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FBD043AA-314D-41A0-B729-D5294DE98A43}" xr6:coauthVersionLast="47" xr6:coauthVersionMax="47" xr10:uidLastSave="{00000000-0000-0000-0000-000000000000}"/>
  <workbookProtection workbookAlgorithmName="SHA-512" workbookHashValue="lyMPSSNIzfYqW9zInN/RFNCZ1qd8++jbgXUHDGYzi+vayotZJ1Zcgd6mT39IVJWBius+fPytMEJJ9KhleAv1Hg==" workbookSaltValue="t/6YGG5OrePyBiRlP6hWUA==" workbookSpinCount="100000" lockStructure="1"/>
  <bookViews>
    <workbookView xWindow="-28920" yWindow="-60" windowWidth="29040" windowHeight="15720" xr2:uid="{B4F3DE45-4AEB-47B5-9087-B2EE9C6544C2}"/>
  </bookViews>
  <sheets>
    <sheet name="単年（2027年度）" sheetId="2" r:id="rId1"/>
    <sheet name="単年カーブ" sheetId="5" r:id="rId2"/>
    <sheet name="リスト（不使用）" sheetId="4" state="hidden" r:id="rId3"/>
    <sheet name="2027祝日等（不使用）" sheetId="6"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O52" i="5"/>
  <c r="O53" i="5"/>
  <c r="O54" i="5"/>
  <c r="O55" i="5"/>
  <c r="O103" i="5" s="1"/>
  <c r="O56" i="5"/>
  <c r="O57" i="5"/>
  <c r="O58" i="5"/>
  <c r="O106" i="5" s="1"/>
  <c r="O59" i="5"/>
  <c r="O107" i="5" s="1"/>
  <c r="O60" i="5"/>
  <c r="P60" i="5" s="1"/>
  <c r="O61" i="5"/>
  <c r="O62" i="5"/>
  <c r="O63" i="5"/>
  <c r="O64" i="5"/>
  <c r="O65" i="5"/>
  <c r="O66" i="5"/>
  <c r="O67" i="5"/>
  <c r="O68" i="5"/>
  <c r="O69" i="5"/>
  <c r="O70" i="5"/>
  <c r="O71" i="5"/>
  <c r="P71" i="5" s="1"/>
  <c r="O72" i="5"/>
  <c r="O73" i="5"/>
  <c r="O74" i="5"/>
  <c r="O75" i="5"/>
  <c r="O76" i="5"/>
  <c r="P76" i="5" s="1"/>
  <c r="O77" i="5"/>
  <c r="O78" i="5"/>
  <c r="O79" i="5"/>
  <c r="O80" i="5"/>
  <c r="P80" i="5" s="1"/>
  <c r="O81" i="5"/>
  <c r="O82" i="5"/>
  <c r="O83" i="5"/>
  <c r="O84" i="5"/>
  <c r="O85" i="5"/>
  <c r="O86" i="5"/>
  <c r="O87" i="5"/>
  <c r="O88" i="5"/>
  <c r="O89" i="5"/>
  <c r="O90" i="5"/>
  <c r="O91" i="5"/>
  <c r="O92" i="5"/>
  <c r="O93" i="5"/>
  <c r="O94" i="5"/>
  <c r="O95" i="5"/>
  <c r="O96" i="5"/>
  <c r="O97" i="5"/>
  <c r="P97" i="5" s="1"/>
  <c r="O98" i="5"/>
  <c r="O99"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B2" i="6"/>
  <c r="B3" i="6"/>
  <c r="B4" i="6"/>
  <c r="B5" i="6"/>
  <c r="B6" i="6"/>
  <c r="B7" i="6"/>
  <c r="B8" i="6"/>
  <c r="B9" i="6"/>
  <c r="B10" i="6"/>
  <c r="B11" i="6"/>
  <c r="B12" i="6"/>
  <c r="B13" i="6"/>
  <c r="B14" i="6"/>
  <c r="B15" i="6"/>
  <c r="B16" i="6"/>
  <c r="B1" i="6"/>
  <c r="Q41" i="5" l="1"/>
  <c r="Q13" i="5"/>
  <c r="P59" i="5"/>
  <c r="P58" i="5"/>
  <c r="Q21" i="5"/>
  <c r="Q51" i="5"/>
  <c r="Q37" i="5"/>
  <c r="Q23" i="5"/>
  <c r="Q9" i="5"/>
  <c r="Q36" i="5"/>
  <c r="O119" i="5"/>
  <c r="Q47" i="5"/>
  <c r="Q33" i="5"/>
  <c r="Q19" i="5"/>
  <c r="Q5" i="5"/>
  <c r="Q46" i="5"/>
  <c r="Q32" i="5"/>
  <c r="Q18" i="5"/>
  <c r="Q4" i="5"/>
  <c r="Q16" i="5"/>
  <c r="Q43" i="5"/>
  <c r="Q29" i="5"/>
  <c r="Q15" i="5"/>
  <c r="Q10" i="5"/>
  <c r="Q50" i="5"/>
  <c r="Q22" i="5"/>
  <c r="Q8" i="5"/>
  <c r="O124" i="5"/>
  <c r="O172" i="5" s="1"/>
  <c r="Q44" i="5"/>
  <c r="Q30" i="5"/>
  <c r="Q42" i="5"/>
  <c r="Q28" i="5"/>
  <c r="Q14" i="5"/>
  <c r="R3" i="5"/>
  <c r="P85" i="5"/>
  <c r="O133" i="5"/>
  <c r="O108" i="5"/>
  <c r="P108" i="5" s="1"/>
  <c r="P88" i="5"/>
  <c r="O136" i="5"/>
  <c r="P136" i="5" s="1"/>
  <c r="P74" i="5"/>
  <c r="O122" i="5"/>
  <c r="O170" i="5" s="1"/>
  <c r="P99" i="5"/>
  <c r="O147" i="5"/>
  <c r="O195" i="5" s="1"/>
  <c r="O105" i="5"/>
  <c r="O153" i="5" s="1"/>
  <c r="P57" i="5"/>
  <c r="O104" i="5"/>
  <c r="O152" i="5" s="1"/>
  <c r="P56" i="5"/>
  <c r="Q27" i="5"/>
  <c r="Q40" i="5"/>
  <c r="Q25" i="5"/>
  <c r="Q26" i="5"/>
  <c r="Q12" i="5"/>
  <c r="Q39" i="5"/>
  <c r="Q11" i="5"/>
  <c r="Q38" i="5"/>
  <c r="Q24" i="5"/>
  <c r="Q45" i="5"/>
  <c r="Q31" i="5"/>
  <c r="Q17" i="5"/>
  <c r="Q48" i="5"/>
  <c r="Q34" i="5"/>
  <c r="Q20" i="5"/>
  <c r="Q6" i="5"/>
  <c r="Q49" i="5"/>
  <c r="Q35" i="5"/>
  <c r="Q7" i="5"/>
  <c r="P94" i="5"/>
  <c r="O142" i="5"/>
  <c r="P66" i="5"/>
  <c r="O114" i="5"/>
  <c r="P52" i="5"/>
  <c r="O100" i="5"/>
  <c r="O128" i="5"/>
  <c r="P55" i="5"/>
  <c r="P98" i="5"/>
  <c r="O146" i="5"/>
  <c r="P84" i="5"/>
  <c r="O132" i="5"/>
  <c r="P70" i="5"/>
  <c r="O118" i="5"/>
  <c r="P104" i="5"/>
  <c r="P83" i="5"/>
  <c r="O131" i="5"/>
  <c r="P69" i="5"/>
  <c r="O117" i="5"/>
  <c r="P103" i="5"/>
  <c r="O151" i="5"/>
  <c r="O145" i="5"/>
  <c r="O144" i="5"/>
  <c r="P96" i="5"/>
  <c r="O130" i="5"/>
  <c r="P82" i="5"/>
  <c r="O116" i="5"/>
  <c r="P68" i="5"/>
  <c r="O102" i="5"/>
  <c r="P54" i="5"/>
  <c r="O143" i="5"/>
  <c r="P95" i="5"/>
  <c r="P81" i="5"/>
  <c r="O129" i="5"/>
  <c r="O115" i="5"/>
  <c r="P67" i="5"/>
  <c r="O101" i="5"/>
  <c r="P53" i="5"/>
  <c r="O140" i="5"/>
  <c r="P92" i="5"/>
  <c r="O126" i="5"/>
  <c r="P78" i="5"/>
  <c r="O112" i="5"/>
  <c r="P64" i="5"/>
  <c r="O167" i="5"/>
  <c r="P119" i="5"/>
  <c r="O139" i="5"/>
  <c r="P91" i="5"/>
  <c r="O125" i="5"/>
  <c r="P77" i="5"/>
  <c r="O111" i="5"/>
  <c r="P63" i="5"/>
  <c r="O138" i="5"/>
  <c r="P90" i="5"/>
  <c r="O110" i="5"/>
  <c r="P62" i="5"/>
  <c r="O155" i="5"/>
  <c r="P107" i="5"/>
  <c r="O156" i="5"/>
  <c r="O137" i="5"/>
  <c r="P89" i="5"/>
  <c r="O109" i="5"/>
  <c r="P61" i="5"/>
  <c r="O121" i="5"/>
  <c r="P73" i="5"/>
  <c r="O134" i="5"/>
  <c r="P86" i="5"/>
  <c r="O123" i="5"/>
  <c r="P75" i="5"/>
  <c r="O181" i="5"/>
  <c r="P133" i="5"/>
  <c r="O135" i="5"/>
  <c r="P87" i="5"/>
  <c r="O120" i="5"/>
  <c r="P72" i="5"/>
  <c r="O154" i="5"/>
  <c r="P106" i="5"/>
  <c r="O141" i="5"/>
  <c r="P93" i="5"/>
  <c r="O127" i="5"/>
  <c r="P79" i="5"/>
  <c r="O113" i="5"/>
  <c r="P65" i="5"/>
  <c r="M4" i="5"/>
  <c r="M5" i="5"/>
  <c r="M6" i="5"/>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F4" i="5" l="1"/>
  <c r="G4" i="5" s="1"/>
  <c r="F18" i="5"/>
  <c r="G18" i="5" s="1"/>
  <c r="F32" i="5"/>
  <c r="G32" i="5" s="1"/>
  <c r="F46" i="5"/>
  <c r="G46" i="5" s="1"/>
  <c r="F9" i="5"/>
  <c r="G9" i="5" s="1"/>
  <c r="F26" i="5"/>
  <c r="G26" i="5" s="1"/>
  <c r="F23" i="5"/>
  <c r="G23" i="5" s="1"/>
  <c r="F11" i="5"/>
  <c r="G11" i="5" s="1"/>
  <c r="F14" i="5"/>
  <c r="G14" i="5" s="1"/>
  <c r="F22" i="5"/>
  <c r="G22" i="5" s="1"/>
  <c r="F37" i="5"/>
  <c r="G37" i="5" s="1"/>
  <c r="F6" i="5"/>
  <c r="G6" i="5" s="1"/>
  <c r="F30" i="5"/>
  <c r="G30" i="5" s="1"/>
  <c r="F36" i="5"/>
  <c r="G36" i="5" s="1"/>
  <c r="F17" i="5"/>
  <c r="G17" i="5" s="1"/>
  <c r="F27" i="5"/>
  <c r="G27" i="5" s="1"/>
  <c r="F40" i="5"/>
  <c r="G40" i="5" s="1"/>
  <c r="F51" i="5"/>
  <c r="G51" i="5" s="1"/>
  <c r="F28" i="5"/>
  <c r="G28" i="5" s="1"/>
  <c r="F8" i="5"/>
  <c r="G8" i="5" s="1"/>
  <c r="F20" i="5"/>
  <c r="G20" i="5" s="1"/>
  <c r="F31" i="5"/>
  <c r="G31" i="5" s="1"/>
  <c r="F19" i="5"/>
  <c r="G19" i="5" s="1"/>
  <c r="F7" i="5"/>
  <c r="G7" i="5" s="1"/>
  <c r="F41" i="5"/>
  <c r="G41" i="5" s="1"/>
  <c r="F15" i="5"/>
  <c r="G15" i="5" s="1"/>
  <c r="F16" i="5"/>
  <c r="G16" i="5" s="1"/>
  <c r="F47" i="5"/>
  <c r="G47" i="5" s="1"/>
  <c r="F35" i="5"/>
  <c r="G35" i="5" s="1"/>
  <c r="F10" i="5"/>
  <c r="G10" i="5" s="1"/>
  <c r="F42" i="5"/>
  <c r="G42" i="5" s="1"/>
  <c r="F34" i="5"/>
  <c r="G34" i="5" s="1"/>
  <c r="F45" i="5"/>
  <c r="G45" i="5" s="1"/>
  <c r="F12" i="5"/>
  <c r="G12" i="5" s="1"/>
  <c r="F13" i="5"/>
  <c r="G13" i="5" s="1"/>
  <c r="F39" i="5"/>
  <c r="G39" i="5" s="1"/>
  <c r="F5" i="5"/>
  <c r="G5" i="5" s="1"/>
  <c r="F43" i="5"/>
  <c r="G43" i="5" s="1"/>
  <c r="F50" i="5"/>
  <c r="G50" i="5" s="1"/>
  <c r="F24" i="5"/>
  <c r="G24" i="5" s="1"/>
  <c r="F38" i="5"/>
  <c r="G38" i="5" s="1"/>
  <c r="F44" i="5"/>
  <c r="G44" i="5" s="1"/>
  <c r="F21" i="5"/>
  <c r="G21" i="5" s="1"/>
  <c r="F33" i="5"/>
  <c r="G33" i="5" s="1"/>
  <c r="F49" i="5"/>
  <c r="G49" i="5" s="1"/>
  <c r="F48" i="5"/>
  <c r="G48" i="5" s="1"/>
  <c r="F25" i="5"/>
  <c r="G25" i="5" s="1"/>
  <c r="F29" i="5"/>
  <c r="G29" i="5" s="1"/>
  <c r="O184" i="5"/>
  <c r="O232" i="5" s="1"/>
  <c r="P124" i="5"/>
  <c r="P122" i="5"/>
  <c r="P105" i="5"/>
  <c r="P147" i="5"/>
  <c r="P132" i="5"/>
  <c r="O180" i="5"/>
  <c r="O194" i="5"/>
  <c r="P146" i="5"/>
  <c r="O161" i="5"/>
  <c r="P113" i="5"/>
  <c r="O171" i="5"/>
  <c r="P123" i="5"/>
  <c r="O203" i="5"/>
  <c r="P155" i="5"/>
  <c r="O160" i="5"/>
  <c r="P112" i="5"/>
  <c r="O191" i="5"/>
  <c r="P143" i="5"/>
  <c r="O179" i="5"/>
  <c r="P131" i="5"/>
  <c r="O220" i="5"/>
  <c r="P172" i="5"/>
  <c r="O175" i="5"/>
  <c r="P127" i="5"/>
  <c r="O182" i="5"/>
  <c r="P134" i="5"/>
  <c r="O176" i="5"/>
  <c r="P128" i="5"/>
  <c r="O185" i="5"/>
  <c r="P137" i="5"/>
  <c r="O192" i="5"/>
  <c r="P144" i="5"/>
  <c r="O183" i="5"/>
  <c r="P135" i="5"/>
  <c r="O193" i="5"/>
  <c r="P145" i="5"/>
  <c r="O201" i="5"/>
  <c r="P153" i="5"/>
  <c r="O199" i="5"/>
  <c r="P151" i="5"/>
  <c r="P181" i="5"/>
  <c r="O229" i="5"/>
  <c r="O204" i="5"/>
  <c r="P156" i="5"/>
  <c r="O215" i="5"/>
  <c r="P167" i="5"/>
  <c r="O158" i="5"/>
  <c r="P110" i="5"/>
  <c r="O174" i="5"/>
  <c r="P126" i="5"/>
  <c r="P102" i="5"/>
  <c r="O150" i="5"/>
  <c r="O148" i="5"/>
  <c r="P100" i="5"/>
  <c r="O189" i="5"/>
  <c r="P141" i="5"/>
  <c r="O169" i="5"/>
  <c r="P121" i="5"/>
  <c r="P195" i="5"/>
  <c r="O243" i="5"/>
  <c r="O186" i="5"/>
  <c r="P138" i="5"/>
  <c r="O188" i="5"/>
  <c r="P140" i="5"/>
  <c r="P116" i="5"/>
  <c r="O164" i="5"/>
  <c r="O162" i="5"/>
  <c r="P114" i="5"/>
  <c r="O149" i="5"/>
  <c r="P101" i="5"/>
  <c r="O187" i="5"/>
  <c r="P139" i="5"/>
  <c r="O177" i="5"/>
  <c r="P129" i="5"/>
  <c r="O157" i="5"/>
  <c r="P109" i="5"/>
  <c r="O159" i="5"/>
  <c r="P111" i="5"/>
  <c r="P170" i="5"/>
  <c r="O218" i="5"/>
  <c r="P130" i="5"/>
  <c r="O178" i="5"/>
  <c r="P118" i="5"/>
  <c r="O166" i="5"/>
  <c r="P142" i="5"/>
  <c r="O190" i="5"/>
  <c r="O173" i="5"/>
  <c r="P125" i="5"/>
  <c r="P115" i="5"/>
  <c r="O163" i="5"/>
  <c r="P117" i="5"/>
  <c r="O165" i="5"/>
  <c r="O202" i="5"/>
  <c r="P154" i="5"/>
  <c r="O200" i="5"/>
  <c r="P152" i="5"/>
  <c r="O168" i="5"/>
  <c r="P120" i="5"/>
  <c r="A52" i="5"/>
  <c r="A53" i="5"/>
  <c r="A54" i="5"/>
  <c r="A55" i="5"/>
  <c r="A56" i="5"/>
  <c r="A57" i="5"/>
  <c r="A58" i="5"/>
  <c r="A59" i="5"/>
  <c r="N59" i="5" s="1"/>
  <c r="Q59" i="5" s="1"/>
  <c r="F59" i="5" s="1"/>
  <c r="G59" i="5" s="1"/>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N89" i="5" s="1"/>
  <c r="Q89" i="5" s="1"/>
  <c r="F89" i="5" s="1"/>
  <c r="G89" i="5" s="1"/>
  <c r="A90" i="5"/>
  <c r="A91" i="5"/>
  <c r="A92" i="5"/>
  <c r="A93" i="5"/>
  <c r="A94" i="5"/>
  <c r="A95" i="5"/>
  <c r="A96" i="5"/>
  <c r="A97" i="5"/>
  <c r="A98" i="5"/>
  <c r="A99" i="5"/>
  <c r="P184" i="5" l="1"/>
  <c r="O235" i="5"/>
  <c r="P187" i="5"/>
  <c r="O263" i="5"/>
  <c r="P215" i="5"/>
  <c r="O216" i="5"/>
  <c r="P168" i="5"/>
  <c r="O217" i="5"/>
  <c r="P169" i="5"/>
  <c r="O233" i="5"/>
  <c r="P185" i="5"/>
  <c r="O248" i="5"/>
  <c r="P200" i="5"/>
  <c r="O210" i="5"/>
  <c r="P162" i="5"/>
  <c r="O251" i="5"/>
  <c r="P203" i="5"/>
  <c r="O224" i="5"/>
  <c r="P176" i="5"/>
  <c r="O230" i="5"/>
  <c r="P182" i="5"/>
  <c r="O222" i="5"/>
  <c r="P174" i="5"/>
  <c r="O242" i="5"/>
  <c r="P194" i="5"/>
  <c r="O238" i="5"/>
  <c r="P190" i="5"/>
  <c r="O291" i="5"/>
  <c r="P243" i="5"/>
  <c r="O239" i="5"/>
  <c r="P191" i="5"/>
  <c r="O266" i="5"/>
  <c r="P218" i="5"/>
  <c r="P164" i="5"/>
  <c r="O212" i="5"/>
  <c r="O250" i="5"/>
  <c r="P202" i="5"/>
  <c r="O196" i="5"/>
  <c r="P148" i="5"/>
  <c r="O247" i="5"/>
  <c r="P199" i="5"/>
  <c r="P171" i="5"/>
  <c r="O219" i="5"/>
  <c r="P192" i="5"/>
  <c r="O240" i="5"/>
  <c r="O214" i="5"/>
  <c r="P166" i="5"/>
  <c r="O197" i="5"/>
  <c r="P149" i="5"/>
  <c r="O252" i="5"/>
  <c r="P204" i="5"/>
  <c r="O208" i="5"/>
  <c r="P160" i="5"/>
  <c r="O226" i="5"/>
  <c r="P178" i="5"/>
  <c r="P229" i="5"/>
  <c r="O277" i="5"/>
  <c r="O237" i="5"/>
  <c r="P189" i="5"/>
  <c r="O213" i="5"/>
  <c r="P165" i="5"/>
  <c r="O198" i="5"/>
  <c r="P150" i="5"/>
  <c r="O207" i="5"/>
  <c r="P159" i="5"/>
  <c r="O236" i="5"/>
  <c r="P188" i="5"/>
  <c r="O249" i="5"/>
  <c r="P201" i="5"/>
  <c r="O223" i="5"/>
  <c r="P175" i="5"/>
  <c r="O209" i="5"/>
  <c r="P161" i="5"/>
  <c r="O211" i="5"/>
  <c r="P163" i="5"/>
  <c r="O205" i="5"/>
  <c r="P157" i="5"/>
  <c r="O234" i="5"/>
  <c r="P186" i="5"/>
  <c r="P193" i="5"/>
  <c r="O241" i="5"/>
  <c r="O268" i="5"/>
  <c r="P220" i="5"/>
  <c r="O228" i="5"/>
  <c r="P180" i="5"/>
  <c r="O221" i="5"/>
  <c r="P173" i="5"/>
  <c r="O225" i="5"/>
  <c r="P177" i="5"/>
  <c r="O280" i="5"/>
  <c r="P232" i="5"/>
  <c r="O206" i="5"/>
  <c r="P158" i="5"/>
  <c r="O231" i="5"/>
  <c r="P183" i="5"/>
  <c r="O227" i="5"/>
  <c r="P179" i="5"/>
  <c r="M88" i="5"/>
  <c r="N88" i="5"/>
  <c r="Q88" i="5" s="1"/>
  <c r="F88" i="5" s="1"/>
  <c r="G88" i="5" s="1"/>
  <c r="M87" i="5"/>
  <c r="N87" i="5"/>
  <c r="Q87" i="5" s="1"/>
  <c r="F87" i="5" s="1"/>
  <c r="G87" i="5" s="1"/>
  <c r="M93" i="5"/>
  <c r="N93" i="5"/>
  <c r="Q93" i="5" s="1"/>
  <c r="F93" i="5" s="1"/>
  <c r="G93" i="5" s="1"/>
  <c r="M64" i="5"/>
  <c r="N64" i="5"/>
  <c r="Q64" i="5" s="1"/>
  <c r="F64" i="5" s="1"/>
  <c r="G64" i="5" s="1"/>
  <c r="M90" i="5"/>
  <c r="N90" i="5"/>
  <c r="Q90" i="5" s="1"/>
  <c r="F90" i="5" s="1"/>
  <c r="G90" i="5" s="1"/>
  <c r="A123" i="5"/>
  <c r="N75" i="5"/>
  <c r="Q75" i="5" s="1"/>
  <c r="F75" i="5" s="1"/>
  <c r="G75" i="5" s="1"/>
  <c r="M73" i="5"/>
  <c r="N73" i="5"/>
  <c r="Q73" i="5" s="1"/>
  <c r="F73" i="5" s="1"/>
  <c r="G73" i="5" s="1"/>
  <c r="M79" i="5"/>
  <c r="N79" i="5"/>
  <c r="Q79" i="5" s="1"/>
  <c r="F79" i="5" s="1"/>
  <c r="G79" i="5" s="1"/>
  <c r="M92" i="5"/>
  <c r="N92" i="5"/>
  <c r="Q92" i="5" s="1"/>
  <c r="F92" i="5" s="1"/>
  <c r="G92" i="5" s="1"/>
  <c r="M78" i="5"/>
  <c r="N78" i="5"/>
  <c r="Q78" i="5" s="1"/>
  <c r="F78" i="5" s="1"/>
  <c r="G78" i="5" s="1"/>
  <c r="M77" i="5"/>
  <c r="N77" i="5"/>
  <c r="Q77" i="5" s="1"/>
  <c r="F77" i="5" s="1"/>
  <c r="G77" i="5" s="1"/>
  <c r="M63" i="5"/>
  <c r="N63" i="5"/>
  <c r="Q63" i="5" s="1"/>
  <c r="F63" i="5" s="1"/>
  <c r="G63" i="5" s="1"/>
  <c r="M62" i="5"/>
  <c r="N62" i="5"/>
  <c r="Q62" i="5" s="1"/>
  <c r="F62" i="5" s="1"/>
  <c r="G62" i="5" s="1"/>
  <c r="M61" i="5"/>
  <c r="N61" i="5"/>
  <c r="Q61" i="5" s="1"/>
  <c r="F61" i="5" s="1"/>
  <c r="G61" i="5" s="1"/>
  <c r="M86" i="5"/>
  <c r="N86" i="5"/>
  <c r="Q86" i="5" s="1"/>
  <c r="F86" i="5" s="1"/>
  <c r="G86" i="5" s="1"/>
  <c r="M72" i="5"/>
  <c r="N72" i="5"/>
  <c r="Q72" i="5" s="1"/>
  <c r="F72" i="5" s="1"/>
  <c r="G72" i="5" s="1"/>
  <c r="M58" i="5"/>
  <c r="N58" i="5"/>
  <c r="Q58" i="5" s="1"/>
  <c r="F58" i="5" s="1"/>
  <c r="G58" i="5" s="1"/>
  <c r="M99" i="5"/>
  <c r="N99" i="5"/>
  <c r="Q99" i="5" s="1"/>
  <c r="F99" i="5" s="1"/>
  <c r="G99" i="5" s="1"/>
  <c r="M85" i="5"/>
  <c r="N85" i="5"/>
  <c r="Q85" i="5" s="1"/>
  <c r="F85" i="5" s="1"/>
  <c r="G85" i="5" s="1"/>
  <c r="M71" i="5"/>
  <c r="N71" i="5"/>
  <c r="Q71" i="5" s="1"/>
  <c r="F71" i="5" s="1"/>
  <c r="G71" i="5" s="1"/>
  <c r="M57" i="5"/>
  <c r="N57" i="5"/>
  <c r="Q57" i="5" s="1"/>
  <c r="F57" i="5" s="1"/>
  <c r="G57" i="5" s="1"/>
  <c r="M98" i="5"/>
  <c r="N98" i="5"/>
  <c r="Q98" i="5" s="1"/>
  <c r="F98" i="5" s="1"/>
  <c r="G98" i="5" s="1"/>
  <c r="M84" i="5"/>
  <c r="N84" i="5"/>
  <c r="Q84" i="5" s="1"/>
  <c r="F84" i="5" s="1"/>
  <c r="G84" i="5" s="1"/>
  <c r="M70" i="5"/>
  <c r="N70" i="5"/>
  <c r="Q70" i="5" s="1"/>
  <c r="F70" i="5" s="1"/>
  <c r="G70" i="5" s="1"/>
  <c r="M56" i="5"/>
  <c r="N56" i="5"/>
  <c r="Q56" i="5" s="1"/>
  <c r="F56" i="5" s="1"/>
  <c r="G56" i="5" s="1"/>
  <c r="M97" i="5"/>
  <c r="N97" i="5"/>
  <c r="Q97" i="5" s="1"/>
  <c r="F97" i="5" s="1"/>
  <c r="G97" i="5" s="1"/>
  <c r="M83" i="5"/>
  <c r="N83" i="5"/>
  <c r="Q83" i="5" s="1"/>
  <c r="F83" i="5" s="1"/>
  <c r="G83" i="5" s="1"/>
  <c r="M69" i="5"/>
  <c r="N69" i="5"/>
  <c r="Q69" i="5" s="1"/>
  <c r="F69" i="5" s="1"/>
  <c r="G69" i="5" s="1"/>
  <c r="M55" i="5"/>
  <c r="N55" i="5"/>
  <c r="Q55" i="5" s="1"/>
  <c r="F55" i="5" s="1"/>
  <c r="G55" i="5" s="1"/>
  <c r="M96" i="5"/>
  <c r="N96" i="5"/>
  <c r="Q96" i="5" s="1"/>
  <c r="F96" i="5" s="1"/>
  <c r="G96" i="5" s="1"/>
  <c r="M82" i="5"/>
  <c r="N82" i="5"/>
  <c r="Q82" i="5" s="1"/>
  <c r="F82" i="5" s="1"/>
  <c r="G82" i="5" s="1"/>
  <c r="M68" i="5"/>
  <c r="N68" i="5"/>
  <c r="Q68" i="5" s="1"/>
  <c r="F68" i="5" s="1"/>
  <c r="G68" i="5" s="1"/>
  <c r="M54" i="5"/>
  <c r="N54" i="5"/>
  <c r="Q54" i="5" s="1"/>
  <c r="F54" i="5" s="1"/>
  <c r="G54" i="5" s="1"/>
  <c r="M95" i="5"/>
  <c r="N95" i="5"/>
  <c r="Q95" i="5" s="1"/>
  <c r="F95" i="5" s="1"/>
  <c r="G95" i="5" s="1"/>
  <c r="M81" i="5"/>
  <c r="N81" i="5"/>
  <c r="Q81" i="5" s="1"/>
  <c r="F81" i="5" s="1"/>
  <c r="G81" i="5" s="1"/>
  <c r="M67" i="5"/>
  <c r="N67" i="5"/>
  <c r="Q67" i="5" s="1"/>
  <c r="F67" i="5" s="1"/>
  <c r="G67" i="5" s="1"/>
  <c r="M53" i="5"/>
  <c r="N53" i="5"/>
  <c r="Q53" i="5" s="1"/>
  <c r="F53" i="5" s="1"/>
  <c r="G53" i="5" s="1"/>
  <c r="M65" i="5"/>
  <c r="N65" i="5"/>
  <c r="Q65" i="5" s="1"/>
  <c r="F65" i="5" s="1"/>
  <c r="G65" i="5" s="1"/>
  <c r="M91" i="5"/>
  <c r="N91" i="5"/>
  <c r="Q91" i="5" s="1"/>
  <c r="F91" i="5" s="1"/>
  <c r="G91" i="5" s="1"/>
  <c r="M76" i="5"/>
  <c r="N76" i="5"/>
  <c r="Q76" i="5" s="1"/>
  <c r="F76" i="5" s="1"/>
  <c r="G76" i="5" s="1"/>
  <c r="M74" i="5"/>
  <c r="N74" i="5"/>
  <c r="Q74" i="5" s="1"/>
  <c r="F74" i="5" s="1"/>
  <c r="G74" i="5" s="1"/>
  <c r="M60" i="5"/>
  <c r="N60" i="5"/>
  <c r="Q60" i="5" s="1"/>
  <c r="F60" i="5" s="1"/>
  <c r="G60" i="5" s="1"/>
  <c r="M94" i="5"/>
  <c r="N94" i="5"/>
  <c r="Q94" i="5" s="1"/>
  <c r="F94" i="5" s="1"/>
  <c r="G94" i="5" s="1"/>
  <c r="M80" i="5"/>
  <c r="N80" i="5"/>
  <c r="Q80" i="5" s="1"/>
  <c r="F80" i="5" s="1"/>
  <c r="G80" i="5" s="1"/>
  <c r="M66" i="5"/>
  <c r="N66" i="5"/>
  <c r="Q66" i="5" s="1"/>
  <c r="F66" i="5" s="1"/>
  <c r="G66" i="5" s="1"/>
  <c r="M52" i="5"/>
  <c r="N52" i="5"/>
  <c r="Q52" i="5" s="1"/>
  <c r="F52" i="5" s="1"/>
  <c r="G52" i="5" s="1"/>
  <c r="B59" i="5"/>
  <c r="M59" i="5"/>
  <c r="B89" i="5"/>
  <c r="M89" i="5"/>
  <c r="B75" i="5"/>
  <c r="M75" i="5"/>
  <c r="A107" i="5"/>
  <c r="B107" i="5" s="1"/>
  <c r="A121" i="5"/>
  <c r="B73" i="5"/>
  <c r="A134" i="5"/>
  <c r="B86" i="5"/>
  <c r="A120" i="5"/>
  <c r="B72" i="5"/>
  <c r="A106" i="5"/>
  <c r="B58" i="5"/>
  <c r="A147" i="5"/>
  <c r="B99" i="5"/>
  <c r="A133" i="5"/>
  <c r="B85" i="5"/>
  <c r="A119" i="5"/>
  <c r="B71" i="5"/>
  <c r="A105" i="5"/>
  <c r="B57" i="5"/>
  <c r="A146" i="5"/>
  <c r="B98" i="5"/>
  <c r="A132" i="5"/>
  <c r="B84" i="5"/>
  <c r="A118" i="5"/>
  <c r="B70" i="5"/>
  <c r="A104" i="5"/>
  <c r="B56" i="5"/>
  <c r="A145" i="5"/>
  <c r="B97" i="5"/>
  <c r="A131" i="5"/>
  <c r="B83" i="5"/>
  <c r="A117" i="5"/>
  <c r="B69" i="5"/>
  <c r="A103" i="5"/>
  <c r="B55" i="5"/>
  <c r="A109" i="5"/>
  <c r="B61" i="5"/>
  <c r="A137" i="5"/>
  <c r="A136" i="5"/>
  <c r="B88" i="5"/>
  <c r="A122" i="5"/>
  <c r="B74" i="5"/>
  <c r="A108" i="5"/>
  <c r="B60" i="5"/>
  <c r="A144" i="5"/>
  <c r="B96" i="5"/>
  <c r="A130" i="5"/>
  <c r="B82" i="5"/>
  <c r="A116" i="5"/>
  <c r="B68" i="5"/>
  <c r="A102" i="5"/>
  <c r="B54" i="5"/>
  <c r="A143" i="5"/>
  <c r="B95" i="5"/>
  <c r="A129" i="5"/>
  <c r="B81" i="5"/>
  <c r="A115" i="5"/>
  <c r="B67" i="5"/>
  <c r="A101" i="5"/>
  <c r="B53" i="5"/>
  <c r="A142" i="5"/>
  <c r="B94" i="5"/>
  <c r="A128" i="5"/>
  <c r="B80" i="5"/>
  <c r="A114" i="5"/>
  <c r="B66" i="5"/>
  <c r="A100" i="5"/>
  <c r="B52" i="5"/>
  <c r="A141" i="5"/>
  <c r="B93" i="5"/>
  <c r="A127" i="5"/>
  <c r="B79" i="5"/>
  <c r="A113" i="5"/>
  <c r="B65" i="5"/>
  <c r="A140" i="5"/>
  <c r="B92" i="5"/>
  <c r="A126" i="5"/>
  <c r="B78" i="5"/>
  <c r="A112" i="5"/>
  <c r="B64" i="5"/>
  <c r="A139" i="5"/>
  <c r="B91" i="5"/>
  <c r="A125" i="5"/>
  <c r="B77" i="5"/>
  <c r="A111" i="5"/>
  <c r="B63" i="5"/>
  <c r="A138" i="5"/>
  <c r="B90" i="5"/>
  <c r="A124" i="5"/>
  <c r="B76" i="5"/>
  <c r="A110" i="5"/>
  <c r="B62" i="5"/>
  <c r="A135" i="5"/>
  <c r="B87" i="5"/>
  <c r="P228" i="5" l="1"/>
  <c r="O276" i="5"/>
  <c r="O271" i="5"/>
  <c r="P223" i="5"/>
  <c r="O258" i="5"/>
  <c r="P210" i="5"/>
  <c r="O270" i="5"/>
  <c r="P222" i="5"/>
  <c r="O260" i="5"/>
  <c r="P212" i="5"/>
  <c r="O328" i="5"/>
  <c r="P280" i="5"/>
  <c r="O253" i="5"/>
  <c r="P205" i="5"/>
  <c r="P198" i="5"/>
  <c r="O246" i="5"/>
  <c r="O245" i="5"/>
  <c r="P197" i="5"/>
  <c r="O278" i="5"/>
  <c r="P230" i="5"/>
  <c r="O264" i="5"/>
  <c r="P216" i="5"/>
  <c r="O325" i="5"/>
  <c r="P277" i="5"/>
  <c r="O267" i="5"/>
  <c r="P219" i="5"/>
  <c r="O316" i="5"/>
  <c r="P268" i="5"/>
  <c r="O297" i="5"/>
  <c r="P249" i="5"/>
  <c r="O274" i="5"/>
  <c r="P226" i="5"/>
  <c r="O295" i="5"/>
  <c r="P247" i="5"/>
  <c r="O286" i="5"/>
  <c r="P238" i="5"/>
  <c r="O296" i="5"/>
  <c r="P248" i="5"/>
  <c r="O279" i="5"/>
  <c r="P231" i="5"/>
  <c r="O284" i="5"/>
  <c r="P236" i="5"/>
  <c r="O256" i="5"/>
  <c r="P208" i="5"/>
  <c r="O244" i="5"/>
  <c r="P196" i="5"/>
  <c r="O290" i="5"/>
  <c r="P242" i="5"/>
  <c r="O281" i="5"/>
  <c r="P233" i="5"/>
  <c r="O273" i="5"/>
  <c r="P225" i="5"/>
  <c r="O259" i="5"/>
  <c r="P211" i="5"/>
  <c r="O261" i="5"/>
  <c r="P213" i="5"/>
  <c r="P214" i="5"/>
  <c r="O262" i="5"/>
  <c r="O314" i="5"/>
  <c r="P266" i="5"/>
  <c r="O272" i="5"/>
  <c r="P224" i="5"/>
  <c r="O311" i="5"/>
  <c r="P263" i="5"/>
  <c r="O339" i="5"/>
  <c r="P291" i="5"/>
  <c r="O275" i="5"/>
  <c r="P227" i="5"/>
  <c r="P241" i="5"/>
  <c r="O289" i="5"/>
  <c r="O254" i="5"/>
  <c r="P206" i="5"/>
  <c r="O282" i="5"/>
  <c r="P234" i="5"/>
  <c r="O255" i="5"/>
  <c r="P207" i="5"/>
  <c r="O300" i="5"/>
  <c r="P252" i="5"/>
  <c r="O298" i="5"/>
  <c r="P250" i="5"/>
  <c r="O265" i="5"/>
  <c r="P217" i="5"/>
  <c r="O288" i="5"/>
  <c r="P240" i="5"/>
  <c r="O269" i="5"/>
  <c r="P221" i="5"/>
  <c r="O257" i="5"/>
  <c r="P209" i="5"/>
  <c r="O285" i="5"/>
  <c r="P237" i="5"/>
  <c r="P239" i="5"/>
  <c r="O287" i="5"/>
  <c r="O299" i="5"/>
  <c r="P251" i="5"/>
  <c r="O283" i="5"/>
  <c r="P235" i="5"/>
  <c r="M122" i="5"/>
  <c r="N122" i="5"/>
  <c r="Q122" i="5" s="1"/>
  <c r="F122" i="5" s="1"/>
  <c r="G122" i="5" s="1"/>
  <c r="M147" i="5"/>
  <c r="N147" i="5"/>
  <c r="Q147" i="5" s="1"/>
  <c r="F147" i="5" s="1"/>
  <c r="G147" i="5" s="1"/>
  <c r="M137" i="5"/>
  <c r="N137" i="5"/>
  <c r="Q137" i="5" s="1"/>
  <c r="F137" i="5" s="1"/>
  <c r="G137" i="5" s="1"/>
  <c r="M106" i="5"/>
  <c r="N106" i="5"/>
  <c r="Q106" i="5" s="1"/>
  <c r="F106" i="5" s="1"/>
  <c r="G106" i="5" s="1"/>
  <c r="M123" i="5"/>
  <c r="N123" i="5"/>
  <c r="Q123" i="5" s="1"/>
  <c r="F123" i="5" s="1"/>
  <c r="G123" i="5" s="1"/>
  <c r="M112" i="5"/>
  <c r="N112" i="5"/>
  <c r="Q112" i="5" s="1"/>
  <c r="F112" i="5" s="1"/>
  <c r="G112" i="5" s="1"/>
  <c r="M132" i="5"/>
  <c r="N132" i="5"/>
  <c r="Q132" i="5" s="1"/>
  <c r="F132" i="5" s="1"/>
  <c r="G132" i="5" s="1"/>
  <c r="M104" i="5"/>
  <c r="N104" i="5"/>
  <c r="Q104" i="5" s="1"/>
  <c r="F104" i="5" s="1"/>
  <c r="G104" i="5" s="1"/>
  <c r="M135" i="5"/>
  <c r="N135" i="5"/>
  <c r="Q135" i="5" s="1"/>
  <c r="F135" i="5" s="1"/>
  <c r="G135" i="5" s="1"/>
  <c r="M114" i="5"/>
  <c r="N114" i="5"/>
  <c r="Q114" i="5" s="1"/>
  <c r="F114" i="5" s="1"/>
  <c r="G114" i="5" s="1"/>
  <c r="M102" i="5"/>
  <c r="N102" i="5"/>
  <c r="Q102" i="5" s="1"/>
  <c r="F102" i="5" s="1"/>
  <c r="G102" i="5" s="1"/>
  <c r="M103" i="5"/>
  <c r="N103" i="5"/>
  <c r="Q103" i="5" s="1"/>
  <c r="F103" i="5" s="1"/>
  <c r="G103" i="5" s="1"/>
  <c r="M146" i="5"/>
  <c r="N146" i="5"/>
  <c r="Q146" i="5" s="1"/>
  <c r="F146" i="5" s="1"/>
  <c r="G146" i="5" s="1"/>
  <c r="M134" i="5"/>
  <c r="N134" i="5"/>
  <c r="Q134" i="5" s="1"/>
  <c r="F134" i="5" s="1"/>
  <c r="G134" i="5" s="1"/>
  <c r="M110" i="5"/>
  <c r="N110" i="5"/>
  <c r="Q110" i="5" s="1"/>
  <c r="F110" i="5" s="1"/>
  <c r="G110" i="5" s="1"/>
  <c r="M126" i="5"/>
  <c r="N126" i="5"/>
  <c r="Q126" i="5" s="1"/>
  <c r="F126" i="5" s="1"/>
  <c r="G126" i="5" s="1"/>
  <c r="M128" i="5"/>
  <c r="N128" i="5"/>
  <c r="Q128" i="5" s="1"/>
  <c r="F128" i="5" s="1"/>
  <c r="G128" i="5" s="1"/>
  <c r="M116" i="5"/>
  <c r="N116" i="5"/>
  <c r="Q116" i="5" s="1"/>
  <c r="F116" i="5" s="1"/>
  <c r="G116" i="5" s="1"/>
  <c r="M124" i="5"/>
  <c r="N124" i="5"/>
  <c r="Q124" i="5" s="1"/>
  <c r="F124" i="5" s="1"/>
  <c r="G124" i="5" s="1"/>
  <c r="M140" i="5"/>
  <c r="N140" i="5"/>
  <c r="Q140" i="5" s="1"/>
  <c r="F140" i="5" s="1"/>
  <c r="G140" i="5" s="1"/>
  <c r="M142" i="5"/>
  <c r="N142" i="5"/>
  <c r="Q142" i="5" s="1"/>
  <c r="F142" i="5" s="1"/>
  <c r="G142" i="5" s="1"/>
  <c r="M130" i="5"/>
  <c r="N130" i="5"/>
  <c r="Q130" i="5" s="1"/>
  <c r="F130" i="5" s="1"/>
  <c r="G130" i="5" s="1"/>
  <c r="M139" i="5"/>
  <c r="N139" i="5"/>
  <c r="Q139" i="5" s="1"/>
  <c r="F139" i="5" s="1"/>
  <c r="G139" i="5" s="1"/>
  <c r="M100" i="5"/>
  <c r="N100" i="5"/>
  <c r="Q100" i="5" s="1"/>
  <c r="F100" i="5" s="1"/>
  <c r="G100" i="5" s="1"/>
  <c r="M143" i="5"/>
  <c r="N143" i="5"/>
  <c r="Q143" i="5" s="1"/>
  <c r="F143" i="5" s="1"/>
  <c r="G143" i="5" s="1"/>
  <c r="M136" i="5"/>
  <c r="N136" i="5"/>
  <c r="Q136" i="5" s="1"/>
  <c r="F136" i="5" s="1"/>
  <c r="G136" i="5" s="1"/>
  <c r="M117" i="5"/>
  <c r="N117" i="5"/>
  <c r="Q117" i="5" s="1"/>
  <c r="F117" i="5" s="1"/>
  <c r="G117" i="5" s="1"/>
  <c r="M105" i="5"/>
  <c r="N105" i="5"/>
  <c r="Q105" i="5" s="1"/>
  <c r="F105" i="5" s="1"/>
  <c r="G105" i="5" s="1"/>
  <c r="M113" i="5"/>
  <c r="N113" i="5"/>
  <c r="Q113" i="5" s="1"/>
  <c r="F113" i="5" s="1"/>
  <c r="G113" i="5" s="1"/>
  <c r="M144" i="5"/>
  <c r="N144" i="5"/>
  <c r="Q144" i="5" s="1"/>
  <c r="F144" i="5" s="1"/>
  <c r="G144" i="5" s="1"/>
  <c r="M118" i="5"/>
  <c r="N118" i="5"/>
  <c r="Q118" i="5" s="1"/>
  <c r="F118" i="5" s="1"/>
  <c r="G118" i="5" s="1"/>
  <c r="M121" i="5"/>
  <c r="N121" i="5"/>
  <c r="Q121" i="5" s="1"/>
  <c r="F121" i="5" s="1"/>
  <c r="G121" i="5" s="1"/>
  <c r="M131" i="5"/>
  <c r="N131" i="5"/>
  <c r="Q131" i="5" s="1"/>
  <c r="F131" i="5" s="1"/>
  <c r="G131" i="5" s="1"/>
  <c r="M119" i="5"/>
  <c r="N119" i="5"/>
  <c r="Q119" i="5" s="1"/>
  <c r="F119" i="5" s="1"/>
  <c r="G119" i="5" s="1"/>
  <c r="B123" i="5"/>
  <c r="M109" i="5"/>
  <c r="N109" i="5"/>
  <c r="Q109" i="5" s="1"/>
  <c r="F109" i="5" s="1"/>
  <c r="G109" i="5" s="1"/>
  <c r="M120" i="5"/>
  <c r="N120" i="5"/>
  <c r="Q120" i="5" s="1"/>
  <c r="F120" i="5" s="1"/>
  <c r="G120" i="5" s="1"/>
  <c r="M138" i="5"/>
  <c r="N138" i="5"/>
  <c r="Q138" i="5" s="1"/>
  <c r="F138" i="5" s="1"/>
  <c r="G138" i="5" s="1"/>
  <c r="M101" i="5"/>
  <c r="N101" i="5"/>
  <c r="Q101" i="5" s="1"/>
  <c r="F101" i="5" s="1"/>
  <c r="G101" i="5" s="1"/>
  <c r="M111" i="5"/>
  <c r="N111" i="5"/>
  <c r="Q111" i="5" s="1"/>
  <c r="F111" i="5" s="1"/>
  <c r="G111" i="5" s="1"/>
  <c r="M127" i="5"/>
  <c r="N127" i="5"/>
  <c r="Q127" i="5" s="1"/>
  <c r="F127" i="5" s="1"/>
  <c r="G127" i="5" s="1"/>
  <c r="M115" i="5"/>
  <c r="N115" i="5"/>
  <c r="Q115" i="5" s="1"/>
  <c r="F115" i="5" s="1"/>
  <c r="G115" i="5" s="1"/>
  <c r="M108" i="5"/>
  <c r="N108" i="5"/>
  <c r="Q108" i="5" s="1"/>
  <c r="F108" i="5" s="1"/>
  <c r="G108" i="5" s="1"/>
  <c r="A171" i="5"/>
  <c r="A219" i="5" s="1"/>
  <c r="M125" i="5"/>
  <c r="N125" i="5"/>
  <c r="Q125" i="5" s="1"/>
  <c r="F125" i="5" s="1"/>
  <c r="G125" i="5" s="1"/>
  <c r="M141" i="5"/>
  <c r="N141" i="5"/>
  <c r="Q141" i="5" s="1"/>
  <c r="F141" i="5" s="1"/>
  <c r="G141" i="5" s="1"/>
  <c r="M129" i="5"/>
  <c r="N129" i="5"/>
  <c r="Q129" i="5" s="1"/>
  <c r="F129" i="5" s="1"/>
  <c r="G129" i="5" s="1"/>
  <c r="M145" i="5"/>
  <c r="N145" i="5"/>
  <c r="Q145" i="5" s="1"/>
  <c r="F145" i="5" s="1"/>
  <c r="G145" i="5" s="1"/>
  <c r="M133" i="5"/>
  <c r="N133" i="5"/>
  <c r="Q133" i="5" s="1"/>
  <c r="F133" i="5" s="1"/>
  <c r="G133" i="5" s="1"/>
  <c r="M107" i="5"/>
  <c r="N107" i="5"/>
  <c r="Q107" i="5" s="1"/>
  <c r="F107" i="5" s="1"/>
  <c r="G107" i="5" s="1"/>
  <c r="A155" i="5"/>
  <c r="A203" i="5" s="1"/>
  <c r="A152" i="5"/>
  <c r="B104" i="5"/>
  <c r="A195" i="5"/>
  <c r="B147" i="5"/>
  <c r="A187" i="5"/>
  <c r="B139" i="5"/>
  <c r="A148" i="5"/>
  <c r="B100" i="5"/>
  <c r="A191" i="5"/>
  <c r="B143" i="5"/>
  <c r="A184" i="5"/>
  <c r="B136" i="5"/>
  <c r="A154" i="5"/>
  <c r="B106" i="5"/>
  <c r="A183" i="5"/>
  <c r="B135" i="5"/>
  <c r="A160" i="5"/>
  <c r="B112" i="5"/>
  <c r="A162" i="5"/>
  <c r="B114" i="5"/>
  <c r="A150" i="5"/>
  <c r="B102" i="5"/>
  <c r="A151" i="5"/>
  <c r="B103" i="5"/>
  <c r="A194" i="5"/>
  <c r="B146" i="5"/>
  <c r="A182" i="5"/>
  <c r="B134" i="5"/>
  <c r="A172" i="5"/>
  <c r="B124" i="5"/>
  <c r="A188" i="5"/>
  <c r="B140" i="5"/>
  <c r="A190" i="5"/>
  <c r="B142" i="5"/>
  <c r="A178" i="5"/>
  <c r="B130" i="5"/>
  <c r="A185" i="5"/>
  <c r="B137" i="5"/>
  <c r="A166" i="5"/>
  <c r="B118" i="5"/>
  <c r="A180" i="5"/>
  <c r="B132" i="5"/>
  <c r="A168" i="5"/>
  <c r="B120" i="5"/>
  <c r="A158" i="5"/>
  <c r="B110" i="5"/>
  <c r="A174" i="5"/>
  <c r="B126" i="5"/>
  <c r="A176" i="5"/>
  <c r="B128" i="5"/>
  <c r="A164" i="5"/>
  <c r="B116" i="5"/>
  <c r="A179" i="5"/>
  <c r="B131" i="5"/>
  <c r="A169" i="5"/>
  <c r="B121" i="5"/>
  <c r="A159" i="5"/>
  <c r="B111" i="5"/>
  <c r="A175" i="5"/>
  <c r="B127" i="5"/>
  <c r="A163" i="5"/>
  <c r="B115" i="5"/>
  <c r="A156" i="5"/>
  <c r="B108" i="5"/>
  <c r="A173" i="5"/>
  <c r="B125" i="5"/>
  <c r="A189" i="5"/>
  <c r="B141" i="5"/>
  <c r="A177" i="5"/>
  <c r="B129" i="5"/>
  <c r="A170" i="5"/>
  <c r="B122" i="5"/>
  <c r="A157" i="5"/>
  <c r="B109" i="5"/>
  <c r="A165" i="5"/>
  <c r="B117" i="5"/>
  <c r="A153" i="5"/>
  <c r="B105" i="5"/>
  <c r="A186" i="5"/>
  <c r="B138" i="5"/>
  <c r="A161" i="5"/>
  <c r="B113" i="5"/>
  <c r="A149" i="5"/>
  <c r="B101" i="5"/>
  <c r="A192" i="5"/>
  <c r="B144" i="5"/>
  <c r="A167" i="5"/>
  <c r="B119" i="5"/>
  <c r="A193" i="5"/>
  <c r="B145" i="5"/>
  <c r="A181" i="5"/>
  <c r="B133" i="5"/>
  <c r="O337" i="5" l="1"/>
  <c r="P289" i="5"/>
  <c r="O327" i="5"/>
  <c r="P279" i="5"/>
  <c r="O348" i="5"/>
  <c r="P300" i="5"/>
  <c r="O359" i="5"/>
  <c r="P311" i="5"/>
  <c r="O329" i="5"/>
  <c r="P281" i="5"/>
  <c r="O334" i="5"/>
  <c r="P286" i="5"/>
  <c r="O312" i="5"/>
  <c r="P264" i="5"/>
  <c r="O318" i="5"/>
  <c r="P270" i="5"/>
  <c r="O309" i="5"/>
  <c r="P261" i="5"/>
  <c r="O331" i="5"/>
  <c r="P283" i="5"/>
  <c r="O313" i="5"/>
  <c r="P265" i="5"/>
  <c r="O323" i="5"/>
  <c r="P275" i="5"/>
  <c r="P328" i="5"/>
  <c r="O376" i="5"/>
  <c r="P325" i="5"/>
  <c r="O373" i="5"/>
  <c r="O335" i="5"/>
  <c r="P287" i="5"/>
  <c r="O333" i="5"/>
  <c r="P285" i="5"/>
  <c r="O303" i="5"/>
  <c r="P255" i="5"/>
  <c r="O320" i="5"/>
  <c r="P272" i="5"/>
  <c r="O338" i="5"/>
  <c r="P290" i="5"/>
  <c r="O343" i="5"/>
  <c r="P295" i="5"/>
  <c r="O326" i="5"/>
  <c r="P278" i="5"/>
  <c r="O306" i="5"/>
  <c r="P258" i="5"/>
  <c r="B171" i="5"/>
  <c r="O315" i="5"/>
  <c r="P267" i="5"/>
  <c r="O346" i="5"/>
  <c r="P298" i="5"/>
  <c r="O305" i="5"/>
  <c r="P257" i="5"/>
  <c r="O330" i="5"/>
  <c r="P282" i="5"/>
  <c r="O362" i="5"/>
  <c r="P314" i="5"/>
  <c r="O292" i="5"/>
  <c r="P244" i="5"/>
  <c r="O322" i="5"/>
  <c r="P274" i="5"/>
  <c r="O293" i="5"/>
  <c r="P245" i="5"/>
  <c r="O319" i="5"/>
  <c r="P271" i="5"/>
  <c r="O310" i="5"/>
  <c r="P262" i="5"/>
  <c r="O294" i="5"/>
  <c r="P246" i="5"/>
  <c r="O324" i="5"/>
  <c r="P276" i="5"/>
  <c r="O336" i="5"/>
  <c r="P288" i="5"/>
  <c r="O332" i="5"/>
  <c r="P284" i="5"/>
  <c r="O364" i="5"/>
  <c r="P316" i="5"/>
  <c r="O301" i="5"/>
  <c r="P253" i="5"/>
  <c r="O307" i="5"/>
  <c r="P259" i="5"/>
  <c r="B155" i="5"/>
  <c r="O347" i="5"/>
  <c r="P299" i="5"/>
  <c r="O387" i="5"/>
  <c r="P339" i="5"/>
  <c r="O321" i="5"/>
  <c r="P273" i="5"/>
  <c r="O344" i="5"/>
  <c r="P296" i="5"/>
  <c r="O308" i="5"/>
  <c r="P260" i="5"/>
  <c r="O317" i="5"/>
  <c r="P269" i="5"/>
  <c r="O302" i="5"/>
  <c r="P254" i="5"/>
  <c r="O304" i="5"/>
  <c r="P256" i="5"/>
  <c r="O345" i="5"/>
  <c r="P297" i="5"/>
  <c r="M219" i="5"/>
  <c r="N219" i="5"/>
  <c r="Q219" i="5" s="1"/>
  <c r="F219" i="5" s="1"/>
  <c r="G219" i="5" s="1"/>
  <c r="M186" i="5"/>
  <c r="N186" i="5"/>
  <c r="Q186" i="5" s="1"/>
  <c r="F186" i="5" s="1"/>
  <c r="G186" i="5" s="1"/>
  <c r="M189" i="5"/>
  <c r="N189" i="5"/>
  <c r="Q189" i="5" s="1"/>
  <c r="F189" i="5" s="1"/>
  <c r="G189" i="5" s="1"/>
  <c r="M179" i="5"/>
  <c r="N179" i="5"/>
  <c r="Q179" i="5" s="1"/>
  <c r="F179" i="5" s="1"/>
  <c r="G179" i="5" s="1"/>
  <c r="M166" i="5"/>
  <c r="N166" i="5"/>
  <c r="Q166" i="5" s="1"/>
  <c r="F166" i="5" s="1"/>
  <c r="G166" i="5" s="1"/>
  <c r="M194" i="5"/>
  <c r="N194" i="5"/>
  <c r="Q194" i="5" s="1"/>
  <c r="F194" i="5" s="1"/>
  <c r="G194" i="5" s="1"/>
  <c r="M184" i="5"/>
  <c r="N184" i="5"/>
  <c r="Q184" i="5" s="1"/>
  <c r="F184" i="5" s="1"/>
  <c r="G184" i="5" s="1"/>
  <c r="M203" i="5"/>
  <c r="N203" i="5"/>
  <c r="Q203" i="5" s="1"/>
  <c r="F203" i="5" s="1"/>
  <c r="G203" i="5" s="1"/>
  <c r="M164" i="5"/>
  <c r="N164" i="5"/>
  <c r="Q164" i="5" s="1"/>
  <c r="F164" i="5" s="1"/>
  <c r="G164" i="5" s="1"/>
  <c r="M151" i="5"/>
  <c r="N151" i="5"/>
  <c r="Q151" i="5" s="1"/>
  <c r="F151" i="5" s="1"/>
  <c r="G151" i="5" s="1"/>
  <c r="M191" i="5"/>
  <c r="N191" i="5"/>
  <c r="Q191" i="5" s="1"/>
  <c r="F191" i="5" s="1"/>
  <c r="G191" i="5" s="1"/>
  <c r="M193" i="5"/>
  <c r="N193" i="5"/>
  <c r="Q193" i="5" s="1"/>
  <c r="F193" i="5" s="1"/>
  <c r="G193" i="5" s="1"/>
  <c r="M153" i="5"/>
  <c r="N153" i="5"/>
  <c r="Q153" i="5" s="1"/>
  <c r="F153" i="5" s="1"/>
  <c r="G153" i="5" s="1"/>
  <c r="M156" i="5"/>
  <c r="N156" i="5"/>
  <c r="Q156" i="5" s="1"/>
  <c r="F156" i="5" s="1"/>
  <c r="G156" i="5" s="1"/>
  <c r="M176" i="5"/>
  <c r="N176" i="5"/>
  <c r="Q176" i="5" s="1"/>
  <c r="F176" i="5" s="1"/>
  <c r="G176" i="5" s="1"/>
  <c r="M178" i="5"/>
  <c r="N178" i="5"/>
  <c r="Q178" i="5" s="1"/>
  <c r="F178" i="5" s="1"/>
  <c r="G178" i="5" s="1"/>
  <c r="M150" i="5"/>
  <c r="N150" i="5"/>
  <c r="Q150" i="5" s="1"/>
  <c r="F150" i="5" s="1"/>
  <c r="G150" i="5" s="1"/>
  <c r="M148" i="5"/>
  <c r="N148" i="5"/>
  <c r="Q148" i="5" s="1"/>
  <c r="F148" i="5" s="1"/>
  <c r="G148" i="5" s="1"/>
  <c r="M180" i="5"/>
  <c r="N180" i="5"/>
  <c r="Q180" i="5" s="1"/>
  <c r="F180" i="5" s="1"/>
  <c r="G180" i="5" s="1"/>
  <c r="M167" i="5"/>
  <c r="N167" i="5"/>
  <c r="Q167" i="5" s="1"/>
  <c r="F167" i="5" s="1"/>
  <c r="G167" i="5" s="1"/>
  <c r="M165" i="5"/>
  <c r="N165" i="5"/>
  <c r="Q165" i="5" s="1"/>
  <c r="F165" i="5" s="1"/>
  <c r="G165" i="5" s="1"/>
  <c r="M163" i="5"/>
  <c r="N163" i="5"/>
  <c r="Q163" i="5" s="1"/>
  <c r="F163" i="5" s="1"/>
  <c r="G163" i="5" s="1"/>
  <c r="M174" i="5"/>
  <c r="N174" i="5"/>
  <c r="Q174" i="5" s="1"/>
  <c r="F174" i="5" s="1"/>
  <c r="G174" i="5" s="1"/>
  <c r="M190" i="5"/>
  <c r="N190" i="5"/>
  <c r="Q190" i="5" s="1"/>
  <c r="F190" i="5" s="1"/>
  <c r="G190" i="5" s="1"/>
  <c r="M162" i="5"/>
  <c r="N162" i="5"/>
  <c r="Q162" i="5" s="1"/>
  <c r="F162" i="5" s="1"/>
  <c r="G162" i="5" s="1"/>
  <c r="M187" i="5"/>
  <c r="N187" i="5"/>
  <c r="Q187" i="5" s="1"/>
  <c r="F187" i="5" s="1"/>
  <c r="G187" i="5" s="1"/>
  <c r="M181" i="5"/>
  <c r="N181" i="5"/>
  <c r="Q181" i="5" s="1"/>
  <c r="F181" i="5" s="1"/>
  <c r="G181" i="5" s="1"/>
  <c r="M173" i="5"/>
  <c r="N173" i="5"/>
  <c r="Q173" i="5" s="1"/>
  <c r="F173" i="5" s="1"/>
  <c r="G173" i="5" s="1"/>
  <c r="M177" i="5"/>
  <c r="N177" i="5"/>
  <c r="Q177" i="5" s="1"/>
  <c r="F177" i="5" s="1"/>
  <c r="G177" i="5" s="1"/>
  <c r="M192" i="5"/>
  <c r="N192" i="5"/>
  <c r="Q192" i="5" s="1"/>
  <c r="F192" i="5" s="1"/>
  <c r="G192" i="5" s="1"/>
  <c r="M157" i="5"/>
  <c r="N157" i="5"/>
  <c r="Q157" i="5" s="1"/>
  <c r="F157" i="5" s="1"/>
  <c r="G157" i="5" s="1"/>
  <c r="M175" i="5"/>
  <c r="N175" i="5"/>
  <c r="Q175" i="5" s="1"/>
  <c r="F175" i="5" s="1"/>
  <c r="G175" i="5" s="1"/>
  <c r="M158" i="5"/>
  <c r="N158" i="5"/>
  <c r="Q158" i="5" s="1"/>
  <c r="F158" i="5" s="1"/>
  <c r="G158" i="5" s="1"/>
  <c r="M188" i="5"/>
  <c r="N188" i="5"/>
  <c r="Q188" i="5" s="1"/>
  <c r="F188" i="5" s="1"/>
  <c r="G188" i="5" s="1"/>
  <c r="M160" i="5"/>
  <c r="N160" i="5"/>
  <c r="Q160" i="5" s="1"/>
  <c r="F160" i="5" s="1"/>
  <c r="G160" i="5" s="1"/>
  <c r="M195" i="5"/>
  <c r="N195" i="5"/>
  <c r="Q195" i="5" s="1"/>
  <c r="F195" i="5" s="1"/>
  <c r="G195" i="5" s="1"/>
  <c r="M161" i="5"/>
  <c r="N161" i="5"/>
  <c r="Q161" i="5" s="1"/>
  <c r="F161" i="5" s="1"/>
  <c r="G161" i="5" s="1"/>
  <c r="M169" i="5"/>
  <c r="N169" i="5"/>
  <c r="Q169" i="5" s="1"/>
  <c r="F169" i="5" s="1"/>
  <c r="G169" i="5" s="1"/>
  <c r="M182" i="5"/>
  <c r="N182" i="5"/>
  <c r="Q182" i="5" s="1"/>
  <c r="F182" i="5" s="1"/>
  <c r="G182" i="5" s="1"/>
  <c r="M154" i="5"/>
  <c r="N154" i="5"/>
  <c r="Q154" i="5" s="1"/>
  <c r="F154" i="5" s="1"/>
  <c r="G154" i="5" s="1"/>
  <c r="M185" i="5"/>
  <c r="N185" i="5"/>
  <c r="Q185" i="5" s="1"/>
  <c r="F185" i="5" s="1"/>
  <c r="G185" i="5" s="1"/>
  <c r="M149" i="5"/>
  <c r="N149" i="5"/>
  <c r="Q149" i="5" s="1"/>
  <c r="F149" i="5" s="1"/>
  <c r="G149" i="5" s="1"/>
  <c r="M170" i="5"/>
  <c r="N170" i="5"/>
  <c r="Q170" i="5" s="1"/>
  <c r="F170" i="5" s="1"/>
  <c r="G170" i="5" s="1"/>
  <c r="M159" i="5"/>
  <c r="N159" i="5"/>
  <c r="Q159" i="5" s="1"/>
  <c r="F159" i="5" s="1"/>
  <c r="G159" i="5" s="1"/>
  <c r="M168" i="5"/>
  <c r="N168" i="5"/>
  <c r="Q168" i="5" s="1"/>
  <c r="F168" i="5" s="1"/>
  <c r="G168" i="5" s="1"/>
  <c r="M172" i="5"/>
  <c r="N172" i="5"/>
  <c r="Q172" i="5" s="1"/>
  <c r="F172" i="5" s="1"/>
  <c r="G172" i="5" s="1"/>
  <c r="M183" i="5"/>
  <c r="N183" i="5"/>
  <c r="Q183" i="5" s="1"/>
  <c r="F183" i="5" s="1"/>
  <c r="G183" i="5" s="1"/>
  <c r="M152" i="5"/>
  <c r="N152" i="5"/>
  <c r="Q152" i="5" s="1"/>
  <c r="F152" i="5" s="1"/>
  <c r="G152" i="5" s="1"/>
  <c r="M171" i="5"/>
  <c r="N171" i="5"/>
  <c r="Q171" i="5" s="1"/>
  <c r="F171" i="5" s="1"/>
  <c r="G171" i="5" s="1"/>
  <c r="M155" i="5"/>
  <c r="N155" i="5"/>
  <c r="Q155" i="5" s="1"/>
  <c r="F155" i="5" s="1"/>
  <c r="G155" i="5" s="1"/>
  <c r="A267" i="5"/>
  <c r="B219" i="5"/>
  <c r="A234" i="5"/>
  <c r="B186" i="5"/>
  <c r="A237" i="5"/>
  <c r="B189" i="5"/>
  <c r="A227" i="5"/>
  <c r="B179" i="5"/>
  <c r="A214" i="5"/>
  <c r="B166" i="5"/>
  <c r="A242" i="5"/>
  <c r="B194" i="5"/>
  <c r="A232" i="5"/>
  <c r="B184" i="5"/>
  <c r="A229" i="5"/>
  <c r="B181" i="5"/>
  <c r="A239" i="5"/>
  <c r="B191" i="5"/>
  <c r="A215" i="5"/>
  <c r="B167" i="5"/>
  <c r="A213" i="5"/>
  <c r="B165" i="5"/>
  <c r="A211" i="5"/>
  <c r="B163" i="5"/>
  <c r="A222" i="5"/>
  <c r="B174" i="5"/>
  <c r="A238" i="5"/>
  <c r="B190" i="5"/>
  <c r="A210" i="5"/>
  <c r="B162" i="5"/>
  <c r="A235" i="5"/>
  <c r="B187" i="5"/>
  <c r="A240" i="5"/>
  <c r="B192" i="5"/>
  <c r="A205" i="5"/>
  <c r="B157" i="5"/>
  <c r="A223" i="5"/>
  <c r="B175" i="5"/>
  <c r="A206" i="5"/>
  <c r="B158" i="5"/>
  <c r="A236" i="5"/>
  <c r="B188" i="5"/>
  <c r="A208" i="5"/>
  <c r="B160" i="5"/>
  <c r="A243" i="5"/>
  <c r="B195" i="5"/>
  <c r="A209" i="5"/>
  <c r="B161" i="5"/>
  <c r="A225" i="5"/>
  <c r="B177" i="5"/>
  <c r="A217" i="5"/>
  <c r="B169" i="5"/>
  <c r="A228" i="5"/>
  <c r="B180" i="5"/>
  <c r="A230" i="5"/>
  <c r="B182" i="5"/>
  <c r="A202" i="5"/>
  <c r="B154" i="5"/>
  <c r="A251" i="5"/>
  <c r="B203" i="5"/>
  <c r="A221" i="5"/>
  <c r="B173" i="5"/>
  <c r="A212" i="5"/>
  <c r="B164" i="5"/>
  <c r="A233" i="5"/>
  <c r="B185" i="5"/>
  <c r="A199" i="5"/>
  <c r="B151" i="5"/>
  <c r="A241" i="5"/>
  <c r="B193" i="5"/>
  <c r="A201" i="5"/>
  <c r="B153" i="5"/>
  <c r="A204" i="5"/>
  <c r="B156" i="5"/>
  <c r="A224" i="5"/>
  <c r="B176" i="5"/>
  <c r="A226" i="5"/>
  <c r="B178" i="5"/>
  <c r="A198" i="5"/>
  <c r="B150" i="5"/>
  <c r="A196" i="5"/>
  <c r="B148" i="5"/>
  <c r="A197" i="5"/>
  <c r="B149" i="5"/>
  <c r="A218" i="5"/>
  <c r="B170" i="5"/>
  <c r="A207" i="5"/>
  <c r="B159" i="5"/>
  <c r="A216" i="5"/>
  <c r="B168" i="5"/>
  <c r="A220" i="5"/>
  <c r="B172" i="5"/>
  <c r="A231" i="5"/>
  <c r="B183" i="5"/>
  <c r="A200" i="5"/>
  <c r="B152" i="5"/>
  <c r="O393" i="5" l="1"/>
  <c r="P345" i="5"/>
  <c r="O374" i="5"/>
  <c r="P326" i="5"/>
  <c r="O342" i="5"/>
  <c r="P294" i="5"/>
  <c r="O378" i="5"/>
  <c r="P330" i="5"/>
  <c r="P338" i="5"/>
  <c r="O386" i="5"/>
  <c r="O355" i="5"/>
  <c r="P307" i="5"/>
  <c r="O358" i="5"/>
  <c r="P310" i="5"/>
  <c r="O353" i="5"/>
  <c r="P305" i="5"/>
  <c r="O412" i="5"/>
  <c r="P364" i="5"/>
  <c r="O341" i="5"/>
  <c r="P293" i="5"/>
  <c r="O363" i="5"/>
  <c r="P315" i="5"/>
  <c r="O360" i="5"/>
  <c r="P312" i="5"/>
  <c r="O350" i="5"/>
  <c r="P302" i="5"/>
  <c r="O377" i="5"/>
  <c r="P329" i="5"/>
  <c r="O365" i="5"/>
  <c r="P317" i="5"/>
  <c r="O368" i="5"/>
  <c r="P320" i="5"/>
  <c r="O361" i="5"/>
  <c r="P313" i="5"/>
  <c r="O407" i="5"/>
  <c r="P359" i="5"/>
  <c r="O349" i="5"/>
  <c r="P301" i="5"/>
  <c r="O367" i="5"/>
  <c r="P319" i="5"/>
  <c r="O394" i="5"/>
  <c r="P346" i="5"/>
  <c r="O356" i="5"/>
  <c r="P308" i="5"/>
  <c r="O351" i="5"/>
  <c r="P303" i="5"/>
  <c r="O379" i="5"/>
  <c r="P331" i="5"/>
  <c r="O396" i="5"/>
  <c r="P348" i="5"/>
  <c r="O381" i="5"/>
  <c r="P333" i="5"/>
  <c r="O357" i="5"/>
  <c r="P309" i="5"/>
  <c r="P327" i="5"/>
  <c r="O375" i="5"/>
  <c r="O372" i="5"/>
  <c r="P324" i="5"/>
  <c r="O352" i="5"/>
  <c r="P304" i="5"/>
  <c r="O395" i="5"/>
  <c r="P347" i="5"/>
  <c r="O391" i="5"/>
  <c r="P343" i="5"/>
  <c r="O382" i="5"/>
  <c r="P334" i="5"/>
  <c r="O392" i="5"/>
  <c r="P344" i="5"/>
  <c r="O370" i="5"/>
  <c r="P322" i="5"/>
  <c r="O384" i="5"/>
  <c r="P336" i="5"/>
  <c r="O340" i="5"/>
  <c r="P292" i="5"/>
  <c r="O421" i="5"/>
  <c r="P373" i="5"/>
  <c r="O435" i="5"/>
  <c r="P387" i="5"/>
  <c r="O410" i="5"/>
  <c r="P362" i="5"/>
  <c r="O424" i="5"/>
  <c r="P376" i="5"/>
  <c r="O371" i="5"/>
  <c r="P323" i="5"/>
  <c r="O380" i="5"/>
  <c r="P332" i="5"/>
  <c r="O369" i="5"/>
  <c r="P321" i="5"/>
  <c r="O354" i="5"/>
  <c r="P306" i="5"/>
  <c r="O383" i="5"/>
  <c r="P335" i="5"/>
  <c r="O366" i="5"/>
  <c r="P318" i="5"/>
  <c r="O385" i="5"/>
  <c r="P337" i="5"/>
  <c r="M196" i="5"/>
  <c r="N196" i="5"/>
  <c r="Q196" i="5" s="1"/>
  <c r="F196" i="5" s="1"/>
  <c r="G196" i="5" s="1"/>
  <c r="M220" i="5"/>
  <c r="N220" i="5"/>
  <c r="Q220" i="5" s="1"/>
  <c r="F220" i="5" s="1"/>
  <c r="G220" i="5" s="1"/>
  <c r="M200" i="5"/>
  <c r="N200" i="5"/>
  <c r="Q200" i="5" s="1"/>
  <c r="F200" i="5" s="1"/>
  <c r="G200" i="5" s="1"/>
  <c r="M222" i="5"/>
  <c r="N222" i="5"/>
  <c r="Q222" i="5" s="1"/>
  <c r="F222" i="5" s="1"/>
  <c r="G222" i="5" s="1"/>
  <c r="M216" i="5"/>
  <c r="N216" i="5"/>
  <c r="Q216" i="5" s="1"/>
  <c r="F216" i="5" s="1"/>
  <c r="G216" i="5" s="1"/>
  <c r="M224" i="5"/>
  <c r="N224" i="5"/>
  <c r="Q224" i="5" s="1"/>
  <c r="F224" i="5" s="1"/>
  <c r="G224" i="5" s="1"/>
  <c r="M221" i="5"/>
  <c r="N221" i="5"/>
  <c r="Q221" i="5" s="1"/>
  <c r="F221" i="5" s="1"/>
  <c r="G221" i="5" s="1"/>
  <c r="M209" i="5"/>
  <c r="N209" i="5"/>
  <c r="Q209" i="5" s="1"/>
  <c r="F209" i="5" s="1"/>
  <c r="G209" i="5" s="1"/>
  <c r="M240" i="5"/>
  <c r="N240" i="5"/>
  <c r="Q240" i="5" s="1"/>
  <c r="F240" i="5" s="1"/>
  <c r="G240" i="5" s="1"/>
  <c r="M215" i="5"/>
  <c r="N215" i="5"/>
  <c r="Q215" i="5" s="1"/>
  <c r="F215" i="5" s="1"/>
  <c r="G215" i="5" s="1"/>
  <c r="M237" i="5"/>
  <c r="N237" i="5"/>
  <c r="Q237" i="5" s="1"/>
  <c r="F237" i="5" s="1"/>
  <c r="G237" i="5" s="1"/>
  <c r="M198" i="5"/>
  <c r="N198" i="5"/>
  <c r="Q198" i="5" s="1"/>
  <c r="F198" i="5" s="1"/>
  <c r="G198" i="5" s="1"/>
  <c r="M207" i="5"/>
  <c r="N207" i="5"/>
  <c r="Q207" i="5" s="1"/>
  <c r="F207" i="5" s="1"/>
  <c r="G207" i="5" s="1"/>
  <c r="M204" i="5"/>
  <c r="N204" i="5"/>
  <c r="Q204" i="5" s="1"/>
  <c r="F204" i="5" s="1"/>
  <c r="G204" i="5" s="1"/>
  <c r="M251" i="5"/>
  <c r="N251" i="5"/>
  <c r="Q251" i="5" s="1"/>
  <c r="F251" i="5" s="1"/>
  <c r="G251" i="5" s="1"/>
  <c r="M243" i="5"/>
  <c r="N243" i="5"/>
  <c r="Q243" i="5" s="1"/>
  <c r="F243" i="5" s="1"/>
  <c r="G243" i="5" s="1"/>
  <c r="M235" i="5"/>
  <c r="N235" i="5"/>
  <c r="Q235" i="5" s="1"/>
  <c r="F235" i="5" s="1"/>
  <c r="G235" i="5" s="1"/>
  <c r="M239" i="5"/>
  <c r="N239" i="5"/>
  <c r="Q239" i="5" s="1"/>
  <c r="F239" i="5" s="1"/>
  <c r="G239" i="5" s="1"/>
  <c r="M234" i="5"/>
  <c r="N234" i="5"/>
  <c r="Q234" i="5" s="1"/>
  <c r="F234" i="5" s="1"/>
  <c r="G234" i="5" s="1"/>
  <c r="M206" i="5"/>
  <c r="N206" i="5"/>
  <c r="Q206" i="5" s="1"/>
  <c r="F206" i="5" s="1"/>
  <c r="G206" i="5" s="1"/>
  <c r="M225" i="5"/>
  <c r="N225" i="5"/>
  <c r="Q225" i="5" s="1"/>
  <c r="F225" i="5" s="1"/>
  <c r="G225" i="5" s="1"/>
  <c r="M227" i="5"/>
  <c r="N227" i="5"/>
  <c r="Q227" i="5" s="1"/>
  <c r="F227" i="5" s="1"/>
  <c r="G227" i="5" s="1"/>
  <c r="M199" i="5"/>
  <c r="N199" i="5"/>
  <c r="Q199" i="5" s="1"/>
  <c r="F199" i="5" s="1"/>
  <c r="G199" i="5" s="1"/>
  <c r="M228" i="5"/>
  <c r="N228" i="5"/>
  <c r="Q228" i="5" s="1"/>
  <c r="F228" i="5" s="1"/>
  <c r="G228" i="5" s="1"/>
  <c r="M242" i="5"/>
  <c r="N242" i="5"/>
  <c r="Q242" i="5" s="1"/>
  <c r="F242" i="5" s="1"/>
  <c r="G242" i="5" s="1"/>
  <c r="M218" i="5"/>
  <c r="N218" i="5"/>
  <c r="Q218" i="5" s="1"/>
  <c r="F218" i="5" s="1"/>
  <c r="G218" i="5" s="1"/>
  <c r="M201" i="5"/>
  <c r="N201" i="5"/>
  <c r="Q201" i="5" s="1"/>
  <c r="F201" i="5" s="1"/>
  <c r="G201" i="5" s="1"/>
  <c r="M202" i="5"/>
  <c r="N202" i="5"/>
  <c r="Q202" i="5" s="1"/>
  <c r="F202" i="5" s="1"/>
  <c r="G202" i="5" s="1"/>
  <c r="M208" i="5"/>
  <c r="N208" i="5"/>
  <c r="Q208" i="5" s="1"/>
  <c r="F208" i="5" s="1"/>
  <c r="G208" i="5" s="1"/>
  <c r="M210" i="5"/>
  <c r="N210" i="5"/>
  <c r="Q210" i="5" s="1"/>
  <c r="F210" i="5" s="1"/>
  <c r="G210" i="5" s="1"/>
  <c r="M229" i="5"/>
  <c r="N229" i="5"/>
  <c r="Q229" i="5" s="1"/>
  <c r="F229" i="5" s="1"/>
  <c r="G229" i="5" s="1"/>
  <c r="M267" i="5"/>
  <c r="N267" i="5"/>
  <c r="Q267" i="5" s="1"/>
  <c r="F267" i="5" s="1"/>
  <c r="G267" i="5" s="1"/>
  <c r="M231" i="5"/>
  <c r="N231" i="5"/>
  <c r="Q231" i="5" s="1"/>
  <c r="F231" i="5" s="1"/>
  <c r="G231" i="5" s="1"/>
  <c r="M233" i="5"/>
  <c r="N233" i="5"/>
  <c r="Q233" i="5" s="1"/>
  <c r="F233" i="5" s="1"/>
  <c r="G233" i="5" s="1"/>
  <c r="M223" i="5"/>
  <c r="N223" i="5"/>
  <c r="Q223" i="5" s="1"/>
  <c r="F223" i="5" s="1"/>
  <c r="G223" i="5" s="1"/>
  <c r="M211" i="5"/>
  <c r="N211" i="5"/>
  <c r="Q211" i="5" s="1"/>
  <c r="F211" i="5" s="1"/>
  <c r="G211" i="5" s="1"/>
  <c r="M214" i="5"/>
  <c r="N214" i="5"/>
  <c r="Q214" i="5" s="1"/>
  <c r="F214" i="5" s="1"/>
  <c r="G214" i="5" s="1"/>
  <c r="M226" i="5"/>
  <c r="N226" i="5"/>
  <c r="Q226" i="5" s="1"/>
  <c r="F226" i="5" s="1"/>
  <c r="G226" i="5" s="1"/>
  <c r="M212" i="5"/>
  <c r="N212" i="5"/>
  <c r="Q212" i="5" s="1"/>
  <c r="F212" i="5" s="1"/>
  <c r="G212" i="5" s="1"/>
  <c r="M205" i="5"/>
  <c r="N205" i="5"/>
  <c r="Q205" i="5" s="1"/>
  <c r="F205" i="5" s="1"/>
  <c r="G205" i="5" s="1"/>
  <c r="M213" i="5"/>
  <c r="N213" i="5"/>
  <c r="Q213" i="5" s="1"/>
  <c r="F213" i="5" s="1"/>
  <c r="G213" i="5" s="1"/>
  <c r="M217" i="5"/>
  <c r="N217" i="5"/>
  <c r="Q217" i="5" s="1"/>
  <c r="F217" i="5" s="1"/>
  <c r="G217" i="5" s="1"/>
  <c r="M197" i="5"/>
  <c r="N197" i="5"/>
  <c r="Q197" i="5" s="1"/>
  <c r="F197" i="5" s="1"/>
  <c r="G197" i="5" s="1"/>
  <c r="M241" i="5"/>
  <c r="N241" i="5"/>
  <c r="Q241" i="5" s="1"/>
  <c r="F241" i="5" s="1"/>
  <c r="G241" i="5" s="1"/>
  <c r="M230" i="5"/>
  <c r="N230" i="5"/>
  <c r="Q230" i="5" s="1"/>
  <c r="F230" i="5" s="1"/>
  <c r="G230" i="5" s="1"/>
  <c r="M236" i="5"/>
  <c r="N236" i="5"/>
  <c r="Q236" i="5" s="1"/>
  <c r="F236" i="5" s="1"/>
  <c r="G236" i="5" s="1"/>
  <c r="M238" i="5"/>
  <c r="N238" i="5"/>
  <c r="Q238" i="5" s="1"/>
  <c r="F238" i="5" s="1"/>
  <c r="G238" i="5" s="1"/>
  <c r="M232" i="5"/>
  <c r="N232" i="5"/>
  <c r="Q232" i="5" s="1"/>
  <c r="F232" i="5" s="1"/>
  <c r="G232" i="5" s="1"/>
  <c r="A248" i="5"/>
  <c r="B200" i="5"/>
  <c r="A244" i="5"/>
  <c r="B196" i="5"/>
  <c r="A247" i="5"/>
  <c r="B199" i="5"/>
  <c r="A276" i="5"/>
  <c r="B228" i="5"/>
  <c r="A254" i="5"/>
  <c r="B206" i="5"/>
  <c r="A270" i="5"/>
  <c r="B222" i="5"/>
  <c r="A290" i="5"/>
  <c r="B242" i="5"/>
  <c r="A289" i="5"/>
  <c r="B241" i="5"/>
  <c r="A284" i="5"/>
  <c r="B236" i="5"/>
  <c r="A280" i="5"/>
  <c r="B232" i="5"/>
  <c r="A279" i="5"/>
  <c r="B231" i="5"/>
  <c r="A257" i="5"/>
  <c r="B209" i="5"/>
  <c r="A263" i="5"/>
  <c r="B215" i="5"/>
  <c r="A246" i="5"/>
  <c r="B198" i="5"/>
  <c r="A281" i="5"/>
  <c r="B233" i="5"/>
  <c r="A265" i="5"/>
  <c r="B217" i="5"/>
  <c r="A271" i="5"/>
  <c r="B223" i="5"/>
  <c r="A259" i="5"/>
  <c r="B211" i="5"/>
  <c r="A262" i="5"/>
  <c r="B214" i="5"/>
  <c r="A245" i="5"/>
  <c r="B197" i="5"/>
  <c r="A278" i="5"/>
  <c r="B230" i="5"/>
  <c r="A286" i="5"/>
  <c r="B238" i="5"/>
  <c r="A268" i="5"/>
  <c r="B220" i="5"/>
  <c r="A274" i="5"/>
  <c r="B226" i="5"/>
  <c r="A260" i="5"/>
  <c r="B212" i="5"/>
  <c r="A273" i="5"/>
  <c r="B225" i="5"/>
  <c r="A253" i="5"/>
  <c r="B205" i="5"/>
  <c r="A261" i="5"/>
  <c r="B213" i="5"/>
  <c r="A275" i="5"/>
  <c r="B227" i="5"/>
  <c r="A264" i="5"/>
  <c r="B216" i="5"/>
  <c r="A272" i="5"/>
  <c r="B224" i="5"/>
  <c r="A269" i="5"/>
  <c r="B221" i="5"/>
  <c r="A288" i="5"/>
  <c r="B240" i="5"/>
  <c r="A285" i="5"/>
  <c r="B237" i="5"/>
  <c r="A255" i="5"/>
  <c r="B207" i="5"/>
  <c r="A252" i="5"/>
  <c r="B204" i="5"/>
  <c r="A299" i="5"/>
  <c r="B251" i="5"/>
  <c r="A291" i="5"/>
  <c r="B243" i="5"/>
  <c r="A283" i="5"/>
  <c r="B235" i="5"/>
  <c r="A287" i="5"/>
  <c r="B239" i="5"/>
  <c r="A282" i="5"/>
  <c r="B234" i="5"/>
  <c r="A266" i="5"/>
  <c r="B218" i="5"/>
  <c r="A249" i="5"/>
  <c r="B201" i="5"/>
  <c r="A250" i="5"/>
  <c r="B202" i="5"/>
  <c r="A256" i="5"/>
  <c r="B208" i="5"/>
  <c r="A258" i="5"/>
  <c r="B210" i="5"/>
  <c r="A277" i="5"/>
  <c r="B229" i="5"/>
  <c r="A315" i="5"/>
  <c r="B267" i="5"/>
  <c r="O423" i="5" l="1"/>
  <c r="P375" i="5"/>
  <c r="O425" i="5"/>
  <c r="P377" i="5"/>
  <c r="O472" i="5"/>
  <c r="P424" i="5"/>
  <c r="O405" i="5"/>
  <c r="P357" i="5"/>
  <c r="O403" i="5"/>
  <c r="P355" i="5"/>
  <c r="O431" i="5"/>
  <c r="P383" i="5"/>
  <c r="O483" i="5"/>
  <c r="P435" i="5"/>
  <c r="O439" i="5"/>
  <c r="P391" i="5"/>
  <c r="O444" i="5"/>
  <c r="P396" i="5"/>
  <c r="O455" i="5"/>
  <c r="P407" i="5"/>
  <c r="O411" i="5"/>
  <c r="P363" i="5"/>
  <c r="O426" i="5"/>
  <c r="P378" i="5"/>
  <c r="O433" i="5"/>
  <c r="P385" i="5"/>
  <c r="O419" i="5"/>
  <c r="P371" i="5"/>
  <c r="O418" i="5"/>
  <c r="P370" i="5"/>
  <c r="O442" i="5"/>
  <c r="P394" i="5"/>
  <c r="O406" i="5"/>
  <c r="P358" i="5"/>
  <c r="O415" i="5"/>
  <c r="P367" i="5"/>
  <c r="O440" i="5"/>
  <c r="P392" i="5"/>
  <c r="O398" i="5"/>
  <c r="P350" i="5"/>
  <c r="O434" i="5"/>
  <c r="P386" i="5"/>
  <c r="O414" i="5"/>
  <c r="P366" i="5"/>
  <c r="O458" i="5"/>
  <c r="P410" i="5"/>
  <c r="O430" i="5"/>
  <c r="P382" i="5"/>
  <c r="O429" i="5"/>
  <c r="P381" i="5"/>
  <c r="O397" i="5"/>
  <c r="P349" i="5"/>
  <c r="O408" i="5"/>
  <c r="P360" i="5"/>
  <c r="P354" i="5"/>
  <c r="O402" i="5"/>
  <c r="O469" i="5"/>
  <c r="P421" i="5"/>
  <c r="O443" i="5"/>
  <c r="P395" i="5"/>
  <c r="O427" i="5"/>
  <c r="P379" i="5"/>
  <c r="O409" i="5"/>
  <c r="P361" i="5"/>
  <c r="O389" i="5"/>
  <c r="P341" i="5"/>
  <c r="O390" i="5"/>
  <c r="P342" i="5"/>
  <c r="O417" i="5"/>
  <c r="P369" i="5"/>
  <c r="O388" i="5"/>
  <c r="P340" i="5"/>
  <c r="O400" i="5"/>
  <c r="P352" i="5"/>
  <c r="O399" i="5"/>
  <c r="P351" i="5"/>
  <c r="O416" i="5"/>
  <c r="P368" i="5"/>
  <c r="O460" i="5"/>
  <c r="P412" i="5"/>
  <c r="O422" i="5"/>
  <c r="P374" i="5"/>
  <c r="O428" i="5"/>
  <c r="P380" i="5"/>
  <c r="O432" i="5"/>
  <c r="P384" i="5"/>
  <c r="O420" i="5"/>
  <c r="P372" i="5"/>
  <c r="P356" i="5"/>
  <c r="O404" i="5"/>
  <c r="O413" i="5"/>
  <c r="P365" i="5"/>
  <c r="O401" i="5"/>
  <c r="P353" i="5"/>
  <c r="O441" i="5"/>
  <c r="P393" i="5"/>
  <c r="M275" i="5"/>
  <c r="N275" i="5"/>
  <c r="Q275" i="5" s="1"/>
  <c r="F275" i="5" s="1"/>
  <c r="G275" i="5" s="1"/>
  <c r="M289" i="5"/>
  <c r="N289" i="5"/>
  <c r="Q289" i="5" s="1"/>
  <c r="F289" i="5" s="1"/>
  <c r="G289" i="5" s="1"/>
  <c r="M252" i="5"/>
  <c r="N252" i="5"/>
  <c r="Q252" i="5" s="1"/>
  <c r="F252" i="5" s="1"/>
  <c r="G252" i="5" s="1"/>
  <c r="M248" i="5"/>
  <c r="N248" i="5"/>
  <c r="Q248" i="5" s="1"/>
  <c r="F248" i="5" s="1"/>
  <c r="G248" i="5" s="1"/>
  <c r="M277" i="5"/>
  <c r="N277" i="5"/>
  <c r="Q277" i="5" s="1"/>
  <c r="F277" i="5" s="1"/>
  <c r="G277" i="5" s="1"/>
  <c r="M287" i="5"/>
  <c r="N287" i="5"/>
  <c r="Q287" i="5" s="1"/>
  <c r="F287" i="5" s="1"/>
  <c r="G287" i="5" s="1"/>
  <c r="M288" i="5"/>
  <c r="N288" i="5"/>
  <c r="Q288" i="5" s="1"/>
  <c r="F288" i="5" s="1"/>
  <c r="G288" i="5" s="1"/>
  <c r="M273" i="5"/>
  <c r="N273" i="5"/>
  <c r="Q273" i="5" s="1"/>
  <c r="F273" i="5" s="1"/>
  <c r="G273" i="5" s="1"/>
  <c r="M262" i="5"/>
  <c r="N262" i="5"/>
  <c r="Q262" i="5" s="1"/>
  <c r="F262" i="5" s="1"/>
  <c r="G262" i="5" s="1"/>
  <c r="M257" i="5"/>
  <c r="N257" i="5"/>
  <c r="Q257" i="5" s="1"/>
  <c r="F257" i="5" s="1"/>
  <c r="G257" i="5" s="1"/>
  <c r="M254" i="5"/>
  <c r="N254" i="5"/>
  <c r="Q254" i="5" s="1"/>
  <c r="F254" i="5" s="1"/>
  <c r="G254" i="5" s="1"/>
  <c r="M266" i="5"/>
  <c r="N266" i="5"/>
  <c r="Q266" i="5" s="1"/>
  <c r="F266" i="5" s="1"/>
  <c r="G266" i="5" s="1"/>
  <c r="M261" i="5"/>
  <c r="N261" i="5"/>
  <c r="Q261" i="5" s="1"/>
  <c r="F261" i="5" s="1"/>
  <c r="G261" i="5" s="1"/>
  <c r="M246" i="5"/>
  <c r="N246" i="5"/>
  <c r="Q246" i="5" s="1"/>
  <c r="F246" i="5" s="1"/>
  <c r="G246" i="5" s="1"/>
  <c r="M282" i="5"/>
  <c r="N282" i="5"/>
  <c r="Q282" i="5" s="1"/>
  <c r="F282" i="5" s="1"/>
  <c r="G282" i="5" s="1"/>
  <c r="M253" i="5"/>
  <c r="N253" i="5"/>
  <c r="Q253" i="5" s="1"/>
  <c r="F253" i="5" s="1"/>
  <c r="G253" i="5" s="1"/>
  <c r="M263" i="5"/>
  <c r="N263" i="5"/>
  <c r="Q263" i="5" s="1"/>
  <c r="F263" i="5" s="1"/>
  <c r="G263" i="5" s="1"/>
  <c r="M270" i="5"/>
  <c r="N270" i="5"/>
  <c r="Q270" i="5" s="1"/>
  <c r="F270" i="5" s="1"/>
  <c r="G270" i="5" s="1"/>
  <c r="M258" i="5"/>
  <c r="N258" i="5"/>
  <c r="Q258" i="5" s="1"/>
  <c r="F258" i="5" s="1"/>
  <c r="G258" i="5" s="1"/>
  <c r="M283" i="5"/>
  <c r="N283" i="5"/>
  <c r="Q283" i="5" s="1"/>
  <c r="F283" i="5" s="1"/>
  <c r="G283" i="5" s="1"/>
  <c r="M269" i="5"/>
  <c r="N269" i="5"/>
  <c r="Q269" i="5" s="1"/>
  <c r="F269" i="5" s="1"/>
  <c r="G269" i="5" s="1"/>
  <c r="M260" i="5"/>
  <c r="N260" i="5"/>
  <c r="Q260" i="5" s="1"/>
  <c r="F260" i="5" s="1"/>
  <c r="G260" i="5" s="1"/>
  <c r="M259" i="5"/>
  <c r="N259" i="5"/>
  <c r="Q259" i="5" s="1"/>
  <c r="F259" i="5" s="1"/>
  <c r="G259" i="5" s="1"/>
  <c r="M279" i="5"/>
  <c r="N279" i="5"/>
  <c r="Q279" i="5" s="1"/>
  <c r="F279" i="5" s="1"/>
  <c r="G279" i="5" s="1"/>
  <c r="M276" i="5"/>
  <c r="N276" i="5"/>
  <c r="Q276" i="5" s="1"/>
  <c r="F276" i="5" s="1"/>
  <c r="G276" i="5" s="1"/>
  <c r="M281" i="5"/>
  <c r="N281" i="5"/>
  <c r="Q281" i="5" s="1"/>
  <c r="F281" i="5" s="1"/>
  <c r="G281" i="5" s="1"/>
  <c r="M286" i="5"/>
  <c r="N286" i="5"/>
  <c r="Q286" i="5" s="1"/>
  <c r="F286" i="5" s="1"/>
  <c r="G286" i="5" s="1"/>
  <c r="M245" i="5"/>
  <c r="N245" i="5"/>
  <c r="Q245" i="5" s="1"/>
  <c r="F245" i="5" s="1"/>
  <c r="G245" i="5" s="1"/>
  <c r="M256" i="5"/>
  <c r="N256" i="5"/>
  <c r="Q256" i="5" s="1"/>
  <c r="F256" i="5" s="1"/>
  <c r="G256" i="5" s="1"/>
  <c r="M291" i="5"/>
  <c r="N291" i="5"/>
  <c r="Q291" i="5" s="1"/>
  <c r="F291" i="5" s="1"/>
  <c r="G291" i="5" s="1"/>
  <c r="M272" i="5"/>
  <c r="N272" i="5"/>
  <c r="Q272" i="5" s="1"/>
  <c r="F272" i="5" s="1"/>
  <c r="G272" i="5" s="1"/>
  <c r="M274" i="5"/>
  <c r="N274" i="5"/>
  <c r="Q274" i="5" s="1"/>
  <c r="F274" i="5" s="1"/>
  <c r="G274" i="5" s="1"/>
  <c r="M271" i="5"/>
  <c r="N271" i="5"/>
  <c r="Q271" i="5" s="1"/>
  <c r="F271" i="5" s="1"/>
  <c r="G271" i="5" s="1"/>
  <c r="M280" i="5"/>
  <c r="N280" i="5"/>
  <c r="Q280" i="5" s="1"/>
  <c r="F280" i="5" s="1"/>
  <c r="G280" i="5" s="1"/>
  <c r="M247" i="5"/>
  <c r="N247" i="5"/>
  <c r="Q247" i="5" s="1"/>
  <c r="F247" i="5" s="1"/>
  <c r="G247" i="5" s="1"/>
  <c r="M255" i="5"/>
  <c r="N255" i="5"/>
  <c r="Q255" i="5" s="1"/>
  <c r="F255" i="5" s="1"/>
  <c r="G255" i="5" s="1"/>
  <c r="M278" i="5"/>
  <c r="N278" i="5"/>
  <c r="Q278" i="5" s="1"/>
  <c r="F278" i="5" s="1"/>
  <c r="G278" i="5" s="1"/>
  <c r="M290" i="5"/>
  <c r="N290" i="5"/>
  <c r="Q290" i="5" s="1"/>
  <c r="F290" i="5" s="1"/>
  <c r="G290" i="5" s="1"/>
  <c r="M285" i="5"/>
  <c r="N285" i="5"/>
  <c r="Q285" i="5" s="1"/>
  <c r="F285" i="5" s="1"/>
  <c r="G285" i="5" s="1"/>
  <c r="M249" i="5"/>
  <c r="N249" i="5"/>
  <c r="Q249" i="5" s="1"/>
  <c r="F249" i="5" s="1"/>
  <c r="G249" i="5" s="1"/>
  <c r="M315" i="5"/>
  <c r="N315" i="5"/>
  <c r="Q315" i="5" s="1"/>
  <c r="F315" i="5" s="1"/>
  <c r="G315" i="5" s="1"/>
  <c r="M250" i="5"/>
  <c r="N250" i="5"/>
  <c r="Q250" i="5" s="1"/>
  <c r="F250" i="5" s="1"/>
  <c r="G250" i="5" s="1"/>
  <c r="M299" i="5"/>
  <c r="N299" i="5"/>
  <c r="Q299" i="5" s="1"/>
  <c r="F299" i="5" s="1"/>
  <c r="G299" i="5" s="1"/>
  <c r="M264" i="5"/>
  <c r="N264" i="5"/>
  <c r="Q264" i="5" s="1"/>
  <c r="F264" i="5" s="1"/>
  <c r="G264" i="5" s="1"/>
  <c r="M268" i="5"/>
  <c r="N268" i="5"/>
  <c r="Q268" i="5" s="1"/>
  <c r="F268" i="5" s="1"/>
  <c r="G268" i="5" s="1"/>
  <c r="M265" i="5"/>
  <c r="N265" i="5"/>
  <c r="Q265" i="5" s="1"/>
  <c r="F265" i="5" s="1"/>
  <c r="G265" i="5" s="1"/>
  <c r="M284" i="5"/>
  <c r="N284" i="5"/>
  <c r="Q284" i="5" s="1"/>
  <c r="F284" i="5" s="1"/>
  <c r="G284" i="5" s="1"/>
  <c r="M244" i="5"/>
  <c r="N244" i="5"/>
  <c r="Q244" i="5" s="1"/>
  <c r="F244" i="5" s="1"/>
  <c r="G244" i="5" s="1"/>
  <c r="A363" i="5"/>
  <c r="B315" i="5"/>
  <c r="A330" i="5"/>
  <c r="B282" i="5"/>
  <c r="A333" i="5"/>
  <c r="B285" i="5"/>
  <c r="A301" i="5"/>
  <c r="B253" i="5"/>
  <c r="A293" i="5"/>
  <c r="B245" i="5"/>
  <c r="A311" i="5"/>
  <c r="B263" i="5"/>
  <c r="A318" i="5"/>
  <c r="B270" i="5"/>
  <c r="A309" i="5"/>
  <c r="B261" i="5"/>
  <c r="A294" i="5"/>
  <c r="B246" i="5"/>
  <c r="A339" i="5"/>
  <c r="B291" i="5"/>
  <c r="A328" i="5"/>
  <c r="B280" i="5"/>
  <c r="A325" i="5"/>
  <c r="B277" i="5"/>
  <c r="A335" i="5"/>
  <c r="B287" i="5"/>
  <c r="A336" i="5"/>
  <c r="B288" i="5"/>
  <c r="A321" i="5"/>
  <c r="B273" i="5"/>
  <c r="A310" i="5"/>
  <c r="B262" i="5"/>
  <c r="A305" i="5"/>
  <c r="B257" i="5"/>
  <c r="A302" i="5"/>
  <c r="B254" i="5"/>
  <c r="A314" i="5"/>
  <c r="B266" i="5"/>
  <c r="A303" i="5"/>
  <c r="B255" i="5"/>
  <c r="A326" i="5"/>
  <c r="B278" i="5"/>
  <c r="A338" i="5"/>
  <c r="B290" i="5"/>
  <c r="A306" i="5"/>
  <c r="B258" i="5"/>
  <c r="A331" i="5"/>
  <c r="B283" i="5"/>
  <c r="A317" i="5"/>
  <c r="B269" i="5"/>
  <c r="A308" i="5"/>
  <c r="B260" i="5"/>
  <c r="A307" i="5"/>
  <c r="B259" i="5"/>
  <c r="A327" i="5"/>
  <c r="B279" i="5"/>
  <c r="A324" i="5"/>
  <c r="B276" i="5"/>
  <c r="A304" i="5"/>
  <c r="B256" i="5"/>
  <c r="A320" i="5"/>
  <c r="B272" i="5"/>
  <c r="A322" i="5"/>
  <c r="B274" i="5"/>
  <c r="A319" i="5"/>
  <c r="B271" i="5"/>
  <c r="A295" i="5"/>
  <c r="B247" i="5"/>
  <c r="A298" i="5"/>
  <c r="B250" i="5"/>
  <c r="A347" i="5"/>
  <c r="B299" i="5"/>
  <c r="A312" i="5"/>
  <c r="B264" i="5"/>
  <c r="A316" i="5"/>
  <c r="B268" i="5"/>
  <c r="A313" i="5"/>
  <c r="B265" i="5"/>
  <c r="A332" i="5"/>
  <c r="B284" i="5"/>
  <c r="A292" i="5"/>
  <c r="B244" i="5"/>
  <c r="A297" i="5"/>
  <c r="B249" i="5"/>
  <c r="A300" i="5"/>
  <c r="B252" i="5"/>
  <c r="A323" i="5"/>
  <c r="B275" i="5"/>
  <c r="A334" i="5"/>
  <c r="B286" i="5"/>
  <c r="A329" i="5"/>
  <c r="B281" i="5"/>
  <c r="A337" i="5"/>
  <c r="B289" i="5"/>
  <c r="A296" i="5"/>
  <c r="B248" i="5"/>
  <c r="O465" i="5" l="1"/>
  <c r="P417" i="5"/>
  <c r="O482" i="5"/>
  <c r="P434" i="5"/>
  <c r="O481" i="5"/>
  <c r="P433" i="5"/>
  <c r="O449" i="5"/>
  <c r="P401" i="5"/>
  <c r="O508" i="5"/>
  <c r="P460" i="5"/>
  <c r="O445" i="5"/>
  <c r="P397" i="5"/>
  <c r="O488" i="5"/>
  <c r="P440" i="5"/>
  <c r="P426" i="5"/>
  <c r="O474" i="5"/>
  <c r="O451" i="5"/>
  <c r="P403" i="5"/>
  <c r="O478" i="5"/>
  <c r="P430" i="5"/>
  <c r="P419" i="5"/>
  <c r="O467" i="5"/>
  <c r="O437" i="5"/>
  <c r="P389" i="5"/>
  <c r="O489" i="5"/>
  <c r="P441" i="5"/>
  <c r="O470" i="5"/>
  <c r="P422" i="5"/>
  <c r="O438" i="5"/>
  <c r="P390" i="5"/>
  <c r="O446" i="5"/>
  <c r="P398" i="5"/>
  <c r="O479" i="5"/>
  <c r="P431" i="5"/>
  <c r="O450" i="5"/>
  <c r="P402" i="5"/>
  <c r="O476" i="5"/>
  <c r="P428" i="5"/>
  <c r="O531" i="5"/>
  <c r="P483" i="5"/>
  <c r="O456" i="5"/>
  <c r="P408" i="5"/>
  <c r="O461" i="5"/>
  <c r="P413" i="5"/>
  <c r="O464" i="5"/>
  <c r="P416" i="5"/>
  <c r="O457" i="5"/>
  <c r="P409" i="5"/>
  <c r="O477" i="5"/>
  <c r="P429" i="5"/>
  <c r="O463" i="5"/>
  <c r="P415" i="5"/>
  <c r="O459" i="5"/>
  <c r="P411" i="5"/>
  <c r="O453" i="5"/>
  <c r="P405" i="5"/>
  <c r="O452" i="5"/>
  <c r="P404" i="5"/>
  <c r="O447" i="5"/>
  <c r="P399" i="5"/>
  <c r="O475" i="5"/>
  <c r="P427" i="5"/>
  <c r="O454" i="5"/>
  <c r="P406" i="5"/>
  <c r="O503" i="5"/>
  <c r="P455" i="5"/>
  <c r="O520" i="5"/>
  <c r="P472" i="5"/>
  <c r="O468" i="5"/>
  <c r="P420" i="5"/>
  <c r="O448" i="5"/>
  <c r="P400" i="5"/>
  <c r="O491" i="5"/>
  <c r="P443" i="5"/>
  <c r="O506" i="5"/>
  <c r="P458" i="5"/>
  <c r="O490" i="5"/>
  <c r="P442" i="5"/>
  <c r="O492" i="5"/>
  <c r="P444" i="5"/>
  <c r="P425" i="5"/>
  <c r="O473" i="5"/>
  <c r="O480" i="5"/>
  <c r="P432" i="5"/>
  <c r="O436" i="5"/>
  <c r="P388" i="5"/>
  <c r="O517" i="5"/>
  <c r="P469" i="5"/>
  <c r="O462" i="5"/>
  <c r="P414" i="5"/>
  <c r="O466" i="5"/>
  <c r="P418" i="5"/>
  <c r="O487" i="5"/>
  <c r="P439" i="5"/>
  <c r="P423" i="5"/>
  <c r="O471" i="5"/>
  <c r="M347" i="5"/>
  <c r="N347" i="5"/>
  <c r="Q347" i="5" s="1"/>
  <c r="F347" i="5" s="1"/>
  <c r="G347" i="5" s="1"/>
  <c r="M363" i="5"/>
  <c r="N363" i="5"/>
  <c r="Q363" i="5" s="1"/>
  <c r="F363" i="5" s="1"/>
  <c r="G363" i="5" s="1"/>
  <c r="M337" i="5"/>
  <c r="N337" i="5"/>
  <c r="Q337" i="5" s="1"/>
  <c r="F337" i="5" s="1"/>
  <c r="G337" i="5" s="1"/>
  <c r="M332" i="5"/>
  <c r="N332" i="5"/>
  <c r="Q332" i="5" s="1"/>
  <c r="F332" i="5" s="1"/>
  <c r="G332" i="5" s="1"/>
  <c r="M319" i="5"/>
  <c r="N319" i="5"/>
  <c r="Q319" i="5" s="1"/>
  <c r="F319" i="5" s="1"/>
  <c r="G319" i="5" s="1"/>
  <c r="M308" i="5"/>
  <c r="N308" i="5"/>
  <c r="Q308" i="5" s="1"/>
  <c r="F308" i="5" s="1"/>
  <c r="G308" i="5" s="1"/>
  <c r="M314" i="5"/>
  <c r="N314" i="5"/>
  <c r="Q314" i="5" s="1"/>
  <c r="F314" i="5" s="1"/>
  <c r="G314" i="5" s="1"/>
  <c r="M325" i="5"/>
  <c r="N325" i="5"/>
  <c r="Q325" i="5" s="1"/>
  <c r="F325" i="5" s="1"/>
  <c r="G325" i="5" s="1"/>
  <c r="M293" i="5"/>
  <c r="N293" i="5"/>
  <c r="Q293" i="5" s="1"/>
  <c r="F293" i="5" s="1"/>
  <c r="G293" i="5" s="1"/>
  <c r="M324" i="5"/>
  <c r="N324" i="5"/>
  <c r="Q324" i="5" s="1"/>
  <c r="F324" i="5" s="1"/>
  <c r="G324" i="5" s="1"/>
  <c r="M297" i="5"/>
  <c r="N297" i="5"/>
  <c r="Q297" i="5" s="1"/>
  <c r="F297" i="5" s="1"/>
  <c r="G297" i="5" s="1"/>
  <c r="M327" i="5"/>
  <c r="N327" i="5"/>
  <c r="Q327" i="5" s="1"/>
  <c r="F327" i="5" s="1"/>
  <c r="G327" i="5" s="1"/>
  <c r="M336" i="5"/>
  <c r="N336" i="5"/>
  <c r="Q336" i="5" s="1"/>
  <c r="F336" i="5" s="1"/>
  <c r="G336" i="5" s="1"/>
  <c r="M296" i="5"/>
  <c r="N296" i="5"/>
  <c r="Q296" i="5" s="1"/>
  <c r="F296" i="5" s="1"/>
  <c r="G296" i="5" s="1"/>
  <c r="M295" i="5"/>
  <c r="N295" i="5"/>
  <c r="Q295" i="5" s="1"/>
  <c r="F295" i="5" s="1"/>
  <c r="G295" i="5" s="1"/>
  <c r="M307" i="5"/>
  <c r="N307" i="5"/>
  <c r="Q307" i="5" s="1"/>
  <c r="F307" i="5" s="1"/>
  <c r="G307" i="5" s="1"/>
  <c r="M303" i="5"/>
  <c r="N303" i="5"/>
  <c r="Q303" i="5" s="1"/>
  <c r="F303" i="5" s="1"/>
  <c r="G303" i="5" s="1"/>
  <c r="M335" i="5"/>
  <c r="N335" i="5"/>
  <c r="Q335" i="5" s="1"/>
  <c r="F335" i="5" s="1"/>
  <c r="G335" i="5" s="1"/>
  <c r="M311" i="5"/>
  <c r="N311" i="5"/>
  <c r="Q311" i="5" s="1"/>
  <c r="F311" i="5" s="1"/>
  <c r="G311" i="5" s="1"/>
  <c r="M329" i="5"/>
  <c r="N329" i="5"/>
  <c r="Q329" i="5" s="1"/>
  <c r="F329" i="5" s="1"/>
  <c r="G329" i="5" s="1"/>
  <c r="M313" i="5"/>
  <c r="N313" i="5"/>
  <c r="Q313" i="5" s="1"/>
  <c r="F313" i="5" s="1"/>
  <c r="G313" i="5" s="1"/>
  <c r="M322" i="5"/>
  <c r="N322" i="5"/>
  <c r="Q322" i="5" s="1"/>
  <c r="F322" i="5" s="1"/>
  <c r="G322" i="5" s="1"/>
  <c r="M317" i="5"/>
  <c r="N317" i="5"/>
  <c r="Q317" i="5" s="1"/>
  <c r="F317" i="5" s="1"/>
  <c r="G317" i="5" s="1"/>
  <c r="M302" i="5"/>
  <c r="N302" i="5"/>
  <c r="Q302" i="5" s="1"/>
  <c r="F302" i="5" s="1"/>
  <c r="G302" i="5" s="1"/>
  <c r="M328" i="5"/>
  <c r="N328" i="5"/>
  <c r="Q328" i="5" s="1"/>
  <c r="F328" i="5" s="1"/>
  <c r="G328" i="5" s="1"/>
  <c r="M301" i="5"/>
  <c r="N301" i="5"/>
  <c r="Q301" i="5" s="1"/>
  <c r="F301" i="5" s="1"/>
  <c r="G301" i="5" s="1"/>
  <c r="M338" i="5"/>
  <c r="N338" i="5"/>
  <c r="Q338" i="5" s="1"/>
  <c r="F338" i="5" s="1"/>
  <c r="G338" i="5" s="1"/>
  <c r="M300" i="5"/>
  <c r="N300" i="5"/>
  <c r="Q300" i="5" s="1"/>
  <c r="F300" i="5" s="1"/>
  <c r="G300" i="5" s="1"/>
  <c r="M334" i="5"/>
  <c r="N334" i="5"/>
  <c r="Q334" i="5" s="1"/>
  <c r="F334" i="5" s="1"/>
  <c r="G334" i="5" s="1"/>
  <c r="M316" i="5"/>
  <c r="N316" i="5"/>
  <c r="Q316" i="5" s="1"/>
  <c r="F316" i="5" s="1"/>
  <c r="G316" i="5" s="1"/>
  <c r="M320" i="5"/>
  <c r="N320" i="5"/>
  <c r="Q320" i="5" s="1"/>
  <c r="F320" i="5" s="1"/>
  <c r="G320" i="5" s="1"/>
  <c r="M331" i="5"/>
  <c r="N331" i="5"/>
  <c r="Q331" i="5" s="1"/>
  <c r="F331" i="5" s="1"/>
  <c r="G331" i="5" s="1"/>
  <c r="M305" i="5"/>
  <c r="N305" i="5"/>
  <c r="Q305" i="5" s="1"/>
  <c r="F305" i="5" s="1"/>
  <c r="G305" i="5" s="1"/>
  <c r="M339" i="5"/>
  <c r="N339" i="5"/>
  <c r="Q339" i="5" s="1"/>
  <c r="F339" i="5" s="1"/>
  <c r="G339" i="5" s="1"/>
  <c r="M333" i="5"/>
  <c r="N333" i="5"/>
  <c r="Q333" i="5" s="1"/>
  <c r="F333" i="5" s="1"/>
  <c r="G333" i="5" s="1"/>
  <c r="M321" i="5"/>
  <c r="N321" i="5"/>
  <c r="Q321" i="5" s="1"/>
  <c r="F321" i="5" s="1"/>
  <c r="G321" i="5" s="1"/>
  <c r="M309" i="5"/>
  <c r="N309" i="5"/>
  <c r="Q309" i="5" s="1"/>
  <c r="F309" i="5" s="1"/>
  <c r="G309" i="5" s="1"/>
  <c r="M298" i="5"/>
  <c r="N298" i="5"/>
  <c r="Q298" i="5" s="1"/>
  <c r="F298" i="5" s="1"/>
  <c r="G298" i="5" s="1"/>
  <c r="M326" i="5"/>
  <c r="N326" i="5"/>
  <c r="Q326" i="5" s="1"/>
  <c r="F326" i="5" s="1"/>
  <c r="G326" i="5" s="1"/>
  <c r="M318" i="5"/>
  <c r="N318" i="5"/>
  <c r="Q318" i="5" s="1"/>
  <c r="F318" i="5" s="1"/>
  <c r="G318" i="5" s="1"/>
  <c r="M292" i="5"/>
  <c r="N292" i="5"/>
  <c r="Q292" i="5" s="1"/>
  <c r="F292" i="5" s="1"/>
  <c r="G292" i="5" s="1"/>
  <c r="M323" i="5"/>
  <c r="N323" i="5"/>
  <c r="Q323" i="5" s="1"/>
  <c r="F323" i="5" s="1"/>
  <c r="G323" i="5" s="1"/>
  <c r="M312" i="5"/>
  <c r="N312" i="5"/>
  <c r="Q312" i="5" s="1"/>
  <c r="F312" i="5" s="1"/>
  <c r="G312" i="5" s="1"/>
  <c r="M304" i="5"/>
  <c r="N304" i="5"/>
  <c r="Q304" i="5" s="1"/>
  <c r="F304" i="5" s="1"/>
  <c r="G304" i="5" s="1"/>
  <c r="M306" i="5"/>
  <c r="N306" i="5"/>
  <c r="Q306" i="5" s="1"/>
  <c r="F306" i="5" s="1"/>
  <c r="G306" i="5" s="1"/>
  <c r="M310" i="5"/>
  <c r="N310" i="5"/>
  <c r="Q310" i="5" s="1"/>
  <c r="F310" i="5" s="1"/>
  <c r="G310" i="5" s="1"/>
  <c r="M294" i="5"/>
  <c r="N294" i="5"/>
  <c r="Q294" i="5" s="1"/>
  <c r="F294" i="5" s="1"/>
  <c r="G294" i="5" s="1"/>
  <c r="M330" i="5"/>
  <c r="N330" i="5"/>
  <c r="Q330" i="5" s="1"/>
  <c r="F330" i="5" s="1"/>
  <c r="G330" i="5" s="1"/>
  <c r="A344" i="5"/>
  <c r="B296" i="5"/>
  <c r="A340" i="5"/>
  <c r="B292" i="5"/>
  <c r="A343" i="5"/>
  <c r="B295" i="5"/>
  <c r="A355" i="5"/>
  <c r="B307" i="5"/>
  <c r="A351" i="5"/>
  <c r="B303" i="5"/>
  <c r="A383" i="5"/>
  <c r="B335" i="5"/>
  <c r="A359" i="5"/>
  <c r="B311" i="5"/>
  <c r="A345" i="5"/>
  <c r="B297" i="5"/>
  <c r="A346" i="5"/>
  <c r="B298" i="5"/>
  <c r="A375" i="5"/>
  <c r="B327" i="5"/>
  <c r="A374" i="5"/>
  <c r="B326" i="5"/>
  <c r="A384" i="5"/>
  <c r="B336" i="5"/>
  <c r="A366" i="5"/>
  <c r="B318" i="5"/>
  <c r="A364" i="5"/>
  <c r="B316" i="5"/>
  <c r="A353" i="5"/>
  <c r="B305" i="5"/>
  <c r="A381" i="5"/>
  <c r="B333" i="5"/>
  <c r="A385" i="5"/>
  <c r="B337" i="5"/>
  <c r="A380" i="5"/>
  <c r="B332" i="5"/>
  <c r="A367" i="5"/>
  <c r="B319" i="5"/>
  <c r="A356" i="5"/>
  <c r="B308" i="5"/>
  <c r="A362" i="5"/>
  <c r="B314" i="5"/>
  <c r="A373" i="5"/>
  <c r="B325" i="5"/>
  <c r="A341" i="5"/>
  <c r="B293" i="5"/>
  <c r="A377" i="5"/>
  <c r="B329" i="5"/>
  <c r="A361" i="5"/>
  <c r="B313" i="5"/>
  <c r="A370" i="5"/>
  <c r="B322" i="5"/>
  <c r="A365" i="5"/>
  <c r="B317" i="5"/>
  <c r="A350" i="5"/>
  <c r="B302" i="5"/>
  <c r="A376" i="5"/>
  <c r="B328" i="5"/>
  <c r="A349" i="5"/>
  <c r="B301" i="5"/>
  <c r="A382" i="5"/>
  <c r="B334" i="5"/>
  <c r="A368" i="5"/>
  <c r="B320" i="5"/>
  <c r="A379" i="5"/>
  <c r="B331" i="5"/>
  <c r="A387" i="5"/>
  <c r="B339" i="5"/>
  <c r="A371" i="5"/>
  <c r="B323" i="5"/>
  <c r="A360" i="5"/>
  <c r="B312" i="5"/>
  <c r="A352" i="5"/>
  <c r="B304" i="5"/>
  <c r="A354" i="5"/>
  <c r="B306" i="5"/>
  <c r="A358" i="5"/>
  <c r="B310" i="5"/>
  <c r="A342" i="5"/>
  <c r="B294" i="5"/>
  <c r="A378" i="5"/>
  <c r="B330" i="5"/>
  <c r="A348" i="5"/>
  <c r="B300" i="5"/>
  <c r="A395" i="5"/>
  <c r="B347" i="5"/>
  <c r="A372" i="5"/>
  <c r="B324" i="5"/>
  <c r="A386" i="5"/>
  <c r="B338" i="5"/>
  <c r="A369" i="5"/>
  <c r="B321" i="5"/>
  <c r="A357" i="5"/>
  <c r="B309" i="5"/>
  <c r="A411" i="5"/>
  <c r="B363" i="5"/>
  <c r="O528" i="5" l="1"/>
  <c r="P480" i="5"/>
  <c r="O518" i="5"/>
  <c r="P470" i="5"/>
  <c r="O519" i="5"/>
  <c r="P471" i="5"/>
  <c r="O568" i="5"/>
  <c r="P520" i="5"/>
  <c r="O526" i="5"/>
  <c r="P478" i="5"/>
  <c r="O501" i="5"/>
  <c r="P453" i="5"/>
  <c r="O536" i="5"/>
  <c r="P488" i="5"/>
  <c r="O507" i="5"/>
  <c r="P459" i="5"/>
  <c r="O579" i="5"/>
  <c r="P531" i="5"/>
  <c r="O537" i="5"/>
  <c r="P489" i="5"/>
  <c r="O493" i="5"/>
  <c r="P445" i="5"/>
  <c r="O522" i="5"/>
  <c r="P474" i="5"/>
  <c r="O516" i="5"/>
  <c r="P468" i="5"/>
  <c r="O504" i="5"/>
  <c r="P456" i="5"/>
  <c r="O521" i="5"/>
  <c r="P473" i="5"/>
  <c r="O535" i="5"/>
  <c r="P487" i="5"/>
  <c r="O540" i="5"/>
  <c r="P492" i="5"/>
  <c r="O551" i="5"/>
  <c r="P503" i="5"/>
  <c r="O511" i="5"/>
  <c r="P463" i="5"/>
  <c r="O524" i="5"/>
  <c r="P476" i="5"/>
  <c r="O485" i="5"/>
  <c r="P437" i="5"/>
  <c r="O556" i="5"/>
  <c r="P508" i="5"/>
  <c r="O515" i="5"/>
  <c r="P467" i="5"/>
  <c r="O514" i="5"/>
  <c r="P466" i="5"/>
  <c r="O538" i="5"/>
  <c r="P490" i="5"/>
  <c r="O502" i="5"/>
  <c r="P454" i="5"/>
  <c r="O525" i="5"/>
  <c r="P477" i="5"/>
  <c r="O498" i="5"/>
  <c r="P450" i="5"/>
  <c r="O497" i="5"/>
  <c r="P449" i="5"/>
  <c r="O510" i="5"/>
  <c r="P462" i="5"/>
  <c r="O554" i="5"/>
  <c r="P506" i="5"/>
  <c r="P475" i="5"/>
  <c r="O523" i="5"/>
  <c r="O505" i="5"/>
  <c r="P457" i="5"/>
  <c r="O527" i="5"/>
  <c r="P479" i="5"/>
  <c r="P481" i="5"/>
  <c r="O529" i="5"/>
  <c r="O565" i="5"/>
  <c r="P517" i="5"/>
  <c r="O539" i="5"/>
  <c r="P491" i="5"/>
  <c r="O495" i="5"/>
  <c r="P447" i="5"/>
  <c r="O512" i="5"/>
  <c r="P464" i="5"/>
  <c r="O494" i="5"/>
  <c r="P446" i="5"/>
  <c r="O499" i="5"/>
  <c r="P451" i="5"/>
  <c r="O530" i="5"/>
  <c r="P482" i="5"/>
  <c r="O484" i="5"/>
  <c r="P436" i="5"/>
  <c r="O496" i="5"/>
  <c r="P448" i="5"/>
  <c r="O500" i="5"/>
  <c r="P452" i="5"/>
  <c r="O509" i="5"/>
  <c r="P461" i="5"/>
  <c r="O486" i="5"/>
  <c r="P438" i="5"/>
  <c r="O513" i="5"/>
  <c r="P465" i="5"/>
  <c r="M373" i="5"/>
  <c r="N373" i="5"/>
  <c r="Q373" i="5" s="1"/>
  <c r="F373" i="5" s="1"/>
  <c r="G373" i="5" s="1"/>
  <c r="M365" i="5"/>
  <c r="N365" i="5"/>
  <c r="Q365" i="5" s="1"/>
  <c r="F365" i="5" s="1"/>
  <c r="G365" i="5" s="1"/>
  <c r="M383" i="5"/>
  <c r="N383" i="5"/>
  <c r="Q383" i="5" s="1"/>
  <c r="F383" i="5" s="1"/>
  <c r="G383" i="5" s="1"/>
  <c r="M395" i="5"/>
  <c r="N395" i="5"/>
  <c r="Q395" i="5" s="1"/>
  <c r="F395" i="5" s="1"/>
  <c r="G395" i="5" s="1"/>
  <c r="M345" i="5"/>
  <c r="N345" i="5"/>
  <c r="Q345" i="5" s="1"/>
  <c r="F345" i="5" s="1"/>
  <c r="G345" i="5" s="1"/>
  <c r="M387" i="5"/>
  <c r="N387" i="5"/>
  <c r="Q387" i="5" s="1"/>
  <c r="F387" i="5" s="1"/>
  <c r="G387" i="5" s="1"/>
  <c r="M357" i="5"/>
  <c r="N357" i="5"/>
  <c r="Q357" i="5" s="1"/>
  <c r="F357" i="5" s="1"/>
  <c r="G357" i="5" s="1"/>
  <c r="M342" i="5"/>
  <c r="N342" i="5"/>
  <c r="Q342" i="5" s="1"/>
  <c r="F342" i="5" s="1"/>
  <c r="G342" i="5" s="1"/>
  <c r="M379" i="5"/>
  <c r="N379" i="5"/>
  <c r="Q379" i="5" s="1"/>
  <c r="F379" i="5" s="1"/>
  <c r="G379" i="5" s="1"/>
  <c r="M370" i="5"/>
  <c r="N370" i="5"/>
  <c r="Q370" i="5" s="1"/>
  <c r="F370" i="5" s="1"/>
  <c r="G370" i="5" s="1"/>
  <c r="M367" i="5"/>
  <c r="N367" i="5"/>
  <c r="Q367" i="5" s="1"/>
  <c r="F367" i="5" s="1"/>
  <c r="G367" i="5" s="1"/>
  <c r="M384" i="5"/>
  <c r="N384" i="5"/>
  <c r="Q384" i="5" s="1"/>
  <c r="F384" i="5" s="1"/>
  <c r="G384" i="5" s="1"/>
  <c r="M351" i="5"/>
  <c r="N351" i="5"/>
  <c r="Q351" i="5" s="1"/>
  <c r="F351" i="5" s="1"/>
  <c r="G351" i="5" s="1"/>
  <c r="M348" i="5"/>
  <c r="N348" i="5"/>
  <c r="Q348" i="5" s="1"/>
  <c r="F348" i="5" s="1"/>
  <c r="G348" i="5" s="1"/>
  <c r="M350" i="5"/>
  <c r="N350" i="5"/>
  <c r="Q350" i="5" s="1"/>
  <c r="F350" i="5" s="1"/>
  <c r="G350" i="5" s="1"/>
  <c r="M364" i="5"/>
  <c r="N364" i="5"/>
  <c r="Q364" i="5" s="1"/>
  <c r="F364" i="5" s="1"/>
  <c r="G364" i="5" s="1"/>
  <c r="M411" i="5"/>
  <c r="N411" i="5"/>
  <c r="Q411" i="5" s="1"/>
  <c r="F411" i="5" s="1"/>
  <c r="G411" i="5" s="1"/>
  <c r="M356" i="5"/>
  <c r="N356" i="5"/>
  <c r="Q356" i="5" s="1"/>
  <c r="F356" i="5" s="1"/>
  <c r="G356" i="5" s="1"/>
  <c r="M369" i="5"/>
  <c r="N369" i="5"/>
  <c r="Q369" i="5" s="1"/>
  <c r="F369" i="5" s="1"/>
  <c r="G369" i="5" s="1"/>
  <c r="M358" i="5"/>
  <c r="N358" i="5"/>
  <c r="Q358" i="5" s="1"/>
  <c r="F358" i="5" s="1"/>
  <c r="G358" i="5" s="1"/>
  <c r="M368" i="5"/>
  <c r="N368" i="5"/>
  <c r="Q368" i="5" s="1"/>
  <c r="F368" i="5" s="1"/>
  <c r="G368" i="5" s="1"/>
  <c r="M361" i="5"/>
  <c r="N361" i="5"/>
  <c r="Q361" i="5" s="1"/>
  <c r="F361" i="5" s="1"/>
  <c r="G361" i="5" s="1"/>
  <c r="M380" i="5"/>
  <c r="N380" i="5"/>
  <c r="Q380" i="5" s="1"/>
  <c r="F380" i="5" s="1"/>
  <c r="G380" i="5" s="1"/>
  <c r="M374" i="5"/>
  <c r="N374" i="5"/>
  <c r="Q374" i="5" s="1"/>
  <c r="F374" i="5" s="1"/>
  <c r="G374" i="5" s="1"/>
  <c r="M355" i="5"/>
  <c r="N355" i="5"/>
  <c r="Q355" i="5" s="1"/>
  <c r="F355" i="5" s="1"/>
  <c r="G355" i="5" s="1"/>
  <c r="M376" i="5"/>
  <c r="N376" i="5"/>
  <c r="Q376" i="5" s="1"/>
  <c r="F376" i="5" s="1"/>
  <c r="G376" i="5" s="1"/>
  <c r="M344" i="5"/>
  <c r="N344" i="5"/>
  <c r="Q344" i="5" s="1"/>
  <c r="F344" i="5" s="1"/>
  <c r="G344" i="5" s="1"/>
  <c r="M386" i="5"/>
  <c r="N386" i="5"/>
  <c r="Q386" i="5" s="1"/>
  <c r="F386" i="5" s="1"/>
  <c r="G386" i="5" s="1"/>
  <c r="M354" i="5"/>
  <c r="N354" i="5"/>
  <c r="Q354" i="5" s="1"/>
  <c r="F354" i="5" s="1"/>
  <c r="G354" i="5" s="1"/>
  <c r="M382" i="5"/>
  <c r="N382" i="5"/>
  <c r="Q382" i="5" s="1"/>
  <c r="F382" i="5" s="1"/>
  <c r="G382" i="5" s="1"/>
  <c r="M377" i="5"/>
  <c r="N377" i="5"/>
  <c r="Q377" i="5" s="1"/>
  <c r="F377" i="5" s="1"/>
  <c r="G377" i="5" s="1"/>
  <c r="M385" i="5"/>
  <c r="N385" i="5"/>
  <c r="Q385" i="5" s="1"/>
  <c r="F385" i="5" s="1"/>
  <c r="G385" i="5" s="1"/>
  <c r="M375" i="5"/>
  <c r="N375" i="5"/>
  <c r="Q375" i="5" s="1"/>
  <c r="F375" i="5" s="1"/>
  <c r="G375" i="5" s="1"/>
  <c r="M343" i="5"/>
  <c r="N343" i="5"/>
  <c r="Q343" i="5" s="1"/>
  <c r="F343" i="5" s="1"/>
  <c r="G343" i="5" s="1"/>
  <c r="M353" i="5"/>
  <c r="N353" i="5"/>
  <c r="Q353" i="5" s="1"/>
  <c r="F353" i="5" s="1"/>
  <c r="G353" i="5" s="1"/>
  <c r="M378" i="5"/>
  <c r="N378" i="5"/>
  <c r="Q378" i="5" s="1"/>
  <c r="F378" i="5" s="1"/>
  <c r="G378" i="5" s="1"/>
  <c r="M366" i="5"/>
  <c r="N366" i="5"/>
  <c r="Q366" i="5" s="1"/>
  <c r="F366" i="5" s="1"/>
  <c r="G366" i="5" s="1"/>
  <c r="M360" i="5"/>
  <c r="N360" i="5"/>
  <c r="Q360" i="5" s="1"/>
  <c r="F360" i="5" s="1"/>
  <c r="G360" i="5" s="1"/>
  <c r="M371" i="5"/>
  <c r="N371" i="5"/>
  <c r="Q371" i="5" s="1"/>
  <c r="F371" i="5" s="1"/>
  <c r="G371" i="5" s="1"/>
  <c r="M362" i="5"/>
  <c r="N362" i="5"/>
  <c r="Q362" i="5" s="1"/>
  <c r="F362" i="5" s="1"/>
  <c r="G362" i="5" s="1"/>
  <c r="M359" i="5"/>
  <c r="N359" i="5"/>
  <c r="Q359" i="5" s="1"/>
  <c r="F359" i="5" s="1"/>
  <c r="G359" i="5" s="1"/>
  <c r="M372" i="5"/>
  <c r="N372" i="5"/>
  <c r="Q372" i="5" s="1"/>
  <c r="F372" i="5" s="1"/>
  <c r="G372" i="5" s="1"/>
  <c r="M352" i="5"/>
  <c r="N352" i="5"/>
  <c r="Q352" i="5" s="1"/>
  <c r="F352" i="5" s="1"/>
  <c r="G352" i="5" s="1"/>
  <c r="M349" i="5"/>
  <c r="N349" i="5"/>
  <c r="Q349" i="5" s="1"/>
  <c r="F349" i="5" s="1"/>
  <c r="G349" i="5" s="1"/>
  <c r="M341" i="5"/>
  <c r="N341" i="5"/>
  <c r="Q341" i="5" s="1"/>
  <c r="F341" i="5" s="1"/>
  <c r="G341" i="5" s="1"/>
  <c r="M381" i="5"/>
  <c r="N381" i="5"/>
  <c r="Q381" i="5" s="1"/>
  <c r="F381" i="5" s="1"/>
  <c r="G381" i="5" s="1"/>
  <c r="M346" i="5"/>
  <c r="N346" i="5"/>
  <c r="Q346" i="5" s="1"/>
  <c r="F346" i="5" s="1"/>
  <c r="G346" i="5" s="1"/>
  <c r="M340" i="5"/>
  <c r="N340" i="5"/>
  <c r="Q340" i="5" s="1"/>
  <c r="F340" i="5" s="1"/>
  <c r="G340" i="5" s="1"/>
  <c r="A459" i="5"/>
  <c r="B411" i="5"/>
  <c r="A426" i="5"/>
  <c r="B378" i="5"/>
  <c r="A435" i="5"/>
  <c r="B387" i="5"/>
  <c r="A413" i="5"/>
  <c r="B365" i="5"/>
  <c r="A404" i="5"/>
  <c r="B356" i="5"/>
  <c r="A414" i="5"/>
  <c r="B366" i="5"/>
  <c r="A431" i="5"/>
  <c r="B383" i="5"/>
  <c r="A396" i="5"/>
  <c r="B348" i="5"/>
  <c r="A419" i="5"/>
  <c r="B371" i="5"/>
  <c r="A398" i="5"/>
  <c r="B350" i="5"/>
  <c r="A410" i="5"/>
  <c r="B362" i="5"/>
  <c r="A412" i="5"/>
  <c r="B364" i="5"/>
  <c r="A407" i="5"/>
  <c r="B359" i="5"/>
  <c r="A402" i="5"/>
  <c r="B354" i="5"/>
  <c r="A405" i="5"/>
  <c r="B357" i="5"/>
  <c r="A390" i="5"/>
  <c r="B342" i="5"/>
  <c r="A427" i="5"/>
  <c r="B379" i="5"/>
  <c r="A418" i="5"/>
  <c r="B370" i="5"/>
  <c r="A415" i="5"/>
  <c r="B367" i="5"/>
  <c r="A432" i="5"/>
  <c r="B384" i="5"/>
  <c r="A399" i="5"/>
  <c r="B351" i="5"/>
  <c r="A417" i="5"/>
  <c r="B369" i="5"/>
  <c r="A406" i="5"/>
  <c r="B358" i="5"/>
  <c r="A416" i="5"/>
  <c r="B368" i="5"/>
  <c r="A409" i="5"/>
  <c r="B361" i="5"/>
  <c r="A428" i="5"/>
  <c r="B380" i="5"/>
  <c r="A422" i="5"/>
  <c r="B374" i="5"/>
  <c r="A403" i="5"/>
  <c r="B355" i="5"/>
  <c r="A434" i="5"/>
  <c r="B386" i="5"/>
  <c r="A430" i="5"/>
  <c r="B382" i="5"/>
  <c r="A425" i="5"/>
  <c r="B377" i="5"/>
  <c r="A433" i="5"/>
  <c r="B385" i="5"/>
  <c r="A423" i="5"/>
  <c r="B375" i="5"/>
  <c r="A391" i="5"/>
  <c r="B343" i="5"/>
  <c r="A420" i="5"/>
  <c r="B372" i="5"/>
  <c r="A400" i="5"/>
  <c r="B352" i="5"/>
  <c r="A397" i="5"/>
  <c r="B349" i="5"/>
  <c r="A389" i="5"/>
  <c r="B341" i="5"/>
  <c r="A429" i="5"/>
  <c r="B381" i="5"/>
  <c r="A394" i="5"/>
  <c r="B346" i="5"/>
  <c r="A388" i="5"/>
  <c r="B340" i="5"/>
  <c r="A443" i="5"/>
  <c r="B395" i="5"/>
  <c r="A408" i="5"/>
  <c r="B360" i="5"/>
  <c r="A424" i="5"/>
  <c r="B376" i="5"/>
  <c r="A421" i="5"/>
  <c r="B373" i="5"/>
  <c r="A401" i="5"/>
  <c r="B353" i="5"/>
  <c r="A393" i="5"/>
  <c r="B345" i="5"/>
  <c r="A392" i="5"/>
  <c r="B344" i="5"/>
  <c r="O577" i="5" l="1"/>
  <c r="P529" i="5"/>
  <c r="O573" i="5"/>
  <c r="P525" i="5"/>
  <c r="O542" i="5"/>
  <c r="P494" i="5"/>
  <c r="O570" i="5"/>
  <c r="P522" i="5"/>
  <c r="O557" i="5"/>
  <c r="P509" i="5"/>
  <c r="O560" i="5"/>
  <c r="P512" i="5"/>
  <c r="O586" i="5"/>
  <c r="P538" i="5"/>
  <c r="P551" i="5"/>
  <c r="O599" i="5"/>
  <c r="O541" i="5"/>
  <c r="P493" i="5"/>
  <c r="O616" i="5"/>
  <c r="P568" i="5"/>
  <c r="O572" i="5"/>
  <c r="P524" i="5"/>
  <c r="O571" i="5"/>
  <c r="P523" i="5"/>
  <c r="O578" i="5"/>
  <c r="P530" i="5"/>
  <c r="O546" i="5"/>
  <c r="P498" i="5"/>
  <c r="O533" i="5"/>
  <c r="P485" i="5"/>
  <c r="O552" i="5"/>
  <c r="P504" i="5"/>
  <c r="O584" i="5"/>
  <c r="P536" i="5"/>
  <c r="O561" i="5"/>
  <c r="P513" i="5"/>
  <c r="O575" i="5"/>
  <c r="P527" i="5"/>
  <c r="O549" i="5"/>
  <c r="P501" i="5"/>
  <c r="O547" i="5"/>
  <c r="P499" i="5"/>
  <c r="O564" i="5"/>
  <c r="P516" i="5"/>
  <c r="O534" i="5"/>
  <c r="P486" i="5"/>
  <c r="O553" i="5"/>
  <c r="P505" i="5"/>
  <c r="O550" i="5"/>
  <c r="P502" i="5"/>
  <c r="O559" i="5"/>
  <c r="P511" i="5"/>
  <c r="O574" i="5"/>
  <c r="P526" i="5"/>
  <c r="O548" i="5"/>
  <c r="P500" i="5"/>
  <c r="O543" i="5"/>
  <c r="P495" i="5"/>
  <c r="O602" i="5"/>
  <c r="P554" i="5"/>
  <c r="O562" i="5"/>
  <c r="P514" i="5"/>
  <c r="O588" i="5"/>
  <c r="P540" i="5"/>
  <c r="O585" i="5"/>
  <c r="P537" i="5"/>
  <c r="O567" i="5"/>
  <c r="P519" i="5"/>
  <c r="O544" i="5"/>
  <c r="P496" i="5"/>
  <c r="O587" i="5"/>
  <c r="P539" i="5"/>
  <c r="O558" i="5"/>
  <c r="P510" i="5"/>
  <c r="O563" i="5"/>
  <c r="P515" i="5"/>
  <c r="O583" i="5"/>
  <c r="P535" i="5"/>
  <c r="P579" i="5"/>
  <c r="O627" i="5"/>
  <c r="O566" i="5"/>
  <c r="P518" i="5"/>
  <c r="O532" i="5"/>
  <c r="P484" i="5"/>
  <c r="O613" i="5"/>
  <c r="P565" i="5"/>
  <c r="O545" i="5"/>
  <c r="P497" i="5"/>
  <c r="O604" i="5"/>
  <c r="P556" i="5"/>
  <c r="O569" i="5"/>
  <c r="P521" i="5"/>
  <c r="O555" i="5"/>
  <c r="P507" i="5"/>
  <c r="P528" i="5"/>
  <c r="O576" i="5"/>
  <c r="M408" i="5"/>
  <c r="N408" i="5"/>
  <c r="Q408" i="5" s="1"/>
  <c r="F408" i="5" s="1"/>
  <c r="G408" i="5" s="1"/>
  <c r="M400" i="5"/>
  <c r="N400" i="5"/>
  <c r="Q400" i="5" s="1"/>
  <c r="F400" i="5" s="1"/>
  <c r="G400" i="5" s="1"/>
  <c r="M434" i="5"/>
  <c r="N434" i="5"/>
  <c r="Q434" i="5" s="1"/>
  <c r="F434" i="5" s="1"/>
  <c r="G434" i="5" s="1"/>
  <c r="M417" i="5"/>
  <c r="N417" i="5"/>
  <c r="Q417" i="5" s="1"/>
  <c r="F417" i="5" s="1"/>
  <c r="G417" i="5" s="1"/>
  <c r="M405" i="5"/>
  <c r="N405" i="5"/>
  <c r="Q405" i="5" s="1"/>
  <c r="F405" i="5" s="1"/>
  <c r="G405" i="5" s="1"/>
  <c r="M396" i="5"/>
  <c r="N396" i="5"/>
  <c r="Q396" i="5" s="1"/>
  <c r="F396" i="5" s="1"/>
  <c r="G396" i="5" s="1"/>
  <c r="M459" i="5"/>
  <c r="N459" i="5"/>
  <c r="Q459" i="5" s="1"/>
  <c r="F459" i="5" s="1"/>
  <c r="G459" i="5" s="1"/>
  <c r="M420" i="5"/>
  <c r="N420" i="5"/>
  <c r="Q420" i="5" s="1"/>
  <c r="F420" i="5" s="1"/>
  <c r="G420" i="5" s="1"/>
  <c r="M431" i="5"/>
  <c r="N431" i="5"/>
  <c r="Q431" i="5" s="1"/>
  <c r="F431" i="5" s="1"/>
  <c r="G431" i="5" s="1"/>
  <c r="M393" i="5"/>
  <c r="N393" i="5"/>
  <c r="Q393" i="5" s="1"/>
  <c r="F393" i="5" s="1"/>
  <c r="G393" i="5" s="1"/>
  <c r="M394" i="5"/>
  <c r="N394" i="5"/>
  <c r="Q394" i="5" s="1"/>
  <c r="F394" i="5" s="1"/>
  <c r="G394" i="5" s="1"/>
  <c r="M423" i="5"/>
  <c r="N423" i="5"/>
  <c r="Q423" i="5" s="1"/>
  <c r="F423" i="5" s="1"/>
  <c r="G423" i="5" s="1"/>
  <c r="M428" i="5"/>
  <c r="N428" i="5"/>
  <c r="Q428" i="5" s="1"/>
  <c r="F428" i="5" s="1"/>
  <c r="G428" i="5" s="1"/>
  <c r="M415" i="5"/>
  <c r="N415" i="5"/>
  <c r="Q415" i="5" s="1"/>
  <c r="F415" i="5" s="1"/>
  <c r="G415" i="5" s="1"/>
  <c r="M412" i="5"/>
  <c r="N412" i="5"/>
  <c r="Q412" i="5" s="1"/>
  <c r="F412" i="5" s="1"/>
  <c r="G412" i="5" s="1"/>
  <c r="M404" i="5"/>
  <c r="N404" i="5"/>
  <c r="Q404" i="5" s="1"/>
  <c r="F404" i="5" s="1"/>
  <c r="G404" i="5" s="1"/>
  <c r="M388" i="5"/>
  <c r="N388" i="5"/>
  <c r="Q388" i="5" s="1"/>
  <c r="F388" i="5" s="1"/>
  <c r="G388" i="5" s="1"/>
  <c r="M422" i="5"/>
  <c r="N422" i="5"/>
  <c r="Q422" i="5" s="1"/>
  <c r="F422" i="5" s="1"/>
  <c r="G422" i="5" s="1"/>
  <c r="M432" i="5"/>
  <c r="N432" i="5"/>
  <c r="Q432" i="5" s="1"/>
  <c r="F432" i="5" s="1"/>
  <c r="G432" i="5" s="1"/>
  <c r="M407" i="5"/>
  <c r="N407" i="5"/>
  <c r="Q407" i="5" s="1"/>
  <c r="F407" i="5" s="1"/>
  <c r="G407" i="5" s="1"/>
  <c r="M401" i="5"/>
  <c r="N401" i="5"/>
  <c r="Q401" i="5" s="1"/>
  <c r="F401" i="5" s="1"/>
  <c r="G401" i="5" s="1"/>
  <c r="M429" i="5"/>
  <c r="N429" i="5"/>
  <c r="Q429" i="5" s="1"/>
  <c r="F429" i="5" s="1"/>
  <c r="G429" i="5" s="1"/>
  <c r="M433" i="5"/>
  <c r="N433" i="5"/>
  <c r="Q433" i="5" s="1"/>
  <c r="F433" i="5" s="1"/>
  <c r="G433" i="5" s="1"/>
  <c r="M409" i="5"/>
  <c r="N409" i="5"/>
  <c r="Q409" i="5" s="1"/>
  <c r="F409" i="5" s="1"/>
  <c r="G409" i="5" s="1"/>
  <c r="M418" i="5"/>
  <c r="N418" i="5"/>
  <c r="Q418" i="5" s="1"/>
  <c r="F418" i="5" s="1"/>
  <c r="G418" i="5" s="1"/>
  <c r="M410" i="5"/>
  <c r="N410" i="5"/>
  <c r="Q410" i="5" s="1"/>
  <c r="F410" i="5" s="1"/>
  <c r="G410" i="5" s="1"/>
  <c r="M413" i="5"/>
  <c r="N413" i="5"/>
  <c r="Q413" i="5" s="1"/>
  <c r="F413" i="5" s="1"/>
  <c r="G413" i="5" s="1"/>
  <c r="M443" i="5"/>
  <c r="N443" i="5"/>
  <c r="Q443" i="5" s="1"/>
  <c r="F443" i="5" s="1"/>
  <c r="G443" i="5" s="1"/>
  <c r="M399" i="5"/>
  <c r="N399" i="5"/>
  <c r="Q399" i="5" s="1"/>
  <c r="F399" i="5" s="1"/>
  <c r="G399" i="5" s="1"/>
  <c r="M403" i="5"/>
  <c r="N403" i="5"/>
  <c r="Q403" i="5" s="1"/>
  <c r="F403" i="5" s="1"/>
  <c r="G403" i="5" s="1"/>
  <c r="M402" i="5"/>
  <c r="N402" i="5"/>
  <c r="Q402" i="5" s="1"/>
  <c r="F402" i="5" s="1"/>
  <c r="G402" i="5" s="1"/>
  <c r="M421" i="5"/>
  <c r="N421" i="5"/>
  <c r="Q421" i="5" s="1"/>
  <c r="F421" i="5" s="1"/>
  <c r="G421" i="5" s="1"/>
  <c r="M389" i="5"/>
  <c r="N389" i="5"/>
  <c r="Q389" i="5" s="1"/>
  <c r="F389" i="5" s="1"/>
  <c r="G389" i="5" s="1"/>
  <c r="M425" i="5"/>
  <c r="N425" i="5"/>
  <c r="Q425" i="5" s="1"/>
  <c r="F425" i="5" s="1"/>
  <c r="G425" i="5" s="1"/>
  <c r="M416" i="5"/>
  <c r="N416" i="5"/>
  <c r="Q416" i="5" s="1"/>
  <c r="F416" i="5" s="1"/>
  <c r="G416" i="5" s="1"/>
  <c r="M427" i="5"/>
  <c r="N427" i="5"/>
  <c r="Q427" i="5" s="1"/>
  <c r="F427" i="5" s="1"/>
  <c r="G427" i="5" s="1"/>
  <c r="M398" i="5"/>
  <c r="N398" i="5"/>
  <c r="Q398" i="5" s="1"/>
  <c r="F398" i="5" s="1"/>
  <c r="G398" i="5" s="1"/>
  <c r="M435" i="5"/>
  <c r="N435" i="5"/>
  <c r="Q435" i="5" s="1"/>
  <c r="F435" i="5" s="1"/>
  <c r="G435" i="5" s="1"/>
  <c r="M392" i="5"/>
  <c r="N392" i="5"/>
  <c r="Q392" i="5" s="1"/>
  <c r="F392" i="5" s="1"/>
  <c r="G392" i="5" s="1"/>
  <c r="M391" i="5"/>
  <c r="N391" i="5"/>
  <c r="Q391" i="5" s="1"/>
  <c r="F391" i="5" s="1"/>
  <c r="G391" i="5" s="1"/>
  <c r="M414" i="5"/>
  <c r="N414" i="5"/>
  <c r="Q414" i="5" s="1"/>
  <c r="F414" i="5" s="1"/>
  <c r="G414" i="5" s="1"/>
  <c r="M424" i="5"/>
  <c r="N424" i="5"/>
  <c r="Q424" i="5" s="1"/>
  <c r="F424" i="5" s="1"/>
  <c r="G424" i="5" s="1"/>
  <c r="M397" i="5"/>
  <c r="N397" i="5"/>
  <c r="Q397" i="5" s="1"/>
  <c r="F397" i="5" s="1"/>
  <c r="G397" i="5" s="1"/>
  <c r="M430" i="5"/>
  <c r="N430" i="5"/>
  <c r="Q430" i="5" s="1"/>
  <c r="F430" i="5" s="1"/>
  <c r="G430" i="5" s="1"/>
  <c r="M406" i="5"/>
  <c r="N406" i="5"/>
  <c r="Q406" i="5" s="1"/>
  <c r="F406" i="5" s="1"/>
  <c r="G406" i="5" s="1"/>
  <c r="M390" i="5"/>
  <c r="N390" i="5"/>
  <c r="Q390" i="5" s="1"/>
  <c r="F390" i="5" s="1"/>
  <c r="G390" i="5" s="1"/>
  <c r="M419" i="5"/>
  <c r="N419" i="5"/>
  <c r="Q419" i="5" s="1"/>
  <c r="F419" i="5" s="1"/>
  <c r="G419" i="5" s="1"/>
  <c r="M426" i="5"/>
  <c r="N426" i="5"/>
  <c r="Q426" i="5" s="1"/>
  <c r="F426" i="5" s="1"/>
  <c r="G426" i="5" s="1"/>
  <c r="A440" i="5"/>
  <c r="B392" i="5"/>
  <c r="A436" i="5"/>
  <c r="B388" i="5"/>
  <c r="A439" i="5"/>
  <c r="B391" i="5"/>
  <c r="A470" i="5"/>
  <c r="B422" i="5"/>
  <c r="A480" i="5"/>
  <c r="B432" i="5"/>
  <c r="A455" i="5"/>
  <c r="B407" i="5"/>
  <c r="A462" i="5"/>
  <c r="B414" i="5"/>
  <c r="A468" i="5"/>
  <c r="B420" i="5"/>
  <c r="A447" i="5"/>
  <c r="B399" i="5"/>
  <c r="A479" i="5"/>
  <c r="B431" i="5"/>
  <c r="A469" i="5"/>
  <c r="B421" i="5"/>
  <c r="A446" i="5"/>
  <c r="B398" i="5"/>
  <c r="A441" i="5"/>
  <c r="B393" i="5"/>
  <c r="A442" i="5"/>
  <c r="B394" i="5"/>
  <c r="A471" i="5"/>
  <c r="B423" i="5"/>
  <c r="A476" i="5"/>
  <c r="B428" i="5"/>
  <c r="A463" i="5"/>
  <c r="B415" i="5"/>
  <c r="A460" i="5"/>
  <c r="B412" i="5"/>
  <c r="A452" i="5"/>
  <c r="B404" i="5"/>
  <c r="A491" i="5"/>
  <c r="B443" i="5"/>
  <c r="A451" i="5"/>
  <c r="B403" i="5"/>
  <c r="A450" i="5"/>
  <c r="B402" i="5"/>
  <c r="A449" i="5"/>
  <c r="B401" i="5"/>
  <c r="A477" i="5"/>
  <c r="B429" i="5"/>
  <c r="A481" i="5"/>
  <c r="B433" i="5"/>
  <c r="A457" i="5"/>
  <c r="B409" i="5"/>
  <c r="A466" i="5"/>
  <c r="B418" i="5"/>
  <c r="A458" i="5"/>
  <c r="B410" i="5"/>
  <c r="A461" i="5"/>
  <c r="B413" i="5"/>
  <c r="A437" i="5"/>
  <c r="B389" i="5"/>
  <c r="A473" i="5"/>
  <c r="B425" i="5"/>
  <c r="A464" i="5"/>
  <c r="B416" i="5"/>
  <c r="A475" i="5"/>
  <c r="B427" i="5"/>
  <c r="A483" i="5"/>
  <c r="B435" i="5"/>
  <c r="A472" i="5"/>
  <c r="B424" i="5"/>
  <c r="A445" i="5"/>
  <c r="B397" i="5"/>
  <c r="A478" i="5"/>
  <c r="B430" i="5"/>
  <c r="A454" i="5"/>
  <c r="B406" i="5"/>
  <c r="A438" i="5"/>
  <c r="B390" i="5"/>
  <c r="A467" i="5"/>
  <c r="B419" i="5"/>
  <c r="A474" i="5"/>
  <c r="B426" i="5"/>
  <c r="A456" i="5"/>
  <c r="B408" i="5"/>
  <c r="A448" i="5"/>
  <c r="B400" i="5"/>
  <c r="A482" i="5"/>
  <c r="B434" i="5"/>
  <c r="A465" i="5"/>
  <c r="B417" i="5"/>
  <c r="A453" i="5"/>
  <c r="B405" i="5"/>
  <c r="A444" i="5"/>
  <c r="B396" i="5"/>
  <c r="A507" i="5"/>
  <c r="B459" i="5"/>
  <c r="O614" i="5" l="1"/>
  <c r="P566" i="5"/>
  <c r="O622" i="5"/>
  <c r="P574" i="5"/>
  <c r="O608" i="5"/>
  <c r="P560" i="5"/>
  <c r="O603" i="5"/>
  <c r="P555" i="5"/>
  <c r="P585" i="5"/>
  <c r="O633" i="5"/>
  <c r="O623" i="5"/>
  <c r="P575" i="5"/>
  <c r="O631" i="5"/>
  <c r="P583" i="5"/>
  <c r="O618" i="5"/>
  <c r="P570" i="5"/>
  <c r="O610" i="5"/>
  <c r="P562" i="5"/>
  <c r="O580" i="5"/>
  <c r="P532" i="5"/>
  <c r="O592" i="5"/>
  <c r="P544" i="5"/>
  <c r="P548" i="5"/>
  <c r="O596" i="5"/>
  <c r="O595" i="5"/>
  <c r="P547" i="5"/>
  <c r="O594" i="5"/>
  <c r="P546" i="5"/>
  <c r="O634" i="5"/>
  <c r="P586" i="5"/>
  <c r="O597" i="5"/>
  <c r="P549" i="5"/>
  <c r="O636" i="5"/>
  <c r="P588" i="5"/>
  <c r="O620" i="5"/>
  <c r="P572" i="5"/>
  <c r="O652" i="5"/>
  <c r="P604" i="5"/>
  <c r="O611" i="5"/>
  <c r="P563" i="5"/>
  <c r="O632" i="5"/>
  <c r="P584" i="5"/>
  <c r="O664" i="5"/>
  <c r="P616" i="5"/>
  <c r="O590" i="5"/>
  <c r="P542" i="5"/>
  <c r="O593" i="5"/>
  <c r="P545" i="5"/>
  <c r="O606" i="5"/>
  <c r="P558" i="5"/>
  <c r="O650" i="5"/>
  <c r="P602" i="5"/>
  <c r="O582" i="5"/>
  <c r="P534" i="5"/>
  <c r="O600" i="5"/>
  <c r="P552" i="5"/>
  <c r="O589" i="5"/>
  <c r="P541" i="5"/>
  <c r="O621" i="5"/>
  <c r="P573" i="5"/>
  <c r="O626" i="5"/>
  <c r="P578" i="5"/>
  <c r="O675" i="5"/>
  <c r="P627" i="5"/>
  <c r="O605" i="5"/>
  <c r="P557" i="5"/>
  <c r="O601" i="5"/>
  <c r="P553" i="5"/>
  <c r="O647" i="5"/>
  <c r="P599" i="5"/>
  <c r="O624" i="5"/>
  <c r="P576" i="5"/>
  <c r="O615" i="5"/>
  <c r="P567" i="5"/>
  <c r="O607" i="5"/>
  <c r="P559" i="5"/>
  <c r="O619" i="5"/>
  <c r="P571" i="5"/>
  <c r="O617" i="5"/>
  <c r="P569" i="5"/>
  <c r="O598" i="5"/>
  <c r="P550" i="5"/>
  <c r="O609" i="5"/>
  <c r="P561" i="5"/>
  <c r="P613" i="5"/>
  <c r="O661" i="5"/>
  <c r="O635" i="5"/>
  <c r="P587" i="5"/>
  <c r="O591" i="5"/>
  <c r="P543" i="5"/>
  <c r="O612" i="5"/>
  <c r="P564" i="5"/>
  <c r="O581" i="5"/>
  <c r="P533" i="5"/>
  <c r="O625" i="5"/>
  <c r="P577" i="5"/>
  <c r="M448" i="5"/>
  <c r="N448" i="5"/>
  <c r="Q448" i="5" s="1"/>
  <c r="F448" i="5" s="1"/>
  <c r="G448" i="5" s="1"/>
  <c r="M445" i="5"/>
  <c r="N445" i="5"/>
  <c r="Q445" i="5" s="1"/>
  <c r="F445" i="5" s="1"/>
  <c r="G445" i="5" s="1"/>
  <c r="M461" i="5"/>
  <c r="N461" i="5"/>
  <c r="Q461" i="5" s="1"/>
  <c r="F461" i="5" s="1"/>
  <c r="G461" i="5" s="1"/>
  <c r="M450" i="5"/>
  <c r="N450" i="5"/>
  <c r="Q450" i="5" s="1"/>
  <c r="F450" i="5" s="1"/>
  <c r="G450" i="5" s="1"/>
  <c r="M471" i="5"/>
  <c r="N471" i="5"/>
  <c r="Q471" i="5" s="1"/>
  <c r="F471" i="5" s="1"/>
  <c r="G471" i="5" s="1"/>
  <c r="M468" i="5"/>
  <c r="N468" i="5"/>
  <c r="Q468" i="5" s="1"/>
  <c r="F468" i="5" s="1"/>
  <c r="G468" i="5" s="1"/>
  <c r="M440" i="5"/>
  <c r="N440" i="5"/>
  <c r="Q440" i="5" s="1"/>
  <c r="F440" i="5" s="1"/>
  <c r="G440" i="5" s="1"/>
  <c r="M451" i="5"/>
  <c r="N451" i="5"/>
  <c r="Q451" i="5" s="1"/>
  <c r="F451" i="5" s="1"/>
  <c r="G451" i="5" s="1"/>
  <c r="M474" i="5"/>
  <c r="N474" i="5"/>
  <c r="Q474" i="5" s="1"/>
  <c r="F474" i="5" s="1"/>
  <c r="G474" i="5" s="1"/>
  <c r="M444" i="5"/>
  <c r="N444" i="5"/>
  <c r="Q444" i="5" s="1"/>
  <c r="F444" i="5" s="1"/>
  <c r="G444" i="5" s="1"/>
  <c r="M467" i="5"/>
  <c r="N467" i="5"/>
  <c r="Q467" i="5" s="1"/>
  <c r="F467" i="5" s="1"/>
  <c r="G467" i="5" s="1"/>
  <c r="M475" i="5"/>
  <c r="N475" i="5"/>
  <c r="Q475" i="5" s="1"/>
  <c r="F475" i="5" s="1"/>
  <c r="G475" i="5" s="1"/>
  <c r="M457" i="5"/>
  <c r="N457" i="5"/>
  <c r="Q457" i="5" s="1"/>
  <c r="F457" i="5" s="1"/>
  <c r="G457" i="5" s="1"/>
  <c r="M452" i="5"/>
  <c r="N452" i="5"/>
  <c r="Q452" i="5" s="1"/>
  <c r="F452" i="5" s="1"/>
  <c r="G452" i="5" s="1"/>
  <c r="M446" i="5"/>
  <c r="N446" i="5"/>
  <c r="Q446" i="5" s="1"/>
  <c r="F446" i="5" s="1"/>
  <c r="G446" i="5" s="1"/>
  <c r="M480" i="5"/>
  <c r="N480" i="5"/>
  <c r="Q480" i="5" s="1"/>
  <c r="F480" i="5" s="1"/>
  <c r="G480" i="5" s="1"/>
  <c r="M456" i="5"/>
  <c r="N456" i="5"/>
  <c r="Q456" i="5" s="1"/>
  <c r="F456" i="5" s="1"/>
  <c r="G456" i="5" s="1"/>
  <c r="M458" i="5"/>
  <c r="N458" i="5"/>
  <c r="Q458" i="5" s="1"/>
  <c r="F458" i="5" s="1"/>
  <c r="G458" i="5" s="1"/>
  <c r="M442" i="5"/>
  <c r="N442" i="5"/>
  <c r="Q442" i="5" s="1"/>
  <c r="F442" i="5" s="1"/>
  <c r="G442" i="5" s="1"/>
  <c r="M507" i="5"/>
  <c r="N507" i="5"/>
  <c r="Q507" i="5" s="1"/>
  <c r="F507" i="5" s="1"/>
  <c r="G507" i="5" s="1"/>
  <c r="M483" i="5"/>
  <c r="N483" i="5"/>
  <c r="Q483" i="5" s="1"/>
  <c r="F483" i="5" s="1"/>
  <c r="G483" i="5" s="1"/>
  <c r="M466" i="5"/>
  <c r="N466" i="5"/>
  <c r="Q466" i="5" s="1"/>
  <c r="F466" i="5" s="1"/>
  <c r="G466" i="5" s="1"/>
  <c r="M441" i="5"/>
  <c r="N441" i="5"/>
  <c r="Q441" i="5" s="1"/>
  <c r="F441" i="5" s="1"/>
  <c r="G441" i="5" s="1"/>
  <c r="M455" i="5"/>
  <c r="N455" i="5"/>
  <c r="Q455" i="5" s="1"/>
  <c r="F455" i="5" s="1"/>
  <c r="G455" i="5" s="1"/>
  <c r="M453" i="5"/>
  <c r="N453" i="5"/>
  <c r="Q453" i="5" s="1"/>
  <c r="F453" i="5" s="1"/>
  <c r="G453" i="5" s="1"/>
  <c r="M438" i="5"/>
  <c r="N438" i="5"/>
  <c r="Q438" i="5" s="1"/>
  <c r="F438" i="5" s="1"/>
  <c r="G438" i="5" s="1"/>
  <c r="M464" i="5"/>
  <c r="N464" i="5"/>
  <c r="Q464" i="5" s="1"/>
  <c r="F464" i="5" s="1"/>
  <c r="G464" i="5" s="1"/>
  <c r="M481" i="5"/>
  <c r="N481" i="5"/>
  <c r="Q481" i="5" s="1"/>
  <c r="F481" i="5" s="1"/>
  <c r="G481" i="5" s="1"/>
  <c r="M460" i="5"/>
  <c r="N460" i="5"/>
  <c r="Q460" i="5" s="1"/>
  <c r="F460" i="5" s="1"/>
  <c r="G460" i="5" s="1"/>
  <c r="M469" i="5"/>
  <c r="N469" i="5"/>
  <c r="Q469" i="5" s="1"/>
  <c r="F469" i="5" s="1"/>
  <c r="G469" i="5" s="1"/>
  <c r="M470" i="5"/>
  <c r="N470" i="5"/>
  <c r="Q470" i="5" s="1"/>
  <c r="F470" i="5" s="1"/>
  <c r="G470" i="5" s="1"/>
  <c r="M462" i="5"/>
  <c r="N462" i="5"/>
  <c r="Q462" i="5" s="1"/>
  <c r="F462" i="5" s="1"/>
  <c r="G462" i="5" s="1"/>
  <c r="M472" i="5"/>
  <c r="N472" i="5"/>
  <c r="Q472" i="5" s="1"/>
  <c r="F472" i="5" s="1"/>
  <c r="G472" i="5" s="1"/>
  <c r="M465" i="5"/>
  <c r="N465" i="5"/>
  <c r="Q465" i="5" s="1"/>
  <c r="F465" i="5" s="1"/>
  <c r="G465" i="5" s="1"/>
  <c r="M454" i="5"/>
  <c r="N454" i="5"/>
  <c r="Q454" i="5" s="1"/>
  <c r="F454" i="5" s="1"/>
  <c r="G454" i="5" s="1"/>
  <c r="M473" i="5"/>
  <c r="N473" i="5"/>
  <c r="Q473" i="5" s="1"/>
  <c r="F473" i="5" s="1"/>
  <c r="G473" i="5" s="1"/>
  <c r="M477" i="5"/>
  <c r="N477" i="5"/>
  <c r="Q477" i="5" s="1"/>
  <c r="F477" i="5" s="1"/>
  <c r="G477" i="5" s="1"/>
  <c r="M463" i="5"/>
  <c r="N463" i="5"/>
  <c r="Q463" i="5" s="1"/>
  <c r="F463" i="5" s="1"/>
  <c r="G463" i="5" s="1"/>
  <c r="M479" i="5"/>
  <c r="N479" i="5"/>
  <c r="Q479" i="5" s="1"/>
  <c r="F479" i="5" s="1"/>
  <c r="G479" i="5" s="1"/>
  <c r="M439" i="5"/>
  <c r="N439" i="5"/>
  <c r="Q439" i="5" s="1"/>
  <c r="F439" i="5" s="1"/>
  <c r="G439" i="5" s="1"/>
  <c r="M491" i="5"/>
  <c r="N491" i="5"/>
  <c r="Q491" i="5" s="1"/>
  <c r="F491" i="5" s="1"/>
  <c r="G491" i="5" s="1"/>
  <c r="M482" i="5"/>
  <c r="N482" i="5"/>
  <c r="Q482" i="5" s="1"/>
  <c r="F482" i="5" s="1"/>
  <c r="G482" i="5" s="1"/>
  <c r="M478" i="5"/>
  <c r="N478" i="5"/>
  <c r="Q478" i="5" s="1"/>
  <c r="F478" i="5" s="1"/>
  <c r="G478" i="5" s="1"/>
  <c r="M437" i="5"/>
  <c r="N437" i="5"/>
  <c r="Q437" i="5" s="1"/>
  <c r="F437" i="5" s="1"/>
  <c r="G437" i="5" s="1"/>
  <c r="M449" i="5"/>
  <c r="N449" i="5"/>
  <c r="Q449" i="5" s="1"/>
  <c r="F449" i="5" s="1"/>
  <c r="G449" i="5" s="1"/>
  <c r="M476" i="5"/>
  <c r="N476" i="5"/>
  <c r="Q476" i="5" s="1"/>
  <c r="F476" i="5" s="1"/>
  <c r="G476" i="5" s="1"/>
  <c r="M447" i="5"/>
  <c r="N447" i="5"/>
  <c r="Q447" i="5" s="1"/>
  <c r="F447" i="5" s="1"/>
  <c r="G447" i="5" s="1"/>
  <c r="M436" i="5"/>
  <c r="N436" i="5"/>
  <c r="Q436" i="5" s="1"/>
  <c r="F436" i="5" s="1"/>
  <c r="G436" i="5" s="1"/>
  <c r="A555" i="5"/>
  <c r="B507" i="5"/>
  <c r="A522" i="5"/>
  <c r="B474" i="5"/>
  <c r="A531" i="5"/>
  <c r="B483" i="5"/>
  <c r="A514" i="5"/>
  <c r="B466" i="5"/>
  <c r="A539" i="5"/>
  <c r="B491" i="5"/>
  <c r="A489" i="5"/>
  <c r="B441" i="5"/>
  <c r="A503" i="5"/>
  <c r="B455" i="5"/>
  <c r="A504" i="5"/>
  <c r="B456" i="5"/>
  <c r="A499" i="5"/>
  <c r="B451" i="5"/>
  <c r="A510" i="5"/>
  <c r="B462" i="5"/>
  <c r="A513" i="5"/>
  <c r="B465" i="5"/>
  <c r="A525" i="5"/>
  <c r="B477" i="5"/>
  <c r="A492" i="5"/>
  <c r="B444" i="5"/>
  <c r="A515" i="5"/>
  <c r="B467" i="5"/>
  <c r="A523" i="5"/>
  <c r="B475" i="5"/>
  <c r="A505" i="5"/>
  <c r="B457" i="5"/>
  <c r="A500" i="5"/>
  <c r="B452" i="5"/>
  <c r="A494" i="5"/>
  <c r="B446" i="5"/>
  <c r="A528" i="5"/>
  <c r="B480" i="5"/>
  <c r="A520" i="5"/>
  <c r="B472" i="5"/>
  <c r="A506" i="5"/>
  <c r="B458" i="5"/>
  <c r="A490" i="5"/>
  <c r="B442" i="5"/>
  <c r="A501" i="5"/>
  <c r="B453" i="5"/>
  <c r="A486" i="5"/>
  <c r="B438" i="5"/>
  <c r="A512" i="5"/>
  <c r="B464" i="5"/>
  <c r="A529" i="5"/>
  <c r="B481" i="5"/>
  <c r="A508" i="5"/>
  <c r="B460" i="5"/>
  <c r="A517" i="5"/>
  <c r="B469" i="5"/>
  <c r="A518" i="5"/>
  <c r="B470" i="5"/>
  <c r="A502" i="5"/>
  <c r="B454" i="5"/>
  <c r="A521" i="5"/>
  <c r="B473" i="5"/>
  <c r="A511" i="5"/>
  <c r="B463" i="5"/>
  <c r="A527" i="5"/>
  <c r="B479" i="5"/>
  <c r="A487" i="5"/>
  <c r="B439" i="5"/>
  <c r="A530" i="5"/>
  <c r="B482" i="5"/>
  <c r="A526" i="5"/>
  <c r="B478" i="5"/>
  <c r="A485" i="5"/>
  <c r="B437" i="5"/>
  <c r="A497" i="5"/>
  <c r="B449" i="5"/>
  <c r="A524" i="5"/>
  <c r="B476" i="5"/>
  <c r="A495" i="5"/>
  <c r="B447" i="5"/>
  <c r="A484" i="5"/>
  <c r="B436" i="5"/>
  <c r="A496" i="5"/>
  <c r="B448" i="5"/>
  <c r="A493" i="5"/>
  <c r="B445" i="5"/>
  <c r="A509" i="5"/>
  <c r="B461" i="5"/>
  <c r="A498" i="5"/>
  <c r="B450" i="5"/>
  <c r="A519" i="5"/>
  <c r="B471" i="5"/>
  <c r="A516" i="5"/>
  <c r="B468" i="5"/>
  <c r="A488" i="5"/>
  <c r="B440" i="5"/>
  <c r="O646" i="5" l="1"/>
  <c r="P598" i="5"/>
  <c r="O644" i="5"/>
  <c r="P596" i="5"/>
  <c r="O629" i="5"/>
  <c r="P581" i="5"/>
  <c r="O665" i="5"/>
  <c r="P617" i="5"/>
  <c r="O653" i="5"/>
  <c r="P605" i="5"/>
  <c r="O698" i="5"/>
  <c r="P650" i="5"/>
  <c r="O660" i="5"/>
  <c r="P612" i="5"/>
  <c r="O723" i="5"/>
  <c r="P675" i="5"/>
  <c r="O640" i="5"/>
  <c r="P592" i="5"/>
  <c r="O639" i="5"/>
  <c r="P591" i="5"/>
  <c r="O657" i="5"/>
  <c r="P609" i="5"/>
  <c r="O695" i="5"/>
  <c r="P647" i="5"/>
  <c r="O648" i="5"/>
  <c r="P600" i="5"/>
  <c r="O680" i="5"/>
  <c r="P632" i="5"/>
  <c r="O642" i="5"/>
  <c r="P594" i="5"/>
  <c r="O679" i="5"/>
  <c r="P631" i="5"/>
  <c r="O643" i="5"/>
  <c r="P595" i="5"/>
  <c r="O655" i="5"/>
  <c r="P607" i="5"/>
  <c r="O674" i="5"/>
  <c r="P626" i="5"/>
  <c r="O641" i="5"/>
  <c r="P593" i="5"/>
  <c r="O628" i="5"/>
  <c r="P580" i="5"/>
  <c r="O656" i="5"/>
  <c r="P608" i="5"/>
  <c r="O683" i="5"/>
  <c r="P635" i="5"/>
  <c r="O663" i="5"/>
  <c r="P615" i="5"/>
  <c r="O669" i="5"/>
  <c r="P621" i="5"/>
  <c r="O638" i="5"/>
  <c r="P590" i="5"/>
  <c r="O645" i="5"/>
  <c r="P597" i="5"/>
  <c r="O658" i="5"/>
  <c r="P610" i="5"/>
  <c r="O670" i="5"/>
  <c r="P622" i="5"/>
  <c r="O649" i="5"/>
  <c r="P601" i="5"/>
  <c r="O630" i="5"/>
  <c r="P582" i="5"/>
  <c r="O671" i="5"/>
  <c r="P623" i="5"/>
  <c r="O667" i="5"/>
  <c r="P619" i="5"/>
  <c r="O654" i="5"/>
  <c r="P606" i="5"/>
  <c r="O651" i="5"/>
  <c r="P603" i="5"/>
  <c r="O684" i="5"/>
  <c r="P636" i="5"/>
  <c r="O709" i="5"/>
  <c r="P661" i="5"/>
  <c r="O673" i="5"/>
  <c r="P625" i="5"/>
  <c r="O659" i="5"/>
  <c r="P611" i="5"/>
  <c r="O681" i="5"/>
  <c r="P633" i="5"/>
  <c r="O700" i="5"/>
  <c r="P652" i="5"/>
  <c r="O668" i="5"/>
  <c r="P620" i="5"/>
  <c r="O672" i="5"/>
  <c r="P624" i="5"/>
  <c r="O637" i="5"/>
  <c r="P589" i="5"/>
  <c r="O712" i="5"/>
  <c r="P664" i="5"/>
  <c r="O682" i="5"/>
  <c r="P634" i="5"/>
  <c r="O666" i="5"/>
  <c r="P618" i="5"/>
  <c r="O662" i="5"/>
  <c r="P614" i="5"/>
  <c r="M493" i="5"/>
  <c r="N493" i="5"/>
  <c r="Q493" i="5" s="1"/>
  <c r="F493" i="5" s="1"/>
  <c r="G493" i="5" s="1"/>
  <c r="M526" i="5"/>
  <c r="N526" i="5"/>
  <c r="Q526" i="5" s="1"/>
  <c r="F526" i="5" s="1"/>
  <c r="G526" i="5" s="1"/>
  <c r="M518" i="5"/>
  <c r="N518" i="5"/>
  <c r="Q518" i="5" s="1"/>
  <c r="F518" i="5" s="1"/>
  <c r="G518" i="5" s="1"/>
  <c r="M490" i="5"/>
  <c r="N490" i="5"/>
  <c r="Q490" i="5" s="1"/>
  <c r="F490" i="5" s="1"/>
  <c r="G490" i="5" s="1"/>
  <c r="M523" i="5"/>
  <c r="N523" i="5"/>
  <c r="Q523" i="5" s="1"/>
  <c r="F523" i="5" s="1"/>
  <c r="G523" i="5" s="1"/>
  <c r="M504" i="5"/>
  <c r="N504" i="5"/>
  <c r="Q504" i="5" s="1"/>
  <c r="F504" i="5" s="1"/>
  <c r="G504" i="5" s="1"/>
  <c r="M555" i="5"/>
  <c r="N555" i="5"/>
  <c r="Q555" i="5" s="1"/>
  <c r="F555" i="5" s="1"/>
  <c r="G555" i="5" s="1"/>
  <c r="M530" i="5"/>
  <c r="N530" i="5"/>
  <c r="Q530" i="5" s="1"/>
  <c r="F530" i="5" s="1"/>
  <c r="G530" i="5" s="1"/>
  <c r="M516" i="5"/>
  <c r="N516" i="5"/>
  <c r="Q516" i="5" s="1"/>
  <c r="F516" i="5" s="1"/>
  <c r="G516" i="5" s="1"/>
  <c r="M495" i="5"/>
  <c r="N495" i="5"/>
  <c r="Q495" i="5" s="1"/>
  <c r="F495" i="5" s="1"/>
  <c r="G495" i="5" s="1"/>
  <c r="M527" i="5"/>
  <c r="N527" i="5"/>
  <c r="Q527" i="5" s="1"/>
  <c r="F527" i="5" s="1"/>
  <c r="G527" i="5" s="1"/>
  <c r="M529" i="5"/>
  <c r="N529" i="5"/>
  <c r="Q529" i="5" s="1"/>
  <c r="F529" i="5" s="1"/>
  <c r="G529" i="5" s="1"/>
  <c r="M528" i="5"/>
  <c r="N528" i="5"/>
  <c r="Q528" i="5" s="1"/>
  <c r="F528" i="5" s="1"/>
  <c r="G528" i="5" s="1"/>
  <c r="M525" i="5"/>
  <c r="N525" i="5"/>
  <c r="Q525" i="5" s="1"/>
  <c r="F525" i="5" s="1"/>
  <c r="G525" i="5" s="1"/>
  <c r="M539" i="5"/>
  <c r="N539" i="5"/>
  <c r="Q539" i="5" s="1"/>
  <c r="F539" i="5" s="1"/>
  <c r="G539" i="5" s="1"/>
  <c r="M517" i="5"/>
  <c r="N517" i="5"/>
  <c r="Q517" i="5" s="1"/>
  <c r="F517" i="5" s="1"/>
  <c r="G517" i="5" s="1"/>
  <c r="M503" i="5"/>
  <c r="N503" i="5"/>
  <c r="Q503" i="5" s="1"/>
  <c r="F503" i="5" s="1"/>
  <c r="G503" i="5" s="1"/>
  <c r="M488" i="5"/>
  <c r="N488" i="5"/>
  <c r="Q488" i="5" s="1"/>
  <c r="F488" i="5" s="1"/>
  <c r="G488" i="5" s="1"/>
  <c r="M487" i="5"/>
  <c r="N487" i="5"/>
  <c r="Q487" i="5" s="1"/>
  <c r="F487" i="5" s="1"/>
  <c r="G487" i="5" s="1"/>
  <c r="M520" i="5"/>
  <c r="N520" i="5"/>
  <c r="Q520" i="5" s="1"/>
  <c r="F520" i="5" s="1"/>
  <c r="G520" i="5" s="1"/>
  <c r="M489" i="5"/>
  <c r="N489" i="5"/>
  <c r="Q489" i="5" s="1"/>
  <c r="F489" i="5" s="1"/>
  <c r="G489" i="5" s="1"/>
  <c r="M519" i="5"/>
  <c r="N519" i="5"/>
  <c r="Q519" i="5" s="1"/>
  <c r="F519" i="5" s="1"/>
  <c r="G519" i="5" s="1"/>
  <c r="M524" i="5"/>
  <c r="N524" i="5"/>
  <c r="Q524" i="5" s="1"/>
  <c r="F524" i="5" s="1"/>
  <c r="G524" i="5" s="1"/>
  <c r="M511" i="5"/>
  <c r="N511" i="5"/>
  <c r="Q511" i="5" s="1"/>
  <c r="F511" i="5" s="1"/>
  <c r="G511" i="5" s="1"/>
  <c r="M512" i="5"/>
  <c r="N512" i="5"/>
  <c r="Q512" i="5" s="1"/>
  <c r="F512" i="5" s="1"/>
  <c r="G512" i="5" s="1"/>
  <c r="M494" i="5"/>
  <c r="N494" i="5"/>
  <c r="Q494" i="5" s="1"/>
  <c r="F494" i="5" s="1"/>
  <c r="G494" i="5" s="1"/>
  <c r="M513" i="5"/>
  <c r="N513" i="5"/>
  <c r="Q513" i="5" s="1"/>
  <c r="F513" i="5" s="1"/>
  <c r="G513" i="5" s="1"/>
  <c r="M514" i="5"/>
  <c r="N514" i="5"/>
  <c r="Q514" i="5" s="1"/>
  <c r="F514" i="5" s="1"/>
  <c r="G514" i="5" s="1"/>
  <c r="M498" i="5"/>
  <c r="N498" i="5"/>
  <c r="Q498" i="5" s="1"/>
  <c r="F498" i="5" s="1"/>
  <c r="G498" i="5" s="1"/>
  <c r="M497" i="5"/>
  <c r="N497" i="5"/>
  <c r="Q497" i="5" s="1"/>
  <c r="F497" i="5" s="1"/>
  <c r="G497" i="5" s="1"/>
  <c r="M521" i="5"/>
  <c r="N521" i="5"/>
  <c r="Q521" i="5" s="1"/>
  <c r="F521" i="5" s="1"/>
  <c r="G521" i="5" s="1"/>
  <c r="M486" i="5"/>
  <c r="N486" i="5"/>
  <c r="Q486" i="5" s="1"/>
  <c r="F486" i="5" s="1"/>
  <c r="G486" i="5" s="1"/>
  <c r="M500" i="5"/>
  <c r="N500" i="5"/>
  <c r="Q500" i="5" s="1"/>
  <c r="F500" i="5" s="1"/>
  <c r="G500" i="5" s="1"/>
  <c r="M510" i="5"/>
  <c r="N510" i="5"/>
  <c r="Q510" i="5" s="1"/>
  <c r="F510" i="5" s="1"/>
  <c r="G510" i="5" s="1"/>
  <c r="M531" i="5"/>
  <c r="N531" i="5"/>
  <c r="Q531" i="5" s="1"/>
  <c r="F531" i="5" s="1"/>
  <c r="G531" i="5" s="1"/>
  <c r="M496" i="5"/>
  <c r="N496" i="5"/>
  <c r="Q496" i="5" s="1"/>
  <c r="F496" i="5" s="1"/>
  <c r="G496" i="5" s="1"/>
  <c r="M506" i="5"/>
  <c r="N506" i="5"/>
  <c r="Q506" i="5" s="1"/>
  <c r="F506" i="5" s="1"/>
  <c r="G506" i="5" s="1"/>
  <c r="M515" i="5"/>
  <c r="N515" i="5"/>
  <c r="Q515" i="5" s="1"/>
  <c r="F515" i="5" s="1"/>
  <c r="G515" i="5" s="1"/>
  <c r="M484" i="5"/>
  <c r="N484" i="5"/>
  <c r="Q484" i="5" s="1"/>
  <c r="F484" i="5" s="1"/>
  <c r="G484" i="5" s="1"/>
  <c r="M508" i="5"/>
  <c r="N508" i="5"/>
  <c r="Q508" i="5" s="1"/>
  <c r="F508" i="5" s="1"/>
  <c r="G508" i="5" s="1"/>
  <c r="M492" i="5"/>
  <c r="N492" i="5"/>
  <c r="Q492" i="5" s="1"/>
  <c r="F492" i="5" s="1"/>
  <c r="G492" i="5" s="1"/>
  <c r="M509" i="5"/>
  <c r="N509" i="5"/>
  <c r="Q509" i="5" s="1"/>
  <c r="F509" i="5" s="1"/>
  <c r="G509" i="5" s="1"/>
  <c r="M485" i="5"/>
  <c r="N485" i="5"/>
  <c r="Q485" i="5" s="1"/>
  <c r="F485" i="5" s="1"/>
  <c r="G485" i="5" s="1"/>
  <c r="M502" i="5"/>
  <c r="N502" i="5"/>
  <c r="Q502" i="5" s="1"/>
  <c r="F502" i="5" s="1"/>
  <c r="G502" i="5" s="1"/>
  <c r="M501" i="5"/>
  <c r="N501" i="5"/>
  <c r="Q501" i="5" s="1"/>
  <c r="F501" i="5" s="1"/>
  <c r="G501" i="5" s="1"/>
  <c r="M505" i="5"/>
  <c r="N505" i="5"/>
  <c r="Q505" i="5" s="1"/>
  <c r="F505" i="5" s="1"/>
  <c r="G505" i="5" s="1"/>
  <c r="M499" i="5"/>
  <c r="N499" i="5"/>
  <c r="Q499" i="5" s="1"/>
  <c r="F499" i="5" s="1"/>
  <c r="G499" i="5" s="1"/>
  <c r="M522" i="5"/>
  <c r="N522" i="5"/>
  <c r="Q522" i="5" s="1"/>
  <c r="F522" i="5" s="1"/>
  <c r="G522" i="5" s="1"/>
  <c r="A536" i="5"/>
  <c r="B488" i="5"/>
  <c r="A532" i="5"/>
  <c r="B484" i="5"/>
  <c r="A535" i="5"/>
  <c r="B487" i="5"/>
  <c r="A556" i="5"/>
  <c r="B508" i="5"/>
  <c r="A568" i="5"/>
  <c r="B520" i="5"/>
  <c r="A540" i="5"/>
  <c r="B492" i="5"/>
  <c r="A537" i="5"/>
  <c r="B489" i="5"/>
  <c r="A565" i="5"/>
  <c r="B517" i="5"/>
  <c r="A563" i="5"/>
  <c r="B515" i="5"/>
  <c r="A543" i="5"/>
  <c r="B495" i="5"/>
  <c r="A575" i="5"/>
  <c r="B527" i="5"/>
  <c r="A534" i="5"/>
  <c r="B486" i="5"/>
  <c r="A558" i="5"/>
  <c r="B510" i="5"/>
  <c r="A579" i="5"/>
  <c r="B531" i="5"/>
  <c r="A544" i="5"/>
  <c r="B496" i="5"/>
  <c r="A578" i="5"/>
  <c r="B530" i="5"/>
  <c r="A554" i="5"/>
  <c r="B506" i="5"/>
  <c r="A551" i="5"/>
  <c r="B503" i="5"/>
  <c r="A567" i="5"/>
  <c r="B519" i="5"/>
  <c r="A572" i="5"/>
  <c r="B524" i="5"/>
  <c r="A559" i="5"/>
  <c r="B511" i="5"/>
  <c r="A560" i="5"/>
  <c r="B512" i="5"/>
  <c r="A542" i="5"/>
  <c r="B494" i="5"/>
  <c r="A561" i="5"/>
  <c r="B513" i="5"/>
  <c r="A562" i="5"/>
  <c r="B514" i="5"/>
  <c r="A546" i="5"/>
  <c r="B498" i="5"/>
  <c r="A545" i="5"/>
  <c r="B497" i="5"/>
  <c r="A569" i="5"/>
  <c r="B521" i="5"/>
  <c r="A548" i="5"/>
  <c r="B500" i="5"/>
  <c r="A557" i="5"/>
  <c r="B509" i="5"/>
  <c r="A533" i="5"/>
  <c r="B485" i="5"/>
  <c r="A550" i="5"/>
  <c r="B502" i="5"/>
  <c r="A549" i="5"/>
  <c r="B501" i="5"/>
  <c r="A553" i="5"/>
  <c r="B505" i="5"/>
  <c r="A547" i="5"/>
  <c r="B499" i="5"/>
  <c r="A570" i="5"/>
  <c r="B522" i="5"/>
  <c r="A564" i="5"/>
  <c r="B516" i="5"/>
  <c r="A577" i="5"/>
  <c r="B529" i="5"/>
  <c r="A576" i="5"/>
  <c r="B528" i="5"/>
  <c r="A573" i="5"/>
  <c r="B525" i="5"/>
  <c r="A587" i="5"/>
  <c r="B539" i="5"/>
  <c r="A541" i="5"/>
  <c r="B493" i="5"/>
  <c r="A574" i="5"/>
  <c r="B526" i="5"/>
  <c r="A566" i="5"/>
  <c r="B518" i="5"/>
  <c r="A538" i="5"/>
  <c r="B490" i="5"/>
  <c r="A571" i="5"/>
  <c r="B523" i="5"/>
  <c r="A552" i="5"/>
  <c r="B504" i="5"/>
  <c r="A603" i="5"/>
  <c r="B555" i="5"/>
  <c r="O748" i="5" l="1"/>
  <c r="P700" i="5"/>
  <c r="O702" i="5"/>
  <c r="P654" i="5"/>
  <c r="P645" i="5"/>
  <c r="O693" i="5"/>
  <c r="O714" i="5"/>
  <c r="P666" i="5"/>
  <c r="O743" i="5"/>
  <c r="P695" i="5"/>
  <c r="O707" i="5"/>
  <c r="P659" i="5"/>
  <c r="O719" i="5"/>
  <c r="P671" i="5"/>
  <c r="O705" i="5"/>
  <c r="P657" i="5"/>
  <c r="O716" i="5"/>
  <c r="P668" i="5"/>
  <c r="O699" i="5"/>
  <c r="P651" i="5"/>
  <c r="O706" i="5"/>
  <c r="P658" i="5"/>
  <c r="O676" i="5"/>
  <c r="P628" i="5"/>
  <c r="O728" i="5"/>
  <c r="P680" i="5"/>
  <c r="O708" i="5"/>
  <c r="P660" i="5"/>
  <c r="O696" i="5"/>
  <c r="P648" i="5"/>
  <c r="O729" i="5"/>
  <c r="P681" i="5"/>
  <c r="O686" i="5"/>
  <c r="P638" i="5"/>
  <c r="O722" i="5"/>
  <c r="P674" i="5"/>
  <c r="O701" i="5"/>
  <c r="P653" i="5"/>
  <c r="O730" i="5"/>
  <c r="P682" i="5"/>
  <c r="O717" i="5"/>
  <c r="P669" i="5"/>
  <c r="O713" i="5"/>
  <c r="P665" i="5"/>
  <c r="O685" i="5"/>
  <c r="P637" i="5"/>
  <c r="O757" i="5"/>
  <c r="P709" i="5"/>
  <c r="O697" i="5"/>
  <c r="P649" i="5"/>
  <c r="O731" i="5"/>
  <c r="P683" i="5"/>
  <c r="O727" i="5"/>
  <c r="P679" i="5"/>
  <c r="O688" i="5"/>
  <c r="P640" i="5"/>
  <c r="O692" i="5"/>
  <c r="P644" i="5"/>
  <c r="O746" i="5"/>
  <c r="P698" i="5"/>
  <c r="O710" i="5"/>
  <c r="P662" i="5"/>
  <c r="O689" i="5"/>
  <c r="P641" i="5"/>
  <c r="O715" i="5"/>
  <c r="P667" i="5"/>
  <c r="O703" i="5"/>
  <c r="P655" i="5"/>
  <c r="O760" i="5"/>
  <c r="P712" i="5"/>
  <c r="O721" i="5"/>
  <c r="P673" i="5"/>
  <c r="O678" i="5"/>
  <c r="P630" i="5"/>
  <c r="O711" i="5"/>
  <c r="P663" i="5"/>
  <c r="O691" i="5"/>
  <c r="P643" i="5"/>
  <c r="O687" i="5"/>
  <c r="P639" i="5"/>
  <c r="O677" i="5"/>
  <c r="P629" i="5"/>
  <c r="O720" i="5"/>
  <c r="P672" i="5"/>
  <c r="O732" i="5"/>
  <c r="P684" i="5"/>
  <c r="O718" i="5"/>
  <c r="P670" i="5"/>
  <c r="O704" i="5"/>
  <c r="P656" i="5"/>
  <c r="O690" i="5"/>
  <c r="P642" i="5"/>
  <c r="O771" i="5"/>
  <c r="P723" i="5"/>
  <c r="O694" i="5"/>
  <c r="P646" i="5"/>
  <c r="M574" i="5"/>
  <c r="N574" i="5"/>
  <c r="Q574" i="5" s="1"/>
  <c r="F574" i="5" s="1"/>
  <c r="G574" i="5" s="1"/>
  <c r="M570" i="5"/>
  <c r="N570" i="5"/>
  <c r="Q570" i="5" s="1"/>
  <c r="F570" i="5" s="1"/>
  <c r="G570" i="5" s="1"/>
  <c r="M548" i="5"/>
  <c r="N548" i="5"/>
  <c r="Q548" i="5" s="1"/>
  <c r="F548" i="5" s="1"/>
  <c r="G548" i="5" s="1"/>
  <c r="M560" i="5"/>
  <c r="N560" i="5"/>
  <c r="Q560" i="5" s="1"/>
  <c r="F560" i="5" s="1"/>
  <c r="G560" i="5" s="1"/>
  <c r="M544" i="5"/>
  <c r="N544" i="5"/>
  <c r="Q544" i="5" s="1"/>
  <c r="F544" i="5" s="1"/>
  <c r="G544" i="5" s="1"/>
  <c r="M565" i="5"/>
  <c r="N565" i="5"/>
  <c r="Q565" i="5" s="1"/>
  <c r="F565" i="5" s="1"/>
  <c r="G565" i="5" s="1"/>
  <c r="M536" i="5"/>
  <c r="N536" i="5"/>
  <c r="Q536" i="5" s="1"/>
  <c r="F536" i="5" s="1"/>
  <c r="G536" i="5" s="1"/>
  <c r="M547" i="5"/>
  <c r="N547" i="5"/>
  <c r="Q547" i="5" s="1"/>
  <c r="F547" i="5" s="1"/>
  <c r="G547" i="5" s="1"/>
  <c r="M545" i="5"/>
  <c r="N545" i="5"/>
  <c r="Q545" i="5" s="1"/>
  <c r="F545" i="5" s="1"/>
  <c r="G545" i="5" s="1"/>
  <c r="M552" i="5"/>
  <c r="N552" i="5"/>
  <c r="Q552" i="5" s="1"/>
  <c r="F552" i="5" s="1"/>
  <c r="G552" i="5" s="1"/>
  <c r="M573" i="5"/>
  <c r="N573" i="5"/>
  <c r="Q573" i="5" s="1"/>
  <c r="F573" i="5" s="1"/>
  <c r="G573" i="5" s="1"/>
  <c r="M549" i="5"/>
  <c r="N549" i="5"/>
  <c r="Q549" i="5" s="1"/>
  <c r="F549" i="5" s="1"/>
  <c r="G549" i="5" s="1"/>
  <c r="M546" i="5"/>
  <c r="N546" i="5"/>
  <c r="Q546" i="5" s="1"/>
  <c r="F546" i="5" s="1"/>
  <c r="G546" i="5" s="1"/>
  <c r="M567" i="5"/>
  <c r="N567" i="5"/>
  <c r="Q567" i="5" s="1"/>
  <c r="F567" i="5" s="1"/>
  <c r="G567" i="5" s="1"/>
  <c r="M534" i="5"/>
  <c r="N534" i="5"/>
  <c r="Q534" i="5" s="1"/>
  <c r="F534" i="5" s="1"/>
  <c r="G534" i="5" s="1"/>
  <c r="M568" i="5"/>
  <c r="N568" i="5"/>
  <c r="Q568" i="5" s="1"/>
  <c r="F568" i="5" s="1"/>
  <c r="G568" i="5" s="1"/>
  <c r="M541" i="5"/>
  <c r="N541" i="5"/>
  <c r="Q541" i="5" s="1"/>
  <c r="F541" i="5" s="1"/>
  <c r="G541" i="5" s="1"/>
  <c r="M579" i="5"/>
  <c r="N579" i="5"/>
  <c r="Q579" i="5" s="1"/>
  <c r="F579" i="5" s="1"/>
  <c r="G579" i="5" s="1"/>
  <c r="M603" i="5"/>
  <c r="N603" i="5"/>
  <c r="Q603" i="5" s="1"/>
  <c r="F603" i="5" s="1"/>
  <c r="G603" i="5" s="1"/>
  <c r="M553" i="5"/>
  <c r="N553" i="5"/>
  <c r="Q553" i="5" s="1"/>
  <c r="F553" i="5" s="1"/>
  <c r="G553" i="5" s="1"/>
  <c r="M558" i="5"/>
  <c r="N558" i="5"/>
  <c r="Q558" i="5" s="1"/>
  <c r="F558" i="5" s="1"/>
  <c r="G558" i="5" s="1"/>
  <c r="M571" i="5"/>
  <c r="N571" i="5"/>
  <c r="Q571" i="5" s="1"/>
  <c r="F571" i="5" s="1"/>
  <c r="G571" i="5" s="1"/>
  <c r="M576" i="5"/>
  <c r="N576" i="5"/>
  <c r="Q576" i="5" s="1"/>
  <c r="F576" i="5" s="1"/>
  <c r="G576" i="5" s="1"/>
  <c r="M550" i="5"/>
  <c r="N550" i="5"/>
  <c r="Q550" i="5" s="1"/>
  <c r="F550" i="5" s="1"/>
  <c r="G550" i="5" s="1"/>
  <c r="M562" i="5"/>
  <c r="N562" i="5"/>
  <c r="Q562" i="5" s="1"/>
  <c r="F562" i="5" s="1"/>
  <c r="G562" i="5" s="1"/>
  <c r="M551" i="5"/>
  <c r="N551" i="5"/>
  <c r="Q551" i="5" s="1"/>
  <c r="F551" i="5" s="1"/>
  <c r="G551" i="5" s="1"/>
  <c r="M575" i="5"/>
  <c r="N575" i="5"/>
  <c r="Q575" i="5" s="1"/>
  <c r="F575" i="5" s="1"/>
  <c r="G575" i="5" s="1"/>
  <c r="M556" i="5"/>
  <c r="N556" i="5"/>
  <c r="Q556" i="5" s="1"/>
  <c r="F556" i="5" s="1"/>
  <c r="G556" i="5" s="1"/>
  <c r="M559" i="5"/>
  <c r="N559" i="5"/>
  <c r="Q559" i="5" s="1"/>
  <c r="F559" i="5" s="1"/>
  <c r="G559" i="5" s="1"/>
  <c r="M537" i="5"/>
  <c r="N537" i="5"/>
  <c r="Q537" i="5" s="1"/>
  <c r="F537" i="5" s="1"/>
  <c r="G537" i="5" s="1"/>
  <c r="M569" i="5"/>
  <c r="N569" i="5"/>
  <c r="Q569" i="5" s="1"/>
  <c r="F569" i="5" s="1"/>
  <c r="G569" i="5" s="1"/>
  <c r="M538" i="5"/>
  <c r="N538" i="5"/>
  <c r="Q538" i="5" s="1"/>
  <c r="F538" i="5" s="1"/>
  <c r="G538" i="5" s="1"/>
  <c r="M577" i="5"/>
  <c r="N577" i="5"/>
  <c r="Q577" i="5" s="1"/>
  <c r="F577" i="5" s="1"/>
  <c r="G577" i="5" s="1"/>
  <c r="M533" i="5"/>
  <c r="N533" i="5"/>
  <c r="Q533" i="5" s="1"/>
  <c r="F533" i="5" s="1"/>
  <c r="G533" i="5" s="1"/>
  <c r="M561" i="5"/>
  <c r="N561" i="5"/>
  <c r="Q561" i="5" s="1"/>
  <c r="F561" i="5" s="1"/>
  <c r="G561" i="5" s="1"/>
  <c r="M554" i="5"/>
  <c r="N554" i="5"/>
  <c r="Q554" i="5" s="1"/>
  <c r="F554" i="5" s="1"/>
  <c r="G554" i="5" s="1"/>
  <c r="M543" i="5"/>
  <c r="N543" i="5"/>
  <c r="Q543" i="5" s="1"/>
  <c r="F543" i="5" s="1"/>
  <c r="G543" i="5" s="1"/>
  <c r="M535" i="5"/>
  <c r="N535" i="5"/>
  <c r="Q535" i="5" s="1"/>
  <c r="F535" i="5" s="1"/>
  <c r="G535" i="5" s="1"/>
  <c r="M587" i="5"/>
  <c r="N587" i="5"/>
  <c r="Q587" i="5" s="1"/>
  <c r="F587" i="5" s="1"/>
  <c r="G587" i="5" s="1"/>
  <c r="M572" i="5"/>
  <c r="N572" i="5"/>
  <c r="Q572" i="5" s="1"/>
  <c r="F572" i="5" s="1"/>
  <c r="G572" i="5" s="1"/>
  <c r="M540" i="5"/>
  <c r="N540" i="5"/>
  <c r="Q540" i="5" s="1"/>
  <c r="F540" i="5" s="1"/>
  <c r="G540" i="5" s="1"/>
  <c r="M566" i="5"/>
  <c r="N566" i="5"/>
  <c r="Q566" i="5" s="1"/>
  <c r="F566" i="5" s="1"/>
  <c r="G566" i="5" s="1"/>
  <c r="M564" i="5"/>
  <c r="N564" i="5"/>
  <c r="Q564" i="5" s="1"/>
  <c r="F564" i="5" s="1"/>
  <c r="G564" i="5" s="1"/>
  <c r="M557" i="5"/>
  <c r="N557" i="5"/>
  <c r="Q557" i="5" s="1"/>
  <c r="F557" i="5" s="1"/>
  <c r="G557" i="5" s="1"/>
  <c r="M542" i="5"/>
  <c r="N542" i="5"/>
  <c r="Q542" i="5" s="1"/>
  <c r="F542" i="5" s="1"/>
  <c r="G542" i="5" s="1"/>
  <c r="M578" i="5"/>
  <c r="N578" i="5"/>
  <c r="Q578" i="5" s="1"/>
  <c r="F578" i="5" s="1"/>
  <c r="G578" i="5" s="1"/>
  <c r="M563" i="5"/>
  <c r="N563" i="5"/>
  <c r="Q563" i="5" s="1"/>
  <c r="F563" i="5" s="1"/>
  <c r="G563" i="5" s="1"/>
  <c r="M532" i="5"/>
  <c r="N532" i="5"/>
  <c r="Q532" i="5" s="1"/>
  <c r="F532" i="5" s="1"/>
  <c r="G532" i="5" s="1"/>
  <c r="A589" i="5"/>
  <c r="B541" i="5"/>
  <c r="A595" i="5"/>
  <c r="B547" i="5"/>
  <c r="A617" i="5"/>
  <c r="B569" i="5"/>
  <c r="A607" i="5"/>
  <c r="B559" i="5"/>
  <c r="A627" i="5"/>
  <c r="B579" i="5"/>
  <c r="A585" i="5"/>
  <c r="B537" i="5"/>
  <c r="A651" i="5"/>
  <c r="B603" i="5"/>
  <c r="A635" i="5"/>
  <c r="B587" i="5"/>
  <c r="A601" i="5"/>
  <c r="B553" i="5"/>
  <c r="A593" i="5"/>
  <c r="B545" i="5"/>
  <c r="A620" i="5"/>
  <c r="B572" i="5"/>
  <c r="A606" i="5"/>
  <c r="B558" i="5"/>
  <c r="A588" i="5"/>
  <c r="B540" i="5"/>
  <c r="A586" i="5"/>
  <c r="B538" i="5"/>
  <c r="A625" i="5"/>
  <c r="B577" i="5"/>
  <c r="A581" i="5"/>
  <c r="B533" i="5"/>
  <c r="A609" i="5"/>
  <c r="B561" i="5"/>
  <c r="A602" i="5"/>
  <c r="B554" i="5"/>
  <c r="A591" i="5"/>
  <c r="B543" i="5"/>
  <c r="A583" i="5"/>
  <c r="B535" i="5"/>
  <c r="A614" i="5"/>
  <c r="B566" i="5"/>
  <c r="A612" i="5"/>
  <c r="B564" i="5"/>
  <c r="A605" i="5"/>
  <c r="B557" i="5"/>
  <c r="A590" i="5"/>
  <c r="B542" i="5"/>
  <c r="A626" i="5"/>
  <c r="B578" i="5"/>
  <c r="A611" i="5"/>
  <c r="B563" i="5"/>
  <c r="A580" i="5"/>
  <c r="B532" i="5"/>
  <c r="A600" i="5"/>
  <c r="B552" i="5"/>
  <c r="A621" i="5"/>
  <c r="B573" i="5"/>
  <c r="A597" i="5"/>
  <c r="B549" i="5"/>
  <c r="A594" i="5"/>
  <c r="B546" i="5"/>
  <c r="A615" i="5"/>
  <c r="B567" i="5"/>
  <c r="A582" i="5"/>
  <c r="B534" i="5"/>
  <c r="A616" i="5"/>
  <c r="B568" i="5"/>
  <c r="A619" i="5"/>
  <c r="B571" i="5"/>
  <c r="A624" i="5"/>
  <c r="B576" i="5"/>
  <c r="A598" i="5"/>
  <c r="B550" i="5"/>
  <c r="A610" i="5"/>
  <c r="B562" i="5"/>
  <c r="A599" i="5"/>
  <c r="B551" i="5"/>
  <c r="A623" i="5"/>
  <c r="B575" i="5"/>
  <c r="A604" i="5"/>
  <c r="B556" i="5"/>
  <c r="A622" i="5"/>
  <c r="B574" i="5"/>
  <c r="A618" i="5"/>
  <c r="B570" i="5"/>
  <c r="A596" i="5"/>
  <c r="B548" i="5"/>
  <c r="A608" i="5"/>
  <c r="B560" i="5"/>
  <c r="A592" i="5"/>
  <c r="B544" i="5"/>
  <c r="A613" i="5"/>
  <c r="B565" i="5"/>
  <c r="A584" i="5"/>
  <c r="B536" i="5"/>
  <c r="O751" i="5" l="1"/>
  <c r="P703" i="5"/>
  <c r="O778" i="5"/>
  <c r="P730" i="5"/>
  <c r="O735" i="5"/>
  <c r="P687" i="5"/>
  <c r="O779" i="5"/>
  <c r="P731" i="5"/>
  <c r="O724" i="5"/>
  <c r="P676" i="5"/>
  <c r="O739" i="5"/>
  <c r="P691" i="5"/>
  <c r="O737" i="5"/>
  <c r="P689" i="5"/>
  <c r="O745" i="5"/>
  <c r="P697" i="5"/>
  <c r="O754" i="5"/>
  <c r="P706" i="5"/>
  <c r="P677" i="5"/>
  <c r="O725" i="5"/>
  <c r="O775" i="5"/>
  <c r="P727" i="5"/>
  <c r="O755" i="5"/>
  <c r="P707" i="5"/>
  <c r="O762" i="5"/>
  <c r="P714" i="5"/>
  <c r="O766" i="5"/>
  <c r="P718" i="5"/>
  <c r="P678" i="5"/>
  <c r="O726" i="5"/>
  <c r="O794" i="5"/>
  <c r="P746" i="5"/>
  <c r="O733" i="5"/>
  <c r="P685" i="5"/>
  <c r="O777" i="5"/>
  <c r="P729" i="5"/>
  <c r="O764" i="5"/>
  <c r="P716" i="5"/>
  <c r="O750" i="5"/>
  <c r="P702" i="5"/>
  <c r="O808" i="5"/>
  <c r="P760" i="5"/>
  <c r="O736" i="5"/>
  <c r="P688" i="5"/>
  <c r="O765" i="5"/>
  <c r="P717" i="5"/>
  <c r="O756" i="5"/>
  <c r="P708" i="5"/>
  <c r="O767" i="5"/>
  <c r="P719" i="5"/>
  <c r="O742" i="5"/>
  <c r="P694" i="5"/>
  <c r="O776" i="5"/>
  <c r="P728" i="5"/>
  <c r="O791" i="5"/>
  <c r="P743" i="5"/>
  <c r="O768" i="5"/>
  <c r="P720" i="5"/>
  <c r="O819" i="5"/>
  <c r="P771" i="5"/>
  <c r="O763" i="5"/>
  <c r="P715" i="5"/>
  <c r="O749" i="5"/>
  <c r="P701" i="5"/>
  <c r="O738" i="5"/>
  <c r="P690" i="5"/>
  <c r="O770" i="5"/>
  <c r="P722" i="5"/>
  <c r="O741" i="5"/>
  <c r="P693" i="5"/>
  <c r="P704" i="5"/>
  <c r="O752" i="5"/>
  <c r="O759" i="5"/>
  <c r="P711" i="5"/>
  <c r="O758" i="5"/>
  <c r="P710" i="5"/>
  <c r="O805" i="5"/>
  <c r="P757" i="5"/>
  <c r="O734" i="5"/>
  <c r="P686" i="5"/>
  <c r="O747" i="5"/>
  <c r="P699" i="5"/>
  <c r="O780" i="5"/>
  <c r="P732" i="5"/>
  <c r="O769" i="5"/>
  <c r="P721" i="5"/>
  <c r="O740" i="5"/>
  <c r="P692" i="5"/>
  <c r="O761" i="5"/>
  <c r="P713" i="5"/>
  <c r="O744" i="5"/>
  <c r="P696" i="5"/>
  <c r="O753" i="5"/>
  <c r="P705" i="5"/>
  <c r="O796" i="5"/>
  <c r="P748" i="5"/>
  <c r="M580" i="5"/>
  <c r="N580" i="5"/>
  <c r="Q580" i="5" s="1"/>
  <c r="F580" i="5" s="1"/>
  <c r="G580" i="5" s="1"/>
  <c r="M613" i="5"/>
  <c r="N613" i="5"/>
  <c r="Q613" i="5" s="1"/>
  <c r="F613" i="5" s="1"/>
  <c r="G613" i="5" s="1"/>
  <c r="M623" i="5"/>
  <c r="N623" i="5"/>
  <c r="Q623" i="5" s="1"/>
  <c r="F623" i="5" s="1"/>
  <c r="G623" i="5" s="1"/>
  <c r="M582" i="5"/>
  <c r="N582" i="5"/>
  <c r="Q582" i="5" s="1"/>
  <c r="F582" i="5" s="1"/>
  <c r="G582" i="5" s="1"/>
  <c r="M611" i="5"/>
  <c r="N611" i="5"/>
  <c r="Q611" i="5" s="1"/>
  <c r="F611" i="5" s="1"/>
  <c r="G611" i="5" s="1"/>
  <c r="M591" i="5"/>
  <c r="N591" i="5"/>
  <c r="Q591" i="5" s="1"/>
  <c r="F591" i="5" s="1"/>
  <c r="G591" i="5" s="1"/>
  <c r="M606" i="5"/>
  <c r="N606" i="5"/>
  <c r="Q606" i="5" s="1"/>
  <c r="F606" i="5" s="1"/>
  <c r="G606" i="5" s="1"/>
  <c r="M627" i="5"/>
  <c r="N627" i="5"/>
  <c r="Q627" i="5" s="1"/>
  <c r="F627" i="5" s="1"/>
  <c r="G627" i="5" s="1"/>
  <c r="M624" i="5"/>
  <c r="N624" i="5"/>
  <c r="Q624" i="5" s="1"/>
  <c r="F624" i="5" s="1"/>
  <c r="G624" i="5" s="1"/>
  <c r="M625" i="5"/>
  <c r="N625" i="5"/>
  <c r="Q625" i="5" s="1"/>
  <c r="F625" i="5" s="1"/>
  <c r="G625" i="5" s="1"/>
  <c r="M600" i="5"/>
  <c r="N600" i="5"/>
  <c r="Q600" i="5" s="1"/>
  <c r="F600" i="5" s="1"/>
  <c r="G600" i="5" s="1"/>
  <c r="M584" i="5"/>
  <c r="N584" i="5"/>
  <c r="Q584" i="5" s="1"/>
  <c r="F584" i="5" s="1"/>
  <c r="G584" i="5" s="1"/>
  <c r="M616" i="5"/>
  <c r="N616" i="5"/>
  <c r="Q616" i="5" s="1"/>
  <c r="F616" i="5" s="1"/>
  <c r="G616" i="5" s="1"/>
  <c r="M588" i="5"/>
  <c r="N588" i="5"/>
  <c r="Q588" i="5" s="1"/>
  <c r="F588" i="5" s="1"/>
  <c r="G588" i="5" s="1"/>
  <c r="M585" i="5"/>
  <c r="N585" i="5"/>
  <c r="Q585" i="5" s="1"/>
  <c r="F585" i="5" s="1"/>
  <c r="G585" i="5" s="1"/>
  <c r="M592" i="5"/>
  <c r="N592" i="5"/>
  <c r="Q592" i="5" s="1"/>
  <c r="F592" i="5" s="1"/>
  <c r="G592" i="5" s="1"/>
  <c r="M599" i="5"/>
  <c r="N599" i="5"/>
  <c r="Q599" i="5" s="1"/>
  <c r="F599" i="5" s="1"/>
  <c r="G599" i="5" s="1"/>
  <c r="M615" i="5"/>
  <c r="N615" i="5"/>
  <c r="Q615" i="5" s="1"/>
  <c r="F615" i="5" s="1"/>
  <c r="G615" i="5" s="1"/>
  <c r="M626" i="5"/>
  <c r="N626" i="5"/>
  <c r="Q626" i="5" s="1"/>
  <c r="F626" i="5" s="1"/>
  <c r="G626" i="5" s="1"/>
  <c r="M602" i="5"/>
  <c r="N602" i="5"/>
  <c r="Q602" i="5" s="1"/>
  <c r="F602" i="5" s="1"/>
  <c r="G602" i="5" s="1"/>
  <c r="M620" i="5"/>
  <c r="N620" i="5"/>
  <c r="Q620" i="5" s="1"/>
  <c r="F620" i="5" s="1"/>
  <c r="G620" i="5" s="1"/>
  <c r="M607" i="5"/>
  <c r="N607" i="5"/>
  <c r="Q607" i="5" s="1"/>
  <c r="F607" i="5" s="1"/>
  <c r="G607" i="5" s="1"/>
  <c r="M621" i="5"/>
  <c r="N621" i="5"/>
  <c r="Q621" i="5" s="1"/>
  <c r="F621" i="5" s="1"/>
  <c r="G621" i="5" s="1"/>
  <c r="M635" i="5"/>
  <c r="N635" i="5"/>
  <c r="Q635" i="5" s="1"/>
  <c r="F635" i="5" s="1"/>
  <c r="G635" i="5" s="1"/>
  <c r="M622" i="5"/>
  <c r="N622" i="5"/>
  <c r="Q622" i="5" s="1"/>
  <c r="F622" i="5" s="1"/>
  <c r="G622" i="5" s="1"/>
  <c r="M608" i="5"/>
  <c r="N608" i="5"/>
  <c r="Q608" i="5" s="1"/>
  <c r="F608" i="5" s="1"/>
  <c r="G608" i="5" s="1"/>
  <c r="M610" i="5"/>
  <c r="N610" i="5"/>
  <c r="Q610" i="5" s="1"/>
  <c r="F610" i="5" s="1"/>
  <c r="G610" i="5" s="1"/>
  <c r="M594" i="5"/>
  <c r="N594" i="5"/>
  <c r="Q594" i="5" s="1"/>
  <c r="F594" i="5" s="1"/>
  <c r="G594" i="5" s="1"/>
  <c r="M590" i="5"/>
  <c r="N590" i="5"/>
  <c r="Q590" i="5" s="1"/>
  <c r="F590" i="5" s="1"/>
  <c r="G590" i="5" s="1"/>
  <c r="M609" i="5"/>
  <c r="N609" i="5"/>
  <c r="Q609" i="5" s="1"/>
  <c r="F609" i="5" s="1"/>
  <c r="G609" i="5" s="1"/>
  <c r="M593" i="5"/>
  <c r="N593" i="5"/>
  <c r="Q593" i="5" s="1"/>
  <c r="F593" i="5" s="1"/>
  <c r="G593" i="5" s="1"/>
  <c r="M617" i="5"/>
  <c r="N617" i="5"/>
  <c r="Q617" i="5" s="1"/>
  <c r="F617" i="5" s="1"/>
  <c r="G617" i="5" s="1"/>
  <c r="M586" i="5"/>
  <c r="N586" i="5"/>
  <c r="Q586" i="5" s="1"/>
  <c r="F586" i="5" s="1"/>
  <c r="G586" i="5" s="1"/>
  <c r="M618" i="5"/>
  <c r="N618" i="5"/>
  <c r="Q618" i="5" s="1"/>
  <c r="F618" i="5" s="1"/>
  <c r="G618" i="5" s="1"/>
  <c r="M612" i="5"/>
  <c r="N612" i="5"/>
  <c r="Q612" i="5" s="1"/>
  <c r="F612" i="5" s="1"/>
  <c r="G612" i="5" s="1"/>
  <c r="M589" i="5"/>
  <c r="N589" i="5"/>
  <c r="Q589" i="5" s="1"/>
  <c r="F589" i="5" s="1"/>
  <c r="G589" i="5" s="1"/>
  <c r="M619" i="5"/>
  <c r="N619" i="5"/>
  <c r="Q619" i="5" s="1"/>
  <c r="F619" i="5" s="1"/>
  <c r="G619" i="5" s="1"/>
  <c r="M614" i="5"/>
  <c r="N614" i="5"/>
  <c r="Q614" i="5" s="1"/>
  <c r="F614" i="5" s="1"/>
  <c r="G614" i="5" s="1"/>
  <c r="M651" i="5"/>
  <c r="N651" i="5"/>
  <c r="Q651" i="5" s="1"/>
  <c r="F651" i="5" s="1"/>
  <c r="G651" i="5" s="1"/>
  <c r="M604" i="5"/>
  <c r="N604" i="5"/>
  <c r="Q604" i="5" s="1"/>
  <c r="F604" i="5" s="1"/>
  <c r="G604" i="5" s="1"/>
  <c r="M583" i="5"/>
  <c r="N583" i="5"/>
  <c r="Q583" i="5" s="1"/>
  <c r="F583" i="5" s="1"/>
  <c r="G583" i="5" s="1"/>
  <c r="M596" i="5"/>
  <c r="N596" i="5"/>
  <c r="Q596" i="5" s="1"/>
  <c r="F596" i="5" s="1"/>
  <c r="G596" i="5" s="1"/>
  <c r="M598" i="5"/>
  <c r="N598" i="5"/>
  <c r="Q598" i="5" s="1"/>
  <c r="F598" i="5" s="1"/>
  <c r="G598" i="5" s="1"/>
  <c r="M597" i="5"/>
  <c r="N597" i="5"/>
  <c r="Q597" i="5" s="1"/>
  <c r="F597" i="5" s="1"/>
  <c r="G597" i="5" s="1"/>
  <c r="M605" i="5"/>
  <c r="N605" i="5"/>
  <c r="Q605" i="5" s="1"/>
  <c r="F605" i="5" s="1"/>
  <c r="G605" i="5" s="1"/>
  <c r="M581" i="5"/>
  <c r="N581" i="5"/>
  <c r="Q581" i="5" s="1"/>
  <c r="F581" i="5" s="1"/>
  <c r="G581" i="5" s="1"/>
  <c r="M601" i="5"/>
  <c r="N601" i="5"/>
  <c r="Q601" i="5" s="1"/>
  <c r="F601" i="5" s="1"/>
  <c r="G601" i="5" s="1"/>
  <c r="M595" i="5"/>
  <c r="N595" i="5"/>
  <c r="Q595" i="5" s="1"/>
  <c r="F595" i="5" s="1"/>
  <c r="G595" i="5" s="1"/>
  <c r="A670" i="5"/>
  <c r="B622" i="5"/>
  <c r="A667" i="5"/>
  <c r="B619" i="5"/>
  <c r="A648" i="5"/>
  <c r="B600" i="5"/>
  <c r="A662" i="5"/>
  <c r="B614" i="5"/>
  <c r="A634" i="5"/>
  <c r="B586" i="5"/>
  <c r="A699" i="5"/>
  <c r="B651" i="5"/>
  <c r="A632" i="5"/>
  <c r="B584" i="5"/>
  <c r="A652" i="5"/>
  <c r="B604" i="5"/>
  <c r="A664" i="5"/>
  <c r="B616" i="5"/>
  <c r="A628" i="5"/>
  <c r="B580" i="5"/>
  <c r="A631" i="5"/>
  <c r="B583" i="5"/>
  <c r="A636" i="5"/>
  <c r="B588" i="5"/>
  <c r="A633" i="5"/>
  <c r="B585" i="5"/>
  <c r="A640" i="5"/>
  <c r="B592" i="5"/>
  <c r="A647" i="5"/>
  <c r="B599" i="5"/>
  <c r="A663" i="5"/>
  <c r="B615" i="5"/>
  <c r="A674" i="5"/>
  <c r="B626" i="5"/>
  <c r="A650" i="5"/>
  <c r="B602" i="5"/>
  <c r="A668" i="5"/>
  <c r="B620" i="5"/>
  <c r="A655" i="5"/>
  <c r="B607" i="5"/>
  <c r="A656" i="5"/>
  <c r="B608" i="5"/>
  <c r="A658" i="5"/>
  <c r="B610" i="5"/>
  <c r="A642" i="5"/>
  <c r="B594" i="5"/>
  <c r="A638" i="5"/>
  <c r="B590" i="5"/>
  <c r="A657" i="5"/>
  <c r="B609" i="5"/>
  <c r="A641" i="5"/>
  <c r="B593" i="5"/>
  <c r="A665" i="5"/>
  <c r="B617" i="5"/>
  <c r="A661" i="5"/>
  <c r="B613" i="5"/>
  <c r="A671" i="5"/>
  <c r="B623" i="5"/>
  <c r="A630" i="5"/>
  <c r="B582" i="5"/>
  <c r="A659" i="5"/>
  <c r="B611" i="5"/>
  <c r="A639" i="5"/>
  <c r="B591" i="5"/>
  <c r="A654" i="5"/>
  <c r="B606" i="5"/>
  <c r="A675" i="5"/>
  <c r="B627" i="5"/>
  <c r="A644" i="5"/>
  <c r="B596" i="5"/>
  <c r="A646" i="5"/>
  <c r="B598" i="5"/>
  <c r="A645" i="5"/>
  <c r="B597" i="5"/>
  <c r="A653" i="5"/>
  <c r="B605" i="5"/>
  <c r="A629" i="5"/>
  <c r="B581" i="5"/>
  <c r="A649" i="5"/>
  <c r="B601" i="5"/>
  <c r="A643" i="5"/>
  <c r="B595" i="5"/>
  <c r="A666" i="5"/>
  <c r="B618" i="5"/>
  <c r="A672" i="5"/>
  <c r="B624" i="5"/>
  <c r="A669" i="5"/>
  <c r="B621" i="5"/>
  <c r="A660" i="5"/>
  <c r="B612" i="5"/>
  <c r="A673" i="5"/>
  <c r="B625" i="5"/>
  <c r="A683" i="5"/>
  <c r="B635" i="5"/>
  <c r="A637" i="5"/>
  <c r="B589" i="5"/>
  <c r="O786" i="5" l="1"/>
  <c r="P738" i="5"/>
  <c r="O790" i="5"/>
  <c r="P742" i="5"/>
  <c r="O812" i="5"/>
  <c r="P764" i="5"/>
  <c r="O853" i="5"/>
  <c r="P805" i="5"/>
  <c r="O825" i="5"/>
  <c r="P777" i="5"/>
  <c r="O773" i="5"/>
  <c r="P725" i="5"/>
  <c r="P747" i="5"/>
  <c r="O795" i="5"/>
  <c r="P770" i="5"/>
  <c r="O818" i="5"/>
  <c r="O824" i="5"/>
  <c r="P776" i="5"/>
  <c r="O787" i="5"/>
  <c r="P739" i="5"/>
  <c r="O797" i="5"/>
  <c r="P749" i="5"/>
  <c r="O827" i="5"/>
  <c r="P779" i="5"/>
  <c r="O788" i="5"/>
  <c r="P740" i="5"/>
  <c r="O807" i="5"/>
  <c r="P759" i="5"/>
  <c r="O867" i="5"/>
  <c r="P819" i="5"/>
  <c r="O813" i="5"/>
  <c r="P765" i="5"/>
  <c r="O842" i="5"/>
  <c r="P794" i="5"/>
  <c r="O802" i="5"/>
  <c r="P754" i="5"/>
  <c r="O826" i="5"/>
  <c r="P778" i="5"/>
  <c r="O828" i="5"/>
  <c r="P780" i="5"/>
  <c r="O839" i="5"/>
  <c r="P791" i="5"/>
  <c r="O856" i="5"/>
  <c r="P808" i="5"/>
  <c r="P766" i="5"/>
  <c r="O814" i="5"/>
  <c r="O785" i="5"/>
  <c r="P737" i="5"/>
  <c r="P762" i="5"/>
  <c r="O810" i="5"/>
  <c r="O801" i="5"/>
  <c r="P753" i="5"/>
  <c r="O772" i="5"/>
  <c r="P724" i="5"/>
  <c r="O800" i="5"/>
  <c r="P752" i="5"/>
  <c r="O774" i="5"/>
  <c r="P726" i="5"/>
  <c r="O789" i="5"/>
  <c r="P741" i="5"/>
  <c r="O844" i="5"/>
  <c r="P796" i="5"/>
  <c r="O798" i="5"/>
  <c r="P750" i="5"/>
  <c r="O782" i="5"/>
  <c r="P734" i="5"/>
  <c r="O803" i="5"/>
  <c r="P755" i="5"/>
  <c r="O792" i="5"/>
  <c r="P744" i="5"/>
  <c r="O815" i="5"/>
  <c r="P767" i="5"/>
  <c r="O823" i="5"/>
  <c r="P775" i="5"/>
  <c r="O809" i="5"/>
  <c r="P761" i="5"/>
  <c r="O806" i="5"/>
  <c r="P758" i="5"/>
  <c r="O811" i="5"/>
  <c r="P763" i="5"/>
  <c r="O804" i="5"/>
  <c r="P756" i="5"/>
  <c r="O781" i="5"/>
  <c r="P733" i="5"/>
  <c r="O783" i="5"/>
  <c r="P735" i="5"/>
  <c r="O817" i="5"/>
  <c r="P769" i="5"/>
  <c r="O816" i="5"/>
  <c r="P768" i="5"/>
  <c r="O784" i="5"/>
  <c r="P736" i="5"/>
  <c r="P745" i="5"/>
  <c r="O793" i="5"/>
  <c r="O799" i="5"/>
  <c r="P751" i="5"/>
  <c r="M672" i="5"/>
  <c r="N672" i="5"/>
  <c r="Q672" i="5" s="1"/>
  <c r="F672" i="5" s="1"/>
  <c r="G672" i="5" s="1"/>
  <c r="M671" i="5"/>
  <c r="N671" i="5"/>
  <c r="Q671" i="5" s="1"/>
  <c r="F671" i="5" s="1"/>
  <c r="G671" i="5" s="1"/>
  <c r="M647" i="5"/>
  <c r="N647" i="5"/>
  <c r="Q647" i="5" s="1"/>
  <c r="F647" i="5" s="1"/>
  <c r="G647" i="5" s="1"/>
  <c r="M670" i="5"/>
  <c r="N670" i="5"/>
  <c r="Q670" i="5" s="1"/>
  <c r="F670" i="5" s="1"/>
  <c r="G670" i="5" s="1"/>
  <c r="M646" i="5"/>
  <c r="N646" i="5"/>
  <c r="Q646" i="5" s="1"/>
  <c r="F646" i="5" s="1"/>
  <c r="G646" i="5" s="1"/>
  <c r="M658" i="5"/>
  <c r="N658" i="5"/>
  <c r="Q658" i="5" s="1"/>
  <c r="F658" i="5" s="1"/>
  <c r="G658" i="5" s="1"/>
  <c r="M652" i="5"/>
  <c r="N652" i="5"/>
  <c r="Q652" i="5" s="1"/>
  <c r="F652" i="5" s="1"/>
  <c r="G652" i="5" s="1"/>
  <c r="M666" i="5"/>
  <c r="N666" i="5"/>
  <c r="Q666" i="5" s="1"/>
  <c r="F666" i="5" s="1"/>
  <c r="G666" i="5" s="1"/>
  <c r="M644" i="5"/>
  <c r="N644" i="5"/>
  <c r="Q644" i="5" s="1"/>
  <c r="F644" i="5" s="1"/>
  <c r="G644" i="5" s="1"/>
  <c r="M661" i="5"/>
  <c r="N661" i="5"/>
  <c r="Q661" i="5" s="1"/>
  <c r="F661" i="5" s="1"/>
  <c r="G661" i="5" s="1"/>
  <c r="M656" i="5"/>
  <c r="N656" i="5"/>
  <c r="Q656" i="5" s="1"/>
  <c r="F656" i="5" s="1"/>
  <c r="G656" i="5" s="1"/>
  <c r="M640" i="5"/>
  <c r="N640" i="5"/>
  <c r="Q640" i="5" s="1"/>
  <c r="F640" i="5" s="1"/>
  <c r="G640" i="5" s="1"/>
  <c r="M632" i="5"/>
  <c r="N632" i="5"/>
  <c r="Q632" i="5" s="1"/>
  <c r="F632" i="5" s="1"/>
  <c r="G632" i="5" s="1"/>
  <c r="M665" i="5"/>
  <c r="N665" i="5"/>
  <c r="Q665" i="5" s="1"/>
  <c r="F665" i="5" s="1"/>
  <c r="G665" i="5" s="1"/>
  <c r="M699" i="5"/>
  <c r="N699" i="5"/>
  <c r="Q699" i="5" s="1"/>
  <c r="F699" i="5" s="1"/>
  <c r="G699" i="5" s="1"/>
  <c r="M683" i="5"/>
  <c r="N683" i="5"/>
  <c r="Q683" i="5" s="1"/>
  <c r="F683" i="5" s="1"/>
  <c r="G683" i="5" s="1"/>
  <c r="M649" i="5"/>
  <c r="N649" i="5"/>
  <c r="Q649" i="5" s="1"/>
  <c r="F649" i="5" s="1"/>
  <c r="G649" i="5" s="1"/>
  <c r="M654" i="5"/>
  <c r="N654" i="5"/>
  <c r="Q654" i="5" s="1"/>
  <c r="F654" i="5" s="1"/>
  <c r="G654" i="5" s="1"/>
  <c r="M641" i="5"/>
  <c r="N641" i="5"/>
  <c r="Q641" i="5" s="1"/>
  <c r="F641" i="5" s="1"/>
  <c r="G641" i="5" s="1"/>
  <c r="M668" i="5"/>
  <c r="N668" i="5"/>
  <c r="Q668" i="5" s="1"/>
  <c r="F668" i="5" s="1"/>
  <c r="G668" i="5" s="1"/>
  <c r="M636" i="5"/>
  <c r="N636" i="5"/>
  <c r="Q636" i="5" s="1"/>
  <c r="F636" i="5" s="1"/>
  <c r="G636" i="5" s="1"/>
  <c r="M634" i="5"/>
  <c r="N634" i="5"/>
  <c r="Q634" i="5" s="1"/>
  <c r="F634" i="5" s="1"/>
  <c r="G634" i="5" s="1"/>
  <c r="M637" i="5"/>
  <c r="N637" i="5"/>
  <c r="Q637" i="5" s="1"/>
  <c r="F637" i="5" s="1"/>
  <c r="G637" i="5" s="1"/>
  <c r="M643" i="5"/>
  <c r="N643" i="5"/>
  <c r="Q643" i="5" s="1"/>
  <c r="F643" i="5" s="1"/>
  <c r="G643" i="5" s="1"/>
  <c r="M655" i="5"/>
  <c r="N655" i="5"/>
  <c r="Q655" i="5" s="1"/>
  <c r="F655" i="5" s="1"/>
  <c r="G655" i="5" s="1"/>
  <c r="M673" i="5"/>
  <c r="N673" i="5"/>
  <c r="Q673" i="5" s="1"/>
  <c r="F673" i="5" s="1"/>
  <c r="G673" i="5" s="1"/>
  <c r="M629" i="5"/>
  <c r="N629" i="5"/>
  <c r="Q629" i="5" s="1"/>
  <c r="F629" i="5" s="1"/>
  <c r="G629" i="5" s="1"/>
  <c r="M639" i="5"/>
  <c r="N639" i="5"/>
  <c r="Q639" i="5" s="1"/>
  <c r="F639" i="5" s="1"/>
  <c r="G639" i="5" s="1"/>
  <c r="M657" i="5"/>
  <c r="N657" i="5"/>
  <c r="Q657" i="5" s="1"/>
  <c r="F657" i="5" s="1"/>
  <c r="G657" i="5" s="1"/>
  <c r="M650" i="5"/>
  <c r="N650" i="5"/>
  <c r="Q650" i="5" s="1"/>
  <c r="F650" i="5" s="1"/>
  <c r="G650" i="5" s="1"/>
  <c r="M631" i="5"/>
  <c r="N631" i="5"/>
  <c r="Q631" i="5" s="1"/>
  <c r="F631" i="5" s="1"/>
  <c r="G631" i="5" s="1"/>
  <c r="M662" i="5"/>
  <c r="N662" i="5"/>
  <c r="Q662" i="5" s="1"/>
  <c r="F662" i="5" s="1"/>
  <c r="G662" i="5" s="1"/>
  <c r="M660" i="5"/>
  <c r="N660" i="5"/>
  <c r="Q660" i="5" s="1"/>
  <c r="F660" i="5" s="1"/>
  <c r="G660" i="5" s="1"/>
  <c r="M653" i="5"/>
  <c r="N653" i="5"/>
  <c r="Q653" i="5" s="1"/>
  <c r="F653" i="5" s="1"/>
  <c r="G653" i="5" s="1"/>
  <c r="M659" i="5"/>
  <c r="N659" i="5"/>
  <c r="Q659" i="5" s="1"/>
  <c r="F659" i="5" s="1"/>
  <c r="G659" i="5" s="1"/>
  <c r="M638" i="5"/>
  <c r="N638" i="5"/>
  <c r="Q638" i="5" s="1"/>
  <c r="F638" i="5" s="1"/>
  <c r="G638" i="5" s="1"/>
  <c r="M674" i="5"/>
  <c r="N674" i="5"/>
  <c r="Q674" i="5" s="1"/>
  <c r="F674" i="5" s="1"/>
  <c r="G674" i="5" s="1"/>
  <c r="M628" i="5"/>
  <c r="N628" i="5"/>
  <c r="Q628" i="5" s="1"/>
  <c r="F628" i="5" s="1"/>
  <c r="G628" i="5" s="1"/>
  <c r="M648" i="5"/>
  <c r="N648" i="5"/>
  <c r="Q648" i="5" s="1"/>
  <c r="F648" i="5" s="1"/>
  <c r="G648" i="5" s="1"/>
  <c r="M675" i="5"/>
  <c r="N675" i="5"/>
  <c r="Q675" i="5" s="1"/>
  <c r="F675" i="5" s="1"/>
  <c r="G675" i="5" s="1"/>
  <c r="M633" i="5"/>
  <c r="N633" i="5"/>
  <c r="Q633" i="5" s="1"/>
  <c r="F633" i="5" s="1"/>
  <c r="G633" i="5" s="1"/>
  <c r="M669" i="5"/>
  <c r="N669" i="5"/>
  <c r="Q669" i="5" s="1"/>
  <c r="F669" i="5" s="1"/>
  <c r="G669" i="5" s="1"/>
  <c r="M645" i="5"/>
  <c r="N645" i="5"/>
  <c r="Q645" i="5" s="1"/>
  <c r="F645" i="5" s="1"/>
  <c r="G645" i="5" s="1"/>
  <c r="M630" i="5"/>
  <c r="N630" i="5"/>
  <c r="Q630" i="5" s="1"/>
  <c r="F630" i="5" s="1"/>
  <c r="G630" i="5" s="1"/>
  <c r="M642" i="5"/>
  <c r="N642" i="5"/>
  <c r="Q642" i="5" s="1"/>
  <c r="F642" i="5" s="1"/>
  <c r="G642" i="5" s="1"/>
  <c r="M663" i="5"/>
  <c r="N663" i="5"/>
  <c r="Q663" i="5" s="1"/>
  <c r="F663" i="5" s="1"/>
  <c r="G663" i="5" s="1"/>
  <c r="M664" i="5"/>
  <c r="N664" i="5"/>
  <c r="Q664" i="5" s="1"/>
  <c r="F664" i="5" s="1"/>
  <c r="G664" i="5" s="1"/>
  <c r="M667" i="5"/>
  <c r="N667" i="5"/>
  <c r="Q667" i="5" s="1"/>
  <c r="F667" i="5" s="1"/>
  <c r="G667" i="5" s="1"/>
  <c r="A685" i="5"/>
  <c r="B637" i="5"/>
  <c r="A713" i="5"/>
  <c r="B665" i="5"/>
  <c r="A703" i="5"/>
  <c r="B655" i="5"/>
  <c r="A681" i="5"/>
  <c r="B633" i="5"/>
  <c r="A697" i="5"/>
  <c r="B649" i="5"/>
  <c r="A716" i="5"/>
  <c r="B668" i="5"/>
  <c r="A721" i="5"/>
  <c r="B673" i="5"/>
  <c r="A677" i="5"/>
  <c r="B629" i="5"/>
  <c r="A687" i="5"/>
  <c r="B639" i="5"/>
  <c r="A705" i="5"/>
  <c r="B657" i="5"/>
  <c r="A698" i="5"/>
  <c r="B650" i="5"/>
  <c r="A679" i="5"/>
  <c r="B631" i="5"/>
  <c r="A710" i="5"/>
  <c r="B662" i="5"/>
  <c r="A747" i="5"/>
  <c r="B699" i="5"/>
  <c r="A691" i="5"/>
  <c r="B643" i="5"/>
  <c r="A708" i="5"/>
  <c r="B660" i="5"/>
  <c r="A701" i="5"/>
  <c r="B653" i="5"/>
  <c r="A707" i="5"/>
  <c r="B659" i="5"/>
  <c r="A686" i="5"/>
  <c r="B638" i="5"/>
  <c r="A722" i="5"/>
  <c r="B674" i="5"/>
  <c r="A676" i="5"/>
  <c r="B628" i="5"/>
  <c r="A696" i="5"/>
  <c r="B648" i="5"/>
  <c r="A714" i="5"/>
  <c r="B666" i="5"/>
  <c r="A692" i="5"/>
  <c r="B644" i="5"/>
  <c r="A709" i="5"/>
  <c r="B661" i="5"/>
  <c r="A704" i="5"/>
  <c r="B656" i="5"/>
  <c r="A688" i="5"/>
  <c r="B640" i="5"/>
  <c r="A680" i="5"/>
  <c r="B632" i="5"/>
  <c r="A731" i="5"/>
  <c r="B683" i="5"/>
  <c r="A702" i="5"/>
  <c r="B654" i="5"/>
  <c r="A689" i="5"/>
  <c r="B641" i="5"/>
  <c r="A684" i="5"/>
  <c r="B636" i="5"/>
  <c r="A682" i="5"/>
  <c r="B634" i="5"/>
  <c r="A717" i="5"/>
  <c r="B669" i="5"/>
  <c r="A693" i="5"/>
  <c r="B645" i="5"/>
  <c r="A678" i="5"/>
  <c r="B630" i="5"/>
  <c r="A690" i="5"/>
  <c r="B642" i="5"/>
  <c r="A711" i="5"/>
  <c r="B663" i="5"/>
  <c r="A712" i="5"/>
  <c r="B664" i="5"/>
  <c r="A715" i="5"/>
  <c r="B667" i="5"/>
  <c r="A723" i="5"/>
  <c r="B675" i="5"/>
  <c r="A720" i="5"/>
  <c r="B672" i="5"/>
  <c r="A694" i="5"/>
  <c r="B646" i="5"/>
  <c r="A719" i="5"/>
  <c r="B671" i="5"/>
  <c r="A706" i="5"/>
  <c r="B658" i="5"/>
  <c r="A695" i="5"/>
  <c r="B647" i="5"/>
  <c r="A700" i="5"/>
  <c r="B652" i="5"/>
  <c r="A718" i="5"/>
  <c r="B670" i="5"/>
  <c r="O843" i="5" l="1"/>
  <c r="P795" i="5"/>
  <c r="O848" i="5"/>
  <c r="P800" i="5"/>
  <c r="O836" i="5"/>
  <c r="P788" i="5"/>
  <c r="O849" i="5"/>
  <c r="P801" i="5"/>
  <c r="O832" i="5"/>
  <c r="P784" i="5"/>
  <c r="O854" i="5"/>
  <c r="P806" i="5"/>
  <c r="O845" i="5"/>
  <c r="P797" i="5"/>
  <c r="O862" i="5"/>
  <c r="P814" i="5"/>
  <c r="O852" i="5"/>
  <c r="P804" i="5"/>
  <c r="O851" i="5"/>
  <c r="P803" i="5"/>
  <c r="O821" i="5"/>
  <c r="P773" i="5"/>
  <c r="O841" i="5"/>
  <c r="P793" i="5"/>
  <c r="O830" i="5"/>
  <c r="P782" i="5"/>
  <c r="O874" i="5"/>
  <c r="P826" i="5"/>
  <c r="O873" i="5"/>
  <c r="P825" i="5"/>
  <c r="O846" i="5"/>
  <c r="P798" i="5"/>
  <c r="O901" i="5"/>
  <c r="P853" i="5"/>
  <c r="O865" i="5"/>
  <c r="P817" i="5"/>
  <c r="O871" i="5"/>
  <c r="P823" i="5"/>
  <c r="O837" i="5"/>
  <c r="P789" i="5"/>
  <c r="O861" i="5"/>
  <c r="P813" i="5"/>
  <c r="O872" i="5"/>
  <c r="P824" i="5"/>
  <c r="O838" i="5"/>
  <c r="P790" i="5"/>
  <c r="O829" i="5"/>
  <c r="P781" i="5"/>
  <c r="O887" i="5"/>
  <c r="P839" i="5"/>
  <c r="O855" i="5"/>
  <c r="P807" i="5"/>
  <c r="O876" i="5"/>
  <c r="P828" i="5"/>
  <c r="O866" i="5"/>
  <c r="P818" i="5"/>
  <c r="O840" i="5"/>
  <c r="P792" i="5"/>
  <c r="O847" i="5"/>
  <c r="P799" i="5"/>
  <c r="O820" i="5"/>
  <c r="P772" i="5"/>
  <c r="O859" i="5"/>
  <c r="P811" i="5"/>
  <c r="O875" i="5"/>
  <c r="P827" i="5"/>
  <c r="O858" i="5"/>
  <c r="P810" i="5"/>
  <c r="O850" i="5"/>
  <c r="P802" i="5"/>
  <c r="O864" i="5"/>
  <c r="P816" i="5"/>
  <c r="O857" i="5"/>
  <c r="P809" i="5"/>
  <c r="O892" i="5"/>
  <c r="P844" i="5"/>
  <c r="O833" i="5"/>
  <c r="P785" i="5"/>
  <c r="O890" i="5"/>
  <c r="P842" i="5"/>
  <c r="O835" i="5"/>
  <c r="P787" i="5"/>
  <c r="O860" i="5"/>
  <c r="P812" i="5"/>
  <c r="O831" i="5"/>
  <c r="P783" i="5"/>
  <c r="O863" i="5"/>
  <c r="P815" i="5"/>
  <c r="O822" i="5"/>
  <c r="P774" i="5"/>
  <c r="O904" i="5"/>
  <c r="P856" i="5"/>
  <c r="O915" i="5"/>
  <c r="P867" i="5"/>
  <c r="O834" i="5"/>
  <c r="P786" i="5"/>
  <c r="M694" i="5"/>
  <c r="N694" i="5"/>
  <c r="Q694" i="5" s="1"/>
  <c r="F694" i="5" s="1"/>
  <c r="G694" i="5" s="1"/>
  <c r="M678" i="5"/>
  <c r="N678" i="5"/>
  <c r="Q678" i="5" s="1"/>
  <c r="F678" i="5" s="1"/>
  <c r="G678" i="5" s="1"/>
  <c r="M731" i="5"/>
  <c r="N731" i="5"/>
  <c r="Q731" i="5" s="1"/>
  <c r="F731" i="5" s="1"/>
  <c r="G731" i="5" s="1"/>
  <c r="M696" i="5"/>
  <c r="N696" i="5"/>
  <c r="Q696" i="5" s="1"/>
  <c r="F696" i="5" s="1"/>
  <c r="G696" i="5" s="1"/>
  <c r="M691" i="5"/>
  <c r="N691" i="5"/>
  <c r="Q691" i="5" s="1"/>
  <c r="F691" i="5" s="1"/>
  <c r="G691" i="5" s="1"/>
  <c r="M677" i="5"/>
  <c r="N677" i="5"/>
  <c r="Q677" i="5" s="1"/>
  <c r="F677" i="5" s="1"/>
  <c r="G677" i="5" s="1"/>
  <c r="M685" i="5"/>
  <c r="N685" i="5"/>
  <c r="Q685" i="5" s="1"/>
  <c r="F685" i="5" s="1"/>
  <c r="G685" i="5" s="1"/>
  <c r="M700" i="5"/>
  <c r="N700" i="5"/>
  <c r="Q700" i="5" s="1"/>
  <c r="F700" i="5" s="1"/>
  <c r="G700" i="5" s="1"/>
  <c r="M715" i="5"/>
  <c r="N715" i="5"/>
  <c r="Q715" i="5" s="1"/>
  <c r="F715" i="5" s="1"/>
  <c r="G715" i="5" s="1"/>
  <c r="M682" i="5"/>
  <c r="N682" i="5"/>
  <c r="Q682" i="5" s="1"/>
  <c r="F682" i="5" s="1"/>
  <c r="G682" i="5" s="1"/>
  <c r="M704" i="5"/>
  <c r="N704" i="5"/>
  <c r="Q704" i="5" s="1"/>
  <c r="F704" i="5" s="1"/>
  <c r="G704" i="5" s="1"/>
  <c r="M686" i="5"/>
  <c r="N686" i="5"/>
  <c r="Q686" i="5" s="1"/>
  <c r="F686" i="5" s="1"/>
  <c r="G686" i="5" s="1"/>
  <c r="M679" i="5"/>
  <c r="N679" i="5"/>
  <c r="Q679" i="5" s="1"/>
  <c r="F679" i="5" s="1"/>
  <c r="G679" i="5" s="1"/>
  <c r="M697" i="5"/>
  <c r="N697" i="5"/>
  <c r="Q697" i="5" s="1"/>
  <c r="F697" i="5" s="1"/>
  <c r="G697" i="5" s="1"/>
  <c r="M720" i="5"/>
  <c r="N720" i="5"/>
  <c r="Q720" i="5" s="1"/>
  <c r="F720" i="5" s="1"/>
  <c r="G720" i="5" s="1"/>
  <c r="M693" i="5"/>
  <c r="N693" i="5"/>
  <c r="Q693" i="5" s="1"/>
  <c r="F693" i="5" s="1"/>
  <c r="G693" i="5" s="1"/>
  <c r="M680" i="5"/>
  <c r="N680" i="5"/>
  <c r="Q680" i="5" s="1"/>
  <c r="F680" i="5" s="1"/>
  <c r="G680" i="5" s="1"/>
  <c r="M676" i="5"/>
  <c r="N676" i="5"/>
  <c r="Q676" i="5" s="1"/>
  <c r="F676" i="5" s="1"/>
  <c r="G676" i="5" s="1"/>
  <c r="M747" i="5"/>
  <c r="N747" i="5"/>
  <c r="Q747" i="5" s="1"/>
  <c r="F747" i="5" s="1"/>
  <c r="G747" i="5" s="1"/>
  <c r="M721" i="5"/>
  <c r="N721" i="5"/>
  <c r="Q721" i="5" s="1"/>
  <c r="F721" i="5" s="1"/>
  <c r="G721" i="5" s="1"/>
  <c r="M718" i="5"/>
  <c r="N718" i="5"/>
  <c r="Q718" i="5" s="1"/>
  <c r="F718" i="5" s="1"/>
  <c r="G718" i="5" s="1"/>
  <c r="M723" i="5"/>
  <c r="N723" i="5"/>
  <c r="Q723" i="5" s="1"/>
  <c r="F723" i="5" s="1"/>
  <c r="G723" i="5" s="1"/>
  <c r="M717" i="5"/>
  <c r="N717" i="5"/>
  <c r="Q717" i="5" s="1"/>
  <c r="F717" i="5" s="1"/>
  <c r="G717" i="5" s="1"/>
  <c r="M688" i="5"/>
  <c r="N688" i="5"/>
  <c r="Q688" i="5" s="1"/>
  <c r="F688" i="5" s="1"/>
  <c r="G688" i="5" s="1"/>
  <c r="M722" i="5"/>
  <c r="N722" i="5"/>
  <c r="Q722" i="5" s="1"/>
  <c r="F722" i="5" s="1"/>
  <c r="G722" i="5" s="1"/>
  <c r="M710" i="5"/>
  <c r="N710" i="5"/>
  <c r="Q710" i="5" s="1"/>
  <c r="F710" i="5" s="1"/>
  <c r="G710" i="5" s="1"/>
  <c r="M716" i="5"/>
  <c r="N716" i="5"/>
  <c r="Q716" i="5" s="1"/>
  <c r="F716" i="5" s="1"/>
  <c r="G716" i="5" s="1"/>
  <c r="M695" i="5"/>
  <c r="N695" i="5"/>
  <c r="Q695" i="5" s="1"/>
  <c r="F695" i="5" s="1"/>
  <c r="G695" i="5" s="1"/>
  <c r="M712" i="5"/>
  <c r="N712" i="5"/>
  <c r="Q712" i="5" s="1"/>
  <c r="F712" i="5" s="1"/>
  <c r="G712" i="5" s="1"/>
  <c r="M684" i="5"/>
  <c r="N684" i="5"/>
  <c r="Q684" i="5" s="1"/>
  <c r="F684" i="5" s="1"/>
  <c r="G684" i="5" s="1"/>
  <c r="M709" i="5"/>
  <c r="N709" i="5"/>
  <c r="Q709" i="5" s="1"/>
  <c r="F709" i="5" s="1"/>
  <c r="G709" i="5" s="1"/>
  <c r="M707" i="5"/>
  <c r="N707" i="5"/>
  <c r="Q707" i="5" s="1"/>
  <c r="F707" i="5" s="1"/>
  <c r="G707" i="5" s="1"/>
  <c r="M698" i="5"/>
  <c r="N698" i="5"/>
  <c r="Q698" i="5" s="1"/>
  <c r="F698" i="5" s="1"/>
  <c r="G698" i="5" s="1"/>
  <c r="M681" i="5"/>
  <c r="N681" i="5"/>
  <c r="Q681" i="5" s="1"/>
  <c r="F681" i="5" s="1"/>
  <c r="G681" i="5" s="1"/>
  <c r="M706" i="5"/>
  <c r="N706" i="5"/>
  <c r="Q706" i="5" s="1"/>
  <c r="F706" i="5" s="1"/>
  <c r="G706" i="5" s="1"/>
  <c r="M711" i="5"/>
  <c r="N711" i="5"/>
  <c r="Q711" i="5" s="1"/>
  <c r="F711" i="5" s="1"/>
  <c r="G711" i="5" s="1"/>
  <c r="M689" i="5"/>
  <c r="N689" i="5"/>
  <c r="Q689" i="5" s="1"/>
  <c r="F689" i="5" s="1"/>
  <c r="G689" i="5" s="1"/>
  <c r="M692" i="5"/>
  <c r="N692" i="5"/>
  <c r="Q692" i="5" s="1"/>
  <c r="F692" i="5" s="1"/>
  <c r="G692" i="5" s="1"/>
  <c r="M701" i="5"/>
  <c r="N701" i="5"/>
  <c r="Q701" i="5" s="1"/>
  <c r="F701" i="5" s="1"/>
  <c r="G701" i="5" s="1"/>
  <c r="M705" i="5"/>
  <c r="N705" i="5"/>
  <c r="Q705" i="5" s="1"/>
  <c r="F705" i="5" s="1"/>
  <c r="G705" i="5" s="1"/>
  <c r="M703" i="5"/>
  <c r="N703" i="5"/>
  <c r="Q703" i="5" s="1"/>
  <c r="F703" i="5" s="1"/>
  <c r="G703" i="5" s="1"/>
  <c r="M719" i="5"/>
  <c r="N719" i="5"/>
  <c r="Q719" i="5" s="1"/>
  <c r="F719" i="5" s="1"/>
  <c r="G719" i="5" s="1"/>
  <c r="M690" i="5"/>
  <c r="N690" i="5"/>
  <c r="Q690" i="5" s="1"/>
  <c r="F690" i="5" s="1"/>
  <c r="G690" i="5" s="1"/>
  <c r="M702" i="5"/>
  <c r="N702" i="5"/>
  <c r="Q702" i="5" s="1"/>
  <c r="F702" i="5" s="1"/>
  <c r="G702" i="5" s="1"/>
  <c r="M714" i="5"/>
  <c r="N714" i="5"/>
  <c r="Q714" i="5" s="1"/>
  <c r="F714" i="5" s="1"/>
  <c r="G714" i="5" s="1"/>
  <c r="M708" i="5"/>
  <c r="N708" i="5"/>
  <c r="Q708" i="5" s="1"/>
  <c r="F708" i="5" s="1"/>
  <c r="G708" i="5" s="1"/>
  <c r="M687" i="5"/>
  <c r="N687" i="5"/>
  <c r="Q687" i="5" s="1"/>
  <c r="F687" i="5" s="1"/>
  <c r="G687" i="5" s="1"/>
  <c r="M713" i="5"/>
  <c r="N713" i="5"/>
  <c r="Q713" i="5" s="1"/>
  <c r="F713" i="5" s="1"/>
  <c r="G713" i="5" s="1"/>
  <c r="A766" i="5"/>
  <c r="B718" i="5"/>
  <c r="A771" i="5"/>
  <c r="B723" i="5"/>
  <c r="A765" i="5"/>
  <c r="B717" i="5"/>
  <c r="A736" i="5"/>
  <c r="B688" i="5"/>
  <c r="A770" i="5"/>
  <c r="B722" i="5"/>
  <c r="A758" i="5"/>
  <c r="B710" i="5"/>
  <c r="A764" i="5"/>
  <c r="B716" i="5"/>
  <c r="A768" i="5"/>
  <c r="B720" i="5"/>
  <c r="A741" i="5"/>
  <c r="B693" i="5"/>
  <c r="A728" i="5"/>
  <c r="B680" i="5"/>
  <c r="A724" i="5"/>
  <c r="B676" i="5"/>
  <c r="A795" i="5"/>
  <c r="B747" i="5"/>
  <c r="A769" i="5"/>
  <c r="B721" i="5"/>
  <c r="A748" i="5"/>
  <c r="B700" i="5"/>
  <c r="A730" i="5"/>
  <c r="B682" i="5"/>
  <c r="A752" i="5"/>
  <c r="B704" i="5"/>
  <c r="A734" i="5"/>
  <c r="B686" i="5"/>
  <c r="A727" i="5"/>
  <c r="B679" i="5"/>
  <c r="A745" i="5"/>
  <c r="B697" i="5"/>
  <c r="A743" i="5"/>
  <c r="B695" i="5"/>
  <c r="A760" i="5"/>
  <c r="B712" i="5"/>
  <c r="A732" i="5"/>
  <c r="B684" i="5"/>
  <c r="A757" i="5"/>
  <c r="B709" i="5"/>
  <c r="A755" i="5"/>
  <c r="B707" i="5"/>
  <c r="A746" i="5"/>
  <c r="B698" i="5"/>
  <c r="A729" i="5"/>
  <c r="B681" i="5"/>
  <c r="A754" i="5"/>
  <c r="B706" i="5"/>
  <c r="A759" i="5"/>
  <c r="B711" i="5"/>
  <c r="A737" i="5"/>
  <c r="B689" i="5"/>
  <c r="A740" i="5"/>
  <c r="B692" i="5"/>
  <c r="A749" i="5"/>
  <c r="B701" i="5"/>
  <c r="A753" i="5"/>
  <c r="B705" i="5"/>
  <c r="A751" i="5"/>
  <c r="B703" i="5"/>
  <c r="A767" i="5"/>
  <c r="B719" i="5"/>
  <c r="A738" i="5"/>
  <c r="B690" i="5"/>
  <c r="A750" i="5"/>
  <c r="B702" i="5"/>
  <c r="A762" i="5"/>
  <c r="B714" i="5"/>
  <c r="A756" i="5"/>
  <c r="B708" i="5"/>
  <c r="A735" i="5"/>
  <c r="B687" i="5"/>
  <c r="A761" i="5"/>
  <c r="B713" i="5"/>
  <c r="A763" i="5"/>
  <c r="B715" i="5"/>
  <c r="A742" i="5"/>
  <c r="B694" i="5"/>
  <c r="A726" i="5"/>
  <c r="B678" i="5"/>
  <c r="A779" i="5"/>
  <c r="B731" i="5"/>
  <c r="A744" i="5"/>
  <c r="B696" i="5"/>
  <c r="A739" i="5"/>
  <c r="B691" i="5"/>
  <c r="A725" i="5"/>
  <c r="B677" i="5"/>
  <c r="A733" i="5"/>
  <c r="B685" i="5"/>
  <c r="O870" i="5" l="1"/>
  <c r="P822" i="5"/>
  <c r="O940" i="5"/>
  <c r="P892" i="5"/>
  <c r="O868" i="5"/>
  <c r="P820" i="5"/>
  <c r="O877" i="5"/>
  <c r="P829" i="5"/>
  <c r="O949" i="5"/>
  <c r="P901" i="5"/>
  <c r="O899" i="5"/>
  <c r="P851" i="5"/>
  <c r="P836" i="5"/>
  <c r="O884" i="5"/>
  <c r="O908" i="5"/>
  <c r="P860" i="5"/>
  <c r="O914" i="5"/>
  <c r="P866" i="5"/>
  <c r="O909" i="5"/>
  <c r="P861" i="5"/>
  <c r="O922" i="5"/>
  <c r="P874" i="5"/>
  <c r="O893" i="5"/>
  <c r="P845" i="5"/>
  <c r="O878" i="5"/>
  <c r="P830" i="5"/>
  <c r="O911" i="5"/>
  <c r="P863" i="5"/>
  <c r="O905" i="5"/>
  <c r="P857" i="5"/>
  <c r="O895" i="5"/>
  <c r="P847" i="5"/>
  <c r="O886" i="5"/>
  <c r="P838" i="5"/>
  <c r="O894" i="5"/>
  <c r="P846" i="5"/>
  <c r="O900" i="5"/>
  <c r="P852" i="5"/>
  <c r="O896" i="5"/>
  <c r="P848" i="5"/>
  <c r="O882" i="5"/>
  <c r="P834" i="5"/>
  <c r="O883" i="5"/>
  <c r="P835" i="5"/>
  <c r="O906" i="5"/>
  <c r="P858" i="5"/>
  <c r="O924" i="5"/>
  <c r="P876" i="5"/>
  <c r="O885" i="5"/>
  <c r="P837" i="5"/>
  <c r="O902" i="5"/>
  <c r="P854" i="5"/>
  <c r="O938" i="5"/>
  <c r="P890" i="5"/>
  <c r="O923" i="5"/>
  <c r="P875" i="5"/>
  <c r="O903" i="5"/>
  <c r="P855" i="5"/>
  <c r="O919" i="5"/>
  <c r="P871" i="5"/>
  <c r="O880" i="5"/>
  <c r="P832" i="5"/>
  <c r="O952" i="5"/>
  <c r="P904" i="5"/>
  <c r="O907" i="5"/>
  <c r="P859" i="5"/>
  <c r="O935" i="5"/>
  <c r="P887" i="5"/>
  <c r="O913" i="5"/>
  <c r="P865" i="5"/>
  <c r="O869" i="5"/>
  <c r="P821" i="5"/>
  <c r="O897" i="5"/>
  <c r="P849" i="5"/>
  <c r="P850" i="5"/>
  <c r="O898" i="5"/>
  <c r="O963" i="5"/>
  <c r="P915" i="5"/>
  <c r="O889" i="5"/>
  <c r="P841" i="5"/>
  <c r="O881" i="5"/>
  <c r="P833" i="5"/>
  <c r="O879" i="5"/>
  <c r="P831" i="5"/>
  <c r="O912" i="5"/>
  <c r="P864" i="5"/>
  <c r="O888" i="5"/>
  <c r="P840" i="5"/>
  <c r="O920" i="5"/>
  <c r="P872" i="5"/>
  <c r="O921" i="5"/>
  <c r="P873" i="5"/>
  <c r="O910" i="5"/>
  <c r="P862" i="5"/>
  <c r="O891" i="5"/>
  <c r="P843" i="5"/>
  <c r="M726" i="5"/>
  <c r="N726" i="5"/>
  <c r="Q726" i="5" s="1"/>
  <c r="F726" i="5" s="1"/>
  <c r="G726" i="5" s="1"/>
  <c r="M750" i="5"/>
  <c r="N750" i="5"/>
  <c r="Q750" i="5" s="1"/>
  <c r="F750" i="5" s="1"/>
  <c r="G750" i="5" s="1"/>
  <c r="M737" i="5"/>
  <c r="N737" i="5"/>
  <c r="Q737" i="5" s="1"/>
  <c r="F737" i="5" s="1"/>
  <c r="G737" i="5" s="1"/>
  <c r="M732" i="5"/>
  <c r="N732" i="5"/>
  <c r="Q732" i="5" s="1"/>
  <c r="F732" i="5" s="1"/>
  <c r="G732" i="5" s="1"/>
  <c r="M730" i="5"/>
  <c r="N730" i="5"/>
  <c r="Q730" i="5" s="1"/>
  <c r="F730" i="5" s="1"/>
  <c r="G730" i="5" s="1"/>
  <c r="M768" i="5"/>
  <c r="N768" i="5"/>
  <c r="Q768" i="5" s="1"/>
  <c r="F768" i="5" s="1"/>
  <c r="G768" i="5" s="1"/>
  <c r="M766" i="5"/>
  <c r="N766" i="5"/>
  <c r="Q766" i="5" s="1"/>
  <c r="F766" i="5" s="1"/>
  <c r="G766" i="5" s="1"/>
  <c r="M767" i="5"/>
  <c r="N767" i="5"/>
  <c r="Q767" i="5" s="1"/>
  <c r="F767" i="5" s="1"/>
  <c r="G767" i="5" s="1"/>
  <c r="M725" i="5"/>
  <c r="N725" i="5"/>
  <c r="Q725" i="5" s="1"/>
  <c r="F725" i="5" s="1"/>
  <c r="G725" i="5" s="1"/>
  <c r="M761" i="5"/>
  <c r="N761" i="5"/>
  <c r="Q761" i="5" s="1"/>
  <c r="F761" i="5" s="1"/>
  <c r="G761" i="5" s="1"/>
  <c r="M751" i="5"/>
  <c r="N751" i="5"/>
  <c r="Q751" i="5" s="1"/>
  <c r="F751" i="5" s="1"/>
  <c r="G751" i="5" s="1"/>
  <c r="M729" i="5"/>
  <c r="N729" i="5"/>
  <c r="Q729" i="5" s="1"/>
  <c r="F729" i="5" s="1"/>
  <c r="G729" i="5" s="1"/>
  <c r="M745" i="5"/>
  <c r="N745" i="5"/>
  <c r="Q745" i="5" s="1"/>
  <c r="F745" i="5" s="1"/>
  <c r="G745" i="5" s="1"/>
  <c r="M795" i="5"/>
  <c r="N795" i="5"/>
  <c r="Q795" i="5" s="1"/>
  <c r="F795" i="5" s="1"/>
  <c r="G795" i="5" s="1"/>
  <c r="M770" i="5"/>
  <c r="N770" i="5"/>
  <c r="Q770" i="5" s="1"/>
  <c r="F770" i="5" s="1"/>
  <c r="G770" i="5" s="1"/>
  <c r="M742" i="5"/>
  <c r="N742" i="5"/>
  <c r="Q742" i="5" s="1"/>
  <c r="F742" i="5" s="1"/>
  <c r="G742" i="5" s="1"/>
  <c r="M738" i="5"/>
  <c r="N738" i="5"/>
  <c r="Q738" i="5" s="1"/>
  <c r="F738" i="5" s="1"/>
  <c r="G738" i="5" s="1"/>
  <c r="M759" i="5"/>
  <c r="N759" i="5"/>
  <c r="Q759" i="5" s="1"/>
  <c r="F759" i="5" s="1"/>
  <c r="G759" i="5" s="1"/>
  <c r="M760" i="5"/>
  <c r="N760" i="5"/>
  <c r="Q760" i="5" s="1"/>
  <c r="F760" i="5" s="1"/>
  <c r="G760" i="5" s="1"/>
  <c r="M748" i="5"/>
  <c r="N748" i="5"/>
  <c r="Q748" i="5" s="1"/>
  <c r="F748" i="5" s="1"/>
  <c r="G748" i="5" s="1"/>
  <c r="M764" i="5"/>
  <c r="N764" i="5"/>
  <c r="Q764" i="5" s="1"/>
  <c r="F764" i="5" s="1"/>
  <c r="G764" i="5" s="1"/>
  <c r="M733" i="5"/>
  <c r="N733" i="5"/>
  <c r="Q733" i="5" s="1"/>
  <c r="F733" i="5" s="1"/>
  <c r="G733" i="5" s="1"/>
  <c r="M763" i="5"/>
  <c r="N763" i="5"/>
  <c r="Q763" i="5" s="1"/>
  <c r="F763" i="5" s="1"/>
  <c r="G763" i="5" s="1"/>
  <c r="M743" i="5"/>
  <c r="N743" i="5"/>
  <c r="Q743" i="5" s="1"/>
  <c r="F743" i="5" s="1"/>
  <c r="G743" i="5" s="1"/>
  <c r="M769" i="5"/>
  <c r="N769" i="5"/>
  <c r="Q769" i="5" s="1"/>
  <c r="F769" i="5" s="1"/>
  <c r="G769" i="5" s="1"/>
  <c r="M758" i="5"/>
  <c r="N758" i="5"/>
  <c r="Q758" i="5" s="1"/>
  <c r="F758" i="5" s="1"/>
  <c r="G758" i="5" s="1"/>
  <c r="M739" i="5"/>
  <c r="N739" i="5"/>
  <c r="Q739" i="5" s="1"/>
  <c r="F739" i="5" s="1"/>
  <c r="G739" i="5" s="1"/>
  <c r="M735" i="5"/>
  <c r="N735" i="5"/>
  <c r="Q735" i="5" s="1"/>
  <c r="F735" i="5" s="1"/>
  <c r="G735" i="5" s="1"/>
  <c r="M753" i="5"/>
  <c r="N753" i="5"/>
  <c r="Q753" i="5" s="1"/>
  <c r="F753" i="5" s="1"/>
  <c r="G753" i="5" s="1"/>
  <c r="M746" i="5"/>
  <c r="N746" i="5"/>
  <c r="Q746" i="5" s="1"/>
  <c r="F746" i="5" s="1"/>
  <c r="G746" i="5" s="1"/>
  <c r="M727" i="5"/>
  <c r="N727" i="5"/>
  <c r="Q727" i="5" s="1"/>
  <c r="F727" i="5" s="1"/>
  <c r="G727" i="5" s="1"/>
  <c r="M724" i="5"/>
  <c r="N724" i="5"/>
  <c r="Q724" i="5" s="1"/>
  <c r="F724" i="5" s="1"/>
  <c r="G724" i="5" s="1"/>
  <c r="M736" i="5"/>
  <c r="N736" i="5"/>
  <c r="Q736" i="5" s="1"/>
  <c r="F736" i="5" s="1"/>
  <c r="G736" i="5" s="1"/>
  <c r="M744" i="5"/>
  <c r="N744" i="5"/>
  <c r="Q744" i="5" s="1"/>
  <c r="F744" i="5" s="1"/>
  <c r="G744" i="5" s="1"/>
  <c r="M756" i="5"/>
  <c r="N756" i="5"/>
  <c r="Q756" i="5" s="1"/>
  <c r="F756" i="5" s="1"/>
  <c r="G756" i="5" s="1"/>
  <c r="M749" i="5"/>
  <c r="N749" i="5"/>
  <c r="Q749" i="5" s="1"/>
  <c r="F749" i="5" s="1"/>
  <c r="G749" i="5" s="1"/>
  <c r="M755" i="5"/>
  <c r="N755" i="5"/>
  <c r="Q755" i="5" s="1"/>
  <c r="F755" i="5" s="1"/>
  <c r="G755" i="5" s="1"/>
  <c r="M734" i="5"/>
  <c r="N734" i="5"/>
  <c r="Q734" i="5" s="1"/>
  <c r="F734" i="5" s="1"/>
  <c r="G734" i="5" s="1"/>
  <c r="M728" i="5"/>
  <c r="N728" i="5"/>
  <c r="Q728" i="5" s="1"/>
  <c r="F728" i="5" s="1"/>
  <c r="G728" i="5" s="1"/>
  <c r="M765" i="5"/>
  <c r="N765" i="5"/>
  <c r="Q765" i="5" s="1"/>
  <c r="F765" i="5" s="1"/>
  <c r="G765" i="5" s="1"/>
  <c r="M754" i="5"/>
  <c r="N754" i="5"/>
  <c r="Q754" i="5" s="1"/>
  <c r="F754" i="5" s="1"/>
  <c r="G754" i="5" s="1"/>
  <c r="M779" i="5"/>
  <c r="N779" i="5"/>
  <c r="Q779" i="5" s="1"/>
  <c r="F779" i="5" s="1"/>
  <c r="G779" i="5" s="1"/>
  <c r="M762" i="5"/>
  <c r="N762" i="5"/>
  <c r="Q762" i="5" s="1"/>
  <c r="F762" i="5" s="1"/>
  <c r="G762" i="5" s="1"/>
  <c r="M740" i="5"/>
  <c r="N740" i="5"/>
  <c r="Q740" i="5" s="1"/>
  <c r="F740" i="5" s="1"/>
  <c r="G740" i="5" s="1"/>
  <c r="M757" i="5"/>
  <c r="N757" i="5"/>
  <c r="Q757" i="5" s="1"/>
  <c r="F757" i="5" s="1"/>
  <c r="G757" i="5" s="1"/>
  <c r="M752" i="5"/>
  <c r="N752" i="5"/>
  <c r="Q752" i="5" s="1"/>
  <c r="F752" i="5" s="1"/>
  <c r="G752" i="5" s="1"/>
  <c r="M741" i="5"/>
  <c r="N741" i="5"/>
  <c r="Q741" i="5" s="1"/>
  <c r="F741" i="5" s="1"/>
  <c r="G741" i="5" s="1"/>
  <c r="M771" i="5"/>
  <c r="N771" i="5"/>
  <c r="Q771" i="5" s="1"/>
  <c r="F771" i="5" s="1"/>
  <c r="G771" i="5" s="1"/>
  <c r="A781" i="5"/>
  <c r="B733" i="5"/>
  <c r="A811" i="5"/>
  <c r="B763" i="5"/>
  <c r="A815" i="5"/>
  <c r="B767" i="5"/>
  <c r="A802" i="5"/>
  <c r="B754" i="5"/>
  <c r="A791" i="5"/>
  <c r="B743" i="5"/>
  <c r="A817" i="5"/>
  <c r="B769" i="5"/>
  <c r="A806" i="5"/>
  <c r="B758" i="5"/>
  <c r="A773" i="5"/>
  <c r="B725" i="5"/>
  <c r="A809" i="5"/>
  <c r="B761" i="5"/>
  <c r="A799" i="5"/>
  <c r="B751" i="5"/>
  <c r="A777" i="5"/>
  <c r="B729" i="5"/>
  <c r="A793" i="5"/>
  <c r="B745" i="5"/>
  <c r="A843" i="5"/>
  <c r="B795" i="5"/>
  <c r="A818" i="5"/>
  <c r="B770" i="5"/>
  <c r="A787" i="5"/>
  <c r="B739" i="5"/>
  <c r="A783" i="5"/>
  <c r="B735" i="5"/>
  <c r="A801" i="5"/>
  <c r="B753" i="5"/>
  <c r="A794" i="5"/>
  <c r="B746" i="5"/>
  <c r="A775" i="5"/>
  <c r="B727" i="5"/>
  <c r="A772" i="5"/>
  <c r="B724" i="5"/>
  <c r="A784" i="5"/>
  <c r="B736" i="5"/>
  <c r="A792" i="5"/>
  <c r="B744" i="5"/>
  <c r="A804" i="5"/>
  <c r="B756" i="5"/>
  <c r="A797" i="5"/>
  <c r="B749" i="5"/>
  <c r="A803" i="5"/>
  <c r="B755" i="5"/>
  <c r="A782" i="5"/>
  <c r="B734" i="5"/>
  <c r="A776" i="5"/>
  <c r="B728" i="5"/>
  <c r="A813" i="5"/>
  <c r="B765" i="5"/>
  <c r="A807" i="5"/>
  <c r="B759" i="5"/>
  <c r="A796" i="5"/>
  <c r="B748" i="5"/>
  <c r="A786" i="5"/>
  <c r="B738" i="5"/>
  <c r="A808" i="5"/>
  <c r="B760" i="5"/>
  <c r="A827" i="5"/>
  <c r="B779" i="5"/>
  <c r="A810" i="5"/>
  <c r="B762" i="5"/>
  <c r="A788" i="5"/>
  <c r="B740" i="5"/>
  <c r="A805" i="5"/>
  <c r="B757" i="5"/>
  <c r="A800" i="5"/>
  <c r="B752" i="5"/>
  <c r="A789" i="5"/>
  <c r="B741" i="5"/>
  <c r="A819" i="5"/>
  <c r="B771" i="5"/>
  <c r="A790" i="5"/>
  <c r="B742" i="5"/>
  <c r="A812" i="5"/>
  <c r="B764" i="5"/>
  <c r="A774" i="5"/>
  <c r="B726" i="5"/>
  <c r="A798" i="5"/>
  <c r="B750" i="5"/>
  <c r="A785" i="5"/>
  <c r="B737" i="5"/>
  <c r="A780" i="5"/>
  <c r="B732" i="5"/>
  <c r="A778" i="5"/>
  <c r="B730" i="5"/>
  <c r="A816" i="5"/>
  <c r="B768" i="5"/>
  <c r="A814" i="5"/>
  <c r="B766" i="5"/>
  <c r="O939" i="5" l="1"/>
  <c r="P891" i="5"/>
  <c r="O944" i="5"/>
  <c r="P896" i="5"/>
  <c r="O958" i="5"/>
  <c r="P910" i="5"/>
  <c r="O937" i="5"/>
  <c r="P889" i="5"/>
  <c r="P907" i="5"/>
  <c r="O955" i="5"/>
  <c r="O950" i="5"/>
  <c r="P902" i="5"/>
  <c r="O941" i="5"/>
  <c r="P893" i="5"/>
  <c r="O942" i="5"/>
  <c r="P894" i="5"/>
  <c r="O929" i="5"/>
  <c r="P881" i="5"/>
  <c r="O983" i="5"/>
  <c r="P935" i="5"/>
  <c r="O947" i="5"/>
  <c r="P899" i="5"/>
  <c r="O969" i="5"/>
  <c r="P921" i="5"/>
  <c r="O1011" i="5"/>
  <c r="P963" i="5"/>
  <c r="O1000" i="5"/>
  <c r="P952" i="5"/>
  <c r="O933" i="5"/>
  <c r="P885" i="5"/>
  <c r="O925" i="5"/>
  <c r="P877" i="5"/>
  <c r="O936" i="5"/>
  <c r="P888" i="5"/>
  <c r="O945" i="5"/>
  <c r="P897" i="5"/>
  <c r="O967" i="5"/>
  <c r="P919" i="5"/>
  <c r="O954" i="5"/>
  <c r="P906" i="5"/>
  <c r="O943" i="5"/>
  <c r="P895" i="5"/>
  <c r="O962" i="5"/>
  <c r="P914" i="5"/>
  <c r="O988" i="5"/>
  <c r="P940" i="5"/>
  <c r="O927" i="5"/>
  <c r="P879" i="5"/>
  <c r="O961" i="5"/>
  <c r="P913" i="5"/>
  <c r="O971" i="5"/>
  <c r="P923" i="5"/>
  <c r="O930" i="5"/>
  <c r="P882" i="5"/>
  <c r="O959" i="5"/>
  <c r="P911" i="5"/>
  <c r="O926" i="5"/>
  <c r="P878" i="5"/>
  <c r="O997" i="5"/>
  <c r="P949" i="5"/>
  <c r="O932" i="5"/>
  <c r="P884" i="5"/>
  <c r="O986" i="5"/>
  <c r="P938" i="5"/>
  <c r="O948" i="5"/>
  <c r="P900" i="5"/>
  <c r="O970" i="5"/>
  <c r="P922" i="5"/>
  <c r="O946" i="5"/>
  <c r="P898" i="5"/>
  <c r="O968" i="5"/>
  <c r="P920" i="5"/>
  <c r="O928" i="5"/>
  <c r="P880" i="5"/>
  <c r="O972" i="5"/>
  <c r="P924" i="5"/>
  <c r="O934" i="5"/>
  <c r="P886" i="5"/>
  <c r="O957" i="5"/>
  <c r="P909" i="5"/>
  <c r="O916" i="5"/>
  <c r="P868" i="5"/>
  <c r="O960" i="5"/>
  <c r="P912" i="5"/>
  <c r="O917" i="5"/>
  <c r="P869" i="5"/>
  <c r="O951" i="5"/>
  <c r="P903" i="5"/>
  <c r="O931" i="5"/>
  <c r="P883" i="5"/>
  <c r="O953" i="5"/>
  <c r="P905" i="5"/>
  <c r="O956" i="5"/>
  <c r="P908" i="5"/>
  <c r="O918" i="5"/>
  <c r="P870" i="5"/>
  <c r="M798" i="5"/>
  <c r="N798" i="5"/>
  <c r="Q798" i="5" s="1"/>
  <c r="F798" i="5" s="1"/>
  <c r="G798" i="5" s="1"/>
  <c r="M805" i="5"/>
  <c r="N805" i="5"/>
  <c r="Q805" i="5" s="1"/>
  <c r="F805" i="5" s="1"/>
  <c r="G805" i="5" s="1"/>
  <c r="M807" i="5"/>
  <c r="N807" i="5"/>
  <c r="Q807" i="5" s="1"/>
  <c r="F807" i="5" s="1"/>
  <c r="G807" i="5" s="1"/>
  <c r="M792" i="5"/>
  <c r="N792" i="5"/>
  <c r="Q792" i="5" s="1"/>
  <c r="F792" i="5" s="1"/>
  <c r="G792" i="5" s="1"/>
  <c r="M787" i="5"/>
  <c r="N787" i="5"/>
  <c r="Q787" i="5" s="1"/>
  <c r="F787" i="5" s="1"/>
  <c r="G787" i="5" s="1"/>
  <c r="M773" i="5"/>
  <c r="N773" i="5"/>
  <c r="Q773" i="5" s="1"/>
  <c r="F773" i="5" s="1"/>
  <c r="G773" i="5" s="1"/>
  <c r="M781" i="5"/>
  <c r="N781" i="5"/>
  <c r="Q781" i="5" s="1"/>
  <c r="F781" i="5" s="1"/>
  <c r="G781" i="5" s="1"/>
  <c r="M816" i="5"/>
  <c r="N816" i="5"/>
  <c r="Q816" i="5" s="1"/>
  <c r="F816" i="5" s="1"/>
  <c r="G816" i="5" s="1"/>
  <c r="M790" i="5"/>
  <c r="N790" i="5"/>
  <c r="Q790" i="5" s="1"/>
  <c r="F790" i="5" s="1"/>
  <c r="G790" i="5" s="1"/>
  <c r="M827" i="5"/>
  <c r="N827" i="5"/>
  <c r="Q827" i="5" s="1"/>
  <c r="F827" i="5" s="1"/>
  <c r="G827" i="5" s="1"/>
  <c r="M782" i="5"/>
  <c r="N782" i="5"/>
  <c r="Q782" i="5" s="1"/>
  <c r="F782" i="5" s="1"/>
  <c r="G782" i="5" s="1"/>
  <c r="M775" i="5"/>
  <c r="N775" i="5"/>
  <c r="Q775" i="5" s="1"/>
  <c r="F775" i="5" s="1"/>
  <c r="G775" i="5" s="1"/>
  <c r="M793" i="5"/>
  <c r="N793" i="5"/>
  <c r="Q793" i="5" s="1"/>
  <c r="F793" i="5" s="1"/>
  <c r="G793" i="5" s="1"/>
  <c r="M791" i="5"/>
  <c r="N791" i="5"/>
  <c r="Q791" i="5" s="1"/>
  <c r="F791" i="5" s="1"/>
  <c r="G791" i="5" s="1"/>
  <c r="M774" i="5"/>
  <c r="N774" i="5"/>
  <c r="Q774" i="5" s="1"/>
  <c r="F774" i="5" s="1"/>
  <c r="G774" i="5" s="1"/>
  <c r="M788" i="5"/>
  <c r="N788" i="5"/>
  <c r="Q788" i="5" s="1"/>
  <c r="F788" i="5" s="1"/>
  <c r="G788" i="5" s="1"/>
  <c r="M813" i="5"/>
  <c r="N813" i="5"/>
  <c r="Q813" i="5" s="1"/>
  <c r="F813" i="5" s="1"/>
  <c r="G813" i="5" s="1"/>
  <c r="M784" i="5"/>
  <c r="N784" i="5"/>
  <c r="Q784" i="5" s="1"/>
  <c r="F784" i="5" s="1"/>
  <c r="G784" i="5" s="1"/>
  <c r="M818" i="5"/>
  <c r="N818" i="5"/>
  <c r="Q818" i="5" s="1"/>
  <c r="F818" i="5" s="1"/>
  <c r="G818" i="5" s="1"/>
  <c r="M806" i="5"/>
  <c r="N806" i="5"/>
  <c r="Q806" i="5" s="1"/>
  <c r="F806" i="5" s="1"/>
  <c r="G806" i="5" s="1"/>
  <c r="M814" i="5"/>
  <c r="N814" i="5"/>
  <c r="Q814" i="5" s="1"/>
  <c r="F814" i="5" s="1"/>
  <c r="G814" i="5" s="1"/>
  <c r="M812" i="5"/>
  <c r="N812" i="5"/>
  <c r="Q812" i="5" s="1"/>
  <c r="F812" i="5" s="1"/>
  <c r="G812" i="5" s="1"/>
  <c r="M776" i="5"/>
  <c r="N776" i="5"/>
  <c r="Q776" i="5" s="1"/>
  <c r="F776" i="5" s="1"/>
  <c r="G776" i="5" s="1"/>
  <c r="M772" i="5"/>
  <c r="N772" i="5"/>
  <c r="Q772" i="5" s="1"/>
  <c r="F772" i="5" s="1"/>
  <c r="G772" i="5" s="1"/>
  <c r="M843" i="5"/>
  <c r="N843" i="5"/>
  <c r="Q843" i="5" s="1"/>
  <c r="F843" i="5" s="1"/>
  <c r="G843" i="5" s="1"/>
  <c r="M817" i="5"/>
  <c r="N817" i="5"/>
  <c r="Q817" i="5" s="1"/>
  <c r="F817" i="5" s="1"/>
  <c r="G817" i="5" s="1"/>
  <c r="M778" i="5"/>
  <c r="N778" i="5"/>
  <c r="Q778" i="5" s="1"/>
  <c r="F778" i="5" s="1"/>
  <c r="G778" i="5" s="1"/>
  <c r="M819" i="5"/>
  <c r="N819" i="5"/>
  <c r="Q819" i="5" s="1"/>
  <c r="F819" i="5" s="1"/>
  <c r="G819" i="5" s="1"/>
  <c r="M808" i="5"/>
  <c r="N808" i="5"/>
  <c r="Q808" i="5" s="1"/>
  <c r="F808" i="5" s="1"/>
  <c r="G808" i="5" s="1"/>
  <c r="M803" i="5"/>
  <c r="N803" i="5"/>
  <c r="Q803" i="5" s="1"/>
  <c r="F803" i="5" s="1"/>
  <c r="G803" i="5" s="1"/>
  <c r="M794" i="5"/>
  <c r="N794" i="5"/>
  <c r="Q794" i="5" s="1"/>
  <c r="F794" i="5" s="1"/>
  <c r="G794" i="5" s="1"/>
  <c r="M777" i="5"/>
  <c r="N777" i="5"/>
  <c r="Q777" i="5" s="1"/>
  <c r="F777" i="5" s="1"/>
  <c r="G777" i="5" s="1"/>
  <c r="M802" i="5"/>
  <c r="N802" i="5"/>
  <c r="Q802" i="5" s="1"/>
  <c r="F802" i="5" s="1"/>
  <c r="G802" i="5" s="1"/>
  <c r="M780" i="5"/>
  <c r="N780" i="5"/>
  <c r="Q780" i="5" s="1"/>
  <c r="F780" i="5" s="1"/>
  <c r="G780" i="5" s="1"/>
  <c r="M789" i="5"/>
  <c r="N789" i="5"/>
  <c r="Q789" i="5" s="1"/>
  <c r="F789" i="5" s="1"/>
  <c r="G789" i="5" s="1"/>
  <c r="M786" i="5"/>
  <c r="N786" i="5"/>
  <c r="Q786" i="5" s="1"/>
  <c r="F786" i="5" s="1"/>
  <c r="G786" i="5" s="1"/>
  <c r="M797" i="5"/>
  <c r="N797" i="5"/>
  <c r="Q797" i="5" s="1"/>
  <c r="F797" i="5" s="1"/>
  <c r="G797" i="5" s="1"/>
  <c r="M801" i="5"/>
  <c r="N801" i="5"/>
  <c r="Q801" i="5" s="1"/>
  <c r="F801" i="5" s="1"/>
  <c r="G801" i="5" s="1"/>
  <c r="M799" i="5"/>
  <c r="N799" i="5"/>
  <c r="Q799" i="5" s="1"/>
  <c r="F799" i="5" s="1"/>
  <c r="G799" i="5" s="1"/>
  <c r="M815" i="5"/>
  <c r="N815" i="5"/>
  <c r="Q815" i="5" s="1"/>
  <c r="F815" i="5" s="1"/>
  <c r="G815" i="5" s="1"/>
  <c r="M810" i="5"/>
  <c r="N810" i="5"/>
  <c r="Q810" i="5" s="1"/>
  <c r="F810" i="5" s="1"/>
  <c r="G810" i="5" s="1"/>
  <c r="M785" i="5"/>
  <c r="N785" i="5"/>
  <c r="Q785" i="5" s="1"/>
  <c r="F785" i="5" s="1"/>
  <c r="G785" i="5" s="1"/>
  <c r="M800" i="5"/>
  <c r="N800" i="5"/>
  <c r="Q800" i="5" s="1"/>
  <c r="F800" i="5" s="1"/>
  <c r="G800" i="5" s="1"/>
  <c r="M796" i="5"/>
  <c r="N796" i="5"/>
  <c r="Q796" i="5" s="1"/>
  <c r="F796" i="5" s="1"/>
  <c r="G796" i="5" s="1"/>
  <c r="M804" i="5"/>
  <c r="N804" i="5"/>
  <c r="Q804" i="5" s="1"/>
  <c r="F804" i="5" s="1"/>
  <c r="G804" i="5" s="1"/>
  <c r="M783" i="5"/>
  <c r="N783" i="5"/>
  <c r="Q783" i="5" s="1"/>
  <c r="F783" i="5" s="1"/>
  <c r="G783" i="5" s="1"/>
  <c r="M809" i="5"/>
  <c r="N809" i="5"/>
  <c r="Q809" i="5" s="1"/>
  <c r="F809" i="5" s="1"/>
  <c r="G809" i="5" s="1"/>
  <c r="M811" i="5"/>
  <c r="N811" i="5"/>
  <c r="Q811" i="5" s="1"/>
  <c r="F811" i="5" s="1"/>
  <c r="G811" i="5" s="1"/>
  <c r="A862" i="5"/>
  <c r="B814" i="5"/>
  <c r="A860" i="5"/>
  <c r="B812" i="5"/>
  <c r="A858" i="5"/>
  <c r="B810" i="5"/>
  <c r="A824" i="5"/>
  <c r="B776" i="5"/>
  <c r="A820" i="5"/>
  <c r="B772" i="5"/>
  <c r="A891" i="5"/>
  <c r="B843" i="5"/>
  <c r="A865" i="5"/>
  <c r="B817" i="5"/>
  <c r="A838" i="5"/>
  <c r="B790" i="5"/>
  <c r="A823" i="5"/>
  <c r="B775" i="5"/>
  <c r="A826" i="5"/>
  <c r="B778" i="5"/>
  <c r="A867" i="5"/>
  <c r="B819" i="5"/>
  <c r="A856" i="5"/>
  <c r="B808" i="5"/>
  <c r="A851" i="5"/>
  <c r="B803" i="5"/>
  <c r="A842" i="5"/>
  <c r="B794" i="5"/>
  <c r="A825" i="5"/>
  <c r="B777" i="5"/>
  <c r="A850" i="5"/>
  <c r="B802" i="5"/>
  <c r="A822" i="5"/>
  <c r="B774" i="5"/>
  <c r="A861" i="5"/>
  <c r="B813" i="5"/>
  <c r="A832" i="5"/>
  <c r="B784" i="5"/>
  <c r="A854" i="5"/>
  <c r="B806" i="5"/>
  <c r="A864" i="5"/>
  <c r="B816" i="5"/>
  <c r="A839" i="5"/>
  <c r="B791" i="5"/>
  <c r="A875" i="5"/>
  <c r="B827" i="5"/>
  <c r="A841" i="5"/>
  <c r="B793" i="5"/>
  <c r="A828" i="5"/>
  <c r="B780" i="5"/>
  <c r="A837" i="5"/>
  <c r="B789" i="5"/>
  <c r="A834" i="5"/>
  <c r="B786" i="5"/>
  <c r="A845" i="5"/>
  <c r="B797" i="5"/>
  <c r="A849" i="5"/>
  <c r="B801" i="5"/>
  <c r="A847" i="5"/>
  <c r="B799" i="5"/>
  <c r="B815" i="5"/>
  <c r="A863" i="5"/>
  <c r="A836" i="5"/>
  <c r="B788" i="5"/>
  <c r="A866" i="5"/>
  <c r="B818" i="5"/>
  <c r="A830" i="5"/>
  <c r="B782" i="5"/>
  <c r="A833" i="5"/>
  <c r="B785" i="5"/>
  <c r="A848" i="5"/>
  <c r="B800" i="5"/>
  <c r="A844" i="5"/>
  <c r="B796" i="5"/>
  <c r="A852" i="5"/>
  <c r="B804" i="5"/>
  <c r="A831" i="5"/>
  <c r="B783" i="5"/>
  <c r="A857" i="5"/>
  <c r="B809" i="5"/>
  <c r="A859" i="5"/>
  <c r="B811" i="5"/>
  <c r="A846" i="5"/>
  <c r="B798" i="5"/>
  <c r="A853" i="5"/>
  <c r="B805" i="5"/>
  <c r="A855" i="5"/>
  <c r="B807" i="5"/>
  <c r="A840" i="5"/>
  <c r="B792" i="5"/>
  <c r="A835" i="5"/>
  <c r="B787" i="5"/>
  <c r="A821" i="5"/>
  <c r="B773" i="5"/>
  <c r="A829" i="5"/>
  <c r="B781" i="5"/>
  <c r="O966" i="5" l="1"/>
  <c r="P918" i="5"/>
  <c r="O978" i="5"/>
  <c r="P930" i="5"/>
  <c r="O1003" i="5"/>
  <c r="P955" i="5"/>
  <c r="O1015" i="5"/>
  <c r="P967" i="5"/>
  <c r="O1001" i="5"/>
  <c r="P953" i="5"/>
  <c r="O1009" i="5"/>
  <c r="P961" i="5"/>
  <c r="O995" i="5"/>
  <c r="P947" i="5"/>
  <c r="O1059" i="5"/>
  <c r="P1011" i="5"/>
  <c r="O999" i="5"/>
  <c r="P951" i="5"/>
  <c r="O976" i="5"/>
  <c r="P928" i="5"/>
  <c r="O1045" i="5"/>
  <c r="P997" i="5"/>
  <c r="O1036" i="5"/>
  <c r="P988" i="5"/>
  <c r="P925" i="5"/>
  <c r="O973" i="5"/>
  <c r="O977" i="5"/>
  <c r="P929" i="5"/>
  <c r="O992" i="5"/>
  <c r="P944" i="5"/>
  <c r="O1008" i="5"/>
  <c r="P960" i="5"/>
  <c r="O994" i="5"/>
  <c r="P946" i="5"/>
  <c r="O1007" i="5"/>
  <c r="P959" i="5"/>
  <c r="O991" i="5"/>
  <c r="P943" i="5"/>
  <c r="O1048" i="5"/>
  <c r="P1000" i="5"/>
  <c r="O989" i="5"/>
  <c r="P941" i="5"/>
  <c r="O1018" i="5"/>
  <c r="P970" i="5"/>
  <c r="O998" i="5"/>
  <c r="P950" i="5"/>
  <c r="O1004" i="5"/>
  <c r="P956" i="5"/>
  <c r="O996" i="5"/>
  <c r="P948" i="5"/>
  <c r="O985" i="5"/>
  <c r="P937" i="5"/>
  <c r="O1020" i="5"/>
  <c r="P972" i="5"/>
  <c r="O975" i="5"/>
  <c r="P927" i="5"/>
  <c r="O1006" i="5"/>
  <c r="P958" i="5"/>
  <c r="O964" i="5"/>
  <c r="P916" i="5"/>
  <c r="O1002" i="5"/>
  <c r="P954" i="5"/>
  <c r="O1005" i="5"/>
  <c r="P957" i="5"/>
  <c r="O1019" i="5"/>
  <c r="P971" i="5"/>
  <c r="O1017" i="5"/>
  <c r="P969" i="5"/>
  <c r="O982" i="5"/>
  <c r="P934" i="5"/>
  <c r="O1034" i="5"/>
  <c r="P986" i="5"/>
  <c r="O993" i="5"/>
  <c r="P945" i="5"/>
  <c r="O979" i="5"/>
  <c r="P931" i="5"/>
  <c r="O980" i="5"/>
  <c r="P932" i="5"/>
  <c r="O984" i="5"/>
  <c r="P936" i="5"/>
  <c r="O1031" i="5"/>
  <c r="P983" i="5"/>
  <c r="O965" i="5"/>
  <c r="P917" i="5"/>
  <c r="O1016" i="5"/>
  <c r="P968" i="5"/>
  <c r="O974" i="5"/>
  <c r="P926" i="5"/>
  <c r="O1010" i="5"/>
  <c r="P962" i="5"/>
  <c r="O981" i="5"/>
  <c r="P933" i="5"/>
  <c r="O990" i="5"/>
  <c r="P942" i="5"/>
  <c r="O987" i="5"/>
  <c r="P939" i="5"/>
  <c r="M849" i="5"/>
  <c r="N849" i="5"/>
  <c r="Q849" i="5" s="1"/>
  <c r="F849" i="5" s="1"/>
  <c r="G849" i="5" s="1"/>
  <c r="M838" i="5"/>
  <c r="N838" i="5"/>
  <c r="Q838" i="5" s="1"/>
  <c r="F838" i="5" s="1"/>
  <c r="G838" i="5" s="1"/>
  <c r="M821" i="5"/>
  <c r="N821" i="5"/>
  <c r="Q821" i="5" s="1"/>
  <c r="F821" i="5" s="1"/>
  <c r="G821" i="5" s="1"/>
  <c r="M857" i="5"/>
  <c r="N857" i="5"/>
  <c r="Q857" i="5" s="1"/>
  <c r="F857" i="5" s="1"/>
  <c r="G857" i="5" s="1"/>
  <c r="M866" i="5"/>
  <c r="N866" i="5"/>
  <c r="Q866" i="5" s="1"/>
  <c r="F866" i="5" s="1"/>
  <c r="G866" i="5" s="1"/>
  <c r="M837" i="5"/>
  <c r="N837" i="5"/>
  <c r="Q837" i="5" s="1"/>
  <c r="F837" i="5" s="1"/>
  <c r="G837" i="5" s="1"/>
  <c r="M832" i="5"/>
  <c r="N832" i="5"/>
  <c r="Q832" i="5" s="1"/>
  <c r="F832" i="5" s="1"/>
  <c r="G832" i="5" s="1"/>
  <c r="M856" i="5"/>
  <c r="N856" i="5"/>
  <c r="Q856" i="5" s="1"/>
  <c r="F856" i="5" s="1"/>
  <c r="G856" i="5" s="1"/>
  <c r="M820" i="5"/>
  <c r="N820" i="5"/>
  <c r="Q820" i="5" s="1"/>
  <c r="F820" i="5" s="1"/>
  <c r="G820" i="5" s="1"/>
  <c r="M853" i="5"/>
  <c r="N853" i="5"/>
  <c r="Q853" i="5" s="1"/>
  <c r="F853" i="5" s="1"/>
  <c r="G853" i="5" s="1"/>
  <c r="M825" i="5"/>
  <c r="N825" i="5"/>
  <c r="Q825" i="5" s="1"/>
  <c r="F825" i="5" s="1"/>
  <c r="G825" i="5" s="1"/>
  <c r="M862" i="5"/>
  <c r="N862" i="5"/>
  <c r="Q862" i="5" s="1"/>
  <c r="F862" i="5" s="1"/>
  <c r="G862" i="5" s="1"/>
  <c r="M829" i="5"/>
  <c r="N829" i="5"/>
  <c r="Q829" i="5" s="1"/>
  <c r="F829" i="5" s="1"/>
  <c r="G829" i="5" s="1"/>
  <c r="M834" i="5"/>
  <c r="N834" i="5"/>
  <c r="Q834" i="5" s="1"/>
  <c r="F834" i="5" s="1"/>
  <c r="G834" i="5" s="1"/>
  <c r="M851" i="5"/>
  <c r="N851" i="5"/>
  <c r="Q851" i="5" s="1"/>
  <c r="F851" i="5" s="1"/>
  <c r="G851" i="5" s="1"/>
  <c r="M891" i="5"/>
  <c r="N891" i="5"/>
  <c r="Q891" i="5" s="1"/>
  <c r="F891" i="5" s="1"/>
  <c r="G891" i="5" s="1"/>
  <c r="M833" i="5"/>
  <c r="N833" i="5"/>
  <c r="Q833" i="5" s="1"/>
  <c r="F833" i="5" s="1"/>
  <c r="G833" i="5" s="1"/>
  <c r="M864" i="5"/>
  <c r="N864" i="5"/>
  <c r="Q864" i="5" s="1"/>
  <c r="F864" i="5" s="1"/>
  <c r="G864" i="5" s="1"/>
  <c r="M865" i="5"/>
  <c r="N865" i="5"/>
  <c r="Q865" i="5" s="1"/>
  <c r="F865" i="5" s="1"/>
  <c r="G865" i="5" s="1"/>
  <c r="M854" i="5"/>
  <c r="N854" i="5"/>
  <c r="Q854" i="5" s="1"/>
  <c r="F854" i="5" s="1"/>
  <c r="G854" i="5" s="1"/>
  <c r="M835" i="5"/>
  <c r="N835" i="5"/>
  <c r="Q835" i="5" s="1"/>
  <c r="F835" i="5" s="1"/>
  <c r="G835" i="5" s="1"/>
  <c r="M831" i="5"/>
  <c r="N831" i="5"/>
  <c r="Q831" i="5" s="1"/>
  <c r="F831" i="5" s="1"/>
  <c r="G831" i="5" s="1"/>
  <c r="M836" i="5"/>
  <c r="N836" i="5"/>
  <c r="Q836" i="5" s="1"/>
  <c r="F836" i="5" s="1"/>
  <c r="G836" i="5" s="1"/>
  <c r="M828" i="5"/>
  <c r="N828" i="5"/>
  <c r="Q828" i="5" s="1"/>
  <c r="F828" i="5" s="1"/>
  <c r="G828" i="5" s="1"/>
  <c r="M861" i="5"/>
  <c r="N861" i="5"/>
  <c r="Q861" i="5" s="1"/>
  <c r="F861" i="5" s="1"/>
  <c r="G861" i="5" s="1"/>
  <c r="M867" i="5"/>
  <c r="N867" i="5"/>
  <c r="Q867" i="5" s="1"/>
  <c r="F867" i="5" s="1"/>
  <c r="G867" i="5" s="1"/>
  <c r="M824" i="5"/>
  <c r="N824" i="5"/>
  <c r="Q824" i="5" s="1"/>
  <c r="F824" i="5" s="1"/>
  <c r="G824" i="5" s="1"/>
  <c r="M863" i="5"/>
  <c r="N863" i="5"/>
  <c r="Q863" i="5" s="1"/>
  <c r="F863" i="5" s="1"/>
  <c r="G863" i="5" s="1"/>
  <c r="M840" i="5"/>
  <c r="N840" i="5"/>
  <c r="Q840" i="5" s="1"/>
  <c r="F840" i="5" s="1"/>
  <c r="G840" i="5" s="1"/>
  <c r="M852" i="5"/>
  <c r="N852" i="5"/>
  <c r="Q852" i="5" s="1"/>
  <c r="F852" i="5" s="1"/>
  <c r="G852" i="5" s="1"/>
  <c r="M841" i="5"/>
  <c r="N841" i="5"/>
  <c r="Q841" i="5" s="1"/>
  <c r="F841" i="5" s="1"/>
  <c r="G841" i="5" s="1"/>
  <c r="M822" i="5"/>
  <c r="N822" i="5"/>
  <c r="Q822" i="5" s="1"/>
  <c r="F822" i="5" s="1"/>
  <c r="G822" i="5" s="1"/>
  <c r="M826" i="5"/>
  <c r="N826" i="5"/>
  <c r="Q826" i="5" s="1"/>
  <c r="F826" i="5" s="1"/>
  <c r="G826" i="5" s="1"/>
  <c r="M858" i="5"/>
  <c r="N858" i="5"/>
  <c r="Q858" i="5" s="1"/>
  <c r="F858" i="5" s="1"/>
  <c r="G858" i="5" s="1"/>
  <c r="M848" i="5"/>
  <c r="N848" i="5"/>
  <c r="Q848" i="5" s="1"/>
  <c r="F848" i="5" s="1"/>
  <c r="G848" i="5" s="1"/>
  <c r="M839" i="5"/>
  <c r="N839" i="5"/>
  <c r="Q839" i="5" s="1"/>
  <c r="F839" i="5" s="1"/>
  <c r="G839" i="5" s="1"/>
  <c r="M846" i="5"/>
  <c r="N846" i="5"/>
  <c r="Q846" i="5" s="1"/>
  <c r="F846" i="5" s="1"/>
  <c r="G846" i="5" s="1"/>
  <c r="M845" i="5"/>
  <c r="N845" i="5"/>
  <c r="Q845" i="5" s="1"/>
  <c r="F845" i="5" s="1"/>
  <c r="G845" i="5" s="1"/>
  <c r="M842" i="5"/>
  <c r="N842" i="5"/>
  <c r="Q842" i="5" s="1"/>
  <c r="F842" i="5" s="1"/>
  <c r="G842" i="5" s="1"/>
  <c r="M859" i="5"/>
  <c r="N859" i="5"/>
  <c r="Q859" i="5" s="1"/>
  <c r="F859" i="5" s="1"/>
  <c r="G859" i="5" s="1"/>
  <c r="M830" i="5"/>
  <c r="N830" i="5"/>
  <c r="Q830" i="5" s="1"/>
  <c r="F830" i="5" s="1"/>
  <c r="G830" i="5" s="1"/>
  <c r="M855" i="5"/>
  <c r="N855" i="5"/>
  <c r="Q855" i="5" s="1"/>
  <c r="F855" i="5" s="1"/>
  <c r="G855" i="5" s="1"/>
  <c r="M844" i="5"/>
  <c r="N844" i="5"/>
  <c r="Q844" i="5" s="1"/>
  <c r="F844" i="5" s="1"/>
  <c r="G844" i="5" s="1"/>
  <c r="M847" i="5"/>
  <c r="N847" i="5"/>
  <c r="Q847" i="5" s="1"/>
  <c r="F847" i="5" s="1"/>
  <c r="G847" i="5" s="1"/>
  <c r="M875" i="5"/>
  <c r="N875" i="5"/>
  <c r="Q875" i="5" s="1"/>
  <c r="F875" i="5" s="1"/>
  <c r="G875" i="5" s="1"/>
  <c r="M850" i="5"/>
  <c r="N850" i="5"/>
  <c r="Q850" i="5" s="1"/>
  <c r="F850" i="5" s="1"/>
  <c r="G850" i="5" s="1"/>
  <c r="M823" i="5"/>
  <c r="N823" i="5"/>
  <c r="Q823" i="5" s="1"/>
  <c r="F823" i="5" s="1"/>
  <c r="G823" i="5" s="1"/>
  <c r="M860" i="5"/>
  <c r="N860" i="5"/>
  <c r="Q860" i="5" s="1"/>
  <c r="F860" i="5" s="1"/>
  <c r="G860" i="5" s="1"/>
  <c r="A877" i="5"/>
  <c r="B829" i="5"/>
  <c r="A907" i="5"/>
  <c r="B859" i="5"/>
  <c r="A878" i="5"/>
  <c r="B830" i="5"/>
  <c r="A882" i="5"/>
  <c r="B834" i="5"/>
  <c r="A902" i="5"/>
  <c r="B854" i="5"/>
  <c r="A899" i="5"/>
  <c r="B851" i="5"/>
  <c r="A939" i="5"/>
  <c r="B891" i="5"/>
  <c r="A894" i="5"/>
  <c r="B846" i="5"/>
  <c r="A912" i="5"/>
  <c r="B864" i="5"/>
  <c r="A913" i="5"/>
  <c r="B865" i="5"/>
  <c r="A911" i="5"/>
  <c r="B863" i="5"/>
  <c r="A883" i="5"/>
  <c r="B835" i="5"/>
  <c r="A879" i="5"/>
  <c r="B831" i="5"/>
  <c r="A884" i="5"/>
  <c r="B836" i="5"/>
  <c r="A876" i="5"/>
  <c r="B828" i="5"/>
  <c r="A909" i="5"/>
  <c r="B861" i="5"/>
  <c r="A915" i="5"/>
  <c r="B867" i="5"/>
  <c r="A872" i="5"/>
  <c r="B824" i="5"/>
  <c r="A888" i="5"/>
  <c r="B840" i="5"/>
  <c r="A900" i="5"/>
  <c r="B852" i="5"/>
  <c r="A889" i="5"/>
  <c r="B841" i="5"/>
  <c r="A870" i="5"/>
  <c r="B822" i="5"/>
  <c r="A874" i="5"/>
  <c r="B826" i="5"/>
  <c r="A906" i="5"/>
  <c r="B858" i="5"/>
  <c r="A869" i="5"/>
  <c r="B821" i="5"/>
  <c r="A905" i="5"/>
  <c r="B857" i="5"/>
  <c r="A914" i="5"/>
  <c r="B866" i="5"/>
  <c r="A885" i="5"/>
  <c r="B837" i="5"/>
  <c r="A880" i="5"/>
  <c r="B832" i="5"/>
  <c r="A904" i="5"/>
  <c r="B856" i="5"/>
  <c r="A868" i="5"/>
  <c r="B820" i="5"/>
  <c r="A903" i="5"/>
  <c r="B855" i="5"/>
  <c r="A892" i="5"/>
  <c r="B844" i="5"/>
  <c r="A895" i="5"/>
  <c r="B847" i="5"/>
  <c r="A923" i="5"/>
  <c r="B875" i="5"/>
  <c r="A898" i="5"/>
  <c r="B850" i="5"/>
  <c r="A871" i="5"/>
  <c r="B823" i="5"/>
  <c r="A908" i="5"/>
  <c r="B860" i="5"/>
  <c r="A881" i="5"/>
  <c r="B833" i="5"/>
  <c r="A893" i="5"/>
  <c r="B845" i="5"/>
  <c r="A890" i="5"/>
  <c r="B842" i="5"/>
  <c r="A901" i="5"/>
  <c r="B853" i="5"/>
  <c r="A896" i="5"/>
  <c r="B848" i="5"/>
  <c r="A897" i="5"/>
  <c r="B849" i="5"/>
  <c r="A887" i="5"/>
  <c r="B839" i="5"/>
  <c r="A873" i="5"/>
  <c r="B825" i="5"/>
  <c r="A886" i="5"/>
  <c r="B838" i="5"/>
  <c r="A910" i="5"/>
  <c r="B862" i="5"/>
  <c r="O1079" i="5" l="1"/>
  <c r="P1031" i="5"/>
  <c r="O1084" i="5"/>
  <c r="P1036" i="5"/>
  <c r="O1028" i="5"/>
  <c r="P980" i="5"/>
  <c r="O1093" i="5"/>
  <c r="P1045" i="5"/>
  <c r="O1042" i="5"/>
  <c r="P994" i="5"/>
  <c r="O1013" i="5"/>
  <c r="P965" i="5"/>
  <c r="O1030" i="5"/>
  <c r="P982" i="5"/>
  <c r="O1023" i="5"/>
  <c r="P975" i="5"/>
  <c r="O1037" i="5"/>
  <c r="P989" i="5"/>
  <c r="O1025" i="5"/>
  <c r="P977" i="5"/>
  <c r="P995" i="5"/>
  <c r="O1043" i="5"/>
  <c r="O1021" i="5"/>
  <c r="P973" i="5"/>
  <c r="O1035" i="5"/>
  <c r="P987" i="5"/>
  <c r="O1065" i="5"/>
  <c r="P1017" i="5"/>
  <c r="O1068" i="5"/>
  <c r="P1020" i="5"/>
  <c r="O1057" i="5"/>
  <c r="P1009" i="5"/>
  <c r="O1038" i="5"/>
  <c r="P990" i="5"/>
  <c r="O1032" i="5"/>
  <c r="P984" i="5"/>
  <c r="O1067" i="5"/>
  <c r="P1019" i="5"/>
  <c r="O1039" i="5"/>
  <c r="P991" i="5"/>
  <c r="O1049" i="5"/>
  <c r="P1001" i="5"/>
  <c r="O1029" i="5"/>
  <c r="P981" i="5"/>
  <c r="O1053" i="5"/>
  <c r="P1005" i="5"/>
  <c r="O1055" i="5"/>
  <c r="P1007" i="5"/>
  <c r="O1063" i="5"/>
  <c r="P1015" i="5"/>
  <c r="O1058" i="5"/>
  <c r="P1010" i="5"/>
  <c r="O1027" i="5"/>
  <c r="P979" i="5"/>
  <c r="O1050" i="5"/>
  <c r="P1002" i="5"/>
  <c r="O1052" i="5"/>
  <c r="P1004" i="5"/>
  <c r="O1024" i="5"/>
  <c r="P976" i="5"/>
  <c r="O1051" i="5"/>
  <c r="P1003" i="5"/>
  <c r="O1022" i="5"/>
  <c r="P974" i="5"/>
  <c r="O1041" i="5"/>
  <c r="P993" i="5"/>
  <c r="O1012" i="5"/>
  <c r="P964" i="5"/>
  <c r="O1046" i="5"/>
  <c r="P998" i="5"/>
  <c r="O1056" i="5"/>
  <c r="P1008" i="5"/>
  <c r="O1047" i="5"/>
  <c r="P999" i="5"/>
  <c r="O1026" i="5"/>
  <c r="P978" i="5"/>
  <c r="O1096" i="5"/>
  <c r="P1048" i="5"/>
  <c r="O1033" i="5"/>
  <c r="P985" i="5"/>
  <c r="P996" i="5"/>
  <c r="O1044" i="5"/>
  <c r="O1064" i="5"/>
  <c r="P1016" i="5"/>
  <c r="O1082" i="5"/>
  <c r="P1034" i="5"/>
  <c r="O1054" i="5"/>
  <c r="P1006" i="5"/>
  <c r="O1066" i="5"/>
  <c r="P1018" i="5"/>
  <c r="O1040" i="5"/>
  <c r="P992" i="5"/>
  <c r="O1107" i="5"/>
  <c r="P1059" i="5"/>
  <c r="O1014" i="5"/>
  <c r="P966" i="5"/>
  <c r="M880" i="5"/>
  <c r="N880" i="5"/>
  <c r="Q880" i="5" s="1"/>
  <c r="F880" i="5" s="1"/>
  <c r="G880" i="5" s="1"/>
  <c r="M884" i="5"/>
  <c r="N884" i="5"/>
  <c r="Q884" i="5" s="1"/>
  <c r="F884" i="5" s="1"/>
  <c r="G884" i="5" s="1"/>
  <c r="M876" i="5"/>
  <c r="N876" i="5"/>
  <c r="Q876" i="5" s="1"/>
  <c r="F876" i="5" s="1"/>
  <c r="G876" i="5" s="1"/>
  <c r="M886" i="5"/>
  <c r="N886" i="5"/>
  <c r="Q886" i="5" s="1"/>
  <c r="F886" i="5" s="1"/>
  <c r="G886" i="5" s="1"/>
  <c r="M893" i="5"/>
  <c r="N893" i="5"/>
  <c r="Q893" i="5" s="1"/>
  <c r="F893" i="5" s="1"/>
  <c r="G893" i="5" s="1"/>
  <c r="M892" i="5"/>
  <c r="N892" i="5"/>
  <c r="Q892" i="5" s="1"/>
  <c r="F892" i="5" s="1"/>
  <c r="G892" i="5" s="1"/>
  <c r="M905" i="5"/>
  <c r="N905" i="5"/>
  <c r="Q905" i="5" s="1"/>
  <c r="F905" i="5" s="1"/>
  <c r="G905" i="5" s="1"/>
  <c r="M888" i="5"/>
  <c r="N888" i="5"/>
  <c r="Q888" i="5" s="1"/>
  <c r="F888" i="5" s="1"/>
  <c r="G888" i="5" s="1"/>
  <c r="M883" i="5"/>
  <c r="N883" i="5"/>
  <c r="Q883" i="5" s="1"/>
  <c r="F883" i="5" s="1"/>
  <c r="G883" i="5" s="1"/>
  <c r="M902" i="5"/>
  <c r="N902" i="5"/>
  <c r="Q902" i="5" s="1"/>
  <c r="F902" i="5" s="1"/>
  <c r="G902" i="5" s="1"/>
  <c r="M901" i="5"/>
  <c r="N901" i="5"/>
  <c r="Q901" i="5" s="1"/>
  <c r="F901" i="5" s="1"/>
  <c r="G901" i="5" s="1"/>
  <c r="M885" i="5"/>
  <c r="N885" i="5"/>
  <c r="Q885" i="5" s="1"/>
  <c r="F885" i="5" s="1"/>
  <c r="G885" i="5" s="1"/>
  <c r="M939" i="5"/>
  <c r="N939" i="5"/>
  <c r="Q939" i="5" s="1"/>
  <c r="F939" i="5" s="1"/>
  <c r="G939" i="5" s="1"/>
  <c r="M890" i="5"/>
  <c r="N890" i="5"/>
  <c r="Q890" i="5" s="1"/>
  <c r="F890" i="5" s="1"/>
  <c r="G890" i="5" s="1"/>
  <c r="M914" i="5"/>
  <c r="N914" i="5"/>
  <c r="Q914" i="5" s="1"/>
  <c r="F914" i="5" s="1"/>
  <c r="G914" i="5" s="1"/>
  <c r="M900" i="5"/>
  <c r="N900" i="5"/>
  <c r="Q900" i="5" s="1"/>
  <c r="F900" i="5" s="1"/>
  <c r="G900" i="5" s="1"/>
  <c r="M879" i="5"/>
  <c r="N879" i="5"/>
  <c r="Q879" i="5" s="1"/>
  <c r="F879" i="5" s="1"/>
  <c r="G879" i="5" s="1"/>
  <c r="M899" i="5"/>
  <c r="N899" i="5"/>
  <c r="Q899" i="5" s="1"/>
  <c r="F899" i="5" s="1"/>
  <c r="G899" i="5" s="1"/>
  <c r="M873" i="5"/>
  <c r="N873" i="5"/>
  <c r="Q873" i="5" s="1"/>
  <c r="F873" i="5" s="1"/>
  <c r="G873" i="5" s="1"/>
  <c r="M881" i="5"/>
  <c r="N881" i="5"/>
  <c r="Q881" i="5" s="1"/>
  <c r="F881" i="5" s="1"/>
  <c r="G881" i="5" s="1"/>
  <c r="M903" i="5"/>
  <c r="N903" i="5"/>
  <c r="Q903" i="5" s="1"/>
  <c r="F903" i="5" s="1"/>
  <c r="G903" i="5" s="1"/>
  <c r="M869" i="5"/>
  <c r="N869" i="5"/>
  <c r="Q869" i="5" s="1"/>
  <c r="F869" i="5" s="1"/>
  <c r="G869" i="5" s="1"/>
  <c r="M872" i="5"/>
  <c r="N872" i="5"/>
  <c r="Q872" i="5" s="1"/>
  <c r="F872" i="5" s="1"/>
  <c r="G872" i="5" s="1"/>
  <c r="M911" i="5"/>
  <c r="N911" i="5"/>
  <c r="Q911" i="5" s="1"/>
  <c r="F911" i="5" s="1"/>
  <c r="G911" i="5" s="1"/>
  <c r="M882" i="5"/>
  <c r="N882" i="5"/>
  <c r="Q882" i="5" s="1"/>
  <c r="F882" i="5" s="1"/>
  <c r="G882" i="5" s="1"/>
  <c r="M898" i="5"/>
  <c r="N898" i="5"/>
  <c r="Q898" i="5" s="1"/>
  <c r="F898" i="5" s="1"/>
  <c r="G898" i="5" s="1"/>
  <c r="M870" i="5"/>
  <c r="N870" i="5"/>
  <c r="Q870" i="5" s="1"/>
  <c r="F870" i="5" s="1"/>
  <c r="G870" i="5" s="1"/>
  <c r="M894" i="5"/>
  <c r="N894" i="5"/>
  <c r="Q894" i="5" s="1"/>
  <c r="F894" i="5" s="1"/>
  <c r="G894" i="5" s="1"/>
  <c r="M877" i="5"/>
  <c r="N877" i="5"/>
  <c r="Q877" i="5" s="1"/>
  <c r="F877" i="5" s="1"/>
  <c r="G877" i="5" s="1"/>
  <c r="M895" i="5"/>
  <c r="N895" i="5"/>
  <c r="Q895" i="5" s="1"/>
  <c r="F895" i="5" s="1"/>
  <c r="G895" i="5" s="1"/>
  <c r="M910" i="5"/>
  <c r="N910" i="5"/>
  <c r="Q910" i="5" s="1"/>
  <c r="F910" i="5" s="1"/>
  <c r="G910" i="5" s="1"/>
  <c r="M887" i="5"/>
  <c r="N887" i="5"/>
  <c r="Q887" i="5" s="1"/>
  <c r="F887" i="5" s="1"/>
  <c r="G887" i="5" s="1"/>
  <c r="M908" i="5"/>
  <c r="N908" i="5"/>
  <c r="Q908" i="5" s="1"/>
  <c r="F908" i="5" s="1"/>
  <c r="G908" i="5" s="1"/>
  <c r="M868" i="5"/>
  <c r="N868" i="5"/>
  <c r="Q868" i="5" s="1"/>
  <c r="F868" i="5" s="1"/>
  <c r="G868" i="5" s="1"/>
  <c r="M906" i="5"/>
  <c r="N906" i="5"/>
  <c r="Q906" i="5" s="1"/>
  <c r="F906" i="5" s="1"/>
  <c r="G906" i="5" s="1"/>
  <c r="M915" i="5"/>
  <c r="N915" i="5"/>
  <c r="Q915" i="5" s="1"/>
  <c r="F915" i="5" s="1"/>
  <c r="G915" i="5" s="1"/>
  <c r="M913" i="5"/>
  <c r="N913" i="5"/>
  <c r="Q913" i="5" s="1"/>
  <c r="F913" i="5" s="1"/>
  <c r="G913" i="5" s="1"/>
  <c r="M878" i="5"/>
  <c r="N878" i="5"/>
  <c r="Q878" i="5" s="1"/>
  <c r="F878" i="5" s="1"/>
  <c r="G878" i="5" s="1"/>
  <c r="M896" i="5"/>
  <c r="N896" i="5"/>
  <c r="Q896" i="5" s="1"/>
  <c r="F896" i="5" s="1"/>
  <c r="G896" i="5" s="1"/>
  <c r="M923" i="5"/>
  <c r="N923" i="5"/>
  <c r="Q923" i="5" s="1"/>
  <c r="F923" i="5" s="1"/>
  <c r="G923" i="5" s="1"/>
  <c r="M889" i="5"/>
  <c r="N889" i="5"/>
  <c r="Q889" i="5" s="1"/>
  <c r="F889" i="5" s="1"/>
  <c r="G889" i="5" s="1"/>
  <c r="M897" i="5"/>
  <c r="N897" i="5"/>
  <c r="Q897" i="5" s="1"/>
  <c r="F897" i="5" s="1"/>
  <c r="G897" i="5" s="1"/>
  <c r="M871" i="5"/>
  <c r="N871" i="5"/>
  <c r="Q871" i="5" s="1"/>
  <c r="F871" i="5" s="1"/>
  <c r="G871" i="5" s="1"/>
  <c r="M904" i="5"/>
  <c r="N904" i="5"/>
  <c r="Q904" i="5" s="1"/>
  <c r="F904" i="5" s="1"/>
  <c r="G904" i="5" s="1"/>
  <c r="M874" i="5"/>
  <c r="N874" i="5"/>
  <c r="Q874" i="5" s="1"/>
  <c r="F874" i="5" s="1"/>
  <c r="G874" i="5" s="1"/>
  <c r="M909" i="5"/>
  <c r="N909" i="5"/>
  <c r="Q909" i="5" s="1"/>
  <c r="F909" i="5" s="1"/>
  <c r="G909" i="5" s="1"/>
  <c r="M912" i="5"/>
  <c r="N912" i="5"/>
  <c r="Q912" i="5" s="1"/>
  <c r="F912" i="5" s="1"/>
  <c r="G912" i="5" s="1"/>
  <c r="M907" i="5"/>
  <c r="N907" i="5"/>
  <c r="Q907" i="5" s="1"/>
  <c r="F907" i="5" s="1"/>
  <c r="G907" i="5" s="1"/>
  <c r="A949" i="5"/>
  <c r="B901" i="5"/>
  <c r="A971" i="5"/>
  <c r="B923" i="5"/>
  <c r="A933" i="5"/>
  <c r="B885" i="5"/>
  <c r="A937" i="5"/>
  <c r="B889" i="5"/>
  <c r="A932" i="5"/>
  <c r="B884" i="5"/>
  <c r="A987" i="5"/>
  <c r="B939" i="5"/>
  <c r="A934" i="5"/>
  <c r="B886" i="5"/>
  <c r="A950" i="5"/>
  <c r="B902" i="5"/>
  <c r="A941" i="5"/>
  <c r="B893" i="5"/>
  <c r="A953" i="5"/>
  <c r="B905" i="5"/>
  <c r="A936" i="5"/>
  <c r="B888" i="5"/>
  <c r="A929" i="5"/>
  <c r="B881" i="5"/>
  <c r="A920" i="5"/>
  <c r="B872" i="5"/>
  <c r="A935" i="5"/>
  <c r="B887" i="5"/>
  <c r="A956" i="5"/>
  <c r="B908" i="5"/>
  <c r="A916" i="5"/>
  <c r="B868" i="5"/>
  <c r="A954" i="5"/>
  <c r="B906" i="5"/>
  <c r="A963" i="5"/>
  <c r="B915" i="5"/>
  <c r="A961" i="5"/>
  <c r="B913" i="5"/>
  <c r="A926" i="5"/>
  <c r="B878" i="5"/>
  <c r="A958" i="5"/>
  <c r="B910" i="5"/>
  <c r="A938" i="5"/>
  <c r="B890" i="5"/>
  <c r="A943" i="5"/>
  <c r="B895" i="5"/>
  <c r="A962" i="5"/>
  <c r="B914" i="5"/>
  <c r="A948" i="5"/>
  <c r="B900" i="5"/>
  <c r="A927" i="5"/>
  <c r="B879" i="5"/>
  <c r="A947" i="5"/>
  <c r="B899" i="5"/>
  <c r="A945" i="5"/>
  <c r="B897" i="5"/>
  <c r="A919" i="5"/>
  <c r="B871" i="5"/>
  <c r="A952" i="5"/>
  <c r="B904" i="5"/>
  <c r="A922" i="5"/>
  <c r="B874" i="5"/>
  <c r="A957" i="5"/>
  <c r="B909" i="5"/>
  <c r="A960" i="5"/>
  <c r="B912" i="5"/>
  <c r="A955" i="5"/>
  <c r="B907" i="5"/>
  <c r="A921" i="5"/>
  <c r="B873" i="5"/>
  <c r="A951" i="5"/>
  <c r="B903" i="5"/>
  <c r="A959" i="5"/>
  <c r="B911" i="5"/>
  <c r="A930" i="5"/>
  <c r="B882" i="5"/>
  <c r="A940" i="5"/>
  <c r="B892" i="5"/>
  <c r="A931" i="5"/>
  <c r="B883" i="5"/>
  <c r="A917" i="5"/>
  <c r="B869" i="5"/>
  <c r="A944" i="5"/>
  <c r="B896" i="5"/>
  <c r="A946" i="5"/>
  <c r="B898" i="5"/>
  <c r="A928" i="5"/>
  <c r="B880" i="5"/>
  <c r="A918" i="5"/>
  <c r="B870" i="5"/>
  <c r="A924" i="5"/>
  <c r="B876" i="5"/>
  <c r="A942" i="5"/>
  <c r="B894" i="5"/>
  <c r="A925" i="5"/>
  <c r="B877" i="5"/>
  <c r="O1092" i="5" l="1"/>
  <c r="P1044" i="5"/>
  <c r="O1087" i="5"/>
  <c r="P1039" i="5"/>
  <c r="O1106" i="5"/>
  <c r="P1058" i="5"/>
  <c r="O1144" i="5"/>
  <c r="P1096" i="5"/>
  <c r="O1111" i="5"/>
  <c r="P1063" i="5"/>
  <c r="O1094" i="5"/>
  <c r="P1046" i="5"/>
  <c r="O1098" i="5"/>
  <c r="P1050" i="5"/>
  <c r="O1097" i="5"/>
  <c r="P1049" i="5"/>
  <c r="O1113" i="5"/>
  <c r="P1065" i="5"/>
  <c r="O1078" i="5"/>
  <c r="P1030" i="5"/>
  <c r="O1062" i="5"/>
  <c r="P1014" i="5"/>
  <c r="O1060" i="5"/>
  <c r="P1012" i="5"/>
  <c r="O1061" i="5"/>
  <c r="P1013" i="5"/>
  <c r="O1155" i="5"/>
  <c r="P1107" i="5"/>
  <c r="O1089" i="5"/>
  <c r="P1041" i="5"/>
  <c r="O1115" i="5"/>
  <c r="P1067" i="5"/>
  <c r="O1090" i="5"/>
  <c r="P1042" i="5"/>
  <c r="O1088" i="5"/>
  <c r="P1040" i="5"/>
  <c r="O1070" i="5"/>
  <c r="P1022" i="5"/>
  <c r="O1141" i="5"/>
  <c r="P1093" i="5"/>
  <c r="P1054" i="5"/>
  <c r="O1102" i="5"/>
  <c r="O1095" i="5"/>
  <c r="P1047" i="5"/>
  <c r="O1072" i="5"/>
  <c r="P1024" i="5"/>
  <c r="O1101" i="5"/>
  <c r="P1053" i="5"/>
  <c r="O1105" i="5"/>
  <c r="P1057" i="5"/>
  <c r="O1085" i="5"/>
  <c r="P1037" i="5"/>
  <c r="O1132" i="5"/>
  <c r="P1084" i="5"/>
  <c r="O1083" i="5"/>
  <c r="P1035" i="5"/>
  <c r="O1112" i="5"/>
  <c r="P1064" i="5"/>
  <c r="O1075" i="5"/>
  <c r="P1027" i="5"/>
  <c r="O1081" i="5"/>
  <c r="P1033" i="5"/>
  <c r="O1069" i="5"/>
  <c r="P1021" i="5"/>
  <c r="O1091" i="5"/>
  <c r="P1043" i="5"/>
  <c r="O1080" i="5"/>
  <c r="P1032" i="5"/>
  <c r="O1114" i="5"/>
  <c r="P1066" i="5"/>
  <c r="O1074" i="5"/>
  <c r="P1026" i="5"/>
  <c r="O1099" i="5"/>
  <c r="P1051" i="5"/>
  <c r="O1103" i="5"/>
  <c r="P1055" i="5"/>
  <c r="O1086" i="5"/>
  <c r="P1038" i="5"/>
  <c r="O1073" i="5"/>
  <c r="P1025" i="5"/>
  <c r="O1076" i="5"/>
  <c r="P1028" i="5"/>
  <c r="O1130" i="5"/>
  <c r="P1082" i="5"/>
  <c r="P1056" i="5"/>
  <c r="O1104" i="5"/>
  <c r="O1100" i="5"/>
  <c r="P1052" i="5"/>
  <c r="O1077" i="5"/>
  <c r="P1029" i="5"/>
  <c r="O1116" i="5"/>
  <c r="P1068" i="5"/>
  <c r="O1071" i="5"/>
  <c r="P1023" i="5"/>
  <c r="O1127" i="5"/>
  <c r="P1079" i="5"/>
  <c r="M919" i="5"/>
  <c r="N919" i="5"/>
  <c r="Q919" i="5" s="1"/>
  <c r="F919" i="5" s="1"/>
  <c r="G919" i="5" s="1"/>
  <c r="M949" i="5"/>
  <c r="N949" i="5"/>
  <c r="Q949" i="5" s="1"/>
  <c r="F949" i="5" s="1"/>
  <c r="G949" i="5" s="1"/>
  <c r="M946" i="5"/>
  <c r="N946" i="5"/>
  <c r="Q946" i="5" s="1"/>
  <c r="F946" i="5" s="1"/>
  <c r="G946" i="5" s="1"/>
  <c r="M956" i="5"/>
  <c r="N956" i="5"/>
  <c r="Q956" i="5" s="1"/>
  <c r="F956" i="5" s="1"/>
  <c r="G956" i="5" s="1"/>
  <c r="M926" i="5"/>
  <c r="N926" i="5"/>
  <c r="Q926" i="5" s="1"/>
  <c r="F926" i="5" s="1"/>
  <c r="G926" i="5" s="1"/>
  <c r="M942" i="5"/>
  <c r="N942" i="5"/>
  <c r="Q942" i="5" s="1"/>
  <c r="F942" i="5" s="1"/>
  <c r="G942" i="5" s="1"/>
  <c r="M931" i="5"/>
  <c r="N931" i="5"/>
  <c r="Q931" i="5" s="1"/>
  <c r="F931" i="5" s="1"/>
  <c r="G931" i="5" s="1"/>
  <c r="M960" i="5"/>
  <c r="N960" i="5"/>
  <c r="Q960" i="5" s="1"/>
  <c r="F960" i="5" s="1"/>
  <c r="G960" i="5" s="1"/>
  <c r="M927" i="5"/>
  <c r="N927" i="5"/>
  <c r="Q927" i="5" s="1"/>
  <c r="F927" i="5" s="1"/>
  <c r="G927" i="5" s="1"/>
  <c r="M961" i="5"/>
  <c r="N961" i="5"/>
  <c r="Q961" i="5" s="1"/>
  <c r="F961" i="5" s="1"/>
  <c r="G961" i="5" s="1"/>
  <c r="M929" i="5"/>
  <c r="N929" i="5"/>
  <c r="Q929" i="5" s="1"/>
  <c r="F929" i="5" s="1"/>
  <c r="G929" i="5" s="1"/>
  <c r="M932" i="5"/>
  <c r="N932" i="5"/>
  <c r="Q932" i="5" s="1"/>
  <c r="F932" i="5" s="1"/>
  <c r="G932" i="5" s="1"/>
  <c r="M944" i="5"/>
  <c r="N944" i="5"/>
  <c r="Q944" i="5" s="1"/>
  <c r="F944" i="5" s="1"/>
  <c r="G944" i="5" s="1"/>
  <c r="M921" i="5"/>
  <c r="N921" i="5"/>
  <c r="Q921" i="5" s="1"/>
  <c r="F921" i="5" s="1"/>
  <c r="G921" i="5" s="1"/>
  <c r="M958" i="5"/>
  <c r="N958" i="5"/>
  <c r="Q958" i="5" s="1"/>
  <c r="F958" i="5" s="1"/>
  <c r="G958" i="5" s="1"/>
  <c r="M935" i="5"/>
  <c r="N935" i="5"/>
  <c r="Q935" i="5" s="1"/>
  <c r="F935" i="5" s="1"/>
  <c r="G935" i="5" s="1"/>
  <c r="M934" i="5"/>
  <c r="N934" i="5"/>
  <c r="Q934" i="5" s="1"/>
  <c r="F934" i="5" s="1"/>
  <c r="G934" i="5" s="1"/>
  <c r="M955" i="5"/>
  <c r="N955" i="5"/>
  <c r="Q955" i="5" s="1"/>
  <c r="F955" i="5" s="1"/>
  <c r="G955" i="5" s="1"/>
  <c r="M924" i="5"/>
  <c r="N924" i="5"/>
  <c r="Q924" i="5" s="1"/>
  <c r="F924" i="5" s="1"/>
  <c r="G924" i="5" s="1"/>
  <c r="M940" i="5"/>
  <c r="N940" i="5"/>
  <c r="Q940" i="5" s="1"/>
  <c r="F940" i="5" s="1"/>
  <c r="G940" i="5" s="1"/>
  <c r="M957" i="5"/>
  <c r="N957" i="5"/>
  <c r="Q957" i="5" s="1"/>
  <c r="F957" i="5" s="1"/>
  <c r="G957" i="5" s="1"/>
  <c r="M948" i="5"/>
  <c r="N948" i="5"/>
  <c r="Q948" i="5" s="1"/>
  <c r="F948" i="5" s="1"/>
  <c r="G948" i="5" s="1"/>
  <c r="M963" i="5"/>
  <c r="N963" i="5"/>
  <c r="Q963" i="5" s="1"/>
  <c r="F963" i="5" s="1"/>
  <c r="G963" i="5" s="1"/>
  <c r="M936" i="5"/>
  <c r="N936" i="5"/>
  <c r="Q936" i="5" s="1"/>
  <c r="F936" i="5" s="1"/>
  <c r="G936" i="5" s="1"/>
  <c r="M937" i="5"/>
  <c r="N937" i="5"/>
  <c r="Q937" i="5" s="1"/>
  <c r="F937" i="5" s="1"/>
  <c r="G937" i="5" s="1"/>
  <c r="M951" i="5"/>
  <c r="N951" i="5"/>
  <c r="Q951" i="5" s="1"/>
  <c r="F951" i="5" s="1"/>
  <c r="G951" i="5" s="1"/>
  <c r="M950" i="5"/>
  <c r="N950" i="5"/>
  <c r="Q950" i="5" s="1"/>
  <c r="F950" i="5" s="1"/>
  <c r="G950" i="5" s="1"/>
  <c r="M925" i="5"/>
  <c r="N925" i="5"/>
  <c r="Q925" i="5" s="1"/>
  <c r="F925" i="5" s="1"/>
  <c r="G925" i="5" s="1"/>
  <c r="M918" i="5"/>
  <c r="N918" i="5"/>
  <c r="Q918" i="5" s="1"/>
  <c r="F918" i="5" s="1"/>
  <c r="G918" i="5" s="1"/>
  <c r="M930" i="5"/>
  <c r="N930" i="5"/>
  <c r="Q930" i="5" s="1"/>
  <c r="F930" i="5" s="1"/>
  <c r="G930" i="5" s="1"/>
  <c r="M922" i="5"/>
  <c r="N922" i="5"/>
  <c r="Q922" i="5" s="1"/>
  <c r="F922" i="5" s="1"/>
  <c r="G922" i="5" s="1"/>
  <c r="M962" i="5"/>
  <c r="N962" i="5"/>
  <c r="Q962" i="5" s="1"/>
  <c r="F962" i="5" s="1"/>
  <c r="G962" i="5" s="1"/>
  <c r="M954" i="5"/>
  <c r="N954" i="5"/>
  <c r="Q954" i="5" s="1"/>
  <c r="F954" i="5" s="1"/>
  <c r="G954" i="5" s="1"/>
  <c r="M953" i="5"/>
  <c r="N953" i="5"/>
  <c r="Q953" i="5" s="1"/>
  <c r="F953" i="5" s="1"/>
  <c r="G953" i="5" s="1"/>
  <c r="M933" i="5"/>
  <c r="N933" i="5"/>
  <c r="Q933" i="5" s="1"/>
  <c r="F933" i="5" s="1"/>
  <c r="G933" i="5" s="1"/>
  <c r="M938" i="5"/>
  <c r="N938" i="5"/>
  <c r="Q938" i="5" s="1"/>
  <c r="F938" i="5" s="1"/>
  <c r="G938" i="5" s="1"/>
  <c r="M947" i="5"/>
  <c r="N947" i="5"/>
  <c r="Q947" i="5" s="1"/>
  <c r="F947" i="5" s="1"/>
  <c r="G947" i="5" s="1"/>
  <c r="M987" i="5"/>
  <c r="N987" i="5"/>
  <c r="Q987" i="5" s="1"/>
  <c r="F987" i="5" s="1"/>
  <c r="G987" i="5" s="1"/>
  <c r="M945" i="5"/>
  <c r="N945" i="5"/>
  <c r="Q945" i="5" s="1"/>
  <c r="F945" i="5" s="1"/>
  <c r="G945" i="5" s="1"/>
  <c r="M917" i="5"/>
  <c r="N917" i="5"/>
  <c r="Q917" i="5" s="1"/>
  <c r="F917" i="5" s="1"/>
  <c r="G917" i="5" s="1"/>
  <c r="M920" i="5"/>
  <c r="N920" i="5"/>
  <c r="Q920" i="5" s="1"/>
  <c r="F920" i="5" s="1"/>
  <c r="G920" i="5" s="1"/>
  <c r="M928" i="5"/>
  <c r="N928" i="5"/>
  <c r="Q928" i="5" s="1"/>
  <c r="F928" i="5" s="1"/>
  <c r="G928" i="5" s="1"/>
  <c r="M959" i="5"/>
  <c r="N959" i="5"/>
  <c r="Q959" i="5" s="1"/>
  <c r="F959" i="5" s="1"/>
  <c r="G959" i="5" s="1"/>
  <c r="M952" i="5"/>
  <c r="N952" i="5"/>
  <c r="Q952" i="5" s="1"/>
  <c r="F952" i="5" s="1"/>
  <c r="G952" i="5" s="1"/>
  <c r="M943" i="5"/>
  <c r="N943" i="5"/>
  <c r="Q943" i="5" s="1"/>
  <c r="F943" i="5" s="1"/>
  <c r="G943" i="5" s="1"/>
  <c r="M916" i="5"/>
  <c r="N916" i="5"/>
  <c r="Q916" i="5" s="1"/>
  <c r="F916" i="5" s="1"/>
  <c r="G916" i="5" s="1"/>
  <c r="M941" i="5"/>
  <c r="N941" i="5"/>
  <c r="Q941" i="5" s="1"/>
  <c r="F941" i="5" s="1"/>
  <c r="G941" i="5" s="1"/>
  <c r="M971" i="5"/>
  <c r="N971" i="5"/>
  <c r="Q971" i="5" s="1"/>
  <c r="F971" i="5" s="1"/>
  <c r="G971" i="5" s="1"/>
  <c r="A992" i="5"/>
  <c r="B944" i="5"/>
  <c r="A969" i="5"/>
  <c r="B921" i="5"/>
  <c r="A993" i="5"/>
  <c r="B945" i="5"/>
  <c r="A1006" i="5"/>
  <c r="B958" i="5"/>
  <c r="A983" i="5"/>
  <c r="B935" i="5"/>
  <c r="A982" i="5"/>
  <c r="B934" i="5"/>
  <c r="A979" i="5"/>
  <c r="B931" i="5"/>
  <c r="A990" i="5"/>
  <c r="B942" i="5"/>
  <c r="A1008" i="5"/>
  <c r="B960" i="5"/>
  <c r="A975" i="5"/>
  <c r="B927" i="5"/>
  <c r="A1009" i="5"/>
  <c r="B961" i="5"/>
  <c r="A977" i="5"/>
  <c r="B929" i="5"/>
  <c r="A980" i="5"/>
  <c r="B932" i="5"/>
  <c r="A966" i="5"/>
  <c r="B918" i="5"/>
  <c r="A978" i="5"/>
  <c r="B930" i="5"/>
  <c r="A970" i="5"/>
  <c r="B922" i="5"/>
  <c r="A1010" i="5"/>
  <c r="B962" i="5"/>
  <c r="A1002" i="5"/>
  <c r="B954" i="5"/>
  <c r="A1001" i="5"/>
  <c r="B953" i="5"/>
  <c r="A981" i="5"/>
  <c r="B933" i="5"/>
  <c r="A976" i="5"/>
  <c r="B928" i="5"/>
  <c r="A1007" i="5"/>
  <c r="B959" i="5"/>
  <c r="A1000" i="5"/>
  <c r="B952" i="5"/>
  <c r="A991" i="5"/>
  <c r="B943" i="5"/>
  <c r="A964" i="5"/>
  <c r="B916" i="5"/>
  <c r="A989" i="5"/>
  <c r="B941" i="5"/>
  <c r="A1019" i="5"/>
  <c r="B971" i="5"/>
  <c r="A972" i="5"/>
  <c r="B924" i="5"/>
  <c r="A988" i="5"/>
  <c r="B940" i="5"/>
  <c r="A1005" i="5"/>
  <c r="B957" i="5"/>
  <c r="A996" i="5"/>
  <c r="B948" i="5"/>
  <c r="A1011" i="5"/>
  <c r="B963" i="5"/>
  <c r="A984" i="5"/>
  <c r="B936" i="5"/>
  <c r="A985" i="5"/>
  <c r="B937" i="5"/>
  <c r="A973" i="5"/>
  <c r="B925" i="5"/>
  <c r="A965" i="5"/>
  <c r="B917" i="5"/>
  <c r="A1003" i="5"/>
  <c r="B955" i="5"/>
  <c r="A995" i="5"/>
  <c r="B947" i="5"/>
  <c r="A974" i="5"/>
  <c r="B926" i="5"/>
  <c r="A968" i="5"/>
  <c r="B920" i="5"/>
  <c r="A1035" i="5"/>
  <c r="B987" i="5"/>
  <c r="A994" i="5"/>
  <c r="B946" i="5"/>
  <c r="A999" i="5"/>
  <c r="B951" i="5"/>
  <c r="A967" i="5"/>
  <c r="B919" i="5"/>
  <c r="A986" i="5"/>
  <c r="B938" i="5"/>
  <c r="A1004" i="5"/>
  <c r="B956" i="5"/>
  <c r="A998" i="5"/>
  <c r="B950" i="5"/>
  <c r="A997" i="5"/>
  <c r="B949" i="5"/>
  <c r="O1124" i="5" l="1"/>
  <c r="P1076" i="5"/>
  <c r="O1134" i="5"/>
  <c r="P1086" i="5"/>
  <c r="O1110" i="5"/>
  <c r="P1062" i="5"/>
  <c r="O1150" i="5"/>
  <c r="P1102" i="5"/>
  <c r="O1178" i="5"/>
  <c r="P1130" i="5"/>
  <c r="O1162" i="5"/>
  <c r="P1114" i="5"/>
  <c r="O1131" i="5"/>
  <c r="P1083" i="5"/>
  <c r="O1203" i="5"/>
  <c r="P1155" i="5"/>
  <c r="O1146" i="5"/>
  <c r="P1098" i="5"/>
  <c r="O1175" i="5"/>
  <c r="P1127" i="5"/>
  <c r="O1128" i="5"/>
  <c r="P1080" i="5"/>
  <c r="O1180" i="5"/>
  <c r="P1132" i="5"/>
  <c r="O1189" i="5"/>
  <c r="P1141" i="5"/>
  <c r="O1142" i="5"/>
  <c r="P1094" i="5"/>
  <c r="O1117" i="5"/>
  <c r="P1069" i="5"/>
  <c r="O1153" i="5"/>
  <c r="P1105" i="5"/>
  <c r="O1192" i="5"/>
  <c r="P1144" i="5"/>
  <c r="O1125" i="5"/>
  <c r="P1077" i="5"/>
  <c r="O1151" i="5"/>
  <c r="P1103" i="5"/>
  <c r="O1129" i="5"/>
  <c r="P1081" i="5"/>
  <c r="O1149" i="5"/>
  <c r="P1101" i="5"/>
  <c r="O1138" i="5"/>
  <c r="P1090" i="5"/>
  <c r="O1126" i="5"/>
  <c r="P1078" i="5"/>
  <c r="O1154" i="5"/>
  <c r="P1106" i="5"/>
  <c r="O1148" i="5"/>
  <c r="P1100" i="5"/>
  <c r="O1147" i="5"/>
  <c r="P1099" i="5"/>
  <c r="P1075" i="5"/>
  <c r="O1123" i="5"/>
  <c r="O1120" i="5"/>
  <c r="P1072" i="5"/>
  <c r="O1163" i="5"/>
  <c r="P1115" i="5"/>
  <c r="O1161" i="5"/>
  <c r="P1113" i="5"/>
  <c r="O1135" i="5"/>
  <c r="P1087" i="5"/>
  <c r="O1109" i="5"/>
  <c r="P1061" i="5"/>
  <c r="O1159" i="5"/>
  <c r="P1111" i="5"/>
  <c r="O1119" i="5"/>
  <c r="P1071" i="5"/>
  <c r="O1121" i="5"/>
  <c r="P1073" i="5"/>
  <c r="O1139" i="5"/>
  <c r="P1091" i="5"/>
  <c r="O1133" i="5"/>
  <c r="P1085" i="5"/>
  <c r="O1118" i="5"/>
  <c r="P1070" i="5"/>
  <c r="O1108" i="5"/>
  <c r="P1060" i="5"/>
  <c r="O1164" i="5"/>
  <c r="P1116" i="5"/>
  <c r="O1136" i="5"/>
  <c r="P1088" i="5"/>
  <c r="O1152" i="5"/>
  <c r="P1104" i="5"/>
  <c r="O1122" i="5"/>
  <c r="P1074" i="5"/>
  <c r="O1160" i="5"/>
  <c r="P1112" i="5"/>
  <c r="O1143" i="5"/>
  <c r="P1095" i="5"/>
  <c r="O1137" i="5"/>
  <c r="P1089" i="5"/>
  <c r="O1145" i="5"/>
  <c r="P1097" i="5"/>
  <c r="O1140" i="5"/>
  <c r="P1092" i="5"/>
  <c r="M997" i="5"/>
  <c r="N997" i="5"/>
  <c r="Q997" i="5" s="1"/>
  <c r="F997" i="5" s="1"/>
  <c r="G997" i="5" s="1"/>
  <c r="M1035" i="5"/>
  <c r="N1035" i="5"/>
  <c r="Q1035" i="5" s="1"/>
  <c r="F1035" i="5" s="1"/>
  <c r="G1035" i="5" s="1"/>
  <c r="M985" i="5"/>
  <c r="N985" i="5"/>
  <c r="Q985" i="5" s="1"/>
  <c r="F985" i="5" s="1"/>
  <c r="G985" i="5" s="1"/>
  <c r="M1019" i="5"/>
  <c r="N1019" i="5"/>
  <c r="Q1019" i="5" s="1"/>
  <c r="F1019" i="5" s="1"/>
  <c r="G1019" i="5" s="1"/>
  <c r="M981" i="5"/>
  <c r="N981" i="5"/>
  <c r="Q981" i="5" s="1"/>
  <c r="F981" i="5" s="1"/>
  <c r="G981" i="5" s="1"/>
  <c r="M980" i="5"/>
  <c r="N980" i="5"/>
  <c r="Q980" i="5" s="1"/>
  <c r="F980" i="5" s="1"/>
  <c r="G980" i="5" s="1"/>
  <c r="M982" i="5"/>
  <c r="N982" i="5"/>
  <c r="Q982" i="5" s="1"/>
  <c r="F982" i="5" s="1"/>
  <c r="G982" i="5" s="1"/>
  <c r="M988" i="5"/>
  <c r="N988" i="5"/>
  <c r="Q988" i="5" s="1"/>
  <c r="F988" i="5" s="1"/>
  <c r="G988" i="5" s="1"/>
  <c r="M992" i="5"/>
  <c r="N992" i="5"/>
  <c r="Q992" i="5" s="1"/>
  <c r="F992" i="5" s="1"/>
  <c r="G992" i="5" s="1"/>
  <c r="M998" i="5"/>
  <c r="N998" i="5"/>
  <c r="Q998" i="5" s="1"/>
  <c r="F998" i="5" s="1"/>
  <c r="G998" i="5" s="1"/>
  <c r="M968" i="5"/>
  <c r="N968" i="5"/>
  <c r="Q968" i="5" s="1"/>
  <c r="F968" i="5" s="1"/>
  <c r="G968" i="5" s="1"/>
  <c r="M984" i="5"/>
  <c r="N984" i="5"/>
  <c r="Q984" i="5" s="1"/>
  <c r="F984" i="5" s="1"/>
  <c r="G984" i="5" s="1"/>
  <c r="M989" i="5"/>
  <c r="N989" i="5"/>
  <c r="Q989" i="5" s="1"/>
  <c r="F989" i="5" s="1"/>
  <c r="G989" i="5" s="1"/>
  <c r="M1001" i="5"/>
  <c r="N1001" i="5"/>
  <c r="Q1001" i="5" s="1"/>
  <c r="F1001" i="5" s="1"/>
  <c r="G1001" i="5" s="1"/>
  <c r="M977" i="5"/>
  <c r="N977" i="5"/>
  <c r="Q977" i="5" s="1"/>
  <c r="F977" i="5" s="1"/>
  <c r="G977" i="5" s="1"/>
  <c r="M983" i="5"/>
  <c r="N983" i="5"/>
  <c r="Q983" i="5" s="1"/>
  <c r="F983" i="5" s="1"/>
  <c r="G983" i="5" s="1"/>
  <c r="M994" i="5"/>
  <c r="N994" i="5"/>
  <c r="Q994" i="5" s="1"/>
  <c r="F994" i="5" s="1"/>
  <c r="G994" i="5" s="1"/>
  <c r="M973" i="5"/>
  <c r="N973" i="5"/>
  <c r="Q973" i="5" s="1"/>
  <c r="F973" i="5" s="1"/>
  <c r="G973" i="5" s="1"/>
  <c r="M972" i="5"/>
  <c r="N972" i="5"/>
  <c r="Q972" i="5" s="1"/>
  <c r="F972" i="5" s="1"/>
  <c r="G972" i="5" s="1"/>
  <c r="M976" i="5"/>
  <c r="N976" i="5"/>
  <c r="Q976" i="5" s="1"/>
  <c r="F976" i="5" s="1"/>
  <c r="G976" i="5" s="1"/>
  <c r="M966" i="5"/>
  <c r="N966" i="5"/>
  <c r="Q966" i="5" s="1"/>
  <c r="F966" i="5" s="1"/>
  <c r="G966" i="5" s="1"/>
  <c r="M979" i="5"/>
  <c r="N979" i="5"/>
  <c r="Q979" i="5" s="1"/>
  <c r="F979" i="5" s="1"/>
  <c r="G979" i="5" s="1"/>
  <c r="M1004" i="5"/>
  <c r="N1004" i="5"/>
  <c r="Q1004" i="5" s="1"/>
  <c r="F1004" i="5" s="1"/>
  <c r="G1004" i="5" s="1"/>
  <c r="M974" i="5"/>
  <c r="N974" i="5"/>
  <c r="Q974" i="5" s="1"/>
  <c r="F974" i="5" s="1"/>
  <c r="G974" i="5" s="1"/>
  <c r="M1011" i="5"/>
  <c r="N1011" i="5"/>
  <c r="Q1011" i="5" s="1"/>
  <c r="F1011" i="5" s="1"/>
  <c r="G1011" i="5" s="1"/>
  <c r="M964" i="5"/>
  <c r="N964" i="5"/>
  <c r="Q964" i="5" s="1"/>
  <c r="F964" i="5" s="1"/>
  <c r="G964" i="5" s="1"/>
  <c r="M1002" i="5"/>
  <c r="N1002" i="5"/>
  <c r="Q1002" i="5" s="1"/>
  <c r="F1002" i="5" s="1"/>
  <c r="G1002" i="5" s="1"/>
  <c r="M1009" i="5"/>
  <c r="N1009" i="5"/>
  <c r="Q1009" i="5" s="1"/>
  <c r="F1009" i="5" s="1"/>
  <c r="G1009" i="5" s="1"/>
  <c r="M1006" i="5"/>
  <c r="N1006" i="5"/>
  <c r="Q1006" i="5" s="1"/>
  <c r="F1006" i="5" s="1"/>
  <c r="G1006" i="5" s="1"/>
  <c r="M1007" i="5"/>
  <c r="N1007" i="5"/>
  <c r="Q1007" i="5" s="1"/>
  <c r="F1007" i="5" s="1"/>
  <c r="G1007" i="5" s="1"/>
  <c r="M965" i="5"/>
  <c r="N965" i="5"/>
  <c r="Q965" i="5" s="1"/>
  <c r="F965" i="5" s="1"/>
  <c r="G965" i="5" s="1"/>
  <c r="M986" i="5"/>
  <c r="N986" i="5"/>
  <c r="Q986" i="5" s="1"/>
  <c r="F986" i="5" s="1"/>
  <c r="G986" i="5" s="1"/>
  <c r="M995" i="5"/>
  <c r="N995" i="5"/>
  <c r="Q995" i="5" s="1"/>
  <c r="F995" i="5" s="1"/>
  <c r="G995" i="5" s="1"/>
  <c r="M996" i="5"/>
  <c r="N996" i="5"/>
  <c r="Q996" i="5" s="1"/>
  <c r="F996" i="5" s="1"/>
  <c r="G996" i="5" s="1"/>
  <c r="M991" i="5"/>
  <c r="N991" i="5"/>
  <c r="Q991" i="5" s="1"/>
  <c r="F991" i="5" s="1"/>
  <c r="G991" i="5" s="1"/>
  <c r="M1010" i="5"/>
  <c r="N1010" i="5"/>
  <c r="Q1010" i="5" s="1"/>
  <c r="F1010" i="5" s="1"/>
  <c r="G1010" i="5" s="1"/>
  <c r="M975" i="5"/>
  <c r="N975" i="5"/>
  <c r="Q975" i="5" s="1"/>
  <c r="F975" i="5" s="1"/>
  <c r="G975" i="5" s="1"/>
  <c r="M993" i="5"/>
  <c r="N993" i="5"/>
  <c r="Q993" i="5" s="1"/>
  <c r="F993" i="5" s="1"/>
  <c r="G993" i="5" s="1"/>
  <c r="M978" i="5"/>
  <c r="N978" i="5"/>
  <c r="Q978" i="5" s="1"/>
  <c r="F978" i="5" s="1"/>
  <c r="G978" i="5" s="1"/>
  <c r="M999" i="5"/>
  <c r="N999" i="5"/>
  <c r="Q999" i="5" s="1"/>
  <c r="F999" i="5" s="1"/>
  <c r="G999" i="5" s="1"/>
  <c r="M990" i="5"/>
  <c r="N990" i="5"/>
  <c r="Q990" i="5" s="1"/>
  <c r="F990" i="5" s="1"/>
  <c r="G990" i="5" s="1"/>
  <c r="M967" i="5"/>
  <c r="N967" i="5"/>
  <c r="Q967" i="5" s="1"/>
  <c r="F967" i="5" s="1"/>
  <c r="G967" i="5" s="1"/>
  <c r="M1003" i="5"/>
  <c r="N1003" i="5"/>
  <c r="Q1003" i="5" s="1"/>
  <c r="F1003" i="5" s="1"/>
  <c r="G1003" i="5" s="1"/>
  <c r="M1005" i="5"/>
  <c r="N1005" i="5"/>
  <c r="Q1005" i="5" s="1"/>
  <c r="F1005" i="5" s="1"/>
  <c r="G1005" i="5" s="1"/>
  <c r="M1000" i="5"/>
  <c r="N1000" i="5"/>
  <c r="Q1000" i="5" s="1"/>
  <c r="F1000" i="5" s="1"/>
  <c r="G1000" i="5" s="1"/>
  <c r="M970" i="5"/>
  <c r="N970" i="5"/>
  <c r="Q970" i="5" s="1"/>
  <c r="F970" i="5" s="1"/>
  <c r="G970" i="5" s="1"/>
  <c r="M1008" i="5"/>
  <c r="N1008" i="5"/>
  <c r="Q1008" i="5" s="1"/>
  <c r="F1008" i="5" s="1"/>
  <c r="G1008" i="5" s="1"/>
  <c r="M969" i="5"/>
  <c r="N969" i="5"/>
  <c r="Q969" i="5" s="1"/>
  <c r="F969" i="5" s="1"/>
  <c r="G969" i="5" s="1"/>
  <c r="A1042" i="5"/>
  <c r="B994" i="5"/>
  <c r="A1021" i="5"/>
  <c r="B973" i="5"/>
  <c r="A1020" i="5"/>
  <c r="B972" i="5"/>
  <c r="A1024" i="5"/>
  <c r="B976" i="5"/>
  <c r="A1014" i="5"/>
  <c r="B966" i="5"/>
  <c r="A1027" i="5"/>
  <c r="B979" i="5"/>
  <c r="A1046" i="5"/>
  <c r="B998" i="5"/>
  <c r="A1052" i="5"/>
  <c r="B1004" i="5"/>
  <c r="A1022" i="5"/>
  <c r="B974" i="5"/>
  <c r="A1059" i="5"/>
  <c r="B1011" i="5"/>
  <c r="A1012" i="5"/>
  <c r="B964" i="5"/>
  <c r="A1050" i="5"/>
  <c r="B1002" i="5"/>
  <c r="A1057" i="5"/>
  <c r="B1009" i="5"/>
  <c r="A1054" i="5"/>
  <c r="B1006" i="5"/>
  <c r="A1083" i="5"/>
  <c r="B1035" i="5"/>
  <c r="A1033" i="5"/>
  <c r="B985" i="5"/>
  <c r="A1067" i="5"/>
  <c r="B1019" i="5"/>
  <c r="A1029" i="5"/>
  <c r="B981" i="5"/>
  <c r="A1028" i="5"/>
  <c r="B980" i="5"/>
  <c r="A1030" i="5"/>
  <c r="B982" i="5"/>
  <c r="A1034" i="5"/>
  <c r="B986" i="5"/>
  <c r="A1043" i="5"/>
  <c r="B995" i="5"/>
  <c r="A1044" i="5"/>
  <c r="B996" i="5"/>
  <c r="A1039" i="5"/>
  <c r="B991" i="5"/>
  <c r="A1058" i="5"/>
  <c r="B1010" i="5"/>
  <c r="A1023" i="5"/>
  <c r="B975" i="5"/>
  <c r="A1041" i="5"/>
  <c r="B993" i="5"/>
  <c r="A1045" i="5"/>
  <c r="B997" i="5"/>
  <c r="A1015" i="5"/>
  <c r="B967" i="5"/>
  <c r="A1051" i="5"/>
  <c r="B1003" i="5"/>
  <c r="A1053" i="5"/>
  <c r="B1005" i="5"/>
  <c r="A1048" i="5"/>
  <c r="B1000" i="5"/>
  <c r="A1018" i="5"/>
  <c r="B970" i="5"/>
  <c r="A1056" i="5"/>
  <c r="B1008" i="5"/>
  <c r="A1017" i="5"/>
  <c r="B969" i="5"/>
  <c r="A1016" i="5"/>
  <c r="B968" i="5"/>
  <c r="A1032" i="5"/>
  <c r="B984" i="5"/>
  <c r="A1037" i="5"/>
  <c r="B989" i="5"/>
  <c r="A1049" i="5"/>
  <c r="B1001" i="5"/>
  <c r="A1025" i="5"/>
  <c r="B977" i="5"/>
  <c r="A1031" i="5"/>
  <c r="B983" i="5"/>
  <c r="A1047" i="5"/>
  <c r="B999" i="5"/>
  <c r="A1013" i="5"/>
  <c r="B965" i="5"/>
  <c r="A1036" i="5"/>
  <c r="B988" i="5"/>
  <c r="A1055" i="5"/>
  <c r="B1007" i="5"/>
  <c r="A1026" i="5"/>
  <c r="B978" i="5"/>
  <c r="A1038" i="5"/>
  <c r="B990" i="5"/>
  <c r="A1040" i="5"/>
  <c r="B992" i="5"/>
  <c r="O1177" i="5" l="1"/>
  <c r="P1129" i="5"/>
  <c r="O1199" i="5"/>
  <c r="P1151" i="5"/>
  <c r="O1185" i="5"/>
  <c r="P1137" i="5"/>
  <c r="O1196" i="5"/>
  <c r="P1148" i="5"/>
  <c r="O1173" i="5"/>
  <c r="P1125" i="5"/>
  <c r="O1176" i="5"/>
  <c r="P1128" i="5"/>
  <c r="O1198" i="5"/>
  <c r="P1150" i="5"/>
  <c r="O1184" i="5"/>
  <c r="P1136" i="5"/>
  <c r="O1237" i="5"/>
  <c r="P1189" i="5"/>
  <c r="O1193" i="5"/>
  <c r="P1145" i="5"/>
  <c r="O1207" i="5"/>
  <c r="P1159" i="5"/>
  <c r="O1226" i="5"/>
  <c r="P1178" i="5"/>
  <c r="O1157" i="5"/>
  <c r="P1109" i="5"/>
  <c r="O1208" i="5"/>
  <c r="P1160" i="5"/>
  <c r="O1181" i="5"/>
  <c r="P1133" i="5"/>
  <c r="O1209" i="5"/>
  <c r="P1161" i="5"/>
  <c r="O1174" i="5"/>
  <c r="P1126" i="5"/>
  <c r="O1201" i="5"/>
  <c r="P1153" i="5"/>
  <c r="O1194" i="5"/>
  <c r="P1146" i="5"/>
  <c r="O1182" i="5"/>
  <c r="P1134" i="5"/>
  <c r="O1200" i="5"/>
  <c r="P1152" i="5"/>
  <c r="O1169" i="5"/>
  <c r="P1121" i="5"/>
  <c r="O1168" i="5"/>
  <c r="P1120" i="5"/>
  <c r="O1197" i="5"/>
  <c r="P1149" i="5"/>
  <c r="O1190" i="5"/>
  <c r="P1142" i="5"/>
  <c r="O1179" i="5"/>
  <c r="P1131" i="5"/>
  <c r="O1171" i="5"/>
  <c r="P1123" i="5"/>
  <c r="O1188" i="5"/>
  <c r="P1140" i="5"/>
  <c r="O1167" i="5"/>
  <c r="P1119" i="5"/>
  <c r="O1210" i="5"/>
  <c r="P1162" i="5"/>
  <c r="O1212" i="5"/>
  <c r="P1164" i="5"/>
  <c r="O1195" i="5"/>
  <c r="P1147" i="5"/>
  <c r="O1228" i="5"/>
  <c r="P1180" i="5"/>
  <c r="O1156" i="5"/>
  <c r="P1108" i="5"/>
  <c r="O1191" i="5"/>
  <c r="P1143" i="5"/>
  <c r="O1166" i="5"/>
  <c r="P1118" i="5"/>
  <c r="O1183" i="5"/>
  <c r="P1135" i="5"/>
  <c r="O1202" i="5"/>
  <c r="P1154" i="5"/>
  <c r="O1240" i="5"/>
  <c r="P1192" i="5"/>
  <c r="P1175" i="5"/>
  <c r="O1223" i="5"/>
  <c r="O1158" i="5"/>
  <c r="P1110" i="5"/>
  <c r="O1170" i="5"/>
  <c r="P1122" i="5"/>
  <c r="O1187" i="5"/>
  <c r="P1139" i="5"/>
  <c r="O1211" i="5"/>
  <c r="P1163" i="5"/>
  <c r="O1186" i="5"/>
  <c r="P1138" i="5"/>
  <c r="O1165" i="5"/>
  <c r="P1117" i="5"/>
  <c r="O1251" i="5"/>
  <c r="P1203" i="5"/>
  <c r="O1172" i="5"/>
  <c r="P1124" i="5"/>
  <c r="M1013" i="5"/>
  <c r="N1013" i="5"/>
  <c r="Q1013" i="5" s="1"/>
  <c r="F1013" i="5" s="1"/>
  <c r="G1013" i="5" s="1"/>
  <c r="M1016" i="5"/>
  <c r="N1016" i="5"/>
  <c r="Q1016" i="5" s="1"/>
  <c r="F1016" i="5" s="1"/>
  <c r="G1016" i="5" s="1"/>
  <c r="M1015" i="5"/>
  <c r="N1015" i="5"/>
  <c r="Q1015" i="5" s="1"/>
  <c r="F1015" i="5" s="1"/>
  <c r="G1015" i="5" s="1"/>
  <c r="M1043" i="5"/>
  <c r="N1043" i="5"/>
  <c r="Q1043" i="5" s="1"/>
  <c r="F1043" i="5" s="1"/>
  <c r="G1043" i="5" s="1"/>
  <c r="M1083" i="5"/>
  <c r="N1083" i="5"/>
  <c r="Q1083" i="5" s="1"/>
  <c r="F1083" i="5" s="1"/>
  <c r="G1083" i="5" s="1"/>
  <c r="M1052" i="5"/>
  <c r="N1052" i="5"/>
  <c r="Q1052" i="5" s="1"/>
  <c r="F1052" i="5" s="1"/>
  <c r="G1052" i="5" s="1"/>
  <c r="M1042" i="5"/>
  <c r="N1042" i="5"/>
  <c r="Q1042" i="5" s="1"/>
  <c r="F1042" i="5" s="1"/>
  <c r="G1042" i="5" s="1"/>
  <c r="M1038" i="5"/>
  <c r="N1038" i="5"/>
  <c r="Q1038" i="5" s="1"/>
  <c r="F1038" i="5" s="1"/>
  <c r="G1038" i="5" s="1"/>
  <c r="M1025" i="5"/>
  <c r="N1025" i="5"/>
  <c r="Q1025" i="5" s="1"/>
  <c r="F1025" i="5" s="1"/>
  <c r="G1025" i="5" s="1"/>
  <c r="M1018" i="5"/>
  <c r="N1018" i="5"/>
  <c r="Q1018" i="5" s="1"/>
  <c r="F1018" i="5" s="1"/>
  <c r="G1018" i="5" s="1"/>
  <c r="M1023" i="5"/>
  <c r="N1023" i="5"/>
  <c r="Q1023" i="5" s="1"/>
  <c r="F1023" i="5" s="1"/>
  <c r="G1023" i="5" s="1"/>
  <c r="M1028" i="5"/>
  <c r="N1028" i="5"/>
  <c r="Q1028" i="5" s="1"/>
  <c r="F1028" i="5" s="1"/>
  <c r="G1028" i="5" s="1"/>
  <c r="M1050" i="5"/>
  <c r="N1050" i="5"/>
  <c r="Q1050" i="5" s="1"/>
  <c r="F1050" i="5" s="1"/>
  <c r="G1050" i="5" s="1"/>
  <c r="M1014" i="5"/>
  <c r="N1014" i="5"/>
  <c r="Q1014" i="5" s="1"/>
  <c r="F1014" i="5" s="1"/>
  <c r="G1014" i="5" s="1"/>
  <c r="M1017" i="5"/>
  <c r="N1017" i="5"/>
  <c r="Q1017" i="5" s="1"/>
  <c r="F1017" i="5" s="1"/>
  <c r="G1017" i="5" s="1"/>
  <c r="M1045" i="5"/>
  <c r="N1045" i="5"/>
  <c r="Q1045" i="5" s="1"/>
  <c r="F1045" i="5" s="1"/>
  <c r="G1045" i="5" s="1"/>
  <c r="M1034" i="5"/>
  <c r="N1034" i="5"/>
  <c r="Q1034" i="5" s="1"/>
  <c r="F1034" i="5" s="1"/>
  <c r="G1034" i="5" s="1"/>
  <c r="M1046" i="5"/>
  <c r="N1046" i="5"/>
  <c r="Q1046" i="5" s="1"/>
  <c r="F1046" i="5" s="1"/>
  <c r="G1046" i="5" s="1"/>
  <c r="M1026" i="5"/>
  <c r="N1026" i="5"/>
  <c r="Q1026" i="5" s="1"/>
  <c r="F1026" i="5" s="1"/>
  <c r="G1026" i="5" s="1"/>
  <c r="M1049" i="5"/>
  <c r="N1049" i="5"/>
  <c r="Q1049" i="5" s="1"/>
  <c r="F1049" i="5" s="1"/>
  <c r="G1049" i="5" s="1"/>
  <c r="M1048" i="5"/>
  <c r="N1048" i="5"/>
  <c r="Q1048" i="5" s="1"/>
  <c r="F1048" i="5" s="1"/>
  <c r="G1048" i="5" s="1"/>
  <c r="M1058" i="5"/>
  <c r="N1058" i="5"/>
  <c r="Q1058" i="5" s="1"/>
  <c r="F1058" i="5" s="1"/>
  <c r="G1058" i="5" s="1"/>
  <c r="M1029" i="5"/>
  <c r="N1029" i="5"/>
  <c r="Q1029" i="5" s="1"/>
  <c r="F1029" i="5" s="1"/>
  <c r="G1029" i="5" s="1"/>
  <c r="M1012" i="5"/>
  <c r="N1012" i="5"/>
  <c r="Q1012" i="5" s="1"/>
  <c r="F1012" i="5" s="1"/>
  <c r="G1012" i="5" s="1"/>
  <c r="M1024" i="5"/>
  <c r="N1024" i="5"/>
  <c r="Q1024" i="5" s="1"/>
  <c r="F1024" i="5" s="1"/>
  <c r="G1024" i="5" s="1"/>
  <c r="M1041" i="5"/>
  <c r="N1041" i="5"/>
  <c r="Q1041" i="5" s="1"/>
  <c r="F1041" i="5" s="1"/>
  <c r="G1041" i="5" s="1"/>
  <c r="M1047" i="5"/>
  <c r="N1047" i="5"/>
  <c r="Q1047" i="5" s="1"/>
  <c r="F1047" i="5" s="1"/>
  <c r="G1047" i="5" s="1"/>
  <c r="M1054" i="5"/>
  <c r="N1054" i="5"/>
  <c r="Q1054" i="5" s="1"/>
  <c r="F1054" i="5" s="1"/>
  <c r="G1054" i="5" s="1"/>
  <c r="M1031" i="5"/>
  <c r="N1031" i="5"/>
  <c r="Q1031" i="5" s="1"/>
  <c r="F1031" i="5" s="1"/>
  <c r="G1031" i="5" s="1"/>
  <c r="M1055" i="5"/>
  <c r="N1055" i="5"/>
  <c r="Q1055" i="5" s="1"/>
  <c r="F1055" i="5" s="1"/>
  <c r="G1055" i="5" s="1"/>
  <c r="M1037" i="5"/>
  <c r="N1037" i="5"/>
  <c r="Q1037" i="5" s="1"/>
  <c r="F1037" i="5" s="1"/>
  <c r="G1037" i="5" s="1"/>
  <c r="M1053" i="5"/>
  <c r="N1053" i="5"/>
  <c r="Q1053" i="5" s="1"/>
  <c r="F1053" i="5" s="1"/>
  <c r="G1053" i="5" s="1"/>
  <c r="M1039" i="5"/>
  <c r="N1039" i="5"/>
  <c r="Q1039" i="5" s="1"/>
  <c r="F1039" i="5" s="1"/>
  <c r="G1039" i="5" s="1"/>
  <c r="M1067" i="5"/>
  <c r="N1067" i="5"/>
  <c r="Q1067" i="5" s="1"/>
  <c r="F1067" i="5" s="1"/>
  <c r="G1067" i="5" s="1"/>
  <c r="M1059" i="5"/>
  <c r="N1059" i="5"/>
  <c r="Q1059" i="5" s="1"/>
  <c r="F1059" i="5" s="1"/>
  <c r="G1059" i="5" s="1"/>
  <c r="M1020" i="5"/>
  <c r="N1020" i="5"/>
  <c r="Q1020" i="5" s="1"/>
  <c r="F1020" i="5" s="1"/>
  <c r="G1020" i="5" s="1"/>
  <c r="M1040" i="5"/>
  <c r="N1040" i="5"/>
  <c r="Q1040" i="5" s="1"/>
  <c r="F1040" i="5" s="1"/>
  <c r="G1040" i="5" s="1"/>
  <c r="M1056" i="5"/>
  <c r="N1056" i="5"/>
  <c r="Q1056" i="5" s="1"/>
  <c r="F1056" i="5" s="1"/>
  <c r="G1056" i="5" s="1"/>
  <c r="M1030" i="5"/>
  <c r="N1030" i="5"/>
  <c r="Q1030" i="5" s="1"/>
  <c r="F1030" i="5" s="1"/>
  <c r="G1030" i="5" s="1"/>
  <c r="M1057" i="5"/>
  <c r="N1057" i="5"/>
  <c r="Q1057" i="5" s="1"/>
  <c r="F1057" i="5" s="1"/>
  <c r="G1057" i="5" s="1"/>
  <c r="M1027" i="5"/>
  <c r="N1027" i="5"/>
  <c r="Q1027" i="5" s="1"/>
  <c r="F1027" i="5" s="1"/>
  <c r="G1027" i="5" s="1"/>
  <c r="M1036" i="5"/>
  <c r="N1036" i="5"/>
  <c r="Q1036" i="5" s="1"/>
  <c r="F1036" i="5" s="1"/>
  <c r="G1036" i="5" s="1"/>
  <c r="M1032" i="5"/>
  <c r="N1032" i="5"/>
  <c r="Q1032" i="5" s="1"/>
  <c r="F1032" i="5" s="1"/>
  <c r="G1032" i="5" s="1"/>
  <c r="M1051" i="5"/>
  <c r="N1051" i="5"/>
  <c r="Q1051" i="5" s="1"/>
  <c r="F1051" i="5" s="1"/>
  <c r="G1051" i="5" s="1"/>
  <c r="M1044" i="5"/>
  <c r="N1044" i="5"/>
  <c r="Q1044" i="5" s="1"/>
  <c r="F1044" i="5" s="1"/>
  <c r="G1044" i="5" s="1"/>
  <c r="M1033" i="5"/>
  <c r="N1033" i="5"/>
  <c r="Q1033" i="5" s="1"/>
  <c r="F1033" i="5" s="1"/>
  <c r="G1033" i="5" s="1"/>
  <c r="M1022" i="5"/>
  <c r="N1022" i="5"/>
  <c r="Q1022" i="5" s="1"/>
  <c r="F1022" i="5" s="1"/>
  <c r="G1022" i="5" s="1"/>
  <c r="M1021" i="5"/>
  <c r="N1021" i="5"/>
  <c r="Q1021" i="5" s="1"/>
  <c r="F1021" i="5" s="1"/>
  <c r="G1021" i="5" s="1"/>
  <c r="A1095" i="5"/>
  <c r="B1047" i="5"/>
  <c r="A1065" i="5"/>
  <c r="B1017" i="5"/>
  <c r="A1093" i="5"/>
  <c r="B1045" i="5"/>
  <c r="A1082" i="5"/>
  <c r="B1034" i="5"/>
  <c r="A1102" i="5"/>
  <c r="B1054" i="5"/>
  <c r="A1094" i="5"/>
  <c r="B1046" i="5"/>
  <c r="A1079" i="5"/>
  <c r="B1031" i="5"/>
  <c r="A1105" i="5"/>
  <c r="B1057" i="5"/>
  <c r="A1074" i="5"/>
  <c r="B1026" i="5"/>
  <c r="A1106" i="5"/>
  <c r="B1058" i="5"/>
  <c r="A1077" i="5"/>
  <c r="B1029" i="5"/>
  <c r="A1072" i="5"/>
  <c r="B1024" i="5"/>
  <c r="A1086" i="5"/>
  <c r="B1038" i="5"/>
  <c r="A1073" i="5"/>
  <c r="B1025" i="5"/>
  <c r="A1066" i="5"/>
  <c r="B1018" i="5"/>
  <c r="A1071" i="5"/>
  <c r="B1023" i="5"/>
  <c r="A1076" i="5"/>
  <c r="B1028" i="5"/>
  <c r="A1098" i="5"/>
  <c r="B1050" i="5"/>
  <c r="A1062" i="5"/>
  <c r="B1014" i="5"/>
  <c r="A1103" i="5"/>
  <c r="B1055" i="5"/>
  <c r="A1085" i="5"/>
  <c r="B1037" i="5"/>
  <c r="A1101" i="5"/>
  <c r="B1053" i="5"/>
  <c r="A1087" i="5"/>
  <c r="B1039" i="5"/>
  <c r="A1115" i="5"/>
  <c r="B1067" i="5"/>
  <c r="A1107" i="5"/>
  <c r="B1059" i="5"/>
  <c r="A1068" i="5"/>
  <c r="B1020" i="5"/>
  <c r="A1088" i="5"/>
  <c r="B1040" i="5"/>
  <c r="A1104" i="5"/>
  <c r="B1056" i="5"/>
  <c r="A1089" i="5"/>
  <c r="B1041" i="5"/>
  <c r="A1078" i="5"/>
  <c r="B1030" i="5"/>
  <c r="A1075" i="5"/>
  <c r="B1027" i="5"/>
  <c r="A1084" i="5"/>
  <c r="B1036" i="5"/>
  <c r="A1080" i="5"/>
  <c r="B1032" i="5"/>
  <c r="A1099" i="5"/>
  <c r="B1051" i="5"/>
  <c r="A1092" i="5"/>
  <c r="B1044" i="5"/>
  <c r="A1081" i="5"/>
  <c r="B1033" i="5"/>
  <c r="A1070" i="5"/>
  <c r="B1022" i="5"/>
  <c r="A1069" i="5"/>
  <c r="B1021" i="5"/>
  <c r="A1097" i="5"/>
  <c r="B1049" i="5"/>
  <c r="A1096" i="5"/>
  <c r="B1048" i="5"/>
  <c r="A1060" i="5"/>
  <c r="B1012" i="5"/>
  <c r="A1061" i="5"/>
  <c r="B1013" i="5"/>
  <c r="A1064" i="5"/>
  <c r="B1016" i="5"/>
  <c r="A1063" i="5"/>
  <c r="B1015" i="5"/>
  <c r="A1091" i="5"/>
  <c r="B1043" i="5"/>
  <c r="A1131" i="5"/>
  <c r="B1083" i="5"/>
  <c r="A1100" i="5"/>
  <c r="B1052" i="5"/>
  <c r="A1090" i="5"/>
  <c r="B1042" i="5"/>
  <c r="O1218" i="5" l="1"/>
  <c r="P1170" i="5"/>
  <c r="O1219" i="5"/>
  <c r="P1171" i="5"/>
  <c r="O1227" i="5"/>
  <c r="P1179" i="5"/>
  <c r="O1274" i="5"/>
  <c r="P1226" i="5"/>
  <c r="O1213" i="5"/>
  <c r="P1165" i="5"/>
  <c r="O1243" i="5"/>
  <c r="P1195" i="5"/>
  <c r="O1255" i="5"/>
  <c r="P1207" i="5"/>
  <c r="O1239" i="5"/>
  <c r="P1191" i="5"/>
  <c r="O1236" i="5"/>
  <c r="P1188" i="5"/>
  <c r="O1248" i="5"/>
  <c r="P1200" i="5"/>
  <c r="O1256" i="5"/>
  <c r="P1208" i="5"/>
  <c r="O1246" i="5"/>
  <c r="P1198" i="5"/>
  <c r="O1220" i="5"/>
  <c r="P1172" i="5"/>
  <c r="O1204" i="5"/>
  <c r="P1156" i="5"/>
  <c r="O1224" i="5"/>
  <c r="P1176" i="5"/>
  <c r="O1288" i="5"/>
  <c r="P1240" i="5"/>
  <c r="O1249" i="5"/>
  <c r="P1201" i="5"/>
  <c r="O1244" i="5"/>
  <c r="P1196" i="5"/>
  <c r="O1259" i="5"/>
  <c r="P1211" i="5"/>
  <c r="O1231" i="5"/>
  <c r="P1183" i="5"/>
  <c r="O1258" i="5"/>
  <c r="P1210" i="5"/>
  <c r="O1216" i="5"/>
  <c r="P1168" i="5"/>
  <c r="O1257" i="5"/>
  <c r="P1209" i="5"/>
  <c r="O1285" i="5"/>
  <c r="P1237" i="5"/>
  <c r="O1247" i="5"/>
  <c r="P1199" i="5"/>
  <c r="O1206" i="5"/>
  <c r="P1158" i="5"/>
  <c r="O1205" i="5"/>
  <c r="P1157" i="5"/>
  <c r="P1251" i="5"/>
  <c r="O1299" i="5"/>
  <c r="O1221" i="5"/>
  <c r="P1173" i="5"/>
  <c r="O1230" i="5"/>
  <c r="P1182" i="5"/>
  <c r="O1271" i="5"/>
  <c r="P1223" i="5"/>
  <c r="O1276" i="5"/>
  <c r="P1228" i="5"/>
  <c r="O1242" i="5"/>
  <c r="P1194" i="5"/>
  <c r="O1238" i="5"/>
  <c r="P1190" i="5"/>
  <c r="O1234" i="5"/>
  <c r="P1186" i="5"/>
  <c r="O1250" i="5"/>
  <c r="P1202" i="5"/>
  <c r="O1260" i="5"/>
  <c r="P1212" i="5"/>
  <c r="O1245" i="5"/>
  <c r="P1197" i="5"/>
  <c r="O1222" i="5"/>
  <c r="P1174" i="5"/>
  <c r="O1241" i="5"/>
  <c r="P1193" i="5"/>
  <c r="O1233" i="5"/>
  <c r="P1185" i="5"/>
  <c r="O1235" i="5"/>
  <c r="P1187" i="5"/>
  <c r="O1214" i="5"/>
  <c r="P1166" i="5"/>
  <c r="O1215" i="5"/>
  <c r="P1167" i="5"/>
  <c r="O1217" i="5"/>
  <c r="P1169" i="5"/>
  <c r="O1229" i="5"/>
  <c r="P1181" i="5"/>
  <c r="P1184" i="5"/>
  <c r="O1232" i="5"/>
  <c r="O1225" i="5"/>
  <c r="P1177" i="5"/>
  <c r="M1064" i="5"/>
  <c r="N1064" i="5"/>
  <c r="Q1064" i="5" s="1"/>
  <c r="F1064" i="5" s="1"/>
  <c r="G1064" i="5" s="1"/>
  <c r="M1081" i="5"/>
  <c r="N1081" i="5"/>
  <c r="Q1081" i="5" s="1"/>
  <c r="F1081" i="5" s="1"/>
  <c r="G1081" i="5" s="1"/>
  <c r="M1089" i="5"/>
  <c r="N1089" i="5"/>
  <c r="Q1089" i="5" s="1"/>
  <c r="F1089" i="5" s="1"/>
  <c r="G1089" i="5" s="1"/>
  <c r="M1101" i="5"/>
  <c r="N1101" i="5"/>
  <c r="Q1101" i="5" s="1"/>
  <c r="F1101" i="5" s="1"/>
  <c r="G1101" i="5" s="1"/>
  <c r="M1066" i="5"/>
  <c r="N1066" i="5"/>
  <c r="Q1066" i="5" s="1"/>
  <c r="F1066" i="5" s="1"/>
  <c r="G1066" i="5" s="1"/>
  <c r="M1105" i="5"/>
  <c r="N1105" i="5"/>
  <c r="Q1105" i="5" s="1"/>
  <c r="F1105" i="5" s="1"/>
  <c r="G1105" i="5" s="1"/>
  <c r="M1095" i="5"/>
  <c r="N1095" i="5"/>
  <c r="Q1095" i="5" s="1"/>
  <c r="F1095" i="5" s="1"/>
  <c r="G1095" i="5" s="1"/>
  <c r="M1090" i="5"/>
  <c r="N1090" i="5"/>
  <c r="Q1090" i="5" s="1"/>
  <c r="F1090" i="5" s="1"/>
  <c r="G1090" i="5" s="1"/>
  <c r="M1088" i="5"/>
  <c r="N1088" i="5"/>
  <c r="Q1088" i="5" s="1"/>
  <c r="F1088" i="5" s="1"/>
  <c r="G1088" i="5" s="1"/>
  <c r="M1094" i="5"/>
  <c r="N1094" i="5"/>
  <c r="Q1094" i="5" s="1"/>
  <c r="F1094" i="5" s="1"/>
  <c r="G1094" i="5" s="1"/>
  <c r="M1100" i="5"/>
  <c r="N1100" i="5"/>
  <c r="Q1100" i="5" s="1"/>
  <c r="F1100" i="5" s="1"/>
  <c r="G1100" i="5" s="1"/>
  <c r="M1096" i="5"/>
  <c r="N1096" i="5"/>
  <c r="Q1096" i="5" s="1"/>
  <c r="F1096" i="5" s="1"/>
  <c r="G1096" i="5" s="1"/>
  <c r="M1080" i="5"/>
  <c r="N1080" i="5"/>
  <c r="Q1080" i="5" s="1"/>
  <c r="F1080" i="5" s="1"/>
  <c r="G1080" i="5" s="1"/>
  <c r="M1068" i="5"/>
  <c r="N1068" i="5"/>
  <c r="Q1068" i="5" s="1"/>
  <c r="F1068" i="5" s="1"/>
  <c r="G1068" i="5" s="1"/>
  <c r="M1062" i="5"/>
  <c r="N1062" i="5"/>
  <c r="Q1062" i="5" s="1"/>
  <c r="F1062" i="5" s="1"/>
  <c r="G1062" i="5" s="1"/>
  <c r="M1072" i="5"/>
  <c r="N1072" i="5"/>
  <c r="Q1072" i="5" s="1"/>
  <c r="F1072" i="5" s="1"/>
  <c r="G1072" i="5" s="1"/>
  <c r="M1102" i="5"/>
  <c r="N1102" i="5"/>
  <c r="Q1102" i="5" s="1"/>
  <c r="F1102" i="5" s="1"/>
  <c r="G1102" i="5" s="1"/>
  <c r="M1061" i="5"/>
  <c r="N1061" i="5"/>
  <c r="Q1061" i="5" s="1"/>
  <c r="F1061" i="5" s="1"/>
  <c r="G1061" i="5" s="1"/>
  <c r="M1092" i="5"/>
  <c r="N1092" i="5"/>
  <c r="Q1092" i="5" s="1"/>
  <c r="F1092" i="5" s="1"/>
  <c r="G1092" i="5" s="1"/>
  <c r="M1104" i="5"/>
  <c r="N1104" i="5"/>
  <c r="Q1104" i="5" s="1"/>
  <c r="F1104" i="5" s="1"/>
  <c r="G1104" i="5" s="1"/>
  <c r="M1073" i="5"/>
  <c r="N1073" i="5"/>
  <c r="Q1073" i="5" s="1"/>
  <c r="F1073" i="5" s="1"/>
  <c r="G1073" i="5" s="1"/>
  <c r="M1099" i="5"/>
  <c r="N1099" i="5"/>
  <c r="Q1099" i="5" s="1"/>
  <c r="F1099" i="5" s="1"/>
  <c r="G1099" i="5" s="1"/>
  <c r="M1086" i="5"/>
  <c r="N1086" i="5"/>
  <c r="Q1086" i="5" s="1"/>
  <c r="F1086" i="5" s="1"/>
  <c r="G1086" i="5" s="1"/>
  <c r="M1131" i="5"/>
  <c r="N1131" i="5"/>
  <c r="Q1131" i="5" s="1"/>
  <c r="F1131" i="5" s="1"/>
  <c r="G1131" i="5" s="1"/>
  <c r="M1097" i="5"/>
  <c r="N1097" i="5"/>
  <c r="Q1097" i="5" s="1"/>
  <c r="F1097" i="5" s="1"/>
  <c r="G1097" i="5" s="1"/>
  <c r="M1084" i="5"/>
  <c r="N1084" i="5"/>
  <c r="Q1084" i="5" s="1"/>
  <c r="F1084" i="5" s="1"/>
  <c r="G1084" i="5" s="1"/>
  <c r="M1107" i="5"/>
  <c r="N1107" i="5"/>
  <c r="Q1107" i="5" s="1"/>
  <c r="F1107" i="5" s="1"/>
  <c r="G1107" i="5" s="1"/>
  <c r="M1098" i="5"/>
  <c r="N1098" i="5"/>
  <c r="Q1098" i="5" s="1"/>
  <c r="F1098" i="5" s="1"/>
  <c r="G1098" i="5" s="1"/>
  <c r="M1077" i="5"/>
  <c r="N1077" i="5"/>
  <c r="Q1077" i="5" s="1"/>
  <c r="F1077" i="5" s="1"/>
  <c r="G1077" i="5" s="1"/>
  <c r="M1082" i="5"/>
  <c r="N1082" i="5"/>
  <c r="Q1082" i="5" s="1"/>
  <c r="F1082" i="5" s="1"/>
  <c r="G1082" i="5" s="1"/>
  <c r="M1079" i="5"/>
  <c r="N1079" i="5"/>
  <c r="Q1079" i="5" s="1"/>
  <c r="F1079" i="5" s="1"/>
  <c r="G1079" i="5" s="1"/>
  <c r="M1091" i="5"/>
  <c r="N1091" i="5"/>
  <c r="Q1091" i="5" s="1"/>
  <c r="F1091" i="5" s="1"/>
  <c r="G1091" i="5" s="1"/>
  <c r="M1069" i="5"/>
  <c r="N1069" i="5"/>
  <c r="Q1069" i="5" s="1"/>
  <c r="F1069" i="5" s="1"/>
  <c r="G1069" i="5" s="1"/>
  <c r="M1075" i="5"/>
  <c r="N1075" i="5"/>
  <c r="Q1075" i="5" s="1"/>
  <c r="F1075" i="5" s="1"/>
  <c r="G1075" i="5" s="1"/>
  <c r="M1115" i="5"/>
  <c r="N1115" i="5"/>
  <c r="Q1115" i="5" s="1"/>
  <c r="F1115" i="5" s="1"/>
  <c r="G1115" i="5" s="1"/>
  <c r="M1076" i="5"/>
  <c r="N1076" i="5"/>
  <c r="Q1076" i="5" s="1"/>
  <c r="F1076" i="5" s="1"/>
  <c r="G1076" i="5" s="1"/>
  <c r="M1106" i="5"/>
  <c r="N1106" i="5"/>
  <c r="Q1106" i="5" s="1"/>
  <c r="F1106" i="5" s="1"/>
  <c r="G1106" i="5" s="1"/>
  <c r="M1093" i="5"/>
  <c r="N1093" i="5"/>
  <c r="Q1093" i="5" s="1"/>
  <c r="F1093" i="5" s="1"/>
  <c r="G1093" i="5" s="1"/>
  <c r="M1060" i="5"/>
  <c r="N1060" i="5"/>
  <c r="Q1060" i="5" s="1"/>
  <c r="F1060" i="5" s="1"/>
  <c r="G1060" i="5" s="1"/>
  <c r="M1103" i="5"/>
  <c r="N1103" i="5"/>
  <c r="Q1103" i="5" s="1"/>
  <c r="F1103" i="5" s="1"/>
  <c r="G1103" i="5" s="1"/>
  <c r="M1085" i="5"/>
  <c r="N1085" i="5"/>
  <c r="Q1085" i="5" s="1"/>
  <c r="F1085" i="5" s="1"/>
  <c r="G1085" i="5" s="1"/>
  <c r="M1063" i="5"/>
  <c r="N1063" i="5"/>
  <c r="Q1063" i="5" s="1"/>
  <c r="F1063" i="5" s="1"/>
  <c r="G1063" i="5" s="1"/>
  <c r="M1070" i="5"/>
  <c r="N1070" i="5"/>
  <c r="Q1070" i="5" s="1"/>
  <c r="F1070" i="5" s="1"/>
  <c r="G1070" i="5" s="1"/>
  <c r="M1078" i="5"/>
  <c r="N1078" i="5"/>
  <c r="Q1078" i="5" s="1"/>
  <c r="F1078" i="5" s="1"/>
  <c r="G1078" i="5" s="1"/>
  <c r="M1087" i="5"/>
  <c r="N1087" i="5"/>
  <c r="Q1087" i="5" s="1"/>
  <c r="F1087" i="5" s="1"/>
  <c r="G1087" i="5" s="1"/>
  <c r="M1071" i="5"/>
  <c r="N1071" i="5"/>
  <c r="Q1071" i="5" s="1"/>
  <c r="F1071" i="5" s="1"/>
  <c r="G1071" i="5" s="1"/>
  <c r="M1074" i="5"/>
  <c r="N1074" i="5"/>
  <c r="Q1074" i="5" s="1"/>
  <c r="F1074" i="5" s="1"/>
  <c r="G1074" i="5" s="1"/>
  <c r="M1065" i="5"/>
  <c r="N1065" i="5"/>
  <c r="Q1065" i="5" s="1"/>
  <c r="F1065" i="5" s="1"/>
  <c r="G1065" i="5" s="1"/>
  <c r="A1109" i="5"/>
  <c r="B1061" i="5"/>
  <c r="A1140" i="5"/>
  <c r="B1092" i="5"/>
  <c r="A1152" i="5"/>
  <c r="B1104" i="5"/>
  <c r="A1133" i="5"/>
  <c r="B1085" i="5"/>
  <c r="A1121" i="5"/>
  <c r="B1073" i="5"/>
  <c r="A1127" i="5"/>
  <c r="B1079" i="5"/>
  <c r="A1138" i="5"/>
  <c r="B1090" i="5"/>
  <c r="A1136" i="5"/>
  <c r="B1088" i="5"/>
  <c r="A1151" i="5"/>
  <c r="B1103" i="5"/>
  <c r="A1142" i="5"/>
  <c r="B1094" i="5"/>
  <c r="A1144" i="5"/>
  <c r="B1096" i="5"/>
  <c r="A1179" i="5"/>
  <c r="B1131" i="5"/>
  <c r="A1145" i="5"/>
  <c r="B1097" i="5"/>
  <c r="A1132" i="5"/>
  <c r="B1084" i="5"/>
  <c r="A1155" i="5"/>
  <c r="B1107" i="5"/>
  <c r="A1146" i="5"/>
  <c r="B1098" i="5"/>
  <c r="A1125" i="5"/>
  <c r="B1077" i="5"/>
  <c r="A1130" i="5"/>
  <c r="B1082" i="5"/>
  <c r="A1139" i="5"/>
  <c r="B1091" i="5"/>
  <c r="A1117" i="5"/>
  <c r="B1069" i="5"/>
  <c r="A1123" i="5"/>
  <c r="B1075" i="5"/>
  <c r="A1163" i="5"/>
  <c r="B1115" i="5"/>
  <c r="A1124" i="5"/>
  <c r="B1076" i="5"/>
  <c r="A1154" i="5"/>
  <c r="B1106" i="5"/>
  <c r="A1141" i="5"/>
  <c r="B1093" i="5"/>
  <c r="A1147" i="5"/>
  <c r="B1099" i="5"/>
  <c r="A1134" i="5"/>
  <c r="B1086" i="5"/>
  <c r="A1148" i="5"/>
  <c r="B1100" i="5"/>
  <c r="A1128" i="5"/>
  <c r="B1080" i="5"/>
  <c r="A1116" i="5"/>
  <c r="B1068" i="5"/>
  <c r="A1110" i="5"/>
  <c r="B1062" i="5"/>
  <c r="A1120" i="5"/>
  <c r="B1072" i="5"/>
  <c r="A1150" i="5"/>
  <c r="B1102" i="5"/>
  <c r="A1111" i="5"/>
  <c r="B1063" i="5"/>
  <c r="A1118" i="5"/>
  <c r="B1070" i="5"/>
  <c r="A1126" i="5"/>
  <c r="B1078" i="5"/>
  <c r="A1135" i="5"/>
  <c r="B1087" i="5"/>
  <c r="A1119" i="5"/>
  <c r="B1071" i="5"/>
  <c r="A1122" i="5"/>
  <c r="B1074" i="5"/>
  <c r="A1113" i="5"/>
  <c r="B1065" i="5"/>
  <c r="A1108" i="5"/>
  <c r="B1060" i="5"/>
  <c r="A1112" i="5"/>
  <c r="B1064" i="5"/>
  <c r="A1129" i="5"/>
  <c r="B1081" i="5"/>
  <c r="A1137" i="5"/>
  <c r="B1089" i="5"/>
  <c r="A1149" i="5"/>
  <c r="B1101" i="5"/>
  <c r="A1114" i="5"/>
  <c r="B1066" i="5"/>
  <c r="A1153" i="5"/>
  <c r="B1105" i="5"/>
  <c r="A1143" i="5"/>
  <c r="B1095" i="5"/>
  <c r="O1273" i="5" l="1"/>
  <c r="P1225" i="5"/>
  <c r="O1294" i="5"/>
  <c r="P1246" i="5"/>
  <c r="O1304" i="5"/>
  <c r="P1256" i="5"/>
  <c r="O1268" i="5"/>
  <c r="P1220" i="5"/>
  <c r="O1289" i="5"/>
  <c r="P1241" i="5"/>
  <c r="O1290" i="5"/>
  <c r="P1242" i="5"/>
  <c r="O1254" i="5"/>
  <c r="P1206" i="5"/>
  <c r="O1261" i="5"/>
  <c r="P1213" i="5"/>
  <c r="O1265" i="5"/>
  <c r="P1217" i="5"/>
  <c r="O1293" i="5"/>
  <c r="P1245" i="5"/>
  <c r="O1319" i="5"/>
  <c r="P1271" i="5"/>
  <c r="O1333" i="5"/>
  <c r="P1285" i="5"/>
  <c r="O1297" i="5"/>
  <c r="P1249" i="5"/>
  <c r="O1296" i="5"/>
  <c r="P1248" i="5"/>
  <c r="O1275" i="5"/>
  <c r="P1227" i="5"/>
  <c r="O1263" i="5"/>
  <c r="P1215" i="5"/>
  <c r="O1308" i="5"/>
  <c r="P1260" i="5"/>
  <c r="O1278" i="5"/>
  <c r="P1230" i="5"/>
  <c r="O1305" i="5"/>
  <c r="P1257" i="5"/>
  <c r="O1336" i="5"/>
  <c r="P1288" i="5"/>
  <c r="O1284" i="5"/>
  <c r="P1236" i="5"/>
  <c r="O1267" i="5"/>
  <c r="P1219" i="5"/>
  <c r="P1299" i="5"/>
  <c r="O1347" i="5"/>
  <c r="O1282" i="5"/>
  <c r="P1234" i="5"/>
  <c r="O1306" i="5"/>
  <c r="P1258" i="5"/>
  <c r="O1252" i="5"/>
  <c r="P1204" i="5"/>
  <c r="O1303" i="5"/>
  <c r="P1255" i="5"/>
  <c r="O1281" i="5"/>
  <c r="P1233" i="5"/>
  <c r="O1286" i="5"/>
  <c r="P1238" i="5"/>
  <c r="O1253" i="5"/>
  <c r="P1205" i="5"/>
  <c r="O1279" i="5"/>
  <c r="P1231" i="5"/>
  <c r="O1291" i="5"/>
  <c r="P1243" i="5"/>
  <c r="O1283" i="5"/>
  <c r="P1235" i="5"/>
  <c r="O1280" i="5"/>
  <c r="P1232" i="5"/>
  <c r="O1307" i="5"/>
  <c r="P1259" i="5"/>
  <c r="O1277" i="5"/>
  <c r="P1229" i="5"/>
  <c r="O1270" i="5"/>
  <c r="P1222" i="5"/>
  <c r="O1324" i="5"/>
  <c r="P1276" i="5"/>
  <c r="O1295" i="5"/>
  <c r="P1247" i="5"/>
  <c r="O1292" i="5"/>
  <c r="P1244" i="5"/>
  <c r="O1322" i="5"/>
  <c r="P1274" i="5"/>
  <c r="O1262" i="5"/>
  <c r="P1214" i="5"/>
  <c r="O1298" i="5"/>
  <c r="P1250" i="5"/>
  <c r="O1269" i="5"/>
  <c r="P1221" i="5"/>
  <c r="O1264" i="5"/>
  <c r="P1216" i="5"/>
  <c r="O1272" i="5"/>
  <c r="P1224" i="5"/>
  <c r="O1287" i="5"/>
  <c r="P1239" i="5"/>
  <c r="P1218" i="5"/>
  <c r="O1266" i="5"/>
  <c r="M1129" i="5"/>
  <c r="N1129" i="5"/>
  <c r="Q1129" i="5" s="1"/>
  <c r="F1129" i="5" s="1"/>
  <c r="G1129" i="5" s="1"/>
  <c r="M1126" i="5"/>
  <c r="N1126" i="5"/>
  <c r="Q1126" i="5" s="1"/>
  <c r="F1126" i="5" s="1"/>
  <c r="G1126" i="5" s="1"/>
  <c r="M1128" i="5"/>
  <c r="N1128" i="5"/>
  <c r="Q1128" i="5" s="1"/>
  <c r="F1128" i="5" s="1"/>
  <c r="G1128" i="5" s="1"/>
  <c r="M1163" i="5"/>
  <c r="N1163" i="5"/>
  <c r="Q1163" i="5" s="1"/>
  <c r="F1163" i="5" s="1"/>
  <c r="G1163" i="5" s="1"/>
  <c r="M1155" i="5"/>
  <c r="N1155" i="5"/>
  <c r="Q1155" i="5" s="1"/>
  <c r="F1155" i="5" s="1"/>
  <c r="G1155" i="5" s="1"/>
  <c r="M1136" i="5"/>
  <c r="N1136" i="5"/>
  <c r="Q1136" i="5" s="1"/>
  <c r="F1136" i="5" s="1"/>
  <c r="G1136" i="5" s="1"/>
  <c r="M1109" i="5"/>
  <c r="N1109" i="5"/>
  <c r="Q1109" i="5" s="1"/>
  <c r="F1109" i="5" s="1"/>
  <c r="G1109" i="5" s="1"/>
  <c r="M1111" i="5"/>
  <c r="N1111" i="5"/>
  <c r="Q1111" i="5" s="1"/>
  <c r="F1111" i="5" s="1"/>
  <c r="G1111" i="5" s="1"/>
  <c r="M1127" i="5"/>
  <c r="N1127" i="5"/>
  <c r="Q1127" i="5" s="1"/>
  <c r="F1127" i="5" s="1"/>
  <c r="G1127" i="5" s="1"/>
  <c r="M1153" i="5"/>
  <c r="N1153" i="5"/>
  <c r="Q1153" i="5" s="1"/>
  <c r="F1153" i="5" s="1"/>
  <c r="G1153" i="5" s="1"/>
  <c r="M1113" i="5"/>
  <c r="N1113" i="5"/>
  <c r="Q1113" i="5" s="1"/>
  <c r="F1113" i="5" s="1"/>
  <c r="G1113" i="5" s="1"/>
  <c r="M1150" i="5"/>
  <c r="N1150" i="5"/>
  <c r="Q1150" i="5" s="1"/>
  <c r="F1150" i="5" s="1"/>
  <c r="G1150" i="5" s="1"/>
  <c r="M1147" i="5"/>
  <c r="N1147" i="5"/>
  <c r="Q1147" i="5" s="1"/>
  <c r="F1147" i="5" s="1"/>
  <c r="G1147" i="5" s="1"/>
  <c r="M1139" i="5"/>
  <c r="N1139" i="5"/>
  <c r="Q1139" i="5" s="1"/>
  <c r="F1139" i="5" s="1"/>
  <c r="G1139" i="5" s="1"/>
  <c r="M1179" i="5"/>
  <c r="N1179" i="5"/>
  <c r="Q1179" i="5" s="1"/>
  <c r="F1179" i="5" s="1"/>
  <c r="G1179" i="5" s="1"/>
  <c r="M1121" i="5"/>
  <c r="N1121" i="5"/>
  <c r="Q1121" i="5" s="1"/>
  <c r="F1121" i="5" s="1"/>
  <c r="G1121" i="5" s="1"/>
  <c r="M1112" i="5"/>
  <c r="N1112" i="5"/>
  <c r="Q1112" i="5" s="1"/>
  <c r="F1112" i="5" s="1"/>
  <c r="G1112" i="5" s="1"/>
  <c r="M1148" i="5"/>
  <c r="N1148" i="5"/>
  <c r="Q1148" i="5" s="1"/>
  <c r="F1148" i="5" s="1"/>
  <c r="G1148" i="5" s="1"/>
  <c r="M1123" i="5"/>
  <c r="N1123" i="5"/>
  <c r="Q1123" i="5" s="1"/>
  <c r="F1123" i="5" s="1"/>
  <c r="G1123" i="5" s="1"/>
  <c r="M1138" i="5"/>
  <c r="N1138" i="5"/>
  <c r="Q1138" i="5" s="1"/>
  <c r="F1138" i="5" s="1"/>
  <c r="G1138" i="5" s="1"/>
  <c r="M1108" i="5"/>
  <c r="N1108" i="5"/>
  <c r="Q1108" i="5" s="1"/>
  <c r="F1108" i="5" s="1"/>
  <c r="G1108" i="5" s="1"/>
  <c r="M1134" i="5"/>
  <c r="N1134" i="5"/>
  <c r="Q1134" i="5" s="1"/>
  <c r="F1134" i="5" s="1"/>
  <c r="G1134" i="5" s="1"/>
  <c r="M1145" i="5"/>
  <c r="N1145" i="5"/>
  <c r="Q1145" i="5" s="1"/>
  <c r="F1145" i="5" s="1"/>
  <c r="G1145" i="5" s="1"/>
  <c r="M1114" i="5"/>
  <c r="N1114" i="5"/>
  <c r="Q1114" i="5" s="1"/>
  <c r="F1114" i="5" s="1"/>
  <c r="G1114" i="5" s="1"/>
  <c r="M1122" i="5"/>
  <c r="N1122" i="5"/>
  <c r="Q1122" i="5" s="1"/>
  <c r="F1122" i="5" s="1"/>
  <c r="G1122" i="5" s="1"/>
  <c r="M1120" i="5"/>
  <c r="N1120" i="5"/>
  <c r="Q1120" i="5" s="1"/>
  <c r="F1120" i="5" s="1"/>
  <c r="G1120" i="5" s="1"/>
  <c r="M1141" i="5"/>
  <c r="N1141" i="5"/>
  <c r="Q1141" i="5" s="1"/>
  <c r="F1141" i="5" s="1"/>
  <c r="G1141" i="5" s="1"/>
  <c r="M1130" i="5"/>
  <c r="N1130" i="5"/>
  <c r="Q1130" i="5" s="1"/>
  <c r="F1130" i="5" s="1"/>
  <c r="G1130" i="5" s="1"/>
  <c r="M1144" i="5"/>
  <c r="N1144" i="5"/>
  <c r="Q1144" i="5" s="1"/>
  <c r="F1144" i="5" s="1"/>
  <c r="G1144" i="5" s="1"/>
  <c r="M1133" i="5"/>
  <c r="N1133" i="5"/>
  <c r="Q1133" i="5" s="1"/>
  <c r="F1133" i="5" s="1"/>
  <c r="G1133" i="5" s="1"/>
  <c r="M1118" i="5"/>
  <c r="N1118" i="5"/>
  <c r="Q1118" i="5" s="1"/>
  <c r="F1118" i="5" s="1"/>
  <c r="G1118" i="5" s="1"/>
  <c r="M1149" i="5"/>
  <c r="N1149" i="5"/>
  <c r="Q1149" i="5" s="1"/>
  <c r="F1149" i="5" s="1"/>
  <c r="G1149" i="5" s="1"/>
  <c r="M1119" i="5"/>
  <c r="N1119" i="5"/>
  <c r="Q1119" i="5" s="1"/>
  <c r="F1119" i="5" s="1"/>
  <c r="G1119" i="5" s="1"/>
  <c r="M1110" i="5"/>
  <c r="N1110" i="5"/>
  <c r="Q1110" i="5" s="1"/>
  <c r="F1110" i="5" s="1"/>
  <c r="G1110" i="5" s="1"/>
  <c r="M1154" i="5"/>
  <c r="N1154" i="5"/>
  <c r="Q1154" i="5" s="1"/>
  <c r="F1154" i="5" s="1"/>
  <c r="G1154" i="5" s="1"/>
  <c r="M1125" i="5"/>
  <c r="N1125" i="5"/>
  <c r="Q1125" i="5" s="1"/>
  <c r="F1125" i="5" s="1"/>
  <c r="G1125" i="5" s="1"/>
  <c r="M1142" i="5"/>
  <c r="N1142" i="5"/>
  <c r="Q1142" i="5" s="1"/>
  <c r="F1142" i="5" s="1"/>
  <c r="G1142" i="5" s="1"/>
  <c r="M1152" i="5"/>
  <c r="N1152" i="5"/>
  <c r="Q1152" i="5" s="1"/>
  <c r="F1152" i="5" s="1"/>
  <c r="G1152" i="5" s="1"/>
  <c r="M1143" i="5"/>
  <c r="N1143" i="5"/>
  <c r="Q1143" i="5" s="1"/>
  <c r="F1143" i="5" s="1"/>
  <c r="G1143" i="5" s="1"/>
  <c r="M1117" i="5"/>
  <c r="N1117" i="5"/>
  <c r="Q1117" i="5" s="1"/>
  <c r="F1117" i="5" s="1"/>
  <c r="G1117" i="5" s="1"/>
  <c r="M1132" i="5"/>
  <c r="N1132" i="5"/>
  <c r="Q1132" i="5" s="1"/>
  <c r="F1132" i="5" s="1"/>
  <c r="G1132" i="5" s="1"/>
  <c r="M1137" i="5"/>
  <c r="N1137" i="5"/>
  <c r="Q1137" i="5" s="1"/>
  <c r="F1137" i="5" s="1"/>
  <c r="G1137" i="5" s="1"/>
  <c r="M1135" i="5"/>
  <c r="N1135" i="5"/>
  <c r="Q1135" i="5" s="1"/>
  <c r="F1135" i="5" s="1"/>
  <c r="G1135" i="5" s="1"/>
  <c r="M1116" i="5"/>
  <c r="N1116" i="5"/>
  <c r="Q1116" i="5" s="1"/>
  <c r="F1116" i="5" s="1"/>
  <c r="G1116" i="5" s="1"/>
  <c r="M1124" i="5"/>
  <c r="N1124" i="5"/>
  <c r="Q1124" i="5" s="1"/>
  <c r="F1124" i="5" s="1"/>
  <c r="G1124" i="5" s="1"/>
  <c r="M1146" i="5"/>
  <c r="N1146" i="5"/>
  <c r="Q1146" i="5" s="1"/>
  <c r="F1146" i="5" s="1"/>
  <c r="G1146" i="5" s="1"/>
  <c r="M1151" i="5"/>
  <c r="N1151" i="5"/>
  <c r="Q1151" i="5" s="1"/>
  <c r="F1151" i="5" s="1"/>
  <c r="G1151" i="5" s="1"/>
  <c r="M1140" i="5"/>
  <c r="N1140" i="5"/>
  <c r="Q1140" i="5" s="1"/>
  <c r="F1140" i="5" s="1"/>
  <c r="G1140" i="5" s="1"/>
  <c r="A1180" i="5"/>
  <c r="B1132" i="5"/>
  <c r="A1156" i="5"/>
  <c r="B1108" i="5"/>
  <c r="A1182" i="5"/>
  <c r="B1134" i="5"/>
  <c r="A1193" i="5"/>
  <c r="B1145" i="5"/>
  <c r="A1201" i="5"/>
  <c r="B1153" i="5"/>
  <c r="A1161" i="5"/>
  <c r="B1113" i="5"/>
  <c r="A1198" i="5"/>
  <c r="B1150" i="5"/>
  <c r="A1195" i="5"/>
  <c r="B1147" i="5"/>
  <c r="A1187" i="5"/>
  <c r="B1139" i="5"/>
  <c r="A1227" i="5"/>
  <c r="B1179" i="5"/>
  <c r="A1169" i="5"/>
  <c r="B1121" i="5"/>
  <c r="A1197" i="5"/>
  <c r="B1149" i="5"/>
  <c r="A1167" i="5"/>
  <c r="B1119" i="5"/>
  <c r="A1158" i="5"/>
  <c r="B1110" i="5"/>
  <c r="A1202" i="5"/>
  <c r="B1154" i="5"/>
  <c r="A1173" i="5"/>
  <c r="B1125" i="5"/>
  <c r="A1190" i="5"/>
  <c r="B1142" i="5"/>
  <c r="A1200" i="5"/>
  <c r="B1152" i="5"/>
  <c r="A1159" i="5"/>
  <c r="B1111" i="5"/>
  <c r="A1165" i="5"/>
  <c r="B1117" i="5"/>
  <c r="A1175" i="5"/>
  <c r="B1127" i="5"/>
  <c r="A1162" i="5"/>
  <c r="B1114" i="5"/>
  <c r="A1170" i="5"/>
  <c r="B1122" i="5"/>
  <c r="A1168" i="5"/>
  <c r="B1120" i="5"/>
  <c r="A1189" i="5"/>
  <c r="B1141" i="5"/>
  <c r="A1178" i="5"/>
  <c r="B1130" i="5"/>
  <c r="A1192" i="5"/>
  <c r="B1144" i="5"/>
  <c r="A1181" i="5"/>
  <c r="B1133" i="5"/>
  <c r="A1185" i="5"/>
  <c r="B1137" i="5"/>
  <c r="A1183" i="5"/>
  <c r="B1135" i="5"/>
  <c r="A1164" i="5"/>
  <c r="B1116" i="5"/>
  <c r="A1172" i="5"/>
  <c r="B1124" i="5"/>
  <c r="A1194" i="5"/>
  <c r="B1146" i="5"/>
  <c r="A1199" i="5"/>
  <c r="B1151" i="5"/>
  <c r="A1188" i="5"/>
  <c r="B1140" i="5"/>
  <c r="A1160" i="5"/>
  <c r="B1112" i="5"/>
  <c r="A1166" i="5"/>
  <c r="B1118" i="5"/>
  <c r="A1196" i="5"/>
  <c r="B1148" i="5"/>
  <c r="A1171" i="5"/>
  <c r="B1123" i="5"/>
  <c r="A1186" i="5"/>
  <c r="B1138" i="5"/>
  <c r="A1191" i="5"/>
  <c r="B1143" i="5"/>
  <c r="A1177" i="5"/>
  <c r="B1129" i="5"/>
  <c r="A1174" i="5"/>
  <c r="B1126" i="5"/>
  <c r="A1176" i="5"/>
  <c r="B1128" i="5"/>
  <c r="A1211" i="5"/>
  <c r="B1163" i="5"/>
  <c r="A1203" i="5"/>
  <c r="B1155" i="5"/>
  <c r="A1184" i="5"/>
  <c r="B1136" i="5"/>
  <c r="A1157" i="5"/>
  <c r="B1109" i="5"/>
  <c r="O1384" i="5" l="1"/>
  <c r="P1336" i="5"/>
  <c r="O1331" i="5"/>
  <c r="P1283" i="5"/>
  <c r="O1320" i="5"/>
  <c r="P1272" i="5"/>
  <c r="O1343" i="5"/>
  <c r="P1295" i="5"/>
  <c r="P1291" i="5"/>
  <c r="O1339" i="5"/>
  <c r="O1326" i="5"/>
  <c r="P1278" i="5"/>
  <c r="O1316" i="5"/>
  <c r="P1268" i="5"/>
  <c r="O1395" i="5"/>
  <c r="P1347" i="5"/>
  <c r="O1370" i="5"/>
  <c r="P1322" i="5"/>
  <c r="O1345" i="5"/>
  <c r="P1297" i="5"/>
  <c r="O1340" i="5"/>
  <c r="P1292" i="5"/>
  <c r="O1300" i="5"/>
  <c r="P1252" i="5"/>
  <c r="O1353" i="5"/>
  <c r="P1305" i="5"/>
  <c r="O1337" i="5"/>
  <c r="P1289" i="5"/>
  <c r="O1367" i="5"/>
  <c r="P1319" i="5"/>
  <c r="O1317" i="5"/>
  <c r="P1269" i="5"/>
  <c r="O1318" i="5"/>
  <c r="P1270" i="5"/>
  <c r="O1301" i="5"/>
  <c r="P1253" i="5"/>
  <c r="O1311" i="5"/>
  <c r="P1263" i="5"/>
  <c r="O1313" i="5"/>
  <c r="P1265" i="5"/>
  <c r="O1342" i="5"/>
  <c r="P1294" i="5"/>
  <c r="O1310" i="5"/>
  <c r="P1262" i="5"/>
  <c r="O1355" i="5"/>
  <c r="P1307" i="5"/>
  <c r="O1329" i="5"/>
  <c r="P1281" i="5"/>
  <c r="O1332" i="5"/>
  <c r="P1284" i="5"/>
  <c r="O1344" i="5"/>
  <c r="P1296" i="5"/>
  <c r="O1302" i="5"/>
  <c r="P1254" i="5"/>
  <c r="O1338" i="5"/>
  <c r="P1290" i="5"/>
  <c r="O1314" i="5"/>
  <c r="P1266" i="5"/>
  <c r="O1328" i="5"/>
  <c r="P1280" i="5"/>
  <c r="O1351" i="5"/>
  <c r="P1303" i="5"/>
  <c r="O1335" i="5"/>
  <c r="P1287" i="5"/>
  <c r="O1381" i="5"/>
  <c r="P1333" i="5"/>
  <c r="O1354" i="5"/>
  <c r="P1306" i="5"/>
  <c r="O1312" i="5"/>
  <c r="P1264" i="5"/>
  <c r="P1324" i="5"/>
  <c r="O1372" i="5"/>
  <c r="O1327" i="5"/>
  <c r="P1279" i="5"/>
  <c r="O1330" i="5"/>
  <c r="P1282" i="5"/>
  <c r="O1356" i="5"/>
  <c r="P1308" i="5"/>
  <c r="O1341" i="5"/>
  <c r="P1293" i="5"/>
  <c r="O1352" i="5"/>
  <c r="P1304" i="5"/>
  <c r="O1346" i="5"/>
  <c r="P1298" i="5"/>
  <c r="O1325" i="5"/>
  <c r="P1277" i="5"/>
  <c r="O1334" i="5"/>
  <c r="P1286" i="5"/>
  <c r="O1315" i="5"/>
  <c r="P1267" i="5"/>
  <c r="O1323" i="5"/>
  <c r="P1275" i="5"/>
  <c r="O1309" i="5"/>
  <c r="P1261" i="5"/>
  <c r="O1321" i="5"/>
  <c r="P1273" i="5"/>
  <c r="M1174" i="5"/>
  <c r="N1174" i="5"/>
  <c r="Q1174" i="5" s="1"/>
  <c r="F1174" i="5" s="1"/>
  <c r="G1174" i="5" s="1"/>
  <c r="M1160" i="5"/>
  <c r="N1160" i="5"/>
  <c r="Q1160" i="5" s="1"/>
  <c r="F1160" i="5" s="1"/>
  <c r="G1160" i="5" s="1"/>
  <c r="M1185" i="5"/>
  <c r="N1185" i="5"/>
  <c r="Q1185" i="5" s="1"/>
  <c r="F1185" i="5" s="1"/>
  <c r="G1185" i="5" s="1"/>
  <c r="M1162" i="5"/>
  <c r="N1162" i="5"/>
  <c r="Q1162" i="5" s="1"/>
  <c r="F1162" i="5" s="1"/>
  <c r="G1162" i="5" s="1"/>
  <c r="M1202" i="5"/>
  <c r="N1202" i="5"/>
  <c r="Q1202" i="5" s="1"/>
  <c r="F1202" i="5" s="1"/>
  <c r="G1202" i="5" s="1"/>
  <c r="M1195" i="5"/>
  <c r="N1195" i="5"/>
  <c r="Q1195" i="5" s="1"/>
  <c r="F1195" i="5" s="1"/>
  <c r="G1195" i="5" s="1"/>
  <c r="M1180" i="5"/>
  <c r="N1180" i="5"/>
  <c r="Q1180" i="5" s="1"/>
  <c r="F1180" i="5" s="1"/>
  <c r="G1180" i="5" s="1"/>
  <c r="M1157" i="5"/>
  <c r="N1157" i="5"/>
  <c r="Q1157" i="5" s="1"/>
  <c r="F1157" i="5" s="1"/>
  <c r="G1157" i="5" s="1"/>
  <c r="M1184" i="5"/>
  <c r="N1184" i="5"/>
  <c r="Q1184" i="5" s="1"/>
  <c r="F1184" i="5" s="1"/>
  <c r="G1184" i="5" s="1"/>
  <c r="M1186" i="5"/>
  <c r="N1186" i="5"/>
  <c r="Q1186" i="5" s="1"/>
  <c r="F1186" i="5" s="1"/>
  <c r="G1186" i="5" s="1"/>
  <c r="M1194" i="5"/>
  <c r="N1194" i="5"/>
  <c r="Q1194" i="5" s="1"/>
  <c r="F1194" i="5" s="1"/>
  <c r="G1194" i="5" s="1"/>
  <c r="M1178" i="5"/>
  <c r="N1178" i="5"/>
  <c r="Q1178" i="5" s="1"/>
  <c r="F1178" i="5" s="1"/>
  <c r="G1178" i="5" s="1"/>
  <c r="M1159" i="5"/>
  <c r="N1159" i="5"/>
  <c r="Q1159" i="5" s="1"/>
  <c r="F1159" i="5" s="1"/>
  <c r="G1159" i="5" s="1"/>
  <c r="M1197" i="5"/>
  <c r="N1197" i="5"/>
  <c r="Q1197" i="5" s="1"/>
  <c r="F1197" i="5" s="1"/>
  <c r="G1197" i="5" s="1"/>
  <c r="M1201" i="5"/>
  <c r="N1201" i="5"/>
  <c r="Q1201" i="5" s="1"/>
  <c r="F1201" i="5" s="1"/>
  <c r="G1201" i="5" s="1"/>
  <c r="M1177" i="5"/>
  <c r="N1177" i="5"/>
  <c r="Q1177" i="5" s="1"/>
  <c r="F1177" i="5" s="1"/>
  <c r="G1177" i="5" s="1"/>
  <c r="M1158" i="5"/>
  <c r="N1158" i="5"/>
  <c r="Q1158" i="5" s="1"/>
  <c r="F1158" i="5" s="1"/>
  <c r="G1158" i="5" s="1"/>
  <c r="M1191" i="5"/>
  <c r="N1191" i="5"/>
  <c r="Q1191" i="5" s="1"/>
  <c r="F1191" i="5" s="1"/>
  <c r="G1191" i="5" s="1"/>
  <c r="M1192" i="5"/>
  <c r="N1192" i="5"/>
  <c r="Q1192" i="5" s="1"/>
  <c r="F1192" i="5" s="1"/>
  <c r="G1192" i="5" s="1"/>
  <c r="M1165" i="5"/>
  <c r="N1165" i="5"/>
  <c r="Q1165" i="5" s="1"/>
  <c r="F1165" i="5" s="1"/>
  <c r="G1165" i="5" s="1"/>
  <c r="M1167" i="5"/>
  <c r="N1167" i="5"/>
  <c r="Q1167" i="5" s="1"/>
  <c r="F1167" i="5" s="1"/>
  <c r="G1167" i="5" s="1"/>
  <c r="M1161" i="5"/>
  <c r="N1161" i="5"/>
  <c r="Q1161" i="5" s="1"/>
  <c r="F1161" i="5" s="1"/>
  <c r="G1161" i="5" s="1"/>
  <c r="M1203" i="5"/>
  <c r="N1203" i="5"/>
  <c r="Q1203" i="5" s="1"/>
  <c r="F1203" i="5" s="1"/>
  <c r="G1203" i="5" s="1"/>
  <c r="M1171" i="5"/>
  <c r="N1171" i="5"/>
  <c r="Q1171" i="5" s="1"/>
  <c r="F1171" i="5" s="1"/>
  <c r="G1171" i="5" s="1"/>
  <c r="M1172" i="5"/>
  <c r="N1172" i="5"/>
  <c r="Q1172" i="5" s="1"/>
  <c r="F1172" i="5" s="1"/>
  <c r="G1172" i="5" s="1"/>
  <c r="M1189" i="5"/>
  <c r="N1189" i="5"/>
  <c r="Q1189" i="5" s="1"/>
  <c r="F1189" i="5" s="1"/>
  <c r="G1189" i="5" s="1"/>
  <c r="M1200" i="5"/>
  <c r="N1200" i="5"/>
  <c r="Q1200" i="5" s="1"/>
  <c r="F1200" i="5" s="1"/>
  <c r="G1200" i="5" s="1"/>
  <c r="M1169" i="5"/>
  <c r="N1169" i="5"/>
  <c r="Q1169" i="5" s="1"/>
  <c r="F1169" i="5" s="1"/>
  <c r="G1169" i="5" s="1"/>
  <c r="M1193" i="5"/>
  <c r="N1193" i="5"/>
  <c r="Q1193" i="5" s="1"/>
  <c r="F1193" i="5" s="1"/>
  <c r="G1193" i="5" s="1"/>
  <c r="M1181" i="5"/>
  <c r="N1181" i="5"/>
  <c r="Q1181" i="5" s="1"/>
  <c r="F1181" i="5" s="1"/>
  <c r="G1181" i="5" s="1"/>
  <c r="M1211" i="5"/>
  <c r="N1211" i="5"/>
  <c r="Q1211" i="5" s="1"/>
  <c r="F1211" i="5" s="1"/>
  <c r="G1211" i="5" s="1"/>
  <c r="M1196" i="5"/>
  <c r="N1196" i="5"/>
  <c r="Q1196" i="5" s="1"/>
  <c r="F1196" i="5" s="1"/>
  <c r="G1196" i="5" s="1"/>
  <c r="M1164" i="5"/>
  <c r="N1164" i="5"/>
  <c r="Q1164" i="5" s="1"/>
  <c r="F1164" i="5" s="1"/>
  <c r="G1164" i="5" s="1"/>
  <c r="M1168" i="5"/>
  <c r="N1168" i="5"/>
  <c r="Q1168" i="5" s="1"/>
  <c r="F1168" i="5" s="1"/>
  <c r="G1168" i="5" s="1"/>
  <c r="M1190" i="5"/>
  <c r="N1190" i="5"/>
  <c r="Q1190" i="5" s="1"/>
  <c r="F1190" i="5" s="1"/>
  <c r="G1190" i="5" s="1"/>
  <c r="M1227" i="5"/>
  <c r="N1227" i="5"/>
  <c r="Q1227" i="5" s="1"/>
  <c r="F1227" i="5" s="1"/>
  <c r="G1227" i="5" s="1"/>
  <c r="M1182" i="5"/>
  <c r="N1182" i="5"/>
  <c r="Q1182" i="5" s="1"/>
  <c r="F1182" i="5" s="1"/>
  <c r="G1182" i="5" s="1"/>
  <c r="M1188" i="5"/>
  <c r="N1188" i="5"/>
  <c r="Q1188" i="5" s="1"/>
  <c r="F1188" i="5" s="1"/>
  <c r="G1188" i="5" s="1"/>
  <c r="M1175" i="5"/>
  <c r="N1175" i="5"/>
  <c r="Q1175" i="5" s="1"/>
  <c r="F1175" i="5" s="1"/>
  <c r="G1175" i="5" s="1"/>
  <c r="M1198" i="5"/>
  <c r="N1198" i="5"/>
  <c r="Q1198" i="5" s="1"/>
  <c r="F1198" i="5" s="1"/>
  <c r="G1198" i="5" s="1"/>
  <c r="M1199" i="5"/>
  <c r="N1199" i="5"/>
  <c r="Q1199" i="5" s="1"/>
  <c r="F1199" i="5" s="1"/>
  <c r="G1199" i="5" s="1"/>
  <c r="M1176" i="5"/>
  <c r="N1176" i="5"/>
  <c r="Q1176" i="5" s="1"/>
  <c r="F1176" i="5" s="1"/>
  <c r="G1176" i="5" s="1"/>
  <c r="M1166" i="5"/>
  <c r="N1166" i="5"/>
  <c r="Q1166" i="5" s="1"/>
  <c r="F1166" i="5" s="1"/>
  <c r="G1166" i="5" s="1"/>
  <c r="M1183" i="5"/>
  <c r="N1183" i="5"/>
  <c r="Q1183" i="5" s="1"/>
  <c r="F1183" i="5" s="1"/>
  <c r="G1183" i="5" s="1"/>
  <c r="M1170" i="5"/>
  <c r="N1170" i="5"/>
  <c r="Q1170" i="5" s="1"/>
  <c r="F1170" i="5" s="1"/>
  <c r="G1170" i="5" s="1"/>
  <c r="M1173" i="5"/>
  <c r="N1173" i="5"/>
  <c r="Q1173" i="5" s="1"/>
  <c r="F1173" i="5" s="1"/>
  <c r="G1173" i="5" s="1"/>
  <c r="M1187" i="5"/>
  <c r="N1187" i="5"/>
  <c r="Q1187" i="5" s="1"/>
  <c r="F1187" i="5" s="1"/>
  <c r="G1187" i="5" s="1"/>
  <c r="M1156" i="5"/>
  <c r="N1156" i="5"/>
  <c r="Q1156" i="5" s="1"/>
  <c r="F1156" i="5" s="1"/>
  <c r="G1156" i="5" s="1"/>
  <c r="A1225" i="5"/>
  <c r="B1177" i="5"/>
  <c r="A1206" i="5"/>
  <c r="B1158" i="5"/>
  <c r="A1236" i="5"/>
  <c r="B1188" i="5"/>
  <c r="A1229" i="5"/>
  <c r="B1181" i="5"/>
  <c r="A1223" i="5"/>
  <c r="B1175" i="5"/>
  <c r="A1246" i="5"/>
  <c r="B1198" i="5"/>
  <c r="A1239" i="5"/>
  <c r="B1191" i="5"/>
  <c r="A1251" i="5"/>
  <c r="B1203" i="5"/>
  <c r="A1219" i="5"/>
  <c r="B1171" i="5"/>
  <c r="A1220" i="5"/>
  <c r="B1172" i="5"/>
  <c r="A1237" i="5"/>
  <c r="B1189" i="5"/>
  <c r="A1248" i="5"/>
  <c r="B1200" i="5"/>
  <c r="A1217" i="5"/>
  <c r="B1169" i="5"/>
  <c r="A1241" i="5"/>
  <c r="B1193" i="5"/>
  <c r="A1259" i="5"/>
  <c r="B1211" i="5"/>
  <c r="A1244" i="5"/>
  <c r="B1196" i="5"/>
  <c r="A1212" i="5"/>
  <c r="B1164" i="5"/>
  <c r="A1216" i="5"/>
  <c r="B1168" i="5"/>
  <c r="A1238" i="5"/>
  <c r="B1190" i="5"/>
  <c r="A1275" i="5"/>
  <c r="B1227" i="5"/>
  <c r="A1230" i="5"/>
  <c r="B1182" i="5"/>
  <c r="A1205" i="5"/>
  <c r="B1157" i="5"/>
  <c r="A1247" i="5"/>
  <c r="B1199" i="5"/>
  <c r="A1240" i="5"/>
  <c r="B1192" i="5"/>
  <c r="A1213" i="5"/>
  <c r="B1165" i="5"/>
  <c r="A1215" i="5"/>
  <c r="B1167" i="5"/>
  <c r="A1209" i="5"/>
  <c r="B1161" i="5"/>
  <c r="A1232" i="5"/>
  <c r="B1184" i="5"/>
  <c r="A1234" i="5"/>
  <c r="B1186" i="5"/>
  <c r="A1242" i="5"/>
  <c r="B1194" i="5"/>
  <c r="A1226" i="5"/>
  <c r="B1178" i="5"/>
  <c r="A1207" i="5"/>
  <c r="B1159" i="5"/>
  <c r="A1245" i="5"/>
  <c r="B1197" i="5"/>
  <c r="A1249" i="5"/>
  <c r="B1201" i="5"/>
  <c r="A1224" i="5"/>
  <c r="B1176" i="5"/>
  <c r="A1214" i="5"/>
  <c r="B1166" i="5"/>
  <c r="A1231" i="5"/>
  <c r="B1183" i="5"/>
  <c r="A1218" i="5"/>
  <c r="B1170" i="5"/>
  <c r="A1221" i="5"/>
  <c r="B1173" i="5"/>
  <c r="A1235" i="5"/>
  <c r="B1187" i="5"/>
  <c r="A1204" i="5"/>
  <c r="B1156" i="5"/>
  <c r="A1222" i="5"/>
  <c r="B1174" i="5"/>
  <c r="A1208" i="5"/>
  <c r="B1160" i="5"/>
  <c r="A1233" i="5"/>
  <c r="B1185" i="5"/>
  <c r="A1210" i="5"/>
  <c r="B1162" i="5"/>
  <c r="A1250" i="5"/>
  <c r="B1202" i="5"/>
  <c r="A1243" i="5"/>
  <c r="B1195" i="5"/>
  <c r="A1228" i="5"/>
  <c r="B1180" i="5"/>
  <c r="O1392" i="5" l="1"/>
  <c r="P1344" i="5"/>
  <c r="O1371" i="5"/>
  <c r="P1323" i="5"/>
  <c r="O1383" i="5"/>
  <c r="P1335" i="5"/>
  <c r="O1380" i="5"/>
  <c r="P1332" i="5"/>
  <c r="O1388" i="5"/>
  <c r="P1340" i="5"/>
  <c r="O1360" i="5"/>
  <c r="P1312" i="5"/>
  <c r="O1386" i="5"/>
  <c r="P1338" i="5"/>
  <c r="O1390" i="5"/>
  <c r="P1342" i="5"/>
  <c r="O1385" i="5"/>
  <c r="P1337" i="5"/>
  <c r="O1364" i="5"/>
  <c r="P1316" i="5"/>
  <c r="O1402" i="5"/>
  <c r="P1354" i="5"/>
  <c r="O1350" i="5"/>
  <c r="P1302" i="5"/>
  <c r="O1374" i="5"/>
  <c r="P1326" i="5"/>
  <c r="O1389" i="5"/>
  <c r="P1341" i="5"/>
  <c r="O1359" i="5"/>
  <c r="P1311" i="5"/>
  <c r="O1404" i="5"/>
  <c r="P1356" i="5"/>
  <c r="O1391" i="5"/>
  <c r="P1343" i="5"/>
  <c r="O1382" i="5"/>
  <c r="P1334" i="5"/>
  <c r="O1375" i="5"/>
  <c r="P1327" i="5"/>
  <c r="O1376" i="5"/>
  <c r="P1328" i="5"/>
  <c r="O1403" i="5"/>
  <c r="P1355" i="5"/>
  <c r="O1365" i="5"/>
  <c r="P1317" i="5"/>
  <c r="O1418" i="5"/>
  <c r="P1370" i="5"/>
  <c r="O1379" i="5"/>
  <c r="P1331" i="5"/>
  <c r="P1353" i="5"/>
  <c r="O1401" i="5"/>
  <c r="O1420" i="5"/>
  <c r="P1372" i="5"/>
  <c r="P1346" i="5"/>
  <c r="O1394" i="5"/>
  <c r="O1369" i="5"/>
  <c r="P1321" i="5"/>
  <c r="O1400" i="5"/>
  <c r="P1352" i="5"/>
  <c r="O1361" i="5"/>
  <c r="P1313" i="5"/>
  <c r="O1387" i="5"/>
  <c r="P1339" i="5"/>
  <c r="P1309" i="5"/>
  <c r="O1357" i="5"/>
  <c r="O1429" i="5"/>
  <c r="P1381" i="5"/>
  <c r="O1348" i="5"/>
  <c r="P1300" i="5"/>
  <c r="O1349" i="5"/>
  <c r="P1301" i="5"/>
  <c r="O1363" i="5"/>
  <c r="P1315" i="5"/>
  <c r="O1378" i="5"/>
  <c r="P1330" i="5"/>
  <c r="O1399" i="5"/>
  <c r="P1351" i="5"/>
  <c r="O1377" i="5"/>
  <c r="P1329" i="5"/>
  <c r="O1366" i="5"/>
  <c r="P1318" i="5"/>
  <c r="O1393" i="5"/>
  <c r="P1345" i="5"/>
  <c r="O1368" i="5"/>
  <c r="P1320" i="5"/>
  <c r="O1373" i="5"/>
  <c r="P1325" i="5"/>
  <c r="O1362" i="5"/>
  <c r="P1314" i="5"/>
  <c r="O1358" i="5"/>
  <c r="P1310" i="5"/>
  <c r="O1415" i="5"/>
  <c r="P1367" i="5"/>
  <c r="O1443" i="5"/>
  <c r="P1395" i="5"/>
  <c r="O1432" i="5"/>
  <c r="P1384" i="5"/>
  <c r="M1208" i="5"/>
  <c r="N1208" i="5"/>
  <c r="Q1208" i="5" s="1"/>
  <c r="F1208" i="5" s="1"/>
  <c r="G1208" i="5" s="1"/>
  <c r="M1205" i="5"/>
  <c r="N1205" i="5"/>
  <c r="Q1205" i="5" s="1"/>
  <c r="F1205" i="5" s="1"/>
  <c r="G1205" i="5" s="1"/>
  <c r="M1243" i="5"/>
  <c r="N1243" i="5"/>
  <c r="Q1243" i="5" s="1"/>
  <c r="F1243" i="5" s="1"/>
  <c r="G1243" i="5" s="1"/>
  <c r="M1235" i="5"/>
  <c r="N1235" i="5"/>
  <c r="Q1235" i="5" s="1"/>
  <c r="F1235" i="5" s="1"/>
  <c r="G1235" i="5" s="1"/>
  <c r="M1245" i="5"/>
  <c r="N1245" i="5"/>
  <c r="Q1245" i="5" s="1"/>
  <c r="F1245" i="5" s="1"/>
  <c r="G1245" i="5" s="1"/>
  <c r="M1215" i="5"/>
  <c r="N1215" i="5"/>
  <c r="Q1215" i="5" s="1"/>
  <c r="F1215" i="5" s="1"/>
  <c r="G1215" i="5" s="1"/>
  <c r="M1238" i="5"/>
  <c r="N1238" i="5"/>
  <c r="Q1238" i="5" s="1"/>
  <c r="F1238" i="5" s="1"/>
  <c r="G1238" i="5" s="1"/>
  <c r="M1248" i="5"/>
  <c r="N1248" i="5"/>
  <c r="Q1248" i="5" s="1"/>
  <c r="F1248" i="5" s="1"/>
  <c r="G1248" i="5" s="1"/>
  <c r="M1223" i="5"/>
  <c r="N1223" i="5"/>
  <c r="Q1223" i="5" s="1"/>
  <c r="F1223" i="5" s="1"/>
  <c r="G1223" i="5" s="1"/>
  <c r="M1251" i="5"/>
  <c r="N1251" i="5"/>
  <c r="Q1251" i="5" s="1"/>
  <c r="F1251" i="5" s="1"/>
  <c r="G1251" i="5" s="1"/>
  <c r="M1222" i="5"/>
  <c r="N1222" i="5"/>
  <c r="Q1222" i="5" s="1"/>
  <c r="F1222" i="5" s="1"/>
  <c r="G1222" i="5" s="1"/>
  <c r="M1224" i="5"/>
  <c r="N1224" i="5"/>
  <c r="Q1224" i="5" s="1"/>
  <c r="F1224" i="5" s="1"/>
  <c r="G1224" i="5" s="1"/>
  <c r="M1230" i="5"/>
  <c r="N1230" i="5"/>
  <c r="Q1230" i="5" s="1"/>
  <c r="F1230" i="5" s="1"/>
  <c r="G1230" i="5" s="1"/>
  <c r="M1241" i="5"/>
  <c r="N1241" i="5"/>
  <c r="Q1241" i="5" s="1"/>
  <c r="F1241" i="5" s="1"/>
  <c r="G1241" i="5" s="1"/>
  <c r="M1204" i="5"/>
  <c r="N1204" i="5"/>
  <c r="Q1204" i="5" s="1"/>
  <c r="F1204" i="5" s="1"/>
  <c r="G1204" i="5" s="1"/>
  <c r="M1275" i="5"/>
  <c r="N1275" i="5"/>
  <c r="Q1275" i="5" s="1"/>
  <c r="F1275" i="5" s="1"/>
  <c r="G1275" i="5" s="1"/>
  <c r="M1246" i="5"/>
  <c r="N1246" i="5"/>
  <c r="Q1246" i="5" s="1"/>
  <c r="F1246" i="5" s="1"/>
  <c r="G1246" i="5" s="1"/>
  <c r="M1250" i="5"/>
  <c r="N1250" i="5"/>
  <c r="Q1250" i="5" s="1"/>
  <c r="F1250" i="5" s="1"/>
  <c r="G1250" i="5" s="1"/>
  <c r="M1221" i="5"/>
  <c r="N1221" i="5"/>
  <c r="Q1221" i="5" s="1"/>
  <c r="F1221" i="5" s="1"/>
  <c r="G1221" i="5" s="1"/>
  <c r="M1207" i="5"/>
  <c r="N1207" i="5"/>
  <c r="Q1207" i="5" s="1"/>
  <c r="F1207" i="5" s="1"/>
  <c r="G1207" i="5" s="1"/>
  <c r="M1213" i="5"/>
  <c r="N1213" i="5"/>
  <c r="Q1213" i="5" s="1"/>
  <c r="F1213" i="5" s="1"/>
  <c r="G1213" i="5" s="1"/>
  <c r="M1216" i="5"/>
  <c r="N1216" i="5"/>
  <c r="Q1216" i="5" s="1"/>
  <c r="F1216" i="5" s="1"/>
  <c r="G1216" i="5" s="1"/>
  <c r="M1237" i="5"/>
  <c r="N1237" i="5"/>
  <c r="Q1237" i="5" s="1"/>
  <c r="F1237" i="5" s="1"/>
  <c r="G1237" i="5" s="1"/>
  <c r="M1229" i="5"/>
  <c r="N1229" i="5"/>
  <c r="Q1229" i="5" s="1"/>
  <c r="F1229" i="5" s="1"/>
  <c r="G1229" i="5" s="1"/>
  <c r="M1214" i="5"/>
  <c r="N1214" i="5"/>
  <c r="Q1214" i="5" s="1"/>
  <c r="F1214" i="5" s="1"/>
  <c r="G1214" i="5" s="1"/>
  <c r="M1228" i="5"/>
  <c r="N1228" i="5"/>
  <c r="Q1228" i="5" s="1"/>
  <c r="F1228" i="5" s="1"/>
  <c r="G1228" i="5" s="1"/>
  <c r="M1217" i="5"/>
  <c r="N1217" i="5"/>
  <c r="Q1217" i="5" s="1"/>
  <c r="F1217" i="5" s="1"/>
  <c r="G1217" i="5" s="1"/>
  <c r="M1259" i="5"/>
  <c r="N1259" i="5"/>
  <c r="Q1259" i="5" s="1"/>
  <c r="F1259" i="5" s="1"/>
  <c r="G1259" i="5" s="1"/>
  <c r="M1249" i="5"/>
  <c r="N1249" i="5"/>
  <c r="Q1249" i="5" s="1"/>
  <c r="F1249" i="5" s="1"/>
  <c r="G1249" i="5" s="1"/>
  <c r="M1210" i="5"/>
  <c r="N1210" i="5"/>
  <c r="Q1210" i="5" s="1"/>
  <c r="F1210" i="5" s="1"/>
  <c r="G1210" i="5" s="1"/>
  <c r="M1218" i="5"/>
  <c r="N1218" i="5"/>
  <c r="Q1218" i="5" s="1"/>
  <c r="F1218" i="5" s="1"/>
  <c r="G1218" i="5" s="1"/>
  <c r="M1226" i="5"/>
  <c r="N1226" i="5"/>
  <c r="Q1226" i="5" s="1"/>
  <c r="F1226" i="5" s="1"/>
  <c r="G1226" i="5" s="1"/>
  <c r="M1240" i="5"/>
  <c r="N1240" i="5"/>
  <c r="Q1240" i="5" s="1"/>
  <c r="F1240" i="5" s="1"/>
  <c r="G1240" i="5" s="1"/>
  <c r="M1212" i="5"/>
  <c r="N1212" i="5"/>
  <c r="Q1212" i="5" s="1"/>
  <c r="F1212" i="5" s="1"/>
  <c r="G1212" i="5" s="1"/>
  <c r="M1220" i="5"/>
  <c r="N1220" i="5"/>
  <c r="Q1220" i="5" s="1"/>
  <c r="F1220" i="5" s="1"/>
  <c r="G1220" i="5" s="1"/>
  <c r="M1236" i="5"/>
  <c r="N1236" i="5"/>
  <c r="Q1236" i="5" s="1"/>
  <c r="F1236" i="5" s="1"/>
  <c r="G1236" i="5" s="1"/>
  <c r="M1234" i="5"/>
  <c r="N1234" i="5"/>
  <c r="Q1234" i="5" s="1"/>
  <c r="F1234" i="5" s="1"/>
  <c r="G1234" i="5" s="1"/>
  <c r="M1225" i="5"/>
  <c r="N1225" i="5"/>
  <c r="Q1225" i="5" s="1"/>
  <c r="F1225" i="5" s="1"/>
  <c r="G1225" i="5" s="1"/>
  <c r="M1232" i="5"/>
  <c r="N1232" i="5"/>
  <c r="Q1232" i="5" s="1"/>
  <c r="F1232" i="5" s="1"/>
  <c r="G1232" i="5" s="1"/>
  <c r="M1239" i="5"/>
  <c r="N1239" i="5"/>
  <c r="Q1239" i="5" s="1"/>
  <c r="F1239" i="5" s="1"/>
  <c r="G1239" i="5" s="1"/>
  <c r="M1209" i="5"/>
  <c r="N1209" i="5"/>
  <c r="Q1209" i="5" s="1"/>
  <c r="F1209" i="5" s="1"/>
  <c r="G1209" i="5" s="1"/>
  <c r="M1233" i="5"/>
  <c r="N1233" i="5"/>
  <c r="Q1233" i="5" s="1"/>
  <c r="F1233" i="5" s="1"/>
  <c r="G1233" i="5" s="1"/>
  <c r="M1231" i="5"/>
  <c r="N1231" i="5"/>
  <c r="Q1231" i="5" s="1"/>
  <c r="F1231" i="5" s="1"/>
  <c r="G1231" i="5" s="1"/>
  <c r="M1242" i="5"/>
  <c r="N1242" i="5"/>
  <c r="Q1242" i="5" s="1"/>
  <c r="F1242" i="5" s="1"/>
  <c r="G1242" i="5" s="1"/>
  <c r="M1247" i="5"/>
  <c r="N1247" i="5"/>
  <c r="Q1247" i="5" s="1"/>
  <c r="F1247" i="5" s="1"/>
  <c r="G1247" i="5" s="1"/>
  <c r="M1244" i="5"/>
  <c r="N1244" i="5"/>
  <c r="Q1244" i="5" s="1"/>
  <c r="F1244" i="5" s="1"/>
  <c r="G1244" i="5" s="1"/>
  <c r="M1219" i="5"/>
  <c r="N1219" i="5"/>
  <c r="Q1219" i="5" s="1"/>
  <c r="F1219" i="5" s="1"/>
  <c r="G1219" i="5" s="1"/>
  <c r="M1206" i="5"/>
  <c r="N1206" i="5"/>
  <c r="Q1206" i="5" s="1"/>
  <c r="F1206" i="5" s="1"/>
  <c r="G1206" i="5" s="1"/>
  <c r="A1276" i="5"/>
  <c r="B1228" i="5"/>
  <c r="A1252" i="5"/>
  <c r="B1204" i="5"/>
  <c r="A1297" i="5"/>
  <c r="B1249" i="5"/>
  <c r="A1257" i="5"/>
  <c r="B1209" i="5"/>
  <c r="A1323" i="5"/>
  <c r="B1275" i="5"/>
  <c r="A1265" i="5"/>
  <c r="B1217" i="5"/>
  <c r="A1294" i="5"/>
  <c r="B1246" i="5"/>
  <c r="A1270" i="5"/>
  <c r="B1222" i="5"/>
  <c r="A1280" i="5"/>
  <c r="B1232" i="5"/>
  <c r="A1289" i="5"/>
  <c r="B1241" i="5"/>
  <c r="A1287" i="5"/>
  <c r="B1239" i="5"/>
  <c r="A1258" i="5"/>
  <c r="B1210" i="5"/>
  <c r="A1266" i="5"/>
  <c r="B1218" i="5"/>
  <c r="A1274" i="5"/>
  <c r="B1226" i="5"/>
  <c r="A1288" i="5"/>
  <c r="B1240" i="5"/>
  <c r="A1260" i="5"/>
  <c r="B1212" i="5"/>
  <c r="A1268" i="5"/>
  <c r="B1220" i="5"/>
  <c r="A1284" i="5"/>
  <c r="B1236" i="5"/>
  <c r="A1272" i="5"/>
  <c r="B1224" i="5"/>
  <c r="A1278" i="5"/>
  <c r="B1230" i="5"/>
  <c r="A1281" i="5"/>
  <c r="B1233" i="5"/>
  <c r="A1279" i="5"/>
  <c r="B1231" i="5"/>
  <c r="A1290" i="5"/>
  <c r="B1242" i="5"/>
  <c r="A1295" i="5"/>
  <c r="B1247" i="5"/>
  <c r="A1292" i="5"/>
  <c r="B1244" i="5"/>
  <c r="A1267" i="5"/>
  <c r="B1219" i="5"/>
  <c r="A1254" i="5"/>
  <c r="B1206" i="5"/>
  <c r="A1291" i="5"/>
  <c r="B1243" i="5"/>
  <c r="A1283" i="5"/>
  <c r="B1235" i="5"/>
  <c r="A1293" i="5"/>
  <c r="B1245" i="5"/>
  <c r="A1263" i="5"/>
  <c r="B1215" i="5"/>
  <c r="A1286" i="5"/>
  <c r="B1238" i="5"/>
  <c r="A1296" i="5"/>
  <c r="B1248" i="5"/>
  <c r="A1271" i="5"/>
  <c r="B1223" i="5"/>
  <c r="A1298" i="5"/>
  <c r="B1250" i="5"/>
  <c r="A1269" i="5"/>
  <c r="B1221" i="5"/>
  <c r="A1255" i="5"/>
  <c r="B1207" i="5"/>
  <c r="A1261" i="5"/>
  <c r="B1213" i="5"/>
  <c r="A1264" i="5"/>
  <c r="B1216" i="5"/>
  <c r="A1285" i="5"/>
  <c r="B1237" i="5"/>
  <c r="A1277" i="5"/>
  <c r="B1229" i="5"/>
  <c r="A1256" i="5"/>
  <c r="B1208" i="5"/>
  <c r="A1262" i="5"/>
  <c r="B1214" i="5"/>
  <c r="A1282" i="5"/>
  <c r="B1234" i="5"/>
  <c r="A1253" i="5"/>
  <c r="B1205" i="5"/>
  <c r="A1307" i="5"/>
  <c r="B1259" i="5"/>
  <c r="A1299" i="5"/>
  <c r="B1251" i="5"/>
  <c r="A1273" i="5"/>
  <c r="B1225" i="5"/>
  <c r="O1491" i="5" l="1"/>
  <c r="P1443" i="5"/>
  <c r="O1414" i="5"/>
  <c r="P1366" i="5"/>
  <c r="O1398" i="5"/>
  <c r="P1350" i="5"/>
  <c r="O1463" i="5"/>
  <c r="P1415" i="5"/>
  <c r="O1430" i="5"/>
  <c r="P1382" i="5"/>
  <c r="O1396" i="5"/>
  <c r="P1348" i="5"/>
  <c r="O1422" i="5"/>
  <c r="P1374" i="5"/>
  <c r="O1477" i="5"/>
  <c r="P1429" i="5"/>
  <c r="O1423" i="5"/>
  <c r="P1375" i="5"/>
  <c r="O1436" i="5"/>
  <c r="P1388" i="5"/>
  <c r="O1425" i="5"/>
  <c r="P1377" i="5"/>
  <c r="O1428" i="5"/>
  <c r="P1380" i="5"/>
  <c r="P1362" i="5"/>
  <c r="O1410" i="5"/>
  <c r="O1426" i="5"/>
  <c r="P1378" i="5"/>
  <c r="O1409" i="5"/>
  <c r="P1361" i="5"/>
  <c r="O1466" i="5"/>
  <c r="P1418" i="5"/>
  <c r="O1452" i="5"/>
  <c r="P1404" i="5"/>
  <c r="O1433" i="5"/>
  <c r="P1385" i="5"/>
  <c r="P1371" i="5"/>
  <c r="O1419" i="5"/>
  <c r="O1416" i="5"/>
  <c r="P1368" i="5"/>
  <c r="O1417" i="5"/>
  <c r="P1369" i="5"/>
  <c r="O1451" i="5"/>
  <c r="P1403" i="5"/>
  <c r="O1437" i="5"/>
  <c r="P1389" i="5"/>
  <c r="O1434" i="5"/>
  <c r="P1386" i="5"/>
  <c r="O1442" i="5"/>
  <c r="P1394" i="5"/>
  <c r="O1408" i="5"/>
  <c r="P1360" i="5"/>
  <c r="O1397" i="5"/>
  <c r="P1349" i="5"/>
  <c r="O1480" i="5"/>
  <c r="P1432" i="5"/>
  <c r="O1441" i="5"/>
  <c r="P1393" i="5"/>
  <c r="O1424" i="5"/>
  <c r="P1376" i="5"/>
  <c r="O1468" i="5"/>
  <c r="P1420" i="5"/>
  <c r="O1405" i="5"/>
  <c r="P1357" i="5"/>
  <c r="O1449" i="5"/>
  <c r="P1401" i="5"/>
  <c r="O1450" i="5"/>
  <c r="P1402" i="5"/>
  <c r="O1406" i="5"/>
  <c r="P1358" i="5"/>
  <c r="O1447" i="5"/>
  <c r="P1399" i="5"/>
  <c r="O1435" i="5"/>
  <c r="P1387" i="5"/>
  <c r="O1427" i="5"/>
  <c r="P1379" i="5"/>
  <c r="O1439" i="5"/>
  <c r="P1391" i="5"/>
  <c r="O1412" i="5"/>
  <c r="P1364" i="5"/>
  <c r="O1431" i="5"/>
  <c r="P1383" i="5"/>
  <c r="O1421" i="5"/>
  <c r="P1373" i="5"/>
  <c r="O1411" i="5"/>
  <c r="P1363" i="5"/>
  <c r="O1448" i="5"/>
  <c r="P1400" i="5"/>
  <c r="O1413" i="5"/>
  <c r="P1365" i="5"/>
  <c r="O1407" i="5"/>
  <c r="P1359" i="5"/>
  <c r="O1438" i="5"/>
  <c r="P1390" i="5"/>
  <c r="O1440" i="5"/>
  <c r="P1392" i="5"/>
  <c r="M1298" i="5"/>
  <c r="N1298" i="5"/>
  <c r="Q1298" i="5" s="1"/>
  <c r="F1298" i="5" s="1"/>
  <c r="G1298" i="5" s="1"/>
  <c r="M1274" i="5"/>
  <c r="N1274" i="5"/>
  <c r="Q1274" i="5" s="1"/>
  <c r="F1274" i="5" s="1"/>
  <c r="G1274" i="5" s="1"/>
  <c r="M1299" i="5"/>
  <c r="N1299" i="5"/>
  <c r="Q1299" i="5" s="1"/>
  <c r="F1299" i="5" s="1"/>
  <c r="G1299" i="5" s="1"/>
  <c r="M1285" i="5"/>
  <c r="N1285" i="5"/>
  <c r="Q1285" i="5" s="1"/>
  <c r="F1285" i="5" s="1"/>
  <c r="G1285" i="5" s="1"/>
  <c r="M1296" i="5"/>
  <c r="N1296" i="5"/>
  <c r="Q1296" i="5" s="1"/>
  <c r="F1296" i="5" s="1"/>
  <c r="G1296" i="5" s="1"/>
  <c r="M1267" i="5"/>
  <c r="N1267" i="5"/>
  <c r="Q1267" i="5" s="1"/>
  <c r="F1267" i="5" s="1"/>
  <c r="G1267" i="5" s="1"/>
  <c r="M1272" i="5"/>
  <c r="N1272" i="5"/>
  <c r="Q1272" i="5" s="1"/>
  <c r="F1272" i="5" s="1"/>
  <c r="G1272" i="5" s="1"/>
  <c r="M1258" i="5"/>
  <c r="N1258" i="5"/>
  <c r="Q1258" i="5" s="1"/>
  <c r="F1258" i="5" s="1"/>
  <c r="G1258" i="5" s="1"/>
  <c r="M1323" i="5"/>
  <c r="N1323" i="5"/>
  <c r="Q1323" i="5" s="1"/>
  <c r="F1323" i="5" s="1"/>
  <c r="G1323" i="5" s="1"/>
  <c r="M1256" i="5"/>
  <c r="N1256" i="5"/>
  <c r="Q1256" i="5" s="1"/>
  <c r="F1256" i="5" s="1"/>
  <c r="G1256" i="5" s="1"/>
  <c r="M1291" i="5"/>
  <c r="N1291" i="5"/>
  <c r="Q1291" i="5" s="1"/>
  <c r="F1291" i="5" s="1"/>
  <c r="G1291" i="5" s="1"/>
  <c r="M1281" i="5"/>
  <c r="N1281" i="5"/>
  <c r="Q1281" i="5" s="1"/>
  <c r="F1281" i="5" s="1"/>
  <c r="G1281" i="5" s="1"/>
  <c r="M1294" i="5"/>
  <c r="N1294" i="5"/>
  <c r="Q1294" i="5" s="1"/>
  <c r="F1294" i="5" s="1"/>
  <c r="G1294" i="5" s="1"/>
  <c r="M1277" i="5"/>
  <c r="N1277" i="5"/>
  <c r="Q1277" i="5" s="1"/>
  <c r="F1277" i="5" s="1"/>
  <c r="G1277" i="5" s="1"/>
  <c r="M1271" i="5"/>
  <c r="N1271" i="5"/>
  <c r="Q1271" i="5" s="1"/>
  <c r="F1271" i="5" s="1"/>
  <c r="G1271" i="5" s="1"/>
  <c r="M1278" i="5"/>
  <c r="N1278" i="5"/>
  <c r="Q1278" i="5" s="1"/>
  <c r="F1278" i="5" s="1"/>
  <c r="G1278" i="5" s="1"/>
  <c r="M1266" i="5"/>
  <c r="N1266" i="5"/>
  <c r="Q1266" i="5" s="1"/>
  <c r="F1266" i="5" s="1"/>
  <c r="G1266" i="5" s="1"/>
  <c r="M1265" i="5"/>
  <c r="N1265" i="5"/>
  <c r="Q1265" i="5" s="1"/>
  <c r="F1265" i="5" s="1"/>
  <c r="G1265" i="5" s="1"/>
  <c r="M1307" i="5"/>
  <c r="N1307" i="5"/>
  <c r="Q1307" i="5" s="1"/>
  <c r="F1307" i="5" s="1"/>
  <c r="G1307" i="5" s="1"/>
  <c r="M1264" i="5"/>
  <c r="N1264" i="5"/>
  <c r="Q1264" i="5" s="1"/>
  <c r="F1264" i="5" s="1"/>
  <c r="G1264" i="5" s="1"/>
  <c r="M1286" i="5"/>
  <c r="N1286" i="5"/>
  <c r="Q1286" i="5" s="1"/>
  <c r="F1286" i="5" s="1"/>
  <c r="G1286" i="5" s="1"/>
  <c r="M1292" i="5"/>
  <c r="N1292" i="5"/>
  <c r="Q1292" i="5" s="1"/>
  <c r="F1292" i="5" s="1"/>
  <c r="G1292" i="5" s="1"/>
  <c r="M1284" i="5"/>
  <c r="N1284" i="5"/>
  <c r="Q1284" i="5" s="1"/>
  <c r="F1284" i="5" s="1"/>
  <c r="G1284" i="5" s="1"/>
  <c r="M1287" i="5"/>
  <c r="N1287" i="5"/>
  <c r="Q1287" i="5" s="1"/>
  <c r="F1287" i="5" s="1"/>
  <c r="G1287" i="5" s="1"/>
  <c r="M1257" i="5"/>
  <c r="N1257" i="5"/>
  <c r="Q1257" i="5" s="1"/>
  <c r="F1257" i="5" s="1"/>
  <c r="G1257" i="5" s="1"/>
  <c r="M1273" i="5"/>
  <c r="N1273" i="5"/>
  <c r="Q1273" i="5" s="1"/>
  <c r="F1273" i="5" s="1"/>
  <c r="G1273" i="5" s="1"/>
  <c r="M1254" i="5"/>
  <c r="N1254" i="5"/>
  <c r="Q1254" i="5" s="1"/>
  <c r="F1254" i="5" s="1"/>
  <c r="G1254" i="5" s="1"/>
  <c r="M1253" i="5"/>
  <c r="N1253" i="5"/>
  <c r="Q1253" i="5" s="1"/>
  <c r="F1253" i="5" s="1"/>
  <c r="G1253" i="5" s="1"/>
  <c r="M1261" i="5"/>
  <c r="N1261" i="5"/>
  <c r="Q1261" i="5" s="1"/>
  <c r="F1261" i="5" s="1"/>
  <c r="G1261" i="5" s="1"/>
  <c r="M1263" i="5"/>
  <c r="N1263" i="5"/>
  <c r="Q1263" i="5" s="1"/>
  <c r="F1263" i="5" s="1"/>
  <c r="G1263" i="5" s="1"/>
  <c r="M1295" i="5"/>
  <c r="N1295" i="5"/>
  <c r="Q1295" i="5" s="1"/>
  <c r="F1295" i="5" s="1"/>
  <c r="G1295" i="5" s="1"/>
  <c r="M1268" i="5"/>
  <c r="N1268" i="5"/>
  <c r="Q1268" i="5" s="1"/>
  <c r="F1268" i="5" s="1"/>
  <c r="G1268" i="5" s="1"/>
  <c r="M1289" i="5"/>
  <c r="N1289" i="5"/>
  <c r="Q1289" i="5" s="1"/>
  <c r="F1289" i="5" s="1"/>
  <c r="G1289" i="5" s="1"/>
  <c r="M1297" i="5"/>
  <c r="N1297" i="5"/>
  <c r="Q1297" i="5" s="1"/>
  <c r="F1297" i="5" s="1"/>
  <c r="G1297" i="5" s="1"/>
  <c r="M1262" i="5"/>
  <c r="N1262" i="5"/>
  <c r="Q1262" i="5" s="1"/>
  <c r="F1262" i="5" s="1"/>
  <c r="G1262" i="5" s="1"/>
  <c r="M1269" i="5"/>
  <c r="N1269" i="5"/>
  <c r="Q1269" i="5" s="1"/>
  <c r="F1269" i="5" s="1"/>
  <c r="G1269" i="5" s="1"/>
  <c r="M1283" i="5"/>
  <c r="N1283" i="5"/>
  <c r="Q1283" i="5" s="1"/>
  <c r="F1283" i="5" s="1"/>
  <c r="G1283" i="5" s="1"/>
  <c r="M1279" i="5"/>
  <c r="N1279" i="5"/>
  <c r="Q1279" i="5" s="1"/>
  <c r="F1279" i="5" s="1"/>
  <c r="G1279" i="5" s="1"/>
  <c r="M1288" i="5"/>
  <c r="N1288" i="5"/>
  <c r="Q1288" i="5" s="1"/>
  <c r="F1288" i="5" s="1"/>
  <c r="G1288" i="5" s="1"/>
  <c r="M1270" i="5"/>
  <c r="N1270" i="5"/>
  <c r="Q1270" i="5" s="1"/>
  <c r="F1270" i="5" s="1"/>
  <c r="G1270" i="5" s="1"/>
  <c r="M1276" i="5"/>
  <c r="N1276" i="5"/>
  <c r="Q1276" i="5" s="1"/>
  <c r="F1276" i="5" s="1"/>
  <c r="G1276" i="5" s="1"/>
  <c r="M1282" i="5"/>
  <c r="N1282" i="5"/>
  <c r="Q1282" i="5" s="1"/>
  <c r="F1282" i="5" s="1"/>
  <c r="G1282" i="5" s="1"/>
  <c r="M1255" i="5"/>
  <c r="N1255" i="5"/>
  <c r="Q1255" i="5" s="1"/>
  <c r="F1255" i="5" s="1"/>
  <c r="G1255" i="5" s="1"/>
  <c r="M1293" i="5"/>
  <c r="N1293" i="5"/>
  <c r="Q1293" i="5" s="1"/>
  <c r="F1293" i="5" s="1"/>
  <c r="G1293" i="5" s="1"/>
  <c r="M1290" i="5"/>
  <c r="N1290" i="5"/>
  <c r="Q1290" i="5" s="1"/>
  <c r="F1290" i="5" s="1"/>
  <c r="G1290" i="5" s="1"/>
  <c r="M1260" i="5"/>
  <c r="N1260" i="5"/>
  <c r="Q1260" i="5" s="1"/>
  <c r="F1260" i="5" s="1"/>
  <c r="G1260" i="5" s="1"/>
  <c r="M1280" i="5"/>
  <c r="N1280" i="5"/>
  <c r="Q1280" i="5" s="1"/>
  <c r="F1280" i="5" s="1"/>
  <c r="G1280" i="5" s="1"/>
  <c r="M1252" i="5"/>
  <c r="N1252" i="5"/>
  <c r="Q1252" i="5" s="1"/>
  <c r="F1252" i="5" s="1"/>
  <c r="G1252" i="5" s="1"/>
  <c r="A1321" i="5"/>
  <c r="B1273" i="5"/>
  <c r="A1325" i="5"/>
  <c r="B1277" i="5"/>
  <c r="A1319" i="5"/>
  <c r="B1271" i="5"/>
  <c r="A1302" i="5"/>
  <c r="B1254" i="5"/>
  <c r="A1326" i="5"/>
  <c r="B1278" i="5"/>
  <c r="A1314" i="5"/>
  <c r="B1266" i="5"/>
  <c r="A1313" i="5"/>
  <c r="B1265" i="5"/>
  <c r="A1304" i="5"/>
  <c r="B1256" i="5"/>
  <c r="A1346" i="5"/>
  <c r="B1298" i="5"/>
  <c r="A1339" i="5"/>
  <c r="B1291" i="5"/>
  <c r="A1329" i="5"/>
  <c r="B1281" i="5"/>
  <c r="A1322" i="5"/>
  <c r="B1274" i="5"/>
  <c r="A1342" i="5"/>
  <c r="B1294" i="5"/>
  <c r="A1301" i="5"/>
  <c r="B1253" i="5"/>
  <c r="A1309" i="5"/>
  <c r="B1261" i="5"/>
  <c r="A1311" i="5"/>
  <c r="B1263" i="5"/>
  <c r="A1343" i="5"/>
  <c r="B1295" i="5"/>
  <c r="A1316" i="5"/>
  <c r="B1268" i="5"/>
  <c r="A1337" i="5"/>
  <c r="B1289" i="5"/>
  <c r="A1345" i="5"/>
  <c r="B1297" i="5"/>
  <c r="A1330" i="5"/>
  <c r="B1282" i="5"/>
  <c r="A1303" i="5"/>
  <c r="B1255" i="5"/>
  <c r="A1341" i="5"/>
  <c r="B1293" i="5"/>
  <c r="A1338" i="5"/>
  <c r="B1290" i="5"/>
  <c r="A1308" i="5"/>
  <c r="B1260" i="5"/>
  <c r="A1328" i="5"/>
  <c r="B1280" i="5"/>
  <c r="A1300" i="5"/>
  <c r="B1252" i="5"/>
  <c r="A1347" i="5"/>
  <c r="B1299" i="5"/>
  <c r="A1333" i="5"/>
  <c r="B1285" i="5"/>
  <c r="A1344" i="5"/>
  <c r="B1296" i="5"/>
  <c r="A1315" i="5"/>
  <c r="B1267" i="5"/>
  <c r="A1320" i="5"/>
  <c r="B1272" i="5"/>
  <c r="A1306" i="5"/>
  <c r="B1258" i="5"/>
  <c r="A1371" i="5"/>
  <c r="B1323" i="5"/>
  <c r="A1355" i="5"/>
  <c r="B1307" i="5"/>
  <c r="A1312" i="5"/>
  <c r="B1264" i="5"/>
  <c r="A1334" i="5"/>
  <c r="B1286" i="5"/>
  <c r="A1340" i="5"/>
  <c r="B1292" i="5"/>
  <c r="A1332" i="5"/>
  <c r="B1284" i="5"/>
  <c r="A1335" i="5"/>
  <c r="B1287" i="5"/>
  <c r="A1305" i="5"/>
  <c r="B1257" i="5"/>
  <c r="A1310" i="5"/>
  <c r="B1262" i="5"/>
  <c r="A1317" i="5"/>
  <c r="B1269" i="5"/>
  <c r="A1331" i="5"/>
  <c r="B1283" i="5"/>
  <c r="A1327" i="5"/>
  <c r="B1279" i="5"/>
  <c r="A1336" i="5"/>
  <c r="B1288" i="5"/>
  <c r="A1318" i="5"/>
  <c r="B1270" i="5"/>
  <c r="A1324" i="5"/>
  <c r="B1276" i="5"/>
  <c r="O1467" i="5" l="1"/>
  <c r="P1419" i="5"/>
  <c r="O1455" i="5"/>
  <c r="P1407" i="5"/>
  <c r="O1487" i="5"/>
  <c r="P1439" i="5"/>
  <c r="O1473" i="5"/>
  <c r="P1425" i="5"/>
  <c r="O1479" i="5"/>
  <c r="P1431" i="5"/>
  <c r="O1498" i="5"/>
  <c r="P1450" i="5"/>
  <c r="O1445" i="5"/>
  <c r="P1397" i="5"/>
  <c r="O1464" i="5"/>
  <c r="P1416" i="5"/>
  <c r="O1444" i="5"/>
  <c r="P1396" i="5"/>
  <c r="O1497" i="5"/>
  <c r="P1449" i="5"/>
  <c r="O1478" i="5"/>
  <c r="P1430" i="5"/>
  <c r="O1453" i="5"/>
  <c r="P1405" i="5"/>
  <c r="O1481" i="5"/>
  <c r="P1433" i="5"/>
  <c r="O1511" i="5"/>
  <c r="P1463" i="5"/>
  <c r="O1496" i="5"/>
  <c r="P1448" i="5"/>
  <c r="O1483" i="5"/>
  <c r="P1435" i="5"/>
  <c r="O1472" i="5"/>
  <c r="P1424" i="5"/>
  <c r="O1485" i="5"/>
  <c r="P1437" i="5"/>
  <c r="O1514" i="5"/>
  <c r="P1466" i="5"/>
  <c r="O1471" i="5"/>
  <c r="P1423" i="5"/>
  <c r="O1462" i="5"/>
  <c r="P1414" i="5"/>
  <c r="O1469" i="5"/>
  <c r="P1421" i="5"/>
  <c r="O1454" i="5"/>
  <c r="P1406" i="5"/>
  <c r="O1528" i="5"/>
  <c r="P1480" i="5"/>
  <c r="O1465" i="5"/>
  <c r="P1417" i="5"/>
  <c r="O1474" i="5"/>
  <c r="P1426" i="5"/>
  <c r="O1470" i="5"/>
  <c r="P1422" i="5"/>
  <c r="O1458" i="5"/>
  <c r="P1410" i="5"/>
  <c r="O1488" i="5"/>
  <c r="P1440" i="5"/>
  <c r="P1438" i="5"/>
  <c r="O1486" i="5"/>
  <c r="O1460" i="5"/>
  <c r="P1412" i="5"/>
  <c r="O1456" i="5"/>
  <c r="P1408" i="5"/>
  <c r="O1476" i="5"/>
  <c r="P1428" i="5"/>
  <c r="O1490" i="5"/>
  <c r="P1442" i="5"/>
  <c r="O1461" i="5"/>
  <c r="P1413" i="5"/>
  <c r="O1475" i="5"/>
  <c r="P1427" i="5"/>
  <c r="O1516" i="5"/>
  <c r="P1468" i="5"/>
  <c r="O1482" i="5"/>
  <c r="P1434" i="5"/>
  <c r="O1500" i="5"/>
  <c r="P1452" i="5"/>
  <c r="O1484" i="5"/>
  <c r="P1436" i="5"/>
  <c r="O1446" i="5"/>
  <c r="P1398" i="5"/>
  <c r="O1459" i="5"/>
  <c r="P1411" i="5"/>
  <c r="O1495" i="5"/>
  <c r="P1447" i="5"/>
  <c r="O1489" i="5"/>
  <c r="P1441" i="5"/>
  <c r="O1499" i="5"/>
  <c r="P1451" i="5"/>
  <c r="O1457" i="5"/>
  <c r="P1409" i="5"/>
  <c r="O1525" i="5"/>
  <c r="P1477" i="5"/>
  <c r="O1539" i="5"/>
  <c r="P1491" i="5"/>
  <c r="M1309" i="5"/>
  <c r="N1309" i="5"/>
  <c r="Q1309" i="5" s="1"/>
  <c r="F1309" i="5" s="1"/>
  <c r="G1309" i="5" s="1"/>
  <c r="M1324" i="5"/>
  <c r="N1324" i="5"/>
  <c r="Q1324" i="5" s="1"/>
  <c r="F1324" i="5" s="1"/>
  <c r="G1324" i="5" s="1"/>
  <c r="M1342" i="5"/>
  <c r="N1342" i="5"/>
  <c r="Q1342" i="5" s="1"/>
  <c r="F1342" i="5" s="1"/>
  <c r="G1342" i="5" s="1"/>
  <c r="M1317" i="5"/>
  <c r="N1317" i="5"/>
  <c r="Q1317" i="5" s="1"/>
  <c r="F1317" i="5" s="1"/>
  <c r="G1317" i="5" s="1"/>
  <c r="M1303" i="5"/>
  <c r="N1303" i="5"/>
  <c r="Q1303" i="5" s="1"/>
  <c r="F1303" i="5" s="1"/>
  <c r="G1303" i="5" s="1"/>
  <c r="M1345" i="5"/>
  <c r="N1345" i="5"/>
  <c r="Q1345" i="5" s="1"/>
  <c r="F1345" i="5" s="1"/>
  <c r="G1345" i="5" s="1"/>
  <c r="M1318" i="5"/>
  <c r="N1318" i="5"/>
  <c r="Q1318" i="5" s="1"/>
  <c r="F1318" i="5" s="1"/>
  <c r="G1318" i="5" s="1"/>
  <c r="M1335" i="5"/>
  <c r="N1335" i="5"/>
  <c r="Q1335" i="5" s="1"/>
  <c r="F1335" i="5" s="1"/>
  <c r="G1335" i="5" s="1"/>
  <c r="M1306" i="5"/>
  <c r="N1306" i="5"/>
  <c r="Q1306" i="5" s="1"/>
  <c r="F1306" i="5" s="1"/>
  <c r="G1306" i="5" s="1"/>
  <c r="M1328" i="5"/>
  <c r="N1328" i="5"/>
  <c r="Q1328" i="5" s="1"/>
  <c r="F1328" i="5" s="1"/>
  <c r="G1328" i="5" s="1"/>
  <c r="M1337" i="5"/>
  <c r="N1337" i="5"/>
  <c r="Q1337" i="5" s="1"/>
  <c r="F1337" i="5" s="1"/>
  <c r="G1337" i="5" s="1"/>
  <c r="M1322" i="5"/>
  <c r="N1322" i="5"/>
  <c r="Q1322" i="5" s="1"/>
  <c r="F1322" i="5" s="1"/>
  <c r="G1322" i="5" s="1"/>
  <c r="M1326" i="5"/>
  <c r="N1326" i="5"/>
  <c r="Q1326" i="5" s="1"/>
  <c r="F1326" i="5" s="1"/>
  <c r="G1326" i="5" s="1"/>
  <c r="M1312" i="5"/>
  <c r="N1312" i="5"/>
  <c r="Q1312" i="5" s="1"/>
  <c r="F1312" i="5" s="1"/>
  <c r="G1312" i="5" s="1"/>
  <c r="M1371" i="5"/>
  <c r="N1371" i="5"/>
  <c r="Q1371" i="5" s="1"/>
  <c r="F1371" i="5" s="1"/>
  <c r="G1371" i="5" s="1"/>
  <c r="M1336" i="5"/>
  <c r="N1336" i="5"/>
  <c r="Q1336" i="5" s="1"/>
  <c r="F1336" i="5" s="1"/>
  <c r="G1336" i="5" s="1"/>
  <c r="M1332" i="5"/>
  <c r="N1332" i="5"/>
  <c r="Q1332" i="5" s="1"/>
  <c r="F1332" i="5" s="1"/>
  <c r="G1332" i="5" s="1"/>
  <c r="M1320" i="5"/>
  <c r="N1320" i="5"/>
  <c r="Q1320" i="5" s="1"/>
  <c r="F1320" i="5" s="1"/>
  <c r="G1320" i="5" s="1"/>
  <c r="M1308" i="5"/>
  <c r="N1308" i="5"/>
  <c r="Q1308" i="5" s="1"/>
  <c r="F1308" i="5" s="1"/>
  <c r="G1308" i="5" s="1"/>
  <c r="M1316" i="5"/>
  <c r="N1316" i="5"/>
  <c r="Q1316" i="5" s="1"/>
  <c r="F1316" i="5" s="1"/>
  <c r="G1316" i="5" s="1"/>
  <c r="M1329" i="5"/>
  <c r="N1329" i="5"/>
  <c r="Q1329" i="5" s="1"/>
  <c r="F1329" i="5" s="1"/>
  <c r="G1329" i="5" s="1"/>
  <c r="M1302" i="5"/>
  <c r="N1302" i="5"/>
  <c r="Q1302" i="5" s="1"/>
  <c r="F1302" i="5" s="1"/>
  <c r="G1302" i="5" s="1"/>
  <c r="M1330" i="5"/>
  <c r="N1330" i="5"/>
  <c r="Q1330" i="5" s="1"/>
  <c r="F1330" i="5" s="1"/>
  <c r="G1330" i="5" s="1"/>
  <c r="M1321" i="5"/>
  <c r="N1321" i="5"/>
  <c r="Q1321" i="5" s="1"/>
  <c r="F1321" i="5" s="1"/>
  <c r="G1321" i="5" s="1"/>
  <c r="M1300" i="5"/>
  <c r="N1300" i="5"/>
  <c r="Q1300" i="5" s="1"/>
  <c r="F1300" i="5" s="1"/>
  <c r="G1300" i="5" s="1"/>
  <c r="M1314" i="5"/>
  <c r="N1314" i="5"/>
  <c r="Q1314" i="5" s="1"/>
  <c r="F1314" i="5" s="1"/>
  <c r="G1314" i="5" s="1"/>
  <c r="M1327" i="5"/>
  <c r="N1327" i="5"/>
  <c r="Q1327" i="5" s="1"/>
  <c r="F1327" i="5" s="1"/>
  <c r="G1327" i="5" s="1"/>
  <c r="M1340" i="5"/>
  <c r="N1340" i="5"/>
  <c r="Q1340" i="5" s="1"/>
  <c r="F1340" i="5" s="1"/>
  <c r="G1340" i="5" s="1"/>
  <c r="M1315" i="5"/>
  <c r="N1315" i="5"/>
  <c r="Q1315" i="5" s="1"/>
  <c r="F1315" i="5" s="1"/>
  <c r="G1315" i="5" s="1"/>
  <c r="M1338" i="5"/>
  <c r="N1338" i="5"/>
  <c r="Q1338" i="5" s="1"/>
  <c r="F1338" i="5" s="1"/>
  <c r="G1338" i="5" s="1"/>
  <c r="M1343" i="5"/>
  <c r="N1343" i="5"/>
  <c r="Q1343" i="5" s="1"/>
  <c r="F1343" i="5" s="1"/>
  <c r="G1343" i="5" s="1"/>
  <c r="M1339" i="5"/>
  <c r="N1339" i="5"/>
  <c r="Q1339" i="5" s="1"/>
  <c r="F1339" i="5" s="1"/>
  <c r="G1339" i="5" s="1"/>
  <c r="M1319" i="5"/>
  <c r="N1319" i="5"/>
  <c r="Q1319" i="5" s="1"/>
  <c r="F1319" i="5" s="1"/>
  <c r="G1319" i="5" s="1"/>
  <c r="M1333" i="5"/>
  <c r="N1333" i="5"/>
  <c r="Q1333" i="5" s="1"/>
  <c r="F1333" i="5" s="1"/>
  <c r="G1333" i="5" s="1"/>
  <c r="M1304" i="5"/>
  <c r="N1304" i="5"/>
  <c r="Q1304" i="5" s="1"/>
  <c r="F1304" i="5" s="1"/>
  <c r="G1304" i="5" s="1"/>
  <c r="M1355" i="5"/>
  <c r="N1355" i="5"/>
  <c r="Q1355" i="5" s="1"/>
  <c r="F1355" i="5" s="1"/>
  <c r="G1355" i="5" s="1"/>
  <c r="M1310" i="5"/>
  <c r="N1310" i="5"/>
  <c r="Q1310" i="5" s="1"/>
  <c r="F1310" i="5" s="1"/>
  <c r="G1310" i="5" s="1"/>
  <c r="M1347" i="5"/>
  <c r="N1347" i="5"/>
  <c r="Q1347" i="5" s="1"/>
  <c r="F1347" i="5" s="1"/>
  <c r="G1347" i="5" s="1"/>
  <c r="M1301" i="5"/>
  <c r="N1301" i="5"/>
  <c r="Q1301" i="5" s="1"/>
  <c r="F1301" i="5" s="1"/>
  <c r="G1301" i="5" s="1"/>
  <c r="M1313" i="5"/>
  <c r="N1313" i="5"/>
  <c r="Q1313" i="5" s="1"/>
  <c r="F1313" i="5" s="1"/>
  <c r="G1313" i="5" s="1"/>
  <c r="M1305" i="5"/>
  <c r="N1305" i="5"/>
  <c r="Q1305" i="5" s="1"/>
  <c r="F1305" i="5" s="1"/>
  <c r="G1305" i="5" s="1"/>
  <c r="M1331" i="5"/>
  <c r="N1331" i="5"/>
  <c r="Q1331" i="5" s="1"/>
  <c r="F1331" i="5" s="1"/>
  <c r="G1331" i="5" s="1"/>
  <c r="M1334" i="5"/>
  <c r="N1334" i="5"/>
  <c r="Q1334" i="5" s="1"/>
  <c r="F1334" i="5" s="1"/>
  <c r="G1334" i="5" s="1"/>
  <c r="M1344" i="5"/>
  <c r="N1344" i="5"/>
  <c r="Q1344" i="5" s="1"/>
  <c r="F1344" i="5" s="1"/>
  <c r="G1344" i="5" s="1"/>
  <c r="M1341" i="5"/>
  <c r="N1341" i="5"/>
  <c r="Q1341" i="5" s="1"/>
  <c r="F1341" i="5" s="1"/>
  <c r="G1341" i="5" s="1"/>
  <c r="M1311" i="5"/>
  <c r="N1311" i="5"/>
  <c r="Q1311" i="5" s="1"/>
  <c r="F1311" i="5" s="1"/>
  <c r="G1311" i="5" s="1"/>
  <c r="M1346" i="5"/>
  <c r="N1346" i="5"/>
  <c r="Q1346" i="5" s="1"/>
  <c r="F1346" i="5" s="1"/>
  <c r="G1346" i="5" s="1"/>
  <c r="M1325" i="5"/>
  <c r="N1325" i="5"/>
  <c r="Q1325" i="5" s="1"/>
  <c r="F1325" i="5" s="1"/>
  <c r="G1325" i="5" s="1"/>
  <c r="A1372" i="5"/>
  <c r="B1324" i="5"/>
  <c r="A1353" i="5"/>
  <c r="B1305" i="5"/>
  <c r="A1419" i="5"/>
  <c r="B1371" i="5"/>
  <c r="A1348" i="5"/>
  <c r="B1300" i="5"/>
  <c r="A1393" i="5"/>
  <c r="B1345" i="5"/>
  <c r="A1390" i="5"/>
  <c r="B1342" i="5"/>
  <c r="A1362" i="5"/>
  <c r="B1314" i="5"/>
  <c r="A1384" i="5"/>
  <c r="B1336" i="5"/>
  <c r="A1380" i="5"/>
  <c r="B1332" i="5"/>
  <c r="A1368" i="5"/>
  <c r="B1320" i="5"/>
  <c r="A1356" i="5"/>
  <c r="B1308" i="5"/>
  <c r="A1364" i="5"/>
  <c r="B1316" i="5"/>
  <c r="A1377" i="5"/>
  <c r="B1329" i="5"/>
  <c r="A1350" i="5"/>
  <c r="B1302" i="5"/>
  <c r="A1375" i="5"/>
  <c r="B1327" i="5"/>
  <c r="A1388" i="5"/>
  <c r="B1340" i="5"/>
  <c r="A1363" i="5"/>
  <c r="B1315" i="5"/>
  <c r="A1386" i="5"/>
  <c r="B1338" i="5"/>
  <c r="A1391" i="5"/>
  <c r="B1343" i="5"/>
  <c r="A1387" i="5"/>
  <c r="B1339" i="5"/>
  <c r="A1367" i="5"/>
  <c r="B1319" i="5"/>
  <c r="A1366" i="5"/>
  <c r="B1318" i="5"/>
  <c r="A1383" i="5"/>
  <c r="B1335" i="5"/>
  <c r="A1354" i="5"/>
  <c r="B1306" i="5"/>
  <c r="A1376" i="5"/>
  <c r="B1328" i="5"/>
  <c r="A1385" i="5"/>
  <c r="B1337" i="5"/>
  <c r="A1370" i="5"/>
  <c r="B1322" i="5"/>
  <c r="A1374" i="5"/>
  <c r="B1326" i="5"/>
  <c r="A1379" i="5"/>
  <c r="B1331" i="5"/>
  <c r="A1382" i="5"/>
  <c r="B1334" i="5"/>
  <c r="A1392" i="5"/>
  <c r="B1344" i="5"/>
  <c r="A1389" i="5"/>
  <c r="B1341" i="5"/>
  <c r="A1359" i="5"/>
  <c r="B1311" i="5"/>
  <c r="A1394" i="5"/>
  <c r="B1346" i="5"/>
  <c r="A1373" i="5"/>
  <c r="B1325" i="5"/>
  <c r="A1358" i="5"/>
  <c r="B1310" i="5"/>
  <c r="A1403" i="5"/>
  <c r="B1355" i="5"/>
  <c r="A1395" i="5"/>
  <c r="B1347" i="5"/>
  <c r="A1378" i="5"/>
  <c r="B1330" i="5"/>
  <c r="A1349" i="5"/>
  <c r="B1301" i="5"/>
  <c r="A1361" i="5"/>
  <c r="B1313" i="5"/>
  <c r="A1365" i="5"/>
  <c r="B1317" i="5"/>
  <c r="A1360" i="5"/>
  <c r="B1312" i="5"/>
  <c r="A1381" i="5"/>
  <c r="B1333" i="5"/>
  <c r="A1351" i="5"/>
  <c r="B1303" i="5"/>
  <c r="A1357" i="5"/>
  <c r="B1309" i="5"/>
  <c r="A1352" i="5"/>
  <c r="B1304" i="5"/>
  <c r="A1369" i="5"/>
  <c r="B1321" i="5"/>
  <c r="O1518" i="5" l="1"/>
  <c r="P1470" i="5"/>
  <c r="O1573" i="5"/>
  <c r="P1525" i="5"/>
  <c r="O1524" i="5"/>
  <c r="P1476" i="5"/>
  <c r="O1522" i="5"/>
  <c r="P1474" i="5"/>
  <c r="O1501" i="5"/>
  <c r="P1453" i="5"/>
  <c r="O1505" i="5"/>
  <c r="P1457" i="5"/>
  <c r="O1548" i="5"/>
  <c r="P1500" i="5"/>
  <c r="O1504" i="5"/>
  <c r="P1456" i="5"/>
  <c r="O1513" i="5"/>
  <c r="P1465" i="5"/>
  <c r="O1526" i="5"/>
  <c r="P1478" i="5"/>
  <c r="O1534" i="5"/>
  <c r="P1486" i="5"/>
  <c r="O1587" i="5"/>
  <c r="P1539" i="5"/>
  <c r="O1546" i="5"/>
  <c r="P1498" i="5"/>
  <c r="O1532" i="5"/>
  <c r="P1484" i="5"/>
  <c r="O1527" i="5"/>
  <c r="P1479" i="5"/>
  <c r="O1521" i="5"/>
  <c r="P1473" i="5"/>
  <c r="O1537" i="5"/>
  <c r="P1489" i="5"/>
  <c r="O1564" i="5"/>
  <c r="P1516" i="5"/>
  <c r="O1502" i="5"/>
  <c r="P1454" i="5"/>
  <c r="O1531" i="5"/>
  <c r="P1483" i="5"/>
  <c r="P1444" i="5"/>
  <c r="O1492" i="5"/>
  <c r="O1503" i="5"/>
  <c r="P1455" i="5"/>
  <c r="O1507" i="5"/>
  <c r="P1459" i="5"/>
  <c r="O1509" i="5"/>
  <c r="P1461" i="5"/>
  <c r="O1506" i="5"/>
  <c r="P1458" i="5"/>
  <c r="O1510" i="5"/>
  <c r="P1462" i="5"/>
  <c r="O1559" i="5"/>
  <c r="P1511" i="5"/>
  <c r="O1493" i="5"/>
  <c r="P1445" i="5"/>
  <c r="O1529" i="5"/>
  <c r="P1481" i="5"/>
  <c r="O1494" i="5"/>
  <c r="P1446" i="5"/>
  <c r="P1490" i="5"/>
  <c r="O1538" i="5"/>
  <c r="O1519" i="5"/>
  <c r="P1471" i="5"/>
  <c r="O1562" i="5"/>
  <c r="P1514" i="5"/>
  <c r="O1533" i="5"/>
  <c r="P1485" i="5"/>
  <c r="O1547" i="5"/>
  <c r="P1499" i="5"/>
  <c r="O1530" i="5"/>
  <c r="P1482" i="5"/>
  <c r="O1508" i="5"/>
  <c r="P1460" i="5"/>
  <c r="O1576" i="5"/>
  <c r="P1528" i="5"/>
  <c r="O1520" i="5"/>
  <c r="P1472" i="5"/>
  <c r="O1545" i="5"/>
  <c r="P1497" i="5"/>
  <c r="O1535" i="5"/>
  <c r="P1487" i="5"/>
  <c r="O1543" i="5"/>
  <c r="P1495" i="5"/>
  <c r="O1523" i="5"/>
  <c r="P1475" i="5"/>
  <c r="O1536" i="5"/>
  <c r="P1488" i="5"/>
  <c r="O1517" i="5"/>
  <c r="P1469" i="5"/>
  <c r="O1544" i="5"/>
  <c r="P1496" i="5"/>
  <c r="O1512" i="5"/>
  <c r="P1464" i="5"/>
  <c r="O1515" i="5"/>
  <c r="P1467" i="5"/>
  <c r="M1360" i="5"/>
  <c r="N1360" i="5"/>
  <c r="Q1360" i="5" s="1"/>
  <c r="F1360" i="5" s="1"/>
  <c r="G1360" i="5" s="1"/>
  <c r="M1372" i="5"/>
  <c r="N1372" i="5"/>
  <c r="Q1372" i="5" s="1"/>
  <c r="F1372" i="5" s="1"/>
  <c r="G1372" i="5" s="1"/>
  <c r="M1374" i="5"/>
  <c r="N1374" i="5"/>
  <c r="Q1374" i="5" s="1"/>
  <c r="F1374" i="5" s="1"/>
  <c r="G1374" i="5" s="1"/>
  <c r="M1365" i="5"/>
  <c r="N1365" i="5"/>
  <c r="Q1365" i="5" s="1"/>
  <c r="F1365" i="5" s="1"/>
  <c r="G1365" i="5" s="1"/>
  <c r="M1373" i="5"/>
  <c r="N1373" i="5"/>
  <c r="Q1373" i="5" s="1"/>
  <c r="F1373" i="5" s="1"/>
  <c r="G1373" i="5" s="1"/>
  <c r="M1367" i="5"/>
  <c r="N1367" i="5"/>
  <c r="Q1367" i="5" s="1"/>
  <c r="F1367" i="5" s="1"/>
  <c r="G1367" i="5" s="1"/>
  <c r="M1350" i="5"/>
  <c r="N1350" i="5"/>
  <c r="Q1350" i="5" s="1"/>
  <c r="F1350" i="5" s="1"/>
  <c r="G1350" i="5" s="1"/>
  <c r="M1362" i="5"/>
  <c r="N1362" i="5"/>
  <c r="Q1362" i="5" s="1"/>
  <c r="F1362" i="5" s="1"/>
  <c r="G1362" i="5" s="1"/>
  <c r="M1352" i="5"/>
  <c r="N1352" i="5"/>
  <c r="Q1352" i="5" s="1"/>
  <c r="F1352" i="5" s="1"/>
  <c r="G1352" i="5" s="1"/>
  <c r="M1349" i="5"/>
  <c r="N1349" i="5"/>
  <c r="Q1349" i="5" s="1"/>
  <c r="F1349" i="5" s="1"/>
  <c r="G1349" i="5" s="1"/>
  <c r="M1359" i="5"/>
  <c r="N1359" i="5"/>
  <c r="Q1359" i="5" s="1"/>
  <c r="F1359" i="5" s="1"/>
  <c r="G1359" i="5" s="1"/>
  <c r="M1385" i="5"/>
  <c r="N1385" i="5"/>
  <c r="Q1385" i="5" s="1"/>
  <c r="F1385" i="5" s="1"/>
  <c r="G1385" i="5" s="1"/>
  <c r="M1391" i="5"/>
  <c r="N1391" i="5"/>
  <c r="Q1391" i="5" s="1"/>
  <c r="F1391" i="5" s="1"/>
  <c r="G1391" i="5" s="1"/>
  <c r="M1364" i="5"/>
  <c r="N1364" i="5"/>
  <c r="Q1364" i="5" s="1"/>
  <c r="F1364" i="5" s="1"/>
  <c r="G1364" i="5" s="1"/>
  <c r="M1393" i="5"/>
  <c r="N1393" i="5"/>
  <c r="Q1393" i="5" s="1"/>
  <c r="F1393" i="5" s="1"/>
  <c r="G1393" i="5" s="1"/>
  <c r="M1358" i="5"/>
  <c r="N1358" i="5"/>
  <c r="Q1358" i="5" s="1"/>
  <c r="F1358" i="5" s="1"/>
  <c r="G1358" i="5" s="1"/>
  <c r="M1379" i="5"/>
  <c r="N1379" i="5"/>
  <c r="Q1379" i="5" s="1"/>
  <c r="F1379" i="5" s="1"/>
  <c r="G1379" i="5" s="1"/>
  <c r="M1366" i="5"/>
  <c r="N1366" i="5"/>
  <c r="Q1366" i="5" s="1"/>
  <c r="F1366" i="5" s="1"/>
  <c r="G1366" i="5" s="1"/>
  <c r="M1375" i="5"/>
  <c r="N1375" i="5"/>
  <c r="Q1375" i="5" s="1"/>
  <c r="F1375" i="5" s="1"/>
  <c r="G1375" i="5" s="1"/>
  <c r="M1384" i="5"/>
  <c r="N1384" i="5"/>
  <c r="Q1384" i="5" s="1"/>
  <c r="F1384" i="5" s="1"/>
  <c r="G1384" i="5" s="1"/>
  <c r="M1369" i="5"/>
  <c r="N1369" i="5"/>
  <c r="Q1369" i="5" s="1"/>
  <c r="F1369" i="5" s="1"/>
  <c r="G1369" i="5" s="1"/>
  <c r="M1394" i="5"/>
  <c r="N1394" i="5"/>
  <c r="Q1394" i="5" s="1"/>
  <c r="F1394" i="5" s="1"/>
  <c r="G1394" i="5" s="1"/>
  <c r="M1390" i="5"/>
  <c r="N1390" i="5"/>
  <c r="Q1390" i="5" s="1"/>
  <c r="F1390" i="5" s="1"/>
  <c r="G1390" i="5" s="1"/>
  <c r="M1357" i="5"/>
  <c r="N1357" i="5"/>
  <c r="Q1357" i="5" s="1"/>
  <c r="F1357" i="5" s="1"/>
  <c r="G1357" i="5" s="1"/>
  <c r="M1378" i="5"/>
  <c r="N1378" i="5"/>
  <c r="Q1378" i="5" s="1"/>
  <c r="F1378" i="5" s="1"/>
  <c r="G1378" i="5" s="1"/>
  <c r="M1389" i="5"/>
  <c r="N1389" i="5"/>
  <c r="Q1389" i="5" s="1"/>
  <c r="F1389" i="5" s="1"/>
  <c r="G1389" i="5" s="1"/>
  <c r="M1376" i="5"/>
  <c r="N1376" i="5"/>
  <c r="Q1376" i="5" s="1"/>
  <c r="F1376" i="5" s="1"/>
  <c r="G1376" i="5" s="1"/>
  <c r="M1386" i="5"/>
  <c r="N1386" i="5"/>
  <c r="Q1386" i="5" s="1"/>
  <c r="F1386" i="5" s="1"/>
  <c r="G1386" i="5" s="1"/>
  <c r="M1356" i="5"/>
  <c r="N1356" i="5"/>
  <c r="Q1356" i="5" s="1"/>
  <c r="F1356" i="5" s="1"/>
  <c r="G1356" i="5" s="1"/>
  <c r="M1348" i="5"/>
  <c r="N1348" i="5"/>
  <c r="Q1348" i="5" s="1"/>
  <c r="F1348" i="5" s="1"/>
  <c r="G1348" i="5" s="1"/>
  <c r="M1387" i="5"/>
  <c r="N1387" i="5"/>
  <c r="Q1387" i="5" s="1"/>
  <c r="F1387" i="5" s="1"/>
  <c r="G1387" i="5" s="1"/>
  <c r="M1351" i="5"/>
  <c r="N1351" i="5"/>
  <c r="Q1351" i="5" s="1"/>
  <c r="F1351" i="5" s="1"/>
  <c r="G1351" i="5" s="1"/>
  <c r="M1395" i="5"/>
  <c r="N1395" i="5"/>
  <c r="Q1395" i="5" s="1"/>
  <c r="F1395" i="5" s="1"/>
  <c r="G1395" i="5" s="1"/>
  <c r="M1392" i="5"/>
  <c r="N1392" i="5"/>
  <c r="Q1392" i="5" s="1"/>
  <c r="F1392" i="5" s="1"/>
  <c r="G1392" i="5" s="1"/>
  <c r="M1354" i="5"/>
  <c r="N1354" i="5"/>
  <c r="Q1354" i="5" s="1"/>
  <c r="F1354" i="5" s="1"/>
  <c r="G1354" i="5" s="1"/>
  <c r="M1363" i="5"/>
  <c r="N1363" i="5"/>
  <c r="Q1363" i="5" s="1"/>
  <c r="F1363" i="5" s="1"/>
  <c r="G1363" i="5" s="1"/>
  <c r="M1368" i="5"/>
  <c r="N1368" i="5"/>
  <c r="Q1368" i="5" s="1"/>
  <c r="F1368" i="5" s="1"/>
  <c r="G1368" i="5" s="1"/>
  <c r="M1419" i="5"/>
  <c r="N1419" i="5"/>
  <c r="Q1419" i="5" s="1"/>
  <c r="F1419" i="5" s="1"/>
  <c r="G1419" i="5" s="1"/>
  <c r="M1370" i="5"/>
  <c r="N1370" i="5"/>
  <c r="Q1370" i="5" s="1"/>
  <c r="F1370" i="5" s="1"/>
  <c r="G1370" i="5" s="1"/>
  <c r="M1361" i="5"/>
  <c r="N1361" i="5"/>
  <c r="Q1361" i="5" s="1"/>
  <c r="F1361" i="5" s="1"/>
  <c r="G1361" i="5" s="1"/>
  <c r="M1377" i="5"/>
  <c r="N1377" i="5"/>
  <c r="Q1377" i="5" s="1"/>
  <c r="F1377" i="5" s="1"/>
  <c r="G1377" i="5" s="1"/>
  <c r="M1381" i="5"/>
  <c r="N1381" i="5"/>
  <c r="Q1381" i="5" s="1"/>
  <c r="F1381" i="5" s="1"/>
  <c r="G1381" i="5" s="1"/>
  <c r="M1403" i="5"/>
  <c r="N1403" i="5"/>
  <c r="Q1403" i="5" s="1"/>
  <c r="F1403" i="5" s="1"/>
  <c r="G1403" i="5" s="1"/>
  <c r="M1382" i="5"/>
  <c r="N1382" i="5"/>
  <c r="Q1382" i="5" s="1"/>
  <c r="F1382" i="5" s="1"/>
  <c r="G1382" i="5" s="1"/>
  <c r="M1383" i="5"/>
  <c r="N1383" i="5"/>
  <c r="Q1383" i="5" s="1"/>
  <c r="F1383" i="5" s="1"/>
  <c r="G1383" i="5" s="1"/>
  <c r="M1388" i="5"/>
  <c r="N1388" i="5"/>
  <c r="Q1388" i="5" s="1"/>
  <c r="F1388" i="5" s="1"/>
  <c r="G1388" i="5" s="1"/>
  <c r="M1380" i="5"/>
  <c r="N1380" i="5"/>
  <c r="Q1380" i="5" s="1"/>
  <c r="F1380" i="5" s="1"/>
  <c r="G1380" i="5" s="1"/>
  <c r="M1353" i="5"/>
  <c r="N1353" i="5"/>
  <c r="Q1353" i="5" s="1"/>
  <c r="F1353" i="5" s="1"/>
  <c r="G1353" i="5" s="1"/>
  <c r="A1417" i="5"/>
  <c r="B1369" i="5"/>
  <c r="A1409" i="5"/>
  <c r="B1361" i="5"/>
  <c r="A1442" i="5"/>
  <c r="B1394" i="5"/>
  <c r="A1418" i="5"/>
  <c r="B1370" i="5"/>
  <c r="A1435" i="5"/>
  <c r="B1387" i="5"/>
  <c r="A1425" i="5"/>
  <c r="B1377" i="5"/>
  <c r="A1438" i="5"/>
  <c r="B1390" i="5"/>
  <c r="A1399" i="5"/>
  <c r="B1351" i="5"/>
  <c r="A1443" i="5"/>
  <c r="B1395" i="5"/>
  <c r="A1440" i="5"/>
  <c r="B1392" i="5"/>
  <c r="A1402" i="5"/>
  <c r="B1354" i="5"/>
  <c r="A1411" i="5"/>
  <c r="B1363" i="5"/>
  <c r="A1416" i="5"/>
  <c r="B1368" i="5"/>
  <c r="A1467" i="5"/>
  <c r="B1419" i="5"/>
  <c r="A1429" i="5"/>
  <c r="B1381" i="5"/>
  <c r="A1451" i="5"/>
  <c r="B1403" i="5"/>
  <c r="A1430" i="5"/>
  <c r="B1382" i="5"/>
  <c r="A1431" i="5"/>
  <c r="B1383" i="5"/>
  <c r="A1436" i="5"/>
  <c r="B1388" i="5"/>
  <c r="A1428" i="5"/>
  <c r="B1380" i="5"/>
  <c r="A1401" i="5"/>
  <c r="B1353" i="5"/>
  <c r="A1413" i="5"/>
  <c r="B1365" i="5"/>
  <c r="A1421" i="5"/>
  <c r="B1373" i="5"/>
  <c r="A1422" i="5"/>
  <c r="B1374" i="5"/>
  <c r="A1415" i="5"/>
  <c r="B1367" i="5"/>
  <c r="A1398" i="5"/>
  <c r="B1350" i="5"/>
  <c r="A1410" i="5"/>
  <c r="B1362" i="5"/>
  <c r="A1400" i="5"/>
  <c r="B1352" i="5"/>
  <c r="A1397" i="5"/>
  <c r="B1349" i="5"/>
  <c r="A1407" i="5"/>
  <c r="B1359" i="5"/>
  <c r="A1433" i="5"/>
  <c r="B1385" i="5"/>
  <c r="A1439" i="5"/>
  <c r="B1391" i="5"/>
  <c r="A1412" i="5"/>
  <c r="B1364" i="5"/>
  <c r="A1441" i="5"/>
  <c r="B1393" i="5"/>
  <c r="A1405" i="5"/>
  <c r="B1357" i="5"/>
  <c r="A1426" i="5"/>
  <c r="B1378" i="5"/>
  <c r="A1437" i="5"/>
  <c r="B1389" i="5"/>
  <c r="A1424" i="5"/>
  <c r="B1376" i="5"/>
  <c r="A1434" i="5"/>
  <c r="B1386" i="5"/>
  <c r="A1404" i="5"/>
  <c r="B1356" i="5"/>
  <c r="A1396" i="5"/>
  <c r="B1348" i="5"/>
  <c r="A1408" i="5"/>
  <c r="B1360" i="5"/>
  <c r="A1406" i="5"/>
  <c r="B1358" i="5"/>
  <c r="A1427" i="5"/>
  <c r="B1379" i="5"/>
  <c r="A1414" i="5"/>
  <c r="B1366" i="5"/>
  <c r="A1423" i="5"/>
  <c r="B1375" i="5"/>
  <c r="A1432" i="5"/>
  <c r="B1384" i="5"/>
  <c r="A1420" i="5"/>
  <c r="B1372" i="5"/>
  <c r="O1563" i="5" l="1"/>
  <c r="P1515" i="5"/>
  <c r="O1583" i="5"/>
  <c r="P1535" i="5"/>
  <c r="O1607" i="5"/>
  <c r="P1559" i="5"/>
  <c r="O1579" i="5"/>
  <c r="P1531" i="5"/>
  <c r="O1610" i="5"/>
  <c r="P1562" i="5"/>
  <c r="O1592" i="5"/>
  <c r="P1544" i="5"/>
  <c r="O1612" i="5"/>
  <c r="P1564" i="5"/>
  <c r="O1540" i="5"/>
  <c r="P1492" i="5"/>
  <c r="O1591" i="5"/>
  <c r="P1543" i="5"/>
  <c r="O1595" i="5"/>
  <c r="P1547" i="5"/>
  <c r="O1541" i="5"/>
  <c r="P1493" i="5"/>
  <c r="O1580" i="5"/>
  <c r="P1532" i="5"/>
  <c r="O1596" i="5"/>
  <c r="P1548" i="5"/>
  <c r="O1594" i="5"/>
  <c r="P1546" i="5"/>
  <c r="O1586" i="5"/>
  <c r="P1538" i="5"/>
  <c r="O1565" i="5"/>
  <c r="P1517" i="5"/>
  <c r="O1624" i="5"/>
  <c r="P1576" i="5"/>
  <c r="O1557" i="5"/>
  <c r="P1509" i="5"/>
  <c r="O1585" i="5"/>
  <c r="P1537" i="5"/>
  <c r="O1574" i="5"/>
  <c r="P1526" i="5"/>
  <c r="O1572" i="5"/>
  <c r="P1524" i="5"/>
  <c r="O1584" i="5"/>
  <c r="P1536" i="5"/>
  <c r="O1556" i="5"/>
  <c r="P1508" i="5"/>
  <c r="O1542" i="5"/>
  <c r="P1494" i="5"/>
  <c r="O1555" i="5"/>
  <c r="P1507" i="5"/>
  <c r="O1569" i="5"/>
  <c r="P1521" i="5"/>
  <c r="O1561" i="5"/>
  <c r="P1513" i="5"/>
  <c r="O1621" i="5"/>
  <c r="P1573" i="5"/>
  <c r="O1581" i="5"/>
  <c r="P1533" i="5"/>
  <c r="O1553" i="5"/>
  <c r="P1505" i="5"/>
  <c r="O1560" i="5"/>
  <c r="P1512" i="5"/>
  <c r="O1593" i="5"/>
  <c r="P1545" i="5"/>
  <c r="O1558" i="5"/>
  <c r="P1510" i="5"/>
  <c r="O1550" i="5"/>
  <c r="P1502" i="5"/>
  <c r="O1549" i="5"/>
  <c r="P1501" i="5"/>
  <c r="O1570" i="5"/>
  <c r="P1522" i="5"/>
  <c r="O1635" i="5"/>
  <c r="P1587" i="5"/>
  <c r="O1568" i="5"/>
  <c r="P1520" i="5"/>
  <c r="O1567" i="5"/>
  <c r="P1519" i="5"/>
  <c r="O1554" i="5"/>
  <c r="P1506" i="5"/>
  <c r="O1582" i="5"/>
  <c r="P1534" i="5"/>
  <c r="O1571" i="5"/>
  <c r="P1523" i="5"/>
  <c r="O1578" i="5"/>
  <c r="P1530" i="5"/>
  <c r="O1577" i="5"/>
  <c r="P1529" i="5"/>
  <c r="O1551" i="5"/>
  <c r="P1503" i="5"/>
  <c r="O1575" i="5"/>
  <c r="P1527" i="5"/>
  <c r="O1552" i="5"/>
  <c r="P1504" i="5"/>
  <c r="O1566" i="5"/>
  <c r="P1518" i="5"/>
  <c r="M1406" i="5"/>
  <c r="N1406" i="5"/>
  <c r="Q1406" i="5" s="1"/>
  <c r="F1406" i="5" s="1"/>
  <c r="G1406" i="5" s="1"/>
  <c r="M1426" i="5"/>
  <c r="N1426" i="5"/>
  <c r="Q1426" i="5" s="1"/>
  <c r="F1426" i="5" s="1"/>
  <c r="G1426" i="5" s="1"/>
  <c r="M1397" i="5"/>
  <c r="N1397" i="5"/>
  <c r="Q1397" i="5" s="1"/>
  <c r="F1397" i="5" s="1"/>
  <c r="G1397" i="5" s="1"/>
  <c r="M1413" i="5"/>
  <c r="N1413" i="5"/>
  <c r="Q1413" i="5" s="1"/>
  <c r="F1413" i="5" s="1"/>
  <c r="G1413" i="5" s="1"/>
  <c r="M1429" i="5"/>
  <c r="N1429" i="5"/>
  <c r="Q1429" i="5" s="1"/>
  <c r="F1429" i="5" s="1"/>
  <c r="G1429" i="5" s="1"/>
  <c r="M1399" i="5"/>
  <c r="N1399" i="5"/>
  <c r="Q1399" i="5" s="1"/>
  <c r="F1399" i="5" s="1"/>
  <c r="G1399" i="5" s="1"/>
  <c r="M1417" i="5"/>
  <c r="N1417" i="5"/>
  <c r="Q1417" i="5" s="1"/>
  <c r="F1417" i="5" s="1"/>
  <c r="G1417" i="5" s="1"/>
  <c r="M1401" i="5"/>
  <c r="N1401" i="5"/>
  <c r="Q1401" i="5" s="1"/>
  <c r="F1401" i="5" s="1"/>
  <c r="G1401" i="5" s="1"/>
  <c r="M1420" i="5"/>
  <c r="N1420" i="5"/>
  <c r="Q1420" i="5" s="1"/>
  <c r="F1420" i="5" s="1"/>
  <c r="G1420" i="5" s="1"/>
  <c r="M1416" i="5"/>
  <c r="N1416" i="5"/>
  <c r="Q1416" i="5" s="1"/>
  <c r="F1416" i="5" s="1"/>
  <c r="G1416" i="5" s="1"/>
  <c r="M1432" i="5"/>
  <c r="N1432" i="5"/>
  <c r="Q1432" i="5" s="1"/>
  <c r="F1432" i="5" s="1"/>
  <c r="G1432" i="5" s="1"/>
  <c r="M1404" i="5"/>
  <c r="N1404" i="5"/>
  <c r="Q1404" i="5" s="1"/>
  <c r="F1404" i="5" s="1"/>
  <c r="G1404" i="5" s="1"/>
  <c r="M1412" i="5"/>
  <c r="N1412" i="5"/>
  <c r="Q1412" i="5" s="1"/>
  <c r="F1412" i="5" s="1"/>
  <c r="G1412" i="5" s="1"/>
  <c r="M1398" i="5"/>
  <c r="N1398" i="5"/>
  <c r="Q1398" i="5" s="1"/>
  <c r="F1398" i="5" s="1"/>
  <c r="G1398" i="5" s="1"/>
  <c r="M1436" i="5"/>
  <c r="N1436" i="5"/>
  <c r="Q1436" i="5" s="1"/>
  <c r="F1436" i="5" s="1"/>
  <c r="G1436" i="5" s="1"/>
  <c r="M1411" i="5"/>
  <c r="N1411" i="5"/>
  <c r="Q1411" i="5" s="1"/>
  <c r="F1411" i="5" s="1"/>
  <c r="G1411" i="5" s="1"/>
  <c r="M1435" i="5"/>
  <c r="N1435" i="5"/>
  <c r="Q1435" i="5" s="1"/>
  <c r="F1435" i="5" s="1"/>
  <c r="G1435" i="5" s="1"/>
  <c r="M1408" i="5"/>
  <c r="N1408" i="5"/>
  <c r="Q1408" i="5" s="1"/>
  <c r="F1408" i="5" s="1"/>
  <c r="G1408" i="5" s="1"/>
  <c r="M1400" i="5"/>
  <c r="N1400" i="5"/>
  <c r="Q1400" i="5" s="1"/>
  <c r="F1400" i="5" s="1"/>
  <c r="G1400" i="5" s="1"/>
  <c r="M1396" i="5"/>
  <c r="N1396" i="5"/>
  <c r="Q1396" i="5" s="1"/>
  <c r="F1396" i="5" s="1"/>
  <c r="G1396" i="5" s="1"/>
  <c r="M1441" i="5"/>
  <c r="N1441" i="5"/>
  <c r="Q1441" i="5" s="1"/>
  <c r="F1441" i="5" s="1"/>
  <c r="G1441" i="5" s="1"/>
  <c r="M1428" i="5"/>
  <c r="N1428" i="5"/>
  <c r="Q1428" i="5" s="1"/>
  <c r="F1428" i="5" s="1"/>
  <c r="G1428" i="5" s="1"/>
  <c r="M1425" i="5"/>
  <c r="N1425" i="5"/>
  <c r="Q1425" i="5" s="1"/>
  <c r="F1425" i="5" s="1"/>
  <c r="G1425" i="5" s="1"/>
  <c r="M1423" i="5"/>
  <c r="N1423" i="5"/>
  <c r="Q1423" i="5" s="1"/>
  <c r="F1423" i="5" s="1"/>
  <c r="G1423" i="5" s="1"/>
  <c r="M1434" i="5"/>
  <c r="N1434" i="5"/>
  <c r="Q1434" i="5" s="1"/>
  <c r="F1434" i="5" s="1"/>
  <c r="G1434" i="5" s="1"/>
  <c r="M1439" i="5"/>
  <c r="N1439" i="5"/>
  <c r="Q1439" i="5" s="1"/>
  <c r="F1439" i="5" s="1"/>
  <c r="G1439" i="5" s="1"/>
  <c r="M1415" i="5"/>
  <c r="N1415" i="5"/>
  <c r="Q1415" i="5" s="1"/>
  <c r="F1415" i="5" s="1"/>
  <c r="G1415" i="5" s="1"/>
  <c r="M1431" i="5"/>
  <c r="N1431" i="5"/>
  <c r="Q1431" i="5" s="1"/>
  <c r="F1431" i="5" s="1"/>
  <c r="G1431" i="5" s="1"/>
  <c r="M1402" i="5"/>
  <c r="N1402" i="5"/>
  <c r="Q1402" i="5" s="1"/>
  <c r="F1402" i="5" s="1"/>
  <c r="G1402" i="5" s="1"/>
  <c r="M1418" i="5"/>
  <c r="N1418" i="5"/>
  <c r="Q1418" i="5" s="1"/>
  <c r="F1418" i="5" s="1"/>
  <c r="G1418" i="5" s="1"/>
  <c r="M1414" i="5"/>
  <c r="N1414" i="5"/>
  <c r="Q1414" i="5" s="1"/>
  <c r="F1414" i="5" s="1"/>
  <c r="G1414" i="5" s="1"/>
  <c r="M1424" i="5"/>
  <c r="N1424" i="5"/>
  <c r="Q1424" i="5" s="1"/>
  <c r="F1424" i="5" s="1"/>
  <c r="G1424" i="5" s="1"/>
  <c r="M1433" i="5"/>
  <c r="N1433" i="5"/>
  <c r="Q1433" i="5" s="1"/>
  <c r="F1433" i="5" s="1"/>
  <c r="G1433" i="5" s="1"/>
  <c r="M1422" i="5"/>
  <c r="N1422" i="5"/>
  <c r="Q1422" i="5" s="1"/>
  <c r="F1422" i="5" s="1"/>
  <c r="G1422" i="5" s="1"/>
  <c r="M1430" i="5"/>
  <c r="N1430" i="5"/>
  <c r="Q1430" i="5" s="1"/>
  <c r="F1430" i="5" s="1"/>
  <c r="G1430" i="5" s="1"/>
  <c r="M1440" i="5"/>
  <c r="N1440" i="5"/>
  <c r="Q1440" i="5" s="1"/>
  <c r="F1440" i="5" s="1"/>
  <c r="G1440" i="5" s="1"/>
  <c r="M1442" i="5"/>
  <c r="N1442" i="5"/>
  <c r="Q1442" i="5" s="1"/>
  <c r="F1442" i="5" s="1"/>
  <c r="G1442" i="5" s="1"/>
  <c r="M1405" i="5"/>
  <c r="N1405" i="5"/>
  <c r="Q1405" i="5" s="1"/>
  <c r="F1405" i="5" s="1"/>
  <c r="G1405" i="5" s="1"/>
  <c r="M1467" i="5"/>
  <c r="N1467" i="5"/>
  <c r="Q1467" i="5" s="1"/>
  <c r="F1467" i="5" s="1"/>
  <c r="G1467" i="5" s="1"/>
  <c r="M1438" i="5"/>
  <c r="N1438" i="5"/>
  <c r="Q1438" i="5" s="1"/>
  <c r="F1438" i="5" s="1"/>
  <c r="G1438" i="5" s="1"/>
  <c r="M1410" i="5"/>
  <c r="N1410" i="5"/>
  <c r="Q1410" i="5" s="1"/>
  <c r="F1410" i="5" s="1"/>
  <c r="G1410" i="5" s="1"/>
  <c r="M1427" i="5"/>
  <c r="N1427" i="5"/>
  <c r="Q1427" i="5" s="1"/>
  <c r="F1427" i="5" s="1"/>
  <c r="G1427" i="5" s="1"/>
  <c r="M1437" i="5"/>
  <c r="N1437" i="5"/>
  <c r="Q1437" i="5" s="1"/>
  <c r="F1437" i="5" s="1"/>
  <c r="G1437" i="5" s="1"/>
  <c r="M1407" i="5"/>
  <c r="N1407" i="5"/>
  <c r="Q1407" i="5" s="1"/>
  <c r="F1407" i="5" s="1"/>
  <c r="G1407" i="5" s="1"/>
  <c r="M1421" i="5"/>
  <c r="N1421" i="5"/>
  <c r="Q1421" i="5" s="1"/>
  <c r="F1421" i="5" s="1"/>
  <c r="G1421" i="5" s="1"/>
  <c r="M1451" i="5"/>
  <c r="N1451" i="5"/>
  <c r="Q1451" i="5" s="1"/>
  <c r="F1451" i="5" s="1"/>
  <c r="G1451" i="5" s="1"/>
  <c r="M1443" i="5"/>
  <c r="N1443" i="5"/>
  <c r="Q1443" i="5" s="1"/>
  <c r="F1443" i="5" s="1"/>
  <c r="G1443" i="5" s="1"/>
  <c r="M1409" i="5"/>
  <c r="N1409" i="5"/>
  <c r="Q1409" i="5" s="1"/>
  <c r="F1409" i="5" s="1"/>
  <c r="G1409" i="5" s="1"/>
  <c r="A1456" i="5"/>
  <c r="B1408" i="5"/>
  <c r="A1453" i="5"/>
  <c r="B1405" i="5"/>
  <c r="A1448" i="5"/>
  <c r="B1400" i="5"/>
  <c r="A1449" i="5"/>
  <c r="B1401" i="5"/>
  <c r="A1515" i="5"/>
  <c r="B1467" i="5"/>
  <c r="A1486" i="5"/>
  <c r="B1438" i="5"/>
  <c r="A1480" i="5"/>
  <c r="B1432" i="5"/>
  <c r="A1452" i="5"/>
  <c r="B1404" i="5"/>
  <c r="A1460" i="5"/>
  <c r="B1412" i="5"/>
  <c r="A1446" i="5"/>
  <c r="B1398" i="5"/>
  <c r="A1484" i="5"/>
  <c r="B1436" i="5"/>
  <c r="A1459" i="5"/>
  <c r="B1411" i="5"/>
  <c r="A1483" i="5"/>
  <c r="B1435" i="5"/>
  <c r="A1462" i="5"/>
  <c r="B1414" i="5"/>
  <c r="A1472" i="5"/>
  <c r="B1424" i="5"/>
  <c r="A1481" i="5"/>
  <c r="B1433" i="5"/>
  <c r="A1470" i="5"/>
  <c r="B1422" i="5"/>
  <c r="A1478" i="5"/>
  <c r="B1430" i="5"/>
  <c r="A1488" i="5"/>
  <c r="B1440" i="5"/>
  <c r="A1490" i="5"/>
  <c r="B1442" i="5"/>
  <c r="A1471" i="5"/>
  <c r="B1423" i="5"/>
  <c r="A1482" i="5"/>
  <c r="B1434" i="5"/>
  <c r="A1487" i="5"/>
  <c r="B1439" i="5"/>
  <c r="A1463" i="5"/>
  <c r="B1415" i="5"/>
  <c r="A1479" i="5"/>
  <c r="B1431" i="5"/>
  <c r="A1450" i="5"/>
  <c r="B1402" i="5"/>
  <c r="A1466" i="5"/>
  <c r="B1418" i="5"/>
  <c r="A1475" i="5"/>
  <c r="B1427" i="5"/>
  <c r="A1485" i="5"/>
  <c r="B1437" i="5"/>
  <c r="A1455" i="5"/>
  <c r="B1407" i="5"/>
  <c r="A1469" i="5"/>
  <c r="B1421" i="5"/>
  <c r="A1499" i="5"/>
  <c r="B1451" i="5"/>
  <c r="A1491" i="5"/>
  <c r="B1443" i="5"/>
  <c r="A1457" i="5"/>
  <c r="B1409" i="5"/>
  <c r="A1468" i="5"/>
  <c r="B1420" i="5"/>
  <c r="A1444" i="5"/>
  <c r="B1396" i="5"/>
  <c r="A1489" i="5"/>
  <c r="B1441" i="5"/>
  <c r="A1458" i="5"/>
  <c r="B1410" i="5"/>
  <c r="A1476" i="5"/>
  <c r="B1428" i="5"/>
  <c r="A1464" i="5"/>
  <c r="B1416" i="5"/>
  <c r="A1473" i="5"/>
  <c r="B1425" i="5"/>
  <c r="A1454" i="5"/>
  <c r="B1406" i="5"/>
  <c r="A1474" i="5"/>
  <c r="B1426" i="5"/>
  <c r="A1445" i="5"/>
  <c r="B1397" i="5"/>
  <c r="A1461" i="5"/>
  <c r="B1413" i="5"/>
  <c r="A1477" i="5"/>
  <c r="B1429" i="5"/>
  <c r="A1447" i="5"/>
  <c r="B1399" i="5"/>
  <c r="A1465" i="5"/>
  <c r="B1417" i="5"/>
  <c r="O1622" i="5" l="1"/>
  <c r="P1574" i="5"/>
  <c r="O1617" i="5"/>
  <c r="P1569" i="5"/>
  <c r="O1623" i="5"/>
  <c r="P1575" i="5"/>
  <c r="O1589" i="5"/>
  <c r="P1541" i="5"/>
  <c r="O1640" i="5"/>
  <c r="P1592" i="5"/>
  <c r="O1641" i="5"/>
  <c r="P1593" i="5"/>
  <c r="O1603" i="5"/>
  <c r="P1555" i="5"/>
  <c r="O1627" i="5"/>
  <c r="P1579" i="5"/>
  <c r="O1599" i="5"/>
  <c r="P1551" i="5"/>
  <c r="O1616" i="5"/>
  <c r="P1568" i="5"/>
  <c r="O1608" i="5"/>
  <c r="P1560" i="5"/>
  <c r="O1590" i="5"/>
  <c r="P1542" i="5"/>
  <c r="O1672" i="5"/>
  <c r="P1624" i="5"/>
  <c r="O1643" i="5"/>
  <c r="P1595" i="5"/>
  <c r="O1655" i="5"/>
  <c r="P1607" i="5"/>
  <c r="O1625" i="5"/>
  <c r="P1577" i="5"/>
  <c r="O1683" i="5"/>
  <c r="P1635" i="5"/>
  <c r="O1601" i="5"/>
  <c r="P1553" i="5"/>
  <c r="O1604" i="5"/>
  <c r="P1556" i="5"/>
  <c r="O1613" i="5"/>
  <c r="P1565" i="5"/>
  <c r="O1639" i="5"/>
  <c r="P1591" i="5"/>
  <c r="O1631" i="5"/>
  <c r="P1583" i="5"/>
  <c r="O1597" i="5"/>
  <c r="P1549" i="5"/>
  <c r="O1669" i="5"/>
  <c r="P1621" i="5"/>
  <c r="O1620" i="5"/>
  <c r="P1572" i="5"/>
  <c r="P1594" i="5"/>
  <c r="O1642" i="5"/>
  <c r="O1660" i="5"/>
  <c r="P1612" i="5"/>
  <c r="O1644" i="5"/>
  <c r="P1596" i="5"/>
  <c r="O1658" i="5"/>
  <c r="P1610" i="5"/>
  <c r="O1619" i="5"/>
  <c r="P1571" i="5"/>
  <c r="O1614" i="5"/>
  <c r="P1566" i="5"/>
  <c r="O1630" i="5"/>
  <c r="P1582" i="5"/>
  <c r="O1598" i="5"/>
  <c r="P1550" i="5"/>
  <c r="O1609" i="5"/>
  <c r="P1561" i="5"/>
  <c r="O1600" i="5"/>
  <c r="P1552" i="5"/>
  <c r="O1602" i="5"/>
  <c r="P1554" i="5"/>
  <c r="O1606" i="5"/>
  <c r="P1558" i="5"/>
  <c r="O1633" i="5"/>
  <c r="P1585" i="5"/>
  <c r="O1628" i="5"/>
  <c r="P1580" i="5"/>
  <c r="O1615" i="5"/>
  <c r="P1567" i="5"/>
  <c r="O1605" i="5"/>
  <c r="P1557" i="5"/>
  <c r="O1626" i="5"/>
  <c r="P1578" i="5"/>
  <c r="O1618" i="5"/>
  <c r="P1570" i="5"/>
  <c r="O1629" i="5"/>
  <c r="P1581" i="5"/>
  <c r="P1584" i="5"/>
  <c r="O1632" i="5"/>
  <c r="O1634" i="5"/>
  <c r="P1586" i="5"/>
  <c r="O1588" i="5"/>
  <c r="P1540" i="5"/>
  <c r="O1611" i="5"/>
  <c r="P1563" i="5"/>
  <c r="M1474" i="5"/>
  <c r="N1474" i="5"/>
  <c r="Q1474" i="5" s="1"/>
  <c r="F1474" i="5" s="1"/>
  <c r="G1474" i="5" s="1"/>
  <c r="M1444" i="5"/>
  <c r="N1444" i="5"/>
  <c r="Q1444" i="5" s="1"/>
  <c r="F1444" i="5" s="1"/>
  <c r="G1444" i="5" s="1"/>
  <c r="M1485" i="5"/>
  <c r="N1485" i="5"/>
  <c r="Q1485" i="5" s="1"/>
  <c r="F1485" i="5" s="1"/>
  <c r="G1485" i="5" s="1"/>
  <c r="M1482" i="5"/>
  <c r="N1482" i="5"/>
  <c r="Q1482" i="5" s="1"/>
  <c r="F1482" i="5" s="1"/>
  <c r="G1482" i="5" s="1"/>
  <c r="M1472" i="5"/>
  <c r="N1472" i="5"/>
  <c r="Q1472" i="5" s="1"/>
  <c r="F1472" i="5" s="1"/>
  <c r="G1472" i="5" s="1"/>
  <c r="M1452" i="5"/>
  <c r="N1452" i="5"/>
  <c r="Q1452" i="5" s="1"/>
  <c r="F1452" i="5" s="1"/>
  <c r="G1452" i="5" s="1"/>
  <c r="M1456" i="5"/>
  <c r="N1456" i="5"/>
  <c r="Q1456" i="5" s="1"/>
  <c r="F1456" i="5" s="1"/>
  <c r="G1456" i="5" s="1"/>
  <c r="M1466" i="5"/>
  <c r="N1466" i="5"/>
  <c r="Q1466" i="5" s="1"/>
  <c r="F1466" i="5" s="1"/>
  <c r="G1466" i="5" s="1"/>
  <c r="M1486" i="5"/>
  <c r="N1486" i="5"/>
  <c r="Q1486" i="5" s="1"/>
  <c r="F1486" i="5" s="1"/>
  <c r="G1486" i="5" s="1"/>
  <c r="M1447" i="5"/>
  <c r="N1447" i="5"/>
  <c r="Q1447" i="5" s="1"/>
  <c r="F1447" i="5" s="1"/>
  <c r="G1447" i="5" s="1"/>
  <c r="M1464" i="5"/>
  <c r="N1464" i="5"/>
  <c r="Q1464" i="5" s="1"/>
  <c r="F1464" i="5" s="1"/>
  <c r="G1464" i="5" s="1"/>
  <c r="M1491" i="5"/>
  <c r="N1491" i="5"/>
  <c r="Q1491" i="5" s="1"/>
  <c r="F1491" i="5" s="1"/>
  <c r="G1491" i="5" s="1"/>
  <c r="M1450" i="5"/>
  <c r="N1450" i="5"/>
  <c r="Q1450" i="5" s="1"/>
  <c r="F1450" i="5" s="1"/>
  <c r="G1450" i="5" s="1"/>
  <c r="M1488" i="5"/>
  <c r="N1488" i="5"/>
  <c r="Q1488" i="5" s="1"/>
  <c r="F1488" i="5" s="1"/>
  <c r="G1488" i="5" s="1"/>
  <c r="M1459" i="5"/>
  <c r="N1459" i="5"/>
  <c r="Q1459" i="5" s="1"/>
  <c r="F1459" i="5" s="1"/>
  <c r="G1459" i="5" s="1"/>
  <c r="M1515" i="5"/>
  <c r="N1515" i="5"/>
  <c r="Q1515" i="5" s="1"/>
  <c r="F1515" i="5" s="1"/>
  <c r="G1515" i="5" s="1"/>
  <c r="M1475" i="5"/>
  <c r="N1475" i="5"/>
  <c r="Q1475" i="5" s="1"/>
  <c r="F1475" i="5" s="1"/>
  <c r="G1475" i="5" s="1"/>
  <c r="M1480" i="5"/>
  <c r="N1480" i="5"/>
  <c r="Q1480" i="5" s="1"/>
  <c r="F1480" i="5" s="1"/>
  <c r="G1480" i="5" s="1"/>
  <c r="M1473" i="5"/>
  <c r="N1473" i="5"/>
  <c r="Q1473" i="5" s="1"/>
  <c r="F1473" i="5" s="1"/>
  <c r="G1473" i="5" s="1"/>
  <c r="M1490" i="5"/>
  <c r="N1490" i="5"/>
  <c r="Q1490" i="5" s="1"/>
  <c r="F1490" i="5" s="1"/>
  <c r="G1490" i="5" s="1"/>
  <c r="M1477" i="5"/>
  <c r="N1477" i="5"/>
  <c r="Q1477" i="5" s="1"/>
  <c r="F1477" i="5" s="1"/>
  <c r="G1477" i="5" s="1"/>
  <c r="M1476" i="5"/>
  <c r="N1476" i="5"/>
  <c r="Q1476" i="5" s="1"/>
  <c r="F1476" i="5" s="1"/>
  <c r="G1476" i="5" s="1"/>
  <c r="M1499" i="5"/>
  <c r="N1499" i="5"/>
  <c r="Q1499" i="5" s="1"/>
  <c r="F1499" i="5" s="1"/>
  <c r="G1499" i="5" s="1"/>
  <c r="M1479" i="5"/>
  <c r="N1479" i="5"/>
  <c r="Q1479" i="5" s="1"/>
  <c r="F1479" i="5" s="1"/>
  <c r="G1479" i="5" s="1"/>
  <c r="M1478" i="5"/>
  <c r="N1478" i="5"/>
  <c r="Q1478" i="5" s="1"/>
  <c r="F1478" i="5" s="1"/>
  <c r="G1478" i="5" s="1"/>
  <c r="M1484" i="5"/>
  <c r="N1484" i="5"/>
  <c r="Q1484" i="5" s="1"/>
  <c r="F1484" i="5" s="1"/>
  <c r="G1484" i="5" s="1"/>
  <c r="M1449" i="5"/>
  <c r="N1449" i="5"/>
  <c r="Q1449" i="5" s="1"/>
  <c r="F1449" i="5" s="1"/>
  <c r="G1449" i="5" s="1"/>
  <c r="M1461" i="5"/>
  <c r="N1461" i="5"/>
  <c r="Q1461" i="5" s="1"/>
  <c r="F1461" i="5" s="1"/>
  <c r="G1461" i="5" s="1"/>
  <c r="M1458" i="5"/>
  <c r="N1458" i="5"/>
  <c r="Q1458" i="5" s="1"/>
  <c r="F1458" i="5" s="1"/>
  <c r="G1458" i="5" s="1"/>
  <c r="M1469" i="5"/>
  <c r="N1469" i="5"/>
  <c r="Q1469" i="5" s="1"/>
  <c r="F1469" i="5" s="1"/>
  <c r="G1469" i="5" s="1"/>
  <c r="M1463" i="5"/>
  <c r="N1463" i="5"/>
  <c r="Q1463" i="5" s="1"/>
  <c r="F1463" i="5" s="1"/>
  <c r="G1463" i="5" s="1"/>
  <c r="M1470" i="5"/>
  <c r="N1470" i="5"/>
  <c r="Q1470" i="5" s="1"/>
  <c r="F1470" i="5" s="1"/>
  <c r="G1470" i="5" s="1"/>
  <c r="M1446" i="5"/>
  <c r="N1446" i="5"/>
  <c r="Q1446" i="5" s="1"/>
  <c r="F1446" i="5" s="1"/>
  <c r="G1446" i="5" s="1"/>
  <c r="M1448" i="5"/>
  <c r="N1448" i="5"/>
  <c r="Q1448" i="5" s="1"/>
  <c r="F1448" i="5" s="1"/>
  <c r="G1448" i="5" s="1"/>
  <c r="M1468" i="5"/>
  <c r="N1468" i="5"/>
  <c r="Q1468" i="5" s="1"/>
  <c r="F1468" i="5" s="1"/>
  <c r="G1468" i="5" s="1"/>
  <c r="M1454" i="5"/>
  <c r="N1454" i="5"/>
  <c r="Q1454" i="5" s="1"/>
  <c r="F1454" i="5" s="1"/>
  <c r="G1454" i="5" s="1"/>
  <c r="M1471" i="5"/>
  <c r="N1471" i="5"/>
  <c r="Q1471" i="5" s="1"/>
  <c r="F1471" i="5" s="1"/>
  <c r="G1471" i="5" s="1"/>
  <c r="M1462" i="5"/>
  <c r="N1462" i="5"/>
  <c r="Q1462" i="5" s="1"/>
  <c r="F1462" i="5" s="1"/>
  <c r="G1462" i="5" s="1"/>
  <c r="M1465" i="5"/>
  <c r="N1465" i="5"/>
  <c r="Q1465" i="5" s="1"/>
  <c r="F1465" i="5" s="1"/>
  <c r="G1465" i="5" s="1"/>
  <c r="M1457" i="5"/>
  <c r="N1457" i="5"/>
  <c r="Q1457" i="5" s="1"/>
  <c r="F1457" i="5" s="1"/>
  <c r="G1457" i="5" s="1"/>
  <c r="M1483" i="5"/>
  <c r="N1483" i="5"/>
  <c r="Q1483" i="5" s="1"/>
  <c r="F1483" i="5" s="1"/>
  <c r="G1483" i="5" s="1"/>
  <c r="M1445" i="5"/>
  <c r="N1445" i="5"/>
  <c r="Q1445" i="5" s="1"/>
  <c r="F1445" i="5" s="1"/>
  <c r="G1445" i="5" s="1"/>
  <c r="M1489" i="5"/>
  <c r="N1489" i="5"/>
  <c r="Q1489" i="5" s="1"/>
  <c r="F1489" i="5" s="1"/>
  <c r="G1489" i="5" s="1"/>
  <c r="M1455" i="5"/>
  <c r="N1455" i="5"/>
  <c r="Q1455" i="5" s="1"/>
  <c r="F1455" i="5" s="1"/>
  <c r="G1455" i="5" s="1"/>
  <c r="M1487" i="5"/>
  <c r="N1487" i="5"/>
  <c r="Q1487" i="5" s="1"/>
  <c r="F1487" i="5" s="1"/>
  <c r="G1487" i="5" s="1"/>
  <c r="M1481" i="5"/>
  <c r="N1481" i="5"/>
  <c r="Q1481" i="5" s="1"/>
  <c r="F1481" i="5" s="1"/>
  <c r="G1481" i="5" s="1"/>
  <c r="M1460" i="5"/>
  <c r="N1460" i="5"/>
  <c r="Q1460" i="5" s="1"/>
  <c r="F1460" i="5" s="1"/>
  <c r="G1460" i="5" s="1"/>
  <c r="M1453" i="5"/>
  <c r="N1453" i="5"/>
  <c r="Q1453" i="5" s="1"/>
  <c r="F1453" i="5" s="1"/>
  <c r="G1453" i="5" s="1"/>
  <c r="A1502" i="5"/>
  <c r="B1454" i="5"/>
  <c r="A1516" i="5"/>
  <c r="B1468" i="5"/>
  <c r="A1523" i="5"/>
  <c r="B1475" i="5"/>
  <c r="A1519" i="5"/>
  <c r="B1471" i="5"/>
  <c r="A1510" i="5"/>
  <c r="B1462" i="5"/>
  <c r="A1528" i="5"/>
  <c r="B1480" i="5"/>
  <c r="A1495" i="5"/>
  <c r="B1447" i="5"/>
  <c r="A1512" i="5"/>
  <c r="B1464" i="5"/>
  <c r="A1539" i="5"/>
  <c r="B1491" i="5"/>
  <c r="A1498" i="5"/>
  <c r="B1450" i="5"/>
  <c r="A1536" i="5"/>
  <c r="B1488" i="5"/>
  <c r="A1507" i="5"/>
  <c r="B1459" i="5"/>
  <c r="A1563" i="5"/>
  <c r="B1515" i="5"/>
  <c r="A1509" i="5"/>
  <c r="B1461" i="5"/>
  <c r="A1506" i="5"/>
  <c r="B1458" i="5"/>
  <c r="A1517" i="5"/>
  <c r="B1469" i="5"/>
  <c r="A1511" i="5"/>
  <c r="B1463" i="5"/>
  <c r="A1518" i="5"/>
  <c r="B1470" i="5"/>
  <c r="A1494" i="5"/>
  <c r="B1446" i="5"/>
  <c r="A1496" i="5"/>
  <c r="B1448" i="5"/>
  <c r="A1525" i="5"/>
  <c r="B1477" i="5"/>
  <c r="A1524" i="5"/>
  <c r="B1476" i="5"/>
  <c r="A1547" i="5"/>
  <c r="B1499" i="5"/>
  <c r="A1527" i="5"/>
  <c r="B1479" i="5"/>
  <c r="A1526" i="5"/>
  <c r="B1478" i="5"/>
  <c r="A1532" i="5"/>
  <c r="B1484" i="5"/>
  <c r="A1497" i="5"/>
  <c r="B1449" i="5"/>
  <c r="A1493" i="5"/>
  <c r="B1445" i="5"/>
  <c r="A1537" i="5"/>
  <c r="B1489" i="5"/>
  <c r="A1503" i="5"/>
  <c r="B1455" i="5"/>
  <c r="A1535" i="5"/>
  <c r="B1487" i="5"/>
  <c r="A1529" i="5"/>
  <c r="B1481" i="5"/>
  <c r="A1508" i="5"/>
  <c r="B1460" i="5"/>
  <c r="A1501" i="5"/>
  <c r="B1453" i="5"/>
  <c r="A1513" i="5"/>
  <c r="B1465" i="5"/>
  <c r="A1521" i="5"/>
  <c r="B1473" i="5"/>
  <c r="A1505" i="5"/>
  <c r="B1457" i="5"/>
  <c r="A1514" i="5"/>
  <c r="B1466" i="5"/>
  <c r="A1538" i="5"/>
  <c r="B1490" i="5"/>
  <c r="A1531" i="5"/>
  <c r="B1483" i="5"/>
  <c r="A1534" i="5"/>
  <c r="B1486" i="5"/>
  <c r="A1522" i="5"/>
  <c r="B1474" i="5"/>
  <c r="A1492" i="5"/>
  <c r="B1444" i="5"/>
  <c r="A1533" i="5"/>
  <c r="B1485" i="5"/>
  <c r="A1530" i="5"/>
  <c r="B1482" i="5"/>
  <c r="A1520" i="5"/>
  <c r="B1472" i="5"/>
  <c r="A1500" i="5"/>
  <c r="B1452" i="5"/>
  <c r="A1504" i="5"/>
  <c r="B1456" i="5"/>
  <c r="O1692" i="5" l="1"/>
  <c r="P1644" i="5"/>
  <c r="O1657" i="5"/>
  <c r="P1609" i="5"/>
  <c r="O1646" i="5"/>
  <c r="P1598" i="5"/>
  <c r="O1649" i="5"/>
  <c r="P1601" i="5"/>
  <c r="O1662" i="5"/>
  <c r="P1614" i="5"/>
  <c r="O1717" i="5"/>
  <c r="P1669" i="5"/>
  <c r="O1731" i="5"/>
  <c r="P1683" i="5"/>
  <c r="P1623" i="5"/>
  <c r="O1671" i="5"/>
  <c r="O1674" i="5"/>
  <c r="P1626" i="5"/>
  <c r="O1648" i="5"/>
  <c r="P1600" i="5"/>
  <c r="O1687" i="5"/>
  <c r="P1639" i="5"/>
  <c r="O1691" i="5"/>
  <c r="P1643" i="5"/>
  <c r="O1651" i="5"/>
  <c r="P1603" i="5"/>
  <c r="O1659" i="5"/>
  <c r="P1611" i="5"/>
  <c r="O1653" i="5"/>
  <c r="P1605" i="5"/>
  <c r="O1708" i="5"/>
  <c r="P1660" i="5"/>
  <c r="O1661" i="5"/>
  <c r="P1613" i="5"/>
  <c r="O1689" i="5"/>
  <c r="P1641" i="5"/>
  <c r="O1677" i="5"/>
  <c r="P1629" i="5"/>
  <c r="O1654" i="5"/>
  <c r="P1606" i="5"/>
  <c r="O1667" i="5"/>
  <c r="P1619" i="5"/>
  <c r="O1645" i="5"/>
  <c r="P1597" i="5"/>
  <c r="O1673" i="5"/>
  <c r="P1625" i="5"/>
  <c r="O1647" i="5"/>
  <c r="P1599" i="5"/>
  <c r="O1665" i="5"/>
  <c r="P1617" i="5"/>
  <c r="O1720" i="5"/>
  <c r="P1672" i="5"/>
  <c r="O1636" i="5"/>
  <c r="P1588" i="5"/>
  <c r="O1652" i="5"/>
  <c r="P1604" i="5"/>
  <c r="O1688" i="5"/>
  <c r="P1640" i="5"/>
  <c r="O1678" i="5"/>
  <c r="P1630" i="5"/>
  <c r="O1637" i="5"/>
  <c r="P1589" i="5"/>
  <c r="O1681" i="5"/>
  <c r="P1633" i="5"/>
  <c r="O1664" i="5"/>
  <c r="P1616" i="5"/>
  <c r="O1690" i="5"/>
  <c r="P1642" i="5"/>
  <c r="O1663" i="5"/>
  <c r="P1615" i="5"/>
  <c r="O1638" i="5"/>
  <c r="P1590" i="5"/>
  <c r="O1682" i="5"/>
  <c r="P1634" i="5"/>
  <c r="O1676" i="5"/>
  <c r="P1628" i="5"/>
  <c r="O1668" i="5"/>
  <c r="P1620" i="5"/>
  <c r="O1656" i="5"/>
  <c r="P1608" i="5"/>
  <c r="O1680" i="5"/>
  <c r="P1632" i="5"/>
  <c r="O1666" i="5"/>
  <c r="P1618" i="5"/>
  <c r="O1650" i="5"/>
  <c r="P1602" i="5"/>
  <c r="O1706" i="5"/>
  <c r="P1658" i="5"/>
  <c r="O1679" i="5"/>
  <c r="P1631" i="5"/>
  <c r="O1703" i="5"/>
  <c r="P1655" i="5"/>
  <c r="O1675" i="5"/>
  <c r="P1627" i="5"/>
  <c r="O1670" i="5"/>
  <c r="P1622" i="5"/>
  <c r="M1492" i="5"/>
  <c r="N1492" i="5"/>
  <c r="Q1492" i="5" s="1"/>
  <c r="F1492" i="5" s="1"/>
  <c r="G1492" i="5" s="1"/>
  <c r="M1521" i="5"/>
  <c r="N1521" i="5"/>
  <c r="Q1521" i="5" s="1"/>
  <c r="F1521" i="5" s="1"/>
  <c r="G1521" i="5" s="1"/>
  <c r="M1537" i="5"/>
  <c r="N1537" i="5"/>
  <c r="Q1537" i="5" s="1"/>
  <c r="F1537" i="5" s="1"/>
  <c r="G1537" i="5" s="1"/>
  <c r="M1524" i="5"/>
  <c r="N1524" i="5"/>
  <c r="Q1524" i="5" s="1"/>
  <c r="F1524" i="5" s="1"/>
  <c r="G1524" i="5" s="1"/>
  <c r="M1506" i="5"/>
  <c r="N1506" i="5"/>
  <c r="Q1506" i="5" s="1"/>
  <c r="F1506" i="5" s="1"/>
  <c r="G1506" i="5" s="1"/>
  <c r="M1512" i="5"/>
  <c r="N1512" i="5"/>
  <c r="Q1512" i="5" s="1"/>
  <c r="F1512" i="5" s="1"/>
  <c r="G1512" i="5" s="1"/>
  <c r="M1502" i="5"/>
  <c r="N1502" i="5"/>
  <c r="Q1502" i="5" s="1"/>
  <c r="F1502" i="5" s="1"/>
  <c r="G1502" i="5" s="1"/>
  <c r="M1495" i="5"/>
  <c r="N1495" i="5"/>
  <c r="Q1495" i="5" s="1"/>
  <c r="F1495" i="5" s="1"/>
  <c r="G1495" i="5" s="1"/>
  <c r="M1528" i="5"/>
  <c r="N1528" i="5"/>
  <c r="Q1528" i="5" s="1"/>
  <c r="F1528" i="5" s="1"/>
  <c r="G1528" i="5" s="1"/>
  <c r="M1500" i="5"/>
  <c r="N1500" i="5"/>
  <c r="Q1500" i="5" s="1"/>
  <c r="F1500" i="5" s="1"/>
  <c r="G1500" i="5" s="1"/>
  <c r="M1531" i="5"/>
  <c r="N1531" i="5"/>
  <c r="Q1531" i="5" s="1"/>
  <c r="F1531" i="5" s="1"/>
  <c r="G1531" i="5" s="1"/>
  <c r="M1508" i="5"/>
  <c r="N1508" i="5"/>
  <c r="Q1508" i="5" s="1"/>
  <c r="F1508" i="5" s="1"/>
  <c r="G1508" i="5" s="1"/>
  <c r="M1532" i="5"/>
  <c r="N1532" i="5"/>
  <c r="Q1532" i="5" s="1"/>
  <c r="F1532" i="5" s="1"/>
  <c r="G1532" i="5" s="1"/>
  <c r="M1494" i="5"/>
  <c r="N1494" i="5"/>
  <c r="Q1494" i="5" s="1"/>
  <c r="F1494" i="5" s="1"/>
  <c r="G1494" i="5" s="1"/>
  <c r="M1507" i="5"/>
  <c r="N1507" i="5"/>
  <c r="Q1507" i="5" s="1"/>
  <c r="F1507" i="5" s="1"/>
  <c r="G1507" i="5" s="1"/>
  <c r="M1510" i="5"/>
  <c r="N1510" i="5"/>
  <c r="Q1510" i="5" s="1"/>
  <c r="F1510" i="5" s="1"/>
  <c r="G1510" i="5" s="1"/>
  <c r="M1522" i="5"/>
  <c r="N1522" i="5"/>
  <c r="Q1522" i="5" s="1"/>
  <c r="F1522" i="5" s="1"/>
  <c r="G1522" i="5" s="1"/>
  <c r="M1513" i="5"/>
  <c r="N1513" i="5"/>
  <c r="Q1513" i="5" s="1"/>
  <c r="F1513" i="5" s="1"/>
  <c r="G1513" i="5" s="1"/>
  <c r="M1509" i="5"/>
  <c r="N1509" i="5"/>
  <c r="Q1509" i="5" s="1"/>
  <c r="F1509" i="5" s="1"/>
  <c r="G1509" i="5" s="1"/>
  <c r="M1504" i="5"/>
  <c r="N1504" i="5"/>
  <c r="Q1504" i="5" s="1"/>
  <c r="F1504" i="5" s="1"/>
  <c r="G1504" i="5" s="1"/>
  <c r="M1534" i="5"/>
  <c r="N1534" i="5"/>
  <c r="Q1534" i="5" s="1"/>
  <c r="F1534" i="5" s="1"/>
  <c r="G1534" i="5" s="1"/>
  <c r="M1501" i="5"/>
  <c r="N1501" i="5"/>
  <c r="Q1501" i="5" s="1"/>
  <c r="F1501" i="5" s="1"/>
  <c r="G1501" i="5" s="1"/>
  <c r="M1497" i="5"/>
  <c r="N1497" i="5"/>
  <c r="Q1497" i="5" s="1"/>
  <c r="F1497" i="5" s="1"/>
  <c r="G1497" i="5" s="1"/>
  <c r="M1563" i="5"/>
  <c r="N1563" i="5"/>
  <c r="Q1563" i="5" s="1"/>
  <c r="F1563" i="5" s="1"/>
  <c r="G1563" i="5" s="1"/>
  <c r="M1520" i="5"/>
  <c r="N1520" i="5"/>
  <c r="Q1520" i="5" s="1"/>
  <c r="F1520" i="5" s="1"/>
  <c r="G1520" i="5" s="1"/>
  <c r="M1538" i="5"/>
  <c r="N1538" i="5"/>
  <c r="Q1538" i="5" s="1"/>
  <c r="F1538" i="5" s="1"/>
  <c r="G1538" i="5" s="1"/>
  <c r="M1529" i="5"/>
  <c r="N1529" i="5"/>
  <c r="Q1529" i="5" s="1"/>
  <c r="F1529" i="5" s="1"/>
  <c r="G1529" i="5" s="1"/>
  <c r="M1526" i="5"/>
  <c r="N1526" i="5"/>
  <c r="Q1526" i="5" s="1"/>
  <c r="F1526" i="5" s="1"/>
  <c r="G1526" i="5" s="1"/>
  <c r="M1518" i="5"/>
  <c r="N1518" i="5"/>
  <c r="Q1518" i="5" s="1"/>
  <c r="F1518" i="5" s="1"/>
  <c r="G1518" i="5" s="1"/>
  <c r="M1536" i="5"/>
  <c r="N1536" i="5"/>
  <c r="Q1536" i="5" s="1"/>
  <c r="F1536" i="5" s="1"/>
  <c r="G1536" i="5" s="1"/>
  <c r="M1519" i="5"/>
  <c r="N1519" i="5"/>
  <c r="Q1519" i="5" s="1"/>
  <c r="F1519" i="5" s="1"/>
  <c r="G1519" i="5" s="1"/>
  <c r="M1493" i="5"/>
  <c r="N1493" i="5"/>
  <c r="Q1493" i="5" s="1"/>
  <c r="F1493" i="5" s="1"/>
  <c r="G1493" i="5" s="1"/>
  <c r="M1530" i="5"/>
  <c r="N1530" i="5"/>
  <c r="Q1530" i="5" s="1"/>
  <c r="F1530" i="5" s="1"/>
  <c r="G1530" i="5" s="1"/>
  <c r="M1514" i="5"/>
  <c r="N1514" i="5"/>
  <c r="Q1514" i="5" s="1"/>
  <c r="F1514" i="5" s="1"/>
  <c r="G1514" i="5" s="1"/>
  <c r="M1535" i="5"/>
  <c r="N1535" i="5"/>
  <c r="Q1535" i="5" s="1"/>
  <c r="F1535" i="5" s="1"/>
  <c r="G1535" i="5" s="1"/>
  <c r="M1527" i="5"/>
  <c r="N1527" i="5"/>
  <c r="Q1527" i="5" s="1"/>
  <c r="F1527" i="5" s="1"/>
  <c r="G1527" i="5" s="1"/>
  <c r="M1511" i="5"/>
  <c r="N1511" i="5"/>
  <c r="Q1511" i="5" s="1"/>
  <c r="F1511" i="5" s="1"/>
  <c r="G1511" i="5" s="1"/>
  <c r="M1498" i="5"/>
  <c r="N1498" i="5"/>
  <c r="Q1498" i="5" s="1"/>
  <c r="F1498" i="5" s="1"/>
  <c r="G1498" i="5" s="1"/>
  <c r="M1523" i="5"/>
  <c r="N1523" i="5"/>
  <c r="Q1523" i="5" s="1"/>
  <c r="F1523" i="5" s="1"/>
  <c r="G1523" i="5" s="1"/>
  <c r="M1496" i="5"/>
  <c r="N1496" i="5"/>
  <c r="Q1496" i="5" s="1"/>
  <c r="F1496" i="5" s="1"/>
  <c r="G1496" i="5" s="1"/>
  <c r="M1525" i="5"/>
  <c r="N1525" i="5"/>
  <c r="Q1525" i="5" s="1"/>
  <c r="F1525" i="5" s="1"/>
  <c r="G1525" i="5" s="1"/>
  <c r="M1533" i="5"/>
  <c r="N1533" i="5"/>
  <c r="Q1533" i="5" s="1"/>
  <c r="F1533" i="5" s="1"/>
  <c r="G1533" i="5" s="1"/>
  <c r="M1505" i="5"/>
  <c r="N1505" i="5"/>
  <c r="Q1505" i="5" s="1"/>
  <c r="F1505" i="5" s="1"/>
  <c r="G1505" i="5" s="1"/>
  <c r="M1503" i="5"/>
  <c r="N1503" i="5"/>
  <c r="Q1503" i="5" s="1"/>
  <c r="F1503" i="5" s="1"/>
  <c r="G1503" i="5" s="1"/>
  <c r="M1547" i="5"/>
  <c r="N1547" i="5"/>
  <c r="Q1547" i="5" s="1"/>
  <c r="F1547" i="5" s="1"/>
  <c r="G1547" i="5" s="1"/>
  <c r="M1517" i="5"/>
  <c r="N1517" i="5"/>
  <c r="Q1517" i="5" s="1"/>
  <c r="F1517" i="5" s="1"/>
  <c r="G1517" i="5" s="1"/>
  <c r="M1539" i="5"/>
  <c r="N1539" i="5"/>
  <c r="Q1539" i="5" s="1"/>
  <c r="F1539" i="5" s="1"/>
  <c r="G1539" i="5" s="1"/>
  <c r="M1516" i="5"/>
  <c r="N1516" i="5"/>
  <c r="Q1516" i="5" s="1"/>
  <c r="F1516" i="5" s="1"/>
  <c r="G1516" i="5" s="1"/>
  <c r="A1570" i="5"/>
  <c r="B1522" i="5"/>
  <c r="A1561" i="5"/>
  <c r="B1513" i="5"/>
  <c r="A1541" i="5"/>
  <c r="B1493" i="5"/>
  <c r="A1573" i="5"/>
  <c r="B1525" i="5"/>
  <c r="A1557" i="5"/>
  <c r="B1509" i="5"/>
  <c r="A1543" i="5"/>
  <c r="B1495" i="5"/>
  <c r="A1566" i="5"/>
  <c r="B1518" i="5"/>
  <c r="A1578" i="5"/>
  <c r="B1530" i="5"/>
  <c r="A1562" i="5"/>
  <c r="B1514" i="5"/>
  <c r="A1583" i="5"/>
  <c r="B1535" i="5"/>
  <c r="A1575" i="5"/>
  <c r="B1527" i="5"/>
  <c r="A1559" i="5"/>
  <c r="B1511" i="5"/>
  <c r="A1546" i="5"/>
  <c r="B1498" i="5"/>
  <c r="A1571" i="5"/>
  <c r="B1523" i="5"/>
  <c r="A1548" i="5"/>
  <c r="B1500" i="5"/>
  <c r="A1579" i="5"/>
  <c r="B1531" i="5"/>
  <c r="A1556" i="5"/>
  <c r="B1508" i="5"/>
  <c r="A1580" i="5"/>
  <c r="B1532" i="5"/>
  <c r="A1542" i="5"/>
  <c r="B1494" i="5"/>
  <c r="A1555" i="5"/>
  <c r="B1507" i="5"/>
  <c r="A1558" i="5"/>
  <c r="B1510" i="5"/>
  <c r="A1581" i="5"/>
  <c r="B1533" i="5"/>
  <c r="A1553" i="5"/>
  <c r="B1505" i="5"/>
  <c r="A1551" i="5"/>
  <c r="B1503" i="5"/>
  <c r="A1595" i="5"/>
  <c r="B1547" i="5"/>
  <c r="A1565" i="5"/>
  <c r="B1517" i="5"/>
  <c r="A1587" i="5"/>
  <c r="B1539" i="5"/>
  <c r="A1564" i="5"/>
  <c r="B1516" i="5"/>
  <c r="A1577" i="5"/>
  <c r="B1529" i="5"/>
  <c r="A1584" i="5"/>
  <c r="B1536" i="5"/>
  <c r="A1567" i="5"/>
  <c r="B1519" i="5"/>
  <c r="A1552" i="5"/>
  <c r="B1504" i="5"/>
  <c r="A1582" i="5"/>
  <c r="B1534" i="5"/>
  <c r="A1549" i="5"/>
  <c r="B1501" i="5"/>
  <c r="A1545" i="5"/>
  <c r="B1497" i="5"/>
  <c r="A1544" i="5"/>
  <c r="B1496" i="5"/>
  <c r="A1611" i="5"/>
  <c r="B1563" i="5"/>
  <c r="A1576" i="5"/>
  <c r="B1528" i="5"/>
  <c r="A1568" i="5"/>
  <c r="B1520" i="5"/>
  <c r="A1586" i="5"/>
  <c r="B1538" i="5"/>
  <c r="A1574" i="5"/>
  <c r="B1526" i="5"/>
  <c r="A1540" i="5"/>
  <c r="B1492" i="5"/>
  <c r="A1569" i="5"/>
  <c r="B1521" i="5"/>
  <c r="A1585" i="5"/>
  <c r="B1537" i="5"/>
  <c r="A1572" i="5"/>
  <c r="B1524" i="5"/>
  <c r="A1554" i="5"/>
  <c r="B1506" i="5"/>
  <c r="A1560" i="5"/>
  <c r="B1512" i="5"/>
  <c r="A1550" i="5"/>
  <c r="B1502" i="5"/>
  <c r="O1712" i="5" l="1"/>
  <c r="P1664" i="5"/>
  <c r="O1716" i="5"/>
  <c r="P1668" i="5"/>
  <c r="O1713" i="5"/>
  <c r="P1665" i="5"/>
  <c r="O1735" i="5"/>
  <c r="P1687" i="5"/>
  <c r="O1727" i="5"/>
  <c r="P1679" i="5"/>
  <c r="O1724" i="5"/>
  <c r="P1676" i="5"/>
  <c r="O1685" i="5"/>
  <c r="P1637" i="5"/>
  <c r="O1695" i="5"/>
  <c r="P1647" i="5"/>
  <c r="O1709" i="5"/>
  <c r="P1661" i="5"/>
  <c r="O1696" i="5"/>
  <c r="P1648" i="5"/>
  <c r="O1694" i="5"/>
  <c r="P1646" i="5"/>
  <c r="O1714" i="5"/>
  <c r="P1666" i="5"/>
  <c r="O1707" i="5"/>
  <c r="P1659" i="5"/>
  <c r="O1704" i="5"/>
  <c r="P1656" i="5"/>
  <c r="O1768" i="5"/>
  <c r="P1720" i="5"/>
  <c r="O1725" i="5"/>
  <c r="P1677" i="5"/>
  <c r="O1710" i="5"/>
  <c r="P1662" i="5"/>
  <c r="O1751" i="5"/>
  <c r="P1703" i="5"/>
  <c r="O1729" i="5"/>
  <c r="P1681" i="5"/>
  <c r="O1737" i="5"/>
  <c r="P1689" i="5"/>
  <c r="O1697" i="5"/>
  <c r="P1649" i="5"/>
  <c r="O1754" i="5"/>
  <c r="P1706" i="5"/>
  <c r="O1730" i="5"/>
  <c r="P1682" i="5"/>
  <c r="O1726" i="5"/>
  <c r="P1678" i="5"/>
  <c r="O1721" i="5"/>
  <c r="P1673" i="5"/>
  <c r="O1756" i="5"/>
  <c r="P1708" i="5"/>
  <c r="O1722" i="5"/>
  <c r="P1674" i="5"/>
  <c r="O1705" i="5"/>
  <c r="P1657" i="5"/>
  <c r="O1711" i="5"/>
  <c r="P1663" i="5"/>
  <c r="O1700" i="5"/>
  <c r="P1652" i="5"/>
  <c r="O1715" i="5"/>
  <c r="P1667" i="5"/>
  <c r="O1779" i="5"/>
  <c r="P1731" i="5"/>
  <c r="O1719" i="5"/>
  <c r="P1671" i="5"/>
  <c r="O1718" i="5"/>
  <c r="P1670" i="5"/>
  <c r="O1728" i="5"/>
  <c r="P1680" i="5"/>
  <c r="O1738" i="5"/>
  <c r="P1690" i="5"/>
  <c r="O1684" i="5"/>
  <c r="P1636" i="5"/>
  <c r="O1702" i="5"/>
  <c r="P1654" i="5"/>
  <c r="O1699" i="5"/>
  <c r="P1651" i="5"/>
  <c r="O1765" i="5"/>
  <c r="P1717" i="5"/>
  <c r="O1723" i="5"/>
  <c r="P1675" i="5"/>
  <c r="O1739" i="5"/>
  <c r="P1691" i="5"/>
  <c r="O1698" i="5"/>
  <c r="P1650" i="5"/>
  <c r="O1686" i="5"/>
  <c r="P1638" i="5"/>
  <c r="O1736" i="5"/>
  <c r="P1688" i="5"/>
  <c r="P1645" i="5"/>
  <c r="O1693" i="5"/>
  <c r="O1701" i="5"/>
  <c r="P1653" i="5"/>
  <c r="O1740" i="5"/>
  <c r="P1692" i="5"/>
  <c r="M1569" i="5"/>
  <c r="N1569" i="5"/>
  <c r="Q1569" i="5" s="1"/>
  <c r="F1569" i="5" s="1"/>
  <c r="G1569" i="5" s="1"/>
  <c r="M1544" i="5"/>
  <c r="N1544" i="5"/>
  <c r="Q1544" i="5" s="1"/>
  <c r="F1544" i="5" s="1"/>
  <c r="G1544" i="5" s="1"/>
  <c r="M1577" i="5"/>
  <c r="N1577" i="5"/>
  <c r="Q1577" i="5" s="1"/>
  <c r="F1577" i="5" s="1"/>
  <c r="G1577" i="5" s="1"/>
  <c r="M1581" i="5"/>
  <c r="N1581" i="5"/>
  <c r="Q1581" i="5" s="1"/>
  <c r="F1581" i="5" s="1"/>
  <c r="G1581" i="5" s="1"/>
  <c r="M1548" i="5"/>
  <c r="N1548" i="5"/>
  <c r="Q1548" i="5" s="1"/>
  <c r="F1548" i="5" s="1"/>
  <c r="G1548" i="5" s="1"/>
  <c r="M1578" i="5"/>
  <c r="N1578" i="5"/>
  <c r="Q1578" i="5" s="1"/>
  <c r="F1578" i="5" s="1"/>
  <c r="G1578" i="5" s="1"/>
  <c r="M1570" i="5"/>
  <c r="N1570" i="5"/>
  <c r="Q1570" i="5" s="1"/>
  <c r="F1570" i="5" s="1"/>
  <c r="G1570" i="5" s="1"/>
  <c r="M1558" i="5"/>
  <c r="N1558" i="5"/>
  <c r="Q1558" i="5" s="1"/>
  <c r="F1558" i="5" s="1"/>
  <c r="G1558" i="5" s="1"/>
  <c r="M1550" i="5"/>
  <c r="N1550" i="5"/>
  <c r="Q1550" i="5" s="1"/>
  <c r="F1550" i="5" s="1"/>
  <c r="G1550" i="5" s="1"/>
  <c r="M1555" i="5"/>
  <c r="N1555" i="5"/>
  <c r="Q1555" i="5" s="1"/>
  <c r="F1555" i="5" s="1"/>
  <c r="G1555" i="5" s="1"/>
  <c r="M1560" i="5"/>
  <c r="N1560" i="5"/>
  <c r="Q1560" i="5" s="1"/>
  <c r="F1560" i="5" s="1"/>
  <c r="G1560" i="5" s="1"/>
  <c r="M1586" i="5"/>
  <c r="N1586" i="5"/>
  <c r="Q1586" i="5" s="1"/>
  <c r="F1586" i="5" s="1"/>
  <c r="G1586" i="5" s="1"/>
  <c r="M1582" i="5"/>
  <c r="N1582" i="5"/>
  <c r="Q1582" i="5" s="1"/>
  <c r="F1582" i="5" s="1"/>
  <c r="G1582" i="5" s="1"/>
  <c r="M1565" i="5"/>
  <c r="N1565" i="5"/>
  <c r="Q1565" i="5" s="1"/>
  <c r="F1565" i="5" s="1"/>
  <c r="G1565" i="5" s="1"/>
  <c r="M1542" i="5"/>
  <c r="N1542" i="5"/>
  <c r="Q1542" i="5" s="1"/>
  <c r="F1542" i="5" s="1"/>
  <c r="G1542" i="5" s="1"/>
  <c r="M1559" i="5"/>
  <c r="N1559" i="5"/>
  <c r="Q1559" i="5" s="1"/>
  <c r="F1559" i="5" s="1"/>
  <c r="G1559" i="5" s="1"/>
  <c r="M1557" i="5"/>
  <c r="N1557" i="5"/>
  <c r="Q1557" i="5" s="1"/>
  <c r="F1557" i="5" s="1"/>
  <c r="G1557" i="5" s="1"/>
  <c r="M1564" i="5"/>
  <c r="N1564" i="5"/>
  <c r="Q1564" i="5" s="1"/>
  <c r="F1564" i="5" s="1"/>
  <c r="G1564" i="5" s="1"/>
  <c r="M1574" i="5"/>
  <c r="N1574" i="5"/>
  <c r="Q1574" i="5" s="1"/>
  <c r="F1574" i="5" s="1"/>
  <c r="G1574" i="5" s="1"/>
  <c r="M1587" i="5"/>
  <c r="N1587" i="5"/>
  <c r="Q1587" i="5" s="1"/>
  <c r="F1587" i="5" s="1"/>
  <c r="G1587" i="5" s="1"/>
  <c r="M1543" i="5"/>
  <c r="N1543" i="5"/>
  <c r="Q1543" i="5" s="1"/>
  <c r="F1543" i="5" s="1"/>
  <c r="G1543" i="5" s="1"/>
  <c r="M1554" i="5"/>
  <c r="N1554" i="5"/>
  <c r="Q1554" i="5" s="1"/>
  <c r="F1554" i="5" s="1"/>
  <c r="G1554" i="5" s="1"/>
  <c r="M1568" i="5"/>
  <c r="N1568" i="5"/>
  <c r="Q1568" i="5" s="1"/>
  <c r="F1568" i="5" s="1"/>
  <c r="G1568" i="5" s="1"/>
  <c r="M1552" i="5"/>
  <c r="N1552" i="5"/>
  <c r="Q1552" i="5" s="1"/>
  <c r="F1552" i="5" s="1"/>
  <c r="G1552" i="5" s="1"/>
  <c r="M1595" i="5"/>
  <c r="N1595" i="5"/>
  <c r="Q1595" i="5" s="1"/>
  <c r="F1595" i="5" s="1"/>
  <c r="G1595" i="5" s="1"/>
  <c r="M1580" i="5"/>
  <c r="N1580" i="5"/>
  <c r="Q1580" i="5" s="1"/>
  <c r="F1580" i="5" s="1"/>
  <c r="G1580" i="5" s="1"/>
  <c r="M1575" i="5"/>
  <c r="N1575" i="5"/>
  <c r="Q1575" i="5" s="1"/>
  <c r="F1575" i="5" s="1"/>
  <c r="G1575" i="5" s="1"/>
  <c r="M1573" i="5"/>
  <c r="N1573" i="5"/>
  <c r="Q1573" i="5" s="1"/>
  <c r="F1573" i="5" s="1"/>
  <c r="G1573" i="5" s="1"/>
  <c r="M1572" i="5"/>
  <c r="N1572" i="5"/>
  <c r="Q1572" i="5" s="1"/>
  <c r="F1572" i="5" s="1"/>
  <c r="G1572" i="5" s="1"/>
  <c r="M1576" i="5"/>
  <c r="N1576" i="5"/>
  <c r="Q1576" i="5" s="1"/>
  <c r="F1576" i="5" s="1"/>
  <c r="G1576" i="5" s="1"/>
  <c r="M1567" i="5"/>
  <c r="N1567" i="5"/>
  <c r="Q1567" i="5" s="1"/>
  <c r="F1567" i="5" s="1"/>
  <c r="G1567" i="5" s="1"/>
  <c r="M1551" i="5"/>
  <c r="N1551" i="5"/>
  <c r="Q1551" i="5" s="1"/>
  <c r="F1551" i="5" s="1"/>
  <c r="G1551" i="5" s="1"/>
  <c r="M1556" i="5"/>
  <c r="N1556" i="5"/>
  <c r="Q1556" i="5" s="1"/>
  <c r="F1556" i="5" s="1"/>
  <c r="G1556" i="5" s="1"/>
  <c r="M1583" i="5"/>
  <c r="N1583" i="5"/>
  <c r="Q1583" i="5" s="1"/>
  <c r="F1583" i="5" s="1"/>
  <c r="G1583" i="5" s="1"/>
  <c r="M1541" i="5"/>
  <c r="N1541" i="5"/>
  <c r="Q1541" i="5" s="1"/>
  <c r="F1541" i="5" s="1"/>
  <c r="G1541" i="5" s="1"/>
  <c r="M1540" i="5"/>
  <c r="N1540" i="5"/>
  <c r="Q1540" i="5" s="1"/>
  <c r="F1540" i="5" s="1"/>
  <c r="G1540" i="5" s="1"/>
  <c r="M1545" i="5"/>
  <c r="N1545" i="5"/>
  <c r="Q1545" i="5" s="1"/>
  <c r="F1545" i="5" s="1"/>
  <c r="G1545" i="5" s="1"/>
  <c r="M1571" i="5"/>
  <c r="N1571" i="5"/>
  <c r="Q1571" i="5" s="1"/>
  <c r="F1571" i="5" s="1"/>
  <c r="G1571" i="5" s="1"/>
  <c r="M1566" i="5"/>
  <c r="N1566" i="5"/>
  <c r="Q1566" i="5" s="1"/>
  <c r="F1566" i="5" s="1"/>
  <c r="G1566" i="5" s="1"/>
  <c r="M1549" i="5"/>
  <c r="N1549" i="5"/>
  <c r="Q1549" i="5" s="1"/>
  <c r="F1549" i="5" s="1"/>
  <c r="G1549" i="5" s="1"/>
  <c r="M1546" i="5"/>
  <c r="N1546" i="5"/>
  <c r="Q1546" i="5" s="1"/>
  <c r="F1546" i="5" s="1"/>
  <c r="G1546" i="5" s="1"/>
  <c r="M1585" i="5"/>
  <c r="N1585" i="5"/>
  <c r="Q1585" i="5" s="1"/>
  <c r="F1585" i="5" s="1"/>
  <c r="G1585" i="5" s="1"/>
  <c r="M1611" i="5"/>
  <c r="N1611" i="5"/>
  <c r="Q1611" i="5" s="1"/>
  <c r="F1611" i="5" s="1"/>
  <c r="G1611" i="5" s="1"/>
  <c r="M1584" i="5"/>
  <c r="N1584" i="5"/>
  <c r="Q1584" i="5" s="1"/>
  <c r="F1584" i="5" s="1"/>
  <c r="G1584" i="5" s="1"/>
  <c r="M1553" i="5"/>
  <c r="N1553" i="5"/>
  <c r="Q1553" i="5" s="1"/>
  <c r="F1553" i="5" s="1"/>
  <c r="G1553" i="5" s="1"/>
  <c r="M1579" i="5"/>
  <c r="N1579" i="5"/>
  <c r="Q1579" i="5" s="1"/>
  <c r="F1579" i="5" s="1"/>
  <c r="G1579" i="5" s="1"/>
  <c r="M1562" i="5"/>
  <c r="N1562" i="5"/>
  <c r="Q1562" i="5" s="1"/>
  <c r="F1562" i="5" s="1"/>
  <c r="G1562" i="5" s="1"/>
  <c r="M1561" i="5"/>
  <c r="N1561" i="5"/>
  <c r="Q1561" i="5" s="1"/>
  <c r="F1561" i="5" s="1"/>
  <c r="G1561" i="5" s="1"/>
  <c r="A1588" i="5"/>
  <c r="B1540" i="5"/>
  <c r="A1593" i="5"/>
  <c r="B1545" i="5"/>
  <c r="A1612" i="5"/>
  <c r="B1564" i="5"/>
  <c r="A1606" i="5"/>
  <c r="B1558" i="5"/>
  <c r="A1619" i="5"/>
  <c r="B1571" i="5"/>
  <c r="A1614" i="5"/>
  <c r="B1566" i="5"/>
  <c r="A1608" i="5"/>
  <c r="B1560" i="5"/>
  <c r="A1634" i="5"/>
  <c r="B1586" i="5"/>
  <c r="A1630" i="5"/>
  <c r="B1582" i="5"/>
  <c r="A1613" i="5"/>
  <c r="B1565" i="5"/>
  <c r="A1590" i="5"/>
  <c r="B1542" i="5"/>
  <c r="A1607" i="5"/>
  <c r="B1559" i="5"/>
  <c r="A1605" i="5"/>
  <c r="B1557" i="5"/>
  <c r="A1620" i="5"/>
  <c r="B1572" i="5"/>
  <c r="A1624" i="5"/>
  <c r="B1576" i="5"/>
  <c r="A1615" i="5"/>
  <c r="B1567" i="5"/>
  <c r="A1599" i="5"/>
  <c r="B1551" i="5"/>
  <c r="A1604" i="5"/>
  <c r="B1556" i="5"/>
  <c r="A1631" i="5"/>
  <c r="B1583" i="5"/>
  <c r="A1589" i="5"/>
  <c r="B1541" i="5"/>
  <c r="A1602" i="5"/>
  <c r="B1554" i="5"/>
  <c r="A1616" i="5"/>
  <c r="B1568" i="5"/>
  <c r="A1600" i="5"/>
  <c r="B1552" i="5"/>
  <c r="A1643" i="5"/>
  <c r="B1595" i="5"/>
  <c r="A1628" i="5"/>
  <c r="B1580" i="5"/>
  <c r="A1623" i="5"/>
  <c r="B1575" i="5"/>
  <c r="A1621" i="5"/>
  <c r="B1573" i="5"/>
  <c r="A1633" i="5"/>
  <c r="B1585" i="5"/>
  <c r="A1659" i="5"/>
  <c r="B1611" i="5"/>
  <c r="A1632" i="5"/>
  <c r="B1584" i="5"/>
  <c r="A1601" i="5"/>
  <c r="B1553" i="5"/>
  <c r="A1627" i="5"/>
  <c r="B1579" i="5"/>
  <c r="A1610" i="5"/>
  <c r="B1562" i="5"/>
  <c r="A1609" i="5"/>
  <c r="B1561" i="5"/>
  <c r="A1598" i="5"/>
  <c r="B1550" i="5"/>
  <c r="A1622" i="5"/>
  <c r="B1574" i="5"/>
  <c r="A1597" i="5"/>
  <c r="B1549" i="5"/>
  <c r="A1635" i="5"/>
  <c r="B1587" i="5"/>
  <c r="A1603" i="5"/>
  <c r="B1555" i="5"/>
  <c r="A1594" i="5"/>
  <c r="B1546" i="5"/>
  <c r="A1591" i="5"/>
  <c r="B1543" i="5"/>
  <c r="A1617" i="5"/>
  <c r="B1569" i="5"/>
  <c r="A1592" i="5"/>
  <c r="B1544" i="5"/>
  <c r="A1625" i="5"/>
  <c r="B1577" i="5"/>
  <c r="A1629" i="5"/>
  <c r="B1581" i="5"/>
  <c r="A1596" i="5"/>
  <c r="B1548" i="5"/>
  <c r="A1626" i="5"/>
  <c r="B1578" i="5"/>
  <c r="A1618" i="5"/>
  <c r="B1570" i="5"/>
  <c r="O1787" i="5" l="1"/>
  <c r="P1739" i="5"/>
  <c r="O1788" i="5"/>
  <c r="P1740" i="5"/>
  <c r="O1771" i="5"/>
  <c r="P1723" i="5"/>
  <c r="O1766" i="5"/>
  <c r="P1718" i="5"/>
  <c r="O1770" i="5"/>
  <c r="P1722" i="5"/>
  <c r="O1785" i="5"/>
  <c r="P1737" i="5"/>
  <c r="O1755" i="5"/>
  <c r="P1707" i="5"/>
  <c r="O1772" i="5"/>
  <c r="P1724" i="5"/>
  <c r="O1749" i="5"/>
  <c r="P1701" i="5"/>
  <c r="O1784" i="5"/>
  <c r="P1736" i="5"/>
  <c r="O1750" i="5"/>
  <c r="P1702" i="5"/>
  <c r="P1715" i="5"/>
  <c r="O1763" i="5"/>
  <c r="O1774" i="5"/>
  <c r="P1726" i="5"/>
  <c r="O1758" i="5"/>
  <c r="P1710" i="5"/>
  <c r="O1744" i="5"/>
  <c r="P1696" i="5"/>
  <c r="O1761" i="5"/>
  <c r="P1713" i="5"/>
  <c r="O1776" i="5"/>
  <c r="P1728" i="5"/>
  <c r="O1752" i="5"/>
  <c r="P1704" i="5"/>
  <c r="O1813" i="5"/>
  <c r="P1765" i="5"/>
  <c r="O1767" i="5"/>
  <c r="P1719" i="5"/>
  <c r="O1777" i="5"/>
  <c r="P1729" i="5"/>
  <c r="O1762" i="5"/>
  <c r="P1714" i="5"/>
  <c r="O1775" i="5"/>
  <c r="P1727" i="5"/>
  <c r="O1734" i="5"/>
  <c r="P1686" i="5"/>
  <c r="O1732" i="5"/>
  <c r="P1684" i="5"/>
  <c r="O1748" i="5"/>
  <c r="P1700" i="5"/>
  <c r="O1778" i="5"/>
  <c r="P1730" i="5"/>
  <c r="O1773" i="5"/>
  <c r="P1725" i="5"/>
  <c r="O1757" i="5"/>
  <c r="P1709" i="5"/>
  <c r="O1764" i="5"/>
  <c r="P1716" i="5"/>
  <c r="O1753" i="5"/>
  <c r="P1705" i="5"/>
  <c r="O1733" i="5"/>
  <c r="P1685" i="5"/>
  <c r="O1745" i="5"/>
  <c r="P1697" i="5"/>
  <c r="O1804" i="5"/>
  <c r="P1756" i="5"/>
  <c r="O1741" i="5"/>
  <c r="P1693" i="5"/>
  <c r="O1747" i="5"/>
  <c r="P1699" i="5"/>
  <c r="O1827" i="5"/>
  <c r="P1779" i="5"/>
  <c r="O1769" i="5"/>
  <c r="P1721" i="5"/>
  <c r="O1799" i="5"/>
  <c r="P1751" i="5"/>
  <c r="O1742" i="5"/>
  <c r="P1694" i="5"/>
  <c r="O1783" i="5"/>
  <c r="P1735" i="5"/>
  <c r="O1746" i="5"/>
  <c r="P1698" i="5"/>
  <c r="O1786" i="5"/>
  <c r="P1738" i="5"/>
  <c r="O1759" i="5"/>
  <c r="P1711" i="5"/>
  <c r="O1802" i="5"/>
  <c r="P1754" i="5"/>
  <c r="O1816" i="5"/>
  <c r="P1768" i="5"/>
  <c r="O1743" i="5"/>
  <c r="P1695" i="5"/>
  <c r="O1760" i="5"/>
  <c r="P1712" i="5"/>
  <c r="M1626" i="5"/>
  <c r="N1626" i="5"/>
  <c r="Q1626" i="5" s="1"/>
  <c r="F1626" i="5" s="1"/>
  <c r="G1626" i="5" s="1"/>
  <c r="M1594" i="5"/>
  <c r="N1594" i="5"/>
  <c r="Q1594" i="5" s="1"/>
  <c r="F1594" i="5" s="1"/>
  <c r="G1594" i="5" s="1"/>
  <c r="M1610" i="5"/>
  <c r="N1610" i="5"/>
  <c r="Q1610" i="5" s="1"/>
  <c r="F1610" i="5" s="1"/>
  <c r="G1610" i="5" s="1"/>
  <c r="M1623" i="5"/>
  <c r="N1623" i="5"/>
  <c r="Q1623" i="5" s="1"/>
  <c r="F1623" i="5" s="1"/>
  <c r="G1623" i="5" s="1"/>
  <c r="M1631" i="5"/>
  <c r="N1631" i="5"/>
  <c r="Q1631" i="5" s="1"/>
  <c r="F1631" i="5" s="1"/>
  <c r="G1631" i="5" s="1"/>
  <c r="M1607" i="5"/>
  <c r="N1607" i="5"/>
  <c r="Q1607" i="5" s="1"/>
  <c r="F1607" i="5" s="1"/>
  <c r="G1607" i="5" s="1"/>
  <c r="M1619" i="5"/>
  <c r="N1619" i="5"/>
  <c r="Q1619" i="5" s="1"/>
  <c r="F1619" i="5" s="1"/>
  <c r="G1619" i="5" s="1"/>
  <c r="M1659" i="5"/>
  <c r="N1659" i="5"/>
  <c r="Q1659" i="5" s="1"/>
  <c r="F1659" i="5" s="1"/>
  <c r="G1659" i="5" s="1"/>
  <c r="M1592" i="5"/>
  <c r="N1592" i="5"/>
  <c r="Q1592" i="5" s="1"/>
  <c r="F1592" i="5" s="1"/>
  <c r="G1592" i="5" s="1"/>
  <c r="M1634" i="5"/>
  <c r="N1634" i="5"/>
  <c r="Q1634" i="5" s="1"/>
  <c r="F1634" i="5" s="1"/>
  <c r="G1634" i="5" s="1"/>
  <c r="M1617" i="5"/>
  <c r="N1617" i="5"/>
  <c r="Q1617" i="5" s="1"/>
  <c r="F1617" i="5" s="1"/>
  <c r="G1617" i="5" s="1"/>
  <c r="M1633" i="5"/>
  <c r="N1633" i="5"/>
  <c r="Q1633" i="5" s="1"/>
  <c r="F1633" i="5" s="1"/>
  <c r="G1633" i="5" s="1"/>
  <c r="M1620" i="5"/>
  <c r="N1620" i="5"/>
  <c r="Q1620" i="5" s="1"/>
  <c r="F1620" i="5" s="1"/>
  <c r="G1620" i="5" s="1"/>
  <c r="M1618" i="5"/>
  <c r="N1618" i="5"/>
  <c r="Q1618" i="5" s="1"/>
  <c r="F1618" i="5" s="1"/>
  <c r="G1618" i="5" s="1"/>
  <c r="M1609" i="5"/>
  <c r="N1609" i="5"/>
  <c r="Q1609" i="5" s="1"/>
  <c r="F1609" i="5" s="1"/>
  <c r="G1609" i="5" s="1"/>
  <c r="M1605" i="5"/>
  <c r="N1605" i="5"/>
  <c r="Q1605" i="5" s="1"/>
  <c r="F1605" i="5" s="1"/>
  <c r="G1605" i="5" s="1"/>
  <c r="M1596" i="5"/>
  <c r="N1596" i="5"/>
  <c r="Q1596" i="5" s="1"/>
  <c r="F1596" i="5" s="1"/>
  <c r="G1596" i="5" s="1"/>
  <c r="M1603" i="5"/>
  <c r="N1603" i="5"/>
  <c r="Q1603" i="5" s="1"/>
  <c r="F1603" i="5" s="1"/>
  <c r="G1603" i="5" s="1"/>
  <c r="M1627" i="5"/>
  <c r="N1627" i="5"/>
  <c r="Q1627" i="5" s="1"/>
  <c r="F1627" i="5" s="1"/>
  <c r="G1627" i="5" s="1"/>
  <c r="M1628" i="5"/>
  <c r="N1628" i="5"/>
  <c r="Q1628" i="5" s="1"/>
  <c r="F1628" i="5" s="1"/>
  <c r="G1628" i="5" s="1"/>
  <c r="M1604" i="5"/>
  <c r="N1604" i="5"/>
  <c r="Q1604" i="5" s="1"/>
  <c r="F1604" i="5" s="1"/>
  <c r="G1604" i="5" s="1"/>
  <c r="M1590" i="5"/>
  <c r="N1590" i="5"/>
  <c r="Q1590" i="5" s="1"/>
  <c r="F1590" i="5" s="1"/>
  <c r="G1590" i="5" s="1"/>
  <c r="M1606" i="5"/>
  <c r="N1606" i="5"/>
  <c r="Q1606" i="5" s="1"/>
  <c r="F1606" i="5" s="1"/>
  <c r="G1606" i="5" s="1"/>
  <c r="M1616" i="5"/>
  <c r="N1616" i="5"/>
  <c r="Q1616" i="5" s="1"/>
  <c r="F1616" i="5" s="1"/>
  <c r="G1616" i="5" s="1"/>
  <c r="M1621" i="5"/>
  <c r="N1621" i="5"/>
  <c r="Q1621" i="5" s="1"/>
  <c r="F1621" i="5" s="1"/>
  <c r="G1621" i="5" s="1"/>
  <c r="M1589" i="5"/>
  <c r="N1589" i="5"/>
  <c r="Q1589" i="5" s="1"/>
  <c r="F1589" i="5" s="1"/>
  <c r="G1589" i="5" s="1"/>
  <c r="M1629" i="5"/>
  <c r="N1629" i="5"/>
  <c r="Q1629" i="5" s="1"/>
  <c r="F1629" i="5" s="1"/>
  <c r="G1629" i="5" s="1"/>
  <c r="M1635" i="5"/>
  <c r="N1635" i="5"/>
  <c r="Q1635" i="5" s="1"/>
  <c r="F1635" i="5" s="1"/>
  <c r="G1635" i="5" s="1"/>
  <c r="M1601" i="5"/>
  <c r="N1601" i="5"/>
  <c r="Q1601" i="5" s="1"/>
  <c r="F1601" i="5" s="1"/>
  <c r="G1601" i="5" s="1"/>
  <c r="M1643" i="5"/>
  <c r="N1643" i="5"/>
  <c r="Q1643" i="5" s="1"/>
  <c r="F1643" i="5" s="1"/>
  <c r="G1643" i="5" s="1"/>
  <c r="M1599" i="5"/>
  <c r="N1599" i="5"/>
  <c r="Q1599" i="5" s="1"/>
  <c r="F1599" i="5" s="1"/>
  <c r="G1599" i="5" s="1"/>
  <c r="M1613" i="5"/>
  <c r="N1613" i="5"/>
  <c r="Q1613" i="5" s="1"/>
  <c r="F1613" i="5" s="1"/>
  <c r="G1613" i="5" s="1"/>
  <c r="M1612" i="5"/>
  <c r="N1612" i="5"/>
  <c r="Q1612" i="5" s="1"/>
  <c r="F1612" i="5" s="1"/>
  <c r="G1612" i="5" s="1"/>
  <c r="M1624" i="5"/>
  <c r="N1624" i="5"/>
  <c r="Q1624" i="5" s="1"/>
  <c r="F1624" i="5" s="1"/>
  <c r="G1624" i="5" s="1"/>
  <c r="M1622" i="5"/>
  <c r="N1622" i="5"/>
  <c r="Q1622" i="5" s="1"/>
  <c r="F1622" i="5" s="1"/>
  <c r="G1622" i="5" s="1"/>
  <c r="M1588" i="5"/>
  <c r="N1588" i="5"/>
  <c r="Q1588" i="5" s="1"/>
  <c r="F1588" i="5" s="1"/>
  <c r="G1588" i="5" s="1"/>
  <c r="M1598" i="5"/>
  <c r="N1598" i="5"/>
  <c r="Q1598" i="5" s="1"/>
  <c r="F1598" i="5" s="1"/>
  <c r="G1598" i="5" s="1"/>
  <c r="M1602" i="5"/>
  <c r="N1602" i="5"/>
  <c r="Q1602" i="5" s="1"/>
  <c r="F1602" i="5" s="1"/>
  <c r="G1602" i="5" s="1"/>
  <c r="M1608" i="5"/>
  <c r="N1608" i="5"/>
  <c r="Q1608" i="5" s="1"/>
  <c r="F1608" i="5" s="1"/>
  <c r="G1608" i="5" s="1"/>
  <c r="M1591" i="5"/>
  <c r="N1591" i="5"/>
  <c r="Q1591" i="5" s="1"/>
  <c r="F1591" i="5" s="1"/>
  <c r="G1591" i="5" s="1"/>
  <c r="M1614" i="5"/>
  <c r="N1614" i="5"/>
  <c r="Q1614" i="5" s="1"/>
  <c r="F1614" i="5" s="1"/>
  <c r="G1614" i="5" s="1"/>
  <c r="M1625" i="5"/>
  <c r="N1625" i="5"/>
  <c r="Q1625" i="5" s="1"/>
  <c r="F1625" i="5" s="1"/>
  <c r="G1625" i="5" s="1"/>
  <c r="M1597" i="5"/>
  <c r="N1597" i="5"/>
  <c r="Q1597" i="5" s="1"/>
  <c r="F1597" i="5" s="1"/>
  <c r="G1597" i="5" s="1"/>
  <c r="M1632" i="5"/>
  <c r="N1632" i="5"/>
  <c r="Q1632" i="5" s="1"/>
  <c r="F1632" i="5" s="1"/>
  <c r="G1632" i="5" s="1"/>
  <c r="M1600" i="5"/>
  <c r="N1600" i="5"/>
  <c r="Q1600" i="5" s="1"/>
  <c r="F1600" i="5" s="1"/>
  <c r="G1600" i="5" s="1"/>
  <c r="M1615" i="5"/>
  <c r="N1615" i="5"/>
  <c r="Q1615" i="5" s="1"/>
  <c r="F1615" i="5" s="1"/>
  <c r="G1615" i="5" s="1"/>
  <c r="M1630" i="5"/>
  <c r="N1630" i="5"/>
  <c r="Q1630" i="5" s="1"/>
  <c r="F1630" i="5" s="1"/>
  <c r="G1630" i="5" s="1"/>
  <c r="M1593" i="5"/>
  <c r="N1593" i="5"/>
  <c r="Q1593" i="5" s="1"/>
  <c r="F1593" i="5" s="1"/>
  <c r="G1593" i="5" s="1"/>
  <c r="A1674" i="5"/>
  <c r="B1626" i="5"/>
  <c r="A1642" i="5"/>
  <c r="B1594" i="5"/>
  <c r="A1658" i="5"/>
  <c r="B1610" i="5"/>
  <c r="A1671" i="5"/>
  <c r="B1623" i="5"/>
  <c r="A1679" i="5"/>
  <c r="B1631" i="5"/>
  <c r="A1655" i="5"/>
  <c r="B1607" i="5"/>
  <c r="A1667" i="5"/>
  <c r="B1619" i="5"/>
  <c r="A1665" i="5"/>
  <c r="B1617" i="5"/>
  <c r="A1646" i="5"/>
  <c r="B1598" i="5"/>
  <c r="A1681" i="5"/>
  <c r="B1633" i="5"/>
  <c r="A1650" i="5"/>
  <c r="B1602" i="5"/>
  <c r="A1668" i="5"/>
  <c r="B1620" i="5"/>
  <c r="A1656" i="5"/>
  <c r="B1608" i="5"/>
  <c r="A1677" i="5"/>
  <c r="B1629" i="5"/>
  <c r="A1683" i="5"/>
  <c r="B1635" i="5"/>
  <c r="A1649" i="5"/>
  <c r="B1601" i="5"/>
  <c r="A1691" i="5"/>
  <c r="B1643" i="5"/>
  <c r="A1647" i="5"/>
  <c r="B1599" i="5"/>
  <c r="A1661" i="5"/>
  <c r="B1613" i="5"/>
  <c r="A1660" i="5"/>
  <c r="B1612" i="5"/>
  <c r="A1644" i="5"/>
  <c r="B1596" i="5"/>
  <c r="A1651" i="5"/>
  <c r="B1603" i="5"/>
  <c r="A1675" i="5"/>
  <c r="B1627" i="5"/>
  <c r="A1676" i="5"/>
  <c r="B1628" i="5"/>
  <c r="A1652" i="5"/>
  <c r="B1604" i="5"/>
  <c r="A1638" i="5"/>
  <c r="B1590" i="5"/>
  <c r="A1654" i="5"/>
  <c r="B1606" i="5"/>
  <c r="A1673" i="5"/>
  <c r="B1625" i="5"/>
  <c r="A1645" i="5"/>
  <c r="B1597" i="5"/>
  <c r="A1680" i="5"/>
  <c r="B1632" i="5"/>
  <c r="A1648" i="5"/>
  <c r="B1600" i="5"/>
  <c r="A1663" i="5"/>
  <c r="B1615" i="5"/>
  <c r="A1678" i="5"/>
  <c r="B1630" i="5"/>
  <c r="A1641" i="5"/>
  <c r="B1593" i="5"/>
  <c r="A1666" i="5"/>
  <c r="B1618" i="5"/>
  <c r="A1639" i="5"/>
  <c r="B1591" i="5"/>
  <c r="A1657" i="5"/>
  <c r="B1609" i="5"/>
  <c r="A1669" i="5"/>
  <c r="B1621" i="5"/>
  <c r="A1637" i="5"/>
  <c r="B1589" i="5"/>
  <c r="A1653" i="5"/>
  <c r="B1605" i="5"/>
  <c r="A1662" i="5"/>
  <c r="B1614" i="5"/>
  <c r="A1640" i="5"/>
  <c r="B1592" i="5"/>
  <c r="A1670" i="5"/>
  <c r="B1622" i="5"/>
  <c r="A1707" i="5"/>
  <c r="B1659" i="5"/>
  <c r="A1664" i="5"/>
  <c r="B1616" i="5"/>
  <c r="A1672" i="5"/>
  <c r="B1624" i="5"/>
  <c r="A1682" i="5"/>
  <c r="B1634" i="5"/>
  <c r="A1636" i="5"/>
  <c r="B1588" i="5"/>
  <c r="O1808" i="5" l="1"/>
  <c r="P1760" i="5"/>
  <c r="O1831" i="5"/>
  <c r="P1783" i="5"/>
  <c r="O1852" i="5"/>
  <c r="P1804" i="5"/>
  <c r="O1826" i="5"/>
  <c r="P1778" i="5"/>
  <c r="O1815" i="5"/>
  <c r="P1767" i="5"/>
  <c r="O1822" i="5"/>
  <c r="P1774" i="5"/>
  <c r="O1833" i="5"/>
  <c r="P1785" i="5"/>
  <c r="O1793" i="5"/>
  <c r="P1745" i="5"/>
  <c r="O1850" i="5"/>
  <c r="P1802" i="5"/>
  <c r="O1817" i="5"/>
  <c r="P1769" i="5"/>
  <c r="O1801" i="5"/>
  <c r="P1753" i="5"/>
  <c r="O1782" i="5"/>
  <c r="P1734" i="5"/>
  <c r="O1824" i="5"/>
  <c r="P1776" i="5"/>
  <c r="O1832" i="5"/>
  <c r="P1784" i="5"/>
  <c r="O1819" i="5"/>
  <c r="P1771" i="5"/>
  <c r="O1821" i="5"/>
  <c r="P1773" i="5"/>
  <c r="O1806" i="5"/>
  <c r="P1758" i="5"/>
  <c r="O1791" i="5"/>
  <c r="P1743" i="5"/>
  <c r="O1794" i="5"/>
  <c r="P1746" i="5"/>
  <c r="O1825" i="5"/>
  <c r="P1777" i="5"/>
  <c r="O1861" i="5"/>
  <c r="P1813" i="5"/>
  <c r="O1847" i="5"/>
  <c r="P1799" i="5"/>
  <c r="O1780" i="5"/>
  <c r="P1732" i="5"/>
  <c r="O1798" i="5"/>
  <c r="P1750" i="5"/>
  <c r="O1807" i="5"/>
  <c r="P1759" i="5"/>
  <c r="O1875" i="5"/>
  <c r="P1827" i="5"/>
  <c r="O1812" i="5"/>
  <c r="P1764" i="5"/>
  <c r="O1823" i="5"/>
  <c r="P1775" i="5"/>
  <c r="O1809" i="5"/>
  <c r="P1761" i="5"/>
  <c r="O1797" i="5"/>
  <c r="P1749" i="5"/>
  <c r="O1836" i="5"/>
  <c r="P1788" i="5"/>
  <c r="O1789" i="5"/>
  <c r="P1741" i="5"/>
  <c r="O1803" i="5"/>
  <c r="P1755" i="5"/>
  <c r="O1790" i="5"/>
  <c r="P1742" i="5"/>
  <c r="O1818" i="5"/>
  <c r="P1770" i="5"/>
  <c r="O1811" i="5"/>
  <c r="P1763" i="5"/>
  <c r="O1796" i="5"/>
  <c r="P1748" i="5"/>
  <c r="O1864" i="5"/>
  <c r="P1816" i="5"/>
  <c r="O1781" i="5"/>
  <c r="P1733" i="5"/>
  <c r="O1800" i="5"/>
  <c r="P1752" i="5"/>
  <c r="O1814" i="5"/>
  <c r="P1766" i="5"/>
  <c r="O1834" i="5"/>
  <c r="P1786" i="5"/>
  <c r="P1747" i="5"/>
  <c r="O1795" i="5"/>
  <c r="O1805" i="5"/>
  <c r="P1757" i="5"/>
  <c r="O1810" i="5"/>
  <c r="P1762" i="5"/>
  <c r="O1792" i="5"/>
  <c r="P1744" i="5"/>
  <c r="O1820" i="5"/>
  <c r="P1772" i="5"/>
  <c r="O1835" i="5"/>
  <c r="P1787" i="5"/>
  <c r="M1666" i="5"/>
  <c r="N1666" i="5"/>
  <c r="Q1666" i="5" s="1"/>
  <c r="F1666" i="5" s="1"/>
  <c r="G1666" i="5" s="1"/>
  <c r="M1639" i="5"/>
  <c r="N1639" i="5"/>
  <c r="Q1639" i="5" s="1"/>
  <c r="F1639" i="5" s="1"/>
  <c r="G1639" i="5" s="1"/>
  <c r="M1651" i="5"/>
  <c r="N1651" i="5"/>
  <c r="Q1651" i="5" s="1"/>
  <c r="F1651" i="5" s="1"/>
  <c r="G1651" i="5" s="1"/>
  <c r="M1665" i="5"/>
  <c r="N1665" i="5"/>
  <c r="Q1665" i="5" s="1"/>
  <c r="F1665" i="5" s="1"/>
  <c r="G1665" i="5" s="1"/>
  <c r="M1644" i="5"/>
  <c r="N1644" i="5"/>
  <c r="Q1644" i="5" s="1"/>
  <c r="F1644" i="5" s="1"/>
  <c r="G1644" i="5" s="1"/>
  <c r="M1670" i="5"/>
  <c r="N1670" i="5"/>
  <c r="Q1670" i="5" s="1"/>
  <c r="F1670" i="5" s="1"/>
  <c r="G1670" i="5" s="1"/>
  <c r="M1645" i="5"/>
  <c r="N1645" i="5"/>
  <c r="Q1645" i="5" s="1"/>
  <c r="F1645" i="5" s="1"/>
  <c r="G1645" i="5" s="1"/>
  <c r="M1683" i="5"/>
  <c r="N1683" i="5"/>
  <c r="Q1683" i="5" s="1"/>
  <c r="F1683" i="5" s="1"/>
  <c r="G1683" i="5" s="1"/>
  <c r="M1674" i="5"/>
  <c r="N1674" i="5"/>
  <c r="Q1674" i="5" s="1"/>
  <c r="F1674" i="5" s="1"/>
  <c r="G1674" i="5" s="1"/>
  <c r="M1640" i="5"/>
  <c r="N1640" i="5"/>
  <c r="Q1640" i="5" s="1"/>
  <c r="F1640" i="5" s="1"/>
  <c r="G1640" i="5" s="1"/>
  <c r="M1667" i="5"/>
  <c r="N1667" i="5"/>
  <c r="Q1667" i="5" s="1"/>
  <c r="F1667" i="5" s="1"/>
  <c r="G1667" i="5" s="1"/>
  <c r="M1682" i="5"/>
  <c r="N1682" i="5"/>
  <c r="Q1682" i="5" s="1"/>
  <c r="F1682" i="5" s="1"/>
  <c r="G1682" i="5" s="1"/>
  <c r="M1653" i="5"/>
  <c r="N1653" i="5"/>
  <c r="Q1653" i="5" s="1"/>
  <c r="F1653" i="5" s="1"/>
  <c r="G1653" i="5" s="1"/>
  <c r="M1678" i="5"/>
  <c r="N1678" i="5"/>
  <c r="Q1678" i="5" s="1"/>
  <c r="F1678" i="5" s="1"/>
  <c r="G1678" i="5" s="1"/>
  <c r="M1638" i="5"/>
  <c r="N1638" i="5"/>
  <c r="Q1638" i="5" s="1"/>
  <c r="F1638" i="5" s="1"/>
  <c r="G1638" i="5" s="1"/>
  <c r="M1661" i="5"/>
  <c r="N1661" i="5"/>
  <c r="Q1661" i="5" s="1"/>
  <c r="F1661" i="5" s="1"/>
  <c r="G1661" i="5" s="1"/>
  <c r="M1668" i="5"/>
  <c r="N1668" i="5"/>
  <c r="Q1668" i="5" s="1"/>
  <c r="F1668" i="5" s="1"/>
  <c r="G1668" i="5" s="1"/>
  <c r="M1679" i="5"/>
  <c r="N1679" i="5"/>
  <c r="Q1679" i="5" s="1"/>
  <c r="F1679" i="5" s="1"/>
  <c r="G1679" i="5" s="1"/>
  <c r="M1673" i="5"/>
  <c r="N1673" i="5"/>
  <c r="Q1673" i="5" s="1"/>
  <c r="F1673" i="5" s="1"/>
  <c r="G1673" i="5" s="1"/>
  <c r="M1636" i="5"/>
  <c r="N1636" i="5"/>
  <c r="Q1636" i="5" s="1"/>
  <c r="F1636" i="5" s="1"/>
  <c r="G1636" i="5" s="1"/>
  <c r="M1662" i="5"/>
  <c r="N1662" i="5"/>
  <c r="Q1662" i="5" s="1"/>
  <c r="F1662" i="5" s="1"/>
  <c r="G1662" i="5" s="1"/>
  <c r="M1641" i="5"/>
  <c r="N1641" i="5"/>
  <c r="Q1641" i="5" s="1"/>
  <c r="F1641" i="5" s="1"/>
  <c r="G1641" i="5" s="1"/>
  <c r="M1654" i="5"/>
  <c r="N1654" i="5"/>
  <c r="Q1654" i="5" s="1"/>
  <c r="F1654" i="5" s="1"/>
  <c r="G1654" i="5" s="1"/>
  <c r="M1660" i="5"/>
  <c r="N1660" i="5"/>
  <c r="Q1660" i="5" s="1"/>
  <c r="F1660" i="5" s="1"/>
  <c r="G1660" i="5" s="1"/>
  <c r="M1656" i="5"/>
  <c r="N1656" i="5"/>
  <c r="Q1656" i="5" s="1"/>
  <c r="F1656" i="5" s="1"/>
  <c r="G1656" i="5" s="1"/>
  <c r="M1655" i="5"/>
  <c r="N1655" i="5"/>
  <c r="Q1655" i="5" s="1"/>
  <c r="F1655" i="5" s="1"/>
  <c r="G1655" i="5" s="1"/>
  <c r="M1672" i="5"/>
  <c r="N1672" i="5"/>
  <c r="Q1672" i="5" s="1"/>
  <c r="F1672" i="5" s="1"/>
  <c r="G1672" i="5" s="1"/>
  <c r="M1637" i="5"/>
  <c r="N1637" i="5"/>
  <c r="Q1637" i="5" s="1"/>
  <c r="F1637" i="5" s="1"/>
  <c r="G1637" i="5" s="1"/>
  <c r="M1663" i="5"/>
  <c r="N1663" i="5"/>
  <c r="Q1663" i="5" s="1"/>
  <c r="F1663" i="5" s="1"/>
  <c r="G1663" i="5" s="1"/>
  <c r="M1652" i="5"/>
  <c r="N1652" i="5"/>
  <c r="Q1652" i="5" s="1"/>
  <c r="F1652" i="5" s="1"/>
  <c r="G1652" i="5" s="1"/>
  <c r="M1647" i="5"/>
  <c r="N1647" i="5"/>
  <c r="Q1647" i="5" s="1"/>
  <c r="F1647" i="5" s="1"/>
  <c r="G1647" i="5" s="1"/>
  <c r="M1650" i="5"/>
  <c r="N1650" i="5"/>
  <c r="Q1650" i="5" s="1"/>
  <c r="F1650" i="5" s="1"/>
  <c r="G1650" i="5" s="1"/>
  <c r="M1671" i="5"/>
  <c r="N1671" i="5"/>
  <c r="Q1671" i="5" s="1"/>
  <c r="F1671" i="5" s="1"/>
  <c r="G1671" i="5" s="1"/>
  <c r="M1664" i="5"/>
  <c r="N1664" i="5"/>
  <c r="Q1664" i="5" s="1"/>
  <c r="F1664" i="5" s="1"/>
  <c r="G1664" i="5" s="1"/>
  <c r="M1669" i="5"/>
  <c r="N1669" i="5"/>
  <c r="Q1669" i="5" s="1"/>
  <c r="F1669" i="5" s="1"/>
  <c r="G1669" i="5" s="1"/>
  <c r="M1648" i="5"/>
  <c r="N1648" i="5"/>
  <c r="Q1648" i="5" s="1"/>
  <c r="F1648" i="5" s="1"/>
  <c r="G1648" i="5" s="1"/>
  <c r="M1676" i="5"/>
  <c r="N1676" i="5"/>
  <c r="Q1676" i="5" s="1"/>
  <c r="F1676" i="5" s="1"/>
  <c r="G1676" i="5" s="1"/>
  <c r="M1691" i="5"/>
  <c r="N1691" i="5"/>
  <c r="Q1691" i="5" s="1"/>
  <c r="F1691" i="5" s="1"/>
  <c r="G1691" i="5" s="1"/>
  <c r="M1681" i="5"/>
  <c r="N1681" i="5"/>
  <c r="Q1681" i="5" s="1"/>
  <c r="F1681" i="5" s="1"/>
  <c r="G1681" i="5" s="1"/>
  <c r="M1658" i="5"/>
  <c r="N1658" i="5"/>
  <c r="Q1658" i="5" s="1"/>
  <c r="F1658" i="5" s="1"/>
  <c r="G1658" i="5" s="1"/>
  <c r="M1677" i="5"/>
  <c r="N1677" i="5"/>
  <c r="Q1677" i="5" s="1"/>
  <c r="F1677" i="5" s="1"/>
  <c r="G1677" i="5" s="1"/>
  <c r="M1707" i="5"/>
  <c r="N1707" i="5"/>
  <c r="Q1707" i="5" s="1"/>
  <c r="F1707" i="5" s="1"/>
  <c r="G1707" i="5" s="1"/>
  <c r="M1657" i="5"/>
  <c r="N1657" i="5"/>
  <c r="Q1657" i="5" s="1"/>
  <c r="F1657" i="5" s="1"/>
  <c r="G1657" i="5" s="1"/>
  <c r="M1680" i="5"/>
  <c r="N1680" i="5"/>
  <c r="Q1680" i="5" s="1"/>
  <c r="F1680" i="5" s="1"/>
  <c r="G1680" i="5" s="1"/>
  <c r="M1675" i="5"/>
  <c r="N1675" i="5"/>
  <c r="Q1675" i="5" s="1"/>
  <c r="F1675" i="5" s="1"/>
  <c r="G1675" i="5" s="1"/>
  <c r="M1649" i="5"/>
  <c r="N1649" i="5"/>
  <c r="Q1649" i="5" s="1"/>
  <c r="F1649" i="5" s="1"/>
  <c r="G1649" i="5" s="1"/>
  <c r="M1646" i="5"/>
  <c r="N1646" i="5"/>
  <c r="Q1646" i="5" s="1"/>
  <c r="F1646" i="5" s="1"/>
  <c r="G1646" i="5" s="1"/>
  <c r="M1642" i="5"/>
  <c r="N1642" i="5"/>
  <c r="Q1642" i="5" s="1"/>
  <c r="F1642" i="5" s="1"/>
  <c r="G1642" i="5" s="1"/>
  <c r="A1730" i="5"/>
  <c r="B1682" i="5"/>
  <c r="A1701" i="5"/>
  <c r="B1653" i="5"/>
  <c r="A1726" i="5"/>
  <c r="B1678" i="5"/>
  <c r="A1686" i="5"/>
  <c r="B1638" i="5"/>
  <c r="A1709" i="5"/>
  <c r="B1661" i="5"/>
  <c r="A1716" i="5"/>
  <c r="B1668" i="5"/>
  <c r="A1727" i="5"/>
  <c r="B1679" i="5"/>
  <c r="A1688" i="5"/>
  <c r="B1640" i="5"/>
  <c r="A1714" i="5"/>
  <c r="B1666" i="5"/>
  <c r="A1721" i="5"/>
  <c r="B1673" i="5"/>
  <c r="A1692" i="5"/>
  <c r="B1644" i="5"/>
  <c r="A1725" i="5"/>
  <c r="B1677" i="5"/>
  <c r="A1715" i="5"/>
  <c r="B1667" i="5"/>
  <c r="A1712" i="5"/>
  <c r="B1664" i="5"/>
  <c r="A1717" i="5"/>
  <c r="B1669" i="5"/>
  <c r="A1696" i="5"/>
  <c r="B1648" i="5"/>
  <c r="A1724" i="5"/>
  <c r="B1676" i="5"/>
  <c r="A1739" i="5"/>
  <c r="B1691" i="5"/>
  <c r="A1729" i="5"/>
  <c r="B1681" i="5"/>
  <c r="A1706" i="5"/>
  <c r="B1658" i="5"/>
  <c r="A1720" i="5"/>
  <c r="B1672" i="5"/>
  <c r="A1685" i="5"/>
  <c r="B1637" i="5"/>
  <c r="A1711" i="5"/>
  <c r="B1663" i="5"/>
  <c r="A1700" i="5"/>
  <c r="B1652" i="5"/>
  <c r="A1695" i="5"/>
  <c r="B1647" i="5"/>
  <c r="A1698" i="5"/>
  <c r="B1650" i="5"/>
  <c r="A1719" i="5"/>
  <c r="B1671" i="5"/>
  <c r="A1755" i="5"/>
  <c r="B1707" i="5"/>
  <c r="A1705" i="5"/>
  <c r="B1657" i="5"/>
  <c r="A1728" i="5"/>
  <c r="B1680" i="5"/>
  <c r="A1723" i="5"/>
  <c r="B1675" i="5"/>
  <c r="A1697" i="5"/>
  <c r="B1649" i="5"/>
  <c r="A1694" i="5"/>
  <c r="B1646" i="5"/>
  <c r="A1690" i="5"/>
  <c r="B1642" i="5"/>
  <c r="A1684" i="5"/>
  <c r="B1636" i="5"/>
  <c r="A1710" i="5"/>
  <c r="B1662" i="5"/>
  <c r="A1689" i="5"/>
  <c r="B1641" i="5"/>
  <c r="A1702" i="5"/>
  <c r="B1654" i="5"/>
  <c r="A1708" i="5"/>
  <c r="B1660" i="5"/>
  <c r="A1704" i="5"/>
  <c r="B1656" i="5"/>
  <c r="A1703" i="5"/>
  <c r="B1655" i="5"/>
  <c r="A1718" i="5"/>
  <c r="B1670" i="5"/>
  <c r="A1687" i="5"/>
  <c r="B1639" i="5"/>
  <c r="A1693" i="5"/>
  <c r="B1645" i="5"/>
  <c r="A1699" i="5"/>
  <c r="B1651" i="5"/>
  <c r="A1731" i="5"/>
  <c r="B1683" i="5"/>
  <c r="A1713" i="5"/>
  <c r="B1665" i="5"/>
  <c r="A1722" i="5"/>
  <c r="B1674" i="5"/>
  <c r="O1866" i="5" l="1"/>
  <c r="P1818" i="5"/>
  <c r="O1883" i="5"/>
  <c r="P1835" i="5"/>
  <c r="O1862" i="5"/>
  <c r="P1814" i="5"/>
  <c r="O1838" i="5"/>
  <c r="P1790" i="5"/>
  <c r="O1860" i="5"/>
  <c r="P1812" i="5"/>
  <c r="O1873" i="5"/>
  <c r="P1825" i="5"/>
  <c r="O1872" i="5"/>
  <c r="P1824" i="5"/>
  <c r="O1870" i="5"/>
  <c r="P1822" i="5"/>
  <c r="O1858" i="5"/>
  <c r="P1810" i="5"/>
  <c r="O1912" i="5"/>
  <c r="P1864" i="5"/>
  <c r="O1884" i="5"/>
  <c r="P1836" i="5"/>
  <c r="O1846" i="5"/>
  <c r="P1798" i="5"/>
  <c r="O1854" i="5"/>
  <c r="P1806" i="5"/>
  <c r="O1865" i="5"/>
  <c r="P1817" i="5"/>
  <c r="O1900" i="5"/>
  <c r="P1852" i="5"/>
  <c r="O1880" i="5"/>
  <c r="P1832" i="5"/>
  <c r="O1868" i="5"/>
  <c r="P1820" i="5"/>
  <c r="O1848" i="5"/>
  <c r="P1800" i="5"/>
  <c r="O1851" i="5"/>
  <c r="P1803" i="5"/>
  <c r="O1923" i="5"/>
  <c r="P1875" i="5"/>
  <c r="P1782" i="5"/>
  <c r="O1830" i="5"/>
  <c r="O1863" i="5"/>
  <c r="P1815" i="5"/>
  <c r="O1853" i="5"/>
  <c r="P1805" i="5"/>
  <c r="O1844" i="5"/>
  <c r="P1796" i="5"/>
  <c r="O1845" i="5"/>
  <c r="P1797" i="5"/>
  <c r="O1828" i="5"/>
  <c r="P1780" i="5"/>
  <c r="O1869" i="5"/>
  <c r="P1821" i="5"/>
  <c r="O1898" i="5"/>
  <c r="P1850" i="5"/>
  <c r="O1879" i="5"/>
  <c r="P1831" i="5"/>
  <c r="O1882" i="5"/>
  <c r="P1834" i="5"/>
  <c r="O1871" i="5"/>
  <c r="P1823" i="5"/>
  <c r="O1881" i="5"/>
  <c r="P1833" i="5"/>
  <c r="O1909" i="5"/>
  <c r="P1861" i="5"/>
  <c r="O1842" i="5"/>
  <c r="P1794" i="5"/>
  <c r="O1840" i="5"/>
  <c r="P1792" i="5"/>
  <c r="O1829" i="5"/>
  <c r="P1781" i="5"/>
  <c r="O1837" i="5"/>
  <c r="P1789" i="5"/>
  <c r="O1855" i="5"/>
  <c r="P1807" i="5"/>
  <c r="O1839" i="5"/>
  <c r="P1791" i="5"/>
  <c r="O1849" i="5"/>
  <c r="P1801" i="5"/>
  <c r="O1874" i="5"/>
  <c r="P1826" i="5"/>
  <c r="O1843" i="5"/>
  <c r="P1795" i="5"/>
  <c r="O1859" i="5"/>
  <c r="P1811" i="5"/>
  <c r="O1857" i="5"/>
  <c r="P1809" i="5"/>
  <c r="O1895" i="5"/>
  <c r="P1847" i="5"/>
  <c r="O1867" i="5"/>
  <c r="P1819" i="5"/>
  <c r="O1841" i="5"/>
  <c r="P1793" i="5"/>
  <c r="O1856" i="5"/>
  <c r="P1808" i="5"/>
  <c r="M1710" i="5"/>
  <c r="N1710" i="5"/>
  <c r="Q1710" i="5" s="1"/>
  <c r="F1710" i="5" s="1"/>
  <c r="G1710" i="5" s="1"/>
  <c r="M1685" i="5"/>
  <c r="N1685" i="5"/>
  <c r="Q1685" i="5" s="1"/>
  <c r="F1685" i="5" s="1"/>
  <c r="G1685" i="5" s="1"/>
  <c r="M1730" i="5"/>
  <c r="N1730" i="5"/>
  <c r="Q1730" i="5" s="1"/>
  <c r="F1730" i="5" s="1"/>
  <c r="G1730" i="5" s="1"/>
  <c r="M1684" i="5"/>
  <c r="N1684" i="5"/>
  <c r="Q1684" i="5" s="1"/>
  <c r="F1684" i="5" s="1"/>
  <c r="G1684" i="5" s="1"/>
  <c r="M1720" i="5"/>
  <c r="N1720" i="5"/>
  <c r="Q1720" i="5" s="1"/>
  <c r="F1720" i="5" s="1"/>
  <c r="G1720" i="5" s="1"/>
  <c r="M1727" i="5"/>
  <c r="N1727" i="5"/>
  <c r="Q1727" i="5" s="1"/>
  <c r="F1727" i="5" s="1"/>
  <c r="G1727" i="5" s="1"/>
  <c r="M1687" i="5"/>
  <c r="N1687" i="5"/>
  <c r="Q1687" i="5" s="1"/>
  <c r="F1687" i="5" s="1"/>
  <c r="G1687" i="5" s="1"/>
  <c r="M1705" i="5"/>
  <c r="N1705" i="5"/>
  <c r="Q1705" i="5" s="1"/>
  <c r="F1705" i="5" s="1"/>
  <c r="G1705" i="5" s="1"/>
  <c r="M1717" i="5"/>
  <c r="N1717" i="5"/>
  <c r="Q1717" i="5" s="1"/>
  <c r="F1717" i="5" s="1"/>
  <c r="G1717" i="5" s="1"/>
  <c r="M1688" i="5"/>
  <c r="N1688" i="5"/>
  <c r="Q1688" i="5" s="1"/>
  <c r="F1688" i="5" s="1"/>
  <c r="G1688" i="5" s="1"/>
  <c r="M1755" i="5"/>
  <c r="N1755" i="5"/>
  <c r="Q1755" i="5" s="1"/>
  <c r="F1755" i="5" s="1"/>
  <c r="G1755" i="5" s="1"/>
  <c r="M1712" i="5"/>
  <c r="N1712" i="5"/>
  <c r="Q1712" i="5" s="1"/>
  <c r="F1712" i="5" s="1"/>
  <c r="G1712" i="5" s="1"/>
  <c r="M1713" i="5"/>
  <c r="N1713" i="5"/>
  <c r="Q1713" i="5" s="1"/>
  <c r="F1713" i="5" s="1"/>
  <c r="G1713" i="5" s="1"/>
  <c r="M1704" i="5"/>
  <c r="N1704" i="5"/>
  <c r="Q1704" i="5" s="1"/>
  <c r="F1704" i="5" s="1"/>
  <c r="G1704" i="5" s="1"/>
  <c r="M1694" i="5"/>
  <c r="N1694" i="5"/>
  <c r="Q1694" i="5" s="1"/>
  <c r="F1694" i="5" s="1"/>
  <c r="G1694" i="5" s="1"/>
  <c r="M1698" i="5"/>
  <c r="N1698" i="5"/>
  <c r="Q1698" i="5" s="1"/>
  <c r="F1698" i="5" s="1"/>
  <c r="G1698" i="5" s="1"/>
  <c r="M1729" i="5"/>
  <c r="N1729" i="5"/>
  <c r="Q1729" i="5" s="1"/>
  <c r="F1729" i="5" s="1"/>
  <c r="G1729" i="5" s="1"/>
  <c r="M1725" i="5"/>
  <c r="N1725" i="5"/>
  <c r="Q1725" i="5" s="1"/>
  <c r="F1725" i="5" s="1"/>
  <c r="G1725" i="5" s="1"/>
  <c r="M1709" i="5"/>
  <c r="N1709" i="5"/>
  <c r="Q1709" i="5" s="1"/>
  <c r="F1709" i="5" s="1"/>
  <c r="G1709" i="5" s="1"/>
  <c r="M1718" i="5"/>
  <c r="N1718" i="5"/>
  <c r="Q1718" i="5" s="1"/>
  <c r="F1718" i="5" s="1"/>
  <c r="G1718" i="5" s="1"/>
  <c r="M1722" i="5"/>
  <c r="N1722" i="5"/>
  <c r="Q1722" i="5" s="1"/>
  <c r="F1722" i="5" s="1"/>
  <c r="G1722" i="5" s="1"/>
  <c r="M1690" i="5"/>
  <c r="N1690" i="5"/>
  <c r="Q1690" i="5" s="1"/>
  <c r="F1690" i="5" s="1"/>
  <c r="G1690" i="5" s="1"/>
  <c r="M1706" i="5"/>
  <c r="N1706" i="5"/>
  <c r="Q1706" i="5" s="1"/>
  <c r="F1706" i="5" s="1"/>
  <c r="G1706" i="5" s="1"/>
  <c r="M1716" i="5"/>
  <c r="N1716" i="5"/>
  <c r="Q1716" i="5" s="1"/>
  <c r="F1716" i="5" s="1"/>
  <c r="G1716" i="5" s="1"/>
  <c r="M1731" i="5"/>
  <c r="N1731" i="5"/>
  <c r="Q1731" i="5" s="1"/>
  <c r="F1731" i="5" s="1"/>
  <c r="G1731" i="5" s="1"/>
  <c r="M1708" i="5"/>
  <c r="N1708" i="5"/>
  <c r="Q1708" i="5" s="1"/>
  <c r="F1708" i="5" s="1"/>
  <c r="G1708" i="5" s="1"/>
  <c r="M1697" i="5"/>
  <c r="N1697" i="5"/>
  <c r="Q1697" i="5" s="1"/>
  <c r="F1697" i="5" s="1"/>
  <c r="G1697" i="5" s="1"/>
  <c r="M1695" i="5"/>
  <c r="N1695" i="5"/>
  <c r="Q1695" i="5" s="1"/>
  <c r="F1695" i="5" s="1"/>
  <c r="G1695" i="5" s="1"/>
  <c r="M1739" i="5"/>
  <c r="N1739" i="5"/>
  <c r="Q1739" i="5" s="1"/>
  <c r="F1739" i="5" s="1"/>
  <c r="G1739" i="5" s="1"/>
  <c r="M1692" i="5"/>
  <c r="N1692" i="5"/>
  <c r="Q1692" i="5" s="1"/>
  <c r="F1692" i="5" s="1"/>
  <c r="G1692" i="5" s="1"/>
  <c r="M1686" i="5"/>
  <c r="N1686" i="5"/>
  <c r="Q1686" i="5" s="1"/>
  <c r="F1686" i="5" s="1"/>
  <c r="G1686" i="5" s="1"/>
  <c r="M1715" i="5"/>
  <c r="N1715" i="5"/>
  <c r="Q1715" i="5" s="1"/>
  <c r="F1715" i="5" s="1"/>
  <c r="G1715" i="5" s="1"/>
  <c r="M1719" i="5"/>
  <c r="N1719" i="5"/>
  <c r="Q1719" i="5" s="1"/>
  <c r="F1719" i="5" s="1"/>
  <c r="G1719" i="5" s="1"/>
  <c r="M1699" i="5"/>
  <c r="N1699" i="5"/>
  <c r="Q1699" i="5" s="1"/>
  <c r="F1699" i="5" s="1"/>
  <c r="G1699" i="5" s="1"/>
  <c r="M1702" i="5"/>
  <c r="N1702" i="5"/>
  <c r="Q1702" i="5" s="1"/>
  <c r="F1702" i="5" s="1"/>
  <c r="G1702" i="5" s="1"/>
  <c r="M1723" i="5"/>
  <c r="N1723" i="5"/>
  <c r="Q1723" i="5" s="1"/>
  <c r="F1723" i="5" s="1"/>
  <c r="G1723" i="5" s="1"/>
  <c r="M1700" i="5"/>
  <c r="N1700" i="5"/>
  <c r="Q1700" i="5" s="1"/>
  <c r="F1700" i="5" s="1"/>
  <c r="G1700" i="5" s="1"/>
  <c r="M1724" i="5"/>
  <c r="N1724" i="5"/>
  <c r="Q1724" i="5" s="1"/>
  <c r="F1724" i="5" s="1"/>
  <c r="G1724" i="5" s="1"/>
  <c r="M1721" i="5"/>
  <c r="N1721" i="5"/>
  <c r="Q1721" i="5" s="1"/>
  <c r="F1721" i="5" s="1"/>
  <c r="G1721" i="5" s="1"/>
  <c r="M1726" i="5"/>
  <c r="N1726" i="5"/>
  <c r="Q1726" i="5" s="1"/>
  <c r="F1726" i="5" s="1"/>
  <c r="G1726" i="5" s="1"/>
  <c r="M1703" i="5"/>
  <c r="N1703" i="5"/>
  <c r="Q1703" i="5" s="1"/>
  <c r="F1703" i="5" s="1"/>
  <c r="G1703" i="5" s="1"/>
  <c r="M1693" i="5"/>
  <c r="N1693" i="5"/>
  <c r="Q1693" i="5" s="1"/>
  <c r="F1693" i="5" s="1"/>
  <c r="G1693" i="5" s="1"/>
  <c r="M1689" i="5"/>
  <c r="N1689" i="5"/>
  <c r="Q1689" i="5" s="1"/>
  <c r="F1689" i="5" s="1"/>
  <c r="G1689" i="5" s="1"/>
  <c r="M1728" i="5"/>
  <c r="N1728" i="5"/>
  <c r="Q1728" i="5" s="1"/>
  <c r="F1728" i="5" s="1"/>
  <c r="G1728" i="5" s="1"/>
  <c r="M1711" i="5"/>
  <c r="N1711" i="5"/>
  <c r="Q1711" i="5" s="1"/>
  <c r="F1711" i="5" s="1"/>
  <c r="G1711" i="5" s="1"/>
  <c r="M1696" i="5"/>
  <c r="N1696" i="5"/>
  <c r="Q1696" i="5" s="1"/>
  <c r="F1696" i="5" s="1"/>
  <c r="G1696" i="5" s="1"/>
  <c r="M1714" i="5"/>
  <c r="N1714" i="5"/>
  <c r="Q1714" i="5" s="1"/>
  <c r="F1714" i="5" s="1"/>
  <c r="G1714" i="5" s="1"/>
  <c r="M1701" i="5"/>
  <c r="N1701" i="5"/>
  <c r="Q1701" i="5" s="1"/>
  <c r="F1701" i="5" s="1"/>
  <c r="G1701" i="5" s="1"/>
  <c r="A1770" i="5"/>
  <c r="B1722" i="5"/>
  <c r="A1738" i="5"/>
  <c r="B1690" i="5"/>
  <c r="A1754" i="5"/>
  <c r="B1706" i="5"/>
  <c r="A1764" i="5"/>
  <c r="B1716" i="5"/>
  <c r="A1761" i="5"/>
  <c r="B1713" i="5"/>
  <c r="A1752" i="5"/>
  <c r="B1704" i="5"/>
  <c r="A1742" i="5"/>
  <c r="B1694" i="5"/>
  <c r="A1746" i="5"/>
  <c r="B1698" i="5"/>
  <c r="A1777" i="5"/>
  <c r="B1729" i="5"/>
  <c r="A1773" i="5"/>
  <c r="B1725" i="5"/>
  <c r="A1757" i="5"/>
  <c r="B1709" i="5"/>
  <c r="A1751" i="5"/>
  <c r="B1703" i="5"/>
  <c r="A1767" i="5"/>
  <c r="B1719" i="5"/>
  <c r="A1763" i="5"/>
  <c r="B1715" i="5"/>
  <c r="A1747" i="5"/>
  <c r="B1699" i="5"/>
  <c r="A1750" i="5"/>
  <c r="B1702" i="5"/>
  <c r="A1771" i="5"/>
  <c r="B1723" i="5"/>
  <c r="A1748" i="5"/>
  <c r="B1700" i="5"/>
  <c r="A1772" i="5"/>
  <c r="B1724" i="5"/>
  <c r="A1769" i="5"/>
  <c r="B1721" i="5"/>
  <c r="A1774" i="5"/>
  <c r="B1726" i="5"/>
  <c r="A1779" i="5"/>
  <c r="B1731" i="5"/>
  <c r="A1756" i="5"/>
  <c r="B1708" i="5"/>
  <c r="A1745" i="5"/>
  <c r="B1697" i="5"/>
  <c r="A1743" i="5"/>
  <c r="B1695" i="5"/>
  <c r="A1787" i="5"/>
  <c r="B1739" i="5"/>
  <c r="A1740" i="5"/>
  <c r="B1692" i="5"/>
  <c r="A1734" i="5"/>
  <c r="B1686" i="5"/>
  <c r="A1741" i="5"/>
  <c r="B1693" i="5"/>
  <c r="A1737" i="5"/>
  <c r="B1689" i="5"/>
  <c r="A1776" i="5"/>
  <c r="B1728" i="5"/>
  <c r="A1759" i="5"/>
  <c r="B1711" i="5"/>
  <c r="A1744" i="5"/>
  <c r="B1696" i="5"/>
  <c r="A1762" i="5"/>
  <c r="B1714" i="5"/>
  <c r="A1749" i="5"/>
  <c r="B1701" i="5"/>
  <c r="A1766" i="5"/>
  <c r="B1718" i="5"/>
  <c r="A1732" i="5"/>
  <c r="B1684" i="5"/>
  <c r="A1803" i="5"/>
  <c r="B1755" i="5"/>
  <c r="A1768" i="5"/>
  <c r="B1720" i="5"/>
  <c r="A1760" i="5"/>
  <c r="B1712" i="5"/>
  <c r="A1775" i="5"/>
  <c r="B1727" i="5"/>
  <c r="A1735" i="5"/>
  <c r="B1687" i="5"/>
  <c r="A1758" i="5"/>
  <c r="B1710" i="5"/>
  <c r="A1753" i="5"/>
  <c r="B1705" i="5"/>
  <c r="A1733" i="5"/>
  <c r="B1685" i="5"/>
  <c r="A1765" i="5"/>
  <c r="B1717" i="5"/>
  <c r="A1736" i="5"/>
  <c r="B1688" i="5"/>
  <c r="A1778" i="5"/>
  <c r="B1730" i="5"/>
  <c r="O1893" i="5" l="1"/>
  <c r="P1845" i="5"/>
  <c r="O1943" i="5"/>
  <c r="P1895" i="5"/>
  <c r="O1903" i="5"/>
  <c r="P1855" i="5"/>
  <c r="O1919" i="5"/>
  <c r="P1871" i="5"/>
  <c r="O1892" i="5"/>
  <c r="P1844" i="5"/>
  <c r="O1916" i="5"/>
  <c r="P1868" i="5"/>
  <c r="P1912" i="5"/>
  <c r="O1960" i="5"/>
  <c r="O1910" i="5"/>
  <c r="P1862" i="5"/>
  <c r="O1946" i="5"/>
  <c r="P1898" i="5"/>
  <c r="O1913" i="5"/>
  <c r="P1865" i="5"/>
  <c r="O1957" i="5"/>
  <c r="P1909" i="5"/>
  <c r="O1908" i="5"/>
  <c r="P1860" i="5"/>
  <c r="O1915" i="5"/>
  <c r="P1867" i="5"/>
  <c r="O1896" i="5"/>
  <c r="P1848" i="5"/>
  <c r="O1886" i="5"/>
  <c r="P1838" i="5"/>
  <c r="O1891" i="5"/>
  <c r="P1843" i="5"/>
  <c r="O1920" i="5"/>
  <c r="P1872" i="5"/>
  <c r="O1876" i="5"/>
  <c r="P1828" i="5"/>
  <c r="O1887" i="5"/>
  <c r="P1839" i="5"/>
  <c r="O1932" i="5"/>
  <c r="P1884" i="5"/>
  <c r="O1905" i="5"/>
  <c r="P1857" i="5"/>
  <c r="O1885" i="5"/>
  <c r="P1837" i="5"/>
  <c r="O1930" i="5"/>
  <c r="P1882" i="5"/>
  <c r="O1901" i="5"/>
  <c r="P1853" i="5"/>
  <c r="O1928" i="5"/>
  <c r="P1880" i="5"/>
  <c r="O1906" i="5"/>
  <c r="P1858" i="5"/>
  <c r="O1931" i="5"/>
  <c r="P1883" i="5"/>
  <c r="O1888" i="5"/>
  <c r="P1840" i="5"/>
  <c r="O1897" i="5"/>
  <c r="P1849" i="5"/>
  <c r="P1851" i="5"/>
  <c r="O1899" i="5"/>
  <c r="O1894" i="5"/>
  <c r="P1846" i="5"/>
  <c r="O1929" i="5"/>
  <c r="P1881" i="5"/>
  <c r="O1878" i="5"/>
  <c r="P1830" i="5"/>
  <c r="O1904" i="5"/>
  <c r="P1856" i="5"/>
  <c r="O1922" i="5"/>
  <c r="P1874" i="5"/>
  <c r="O1890" i="5"/>
  <c r="P1842" i="5"/>
  <c r="O1917" i="5"/>
  <c r="P1869" i="5"/>
  <c r="O1971" i="5"/>
  <c r="P1923" i="5"/>
  <c r="O1902" i="5"/>
  <c r="P1854" i="5"/>
  <c r="O1921" i="5"/>
  <c r="P1873" i="5"/>
  <c r="O1889" i="5"/>
  <c r="P1841" i="5"/>
  <c r="O1907" i="5"/>
  <c r="P1859" i="5"/>
  <c r="O1877" i="5"/>
  <c r="P1829" i="5"/>
  <c r="O1927" i="5"/>
  <c r="P1879" i="5"/>
  <c r="O1911" i="5"/>
  <c r="P1863" i="5"/>
  <c r="O1948" i="5"/>
  <c r="P1900" i="5"/>
  <c r="O1918" i="5"/>
  <c r="P1870" i="5"/>
  <c r="O1914" i="5"/>
  <c r="P1866" i="5"/>
  <c r="M1766" i="5"/>
  <c r="N1766" i="5"/>
  <c r="Q1766" i="5" s="1"/>
  <c r="F1766" i="5" s="1"/>
  <c r="G1766" i="5" s="1"/>
  <c r="M1741" i="5"/>
  <c r="N1741" i="5"/>
  <c r="Q1741" i="5" s="1"/>
  <c r="F1741" i="5" s="1"/>
  <c r="G1741" i="5" s="1"/>
  <c r="M1747" i="5"/>
  <c r="N1747" i="5"/>
  <c r="Q1747" i="5" s="1"/>
  <c r="F1747" i="5" s="1"/>
  <c r="G1747" i="5" s="1"/>
  <c r="M1746" i="5"/>
  <c r="N1746" i="5"/>
  <c r="Q1746" i="5" s="1"/>
  <c r="F1746" i="5" s="1"/>
  <c r="G1746" i="5" s="1"/>
  <c r="M1770" i="5"/>
  <c r="N1770" i="5"/>
  <c r="Q1770" i="5" s="1"/>
  <c r="F1770" i="5" s="1"/>
  <c r="G1770" i="5" s="1"/>
  <c r="M1758" i="5"/>
  <c r="N1758" i="5"/>
  <c r="Q1758" i="5" s="1"/>
  <c r="F1758" i="5" s="1"/>
  <c r="G1758" i="5" s="1"/>
  <c r="M1779" i="5"/>
  <c r="N1779" i="5"/>
  <c r="Q1779" i="5" s="1"/>
  <c r="F1779" i="5" s="1"/>
  <c r="G1779" i="5" s="1"/>
  <c r="M1749" i="5"/>
  <c r="N1749" i="5"/>
  <c r="Q1749" i="5" s="1"/>
  <c r="F1749" i="5" s="1"/>
  <c r="G1749" i="5" s="1"/>
  <c r="M1742" i="5"/>
  <c r="N1742" i="5"/>
  <c r="Q1742" i="5" s="1"/>
  <c r="F1742" i="5" s="1"/>
  <c r="G1742" i="5" s="1"/>
  <c r="M1736" i="5"/>
  <c r="N1736" i="5"/>
  <c r="Q1736" i="5" s="1"/>
  <c r="F1736" i="5" s="1"/>
  <c r="G1736" i="5" s="1"/>
  <c r="M1760" i="5"/>
  <c r="N1760" i="5"/>
  <c r="Q1760" i="5" s="1"/>
  <c r="F1760" i="5" s="1"/>
  <c r="G1760" i="5" s="1"/>
  <c r="M1744" i="5"/>
  <c r="N1744" i="5"/>
  <c r="Q1744" i="5" s="1"/>
  <c r="F1744" i="5" s="1"/>
  <c r="G1744" i="5" s="1"/>
  <c r="M1787" i="5"/>
  <c r="N1787" i="5"/>
  <c r="Q1787" i="5" s="1"/>
  <c r="F1787" i="5" s="1"/>
  <c r="G1787" i="5" s="1"/>
  <c r="M1772" i="5"/>
  <c r="N1772" i="5"/>
  <c r="Q1772" i="5" s="1"/>
  <c r="F1772" i="5" s="1"/>
  <c r="G1772" i="5" s="1"/>
  <c r="M1751" i="5"/>
  <c r="N1751" i="5"/>
  <c r="Q1751" i="5" s="1"/>
  <c r="F1751" i="5" s="1"/>
  <c r="G1751" i="5" s="1"/>
  <c r="M1761" i="5"/>
  <c r="N1761" i="5"/>
  <c r="Q1761" i="5" s="1"/>
  <c r="F1761" i="5" s="1"/>
  <c r="G1761" i="5" s="1"/>
  <c r="M1735" i="5"/>
  <c r="N1735" i="5"/>
  <c r="Q1735" i="5" s="1"/>
  <c r="F1735" i="5" s="1"/>
  <c r="G1735" i="5" s="1"/>
  <c r="M1734" i="5"/>
  <c r="N1734" i="5"/>
  <c r="Q1734" i="5" s="1"/>
  <c r="F1734" i="5" s="1"/>
  <c r="G1734" i="5" s="1"/>
  <c r="M1778" i="5"/>
  <c r="N1778" i="5"/>
  <c r="Q1778" i="5" s="1"/>
  <c r="F1778" i="5" s="1"/>
  <c r="G1778" i="5" s="1"/>
  <c r="M1762" i="5"/>
  <c r="N1762" i="5"/>
  <c r="Q1762" i="5" s="1"/>
  <c r="F1762" i="5" s="1"/>
  <c r="G1762" i="5" s="1"/>
  <c r="M1767" i="5"/>
  <c r="N1767" i="5"/>
  <c r="Q1767" i="5" s="1"/>
  <c r="F1767" i="5" s="1"/>
  <c r="G1767" i="5" s="1"/>
  <c r="M1765" i="5"/>
  <c r="N1765" i="5"/>
  <c r="Q1765" i="5" s="1"/>
  <c r="F1765" i="5" s="1"/>
  <c r="G1765" i="5" s="1"/>
  <c r="M1768" i="5"/>
  <c r="N1768" i="5"/>
  <c r="Q1768" i="5" s="1"/>
  <c r="F1768" i="5" s="1"/>
  <c r="G1768" i="5" s="1"/>
  <c r="M1759" i="5"/>
  <c r="N1759" i="5"/>
  <c r="Q1759" i="5" s="1"/>
  <c r="F1759" i="5" s="1"/>
  <c r="G1759" i="5" s="1"/>
  <c r="M1743" i="5"/>
  <c r="N1743" i="5"/>
  <c r="Q1743" i="5" s="1"/>
  <c r="F1743" i="5" s="1"/>
  <c r="G1743" i="5" s="1"/>
  <c r="M1748" i="5"/>
  <c r="N1748" i="5"/>
  <c r="Q1748" i="5" s="1"/>
  <c r="F1748" i="5" s="1"/>
  <c r="G1748" i="5" s="1"/>
  <c r="M1757" i="5"/>
  <c r="N1757" i="5"/>
  <c r="Q1757" i="5" s="1"/>
  <c r="F1757" i="5" s="1"/>
  <c r="G1757" i="5" s="1"/>
  <c r="M1764" i="5"/>
  <c r="N1764" i="5"/>
  <c r="Q1764" i="5" s="1"/>
  <c r="F1764" i="5" s="1"/>
  <c r="G1764" i="5" s="1"/>
  <c r="M1769" i="5"/>
  <c r="N1769" i="5"/>
  <c r="Q1769" i="5" s="1"/>
  <c r="F1769" i="5" s="1"/>
  <c r="G1769" i="5" s="1"/>
  <c r="M1740" i="5"/>
  <c r="N1740" i="5"/>
  <c r="Q1740" i="5" s="1"/>
  <c r="F1740" i="5" s="1"/>
  <c r="G1740" i="5" s="1"/>
  <c r="M1733" i="5"/>
  <c r="N1733" i="5"/>
  <c r="Q1733" i="5" s="1"/>
  <c r="F1733" i="5" s="1"/>
  <c r="G1733" i="5" s="1"/>
  <c r="M1803" i="5"/>
  <c r="N1803" i="5"/>
  <c r="Q1803" i="5" s="1"/>
  <c r="F1803" i="5" s="1"/>
  <c r="G1803" i="5" s="1"/>
  <c r="M1776" i="5"/>
  <c r="N1776" i="5"/>
  <c r="Q1776" i="5" s="1"/>
  <c r="F1776" i="5" s="1"/>
  <c r="G1776" i="5" s="1"/>
  <c r="M1745" i="5"/>
  <c r="N1745" i="5"/>
  <c r="Q1745" i="5" s="1"/>
  <c r="F1745" i="5" s="1"/>
  <c r="G1745" i="5" s="1"/>
  <c r="M1771" i="5"/>
  <c r="N1771" i="5"/>
  <c r="Q1771" i="5" s="1"/>
  <c r="F1771" i="5" s="1"/>
  <c r="G1771" i="5" s="1"/>
  <c r="M1773" i="5"/>
  <c r="N1773" i="5"/>
  <c r="Q1773" i="5" s="1"/>
  <c r="F1773" i="5" s="1"/>
  <c r="G1773" i="5" s="1"/>
  <c r="M1754" i="5"/>
  <c r="N1754" i="5"/>
  <c r="Q1754" i="5" s="1"/>
  <c r="F1754" i="5" s="1"/>
  <c r="G1754" i="5" s="1"/>
  <c r="M1774" i="5"/>
  <c r="N1774" i="5"/>
  <c r="Q1774" i="5" s="1"/>
  <c r="F1774" i="5" s="1"/>
  <c r="G1774" i="5" s="1"/>
  <c r="M1763" i="5"/>
  <c r="N1763" i="5"/>
  <c r="Q1763" i="5" s="1"/>
  <c r="F1763" i="5" s="1"/>
  <c r="G1763" i="5" s="1"/>
  <c r="M1775" i="5"/>
  <c r="N1775" i="5"/>
  <c r="Q1775" i="5" s="1"/>
  <c r="F1775" i="5" s="1"/>
  <c r="G1775" i="5" s="1"/>
  <c r="M1752" i="5"/>
  <c r="N1752" i="5"/>
  <c r="Q1752" i="5" s="1"/>
  <c r="F1752" i="5" s="1"/>
  <c r="G1752" i="5" s="1"/>
  <c r="M1753" i="5"/>
  <c r="N1753" i="5"/>
  <c r="Q1753" i="5" s="1"/>
  <c r="F1753" i="5" s="1"/>
  <c r="G1753" i="5" s="1"/>
  <c r="M1732" i="5"/>
  <c r="N1732" i="5"/>
  <c r="Q1732" i="5" s="1"/>
  <c r="F1732" i="5" s="1"/>
  <c r="G1732" i="5" s="1"/>
  <c r="M1737" i="5"/>
  <c r="N1737" i="5"/>
  <c r="Q1737" i="5" s="1"/>
  <c r="F1737" i="5" s="1"/>
  <c r="G1737" i="5" s="1"/>
  <c r="M1756" i="5"/>
  <c r="N1756" i="5"/>
  <c r="Q1756" i="5" s="1"/>
  <c r="F1756" i="5" s="1"/>
  <c r="G1756" i="5" s="1"/>
  <c r="M1750" i="5"/>
  <c r="N1750" i="5"/>
  <c r="Q1750" i="5" s="1"/>
  <c r="F1750" i="5" s="1"/>
  <c r="G1750" i="5" s="1"/>
  <c r="M1777" i="5"/>
  <c r="N1777" i="5"/>
  <c r="Q1777" i="5" s="1"/>
  <c r="F1777" i="5" s="1"/>
  <c r="G1777" i="5" s="1"/>
  <c r="M1738" i="5"/>
  <c r="N1738" i="5"/>
  <c r="Q1738" i="5" s="1"/>
  <c r="F1738" i="5" s="1"/>
  <c r="G1738" i="5" s="1"/>
  <c r="A1784" i="5"/>
  <c r="B1736" i="5"/>
  <c r="A1808" i="5"/>
  <c r="B1760" i="5"/>
  <c r="A1792" i="5"/>
  <c r="B1744" i="5"/>
  <c r="A1835" i="5"/>
  <c r="B1787" i="5"/>
  <c r="A1820" i="5"/>
  <c r="B1772" i="5"/>
  <c r="A1799" i="5"/>
  <c r="B1751" i="5"/>
  <c r="A1809" i="5"/>
  <c r="B1761" i="5"/>
  <c r="A1783" i="5"/>
  <c r="B1735" i="5"/>
  <c r="A1797" i="5"/>
  <c r="B1749" i="5"/>
  <c r="A1782" i="5"/>
  <c r="B1734" i="5"/>
  <c r="A1822" i="5"/>
  <c r="B1774" i="5"/>
  <c r="A1811" i="5"/>
  <c r="B1763" i="5"/>
  <c r="A1790" i="5"/>
  <c r="B1742" i="5"/>
  <c r="A1781" i="5"/>
  <c r="B1733" i="5"/>
  <c r="A1851" i="5"/>
  <c r="B1803" i="5"/>
  <c r="A1824" i="5"/>
  <c r="B1776" i="5"/>
  <c r="A1793" i="5"/>
  <c r="B1745" i="5"/>
  <c r="A1819" i="5"/>
  <c r="B1771" i="5"/>
  <c r="A1821" i="5"/>
  <c r="B1773" i="5"/>
  <c r="A1802" i="5"/>
  <c r="B1754" i="5"/>
  <c r="A1813" i="5"/>
  <c r="B1765" i="5"/>
  <c r="A1816" i="5"/>
  <c r="B1768" i="5"/>
  <c r="A1807" i="5"/>
  <c r="B1759" i="5"/>
  <c r="A1791" i="5"/>
  <c r="B1743" i="5"/>
  <c r="A1796" i="5"/>
  <c r="B1748" i="5"/>
  <c r="A1805" i="5"/>
  <c r="B1757" i="5"/>
  <c r="A1812" i="5"/>
  <c r="B1764" i="5"/>
  <c r="A1801" i="5"/>
  <c r="B1753" i="5"/>
  <c r="A1780" i="5"/>
  <c r="B1732" i="5"/>
  <c r="A1785" i="5"/>
  <c r="B1737" i="5"/>
  <c r="A1804" i="5"/>
  <c r="B1756" i="5"/>
  <c r="A1798" i="5"/>
  <c r="B1750" i="5"/>
  <c r="A1825" i="5"/>
  <c r="B1777" i="5"/>
  <c r="A1786" i="5"/>
  <c r="B1738" i="5"/>
  <c r="A1826" i="5"/>
  <c r="B1778" i="5"/>
  <c r="A1823" i="5"/>
  <c r="B1775" i="5"/>
  <c r="A1810" i="5"/>
  <c r="B1762" i="5"/>
  <c r="A1788" i="5"/>
  <c r="B1740" i="5"/>
  <c r="A1817" i="5"/>
  <c r="B1769" i="5"/>
  <c r="A1815" i="5"/>
  <c r="B1767" i="5"/>
  <c r="A1800" i="5"/>
  <c r="B1752" i="5"/>
  <c r="A1806" i="5"/>
  <c r="B1758" i="5"/>
  <c r="A1814" i="5"/>
  <c r="B1766" i="5"/>
  <c r="A1789" i="5"/>
  <c r="B1741" i="5"/>
  <c r="A1827" i="5"/>
  <c r="B1779" i="5"/>
  <c r="A1795" i="5"/>
  <c r="B1747" i="5"/>
  <c r="A1794" i="5"/>
  <c r="B1746" i="5"/>
  <c r="A1818" i="5"/>
  <c r="B1770" i="5"/>
  <c r="O1959" i="5" l="1"/>
  <c r="P1911" i="5"/>
  <c r="O2019" i="5"/>
  <c r="P1971" i="5"/>
  <c r="O1942" i="5"/>
  <c r="P1894" i="5"/>
  <c r="O1949" i="5"/>
  <c r="P1901" i="5"/>
  <c r="O1968" i="5"/>
  <c r="P1920" i="5"/>
  <c r="O1961" i="5"/>
  <c r="P1913" i="5"/>
  <c r="O1951" i="5"/>
  <c r="P1903" i="5"/>
  <c r="O1953" i="5"/>
  <c r="P1905" i="5"/>
  <c r="O1970" i="5"/>
  <c r="P1922" i="5"/>
  <c r="O1936" i="5"/>
  <c r="P1888" i="5"/>
  <c r="O1969" i="5"/>
  <c r="P1921" i="5"/>
  <c r="O1954" i="5"/>
  <c r="P1906" i="5"/>
  <c r="O1940" i="5"/>
  <c r="P1892" i="5"/>
  <c r="O1947" i="5"/>
  <c r="P1899" i="5"/>
  <c r="O1975" i="5"/>
  <c r="P1927" i="5"/>
  <c r="O1965" i="5"/>
  <c r="P1917" i="5"/>
  <c r="O1978" i="5"/>
  <c r="P1930" i="5"/>
  <c r="O1939" i="5"/>
  <c r="P1891" i="5"/>
  <c r="O1994" i="5"/>
  <c r="P1946" i="5"/>
  <c r="O1991" i="5"/>
  <c r="P1943" i="5"/>
  <c r="O1955" i="5"/>
  <c r="P1907" i="5"/>
  <c r="O1944" i="5"/>
  <c r="P1896" i="5"/>
  <c r="O1966" i="5"/>
  <c r="P1918" i="5"/>
  <c r="O1926" i="5"/>
  <c r="P1878" i="5"/>
  <c r="O1935" i="5"/>
  <c r="P1887" i="5"/>
  <c r="O1956" i="5"/>
  <c r="P1908" i="5"/>
  <c r="O2008" i="5"/>
  <c r="P1960" i="5"/>
  <c r="O1962" i="5"/>
  <c r="P1914" i="5"/>
  <c r="O1937" i="5"/>
  <c r="P1889" i="5"/>
  <c r="O1952" i="5"/>
  <c r="P1904" i="5"/>
  <c r="O1979" i="5"/>
  <c r="P1931" i="5"/>
  <c r="O1980" i="5"/>
  <c r="P1932" i="5"/>
  <c r="O1963" i="5"/>
  <c r="P1915" i="5"/>
  <c r="O1964" i="5"/>
  <c r="P1916" i="5"/>
  <c r="O1996" i="5"/>
  <c r="P1948" i="5"/>
  <c r="O1950" i="5"/>
  <c r="P1902" i="5"/>
  <c r="O1977" i="5"/>
  <c r="P1929" i="5"/>
  <c r="O1976" i="5"/>
  <c r="P1928" i="5"/>
  <c r="O1924" i="5"/>
  <c r="P1876" i="5"/>
  <c r="O2005" i="5"/>
  <c r="P1957" i="5"/>
  <c r="O1967" i="5"/>
  <c r="P1919" i="5"/>
  <c r="O1925" i="5"/>
  <c r="P1877" i="5"/>
  <c r="O1938" i="5"/>
  <c r="P1890" i="5"/>
  <c r="O1945" i="5"/>
  <c r="P1897" i="5"/>
  <c r="O1933" i="5"/>
  <c r="P1885" i="5"/>
  <c r="O1934" i="5"/>
  <c r="P1886" i="5"/>
  <c r="O1958" i="5"/>
  <c r="P1910" i="5"/>
  <c r="O1941" i="5"/>
  <c r="P1893" i="5"/>
  <c r="M1814" i="5"/>
  <c r="N1814" i="5"/>
  <c r="Q1814" i="5" s="1"/>
  <c r="F1814" i="5" s="1"/>
  <c r="G1814" i="5" s="1"/>
  <c r="M1823" i="5"/>
  <c r="N1823" i="5"/>
  <c r="Q1823" i="5" s="1"/>
  <c r="F1823" i="5" s="1"/>
  <c r="G1823" i="5" s="1"/>
  <c r="M1780" i="5"/>
  <c r="N1780" i="5"/>
  <c r="Q1780" i="5" s="1"/>
  <c r="F1780" i="5" s="1"/>
  <c r="G1780" i="5" s="1"/>
  <c r="M1816" i="5"/>
  <c r="N1816" i="5"/>
  <c r="Q1816" i="5" s="1"/>
  <c r="F1816" i="5" s="1"/>
  <c r="G1816" i="5" s="1"/>
  <c r="M1851" i="5"/>
  <c r="N1851" i="5"/>
  <c r="Q1851" i="5" s="1"/>
  <c r="F1851" i="5" s="1"/>
  <c r="G1851" i="5" s="1"/>
  <c r="M1783" i="5"/>
  <c r="N1783" i="5"/>
  <c r="Q1783" i="5" s="1"/>
  <c r="F1783" i="5" s="1"/>
  <c r="G1783" i="5" s="1"/>
  <c r="M1784" i="5"/>
  <c r="N1784" i="5"/>
  <c r="Q1784" i="5" s="1"/>
  <c r="F1784" i="5" s="1"/>
  <c r="G1784" i="5" s="1"/>
  <c r="M1800" i="5"/>
  <c r="N1800" i="5"/>
  <c r="Q1800" i="5" s="1"/>
  <c r="F1800" i="5" s="1"/>
  <c r="G1800" i="5" s="1"/>
  <c r="M1790" i="5"/>
  <c r="N1790" i="5"/>
  <c r="Q1790" i="5" s="1"/>
  <c r="F1790" i="5" s="1"/>
  <c r="G1790" i="5" s="1"/>
  <c r="M1794" i="5"/>
  <c r="N1794" i="5"/>
  <c r="Q1794" i="5" s="1"/>
  <c r="F1794" i="5" s="1"/>
  <c r="G1794" i="5" s="1"/>
  <c r="M1815" i="5"/>
  <c r="N1815" i="5"/>
  <c r="Q1815" i="5" s="1"/>
  <c r="F1815" i="5" s="1"/>
  <c r="G1815" i="5" s="1"/>
  <c r="M1825" i="5"/>
  <c r="N1825" i="5"/>
  <c r="Q1825" i="5" s="1"/>
  <c r="F1825" i="5" s="1"/>
  <c r="G1825" i="5" s="1"/>
  <c r="M1805" i="5"/>
  <c r="N1805" i="5"/>
  <c r="Q1805" i="5" s="1"/>
  <c r="F1805" i="5" s="1"/>
  <c r="G1805" i="5" s="1"/>
  <c r="M1821" i="5"/>
  <c r="N1821" i="5"/>
  <c r="Q1821" i="5" s="1"/>
  <c r="F1821" i="5" s="1"/>
  <c r="G1821" i="5" s="1"/>
  <c r="M1811" i="5"/>
  <c r="N1811" i="5"/>
  <c r="Q1811" i="5" s="1"/>
  <c r="F1811" i="5" s="1"/>
  <c r="G1811" i="5" s="1"/>
  <c r="M1820" i="5"/>
  <c r="N1820" i="5"/>
  <c r="Q1820" i="5" s="1"/>
  <c r="F1820" i="5" s="1"/>
  <c r="G1820" i="5" s="1"/>
  <c r="M1801" i="5"/>
  <c r="N1801" i="5"/>
  <c r="Q1801" i="5" s="1"/>
  <c r="F1801" i="5" s="1"/>
  <c r="G1801" i="5" s="1"/>
  <c r="M1781" i="5"/>
  <c r="N1781" i="5"/>
  <c r="Q1781" i="5" s="1"/>
  <c r="F1781" i="5" s="1"/>
  <c r="G1781" i="5" s="1"/>
  <c r="M1786" i="5"/>
  <c r="N1786" i="5"/>
  <c r="Q1786" i="5" s="1"/>
  <c r="F1786" i="5" s="1"/>
  <c r="G1786" i="5" s="1"/>
  <c r="M1802" i="5"/>
  <c r="N1802" i="5"/>
  <c r="Q1802" i="5" s="1"/>
  <c r="F1802" i="5" s="1"/>
  <c r="G1802" i="5" s="1"/>
  <c r="M1799" i="5"/>
  <c r="N1799" i="5"/>
  <c r="Q1799" i="5" s="1"/>
  <c r="F1799" i="5" s="1"/>
  <c r="G1799" i="5" s="1"/>
  <c r="M1795" i="5"/>
  <c r="N1795" i="5"/>
  <c r="Q1795" i="5" s="1"/>
  <c r="F1795" i="5" s="1"/>
  <c r="G1795" i="5" s="1"/>
  <c r="M1817" i="5"/>
  <c r="N1817" i="5"/>
  <c r="Q1817" i="5" s="1"/>
  <c r="F1817" i="5" s="1"/>
  <c r="G1817" i="5" s="1"/>
  <c r="M1798" i="5"/>
  <c r="N1798" i="5"/>
  <c r="Q1798" i="5" s="1"/>
  <c r="F1798" i="5" s="1"/>
  <c r="G1798" i="5" s="1"/>
  <c r="M1796" i="5"/>
  <c r="N1796" i="5"/>
  <c r="Q1796" i="5" s="1"/>
  <c r="F1796" i="5" s="1"/>
  <c r="G1796" i="5" s="1"/>
  <c r="M1819" i="5"/>
  <c r="N1819" i="5"/>
  <c r="Q1819" i="5" s="1"/>
  <c r="F1819" i="5" s="1"/>
  <c r="G1819" i="5" s="1"/>
  <c r="M1822" i="5"/>
  <c r="N1822" i="5"/>
  <c r="Q1822" i="5" s="1"/>
  <c r="F1822" i="5" s="1"/>
  <c r="G1822" i="5" s="1"/>
  <c r="M1835" i="5"/>
  <c r="N1835" i="5"/>
  <c r="Q1835" i="5" s="1"/>
  <c r="F1835" i="5" s="1"/>
  <c r="G1835" i="5" s="1"/>
  <c r="M1827" i="5"/>
  <c r="N1827" i="5"/>
  <c r="Q1827" i="5" s="1"/>
  <c r="F1827" i="5" s="1"/>
  <c r="G1827" i="5" s="1"/>
  <c r="M1788" i="5"/>
  <c r="N1788" i="5"/>
  <c r="Q1788" i="5" s="1"/>
  <c r="F1788" i="5" s="1"/>
  <c r="G1788" i="5" s="1"/>
  <c r="M1804" i="5"/>
  <c r="N1804" i="5"/>
  <c r="Q1804" i="5" s="1"/>
  <c r="F1804" i="5" s="1"/>
  <c r="G1804" i="5" s="1"/>
  <c r="M1791" i="5"/>
  <c r="N1791" i="5"/>
  <c r="Q1791" i="5" s="1"/>
  <c r="F1791" i="5" s="1"/>
  <c r="G1791" i="5" s="1"/>
  <c r="M1793" i="5"/>
  <c r="N1793" i="5"/>
  <c r="Q1793" i="5" s="1"/>
  <c r="F1793" i="5" s="1"/>
  <c r="G1793" i="5" s="1"/>
  <c r="M1782" i="5"/>
  <c r="N1782" i="5"/>
  <c r="Q1782" i="5" s="1"/>
  <c r="F1782" i="5" s="1"/>
  <c r="G1782" i="5" s="1"/>
  <c r="M1792" i="5"/>
  <c r="N1792" i="5"/>
  <c r="Q1792" i="5" s="1"/>
  <c r="F1792" i="5" s="1"/>
  <c r="G1792" i="5" s="1"/>
  <c r="M1826" i="5"/>
  <c r="N1826" i="5"/>
  <c r="Q1826" i="5" s="1"/>
  <c r="F1826" i="5" s="1"/>
  <c r="G1826" i="5" s="1"/>
  <c r="M1806" i="5"/>
  <c r="N1806" i="5"/>
  <c r="Q1806" i="5" s="1"/>
  <c r="F1806" i="5" s="1"/>
  <c r="G1806" i="5" s="1"/>
  <c r="M1813" i="5"/>
  <c r="N1813" i="5"/>
  <c r="Q1813" i="5" s="1"/>
  <c r="F1813" i="5" s="1"/>
  <c r="G1813" i="5" s="1"/>
  <c r="M1809" i="5"/>
  <c r="N1809" i="5"/>
  <c r="Q1809" i="5" s="1"/>
  <c r="F1809" i="5" s="1"/>
  <c r="G1809" i="5" s="1"/>
  <c r="M1818" i="5"/>
  <c r="N1818" i="5"/>
  <c r="Q1818" i="5" s="1"/>
  <c r="F1818" i="5" s="1"/>
  <c r="G1818" i="5" s="1"/>
  <c r="M1812" i="5"/>
  <c r="N1812" i="5"/>
  <c r="Q1812" i="5" s="1"/>
  <c r="F1812" i="5" s="1"/>
  <c r="G1812" i="5" s="1"/>
  <c r="M1789" i="5"/>
  <c r="N1789" i="5"/>
  <c r="Q1789" i="5" s="1"/>
  <c r="F1789" i="5" s="1"/>
  <c r="G1789" i="5" s="1"/>
  <c r="M1810" i="5"/>
  <c r="N1810" i="5"/>
  <c r="Q1810" i="5" s="1"/>
  <c r="F1810" i="5" s="1"/>
  <c r="G1810" i="5" s="1"/>
  <c r="M1785" i="5"/>
  <c r="N1785" i="5"/>
  <c r="Q1785" i="5" s="1"/>
  <c r="F1785" i="5" s="1"/>
  <c r="G1785" i="5" s="1"/>
  <c r="M1807" i="5"/>
  <c r="N1807" i="5"/>
  <c r="Q1807" i="5" s="1"/>
  <c r="F1807" i="5" s="1"/>
  <c r="G1807" i="5" s="1"/>
  <c r="M1824" i="5"/>
  <c r="N1824" i="5"/>
  <c r="Q1824" i="5" s="1"/>
  <c r="F1824" i="5" s="1"/>
  <c r="G1824" i="5" s="1"/>
  <c r="M1797" i="5"/>
  <c r="N1797" i="5"/>
  <c r="Q1797" i="5" s="1"/>
  <c r="F1797" i="5" s="1"/>
  <c r="G1797" i="5" s="1"/>
  <c r="M1808" i="5"/>
  <c r="N1808" i="5"/>
  <c r="Q1808" i="5" s="1"/>
  <c r="F1808" i="5" s="1"/>
  <c r="G1808" i="5" s="1"/>
  <c r="A1843" i="5"/>
  <c r="B1795" i="5"/>
  <c r="A1865" i="5"/>
  <c r="B1817" i="5"/>
  <c r="A1846" i="5"/>
  <c r="B1798" i="5"/>
  <c r="A1844" i="5"/>
  <c r="B1796" i="5"/>
  <c r="A1867" i="5"/>
  <c r="B1819" i="5"/>
  <c r="A1870" i="5"/>
  <c r="B1822" i="5"/>
  <c r="A1883" i="5"/>
  <c r="B1835" i="5"/>
  <c r="A1875" i="5"/>
  <c r="B1827" i="5"/>
  <c r="A1836" i="5"/>
  <c r="B1788" i="5"/>
  <c r="A1852" i="5"/>
  <c r="B1804" i="5"/>
  <c r="A1839" i="5"/>
  <c r="B1791" i="5"/>
  <c r="A1841" i="5"/>
  <c r="B1793" i="5"/>
  <c r="A1830" i="5"/>
  <c r="B1782" i="5"/>
  <c r="A1840" i="5"/>
  <c r="B1792" i="5"/>
  <c r="A1842" i="5"/>
  <c r="B1794" i="5"/>
  <c r="A1863" i="5"/>
  <c r="B1815" i="5"/>
  <c r="A1873" i="5"/>
  <c r="B1825" i="5"/>
  <c r="A1853" i="5"/>
  <c r="B1805" i="5"/>
  <c r="A1869" i="5"/>
  <c r="B1821" i="5"/>
  <c r="A1859" i="5"/>
  <c r="B1811" i="5"/>
  <c r="A1868" i="5"/>
  <c r="B1820" i="5"/>
  <c r="A1837" i="5"/>
  <c r="B1789" i="5"/>
  <c r="A1858" i="5"/>
  <c r="B1810" i="5"/>
  <c r="A1833" i="5"/>
  <c r="B1785" i="5"/>
  <c r="A1855" i="5"/>
  <c r="B1807" i="5"/>
  <c r="A1872" i="5"/>
  <c r="B1824" i="5"/>
  <c r="A1845" i="5"/>
  <c r="B1797" i="5"/>
  <c r="A1856" i="5"/>
  <c r="B1808" i="5"/>
  <c r="A1866" i="5"/>
  <c r="B1818" i="5"/>
  <c r="A1848" i="5"/>
  <c r="B1800" i="5"/>
  <c r="A1834" i="5"/>
  <c r="B1786" i="5"/>
  <c r="A1860" i="5"/>
  <c r="B1812" i="5"/>
  <c r="A1850" i="5"/>
  <c r="B1802" i="5"/>
  <c r="A1838" i="5"/>
  <c r="B1790" i="5"/>
  <c r="A1847" i="5"/>
  <c r="B1799" i="5"/>
  <c r="A1854" i="5"/>
  <c r="B1806" i="5"/>
  <c r="A1874" i="5"/>
  <c r="B1826" i="5"/>
  <c r="A1849" i="5"/>
  <c r="B1801" i="5"/>
  <c r="A1861" i="5"/>
  <c r="B1813" i="5"/>
  <c r="A1829" i="5"/>
  <c r="B1781" i="5"/>
  <c r="A1857" i="5"/>
  <c r="B1809" i="5"/>
  <c r="A1862" i="5"/>
  <c r="B1814" i="5"/>
  <c r="A1871" i="5"/>
  <c r="B1823" i="5"/>
  <c r="A1828" i="5"/>
  <c r="B1780" i="5"/>
  <c r="A1864" i="5"/>
  <c r="B1816" i="5"/>
  <c r="A1899" i="5"/>
  <c r="B1851" i="5"/>
  <c r="A1831" i="5"/>
  <c r="B1783" i="5"/>
  <c r="A1832" i="5"/>
  <c r="B1784" i="5"/>
  <c r="O2006" i="5" l="1"/>
  <c r="P1958" i="5"/>
  <c r="O1982" i="5"/>
  <c r="P1934" i="5"/>
  <c r="O2017" i="5"/>
  <c r="P1969" i="5"/>
  <c r="O1981" i="5"/>
  <c r="P1933" i="5"/>
  <c r="O2024" i="5"/>
  <c r="P1976" i="5"/>
  <c r="O2027" i="5"/>
  <c r="P1979" i="5"/>
  <c r="O1974" i="5"/>
  <c r="P1926" i="5"/>
  <c r="O2026" i="5"/>
  <c r="P1978" i="5"/>
  <c r="O1984" i="5"/>
  <c r="P1936" i="5"/>
  <c r="O1990" i="5"/>
  <c r="P1942" i="5"/>
  <c r="O1973" i="5"/>
  <c r="P1925" i="5"/>
  <c r="O2003" i="5"/>
  <c r="P1955" i="5"/>
  <c r="P2005" i="5"/>
  <c r="O2053" i="5"/>
  <c r="O2004" i="5"/>
  <c r="P1956" i="5"/>
  <c r="O2002" i="5"/>
  <c r="P1954" i="5"/>
  <c r="O2044" i="5"/>
  <c r="P1996" i="5"/>
  <c r="P1947" i="5"/>
  <c r="O1995" i="5"/>
  <c r="O2042" i="5"/>
  <c r="P1994" i="5"/>
  <c r="O1993" i="5"/>
  <c r="P1945" i="5"/>
  <c r="O2025" i="5"/>
  <c r="P1977" i="5"/>
  <c r="O2000" i="5"/>
  <c r="P1952" i="5"/>
  <c r="O2014" i="5"/>
  <c r="P1966" i="5"/>
  <c r="O2013" i="5"/>
  <c r="P1965" i="5"/>
  <c r="O2018" i="5"/>
  <c r="P1970" i="5"/>
  <c r="O2067" i="5"/>
  <c r="P2019" i="5"/>
  <c r="O2010" i="5"/>
  <c r="P1962" i="5"/>
  <c r="O1999" i="5"/>
  <c r="P1951" i="5"/>
  <c r="O2011" i="5"/>
  <c r="P1963" i="5"/>
  <c r="O2016" i="5"/>
  <c r="P1968" i="5"/>
  <c r="O1989" i="5"/>
  <c r="P1941" i="5"/>
  <c r="O2015" i="5"/>
  <c r="P1967" i="5"/>
  <c r="O2012" i="5"/>
  <c r="P1964" i="5"/>
  <c r="O2056" i="5"/>
  <c r="P2008" i="5"/>
  <c r="O2039" i="5"/>
  <c r="P1991" i="5"/>
  <c r="O1988" i="5"/>
  <c r="P1940" i="5"/>
  <c r="O2009" i="5"/>
  <c r="P1961" i="5"/>
  <c r="O1972" i="5"/>
  <c r="P1924" i="5"/>
  <c r="O2028" i="5"/>
  <c r="P1980" i="5"/>
  <c r="O1983" i="5"/>
  <c r="P1935" i="5"/>
  <c r="O1987" i="5"/>
  <c r="P1939" i="5"/>
  <c r="O1997" i="5"/>
  <c r="P1949" i="5"/>
  <c r="O1986" i="5"/>
  <c r="P1938" i="5"/>
  <c r="O1998" i="5"/>
  <c r="P1950" i="5"/>
  <c r="O1985" i="5"/>
  <c r="P1937" i="5"/>
  <c r="O1992" i="5"/>
  <c r="P1944" i="5"/>
  <c r="O2023" i="5"/>
  <c r="P1975" i="5"/>
  <c r="O2001" i="5"/>
  <c r="P1953" i="5"/>
  <c r="O2007" i="5"/>
  <c r="P1959" i="5"/>
  <c r="M1871" i="5"/>
  <c r="N1871" i="5"/>
  <c r="Q1871" i="5" s="1"/>
  <c r="F1871" i="5" s="1"/>
  <c r="G1871" i="5" s="1"/>
  <c r="M1854" i="5"/>
  <c r="N1854" i="5"/>
  <c r="Q1854" i="5" s="1"/>
  <c r="F1854" i="5" s="1"/>
  <c r="G1854" i="5" s="1"/>
  <c r="M1866" i="5"/>
  <c r="N1866" i="5"/>
  <c r="Q1866" i="5" s="1"/>
  <c r="F1866" i="5" s="1"/>
  <c r="G1866" i="5" s="1"/>
  <c r="M1837" i="5"/>
  <c r="N1837" i="5"/>
  <c r="Q1837" i="5" s="1"/>
  <c r="F1837" i="5" s="1"/>
  <c r="G1837" i="5" s="1"/>
  <c r="M1842" i="5"/>
  <c r="N1842" i="5"/>
  <c r="Q1842" i="5" s="1"/>
  <c r="F1842" i="5" s="1"/>
  <c r="G1842" i="5" s="1"/>
  <c r="M1875" i="5"/>
  <c r="N1875" i="5"/>
  <c r="Q1875" i="5" s="1"/>
  <c r="F1875" i="5" s="1"/>
  <c r="G1875" i="5" s="1"/>
  <c r="M1843" i="5"/>
  <c r="N1843" i="5"/>
  <c r="Q1843" i="5" s="1"/>
  <c r="F1843" i="5" s="1"/>
  <c r="G1843" i="5" s="1"/>
  <c r="M1832" i="5"/>
  <c r="N1832" i="5"/>
  <c r="Q1832" i="5" s="1"/>
  <c r="F1832" i="5" s="1"/>
  <c r="G1832" i="5" s="1"/>
  <c r="M1859" i="5"/>
  <c r="N1859" i="5"/>
  <c r="Q1859" i="5" s="1"/>
  <c r="F1859" i="5" s="1"/>
  <c r="G1859" i="5" s="1"/>
  <c r="M1870" i="5"/>
  <c r="N1870" i="5"/>
  <c r="Q1870" i="5" s="1"/>
  <c r="F1870" i="5" s="1"/>
  <c r="G1870" i="5" s="1"/>
  <c r="M1831" i="5"/>
  <c r="N1831" i="5"/>
  <c r="Q1831" i="5" s="1"/>
  <c r="F1831" i="5" s="1"/>
  <c r="G1831" i="5" s="1"/>
  <c r="M1829" i="5"/>
  <c r="N1829" i="5"/>
  <c r="Q1829" i="5" s="1"/>
  <c r="F1829" i="5" s="1"/>
  <c r="G1829" i="5" s="1"/>
  <c r="M1850" i="5"/>
  <c r="N1850" i="5"/>
  <c r="Q1850" i="5" s="1"/>
  <c r="F1850" i="5" s="1"/>
  <c r="G1850" i="5" s="1"/>
  <c r="M1872" i="5"/>
  <c r="N1872" i="5"/>
  <c r="Q1872" i="5" s="1"/>
  <c r="F1872" i="5" s="1"/>
  <c r="G1872" i="5" s="1"/>
  <c r="M1869" i="5"/>
  <c r="N1869" i="5"/>
  <c r="Q1869" i="5" s="1"/>
  <c r="F1869" i="5" s="1"/>
  <c r="G1869" i="5" s="1"/>
  <c r="M1841" i="5"/>
  <c r="N1841" i="5"/>
  <c r="Q1841" i="5" s="1"/>
  <c r="F1841" i="5" s="1"/>
  <c r="G1841" i="5" s="1"/>
  <c r="M1867" i="5"/>
  <c r="N1867" i="5"/>
  <c r="Q1867" i="5" s="1"/>
  <c r="F1867" i="5" s="1"/>
  <c r="G1867" i="5" s="1"/>
  <c r="M1847" i="5"/>
  <c r="N1847" i="5"/>
  <c r="Q1847" i="5" s="1"/>
  <c r="F1847" i="5" s="1"/>
  <c r="G1847" i="5" s="1"/>
  <c r="M1868" i="5"/>
  <c r="N1868" i="5"/>
  <c r="Q1868" i="5" s="1"/>
  <c r="F1868" i="5" s="1"/>
  <c r="G1868" i="5" s="1"/>
  <c r="M1840" i="5"/>
  <c r="N1840" i="5"/>
  <c r="Q1840" i="5" s="1"/>
  <c r="F1840" i="5" s="1"/>
  <c r="G1840" i="5" s="1"/>
  <c r="M1883" i="5"/>
  <c r="N1883" i="5"/>
  <c r="Q1883" i="5" s="1"/>
  <c r="F1883" i="5" s="1"/>
  <c r="G1883" i="5" s="1"/>
  <c r="M1857" i="5"/>
  <c r="N1857" i="5"/>
  <c r="Q1857" i="5" s="1"/>
  <c r="F1857" i="5" s="1"/>
  <c r="G1857" i="5" s="1"/>
  <c r="M1845" i="5"/>
  <c r="N1845" i="5"/>
  <c r="Q1845" i="5" s="1"/>
  <c r="F1845" i="5" s="1"/>
  <c r="G1845" i="5" s="1"/>
  <c r="M1830" i="5"/>
  <c r="N1830" i="5"/>
  <c r="Q1830" i="5" s="1"/>
  <c r="F1830" i="5" s="1"/>
  <c r="G1830" i="5" s="1"/>
  <c r="M1899" i="5"/>
  <c r="N1899" i="5"/>
  <c r="Q1899" i="5" s="1"/>
  <c r="F1899" i="5" s="1"/>
  <c r="G1899" i="5" s="1"/>
  <c r="M1861" i="5"/>
  <c r="N1861" i="5"/>
  <c r="Q1861" i="5" s="1"/>
  <c r="F1861" i="5" s="1"/>
  <c r="G1861" i="5" s="1"/>
  <c r="M1860" i="5"/>
  <c r="N1860" i="5"/>
  <c r="Q1860" i="5" s="1"/>
  <c r="F1860" i="5" s="1"/>
  <c r="G1860" i="5" s="1"/>
  <c r="M1855" i="5"/>
  <c r="N1855" i="5"/>
  <c r="Q1855" i="5" s="1"/>
  <c r="F1855" i="5" s="1"/>
  <c r="G1855" i="5" s="1"/>
  <c r="M1853" i="5"/>
  <c r="N1853" i="5"/>
  <c r="Q1853" i="5" s="1"/>
  <c r="F1853" i="5" s="1"/>
  <c r="G1853" i="5" s="1"/>
  <c r="M1839" i="5"/>
  <c r="N1839" i="5"/>
  <c r="Q1839" i="5" s="1"/>
  <c r="F1839" i="5" s="1"/>
  <c r="G1839" i="5" s="1"/>
  <c r="M1844" i="5"/>
  <c r="N1844" i="5"/>
  <c r="Q1844" i="5" s="1"/>
  <c r="F1844" i="5" s="1"/>
  <c r="G1844" i="5" s="1"/>
  <c r="M1862" i="5"/>
  <c r="N1862" i="5"/>
  <c r="Q1862" i="5" s="1"/>
  <c r="F1862" i="5" s="1"/>
  <c r="G1862" i="5" s="1"/>
  <c r="M1864" i="5"/>
  <c r="N1864" i="5"/>
  <c r="Q1864" i="5" s="1"/>
  <c r="F1864" i="5" s="1"/>
  <c r="G1864" i="5" s="1"/>
  <c r="M1849" i="5"/>
  <c r="N1849" i="5"/>
  <c r="Q1849" i="5" s="1"/>
  <c r="F1849" i="5" s="1"/>
  <c r="G1849" i="5" s="1"/>
  <c r="M1834" i="5"/>
  <c r="N1834" i="5"/>
  <c r="Q1834" i="5" s="1"/>
  <c r="F1834" i="5" s="1"/>
  <c r="G1834" i="5" s="1"/>
  <c r="M1833" i="5"/>
  <c r="N1833" i="5"/>
  <c r="Q1833" i="5" s="1"/>
  <c r="F1833" i="5" s="1"/>
  <c r="G1833" i="5" s="1"/>
  <c r="M1873" i="5"/>
  <c r="N1873" i="5"/>
  <c r="Q1873" i="5" s="1"/>
  <c r="F1873" i="5" s="1"/>
  <c r="G1873" i="5" s="1"/>
  <c r="M1852" i="5"/>
  <c r="N1852" i="5"/>
  <c r="Q1852" i="5" s="1"/>
  <c r="F1852" i="5" s="1"/>
  <c r="G1852" i="5" s="1"/>
  <c r="M1846" i="5"/>
  <c r="N1846" i="5"/>
  <c r="Q1846" i="5" s="1"/>
  <c r="F1846" i="5" s="1"/>
  <c r="G1846" i="5" s="1"/>
  <c r="M1838" i="5"/>
  <c r="N1838" i="5"/>
  <c r="Q1838" i="5" s="1"/>
  <c r="F1838" i="5" s="1"/>
  <c r="G1838" i="5" s="1"/>
  <c r="M1856" i="5"/>
  <c r="N1856" i="5"/>
  <c r="Q1856" i="5" s="1"/>
  <c r="F1856" i="5" s="1"/>
  <c r="G1856" i="5" s="1"/>
  <c r="M1828" i="5"/>
  <c r="N1828" i="5"/>
  <c r="Q1828" i="5" s="1"/>
  <c r="F1828" i="5" s="1"/>
  <c r="G1828" i="5" s="1"/>
  <c r="M1874" i="5"/>
  <c r="N1874" i="5"/>
  <c r="Q1874" i="5" s="1"/>
  <c r="F1874" i="5" s="1"/>
  <c r="G1874" i="5" s="1"/>
  <c r="M1848" i="5"/>
  <c r="N1848" i="5"/>
  <c r="Q1848" i="5" s="1"/>
  <c r="F1848" i="5" s="1"/>
  <c r="G1848" i="5" s="1"/>
  <c r="M1858" i="5"/>
  <c r="N1858" i="5"/>
  <c r="Q1858" i="5" s="1"/>
  <c r="F1858" i="5" s="1"/>
  <c r="G1858" i="5" s="1"/>
  <c r="M1863" i="5"/>
  <c r="N1863" i="5"/>
  <c r="Q1863" i="5" s="1"/>
  <c r="F1863" i="5" s="1"/>
  <c r="G1863" i="5" s="1"/>
  <c r="M1836" i="5"/>
  <c r="N1836" i="5"/>
  <c r="Q1836" i="5" s="1"/>
  <c r="F1836" i="5" s="1"/>
  <c r="G1836" i="5" s="1"/>
  <c r="M1865" i="5"/>
  <c r="N1865" i="5"/>
  <c r="Q1865" i="5" s="1"/>
  <c r="F1865" i="5" s="1"/>
  <c r="G1865" i="5" s="1"/>
  <c r="A1880" i="5"/>
  <c r="B1832" i="5"/>
  <c r="A1905" i="5"/>
  <c r="B1857" i="5"/>
  <c r="A1886" i="5"/>
  <c r="B1838" i="5"/>
  <c r="A1893" i="5"/>
  <c r="B1845" i="5"/>
  <c r="A1907" i="5"/>
  <c r="B1859" i="5"/>
  <c r="A1878" i="5"/>
  <c r="B1830" i="5"/>
  <c r="A1918" i="5"/>
  <c r="B1870" i="5"/>
  <c r="A1879" i="5"/>
  <c r="B1831" i="5"/>
  <c r="A1877" i="5"/>
  <c r="B1829" i="5"/>
  <c r="A1898" i="5"/>
  <c r="B1850" i="5"/>
  <c r="A1920" i="5"/>
  <c r="B1872" i="5"/>
  <c r="A1917" i="5"/>
  <c r="B1869" i="5"/>
  <c r="A1889" i="5"/>
  <c r="B1841" i="5"/>
  <c r="A1915" i="5"/>
  <c r="B1867" i="5"/>
  <c r="A1912" i="5"/>
  <c r="B1864" i="5"/>
  <c r="A1897" i="5"/>
  <c r="B1849" i="5"/>
  <c r="A1882" i="5"/>
  <c r="B1834" i="5"/>
  <c r="A1881" i="5"/>
  <c r="B1833" i="5"/>
  <c r="A1921" i="5"/>
  <c r="B1873" i="5"/>
  <c r="A1900" i="5"/>
  <c r="B1852" i="5"/>
  <c r="A1894" i="5"/>
  <c r="B1846" i="5"/>
  <c r="A1910" i="5"/>
  <c r="B1862" i="5"/>
  <c r="A1916" i="5"/>
  <c r="B1868" i="5"/>
  <c r="A1931" i="5"/>
  <c r="B1883" i="5"/>
  <c r="A1947" i="5"/>
  <c r="B1899" i="5"/>
  <c r="A1909" i="5"/>
  <c r="B1861" i="5"/>
  <c r="A1908" i="5"/>
  <c r="B1860" i="5"/>
  <c r="A1903" i="5"/>
  <c r="B1855" i="5"/>
  <c r="A1901" i="5"/>
  <c r="B1853" i="5"/>
  <c r="A1887" i="5"/>
  <c r="B1839" i="5"/>
  <c r="A1892" i="5"/>
  <c r="B1844" i="5"/>
  <c r="A1876" i="5"/>
  <c r="B1828" i="5"/>
  <c r="A1922" i="5"/>
  <c r="B1874" i="5"/>
  <c r="A1896" i="5"/>
  <c r="B1848" i="5"/>
  <c r="A1906" i="5"/>
  <c r="B1858" i="5"/>
  <c r="A1911" i="5"/>
  <c r="B1863" i="5"/>
  <c r="A1884" i="5"/>
  <c r="B1836" i="5"/>
  <c r="A1913" i="5"/>
  <c r="B1865" i="5"/>
  <c r="A1895" i="5"/>
  <c r="B1847" i="5"/>
  <c r="A1904" i="5"/>
  <c r="B1856" i="5"/>
  <c r="A1888" i="5"/>
  <c r="B1840" i="5"/>
  <c r="A1919" i="5"/>
  <c r="B1871" i="5"/>
  <c r="A1902" i="5"/>
  <c r="B1854" i="5"/>
  <c r="A1914" i="5"/>
  <c r="B1866" i="5"/>
  <c r="A1885" i="5"/>
  <c r="B1837" i="5"/>
  <c r="A1890" i="5"/>
  <c r="B1842" i="5"/>
  <c r="A1923" i="5"/>
  <c r="B1875" i="5"/>
  <c r="A1891" i="5"/>
  <c r="B1843" i="5"/>
  <c r="O2055" i="5" l="1"/>
  <c r="P2007" i="5"/>
  <c r="O2087" i="5"/>
  <c r="P2039" i="5"/>
  <c r="O2047" i="5"/>
  <c r="P1999" i="5"/>
  <c r="O2073" i="5"/>
  <c r="P2025" i="5"/>
  <c r="O2075" i="5"/>
  <c r="P2027" i="5"/>
  <c r="O2049" i="5"/>
  <c r="P2001" i="5"/>
  <c r="O2058" i="5"/>
  <c r="P2010" i="5"/>
  <c r="O2051" i="5"/>
  <c r="P2003" i="5"/>
  <c r="O2071" i="5"/>
  <c r="P2023" i="5"/>
  <c r="O2115" i="5"/>
  <c r="P2067" i="5"/>
  <c r="O2029" i="5"/>
  <c r="P1981" i="5"/>
  <c r="O2043" i="5"/>
  <c r="P1995" i="5"/>
  <c r="O2040" i="5"/>
  <c r="P1992" i="5"/>
  <c r="O2076" i="5"/>
  <c r="P2028" i="5"/>
  <c r="O2063" i="5"/>
  <c r="P2015" i="5"/>
  <c r="O2066" i="5"/>
  <c r="P2018" i="5"/>
  <c r="O2038" i="5"/>
  <c r="P1990" i="5"/>
  <c r="O2065" i="5"/>
  <c r="P2017" i="5"/>
  <c r="O2059" i="5"/>
  <c r="P2011" i="5"/>
  <c r="O2048" i="5"/>
  <c r="P2000" i="5"/>
  <c r="O2022" i="5"/>
  <c r="P1974" i="5"/>
  <c r="O2045" i="5"/>
  <c r="P1997" i="5"/>
  <c r="O2033" i="5"/>
  <c r="P1985" i="5"/>
  <c r="O2020" i="5"/>
  <c r="P1972" i="5"/>
  <c r="O2037" i="5"/>
  <c r="P1989" i="5"/>
  <c r="O2061" i="5"/>
  <c r="P2013" i="5"/>
  <c r="O2092" i="5"/>
  <c r="P2044" i="5"/>
  <c r="O2032" i="5"/>
  <c r="P1984" i="5"/>
  <c r="O2030" i="5"/>
  <c r="P1982" i="5"/>
  <c r="O2036" i="5"/>
  <c r="P1988" i="5"/>
  <c r="O2052" i="5"/>
  <c r="P2004" i="5"/>
  <c r="O2101" i="5"/>
  <c r="P2053" i="5"/>
  <c r="O2104" i="5"/>
  <c r="P2056" i="5"/>
  <c r="O2041" i="5"/>
  <c r="P1993" i="5"/>
  <c r="O2072" i="5"/>
  <c r="P2024" i="5"/>
  <c r="O2060" i="5"/>
  <c r="P2012" i="5"/>
  <c r="O2090" i="5"/>
  <c r="P2042" i="5"/>
  <c r="O2034" i="5"/>
  <c r="P1986" i="5"/>
  <c r="O2035" i="5"/>
  <c r="P1987" i="5"/>
  <c r="O2031" i="5"/>
  <c r="P1983" i="5"/>
  <c r="O2021" i="5"/>
  <c r="P1973" i="5"/>
  <c r="O2046" i="5"/>
  <c r="P1998" i="5"/>
  <c r="O2057" i="5"/>
  <c r="P2009" i="5"/>
  <c r="O2064" i="5"/>
  <c r="P2016" i="5"/>
  <c r="O2062" i="5"/>
  <c r="P2014" i="5"/>
  <c r="P2002" i="5"/>
  <c r="O2050" i="5"/>
  <c r="O2074" i="5"/>
  <c r="P2026" i="5"/>
  <c r="O2054" i="5"/>
  <c r="P2006" i="5"/>
  <c r="M1902" i="5"/>
  <c r="N1902" i="5"/>
  <c r="Q1902" i="5" s="1"/>
  <c r="F1902" i="5" s="1"/>
  <c r="G1902" i="5" s="1"/>
  <c r="M1911" i="5"/>
  <c r="N1911" i="5"/>
  <c r="Q1911" i="5" s="1"/>
  <c r="F1911" i="5" s="1"/>
  <c r="G1911" i="5" s="1"/>
  <c r="M1901" i="5"/>
  <c r="N1901" i="5"/>
  <c r="Q1901" i="5" s="1"/>
  <c r="F1901" i="5" s="1"/>
  <c r="G1901" i="5" s="1"/>
  <c r="M1910" i="5"/>
  <c r="N1910" i="5"/>
  <c r="Q1910" i="5" s="1"/>
  <c r="F1910" i="5" s="1"/>
  <c r="G1910" i="5" s="1"/>
  <c r="M1912" i="5"/>
  <c r="N1912" i="5"/>
  <c r="Q1912" i="5" s="1"/>
  <c r="F1912" i="5" s="1"/>
  <c r="G1912" i="5" s="1"/>
  <c r="M1879" i="5"/>
  <c r="N1879" i="5"/>
  <c r="Q1879" i="5" s="1"/>
  <c r="F1879" i="5" s="1"/>
  <c r="G1879" i="5" s="1"/>
  <c r="M1880" i="5"/>
  <c r="N1880" i="5"/>
  <c r="Q1880" i="5" s="1"/>
  <c r="F1880" i="5" s="1"/>
  <c r="G1880" i="5" s="1"/>
  <c r="M1888" i="5"/>
  <c r="N1888" i="5"/>
  <c r="Q1888" i="5" s="1"/>
  <c r="F1888" i="5" s="1"/>
  <c r="G1888" i="5" s="1"/>
  <c r="M1923" i="5"/>
  <c r="N1923" i="5"/>
  <c r="Q1923" i="5" s="1"/>
  <c r="F1923" i="5" s="1"/>
  <c r="G1923" i="5" s="1"/>
  <c r="M1904" i="5"/>
  <c r="N1904" i="5"/>
  <c r="Q1904" i="5" s="1"/>
  <c r="F1904" i="5" s="1"/>
  <c r="G1904" i="5" s="1"/>
  <c r="M1922" i="5"/>
  <c r="N1922" i="5"/>
  <c r="Q1922" i="5" s="1"/>
  <c r="F1922" i="5" s="1"/>
  <c r="G1922" i="5" s="1"/>
  <c r="M1909" i="5"/>
  <c r="N1909" i="5"/>
  <c r="Q1909" i="5" s="1"/>
  <c r="F1909" i="5" s="1"/>
  <c r="G1909" i="5" s="1"/>
  <c r="M1921" i="5"/>
  <c r="N1921" i="5"/>
  <c r="Q1921" i="5" s="1"/>
  <c r="F1921" i="5" s="1"/>
  <c r="G1921" i="5" s="1"/>
  <c r="M1917" i="5"/>
  <c r="N1917" i="5"/>
  <c r="Q1917" i="5" s="1"/>
  <c r="F1917" i="5" s="1"/>
  <c r="G1917" i="5" s="1"/>
  <c r="M1907" i="5"/>
  <c r="N1907" i="5"/>
  <c r="Q1907" i="5" s="1"/>
  <c r="F1907" i="5" s="1"/>
  <c r="G1907" i="5" s="1"/>
  <c r="M1906" i="5"/>
  <c r="N1906" i="5"/>
  <c r="Q1906" i="5" s="1"/>
  <c r="F1906" i="5" s="1"/>
  <c r="G1906" i="5" s="1"/>
  <c r="M1915" i="5"/>
  <c r="N1915" i="5"/>
  <c r="Q1915" i="5" s="1"/>
  <c r="F1915" i="5" s="1"/>
  <c r="G1915" i="5" s="1"/>
  <c r="M1891" i="5"/>
  <c r="N1891" i="5"/>
  <c r="Q1891" i="5" s="1"/>
  <c r="F1891" i="5" s="1"/>
  <c r="G1891" i="5" s="1"/>
  <c r="M1896" i="5"/>
  <c r="N1896" i="5"/>
  <c r="Q1896" i="5" s="1"/>
  <c r="F1896" i="5" s="1"/>
  <c r="G1896" i="5" s="1"/>
  <c r="M1900" i="5"/>
  <c r="N1900" i="5"/>
  <c r="Q1900" i="5" s="1"/>
  <c r="F1900" i="5" s="1"/>
  <c r="G1900" i="5" s="1"/>
  <c r="M1878" i="5"/>
  <c r="N1878" i="5"/>
  <c r="Q1878" i="5" s="1"/>
  <c r="F1878" i="5" s="1"/>
  <c r="G1878" i="5" s="1"/>
  <c r="M1890" i="5"/>
  <c r="N1890" i="5"/>
  <c r="Q1890" i="5" s="1"/>
  <c r="F1890" i="5" s="1"/>
  <c r="G1890" i="5" s="1"/>
  <c r="M1895" i="5"/>
  <c r="N1895" i="5"/>
  <c r="Q1895" i="5" s="1"/>
  <c r="F1895" i="5" s="1"/>
  <c r="G1895" i="5" s="1"/>
  <c r="M1876" i="5"/>
  <c r="N1876" i="5"/>
  <c r="Q1876" i="5" s="1"/>
  <c r="F1876" i="5" s="1"/>
  <c r="G1876" i="5" s="1"/>
  <c r="M1947" i="5"/>
  <c r="N1947" i="5"/>
  <c r="Q1947" i="5" s="1"/>
  <c r="F1947" i="5" s="1"/>
  <c r="G1947" i="5" s="1"/>
  <c r="M1881" i="5"/>
  <c r="N1881" i="5"/>
  <c r="Q1881" i="5" s="1"/>
  <c r="F1881" i="5" s="1"/>
  <c r="G1881" i="5" s="1"/>
  <c r="M1920" i="5"/>
  <c r="N1920" i="5"/>
  <c r="Q1920" i="5" s="1"/>
  <c r="F1920" i="5" s="1"/>
  <c r="G1920" i="5" s="1"/>
  <c r="M1893" i="5"/>
  <c r="N1893" i="5"/>
  <c r="Q1893" i="5" s="1"/>
  <c r="F1893" i="5" s="1"/>
  <c r="G1893" i="5" s="1"/>
  <c r="M1885" i="5"/>
  <c r="N1885" i="5"/>
  <c r="Q1885" i="5" s="1"/>
  <c r="F1885" i="5" s="1"/>
  <c r="G1885" i="5" s="1"/>
  <c r="M1913" i="5"/>
  <c r="N1913" i="5"/>
  <c r="Q1913" i="5" s="1"/>
  <c r="F1913" i="5" s="1"/>
  <c r="G1913" i="5" s="1"/>
  <c r="M1892" i="5"/>
  <c r="N1892" i="5"/>
  <c r="Q1892" i="5" s="1"/>
  <c r="F1892" i="5" s="1"/>
  <c r="G1892" i="5" s="1"/>
  <c r="M1931" i="5"/>
  <c r="N1931" i="5"/>
  <c r="Q1931" i="5" s="1"/>
  <c r="F1931" i="5" s="1"/>
  <c r="G1931" i="5" s="1"/>
  <c r="M1882" i="5"/>
  <c r="N1882" i="5"/>
  <c r="Q1882" i="5" s="1"/>
  <c r="F1882" i="5" s="1"/>
  <c r="G1882" i="5" s="1"/>
  <c r="M1898" i="5"/>
  <c r="N1898" i="5"/>
  <c r="Q1898" i="5" s="1"/>
  <c r="F1898" i="5" s="1"/>
  <c r="G1898" i="5" s="1"/>
  <c r="M1886" i="5"/>
  <c r="N1886" i="5"/>
  <c r="Q1886" i="5" s="1"/>
  <c r="F1886" i="5" s="1"/>
  <c r="G1886" i="5" s="1"/>
  <c r="M1903" i="5"/>
  <c r="N1903" i="5"/>
  <c r="Q1903" i="5" s="1"/>
  <c r="F1903" i="5" s="1"/>
  <c r="G1903" i="5" s="1"/>
  <c r="M1919" i="5"/>
  <c r="N1919" i="5"/>
  <c r="Q1919" i="5" s="1"/>
  <c r="F1919" i="5" s="1"/>
  <c r="G1919" i="5" s="1"/>
  <c r="M1894" i="5"/>
  <c r="N1894" i="5"/>
  <c r="Q1894" i="5" s="1"/>
  <c r="F1894" i="5" s="1"/>
  <c r="G1894" i="5" s="1"/>
  <c r="M1918" i="5"/>
  <c r="N1918" i="5"/>
  <c r="Q1918" i="5" s="1"/>
  <c r="F1918" i="5" s="1"/>
  <c r="G1918" i="5" s="1"/>
  <c r="M1908" i="5"/>
  <c r="N1908" i="5"/>
  <c r="Q1908" i="5" s="1"/>
  <c r="F1908" i="5" s="1"/>
  <c r="G1908" i="5" s="1"/>
  <c r="M1889" i="5"/>
  <c r="N1889" i="5"/>
  <c r="Q1889" i="5" s="1"/>
  <c r="F1889" i="5" s="1"/>
  <c r="G1889" i="5" s="1"/>
  <c r="M1914" i="5"/>
  <c r="N1914" i="5"/>
  <c r="Q1914" i="5" s="1"/>
  <c r="F1914" i="5" s="1"/>
  <c r="G1914" i="5" s="1"/>
  <c r="M1884" i="5"/>
  <c r="N1884" i="5"/>
  <c r="Q1884" i="5" s="1"/>
  <c r="F1884" i="5" s="1"/>
  <c r="G1884" i="5" s="1"/>
  <c r="M1887" i="5"/>
  <c r="N1887" i="5"/>
  <c r="Q1887" i="5" s="1"/>
  <c r="F1887" i="5" s="1"/>
  <c r="G1887" i="5" s="1"/>
  <c r="M1916" i="5"/>
  <c r="N1916" i="5"/>
  <c r="Q1916" i="5" s="1"/>
  <c r="F1916" i="5" s="1"/>
  <c r="G1916" i="5" s="1"/>
  <c r="M1897" i="5"/>
  <c r="N1897" i="5"/>
  <c r="Q1897" i="5" s="1"/>
  <c r="F1897" i="5" s="1"/>
  <c r="G1897" i="5" s="1"/>
  <c r="M1877" i="5"/>
  <c r="N1877" i="5"/>
  <c r="Q1877" i="5" s="1"/>
  <c r="F1877" i="5" s="1"/>
  <c r="G1877" i="5" s="1"/>
  <c r="M1905" i="5"/>
  <c r="N1905" i="5"/>
  <c r="Q1905" i="5" s="1"/>
  <c r="F1905" i="5" s="1"/>
  <c r="G1905" i="5" s="1"/>
  <c r="A1967" i="5"/>
  <c r="B1919" i="5"/>
  <c r="A1954" i="5"/>
  <c r="B1906" i="5"/>
  <c r="A1951" i="5"/>
  <c r="B1903" i="5"/>
  <c r="A1942" i="5"/>
  <c r="B1894" i="5"/>
  <c r="A1963" i="5"/>
  <c r="B1915" i="5"/>
  <c r="A1966" i="5"/>
  <c r="B1918" i="5"/>
  <c r="A1971" i="5"/>
  <c r="B1923" i="5"/>
  <c r="A1952" i="5"/>
  <c r="B1904" i="5"/>
  <c r="A1970" i="5"/>
  <c r="B1922" i="5"/>
  <c r="A1957" i="5"/>
  <c r="B1909" i="5"/>
  <c r="A1969" i="5"/>
  <c r="B1921" i="5"/>
  <c r="A1965" i="5"/>
  <c r="B1917" i="5"/>
  <c r="A1955" i="5"/>
  <c r="B1907" i="5"/>
  <c r="A1933" i="5"/>
  <c r="B1885" i="5"/>
  <c r="A1961" i="5"/>
  <c r="B1913" i="5"/>
  <c r="A1940" i="5"/>
  <c r="B1892" i="5"/>
  <c r="A1979" i="5"/>
  <c r="B1931" i="5"/>
  <c r="A1930" i="5"/>
  <c r="B1882" i="5"/>
  <c r="A1946" i="5"/>
  <c r="B1898" i="5"/>
  <c r="A1934" i="5"/>
  <c r="B1886" i="5"/>
  <c r="A1938" i="5"/>
  <c r="B1890" i="5"/>
  <c r="A1943" i="5"/>
  <c r="B1895" i="5"/>
  <c r="A1924" i="5"/>
  <c r="B1876" i="5"/>
  <c r="A1995" i="5"/>
  <c r="B1947" i="5"/>
  <c r="A1929" i="5"/>
  <c r="B1881" i="5"/>
  <c r="A1968" i="5"/>
  <c r="B1920" i="5"/>
  <c r="A1941" i="5"/>
  <c r="B1893" i="5"/>
  <c r="A1962" i="5"/>
  <c r="B1914" i="5"/>
  <c r="A1932" i="5"/>
  <c r="B1884" i="5"/>
  <c r="A1935" i="5"/>
  <c r="B1887" i="5"/>
  <c r="A1964" i="5"/>
  <c r="B1916" i="5"/>
  <c r="A1945" i="5"/>
  <c r="B1897" i="5"/>
  <c r="A1925" i="5"/>
  <c r="B1877" i="5"/>
  <c r="A1953" i="5"/>
  <c r="B1905" i="5"/>
  <c r="A1939" i="5"/>
  <c r="B1891" i="5"/>
  <c r="A1936" i="5"/>
  <c r="B1888" i="5"/>
  <c r="A1944" i="5"/>
  <c r="B1896" i="5"/>
  <c r="A1956" i="5"/>
  <c r="B1908" i="5"/>
  <c r="A1948" i="5"/>
  <c r="B1900" i="5"/>
  <c r="A1937" i="5"/>
  <c r="B1889" i="5"/>
  <c r="A1926" i="5"/>
  <c r="B1878" i="5"/>
  <c r="A1950" i="5"/>
  <c r="B1902" i="5"/>
  <c r="A1959" i="5"/>
  <c r="B1911" i="5"/>
  <c r="A1949" i="5"/>
  <c r="B1901" i="5"/>
  <c r="A1958" i="5"/>
  <c r="B1910" i="5"/>
  <c r="A1960" i="5"/>
  <c r="B1912" i="5"/>
  <c r="A1927" i="5"/>
  <c r="B1879" i="5"/>
  <c r="A1928" i="5"/>
  <c r="B1880" i="5"/>
  <c r="O2098" i="5" l="1"/>
  <c r="P2050" i="5"/>
  <c r="O2083" i="5"/>
  <c r="P2035" i="5"/>
  <c r="O2149" i="5"/>
  <c r="P2101" i="5"/>
  <c r="O2085" i="5"/>
  <c r="P2037" i="5"/>
  <c r="O2113" i="5"/>
  <c r="P2065" i="5"/>
  <c r="O2121" i="5"/>
  <c r="P2073" i="5"/>
  <c r="O2110" i="5"/>
  <c r="P2062" i="5"/>
  <c r="O2082" i="5"/>
  <c r="P2034" i="5"/>
  <c r="O2100" i="5"/>
  <c r="P2052" i="5"/>
  <c r="O2068" i="5"/>
  <c r="P2020" i="5"/>
  <c r="O2086" i="5"/>
  <c r="P2038" i="5"/>
  <c r="O2163" i="5"/>
  <c r="P2115" i="5"/>
  <c r="O2095" i="5"/>
  <c r="P2047" i="5"/>
  <c r="O2094" i="5"/>
  <c r="P2046" i="5"/>
  <c r="O2070" i="5"/>
  <c r="P2022" i="5"/>
  <c r="O2079" i="5"/>
  <c r="P2031" i="5"/>
  <c r="O2109" i="5"/>
  <c r="P2061" i="5"/>
  <c r="O2107" i="5"/>
  <c r="P2059" i="5"/>
  <c r="O2080" i="5"/>
  <c r="P2032" i="5"/>
  <c r="O2106" i="5"/>
  <c r="P2058" i="5"/>
  <c r="O2091" i="5"/>
  <c r="P2043" i="5"/>
  <c r="O2112" i="5"/>
  <c r="P2064" i="5"/>
  <c r="O2138" i="5"/>
  <c r="P2090" i="5"/>
  <c r="O2084" i="5"/>
  <c r="P2036" i="5"/>
  <c r="O2081" i="5"/>
  <c r="P2033" i="5"/>
  <c r="O2114" i="5"/>
  <c r="P2066" i="5"/>
  <c r="P2071" i="5"/>
  <c r="O2119" i="5"/>
  <c r="O2135" i="5"/>
  <c r="P2087" i="5"/>
  <c r="P2072" i="5"/>
  <c r="O2120" i="5"/>
  <c r="O2124" i="5"/>
  <c r="P2076" i="5"/>
  <c r="O2122" i="5"/>
  <c r="P2074" i="5"/>
  <c r="O2152" i="5"/>
  <c r="P2104" i="5"/>
  <c r="O2123" i="5"/>
  <c r="P2075" i="5"/>
  <c r="O2077" i="5"/>
  <c r="P2029" i="5"/>
  <c r="O2102" i="5"/>
  <c r="P2054" i="5"/>
  <c r="O2069" i="5"/>
  <c r="P2021" i="5"/>
  <c r="O2089" i="5"/>
  <c r="P2041" i="5"/>
  <c r="O2140" i="5"/>
  <c r="P2092" i="5"/>
  <c r="O2096" i="5"/>
  <c r="P2048" i="5"/>
  <c r="O2088" i="5"/>
  <c r="P2040" i="5"/>
  <c r="O2097" i="5"/>
  <c r="P2049" i="5"/>
  <c r="O2105" i="5"/>
  <c r="P2057" i="5"/>
  <c r="O2108" i="5"/>
  <c r="P2060" i="5"/>
  <c r="O2078" i="5"/>
  <c r="P2030" i="5"/>
  <c r="O2093" i="5"/>
  <c r="P2045" i="5"/>
  <c r="O2111" i="5"/>
  <c r="P2063" i="5"/>
  <c r="P2051" i="5"/>
  <c r="O2099" i="5"/>
  <c r="O2103" i="5"/>
  <c r="P2055" i="5"/>
  <c r="M1959" i="5"/>
  <c r="N1959" i="5"/>
  <c r="Q1959" i="5" s="1"/>
  <c r="F1959" i="5" s="1"/>
  <c r="G1959" i="5" s="1"/>
  <c r="M1936" i="5"/>
  <c r="N1936" i="5"/>
  <c r="Q1936" i="5" s="1"/>
  <c r="F1936" i="5" s="1"/>
  <c r="G1936" i="5" s="1"/>
  <c r="M1932" i="5"/>
  <c r="N1932" i="5"/>
  <c r="Q1932" i="5" s="1"/>
  <c r="F1932" i="5" s="1"/>
  <c r="G1932" i="5" s="1"/>
  <c r="M1943" i="5"/>
  <c r="N1943" i="5"/>
  <c r="Q1943" i="5" s="1"/>
  <c r="F1943" i="5" s="1"/>
  <c r="G1943" i="5" s="1"/>
  <c r="M1961" i="5"/>
  <c r="N1961" i="5"/>
  <c r="Q1961" i="5" s="1"/>
  <c r="F1961" i="5" s="1"/>
  <c r="G1961" i="5" s="1"/>
  <c r="M1952" i="5"/>
  <c r="N1952" i="5"/>
  <c r="Q1952" i="5" s="1"/>
  <c r="F1952" i="5" s="1"/>
  <c r="G1952" i="5" s="1"/>
  <c r="M1967" i="5"/>
  <c r="N1967" i="5"/>
  <c r="Q1967" i="5" s="1"/>
  <c r="F1967" i="5" s="1"/>
  <c r="G1967" i="5" s="1"/>
  <c r="M1971" i="5"/>
  <c r="N1971" i="5"/>
  <c r="Q1971" i="5" s="1"/>
  <c r="F1971" i="5" s="1"/>
  <c r="G1971" i="5" s="1"/>
  <c r="M1926" i="5"/>
  <c r="N1926" i="5"/>
  <c r="Q1926" i="5" s="1"/>
  <c r="F1926" i="5" s="1"/>
  <c r="G1926" i="5" s="1"/>
  <c r="M1927" i="5"/>
  <c r="N1927" i="5"/>
  <c r="Q1927" i="5" s="1"/>
  <c r="F1927" i="5" s="1"/>
  <c r="G1927" i="5" s="1"/>
  <c r="M1937" i="5"/>
  <c r="N1937" i="5"/>
  <c r="Q1937" i="5" s="1"/>
  <c r="F1937" i="5" s="1"/>
  <c r="G1937" i="5" s="1"/>
  <c r="M1925" i="5"/>
  <c r="N1925" i="5"/>
  <c r="Q1925" i="5" s="1"/>
  <c r="F1925" i="5" s="1"/>
  <c r="G1925" i="5" s="1"/>
  <c r="M1968" i="5"/>
  <c r="N1968" i="5"/>
  <c r="Q1968" i="5" s="1"/>
  <c r="F1968" i="5" s="1"/>
  <c r="G1968" i="5" s="1"/>
  <c r="M1946" i="5"/>
  <c r="N1946" i="5"/>
  <c r="Q1946" i="5" s="1"/>
  <c r="F1946" i="5" s="1"/>
  <c r="G1946" i="5" s="1"/>
  <c r="M1965" i="5"/>
  <c r="N1965" i="5"/>
  <c r="Q1965" i="5" s="1"/>
  <c r="F1965" i="5" s="1"/>
  <c r="G1965" i="5" s="1"/>
  <c r="M1963" i="5"/>
  <c r="N1963" i="5"/>
  <c r="Q1963" i="5" s="1"/>
  <c r="F1963" i="5" s="1"/>
  <c r="G1963" i="5" s="1"/>
  <c r="M1950" i="5"/>
  <c r="N1950" i="5"/>
  <c r="Q1950" i="5" s="1"/>
  <c r="F1950" i="5" s="1"/>
  <c r="G1950" i="5" s="1"/>
  <c r="M1962" i="5"/>
  <c r="N1962" i="5"/>
  <c r="Q1962" i="5" s="1"/>
  <c r="F1962" i="5" s="1"/>
  <c r="G1962" i="5" s="1"/>
  <c r="M1938" i="5"/>
  <c r="N1938" i="5"/>
  <c r="Q1938" i="5" s="1"/>
  <c r="F1938" i="5" s="1"/>
  <c r="G1938" i="5" s="1"/>
  <c r="M1928" i="5"/>
  <c r="N1928" i="5"/>
  <c r="Q1928" i="5" s="1"/>
  <c r="F1928" i="5" s="1"/>
  <c r="G1928" i="5" s="1"/>
  <c r="M1953" i="5"/>
  <c r="N1953" i="5"/>
  <c r="Q1953" i="5" s="1"/>
  <c r="F1953" i="5" s="1"/>
  <c r="G1953" i="5" s="1"/>
  <c r="M1941" i="5"/>
  <c r="N1941" i="5"/>
  <c r="Q1941" i="5" s="1"/>
  <c r="F1941" i="5" s="1"/>
  <c r="G1941" i="5" s="1"/>
  <c r="M1955" i="5"/>
  <c r="N1955" i="5"/>
  <c r="Q1955" i="5" s="1"/>
  <c r="F1955" i="5" s="1"/>
  <c r="G1955" i="5" s="1"/>
  <c r="M1966" i="5"/>
  <c r="N1966" i="5"/>
  <c r="Q1966" i="5" s="1"/>
  <c r="F1966" i="5" s="1"/>
  <c r="G1966" i="5" s="1"/>
  <c r="M1960" i="5"/>
  <c r="N1960" i="5"/>
  <c r="Q1960" i="5" s="1"/>
  <c r="F1960" i="5" s="1"/>
  <c r="G1960" i="5" s="1"/>
  <c r="M1948" i="5"/>
  <c r="N1948" i="5"/>
  <c r="Q1948" i="5" s="1"/>
  <c r="F1948" i="5" s="1"/>
  <c r="G1948" i="5" s="1"/>
  <c r="M1945" i="5"/>
  <c r="N1945" i="5"/>
  <c r="Q1945" i="5" s="1"/>
  <c r="F1945" i="5" s="1"/>
  <c r="G1945" i="5" s="1"/>
  <c r="M1929" i="5"/>
  <c r="N1929" i="5"/>
  <c r="Q1929" i="5" s="1"/>
  <c r="F1929" i="5" s="1"/>
  <c r="G1929" i="5" s="1"/>
  <c r="M1930" i="5"/>
  <c r="N1930" i="5"/>
  <c r="Q1930" i="5" s="1"/>
  <c r="F1930" i="5" s="1"/>
  <c r="G1930" i="5" s="1"/>
  <c r="M1969" i="5"/>
  <c r="N1969" i="5"/>
  <c r="Q1969" i="5" s="1"/>
  <c r="F1969" i="5" s="1"/>
  <c r="G1969" i="5" s="1"/>
  <c r="M1942" i="5"/>
  <c r="N1942" i="5"/>
  <c r="Q1942" i="5" s="1"/>
  <c r="F1942" i="5" s="1"/>
  <c r="G1942" i="5" s="1"/>
  <c r="M1933" i="5"/>
  <c r="N1933" i="5"/>
  <c r="Q1933" i="5" s="1"/>
  <c r="F1933" i="5" s="1"/>
  <c r="G1933" i="5" s="1"/>
  <c r="M1939" i="5"/>
  <c r="N1939" i="5"/>
  <c r="Q1939" i="5" s="1"/>
  <c r="F1939" i="5" s="1"/>
  <c r="G1939" i="5" s="1"/>
  <c r="M1958" i="5"/>
  <c r="N1958" i="5"/>
  <c r="Q1958" i="5" s="1"/>
  <c r="F1958" i="5" s="1"/>
  <c r="G1958" i="5" s="1"/>
  <c r="M1956" i="5"/>
  <c r="N1956" i="5"/>
  <c r="Q1956" i="5" s="1"/>
  <c r="F1956" i="5" s="1"/>
  <c r="G1956" i="5" s="1"/>
  <c r="M1964" i="5"/>
  <c r="N1964" i="5"/>
  <c r="Q1964" i="5" s="1"/>
  <c r="F1964" i="5" s="1"/>
  <c r="G1964" i="5" s="1"/>
  <c r="M1995" i="5"/>
  <c r="N1995" i="5"/>
  <c r="Q1995" i="5" s="1"/>
  <c r="F1995" i="5" s="1"/>
  <c r="G1995" i="5" s="1"/>
  <c r="M1979" i="5"/>
  <c r="N1979" i="5"/>
  <c r="Q1979" i="5" s="1"/>
  <c r="F1979" i="5" s="1"/>
  <c r="G1979" i="5" s="1"/>
  <c r="M1957" i="5"/>
  <c r="N1957" i="5"/>
  <c r="Q1957" i="5" s="1"/>
  <c r="F1957" i="5" s="1"/>
  <c r="G1957" i="5" s="1"/>
  <c r="M1951" i="5"/>
  <c r="N1951" i="5"/>
  <c r="Q1951" i="5" s="1"/>
  <c r="F1951" i="5" s="1"/>
  <c r="G1951" i="5" s="1"/>
  <c r="M1934" i="5"/>
  <c r="N1934" i="5"/>
  <c r="Q1934" i="5" s="1"/>
  <c r="F1934" i="5" s="1"/>
  <c r="G1934" i="5" s="1"/>
  <c r="M1949" i="5"/>
  <c r="N1949" i="5"/>
  <c r="Q1949" i="5" s="1"/>
  <c r="F1949" i="5" s="1"/>
  <c r="G1949" i="5" s="1"/>
  <c r="M1944" i="5"/>
  <c r="N1944" i="5"/>
  <c r="Q1944" i="5" s="1"/>
  <c r="F1944" i="5" s="1"/>
  <c r="G1944" i="5" s="1"/>
  <c r="M1935" i="5"/>
  <c r="N1935" i="5"/>
  <c r="Q1935" i="5" s="1"/>
  <c r="F1935" i="5" s="1"/>
  <c r="G1935" i="5" s="1"/>
  <c r="M1924" i="5"/>
  <c r="N1924" i="5"/>
  <c r="Q1924" i="5" s="1"/>
  <c r="F1924" i="5" s="1"/>
  <c r="G1924" i="5" s="1"/>
  <c r="M1940" i="5"/>
  <c r="N1940" i="5"/>
  <c r="Q1940" i="5" s="1"/>
  <c r="F1940" i="5" s="1"/>
  <c r="G1940" i="5" s="1"/>
  <c r="M1970" i="5"/>
  <c r="N1970" i="5"/>
  <c r="Q1970" i="5" s="1"/>
  <c r="F1970" i="5" s="1"/>
  <c r="G1970" i="5" s="1"/>
  <c r="M1954" i="5"/>
  <c r="N1954" i="5"/>
  <c r="Q1954" i="5" s="1"/>
  <c r="F1954" i="5" s="1"/>
  <c r="G1954" i="5" s="1"/>
  <c r="A1998" i="5"/>
  <c r="B1950" i="5"/>
  <c r="A1987" i="5"/>
  <c r="B1939" i="5"/>
  <c r="A2010" i="5"/>
  <c r="B1962" i="5"/>
  <c r="A1986" i="5"/>
  <c r="B1938" i="5"/>
  <c r="A1981" i="5"/>
  <c r="B1933" i="5"/>
  <c r="A2019" i="5"/>
  <c r="B1971" i="5"/>
  <c r="A1975" i="5"/>
  <c r="B1927" i="5"/>
  <c r="A1985" i="5"/>
  <c r="B1937" i="5"/>
  <c r="A1973" i="5"/>
  <c r="B1925" i="5"/>
  <c r="A2016" i="5"/>
  <c r="B1968" i="5"/>
  <c r="A1994" i="5"/>
  <c r="B1946" i="5"/>
  <c r="A2013" i="5"/>
  <c r="B1965" i="5"/>
  <c r="A2011" i="5"/>
  <c r="B1963" i="5"/>
  <c r="A2006" i="5"/>
  <c r="B1958" i="5"/>
  <c r="A2004" i="5"/>
  <c r="B1956" i="5"/>
  <c r="A2012" i="5"/>
  <c r="B1964" i="5"/>
  <c r="A2043" i="5"/>
  <c r="B1995" i="5"/>
  <c r="A2027" i="5"/>
  <c r="A2074" i="5" s="1"/>
  <c r="B1979" i="5"/>
  <c r="A2005" i="5"/>
  <c r="B1957" i="5"/>
  <c r="A1999" i="5"/>
  <c r="B1951" i="5"/>
  <c r="A2008" i="5"/>
  <c r="B1960" i="5"/>
  <c r="A1996" i="5"/>
  <c r="B1948" i="5"/>
  <c r="A1993" i="5"/>
  <c r="B1945" i="5"/>
  <c r="A1977" i="5"/>
  <c r="B1929" i="5"/>
  <c r="A1978" i="5"/>
  <c r="B1930" i="5"/>
  <c r="A2017" i="5"/>
  <c r="B1969" i="5"/>
  <c r="A1990" i="5"/>
  <c r="B1942" i="5"/>
  <c r="A1997" i="5"/>
  <c r="B1949" i="5"/>
  <c r="A1992" i="5"/>
  <c r="B1944" i="5"/>
  <c r="A1983" i="5"/>
  <c r="B1935" i="5"/>
  <c r="A1972" i="5"/>
  <c r="B1924" i="5"/>
  <c r="A1988" i="5"/>
  <c r="B1940" i="5"/>
  <c r="A2018" i="5"/>
  <c r="B1970" i="5"/>
  <c r="A2002" i="5"/>
  <c r="B1954" i="5"/>
  <c r="A1976" i="5"/>
  <c r="B1928" i="5"/>
  <c r="A1974" i="5"/>
  <c r="B1926" i="5"/>
  <c r="A2001" i="5"/>
  <c r="B1953" i="5"/>
  <c r="A1989" i="5"/>
  <c r="B1941" i="5"/>
  <c r="A1982" i="5"/>
  <c r="B1934" i="5"/>
  <c r="A2003" i="5"/>
  <c r="B1955" i="5"/>
  <c r="A2014" i="5"/>
  <c r="B1966" i="5"/>
  <c r="A2007" i="5"/>
  <c r="B1959" i="5"/>
  <c r="A1984" i="5"/>
  <c r="B1936" i="5"/>
  <c r="A1980" i="5"/>
  <c r="B1932" i="5"/>
  <c r="A1991" i="5"/>
  <c r="B1943" i="5"/>
  <c r="A2009" i="5"/>
  <c r="B1961" i="5"/>
  <c r="A2000" i="5"/>
  <c r="B1952" i="5"/>
  <c r="A2015" i="5"/>
  <c r="B1967" i="5"/>
  <c r="O2159" i="5" l="1"/>
  <c r="P2111" i="5"/>
  <c r="O2144" i="5"/>
  <c r="P2096" i="5"/>
  <c r="O2200" i="5"/>
  <c r="P2152" i="5"/>
  <c r="O2129" i="5"/>
  <c r="P2081" i="5"/>
  <c r="O2155" i="5"/>
  <c r="P2107" i="5"/>
  <c r="O2134" i="5"/>
  <c r="P2086" i="5"/>
  <c r="O2141" i="5"/>
  <c r="P2093" i="5"/>
  <c r="O2188" i="5"/>
  <c r="P2140" i="5"/>
  <c r="O2170" i="5"/>
  <c r="P2122" i="5"/>
  <c r="O2132" i="5"/>
  <c r="P2084" i="5"/>
  <c r="O2157" i="5"/>
  <c r="P2109" i="5"/>
  <c r="O2116" i="5"/>
  <c r="P2068" i="5"/>
  <c r="O2197" i="5"/>
  <c r="P2149" i="5"/>
  <c r="O2142" i="5"/>
  <c r="P2094" i="5"/>
  <c r="O2147" i="5"/>
  <c r="P2099" i="5"/>
  <c r="O2128" i="5"/>
  <c r="P2080" i="5"/>
  <c r="O2153" i="5"/>
  <c r="P2105" i="5"/>
  <c r="O2150" i="5"/>
  <c r="P2102" i="5"/>
  <c r="O2183" i="5"/>
  <c r="P2135" i="5"/>
  <c r="O2158" i="5"/>
  <c r="P2110" i="5"/>
  <c r="O2167" i="5"/>
  <c r="P2119" i="5"/>
  <c r="O2136" i="5"/>
  <c r="P2088" i="5"/>
  <c r="O2171" i="5"/>
  <c r="P2123" i="5"/>
  <c r="O2162" i="5"/>
  <c r="P2114" i="5"/>
  <c r="O2161" i="5"/>
  <c r="P2113" i="5"/>
  <c r="O2126" i="5"/>
  <c r="P2078" i="5"/>
  <c r="O2137" i="5"/>
  <c r="P2089" i="5"/>
  <c r="O2172" i="5"/>
  <c r="P2124" i="5"/>
  <c r="O2186" i="5"/>
  <c r="P2138" i="5"/>
  <c r="O2127" i="5"/>
  <c r="P2079" i="5"/>
  <c r="O2148" i="5"/>
  <c r="P2100" i="5"/>
  <c r="O2131" i="5"/>
  <c r="P2083" i="5"/>
  <c r="O2139" i="5"/>
  <c r="P2091" i="5"/>
  <c r="O2211" i="5"/>
  <c r="P2163" i="5"/>
  <c r="O2151" i="5"/>
  <c r="P2103" i="5"/>
  <c r="O2145" i="5"/>
  <c r="P2097" i="5"/>
  <c r="O2125" i="5"/>
  <c r="P2077" i="5"/>
  <c r="O2154" i="5"/>
  <c r="P2106" i="5"/>
  <c r="O2143" i="5"/>
  <c r="P2095" i="5"/>
  <c r="O2169" i="5"/>
  <c r="P2121" i="5"/>
  <c r="O2133" i="5"/>
  <c r="P2085" i="5"/>
  <c r="O2168" i="5"/>
  <c r="P2120" i="5"/>
  <c r="O2156" i="5"/>
  <c r="P2108" i="5"/>
  <c r="O2117" i="5"/>
  <c r="P2069" i="5"/>
  <c r="O2160" i="5"/>
  <c r="P2112" i="5"/>
  <c r="O2118" i="5"/>
  <c r="P2070" i="5"/>
  <c r="O2130" i="5"/>
  <c r="P2082" i="5"/>
  <c r="O2146" i="5"/>
  <c r="P2098" i="5"/>
  <c r="M1984" i="5"/>
  <c r="N1984" i="5"/>
  <c r="Q1984" i="5" s="1"/>
  <c r="F1984" i="5" s="1"/>
  <c r="G1984" i="5" s="1"/>
  <c r="M1985" i="5"/>
  <c r="N1985" i="5"/>
  <c r="Q1985" i="5" s="1"/>
  <c r="F1985" i="5" s="1"/>
  <c r="G1985" i="5" s="1"/>
  <c r="M2000" i="5"/>
  <c r="N2000" i="5"/>
  <c r="Q2000" i="5" s="1"/>
  <c r="F2000" i="5" s="1"/>
  <c r="G2000" i="5" s="1"/>
  <c r="M2003" i="5"/>
  <c r="N2003" i="5"/>
  <c r="Q2003" i="5" s="1"/>
  <c r="F2003" i="5" s="1"/>
  <c r="G2003" i="5" s="1"/>
  <c r="M2018" i="5"/>
  <c r="N2018" i="5"/>
  <c r="Q2018" i="5" s="1"/>
  <c r="F2018" i="5" s="1"/>
  <c r="G2018" i="5" s="1"/>
  <c r="M2017" i="5"/>
  <c r="N2017" i="5"/>
  <c r="Q2017" i="5" s="1"/>
  <c r="F2017" i="5" s="1"/>
  <c r="G2017" i="5" s="1"/>
  <c r="M2005" i="5"/>
  <c r="N2005" i="5"/>
  <c r="Q2005" i="5" s="1"/>
  <c r="F2005" i="5" s="1"/>
  <c r="G2005" i="5" s="1"/>
  <c r="M2013" i="5"/>
  <c r="N2013" i="5"/>
  <c r="Q2013" i="5" s="1"/>
  <c r="F2013" i="5" s="1"/>
  <c r="G2013" i="5" s="1"/>
  <c r="M1981" i="5"/>
  <c r="N1981" i="5"/>
  <c r="Q1981" i="5" s="1"/>
  <c r="F1981" i="5" s="1"/>
  <c r="G1981" i="5" s="1"/>
  <c r="M1996" i="5"/>
  <c r="N1996" i="5"/>
  <c r="Q1996" i="5" s="1"/>
  <c r="F1996" i="5" s="1"/>
  <c r="G1996" i="5" s="1"/>
  <c r="M1974" i="5"/>
  <c r="N1974" i="5"/>
  <c r="Q1974" i="5" s="1"/>
  <c r="F1974" i="5" s="1"/>
  <c r="G1974" i="5" s="1"/>
  <c r="M1998" i="5"/>
  <c r="N1998" i="5"/>
  <c r="Q1998" i="5" s="1"/>
  <c r="F1998" i="5" s="1"/>
  <c r="G1998" i="5" s="1"/>
  <c r="M1976" i="5"/>
  <c r="N1976" i="5"/>
  <c r="Q1976" i="5" s="1"/>
  <c r="F1976" i="5" s="1"/>
  <c r="G1976" i="5" s="1"/>
  <c r="M2008" i="5"/>
  <c r="N2008" i="5"/>
  <c r="Q2008" i="5" s="1"/>
  <c r="F2008" i="5" s="1"/>
  <c r="G2008" i="5" s="1"/>
  <c r="M1975" i="5"/>
  <c r="N1975" i="5"/>
  <c r="Q1975" i="5" s="1"/>
  <c r="F1975" i="5" s="1"/>
  <c r="G1975" i="5" s="1"/>
  <c r="M2015" i="5"/>
  <c r="N2015" i="5"/>
  <c r="Q2015" i="5" s="1"/>
  <c r="F2015" i="5" s="1"/>
  <c r="G2015" i="5" s="1"/>
  <c r="M2014" i="5"/>
  <c r="N2014" i="5"/>
  <c r="Q2014" i="5" s="1"/>
  <c r="F2014" i="5" s="1"/>
  <c r="G2014" i="5" s="1"/>
  <c r="M1990" i="5"/>
  <c r="N1990" i="5"/>
  <c r="Q1990" i="5" s="1"/>
  <c r="F1990" i="5" s="1"/>
  <c r="G1990" i="5" s="1"/>
  <c r="M1999" i="5"/>
  <c r="N1999" i="5"/>
  <c r="Q1999" i="5" s="1"/>
  <c r="F1999" i="5" s="1"/>
  <c r="G1999" i="5" s="1"/>
  <c r="M2009" i="5"/>
  <c r="N2009" i="5"/>
  <c r="Q2009" i="5" s="1"/>
  <c r="F2009" i="5" s="1"/>
  <c r="G2009" i="5" s="1"/>
  <c r="M1982" i="5"/>
  <c r="N1982" i="5"/>
  <c r="Q1982" i="5" s="1"/>
  <c r="F1982" i="5" s="1"/>
  <c r="G1982" i="5" s="1"/>
  <c r="M1988" i="5"/>
  <c r="N1988" i="5"/>
  <c r="Q1988" i="5" s="1"/>
  <c r="F1988" i="5" s="1"/>
  <c r="G1988" i="5" s="1"/>
  <c r="M1978" i="5"/>
  <c r="N1978" i="5"/>
  <c r="Q1978" i="5" s="1"/>
  <c r="F1978" i="5" s="1"/>
  <c r="G1978" i="5" s="1"/>
  <c r="M2027" i="5"/>
  <c r="N2027" i="5"/>
  <c r="Q2027" i="5" s="1"/>
  <c r="F2027" i="5" s="1"/>
  <c r="G2027" i="5" s="1"/>
  <c r="M1994" i="5"/>
  <c r="N1994" i="5"/>
  <c r="Q1994" i="5" s="1"/>
  <c r="F1994" i="5" s="1"/>
  <c r="G1994" i="5" s="1"/>
  <c r="M1986" i="5"/>
  <c r="N1986" i="5"/>
  <c r="Q1986" i="5" s="1"/>
  <c r="F1986" i="5" s="1"/>
  <c r="G1986" i="5" s="1"/>
  <c r="M1992" i="5"/>
  <c r="N1992" i="5"/>
  <c r="Q1992" i="5" s="1"/>
  <c r="F1992" i="5" s="1"/>
  <c r="G1992" i="5" s="1"/>
  <c r="M2011" i="5"/>
  <c r="N2011" i="5"/>
  <c r="Q2011" i="5" s="1"/>
  <c r="F2011" i="5" s="1"/>
  <c r="G2011" i="5" s="1"/>
  <c r="M1991" i="5"/>
  <c r="N1991" i="5"/>
  <c r="Q1991" i="5" s="1"/>
  <c r="F1991" i="5" s="1"/>
  <c r="G1991" i="5" s="1"/>
  <c r="M1989" i="5"/>
  <c r="N1989" i="5"/>
  <c r="Q1989" i="5" s="1"/>
  <c r="F1989" i="5" s="1"/>
  <c r="G1989" i="5" s="1"/>
  <c r="M1972" i="5"/>
  <c r="N1972" i="5"/>
  <c r="Q1972" i="5" s="1"/>
  <c r="F1972" i="5" s="1"/>
  <c r="G1972" i="5" s="1"/>
  <c r="M1977" i="5"/>
  <c r="N1977" i="5"/>
  <c r="Q1977" i="5" s="1"/>
  <c r="F1977" i="5" s="1"/>
  <c r="G1977" i="5" s="1"/>
  <c r="M2043" i="5"/>
  <c r="N2043" i="5"/>
  <c r="Q2043" i="5" s="1"/>
  <c r="F2043" i="5" s="1"/>
  <c r="G2043" i="5" s="1"/>
  <c r="M2016" i="5"/>
  <c r="N2016" i="5"/>
  <c r="Q2016" i="5" s="1"/>
  <c r="F2016" i="5" s="1"/>
  <c r="G2016" i="5" s="1"/>
  <c r="M2010" i="5"/>
  <c r="N2010" i="5"/>
  <c r="Q2010" i="5" s="1"/>
  <c r="F2010" i="5" s="1"/>
  <c r="G2010" i="5" s="1"/>
  <c r="M2004" i="5"/>
  <c r="N2004" i="5"/>
  <c r="Q2004" i="5" s="1"/>
  <c r="F2004" i="5" s="1"/>
  <c r="G2004" i="5" s="1"/>
  <c r="M2007" i="5"/>
  <c r="N2007" i="5"/>
  <c r="Q2007" i="5" s="1"/>
  <c r="F2007" i="5" s="1"/>
  <c r="G2007" i="5" s="1"/>
  <c r="M1997" i="5"/>
  <c r="N1997" i="5"/>
  <c r="Q1997" i="5" s="1"/>
  <c r="F1997" i="5" s="1"/>
  <c r="G1997" i="5" s="1"/>
  <c r="M2006" i="5"/>
  <c r="N2006" i="5"/>
  <c r="Q2006" i="5" s="1"/>
  <c r="F2006" i="5" s="1"/>
  <c r="G2006" i="5" s="1"/>
  <c r="M2002" i="5"/>
  <c r="N2002" i="5"/>
  <c r="Q2002" i="5" s="1"/>
  <c r="F2002" i="5" s="1"/>
  <c r="G2002" i="5" s="1"/>
  <c r="M2019" i="5"/>
  <c r="N2019" i="5"/>
  <c r="Q2019" i="5" s="1"/>
  <c r="F2019" i="5" s="1"/>
  <c r="G2019" i="5" s="1"/>
  <c r="M1980" i="5"/>
  <c r="N1980" i="5"/>
  <c r="Q1980" i="5" s="1"/>
  <c r="F1980" i="5" s="1"/>
  <c r="G1980" i="5" s="1"/>
  <c r="M2001" i="5"/>
  <c r="N2001" i="5"/>
  <c r="Q2001" i="5" s="1"/>
  <c r="F2001" i="5" s="1"/>
  <c r="G2001" i="5" s="1"/>
  <c r="M1983" i="5"/>
  <c r="N1983" i="5"/>
  <c r="Q1983" i="5" s="1"/>
  <c r="F1983" i="5" s="1"/>
  <c r="G1983" i="5" s="1"/>
  <c r="M1993" i="5"/>
  <c r="N1993" i="5"/>
  <c r="Q1993" i="5" s="1"/>
  <c r="F1993" i="5" s="1"/>
  <c r="G1993" i="5" s="1"/>
  <c r="M2012" i="5"/>
  <c r="N2012" i="5"/>
  <c r="Q2012" i="5" s="1"/>
  <c r="F2012" i="5" s="1"/>
  <c r="G2012" i="5" s="1"/>
  <c r="M1973" i="5"/>
  <c r="N1973" i="5"/>
  <c r="Q1973" i="5" s="1"/>
  <c r="F1973" i="5" s="1"/>
  <c r="G1973" i="5" s="1"/>
  <c r="M1987" i="5"/>
  <c r="N1987" i="5"/>
  <c r="Q1987" i="5" s="1"/>
  <c r="F1987" i="5" s="1"/>
  <c r="G1987" i="5" s="1"/>
  <c r="A2055" i="5"/>
  <c r="B2007" i="5"/>
  <c r="A2024" i="5"/>
  <c r="B1976" i="5"/>
  <c r="A2045" i="5"/>
  <c r="B1997" i="5"/>
  <c r="A2056" i="5"/>
  <c r="B2008" i="5"/>
  <c r="A2054" i="5"/>
  <c r="B2006" i="5"/>
  <c r="A2023" i="5"/>
  <c r="B1975" i="5"/>
  <c r="A2048" i="5"/>
  <c r="B2000" i="5"/>
  <c r="A2051" i="5"/>
  <c r="B2003" i="5"/>
  <c r="A2066" i="5"/>
  <c r="B2018" i="5"/>
  <c r="A2065" i="5"/>
  <c r="B2017" i="5"/>
  <c r="A2053" i="5"/>
  <c r="B2005" i="5"/>
  <c r="A2061" i="5"/>
  <c r="B2013" i="5"/>
  <c r="A2029" i="5"/>
  <c r="B1981" i="5"/>
  <c r="A2039" i="5"/>
  <c r="B1991" i="5"/>
  <c r="A2037" i="5"/>
  <c r="B1989" i="5"/>
  <c r="A2020" i="5"/>
  <c r="B1972" i="5"/>
  <c r="A2025" i="5"/>
  <c r="B1977" i="5"/>
  <c r="A2091" i="5"/>
  <c r="B2043" i="5"/>
  <c r="A2064" i="5"/>
  <c r="B2016" i="5"/>
  <c r="A2058" i="5"/>
  <c r="B2010" i="5"/>
  <c r="A2057" i="5"/>
  <c r="B2009" i="5"/>
  <c r="A2036" i="5"/>
  <c r="B1988" i="5"/>
  <c r="A2026" i="5"/>
  <c r="B1978" i="5"/>
  <c r="A2075" i="5"/>
  <c r="B2027" i="5"/>
  <c r="A2042" i="5"/>
  <c r="B1994" i="5"/>
  <c r="A2034" i="5"/>
  <c r="B1986" i="5"/>
  <c r="A2028" i="5"/>
  <c r="B1980" i="5"/>
  <c r="A2049" i="5"/>
  <c r="B2001" i="5"/>
  <c r="A2031" i="5"/>
  <c r="B1983" i="5"/>
  <c r="A2041" i="5"/>
  <c r="B1993" i="5"/>
  <c r="A2060" i="5"/>
  <c r="B2012" i="5"/>
  <c r="A2021" i="5"/>
  <c r="B1973" i="5"/>
  <c r="A2035" i="5"/>
  <c r="B1987" i="5"/>
  <c r="A2063" i="5"/>
  <c r="B2015" i="5"/>
  <c r="A2062" i="5"/>
  <c r="B2014" i="5"/>
  <c r="A2050" i="5"/>
  <c r="B2002" i="5"/>
  <c r="A2038" i="5"/>
  <c r="B1990" i="5"/>
  <c r="A2047" i="5"/>
  <c r="B1999" i="5"/>
  <c r="A2059" i="5"/>
  <c r="B2011" i="5"/>
  <c r="A2067" i="5"/>
  <c r="B2019" i="5"/>
  <c r="A2030" i="5"/>
  <c r="B1982" i="5"/>
  <c r="A2032" i="5"/>
  <c r="B1984" i="5"/>
  <c r="A2022" i="5"/>
  <c r="B1974" i="5"/>
  <c r="A2040" i="5"/>
  <c r="B1992" i="5"/>
  <c r="A2044" i="5"/>
  <c r="B1996" i="5"/>
  <c r="A2052" i="5"/>
  <c r="B2004" i="5"/>
  <c r="A2033" i="5"/>
  <c r="B1985" i="5"/>
  <c r="A2046" i="5"/>
  <c r="B1998" i="5"/>
  <c r="O2194" i="5" l="1"/>
  <c r="P2146" i="5"/>
  <c r="O2181" i="5"/>
  <c r="P2133" i="5"/>
  <c r="O2259" i="5"/>
  <c r="P2211" i="5"/>
  <c r="O2185" i="5"/>
  <c r="P2137" i="5"/>
  <c r="O2206" i="5"/>
  <c r="P2158" i="5"/>
  <c r="O2245" i="5"/>
  <c r="P2197" i="5"/>
  <c r="O2182" i="5"/>
  <c r="P2134" i="5"/>
  <c r="O2208" i="5"/>
  <c r="P2160" i="5"/>
  <c r="O2202" i="5"/>
  <c r="P2154" i="5"/>
  <c r="P2148" i="5"/>
  <c r="O2196" i="5"/>
  <c r="O2210" i="5"/>
  <c r="P2162" i="5"/>
  <c r="O2201" i="5"/>
  <c r="P2153" i="5"/>
  <c r="O2180" i="5"/>
  <c r="P2132" i="5"/>
  <c r="O2248" i="5"/>
  <c r="P2200" i="5"/>
  <c r="O2220" i="5"/>
  <c r="P2172" i="5"/>
  <c r="O2190" i="5"/>
  <c r="P2142" i="5"/>
  <c r="O2187" i="5"/>
  <c r="P2139" i="5"/>
  <c r="O2231" i="5"/>
  <c r="P2183" i="5"/>
  <c r="O2164" i="5"/>
  <c r="P2116" i="5"/>
  <c r="O2205" i="5"/>
  <c r="P2157" i="5"/>
  <c r="O2215" i="5"/>
  <c r="P2167" i="5"/>
  <c r="O2166" i="5"/>
  <c r="P2118" i="5"/>
  <c r="O2209" i="5"/>
  <c r="P2161" i="5"/>
  <c r="O2177" i="5"/>
  <c r="P2129" i="5"/>
  <c r="O2165" i="5"/>
  <c r="P2117" i="5"/>
  <c r="O2173" i="5"/>
  <c r="P2125" i="5"/>
  <c r="O2175" i="5"/>
  <c r="P2127" i="5"/>
  <c r="O2219" i="5"/>
  <c r="P2171" i="5"/>
  <c r="O2176" i="5"/>
  <c r="P2128" i="5"/>
  <c r="O2218" i="5"/>
  <c r="P2170" i="5"/>
  <c r="O2192" i="5"/>
  <c r="P2144" i="5"/>
  <c r="O2199" i="5"/>
  <c r="P2151" i="5"/>
  <c r="O2189" i="5"/>
  <c r="P2141" i="5"/>
  <c r="O2178" i="5"/>
  <c r="P2130" i="5"/>
  <c r="O2174" i="5"/>
  <c r="P2126" i="5"/>
  <c r="O2203" i="5"/>
  <c r="P2155" i="5"/>
  <c r="O2216" i="5"/>
  <c r="P2168" i="5"/>
  <c r="O2217" i="5"/>
  <c r="P2169" i="5"/>
  <c r="O2191" i="5"/>
  <c r="P2143" i="5"/>
  <c r="O2179" i="5"/>
  <c r="P2131" i="5"/>
  <c r="O2198" i="5"/>
  <c r="P2150" i="5"/>
  <c r="O2204" i="5"/>
  <c r="P2156" i="5"/>
  <c r="O2193" i="5"/>
  <c r="P2145" i="5"/>
  <c r="O2234" i="5"/>
  <c r="P2186" i="5"/>
  <c r="O2184" i="5"/>
  <c r="P2136" i="5"/>
  <c r="O2195" i="5"/>
  <c r="P2147" i="5"/>
  <c r="O2236" i="5"/>
  <c r="P2188" i="5"/>
  <c r="O2207" i="5"/>
  <c r="P2159" i="5"/>
  <c r="M2049" i="5"/>
  <c r="N2049" i="5"/>
  <c r="Q2049" i="5" s="1"/>
  <c r="F2049" i="5" s="1"/>
  <c r="G2049" i="5" s="1"/>
  <c r="M2039" i="5"/>
  <c r="N2039" i="5"/>
  <c r="Q2039" i="5" s="1"/>
  <c r="F2039" i="5" s="1"/>
  <c r="G2039" i="5" s="1"/>
  <c r="M2050" i="5"/>
  <c r="N2050" i="5"/>
  <c r="Q2050" i="5" s="1"/>
  <c r="F2050" i="5" s="1"/>
  <c r="G2050" i="5" s="1"/>
  <c r="M2032" i="5"/>
  <c r="N2032" i="5"/>
  <c r="Q2032" i="5" s="1"/>
  <c r="F2032" i="5" s="1"/>
  <c r="G2032" i="5" s="1"/>
  <c r="M2033" i="5"/>
  <c r="N2033" i="5"/>
  <c r="Q2033" i="5" s="1"/>
  <c r="F2033" i="5" s="1"/>
  <c r="G2033" i="5" s="1"/>
  <c r="M2067" i="5"/>
  <c r="N2067" i="5"/>
  <c r="Q2067" i="5" s="1"/>
  <c r="F2067" i="5" s="1"/>
  <c r="G2067" i="5" s="1"/>
  <c r="M2035" i="5"/>
  <c r="N2035" i="5"/>
  <c r="Q2035" i="5" s="1"/>
  <c r="F2035" i="5" s="1"/>
  <c r="G2035" i="5" s="1"/>
  <c r="M2034" i="5"/>
  <c r="N2034" i="5"/>
  <c r="Q2034" i="5" s="1"/>
  <c r="F2034" i="5" s="1"/>
  <c r="G2034" i="5" s="1"/>
  <c r="M2064" i="5"/>
  <c r="N2064" i="5"/>
  <c r="Q2064" i="5" s="1"/>
  <c r="F2064" i="5" s="1"/>
  <c r="G2064" i="5" s="1"/>
  <c r="M2061" i="5"/>
  <c r="N2061" i="5"/>
  <c r="Q2061" i="5" s="1"/>
  <c r="F2061" i="5" s="1"/>
  <c r="G2061" i="5" s="1"/>
  <c r="M2054" i="5"/>
  <c r="N2054" i="5"/>
  <c r="Q2054" i="5" s="1"/>
  <c r="F2054" i="5" s="1"/>
  <c r="G2054" i="5" s="1"/>
  <c r="M2062" i="5"/>
  <c r="N2062" i="5"/>
  <c r="Q2062" i="5" s="1"/>
  <c r="F2062" i="5" s="1"/>
  <c r="G2062" i="5" s="1"/>
  <c r="M2057" i="5"/>
  <c r="N2057" i="5"/>
  <c r="Q2057" i="5" s="1"/>
  <c r="F2057" i="5" s="1"/>
  <c r="G2057" i="5" s="1"/>
  <c r="M2048" i="5"/>
  <c r="N2048" i="5"/>
  <c r="Q2048" i="5" s="1"/>
  <c r="F2048" i="5" s="1"/>
  <c r="G2048" i="5" s="1"/>
  <c r="M2030" i="5"/>
  <c r="N2030" i="5"/>
  <c r="Q2030" i="5" s="1"/>
  <c r="F2030" i="5" s="1"/>
  <c r="G2030" i="5" s="1"/>
  <c r="M2063" i="5"/>
  <c r="N2063" i="5"/>
  <c r="Q2063" i="5" s="1"/>
  <c r="F2063" i="5" s="1"/>
  <c r="G2063" i="5" s="1"/>
  <c r="M2058" i="5"/>
  <c r="N2058" i="5"/>
  <c r="Q2058" i="5" s="1"/>
  <c r="F2058" i="5" s="1"/>
  <c r="G2058" i="5" s="1"/>
  <c r="M2029" i="5"/>
  <c r="N2029" i="5"/>
  <c r="Q2029" i="5" s="1"/>
  <c r="F2029" i="5" s="1"/>
  <c r="G2029" i="5" s="1"/>
  <c r="M2052" i="5"/>
  <c r="N2052" i="5"/>
  <c r="Q2052" i="5" s="1"/>
  <c r="F2052" i="5" s="1"/>
  <c r="G2052" i="5" s="1"/>
  <c r="M2059" i="5"/>
  <c r="N2059" i="5"/>
  <c r="Q2059" i="5" s="1"/>
  <c r="F2059" i="5" s="1"/>
  <c r="G2059" i="5" s="1"/>
  <c r="M2021" i="5"/>
  <c r="N2021" i="5"/>
  <c r="Q2021" i="5" s="1"/>
  <c r="F2021" i="5" s="1"/>
  <c r="G2021" i="5" s="1"/>
  <c r="M2042" i="5"/>
  <c r="N2042" i="5"/>
  <c r="Q2042" i="5" s="1"/>
  <c r="F2042" i="5" s="1"/>
  <c r="G2042" i="5" s="1"/>
  <c r="M2091" i="5"/>
  <c r="N2091" i="5"/>
  <c r="Q2091" i="5" s="1"/>
  <c r="F2091" i="5" s="1"/>
  <c r="G2091" i="5" s="1"/>
  <c r="M2053" i="5"/>
  <c r="N2053" i="5"/>
  <c r="Q2053" i="5" s="1"/>
  <c r="F2053" i="5" s="1"/>
  <c r="G2053" i="5" s="1"/>
  <c r="M2056" i="5"/>
  <c r="N2056" i="5"/>
  <c r="Q2056" i="5" s="1"/>
  <c r="F2056" i="5" s="1"/>
  <c r="G2056" i="5" s="1"/>
  <c r="M2046" i="5"/>
  <c r="N2046" i="5"/>
  <c r="Q2046" i="5" s="1"/>
  <c r="F2046" i="5" s="1"/>
  <c r="G2046" i="5" s="1"/>
  <c r="M2028" i="5"/>
  <c r="N2028" i="5"/>
  <c r="Q2028" i="5" s="1"/>
  <c r="F2028" i="5" s="1"/>
  <c r="G2028" i="5" s="1"/>
  <c r="M2023" i="5"/>
  <c r="N2023" i="5"/>
  <c r="Q2023" i="5" s="1"/>
  <c r="F2023" i="5" s="1"/>
  <c r="G2023" i="5" s="1"/>
  <c r="M2044" i="5"/>
  <c r="N2044" i="5"/>
  <c r="Q2044" i="5" s="1"/>
  <c r="F2044" i="5" s="1"/>
  <c r="G2044" i="5" s="1"/>
  <c r="M2047" i="5"/>
  <c r="N2047" i="5"/>
  <c r="Q2047" i="5" s="1"/>
  <c r="F2047" i="5" s="1"/>
  <c r="G2047" i="5" s="1"/>
  <c r="M2060" i="5"/>
  <c r="N2060" i="5"/>
  <c r="Q2060" i="5" s="1"/>
  <c r="F2060" i="5" s="1"/>
  <c r="G2060" i="5" s="1"/>
  <c r="M2075" i="5"/>
  <c r="N2075" i="5"/>
  <c r="Q2075" i="5" s="1"/>
  <c r="F2075" i="5" s="1"/>
  <c r="G2075" i="5" s="1"/>
  <c r="M2025" i="5"/>
  <c r="N2025" i="5"/>
  <c r="Q2025" i="5" s="1"/>
  <c r="F2025" i="5" s="1"/>
  <c r="G2025" i="5" s="1"/>
  <c r="M2065" i="5"/>
  <c r="N2065" i="5"/>
  <c r="Q2065" i="5" s="1"/>
  <c r="F2065" i="5" s="1"/>
  <c r="G2065" i="5" s="1"/>
  <c r="M2045" i="5"/>
  <c r="N2045" i="5"/>
  <c r="Q2045" i="5" s="1"/>
  <c r="F2045" i="5" s="1"/>
  <c r="G2045" i="5" s="1"/>
  <c r="M2022" i="5"/>
  <c r="N2022" i="5"/>
  <c r="Q2022" i="5" s="1"/>
  <c r="F2022" i="5" s="1"/>
  <c r="G2022" i="5" s="1"/>
  <c r="M2031" i="5"/>
  <c r="N2031" i="5"/>
  <c r="Q2031" i="5" s="1"/>
  <c r="F2031" i="5" s="1"/>
  <c r="G2031" i="5" s="1"/>
  <c r="M2036" i="5"/>
  <c r="N2036" i="5"/>
  <c r="Q2036" i="5" s="1"/>
  <c r="F2036" i="5" s="1"/>
  <c r="G2036" i="5" s="1"/>
  <c r="M2037" i="5"/>
  <c r="N2037" i="5"/>
  <c r="Q2037" i="5" s="1"/>
  <c r="F2037" i="5" s="1"/>
  <c r="G2037" i="5" s="1"/>
  <c r="M2051" i="5"/>
  <c r="N2051" i="5"/>
  <c r="Q2051" i="5" s="1"/>
  <c r="F2051" i="5" s="1"/>
  <c r="G2051" i="5" s="1"/>
  <c r="M2055" i="5"/>
  <c r="N2055" i="5"/>
  <c r="Q2055" i="5" s="1"/>
  <c r="F2055" i="5" s="1"/>
  <c r="G2055" i="5" s="1"/>
  <c r="M2040" i="5"/>
  <c r="N2040" i="5"/>
  <c r="Q2040" i="5" s="1"/>
  <c r="F2040" i="5" s="1"/>
  <c r="G2040" i="5" s="1"/>
  <c r="M2038" i="5"/>
  <c r="N2038" i="5"/>
  <c r="Q2038" i="5" s="1"/>
  <c r="F2038" i="5" s="1"/>
  <c r="G2038" i="5" s="1"/>
  <c r="M2041" i="5"/>
  <c r="N2041" i="5"/>
  <c r="Q2041" i="5" s="1"/>
  <c r="F2041" i="5" s="1"/>
  <c r="G2041" i="5" s="1"/>
  <c r="M2026" i="5"/>
  <c r="N2026" i="5"/>
  <c r="Q2026" i="5" s="1"/>
  <c r="F2026" i="5" s="1"/>
  <c r="G2026" i="5" s="1"/>
  <c r="M2020" i="5"/>
  <c r="N2020" i="5"/>
  <c r="Q2020" i="5" s="1"/>
  <c r="F2020" i="5" s="1"/>
  <c r="G2020" i="5" s="1"/>
  <c r="M2066" i="5"/>
  <c r="N2066" i="5"/>
  <c r="Q2066" i="5" s="1"/>
  <c r="F2066" i="5" s="1"/>
  <c r="G2066" i="5" s="1"/>
  <c r="M2024" i="5"/>
  <c r="N2024" i="5"/>
  <c r="Q2024" i="5" s="1"/>
  <c r="F2024" i="5" s="1"/>
  <c r="G2024" i="5" s="1"/>
  <c r="A2081" i="5"/>
  <c r="B2033" i="5"/>
  <c r="A2115" i="5"/>
  <c r="B2067" i="5"/>
  <c r="A2083" i="5"/>
  <c r="B2035" i="5"/>
  <c r="A2082" i="5"/>
  <c r="B2034" i="5"/>
  <c r="A2112" i="5"/>
  <c r="B2064" i="5"/>
  <c r="A2109" i="5"/>
  <c r="B2061" i="5"/>
  <c r="A2102" i="5"/>
  <c r="B2054" i="5"/>
  <c r="A2080" i="5"/>
  <c r="B2032" i="5"/>
  <c r="A2110" i="5"/>
  <c r="B2062" i="5"/>
  <c r="A2097" i="5"/>
  <c r="B2049" i="5"/>
  <c r="A2105" i="5"/>
  <c r="B2057" i="5"/>
  <c r="A2087" i="5"/>
  <c r="B2039" i="5"/>
  <c r="A2096" i="5"/>
  <c r="B2048" i="5"/>
  <c r="A2092" i="5"/>
  <c r="B2044" i="5"/>
  <c r="A2095" i="5"/>
  <c r="B2047" i="5"/>
  <c r="A2108" i="5"/>
  <c r="B2060" i="5"/>
  <c r="A2123" i="5"/>
  <c r="B2075" i="5"/>
  <c r="A2073" i="5"/>
  <c r="B2025" i="5"/>
  <c r="A2113" i="5"/>
  <c r="B2065" i="5"/>
  <c r="A2093" i="5"/>
  <c r="B2045" i="5"/>
  <c r="A2100" i="5"/>
  <c r="B2052" i="5"/>
  <c r="A2107" i="5"/>
  <c r="B2059" i="5"/>
  <c r="A2069" i="5"/>
  <c r="B2021" i="5"/>
  <c r="A2090" i="5"/>
  <c r="B2042" i="5"/>
  <c r="A2139" i="5"/>
  <c r="B2091" i="5"/>
  <c r="A2101" i="5"/>
  <c r="B2053" i="5"/>
  <c r="A2104" i="5"/>
  <c r="B2056" i="5"/>
  <c r="A2088" i="5"/>
  <c r="B2040" i="5"/>
  <c r="A2086" i="5"/>
  <c r="B2038" i="5"/>
  <c r="A2089" i="5"/>
  <c r="B2041" i="5"/>
  <c r="B2026" i="5"/>
  <c r="A2068" i="5"/>
  <c r="B2020" i="5"/>
  <c r="A2114" i="5"/>
  <c r="B2066" i="5"/>
  <c r="A2072" i="5"/>
  <c r="B2024" i="5"/>
  <c r="A2094" i="5"/>
  <c r="B2046" i="5"/>
  <c r="A2078" i="5"/>
  <c r="B2030" i="5"/>
  <c r="A2111" i="5"/>
  <c r="B2063" i="5"/>
  <c r="A2076" i="5"/>
  <c r="B2028" i="5"/>
  <c r="A2106" i="5"/>
  <c r="B2058" i="5"/>
  <c r="A2077" i="5"/>
  <c r="B2029" i="5"/>
  <c r="A2071" i="5"/>
  <c r="B2023" i="5"/>
  <c r="A2070" i="5"/>
  <c r="B2022" i="5"/>
  <c r="A2098" i="5"/>
  <c r="B2050" i="5"/>
  <c r="A2079" i="5"/>
  <c r="B2031" i="5"/>
  <c r="A2084" i="5"/>
  <c r="B2036" i="5"/>
  <c r="A2085" i="5"/>
  <c r="B2037" i="5"/>
  <c r="A2099" i="5"/>
  <c r="B2051" i="5"/>
  <c r="A2103" i="5"/>
  <c r="B2055" i="5"/>
  <c r="O2243" i="5" l="1"/>
  <c r="P2195" i="5"/>
  <c r="O2239" i="5"/>
  <c r="P2191" i="5"/>
  <c r="O2247" i="5"/>
  <c r="P2199" i="5"/>
  <c r="O2213" i="5"/>
  <c r="P2165" i="5"/>
  <c r="O2233" i="5"/>
  <c r="P2185" i="5"/>
  <c r="O2244" i="5"/>
  <c r="P2196" i="5"/>
  <c r="O2232" i="5"/>
  <c r="P2184" i="5"/>
  <c r="O2265" i="5"/>
  <c r="P2217" i="5"/>
  <c r="O2240" i="5"/>
  <c r="P2192" i="5"/>
  <c r="O2225" i="5"/>
  <c r="P2177" i="5"/>
  <c r="O2235" i="5"/>
  <c r="P2187" i="5"/>
  <c r="O2307" i="5"/>
  <c r="P2259" i="5"/>
  <c r="O2267" i="5"/>
  <c r="P2219" i="5"/>
  <c r="P2248" i="5"/>
  <c r="O2296" i="5"/>
  <c r="O2284" i="5"/>
  <c r="P2236" i="5"/>
  <c r="O2212" i="5"/>
  <c r="P2164" i="5"/>
  <c r="O2254" i="5"/>
  <c r="P2206" i="5"/>
  <c r="O2279" i="5"/>
  <c r="P2231" i="5"/>
  <c r="O2252" i="5"/>
  <c r="P2204" i="5"/>
  <c r="O2263" i="5"/>
  <c r="P2215" i="5"/>
  <c r="O2227" i="5"/>
  <c r="P2179" i="5"/>
  <c r="O2258" i="5"/>
  <c r="P2210" i="5"/>
  <c r="O2282" i="5"/>
  <c r="P2234" i="5"/>
  <c r="O2264" i="5"/>
  <c r="P2216" i="5"/>
  <c r="O2266" i="5"/>
  <c r="P2218" i="5"/>
  <c r="O2257" i="5"/>
  <c r="P2209" i="5"/>
  <c r="O2238" i="5"/>
  <c r="P2190" i="5"/>
  <c r="O2250" i="5"/>
  <c r="P2202" i="5"/>
  <c r="O2229" i="5"/>
  <c r="P2181" i="5"/>
  <c r="O2222" i="5"/>
  <c r="P2174" i="5"/>
  <c r="O2230" i="5"/>
  <c r="P2182" i="5"/>
  <c r="O2221" i="5"/>
  <c r="P2173" i="5"/>
  <c r="O2249" i="5"/>
  <c r="P2201" i="5"/>
  <c r="O2255" i="5"/>
  <c r="P2207" i="5"/>
  <c r="O2246" i="5"/>
  <c r="P2198" i="5"/>
  <c r="O2226" i="5"/>
  <c r="P2178" i="5"/>
  <c r="O2223" i="5"/>
  <c r="P2175" i="5"/>
  <c r="O2253" i="5"/>
  <c r="P2205" i="5"/>
  <c r="O2228" i="5"/>
  <c r="P2180" i="5"/>
  <c r="O2293" i="5"/>
  <c r="P2245" i="5"/>
  <c r="O2237" i="5"/>
  <c r="P2189" i="5"/>
  <c r="O2241" i="5"/>
  <c r="P2193" i="5"/>
  <c r="O2251" i="5"/>
  <c r="P2203" i="5"/>
  <c r="O2224" i="5"/>
  <c r="P2176" i="5"/>
  <c r="O2214" i="5"/>
  <c r="P2166" i="5"/>
  <c r="O2268" i="5"/>
  <c r="P2220" i="5"/>
  <c r="O2256" i="5"/>
  <c r="P2208" i="5"/>
  <c r="O2242" i="5"/>
  <c r="P2194" i="5"/>
  <c r="M2094" i="5"/>
  <c r="N2094" i="5"/>
  <c r="Q2094" i="5" s="1"/>
  <c r="F2094" i="5" s="1"/>
  <c r="G2094" i="5" s="1"/>
  <c r="M2088" i="5"/>
  <c r="N2088" i="5"/>
  <c r="Q2088" i="5" s="1"/>
  <c r="F2088" i="5" s="1"/>
  <c r="G2088" i="5" s="1"/>
  <c r="M2092" i="5"/>
  <c r="N2092" i="5"/>
  <c r="Q2092" i="5" s="1"/>
  <c r="F2092" i="5" s="1"/>
  <c r="G2092" i="5" s="1"/>
  <c r="M2102" i="5"/>
  <c r="N2102" i="5"/>
  <c r="Q2102" i="5" s="1"/>
  <c r="F2102" i="5" s="1"/>
  <c r="G2102" i="5" s="1"/>
  <c r="M2086" i="5"/>
  <c r="N2086" i="5"/>
  <c r="Q2086" i="5" s="1"/>
  <c r="F2086" i="5" s="1"/>
  <c r="G2086" i="5" s="1"/>
  <c r="M2070" i="5"/>
  <c r="N2070" i="5"/>
  <c r="Q2070" i="5" s="1"/>
  <c r="F2070" i="5" s="1"/>
  <c r="G2070" i="5" s="1"/>
  <c r="M2100" i="5"/>
  <c r="N2100" i="5"/>
  <c r="Q2100" i="5" s="1"/>
  <c r="F2100" i="5" s="1"/>
  <c r="G2100" i="5" s="1"/>
  <c r="M2099" i="5"/>
  <c r="N2099" i="5"/>
  <c r="Q2099" i="5" s="1"/>
  <c r="F2099" i="5" s="1"/>
  <c r="G2099" i="5" s="1"/>
  <c r="M2077" i="5"/>
  <c r="N2077" i="5"/>
  <c r="Q2077" i="5" s="1"/>
  <c r="F2077" i="5" s="1"/>
  <c r="G2077" i="5" s="1"/>
  <c r="M2114" i="5"/>
  <c r="N2114" i="5"/>
  <c r="Q2114" i="5" s="1"/>
  <c r="F2114" i="5" s="1"/>
  <c r="G2114" i="5" s="1"/>
  <c r="M2101" i="5"/>
  <c r="N2101" i="5"/>
  <c r="Q2101" i="5" s="1"/>
  <c r="F2101" i="5" s="1"/>
  <c r="G2101" i="5" s="1"/>
  <c r="M2113" i="5"/>
  <c r="N2113" i="5"/>
  <c r="Q2113" i="5" s="1"/>
  <c r="F2113" i="5" s="1"/>
  <c r="G2113" i="5" s="1"/>
  <c r="M2087" i="5"/>
  <c r="N2087" i="5"/>
  <c r="Q2087" i="5" s="1"/>
  <c r="F2087" i="5" s="1"/>
  <c r="G2087" i="5" s="1"/>
  <c r="M2112" i="5"/>
  <c r="N2112" i="5"/>
  <c r="Q2112" i="5" s="1"/>
  <c r="F2112" i="5" s="1"/>
  <c r="G2112" i="5" s="1"/>
  <c r="M2103" i="5"/>
  <c r="N2103" i="5"/>
  <c r="Q2103" i="5" s="1"/>
  <c r="F2103" i="5" s="1"/>
  <c r="G2103" i="5" s="1"/>
  <c r="M2071" i="5"/>
  <c r="N2071" i="5"/>
  <c r="Q2071" i="5" s="1"/>
  <c r="F2071" i="5" s="1"/>
  <c r="G2071" i="5" s="1"/>
  <c r="M2104" i="5"/>
  <c r="N2104" i="5"/>
  <c r="Q2104" i="5" s="1"/>
  <c r="F2104" i="5" s="1"/>
  <c r="G2104" i="5" s="1"/>
  <c r="M2096" i="5"/>
  <c r="N2096" i="5"/>
  <c r="Q2096" i="5" s="1"/>
  <c r="F2096" i="5" s="1"/>
  <c r="G2096" i="5" s="1"/>
  <c r="M2085" i="5"/>
  <c r="N2085" i="5"/>
  <c r="Q2085" i="5" s="1"/>
  <c r="F2085" i="5" s="1"/>
  <c r="G2085" i="5" s="1"/>
  <c r="M2106" i="5"/>
  <c r="N2106" i="5"/>
  <c r="Q2106" i="5" s="1"/>
  <c r="F2106" i="5" s="1"/>
  <c r="G2106" i="5" s="1"/>
  <c r="M2068" i="5"/>
  <c r="N2068" i="5"/>
  <c r="Q2068" i="5" s="1"/>
  <c r="F2068" i="5" s="1"/>
  <c r="G2068" i="5" s="1"/>
  <c r="M2139" i="5"/>
  <c r="N2139" i="5"/>
  <c r="Q2139" i="5" s="1"/>
  <c r="F2139" i="5" s="1"/>
  <c r="G2139" i="5" s="1"/>
  <c r="M2073" i="5"/>
  <c r="N2073" i="5"/>
  <c r="Q2073" i="5" s="1"/>
  <c r="F2073" i="5" s="1"/>
  <c r="G2073" i="5" s="1"/>
  <c r="M2105" i="5"/>
  <c r="N2105" i="5"/>
  <c r="Q2105" i="5" s="1"/>
  <c r="F2105" i="5" s="1"/>
  <c r="G2105" i="5" s="1"/>
  <c r="M2082" i="5"/>
  <c r="N2082" i="5"/>
  <c r="Q2082" i="5" s="1"/>
  <c r="F2082" i="5" s="1"/>
  <c r="G2082" i="5" s="1"/>
  <c r="M2093" i="5"/>
  <c r="N2093" i="5"/>
  <c r="Q2093" i="5" s="1"/>
  <c r="F2093" i="5" s="1"/>
  <c r="G2093" i="5" s="1"/>
  <c r="M2072" i="5"/>
  <c r="N2072" i="5"/>
  <c r="Q2072" i="5" s="1"/>
  <c r="F2072" i="5" s="1"/>
  <c r="G2072" i="5" s="1"/>
  <c r="M2109" i="5"/>
  <c r="N2109" i="5"/>
  <c r="Q2109" i="5" s="1"/>
  <c r="F2109" i="5" s="1"/>
  <c r="G2109" i="5" s="1"/>
  <c r="M2084" i="5"/>
  <c r="N2084" i="5"/>
  <c r="Q2084" i="5" s="1"/>
  <c r="F2084" i="5" s="1"/>
  <c r="G2084" i="5" s="1"/>
  <c r="M2076" i="5"/>
  <c r="N2076" i="5"/>
  <c r="Q2076" i="5" s="1"/>
  <c r="F2076" i="5" s="1"/>
  <c r="G2076" i="5" s="1"/>
  <c r="M2074" i="5"/>
  <c r="N2074" i="5"/>
  <c r="Q2074" i="5" s="1"/>
  <c r="F2074" i="5" s="1"/>
  <c r="G2074" i="5" s="1"/>
  <c r="M2090" i="5"/>
  <c r="N2090" i="5"/>
  <c r="Q2090" i="5" s="1"/>
  <c r="F2090" i="5" s="1"/>
  <c r="G2090" i="5" s="1"/>
  <c r="M2123" i="5"/>
  <c r="N2123" i="5"/>
  <c r="Q2123" i="5" s="1"/>
  <c r="F2123" i="5" s="1"/>
  <c r="G2123" i="5" s="1"/>
  <c r="M2097" i="5"/>
  <c r="N2097" i="5"/>
  <c r="Q2097" i="5" s="1"/>
  <c r="F2097" i="5" s="1"/>
  <c r="G2097" i="5" s="1"/>
  <c r="M2083" i="5"/>
  <c r="N2083" i="5"/>
  <c r="Q2083" i="5" s="1"/>
  <c r="F2083" i="5" s="1"/>
  <c r="G2083" i="5" s="1"/>
  <c r="M2098" i="5"/>
  <c r="N2098" i="5"/>
  <c r="Q2098" i="5" s="1"/>
  <c r="F2098" i="5" s="1"/>
  <c r="G2098" i="5" s="1"/>
  <c r="M2078" i="5"/>
  <c r="N2078" i="5"/>
  <c r="Q2078" i="5" s="1"/>
  <c r="F2078" i="5" s="1"/>
  <c r="G2078" i="5" s="1"/>
  <c r="M2107" i="5"/>
  <c r="N2107" i="5"/>
  <c r="Q2107" i="5" s="1"/>
  <c r="F2107" i="5" s="1"/>
  <c r="G2107" i="5" s="1"/>
  <c r="M2095" i="5"/>
  <c r="N2095" i="5"/>
  <c r="Q2095" i="5" s="1"/>
  <c r="F2095" i="5" s="1"/>
  <c r="G2095" i="5" s="1"/>
  <c r="M2080" i="5"/>
  <c r="N2080" i="5"/>
  <c r="Q2080" i="5" s="1"/>
  <c r="F2080" i="5" s="1"/>
  <c r="G2080" i="5" s="1"/>
  <c r="M2081" i="5"/>
  <c r="N2081" i="5"/>
  <c r="Q2081" i="5" s="1"/>
  <c r="F2081" i="5" s="1"/>
  <c r="G2081" i="5" s="1"/>
  <c r="M2079" i="5"/>
  <c r="N2079" i="5"/>
  <c r="Q2079" i="5" s="1"/>
  <c r="F2079" i="5" s="1"/>
  <c r="G2079" i="5" s="1"/>
  <c r="M2111" i="5"/>
  <c r="N2111" i="5"/>
  <c r="Q2111" i="5" s="1"/>
  <c r="F2111" i="5" s="1"/>
  <c r="G2111" i="5" s="1"/>
  <c r="M2089" i="5"/>
  <c r="N2089" i="5"/>
  <c r="Q2089" i="5" s="1"/>
  <c r="F2089" i="5" s="1"/>
  <c r="G2089" i="5" s="1"/>
  <c r="M2069" i="5"/>
  <c r="N2069" i="5"/>
  <c r="Q2069" i="5" s="1"/>
  <c r="F2069" i="5" s="1"/>
  <c r="G2069" i="5" s="1"/>
  <c r="M2108" i="5"/>
  <c r="N2108" i="5"/>
  <c r="Q2108" i="5" s="1"/>
  <c r="F2108" i="5" s="1"/>
  <c r="G2108" i="5" s="1"/>
  <c r="M2110" i="5"/>
  <c r="N2110" i="5"/>
  <c r="Q2110" i="5" s="1"/>
  <c r="F2110" i="5" s="1"/>
  <c r="G2110" i="5" s="1"/>
  <c r="M2115" i="5"/>
  <c r="N2115" i="5"/>
  <c r="Q2115" i="5" s="1"/>
  <c r="F2115" i="5" s="1"/>
  <c r="G2115" i="5" s="1"/>
  <c r="A2147" i="5"/>
  <c r="B2099" i="5"/>
  <c r="A2125" i="5"/>
  <c r="B2077" i="5"/>
  <c r="A2162" i="5"/>
  <c r="B2114" i="5"/>
  <c r="A2149" i="5"/>
  <c r="B2101" i="5"/>
  <c r="A2161" i="5"/>
  <c r="B2113" i="5"/>
  <c r="A2135" i="5"/>
  <c r="B2087" i="5"/>
  <c r="A2160" i="5"/>
  <c r="B2112" i="5"/>
  <c r="A2132" i="5"/>
  <c r="B2084" i="5"/>
  <c r="A2124" i="5"/>
  <c r="B2076" i="5"/>
  <c r="A2122" i="5"/>
  <c r="B2074" i="5"/>
  <c r="A2138" i="5"/>
  <c r="B2090" i="5"/>
  <c r="A2171" i="5"/>
  <c r="B2123" i="5"/>
  <c r="A2145" i="5"/>
  <c r="B2097" i="5"/>
  <c r="A2131" i="5"/>
  <c r="B2083" i="5"/>
  <c r="A2154" i="5"/>
  <c r="B2106" i="5"/>
  <c r="A2187" i="5"/>
  <c r="B2139" i="5"/>
  <c r="A2121" i="5"/>
  <c r="B2073" i="5"/>
  <c r="A2153" i="5"/>
  <c r="B2105" i="5"/>
  <c r="A2130" i="5"/>
  <c r="B2082" i="5"/>
  <c r="A2127" i="5"/>
  <c r="B2079" i="5"/>
  <c r="A2159" i="5"/>
  <c r="B2111" i="5"/>
  <c r="A2137" i="5"/>
  <c r="B2089" i="5"/>
  <c r="A2117" i="5"/>
  <c r="B2069" i="5"/>
  <c r="A2156" i="5"/>
  <c r="B2108" i="5"/>
  <c r="A2158" i="5"/>
  <c r="B2110" i="5"/>
  <c r="A2163" i="5"/>
  <c r="B2115" i="5"/>
  <c r="A2151" i="5"/>
  <c r="B2103" i="5"/>
  <c r="A2119" i="5"/>
  <c r="B2071" i="5"/>
  <c r="A2120" i="5"/>
  <c r="B2072" i="5"/>
  <c r="A2152" i="5"/>
  <c r="B2104" i="5"/>
  <c r="A2141" i="5"/>
  <c r="B2093" i="5"/>
  <c r="A2144" i="5"/>
  <c r="B2096" i="5"/>
  <c r="A2157" i="5"/>
  <c r="B2109" i="5"/>
  <c r="A2118" i="5"/>
  <c r="B2070" i="5"/>
  <c r="A2142" i="5"/>
  <c r="B2094" i="5"/>
  <c r="A2136" i="5"/>
  <c r="B2088" i="5"/>
  <c r="A2148" i="5"/>
  <c r="B2100" i="5"/>
  <c r="A2140" i="5"/>
  <c r="B2092" i="5"/>
  <c r="A2150" i="5"/>
  <c r="B2102" i="5"/>
  <c r="A2133" i="5"/>
  <c r="B2085" i="5"/>
  <c r="A2116" i="5"/>
  <c r="B2068" i="5"/>
  <c r="A2146" i="5"/>
  <c r="B2098" i="5"/>
  <c r="A2126" i="5"/>
  <c r="B2078" i="5"/>
  <c r="A2134" i="5"/>
  <c r="B2086" i="5"/>
  <c r="A2155" i="5"/>
  <c r="B2107" i="5"/>
  <c r="A2143" i="5"/>
  <c r="B2095" i="5"/>
  <c r="A2128" i="5"/>
  <c r="B2080" i="5"/>
  <c r="A2129" i="5"/>
  <c r="B2081" i="5"/>
  <c r="O2344" i="5" l="1"/>
  <c r="P2296" i="5"/>
  <c r="O2304" i="5"/>
  <c r="P2256" i="5"/>
  <c r="O2262" i="5"/>
  <c r="P2214" i="5"/>
  <c r="O2301" i="5"/>
  <c r="P2253" i="5"/>
  <c r="O2278" i="5"/>
  <c r="P2230" i="5"/>
  <c r="O2312" i="5"/>
  <c r="P2264" i="5"/>
  <c r="O2302" i="5"/>
  <c r="P2254" i="5"/>
  <c r="O2273" i="5"/>
  <c r="P2225" i="5"/>
  <c r="O2295" i="5"/>
  <c r="P2247" i="5"/>
  <c r="O2294" i="5"/>
  <c r="P2246" i="5"/>
  <c r="O2280" i="5"/>
  <c r="P2232" i="5"/>
  <c r="O2341" i="5"/>
  <c r="P2293" i="5"/>
  <c r="O2355" i="5"/>
  <c r="P2307" i="5"/>
  <c r="O2327" i="5"/>
  <c r="P2279" i="5"/>
  <c r="O2298" i="5"/>
  <c r="P2250" i="5"/>
  <c r="O2275" i="5"/>
  <c r="P2227" i="5"/>
  <c r="O2305" i="5"/>
  <c r="P2257" i="5"/>
  <c r="O2300" i="5"/>
  <c r="P2252" i="5"/>
  <c r="O2281" i="5"/>
  <c r="P2233" i="5"/>
  <c r="O2316" i="5"/>
  <c r="P2268" i="5"/>
  <c r="O2269" i="5"/>
  <c r="P2221" i="5"/>
  <c r="O2261" i="5"/>
  <c r="P2213" i="5"/>
  <c r="O2272" i="5"/>
  <c r="P2224" i="5"/>
  <c r="O2271" i="5"/>
  <c r="P2223" i="5"/>
  <c r="O2270" i="5"/>
  <c r="P2222" i="5"/>
  <c r="O2330" i="5"/>
  <c r="P2282" i="5"/>
  <c r="O2260" i="5"/>
  <c r="P2212" i="5"/>
  <c r="O2288" i="5"/>
  <c r="P2240" i="5"/>
  <c r="O2287" i="5"/>
  <c r="P2239" i="5"/>
  <c r="O2289" i="5"/>
  <c r="P2241" i="5"/>
  <c r="O2297" i="5"/>
  <c r="P2249" i="5"/>
  <c r="O2290" i="5"/>
  <c r="P2242" i="5"/>
  <c r="O2285" i="5"/>
  <c r="P2237" i="5"/>
  <c r="O2303" i="5"/>
  <c r="P2255" i="5"/>
  <c r="O2286" i="5"/>
  <c r="P2238" i="5"/>
  <c r="O2311" i="5"/>
  <c r="P2263" i="5"/>
  <c r="O2315" i="5"/>
  <c r="P2267" i="5"/>
  <c r="O2292" i="5"/>
  <c r="P2244" i="5"/>
  <c r="O2276" i="5"/>
  <c r="P2228" i="5"/>
  <c r="O2314" i="5"/>
  <c r="P2266" i="5"/>
  <c r="O2283" i="5"/>
  <c r="P2235" i="5"/>
  <c r="O2299" i="5"/>
  <c r="P2251" i="5"/>
  <c r="O2274" i="5"/>
  <c r="P2226" i="5"/>
  <c r="O2277" i="5"/>
  <c r="P2229" i="5"/>
  <c r="O2306" i="5"/>
  <c r="P2258" i="5"/>
  <c r="O2332" i="5"/>
  <c r="P2284" i="5"/>
  <c r="O2313" i="5"/>
  <c r="P2265" i="5"/>
  <c r="O2291" i="5"/>
  <c r="P2243" i="5"/>
  <c r="M2126" i="5"/>
  <c r="N2126" i="5"/>
  <c r="Q2126" i="5" s="1"/>
  <c r="F2126" i="5" s="1"/>
  <c r="G2126" i="5" s="1"/>
  <c r="M2120" i="5"/>
  <c r="N2120" i="5"/>
  <c r="Q2120" i="5" s="1"/>
  <c r="F2120" i="5" s="1"/>
  <c r="G2120" i="5" s="1"/>
  <c r="M2154" i="5"/>
  <c r="N2154" i="5"/>
  <c r="Q2154" i="5" s="1"/>
  <c r="F2154" i="5" s="1"/>
  <c r="G2154" i="5" s="1"/>
  <c r="M2147" i="5"/>
  <c r="N2147" i="5"/>
  <c r="Q2147" i="5" s="1"/>
  <c r="F2147" i="5" s="1"/>
  <c r="G2147" i="5" s="1"/>
  <c r="M2142" i="5"/>
  <c r="N2142" i="5"/>
  <c r="Q2142" i="5" s="1"/>
  <c r="F2142" i="5" s="1"/>
  <c r="G2142" i="5" s="1"/>
  <c r="M2128" i="5"/>
  <c r="N2128" i="5"/>
  <c r="Q2128" i="5" s="1"/>
  <c r="F2128" i="5" s="1"/>
  <c r="G2128" i="5" s="1"/>
  <c r="M2133" i="5"/>
  <c r="N2133" i="5"/>
  <c r="Q2133" i="5" s="1"/>
  <c r="F2133" i="5" s="1"/>
  <c r="G2133" i="5" s="1"/>
  <c r="M2157" i="5"/>
  <c r="N2157" i="5"/>
  <c r="Q2157" i="5" s="1"/>
  <c r="F2157" i="5" s="1"/>
  <c r="G2157" i="5" s="1"/>
  <c r="M2163" i="5"/>
  <c r="N2163" i="5"/>
  <c r="Q2163" i="5" s="1"/>
  <c r="F2163" i="5" s="1"/>
  <c r="G2163" i="5" s="1"/>
  <c r="M2130" i="5"/>
  <c r="N2130" i="5"/>
  <c r="Q2130" i="5" s="1"/>
  <c r="F2130" i="5" s="1"/>
  <c r="G2130" i="5" s="1"/>
  <c r="M2171" i="5"/>
  <c r="N2171" i="5"/>
  <c r="Q2171" i="5" s="1"/>
  <c r="F2171" i="5" s="1"/>
  <c r="G2171" i="5" s="1"/>
  <c r="M2161" i="5"/>
  <c r="N2161" i="5"/>
  <c r="Q2161" i="5" s="1"/>
  <c r="F2161" i="5" s="1"/>
  <c r="G2161" i="5" s="1"/>
  <c r="M2146" i="5"/>
  <c r="N2146" i="5"/>
  <c r="Q2146" i="5" s="1"/>
  <c r="F2146" i="5" s="1"/>
  <c r="G2146" i="5" s="1"/>
  <c r="M2131" i="5"/>
  <c r="N2131" i="5"/>
  <c r="Q2131" i="5" s="1"/>
  <c r="F2131" i="5" s="1"/>
  <c r="G2131" i="5" s="1"/>
  <c r="M2116" i="5"/>
  <c r="N2116" i="5"/>
  <c r="Q2116" i="5" s="1"/>
  <c r="F2116" i="5" s="1"/>
  <c r="G2116" i="5" s="1"/>
  <c r="M2118" i="5"/>
  <c r="N2118" i="5"/>
  <c r="Q2118" i="5" s="1"/>
  <c r="F2118" i="5" s="1"/>
  <c r="G2118" i="5" s="1"/>
  <c r="M2151" i="5"/>
  <c r="N2151" i="5"/>
  <c r="Q2151" i="5" s="1"/>
  <c r="F2151" i="5" s="1"/>
  <c r="G2151" i="5" s="1"/>
  <c r="M2145" i="5"/>
  <c r="N2145" i="5"/>
  <c r="Q2145" i="5" s="1"/>
  <c r="F2145" i="5" s="1"/>
  <c r="G2145" i="5" s="1"/>
  <c r="M2135" i="5"/>
  <c r="N2135" i="5"/>
  <c r="Q2135" i="5" s="1"/>
  <c r="F2135" i="5" s="1"/>
  <c r="G2135" i="5" s="1"/>
  <c r="M2143" i="5"/>
  <c r="N2143" i="5"/>
  <c r="Q2143" i="5" s="1"/>
  <c r="F2143" i="5" s="1"/>
  <c r="G2143" i="5" s="1"/>
  <c r="M2150" i="5"/>
  <c r="N2150" i="5"/>
  <c r="Q2150" i="5" s="1"/>
  <c r="F2150" i="5" s="1"/>
  <c r="G2150" i="5" s="1"/>
  <c r="M2144" i="5"/>
  <c r="N2144" i="5"/>
  <c r="Q2144" i="5" s="1"/>
  <c r="F2144" i="5" s="1"/>
  <c r="G2144" i="5" s="1"/>
  <c r="M2158" i="5"/>
  <c r="N2158" i="5"/>
  <c r="Q2158" i="5" s="1"/>
  <c r="F2158" i="5" s="1"/>
  <c r="G2158" i="5" s="1"/>
  <c r="M2153" i="5"/>
  <c r="N2153" i="5"/>
  <c r="Q2153" i="5" s="1"/>
  <c r="F2153" i="5" s="1"/>
  <c r="G2153" i="5" s="1"/>
  <c r="M2138" i="5"/>
  <c r="N2138" i="5"/>
  <c r="Q2138" i="5" s="1"/>
  <c r="F2138" i="5" s="1"/>
  <c r="G2138" i="5" s="1"/>
  <c r="M2149" i="5"/>
  <c r="N2149" i="5"/>
  <c r="Q2149" i="5" s="1"/>
  <c r="F2149" i="5" s="1"/>
  <c r="G2149" i="5" s="1"/>
  <c r="M2155" i="5"/>
  <c r="N2155" i="5"/>
  <c r="Q2155" i="5" s="1"/>
  <c r="F2155" i="5" s="1"/>
  <c r="G2155" i="5" s="1"/>
  <c r="M2140" i="5"/>
  <c r="N2140" i="5"/>
  <c r="Q2140" i="5" s="1"/>
  <c r="F2140" i="5" s="1"/>
  <c r="G2140" i="5" s="1"/>
  <c r="M2141" i="5"/>
  <c r="N2141" i="5"/>
  <c r="Q2141" i="5" s="1"/>
  <c r="F2141" i="5" s="1"/>
  <c r="G2141" i="5" s="1"/>
  <c r="M2156" i="5"/>
  <c r="N2156" i="5"/>
  <c r="Q2156" i="5" s="1"/>
  <c r="F2156" i="5" s="1"/>
  <c r="G2156" i="5" s="1"/>
  <c r="M2121" i="5"/>
  <c r="N2121" i="5"/>
  <c r="Q2121" i="5" s="1"/>
  <c r="F2121" i="5" s="1"/>
  <c r="G2121" i="5" s="1"/>
  <c r="M2122" i="5"/>
  <c r="N2122" i="5"/>
  <c r="Q2122" i="5" s="1"/>
  <c r="F2122" i="5" s="1"/>
  <c r="G2122" i="5" s="1"/>
  <c r="M2162" i="5"/>
  <c r="N2162" i="5"/>
  <c r="Q2162" i="5" s="1"/>
  <c r="F2162" i="5" s="1"/>
  <c r="G2162" i="5" s="1"/>
  <c r="M2136" i="5"/>
  <c r="N2136" i="5"/>
  <c r="Q2136" i="5" s="1"/>
  <c r="F2136" i="5" s="1"/>
  <c r="G2136" i="5" s="1"/>
  <c r="M2137" i="5"/>
  <c r="N2137" i="5"/>
  <c r="Q2137" i="5" s="1"/>
  <c r="F2137" i="5" s="1"/>
  <c r="G2137" i="5" s="1"/>
  <c r="M2132" i="5"/>
  <c r="N2132" i="5"/>
  <c r="Q2132" i="5" s="1"/>
  <c r="F2132" i="5" s="1"/>
  <c r="G2132" i="5" s="1"/>
  <c r="M2119" i="5"/>
  <c r="N2119" i="5"/>
  <c r="Q2119" i="5" s="1"/>
  <c r="F2119" i="5" s="1"/>
  <c r="G2119" i="5" s="1"/>
  <c r="M2160" i="5"/>
  <c r="N2160" i="5"/>
  <c r="Q2160" i="5" s="1"/>
  <c r="F2160" i="5" s="1"/>
  <c r="G2160" i="5" s="1"/>
  <c r="M2159" i="5"/>
  <c r="N2159" i="5"/>
  <c r="Q2159" i="5" s="1"/>
  <c r="F2159" i="5" s="1"/>
  <c r="G2159" i="5" s="1"/>
  <c r="M2129" i="5"/>
  <c r="N2129" i="5"/>
  <c r="Q2129" i="5" s="1"/>
  <c r="F2129" i="5" s="1"/>
  <c r="G2129" i="5" s="1"/>
  <c r="M2127" i="5"/>
  <c r="N2127" i="5"/>
  <c r="Q2127" i="5" s="1"/>
  <c r="F2127" i="5" s="1"/>
  <c r="G2127" i="5" s="1"/>
  <c r="M2134" i="5"/>
  <c r="N2134" i="5"/>
  <c r="Q2134" i="5" s="1"/>
  <c r="F2134" i="5" s="1"/>
  <c r="G2134" i="5" s="1"/>
  <c r="M2148" i="5"/>
  <c r="N2148" i="5"/>
  <c r="Q2148" i="5" s="1"/>
  <c r="F2148" i="5" s="1"/>
  <c r="G2148" i="5" s="1"/>
  <c r="M2152" i="5"/>
  <c r="N2152" i="5"/>
  <c r="Q2152" i="5" s="1"/>
  <c r="F2152" i="5" s="1"/>
  <c r="G2152" i="5" s="1"/>
  <c r="M2117" i="5"/>
  <c r="N2117" i="5"/>
  <c r="Q2117" i="5" s="1"/>
  <c r="F2117" i="5" s="1"/>
  <c r="G2117" i="5" s="1"/>
  <c r="M2187" i="5"/>
  <c r="N2187" i="5"/>
  <c r="Q2187" i="5" s="1"/>
  <c r="F2187" i="5" s="1"/>
  <c r="G2187" i="5" s="1"/>
  <c r="M2124" i="5"/>
  <c r="N2124" i="5"/>
  <c r="Q2124" i="5" s="1"/>
  <c r="F2124" i="5" s="1"/>
  <c r="G2124" i="5" s="1"/>
  <c r="M2125" i="5"/>
  <c r="N2125" i="5"/>
  <c r="Q2125" i="5" s="1"/>
  <c r="F2125" i="5" s="1"/>
  <c r="G2125" i="5" s="1"/>
  <c r="A2176" i="5"/>
  <c r="B2128" i="5"/>
  <c r="A2181" i="5"/>
  <c r="B2133" i="5"/>
  <c r="A2205" i="5"/>
  <c r="B2157" i="5"/>
  <c r="A2211" i="5"/>
  <c r="B2163" i="5"/>
  <c r="A2178" i="5"/>
  <c r="B2130" i="5"/>
  <c r="A2219" i="5"/>
  <c r="B2171" i="5"/>
  <c r="A2209" i="5"/>
  <c r="B2161" i="5"/>
  <c r="A2177" i="5"/>
  <c r="B2129" i="5"/>
  <c r="A2164" i="5"/>
  <c r="B2116" i="5"/>
  <c r="A2166" i="5"/>
  <c r="B2118" i="5"/>
  <c r="A2199" i="5"/>
  <c r="B2151" i="5"/>
  <c r="A2175" i="5"/>
  <c r="B2127" i="5"/>
  <c r="A2193" i="5"/>
  <c r="B2145" i="5"/>
  <c r="A2183" i="5"/>
  <c r="B2135" i="5"/>
  <c r="A2203" i="5"/>
  <c r="B2155" i="5"/>
  <c r="A2188" i="5"/>
  <c r="B2140" i="5"/>
  <c r="A2189" i="5"/>
  <c r="B2141" i="5"/>
  <c r="A2204" i="5"/>
  <c r="B2156" i="5"/>
  <c r="A2169" i="5"/>
  <c r="B2121" i="5"/>
  <c r="A2170" i="5"/>
  <c r="B2122" i="5"/>
  <c r="A2210" i="5"/>
  <c r="B2162" i="5"/>
  <c r="A2191" i="5"/>
  <c r="B2143" i="5"/>
  <c r="A2198" i="5"/>
  <c r="B2150" i="5"/>
  <c r="A2192" i="5"/>
  <c r="B2144" i="5"/>
  <c r="A2206" i="5"/>
  <c r="B2158" i="5"/>
  <c r="A2201" i="5"/>
  <c r="B2153" i="5"/>
  <c r="A2186" i="5"/>
  <c r="B2138" i="5"/>
  <c r="A2197" i="5"/>
  <c r="B2149" i="5"/>
  <c r="A2182" i="5"/>
  <c r="B2134" i="5"/>
  <c r="A2196" i="5"/>
  <c r="B2148" i="5"/>
  <c r="A2200" i="5"/>
  <c r="B2152" i="5"/>
  <c r="A2165" i="5"/>
  <c r="B2117" i="5"/>
  <c r="A2235" i="5"/>
  <c r="B2187" i="5"/>
  <c r="A2172" i="5"/>
  <c r="B2124" i="5"/>
  <c r="A2173" i="5"/>
  <c r="B2125" i="5"/>
  <c r="A2194" i="5"/>
  <c r="B2146" i="5"/>
  <c r="A2190" i="5"/>
  <c r="B2142" i="5"/>
  <c r="A2167" i="5"/>
  <c r="B2119" i="5"/>
  <c r="A2207" i="5"/>
  <c r="B2159" i="5"/>
  <c r="A2179" i="5"/>
  <c r="B2131" i="5"/>
  <c r="A2208" i="5"/>
  <c r="B2160" i="5"/>
  <c r="A2174" i="5"/>
  <c r="B2126" i="5"/>
  <c r="A2184" i="5"/>
  <c r="B2136" i="5"/>
  <c r="A2168" i="5"/>
  <c r="B2120" i="5"/>
  <c r="A2185" i="5"/>
  <c r="B2137" i="5"/>
  <c r="A2202" i="5"/>
  <c r="B2154" i="5"/>
  <c r="A2180" i="5"/>
  <c r="B2132" i="5"/>
  <c r="A2195" i="5"/>
  <c r="B2147" i="5"/>
  <c r="O2380" i="5" l="1"/>
  <c r="P2332" i="5"/>
  <c r="O2324" i="5"/>
  <c r="P2276" i="5"/>
  <c r="O2338" i="5"/>
  <c r="P2290" i="5"/>
  <c r="O2318" i="5"/>
  <c r="P2270" i="5"/>
  <c r="O2349" i="5"/>
  <c r="P2301" i="5"/>
  <c r="O2354" i="5"/>
  <c r="P2306" i="5"/>
  <c r="O2340" i="5"/>
  <c r="P2292" i="5"/>
  <c r="O2345" i="5"/>
  <c r="P2297" i="5"/>
  <c r="O2319" i="5"/>
  <c r="P2271" i="5"/>
  <c r="O2353" i="5"/>
  <c r="P2305" i="5"/>
  <c r="O2342" i="5"/>
  <c r="P2294" i="5"/>
  <c r="O2310" i="5"/>
  <c r="P2262" i="5"/>
  <c r="O2334" i="5"/>
  <c r="P2286" i="5"/>
  <c r="P2327" i="5"/>
  <c r="O2375" i="5"/>
  <c r="O2328" i="5"/>
  <c r="P2280" i="5"/>
  <c r="O2317" i="5"/>
  <c r="P2269" i="5"/>
  <c r="O2389" i="5"/>
  <c r="P2341" i="5"/>
  <c r="O2325" i="5"/>
  <c r="P2277" i="5"/>
  <c r="O2363" i="5"/>
  <c r="P2315" i="5"/>
  <c r="O2337" i="5"/>
  <c r="P2289" i="5"/>
  <c r="O2320" i="5"/>
  <c r="P2272" i="5"/>
  <c r="O2323" i="5"/>
  <c r="P2275" i="5"/>
  <c r="O2343" i="5"/>
  <c r="P2295" i="5"/>
  <c r="O2352" i="5"/>
  <c r="P2304" i="5"/>
  <c r="O2347" i="5"/>
  <c r="P2299" i="5"/>
  <c r="O2336" i="5"/>
  <c r="P2288" i="5"/>
  <c r="O2350" i="5"/>
  <c r="P2302" i="5"/>
  <c r="O2361" i="5"/>
  <c r="P2313" i="5"/>
  <c r="O2362" i="5"/>
  <c r="P2314" i="5"/>
  <c r="O2333" i="5"/>
  <c r="P2285" i="5"/>
  <c r="O2378" i="5"/>
  <c r="P2330" i="5"/>
  <c r="O2329" i="5"/>
  <c r="P2281" i="5"/>
  <c r="O2326" i="5"/>
  <c r="P2278" i="5"/>
  <c r="O2339" i="5"/>
  <c r="P2291" i="5"/>
  <c r="O2331" i="5"/>
  <c r="P2283" i="5"/>
  <c r="O2351" i="5"/>
  <c r="P2303" i="5"/>
  <c r="O2308" i="5"/>
  <c r="P2260" i="5"/>
  <c r="O2364" i="5"/>
  <c r="P2316" i="5"/>
  <c r="O2403" i="5"/>
  <c r="P2355" i="5"/>
  <c r="O2360" i="5"/>
  <c r="P2312" i="5"/>
  <c r="O2348" i="5"/>
  <c r="P2300" i="5"/>
  <c r="O2322" i="5"/>
  <c r="P2274" i="5"/>
  <c r="O2359" i="5"/>
  <c r="P2311" i="5"/>
  <c r="O2335" i="5"/>
  <c r="P2287" i="5"/>
  <c r="O2309" i="5"/>
  <c r="P2261" i="5"/>
  <c r="O2346" i="5"/>
  <c r="P2298" i="5"/>
  <c r="O2321" i="5"/>
  <c r="P2273" i="5"/>
  <c r="O2392" i="5"/>
  <c r="P2344" i="5"/>
  <c r="M2184" i="5"/>
  <c r="N2184" i="5"/>
  <c r="Q2184" i="5" s="1"/>
  <c r="F2184" i="5" s="1"/>
  <c r="G2184" i="5" s="1"/>
  <c r="M2194" i="5"/>
  <c r="N2194" i="5"/>
  <c r="Q2194" i="5" s="1"/>
  <c r="F2194" i="5" s="1"/>
  <c r="G2194" i="5" s="1"/>
  <c r="M2182" i="5"/>
  <c r="N2182" i="5"/>
  <c r="Q2182" i="5" s="1"/>
  <c r="F2182" i="5" s="1"/>
  <c r="G2182" i="5" s="1"/>
  <c r="M2191" i="5"/>
  <c r="N2191" i="5"/>
  <c r="Q2191" i="5" s="1"/>
  <c r="F2191" i="5" s="1"/>
  <c r="G2191" i="5" s="1"/>
  <c r="M2203" i="5"/>
  <c r="N2203" i="5"/>
  <c r="Q2203" i="5" s="1"/>
  <c r="F2203" i="5" s="1"/>
  <c r="G2203" i="5" s="1"/>
  <c r="M2177" i="5"/>
  <c r="N2177" i="5"/>
  <c r="Q2177" i="5" s="1"/>
  <c r="F2177" i="5" s="1"/>
  <c r="G2177" i="5" s="1"/>
  <c r="M2176" i="5"/>
  <c r="N2176" i="5"/>
  <c r="Q2176" i="5" s="1"/>
  <c r="F2176" i="5" s="1"/>
  <c r="G2176" i="5" s="1"/>
  <c r="M2195" i="5"/>
  <c r="N2195" i="5"/>
  <c r="Q2195" i="5" s="1"/>
  <c r="F2195" i="5" s="1"/>
  <c r="G2195" i="5" s="1"/>
  <c r="M2180" i="5"/>
  <c r="N2180" i="5"/>
  <c r="Q2180" i="5" s="1"/>
  <c r="F2180" i="5" s="1"/>
  <c r="G2180" i="5" s="1"/>
  <c r="M2179" i="5"/>
  <c r="N2179" i="5"/>
  <c r="Q2179" i="5" s="1"/>
  <c r="F2179" i="5" s="1"/>
  <c r="G2179" i="5" s="1"/>
  <c r="M2235" i="5"/>
  <c r="N2235" i="5"/>
  <c r="Q2235" i="5" s="1"/>
  <c r="F2235" i="5" s="1"/>
  <c r="G2235" i="5" s="1"/>
  <c r="M2201" i="5"/>
  <c r="N2201" i="5"/>
  <c r="Q2201" i="5" s="1"/>
  <c r="F2201" i="5" s="1"/>
  <c r="G2201" i="5" s="1"/>
  <c r="M2169" i="5"/>
  <c r="N2169" i="5"/>
  <c r="Q2169" i="5" s="1"/>
  <c r="F2169" i="5" s="1"/>
  <c r="G2169" i="5" s="1"/>
  <c r="M2175" i="5"/>
  <c r="N2175" i="5"/>
  <c r="Q2175" i="5" s="1"/>
  <c r="F2175" i="5" s="1"/>
  <c r="G2175" i="5" s="1"/>
  <c r="M2178" i="5"/>
  <c r="N2178" i="5"/>
  <c r="Q2178" i="5" s="1"/>
  <c r="F2178" i="5" s="1"/>
  <c r="G2178" i="5" s="1"/>
  <c r="M2173" i="5"/>
  <c r="N2173" i="5"/>
  <c r="Q2173" i="5" s="1"/>
  <c r="F2173" i="5" s="1"/>
  <c r="G2173" i="5" s="1"/>
  <c r="M2210" i="5"/>
  <c r="N2210" i="5"/>
  <c r="Q2210" i="5" s="1"/>
  <c r="F2210" i="5" s="1"/>
  <c r="G2210" i="5" s="1"/>
  <c r="M2209" i="5"/>
  <c r="N2209" i="5"/>
  <c r="Q2209" i="5" s="1"/>
  <c r="F2209" i="5" s="1"/>
  <c r="G2209" i="5" s="1"/>
  <c r="M2208" i="5"/>
  <c r="N2208" i="5"/>
  <c r="Q2208" i="5" s="1"/>
  <c r="F2208" i="5" s="1"/>
  <c r="G2208" i="5" s="1"/>
  <c r="M2186" i="5"/>
  <c r="N2186" i="5"/>
  <c r="Q2186" i="5" s="1"/>
  <c r="F2186" i="5" s="1"/>
  <c r="G2186" i="5" s="1"/>
  <c r="M2170" i="5"/>
  <c r="N2170" i="5"/>
  <c r="Q2170" i="5" s="1"/>
  <c r="F2170" i="5" s="1"/>
  <c r="G2170" i="5" s="1"/>
  <c r="M2193" i="5"/>
  <c r="N2193" i="5"/>
  <c r="Q2193" i="5" s="1"/>
  <c r="F2193" i="5" s="1"/>
  <c r="G2193" i="5" s="1"/>
  <c r="M2219" i="5"/>
  <c r="N2219" i="5"/>
  <c r="Q2219" i="5" s="1"/>
  <c r="F2219" i="5" s="1"/>
  <c r="G2219" i="5" s="1"/>
  <c r="M2202" i="5"/>
  <c r="N2202" i="5"/>
  <c r="Q2202" i="5" s="1"/>
  <c r="F2202" i="5" s="1"/>
  <c r="G2202" i="5" s="1"/>
  <c r="M2207" i="5"/>
  <c r="N2207" i="5"/>
  <c r="Q2207" i="5" s="1"/>
  <c r="F2207" i="5" s="1"/>
  <c r="G2207" i="5" s="1"/>
  <c r="M2165" i="5"/>
  <c r="N2165" i="5"/>
  <c r="Q2165" i="5" s="1"/>
  <c r="F2165" i="5" s="1"/>
  <c r="G2165" i="5" s="1"/>
  <c r="M2206" i="5"/>
  <c r="N2206" i="5"/>
  <c r="Q2206" i="5" s="1"/>
  <c r="F2206" i="5" s="1"/>
  <c r="G2206" i="5" s="1"/>
  <c r="M2204" i="5"/>
  <c r="N2204" i="5"/>
  <c r="Q2204" i="5" s="1"/>
  <c r="F2204" i="5" s="1"/>
  <c r="G2204" i="5" s="1"/>
  <c r="M2199" i="5"/>
  <c r="N2199" i="5"/>
  <c r="Q2199" i="5" s="1"/>
  <c r="F2199" i="5" s="1"/>
  <c r="G2199" i="5" s="1"/>
  <c r="M2211" i="5"/>
  <c r="N2211" i="5"/>
  <c r="Q2211" i="5" s="1"/>
  <c r="F2211" i="5" s="1"/>
  <c r="G2211" i="5" s="1"/>
  <c r="M2183" i="5"/>
  <c r="N2183" i="5"/>
  <c r="Q2183" i="5" s="1"/>
  <c r="F2183" i="5" s="1"/>
  <c r="G2183" i="5" s="1"/>
  <c r="M2185" i="5"/>
  <c r="N2185" i="5"/>
  <c r="Q2185" i="5" s="1"/>
  <c r="F2185" i="5" s="1"/>
  <c r="G2185" i="5" s="1"/>
  <c r="M2167" i="5"/>
  <c r="N2167" i="5"/>
  <c r="Q2167" i="5" s="1"/>
  <c r="F2167" i="5" s="1"/>
  <c r="G2167" i="5" s="1"/>
  <c r="M2200" i="5"/>
  <c r="N2200" i="5"/>
  <c r="Q2200" i="5" s="1"/>
  <c r="F2200" i="5" s="1"/>
  <c r="G2200" i="5" s="1"/>
  <c r="M2192" i="5"/>
  <c r="N2192" i="5"/>
  <c r="Q2192" i="5" s="1"/>
  <c r="F2192" i="5" s="1"/>
  <c r="G2192" i="5" s="1"/>
  <c r="M2189" i="5"/>
  <c r="N2189" i="5"/>
  <c r="Q2189" i="5" s="1"/>
  <c r="F2189" i="5" s="1"/>
  <c r="G2189" i="5" s="1"/>
  <c r="M2166" i="5"/>
  <c r="N2166" i="5"/>
  <c r="Q2166" i="5" s="1"/>
  <c r="F2166" i="5" s="1"/>
  <c r="G2166" i="5" s="1"/>
  <c r="M2205" i="5"/>
  <c r="N2205" i="5"/>
  <c r="Q2205" i="5" s="1"/>
  <c r="F2205" i="5" s="1"/>
  <c r="G2205" i="5" s="1"/>
  <c r="M2172" i="5"/>
  <c r="N2172" i="5"/>
  <c r="Q2172" i="5" s="1"/>
  <c r="F2172" i="5" s="1"/>
  <c r="G2172" i="5" s="1"/>
  <c r="M2174" i="5"/>
  <c r="N2174" i="5"/>
  <c r="Q2174" i="5" s="1"/>
  <c r="F2174" i="5" s="1"/>
  <c r="G2174" i="5" s="1"/>
  <c r="M2197" i="5"/>
  <c r="N2197" i="5"/>
  <c r="Q2197" i="5" s="1"/>
  <c r="F2197" i="5" s="1"/>
  <c r="G2197" i="5" s="1"/>
  <c r="M2168" i="5"/>
  <c r="N2168" i="5"/>
  <c r="Q2168" i="5" s="1"/>
  <c r="F2168" i="5" s="1"/>
  <c r="G2168" i="5" s="1"/>
  <c r="M2190" i="5"/>
  <c r="N2190" i="5"/>
  <c r="Q2190" i="5" s="1"/>
  <c r="F2190" i="5" s="1"/>
  <c r="G2190" i="5" s="1"/>
  <c r="M2196" i="5"/>
  <c r="N2196" i="5"/>
  <c r="Q2196" i="5" s="1"/>
  <c r="F2196" i="5" s="1"/>
  <c r="G2196" i="5" s="1"/>
  <c r="M2198" i="5"/>
  <c r="N2198" i="5"/>
  <c r="Q2198" i="5" s="1"/>
  <c r="F2198" i="5" s="1"/>
  <c r="G2198" i="5" s="1"/>
  <c r="M2188" i="5"/>
  <c r="N2188" i="5"/>
  <c r="Q2188" i="5" s="1"/>
  <c r="F2188" i="5" s="1"/>
  <c r="G2188" i="5" s="1"/>
  <c r="M2164" i="5"/>
  <c r="N2164" i="5"/>
  <c r="Q2164" i="5" s="1"/>
  <c r="F2164" i="5" s="1"/>
  <c r="G2164" i="5" s="1"/>
  <c r="M2181" i="5"/>
  <c r="N2181" i="5"/>
  <c r="Q2181" i="5" s="1"/>
  <c r="F2181" i="5" s="1"/>
  <c r="G2181" i="5" s="1"/>
  <c r="A2243" i="5"/>
  <c r="B2195" i="5"/>
  <c r="A2256" i="5"/>
  <c r="B2208" i="5"/>
  <c r="A2220" i="5"/>
  <c r="B2172" i="5"/>
  <c r="A2234" i="5"/>
  <c r="B2186" i="5"/>
  <c r="A2218" i="5"/>
  <c r="B2170" i="5"/>
  <c r="A2241" i="5"/>
  <c r="B2193" i="5"/>
  <c r="A2267" i="5"/>
  <c r="B2219" i="5"/>
  <c r="A2228" i="5"/>
  <c r="B2180" i="5"/>
  <c r="A2227" i="5"/>
  <c r="B2179" i="5"/>
  <c r="A2283" i="5"/>
  <c r="B2235" i="5"/>
  <c r="A2249" i="5"/>
  <c r="B2201" i="5"/>
  <c r="A2217" i="5"/>
  <c r="B2169" i="5"/>
  <c r="A2223" i="5"/>
  <c r="B2175" i="5"/>
  <c r="A2226" i="5"/>
  <c r="B2178" i="5"/>
  <c r="A2233" i="5"/>
  <c r="B2185" i="5"/>
  <c r="A2215" i="5"/>
  <c r="B2167" i="5"/>
  <c r="A2248" i="5"/>
  <c r="B2200" i="5"/>
  <c r="A2240" i="5"/>
  <c r="B2192" i="5"/>
  <c r="A2237" i="5"/>
  <c r="B2189" i="5"/>
  <c r="A2214" i="5"/>
  <c r="B2166" i="5"/>
  <c r="A2253" i="5"/>
  <c r="B2205" i="5"/>
  <c r="A2250" i="5"/>
  <c r="B2202" i="5"/>
  <c r="A2213" i="5"/>
  <c r="B2165" i="5"/>
  <c r="A2254" i="5"/>
  <c r="B2206" i="5"/>
  <c r="A2252" i="5"/>
  <c r="B2204" i="5"/>
  <c r="A2247" i="5"/>
  <c r="B2199" i="5"/>
  <c r="A2259" i="5"/>
  <c r="B2211" i="5"/>
  <c r="A2216" i="5"/>
  <c r="B2168" i="5"/>
  <c r="A2238" i="5"/>
  <c r="B2190" i="5"/>
  <c r="A2244" i="5"/>
  <c r="B2196" i="5"/>
  <c r="A2246" i="5"/>
  <c r="B2198" i="5"/>
  <c r="A2236" i="5"/>
  <c r="B2188" i="5"/>
  <c r="A2212" i="5"/>
  <c r="B2164" i="5"/>
  <c r="A2229" i="5"/>
  <c r="B2181" i="5"/>
  <c r="A2222" i="5"/>
  <c r="B2174" i="5"/>
  <c r="A2221" i="5"/>
  <c r="B2173" i="5"/>
  <c r="A2245" i="5"/>
  <c r="B2197" i="5"/>
  <c r="A2258" i="5"/>
  <c r="B2210" i="5"/>
  <c r="A2231" i="5"/>
  <c r="B2183" i="5"/>
  <c r="A2257" i="5"/>
  <c r="B2209" i="5"/>
  <c r="A2255" i="5"/>
  <c r="B2207" i="5"/>
  <c r="A2232" i="5"/>
  <c r="B2184" i="5"/>
  <c r="A2242" i="5"/>
  <c r="B2194" i="5"/>
  <c r="A2230" i="5"/>
  <c r="B2182" i="5"/>
  <c r="A2239" i="5"/>
  <c r="B2191" i="5"/>
  <c r="A2251" i="5"/>
  <c r="B2203" i="5"/>
  <c r="A2225" i="5"/>
  <c r="B2177" i="5"/>
  <c r="A2224" i="5"/>
  <c r="B2176" i="5"/>
  <c r="P2331" i="5" l="1"/>
  <c r="O2379" i="5"/>
  <c r="O2440" i="5"/>
  <c r="P2392" i="5"/>
  <c r="O2396" i="5"/>
  <c r="P2348" i="5"/>
  <c r="O2387" i="5"/>
  <c r="P2339" i="5"/>
  <c r="O2398" i="5"/>
  <c r="P2350" i="5"/>
  <c r="O2385" i="5"/>
  <c r="P2337" i="5"/>
  <c r="O2382" i="5"/>
  <c r="P2334" i="5"/>
  <c r="O2402" i="5"/>
  <c r="P2354" i="5"/>
  <c r="O2394" i="5"/>
  <c r="P2346" i="5"/>
  <c r="O2451" i="5"/>
  <c r="P2403" i="5"/>
  <c r="O2377" i="5"/>
  <c r="P2329" i="5"/>
  <c r="O2395" i="5"/>
  <c r="P2347" i="5"/>
  <c r="O2366" i="5"/>
  <c r="P2318" i="5"/>
  <c r="P2309" i="5"/>
  <c r="O2357" i="5"/>
  <c r="O2412" i="5"/>
  <c r="P2364" i="5"/>
  <c r="O2426" i="5"/>
  <c r="P2378" i="5"/>
  <c r="O2400" i="5"/>
  <c r="P2352" i="5"/>
  <c r="O2437" i="5"/>
  <c r="P2389" i="5"/>
  <c r="O2401" i="5"/>
  <c r="P2353" i="5"/>
  <c r="O2386" i="5"/>
  <c r="P2338" i="5"/>
  <c r="O2370" i="5"/>
  <c r="P2322" i="5"/>
  <c r="O2388" i="5"/>
  <c r="P2340" i="5"/>
  <c r="O2374" i="5"/>
  <c r="P2326" i="5"/>
  <c r="O2390" i="5"/>
  <c r="P2342" i="5"/>
  <c r="O2368" i="5"/>
  <c r="P2320" i="5"/>
  <c r="P2310" i="5"/>
  <c r="O2358" i="5"/>
  <c r="O2383" i="5"/>
  <c r="P2335" i="5"/>
  <c r="O2356" i="5"/>
  <c r="P2308" i="5"/>
  <c r="O2381" i="5"/>
  <c r="P2333" i="5"/>
  <c r="O2391" i="5"/>
  <c r="P2343" i="5"/>
  <c r="O2365" i="5"/>
  <c r="P2317" i="5"/>
  <c r="O2367" i="5"/>
  <c r="P2319" i="5"/>
  <c r="O2372" i="5"/>
  <c r="P2324" i="5"/>
  <c r="O2423" i="5"/>
  <c r="P2375" i="5"/>
  <c r="O2369" i="5"/>
  <c r="P2321" i="5"/>
  <c r="O2408" i="5"/>
  <c r="P2360" i="5"/>
  <c r="O2384" i="5"/>
  <c r="P2336" i="5"/>
  <c r="O2411" i="5"/>
  <c r="P2363" i="5"/>
  <c r="O2397" i="5"/>
  <c r="P2349" i="5"/>
  <c r="O2409" i="5"/>
  <c r="P2361" i="5"/>
  <c r="P2325" i="5"/>
  <c r="O2373" i="5"/>
  <c r="O2407" i="5"/>
  <c r="P2359" i="5"/>
  <c r="O2399" i="5"/>
  <c r="P2351" i="5"/>
  <c r="O2410" i="5"/>
  <c r="P2362" i="5"/>
  <c r="O2371" i="5"/>
  <c r="P2323" i="5"/>
  <c r="O2376" i="5"/>
  <c r="P2328" i="5"/>
  <c r="O2393" i="5"/>
  <c r="P2345" i="5"/>
  <c r="O2428" i="5"/>
  <c r="P2380" i="5"/>
  <c r="M2242" i="5"/>
  <c r="N2242" i="5"/>
  <c r="Q2242" i="5" s="1"/>
  <c r="F2242" i="5" s="1"/>
  <c r="G2242" i="5" s="1"/>
  <c r="M2221" i="5"/>
  <c r="N2221" i="5"/>
  <c r="Q2221" i="5" s="1"/>
  <c r="F2221" i="5" s="1"/>
  <c r="G2221" i="5" s="1"/>
  <c r="M2238" i="5"/>
  <c r="N2238" i="5"/>
  <c r="Q2238" i="5" s="1"/>
  <c r="F2238" i="5" s="1"/>
  <c r="G2238" i="5" s="1"/>
  <c r="M2250" i="5"/>
  <c r="N2250" i="5"/>
  <c r="Q2250" i="5" s="1"/>
  <c r="F2250" i="5" s="1"/>
  <c r="G2250" i="5" s="1"/>
  <c r="M2233" i="5"/>
  <c r="N2233" i="5"/>
  <c r="Q2233" i="5" s="1"/>
  <c r="F2233" i="5" s="1"/>
  <c r="G2233" i="5" s="1"/>
  <c r="M2228" i="5"/>
  <c r="N2228" i="5"/>
  <c r="Q2228" i="5" s="1"/>
  <c r="F2228" i="5" s="1"/>
  <c r="G2228" i="5" s="1"/>
  <c r="M2243" i="5"/>
  <c r="N2243" i="5"/>
  <c r="Q2243" i="5" s="1"/>
  <c r="F2243" i="5" s="1"/>
  <c r="G2243" i="5" s="1"/>
  <c r="M2226" i="5"/>
  <c r="N2226" i="5"/>
  <c r="Q2226" i="5" s="1"/>
  <c r="F2226" i="5" s="1"/>
  <c r="G2226" i="5" s="1"/>
  <c r="M2255" i="5"/>
  <c r="N2255" i="5"/>
  <c r="Q2255" i="5" s="1"/>
  <c r="F2255" i="5" s="1"/>
  <c r="G2255" i="5" s="1"/>
  <c r="M2225" i="5"/>
  <c r="N2225" i="5"/>
  <c r="Q2225" i="5" s="1"/>
  <c r="F2225" i="5" s="1"/>
  <c r="G2225" i="5" s="1"/>
  <c r="M2257" i="5"/>
  <c r="N2257" i="5"/>
  <c r="Q2257" i="5" s="1"/>
  <c r="F2257" i="5" s="1"/>
  <c r="G2257" i="5" s="1"/>
  <c r="M2212" i="5"/>
  <c r="N2212" i="5"/>
  <c r="Q2212" i="5" s="1"/>
  <c r="F2212" i="5" s="1"/>
  <c r="G2212" i="5" s="1"/>
  <c r="M2247" i="5"/>
  <c r="N2247" i="5"/>
  <c r="Q2247" i="5" s="1"/>
  <c r="F2247" i="5" s="1"/>
  <c r="G2247" i="5" s="1"/>
  <c r="M2237" i="5"/>
  <c r="N2237" i="5"/>
  <c r="Q2237" i="5" s="1"/>
  <c r="F2237" i="5" s="1"/>
  <c r="G2237" i="5" s="1"/>
  <c r="M2217" i="5"/>
  <c r="N2217" i="5"/>
  <c r="Q2217" i="5" s="1"/>
  <c r="F2217" i="5" s="1"/>
  <c r="G2217" i="5" s="1"/>
  <c r="M2218" i="5"/>
  <c r="N2218" i="5"/>
  <c r="Q2218" i="5" s="1"/>
  <c r="F2218" i="5" s="1"/>
  <c r="G2218" i="5" s="1"/>
  <c r="M2232" i="5"/>
  <c r="N2232" i="5"/>
  <c r="Q2232" i="5" s="1"/>
  <c r="F2232" i="5" s="1"/>
  <c r="G2232" i="5" s="1"/>
  <c r="M2222" i="5"/>
  <c r="N2222" i="5"/>
  <c r="Q2222" i="5" s="1"/>
  <c r="F2222" i="5" s="1"/>
  <c r="G2222" i="5" s="1"/>
  <c r="M2216" i="5"/>
  <c r="N2216" i="5"/>
  <c r="Q2216" i="5" s="1"/>
  <c r="F2216" i="5" s="1"/>
  <c r="G2216" i="5" s="1"/>
  <c r="M2267" i="5"/>
  <c r="N2267" i="5"/>
  <c r="Q2267" i="5" s="1"/>
  <c r="F2267" i="5" s="1"/>
  <c r="G2267" i="5" s="1"/>
  <c r="M2224" i="5"/>
  <c r="N2224" i="5"/>
  <c r="Q2224" i="5" s="1"/>
  <c r="F2224" i="5" s="1"/>
  <c r="G2224" i="5" s="1"/>
  <c r="M2259" i="5"/>
  <c r="N2259" i="5"/>
  <c r="Q2259" i="5" s="1"/>
  <c r="F2259" i="5" s="1"/>
  <c r="G2259" i="5" s="1"/>
  <c r="M2214" i="5"/>
  <c r="N2214" i="5"/>
  <c r="Q2214" i="5" s="1"/>
  <c r="F2214" i="5" s="1"/>
  <c r="G2214" i="5" s="1"/>
  <c r="M2241" i="5"/>
  <c r="N2241" i="5"/>
  <c r="Q2241" i="5" s="1"/>
  <c r="F2241" i="5" s="1"/>
  <c r="G2241" i="5" s="1"/>
  <c r="M2251" i="5"/>
  <c r="N2251" i="5"/>
  <c r="Q2251" i="5" s="1"/>
  <c r="F2251" i="5" s="1"/>
  <c r="G2251" i="5" s="1"/>
  <c r="M2231" i="5"/>
  <c r="N2231" i="5"/>
  <c r="Q2231" i="5" s="1"/>
  <c r="F2231" i="5" s="1"/>
  <c r="G2231" i="5" s="1"/>
  <c r="M2236" i="5"/>
  <c r="N2236" i="5"/>
  <c r="Q2236" i="5" s="1"/>
  <c r="F2236" i="5" s="1"/>
  <c r="G2236" i="5" s="1"/>
  <c r="M2252" i="5"/>
  <c r="N2252" i="5"/>
  <c r="Q2252" i="5" s="1"/>
  <c r="F2252" i="5" s="1"/>
  <c r="G2252" i="5" s="1"/>
  <c r="M2240" i="5"/>
  <c r="N2240" i="5"/>
  <c r="Q2240" i="5" s="1"/>
  <c r="F2240" i="5" s="1"/>
  <c r="G2240" i="5" s="1"/>
  <c r="M2249" i="5"/>
  <c r="N2249" i="5"/>
  <c r="Q2249" i="5" s="1"/>
  <c r="F2249" i="5" s="1"/>
  <c r="G2249" i="5" s="1"/>
  <c r="M2234" i="5"/>
  <c r="N2234" i="5"/>
  <c r="Q2234" i="5" s="1"/>
  <c r="F2234" i="5" s="1"/>
  <c r="G2234" i="5" s="1"/>
  <c r="M2253" i="5"/>
  <c r="N2253" i="5"/>
  <c r="Q2253" i="5" s="1"/>
  <c r="F2253" i="5" s="1"/>
  <c r="G2253" i="5" s="1"/>
  <c r="M2239" i="5"/>
  <c r="N2239" i="5"/>
  <c r="Q2239" i="5" s="1"/>
  <c r="F2239" i="5" s="1"/>
  <c r="G2239" i="5" s="1"/>
  <c r="M2258" i="5"/>
  <c r="N2258" i="5"/>
  <c r="Q2258" i="5" s="1"/>
  <c r="F2258" i="5" s="1"/>
  <c r="G2258" i="5" s="1"/>
  <c r="M2246" i="5"/>
  <c r="N2246" i="5"/>
  <c r="Q2246" i="5" s="1"/>
  <c r="F2246" i="5" s="1"/>
  <c r="G2246" i="5" s="1"/>
  <c r="M2254" i="5"/>
  <c r="N2254" i="5"/>
  <c r="Q2254" i="5" s="1"/>
  <c r="F2254" i="5" s="1"/>
  <c r="G2254" i="5" s="1"/>
  <c r="M2248" i="5"/>
  <c r="N2248" i="5"/>
  <c r="Q2248" i="5" s="1"/>
  <c r="F2248" i="5" s="1"/>
  <c r="G2248" i="5" s="1"/>
  <c r="M2283" i="5"/>
  <c r="N2283" i="5"/>
  <c r="Q2283" i="5" s="1"/>
  <c r="F2283" i="5" s="1"/>
  <c r="G2283" i="5" s="1"/>
  <c r="M2220" i="5"/>
  <c r="N2220" i="5"/>
  <c r="Q2220" i="5" s="1"/>
  <c r="F2220" i="5" s="1"/>
  <c r="G2220" i="5" s="1"/>
  <c r="M2229" i="5"/>
  <c r="N2229" i="5"/>
  <c r="Q2229" i="5" s="1"/>
  <c r="F2229" i="5" s="1"/>
  <c r="G2229" i="5" s="1"/>
  <c r="M2223" i="5"/>
  <c r="N2223" i="5"/>
  <c r="Q2223" i="5" s="1"/>
  <c r="F2223" i="5" s="1"/>
  <c r="G2223" i="5" s="1"/>
  <c r="M2230" i="5"/>
  <c r="N2230" i="5"/>
  <c r="Q2230" i="5" s="1"/>
  <c r="F2230" i="5" s="1"/>
  <c r="G2230" i="5" s="1"/>
  <c r="M2245" i="5"/>
  <c r="N2245" i="5"/>
  <c r="Q2245" i="5" s="1"/>
  <c r="F2245" i="5" s="1"/>
  <c r="G2245" i="5" s="1"/>
  <c r="M2244" i="5"/>
  <c r="N2244" i="5"/>
  <c r="Q2244" i="5" s="1"/>
  <c r="F2244" i="5" s="1"/>
  <c r="G2244" i="5" s="1"/>
  <c r="M2213" i="5"/>
  <c r="N2213" i="5"/>
  <c r="Q2213" i="5" s="1"/>
  <c r="F2213" i="5" s="1"/>
  <c r="G2213" i="5" s="1"/>
  <c r="M2215" i="5"/>
  <c r="N2215" i="5"/>
  <c r="Q2215" i="5" s="1"/>
  <c r="F2215" i="5" s="1"/>
  <c r="G2215" i="5" s="1"/>
  <c r="M2227" i="5"/>
  <c r="N2227" i="5"/>
  <c r="Q2227" i="5" s="1"/>
  <c r="F2227" i="5" s="1"/>
  <c r="G2227" i="5" s="1"/>
  <c r="M2256" i="5"/>
  <c r="N2256" i="5"/>
  <c r="Q2256" i="5" s="1"/>
  <c r="F2256" i="5" s="1"/>
  <c r="G2256" i="5" s="1"/>
  <c r="A2272" i="5"/>
  <c r="B2224" i="5"/>
  <c r="A2303" i="5"/>
  <c r="B2255" i="5"/>
  <c r="A2277" i="5"/>
  <c r="B2229" i="5"/>
  <c r="A2307" i="5"/>
  <c r="B2259" i="5"/>
  <c r="A2262" i="5"/>
  <c r="B2214" i="5"/>
  <c r="A2271" i="5"/>
  <c r="B2223" i="5"/>
  <c r="A2289" i="5"/>
  <c r="B2241" i="5"/>
  <c r="A2273" i="5"/>
  <c r="B2225" i="5"/>
  <c r="A2305" i="5"/>
  <c r="B2257" i="5"/>
  <c r="A2260" i="5"/>
  <c r="B2212" i="5"/>
  <c r="A2295" i="5"/>
  <c r="B2247" i="5"/>
  <c r="A2285" i="5"/>
  <c r="B2237" i="5"/>
  <c r="A2265" i="5"/>
  <c r="B2217" i="5"/>
  <c r="A2266" i="5"/>
  <c r="B2218" i="5"/>
  <c r="A2287" i="5"/>
  <c r="B2239" i="5"/>
  <c r="A2306" i="5"/>
  <c r="B2258" i="5"/>
  <c r="A2294" i="5"/>
  <c r="B2246" i="5"/>
  <c r="A2302" i="5"/>
  <c r="B2254" i="5"/>
  <c r="A2296" i="5"/>
  <c r="B2248" i="5"/>
  <c r="A2331" i="5"/>
  <c r="B2283" i="5"/>
  <c r="A2268" i="5"/>
  <c r="B2220" i="5"/>
  <c r="A2280" i="5"/>
  <c r="B2232" i="5"/>
  <c r="A2264" i="5"/>
  <c r="B2216" i="5"/>
  <c r="A2274" i="5"/>
  <c r="B2226" i="5"/>
  <c r="A2299" i="5"/>
  <c r="B2251" i="5"/>
  <c r="A2279" i="5"/>
  <c r="B2231" i="5"/>
  <c r="A2284" i="5"/>
  <c r="B2236" i="5"/>
  <c r="A2300" i="5"/>
  <c r="B2252" i="5"/>
  <c r="A2288" i="5"/>
  <c r="B2240" i="5"/>
  <c r="A2297" i="5"/>
  <c r="B2249" i="5"/>
  <c r="A2282" i="5"/>
  <c r="B2234" i="5"/>
  <c r="A2278" i="5"/>
  <c r="B2230" i="5"/>
  <c r="A2293" i="5"/>
  <c r="B2245" i="5"/>
  <c r="A2292" i="5"/>
  <c r="B2244" i="5"/>
  <c r="A2261" i="5"/>
  <c r="B2213" i="5"/>
  <c r="A2263" i="5"/>
  <c r="B2215" i="5"/>
  <c r="A2275" i="5"/>
  <c r="B2227" i="5"/>
  <c r="A2304" i="5"/>
  <c r="B2256" i="5"/>
  <c r="A2270" i="5"/>
  <c r="B2222" i="5"/>
  <c r="A2301" i="5"/>
  <c r="B2253" i="5"/>
  <c r="A2315" i="5"/>
  <c r="B2267" i="5"/>
  <c r="A2290" i="5"/>
  <c r="B2242" i="5"/>
  <c r="A2269" i="5"/>
  <c r="B2221" i="5"/>
  <c r="A2286" i="5"/>
  <c r="B2238" i="5"/>
  <c r="A2298" i="5"/>
  <c r="B2250" i="5"/>
  <c r="A2281" i="5"/>
  <c r="B2233" i="5"/>
  <c r="A2276" i="5"/>
  <c r="B2228" i="5"/>
  <c r="A2291" i="5"/>
  <c r="B2243" i="5"/>
  <c r="O2405" i="5" l="1"/>
  <c r="P2357" i="5"/>
  <c r="O2421" i="5"/>
  <c r="P2373" i="5"/>
  <c r="O2476" i="5"/>
  <c r="P2428" i="5"/>
  <c r="O2471" i="5"/>
  <c r="P2423" i="5"/>
  <c r="O2431" i="5"/>
  <c r="P2383" i="5"/>
  <c r="O2434" i="5"/>
  <c r="P2386" i="5"/>
  <c r="O2414" i="5"/>
  <c r="P2366" i="5"/>
  <c r="O2433" i="5"/>
  <c r="P2385" i="5"/>
  <c r="O2419" i="5"/>
  <c r="P2371" i="5"/>
  <c r="O2459" i="5"/>
  <c r="P2411" i="5"/>
  <c r="O2413" i="5"/>
  <c r="P2365" i="5"/>
  <c r="O2438" i="5"/>
  <c r="P2390" i="5"/>
  <c r="O2448" i="5"/>
  <c r="P2400" i="5"/>
  <c r="O2499" i="5"/>
  <c r="P2451" i="5"/>
  <c r="O2444" i="5"/>
  <c r="P2396" i="5"/>
  <c r="O2417" i="5"/>
  <c r="P2369" i="5"/>
  <c r="O2418" i="5"/>
  <c r="P2370" i="5"/>
  <c r="O2420" i="5"/>
  <c r="P2372" i="5"/>
  <c r="O2449" i="5"/>
  <c r="P2401" i="5"/>
  <c r="O2415" i="5"/>
  <c r="P2367" i="5"/>
  <c r="O2485" i="5"/>
  <c r="P2437" i="5"/>
  <c r="O2455" i="5"/>
  <c r="P2407" i="5"/>
  <c r="O2406" i="5"/>
  <c r="P2358" i="5"/>
  <c r="O2441" i="5"/>
  <c r="P2393" i="5"/>
  <c r="O2446" i="5"/>
  <c r="P2398" i="5"/>
  <c r="O2424" i="5"/>
  <c r="P2376" i="5"/>
  <c r="O2416" i="5"/>
  <c r="P2368" i="5"/>
  <c r="O2435" i="5"/>
  <c r="P2387" i="5"/>
  <c r="O2458" i="5"/>
  <c r="P2410" i="5"/>
  <c r="O2432" i="5"/>
  <c r="P2384" i="5"/>
  <c r="O2439" i="5"/>
  <c r="P2391" i="5"/>
  <c r="O2422" i="5"/>
  <c r="P2374" i="5"/>
  <c r="O2474" i="5"/>
  <c r="P2426" i="5"/>
  <c r="O2442" i="5"/>
  <c r="P2394" i="5"/>
  <c r="O2488" i="5"/>
  <c r="P2440" i="5"/>
  <c r="O2430" i="5"/>
  <c r="P2382" i="5"/>
  <c r="O2457" i="5"/>
  <c r="P2409" i="5"/>
  <c r="O2443" i="5"/>
  <c r="P2395" i="5"/>
  <c r="O2427" i="5"/>
  <c r="P2379" i="5"/>
  <c r="O2404" i="5"/>
  <c r="P2356" i="5"/>
  <c r="O2445" i="5"/>
  <c r="P2397" i="5"/>
  <c r="O2425" i="5"/>
  <c r="P2377" i="5"/>
  <c r="O2447" i="5"/>
  <c r="P2399" i="5"/>
  <c r="O2456" i="5"/>
  <c r="P2408" i="5"/>
  <c r="O2429" i="5"/>
  <c r="P2381" i="5"/>
  <c r="O2436" i="5"/>
  <c r="P2388" i="5"/>
  <c r="O2460" i="5"/>
  <c r="P2412" i="5"/>
  <c r="O2450" i="5"/>
  <c r="P2402" i="5"/>
  <c r="M2269" i="5"/>
  <c r="N2269" i="5"/>
  <c r="Q2269" i="5" s="1"/>
  <c r="F2269" i="5" s="1"/>
  <c r="G2269" i="5" s="1"/>
  <c r="M2263" i="5"/>
  <c r="N2263" i="5"/>
  <c r="Q2263" i="5" s="1"/>
  <c r="F2263" i="5" s="1"/>
  <c r="G2263" i="5" s="1"/>
  <c r="M2288" i="5"/>
  <c r="N2288" i="5"/>
  <c r="Q2288" i="5" s="1"/>
  <c r="F2288" i="5" s="1"/>
  <c r="G2288" i="5" s="1"/>
  <c r="M2280" i="5"/>
  <c r="N2280" i="5"/>
  <c r="Q2280" i="5" s="1"/>
  <c r="F2280" i="5" s="1"/>
  <c r="G2280" i="5" s="1"/>
  <c r="M2287" i="5"/>
  <c r="N2287" i="5"/>
  <c r="Q2287" i="5" s="1"/>
  <c r="F2287" i="5" s="1"/>
  <c r="G2287" i="5" s="1"/>
  <c r="M2273" i="5"/>
  <c r="N2273" i="5"/>
  <c r="Q2273" i="5" s="1"/>
  <c r="F2273" i="5" s="1"/>
  <c r="G2273" i="5" s="1"/>
  <c r="M2272" i="5"/>
  <c r="N2272" i="5"/>
  <c r="Q2272" i="5" s="1"/>
  <c r="F2272" i="5" s="1"/>
  <c r="G2272" i="5" s="1"/>
  <c r="M2266" i="5"/>
  <c r="N2266" i="5"/>
  <c r="Q2266" i="5" s="1"/>
  <c r="F2266" i="5" s="1"/>
  <c r="G2266" i="5" s="1"/>
  <c r="M2291" i="5"/>
  <c r="N2291" i="5"/>
  <c r="Q2291" i="5" s="1"/>
  <c r="F2291" i="5" s="1"/>
  <c r="G2291" i="5" s="1"/>
  <c r="M2284" i="5"/>
  <c r="N2284" i="5"/>
  <c r="Q2284" i="5" s="1"/>
  <c r="F2284" i="5" s="1"/>
  <c r="G2284" i="5" s="1"/>
  <c r="M2271" i="5"/>
  <c r="N2271" i="5"/>
  <c r="Q2271" i="5" s="1"/>
  <c r="F2271" i="5" s="1"/>
  <c r="G2271" i="5" s="1"/>
  <c r="M2276" i="5"/>
  <c r="N2276" i="5"/>
  <c r="Q2276" i="5" s="1"/>
  <c r="F2276" i="5" s="1"/>
  <c r="G2276" i="5" s="1"/>
  <c r="M2301" i="5"/>
  <c r="N2301" i="5"/>
  <c r="Q2301" i="5" s="1"/>
  <c r="F2301" i="5" s="1"/>
  <c r="G2301" i="5" s="1"/>
  <c r="M2293" i="5"/>
  <c r="N2293" i="5"/>
  <c r="Q2293" i="5" s="1"/>
  <c r="F2293" i="5" s="1"/>
  <c r="G2293" i="5" s="1"/>
  <c r="M2279" i="5"/>
  <c r="N2279" i="5"/>
  <c r="Q2279" i="5" s="1"/>
  <c r="F2279" i="5" s="1"/>
  <c r="G2279" i="5" s="1"/>
  <c r="M2296" i="5"/>
  <c r="N2296" i="5"/>
  <c r="Q2296" i="5" s="1"/>
  <c r="F2296" i="5" s="1"/>
  <c r="G2296" i="5" s="1"/>
  <c r="M2285" i="5"/>
  <c r="N2285" i="5"/>
  <c r="Q2285" i="5" s="1"/>
  <c r="F2285" i="5" s="1"/>
  <c r="G2285" i="5" s="1"/>
  <c r="M2262" i="5"/>
  <c r="N2262" i="5"/>
  <c r="Q2262" i="5" s="1"/>
  <c r="F2262" i="5" s="1"/>
  <c r="G2262" i="5" s="1"/>
  <c r="M2290" i="5"/>
  <c r="N2290" i="5"/>
  <c r="Q2290" i="5" s="1"/>
  <c r="F2290" i="5" s="1"/>
  <c r="G2290" i="5" s="1"/>
  <c r="M2261" i="5"/>
  <c r="N2261" i="5"/>
  <c r="Q2261" i="5" s="1"/>
  <c r="F2261" i="5" s="1"/>
  <c r="G2261" i="5" s="1"/>
  <c r="M2300" i="5"/>
  <c r="N2300" i="5"/>
  <c r="Q2300" i="5" s="1"/>
  <c r="F2300" i="5" s="1"/>
  <c r="G2300" i="5" s="1"/>
  <c r="M2289" i="5"/>
  <c r="N2289" i="5"/>
  <c r="Q2289" i="5" s="1"/>
  <c r="F2289" i="5" s="1"/>
  <c r="G2289" i="5" s="1"/>
  <c r="M2292" i="5"/>
  <c r="N2292" i="5"/>
  <c r="Q2292" i="5" s="1"/>
  <c r="F2292" i="5" s="1"/>
  <c r="G2292" i="5" s="1"/>
  <c r="M2265" i="5"/>
  <c r="N2265" i="5"/>
  <c r="Q2265" i="5" s="1"/>
  <c r="F2265" i="5" s="1"/>
  <c r="G2265" i="5" s="1"/>
  <c r="M2281" i="5"/>
  <c r="N2281" i="5"/>
  <c r="Q2281" i="5" s="1"/>
  <c r="F2281" i="5" s="1"/>
  <c r="G2281" i="5" s="1"/>
  <c r="M2270" i="5"/>
  <c r="N2270" i="5"/>
  <c r="Q2270" i="5" s="1"/>
  <c r="F2270" i="5" s="1"/>
  <c r="G2270" i="5" s="1"/>
  <c r="M2278" i="5"/>
  <c r="N2278" i="5"/>
  <c r="Q2278" i="5" s="1"/>
  <c r="F2278" i="5" s="1"/>
  <c r="G2278" i="5" s="1"/>
  <c r="M2299" i="5"/>
  <c r="N2299" i="5"/>
  <c r="Q2299" i="5" s="1"/>
  <c r="F2299" i="5" s="1"/>
  <c r="G2299" i="5" s="1"/>
  <c r="M2302" i="5"/>
  <c r="N2302" i="5"/>
  <c r="Q2302" i="5" s="1"/>
  <c r="F2302" i="5" s="1"/>
  <c r="G2302" i="5" s="1"/>
  <c r="M2295" i="5"/>
  <c r="N2295" i="5"/>
  <c r="Q2295" i="5" s="1"/>
  <c r="F2295" i="5" s="1"/>
  <c r="G2295" i="5" s="1"/>
  <c r="M2307" i="5"/>
  <c r="N2307" i="5"/>
  <c r="Q2307" i="5" s="1"/>
  <c r="F2307" i="5" s="1"/>
  <c r="G2307" i="5" s="1"/>
  <c r="M2268" i="5"/>
  <c r="N2268" i="5"/>
  <c r="Q2268" i="5" s="1"/>
  <c r="F2268" i="5" s="1"/>
  <c r="G2268" i="5" s="1"/>
  <c r="M2298" i="5"/>
  <c r="N2298" i="5"/>
  <c r="Q2298" i="5" s="1"/>
  <c r="F2298" i="5" s="1"/>
  <c r="G2298" i="5" s="1"/>
  <c r="M2304" i="5"/>
  <c r="N2304" i="5"/>
  <c r="Q2304" i="5" s="1"/>
  <c r="F2304" i="5" s="1"/>
  <c r="G2304" i="5" s="1"/>
  <c r="M2282" i="5"/>
  <c r="N2282" i="5"/>
  <c r="Q2282" i="5" s="1"/>
  <c r="F2282" i="5" s="1"/>
  <c r="G2282" i="5" s="1"/>
  <c r="M2274" i="5"/>
  <c r="N2274" i="5"/>
  <c r="Q2274" i="5" s="1"/>
  <c r="F2274" i="5" s="1"/>
  <c r="G2274" i="5" s="1"/>
  <c r="M2294" i="5"/>
  <c r="N2294" i="5"/>
  <c r="Q2294" i="5" s="1"/>
  <c r="F2294" i="5" s="1"/>
  <c r="G2294" i="5" s="1"/>
  <c r="M2260" i="5"/>
  <c r="N2260" i="5"/>
  <c r="Q2260" i="5" s="1"/>
  <c r="F2260" i="5" s="1"/>
  <c r="G2260" i="5" s="1"/>
  <c r="M2277" i="5"/>
  <c r="N2277" i="5"/>
  <c r="Q2277" i="5" s="1"/>
  <c r="F2277" i="5" s="1"/>
  <c r="G2277" i="5" s="1"/>
  <c r="M2315" i="5"/>
  <c r="N2315" i="5"/>
  <c r="Q2315" i="5" s="1"/>
  <c r="F2315" i="5" s="1"/>
  <c r="G2315" i="5" s="1"/>
  <c r="M2331" i="5"/>
  <c r="N2331" i="5"/>
  <c r="Q2331" i="5" s="1"/>
  <c r="F2331" i="5" s="1"/>
  <c r="G2331" i="5" s="1"/>
  <c r="M2286" i="5"/>
  <c r="N2286" i="5"/>
  <c r="Q2286" i="5" s="1"/>
  <c r="F2286" i="5" s="1"/>
  <c r="G2286" i="5" s="1"/>
  <c r="M2275" i="5"/>
  <c r="N2275" i="5"/>
  <c r="Q2275" i="5" s="1"/>
  <c r="F2275" i="5" s="1"/>
  <c r="G2275" i="5" s="1"/>
  <c r="M2297" i="5"/>
  <c r="N2297" i="5"/>
  <c r="Q2297" i="5" s="1"/>
  <c r="F2297" i="5" s="1"/>
  <c r="G2297" i="5" s="1"/>
  <c r="M2264" i="5"/>
  <c r="N2264" i="5"/>
  <c r="Q2264" i="5" s="1"/>
  <c r="F2264" i="5" s="1"/>
  <c r="G2264" i="5" s="1"/>
  <c r="M2306" i="5"/>
  <c r="N2306" i="5"/>
  <c r="Q2306" i="5" s="1"/>
  <c r="F2306" i="5" s="1"/>
  <c r="G2306" i="5" s="1"/>
  <c r="M2305" i="5"/>
  <c r="N2305" i="5"/>
  <c r="Q2305" i="5" s="1"/>
  <c r="F2305" i="5" s="1"/>
  <c r="G2305" i="5" s="1"/>
  <c r="M2303" i="5"/>
  <c r="N2303" i="5"/>
  <c r="Q2303" i="5" s="1"/>
  <c r="F2303" i="5" s="1"/>
  <c r="G2303" i="5" s="1"/>
  <c r="A2338" i="5"/>
  <c r="B2290" i="5"/>
  <c r="A2309" i="5"/>
  <c r="B2261" i="5"/>
  <c r="A2348" i="5"/>
  <c r="B2300" i="5"/>
  <c r="A2316" i="5"/>
  <c r="B2268" i="5"/>
  <c r="A2314" i="5"/>
  <c r="B2266" i="5"/>
  <c r="A2337" i="5"/>
  <c r="B2289" i="5"/>
  <c r="A2324" i="5"/>
  <c r="B2276" i="5"/>
  <c r="A2349" i="5"/>
  <c r="B2301" i="5"/>
  <c r="A2341" i="5"/>
  <c r="B2293" i="5"/>
  <c r="A2327" i="5"/>
  <c r="B2279" i="5"/>
  <c r="A2344" i="5"/>
  <c r="B2296" i="5"/>
  <c r="A2333" i="5"/>
  <c r="B2285" i="5"/>
  <c r="A2310" i="5"/>
  <c r="B2262" i="5"/>
  <c r="A2339" i="5"/>
  <c r="B2291" i="5"/>
  <c r="A2363" i="5"/>
  <c r="B2315" i="5"/>
  <c r="A2340" i="5"/>
  <c r="B2292" i="5"/>
  <c r="A2332" i="5"/>
  <c r="B2284" i="5"/>
  <c r="A2379" i="5"/>
  <c r="B2331" i="5"/>
  <c r="A2313" i="5"/>
  <c r="B2265" i="5"/>
  <c r="A2319" i="5"/>
  <c r="B2271" i="5"/>
  <c r="A2346" i="5"/>
  <c r="B2298" i="5"/>
  <c r="A2352" i="5"/>
  <c r="B2304" i="5"/>
  <c r="A2330" i="5"/>
  <c r="B2282" i="5"/>
  <c r="A2322" i="5"/>
  <c r="B2274" i="5"/>
  <c r="A2342" i="5"/>
  <c r="B2294" i="5"/>
  <c r="A2308" i="5"/>
  <c r="B2260" i="5"/>
  <c r="A2325" i="5"/>
  <c r="B2277" i="5"/>
  <c r="A2329" i="5"/>
  <c r="B2281" i="5"/>
  <c r="A2326" i="5"/>
  <c r="B2278" i="5"/>
  <c r="A2350" i="5"/>
  <c r="B2302" i="5"/>
  <c r="A2343" i="5"/>
  <c r="B2295" i="5"/>
  <c r="A2355" i="5"/>
  <c r="B2307" i="5"/>
  <c r="A2334" i="5"/>
  <c r="B2286" i="5"/>
  <c r="A2323" i="5"/>
  <c r="B2275" i="5"/>
  <c r="A2345" i="5"/>
  <c r="B2297" i="5"/>
  <c r="A2312" i="5"/>
  <c r="B2264" i="5"/>
  <c r="A2354" i="5"/>
  <c r="B2306" i="5"/>
  <c r="A2353" i="5"/>
  <c r="B2305" i="5"/>
  <c r="A2351" i="5"/>
  <c r="B2303" i="5"/>
  <c r="A2318" i="5"/>
  <c r="B2270" i="5"/>
  <c r="A2347" i="5"/>
  <c r="B2299" i="5"/>
  <c r="A2317" i="5"/>
  <c r="B2269" i="5"/>
  <c r="A2311" i="5"/>
  <c r="B2263" i="5"/>
  <c r="A2336" i="5"/>
  <c r="B2288" i="5"/>
  <c r="A2328" i="5"/>
  <c r="B2280" i="5"/>
  <c r="A2335" i="5"/>
  <c r="B2287" i="5"/>
  <c r="A2321" i="5"/>
  <c r="B2273" i="5"/>
  <c r="A2320" i="5"/>
  <c r="B2272" i="5"/>
  <c r="O2483" i="5" l="1"/>
  <c r="P2435" i="5"/>
  <c r="O2484" i="5"/>
  <c r="P2436" i="5"/>
  <c r="O2475" i="5"/>
  <c r="P2427" i="5"/>
  <c r="O2470" i="5"/>
  <c r="P2422" i="5"/>
  <c r="O2494" i="5"/>
  <c r="P2446" i="5"/>
  <c r="O2519" i="5"/>
  <c r="P2471" i="5"/>
  <c r="O2477" i="5"/>
  <c r="P2429" i="5"/>
  <c r="O2491" i="5"/>
  <c r="P2443" i="5"/>
  <c r="O2487" i="5"/>
  <c r="P2439" i="5"/>
  <c r="O2489" i="5"/>
  <c r="P2441" i="5"/>
  <c r="O2466" i="5"/>
  <c r="P2418" i="5"/>
  <c r="O2507" i="5"/>
  <c r="P2459" i="5"/>
  <c r="O2524" i="5"/>
  <c r="P2476" i="5"/>
  <c r="O2473" i="5"/>
  <c r="P2425" i="5"/>
  <c r="O2533" i="5"/>
  <c r="P2485" i="5"/>
  <c r="O2486" i="5"/>
  <c r="P2438" i="5"/>
  <c r="O2547" i="5"/>
  <c r="P2499" i="5"/>
  <c r="O2522" i="5"/>
  <c r="P2474" i="5"/>
  <c r="O2468" i="5"/>
  <c r="P2420" i="5"/>
  <c r="O2504" i="5"/>
  <c r="P2456" i="5"/>
  <c r="O2505" i="5"/>
  <c r="P2457" i="5"/>
  <c r="O2480" i="5"/>
  <c r="P2432" i="5"/>
  <c r="O2454" i="5"/>
  <c r="P2406" i="5"/>
  <c r="O2465" i="5"/>
  <c r="P2417" i="5"/>
  <c r="O2467" i="5"/>
  <c r="P2419" i="5"/>
  <c r="O2469" i="5"/>
  <c r="P2421" i="5"/>
  <c r="O2536" i="5"/>
  <c r="P2488" i="5"/>
  <c r="O2462" i="5"/>
  <c r="P2414" i="5"/>
  <c r="O2508" i="5"/>
  <c r="P2460" i="5"/>
  <c r="O2452" i="5"/>
  <c r="P2404" i="5"/>
  <c r="O2472" i="5"/>
  <c r="P2424" i="5"/>
  <c r="O2497" i="5"/>
  <c r="P2449" i="5"/>
  <c r="O2479" i="5"/>
  <c r="P2431" i="5"/>
  <c r="O2498" i="5"/>
  <c r="P2450" i="5"/>
  <c r="O2493" i="5"/>
  <c r="P2445" i="5"/>
  <c r="O2490" i="5"/>
  <c r="P2442" i="5"/>
  <c r="O2464" i="5"/>
  <c r="P2416" i="5"/>
  <c r="O2463" i="5"/>
  <c r="P2415" i="5"/>
  <c r="O2496" i="5"/>
  <c r="P2448" i="5"/>
  <c r="O2482" i="5"/>
  <c r="P2434" i="5"/>
  <c r="O2461" i="5"/>
  <c r="P2413" i="5"/>
  <c r="O2495" i="5"/>
  <c r="P2447" i="5"/>
  <c r="O2478" i="5"/>
  <c r="P2430" i="5"/>
  <c r="O2506" i="5"/>
  <c r="P2458" i="5"/>
  <c r="O2503" i="5"/>
  <c r="P2455" i="5"/>
  <c r="O2492" i="5"/>
  <c r="P2444" i="5"/>
  <c r="O2481" i="5"/>
  <c r="P2433" i="5"/>
  <c r="O2453" i="5"/>
  <c r="P2405" i="5"/>
  <c r="M2311" i="5"/>
  <c r="N2311" i="5"/>
  <c r="Q2311" i="5" s="1"/>
  <c r="F2311" i="5" s="1"/>
  <c r="G2311" i="5" s="1"/>
  <c r="M2312" i="5"/>
  <c r="N2312" i="5"/>
  <c r="Q2312" i="5" s="1"/>
  <c r="F2312" i="5" s="1"/>
  <c r="G2312" i="5" s="1"/>
  <c r="M2326" i="5"/>
  <c r="N2326" i="5"/>
  <c r="Q2326" i="5" s="1"/>
  <c r="F2326" i="5" s="1"/>
  <c r="G2326" i="5" s="1"/>
  <c r="M2352" i="5"/>
  <c r="N2352" i="5"/>
  <c r="Q2352" i="5" s="1"/>
  <c r="F2352" i="5" s="1"/>
  <c r="G2352" i="5" s="1"/>
  <c r="M2363" i="5"/>
  <c r="N2363" i="5"/>
  <c r="Q2363" i="5" s="1"/>
  <c r="F2363" i="5" s="1"/>
  <c r="G2363" i="5" s="1"/>
  <c r="M2349" i="5"/>
  <c r="N2349" i="5"/>
  <c r="Q2349" i="5" s="1"/>
  <c r="F2349" i="5" s="1"/>
  <c r="G2349" i="5" s="1"/>
  <c r="M2338" i="5"/>
  <c r="N2338" i="5"/>
  <c r="Q2338" i="5" s="1"/>
  <c r="F2338" i="5" s="1"/>
  <c r="G2338" i="5" s="1"/>
  <c r="M2329" i="5"/>
  <c r="N2329" i="5"/>
  <c r="Q2329" i="5" s="1"/>
  <c r="F2329" i="5" s="1"/>
  <c r="G2329" i="5" s="1"/>
  <c r="M2310" i="5"/>
  <c r="N2310" i="5"/>
  <c r="Q2310" i="5" s="1"/>
  <c r="F2310" i="5" s="1"/>
  <c r="G2310" i="5" s="1"/>
  <c r="M2321" i="5"/>
  <c r="N2321" i="5"/>
  <c r="Q2321" i="5" s="1"/>
  <c r="F2321" i="5" s="1"/>
  <c r="G2321" i="5" s="1"/>
  <c r="M2318" i="5"/>
  <c r="N2318" i="5"/>
  <c r="Q2318" i="5" s="1"/>
  <c r="F2318" i="5" s="1"/>
  <c r="G2318" i="5" s="1"/>
  <c r="M2334" i="5"/>
  <c r="N2334" i="5"/>
  <c r="Q2334" i="5" s="1"/>
  <c r="F2334" i="5" s="1"/>
  <c r="G2334" i="5" s="1"/>
  <c r="M2308" i="5"/>
  <c r="N2308" i="5"/>
  <c r="Q2308" i="5" s="1"/>
  <c r="F2308" i="5" s="1"/>
  <c r="G2308" i="5" s="1"/>
  <c r="M2313" i="5"/>
  <c r="N2313" i="5"/>
  <c r="Q2313" i="5" s="1"/>
  <c r="F2313" i="5" s="1"/>
  <c r="G2313" i="5" s="1"/>
  <c r="M2333" i="5"/>
  <c r="N2333" i="5"/>
  <c r="Q2333" i="5" s="1"/>
  <c r="F2333" i="5" s="1"/>
  <c r="G2333" i="5" s="1"/>
  <c r="M2314" i="5"/>
  <c r="N2314" i="5"/>
  <c r="Q2314" i="5" s="1"/>
  <c r="F2314" i="5" s="1"/>
  <c r="G2314" i="5" s="1"/>
  <c r="M2345" i="5"/>
  <c r="N2345" i="5"/>
  <c r="Q2345" i="5" s="1"/>
  <c r="F2345" i="5" s="1"/>
  <c r="G2345" i="5" s="1"/>
  <c r="M2346" i="5"/>
  <c r="N2346" i="5"/>
  <c r="Q2346" i="5" s="1"/>
  <c r="F2346" i="5" s="1"/>
  <c r="G2346" i="5" s="1"/>
  <c r="M2339" i="5"/>
  <c r="N2339" i="5"/>
  <c r="Q2339" i="5" s="1"/>
  <c r="F2339" i="5" s="1"/>
  <c r="G2339" i="5" s="1"/>
  <c r="M2324" i="5"/>
  <c r="N2324" i="5"/>
  <c r="Q2324" i="5" s="1"/>
  <c r="F2324" i="5" s="1"/>
  <c r="G2324" i="5" s="1"/>
  <c r="M2320" i="5"/>
  <c r="N2320" i="5"/>
  <c r="Q2320" i="5" s="1"/>
  <c r="F2320" i="5" s="1"/>
  <c r="G2320" i="5" s="1"/>
  <c r="M2323" i="5"/>
  <c r="N2323" i="5"/>
  <c r="Q2323" i="5" s="1"/>
  <c r="F2323" i="5" s="1"/>
  <c r="G2323" i="5" s="1"/>
  <c r="M2325" i="5"/>
  <c r="N2325" i="5"/>
  <c r="Q2325" i="5" s="1"/>
  <c r="F2325" i="5" s="1"/>
  <c r="G2325" i="5" s="1"/>
  <c r="M2319" i="5"/>
  <c r="N2319" i="5"/>
  <c r="Q2319" i="5" s="1"/>
  <c r="F2319" i="5" s="1"/>
  <c r="G2319" i="5" s="1"/>
  <c r="M2337" i="5"/>
  <c r="N2337" i="5"/>
  <c r="Q2337" i="5" s="1"/>
  <c r="F2337" i="5" s="1"/>
  <c r="G2337" i="5" s="1"/>
  <c r="M2335" i="5"/>
  <c r="N2335" i="5"/>
  <c r="Q2335" i="5" s="1"/>
  <c r="F2335" i="5" s="1"/>
  <c r="G2335" i="5" s="1"/>
  <c r="M2351" i="5"/>
  <c r="N2351" i="5"/>
  <c r="Q2351" i="5" s="1"/>
  <c r="F2351" i="5" s="1"/>
  <c r="G2351" i="5" s="1"/>
  <c r="M2355" i="5"/>
  <c r="N2355" i="5"/>
  <c r="Q2355" i="5" s="1"/>
  <c r="F2355" i="5" s="1"/>
  <c r="G2355" i="5" s="1"/>
  <c r="M2342" i="5"/>
  <c r="N2342" i="5"/>
  <c r="Q2342" i="5" s="1"/>
  <c r="F2342" i="5" s="1"/>
  <c r="G2342" i="5" s="1"/>
  <c r="M2379" i="5"/>
  <c r="N2379" i="5"/>
  <c r="Q2379" i="5" s="1"/>
  <c r="F2379" i="5" s="1"/>
  <c r="G2379" i="5" s="1"/>
  <c r="M2344" i="5"/>
  <c r="N2344" i="5"/>
  <c r="Q2344" i="5" s="1"/>
  <c r="F2344" i="5" s="1"/>
  <c r="G2344" i="5" s="1"/>
  <c r="M2316" i="5"/>
  <c r="N2316" i="5"/>
  <c r="Q2316" i="5" s="1"/>
  <c r="F2316" i="5" s="1"/>
  <c r="G2316" i="5" s="1"/>
  <c r="M2317" i="5"/>
  <c r="N2317" i="5"/>
  <c r="Q2317" i="5" s="1"/>
  <c r="F2317" i="5" s="1"/>
  <c r="G2317" i="5" s="1"/>
  <c r="M2328" i="5"/>
  <c r="N2328" i="5"/>
  <c r="Q2328" i="5" s="1"/>
  <c r="F2328" i="5" s="1"/>
  <c r="G2328" i="5" s="1"/>
  <c r="M2353" i="5"/>
  <c r="N2353" i="5"/>
  <c r="Q2353" i="5" s="1"/>
  <c r="F2353" i="5" s="1"/>
  <c r="G2353" i="5" s="1"/>
  <c r="M2343" i="5"/>
  <c r="N2343" i="5"/>
  <c r="Q2343" i="5" s="1"/>
  <c r="F2343" i="5" s="1"/>
  <c r="G2343" i="5" s="1"/>
  <c r="M2322" i="5"/>
  <c r="N2322" i="5"/>
  <c r="Q2322" i="5" s="1"/>
  <c r="F2322" i="5" s="1"/>
  <c r="G2322" i="5" s="1"/>
  <c r="M2332" i="5"/>
  <c r="N2332" i="5"/>
  <c r="Q2332" i="5" s="1"/>
  <c r="F2332" i="5" s="1"/>
  <c r="G2332" i="5" s="1"/>
  <c r="M2327" i="5"/>
  <c r="N2327" i="5"/>
  <c r="Q2327" i="5" s="1"/>
  <c r="F2327" i="5" s="1"/>
  <c r="G2327" i="5" s="1"/>
  <c r="M2348" i="5"/>
  <c r="N2348" i="5"/>
  <c r="Q2348" i="5" s="1"/>
  <c r="F2348" i="5" s="1"/>
  <c r="G2348" i="5" s="1"/>
  <c r="M2347" i="5"/>
  <c r="N2347" i="5"/>
  <c r="Q2347" i="5" s="1"/>
  <c r="F2347" i="5" s="1"/>
  <c r="G2347" i="5" s="1"/>
  <c r="M2336" i="5"/>
  <c r="N2336" i="5"/>
  <c r="Q2336" i="5" s="1"/>
  <c r="F2336" i="5" s="1"/>
  <c r="G2336" i="5" s="1"/>
  <c r="M2354" i="5"/>
  <c r="N2354" i="5"/>
  <c r="Q2354" i="5" s="1"/>
  <c r="F2354" i="5" s="1"/>
  <c r="G2354" i="5" s="1"/>
  <c r="M2350" i="5"/>
  <c r="N2350" i="5"/>
  <c r="Q2350" i="5" s="1"/>
  <c r="F2350" i="5" s="1"/>
  <c r="G2350" i="5" s="1"/>
  <c r="M2330" i="5"/>
  <c r="N2330" i="5"/>
  <c r="Q2330" i="5" s="1"/>
  <c r="F2330" i="5" s="1"/>
  <c r="G2330" i="5" s="1"/>
  <c r="M2340" i="5"/>
  <c r="N2340" i="5"/>
  <c r="Q2340" i="5" s="1"/>
  <c r="F2340" i="5" s="1"/>
  <c r="G2340" i="5" s="1"/>
  <c r="M2341" i="5"/>
  <c r="N2341" i="5"/>
  <c r="Q2341" i="5" s="1"/>
  <c r="F2341" i="5" s="1"/>
  <c r="G2341" i="5" s="1"/>
  <c r="M2309" i="5"/>
  <c r="N2309" i="5"/>
  <c r="Q2309" i="5" s="1"/>
  <c r="F2309" i="5" s="1"/>
  <c r="G2309" i="5" s="1"/>
  <c r="A2365" i="5"/>
  <c r="B2317" i="5"/>
  <c r="A2393" i="5"/>
  <c r="B2345" i="5"/>
  <c r="A2377" i="5"/>
  <c r="B2329" i="5"/>
  <c r="A2394" i="5"/>
  <c r="B2346" i="5"/>
  <c r="A2387" i="5"/>
  <c r="B2339" i="5"/>
  <c r="A2372" i="5"/>
  <c r="B2324" i="5"/>
  <c r="A2369" i="5"/>
  <c r="B2321" i="5"/>
  <c r="A2366" i="5"/>
  <c r="B2318" i="5"/>
  <c r="A2382" i="5"/>
  <c r="B2334" i="5"/>
  <c r="A2356" i="5"/>
  <c r="B2308" i="5"/>
  <c r="A2361" i="5"/>
  <c r="B2313" i="5"/>
  <c r="A2381" i="5"/>
  <c r="B2333" i="5"/>
  <c r="A2362" i="5"/>
  <c r="B2314" i="5"/>
  <c r="A2383" i="5"/>
  <c r="B2335" i="5"/>
  <c r="A2399" i="5"/>
  <c r="B2351" i="5"/>
  <c r="A2376" i="5"/>
  <c r="B2328" i="5"/>
  <c r="A2401" i="5"/>
  <c r="B2353" i="5"/>
  <c r="A2391" i="5"/>
  <c r="B2343" i="5"/>
  <c r="A2370" i="5"/>
  <c r="B2322" i="5"/>
  <c r="A2380" i="5"/>
  <c r="B2332" i="5"/>
  <c r="A2375" i="5"/>
  <c r="B2327" i="5"/>
  <c r="A2396" i="5"/>
  <c r="B2348" i="5"/>
  <c r="A2403" i="5"/>
  <c r="B2355" i="5"/>
  <c r="A2390" i="5"/>
  <c r="B2342" i="5"/>
  <c r="A2427" i="5"/>
  <c r="B2379" i="5"/>
  <c r="A2392" i="5"/>
  <c r="B2344" i="5"/>
  <c r="A2364" i="5"/>
  <c r="B2316" i="5"/>
  <c r="A2384" i="5"/>
  <c r="B2336" i="5"/>
  <c r="A2402" i="5"/>
  <c r="B2354" i="5"/>
  <c r="A2398" i="5"/>
  <c r="B2350" i="5"/>
  <c r="A2378" i="5"/>
  <c r="B2330" i="5"/>
  <c r="A2388" i="5"/>
  <c r="B2340" i="5"/>
  <c r="A2389" i="5"/>
  <c r="B2341" i="5"/>
  <c r="A2357" i="5"/>
  <c r="B2309" i="5"/>
  <c r="A2368" i="5"/>
  <c r="B2320" i="5"/>
  <c r="A2395" i="5"/>
  <c r="B2347" i="5"/>
  <c r="A2371" i="5"/>
  <c r="B2323" i="5"/>
  <c r="A2373" i="5"/>
  <c r="B2325" i="5"/>
  <c r="A2367" i="5"/>
  <c r="B2319" i="5"/>
  <c r="A2358" i="5"/>
  <c r="B2310" i="5"/>
  <c r="A2385" i="5"/>
  <c r="B2337" i="5"/>
  <c r="A2359" i="5"/>
  <c r="B2311" i="5"/>
  <c r="A2360" i="5"/>
  <c r="B2312" i="5"/>
  <c r="A2374" i="5"/>
  <c r="B2326" i="5"/>
  <c r="A2400" i="5"/>
  <c r="B2352" i="5"/>
  <c r="A2411" i="5"/>
  <c r="B2363" i="5"/>
  <c r="A2397" i="5"/>
  <c r="B2349" i="5"/>
  <c r="A2386" i="5"/>
  <c r="B2338" i="5"/>
  <c r="O2541" i="5" l="1"/>
  <c r="P2493" i="5"/>
  <c r="O2529" i="5"/>
  <c r="P2481" i="5"/>
  <c r="O2540" i="5"/>
  <c r="P2492" i="5"/>
  <c r="O2544" i="5"/>
  <c r="P2496" i="5"/>
  <c r="O2545" i="5"/>
  <c r="P2497" i="5"/>
  <c r="O2515" i="5"/>
  <c r="P2467" i="5"/>
  <c r="O2514" i="5"/>
  <c r="P2466" i="5"/>
  <c r="O2551" i="5"/>
  <c r="P2503" i="5"/>
  <c r="O2511" i="5"/>
  <c r="P2463" i="5"/>
  <c r="O2520" i="5"/>
  <c r="P2472" i="5"/>
  <c r="O2513" i="5"/>
  <c r="P2465" i="5"/>
  <c r="O2595" i="5"/>
  <c r="P2547" i="5"/>
  <c r="O2537" i="5"/>
  <c r="P2489" i="5"/>
  <c r="O2523" i="5"/>
  <c r="P2475" i="5"/>
  <c r="O2553" i="5"/>
  <c r="P2505" i="5"/>
  <c r="O2516" i="5"/>
  <c r="P2468" i="5"/>
  <c r="O2570" i="5"/>
  <c r="P2522" i="5"/>
  <c r="O2543" i="5"/>
  <c r="P2495" i="5"/>
  <c r="O2510" i="5"/>
  <c r="P2462" i="5"/>
  <c r="O2525" i="5"/>
  <c r="P2477" i="5"/>
  <c r="O2542" i="5"/>
  <c r="P2494" i="5"/>
  <c r="O2554" i="5"/>
  <c r="P2506" i="5"/>
  <c r="O2512" i="5"/>
  <c r="P2464" i="5"/>
  <c r="O2500" i="5"/>
  <c r="P2452" i="5"/>
  <c r="O2502" i="5"/>
  <c r="P2454" i="5"/>
  <c r="O2534" i="5"/>
  <c r="P2486" i="5"/>
  <c r="O2535" i="5"/>
  <c r="P2487" i="5"/>
  <c r="O2532" i="5"/>
  <c r="P2484" i="5"/>
  <c r="O2521" i="5"/>
  <c r="P2473" i="5"/>
  <c r="O2530" i="5"/>
  <c r="P2482" i="5"/>
  <c r="O2517" i="5"/>
  <c r="P2469" i="5"/>
  <c r="O2555" i="5"/>
  <c r="P2507" i="5"/>
  <c r="O2501" i="5"/>
  <c r="P2453" i="5"/>
  <c r="O2509" i="5"/>
  <c r="P2461" i="5"/>
  <c r="O2546" i="5"/>
  <c r="P2498" i="5"/>
  <c r="O2584" i="5"/>
  <c r="P2536" i="5"/>
  <c r="O2552" i="5"/>
  <c r="P2504" i="5"/>
  <c r="O2572" i="5"/>
  <c r="P2524" i="5"/>
  <c r="O2567" i="5"/>
  <c r="P2519" i="5"/>
  <c r="O2527" i="5"/>
  <c r="P2479" i="5"/>
  <c r="O2518" i="5"/>
  <c r="P2470" i="5"/>
  <c r="O2526" i="5"/>
  <c r="P2478" i="5"/>
  <c r="O2538" i="5"/>
  <c r="P2490" i="5"/>
  <c r="O2556" i="5"/>
  <c r="P2508" i="5"/>
  <c r="O2528" i="5"/>
  <c r="P2480" i="5"/>
  <c r="O2581" i="5"/>
  <c r="P2533" i="5"/>
  <c r="O2539" i="5"/>
  <c r="P2491" i="5"/>
  <c r="O2531" i="5"/>
  <c r="P2483" i="5"/>
  <c r="M2360" i="5"/>
  <c r="N2360" i="5"/>
  <c r="Q2360" i="5" s="1"/>
  <c r="F2360" i="5" s="1"/>
  <c r="G2360" i="5" s="1"/>
  <c r="M2395" i="5"/>
  <c r="N2395" i="5"/>
  <c r="Q2395" i="5" s="1"/>
  <c r="F2395" i="5" s="1"/>
  <c r="G2395" i="5" s="1"/>
  <c r="M2402" i="5"/>
  <c r="N2402" i="5"/>
  <c r="Q2402" i="5" s="1"/>
  <c r="F2402" i="5" s="1"/>
  <c r="G2402" i="5" s="1"/>
  <c r="M2396" i="5"/>
  <c r="N2396" i="5"/>
  <c r="Q2396" i="5" s="1"/>
  <c r="F2396" i="5" s="1"/>
  <c r="G2396" i="5" s="1"/>
  <c r="M2399" i="5"/>
  <c r="N2399" i="5"/>
  <c r="Q2399" i="5" s="1"/>
  <c r="F2399" i="5" s="1"/>
  <c r="G2399" i="5" s="1"/>
  <c r="M2366" i="5"/>
  <c r="N2366" i="5"/>
  <c r="Q2366" i="5" s="1"/>
  <c r="F2366" i="5" s="1"/>
  <c r="G2366" i="5" s="1"/>
  <c r="M2365" i="5"/>
  <c r="N2365" i="5"/>
  <c r="Q2365" i="5" s="1"/>
  <c r="F2365" i="5" s="1"/>
  <c r="G2365" i="5" s="1"/>
  <c r="M2368" i="5"/>
  <c r="N2368" i="5"/>
  <c r="Q2368" i="5" s="1"/>
  <c r="F2368" i="5" s="1"/>
  <c r="G2368" i="5" s="1"/>
  <c r="M2397" i="5"/>
  <c r="N2397" i="5"/>
  <c r="Q2397" i="5" s="1"/>
  <c r="F2397" i="5" s="1"/>
  <c r="G2397" i="5" s="1"/>
  <c r="M2358" i="5"/>
  <c r="N2358" i="5"/>
  <c r="Q2358" i="5" s="1"/>
  <c r="F2358" i="5" s="1"/>
  <c r="G2358" i="5" s="1"/>
  <c r="M2389" i="5"/>
  <c r="N2389" i="5"/>
  <c r="Q2389" i="5" s="1"/>
  <c r="F2389" i="5" s="1"/>
  <c r="G2389" i="5" s="1"/>
  <c r="M2392" i="5"/>
  <c r="N2392" i="5"/>
  <c r="Q2392" i="5" s="1"/>
  <c r="F2392" i="5" s="1"/>
  <c r="G2392" i="5" s="1"/>
  <c r="M2370" i="5"/>
  <c r="N2370" i="5"/>
  <c r="Q2370" i="5" s="1"/>
  <c r="F2370" i="5" s="1"/>
  <c r="G2370" i="5" s="1"/>
  <c r="M2381" i="5"/>
  <c r="N2381" i="5"/>
  <c r="Q2381" i="5" s="1"/>
  <c r="F2381" i="5" s="1"/>
  <c r="G2381" i="5" s="1"/>
  <c r="M2387" i="5"/>
  <c r="N2387" i="5"/>
  <c r="Q2387" i="5" s="1"/>
  <c r="F2387" i="5" s="1"/>
  <c r="G2387" i="5" s="1"/>
  <c r="M2359" i="5"/>
  <c r="N2359" i="5"/>
  <c r="Q2359" i="5" s="1"/>
  <c r="F2359" i="5" s="1"/>
  <c r="G2359" i="5" s="1"/>
  <c r="M2375" i="5"/>
  <c r="N2375" i="5"/>
  <c r="Q2375" i="5" s="1"/>
  <c r="F2375" i="5" s="1"/>
  <c r="G2375" i="5" s="1"/>
  <c r="M2386" i="5"/>
  <c r="N2386" i="5"/>
  <c r="Q2386" i="5" s="1"/>
  <c r="F2386" i="5" s="1"/>
  <c r="G2386" i="5" s="1"/>
  <c r="M2385" i="5"/>
  <c r="N2385" i="5"/>
  <c r="Q2385" i="5" s="1"/>
  <c r="F2385" i="5" s="1"/>
  <c r="G2385" i="5" s="1"/>
  <c r="M2364" i="5"/>
  <c r="N2364" i="5"/>
  <c r="Q2364" i="5" s="1"/>
  <c r="F2364" i="5" s="1"/>
  <c r="G2364" i="5" s="1"/>
  <c r="M2380" i="5"/>
  <c r="N2380" i="5"/>
  <c r="Q2380" i="5" s="1"/>
  <c r="F2380" i="5" s="1"/>
  <c r="G2380" i="5" s="1"/>
  <c r="M2362" i="5"/>
  <c r="N2362" i="5"/>
  <c r="Q2362" i="5" s="1"/>
  <c r="F2362" i="5" s="1"/>
  <c r="G2362" i="5" s="1"/>
  <c r="M2411" i="5"/>
  <c r="N2411" i="5"/>
  <c r="Q2411" i="5" s="1"/>
  <c r="F2411" i="5" s="1"/>
  <c r="G2411" i="5" s="1"/>
  <c r="M2367" i="5"/>
  <c r="N2367" i="5"/>
  <c r="Q2367" i="5" s="1"/>
  <c r="F2367" i="5" s="1"/>
  <c r="G2367" i="5" s="1"/>
  <c r="M2388" i="5"/>
  <c r="N2388" i="5"/>
  <c r="Q2388" i="5" s="1"/>
  <c r="F2388" i="5" s="1"/>
  <c r="G2388" i="5" s="1"/>
  <c r="M2427" i="5"/>
  <c r="N2427" i="5"/>
  <c r="Q2427" i="5" s="1"/>
  <c r="F2427" i="5" s="1"/>
  <c r="G2427" i="5" s="1"/>
  <c r="M2391" i="5"/>
  <c r="N2391" i="5"/>
  <c r="Q2391" i="5" s="1"/>
  <c r="F2391" i="5" s="1"/>
  <c r="G2391" i="5" s="1"/>
  <c r="M2361" i="5"/>
  <c r="N2361" i="5"/>
  <c r="Q2361" i="5" s="1"/>
  <c r="F2361" i="5" s="1"/>
  <c r="G2361" i="5" s="1"/>
  <c r="M2394" i="5"/>
  <c r="N2394" i="5"/>
  <c r="Q2394" i="5" s="1"/>
  <c r="F2394" i="5" s="1"/>
  <c r="G2394" i="5" s="1"/>
  <c r="M2369" i="5"/>
  <c r="N2369" i="5"/>
  <c r="Q2369" i="5" s="1"/>
  <c r="F2369" i="5" s="1"/>
  <c r="G2369" i="5" s="1"/>
  <c r="M2400" i="5"/>
  <c r="N2400" i="5"/>
  <c r="Q2400" i="5" s="1"/>
  <c r="F2400" i="5" s="1"/>
  <c r="G2400" i="5" s="1"/>
  <c r="M2373" i="5"/>
  <c r="N2373" i="5"/>
  <c r="Q2373" i="5" s="1"/>
  <c r="F2373" i="5" s="1"/>
  <c r="G2373" i="5" s="1"/>
  <c r="M2378" i="5"/>
  <c r="N2378" i="5"/>
  <c r="Q2378" i="5" s="1"/>
  <c r="F2378" i="5" s="1"/>
  <c r="G2378" i="5" s="1"/>
  <c r="M2390" i="5"/>
  <c r="N2390" i="5"/>
  <c r="Q2390" i="5" s="1"/>
  <c r="F2390" i="5" s="1"/>
  <c r="G2390" i="5" s="1"/>
  <c r="M2401" i="5"/>
  <c r="N2401" i="5"/>
  <c r="Q2401" i="5" s="1"/>
  <c r="F2401" i="5" s="1"/>
  <c r="G2401" i="5" s="1"/>
  <c r="M2356" i="5"/>
  <c r="N2356" i="5"/>
  <c r="Q2356" i="5" s="1"/>
  <c r="F2356" i="5" s="1"/>
  <c r="G2356" i="5" s="1"/>
  <c r="M2377" i="5"/>
  <c r="N2377" i="5"/>
  <c r="Q2377" i="5" s="1"/>
  <c r="F2377" i="5" s="1"/>
  <c r="G2377" i="5" s="1"/>
  <c r="M2357" i="5"/>
  <c r="N2357" i="5"/>
  <c r="Q2357" i="5" s="1"/>
  <c r="F2357" i="5" s="1"/>
  <c r="G2357" i="5" s="1"/>
  <c r="M2372" i="5"/>
  <c r="N2372" i="5"/>
  <c r="Q2372" i="5" s="1"/>
  <c r="F2372" i="5" s="1"/>
  <c r="G2372" i="5" s="1"/>
  <c r="M2384" i="5"/>
  <c r="N2384" i="5"/>
  <c r="Q2384" i="5" s="1"/>
  <c r="F2384" i="5" s="1"/>
  <c r="G2384" i="5" s="1"/>
  <c r="M2383" i="5"/>
  <c r="N2383" i="5"/>
  <c r="Q2383" i="5" s="1"/>
  <c r="F2383" i="5" s="1"/>
  <c r="G2383" i="5" s="1"/>
  <c r="M2374" i="5"/>
  <c r="N2374" i="5"/>
  <c r="Q2374" i="5" s="1"/>
  <c r="F2374" i="5" s="1"/>
  <c r="G2374" i="5" s="1"/>
  <c r="M2371" i="5"/>
  <c r="N2371" i="5"/>
  <c r="Q2371" i="5" s="1"/>
  <c r="F2371" i="5" s="1"/>
  <c r="G2371" i="5" s="1"/>
  <c r="M2398" i="5"/>
  <c r="N2398" i="5"/>
  <c r="Q2398" i="5" s="1"/>
  <c r="F2398" i="5" s="1"/>
  <c r="G2398" i="5" s="1"/>
  <c r="M2403" i="5"/>
  <c r="N2403" i="5"/>
  <c r="Q2403" i="5" s="1"/>
  <c r="F2403" i="5" s="1"/>
  <c r="G2403" i="5" s="1"/>
  <c r="M2376" i="5"/>
  <c r="N2376" i="5"/>
  <c r="Q2376" i="5" s="1"/>
  <c r="F2376" i="5" s="1"/>
  <c r="G2376" i="5" s="1"/>
  <c r="M2382" i="5"/>
  <c r="N2382" i="5"/>
  <c r="Q2382" i="5" s="1"/>
  <c r="F2382" i="5" s="1"/>
  <c r="G2382" i="5" s="1"/>
  <c r="M2393" i="5"/>
  <c r="N2393" i="5"/>
  <c r="Q2393" i="5" s="1"/>
  <c r="F2393" i="5" s="1"/>
  <c r="G2393" i="5" s="1"/>
  <c r="A2407" i="5"/>
  <c r="B2359" i="5"/>
  <c r="A2416" i="5"/>
  <c r="B2368" i="5"/>
  <c r="A2432" i="5"/>
  <c r="B2384" i="5"/>
  <c r="A2423" i="5"/>
  <c r="B2375" i="5"/>
  <c r="A2431" i="5"/>
  <c r="B2383" i="5"/>
  <c r="A2417" i="5"/>
  <c r="B2369" i="5"/>
  <c r="A2445" i="5"/>
  <c r="B2397" i="5"/>
  <c r="A2406" i="5"/>
  <c r="B2358" i="5"/>
  <c r="A2437" i="5"/>
  <c r="B2389" i="5"/>
  <c r="A2440" i="5"/>
  <c r="B2392" i="5"/>
  <c r="A2418" i="5"/>
  <c r="B2370" i="5"/>
  <c r="A2429" i="5"/>
  <c r="B2381" i="5"/>
  <c r="A2435" i="5"/>
  <c r="B2387" i="5"/>
  <c r="A2434" i="5"/>
  <c r="B2386" i="5"/>
  <c r="A2433" i="5"/>
  <c r="B2385" i="5"/>
  <c r="A2405" i="5"/>
  <c r="B2357" i="5"/>
  <c r="A2412" i="5"/>
  <c r="B2364" i="5"/>
  <c r="A2428" i="5"/>
  <c r="B2380" i="5"/>
  <c r="A2410" i="5"/>
  <c r="B2362" i="5"/>
  <c r="A2420" i="5"/>
  <c r="B2372" i="5"/>
  <c r="A2448" i="5"/>
  <c r="B2400" i="5"/>
  <c r="A2421" i="5"/>
  <c r="B2373" i="5"/>
  <c r="A2426" i="5"/>
  <c r="B2378" i="5"/>
  <c r="A2438" i="5"/>
  <c r="B2390" i="5"/>
  <c r="A2449" i="5"/>
  <c r="B2401" i="5"/>
  <c r="A2404" i="5"/>
  <c r="B2356" i="5"/>
  <c r="A2425" i="5"/>
  <c r="B2377" i="5"/>
  <c r="A2459" i="5"/>
  <c r="B2411" i="5"/>
  <c r="A2415" i="5"/>
  <c r="B2367" i="5"/>
  <c r="A2436" i="5"/>
  <c r="B2388" i="5"/>
  <c r="A2475" i="5"/>
  <c r="B2427" i="5"/>
  <c r="A2439" i="5"/>
  <c r="B2391" i="5"/>
  <c r="A2409" i="5"/>
  <c r="B2361" i="5"/>
  <c r="A2442" i="5"/>
  <c r="B2394" i="5"/>
  <c r="A2422" i="5"/>
  <c r="B2374" i="5"/>
  <c r="A2419" i="5"/>
  <c r="B2371" i="5"/>
  <c r="A2446" i="5"/>
  <c r="B2398" i="5"/>
  <c r="A2451" i="5"/>
  <c r="B2403" i="5"/>
  <c r="A2424" i="5"/>
  <c r="B2376" i="5"/>
  <c r="A2430" i="5"/>
  <c r="B2382" i="5"/>
  <c r="A2441" i="5"/>
  <c r="B2393" i="5"/>
  <c r="A2408" i="5"/>
  <c r="B2360" i="5"/>
  <c r="A2443" i="5"/>
  <c r="B2395" i="5"/>
  <c r="A2450" i="5"/>
  <c r="B2402" i="5"/>
  <c r="A2444" i="5"/>
  <c r="B2396" i="5"/>
  <c r="A2447" i="5"/>
  <c r="B2399" i="5"/>
  <c r="A2414" i="5"/>
  <c r="B2366" i="5"/>
  <c r="A2413" i="5"/>
  <c r="B2365" i="5"/>
  <c r="O2579" i="5" l="1"/>
  <c r="P2531" i="5"/>
  <c r="O2566" i="5"/>
  <c r="P2518" i="5"/>
  <c r="O2557" i="5"/>
  <c r="P2509" i="5"/>
  <c r="O2583" i="5"/>
  <c r="P2535" i="5"/>
  <c r="O2573" i="5"/>
  <c r="P2525" i="5"/>
  <c r="O2585" i="5"/>
  <c r="P2537" i="5"/>
  <c r="O2563" i="5"/>
  <c r="P2515" i="5"/>
  <c r="O2629" i="5"/>
  <c r="P2581" i="5"/>
  <c r="O2615" i="5"/>
  <c r="P2567" i="5"/>
  <c r="O2603" i="5"/>
  <c r="P2555" i="5"/>
  <c r="O2550" i="5"/>
  <c r="P2502" i="5"/>
  <c r="O2561" i="5"/>
  <c r="P2513" i="5"/>
  <c r="O2576" i="5"/>
  <c r="P2528" i="5"/>
  <c r="O2620" i="5"/>
  <c r="P2572" i="5"/>
  <c r="O2565" i="5"/>
  <c r="P2517" i="5"/>
  <c r="O2548" i="5"/>
  <c r="P2500" i="5"/>
  <c r="O2618" i="5"/>
  <c r="P2570" i="5"/>
  <c r="O2568" i="5"/>
  <c r="P2520" i="5"/>
  <c r="O2588" i="5"/>
  <c r="P2540" i="5"/>
  <c r="P2546" i="5"/>
  <c r="O2594" i="5"/>
  <c r="O2590" i="5"/>
  <c r="P2542" i="5"/>
  <c r="O2587" i="5"/>
  <c r="P2539" i="5"/>
  <c r="O2575" i="5"/>
  <c r="P2527" i="5"/>
  <c r="O2549" i="5"/>
  <c r="P2501" i="5"/>
  <c r="O2558" i="5"/>
  <c r="P2510" i="5"/>
  <c r="O2643" i="5"/>
  <c r="P2595" i="5"/>
  <c r="O2591" i="5"/>
  <c r="P2543" i="5"/>
  <c r="O2571" i="5"/>
  <c r="P2523" i="5"/>
  <c r="O2593" i="5"/>
  <c r="P2545" i="5"/>
  <c r="O2604" i="5"/>
  <c r="P2556" i="5"/>
  <c r="O2600" i="5"/>
  <c r="P2552" i="5"/>
  <c r="O2578" i="5"/>
  <c r="P2530" i="5"/>
  <c r="O2560" i="5"/>
  <c r="P2512" i="5"/>
  <c r="O2564" i="5"/>
  <c r="P2516" i="5"/>
  <c r="O2559" i="5"/>
  <c r="P2511" i="5"/>
  <c r="O2577" i="5"/>
  <c r="P2529" i="5"/>
  <c r="O2580" i="5"/>
  <c r="P2532" i="5"/>
  <c r="O2562" i="5"/>
  <c r="P2514" i="5"/>
  <c r="O2582" i="5"/>
  <c r="P2534" i="5"/>
  <c r="O2574" i="5"/>
  <c r="P2526" i="5"/>
  <c r="O2592" i="5"/>
  <c r="P2544" i="5"/>
  <c r="O2586" i="5"/>
  <c r="P2538" i="5"/>
  <c r="O2632" i="5"/>
  <c r="P2584" i="5"/>
  <c r="O2569" i="5"/>
  <c r="P2521" i="5"/>
  <c r="O2602" i="5"/>
  <c r="P2554" i="5"/>
  <c r="O2601" i="5"/>
  <c r="P2553" i="5"/>
  <c r="P2551" i="5"/>
  <c r="O2599" i="5"/>
  <c r="O2589" i="5"/>
  <c r="P2541" i="5"/>
  <c r="M2414" i="5"/>
  <c r="N2414" i="5"/>
  <c r="Q2414" i="5" s="1"/>
  <c r="F2414" i="5" s="1"/>
  <c r="G2414" i="5" s="1"/>
  <c r="M2430" i="5"/>
  <c r="N2430" i="5"/>
  <c r="Q2430" i="5" s="1"/>
  <c r="F2430" i="5" s="1"/>
  <c r="G2430" i="5" s="1"/>
  <c r="M2409" i="5"/>
  <c r="N2409" i="5"/>
  <c r="Q2409" i="5" s="1"/>
  <c r="F2409" i="5" s="1"/>
  <c r="G2409" i="5" s="1"/>
  <c r="M2404" i="5"/>
  <c r="N2404" i="5"/>
  <c r="Q2404" i="5" s="1"/>
  <c r="F2404" i="5" s="1"/>
  <c r="G2404" i="5" s="1"/>
  <c r="M2410" i="5"/>
  <c r="N2410" i="5"/>
  <c r="Q2410" i="5" s="1"/>
  <c r="F2410" i="5" s="1"/>
  <c r="G2410" i="5" s="1"/>
  <c r="M2429" i="5"/>
  <c r="N2429" i="5"/>
  <c r="Q2429" i="5" s="1"/>
  <c r="F2429" i="5" s="1"/>
  <c r="G2429" i="5" s="1"/>
  <c r="M2431" i="5"/>
  <c r="N2431" i="5"/>
  <c r="Q2431" i="5" s="1"/>
  <c r="F2431" i="5" s="1"/>
  <c r="G2431" i="5" s="1"/>
  <c r="M2421" i="5"/>
  <c r="N2421" i="5"/>
  <c r="Q2421" i="5" s="1"/>
  <c r="F2421" i="5" s="1"/>
  <c r="G2421" i="5" s="1"/>
  <c r="M2443" i="5"/>
  <c r="N2443" i="5"/>
  <c r="Q2443" i="5" s="1"/>
  <c r="F2443" i="5" s="1"/>
  <c r="G2443" i="5" s="1"/>
  <c r="M2433" i="5"/>
  <c r="N2433" i="5"/>
  <c r="Q2433" i="5" s="1"/>
  <c r="F2433" i="5" s="1"/>
  <c r="G2433" i="5" s="1"/>
  <c r="M2459" i="5"/>
  <c r="N2459" i="5"/>
  <c r="Q2459" i="5" s="1"/>
  <c r="F2459" i="5" s="1"/>
  <c r="G2459" i="5" s="1"/>
  <c r="M2413" i="5"/>
  <c r="N2413" i="5"/>
  <c r="Q2413" i="5" s="1"/>
  <c r="F2413" i="5" s="1"/>
  <c r="G2413" i="5" s="1"/>
  <c r="M2441" i="5"/>
  <c r="N2441" i="5"/>
  <c r="Q2441" i="5" s="1"/>
  <c r="F2441" i="5" s="1"/>
  <c r="G2441" i="5" s="1"/>
  <c r="M2420" i="5"/>
  <c r="N2420" i="5"/>
  <c r="Q2420" i="5" s="1"/>
  <c r="F2420" i="5" s="1"/>
  <c r="G2420" i="5" s="1"/>
  <c r="M2435" i="5"/>
  <c r="N2435" i="5"/>
  <c r="Q2435" i="5" s="1"/>
  <c r="F2435" i="5" s="1"/>
  <c r="G2435" i="5" s="1"/>
  <c r="M2447" i="5"/>
  <c r="N2447" i="5"/>
  <c r="Q2447" i="5" s="1"/>
  <c r="F2447" i="5" s="1"/>
  <c r="G2447" i="5" s="1"/>
  <c r="M2424" i="5"/>
  <c r="N2424" i="5"/>
  <c r="Q2424" i="5" s="1"/>
  <c r="F2424" i="5" s="1"/>
  <c r="G2424" i="5" s="1"/>
  <c r="M2439" i="5"/>
  <c r="N2439" i="5"/>
  <c r="Q2439" i="5" s="1"/>
  <c r="F2439" i="5" s="1"/>
  <c r="G2439" i="5" s="1"/>
  <c r="M2449" i="5"/>
  <c r="N2449" i="5"/>
  <c r="Q2449" i="5" s="1"/>
  <c r="F2449" i="5" s="1"/>
  <c r="G2449" i="5" s="1"/>
  <c r="M2428" i="5"/>
  <c r="N2428" i="5"/>
  <c r="Q2428" i="5" s="1"/>
  <c r="F2428" i="5" s="1"/>
  <c r="G2428" i="5" s="1"/>
  <c r="M2418" i="5"/>
  <c r="N2418" i="5"/>
  <c r="Q2418" i="5" s="1"/>
  <c r="F2418" i="5" s="1"/>
  <c r="G2418" i="5" s="1"/>
  <c r="M2423" i="5"/>
  <c r="N2423" i="5"/>
  <c r="Q2423" i="5" s="1"/>
  <c r="F2423" i="5" s="1"/>
  <c r="G2423" i="5" s="1"/>
  <c r="M2415" i="5"/>
  <c r="N2415" i="5"/>
  <c r="Q2415" i="5" s="1"/>
  <c r="F2415" i="5" s="1"/>
  <c r="G2415" i="5" s="1"/>
  <c r="M2407" i="5"/>
  <c r="N2407" i="5"/>
  <c r="Q2407" i="5" s="1"/>
  <c r="F2407" i="5" s="1"/>
  <c r="G2407" i="5" s="1"/>
  <c r="M2442" i="5"/>
  <c r="N2442" i="5"/>
  <c r="Q2442" i="5" s="1"/>
  <c r="F2442" i="5" s="1"/>
  <c r="G2442" i="5" s="1"/>
  <c r="M2406" i="5"/>
  <c r="N2406" i="5"/>
  <c r="Q2406" i="5" s="1"/>
  <c r="F2406" i="5" s="1"/>
  <c r="G2406" i="5" s="1"/>
  <c r="M2425" i="5"/>
  <c r="N2425" i="5"/>
  <c r="Q2425" i="5" s="1"/>
  <c r="F2425" i="5" s="1"/>
  <c r="G2425" i="5" s="1"/>
  <c r="M2417" i="5"/>
  <c r="N2417" i="5"/>
  <c r="Q2417" i="5" s="1"/>
  <c r="F2417" i="5" s="1"/>
  <c r="G2417" i="5" s="1"/>
  <c r="M2444" i="5"/>
  <c r="N2444" i="5"/>
  <c r="Q2444" i="5" s="1"/>
  <c r="F2444" i="5" s="1"/>
  <c r="G2444" i="5" s="1"/>
  <c r="M2451" i="5"/>
  <c r="N2451" i="5"/>
  <c r="Q2451" i="5" s="1"/>
  <c r="F2451" i="5" s="1"/>
  <c r="G2451" i="5" s="1"/>
  <c r="M2475" i="5"/>
  <c r="N2475" i="5"/>
  <c r="Q2475" i="5" s="1"/>
  <c r="F2475" i="5" s="1"/>
  <c r="G2475" i="5" s="1"/>
  <c r="M2438" i="5"/>
  <c r="N2438" i="5"/>
  <c r="Q2438" i="5" s="1"/>
  <c r="F2438" i="5" s="1"/>
  <c r="G2438" i="5" s="1"/>
  <c r="M2412" i="5"/>
  <c r="N2412" i="5"/>
  <c r="Q2412" i="5" s="1"/>
  <c r="F2412" i="5" s="1"/>
  <c r="G2412" i="5" s="1"/>
  <c r="M2440" i="5"/>
  <c r="N2440" i="5"/>
  <c r="Q2440" i="5" s="1"/>
  <c r="F2440" i="5" s="1"/>
  <c r="G2440" i="5" s="1"/>
  <c r="M2432" i="5"/>
  <c r="N2432" i="5"/>
  <c r="Q2432" i="5" s="1"/>
  <c r="F2432" i="5" s="1"/>
  <c r="G2432" i="5" s="1"/>
  <c r="M2419" i="5"/>
  <c r="N2419" i="5"/>
  <c r="Q2419" i="5" s="1"/>
  <c r="F2419" i="5" s="1"/>
  <c r="G2419" i="5" s="1"/>
  <c r="M2408" i="5"/>
  <c r="N2408" i="5"/>
  <c r="Q2408" i="5" s="1"/>
  <c r="F2408" i="5" s="1"/>
  <c r="G2408" i="5" s="1"/>
  <c r="M2422" i="5"/>
  <c r="N2422" i="5"/>
  <c r="Q2422" i="5" s="1"/>
  <c r="F2422" i="5" s="1"/>
  <c r="G2422" i="5" s="1"/>
  <c r="M2448" i="5"/>
  <c r="N2448" i="5"/>
  <c r="Q2448" i="5" s="1"/>
  <c r="F2448" i="5" s="1"/>
  <c r="G2448" i="5" s="1"/>
  <c r="M2434" i="5"/>
  <c r="N2434" i="5"/>
  <c r="Q2434" i="5" s="1"/>
  <c r="F2434" i="5" s="1"/>
  <c r="G2434" i="5" s="1"/>
  <c r="M2445" i="5"/>
  <c r="N2445" i="5"/>
  <c r="Q2445" i="5" s="1"/>
  <c r="F2445" i="5" s="1"/>
  <c r="G2445" i="5" s="1"/>
  <c r="M2450" i="5"/>
  <c r="N2450" i="5"/>
  <c r="Q2450" i="5" s="1"/>
  <c r="F2450" i="5" s="1"/>
  <c r="G2450" i="5" s="1"/>
  <c r="M2446" i="5"/>
  <c r="N2446" i="5"/>
  <c r="Q2446" i="5" s="1"/>
  <c r="F2446" i="5" s="1"/>
  <c r="G2446" i="5" s="1"/>
  <c r="M2436" i="5"/>
  <c r="N2436" i="5"/>
  <c r="Q2436" i="5" s="1"/>
  <c r="F2436" i="5" s="1"/>
  <c r="G2436" i="5" s="1"/>
  <c r="M2426" i="5"/>
  <c r="N2426" i="5"/>
  <c r="Q2426" i="5" s="1"/>
  <c r="F2426" i="5" s="1"/>
  <c r="G2426" i="5" s="1"/>
  <c r="M2405" i="5"/>
  <c r="N2405" i="5"/>
  <c r="Q2405" i="5" s="1"/>
  <c r="F2405" i="5" s="1"/>
  <c r="G2405" i="5" s="1"/>
  <c r="M2437" i="5"/>
  <c r="N2437" i="5"/>
  <c r="Q2437" i="5" s="1"/>
  <c r="F2437" i="5" s="1"/>
  <c r="G2437" i="5" s="1"/>
  <c r="M2416" i="5"/>
  <c r="N2416" i="5"/>
  <c r="Q2416" i="5" s="1"/>
  <c r="F2416" i="5" s="1"/>
  <c r="G2416" i="5" s="1"/>
  <c r="A2462" i="5"/>
  <c r="B2414" i="5"/>
  <c r="A2478" i="5"/>
  <c r="B2430" i="5"/>
  <c r="A2457" i="5"/>
  <c r="B2409" i="5"/>
  <c r="A2452" i="5"/>
  <c r="B2404" i="5"/>
  <c r="A2458" i="5"/>
  <c r="B2410" i="5"/>
  <c r="A2477" i="5"/>
  <c r="B2429" i="5"/>
  <c r="A2479" i="5"/>
  <c r="B2431" i="5"/>
  <c r="A2456" i="5"/>
  <c r="B2408" i="5"/>
  <c r="A2470" i="5"/>
  <c r="B2422" i="5"/>
  <c r="A2507" i="5"/>
  <c r="B2459" i="5"/>
  <c r="A2496" i="5"/>
  <c r="B2448" i="5"/>
  <c r="A2482" i="5"/>
  <c r="B2434" i="5"/>
  <c r="A2493" i="5"/>
  <c r="B2445" i="5"/>
  <c r="A2492" i="5"/>
  <c r="B2444" i="5"/>
  <c r="A2499" i="5"/>
  <c r="B2451" i="5"/>
  <c r="A2523" i="5"/>
  <c r="B2475" i="5"/>
  <c r="A2486" i="5"/>
  <c r="B2438" i="5"/>
  <c r="A2460" i="5"/>
  <c r="B2412" i="5"/>
  <c r="A2488" i="5"/>
  <c r="B2440" i="5"/>
  <c r="A2480" i="5"/>
  <c r="B2432" i="5"/>
  <c r="A2495" i="5"/>
  <c r="B2447" i="5"/>
  <c r="A2472" i="5"/>
  <c r="B2424" i="5"/>
  <c r="A2487" i="5"/>
  <c r="B2439" i="5"/>
  <c r="A2497" i="5"/>
  <c r="B2449" i="5"/>
  <c r="A2476" i="5"/>
  <c r="B2428" i="5"/>
  <c r="A2466" i="5"/>
  <c r="B2418" i="5"/>
  <c r="A2471" i="5"/>
  <c r="B2423" i="5"/>
  <c r="A2498" i="5"/>
  <c r="B2450" i="5"/>
  <c r="A2494" i="5"/>
  <c r="B2446" i="5"/>
  <c r="A2484" i="5"/>
  <c r="B2436" i="5"/>
  <c r="A2474" i="5"/>
  <c r="B2426" i="5"/>
  <c r="A2453" i="5"/>
  <c r="B2405" i="5"/>
  <c r="A2485" i="5"/>
  <c r="B2437" i="5"/>
  <c r="A2464" i="5"/>
  <c r="B2416" i="5"/>
  <c r="A2461" i="5"/>
  <c r="B2413" i="5"/>
  <c r="A2489" i="5"/>
  <c r="B2441" i="5"/>
  <c r="A2490" i="5"/>
  <c r="B2442" i="5"/>
  <c r="A2473" i="5"/>
  <c r="B2425" i="5"/>
  <c r="A2468" i="5"/>
  <c r="B2420" i="5"/>
  <c r="A2483" i="5"/>
  <c r="B2435" i="5"/>
  <c r="A2465" i="5"/>
  <c r="B2417" i="5"/>
  <c r="A2491" i="5"/>
  <c r="B2443" i="5"/>
  <c r="A2467" i="5"/>
  <c r="B2419" i="5"/>
  <c r="A2463" i="5"/>
  <c r="B2415" i="5"/>
  <c r="A2469" i="5"/>
  <c r="B2421" i="5"/>
  <c r="A2481" i="5"/>
  <c r="B2433" i="5"/>
  <c r="A2454" i="5"/>
  <c r="B2406" i="5"/>
  <c r="A2455" i="5"/>
  <c r="B2407" i="5"/>
  <c r="O2637" i="5" l="1"/>
  <c r="P2589" i="5"/>
  <c r="O2640" i="5"/>
  <c r="P2592" i="5"/>
  <c r="O2612" i="5"/>
  <c r="P2564" i="5"/>
  <c r="O2639" i="5"/>
  <c r="P2591" i="5"/>
  <c r="O2624" i="5"/>
  <c r="P2576" i="5"/>
  <c r="O2633" i="5"/>
  <c r="P2585" i="5"/>
  <c r="O2649" i="5"/>
  <c r="P2601" i="5"/>
  <c r="O2630" i="5"/>
  <c r="P2582" i="5"/>
  <c r="O2626" i="5"/>
  <c r="P2578" i="5"/>
  <c r="O2606" i="5"/>
  <c r="P2558" i="5"/>
  <c r="O2631" i="5"/>
  <c r="P2583" i="5"/>
  <c r="O2650" i="5"/>
  <c r="P2602" i="5"/>
  <c r="O2610" i="5"/>
  <c r="P2562" i="5"/>
  <c r="O2648" i="5"/>
  <c r="P2600" i="5"/>
  <c r="O2597" i="5"/>
  <c r="P2549" i="5"/>
  <c r="O2666" i="5"/>
  <c r="P2618" i="5"/>
  <c r="O2651" i="5"/>
  <c r="P2603" i="5"/>
  <c r="O2605" i="5"/>
  <c r="P2557" i="5"/>
  <c r="P2586" i="5"/>
  <c r="O2634" i="5"/>
  <c r="O2668" i="5"/>
  <c r="P2620" i="5"/>
  <c r="O2642" i="5"/>
  <c r="P2594" i="5"/>
  <c r="P2599" i="5"/>
  <c r="O2647" i="5"/>
  <c r="O2636" i="5"/>
  <c r="P2588" i="5"/>
  <c r="O2616" i="5"/>
  <c r="P2568" i="5"/>
  <c r="P2563" i="5"/>
  <c r="O2611" i="5"/>
  <c r="O2609" i="5"/>
  <c r="P2561" i="5"/>
  <c r="O2617" i="5"/>
  <c r="P2569" i="5"/>
  <c r="O2628" i="5"/>
  <c r="P2580" i="5"/>
  <c r="O2652" i="5"/>
  <c r="P2604" i="5"/>
  <c r="O2623" i="5"/>
  <c r="P2575" i="5"/>
  <c r="O2596" i="5"/>
  <c r="P2548" i="5"/>
  <c r="O2663" i="5"/>
  <c r="P2615" i="5"/>
  <c r="O2614" i="5"/>
  <c r="P2566" i="5"/>
  <c r="O2607" i="5"/>
  <c r="P2559" i="5"/>
  <c r="O2619" i="5"/>
  <c r="P2571" i="5"/>
  <c r="O2638" i="5"/>
  <c r="P2590" i="5"/>
  <c r="O2622" i="5"/>
  <c r="P2574" i="5"/>
  <c r="O2691" i="5"/>
  <c r="P2643" i="5"/>
  <c r="O2621" i="5"/>
  <c r="P2573" i="5"/>
  <c r="O2608" i="5"/>
  <c r="P2560" i="5"/>
  <c r="O2598" i="5"/>
  <c r="P2550" i="5"/>
  <c r="P2632" i="5"/>
  <c r="O2680" i="5"/>
  <c r="O2625" i="5"/>
  <c r="P2577" i="5"/>
  <c r="O2641" i="5"/>
  <c r="P2593" i="5"/>
  <c r="O2635" i="5"/>
  <c r="P2587" i="5"/>
  <c r="O2613" i="5"/>
  <c r="P2565" i="5"/>
  <c r="O2677" i="5"/>
  <c r="P2629" i="5"/>
  <c r="O2627" i="5"/>
  <c r="P2579" i="5"/>
  <c r="M2467" i="5"/>
  <c r="N2467" i="5"/>
  <c r="Q2467" i="5" s="1"/>
  <c r="F2467" i="5" s="1"/>
  <c r="G2467" i="5" s="1"/>
  <c r="M2494" i="5"/>
  <c r="N2494" i="5"/>
  <c r="Q2494" i="5" s="1"/>
  <c r="F2494" i="5" s="1"/>
  <c r="G2494" i="5" s="1"/>
  <c r="M2499" i="5"/>
  <c r="N2499" i="5"/>
  <c r="Q2499" i="5" s="1"/>
  <c r="F2499" i="5" s="1"/>
  <c r="G2499" i="5" s="1"/>
  <c r="M2498" i="5"/>
  <c r="N2498" i="5"/>
  <c r="Q2498" i="5" s="1"/>
  <c r="F2498" i="5" s="1"/>
  <c r="G2498" i="5" s="1"/>
  <c r="M2489" i="5"/>
  <c r="N2489" i="5"/>
  <c r="Q2489" i="5" s="1"/>
  <c r="F2489" i="5" s="1"/>
  <c r="G2489" i="5" s="1"/>
  <c r="M2472" i="5"/>
  <c r="N2472" i="5"/>
  <c r="Q2472" i="5" s="1"/>
  <c r="F2472" i="5" s="1"/>
  <c r="G2472" i="5" s="1"/>
  <c r="M2456" i="5"/>
  <c r="N2456" i="5"/>
  <c r="Q2456" i="5" s="1"/>
  <c r="F2456" i="5" s="1"/>
  <c r="G2456" i="5" s="1"/>
  <c r="M2462" i="5"/>
  <c r="N2462" i="5"/>
  <c r="Q2462" i="5" s="1"/>
  <c r="F2462" i="5" s="1"/>
  <c r="G2462" i="5" s="1"/>
  <c r="M2454" i="5"/>
  <c r="N2454" i="5"/>
  <c r="Q2454" i="5" s="1"/>
  <c r="F2454" i="5" s="1"/>
  <c r="G2454" i="5" s="1"/>
  <c r="M2483" i="5"/>
  <c r="N2483" i="5"/>
  <c r="Q2483" i="5" s="1"/>
  <c r="F2483" i="5" s="1"/>
  <c r="G2483" i="5" s="1"/>
  <c r="M2485" i="5"/>
  <c r="N2485" i="5"/>
  <c r="Q2485" i="5" s="1"/>
  <c r="F2485" i="5" s="1"/>
  <c r="G2485" i="5" s="1"/>
  <c r="M2466" i="5"/>
  <c r="N2466" i="5"/>
  <c r="Q2466" i="5" s="1"/>
  <c r="F2466" i="5" s="1"/>
  <c r="G2466" i="5" s="1"/>
  <c r="M2488" i="5"/>
  <c r="N2488" i="5"/>
  <c r="Q2488" i="5" s="1"/>
  <c r="F2488" i="5" s="1"/>
  <c r="G2488" i="5" s="1"/>
  <c r="M2482" i="5"/>
  <c r="N2482" i="5"/>
  <c r="Q2482" i="5" s="1"/>
  <c r="F2482" i="5" s="1"/>
  <c r="G2482" i="5" s="1"/>
  <c r="M2458" i="5"/>
  <c r="N2458" i="5"/>
  <c r="Q2458" i="5" s="1"/>
  <c r="F2458" i="5" s="1"/>
  <c r="G2458" i="5" s="1"/>
  <c r="M2491" i="5"/>
  <c r="N2491" i="5"/>
  <c r="Q2491" i="5" s="1"/>
  <c r="F2491" i="5" s="1"/>
  <c r="G2491" i="5" s="1"/>
  <c r="M2461" i="5"/>
  <c r="N2461" i="5"/>
  <c r="Q2461" i="5" s="1"/>
  <c r="F2461" i="5" s="1"/>
  <c r="G2461" i="5" s="1"/>
  <c r="M2492" i="5"/>
  <c r="N2492" i="5"/>
  <c r="Q2492" i="5" s="1"/>
  <c r="F2492" i="5" s="1"/>
  <c r="G2492" i="5" s="1"/>
  <c r="M2479" i="5"/>
  <c r="N2479" i="5"/>
  <c r="Q2479" i="5" s="1"/>
  <c r="F2479" i="5" s="1"/>
  <c r="G2479" i="5" s="1"/>
  <c r="M2455" i="5"/>
  <c r="N2455" i="5"/>
  <c r="Q2455" i="5" s="1"/>
  <c r="F2455" i="5" s="1"/>
  <c r="G2455" i="5" s="1"/>
  <c r="M2464" i="5"/>
  <c r="N2464" i="5"/>
  <c r="Q2464" i="5" s="1"/>
  <c r="F2464" i="5" s="1"/>
  <c r="G2464" i="5" s="1"/>
  <c r="M2471" i="5"/>
  <c r="N2471" i="5"/>
  <c r="Q2471" i="5" s="1"/>
  <c r="F2471" i="5" s="1"/>
  <c r="G2471" i="5" s="1"/>
  <c r="M2480" i="5"/>
  <c r="N2480" i="5"/>
  <c r="Q2480" i="5" s="1"/>
  <c r="F2480" i="5" s="1"/>
  <c r="G2480" i="5" s="1"/>
  <c r="M2493" i="5"/>
  <c r="N2493" i="5"/>
  <c r="Q2493" i="5" s="1"/>
  <c r="F2493" i="5" s="1"/>
  <c r="G2493" i="5" s="1"/>
  <c r="M2477" i="5"/>
  <c r="N2477" i="5"/>
  <c r="Q2477" i="5" s="1"/>
  <c r="F2477" i="5" s="1"/>
  <c r="G2477" i="5" s="1"/>
  <c r="M2481" i="5"/>
  <c r="N2481" i="5"/>
  <c r="Q2481" i="5" s="1"/>
  <c r="F2481" i="5" s="1"/>
  <c r="G2481" i="5" s="1"/>
  <c r="M2468" i="5"/>
  <c r="N2468" i="5"/>
  <c r="Q2468" i="5" s="1"/>
  <c r="F2468" i="5" s="1"/>
  <c r="G2468" i="5" s="1"/>
  <c r="M2453" i="5"/>
  <c r="N2453" i="5"/>
  <c r="Q2453" i="5" s="1"/>
  <c r="F2453" i="5" s="1"/>
  <c r="G2453" i="5" s="1"/>
  <c r="M2476" i="5"/>
  <c r="N2476" i="5"/>
  <c r="Q2476" i="5" s="1"/>
  <c r="F2476" i="5" s="1"/>
  <c r="G2476" i="5" s="1"/>
  <c r="M2460" i="5"/>
  <c r="N2460" i="5"/>
  <c r="Q2460" i="5" s="1"/>
  <c r="F2460" i="5" s="1"/>
  <c r="G2460" i="5" s="1"/>
  <c r="M2496" i="5"/>
  <c r="N2496" i="5"/>
  <c r="Q2496" i="5" s="1"/>
  <c r="F2496" i="5" s="1"/>
  <c r="G2496" i="5" s="1"/>
  <c r="M2452" i="5"/>
  <c r="N2452" i="5"/>
  <c r="Q2452" i="5" s="1"/>
  <c r="F2452" i="5" s="1"/>
  <c r="G2452" i="5" s="1"/>
  <c r="M2465" i="5"/>
  <c r="N2465" i="5"/>
  <c r="Q2465" i="5" s="1"/>
  <c r="F2465" i="5" s="1"/>
  <c r="G2465" i="5" s="1"/>
  <c r="M2469" i="5"/>
  <c r="N2469" i="5"/>
  <c r="Q2469" i="5" s="1"/>
  <c r="F2469" i="5" s="1"/>
  <c r="G2469" i="5" s="1"/>
  <c r="M2473" i="5"/>
  <c r="N2473" i="5"/>
  <c r="Q2473" i="5" s="1"/>
  <c r="F2473" i="5" s="1"/>
  <c r="G2473" i="5" s="1"/>
  <c r="M2474" i="5"/>
  <c r="N2474" i="5"/>
  <c r="Q2474" i="5" s="1"/>
  <c r="F2474" i="5" s="1"/>
  <c r="G2474" i="5" s="1"/>
  <c r="M2497" i="5"/>
  <c r="N2497" i="5"/>
  <c r="Q2497" i="5" s="1"/>
  <c r="F2497" i="5" s="1"/>
  <c r="G2497" i="5" s="1"/>
  <c r="M2486" i="5"/>
  <c r="N2486" i="5"/>
  <c r="Q2486" i="5" s="1"/>
  <c r="F2486" i="5" s="1"/>
  <c r="G2486" i="5" s="1"/>
  <c r="M2507" i="5"/>
  <c r="N2507" i="5"/>
  <c r="Q2507" i="5" s="1"/>
  <c r="F2507" i="5" s="1"/>
  <c r="G2507" i="5" s="1"/>
  <c r="M2457" i="5"/>
  <c r="N2457" i="5"/>
  <c r="Q2457" i="5" s="1"/>
  <c r="F2457" i="5" s="1"/>
  <c r="G2457" i="5" s="1"/>
  <c r="M2495" i="5"/>
  <c r="N2495" i="5"/>
  <c r="Q2495" i="5" s="1"/>
  <c r="F2495" i="5" s="1"/>
  <c r="G2495" i="5" s="1"/>
  <c r="M2463" i="5"/>
  <c r="N2463" i="5"/>
  <c r="Q2463" i="5" s="1"/>
  <c r="F2463" i="5" s="1"/>
  <c r="G2463" i="5" s="1"/>
  <c r="M2490" i="5"/>
  <c r="N2490" i="5"/>
  <c r="Q2490" i="5" s="1"/>
  <c r="F2490" i="5" s="1"/>
  <c r="G2490" i="5" s="1"/>
  <c r="M2484" i="5"/>
  <c r="N2484" i="5"/>
  <c r="Q2484" i="5" s="1"/>
  <c r="F2484" i="5" s="1"/>
  <c r="G2484" i="5" s="1"/>
  <c r="M2487" i="5"/>
  <c r="N2487" i="5"/>
  <c r="Q2487" i="5" s="1"/>
  <c r="F2487" i="5" s="1"/>
  <c r="G2487" i="5" s="1"/>
  <c r="M2523" i="5"/>
  <c r="N2523" i="5"/>
  <c r="Q2523" i="5" s="1"/>
  <c r="F2523" i="5" s="1"/>
  <c r="G2523" i="5" s="1"/>
  <c r="M2470" i="5"/>
  <c r="N2470" i="5"/>
  <c r="Q2470" i="5" s="1"/>
  <c r="F2470" i="5" s="1"/>
  <c r="G2470" i="5" s="1"/>
  <c r="M2478" i="5"/>
  <c r="N2478" i="5"/>
  <c r="Q2478" i="5" s="1"/>
  <c r="F2478" i="5" s="1"/>
  <c r="G2478" i="5" s="1"/>
  <c r="A2502" i="5"/>
  <c r="B2454" i="5"/>
  <c r="A2531" i="5"/>
  <c r="B2483" i="5"/>
  <c r="A2533" i="5"/>
  <c r="B2485" i="5"/>
  <c r="A2514" i="5"/>
  <c r="B2466" i="5"/>
  <c r="A2536" i="5"/>
  <c r="B2488" i="5"/>
  <c r="A2530" i="5"/>
  <c r="B2482" i="5"/>
  <c r="A2506" i="5"/>
  <c r="B2458" i="5"/>
  <c r="A2539" i="5"/>
  <c r="B2491" i="5"/>
  <c r="A2509" i="5"/>
  <c r="B2461" i="5"/>
  <c r="A2546" i="5"/>
  <c r="B2498" i="5"/>
  <c r="A2543" i="5"/>
  <c r="B2495" i="5"/>
  <c r="A2540" i="5"/>
  <c r="B2492" i="5"/>
  <c r="A2527" i="5"/>
  <c r="B2479" i="5"/>
  <c r="A2517" i="5"/>
  <c r="B2469" i="5"/>
  <c r="A2521" i="5"/>
  <c r="B2473" i="5"/>
  <c r="A2522" i="5"/>
  <c r="B2474" i="5"/>
  <c r="A2545" i="5"/>
  <c r="B2497" i="5"/>
  <c r="A2534" i="5"/>
  <c r="B2486" i="5"/>
  <c r="A2555" i="5"/>
  <c r="B2507" i="5"/>
  <c r="A2505" i="5"/>
  <c r="B2457" i="5"/>
  <c r="A2516" i="5"/>
  <c r="B2468" i="5"/>
  <c r="A2501" i="5"/>
  <c r="B2453" i="5"/>
  <c r="A2524" i="5"/>
  <c r="B2476" i="5"/>
  <c r="A2508" i="5"/>
  <c r="B2460" i="5"/>
  <c r="A2544" i="5"/>
  <c r="B2496" i="5"/>
  <c r="A2500" i="5"/>
  <c r="B2452" i="5"/>
  <c r="A2511" i="5"/>
  <c r="B2463" i="5"/>
  <c r="A2538" i="5"/>
  <c r="B2490" i="5"/>
  <c r="A2532" i="5"/>
  <c r="B2484" i="5"/>
  <c r="A2535" i="5"/>
  <c r="B2487" i="5"/>
  <c r="A2571" i="5"/>
  <c r="B2523" i="5"/>
  <c r="A2518" i="5"/>
  <c r="B2470" i="5"/>
  <c r="A2526" i="5"/>
  <c r="B2478" i="5"/>
  <c r="A2503" i="5"/>
  <c r="B2455" i="5"/>
  <c r="A2513" i="5"/>
  <c r="B2465" i="5"/>
  <c r="A2512" i="5"/>
  <c r="B2464" i="5"/>
  <c r="A2519" i="5"/>
  <c r="B2471" i="5"/>
  <c r="A2528" i="5"/>
  <c r="B2480" i="5"/>
  <c r="A2541" i="5"/>
  <c r="B2493" i="5"/>
  <c r="A2525" i="5"/>
  <c r="B2477" i="5"/>
  <c r="A2529" i="5"/>
  <c r="B2481" i="5"/>
  <c r="A2515" i="5"/>
  <c r="B2467" i="5"/>
  <c r="A2537" i="5"/>
  <c r="B2489" i="5"/>
  <c r="A2542" i="5"/>
  <c r="B2494" i="5"/>
  <c r="A2520" i="5"/>
  <c r="B2472" i="5"/>
  <c r="A2547" i="5"/>
  <c r="B2499" i="5"/>
  <c r="A2504" i="5"/>
  <c r="B2456" i="5"/>
  <c r="A2510" i="5"/>
  <c r="B2462" i="5"/>
  <c r="O2675" i="5" l="1"/>
  <c r="P2627" i="5"/>
  <c r="O2646" i="5"/>
  <c r="P2598" i="5"/>
  <c r="O2655" i="5"/>
  <c r="P2607" i="5"/>
  <c r="O2665" i="5"/>
  <c r="P2617" i="5"/>
  <c r="O2716" i="5"/>
  <c r="P2668" i="5"/>
  <c r="O2658" i="5"/>
  <c r="P2610" i="5"/>
  <c r="O2681" i="5"/>
  <c r="P2633" i="5"/>
  <c r="O2661" i="5"/>
  <c r="P2613" i="5"/>
  <c r="O2669" i="5"/>
  <c r="P2621" i="5"/>
  <c r="O2711" i="5"/>
  <c r="P2663" i="5"/>
  <c r="O2687" i="5"/>
  <c r="P2639" i="5"/>
  <c r="O2683" i="5"/>
  <c r="P2635" i="5"/>
  <c r="O2739" i="5"/>
  <c r="P2691" i="5"/>
  <c r="O2644" i="5"/>
  <c r="P2596" i="5"/>
  <c r="O2664" i="5"/>
  <c r="P2616" i="5"/>
  <c r="O2699" i="5"/>
  <c r="P2651" i="5"/>
  <c r="O2654" i="5"/>
  <c r="P2606" i="5"/>
  <c r="O2660" i="5"/>
  <c r="P2612" i="5"/>
  <c r="O2690" i="5"/>
  <c r="P2642" i="5"/>
  <c r="O2656" i="5"/>
  <c r="P2608" i="5"/>
  <c r="O2657" i="5"/>
  <c r="P2609" i="5"/>
  <c r="O2672" i="5"/>
  <c r="P2624" i="5"/>
  <c r="O2659" i="5"/>
  <c r="P2611" i="5"/>
  <c r="O2679" i="5"/>
  <c r="P2631" i="5"/>
  <c r="O2728" i="5"/>
  <c r="P2680" i="5"/>
  <c r="O2667" i="5"/>
  <c r="P2619" i="5"/>
  <c r="O2696" i="5"/>
  <c r="P2648" i="5"/>
  <c r="O2698" i="5"/>
  <c r="P2650" i="5"/>
  <c r="O2689" i="5"/>
  <c r="P2641" i="5"/>
  <c r="O2670" i="5"/>
  <c r="P2622" i="5"/>
  <c r="O2671" i="5"/>
  <c r="P2623" i="5"/>
  <c r="O2684" i="5"/>
  <c r="P2636" i="5"/>
  <c r="O2714" i="5"/>
  <c r="P2666" i="5"/>
  <c r="O2674" i="5"/>
  <c r="P2626" i="5"/>
  <c r="O2688" i="5"/>
  <c r="P2640" i="5"/>
  <c r="O2676" i="5"/>
  <c r="P2628" i="5"/>
  <c r="O2697" i="5"/>
  <c r="P2649" i="5"/>
  <c r="P2634" i="5"/>
  <c r="O2682" i="5"/>
  <c r="O2662" i="5"/>
  <c r="P2614" i="5"/>
  <c r="O2695" i="5"/>
  <c r="P2647" i="5"/>
  <c r="O2725" i="5"/>
  <c r="P2677" i="5"/>
  <c r="O2653" i="5"/>
  <c r="P2605" i="5"/>
  <c r="O2673" i="5"/>
  <c r="P2625" i="5"/>
  <c r="O2686" i="5"/>
  <c r="P2638" i="5"/>
  <c r="O2700" i="5"/>
  <c r="P2652" i="5"/>
  <c r="O2645" i="5"/>
  <c r="P2597" i="5"/>
  <c r="O2678" i="5"/>
  <c r="P2630" i="5"/>
  <c r="O2685" i="5"/>
  <c r="P2637" i="5"/>
  <c r="M2532" i="5"/>
  <c r="N2532" i="5"/>
  <c r="Q2532" i="5" s="1"/>
  <c r="F2532" i="5" s="1"/>
  <c r="G2532" i="5" s="1"/>
  <c r="M2502" i="5"/>
  <c r="N2502" i="5"/>
  <c r="Q2502" i="5" s="1"/>
  <c r="F2502" i="5" s="1"/>
  <c r="G2502" i="5" s="1"/>
  <c r="M2530" i="5"/>
  <c r="N2530" i="5"/>
  <c r="Q2530" i="5" s="1"/>
  <c r="F2530" i="5" s="1"/>
  <c r="G2530" i="5" s="1"/>
  <c r="M2504" i="5"/>
  <c r="N2504" i="5"/>
  <c r="Q2504" i="5" s="1"/>
  <c r="F2504" i="5" s="1"/>
  <c r="G2504" i="5" s="1"/>
  <c r="M2525" i="5"/>
  <c r="N2525" i="5"/>
  <c r="Q2525" i="5" s="1"/>
  <c r="F2525" i="5" s="1"/>
  <c r="G2525" i="5" s="1"/>
  <c r="M2526" i="5"/>
  <c r="N2526" i="5"/>
  <c r="Q2526" i="5" s="1"/>
  <c r="F2526" i="5" s="1"/>
  <c r="G2526" i="5" s="1"/>
  <c r="M2500" i="5"/>
  <c r="N2500" i="5"/>
  <c r="Q2500" i="5" s="1"/>
  <c r="F2500" i="5" s="1"/>
  <c r="G2500" i="5" s="1"/>
  <c r="M2555" i="5"/>
  <c r="N2555" i="5"/>
  <c r="Q2555" i="5" s="1"/>
  <c r="F2555" i="5" s="1"/>
  <c r="G2555" i="5" s="1"/>
  <c r="M2540" i="5"/>
  <c r="N2540" i="5"/>
  <c r="Q2540" i="5" s="1"/>
  <c r="F2540" i="5" s="1"/>
  <c r="G2540" i="5" s="1"/>
  <c r="M2536" i="5"/>
  <c r="N2536" i="5"/>
  <c r="Q2536" i="5" s="1"/>
  <c r="F2536" i="5" s="1"/>
  <c r="G2536" i="5" s="1"/>
  <c r="M2501" i="5"/>
  <c r="N2501" i="5"/>
  <c r="Q2501" i="5" s="1"/>
  <c r="F2501" i="5" s="1"/>
  <c r="G2501" i="5" s="1"/>
  <c r="M2521" i="5"/>
  <c r="N2521" i="5"/>
  <c r="Q2521" i="5" s="1"/>
  <c r="F2521" i="5" s="1"/>
  <c r="G2521" i="5" s="1"/>
  <c r="M2539" i="5"/>
  <c r="N2539" i="5"/>
  <c r="Q2539" i="5" s="1"/>
  <c r="F2539" i="5" s="1"/>
  <c r="G2539" i="5" s="1"/>
  <c r="M2510" i="5"/>
  <c r="N2510" i="5"/>
  <c r="Q2510" i="5" s="1"/>
  <c r="F2510" i="5" s="1"/>
  <c r="G2510" i="5" s="1"/>
  <c r="M2503" i="5"/>
  <c r="N2503" i="5"/>
  <c r="Q2503" i="5" s="1"/>
  <c r="F2503" i="5" s="1"/>
  <c r="G2503" i="5" s="1"/>
  <c r="M2511" i="5"/>
  <c r="N2511" i="5"/>
  <c r="Q2511" i="5" s="1"/>
  <c r="F2511" i="5" s="1"/>
  <c r="G2511" i="5" s="1"/>
  <c r="M2527" i="5"/>
  <c r="N2527" i="5"/>
  <c r="Q2527" i="5" s="1"/>
  <c r="F2527" i="5" s="1"/>
  <c r="G2527" i="5" s="1"/>
  <c r="M2547" i="5"/>
  <c r="N2547" i="5"/>
  <c r="Q2547" i="5" s="1"/>
  <c r="F2547" i="5" s="1"/>
  <c r="G2547" i="5" s="1"/>
  <c r="M2541" i="5"/>
  <c r="N2541" i="5"/>
  <c r="Q2541" i="5" s="1"/>
  <c r="F2541" i="5" s="1"/>
  <c r="G2541" i="5" s="1"/>
  <c r="M2518" i="5"/>
  <c r="N2518" i="5"/>
  <c r="Q2518" i="5" s="1"/>
  <c r="F2518" i="5" s="1"/>
  <c r="G2518" i="5" s="1"/>
  <c r="M2544" i="5"/>
  <c r="N2544" i="5"/>
  <c r="Q2544" i="5" s="1"/>
  <c r="F2544" i="5" s="1"/>
  <c r="G2544" i="5" s="1"/>
  <c r="M2534" i="5"/>
  <c r="N2534" i="5"/>
  <c r="Q2534" i="5" s="1"/>
  <c r="F2534" i="5" s="1"/>
  <c r="G2534" i="5" s="1"/>
  <c r="M2543" i="5"/>
  <c r="N2543" i="5"/>
  <c r="Q2543" i="5" s="1"/>
  <c r="F2543" i="5" s="1"/>
  <c r="G2543" i="5" s="1"/>
  <c r="M2514" i="5"/>
  <c r="N2514" i="5"/>
  <c r="Q2514" i="5" s="1"/>
  <c r="F2514" i="5" s="1"/>
  <c r="G2514" i="5" s="1"/>
  <c r="M2538" i="5"/>
  <c r="N2538" i="5"/>
  <c r="Q2538" i="5" s="1"/>
  <c r="F2538" i="5" s="1"/>
  <c r="G2538" i="5" s="1"/>
  <c r="M2517" i="5"/>
  <c r="N2517" i="5"/>
  <c r="Q2517" i="5" s="1"/>
  <c r="F2517" i="5" s="1"/>
  <c r="G2517" i="5" s="1"/>
  <c r="M2506" i="5"/>
  <c r="N2506" i="5"/>
  <c r="Q2506" i="5" s="1"/>
  <c r="F2506" i="5" s="1"/>
  <c r="G2506" i="5" s="1"/>
  <c r="M2515" i="5"/>
  <c r="N2515" i="5"/>
  <c r="Q2515" i="5" s="1"/>
  <c r="F2515" i="5" s="1"/>
  <c r="G2515" i="5" s="1"/>
  <c r="M2516" i="5"/>
  <c r="N2516" i="5"/>
  <c r="Q2516" i="5" s="1"/>
  <c r="F2516" i="5" s="1"/>
  <c r="G2516" i="5" s="1"/>
  <c r="M2520" i="5"/>
  <c r="N2520" i="5"/>
  <c r="Q2520" i="5" s="1"/>
  <c r="F2520" i="5" s="1"/>
  <c r="G2520" i="5" s="1"/>
  <c r="M2528" i="5"/>
  <c r="N2528" i="5"/>
  <c r="Q2528" i="5" s="1"/>
  <c r="F2528" i="5" s="1"/>
  <c r="G2528" i="5" s="1"/>
  <c r="M2571" i="5"/>
  <c r="N2571" i="5"/>
  <c r="Q2571" i="5" s="1"/>
  <c r="F2571" i="5" s="1"/>
  <c r="G2571" i="5" s="1"/>
  <c r="M2508" i="5"/>
  <c r="N2508" i="5"/>
  <c r="Q2508" i="5" s="1"/>
  <c r="F2508" i="5" s="1"/>
  <c r="G2508" i="5" s="1"/>
  <c r="M2545" i="5"/>
  <c r="N2545" i="5"/>
  <c r="Q2545" i="5" s="1"/>
  <c r="F2545" i="5" s="1"/>
  <c r="G2545" i="5" s="1"/>
  <c r="M2546" i="5"/>
  <c r="N2546" i="5"/>
  <c r="Q2546" i="5" s="1"/>
  <c r="F2546" i="5" s="1"/>
  <c r="G2546" i="5" s="1"/>
  <c r="M2533" i="5"/>
  <c r="N2533" i="5"/>
  <c r="Q2533" i="5" s="1"/>
  <c r="F2533" i="5" s="1"/>
  <c r="G2533" i="5" s="1"/>
  <c r="M2537" i="5"/>
  <c r="N2537" i="5"/>
  <c r="Q2537" i="5" s="1"/>
  <c r="F2537" i="5" s="1"/>
  <c r="G2537" i="5" s="1"/>
  <c r="M2513" i="5"/>
  <c r="N2513" i="5"/>
  <c r="Q2513" i="5" s="1"/>
  <c r="F2513" i="5" s="1"/>
  <c r="G2513" i="5" s="1"/>
  <c r="M2512" i="5"/>
  <c r="N2512" i="5"/>
  <c r="Q2512" i="5" s="1"/>
  <c r="F2512" i="5" s="1"/>
  <c r="G2512" i="5" s="1"/>
  <c r="M2529" i="5"/>
  <c r="N2529" i="5"/>
  <c r="Q2529" i="5" s="1"/>
  <c r="F2529" i="5" s="1"/>
  <c r="G2529" i="5" s="1"/>
  <c r="M2505" i="5"/>
  <c r="N2505" i="5"/>
  <c r="Q2505" i="5" s="1"/>
  <c r="F2505" i="5" s="1"/>
  <c r="G2505" i="5" s="1"/>
  <c r="M2542" i="5"/>
  <c r="N2542" i="5"/>
  <c r="Q2542" i="5" s="1"/>
  <c r="F2542" i="5" s="1"/>
  <c r="G2542" i="5" s="1"/>
  <c r="M2519" i="5"/>
  <c r="N2519" i="5"/>
  <c r="Q2519" i="5" s="1"/>
  <c r="F2519" i="5" s="1"/>
  <c r="G2519" i="5" s="1"/>
  <c r="M2535" i="5"/>
  <c r="N2535" i="5"/>
  <c r="Q2535" i="5" s="1"/>
  <c r="F2535" i="5" s="1"/>
  <c r="G2535" i="5" s="1"/>
  <c r="M2524" i="5"/>
  <c r="N2524" i="5"/>
  <c r="Q2524" i="5" s="1"/>
  <c r="F2524" i="5" s="1"/>
  <c r="G2524" i="5" s="1"/>
  <c r="M2522" i="5"/>
  <c r="N2522" i="5"/>
  <c r="Q2522" i="5" s="1"/>
  <c r="F2522" i="5" s="1"/>
  <c r="G2522" i="5" s="1"/>
  <c r="M2509" i="5"/>
  <c r="N2509" i="5"/>
  <c r="Q2509" i="5" s="1"/>
  <c r="F2509" i="5" s="1"/>
  <c r="G2509" i="5" s="1"/>
  <c r="M2531" i="5"/>
  <c r="N2531" i="5"/>
  <c r="Q2531" i="5" s="1"/>
  <c r="F2531" i="5" s="1"/>
  <c r="G2531" i="5" s="1"/>
  <c r="A2552" i="5"/>
  <c r="B2504" i="5"/>
  <c r="A2573" i="5"/>
  <c r="B2525" i="5"/>
  <c r="A2574" i="5"/>
  <c r="B2526" i="5"/>
  <c r="A2548" i="5"/>
  <c r="B2500" i="5"/>
  <c r="A2603" i="5"/>
  <c r="B2555" i="5"/>
  <c r="A2588" i="5"/>
  <c r="B2540" i="5"/>
  <c r="A2584" i="5"/>
  <c r="B2536" i="5"/>
  <c r="A2563" i="5"/>
  <c r="B2515" i="5"/>
  <c r="A2561" i="5"/>
  <c r="B2513" i="5"/>
  <c r="A2586" i="5"/>
  <c r="B2538" i="5"/>
  <c r="A2564" i="5"/>
  <c r="B2516" i="5"/>
  <c r="A2565" i="5"/>
  <c r="B2517" i="5"/>
  <c r="A2554" i="5"/>
  <c r="B2506" i="5"/>
  <c r="A2568" i="5"/>
  <c r="B2520" i="5"/>
  <c r="A2576" i="5"/>
  <c r="B2528" i="5"/>
  <c r="A2619" i="5"/>
  <c r="B2571" i="5"/>
  <c r="A2556" i="5"/>
  <c r="B2508" i="5"/>
  <c r="A2593" i="5"/>
  <c r="B2545" i="5"/>
  <c r="A2594" i="5"/>
  <c r="B2546" i="5"/>
  <c r="A2581" i="5"/>
  <c r="B2533" i="5"/>
  <c r="A2595" i="5"/>
  <c r="B2547" i="5"/>
  <c r="A2589" i="5"/>
  <c r="B2541" i="5"/>
  <c r="A2566" i="5"/>
  <c r="B2518" i="5"/>
  <c r="A2592" i="5"/>
  <c r="B2544" i="5"/>
  <c r="A2582" i="5"/>
  <c r="B2534" i="5"/>
  <c r="A2591" i="5"/>
  <c r="B2543" i="5"/>
  <c r="A2562" i="5"/>
  <c r="B2514" i="5"/>
  <c r="A2590" i="5"/>
  <c r="B2542" i="5"/>
  <c r="A2567" i="5"/>
  <c r="B2519" i="5"/>
  <c r="A2583" i="5"/>
  <c r="B2535" i="5"/>
  <c r="A2572" i="5"/>
  <c r="B2524" i="5"/>
  <c r="A2570" i="5"/>
  <c r="B2522" i="5"/>
  <c r="A2557" i="5"/>
  <c r="B2509" i="5"/>
  <c r="A2579" i="5"/>
  <c r="B2531" i="5"/>
  <c r="A2558" i="5"/>
  <c r="B2510" i="5"/>
  <c r="A2577" i="5"/>
  <c r="B2529" i="5"/>
  <c r="A2551" i="5"/>
  <c r="B2503" i="5"/>
  <c r="A2559" i="5"/>
  <c r="B2511" i="5"/>
  <c r="A2553" i="5"/>
  <c r="B2505" i="5"/>
  <c r="A2575" i="5"/>
  <c r="B2527" i="5"/>
  <c r="A2578" i="5"/>
  <c r="B2530" i="5"/>
  <c r="A2585" i="5"/>
  <c r="B2537" i="5"/>
  <c r="A2560" i="5"/>
  <c r="B2512" i="5"/>
  <c r="A2580" i="5"/>
  <c r="B2532" i="5"/>
  <c r="A2549" i="5"/>
  <c r="B2501" i="5"/>
  <c r="A2569" i="5"/>
  <c r="B2521" i="5"/>
  <c r="A2587" i="5"/>
  <c r="B2539" i="5"/>
  <c r="A2550" i="5"/>
  <c r="B2502" i="5"/>
  <c r="O2746" i="5" l="1"/>
  <c r="P2698" i="5"/>
  <c r="O2693" i="5"/>
  <c r="P2645" i="5"/>
  <c r="O2710" i="5"/>
  <c r="P2662" i="5"/>
  <c r="O2732" i="5"/>
  <c r="P2684" i="5"/>
  <c r="O2776" i="5"/>
  <c r="P2728" i="5"/>
  <c r="O2713" i="5"/>
  <c r="P2665" i="5"/>
  <c r="O2730" i="5"/>
  <c r="P2682" i="5"/>
  <c r="O2748" i="5"/>
  <c r="P2700" i="5"/>
  <c r="O2719" i="5"/>
  <c r="P2671" i="5"/>
  <c r="O2727" i="5"/>
  <c r="P2679" i="5"/>
  <c r="O2702" i="5"/>
  <c r="P2654" i="5"/>
  <c r="O2759" i="5"/>
  <c r="P2711" i="5"/>
  <c r="O2703" i="5"/>
  <c r="P2655" i="5"/>
  <c r="O2736" i="5"/>
  <c r="P2688" i="5"/>
  <c r="O2729" i="5"/>
  <c r="P2681" i="5"/>
  <c r="O2743" i="5"/>
  <c r="P2695" i="5"/>
  <c r="O2708" i="5"/>
  <c r="P2660" i="5"/>
  <c r="O2705" i="5"/>
  <c r="P2657" i="5"/>
  <c r="O2731" i="5"/>
  <c r="P2683" i="5"/>
  <c r="O2734" i="5"/>
  <c r="P2686" i="5"/>
  <c r="O2745" i="5"/>
  <c r="P2697" i="5"/>
  <c r="O2718" i="5"/>
  <c r="P2670" i="5"/>
  <c r="O2707" i="5"/>
  <c r="P2659" i="5"/>
  <c r="O2747" i="5"/>
  <c r="P2699" i="5"/>
  <c r="O2717" i="5"/>
  <c r="P2669" i="5"/>
  <c r="O2694" i="5"/>
  <c r="P2646" i="5"/>
  <c r="O2701" i="5"/>
  <c r="P2653" i="5"/>
  <c r="O2692" i="5"/>
  <c r="P2644" i="5"/>
  <c r="O2726" i="5"/>
  <c r="P2678" i="5"/>
  <c r="O2762" i="5"/>
  <c r="P2714" i="5"/>
  <c r="O2715" i="5"/>
  <c r="P2667" i="5"/>
  <c r="O2738" i="5"/>
  <c r="P2690" i="5"/>
  <c r="O2764" i="5"/>
  <c r="P2716" i="5"/>
  <c r="O2733" i="5"/>
  <c r="P2685" i="5"/>
  <c r="P2725" i="5"/>
  <c r="O2773" i="5"/>
  <c r="O2722" i="5"/>
  <c r="P2674" i="5"/>
  <c r="O2744" i="5"/>
  <c r="P2696" i="5"/>
  <c r="O2704" i="5"/>
  <c r="P2656" i="5"/>
  <c r="O2787" i="5"/>
  <c r="P2739" i="5"/>
  <c r="O2706" i="5"/>
  <c r="P2658" i="5"/>
  <c r="O2735" i="5"/>
  <c r="P2687" i="5"/>
  <c r="O2721" i="5"/>
  <c r="P2673" i="5"/>
  <c r="O2724" i="5"/>
  <c r="P2676" i="5"/>
  <c r="O2737" i="5"/>
  <c r="P2689" i="5"/>
  <c r="O2720" i="5"/>
  <c r="P2672" i="5"/>
  <c r="O2712" i="5"/>
  <c r="P2664" i="5"/>
  <c r="O2709" i="5"/>
  <c r="P2661" i="5"/>
  <c r="O2723" i="5"/>
  <c r="P2675" i="5"/>
  <c r="M2577" i="5"/>
  <c r="N2577" i="5"/>
  <c r="Q2577" i="5" s="1"/>
  <c r="F2577" i="5" s="1"/>
  <c r="G2577" i="5" s="1"/>
  <c r="M2552" i="5"/>
  <c r="N2552" i="5"/>
  <c r="Q2552" i="5" s="1"/>
  <c r="F2552" i="5" s="1"/>
  <c r="G2552" i="5" s="1"/>
  <c r="M2558" i="5"/>
  <c r="N2558" i="5"/>
  <c r="Q2558" i="5" s="1"/>
  <c r="F2558" i="5" s="1"/>
  <c r="G2558" i="5" s="1"/>
  <c r="M2587" i="5"/>
  <c r="N2587" i="5"/>
  <c r="Q2587" i="5" s="1"/>
  <c r="F2587" i="5" s="1"/>
  <c r="G2587" i="5" s="1"/>
  <c r="M2575" i="5"/>
  <c r="N2575" i="5"/>
  <c r="Q2575" i="5" s="1"/>
  <c r="F2575" i="5" s="1"/>
  <c r="G2575" i="5" s="1"/>
  <c r="M2557" i="5"/>
  <c r="N2557" i="5"/>
  <c r="Q2557" i="5" s="1"/>
  <c r="F2557" i="5" s="1"/>
  <c r="G2557" i="5" s="1"/>
  <c r="M2591" i="5"/>
  <c r="N2591" i="5"/>
  <c r="Q2591" i="5" s="1"/>
  <c r="F2591" i="5" s="1"/>
  <c r="G2591" i="5" s="1"/>
  <c r="M2594" i="5"/>
  <c r="N2594" i="5"/>
  <c r="Q2594" i="5" s="1"/>
  <c r="F2594" i="5" s="1"/>
  <c r="G2594" i="5" s="1"/>
  <c r="M2565" i="5"/>
  <c r="N2565" i="5"/>
  <c r="Q2565" i="5" s="1"/>
  <c r="F2565" i="5" s="1"/>
  <c r="G2565" i="5" s="1"/>
  <c r="M2603" i="5"/>
  <c r="N2603" i="5"/>
  <c r="Q2603" i="5" s="1"/>
  <c r="F2603" i="5" s="1"/>
  <c r="G2603" i="5" s="1"/>
  <c r="M2585" i="5"/>
  <c r="N2585" i="5"/>
  <c r="Q2585" i="5" s="1"/>
  <c r="F2585" i="5" s="1"/>
  <c r="G2585" i="5" s="1"/>
  <c r="M2590" i="5"/>
  <c r="N2590" i="5"/>
  <c r="Q2590" i="5" s="1"/>
  <c r="F2590" i="5" s="1"/>
  <c r="G2590" i="5" s="1"/>
  <c r="M2568" i="5"/>
  <c r="N2568" i="5"/>
  <c r="Q2568" i="5" s="1"/>
  <c r="F2568" i="5" s="1"/>
  <c r="G2568" i="5" s="1"/>
  <c r="M2584" i="5"/>
  <c r="N2584" i="5"/>
  <c r="Q2584" i="5" s="1"/>
  <c r="F2584" i="5" s="1"/>
  <c r="G2584" i="5" s="1"/>
  <c r="M2578" i="5"/>
  <c r="N2578" i="5"/>
  <c r="Q2578" i="5" s="1"/>
  <c r="F2578" i="5" s="1"/>
  <c r="G2578" i="5" s="1"/>
  <c r="M2569" i="5"/>
  <c r="N2569" i="5"/>
  <c r="Q2569" i="5" s="1"/>
  <c r="F2569" i="5" s="1"/>
  <c r="G2569" i="5" s="1"/>
  <c r="M2553" i="5"/>
  <c r="N2553" i="5"/>
  <c r="Q2553" i="5" s="1"/>
  <c r="F2553" i="5" s="1"/>
  <c r="G2553" i="5" s="1"/>
  <c r="M2570" i="5"/>
  <c r="N2570" i="5"/>
  <c r="Q2570" i="5" s="1"/>
  <c r="F2570" i="5" s="1"/>
  <c r="G2570" i="5" s="1"/>
  <c r="M2582" i="5"/>
  <c r="N2582" i="5"/>
  <c r="Q2582" i="5" s="1"/>
  <c r="F2582" i="5" s="1"/>
  <c r="G2582" i="5" s="1"/>
  <c r="M2593" i="5"/>
  <c r="N2593" i="5"/>
  <c r="Q2593" i="5" s="1"/>
  <c r="F2593" i="5" s="1"/>
  <c r="G2593" i="5" s="1"/>
  <c r="M2564" i="5"/>
  <c r="N2564" i="5"/>
  <c r="Q2564" i="5" s="1"/>
  <c r="F2564" i="5" s="1"/>
  <c r="G2564" i="5" s="1"/>
  <c r="M2548" i="5"/>
  <c r="N2548" i="5"/>
  <c r="Q2548" i="5" s="1"/>
  <c r="F2548" i="5" s="1"/>
  <c r="G2548" i="5" s="1"/>
  <c r="M2567" i="5"/>
  <c r="N2567" i="5"/>
  <c r="Q2567" i="5" s="1"/>
  <c r="F2567" i="5" s="1"/>
  <c r="G2567" i="5" s="1"/>
  <c r="M2576" i="5"/>
  <c r="N2576" i="5"/>
  <c r="Q2576" i="5" s="1"/>
  <c r="F2576" i="5" s="1"/>
  <c r="G2576" i="5" s="1"/>
  <c r="M2595" i="5"/>
  <c r="N2595" i="5"/>
  <c r="Q2595" i="5" s="1"/>
  <c r="F2595" i="5" s="1"/>
  <c r="G2595" i="5" s="1"/>
  <c r="M2560" i="5"/>
  <c r="N2560" i="5"/>
  <c r="Q2560" i="5" s="1"/>
  <c r="F2560" i="5" s="1"/>
  <c r="G2560" i="5" s="1"/>
  <c r="M2589" i="5"/>
  <c r="N2589" i="5"/>
  <c r="Q2589" i="5" s="1"/>
  <c r="F2589" i="5" s="1"/>
  <c r="G2589" i="5" s="1"/>
  <c r="M2563" i="5"/>
  <c r="N2563" i="5"/>
  <c r="Q2563" i="5" s="1"/>
  <c r="F2563" i="5" s="1"/>
  <c r="G2563" i="5" s="1"/>
  <c r="M2579" i="5"/>
  <c r="N2579" i="5"/>
  <c r="Q2579" i="5" s="1"/>
  <c r="F2579" i="5" s="1"/>
  <c r="G2579" i="5" s="1"/>
  <c r="M2581" i="5"/>
  <c r="N2581" i="5"/>
  <c r="Q2581" i="5" s="1"/>
  <c r="F2581" i="5" s="1"/>
  <c r="G2581" i="5" s="1"/>
  <c r="M2588" i="5"/>
  <c r="N2588" i="5"/>
  <c r="Q2588" i="5" s="1"/>
  <c r="F2588" i="5" s="1"/>
  <c r="G2588" i="5" s="1"/>
  <c r="M2549" i="5"/>
  <c r="N2549" i="5"/>
  <c r="Q2549" i="5" s="1"/>
  <c r="F2549" i="5" s="1"/>
  <c r="G2549" i="5" s="1"/>
  <c r="M2559" i="5"/>
  <c r="N2559" i="5"/>
  <c r="Q2559" i="5" s="1"/>
  <c r="F2559" i="5" s="1"/>
  <c r="G2559" i="5" s="1"/>
  <c r="M2572" i="5"/>
  <c r="N2572" i="5"/>
  <c r="Q2572" i="5" s="1"/>
  <c r="F2572" i="5" s="1"/>
  <c r="G2572" i="5" s="1"/>
  <c r="M2592" i="5"/>
  <c r="N2592" i="5"/>
  <c r="Q2592" i="5" s="1"/>
  <c r="F2592" i="5" s="1"/>
  <c r="G2592" i="5" s="1"/>
  <c r="M2556" i="5"/>
  <c r="N2556" i="5"/>
  <c r="Q2556" i="5" s="1"/>
  <c r="F2556" i="5" s="1"/>
  <c r="G2556" i="5" s="1"/>
  <c r="M2586" i="5"/>
  <c r="N2586" i="5"/>
  <c r="Q2586" i="5" s="1"/>
  <c r="F2586" i="5" s="1"/>
  <c r="G2586" i="5" s="1"/>
  <c r="M2574" i="5"/>
  <c r="N2574" i="5"/>
  <c r="Q2574" i="5" s="1"/>
  <c r="F2574" i="5" s="1"/>
  <c r="G2574" i="5" s="1"/>
  <c r="M2550" i="5"/>
  <c r="N2550" i="5"/>
  <c r="Q2550" i="5" s="1"/>
  <c r="F2550" i="5" s="1"/>
  <c r="G2550" i="5" s="1"/>
  <c r="M2554" i="5"/>
  <c r="N2554" i="5"/>
  <c r="Q2554" i="5" s="1"/>
  <c r="F2554" i="5" s="1"/>
  <c r="G2554" i="5" s="1"/>
  <c r="M2562" i="5"/>
  <c r="N2562" i="5"/>
  <c r="Q2562" i="5" s="1"/>
  <c r="F2562" i="5" s="1"/>
  <c r="G2562" i="5" s="1"/>
  <c r="M2580" i="5"/>
  <c r="N2580" i="5"/>
  <c r="Q2580" i="5" s="1"/>
  <c r="F2580" i="5" s="1"/>
  <c r="G2580" i="5" s="1"/>
  <c r="M2551" i="5"/>
  <c r="N2551" i="5"/>
  <c r="Q2551" i="5" s="1"/>
  <c r="F2551" i="5" s="1"/>
  <c r="G2551" i="5" s="1"/>
  <c r="M2583" i="5"/>
  <c r="N2583" i="5"/>
  <c r="Q2583" i="5" s="1"/>
  <c r="F2583" i="5" s="1"/>
  <c r="G2583" i="5" s="1"/>
  <c r="M2566" i="5"/>
  <c r="N2566" i="5"/>
  <c r="Q2566" i="5" s="1"/>
  <c r="F2566" i="5" s="1"/>
  <c r="G2566" i="5" s="1"/>
  <c r="M2619" i="5"/>
  <c r="N2619" i="5"/>
  <c r="Q2619" i="5" s="1"/>
  <c r="F2619" i="5" s="1"/>
  <c r="G2619" i="5" s="1"/>
  <c r="M2561" i="5"/>
  <c r="N2561" i="5"/>
  <c r="Q2561" i="5" s="1"/>
  <c r="F2561" i="5" s="1"/>
  <c r="G2561" i="5" s="1"/>
  <c r="M2573" i="5"/>
  <c r="N2573" i="5"/>
  <c r="Q2573" i="5" s="1"/>
  <c r="F2573" i="5" s="1"/>
  <c r="G2573" i="5" s="1"/>
  <c r="A2635" i="5"/>
  <c r="B2587" i="5"/>
  <c r="A2623" i="5"/>
  <c r="B2575" i="5"/>
  <c r="A2605" i="5"/>
  <c r="B2557" i="5"/>
  <c r="A2639" i="5"/>
  <c r="B2591" i="5"/>
  <c r="A2642" i="5"/>
  <c r="B2594" i="5"/>
  <c r="A2613" i="5"/>
  <c r="B2565" i="5"/>
  <c r="A2651" i="5"/>
  <c r="B2603" i="5"/>
  <c r="A2597" i="5"/>
  <c r="B2549" i="5"/>
  <c r="A2607" i="5"/>
  <c r="B2559" i="5"/>
  <c r="A2620" i="5"/>
  <c r="B2572" i="5"/>
  <c r="A2640" i="5"/>
  <c r="B2592" i="5"/>
  <c r="A2604" i="5"/>
  <c r="B2556" i="5"/>
  <c r="A2634" i="5"/>
  <c r="B2586" i="5"/>
  <c r="A2622" i="5"/>
  <c r="B2574" i="5"/>
  <c r="A2617" i="5"/>
  <c r="B2569" i="5"/>
  <c r="A2601" i="5"/>
  <c r="B2553" i="5"/>
  <c r="A2618" i="5"/>
  <c r="B2570" i="5"/>
  <c r="A2630" i="5"/>
  <c r="B2582" i="5"/>
  <c r="A2641" i="5"/>
  <c r="B2593" i="5"/>
  <c r="A2612" i="5"/>
  <c r="B2564" i="5"/>
  <c r="A2596" i="5"/>
  <c r="B2548" i="5"/>
  <c r="A2628" i="5"/>
  <c r="B2580" i="5"/>
  <c r="A2599" i="5"/>
  <c r="B2551" i="5"/>
  <c r="A2631" i="5"/>
  <c r="B2583" i="5"/>
  <c r="A2614" i="5"/>
  <c r="B2566" i="5"/>
  <c r="A2667" i="5"/>
  <c r="B2619" i="5"/>
  <c r="A2609" i="5"/>
  <c r="B2561" i="5"/>
  <c r="A2621" i="5"/>
  <c r="B2573" i="5"/>
  <c r="A2598" i="5"/>
  <c r="B2550" i="5"/>
  <c r="A2626" i="5"/>
  <c r="B2578" i="5"/>
  <c r="A2627" i="5"/>
  <c r="B2579" i="5"/>
  <c r="A2610" i="5"/>
  <c r="B2562" i="5"/>
  <c r="A2629" i="5"/>
  <c r="B2581" i="5"/>
  <c r="A2602" i="5"/>
  <c r="B2554" i="5"/>
  <c r="A2636" i="5"/>
  <c r="B2588" i="5"/>
  <c r="A2633" i="5"/>
  <c r="B2585" i="5"/>
  <c r="A2606" i="5"/>
  <c r="B2558" i="5"/>
  <c r="A2638" i="5"/>
  <c r="B2590" i="5"/>
  <c r="A2643" i="5"/>
  <c r="B2595" i="5"/>
  <c r="A2616" i="5"/>
  <c r="B2568" i="5"/>
  <c r="A2632" i="5"/>
  <c r="B2584" i="5"/>
  <c r="A2608" i="5"/>
  <c r="B2560" i="5"/>
  <c r="A2625" i="5"/>
  <c r="B2577" i="5"/>
  <c r="A2615" i="5"/>
  <c r="B2567" i="5"/>
  <c r="A2637" i="5"/>
  <c r="B2589" i="5"/>
  <c r="A2624" i="5"/>
  <c r="B2576" i="5"/>
  <c r="A2611" i="5"/>
  <c r="B2563" i="5"/>
  <c r="A2600" i="5"/>
  <c r="B2552" i="5"/>
  <c r="P2723" i="5" l="1"/>
  <c r="O2771" i="5"/>
  <c r="O2783" i="5"/>
  <c r="P2735" i="5"/>
  <c r="O2781" i="5"/>
  <c r="P2733" i="5"/>
  <c r="O2749" i="5"/>
  <c r="P2701" i="5"/>
  <c r="O2782" i="5"/>
  <c r="P2734" i="5"/>
  <c r="O2751" i="5"/>
  <c r="P2703" i="5"/>
  <c r="O2761" i="5"/>
  <c r="P2713" i="5"/>
  <c r="O2835" i="5"/>
  <c r="P2787" i="5"/>
  <c r="O2753" i="5"/>
  <c r="P2705" i="5"/>
  <c r="O2768" i="5"/>
  <c r="P2720" i="5"/>
  <c r="O2752" i="5"/>
  <c r="P2704" i="5"/>
  <c r="O2763" i="5"/>
  <c r="P2715" i="5"/>
  <c r="O2795" i="5"/>
  <c r="P2747" i="5"/>
  <c r="O2756" i="5"/>
  <c r="P2708" i="5"/>
  <c r="O2775" i="5"/>
  <c r="P2727" i="5"/>
  <c r="P2710" i="5"/>
  <c r="O2758" i="5"/>
  <c r="O2740" i="5"/>
  <c r="P2692" i="5"/>
  <c r="O2793" i="5"/>
  <c r="P2745" i="5"/>
  <c r="O2757" i="5"/>
  <c r="P2709" i="5"/>
  <c r="O2812" i="5"/>
  <c r="P2764" i="5"/>
  <c r="O2779" i="5"/>
  <c r="P2731" i="5"/>
  <c r="O2807" i="5"/>
  <c r="P2759" i="5"/>
  <c r="O2786" i="5"/>
  <c r="P2738" i="5"/>
  <c r="O2780" i="5"/>
  <c r="P2732" i="5"/>
  <c r="O2778" i="5"/>
  <c r="P2730" i="5"/>
  <c r="O2785" i="5"/>
  <c r="P2737" i="5"/>
  <c r="O2792" i="5"/>
  <c r="P2744" i="5"/>
  <c r="O2810" i="5"/>
  <c r="P2762" i="5"/>
  <c r="O2755" i="5"/>
  <c r="P2707" i="5"/>
  <c r="O2791" i="5"/>
  <c r="P2743" i="5"/>
  <c r="O2767" i="5"/>
  <c r="P2719" i="5"/>
  <c r="O2741" i="5"/>
  <c r="P2693" i="5"/>
  <c r="O2821" i="5"/>
  <c r="P2773" i="5"/>
  <c r="O2769" i="5"/>
  <c r="P2721" i="5"/>
  <c r="O2784" i="5"/>
  <c r="P2736" i="5"/>
  <c r="O2754" i="5"/>
  <c r="P2706" i="5"/>
  <c r="O2742" i="5"/>
  <c r="P2694" i="5"/>
  <c r="O2824" i="5"/>
  <c r="P2776" i="5"/>
  <c r="O2765" i="5"/>
  <c r="P2717" i="5"/>
  <c r="O2760" i="5"/>
  <c r="P2712" i="5"/>
  <c r="O2750" i="5"/>
  <c r="P2702" i="5"/>
  <c r="O2772" i="5"/>
  <c r="P2724" i="5"/>
  <c r="P2722" i="5"/>
  <c r="O2770" i="5"/>
  <c r="O2774" i="5"/>
  <c r="P2726" i="5"/>
  <c r="O2766" i="5"/>
  <c r="P2718" i="5"/>
  <c r="O2777" i="5"/>
  <c r="P2729" i="5"/>
  <c r="O2796" i="5"/>
  <c r="P2748" i="5"/>
  <c r="O2794" i="5"/>
  <c r="P2746" i="5"/>
  <c r="M2625" i="5"/>
  <c r="N2625" i="5"/>
  <c r="Q2625" i="5" s="1"/>
  <c r="F2625" i="5" s="1"/>
  <c r="G2625" i="5" s="1"/>
  <c r="M2633" i="5"/>
  <c r="N2633" i="5"/>
  <c r="Q2633" i="5" s="1"/>
  <c r="F2633" i="5" s="1"/>
  <c r="G2633" i="5" s="1"/>
  <c r="M2598" i="5"/>
  <c r="N2598" i="5"/>
  <c r="Q2598" i="5" s="1"/>
  <c r="F2598" i="5" s="1"/>
  <c r="G2598" i="5" s="1"/>
  <c r="M2628" i="5"/>
  <c r="N2628" i="5"/>
  <c r="Q2628" i="5" s="1"/>
  <c r="F2628" i="5" s="1"/>
  <c r="G2628" i="5" s="1"/>
  <c r="M2617" i="5"/>
  <c r="N2617" i="5"/>
  <c r="Q2617" i="5" s="1"/>
  <c r="F2617" i="5" s="1"/>
  <c r="G2617" i="5" s="1"/>
  <c r="M2597" i="5"/>
  <c r="N2597" i="5"/>
  <c r="Q2597" i="5" s="1"/>
  <c r="F2597" i="5" s="1"/>
  <c r="G2597" i="5" s="1"/>
  <c r="M2635" i="5"/>
  <c r="N2635" i="5"/>
  <c r="Q2635" i="5" s="1"/>
  <c r="F2635" i="5" s="1"/>
  <c r="G2635" i="5" s="1"/>
  <c r="M2621" i="5"/>
  <c r="N2621" i="5"/>
  <c r="Q2621" i="5" s="1"/>
  <c r="F2621" i="5" s="1"/>
  <c r="G2621" i="5" s="1"/>
  <c r="M2622" i="5"/>
  <c r="N2622" i="5"/>
  <c r="Q2622" i="5" s="1"/>
  <c r="F2622" i="5" s="1"/>
  <c r="G2622" i="5" s="1"/>
  <c r="M2611" i="5"/>
  <c r="N2611" i="5"/>
  <c r="Q2611" i="5" s="1"/>
  <c r="F2611" i="5" s="1"/>
  <c r="G2611" i="5" s="1"/>
  <c r="M2616" i="5"/>
  <c r="N2616" i="5"/>
  <c r="Q2616" i="5" s="1"/>
  <c r="F2616" i="5" s="1"/>
  <c r="G2616" i="5" s="1"/>
  <c r="M2629" i="5"/>
  <c r="N2629" i="5"/>
  <c r="Q2629" i="5" s="1"/>
  <c r="F2629" i="5" s="1"/>
  <c r="G2629" i="5" s="1"/>
  <c r="M2667" i="5"/>
  <c r="N2667" i="5"/>
  <c r="Q2667" i="5" s="1"/>
  <c r="F2667" i="5" s="1"/>
  <c r="G2667" i="5" s="1"/>
  <c r="M2641" i="5"/>
  <c r="N2641" i="5"/>
  <c r="Q2641" i="5" s="1"/>
  <c r="F2641" i="5" s="1"/>
  <c r="G2641" i="5" s="1"/>
  <c r="M2604" i="5"/>
  <c r="N2604" i="5"/>
  <c r="Q2604" i="5" s="1"/>
  <c r="F2604" i="5" s="1"/>
  <c r="G2604" i="5" s="1"/>
  <c r="M2642" i="5"/>
  <c r="N2642" i="5"/>
  <c r="Q2642" i="5" s="1"/>
  <c r="F2642" i="5" s="1"/>
  <c r="G2642" i="5" s="1"/>
  <c r="M2600" i="5"/>
  <c r="N2600" i="5"/>
  <c r="Q2600" i="5" s="1"/>
  <c r="F2600" i="5" s="1"/>
  <c r="G2600" i="5" s="1"/>
  <c r="M2602" i="5"/>
  <c r="N2602" i="5"/>
  <c r="Q2602" i="5" s="1"/>
  <c r="F2602" i="5" s="1"/>
  <c r="G2602" i="5" s="1"/>
  <c r="M2609" i="5"/>
  <c r="N2609" i="5"/>
  <c r="Q2609" i="5" s="1"/>
  <c r="F2609" i="5" s="1"/>
  <c r="G2609" i="5" s="1"/>
  <c r="M2612" i="5"/>
  <c r="N2612" i="5"/>
  <c r="Q2612" i="5" s="1"/>
  <c r="F2612" i="5" s="1"/>
  <c r="G2612" i="5" s="1"/>
  <c r="M2634" i="5"/>
  <c r="N2634" i="5"/>
  <c r="Q2634" i="5" s="1"/>
  <c r="F2634" i="5" s="1"/>
  <c r="G2634" i="5" s="1"/>
  <c r="M2624" i="5"/>
  <c r="N2624" i="5"/>
  <c r="Q2624" i="5" s="1"/>
  <c r="F2624" i="5" s="1"/>
  <c r="G2624" i="5" s="1"/>
  <c r="M2643" i="5"/>
  <c r="N2643" i="5"/>
  <c r="Q2643" i="5" s="1"/>
  <c r="F2643" i="5" s="1"/>
  <c r="G2643" i="5" s="1"/>
  <c r="M2610" i="5"/>
  <c r="N2610" i="5"/>
  <c r="Q2610" i="5" s="1"/>
  <c r="F2610" i="5" s="1"/>
  <c r="G2610" i="5" s="1"/>
  <c r="M2614" i="5"/>
  <c r="N2614" i="5"/>
  <c r="Q2614" i="5" s="1"/>
  <c r="F2614" i="5" s="1"/>
  <c r="G2614" i="5" s="1"/>
  <c r="M2630" i="5"/>
  <c r="N2630" i="5"/>
  <c r="Q2630" i="5" s="1"/>
  <c r="F2630" i="5" s="1"/>
  <c r="G2630" i="5" s="1"/>
  <c r="M2640" i="5"/>
  <c r="N2640" i="5"/>
  <c r="Q2640" i="5" s="1"/>
  <c r="F2640" i="5" s="1"/>
  <c r="G2640" i="5" s="1"/>
  <c r="M2639" i="5"/>
  <c r="N2639" i="5"/>
  <c r="Q2639" i="5" s="1"/>
  <c r="F2639" i="5" s="1"/>
  <c r="G2639" i="5" s="1"/>
  <c r="M2632" i="5"/>
  <c r="N2632" i="5"/>
  <c r="Q2632" i="5" s="1"/>
  <c r="F2632" i="5" s="1"/>
  <c r="G2632" i="5" s="1"/>
  <c r="M2613" i="5"/>
  <c r="N2613" i="5"/>
  <c r="Q2613" i="5" s="1"/>
  <c r="F2613" i="5" s="1"/>
  <c r="G2613" i="5" s="1"/>
  <c r="M2637" i="5"/>
  <c r="N2637" i="5"/>
  <c r="Q2637" i="5" s="1"/>
  <c r="F2637" i="5" s="1"/>
  <c r="G2637" i="5" s="1"/>
  <c r="M2638" i="5"/>
  <c r="N2638" i="5"/>
  <c r="Q2638" i="5" s="1"/>
  <c r="F2638" i="5" s="1"/>
  <c r="G2638" i="5" s="1"/>
  <c r="M2627" i="5"/>
  <c r="N2627" i="5"/>
  <c r="Q2627" i="5" s="1"/>
  <c r="F2627" i="5" s="1"/>
  <c r="G2627" i="5" s="1"/>
  <c r="M2631" i="5"/>
  <c r="N2631" i="5"/>
  <c r="Q2631" i="5" s="1"/>
  <c r="F2631" i="5" s="1"/>
  <c r="G2631" i="5" s="1"/>
  <c r="M2618" i="5"/>
  <c r="N2618" i="5"/>
  <c r="Q2618" i="5" s="1"/>
  <c r="F2618" i="5" s="1"/>
  <c r="G2618" i="5" s="1"/>
  <c r="M2620" i="5"/>
  <c r="N2620" i="5"/>
  <c r="Q2620" i="5" s="1"/>
  <c r="F2620" i="5" s="1"/>
  <c r="G2620" i="5" s="1"/>
  <c r="M2605" i="5"/>
  <c r="N2605" i="5"/>
  <c r="Q2605" i="5" s="1"/>
  <c r="F2605" i="5" s="1"/>
  <c r="G2605" i="5" s="1"/>
  <c r="M2608" i="5"/>
  <c r="N2608" i="5"/>
  <c r="Q2608" i="5" s="1"/>
  <c r="F2608" i="5" s="1"/>
  <c r="G2608" i="5" s="1"/>
  <c r="M2636" i="5"/>
  <c r="N2636" i="5"/>
  <c r="Q2636" i="5" s="1"/>
  <c r="F2636" i="5" s="1"/>
  <c r="G2636" i="5" s="1"/>
  <c r="M2596" i="5"/>
  <c r="N2596" i="5"/>
  <c r="Q2596" i="5" s="1"/>
  <c r="F2596" i="5" s="1"/>
  <c r="G2596" i="5" s="1"/>
  <c r="M2651" i="5"/>
  <c r="N2651" i="5"/>
  <c r="Q2651" i="5" s="1"/>
  <c r="F2651" i="5" s="1"/>
  <c r="G2651" i="5" s="1"/>
  <c r="M2615" i="5"/>
  <c r="N2615" i="5"/>
  <c r="Q2615" i="5" s="1"/>
  <c r="F2615" i="5" s="1"/>
  <c r="G2615" i="5" s="1"/>
  <c r="M2606" i="5"/>
  <c r="N2606" i="5"/>
  <c r="Q2606" i="5" s="1"/>
  <c r="F2606" i="5" s="1"/>
  <c r="G2606" i="5" s="1"/>
  <c r="M2626" i="5"/>
  <c r="N2626" i="5"/>
  <c r="Q2626" i="5" s="1"/>
  <c r="F2626" i="5" s="1"/>
  <c r="G2626" i="5" s="1"/>
  <c r="M2599" i="5"/>
  <c r="N2599" i="5"/>
  <c r="Q2599" i="5" s="1"/>
  <c r="F2599" i="5" s="1"/>
  <c r="G2599" i="5" s="1"/>
  <c r="M2601" i="5"/>
  <c r="N2601" i="5"/>
  <c r="Q2601" i="5" s="1"/>
  <c r="F2601" i="5" s="1"/>
  <c r="G2601" i="5" s="1"/>
  <c r="M2607" i="5"/>
  <c r="N2607" i="5"/>
  <c r="Q2607" i="5" s="1"/>
  <c r="F2607" i="5" s="1"/>
  <c r="G2607" i="5" s="1"/>
  <c r="M2623" i="5"/>
  <c r="N2623" i="5"/>
  <c r="Q2623" i="5" s="1"/>
  <c r="F2623" i="5" s="1"/>
  <c r="G2623" i="5" s="1"/>
  <c r="A2648" i="5"/>
  <c r="B2600" i="5"/>
  <c r="A2680" i="5"/>
  <c r="B2632" i="5"/>
  <c r="A2650" i="5"/>
  <c r="B2602" i="5"/>
  <c r="A2657" i="5"/>
  <c r="B2609" i="5"/>
  <c r="A2660" i="5"/>
  <c r="B2612" i="5"/>
  <c r="A2682" i="5"/>
  <c r="B2634" i="5"/>
  <c r="A2661" i="5"/>
  <c r="B2613" i="5"/>
  <c r="A2659" i="5"/>
  <c r="B2611" i="5"/>
  <c r="A2664" i="5"/>
  <c r="B2616" i="5"/>
  <c r="A2677" i="5"/>
  <c r="B2629" i="5"/>
  <c r="A2715" i="5"/>
  <c r="B2667" i="5"/>
  <c r="A2689" i="5"/>
  <c r="B2641" i="5"/>
  <c r="A2652" i="5"/>
  <c r="B2604" i="5"/>
  <c r="A2690" i="5"/>
  <c r="B2642" i="5"/>
  <c r="A2672" i="5"/>
  <c r="B2624" i="5"/>
  <c r="A2685" i="5"/>
  <c r="B2637" i="5"/>
  <c r="A2686" i="5"/>
  <c r="B2638" i="5"/>
  <c r="A2675" i="5"/>
  <c r="B2627" i="5"/>
  <c r="A2679" i="5"/>
  <c r="B2631" i="5"/>
  <c r="A2666" i="5"/>
  <c r="B2618" i="5"/>
  <c r="A2668" i="5"/>
  <c r="B2620" i="5"/>
  <c r="A2653" i="5"/>
  <c r="B2605" i="5"/>
  <c r="A2656" i="5"/>
  <c r="B2608" i="5"/>
  <c r="A2669" i="5"/>
  <c r="B2621" i="5"/>
  <c r="A2670" i="5"/>
  <c r="B2622" i="5"/>
  <c r="A2691" i="5"/>
  <c r="B2643" i="5"/>
  <c r="A2658" i="5"/>
  <c r="B2610" i="5"/>
  <c r="A2662" i="5"/>
  <c r="B2614" i="5"/>
  <c r="A2678" i="5"/>
  <c r="B2630" i="5"/>
  <c r="A2688" i="5"/>
  <c r="B2640" i="5"/>
  <c r="A2687" i="5"/>
  <c r="B2639" i="5"/>
  <c r="A2663" i="5"/>
  <c r="B2615" i="5"/>
  <c r="A2654" i="5"/>
  <c r="B2606" i="5"/>
  <c r="A2674" i="5"/>
  <c r="B2626" i="5"/>
  <c r="A2647" i="5"/>
  <c r="B2599" i="5"/>
  <c r="A2649" i="5"/>
  <c r="B2601" i="5"/>
  <c r="A2655" i="5"/>
  <c r="B2607" i="5"/>
  <c r="A2671" i="5"/>
  <c r="B2623" i="5"/>
  <c r="A2684" i="5"/>
  <c r="B2636" i="5"/>
  <c r="A2644" i="5"/>
  <c r="B2596" i="5"/>
  <c r="A2699" i="5"/>
  <c r="B2651" i="5"/>
  <c r="A2673" i="5"/>
  <c r="B2625" i="5"/>
  <c r="A2681" i="5"/>
  <c r="B2633" i="5"/>
  <c r="A2646" i="5"/>
  <c r="B2598" i="5"/>
  <c r="A2676" i="5"/>
  <c r="B2628" i="5"/>
  <c r="A2665" i="5"/>
  <c r="B2617" i="5"/>
  <c r="A2645" i="5"/>
  <c r="B2597" i="5"/>
  <c r="A2683" i="5"/>
  <c r="B2635" i="5"/>
  <c r="O2858" i="5" l="1"/>
  <c r="P2810" i="5"/>
  <c r="O2842" i="5"/>
  <c r="P2794" i="5"/>
  <c r="O2798" i="5"/>
  <c r="P2750" i="5"/>
  <c r="O2817" i="5"/>
  <c r="P2769" i="5"/>
  <c r="O2840" i="5"/>
  <c r="P2792" i="5"/>
  <c r="O2860" i="5"/>
  <c r="P2812" i="5"/>
  <c r="O2843" i="5"/>
  <c r="P2795" i="5"/>
  <c r="O2799" i="5"/>
  <c r="P2751" i="5"/>
  <c r="O2844" i="5"/>
  <c r="P2796" i="5"/>
  <c r="O2825" i="5"/>
  <c r="P2777" i="5"/>
  <c r="O2826" i="5"/>
  <c r="P2778" i="5"/>
  <c r="O2841" i="5"/>
  <c r="P2793" i="5"/>
  <c r="O2814" i="5"/>
  <c r="P2766" i="5"/>
  <c r="O2872" i="5"/>
  <c r="P2824" i="5"/>
  <c r="O2815" i="5"/>
  <c r="P2767" i="5"/>
  <c r="O2828" i="5"/>
  <c r="P2780" i="5"/>
  <c r="O2788" i="5"/>
  <c r="P2740" i="5"/>
  <c r="O2816" i="5"/>
  <c r="P2768" i="5"/>
  <c r="O2829" i="5"/>
  <c r="P2781" i="5"/>
  <c r="O2832" i="5"/>
  <c r="P2784" i="5"/>
  <c r="O2804" i="5"/>
  <c r="P2756" i="5"/>
  <c r="O2869" i="5"/>
  <c r="P2821" i="5"/>
  <c r="O2805" i="5"/>
  <c r="P2757" i="5"/>
  <c r="O2811" i="5"/>
  <c r="P2763" i="5"/>
  <c r="O2813" i="5"/>
  <c r="P2765" i="5"/>
  <c r="O2800" i="5"/>
  <c r="P2752" i="5"/>
  <c r="O2806" i="5"/>
  <c r="P2758" i="5"/>
  <c r="O2809" i="5"/>
  <c r="P2761" i="5"/>
  <c r="O2789" i="5"/>
  <c r="P2741" i="5"/>
  <c r="O2797" i="5"/>
  <c r="P2749" i="5"/>
  <c r="O2822" i="5"/>
  <c r="P2774" i="5"/>
  <c r="O2790" i="5"/>
  <c r="P2742" i="5"/>
  <c r="O2839" i="5"/>
  <c r="P2791" i="5"/>
  <c r="O2834" i="5"/>
  <c r="P2786" i="5"/>
  <c r="O2801" i="5"/>
  <c r="P2753" i="5"/>
  <c r="O2831" i="5"/>
  <c r="P2783" i="5"/>
  <c r="O2820" i="5"/>
  <c r="P2772" i="5"/>
  <c r="O2827" i="5"/>
  <c r="P2779" i="5"/>
  <c r="O2808" i="5"/>
  <c r="P2760" i="5"/>
  <c r="O2833" i="5"/>
  <c r="P2785" i="5"/>
  <c r="O2830" i="5"/>
  <c r="P2782" i="5"/>
  <c r="O2819" i="5"/>
  <c r="P2771" i="5"/>
  <c r="O2818" i="5"/>
  <c r="P2770" i="5"/>
  <c r="O2802" i="5"/>
  <c r="P2754" i="5"/>
  <c r="P2755" i="5"/>
  <c r="O2803" i="5"/>
  <c r="O2855" i="5"/>
  <c r="P2807" i="5"/>
  <c r="P2775" i="5"/>
  <c r="O2823" i="5"/>
  <c r="O2883" i="5"/>
  <c r="P2835" i="5"/>
  <c r="M2681" i="5"/>
  <c r="N2681" i="5"/>
  <c r="Q2681" i="5" s="1"/>
  <c r="F2681" i="5" s="1"/>
  <c r="G2681" i="5" s="1"/>
  <c r="M2649" i="5"/>
  <c r="N2649" i="5"/>
  <c r="Q2649" i="5" s="1"/>
  <c r="F2649" i="5" s="1"/>
  <c r="G2649" i="5" s="1"/>
  <c r="M2678" i="5"/>
  <c r="N2678" i="5"/>
  <c r="Q2678" i="5" s="1"/>
  <c r="F2678" i="5" s="1"/>
  <c r="G2678" i="5" s="1"/>
  <c r="M2653" i="5"/>
  <c r="N2653" i="5"/>
  <c r="Q2653" i="5" s="1"/>
  <c r="F2653" i="5" s="1"/>
  <c r="G2653" i="5" s="1"/>
  <c r="M2672" i="5"/>
  <c r="N2672" i="5"/>
  <c r="Q2672" i="5" s="1"/>
  <c r="F2672" i="5" s="1"/>
  <c r="G2672" i="5" s="1"/>
  <c r="M2659" i="5"/>
  <c r="N2659" i="5"/>
  <c r="Q2659" i="5" s="1"/>
  <c r="F2659" i="5" s="1"/>
  <c r="G2659" i="5" s="1"/>
  <c r="M2648" i="5"/>
  <c r="N2648" i="5"/>
  <c r="Q2648" i="5" s="1"/>
  <c r="F2648" i="5" s="1"/>
  <c r="G2648" i="5" s="1"/>
  <c r="M2699" i="5"/>
  <c r="N2699" i="5"/>
  <c r="Q2699" i="5" s="1"/>
  <c r="F2699" i="5" s="1"/>
  <c r="G2699" i="5" s="1"/>
  <c r="M2645" i="5"/>
  <c r="N2645" i="5"/>
  <c r="Q2645" i="5" s="1"/>
  <c r="F2645" i="5" s="1"/>
  <c r="G2645" i="5" s="1"/>
  <c r="M2644" i="5"/>
  <c r="N2644" i="5"/>
  <c r="Q2644" i="5" s="1"/>
  <c r="F2644" i="5" s="1"/>
  <c r="G2644" i="5" s="1"/>
  <c r="M2654" i="5"/>
  <c r="N2654" i="5"/>
  <c r="Q2654" i="5" s="1"/>
  <c r="F2654" i="5" s="1"/>
  <c r="G2654" i="5" s="1"/>
  <c r="M2691" i="5"/>
  <c r="N2691" i="5"/>
  <c r="Q2691" i="5" s="1"/>
  <c r="F2691" i="5" s="1"/>
  <c r="G2691" i="5" s="1"/>
  <c r="M2679" i="5"/>
  <c r="N2679" i="5"/>
  <c r="Q2679" i="5" s="1"/>
  <c r="F2679" i="5" s="1"/>
  <c r="G2679" i="5" s="1"/>
  <c r="M2689" i="5"/>
  <c r="N2689" i="5"/>
  <c r="Q2689" i="5" s="1"/>
  <c r="F2689" i="5" s="1"/>
  <c r="G2689" i="5" s="1"/>
  <c r="M2660" i="5"/>
  <c r="N2660" i="5"/>
  <c r="Q2660" i="5" s="1"/>
  <c r="F2660" i="5" s="1"/>
  <c r="G2660" i="5" s="1"/>
  <c r="M2673" i="5"/>
  <c r="N2673" i="5"/>
  <c r="Q2673" i="5" s="1"/>
  <c r="F2673" i="5" s="1"/>
  <c r="G2673" i="5" s="1"/>
  <c r="M2662" i="5"/>
  <c r="N2662" i="5"/>
  <c r="Q2662" i="5" s="1"/>
  <c r="F2662" i="5" s="1"/>
  <c r="G2662" i="5" s="1"/>
  <c r="M2690" i="5"/>
  <c r="N2690" i="5"/>
  <c r="Q2690" i="5" s="1"/>
  <c r="F2690" i="5" s="1"/>
  <c r="G2690" i="5" s="1"/>
  <c r="M2674" i="5"/>
  <c r="N2674" i="5"/>
  <c r="Q2674" i="5" s="1"/>
  <c r="F2674" i="5" s="1"/>
  <c r="G2674" i="5" s="1"/>
  <c r="M2666" i="5"/>
  <c r="N2666" i="5"/>
  <c r="Q2666" i="5" s="1"/>
  <c r="F2666" i="5" s="1"/>
  <c r="G2666" i="5" s="1"/>
  <c r="M2682" i="5"/>
  <c r="N2682" i="5"/>
  <c r="Q2682" i="5" s="1"/>
  <c r="F2682" i="5" s="1"/>
  <c r="G2682" i="5" s="1"/>
  <c r="M2665" i="5"/>
  <c r="N2665" i="5"/>
  <c r="Q2665" i="5" s="1"/>
  <c r="F2665" i="5" s="1"/>
  <c r="G2665" i="5" s="1"/>
  <c r="M2684" i="5"/>
  <c r="N2684" i="5"/>
  <c r="Q2684" i="5" s="1"/>
  <c r="F2684" i="5" s="1"/>
  <c r="G2684" i="5" s="1"/>
  <c r="M2663" i="5"/>
  <c r="N2663" i="5"/>
  <c r="Q2663" i="5" s="1"/>
  <c r="F2663" i="5" s="1"/>
  <c r="G2663" i="5" s="1"/>
  <c r="M2670" i="5"/>
  <c r="N2670" i="5"/>
  <c r="Q2670" i="5" s="1"/>
  <c r="F2670" i="5" s="1"/>
  <c r="G2670" i="5" s="1"/>
  <c r="M2675" i="5"/>
  <c r="N2675" i="5"/>
  <c r="Q2675" i="5" s="1"/>
  <c r="F2675" i="5" s="1"/>
  <c r="G2675" i="5" s="1"/>
  <c r="M2715" i="5"/>
  <c r="N2715" i="5"/>
  <c r="Q2715" i="5" s="1"/>
  <c r="F2715" i="5" s="1"/>
  <c r="G2715" i="5" s="1"/>
  <c r="M2657" i="5"/>
  <c r="N2657" i="5"/>
  <c r="Q2657" i="5" s="1"/>
  <c r="F2657" i="5" s="1"/>
  <c r="G2657" i="5" s="1"/>
  <c r="M2668" i="5"/>
  <c r="N2668" i="5"/>
  <c r="Q2668" i="5" s="1"/>
  <c r="F2668" i="5" s="1"/>
  <c r="G2668" i="5" s="1"/>
  <c r="M2676" i="5"/>
  <c r="N2676" i="5"/>
  <c r="Q2676" i="5" s="1"/>
  <c r="F2676" i="5" s="1"/>
  <c r="G2676" i="5" s="1"/>
  <c r="M2671" i="5"/>
  <c r="N2671" i="5"/>
  <c r="Q2671" i="5" s="1"/>
  <c r="F2671" i="5" s="1"/>
  <c r="G2671" i="5" s="1"/>
  <c r="M2687" i="5"/>
  <c r="N2687" i="5"/>
  <c r="Q2687" i="5" s="1"/>
  <c r="F2687" i="5" s="1"/>
  <c r="G2687" i="5" s="1"/>
  <c r="M2669" i="5"/>
  <c r="N2669" i="5"/>
  <c r="Q2669" i="5" s="1"/>
  <c r="F2669" i="5" s="1"/>
  <c r="G2669" i="5" s="1"/>
  <c r="M2686" i="5"/>
  <c r="N2686" i="5"/>
  <c r="Q2686" i="5" s="1"/>
  <c r="F2686" i="5" s="1"/>
  <c r="G2686" i="5" s="1"/>
  <c r="M2677" i="5"/>
  <c r="N2677" i="5"/>
  <c r="Q2677" i="5" s="1"/>
  <c r="F2677" i="5" s="1"/>
  <c r="G2677" i="5" s="1"/>
  <c r="M2650" i="5"/>
  <c r="N2650" i="5"/>
  <c r="Q2650" i="5" s="1"/>
  <c r="F2650" i="5" s="1"/>
  <c r="G2650" i="5" s="1"/>
  <c r="M2647" i="5"/>
  <c r="N2647" i="5"/>
  <c r="Q2647" i="5" s="1"/>
  <c r="F2647" i="5" s="1"/>
  <c r="G2647" i="5" s="1"/>
  <c r="M2661" i="5"/>
  <c r="N2661" i="5"/>
  <c r="Q2661" i="5" s="1"/>
  <c r="F2661" i="5" s="1"/>
  <c r="G2661" i="5" s="1"/>
  <c r="M2683" i="5"/>
  <c r="N2683" i="5"/>
  <c r="Q2683" i="5" s="1"/>
  <c r="F2683" i="5" s="1"/>
  <c r="G2683" i="5" s="1"/>
  <c r="M2658" i="5"/>
  <c r="N2658" i="5"/>
  <c r="Q2658" i="5" s="1"/>
  <c r="F2658" i="5" s="1"/>
  <c r="G2658" i="5" s="1"/>
  <c r="M2652" i="5"/>
  <c r="N2652" i="5"/>
  <c r="Q2652" i="5" s="1"/>
  <c r="F2652" i="5" s="1"/>
  <c r="G2652" i="5" s="1"/>
  <c r="M2646" i="5"/>
  <c r="N2646" i="5"/>
  <c r="Q2646" i="5" s="1"/>
  <c r="F2646" i="5" s="1"/>
  <c r="G2646" i="5" s="1"/>
  <c r="M2655" i="5"/>
  <c r="N2655" i="5"/>
  <c r="Q2655" i="5" s="1"/>
  <c r="F2655" i="5" s="1"/>
  <c r="G2655" i="5" s="1"/>
  <c r="M2688" i="5"/>
  <c r="N2688" i="5"/>
  <c r="Q2688" i="5" s="1"/>
  <c r="F2688" i="5" s="1"/>
  <c r="G2688" i="5" s="1"/>
  <c r="M2656" i="5"/>
  <c r="N2656" i="5"/>
  <c r="Q2656" i="5" s="1"/>
  <c r="F2656" i="5" s="1"/>
  <c r="G2656" i="5" s="1"/>
  <c r="M2685" i="5"/>
  <c r="N2685" i="5"/>
  <c r="Q2685" i="5" s="1"/>
  <c r="F2685" i="5" s="1"/>
  <c r="G2685" i="5" s="1"/>
  <c r="M2664" i="5"/>
  <c r="N2664" i="5"/>
  <c r="Q2664" i="5" s="1"/>
  <c r="F2664" i="5" s="1"/>
  <c r="G2664" i="5" s="1"/>
  <c r="M2680" i="5"/>
  <c r="N2680" i="5"/>
  <c r="Q2680" i="5" s="1"/>
  <c r="F2680" i="5" s="1"/>
  <c r="G2680" i="5" s="1"/>
  <c r="A2721" i="5"/>
  <c r="B2673" i="5"/>
  <c r="A2695" i="5"/>
  <c r="B2647" i="5"/>
  <c r="A2710" i="5"/>
  <c r="B2662" i="5"/>
  <c r="A2716" i="5"/>
  <c r="B2668" i="5"/>
  <c r="A2738" i="5"/>
  <c r="B2690" i="5"/>
  <c r="A2709" i="5"/>
  <c r="B2661" i="5"/>
  <c r="A2693" i="5"/>
  <c r="B2645" i="5"/>
  <c r="A2692" i="5"/>
  <c r="B2644" i="5"/>
  <c r="A2702" i="5"/>
  <c r="B2654" i="5"/>
  <c r="A2739" i="5"/>
  <c r="B2691" i="5"/>
  <c r="A2727" i="5"/>
  <c r="B2679" i="5"/>
  <c r="A2737" i="5"/>
  <c r="B2689" i="5"/>
  <c r="A2708" i="5"/>
  <c r="B2660" i="5"/>
  <c r="A2724" i="5"/>
  <c r="B2676" i="5"/>
  <c r="A2719" i="5"/>
  <c r="B2671" i="5"/>
  <c r="A2735" i="5"/>
  <c r="B2687" i="5"/>
  <c r="A2717" i="5"/>
  <c r="B2669" i="5"/>
  <c r="A2734" i="5"/>
  <c r="B2686" i="5"/>
  <c r="A2725" i="5"/>
  <c r="B2677" i="5"/>
  <c r="A2698" i="5"/>
  <c r="B2650" i="5"/>
  <c r="A2713" i="5"/>
  <c r="B2665" i="5"/>
  <c r="A2732" i="5"/>
  <c r="B2684" i="5"/>
  <c r="A2711" i="5"/>
  <c r="B2663" i="5"/>
  <c r="A2718" i="5"/>
  <c r="B2670" i="5"/>
  <c r="A2723" i="5"/>
  <c r="B2675" i="5"/>
  <c r="A2763" i="5"/>
  <c r="B2715" i="5"/>
  <c r="A2705" i="5"/>
  <c r="B2657" i="5"/>
  <c r="A2694" i="5"/>
  <c r="B2646" i="5"/>
  <c r="A2703" i="5"/>
  <c r="B2655" i="5"/>
  <c r="A2736" i="5"/>
  <c r="B2688" i="5"/>
  <c r="A2704" i="5"/>
  <c r="B2656" i="5"/>
  <c r="A2733" i="5"/>
  <c r="B2685" i="5"/>
  <c r="A2712" i="5"/>
  <c r="B2664" i="5"/>
  <c r="A2728" i="5"/>
  <c r="B2680" i="5"/>
  <c r="A2731" i="5"/>
  <c r="B2683" i="5"/>
  <c r="A2747" i="5"/>
  <c r="B2699" i="5"/>
  <c r="A2722" i="5"/>
  <c r="B2674" i="5"/>
  <c r="A2706" i="5"/>
  <c r="B2658" i="5"/>
  <c r="A2714" i="5"/>
  <c r="B2666" i="5"/>
  <c r="A2700" i="5"/>
  <c r="B2652" i="5"/>
  <c r="A2730" i="5"/>
  <c r="B2682" i="5"/>
  <c r="A2729" i="5"/>
  <c r="B2681" i="5"/>
  <c r="A2697" i="5"/>
  <c r="B2649" i="5"/>
  <c r="A2726" i="5"/>
  <c r="B2678" i="5"/>
  <c r="A2701" i="5"/>
  <c r="B2653" i="5"/>
  <c r="A2720" i="5"/>
  <c r="B2672" i="5"/>
  <c r="A2707" i="5"/>
  <c r="B2659" i="5"/>
  <c r="A2696" i="5"/>
  <c r="B2648" i="5"/>
  <c r="O2851" i="5" l="1"/>
  <c r="P2803" i="5"/>
  <c r="P2827" i="5"/>
  <c r="O2875" i="5"/>
  <c r="O2870" i="5"/>
  <c r="P2822" i="5"/>
  <c r="O2859" i="5"/>
  <c r="P2811" i="5"/>
  <c r="O2836" i="5"/>
  <c r="P2788" i="5"/>
  <c r="O2873" i="5"/>
  <c r="P2825" i="5"/>
  <c r="O2846" i="5"/>
  <c r="P2798" i="5"/>
  <c r="O2849" i="5"/>
  <c r="P2801" i="5"/>
  <c r="O2852" i="5"/>
  <c r="P2804" i="5"/>
  <c r="O2881" i="5"/>
  <c r="P2833" i="5"/>
  <c r="O2889" i="5"/>
  <c r="P2841" i="5"/>
  <c r="O2874" i="5"/>
  <c r="P2826" i="5"/>
  <c r="O2857" i="5"/>
  <c r="P2809" i="5"/>
  <c r="O2891" i="5"/>
  <c r="P2843" i="5"/>
  <c r="O2871" i="5"/>
  <c r="P2823" i="5"/>
  <c r="O2848" i="5"/>
  <c r="P2800" i="5"/>
  <c r="O2888" i="5"/>
  <c r="P2840" i="5"/>
  <c r="O2903" i="5"/>
  <c r="P2855" i="5"/>
  <c r="O2856" i="5"/>
  <c r="P2808" i="5"/>
  <c r="O2838" i="5"/>
  <c r="P2790" i="5"/>
  <c r="O2861" i="5"/>
  <c r="P2813" i="5"/>
  <c r="O2865" i="5"/>
  <c r="P2817" i="5"/>
  <c r="O2850" i="5"/>
  <c r="P2802" i="5"/>
  <c r="O2868" i="5"/>
  <c r="P2820" i="5"/>
  <c r="O2845" i="5"/>
  <c r="P2797" i="5"/>
  <c r="O2853" i="5"/>
  <c r="P2805" i="5"/>
  <c r="O2876" i="5"/>
  <c r="P2828" i="5"/>
  <c r="O2892" i="5"/>
  <c r="P2844" i="5"/>
  <c r="O2890" i="5"/>
  <c r="P2842" i="5"/>
  <c r="O2867" i="5"/>
  <c r="P2819" i="5"/>
  <c r="O2920" i="5"/>
  <c r="P2872" i="5"/>
  <c r="O2887" i="5"/>
  <c r="P2839" i="5"/>
  <c r="O2877" i="5"/>
  <c r="P2829" i="5"/>
  <c r="O2931" i="5"/>
  <c r="P2883" i="5"/>
  <c r="O2878" i="5"/>
  <c r="P2830" i="5"/>
  <c r="O2882" i="5"/>
  <c r="P2834" i="5"/>
  <c r="O2854" i="5"/>
  <c r="P2806" i="5"/>
  <c r="O2880" i="5"/>
  <c r="P2832" i="5"/>
  <c r="O2862" i="5"/>
  <c r="P2814" i="5"/>
  <c r="O2908" i="5"/>
  <c r="P2860" i="5"/>
  <c r="O2864" i="5"/>
  <c r="P2816" i="5"/>
  <c r="O2866" i="5"/>
  <c r="P2818" i="5"/>
  <c r="O2879" i="5"/>
  <c r="P2831" i="5"/>
  <c r="O2837" i="5"/>
  <c r="P2789" i="5"/>
  <c r="P2869" i="5"/>
  <c r="O2917" i="5"/>
  <c r="O2863" i="5"/>
  <c r="P2815" i="5"/>
  <c r="O2847" i="5"/>
  <c r="P2799" i="5"/>
  <c r="O2906" i="5"/>
  <c r="P2858" i="5"/>
  <c r="M2697" i="5"/>
  <c r="N2697" i="5"/>
  <c r="Q2697" i="5" s="1"/>
  <c r="F2697" i="5" s="1"/>
  <c r="G2697" i="5" s="1"/>
  <c r="M2747" i="5"/>
  <c r="N2747" i="5"/>
  <c r="Q2747" i="5" s="1"/>
  <c r="F2747" i="5" s="1"/>
  <c r="G2747" i="5" s="1"/>
  <c r="M2703" i="5"/>
  <c r="N2703" i="5"/>
  <c r="Q2703" i="5" s="1"/>
  <c r="F2703" i="5" s="1"/>
  <c r="G2703" i="5" s="1"/>
  <c r="M2732" i="5"/>
  <c r="N2732" i="5"/>
  <c r="Q2732" i="5" s="1"/>
  <c r="F2732" i="5" s="1"/>
  <c r="G2732" i="5" s="1"/>
  <c r="M2719" i="5"/>
  <c r="N2719" i="5"/>
  <c r="Q2719" i="5" s="1"/>
  <c r="F2719" i="5" s="1"/>
  <c r="G2719" i="5" s="1"/>
  <c r="M2692" i="5"/>
  <c r="N2692" i="5"/>
  <c r="Q2692" i="5" s="1"/>
  <c r="F2692" i="5" s="1"/>
  <c r="G2692" i="5" s="1"/>
  <c r="M2721" i="5"/>
  <c r="N2721" i="5"/>
  <c r="Q2721" i="5" s="1"/>
  <c r="F2721" i="5" s="1"/>
  <c r="G2721" i="5" s="1"/>
  <c r="M2696" i="5"/>
  <c r="N2696" i="5"/>
  <c r="Q2696" i="5" s="1"/>
  <c r="F2696" i="5" s="1"/>
  <c r="G2696" i="5" s="1"/>
  <c r="M2707" i="5"/>
  <c r="N2707" i="5"/>
  <c r="Q2707" i="5" s="1"/>
  <c r="F2707" i="5" s="1"/>
  <c r="G2707" i="5" s="1"/>
  <c r="M2700" i="5"/>
  <c r="N2700" i="5"/>
  <c r="Q2700" i="5" s="1"/>
  <c r="F2700" i="5" s="1"/>
  <c r="G2700" i="5" s="1"/>
  <c r="M2712" i="5"/>
  <c r="N2712" i="5"/>
  <c r="Q2712" i="5" s="1"/>
  <c r="F2712" i="5" s="1"/>
  <c r="G2712" i="5" s="1"/>
  <c r="M2763" i="5"/>
  <c r="N2763" i="5"/>
  <c r="Q2763" i="5" s="1"/>
  <c r="F2763" i="5" s="1"/>
  <c r="G2763" i="5" s="1"/>
  <c r="M2725" i="5"/>
  <c r="N2725" i="5"/>
  <c r="Q2725" i="5" s="1"/>
  <c r="F2725" i="5" s="1"/>
  <c r="G2725" i="5" s="1"/>
  <c r="M2737" i="5"/>
  <c r="N2737" i="5"/>
  <c r="Q2737" i="5" s="1"/>
  <c r="F2737" i="5" s="1"/>
  <c r="G2737" i="5" s="1"/>
  <c r="M2738" i="5"/>
  <c r="N2738" i="5"/>
  <c r="Q2738" i="5" s="1"/>
  <c r="F2738" i="5" s="1"/>
  <c r="G2738" i="5" s="1"/>
  <c r="M2731" i="5"/>
  <c r="N2731" i="5"/>
  <c r="Q2731" i="5" s="1"/>
  <c r="F2731" i="5" s="1"/>
  <c r="G2731" i="5" s="1"/>
  <c r="M2713" i="5"/>
  <c r="N2713" i="5"/>
  <c r="Q2713" i="5" s="1"/>
  <c r="F2713" i="5" s="1"/>
  <c r="G2713" i="5" s="1"/>
  <c r="M2705" i="5"/>
  <c r="N2705" i="5"/>
  <c r="Q2705" i="5" s="1"/>
  <c r="F2705" i="5" s="1"/>
  <c r="G2705" i="5" s="1"/>
  <c r="M2720" i="5"/>
  <c r="N2720" i="5"/>
  <c r="Q2720" i="5" s="1"/>
  <c r="F2720" i="5" s="1"/>
  <c r="G2720" i="5" s="1"/>
  <c r="M2714" i="5"/>
  <c r="N2714" i="5"/>
  <c r="Q2714" i="5" s="1"/>
  <c r="F2714" i="5" s="1"/>
  <c r="G2714" i="5" s="1"/>
  <c r="M2733" i="5"/>
  <c r="N2733" i="5"/>
  <c r="Q2733" i="5" s="1"/>
  <c r="F2733" i="5" s="1"/>
  <c r="G2733" i="5" s="1"/>
  <c r="M2723" i="5"/>
  <c r="N2723" i="5"/>
  <c r="Q2723" i="5" s="1"/>
  <c r="F2723" i="5" s="1"/>
  <c r="G2723" i="5" s="1"/>
  <c r="M2734" i="5"/>
  <c r="N2734" i="5"/>
  <c r="Q2734" i="5" s="1"/>
  <c r="F2734" i="5" s="1"/>
  <c r="G2734" i="5" s="1"/>
  <c r="M2727" i="5"/>
  <c r="N2727" i="5"/>
  <c r="Q2727" i="5" s="1"/>
  <c r="F2727" i="5" s="1"/>
  <c r="G2727" i="5" s="1"/>
  <c r="M2716" i="5"/>
  <c r="N2716" i="5"/>
  <c r="Q2716" i="5" s="1"/>
  <c r="F2716" i="5" s="1"/>
  <c r="G2716" i="5" s="1"/>
  <c r="M2701" i="5"/>
  <c r="N2701" i="5"/>
  <c r="Q2701" i="5" s="1"/>
  <c r="F2701" i="5" s="1"/>
  <c r="G2701" i="5" s="1"/>
  <c r="M2706" i="5"/>
  <c r="N2706" i="5"/>
  <c r="Q2706" i="5" s="1"/>
  <c r="F2706" i="5" s="1"/>
  <c r="G2706" i="5" s="1"/>
  <c r="M2704" i="5"/>
  <c r="N2704" i="5"/>
  <c r="Q2704" i="5" s="1"/>
  <c r="F2704" i="5" s="1"/>
  <c r="G2704" i="5" s="1"/>
  <c r="M2718" i="5"/>
  <c r="N2718" i="5"/>
  <c r="Q2718" i="5" s="1"/>
  <c r="F2718" i="5" s="1"/>
  <c r="G2718" i="5" s="1"/>
  <c r="M2717" i="5"/>
  <c r="N2717" i="5"/>
  <c r="Q2717" i="5" s="1"/>
  <c r="F2717" i="5" s="1"/>
  <c r="G2717" i="5" s="1"/>
  <c r="M2739" i="5"/>
  <c r="N2739" i="5"/>
  <c r="Q2739" i="5" s="1"/>
  <c r="F2739" i="5" s="1"/>
  <c r="G2739" i="5" s="1"/>
  <c r="M2710" i="5"/>
  <c r="N2710" i="5"/>
  <c r="Q2710" i="5" s="1"/>
  <c r="F2710" i="5" s="1"/>
  <c r="G2710" i="5" s="1"/>
  <c r="M2729" i="5"/>
  <c r="N2729" i="5"/>
  <c r="Q2729" i="5" s="1"/>
  <c r="F2729" i="5" s="1"/>
  <c r="G2729" i="5" s="1"/>
  <c r="M2694" i="5"/>
  <c r="N2694" i="5"/>
  <c r="Q2694" i="5" s="1"/>
  <c r="F2694" i="5" s="1"/>
  <c r="G2694" i="5" s="1"/>
  <c r="M2724" i="5"/>
  <c r="N2724" i="5"/>
  <c r="Q2724" i="5" s="1"/>
  <c r="F2724" i="5" s="1"/>
  <c r="G2724" i="5" s="1"/>
  <c r="M2693" i="5"/>
  <c r="N2693" i="5"/>
  <c r="Q2693" i="5" s="1"/>
  <c r="F2693" i="5" s="1"/>
  <c r="G2693" i="5" s="1"/>
  <c r="M2730" i="5"/>
  <c r="N2730" i="5"/>
  <c r="Q2730" i="5" s="1"/>
  <c r="F2730" i="5" s="1"/>
  <c r="G2730" i="5" s="1"/>
  <c r="M2728" i="5"/>
  <c r="N2728" i="5"/>
  <c r="Q2728" i="5" s="1"/>
  <c r="F2728" i="5" s="1"/>
  <c r="G2728" i="5" s="1"/>
  <c r="M2698" i="5"/>
  <c r="N2698" i="5"/>
  <c r="Q2698" i="5" s="1"/>
  <c r="F2698" i="5" s="1"/>
  <c r="G2698" i="5" s="1"/>
  <c r="M2708" i="5"/>
  <c r="N2708" i="5"/>
  <c r="Q2708" i="5" s="1"/>
  <c r="F2708" i="5" s="1"/>
  <c r="G2708" i="5" s="1"/>
  <c r="M2709" i="5"/>
  <c r="N2709" i="5"/>
  <c r="Q2709" i="5" s="1"/>
  <c r="F2709" i="5" s="1"/>
  <c r="G2709" i="5" s="1"/>
  <c r="M2726" i="5"/>
  <c r="N2726" i="5"/>
  <c r="Q2726" i="5" s="1"/>
  <c r="F2726" i="5" s="1"/>
  <c r="G2726" i="5" s="1"/>
  <c r="M2722" i="5"/>
  <c r="N2722" i="5"/>
  <c r="Q2722" i="5" s="1"/>
  <c r="F2722" i="5" s="1"/>
  <c r="G2722" i="5" s="1"/>
  <c r="M2736" i="5"/>
  <c r="N2736" i="5"/>
  <c r="Q2736" i="5" s="1"/>
  <c r="F2736" i="5" s="1"/>
  <c r="G2736" i="5" s="1"/>
  <c r="M2711" i="5"/>
  <c r="N2711" i="5"/>
  <c r="Q2711" i="5" s="1"/>
  <c r="F2711" i="5" s="1"/>
  <c r="G2711" i="5" s="1"/>
  <c r="M2735" i="5"/>
  <c r="N2735" i="5"/>
  <c r="Q2735" i="5" s="1"/>
  <c r="F2735" i="5" s="1"/>
  <c r="G2735" i="5" s="1"/>
  <c r="M2702" i="5"/>
  <c r="N2702" i="5"/>
  <c r="Q2702" i="5" s="1"/>
  <c r="F2702" i="5" s="1"/>
  <c r="G2702" i="5" s="1"/>
  <c r="M2695" i="5"/>
  <c r="N2695" i="5"/>
  <c r="Q2695" i="5" s="1"/>
  <c r="F2695" i="5" s="1"/>
  <c r="G2695" i="5" s="1"/>
  <c r="A2777" i="5"/>
  <c r="B2729" i="5"/>
  <c r="A2779" i="5"/>
  <c r="B2731" i="5"/>
  <c r="A2742" i="5"/>
  <c r="B2694" i="5"/>
  <c r="A2761" i="5"/>
  <c r="B2713" i="5"/>
  <c r="A2772" i="5"/>
  <c r="B2724" i="5"/>
  <c r="A2741" i="5"/>
  <c r="B2693" i="5"/>
  <c r="A2755" i="5"/>
  <c r="B2707" i="5"/>
  <c r="A2748" i="5"/>
  <c r="B2700" i="5"/>
  <c r="A2760" i="5"/>
  <c r="B2712" i="5"/>
  <c r="A2811" i="5"/>
  <c r="B2763" i="5"/>
  <c r="A2773" i="5"/>
  <c r="B2725" i="5"/>
  <c r="A2785" i="5"/>
  <c r="B2737" i="5"/>
  <c r="A2786" i="5"/>
  <c r="B2738" i="5"/>
  <c r="A2749" i="5"/>
  <c r="B2701" i="5"/>
  <c r="A2754" i="5"/>
  <c r="B2706" i="5"/>
  <c r="A2752" i="5"/>
  <c r="B2704" i="5"/>
  <c r="A2766" i="5"/>
  <c r="B2718" i="5"/>
  <c r="A2765" i="5"/>
  <c r="B2717" i="5"/>
  <c r="A2787" i="5"/>
  <c r="B2739" i="5"/>
  <c r="A2758" i="5"/>
  <c r="B2710" i="5"/>
  <c r="A2762" i="5"/>
  <c r="B2714" i="5"/>
  <c r="A2781" i="5"/>
  <c r="B2733" i="5"/>
  <c r="A2771" i="5"/>
  <c r="B2723" i="5"/>
  <c r="A2782" i="5"/>
  <c r="B2734" i="5"/>
  <c r="A2775" i="5"/>
  <c r="B2727" i="5"/>
  <c r="A2764" i="5"/>
  <c r="B2716" i="5"/>
  <c r="A2774" i="5"/>
  <c r="B2726" i="5"/>
  <c r="A2770" i="5"/>
  <c r="B2722" i="5"/>
  <c r="A2784" i="5"/>
  <c r="B2736" i="5"/>
  <c r="A2759" i="5"/>
  <c r="B2711" i="5"/>
  <c r="A2783" i="5"/>
  <c r="B2735" i="5"/>
  <c r="A2750" i="5"/>
  <c r="B2702" i="5"/>
  <c r="A2743" i="5"/>
  <c r="B2695" i="5"/>
  <c r="A2744" i="5"/>
  <c r="B2696" i="5"/>
  <c r="A2778" i="5"/>
  <c r="B2730" i="5"/>
  <c r="A2776" i="5"/>
  <c r="B2728" i="5"/>
  <c r="A2753" i="5"/>
  <c r="B2705" i="5"/>
  <c r="A2746" i="5"/>
  <c r="B2698" i="5"/>
  <c r="A2756" i="5"/>
  <c r="B2708" i="5"/>
  <c r="A2757" i="5"/>
  <c r="B2709" i="5"/>
  <c r="A2768" i="5"/>
  <c r="B2720" i="5"/>
  <c r="A2745" i="5"/>
  <c r="B2697" i="5"/>
  <c r="A2795" i="5"/>
  <c r="B2747" i="5"/>
  <c r="A2751" i="5"/>
  <c r="B2703" i="5"/>
  <c r="A2780" i="5"/>
  <c r="B2732" i="5"/>
  <c r="A2767" i="5"/>
  <c r="B2719" i="5"/>
  <c r="A2740" i="5"/>
  <c r="B2692" i="5"/>
  <c r="A2769" i="5"/>
  <c r="B2721" i="5"/>
  <c r="O2954" i="5" l="1"/>
  <c r="P2906" i="5"/>
  <c r="O2911" i="5"/>
  <c r="P2863" i="5"/>
  <c r="O2910" i="5"/>
  <c r="P2862" i="5"/>
  <c r="O2935" i="5"/>
  <c r="P2887" i="5"/>
  <c r="O2893" i="5"/>
  <c r="P2845" i="5"/>
  <c r="P2889" i="5"/>
  <c r="O2937" i="5"/>
  <c r="O2965" i="5"/>
  <c r="P2917" i="5"/>
  <c r="O2928" i="5"/>
  <c r="P2880" i="5"/>
  <c r="O2968" i="5"/>
  <c r="P2920" i="5"/>
  <c r="O2916" i="5"/>
  <c r="P2868" i="5"/>
  <c r="O2936" i="5"/>
  <c r="P2888" i="5"/>
  <c r="O2929" i="5"/>
  <c r="P2881" i="5"/>
  <c r="O2918" i="5"/>
  <c r="P2870" i="5"/>
  <c r="O2912" i="5"/>
  <c r="P2864" i="5"/>
  <c r="O2979" i="5"/>
  <c r="P2931" i="5"/>
  <c r="O2924" i="5"/>
  <c r="P2876" i="5"/>
  <c r="O2905" i="5"/>
  <c r="P2857" i="5"/>
  <c r="O2921" i="5"/>
  <c r="P2873" i="5"/>
  <c r="O2895" i="5"/>
  <c r="P2847" i="5"/>
  <c r="O2925" i="5"/>
  <c r="P2877" i="5"/>
  <c r="O2901" i="5"/>
  <c r="P2853" i="5"/>
  <c r="O2904" i="5"/>
  <c r="P2856" i="5"/>
  <c r="O2884" i="5"/>
  <c r="P2836" i="5"/>
  <c r="O2951" i="5"/>
  <c r="P2903" i="5"/>
  <c r="P2875" i="5"/>
  <c r="O2923" i="5"/>
  <c r="P2874" i="5"/>
  <c r="O2922" i="5"/>
  <c r="O2885" i="5"/>
  <c r="P2837" i="5"/>
  <c r="O2902" i="5"/>
  <c r="P2854" i="5"/>
  <c r="O2915" i="5"/>
  <c r="P2867" i="5"/>
  <c r="O2898" i="5"/>
  <c r="P2850" i="5"/>
  <c r="O2896" i="5"/>
  <c r="P2848" i="5"/>
  <c r="O2900" i="5"/>
  <c r="P2852" i="5"/>
  <c r="O2926" i="5"/>
  <c r="P2878" i="5"/>
  <c r="O2940" i="5"/>
  <c r="P2892" i="5"/>
  <c r="O2909" i="5"/>
  <c r="P2861" i="5"/>
  <c r="O2939" i="5"/>
  <c r="P2891" i="5"/>
  <c r="O2894" i="5"/>
  <c r="P2846" i="5"/>
  <c r="O2914" i="5"/>
  <c r="P2866" i="5"/>
  <c r="O2886" i="5"/>
  <c r="P2838" i="5"/>
  <c r="O2956" i="5"/>
  <c r="P2908" i="5"/>
  <c r="O2907" i="5"/>
  <c r="P2859" i="5"/>
  <c r="O2927" i="5"/>
  <c r="P2879" i="5"/>
  <c r="O2930" i="5"/>
  <c r="P2882" i="5"/>
  <c r="O2938" i="5"/>
  <c r="P2890" i="5"/>
  <c r="O2913" i="5"/>
  <c r="P2865" i="5"/>
  <c r="O2919" i="5"/>
  <c r="P2871" i="5"/>
  <c r="O2897" i="5"/>
  <c r="P2849" i="5"/>
  <c r="O2899" i="5"/>
  <c r="P2851" i="5"/>
  <c r="M2795" i="5"/>
  <c r="N2795" i="5"/>
  <c r="Q2795" i="5" s="1"/>
  <c r="F2795" i="5" s="1"/>
  <c r="G2795" i="5" s="1"/>
  <c r="M2776" i="5"/>
  <c r="N2776" i="5"/>
  <c r="Q2776" i="5" s="1"/>
  <c r="F2776" i="5" s="1"/>
  <c r="G2776" i="5" s="1"/>
  <c r="M2784" i="5"/>
  <c r="N2784" i="5"/>
  <c r="Q2784" i="5" s="1"/>
  <c r="F2784" i="5" s="1"/>
  <c r="G2784" i="5" s="1"/>
  <c r="M2781" i="5"/>
  <c r="N2781" i="5"/>
  <c r="Q2781" i="5" s="1"/>
  <c r="F2781" i="5" s="1"/>
  <c r="G2781" i="5" s="1"/>
  <c r="M2754" i="5"/>
  <c r="N2754" i="5"/>
  <c r="Q2754" i="5" s="1"/>
  <c r="F2754" i="5" s="1"/>
  <c r="G2754" i="5" s="1"/>
  <c r="M2748" i="5"/>
  <c r="N2748" i="5"/>
  <c r="Q2748" i="5" s="1"/>
  <c r="F2748" i="5" s="1"/>
  <c r="G2748" i="5" s="1"/>
  <c r="M2777" i="5"/>
  <c r="N2777" i="5"/>
  <c r="Q2777" i="5" s="1"/>
  <c r="F2777" i="5" s="1"/>
  <c r="G2777" i="5" s="1"/>
  <c r="M2768" i="5"/>
  <c r="N2768" i="5"/>
  <c r="Q2768" i="5" s="1"/>
  <c r="F2768" i="5" s="1"/>
  <c r="G2768" i="5" s="1"/>
  <c r="M2740" i="5"/>
  <c r="N2740" i="5"/>
  <c r="Q2740" i="5" s="1"/>
  <c r="F2740" i="5" s="1"/>
  <c r="G2740" i="5" s="1"/>
  <c r="M2757" i="5"/>
  <c r="N2757" i="5"/>
  <c r="Q2757" i="5" s="1"/>
  <c r="F2757" i="5" s="1"/>
  <c r="G2757" i="5" s="1"/>
  <c r="M2743" i="5"/>
  <c r="N2743" i="5"/>
  <c r="Q2743" i="5" s="1"/>
  <c r="F2743" i="5" s="1"/>
  <c r="G2743" i="5" s="1"/>
  <c r="M2764" i="5"/>
  <c r="N2764" i="5"/>
  <c r="Q2764" i="5" s="1"/>
  <c r="F2764" i="5" s="1"/>
  <c r="G2764" i="5" s="1"/>
  <c r="M2787" i="5"/>
  <c r="N2787" i="5"/>
  <c r="Q2787" i="5" s="1"/>
  <c r="F2787" i="5" s="1"/>
  <c r="G2787" i="5" s="1"/>
  <c r="M2785" i="5"/>
  <c r="N2785" i="5"/>
  <c r="Q2785" i="5" s="1"/>
  <c r="F2785" i="5" s="1"/>
  <c r="G2785" i="5" s="1"/>
  <c r="M2772" i="5"/>
  <c r="N2772" i="5"/>
  <c r="Q2772" i="5" s="1"/>
  <c r="F2772" i="5" s="1"/>
  <c r="G2772" i="5" s="1"/>
  <c r="M2778" i="5"/>
  <c r="N2778" i="5"/>
  <c r="Q2778" i="5" s="1"/>
  <c r="F2778" i="5" s="1"/>
  <c r="G2778" i="5" s="1"/>
  <c r="M2770" i="5"/>
  <c r="N2770" i="5"/>
  <c r="Q2770" i="5" s="1"/>
  <c r="F2770" i="5" s="1"/>
  <c r="G2770" i="5" s="1"/>
  <c r="M2762" i="5"/>
  <c r="N2762" i="5"/>
  <c r="Q2762" i="5" s="1"/>
  <c r="F2762" i="5" s="1"/>
  <c r="G2762" i="5" s="1"/>
  <c r="M2749" i="5"/>
  <c r="N2749" i="5"/>
  <c r="Q2749" i="5" s="1"/>
  <c r="F2749" i="5" s="1"/>
  <c r="G2749" i="5" s="1"/>
  <c r="M2769" i="5"/>
  <c r="N2769" i="5"/>
  <c r="Q2769" i="5" s="1"/>
  <c r="F2769" i="5" s="1"/>
  <c r="G2769" i="5" s="1"/>
  <c r="M2774" i="5"/>
  <c r="N2774" i="5"/>
  <c r="Q2774" i="5" s="1"/>
  <c r="F2774" i="5" s="1"/>
  <c r="G2774" i="5" s="1"/>
  <c r="M2758" i="5"/>
  <c r="N2758" i="5"/>
  <c r="Q2758" i="5" s="1"/>
  <c r="F2758" i="5" s="1"/>
  <c r="G2758" i="5" s="1"/>
  <c r="M2741" i="5"/>
  <c r="N2741" i="5"/>
  <c r="Q2741" i="5" s="1"/>
  <c r="F2741" i="5" s="1"/>
  <c r="G2741" i="5" s="1"/>
  <c r="M2767" i="5"/>
  <c r="N2767" i="5"/>
  <c r="Q2767" i="5" s="1"/>
  <c r="F2767" i="5" s="1"/>
  <c r="G2767" i="5" s="1"/>
  <c r="M2756" i="5"/>
  <c r="N2756" i="5"/>
  <c r="Q2756" i="5" s="1"/>
  <c r="F2756" i="5" s="1"/>
  <c r="G2756" i="5" s="1"/>
  <c r="M2750" i="5"/>
  <c r="N2750" i="5"/>
  <c r="Q2750" i="5" s="1"/>
  <c r="F2750" i="5" s="1"/>
  <c r="G2750" i="5" s="1"/>
  <c r="M2775" i="5"/>
  <c r="N2775" i="5"/>
  <c r="Q2775" i="5" s="1"/>
  <c r="F2775" i="5" s="1"/>
  <c r="G2775" i="5" s="1"/>
  <c r="M2765" i="5"/>
  <c r="N2765" i="5"/>
  <c r="Q2765" i="5" s="1"/>
  <c r="F2765" i="5" s="1"/>
  <c r="G2765" i="5" s="1"/>
  <c r="M2773" i="5"/>
  <c r="N2773" i="5"/>
  <c r="Q2773" i="5" s="1"/>
  <c r="F2773" i="5" s="1"/>
  <c r="G2773" i="5" s="1"/>
  <c r="M2761" i="5"/>
  <c r="N2761" i="5"/>
  <c r="Q2761" i="5" s="1"/>
  <c r="F2761" i="5" s="1"/>
  <c r="G2761" i="5" s="1"/>
  <c r="M2745" i="5"/>
  <c r="N2745" i="5"/>
  <c r="Q2745" i="5" s="1"/>
  <c r="F2745" i="5" s="1"/>
  <c r="G2745" i="5" s="1"/>
  <c r="M2780" i="5"/>
  <c r="N2780" i="5"/>
  <c r="Q2780" i="5" s="1"/>
  <c r="F2780" i="5" s="1"/>
  <c r="G2780" i="5" s="1"/>
  <c r="M2746" i="5"/>
  <c r="N2746" i="5"/>
  <c r="Q2746" i="5" s="1"/>
  <c r="F2746" i="5" s="1"/>
  <c r="G2746" i="5" s="1"/>
  <c r="M2783" i="5"/>
  <c r="N2783" i="5"/>
  <c r="Q2783" i="5" s="1"/>
  <c r="F2783" i="5" s="1"/>
  <c r="G2783" i="5" s="1"/>
  <c r="M2782" i="5"/>
  <c r="N2782" i="5"/>
  <c r="Q2782" i="5" s="1"/>
  <c r="F2782" i="5" s="1"/>
  <c r="G2782" i="5" s="1"/>
  <c r="M2766" i="5"/>
  <c r="N2766" i="5"/>
  <c r="Q2766" i="5" s="1"/>
  <c r="F2766" i="5" s="1"/>
  <c r="G2766" i="5" s="1"/>
  <c r="M2811" i="5"/>
  <c r="N2811" i="5"/>
  <c r="Q2811" i="5" s="1"/>
  <c r="F2811" i="5" s="1"/>
  <c r="G2811" i="5" s="1"/>
  <c r="M2742" i="5"/>
  <c r="N2742" i="5"/>
  <c r="Q2742" i="5" s="1"/>
  <c r="F2742" i="5" s="1"/>
  <c r="G2742" i="5" s="1"/>
  <c r="M2744" i="5"/>
  <c r="N2744" i="5"/>
  <c r="Q2744" i="5" s="1"/>
  <c r="F2744" i="5" s="1"/>
  <c r="G2744" i="5" s="1"/>
  <c r="M2786" i="5"/>
  <c r="N2786" i="5"/>
  <c r="Q2786" i="5" s="1"/>
  <c r="F2786" i="5" s="1"/>
  <c r="G2786" i="5" s="1"/>
  <c r="M2755" i="5"/>
  <c r="N2755" i="5"/>
  <c r="Q2755" i="5" s="1"/>
  <c r="F2755" i="5" s="1"/>
  <c r="G2755" i="5" s="1"/>
  <c r="M2751" i="5"/>
  <c r="N2751" i="5"/>
  <c r="Q2751" i="5" s="1"/>
  <c r="F2751" i="5" s="1"/>
  <c r="G2751" i="5" s="1"/>
  <c r="M2753" i="5"/>
  <c r="N2753" i="5"/>
  <c r="Q2753" i="5" s="1"/>
  <c r="F2753" i="5" s="1"/>
  <c r="G2753" i="5" s="1"/>
  <c r="M2759" i="5"/>
  <c r="N2759" i="5"/>
  <c r="Q2759" i="5" s="1"/>
  <c r="F2759" i="5" s="1"/>
  <c r="G2759" i="5" s="1"/>
  <c r="M2771" i="5"/>
  <c r="N2771" i="5"/>
  <c r="Q2771" i="5" s="1"/>
  <c r="F2771" i="5" s="1"/>
  <c r="G2771" i="5" s="1"/>
  <c r="M2752" i="5"/>
  <c r="N2752" i="5"/>
  <c r="Q2752" i="5" s="1"/>
  <c r="F2752" i="5" s="1"/>
  <c r="G2752" i="5" s="1"/>
  <c r="M2760" i="5"/>
  <c r="N2760" i="5"/>
  <c r="Q2760" i="5" s="1"/>
  <c r="F2760" i="5" s="1"/>
  <c r="G2760" i="5" s="1"/>
  <c r="M2779" i="5"/>
  <c r="N2779" i="5"/>
  <c r="Q2779" i="5" s="1"/>
  <c r="F2779" i="5" s="1"/>
  <c r="G2779" i="5" s="1"/>
  <c r="A2793" i="5"/>
  <c r="B2745" i="5"/>
  <c r="A2826" i="5"/>
  <c r="B2778" i="5"/>
  <c r="A2818" i="5"/>
  <c r="B2770" i="5"/>
  <c r="A2810" i="5"/>
  <c r="B2762" i="5"/>
  <c r="A2797" i="5"/>
  <c r="B2749" i="5"/>
  <c r="A2803" i="5"/>
  <c r="B2755" i="5"/>
  <c r="A2788" i="5"/>
  <c r="B2740" i="5"/>
  <c r="A2805" i="5"/>
  <c r="B2757" i="5"/>
  <c r="A2791" i="5"/>
  <c r="B2743" i="5"/>
  <c r="A2812" i="5"/>
  <c r="B2764" i="5"/>
  <c r="A2835" i="5"/>
  <c r="B2787" i="5"/>
  <c r="A2833" i="5"/>
  <c r="B2785" i="5"/>
  <c r="A2820" i="5"/>
  <c r="B2772" i="5"/>
  <c r="A2828" i="5"/>
  <c r="B2780" i="5"/>
  <c r="A2794" i="5"/>
  <c r="B2746" i="5"/>
  <c r="A2831" i="5"/>
  <c r="B2783" i="5"/>
  <c r="A2830" i="5"/>
  <c r="B2782" i="5"/>
  <c r="A2814" i="5"/>
  <c r="B2766" i="5"/>
  <c r="A2859" i="5"/>
  <c r="B2811" i="5"/>
  <c r="A2790" i="5"/>
  <c r="B2742" i="5"/>
  <c r="A2815" i="5"/>
  <c r="B2767" i="5"/>
  <c r="A2804" i="5"/>
  <c r="B2756" i="5"/>
  <c r="A2798" i="5"/>
  <c r="B2750" i="5"/>
  <c r="A2823" i="5"/>
  <c r="B2775" i="5"/>
  <c r="A2813" i="5"/>
  <c r="B2765" i="5"/>
  <c r="A2821" i="5"/>
  <c r="B2773" i="5"/>
  <c r="A2809" i="5"/>
  <c r="B2761" i="5"/>
  <c r="A2799" i="5"/>
  <c r="B2751" i="5"/>
  <c r="A2801" i="5"/>
  <c r="B2753" i="5"/>
  <c r="A2807" i="5"/>
  <c r="B2759" i="5"/>
  <c r="A2819" i="5"/>
  <c r="B2771" i="5"/>
  <c r="A2800" i="5"/>
  <c r="B2752" i="5"/>
  <c r="A2808" i="5"/>
  <c r="B2760" i="5"/>
  <c r="A2827" i="5"/>
  <c r="B2779" i="5"/>
  <c r="A2817" i="5"/>
  <c r="B2769" i="5"/>
  <c r="A2816" i="5"/>
  <c r="B2768" i="5"/>
  <c r="A2792" i="5"/>
  <c r="B2744" i="5"/>
  <c r="A2822" i="5"/>
  <c r="B2774" i="5"/>
  <c r="A2806" i="5"/>
  <c r="B2758" i="5"/>
  <c r="A2834" i="5"/>
  <c r="B2786" i="5"/>
  <c r="A2789" i="5"/>
  <c r="B2741" i="5"/>
  <c r="A2843" i="5"/>
  <c r="B2795" i="5"/>
  <c r="A2824" i="5"/>
  <c r="B2776" i="5"/>
  <c r="A2832" i="5"/>
  <c r="B2784" i="5"/>
  <c r="A2829" i="5"/>
  <c r="B2781" i="5"/>
  <c r="A2802" i="5"/>
  <c r="B2754" i="5"/>
  <c r="A2796" i="5"/>
  <c r="B2748" i="5"/>
  <c r="A2825" i="5"/>
  <c r="B2777" i="5"/>
  <c r="O2985" i="5" l="1"/>
  <c r="P2937" i="5"/>
  <c r="O2966" i="5"/>
  <c r="P2918" i="5"/>
  <c r="O2970" i="5"/>
  <c r="P2922" i="5"/>
  <c r="O2945" i="5"/>
  <c r="P2897" i="5"/>
  <c r="O3004" i="5"/>
  <c r="P2956" i="5"/>
  <c r="O2974" i="5"/>
  <c r="P2926" i="5"/>
  <c r="O2943" i="5"/>
  <c r="P2895" i="5"/>
  <c r="O2941" i="5"/>
  <c r="P2893" i="5"/>
  <c r="O2948" i="5"/>
  <c r="P2900" i="5"/>
  <c r="O2961" i="5"/>
  <c r="P2913" i="5"/>
  <c r="O2962" i="5"/>
  <c r="P2914" i="5"/>
  <c r="O2944" i="5"/>
  <c r="P2896" i="5"/>
  <c r="O2999" i="5"/>
  <c r="P2951" i="5"/>
  <c r="O2953" i="5"/>
  <c r="P2905" i="5"/>
  <c r="O2964" i="5"/>
  <c r="P2916" i="5"/>
  <c r="O2958" i="5"/>
  <c r="P2910" i="5"/>
  <c r="O2975" i="5"/>
  <c r="P2927" i="5"/>
  <c r="O2957" i="5"/>
  <c r="P2909" i="5"/>
  <c r="O2950" i="5"/>
  <c r="P2902" i="5"/>
  <c r="O2949" i="5"/>
  <c r="P2901" i="5"/>
  <c r="O2960" i="5"/>
  <c r="P2912" i="5"/>
  <c r="O3013" i="5"/>
  <c r="P2965" i="5"/>
  <c r="O2947" i="5"/>
  <c r="P2899" i="5"/>
  <c r="O2955" i="5"/>
  <c r="P2907" i="5"/>
  <c r="O2988" i="5"/>
  <c r="P2940" i="5"/>
  <c r="O2933" i="5"/>
  <c r="P2885" i="5"/>
  <c r="O2986" i="5"/>
  <c r="P2938" i="5"/>
  <c r="O2942" i="5"/>
  <c r="P2894" i="5"/>
  <c r="O2946" i="5"/>
  <c r="P2898" i="5"/>
  <c r="O2932" i="5"/>
  <c r="P2884" i="5"/>
  <c r="O2972" i="5"/>
  <c r="P2924" i="5"/>
  <c r="O3016" i="5"/>
  <c r="P2968" i="5"/>
  <c r="O2959" i="5"/>
  <c r="P2911" i="5"/>
  <c r="O2971" i="5"/>
  <c r="P2923" i="5"/>
  <c r="O2967" i="5"/>
  <c r="P2919" i="5"/>
  <c r="O2934" i="5"/>
  <c r="P2886" i="5"/>
  <c r="O2969" i="5"/>
  <c r="P2921" i="5"/>
  <c r="O2984" i="5"/>
  <c r="P2936" i="5"/>
  <c r="O2983" i="5"/>
  <c r="P2935" i="5"/>
  <c r="O2973" i="5"/>
  <c r="P2925" i="5"/>
  <c r="O2977" i="5"/>
  <c r="P2929" i="5"/>
  <c r="O2978" i="5"/>
  <c r="P2930" i="5"/>
  <c r="O2987" i="5"/>
  <c r="P2939" i="5"/>
  <c r="O2963" i="5"/>
  <c r="P2915" i="5"/>
  <c r="O2952" i="5"/>
  <c r="P2904" i="5"/>
  <c r="O3027" i="5"/>
  <c r="P2979" i="5"/>
  <c r="P2928" i="5"/>
  <c r="O2976" i="5"/>
  <c r="O3002" i="5"/>
  <c r="P2954" i="5"/>
  <c r="M2796" i="5"/>
  <c r="N2796" i="5"/>
  <c r="Q2796" i="5" s="1"/>
  <c r="F2796" i="5" s="1"/>
  <c r="G2796" i="5" s="1"/>
  <c r="M2834" i="5"/>
  <c r="N2834" i="5"/>
  <c r="Q2834" i="5" s="1"/>
  <c r="F2834" i="5" s="1"/>
  <c r="G2834" i="5" s="1"/>
  <c r="M2808" i="5"/>
  <c r="N2808" i="5"/>
  <c r="Q2808" i="5" s="1"/>
  <c r="F2808" i="5" s="1"/>
  <c r="G2808" i="5" s="1"/>
  <c r="M2821" i="5"/>
  <c r="N2821" i="5"/>
  <c r="Q2821" i="5" s="1"/>
  <c r="F2821" i="5" s="1"/>
  <c r="G2821" i="5" s="1"/>
  <c r="M2859" i="5"/>
  <c r="N2859" i="5"/>
  <c r="Q2859" i="5" s="1"/>
  <c r="F2859" i="5" s="1"/>
  <c r="G2859" i="5" s="1"/>
  <c r="M2833" i="5"/>
  <c r="N2833" i="5"/>
  <c r="Q2833" i="5" s="1"/>
  <c r="F2833" i="5" s="1"/>
  <c r="G2833" i="5" s="1"/>
  <c r="M2797" i="5"/>
  <c r="N2797" i="5"/>
  <c r="Q2797" i="5" s="1"/>
  <c r="F2797" i="5" s="1"/>
  <c r="G2797" i="5" s="1"/>
  <c r="M2794" i="5"/>
  <c r="N2794" i="5"/>
  <c r="Q2794" i="5" s="1"/>
  <c r="F2794" i="5" s="1"/>
  <c r="G2794" i="5" s="1"/>
  <c r="M2805" i="5"/>
  <c r="N2805" i="5"/>
  <c r="Q2805" i="5" s="1"/>
  <c r="F2805" i="5" s="1"/>
  <c r="G2805" i="5" s="1"/>
  <c r="M2817" i="5"/>
  <c r="N2817" i="5"/>
  <c r="Q2817" i="5" s="1"/>
  <c r="F2817" i="5" s="1"/>
  <c r="G2817" i="5" s="1"/>
  <c r="M2815" i="5"/>
  <c r="N2815" i="5"/>
  <c r="Q2815" i="5" s="1"/>
  <c r="F2815" i="5" s="1"/>
  <c r="G2815" i="5" s="1"/>
  <c r="M2789" i="5"/>
  <c r="N2789" i="5"/>
  <c r="Q2789" i="5" s="1"/>
  <c r="F2789" i="5" s="1"/>
  <c r="G2789" i="5" s="1"/>
  <c r="M2827" i="5"/>
  <c r="N2827" i="5"/>
  <c r="Q2827" i="5" s="1"/>
  <c r="F2827" i="5" s="1"/>
  <c r="G2827" i="5" s="1"/>
  <c r="M2790" i="5"/>
  <c r="N2790" i="5"/>
  <c r="Q2790" i="5" s="1"/>
  <c r="F2790" i="5" s="1"/>
  <c r="G2790" i="5" s="1"/>
  <c r="M2802" i="5"/>
  <c r="N2802" i="5"/>
  <c r="Q2802" i="5" s="1"/>
  <c r="F2802" i="5" s="1"/>
  <c r="G2802" i="5" s="1"/>
  <c r="M2806" i="5"/>
  <c r="N2806" i="5"/>
  <c r="Q2806" i="5" s="1"/>
  <c r="F2806" i="5" s="1"/>
  <c r="G2806" i="5" s="1"/>
  <c r="M2800" i="5"/>
  <c r="N2800" i="5"/>
  <c r="Q2800" i="5" s="1"/>
  <c r="F2800" i="5" s="1"/>
  <c r="G2800" i="5" s="1"/>
  <c r="M2813" i="5"/>
  <c r="N2813" i="5"/>
  <c r="Q2813" i="5" s="1"/>
  <c r="F2813" i="5" s="1"/>
  <c r="G2813" i="5" s="1"/>
  <c r="M2814" i="5"/>
  <c r="N2814" i="5"/>
  <c r="Q2814" i="5" s="1"/>
  <c r="F2814" i="5" s="1"/>
  <c r="G2814" i="5" s="1"/>
  <c r="M2835" i="5"/>
  <c r="N2835" i="5"/>
  <c r="Q2835" i="5" s="1"/>
  <c r="F2835" i="5" s="1"/>
  <c r="G2835" i="5" s="1"/>
  <c r="M2810" i="5"/>
  <c r="N2810" i="5"/>
  <c r="Q2810" i="5" s="1"/>
  <c r="F2810" i="5" s="1"/>
  <c r="G2810" i="5" s="1"/>
  <c r="M2816" i="5"/>
  <c r="N2816" i="5"/>
  <c r="Q2816" i="5" s="1"/>
  <c r="F2816" i="5" s="1"/>
  <c r="G2816" i="5" s="1"/>
  <c r="M2793" i="5"/>
  <c r="N2793" i="5"/>
  <c r="Q2793" i="5" s="1"/>
  <c r="F2793" i="5" s="1"/>
  <c r="G2793" i="5" s="1"/>
  <c r="M2803" i="5"/>
  <c r="N2803" i="5"/>
  <c r="Q2803" i="5" s="1"/>
  <c r="F2803" i="5" s="1"/>
  <c r="G2803" i="5" s="1"/>
  <c r="M2804" i="5"/>
  <c r="N2804" i="5"/>
  <c r="Q2804" i="5" s="1"/>
  <c r="F2804" i="5" s="1"/>
  <c r="G2804" i="5" s="1"/>
  <c r="M2820" i="5"/>
  <c r="N2820" i="5"/>
  <c r="Q2820" i="5" s="1"/>
  <c r="F2820" i="5" s="1"/>
  <c r="G2820" i="5" s="1"/>
  <c r="M2829" i="5"/>
  <c r="N2829" i="5"/>
  <c r="Q2829" i="5" s="1"/>
  <c r="F2829" i="5" s="1"/>
  <c r="G2829" i="5" s="1"/>
  <c r="M2822" i="5"/>
  <c r="N2822" i="5"/>
  <c r="Q2822" i="5" s="1"/>
  <c r="F2822" i="5" s="1"/>
  <c r="G2822" i="5" s="1"/>
  <c r="M2819" i="5"/>
  <c r="N2819" i="5"/>
  <c r="Q2819" i="5" s="1"/>
  <c r="F2819" i="5" s="1"/>
  <c r="G2819" i="5" s="1"/>
  <c r="M2823" i="5"/>
  <c r="N2823" i="5"/>
  <c r="Q2823" i="5" s="1"/>
  <c r="F2823" i="5" s="1"/>
  <c r="G2823" i="5" s="1"/>
  <c r="M2830" i="5"/>
  <c r="N2830" i="5"/>
  <c r="Q2830" i="5" s="1"/>
  <c r="F2830" i="5" s="1"/>
  <c r="G2830" i="5" s="1"/>
  <c r="M2812" i="5"/>
  <c r="N2812" i="5"/>
  <c r="Q2812" i="5" s="1"/>
  <c r="F2812" i="5" s="1"/>
  <c r="G2812" i="5" s="1"/>
  <c r="M2818" i="5"/>
  <c r="N2818" i="5"/>
  <c r="Q2818" i="5" s="1"/>
  <c r="F2818" i="5" s="1"/>
  <c r="G2818" i="5" s="1"/>
  <c r="M2824" i="5"/>
  <c r="N2824" i="5"/>
  <c r="Q2824" i="5" s="1"/>
  <c r="F2824" i="5" s="1"/>
  <c r="G2824" i="5" s="1"/>
  <c r="M2801" i="5"/>
  <c r="N2801" i="5"/>
  <c r="Q2801" i="5" s="1"/>
  <c r="F2801" i="5" s="1"/>
  <c r="G2801" i="5" s="1"/>
  <c r="M2843" i="5"/>
  <c r="N2843" i="5"/>
  <c r="Q2843" i="5" s="1"/>
  <c r="F2843" i="5" s="1"/>
  <c r="G2843" i="5" s="1"/>
  <c r="M2799" i="5"/>
  <c r="N2799" i="5"/>
  <c r="Q2799" i="5" s="1"/>
  <c r="F2799" i="5" s="1"/>
  <c r="G2799" i="5" s="1"/>
  <c r="M2828" i="5"/>
  <c r="N2828" i="5"/>
  <c r="Q2828" i="5" s="1"/>
  <c r="F2828" i="5" s="1"/>
  <c r="G2828" i="5" s="1"/>
  <c r="M2788" i="5"/>
  <c r="N2788" i="5"/>
  <c r="Q2788" i="5" s="1"/>
  <c r="F2788" i="5" s="1"/>
  <c r="G2788" i="5" s="1"/>
  <c r="M2825" i="5"/>
  <c r="N2825" i="5"/>
  <c r="Q2825" i="5" s="1"/>
  <c r="F2825" i="5" s="1"/>
  <c r="G2825" i="5" s="1"/>
  <c r="M2809" i="5"/>
  <c r="N2809" i="5"/>
  <c r="Q2809" i="5" s="1"/>
  <c r="F2809" i="5" s="1"/>
  <c r="G2809" i="5" s="1"/>
  <c r="M2832" i="5"/>
  <c r="N2832" i="5"/>
  <c r="Q2832" i="5" s="1"/>
  <c r="F2832" i="5" s="1"/>
  <c r="G2832" i="5" s="1"/>
  <c r="M2792" i="5"/>
  <c r="N2792" i="5"/>
  <c r="Q2792" i="5" s="1"/>
  <c r="F2792" i="5" s="1"/>
  <c r="G2792" i="5" s="1"/>
  <c r="M2807" i="5"/>
  <c r="N2807" i="5"/>
  <c r="Q2807" i="5" s="1"/>
  <c r="F2807" i="5" s="1"/>
  <c r="G2807" i="5" s="1"/>
  <c r="M2798" i="5"/>
  <c r="N2798" i="5"/>
  <c r="Q2798" i="5" s="1"/>
  <c r="F2798" i="5" s="1"/>
  <c r="G2798" i="5" s="1"/>
  <c r="M2831" i="5"/>
  <c r="N2831" i="5"/>
  <c r="Q2831" i="5" s="1"/>
  <c r="F2831" i="5" s="1"/>
  <c r="G2831" i="5" s="1"/>
  <c r="M2791" i="5"/>
  <c r="N2791" i="5"/>
  <c r="Q2791" i="5" s="1"/>
  <c r="F2791" i="5" s="1"/>
  <c r="G2791" i="5" s="1"/>
  <c r="M2826" i="5"/>
  <c r="N2826" i="5"/>
  <c r="Q2826" i="5" s="1"/>
  <c r="F2826" i="5" s="1"/>
  <c r="G2826" i="5" s="1"/>
  <c r="A2844" i="5"/>
  <c r="B2796" i="5"/>
  <c r="A2882" i="5"/>
  <c r="B2834" i="5"/>
  <c r="A2856" i="5"/>
  <c r="B2808" i="5"/>
  <c r="A2869" i="5"/>
  <c r="B2821" i="5"/>
  <c r="A2907" i="5"/>
  <c r="B2859" i="5"/>
  <c r="A2881" i="5"/>
  <c r="B2833" i="5"/>
  <c r="A2845" i="5"/>
  <c r="B2797" i="5"/>
  <c r="A2891" i="5"/>
  <c r="B2843" i="5"/>
  <c r="A2847" i="5"/>
  <c r="B2799" i="5"/>
  <c r="A2863" i="5"/>
  <c r="B2815" i="5"/>
  <c r="A2876" i="5"/>
  <c r="B2828" i="5"/>
  <c r="A2836" i="5"/>
  <c r="B2788" i="5"/>
  <c r="A2877" i="5"/>
  <c r="B2829" i="5"/>
  <c r="A2870" i="5"/>
  <c r="B2822" i="5"/>
  <c r="A2867" i="5"/>
  <c r="B2819" i="5"/>
  <c r="A2871" i="5"/>
  <c r="B2823" i="5"/>
  <c r="A2878" i="5"/>
  <c r="B2830" i="5"/>
  <c r="A2860" i="5"/>
  <c r="B2812" i="5"/>
  <c r="A2866" i="5"/>
  <c r="B2818" i="5"/>
  <c r="A2850" i="5"/>
  <c r="B2802" i="5"/>
  <c r="A2854" i="5"/>
  <c r="B2806" i="5"/>
  <c r="A2848" i="5"/>
  <c r="B2800" i="5"/>
  <c r="A2861" i="5"/>
  <c r="B2813" i="5"/>
  <c r="A2862" i="5"/>
  <c r="B2814" i="5"/>
  <c r="A2883" i="5"/>
  <c r="B2835" i="5"/>
  <c r="A2858" i="5"/>
  <c r="B2810" i="5"/>
  <c r="A2880" i="5"/>
  <c r="B2832" i="5"/>
  <c r="A2840" i="5"/>
  <c r="B2792" i="5"/>
  <c r="A2855" i="5"/>
  <c r="B2807" i="5"/>
  <c r="A2846" i="5"/>
  <c r="B2798" i="5"/>
  <c r="A2879" i="5"/>
  <c r="B2831" i="5"/>
  <c r="A2839" i="5"/>
  <c r="B2791" i="5"/>
  <c r="A2874" i="5"/>
  <c r="B2826" i="5"/>
  <c r="A2865" i="5"/>
  <c r="B2817" i="5"/>
  <c r="A2873" i="5"/>
  <c r="B2825" i="5"/>
  <c r="A2837" i="5"/>
  <c r="B2789" i="5"/>
  <c r="A2875" i="5"/>
  <c r="B2827" i="5"/>
  <c r="A2857" i="5"/>
  <c r="B2809" i="5"/>
  <c r="A2838" i="5"/>
  <c r="B2790" i="5"/>
  <c r="A2868" i="5"/>
  <c r="B2820" i="5"/>
  <c r="A2851" i="5"/>
  <c r="B2803" i="5"/>
  <c r="A2872" i="5"/>
  <c r="B2824" i="5"/>
  <c r="A2864" i="5"/>
  <c r="B2816" i="5"/>
  <c r="A2849" i="5"/>
  <c r="B2801" i="5"/>
  <c r="A2852" i="5"/>
  <c r="B2804" i="5"/>
  <c r="A2842" i="5"/>
  <c r="B2794" i="5"/>
  <c r="A2853" i="5"/>
  <c r="B2805" i="5"/>
  <c r="A2841" i="5"/>
  <c r="B2793" i="5"/>
  <c r="O2997" i="5" l="1"/>
  <c r="P2949" i="5"/>
  <c r="O3024" i="5"/>
  <c r="P2976" i="5"/>
  <c r="O3021" i="5"/>
  <c r="P2973" i="5"/>
  <c r="O3007" i="5"/>
  <c r="P2959" i="5"/>
  <c r="O2981" i="5"/>
  <c r="P2933" i="5"/>
  <c r="O2998" i="5"/>
  <c r="P2950" i="5"/>
  <c r="O3052" i="5"/>
  <c r="P3004" i="5"/>
  <c r="O3075" i="5"/>
  <c r="P3027" i="5"/>
  <c r="O3031" i="5"/>
  <c r="P2983" i="5"/>
  <c r="O3064" i="5"/>
  <c r="P3016" i="5"/>
  <c r="O3036" i="5"/>
  <c r="P2988" i="5"/>
  <c r="O3005" i="5"/>
  <c r="P2957" i="5"/>
  <c r="O3010" i="5"/>
  <c r="P2962" i="5"/>
  <c r="O2993" i="5"/>
  <c r="P2945" i="5"/>
  <c r="O3026" i="5"/>
  <c r="P2978" i="5"/>
  <c r="O3015" i="5"/>
  <c r="P2967" i="5"/>
  <c r="O2990" i="5"/>
  <c r="P2942" i="5"/>
  <c r="O3008" i="5"/>
  <c r="P2960" i="5"/>
  <c r="O2991" i="5"/>
  <c r="P2943" i="5"/>
  <c r="O3050" i="5"/>
  <c r="P3002" i="5"/>
  <c r="O3025" i="5"/>
  <c r="P2977" i="5"/>
  <c r="O3034" i="5"/>
  <c r="P2986" i="5"/>
  <c r="O3047" i="5"/>
  <c r="P2999" i="5"/>
  <c r="O3022" i="5"/>
  <c r="P2974" i="5"/>
  <c r="O3011" i="5"/>
  <c r="P2963" i="5"/>
  <c r="O3017" i="5"/>
  <c r="P2969" i="5"/>
  <c r="O2980" i="5"/>
  <c r="P2932" i="5"/>
  <c r="O2995" i="5"/>
  <c r="P2947" i="5"/>
  <c r="O3006" i="5"/>
  <c r="P2958" i="5"/>
  <c r="O2996" i="5"/>
  <c r="P2948" i="5"/>
  <c r="O3014" i="5"/>
  <c r="P2966" i="5"/>
  <c r="O3000" i="5"/>
  <c r="P2952" i="5"/>
  <c r="O3032" i="5"/>
  <c r="P2984" i="5"/>
  <c r="O3020" i="5"/>
  <c r="P2972" i="5"/>
  <c r="O3003" i="5"/>
  <c r="P2955" i="5"/>
  <c r="O3023" i="5"/>
  <c r="P2975" i="5"/>
  <c r="O3009" i="5"/>
  <c r="P2961" i="5"/>
  <c r="O3018" i="5"/>
  <c r="P2970" i="5"/>
  <c r="O3001" i="5"/>
  <c r="P2953" i="5"/>
  <c r="P2971" i="5"/>
  <c r="O3019" i="5"/>
  <c r="O2992" i="5"/>
  <c r="P2944" i="5"/>
  <c r="O3035" i="5"/>
  <c r="P2987" i="5"/>
  <c r="O2982" i="5"/>
  <c r="P2934" i="5"/>
  <c r="O2994" i="5"/>
  <c r="P2946" i="5"/>
  <c r="O3061" i="5"/>
  <c r="P3013" i="5"/>
  <c r="O3012" i="5"/>
  <c r="P2964" i="5"/>
  <c r="O2989" i="5"/>
  <c r="P2941" i="5"/>
  <c r="O3033" i="5"/>
  <c r="P2985" i="5"/>
  <c r="M2891" i="5"/>
  <c r="N2891" i="5"/>
  <c r="Q2891" i="5" s="1"/>
  <c r="F2891" i="5" s="1"/>
  <c r="G2891" i="5" s="1"/>
  <c r="M2872" i="5"/>
  <c r="N2872" i="5"/>
  <c r="Q2872" i="5" s="1"/>
  <c r="F2872" i="5" s="1"/>
  <c r="G2872" i="5" s="1"/>
  <c r="M2854" i="5"/>
  <c r="N2854" i="5"/>
  <c r="Q2854" i="5" s="1"/>
  <c r="F2854" i="5" s="1"/>
  <c r="G2854" i="5" s="1"/>
  <c r="M2845" i="5"/>
  <c r="N2845" i="5"/>
  <c r="Q2845" i="5" s="1"/>
  <c r="F2845" i="5" s="1"/>
  <c r="G2845" i="5" s="1"/>
  <c r="M2873" i="5"/>
  <c r="N2873" i="5"/>
  <c r="Q2873" i="5" s="1"/>
  <c r="F2873" i="5" s="1"/>
  <c r="G2873" i="5" s="1"/>
  <c r="M2870" i="5"/>
  <c r="N2870" i="5"/>
  <c r="Q2870" i="5" s="1"/>
  <c r="F2870" i="5" s="1"/>
  <c r="G2870" i="5" s="1"/>
  <c r="M2853" i="5"/>
  <c r="N2853" i="5"/>
  <c r="Q2853" i="5" s="1"/>
  <c r="F2853" i="5" s="1"/>
  <c r="G2853" i="5" s="1"/>
  <c r="M2868" i="5"/>
  <c r="N2868" i="5"/>
  <c r="Q2868" i="5" s="1"/>
  <c r="F2868" i="5" s="1"/>
  <c r="G2868" i="5" s="1"/>
  <c r="M2874" i="5"/>
  <c r="N2874" i="5"/>
  <c r="Q2874" i="5" s="1"/>
  <c r="F2874" i="5" s="1"/>
  <c r="G2874" i="5" s="1"/>
  <c r="M2858" i="5"/>
  <c r="N2858" i="5"/>
  <c r="Q2858" i="5" s="1"/>
  <c r="F2858" i="5" s="1"/>
  <c r="G2858" i="5" s="1"/>
  <c r="M2866" i="5"/>
  <c r="N2866" i="5"/>
  <c r="Q2866" i="5" s="1"/>
  <c r="F2866" i="5" s="1"/>
  <c r="G2866" i="5" s="1"/>
  <c r="M2836" i="5"/>
  <c r="N2836" i="5"/>
  <c r="Q2836" i="5" s="1"/>
  <c r="F2836" i="5" s="1"/>
  <c r="G2836" i="5" s="1"/>
  <c r="M2907" i="5"/>
  <c r="N2907" i="5"/>
  <c r="Q2907" i="5" s="1"/>
  <c r="F2907" i="5" s="1"/>
  <c r="G2907" i="5" s="1"/>
  <c r="M2840" i="5"/>
  <c r="N2840" i="5"/>
  <c r="Q2840" i="5" s="1"/>
  <c r="F2840" i="5" s="1"/>
  <c r="G2840" i="5" s="1"/>
  <c r="M2851" i="5"/>
  <c r="N2851" i="5"/>
  <c r="Q2851" i="5" s="1"/>
  <c r="F2851" i="5" s="1"/>
  <c r="G2851" i="5" s="1"/>
  <c r="M2880" i="5"/>
  <c r="N2880" i="5"/>
  <c r="Q2880" i="5" s="1"/>
  <c r="F2880" i="5" s="1"/>
  <c r="G2880" i="5" s="1"/>
  <c r="M2850" i="5"/>
  <c r="N2850" i="5"/>
  <c r="Q2850" i="5" s="1"/>
  <c r="F2850" i="5" s="1"/>
  <c r="G2850" i="5" s="1"/>
  <c r="M2877" i="5"/>
  <c r="N2877" i="5"/>
  <c r="Q2877" i="5" s="1"/>
  <c r="F2877" i="5" s="1"/>
  <c r="G2877" i="5" s="1"/>
  <c r="M2881" i="5"/>
  <c r="N2881" i="5"/>
  <c r="Q2881" i="5" s="1"/>
  <c r="F2881" i="5" s="1"/>
  <c r="G2881" i="5" s="1"/>
  <c r="M2842" i="5"/>
  <c r="N2842" i="5"/>
  <c r="Q2842" i="5" s="1"/>
  <c r="F2842" i="5" s="1"/>
  <c r="G2842" i="5" s="1"/>
  <c r="M2838" i="5"/>
  <c r="N2838" i="5"/>
  <c r="Q2838" i="5" s="1"/>
  <c r="F2838" i="5" s="1"/>
  <c r="G2838" i="5" s="1"/>
  <c r="M2839" i="5"/>
  <c r="N2839" i="5"/>
  <c r="Q2839" i="5" s="1"/>
  <c r="F2839" i="5" s="1"/>
  <c r="G2839" i="5" s="1"/>
  <c r="M2883" i="5"/>
  <c r="N2883" i="5"/>
  <c r="Q2883" i="5" s="1"/>
  <c r="F2883" i="5" s="1"/>
  <c r="G2883" i="5" s="1"/>
  <c r="M2860" i="5"/>
  <c r="N2860" i="5"/>
  <c r="Q2860" i="5" s="1"/>
  <c r="F2860" i="5" s="1"/>
  <c r="G2860" i="5" s="1"/>
  <c r="M2876" i="5"/>
  <c r="N2876" i="5"/>
  <c r="Q2876" i="5" s="1"/>
  <c r="F2876" i="5" s="1"/>
  <c r="G2876" i="5" s="1"/>
  <c r="M2869" i="5"/>
  <c r="N2869" i="5"/>
  <c r="Q2869" i="5" s="1"/>
  <c r="F2869" i="5" s="1"/>
  <c r="G2869" i="5" s="1"/>
  <c r="M2841" i="5"/>
  <c r="N2841" i="5"/>
  <c r="Q2841" i="5" s="1"/>
  <c r="F2841" i="5" s="1"/>
  <c r="G2841" i="5" s="1"/>
  <c r="M2852" i="5"/>
  <c r="N2852" i="5"/>
  <c r="Q2852" i="5" s="1"/>
  <c r="F2852" i="5" s="1"/>
  <c r="G2852" i="5" s="1"/>
  <c r="M2857" i="5"/>
  <c r="N2857" i="5"/>
  <c r="Q2857" i="5" s="1"/>
  <c r="F2857" i="5" s="1"/>
  <c r="G2857" i="5" s="1"/>
  <c r="M2879" i="5"/>
  <c r="N2879" i="5"/>
  <c r="Q2879" i="5" s="1"/>
  <c r="F2879" i="5" s="1"/>
  <c r="G2879" i="5" s="1"/>
  <c r="M2862" i="5"/>
  <c r="N2862" i="5"/>
  <c r="Q2862" i="5" s="1"/>
  <c r="F2862" i="5" s="1"/>
  <c r="G2862" i="5" s="1"/>
  <c r="M2878" i="5"/>
  <c r="N2878" i="5"/>
  <c r="Q2878" i="5" s="1"/>
  <c r="F2878" i="5" s="1"/>
  <c r="G2878" i="5" s="1"/>
  <c r="M2863" i="5"/>
  <c r="N2863" i="5"/>
  <c r="Q2863" i="5" s="1"/>
  <c r="F2863" i="5" s="1"/>
  <c r="G2863" i="5" s="1"/>
  <c r="M2856" i="5"/>
  <c r="N2856" i="5"/>
  <c r="Q2856" i="5" s="1"/>
  <c r="F2856" i="5" s="1"/>
  <c r="G2856" i="5" s="1"/>
  <c r="M2864" i="5"/>
  <c r="N2864" i="5"/>
  <c r="Q2864" i="5" s="1"/>
  <c r="F2864" i="5" s="1"/>
  <c r="G2864" i="5" s="1"/>
  <c r="M2837" i="5"/>
  <c r="N2837" i="5"/>
  <c r="Q2837" i="5" s="1"/>
  <c r="F2837" i="5" s="1"/>
  <c r="G2837" i="5" s="1"/>
  <c r="M2855" i="5"/>
  <c r="N2855" i="5"/>
  <c r="Q2855" i="5" s="1"/>
  <c r="F2855" i="5" s="1"/>
  <c r="G2855" i="5" s="1"/>
  <c r="M2848" i="5"/>
  <c r="N2848" i="5"/>
  <c r="Q2848" i="5" s="1"/>
  <c r="F2848" i="5" s="1"/>
  <c r="G2848" i="5" s="1"/>
  <c r="M2867" i="5"/>
  <c r="N2867" i="5"/>
  <c r="Q2867" i="5" s="1"/>
  <c r="F2867" i="5" s="1"/>
  <c r="G2867" i="5" s="1"/>
  <c r="M2844" i="5"/>
  <c r="N2844" i="5"/>
  <c r="Q2844" i="5" s="1"/>
  <c r="F2844" i="5" s="1"/>
  <c r="G2844" i="5" s="1"/>
  <c r="M2865" i="5"/>
  <c r="N2865" i="5"/>
  <c r="Q2865" i="5" s="1"/>
  <c r="F2865" i="5" s="1"/>
  <c r="G2865" i="5" s="1"/>
  <c r="M2849" i="5"/>
  <c r="N2849" i="5"/>
  <c r="Q2849" i="5" s="1"/>
  <c r="F2849" i="5" s="1"/>
  <c r="G2849" i="5" s="1"/>
  <c r="M2875" i="5"/>
  <c r="N2875" i="5"/>
  <c r="Q2875" i="5" s="1"/>
  <c r="F2875" i="5" s="1"/>
  <c r="G2875" i="5" s="1"/>
  <c r="M2846" i="5"/>
  <c r="N2846" i="5"/>
  <c r="Q2846" i="5" s="1"/>
  <c r="F2846" i="5" s="1"/>
  <c r="G2846" i="5" s="1"/>
  <c r="M2861" i="5"/>
  <c r="N2861" i="5"/>
  <c r="Q2861" i="5" s="1"/>
  <c r="F2861" i="5" s="1"/>
  <c r="G2861" i="5" s="1"/>
  <c r="M2871" i="5"/>
  <c r="N2871" i="5"/>
  <c r="Q2871" i="5" s="1"/>
  <c r="F2871" i="5" s="1"/>
  <c r="G2871" i="5" s="1"/>
  <c r="M2847" i="5"/>
  <c r="N2847" i="5"/>
  <c r="Q2847" i="5" s="1"/>
  <c r="F2847" i="5" s="1"/>
  <c r="G2847" i="5" s="1"/>
  <c r="M2882" i="5"/>
  <c r="N2882" i="5"/>
  <c r="Q2882" i="5" s="1"/>
  <c r="F2882" i="5" s="1"/>
  <c r="G2882" i="5" s="1"/>
  <c r="A2901" i="5"/>
  <c r="B2853" i="5"/>
  <c r="A2916" i="5"/>
  <c r="B2868" i="5"/>
  <c r="A2922" i="5"/>
  <c r="B2874" i="5"/>
  <c r="A2906" i="5"/>
  <c r="B2858" i="5"/>
  <c r="A2914" i="5"/>
  <c r="B2866" i="5"/>
  <c r="A2884" i="5"/>
  <c r="B2836" i="5"/>
  <c r="A2955" i="5"/>
  <c r="B2907" i="5"/>
  <c r="A2920" i="5"/>
  <c r="B2872" i="5"/>
  <c r="A2921" i="5"/>
  <c r="B2873" i="5"/>
  <c r="A2888" i="5"/>
  <c r="B2840" i="5"/>
  <c r="A2902" i="5"/>
  <c r="B2854" i="5"/>
  <c r="A2918" i="5"/>
  <c r="B2870" i="5"/>
  <c r="A2893" i="5"/>
  <c r="B2845" i="5"/>
  <c r="A2900" i="5"/>
  <c r="B2852" i="5"/>
  <c r="A2905" i="5"/>
  <c r="B2857" i="5"/>
  <c r="A2927" i="5"/>
  <c r="B2879" i="5"/>
  <c r="A2910" i="5"/>
  <c r="B2862" i="5"/>
  <c r="A2926" i="5"/>
  <c r="B2878" i="5"/>
  <c r="A2911" i="5"/>
  <c r="B2863" i="5"/>
  <c r="A2904" i="5"/>
  <c r="B2856" i="5"/>
  <c r="A2890" i="5"/>
  <c r="B2842" i="5"/>
  <c r="A2886" i="5"/>
  <c r="B2838" i="5"/>
  <c r="A2887" i="5"/>
  <c r="B2839" i="5"/>
  <c r="A2931" i="5"/>
  <c r="B2883" i="5"/>
  <c r="A2908" i="5"/>
  <c r="B2860" i="5"/>
  <c r="A2924" i="5"/>
  <c r="B2876" i="5"/>
  <c r="A2917" i="5"/>
  <c r="B2869" i="5"/>
  <c r="A2897" i="5"/>
  <c r="B2849" i="5"/>
  <c r="A2923" i="5"/>
  <c r="B2875" i="5"/>
  <c r="A2894" i="5"/>
  <c r="B2846" i="5"/>
  <c r="A2909" i="5"/>
  <c r="B2861" i="5"/>
  <c r="A2919" i="5"/>
  <c r="B2871" i="5"/>
  <c r="A2895" i="5"/>
  <c r="B2847" i="5"/>
  <c r="A2930" i="5"/>
  <c r="B2882" i="5"/>
  <c r="A2889" i="5"/>
  <c r="B2841" i="5"/>
  <c r="A2899" i="5"/>
  <c r="B2851" i="5"/>
  <c r="A2913" i="5"/>
  <c r="B2865" i="5"/>
  <c r="A2928" i="5"/>
  <c r="B2880" i="5"/>
  <c r="A2898" i="5"/>
  <c r="B2850" i="5"/>
  <c r="A2925" i="5"/>
  <c r="B2877" i="5"/>
  <c r="A2929" i="5"/>
  <c r="B2881" i="5"/>
  <c r="A2912" i="5"/>
  <c r="B2864" i="5"/>
  <c r="A2885" i="5"/>
  <c r="B2837" i="5"/>
  <c r="A2903" i="5"/>
  <c r="B2855" i="5"/>
  <c r="A2896" i="5"/>
  <c r="B2848" i="5"/>
  <c r="A2915" i="5"/>
  <c r="B2867" i="5"/>
  <c r="A2939" i="5"/>
  <c r="B2891" i="5"/>
  <c r="A2892" i="5"/>
  <c r="B2844" i="5"/>
  <c r="O3083" i="5" l="1"/>
  <c r="P3035" i="5"/>
  <c r="O3051" i="5"/>
  <c r="P3003" i="5"/>
  <c r="O3043" i="5"/>
  <c r="P2995" i="5"/>
  <c r="O3073" i="5"/>
  <c r="P3025" i="5"/>
  <c r="O3100" i="5"/>
  <c r="P3052" i="5"/>
  <c r="O3068" i="5"/>
  <c r="P3020" i="5"/>
  <c r="O3067" i="5"/>
  <c r="P3019" i="5"/>
  <c r="O3037" i="5"/>
  <c r="P2989" i="5"/>
  <c r="O3080" i="5"/>
  <c r="P3032" i="5"/>
  <c r="O3065" i="5"/>
  <c r="P3017" i="5"/>
  <c r="O3039" i="5"/>
  <c r="P2991" i="5"/>
  <c r="O3053" i="5"/>
  <c r="P3005" i="5"/>
  <c r="O3060" i="5"/>
  <c r="P3012" i="5"/>
  <c r="O3049" i="5"/>
  <c r="P3001" i="5"/>
  <c r="O3048" i="5"/>
  <c r="P3000" i="5"/>
  <c r="O3059" i="5"/>
  <c r="P3011" i="5"/>
  <c r="O3056" i="5"/>
  <c r="P3008" i="5"/>
  <c r="O3055" i="5"/>
  <c r="P3007" i="5"/>
  <c r="O3109" i="5"/>
  <c r="P3061" i="5"/>
  <c r="O3066" i="5"/>
  <c r="P3018" i="5"/>
  <c r="O3062" i="5"/>
  <c r="P3014" i="5"/>
  <c r="O3070" i="5"/>
  <c r="P3022" i="5"/>
  <c r="O3038" i="5"/>
  <c r="P2990" i="5"/>
  <c r="P3064" i="5"/>
  <c r="O3112" i="5"/>
  <c r="O3069" i="5"/>
  <c r="P3021" i="5"/>
  <c r="O3042" i="5"/>
  <c r="P2994" i="5"/>
  <c r="O3057" i="5"/>
  <c r="P3009" i="5"/>
  <c r="O3044" i="5"/>
  <c r="P2996" i="5"/>
  <c r="O3095" i="5"/>
  <c r="P3047" i="5"/>
  <c r="O3063" i="5"/>
  <c r="P3015" i="5"/>
  <c r="O3079" i="5"/>
  <c r="P3031" i="5"/>
  <c r="O3072" i="5"/>
  <c r="P3024" i="5"/>
  <c r="O3081" i="5"/>
  <c r="P3033" i="5"/>
  <c r="O3028" i="5"/>
  <c r="P2980" i="5"/>
  <c r="O3098" i="5"/>
  <c r="P3050" i="5"/>
  <c r="O3058" i="5"/>
  <c r="P3010" i="5"/>
  <c r="O3046" i="5"/>
  <c r="P2998" i="5"/>
  <c r="O3084" i="5"/>
  <c r="P3036" i="5"/>
  <c r="O3041" i="5"/>
  <c r="P2993" i="5"/>
  <c r="O3040" i="5"/>
  <c r="P2992" i="5"/>
  <c r="O3029" i="5"/>
  <c r="P2981" i="5"/>
  <c r="O3030" i="5"/>
  <c r="P2982" i="5"/>
  <c r="O3071" i="5"/>
  <c r="P3023" i="5"/>
  <c r="O3054" i="5"/>
  <c r="P3006" i="5"/>
  <c r="O3082" i="5"/>
  <c r="P3034" i="5"/>
  <c r="O3074" i="5"/>
  <c r="P3026" i="5"/>
  <c r="O3123" i="5"/>
  <c r="P3075" i="5"/>
  <c r="O3045" i="5"/>
  <c r="P2997" i="5"/>
  <c r="M2889" i="5"/>
  <c r="N2889" i="5"/>
  <c r="Q2889" i="5" s="1"/>
  <c r="F2889" i="5" s="1"/>
  <c r="G2889" i="5" s="1"/>
  <c r="M2890" i="5"/>
  <c r="N2890" i="5"/>
  <c r="Q2890" i="5" s="1"/>
  <c r="F2890" i="5" s="1"/>
  <c r="G2890" i="5" s="1"/>
  <c r="M2899" i="5"/>
  <c r="N2899" i="5"/>
  <c r="Q2899" i="5" s="1"/>
  <c r="F2899" i="5" s="1"/>
  <c r="G2899" i="5" s="1"/>
  <c r="M2905" i="5"/>
  <c r="N2905" i="5"/>
  <c r="Q2905" i="5" s="1"/>
  <c r="F2905" i="5" s="1"/>
  <c r="G2905" i="5" s="1"/>
  <c r="M2901" i="5"/>
  <c r="N2901" i="5"/>
  <c r="Q2901" i="5" s="1"/>
  <c r="F2901" i="5" s="1"/>
  <c r="G2901" i="5" s="1"/>
  <c r="M2897" i="5"/>
  <c r="N2897" i="5"/>
  <c r="Q2897" i="5" s="1"/>
  <c r="F2897" i="5" s="1"/>
  <c r="G2897" i="5" s="1"/>
  <c r="M2900" i="5"/>
  <c r="N2900" i="5"/>
  <c r="Q2900" i="5" s="1"/>
  <c r="F2900" i="5" s="1"/>
  <c r="G2900" i="5" s="1"/>
  <c r="M2955" i="5"/>
  <c r="N2955" i="5"/>
  <c r="Q2955" i="5" s="1"/>
  <c r="F2955" i="5" s="1"/>
  <c r="G2955" i="5" s="1"/>
  <c r="M2939" i="5"/>
  <c r="N2939" i="5"/>
  <c r="Q2939" i="5" s="1"/>
  <c r="F2939" i="5" s="1"/>
  <c r="G2939" i="5" s="1"/>
  <c r="M2925" i="5"/>
  <c r="N2925" i="5"/>
  <c r="Q2925" i="5" s="1"/>
  <c r="F2925" i="5" s="1"/>
  <c r="G2925" i="5" s="1"/>
  <c r="M2895" i="5"/>
  <c r="N2895" i="5"/>
  <c r="Q2895" i="5" s="1"/>
  <c r="F2895" i="5" s="1"/>
  <c r="G2895" i="5" s="1"/>
  <c r="M2924" i="5"/>
  <c r="N2924" i="5"/>
  <c r="Q2924" i="5" s="1"/>
  <c r="F2924" i="5" s="1"/>
  <c r="G2924" i="5" s="1"/>
  <c r="M2911" i="5"/>
  <c r="N2911" i="5"/>
  <c r="Q2911" i="5" s="1"/>
  <c r="F2911" i="5" s="1"/>
  <c r="G2911" i="5" s="1"/>
  <c r="M2918" i="5"/>
  <c r="N2918" i="5"/>
  <c r="Q2918" i="5" s="1"/>
  <c r="F2918" i="5" s="1"/>
  <c r="G2918" i="5" s="1"/>
  <c r="M2914" i="5"/>
  <c r="N2914" i="5"/>
  <c r="Q2914" i="5" s="1"/>
  <c r="F2914" i="5" s="1"/>
  <c r="G2914" i="5" s="1"/>
  <c r="M2912" i="5"/>
  <c r="N2912" i="5"/>
  <c r="Q2912" i="5" s="1"/>
  <c r="F2912" i="5" s="1"/>
  <c r="G2912" i="5" s="1"/>
  <c r="M2892" i="5"/>
  <c r="N2892" i="5"/>
  <c r="Q2892" i="5" s="1"/>
  <c r="F2892" i="5" s="1"/>
  <c r="G2892" i="5" s="1"/>
  <c r="M2917" i="5"/>
  <c r="N2917" i="5"/>
  <c r="Q2917" i="5" s="1"/>
  <c r="F2917" i="5" s="1"/>
  <c r="G2917" i="5" s="1"/>
  <c r="M2904" i="5"/>
  <c r="N2904" i="5"/>
  <c r="Q2904" i="5" s="1"/>
  <c r="F2904" i="5" s="1"/>
  <c r="G2904" i="5" s="1"/>
  <c r="M2893" i="5"/>
  <c r="N2893" i="5"/>
  <c r="Q2893" i="5" s="1"/>
  <c r="F2893" i="5" s="1"/>
  <c r="G2893" i="5" s="1"/>
  <c r="M2884" i="5"/>
  <c r="N2884" i="5"/>
  <c r="Q2884" i="5" s="1"/>
  <c r="F2884" i="5" s="1"/>
  <c r="G2884" i="5" s="1"/>
  <c r="M2915" i="5"/>
  <c r="N2915" i="5"/>
  <c r="Q2915" i="5" s="1"/>
  <c r="F2915" i="5" s="1"/>
  <c r="G2915" i="5" s="1"/>
  <c r="M2898" i="5"/>
  <c r="N2898" i="5"/>
  <c r="Q2898" i="5" s="1"/>
  <c r="F2898" i="5" s="1"/>
  <c r="G2898" i="5" s="1"/>
  <c r="M2919" i="5"/>
  <c r="N2919" i="5"/>
  <c r="Q2919" i="5" s="1"/>
  <c r="F2919" i="5" s="1"/>
  <c r="G2919" i="5" s="1"/>
  <c r="M2908" i="5"/>
  <c r="N2908" i="5"/>
  <c r="Q2908" i="5" s="1"/>
  <c r="F2908" i="5" s="1"/>
  <c r="G2908" i="5" s="1"/>
  <c r="M2926" i="5"/>
  <c r="N2926" i="5"/>
  <c r="Q2926" i="5" s="1"/>
  <c r="F2926" i="5" s="1"/>
  <c r="G2926" i="5" s="1"/>
  <c r="M2902" i="5"/>
  <c r="N2902" i="5"/>
  <c r="Q2902" i="5" s="1"/>
  <c r="F2902" i="5" s="1"/>
  <c r="G2902" i="5" s="1"/>
  <c r="M2906" i="5"/>
  <c r="N2906" i="5"/>
  <c r="Q2906" i="5" s="1"/>
  <c r="F2906" i="5" s="1"/>
  <c r="G2906" i="5" s="1"/>
  <c r="M2929" i="5"/>
  <c r="N2929" i="5"/>
  <c r="Q2929" i="5" s="1"/>
  <c r="F2929" i="5" s="1"/>
  <c r="G2929" i="5" s="1"/>
  <c r="M2930" i="5"/>
  <c r="N2930" i="5"/>
  <c r="Q2930" i="5" s="1"/>
  <c r="F2930" i="5" s="1"/>
  <c r="G2930" i="5" s="1"/>
  <c r="M2896" i="5"/>
  <c r="N2896" i="5"/>
  <c r="Q2896" i="5" s="1"/>
  <c r="F2896" i="5" s="1"/>
  <c r="G2896" i="5" s="1"/>
  <c r="M2928" i="5"/>
  <c r="N2928" i="5"/>
  <c r="Q2928" i="5" s="1"/>
  <c r="F2928" i="5" s="1"/>
  <c r="G2928" i="5" s="1"/>
  <c r="M2909" i="5"/>
  <c r="N2909" i="5"/>
  <c r="Q2909" i="5" s="1"/>
  <c r="F2909" i="5" s="1"/>
  <c r="G2909" i="5" s="1"/>
  <c r="M2931" i="5"/>
  <c r="N2931" i="5"/>
  <c r="Q2931" i="5" s="1"/>
  <c r="F2931" i="5" s="1"/>
  <c r="G2931" i="5" s="1"/>
  <c r="M2910" i="5"/>
  <c r="N2910" i="5"/>
  <c r="Q2910" i="5" s="1"/>
  <c r="F2910" i="5" s="1"/>
  <c r="G2910" i="5" s="1"/>
  <c r="M2888" i="5"/>
  <c r="N2888" i="5"/>
  <c r="Q2888" i="5" s="1"/>
  <c r="F2888" i="5" s="1"/>
  <c r="G2888" i="5" s="1"/>
  <c r="M2922" i="5"/>
  <c r="N2922" i="5"/>
  <c r="Q2922" i="5" s="1"/>
  <c r="F2922" i="5" s="1"/>
  <c r="G2922" i="5" s="1"/>
  <c r="M2885" i="5"/>
  <c r="N2885" i="5"/>
  <c r="Q2885" i="5" s="1"/>
  <c r="F2885" i="5" s="1"/>
  <c r="G2885" i="5" s="1"/>
  <c r="M2923" i="5"/>
  <c r="N2923" i="5"/>
  <c r="Q2923" i="5" s="1"/>
  <c r="F2923" i="5" s="1"/>
  <c r="G2923" i="5" s="1"/>
  <c r="M2886" i="5"/>
  <c r="N2886" i="5"/>
  <c r="Q2886" i="5" s="1"/>
  <c r="F2886" i="5" s="1"/>
  <c r="G2886" i="5" s="1"/>
  <c r="M2920" i="5"/>
  <c r="N2920" i="5"/>
  <c r="Q2920" i="5" s="1"/>
  <c r="F2920" i="5" s="1"/>
  <c r="G2920" i="5" s="1"/>
  <c r="M2903" i="5"/>
  <c r="N2903" i="5"/>
  <c r="Q2903" i="5" s="1"/>
  <c r="F2903" i="5" s="1"/>
  <c r="G2903" i="5" s="1"/>
  <c r="M2913" i="5"/>
  <c r="N2913" i="5"/>
  <c r="Q2913" i="5" s="1"/>
  <c r="F2913" i="5" s="1"/>
  <c r="G2913" i="5" s="1"/>
  <c r="M2894" i="5"/>
  <c r="N2894" i="5"/>
  <c r="Q2894" i="5" s="1"/>
  <c r="F2894" i="5" s="1"/>
  <c r="G2894" i="5" s="1"/>
  <c r="M2887" i="5"/>
  <c r="N2887" i="5"/>
  <c r="Q2887" i="5" s="1"/>
  <c r="F2887" i="5" s="1"/>
  <c r="G2887" i="5" s="1"/>
  <c r="M2927" i="5"/>
  <c r="N2927" i="5"/>
  <c r="Q2927" i="5" s="1"/>
  <c r="F2927" i="5" s="1"/>
  <c r="G2927" i="5" s="1"/>
  <c r="M2921" i="5"/>
  <c r="N2921" i="5"/>
  <c r="Q2921" i="5" s="1"/>
  <c r="F2921" i="5" s="1"/>
  <c r="G2921" i="5" s="1"/>
  <c r="M2916" i="5"/>
  <c r="N2916" i="5"/>
  <c r="Q2916" i="5" s="1"/>
  <c r="F2916" i="5" s="1"/>
  <c r="G2916" i="5" s="1"/>
  <c r="A2987" i="5"/>
  <c r="B2939" i="5"/>
  <c r="A2973" i="5"/>
  <c r="B2925" i="5"/>
  <c r="A2943" i="5"/>
  <c r="B2895" i="5"/>
  <c r="A2972" i="5"/>
  <c r="B2924" i="5"/>
  <c r="A2959" i="5"/>
  <c r="B2911" i="5"/>
  <c r="A2966" i="5"/>
  <c r="B2918" i="5"/>
  <c r="A2962" i="5"/>
  <c r="B2914" i="5"/>
  <c r="A2960" i="5"/>
  <c r="B2912" i="5"/>
  <c r="A2937" i="5"/>
  <c r="B2889" i="5"/>
  <c r="A2945" i="5"/>
  <c r="B2897" i="5"/>
  <c r="A2938" i="5"/>
  <c r="B2890" i="5"/>
  <c r="A2948" i="5"/>
  <c r="B2900" i="5"/>
  <c r="A3003" i="5"/>
  <c r="B2955" i="5"/>
  <c r="A2944" i="5"/>
  <c r="B2896" i="5"/>
  <c r="A2976" i="5"/>
  <c r="B2928" i="5"/>
  <c r="A2957" i="5"/>
  <c r="B2909" i="5"/>
  <c r="A2979" i="5"/>
  <c r="B2931" i="5"/>
  <c r="A2958" i="5"/>
  <c r="B2910" i="5"/>
  <c r="A2936" i="5"/>
  <c r="B2888" i="5"/>
  <c r="A2970" i="5"/>
  <c r="B2922" i="5"/>
  <c r="A2963" i="5"/>
  <c r="B2915" i="5"/>
  <c r="A2946" i="5"/>
  <c r="B2898" i="5"/>
  <c r="A2967" i="5"/>
  <c r="B2919" i="5"/>
  <c r="A2956" i="5"/>
  <c r="B2908" i="5"/>
  <c r="A2974" i="5"/>
  <c r="B2926" i="5"/>
  <c r="A2950" i="5"/>
  <c r="B2902" i="5"/>
  <c r="A2954" i="5"/>
  <c r="B2906" i="5"/>
  <c r="A2951" i="5"/>
  <c r="B2903" i="5"/>
  <c r="A2961" i="5"/>
  <c r="B2913" i="5"/>
  <c r="A2942" i="5"/>
  <c r="B2894" i="5"/>
  <c r="A2935" i="5"/>
  <c r="B2887" i="5"/>
  <c r="A2975" i="5"/>
  <c r="B2927" i="5"/>
  <c r="A2969" i="5"/>
  <c r="B2921" i="5"/>
  <c r="A2964" i="5"/>
  <c r="B2916" i="5"/>
  <c r="A2940" i="5"/>
  <c r="B2892" i="5"/>
  <c r="A2977" i="5"/>
  <c r="B2929" i="5"/>
  <c r="A2978" i="5"/>
  <c r="B2930" i="5"/>
  <c r="A2965" i="5"/>
  <c r="B2917" i="5"/>
  <c r="A2952" i="5"/>
  <c r="B2904" i="5"/>
  <c r="A2941" i="5"/>
  <c r="B2893" i="5"/>
  <c r="A2932" i="5"/>
  <c r="B2884" i="5"/>
  <c r="A2933" i="5"/>
  <c r="B2885" i="5"/>
  <c r="A2947" i="5"/>
  <c r="B2899" i="5"/>
  <c r="A2971" i="5"/>
  <c r="B2923" i="5"/>
  <c r="A2934" i="5"/>
  <c r="B2886" i="5"/>
  <c r="A2953" i="5"/>
  <c r="B2905" i="5"/>
  <c r="A2968" i="5"/>
  <c r="B2920" i="5"/>
  <c r="A2949" i="5"/>
  <c r="B2901" i="5"/>
  <c r="O3092" i="5" l="1"/>
  <c r="P3044" i="5"/>
  <c r="O3077" i="5"/>
  <c r="P3029" i="5"/>
  <c r="O3122" i="5"/>
  <c r="P3074" i="5"/>
  <c r="O3120" i="5"/>
  <c r="P3072" i="5"/>
  <c r="O3117" i="5"/>
  <c r="P3069" i="5"/>
  <c r="O3121" i="5"/>
  <c r="P3073" i="5"/>
  <c r="O3160" i="5"/>
  <c r="P3112" i="5"/>
  <c r="O3130" i="5"/>
  <c r="P3082" i="5"/>
  <c r="O3132" i="5"/>
  <c r="P3084" i="5"/>
  <c r="O3127" i="5"/>
  <c r="P3079" i="5"/>
  <c r="O3104" i="5"/>
  <c r="P3056" i="5"/>
  <c r="O3113" i="5"/>
  <c r="P3065" i="5"/>
  <c r="O3091" i="5"/>
  <c r="P3043" i="5"/>
  <c r="O3078" i="5"/>
  <c r="P3030" i="5"/>
  <c r="O3146" i="5"/>
  <c r="P3098" i="5"/>
  <c r="O3110" i="5"/>
  <c r="P3062" i="5"/>
  <c r="O3097" i="5"/>
  <c r="P3049" i="5"/>
  <c r="O3115" i="5"/>
  <c r="P3067" i="5"/>
  <c r="O3093" i="5"/>
  <c r="P3045" i="5"/>
  <c r="O3076" i="5"/>
  <c r="P3028" i="5"/>
  <c r="O3105" i="5"/>
  <c r="P3057" i="5"/>
  <c r="O3114" i="5"/>
  <c r="P3066" i="5"/>
  <c r="O3108" i="5"/>
  <c r="P3060" i="5"/>
  <c r="O3116" i="5"/>
  <c r="P3068" i="5"/>
  <c r="O3102" i="5"/>
  <c r="P3054" i="5"/>
  <c r="O3094" i="5"/>
  <c r="P3046" i="5"/>
  <c r="O3111" i="5"/>
  <c r="P3063" i="5"/>
  <c r="O3086" i="5"/>
  <c r="P3038" i="5"/>
  <c r="P3059" i="5"/>
  <c r="O3107" i="5"/>
  <c r="O3128" i="5"/>
  <c r="P3080" i="5"/>
  <c r="O3099" i="5"/>
  <c r="P3051" i="5"/>
  <c r="O3171" i="5"/>
  <c r="P3123" i="5"/>
  <c r="O3088" i="5"/>
  <c r="P3040" i="5"/>
  <c r="O3129" i="5"/>
  <c r="P3081" i="5"/>
  <c r="O3090" i="5"/>
  <c r="P3042" i="5"/>
  <c r="O3157" i="5"/>
  <c r="P3109" i="5"/>
  <c r="O3101" i="5"/>
  <c r="P3053" i="5"/>
  <c r="O3148" i="5"/>
  <c r="P3100" i="5"/>
  <c r="O3089" i="5"/>
  <c r="P3041" i="5"/>
  <c r="O3103" i="5"/>
  <c r="P3055" i="5"/>
  <c r="O3087" i="5"/>
  <c r="P3039" i="5"/>
  <c r="O3119" i="5"/>
  <c r="P3071" i="5"/>
  <c r="O3106" i="5"/>
  <c r="P3058" i="5"/>
  <c r="O3143" i="5"/>
  <c r="P3095" i="5"/>
  <c r="O3118" i="5"/>
  <c r="P3070" i="5"/>
  <c r="O3096" i="5"/>
  <c r="P3048" i="5"/>
  <c r="O3085" i="5"/>
  <c r="P3037" i="5"/>
  <c r="O3131" i="5"/>
  <c r="P3083" i="5"/>
  <c r="M2961" i="5"/>
  <c r="N2961" i="5"/>
  <c r="Q2961" i="5" s="1"/>
  <c r="F2961" i="5" s="1"/>
  <c r="G2961" i="5" s="1"/>
  <c r="M2987" i="5"/>
  <c r="N2987" i="5"/>
  <c r="Q2987" i="5" s="1"/>
  <c r="F2987" i="5" s="1"/>
  <c r="G2987" i="5" s="1"/>
  <c r="M2940" i="5"/>
  <c r="N2940" i="5"/>
  <c r="Q2940" i="5" s="1"/>
  <c r="F2940" i="5" s="1"/>
  <c r="G2940" i="5" s="1"/>
  <c r="M2933" i="5"/>
  <c r="N2933" i="5"/>
  <c r="Q2933" i="5" s="1"/>
  <c r="F2933" i="5" s="1"/>
  <c r="G2933" i="5" s="1"/>
  <c r="M2951" i="5"/>
  <c r="N2951" i="5"/>
  <c r="Q2951" i="5" s="1"/>
  <c r="F2951" i="5" s="1"/>
  <c r="G2951" i="5" s="1"/>
  <c r="M2963" i="5"/>
  <c r="N2963" i="5"/>
  <c r="Q2963" i="5" s="1"/>
  <c r="F2963" i="5" s="1"/>
  <c r="G2963" i="5" s="1"/>
  <c r="M2944" i="5"/>
  <c r="N2944" i="5"/>
  <c r="Q2944" i="5" s="1"/>
  <c r="F2944" i="5" s="1"/>
  <c r="G2944" i="5" s="1"/>
  <c r="M2962" i="5"/>
  <c r="N2962" i="5"/>
  <c r="Q2962" i="5" s="1"/>
  <c r="F2962" i="5" s="1"/>
  <c r="G2962" i="5" s="1"/>
  <c r="M2968" i="5"/>
  <c r="N2968" i="5"/>
  <c r="Q2968" i="5" s="1"/>
  <c r="F2968" i="5" s="1"/>
  <c r="G2968" i="5" s="1"/>
  <c r="M2941" i="5"/>
  <c r="N2941" i="5"/>
  <c r="Q2941" i="5" s="1"/>
  <c r="F2941" i="5" s="1"/>
  <c r="G2941" i="5" s="1"/>
  <c r="M2969" i="5"/>
  <c r="N2969" i="5"/>
  <c r="Q2969" i="5" s="1"/>
  <c r="F2969" i="5" s="1"/>
  <c r="G2969" i="5" s="1"/>
  <c r="M2950" i="5"/>
  <c r="N2950" i="5"/>
  <c r="Q2950" i="5" s="1"/>
  <c r="F2950" i="5" s="1"/>
  <c r="G2950" i="5" s="1"/>
  <c r="M2936" i="5"/>
  <c r="N2936" i="5"/>
  <c r="Q2936" i="5" s="1"/>
  <c r="F2936" i="5" s="1"/>
  <c r="G2936" i="5" s="1"/>
  <c r="M2948" i="5"/>
  <c r="N2948" i="5"/>
  <c r="Q2948" i="5" s="1"/>
  <c r="F2948" i="5" s="1"/>
  <c r="G2948" i="5" s="1"/>
  <c r="M2959" i="5"/>
  <c r="N2959" i="5"/>
  <c r="Q2959" i="5" s="1"/>
  <c r="F2959" i="5" s="1"/>
  <c r="G2959" i="5" s="1"/>
  <c r="M2932" i="5"/>
  <c r="N2932" i="5"/>
  <c r="Q2932" i="5" s="1"/>
  <c r="F2932" i="5" s="1"/>
  <c r="G2932" i="5" s="1"/>
  <c r="M2954" i="5"/>
  <c r="N2954" i="5"/>
  <c r="Q2954" i="5" s="1"/>
  <c r="F2954" i="5" s="1"/>
  <c r="G2954" i="5" s="1"/>
  <c r="M2970" i="5"/>
  <c r="N2970" i="5"/>
  <c r="Q2970" i="5" s="1"/>
  <c r="F2970" i="5" s="1"/>
  <c r="G2970" i="5" s="1"/>
  <c r="M3003" i="5"/>
  <c r="N3003" i="5"/>
  <c r="Q3003" i="5" s="1"/>
  <c r="F3003" i="5" s="1"/>
  <c r="G3003" i="5" s="1"/>
  <c r="M2953" i="5"/>
  <c r="N2953" i="5"/>
  <c r="Q2953" i="5" s="1"/>
  <c r="F2953" i="5" s="1"/>
  <c r="G2953" i="5" s="1"/>
  <c r="M2952" i="5"/>
  <c r="N2952" i="5"/>
  <c r="Q2952" i="5" s="1"/>
  <c r="F2952" i="5" s="1"/>
  <c r="G2952" i="5" s="1"/>
  <c r="M2975" i="5"/>
  <c r="N2975" i="5"/>
  <c r="Q2975" i="5" s="1"/>
  <c r="F2975" i="5" s="1"/>
  <c r="G2975" i="5" s="1"/>
  <c r="M2974" i="5"/>
  <c r="N2974" i="5"/>
  <c r="Q2974" i="5" s="1"/>
  <c r="F2974" i="5" s="1"/>
  <c r="G2974" i="5" s="1"/>
  <c r="M2958" i="5"/>
  <c r="N2958" i="5"/>
  <c r="Q2958" i="5" s="1"/>
  <c r="F2958" i="5" s="1"/>
  <c r="G2958" i="5" s="1"/>
  <c r="M2938" i="5"/>
  <c r="N2938" i="5"/>
  <c r="Q2938" i="5" s="1"/>
  <c r="F2938" i="5" s="1"/>
  <c r="G2938" i="5" s="1"/>
  <c r="M2972" i="5"/>
  <c r="N2972" i="5"/>
  <c r="Q2972" i="5" s="1"/>
  <c r="F2972" i="5" s="1"/>
  <c r="G2972" i="5" s="1"/>
  <c r="M2964" i="5"/>
  <c r="N2964" i="5"/>
  <c r="Q2964" i="5" s="1"/>
  <c r="F2964" i="5" s="1"/>
  <c r="G2964" i="5" s="1"/>
  <c r="M2949" i="5"/>
  <c r="N2949" i="5"/>
  <c r="Q2949" i="5" s="1"/>
  <c r="F2949" i="5" s="1"/>
  <c r="G2949" i="5" s="1"/>
  <c r="M2934" i="5"/>
  <c r="N2934" i="5"/>
  <c r="Q2934" i="5" s="1"/>
  <c r="F2934" i="5" s="1"/>
  <c r="G2934" i="5" s="1"/>
  <c r="M2965" i="5"/>
  <c r="N2965" i="5"/>
  <c r="Q2965" i="5" s="1"/>
  <c r="F2965" i="5" s="1"/>
  <c r="G2965" i="5" s="1"/>
  <c r="M2935" i="5"/>
  <c r="N2935" i="5"/>
  <c r="Q2935" i="5" s="1"/>
  <c r="F2935" i="5" s="1"/>
  <c r="G2935" i="5" s="1"/>
  <c r="M2956" i="5"/>
  <c r="N2956" i="5"/>
  <c r="Q2956" i="5" s="1"/>
  <c r="F2956" i="5" s="1"/>
  <c r="G2956" i="5" s="1"/>
  <c r="M2979" i="5"/>
  <c r="N2979" i="5"/>
  <c r="Q2979" i="5" s="1"/>
  <c r="F2979" i="5" s="1"/>
  <c r="G2979" i="5" s="1"/>
  <c r="M2945" i="5"/>
  <c r="N2945" i="5"/>
  <c r="Q2945" i="5" s="1"/>
  <c r="F2945" i="5" s="1"/>
  <c r="G2945" i="5" s="1"/>
  <c r="M2943" i="5"/>
  <c r="N2943" i="5"/>
  <c r="Q2943" i="5" s="1"/>
  <c r="F2943" i="5" s="1"/>
  <c r="G2943" i="5" s="1"/>
  <c r="M2947" i="5"/>
  <c r="N2947" i="5"/>
  <c r="Q2947" i="5" s="1"/>
  <c r="F2947" i="5" s="1"/>
  <c r="G2947" i="5" s="1"/>
  <c r="M2977" i="5"/>
  <c r="N2977" i="5"/>
  <c r="Q2977" i="5" s="1"/>
  <c r="F2977" i="5" s="1"/>
  <c r="G2977" i="5" s="1"/>
  <c r="M2946" i="5"/>
  <c r="N2946" i="5"/>
  <c r="Q2946" i="5" s="1"/>
  <c r="F2946" i="5" s="1"/>
  <c r="G2946" i="5" s="1"/>
  <c r="M2976" i="5"/>
  <c r="N2976" i="5"/>
  <c r="Q2976" i="5" s="1"/>
  <c r="F2976" i="5" s="1"/>
  <c r="G2976" i="5" s="1"/>
  <c r="M2960" i="5"/>
  <c r="N2960" i="5"/>
  <c r="Q2960" i="5" s="1"/>
  <c r="F2960" i="5" s="1"/>
  <c r="G2960" i="5" s="1"/>
  <c r="M2966" i="5"/>
  <c r="N2966" i="5"/>
  <c r="Q2966" i="5" s="1"/>
  <c r="F2966" i="5" s="1"/>
  <c r="G2966" i="5" s="1"/>
  <c r="M2971" i="5"/>
  <c r="N2971" i="5"/>
  <c r="Q2971" i="5" s="1"/>
  <c r="F2971" i="5" s="1"/>
  <c r="G2971" i="5" s="1"/>
  <c r="M2978" i="5"/>
  <c r="N2978" i="5"/>
  <c r="Q2978" i="5" s="1"/>
  <c r="F2978" i="5" s="1"/>
  <c r="G2978" i="5" s="1"/>
  <c r="M2942" i="5"/>
  <c r="N2942" i="5"/>
  <c r="Q2942" i="5" s="1"/>
  <c r="F2942" i="5" s="1"/>
  <c r="G2942" i="5" s="1"/>
  <c r="M2967" i="5"/>
  <c r="N2967" i="5"/>
  <c r="Q2967" i="5" s="1"/>
  <c r="F2967" i="5" s="1"/>
  <c r="G2967" i="5" s="1"/>
  <c r="M2957" i="5"/>
  <c r="N2957" i="5"/>
  <c r="Q2957" i="5" s="1"/>
  <c r="F2957" i="5" s="1"/>
  <c r="G2957" i="5" s="1"/>
  <c r="M2937" i="5"/>
  <c r="N2937" i="5"/>
  <c r="Q2937" i="5" s="1"/>
  <c r="F2937" i="5" s="1"/>
  <c r="G2937" i="5" s="1"/>
  <c r="M2973" i="5"/>
  <c r="N2973" i="5"/>
  <c r="Q2973" i="5" s="1"/>
  <c r="F2973" i="5" s="1"/>
  <c r="G2973" i="5" s="1"/>
  <c r="A3016" i="5"/>
  <c r="B2968" i="5"/>
  <c r="A2989" i="5"/>
  <c r="B2941" i="5"/>
  <c r="A3017" i="5"/>
  <c r="B2969" i="5"/>
  <c r="A2998" i="5"/>
  <c r="B2950" i="5"/>
  <c r="A2984" i="5"/>
  <c r="B2936" i="5"/>
  <c r="A2996" i="5"/>
  <c r="B2948" i="5"/>
  <c r="A3007" i="5"/>
  <c r="B2959" i="5"/>
  <c r="A2982" i="5"/>
  <c r="B2934" i="5"/>
  <c r="A3013" i="5"/>
  <c r="B2965" i="5"/>
  <c r="A2983" i="5"/>
  <c r="B2935" i="5"/>
  <c r="A3004" i="5"/>
  <c r="B2956" i="5"/>
  <c r="A3027" i="5"/>
  <c r="B2979" i="5"/>
  <c r="A2993" i="5"/>
  <c r="B2945" i="5"/>
  <c r="A2991" i="5"/>
  <c r="B2943" i="5"/>
  <c r="A3001" i="5"/>
  <c r="B2953" i="5"/>
  <c r="A3000" i="5"/>
  <c r="B2952" i="5"/>
  <c r="A3023" i="5"/>
  <c r="B2975" i="5"/>
  <c r="A3022" i="5"/>
  <c r="B2974" i="5"/>
  <c r="A3006" i="5"/>
  <c r="B2958" i="5"/>
  <c r="A2986" i="5"/>
  <c r="B2938" i="5"/>
  <c r="A3020" i="5"/>
  <c r="B2972" i="5"/>
  <c r="A3019" i="5"/>
  <c r="B2971" i="5"/>
  <c r="A3026" i="5"/>
  <c r="B2978" i="5"/>
  <c r="A2990" i="5"/>
  <c r="B2942" i="5"/>
  <c r="A3015" i="5"/>
  <c r="B2967" i="5"/>
  <c r="A3005" i="5"/>
  <c r="B2957" i="5"/>
  <c r="A2985" i="5"/>
  <c r="B2937" i="5"/>
  <c r="A3021" i="5"/>
  <c r="B2973" i="5"/>
  <c r="A2997" i="5"/>
  <c r="B2949" i="5"/>
  <c r="A2980" i="5"/>
  <c r="B2932" i="5"/>
  <c r="A3012" i="5"/>
  <c r="B2964" i="5"/>
  <c r="A3002" i="5"/>
  <c r="B2954" i="5"/>
  <c r="A3018" i="5"/>
  <c r="B2970" i="5"/>
  <c r="A3051" i="5"/>
  <c r="B3003" i="5"/>
  <c r="A3014" i="5"/>
  <c r="B2966" i="5"/>
  <c r="A2981" i="5"/>
  <c r="B2933" i="5"/>
  <c r="A2988" i="5"/>
  <c r="B2940" i="5"/>
  <c r="A2999" i="5"/>
  <c r="B2951" i="5"/>
  <c r="A3011" i="5"/>
  <c r="B2963" i="5"/>
  <c r="A2992" i="5"/>
  <c r="B2944" i="5"/>
  <c r="A3010" i="5"/>
  <c r="B2962" i="5"/>
  <c r="A2995" i="5"/>
  <c r="B2947" i="5"/>
  <c r="A3025" i="5"/>
  <c r="B2977" i="5"/>
  <c r="A3009" i="5"/>
  <c r="B2961" i="5"/>
  <c r="A2994" i="5"/>
  <c r="B2946" i="5"/>
  <c r="A3024" i="5"/>
  <c r="B2976" i="5"/>
  <c r="A3008" i="5"/>
  <c r="B2960" i="5"/>
  <c r="A3035" i="5"/>
  <c r="B2987" i="5"/>
  <c r="O3167" i="5" l="1"/>
  <c r="P3119" i="5"/>
  <c r="O3138" i="5"/>
  <c r="P3090" i="5"/>
  <c r="O3134" i="5"/>
  <c r="P3086" i="5"/>
  <c r="O3153" i="5"/>
  <c r="P3105" i="5"/>
  <c r="O3208" i="5"/>
  <c r="P3160" i="5"/>
  <c r="O3151" i="5"/>
  <c r="P3103" i="5"/>
  <c r="O3136" i="5"/>
  <c r="P3088" i="5"/>
  <c r="O3161" i="5"/>
  <c r="P3113" i="5"/>
  <c r="O3144" i="5"/>
  <c r="P3096" i="5"/>
  <c r="O3137" i="5"/>
  <c r="P3089" i="5"/>
  <c r="O3219" i="5"/>
  <c r="P3171" i="5"/>
  <c r="O3150" i="5"/>
  <c r="P3102" i="5"/>
  <c r="O3163" i="5"/>
  <c r="P3115" i="5"/>
  <c r="O3168" i="5"/>
  <c r="P3120" i="5"/>
  <c r="O3179" i="5"/>
  <c r="P3131" i="5"/>
  <c r="O3135" i="5"/>
  <c r="P3087" i="5"/>
  <c r="O3159" i="5"/>
  <c r="P3111" i="5"/>
  <c r="O3124" i="5"/>
  <c r="P3076" i="5"/>
  <c r="O3139" i="5"/>
  <c r="P3091" i="5"/>
  <c r="O3169" i="5"/>
  <c r="P3121" i="5"/>
  <c r="O3166" i="5"/>
  <c r="P3118" i="5"/>
  <c r="O3196" i="5"/>
  <c r="P3148" i="5"/>
  <c r="P3099" i="5"/>
  <c r="O3147" i="5"/>
  <c r="O3164" i="5"/>
  <c r="P3116" i="5"/>
  <c r="O3145" i="5"/>
  <c r="P3097" i="5"/>
  <c r="O3170" i="5"/>
  <c r="P3122" i="5"/>
  <c r="O3191" i="5"/>
  <c r="P3143" i="5"/>
  <c r="O3149" i="5"/>
  <c r="P3101" i="5"/>
  <c r="O3176" i="5"/>
  <c r="P3128" i="5"/>
  <c r="O3156" i="5"/>
  <c r="P3108" i="5"/>
  <c r="O3158" i="5"/>
  <c r="P3110" i="5"/>
  <c r="O3180" i="5"/>
  <c r="P3132" i="5"/>
  <c r="O3125" i="5"/>
  <c r="P3077" i="5"/>
  <c r="O3155" i="5"/>
  <c r="P3107" i="5"/>
  <c r="O3126" i="5"/>
  <c r="P3078" i="5"/>
  <c r="O3177" i="5"/>
  <c r="P3129" i="5"/>
  <c r="O3133" i="5"/>
  <c r="P3085" i="5"/>
  <c r="O3142" i="5"/>
  <c r="P3094" i="5"/>
  <c r="O3141" i="5"/>
  <c r="P3093" i="5"/>
  <c r="O3165" i="5"/>
  <c r="P3117" i="5"/>
  <c r="O3152" i="5"/>
  <c r="P3104" i="5"/>
  <c r="P3127" i="5"/>
  <c r="O3175" i="5"/>
  <c r="O3154" i="5"/>
  <c r="P3106" i="5"/>
  <c r="O3205" i="5"/>
  <c r="P3157" i="5"/>
  <c r="O3162" i="5"/>
  <c r="P3114" i="5"/>
  <c r="O3194" i="5"/>
  <c r="P3146" i="5"/>
  <c r="O3178" i="5"/>
  <c r="P3130" i="5"/>
  <c r="O3140" i="5"/>
  <c r="P3092" i="5"/>
  <c r="M3025" i="5"/>
  <c r="N3025" i="5"/>
  <c r="Q3025" i="5" s="1"/>
  <c r="F3025" i="5" s="1"/>
  <c r="G3025" i="5" s="1"/>
  <c r="M2981" i="5"/>
  <c r="N2981" i="5"/>
  <c r="Q2981" i="5" s="1"/>
  <c r="F2981" i="5" s="1"/>
  <c r="G2981" i="5" s="1"/>
  <c r="M2997" i="5"/>
  <c r="N2997" i="5"/>
  <c r="Q2997" i="5" s="1"/>
  <c r="F2997" i="5" s="1"/>
  <c r="G2997" i="5" s="1"/>
  <c r="M3019" i="5"/>
  <c r="N3019" i="5"/>
  <c r="Q3019" i="5" s="1"/>
  <c r="F3019" i="5" s="1"/>
  <c r="G3019" i="5" s="1"/>
  <c r="M3001" i="5"/>
  <c r="N3001" i="5"/>
  <c r="Q3001" i="5" s="1"/>
  <c r="F3001" i="5" s="1"/>
  <c r="G3001" i="5" s="1"/>
  <c r="M2982" i="5"/>
  <c r="N2982" i="5"/>
  <c r="Q2982" i="5" s="1"/>
  <c r="F2982" i="5" s="1"/>
  <c r="G2982" i="5" s="1"/>
  <c r="M3016" i="5"/>
  <c r="N3016" i="5"/>
  <c r="Q3016" i="5" s="1"/>
  <c r="F3016" i="5" s="1"/>
  <c r="G3016" i="5" s="1"/>
  <c r="M3021" i="5"/>
  <c r="N3021" i="5"/>
  <c r="Q3021" i="5" s="1"/>
  <c r="F3021" i="5" s="1"/>
  <c r="G3021" i="5" s="1"/>
  <c r="M3051" i="5"/>
  <c r="N3051" i="5"/>
  <c r="Q3051" i="5" s="1"/>
  <c r="F3051" i="5" s="1"/>
  <c r="G3051" i="5" s="1"/>
  <c r="M3008" i="5"/>
  <c r="N3008" i="5"/>
  <c r="Q3008" i="5" s="1"/>
  <c r="F3008" i="5" s="1"/>
  <c r="G3008" i="5" s="1"/>
  <c r="M2992" i="5"/>
  <c r="N2992" i="5"/>
  <c r="Q2992" i="5" s="1"/>
  <c r="F2992" i="5" s="1"/>
  <c r="G2992" i="5" s="1"/>
  <c r="M3018" i="5"/>
  <c r="N3018" i="5"/>
  <c r="Q3018" i="5" s="1"/>
  <c r="F3018" i="5" s="1"/>
  <c r="G3018" i="5" s="1"/>
  <c r="M3005" i="5"/>
  <c r="N3005" i="5"/>
  <c r="Q3005" i="5" s="1"/>
  <c r="F3005" i="5" s="1"/>
  <c r="G3005" i="5" s="1"/>
  <c r="M3006" i="5"/>
  <c r="N3006" i="5"/>
  <c r="Q3006" i="5" s="1"/>
  <c r="F3006" i="5" s="1"/>
  <c r="G3006" i="5" s="1"/>
  <c r="M3027" i="5"/>
  <c r="N3027" i="5"/>
  <c r="Q3027" i="5" s="1"/>
  <c r="F3027" i="5" s="1"/>
  <c r="G3027" i="5" s="1"/>
  <c r="M2984" i="5"/>
  <c r="N2984" i="5"/>
  <c r="Q2984" i="5" s="1"/>
  <c r="F2984" i="5" s="1"/>
  <c r="G2984" i="5" s="1"/>
  <c r="M3014" i="5"/>
  <c r="N3014" i="5"/>
  <c r="Q3014" i="5" s="1"/>
  <c r="F3014" i="5" s="1"/>
  <c r="G3014" i="5" s="1"/>
  <c r="M2991" i="5"/>
  <c r="N2991" i="5"/>
  <c r="Q2991" i="5" s="1"/>
  <c r="F2991" i="5" s="1"/>
  <c r="G2991" i="5" s="1"/>
  <c r="M3035" i="5"/>
  <c r="N3035" i="5"/>
  <c r="Q3035" i="5" s="1"/>
  <c r="F3035" i="5" s="1"/>
  <c r="G3035" i="5" s="1"/>
  <c r="M3010" i="5"/>
  <c r="N3010" i="5"/>
  <c r="Q3010" i="5" s="1"/>
  <c r="F3010" i="5" s="1"/>
  <c r="G3010" i="5" s="1"/>
  <c r="M2985" i="5"/>
  <c r="N2985" i="5"/>
  <c r="Q2985" i="5" s="1"/>
  <c r="F2985" i="5" s="1"/>
  <c r="G2985" i="5" s="1"/>
  <c r="M2993" i="5"/>
  <c r="N2993" i="5"/>
  <c r="Q2993" i="5" s="1"/>
  <c r="F2993" i="5" s="1"/>
  <c r="G2993" i="5" s="1"/>
  <c r="M2996" i="5"/>
  <c r="N2996" i="5"/>
  <c r="Q2996" i="5" s="1"/>
  <c r="F2996" i="5" s="1"/>
  <c r="G2996" i="5" s="1"/>
  <c r="M3024" i="5"/>
  <c r="N3024" i="5"/>
  <c r="Q3024" i="5" s="1"/>
  <c r="F3024" i="5" s="1"/>
  <c r="G3024" i="5" s="1"/>
  <c r="M3011" i="5"/>
  <c r="N3011" i="5"/>
  <c r="Q3011" i="5" s="1"/>
  <c r="F3011" i="5" s="1"/>
  <c r="G3011" i="5" s="1"/>
  <c r="M3002" i="5"/>
  <c r="N3002" i="5"/>
  <c r="Q3002" i="5" s="1"/>
  <c r="F3002" i="5" s="1"/>
  <c r="G3002" i="5" s="1"/>
  <c r="M3015" i="5"/>
  <c r="N3015" i="5"/>
  <c r="Q3015" i="5" s="1"/>
  <c r="F3015" i="5" s="1"/>
  <c r="G3015" i="5" s="1"/>
  <c r="M3022" i="5"/>
  <c r="N3022" i="5"/>
  <c r="Q3022" i="5" s="1"/>
  <c r="F3022" i="5" s="1"/>
  <c r="G3022" i="5" s="1"/>
  <c r="M3004" i="5"/>
  <c r="N3004" i="5"/>
  <c r="Q3004" i="5" s="1"/>
  <c r="F3004" i="5" s="1"/>
  <c r="G3004" i="5" s="1"/>
  <c r="M2998" i="5"/>
  <c r="N2998" i="5"/>
  <c r="Q2998" i="5" s="1"/>
  <c r="F2998" i="5" s="1"/>
  <c r="G2998" i="5" s="1"/>
  <c r="M3020" i="5"/>
  <c r="N3020" i="5"/>
  <c r="Q3020" i="5" s="1"/>
  <c r="F3020" i="5" s="1"/>
  <c r="G3020" i="5" s="1"/>
  <c r="M2995" i="5"/>
  <c r="N2995" i="5"/>
  <c r="Q2995" i="5" s="1"/>
  <c r="F2995" i="5" s="1"/>
  <c r="G2995" i="5" s="1"/>
  <c r="M3007" i="5"/>
  <c r="N3007" i="5"/>
  <c r="Q3007" i="5" s="1"/>
  <c r="F3007" i="5" s="1"/>
  <c r="G3007" i="5" s="1"/>
  <c r="M2994" i="5"/>
  <c r="N2994" i="5"/>
  <c r="Q2994" i="5" s="1"/>
  <c r="F2994" i="5" s="1"/>
  <c r="G2994" i="5" s="1"/>
  <c r="M2999" i="5"/>
  <c r="N2999" i="5"/>
  <c r="Q2999" i="5" s="1"/>
  <c r="F2999" i="5" s="1"/>
  <c r="G2999" i="5" s="1"/>
  <c r="M3012" i="5"/>
  <c r="N3012" i="5"/>
  <c r="Q3012" i="5" s="1"/>
  <c r="F3012" i="5" s="1"/>
  <c r="G3012" i="5" s="1"/>
  <c r="M2990" i="5"/>
  <c r="N2990" i="5"/>
  <c r="Q2990" i="5" s="1"/>
  <c r="F2990" i="5" s="1"/>
  <c r="G2990" i="5" s="1"/>
  <c r="M3023" i="5"/>
  <c r="N3023" i="5"/>
  <c r="Q3023" i="5" s="1"/>
  <c r="F3023" i="5" s="1"/>
  <c r="G3023" i="5" s="1"/>
  <c r="M2983" i="5"/>
  <c r="N2983" i="5"/>
  <c r="Q2983" i="5" s="1"/>
  <c r="F2983" i="5" s="1"/>
  <c r="G2983" i="5" s="1"/>
  <c r="M3017" i="5"/>
  <c r="N3017" i="5"/>
  <c r="Q3017" i="5" s="1"/>
  <c r="F3017" i="5" s="1"/>
  <c r="G3017" i="5" s="1"/>
  <c r="M2986" i="5"/>
  <c r="N2986" i="5"/>
  <c r="Q2986" i="5" s="1"/>
  <c r="F2986" i="5" s="1"/>
  <c r="G2986" i="5" s="1"/>
  <c r="M3009" i="5"/>
  <c r="N3009" i="5"/>
  <c r="Q3009" i="5" s="1"/>
  <c r="F3009" i="5" s="1"/>
  <c r="G3009" i="5" s="1"/>
  <c r="M2988" i="5"/>
  <c r="N2988" i="5"/>
  <c r="Q2988" i="5" s="1"/>
  <c r="F2988" i="5" s="1"/>
  <c r="G2988" i="5" s="1"/>
  <c r="M2980" i="5"/>
  <c r="N2980" i="5"/>
  <c r="Q2980" i="5" s="1"/>
  <c r="F2980" i="5" s="1"/>
  <c r="G2980" i="5" s="1"/>
  <c r="M3026" i="5"/>
  <c r="N3026" i="5"/>
  <c r="Q3026" i="5" s="1"/>
  <c r="F3026" i="5" s="1"/>
  <c r="G3026" i="5" s="1"/>
  <c r="M3000" i="5"/>
  <c r="N3000" i="5"/>
  <c r="Q3000" i="5" s="1"/>
  <c r="F3000" i="5" s="1"/>
  <c r="G3000" i="5" s="1"/>
  <c r="M3013" i="5"/>
  <c r="N3013" i="5"/>
  <c r="Q3013" i="5" s="1"/>
  <c r="F3013" i="5" s="1"/>
  <c r="G3013" i="5" s="1"/>
  <c r="M2989" i="5"/>
  <c r="N2989" i="5"/>
  <c r="Q2989" i="5" s="1"/>
  <c r="F2989" i="5" s="1"/>
  <c r="G2989" i="5" s="1"/>
  <c r="A3083" i="5"/>
  <c r="B3035" i="5"/>
  <c r="A3058" i="5"/>
  <c r="B3010" i="5"/>
  <c r="A3099" i="5"/>
  <c r="B3051" i="5"/>
  <c r="A3033" i="5"/>
  <c r="B2985" i="5"/>
  <c r="A3034" i="5"/>
  <c r="B2986" i="5"/>
  <c r="A3041" i="5"/>
  <c r="B2993" i="5"/>
  <c r="A3044" i="5"/>
  <c r="B2996" i="5"/>
  <c r="A3056" i="5"/>
  <c r="B3008" i="5"/>
  <c r="A3040" i="5"/>
  <c r="B2992" i="5"/>
  <c r="A3066" i="5"/>
  <c r="B3018" i="5"/>
  <c r="A3053" i="5"/>
  <c r="B3005" i="5"/>
  <c r="A3054" i="5"/>
  <c r="B3006" i="5"/>
  <c r="A3075" i="5"/>
  <c r="B3027" i="5"/>
  <c r="A3032" i="5"/>
  <c r="B2984" i="5"/>
  <c r="A3042" i="5"/>
  <c r="B2994" i="5"/>
  <c r="A3047" i="5"/>
  <c r="B2999" i="5"/>
  <c r="A3060" i="5"/>
  <c r="B3012" i="5"/>
  <c r="A3038" i="5"/>
  <c r="B2990" i="5"/>
  <c r="A3071" i="5"/>
  <c r="B3023" i="5"/>
  <c r="A3031" i="5"/>
  <c r="B2983" i="5"/>
  <c r="A3065" i="5"/>
  <c r="B3017" i="5"/>
  <c r="A3062" i="5"/>
  <c r="B3014" i="5"/>
  <c r="A3069" i="5"/>
  <c r="B3021" i="5"/>
  <c r="A3039" i="5"/>
  <c r="B2991" i="5"/>
  <c r="A3055" i="5"/>
  <c r="B3007" i="5"/>
  <c r="A3072" i="5"/>
  <c r="B3024" i="5"/>
  <c r="A3059" i="5"/>
  <c r="B3011" i="5"/>
  <c r="A3050" i="5"/>
  <c r="B3002" i="5"/>
  <c r="A3063" i="5"/>
  <c r="B3015" i="5"/>
  <c r="A3070" i="5"/>
  <c r="B3022" i="5"/>
  <c r="A3052" i="5"/>
  <c r="B3004" i="5"/>
  <c r="A3046" i="5"/>
  <c r="B2998" i="5"/>
  <c r="A3057" i="5"/>
  <c r="B3009" i="5"/>
  <c r="A3036" i="5"/>
  <c r="B2988" i="5"/>
  <c r="A3028" i="5"/>
  <c r="B2980" i="5"/>
  <c r="A3074" i="5"/>
  <c r="B3026" i="5"/>
  <c r="A3048" i="5"/>
  <c r="B3000" i="5"/>
  <c r="A3061" i="5"/>
  <c r="B3013" i="5"/>
  <c r="A3037" i="5"/>
  <c r="B2989" i="5"/>
  <c r="A3043" i="5"/>
  <c r="B2995" i="5"/>
  <c r="A3068" i="5"/>
  <c r="B3020" i="5"/>
  <c r="A3073" i="5"/>
  <c r="B3025" i="5"/>
  <c r="A3029" i="5"/>
  <c r="B2981" i="5"/>
  <c r="A3045" i="5"/>
  <c r="B2997" i="5"/>
  <c r="A3067" i="5"/>
  <c r="B3019" i="5"/>
  <c r="A3049" i="5"/>
  <c r="B3001" i="5"/>
  <c r="A3030" i="5"/>
  <c r="B2982" i="5"/>
  <c r="A3064" i="5"/>
  <c r="B3016" i="5"/>
  <c r="O3211" i="5" l="1"/>
  <c r="P3163" i="5"/>
  <c r="O3242" i="5"/>
  <c r="P3194" i="5"/>
  <c r="O3189" i="5"/>
  <c r="P3141" i="5"/>
  <c r="O3228" i="5"/>
  <c r="P3180" i="5"/>
  <c r="O3193" i="5"/>
  <c r="P3145" i="5"/>
  <c r="O3172" i="5"/>
  <c r="P3124" i="5"/>
  <c r="O3267" i="5"/>
  <c r="P3219" i="5"/>
  <c r="O3201" i="5"/>
  <c r="P3153" i="5"/>
  <c r="O3223" i="5"/>
  <c r="P3175" i="5"/>
  <c r="O3174" i="5"/>
  <c r="P3126" i="5"/>
  <c r="O3197" i="5"/>
  <c r="P3149" i="5"/>
  <c r="O3214" i="5"/>
  <c r="P3166" i="5"/>
  <c r="O3184" i="5"/>
  <c r="P3136" i="5"/>
  <c r="O3188" i="5"/>
  <c r="P3140" i="5"/>
  <c r="O3200" i="5"/>
  <c r="P3152" i="5"/>
  <c r="O3203" i="5"/>
  <c r="P3155" i="5"/>
  <c r="O3239" i="5"/>
  <c r="P3191" i="5"/>
  <c r="O3217" i="5"/>
  <c r="P3169" i="5"/>
  <c r="O3199" i="5"/>
  <c r="P3151" i="5"/>
  <c r="O3226" i="5"/>
  <c r="P3178" i="5"/>
  <c r="O3213" i="5"/>
  <c r="P3165" i="5"/>
  <c r="O3173" i="5"/>
  <c r="P3125" i="5"/>
  <c r="O3218" i="5"/>
  <c r="P3170" i="5"/>
  <c r="O3187" i="5"/>
  <c r="P3139" i="5"/>
  <c r="O3198" i="5"/>
  <c r="P3150" i="5"/>
  <c r="O3256" i="5"/>
  <c r="P3208" i="5"/>
  <c r="O3195" i="5"/>
  <c r="P3147" i="5"/>
  <c r="O3253" i="5"/>
  <c r="P3205" i="5"/>
  <c r="O3181" i="5"/>
  <c r="P3133" i="5"/>
  <c r="O3204" i="5"/>
  <c r="P3156" i="5"/>
  <c r="O3183" i="5"/>
  <c r="P3135" i="5"/>
  <c r="O3192" i="5"/>
  <c r="P3144" i="5"/>
  <c r="P3138" i="5"/>
  <c r="O3186" i="5"/>
  <c r="O3210" i="5"/>
  <c r="P3162" i="5"/>
  <c r="O3190" i="5"/>
  <c r="P3142" i="5"/>
  <c r="O3206" i="5"/>
  <c r="P3158" i="5"/>
  <c r="O3212" i="5"/>
  <c r="P3164" i="5"/>
  <c r="O3207" i="5"/>
  <c r="P3159" i="5"/>
  <c r="O3185" i="5"/>
  <c r="P3137" i="5"/>
  <c r="O3182" i="5"/>
  <c r="P3134" i="5"/>
  <c r="O3216" i="5"/>
  <c r="P3168" i="5"/>
  <c r="O3202" i="5"/>
  <c r="P3154" i="5"/>
  <c r="O3225" i="5"/>
  <c r="P3177" i="5"/>
  <c r="P3176" i="5"/>
  <c r="O3224" i="5"/>
  <c r="O3244" i="5"/>
  <c r="P3196" i="5"/>
  <c r="O3227" i="5"/>
  <c r="P3179" i="5"/>
  <c r="O3209" i="5"/>
  <c r="P3161" i="5"/>
  <c r="O3215" i="5"/>
  <c r="P3167" i="5"/>
  <c r="M3029" i="5"/>
  <c r="N3029" i="5"/>
  <c r="Q3029" i="5" s="1"/>
  <c r="F3029" i="5" s="1"/>
  <c r="G3029" i="5" s="1"/>
  <c r="M3074" i="5"/>
  <c r="N3074" i="5"/>
  <c r="Q3074" i="5" s="1"/>
  <c r="F3074" i="5" s="1"/>
  <c r="G3074" i="5" s="1"/>
  <c r="M3063" i="5"/>
  <c r="N3063" i="5"/>
  <c r="Q3063" i="5" s="1"/>
  <c r="F3063" i="5" s="1"/>
  <c r="G3063" i="5" s="1"/>
  <c r="M3062" i="5"/>
  <c r="N3062" i="5"/>
  <c r="Q3062" i="5" s="1"/>
  <c r="F3062" i="5" s="1"/>
  <c r="G3062" i="5" s="1"/>
  <c r="M3042" i="5"/>
  <c r="N3042" i="5"/>
  <c r="Q3042" i="5" s="1"/>
  <c r="F3042" i="5" s="1"/>
  <c r="G3042" i="5" s="1"/>
  <c r="M3056" i="5"/>
  <c r="N3056" i="5"/>
  <c r="Q3056" i="5" s="1"/>
  <c r="F3056" i="5" s="1"/>
  <c r="G3056" i="5" s="1"/>
  <c r="M3083" i="5"/>
  <c r="N3083" i="5"/>
  <c r="Q3083" i="5" s="1"/>
  <c r="F3083" i="5" s="1"/>
  <c r="G3083" i="5" s="1"/>
  <c r="M3059" i="5"/>
  <c r="N3059" i="5"/>
  <c r="Q3059" i="5" s="1"/>
  <c r="F3059" i="5" s="1"/>
  <c r="G3059" i="5" s="1"/>
  <c r="M3041" i="5"/>
  <c r="N3041" i="5"/>
  <c r="Q3041" i="5" s="1"/>
  <c r="F3041" i="5" s="1"/>
  <c r="G3041" i="5" s="1"/>
  <c r="M3030" i="5"/>
  <c r="N3030" i="5"/>
  <c r="Q3030" i="5" s="1"/>
  <c r="F3030" i="5" s="1"/>
  <c r="G3030" i="5" s="1"/>
  <c r="M3043" i="5"/>
  <c r="N3043" i="5"/>
  <c r="Q3043" i="5" s="1"/>
  <c r="F3043" i="5" s="1"/>
  <c r="G3043" i="5" s="1"/>
  <c r="M3057" i="5"/>
  <c r="N3057" i="5"/>
  <c r="Q3057" i="5" s="1"/>
  <c r="F3057" i="5" s="1"/>
  <c r="G3057" i="5" s="1"/>
  <c r="M3072" i="5"/>
  <c r="N3072" i="5"/>
  <c r="Q3072" i="5" s="1"/>
  <c r="F3072" i="5" s="1"/>
  <c r="G3072" i="5" s="1"/>
  <c r="M3071" i="5"/>
  <c r="N3071" i="5"/>
  <c r="Q3071" i="5" s="1"/>
  <c r="F3071" i="5" s="1"/>
  <c r="G3071" i="5" s="1"/>
  <c r="M3054" i="5"/>
  <c r="N3054" i="5"/>
  <c r="Q3054" i="5" s="1"/>
  <c r="F3054" i="5" s="1"/>
  <c r="G3054" i="5" s="1"/>
  <c r="M3034" i="5"/>
  <c r="N3034" i="5"/>
  <c r="Q3034" i="5" s="1"/>
  <c r="F3034" i="5" s="1"/>
  <c r="G3034" i="5" s="1"/>
  <c r="M3028" i="5"/>
  <c r="N3028" i="5"/>
  <c r="Q3028" i="5" s="1"/>
  <c r="F3028" i="5" s="1"/>
  <c r="G3028" i="5" s="1"/>
  <c r="M3050" i="5"/>
  <c r="N3050" i="5"/>
  <c r="Q3050" i="5" s="1"/>
  <c r="F3050" i="5" s="1"/>
  <c r="G3050" i="5" s="1"/>
  <c r="M3032" i="5"/>
  <c r="N3032" i="5"/>
  <c r="Q3032" i="5" s="1"/>
  <c r="F3032" i="5" s="1"/>
  <c r="G3032" i="5" s="1"/>
  <c r="M3064" i="5"/>
  <c r="N3064" i="5"/>
  <c r="Q3064" i="5" s="1"/>
  <c r="F3064" i="5" s="1"/>
  <c r="G3064" i="5" s="1"/>
  <c r="M3036" i="5"/>
  <c r="N3036" i="5"/>
  <c r="Q3036" i="5" s="1"/>
  <c r="F3036" i="5" s="1"/>
  <c r="G3036" i="5" s="1"/>
  <c r="M3031" i="5"/>
  <c r="N3031" i="5"/>
  <c r="Q3031" i="5" s="1"/>
  <c r="F3031" i="5" s="1"/>
  <c r="G3031" i="5" s="1"/>
  <c r="M3075" i="5"/>
  <c r="N3075" i="5"/>
  <c r="Q3075" i="5" s="1"/>
  <c r="F3075" i="5" s="1"/>
  <c r="G3075" i="5" s="1"/>
  <c r="M3049" i="5"/>
  <c r="N3049" i="5"/>
  <c r="Q3049" i="5" s="1"/>
  <c r="F3049" i="5" s="1"/>
  <c r="G3049" i="5" s="1"/>
  <c r="M3037" i="5"/>
  <c r="N3037" i="5"/>
  <c r="Q3037" i="5" s="1"/>
  <c r="F3037" i="5" s="1"/>
  <c r="G3037" i="5" s="1"/>
  <c r="M3046" i="5"/>
  <c r="N3046" i="5"/>
  <c r="Q3046" i="5" s="1"/>
  <c r="F3046" i="5" s="1"/>
  <c r="G3046" i="5" s="1"/>
  <c r="M3055" i="5"/>
  <c r="N3055" i="5"/>
  <c r="Q3055" i="5" s="1"/>
  <c r="F3055" i="5" s="1"/>
  <c r="G3055" i="5" s="1"/>
  <c r="M3038" i="5"/>
  <c r="N3038" i="5"/>
  <c r="Q3038" i="5" s="1"/>
  <c r="F3038" i="5" s="1"/>
  <c r="G3038" i="5" s="1"/>
  <c r="M3053" i="5"/>
  <c r="N3053" i="5"/>
  <c r="Q3053" i="5" s="1"/>
  <c r="F3053" i="5" s="1"/>
  <c r="G3053" i="5" s="1"/>
  <c r="M3033" i="5"/>
  <c r="N3033" i="5"/>
  <c r="Q3033" i="5" s="1"/>
  <c r="F3033" i="5" s="1"/>
  <c r="G3033" i="5" s="1"/>
  <c r="M3065" i="5"/>
  <c r="N3065" i="5"/>
  <c r="Q3065" i="5" s="1"/>
  <c r="F3065" i="5" s="1"/>
  <c r="G3065" i="5" s="1"/>
  <c r="M3073" i="5"/>
  <c r="N3073" i="5"/>
  <c r="Q3073" i="5" s="1"/>
  <c r="F3073" i="5" s="1"/>
  <c r="G3073" i="5" s="1"/>
  <c r="M3067" i="5"/>
  <c r="N3067" i="5"/>
  <c r="Q3067" i="5" s="1"/>
  <c r="F3067" i="5" s="1"/>
  <c r="G3067" i="5" s="1"/>
  <c r="M3061" i="5"/>
  <c r="N3061" i="5"/>
  <c r="Q3061" i="5" s="1"/>
  <c r="F3061" i="5" s="1"/>
  <c r="G3061" i="5" s="1"/>
  <c r="M3052" i="5"/>
  <c r="N3052" i="5"/>
  <c r="Q3052" i="5" s="1"/>
  <c r="F3052" i="5" s="1"/>
  <c r="G3052" i="5" s="1"/>
  <c r="M3039" i="5"/>
  <c r="N3039" i="5"/>
  <c r="Q3039" i="5" s="1"/>
  <c r="F3039" i="5" s="1"/>
  <c r="G3039" i="5" s="1"/>
  <c r="M3060" i="5"/>
  <c r="N3060" i="5"/>
  <c r="Q3060" i="5" s="1"/>
  <c r="F3060" i="5" s="1"/>
  <c r="G3060" i="5" s="1"/>
  <c r="M3066" i="5"/>
  <c r="N3066" i="5"/>
  <c r="Q3066" i="5" s="1"/>
  <c r="F3066" i="5" s="1"/>
  <c r="G3066" i="5" s="1"/>
  <c r="M3099" i="5"/>
  <c r="N3099" i="5"/>
  <c r="Q3099" i="5" s="1"/>
  <c r="F3099" i="5" s="1"/>
  <c r="G3099" i="5" s="1"/>
  <c r="M3068" i="5"/>
  <c r="N3068" i="5"/>
  <c r="Q3068" i="5" s="1"/>
  <c r="F3068" i="5" s="1"/>
  <c r="G3068" i="5" s="1"/>
  <c r="M3044" i="5"/>
  <c r="N3044" i="5"/>
  <c r="Q3044" i="5" s="1"/>
  <c r="F3044" i="5" s="1"/>
  <c r="G3044" i="5" s="1"/>
  <c r="M3045" i="5"/>
  <c r="N3045" i="5"/>
  <c r="Q3045" i="5" s="1"/>
  <c r="F3045" i="5" s="1"/>
  <c r="G3045" i="5" s="1"/>
  <c r="M3048" i="5"/>
  <c r="N3048" i="5"/>
  <c r="Q3048" i="5" s="1"/>
  <c r="F3048" i="5" s="1"/>
  <c r="G3048" i="5" s="1"/>
  <c r="M3070" i="5"/>
  <c r="N3070" i="5"/>
  <c r="Q3070" i="5" s="1"/>
  <c r="F3070" i="5" s="1"/>
  <c r="G3070" i="5" s="1"/>
  <c r="M3069" i="5"/>
  <c r="N3069" i="5"/>
  <c r="Q3069" i="5" s="1"/>
  <c r="F3069" i="5" s="1"/>
  <c r="G3069" i="5" s="1"/>
  <c r="M3047" i="5"/>
  <c r="N3047" i="5"/>
  <c r="Q3047" i="5" s="1"/>
  <c r="F3047" i="5" s="1"/>
  <c r="G3047" i="5" s="1"/>
  <c r="M3040" i="5"/>
  <c r="N3040" i="5"/>
  <c r="Q3040" i="5" s="1"/>
  <c r="F3040" i="5" s="1"/>
  <c r="G3040" i="5" s="1"/>
  <c r="M3058" i="5"/>
  <c r="N3058" i="5"/>
  <c r="Q3058" i="5" s="1"/>
  <c r="F3058" i="5" s="1"/>
  <c r="G3058" i="5" s="1"/>
  <c r="A3121" i="5"/>
  <c r="B3073" i="5"/>
  <c r="A3076" i="5"/>
  <c r="B3028" i="5"/>
  <c r="A3098" i="5"/>
  <c r="B3050" i="5"/>
  <c r="A3113" i="5"/>
  <c r="B3065" i="5"/>
  <c r="A3080" i="5"/>
  <c r="B3032" i="5"/>
  <c r="A3092" i="5"/>
  <c r="B3044" i="5"/>
  <c r="A3078" i="5"/>
  <c r="B3030" i="5"/>
  <c r="A3091" i="5"/>
  <c r="B3043" i="5"/>
  <c r="A3105" i="5"/>
  <c r="B3057" i="5"/>
  <c r="A3120" i="5"/>
  <c r="B3072" i="5"/>
  <c r="A3119" i="5"/>
  <c r="B3071" i="5"/>
  <c r="A3102" i="5"/>
  <c r="B3054" i="5"/>
  <c r="A3082" i="5"/>
  <c r="B3034" i="5"/>
  <c r="A3115" i="5"/>
  <c r="B3067" i="5"/>
  <c r="A3109" i="5"/>
  <c r="B3061" i="5"/>
  <c r="A3100" i="5"/>
  <c r="B3052" i="5"/>
  <c r="A3087" i="5"/>
  <c r="B3039" i="5"/>
  <c r="A3108" i="5"/>
  <c r="B3060" i="5"/>
  <c r="A3114" i="5"/>
  <c r="B3066" i="5"/>
  <c r="A3147" i="5"/>
  <c r="B3099" i="5"/>
  <c r="A3097" i="5"/>
  <c r="B3049" i="5"/>
  <c r="A3085" i="5"/>
  <c r="B3037" i="5"/>
  <c r="A3094" i="5"/>
  <c r="B3046" i="5"/>
  <c r="A3103" i="5"/>
  <c r="B3055" i="5"/>
  <c r="A3086" i="5"/>
  <c r="B3038" i="5"/>
  <c r="A3101" i="5"/>
  <c r="B3053" i="5"/>
  <c r="A3081" i="5"/>
  <c r="B3033" i="5"/>
  <c r="A3093" i="5"/>
  <c r="B3045" i="5"/>
  <c r="A3096" i="5"/>
  <c r="B3048" i="5"/>
  <c r="A3118" i="5"/>
  <c r="B3070" i="5"/>
  <c r="A3117" i="5"/>
  <c r="B3069" i="5"/>
  <c r="A3095" i="5"/>
  <c r="B3047" i="5"/>
  <c r="A3088" i="5"/>
  <c r="B3040" i="5"/>
  <c r="A3106" i="5"/>
  <c r="B3058" i="5"/>
  <c r="A3112" i="5"/>
  <c r="B3064" i="5"/>
  <c r="A3116" i="5"/>
  <c r="B3068" i="5"/>
  <c r="A3084" i="5"/>
  <c r="B3036" i="5"/>
  <c r="A3107" i="5"/>
  <c r="B3059" i="5"/>
  <c r="A3079" i="5"/>
  <c r="B3031" i="5"/>
  <c r="A3123" i="5"/>
  <c r="B3075" i="5"/>
  <c r="A3089" i="5"/>
  <c r="B3041" i="5"/>
  <c r="A3077" i="5"/>
  <c r="B3029" i="5"/>
  <c r="A3122" i="5"/>
  <c r="B3074" i="5"/>
  <c r="A3111" i="5"/>
  <c r="B3063" i="5"/>
  <c r="A3110" i="5"/>
  <c r="B3062" i="5"/>
  <c r="A3090" i="5"/>
  <c r="B3042" i="5"/>
  <c r="A3104" i="5"/>
  <c r="B3056" i="5"/>
  <c r="A3131" i="5"/>
  <c r="B3083" i="5"/>
  <c r="O3250" i="5" l="1"/>
  <c r="P3202" i="5"/>
  <c r="O3238" i="5"/>
  <c r="P3190" i="5"/>
  <c r="O3301" i="5"/>
  <c r="P3253" i="5"/>
  <c r="O3261" i="5"/>
  <c r="P3213" i="5"/>
  <c r="O3236" i="5"/>
  <c r="P3188" i="5"/>
  <c r="P3267" i="5"/>
  <c r="O3315" i="5"/>
  <c r="O3263" i="5"/>
  <c r="P3215" i="5"/>
  <c r="O3264" i="5"/>
  <c r="P3216" i="5"/>
  <c r="O3258" i="5"/>
  <c r="P3210" i="5"/>
  <c r="O3243" i="5"/>
  <c r="P3195" i="5"/>
  <c r="O3274" i="5"/>
  <c r="P3226" i="5"/>
  <c r="O3220" i="5"/>
  <c r="P3172" i="5"/>
  <c r="O3275" i="5"/>
  <c r="P3227" i="5"/>
  <c r="O3233" i="5"/>
  <c r="P3185" i="5"/>
  <c r="O3240" i="5"/>
  <c r="P3192" i="5"/>
  <c r="O3246" i="5"/>
  <c r="P3198" i="5"/>
  <c r="O3265" i="5"/>
  <c r="P3217" i="5"/>
  <c r="O3245" i="5"/>
  <c r="P3197" i="5"/>
  <c r="O3276" i="5"/>
  <c r="P3228" i="5"/>
  <c r="O3292" i="5"/>
  <c r="P3244" i="5"/>
  <c r="O3272" i="5"/>
  <c r="P3224" i="5"/>
  <c r="O3255" i="5"/>
  <c r="P3207" i="5"/>
  <c r="O3231" i="5"/>
  <c r="P3183" i="5"/>
  <c r="O3235" i="5"/>
  <c r="P3187" i="5"/>
  <c r="O3287" i="5"/>
  <c r="P3239" i="5"/>
  <c r="O3222" i="5"/>
  <c r="P3174" i="5"/>
  <c r="O3237" i="5"/>
  <c r="P3189" i="5"/>
  <c r="O3260" i="5"/>
  <c r="P3212" i="5"/>
  <c r="O3252" i="5"/>
  <c r="P3204" i="5"/>
  <c r="O3266" i="5"/>
  <c r="P3218" i="5"/>
  <c r="O3251" i="5"/>
  <c r="P3203" i="5"/>
  <c r="O3271" i="5"/>
  <c r="P3223" i="5"/>
  <c r="O3290" i="5"/>
  <c r="P3242" i="5"/>
  <c r="O3232" i="5"/>
  <c r="P3184" i="5"/>
  <c r="O3234" i="5"/>
  <c r="P3186" i="5"/>
  <c r="O3257" i="5"/>
  <c r="P3209" i="5"/>
  <c r="O3230" i="5"/>
  <c r="P3182" i="5"/>
  <c r="O3304" i="5"/>
  <c r="P3256" i="5"/>
  <c r="O3247" i="5"/>
  <c r="P3199" i="5"/>
  <c r="O3262" i="5"/>
  <c r="P3214" i="5"/>
  <c r="O3241" i="5"/>
  <c r="P3193" i="5"/>
  <c r="O3273" i="5"/>
  <c r="P3225" i="5"/>
  <c r="O3254" i="5"/>
  <c r="P3206" i="5"/>
  <c r="O3229" i="5"/>
  <c r="P3181" i="5"/>
  <c r="O3221" i="5"/>
  <c r="P3173" i="5"/>
  <c r="O3248" i="5"/>
  <c r="P3200" i="5"/>
  <c r="O3249" i="5"/>
  <c r="P3201" i="5"/>
  <c r="O3259" i="5"/>
  <c r="P3211" i="5"/>
  <c r="M3122" i="5"/>
  <c r="N3122" i="5"/>
  <c r="Q3122" i="5" s="1"/>
  <c r="F3122" i="5" s="1"/>
  <c r="G3122" i="5" s="1"/>
  <c r="M3116" i="5"/>
  <c r="N3116" i="5"/>
  <c r="Q3116" i="5" s="1"/>
  <c r="F3116" i="5" s="1"/>
  <c r="G3116" i="5" s="1"/>
  <c r="M3096" i="5"/>
  <c r="N3096" i="5"/>
  <c r="Q3096" i="5" s="1"/>
  <c r="F3096" i="5" s="1"/>
  <c r="G3096" i="5" s="1"/>
  <c r="M3085" i="5"/>
  <c r="N3085" i="5"/>
  <c r="Q3085" i="5" s="1"/>
  <c r="F3085" i="5" s="1"/>
  <c r="G3085" i="5" s="1"/>
  <c r="M3109" i="5"/>
  <c r="N3109" i="5"/>
  <c r="Q3109" i="5" s="1"/>
  <c r="F3109" i="5" s="1"/>
  <c r="G3109" i="5" s="1"/>
  <c r="M3091" i="5"/>
  <c r="N3091" i="5"/>
  <c r="Q3091" i="5" s="1"/>
  <c r="F3091" i="5" s="1"/>
  <c r="G3091" i="5" s="1"/>
  <c r="M3121" i="5"/>
  <c r="N3121" i="5"/>
  <c r="Q3121" i="5" s="1"/>
  <c r="F3121" i="5" s="1"/>
  <c r="G3121" i="5" s="1"/>
  <c r="M3089" i="5"/>
  <c r="N3089" i="5"/>
  <c r="Q3089" i="5" s="1"/>
  <c r="F3089" i="5" s="1"/>
  <c r="G3089" i="5" s="1"/>
  <c r="M3082" i="5"/>
  <c r="N3082" i="5"/>
  <c r="Q3082" i="5" s="1"/>
  <c r="F3082" i="5" s="1"/>
  <c r="G3082" i="5" s="1"/>
  <c r="M3104" i="5"/>
  <c r="N3104" i="5"/>
  <c r="Q3104" i="5" s="1"/>
  <c r="F3104" i="5" s="1"/>
  <c r="G3104" i="5" s="1"/>
  <c r="M3123" i="5"/>
  <c r="N3123" i="5"/>
  <c r="Q3123" i="5" s="1"/>
  <c r="F3123" i="5" s="1"/>
  <c r="G3123" i="5" s="1"/>
  <c r="M3088" i="5"/>
  <c r="N3088" i="5"/>
  <c r="Q3088" i="5" s="1"/>
  <c r="F3088" i="5" s="1"/>
  <c r="G3088" i="5" s="1"/>
  <c r="M3101" i="5"/>
  <c r="N3101" i="5"/>
  <c r="Q3101" i="5" s="1"/>
  <c r="F3101" i="5" s="1"/>
  <c r="G3101" i="5" s="1"/>
  <c r="M3114" i="5"/>
  <c r="N3114" i="5"/>
  <c r="Q3114" i="5" s="1"/>
  <c r="F3114" i="5" s="1"/>
  <c r="G3114" i="5" s="1"/>
  <c r="M3102" i="5"/>
  <c r="N3102" i="5"/>
  <c r="Q3102" i="5" s="1"/>
  <c r="F3102" i="5" s="1"/>
  <c r="G3102" i="5" s="1"/>
  <c r="M3080" i="5"/>
  <c r="N3080" i="5"/>
  <c r="Q3080" i="5" s="1"/>
  <c r="F3080" i="5" s="1"/>
  <c r="G3080" i="5" s="1"/>
  <c r="M3093" i="5"/>
  <c r="N3093" i="5"/>
  <c r="Q3093" i="5" s="1"/>
  <c r="F3093" i="5" s="1"/>
  <c r="G3093" i="5" s="1"/>
  <c r="M3106" i="5"/>
  <c r="N3106" i="5"/>
  <c r="Q3106" i="5" s="1"/>
  <c r="F3106" i="5" s="1"/>
  <c r="G3106" i="5" s="1"/>
  <c r="M3147" i="5"/>
  <c r="N3147" i="5"/>
  <c r="Q3147" i="5" s="1"/>
  <c r="F3147" i="5" s="1"/>
  <c r="G3147" i="5" s="1"/>
  <c r="M3090" i="5"/>
  <c r="N3090" i="5"/>
  <c r="Q3090" i="5" s="1"/>
  <c r="F3090" i="5" s="1"/>
  <c r="G3090" i="5" s="1"/>
  <c r="M3079" i="5"/>
  <c r="N3079" i="5"/>
  <c r="Q3079" i="5" s="1"/>
  <c r="F3079" i="5" s="1"/>
  <c r="G3079" i="5" s="1"/>
  <c r="M3095" i="5"/>
  <c r="N3095" i="5"/>
  <c r="Q3095" i="5" s="1"/>
  <c r="F3095" i="5" s="1"/>
  <c r="G3095" i="5" s="1"/>
  <c r="M3086" i="5"/>
  <c r="N3086" i="5"/>
  <c r="Q3086" i="5" s="1"/>
  <c r="F3086" i="5" s="1"/>
  <c r="G3086" i="5" s="1"/>
  <c r="M3108" i="5"/>
  <c r="N3108" i="5"/>
  <c r="Q3108" i="5" s="1"/>
  <c r="F3108" i="5" s="1"/>
  <c r="G3108" i="5" s="1"/>
  <c r="M3119" i="5"/>
  <c r="N3119" i="5"/>
  <c r="Q3119" i="5" s="1"/>
  <c r="F3119" i="5" s="1"/>
  <c r="G3119" i="5" s="1"/>
  <c r="M3113" i="5"/>
  <c r="N3113" i="5"/>
  <c r="Q3113" i="5" s="1"/>
  <c r="F3113" i="5" s="1"/>
  <c r="G3113" i="5" s="1"/>
  <c r="M3110" i="5"/>
  <c r="N3110" i="5"/>
  <c r="Q3110" i="5" s="1"/>
  <c r="F3110" i="5" s="1"/>
  <c r="G3110" i="5" s="1"/>
  <c r="M3107" i="5"/>
  <c r="N3107" i="5"/>
  <c r="Q3107" i="5" s="1"/>
  <c r="F3107" i="5" s="1"/>
  <c r="G3107" i="5" s="1"/>
  <c r="M3117" i="5"/>
  <c r="N3117" i="5"/>
  <c r="Q3117" i="5" s="1"/>
  <c r="F3117" i="5" s="1"/>
  <c r="G3117" i="5" s="1"/>
  <c r="M3103" i="5"/>
  <c r="N3103" i="5"/>
  <c r="Q3103" i="5" s="1"/>
  <c r="F3103" i="5" s="1"/>
  <c r="G3103" i="5" s="1"/>
  <c r="M3087" i="5"/>
  <c r="N3087" i="5"/>
  <c r="Q3087" i="5" s="1"/>
  <c r="F3087" i="5" s="1"/>
  <c r="G3087" i="5" s="1"/>
  <c r="M3120" i="5"/>
  <c r="N3120" i="5"/>
  <c r="Q3120" i="5" s="1"/>
  <c r="F3120" i="5" s="1"/>
  <c r="G3120" i="5" s="1"/>
  <c r="M3098" i="5"/>
  <c r="N3098" i="5"/>
  <c r="Q3098" i="5" s="1"/>
  <c r="F3098" i="5" s="1"/>
  <c r="G3098" i="5" s="1"/>
  <c r="M3115" i="5"/>
  <c r="N3115" i="5"/>
  <c r="Q3115" i="5" s="1"/>
  <c r="F3115" i="5" s="1"/>
  <c r="G3115" i="5" s="1"/>
  <c r="M3077" i="5"/>
  <c r="N3077" i="5"/>
  <c r="Q3077" i="5" s="1"/>
  <c r="F3077" i="5" s="1"/>
  <c r="G3077" i="5" s="1"/>
  <c r="M3112" i="5"/>
  <c r="N3112" i="5"/>
  <c r="Q3112" i="5" s="1"/>
  <c r="F3112" i="5" s="1"/>
  <c r="G3112" i="5" s="1"/>
  <c r="M3097" i="5"/>
  <c r="N3097" i="5"/>
  <c r="Q3097" i="5" s="1"/>
  <c r="F3097" i="5" s="1"/>
  <c r="G3097" i="5" s="1"/>
  <c r="M3078" i="5"/>
  <c r="N3078" i="5"/>
  <c r="Q3078" i="5" s="1"/>
  <c r="F3078" i="5" s="1"/>
  <c r="G3078" i="5" s="1"/>
  <c r="M3131" i="5"/>
  <c r="N3131" i="5"/>
  <c r="Q3131" i="5" s="1"/>
  <c r="F3131" i="5" s="1"/>
  <c r="G3131" i="5" s="1"/>
  <c r="M3081" i="5"/>
  <c r="N3081" i="5"/>
  <c r="Q3081" i="5" s="1"/>
  <c r="F3081" i="5" s="1"/>
  <c r="G3081" i="5" s="1"/>
  <c r="M3092" i="5"/>
  <c r="N3092" i="5"/>
  <c r="Q3092" i="5" s="1"/>
  <c r="F3092" i="5" s="1"/>
  <c r="G3092" i="5" s="1"/>
  <c r="M3111" i="5"/>
  <c r="N3111" i="5"/>
  <c r="Q3111" i="5" s="1"/>
  <c r="F3111" i="5" s="1"/>
  <c r="G3111" i="5" s="1"/>
  <c r="M3084" i="5"/>
  <c r="N3084" i="5"/>
  <c r="Q3084" i="5" s="1"/>
  <c r="F3084" i="5" s="1"/>
  <c r="G3084" i="5" s="1"/>
  <c r="M3118" i="5"/>
  <c r="N3118" i="5"/>
  <c r="Q3118" i="5" s="1"/>
  <c r="F3118" i="5" s="1"/>
  <c r="G3118" i="5" s="1"/>
  <c r="M3094" i="5"/>
  <c r="N3094" i="5"/>
  <c r="Q3094" i="5" s="1"/>
  <c r="F3094" i="5" s="1"/>
  <c r="G3094" i="5" s="1"/>
  <c r="M3100" i="5"/>
  <c r="N3100" i="5"/>
  <c r="Q3100" i="5" s="1"/>
  <c r="F3100" i="5" s="1"/>
  <c r="G3100" i="5" s="1"/>
  <c r="M3105" i="5"/>
  <c r="N3105" i="5"/>
  <c r="Q3105" i="5" s="1"/>
  <c r="F3105" i="5" s="1"/>
  <c r="G3105" i="5" s="1"/>
  <c r="M3076" i="5"/>
  <c r="N3076" i="5"/>
  <c r="Q3076" i="5" s="1"/>
  <c r="F3076" i="5" s="1"/>
  <c r="G3076" i="5" s="1"/>
  <c r="A3125" i="5"/>
  <c r="B3077" i="5"/>
  <c r="A3160" i="5"/>
  <c r="B3112" i="5"/>
  <c r="A3141" i="5"/>
  <c r="B3093" i="5"/>
  <c r="A3145" i="5"/>
  <c r="B3097" i="5"/>
  <c r="A3163" i="5"/>
  <c r="B3115" i="5"/>
  <c r="A3126" i="5"/>
  <c r="B3078" i="5"/>
  <c r="A3152" i="5"/>
  <c r="B3104" i="5"/>
  <c r="A3171" i="5"/>
  <c r="B3123" i="5"/>
  <c r="A3136" i="5"/>
  <c r="B3088" i="5"/>
  <c r="A3149" i="5"/>
  <c r="B3101" i="5"/>
  <c r="A3162" i="5"/>
  <c r="B3114" i="5"/>
  <c r="A3150" i="5"/>
  <c r="B3102" i="5"/>
  <c r="A3128" i="5"/>
  <c r="B3080" i="5"/>
  <c r="A3158" i="5"/>
  <c r="B3110" i="5"/>
  <c r="A3155" i="5"/>
  <c r="B3107" i="5"/>
  <c r="A3165" i="5"/>
  <c r="B3117" i="5"/>
  <c r="A3151" i="5"/>
  <c r="B3103" i="5"/>
  <c r="A3135" i="5"/>
  <c r="B3087" i="5"/>
  <c r="A3168" i="5"/>
  <c r="B3120" i="5"/>
  <c r="A3146" i="5"/>
  <c r="B3098" i="5"/>
  <c r="A3138" i="5"/>
  <c r="B3090" i="5"/>
  <c r="A3127" i="5"/>
  <c r="B3079" i="5"/>
  <c r="A3143" i="5"/>
  <c r="B3095" i="5"/>
  <c r="A3134" i="5"/>
  <c r="B3086" i="5"/>
  <c r="A3156" i="5"/>
  <c r="B3108" i="5"/>
  <c r="A3167" i="5"/>
  <c r="B3119" i="5"/>
  <c r="A3161" i="5"/>
  <c r="B3113" i="5"/>
  <c r="A3159" i="5"/>
  <c r="B3111" i="5"/>
  <c r="A3132" i="5"/>
  <c r="B3084" i="5"/>
  <c r="A3166" i="5"/>
  <c r="B3118" i="5"/>
  <c r="A3142" i="5"/>
  <c r="B3094" i="5"/>
  <c r="A3148" i="5"/>
  <c r="B3100" i="5"/>
  <c r="A3153" i="5"/>
  <c r="B3105" i="5"/>
  <c r="A3124" i="5"/>
  <c r="B3076" i="5"/>
  <c r="A3179" i="5"/>
  <c r="B3131" i="5"/>
  <c r="A3137" i="5"/>
  <c r="B3089" i="5"/>
  <c r="A3154" i="5"/>
  <c r="B3106" i="5"/>
  <c r="A3129" i="5"/>
  <c r="B3081" i="5"/>
  <c r="A3195" i="5"/>
  <c r="B3147" i="5"/>
  <c r="A3130" i="5"/>
  <c r="B3082" i="5"/>
  <c r="A3140" i="5"/>
  <c r="B3092" i="5"/>
  <c r="A3170" i="5"/>
  <c r="B3122" i="5"/>
  <c r="A3164" i="5"/>
  <c r="B3116" i="5"/>
  <c r="A3144" i="5"/>
  <c r="B3096" i="5"/>
  <c r="A3133" i="5"/>
  <c r="B3085" i="5"/>
  <c r="A3157" i="5"/>
  <c r="B3109" i="5"/>
  <c r="A3139" i="5"/>
  <c r="B3091" i="5"/>
  <c r="A3169" i="5"/>
  <c r="B3121" i="5"/>
  <c r="O3321" i="5" l="1"/>
  <c r="P3273" i="5"/>
  <c r="O3363" i="5"/>
  <c r="P3315" i="5"/>
  <c r="O3289" i="5"/>
  <c r="P3241" i="5"/>
  <c r="O3297" i="5"/>
  <c r="P3249" i="5"/>
  <c r="O3310" i="5"/>
  <c r="P3262" i="5"/>
  <c r="O3338" i="5"/>
  <c r="P3290" i="5"/>
  <c r="O3270" i="5"/>
  <c r="P3222" i="5"/>
  <c r="O3324" i="5"/>
  <c r="P3276" i="5"/>
  <c r="O3268" i="5"/>
  <c r="P3220" i="5"/>
  <c r="O3284" i="5"/>
  <c r="P3236" i="5"/>
  <c r="O3269" i="5"/>
  <c r="P3221" i="5"/>
  <c r="O3352" i="5"/>
  <c r="P3304" i="5"/>
  <c r="O3299" i="5"/>
  <c r="P3251" i="5"/>
  <c r="O3283" i="5"/>
  <c r="P3235" i="5"/>
  <c r="O3313" i="5"/>
  <c r="P3265" i="5"/>
  <c r="O3291" i="5"/>
  <c r="P3243" i="5"/>
  <c r="O3349" i="5"/>
  <c r="P3301" i="5"/>
  <c r="O3308" i="5"/>
  <c r="P3260" i="5"/>
  <c r="O3340" i="5"/>
  <c r="P3292" i="5"/>
  <c r="O3296" i="5"/>
  <c r="P3248" i="5"/>
  <c r="O3295" i="5"/>
  <c r="P3247" i="5"/>
  <c r="O3319" i="5"/>
  <c r="P3271" i="5"/>
  <c r="O3335" i="5"/>
  <c r="P3287" i="5"/>
  <c r="O3293" i="5"/>
  <c r="P3245" i="5"/>
  <c r="O3322" i="5"/>
  <c r="P3274" i="5"/>
  <c r="O3309" i="5"/>
  <c r="P3261" i="5"/>
  <c r="O3285" i="5"/>
  <c r="P3237" i="5"/>
  <c r="O3278" i="5"/>
  <c r="P3230" i="5"/>
  <c r="O3282" i="5"/>
  <c r="P3234" i="5"/>
  <c r="O3320" i="5"/>
  <c r="P3272" i="5"/>
  <c r="O3281" i="5"/>
  <c r="P3233" i="5"/>
  <c r="O3311" i="5"/>
  <c r="P3263" i="5"/>
  <c r="O3307" i="5"/>
  <c r="P3259" i="5"/>
  <c r="O3280" i="5"/>
  <c r="P3232" i="5"/>
  <c r="O3323" i="5"/>
  <c r="P3275" i="5"/>
  <c r="O3277" i="5"/>
  <c r="P3229" i="5"/>
  <c r="O3314" i="5"/>
  <c r="P3266" i="5"/>
  <c r="O3279" i="5"/>
  <c r="P3231" i="5"/>
  <c r="O3294" i="5"/>
  <c r="P3246" i="5"/>
  <c r="O3306" i="5"/>
  <c r="P3258" i="5"/>
  <c r="O3286" i="5"/>
  <c r="P3238" i="5"/>
  <c r="O3302" i="5"/>
  <c r="P3254" i="5"/>
  <c r="O3305" i="5"/>
  <c r="P3257" i="5"/>
  <c r="O3300" i="5"/>
  <c r="P3252" i="5"/>
  <c r="O3303" i="5"/>
  <c r="P3255" i="5"/>
  <c r="O3288" i="5"/>
  <c r="P3240" i="5"/>
  <c r="O3312" i="5"/>
  <c r="P3264" i="5"/>
  <c r="O3298" i="5"/>
  <c r="P3250" i="5"/>
  <c r="M3164" i="5"/>
  <c r="N3164" i="5"/>
  <c r="Q3164" i="5" s="1"/>
  <c r="F3164" i="5" s="1"/>
  <c r="G3164" i="5" s="1"/>
  <c r="M3137" i="5"/>
  <c r="N3137" i="5"/>
  <c r="Q3137" i="5" s="1"/>
  <c r="F3137" i="5" s="1"/>
  <c r="G3137" i="5" s="1"/>
  <c r="M3132" i="5"/>
  <c r="N3132" i="5"/>
  <c r="Q3132" i="5" s="1"/>
  <c r="F3132" i="5" s="1"/>
  <c r="G3132" i="5" s="1"/>
  <c r="M3127" i="5"/>
  <c r="N3127" i="5"/>
  <c r="Q3127" i="5" s="1"/>
  <c r="F3127" i="5" s="1"/>
  <c r="G3127" i="5" s="1"/>
  <c r="M3155" i="5"/>
  <c r="N3155" i="5"/>
  <c r="Q3155" i="5" s="1"/>
  <c r="F3155" i="5" s="1"/>
  <c r="G3155" i="5" s="1"/>
  <c r="M3171" i="5"/>
  <c r="N3171" i="5"/>
  <c r="Q3171" i="5" s="1"/>
  <c r="F3171" i="5" s="1"/>
  <c r="G3171" i="5" s="1"/>
  <c r="M3125" i="5"/>
  <c r="N3125" i="5"/>
  <c r="Q3125" i="5" s="1"/>
  <c r="F3125" i="5" s="1"/>
  <c r="G3125" i="5" s="1"/>
  <c r="M3158" i="5"/>
  <c r="N3158" i="5"/>
  <c r="Q3158" i="5" s="1"/>
  <c r="F3158" i="5" s="1"/>
  <c r="G3158" i="5" s="1"/>
  <c r="M3124" i="5"/>
  <c r="N3124" i="5"/>
  <c r="Q3124" i="5" s="1"/>
  <c r="F3124" i="5" s="1"/>
  <c r="G3124" i="5" s="1"/>
  <c r="M3126" i="5"/>
  <c r="N3126" i="5"/>
  <c r="Q3126" i="5" s="1"/>
  <c r="F3126" i="5" s="1"/>
  <c r="G3126" i="5" s="1"/>
  <c r="M3139" i="5"/>
  <c r="N3139" i="5"/>
  <c r="Q3139" i="5" s="1"/>
  <c r="F3139" i="5" s="1"/>
  <c r="G3139" i="5" s="1"/>
  <c r="M3130" i="5"/>
  <c r="N3130" i="5"/>
  <c r="Q3130" i="5" s="1"/>
  <c r="F3130" i="5" s="1"/>
  <c r="G3130" i="5" s="1"/>
  <c r="M3153" i="5"/>
  <c r="N3153" i="5"/>
  <c r="Q3153" i="5" s="1"/>
  <c r="F3153" i="5" s="1"/>
  <c r="G3153" i="5" s="1"/>
  <c r="M3167" i="5"/>
  <c r="N3167" i="5"/>
  <c r="Q3167" i="5" s="1"/>
  <c r="F3167" i="5" s="1"/>
  <c r="G3167" i="5" s="1"/>
  <c r="M3168" i="5"/>
  <c r="N3168" i="5"/>
  <c r="Q3168" i="5" s="1"/>
  <c r="F3168" i="5" s="1"/>
  <c r="G3168" i="5" s="1"/>
  <c r="M3150" i="5"/>
  <c r="N3150" i="5"/>
  <c r="Q3150" i="5" s="1"/>
  <c r="F3150" i="5" s="1"/>
  <c r="G3150" i="5" s="1"/>
  <c r="M3163" i="5"/>
  <c r="N3163" i="5"/>
  <c r="Q3163" i="5" s="1"/>
  <c r="F3163" i="5" s="1"/>
  <c r="G3163" i="5" s="1"/>
  <c r="M3179" i="5"/>
  <c r="N3179" i="5"/>
  <c r="Q3179" i="5" s="1"/>
  <c r="F3179" i="5" s="1"/>
  <c r="G3179" i="5" s="1"/>
  <c r="M3138" i="5"/>
  <c r="N3138" i="5"/>
  <c r="Q3138" i="5" s="1"/>
  <c r="F3138" i="5" s="1"/>
  <c r="G3138" i="5" s="1"/>
  <c r="M3152" i="5"/>
  <c r="N3152" i="5"/>
  <c r="Q3152" i="5" s="1"/>
  <c r="F3152" i="5" s="1"/>
  <c r="G3152" i="5" s="1"/>
  <c r="M3169" i="5"/>
  <c r="N3169" i="5"/>
  <c r="Q3169" i="5" s="1"/>
  <c r="F3169" i="5" s="1"/>
  <c r="G3169" i="5" s="1"/>
  <c r="M3140" i="5"/>
  <c r="N3140" i="5"/>
  <c r="Q3140" i="5" s="1"/>
  <c r="F3140" i="5" s="1"/>
  <c r="G3140" i="5" s="1"/>
  <c r="M3161" i="5"/>
  <c r="N3161" i="5"/>
  <c r="Q3161" i="5" s="1"/>
  <c r="F3161" i="5" s="1"/>
  <c r="G3161" i="5" s="1"/>
  <c r="M3128" i="5"/>
  <c r="N3128" i="5"/>
  <c r="Q3128" i="5" s="1"/>
  <c r="F3128" i="5" s="1"/>
  <c r="G3128" i="5" s="1"/>
  <c r="M3157" i="5"/>
  <c r="N3157" i="5"/>
  <c r="Q3157" i="5" s="1"/>
  <c r="F3157" i="5" s="1"/>
  <c r="G3157" i="5" s="1"/>
  <c r="M3195" i="5"/>
  <c r="N3195" i="5"/>
  <c r="Q3195" i="5" s="1"/>
  <c r="F3195" i="5" s="1"/>
  <c r="G3195" i="5" s="1"/>
  <c r="M3148" i="5"/>
  <c r="N3148" i="5"/>
  <c r="Q3148" i="5" s="1"/>
  <c r="F3148" i="5" s="1"/>
  <c r="G3148" i="5" s="1"/>
  <c r="M3156" i="5"/>
  <c r="N3156" i="5"/>
  <c r="Q3156" i="5" s="1"/>
  <c r="F3156" i="5" s="1"/>
  <c r="G3156" i="5" s="1"/>
  <c r="M3135" i="5"/>
  <c r="N3135" i="5"/>
  <c r="Q3135" i="5" s="1"/>
  <c r="F3135" i="5" s="1"/>
  <c r="G3135" i="5" s="1"/>
  <c r="M3162" i="5"/>
  <c r="N3162" i="5"/>
  <c r="Q3162" i="5" s="1"/>
  <c r="F3162" i="5" s="1"/>
  <c r="G3162" i="5" s="1"/>
  <c r="M3145" i="5"/>
  <c r="N3145" i="5"/>
  <c r="Q3145" i="5" s="1"/>
  <c r="F3145" i="5" s="1"/>
  <c r="G3145" i="5" s="1"/>
  <c r="M3159" i="5"/>
  <c r="N3159" i="5"/>
  <c r="Q3159" i="5" s="1"/>
  <c r="F3159" i="5" s="1"/>
  <c r="G3159" i="5" s="1"/>
  <c r="M3170" i="5"/>
  <c r="N3170" i="5"/>
  <c r="Q3170" i="5" s="1"/>
  <c r="F3170" i="5" s="1"/>
  <c r="G3170" i="5" s="1"/>
  <c r="M3133" i="5"/>
  <c r="N3133" i="5"/>
  <c r="Q3133" i="5" s="1"/>
  <c r="F3133" i="5" s="1"/>
  <c r="G3133" i="5" s="1"/>
  <c r="M3129" i="5"/>
  <c r="N3129" i="5"/>
  <c r="Q3129" i="5" s="1"/>
  <c r="F3129" i="5" s="1"/>
  <c r="G3129" i="5" s="1"/>
  <c r="M3142" i="5"/>
  <c r="N3142" i="5"/>
  <c r="Q3142" i="5" s="1"/>
  <c r="F3142" i="5" s="1"/>
  <c r="G3142" i="5" s="1"/>
  <c r="M3134" i="5"/>
  <c r="N3134" i="5"/>
  <c r="Q3134" i="5" s="1"/>
  <c r="F3134" i="5" s="1"/>
  <c r="G3134" i="5" s="1"/>
  <c r="M3151" i="5"/>
  <c r="N3151" i="5"/>
  <c r="Q3151" i="5" s="1"/>
  <c r="F3151" i="5" s="1"/>
  <c r="G3151" i="5" s="1"/>
  <c r="M3149" i="5"/>
  <c r="N3149" i="5"/>
  <c r="Q3149" i="5" s="1"/>
  <c r="F3149" i="5" s="1"/>
  <c r="G3149" i="5" s="1"/>
  <c r="M3141" i="5"/>
  <c r="N3141" i="5"/>
  <c r="Q3141" i="5" s="1"/>
  <c r="F3141" i="5" s="1"/>
  <c r="G3141" i="5" s="1"/>
  <c r="M3146" i="5"/>
  <c r="N3146" i="5"/>
  <c r="Q3146" i="5" s="1"/>
  <c r="F3146" i="5" s="1"/>
  <c r="G3146" i="5" s="1"/>
  <c r="M3144" i="5"/>
  <c r="N3144" i="5"/>
  <c r="Q3144" i="5" s="1"/>
  <c r="F3144" i="5" s="1"/>
  <c r="G3144" i="5" s="1"/>
  <c r="M3154" i="5"/>
  <c r="N3154" i="5"/>
  <c r="Q3154" i="5" s="1"/>
  <c r="F3154" i="5" s="1"/>
  <c r="G3154" i="5" s="1"/>
  <c r="M3166" i="5"/>
  <c r="N3166" i="5"/>
  <c r="Q3166" i="5" s="1"/>
  <c r="F3166" i="5" s="1"/>
  <c r="G3166" i="5" s="1"/>
  <c r="M3143" i="5"/>
  <c r="N3143" i="5"/>
  <c r="Q3143" i="5" s="1"/>
  <c r="F3143" i="5" s="1"/>
  <c r="G3143" i="5" s="1"/>
  <c r="M3165" i="5"/>
  <c r="N3165" i="5"/>
  <c r="Q3165" i="5" s="1"/>
  <c r="F3165" i="5" s="1"/>
  <c r="G3165" i="5" s="1"/>
  <c r="M3136" i="5"/>
  <c r="N3136" i="5"/>
  <c r="Q3136" i="5" s="1"/>
  <c r="F3136" i="5" s="1"/>
  <c r="G3136" i="5" s="1"/>
  <c r="M3160" i="5"/>
  <c r="N3160" i="5"/>
  <c r="Q3160" i="5" s="1"/>
  <c r="F3160" i="5" s="1"/>
  <c r="G3160" i="5" s="1"/>
  <c r="A3218" i="5"/>
  <c r="B3170" i="5"/>
  <c r="A3227" i="5"/>
  <c r="B3179" i="5"/>
  <c r="A3207" i="5"/>
  <c r="B3159" i="5"/>
  <c r="A3186" i="5"/>
  <c r="B3138" i="5"/>
  <c r="A3206" i="5"/>
  <c r="B3158" i="5"/>
  <c r="A3200" i="5"/>
  <c r="B3152" i="5"/>
  <c r="A3187" i="5"/>
  <c r="B3139" i="5"/>
  <c r="A3178" i="5"/>
  <c r="B3130" i="5"/>
  <c r="A3201" i="5"/>
  <c r="B3153" i="5"/>
  <c r="A3215" i="5"/>
  <c r="B3167" i="5"/>
  <c r="A3216" i="5"/>
  <c r="B3168" i="5"/>
  <c r="A3198" i="5"/>
  <c r="B3150" i="5"/>
  <c r="A3211" i="5"/>
  <c r="B3163" i="5"/>
  <c r="A3181" i="5"/>
  <c r="B3133" i="5"/>
  <c r="A3177" i="5"/>
  <c r="B3129" i="5"/>
  <c r="A3190" i="5"/>
  <c r="B3142" i="5"/>
  <c r="A3182" i="5"/>
  <c r="B3134" i="5"/>
  <c r="A3199" i="5"/>
  <c r="B3151" i="5"/>
  <c r="A3197" i="5"/>
  <c r="B3149" i="5"/>
  <c r="A3189" i="5"/>
  <c r="B3141" i="5"/>
  <c r="A3205" i="5"/>
  <c r="B3157" i="5"/>
  <c r="A3243" i="5"/>
  <c r="B3195" i="5"/>
  <c r="A3196" i="5"/>
  <c r="B3148" i="5"/>
  <c r="A3204" i="5"/>
  <c r="B3156" i="5"/>
  <c r="A3183" i="5"/>
  <c r="B3135" i="5"/>
  <c r="A3210" i="5"/>
  <c r="B3162" i="5"/>
  <c r="A3193" i="5"/>
  <c r="B3145" i="5"/>
  <c r="A3192" i="5"/>
  <c r="B3144" i="5"/>
  <c r="A3202" i="5"/>
  <c r="B3154" i="5"/>
  <c r="A3214" i="5"/>
  <c r="B3166" i="5"/>
  <c r="A3191" i="5"/>
  <c r="B3143" i="5"/>
  <c r="A3213" i="5"/>
  <c r="B3165" i="5"/>
  <c r="A3184" i="5"/>
  <c r="B3136" i="5"/>
  <c r="A3208" i="5"/>
  <c r="B3160" i="5"/>
  <c r="A3217" i="5"/>
  <c r="B3169" i="5"/>
  <c r="A3188" i="5"/>
  <c r="B3140" i="5"/>
  <c r="A3172" i="5"/>
  <c r="B3124" i="5"/>
  <c r="A3209" i="5"/>
  <c r="B3161" i="5"/>
  <c r="A3194" i="5"/>
  <c r="B3146" i="5"/>
  <c r="A3176" i="5"/>
  <c r="B3128" i="5"/>
  <c r="A3174" i="5"/>
  <c r="B3126" i="5"/>
  <c r="A3212" i="5"/>
  <c r="B3164" i="5"/>
  <c r="A3185" i="5"/>
  <c r="B3137" i="5"/>
  <c r="A3180" i="5"/>
  <c r="B3132" i="5"/>
  <c r="A3175" i="5"/>
  <c r="B3127" i="5"/>
  <c r="A3203" i="5"/>
  <c r="B3155" i="5"/>
  <c r="A3219" i="5"/>
  <c r="B3171" i="5"/>
  <c r="A3173" i="5"/>
  <c r="B3125" i="5"/>
  <c r="O3350" i="5" l="1"/>
  <c r="P3302" i="5"/>
  <c r="O3371" i="5"/>
  <c r="P3323" i="5"/>
  <c r="O3326" i="5"/>
  <c r="P3278" i="5"/>
  <c r="O3343" i="5"/>
  <c r="P3295" i="5"/>
  <c r="O3331" i="5"/>
  <c r="P3283" i="5"/>
  <c r="O3318" i="5"/>
  <c r="P3270" i="5"/>
  <c r="O3346" i="5"/>
  <c r="P3298" i="5"/>
  <c r="O3334" i="5"/>
  <c r="P3286" i="5"/>
  <c r="O3328" i="5"/>
  <c r="P3280" i="5"/>
  <c r="O3333" i="5"/>
  <c r="P3285" i="5"/>
  <c r="O3344" i="5"/>
  <c r="P3296" i="5"/>
  <c r="O3347" i="5"/>
  <c r="P3299" i="5"/>
  <c r="O3386" i="5"/>
  <c r="P3338" i="5"/>
  <c r="O3351" i="5"/>
  <c r="P3303" i="5"/>
  <c r="O3327" i="5"/>
  <c r="P3279" i="5"/>
  <c r="O3329" i="5"/>
  <c r="P3281" i="5"/>
  <c r="O3397" i="5"/>
  <c r="P3349" i="5"/>
  <c r="O3332" i="5"/>
  <c r="P3284" i="5"/>
  <c r="O3337" i="5"/>
  <c r="P3289" i="5"/>
  <c r="O3348" i="5"/>
  <c r="P3300" i="5"/>
  <c r="O3362" i="5"/>
  <c r="P3314" i="5"/>
  <c r="O3368" i="5"/>
  <c r="P3320" i="5"/>
  <c r="O3383" i="5"/>
  <c r="P3335" i="5"/>
  <c r="O3339" i="5"/>
  <c r="P3291" i="5"/>
  <c r="O3316" i="5"/>
  <c r="P3268" i="5"/>
  <c r="O3411" i="5"/>
  <c r="P3363" i="5"/>
  <c r="O3360" i="5"/>
  <c r="P3312" i="5"/>
  <c r="O3354" i="5"/>
  <c r="P3306" i="5"/>
  <c r="O3355" i="5"/>
  <c r="P3307" i="5"/>
  <c r="O3357" i="5"/>
  <c r="P3309" i="5"/>
  <c r="O3388" i="5"/>
  <c r="P3340" i="5"/>
  <c r="O3400" i="5"/>
  <c r="P3352" i="5"/>
  <c r="O3358" i="5"/>
  <c r="P3310" i="5"/>
  <c r="O3336" i="5"/>
  <c r="P3288" i="5"/>
  <c r="O3342" i="5"/>
  <c r="P3294" i="5"/>
  <c r="O3359" i="5"/>
  <c r="P3311" i="5"/>
  <c r="O3370" i="5"/>
  <c r="P3322" i="5"/>
  <c r="O3356" i="5"/>
  <c r="P3308" i="5"/>
  <c r="O3317" i="5"/>
  <c r="P3269" i="5"/>
  <c r="O3345" i="5"/>
  <c r="P3297" i="5"/>
  <c r="O3341" i="5"/>
  <c r="P3293" i="5"/>
  <c r="O3353" i="5"/>
  <c r="P3305" i="5"/>
  <c r="O3325" i="5"/>
  <c r="P3277" i="5"/>
  <c r="O3330" i="5"/>
  <c r="P3282" i="5"/>
  <c r="O3367" i="5"/>
  <c r="P3319" i="5"/>
  <c r="O3361" i="5"/>
  <c r="P3313" i="5"/>
  <c r="O3372" i="5"/>
  <c r="P3324" i="5"/>
  <c r="O3369" i="5"/>
  <c r="P3321" i="5"/>
  <c r="M3202" i="5"/>
  <c r="N3202" i="5"/>
  <c r="Q3202" i="5" s="1"/>
  <c r="F3202" i="5" s="1"/>
  <c r="G3202" i="5" s="1"/>
  <c r="M3219" i="5"/>
  <c r="N3219" i="5"/>
  <c r="Q3219" i="5" s="1"/>
  <c r="F3219" i="5" s="1"/>
  <c r="G3219" i="5" s="1"/>
  <c r="M3176" i="5"/>
  <c r="N3176" i="5"/>
  <c r="Q3176" i="5" s="1"/>
  <c r="F3176" i="5" s="1"/>
  <c r="G3176" i="5" s="1"/>
  <c r="M3184" i="5"/>
  <c r="N3184" i="5"/>
  <c r="Q3184" i="5" s="1"/>
  <c r="F3184" i="5" s="1"/>
  <c r="G3184" i="5" s="1"/>
  <c r="M3210" i="5"/>
  <c r="N3210" i="5"/>
  <c r="Q3210" i="5" s="1"/>
  <c r="F3210" i="5" s="1"/>
  <c r="G3210" i="5" s="1"/>
  <c r="M3197" i="5"/>
  <c r="N3197" i="5"/>
  <c r="Q3197" i="5" s="1"/>
  <c r="F3197" i="5" s="1"/>
  <c r="G3197" i="5" s="1"/>
  <c r="M3198" i="5"/>
  <c r="N3198" i="5"/>
  <c r="Q3198" i="5" s="1"/>
  <c r="F3198" i="5" s="1"/>
  <c r="G3198" i="5" s="1"/>
  <c r="M3206" i="5"/>
  <c r="N3206" i="5"/>
  <c r="Q3206" i="5" s="1"/>
  <c r="F3206" i="5" s="1"/>
  <c r="G3206" i="5" s="1"/>
  <c r="M3218" i="5"/>
  <c r="N3218" i="5"/>
  <c r="Q3218" i="5" s="1"/>
  <c r="F3218" i="5" s="1"/>
  <c r="G3218" i="5" s="1"/>
  <c r="M3212" i="5"/>
  <c r="N3212" i="5"/>
  <c r="Q3212" i="5" s="1"/>
  <c r="F3212" i="5" s="1"/>
  <c r="G3212" i="5" s="1"/>
  <c r="M3192" i="5"/>
  <c r="N3192" i="5"/>
  <c r="Q3192" i="5" s="1"/>
  <c r="F3192" i="5" s="1"/>
  <c r="G3192" i="5" s="1"/>
  <c r="M3181" i="5"/>
  <c r="N3181" i="5"/>
  <c r="Q3181" i="5" s="1"/>
  <c r="F3181" i="5" s="1"/>
  <c r="G3181" i="5" s="1"/>
  <c r="M3173" i="5"/>
  <c r="N3173" i="5"/>
  <c r="Q3173" i="5" s="1"/>
  <c r="F3173" i="5" s="1"/>
  <c r="G3173" i="5" s="1"/>
  <c r="M3174" i="5"/>
  <c r="N3174" i="5"/>
  <c r="Q3174" i="5" s="1"/>
  <c r="F3174" i="5" s="1"/>
  <c r="G3174" i="5" s="1"/>
  <c r="M3208" i="5"/>
  <c r="N3208" i="5"/>
  <c r="Q3208" i="5" s="1"/>
  <c r="F3208" i="5" s="1"/>
  <c r="G3208" i="5" s="1"/>
  <c r="M3193" i="5"/>
  <c r="N3193" i="5"/>
  <c r="Q3193" i="5" s="1"/>
  <c r="F3193" i="5" s="1"/>
  <c r="G3193" i="5" s="1"/>
  <c r="M3189" i="5"/>
  <c r="N3189" i="5"/>
  <c r="Q3189" i="5" s="1"/>
  <c r="F3189" i="5" s="1"/>
  <c r="G3189" i="5" s="1"/>
  <c r="M3200" i="5"/>
  <c r="N3200" i="5"/>
  <c r="Q3200" i="5" s="1"/>
  <c r="F3200" i="5" s="1"/>
  <c r="G3200" i="5" s="1"/>
  <c r="M3203" i="5"/>
  <c r="N3203" i="5"/>
  <c r="Q3203" i="5" s="1"/>
  <c r="F3203" i="5" s="1"/>
  <c r="G3203" i="5" s="1"/>
  <c r="M3194" i="5"/>
  <c r="N3194" i="5"/>
  <c r="Q3194" i="5" s="1"/>
  <c r="F3194" i="5" s="1"/>
  <c r="G3194" i="5" s="1"/>
  <c r="M3213" i="5"/>
  <c r="N3213" i="5"/>
  <c r="Q3213" i="5" s="1"/>
  <c r="F3213" i="5" s="1"/>
  <c r="G3213" i="5" s="1"/>
  <c r="M3183" i="5"/>
  <c r="N3183" i="5"/>
  <c r="Q3183" i="5" s="1"/>
  <c r="F3183" i="5" s="1"/>
  <c r="G3183" i="5" s="1"/>
  <c r="M3199" i="5"/>
  <c r="N3199" i="5"/>
  <c r="Q3199" i="5" s="1"/>
  <c r="F3199" i="5" s="1"/>
  <c r="G3199" i="5" s="1"/>
  <c r="M3216" i="5"/>
  <c r="N3216" i="5"/>
  <c r="Q3216" i="5" s="1"/>
  <c r="F3216" i="5" s="1"/>
  <c r="G3216" i="5" s="1"/>
  <c r="M3186" i="5"/>
  <c r="N3186" i="5"/>
  <c r="Q3186" i="5" s="1"/>
  <c r="F3186" i="5" s="1"/>
  <c r="G3186" i="5" s="1"/>
  <c r="M3243" i="5"/>
  <c r="N3243" i="5"/>
  <c r="Q3243" i="5" s="1"/>
  <c r="F3243" i="5" s="1"/>
  <c r="G3243" i="5" s="1"/>
  <c r="M3211" i="5"/>
  <c r="N3211" i="5"/>
  <c r="Q3211" i="5" s="1"/>
  <c r="F3211" i="5" s="1"/>
  <c r="G3211" i="5" s="1"/>
  <c r="M3188" i="5"/>
  <c r="N3188" i="5"/>
  <c r="Q3188" i="5" s="1"/>
  <c r="F3188" i="5" s="1"/>
  <c r="G3188" i="5" s="1"/>
  <c r="M3178" i="5"/>
  <c r="N3178" i="5"/>
  <c r="Q3178" i="5" s="1"/>
  <c r="F3178" i="5" s="1"/>
  <c r="G3178" i="5" s="1"/>
  <c r="M3175" i="5"/>
  <c r="N3175" i="5"/>
  <c r="Q3175" i="5" s="1"/>
  <c r="F3175" i="5" s="1"/>
  <c r="G3175" i="5" s="1"/>
  <c r="M3209" i="5"/>
  <c r="N3209" i="5"/>
  <c r="Q3209" i="5" s="1"/>
  <c r="F3209" i="5" s="1"/>
  <c r="G3209" i="5" s="1"/>
  <c r="M3191" i="5"/>
  <c r="N3191" i="5"/>
  <c r="Q3191" i="5" s="1"/>
  <c r="F3191" i="5" s="1"/>
  <c r="G3191" i="5" s="1"/>
  <c r="M3204" i="5"/>
  <c r="N3204" i="5"/>
  <c r="Q3204" i="5" s="1"/>
  <c r="F3204" i="5" s="1"/>
  <c r="G3204" i="5" s="1"/>
  <c r="M3182" i="5"/>
  <c r="N3182" i="5"/>
  <c r="Q3182" i="5" s="1"/>
  <c r="F3182" i="5" s="1"/>
  <c r="G3182" i="5" s="1"/>
  <c r="M3215" i="5"/>
  <c r="N3215" i="5"/>
  <c r="Q3215" i="5" s="1"/>
  <c r="F3215" i="5" s="1"/>
  <c r="G3215" i="5" s="1"/>
  <c r="M3207" i="5"/>
  <c r="N3207" i="5"/>
  <c r="Q3207" i="5" s="1"/>
  <c r="F3207" i="5" s="1"/>
  <c r="G3207" i="5" s="1"/>
  <c r="M3185" i="5"/>
  <c r="N3185" i="5"/>
  <c r="Q3185" i="5" s="1"/>
  <c r="F3185" i="5" s="1"/>
  <c r="G3185" i="5" s="1"/>
  <c r="M3177" i="5"/>
  <c r="N3177" i="5"/>
  <c r="Q3177" i="5" s="1"/>
  <c r="F3177" i="5" s="1"/>
  <c r="G3177" i="5" s="1"/>
  <c r="M3217" i="5"/>
  <c r="N3217" i="5"/>
  <c r="Q3217" i="5" s="1"/>
  <c r="F3217" i="5" s="1"/>
  <c r="G3217" i="5" s="1"/>
  <c r="M3205" i="5"/>
  <c r="N3205" i="5"/>
  <c r="Q3205" i="5" s="1"/>
  <c r="F3205" i="5" s="1"/>
  <c r="G3205" i="5" s="1"/>
  <c r="M3187" i="5"/>
  <c r="N3187" i="5"/>
  <c r="Q3187" i="5" s="1"/>
  <c r="F3187" i="5" s="1"/>
  <c r="G3187" i="5" s="1"/>
  <c r="M3180" i="5"/>
  <c r="N3180" i="5"/>
  <c r="Q3180" i="5" s="1"/>
  <c r="F3180" i="5" s="1"/>
  <c r="G3180" i="5" s="1"/>
  <c r="M3172" i="5"/>
  <c r="N3172" i="5"/>
  <c r="Q3172" i="5" s="1"/>
  <c r="F3172" i="5" s="1"/>
  <c r="G3172" i="5" s="1"/>
  <c r="M3214" i="5"/>
  <c r="N3214" i="5"/>
  <c r="Q3214" i="5" s="1"/>
  <c r="F3214" i="5" s="1"/>
  <c r="G3214" i="5" s="1"/>
  <c r="M3196" i="5"/>
  <c r="N3196" i="5"/>
  <c r="Q3196" i="5" s="1"/>
  <c r="F3196" i="5" s="1"/>
  <c r="G3196" i="5" s="1"/>
  <c r="M3190" i="5"/>
  <c r="N3190" i="5"/>
  <c r="Q3190" i="5" s="1"/>
  <c r="F3190" i="5" s="1"/>
  <c r="G3190" i="5" s="1"/>
  <c r="M3201" i="5"/>
  <c r="N3201" i="5"/>
  <c r="Q3201" i="5" s="1"/>
  <c r="F3201" i="5" s="1"/>
  <c r="G3201" i="5" s="1"/>
  <c r="M3227" i="5"/>
  <c r="N3227" i="5"/>
  <c r="Q3227" i="5" s="1"/>
  <c r="F3227" i="5" s="1"/>
  <c r="G3227" i="5" s="1"/>
  <c r="A3267" i="5"/>
  <c r="B3219" i="5"/>
  <c r="A3224" i="5"/>
  <c r="B3176" i="5"/>
  <c r="A3232" i="5"/>
  <c r="B3184" i="5"/>
  <c r="A3258" i="5"/>
  <c r="B3210" i="5"/>
  <c r="A3245" i="5"/>
  <c r="B3197" i="5"/>
  <c r="A3246" i="5"/>
  <c r="B3198" i="5"/>
  <c r="A3254" i="5"/>
  <c r="B3206" i="5"/>
  <c r="A3223" i="5"/>
  <c r="B3175" i="5"/>
  <c r="A3257" i="5"/>
  <c r="B3209" i="5"/>
  <c r="A3239" i="5"/>
  <c r="B3191" i="5"/>
  <c r="A3252" i="5"/>
  <c r="B3204" i="5"/>
  <c r="A3230" i="5"/>
  <c r="B3182" i="5"/>
  <c r="A3263" i="5"/>
  <c r="B3215" i="5"/>
  <c r="A3255" i="5"/>
  <c r="B3207" i="5"/>
  <c r="A3242" i="5"/>
  <c r="B3194" i="5"/>
  <c r="A3261" i="5"/>
  <c r="B3213" i="5"/>
  <c r="A3231" i="5"/>
  <c r="B3183" i="5"/>
  <c r="A3247" i="5"/>
  <c r="B3199" i="5"/>
  <c r="A3264" i="5"/>
  <c r="B3216" i="5"/>
  <c r="A3234" i="5"/>
  <c r="B3186" i="5"/>
  <c r="A3228" i="5"/>
  <c r="B3180" i="5"/>
  <c r="A3220" i="5"/>
  <c r="B3172" i="5"/>
  <c r="A3262" i="5"/>
  <c r="B3214" i="5"/>
  <c r="A3244" i="5"/>
  <c r="B3196" i="5"/>
  <c r="A3238" i="5"/>
  <c r="B3190" i="5"/>
  <c r="A3249" i="5"/>
  <c r="B3201" i="5"/>
  <c r="A3275" i="5"/>
  <c r="B3227" i="5"/>
  <c r="A3221" i="5"/>
  <c r="B3173" i="5"/>
  <c r="A3222" i="5"/>
  <c r="B3174" i="5"/>
  <c r="A3256" i="5"/>
  <c r="B3208" i="5"/>
  <c r="A3241" i="5"/>
  <c r="B3193" i="5"/>
  <c r="A3237" i="5"/>
  <c r="B3189" i="5"/>
  <c r="A3259" i="5"/>
  <c r="B3211" i="5"/>
  <c r="A3248" i="5"/>
  <c r="B3200" i="5"/>
  <c r="A3260" i="5"/>
  <c r="B3212" i="5"/>
  <c r="A3265" i="5"/>
  <c r="B3217" i="5"/>
  <c r="A3240" i="5"/>
  <c r="B3192" i="5"/>
  <c r="A3253" i="5"/>
  <c r="B3205" i="5"/>
  <c r="A3229" i="5"/>
  <c r="B3181" i="5"/>
  <c r="A3235" i="5"/>
  <c r="B3187" i="5"/>
  <c r="A3251" i="5"/>
  <c r="B3203" i="5"/>
  <c r="A3233" i="5"/>
  <c r="B3185" i="5"/>
  <c r="A3236" i="5"/>
  <c r="B3188" i="5"/>
  <c r="A3250" i="5"/>
  <c r="B3202" i="5"/>
  <c r="A3291" i="5"/>
  <c r="B3243" i="5"/>
  <c r="A3225" i="5"/>
  <c r="B3177" i="5"/>
  <c r="A3226" i="5"/>
  <c r="B3178" i="5"/>
  <c r="A3266" i="5"/>
  <c r="B3218" i="5"/>
  <c r="O3401" i="5" l="1"/>
  <c r="P3353" i="5"/>
  <c r="O3402" i="5"/>
  <c r="P3354" i="5"/>
  <c r="O3410" i="5"/>
  <c r="P3362" i="5"/>
  <c r="O3394" i="5"/>
  <c r="P3346" i="5"/>
  <c r="O3381" i="5"/>
  <c r="P3333" i="5"/>
  <c r="O3389" i="5"/>
  <c r="P3341" i="5"/>
  <c r="O3408" i="5"/>
  <c r="P3360" i="5"/>
  <c r="O3434" i="5"/>
  <c r="P3386" i="5"/>
  <c r="O3409" i="5"/>
  <c r="P3361" i="5"/>
  <c r="O3365" i="5"/>
  <c r="P3317" i="5"/>
  <c r="O3448" i="5"/>
  <c r="P3400" i="5"/>
  <c r="O3364" i="5"/>
  <c r="P3316" i="5"/>
  <c r="O3380" i="5"/>
  <c r="P3332" i="5"/>
  <c r="O3392" i="5"/>
  <c r="P3344" i="5"/>
  <c r="O3391" i="5"/>
  <c r="P3343" i="5"/>
  <c r="O3415" i="5"/>
  <c r="P3367" i="5"/>
  <c r="O3404" i="5"/>
  <c r="P3356" i="5"/>
  <c r="O3436" i="5"/>
  <c r="P3388" i="5"/>
  <c r="O3387" i="5"/>
  <c r="P3339" i="5"/>
  <c r="O3445" i="5"/>
  <c r="P3397" i="5"/>
  <c r="O3374" i="5"/>
  <c r="P3326" i="5"/>
  <c r="O3378" i="5"/>
  <c r="P3330" i="5"/>
  <c r="O3418" i="5"/>
  <c r="P3370" i="5"/>
  <c r="O3405" i="5"/>
  <c r="P3357" i="5"/>
  <c r="O3431" i="5"/>
  <c r="P3383" i="5"/>
  <c r="O3377" i="5"/>
  <c r="P3329" i="5"/>
  <c r="O3376" i="5"/>
  <c r="P3328" i="5"/>
  <c r="O3419" i="5"/>
  <c r="P3371" i="5"/>
  <c r="O3390" i="5"/>
  <c r="P3342" i="5"/>
  <c r="O3399" i="5"/>
  <c r="P3351" i="5"/>
  <c r="O3417" i="5"/>
  <c r="P3369" i="5"/>
  <c r="O3384" i="5"/>
  <c r="P3336" i="5"/>
  <c r="O3396" i="5"/>
  <c r="P3348" i="5"/>
  <c r="O3366" i="5"/>
  <c r="P3318" i="5"/>
  <c r="O3420" i="5"/>
  <c r="P3372" i="5"/>
  <c r="O3393" i="5"/>
  <c r="P3345" i="5"/>
  <c r="O3406" i="5"/>
  <c r="P3358" i="5"/>
  <c r="P3411" i="5"/>
  <c r="O3459" i="5"/>
  <c r="O3385" i="5"/>
  <c r="P3337" i="5"/>
  <c r="P3347" i="5"/>
  <c r="O3395" i="5"/>
  <c r="O3379" i="5"/>
  <c r="P3331" i="5"/>
  <c r="O3373" i="5"/>
  <c r="P3325" i="5"/>
  <c r="O3407" i="5"/>
  <c r="P3359" i="5"/>
  <c r="O3403" i="5"/>
  <c r="P3355" i="5"/>
  <c r="O3416" i="5"/>
  <c r="P3368" i="5"/>
  <c r="O3375" i="5"/>
  <c r="P3327" i="5"/>
  <c r="O3382" i="5"/>
  <c r="P3334" i="5"/>
  <c r="O3398" i="5"/>
  <c r="P3350" i="5"/>
  <c r="M3228" i="5"/>
  <c r="N3228" i="5"/>
  <c r="Q3228" i="5" s="1"/>
  <c r="F3228" i="5" s="1"/>
  <c r="G3228" i="5" s="1"/>
  <c r="M3222" i="5"/>
  <c r="N3222" i="5"/>
  <c r="Q3222" i="5" s="1"/>
  <c r="F3222" i="5" s="1"/>
  <c r="G3222" i="5" s="1"/>
  <c r="M3233" i="5"/>
  <c r="N3233" i="5"/>
  <c r="Q3233" i="5" s="1"/>
  <c r="F3233" i="5" s="1"/>
  <c r="G3233" i="5" s="1"/>
  <c r="M3255" i="5"/>
  <c r="N3255" i="5"/>
  <c r="Q3255" i="5" s="1"/>
  <c r="F3255" i="5" s="1"/>
  <c r="G3255" i="5" s="1"/>
  <c r="M3226" i="5"/>
  <c r="N3226" i="5"/>
  <c r="Q3226" i="5" s="1"/>
  <c r="F3226" i="5" s="1"/>
  <c r="G3226" i="5" s="1"/>
  <c r="M3235" i="5"/>
  <c r="N3235" i="5"/>
  <c r="Q3235" i="5" s="1"/>
  <c r="F3235" i="5" s="1"/>
  <c r="G3235" i="5" s="1"/>
  <c r="M3259" i="5"/>
  <c r="N3259" i="5"/>
  <c r="Q3259" i="5" s="1"/>
  <c r="F3259" i="5" s="1"/>
  <c r="G3259" i="5" s="1"/>
  <c r="M3249" i="5"/>
  <c r="N3249" i="5"/>
  <c r="Q3249" i="5" s="1"/>
  <c r="F3249" i="5" s="1"/>
  <c r="G3249" i="5" s="1"/>
  <c r="M3264" i="5"/>
  <c r="N3264" i="5"/>
  <c r="Q3264" i="5" s="1"/>
  <c r="F3264" i="5" s="1"/>
  <c r="G3264" i="5" s="1"/>
  <c r="M3230" i="5"/>
  <c r="N3230" i="5"/>
  <c r="Q3230" i="5" s="1"/>
  <c r="F3230" i="5" s="1"/>
  <c r="G3230" i="5" s="1"/>
  <c r="M3245" i="5"/>
  <c r="N3245" i="5"/>
  <c r="Q3245" i="5" s="1"/>
  <c r="F3245" i="5" s="1"/>
  <c r="G3245" i="5" s="1"/>
  <c r="M3221" i="5"/>
  <c r="N3221" i="5"/>
  <c r="Q3221" i="5" s="1"/>
  <c r="F3221" i="5" s="1"/>
  <c r="G3221" i="5" s="1"/>
  <c r="M3254" i="5"/>
  <c r="N3254" i="5"/>
  <c r="Q3254" i="5" s="1"/>
  <c r="F3254" i="5" s="1"/>
  <c r="G3254" i="5" s="1"/>
  <c r="M3266" i="5"/>
  <c r="N3266" i="5"/>
  <c r="Q3266" i="5" s="1"/>
  <c r="F3266" i="5" s="1"/>
  <c r="G3266" i="5" s="1"/>
  <c r="M3248" i="5"/>
  <c r="N3248" i="5"/>
  <c r="Q3248" i="5" s="1"/>
  <c r="F3248" i="5" s="1"/>
  <c r="G3248" i="5" s="1"/>
  <c r="M3234" i="5"/>
  <c r="N3234" i="5"/>
  <c r="Q3234" i="5" s="1"/>
  <c r="F3234" i="5" s="1"/>
  <c r="G3234" i="5" s="1"/>
  <c r="M3263" i="5"/>
  <c r="N3263" i="5"/>
  <c r="Q3263" i="5" s="1"/>
  <c r="F3263" i="5" s="1"/>
  <c r="G3263" i="5" s="1"/>
  <c r="M3225" i="5"/>
  <c r="N3225" i="5"/>
  <c r="Q3225" i="5" s="1"/>
  <c r="F3225" i="5" s="1"/>
  <c r="G3225" i="5" s="1"/>
  <c r="M3229" i="5"/>
  <c r="N3229" i="5"/>
  <c r="Q3229" i="5" s="1"/>
  <c r="F3229" i="5" s="1"/>
  <c r="G3229" i="5" s="1"/>
  <c r="M3237" i="5"/>
  <c r="N3237" i="5"/>
  <c r="Q3237" i="5" s="1"/>
  <c r="F3237" i="5" s="1"/>
  <c r="G3237" i="5" s="1"/>
  <c r="M3238" i="5"/>
  <c r="N3238" i="5"/>
  <c r="Q3238" i="5" s="1"/>
  <c r="F3238" i="5" s="1"/>
  <c r="G3238" i="5" s="1"/>
  <c r="M3247" i="5"/>
  <c r="N3247" i="5"/>
  <c r="Q3247" i="5" s="1"/>
  <c r="F3247" i="5" s="1"/>
  <c r="G3247" i="5" s="1"/>
  <c r="M3252" i="5"/>
  <c r="N3252" i="5"/>
  <c r="Q3252" i="5" s="1"/>
  <c r="F3252" i="5" s="1"/>
  <c r="G3252" i="5" s="1"/>
  <c r="M3258" i="5"/>
  <c r="N3258" i="5"/>
  <c r="Q3258" i="5" s="1"/>
  <c r="F3258" i="5" s="1"/>
  <c r="G3258" i="5" s="1"/>
  <c r="M3275" i="5"/>
  <c r="N3275" i="5"/>
  <c r="Q3275" i="5" s="1"/>
  <c r="F3275" i="5" s="1"/>
  <c r="G3275" i="5" s="1"/>
  <c r="M3246" i="5"/>
  <c r="N3246" i="5"/>
  <c r="Q3246" i="5" s="1"/>
  <c r="F3246" i="5" s="1"/>
  <c r="G3246" i="5" s="1"/>
  <c r="M3291" i="5"/>
  <c r="N3291" i="5"/>
  <c r="Q3291" i="5" s="1"/>
  <c r="F3291" i="5" s="1"/>
  <c r="G3291" i="5" s="1"/>
  <c r="M3253" i="5"/>
  <c r="N3253" i="5"/>
  <c r="Q3253" i="5" s="1"/>
  <c r="F3253" i="5" s="1"/>
  <c r="G3253" i="5" s="1"/>
  <c r="M3241" i="5"/>
  <c r="N3241" i="5"/>
  <c r="Q3241" i="5" s="1"/>
  <c r="F3241" i="5" s="1"/>
  <c r="G3241" i="5" s="1"/>
  <c r="M3244" i="5"/>
  <c r="N3244" i="5"/>
  <c r="Q3244" i="5" s="1"/>
  <c r="F3244" i="5" s="1"/>
  <c r="G3244" i="5" s="1"/>
  <c r="M3231" i="5"/>
  <c r="N3231" i="5"/>
  <c r="Q3231" i="5" s="1"/>
  <c r="F3231" i="5" s="1"/>
  <c r="G3231" i="5" s="1"/>
  <c r="M3239" i="5"/>
  <c r="N3239" i="5"/>
  <c r="Q3239" i="5" s="1"/>
  <c r="F3239" i="5" s="1"/>
  <c r="G3239" i="5" s="1"/>
  <c r="M3232" i="5"/>
  <c r="N3232" i="5"/>
  <c r="Q3232" i="5" s="1"/>
  <c r="F3232" i="5" s="1"/>
  <c r="G3232" i="5" s="1"/>
  <c r="M3236" i="5"/>
  <c r="N3236" i="5"/>
  <c r="Q3236" i="5" s="1"/>
  <c r="F3236" i="5" s="1"/>
  <c r="G3236" i="5" s="1"/>
  <c r="M3265" i="5"/>
  <c r="N3265" i="5"/>
  <c r="Q3265" i="5" s="1"/>
  <c r="F3265" i="5" s="1"/>
  <c r="G3265" i="5" s="1"/>
  <c r="M3220" i="5"/>
  <c r="N3220" i="5"/>
  <c r="Q3220" i="5" s="1"/>
  <c r="F3220" i="5" s="1"/>
  <c r="G3220" i="5" s="1"/>
  <c r="M3242" i="5"/>
  <c r="N3242" i="5"/>
  <c r="Q3242" i="5" s="1"/>
  <c r="F3242" i="5" s="1"/>
  <c r="G3242" i="5" s="1"/>
  <c r="M3223" i="5"/>
  <c r="N3223" i="5"/>
  <c r="Q3223" i="5" s="1"/>
  <c r="F3223" i="5" s="1"/>
  <c r="G3223" i="5" s="1"/>
  <c r="M3267" i="5"/>
  <c r="N3267" i="5"/>
  <c r="Q3267" i="5" s="1"/>
  <c r="F3267" i="5" s="1"/>
  <c r="G3267" i="5" s="1"/>
  <c r="M3260" i="5"/>
  <c r="N3260" i="5"/>
  <c r="Q3260" i="5" s="1"/>
  <c r="F3260" i="5" s="1"/>
  <c r="G3260" i="5" s="1"/>
  <c r="M3251" i="5"/>
  <c r="N3251" i="5"/>
  <c r="Q3251" i="5" s="1"/>
  <c r="F3251" i="5" s="1"/>
  <c r="G3251" i="5" s="1"/>
  <c r="M3250" i="5"/>
  <c r="N3250" i="5"/>
  <c r="Q3250" i="5" s="1"/>
  <c r="F3250" i="5" s="1"/>
  <c r="G3250" i="5" s="1"/>
  <c r="M3240" i="5"/>
  <c r="N3240" i="5"/>
  <c r="Q3240" i="5" s="1"/>
  <c r="F3240" i="5" s="1"/>
  <c r="G3240" i="5" s="1"/>
  <c r="M3256" i="5"/>
  <c r="N3256" i="5"/>
  <c r="Q3256" i="5" s="1"/>
  <c r="F3256" i="5" s="1"/>
  <c r="G3256" i="5" s="1"/>
  <c r="M3262" i="5"/>
  <c r="N3262" i="5"/>
  <c r="Q3262" i="5" s="1"/>
  <c r="F3262" i="5" s="1"/>
  <c r="G3262" i="5" s="1"/>
  <c r="M3261" i="5"/>
  <c r="N3261" i="5"/>
  <c r="Q3261" i="5" s="1"/>
  <c r="F3261" i="5" s="1"/>
  <c r="G3261" i="5" s="1"/>
  <c r="M3257" i="5"/>
  <c r="N3257" i="5"/>
  <c r="Q3257" i="5" s="1"/>
  <c r="F3257" i="5" s="1"/>
  <c r="G3257" i="5" s="1"/>
  <c r="M3224" i="5"/>
  <c r="N3224" i="5"/>
  <c r="Q3224" i="5" s="1"/>
  <c r="F3224" i="5" s="1"/>
  <c r="G3224" i="5" s="1"/>
  <c r="A3274" i="5"/>
  <c r="B3226" i="5"/>
  <c r="A3283" i="5"/>
  <c r="B3235" i="5"/>
  <c r="A3307" i="5"/>
  <c r="B3259" i="5"/>
  <c r="A3297" i="5"/>
  <c r="B3249" i="5"/>
  <c r="A3312" i="5"/>
  <c r="B3264" i="5"/>
  <c r="A3278" i="5"/>
  <c r="B3230" i="5"/>
  <c r="A3293" i="5"/>
  <c r="B3245" i="5"/>
  <c r="A3281" i="5"/>
  <c r="B3233" i="5"/>
  <c r="A3308" i="5"/>
  <c r="B3260" i="5"/>
  <c r="A3269" i="5"/>
  <c r="B3221" i="5"/>
  <c r="A3276" i="5"/>
  <c r="B3228" i="5"/>
  <c r="A3303" i="5"/>
  <c r="B3255" i="5"/>
  <c r="A3302" i="5"/>
  <c r="B3254" i="5"/>
  <c r="A3339" i="5"/>
  <c r="B3291" i="5"/>
  <c r="A3301" i="5"/>
  <c r="B3253" i="5"/>
  <c r="A3289" i="5"/>
  <c r="B3241" i="5"/>
  <c r="A3292" i="5"/>
  <c r="B3244" i="5"/>
  <c r="A3279" i="5"/>
  <c r="B3231" i="5"/>
  <c r="A3287" i="5"/>
  <c r="B3239" i="5"/>
  <c r="A3280" i="5"/>
  <c r="B3232" i="5"/>
  <c r="A3273" i="5"/>
  <c r="B3225" i="5"/>
  <c r="A3277" i="5"/>
  <c r="B3229" i="5"/>
  <c r="A3285" i="5"/>
  <c r="B3237" i="5"/>
  <c r="A3286" i="5"/>
  <c r="B3238" i="5"/>
  <c r="A3295" i="5"/>
  <c r="B3247" i="5"/>
  <c r="A3300" i="5"/>
  <c r="B3252" i="5"/>
  <c r="A3306" i="5"/>
  <c r="B3258" i="5"/>
  <c r="A3298" i="5"/>
  <c r="B3250" i="5"/>
  <c r="A3288" i="5"/>
  <c r="B3240" i="5"/>
  <c r="A3304" i="5"/>
  <c r="B3256" i="5"/>
  <c r="A3310" i="5"/>
  <c r="B3262" i="5"/>
  <c r="A3309" i="5"/>
  <c r="B3261" i="5"/>
  <c r="A3305" i="5"/>
  <c r="B3257" i="5"/>
  <c r="A3272" i="5"/>
  <c r="B3224" i="5"/>
  <c r="A3314" i="5"/>
  <c r="B3266" i="5"/>
  <c r="A3299" i="5"/>
  <c r="B3251" i="5"/>
  <c r="A3296" i="5"/>
  <c r="B3248" i="5"/>
  <c r="A3323" i="5"/>
  <c r="B3275" i="5"/>
  <c r="A3282" i="5"/>
  <c r="B3234" i="5"/>
  <c r="A3311" i="5"/>
  <c r="B3263" i="5"/>
  <c r="A3294" i="5"/>
  <c r="B3246" i="5"/>
  <c r="A3284" i="5"/>
  <c r="B3236" i="5"/>
  <c r="A3313" i="5"/>
  <c r="B3265" i="5"/>
  <c r="A3270" i="5"/>
  <c r="B3222" i="5"/>
  <c r="A3268" i="5"/>
  <c r="B3220" i="5"/>
  <c r="A3290" i="5"/>
  <c r="B3242" i="5"/>
  <c r="A3271" i="5"/>
  <c r="B3223" i="5"/>
  <c r="A3315" i="5"/>
  <c r="B3267" i="5"/>
  <c r="P3392" i="5" l="1"/>
  <c r="O3440" i="5"/>
  <c r="O3423" i="5"/>
  <c r="P3375" i="5"/>
  <c r="O3433" i="5"/>
  <c r="P3385" i="5"/>
  <c r="O3432" i="5"/>
  <c r="P3384" i="5"/>
  <c r="O3479" i="5"/>
  <c r="P3431" i="5"/>
  <c r="O3484" i="5"/>
  <c r="P3436" i="5"/>
  <c r="O3496" i="5"/>
  <c r="P3448" i="5"/>
  <c r="O3442" i="5"/>
  <c r="P3394" i="5"/>
  <c r="O3507" i="5"/>
  <c r="P3459" i="5"/>
  <c r="O3464" i="5"/>
  <c r="P3416" i="5"/>
  <c r="O3465" i="5"/>
  <c r="P3417" i="5"/>
  <c r="O3453" i="5"/>
  <c r="P3405" i="5"/>
  <c r="O3452" i="5"/>
  <c r="P3404" i="5"/>
  <c r="O3413" i="5"/>
  <c r="P3365" i="5"/>
  <c r="O3458" i="5"/>
  <c r="P3410" i="5"/>
  <c r="O3421" i="5"/>
  <c r="P3373" i="5"/>
  <c r="O3468" i="5"/>
  <c r="P3420" i="5"/>
  <c r="O3467" i="5"/>
  <c r="P3419" i="5"/>
  <c r="O3422" i="5"/>
  <c r="P3374" i="5"/>
  <c r="O3456" i="5"/>
  <c r="P3408" i="5"/>
  <c r="O3443" i="5"/>
  <c r="P3395" i="5"/>
  <c r="O3430" i="5"/>
  <c r="P3382" i="5"/>
  <c r="O3444" i="5"/>
  <c r="P3396" i="5"/>
  <c r="O3425" i="5"/>
  <c r="P3377" i="5"/>
  <c r="O3435" i="5"/>
  <c r="P3387" i="5"/>
  <c r="O3412" i="5"/>
  <c r="P3364" i="5"/>
  <c r="O3446" i="5"/>
  <c r="P3398" i="5"/>
  <c r="P3379" i="5"/>
  <c r="O3427" i="5"/>
  <c r="O3414" i="5"/>
  <c r="P3366" i="5"/>
  <c r="O3424" i="5"/>
  <c r="P3376" i="5"/>
  <c r="O3493" i="5"/>
  <c r="P3445" i="5"/>
  <c r="O3437" i="5"/>
  <c r="P3389" i="5"/>
  <c r="O3429" i="5"/>
  <c r="P3381" i="5"/>
  <c r="O3451" i="5"/>
  <c r="P3403" i="5"/>
  <c r="O3454" i="5"/>
  <c r="P3406" i="5"/>
  <c r="O3447" i="5"/>
  <c r="P3399" i="5"/>
  <c r="O3466" i="5"/>
  <c r="P3418" i="5"/>
  <c r="O3463" i="5"/>
  <c r="P3415" i="5"/>
  <c r="O3457" i="5"/>
  <c r="P3409" i="5"/>
  <c r="O3450" i="5"/>
  <c r="P3402" i="5"/>
  <c r="O3428" i="5"/>
  <c r="P3380" i="5"/>
  <c r="O3455" i="5"/>
  <c r="P3407" i="5"/>
  <c r="O3441" i="5"/>
  <c r="P3393" i="5"/>
  <c r="O3438" i="5"/>
  <c r="P3390" i="5"/>
  <c r="O3426" i="5"/>
  <c r="P3378" i="5"/>
  <c r="O3439" i="5"/>
  <c r="P3391" i="5"/>
  <c r="O3482" i="5"/>
  <c r="P3434" i="5"/>
  <c r="O3449" i="5"/>
  <c r="P3401" i="5"/>
  <c r="M3313" i="5"/>
  <c r="N3313" i="5"/>
  <c r="Q3313" i="5" s="1"/>
  <c r="F3313" i="5" s="1"/>
  <c r="G3313" i="5" s="1"/>
  <c r="M3288" i="5"/>
  <c r="N3288" i="5"/>
  <c r="Q3288" i="5" s="1"/>
  <c r="F3288" i="5" s="1"/>
  <c r="G3288" i="5" s="1"/>
  <c r="M3301" i="5"/>
  <c r="N3301" i="5"/>
  <c r="Q3301" i="5" s="1"/>
  <c r="F3301" i="5" s="1"/>
  <c r="G3301" i="5" s="1"/>
  <c r="M3274" i="5"/>
  <c r="N3274" i="5"/>
  <c r="Q3274" i="5" s="1"/>
  <c r="F3274" i="5" s="1"/>
  <c r="G3274" i="5" s="1"/>
  <c r="M3314" i="5"/>
  <c r="N3314" i="5"/>
  <c r="Q3314" i="5" s="1"/>
  <c r="F3314" i="5" s="1"/>
  <c r="G3314" i="5" s="1"/>
  <c r="M3293" i="5"/>
  <c r="N3293" i="5"/>
  <c r="Q3293" i="5" s="1"/>
  <c r="F3293" i="5" s="1"/>
  <c r="G3293" i="5" s="1"/>
  <c r="M3271" i="5"/>
  <c r="N3271" i="5"/>
  <c r="Q3271" i="5" s="1"/>
  <c r="F3271" i="5" s="1"/>
  <c r="G3271" i="5" s="1"/>
  <c r="M3311" i="5"/>
  <c r="N3311" i="5"/>
  <c r="Q3311" i="5" s="1"/>
  <c r="F3311" i="5" s="1"/>
  <c r="G3311" i="5" s="1"/>
  <c r="M3305" i="5"/>
  <c r="N3305" i="5"/>
  <c r="Q3305" i="5" s="1"/>
  <c r="F3305" i="5" s="1"/>
  <c r="G3305" i="5" s="1"/>
  <c r="M3300" i="5"/>
  <c r="N3300" i="5"/>
  <c r="Q3300" i="5" s="1"/>
  <c r="F3300" i="5" s="1"/>
  <c r="G3300" i="5" s="1"/>
  <c r="M3287" i="5"/>
  <c r="N3287" i="5"/>
  <c r="Q3287" i="5" s="1"/>
  <c r="F3287" i="5" s="1"/>
  <c r="G3287" i="5" s="1"/>
  <c r="M3303" i="5"/>
  <c r="N3303" i="5"/>
  <c r="Q3303" i="5" s="1"/>
  <c r="F3303" i="5" s="1"/>
  <c r="G3303" i="5" s="1"/>
  <c r="M3312" i="5"/>
  <c r="N3312" i="5"/>
  <c r="Q3312" i="5" s="1"/>
  <c r="F3312" i="5" s="1"/>
  <c r="G3312" i="5" s="1"/>
  <c r="M3284" i="5"/>
  <c r="N3284" i="5"/>
  <c r="Q3284" i="5" s="1"/>
  <c r="F3284" i="5" s="1"/>
  <c r="G3284" i="5" s="1"/>
  <c r="M3273" i="5"/>
  <c r="N3273" i="5"/>
  <c r="Q3273" i="5" s="1"/>
  <c r="F3273" i="5" s="1"/>
  <c r="G3273" i="5" s="1"/>
  <c r="M3315" i="5"/>
  <c r="N3315" i="5"/>
  <c r="Q3315" i="5" s="1"/>
  <c r="F3315" i="5" s="1"/>
  <c r="G3315" i="5" s="1"/>
  <c r="M3272" i="5"/>
  <c r="N3272" i="5"/>
  <c r="Q3272" i="5" s="1"/>
  <c r="F3272" i="5" s="1"/>
  <c r="G3272" i="5" s="1"/>
  <c r="M3306" i="5"/>
  <c r="N3306" i="5"/>
  <c r="Q3306" i="5" s="1"/>
  <c r="F3306" i="5" s="1"/>
  <c r="G3306" i="5" s="1"/>
  <c r="M3302" i="5"/>
  <c r="N3302" i="5"/>
  <c r="Q3302" i="5" s="1"/>
  <c r="F3302" i="5" s="1"/>
  <c r="G3302" i="5" s="1"/>
  <c r="M3278" i="5"/>
  <c r="N3278" i="5"/>
  <c r="Q3278" i="5" s="1"/>
  <c r="F3278" i="5" s="1"/>
  <c r="G3278" i="5" s="1"/>
  <c r="M3290" i="5"/>
  <c r="N3290" i="5"/>
  <c r="Q3290" i="5" s="1"/>
  <c r="F3290" i="5" s="1"/>
  <c r="G3290" i="5" s="1"/>
  <c r="M3282" i="5"/>
  <c r="N3282" i="5"/>
  <c r="Q3282" i="5" s="1"/>
  <c r="F3282" i="5" s="1"/>
  <c r="G3282" i="5" s="1"/>
  <c r="M3309" i="5"/>
  <c r="N3309" i="5"/>
  <c r="Q3309" i="5" s="1"/>
  <c r="F3309" i="5" s="1"/>
  <c r="G3309" i="5" s="1"/>
  <c r="M3295" i="5"/>
  <c r="N3295" i="5"/>
  <c r="Q3295" i="5" s="1"/>
  <c r="F3295" i="5" s="1"/>
  <c r="G3295" i="5" s="1"/>
  <c r="M3279" i="5"/>
  <c r="N3279" i="5"/>
  <c r="Q3279" i="5" s="1"/>
  <c r="F3279" i="5" s="1"/>
  <c r="G3279" i="5" s="1"/>
  <c r="M3276" i="5"/>
  <c r="N3276" i="5"/>
  <c r="Q3276" i="5" s="1"/>
  <c r="F3276" i="5" s="1"/>
  <c r="G3276" i="5" s="1"/>
  <c r="M3297" i="5"/>
  <c r="N3297" i="5"/>
  <c r="Q3297" i="5" s="1"/>
  <c r="F3297" i="5" s="1"/>
  <c r="G3297" i="5" s="1"/>
  <c r="M3280" i="5"/>
  <c r="N3280" i="5"/>
  <c r="Q3280" i="5" s="1"/>
  <c r="F3280" i="5" s="1"/>
  <c r="G3280" i="5" s="1"/>
  <c r="M3294" i="5"/>
  <c r="N3294" i="5"/>
  <c r="Q3294" i="5" s="1"/>
  <c r="F3294" i="5" s="1"/>
  <c r="G3294" i="5" s="1"/>
  <c r="M3268" i="5"/>
  <c r="N3268" i="5"/>
  <c r="Q3268" i="5" s="1"/>
  <c r="F3268" i="5" s="1"/>
  <c r="G3268" i="5" s="1"/>
  <c r="M3323" i="5"/>
  <c r="N3323" i="5"/>
  <c r="Q3323" i="5" s="1"/>
  <c r="F3323" i="5" s="1"/>
  <c r="G3323" i="5" s="1"/>
  <c r="M3310" i="5"/>
  <c r="N3310" i="5"/>
  <c r="Q3310" i="5" s="1"/>
  <c r="F3310" i="5" s="1"/>
  <c r="G3310" i="5" s="1"/>
  <c r="M3286" i="5"/>
  <c r="N3286" i="5"/>
  <c r="Q3286" i="5" s="1"/>
  <c r="F3286" i="5" s="1"/>
  <c r="G3286" i="5" s="1"/>
  <c r="M3292" i="5"/>
  <c r="N3292" i="5"/>
  <c r="Q3292" i="5" s="1"/>
  <c r="F3292" i="5" s="1"/>
  <c r="G3292" i="5" s="1"/>
  <c r="M3269" i="5"/>
  <c r="N3269" i="5"/>
  <c r="Q3269" i="5" s="1"/>
  <c r="F3269" i="5" s="1"/>
  <c r="G3269" i="5" s="1"/>
  <c r="M3307" i="5"/>
  <c r="N3307" i="5"/>
  <c r="Q3307" i="5" s="1"/>
  <c r="F3307" i="5" s="1"/>
  <c r="G3307" i="5" s="1"/>
  <c r="M3299" i="5"/>
  <c r="N3299" i="5"/>
  <c r="Q3299" i="5" s="1"/>
  <c r="F3299" i="5" s="1"/>
  <c r="G3299" i="5" s="1"/>
  <c r="M3277" i="5"/>
  <c r="N3277" i="5"/>
  <c r="Q3277" i="5" s="1"/>
  <c r="F3277" i="5" s="1"/>
  <c r="G3277" i="5" s="1"/>
  <c r="M3281" i="5"/>
  <c r="N3281" i="5"/>
  <c r="Q3281" i="5" s="1"/>
  <c r="F3281" i="5" s="1"/>
  <c r="G3281" i="5" s="1"/>
  <c r="M3298" i="5"/>
  <c r="N3298" i="5"/>
  <c r="Q3298" i="5" s="1"/>
  <c r="F3298" i="5" s="1"/>
  <c r="G3298" i="5" s="1"/>
  <c r="M3339" i="5"/>
  <c r="N3339" i="5"/>
  <c r="Q3339" i="5" s="1"/>
  <c r="F3339" i="5" s="1"/>
  <c r="G3339" i="5" s="1"/>
  <c r="M3270" i="5"/>
  <c r="N3270" i="5"/>
  <c r="Q3270" i="5" s="1"/>
  <c r="F3270" i="5" s="1"/>
  <c r="G3270" i="5" s="1"/>
  <c r="M3296" i="5"/>
  <c r="N3296" i="5"/>
  <c r="Q3296" i="5" s="1"/>
  <c r="F3296" i="5" s="1"/>
  <c r="G3296" i="5" s="1"/>
  <c r="M3304" i="5"/>
  <c r="N3304" i="5"/>
  <c r="Q3304" i="5" s="1"/>
  <c r="F3304" i="5" s="1"/>
  <c r="G3304" i="5" s="1"/>
  <c r="M3285" i="5"/>
  <c r="N3285" i="5"/>
  <c r="Q3285" i="5" s="1"/>
  <c r="F3285" i="5" s="1"/>
  <c r="G3285" i="5" s="1"/>
  <c r="M3289" i="5"/>
  <c r="N3289" i="5"/>
  <c r="Q3289" i="5" s="1"/>
  <c r="F3289" i="5" s="1"/>
  <c r="G3289" i="5" s="1"/>
  <c r="M3308" i="5"/>
  <c r="N3308" i="5"/>
  <c r="Q3308" i="5" s="1"/>
  <c r="F3308" i="5" s="1"/>
  <c r="G3308" i="5" s="1"/>
  <c r="M3283" i="5"/>
  <c r="N3283" i="5"/>
  <c r="Q3283" i="5" s="1"/>
  <c r="F3283" i="5" s="1"/>
  <c r="G3283" i="5" s="1"/>
  <c r="A3319" i="5"/>
  <c r="B3271" i="5"/>
  <c r="A3359" i="5"/>
  <c r="B3311" i="5"/>
  <c r="A3353" i="5"/>
  <c r="B3305" i="5"/>
  <c r="A3348" i="5"/>
  <c r="B3300" i="5"/>
  <c r="A3335" i="5"/>
  <c r="B3287" i="5"/>
  <c r="A3351" i="5"/>
  <c r="B3303" i="5"/>
  <c r="A3360" i="5"/>
  <c r="B3312" i="5"/>
  <c r="A3316" i="5"/>
  <c r="B3268" i="5"/>
  <c r="A3371" i="5"/>
  <c r="B3323" i="5"/>
  <c r="A3358" i="5"/>
  <c r="B3310" i="5"/>
  <c r="A3334" i="5"/>
  <c r="B3286" i="5"/>
  <c r="A3340" i="5"/>
  <c r="B3292" i="5"/>
  <c r="A3317" i="5"/>
  <c r="B3269" i="5"/>
  <c r="A3355" i="5"/>
  <c r="B3307" i="5"/>
  <c r="A3338" i="5"/>
  <c r="B3290" i="5"/>
  <c r="A3330" i="5"/>
  <c r="B3282" i="5"/>
  <c r="A3357" i="5"/>
  <c r="B3309" i="5"/>
  <c r="A3343" i="5"/>
  <c r="B3295" i="5"/>
  <c r="A3327" i="5"/>
  <c r="B3279" i="5"/>
  <c r="A3324" i="5"/>
  <c r="B3276" i="5"/>
  <c r="A3345" i="5"/>
  <c r="B3297" i="5"/>
  <c r="A3318" i="5"/>
  <c r="B3270" i="5"/>
  <c r="A3344" i="5"/>
  <c r="B3296" i="5"/>
  <c r="A3352" i="5"/>
  <c r="B3304" i="5"/>
  <c r="A3333" i="5"/>
  <c r="B3285" i="5"/>
  <c r="A3337" i="5"/>
  <c r="B3289" i="5"/>
  <c r="A3356" i="5"/>
  <c r="B3308" i="5"/>
  <c r="A3331" i="5"/>
  <c r="B3283" i="5"/>
  <c r="A3363" i="5"/>
  <c r="B3315" i="5"/>
  <c r="A3342" i="5"/>
  <c r="B3294" i="5"/>
  <c r="A3320" i="5"/>
  <c r="B3272" i="5"/>
  <c r="A3354" i="5"/>
  <c r="B3306" i="5"/>
  <c r="A3328" i="5"/>
  <c r="B3280" i="5"/>
  <c r="A3350" i="5"/>
  <c r="B3302" i="5"/>
  <c r="A3326" i="5"/>
  <c r="B3278" i="5"/>
  <c r="A3332" i="5"/>
  <c r="B3284" i="5"/>
  <c r="A3362" i="5"/>
  <c r="B3314" i="5"/>
  <c r="A3346" i="5"/>
  <c r="B3298" i="5"/>
  <c r="A3321" i="5"/>
  <c r="B3273" i="5"/>
  <c r="A3387" i="5"/>
  <c r="B3339" i="5"/>
  <c r="A3341" i="5"/>
  <c r="B3293" i="5"/>
  <c r="A3361" i="5"/>
  <c r="B3313" i="5"/>
  <c r="A3347" i="5"/>
  <c r="B3299" i="5"/>
  <c r="A3336" i="5"/>
  <c r="B3288" i="5"/>
  <c r="A3325" i="5"/>
  <c r="B3277" i="5"/>
  <c r="A3349" i="5"/>
  <c r="B3301" i="5"/>
  <c r="A3329" i="5"/>
  <c r="B3281" i="5"/>
  <c r="A3322" i="5"/>
  <c r="B3274" i="5"/>
  <c r="O3475" i="5" l="1"/>
  <c r="P3427" i="5"/>
  <c r="O3503" i="5"/>
  <c r="P3455" i="5"/>
  <c r="P3454" i="5"/>
  <c r="O3502" i="5"/>
  <c r="O3491" i="5"/>
  <c r="P3443" i="5"/>
  <c r="O3461" i="5"/>
  <c r="P3413" i="5"/>
  <c r="O3544" i="5"/>
  <c r="P3496" i="5"/>
  <c r="O3476" i="5"/>
  <c r="P3428" i="5"/>
  <c r="P3451" i="5"/>
  <c r="O3499" i="5"/>
  <c r="O3494" i="5"/>
  <c r="P3446" i="5"/>
  <c r="O3504" i="5"/>
  <c r="P3456" i="5"/>
  <c r="O3500" i="5"/>
  <c r="P3452" i="5"/>
  <c r="O3532" i="5"/>
  <c r="P3484" i="5"/>
  <c r="O3530" i="5"/>
  <c r="P3482" i="5"/>
  <c r="O3498" i="5"/>
  <c r="P3450" i="5"/>
  <c r="O3460" i="5"/>
  <c r="P3412" i="5"/>
  <c r="O3501" i="5"/>
  <c r="P3453" i="5"/>
  <c r="O3474" i="5"/>
  <c r="P3426" i="5"/>
  <c r="O3511" i="5"/>
  <c r="P3463" i="5"/>
  <c r="O3541" i="5"/>
  <c r="P3493" i="5"/>
  <c r="O3473" i="5"/>
  <c r="P3425" i="5"/>
  <c r="O3516" i="5"/>
  <c r="P3468" i="5"/>
  <c r="O3512" i="5"/>
  <c r="P3464" i="5"/>
  <c r="O3481" i="5"/>
  <c r="P3433" i="5"/>
  <c r="O3497" i="5"/>
  <c r="P3449" i="5"/>
  <c r="O3477" i="5"/>
  <c r="P3429" i="5"/>
  <c r="O3470" i="5"/>
  <c r="P3422" i="5"/>
  <c r="O3527" i="5"/>
  <c r="P3479" i="5"/>
  <c r="O3485" i="5"/>
  <c r="P3437" i="5"/>
  <c r="O3487" i="5"/>
  <c r="P3439" i="5"/>
  <c r="O3505" i="5"/>
  <c r="P3457" i="5"/>
  <c r="O3483" i="5"/>
  <c r="P3435" i="5"/>
  <c r="O3515" i="5"/>
  <c r="P3467" i="5"/>
  <c r="O3513" i="5"/>
  <c r="P3465" i="5"/>
  <c r="O3480" i="5"/>
  <c r="P3432" i="5"/>
  <c r="O3486" i="5"/>
  <c r="P3438" i="5"/>
  <c r="O3514" i="5"/>
  <c r="P3466" i="5"/>
  <c r="O3472" i="5"/>
  <c r="P3424" i="5"/>
  <c r="O3492" i="5"/>
  <c r="P3444" i="5"/>
  <c r="O3469" i="5"/>
  <c r="P3421" i="5"/>
  <c r="O3555" i="5"/>
  <c r="P3507" i="5"/>
  <c r="O3471" i="5"/>
  <c r="P3423" i="5"/>
  <c r="O3488" i="5"/>
  <c r="P3440" i="5"/>
  <c r="O3489" i="5"/>
  <c r="P3441" i="5"/>
  <c r="O3495" i="5"/>
  <c r="P3447" i="5"/>
  <c r="O3462" i="5"/>
  <c r="P3414" i="5"/>
  <c r="O3478" i="5"/>
  <c r="P3430" i="5"/>
  <c r="O3506" i="5"/>
  <c r="P3458" i="5"/>
  <c r="O3490" i="5"/>
  <c r="P3442" i="5"/>
  <c r="M3332" i="5"/>
  <c r="N3332" i="5"/>
  <c r="Q3332" i="5" s="1"/>
  <c r="F3332" i="5" s="1"/>
  <c r="G3332" i="5" s="1"/>
  <c r="M3316" i="5"/>
  <c r="N3316" i="5"/>
  <c r="Q3316" i="5" s="1"/>
  <c r="F3316" i="5" s="1"/>
  <c r="G3316" i="5" s="1"/>
  <c r="M3361" i="5"/>
  <c r="N3361" i="5"/>
  <c r="Q3361" i="5" s="1"/>
  <c r="F3361" i="5" s="1"/>
  <c r="G3361" i="5" s="1"/>
  <c r="M3345" i="5"/>
  <c r="N3345" i="5"/>
  <c r="Q3345" i="5" s="1"/>
  <c r="F3345" i="5" s="1"/>
  <c r="G3345" i="5" s="1"/>
  <c r="M3331" i="5"/>
  <c r="N3331" i="5"/>
  <c r="Q3331" i="5" s="1"/>
  <c r="F3331" i="5" s="1"/>
  <c r="G3331" i="5" s="1"/>
  <c r="M3329" i="5"/>
  <c r="N3329" i="5"/>
  <c r="Q3329" i="5" s="1"/>
  <c r="F3329" i="5" s="1"/>
  <c r="G3329" i="5" s="1"/>
  <c r="M3387" i="5"/>
  <c r="N3387" i="5"/>
  <c r="Q3387" i="5" s="1"/>
  <c r="F3387" i="5" s="1"/>
  <c r="G3387" i="5" s="1"/>
  <c r="M3328" i="5"/>
  <c r="N3328" i="5"/>
  <c r="Q3328" i="5" s="1"/>
  <c r="F3328" i="5" s="1"/>
  <c r="G3328" i="5" s="1"/>
  <c r="M3337" i="5"/>
  <c r="N3337" i="5"/>
  <c r="Q3337" i="5" s="1"/>
  <c r="F3337" i="5" s="1"/>
  <c r="G3337" i="5" s="1"/>
  <c r="M3327" i="5"/>
  <c r="N3327" i="5"/>
  <c r="Q3327" i="5" s="1"/>
  <c r="F3327" i="5" s="1"/>
  <c r="G3327" i="5" s="1"/>
  <c r="M3340" i="5"/>
  <c r="N3340" i="5"/>
  <c r="Q3340" i="5" s="1"/>
  <c r="F3340" i="5" s="1"/>
  <c r="G3340" i="5" s="1"/>
  <c r="M3335" i="5"/>
  <c r="N3335" i="5"/>
  <c r="Q3335" i="5" s="1"/>
  <c r="F3335" i="5" s="1"/>
  <c r="G3335" i="5" s="1"/>
  <c r="M3326" i="5"/>
  <c r="N3326" i="5"/>
  <c r="Q3326" i="5" s="1"/>
  <c r="F3326" i="5" s="1"/>
  <c r="G3326" i="5" s="1"/>
  <c r="M3360" i="5"/>
  <c r="N3360" i="5"/>
  <c r="Q3360" i="5" s="1"/>
  <c r="F3360" i="5" s="1"/>
  <c r="G3360" i="5" s="1"/>
  <c r="M3322" i="5"/>
  <c r="N3322" i="5"/>
  <c r="Q3322" i="5" s="1"/>
  <c r="F3322" i="5" s="1"/>
  <c r="G3322" i="5" s="1"/>
  <c r="M3350" i="5"/>
  <c r="N3350" i="5"/>
  <c r="Q3350" i="5" s="1"/>
  <c r="F3350" i="5" s="1"/>
  <c r="G3350" i="5" s="1"/>
  <c r="M3324" i="5"/>
  <c r="N3324" i="5"/>
  <c r="Q3324" i="5" s="1"/>
  <c r="F3324" i="5" s="1"/>
  <c r="G3324" i="5" s="1"/>
  <c r="M3317" i="5"/>
  <c r="N3317" i="5"/>
  <c r="Q3317" i="5" s="1"/>
  <c r="F3317" i="5" s="1"/>
  <c r="G3317" i="5" s="1"/>
  <c r="M3349" i="5"/>
  <c r="N3349" i="5"/>
  <c r="Q3349" i="5" s="1"/>
  <c r="F3349" i="5" s="1"/>
  <c r="G3349" i="5" s="1"/>
  <c r="M3321" i="5"/>
  <c r="N3321" i="5"/>
  <c r="Q3321" i="5" s="1"/>
  <c r="F3321" i="5" s="1"/>
  <c r="G3321" i="5" s="1"/>
  <c r="M3354" i="5"/>
  <c r="N3354" i="5"/>
  <c r="Q3354" i="5" s="1"/>
  <c r="F3354" i="5" s="1"/>
  <c r="G3354" i="5" s="1"/>
  <c r="M3333" i="5"/>
  <c r="N3333" i="5"/>
  <c r="Q3333" i="5" s="1"/>
  <c r="F3333" i="5" s="1"/>
  <c r="G3333" i="5" s="1"/>
  <c r="M3343" i="5"/>
  <c r="N3343" i="5"/>
  <c r="Q3343" i="5" s="1"/>
  <c r="F3343" i="5" s="1"/>
  <c r="G3343" i="5" s="1"/>
  <c r="M3334" i="5"/>
  <c r="N3334" i="5"/>
  <c r="Q3334" i="5" s="1"/>
  <c r="F3334" i="5" s="1"/>
  <c r="G3334" i="5" s="1"/>
  <c r="M3348" i="5"/>
  <c r="N3348" i="5"/>
  <c r="Q3348" i="5" s="1"/>
  <c r="F3348" i="5" s="1"/>
  <c r="G3348" i="5" s="1"/>
  <c r="M3356" i="5"/>
  <c r="N3356" i="5"/>
  <c r="Q3356" i="5" s="1"/>
  <c r="F3356" i="5" s="1"/>
  <c r="G3356" i="5" s="1"/>
  <c r="M3341" i="5"/>
  <c r="N3341" i="5"/>
  <c r="Q3341" i="5" s="1"/>
  <c r="F3341" i="5" s="1"/>
  <c r="G3341" i="5" s="1"/>
  <c r="M3351" i="5"/>
  <c r="N3351" i="5"/>
  <c r="Q3351" i="5" s="1"/>
  <c r="F3351" i="5" s="1"/>
  <c r="G3351" i="5" s="1"/>
  <c r="M3325" i="5"/>
  <c r="N3325" i="5"/>
  <c r="Q3325" i="5" s="1"/>
  <c r="F3325" i="5" s="1"/>
  <c r="G3325" i="5" s="1"/>
  <c r="M3346" i="5"/>
  <c r="N3346" i="5"/>
  <c r="Q3346" i="5" s="1"/>
  <c r="F3346" i="5" s="1"/>
  <c r="G3346" i="5" s="1"/>
  <c r="M3320" i="5"/>
  <c r="N3320" i="5"/>
  <c r="Q3320" i="5" s="1"/>
  <c r="F3320" i="5" s="1"/>
  <c r="G3320" i="5" s="1"/>
  <c r="M3352" i="5"/>
  <c r="N3352" i="5"/>
  <c r="Q3352" i="5" s="1"/>
  <c r="F3352" i="5" s="1"/>
  <c r="G3352" i="5" s="1"/>
  <c r="M3357" i="5"/>
  <c r="N3357" i="5"/>
  <c r="Q3357" i="5" s="1"/>
  <c r="F3357" i="5" s="1"/>
  <c r="G3357" i="5" s="1"/>
  <c r="M3358" i="5"/>
  <c r="N3358" i="5"/>
  <c r="Q3358" i="5" s="1"/>
  <c r="F3358" i="5" s="1"/>
  <c r="G3358" i="5" s="1"/>
  <c r="M3353" i="5"/>
  <c r="N3353" i="5"/>
  <c r="Q3353" i="5" s="1"/>
  <c r="F3353" i="5" s="1"/>
  <c r="G3353" i="5" s="1"/>
  <c r="M3347" i="5"/>
  <c r="N3347" i="5"/>
  <c r="Q3347" i="5" s="1"/>
  <c r="F3347" i="5" s="1"/>
  <c r="G3347" i="5" s="1"/>
  <c r="M3363" i="5"/>
  <c r="N3363" i="5"/>
  <c r="Q3363" i="5" s="1"/>
  <c r="F3363" i="5" s="1"/>
  <c r="G3363" i="5" s="1"/>
  <c r="M3318" i="5"/>
  <c r="N3318" i="5"/>
  <c r="Q3318" i="5" s="1"/>
  <c r="F3318" i="5" s="1"/>
  <c r="G3318" i="5" s="1"/>
  <c r="M3338" i="5"/>
  <c r="N3338" i="5"/>
  <c r="Q3338" i="5" s="1"/>
  <c r="F3338" i="5" s="1"/>
  <c r="G3338" i="5" s="1"/>
  <c r="M3319" i="5"/>
  <c r="N3319" i="5"/>
  <c r="Q3319" i="5" s="1"/>
  <c r="F3319" i="5" s="1"/>
  <c r="G3319" i="5" s="1"/>
  <c r="M3355" i="5"/>
  <c r="N3355" i="5"/>
  <c r="Q3355" i="5" s="1"/>
  <c r="F3355" i="5" s="1"/>
  <c r="G3355" i="5" s="1"/>
  <c r="M3336" i="5"/>
  <c r="N3336" i="5"/>
  <c r="Q3336" i="5" s="1"/>
  <c r="F3336" i="5" s="1"/>
  <c r="G3336" i="5" s="1"/>
  <c r="M3362" i="5"/>
  <c r="N3362" i="5"/>
  <c r="Q3362" i="5" s="1"/>
  <c r="F3362" i="5" s="1"/>
  <c r="G3362" i="5" s="1"/>
  <c r="M3342" i="5"/>
  <c r="N3342" i="5"/>
  <c r="Q3342" i="5" s="1"/>
  <c r="F3342" i="5" s="1"/>
  <c r="G3342" i="5" s="1"/>
  <c r="M3344" i="5"/>
  <c r="N3344" i="5"/>
  <c r="Q3344" i="5" s="1"/>
  <c r="F3344" i="5" s="1"/>
  <c r="G3344" i="5" s="1"/>
  <c r="M3330" i="5"/>
  <c r="N3330" i="5"/>
  <c r="Q3330" i="5" s="1"/>
  <c r="F3330" i="5" s="1"/>
  <c r="G3330" i="5" s="1"/>
  <c r="M3371" i="5"/>
  <c r="N3371" i="5"/>
  <c r="Q3371" i="5" s="1"/>
  <c r="F3371" i="5" s="1"/>
  <c r="G3371" i="5" s="1"/>
  <c r="M3359" i="5"/>
  <c r="N3359" i="5"/>
  <c r="Q3359" i="5" s="1"/>
  <c r="F3359" i="5" s="1"/>
  <c r="G3359" i="5" s="1"/>
  <c r="A3377" i="5"/>
  <c r="B3329" i="5"/>
  <c r="A3435" i="5"/>
  <c r="B3387" i="5"/>
  <c r="A3376" i="5"/>
  <c r="B3328" i="5"/>
  <c r="A3385" i="5"/>
  <c r="B3337" i="5"/>
  <c r="A3375" i="5"/>
  <c r="B3327" i="5"/>
  <c r="A3388" i="5"/>
  <c r="B3340" i="5"/>
  <c r="A3383" i="5"/>
  <c r="B3335" i="5"/>
  <c r="A3397" i="5"/>
  <c r="B3349" i="5"/>
  <c r="A3381" i="5"/>
  <c r="B3333" i="5"/>
  <c r="A3373" i="5"/>
  <c r="B3325" i="5"/>
  <c r="A3394" i="5"/>
  <c r="B3346" i="5"/>
  <c r="A3368" i="5"/>
  <c r="B3320" i="5"/>
  <c r="A3400" i="5"/>
  <c r="B3352" i="5"/>
  <c r="A3405" i="5"/>
  <c r="B3357" i="5"/>
  <c r="A3406" i="5"/>
  <c r="B3358" i="5"/>
  <c r="A3401" i="5"/>
  <c r="B3353" i="5"/>
  <c r="A3369" i="5"/>
  <c r="B3321" i="5"/>
  <c r="A3402" i="5"/>
  <c r="B3354" i="5"/>
  <c r="A3391" i="5"/>
  <c r="B3343" i="5"/>
  <c r="A3382" i="5"/>
  <c r="B3334" i="5"/>
  <c r="A3396" i="5"/>
  <c r="B3348" i="5"/>
  <c r="A3384" i="5"/>
  <c r="B3336" i="5"/>
  <c r="A3410" i="5"/>
  <c r="B3362" i="5"/>
  <c r="A3390" i="5"/>
  <c r="B3342" i="5"/>
  <c r="A3392" i="5"/>
  <c r="B3344" i="5"/>
  <c r="A3378" i="5"/>
  <c r="B3330" i="5"/>
  <c r="A3419" i="5"/>
  <c r="B3371" i="5"/>
  <c r="A3407" i="5"/>
  <c r="B3359" i="5"/>
  <c r="A3370" i="5"/>
  <c r="B3322" i="5"/>
  <c r="A3389" i="5"/>
  <c r="B3341" i="5"/>
  <c r="A3398" i="5"/>
  <c r="B3350" i="5"/>
  <c r="A3404" i="5"/>
  <c r="B3356" i="5"/>
  <c r="A3372" i="5"/>
  <c r="B3324" i="5"/>
  <c r="A3365" i="5"/>
  <c r="B3317" i="5"/>
  <c r="A3399" i="5"/>
  <c r="B3351" i="5"/>
  <c r="A3409" i="5"/>
  <c r="B3361" i="5"/>
  <c r="A3374" i="5"/>
  <c r="B3326" i="5"/>
  <c r="A3379" i="5"/>
  <c r="B3331" i="5"/>
  <c r="A3393" i="5"/>
  <c r="B3345" i="5"/>
  <c r="A3403" i="5"/>
  <c r="B3355" i="5"/>
  <c r="A3408" i="5"/>
  <c r="B3360" i="5"/>
  <c r="A3395" i="5"/>
  <c r="B3347" i="5"/>
  <c r="A3380" i="5"/>
  <c r="B3332" i="5"/>
  <c r="A3411" i="5"/>
  <c r="B3363" i="5"/>
  <c r="A3366" i="5"/>
  <c r="B3318" i="5"/>
  <c r="A3386" i="5"/>
  <c r="B3338" i="5"/>
  <c r="A3364" i="5"/>
  <c r="B3316" i="5"/>
  <c r="A3367" i="5"/>
  <c r="B3319" i="5"/>
  <c r="O3538" i="5" l="1"/>
  <c r="P3490" i="5"/>
  <c r="O3519" i="5"/>
  <c r="P3471" i="5"/>
  <c r="O3528" i="5"/>
  <c r="P3480" i="5"/>
  <c r="O3575" i="5"/>
  <c r="P3527" i="5"/>
  <c r="O3521" i="5"/>
  <c r="P3473" i="5"/>
  <c r="O3578" i="5"/>
  <c r="P3530" i="5"/>
  <c r="O3592" i="5"/>
  <c r="P3544" i="5"/>
  <c r="O3526" i="5"/>
  <c r="P3478" i="5"/>
  <c r="O3517" i="5"/>
  <c r="P3469" i="5"/>
  <c r="O3563" i="5"/>
  <c r="P3515" i="5"/>
  <c r="O3525" i="5"/>
  <c r="P3477" i="5"/>
  <c r="O3559" i="5"/>
  <c r="P3511" i="5"/>
  <c r="O3548" i="5"/>
  <c r="P3500" i="5"/>
  <c r="O3539" i="5"/>
  <c r="P3491" i="5"/>
  <c r="O3554" i="5"/>
  <c r="P3506" i="5"/>
  <c r="O3603" i="5"/>
  <c r="P3555" i="5"/>
  <c r="O3561" i="5"/>
  <c r="P3513" i="5"/>
  <c r="O3518" i="5"/>
  <c r="P3470" i="5"/>
  <c r="O3589" i="5"/>
  <c r="P3541" i="5"/>
  <c r="O3580" i="5"/>
  <c r="P3532" i="5"/>
  <c r="O3509" i="5"/>
  <c r="P3461" i="5"/>
  <c r="O3510" i="5"/>
  <c r="P3462" i="5"/>
  <c r="O3540" i="5"/>
  <c r="P3492" i="5"/>
  <c r="O3531" i="5"/>
  <c r="P3483" i="5"/>
  <c r="O3545" i="5"/>
  <c r="P3497" i="5"/>
  <c r="P3474" i="5"/>
  <c r="O3522" i="5"/>
  <c r="O3543" i="5"/>
  <c r="P3495" i="5"/>
  <c r="O3520" i="5"/>
  <c r="P3472" i="5"/>
  <c r="O3553" i="5"/>
  <c r="P3505" i="5"/>
  <c r="O3529" i="5"/>
  <c r="P3481" i="5"/>
  <c r="O3549" i="5"/>
  <c r="P3501" i="5"/>
  <c r="O3542" i="5"/>
  <c r="P3494" i="5"/>
  <c r="O3551" i="5"/>
  <c r="P3503" i="5"/>
  <c r="O3536" i="5"/>
  <c r="P3488" i="5"/>
  <c r="O3534" i="5"/>
  <c r="P3486" i="5"/>
  <c r="O3533" i="5"/>
  <c r="P3485" i="5"/>
  <c r="O3546" i="5"/>
  <c r="P3498" i="5"/>
  <c r="O3552" i="5"/>
  <c r="P3504" i="5"/>
  <c r="P3499" i="5"/>
  <c r="O3547" i="5"/>
  <c r="O3564" i="5"/>
  <c r="P3516" i="5"/>
  <c r="O3524" i="5"/>
  <c r="P3476" i="5"/>
  <c r="O3550" i="5"/>
  <c r="P3502" i="5"/>
  <c r="O3537" i="5"/>
  <c r="P3489" i="5"/>
  <c r="O3562" i="5"/>
  <c r="P3514" i="5"/>
  <c r="O3535" i="5"/>
  <c r="P3487" i="5"/>
  <c r="O3560" i="5"/>
  <c r="P3512" i="5"/>
  <c r="O3508" i="5"/>
  <c r="P3460" i="5"/>
  <c r="O3523" i="5"/>
  <c r="P3475" i="5"/>
  <c r="M3380" i="5"/>
  <c r="N3380" i="5"/>
  <c r="Q3380" i="5" s="1"/>
  <c r="F3380" i="5" s="1"/>
  <c r="G3380" i="5" s="1"/>
  <c r="M3409" i="5"/>
  <c r="N3409" i="5"/>
  <c r="Q3409" i="5" s="1"/>
  <c r="F3409" i="5" s="1"/>
  <c r="G3409" i="5" s="1"/>
  <c r="M3370" i="5"/>
  <c r="N3370" i="5"/>
  <c r="Q3370" i="5" s="1"/>
  <c r="F3370" i="5" s="1"/>
  <c r="G3370" i="5" s="1"/>
  <c r="M3384" i="5"/>
  <c r="N3384" i="5"/>
  <c r="Q3384" i="5" s="1"/>
  <c r="F3384" i="5" s="1"/>
  <c r="G3384" i="5" s="1"/>
  <c r="M3406" i="5"/>
  <c r="N3406" i="5"/>
  <c r="Q3406" i="5" s="1"/>
  <c r="F3406" i="5" s="1"/>
  <c r="G3406" i="5" s="1"/>
  <c r="M3397" i="5"/>
  <c r="N3397" i="5"/>
  <c r="Q3397" i="5" s="1"/>
  <c r="F3397" i="5" s="1"/>
  <c r="G3397" i="5" s="1"/>
  <c r="M3377" i="5"/>
  <c r="N3377" i="5"/>
  <c r="Q3377" i="5" s="1"/>
  <c r="F3377" i="5" s="1"/>
  <c r="G3377" i="5" s="1"/>
  <c r="M3396" i="5"/>
  <c r="N3396" i="5"/>
  <c r="Q3396" i="5" s="1"/>
  <c r="F3396" i="5" s="1"/>
  <c r="G3396" i="5" s="1"/>
  <c r="M3365" i="5"/>
  <c r="N3365" i="5"/>
  <c r="Q3365" i="5" s="1"/>
  <c r="F3365" i="5" s="1"/>
  <c r="G3365" i="5" s="1"/>
  <c r="M3364" i="5"/>
  <c r="N3364" i="5"/>
  <c r="Q3364" i="5" s="1"/>
  <c r="F3364" i="5" s="1"/>
  <c r="G3364" i="5" s="1"/>
  <c r="M3403" i="5"/>
  <c r="N3403" i="5"/>
  <c r="Q3403" i="5" s="1"/>
  <c r="F3403" i="5" s="1"/>
  <c r="G3403" i="5" s="1"/>
  <c r="M3372" i="5"/>
  <c r="N3372" i="5"/>
  <c r="Q3372" i="5" s="1"/>
  <c r="F3372" i="5" s="1"/>
  <c r="G3372" i="5" s="1"/>
  <c r="M3378" i="5"/>
  <c r="N3378" i="5"/>
  <c r="Q3378" i="5" s="1"/>
  <c r="F3378" i="5" s="1"/>
  <c r="G3378" i="5" s="1"/>
  <c r="M3391" i="5"/>
  <c r="N3391" i="5"/>
  <c r="Q3391" i="5" s="1"/>
  <c r="F3391" i="5" s="1"/>
  <c r="G3391" i="5" s="1"/>
  <c r="M3368" i="5"/>
  <c r="N3368" i="5"/>
  <c r="Q3368" i="5" s="1"/>
  <c r="F3368" i="5" s="1"/>
  <c r="G3368" i="5" s="1"/>
  <c r="M3375" i="5"/>
  <c r="N3375" i="5"/>
  <c r="Q3375" i="5" s="1"/>
  <c r="F3375" i="5" s="1"/>
  <c r="G3375" i="5" s="1"/>
  <c r="M3407" i="5"/>
  <c r="N3407" i="5"/>
  <c r="Q3407" i="5" s="1"/>
  <c r="F3407" i="5" s="1"/>
  <c r="G3407" i="5" s="1"/>
  <c r="M3386" i="5"/>
  <c r="N3386" i="5"/>
  <c r="Q3386" i="5" s="1"/>
  <c r="F3386" i="5" s="1"/>
  <c r="G3386" i="5" s="1"/>
  <c r="M3393" i="5"/>
  <c r="N3393" i="5"/>
  <c r="Q3393" i="5" s="1"/>
  <c r="F3393" i="5" s="1"/>
  <c r="G3393" i="5" s="1"/>
  <c r="M3404" i="5"/>
  <c r="N3404" i="5"/>
  <c r="Q3404" i="5" s="1"/>
  <c r="F3404" i="5" s="1"/>
  <c r="G3404" i="5" s="1"/>
  <c r="M3392" i="5"/>
  <c r="N3392" i="5"/>
  <c r="Q3392" i="5" s="1"/>
  <c r="F3392" i="5" s="1"/>
  <c r="G3392" i="5" s="1"/>
  <c r="M3402" i="5"/>
  <c r="N3402" i="5"/>
  <c r="Q3402" i="5" s="1"/>
  <c r="F3402" i="5" s="1"/>
  <c r="G3402" i="5" s="1"/>
  <c r="M3394" i="5"/>
  <c r="N3394" i="5"/>
  <c r="Q3394" i="5" s="1"/>
  <c r="F3394" i="5" s="1"/>
  <c r="G3394" i="5" s="1"/>
  <c r="M3385" i="5"/>
  <c r="N3385" i="5"/>
  <c r="Q3385" i="5" s="1"/>
  <c r="F3385" i="5" s="1"/>
  <c r="G3385" i="5" s="1"/>
  <c r="M3366" i="5"/>
  <c r="N3366" i="5"/>
  <c r="Q3366" i="5" s="1"/>
  <c r="F3366" i="5" s="1"/>
  <c r="G3366" i="5" s="1"/>
  <c r="M3379" i="5"/>
  <c r="N3379" i="5"/>
  <c r="Q3379" i="5" s="1"/>
  <c r="F3379" i="5" s="1"/>
  <c r="G3379" i="5" s="1"/>
  <c r="M3398" i="5"/>
  <c r="N3398" i="5"/>
  <c r="Q3398" i="5" s="1"/>
  <c r="F3398" i="5" s="1"/>
  <c r="G3398" i="5" s="1"/>
  <c r="M3390" i="5"/>
  <c r="N3390" i="5"/>
  <c r="Q3390" i="5" s="1"/>
  <c r="F3390" i="5" s="1"/>
  <c r="G3390" i="5" s="1"/>
  <c r="M3369" i="5"/>
  <c r="N3369" i="5"/>
  <c r="Q3369" i="5" s="1"/>
  <c r="F3369" i="5" s="1"/>
  <c r="G3369" i="5" s="1"/>
  <c r="M3373" i="5"/>
  <c r="N3373" i="5"/>
  <c r="Q3373" i="5" s="1"/>
  <c r="F3373" i="5" s="1"/>
  <c r="G3373" i="5" s="1"/>
  <c r="M3376" i="5"/>
  <c r="N3376" i="5"/>
  <c r="Q3376" i="5" s="1"/>
  <c r="F3376" i="5" s="1"/>
  <c r="G3376" i="5" s="1"/>
  <c r="M3395" i="5"/>
  <c r="N3395" i="5"/>
  <c r="Q3395" i="5" s="1"/>
  <c r="F3395" i="5" s="1"/>
  <c r="G3395" i="5" s="1"/>
  <c r="M3399" i="5"/>
  <c r="N3399" i="5"/>
  <c r="Q3399" i="5" s="1"/>
  <c r="F3399" i="5" s="1"/>
  <c r="G3399" i="5" s="1"/>
  <c r="M3405" i="5"/>
  <c r="N3405" i="5"/>
  <c r="Q3405" i="5" s="1"/>
  <c r="F3405" i="5" s="1"/>
  <c r="G3405" i="5" s="1"/>
  <c r="M3383" i="5"/>
  <c r="N3383" i="5"/>
  <c r="Q3383" i="5" s="1"/>
  <c r="F3383" i="5" s="1"/>
  <c r="G3383" i="5" s="1"/>
  <c r="M3367" i="5"/>
  <c r="N3367" i="5"/>
  <c r="Q3367" i="5" s="1"/>
  <c r="F3367" i="5" s="1"/>
  <c r="G3367" i="5" s="1"/>
  <c r="M3408" i="5"/>
  <c r="N3408" i="5"/>
  <c r="Q3408" i="5" s="1"/>
  <c r="F3408" i="5" s="1"/>
  <c r="G3408" i="5" s="1"/>
  <c r="M3419" i="5"/>
  <c r="N3419" i="5"/>
  <c r="Q3419" i="5" s="1"/>
  <c r="F3419" i="5" s="1"/>
  <c r="G3419" i="5" s="1"/>
  <c r="M3382" i="5"/>
  <c r="N3382" i="5"/>
  <c r="Q3382" i="5" s="1"/>
  <c r="F3382" i="5" s="1"/>
  <c r="G3382" i="5" s="1"/>
  <c r="M3400" i="5"/>
  <c r="N3400" i="5"/>
  <c r="Q3400" i="5" s="1"/>
  <c r="F3400" i="5" s="1"/>
  <c r="G3400" i="5" s="1"/>
  <c r="M3388" i="5"/>
  <c r="N3388" i="5"/>
  <c r="Q3388" i="5" s="1"/>
  <c r="F3388" i="5" s="1"/>
  <c r="G3388" i="5" s="1"/>
  <c r="M3411" i="5"/>
  <c r="N3411" i="5"/>
  <c r="Q3411" i="5" s="1"/>
  <c r="F3411" i="5" s="1"/>
  <c r="G3411" i="5" s="1"/>
  <c r="M3374" i="5"/>
  <c r="N3374" i="5"/>
  <c r="Q3374" i="5" s="1"/>
  <c r="F3374" i="5" s="1"/>
  <c r="G3374" i="5" s="1"/>
  <c r="M3389" i="5"/>
  <c r="N3389" i="5"/>
  <c r="Q3389" i="5" s="1"/>
  <c r="F3389" i="5" s="1"/>
  <c r="G3389" i="5" s="1"/>
  <c r="M3410" i="5"/>
  <c r="N3410" i="5"/>
  <c r="Q3410" i="5" s="1"/>
  <c r="F3410" i="5" s="1"/>
  <c r="G3410" i="5" s="1"/>
  <c r="M3401" i="5"/>
  <c r="N3401" i="5"/>
  <c r="Q3401" i="5" s="1"/>
  <c r="F3401" i="5" s="1"/>
  <c r="G3401" i="5" s="1"/>
  <c r="M3381" i="5"/>
  <c r="N3381" i="5"/>
  <c r="Q3381" i="5" s="1"/>
  <c r="F3381" i="5" s="1"/>
  <c r="G3381" i="5" s="1"/>
  <c r="M3435" i="5"/>
  <c r="N3435" i="5"/>
  <c r="Q3435" i="5" s="1"/>
  <c r="F3435" i="5" s="1"/>
  <c r="G3435" i="5" s="1"/>
  <c r="A3415" i="5"/>
  <c r="B3367" i="5"/>
  <c r="A3456" i="5"/>
  <c r="B3408" i="5"/>
  <c r="A3413" i="5"/>
  <c r="B3365" i="5"/>
  <c r="A3467" i="5"/>
  <c r="B3419" i="5"/>
  <c r="A3430" i="5"/>
  <c r="B3382" i="5"/>
  <c r="A3448" i="5"/>
  <c r="B3400" i="5"/>
  <c r="A3436" i="5"/>
  <c r="B3388" i="5"/>
  <c r="A3412" i="5"/>
  <c r="B3364" i="5"/>
  <c r="A3451" i="5"/>
  <c r="B3403" i="5"/>
  <c r="A3420" i="5"/>
  <c r="B3372" i="5"/>
  <c r="A3426" i="5"/>
  <c r="B3378" i="5"/>
  <c r="A3439" i="5"/>
  <c r="B3391" i="5"/>
  <c r="A3416" i="5"/>
  <c r="B3368" i="5"/>
  <c r="A3423" i="5"/>
  <c r="B3375" i="5"/>
  <c r="A3443" i="5"/>
  <c r="B3395" i="5"/>
  <c r="A3447" i="5"/>
  <c r="B3399" i="5"/>
  <c r="A3453" i="5"/>
  <c r="B3405" i="5"/>
  <c r="A3414" i="5"/>
  <c r="B3366" i="5"/>
  <c r="A3427" i="5"/>
  <c r="B3379" i="5"/>
  <c r="A3446" i="5"/>
  <c r="B3398" i="5"/>
  <c r="A3438" i="5"/>
  <c r="B3390" i="5"/>
  <c r="A3417" i="5"/>
  <c r="B3369" i="5"/>
  <c r="A3421" i="5"/>
  <c r="B3373" i="5"/>
  <c r="A3424" i="5"/>
  <c r="B3376" i="5"/>
  <c r="A3455" i="5"/>
  <c r="B3407" i="5"/>
  <c r="A3444" i="5"/>
  <c r="B3396" i="5"/>
  <c r="A3431" i="5"/>
  <c r="B3383" i="5"/>
  <c r="A3434" i="5"/>
  <c r="B3386" i="5"/>
  <c r="A3441" i="5"/>
  <c r="B3393" i="5"/>
  <c r="A3452" i="5"/>
  <c r="B3404" i="5"/>
  <c r="A3440" i="5"/>
  <c r="B3392" i="5"/>
  <c r="A3450" i="5"/>
  <c r="B3402" i="5"/>
  <c r="A3442" i="5"/>
  <c r="B3394" i="5"/>
  <c r="A3433" i="5"/>
  <c r="B3385" i="5"/>
  <c r="A3459" i="5"/>
  <c r="B3411" i="5"/>
  <c r="A3422" i="5"/>
  <c r="B3374" i="5"/>
  <c r="A3437" i="5"/>
  <c r="B3389" i="5"/>
  <c r="A3458" i="5"/>
  <c r="B3410" i="5"/>
  <c r="A3449" i="5"/>
  <c r="B3401" i="5"/>
  <c r="A3429" i="5"/>
  <c r="B3381" i="5"/>
  <c r="A3483" i="5"/>
  <c r="B3435" i="5"/>
  <c r="A3428" i="5"/>
  <c r="B3380" i="5"/>
  <c r="A3457" i="5"/>
  <c r="B3409" i="5"/>
  <c r="A3418" i="5"/>
  <c r="B3370" i="5"/>
  <c r="A3432" i="5"/>
  <c r="B3384" i="5"/>
  <c r="A3454" i="5"/>
  <c r="B3406" i="5"/>
  <c r="A3445" i="5"/>
  <c r="B3397" i="5"/>
  <c r="A3425" i="5"/>
  <c r="B3377" i="5"/>
  <c r="O3571" i="5" l="1"/>
  <c r="P3523" i="5"/>
  <c r="O3572" i="5"/>
  <c r="P3524" i="5"/>
  <c r="O3584" i="5"/>
  <c r="P3536" i="5"/>
  <c r="P3580" i="5"/>
  <c r="O3628" i="5"/>
  <c r="O3596" i="5"/>
  <c r="P3548" i="5"/>
  <c r="O3626" i="5"/>
  <c r="P3578" i="5"/>
  <c r="O3608" i="5"/>
  <c r="P3560" i="5"/>
  <c r="O3590" i="5"/>
  <c r="P3542" i="5"/>
  <c r="O3593" i="5"/>
  <c r="P3545" i="5"/>
  <c r="O3566" i="5"/>
  <c r="P3518" i="5"/>
  <c r="O3573" i="5"/>
  <c r="P3525" i="5"/>
  <c r="O3623" i="5"/>
  <c r="P3575" i="5"/>
  <c r="O3598" i="5"/>
  <c r="P3550" i="5"/>
  <c r="O3582" i="5"/>
  <c r="P3534" i="5"/>
  <c r="O3568" i="5"/>
  <c r="P3520" i="5"/>
  <c r="O3557" i="5"/>
  <c r="P3509" i="5"/>
  <c r="O3587" i="5"/>
  <c r="P3539" i="5"/>
  <c r="O3640" i="5"/>
  <c r="P3592" i="5"/>
  <c r="O3583" i="5"/>
  <c r="P3535" i="5"/>
  <c r="O3591" i="5"/>
  <c r="P3543" i="5"/>
  <c r="O3612" i="5"/>
  <c r="P3564" i="5"/>
  <c r="O3569" i="5"/>
  <c r="P3521" i="5"/>
  <c r="O3600" i="5"/>
  <c r="P3552" i="5"/>
  <c r="O3597" i="5"/>
  <c r="P3549" i="5"/>
  <c r="O3579" i="5"/>
  <c r="P3531" i="5"/>
  <c r="O3609" i="5"/>
  <c r="P3561" i="5"/>
  <c r="O3611" i="5"/>
  <c r="P3563" i="5"/>
  <c r="O3576" i="5"/>
  <c r="P3528" i="5"/>
  <c r="O3610" i="5"/>
  <c r="P3562" i="5"/>
  <c r="O3594" i="5"/>
  <c r="P3546" i="5"/>
  <c r="O3577" i="5"/>
  <c r="P3529" i="5"/>
  <c r="O3588" i="5"/>
  <c r="P3540" i="5"/>
  <c r="O3651" i="5"/>
  <c r="P3603" i="5"/>
  <c r="O3565" i="5"/>
  <c r="P3517" i="5"/>
  <c r="O3567" i="5"/>
  <c r="P3519" i="5"/>
  <c r="O3637" i="5"/>
  <c r="P3589" i="5"/>
  <c r="O3570" i="5"/>
  <c r="P3522" i="5"/>
  <c r="O3556" i="5"/>
  <c r="P3508" i="5"/>
  <c r="O3599" i="5"/>
  <c r="P3551" i="5"/>
  <c r="O3607" i="5"/>
  <c r="P3559" i="5"/>
  <c r="O3595" i="5"/>
  <c r="P3547" i="5"/>
  <c r="O3585" i="5"/>
  <c r="P3537" i="5"/>
  <c r="O3581" i="5"/>
  <c r="P3533" i="5"/>
  <c r="O3601" i="5"/>
  <c r="P3553" i="5"/>
  <c r="O3558" i="5"/>
  <c r="P3510" i="5"/>
  <c r="O3602" i="5"/>
  <c r="P3554" i="5"/>
  <c r="O3574" i="5"/>
  <c r="P3526" i="5"/>
  <c r="O3586" i="5"/>
  <c r="P3538" i="5"/>
  <c r="M3457" i="5"/>
  <c r="N3457" i="5"/>
  <c r="Q3457" i="5" s="1"/>
  <c r="F3457" i="5" s="1"/>
  <c r="G3457" i="5" s="1"/>
  <c r="M3422" i="5"/>
  <c r="N3422" i="5"/>
  <c r="Q3422" i="5" s="1"/>
  <c r="F3422" i="5" s="1"/>
  <c r="G3422" i="5" s="1"/>
  <c r="M3441" i="5"/>
  <c r="N3441" i="5"/>
  <c r="Q3441" i="5" s="1"/>
  <c r="F3441" i="5" s="1"/>
  <c r="G3441" i="5" s="1"/>
  <c r="M3417" i="5"/>
  <c r="N3417" i="5"/>
  <c r="Q3417" i="5" s="1"/>
  <c r="F3417" i="5" s="1"/>
  <c r="G3417" i="5" s="1"/>
  <c r="M3443" i="5"/>
  <c r="N3443" i="5"/>
  <c r="Q3443" i="5" s="1"/>
  <c r="F3443" i="5" s="1"/>
  <c r="G3443" i="5" s="1"/>
  <c r="M3412" i="5"/>
  <c r="N3412" i="5"/>
  <c r="Q3412" i="5" s="1"/>
  <c r="F3412" i="5" s="1"/>
  <c r="G3412" i="5" s="1"/>
  <c r="M3415" i="5"/>
  <c r="N3415" i="5"/>
  <c r="Q3415" i="5" s="1"/>
  <c r="F3415" i="5" s="1"/>
  <c r="G3415" i="5" s="1"/>
  <c r="M3483" i="5"/>
  <c r="N3483" i="5"/>
  <c r="Q3483" i="5" s="1"/>
  <c r="F3483" i="5" s="1"/>
  <c r="G3483" i="5" s="1"/>
  <c r="M3448" i="5"/>
  <c r="N3448" i="5"/>
  <c r="Q3448" i="5" s="1"/>
  <c r="F3448" i="5" s="1"/>
  <c r="G3448" i="5" s="1"/>
  <c r="M3445" i="5"/>
  <c r="N3445" i="5"/>
  <c r="Q3445" i="5" s="1"/>
  <c r="F3445" i="5" s="1"/>
  <c r="G3445" i="5" s="1"/>
  <c r="M3429" i="5"/>
  <c r="N3429" i="5"/>
  <c r="Q3429" i="5" s="1"/>
  <c r="F3429" i="5" s="1"/>
  <c r="G3429" i="5" s="1"/>
  <c r="M3442" i="5"/>
  <c r="N3442" i="5"/>
  <c r="Q3442" i="5" s="1"/>
  <c r="F3442" i="5" s="1"/>
  <c r="G3442" i="5" s="1"/>
  <c r="M3444" i="5"/>
  <c r="N3444" i="5"/>
  <c r="Q3444" i="5" s="1"/>
  <c r="F3444" i="5" s="1"/>
  <c r="G3444" i="5" s="1"/>
  <c r="M3427" i="5"/>
  <c r="N3427" i="5"/>
  <c r="Q3427" i="5" s="1"/>
  <c r="F3427" i="5" s="1"/>
  <c r="G3427" i="5" s="1"/>
  <c r="M3439" i="5"/>
  <c r="N3439" i="5"/>
  <c r="Q3439" i="5" s="1"/>
  <c r="F3439" i="5" s="1"/>
  <c r="G3439" i="5" s="1"/>
  <c r="M3430" i="5"/>
  <c r="N3430" i="5"/>
  <c r="Q3430" i="5" s="1"/>
  <c r="F3430" i="5" s="1"/>
  <c r="G3430" i="5" s="1"/>
  <c r="M3459" i="5"/>
  <c r="N3459" i="5"/>
  <c r="Q3459" i="5" s="1"/>
  <c r="F3459" i="5" s="1"/>
  <c r="G3459" i="5" s="1"/>
  <c r="M3438" i="5"/>
  <c r="N3438" i="5"/>
  <c r="Q3438" i="5" s="1"/>
  <c r="F3438" i="5" s="1"/>
  <c r="G3438" i="5" s="1"/>
  <c r="M3436" i="5"/>
  <c r="N3436" i="5"/>
  <c r="Q3436" i="5" s="1"/>
  <c r="F3436" i="5" s="1"/>
  <c r="G3436" i="5" s="1"/>
  <c r="M3425" i="5"/>
  <c r="N3425" i="5"/>
  <c r="Q3425" i="5" s="1"/>
  <c r="F3425" i="5" s="1"/>
  <c r="G3425" i="5" s="1"/>
  <c r="M3433" i="5"/>
  <c r="N3433" i="5"/>
  <c r="Q3433" i="5" s="1"/>
  <c r="F3433" i="5" s="1"/>
  <c r="G3433" i="5" s="1"/>
  <c r="M3446" i="5"/>
  <c r="N3446" i="5"/>
  <c r="Q3446" i="5" s="1"/>
  <c r="F3446" i="5" s="1"/>
  <c r="G3446" i="5" s="1"/>
  <c r="M3454" i="5"/>
  <c r="N3454" i="5"/>
  <c r="Q3454" i="5" s="1"/>
  <c r="F3454" i="5" s="1"/>
  <c r="G3454" i="5" s="1"/>
  <c r="M3449" i="5"/>
  <c r="N3449" i="5"/>
  <c r="Q3449" i="5" s="1"/>
  <c r="F3449" i="5" s="1"/>
  <c r="G3449" i="5" s="1"/>
  <c r="M3450" i="5"/>
  <c r="N3450" i="5"/>
  <c r="Q3450" i="5" s="1"/>
  <c r="F3450" i="5" s="1"/>
  <c r="G3450" i="5" s="1"/>
  <c r="M3455" i="5"/>
  <c r="N3455" i="5"/>
  <c r="Q3455" i="5" s="1"/>
  <c r="F3455" i="5" s="1"/>
  <c r="G3455" i="5" s="1"/>
  <c r="M3414" i="5"/>
  <c r="N3414" i="5"/>
  <c r="Q3414" i="5" s="1"/>
  <c r="F3414" i="5" s="1"/>
  <c r="G3414" i="5" s="1"/>
  <c r="M3426" i="5"/>
  <c r="N3426" i="5"/>
  <c r="Q3426" i="5" s="1"/>
  <c r="F3426" i="5" s="1"/>
  <c r="G3426" i="5" s="1"/>
  <c r="M3467" i="5"/>
  <c r="N3467" i="5"/>
  <c r="Q3467" i="5" s="1"/>
  <c r="F3467" i="5" s="1"/>
  <c r="G3467" i="5" s="1"/>
  <c r="M3432" i="5"/>
  <c r="N3432" i="5"/>
  <c r="Q3432" i="5" s="1"/>
  <c r="F3432" i="5" s="1"/>
  <c r="G3432" i="5" s="1"/>
  <c r="M3458" i="5"/>
  <c r="N3458" i="5"/>
  <c r="Q3458" i="5" s="1"/>
  <c r="F3458" i="5" s="1"/>
  <c r="G3458" i="5" s="1"/>
  <c r="M3440" i="5"/>
  <c r="N3440" i="5"/>
  <c r="Q3440" i="5" s="1"/>
  <c r="F3440" i="5" s="1"/>
  <c r="G3440" i="5" s="1"/>
  <c r="M3424" i="5"/>
  <c r="N3424" i="5"/>
  <c r="Q3424" i="5" s="1"/>
  <c r="F3424" i="5" s="1"/>
  <c r="G3424" i="5" s="1"/>
  <c r="M3453" i="5"/>
  <c r="N3453" i="5"/>
  <c r="Q3453" i="5" s="1"/>
  <c r="F3453" i="5" s="1"/>
  <c r="G3453" i="5" s="1"/>
  <c r="M3420" i="5"/>
  <c r="N3420" i="5"/>
  <c r="Q3420" i="5" s="1"/>
  <c r="F3420" i="5" s="1"/>
  <c r="G3420" i="5" s="1"/>
  <c r="M3413" i="5"/>
  <c r="N3413" i="5"/>
  <c r="Q3413" i="5" s="1"/>
  <c r="F3413" i="5" s="1"/>
  <c r="G3413" i="5" s="1"/>
  <c r="M3428" i="5"/>
  <c r="N3428" i="5"/>
  <c r="Q3428" i="5" s="1"/>
  <c r="F3428" i="5" s="1"/>
  <c r="G3428" i="5" s="1"/>
  <c r="M3434" i="5"/>
  <c r="N3434" i="5"/>
  <c r="Q3434" i="5" s="1"/>
  <c r="F3434" i="5" s="1"/>
  <c r="G3434" i="5" s="1"/>
  <c r="M3423" i="5"/>
  <c r="N3423" i="5"/>
  <c r="Q3423" i="5" s="1"/>
  <c r="F3423" i="5" s="1"/>
  <c r="G3423" i="5" s="1"/>
  <c r="M3431" i="5"/>
  <c r="N3431" i="5"/>
  <c r="Q3431" i="5" s="1"/>
  <c r="F3431" i="5" s="1"/>
  <c r="G3431" i="5" s="1"/>
  <c r="M3416" i="5"/>
  <c r="N3416" i="5"/>
  <c r="Q3416" i="5" s="1"/>
  <c r="F3416" i="5" s="1"/>
  <c r="G3416" i="5" s="1"/>
  <c r="M3418" i="5"/>
  <c r="N3418" i="5"/>
  <c r="Q3418" i="5" s="1"/>
  <c r="F3418" i="5" s="1"/>
  <c r="G3418" i="5" s="1"/>
  <c r="M3437" i="5"/>
  <c r="N3437" i="5"/>
  <c r="Q3437" i="5" s="1"/>
  <c r="F3437" i="5" s="1"/>
  <c r="G3437" i="5" s="1"/>
  <c r="M3452" i="5"/>
  <c r="N3452" i="5"/>
  <c r="Q3452" i="5" s="1"/>
  <c r="F3452" i="5" s="1"/>
  <c r="G3452" i="5" s="1"/>
  <c r="M3421" i="5"/>
  <c r="N3421" i="5"/>
  <c r="Q3421" i="5" s="1"/>
  <c r="F3421" i="5" s="1"/>
  <c r="G3421" i="5" s="1"/>
  <c r="M3447" i="5"/>
  <c r="N3447" i="5"/>
  <c r="Q3447" i="5" s="1"/>
  <c r="F3447" i="5" s="1"/>
  <c r="G3447" i="5" s="1"/>
  <c r="M3451" i="5"/>
  <c r="N3451" i="5"/>
  <c r="Q3451" i="5" s="1"/>
  <c r="F3451" i="5" s="1"/>
  <c r="G3451" i="5" s="1"/>
  <c r="M3456" i="5"/>
  <c r="N3456" i="5"/>
  <c r="Q3456" i="5" s="1"/>
  <c r="F3456" i="5" s="1"/>
  <c r="G3456" i="5" s="1"/>
  <c r="A3476" i="5"/>
  <c r="B3428" i="5"/>
  <c r="A3507" i="5"/>
  <c r="B3459" i="5"/>
  <c r="A3482" i="5"/>
  <c r="B3434" i="5"/>
  <c r="A3486" i="5"/>
  <c r="B3438" i="5"/>
  <c r="A3471" i="5"/>
  <c r="B3423" i="5"/>
  <c r="A3484" i="5"/>
  <c r="B3436" i="5"/>
  <c r="A3493" i="5"/>
  <c r="B3445" i="5"/>
  <c r="A3477" i="5"/>
  <c r="B3429" i="5"/>
  <c r="A3490" i="5"/>
  <c r="B3442" i="5"/>
  <c r="A3492" i="5"/>
  <c r="B3444" i="5"/>
  <c r="A3475" i="5"/>
  <c r="B3427" i="5"/>
  <c r="A3487" i="5"/>
  <c r="B3439" i="5"/>
  <c r="A3478" i="5"/>
  <c r="B3430" i="5"/>
  <c r="A3473" i="5"/>
  <c r="B3425" i="5"/>
  <c r="A3531" i="5"/>
  <c r="B3483" i="5"/>
  <c r="A3481" i="5"/>
  <c r="B3433" i="5"/>
  <c r="A3479" i="5"/>
  <c r="B3431" i="5"/>
  <c r="A3494" i="5"/>
  <c r="B3446" i="5"/>
  <c r="A3464" i="5"/>
  <c r="B3416" i="5"/>
  <c r="A3496" i="5"/>
  <c r="B3448" i="5"/>
  <c r="A3480" i="5"/>
  <c r="B3432" i="5"/>
  <c r="A3506" i="5"/>
  <c r="B3458" i="5"/>
  <c r="A3488" i="5"/>
  <c r="B3440" i="5"/>
  <c r="A3472" i="5"/>
  <c r="B3424" i="5"/>
  <c r="A3501" i="5"/>
  <c r="B3453" i="5"/>
  <c r="A3468" i="5"/>
  <c r="B3420" i="5"/>
  <c r="A3461" i="5"/>
  <c r="B3413" i="5"/>
  <c r="A3502" i="5"/>
  <c r="B3454" i="5"/>
  <c r="A3497" i="5"/>
  <c r="B3449" i="5"/>
  <c r="A3498" i="5"/>
  <c r="B3450" i="5"/>
  <c r="A3503" i="5"/>
  <c r="B3455" i="5"/>
  <c r="A3462" i="5"/>
  <c r="B3414" i="5"/>
  <c r="A3474" i="5"/>
  <c r="B3426" i="5"/>
  <c r="A3515" i="5"/>
  <c r="B3467" i="5"/>
  <c r="A3466" i="5"/>
  <c r="B3418" i="5"/>
  <c r="A3485" i="5"/>
  <c r="B3437" i="5"/>
  <c r="A3500" i="5"/>
  <c r="B3452" i="5"/>
  <c r="A3469" i="5"/>
  <c r="B3421" i="5"/>
  <c r="A3495" i="5"/>
  <c r="B3447" i="5"/>
  <c r="A3499" i="5"/>
  <c r="B3451" i="5"/>
  <c r="A3504" i="5"/>
  <c r="B3456" i="5"/>
  <c r="A3505" i="5"/>
  <c r="B3457" i="5"/>
  <c r="A3470" i="5"/>
  <c r="B3422" i="5"/>
  <c r="A3489" i="5"/>
  <c r="B3441" i="5"/>
  <c r="A3465" i="5"/>
  <c r="B3417" i="5"/>
  <c r="A3491" i="5"/>
  <c r="B3443" i="5"/>
  <c r="A3460" i="5"/>
  <c r="B3412" i="5"/>
  <c r="A3463" i="5"/>
  <c r="B3415" i="5"/>
  <c r="O3630" i="5" l="1"/>
  <c r="P3582" i="5"/>
  <c r="O3634" i="5"/>
  <c r="P3586" i="5"/>
  <c r="O3646" i="5"/>
  <c r="P3598" i="5"/>
  <c r="O3676" i="5"/>
  <c r="P3628" i="5"/>
  <c r="O3650" i="5"/>
  <c r="P3602" i="5"/>
  <c r="O3647" i="5"/>
  <c r="P3599" i="5"/>
  <c r="P3588" i="5"/>
  <c r="O3636" i="5"/>
  <c r="O3627" i="5"/>
  <c r="P3579" i="5"/>
  <c r="O3688" i="5"/>
  <c r="P3640" i="5"/>
  <c r="O3621" i="5"/>
  <c r="P3573" i="5"/>
  <c r="O3633" i="5"/>
  <c r="P3585" i="5"/>
  <c r="O3615" i="5"/>
  <c r="P3567" i="5"/>
  <c r="O3624" i="5"/>
  <c r="P3576" i="5"/>
  <c r="O3660" i="5"/>
  <c r="P3612" i="5"/>
  <c r="O3656" i="5"/>
  <c r="P3608" i="5"/>
  <c r="O3613" i="5"/>
  <c r="P3565" i="5"/>
  <c r="O3659" i="5"/>
  <c r="P3611" i="5"/>
  <c r="O3639" i="5"/>
  <c r="P3591" i="5"/>
  <c r="O3655" i="5"/>
  <c r="P3607" i="5"/>
  <c r="O3699" i="5"/>
  <c r="P3651" i="5"/>
  <c r="O3644" i="5"/>
  <c r="P3596" i="5"/>
  <c r="O3604" i="5"/>
  <c r="P3556" i="5"/>
  <c r="O3643" i="5"/>
  <c r="P3595" i="5"/>
  <c r="O3674" i="5"/>
  <c r="P3626" i="5"/>
  <c r="O3606" i="5"/>
  <c r="P3558" i="5"/>
  <c r="O3625" i="5"/>
  <c r="P3577" i="5"/>
  <c r="O3645" i="5"/>
  <c r="P3597" i="5"/>
  <c r="O3635" i="5"/>
  <c r="P3587" i="5"/>
  <c r="O3614" i="5"/>
  <c r="P3566" i="5"/>
  <c r="O3632" i="5"/>
  <c r="P3584" i="5"/>
  <c r="O3649" i="5"/>
  <c r="P3601" i="5"/>
  <c r="O3618" i="5"/>
  <c r="P3570" i="5"/>
  <c r="O3642" i="5"/>
  <c r="P3594" i="5"/>
  <c r="O3648" i="5"/>
  <c r="P3600" i="5"/>
  <c r="O3605" i="5"/>
  <c r="P3557" i="5"/>
  <c r="O3641" i="5"/>
  <c r="P3593" i="5"/>
  <c r="O3620" i="5"/>
  <c r="P3572" i="5"/>
  <c r="O3622" i="5"/>
  <c r="P3574" i="5"/>
  <c r="O3657" i="5"/>
  <c r="P3609" i="5"/>
  <c r="O3631" i="5"/>
  <c r="P3583" i="5"/>
  <c r="O3671" i="5"/>
  <c r="P3623" i="5"/>
  <c r="O3629" i="5"/>
  <c r="P3581" i="5"/>
  <c r="O3685" i="5"/>
  <c r="P3637" i="5"/>
  <c r="O3658" i="5"/>
  <c r="P3610" i="5"/>
  <c r="O3617" i="5"/>
  <c r="P3569" i="5"/>
  <c r="O3616" i="5"/>
  <c r="P3568" i="5"/>
  <c r="O3638" i="5"/>
  <c r="P3590" i="5"/>
  <c r="O3619" i="5"/>
  <c r="P3571" i="5"/>
  <c r="M3470" i="5"/>
  <c r="N3470" i="5"/>
  <c r="Q3470" i="5" s="1"/>
  <c r="F3470" i="5" s="1"/>
  <c r="G3470" i="5" s="1"/>
  <c r="M3485" i="5"/>
  <c r="N3485" i="5"/>
  <c r="Q3485" i="5" s="1"/>
  <c r="F3485" i="5" s="1"/>
  <c r="G3485" i="5" s="1"/>
  <c r="M3497" i="5"/>
  <c r="N3497" i="5"/>
  <c r="Q3497" i="5" s="1"/>
  <c r="F3497" i="5" s="1"/>
  <c r="G3497" i="5" s="1"/>
  <c r="M3506" i="5"/>
  <c r="N3506" i="5"/>
  <c r="Q3506" i="5" s="1"/>
  <c r="F3506" i="5" s="1"/>
  <c r="G3506" i="5" s="1"/>
  <c r="M3531" i="5"/>
  <c r="N3531" i="5"/>
  <c r="Q3531" i="5" s="1"/>
  <c r="F3531" i="5" s="1"/>
  <c r="G3531" i="5" s="1"/>
  <c r="M3477" i="5"/>
  <c r="N3477" i="5"/>
  <c r="Q3477" i="5" s="1"/>
  <c r="F3477" i="5" s="1"/>
  <c r="G3477" i="5" s="1"/>
  <c r="M3476" i="5"/>
  <c r="N3476" i="5"/>
  <c r="Q3476" i="5" s="1"/>
  <c r="F3476" i="5" s="1"/>
  <c r="G3476" i="5" s="1"/>
  <c r="M3515" i="5"/>
  <c r="N3515" i="5"/>
  <c r="Q3515" i="5" s="1"/>
  <c r="F3515" i="5" s="1"/>
  <c r="G3515" i="5" s="1"/>
  <c r="M3460" i="5"/>
  <c r="N3460" i="5"/>
  <c r="Q3460" i="5" s="1"/>
  <c r="F3460" i="5" s="1"/>
  <c r="G3460" i="5" s="1"/>
  <c r="M3499" i="5"/>
  <c r="N3499" i="5"/>
  <c r="Q3499" i="5" s="1"/>
  <c r="F3499" i="5" s="1"/>
  <c r="G3499" i="5" s="1"/>
  <c r="M3474" i="5"/>
  <c r="N3474" i="5"/>
  <c r="Q3474" i="5" s="1"/>
  <c r="F3474" i="5" s="1"/>
  <c r="G3474" i="5" s="1"/>
  <c r="M3468" i="5"/>
  <c r="N3468" i="5"/>
  <c r="Q3468" i="5" s="1"/>
  <c r="F3468" i="5" s="1"/>
  <c r="G3468" i="5" s="1"/>
  <c r="M3464" i="5"/>
  <c r="N3464" i="5"/>
  <c r="Q3464" i="5" s="1"/>
  <c r="F3464" i="5" s="1"/>
  <c r="G3464" i="5" s="1"/>
  <c r="M3487" i="5"/>
  <c r="N3487" i="5"/>
  <c r="Q3487" i="5" s="1"/>
  <c r="F3487" i="5" s="1"/>
  <c r="G3487" i="5" s="1"/>
  <c r="M3471" i="5"/>
  <c r="N3471" i="5"/>
  <c r="Q3471" i="5" s="1"/>
  <c r="F3471" i="5" s="1"/>
  <c r="G3471" i="5" s="1"/>
  <c r="M3466" i="5"/>
  <c r="N3466" i="5"/>
  <c r="Q3466" i="5" s="1"/>
  <c r="F3466" i="5" s="1"/>
  <c r="G3466" i="5" s="1"/>
  <c r="M3480" i="5"/>
  <c r="N3480" i="5"/>
  <c r="Q3480" i="5" s="1"/>
  <c r="F3480" i="5" s="1"/>
  <c r="G3480" i="5" s="1"/>
  <c r="M3493" i="5"/>
  <c r="N3493" i="5"/>
  <c r="Q3493" i="5" s="1"/>
  <c r="F3493" i="5" s="1"/>
  <c r="G3493" i="5" s="1"/>
  <c r="M3504" i="5"/>
  <c r="N3504" i="5"/>
  <c r="Q3504" i="5" s="1"/>
  <c r="F3504" i="5" s="1"/>
  <c r="G3504" i="5" s="1"/>
  <c r="M3461" i="5"/>
  <c r="N3461" i="5"/>
  <c r="Q3461" i="5" s="1"/>
  <c r="F3461" i="5" s="1"/>
  <c r="G3461" i="5" s="1"/>
  <c r="M3491" i="5"/>
  <c r="N3491" i="5"/>
  <c r="Q3491" i="5" s="1"/>
  <c r="F3491" i="5" s="1"/>
  <c r="G3491" i="5" s="1"/>
  <c r="M3495" i="5"/>
  <c r="N3495" i="5"/>
  <c r="Q3495" i="5" s="1"/>
  <c r="F3495" i="5" s="1"/>
  <c r="G3495" i="5" s="1"/>
  <c r="M3462" i="5"/>
  <c r="N3462" i="5"/>
  <c r="Q3462" i="5" s="1"/>
  <c r="F3462" i="5" s="1"/>
  <c r="G3462" i="5" s="1"/>
  <c r="M3501" i="5"/>
  <c r="N3501" i="5"/>
  <c r="Q3501" i="5" s="1"/>
  <c r="F3501" i="5" s="1"/>
  <c r="G3501" i="5" s="1"/>
  <c r="M3494" i="5"/>
  <c r="N3494" i="5"/>
  <c r="Q3494" i="5" s="1"/>
  <c r="F3494" i="5" s="1"/>
  <c r="G3494" i="5" s="1"/>
  <c r="M3475" i="5"/>
  <c r="N3475" i="5"/>
  <c r="Q3475" i="5" s="1"/>
  <c r="F3475" i="5" s="1"/>
  <c r="G3475" i="5" s="1"/>
  <c r="M3486" i="5"/>
  <c r="N3486" i="5"/>
  <c r="Q3486" i="5" s="1"/>
  <c r="F3486" i="5" s="1"/>
  <c r="G3486" i="5" s="1"/>
  <c r="M3473" i="5"/>
  <c r="N3473" i="5"/>
  <c r="Q3473" i="5" s="1"/>
  <c r="F3473" i="5" s="1"/>
  <c r="G3473" i="5" s="1"/>
  <c r="M3465" i="5"/>
  <c r="N3465" i="5"/>
  <c r="Q3465" i="5" s="1"/>
  <c r="F3465" i="5" s="1"/>
  <c r="G3465" i="5" s="1"/>
  <c r="M3469" i="5"/>
  <c r="N3469" i="5"/>
  <c r="Q3469" i="5" s="1"/>
  <c r="F3469" i="5" s="1"/>
  <c r="G3469" i="5" s="1"/>
  <c r="M3503" i="5"/>
  <c r="N3503" i="5"/>
  <c r="Q3503" i="5" s="1"/>
  <c r="F3503" i="5" s="1"/>
  <c r="G3503" i="5" s="1"/>
  <c r="M3472" i="5"/>
  <c r="N3472" i="5"/>
  <c r="Q3472" i="5" s="1"/>
  <c r="F3472" i="5" s="1"/>
  <c r="G3472" i="5" s="1"/>
  <c r="M3479" i="5"/>
  <c r="N3479" i="5"/>
  <c r="Q3479" i="5" s="1"/>
  <c r="F3479" i="5" s="1"/>
  <c r="G3479" i="5" s="1"/>
  <c r="M3492" i="5"/>
  <c r="N3492" i="5"/>
  <c r="Q3492" i="5" s="1"/>
  <c r="F3492" i="5" s="1"/>
  <c r="G3492" i="5" s="1"/>
  <c r="M3482" i="5"/>
  <c r="N3482" i="5"/>
  <c r="Q3482" i="5" s="1"/>
  <c r="F3482" i="5" s="1"/>
  <c r="G3482" i="5" s="1"/>
  <c r="M3505" i="5"/>
  <c r="N3505" i="5"/>
  <c r="Q3505" i="5" s="1"/>
  <c r="F3505" i="5" s="1"/>
  <c r="G3505" i="5" s="1"/>
  <c r="M3502" i="5"/>
  <c r="N3502" i="5"/>
  <c r="Q3502" i="5" s="1"/>
  <c r="F3502" i="5" s="1"/>
  <c r="G3502" i="5" s="1"/>
  <c r="M3463" i="5"/>
  <c r="N3463" i="5"/>
  <c r="Q3463" i="5" s="1"/>
  <c r="F3463" i="5" s="1"/>
  <c r="G3463" i="5" s="1"/>
  <c r="M3496" i="5"/>
  <c r="N3496" i="5"/>
  <c r="Q3496" i="5" s="1"/>
  <c r="F3496" i="5" s="1"/>
  <c r="G3496" i="5" s="1"/>
  <c r="M3478" i="5"/>
  <c r="N3478" i="5"/>
  <c r="Q3478" i="5" s="1"/>
  <c r="F3478" i="5" s="1"/>
  <c r="G3478" i="5" s="1"/>
  <c r="M3484" i="5"/>
  <c r="N3484" i="5"/>
  <c r="Q3484" i="5" s="1"/>
  <c r="F3484" i="5" s="1"/>
  <c r="G3484" i="5" s="1"/>
  <c r="M3489" i="5"/>
  <c r="N3489" i="5"/>
  <c r="Q3489" i="5" s="1"/>
  <c r="F3489" i="5" s="1"/>
  <c r="G3489" i="5" s="1"/>
  <c r="M3500" i="5"/>
  <c r="N3500" i="5"/>
  <c r="Q3500" i="5" s="1"/>
  <c r="F3500" i="5" s="1"/>
  <c r="G3500" i="5" s="1"/>
  <c r="M3498" i="5"/>
  <c r="N3498" i="5"/>
  <c r="Q3498" i="5" s="1"/>
  <c r="F3498" i="5" s="1"/>
  <c r="G3498" i="5" s="1"/>
  <c r="M3488" i="5"/>
  <c r="N3488" i="5"/>
  <c r="Q3488" i="5" s="1"/>
  <c r="F3488" i="5" s="1"/>
  <c r="G3488" i="5" s="1"/>
  <c r="M3481" i="5"/>
  <c r="N3481" i="5"/>
  <c r="Q3481" i="5" s="1"/>
  <c r="F3481" i="5" s="1"/>
  <c r="G3481" i="5" s="1"/>
  <c r="M3490" i="5"/>
  <c r="N3490" i="5"/>
  <c r="Q3490" i="5" s="1"/>
  <c r="F3490" i="5" s="1"/>
  <c r="G3490" i="5" s="1"/>
  <c r="M3507" i="5"/>
  <c r="N3507" i="5"/>
  <c r="Q3507" i="5" s="1"/>
  <c r="F3507" i="5" s="1"/>
  <c r="G3507" i="5" s="1"/>
  <c r="A3553" i="5"/>
  <c r="B3505" i="5"/>
  <c r="A3514" i="5"/>
  <c r="B3466" i="5"/>
  <c r="A3550" i="5"/>
  <c r="B3502" i="5"/>
  <c r="A3528" i="5"/>
  <c r="B3480" i="5"/>
  <c r="A3521" i="5"/>
  <c r="B3473" i="5"/>
  <c r="A3541" i="5"/>
  <c r="B3493" i="5"/>
  <c r="A3508" i="5"/>
  <c r="B3460" i="5"/>
  <c r="A3547" i="5"/>
  <c r="B3499" i="5"/>
  <c r="A3522" i="5"/>
  <c r="B3474" i="5"/>
  <c r="A3516" i="5"/>
  <c r="B3468" i="5"/>
  <c r="A3512" i="5"/>
  <c r="B3464" i="5"/>
  <c r="A3535" i="5"/>
  <c r="B3487" i="5"/>
  <c r="A3519" i="5"/>
  <c r="B3471" i="5"/>
  <c r="A3513" i="5"/>
  <c r="B3465" i="5"/>
  <c r="A3517" i="5"/>
  <c r="B3469" i="5"/>
  <c r="A3551" i="5"/>
  <c r="B3503" i="5"/>
  <c r="A3520" i="5"/>
  <c r="B3472" i="5"/>
  <c r="A3527" i="5"/>
  <c r="B3479" i="5"/>
  <c r="A3540" i="5"/>
  <c r="B3492" i="5"/>
  <c r="A3530" i="5"/>
  <c r="B3482" i="5"/>
  <c r="A3543" i="5"/>
  <c r="B3495" i="5"/>
  <c r="A3510" i="5"/>
  <c r="B3462" i="5"/>
  <c r="A3549" i="5"/>
  <c r="B3501" i="5"/>
  <c r="A3542" i="5"/>
  <c r="B3494" i="5"/>
  <c r="A3523" i="5"/>
  <c r="B3475" i="5"/>
  <c r="A3534" i="5"/>
  <c r="B3486" i="5"/>
  <c r="A3537" i="5"/>
  <c r="B3489" i="5"/>
  <c r="A3548" i="5"/>
  <c r="B3500" i="5"/>
  <c r="A3546" i="5"/>
  <c r="B3498" i="5"/>
  <c r="A3536" i="5"/>
  <c r="B3488" i="5"/>
  <c r="A3529" i="5"/>
  <c r="B3481" i="5"/>
  <c r="A3538" i="5"/>
  <c r="B3490" i="5"/>
  <c r="A3555" i="5"/>
  <c r="B3507" i="5"/>
  <c r="A3511" i="5"/>
  <c r="B3463" i="5"/>
  <c r="A3552" i="5"/>
  <c r="B3504" i="5"/>
  <c r="A3563" i="5"/>
  <c r="B3515" i="5"/>
  <c r="A3509" i="5"/>
  <c r="B3461" i="5"/>
  <c r="A3544" i="5"/>
  <c r="B3496" i="5"/>
  <c r="A3526" i="5"/>
  <c r="B3478" i="5"/>
  <c r="A3532" i="5"/>
  <c r="B3484" i="5"/>
  <c r="A3539" i="5"/>
  <c r="B3491" i="5"/>
  <c r="A3518" i="5"/>
  <c r="B3470" i="5"/>
  <c r="A3533" i="5"/>
  <c r="B3485" i="5"/>
  <c r="A3545" i="5"/>
  <c r="B3497" i="5"/>
  <c r="A3554" i="5"/>
  <c r="B3506" i="5"/>
  <c r="A3579" i="5"/>
  <c r="B3531" i="5"/>
  <c r="A3525" i="5"/>
  <c r="B3477" i="5"/>
  <c r="A3524" i="5"/>
  <c r="B3476" i="5"/>
  <c r="O3667" i="5" l="1"/>
  <c r="P3619" i="5"/>
  <c r="O3696" i="5"/>
  <c r="P3648" i="5"/>
  <c r="O3693" i="5"/>
  <c r="P3645" i="5"/>
  <c r="O3672" i="5"/>
  <c r="P3624" i="5"/>
  <c r="O3664" i="5"/>
  <c r="P3616" i="5"/>
  <c r="O3705" i="5"/>
  <c r="P3657" i="5"/>
  <c r="O3666" i="5"/>
  <c r="P3618" i="5"/>
  <c r="O3654" i="5"/>
  <c r="P3606" i="5"/>
  <c r="P3639" i="5"/>
  <c r="O3687" i="5"/>
  <c r="O3681" i="5"/>
  <c r="P3633" i="5"/>
  <c r="O3724" i="5"/>
  <c r="P3676" i="5"/>
  <c r="O3665" i="5"/>
  <c r="P3617" i="5"/>
  <c r="O3670" i="5"/>
  <c r="P3622" i="5"/>
  <c r="O3697" i="5"/>
  <c r="P3649" i="5"/>
  <c r="O3722" i="5"/>
  <c r="P3674" i="5"/>
  <c r="O3707" i="5"/>
  <c r="P3659" i="5"/>
  <c r="O3694" i="5"/>
  <c r="P3646" i="5"/>
  <c r="O3669" i="5"/>
  <c r="P3621" i="5"/>
  <c r="O3706" i="5"/>
  <c r="P3658" i="5"/>
  <c r="O3668" i="5"/>
  <c r="P3620" i="5"/>
  <c r="O3680" i="5"/>
  <c r="P3632" i="5"/>
  <c r="O3691" i="5"/>
  <c r="P3643" i="5"/>
  <c r="O3661" i="5"/>
  <c r="P3613" i="5"/>
  <c r="O3736" i="5"/>
  <c r="P3688" i="5"/>
  <c r="O3682" i="5"/>
  <c r="P3634" i="5"/>
  <c r="O3719" i="5"/>
  <c r="P3671" i="5"/>
  <c r="O3695" i="5"/>
  <c r="P3647" i="5"/>
  <c r="O3684" i="5"/>
  <c r="P3636" i="5"/>
  <c r="O3677" i="5"/>
  <c r="P3629" i="5"/>
  <c r="O3653" i="5"/>
  <c r="P3605" i="5"/>
  <c r="O3683" i="5"/>
  <c r="P3635" i="5"/>
  <c r="O3692" i="5"/>
  <c r="P3644" i="5"/>
  <c r="O3708" i="5"/>
  <c r="P3660" i="5"/>
  <c r="O3747" i="5"/>
  <c r="P3699" i="5"/>
  <c r="O3686" i="5"/>
  <c r="P3638" i="5"/>
  <c r="O3679" i="5"/>
  <c r="P3631" i="5"/>
  <c r="O3690" i="5"/>
  <c r="P3642" i="5"/>
  <c r="O3673" i="5"/>
  <c r="P3625" i="5"/>
  <c r="O3703" i="5"/>
  <c r="P3655" i="5"/>
  <c r="O3663" i="5"/>
  <c r="P3615" i="5"/>
  <c r="O3698" i="5"/>
  <c r="P3650" i="5"/>
  <c r="O3733" i="5"/>
  <c r="P3685" i="5"/>
  <c r="O3689" i="5"/>
  <c r="P3641" i="5"/>
  <c r="O3662" i="5"/>
  <c r="P3614" i="5"/>
  <c r="O3652" i="5"/>
  <c r="P3604" i="5"/>
  <c r="O3704" i="5"/>
  <c r="P3656" i="5"/>
  <c r="O3675" i="5"/>
  <c r="P3627" i="5"/>
  <c r="O3678" i="5"/>
  <c r="P3630" i="5"/>
  <c r="M3533" i="5"/>
  <c r="N3533" i="5"/>
  <c r="Q3533" i="5" s="1"/>
  <c r="F3533" i="5" s="1"/>
  <c r="G3533" i="5" s="1"/>
  <c r="M3563" i="5"/>
  <c r="N3563" i="5"/>
  <c r="Q3563" i="5" s="1"/>
  <c r="F3563" i="5" s="1"/>
  <c r="G3563" i="5" s="1"/>
  <c r="M3546" i="5"/>
  <c r="N3546" i="5"/>
  <c r="Q3546" i="5" s="1"/>
  <c r="F3546" i="5" s="1"/>
  <c r="G3546" i="5" s="1"/>
  <c r="M3510" i="5"/>
  <c r="N3510" i="5"/>
  <c r="Q3510" i="5" s="1"/>
  <c r="F3510" i="5" s="1"/>
  <c r="G3510" i="5" s="1"/>
  <c r="M3517" i="5"/>
  <c r="N3517" i="5"/>
  <c r="Q3517" i="5" s="1"/>
  <c r="F3517" i="5" s="1"/>
  <c r="G3517" i="5" s="1"/>
  <c r="M3547" i="5"/>
  <c r="N3547" i="5"/>
  <c r="Q3547" i="5" s="1"/>
  <c r="F3547" i="5" s="1"/>
  <c r="G3547" i="5" s="1"/>
  <c r="M3553" i="5"/>
  <c r="N3553" i="5"/>
  <c r="Q3553" i="5" s="1"/>
  <c r="F3553" i="5" s="1"/>
  <c r="G3553" i="5" s="1"/>
  <c r="M3518" i="5"/>
  <c r="N3518" i="5"/>
  <c r="Q3518" i="5" s="1"/>
  <c r="F3518" i="5" s="1"/>
  <c r="G3518" i="5" s="1"/>
  <c r="M3508" i="5"/>
  <c r="N3508" i="5"/>
  <c r="Q3508" i="5" s="1"/>
  <c r="F3508" i="5" s="1"/>
  <c r="G3508" i="5" s="1"/>
  <c r="M3525" i="5"/>
  <c r="N3525" i="5"/>
  <c r="Q3525" i="5" s="1"/>
  <c r="F3525" i="5" s="1"/>
  <c r="G3525" i="5" s="1"/>
  <c r="M3532" i="5"/>
  <c r="N3532" i="5"/>
  <c r="Q3532" i="5" s="1"/>
  <c r="F3532" i="5" s="1"/>
  <c r="G3532" i="5" s="1"/>
  <c r="M3555" i="5"/>
  <c r="N3555" i="5"/>
  <c r="Q3555" i="5" s="1"/>
  <c r="F3555" i="5" s="1"/>
  <c r="G3555" i="5" s="1"/>
  <c r="M3534" i="5"/>
  <c r="N3534" i="5"/>
  <c r="Q3534" i="5" s="1"/>
  <c r="F3534" i="5" s="1"/>
  <c r="G3534" i="5" s="1"/>
  <c r="M3540" i="5"/>
  <c r="N3540" i="5"/>
  <c r="Q3540" i="5" s="1"/>
  <c r="F3540" i="5" s="1"/>
  <c r="G3540" i="5" s="1"/>
  <c r="M3535" i="5"/>
  <c r="N3535" i="5"/>
  <c r="Q3535" i="5" s="1"/>
  <c r="F3535" i="5" s="1"/>
  <c r="G3535" i="5" s="1"/>
  <c r="M3521" i="5"/>
  <c r="N3521" i="5"/>
  <c r="Q3521" i="5" s="1"/>
  <c r="F3521" i="5" s="1"/>
  <c r="G3521" i="5" s="1"/>
  <c r="M3548" i="5"/>
  <c r="N3548" i="5"/>
  <c r="Q3548" i="5" s="1"/>
  <c r="F3548" i="5" s="1"/>
  <c r="G3548" i="5" s="1"/>
  <c r="M3579" i="5"/>
  <c r="N3579" i="5"/>
  <c r="Q3579" i="5" s="1"/>
  <c r="F3579" i="5" s="1"/>
  <c r="G3579" i="5" s="1"/>
  <c r="M3526" i="5"/>
  <c r="N3526" i="5"/>
  <c r="Q3526" i="5" s="1"/>
  <c r="F3526" i="5" s="1"/>
  <c r="G3526" i="5" s="1"/>
  <c r="M3538" i="5"/>
  <c r="N3538" i="5"/>
  <c r="Q3538" i="5" s="1"/>
  <c r="F3538" i="5" s="1"/>
  <c r="G3538" i="5" s="1"/>
  <c r="M3523" i="5"/>
  <c r="N3523" i="5"/>
  <c r="Q3523" i="5" s="1"/>
  <c r="F3523" i="5" s="1"/>
  <c r="G3523" i="5" s="1"/>
  <c r="M3527" i="5"/>
  <c r="N3527" i="5"/>
  <c r="Q3527" i="5" s="1"/>
  <c r="F3527" i="5" s="1"/>
  <c r="G3527" i="5" s="1"/>
  <c r="M3512" i="5"/>
  <c r="N3512" i="5"/>
  <c r="Q3512" i="5" s="1"/>
  <c r="F3512" i="5" s="1"/>
  <c r="G3512" i="5" s="1"/>
  <c r="M3528" i="5"/>
  <c r="N3528" i="5"/>
  <c r="Q3528" i="5" s="1"/>
  <c r="F3528" i="5" s="1"/>
  <c r="G3528" i="5" s="1"/>
  <c r="M3552" i="5"/>
  <c r="N3552" i="5"/>
  <c r="Q3552" i="5" s="1"/>
  <c r="F3552" i="5" s="1"/>
  <c r="G3552" i="5" s="1"/>
  <c r="M3513" i="5"/>
  <c r="N3513" i="5"/>
  <c r="Q3513" i="5" s="1"/>
  <c r="F3513" i="5" s="1"/>
  <c r="G3513" i="5" s="1"/>
  <c r="M3554" i="5"/>
  <c r="N3554" i="5"/>
  <c r="Q3554" i="5" s="1"/>
  <c r="F3554" i="5" s="1"/>
  <c r="G3554" i="5" s="1"/>
  <c r="M3544" i="5"/>
  <c r="N3544" i="5"/>
  <c r="Q3544" i="5" s="1"/>
  <c r="F3544" i="5" s="1"/>
  <c r="G3544" i="5" s="1"/>
  <c r="M3529" i="5"/>
  <c r="N3529" i="5"/>
  <c r="Q3529" i="5" s="1"/>
  <c r="F3529" i="5" s="1"/>
  <c r="G3529" i="5" s="1"/>
  <c r="M3542" i="5"/>
  <c r="N3542" i="5"/>
  <c r="Q3542" i="5" s="1"/>
  <c r="F3542" i="5" s="1"/>
  <c r="G3542" i="5" s="1"/>
  <c r="M3520" i="5"/>
  <c r="N3520" i="5"/>
  <c r="Q3520" i="5" s="1"/>
  <c r="F3520" i="5" s="1"/>
  <c r="G3520" i="5" s="1"/>
  <c r="M3516" i="5"/>
  <c r="N3516" i="5"/>
  <c r="Q3516" i="5" s="1"/>
  <c r="F3516" i="5" s="1"/>
  <c r="G3516" i="5" s="1"/>
  <c r="M3550" i="5"/>
  <c r="N3550" i="5"/>
  <c r="Q3550" i="5" s="1"/>
  <c r="F3550" i="5" s="1"/>
  <c r="G3550" i="5" s="1"/>
  <c r="M3524" i="5"/>
  <c r="N3524" i="5"/>
  <c r="Q3524" i="5" s="1"/>
  <c r="F3524" i="5" s="1"/>
  <c r="G3524" i="5" s="1"/>
  <c r="M3519" i="5"/>
  <c r="N3519" i="5"/>
  <c r="Q3519" i="5" s="1"/>
  <c r="F3519" i="5" s="1"/>
  <c r="G3519" i="5" s="1"/>
  <c r="M3543" i="5"/>
  <c r="N3543" i="5"/>
  <c r="Q3543" i="5" s="1"/>
  <c r="F3543" i="5" s="1"/>
  <c r="G3543" i="5" s="1"/>
  <c r="M3539" i="5"/>
  <c r="N3539" i="5"/>
  <c r="Q3539" i="5" s="1"/>
  <c r="F3539" i="5" s="1"/>
  <c r="G3539" i="5" s="1"/>
  <c r="M3511" i="5"/>
  <c r="N3511" i="5"/>
  <c r="Q3511" i="5" s="1"/>
  <c r="F3511" i="5" s="1"/>
  <c r="G3511" i="5" s="1"/>
  <c r="M3537" i="5"/>
  <c r="N3537" i="5"/>
  <c r="Q3537" i="5" s="1"/>
  <c r="F3537" i="5" s="1"/>
  <c r="G3537" i="5" s="1"/>
  <c r="M3530" i="5"/>
  <c r="N3530" i="5"/>
  <c r="Q3530" i="5" s="1"/>
  <c r="F3530" i="5" s="1"/>
  <c r="G3530" i="5" s="1"/>
  <c r="M3541" i="5"/>
  <c r="N3541" i="5"/>
  <c r="Q3541" i="5" s="1"/>
  <c r="F3541" i="5" s="1"/>
  <c r="G3541" i="5" s="1"/>
  <c r="M3545" i="5"/>
  <c r="N3545" i="5"/>
  <c r="Q3545" i="5" s="1"/>
  <c r="F3545" i="5" s="1"/>
  <c r="G3545" i="5" s="1"/>
  <c r="M3509" i="5"/>
  <c r="N3509" i="5"/>
  <c r="Q3509" i="5" s="1"/>
  <c r="F3509" i="5" s="1"/>
  <c r="G3509" i="5" s="1"/>
  <c r="M3536" i="5"/>
  <c r="N3536" i="5"/>
  <c r="Q3536" i="5" s="1"/>
  <c r="F3536" i="5" s="1"/>
  <c r="G3536" i="5" s="1"/>
  <c r="M3549" i="5"/>
  <c r="N3549" i="5"/>
  <c r="Q3549" i="5" s="1"/>
  <c r="F3549" i="5" s="1"/>
  <c r="G3549" i="5" s="1"/>
  <c r="M3551" i="5"/>
  <c r="N3551" i="5"/>
  <c r="Q3551" i="5" s="1"/>
  <c r="F3551" i="5" s="1"/>
  <c r="G3551" i="5" s="1"/>
  <c r="M3522" i="5"/>
  <c r="N3522" i="5"/>
  <c r="Q3522" i="5" s="1"/>
  <c r="F3522" i="5" s="1"/>
  <c r="G3522" i="5" s="1"/>
  <c r="M3514" i="5"/>
  <c r="N3514" i="5"/>
  <c r="Q3514" i="5" s="1"/>
  <c r="F3514" i="5" s="1"/>
  <c r="G3514" i="5" s="1"/>
  <c r="A3566" i="5"/>
  <c r="B3518" i="5"/>
  <c r="A3600" i="5"/>
  <c r="B3552" i="5"/>
  <c r="A3596" i="5"/>
  <c r="B3548" i="5"/>
  <c r="A3591" i="5"/>
  <c r="B3543" i="5"/>
  <c r="A3561" i="5"/>
  <c r="B3513" i="5"/>
  <c r="A3556" i="5"/>
  <c r="B3508" i="5"/>
  <c r="A3573" i="5"/>
  <c r="B3525" i="5"/>
  <c r="A3580" i="5"/>
  <c r="B3532" i="5"/>
  <c r="A3603" i="5"/>
  <c r="B3555" i="5"/>
  <c r="A3582" i="5"/>
  <c r="B3534" i="5"/>
  <c r="A3588" i="5"/>
  <c r="B3540" i="5"/>
  <c r="A3583" i="5"/>
  <c r="B3535" i="5"/>
  <c r="A3569" i="5"/>
  <c r="B3521" i="5"/>
  <c r="A3602" i="5"/>
  <c r="B3554" i="5"/>
  <c r="A3592" i="5"/>
  <c r="B3544" i="5"/>
  <c r="A3577" i="5"/>
  <c r="B3529" i="5"/>
  <c r="A3590" i="5"/>
  <c r="B3542" i="5"/>
  <c r="A3568" i="5"/>
  <c r="B3520" i="5"/>
  <c r="A3564" i="5"/>
  <c r="B3516" i="5"/>
  <c r="A3598" i="5"/>
  <c r="B3550" i="5"/>
  <c r="A3627" i="5"/>
  <c r="B3579" i="5"/>
  <c r="A3574" i="5"/>
  <c r="B3526" i="5"/>
  <c r="A3586" i="5"/>
  <c r="B3538" i="5"/>
  <c r="A3571" i="5"/>
  <c r="B3523" i="5"/>
  <c r="A3575" i="5"/>
  <c r="B3527" i="5"/>
  <c r="A3560" i="5"/>
  <c r="B3512" i="5"/>
  <c r="A3576" i="5"/>
  <c r="B3528" i="5"/>
  <c r="A3593" i="5"/>
  <c r="B3545" i="5"/>
  <c r="A3557" i="5"/>
  <c r="B3509" i="5"/>
  <c r="A3584" i="5"/>
  <c r="B3536" i="5"/>
  <c r="A3597" i="5"/>
  <c r="B3549" i="5"/>
  <c r="A3599" i="5"/>
  <c r="B3551" i="5"/>
  <c r="A3570" i="5"/>
  <c r="B3522" i="5"/>
  <c r="A3562" i="5"/>
  <c r="B3514" i="5"/>
  <c r="A3572" i="5"/>
  <c r="B3524" i="5"/>
  <c r="A3587" i="5"/>
  <c r="B3539" i="5"/>
  <c r="A3559" i="5"/>
  <c r="B3511" i="5"/>
  <c r="A3585" i="5"/>
  <c r="B3537" i="5"/>
  <c r="A3578" i="5"/>
  <c r="B3530" i="5"/>
  <c r="A3567" i="5"/>
  <c r="B3519" i="5"/>
  <c r="A3589" i="5"/>
  <c r="B3541" i="5"/>
  <c r="A3581" i="5"/>
  <c r="B3533" i="5"/>
  <c r="A3611" i="5"/>
  <c r="B3563" i="5"/>
  <c r="A3594" i="5"/>
  <c r="B3546" i="5"/>
  <c r="A3558" i="5"/>
  <c r="B3510" i="5"/>
  <c r="A3565" i="5"/>
  <c r="B3517" i="5"/>
  <c r="A3595" i="5"/>
  <c r="B3547" i="5"/>
  <c r="A3601" i="5"/>
  <c r="B3553" i="5"/>
  <c r="O3781" i="5" l="1"/>
  <c r="P3733" i="5"/>
  <c r="O3726" i="5"/>
  <c r="P3678" i="5"/>
  <c r="O3795" i="5"/>
  <c r="P3747" i="5"/>
  <c r="O3716" i="5"/>
  <c r="P3668" i="5"/>
  <c r="O3718" i="5"/>
  <c r="P3670" i="5"/>
  <c r="O3753" i="5"/>
  <c r="P3705" i="5"/>
  <c r="O3728" i="5"/>
  <c r="P3680" i="5"/>
  <c r="O3711" i="5"/>
  <c r="P3663" i="5"/>
  <c r="O3756" i="5"/>
  <c r="P3708" i="5"/>
  <c r="O3767" i="5"/>
  <c r="P3719" i="5"/>
  <c r="O3754" i="5"/>
  <c r="P3706" i="5"/>
  <c r="O3712" i="5"/>
  <c r="P3664" i="5"/>
  <c r="O3700" i="5"/>
  <c r="P3652" i="5"/>
  <c r="O3721" i="5"/>
  <c r="P3673" i="5"/>
  <c r="O3731" i="5"/>
  <c r="P3683" i="5"/>
  <c r="O3784" i="5"/>
  <c r="P3736" i="5"/>
  <c r="P3694" i="5"/>
  <c r="O3742" i="5"/>
  <c r="O3729" i="5"/>
  <c r="P3681" i="5"/>
  <c r="O3741" i="5"/>
  <c r="P3693" i="5"/>
  <c r="P3687" i="5"/>
  <c r="O3735" i="5"/>
  <c r="O3734" i="5"/>
  <c r="P3686" i="5"/>
  <c r="O3714" i="5"/>
  <c r="P3666" i="5"/>
  <c r="O3723" i="5"/>
  <c r="P3675" i="5"/>
  <c r="O3713" i="5"/>
  <c r="P3665" i="5"/>
  <c r="O3751" i="5"/>
  <c r="P3703" i="5"/>
  <c r="O3717" i="5"/>
  <c r="P3669" i="5"/>
  <c r="O3710" i="5"/>
  <c r="P3662" i="5"/>
  <c r="O3738" i="5"/>
  <c r="P3690" i="5"/>
  <c r="O3701" i="5"/>
  <c r="P3653" i="5"/>
  <c r="O3709" i="5"/>
  <c r="P3661" i="5"/>
  <c r="O3755" i="5"/>
  <c r="P3707" i="5"/>
  <c r="O3744" i="5"/>
  <c r="P3696" i="5"/>
  <c r="O3732" i="5"/>
  <c r="P3684" i="5"/>
  <c r="O3745" i="5"/>
  <c r="P3697" i="5"/>
  <c r="O3743" i="5"/>
  <c r="P3695" i="5"/>
  <c r="O3752" i="5"/>
  <c r="P3704" i="5"/>
  <c r="O3740" i="5"/>
  <c r="P3692" i="5"/>
  <c r="O3730" i="5"/>
  <c r="P3682" i="5"/>
  <c r="O3772" i="5"/>
  <c r="P3724" i="5"/>
  <c r="O3746" i="5"/>
  <c r="P3698" i="5"/>
  <c r="O3720" i="5"/>
  <c r="P3672" i="5"/>
  <c r="O3737" i="5"/>
  <c r="P3689" i="5"/>
  <c r="O3727" i="5"/>
  <c r="P3679" i="5"/>
  <c r="O3725" i="5"/>
  <c r="P3677" i="5"/>
  <c r="O3739" i="5"/>
  <c r="P3691" i="5"/>
  <c r="O3770" i="5"/>
  <c r="P3722" i="5"/>
  <c r="O3702" i="5"/>
  <c r="P3654" i="5"/>
  <c r="O3715" i="5"/>
  <c r="P3667" i="5"/>
  <c r="M3587" i="5"/>
  <c r="N3587" i="5"/>
  <c r="Q3587" i="5" s="1"/>
  <c r="F3587" i="5" s="1"/>
  <c r="G3587" i="5" s="1"/>
  <c r="M3580" i="5"/>
  <c r="N3580" i="5"/>
  <c r="Q3580" i="5" s="1"/>
  <c r="F3580" i="5" s="1"/>
  <c r="G3580" i="5" s="1"/>
  <c r="M3595" i="5"/>
  <c r="N3595" i="5"/>
  <c r="Q3595" i="5" s="1"/>
  <c r="F3595" i="5" s="1"/>
  <c r="G3595" i="5" s="1"/>
  <c r="M3567" i="5"/>
  <c r="N3567" i="5"/>
  <c r="Q3567" i="5" s="1"/>
  <c r="F3567" i="5" s="1"/>
  <c r="G3567" i="5" s="1"/>
  <c r="M3570" i="5"/>
  <c r="N3570" i="5"/>
  <c r="Q3570" i="5" s="1"/>
  <c r="F3570" i="5" s="1"/>
  <c r="G3570" i="5" s="1"/>
  <c r="M3560" i="5"/>
  <c r="N3560" i="5"/>
  <c r="Q3560" i="5" s="1"/>
  <c r="F3560" i="5" s="1"/>
  <c r="G3560" i="5" s="1"/>
  <c r="M3564" i="5"/>
  <c r="N3564" i="5"/>
  <c r="Q3564" i="5" s="1"/>
  <c r="F3564" i="5" s="1"/>
  <c r="G3564" i="5" s="1"/>
  <c r="M3583" i="5"/>
  <c r="N3583" i="5"/>
  <c r="Q3583" i="5" s="1"/>
  <c r="F3583" i="5" s="1"/>
  <c r="G3583" i="5" s="1"/>
  <c r="M3561" i="5"/>
  <c r="N3561" i="5"/>
  <c r="Q3561" i="5" s="1"/>
  <c r="F3561" i="5" s="1"/>
  <c r="G3561" i="5" s="1"/>
  <c r="M3611" i="5"/>
  <c r="N3611" i="5"/>
  <c r="Q3611" i="5" s="1"/>
  <c r="F3611" i="5" s="1"/>
  <c r="G3611" i="5" s="1"/>
  <c r="M3572" i="5"/>
  <c r="N3572" i="5"/>
  <c r="Q3572" i="5" s="1"/>
  <c r="F3572" i="5" s="1"/>
  <c r="G3572" i="5" s="1"/>
  <c r="M3627" i="5"/>
  <c r="N3627" i="5"/>
  <c r="Q3627" i="5" s="1"/>
  <c r="F3627" i="5" s="1"/>
  <c r="G3627" i="5" s="1"/>
  <c r="M3602" i="5"/>
  <c r="N3602" i="5"/>
  <c r="Q3602" i="5" s="1"/>
  <c r="F3602" i="5" s="1"/>
  <c r="G3602" i="5" s="1"/>
  <c r="M3589" i="5"/>
  <c r="N3589" i="5"/>
  <c r="Q3589" i="5" s="1"/>
  <c r="F3589" i="5" s="1"/>
  <c r="G3589" i="5" s="1"/>
  <c r="M3598" i="5"/>
  <c r="N3598" i="5"/>
  <c r="Q3598" i="5" s="1"/>
  <c r="F3598" i="5" s="1"/>
  <c r="G3598" i="5" s="1"/>
  <c r="M3569" i="5"/>
  <c r="N3569" i="5"/>
  <c r="Q3569" i="5" s="1"/>
  <c r="F3569" i="5" s="1"/>
  <c r="G3569" i="5" s="1"/>
  <c r="M3556" i="5"/>
  <c r="N3556" i="5"/>
  <c r="Q3556" i="5" s="1"/>
  <c r="F3556" i="5" s="1"/>
  <c r="G3556" i="5" s="1"/>
  <c r="M3565" i="5"/>
  <c r="N3565" i="5"/>
  <c r="Q3565" i="5" s="1"/>
  <c r="F3565" i="5" s="1"/>
  <c r="G3565" i="5" s="1"/>
  <c r="M3578" i="5"/>
  <c r="N3578" i="5"/>
  <c r="Q3578" i="5" s="1"/>
  <c r="F3578" i="5" s="1"/>
  <c r="G3578" i="5" s="1"/>
  <c r="M3599" i="5"/>
  <c r="N3599" i="5"/>
  <c r="Q3599" i="5" s="1"/>
  <c r="F3599" i="5" s="1"/>
  <c r="G3599" i="5" s="1"/>
  <c r="M3575" i="5"/>
  <c r="N3575" i="5"/>
  <c r="Q3575" i="5" s="1"/>
  <c r="F3575" i="5" s="1"/>
  <c r="G3575" i="5" s="1"/>
  <c r="M3568" i="5"/>
  <c r="N3568" i="5"/>
  <c r="Q3568" i="5" s="1"/>
  <c r="F3568" i="5" s="1"/>
  <c r="G3568" i="5" s="1"/>
  <c r="M3588" i="5"/>
  <c r="N3588" i="5"/>
  <c r="Q3588" i="5" s="1"/>
  <c r="F3588" i="5" s="1"/>
  <c r="G3588" i="5" s="1"/>
  <c r="M3591" i="5"/>
  <c r="N3591" i="5"/>
  <c r="Q3591" i="5" s="1"/>
  <c r="F3591" i="5" s="1"/>
  <c r="G3591" i="5" s="1"/>
  <c r="M3574" i="5"/>
  <c r="N3574" i="5"/>
  <c r="Q3574" i="5" s="1"/>
  <c r="F3574" i="5" s="1"/>
  <c r="G3574" i="5" s="1"/>
  <c r="M3576" i="5"/>
  <c r="N3576" i="5"/>
  <c r="Q3576" i="5" s="1"/>
  <c r="F3576" i="5" s="1"/>
  <c r="G3576" i="5" s="1"/>
  <c r="M3557" i="5"/>
  <c r="N3557" i="5"/>
  <c r="Q3557" i="5" s="1"/>
  <c r="F3557" i="5" s="1"/>
  <c r="G3557" i="5" s="1"/>
  <c r="M3566" i="5"/>
  <c r="N3566" i="5"/>
  <c r="Q3566" i="5" s="1"/>
  <c r="F3566" i="5" s="1"/>
  <c r="G3566" i="5" s="1"/>
  <c r="M3601" i="5"/>
  <c r="N3601" i="5"/>
  <c r="Q3601" i="5" s="1"/>
  <c r="F3601" i="5" s="1"/>
  <c r="G3601" i="5" s="1"/>
  <c r="M3558" i="5"/>
  <c r="N3558" i="5"/>
  <c r="Q3558" i="5" s="1"/>
  <c r="F3558" i="5" s="1"/>
  <c r="G3558" i="5" s="1"/>
  <c r="M3585" i="5"/>
  <c r="N3585" i="5"/>
  <c r="Q3585" i="5" s="1"/>
  <c r="F3585" i="5" s="1"/>
  <c r="G3585" i="5" s="1"/>
  <c r="M3597" i="5"/>
  <c r="N3597" i="5"/>
  <c r="Q3597" i="5" s="1"/>
  <c r="F3597" i="5" s="1"/>
  <c r="G3597" i="5" s="1"/>
  <c r="M3571" i="5"/>
  <c r="N3571" i="5"/>
  <c r="Q3571" i="5" s="1"/>
  <c r="F3571" i="5" s="1"/>
  <c r="G3571" i="5" s="1"/>
  <c r="M3590" i="5"/>
  <c r="N3590" i="5"/>
  <c r="Q3590" i="5" s="1"/>
  <c r="F3590" i="5" s="1"/>
  <c r="G3590" i="5" s="1"/>
  <c r="M3582" i="5"/>
  <c r="N3582" i="5"/>
  <c r="Q3582" i="5" s="1"/>
  <c r="F3582" i="5" s="1"/>
  <c r="G3582" i="5" s="1"/>
  <c r="M3596" i="5"/>
  <c r="N3596" i="5"/>
  <c r="Q3596" i="5" s="1"/>
  <c r="F3596" i="5" s="1"/>
  <c r="G3596" i="5" s="1"/>
  <c r="M3592" i="5"/>
  <c r="N3592" i="5"/>
  <c r="Q3592" i="5" s="1"/>
  <c r="F3592" i="5" s="1"/>
  <c r="G3592" i="5" s="1"/>
  <c r="M3581" i="5"/>
  <c r="N3581" i="5"/>
  <c r="Q3581" i="5" s="1"/>
  <c r="F3581" i="5" s="1"/>
  <c r="G3581" i="5" s="1"/>
  <c r="M3593" i="5"/>
  <c r="N3593" i="5"/>
  <c r="Q3593" i="5" s="1"/>
  <c r="F3593" i="5" s="1"/>
  <c r="G3593" i="5" s="1"/>
  <c r="M3573" i="5"/>
  <c r="N3573" i="5"/>
  <c r="Q3573" i="5" s="1"/>
  <c r="F3573" i="5" s="1"/>
  <c r="G3573" i="5" s="1"/>
  <c r="M3562" i="5"/>
  <c r="N3562" i="5"/>
  <c r="Q3562" i="5" s="1"/>
  <c r="F3562" i="5" s="1"/>
  <c r="G3562" i="5" s="1"/>
  <c r="M3594" i="5"/>
  <c r="N3594" i="5"/>
  <c r="Q3594" i="5" s="1"/>
  <c r="F3594" i="5" s="1"/>
  <c r="G3594" i="5" s="1"/>
  <c r="M3559" i="5"/>
  <c r="N3559" i="5"/>
  <c r="Q3559" i="5" s="1"/>
  <c r="F3559" i="5" s="1"/>
  <c r="G3559" i="5" s="1"/>
  <c r="M3584" i="5"/>
  <c r="N3584" i="5"/>
  <c r="Q3584" i="5" s="1"/>
  <c r="F3584" i="5" s="1"/>
  <c r="G3584" i="5" s="1"/>
  <c r="M3586" i="5"/>
  <c r="N3586" i="5"/>
  <c r="Q3586" i="5" s="1"/>
  <c r="F3586" i="5" s="1"/>
  <c r="G3586" i="5" s="1"/>
  <c r="M3577" i="5"/>
  <c r="N3577" i="5"/>
  <c r="Q3577" i="5" s="1"/>
  <c r="F3577" i="5" s="1"/>
  <c r="G3577" i="5" s="1"/>
  <c r="M3603" i="5"/>
  <c r="N3603" i="5"/>
  <c r="Q3603" i="5" s="1"/>
  <c r="F3603" i="5" s="1"/>
  <c r="G3603" i="5" s="1"/>
  <c r="M3600" i="5"/>
  <c r="N3600" i="5"/>
  <c r="Q3600" i="5" s="1"/>
  <c r="F3600" i="5" s="1"/>
  <c r="G3600" i="5" s="1"/>
  <c r="A3643" i="5"/>
  <c r="B3595" i="5"/>
  <c r="A3615" i="5"/>
  <c r="B3567" i="5"/>
  <c r="A3618" i="5"/>
  <c r="B3570" i="5"/>
  <c r="A3608" i="5"/>
  <c r="B3560" i="5"/>
  <c r="A3612" i="5"/>
  <c r="B3564" i="5"/>
  <c r="A3631" i="5"/>
  <c r="B3583" i="5"/>
  <c r="A3609" i="5"/>
  <c r="B3561" i="5"/>
  <c r="A3629" i="5"/>
  <c r="B3581" i="5"/>
  <c r="A3620" i="5"/>
  <c r="B3572" i="5"/>
  <c r="A3641" i="5"/>
  <c r="B3593" i="5"/>
  <c r="A3675" i="5"/>
  <c r="B3627" i="5"/>
  <c r="A3650" i="5"/>
  <c r="B3602" i="5"/>
  <c r="A3621" i="5"/>
  <c r="B3573" i="5"/>
  <c r="A3606" i="5"/>
  <c r="B3558" i="5"/>
  <c r="A3633" i="5"/>
  <c r="B3585" i="5"/>
  <c r="A3645" i="5"/>
  <c r="B3597" i="5"/>
  <c r="A3619" i="5"/>
  <c r="B3571" i="5"/>
  <c r="A3638" i="5"/>
  <c r="B3590" i="5"/>
  <c r="A3630" i="5"/>
  <c r="B3582" i="5"/>
  <c r="A3644" i="5"/>
  <c r="B3596" i="5"/>
  <c r="A3613" i="5"/>
  <c r="B3565" i="5"/>
  <c r="A3626" i="5"/>
  <c r="B3578" i="5"/>
  <c r="A3647" i="5"/>
  <c r="B3599" i="5"/>
  <c r="A3623" i="5"/>
  <c r="B3575" i="5"/>
  <c r="A3616" i="5"/>
  <c r="B3568" i="5"/>
  <c r="A3636" i="5"/>
  <c r="B3588" i="5"/>
  <c r="A3639" i="5"/>
  <c r="B3591" i="5"/>
  <c r="A3642" i="5"/>
  <c r="B3594" i="5"/>
  <c r="A3607" i="5"/>
  <c r="B3559" i="5"/>
  <c r="A3632" i="5"/>
  <c r="B3584" i="5"/>
  <c r="A3634" i="5"/>
  <c r="B3586" i="5"/>
  <c r="A3625" i="5"/>
  <c r="B3577" i="5"/>
  <c r="A3651" i="5"/>
  <c r="B3603" i="5"/>
  <c r="A3648" i="5"/>
  <c r="B3600" i="5"/>
  <c r="A3649" i="5"/>
  <c r="B3601" i="5"/>
  <c r="A3637" i="5"/>
  <c r="B3589" i="5"/>
  <c r="A3610" i="5"/>
  <c r="B3562" i="5"/>
  <c r="A3624" i="5"/>
  <c r="B3576" i="5"/>
  <c r="A3646" i="5"/>
  <c r="B3598" i="5"/>
  <c r="A3617" i="5"/>
  <c r="B3569" i="5"/>
  <c r="A3604" i="5"/>
  <c r="B3556" i="5"/>
  <c r="A3659" i="5"/>
  <c r="B3611" i="5"/>
  <c r="A3635" i="5"/>
  <c r="B3587" i="5"/>
  <c r="A3605" i="5"/>
  <c r="B3557" i="5"/>
  <c r="A3622" i="5"/>
  <c r="B3574" i="5"/>
  <c r="A3640" i="5"/>
  <c r="B3592" i="5"/>
  <c r="A3628" i="5"/>
  <c r="B3580" i="5"/>
  <c r="A3614" i="5"/>
  <c r="B3566" i="5"/>
  <c r="O3783" i="5" l="1"/>
  <c r="P3735" i="5"/>
  <c r="O3790" i="5"/>
  <c r="P3742" i="5"/>
  <c r="O3787" i="5"/>
  <c r="P3739" i="5"/>
  <c r="O3778" i="5"/>
  <c r="P3730" i="5"/>
  <c r="O3803" i="5"/>
  <c r="P3755" i="5"/>
  <c r="O3761" i="5"/>
  <c r="P3713" i="5"/>
  <c r="O3815" i="5"/>
  <c r="P3767" i="5"/>
  <c r="O3843" i="5"/>
  <c r="P3795" i="5"/>
  <c r="O3785" i="5"/>
  <c r="P3737" i="5"/>
  <c r="O3791" i="5"/>
  <c r="P3743" i="5"/>
  <c r="O3786" i="5"/>
  <c r="P3738" i="5"/>
  <c r="O3782" i="5"/>
  <c r="P3734" i="5"/>
  <c r="O3776" i="5"/>
  <c r="P3728" i="5"/>
  <c r="O3763" i="5"/>
  <c r="P3715" i="5"/>
  <c r="O3768" i="5"/>
  <c r="P3720" i="5"/>
  <c r="O3793" i="5"/>
  <c r="P3745" i="5"/>
  <c r="O3758" i="5"/>
  <c r="P3710" i="5"/>
  <c r="O3801" i="5"/>
  <c r="P3753" i="5"/>
  <c r="O3750" i="5"/>
  <c r="P3702" i="5"/>
  <c r="O3794" i="5"/>
  <c r="P3746" i="5"/>
  <c r="O3780" i="5"/>
  <c r="P3732" i="5"/>
  <c r="O3765" i="5"/>
  <c r="P3717" i="5"/>
  <c r="O3789" i="5"/>
  <c r="P3741" i="5"/>
  <c r="O3760" i="5"/>
  <c r="P3712" i="5"/>
  <c r="O3766" i="5"/>
  <c r="P3718" i="5"/>
  <c r="O3818" i="5"/>
  <c r="P3770" i="5"/>
  <c r="O3769" i="5"/>
  <c r="P3721" i="5"/>
  <c r="O3748" i="5"/>
  <c r="P3700" i="5"/>
  <c r="O3820" i="5"/>
  <c r="P3772" i="5"/>
  <c r="O3792" i="5"/>
  <c r="P3744" i="5"/>
  <c r="O3799" i="5"/>
  <c r="P3751" i="5"/>
  <c r="O3777" i="5"/>
  <c r="P3729" i="5"/>
  <c r="O3802" i="5"/>
  <c r="P3754" i="5"/>
  <c r="P3716" i="5"/>
  <c r="O3764" i="5"/>
  <c r="O3773" i="5"/>
  <c r="P3725" i="5"/>
  <c r="O3788" i="5"/>
  <c r="P3740" i="5"/>
  <c r="O3757" i="5"/>
  <c r="P3709" i="5"/>
  <c r="O3771" i="5"/>
  <c r="P3723" i="5"/>
  <c r="O3832" i="5"/>
  <c r="P3784" i="5"/>
  <c r="O3804" i="5"/>
  <c r="P3756" i="5"/>
  <c r="O3774" i="5"/>
  <c r="P3726" i="5"/>
  <c r="O3775" i="5"/>
  <c r="P3727" i="5"/>
  <c r="O3800" i="5"/>
  <c r="P3752" i="5"/>
  <c r="O3749" i="5"/>
  <c r="P3701" i="5"/>
  <c r="O3762" i="5"/>
  <c r="P3714" i="5"/>
  <c r="O3779" i="5"/>
  <c r="P3731" i="5"/>
  <c r="O3759" i="5"/>
  <c r="P3711" i="5"/>
  <c r="O3829" i="5"/>
  <c r="P3781" i="5"/>
  <c r="M3635" i="5"/>
  <c r="N3635" i="5"/>
  <c r="Q3635" i="5" s="1"/>
  <c r="F3635" i="5" s="1"/>
  <c r="G3635" i="5" s="1"/>
  <c r="M3613" i="5"/>
  <c r="N3613" i="5"/>
  <c r="Q3613" i="5" s="1"/>
  <c r="F3613" i="5" s="1"/>
  <c r="G3613" i="5" s="1"/>
  <c r="M3649" i="5"/>
  <c r="N3649" i="5"/>
  <c r="Q3649" i="5" s="1"/>
  <c r="F3649" i="5" s="1"/>
  <c r="G3649" i="5" s="1"/>
  <c r="M3609" i="5"/>
  <c r="N3609" i="5"/>
  <c r="Q3609" i="5" s="1"/>
  <c r="F3609" i="5" s="1"/>
  <c r="G3609" i="5" s="1"/>
  <c r="M3628" i="5"/>
  <c r="N3628" i="5"/>
  <c r="Q3628" i="5" s="1"/>
  <c r="F3628" i="5" s="1"/>
  <c r="G3628" i="5" s="1"/>
  <c r="M3617" i="5"/>
  <c r="N3617" i="5"/>
  <c r="Q3617" i="5" s="1"/>
  <c r="F3617" i="5" s="1"/>
  <c r="G3617" i="5" s="1"/>
  <c r="M3651" i="5"/>
  <c r="N3651" i="5"/>
  <c r="Q3651" i="5" s="1"/>
  <c r="F3651" i="5" s="1"/>
  <c r="G3651" i="5" s="1"/>
  <c r="M3636" i="5"/>
  <c r="N3636" i="5"/>
  <c r="Q3636" i="5" s="1"/>
  <c r="F3636" i="5" s="1"/>
  <c r="G3636" i="5" s="1"/>
  <c r="M3630" i="5"/>
  <c r="N3630" i="5"/>
  <c r="Q3630" i="5" s="1"/>
  <c r="F3630" i="5" s="1"/>
  <c r="G3630" i="5" s="1"/>
  <c r="M3650" i="5"/>
  <c r="N3650" i="5"/>
  <c r="Q3650" i="5" s="1"/>
  <c r="F3650" i="5" s="1"/>
  <c r="G3650" i="5" s="1"/>
  <c r="M3612" i="5"/>
  <c r="N3612" i="5"/>
  <c r="Q3612" i="5" s="1"/>
  <c r="F3612" i="5" s="1"/>
  <c r="G3612" i="5" s="1"/>
  <c r="M3642" i="5"/>
  <c r="N3642" i="5"/>
  <c r="Q3642" i="5" s="1"/>
  <c r="F3642" i="5" s="1"/>
  <c r="G3642" i="5" s="1"/>
  <c r="M3606" i="5"/>
  <c r="N3606" i="5"/>
  <c r="Q3606" i="5" s="1"/>
  <c r="F3606" i="5" s="1"/>
  <c r="G3606" i="5" s="1"/>
  <c r="M3614" i="5"/>
  <c r="N3614" i="5"/>
  <c r="Q3614" i="5" s="1"/>
  <c r="F3614" i="5" s="1"/>
  <c r="G3614" i="5" s="1"/>
  <c r="M3604" i="5"/>
  <c r="N3604" i="5"/>
  <c r="Q3604" i="5" s="1"/>
  <c r="F3604" i="5" s="1"/>
  <c r="G3604" i="5" s="1"/>
  <c r="M3648" i="5"/>
  <c r="N3648" i="5"/>
  <c r="Q3648" i="5" s="1"/>
  <c r="F3648" i="5" s="1"/>
  <c r="G3648" i="5" s="1"/>
  <c r="M3644" i="5"/>
  <c r="N3644" i="5"/>
  <c r="Q3644" i="5" s="1"/>
  <c r="F3644" i="5" s="1"/>
  <c r="G3644" i="5" s="1"/>
  <c r="M3631" i="5"/>
  <c r="N3631" i="5"/>
  <c r="Q3631" i="5" s="1"/>
  <c r="F3631" i="5" s="1"/>
  <c r="G3631" i="5" s="1"/>
  <c r="M3640" i="5"/>
  <c r="N3640" i="5"/>
  <c r="Q3640" i="5" s="1"/>
  <c r="F3640" i="5" s="1"/>
  <c r="G3640" i="5" s="1"/>
  <c r="M3646" i="5"/>
  <c r="N3646" i="5"/>
  <c r="Q3646" i="5" s="1"/>
  <c r="F3646" i="5" s="1"/>
  <c r="G3646" i="5" s="1"/>
  <c r="M3625" i="5"/>
  <c r="N3625" i="5"/>
  <c r="Q3625" i="5" s="1"/>
  <c r="F3625" i="5" s="1"/>
  <c r="G3625" i="5" s="1"/>
  <c r="M3616" i="5"/>
  <c r="N3616" i="5"/>
  <c r="Q3616" i="5" s="1"/>
  <c r="F3616" i="5" s="1"/>
  <c r="G3616" i="5" s="1"/>
  <c r="M3638" i="5"/>
  <c r="N3638" i="5"/>
  <c r="Q3638" i="5" s="1"/>
  <c r="F3638" i="5" s="1"/>
  <c r="G3638" i="5" s="1"/>
  <c r="M3675" i="5"/>
  <c r="N3675" i="5"/>
  <c r="Q3675" i="5" s="1"/>
  <c r="F3675" i="5" s="1"/>
  <c r="G3675" i="5" s="1"/>
  <c r="M3608" i="5"/>
  <c r="N3608" i="5"/>
  <c r="Q3608" i="5" s="1"/>
  <c r="F3608" i="5" s="1"/>
  <c r="G3608" i="5" s="1"/>
  <c r="M3639" i="5"/>
  <c r="N3639" i="5"/>
  <c r="Q3639" i="5" s="1"/>
  <c r="F3639" i="5" s="1"/>
  <c r="G3639" i="5" s="1"/>
  <c r="M3621" i="5"/>
  <c r="N3621" i="5"/>
  <c r="Q3621" i="5" s="1"/>
  <c r="F3621" i="5" s="1"/>
  <c r="G3621" i="5" s="1"/>
  <c r="M3622" i="5"/>
  <c r="N3622" i="5"/>
  <c r="Q3622" i="5" s="1"/>
  <c r="F3622" i="5" s="1"/>
  <c r="G3622" i="5" s="1"/>
  <c r="M3624" i="5"/>
  <c r="N3624" i="5"/>
  <c r="Q3624" i="5" s="1"/>
  <c r="F3624" i="5" s="1"/>
  <c r="G3624" i="5" s="1"/>
  <c r="M3634" i="5"/>
  <c r="N3634" i="5"/>
  <c r="Q3634" i="5" s="1"/>
  <c r="F3634" i="5" s="1"/>
  <c r="G3634" i="5" s="1"/>
  <c r="M3623" i="5"/>
  <c r="N3623" i="5"/>
  <c r="Q3623" i="5" s="1"/>
  <c r="F3623" i="5" s="1"/>
  <c r="G3623" i="5" s="1"/>
  <c r="M3619" i="5"/>
  <c r="N3619" i="5"/>
  <c r="Q3619" i="5" s="1"/>
  <c r="F3619" i="5" s="1"/>
  <c r="G3619" i="5" s="1"/>
  <c r="M3641" i="5"/>
  <c r="N3641" i="5"/>
  <c r="Q3641" i="5" s="1"/>
  <c r="F3641" i="5" s="1"/>
  <c r="G3641" i="5" s="1"/>
  <c r="M3618" i="5"/>
  <c r="N3618" i="5"/>
  <c r="Q3618" i="5" s="1"/>
  <c r="F3618" i="5" s="1"/>
  <c r="G3618" i="5" s="1"/>
  <c r="M3637" i="5"/>
  <c r="N3637" i="5"/>
  <c r="Q3637" i="5" s="1"/>
  <c r="F3637" i="5" s="1"/>
  <c r="G3637" i="5" s="1"/>
  <c r="M3607" i="5"/>
  <c r="N3607" i="5"/>
  <c r="Q3607" i="5" s="1"/>
  <c r="F3607" i="5" s="1"/>
  <c r="G3607" i="5" s="1"/>
  <c r="M3626" i="5"/>
  <c r="N3626" i="5"/>
  <c r="Q3626" i="5" s="1"/>
  <c r="F3626" i="5" s="1"/>
  <c r="G3626" i="5" s="1"/>
  <c r="M3633" i="5"/>
  <c r="N3633" i="5"/>
  <c r="Q3633" i="5" s="1"/>
  <c r="F3633" i="5" s="1"/>
  <c r="G3633" i="5" s="1"/>
  <c r="M3629" i="5"/>
  <c r="N3629" i="5"/>
  <c r="Q3629" i="5" s="1"/>
  <c r="F3629" i="5" s="1"/>
  <c r="G3629" i="5" s="1"/>
  <c r="M3643" i="5"/>
  <c r="N3643" i="5"/>
  <c r="Q3643" i="5" s="1"/>
  <c r="F3643" i="5" s="1"/>
  <c r="G3643" i="5" s="1"/>
  <c r="M3659" i="5"/>
  <c r="N3659" i="5"/>
  <c r="Q3659" i="5" s="1"/>
  <c r="F3659" i="5" s="1"/>
  <c r="G3659" i="5" s="1"/>
  <c r="M3605" i="5"/>
  <c r="N3605" i="5"/>
  <c r="Q3605" i="5" s="1"/>
  <c r="F3605" i="5" s="1"/>
  <c r="G3605" i="5" s="1"/>
  <c r="M3610" i="5"/>
  <c r="N3610" i="5"/>
  <c r="Q3610" i="5" s="1"/>
  <c r="F3610" i="5" s="1"/>
  <c r="G3610" i="5" s="1"/>
  <c r="M3632" i="5"/>
  <c r="N3632" i="5"/>
  <c r="Q3632" i="5" s="1"/>
  <c r="F3632" i="5" s="1"/>
  <c r="G3632" i="5" s="1"/>
  <c r="M3647" i="5"/>
  <c r="N3647" i="5"/>
  <c r="Q3647" i="5" s="1"/>
  <c r="F3647" i="5" s="1"/>
  <c r="G3647" i="5" s="1"/>
  <c r="M3645" i="5"/>
  <c r="N3645" i="5"/>
  <c r="Q3645" i="5" s="1"/>
  <c r="F3645" i="5" s="1"/>
  <c r="G3645" i="5" s="1"/>
  <c r="M3620" i="5"/>
  <c r="N3620" i="5"/>
  <c r="Q3620" i="5" s="1"/>
  <c r="F3620" i="5" s="1"/>
  <c r="G3620" i="5" s="1"/>
  <c r="M3615" i="5"/>
  <c r="N3615" i="5"/>
  <c r="Q3615" i="5" s="1"/>
  <c r="F3615" i="5" s="1"/>
  <c r="G3615" i="5" s="1"/>
  <c r="A3676" i="5"/>
  <c r="B3628" i="5"/>
  <c r="A3665" i="5"/>
  <c r="B3617" i="5"/>
  <c r="A3699" i="5"/>
  <c r="B3651" i="5"/>
  <c r="A3684" i="5"/>
  <c r="B3636" i="5"/>
  <c r="A3678" i="5"/>
  <c r="B3630" i="5"/>
  <c r="A3698" i="5"/>
  <c r="B3650" i="5"/>
  <c r="A3660" i="5"/>
  <c r="B3612" i="5"/>
  <c r="A3707" i="5"/>
  <c r="B3659" i="5"/>
  <c r="A3697" i="5"/>
  <c r="B3649" i="5"/>
  <c r="A3690" i="5"/>
  <c r="B3642" i="5"/>
  <c r="A3661" i="5"/>
  <c r="B3613" i="5"/>
  <c r="A3654" i="5"/>
  <c r="B3606" i="5"/>
  <c r="A3657" i="5"/>
  <c r="B3609" i="5"/>
  <c r="A3670" i="5"/>
  <c r="B3622" i="5"/>
  <c r="A3672" i="5"/>
  <c r="B3624" i="5"/>
  <c r="A3682" i="5"/>
  <c r="B3634" i="5"/>
  <c r="A3671" i="5"/>
  <c r="B3623" i="5"/>
  <c r="A3667" i="5"/>
  <c r="B3619" i="5"/>
  <c r="A3689" i="5"/>
  <c r="B3641" i="5"/>
  <c r="A3666" i="5"/>
  <c r="B3618" i="5"/>
  <c r="A3688" i="5"/>
  <c r="B3640" i="5"/>
  <c r="A3694" i="5"/>
  <c r="B3646" i="5"/>
  <c r="A3673" i="5"/>
  <c r="B3625" i="5"/>
  <c r="A3664" i="5"/>
  <c r="B3616" i="5"/>
  <c r="A3686" i="5"/>
  <c r="B3638" i="5"/>
  <c r="A3723" i="5"/>
  <c r="B3675" i="5"/>
  <c r="A3656" i="5"/>
  <c r="B3608" i="5"/>
  <c r="A3653" i="5"/>
  <c r="B3605" i="5"/>
  <c r="A3658" i="5"/>
  <c r="B3610" i="5"/>
  <c r="A3680" i="5"/>
  <c r="B3632" i="5"/>
  <c r="A3695" i="5"/>
  <c r="B3647" i="5"/>
  <c r="A3693" i="5"/>
  <c r="B3645" i="5"/>
  <c r="A3668" i="5"/>
  <c r="B3620" i="5"/>
  <c r="A3663" i="5"/>
  <c r="B3615" i="5"/>
  <c r="A3662" i="5"/>
  <c r="B3614" i="5"/>
  <c r="A3652" i="5"/>
  <c r="B3604" i="5"/>
  <c r="A3696" i="5"/>
  <c r="B3648" i="5"/>
  <c r="A3687" i="5"/>
  <c r="B3639" i="5"/>
  <c r="A3692" i="5"/>
  <c r="B3644" i="5"/>
  <c r="A3669" i="5"/>
  <c r="B3621" i="5"/>
  <c r="A3679" i="5"/>
  <c r="B3631" i="5"/>
  <c r="A3683" i="5"/>
  <c r="B3635" i="5"/>
  <c r="A3685" i="5"/>
  <c r="B3637" i="5"/>
  <c r="A3655" i="5"/>
  <c r="B3607" i="5"/>
  <c r="A3674" i="5"/>
  <c r="B3626" i="5"/>
  <c r="A3681" i="5"/>
  <c r="B3633" i="5"/>
  <c r="A3677" i="5"/>
  <c r="B3629" i="5"/>
  <c r="A3691" i="5"/>
  <c r="B3643" i="5"/>
  <c r="O3821" i="5" l="1"/>
  <c r="P3773" i="5"/>
  <c r="O3827" i="5"/>
  <c r="P3779" i="5"/>
  <c r="O3880" i="5"/>
  <c r="P3832" i="5"/>
  <c r="O3825" i="5"/>
  <c r="P3777" i="5"/>
  <c r="O3814" i="5"/>
  <c r="P3766" i="5"/>
  <c r="O3849" i="5"/>
  <c r="P3801" i="5"/>
  <c r="O3834" i="5"/>
  <c r="P3786" i="5"/>
  <c r="O3826" i="5"/>
  <c r="P3778" i="5"/>
  <c r="O3823" i="5"/>
  <c r="P3775" i="5"/>
  <c r="O3811" i="5"/>
  <c r="P3763" i="5"/>
  <c r="O3812" i="5"/>
  <c r="P3764" i="5"/>
  <c r="O3877" i="5"/>
  <c r="P3829" i="5"/>
  <c r="O3822" i="5"/>
  <c r="P3774" i="5"/>
  <c r="O3817" i="5"/>
  <c r="P3769" i="5"/>
  <c r="O3842" i="5"/>
  <c r="P3794" i="5"/>
  <c r="O3824" i="5"/>
  <c r="P3776" i="5"/>
  <c r="O3809" i="5"/>
  <c r="P3761" i="5"/>
  <c r="O3830" i="5"/>
  <c r="P3782" i="5"/>
  <c r="O3847" i="5"/>
  <c r="P3799" i="5"/>
  <c r="O3839" i="5"/>
  <c r="P3791" i="5"/>
  <c r="O3828" i="5"/>
  <c r="P3780" i="5"/>
  <c r="O3797" i="5"/>
  <c r="P3749" i="5"/>
  <c r="O3805" i="5"/>
  <c r="P3757" i="5"/>
  <c r="O3840" i="5"/>
  <c r="P3792" i="5"/>
  <c r="O3837" i="5"/>
  <c r="P3789" i="5"/>
  <c r="O3841" i="5"/>
  <c r="P3793" i="5"/>
  <c r="O3833" i="5"/>
  <c r="P3785" i="5"/>
  <c r="O3838" i="5"/>
  <c r="P3790" i="5"/>
  <c r="O3796" i="5"/>
  <c r="P3748" i="5"/>
  <c r="O3810" i="5"/>
  <c r="P3762" i="5"/>
  <c r="O3819" i="5"/>
  <c r="P3771" i="5"/>
  <c r="O3808" i="5"/>
  <c r="P3760" i="5"/>
  <c r="O3806" i="5"/>
  <c r="P3758" i="5"/>
  <c r="O3835" i="5"/>
  <c r="P3787" i="5"/>
  <c r="O3863" i="5"/>
  <c r="P3815" i="5"/>
  <c r="O3807" i="5"/>
  <c r="P3759" i="5"/>
  <c r="O3852" i="5"/>
  <c r="P3804" i="5"/>
  <c r="O3850" i="5"/>
  <c r="P3802" i="5"/>
  <c r="O3866" i="5"/>
  <c r="P3818" i="5"/>
  <c r="O3798" i="5"/>
  <c r="P3750" i="5"/>
  <c r="O3851" i="5"/>
  <c r="P3803" i="5"/>
  <c r="O3848" i="5"/>
  <c r="P3800" i="5"/>
  <c r="O3836" i="5"/>
  <c r="P3788" i="5"/>
  <c r="O3868" i="5"/>
  <c r="P3820" i="5"/>
  <c r="O3813" i="5"/>
  <c r="P3765" i="5"/>
  <c r="O3816" i="5"/>
  <c r="P3768" i="5"/>
  <c r="O3891" i="5"/>
  <c r="P3843" i="5"/>
  <c r="O3831" i="5"/>
  <c r="P3783" i="5"/>
  <c r="M3694" i="5"/>
  <c r="N3694" i="5"/>
  <c r="Q3694" i="5" s="1"/>
  <c r="F3694" i="5" s="1"/>
  <c r="G3694" i="5" s="1"/>
  <c r="M3670" i="5"/>
  <c r="N3670" i="5"/>
  <c r="Q3670" i="5" s="1"/>
  <c r="F3670" i="5" s="1"/>
  <c r="G3670" i="5" s="1"/>
  <c r="M3683" i="5"/>
  <c r="N3683" i="5"/>
  <c r="Q3683" i="5" s="1"/>
  <c r="F3683" i="5" s="1"/>
  <c r="G3683" i="5" s="1"/>
  <c r="M3688" i="5"/>
  <c r="N3688" i="5"/>
  <c r="Q3688" i="5" s="1"/>
  <c r="F3688" i="5" s="1"/>
  <c r="G3688" i="5" s="1"/>
  <c r="M3660" i="5"/>
  <c r="N3660" i="5"/>
  <c r="Q3660" i="5" s="1"/>
  <c r="F3660" i="5" s="1"/>
  <c r="G3660" i="5" s="1"/>
  <c r="M3685" i="5"/>
  <c r="N3685" i="5"/>
  <c r="Q3685" i="5" s="1"/>
  <c r="F3685" i="5" s="1"/>
  <c r="G3685" i="5" s="1"/>
  <c r="M3652" i="5"/>
  <c r="N3652" i="5"/>
  <c r="Q3652" i="5" s="1"/>
  <c r="F3652" i="5" s="1"/>
  <c r="G3652" i="5" s="1"/>
  <c r="M3658" i="5"/>
  <c r="N3658" i="5"/>
  <c r="Q3658" i="5" s="1"/>
  <c r="F3658" i="5" s="1"/>
  <c r="G3658" i="5" s="1"/>
  <c r="M3672" i="5"/>
  <c r="N3672" i="5"/>
  <c r="Q3672" i="5" s="1"/>
  <c r="F3672" i="5" s="1"/>
  <c r="G3672" i="5" s="1"/>
  <c r="M3707" i="5"/>
  <c r="N3707" i="5"/>
  <c r="Q3707" i="5" s="1"/>
  <c r="F3707" i="5" s="1"/>
  <c r="G3707" i="5" s="1"/>
  <c r="M3676" i="5"/>
  <c r="N3676" i="5"/>
  <c r="Q3676" i="5" s="1"/>
  <c r="F3676" i="5" s="1"/>
  <c r="G3676" i="5" s="1"/>
  <c r="M3662" i="5"/>
  <c r="N3662" i="5"/>
  <c r="Q3662" i="5" s="1"/>
  <c r="F3662" i="5" s="1"/>
  <c r="G3662" i="5" s="1"/>
  <c r="M3677" i="5"/>
  <c r="N3677" i="5"/>
  <c r="Q3677" i="5" s="1"/>
  <c r="F3677" i="5" s="1"/>
  <c r="G3677" i="5" s="1"/>
  <c r="M3669" i="5"/>
  <c r="N3669" i="5"/>
  <c r="Q3669" i="5" s="1"/>
  <c r="F3669" i="5" s="1"/>
  <c r="G3669" i="5" s="1"/>
  <c r="M3668" i="5"/>
  <c r="N3668" i="5"/>
  <c r="Q3668" i="5" s="1"/>
  <c r="F3668" i="5" s="1"/>
  <c r="G3668" i="5" s="1"/>
  <c r="M3723" i="5"/>
  <c r="N3723" i="5"/>
  <c r="Q3723" i="5" s="1"/>
  <c r="F3723" i="5" s="1"/>
  <c r="G3723" i="5" s="1"/>
  <c r="M3689" i="5"/>
  <c r="N3689" i="5"/>
  <c r="Q3689" i="5" s="1"/>
  <c r="F3689" i="5" s="1"/>
  <c r="G3689" i="5" s="1"/>
  <c r="M3654" i="5"/>
  <c r="N3654" i="5"/>
  <c r="Q3654" i="5" s="1"/>
  <c r="F3654" i="5" s="1"/>
  <c r="G3654" i="5" s="1"/>
  <c r="M3678" i="5"/>
  <c r="N3678" i="5"/>
  <c r="Q3678" i="5" s="1"/>
  <c r="F3678" i="5" s="1"/>
  <c r="G3678" i="5" s="1"/>
  <c r="M3653" i="5"/>
  <c r="N3653" i="5"/>
  <c r="Q3653" i="5" s="1"/>
  <c r="F3653" i="5" s="1"/>
  <c r="G3653" i="5" s="1"/>
  <c r="M3691" i="5"/>
  <c r="N3691" i="5"/>
  <c r="Q3691" i="5" s="1"/>
  <c r="F3691" i="5" s="1"/>
  <c r="G3691" i="5" s="1"/>
  <c r="M3663" i="5"/>
  <c r="N3663" i="5"/>
  <c r="Q3663" i="5" s="1"/>
  <c r="F3663" i="5" s="1"/>
  <c r="G3663" i="5" s="1"/>
  <c r="M3656" i="5"/>
  <c r="N3656" i="5"/>
  <c r="Q3656" i="5" s="1"/>
  <c r="F3656" i="5" s="1"/>
  <c r="G3656" i="5" s="1"/>
  <c r="M3666" i="5"/>
  <c r="N3666" i="5"/>
  <c r="Q3666" i="5" s="1"/>
  <c r="F3666" i="5" s="1"/>
  <c r="G3666" i="5" s="1"/>
  <c r="M3657" i="5"/>
  <c r="N3657" i="5"/>
  <c r="Q3657" i="5" s="1"/>
  <c r="F3657" i="5" s="1"/>
  <c r="G3657" i="5" s="1"/>
  <c r="M3698" i="5"/>
  <c r="N3698" i="5"/>
  <c r="Q3698" i="5" s="1"/>
  <c r="F3698" i="5" s="1"/>
  <c r="G3698" i="5" s="1"/>
  <c r="M3681" i="5"/>
  <c r="N3681" i="5"/>
  <c r="Q3681" i="5" s="1"/>
  <c r="F3681" i="5" s="1"/>
  <c r="G3681" i="5" s="1"/>
  <c r="M3692" i="5"/>
  <c r="N3692" i="5"/>
  <c r="Q3692" i="5" s="1"/>
  <c r="F3692" i="5" s="1"/>
  <c r="G3692" i="5" s="1"/>
  <c r="M3693" i="5"/>
  <c r="N3693" i="5"/>
  <c r="Q3693" i="5" s="1"/>
  <c r="F3693" i="5" s="1"/>
  <c r="G3693" i="5" s="1"/>
  <c r="M3686" i="5"/>
  <c r="N3686" i="5"/>
  <c r="Q3686" i="5" s="1"/>
  <c r="F3686" i="5" s="1"/>
  <c r="G3686" i="5" s="1"/>
  <c r="M3667" i="5"/>
  <c r="N3667" i="5"/>
  <c r="Q3667" i="5" s="1"/>
  <c r="F3667" i="5" s="1"/>
  <c r="G3667" i="5" s="1"/>
  <c r="M3661" i="5"/>
  <c r="N3661" i="5"/>
  <c r="Q3661" i="5" s="1"/>
  <c r="F3661" i="5" s="1"/>
  <c r="G3661" i="5" s="1"/>
  <c r="M3684" i="5"/>
  <c r="N3684" i="5"/>
  <c r="Q3684" i="5" s="1"/>
  <c r="F3684" i="5" s="1"/>
  <c r="G3684" i="5" s="1"/>
  <c r="M3679" i="5"/>
  <c r="N3679" i="5"/>
  <c r="Q3679" i="5" s="1"/>
  <c r="F3679" i="5" s="1"/>
  <c r="G3679" i="5" s="1"/>
  <c r="M3674" i="5"/>
  <c r="N3674" i="5"/>
  <c r="Q3674" i="5" s="1"/>
  <c r="F3674" i="5" s="1"/>
  <c r="G3674" i="5" s="1"/>
  <c r="M3687" i="5"/>
  <c r="N3687" i="5"/>
  <c r="Q3687" i="5" s="1"/>
  <c r="F3687" i="5" s="1"/>
  <c r="G3687" i="5" s="1"/>
  <c r="M3695" i="5"/>
  <c r="N3695" i="5"/>
  <c r="Q3695" i="5" s="1"/>
  <c r="F3695" i="5" s="1"/>
  <c r="G3695" i="5" s="1"/>
  <c r="M3664" i="5"/>
  <c r="N3664" i="5"/>
  <c r="Q3664" i="5" s="1"/>
  <c r="F3664" i="5" s="1"/>
  <c r="G3664" i="5" s="1"/>
  <c r="M3671" i="5"/>
  <c r="N3671" i="5"/>
  <c r="Q3671" i="5" s="1"/>
  <c r="F3671" i="5" s="1"/>
  <c r="G3671" i="5" s="1"/>
  <c r="M3690" i="5"/>
  <c r="N3690" i="5"/>
  <c r="Q3690" i="5" s="1"/>
  <c r="F3690" i="5" s="1"/>
  <c r="G3690" i="5" s="1"/>
  <c r="M3699" i="5"/>
  <c r="N3699" i="5"/>
  <c r="Q3699" i="5" s="1"/>
  <c r="F3699" i="5" s="1"/>
  <c r="G3699" i="5" s="1"/>
  <c r="M3655" i="5"/>
  <c r="N3655" i="5"/>
  <c r="Q3655" i="5" s="1"/>
  <c r="F3655" i="5" s="1"/>
  <c r="G3655" i="5" s="1"/>
  <c r="M3696" i="5"/>
  <c r="N3696" i="5"/>
  <c r="Q3696" i="5" s="1"/>
  <c r="F3696" i="5" s="1"/>
  <c r="G3696" i="5" s="1"/>
  <c r="M3680" i="5"/>
  <c r="N3680" i="5"/>
  <c r="Q3680" i="5" s="1"/>
  <c r="F3680" i="5" s="1"/>
  <c r="G3680" i="5" s="1"/>
  <c r="M3673" i="5"/>
  <c r="N3673" i="5"/>
  <c r="Q3673" i="5" s="1"/>
  <c r="F3673" i="5" s="1"/>
  <c r="G3673" i="5" s="1"/>
  <c r="M3682" i="5"/>
  <c r="N3682" i="5"/>
  <c r="Q3682" i="5" s="1"/>
  <c r="F3682" i="5" s="1"/>
  <c r="G3682" i="5" s="1"/>
  <c r="M3697" i="5"/>
  <c r="N3697" i="5"/>
  <c r="Q3697" i="5" s="1"/>
  <c r="F3697" i="5" s="1"/>
  <c r="G3697" i="5" s="1"/>
  <c r="M3665" i="5"/>
  <c r="N3665" i="5"/>
  <c r="Q3665" i="5" s="1"/>
  <c r="F3665" i="5" s="1"/>
  <c r="G3665" i="5" s="1"/>
  <c r="A3725" i="5"/>
  <c r="B3677" i="5"/>
  <c r="A3717" i="5"/>
  <c r="B3669" i="5"/>
  <c r="A3716" i="5"/>
  <c r="B3668" i="5"/>
  <c r="A3771" i="5"/>
  <c r="B3723" i="5"/>
  <c r="A3737" i="5"/>
  <c r="B3689" i="5"/>
  <c r="A3702" i="5"/>
  <c r="B3654" i="5"/>
  <c r="A3726" i="5"/>
  <c r="B3678" i="5"/>
  <c r="A3731" i="5"/>
  <c r="B3683" i="5"/>
  <c r="A3710" i="5"/>
  <c r="B3662" i="5"/>
  <c r="A3701" i="5"/>
  <c r="B3653" i="5"/>
  <c r="A3736" i="5"/>
  <c r="B3688" i="5"/>
  <c r="A3718" i="5"/>
  <c r="B3670" i="5"/>
  <c r="A3708" i="5"/>
  <c r="B3660" i="5"/>
  <c r="A3722" i="5"/>
  <c r="B3674" i="5"/>
  <c r="A3735" i="5"/>
  <c r="B3687" i="5"/>
  <c r="A3743" i="5"/>
  <c r="B3695" i="5"/>
  <c r="A3712" i="5"/>
  <c r="B3664" i="5"/>
  <c r="A3719" i="5"/>
  <c r="B3671" i="5"/>
  <c r="A3738" i="5"/>
  <c r="B3690" i="5"/>
  <c r="A3747" i="5"/>
  <c r="B3699" i="5"/>
  <c r="A3729" i="5"/>
  <c r="B3681" i="5"/>
  <c r="A3740" i="5"/>
  <c r="B3692" i="5"/>
  <c r="A3741" i="5"/>
  <c r="B3693" i="5"/>
  <c r="A3734" i="5"/>
  <c r="B3686" i="5"/>
  <c r="A3715" i="5"/>
  <c r="B3667" i="5"/>
  <c r="A3709" i="5"/>
  <c r="B3661" i="5"/>
  <c r="A3732" i="5"/>
  <c r="B3684" i="5"/>
  <c r="A3703" i="5"/>
  <c r="B3655" i="5"/>
  <c r="A3744" i="5"/>
  <c r="B3696" i="5"/>
  <c r="A3728" i="5"/>
  <c r="B3680" i="5"/>
  <c r="A3721" i="5"/>
  <c r="B3673" i="5"/>
  <c r="A3730" i="5"/>
  <c r="B3682" i="5"/>
  <c r="A3745" i="5"/>
  <c r="B3697" i="5"/>
  <c r="A3713" i="5"/>
  <c r="B3665" i="5"/>
  <c r="A3739" i="5"/>
  <c r="B3691" i="5"/>
  <c r="A3727" i="5"/>
  <c r="B3679" i="5"/>
  <c r="A3711" i="5"/>
  <c r="B3663" i="5"/>
  <c r="A3704" i="5"/>
  <c r="B3656" i="5"/>
  <c r="A3714" i="5"/>
  <c r="B3666" i="5"/>
  <c r="A3705" i="5"/>
  <c r="B3657" i="5"/>
  <c r="A3746" i="5"/>
  <c r="B3698" i="5"/>
  <c r="A3733" i="5"/>
  <c r="B3685" i="5"/>
  <c r="A3700" i="5"/>
  <c r="B3652" i="5"/>
  <c r="A3706" i="5"/>
  <c r="B3658" i="5"/>
  <c r="A3742" i="5"/>
  <c r="B3694" i="5"/>
  <c r="A3720" i="5"/>
  <c r="B3672" i="5"/>
  <c r="A3755" i="5"/>
  <c r="B3707" i="5"/>
  <c r="A3724" i="5"/>
  <c r="B3676" i="5"/>
  <c r="O3896" i="5" l="1"/>
  <c r="P3848" i="5"/>
  <c r="O3886" i="5"/>
  <c r="P3838" i="5"/>
  <c r="O3939" i="5"/>
  <c r="P3891" i="5"/>
  <c r="O3862" i="5"/>
  <c r="P3814" i="5"/>
  <c r="O3861" i="5"/>
  <c r="P3813" i="5"/>
  <c r="O3898" i="5"/>
  <c r="P3850" i="5"/>
  <c r="O3867" i="5"/>
  <c r="P3819" i="5"/>
  <c r="O3888" i="5"/>
  <c r="P3840" i="5"/>
  <c r="O3857" i="5"/>
  <c r="P3809" i="5"/>
  <c r="O3859" i="5"/>
  <c r="P3811" i="5"/>
  <c r="P3880" i="5"/>
  <c r="O3928" i="5"/>
  <c r="O3882" i="5"/>
  <c r="P3834" i="5"/>
  <c r="O3925" i="5"/>
  <c r="P3877" i="5"/>
  <c r="O3876" i="5"/>
  <c r="P3828" i="5"/>
  <c r="O3846" i="5"/>
  <c r="P3798" i="5"/>
  <c r="O3889" i="5"/>
  <c r="P3841" i="5"/>
  <c r="P3816" i="5"/>
  <c r="O3864" i="5"/>
  <c r="O3914" i="5"/>
  <c r="P3866" i="5"/>
  <c r="O3856" i="5"/>
  <c r="P3808" i="5"/>
  <c r="O3885" i="5"/>
  <c r="P3837" i="5"/>
  <c r="O3878" i="5"/>
  <c r="P3830" i="5"/>
  <c r="O3860" i="5"/>
  <c r="P3812" i="5"/>
  <c r="O3873" i="5"/>
  <c r="P3825" i="5"/>
  <c r="O3916" i="5"/>
  <c r="P3868" i="5"/>
  <c r="O3900" i="5"/>
  <c r="P3852" i="5"/>
  <c r="O3858" i="5"/>
  <c r="P3810" i="5"/>
  <c r="O3853" i="5"/>
  <c r="P3805" i="5"/>
  <c r="O3872" i="5"/>
  <c r="P3824" i="5"/>
  <c r="O3871" i="5"/>
  <c r="P3823" i="5"/>
  <c r="O3875" i="5"/>
  <c r="P3827" i="5"/>
  <c r="O3865" i="5"/>
  <c r="P3817" i="5"/>
  <c r="O3854" i="5"/>
  <c r="P3806" i="5"/>
  <c r="O3911" i="5"/>
  <c r="P3863" i="5"/>
  <c r="O3879" i="5"/>
  <c r="P3831" i="5"/>
  <c r="O3899" i="5"/>
  <c r="P3851" i="5"/>
  <c r="O3883" i="5"/>
  <c r="P3835" i="5"/>
  <c r="O3881" i="5"/>
  <c r="P3833" i="5"/>
  <c r="O3887" i="5"/>
  <c r="P3839" i="5"/>
  <c r="O3870" i="5"/>
  <c r="P3822" i="5"/>
  <c r="O3897" i="5"/>
  <c r="P3849" i="5"/>
  <c r="P3847" i="5"/>
  <c r="O3895" i="5"/>
  <c r="O3884" i="5"/>
  <c r="P3836" i="5"/>
  <c r="O3855" i="5"/>
  <c r="P3807" i="5"/>
  <c r="O3844" i="5"/>
  <c r="P3796" i="5"/>
  <c r="O3845" i="5"/>
  <c r="P3797" i="5"/>
  <c r="O3890" i="5"/>
  <c r="P3842" i="5"/>
  <c r="O3874" i="5"/>
  <c r="P3826" i="5"/>
  <c r="O3869" i="5"/>
  <c r="P3821" i="5"/>
  <c r="M3700" i="5"/>
  <c r="N3700" i="5"/>
  <c r="Q3700" i="5" s="1"/>
  <c r="F3700" i="5" s="1"/>
  <c r="G3700" i="5" s="1"/>
  <c r="M3744" i="5"/>
  <c r="N3744" i="5"/>
  <c r="Q3744" i="5" s="1"/>
  <c r="F3744" i="5" s="1"/>
  <c r="G3744" i="5" s="1"/>
  <c r="M3735" i="5"/>
  <c r="N3735" i="5"/>
  <c r="Q3735" i="5" s="1"/>
  <c r="F3735" i="5" s="1"/>
  <c r="G3735" i="5" s="1"/>
  <c r="M3725" i="5"/>
  <c r="N3725" i="5"/>
  <c r="Q3725" i="5" s="1"/>
  <c r="F3725" i="5" s="1"/>
  <c r="G3725" i="5" s="1"/>
  <c r="M3739" i="5"/>
  <c r="N3739" i="5"/>
  <c r="Q3739" i="5" s="1"/>
  <c r="F3739" i="5" s="1"/>
  <c r="G3739" i="5" s="1"/>
  <c r="M3733" i="5"/>
  <c r="N3733" i="5"/>
  <c r="Q3733" i="5" s="1"/>
  <c r="F3733" i="5" s="1"/>
  <c r="G3733" i="5" s="1"/>
  <c r="M3729" i="5"/>
  <c r="N3729" i="5"/>
  <c r="Q3729" i="5" s="1"/>
  <c r="F3729" i="5" s="1"/>
  <c r="G3729" i="5" s="1"/>
  <c r="M3726" i="5"/>
  <c r="N3726" i="5"/>
  <c r="Q3726" i="5" s="1"/>
  <c r="F3726" i="5" s="1"/>
  <c r="G3726" i="5" s="1"/>
  <c r="M3703" i="5"/>
  <c r="N3703" i="5"/>
  <c r="Q3703" i="5" s="1"/>
  <c r="F3703" i="5" s="1"/>
  <c r="G3703" i="5" s="1"/>
  <c r="M3722" i="5"/>
  <c r="N3722" i="5"/>
  <c r="Q3722" i="5" s="1"/>
  <c r="F3722" i="5" s="1"/>
  <c r="G3722" i="5" s="1"/>
  <c r="M3755" i="5"/>
  <c r="N3755" i="5"/>
  <c r="Q3755" i="5" s="1"/>
  <c r="F3755" i="5" s="1"/>
  <c r="G3755" i="5" s="1"/>
  <c r="M3705" i="5"/>
  <c r="N3705" i="5"/>
  <c r="Q3705" i="5" s="1"/>
  <c r="F3705" i="5" s="1"/>
  <c r="G3705" i="5" s="1"/>
  <c r="M3745" i="5"/>
  <c r="N3745" i="5"/>
  <c r="Q3745" i="5" s="1"/>
  <c r="F3745" i="5" s="1"/>
  <c r="G3745" i="5" s="1"/>
  <c r="M3709" i="5"/>
  <c r="N3709" i="5"/>
  <c r="Q3709" i="5" s="1"/>
  <c r="F3709" i="5" s="1"/>
  <c r="G3709" i="5" s="1"/>
  <c r="M3738" i="5"/>
  <c r="N3738" i="5"/>
  <c r="Q3738" i="5" s="1"/>
  <c r="F3738" i="5" s="1"/>
  <c r="G3738" i="5" s="1"/>
  <c r="M3718" i="5"/>
  <c r="N3718" i="5"/>
  <c r="Q3718" i="5" s="1"/>
  <c r="F3718" i="5" s="1"/>
  <c r="G3718" i="5" s="1"/>
  <c r="M3737" i="5"/>
  <c r="N3737" i="5"/>
  <c r="Q3737" i="5" s="1"/>
  <c r="F3737" i="5" s="1"/>
  <c r="G3737" i="5" s="1"/>
  <c r="M3724" i="5"/>
  <c r="N3724" i="5"/>
  <c r="Q3724" i="5" s="1"/>
  <c r="F3724" i="5" s="1"/>
  <c r="G3724" i="5" s="1"/>
  <c r="M3746" i="5"/>
  <c r="N3746" i="5"/>
  <c r="Q3746" i="5" s="1"/>
  <c r="F3746" i="5" s="1"/>
  <c r="G3746" i="5" s="1"/>
  <c r="M3732" i="5"/>
  <c r="N3732" i="5"/>
  <c r="Q3732" i="5" s="1"/>
  <c r="F3732" i="5" s="1"/>
  <c r="G3732" i="5" s="1"/>
  <c r="M3708" i="5"/>
  <c r="N3708" i="5"/>
  <c r="Q3708" i="5" s="1"/>
  <c r="F3708" i="5" s="1"/>
  <c r="G3708" i="5" s="1"/>
  <c r="M3702" i="5"/>
  <c r="N3702" i="5"/>
  <c r="Q3702" i="5" s="1"/>
  <c r="F3702" i="5" s="1"/>
  <c r="G3702" i="5" s="1"/>
  <c r="M3720" i="5"/>
  <c r="N3720" i="5"/>
  <c r="Q3720" i="5" s="1"/>
  <c r="F3720" i="5" s="1"/>
  <c r="G3720" i="5" s="1"/>
  <c r="M3714" i="5"/>
  <c r="N3714" i="5"/>
  <c r="Q3714" i="5" s="1"/>
  <c r="F3714" i="5" s="1"/>
  <c r="G3714" i="5" s="1"/>
  <c r="M3730" i="5"/>
  <c r="N3730" i="5"/>
  <c r="Q3730" i="5" s="1"/>
  <c r="F3730" i="5" s="1"/>
  <c r="G3730" i="5" s="1"/>
  <c r="M3715" i="5"/>
  <c r="N3715" i="5"/>
  <c r="Q3715" i="5" s="1"/>
  <c r="F3715" i="5" s="1"/>
  <c r="G3715" i="5" s="1"/>
  <c r="M3719" i="5"/>
  <c r="N3719" i="5"/>
  <c r="Q3719" i="5" s="1"/>
  <c r="F3719" i="5" s="1"/>
  <c r="G3719" i="5" s="1"/>
  <c r="M3736" i="5"/>
  <c r="N3736" i="5"/>
  <c r="Q3736" i="5" s="1"/>
  <c r="F3736" i="5" s="1"/>
  <c r="G3736" i="5" s="1"/>
  <c r="M3771" i="5"/>
  <c r="N3771" i="5"/>
  <c r="Q3771" i="5" s="1"/>
  <c r="F3771" i="5" s="1"/>
  <c r="G3771" i="5" s="1"/>
  <c r="M3713" i="5"/>
  <c r="N3713" i="5"/>
  <c r="Q3713" i="5" s="1"/>
  <c r="F3713" i="5" s="1"/>
  <c r="G3713" i="5" s="1"/>
  <c r="M3747" i="5"/>
  <c r="N3747" i="5"/>
  <c r="Q3747" i="5" s="1"/>
  <c r="F3747" i="5" s="1"/>
  <c r="G3747" i="5" s="1"/>
  <c r="M3742" i="5"/>
  <c r="N3742" i="5"/>
  <c r="Q3742" i="5" s="1"/>
  <c r="F3742" i="5" s="1"/>
  <c r="G3742" i="5" s="1"/>
  <c r="M3704" i="5"/>
  <c r="N3704" i="5"/>
  <c r="Q3704" i="5" s="1"/>
  <c r="F3704" i="5" s="1"/>
  <c r="G3704" i="5" s="1"/>
  <c r="M3721" i="5"/>
  <c r="N3721" i="5"/>
  <c r="Q3721" i="5" s="1"/>
  <c r="F3721" i="5" s="1"/>
  <c r="G3721" i="5" s="1"/>
  <c r="M3734" i="5"/>
  <c r="N3734" i="5"/>
  <c r="Q3734" i="5" s="1"/>
  <c r="F3734" i="5" s="1"/>
  <c r="G3734" i="5" s="1"/>
  <c r="M3712" i="5"/>
  <c r="N3712" i="5"/>
  <c r="Q3712" i="5" s="1"/>
  <c r="F3712" i="5" s="1"/>
  <c r="G3712" i="5" s="1"/>
  <c r="M3701" i="5"/>
  <c r="N3701" i="5"/>
  <c r="Q3701" i="5" s="1"/>
  <c r="F3701" i="5" s="1"/>
  <c r="G3701" i="5" s="1"/>
  <c r="M3716" i="5"/>
  <c r="N3716" i="5"/>
  <c r="Q3716" i="5" s="1"/>
  <c r="F3716" i="5" s="1"/>
  <c r="G3716" i="5" s="1"/>
  <c r="M3727" i="5"/>
  <c r="N3727" i="5"/>
  <c r="Q3727" i="5" s="1"/>
  <c r="F3727" i="5" s="1"/>
  <c r="G3727" i="5" s="1"/>
  <c r="M3740" i="5"/>
  <c r="N3740" i="5"/>
  <c r="Q3740" i="5" s="1"/>
  <c r="F3740" i="5" s="1"/>
  <c r="G3740" i="5" s="1"/>
  <c r="M3731" i="5"/>
  <c r="N3731" i="5"/>
  <c r="Q3731" i="5" s="1"/>
  <c r="F3731" i="5" s="1"/>
  <c r="G3731" i="5" s="1"/>
  <c r="M3706" i="5"/>
  <c r="N3706" i="5"/>
  <c r="Q3706" i="5" s="1"/>
  <c r="F3706" i="5" s="1"/>
  <c r="G3706" i="5" s="1"/>
  <c r="M3711" i="5"/>
  <c r="N3711" i="5"/>
  <c r="Q3711" i="5" s="1"/>
  <c r="F3711" i="5" s="1"/>
  <c r="G3711" i="5" s="1"/>
  <c r="M3728" i="5"/>
  <c r="N3728" i="5"/>
  <c r="Q3728" i="5" s="1"/>
  <c r="F3728" i="5" s="1"/>
  <c r="G3728" i="5" s="1"/>
  <c r="M3741" i="5"/>
  <c r="N3741" i="5"/>
  <c r="Q3741" i="5" s="1"/>
  <c r="F3741" i="5" s="1"/>
  <c r="G3741" i="5" s="1"/>
  <c r="M3743" i="5"/>
  <c r="N3743" i="5"/>
  <c r="Q3743" i="5" s="1"/>
  <c r="F3743" i="5" s="1"/>
  <c r="G3743" i="5" s="1"/>
  <c r="M3710" i="5"/>
  <c r="N3710" i="5"/>
  <c r="Q3710" i="5" s="1"/>
  <c r="F3710" i="5" s="1"/>
  <c r="G3710" i="5" s="1"/>
  <c r="M3717" i="5"/>
  <c r="N3717" i="5"/>
  <c r="Q3717" i="5" s="1"/>
  <c r="F3717" i="5" s="1"/>
  <c r="G3717" i="5" s="1"/>
  <c r="A3803" i="5"/>
  <c r="B3755" i="5"/>
  <c r="A3753" i="5"/>
  <c r="B3705" i="5"/>
  <c r="A3793" i="5"/>
  <c r="B3745" i="5"/>
  <c r="A3757" i="5"/>
  <c r="B3709" i="5"/>
  <c r="A3786" i="5"/>
  <c r="B3738" i="5"/>
  <c r="A3766" i="5"/>
  <c r="B3718" i="5"/>
  <c r="A3785" i="5"/>
  <c r="B3737" i="5"/>
  <c r="A3781" i="5"/>
  <c r="B3733" i="5"/>
  <c r="A3787" i="5"/>
  <c r="B3739" i="5"/>
  <c r="A3751" i="5"/>
  <c r="B3703" i="5"/>
  <c r="A3777" i="5"/>
  <c r="B3729" i="5"/>
  <c r="A3770" i="5"/>
  <c r="B3722" i="5"/>
  <c r="A3774" i="5"/>
  <c r="B3726" i="5"/>
  <c r="A3790" i="5"/>
  <c r="B3742" i="5"/>
  <c r="A3752" i="5"/>
  <c r="B3704" i="5"/>
  <c r="A3769" i="5"/>
  <c r="B3721" i="5"/>
  <c r="A3782" i="5"/>
  <c r="B3734" i="5"/>
  <c r="A3760" i="5"/>
  <c r="B3712" i="5"/>
  <c r="A3749" i="5"/>
  <c r="B3701" i="5"/>
  <c r="A3764" i="5"/>
  <c r="B3716" i="5"/>
  <c r="A3768" i="5"/>
  <c r="B3720" i="5"/>
  <c r="A3762" i="5"/>
  <c r="B3714" i="5"/>
  <c r="A3778" i="5"/>
  <c r="B3730" i="5"/>
  <c r="A3763" i="5"/>
  <c r="B3715" i="5"/>
  <c r="A3767" i="5"/>
  <c r="B3719" i="5"/>
  <c r="A3784" i="5"/>
  <c r="B3736" i="5"/>
  <c r="A3819" i="5"/>
  <c r="B3771" i="5"/>
  <c r="A3754" i="5"/>
  <c r="B3706" i="5"/>
  <c r="A3759" i="5"/>
  <c r="B3711" i="5"/>
  <c r="A3776" i="5"/>
  <c r="B3728" i="5"/>
  <c r="A3789" i="5"/>
  <c r="B3741" i="5"/>
  <c r="A3791" i="5"/>
  <c r="B3743" i="5"/>
  <c r="A3758" i="5"/>
  <c r="B3710" i="5"/>
  <c r="A3765" i="5"/>
  <c r="B3717" i="5"/>
  <c r="A3772" i="5"/>
  <c r="B3724" i="5"/>
  <c r="A3794" i="5"/>
  <c r="B3746" i="5"/>
  <c r="A3761" i="5"/>
  <c r="B3713" i="5"/>
  <c r="A3780" i="5"/>
  <c r="B3732" i="5"/>
  <c r="A3795" i="5"/>
  <c r="B3747" i="5"/>
  <c r="A3756" i="5"/>
  <c r="B3708" i="5"/>
  <c r="A3750" i="5"/>
  <c r="B3702" i="5"/>
  <c r="A3748" i="5"/>
  <c r="B3700" i="5"/>
  <c r="A3775" i="5"/>
  <c r="B3727" i="5"/>
  <c r="A3792" i="5"/>
  <c r="B3744" i="5"/>
  <c r="A3788" i="5"/>
  <c r="B3740" i="5"/>
  <c r="A3783" i="5"/>
  <c r="B3735" i="5"/>
  <c r="A3779" i="5"/>
  <c r="B3731" i="5"/>
  <c r="A3773" i="5"/>
  <c r="B3725" i="5"/>
  <c r="O3906" i="5" l="1"/>
  <c r="P3858" i="5"/>
  <c r="O3976" i="5"/>
  <c r="P3928" i="5"/>
  <c r="O3938" i="5"/>
  <c r="P3890" i="5"/>
  <c r="O3918" i="5"/>
  <c r="P3870" i="5"/>
  <c r="O3902" i="5"/>
  <c r="P3854" i="5"/>
  <c r="O3948" i="5"/>
  <c r="P3900" i="5"/>
  <c r="O3962" i="5"/>
  <c r="P3914" i="5"/>
  <c r="O3910" i="5"/>
  <c r="P3862" i="5"/>
  <c r="O3947" i="5"/>
  <c r="P3899" i="5"/>
  <c r="O3915" i="5"/>
  <c r="P3867" i="5"/>
  <c r="O3922" i="5"/>
  <c r="P3874" i="5"/>
  <c r="O3904" i="5"/>
  <c r="P3856" i="5"/>
  <c r="O3912" i="5"/>
  <c r="P3864" i="5"/>
  <c r="O3907" i="5"/>
  <c r="P3859" i="5"/>
  <c r="O3920" i="5"/>
  <c r="P3872" i="5"/>
  <c r="O3892" i="5"/>
  <c r="P3844" i="5"/>
  <c r="O3929" i="5"/>
  <c r="P3881" i="5"/>
  <c r="O3923" i="5"/>
  <c r="P3875" i="5"/>
  <c r="O3921" i="5"/>
  <c r="P3873" i="5"/>
  <c r="O3937" i="5"/>
  <c r="P3889" i="5"/>
  <c r="O3905" i="5"/>
  <c r="P3857" i="5"/>
  <c r="O3934" i="5"/>
  <c r="P3886" i="5"/>
  <c r="O3926" i="5"/>
  <c r="P3878" i="5"/>
  <c r="O3959" i="5"/>
  <c r="P3911" i="5"/>
  <c r="O3909" i="5"/>
  <c r="P3861" i="5"/>
  <c r="O3932" i="5"/>
  <c r="P3884" i="5"/>
  <c r="O3924" i="5"/>
  <c r="P3876" i="5"/>
  <c r="O3943" i="5"/>
  <c r="P3895" i="5"/>
  <c r="O3917" i="5"/>
  <c r="P3869" i="5"/>
  <c r="O3927" i="5"/>
  <c r="P3879" i="5"/>
  <c r="O3901" i="5"/>
  <c r="P3853" i="5"/>
  <c r="O3933" i="5"/>
  <c r="P3885" i="5"/>
  <c r="O3973" i="5"/>
  <c r="P3925" i="5"/>
  <c r="O3946" i="5"/>
  <c r="P3898" i="5"/>
  <c r="O3945" i="5"/>
  <c r="P3897" i="5"/>
  <c r="O3930" i="5"/>
  <c r="P3882" i="5"/>
  <c r="O3893" i="5"/>
  <c r="P3845" i="5"/>
  <c r="O3935" i="5"/>
  <c r="P3887" i="5"/>
  <c r="O3913" i="5"/>
  <c r="P3865" i="5"/>
  <c r="O3964" i="5"/>
  <c r="P3916" i="5"/>
  <c r="O3987" i="5"/>
  <c r="P3939" i="5"/>
  <c r="O3903" i="5"/>
  <c r="P3855" i="5"/>
  <c r="O3931" i="5"/>
  <c r="P3883" i="5"/>
  <c r="O3919" i="5"/>
  <c r="P3871" i="5"/>
  <c r="P3860" i="5"/>
  <c r="O3908" i="5"/>
  <c r="O3894" i="5"/>
  <c r="P3846" i="5"/>
  <c r="O3936" i="5"/>
  <c r="P3888" i="5"/>
  <c r="O3944" i="5"/>
  <c r="P3896" i="5"/>
  <c r="M3775" i="5"/>
  <c r="N3775" i="5"/>
  <c r="Q3775" i="5" s="1"/>
  <c r="F3775" i="5" s="1"/>
  <c r="G3775" i="5" s="1"/>
  <c r="M3794" i="5"/>
  <c r="N3794" i="5"/>
  <c r="Q3794" i="5" s="1"/>
  <c r="F3794" i="5" s="1"/>
  <c r="G3794" i="5" s="1"/>
  <c r="M3759" i="5"/>
  <c r="N3759" i="5"/>
  <c r="Q3759" i="5" s="1"/>
  <c r="F3759" i="5" s="1"/>
  <c r="G3759" i="5" s="1"/>
  <c r="M3762" i="5"/>
  <c r="N3762" i="5"/>
  <c r="Q3762" i="5" s="1"/>
  <c r="F3762" i="5" s="1"/>
  <c r="G3762" i="5" s="1"/>
  <c r="M3752" i="5"/>
  <c r="N3752" i="5"/>
  <c r="Q3752" i="5" s="1"/>
  <c r="F3752" i="5" s="1"/>
  <c r="G3752" i="5" s="1"/>
  <c r="M3781" i="5"/>
  <c r="N3781" i="5"/>
  <c r="Q3781" i="5" s="1"/>
  <c r="F3781" i="5" s="1"/>
  <c r="G3781" i="5" s="1"/>
  <c r="M3803" i="5"/>
  <c r="N3803" i="5"/>
  <c r="Q3803" i="5" s="1"/>
  <c r="F3803" i="5" s="1"/>
  <c r="G3803" i="5" s="1"/>
  <c r="M3748" i="5"/>
  <c r="N3748" i="5"/>
  <c r="Q3748" i="5" s="1"/>
  <c r="F3748" i="5" s="1"/>
  <c r="G3748" i="5" s="1"/>
  <c r="M3790" i="5"/>
  <c r="N3790" i="5"/>
  <c r="Q3790" i="5" s="1"/>
  <c r="F3790" i="5" s="1"/>
  <c r="G3790" i="5" s="1"/>
  <c r="M3750" i="5"/>
  <c r="N3750" i="5"/>
  <c r="Q3750" i="5" s="1"/>
  <c r="F3750" i="5" s="1"/>
  <c r="G3750" i="5" s="1"/>
  <c r="M3779" i="5"/>
  <c r="N3779" i="5"/>
  <c r="Q3779" i="5" s="1"/>
  <c r="F3779" i="5" s="1"/>
  <c r="G3779" i="5" s="1"/>
  <c r="M3756" i="5"/>
  <c r="N3756" i="5"/>
  <c r="Q3756" i="5" s="1"/>
  <c r="F3756" i="5" s="1"/>
  <c r="G3756" i="5" s="1"/>
  <c r="M3758" i="5"/>
  <c r="N3758" i="5"/>
  <c r="Q3758" i="5" s="1"/>
  <c r="F3758" i="5" s="1"/>
  <c r="G3758" i="5" s="1"/>
  <c r="M3784" i="5"/>
  <c r="N3784" i="5"/>
  <c r="Q3784" i="5" s="1"/>
  <c r="F3784" i="5" s="1"/>
  <c r="G3784" i="5" s="1"/>
  <c r="M3749" i="5"/>
  <c r="N3749" i="5"/>
  <c r="Q3749" i="5" s="1"/>
  <c r="F3749" i="5" s="1"/>
  <c r="G3749" i="5" s="1"/>
  <c r="M3770" i="5"/>
  <c r="N3770" i="5"/>
  <c r="Q3770" i="5" s="1"/>
  <c r="F3770" i="5" s="1"/>
  <c r="G3770" i="5" s="1"/>
  <c r="M3786" i="5"/>
  <c r="N3786" i="5"/>
  <c r="Q3786" i="5" s="1"/>
  <c r="F3786" i="5" s="1"/>
  <c r="G3786" i="5" s="1"/>
  <c r="M3772" i="5"/>
  <c r="N3772" i="5"/>
  <c r="Q3772" i="5" s="1"/>
  <c r="F3772" i="5" s="1"/>
  <c r="G3772" i="5" s="1"/>
  <c r="M3754" i="5"/>
  <c r="N3754" i="5"/>
  <c r="Q3754" i="5" s="1"/>
  <c r="F3754" i="5" s="1"/>
  <c r="G3754" i="5" s="1"/>
  <c r="M3785" i="5"/>
  <c r="N3785" i="5"/>
  <c r="Q3785" i="5" s="1"/>
  <c r="F3785" i="5" s="1"/>
  <c r="G3785" i="5" s="1"/>
  <c r="M3765" i="5"/>
  <c r="N3765" i="5"/>
  <c r="Q3765" i="5" s="1"/>
  <c r="F3765" i="5" s="1"/>
  <c r="G3765" i="5" s="1"/>
  <c r="M3819" i="5"/>
  <c r="N3819" i="5"/>
  <c r="Q3819" i="5" s="1"/>
  <c r="F3819" i="5" s="1"/>
  <c r="G3819" i="5" s="1"/>
  <c r="M3774" i="5"/>
  <c r="N3774" i="5"/>
  <c r="Q3774" i="5" s="1"/>
  <c r="F3774" i="5" s="1"/>
  <c r="G3774" i="5" s="1"/>
  <c r="M3766" i="5"/>
  <c r="N3766" i="5"/>
  <c r="Q3766" i="5" s="1"/>
  <c r="F3766" i="5" s="1"/>
  <c r="G3766" i="5" s="1"/>
  <c r="M3783" i="5"/>
  <c r="N3783" i="5"/>
  <c r="Q3783" i="5" s="1"/>
  <c r="F3783" i="5" s="1"/>
  <c r="G3783" i="5" s="1"/>
  <c r="M3795" i="5"/>
  <c r="N3795" i="5"/>
  <c r="Q3795" i="5" s="1"/>
  <c r="F3795" i="5" s="1"/>
  <c r="G3795" i="5" s="1"/>
  <c r="M3791" i="5"/>
  <c r="N3791" i="5"/>
  <c r="Q3791" i="5" s="1"/>
  <c r="F3791" i="5" s="1"/>
  <c r="G3791" i="5" s="1"/>
  <c r="M3767" i="5"/>
  <c r="N3767" i="5"/>
  <c r="Q3767" i="5" s="1"/>
  <c r="F3767" i="5" s="1"/>
  <c r="G3767" i="5" s="1"/>
  <c r="M3760" i="5"/>
  <c r="N3760" i="5"/>
  <c r="Q3760" i="5" s="1"/>
  <c r="F3760" i="5" s="1"/>
  <c r="G3760" i="5" s="1"/>
  <c r="M3777" i="5"/>
  <c r="N3777" i="5"/>
  <c r="Q3777" i="5" s="1"/>
  <c r="F3777" i="5" s="1"/>
  <c r="G3777" i="5" s="1"/>
  <c r="M3757" i="5"/>
  <c r="N3757" i="5"/>
  <c r="Q3757" i="5" s="1"/>
  <c r="F3757" i="5" s="1"/>
  <c r="G3757" i="5" s="1"/>
  <c r="M3788" i="5"/>
  <c r="N3788" i="5"/>
  <c r="Q3788" i="5" s="1"/>
  <c r="F3788" i="5" s="1"/>
  <c r="G3788" i="5" s="1"/>
  <c r="M3780" i="5"/>
  <c r="N3780" i="5"/>
  <c r="Q3780" i="5" s="1"/>
  <c r="F3780" i="5" s="1"/>
  <c r="G3780" i="5" s="1"/>
  <c r="M3789" i="5"/>
  <c r="N3789" i="5"/>
  <c r="Q3789" i="5" s="1"/>
  <c r="F3789" i="5" s="1"/>
  <c r="G3789" i="5" s="1"/>
  <c r="M3763" i="5"/>
  <c r="N3763" i="5"/>
  <c r="Q3763" i="5" s="1"/>
  <c r="F3763" i="5" s="1"/>
  <c r="G3763" i="5" s="1"/>
  <c r="M3782" i="5"/>
  <c r="N3782" i="5"/>
  <c r="Q3782" i="5" s="1"/>
  <c r="F3782" i="5" s="1"/>
  <c r="G3782" i="5" s="1"/>
  <c r="M3751" i="5"/>
  <c r="N3751" i="5"/>
  <c r="Q3751" i="5" s="1"/>
  <c r="F3751" i="5" s="1"/>
  <c r="G3751" i="5" s="1"/>
  <c r="M3793" i="5"/>
  <c r="N3793" i="5"/>
  <c r="Q3793" i="5" s="1"/>
  <c r="F3793" i="5" s="1"/>
  <c r="G3793" i="5" s="1"/>
  <c r="M3768" i="5"/>
  <c r="N3768" i="5"/>
  <c r="Q3768" i="5" s="1"/>
  <c r="F3768" i="5" s="1"/>
  <c r="G3768" i="5" s="1"/>
  <c r="M3773" i="5"/>
  <c r="N3773" i="5"/>
  <c r="Q3773" i="5" s="1"/>
  <c r="F3773" i="5" s="1"/>
  <c r="G3773" i="5" s="1"/>
  <c r="M3764" i="5"/>
  <c r="N3764" i="5"/>
  <c r="Q3764" i="5" s="1"/>
  <c r="F3764" i="5" s="1"/>
  <c r="G3764" i="5" s="1"/>
  <c r="M3792" i="5"/>
  <c r="N3792" i="5"/>
  <c r="Q3792" i="5" s="1"/>
  <c r="F3792" i="5" s="1"/>
  <c r="G3792" i="5" s="1"/>
  <c r="M3761" i="5"/>
  <c r="N3761" i="5"/>
  <c r="Q3761" i="5" s="1"/>
  <c r="F3761" i="5" s="1"/>
  <c r="G3761" i="5" s="1"/>
  <c r="M3776" i="5"/>
  <c r="N3776" i="5"/>
  <c r="Q3776" i="5" s="1"/>
  <c r="F3776" i="5" s="1"/>
  <c r="G3776" i="5" s="1"/>
  <c r="M3778" i="5"/>
  <c r="N3778" i="5"/>
  <c r="Q3778" i="5" s="1"/>
  <c r="F3778" i="5" s="1"/>
  <c r="G3778" i="5" s="1"/>
  <c r="M3769" i="5"/>
  <c r="N3769" i="5"/>
  <c r="Q3769" i="5" s="1"/>
  <c r="F3769" i="5" s="1"/>
  <c r="G3769" i="5" s="1"/>
  <c r="M3787" i="5"/>
  <c r="N3787" i="5"/>
  <c r="Q3787" i="5" s="1"/>
  <c r="F3787" i="5" s="1"/>
  <c r="G3787" i="5" s="1"/>
  <c r="M3753" i="5"/>
  <c r="N3753" i="5"/>
  <c r="Q3753" i="5" s="1"/>
  <c r="F3753" i="5" s="1"/>
  <c r="G3753" i="5" s="1"/>
  <c r="A3821" i="5"/>
  <c r="B3773" i="5"/>
  <c r="A3798" i="5"/>
  <c r="B3750" i="5"/>
  <c r="A3813" i="5"/>
  <c r="B3765" i="5"/>
  <c r="A3867" i="5"/>
  <c r="B3819" i="5"/>
  <c r="A3812" i="5"/>
  <c r="B3764" i="5"/>
  <c r="A3822" i="5"/>
  <c r="B3774" i="5"/>
  <c r="A3814" i="5"/>
  <c r="B3766" i="5"/>
  <c r="A3827" i="5"/>
  <c r="B3779" i="5"/>
  <c r="A3804" i="5"/>
  <c r="B3756" i="5"/>
  <c r="A3806" i="5"/>
  <c r="B3758" i="5"/>
  <c r="A3832" i="5"/>
  <c r="B3784" i="5"/>
  <c r="A3797" i="5"/>
  <c r="B3749" i="5"/>
  <c r="A3818" i="5"/>
  <c r="B3770" i="5"/>
  <c r="A3834" i="5"/>
  <c r="B3786" i="5"/>
  <c r="A3836" i="5"/>
  <c r="B3788" i="5"/>
  <c r="A3828" i="5"/>
  <c r="B3780" i="5"/>
  <c r="A3837" i="5"/>
  <c r="B3789" i="5"/>
  <c r="A3811" i="5"/>
  <c r="B3763" i="5"/>
  <c r="A3830" i="5"/>
  <c r="B3782" i="5"/>
  <c r="A3799" i="5"/>
  <c r="B3751" i="5"/>
  <c r="A3841" i="5"/>
  <c r="B3793" i="5"/>
  <c r="A3802" i="5"/>
  <c r="B3754" i="5"/>
  <c r="A3831" i="5"/>
  <c r="B3783" i="5"/>
  <c r="A3843" i="5"/>
  <c r="B3795" i="5"/>
  <c r="A3839" i="5"/>
  <c r="B3791" i="5"/>
  <c r="A3815" i="5"/>
  <c r="B3767" i="5"/>
  <c r="A3808" i="5"/>
  <c r="B3760" i="5"/>
  <c r="A3825" i="5"/>
  <c r="B3777" i="5"/>
  <c r="A3805" i="5"/>
  <c r="B3757" i="5"/>
  <c r="A3840" i="5"/>
  <c r="B3792" i="5"/>
  <c r="A3809" i="5"/>
  <c r="B3761" i="5"/>
  <c r="A3824" i="5"/>
  <c r="B3776" i="5"/>
  <c r="A3826" i="5"/>
  <c r="B3778" i="5"/>
  <c r="A3817" i="5"/>
  <c r="B3769" i="5"/>
  <c r="A3835" i="5"/>
  <c r="B3787" i="5"/>
  <c r="A3801" i="5"/>
  <c r="B3753" i="5"/>
  <c r="A3796" i="5"/>
  <c r="B3748" i="5"/>
  <c r="A3820" i="5"/>
  <c r="B3772" i="5"/>
  <c r="A3816" i="5"/>
  <c r="B3768" i="5"/>
  <c r="A3838" i="5"/>
  <c r="B3790" i="5"/>
  <c r="A3833" i="5"/>
  <c r="B3785" i="5"/>
  <c r="A3823" i="5"/>
  <c r="B3775" i="5"/>
  <c r="A3842" i="5"/>
  <c r="B3794" i="5"/>
  <c r="A3807" i="5"/>
  <c r="B3759" i="5"/>
  <c r="A3810" i="5"/>
  <c r="B3762" i="5"/>
  <c r="A3800" i="5"/>
  <c r="B3752" i="5"/>
  <c r="A3829" i="5"/>
  <c r="B3781" i="5"/>
  <c r="A3851" i="5"/>
  <c r="B3803" i="5"/>
  <c r="O3953" i="5" l="1"/>
  <c r="P3905" i="5"/>
  <c r="O3942" i="5"/>
  <c r="P3894" i="5"/>
  <c r="O3961" i="5"/>
  <c r="P3913" i="5"/>
  <c r="O3981" i="5"/>
  <c r="P3933" i="5"/>
  <c r="O3957" i="5"/>
  <c r="P3909" i="5"/>
  <c r="O3971" i="5"/>
  <c r="P3923" i="5"/>
  <c r="O3970" i="5"/>
  <c r="P3922" i="5"/>
  <c r="O3966" i="5"/>
  <c r="P3918" i="5"/>
  <c r="O3955" i="5"/>
  <c r="P3907" i="5"/>
  <c r="P3936" i="5"/>
  <c r="O3984" i="5"/>
  <c r="O4012" i="5"/>
  <c r="P3964" i="5"/>
  <c r="O4021" i="5"/>
  <c r="P3973" i="5"/>
  <c r="O3980" i="5"/>
  <c r="P3932" i="5"/>
  <c r="O3969" i="5"/>
  <c r="P3921" i="5"/>
  <c r="O3952" i="5"/>
  <c r="P3904" i="5"/>
  <c r="O3950" i="5"/>
  <c r="P3902" i="5"/>
  <c r="O4007" i="5"/>
  <c r="P3959" i="5"/>
  <c r="O3977" i="5"/>
  <c r="P3929" i="5"/>
  <c r="O3963" i="5"/>
  <c r="P3915" i="5"/>
  <c r="O3993" i="5"/>
  <c r="P3945" i="5"/>
  <c r="O3956" i="5"/>
  <c r="P3908" i="5"/>
  <c r="O3983" i="5"/>
  <c r="P3935" i="5"/>
  <c r="O3986" i="5"/>
  <c r="P3938" i="5"/>
  <c r="O3967" i="5"/>
  <c r="P3919" i="5"/>
  <c r="O3941" i="5"/>
  <c r="P3893" i="5"/>
  <c r="O3975" i="5"/>
  <c r="P3927" i="5"/>
  <c r="O3974" i="5"/>
  <c r="P3926" i="5"/>
  <c r="O3940" i="5"/>
  <c r="P3892" i="5"/>
  <c r="O3995" i="5"/>
  <c r="P3947" i="5"/>
  <c r="O4024" i="5"/>
  <c r="P3976" i="5"/>
  <c r="O3991" i="5"/>
  <c r="P3943" i="5"/>
  <c r="O3951" i="5"/>
  <c r="P3903" i="5"/>
  <c r="O4010" i="5"/>
  <c r="P3962" i="5"/>
  <c r="O3992" i="5"/>
  <c r="P3944" i="5"/>
  <c r="O4035" i="5"/>
  <c r="P3987" i="5"/>
  <c r="O3994" i="5"/>
  <c r="P3946" i="5"/>
  <c r="O3972" i="5"/>
  <c r="P3924" i="5"/>
  <c r="O3985" i="5"/>
  <c r="P3937" i="5"/>
  <c r="O3960" i="5"/>
  <c r="P3912" i="5"/>
  <c r="O3996" i="5"/>
  <c r="P3948" i="5"/>
  <c r="O3949" i="5"/>
  <c r="P3901" i="5"/>
  <c r="O3979" i="5"/>
  <c r="P3931" i="5"/>
  <c r="O3978" i="5"/>
  <c r="P3930" i="5"/>
  <c r="O3965" i="5"/>
  <c r="P3917" i="5"/>
  <c r="O3982" i="5"/>
  <c r="P3934" i="5"/>
  <c r="O3968" i="5"/>
  <c r="P3920" i="5"/>
  <c r="O3958" i="5"/>
  <c r="P3910" i="5"/>
  <c r="O3954" i="5"/>
  <c r="P3906" i="5"/>
  <c r="M3842" i="5"/>
  <c r="N3842" i="5"/>
  <c r="Q3842" i="5" s="1"/>
  <c r="F3842" i="5" s="1"/>
  <c r="G3842" i="5" s="1"/>
  <c r="M3801" i="5"/>
  <c r="N3801" i="5"/>
  <c r="Q3801" i="5" s="1"/>
  <c r="F3801" i="5" s="1"/>
  <c r="G3801" i="5" s="1"/>
  <c r="M3805" i="5"/>
  <c r="N3805" i="5"/>
  <c r="Q3805" i="5" s="1"/>
  <c r="F3805" i="5" s="1"/>
  <c r="G3805" i="5" s="1"/>
  <c r="M3802" i="5"/>
  <c r="N3802" i="5"/>
  <c r="Q3802" i="5" s="1"/>
  <c r="F3802" i="5" s="1"/>
  <c r="G3802" i="5" s="1"/>
  <c r="M3836" i="5"/>
  <c r="N3836" i="5"/>
  <c r="Q3836" i="5" s="1"/>
  <c r="F3836" i="5" s="1"/>
  <c r="G3836" i="5" s="1"/>
  <c r="M3827" i="5"/>
  <c r="N3827" i="5"/>
  <c r="Q3827" i="5" s="1"/>
  <c r="F3827" i="5" s="1"/>
  <c r="G3827" i="5" s="1"/>
  <c r="M3821" i="5"/>
  <c r="N3821" i="5"/>
  <c r="Q3821" i="5" s="1"/>
  <c r="F3821" i="5" s="1"/>
  <c r="G3821" i="5" s="1"/>
  <c r="M3825" i="5"/>
  <c r="N3825" i="5"/>
  <c r="Q3825" i="5" s="1"/>
  <c r="F3825" i="5" s="1"/>
  <c r="G3825" i="5" s="1"/>
  <c r="M3814" i="5"/>
  <c r="N3814" i="5"/>
  <c r="Q3814" i="5" s="1"/>
  <c r="F3814" i="5" s="1"/>
  <c r="G3814" i="5" s="1"/>
  <c r="M3817" i="5"/>
  <c r="N3817" i="5"/>
  <c r="Q3817" i="5" s="1"/>
  <c r="F3817" i="5" s="1"/>
  <c r="G3817" i="5" s="1"/>
  <c r="M3818" i="5"/>
  <c r="N3818" i="5"/>
  <c r="Q3818" i="5" s="1"/>
  <c r="F3818" i="5" s="1"/>
  <c r="G3818" i="5" s="1"/>
  <c r="M3829" i="5"/>
  <c r="N3829" i="5"/>
  <c r="Q3829" i="5" s="1"/>
  <c r="F3829" i="5" s="1"/>
  <c r="G3829" i="5" s="1"/>
  <c r="M3838" i="5"/>
  <c r="N3838" i="5"/>
  <c r="Q3838" i="5" s="1"/>
  <c r="F3838" i="5" s="1"/>
  <c r="G3838" i="5" s="1"/>
  <c r="M3826" i="5"/>
  <c r="N3826" i="5"/>
  <c r="Q3826" i="5" s="1"/>
  <c r="F3826" i="5" s="1"/>
  <c r="G3826" i="5" s="1"/>
  <c r="M3815" i="5"/>
  <c r="N3815" i="5"/>
  <c r="Q3815" i="5" s="1"/>
  <c r="F3815" i="5" s="1"/>
  <c r="G3815" i="5" s="1"/>
  <c r="M3830" i="5"/>
  <c r="N3830" i="5"/>
  <c r="Q3830" i="5" s="1"/>
  <c r="F3830" i="5" s="1"/>
  <c r="G3830" i="5" s="1"/>
  <c r="M3797" i="5"/>
  <c r="N3797" i="5"/>
  <c r="Q3797" i="5" s="1"/>
  <c r="F3797" i="5" s="1"/>
  <c r="G3797" i="5" s="1"/>
  <c r="M3812" i="5"/>
  <c r="N3812" i="5"/>
  <c r="Q3812" i="5" s="1"/>
  <c r="F3812" i="5" s="1"/>
  <c r="G3812" i="5" s="1"/>
  <c r="M3823" i="5"/>
  <c r="N3823" i="5"/>
  <c r="Q3823" i="5" s="1"/>
  <c r="F3823" i="5" s="1"/>
  <c r="G3823" i="5" s="1"/>
  <c r="M3834" i="5"/>
  <c r="N3834" i="5"/>
  <c r="Q3834" i="5" s="1"/>
  <c r="F3834" i="5" s="1"/>
  <c r="G3834" i="5" s="1"/>
  <c r="M3833" i="5"/>
  <c r="N3833" i="5"/>
  <c r="Q3833" i="5" s="1"/>
  <c r="F3833" i="5" s="1"/>
  <c r="G3833" i="5" s="1"/>
  <c r="M3799" i="5"/>
  <c r="N3799" i="5"/>
  <c r="Q3799" i="5" s="1"/>
  <c r="F3799" i="5" s="1"/>
  <c r="G3799" i="5" s="1"/>
  <c r="M3822" i="5"/>
  <c r="N3822" i="5"/>
  <c r="Q3822" i="5" s="1"/>
  <c r="F3822" i="5" s="1"/>
  <c r="G3822" i="5" s="1"/>
  <c r="M3800" i="5"/>
  <c r="N3800" i="5"/>
  <c r="Q3800" i="5" s="1"/>
  <c r="F3800" i="5" s="1"/>
  <c r="G3800" i="5" s="1"/>
  <c r="M3816" i="5"/>
  <c r="N3816" i="5"/>
  <c r="Q3816" i="5" s="1"/>
  <c r="F3816" i="5" s="1"/>
  <c r="G3816" i="5" s="1"/>
  <c r="M3824" i="5"/>
  <c r="N3824" i="5"/>
  <c r="Q3824" i="5" s="1"/>
  <c r="F3824" i="5" s="1"/>
  <c r="G3824" i="5" s="1"/>
  <c r="M3839" i="5"/>
  <c r="N3839" i="5"/>
  <c r="Q3839" i="5" s="1"/>
  <c r="F3839" i="5" s="1"/>
  <c r="G3839" i="5" s="1"/>
  <c r="M3811" i="5"/>
  <c r="N3811" i="5"/>
  <c r="Q3811" i="5" s="1"/>
  <c r="F3811" i="5" s="1"/>
  <c r="G3811" i="5" s="1"/>
  <c r="M3832" i="5"/>
  <c r="N3832" i="5"/>
  <c r="Q3832" i="5" s="1"/>
  <c r="F3832" i="5" s="1"/>
  <c r="G3832" i="5" s="1"/>
  <c r="M3867" i="5"/>
  <c r="N3867" i="5"/>
  <c r="Q3867" i="5" s="1"/>
  <c r="F3867" i="5" s="1"/>
  <c r="G3867" i="5" s="1"/>
  <c r="M3841" i="5"/>
  <c r="N3841" i="5"/>
  <c r="Q3841" i="5" s="1"/>
  <c r="F3841" i="5" s="1"/>
  <c r="G3841" i="5" s="1"/>
  <c r="M3835" i="5"/>
  <c r="N3835" i="5"/>
  <c r="Q3835" i="5" s="1"/>
  <c r="F3835" i="5" s="1"/>
  <c r="G3835" i="5" s="1"/>
  <c r="M3810" i="5"/>
  <c r="N3810" i="5"/>
  <c r="Q3810" i="5" s="1"/>
  <c r="F3810" i="5" s="1"/>
  <c r="G3810" i="5" s="1"/>
  <c r="M3820" i="5"/>
  <c r="N3820" i="5"/>
  <c r="Q3820" i="5" s="1"/>
  <c r="F3820" i="5" s="1"/>
  <c r="G3820" i="5" s="1"/>
  <c r="M3809" i="5"/>
  <c r="N3809" i="5"/>
  <c r="Q3809" i="5" s="1"/>
  <c r="F3809" i="5" s="1"/>
  <c r="G3809" i="5" s="1"/>
  <c r="M3843" i="5"/>
  <c r="N3843" i="5"/>
  <c r="Q3843" i="5" s="1"/>
  <c r="F3843" i="5" s="1"/>
  <c r="G3843" i="5" s="1"/>
  <c r="M3837" i="5"/>
  <c r="N3837" i="5"/>
  <c r="Q3837" i="5" s="1"/>
  <c r="F3837" i="5" s="1"/>
  <c r="G3837" i="5" s="1"/>
  <c r="M3806" i="5"/>
  <c r="N3806" i="5"/>
  <c r="Q3806" i="5" s="1"/>
  <c r="F3806" i="5" s="1"/>
  <c r="G3806" i="5" s="1"/>
  <c r="M3813" i="5"/>
  <c r="N3813" i="5"/>
  <c r="Q3813" i="5" s="1"/>
  <c r="F3813" i="5" s="1"/>
  <c r="G3813" i="5" s="1"/>
  <c r="M3851" i="5"/>
  <c r="N3851" i="5"/>
  <c r="Q3851" i="5" s="1"/>
  <c r="F3851" i="5" s="1"/>
  <c r="G3851" i="5" s="1"/>
  <c r="M3808" i="5"/>
  <c r="N3808" i="5"/>
  <c r="Q3808" i="5" s="1"/>
  <c r="F3808" i="5" s="1"/>
  <c r="G3808" i="5" s="1"/>
  <c r="M3807" i="5"/>
  <c r="N3807" i="5"/>
  <c r="Q3807" i="5" s="1"/>
  <c r="F3807" i="5" s="1"/>
  <c r="G3807" i="5" s="1"/>
  <c r="M3796" i="5"/>
  <c r="N3796" i="5"/>
  <c r="Q3796" i="5" s="1"/>
  <c r="F3796" i="5" s="1"/>
  <c r="G3796" i="5" s="1"/>
  <c r="M3840" i="5"/>
  <c r="N3840" i="5"/>
  <c r="Q3840" i="5" s="1"/>
  <c r="F3840" i="5" s="1"/>
  <c r="G3840" i="5" s="1"/>
  <c r="M3831" i="5"/>
  <c r="N3831" i="5"/>
  <c r="Q3831" i="5" s="1"/>
  <c r="F3831" i="5" s="1"/>
  <c r="G3831" i="5" s="1"/>
  <c r="M3828" i="5"/>
  <c r="N3828" i="5"/>
  <c r="Q3828" i="5" s="1"/>
  <c r="F3828" i="5" s="1"/>
  <c r="G3828" i="5" s="1"/>
  <c r="M3804" i="5"/>
  <c r="N3804" i="5"/>
  <c r="Q3804" i="5" s="1"/>
  <c r="F3804" i="5" s="1"/>
  <c r="G3804" i="5" s="1"/>
  <c r="M3798" i="5"/>
  <c r="N3798" i="5"/>
  <c r="Q3798" i="5" s="1"/>
  <c r="F3798" i="5" s="1"/>
  <c r="G3798" i="5" s="1"/>
  <c r="A3871" i="5"/>
  <c r="B3823" i="5"/>
  <c r="A3883" i="5"/>
  <c r="B3835" i="5"/>
  <c r="A3873" i="5"/>
  <c r="B3825" i="5"/>
  <c r="A3889" i="5"/>
  <c r="B3841" i="5"/>
  <c r="A3882" i="5"/>
  <c r="B3834" i="5"/>
  <c r="A3862" i="5"/>
  <c r="B3814" i="5"/>
  <c r="A3877" i="5"/>
  <c r="B3829" i="5"/>
  <c r="A3886" i="5"/>
  <c r="B3838" i="5"/>
  <c r="A3874" i="5"/>
  <c r="B3826" i="5"/>
  <c r="A3863" i="5"/>
  <c r="B3815" i="5"/>
  <c r="A3878" i="5"/>
  <c r="B3830" i="5"/>
  <c r="A3845" i="5"/>
  <c r="B3797" i="5"/>
  <c r="A3860" i="5"/>
  <c r="B3812" i="5"/>
  <c r="A3858" i="5"/>
  <c r="B3810" i="5"/>
  <c r="A3868" i="5"/>
  <c r="B3820" i="5"/>
  <c r="A3857" i="5"/>
  <c r="B3809" i="5"/>
  <c r="A3891" i="5"/>
  <c r="B3843" i="5"/>
  <c r="A3885" i="5"/>
  <c r="B3837" i="5"/>
  <c r="A3854" i="5"/>
  <c r="B3806" i="5"/>
  <c r="A3861" i="5"/>
  <c r="B3813" i="5"/>
  <c r="A3848" i="5"/>
  <c r="B3800" i="5"/>
  <c r="A3864" i="5"/>
  <c r="B3816" i="5"/>
  <c r="A3872" i="5"/>
  <c r="B3824" i="5"/>
  <c r="A3887" i="5"/>
  <c r="B3839" i="5"/>
  <c r="A3859" i="5"/>
  <c r="B3811" i="5"/>
  <c r="A3880" i="5"/>
  <c r="B3832" i="5"/>
  <c r="A3915" i="5"/>
  <c r="B3867" i="5"/>
  <c r="A3855" i="5"/>
  <c r="B3807" i="5"/>
  <c r="A3844" i="5"/>
  <c r="B3796" i="5"/>
  <c r="A3888" i="5"/>
  <c r="B3840" i="5"/>
  <c r="A3879" i="5"/>
  <c r="B3831" i="5"/>
  <c r="A3876" i="5"/>
  <c r="B3828" i="5"/>
  <c r="A3852" i="5"/>
  <c r="B3804" i="5"/>
  <c r="A3846" i="5"/>
  <c r="B3798" i="5"/>
  <c r="A3899" i="5"/>
  <c r="B3851" i="5"/>
  <c r="A3881" i="5"/>
  <c r="B3833" i="5"/>
  <c r="A3865" i="5"/>
  <c r="B3817" i="5"/>
  <c r="A3856" i="5"/>
  <c r="B3808" i="5"/>
  <c r="A3847" i="5"/>
  <c r="B3799" i="5"/>
  <c r="A3866" i="5"/>
  <c r="B3818" i="5"/>
  <c r="A3870" i="5"/>
  <c r="B3822" i="5"/>
  <c r="A3890" i="5"/>
  <c r="B3842" i="5"/>
  <c r="A3849" i="5"/>
  <c r="B3801" i="5"/>
  <c r="A3853" i="5"/>
  <c r="B3805" i="5"/>
  <c r="A3850" i="5"/>
  <c r="B3802" i="5"/>
  <c r="A3884" i="5"/>
  <c r="B3836" i="5"/>
  <c r="A3875" i="5"/>
  <c r="B3827" i="5"/>
  <c r="A3869" i="5"/>
  <c r="B3821" i="5"/>
  <c r="O4016" i="5" l="1"/>
  <c r="P3968" i="5"/>
  <c r="O4008" i="5"/>
  <c r="P3960" i="5"/>
  <c r="O3999" i="5"/>
  <c r="P3951" i="5"/>
  <c r="O3989" i="5"/>
  <c r="P3941" i="5"/>
  <c r="O4025" i="5"/>
  <c r="P3977" i="5"/>
  <c r="O4060" i="5"/>
  <c r="P4012" i="5"/>
  <c r="O4029" i="5"/>
  <c r="P3981" i="5"/>
  <c r="O3988" i="5"/>
  <c r="P3940" i="5"/>
  <c r="O4002" i="5"/>
  <c r="P3954" i="5"/>
  <c r="O3997" i="5"/>
  <c r="P3949" i="5"/>
  <c r="O4040" i="5"/>
  <c r="P3992" i="5"/>
  <c r="O4022" i="5"/>
  <c r="P3974" i="5"/>
  <c r="O4041" i="5"/>
  <c r="P3993" i="5"/>
  <c r="O4028" i="5"/>
  <c r="P3980" i="5"/>
  <c r="O4019" i="5"/>
  <c r="P3971" i="5"/>
  <c r="O4069" i="5"/>
  <c r="P4021" i="5"/>
  <c r="O4030" i="5"/>
  <c r="P3982" i="5"/>
  <c r="O4017" i="5"/>
  <c r="P3969" i="5"/>
  <c r="O4032" i="5"/>
  <c r="P3984" i="5"/>
  <c r="O4033" i="5"/>
  <c r="P3985" i="5"/>
  <c r="O4039" i="5"/>
  <c r="P3991" i="5"/>
  <c r="O4015" i="5"/>
  <c r="P3967" i="5"/>
  <c r="O4055" i="5"/>
  <c r="P4007" i="5"/>
  <c r="O4009" i="5"/>
  <c r="P3961" i="5"/>
  <c r="O4013" i="5"/>
  <c r="P3965" i="5"/>
  <c r="O4020" i="5"/>
  <c r="P3972" i="5"/>
  <c r="O4072" i="5"/>
  <c r="P4024" i="5"/>
  <c r="O4034" i="5"/>
  <c r="P3986" i="5"/>
  <c r="O3998" i="5"/>
  <c r="P3950" i="5"/>
  <c r="O4003" i="5"/>
  <c r="P3955" i="5"/>
  <c r="O3990" i="5"/>
  <c r="P3942" i="5"/>
  <c r="O4004" i="5"/>
  <c r="P3956" i="5"/>
  <c r="O4027" i="5"/>
  <c r="P3979" i="5"/>
  <c r="O4083" i="5"/>
  <c r="P4035" i="5"/>
  <c r="O4018" i="5"/>
  <c r="P3970" i="5"/>
  <c r="O4006" i="5"/>
  <c r="P3958" i="5"/>
  <c r="O4044" i="5"/>
  <c r="P3996" i="5"/>
  <c r="O4058" i="5"/>
  <c r="P4010" i="5"/>
  <c r="O4023" i="5"/>
  <c r="P3975" i="5"/>
  <c r="O4011" i="5"/>
  <c r="P3963" i="5"/>
  <c r="O4005" i="5"/>
  <c r="P3957" i="5"/>
  <c r="O4026" i="5"/>
  <c r="P3978" i="5"/>
  <c r="O4042" i="5"/>
  <c r="P3994" i="5"/>
  <c r="O4043" i="5"/>
  <c r="P3995" i="5"/>
  <c r="O4031" i="5"/>
  <c r="P3983" i="5"/>
  <c r="O4000" i="5"/>
  <c r="P3952" i="5"/>
  <c r="O4014" i="5"/>
  <c r="P3966" i="5"/>
  <c r="O4001" i="5"/>
  <c r="P3953" i="5"/>
  <c r="M3849" i="5"/>
  <c r="N3849" i="5"/>
  <c r="Q3849" i="5" s="1"/>
  <c r="F3849" i="5" s="1"/>
  <c r="G3849" i="5" s="1"/>
  <c r="M3881" i="5"/>
  <c r="N3881" i="5"/>
  <c r="Q3881" i="5" s="1"/>
  <c r="F3881" i="5" s="1"/>
  <c r="G3881" i="5" s="1"/>
  <c r="M3844" i="5"/>
  <c r="N3844" i="5"/>
  <c r="Q3844" i="5" s="1"/>
  <c r="F3844" i="5" s="1"/>
  <c r="G3844" i="5" s="1"/>
  <c r="M3864" i="5"/>
  <c r="N3864" i="5"/>
  <c r="Q3864" i="5" s="1"/>
  <c r="F3864" i="5" s="1"/>
  <c r="G3864" i="5" s="1"/>
  <c r="M3868" i="5"/>
  <c r="N3868" i="5"/>
  <c r="Q3868" i="5" s="1"/>
  <c r="F3868" i="5" s="1"/>
  <c r="G3868" i="5" s="1"/>
  <c r="M3886" i="5"/>
  <c r="N3886" i="5"/>
  <c r="Q3886" i="5" s="1"/>
  <c r="F3886" i="5" s="1"/>
  <c r="G3886" i="5" s="1"/>
  <c r="M3871" i="5"/>
  <c r="N3871" i="5"/>
  <c r="Q3871" i="5" s="1"/>
  <c r="F3871" i="5" s="1"/>
  <c r="G3871" i="5" s="1"/>
  <c r="M3899" i="5"/>
  <c r="N3899" i="5"/>
  <c r="Q3899" i="5" s="1"/>
  <c r="F3899" i="5" s="1"/>
  <c r="G3899" i="5" s="1"/>
  <c r="M3915" i="5"/>
  <c r="N3915" i="5"/>
  <c r="Q3915" i="5" s="1"/>
  <c r="F3915" i="5" s="1"/>
  <c r="G3915" i="5" s="1"/>
  <c r="M3875" i="5"/>
  <c r="N3875" i="5"/>
  <c r="Q3875" i="5" s="1"/>
  <c r="F3875" i="5" s="1"/>
  <c r="G3875" i="5" s="1"/>
  <c r="M3866" i="5"/>
  <c r="N3866" i="5"/>
  <c r="Q3866" i="5" s="1"/>
  <c r="F3866" i="5" s="1"/>
  <c r="G3866" i="5" s="1"/>
  <c r="M3852" i="5"/>
  <c r="N3852" i="5"/>
  <c r="Q3852" i="5" s="1"/>
  <c r="F3852" i="5" s="1"/>
  <c r="G3852" i="5" s="1"/>
  <c r="M3880" i="5"/>
  <c r="N3880" i="5"/>
  <c r="Q3880" i="5" s="1"/>
  <c r="F3880" i="5" s="1"/>
  <c r="G3880" i="5" s="1"/>
  <c r="M3854" i="5"/>
  <c r="N3854" i="5"/>
  <c r="Q3854" i="5" s="1"/>
  <c r="F3854" i="5" s="1"/>
  <c r="G3854" i="5" s="1"/>
  <c r="M3845" i="5"/>
  <c r="N3845" i="5"/>
  <c r="Q3845" i="5" s="1"/>
  <c r="F3845" i="5" s="1"/>
  <c r="G3845" i="5" s="1"/>
  <c r="M3882" i="5"/>
  <c r="N3882" i="5"/>
  <c r="Q3882" i="5" s="1"/>
  <c r="F3882" i="5" s="1"/>
  <c r="G3882" i="5" s="1"/>
  <c r="M3890" i="5"/>
  <c r="N3890" i="5"/>
  <c r="Q3890" i="5" s="1"/>
  <c r="F3890" i="5" s="1"/>
  <c r="G3890" i="5" s="1"/>
  <c r="M3848" i="5"/>
  <c r="N3848" i="5"/>
  <c r="Q3848" i="5" s="1"/>
  <c r="F3848" i="5" s="1"/>
  <c r="G3848" i="5" s="1"/>
  <c r="M3870" i="5"/>
  <c r="N3870" i="5"/>
  <c r="Q3870" i="5" s="1"/>
  <c r="F3870" i="5" s="1"/>
  <c r="G3870" i="5" s="1"/>
  <c r="M3861" i="5"/>
  <c r="N3861" i="5"/>
  <c r="Q3861" i="5" s="1"/>
  <c r="F3861" i="5" s="1"/>
  <c r="G3861" i="5" s="1"/>
  <c r="M3884" i="5"/>
  <c r="N3884" i="5"/>
  <c r="Q3884" i="5" s="1"/>
  <c r="F3884" i="5" s="1"/>
  <c r="G3884" i="5" s="1"/>
  <c r="M3847" i="5"/>
  <c r="N3847" i="5"/>
  <c r="Q3847" i="5" s="1"/>
  <c r="F3847" i="5" s="1"/>
  <c r="G3847" i="5" s="1"/>
  <c r="M3876" i="5"/>
  <c r="N3876" i="5"/>
  <c r="Q3876" i="5" s="1"/>
  <c r="F3876" i="5" s="1"/>
  <c r="G3876" i="5" s="1"/>
  <c r="M3859" i="5"/>
  <c r="N3859" i="5"/>
  <c r="Q3859" i="5" s="1"/>
  <c r="F3859" i="5" s="1"/>
  <c r="G3859" i="5" s="1"/>
  <c r="M3885" i="5"/>
  <c r="N3885" i="5"/>
  <c r="Q3885" i="5" s="1"/>
  <c r="F3885" i="5" s="1"/>
  <c r="G3885" i="5" s="1"/>
  <c r="M3878" i="5"/>
  <c r="N3878" i="5"/>
  <c r="Q3878" i="5" s="1"/>
  <c r="F3878" i="5" s="1"/>
  <c r="G3878" i="5" s="1"/>
  <c r="M3889" i="5"/>
  <c r="N3889" i="5"/>
  <c r="Q3889" i="5" s="1"/>
  <c r="F3889" i="5" s="1"/>
  <c r="G3889" i="5" s="1"/>
  <c r="M3850" i="5"/>
  <c r="N3850" i="5"/>
  <c r="Q3850" i="5" s="1"/>
  <c r="F3850" i="5" s="1"/>
  <c r="G3850" i="5" s="1"/>
  <c r="M3856" i="5"/>
  <c r="N3856" i="5"/>
  <c r="Q3856" i="5" s="1"/>
  <c r="F3856" i="5" s="1"/>
  <c r="G3856" i="5" s="1"/>
  <c r="M3879" i="5"/>
  <c r="N3879" i="5"/>
  <c r="Q3879" i="5" s="1"/>
  <c r="F3879" i="5" s="1"/>
  <c r="G3879" i="5" s="1"/>
  <c r="M3887" i="5"/>
  <c r="N3887" i="5"/>
  <c r="Q3887" i="5" s="1"/>
  <c r="F3887" i="5" s="1"/>
  <c r="G3887" i="5" s="1"/>
  <c r="M3891" i="5"/>
  <c r="N3891" i="5"/>
  <c r="Q3891" i="5" s="1"/>
  <c r="F3891" i="5" s="1"/>
  <c r="G3891" i="5" s="1"/>
  <c r="M3863" i="5"/>
  <c r="N3863" i="5"/>
  <c r="Q3863" i="5" s="1"/>
  <c r="F3863" i="5" s="1"/>
  <c r="G3863" i="5" s="1"/>
  <c r="M3873" i="5"/>
  <c r="N3873" i="5"/>
  <c r="Q3873" i="5" s="1"/>
  <c r="F3873" i="5" s="1"/>
  <c r="G3873" i="5" s="1"/>
  <c r="M3877" i="5"/>
  <c r="N3877" i="5"/>
  <c r="Q3877" i="5" s="1"/>
  <c r="F3877" i="5" s="1"/>
  <c r="G3877" i="5" s="1"/>
  <c r="M3855" i="5"/>
  <c r="N3855" i="5"/>
  <c r="Q3855" i="5" s="1"/>
  <c r="F3855" i="5" s="1"/>
  <c r="G3855" i="5" s="1"/>
  <c r="M3858" i="5"/>
  <c r="N3858" i="5"/>
  <c r="Q3858" i="5" s="1"/>
  <c r="F3858" i="5" s="1"/>
  <c r="G3858" i="5" s="1"/>
  <c r="M3869" i="5"/>
  <c r="N3869" i="5"/>
  <c r="Q3869" i="5" s="1"/>
  <c r="F3869" i="5" s="1"/>
  <c r="G3869" i="5" s="1"/>
  <c r="M3846" i="5"/>
  <c r="N3846" i="5"/>
  <c r="Q3846" i="5" s="1"/>
  <c r="F3846" i="5" s="1"/>
  <c r="G3846" i="5" s="1"/>
  <c r="M3860" i="5"/>
  <c r="N3860" i="5"/>
  <c r="Q3860" i="5" s="1"/>
  <c r="F3860" i="5" s="1"/>
  <c r="G3860" i="5" s="1"/>
  <c r="M3862" i="5"/>
  <c r="N3862" i="5"/>
  <c r="Q3862" i="5" s="1"/>
  <c r="F3862" i="5" s="1"/>
  <c r="G3862" i="5" s="1"/>
  <c r="M3853" i="5"/>
  <c r="N3853" i="5"/>
  <c r="Q3853" i="5" s="1"/>
  <c r="F3853" i="5" s="1"/>
  <c r="G3853" i="5" s="1"/>
  <c r="M3865" i="5"/>
  <c r="N3865" i="5"/>
  <c r="Q3865" i="5" s="1"/>
  <c r="F3865" i="5" s="1"/>
  <c r="G3865" i="5" s="1"/>
  <c r="M3888" i="5"/>
  <c r="N3888" i="5"/>
  <c r="Q3888" i="5" s="1"/>
  <c r="F3888" i="5" s="1"/>
  <c r="G3888" i="5" s="1"/>
  <c r="M3872" i="5"/>
  <c r="N3872" i="5"/>
  <c r="Q3872" i="5" s="1"/>
  <c r="F3872" i="5" s="1"/>
  <c r="G3872" i="5" s="1"/>
  <c r="M3857" i="5"/>
  <c r="N3857" i="5"/>
  <c r="Q3857" i="5" s="1"/>
  <c r="F3857" i="5" s="1"/>
  <c r="G3857" i="5" s="1"/>
  <c r="M3874" i="5"/>
  <c r="N3874" i="5"/>
  <c r="Q3874" i="5" s="1"/>
  <c r="F3874" i="5" s="1"/>
  <c r="G3874" i="5" s="1"/>
  <c r="M3883" i="5"/>
  <c r="N3883" i="5"/>
  <c r="Q3883" i="5" s="1"/>
  <c r="F3883" i="5" s="1"/>
  <c r="G3883" i="5" s="1"/>
  <c r="A3938" i="5"/>
  <c r="B3890" i="5"/>
  <c r="A3947" i="5"/>
  <c r="B3899" i="5"/>
  <c r="A3903" i="5"/>
  <c r="B3855" i="5"/>
  <c r="A3896" i="5"/>
  <c r="B3848" i="5"/>
  <c r="A3906" i="5"/>
  <c r="B3858" i="5"/>
  <c r="A3925" i="5"/>
  <c r="B3877" i="5"/>
  <c r="A3923" i="5"/>
  <c r="B3875" i="5"/>
  <c r="A3914" i="5"/>
  <c r="B3866" i="5"/>
  <c r="A3900" i="5"/>
  <c r="B3852" i="5"/>
  <c r="A3928" i="5"/>
  <c r="B3880" i="5"/>
  <c r="A3902" i="5"/>
  <c r="B3854" i="5"/>
  <c r="A3893" i="5"/>
  <c r="B3845" i="5"/>
  <c r="A3930" i="5"/>
  <c r="B3882" i="5"/>
  <c r="A3898" i="5"/>
  <c r="B3850" i="5"/>
  <c r="A3904" i="5"/>
  <c r="B3856" i="5"/>
  <c r="A3927" i="5"/>
  <c r="B3879" i="5"/>
  <c r="A3935" i="5"/>
  <c r="B3887" i="5"/>
  <c r="A3939" i="5"/>
  <c r="B3891" i="5"/>
  <c r="A3911" i="5"/>
  <c r="B3863" i="5"/>
  <c r="A3921" i="5"/>
  <c r="B3873" i="5"/>
  <c r="A3932" i="5"/>
  <c r="B3884" i="5"/>
  <c r="A3895" i="5"/>
  <c r="B3847" i="5"/>
  <c r="A3924" i="5"/>
  <c r="B3876" i="5"/>
  <c r="A3907" i="5"/>
  <c r="B3859" i="5"/>
  <c r="A3933" i="5"/>
  <c r="B3885" i="5"/>
  <c r="A3926" i="5"/>
  <c r="B3878" i="5"/>
  <c r="A3937" i="5"/>
  <c r="B3889" i="5"/>
  <c r="A3901" i="5"/>
  <c r="B3853" i="5"/>
  <c r="A3913" i="5"/>
  <c r="B3865" i="5"/>
  <c r="A3936" i="5"/>
  <c r="B3888" i="5"/>
  <c r="A3920" i="5"/>
  <c r="B3872" i="5"/>
  <c r="A3905" i="5"/>
  <c r="B3857" i="5"/>
  <c r="A3922" i="5"/>
  <c r="B3874" i="5"/>
  <c r="A3931" i="5"/>
  <c r="B3883" i="5"/>
  <c r="A3917" i="5"/>
  <c r="B3869" i="5"/>
  <c r="A3918" i="5"/>
  <c r="B3870" i="5"/>
  <c r="A3894" i="5"/>
  <c r="B3846" i="5"/>
  <c r="A3963" i="5"/>
  <c r="B3915" i="5"/>
  <c r="A3909" i="5"/>
  <c r="B3861" i="5"/>
  <c r="A3908" i="5"/>
  <c r="B3860" i="5"/>
  <c r="A3910" i="5"/>
  <c r="B3862" i="5"/>
  <c r="A3897" i="5"/>
  <c r="B3849" i="5"/>
  <c r="A3929" i="5"/>
  <c r="B3881" i="5"/>
  <c r="A3892" i="5"/>
  <c r="B3844" i="5"/>
  <c r="A3912" i="5"/>
  <c r="B3864" i="5"/>
  <c r="A3916" i="5"/>
  <c r="B3868" i="5"/>
  <c r="A3934" i="5"/>
  <c r="B3886" i="5"/>
  <c r="A3919" i="5"/>
  <c r="B3871" i="5"/>
  <c r="O4048" i="5" l="1"/>
  <c r="P4000" i="5"/>
  <c r="O4071" i="5"/>
  <c r="P4023" i="5"/>
  <c r="O4052" i="5"/>
  <c r="P4004" i="5"/>
  <c r="O4061" i="5"/>
  <c r="P4013" i="5"/>
  <c r="O4065" i="5"/>
  <c r="P4017" i="5"/>
  <c r="O4088" i="5"/>
  <c r="P4040" i="5"/>
  <c r="O4037" i="5"/>
  <c r="P3989" i="5"/>
  <c r="O4066" i="5"/>
  <c r="P4018" i="5"/>
  <c r="O4077" i="5"/>
  <c r="P4029" i="5"/>
  <c r="O4059" i="5"/>
  <c r="P4011" i="5"/>
  <c r="O4106" i="5"/>
  <c r="P4058" i="5"/>
  <c r="O4078" i="5"/>
  <c r="P4030" i="5"/>
  <c r="O4045" i="5"/>
  <c r="P3997" i="5"/>
  <c r="O4087" i="5"/>
  <c r="P4039" i="5"/>
  <c r="O4079" i="5"/>
  <c r="P4031" i="5"/>
  <c r="O4057" i="5"/>
  <c r="P4009" i="5"/>
  <c r="O4047" i="5"/>
  <c r="P3999" i="5"/>
  <c r="O4091" i="5"/>
  <c r="P4043" i="5"/>
  <c r="O4092" i="5"/>
  <c r="P4044" i="5"/>
  <c r="O4051" i="5"/>
  <c r="P4003" i="5"/>
  <c r="O4103" i="5"/>
  <c r="P4055" i="5"/>
  <c r="O4117" i="5"/>
  <c r="P4069" i="5"/>
  <c r="O4050" i="5"/>
  <c r="P4002" i="5"/>
  <c r="O4056" i="5"/>
  <c r="P4008" i="5"/>
  <c r="O4074" i="5"/>
  <c r="P4026" i="5"/>
  <c r="O4082" i="5"/>
  <c r="P4034" i="5"/>
  <c r="O4062" i="5"/>
  <c r="P4014" i="5"/>
  <c r="O4075" i="5"/>
  <c r="P4027" i="5"/>
  <c r="O4068" i="5"/>
  <c r="P4020" i="5"/>
  <c r="O4080" i="5"/>
  <c r="P4032" i="5"/>
  <c r="O4073" i="5"/>
  <c r="P4025" i="5"/>
  <c r="O4076" i="5"/>
  <c r="P4028" i="5"/>
  <c r="O4049" i="5"/>
  <c r="P4001" i="5"/>
  <c r="O4053" i="5"/>
  <c r="P4005" i="5"/>
  <c r="P4083" i="5"/>
  <c r="O4131" i="5"/>
  <c r="O4120" i="5"/>
  <c r="P4072" i="5"/>
  <c r="O4081" i="5"/>
  <c r="P4033" i="5"/>
  <c r="O4089" i="5"/>
  <c r="P4041" i="5"/>
  <c r="O4108" i="5"/>
  <c r="P4060" i="5"/>
  <c r="O4070" i="5"/>
  <c r="P4022" i="5"/>
  <c r="O4038" i="5"/>
  <c r="P3990" i="5"/>
  <c r="O4090" i="5"/>
  <c r="P4042" i="5"/>
  <c r="O4054" i="5"/>
  <c r="P4006" i="5"/>
  <c r="O4046" i="5"/>
  <c r="P3998" i="5"/>
  <c r="O4063" i="5"/>
  <c r="P4015" i="5"/>
  <c r="O4067" i="5"/>
  <c r="P4019" i="5"/>
  <c r="O4036" i="5"/>
  <c r="P3988" i="5"/>
  <c r="O4064" i="5"/>
  <c r="P4016" i="5"/>
  <c r="M3929" i="5"/>
  <c r="N3929" i="5"/>
  <c r="Q3929" i="5" s="1"/>
  <c r="F3929" i="5" s="1"/>
  <c r="G3929" i="5" s="1"/>
  <c r="M3918" i="5"/>
  <c r="N3918" i="5"/>
  <c r="Q3918" i="5" s="1"/>
  <c r="F3918" i="5" s="1"/>
  <c r="G3918" i="5" s="1"/>
  <c r="M3913" i="5"/>
  <c r="N3913" i="5"/>
  <c r="Q3913" i="5" s="1"/>
  <c r="F3913" i="5" s="1"/>
  <c r="G3913" i="5" s="1"/>
  <c r="M3895" i="5"/>
  <c r="N3895" i="5"/>
  <c r="Q3895" i="5" s="1"/>
  <c r="F3895" i="5" s="1"/>
  <c r="G3895" i="5" s="1"/>
  <c r="M3904" i="5"/>
  <c r="N3904" i="5"/>
  <c r="Q3904" i="5" s="1"/>
  <c r="F3904" i="5" s="1"/>
  <c r="G3904" i="5" s="1"/>
  <c r="M3914" i="5"/>
  <c r="N3914" i="5"/>
  <c r="Q3914" i="5" s="1"/>
  <c r="F3914" i="5" s="1"/>
  <c r="G3914" i="5" s="1"/>
  <c r="M3938" i="5"/>
  <c r="N3938" i="5"/>
  <c r="Q3938" i="5" s="1"/>
  <c r="F3938" i="5" s="1"/>
  <c r="G3938" i="5" s="1"/>
  <c r="M3898" i="5"/>
  <c r="N3898" i="5"/>
  <c r="Q3898" i="5" s="1"/>
  <c r="F3898" i="5" s="1"/>
  <c r="G3898" i="5" s="1"/>
  <c r="M3937" i="5"/>
  <c r="N3937" i="5"/>
  <c r="Q3937" i="5" s="1"/>
  <c r="F3937" i="5" s="1"/>
  <c r="G3937" i="5" s="1"/>
  <c r="M3934" i="5"/>
  <c r="N3934" i="5"/>
  <c r="Q3934" i="5" s="1"/>
  <c r="F3934" i="5" s="1"/>
  <c r="G3934" i="5" s="1"/>
  <c r="M3908" i="5"/>
  <c r="N3908" i="5"/>
  <c r="Q3908" i="5" s="1"/>
  <c r="F3908" i="5" s="1"/>
  <c r="G3908" i="5" s="1"/>
  <c r="M3922" i="5"/>
  <c r="N3922" i="5"/>
  <c r="Q3922" i="5" s="1"/>
  <c r="F3922" i="5" s="1"/>
  <c r="G3922" i="5" s="1"/>
  <c r="M3926" i="5"/>
  <c r="N3926" i="5"/>
  <c r="Q3926" i="5" s="1"/>
  <c r="F3926" i="5" s="1"/>
  <c r="G3926" i="5" s="1"/>
  <c r="M3911" i="5"/>
  <c r="N3911" i="5"/>
  <c r="Q3911" i="5" s="1"/>
  <c r="F3911" i="5" s="1"/>
  <c r="G3911" i="5" s="1"/>
  <c r="M3893" i="5"/>
  <c r="N3893" i="5"/>
  <c r="Q3893" i="5" s="1"/>
  <c r="F3893" i="5" s="1"/>
  <c r="G3893" i="5" s="1"/>
  <c r="M3906" i="5"/>
  <c r="N3906" i="5"/>
  <c r="Q3906" i="5" s="1"/>
  <c r="F3906" i="5" s="1"/>
  <c r="G3906" i="5" s="1"/>
  <c r="M3917" i="5"/>
  <c r="N3917" i="5"/>
  <c r="Q3917" i="5" s="1"/>
  <c r="F3917" i="5" s="1"/>
  <c r="G3917" i="5" s="1"/>
  <c r="M3901" i="5"/>
  <c r="N3901" i="5"/>
  <c r="Q3901" i="5" s="1"/>
  <c r="F3901" i="5" s="1"/>
  <c r="G3901" i="5" s="1"/>
  <c r="M3923" i="5"/>
  <c r="N3923" i="5"/>
  <c r="Q3923" i="5" s="1"/>
  <c r="F3923" i="5" s="1"/>
  <c r="G3923" i="5" s="1"/>
  <c r="M3919" i="5"/>
  <c r="N3919" i="5"/>
  <c r="Q3919" i="5" s="1"/>
  <c r="F3919" i="5" s="1"/>
  <c r="G3919" i="5" s="1"/>
  <c r="M3910" i="5"/>
  <c r="N3910" i="5"/>
  <c r="Q3910" i="5" s="1"/>
  <c r="F3910" i="5" s="1"/>
  <c r="G3910" i="5" s="1"/>
  <c r="M3931" i="5"/>
  <c r="N3931" i="5"/>
  <c r="Q3931" i="5" s="1"/>
  <c r="F3931" i="5" s="1"/>
  <c r="G3931" i="5" s="1"/>
  <c r="M3921" i="5"/>
  <c r="N3921" i="5"/>
  <c r="Q3921" i="5" s="1"/>
  <c r="F3921" i="5" s="1"/>
  <c r="G3921" i="5" s="1"/>
  <c r="M3925" i="5"/>
  <c r="N3925" i="5"/>
  <c r="Q3925" i="5" s="1"/>
  <c r="F3925" i="5" s="1"/>
  <c r="G3925" i="5" s="1"/>
  <c r="M3916" i="5"/>
  <c r="N3916" i="5"/>
  <c r="Q3916" i="5" s="1"/>
  <c r="F3916" i="5" s="1"/>
  <c r="G3916" i="5" s="1"/>
  <c r="M3909" i="5"/>
  <c r="N3909" i="5"/>
  <c r="Q3909" i="5" s="1"/>
  <c r="F3909" i="5" s="1"/>
  <c r="G3909" i="5" s="1"/>
  <c r="M3905" i="5"/>
  <c r="N3905" i="5"/>
  <c r="Q3905" i="5" s="1"/>
  <c r="F3905" i="5" s="1"/>
  <c r="G3905" i="5" s="1"/>
  <c r="M3933" i="5"/>
  <c r="N3933" i="5"/>
  <c r="Q3933" i="5" s="1"/>
  <c r="F3933" i="5" s="1"/>
  <c r="G3933" i="5" s="1"/>
  <c r="M3939" i="5"/>
  <c r="N3939" i="5"/>
  <c r="Q3939" i="5" s="1"/>
  <c r="F3939" i="5" s="1"/>
  <c r="G3939" i="5" s="1"/>
  <c r="M3902" i="5"/>
  <c r="N3902" i="5"/>
  <c r="Q3902" i="5" s="1"/>
  <c r="F3902" i="5" s="1"/>
  <c r="G3902" i="5" s="1"/>
  <c r="M3896" i="5"/>
  <c r="N3896" i="5"/>
  <c r="Q3896" i="5" s="1"/>
  <c r="F3896" i="5" s="1"/>
  <c r="G3896" i="5" s="1"/>
  <c r="M3932" i="5"/>
  <c r="N3932" i="5"/>
  <c r="Q3932" i="5" s="1"/>
  <c r="F3932" i="5" s="1"/>
  <c r="G3932" i="5" s="1"/>
  <c r="M3897" i="5"/>
  <c r="N3897" i="5"/>
  <c r="Q3897" i="5" s="1"/>
  <c r="F3897" i="5" s="1"/>
  <c r="G3897" i="5" s="1"/>
  <c r="M3912" i="5"/>
  <c r="N3912" i="5"/>
  <c r="Q3912" i="5" s="1"/>
  <c r="F3912" i="5" s="1"/>
  <c r="G3912" i="5" s="1"/>
  <c r="M3963" i="5"/>
  <c r="N3963" i="5"/>
  <c r="Q3963" i="5" s="1"/>
  <c r="F3963" i="5" s="1"/>
  <c r="G3963" i="5" s="1"/>
  <c r="M3920" i="5"/>
  <c r="N3920" i="5"/>
  <c r="Q3920" i="5" s="1"/>
  <c r="F3920" i="5" s="1"/>
  <c r="G3920" i="5" s="1"/>
  <c r="M3907" i="5"/>
  <c r="N3907" i="5"/>
  <c r="Q3907" i="5" s="1"/>
  <c r="F3907" i="5" s="1"/>
  <c r="G3907" i="5" s="1"/>
  <c r="M3935" i="5"/>
  <c r="N3935" i="5"/>
  <c r="Q3935" i="5" s="1"/>
  <c r="F3935" i="5" s="1"/>
  <c r="G3935" i="5" s="1"/>
  <c r="M3928" i="5"/>
  <c r="N3928" i="5"/>
  <c r="Q3928" i="5" s="1"/>
  <c r="F3928" i="5" s="1"/>
  <c r="G3928" i="5" s="1"/>
  <c r="M3903" i="5"/>
  <c r="N3903" i="5"/>
  <c r="Q3903" i="5" s="1"/>
  <c r="F3903" i="5" s="1"/>
  <c r="G3903" i="5" s="1"/>
  <c r="M3930" i="5"/>
  <c r="N3930" i="5"/>
  <c r="Q3930" i="5" s="1"/>
  <c r="F3930" i="5" s="1"/>
  <c r="G3930" i="5" s="1"/>
  <c r="M3892" i="5"/>
  <c r="N3892" i="5"/>
  <c r="Q3892" i="5" s="1"/>
  <c r="F3892" i="5" s="1"/>
  <c r="G3892" i="5" s="1"/>
  <c r="M3894" i="5"/>
  <c r="N3894" i="5"/>
  <c r="Q3894" i="5" s="1"/>
  <c r="F3894" i="5" s="1"/>
  <c r="G3894" i="5" s="1"/>
  <c r="M3936" i="5"/>
  <c r="N3936" i="5"/>
  <c r="Q3936" i="5" s="1"/>
  <c r="F3936" i="5" s="1"/>
  <c r="G3936" i="5" s="1"/>
  <c r="M3924" i="5"/>
  <c r="N3924" i="5"/>
  <c r="Q3924" i="5" s="1"/>
  <c r="F3924" i="5" s="1"/>
  <c r="G3924" i="5" s="1"/>
  <c r="M3927" i="5"/>
  <c r="N3927" i="5"/>
  <c r="Q3927" i="5" s="1"/>
  <c r="F3927" i="5" s="1"/>
  <c r="G3927" i="5" s="1"/>
  <c r="M3900" i="5"/>
  <c r="N3900" i="5"/>
  <c r="Q3900" i="5" s="1"/>
  <c r="F3900" i="5" s="1"/>
  <c r="G3900" i="5" s="1"/>
  <c r="M3947" i="5"/>
  <c r="N3947" i="5"/>
  <c r="Q3947" i="5" s="1"/>
  <c r="F3947" i="5" s="1"/>
  <c r="G3947" i="5" s="1"/>
  <c r="A3945" i="5"/>
  <c r="B3897" i="5"/>
  <c r="A3965" i="5"/>
  <c r="B3917" i="5"/>
  <c r="A3949" i="5"/>
  <c r="B3901" i="5"/>
  <c r="A3980" i="5"/>
  <c r="B3932" i="5"/>
  <c r="A3946" i="5"/>
  <c r="B3898" i="5"/>
  <c r="A3971" i="5"/>
  <c r="B3923" i="5"/>
  <c r="A3982" i="5"/>
  <c r="B3934" i="5"/>
  <c r="A3956" i="5"/>
  <c r="B3908" i="5"/>
  <c r="A3970" i="5"/>
  <c r="B3922" i="5"/>
  <c r="A3974" i="5"/>
  <c r="B3926" i="5"/>
  <c r="A3959" i="5"/>
  <c r="B3911" i="5"/>
  <c r="A3941" i="5"/>
  <c r="B3893" i="5"/>
  <c r="A3954" i="5"/>
  <c r="B3906" i="5"/>
  <c r="A3960" i="5"/>
  <c r="B3912" i="5"/>
  <c r="A4011" i="5"/>
  <c r="B3963" i="5"/>
  <c r="A3968" i="5"/>
  <c r="B3920" i="5"/>
  <c r="A3955" i="5"/>
  <c r="B3907" i="5"/>
  <c r="A3983" i="5"/>
  <c r="B3935" i="5"/>
  <c r="A3976" i="5"/>
  <c r="B3928" i="5"/>
  <c r="A3951" i="5"/>
  <c r="B3903" i="5"/>
  <c r="A3964" i="5"/>
  <c r="B3916" i="5"/>
  <c r="A3957" i="5"/>
  <c r="B3909" i="5"/>
  <c r="A3953" i="5"/>
  <c r="B3905" i="5"/>
  <c r="A3981" i="5"/>
  <c r="B3933" i="5"/>
  <c r="A3987" i="5"/>
  <c r="B3939" i="5"/>
  <c r="A3950" i="5"/>
  <c r="B3902" i="5"/>
  <c r="A3944" i="5"/>
  <c r="B3896" i="5"/>
  <c r="A3940" i="5"/>
  <c r="B3892" i="5"/>
  <c r="A3942" i="5"/>
  <c r="B3894" i="5"/>
  <c r="A3984" i="5"/>
  <c r="B3936" i="5"/>
  <c r="A3972" i="5"/>
  <c r="B3924" i="5"/>
  <c r="A3975" i="5"/>
  <c r="B3927" i="5"/>
  <c r="A3948" i="5"/>
  <c r="B3900" i="5"/>
  <c r="A3995" i="5"/>
  <c r="B3947" i="5"/>
  <c r="A3967" i="5"/>
  <c r="B3919" i="5"/>
  <c r="A3958" i="5"/>
  <c r="B3910" i="5"/>
  <c r="A3979" i="5"/>
  <c r="B3931" i="5"/>
  <c r="A3985" i="5"/>
  <c r="B3937" i="5"/>
  <c r="A3969" i="5"/>
  <c r="B3921" i="5"/>
  <c r="A3978" i="5"/>
  <c r="B3930" i="5"/>
  <c r="A3973" i="5"/>
  <c r="B3925" i="5"/>
  <c r="A3977" i="5"/>
  <c r="B3929" i="5"/>
  <c r="A3966" i="5"/>
  <c r="B3918" i="5"/>
  <c r="A3961" i="5"/>
  <c r="B3913" i="5"/>
  <c r="A3943" i="5"/>
  <c r="B3895" i="5"/>
  <c r="A3952" i="5"/>
  <c r="B3904" i="5"/>
  <c r="A3962" i="5"/>
  <c r="B3914" i="5"/>
  <c r="A3986" i="5"/>
  <c r="B3938" i="5"/>
  <c r="O4151" i="5" l="1"/>
  <c r="P4103" i="5"/>
  <c r="O4126" i="5"/>
  <c r="P4078" i="5"/>
  <c r="O4124" i="5"/>
  <c r="P4076" i="5"/>
  <c r="O4122" i="5"/>
  <c r="P4074" i="5"/>
  <c r="O4139" i="5"/>
  <c r="P4091" i="5"/>
  <c r="O4109" i="5"/>
  <c r="P4061" i="5"/>
  <c r="O4111" i="5"/>
  <c r="P4063" i="5"/>
  <c r="O4137" i="5"/>
  <c r="P4089" i="5"/>
  <c r="O4121" i="5"/>
  <c r="P4073" i="5"/>
  <c r="O4104" i="5"/>
  <c r="P4056" i="5"/>
  <c r="O4095" i="5"/>
  <c r="P4047" i="5"/>
  <c r="O4107" i="5"/>
  <c r="P4059" i="5"/>
  <c r="O4100" i="5"/>
  <c r="P4052" i="5"/>
  <c r="O4135" i="5"/>
  <c r="P4087" i="5"/>
  <c r="O4097" i="5"/>
  <c r="P4049" i="5"/>
  <c r="O4156" i="5"/>
  <c r="P4108" i="5"/>
  <c r="O4085" i="5"/>
  <c r="P4037" i="5"/>
  <c r="O4115" i="5"/>
  <c r="P4067" i="5"/>
  <c r="O4154" i="5"/>
  <c r="P4106" i="5"/>
  <c r="O4094" i="5"/>
  <c r="P4046" i="5"/>
  <c r="O4129" i="5"/>
  <c r="P4081" i="5"/>
  <c r="O4128" i="5"/>
  <c r="P4080" i="5"/>
  <c r="O4098" i="5"/>
  <c r="P4050" i="5"/>
  <c r="O4105" i="5"/>
  <c r="P4057" i="5"/>
  <c r="O4125" i="5"/>
  <c r="P4077" i="5"/>
  <c r="O4119" i="5"/>
  <c r="P4071" i="5"/>
  <c r="O4179" i="5"/>
  <c r="P4131" i="5"/>
  <c r="O4138" i="5"/>
  <c r="P4090" i="5"/>
  <c r="O4123" i="5"/>
  <c r="P4075" i="5"/>
  <c r="O4084" i="5"/>
  <c r="P4036" i="5"/>
  <c r="O4118" i="5"/>
  <c r="P4070" i="5"/>
  <c r="O4140" i="5"/>
  <c r="P4092" i="5"/>
  <c r="O4113" i="5"/>
  <c r="P4065" i="5"/>
  <c r="O4112" i="5"/>
  <c r="P4064" i="5"/>
  <c r="O4086" i="5"/>
  <c r="P4038" i="5"/>
  <c r="O4101" i="5"/>
  <c r="P4053" i="5"/>
  <c r="O4110" i="5"/>
  <c r="P4062" i="5"/>
  <c r="O4099" i="5"/>
  <c r="P4051" i="5"/>
  <c r="O4093" i="5"/>
  <c r="P4045" i="5"/>
  <c r="O4136" i="5"/>
  <c r="P4088" i="5"/>
  <c r="O4130" i="5"/>
  <c r="P4082" i="5"/>
  <c r="O4102" i="5"/>
  <c r="P4054" i="5"/>
  <c r="O4168" i="5"/>
  <c r="P4120" i="5"/>
  <c r="O4116" i="5"/>
  <c r="P4068" i="5"/>
  <c r="O4165" i="5"/>
  <c r="P4117" i="5"/>
  <c r="O4127" i="5"/>
  <c r="P4079" i="5"/>
  <c r="O4114" i="5"/>
  <c r="P4066" i="5"/>
  <c r="O4096" i="5"/>
  <c r="P4048" i="5"/>
  <c r="M3962" i="5"/>
  <c r="N3962" i="5"/>
  <c r="Q3962" i="5" s="1"/>
  <c r="F3962" i="5" s="1"/>
  <c r="G3962" i="5" s="1"/>
  <c r="M3978" i="5"/>
  <c r="N3978" i="5"/>
  <c r="Q3978" i="5" s="1"/>
  <c r="F3978" i="5" s="1"/>
  <c r="G3978" i="5" s="1"/>
  <c r="M3948" i="5"/>
  <c r="N3948" i="5"/>
  <c r="Q3948" i="5" s="1"/>
  <c r="F3948" i="5" s="1"/>
  <c r="G3948" i="5" s="1"/>
  <c r="M3950" i="5"/>
  <c r="N3950" i="5"/>
  <c r="Q3950" i="5" s="1"/>
  <c r="F3950" i="5" s="1"/>
  <c r="G3950" i="5" s="1"/>
  <c r="M3976" i="5"/>
  <c r="N3976" i="5"/>
  <c r="Q3976" i="5" s="1"/>
  <c r="F3976" i="5" s="1"/>
  <c r="G3976" i="5" s="1"/>
  <c r="M3941" i="5"/>
  <c r="N3941" i="5"/>
  <c r="Q3941" i="5" s="1"/>
  <c r="F3941" i="5" s="1"/>
  <c r="G3941" i="5" s="1"/>
  <c r="M3946" i="5"/>
  <c r="N3946" i="5"/>
  <c r="Q3946" i="5" s="1"/>
  <c r="F3946" i="5" s="1"/>
  <c r="G3946" i="5" s="1"/>
  <c r="M3957" i="5"/>
  <c r="N3957" i="5"/>
  <c r="Q3957" i="5" s="1"/>
  <c r="F3957" i="5" s="1"/>
  <c r="G3957" i="5" s="1"/>
  <c r="M3977" i="5"/>
  <c r="N3977" i="5"/>
  <c r="Q3977" i="5" s="1"/>
  <c r="F3977" i="5" s="1"/>
  <c r="G3977" i="5" s="1"/>
  <c r="M3967" i="5"/>
  <c r="N3967" i="5"/>
  <c r="Q3967" i="5" s="1"/>
  <c r="F3967" i="5" s="1"/>
  <c r="G3967" i="5" s="1"/>
  <c r="M3940" i="5"/>
  <c r="N3940" i="5"/>
  <c r="Q3940" i="5" s="1"/>
  <c r="F3940" i="5" s="1"/>
  <c r="G3940" i="5" s="1"/>
  <c r="M3964" i="5"/>
  <c r="N3964" i="5"/>
  <c r="Q3964" i="5" s="1"/>
  <c r="F3964" i="5" s="1"/>
  <c r="G3964" i="5" s="1"/>
  <c r="M3960" i="5"/>
  <c r="N3960" i="5"/>
  <c r="Q3960" i="5" s="1"/>
  <c r="F3960" i="5" s="1"/>
  <c r="G3960" i="5" s="1"/>
  <c r="M3982" i="5"/>
  <c r="N3982" i="5"/>
  <c r="Q3982" i="5" s="1"/>
  <c r="F3982" i="5" s="1"/>
  <c r="G3982" i="5" s="1"/>
  <c r="M3973" i="5"/>
  <c r="N3973" i="5"/>
  <c r="Q3973" i="5" s="1"/>
  <c r="F3973" i="5" s="1"/>
  <c r="G3973" i="5" s="1"/>
  <c r="M3995" i="5"/>
  <c r="N3995" i="5"/>
  <c r="Q3995" i="5" s="1"/>
  <c r="F3995" i="5" s="1"/>
  <c r="G3995" i="5" s="1"/>
  <c r="M3944" i="5"/>
  <c r="N3944" i="5"/>
  <c r="Q3944" i="5" s="1"/>
  <c r="F3944" i="5" s="1"/>
  <c r="G3944" i="5" s="1"/>
  <c r="M3951" i="5"/>
  <c r="N3951" i="5"/>
  <c r="Q3951" i="5" s="1"/>
  <c r="F3951" i="5" s="1"/>
  <c r="G3951" i="5" s="1"/>
  <c r="M3954" i="5"/>
  <c r="N3954" i="5"/>
  <c r="Q3954" i="5" s="1"/>
  <c r="F3954" i="5" s="1"/>
  <c r="G3954" i="5" s="1"/>
  <c r="M3971" i="5"/>
  <c r="N3971" i="5"/>
  <c r="Q3971" i="5" s="1"/>
  <c r="F3971" i="5" s="1"/>
  <c r="G3971" i="5" s="1"/>
  <c r="M3952" i="5"/>
  <c r="N3952" i="5"/>
  <c r="Q3952" i="5" s="1"/>
  <c r="F3952" i="5" s="1"/>
  <c r="G3952" i="5" s="1"/>
  <c r="M3969" i="5"/>
  <c r="N3969" i="5"/>
  <c r="Q3969" i="5" s="1"/>
  <c r="F3969" i="5" s="1"/>
  <c r="G3969" i="5" s="1"/>
  <c r="M3975" i="5"/>
  <c r="N3975" i="5"/>
  <c r="Q3975" i="5" s="1"/>
  <c r="F3975" i="5" s="1"/>
  <c r="G3975" i="5" s="1"/>
  <c r="M3987" i="5"/>
  <c r="N3987" i="5"/>
  <c r="Q3987" i="5" s="1"/>
  <c r="F3987" i="5" s="1"/>
  <c r="G3987" i="5" s="1"/>
  <c r="M3983" i="5"/>
  <c r="N3983" i="5"/>
  <c r="Q3983" i="5" s="1"/>
  <c r="F3983" i="5" s="1"/>
  <c r="G3983" i="5" s="1"/>
  <c r="M3959" i="5"/>
  <c r="N3959" i="5"/>
  <c r="Q3959" i="5" s="1"/>
  <c r="F3959" i="5" s="1"/>
  <c r="G3959" i="5" s="1"/>
  <c r="M3980" i="5"/>
  <c r="N3980" i="5"/>
  <c r="Q3980" i="5" s="1"/>
  <c r="F3980" i="5" s="1"/>
  <c r="G3980" i="5" s="1"/>
  <c r="M3956" i="5"/>
  <c r="N3956" i="5"/>
  <c r="Q3956" i="5" s="1"/>
  <c r="F3956" i="5" s="1"/>
  <c r="G3956" i="5" s="1"/>
  <c r="M3943" i="5"/>
  <c r="N3943" i="5"/>
  <c r="Q3943" i="5" s="1"/>
  <c r="F3943" i="5" s="1"/>
  <c r="G3943" i="5" s="1"/>
  <c r="M3985" i="5"/>
  <c r="N3985" i="5"/>
  <c r="Q3985" i="5" s="1"/>
  <c r="F3985" i="5" s="1"/>
  <c r="G3985" i="5" s="1"/>
  <c r="M3972" i="5"/>
  <c r="N3972" i="5"/>
  <c r="Q3972" i="5" s="1"/>
  <c r="F3972" i="5" s="1"/>
  <c r="G3972" i="5" s="1"/>
  <c r="M3981" i="5"/>
  <c r="N3981" i="5"/>
  <c r="Q3981" i="5" s="1"/>
  <c r="F3981" i="5" s="1"/>
  <c r="G3981" i="5" s="1"/>
  <c r="M3955" i="5"/>
  <c r="N3955" i="5"/>
  <c r="Q3955" i="5" s="1"/>
  <c r="F3955" i="5" s="1"/>
  <c r="G3955" i="5" s="1"/>
  <c r="M3974" i="5"/>
  <c r="N3974" i="5"/>
  <c r="Q3974" i="5" s="1"/>
  <c r="F3974" i="5" s="1"/>
  <c r="G3974" i="5" s="1"/>
  <c r="M3949" i="5"/>
  <c r="N3949" i="5"/>
  <c r="Q3949" i="5" s="1"/>
  <c r="F3949" i="5" s="1"/>
  <c r="G3949" i="5" s="1"/>
  <c r="M3966" i="5"/>
  <c r="N3966" i="5"/>
  <c r="Q3966" i="5" s="1"/>
  <c r="F3966" i="5" s="1"/>
  <c r="G3966" i="5" s="1"/>
  <c r="M3945" i="5"/>
  <c r="N3945" i="5"/>
  <c r="Q3945" i="5" s="1"/>
  <c r="F3945" i="5" s="1"/>
  <c r="G3945" i="5" s="1"/>
  <c r="M3958" i="5"/>
  <c r="N3958" i="5"/>
  <c r="Q3958" i="5" s="1"/>
  <c r="F3958" i="5" s="1"/>
  <c r="G3958" i="5" s="1"/>
  <c r="M3942" i="5"/>
  <c r="N3942" i="5"/>
  <c r="Q3942" i="5" s="1"/>
  <c r="F3942" i="5" s="1"/>
  <c r="G3942" i="5" s="1"/>
  <c r="M4011" i="5"/>
  <c r="N4011" i="5"/>
  <c r="Q4011" i="5" s="1"/>
  <c r="F4011" i="5" s="1"/>
  <c r="G4011" i="5" s="1"/>
  <c r="M3986" i="5"/>
  <c r="N3986" i="5"/>
  <c r="Q3986" i="5" s="1"/>
  <c r="F3986" i="5" s="1"/>
  <c r="G3986" i="5" s="1"/>
  <c r="M3961" i="5"/>
  <c r="N3961" i="5"/>
  <c r="Q3961" i="5" s="1"/>
  <c r="F3961" i="5" s="1"/>
  <c r="G3961" i="5" s="1"/>
  <c r="M3979" i="5"/>
  <c r="N3979" i="5"/>
  <c r="Q3979" i="5" s="1"/>
  <c r="F3979" i="5" s="1"/>
  <c r="G3979" i="5" s="1"/>
  <c r="M3984" i="5"/>
  <c r="N3984" i="5"/>
  <c r="Q3984" i="5" s="1"/>
  <c r="F3984" i="5" s="1"/>
  <c r="G3984" i="5" s="1"/>
  <c r="M3953" i="5"/>
  <c r="N3953" i="5"/>
  <c r="Q3953" i="5" s="1"/>
  <c r="F3953" i="5" s="1"/>
  <c r="G3953" i="5" s="1"/>
  <c r="M3968" i="5"/>
  <c r="N3968" i="5"/>
  <c r="Q3968" i="5" s="1"/>
  <c r="F3968" i="5" s="1"/>
  <c r="G3968" i="5" s="1"/>
  <c r="M3970" i="5"/>
  <c r="N3970" i="5"/>
  <c r="Q3970" i="5" s="1"/>
  <c r="F3970" i="5" s="1"/>
  <c r="G3970" i="5" s="1"/>
  <c r="M3965" i="5"/>
  <c r="N3965" i="5"/>
  <c r="Q3965" i="5" s="1"/>
  <c r="F3965" i="5" s="1"/>
  <c r="G3965" i="5" s="1"/>
  <c r="A4010" i="5"/>
  <c r="B3962" i="5"/>
  <c r="A4026" i="5"/>
  <c r="B3978" i="5"/>
  <c r="A3996" i="5"/>
  <c r="B3948" i="5"/>
  <c r="A3998" i="5"/>
  <c r="B3950" i="5"/>
  <c r="A4024" i="5"/>
  <c r="B3976" i="5"/>
  <c r="A3989" i="5"/>
  <c r="B3941" i="5"/>
  <c r="A3994" i="5"/>
  <c r="B3946" i="5"/>
  <c r="A3991" i="5"/>
  <c r="B3943" i="5"/>
  <c r="A4033" i="5"/>
  <c r="B3985" i="5"/>
  <c r="A4020" i="5"/>
  <c r="B3972" i="5"/>
  <c r="A4029" i="5"/>
  <c r="B3981" i="5"/>
  <c r="A4003" i="5"/>
  <c r="B3955" i="5"/>
  <c r="A4022" i="5"/>
  <c r="B3974" i="5"/>
  <c r="A3997" i="5"/>
  <c r="B3949" i="5"/>
  <c r="A4000" i="5"/>
  <c r="B3952" i="5"/>
  <c r="A4017" i="5"/>
  <c r="B3969" i="5"/>
  <c r="A4023" i="5"/>
  <c r="B3975" i="5"/>
  <c r="A4035" i="5"/>
  <c r="B3987" i="5"/>
  <c r="A4031" i="5"/>
  <c r="B3983" i="5"/>
  <c r="A4007" i="5"/>
  <c r="B3959" i="5"/>
  <c r="A4028" i="5"/>
  <c r="B3980" i="5"/>
  <c r="A4009" i="5"/>
  <c r="B3961" i="5"/>
  <c r="A4027" i="5"/>
  <c r="B3979" i="5"/>
  <c r="A4032" i="5"/>
  <c r="B3984" i="5"/>
  <c r="A4001" i="5"/>
  <c r="B3953" i="5"/>
  <c r="A4016" i="5"/>
  <c r="B3968" i="5"/>
  <c r="A4018" i="5"/>
  <c r="B3970" i="5"/>
  <c r="A4013" i="5"/>
  <c r="B3965" i="5"/>
  <c r="A4025" i="5"/>
  <c r="B3977" i="5"/>
  <c r="A4015" i="5"/>
  <c r="B3967" i="5"/>
  <c r="A3988" i="5"/>
  <c r="B3940" i="5"/>
  <c r="A4012" i="5"/>
  <c r="B3964" i="5"/>
  <c r="A4008" i="5"/>
  <c r="B3960" i="5"/>
  <c r="A4030" i="5"/>
  <c r="B3982" i="5"/>
  <c r="A4034" i="5"/>
  <c r="B3986" i="5"/>
  <c r="A4021" i="5"/>
  <c r="B3973" i="5"/>
  <c r="A4043" i="5"/>
  <c r="B3995" i="5"/>
  <c r="A3992" i="5"/>
  <c r="B3944" i="5"/>
  <c r="A3999" i="5"/>
  <c r="B3951" i="5"/>
  <c r="A4002" i="5"/>
  <c r="B3954" i="5"/>
  <c r="A4019" i="5"/>
  <c r="B3971" i="5"/>
  <c r="A4014" i="5"/>
  <c r="B3966" i="5"/>
  <c r="A4006" i="5"/>
  <c r="B3958" i="5"/>
  <c r="A3990" i="5"/>
  <c r="B3942" i="5"/>
  <c r="A4005" i="5"/>
  <c r="B3957" i="5"/>
  <c r="A4059" i="5"/>
  <c r="B4011" i="5"/>
  <c r="A4004" i="5"/>
  <c r="B3956" i="5"/>
  <c r="A3993" i="5"/>
  <c r="B3945" i="5"/>
  <c r="O4134" i="5" l="1"/>
  <c r="P4086" i="5"/>
  <c r="O4159" i="5"/>
  <c r="P4111" i="5"/>
  <c r="O4175" i="5"/>
  <c r="P4127" i="5"/>
  <c r="O4141" i="5"/>
  <c r="P4093" i="5"/>
  <c r="O4188" i="5"/>
  <c r="P4140" i="5"/>
  <c r="O4173" i="5"/>
  <c r="P4125" i="5"/>
  <c r="O4163" i="5"/>
  <c r="P4115" i="5"/>
  <c r="O4143" i="5"/>
  <c r="P4095" i="5"/>
  <c r="O4170" i="5"/>
  <c r="P4122" i="5"/>
  <c r="O4186" i="5"/>
  <c r="P4138" i="5"/>
  <c r="O4144" i="5"/>
  <c r="P4096" i="5"/>
  <c r="O4178" i="5"/>
  <c r="P4130" i="5"/>
  <c r="O4160" i="5"/>
  <c r="P4112" i="5"/>
  <c r="P4179" i="5"/>
  <c r="O4227" i="5"/>
  <c r="O4142" i="5"/>
  <c r="P4094" i="5"/>
  <c r="O4148" i="5"/>
  <c r="P4100" i="5"/>
  <c r="O4157" i="5"/>
  <c r="P4109" i="5"/>
  <c r="O4184" i="5"/>
  <c r="P4136" i="5"/>
  <c r="O4155" i="5"/>
  <c r="P4107" i="5"/>
  <c r="O4147" i="5"/>
  <c r="P4099" i="5"/>
  <c r="O4166" i="5"/>
  <c r="P4118" i="5"/>
  <c r="P4104" i="5"/>
  <c r="O4152" i="5"/>
  <c r="O4183" i="5"/>
  <c r="P4135" i="5"/>
  <c r="O4164" i="5"/>
  <c r="P4116" i="5"/>
  <c r="O4158" i="5"/>
  <c r="P4110" i="5"/>
  <c r="O4132" i="5"/>
  <c r="P4084" i="5"/>
  <c r="O4146" i="5"/>
  <c r="P4098" i="5"/>
  <c r="O4204" i="5"/>
  <c r="P4156" i="5"/>
  <c r="O4169" i="5"/>
  <c r="P4121" i="5"/>
  <c r="O4174" i="5"/>
  <c r="P4126" i="5"/>
  <c r="O4177" i="5"/>
  <c r="P4129" i="5"/>
  <c r="O4150" i="5"/>
  <c r="P4102" i="5"/>
  <c r="O4162" i="5"/>
  <c r="P4114" i="5"/>
  <c r="O4161" i="5"/>
  <c r="P4113" i="5"/>
  <c r="O4167" i="5"/>
  <c r="P4119" i="5"/>
  <c r="O4202" i="5"/>
  <c r="P4154" i="5"/>
  <c r="O4187" i="5"/>
  <c r="P4139" i="5"/>
  <c r="O4213" i="5"/>
  <c r="P4165" i="5"/>
  <c r="O4153" i="5"/>
  <c r="P4105" i="5"/>
  <c r="O4133" i="5"/>
  <c r="P4085" i="5"/>
  <c r="O4172" i="5"/>
  <c r="P4124" i="5"/>
  <c r="O4216" i="5"/>
  <c r="P4168" i="5"/>
  <c r="O4149" i="5"/>
  <c r="P4101" i="5"/>
  <c r="O4171" i="5"/>
  <c r="P4123" i="5"/>
  <c r="O4176" i="5"/>
  <c r="P4128" i="5"/>
  <c r="O4145" i="5"/>
  <c r="P4097" i="5"/>
  <c r="O4185" i="5"/>
  <c r="P4137" i="5"/>
  <c r="O4199" i="5"/>
  <c r="P4151" i="5"/>
  <c r="M4014" i="5"/>
  <c r="N4014" i="5"/>
  <c r="Q4014" i="5" s="1"/>
  <c r="F4014" i="5" s="1"/>
  <c r="G4014" i="5" s="1"/>
  <c r="M4034" i="5"/>
  <c r="N4034" i="5"/>
  <c r="Q4034" i="5" s="1"/>
  <c r="F4034" i="5" s="1"/>
  <c r="G4034" i="5" s="1"/>
  <c r="M4013" i="5"/>
  <c r="N4013" i="5"/>
  <c r="Q4013" i="5" s="1"/>
  <c r="F4013" i="5" s="1"/>
  <c r="G4013" i="5" s="1"/>
  <c r="M4028" i="5"/>
  <c r="N4028" i="5"/>
  <c r="Q4028" i="5" s="1"/>
  <c r="F4028" i="5" s="1"/>
  <c r="G4028" i="5" s="1"/>
  <c r="M3997" i="5"/>
  <c r="N3997" i="5"/>
  <c r="Q3997" i="5" s="1"/>
  <c r="F3997" i="5" s="1"/>
  <c r="G3997" i="5" s="1"/>
  <c r="M3994" i="5"/>
  <c r="N3994" i="5"/>
  <c r="Q3994" i="5" s="1"/>
  <c r="F3994" i="5" s="1"/>
  <c r="G3994" i="5" s="1"/>
  <c r="M4004" i="5"/>
  <c r="N4004" i="5"/>
  <c r="Q4004" i="5" s="1"/>
  <c r="F4004" i="5" s="1"/>
  <c r="G4004" i="5" s="1"/>
  <c r="M4002" i="5"/>
  <c r="N4002" i="5"/>
  <c r="Q4002" i="5" s="1"/>
  <c r="F4002" i="5" s="1"/>
  <c r="G4002" i="5" s="1"/>
  <c r="M4008" i="5"/>
  <c r="N4008" i="5"/>
  <c r="Q4008" i="5" s="1"/>
  <c r="F4008" i="5" s="1"/>
  <c r="G4008" i="5" s="1"/>
  <c r="M4016" i="5"/>
  <c r="N4016" i="5"/>
  <c r="Q4016" i="5" s="1"/>
  <c r="F4016" i="5" s="1"/>
  <c r="G4016" i="5" s="1"/>
  <c r="M4031" i="5"/>
  <c r="N4031" i="5"/>
  <c r="Q4031" i="5" s="1"/>
  <c r="F4031" i="5" s="1"/>
  <c r="G4031" i="5" s="1"/>
  <c r="M4003" i="5"/>
  <c r="N4003" i="5"/>
  <c r="Q4003" i="5" s="1"/>
  <c r="F4003" i="5" s="1"/>
  <c r="G4003" i="5" s="1"/>
  <c r="M4024" i="5"/>
  <c r="N4024" i="5"/>
  <c r="Q4024" i="5" s="1"/>
  <c r="F4024" i="5" s="1"/>
  <c r="G4024" i="5" s="1"/>
  <c r="M3993" i="5"/>
  <c r="N3993" i="5"/>
  <c r="Q3993" i="5" s="1"/>
  <c r="F3993" i="5" s="1"/>
  <c r="G3993" i="5" s="1"/>
  <c r="M4018" i="5"/>
  <c r="N4018" i="5"/>
  <c r="Q4018" i="5" s="1"/>
  <c r="F4018" i="5" s="1"/>
  <c r="G4018" i="5" s="1"/>
  <c r="M4022" i="5"/>
  <c r="N4022" i="5"/>
  <c r="Q4022" i="5" s="1"/>
  <c r="F4022" i="5" s="1"/>
  <c r="G4022" i="5" s="1"/>
  <c r="M4021" i="5"/>
  <c r="N4021" i="5"/>
  <c r="Q4021" i="5" s="1"/>
  <c r="F4021" i="5" s="1"/>
  <c r="G4021" i="5" s="1"/>
  <c r="M4009" i="5"/>
  <c r="N4009" i="5"/>
  <c r="Q4009" i="5" s="1"/>
  <c r="F4009" i="5" s="1"/>
  <c r="G4009" i="5" s="1"/>
  <c r="M4019" i="5"/>
  <c r="N4019" i="5"/>
  <c r="Q4019" i="5" s="1"/>
  <c r="F4019" i="5" s="1"/>
  <c r="G4019" i="5" s="1"/>
  <c r="M4007" i="5"/>
  <c r="N4007" i="5"/>
  <c r="Q4007" i="5" s="1"/>
  <c r="F4007" i="5" s="1"/>
  <c r="G4007" i="5" s="1"/>
  <c r="M3989" i="5"/>
  <c r="N3989" i="5"/>
  <c r="Q3989" i="5" s="1"/>
  <c r="F3989" i="5" s="1"/>
  <c r="G3989" i="5" s="1"/>
  <c r="M3999" i="5"/>
  <c r="N3999" i="5"/>
  <c r="Q3999" i="5" s="1"/>
  <c r="F3999" i="5" s="1"/>
  <c r="G3999" i="5" s="1"/>
  <c r="M4001" i="5"/>
  <c r="N4001" i="5"/>
  <c r="Q4001" i="5" s="1"/>
  <c r="F4001" i="5" s="1"/>
  <c r="G4001" i="5" s="1"/>
  <c r="M4035" i="5"/>
  <c r="N4035" i="5"/>
  <c r="Q4035" i="5" s="1"/>
  <c r="F4035" i="5" s="1"/>
  <c r="G4035" i="5" s="1"/>
  <c r="M4029" i="5"/>
  <c r="N4029" i="5"/>
  <c r="Q4029" i="5" s="1"/>
  <c r="F4029" i="5" s="1"/>
  <c r="G4029" i="5" s="1"/>
  <c r="M3998" i="5"/>
  <c r="N3998" i="5"/>
  <c r="Q3998" i="5" s="1"/>
  <c r="F3998" i="5" s="1"/>
  <c r="G3998" i="5" s="1"/>
  <c r="M4059" i="5"/>
  <c r="N4059" i="5"/>
  <c r="Q4059" i="5" s="1"/>
  <c r="F4059" i="5" s="1"/>
  <c r="G4059" i="5" s="1"/>
  <c r="M4012" i="5"/>
  <c r="N4012" i="5"/>
  <c r="Q4012" i="5" s="1"/>
  <c r="F4012" i="5" s="1"/>
  <c r="G4012" i="5" s="1"/>
  <c r="M4005" i="5"/>
  <c r="N4005" i="5"/>
  <c r="Q4005" i="5" s="1"/>
  <c r="F4005" i="5" s="1"/>
  <c r="G4005" i="5" s="1"/>
  <c r="M3992" i="5"/>
  <c r="N3992" i="5"/>
  <c r="Q3992" i="5" s="1"/>
  <c r="F3992" i="5" s="1"/>
  <c r="G3992" i="5" s="1"/>
  <c r="M3988" i="5"/>
  <c r="N3988" i="5"/>
  <c r="Q3988" i="5" s="1"/>
  <c r="F3988" i="5" s="1"/>
  <c r="G3988" i="5" s="1"/>
  <c r="M4032" i="5"/>
  <c r="N4032" i="5"/>
  <c r="Q4032" i="5" s="1"/>
  <c r="F4032" i="5" s="1"/>
  <c r="G4032" i="5" s="1"/>
  <c r="M4023" i="5"/>
  <c r="N4023" i="5"/>
  <c r="Q4023" i="5" s="1"/>
  <c r="F4023" i="5" s="1"/>
  <c r="G4023" i="5" s="1"/>
  <c r="M4020" i="5"/>
  <c r="N4020" i="5"/>
  <c r="Q4020" i="5" s="1"/>
  <c r="F4020" i="5" s="1"/>
  <c r="G4020" i="5" s="1"/>
  <c r="M3996" i="5"/>
  <c r="N3996" i="5"/>
  <c r="Q3996" i="5" s="1"/>
  <c r="F3996" i="5" s="1"/>
  <c r="G3996" i="5" s="1"/>
  <c r="M4030" i="5"/>
  <c r="N4030" i="5"/>
  <c r="Q4030" i="5" s="1"/>
  <c r="F4030" i="5" s="1"/>
  <c r="G4030" i="5" s="1"/>
  <c r="M4006" i="5"/>
  <c r="N4006" i="5"/>
  <c r="Q4006" i="5" s="1"/>
  <c r="F4006" i="5" s="1"/>
  <c r="G4006" i="5" s="1"/>
  <c r="M4025" i="5"/>
  <c r="N4025" i="5"/>
  <c r="Q4025" i="5" s="1"/>
  <c r="F4025" i="5" s="1"/>
  <c r="G4025" i="5" s="1"/>
  <c r="M4000" i="5"/>
  <c r="N4000" i="5"/>
  <c r="Q4000" i="5" s="1"/>
  <c r="F4000" i="5" s="1"/>
  <c r="G4000" i="5" s="1"/>
  <c r="M3991" i="5"/>
  <c r="N3991" i="5"/>
  <c r="Q3991" i="5" s="1"/>
  <c r="F3991" i="5" s="1"/>
  <c r="G3991" i="5" s="1"/>
  <c r="M4010" i="5"/>
  <c r="N4010" i="5"/>
  <c r="Q4010" i="5" s="1"/>
  <c r="F4010" i="5" s="1"/>
  <c r="G4010" i="5" s="1"/>
  <c r="M3990" i="5"/>
  <c r="N3990" i="5"/>
  <c r="Q3990" i="5" s="1"/>
  <c r="F3990" i="5" s="1"/>
  <c r="G3990" i="5" s="1"/>
  <c r="M4043" i="5"/>
  <c r="N4043" i="5"/>
  <c r="Q4043" i="5" s="1"/>
  <c r="F4043" i="5" s="1"/>
  <c r="G4043" i="5" s="1"/>
  <c r="M4015" i="5"/>
  <c r="N4015" i="5"/>
  <c r="Q4015" i="5" s="1"/>
  <c r="F4015" i="5" s="1"/>
  <c r="G4015" i="5" s="1"/>
  <c r="M4027" i="5"/>
  <c r="N4027" i="5"/>
  <c r="Q4027" i="5" s="1"/>
  <c r="F4027" i="5" s="1"/>
  <c r="G4027" i="5" s="1"/>
  <c r="M4017" i="5"/>
  <c r="N4017" i="5"/>
  <c r="Q4017" i="5" s="1"/>
  <c r="F4017" i="5" s="1"/>
  <c r="G4017" i="5" s="1"/>
  <c r="M4033" i="5"/>
  <c r="N4033" i="5"/>
  <c r="Q4033" i="5" s="1"/>
  <c r="F4033" i="5" s="1"/>
  <c r="G4033" i="5" s="1"/>
  <c r="M4026" i="5"/>
  <c r="N4026" i="5"/>
  <c r="Q4026" i="5" s="1"/>
  <c r="F4026" i="5" s="1"/>
  <c r="G4026" i="5" s="1"/>
  <c r="A4052" i="5"/>
  <c r="B4004" i="5"/>
  <c r="A4050" i="5"/>
  <c r="B4002" i="5"/>
  <c r="A4056" i="5"/>
  <c r="B4008" i="5"/>
  <c r="A4064" i="5"/>
  <c r="B4016" i="5"/>
  <c r="A4079" i="5"/>
  <c r="B4031" i="5"/>
  <c r="A4051" i="5"/>
  <c r="B4003" i="5"/>
  <c r="A4072" i="5"/>
  <c r="B4024" i="5"/>
  <c r="A4041" i="5"/>
  <c r="B3993" i="5"/>
  <c r="A4067" i="5"/>
  <c r="B4019" i="5"/>
  <c r="A4078" i="5"/>
  <c r="B4030" i="5"/>
  <c r="A4066" i="5"/>
  <c r="B4018" i="5"/>
  <c r="A4055" i="5"/>
  <c r="B4007" i="5"/>
  <c r="A4070" i="5"/>
  <c r="B4022" i="5"/>
  <c r="A4037" i="5"/>
  <c r="B3989" i="5"/>
  <c r="A4060" i="5"/>
  <c r="B4012" i="5"/>
  <c r="A4053" i="5"/>
  <c r="B4005" i="5"/>
  <c r="A4040" i="5"/>
  <c r="B3992" i="5"/>
  <c r="A4036" i="5"/>
  <c r="B3988" i="5"/>
  <c r="A4080" i="5"/>
  <c r="B4032" i="5"/>
  <c r="A4071" i="5"/>
  <c r="B4023" i="5"/>
  <c r="A4068" i="5"/>
  <c r="B4020" i="5"/>
  <c r="A4044" i="5"/>
  <c r="B3996" i="5"/>
  <c r="A4047" i="5"/>
  <c r="B3999" i="5"/>
  <c r="A4049" i="5"/>
  <c r="B4001" i="5"/>
  <c r="A4083" i="5"/>
  <c r="B4035" i="5"/>
  <c r="A4077" i="5"/>
  <c r="B4029" i="5"/>
  <c r="A4046" i="5"/>
  <c r="B3998" i="5"/>
  <c r="A4038" i="5"/>
  <c r="B3990" i="5"/>
  <c r="A4091" i="5"/>
  <c r="B4043" i="5"/>
  <c r="A4063" i="5"/>
  <c r="B4015" i="5"/>
  <c r="A4075" i="5"/>
  <c r="B4027" i="5"/>
  <c r="A4065" i="5"/>
  <c r="B4017" i="5"/>
  <c r="A4081" i="5"/>
  <c r="B4033" i="5"/>
  <c r="A4074" i="5"/>
  <c r="B4026" i="5"/>
  <c r="A4062" i="5"/>
  <c r="B4014" i="5"/>
  <c r="A4082" i="5"/>
  <c r="B4034" i="5"/>
  <c r="A4061" i="5"/>
  <c r="B4013" i="5"/>
  <c r="A4076" i="5"/>
  <c r="B4028" i="5"/>
  <c r="A4045" i="5"/>
  <c r="B3997" i="5"/>
  <c r="A4042" i="5"/>
  <c r="B3994" i="5"/>
  <c r="A4107" i="5"/>
  <c r="B4059" i="5"/>
  <c r="A4054" i="5"/>
  <c r="B4006" i="5"/>
  <c r="A4069" i="5"/>
  <c r="B4021" i="5"/>
  <c r="A4073" i="5"/>
  <c r="B4025" i="5"/>
  <c r="A4057" i="5"/>
  <c r="B4009" i="5"/>
  <c r="A4048" i="5"/>
  <c r="B4000" i="5"/>
  <c r="A4039" i="5"/>
  <c r="B3991" i="5"/>
  <c r="A4058" i="5"/>
  <c r="B4010" i="5"/>
  <c r="O4252" i="5" l="1"/>
  <c r="P4204" i="5"/>
  <c r="O4193" i="5"/>
  <c r="P4145" i="5"/>
  <c r="O4201" i="5"/>
  <c r="P4153" i="5"/>
  <c r="O4198" i="5"/>
  <c r="P4150" i="5"/>
  <c r="O4206" i="5"/>
  <c r="P4158" i="5"/>
  <c r="O4232" i="5"/>
  <c r="P4184" i="5"/>
  <c r="O4192" i="5"/>
  <c r="P4144" i="5"/>
  <c r="O4189" i="5"/>
  <c r="P4141" i="5"/>
  <c r="O4215" i="5"/>
  <c r="P4167" i="5"/>
  <c r="O4247" i="5"/>
  <c r="P4199" i="5"/>
  <c r="O4220" i="5"/>
  <c r="P4172" i="5"/>
  <c r="O4209" i="5"/>
  <c r="P4161" i="5"/>
  <c r="O4194" i="5"/>
  <c r="P4146" i="5"/>
  <c r="O4195" i="5"/>
  <c r="P4147" i="5"/>
  <c r="O4208" i="5"/>
  <c r="P4160" i="5"/>
  <c r="O4221" i="5"/>
  <c r="P4173" i="5"/>
  <c r="O4261" i="5"/>
  <c r="P4213" i="5"/>
  <c r="O4225" i="5"/>
  <c r="P4177" i="5"/>
  <c r="O4205" i="5"/>
  <c r="P4157" i="5"/>
  <c r="O4223" i="5"/>
  <c r="P4175" i="5"/>
  <c r="O4275" i="5"/>
  <c r="P4227" i="5"/>
  <c r="O4264" i="5"/>
  <c r="P4216" i="5"/>
  <c r="O4214" i="5"/>
  <c r="P4166" i="5"/>
  <c r="O4224" i="5"/>
  <c r="P4176" i="5"/>
  <c r="O4212" i="5"/>
  <c r="P4164" i="5"/>
  <c r="O4234" i="5"/>
  <c r="P4186" i="5"/>
  <c r="O4219" i="5"/>
  <c r="P4171" i="5"/>
  <c r="O4235" i="5"/>
  <c r="P4187" i="5"/>
  <c r="O4222" i="5"/>
  <c r="P4174" i="5"/>
  <c r="O4231" i="5"/>
  <c r="P4183" i="5"/>
  <c r="O4196" i="5"/>
  <c r="P4148" i="5"/>
  <c r="O4218" i="5"/>
  <c r="P4170" i="5"/>
  <c r="O4207" i="5"/>
  <c r="P4159" i="5"/>
  <c r="O4233" i="5"/>
  <c r="P4185" i="5"/>
  <c r="O4181" i="5"/>
  <c r="P4133" i="5"/>
  <c r="O4210" i="5"/>
  <c r="P4162" i="5"/>
  <c r="O4180" i="5"/>
  <c r="P4132" i="5"/>
  <c r="O4203" i="5"/>
  <c r="P4155" i="5"/>
  <c r="O4226" i="5"/>
  <c r="P4178" i="5"/>
  <c r="O4236" i="5"/>
  <c r="P4188" i="5"/>
  <c r="O4200" i="5"/>
  <c r="P4152" i="5"/>
  <c r="O4211" i="5"/>
  <c r="P4163" i="5"/>
  <c r="O4197" i="5"/>
  <c r="P4149" i="5"/>
  <c r="O4250" i="5"/>
  <c r="P4202" i="5"/>
  <c r="O4217" i="5"/>
  <c r="P4169" i="5"/>
  <c r="O4190" i="5"/>
  <c r="P4142" i="5"/>
  <c r="O4191" i="5"/>
  <c r="P4143" i="5"/>
  <c r="O4182" i="5"/>
  <c r="P4134" i="5"/>
  <c r="M4039" i="5"/>
  <c r="N4039" i="5"/>
  <c r="Q4039" i="5" s="1"/>
  <c r="F4039" i="5" s="1"/>
  <c r="G4039" i="5" s="1"/>
  <c r="M4042" i="5"/>
  <c r="N4042" i="5"/>
  <c r="Q4042" i="5" s="1"/>
  <c r="F4042" i="5" s="1"/>
  <c r="G4042" i="5" s="1"/>
  <c r="M4081" i="5"/>
  <c r="N4081" i="5"/>
  <c r="Q4081" i="5" s="1"/>
  <c r="F4081" i="5" s="1"/>
  <c r="G4081" i="5" s="1"/>
  <c r="M4077" i="5"/>
  <c r="N4077" i="5"/>
  <c r="Q4077" i="5" s="1"/>
  <c r="F4077" i="5" s="1"/>
  <c r="G4077" i="5" s="1"/>
  <c r="M4080" i="5"/>
  <c r="N4080" i="5"/>
  <c r="Q4080" i="5" s="1"/>
  <c r="F4080" i="5" s="1"/>
  <c r="G4080" i="5" s="1"/>
  <c r="M4055" i="5"/>
  <c r="N4055" i="5"/>
  <c r="Q4055" i="5" s="1"/>
  <c r="F4055" i="5" s="1"/>
  <c r="G4055" i="5" s="1"/>
  <c r="M4079" i="5"/>
  <c r="N4079" i="5"/>
  <c r="Q4079" i="5" s="1"/>
  <c r="F4079" i="5" s="1"/>
  <c r="G4079" i="5" s="1"/>
  <c r="M4062" i="5"/>
  <c r="N4062" i="5"/>
  <c r="Q4062" i="5" s="1"/>
  <c r="F4062" i="5" s="1"/>
  <c r="G4062" i="5" s="1"/>
  <c r="M4068" i="5"/>
  <c r="N4068" i="5"/>
  <c r="Q4068" i="5" s="1"/>
  <c r="F4068" i="5" s="1"/>
  <c r="G4068" i="5" s="1"/>
  <c r="M4072" i="5"/>
  <c r="N4072" i="5"/>
  <c r="Q4072" i="5" s="1"/>
  <c r="F4072" i="5" s="1"/>
  <c r="G4072" i="5" s="1"/>
  <c r="M4107" i="5"/>
  <c r="N4107" i="5"/>
  <c r="Q4107" i="5" s="1"/>
  <c r="F4107" i="5" s="1"/>
  <c r="G4107" i="5" s="1"/>
  <c r="M4048" i="5"/>
  <c r="N4048" i="5"/>
  <c r="Q4048" i="5" s="1"/>
  <c r="F4048" i="5" s="1"/>
  <c r="G4048" i="5" s="1"/>
  <c r="M4083" i="5"/>
  <c r="N4083" i="5"/>
  <c r="Q4083" i="5" s="1"/>
  <c r="F4083" i="5" s="1"/>
  <c r="G4083" i="5" s="1"/>
  <c r="M4058" i="5"/>
  <c r="N4058" i="5"/>
  <c r="Q4058" i="5" s="1"/>
  <c r="F4058" i="5" s="1"/>
  <c r="G4058" i="5" s="1"/>
  <c r="M4074" i="5"/>
  <c r="N4074" i="5"/>
  <c r="Q4074" i="5" s="1"/>
  <c r="F4074" i="5" s="1"/>
  <c r="G4074" i="5" s="1"/>
  <c r="M4046" i="5"/>
  <c r="N4046" i="5"/>
  <c r="Q4046" i="5" s="1"/>
  <c r="F4046" i="5" s="1"/>
  <c r="G4046" i="5" s="1"/>
  <c r="M4071" i="5"/>
  <c r="N4071" i="5"/>
  <c r="Q4071" i="5" s="1"/>
  <c r="F4071" i="5" s="1"/>
  <c r="G4071" i="5" s="1"/>
  <c r="M4070" i="5"/>
  <c r="N4070" i="5"/>
  <c r="Q4070" i="5" s="1"/>
  <c r="F4070" i="5" s="1"/>
  <c r="G4070" i="5" s="1"/>
  <c r="M4051" i="5"/>
  <c r="N4051" i="5"/>
  <c r="Q4051" i="5" s="1"/>
  <c r="F4051" i="5" s="1"/>
  <c r="G4051" i="5" s="1"/>
  <c r="M4065" i="5"/>
  <c r="N4065" i="5"/>
  <c r="Q4065" i="5" s="1"/>
  <c r="F4065" i="5" s="1"/>
  <c r="G4065" i="5" s="1"/>
  <c r="M4066" i="5"/>
  <c r="N4066" i="5"/>
  <c r="Q4066" i="5" s="1"/>
  <c r="F4066" i="5" s="1"/>
  <c r="G4066" i="5" s="1"/>
  <c r="M4057" i="5"/>
  <c r="N4057" i="5"/>
  <c r="Q4057" i="5" s="1"/>
  <c r="F4057" i="5" s="1"/>
  <c r="G4057" i="5" s="1"/>
  <c r="M4076" i="5"/>
  <c r="N4076" i="5"/>
  <c r="Q4076" i="5" s="1"/>
  <c r="F4076" i="5" s="1"/>
  <c r="G4076" i="5" s="1"/>
  <c r="M4075" i="5"/>
  <c r="N4075" i="5"/>
  <c r="Q4075" i="5" s="1"/>
  <c r="F4075" i="5" s="1"/>
  <c r="G4075" i="5" s="1"/>
  <c r="M4049" i="5"/>
  <c r="N4049" i="5"/>
  <c r="Q4049" i="5" s="1"/>
  <c r="F4049" i="5" s="1"/>
  <c r="G4049" i="5" s="1"/>
  <c r="M4040" i="5"/>
  <c r="N4040" i="5"/>
  <c r="Q4040" i="5" s="1"/>
  <c r="F4040" i="5" s="1"/>
  <c r="G4040" i="5" s="1"/>
  <c r="M4078" i="5"/>
  <c r="N4078" i="5"/>
  <c r="Q4078" i="5" s="1"/>
  <c r="F4078" i="5" s="1"/>
  <c r="G4078" i="5" s="1"/>
  <c r="M4056" i="5"/>
  <c r="N4056" i="5"/>
  <c r="Q4056" i="5" s="1"/>
  <c r="F4056" i="5" s="1"/>
  <c r="G4056" i="5" s="1"/>
  <c r="M4091" i="5"/>
  <c r="N4091" i="5"/>
  <c r="Q4091" i="5" s="1"/>
  <c r="F4091" i="5" s="1"/>
  <c r="G4091" i="5" s="1"/>
  <c r="M4060" i="5"/>
  <c r="N4060" i="5"/>
  <c r="Q4060" i="5" s="1"/>
  <c r="F4060" i="5" s="1"/>
  <c r="G4060" i="5" s="1"/>
  <c r="M4052" i="5"/>
  <c r="N4052" i="5"/>
  <c r="Q4052" i="5" s="1"/>
  <c r="F4052" i="5" s="1"/>
  <c r="G4052" i="5" s="1"/>
  <c r="M4054" i="5"/>
  <c r="N4054" i="5"/>
  <c r="Q4054" i="5" s="1"/>
  <c r="F4054" i="5" s="1"/>
  <c r="G4054" i="5" s="1"/>
  <c r="M4037" i="5"/>
  <c r="N4037" i="5"/>
  <c r="Q4037" i="5" s="1"/>
  <c r="F4037" i="5" s="1"/>
  <c r="G4037" i="5" s="1"/>
  <c r="M4069" i="5"/>
  <c r="N4069" i="5"/>
  <c r="Q4069" i="5" s="1"/>
  <c r="F4069" i="5" s="1"/>
  <c r="G4069" i="5" s="1"/>
  <c r="M4082" i="5"/>
  <c r="N4082" i="5"/>
  <c r="Q4082" i="5" s="1"/>
  <c r="F4082" i="5" s="1"/>
  <c r="G4082" i="5" s="1"/>
  <c r="M4044" i="5"/>
  <c r="N4044" i="5"/>
  <c r="Q4044" i="5" s="1"/>
  <c r="F4044" i="5" s="1"/>
  <c r="G4044" i="5" s="1"/>
  <c r="M4041" i="5"/>
  <c r="N4041" i="5"/>
  <c r="Q4041" i="5" s="1"/>
  <c r="F4041" i="5" s="1"/>
  <c r="G4041" i="5" s="1"/>
  <c r="M4038" i="5"/>
  <c r="N4038" i="5"/>
  <c r="Q4038" i="5" s="1"/>
  <c r="F4038" i="5" s="1"/>
  <c r="G4038" i="5" s="1"/>
  <c r="M4045" i="5"/>
  <c r="N4045" i="5"/>
  <c r="Q4045" i="5" s="1"/>
  <c r="F4045" i="5" s="1"/>
  <c r="G4045" i="5" s="1"/>
  <c r="M4036" i="5"/>
  <c r="N4036" i="5"/>
  <c r="Q4036" i="5" s="1"/>
  <c r="F4036" i="5" s="1"/>
  <c r="G4036" i="5" s="1"/>
  <c r="M4064" i="5"/>
  <c r="N4064" i="5"/>
  <c r="Q4064" i="5" s="1"/>
  <c r="F4064" i="5" s="1"/>
  <c r="G4064" i="5" s="1"/>
  <c r="M4073" i="5"/>
  <c r="N4073" i="5"/>
  <c r="Q4073" i="5" s="1"/>
  <c r="F4073" i="5" s="1"/>
  <c r="G4073" i="5" s="1"/>
  <c r="M4061" i="5"/>
  <c r="N4061" i="5"/>
  <c r="Q4061" i="5" s="1"/>
  <c r="F4061" i="5" s="1"/>
  <c r="G4061" i="5" s="1"/>
  <c r="M4063" i="5"/>
  <c r="N4063" i="5"/>
  <c r="Q4063" i="5" s="1"/>
  <c r="F4063" i="5" s="1"/>
  <c r="G4063" i="5" s="1"/>
  <c r="M4047" i="5"/>
  <c r="N4047" i="5"/>
  <c r="Q4047" i="5" s="1"/>
  <c r="F4047" i="5" s="1"/>
  <c r="G4047" i="5" s="1"/>
  <c r="M4053" i="5"/>
  <c r="N4053" i="5"/>
  <c r="Q4053" i="5" s="1"/>
  <c r="F4053" i="5" s="1"/>
  <c r="G4053" i="5" s="1"/>
  <c r="M4067" i="5"/>
  <c r="N4067" i="5"/>
  <c r="Q4067" i="5" s="1"/>
  <c r="F4067" i="5" s="1"/>
  <c r="G4067" i="5" s="1"/>
  <c r="M4050" i="5"/>
  <c r="N4050" i="5"/>
  <c r="Q4050" i="5" s="1"/>
  <c r="F4050" i="5" s="1"/>
  <c r="G4050" i="5" s="1"/>
  <c r="A4087" i="5"/>
  <c r="B4039" i="5"/>
  <c r="A4090" i="5"/>
  <c r="B4042" i="5"/>
  <c r="A4129" i="5"/>
  <c r="B4081" i="5"/>
  <c r="A4125" i="5"/>
  <c r="B4077" i="5"/>
  <c r="A4128" i="5"/>
  <c r="B4080" i="5"/>
  <c r="A4103" i="5"/>
  <c r="B4055" i="5"/>
  <c r="A4127" i="5"/>
  <c r="B4079" i="5"/>
  <c r="A4102" i="5"/>
  <c r="B4054" i="5"/>
  <c r="A4110" i="5"/>
  <c r="B4062" i="5"/>
  <c r="A4086" i="5"/>
  <c r="B4038" i="5"/>
  <c r="A4116" i="5"/>
  <c r="B4068" i="5"/>
  <c r="A4085" i="5"/>
  <c r="B4037" i="5"/>
  <c r="A4120" i="5"/>
  <c r="B4072" i="5"/>
  <c r="A4105" i="5"/>
  <c r="B4057" i="5"/>
  <c r="A4124" i="5"/>
  <c r="B4076" i="5"/>
  <c r="A4123" i="5"/>
  <c r="B4075" i="5"/>
  <c r="A4097" i="5"/>
  <c r="B4049" i="5"/>
  <c r="A4088" i="5"/>
  <c r="B4040" i="5"/>
  <c r="A4126" i="5"/>
  <c r="B4078" i="5"/>
  <c r="A4104" i="5"/>
  <c r="B4056" i="5"/>
  <c r="A4096" i="5"/>
  <c r="B4048" i="5"/>
  <c r="A4093" i="5"/>
  <c r="B4045" i="5"/>
  <c r="A4113" i="5"/>
  <c r="B4065" i="5"/>
  <c r="A4131" i="5"/>
  <c r="B4083" i="5"/>
  <c r="A4084" i="5"/>
  <c r="B4036" i="5"/>
  <c r="A4114" i="5"/>
  <c r="B4066" i="5"/>
  <c r="A4112" i="5"/>
  <c r="B4064" i="5"/>
  <c r="A4121" i="5"/>
  <c r="B4073" i="5"/>
  <c r="A4109" i="5"/>
  <c r="B4061" i="5"/>
  <c r="A4111" i="5"/>
  <c r="B4063" i="5"/>
  <c r="A4095" i="5"/>
  <c r="B4047" i="5"/>
  <c r="A4101" i="5"/>
  <c r="B4053" i="5"/>
  <c r="A4115" i="5"/>
  <c r="B4067" i="5"/>
  <c r="A4098" i="5"/>
  <c r="B4050" i="5"/>
  <c r="A4106" i="5"/>
  <c r="B4058" i="5"/>
  <c r="A4155" i="5"/>
  <c r="B4107" i="5"/>
  <c r="A4122" i="5"/>
  <c r="B4074" i="5"/>
  <c r="A4094" i="5"/>
  <c r="B4046" i="5"/>
  <c r="A4119" i="5"/>
  <c r="B4071" i="5"/>
  <c r="A4118" i="5"/>
  <c r="B4070" i="5"/>
  <c r="A4099" i="5"/>
  <c r="B4051" i="5"/>
  <c r="A4117" i="5"/>
  <c r="B4069" i="5"/>
  <c r="A4130" i="5"/>
  <c r="B4082" i="5"/>
  <c r="A4139" i="5"/>
  <c r="B4091" i="5"/>
  <c r="A4092" i="5"/>
  <c r="B4044" i="5"/>
  <c r="A4108" i="5"/>
  <c r="B4060" i="5"/>
  <c r="A4089" i="5"/>
  <c r="B4041" i="5"/>
  <c r="A4100" i="5"/>
  <c r="B4052" i="5"/>
  <c r="O4283" i="5" l="1"/>
  <c r="P4235" i="5"/>
  <c r="O4238" i="5"/>
  <c r="P4190" i="5"/>
  <c r="O4274" i="5"/>
  <c r="P4226" i="5"/>
  <c r="O4266" i="5"/>
  <c r="P4218" i="5"/>
  <c r="O4260" i="5"/>
  <c r="P4212" i="5"/>
  <c r="O4273" i="5"/>
  <c r="P4225" i="5"/>
  <c r="O4268" i="5"/>
  <c r="P4220" i="5"/>
  <c r="O4246" i="5"/>
  <c r="P4198" i="5"/>
  <c r="O4259" i="5"/>
  <c r="P4211" i="5"/>
  <c r="O4229" i="5"/>
  <c r="P4181" i="5"/>
  <c r="O4230" i="5"/>
  <c r="P4182" i="5"/>
  <c r="O4248" i="5"/>
  <c r="P4200" i="5"/>
  <c r="O4281" i="5"/>
  <c r="P4233" i="5"/>
  <c r="O4267" i="5"/>
  <c r="P4219" i="5"/>
  <c r="O4271" i="5"/>
  <c r="P4223" i="5"/>
  <c r="O4242" i="5"/>
  <c r="P4194" i="5"/>
  <c r="O4280" i="5"/>
  <c r="P4232" i="5"/>
  <c r="O4239" i="5"/>
  <c r="P4191" i="5"/>
  <c r="O4284" i="5"/>
  <c r="P4236" i="5"/>
  <c r="O4255" i="5"/>
  <c r="P4207" i="5"/>
  <c r="O4282" i="5"/>
  <c r="P4234" i="5"/>
  <c r="O4253" i="5"/>
  <c r="P4205" i="5"/>
  <c r="O4254" i="5"/>
  <c r="P4206" i="5"/>
  <c r="O4265" i="5"/>
  <c r="P4217" i="5"/>
  <c r="O4251" i="5"/>
  <c r="P4203" i="5"/>
  <c r="O4244" i="5"/>
  <c r="P4196" i="5"/>
  <c r="O4272" i="5"/>
  <c r="P4224" i="5"/>
  <c r="O4309" i="5"/>
  <c r="P4261" i="5"/>
  <c r="O4249" i="5"/>
  <c r="P4201" i="5"/>
  <c r="O4323" i="5"/>
  <c r="P4275" i="5"/>
  <c r="O4298" i="5"/>
  <c r="P4250" i="5"/>
  <c r="P4180" i="5"/>
  <c r="O4228" i="5"/>
  <c r="O4279" i="5"/>
  <c r="P4231" i="5"/>
  <c r="O4262" i="5"/>
  <c r="P4214" i="5"/>
  <c r="O4269" i="5"/>
  <c r="P4221" i="5"/>
  <c r="O4263" i="5"/>
  <c r="P4215" i="5"/>
  <c r="O4241" i="5"/>
  <c r="P4193" i="5"/>
  <c r="O4240" i="5"/>
  <c r="P4192" i="5"/>
  <c r="O4243" i="5"/>
  <c r="P4195" i="5"/>
  <c r="O4257" i="5"/>
  <c r="P4209" i="5"/>
  <c r="O4295" i="5"/>
  <c r="P4247" i="5"/>
  <c r="O4245" i="5"/>
  <c r="P4197" i="5"/>
  <c r="O4258" i="5"/>
  <c r="P4210" i="5"/>
  <c r="O4270" i="5"/>
  <c r="P4222" i="5"/>
  <c r="O4312" i="5"/>
  <c r="P4264" i="5"/>
  <c r="O4256" i="5"/>
  <c r="P4208" i="5"/>
  <c r="O4237" i="5"/>
  <c r="P4189" i="5"/>
  <c r="O4300" i="5"/>
  <c r="P4252" i="5"/>
  <c r="M4087" i="5"/>
  <c r="N4087" i="5"/>
  <c r="Q4087" i="5" s="1"/>
  <c r="F4087" i="5" s="1"/>
  <c r="G4087" i="5" s="1"/>
  <c r="M4100" i="5"/>
  <c r="N4100" i="5"/>
  <c r="Q4100" i="5" s="1"/>
  <c r="F4100" i="5" s="1"/>
  <c r="G4100" i="5" s="1"/>
  <c r="M4099" i="5"/>
  <c r="N4099" i="5"/>
  <c r="Q4099" i="5" s="1"/>
  <c r="F4099" i="5" s="1"/>
  <c r="G4099" i="5" s="1"/>
  <c r="M4098" i="5"/>
  <c r="N4098" i="5"/>
  <c r="Q4098" i="5" s="1"/>
  <c r="F4098" i="5" s="1"/>
  <c r="G4098" i="5" s="1"/>
  <c r="M4112" i="5"/>
  <c r="N4112" i="5"/>
  <c r="Q4112" i="5" s="1"/>
  <c r="F4112" i="5" s="1"/>
  <c r="G4112" i="5" s="1"/>
  <c r="M4104" i="5"/>
  <c r="N4104" i="5"/>
  <c r="Q4104" i="5" s="1"/>
  <c r="F4104" i="5" s="1"/>
  <c r="G4104" i="5" s="1"/>
  <c r="M4120" i="5"/>
  <c r="N4120" i="5"/>
  <c r="Q4120" i="5" s="1"/>
  <c r="F4120" i="5" s="1"/>
  <c r="G4120" i="5" s="1"/>
  <c r="M4103" i="5"/>
  <c r="N4103" i="5"/>
  <c r="Q4103" i="5" s="1"/>
  <c r="F4103" i="5" s="1"/>
  <c r="G4103" i="5" s="1"/>
  <c r="M4130" i="5"/>
  <c r="N4130" i="5"/>
  <c r="Q4130" i="5" s="1"/>
  <c r="F4130" i="5" s="1"/>
  <c r="G4130" i="5" s="1"/>
  <c r="M4124" i="5"/>
  <c r="N4124" i="5"/>
  <c r="Q4124" i="5" s="1"/>
  <c r="F4124" i="5" s="1"/>
  <c r="G4124" i="5" s="1"/>
  <c r="M4089" i="5"/>
  <c r="N4089" i="5"/>
  <c r="Q4089" i="5" s="1"/>
  <c r="F4089" i="5" s="1"/>
  <c r="G4089" i="5" s="1"/>
  <c r="M4118" i="5"/>
  <c r="N4118" i="5"/>
  <c r="Q4118" i="5" s="1"/>
  <c r="F4118" i="5" s="1"/>
  <c r="G4118" i="5" s="1"/>
  <c r="M4115" i="5"/>
  <c r="N4115" i="5"/>
  <c r="Q4115" i="5" s="1"/>
  <c r="F4115" i="5" s="1"/>
  <c r="G4115" i="5" s="1"/>
  <c r="M4114" i="5"/>
  <c r="N4114" i="5"/>
  <c r="Q4114" i="5" s="1"/>
  <c r="F4114" i="5" s="1"/>
  <c r="G4114" i="5" s="1"/>
  <c r="M4126" i="5"/>
  <c r="N4126" i="5"/>
  <c r="Q4126" i="5" s="1"/>
  <c r="F4126" i="5" s="1"/>
  <c r="G4126" i="5" s="1"/>
  <c r="M4085" i="5"/>
  <c r="N4085" i="5"/>
  <c r="Q4085" i="5" s="1"/>
  <c r="F4085" i="5" s="1"/>
  <c r="G4085" i="5" s="1"/>
  <c r="M4128" i="5"/>
  <c r="N4128" i="5"/>
  <c r="Q4128" i="5" s="1"/>
  <c r="F4128" i="5" s="1"/>
  <c r="G4128" i="5" s="1"/>
  <c r="M4155" i="5"/>
  <c r="N4155" i="5"/>
  <c r="Q4155" i="5" s="1"/>
  <c r="F4155" i="5" s="1"/>
  <c r="G4155" i="5" s="1"/>
  <c r="M4109" i="5"/>
  <c r="N4109" i="5"/>
  <c r="Q4109" i="5" s="1"/>
  <c r="F4109" i="5" s="1"/>
  <c r="G4109" i="5" s="1"/>
  <c r="M4093" i="5"/>
  <c r="N4093" i="5"/>
  <c r="Q4093" i="5" s="1"/>
  <c r="F4093" i="5" s="1"/>
  <c r="G4093" i="5" s="1"/>
  <c r="M4102" i="5"/>
  <c r="N4102" i="5"/>
  <c r="Q4102" i="5" s="1"/>
  <c r="F4102" i="5" s="1"/>
  <c r="G4102" i="5" s="1"/>
  <c r="M4108" i="5"/>
  <c r="N4108" i="5"/>
  <c r="Q4108" i="5" s="1"/>
  <c r="F4108" i="5" s="1"/>
  <c r="G4108" i="5" s="1"/>
  <c r="M4119" i="5"/>
  <c r="N4119" i="5"/>
  <c r="Q4119" i="5" s="1"/>
  <c r="F4119" i="5" s="1"/>
  <c r="G4119" i="5" s="1"/>
  <c r="M4101" i="5"/>
  <c r="N4101" i="5"/>
  <c r="Q4101" i="5" s="1"/>
  <c r="F4101" i="5" s="1"/>
  <c r="G4101" i="5" s="1"/>
  <c r="M4084" i="5"/>
  <c r="N4084" i="5"/>
  <c r="Q4084" i="5" s="1"/>
  <c r="F4084" i="5" s="1"/>
  <c r="G4084" i="5" s="1"/>
  <c r="M4088" i="5"/>
  <c r="N4088" i="5"/>
  <c r="Q4088" i="5" s="1"/>
  <c r="F4088" i="5" s="1"/>
  <c r="G4088" i="5" s="1"/>
  <c r="M4116" i="5"/>
  <c r="N4116" i="5"/>
  <c r="Q4116" i="5" s="1"/>
  <c r="F4116" i="5" s="1"/>
  <c r="G4116" i="5" s="1"/>
  <c r="M4125" i="5"/>
  <c r="N4125" i="5"/>
  <c r="Q4125" i="5" s="1"/>
  <c r="F4125" i="5" s="1"/>
  <c r="G4125" i="5" s="1"/>
  <c r="M4121" i="5"/>
  <c r="N4121" i="5"/>
  <c r="Q4121" i="5" s="1"/>
  <c r="F4121" i="5" s="1"/>
  <c r="G4121" i="5" s="1"/>
  <c r="M4105" i="5"/>
  <c r="N4105" i="5"/>
  <c r="Q4105" i="5" s="1"/>
  <c r="F4105" i="5" s="1"/>
  <c r="G4105" i="5" s="1"/>
  <c r="M4106" i="5"/>
  <c r="N4106" i="5"/>
  <c r="Q4106" i="5" s="1"/>
  <c r="F4106" i="5" s="1"/>
  <c r="G4106" i="5" s="1"/>
  <c r="M4127" i="5"/>
  <c r="N4127" i="5"/>
  <c r="Q4127" i="5" s="1"/>
  <c r="F4127" i="5" s="1"/>
  <c r="G4127" i="5" s="1"/>
  <c r="M4092" i="5"/>
  <c r="N4092" i="5"/>
  <c r="Q4092" i="5" s="1"/>
  <c r="F4092" i="5" s="1"/>
  <c r="G4092" i="5" s="1"/>
  <c r="M4094" i="5"/>
  <c r="N4094" i="5"/>
  <c r="Q4094" i="5" s="1"/>
  <c r="F4094" i="5" s="1"/>
  <c r="G4094" i="5" s="1"/>
  <c r="M4095" i="5"/>
  <c r="N4095" i="5"/>
  <c r="Q4095" i="5" s="1"/>
  <c r="F4095" i="5" s="1"/>
  <c r="G4095" i="5" s="1"/>
  <c r="M4131" i="5"/>
  <c r="N4131" i="5"/>
  <c r="Q4131" i="5" s="1"/>
  <c r="F4131" i="5" s="1"/>
  <c r="G4131" i="5" s="1"/>
  <c r="M4097" i="5"/>
  <c r="N4097" i="5"/>
  <c r="Q4097" i="5" s="1"/>
  <c r="F4097" i="5" s="1"/>
  <c r="G4097" i="5" s="1"/>
  <c r="M4086" i="5"/>
  <c r="N4086" i="5"/>
  <c r="Q4086" i="5" s="1"/>
  <c r="F4086" i="5" s="1"/>
  <c r="G4086" i="5" s="1"/>
  <c r="M4129" i="5"/>
  <c r="N4129" i="5"/>
  <c r="Q4129" i="5" s="1"/>
  <c r="F4129" i="5" s="1"/>
  <c r="G4129" i="5" s="1"/>
  <c r="M4117" i="5"/>
  <c r="N4117" i="5"/>
  <c r="Q4117" i="5" s="1"/>
  <c r="F4117" i="5" s="1"/>
  <c r="G4117" i="5" s="1"/>
  <c r="M4096" i="5"/>
  <c r="N4096" i="5"/>
  <c r="Q4096" i="5" s="1"/>
  <c r="F4096" i="5" s="1"/>
  <c r="G4096" i="5" s="1"/>
  <c r="M4139" i="5"/>
  <c r="N4139" i="5"/>
  <c r="Q4139" i="5" s="1"/>
  <c r="F4139" i="5" s="1"/>
  <c r="G4139" i="5" s="1"/>
  <c r="M4122" i="5"/>
  <c r="N4122" i="5"/>
  <c r="Q4122" i="5" s="1"/>
  <c r="F4122" i="5" s="1"/>
  <c r="G4122" i="5" s="1"/>
  <c r="M4111" i="5"/>
  <c r="N4111" i="5"/>
  <c r="Q4111" i="5" s="1"/>
  <c r="F4111" i="5" s="1"/>
  <c r="G4111" i="5" s="1"/>
  <c r="M4113" i="5"/>
  <c r="N4113" i="5"/>
  <c r="Q4113" i="5" s="1"/>
  <c r="F4113" i="5" s="1"/>
  <c r="G4113" i="5" s="1"/>
  <c r="M4123" i="5"/>
  <c r="N4123" i="5"/>
  <c r="Q4123" i="5" s="1"/>
  <c r="F4123" i="5" s="1"/>
  <c r="G4123" i="5" s="1"/>
  <c r="M4110" i="5"/>
  <c r="N4110" i="5"/>
  <c r="Q4110" i="5" s="1"/>
  <c r="F4110" i="5" s="1"/>
  <c r="G4110" i="5" s="1"/>
  <c r="M4090" i="5"/>
  <c r="N4090" i="5"/>
  <c r="Q4090" i="5" s="1"/>
  <c r="F4090" i="5" s="1"/>
  <c r="G4090" i="5" s="1"/>
  <c r="A4137" i="5"/>
  <c r="B4089" i="5"/>
  <c r="A4166" i="5"/>
  <c r="B4118" i="5"/>
  <c r="A4163" i="5"/>
  <c r="B4115" i="5"/>
  <c r="A4162" i="5"/>
  <c r="B4114" i="5"/>
  <c r="A4174" i="5"/>
  <c r="B4126" i="5"/>
  <c r="A4133" i="5"/>
  <c r="B4085" i="5"/>
  <c r="A4176" i="5"/>
  <c r="B4128" i="5"/>
  <c r="A4165" i="5"/>
  <c r="B4117" i="5"/>
  <c r="A4148" i="5"/>
  <c r="B4100" i="5"/>
  <c r="A4147" i="5"/>
  <c r="B4099" i="5"/>
  <c r="A4146" i="5"/>
  <c r="B4098" i="5"/>
  <c r="A4160" i="5"/>
  <c r="B4112" i="5"/>
  <c r="A4152" i="5"/>
  <c r="B4104" i="5"/>
  <c r="A4168" i="5"/>
  <c r="B4120" i="5"/>
  <c r="A4151" i="5"/>
  <c r="B4103" i="5"/>
  <c r="A4140" i="5"/>
  <c r="B4092" i="5"/>
  <c r="A4142" i="5"/>
  <c r="B4094" i="5"/>
  <c r="A4143" i="5"/>
  <c r="B4095" i="5"/>
  <c r="A4179" i="5"/>
  <c r="B4131" i="5"/>
  <c r="A4145" i="5"/>
  <c r="B4097" i="5"/>
  <c r="A4134" i="5"/>
  <c r="B4086" i="5"/>
  <c r="A4177" i="5"/>
  <c r="B4129" i="5"/>
  <c r="A4156" i="5"/>
  <c r="B4108" i="5"/>
  <c r="A4149" i="5"/>
  <c r="B4101" i="5"/>
  <c r="A4132" i="5"/>
  <c r="B4084" i="5"/>
  <c r="A4136" i="5"/>
  <c r="B4088" i="5"/>
  <c r="A4164" i="5"/>
  <c r="B4116" i="5"/>
  <c r="A4173" i="5"/>
  <c r="B4125" i="5"/>
  <c r="A4187" i="5"/>
  <c r="B4139" i="5"/>
  <c r="A4170" i="5"/>
  <c r="B4122" i="5"/>
  <c r="A4159" i="5"/>
  <c r="B4111" i="5"/>
  <c r="A4161" i="5"/>
  <c r="B4113" i="5"/>
  <c r="A4171" i="5"/>
  <c r="B4123" i="5"/>
  <c r="A4158" i="5"/>
  <c r="B4110" i="5"/>
  <c r="A4138" i="5"/>
  <c r="B4090" i="5"/>
  <c r="A4154" i="5"/>
  <c r="B4106" i="5"/>
  <c r="A4169" i="5"/>
  <c r="B4121" i="5"/>
  <c r="A4144" i="5"/>
  <c r="B4096" i="5"/>
  <c r="A4153" i="5"/>
  <c r="B4105" i="5"/>
  <c r="A4175" i="5"/>
  <c r="B4127" i="5"/>
  <c r="A4167" i="5"/>
  <c r="B4119" i="5"/>
  <c r="A4178" i="5"/>
  <c r="B4130" i="5"/>
  <c r="A4203" i="5"/>
  <c r="B4155" i="5"/>
  <c r="A4157" i="5"/>
  <c r="B4109" i="5"/>
  <c r="A4141" i="5"/>
  <c r="B4093" i="5"/>
  <c r="A4172" i="5"/>
  <c r="B4124" i="5"/>
  <c r="A4150" i="5"/>
  <c r="B4102" i="5"/>
  <c r="A4135" i="5"/>
  <c r="B4087" i="5"/>
  <c r="O4330" i="5" l="1"/>
  <c r="P4282" i="5"/>
  <c r="O4332" i="5"/>
  <c r="P4284" i="5"/>
  <c r="O4360" i="5"/>
  <c r="P4312" i="5"/>
  <c r="O4288" i="5"/>
  <c r="P4240" i="5"/>
  <c r="O4346" i="5"/>
  <c r="P4298" i="5"/>
  <c r="O4313" i="5"/>
  <c r="P4265" i="5"/>
  <c r="O4328" i="5"/>
  <c r="P4280" i="5"/>
  <c r="O4277" i="5"/>
  <c r="P4229" i="5"/>
  <c r="O4322" i="5"/>
  <c r="P4274" i="5"/>
  <c r="O4293" i="5"/>
  <c r="P4245" i="5"/>
  <c r="O4316" i="5"/>
  <c r="P4268" i="5"/>
  <c r="O4327" i="5"/>
  <c r="P4279" i="5"/>
  <c r="O4296" i="5"/>
  <c r="P4248" i="5"/>
  <c r="O4315" i="5"/>
  <c r="P4267" i="5"/>
  <c r="O4305" i="5"/>
  <c r="P4257" i="5"/>
  <c r="O4304" i="5"/>
  <c r="P4256" i="5"/>
  <c r="O4291" i="5"/>
  <c r="P4243" i="5"/>
  <c r="O4287" i="5"/>
  <c r="P4239" i="5"/>
  <c r="O4314" i="5"/>
  <c r="P4266" i="5"/>
  <c r="O4318" i="5"/>
  <c r="P4270" i="5"/>
  <c r="O4289" i="5"/>
  <c r="P4241" i="5"/>
  <c r="O4371" i="5"/>
  <c r="P4323" i="5"/>
  <c r="O4302" i="5"/>
  <c r="P4254" i="5"/>
  <c r="O4290" i="5"/>
  <c r="P4242" i="5"/>
  <c r="O4307" i="5"/>
  <c r="P4259" i="5"/>
  <c r="O4286" i="5"/>
  <c r="P4238" i="5"/>
  <c r="O4357" i="5"/>
  <c r="P4309" i="5"/>
  <c r="P4237" i="5"/>
  <c r="O4285" i="5"/>
  <c r="O4308" i="5"/>
  <c r="P4260" i="5"/>
  <c r="O4317" i="5"/>
  <c r="P4269" i="5"/>
  <c r="O4348" i="5"/>
  <c r="P4300" i="5"/>
  <c r="O4343" i="5"/>
  <c r="P4295" i="5"/>
  <c r="O4310" i="5"/>
  <c r="P4262" i="5"/>
  <c r="O4320" i="5"/>
  <c r="P4272" i="5"/>
  <c r="O4303" i="5"/>
  <c r="P4255" i="5"/>
  <c r="O4329" i="5"/>
  <c r="P4281" i="5"/>
  <c r="O4321" i="5"/>
  <c r="P4273" i="5"/>
  <c r="O4292" i="5"/>
  <c r="P4244" i="5"/>
  <c r="O4276" i="5"/>
  <c r="P4228" i="5"/>
  <c r="O4299" i="5"/>
  <c r="P4251" i="5"/>
  <c r="O4278" i="5"/>
  <c r="P4230" i="5"/>
  <c r="O4306" i="5"/>
  <c r="P4258" i="5"/>
  <c r="O4311" i="5"/>
  <c r="P4263" i="5"/>
  <c r="O4297" i="5"/>
  <c r="P4249" i="5"/>
  <c r="O4301" i="5"/>
  <c r="P4253" i="5"/>
  <c r="O4319" i="5"/>
  <c r="P4271" i="5"/>
  <c r="O4294" i="5"/>
  <c r="P4246" i="5"/>
  <c r="O4331" i="5"/>
  <c r="P4283" i="5"/>
  <c r="M4177" i="5"/>
  <c r="N4177" i="5"/>
  <c r="Q4177" i="5" s="1"/>
  <c r="F4177" i="5" s="1"/>
  <c r="G4177" i="5" s="1"/>
  <c r="M4178" i="5"/>
  <c r="N4178" i="5"/>
  <c r="Q4178" i="5" s="1"/>
  <c r="F4178" i="5" s="1"/>
  <c r="G4178" i="5" s="1"/>
  <c r="M4138" i="5"/>
  <c r="N4138" i="5"/>
  <c r="Q4138" i="5" s="1"/>
  <c r="F4138" i="5" s="1"/>
  <c r="G4138" i="5" s="1"/>
  <c r="M4173" i="5"/>
  <c r="N4173" i="5"/>
  <c r="Q4173" i="5" s="1"/>
  <c r="F4173" i="5" s="1"/>
  <c r="G4173" i="5" s="1"/>
  <c r="M4134" i="5"/>
  <c r="N4134" i="5"/>
  <c r="Q4134" i="5" s="1"/>
  <c r="F4134" i="5" s="1"/>
  <c r="G4134" i="5" s="1"/>
  <c r="M4168" i="5"/>
  <c r="N4168" i="5"/>
  <c r="Q4168" i="5" s="1"/>
  <c r="F4168" i="5" s="1"/>
  <c r="G4168" i="5" s="1"/>
  <c r="M4176" i="5"/>
  <c r="N4176" i="5"/>
  <c r="Q4176" i="5" s="1"/>
  <c r="F4176" i="5" s="1"/>
  <c r="G4176" i="5" s="1"/>
  <c r="M4158" i="5"/>
  <c r="N4158" i="5"/>
  <c r="Q4158" i="5" s="1"/>
  <c r="F4158" i="5" s="1"/>
  <c r="G4158" i="5" s="1"/>
  <c r="M4150" i="5"/>
  <c r="N4150" i="5"/>
  <c r="Q4150" i="5" s="1"/>
  <c r="F4150" i="5" s="1"/>
  <c r="G4150" i="5" s="1"/>
  <c r="M4175" i="5"/>
  <c r="N4175" i="5"/>
  <c r="Q4175" i="5" s="1"/>
  <c r="F4175" i="5" s="1"/>
  <c r="G4175" i="5" s="1"/>
  <c r="M4171" i="5"/>
  <c r="N4171" i="5"/>
  <c r="Q4171" i="5" s="1"/>
  <c r="F4171" i="5" s="1"/>
  <c r="G4171" i="5" s="1"/>
  <c r="M4136" i="5"/>
  <c r="N4136" i="5"/>
  <c r="Q4136" i="5" s="1"/>
  <c r="F4136" i="5" s="1"/>
  <c r="G4136" i="5" s="1"/>
  <c r="M4179" i="5"/>
  <c r="N4179" i="5"/>
  <c r="Q4179" i="5" s="1"/>
  <c r="F4179" i="5" s="1"/>
  <c r="G4179" i="5" s="1"/>
  <c r="M4160" i="5"/>
  <c r="N4160" i="5"/>
  <c r="Q4160" i="5" s="1"/>
  <c r="F4160" i="5" s="1"/>
  <c r="G4160" i="5" s="1"/>
  <c r="M4174" i="5"/>
  <c r="N4174" i="5"/>
  <c r="Q4174" i="5" s="1"/>
  <c r="F4174" i="5" s="1"/>
  <c r="G4174" i="5" s="1"/>
  <c r="M4203" i="5"/>
  <c r="N4203" i="5"/>
  <c r="Q4203" i="5" s="1"/>
  <c r="F4203" i="5" s="1"/>
  <c r="G4203" i="5" s="1"/>
  <c r="M4154" i="5"/>
  <c r="N4154" i="5"/>
  <c r="Q4154" i="5" s="1"/>
  <c r="F4154" i="5" s="1"/>
  <c r="G4154" i="5" s="1"/>
  <c r="M4187" i="5"/>
  <c r="N4187" i="5"/>
  <c r="Q4187" i="5" s="1"/>
  <c r="F4187" i="5" s="1"/>
  <c r="G4187" i="5" s="1"/>
  <c r="M4151" i="5"/>
  <c r="N4151" i="5"/>
  <c r="Q4151" i="5" s="1"/>
  <c r="F4151" i="5" s="1"/>
  <c r="G4151" i="5" s="1"/>
  <c r="M4165" i="5"/>
  <c r="N4165" i="5"/>
  <c r="Q4165" i="5" s="1"/>
  <c r="F4165" i="5" s="1"/>
  <c r="G4165" i="5" s="1"/>
  <c r="M4137" i="5"/>
  <c r="N4137" i="5"/>
  <c r="Q4137" i="5" s="1"/>
  <c r="F4137" i="5" s="1"/>
  <c r="G4137" i="5" s="1"/>
  <c r="M4135" i="5"/>
  <c r="N4135" i="5"/>
  <c r="Q4135" i="5" s="1"/>
  <c r="F4135" i="5" s="1"/>
  <c r="G4135" i="5" s="1"/>
  <c r="M4172" i="5"/>
  <c r="N4172" i="5"/>
  <c r="Q4172" i="5" s="1"/>
  <c r="F4172" i="5" s="1"/>
  <c r="G4172" i="5" s="1"/>
  <c r="M4132" i="5"/>
  <c r="N4132" i="5"/>
  <c r="Q4132" i="5" s="1"/>
  <c r="F4132" i="5" s="1"/>
  <c r="G4132" i="5" s="1"/>
  <c r="M4167" i="5"/>
  <c r="N4167" i="5"/>
  <c r="Q4167" i="5" s="1"/>
  <c r="F4167" i="5" s="1"/>
  <c r="G4167" i="5" s="1"/>
  <c r="M4164" i="5"/>
  <c r="N4164" i="5"/>
  <c r="Q4164" i="5" s="1"/>
  <c r="F4164" i="5" s="1"/>
  <c r="G4164" i="5" s="1"/>
  <c r="M4145" i="5"/>
  <c r="N4145" i="5"/>
  <c r="Q4145" i="5" s="1"/>
  <c r="F4145" i="5" s="1"/>
  <c r="G4145" i="5" s="1"/>
  <c r="M4152" i="5"/>
  <c r="N4152" i="5"/>
  <c r="Q4152" i="5" s="1"/>
  <c r="F4152" i="5" s="1"/>
  <c r="G4152" i="5" s="1"/>
  <c r="M4133" i="5"/>
  <c r="N4133" i="5"/>
  <c r="Q4133" i="5" s="1"/>
  <c r="F4133" i="5" s="1"/>
  <c r="G4133" i="5" s="1"/>
  <c r="M4161" i="5"/>
  <c r="N4161" i="5"/>
  <c r="Q4161" i="5" s="1"/>
  <c r="F4161" i="5" s="1"/>
  <c r="G4161" i="5" s="1"/>
  <c r="M4143" i="5"/>
  <c r="N4143" i="5"/>
  <c r="Q4143" i="5" s="1"/>
  <c r="F4143" i="5" s="1"/>
  <c r="G4143" i="5" s="1"/>
  <c r="M4146" i="5"/>
  <c r="N4146" i="5"/>
  <c r="Q4146" i="5" s="1"/>
  <c r="F4146" i="5" s="1"/>
  <c r="G4146" i="5" s="1"/>
  <c r="M4162" i="5"/>
  <c r="N4162" i="5"/>
  <c r="Q4162" i="5" s="1"/>
  <c r="F4162" i="5" s="1"/>
  <c r="G4162" i="5" s="1"/>
  <c r="M4141" i="5"/>
  <c r="N4141" i="5"/>
  <c r="Q4141" i="5" s="1"/>
  <c r="F4141" i="5" s="1"/>
  <c r="G4141" i="5" s="1"/>
  <c r="M4144" i="5"/>
  <c r="N4144" i="5"/>
  <c r="Q4144" i="5" s="1"/>
  <c r="F4144" i="5" s="1"/>
  <c r="G4144" i="5" s="1"/>
  <c r="M4159" i="5"/>
  <c r="N4159" i="5"/>
  <c r="Q4159" i="5" s="1"/>
  <c r="F4159" i="5" s="1"/>
  <c r="G4159" i="5" s="1"/>
  <c r="M4149" i="5"/>
  <c r="N4149" i="5"/>
  <c r="Q4149" i="5" s="1"/>
  <c r="F4149" i="5" s="1"/>
  <c r="G4149" i="5" s="1"/>
  <c r="M4142" i="5"/>
  <c r="N4142" i="5"/>
  <c r="Q4142" i="5" s="1"/>
  <c r="F4142" i="5" s="1"/>
  <c r="G4142" i="5" s="1"/>
  <c r="M4147" i="5"/>
  <c r="N4147" i="5"/>
  <c r="Q4147" i="5" s="1"/>
  <c r="F4147" i="5" s="1"/>
  <c r="G4147" i="5" s="1"/>
  <c r="M4163" i="5"/>
  <c r="N4163" i="5"/>
  <c r="Q4163" i="5" s="1"/>
  <c r="F4163" i="5" s="1"/>
  <c r="G4163" i="5" s="1"/>
  <c r="M4153" i="5"/>
  <c r="N4153" i="5"/>
  <c r="Q4153" i="5" s="1"/>
  <c r="F4153" i="5" s="1"/>
  <c r="G4153" i="5" s="1"/>
  <c r="M4157" i="5"/>
  <c r="N4157" i="5"/>
  <c r="Q4157" i="5" s="1"/>
  <c r="F4157" i="5" s="1"/>
  <c r="G4157" i="5" s="1"/>
  <c r="M4169" i="5"/>
  <c r="N4169" i="5"/>
  <c r="Q4169" i="5" s="1"/>
  <c r="F4169" i="5" s="1"/>
  <c r="G4169" i="5" s="1"/>
  <c r="M4170" i="5"/>
  <c r="N4170" i="5"/>
  <c r="Q4170" i="5" s="1"/>
  <c r="F4170" i="5" s="1"/>
  <c r="G4170" i="5" s="1"/>
  <c r="M4156" i="5"/>
  <c r="N4156" i="5"/>
  <c r="Q4156" i="5" s="1"/>
  <c r="F4156" i="5" s="1"/>
  <c r="G4156" i="5" s="1"/>
  <c r="M4140" i="5"/>
  <c r="N4140" i="5"/>
  <c r="Q4140" i="5" s="1"/>
  <c r="F4140" i="5" s="1"/>
  <c r="G4140" i="5" s="1"/>
  <c r="M4148" i="5"/>
  <c r="N4148" i="5"/>
  <c r="Q4148" i="5" s="1"/>
  <c r="F4148" i="5" s="1"/>
  <c r="G4148" i="5" s="1"/>
  <c r="M4166" i="5"/>
  <c r="N4166" i="5"/>
  <c r="Q4166" i="5" s="1"/>
  <c r="F4166" i="5" s="1"/>
  <c r="G4166" i="5" s="1"/>
  <c r="A4183" i="5"/>
  <c r="B4135" i="5"/>
  <c r="A4215" i="5"/>
  <c r="B4167" i="5"/>
  <c r="A4206" i="5"/>
  <c r="B4158" i="5"/>
  <c r="A4212" i="5"/>
  <c r="B4164" i="5"/>
  <c r="A4193" i="5"/>
  <c r="B4145" i="5"/>
  <c r="A4200" i="5"/>
  <c r="B4152" i="5"/>
  <c r="A4181" i="5"/>
  <c r="B4133" i="5"/>
  <c r="A4198" i="5"/>
  <c r="B4150" i="5"/>
  <c r="A4223" i="5"/>
  <c r="B4175" i="5"/>
  <c r="A4219" i="5"/>
  <c r="B4171" i="5"/>
  <c r="A4184" i="5"/>
  <c r="B4136" i="5"/>
  <c r="A4227" i="5"/>
  <c r="B4179" i="5"/>
  <c r="A4208" i="5"/>
  <c r="B4160" i="5"/>
  <c r="A4222" i="5"/>
  <c r="B4174" i="5"/>
  <c r="A4220" i="5"/>
  <c r="B4172" i="5"/>
  <c r="A4189" i="5"/>
  <c r="B4141" i="5"/>
  <c r="A4192" i="5"/>
  <c r="B4144" i="5"/>
  <c r="A4207" i="5"/>
  <c r="B4159" i="5"/>
  <c r="A4197" i="5"/>
  <c r="B4149" i="5"/>
  <c r="A4190" i="5"/>
  <c r="B4142" i="5"/>
  <c r="A4195" i="5"/>
  <c r="B4147" i="5"/>
  <c r="A4211" i="5"/>
  <c r="B4163" i="5"/>
  <c r="A4216" i="5"/>
  <c r="B4168" i="5"/>
  <c r="A4201" i="5"/>
  <c r="B4153" i="5"/>
  <c r="A4209" i="5"/>
  <c r="B4161" i="5"/>
  <c r="A4180" i="5"/>
  <c r="B4132" i="5"/>
  <c r="A4191" i="5"/>
  <c r="B4143" i="5"/>
  <c r="A4194" i="5"/>
  <c r="B4146" i="5"/>
  <c r="A4210" i="5"/>
  <c r="B4162" i="5"/>
  <c r="A4205" i="5"/>
  <c r="B4157" i="5"/>
  <c r="A4217" i="5"/>
  <c r="B4169" i="5"/>
  <c r="A4218" i="5"/>
  <c r="B4170" i="5"/>
  <c r="A4204" i="5"/>
  <c r="B4156" i="5"/>
  <c r="A4188" i="5"/>
  <c r="B4140" i="5"/>
  <c r="A4196" i="5"/>
  <c r="B4148" i="5"/>
  <c r="A4214" i="5"/>
  <c r="B4166" i="5"/>
  <c r="A4226" i="5"/>
  <c r="B4178" i="5"/>
  <c r="A4186" i="5"/>
  <c r="B4138" i="5"/>
  <c r="A4221" i="5"/>
  <c r="B4173" i="5"/>
  <c r="A4182" i="5"/>
  <c r="B4134" i="5"/>
  <c r="A4224" i="5"/>
  <c r="B4176" i="5"/>
  <c r="A4251" i="5"/>
  <c r="B4203" i="5"/>
  <c r="A4202" i="5"/>
  <c r="B4154" i="5"/>
  <c r="A4235" i="5"/>
  <c r="B4187" i="5"/>
  <c r="A4225" i="5"/>
  <c r="B4177" i="5"/>
  <c r="A4199" i="5"/>
  <c r="B4151" i="5"/>
  <c r="A4213" i="5"/>
  <c r="B4165" i="5"/>
  <c r="A4185" i="5"/>
  <c r="B4137" i="5"/>
  <c r="O4337" i="5" l="1"/>
  <c r="P4289" i="5"/>
  <c r="O4347" i="5"/>
  <c r="P4299" i="5"/>
  <c r="O4375" i="5"/>
  <c r="P4327" i="5"/>
  <c r="O4364" i="5"/>
  <c r="P4316" i="5"/>
  <c r="O4349" i="5"/>
  <c r="P4301" i="5"/>
  <c r="O4340" i="5"/>
  <c r="P4292" i="5"/>
  <c r="O4396" i="5"/>
  <c r="P4348" i="5"/>
  <c r="O4338" i="5"/>
  <c r="P4290" i="5"/>
  <c r="O4339" i="5"/>
  <c r="P4291" i="5"/>
  <c r="O4341" i="5"/>
  <c r="P4293" i="5"/>
  <c r="O4408" i="5"/>
  <c r="P4360" i="5"/>
  <c r="O4354" i="5"/>
  <c r="P4306" i="5"/>
  <c r="O4351" i="5"/>
  <c r="P4303" i="5"/>
  <c r="P4294" i="5"/>
  <c r="O4342" i="5"/>
  <c r="O4362" i="5"/>
  <c r="P4314" i="5"/>
  <c r="O4376" i="5"/>
  <c r="P4328" i="5"/>
  <c r="O4358" i="5"/>
  <c r="P4310" i="5"/>
  <c r="O4394" i="5"/>
  <c r="P4346" i="5"/>
  <c r="O4345" i="5"/>
  <c r="P4297" i="5"/>
  <c r="O4369" i="5"/>
  <c r="P4321" i="5"/>
  <c r="O4365" i="5"/>
  <c r="P4317" i="5"/>
  <c r="O4350" i="5"/>
  <c r="P4302" i="5"/>
  <c r="O4352" i="5"/>
  <c r="P4304" i="5"/>
  <c r="O4370" i="5"/>
  <c r="P4322" i="5"/>
  <c r="O4380" i="5"/>
  <c r="P4332" i="5"/>
  <c r="O4334" i="5"/>
  <c r="P4286" i="5"/>
  <c r="O4333" i="5"/>
  <c r="P4285" i="5"/>
  <c r="O4363" i="5"/>
  <c r="P4315" i="5"/>
  <c r="O4379" i="5"/>
  <c r="P4331" i="5"/>
  <c r="O4326" i="5"/>
  <c r="P4278" i="5"/>
  <c r="O4368" i="5"/>
  <c r="P4320" i="5"/>
  <c r="O4405" i="5"/>
  <c r="P4357" i="5"/>
  <c r="O4366" i="5"/>
  <c r="P4318" i="5"/>
  <c r="O4344" i="5"/>
  <c r="P4296" i="5"/>
  <c r="O4361" i="5"/>
  <c r="P4313" i="5"/>
  <c r="O4367" i="5"/>
  <c r="P4319" i="5"/>
  <c r="O4324" i="5"/>
  <c r="P4276" i="5"/>
  <c r="O4391" i="5"/>
  <c r="P4343" i="5"/>
  <c r="O4355" i="5"/>
  <c r="P4307" i="5"/>
  <c r="O4335" i="5"/>
  <c r="P4287" i="5"/>
  <c r="O4336" i="5"/>
  <c r="P4288" i="5"/>
  <c r="O4359" i="5"/>
  <c r="P4311" i="5"/>
  <c r="P4329" i="5"/>
  <c r="O4377" i="5"/>
  <c r="O4356" i="5"/>
  <c r="P4308" i="5"/>
  <c r="O4419" i="5"/>
  <c r="P4371" i="5"/>
  <c r="O4353" i="5"/>
  <c r="P4305" i="5"/>
  <c r="O4325" i="5"/>
  <c r="P4277" i="5"/>
  <c r="O4378" i="5"/>
  <c r="P4330" i="5"/>
  <c r="M4220" i="5"/>
  <c r="N4220" i="5"/>
  <c r="Q4220" i="5" s="1"/>
  <c r="F4220" i="5" s="1"/>
  <c r="G4220" i="5" s="1"/>
  <c r="M4251" i="5"/>
  <c r="N4251" i="5"/>
  <c r="Q4251" i="5" s="1"/>
  <c r="F4251" i="5" s="1"/>
  <c r="G4251" i="5" s="1"/>
  <c r="M4185" i="5"/>
  <c r="N4185" i="5"/>
  <c r="Q4185" i="5" s="1"/>
  <c r="F4185" i="5" s="1"/>
  <c r="G4185" i="5" s="1"/>
  <c r="M4224" i="5"/>
  <c r="N4224" i="5"/>
  <c r="Q4224" i="5" s="1"/>
  <c r="F4224" i="5" s="1"/>
  <c r="G4224" i="5" s="1"/>
  <c r="M4188" i="5"/>
  <c r="N4188" i="5"/>
  <c r="Q4188" i="5" s="1"/>
  <c r="F4188" i="5" s="1"/>
  <c r="G4188" i="5" s="1"/>
  <c r="M4191" i="5"/>
  <c r="N4191" i="5"/>
  <c r="Q4191" i="5" s="1"/>
  <c r="F4191" i="5" s="1"/>
  <c r="G4191" i="5" s="1"/>
  <c r="M4190" i="5"/>
  <c r="N4190" i="5"/>
  <c r="Q4190" i="5" s="1"/>
  <c r="F4190" i="5" s="1"/>
  <c r="G4190" i="5" s="1"/>
  <c r="M4208" i="5"/>
  <c r="N4208" i="5"/>
  <c r="Q4208" i="5" s="1"/>
  <c r="F4208" i="5" s="1"/>
  <c r="G4208" i="5" s="1"/>
  <c r="M4200" i="5"/>
  <c r="N4200" i="5"/>
  <c r="Q4200" i="5" s="1"/>
  <c r="F4200" i="5" s="1"/>
  <c r="G4200" i="5" s="1"/>
  <c r="M4196" i="5"/>
  <c r="N4196" i="5"/>
  <c r="Q4196" i="5" s="1"/>
  <c r="F4196" i="5" s="1"/>
  <c r="G4196" i="5" s="1"/>
  <c r="M4194" i="5"/>
  <c r="N4194" i="5"/>
  <c r="Q4194" i="5" s="1"/>
  <c r="F4194" i="5" s="1"/>
  <c r="G4194" i="5" s="1"/>
  <c r="M4195" i="5"/>
  <c r="N4195" i="5"/>
  <c r="Q4195" i="5" s="1"/>
  <c r="F4195" i="5" s="1"/>
  <c r="G4195" i="5" s="1"/>
  <c r="M4222" i="5"/>
  <c r="N4222" i="5"/>
  <c r="Q4222" i="5" s="1"/>
  <c r="F4222" i="5" s="1"/>
  <c r="G4222" i="5" s="1"/>
  <c r="M4181" i="5"/>
  <c r="N4181" i="5"/>
  <c r="Q4181" i="5" s="1"/>
  <c r="F4181" i="5" s="1"/>
  <c r="G4181" i="5" s="1"/>
  <c r="M4193" i="5"/>
  <c r="N4193" i="5"/>
  <c r="Q4193" i="5" s="1"/>
  <c r="F4193" i="5" s="1"/>
  <c r="G4193" i="5" s="1"/>
  <c r="M4211" i="5"/>
  <c r="N4211" i="5"/>
  <c r="Q4211" i="5" s="1"/>
  <c r="F4211" i="5" s="1"/>
  <c r="G4211" i="5" s="1"/>
  <c r="M4213" i="5"/>
  <c r="N4213" i="5"/>
  <c r="Q4213" i="5" s="1"/>
  <c r="F4213" i="5" s="1"/>
  <c r="G4213" i="5" s="1"/>
  <c r="M4182" i="5"/>
  <c r="N4182" i="5"/>
  <c r="Q4182" i="5" s="1"/>
  <c r="F4182" i="5" s="1"/>
  <c r="G4182" i="5" s="1"/>
  <c r="M4204" i="5"/>
  <c r="N4204" i="5"/>
  <c r="Q4204" i="5" s="1"/>
  <c r="F4204" i="5" s="1"/>
  <c r="G4204" i="5" s="1"/>
  <c r="M4180" i="5"/>
  <c r="N4180" i="5"/>
  <c r="Q4180" i="5" s="1"/>
  <c r="F4180" i="5" s="1"/>
  <c r="G4180" i="5" s="1"/>
  <c r="M4197" i="5"/>
  <c r="N4197" i="5"/>
  <c r="Q4197" i="5" s="1"/>
  <c r="F4197" i="5" s="1"/>
  <c r="G4197" i="5" s="1"/>
  <c r="M4227" i="5"/>
  <c r="N4227" i="5"/>
  <c r="Q4227" i="5" s="1"/>
  <c r="F4227" i="5" s="1"/>
  <c r="G4227" i="5" s="1"/>
  <c r="M4199" i="5"/>
  <c r="N4199" i="5"/>
  <c r="Q4199" i="5" s="1"/>
  <c r="F4199" i="5" s="1"/>
  <c r="G4199" i="5" s="1"/>
  <c r="M4221" i="5"/>
  <c r="N4221" i="5"/>
  <c r="Q4221" i="5" s="1"/>
  <c r="F4221" i="5" s="1"/>
  <c r="G4221" i="5" s="1"/>
  <c r="M4218" i="5"/>
  <c r="N4218" i="5"/>
  <c r="Q4218" i="5" s="1"/>
  <c r="F4218" i="5" s="1"/>
  <c r="G4218" i="5" s="1"/>
  <c r="M4209" i="5"/>
  <c r="N4209" i="5"/>
  <c r="Q4209" i="5" s="1"/>
  <c r="F4209" i="5" s="1"/>
  <c r="G4209" i="5" s="1"/>
  <c r="M4207" i="5"/>
  <c r="N4207" i="5"/>
  <c r="Q4207" i="5" s="1"/>
  <c r="F4207" i="5" s="1"/>
  <c r="G4207" i="5" s="1"/>
  <c r="M4184" i="5"/>
  <c r="N4184" i="5"/>
  <c r="Q4184" i="5" s="1"/>
  <c r="F4184" i="5" s="1"/>
  <c r="G4184" i="5" s="1"/>
  <c r="M4212" i="5"/>
  <c r="N4212" i="5"/>
  <c r="Q4212" i="5" s="1"/>
  <c r="F4212" i="5" s="1"/>
  <c r="G4212" i="5" s="1"/>
  <c r="M4202" i="5"/>
  <c r="N4202" i="5"/>
  <c r="Q4202" i="5" s="1"/>
  <c r="F4202" i="5" s="1"/>
  <c r="G4202" i="5" s="1"/>
  <c r="M4214" i="5"/>
  <c r="N4214" i="5"/>
  <c r="Q4214" i="5" s="1"/>
  <c r="F4214" i="5" s="1"/>
  <c r="G4214" i="5" s="1"/>
  <c r="M4198" i="5"/>
  <c r="N4198" i="5"/>
  <c r="Q4198" i="5" s="1"/>
  <c r="F4198" i="5" s="1"/>
  <c r="G4198" i="5" s="1"/>
  <c r="M4183" i="5"/>
  <c r="N4183" i="5"/>
  <c r="Q4183" i="5" s="1"/>
  <c r="F4183" i="5" s="1"/>
  <c r="G4183" i="5" s="1"/>
  <c r="M4225" i="5"/>
  <c r="N4225" i="5"/>
  <c r="Q4225" i="5" s="1"/>
  <c r="F4225" i="5" s="1"/>
  <c r="G4225" i="5" s="1"/>
  <c r="M4186" i="5"/>
  <c r="N4186" i="5"/>
  <c r="Q4186" i="5" s="1"/>
  <c r="F4186" i="5" s="1"/>
  <c r="G4186" i="5" s="1"/>
  <c r="M4217" i="5"/>
  <c r="N4217" i="5"/>
  <c r="Q4217" i="5" s="1"/>
  <c r="F4217" i="5" s="1"/>
  <c r="G4217" i="5" s="1"/>
  <c r="M4201" i="5"/>
  <c r="N4201" i="5"/>
  <c r="Q4201" i="5" s="1"/>
  <c r="F4201" i="5" s="1"/>
  <c r="G4201" i="5" s="1"/>
  <c r="M4192" i="5"/>
  <c r="N4192" i="5"/>
  <c r="Q4192" i="5" s="1"/>
  <c r="F4192" i="5" s="1"/>
  <c r="G4192" i="5" s="1"/>
  <c r="M4219" i="5"/>
  <c r="N4219" i="5"/>
  <c r="Q4219" i="5" s="1"/>
  <c r="F4219" i="5" s="1"/>
  <c r="G4219" i="5" s="1"/>
  <c r="M4206" i="5"/>
  <c r="N4206" i="5"/>
  <c r="Q4206" i="5" s="1"/>
  <c r="F4206" i="5" s="1"/>
  <c r="G4206" i="5" s="1"/>
  <c r="M4210" i="5"/>
  <c r="N4210" i="5"/>
  <c r="Q4210" i="5" s="1"/>
  <c r="F4210" i="5" s="1"/>
  <c r="G4210" i="5" s="1"/>
  <c r="M4235" i="5"/>
  <c r="N4235" i="5"/>
  <c r="Q4235" i="5" s="1"/>
  <c r="F4235" i="5" s="1"/>
  <c r="G4235" i="5" s="1"/>
  <c r="M4226" i="5"/>
  <c r="N4226" i="5"/>
  <c r="Q4226" i="5" s="1"/>
  <c r="F4226" i="5" s="1"/>
  <c r="G4226" i="5" s="1"/>
  <c r="M4205" i="5"/>
  <c r="N4205" i="5"/>
  <c r="Q4205" i="5" s="1"/>
  <c r="F4205" i="5" s="1"/>
  <c r="G4205" i="5" s="1"/>
  <c r="M4216" i="5"/>
  <c r="N4216" i="5"/>
  <c r="Q4216" i="5" s="1"/>
  <c r="F4216" i="5" s="1"/>
  <c r="G4216" i="5" s="1"/>
  <c r="M4189" i="5"/>
  <c r="N4189" i="5"/>
  <c r="Q4189" i="5" s="1"/>
  <c r="F4189" i="5" s="1"/>
  <c r="G4189" i="5" s="1"/>
  <c r="M4223" i="5"/>
  <c r="N4223" i="5"/>
  <c r="Q4223" i="5" s="1"/>
  <c r="F4223" i="5" s="1"/>
  <c r="G4223" i="5" s="1"/>
  <c r="M4215" i="5"/>
  <c r="N4215" i="5"/>
  <c r="Q4215" i="5" s="1"/>
  <c r="F4215" i="5" s="1"/>
  <c r="G4215" i="5" s="1"/>
  <c r="A4299" i="5"/>
  <c r="B4251" i="5"/>
  <c r="A4244" i="5"/>
  <c r="B4196" i="5"/>
  <c r="A4242" i="5"/>
  <c r="B4194" i="5"/>
  <c r="A4243" i="5"/>
  <c r="B4195" i="5"/>
  <c r="A4270" i="5"/>
  <c r="B4222" i="5"/>
  <c r="A4229" i="5"/>
  <c r="B4181" i="5"/>
  <c r="A4261" i="5"/>
  <c r="B4213" i="5"/>
  <c r="A4230" i="5"/>
  <c r="B4182" i="5"/>
  <c r="A4252" i="5"/>
  <c r="B4204" i="5"/>
  <c r="A4228" i="5"/>
  <c r="B4180" i="5"/>
  <c r="A4245" i="5"/>
  <c r="B4197" i="5"/>
  <c r="A4275" i="5"/>
  <c r="B4227" i="5"/>
  <c r="A4241" i="5"/>
  <c r="B4193" i="5"/>
  <c r="A4273" i="5"/>
  <c r="B4225" i="5"/>
  <c r="A4234" i="5"/>
  <c r="B4186" i="5"/>
  <c r="A4265" i="5"/>
  <c r="B4217" i="5"/>
  <c r="A4249" i="5"/>
  <c r="B4201" i="5"/>
  <c r="A4240" i="5"/>
  <c r="B4192" i="5"/>
  <c r="A4267" i="5"/>
  <c r="B4219" i="5"/>
  <c r="A4254" i="5"/>
  <c r="B4206" i="5"/>
  <c r="A4247" i="5"/>
  <c r="B4199" i="5"/>
  <c r="A4269" i="5"/>
  <c r="B4221" i="5"/>
  <c r="A4266" i="5"/>
  <c r="B4218" i="5"/>
  <c r="A4257" i="5"/>
  <c r="B4209" i="5"/>
  <c r="A4255" i="5"/>
  <c r="B4207" i="5"/>
  <c r="A4232" i="5"/>
  <c r="B4184" i="5"/>
  <c r="A4260" i="5"/>
  <c r="B4212" i="5"/>
  <c r="A4283" i="5"/>
  <c r="B4235" i="5"/>
  <c r="A4274" i="5"/>
  <c r="B4226" i="5"/>
  <c r="A4253" i="5"/>
  <c r="B4205" i="5"/>
  <c r="A4264" i="5"/>
  <c r="B4216" i="5"/>
  <c r="A4237" i="5"/>
  <c r="B4189" i="5"/>
  <c r="A4271" i="5"/>
  <c r="B4223" i="5"/>
  <c r="A4263" i="5"/>
  <c r="B4215" i="5"/>
  <c r="A4233" i="5"/>
  <c r="B4185" i="5"/>
  <c r="A4272" i="5"/>
  <c r="B4224" i="5"/>
  <c r="A4236" i="5"/>
  <c r="B4188" i="5"/>
  <c r="A4239" i="5"/>
  <c r="B4191" i="5"/>
  <c r="A4238" i="5"/>
  <c r="B4190" i="5"/>
  <c r="A4256" i="5"/>
  <c r="B4208" i="5"/>
  <c r="A4248" i="5"/>
  <c r="B4200" i="5"/>
  <c r="A4250" i="5"/>
  <c r="B4202" i="5"/>
  <c r="A4262" i="5"/>
  <c r="B4214" i="5"/>
  <c r="A4258" i="5"/>
  <c r="B4210" i="5"/>
  <c r="A4259" i="5"/>
  <c r="B4211" i="5"/>
  <c r="A4268" i="5"/>
  <c r="B4220" i="5"/>
  <c r="A4246" i="5"/>
  <c r="B4198" i="5"/>
  <c r="A4231" i="5"/>
  <c r="B4183" i="5"/>
  <c r="O4390" i="5" l="1"/>
  <c r="P4342" i="5"/>
  <c r="O4413" i="5"/>
  <c r="P4365" i="5"/>
  <c r="O4467" i="5"/>
  <c r="P4419" i="5"/>
  <c r="O4439" i="5"/>
  <c r="P4391" i="5"/>
  <c r="O4416" i="5"/>
  <c r="P4368" i="5"/>
  <c r="O4418" i="5"/>
  <c r="P4370" i="5"/>
  <c r="O4406" i="5"/>
  <c r="P4358" i="5"/>
  <c r="O4389" i="5"/>
  <c r="P4341" i="5"/>
  <c r="O4423" i="5"/>
  <c r="P4375" i="5"/>
  <c r="O4407" i="5"/>
  <c r="P4359" i="5"/>
  <c r="O4409" i="5"/>
  <c r="P4361" i="5"/>
  <c r="O4426" i="5"/>
  <c r="P4378" i="5"/>
  <c r="O4384" i="5"/>
  <c r="P4336" i="5"/>
  <c r="P4344" i="5"/>
  <c r="O4392" i="5"/>
  <c r="O4381" i="5"/>
  <c r="P4333" i="5"/>
  <c r="O4417" i="5"/>
  <c r="P4369" i="5"/>
  <c r="O4399" i="5"/>
  <c r="P4351" i="5"/>
  <c r="O4388" i="5"/>
  <c r="P4340" i="5"/>
  <c r="O4401" i="5"/>
  <c r="P4353" i="5"/>
  <c r="O4456" i="5"/>
  <c r="P4408" i="5"/>
  <c r="O4373" i="5"/>
  <c r="P4325" i="5"/>
  <c r="O4383" i="5"/>
  <c r="P4335" i="5"/>
  <c r="O4414" i="5"/>
  <c r="P4366" i="5"/>
  <c r="O4402" i="5"/>
  <c r="P4354" i="5"/>
  <c r="O4397" i="5"/>
  <c r="P4349" i="5"/>
  <c r="O4403" i="5"/>
  <c r="P4355" i="5"/>
  <c r="O4453" i="5"/>
  <c r="P4405" i="5"/>
  <c r="O4428" i="5"/>
  <c r="P4380" i="5"/>
  <c r="O4442" i="5"/>
  <c r="P4394" i="5"/>
  <c r="O4412" i="5"/>
  <c r="P4364" i="5"/>
  <c r="O4404" i="5"/>
  <c r="P4356" i="5"/>
  <c r="O4372" i="5"/>
  <c r="P4324" i="5"/>
  <c r="O4374" i="5"/>
  <c r="P4326" i="5"/>
  <c r="O4400" i="5"/>
  <c r="P4352" i="5"/>
  <c r="O4424" i="5"/>
  <c r="P4376" i="5"/>
  <c r="O4387" i="5"/>
  <c r="P4339" i="5"/>
  <c r="O4395" i="5"/>
  <c r="P4347" i="5"/>
  <c r="O4411" i="5"/>
  <c r="P4363" i="5"/>
  <c r="O4382" i="5"/>
  <c r="P4334" i="5"/>
  <c r="O4425" i="5"/>
  <c r="P4377" i="5"/>
  <c r="O4444" i="5"/>
  <c r="P4396" i="5"/>
  <c r="O4393" i="5"/>
  <c r="P4345" i="5"/>
  <c r="O4415" i="5"/>
  <c r="P4367" i="5"/>
  <c r="O4427" i="5"/>
  <c r="P4379" i="5"/>
  <c r="O4398" i="5"/>
  <c r="P4350" i="5"/>
  <c r="O4410" i="5"/>
  <c r="P4362" i="5"/>
  <c r="O4386" i="5"/>
  <c r="P4338" i="5"/>
  <c r="O4385" i="5"/>
  <c r="P4337" i="5"/>
  <c r="M4250" i="5"/>
  <c r="N4250" i="5"/>
  <c r="Q4250" i="5" s="1"/>
  <c r="F4250" i="5" s="1"/>
  <c r="G4250" i="5" s="1"/>
  <c r="M4233" i="5"/>
  <c r="N4233" i="5"/>
  <c r="Q4233" i="5" s="1"/>
  <c r="F4233" i="5" s="1"/>
  <c r="G4233" i="5" s="1"/>
  <c r="M4283" i="5"/>
  <c r="N4283" i="5"/>
  <c r="Q4283" i="5" s="1"/>
  <c r="F4283" i="5" s="1"/>
  <c r="G4283" i="5" s="1"/>
  <c r="M4247" i="5"/>
  <c r="N4247" i="5"/>
  <c r="Q4247" i="5" s="1"/>
  <c r="F4247" i="5" s="1"/>
  <c r="G4247" i="5" s="1"/>
  <c r="M4273" i="5"/>
  <c r="N4273" i="5"/>
  <c r="Q4273" i="5" s="1"/>
  <c r="F4273" i="5" s="1"/>
  <c r="G4273" i="5" s="1"/>
  <c r="M4261" i="5"/>
  <c r="N4261" i="5"/>
  <c r="Q4261" i="5" s="1"/>
  <c r="F4261" i="5" s="1"/>
  <c r="G4261" i="5" s="1"/>
  <c r="M4246" i="5"/>
  <c r="N4246" i="5"/>
  <c r="Q4246" i="5" s="1"/>
  <c r="F4246" i="5" s="1"/>
  <c r="G4246" i="5" s="1"/>
  <c r="M4256" i="5"/>
  <c r="N4256" i="5"/>
  <c r="Q4256" i="5" s="1"/>
  <c r="F4256" i="5" s="1"/>
  <c r="G4256" i="5" s="1"/>
  <c r="M4271" i="5"/>
  <c r="N4271" i="5"/>
  <c r="Q4271" i="5" s="1"/>
  <c r="F4271" i="5" s="1"/>
  <c r="G4271" i="5" s="1"/>
  <c r="M4232" i="5"/>
  <c r="N4232" i="5"/>
  <c r="Q4232" i="5" s="1"/>
  <c r="F4232" i="5" s="1"/>
  <c r="G4232" i="5" s="1"/>
  <c r="M4267" i="5"/>
  <c r="N4267" i="5"/>
  <c r="Q4267" i="5" s="1"/>
  <c r="F4267" i="5" s="1"/>
  <c r="G4267" i="5" s="1"/>
  <c r="M4275" i="5"/>
  <c r="N4275" i="5"/>
  <c r="Q4275" i="5" s="1"/>
  <c r="F4275" i="5" s="1"/>
  <c r="G4275" i="5" s="1"/>
  <c r="M4270" i="5"/>
  <c r="N4270" i="5"/>
  <c r="Q4270" i="5" s="1"/>
  <c r="F4270" i="5" s="1"/>
  <c r="G4270" i="5" s="1"/>
  <c r="M4274" i="5"/>
  <c r="N4274" i="5"/>
  <c r="Q4274" i="5" s="1"/>
  <c r="F4274" i="5" s="1"/>
  <c r="G4274" i="5" s="1"/>
  <c r="M4231" i="5"/>
  <c r="N4231" i="5"/>
  <c r="Q4231" i="5" s="1"/>
  <c r="F4231" i="5" s="1"/>
  <c r="G4231" i="5" s="1"/>
  <c r="M4263" i="5"/>
  <c r="N4263" i="5"/>
  <c r="Q4263" i="5" s="1"/>
  <c r="F4263" i="5" s="1"/>
  <c r="G4263" i="5" s="1"/>
  <c r="M4254" i="5"/>
  <c r="N4254" i="5"/>
  <c r="Q4254" i="5" s="1"/>
  <c r="F4254" i="5" s="1"/>
  <c r="G4254" i="5" s="1"/>
  <c r="M4262" i="5"/>
  <c r="N4262" i="5"/>
  <c r="Q4262" i="5" s="1"/>
  <c r="F4262" i="5" s="1"/>
  <c r="G4262" i="5" s="1"/>
  <c r="M4272" i="5"/>
  <c r="N4272" i="5"/>
  <c r="Q4272" i="5" s="1"/>
  <c r="F4272" i="5" s="1"/>
  <c r="G4272" i="5" s="1"/>
  <c r="M4269" i="5"/>
  <c r="N4269" i="5"/>
  <c r="Q4269" i="5" s="1"/>
  <c r="F4269" i="5" s="1"/>
  <c r="G4269" i="5" s="1"/>
  <c r="M4230" i="5"/>
  <c r="N4230" i="5"/>
  <c r="Q4230" i="5" s="1"/>
  <c r="F4230" i="5" s="1"/>
  <c r="G4230" i="5" s="1"/>
  <c r="M4299" i="5"/>
  <c r="N4299" i="5"/>
  <c r="Q4299" i="5" s="1"/>
  <c r="F4299" i="5" s="1"/>
  <c r="G4299" i="5" s="1"/>
  <c r="M4248" i="5"/>
  <c r="N4248" i="5"/>
  <c r="Q4248" i="5" s="1"/>
  <c r="F4248" i="5" s="1"/>
  <c r="G4248" i="5" s="1"/>
  <c r="M4260" i="5"/>
  <c r="N4260" i="5"/>
  <c r="Q4260" i="5" s="1"/>
  <c r="F4260" i="5" s="1"/>
  <c r="G4260" i="5" s="1"/>
  <c r="M4241" i="5"/>
  <c r="N4241" i="5"/>
  <c r="Q4241" i="5" s="1"/>
  <c r="F4241" i="5" s="1"/>
  <c r="G4241" i="5" s="1"/>
  <c r="M4268" i="5"/>
  <c r="N4268" i="5"/>
  <c r="Q4268" i="5" s="1"/>
  <c r="F4268" i="5" s="1"/>
  <c r="G4268" i="5" s="1"/>
  <c r="M4238" i="5"/>
  <c r="N4238" i="5"/>
  <c r="Q4238" i="5" s="1"/>
  <c r="F4238" i="5" s="1"/>
  <c r="G4238" i="5" s="1"/>
  <c r="M4237" i="5"/>
  <c r="N4237" i="5"/>
  <c r="Q4237" i="5" s="1"/>
  <c r="F4237" i="5" s="1"/>
  <c r="G4237" i="5" s="1"/>
  <c r="M4255" i="5"/>
  <c r="N4255" i="5"/>
  <c r="Q4255" i="5" s="1"/>
  <c r="F4255" i="5" s="1"/>
  <c r="G4255" i="5" s="1"/>
  <c r="M4240" i="5"/>
  <c r="N4240" i="5"/>
  <c r="Q4240" i="5" s="1"/>
  <c r="F4240" i="5" s="1"/>
  <c r="G4240" i="5" s="1"/>
  <c r="M4245" i="5"/>
  <c r="N4245" i="5"/>
  <c r="Q4245" i="5" s="1"/>
  <c r="F4245" i="5" s="1"/>
  <c r="G4245" i="5" s="1"/>
  <c r="M4243" i="5"/>
  <c r="N4243" i="5"/>
  <c r="Q4243" i="5" s="1"/>
  <c r="F4243" i="5" s="1"/>
  <c r="G4243" i="5" s="1"/>
  <c r="M4234" i="5"/>
  <c r="N4234" i="5"/>
  <c r="Q4234" i="5" s="1"/>
  <c r="F4234" i="5" s="1"/>
  <c r="G4234" i="5" s="1"/>
  <c r="M4229" i="5"/>
  <c r="N4229" i="5"/>
  <c r="Q4229" i="5" s="1"/>
  <c r="F4229" i="5" s="1"/>
  <c r="G4229" i="5" s="1"/>
  <c r="M4259" i="5"/>
  <c r="N4259" i="5"/>
  <c r="Q4259" i="5" s="1"/>
  <c r="F4259" i="5" s="1"/>
  <c r="G4259" i="5" s="1"/>
  <c r="M4239" i="5"/>
  <c r="N4239" i="5"/>
  <c r="Q4239" i="5" s="1"/>
  <c r="F4239" i="5" s="1"/>
  <c r="G4239" i="5" s="1"/>
  <c r="M4264" i="5"/>
  <c r="N4264" i="5"/>
  <c r="Q4264" i="5" s="1"/>
  <c r="F4264" i="5" s="1"/>
  <c r="G4264" i="5" s="1"/>
  <c r="M4257" i="5"/>
  <c r="N4257" i="5"/>
  <c r="Q4257" i="5" s="1"/>
  <c r="F4257" i="5" s="1"/>
  <c r="G4257" i="5" s="1"/>
  <c r="M4249" i="5"/>
  <c r="N4249" i="5"/>
  <c r="Q4249" i="5" s="1"/>
  <c r="F4249" i="5" s="1"/>
  <c r="G4249" i="5" s="1"/>
  <c r="M4228" i="5"/>
  <c r="N4228" i="5"/>
  <c r="Q4228" i="5" s="1"/>
  <c r="F4228" i="5" s="1"/>
  <c r="G4228" i="5" s="1"/>
  <c r="M4242" i="5"/>
  <c r="N4242" i="5"/>
  <c r="Q4242" i="5" s="1"/>
  <c r="F4242" i="5" s="1"/>
  <c r="G4242" i="5" s="1"/>
  <c r="M4258" i="5"/>
  <c r="N4258" i="5"/>
  <c r="Q4258" i="5" s="1"/>
  <c r="F4258" i="5" s="1"/>
  <c r="G4258" i="5" s="1"/>
  <c r="M4236" i="5"/>
  <c r="N4236" i="5"/>
  <c r="Q4236" i="5" s="1"/>
  <c r="F4236" i="5" s="1"/>
  <c r="G4236" i="5" s="1"/>
  <c r="M4253" i="5"/>
  <c r="N4253" i="5"/>
  <c r="Q4253" i="5" s="1"/>
  <c r="F4253" i="5" s="1"/>
  <c r="G4253" i="5" s="1"/>
  <c r="M4266" i="5"/>
  <c r="N4266" i="5"/>
  <c r="Q4266" i="5" s="1"/>
  <c r="F4266" i="5" s="1"/>
  <c r="G4266" i="5" s="1"/>
  <c r="M4265" i="5"/>
  <c r="N4265" i="5"/>
  <c r="Q4265" i="5" s="1"/>
  <c r="F4265" i="5" s="1"/>
  <c r="G4265" i="5" s="1"/>
  <c r="M4252" i="5"/>
  <c r="N4252" i="5"/>
  <c r="Q4252" i="5" s="1"/>
  <c r="F4252" i="5" s="1"/>
  <c r="G4252" i="5" s="1"/>
  <c r="M4244" i="5"/>
  <c r="N4244" i="5"/>
  <c r="Q4244" i="5" s="1"/>
  <c r="F4244" i="5" s="1"/>
  <c r="G4244" i="5" s="1"/>
  <c r="A4298" i="5"/>
  <c r="B4250" i="5"/>
  <c r="A4281" i="5"/>
  <c r="B4233" i="5"/>
  <c r="A4331" i="5"/>
  <c r="B4283" i="5"/>
  <c r="A4295" i="5"/>
  <c r="B4247" i="5"/>
  <c r="A4321" i="5"/>
  <c r="B4273" i="5"/>
  <c r="A4309" i="5"/>
  <c r="B4261" i="5"/>
  <c r="A4294" i="5"/>
  <c r="B4246" i="5"/>
  <c r="A4304" i="5"/>
  <c r="B4256" i="5"/>
  <c r="A4319" i="5"/>
  <c r="B4271" i="5"/>
  <c r="A4280" i="5"/>
  <c r="B4232" i="5"/>
  <c r="A4315" i="5"/>
  <c r="B4267" i="5"/>
  <c r="A4323" i="5"/>
  <c r="B4275" i="5"/>
  <c r="A4318" i="5"/>
  <c r="B4270" i="5"/>
  <c r="A4279" i="5"/>
  <c r="B4231" i="5"/>
  <c r="A4296" i="5"/>
  <c r="B4248" i="5"/>
  <c r="A4311" i="5"/>
  <c r="B4263" i="5"/>
  <c r="A4308" i="5"/>
  <c r="B4260" i="5"/>
  <c r="A4302" i="5"/>
  <c r="B4254" i="5"/>
  <c r="A4289" i="5"/>
  <c r="B4241" i="5"/>
  <c r="A4277" i="5"/>
  <c r="B4229" i="5"/>
  <c r="A4307" i="5"/>
  <c r="B4259" i="5"/>
  <c r="A4287" i="5"/>
  <c r="B4239" i="5"/>
  <c r="A4312" i="5"/>
  <c r="B4264" i="5"/>
  <c r="A4305" i="5"/>
  <c r="B4257" i="5"/>
  <c r="A4297" i="5"/>
  <c r="B4249" i="5"/>
  <c r="A4276" i="5"/>
  <c r="B4228" i="5"/>
  <c r="A4290" i="5"/>
  <c r="B4242" i="5"/>
  <c r="A4316" i="5"/>
  <c r="B4268" i="5"/>
  <c r="A4286" i="5"/>
  <c r="B4238" i="5"/>
  <c r="A4285" i="5"/>
  <c r="B4237" i="5"/>
  <c r="A4303" i="5"/>
  <c r="B4255" i="5"/>
  <c r="A4288" i="5"/>
  <c r="B4240" i="5"/>
  <c r="A4293" i="5"/>
  <c r="B4245" i="5"/>
  <c r="A4291" i="5"/>
  <c r="B4243" i="5"/>
  <c r="A4306" i="5"/>
  <c r="B4258" i="5"/>
  <c r="A4284" i="5"/>
  <c r="B4236" i="5"/>
  <c r="A4301" i="5"/>
  <c r="B4253" i="5"/>
  <c r="A4314" i="5"/>
  <c r="B4266" i="5"/>
  <c r="A4313" i="5"/>
  <c r="B4265" i="5"/>
  <c r="A4300" i="5"/>
  <c r="B4252" i="5"/>
  <c r="A4292" i="5"/>
  <c r="B4244" i="5"/>
  <c r="A4310" i="5"/>
  <c r="B4262" i="5"/>
  <c r="A4320" i="5"/>
  <c r="B4272" i="5"/>
  <c r="A4322" i="5"/>
  <c r="B4274" i="5"/>
  <c r="A4317" i="5"/>
  <c r="B4269" i="5"/>
  <c r="A4282" i="5"/>
  <c r="B4234" i="5"/>
  <c r="A4278" i="5"/>
  <c r="B4230" i="5"/>
  <c r="A4347" i="5"/>
  <c r="B4299" i="5"/>
  <c r="O4440" i="5" l="1"/>
  <c r="P4392" i="5"/>
  <c r="O4421" i="5"/>
  <c r="P4373" i="5"/>
  <c r="O4433" i="5"/>
  <c r="P4385" i="5"/>
  <c r="O4492" i="5"/>
  <c r="P4444" i="5"/>
  <c r="O4448" i="5"/>
  <c r="P4400" i="5"/>
  <c r="O4501" i="5"/>
  <c r="P4453" i="5"/>
  <c r="O4504" i="5"/>
  <c r="P4456" i="5"/>
  <c r="O4432" i="5"/>
  <c r="P4384" i="5"/>
  <c r="O4466" i="5"/>
  <c r="P4418" i="5"/>
  <c r="O4441" i="5"/>
  <c r="P4393" i="5"/>
  <c r="O4472" i="5"/>
  <c r="P4424" i="5"/>
  <c r="O4476" i="5"/>
  <c r="P4428" i="5"/>
  <c r="O4454" i="5"/>
  <c r="P4406" i="5"/>
  <c r="O4449" i="5"/>
  <c r="P4401" i="5"/>
  <c r="O4446" i="5"/>
  <c r="P4398" i="5"/>
  <c r="O4459" i="5"/>
  <c r="P4411" i="5"/>
  <c r="O4452" i="5"/>
  <c r="P4404" i="5"/>
  <c r="O4450" i="5"/>
  <c r="P4402" i="5"/>
  <c r="O4447" i="5"/>
  <c r="P4399" i="5"/>
  <c r="O4515" i="5"/>
  <c r="P4467" i="5"/>
  <c r="O4430" i="5"/>
  <c r="P4382" i="5"/>
  <c r="O4445" i="5"/>
  <c r="P4397" i="5"/>
  <c r="O4487" i="5"/>
  <c r="P4439" i="5"/>
  <c r="O4475" i="5"/>
  <c r="P4427" i="5"/>
  <c r="O4443" i="5"/>
  <c r="P4395" i="5"/>
  <c r="O4460" i="5"/>
  <c r="P4412" i="5"/>
  <c r="O4462" i="5"/>
  <c r="P4414" i="5"/>
  <c r="O4465" i="5"/>
  <c r="P4417" i="5"/>
  <c r="O4471" i="5"/>
  <c r="P4423" i="5"/>
  <c r="O4461" i="5"/>
  <c r="P4413" i="5"/>
  <c r="O4474" i="5"/>
  <c r="P4426" i="5"/>
  <c r="O4457" i="5"/>
  <c r="P4409" i="5"/>
  <c r="O4434" i="5"/>
  <c r="P4386" i="5"/>
  <c r="O4473" i="5"/>
  <c r="P4425" i="5"/>
  <c r="O4422" i="5"/>
  <c r="P4374" i="5"/>
  <c r="O4451" i="5"/>
  <c r="P4403" i="5"/>
  <c r="O4464" i="5"/>
  <c r="P4416" i="5"/>
  <c r="O4458" i="5"/>
  <c r="P4410" i="5"/>
  <c r="O4420" i="5"/>
  <c r="P4372" i="5"/>
  <c r="O4436" i="5"/>
  <c r="P4388" i="5"/>
  <c r="O4455" i="5"/>
  <c r="P4407" i="5"/>
  <c r="O4463" i="5"/>
  <c r="P4415" i="5"/>
  <c r="O4435" i="5"/>
  <c r="P4387" i="5"/>
  <c r="O4490" i="5"/>
  <c r="P4442" i="5"/>
  <c r="O4431" i="5"/>
  <c r="P4383" i="5"/>
  <c r="P4381" i="5"/>
  <c r="O4429" i="5"/>
  <c r="O4437" i="5"/>
  <c r="P4389" i="5"/>
  <c r="O4438" i="5"/>
  <c r="P4390" i="5"/>
  <c r="M4320" i="5"/>
  <c r="N4320" i="5"/>
  <c r="Q4320" i="5" s="1"/>
  <c r="F4320" i="5" s="1"/>
  <c r="G4320" i="5" s="1"/>
  <c r="M4304" i="5"/>
  <c r="N4304" i="5"/>
  <c r="Q4304" i="5" s="1"/>
  <c r="F4304" i="5" s="1"/>
  <c r="G4304" i="5" s="1"/>
  <c r="M4310" i="5"/>
  <c r="N4310" i="5"/>
  <c r="Q4310" i="5" s="1"/>
  <c r="F4310" i="5" s="1"/>
  <c r="G4310" i="5" s="1"/>
  <c r="M4306" i="5"/>
  <c r="N4306" i="5"/>
  <c r="Q4306" i="5" s="1"/>
  <c r="F4306" i="5" s="1"/>
  <c r="G4306" i="5" s="1"/>
  <c r="M4316" i="5"/>
  <c r="N4316" i="5"/>
  <c r="Q4316" i="5" s="1"/>
  <c r="F4316" i="5" s="1"/>
  <c r="G4316" i="5" s="1"/>
  <c r="M4307" i="5"/>
  <c r="N4307" i="5"/>
  <c r="Q4307" i="5" s="1"/>
  <c r="F4307" i="5" s="1"/>
  <c r="G4307" i="5" s="1"/>
  <c r="M4279" i="5"/>
  <c r="N4279" i="5"/>
  <c r="Q4279" i="5" s="1"/>
  <c r="F4279" i="5" s="1"/>
  <c r="G4279" i="5" s="1"/>
  <c r="M4294" i="5"/>
  <c r="N4294" i="5"/>
  <c r="Q4294" i="5" s="1"/>
  <c r="F4294" i="5" s="1"/>
  <c r="G4294" i="5" s="1"/>
  <c r="M4287" i="5"/>
  <c r="N4287" i="5"/>
  <c r="Q4287" i="5" s="1"/>
  <c r="F4287" i="5" s="1"/>
  <c r="G4287" i="5" s="1"/>
  <c r="M4278" i="5"/>
  <c r="N4278" i="5"/>
  <c r="Q4278" i="5" s="1"/>
  <c r="F4278" i="5" s="1"/>
  <c r="G4278" i="5" s="1"/>
  <c r="M4300" i="5"/>
  <c r="N4300" i="5"/>
  <c r="Q4300" i="5" s="1"/>
  <c r="F4300" i="5" s="1"/>
  <c r="G4300" i="5" s="1"/>
  <c r="M4293" i="5"/>
  <c r="N4293" i="5"/>
  <c r="Q4293" i="5" s="1"/>
  <c r="F4293" i="5" s="1"/>
  <c r="G4293" i="5" s="1"/>
  <c r="M4276" i="5"/>
  <c r="N4276" i="5"/>
  <c r="Q4276" i="5" s="1"/>
  <c r="F4276" i="5" s="1"/>
  <c r="G4276" i="5" s="1"/>
  <c r="M4289" i="5"/>
  <c r="N4289" i="5"/>
  <c r="Q4289" i="5" s="1"/>
  <c r="F4289" i="5" s="1"/>
  <c r="G4289" i="5" s="1"/>
  <c r="M4323" i="5"/>
  <c r="N4323" i="5"/>
  <c r="Q4323" i="5" s="1"/>
  <c r="F4323" i="5" s="1"/>
  <c r="G4323" i="5" s="1"/>
  <c r="M4321" i="5"/>
  <c r="N4321" i="5"/>
  <c r="Q4321" i="5" s="1"/>
  <c r="F4321" i="5" s="1"/>
  <c r="G4321" i="5" s="1"/>
  <c r="M4298" i="5"/>
  <c r="N4298" i="5"/>
  <c r="Q4298" i="5" s="1"/>
  <c r="F4298" i="5" s="1"/>
  <c r="G4298" i="5" s="1"/>
  <c r="M4282" i="5"/>
  <c r="N4282" i="5"/>
  <c r="Q4282" i="5" s="1"/>
  <c r="F4282" i="5" s="1"/>
  <c r="G4282" i="5" s="1"/>
  <c r="M4313" i="5"/>
  <c r="N4313" i="5"/>
  <c r="Q4313" i="5" s="1"/>
  <c r="F4313" i="5" s="1"/>
  <c r="G4313" i="5" s="1"/>
  <c r="M4288" i="5"/>
  <c r="N4288" i="5"/>
  <c r="Q4288" i="5" s="1"/>
  <c r="F4288" i="5" s="1"/>
  <c r="G4288" i="5" s="1"/>
  <c r="M4297" i="5"/>
  <c r="N4297" i="5"/>
  <c r="Q4297" i="5" s="1"/>
  <c r="F4297" i="5" s="1"/>
  <c r="G4297" i="5" s="1"/>
  <c r="M4302" i="5"/>
  <c r="N4302" i="5"/>
  <c r="Q4302" i="5" s="1"/>
  <c r="F4302" i="5" s="1"/>
  <c r="G4302" i="5" s="1"/>
  <c r="M4315" i="5"/>
  <c r="N4315" i="5"/>
  <c r="Q4315" i="5" s="1"/>
  <c r="F4315" i="5" s="1"/>
  <c r="G4315" i="5" s="1"/>
  <c r="M4295" i="5"/>
  <c r="N4295" i="5"/>
  <c r="Q4295" i="5" s="1"/>
  <c r="F4295" i="5" s="1"/>
  <c r="G4295" i="5" s="1"/>
  <c r="M4284" i="5"/>
  <c r="N4284" i="5"/>
  <c r="Q4284" i="5" s="1"/>
  <c r="F4284" i="5" s="1"/>
  <c r="G4284" i="5" s="1"/>
  <c r="M4296" i="5"/>
  <c r="N4296" i="5"/>
  <c r="Q4296" i="5" s="1"/>
  <c r="F4296" i="5" s="1"/>
  <c r="G4296" i="5" s="1"/>
  <c r="M4347" i="5"/>
  <c r="N4347" i="5"/>
  <c r="Q4347" i="5" s="1"/>
  <c r="F4347" i="5" s="1"/>
  <c r="G4347" i="5" s="1"/>
  <c r="M4291" i="5"/>
  <c r="N4291" i="5"/>
  <c r="Q4291" i="5" s="1"/>
  <c r="F4291" i="5" s="1"/>
  <c r="G4291" i="5" s="1"/>
  <c r="M4290" i="5"/>
  <c r="N4290" i="5"/>
  <c r="Q4290" i="5" s="1"/>
  <c r="F4290" i="5" s="1"/>
  <c r="G4290" i="5" s="1"/>
  <c r="M4309" i="5"/>
  <c r="N4309" i="5"/>
  <c r="Q4309" i="5" s="1"/>
  <c r="F4309" i="5" s="1"/>
  <c r="G4309" i="5" s="1"/>
  <c r="M4286" i="5"/>
  <c r="N4286" i="5"/>
  <c r="Q4286" i="5" s="1"/>
  <c r="F4286" i="5" s="1"/>
  <c r="G4286" i="5" s="1"/>
  <c r="M4292" i="5"/>
  <c r="N4292" i="5"/>
  <c r="Q4292" i="5" s="1"/>
  <c r="F4292" i="5" s="1"/>
  <c r="G4292" i="5" s="1"/>
  <c r="M4277" i="5"/>
  <c r="N4277" i="5"/>
  <c r="Q4277" i="5" s="1"/>
  <c r="F4277" i="5" s="1"/>
  <c r="G4277" i="5" s="1"/>
  <c r="M4318" i="5"/>
  <c r="N4318" i="5"/>
  <c r="Q4318" i="5" s="1"/>
  <c r="F4318" i="5" s="1"/>
  <c r="G4318" i="5" s="1"/>
  <c r="M4317" i="5"/>
  <c r="N4317" i="5"/>
  <c r="Q4317" i="5" s="1"/>
  <c r="F4317" i="5" s="1"/>
  <c r="G4317" i="5" s="1"/>
  <c r="M4314" i="5"/>
  <c r="N4314" i="5"/>
  <c r="Q4314" i="5" s="1"/>
  <c r="F4314" i="5" s="1"/>
  <c r="G4314" i="5" s="1"/>
  <c r="M4303" i="5"/>
  <c r="N4303" i="5"/>
  <c r="Q4303" i="5" s="1"/>
  <c r="F4303" i="5" s="1"/>
  <c r="G4303" i="5" s="1"/>
  <c r="M4305" i="5"/>
  <c r="N4305" i="5"/>
  <c r="Q4305" i="5" s="1"/>
  <c r="F4305" i="5" s="1"/>
  <c r="G4305" i="5" s="1"/>
  <c r="M4308" i="5"/>
  <c r="N4308" i="5"/>
  <c r="Q4308" i="5" s="1"/>
  <c r="F4308" i="5" s="1"/>
  <c r="G4308" i="5" s="1"/>
  <c r="M4280" i="5"/>
  <c r="N4280" i="5"/>
  <c r="Q4280" i="5" s="1"/>
  <c r="F4280" i="5" s="1"/>
  <c r="G4280" i="5" s="1"/>
  <c r="M4331" i="5"/>
  <c r="N4331" i="5"/>
  <c r="Q4331" i="5" s="1"/>
  <c r="F4331" i="5" s="1"/>
  <c r="G4331" i="5" s="1"/>
  <c r="M4322" i="5"/>
  <c r="N4322" i="5"/>
  <c r="Q4322" i="5" s="1"/>
  <c r="F4322" i="5" s="1"/>
  <c r="G4322" i="5" s="1"/>
  <c r="M4301" i="5"/>
  <c r="N4301" i="5"/>
  <c r="Q4301" i="5" s="1"/>
  <c r="F4301" i="5" s="1"/>
  <c r="G4301" i="5" s="1"/>
  <c r="M4285" i="5"/>
  <c r="N4285" i="5"/>
  <c r="Q4285" i="5" s="1"/>
  <c r="F4285" i="5" s="1"/>
  <c r="G4285" i="5" s="1"/>
  <c r="M4312" i="5"/>
  <c r="N4312" i="5"/>
  <c r="Q4312" i="5" s="1"/>
  <c r="F4312" i="5" s="1"/>
  <c r="G4312" i="5" s="1"/>
  <c r="M4311" i="5"/>
  <c r="N4311" i="5"/>
  <c r="Q4311" i="5" s="1"/>
  <c r="F4311" i="5" s="1"/>
  <c r="G4311" i="5" s="1"/>
  <c r="M4319" i="5"/>
  <c r="N4319" i="5"/>
  <c r="Q4319" i="5" s="1"/>
  <c r="F4319" i="5" s="1"/>
  <c r="G4319" i="5" s="1"/>
  <c r="M4281" i="5"/>
  <c r="N4281" i="5"/>
  <c r="Q4281" i="5" s="1"/>
  <c r="F4281" i="5" s="1"/>
  <c r="G4281" i="5" s="1"/>
  <c r="A4358" i="5"/>
  <c r="B4310" i="5"/>
  <c r="A4354" i="5"/>
  <c r="B4306" i="5"/>
  <c r="A4364" i="5"/>
  <c r="B4316" i="5"/>
  <c r="A4355" i="5"/>
  <c r="B4307" i="5"/>
  <c r="A4327" i="5"/>
  <c r="B4279" i="5"/>
  <c r="A4342" i="5"/>
  <c r="B4294" i="5"/>
  <c r="A4326" i="5"/>
  <c r="B4278" i="5"/>
  <c r="A4348" i="5"/>
  <c r="B4300" i="5"/>
  <c r="A4341" i="5"/>
  <c r="B4293" i="5"/>
  <c r="A4324" i="5"/>
  <c r="B4276" i="5"/>
  <c r="A4337" i="5"/>
  <c r="B4289" i="5"/>
  <c r="A4371" i="5"/>
  <c r="B4323" i="5"/>
  <c r="A4369" i="5"/>
  <c r="B4321" i="5"/>
  <c r="A4365" i="5"/>
  <c r="B4317" i="5"/>
  <c r="A4362" i="5"/>
  <c r="B4314" i="5"/>
  <c r="A4351" i="5"/>
  <c r="B4303" i="5"/>
  <c r="A4353" i="5"/>
  <c r="B4305" i="5"/>
  <c r="A4356" i="5"/>
  <c r="B4308" i="5"/>
  <c r="A4328" i="5"/>
  <c r="B4280" i="5"/>
  <c r="A4379" i="5"/>
  <c r="B4331" i="5"/>
  <c r="A4330" i="5"/>
  <c r="B4282" i="5"/>
  <c r="A4361" i="5"/>
  <c r="B4313" i="5"/>
  <c r="A4336" i="5"/>
  <c r="B4288" i="5"/>
  <c r="A4345" i="5"/>
  <c r="B4297" i="5"/>
  <c r="A4350" i="5"/>
  <c r="B4302" i="5"/>
  <c r="A4363" i="5"/>
  <c r="B4315" i="5"/>
  <c r="A4343" i="5"/>
  <c r="B4295" i="5"/>
  <c r="A4370" i="5"/>
  <c r="B4322" i="5"/>
  <c r="A4349" i="5"/>
  <c r="B4301" i="5"/>
  <c r="A4333" i="5"/>
  <c r="B4285" i="5"/>
  <c r="A4360" i="5"/>
  <c r="B4312" i="5"/>
  <c r="A4359" i="5"/>
  <c r="B4311" i="5"/>
  <c r="A4367" i="5"/>
  <c r="B4319" i="5"/>
  <c r="A4329" i="5"/>
  <c r="B4281" i="5"/>
  <c r="A4395" i="5"/>
  <c r="B4347" i="5"/>
  <c r="A4340" i="5"/>
  <c r="B4292" i="5"/>
  <c r="A4339" i="5"/>
  <c r="B4291" i="5"/>
  <c r="A4338" i="5"/>
  <c r="B4290" i="5"/>
  <c r="A4325" i="5"/>
  <c r="B4277" i="5"/>
  <c r="A4366" i="5"/>
  <c r="B4318" i="5"/>
  <c r="A4357" i="5"/>
  <c r="B4309" i="5"/>
  <c r="A4368" i="5"/>
  <c r="B4320" i="5"/>
  <c r="A4332" i="5"/>
  <c r="B4284" i="5"/>
  <c r="A4334" i="5"/>
  <c r="B4286" i="5"/>
  <c r="A4335" i="5"/>
  <c r="B4287" i="5"/>
  <c r="A4344" i="5"/>
  <c r="B4296" i="5"/>
  <c r="A4352" i="5"/>
  <c r="B4304" i="5"/>
  <c r="A4346" i="5"/>
  <c r="B4298" i="5"/>
  <c r="O4508" i="5" l="1"/>
  <c r="P4460" i="5"/>
  <c r="O4477" i="5"/>
  <c r="P4429" i="5"/>
  <c r="O4479" i="5"/>
  <c r="P4431" i="5"/>
  <c r="O4506" i="5"/>
  <c r="P4458" i="5"/>
  <c r="O4522" i="5"/>
  <c r="P4474" i="5"/>
  <c r="O4523" i="5"/>
  <c r="P4475" i="5"/>
  <c r="O4500" i="5"/>
  <c r="P4452" i="5"/>
  <c r="O4489" i="5"/>
  <c r="P4441" i="5"/>
  <c r="O4481" i="5"/>
  <c r="P4433" i="5"/>
  <c r="O4511" i="5"/>
  <c r="P4463" i="5"/>
  <c r="O4470" i="5"/>
  <c r="P4422" i="5"/>
  <c r="O4478" i="5"/>
  <c r="P4430" i="5"/>
  <c r="O4482" i="5"/>
  <c r="P4434" i="5"/>
  <c r="O4498" i="5"/>
  <c r="P4450" i="5"/>
  <c r="O4552" i="5"/>
  <c r="P4504" i="5"/>
  <c r="O4495" i="5"/>
  <c r="P4447" i="5"/>
  <c r="O4538" i="5"/>
  <c r="P4490" i="5"/>
  <c r="O4512" i="5"/>
  <c r="P4464" i="5"/>
  <c r="O4509" i="5"/>
  <c r="P4461" i="5"/>
  <c r="O4535" i="5"/>
  <c r="P4487" i="5"/>
  <c r="O4507" i="5"/>
  <c r="P4459" i="5"/>
  <c r="O4514" i="5"/>
  <c r="P4466" i="5"/>
  <c r="O4469" i="5"/>
  <c r="P4421" i="5"/>
  <c r="O4497" i="5"/>
  <c r="P4449" i="5"/>
  <c r="O4485" i="5"/>
  <c r="P4437" i="5"/>
  <c r="O4484" i="5"/>
  <c r="P4436" i="5"/>
  <c r="O4496" i="5"/>
  <c r="P4448" i="5"/>
  <c r="O4468" i="5"/>
  <c r="P4420" i="5"/>
  <c r="O4505" i="5"/>
  <c r="P4457" i="5"/>
  <c r="O4491" i="5"/>
  <c r="P4443" i="5"/>
  <c r="O4540" i="5"/>
  <c r="P4492" i="5"/>
  <c r="O4513" i="5"/>
  <c r="P4465" i="5"/>
  <c r="O4486" i="5"/>
  <c r="P4438" i="5"/>
  <c r="O4503" i="5"/>
  <c r="P4455" i="5"/>
  <c r="O4521" i="5"/>
  <c r="P4473" i="5"/>
  <c r="O4510" i="5"/>
  <c r="P4462" i="5"/>
  <c r="O4563" i="5"/>
  <c r="P4515" i="5"/>
  <c r="O4502" i="5"/>
  <c r="P4454" i="5"/>
  <c r="O4549" i="5"/>
  <c r="P4501" i="5"/>
  <c r="O4524" i="5"/>
  <c r="P4476" i="5"/>
  <c r="O4520" i="5"/>
  <c r="P4472" i="5"/>
  <c r="O4483" i="5"/>
  <c r="P4435" i="5"/>
  <c r="O4499" i="5"/>
  <c r="P4451" i="5"/>
  <c r="O4519" i="5"/>
  <c r="P4471" i="5"/>
  <c r="O4493" i="5"/>
  <c r="P4445" i="5"/>
  <c r="O4494" i="5"/>
  <c r="P4446" i="5"/>
  <c r="O4480" i="5"/>
  <c r="P4432" i="5"/>
  <c r="O4488" i="5"/>
  <c r="P4440" i="5"/>
  <c r="M4346" i="5"/>
  <c r="N4346" i="5"/>
  <c r="Q4346" i="5" s="1"/>
  <c r="F4346" i="5" s="1"/>
  <c r="G4346" i="5" s="1"/>
  <c r="M4357" i="5"/>
  <c r="N4357" i="5"/>
  <c r="Q4357" i="5" s="1"/>
  <c r="F4357" i="5" s="1"/>
  <c r="G4357" i="5" s="1"/>
  <c r="M4329" i="5"/>
  <c r="N4329" i="5"/>
  <c r="Q4329" i="5" s="1"/>
  <c r="F4329" i="5" s="1"/>
  <c r="G4329" i="5" s="1"/>
  <c r="M4343" i="5"/>
  <c r="N4343" i="5"/>
  <c r="Q4343" i="5" s="1"/>
  <c r="F4343" i="5" s="1"/>
  <c r="G4343" i="5" s="1"/>
  <c r="M4379" i="5"/>
  <c r="N4379" i="5"/>
  <c r="Q4379" i="5" s="1"/>
  <c r="F4379" i="5" s="1"/>
  <c r="G4379" i="5" s="1"/>
  <c r="M4369" i="5"/>
  <c r="N4369" i="5"/>
  <c r="Q4369" i="5" s="1"/>
  <c r="F4369" i="5" s="1"/>
  <c r="G4369" i="5" s="1"/>
  <c r="M4342" i="5"/>
  <c r="N4342" i="5"/>
  <c r="Q4342" i="5" s="1"/>
  <c r="F4342" i="5" s="1"/>
  <c r="G4342" i="5" s="1"/>
  <c r="M4332" i="5"/>
  <c r="N4332" i="5"/>
  <c r="Q4332" i="5" s="1"/>
  <c r="F4332" i="5" s="1"/>
  <c r="G4332" i="5" s="1"/>
  <c r="M4349" i="5"/>
  <c r="N4349" i="5"/>
  <c r="Q4349" i="5" s="1"/>
  <c r="F4349" i="5" s="1"/>
  <c r="G4349" i="5" s="1"/>
  <c r="M4361" i="5"/>
  <c r="N4361" i="5"/>
  <c r="Q4361" i="5" s="1"/>
  <c r="F4361" i="5" s="1"/>
  <c r="G4361" i="5" s="1"/>
  <c r="M4348" i="5"/>
  <c r="N4348" i="5"/>
  <c r="Q4348" i="5" s="1"/>
  <c r="F4348" i="5" s="1"/>
  <c r="G4348" i="5" s="1"/>
  <c r="M4358" i="5"/>
  <c r="N4358" i="5"/>
  <c r="Q4358" i="5" s="1"/>
  <c r="F4358" i="5" s="1"/>
  <c r="G4358" i="5" s="1"/>
  <c r="M4395" i="5"/>
  <c r="N4395" i="5"/>
  <c r="Q4395" i="5" s="1"/>
  <c r="F4395" i="5" s="1"/>
  <c r="G4395" i="5" s="1"/>
  <c r="M4344" i="5"/>
  <c r="N4344" i="5"/>
  <c r="Q4344" i="5" s="1"/>
  <c r="F4344" i="5" s="1"/>
  <c r="G4344" i="5" s="1"/>
  <c r="M4325" i="5"/>
  <c r="N4325" i="5"/>
  <c r="Q4325" i="5" s="1"/>
  <c r="F4325" i="5" s="1"/>
  <c r="G4325" i="5" s="1"/>
  <c r="M4359" i="5"/>
  <c r="N4359" i="5"/>
  <c r="Q4359" i="5" s="1"/>
  <c r="F4359" i="5" s="1"/>
  <c r="G4359" i="5" s="1"/>
  <c r="M4350" i="5"/>
  <c r="N4350" i="5"/>
  <c r="Q4350" i="5" s="1"/>
  <c r="F4350" i="5" s="1"/>
  <c r="G4350" i="5" s="1"/>
  <c r="M4356" i="5"/>
  <c r="N4356" i="5"/>
  <c r="Q4356" i="5" s="1"/>
  <c r="F4356" i="5" s="1"/>
  <c r="G4356" i="5" s="1"/>
  <c r="M4337" i="5"/>
  <c r="N4337" i="5"/>
  <c r="Q4337" i="5" s="1"/>
  <c r="F4337" i="5" s="1"/>
  <c r="G4337" i="5" s="1"/>
  <c r="M4355" i="5"/>
  <c r="N4355" i="5"/>
  <c r="Q4355" i="5" s="1"/>
  <c r="F4355" i="5" s="1"/>
  <c r="G4355" i="5" s="1"/>
  <c r="M4340" i="5"/>
  <c r="N4340" i="5"/>
  <c r="Q4340" i="5" s="1"/>
  <c r="F4340" i="5" s="1"/>
  <c r="G4340" i="5" s="1"/>
  <c r="M4368" i="5"/>
  <c r="N4368" i="5"/>
  <c r="Q4368" i="5" s="1"/>
  <c r="F4368" i="5" s="1"/>
  <c r="G4368" i="5" s="1"/>
  <c r="M4335" i="5"/>
  <c r="N4335" i="5"/>
  <c r="Q4335" i="5" s="1"/>
  <c r="F4335" i="5" s="1"/>
  <c r="G4335" i="5" s="1"/>
  <c r="M4338" i="5"/>
  <c r="N4338" i="5"/>
  <c r="Q4338" i="5" s="1"/>
  <c r="F4338" i="5" s="1"/>
  <c r="G4338" i="5" s="1"/>
  <c r="M4360" i="5"/>
  <c r="N4360" i="5"/>
  <c r="Q4360" i="5" s="1"/>
  <c r="F4360" i="5" s="1"/>
  <c r="G4360" i="5" s="1"/>
  <c r="M4345" i="5"/>
  <c r="N4345" i="5"/>
  <c r="Q4345" i="5" s="1"/>
  <c r="F4345" i="5" s="1"/>
  <c r="G4345" i="5" s="1"/>
  <c r="M4353" i="5"/>
  <c r="N4353" i="5"/>
  <c r="Q4353" i="5" s="1"/>
  <c r="F4353" i="5" s="1"/>
  <c r="G4353" i="5" s="1"/>
  <c r="M4324" i="5"/>
  <c r="N4324" i="5"/>
  <c r="Q4324" i="5" s="1"/>
  <c r="F4324" i="5" s="1"/>
  <c r="G4324" i="5" s="1"/>
  <c r="M4364" i="5"/>
  <c r="N4364" i="5"/>
  <c r="Q4364" i="5" s="1"/>
  <c r="F4364" i="5" s="1"/>
  <c r="G4364" i="5" s="1"/>
  <c r="M4362" i="5"/>
  <c r="N4362" i="5"/>
  <c r="Q4362" i="5" s="1"/>
  <c r="F4362" i="5" s="1"/>
  <c r="G4362" i="5" s="1"/>
  <c r="M4370" i="5"/>
  <c r="N4370" i="5"/>
  <c r="Q4370" i="5" s="1"/>
  <c r="F4370" i="5" s="1"/>
  <c r="G4370" i="5" s="1"/>
  <c r="M4330" i="5"/>
  <c r="N4330" i="5"/>
  <c r="Q4330" i="5" s="1"/>
  <c r="F4330" i="5" s="1"/>
  <c r="G4330" i="5" s="1"/>
  <c r="M4365" i="5"/>
  <c r="N4365" i="5"/>
  <c r="Q4365" i="5" s="1"/>
  <c r="F4365" i="5" s="1"/>
  <c r="G4365" i="5" s="1"/>
  <c r="M4326" i="5"/>
  <c r="N4326" i="5"/>
  <c r="Q4326" i="5" s="1"/>
  <c r="F4326" i="5" s="1"/>
  <c r="G4326" i="5" s="1"/>
  <c r="M4352" i="5"/>
  <c r="N4352" i="5"/>
  <c r="Q4352" i="5" s="1"/>
  <c r="F4352" i="5" s="1"/>
  <c r="G4352" i="5" s="1"/>
  <c r="M4366" i="5"/>
  <c r="N4366" i="5"/>
  <c r="Q4366" i="5" s="1"/>
  <c r="F4366" i="5" s="1"/>
  <c r="G4366" i="5" s="1"/>
  <c r="M4367" i="5"/>
  <c r="N4367" i="5"/>
  <c r="Q4367" i="5" s="1"/>
  <c r="F4367" i="5" s="1"/>
  <c r="G4367" i="5" s="1"/>
  <c r="M4363" i="5"/>
  <c r="N4363" i="5"/>
  <c r="Q4363" i="5" s="1"/>
  <c r="F4363" i="5" s="1"/>
  <c r="G4363" i="5" s="1"/>
  <c r="M4328" i="5"/>
  <c r="N4328" i="5"/>
  <c r="Q4328" i="5" s="1"/>
  <c r="F4328" i="5" s="1"/>
  <c r="G4328" i="5" s="1"/>
  <c r="M4371" i="5"/>
  <c r="N4371" i="5"/>
  <c r="Q4371" i="5" s="1"/>
  <c r="F4371" i="5" s="1"/>
  <c r="G4371" i="5" s="1"/>
  <c r="M4327" i="5"/>
  <c r="N4327" i="5"/>
  <c r="Q4327" i="5" s="1"/>
  <c r="F4327" i="5" s="1"/>
  <c r="G4327" i="5" s="1"/>
  <c r="M4334" i="5"/>
  <c r="N4334" i="5"/>
  <c r="Q4334" i="5" s="1"/>
  <c r="F4334" i="5" s="1"/>
  <c r="G4334" i="5" s="1"/>
  <c r="M4339" i="5"/>
  <c r="N4339" i="5"/>
  <c r="Q4339" i="5" s="1"/>
  <c r="F4339" i="5" s="1"/>
  <c r="G4339" i="5" s="1"/>
  <c r="M4333" i="5"/>
  <c r="N4333" i="5"/>
  <c r="Q4333" i="5" s="1"/>
  <c r="F4333" i="5" s="1"/>
  <c r="G4333" i="5" s="1"/>
  <c r="M4336" i="5"/>
  <c r="N4336" i="5"/>
  <c r="Q4336" i="5" s="1"/>
  <c r="F4336" i="5" s="1"/>
  <c r="G4336" i="5" s="1"/>
  <c r="M4351" i="5"/>
  <c r="N4351" i="5"/>
  <c r="Q4351" i="5" s="1"/>
  <c r="F4351" i="5" s="1"/>
  <c r="G4351" i="5" s="1"/>
  <c r="M4341" i="5"/>
  <c r="N4341" i="5"/>
  <c r="Q4341" i="5" s="1"/>
  <c r="F4341" i="5" s="1"/>
  <c r="G4341" i="5" s="1"/>
  <c r="M4354" i="5"/>
  <c r="N4354" i="5"/>
  <c r="Q4354" i="5" s="1"/>
  <c r="F4354" i="5" s="1"/>
  <c r="G4354" i="5" s="1"/>
  <c r="A4400" i="5"/>
  <c r="B4352" i="5"/>
  <c r="A4414" i="5"/>
  <c r="B4366" i="5"/>
  <c r="A4415" i="5"/>
  <c r="B4367" i="5"/>
  <c r="A4411" i="5"/>
  <c r="B4363" i="5"/>
  <c r="A4376" i="5"/>
  <c r="B4328" i="5"/>
  <c r="A4419" i="5"/>
  <c r="B4371" i="5"/>
  <c r="A4375" i="5"/>
  <c r="B4327" i="5"/>
  <c r="A4416" i="5"/>
  <c r="B4368" i="5"/>
  <c r="A4443" i="5"/>
  <c r="B4395" i="5"/>
  <c r="A4418" i="5"/>
  <c r="B4370" i="5"/>
  <c r="A4378" i="5"/>
  <c r="B4330" i="5"/>
  <c r="A4413" i="5"/>
  <c r="B4365" i="5"/>
  <c r="A4374" i="5"/>
  <c r="B4326" i="5"/>
  <c r="A4383" i="5"/>
  <c r="B4335" i="5"/>
  <c r="A4386" i="5"/>
  <c r="B4338" i="5"/>
  <c r="A4408" i="5"/>
  <c r="B4360" i="5"/>
  <c r="A4393" i="5"/>
  <c r="B4345" i="5"/>
  <c r="A4401" i="5"/>
  <c r="B4353" i="5"/>
  <c r="A4372" i="5"/>
  <c r="B4324" i="5"/>
  <c r="A4412" i="5"/>
  <c r="B4364" i="5"/>
  <c r="A4373" i="5"/>
  <c r="B4325" i="5"/>
  <c r="A4407" i="5"/>
  <c r="B4359" i="5"/>
  <c r="A4398" i="5"/>
  <c r="B4350" i="5"/>
  <c r="A4404" i="5"/>
  <c r="B4356" i="5"/>
  <c r="A4385" i="5"/>
  <c r="B4337" i="5"/>
  <c r="A4403" i="5"/>
  <c r="B4355" i="5"/>
  <c r="A4382" i="5"/>
  <c r="B4334" i="5"/>
  <c r="A4387" i="5"/>
  <c r="B4339" i="5"/>
  <c r="A4381" i="5"/>
  <c r="B4333" i="5"/>
  <c r="A4384" i="5"/>
  <c r="B4336" i="5"/>
  <c r="A4399" i="5"/>
  <c r="B4351" i="5"/>
  <c r="A4389" i="5"/>
  <c r="B4341" i="5"/>
  <c r="A4402" i="5"/>
  <c r="B4354" i="5"/>
  <c r="A4394" i="5"/>
  <c r="B4346" i="5"/>
  <c r="A4405" i="5"/>
  <c r="B4357" i="5"/>
  <c r="A4377" i="5"/>
  <c r="B4329" i="5"/>
  <c r="A4391" i="5"/>
  <c r="B4343" i="5"/>
  <c r="A4427" i="5"/>
  <c r="B4379" i="5"/>
  <c r="A4417" i="5"/>
  <c r="B4369" i="5"/>
  <c r="A4390" i="5"/>
  <c r="B4342" i="5"/>
  <c r="A4392" i="5"/>
  <c r="B4344" i="5"/>
  <c r="A4380" i="5"/>
  <c r="B4332" i="5"/>
  <c r="A4388" i="5"/>
  <c r="B4340" i="5"/>
  <c r="A4397" i="5"/>
  <c r="B4349" i="5"/>
  <c r="A4409" i="5"/>
  <c r="B4361" i="5"/>
  <c r="A4410" i="5"/>
  <c r="B4362" i="5"/>
  <c r="A4396" i="5"/>
  <c r="B4348" i="5"/>
  <c r="A4406" i="5"/>
  <c r="B4358" i="5"/>
  <c r="P4498" i="5" l="1"/>
  <c r="O4546" i="5"/>
  <c r="O4534" i="5"/>
  <c r="P4486" i="5"/>
  <c r="O4526" i="5"/>
  <c r="P4478" i="5"/>
  <c r="O4541" i="5"/>
  <c r="P4493" i="5"/>
  <c r="P4502" i="5"/>
  <c r="O4550" i="5"/>
  <c r="O4588" i="5"/>
  <c r="P4540" i="5"/>
  <c r="O4545" i="5"/>
  <c r="P4497" i="5"/>
  <c r="O4586" i="5"/>
  <c r="P4538" i="5"/>
  <c r="O4559" i="5"/>
  <c r="P4511" i="5"/>
  <c r="O4527" i="5"/>
  <c r="P4479" i="5"/>
  <c r="O4516" i="5"/>
  <c r="P4468" i="5"/>
  <c r="O4572" i="5"/>
  <c r="P4524" i="5"/>
  <c r="O4548" i="5"/>
  <c r="P4500" i="5"/>
  <c r="O4528" i="5"/>
  <c r="P4480" i="5"/>
  <c r="O4570" i="5"/>
  <c r="P4522" i="5"/>
  <c r="O4597" i="5"/>
  <c r="P4549" i="5"/>
  <c r="O4561" i="5"/>
  <c r="P4513" i="5"/>
  <c r="O4533" i="5"/>
  <c r="P4485" i="5"/>
  <c r="O4560" i="5"/>
  <c r="P4512" i="5"/>
  <c r="O4554" i="5"/>
  <c r="P4506" i="5"/>
  <c r="O4567" i="5"/>
  <c r="P4519" i="5"/>
  <c r="O4611" i="5"/>
  <c r="P4563" i="5"/>
  <c r="O4539" i="5"/>
  <c r="P4491" i="5"/>
  <c r="O4517" i="5"/>
  <c r="P4469" i="5"/>
  <c r="O4543" i="5"/>
  <c r="P4495" i="5"/>
  <c r="O4529" i="5"/>
  <c r="P4481" i="5"/>
  <c r="O4525" i="5"/>
  <c r="P4477" i="5"/>
  <c r="O4531" i="5"/>
  <c r="P4483" i="5"/>
  <c r="O4569" i="5"/>
  <c r="P4521" i="5"/>
  <c r="O4532" i="5"/>
  <c r="P4484" i="5"/>
  <c r="O4555" i="5"/>
  <c r="P4507" i="5"/>
  <c r="O4536" i="5"/>
  <c r="P4488" i="5"/>
  <c r="P4520" i="5"/>
  <c r="O4568" i="5"/>
  <c r="O4551" i="5"/>
  <c r="P4503" i="5"/>
  <c r="O4544" i="5"/>
  <c r="P4496" i="5"/>
  <c r="O4583" i="5"/>
  <c r="P4535" i="5"/>
  <c r="O4530" i="5"/>
  <c r="P4482" i="5"/>
  <c r="O4571" i="5"/>
  <c r="P4523" i="5"/>
  <c r="O4557" i="5"/>
  <c r="P4509" i="5"/>
  <c r="O4542" i="5"/>
  <c r="P4494" i="5"/>
  <c r="O4518" i="5"/>
  <c r="P4470" i="5"/>
  <c r="O4547" i="5"/>
  <c r="P4499" i="5"/>
  <c r="O4558" i="5"/>
  <c r="P4510" i="5"/>
  <c r="O4553" i="5"/>
  <c r="P4505" i="5"/>
  <c r="O4562" i="5"/>
  <c r="P4514" i="5"/>
  <c r="O4600" i="5"/>
  <c r="P4552" i="5"/>
  <c r="O4537" i="5"/>
  <c r="P4489" i="5"/>
  <c r="O4556" i="5"/>
  <c r="P4508" i="5"/>
  <c r="M4381" i="5"/>
  <c r="N4381" i="5"/>
  <c r="Q4381" i="5" s="1"/>
  <c r="F4381" i="5" s="1"/>
  <c r="G4381" i="5" s="1"/>
  <c r="M4377" i="5"/>
  <c r="N4377" i="5"/>
  <c r="Q4377" i="5" s="1"/>
  <c r="F4377" i="5" s="1"/>
  <c r="G4377" i="5" s="1"/>
  <c r="M4386" i="5"/>
  <c r="N4386" i="5"/>
  <c r="Q4386" i="5" s="1"/>
  <c r="F4386" i="5" s="1"/>
  <c r="G4386" i="5" s="1"/>
  <c r="M4396" i="5"/>
  <c r="N4396" i="5"/>
  <c r="Q4396" i="5" s="1"/>
  <c r="F4396" i="5" s="1"/>
  <c r="G4396" i="5" s="1"/>
  <c r="M4390" i="5"/>
  <c r="N4390" i="5"/>
  <c r="Q4390" i="5" s="1"/>
  <c r="F4390" i="5" s="1"/>
  <c r="G4390" i="5" s="1"/>
  <c r="M4402" i="5"/>
  <c r="N4402" i="5"/>
  <c r="Q4402" i="5" s="1"/>
  <c r="F4402" i="5" s="1"/>
  <c r="G4402" i="5" s="1"/>
  <c r="M4403" i="5"/>
  <c r="N4403" i="5"/>
  <c r="Q4403" i="5" s="1"/>
  <c r="F4403" i="5" s="1"/>
  <c r="G4403" i="5" s="1"/>
  <c r="M4372" i="5"/>
  <c r="N4372" i="5"/>
  <c r="Q4372" i="5" s="1"/>
  <c r="F4372" i="5" s="1"/>
  <c r="G4372" i="5" s="1"/>
  <c r="M4413" i="5"/>
  <c r="N4413" i="5"/>
  <c r="Q4413" i="5" s="1"/>
  <c r="F4413" i="5" s="1"/>
  <c r="G4413" i="5" s="1"/>
  <c r="M4376" i="5"/>
  <c r="N4376" i="5"/>
  <c r="Q4376" i="5" s="1"/>
  <c r="F4376" i="5" s="1"/>
  <c r="G4376" i="5" s="1"/>
  <c r="M4405" i="5"/>
  <c r="N4405" i="5"/>
  <c r="Q4405" i="5" s="1"/>
  <c r="F4405" i="5" s="1"/>
  <c r="G4405" i="5" s="1"/>
  <c r="M4387" i="5"/>
  <c r="N4387" i="5"/>
  <c r="Q4387" i="5" s="1"/>
  <c r="F4387" i="5" s="1"/>
  <c r="G4387" i="5" s="1"/>
  <c r="M4373" i="5"/>
  <c r="N4373" i="5"/>
  <c r="Q4373" i="5" s="1"/>
  <c r="F4373" i="5" s="1"/>
  <c r="G4373" i="5" s="1"/>
  <c r="M4383" i="5"/>
  <c r="N4383" i="5"/>
  <c r="Q4383" i="5" s="1"/>
  <c r="F4383" i="5" s="1"/>
  <c r="G4383" i="5" s="1"/>
  <c r="M4375" i="5"/>
  <c r="N4375" i="5"/>
  <c r="Q4375" i="5" s="1"/>
  <c r="F4375" i="5" s="1"/>
  <c r="G4375" i="5" s="1"/>
  <c r="M4406" i="5"/>
  <c r="N4406" i="5"/>
  <c r="Q4406" i="5" s="1"/>
  <c r="F4406" i="5" s="1"/>
  <c r="G4406" i="5" s="1"/>
  <c r="M4392" i="5"/>
  <c r="N4392" i="5"/>
  <c r="Q4392" i="5" s="1"/>
  <c r="F4392" i="5" s="1"/>
  <c r="G4392" i="5" s="1"/>
  <c r="M4394" i="5"/>
  <c r="N4394" i="5"/>
  <c r="Q4394" i="5" s="1"/>
  <c r="F4394" i="5" s="1"/>
  <c r="G4394" i="5" s="1"/>
  <c r="M4382" i="5"/>
  <c r="N4382" i="5"/>
  <c r="Q4382" i="5" s="1"/>
  <c r="F4382" i="5" s="1"/>
  <c r="G4382" i="5" s="1"/>
  <c r="M4412" i="5"/>
  <c r="N4412" i="5"/>
  <c r="Q4412" i="5" s="1"/>
  <c r="F4412" i="5" s="1"/>
  <c r="G4412" i="5" s="1"/>
  <c r="M4419" i="5"/>
  <c r="N4419" i="5"/>
  <c r="Q4419" i="5" s="1"/>
  <c r="F4419" i="5" s="1"/>
  <c r="G4419" i="5" s="1"/>
  <c r="M4410" i="5"/>
  <c r="N4410" i="5"/>
  <c r="Q4410" i="5" s="1"/>
  <c r="F4410" i="5" s="1"/>
  <c r="G4410" i="5" s="1"/>
  <c r="M4417" i="5"/>
  <c r="N4417" i="5"/>
  <c r="Q4417" i="5" s="1"/>
  <c r="F4417" i="5" s="1"/>
  <c r="G4417" i="5" s="1"/>
  <c r="M4389" i="5"/>
  <c r="N4389" i="5"/>
  <c r="Q4389" i="5" s="1"/>
  <c r="F4389" i="5" s="1"/>
  <c r="G4389" i="5" s="1"/>
  <c r="M4385" i="5"/>
  <c r="N4385" i="5"/>
  <c r="Q4385" i="5" s="1"/>
  <c r="F4385" i="5" s="1"/>
  <c r="G4385" i="5" s="1"/>
  <c r="M4401" i="5"/>
  <c r="N4401" i="5"/>
  <c r="Q4401" i="5" s="1"/>
  <c r="F4401" i="5" s="1"/>
  <c r="G4401" i="5" s="1"/>
  <c r="M4378" i="5"/>
  <c r="N4378" i="5"/>
  <c r="Q4378" i="5" s="1"/>
  <c r="F4378" i="5" s="1"/>
  <c r="G4378" i="5" s="1"/>
  <c r="M4411" i="5"/>
  <c r="N4411" i="5"/>
  <c r="Q4411" i="5" s="1"/>
  <c r="F4411" i="5" s="1"/>
  <c r="G4411" i="5" s="1"/>
  <c r="M4407" i="5"/>
  <c r="N4407" i="5"/>
  <c r="Q4407" i="5" s="1"/>
  <c r="F4407" i="5" s="1"/>
  <c r="G4407" i="5" s="1"/>
  <c r="M4374" i="5"/>
  <c r="N4374" i="5"/>
  <c r="Q4374" i="5" s="1"/>
  <c r="F4374" i="5" s="1"/>
  <c r="G4374" i="5" s="1"/>
  <c r="M4388" i="5"/>
  <c r="N4388" i="5"/>
  <c r="Q4388" i="5" s="1"/>
  <c r="F4388" i="5" s="1"/>
  <c r="G4388" i="5" s="1"/>
  <c r="M4400" i="5"/>
  <c r="N4400" i="5"/>
  <c r="Q4400" i="5" s="1"/>
  <c r="F4400" i="5" s="1"/>
  <c r="G4400" i="5" s="1"/>
  <c r="M4409" i="5"/>
  <c r="N4409" i="5"/>
  <c r="Q4409" i="5" s="1"/>
  <c r="F4409" i="5" s="1"/>
  <c r="G4409" i="5" s="1"/>
  <c r="M4427" i="5"/>
  <c r="N4427" i="5"/>
  <c r="Q4427" i="5" s="1"/>
  <c r="F4427" i="5" s="1"/>
  <c r="G4427" i="5" s="1"/>
  <c r="M4399" i="5"/>
  <c r="N4399" i="5"/>
  <c r="Q4399" i="5" s="1"/>
  <c r="F4399" i="5" s="1"/>
  <c r="G4399" i="5" s="1"/>
  <c r="M4404" i="5"/>
  <c r="N4404" i="5"/>
  <c r="Q4404" i="5" s="1"/>
  <c r="F4404" i="5" s="1"/>
  <c r="G4404" i="5" s="1"/>
  <c r="M4393" i="5"/>
  <c r="N4393" i="5"/>
  <c r="Q4393" i="5" s="1"/>
  <c r="F4393" i="5" s="1"/>
  <c r="G4393" i="5" s="1"/>
  <c r="M4418" i="5"/>
  <c r="N4418" i="5"/>
  <c r="Q4418" i="5" s="1"/>
  <c r="F4418" i="5" s="1"/>
  <c r="G4418" i="5" s="1"/>
  <c r="M4415" i="5"/>
  <c r="N4415" i="5"/>
  <c r="Q4415" i="5" s="1"/>
  <c r="F4415" i="5" s="1"/>
  <c r="G4415" i="5" s="1"/>
  <c r="M4416" i="5"/>
  <c r="N4416" i="5"/>
  <c r="Q4416" i="5" s="1"/>
  <c r="F4416" i="5" s="1"/>
  <c r="G4416" i="5" s="1"/>
  <c r="M4380" i="5"/>
  <c r="N4380" i="5"/>
  <c r="Q4380" i="5" s="1"/>
  <c r="F4380" i="5" s="1"/>
  <c r="G4380" i="5" s="1"/>
  <c r="M4397" i="5"/>
  <c r="N4397" i="5"/>
  <c r="Q4397" i="5" s="1"/>
  <c r="F4397" i="5" s="1"/>
  <c r="G4397" i="5" s="1"/>
  <c r="M4391" i="5"/>
  <c r="N4391" i="5"/>
  <c r="Q4391" i="5" s="1"/>
  <c r="F4391" i="5" s="1"/>
  <c r="G4391" i="5" s="1"/>
  <c r="M4384" i="5"/>
  <c r="N4384" i="5"/>
  <c r="Q4384" i="5" s="1"/>
  <c r="F4384" i="5" s="1"/>
  <c r="G4384" i="5" s="1"/>
  <c r="M4398" i="5"/>
  <c r="N4398" i="5"/>
  <c r="Q4398" i="5" s="1"/>
  <c r="F4398" i="5" s="1"/>
  <c r="G4398" i="5" s="1"/>
  <c r="M4408" i="5"/>
  <c r="N4408" i="5"/>
  <c r="Q4408" i="5" s="1"/>
  <c r="F4408" i="5" s="1"/>
  <c r="G4408" i="5" s="1"/>
  <c r="M4443" i="5"/>
  <c r="N4443" i="5"/>
  <c r="Q4443" i="5" s="1"/>
  <c r="F4443" i="5" s="1"/>
  <c r="G4443" i="5" s="1"/>
  <c r="M4414" i="5"/>
  <c r="N4414" i="5"/>
  <c r="Q4414" i="5" s="1"/>
  <c r="F4414" i="5" s="1"/>
  <c r="G4414" i="5" s="1"/>
  <c r="A4444" i="5"/>
  <c r="B4396" i="5"/>
  <c r="A4438" i="5"/>
  <c r="B4390" i="5"/>
  <c r="A4450" i="5"/>
  <c r="B4402" i="5"/>
  <c r="A4451" i="5"/>
  <c r="B4403" i="5"/>
  <c r="A4420" i="5"/>
  <c r="B4372" i="5"/>
  <c r="A4461" i="5"/>
  <c r="B4413" i="5"/>
  <c r="A4424" i="5"/>
  <c r="B4376" i="5"/>
  <c r="A4428" i="5"/>
  <c r="B4380" i="5"/>
  <c r="A4453" i="5"/>
  <c r="B4405" i="5"/>
  <c r="A4435" i="5"/>
  <c r="B4387" i="5"/>
  <c r="A4421" i="5"/>
  <c r="B4373" i="5"/>
  <c r="A4431" i="5"/>
  <c r="B4383" i="5"/>
  <c r="A4423" i="5"/>
  <c r="B4375" i="5"/>
  <c r="A4457" i="5"/>
  <c r="B4409" i="5"/>
  <c r="A4475" i="5"/>
  <c r="B4427" i="5"/>
  <c r="A4447" i="5"/>
  <c r="B4399" i="5"/>
  <c r="A4452" i="5"/>
  <c r="B4404" i="5"/>
  <c r="A4441" i="5"/>
  <c r="B4393" i="5"/>
  <c r="A4466" i="5"/>
  <c r="B4418" i="5"/>
  <c r="A4463" i="5"/>
  <c r="B4415" i="5"/>
  <c r="A4465" i="5"/>
  <c r="B4417" i="5"/>
  <c r="A4433" i="5"/>
  <c r="B4385" i="5"/>
  <c r="A4449" i="5"/>
  <c r="B4401" i="5"/>
  <c r="A4426" i="5"/>
  <c r="B4378" i="5"/>
  <c r="A4459" i="5"/>
  <c r="B4411" i="5"/>
  <c r="A4445" i="5"/>
  <c r="B4397" i="5"/>
  <c r="A4439" i="5"/>
  <c r="B4391" i="5"/>
  <c r="A4432" i="5"/>
  <c r="B4384" i="5"/>
  <c r="A4446" i="5"/>
  <c r="B4398" i="5"/>
  <c r="A4456" i="5"/>
  <c r="B4408" i="5"/>
  <c r="A4491" i="5"/>
  <c r="B4443" i="5"/>
  <c r="A4462" i="5"/>
  <c r="B4414" i="5"/>
  <c r="A4454" i="5"/>
  <c r="B4406" i="5"/>
  <c r="A4440" i="5"/>
  <c r="B4392" i="5"/>
  <c r="A4442" i="5"/>
  <c r="B4394" i="5"/>
  <c r="A4430" i="5"/>
  <c r="B4382" i="5"/>
  <c r="A4460" i="5"/>
  <c r="B4412" i="5"/>
  <c r="A4422" i="5"/>
  <c r="B4374" i="5"/>
  <c r="A4467" i="5"/>
  <c r="B4419" i="5"/>
  <c r="A4458" i="5"/>
  <c r="B4410" i="5"/>
  <c r="A4437" i="5"/>
  <c r="B4389" i="5"/>
  <c r="A4436" i="5"/>
  <c r="B4388" i="5"/>
  <c r="A4425" i="5"/>
  <c r="B4377" i="5"/>
  <c r="A4429" i="5"/>
  <c r="B4381" i="5"/>
  <c r="A4455" i="5"/>
  <c r="B4407" i="5"/>
  <c r="A4434" i="5"/>
  <c r="B4386" i="5"/>
  <c r="A4464" i="5"/>
  <c r="B4416" i="5"/>
  <c r="A4448" i="5"/>
  <c r="B4400" i="5"/>
  <c r="O4576" i="5" l="1"/>
  <c r="P4528" i="5"/>
  <c r="O4590" i="5"/>
  <c r="P4542" i="5"/>
  <c r="O4620" i="5"/>
  <c r="P4572" i="5"/>
  <c r="O4610" i="5"/>
  <c r="P4562" i="5"/>
  <c r="O4619" i="5"/>
  <c r="P4571" i="5"/>
  <c r="O4603" i="5"/>
  <c r="P4555" i="5"/>
  <c r="O4565" i="5"/>
  <c r="P4517" i="5"/>
  <c r="O4609" i="5"/>
  <c r="P4561" i="5"/>
  <c r="O4575" i="5"/>
  <c r="P4527" i="5"/>
  <c r="O4574" i="5"/>
  <c r="P4526" i="5"/>
  <c r="O4595" i="5"/>
  <c r="P4547" i="5"/>
  <c r="O4592" i="5"/>
  <c r="P4544" i="5"/>
  <c r="O4604" i="5"/>
  <c r="P4556" i="5"/>
  <c r="O4566" i="5"/>
  <c r="P4518" i="5"/>
  <c r="O4599" i="5"/>
  <c r="P4551" i="5"/>
  <c r="O4573" i="5"/>
  <c r="P4525" i="5"/>
  <c r="O4602" i="5"/>
  <c r="P4554" i="5"/>
  <c r="O4596" i="5"/>
  <c r="P4548" i="5"/>
  <c r="O4636" i="5"/>
  <c r="P4588" i="5"/>
  <c r="O4598" i="5"/>
  <c r="P4550" i="5"/>
  <c r="O4577" i="5"/>
  <c r="P4529" i="5"/>
  <c r="O4579" i="5"/>
  <c r="P4531" i="5"/>
  <c r="O4585" i="5"/>
  <c r="P4537" i="5"/>
  <c r="O4608" i="5"/>
  <c r="P4560" i="5"/>
  <c r="O4605" i="5"/>
  <c r="P4557" i="5"/>
  <c r="O4591" i="5"/>
  <c r="P4543" i="5"/>
  <c r="O4564" i="5"/>
  <c r="P4516" i="5"/>
  <c r="O4601" i="5"/>
  <c r="P4553" i="5"/>
  <c r="O4578" i="5"/>
  <c r="P4530" i="5"/>
  <c r="O4580" i="5"/>
  <c r="P4532" i="5"/>
  <c r="O4587" i="5"/>
  <c r="P4539" i="5"/>
  <c r="O4645" i="5"/>
  <c r="P4597" i="5"/>
  <c r="O4607" i="5"/>
  <c r="P4559" i="5"/>
  <c r="O4582" i="5"/>
  <c r="P4534" i="5"/>
  <c r="O4615" i="5"/>
  <c r="P4567" i="5"/>
  <c r="O4616" i="5"/>
  <c r="P4568" i="5"/>
  <c r="O4648" i="5"/>
  <c r="P4600" i="5"/>
  <c r="O4584" i="5"/>
  <c r="P4536" i="5"/>
  <c r="O4581" i="5"/>
  <c r="P4533" i="5"/>
  <c r="O4589" i="5"/>
  <c r="P4541" i="5"/>
  <c r="O4594" i="5"/>
  <c r="P4546" i="5"/>
  <c r="O4593" i="5"/>
  <c r="P4545" i="5"/>
  <c r="O4606" i="5"/>
  <c r="P4558" i="5"/>
  <c r="O4631" i="5"/>
  <c r="P4583" i="5"/>
  <c r="O4617" i="5"/>
  <c r="P4569" i="5"/>
  <c r="P4611" i="5"/>
  <c r="O4659" i="5"/>
  <c r="O4618" i="5"/>
  <c r="P4570" i="5"/>
  <c r="O4634" i="5"/>
  <c r="P4586" i="5"/>
  <c r="M4464" i="5"/>
  <c r="N4464" i="5"/>
  <c r="Q4464" i="5" s="1"/>
  <c r="F4464" i="5" s="1"/>
  <c r="G4464" i="5" s="1"/>
  <c r="M4458" i="5"/>
  <c r="N4458" i="5"/>
  <c r="Q4458" i="5" s="1"/>
  <c r="F4458" i="5" s="1"/>
  <c r="G4458" i="5" s="1"/>
  <c r="M4454" i="5"/>
  <c r="N4454" i="5"/>
  <c r="Q4454" i="5" s="1"/>
  <c r="F4454" i="5" s="1"/>
  <c r="G4454" i="5" s="1"/>
  <c r="M4445" i="5"/>
  <c r="N4445" i="5"/>
  <c r="Q4445" i="5" s="1"/>
  <c r="F4445" i="5" s="1"/>
  <c r="G4445" i="5" s="1"/>
  <c r="M4466" i="5"/>
  <c r="N4466" i="5"/>
  <c r="Q4466" i="5" s="1"/>
  <c r="F4466" i="5" s="1"/>
  <c r="G4466" i="5" s="1"/>
  <c r="M4431" i="5"/>
  <c r="N4431" i="5"/>
  <c r="Q4431" i="5" s="1"/>
  <c r="F4431" i="5" s="1"/>
  <c r="G4431" i="5" s="1"/>
  <c r="M4420" i="5"/>
  <c r="N4420" i="5"/>
  <c r="Q4420" i="5" s="1"/>
  <c r="F4420" i="5" s="1"/>
  <c r="G4420" i="5" s="1"/>
  <c r="M4436" i="5"/>
  <c r="N4436" i="5"/>
  <c r="Q4436" i="5" s="1"/>
  <c r="F4436" i="5" s="1"/>
  <c r="G4436" i="5" s="1"/>
  <c r="M4432" i="5"/>
  <c r="N4432" i="5"/>
  <c r="Q4432" i="5" s="1"/>
  <c r="F4432" i="5" s="1"/>
  <c r="G4432" i="5" s="1"/>
  <c r="M4465" i="5"/>
  <c r="N4465" i="5"/>
  <c r="Q4465" i="5" s="1"/>
  <c r="F4465" i="5" s="1"/>
  <c r="G4465" i="5" s="1"/>
  <c r="M4457" i="5"/>
  <c r="N4457" i="5"/>
  <c r="Q4457" i="5" s="1"/>
  <c r="F4457" i="5" s="1"/>
  <c r="G4457" i="5" s="1"/>
  <c r="M4424" i="5"/>
  <c r="N4424" i="5"/>
  <c r="Q4424" i="5" s="1"/>
  <c r="F4424" i="5" s="1"/>
  <c r="G4424" i="5" s="1"/>
  <c r="M4437" i="5"/>
  <c r="N4437" i="5"/>
  <c r="Q4437" i="5" s="1"/>
  <c r="F4437" i="5" s="1"/>
  <c r="G4437" i="5" s="1"/>
  <c r="M4439" i="5"/>
  <c r="N4439" i="5"/>
  <c r="Q4439" i="5" s="1"/>
  <c r="F4439" i="5" s="1"/>
  <c r="G4439" i="5" s="1"/>
  <c r="M4463" i="5"/>
  <c r="N4463" i="5"/>
  <c r="Q4463" i="5" s="1"/>
  <c r="F4463" i="5" s="1"/>
  <c r="G4463" i="5" s="1"/>
  <c r="M4461" i="5"/>
  <c r="N4461" i="5"/>
  <c r="Q4461" i="5" s="1"/>
  <c r="F4461" i="5" s="1"/>
  <c r="G4461" i="5" s="1"/>
  <c r="M4434" i="5"/>
  <c r="N4434" i="5"/>
  <c r="Q4434" i="5" s="1"/>
  <c r="F4434" i="5" s="1"/>
  <c r="G4434" i="5" s="1"/>
  <c r="M4467" i="5"/>
  <c r="N4467" i="5"/>
  <c r="Q4467" i="5" s="1"/>
  <c r="F4467" i="5" s="1"/>
  <c r="G4467" i="5" s="1"/>
  <c r="M4462" i="5"/>
  <c r="N4462" i="5"/>
  <c r="Q4462" i="5" s="1"/>
  <c r="F4462" i="5" s="1"/>
  <c r="G4462" i="5" s="1"/>
  <c r="M4459" i="5"/>
  <c r="N4459" i="5"/>
  <c r="Q4459" i="5" s="1"/>
  <c r="F4459" i="5" s="1"/>
  <c r="G4459" i="5" s="1"/>
  <c r="M4441" i="5"/>
  <c r="N4441" i="5"/>
  <c r="Q4441" i="5" s="1"/>
  <c r="F4441" i="5" s="1"/>
  <c r="G4441" i="5" s="1"/>
  <c r="M4421" i="5"/>
  <c r="N4421" i="5"/>
  <c r="Q4421" i="5" s="1"/>
  <c r="F4421" i="5" s="1"/>
  <c r="G4421" i="5" s="1"/>
  <c r="M4451" i="5"/>
  <c r="N4451" i="5"/>
  <c r="Q4451" i="5" s="1"/>
  <c r="F4451" i="5" s="1"/>
  <c r="G4451" i="5" s="1"/>
  <c r="M4448" i="5"/>
  <c r="N4448" i="5"/>
  <c r="Q4448" i="5" s="1"/>
  <c r="F4448" i="5" s="1"/>
  <c r="G4448" i="5" s="1"/>
  <c r="M4423" i="5"/>
  <c r="N4423" i="5"/>
  <c r="Q4423" i="5" s="1"/>
  <c r="F4423" i="5" s="1"/>
  <c r="G4423" i="5" s="1"/>
  <c r="M4440" i="5"/>
  <c r="N4440" i="5"/>
  <c r="Q4440" i="5" s="1"/>
  <c r="F4440" i="5" s="1"/>
  <c r="G4440" i="5" s="1"/>
  <c r="M4455" i="5"/>
  <c r="N4455" i="5"/>
  <c r="Q4455" i="5" s="1"/>
  <c r="F4455" i="5" s="1"/>
  <c r="G4455" i="5" s="1"/>
  <c r="M4422" i="5"/>
  <c r="N4422" i="5"/>
  <c r="Q4422" i="5" s="1"/>
  <c r="F4422" i="5" s="1"/>
  <c r="G4422" i="5" s="1"/>
  <c r="M4491" i="5"/>
  <c r="N4491" i="5"/>
  <c r="Q4491" i="5" s="1"/>
  <c r="F4491" i="5" s="1"/>
  <c r="G4491" i="5" s="1"/>
  <c r="M4426" i="5"/>
  <c r="N4426" i="5"/>
  <c r="Q4426" i="5" s="1"/>
  <c r="F4426" i="5" s="1"/>
  <c r="G4426" i="5" s="1"/>
  <c r="M4452" i="5"/>
  <c r="N4452" i="5"/>
  <c r="Q4452" i="5" s="1"/>
  <c r="F4452" i="5" s="1"/>
  <c r="G4452" i="5" s="1"/>
  <c r="M4435" i="5"/>
  <c r="N4435" i="5"/>
  <c r="Q4435" i="5" s="1"/>
  <c r="F4435" i="5" s="1"/>
  <c r="G4435" i="5" s="1"/>
  <c r="M4450" i="5"/>
  <c r="N4450" i="5"/>
  <c r="Q4450" i="5" s="1"/>
  <c r="F4450" i="5" s="1"/>
  <c r="G4450" i="5" s="1"/>
  <c r="M4425" i="5"/>
  <c r="N4425" i="5"/>
  <c r="Q4425" i="5" s="1"/>
  <c r="F4425" i="5" s="1"/>
  <c r="G4425" i="5" s="1"/>
  <c r="M4430" i="5"/>
  <c r="N4430" i="5"/>
  <c r="Q4430" i="5" s="1"/>
  <c r="F4430" i="5" s="1"/>
  <c r="G4430" i="5" s="1"/>
  <c r="M4446" i="5"/>
  <c r="N4446" i="5"/>
  <c r="Q4446" i="5" s="1"/>
  <c r="F4446" i="5" s="1"/>
  <c r="G4446" i="5" s="1"/>
  <c r="M4433" i="5"/>
  <c r="N4433" i="5"/>
  <c r="Q4433" i="5" s="1"/>
  <c r="F4433" i="5" s="1"/>
  <c r="G4433" i="5" s="1"/>
  <c r="M4475" i="5"/>
  <c r="N4475" i="5"/>
  <c r="Q4475" i="5" s="1"/>
  <c r="F4475" i="5" s="1"/>
  <c r="G4475" i="5" s="1"/>
  <c r="M4428" i="5"/>
  <c r="N4428" i="5"/>
  <c r="Q4428" i="5" s="1"/>
  <c r="F4428" i="5" s="1"/>
  <c r="G4428" i="5" s="1"/>
  <c r="M4444" i="5"/>
  <c r="N4444" i="5"/>
  <c r="Q4444" i="5" s="1"/>
  <c r="F4444" i="5" s="1"/>
  <c r="G4444" i="5" s="1"/>
  <c r="M4442" i="5"/>
  <c r="N4442" i="5"/>
  <c r="Q4442" i="5" s="1"/>
  <c r="F4442" i="5" s="1"/>
  <c r="G4442" i="5" s="1"/>
  <c r="M4429" i="5"/>
  <c r="N4429" i="5"/>
  <c r="Q4429" i="5" s="1"/>
  <c r="F4429" i="5" s="1"/>
  <c r="G4429" i="5" s="1"/>
  <c r="M4460" i="5"/>
  <c r="N4460" i="5"/>
  <c r="Q4460" i="5" s="1"/>
  <c r="F4460" i="5" s="1"/>
  <c r="G4460" i="5" s="1"/>
  <c r="M4456" i="5"/>
  <c r="N4456" i="5"/>
  <c r="Q4456" i="5" s="1"/>
  <c r="F4456" i="5" s="1"/>
  <c r="G4456" i="5" s="1"/>
  <c r="M4449" i="5"/>
  <c r="N4449" i="5"/>
  <c r="Q4449" i="5" s="1"/>
  <c r="F4449" i="5" s="1"/>
  <c r="G4449" i="5" s="1"/>
  <c r="M4447" i="5"/>
  <c r="N4447" i="5"/>
  <c r="Q4447" i="5" s="1"/>
  <c r="F4447" i="5" s="1"/>
  <c r="G4447" i="5" s="1"/>
  <c r="M4453" i="5"/>
  <c r="N4453" i="5"/>
  <c r="Q4453" i="5" s="1"/>
  <c r="F4453" i="5" s="1"/>
  <c r="G4453" i="5" s="1"/>
  <c r="M4438" i="5"/>
  <c r="N4438" i="5"/>
  <c r="Q4438" i="5" s="1"/>
  <c r="F4438" i="5" s="1"/>
  <c r="G4438" i="5" s="1"/>
  <c r="A4512" i="5"/>
  <c r="B4464" i="5"/>
  <c r="A4506" i="5"/>
  <c r="B4458" i="5"/>
  <c r="A4502" i="5"/>
  <c r="B4454" i="5"/>
  <c r="A4493" i="5"/>
  <c r="B4445" i="5"/>
  <c r="A4514" i="5"/>
  <c r="B4466" i="5"/>
  <c r="A4479" i="5"/>
  <c r="B4431" i="5"/>
  <c r="A4468" i="5"/>
  <c r="B4420" i="5"/>
  <c r="A4490" i="5"/>
  <c r="B4442" i="5"/>
  <c r="A4496" i="5"/>
  <c r="B4448" i="5"/>
  <c r="A4485" i="5"/>
  <c r="B4437" i="5"/>
  <c r="A4488" i="5"/>
  <c r="B4440" i="5"/>
  <c r="A4487" i="5"/>
  <c r="B4439" i="5"/>
  <c r="A4511" i="5"/>
  <c r="B4463" i="5"/>
  <c r="A4471" i="5"/>
  <c r="B4423" i="5"/>
  <c r="A4509" i="5"/>
  <c r="B4461" i="5"/>
  <c r="A4503" i="5"/>
  <c r="B4455" i="5"/>
  <c r="A4470" i="5"/>
  <c r="B4422" i="5"/>
  <c r="A4539" i="5"/>
  <c r="B4491" i="5"/>
  <c r="A4474" i="5"/>
  <c r="B4426" i="5"/>
  <c r="A4500" i="5"/>
  <c r="B4452" i="5"/>
  <c r="A4483" i="5"/>
  <c r="B4435" i="5"/>
  <c r="A4498" i="5"/>
  <c r="B4450" i="5"/>
  <c r="A4482" i="5"/>
  <c r="B4434" i="5"/>
  <c r="A4515" i="5"/>
  <c r="B4467" i="5"/>
  <c r="A4510" i="5"/>
  <c r="B4462" i="5"/>
  <c r="A4507" i="5"/>
  <c r="B4459" i="5"/>
  <c r="A4489" i="5"/>
  <c r="B4441" i="5"/>
  <c r="A4469" i="5"/>
  <c r="B4421" i="5"/>
  <c r="A4499" i="5"/>
  <c r="B4451" i="5"/>
  <c r="A4477" i="5"/>
  <c r="B4429" i="5"/>
  <c r="A4508" i="5"/>
  <c r="B4460" i="5"/>
  <c r="A4504" i="5"/>
  <c r="B4456" i="5"/>
  <c r="A4497" i="5"/>
  <c r="B4449" i="5"/>
  <c r="A4495" i="5"/>
  <c r="B4447" i="5"/>
  <c r="A4501" i="5"/>
  <c r="B4453" i="5"/>
  <c r="A4486" i="5"/>
  <c r="B4438" i="5"/>
  <c r="A4484" i="5"/>
  <c r="B4436" i="5"/>
  <c r="A4480" i="5"/>
  <c r="B4432" i="5"/>
  <c r="A4513" i="5"/>
  <c r="B4465" i="5"/>
  <c r="A4505" i="5"/>
  <c r="B4457" i="5"/>
  <c r="A4472" i="5"/>
  <c r="B4424" i="5"/>
  <c r="A4473" i="5"/>
  <c r="B4425" i="5"/>
  <c r="A4478" i="5"/>
  <c r="B4430" i="5"/>
  <c r="A4494" i="5"/>
  <c r="B4446" i="5"/>
  <c r="A4481" i="5"/>
  <c r="B4433" i="5"/>
  <c r="A4523" i="5"/>
  <c r="B4475" i="5"/>
  <c r="A4476" i="5"/>
  <c r="B4428" i="5"/>
  <c r="A4492" i="5"/>
  <c r="B4444" i="5"/>
  <c r="O4613" i="5" l="1"/>
  <c r="P4565" i="5"/>
  <c r="O4684" i="5"/>
  <c r="P4636" i="5"/>
  <c r="O4665" i="5"/>
  <c r="P4617" i="5"/>
  <c r="O4632" i="5"/>
  <c r="P4584" i="5"/>
  <c r="O4635" i="5"/>
  <c r="P4587" i="5"/>
  <c r="O4656" i="5"/>
  <c r="P4608" i="5"/>
  <c r="O4650" i="5"/>
  <c r="P4602" i="5"/>
  <c r="O4622" i="5"/>
  <c r="P4574" i="5"/>
  <c r="O4668" i="5"/>
  <c r="P4620" i="5"/>
  <c r="O4663" i="5"/>
  <c r="P4615" i="5"/>
  <c r="O4682" i="5"/>
  <c r="P4634" i="5"/>
  <c r="O4642" i="5"/>
  <c r="P4594" i="5"/>
  <c r="O4630" i="5"/>
  <c r="P4582" i="5"/>
  <c r="O4612" i="5"/>
  <c r="P4564" i="5"/>
  <c r="O4646" i="5"/>
  <c r="P4598" i="5"/>
  <c r="O4652" i="5"/>
  <c r="P4604" i="5"/>
  <c r="O4651" i="5"/>
  <c r="P4603" i="5"/>
  <c r="O4641" i="5"/>
  <c r="P4593" i="5"/>
  <c r="O4649" i="5"/>
  <c r="P4601" i="5"/>
  <c r="O4640" i="5"/>
  <c r="P4592" i="5"/>
  <c r="O4707" i="5"/>
  <c r="P4659" i="5"/>
  <c r="O4629" i="5"/>
  <c r="P4581" i="5"/>
  <c r="O4653" i="5"/>
  <c r="P4605" i="5"/>
  <c r="O4643" i="5"/>
  <c r="P4595" i="5"/>
  <c r="O4679" i="5"/>
  <c r="P4631" i="5"/>
  <c r="O4696" i="5"/>
  <c r="P4648" i="5"/>
  <c r="O4628" i="5"/>
  <c r="P4580" i="5"/>
  <c r="O4633" i="5"/>
  <c r="P4585" i="5"/>
  <c r="O4621" i="5"/>
  <c r="P4573" i="5"/>
  <c r="O4623" i="5"/>
  <c r="P4575" i="5"/>
  <c r="O4638" i="5"/>
  <c r="P4590" i="5"/>
  <c r="O4625" i="5"/>
  <c r="P4577" i="5"/>
  <c r="O4666" i="5"/>
  <c r="P4618" i="5"/>
  <c r="O4655" i="5"/>
  <c r="P4607" i="5"/>
  <c r="O4639" i="5"/>
  <c r="P4591" i="5"/>
  <c r="O4667" i="5"/>
  <c r="P4619" i="5"/>
  <c r="O4693" i="5"/>
  <c r="P4645" i="5"/>
  <c r="O4644" i="5"/>
  <c r="P4596" i="5"/>
  <c r="O4658" i="5"/>
  <c r="P4610" i="5"/>
  <c r="O4614" i="5"/>
  <c r="P4566" i="5"/>
  <c r="O4637" i="5"/>
  <c r="P4589" i="5"/>
  <c r="O4654" i="5"/>
  <c r="P4606" i="5"/>
  <c r="O4664" i="5"/>
  <c r="P4616" i="5"/>
  <c r="O4626" i="5"/>
  <c r="P4578" i="5"/>
  <c r="O4627" i="5"/>
  <c r="P4579" i="5"/>
  <c r="O4647" i="5"/>
  <c r="P4599" i="5"/>
  <c r="O4657" i="5"/>
  <c r="P4609" i="5"/>
  <c r="O4624" i="5"/>
  <c r="P4576" i="5"/>
  <c r="M4486" i="5"/>
  <c r="N4486" i="5"/>
  <c r="Q4486" i="5" s="1"/>
  <c r="F4486" i="5" s="1"/>
  <c r="G4486" i="5" s="1"/>
  <c r="M4498" i="5"/>
  <c r="N4498" i="5"/>
  <c r="Q4498" i="5" s="1"/>
  <c r="F4498" i="5" s="1"/>
  <c r="G4498" i="5" s="1"/>
  <c r="M4490" i="5"/>
  <c r="N4490" i="5"/>
  <c r="Q4490" i="5" s="1"/>
  <c r="F4490" i="5" s="1"/>
  <c r="G4490" i="5" s="1"/>
  <c r="M4512" i="5"/>
  <c r="N4512" i="5"/>
  <c r="Q4512" i="5" s="1"/>
  <c r="F4512" i="5" s="1"/>
  <c r="G4512" i="5" s="1"/>
  <c r="M4478" i="5"/>
  <c r="N4478" i="5"/>
  <c r="Q4478" i="5" s="1"/>
  <c r="F4478" i="5" s="1"/>
  <c r="G4478" i="5" s="1"/>
  <c r="M4509" i="5"/>
  <c r="N4509" i="5"/>
  <c r="Q4509" i="5" s="1"/>
  <c r="F4509" i="5" s="1"/>
  <c r="G4509" i="5" s="1"/>
  <c r="M4473" i="5"/>
  <c r="N4473" i="5"/>
  <c r="Q4473" i="5" s="1"/>
  <c r="F4473" i="5" s="1"/>
  <c r="G4473" i="5" s="1"/>
  <c r="M4483" i="5"/>
  <c r="N4483" i="5"/>
  <c r="Q4483" i="5" s="1"/>
  <c r="F4483" i="5" s="1"/>
  <c r="G4483" i="5" s="1"/>
  <c r="M4471" i="5"/>
  <c r="N4471" i="5"/>
  <c r="Q4471" i="5" s="1"/>
  <c r="F4471" i="5" s="1"/>
  <c r="G4471" i="5" s="1"/>
  <c r="M4476" i="5"/>
  <c r="N4476" i="5"/>
  <c r="Q4476" i="5" s="1"/>
  <c r="F4476" i="5" s="1"/>
  <c r="G4476" i="5" s="1"/>
  <c r="M4505" i="5"/>
  <c r="N4505" i="5"/>
  <c r="Q4505" i="5" s="1"/>
  <c r="F4505" i="5" s="1"/>
  <c r="G4505" i="5" s="1"/>
  <c r="M4497" i="5"/>
  <c r="N4497" i="5"/>
  <c r="Q4497" i="5" s="1"/>
  <c r="F4497" i="5" s="1"/>
  <c r="G4497" i="5" s="1"/>
  <c r="M4507" i="5"/>
  <c r="N4507" i="5"/>
  <c r="Q4507" i="5" s="1"/>
  <c r="F4507" i="5" s="1"/>
  <c r="G4507" i="5" s="1"/>
  <c r="M4474" i="5"/>
  <c r="N4474" i="5"/>
  <c r="Q4474" i="5" s="1"/>
  <c r="F4474" i="5" s="1"/>
  <c r="G4474" i="5" s="1"/>
  <c r="M4487" i="5"/>
  <c r="N4487" i="5"/>
  <c r="Q4487" i="5" s="1"/>
  <c r="F4487" i="5" s="1"/>
  <c r="G4487" i="5" s="1"/>
  <c r="M4514" i="5"/>
  <c r="N4514" i="5"/>
  <c r="Q4514" i="5" s="1"/>
  <c r="F4514" i="5" s="1"/>
  <c r="G4514" i="5" s="1"/>
  <c r="M4469" i="5"/>
  <c r="N4469" i="5"/>
  <c r="Q4469" i="5" s="1"/>
  <c r="F4469" i="5" s="1"/>
  <c r="G4469" i="5" s="1"/>
  <c r="M4492" i="5"/>
  <c r="N4492" i="5"/>
  <c r="Q4492" i="5" s="1"/>
  <c r="F4492" i="5" s="1"/>
  <c r="G4492" i="5" s="1"/>
  <c r="M4472" i="5"/>
  <c r="N4472" i="5"/>
  <c r="Q4472" i="5" s="1"/>
  <c r="F4472" i="5" s="1"/>
  <c r="G4472" i="5" s="1"/>
  <c r="M4489" i="5"/>
  <c r="N4489" i="5"/>
  <c r="Q4489" i="5" s="1"/>
  <c r="F4489" i="5" s="1"/>
  <c r="G4489" i="5" s="1"/>
  <c r="M4500" i="5"/>
  <c r="N4500" i="5"/>
  <c r="Q4500" i="5" s="1"/>
  <c r="F4500" i="5" s="1"/>
  <c r="G4500" i="5" s="1"/>
  <c r="M4511" i="5"/>
  <c r="N4511" i="5"/>
  <c r="Q4511" i="5" s="1"/>
  <c r="F4511" i="5" s="1"/>
  <c r="G4511" i="5" s="1"/>
  <c r="M4479" i="5"/>
  <c r="N4479" i="5"/>
  <c r="Q4479" i="5" s="1"/>
  <c r="F4479" i="5" s="1"/>
  <c r="G4479" i="5" s="1"/>
  <c r="M4523" i="5"/>
  <c r="N4523" i="5"/>
  <c r="Q4523" i="5" s="1"/>
  <c r="F4523" i="5" s="1"/>
  <c r="G4523" i="5" s="1"/>
  <c r="M4513" i="5"/>
  <c r="N4513" i="5"/>
  <c r="Q4513" i="5" s="1"/>
  <c r="F4513" i="5" s="1"/>
  <c r="G4513" i="5" s="1"/>
  <c r="M4504" i="5"/>
  <c r="N4504" i="5"/>
  <c r="Q4504" i="5" s="1"/>
  <c r="F4504" i="5" s="1"/>
  <c r="G4504" i="5" s="1"/>
  <c r="M4510" i="5"/>
  <c r="N4510" i="5"/>
  <c r="Q4510" i="5" s="1"/>
  <c r="F4510" i="5" s="1"/>
  <c r="G4510" i="5" s="1"/>
  <c r="M4539" i="5"/>
  <c r="N4539" i="5"/>
  <c r="Q4539" i="5" s="1"/>
  <c r="F4539" i="5" s="1"/>
  <c r="G4539" i="5" s="1"/>
  <c r="M4488" i="5"/>
  <c r="N4488" i="5"/>
  <c r="Q4488" i="5" s="1"/>
  <c r="F4488" i="5" s="1"/>
  <c r="G4488" i="5" s="1"/>
  <c r="M4493" i="5"/>
  <c r="N4493" i="5"/>
  <c r="Q4493" i="5" s="1"/>
  <c r="F4493" i="5" s="1"/>
  <c r="G4493" i="5" s="1"/>
  <c r="M4499" i="5"/>
  <c r="N4499" i="5"/>
  <c r="Q4499" i="5" s="1"/>
  <c r="F4499" i="5" s="1"/>
  <c r="G4499" i="5" s="1"/>
  <c r="M4495" i="5"/>
  <c r="N4495" i="5"/>
  <c r="Q4495" i="5" s="1"/>
  <c r="F4495" i="5" s="1"/>
  <c r="G4495" i="5" s="1"/>
  <c r="M4481" i="5"/>
  <c r="N4481" i="5"/>
  <c r="Q4481" i="5" s="1"/>
  <c r="F4481" i="5" s="1"/>
  <c r="G4481" i="5" s="1"/>
  <c r="M4480" i="5"/>
  <c r="N4480" i="5"/>
  <c r="Q4480" i="5" s="1"/>
  <c r="F4480" i="5" s="1"/>
  <c r="G4480" i="5" s="1"/>
  <c r="M4508" i="5"/>
  <c r="N4508" i="5"/>
  <c r="Q4508" i="5" s="1"/>
  <c r="F4508" i="5" s="1"/>
  <c r="G4508" i="5" s="1"/>
  <c r="M4515" i="5"/>
  <c r="N4515" i="5"/>
  <c r="Q4515" i="5" s="1"/>
  <c r="F4515" i="5" s="1"/>
  <c r="G4515" i="5" s="1"/>
  <c r="M4470" i="5"/>
  <c r="N4470" i="5"/>
  <c r="Q4470" i="5" s="1"/>
  <c r="F4470" i="5" s="1"/>
  <c r="G4470" i="5" s="1"/>
  <c r="M4485" i="5"/>
  <c r="N4485" i="5"/>
  <c r="Q4485" i="5" s="1"/>
  <c r="F4485" i="5" s="1"/>
  <c r="G4485" i="5" s="1"/>
  <c r="M4502" i="5"/>
  <c r="N4502" i="5"/>
  <c r="Q4502" i="5" s="1"/>
  <c r="F4502" i="5" s="1"/>
  <c r="G4502" i="5" s="1"/>
  <c r="M4501" i="5"/>
  <c r="N4501" i="5"/>
  <c r="Q4501" i="5" s="1"/>
  <c r="F4501" i="5" s="1"/>
  <c r="G4501" i="5" s="1"/>
  <c r="M4468" i="5"/>
  <c r="N4468" i="5"/>
  <c r="Q4468" i="5" s="1"/>
  <c r="F4468" i="5" s="1"/>
  <c r="G4468" i="5" s="1"/>
  <c r="M4494" i="5"/>
  <c r="N4494" i="5"/>
  <c r="Q4494" i="5" s="1"/>
  <c r="F4494" i="5" s="1"/>
  <c r="G4494" i="5" s="1"/>
  <c r="M4484" i="5"/>
  <c r="N4484" i="5"/>
  <c r="Q4484" i="5" s="1"/>
  <c r="F4484" i="5" s="1"/>
  <c r="G4484" i="5" s="1"/>
  <c r="M4477" i="5"/>
  <c r="N4477" i="5"/>
  <c r="Q4477" i="5" s="1"/>
  <c r="F4477" i="5" s="1"/>
  <c r="G4477" i="5" s="1"/>
  <c r="M4482" i="5"/>
  <c r="N4482" i="5"/>
  <c r="Q4482" i="5" s="1"/>
  <c r="F4482" i="5" s="1"/>
  <c r="G4482" i="5" s="1"/>
  <c r="M4503" i="5"/>
  <c r="N4503" i="5"/>
  <c r="Q4503" i="5" s="1"/>
  <c r="F4503" i="5" s="1"/>
  <c r="G4503" i="5" s="1"/>
  <c r="M4496" i="5"/>
  <c r="N4496" i="5"/>
  <c r="Q4496" i="5" s="1"/>
  <c r="F4496" i="5" s="1"/>
  <c r="G4496" i="5" s="1"/>
  <c r="M4506" i="5"/>
  <c r="N4506" i="5"/>
  <c r="Q4506" i="5" s="1"/>
  <c r="F4506" i="5" s="1"/>
  <c r="G4506" i="5" s="1"/>
  <c r="A4540" i="5"/>
  <c r="B4492" i="5"/>
  <c r="A4520" i="5"/>
  <c r="B4472" i="5"/>
  <c r="A4543" i="5"/>
  <c r="B4495" i="5"/>
  <c r="A4537" i="5"/>
  <c r="B4489" i="5"/>
  <c r="A4548" i="5"/>
  <c r="B4500" i="5"/>
  <c r="A4559" i="5"/>
  <c r="B4511" i="5"/>
  <c r="A4527" i="5"/>
  <c r="B4479" i="5"/>
  <c r="A4524" i="5"/>
  <c r="B4476" i="5"/>
  <c r="A4553" i="5"/>
  <c r="B4505" i="5"/>
  <c r="A4545" i="5"/>
  <c r="B4497" i="5"/>
  <c r="A4555" i="5"/>
  <c r="B4507" i="5"/>
  <c r="A4522" i="5"/>
  <c r="B4474" i="5"/>
  <c r="A4535" i="5"/>
  <c r="B4487" i="5"/>
  <c r="A4562" i="5"/>
  <c r="B4514" i="5"/>
  <c r="A4529" i="5"/>
  <c r="B4481" i="5"/>
  <c r="A4528" i="5"/>
  <c r="B4480" i="5"/>
  <c r="A4556" i="5"/>
  <c r="B4508" i="5"/>
  <c r="A4563" i="5"/>
  <c r="B4515" i="5"/>
  <c r="A4518" i="5"/>
  <c r="B4470" i="5"/>
  <c r="A4533" i="5"/>
  <c r="B4485" i="5"/>
  <c r="A4550" i="5"/>
  <c r="B4502" i="5"/>
  <c r="A4571" i="5"/>
  <c r="B4523" i="5"/>
  <c r="A4552" i="5"/>
  <c r="B4504" i="5"/>
  <c r="A4558" i="5"/>
  <c r="B4510" i="5"/>
  <c r="A4587" i="5"/>
  <c r="B4539" i="5"/>
  <c r="A4536" i="5"/>
  <c r="B4488" i="5"/>
  <c r="A4541" i="5"/>
  <c r="B4493" i="5"/>
  <c r="A4542" i="5"/>
  <c r="B4494" i="5"/>
  <c r="A4532" i="5"/>
  <c r="B4484" i="5"/>
  <c r="A4525" i="5"/>
  <c r="B4477" i="5"/>
  <c r="A4530" i="5"/>
  <c r="B4482" i="5"/>
  <c r="A4551" i="5"/>
  <c r="B4503" i="5"/>
  <c r="A4544" i="5"/>
  <c r="B4496" i="5"/>
  <c r="A4554" i="5"/>
  <c r="B4506" i="5"/>
  <c r="A4521" i="5"/>
  <c r="B4473" i="5"/>
  <c r="A4549" i="5"/>
  <c r="B4501" i="5"/>
  <c r="A4517" i="5"/>
  <c r="B4469" i="5"/>
  <c r="A4531" i="5"/>
  <c r="B4483" i="5"/>
  <c r="A4519" i="5"/>
  <c r="B4471" i="5"/>
  <c r="A4516" i="5"/>
  <c r="B4468" i="5"/>
  <c r="A4561" i="5"/>
  <c r="B4513" i="5"/>
  <c r="A4526" i="5"/>
  <c r="B4478" i="5"/>
  <c r="A4534" i="5"/>
  <c r="B4486" i="5"/>
  <c r="A4547" i="5"/>
  <c r="B4499" i="5"/>
  <c r="A4546" i="5"/>
  <c r="B4498" i="5"/>
  <c r="A4557" i="5"/>
  <c r="B4509" i="5"/>
  <c r="A4538" i="5"/>
  <c r="B4490" i="5"/>
  <c r="A4560" i="5"/>
  <c r="B4512" i="5"/>
  <c r="O4755" i="5" l="1"/>
  <c r="P4707" i="5"/>
  <c r="O4697" i="5"/>
  <c r="P4649" i="5"/>
  <c r="O4675" i="5"/>
  <c r="P4627" i="5"/>
  <c r="O4692" i="5"/>
  <c r="P4644" i="5"/>
  <c r="O4686" i="5"/>
  <c r="P4638" i="5"/>
  <c r="O4691" i="5"/>
  <c r="P4643" i="5"/>
  <c r="O4699" i="5"/>
  <c r="P4651" i="5"/>
  <c r="O4711" i="5"/>
  <c r="P4663" i="5"/>
  <c r="O4713" i="5"/>
  <c r="P4665" i="5"/>
  <c r="O4698" i="5"/>
  <c r="P4650" i="5"/>
  <c r="O4690" i="5"/>
  <c r="P4642" i="5"/>
  <c r="O4660" i="5"/>
  <c r="P4612" i="5"/>
  <c r="O4705" i="5"/>
  <c r="P4657" i="5"/>
  <c r="O4714" i="5"/>
  <c r="P4666" i="5"/>
  <c r="O4744" i="5"/>
  <c r="P4696" i="5"/>
  <c r="O4683" i="5"/>
  <c r="P4635" i="5"/>
  <c r="O4706" i="5"/>
  <c r="P4658" i="5"/>
  <c r="O4673" i="5"/>
  <c r="P4625" i="5"/>
  <c r="O4727" i="5"/>
  <c r="P4679" i="5"/>
  <c r="O4689" i="5"/>
  <c r="P4641" i="5"/>
  <c r="O4680" i="5"/>
  <c r="P4632" i="5"/>
  <c r="O4674" i="5"/>
  <c r="P4626" i="5"/>
  <c r="O4741" i="5"/>
  <c r="P4693" i="5"/>
  <c r="O4671" i="5"/>
  <c r="P4623" i="5"/>
  <c r="O4701" i="5"/>
  <c r="P4653" i="5"/>
  <c r="O4700" i="5"/>
  <c r="P4652" i="5"/>
  <c r="O4716" i="5"/>
  <c r="P4668" i="5"/>
  <c r="O4732" i="5"/>
  <c r="P4684" i="5"/>
  <c r="O4702" i="5"/>
  <c r="P4654" i="5"/>
  <c r="O4681" i="5"/>
  <c r="P4633" i="5"/>
  <c r="O4662" i="5"/>
  <c r="P4614" i="5"/>
  <c r="O4687" i="5"/>
  <c r="P4639" i="5"/>
  <c r="O4672" i="5"/>
  <c r="P4624" i="5"/>
  <c r="O4685" i="5"/>
  <c r="P4637" i="5"/>
  <c r="O4703" i="5"/>
  <c r="P4655" i="5"/>
  <c r="O4676" i="5"/>
  <c r="P4628" i="5"/>
  <c r="O4688" i="5"/>
  <c r="P4640" i="5"/>
  <c r="O4678" i="5"/>
  <c r="P4630" i="5"/>
  <c r="O4704" i="5"/>
  <c r="P4656" i="5"/>
  <c r="O4695" i="5"/>
  <c r="P4647" i="5"/>
  <c r="O4730" i="5"/>
  <c r="P4682" i="5"/>
  <c r="O4712" i="5"/>
  <c r="P4664" i="5"/>
  <c r="O4715" i="5"/>
  <c r="P4667" i="5"/>
  <c r="P4621" i="5"/>
  <c r="O4669" i="5"/>
  <c r="O4677" i="5"/>
  <c r="P4629" i="5"/>
  <c r="O4694" i="5"/>
  <c r="P4646" i="5"/>
  <c r="O4670" i="5"/>
  <c r="P4622" i="5"/>
  <c r="O4661" i="5"/>
  <c r="P4613" i="5"/>
  <c r="M4532" i="5"/>
  <c r="N4532" i="5"/>
  <c r="Q4532" i="5" s="1"/>
  <c r="F4532" i="5" s="1"/>
  <c r="G4532" i="5" s="1"/>
  <c r="M4540" i="5"/>
  <c r="N4540" i="5"/>
  <c r="Q4540" i="5" s="1"/>
  <c r="F4540" i="5" s="1"/>
  <c r="G4540" i="5" s="1"/>
  <c r="M4562" i="5"/>
  <c r="N4562" i="5"/>
  <c r="Q4562" i="5" s="1"/>
  <c r="F4562" i="5" s="1"/>
  <c r="G4562" i="5" s="1"/>
  <c r="M4538" i="5"/>
  <c r="N4538" i="5"/>
  <c r="Q4538" i="5" s="1"/>
  <c r="F4538" i="5" s="1"/>
  <c r="G4538" i="5" s="1"/>
  <c r="M4516" i="5"/>
  <c r="N4516" i="5"/>
  <c r="Q4516" i="5" s="1"/>
  <c r="F4516" i="5" s="1"/>
  <c r="G4516" i="5" s="1"/>
  <c r="M4544" i="5"/>
  <c r="N4544" i="5"/>
  <c r="Q4544" i="5" s="1"/>
  <c r="F4544" i="5" s="1"/>
  <c r="G4544" i="5" s="1"/>
  <c r="M4536" i="5"/>
  <c r="N4536" i="5"/>
  <c r="Q4536" i="5" s="1"/>
  <c r="F4536" i="5" s="1"/>
  <c r="G4536" i="5" s="1"/>
  <c r="M4518" i="5"/>
  <c r="N4518" i="5"/>
  <c r="Q4518" i="5" s="1"/>
  <c r="F4518" i="5" s="1"/>
  <c r="G4518" i="5" s="1"/>
  <c r="M4522" i="5"/>
  <c r="N4522" i="5"/>
  <c r="Q4522" i="5" s="1"/>
  <c r="F4522" i="5" s="1"/>
  <c r="G4522" i="5" s="1"/>
  <c r="M4548" i="5"/>
  <c r="N4548" i="5"/>
  <c r="Q4548" i="5" s="1"/>
  <c r="F4548" i="5" s="1"/>
  <c r="G4548" i="5" s="1"/>
  <c r="M4557" i="5"/>
  <c r="N4557" i="5"/>
  <c r="Q4557" i="5" s="1"/>
  <c r="F4557" i="5" s="1"/>
  <c r="G4557" i="5" s="1"/>
  <c r="M4519" i="5"/>
  <c r="N4519" i="5"/>
  <c r="Q4519" i="5" s="1"/>
  <c r="F4519" i="5" s="1"/>
  <c r="G4519" i="5" s="1"/>
  <c r="M4551" i="5"/>
  <c r="N4551" i="5"/>
  <c r="Q4551" i="5" s="1"/>
  <c r="F4551" i="5" s="1"/>
  <c r="G4551" i="5" s="1"/>
  <c r="M4587" i="5"/>
  <c r="N4587" i="5"/>
  <c r="Q4587" i="5" s="1"/>
  <c r="F4587" i="5" s="1"/>
  <c r="G4587" i="5" s="1"/>
  <c r="M4563" i="5"/>
  <c r="N4563" i="5"/>
  <c r="Q4563" i="5" s="1"/>
  <c r="F4563" i="5" s="1"/>
  <c r="G4563" i="5" s="1"/>
  <c r="M4555" i="5"/>
  <c r="N4555" i="5"/>
  <c r="Q4555" i="5" s="1"/>
  <c r="F4555" i="5" s="1"/>
  <c r="G4555" i="5" s="1"/>
  <c r="M4537" i="5"/>
  <c r="N4537" i="5"/>
  <c r="Q4537" i="5" s="1"/>
  <c r="F4537" i="5" s="1"/>
  <c r="G4537" i="5" s="1"/>
  <c r="M4534" i="5"/>
  <c r="N4534" i="5"/>
  <c r="Q4534" i="5" s="1"/>
  <c r="F4534" i="5" s="1"/>
  <c r="G4534" i="5" s="1"/>
  <c r="M4571" i="5"/>
  <c r="N4571" i="5"/>
  <c r="Q4571" i="5" s="1"/>
  <c r="F4571" i="5" s="1"/>
  <c r="G4571" i="5" s="1"/>
  <c r="M4541" i="5"/>
  <c r="N4541" i="5"/>
  <c r="Q4541" i="5" s="1"/>
  <c r="F4541" i="5" s="1"/>
  <c r="G4541" i="5" s="1"/>
  <c r="M4559" i="5"/>
  <c r="N4559" i="5"/>
  <c r="Q4559" i="5" s="1"/>
  <c r="F4559" i="5" s="1"/>
  <c r="G4559" i="5" s="1"/>
  <c r="M4560" i="5"/>
  <c r="N4560" i="5"/>
  <c r="Q4560" i="5" s="1"/>
  <c r="F4560" i="5" s="1"/>
  <c r="G4560" i="5" s="1"/>
  <c r="M4546" i="5"/>
  <c r="N4546" i="5"/>
  <c r="Q4546" i="5" s="1"/>
  <c r="F4546" i="5" s="1"/>
  <c r="G4546" i="5" s="1"/>
  <c r="M4531" i="5"/>
  <c r="N4531" i="5"/>
  <c r="Q4531" i="5" s="1"/>
  <c r="F4531" i="5" s="1"/>
  <c r="G4531" i="5" s="1"/>
  <c r="M4530" i="5"/>
  <c r="N4530" i="5"/>
  <c r="Q4530" i="5" s="1"/>
  <c r="F4530" i="5" s="1"/>
  <c r="G4530" i="5" s="1"/>
  <c r="M4558" i="5"/>
  <c r="N4558" i="5"/>
  <c r="Q4558" i="5" s="1"/>
  <c r="F4558" i="5" s="1"/>
  <c r="G4558" i="5" s="1"/>
  <c r="M4556" i="5"/>
  <c r="N4556" i="5"/>
  <c r="Q4556" i="5" s="1"/>
  <c r="F4556" i="5" s="1"/>
  <c r="G4556" i="5" s="1"/>
  <c r="M4545" i="5"/>
  <c r="N4545" i="5"/>
  <c r="Q4545" i="5" s="1"/>
  <c r="F4545" i="5" s="1"/>
  <c r="G4545" i="5" s="1"/>
  <c r="M4543" i="5"/>
  <c r="N4543" i="5"/>
  <c r="Q4543" i="5" s="1"/>
  <c r="F4543" i="5" s="1"/>
  <c r="G4543" i="5" s="1"/>
  <c r="M4549" i="5"/>
  <c r="N4549" i="5"/>
  <c r="Q4549" i="5" s="1"/>
  <c r="F4549" i="5" s="1"/>
  <c r="G4549" i="5" s="1"/>
  <c r="M4529" i="5"/>
  <c r="N4529" i="5"/>
  <c r="Q4529" i="5" s="1"/>
  <c r="F4529" i="5" s="1"/>
  <c r="G4529" i="5" s="1"/>
  <c r="M4524" i="5"/>
  <c r="N4524" i="5"/>
  <c r="Q4524" i="5" s="1"/>
  <c r="F4524" i="5" s="1"/>
  <c r="G4524" i="5" s="1"/>
  <c r="M4561" i="5"/>
  <c r="N4561" i="5"/>
  <c r="Q4561" i="5" s="1"/>
  <c r="F4561" i="5" s="1"/>
  <c r="G4561" i="5" s="1"/>
  <c r="M4526" i="5"/>
  <c r="N4526" i="5"/>
  <c r="Q4526" i="5" s="1"/>
  <c r="F4526" i="5" s="1"/>
  <c r="G4526" i="5" s="1"/>
  <c r="M4521" i="5"/>
  <c r="N4521" i="5"/>
  <c r="Q4521" i="5" s="1"/>
  <c r="F4521" i="5" s="1"/>
  <c r="G4521" i="5" s="1"/>
  <c r="M4542" i="5"/>
  <c r="N4542" i="5"/>
  <c r="Q4542" i="5" s="1"/>
  <c r="F4542" i="5" s="1"/>
  <c r="G4542" i="5" s="1"/>
  <c r="M4550" i="5"/>
  <c r="N4550" i="5"/>
  <c r="Q4550" i="5" s="1"/>
  <c r="F4550" i="5" s="1"/>
  <c r="G4550" i="5" s="1"/>
  <c r="M4527" i="5"/>
  <c r="N4527" i="5"/>
  <c r="Q4527" i="5" s="1"/>
  <c r="F4527" i="5" s="1"/>
  <c r="G4527" i="5" s="1"/>
  <c r="M4554" i="5"/>
  <c r="N4554" i="5"/>
  <c r="Q4554" i="5" s="1"/>
  <c r="F4554" i="5" s="1"/>
  <c r="G4554" i="5" s="1"/>
  <c r="M4533" i="5"/>
  <c r="N4533" i="5"/>
  <c r="Q4533" i="5" s="1"/>
  <c r="F4533" i="5" s="1"/>
  <c r="G4533" i="5" s="1"/>
  <c r="M4535" i="5"/>
  <c r="N4535" i="5"/>
  <c r="Q4535" i="5" s="1"/>
  <c r="F4535" i="5" s="1"/>
  <c r="G4535" i="5" s="1"/>
  <c r="M4547" i="5"/>
  <c r="N4547" i="5"/>
  <c r="Q4547" i="5" s="1"/>
  <c r="F4547" i="5" s="1"/>
  <c r="G4547" i="5" s="1"/>
  <c r="M4517" i="5"/>
  <c r="N4517" i="5"/>
  <c r="Q4517" i="5" s="1"/>
  <c r="F4517" i="5" s="1"/>
  <c r="G4517" i="5" s="1"/>
  <c r="M4525" i="5"/>
  <c r="N4525" i="5"/>
  <c r="Q4525" i="5" s="1"/>
  <c r="F4525" i="5" s="1"/>
  <c r="G4525" i="5" s="1"/>
  <c r="M4552" i="5"/>
  <c r="N4552" i="5"/>
  <c r="Q4552" i="5" s="1"/>
  <c r="F4552" i="5" s="1"/>
  <c r="G4552" i="5" s="1"/>
  <c r="M4528" i="5"/>
  <c r="N4528" i="5"/>
  <c r="Q4528" i="5" s="1"/>
  <c r="F4528" i="5" s="1"/>
  <c r="G4528" i="5" s="1"/>
  <c r="M4553" i="5"/>
  <c r="N4553" i="5"/>
  <c r="Q4553" i="5" s="1"/>
  <c r="F4553" i="5" s="1"/>
  <c r="G4553" i="5" s="1"/>
  <c r="M4520" i="5"/>
  <c r="N4520" i="5"/>
  <c r="Q4520" i="5" s="1"/>
  <c r="F4520" i="5" s="1"/>
  <c r="G4520" i="5" s="1"/>
  <c r="A4586" i="5"/>
  <c r="B4538" i="5"/>
  <c r="A4564" i="5"/>
  <c r="B4516" i="5"/>
  <c r="A4592" i="5"/>
  <c r="B4544" i="5"/>
  <c r="A4584" i="5"/>
  <c r="B4536" i="5"/>
  <c r="A4566" i="5"/>
  <c r="B4518" i="5"/>
  <c r="A4570" i="5"/>
  <c r="B4522" i="5"/>
  <c r="A4596" i="5"/>
  <c r="B4548" i="5"/>
  <c r="A4574" i="5"/>
  <c r="B4526" i="5"/>
  <c r="A4569" i="5"/>
  <c r="B4521" i="5"/>
  <c r="A4590" i="5"/>
  <c r="B4542" i="5"/>
  <c r="A4598" i="5"/>
  <c r="B4550" i="5"/>
  <c r="A4610" i="5"/>
  <c r="B4562" i="5"/>
  <c r="A4575" i="5"/>
  <c r="B4527" i="5"/>
  <c r="A4605" i="5"/>
  <c r="B4557" i="5"/>
  <c r="A4594" i="5"/>
  <c r="B4546" i="5"/>
  <c r="A4579" i="5"/>
  <c r="B4531" i="5"/>
  <c r="A4578" i="5"/>
  <c r="B4530" i="5"/>
  <c r="A4606" i="5"/>
  <c r="B4558" i="5"/>
  <c r="A4604" i="5"/>
  <c r="B4556" i="5"/>
  <c r="A4593" i="5"/>
  <c r="B4545" i="5"/>
  <c r="A4591" i="5"/>
  <c r="B4543" i="5"/>
  <c r="A4567" i="5"/>
  <c r="B4519" i="5"/>
  <c r="A4599" i="5"/>
  <c r="B4551" i="5"/>
  <c r="A4635" i="5"/>
  <c r="B4587" i="5"/>
  <c r="A4611" i="5"/>
  <c r="B4563" i="5"/>
  <c r="A4603" i="5"/>
  <c r="B4555" i="5"/>
  <c r="A4585" i="5"/>
  <c r="B4537" i="5"/>
  <c r="A4595" i="5"/>
  <c r="B4547" i="5"/>
  <c r="A4565" i="5"/>
  <c r="B4517" i="5"/>
  <c r="A4573" i="5"/>
  <c r="B4525" i="5"/>
  <c r="A4600" i="5"/>
  <c r="B4552" i="5"/>
  <c r="A4576" i="5"/>
  <c r="B4528" i="5"/>
  <c r="A4601" i="5"/>
  <c r="B4553" i="5"/>
  <c r="A4568" i="5"/>
  <c r="B4520" i="5"/>
  <c r="A4608" i="5"/>
  <c r="B4560" i="5"/>
  <c r="A4609" i="5"/>
  <c r="B4561" i="5"/>
  <c r="A4602" i="5"/>
  <c r="B4554" i="5"/>
  <c r="A4589" i="5"/>
  <c r="B4541" i="5"/>
  <c r="A4581" i="5"/>
  <c r="B4533" i="5"/>
  <c r="A4583" i="5"/>
  <c r="B4535" i="5"/>
  <c r="A4607" i="5"/>
  <c r="B4559" i="5"/>
  <c r="A4582" i="5"/>
  <c r="B4534" i="5"/>
  <c r="A4597" i="5"/>
  <c r="B4549" i="5"/>
  <c r="A4580" i="5"/>
  <c r="B4532" i="5"/>
  <c r="A4619" i="5"/>
  <c r="B4571" i="5"/>
  <c r="A4577" i="5"/>
  <c r="B4529" i="5"/>
  <c r="A4572" i="5"/>
  <c r="B4524" i="5"/>
  <c r="A4588" i="5"/>
  <c r="B4540" i="5"/>
  <c r="O4762" i="5" l="1"/>
  <c r="P4714" i="5"/>
  <c r="O4725" i="5"/>
  <c r="P4677" i="5"/>
  <c r="O4726" i="5"/>
  <c r="P4678" i="5"/>
  <c r="O4710" i="5"/>
  <c r="P4662" i="5"/>
  <c r="O4719" i="5"/>
  <c r="P4671" i="5"/>
  <c r="O4754" i="5"/>
  <c r="P4706" i="5"/>
  <c r="O4746" i="5"/>
  <c r="P4698" i="5"/>
  <c r="O4723" i="5"/>
  <c r="P4675" i="5"/>
  <c r="O4760" i="5"/>
  <c r="P4712" i="5"/>
  <c r="O4751" i="5"/>
  <c r="P4703" i="5"/>
  <c r="O4748" i="5"/>
  <c r="P4700" i="5"/>
  <c r="O4717" i="5"/>
  <c r="P4669" i="5"/>
  <c r="O4747" i="5"/>
  <c r="P4699" i="5"/>
  <c r="O4718" i="5"/>
  <c r="P4670" i="5"/>
  <c r="O4743" i="5"/>
  <c r="P4695" i="5"/>
  <c r="O4775" i="5"/>
  <c r="P4727" i="5"/>
  <c r="O4708" i="5"/>
  <c r="P4660" i="5"/>
  <c r="O4734" i="5"/>
  <c r="P4686" i="5"/>
  <c r="O4742" i="5"/>
  <c r="P4694" i="5"/>
  <c r="O4752" i="5"/>
  <c r="P4704" i="5"/>
  <c r="O4749" i="5"/>
  <c r="P4701" i="5"/>
  <c r="O4721" i="5"/>
  <c r="P4673" i="5"/>
  <c r="O4738" i="5"/>
  <c r="P4690" i="5"/>
  <c r="O4740" i="5"/>
  <c r="P4692" i="5"/>
  <c r="O4736" i="5"/>
  <c r="P4688" i="5"/>
  <c r="O4729" i="5"/>
  <c r="P4681" i="5"/>
  <c r="O4789" i="5"/>
  <c r="P4741" i="5"/>
  <c r="O4731" i="5"/>
  <c r="P4683" i="5"/>
  <c r="O4761" i="5"/>
  <c r="P4713" i="5"/>
  <c r="O4745" i="5"/>
  <c r="P4697" i="5"/>
  <c r="O4728" i="5"/>
  <c r="P4680" i="5"/>
  <c r="O4780" i="5"/>
  <c r="P4732" i="5"/>
  <c r="O4709" i="5"/>
  <c r="P4661" i="5"/>
  <c r="O4778" i="5"/>
  <c r="P4730" i="5"/>
  <c r="O4733" i="5"/>
  <c r="P4685" i="5"/>
  <c r="O4764" i="5"/>
  <c r="P4716" i="5"/>
  <c r="O4737" i="5"/>
  <c r="P4689" i="5"/>
  <c r="O4753" i="5"/>
  <c r="P4705" i="5"/>
  <c r="O4739" i="5"/>
  <c r="P4691" i="5"/>
  <c r="O4720" i="5"/>
  <c r="P4672" i="5"/>
  <c r="O4735" i="5"/>
  <c r="P4687" i="5"/>
  <c r="O4763" i="5"/>
  <c r="P4715" i="5"/>
  <c r="O4724" i="5"/>
  <c r="P4676" i="5"/>
  <c r="O4750" i="5"/>
  <c r="P4702" i="5"/>
  <c r="O4722" i="5"/>
  <c r="P4674" i="5"/>
  <c r="O4792" i="5"/>
  <c r="P4744" i="5"/>
  <c r="O4759" i="5"/>
  <c r="P4711" i="5"/>
  <c r="P4755" i="5"/>
  <c r="O4803" i="5"/>
  <c r="M4582" i="5"/>
  <c r="N4582" i="5"/>
  <c r="Q4582" i="5" s="1"/>
  <c r="F4582" i="5" s="1"/>
  <c r="G4582" i="5" s="1"/>
  <c r="M4608" i="5"/>
  <c r="N4608" i="5"/>
  <c r="Q4608" i="5" s="1"/>
  <c r="F4608" i="5" s="1"/>
  <c r="G4608" i="5" s="1"/>
  <c r="M4595" i="5"/>
  <c r="N4595" i="5"/>
  <c r="Q4595" i="5" s="1"/>
  <c r="F4595" i="5" s="1"/>
  <c r="G4595" i="5" s="1"/>
  <c r="M4591" i="5"/>
  <c r="N4591" i="5"/>
  <c r="Q4591" i="5" s="1"/>
  <c r="F4591" i="5" s="1"/>
  <c r="G4591" i="5" s="1"/>
  <c r="M4605" i="5"/>
  <c r="N4605" i="5"/>
  <c r="Q4605" i="5" s="1"/>
  <c r="F4605" i="5" s="1"/>
  <c r="G4605" i="5" s="1"/>
  <c r="M4596" i="5"/>
  <c r="N4596" i="5"/>
  <c r="Q4596" i="5" s="1"/>
  <c r="F4596" i="5" s="1"/>
  <c r="G4596" i="5" s="1"/>
  <c r="M4565" i="5"/>
  <c r="N4565" i="5"/>
  <c r="Q4565" i="5" s="1"/>
  <c r="F4565" i="5" s="1"/>
  <c r="G4565" i="5" s="1"/>
  <c r="M4607" i="5"/>
  <c r="N4607" i="5"/>
  <c r="Q4607" i="5" s="1"/>
  <c r="F4607" i="5" s="1"/>
  <c r="G4607" i="5" s="1"/>
  <c r="M4593" i="5"/>
  <c r="N4593" i="5"/>
  <c r="Q4593" i="5" s="1"/>
  <c r="F4593" i="5" s="1"/>
  <c r="G4593" i="5" s="1"/>
  <c r="M4575" i="5"/>
  <c r="N4575" i="5"/>
  <c r="Q4575" i="5" s="1"/>
  <c r="F4575" i="5" s="1"/>
  <c r="G4575" i="5" s="1"/>
  <c r="M4570" i="5"/>
  <c r="N4570" i="5"/>
  <c r="Q4570" i="5" s="1"/>
  <c r="F4570" i="5" s="1"/>
  <c r="G4570" i="5" s="1"/>
  <c r="M4572" i="5"/>
  <c r="N4572" i="5"/>
  <c r="Q4572" i="5" s="1"/>
  <c r="F4572" i="5" s="1"/>
  <c r="G4572" i="5" s="1"/>
  <c r="M4583" i="5"/>
  <c r="N4583" i="5"/>
  <c r="Q4583" i="5" s="1"/>
  <c r="F4583" i="5" s="1"/>
  <c r="G4583" i="5" s="1"/>
  <c r="M4601" i="5"/>
  <c r="N4601" i="5"/>
  <c r="Q4601" i="5" s="1"/>
  <c r="F4601" i="5" s="1"/>
  <c r="G4601" i="5" s="1"/>
  <c r="M4603" i="5"/>
  <c r="N4603" i="5"/>
  <c r="Q4603" i="5" s="1"/>
  <c r="F4603" i="5" s="1"/>
  <c r="G4603" i="5" s="1"/>
  <c r="M4604" i="5"/>
  <c r="N4604" i="5"/>
  <c r="Q4604" i="5" s="1"/>
  <c r="F4604" i="5" s="1"/>
  <c r="G4604" i="5" s="1"/>
  <c r="M4610" i="5"/>
  <c r="N4610" i="5"/>
  <c r="Q4610" i="5" s="1"/>
  <c r="F4610" i="5" s="1"/>
  <c r="G4610" i="5" s="1"/>
  <c r="M4566" i="5"/>
  <c r="N4566" i="5"/>
  <c r="Q4566" i="5" s="1"/>
  <c r="F4566" i="5" s="1"/>
  <c r="G4566" i="5" s="1"/>
  <c r="M4597" i="5"/>
  <c r="N4597" i="5"/>
  <c r="Q4597" i="5" s="1"/>
  <c r="F4597" i="5" s="1"/>
  <c r="G4597" i="5" s="1"/>
  <c r="M4609" i="5"/>
  <c r="N4609" i="5"/>
  <c r="Q4609" i="5" s="1"/>
  <c r="F4609" i="5" s="1"/>
  <c r="G4609" i="5" s="1"/>
  <c r="M4574" i="5"/>
  <c r="N4574" i="5"/>
  <c r="Q4574" i="5" s="1"/>
  <c r="F4574" i="5" s="1"/>
  <c r="G4574" i="5" s="1"/>
  <c r="M4586" i="5"/>
  <c r="N4586" i="5"/>
  <c r="Q4586" i="5" s="1"/>
  <c r="F4586" i="5" s="1"/>
  <c r="G4586" i="5" s="1"/>
  <c r="M4568" i="5"/>
  <c r="N4568" i="5"/>
  <c r="Q4568" i="5" s="1"/>
  <c r="F4568" i="5" s="1"/>
  <c r="G4568" i="5" s="1"/>
  <c r="M4588" i="5"/>
  <c r="N4588" i="5"/>
  <c r="Q4588" i="5" s="1"/>
  <c r="F4588" i="5" s="1"/>
  <c r="G4588" i="5" s="1"/>
  <c r="M4585" i="5"/>
  <c r="N4585" i="5"/>
  <c r="Q4585" i="5" s="1"/>
  <c r="F4585" i="5" s="1"/>
  <c r="G4585" i="5" s="1"/>
  <c r="M4577" i="5"/>
  <c r="N4577" i="5"/>
  <c r="Q4577" i="5" s="1"/>
  <c r="F4577" i="5" s="1"/>
  <c r="G4577" i="5" s="1"/>
  <c r="M4581" i="5"/>
  <c r="N4581" i="5"/>
  <c r="Q4581" i="5" s="1"/>
  <c r="F4581" i="5" s="1"/>
  <c r="G4581" i="5" s="1"/>
  <c r="M4576" i="5"/>
  <c r="N4576" i="5"/>
  <c r="Q4576" i="5" s="1"/>
  <c r="F4576" i="5" s="1"/>
  <c r="G4576" i="5" s="1"/>
  <c r="M4611" i="5"/>
  <c r="N4611" i="5"/>
  <c r="Q4611" i="5" s="1"/>
  <c r="F4611" i="5" s="1"/>
  <c r="G4611" i="5" s="1"/>
  <c r="M4606" i="5"/>
  <c r="N4606" i="5"/>
  <c r="Q4606" i="5" s="1"/>
  <c r="F4606" i="5" s="1"/>
  <c r="G4606" i="5" s="1"/>
  <c r="M4598" i="5"/>
  <c r="N4598" i="5"/>
  <c r="Q4598" i="5" s="1"/>
  <c r="F4598" i="5" s="1"/>
  <c r="G4598" i="5" s="1"/>
  <c r="M4584" i="5"/>
  <c r="N4584" i="5"/>
  <c r="Q4584" i="5" s="1"/>
  <c r="F4584" i="5" s="1"/>
  <c r="G4584" i="5" s="1"/>
  <c r="M4567" i="5"/>
  <c r="N4567" i="5"/>
  <c r="Q4567" i="5" s="1"/>
  <c r="F4567" i="5" s="1"/>
  <c r="G4567" i="5" s="1"/>
  <c r="M4619" i="5"/>
  <c r="N4619" i="5"/>
  <c r="Q4619" i="5" s="1"/>
  <c r="F4619" i="5" s="1"/>
  <c r="G4619" i="5" s="1"/>
  <c r="M4589" i="5"/>
  <c r="N4589" i="5"/>
  <c r="Q4589" i="5" s="1"/>
  <c r="F4589" i="5" s="1"/>
  <c r="G4589" i="5" s="1"/>
  <c r="M4600" i="5"/>
  <c r="N4600" i="5"/>
  <c r="Q4600" i="5" s="1"/>
  <c r="F4600" i="5" s="1"/>
  <c r="G4600" i="5" s="1"/>
  <c r="M4635" i="5"/>
  <c r="N4635" i="5"/>
  <c r="Q4635" i="5" s="1"/>
  <c r="F4635" i="5" s="1"/>
  <c r="G4635" i="5" s="1"/>
  <c r="M4578" i="5"/>
  <c r="N4578" i="5"/>
  <c r="Q4578" i="5" s="1"/>
  <c r="F4578" i="5" s="1"/>
  <c r="G4578" i="5" s="1"/>
  <c r="M4590" i="5"/>
  <c r="N4590" i="5"/>
  <c r="Q4590" i="5" s="1"/>
  <c r="F4590" i="5" s="1"/>
  <c r="G4590" i="5" s="1"/>
  <c r="M4592" i="5"/>
  <c r="N4592" i="5"/>
  <c r="Q4592" i="5" s="1"/>
  <c r="F4592" i="5" s="1"/>
  <c r="G4592" i="5" s="1"/>
  <c r="M4594" i="5"/>
  <c r="N4594" i="5"/>
  <c r="Q4594" i="5" s="1"/>
  <c r="F4594" i="5" s="1"/>
  <c r="G4594" i="5" s="1"/>
  <c r="M4580" i="5"/>
  <c r="N4580" i="5"/>
  <c r="Q4580" i="5" s="1"/>
  <c r="F4580" i="5" s="1"/>
  <c r="G4580" i="5" s="1"/>
  <c r="M4602" i="5"/>
  <c r="N4602" i="5"/>
  <c r="Q4602" i="5" s="1"/>
  <c r="F4602" i="5" s="1"/>
  <c r="G4602" i="5" s="1"/>
  <c r="M4573" i="5"/>
  <c r="N4573" i="5"/>
  <c r="Q4573" i="5" s="1"/>
  <c r="F4573" i="5" s="1"/>
  <c r="G4573" i="5" s="1"/>
  <c r="M4599" i="5"/>
  <c r="N4599" i="5"/>
  <c r="Q4599" i="5" s="1"/>
  <c r="F4599" i="5" s="1"/>
  <c r="G4599" i="5" s="1"/>
  <c r="M4579" i="5"/>
  <c r="N4579" i="5"/>
  <c r="Q4579" i="5" s="1"/>
  <c r="F4579" i="5" s="1"/>
  <c r="G4579" i="5" s="1"/>
  <c r="M4569" i="5"/>
  <c r="N4569" i="5"/>
  <c r="Q4569" i="5" s="1"/>
  <c r="F4569" i="5" s="1"/>
  <c r="G4569" i="5" s="1"/>
  <c r="M4564" i="5"/>
  <c r="N4564" i="5"/>
  <c r="Q4564" i="5" s="1"/>
  <c r="F4564" i="5" s="1"/>
  <c r="G4564" i="5" s="1"/>
  <c r="A4636" i="5"/>
  <c r="B4588" i="5"/>
  <c r="A4655" i="5"/>
  <c r="B4607" i="5"/>
  <c r="A4616" i="5"/>
  <c r="B4568" i="5"/>
  <c r="A4633" i="5"/>
  <c r="B4585" i="5"/>
  <c r="A4641" i="5"/>
  <c r="B4593" i="5"/>
  <c r="A4623" i="5"/>
  <c r="B4575" i="5"/>
  <c r="A4618" i="5"/>
  <c r="B4570" i="5"/>
  <c r="A4620" i="5"/>
  <c r="B4572" i="5"/>
  <c r="A4631" i="5"/>
  <c r="B4583" i="5"/>
  <c r="A4649" i="5"/>
  <c r="B4601" i="5"/>
  <c r="A4651" i="5"/>
  <c r="B4603" i="5"/>
  <c r="A4652" i="5"/>
  <c r="B4604" i="5"/>
  <c r="A4658" i="5"/>
  <c r="B4610" i="5"/>
  <c r="A4614" i="5"/>
  <c r="B4566" i="5"/>
  <c r="A4667" i="5"/>
  <c r="B4619" i="5"/>
  <c r="A4637" i="5"/>
  <c r="B4589" i="5"/>
  <c r="A4648" i="5"/>
  <c r="B4600" i="5"/>
  <c r="A4683" i="5"/>
  <c r="B4635" i="5"/>
  <c r="A4626" i="5"/>
  <c r="B4578" i="5"/>
  <c r="A4638" i="5"/>
  <c r="B4590" i="5"/>
  <c r="A4640" i="5"/>
  <c r="B4592" i="5"/>
  <c r="A4625" i="5"/>
  <c r="B4577" i="5"/>
  <c r="A4629" i="5"/>
  <c r="B4581" i="5"/>
  <c r="A4624" i="5"/>
  <c r="B4576" i="5"/>
  <c r="A4659" i="5"/>
  <c r="B4611" i="5"/>
  <c r="A4654" i="5"/>
  <c r="B4606" i="5"/>
  <c r="A4646" i="5"/>
  <c r="B4598" i="5"/>
  <c r="A4632" i="5"/>
  <c r="B4584" i="5"/>
  <c r="A4628" i="5"/>
  <c r="B4580" i="5"/>
  <c r="A4650" i="5"/>
  <c r="B4602" i="5"/>
  <c r="A4621" i="5"/>
  <c r="B4573" i="5"/>
  <c r="A4647" i="5"/>
  <c r="B4599" i="5"/>
  <c r="A4627" i="5"/>
  <c r="B4579" i="5"/>
  <c r="A4617" i="5"/>
  <c r="B4569" i="5"/>
  <c r="A4612" i="5"/>
  <c r="B4564" i="5"/>
  <c r="A4630" i="5"/>
  <c r="B4582" i="5"/>
  <c r="A4656" i="5"/>
  <c r="B4608" i="5"/>
  <c r="A4643" i="5"/>
  <c r="B4595" i="5"/>
  <c r="A4639" i="5"/>
  <c r="B4591" i="5"/>
  <c r="A4653" i="5"/>
  <c r="B4605" i="5"/>
  <c r="A4644" i="5"/>
  <c r="B4596" i="5"/>
  <c r="A4645" i="5"/>
  <c r="B4597" i="5"/>
  <c r="A4657" i="5"/>
  <c r="B4609" i="5"/>
  <c r="A4613" i="5"/>
  <c r="B4565" i="5"/>
  <c r="A4615" i="5"/>
  <c r="B4567" i="5"/>
  <c r="A4642" i="5"/>
  <c r="B4594" i="5"/>
  <c r="A4622" i="5"/>
  <c r="B4574" i="5"/>
  <c r="A4634" i="5"/>
  <c r="B4586" i="5"/>
  <c r="O4797" i="5" l="1"/>
  <c r="P4749" i="5"/>
  <c r="O4851" i="5"/>
  <c r="P4803" i="5"/>
  <c r="O4840" i="5"/>
  <c r="P4792" i="5"/>
  <c r="O4787" i="5"/>
  <c r="P4739" i="5"/>
  <c r="O4828" i="5"/>
  <c r="P4780" i="5"/>
  <c r="O4784" i="5"/>
  <c r="P4736" i="5"/>
  <c r="O4782" i="5"/>
  <c r="P4734" i="5"/>
  <c r="O4796" i="5"/>
  <c r="P4748" i="5"/>
  <c r="O4758" i="5"/>
  <c r="P4710" i="5"/>
  <c r="O4781" i="5"/>
  <c r="P4733" i="5"/>
  <c r="O4756" i="5"/>
  <c r="P4708" i="5"/>
  <c r="O4811" i="5"/>
  <c r="P4763" i="5"/>
  <c r="O4794" i="5"/>
  <c r="P4746" i="5"/>
  <c r="O4770" i="5"/>
  <c r="P4722" i="5"/>
  <c r="O4801" i="5"/>
  <c r="P4753" i="5"/>
  <c r="O4776" i="5"/>
  <c r="P4728" i="5"/>
  <c r="O4788" i="5"/>
  <c r="P4740" i="5"/>
  <c r="O4799" i="5"/>
  <c r="P4751" i="5"/>
  <c r="O4774" i="5"/>
  <c r="P4726" i="5"/>
  <c r="O4798" i="5"/>
  <c r="P4750" i="5"/>
  <c r="O4785" i="5"/>
  <c r="P4737" i="5"/>
  <c r="O4793" i="5"/>
  <c r="P4745" i="5"/>
  <c r="O4786" i="5"/>
  <c r="P4738" i="5"/>
  <c r="O4823" i="5"/>
  <c r="P4775" i="5"/>
  <c r="O4808" i="5"/>
  <c r="P4760" i="5"/>
  <c r="O4773" i="5"/>
  <c r="P4725" i="5"/>
  <c r="O4779" i="5"/>
  <c r="P4731" i="5"/>
  <c r="O4807" i="5"/>
  <c r="P4759" i="5"/>
  <c r="O4768" i="5"/>
  <c r="P4720" i="5"/>
  <c r="P4709" i="5"/>
  <c r="O4757" i="5"/>
  <c r="O4790" i="5"/>
  <c r="P4742" i="5"/>
  <c r="O4765" i="5"/>
  <c r="P4717" i="5"/>
  <c r="O4767" i="5"/>
  <c r="P4719" i="5"/>
  <c r="O4766" i="5"/>
  <c r="P4718" i="5"/>
  <c r="O4783" i="5"/>
  <c r="P4735" i="5"/>
  <c r="O4826" i="5"/>
  <c r="P4778" i="5"/>
  <c r="O4837" i="5"/>
  <c r="P4789" i="5"/>
  <c r="O4800" i="5"/>
  <c r="P4752" i="5"/>
  <c r="O4795" i="5"/>
  <c r="P4747" i="5"/>
  <c r="O4802" i="5"/>
  <c r="P4754" i="5"/>
  <c r="O4777" i="5"/>
  <c r="P4729" i="5"/>
  <c r="P4724" i="5"/>
  <c r="O4772" i="5"/>
  <c r="O4812" i="5"/>
  <c r="P4764" i="5"/>
  <c r="O4809" i="5"/>
  <c r="P4761" i="5"/>
  <c r="O4769" i="5"/>
  <c r="P4721" i="5"/>
  <c r="O4791" i="5"/>
  <c r="P4743" i="5"/>
  <c r="O4771" i="5"/>
  <c r="P4723" i="5"/>
  <c r="O4810" i="5"/>
  <c r="P4762" i="5"/>
  <c r="M4657" i="5"/>
  <c r="N4657" i="5"/>
  <c r="Q4657" i="5" s="1"/>
  <c r="F4657" i="5" s="1"/>
  <c r="G4657" i="5" s="1"/>
  <c r="M4630" i="5"/>
  <c r="N4630" i="5"/>
  <c r="Q4630" i="5" s="1"/>
  <c r="F4630" i="5" s="1"/>
  <c r="G4630" i="5" s="1"/>
  <c r="M4628" i="5"/>
  <c r="N4628" i="5"/>
  <c r="Q4628" i="5" s="1"/>
  <c r="F4628" i="5" s="1"/>
  <c r="G4628" i="5" s="1"/>
  <c r="M4625" i="5"/>
  <c r="N4625" i="5"/>
  <c r="Q4625" i="5" s="1"/>
  <c r="F4625" i="5" s="1"/>
  <c r="G4625" i="5" s="1"/>
  <c r="M4667" i="5"/>
  <c r="N4667" i="5"/>
  <c r="Q4667" i="5" s="1"/>
  <c r="F4667" i="5" s="1"/>
  <c r="G4667" i="5" s="1"/>
  <c r="M4620" i="5"/>
  <c r="N4620" i="5"/>
  <c r="Q4620" i="5" s="1"/>
  <c r="F4620" i="5" s="1"/>
  <c r="G4620" i="5" s="1"/>
  <c r="M4636" i="5"/>
  <c r="N4636" i="5"/>
  <c r="Q4636" i="5" s="1"/>
  <c r="F4636" i="5" s="1"/>
  <c r="G4636" i="5" s="1"/>
  <c r="M4645" i="5"/>
  <c r="N4645" i="5"/>
  <c r="Q4645" i="5" s="1"/>
  <c r="F4645" i="5" s="1"/>
  <c r="G4645" i="5" s="1"/>
  <c r="M4612" i="5"/>
  <c r="N4612" i="5"/>
  <c r="Q4612" i="5" s="1"/>
  <c r="F4612" i="5" s="1"/>
  <c r="G4612" i="5" s="1"/>
  <c r="M4632" i="5"/>
  <c r="N4632" i="5"/>
  <c r="Q4632" i="5" s="1"/>
  <c r="F4632" i="5" s="1"/>
  <c r="G4632" i="5" s="1"/>
  <c r="M4640" i="5"/>
  <c r="N4640" i="5"/>
  <c r="Q4640" i="5" s="1"/>
  <c r="F4640" i="5" s="1"/>
  <c r="G4640" i="5" s="1"/>
  <c r="M4614" i="5"/>
  <c r="N4614" i="5"/>
  <c r="Q4614" i="5" s="1"/>
  <c r="F4614" i="5" s="1"/>
  <c r="G4614" i="5" s="1"/>
  <c r="M4618" i="5"/>
  <c r="N4618" i="5"/>
  <c r="Q4618" i="5" s="1"/>
  <c r="F4618" i="5" s="1"/>
  <c r="G4618" i="5" s="1"/>
  <c r="M4622" i="5"/>
  <c r="N4622" i="5"/>
  <c r="Q4622" i="5" s="1"/>
  <c r="F4622" i="5" s="1"/>
  <c r="G4622" i="5" s="1"/>
  <c r="M4653" i="5"/>
  <c r="N4653" i="5"/>
  <c r="Q4653" i="5" s="1"/>
  <c r="F4653" i="5" s="1"/>
  <c r="G4653" i="5" s="1"/>
  <c r="M4627" i="5"/>
  <c r="N4627" i="5"/>
  <c r="Q4627" i="5" s="1"/>
  <c r="F4627" i="5" s="1"/>
  <c r="G4627" i="5" s="1"/>
  <c r="M4654" i="5"/>
  <c r="N4654" i="5"/>
  <c r="Q4654" i="5" s="1"/>
  <c r="F4654" i="5" s="1"/>
  <c r="G4654" i="5" s="1"/>
  <c r="M4626" i="5"/>
  <c r="N4626" i="5"/>
  <c r="Q4626" i="5" s="1"/>
  <c r="F4626" i="5" s="1"/>
  <c r="G4626" i="5" s="1"/>
  <c r="M4652" i="5"/>
  <c r="N4652" i="5"/>
  <c r="Q4652" i="5" s="1"/>
  <c r="F4652" i="5" s="1"/>
  <c r="G4652" i="5" s="1"/>
  <c r="M4641" i="5"/>
  <c r="N4641" i="5"/>
  <c r="Q4641" i="5" s="1"/>
  <c r="F4641" i="5" s="1"/>
  <c r="G4641" i="5" s="1"/>
  <c r="M4617" i="5"/>
  <c r="N4617" i="5"/>
  <c r="Q4617" i="5" s="1"/>
  <c r="F4617" i="5" s="1"/>
  <c r="G4617" i="5" s="1"/>
  <c r="M4638" i="5"/>
  <c r="N4638" i="5"/>
  <c r="Q4638" i="5" s="1"/>
  <c r="F4638" i="5" s="1"/>
  <c r="G4638" i="5" s="1"/>
  <c r="M4623" i="5"/>
  <c r="N4623" i="5"/>
  <c r="Q4623" i="5" s="1"/>
  <c r="F4623" i="5" s="1"/>
  <c r="G4623" i="5" s="1"/>
  <c r="M4642" i="5"/>
  <c r="N4642" i="5"/>
  <c r="Q4642" i="5" s="1"/>
  <c r="F4642" i="5" s="1"/>
  <c r="G4642" i="5" s="1"/>
  <c r="M4639" i="5"/>
  <c r="N4639" i="5"/>
  <c r="Q4639" i="5" s="1"/>
  <c r="F4639" i="5" s="1"/>
  <c r="G4639" i="5" s="1"/>
  <c r="M4647" i="5"/>
  <c r="N4647" i="5"/>
  <c r="Q4647" i="5" s="1"/>
  <c r="F4647" i="5" s="1"/>
  <c r="G4647" i="5" s="1"/>
  <c r="M4659" i="5"/>
  <c r="N4659" i="5"/>
  <c r="Q4659" i="5" s="1"/>
  <c r="F4659" i="5" s="1"/>
  <c r="G4659" i="5" s="1"/>
  <c r="M4683" i="5"/>
  <c r="N4683" i="5"/>
  <c r="Q4683" i="5" s="1"/>
  <c r="F4683" i="5" s="1"/>
  <c r="G4683" i="5" s="1"/>
  <c r="M4651" i="5"/>
  <c r="N4651" i="5"/>
  <c r="Q4651" i="5" s="1"/>
  <c r="F4651" i="5" s="1"/>
  <c r="G4651" i="5" s="1"/>
  <c r="M4633" i="5"/>
  <c r="N4633" i="5"/>
  <c r="Q4633" i="5" s="1"/>
  <c r="F4633" i="5" s="1"/>
  <c r="G4633" i="5" s="1"/>
  <c r="M4615" i="5"/>
  <c r="N4615" i="5"/>
  <c r="Q4615" i="5" s="1"/>
  <c r="F4615" i="5" s="1"/>
  <c r="G4615" i="5" s="1"/>
  <c r="M4648" i="5"/>
  <c r="N4648" i="5"/>
  <c r="Q4648" i="5" s="1"/>
  <c r="F4648" i="5" s="1"/>
  <c r="G4648" i="5" s="1"/>
  <c r="M4634" i="5"/>
  <c r="N4634" i="5"/>
  <c r="Q4634" i="5" s="1"/>
  <c r="F4634" i="5" s="1"/>
  <c r="G4634" i="5" s="1"/>
  <c r="M4644" i="5"/>
  <c r="N4644" i="5"/>
  <c r="Q4644" i="5" s="1"/>
  <c r="F4644" i="5" s="1"/>
  <c r="G4644" i="5" s="1"/>
  <c r="M4646" i="5"/>
  <c r="N4646" i="5"/>
  <c r="Q4646" i="5" s="1"/>
  <c r="F4646" i="5" s="1"/>
  <c r="G4646" i="5" s="1"/>
  <c r="M4658" i="5"/>
  <c r="N4658" i="5"/>
  <c r="Q4658" i="5" s="1"/>
  <c r="F4658" i="5" s="1"/>
  <c r="G4658" i="5" s="1"/>
  <c r="M4643" i="5"/>
  <c r="N4643" i="5"/>
  <c r="Q4643" i="5" s="1"/>
  <c r="F4643" i="5" s="1"/>
  <c r="G4643" i="5" s="1"/>
  <c r="M4621" i="5"/>
  <c r="N4621" i="5"/>
  <c r="Q4621" i="5" s="1"/>
  <c r="F4621" i="5" s="1"/>
  <c r="G4621" i="5" s="1"/>
  <c r="M4624" i="5"/>
  <c r="N4624" i="5"/>
  <c r="Q4624" i="5" s="1"/>
  <c r="F4624" i="5" s="1"/>
  <c r="G4624" i="5" s="1"/>
  <c r="M4649" i="5"/>
  <c r="N4649" i="5"/>
  <c r="Q4649" i="5" s="1"/>
  <c r="F4649" i="5" s="1"/>
  <c r="G4649" i="5" s="1"/>
  <c r="M4616" i="5"/>
  <c r="N4616" i="5"/>
  <c r="Q4616" i="5" s="1"/>
  <c r="F4616" i="5" s="1"/>
  <c r="G4616" i="5" s="1"/>
  <c r="M4613" i="5"/>
  <c r="N4613" i="5"/>
  <c r="Q4613" i="5" s="1"/>
  <c r="F4613" i="5" s="1"/>
  <c r="G4613" i="5" s="1"/>
  <c r="M4656" i="5"/>
  <c r="N4656" i="5"/>
  <c r="Q4656" i="5" s="1"/>
  <c r="F4656" i="5" s="1"/>
  <c r="G4656" i="5" s="1"/>
  <c r="M4650" i="5"/>
  <c r="N4650" i="5"/>
  <c r="Q4650" i="5" s="1"/>
  <c r="F4650" i="5" s="1"/>
  <c r="G4650" i="5" s="1"/>
  <c r="M4629" i="5"/>
  <c r="N4629" i="5"/>
  <c r="Q4629" i="5" s="1"/>
  <c r="F4629" i="5" s="1"/>
  <c r="G4629" i="5" s="1"/>
  <c r="M4637" i="5"/>
  <c r="N4637" i="5"/>
  <c r="Q4637" i="5" s="1"/>
  <c r="F4637" i="5" s="1"/>
  <c r="G4637" i="5" s="1"/>
  <c r="M4631" i="5"/>
  <c r="N4631" i="5"/>
  <c r="Q4631" i="5" s="1"/>
  <c r="F4631" i="5" s="1"/>
  <c r="G4631" i="5" s="1"/>
  <c r="M4655" i="5"/>
  <c r="N4655" i="5"/>
  <c r="Q4655" i="5" s="1"/>
  <c r="F4655" i="5" s="1"/>
  <c r="G4655" i="5" s="1"/>
  <c r="A4693" i="5"/>
  <c r="B4645" i="5"/>
  <c r="A4660" i="5"/>
  <c r="B4612" i="5"/>
  <c r="A4680" i="5"/>
  <c r="B4632" i="5"/>
  <c r="A4688" i="5"/>
  <c r="B4640" i="5"/>
  <c r="A4662" i="5"/>
  <c r="B4614" i="5"/>
  <c r="A4666" i="5"/>
  <c r="B4618" i="5"/>
  <c r="A4670" i="5"/>
  <c r="B4622" i="5"/>
  <c r="A4701" i="5"/>
  <c r="B4653" i="5"/>
  <c r="A4675" i="5"/>
  <c r="B4627" i="5"/>
  <c r="A4702" i="5"/>
  <c r="B4654" i="5"/>
  <c r="A4674" i="5"/>
  <c r="B4626" i="5"/>
  <c r="A4700" i="5"/>
  <c r="B4652" i="5"/>
  <c r="A4689" i="5"/>
  <c r="B4641" i="5"/>
  <c r="A4663" i="5"/>
  <c r="B4615" i="5"/>
  <c r="A4691" i="5"/>
  <c r="B4643" i="5"/>
  <c r="A4669" i="5"/>
  <c r="B4621" i="5"/>
  <c r="A4672" i="5"/>
  <c r="B4624" i="5"/>
  <c r="A4696" i="5"/>
  <c r="B4648" i="5"/>
  <c r="A4697" i="5"/>
  <c r="B4649" i="5"/>
  <c r="A4664" i="5"/>
  <c r="B4616" i="5"/>
  <c r="A4690" i="5"/>
  <c r="B4642" i="5"/>
  <c r="A4687" i="5"/>
  <c r="B4639" i="5"/>
  <c r="A4695" i="5"/>
  <c r="B4647" i="5"/>
  <c r="A4707" i="5"/>
  <c r="B4659" i="5"/>
  <c r="A4731" i="5"/>
  <c r="B4683" i="5"/>
  <c r="A4699" i="5"/>
  <c r="B4651" i="5"/>
  <c r="A4681" i="5"/>
  <c r="B4633" i="5"/>
  <c r="A4661" i="5"/>
  <c r="B4613" i="5"/>
  <c r="A4704" i="5"/>
  <c r="B4656" i="5"/>
  <c r="A4698" i="5"/>
  <c r="B4650" i="5"/>
  <c r="A4677" i="5"/>
  <c r="B4629" i="5"/>
  <c r="A4685" i="5"/>
  <c r="B4637" i="5"/>
  <c r="A4679" i="5"/>
  <c r="B4631" i="5"/>
  <c r="A4703" i="5"/>
  <c r="B4655" i="5"/>
  <c r="A4682" i="5"/>
  <c r="B4634" i="5"/>
  <c r="A4692" i="5"/>
  <c r="B4644" i="5"/>
  <c r="A4665" i="5"/>
  <c r="B4617" i="5"/>
  <c r="A4694" i="5"/>
  <c r="B4646" i="5"/>
  <c r="A4686" i="5"/>
  <c r="B4638" i="5"/>
  <c r="A4706" i="5"/>
  <c r="B4658" i="5"/>
  <c r="A4671" i="5"/>
  <c r="B4623" i="5"/>
  <c r="A4705" i="5"/>
  <c r="B4657" i="5"/>
  <c r="A4678" i="5"/>
  <c r="B4630" i="5"/>
  <c r="A4676" i="5"/>
  <c r="B4628" i="5"/>
  <c r="A4673" i="5"/>
  <c r="B4625" i="5"/>
  <c r="A4715" i="5"/>
  <c r="B4667" i="5"/>
  <c r="A4668" i="5"/>
  <c r="B4620" i="5"/>
  <c r="A4684" i="5"/>
  <c r="B4636" i="5"/>
  <c r="O4833" i="5" l="1"/>
  <c r="P4785" i="5"/>
  <c r="O4819" i="5"/>
  <c r="P4771" i="5"/>
  <c r="O4815" i="5"/>
  <c r="P4767" i="5"/>
  <c r="O4876" i="5"/>
  <c r="P4828" i="5"/>
  <c r="O4817" i="5"/>
  <c r="P4769" i="5"/>
  <c r="O4848" i="5"/>
  <c r="P4800" i="5"/>
  <c r="O4838" i="5"/>
  <c r="P4790" i="5"/>
  <c r="O4871" i="5"/>
  <c r="P4823" i="5"/>
  <c r="O4836" i="5"/>
  <c r="P4788" i="5"/>
  <c r="O4829" i="5"/>
  <c r="P4781" i="5"/>
  <c r="O4888" i="5"/>
  <c r="P4840" i="5"/>
  <c r="O4820" i="5"/>
  <c r="P4772" i="5"/>
  <c r="O4830" i="5"/>
  <c r="P4782" i="5"/>
  <c r="O4822" i="5"/>
  <c r="P4774" i="5"/>
  <c r="O4805" i="5"/>
  <c r="P4757" i="5"/>
  <c r="O4831" i="5"/>
  <c r="P4783" i="5"/>
  <c r="O4850" i="5"/>
  <c r="P4802" i="5"/>
  <c r="O4859" i="5"/>
  <c r="P4811" i="5"/>
  <c r="O4839" i="5"/>
  <c r="P4791" i="5"/>
  <c r="O4843" i="5"/>
  <c r="P4795" i="5"/>
  <c r="O4813" i="5"/>
  <c r="P4765" i="5"/>
  <c r="O4856" i="5"/>
  <c r="P4808" i="5"/>
  <c r="O4847" i="5"/>
  <c r="P4799" i="5"/>
  <c r="O4835" i="5"/>
  <c r="P4787" i="5"/>
  <c r="O4857" i="5"/>
  <c r="P4809" i="5"/>
  <c r="O4885" i="5"/>
  <c r="P4837" i="5"/>
  <c r="O4834" i="5"/>
  <c r="P4786" i="5"/>
  <c r="O4824" i="5"/>
  <c r="P4776" i="5"/>
  <c r="O4806" i="5"/>
  <c r="P4758" i="5"/>
  <c r="O4899" i="5"/>
  <c r="P4851" i="5"/>
  <c r="O4818" i="5"/>
  <c r="P4770" i="5"/>
  <c r="O4821" i="5"/>
  <c r="P4773" i="5"/>
  <c r="O4855" i="5"/>
  <c r="P4807" i="5"/>
  <c r="O4858" i="5"/>
  <c r="P4810" i="5"/>
  <c r="O4825" i="5"/>
  <c r="P4777" i="5"/>
  <c r="O4814" i="5"/>
  <c r="P4766" i="5"/>
  <c r="O4827" i="5"/>
  <c r="P4779" i="5"/>
  <c r="O4846" i="5"/>
  <c r="P4798" i="5"/>
  <c r="O4842" i="5"/>
  <c r="P4794" i="5"/>
  <c r="O4832" i="5"/>
  <c r="P4784" i="5"/>
  <c r="O4804" i="5"/>
  <c r="P4756" i="5"/>
  <c r="O4860" i="5"/>
  <c r="P4812" i="5"/>
  <c r="O4874" i="5"/>
  <c r="P4826" i="5"/>
  <c r="O4816" i="5"/>
  <c r="P4768" i="5"/>
  <c r="O4841" i="5"/>
  <c r="P4793" i="5"/>
  <c r="O4849" i="5"/>
  <c r="P4801" i="5"/>
  <c r="O4844" i="5"/>
  <c r="P4796" i="5"/>
  <c r="O4845" i="5"/>
  <c r="P4797" i="5"/>
  <c r="M4705" i="5"/>
  <c r="N4705" i="5"/>
  <c r="Q4705" i="5" s="1"/>
  <c r="F4705" i="5" s="1"/>
  <c r="G4705" i="5" s="1"/>
  <c r="M4682" i="5"/>
  <c r="N4682" i="5"/>
  <c r="Q4682" i="5" s="1"/>
  <c r="F4682" i="5" s="1"/>
  <c r="G4682" i="5" s="1"/>
  <c r="M4661" i="5"/>
  <c r="N4661" i="5"/>
  <c r="Q4661" i="5" s="1"/>
  <c r="F4661" i="5" s="1"/>
  <c r="G4661" i="5" s="1"/>
  <c r="M4690" i="5"/>
  <c r="N4690" i="5"/>
  <c r="Q4690" i="5" s="1"/>
  <c r="F4690" i="5" s="1"/>
  <c r="G4690" i="5" s="1"/>
  <c r="M4663" i="5"/>
  <c r="N4663" i="5"/>
  <c r="Q4663" i="5" s="1"/>
  <c r="F4663" i="5" s="1"/>
  <c r="G4663" i="5" s="1"/>
  <c r="M4670" i="5"/>
  <c r="N4670" i="5"/>
  <c r="Q4670" i="5" s="1"/>
  <c r="F4670" i="5" s="1"/>
  <c r="G4670" i="5" s="1"/>
  <c r="M4703" i="5"/>
  <c r="N4703" i="5"/>
  <c r="Q4703" i="5" s="1"/>
  <c r="F4703" i="5" s="1"/>
  <c r="G4703" i="5" s="1"/>
  <c r="M4668" i="5"/>
  <c r="N4668" i="5"/>
  <c r="Q4668" i="5" s="1"/>
  <c r="F4668" i="5" s="1"/>
  <c r="G4668" i="5" s="1"/>
  <c r="M4706" i="5"/>
  <c r="N4706" i="5"/>
  <c r="Q4706" i="5" s="1"/>
  <c r="F4706" i="5" s="1"/>
  <c r="G4706" i="5" s="1"/>
  <c r="M4679" i="5"/>
  <c r="N4679" i="5"/>
  <c r="Q4679" i="5" s="1"/>
  <c r="F4679" i="5" s="1"/>
  <c r="G4679" i="5" s="1"/>
  <c r="M4699" i="5"/>
  <c r="N4699" i="5"/>
  <c r="Q4699" i="5" s="1"/>
  <c r="F4699" i="5" s="1"/>
  <c r="G4699" i="5" s="1"/>
  <c r="M4697" i="5"/>
  <c r="N4697" i="5"/>
  <c r="Q4697" i="5" s="1"/>
  <c r="F4697" i="5" s="1"/>
  <c r="G4697" i="5" s="1"/>
  <c r="M4700" i="5"/>
  <c r="N4700" i="5"/>
  <c r="Q4700" i="5" s="1"/>
  <c r="F4700" i="5" s="1"/>
  <c r="G4700" i="5" s="1"/>
  <c r="M4662" i="5"/>
  <c r="N4662" i="5"/>
  <c r="Q4662" i="5" s="1"/>
  <c r="F4662" i="5" s="1"/>
  <c r="G4662" i="5" s="1"/>
  <c r="M4671" i="5"/>
  <c r="N4671" i="5"/>
  <c r="Q4671" i="5" s="1"/>
  <c r="F4671" i="5" s="1"/>
  <c r="G4671" i="5" s="1"/>
  <c r="M4692" i="5"/>
  <c r="N4692" i="5"/>
  <c r="Q4692" i="5" s="1"/>
  <c r="F4692" i="5" s="1"/>
  <c r="G4692" i="5" s="1"/>
  <c r="M4693" i="5"/>
  <c r="N4693" i="5"/>
  <c r="Q4693" i="5" s="1"/>
  <c r="F4693" i="5" s="1"/>
  <c r="G4693" i="5" s="1"/>
  <c r="M4684" i="5"/>
  <c r="N4684" i="5"/>
  <c r="Q4684" i="5" s="1"/>
  <c r="F4684" i="5" s="1"/>
  <c r="G4684" i="5" s="1"/>
  <c r="M4681" i="5"/>
  <c r="N4681" i="5"/>
  <c r="Q4681" i="5" s="1"/>
  <c r="F4681" i="5" s="1"/>
  <c r="G4681" i="5" s="1"/>
  <c r="M4689" i="5"/>
  <c r="N4689" i="5"/>
  <c r="Q4689" i="5" s="1"/>
  <c r="F4689" i="5" s="1"/>
  <c r="G4689" i="5" s="1"/>
  <c r="M4666" i="5"/>
  <c r="N4666" i="5"/>
  <c r="Q4666" i="5" s="1"/>
  <c r="F4666" i="5" s="1"/>
  <c r="G4666" i="5" s="1"/>
  <c r="M4715" i="5"/>
  <c r="N4715" i="5"/>
  <c r="Q4715" i="5" s="1"/>
  <c r="F4715" i="5" s="1"/>
  <c r="G4715" i="5" s="1"/>
  <c r="M4686" i="5"/>
  <c r="N4686" i="5"/>
  <c r="Q4686" i="5" s="1"/>
  <c r="F4686" i="5" s="1"/>
  <c r="G4686" i="5" s="1"/>
  <c r="M4685" i="5"/>
  <c r="N4685" i="5"/>
  <c r="Q4685" i="5" s="1"/>
  <c r="F4685" i="5" s="1"/>
  <c r="G4685" i="5" s="1"/>
  <c r="M4731" i="5"/>
  <c r="N4731" i="5"/>
  <c r="Q4731" i="5" s="1"/>
  <c r="F4731" i="5" s="1"/>
  <c r="G4731" i="5" s="1"/>
  <c r="M4696" i="5"/>
  <c r="N4696" i="5"/>
  <c r="Q4696" i="5" s="1"/>
  <c r="F4696" i="5" s="1"/>
  <c r="G4696" i="5" s="1"/>
  <c r="M4674" i="5"/>
  <c r="N4674" i="5"/>
  <c r="Q4674" i="5" s="1"/>
  <c r="F4674" i="5" s="1"/>
  <c r="G4674" i="5" s="1"/>
  <c r="M4688" i="5"/>
  <c r="N4688" i="5"/>
  <c r="Q4688" i="5" s="1"/>
  <c r="F4688" i="5" s="1"/>
  <c r="G4688" i="5" s="1"/>
  <c r="M4678" i="5"/>
  <c r="N4678" i="5"/>
  <c r="Q4678" i="5" s="1"/>
  <c r="F4678" i="5" s="1"/>
  <c r="G4678" i="5" s="1"/>
  <c r="M4687" i="5"/>
  <c r="N4687" i="5"/>
  <c r="Q4687" i="5" s="1"/>
  <c r="F4687" i="5" s="1"/>
  <c r="G4687" i="5" s="1"/>
  <c r="M4691" i="5"/>
  <c r="N4691" i="5"/>
  <c r="Q4691" i="5" s="1"/>
  <c r="F4691" i="5" s="1"/>
  <c r="G4691" i="5" s="1"/>
  <c r="M4664" i="5"/>
  <c r="N4664" i="5"/>
  <c r="Q4664" i="5" s="1"/>
  <c r="F4664" i="5" s="1"/>
  <c r="G4664" i="5" s="1"/>
  <c r="M4704" i="5"/>
  <c r="N4704" i="5"/>
  <c r="Q4704" i="5" s="1"/>
  <c r="F4704" i="5" s="1"/>
  <c r="G4704" i="5" s="1"/>
  <c r="M4701" i="5"/>
  <c r="N4701" i="5"/>
  <c r="Q4701" i="5" s="1"/>
  <c r="F4701" i="5" s="1"/>
  <c r="G4701" i="5" s="1"/>
  <c r="M4673" i="5"/>
  <c r="N4673" i="5"/>
  <c r="Q4673" i="5" s="1"/>
  <c r="F4673" i="5" s="1"/>
  <c r="G4673" i="5" s="1"/>
  <c r="M4694" i="5"/>
  <c r="N4694" i="5"/>
  <c r="Q4694" i="5" s="1"/>
  <c r="F4694" i="5" s="1"/>
  <c r="G4694" i="5" s="1"/>
  <c r="M4677" i="5"/>
  <c r="N4677" i="5"/>
  <c r="Q4677" i="5" s="1"/>
  <c r="F4677" i="5" s="1"/>
  <c r="G4677" i="5" s="1"/>
  <c r="M4707" i="5"/>
  <c r="N4707" i="5"/>
  <c r="Q4707" i="5" s="1"/>
  <c r="F4707" i="5" s="1"/>
  <c r="G4707" i="5" s="1"/>
  <c r="M4672" i="5"/>
  <c r="N4672" i="5"/>
  <c r="Q4672" i="5" s="1"/>
  <c r="F4672" i="5" s="1"/>
  <c r="G4672" i="5" s="1"/>
  <c r="M4702" i="5"/>
  <c r="N4702" i="5"/>
  <c r="Q4702" i="5" s="1"/>
  <c r="F4702" i="5" s="1"/>
  <c r="G4702" i="5" s="1"/>
  <c r="M4680" i="5"/>
  <c r="N4680" i="5"/>
  <c r="Q4680" i="5" s="1"/>
  <c r="F4680" i="5" s="1"/>
  <c r="G4680" i="5" s="1"/>
  <c r="M4676" i="5"/>
  <c r="N4676" i="5"/>
  <c r="Q4676" i="5" s="1"/>
  <c r="F4676" i="5" s="1"/>
  <c r="G4676" i="5" s="1"/>
  <c r="M4665" i="5"/>
  <c r="N4665" i="5"/>
  <c r="Q4665" i="5" s="1"/>
  <c r="F4665" i="5" s="1"/>
  <c r="G4665" i="5" s="1"/>
  <c r="M4698" i="5"/>
  <c r="N4698" i="5"/>
  <c r="Q4698" i="5" s="1"/>
  <c r="F4698" i="5" s="1"/>
  <c r="G4698" i="5" s="1"/>
  <c r="M4695" i="5"/>
  <c r="N4695" i="5"/>
  <c r="Q4695" i="5" s="1"/>
  <c r="F4695" i="5" s="1"/>
  <c r="G4695" i="5" s="1"/>
  <c r="M4669" i="5"/>
  <c r="N4669" i="5"/>
  <c r="Q4669" i="5" s="1"/>
  <c r="F4669" i="5" s="1"/>
  <c r="G4669" i="5" s="1"/>
  <c r="M4675" i="5"/>
  <c r="N4675" i="5"/>
  <c r="Q4675" i="5" s="1"/>
  <c r="F4675" i="5" s="1"/>
  <c r="G4675" i="5" s="1"/>
  <c r="M4660" i="5"/>
  <c r="N4660" i="5"/>
  <c r="Q4660" i="5" s="1"/>
  <c r="F4660" i="5" s="1"/>
  <c r="G4660" i="5" s="1"/>
  <c r="A4753" i="5"/>
  <c r="B4705" i="5"/>
  <c r="A4730" i="5"/>
  <c r="B4682" i="5"/>
  <c r="A4709" i="5"/>
  <c r="B4661" i="5"/>
  <c r="A4738" i="5"/>
  <c r="B4690" i="5"/>
  <c r="A4711" i="5"/>
  <c r="B4663" i="5"/>
  <c r="A4718" i="5"/>
  <c r="B4670" i="5"/>
  <c r="A4716" i="5"/>
  <c r="B4668" i="5"/>
  <c r="A4754" i="5"/>
  <c r="B4706" i="5"/>
  <c r="A4727" i="5"/>
  <c r="B4679" i="5"/>
  <c r="A4747" i="5"/>
  <c r="B4699" i="5"/>
  <c r="A4745" i="5"/>
  <c r="B4697" i="5"/>
  <c r="A4748" i="5"/>
  <c r="B4700" i="5"/>
  <c r="A4710" i="5"/>
  <c r="B4662" i="5"/>
  <c r="A4732" i="5"/>
  <c r="B4684" i="5"/>
  <c r="A4719" i="5"/>
  <c r="B4671" i="5"/>
  <c r="A4751" i="5"/>
  <c r="B4703" i="5"/>
  <c r="A4729" i="5"/>
  <c r="B4681" i="5"/>
  <c r="A4712" i="5"/>
  <c r="B4664" i="5"/>
  <c r="A4737" i="5"/>
  <c r="B4689" i="5"/>
  <c r="A4714" i="5"/>
  <c r="B4666" i="5"/>
  <c r="A4721" i="5"/>
  <c r="B4673" i="5"/>
  <c r="A4742" i="5"/>
  <c r="B4694" i="5"/>
  <c r="A4725" i="5"/>
  <c r="B4677" i="5"/>
  <c r="A4755" i="5"/>
  <c r="B4707" i="5"/>
  <c r="A4720" i="5"/>
  <c r="B4672" i="5"/>
  <c r="A4750" i="5"/>
  <c r="B4702" i="5"/>
  <c r="A4728" i="5"/>
  <c r="B4680" i="5"/>
  <c r="A4763" i="5"/>
  <c r="B4715" i="5"/>
  <c r="A4734" i="5"/>
  <c r="B4686" i="5"/>
  <c r="A4733" i="5"/>
  <c r="B4685" i="5"/>
  <c r="A4779" i="5"/>
  <c r="B4731" i="5"/>
  <c r="A4744" i="5"/>
  <c r="B4696" i="5"/>
  <c r="A4722" i="5"/>
  <c r="B4674" i="5"/>
  <c r="A4736" i="5"/>
  <c r="B4688" i="5"/>
  <c r="A4724" i="5"/>
  <c r="B4676" i="5"/>
  <c r="A4713" i="5"/>
  <c r="B4665" i="5"/>
  <c r="A4746" i="5"/>
  <c r="B4698" i="5"/>
  <c r="A4743" i="5"/>
  <c r="B4695" i="5"/>
  <c r="A4717" i="5"/>
  <c r="B4669" i="5"/>
  <c r="A4723" i="5"/>
  <c r="B4675" i="5"/>
  <c r="A4708" i="5"/>
  <c r="B4660" i="5"/>
  <c r="A4726" i="5"/>
  <c r="B4678" i="5"/>
  <c r="A4740" i="5"/>
  <c r="B4692" i="5"/>
  <c r="A4752" i="5"/>
  <c r="B4704" i="5"/>
  <c r="A4735" i="5"/>
  <c r="B4687" i="5"/>
  <c r="A4739" i="5"/>
  <c r="B4691" i="5"/>
  <c r="A4749" i="5"/>
  <c r="B4701" i="5"/>
  <c r="A4741" i="5"/>
  <c r="B4693" i="5"/>
  <c r="O4861" i="5" l="1"/>
  <c r="P4813" i="5"/>
  <c r="O4892" i="5"/>
  <c r="P4844" i="5"/>
  <c r="O4868" i="5"/>
  <c r="P4820" i="5"/>
  <c r="O4889" i="5"/>
  <c r="P4841" i="5"/>
  <c r="O4894" i="5"/>
  <c r="P4846" i="5"/>
  <c r="O4866" i="5"/>
  <c r="P4818" i="5"/>
  <c r="O4883" i="5"/>
  <c r="P4835" i="5"/>
  <c r="O4898" i="5"/>
  <c r="P4850" i="5"/>
  <c r="O4877" i="5"/>
  <c r="P4829" i="5"/>
  <c r="O4863" i="5"/>
  <c r="P4815" i="5"/>
  <c r="O4908" i="5"/>
  <c r="P4860" i="5"/>
  <c r="O4893" i="5"/>
  <c r="P4845" i="5"/>
  <c r="O4852" i="5"/>
  <c r="P4804" i="5"/>
  <c r="P4858" i="5"/>
  <c r="O4906" i="5"/>
  <c r="O4882" i="5"/>
  <c r="P4834" i="5"/>
  <c r="O4891" i="5"/>
  <c r="P4843" i="5"/>
  <c r="O4878" i="5"/>
  <c r="P4830" i="5"/>
  <c r="O4896" i="5"/>
  <c r="P4848" i="5"/>
  <c r="O4880" i="5"/>
  <c r="P4832" i="5"/>
  <c r="O4887" i="5"/>
  <c r="P4839" i="5"/>
  <c r="O4890" i="5"/>
  <c r="P4842" i="5"/>
  <c r="O4905" i="5"/>
  <c r="P4857" i="5"/>
  <c r="O4924" i="5"/>
  <c r="P4876" i="5"/>
  <c r="O4870" i="5"/>
  <c r="P4822" i="5"/>
  <c r="O4865" i="5"/>
  <c r="P4817" i="5"/>
  <c r="O4864" i="5"/>
  <c r="P4816" i="5"/>
  <c r="O4875" i="5"/>
  <c r="P4827" i="5"/>
  <c r="O4947" i="5"/>
  <c r="P4899" i="5"/>
  <c r="O4895" i="5"/>
  <c r="P4847" i="5"/>
  <c r="O4879" i="5"/>
  <c r="P4831" i="5"/>
  <c r="O4884" i="5"/>
  <c r="P4836" i="5"/>
  <c r="O4867" i="5"/>
  <c r="P4819" i="5"/>
  <c r="O4872" i="5"/>
  <c r="P4824" i="5"/>
  <c r="O4903" i="5"/>
  <c r="P4855" i="5"/>
  <c r="O4907" i="5"/>
  <c r="P4859" i="5"/>
  <c r="O4873" i="5"/>
  <c r="P4825" i="5"/>
  <c r="O4886" i="5"/>
  <c r="P4838" i="5"/>
  <c r="O4933" i="5"/>
  <c r="P4885" i="5"/>
  <c r="O4897" i="5"/>
  <c r="P4849" i="5"/>
  <c r="O4869" i="5"/>
  <c r="P4821" i="5"/>
  <c r="P4888" i="5"/>
  <c r="O4936" i="5"/>
  <c r="O4922" i="5"/>
  <c r="P4874" i="5"/>
  <c r="O4862" i="5"/>
  <c r="P4814" i="5"/>
  <c r="O4854" i="5"/>
  <c r="P4806" i="5"/>
  <c r="O4904" i="5"/>
  <c r="P4856" i="5"/>
  <c r="O4853" i="5"/>
  <c r="P4805" i="5"/>
  <c r="O4919" i="5"/>
  <c r="P4871" i="5"/>
  <c r="O4881" i="5"/>
  <c r="P4833" i="5"/>
  <c r="M4740" i="5"/>
  <c r="N4740" i="5"/>
  <c r="Q4740" i="5" s="1"/>
  <c r="F4740" i="5" s="1"/>
  <c r="G4740" i="5" s="1"/>
  <c r="M4713" i="5"/>
  <c r="N4713" i="5"/>
  <c r="Q4713" i="5" s="1"/>
  <c r="F4713" i="5" s="1"/>
  <c r="G4713" i="5" s="1"/>
  <c r="M4734" i="5"/>
  <c r="N4734" i="5"/>
  <c r="Q4734" i="5" s="1"/>
  <c r="F4734" i="5" s="1"/>
  <c r="G4734" i="5" s="1"/>
  <c r="M4742" i="5"/>
  <c r="N4742" i="5"/>
  <c r="Q4742" i="5" s="1"/>
  <c r="F4742" i="5" s="1"/>
  <c r="G4742" i="5" s="1"/>
  <c r="M4719" i="5"/>
  <c r="N4719" i="5"/>
  <c r="Q4719" i="5" s="1"/>
  <c r="F4719" i="5" s="1"/>
  <c r="G4719" i="5" s="1"/>
  <c r="M4754" i="5"/>
  <c r="N4754" i="5"/>
  <c r="Q4754" i="5" s="1"/>
  <c r="F4754" i="5" s="1"/>
  <c r="G4754" i="5" s="1"/>
  <c r="M4753" i="5"/>
  <c r="N4753" i="5"/>
  <c r="Q4753" i="5" s="1"/>
  <c r="F4753" i="5" s="1"/>
  <c r="G4753" i="5" s="1"/>
  <c r="M4726" i="5"/>
  <c r="N4726" i="5"/>
  <c r="Q4726" i="5" s="1"/>
  <c r="F4726" i="5" s="1"/>
  <c r="G4726" i="5" s="1"/>
  <c r="M4724" i="5"/>
  <c r="N4724" i="5"/>
  <c r="Q4724" i="5" s="1"/>
  <c r="F4724" i="5" s="1"/>
  <c r="G4724" i="5" s="1"/>
  <c r="M4763" i="5"/>
  <c r="N4763" i="5"/>
  <c r="Q4763" i="5" s="1"/>
  <c r="F4763" i="5" s="1"/>
  <c r="G4763" i="5" s="1"/>
  <c r="M4721" i="5"/>
  <c r="N4721" i="5"/>
  <c r="Q4721" i="5" s="1"/>
  <c r="F4721" i="5" s="1"/>
  <c r="G4721" i="5" s="1"/>
  <c r="M4732" i="5"/>
  <c r="N4732" i="5"/>
  <c r="Q4732" i="5" s="1"/>
  <c r="F4732" i="5" s="1"/>
  <c r="G4732" i="5" s="1"/>
  <c r="M4716" i="5"/>
  <c r="N4716" i="5"/>
  <c r="Q4716" i="5" s="1"/>
  <c r="F4716" i="5" s="1"/>
  <c r="G4716" i="5" s="1"/>
  <c r="M4749" i="5"/>
  <c r="N4749" i="5"/>
  <c r="Q4749" i="5" s="1"/>
  <c r="F4749" i="5" s="1"/>
  <c r="G4749" i="5" s="1"/>
  <c r="M4723" i="5"/>
  <c r="N4723" i="5"/>
  <c r="Q4723" i="5" s="1"/>
  <c r="F4723" i="5" s="1"/>
  <c r="G4723" i="5" s="1"/>
  <c r="M4722" i="5"/>
  <c r="N4722" i="5"/>
  <c r="Q4722" i="5" s="1"/>
  <c r="F4722" i="5" s="1"/>
  <c r="G4722" i="5" s="1"/>
  <c r="M4750" i="5"/>
  <c r="N4750" i="5"/>
  <c r="Q4750" i="5" s="1"/>
  <c r="F4750" i="5" s="1"/>
  <c r="G4750" i="5" s="1"/>
  <c r="M4737" i="5"/>
  <c r="N4737" i="5"/>
  <c r="Q4737" i="5" s="1"/>
  <c r="F4737" i="5" s="1"/>
  <c r="G4737" i="5" s="1"/>
  <c r="M4748" i="5"/>
  <c r="N4748" i="5"/>
  <c r="Q4748" i="5" s="1"/>
  <c r="F4748" i="5" s="1"/>
  <c r="G4748" i="5" s="1"/>
  <c r="M4711" i="5"/>
  <c r="N4711" i="5"/>
  <c r="Q4711" i="5" s="1"/>
  <c r="F4711" i="5" s="1"/>
  <c r="G4711" i="5" s="1"/>
  <c r="M4741" i="5"/>
  <c r="N4741" i="5"/>
  <c r="Q4741" i="5" s="1"/>
  <c r="F4741" i="5" s="1"/>
  <c r="G4741" i="5" s="1"/>
  <c r="M4710" i="5"/>
  <c r="N4710" i="5"/>
  <c r="Q4710" i="5" s="1"/>
  <c r="F4710" i="5" s="1"/>
  <c r="G4710" i="5" s="1"/>
  <c r="M4717" i="5"/>
  <c r="N4717" i="5"/>
  <c r="Q4717" i="5" s="1"/>
  <c r="F4717" i="5" s="1"/>
  <c r="G4717" i="5" s="1"/>
  <c r="M4712" i="5"/>
  <c r="N4712" i="5"/>
  <c r="Q4712" i="5" s="1"/>
  <c r="F4712" i="5" s="1"/>
  <c r="G4712" i="5" s="1"/>
  <c r="M4738" i="5"/>
  <c r="N4738" i="5"/>
  <c r="Q4738" i="5" s="1"/>
  <c r="F4738" i="5" s="1"/>
  <c r="G4738" i="5" s="1"/>
  <c r="M4739" i="5"/>
  <c r="N4739" i="5"/>
  <c r="Q4739" i="5" s="1"/>
  <c r="F4739" i="5" s="1"/>
  <c r="G4739" i="5" s="1"/>
  <c r="M4720" i="5"/>
  <c r="N4720" i="5"/>
  <c r="Q4720" i="5" s="1"/>
  <c r="F4720" i="5" s="1"/>
  <c r="G4720" i="5" s="1"/>
  <c r="M4745" i="5"/>
  <c r="N4745" i="5"/>
  <c r="Q4745" i="5" s="1"/>
  <c r="F4745" i="5" s="1"/>
  <c r="G4745" i="5" s="1"/>
  <c r="M4735" i="5"/>
  <c r="N4735" i="5"/>
  <c r="Q4735" i="5" s="1"/>
  <c r="F4735" i="5" s="1"/>
  <c r="G4735" i="5" s="1"/>
  <c r="M4743" i="5"/>
  <c r="N4743" i="5"/>
  <c r="Q4743" i="5" s="1"/>
  <c r="F4743" i="5" s="1"/>
  <c r="G4743" i="5" s="1"/>
  <c r="M4779" i="5"/>
  <c r="N4779" i="5"/>
  <c r="Q4779" i="5" s="1"/>
  <c r="F4779" i="5" s="1"/>
  <c r="G4779" i="5" s="1"/>
  <c r="M4755" i="5"/>
  <c r="N4755" i="5"/>
  <c r="Q4755" i="5" s="1"/>
  <c r="F4755" i="5" s="1"/>
  <c r="G4755" i="5" s="1"/>
  <c r="M4729" i="5"/>
  <c r="N4729" i="5"/>
  <c r="Q4729" i="5" s="1"/>
  <c r="F4729" i="5" s="1"/>
  <c r="G4729" i="5" s="1"/>
  <c r="M4747" i="5"/>
  <c r="N4747" i="5"/>
  <c r="Q4747" i="5" s="1"/>
  <c r="F4747" i="5" s="1"/>
  <c r="G4747" i="5" s="1"/>
  <c r="M4709" i="5"/>
  <c r="N4709" i="5"/>
  <c r="Q4709" i="5" s="1"/>
  <c r="F4709" i="5" s="1"/>
  <c r="G4709" i="5" s="1"/>
  <c r="M4708" i="5"/>
  <c r="N4708" i="5"/>
  <c r="Q4708" i="5" s="1"/>
  <c r="F4708" i="5" s="1"/>
  <c r="G4708" i="5" s="1"/>
  <c r="M4728" i="5"/>
  <c r="N4728" i="5"/>
  <c r="Q4728" i="5" s="1"/>
  <c r="F4728" i="5" s="1"/>
  <c r="G4728" i="5" s="1"/>
  <c r="M4718" i="5"/>
  <c r="N4718" i="5"/>
  <c r="Q4718" i="5" s="1"/>
  <c r="F4718" i="5" s="1"/>
  <c r="G4718" i="5" s="1"/>
  <c r="M4736" i="5"/>
  <c r="N4736" i="5"/>
  <c r="Q4736" i="5" s="1"/>
  <c r="F4736" i="5" s="1"/>
  <c r="G4736" i="5" s="1"/>
  <c r="M4714" i="5"/>
  <c r="N4714" i="5"/>
  <c r="Q4714" i="5" s="1"/>
  <c r="F4714" i="5" s="1"/>
  <c r="G4714" i="5" s="1"/>
  <c r="M4744" i="5"/>
  <c r="N4744" i="5"/>
  <c r="Q4744" i="5" s="1"/>
  <c r="F4744" i="5" s="1"/>
  <c r="G4744" i="5" s="1"/>
  <c r="M4752" i="5"/>
  <c r="N4752" i="5"/>
  <c r="Q4752" i="5" s="1"/>
  <c r="F4752" i="5" s="1"/>
  <c r="G4752" i="5" s="1"/>
  <c r="M4746" i="5"/>
  <c r="N4746" i="5"/>
  <c r="Q4746" i="5" s="1"/>
  <c r="F4746" i="5" s="1"/>
  <c r="G4746" i="5" s="1"/>
  <c r="M4733" i="5"/>
  <c r="N4733" i="5"/>
  <c r="Q4733" i="5" s="1"/>
  <c r="F4733" i="5" s="1"/>
  <c r="G4733" i="5" s="1"/>
  <c r="M4725" i="5"/>
  <c r="N4725" i="5"/>
  <c r="Q4725" i="5" s="1"/>
  <c r="F4725" i="5" s="1"/>
  <c r="G4725" i="5" s="1"/>
  <c r="M4751" i="5"/>
  <c r="N4751" i="5"/>
  <c r="Q4751" i="5" s="1"/>
  <c r="F4751" i="5" s="1"/>
  <c r="G4751" i="5" s="1"/>
  <c r="M4727" i="5"/>
  <c r="N4727" i="5"/>
  <c r="Q4727" i="5" s="1"/>
  <c r="F4727" i="5" s="1"/>
  <c r="G4727" i="5" s="1"/>
  <c r="M4730" i="5"/>
  <c r="N4730" i="5"/>
  <c r="Q4730" i="5" s="1"/>
  <c r="F4730" i="5" s="1"/>
  <c r="G4730" i="5" s="1"/>
  <c r="A4774" i="5"/>
  <c r="B4726" i="5"/>
  <c r="A4772" i="5"/>
  <c r="B4724" i="5"/>
  <c r="A4811" i="5"/>
  <c r="B4763" i="5"/>
  <c r="A4769" i="5"/>
  <c r="B4721" i="5"/>
  <c r="A4780" i="5"/>
  <c r="B4732" i="5"/>
  <c r="A4764" i="5"/>
  <c r="B4716" i="5"/>
  <c r="A4797" i="5"/>
  <c r="B4749" i="5"/>
  <c r="A4771" i="5"/>
  <c r="B4723" i="5"/>
  <c r="A4770" i="5"/>
  <c r="B4722" i="5"/>
  <c r="A4798" i="5"/>
  <c r="B4750" i="5"/>
  <c r="A4785" i="5"/>
  <c r="B4737" i="5"/>
  <c r="A4796" i="5"/>
  <c r="B4748" i="5"/>
  <c r="A4759" i="5"/>
  <c r="B4711" i="5"/>
  <c r="A4789" i="5"/>
  <c r="B4741" i="5"/>
  <c r="A4756" i="5"/>
  <c r="B4708" i="5"/>
  <c r="A4784" i="5"/>
  <c r="B4736" i="5"/>
  <c r="A4776" i="5"/>
  <c r="B4728" i="5"/>
  <c r="A4762" i="5"/>
  <c r="B4714" i="5"/>
  <c r="A4758" i="5"/>
  <c r="B4710" i="5"/>
  <c r="A4766" i="5"/>
  <c r="B4718" i="5"/>
  <c r="A4783" i="5"/>
  <c r="B4735" i="5"/>
  <c r="A4791" i="5"/>
  <c r="B4743" i="5"/>
  <c r="A4827" i="5"/>
  <c r="B4779" i="5"/>
  <c r="A4803" i="5"/>
  <c r="B4755" i="5"/>
  <c r="A4777" i="5"/>
  <c r="B4729" i="5"/>
  <c r="A4795" i="5"/>
  <c r="B4747" i="5"/>
  <c r="A4757" i="5"/>
  <c r="B4709" i="5"/>
  <c r="A4787" i="5"/>
  <c r="B4739" i="5"/>
  <c r="A4765" i="5"/>
  <c r="B4717" i="5"/>
  <c r="A4792" i="5"/>
  <c r="B4744" i="5"/>
  <c r="A4768" i="5"/>
  <c r="B4720" i="5"/>
  <c r="A4760" i="5"/>
  <c r="B4712" i="5"/>
  <c r="A4793" i="5"/>
  <c r="B4745" i="5"/>
  <c r="A4786" i="5"/>
  <c r="B4738" i="5"/>
  <c r="A4800" i="5"/>
  <c r="B4752" i="5"/>
  <c r="A4794" i="5"/>
  <c r="B4746" i="5"/>
  <c r="A4781" i="5"/>
  <c r="B4733" i="5"/>
  <c r="A4773" i="5"/>
  <c r="B4725" i="5"/>
  <c r="A4799" i="5"/>
  <c r="B4751" i="5"/>
  <c r="A4775" i="5"/>
  <c r="B4727" i="5"/>
  <c r="A4778" i="5"/>
  <c r="B4730" i="5"/>
  <c r="A4788" i="5"/>
  <c r="B4740" i="5"/>
  <c r="A4761" i="5"/>
  <c r="B4713" i="5"/>
  <c r="A4782" i="5"/>
  <c r="B4734" i="5"/>
  <c r="A4790" i="5"/>
  <c r="B4742" i="5"/>
  <c r="A4767" i="5"/>
  <c r="B4719" i="5"/>
  <c r="A4802" i="5"/>
  <c r="B4754" i="5"/>
  <c r="A4801" i="5"/>
  <c r="B4753" i="5"/>
  <c r="O4920" i="5" l="1"/>
  <c r="P4872" i="5"/>
  <c r="O4941" i="5"/>
  <c r="P4893" i="5"/>
  <c r="O4952" i="5"/>
  <c r="P4904" i="5"/>
  <c r="O4981" i="5"/>
  <c r="P4933" i="5"/>
  <c r="O4932" i="5"/>
  <c r="P4884" i="5"/>
  <c r="O4918" i="5"/>
  <c r="P4870" i="5"/>
  <c r="O4926" i="5"/>
  <c r="P4878" i="5"/>
  <c r="O4911" i="5"/>
  <c r="P4863" i="5"/>
  <c r="O4916" i="5"/>
  <c r="P4868" i="5"/>
  <c r="O4955" i="5"/>
  <c r="P4907" i="5"/>
  <c r="O4929" i="5"/>
  <c r="P4881" i="5"/>
  <c r="O4951" i="5"/>
  <c r="P4903" i="5"/>
  <c r="O4923" i="5"/>
  <c r="P4875" i="5"/>
  <c r="P4887" i="5"/>
  <c r="O4935" i="5"/>
  <c r="O4900" i="5"/>
  <c r="P4852" i="5"/>
  <c r="O4914" i="5"/>
  <c r="P4866" i="5"/>
  <c r="O4954" i="5"/>
  <c r="P4906" i="5"/>
  <c r="O4938" i="5"/>
  <c r="P4890" i="5"/>
  <c r="O4984" i="5"/>
  <c r="P4936" i="5"/>
  <c r="O4917" i="5"/>
  <c r="P4869" i="5"/>
  <c r="O4942" i="5"/>
  <c r="P4894" i="5"/>
  <c r="O4901" i="5"/>
  <c r="P4853" i="5"/>
  <c r="O4913" i="5"/>
  <c r="P4865" i="5"/>
  <c r="O4956" i="5"/>
  <c r="P4908" i="5"/>
  <c r="O4902" i="5"/>
  <c r="P4854" i="5"/>
  <c r="O4934" i="5"/>
  <c r="P4886" i="5"/>
  <c r="O4927" i="5"/>
  <c r="P4879" i="5"/>
  <c r="O4972" i="5"/>
  <c r="P4924" i="5"/>
  <c r="O4939" i="5"/>
  <c r="P4891" i="5"/>
  <c r="O4925" i="5"/>
  <c r="P4877" i="5"/>
  <c r="O4940" i="5"/>
  <c r="P4892" i="5"/>
  <c r="O4995" i="5"/>
  <c r="P4947" i="5"/>
  <c r="O4912" i="5"/>
  <c r="P4864" i="5"/>
  <c r="O4970" i="5"/>
  <c r="P4922" i="5"/>
  <c r="O4931" i="5"/>
  <c r="P4883" i="5"/>
  <c r="O4967" i="5"/>
  <c r="P4919" i="5"/>
  <c r="O4928" i="5"/>
  <c r="P4880" i="5"/>
  <c r="O4945" i="5"/>
  <c r="P4897" i="5"/>
  <c r="O4915" i="5"/>
  <c r="P4867" i="5"/>
  <c r="O4944" i="5"/>
  <c r="P4896" i="5"/>
  <c r="O4937" i="5"/>
  <c r="P4889" i="5"/>
  <c r="O4910" i="5"/>
  <c r="P4862" i="5"/>
  <c r="O4921" i="5"/>
  <c r="P4873" i="5"/>
  <c r="O4943" i="5"/>
  <c r="P4895" i="5"/>
  <c r="P4905" i="5"/>
  <c r="O4953" i="5"/>
  <c r="O4930" i="5"/>
  <c r="P4882" i="5"/>
  <c r="O4946" i="5"/>
  <c r="P4898" i="5"/>
  <c r="O4909" i="5"/>
  <c r="P4861" i="5"/>
  <c r="M4771" i="5"/>
  <c r="N4771" i="5"/>
  <c r="Q4771" i="5" s="1"/>
  <c r="F4771" i="5" s="1"/>
  <c r="G4771" i="5" s="1"/>
  <c r="M4765" i="5"/>
  <c r="N4765" i="5"/>
  <c r="Q4765" i="5" s="1"/>
  <c r="F4765" i="5" s="1"/>
  <c r="G4765" i="5" s="1"/>
  <c r="M4774" i="5"/>
  <c r="N4774" i="5"/>
  <c r="Q4774" i="5" s="1"/>
  <c r="F4774" i="5" s="1"/>
  <c r="G4774" i="5" s="1"/>
  <c r="M4788" i="5"/>
  <c r="N4788" i="5"/>
  <c r="Q4788" i="5" s="1"/>
  <c r="F4788" i="5" s="1"/>
  <c r="G4788" i="5" s="1"/>
  <c r="M4800" i="5"/>
  <c r="N4800" i="5"/>
  <c r="Q4800" i="5" s="1"/>
  <c r="F4800" i="5" s="1"/>
  <c r="G4800" i="5" s="1"/>
  <c r="M4787" i="5"/>
  <c r="N4787" i="5"/>
  <c r="Q4787" i="5" s="1"/>
  <c r="F4787" i="5" s="1"/>
  <c r="G4787" i="5" s="1"/>
  <c r="M4783" i="5"/>
  <c r="N4783" i="5"/>
  <c r="Q4783" i="5" s="1"/>
  <c r="F4783" i="5" s="1"/>
  <c r="G4783" i="5" s="1"/>
  <c r="M4789" i="5"/>
  <c r="N4789" i="5"/>
  <c r="Q4789" i="5" s="1"/>
  <c r="F4789" i="5" s="1"/>
  <c r="G4789" i="5" s="1"/>
  <c r="M4797" i="5"/>
  <c r="N4797" i="5"/>
  <c r="Q4797" i="5" s="1"/>
  <c r="F4797" i="5" s="1"/>
  <c r="G4797" i="5" s="1"/>
  <c r="M4794" i="5"/>
  <c r="N4794" i="5"/>
  <c r="Q4794" i="5" s="1"/>
  <c r="F4794" i="5" s="1"/>
  <c r="G4794" i="5" s="1"/>
  <c r="M4778" i="5"/>
  <c r="N4778" i="5"/>
  <c r="Q4778" i="5" s="1"/>
  <c r="F4778" i="5" s="1"/>
  <c r="G4778" i="5" s="1"/>
  <c r="M4764" i="5"/>
  <c r="N4764" i="5"/>
  <c r="Q4764" i="5" s="1"/>
  <c r="F4764" i="5" s="1"/>
  <c r="G4764" i="5" s="1"/>
  <c r="M4802" i="5"/>
  <c r="N4802" i="5"/>
  <c r="Q4802" i="5" s="1"/>
  <c r="F4802" i="5" s="1"/>
  <c r="G4802" i="5" s="1"/>
  <c r="M4775" i="5"/>
  <c r="N4775" i="5"/>
  <c r="Q4775" i="5" s="1"/>
  <c r="F4775" i="5" s="1"/>
  <c r="G4775" i="5" s="1"/>
  <c r="M4793" i="5"/>
  <c r="N4793" i="5"/>
  <c r="Q4793" i="5" s="1"/>
  <c r="F4793" i="5" s="1"/>
  <c r="G4793" i="5" s="1"/>
  <c r="M4795" i="5"/>
  <c r="N4795" i="5"/>
  <c r="Q4795" i="5" s="1"/>
  <c r="F4795" i="5" s="1"/>
  <c r="G4795" i="5" s="1"/>
  <c r="M4758" i="5"/>
  <c r="N4758" i="5"/>
  <c r="Q4758" i="5" s="1"/>
  <c r="F4758" i="5" s="1"/>
  <c r="G4758" i="5" s="1"/>
  <c r="M4796" i="5"/>
  <c r="N4796" i="5"/>
  <c r="Q4796" i="5" s="1"/>
  <c r="F4796" i="5" s="1"/>
  <c r="G4796" i="5" s="1"/>
  <c r="M4780" i="5"/>
  <c r="N4780" i="5"/>
  <c r="Q4780" i="5" s="1"/>
  <c r="F4780" i="5" s="1"/>
  <c r="G4780" i="5" s="1"/>
  <c r="M4801" i="5"/>
  <c r="N4801" i="5"/>
  <c r="Q4801" i="5" s="1"/>
  <c r="F4801" i="5" s="1"/>
  <c r="G4801" i="5" s="1"/>
  <c r="M4757" i="5"/>
  <c r="N4757" i="5"/>
  <c r="Q4757" i="5" s="1"/>
  <c r="F4757" i="5" s="1"/>
  <c r="G4757" i="5" s="1"/>
  <c r="M4766" i="5"/>
  <c r="N4766" i="5"/>
  <c r="Q4766" i="5" s="1"/>
  <c r="F4766" i="5" s="1"/>
  <c r="G4766" i="5" s="1"/>
  <c r="M4767" i="5"/>
  <c r="N4767" i="5"/>
  <c r="Q4767" i="5" s="1"/>
  <c r="F4767" i="5" s="1"/>
  <c r="G4767" i="5" s="1"/>
  <c r="M4799" i="5"/>
  <c r="N4799" i="5"/>
  <c r="Q4799" i="5" s="1"/>
  <c r="F4799" i="5" s="1"/>
  <c r="G4799" i="5" s="1"/>
  <c r="M4760" i="5"/>
  <c r="N4760" i="5"/>
  <c r="Q4760" i="5" s="1"/>
  <c r="F4760" i="5" s="1"/>
  <c r="G4760" i="5" s="1"/>
  <c r="M4777" i="5"/>
  <c r="N4777" i="5"/>
  <c r="Q4777" i="5" s="1"/>
  <c r="F4777" i="5" s="1"/>
  <c r="G4777" i="5" s="1"/>
  <c r="M4762" i="5"/>
  <c r="N4762" i="5"/>
  <c r="Q4762" i="5" s="1"/>
  <c r="F4762" i="5" s="1"/>
  <c r="G4762" i="5" s="1"/>
  <c r="M4785" i="5"/>
  <c r="N4785" i="5"/>
  <c r="Q4785" i="5" s="1"/>
  <c r="F4785" i="5" s="1"/>
  <c r="G4785" i="5" s="1"/>
  <c r="M4769" i="5"/>
  <c r="N4769" i="5"/>
  <c r="Q4769" i="5" s="1"/>
  <c r="F4769" i="5" s="1"/>
  <c r="G4769" i="5" s="1"/>
  <c r="M4786" i="5"/>
  <c r="N4786" i="5"/>
  <c r="Q4786" i="5" s="1"/>
  <c r="F4786" i="5" s="1"/>
  <c r="G4786" i="5" s="1"/>
  <c r="M4759" i="5"/>
  <c r="N4759" i="5"/>
  <c r="Q4759" i="5" s="1"/>
  <c r="F4759" i="5" s="1"/>
  <c r="G4759" i="5" s="1"/>
  <c r="M4756" i="5"/>
  <c r="N4756" i="5"/>
  <c r="Q4756" i="5" s="1"/>
  <c r="F4756" i="5" s="1"/>
  <c r="G4756" i="5" s="1"/>
  <c r="M4790" i="5"/>
  <c r="N4790" i="5"/>
  <c r="Q4790" i="5" s="1"/>
  <c r="F4790" i="5" s="1"/>
  <c r="G4790" i="5" s="1"/>
  <c r="M4773" i="5"/>
  <c r="N4773" i="5"/>
  <c r="Q4773" i="5" s="1"/>
  <c r="F4773" i="5" s="1"/>
  <c r="G4773" i="5" s="1"/>
  <c r="M4768" i="5"/>
  <c r="N4768" i="5"/>
  <c r="Q4768" i="5" s="1"/>
  <c r="F4768" i="5" s="1"/>
  <c r="G4768" i="5" s="1"/>
  <c r="M4803" i="5"/>
  <c r="N4803" i="5"/>
  <c r="Q4803" i="5" s="1"/>
  <c r="F4803" i="5" s="1"/>
  <c r="G4803" i="5" s="1"/>
  <c r="M4776" i="5"/>
  <c r="N4776" i="5"/>
  <c r="Q4776" i="5" s="1"/>
  <c r="F4776" i="5" s="1"/>
  <c r="G4776" i="5" s="1"/>
  <c r="M4798" i="5"/>
  <c r="N4798" i="5"/>
  <c r="Q4798" i="5" s="1"/>
  <c r="F4798" i="5" s="1"/>
  <c r="G4798" i="5" s="1"/>
  <c r="M4811" i="5"/>
  <c r="N4811" i="5"/>
  <c r="Q4811" i="5" s="1"/>
  <c r="F4811" i="5" s="1"/>
  <c r="G4811" i="5" s="1"/>
  <c r="M4761" i="5"/>
  <c r="N4761" i="5"/>
  <c r="Q4761" i="5" s="1"/>
  <c r="F4761" i="5" s="1"/>
  <c r="G4761" i="5" s="1"/>
  <c r="M4791" i="5"/>
  <c r="N4791" i="5"/>
  <c r="Q4791" i="5" s="1"/>
  <c r="F4791" i="5" s="1"/>
  <c r="G4791" i="5" s="1"/>
  <c r="M4782" i="5"/>
  <c r="N4782" i="5"/>
  <c r="Q4782" i="5" s="1"/>
  <c r="F4782" i="5" s="1"/>
  <c r="G4782" i="5" s="1"/>
  <c r="M4781" i="5"/>
  <c r="N4781" i="5"/>
  <c r="Q4781" i="5" s="1"/>
  <c r="F4781" i="5" s="1"/>
  <c r="G4781" i="5" s="1"/>
  <c r="M4792" i="5"/>
  <c r="N4792" i="5"/>
  <c r="Q4792" i="5" s="1"/>
  <c r="F4792" i="5" s="1"/>
  <c r="G4792" i="5" s="1"/>
  <c r="M4827" i="5"/>
  <c r="N4827" i="5"/>
  <c r="Q4827" i="5" s="1"/>
  <c r="F4827" i="5" s="1"/>
  <c r="G4827" i="5" s="1"/>
  <c r="M4784" i="5"/>
  <c r="N4784" i="5"/>
  <c r="Q4784" i="5" s="1"/>
  <c r="F4784" i="5" s="1"/>
  <c r="G4784" i="5" s="1"/>
  <c r="M4770" i="5"/>
  <c r="N4770" i="5"/>
  <c r="Q4770" i="5" s="1"/>
  <c r="F4770" i="5" s="1"/>
  <c r="G4770" i="5" s="1"/>
  <c r="M4772" i="5"/>
  <c r="N4772" i="5"/>
  <c r="Q4772" i="5" s="1"/>
  <c r="F4772" i="5" s="1"/>
  <c r="G4772" i="5" s="1"/>
  <c r="A4850" i="5"/>
  <c r="B4802" i="5"/>
  <c r="A4823" i="5"/>
  <c r="B4775" i="5"/>
  <c r="A4841" i="5"/>
  <c r="B4793" i="5"/>
  <c r="A4843" i="5"/>
  <c r="B4795" i="5"/>
  <c r="A4806" i="5"/>
  <c r="B4758" i="5"/>
  <c r="A4844" i="5"/>
  <c r="B4796" i="5"/>
  <c r="A4828" i="5"/>
  <c r="B4780" i="5"/>
  <c r="A4838" i="5"/>
  <c r="B4790" i="5"/>
  <c r="A4821" i="5"/>
  <c r="B4773" i="5"/>
  <c r="A4816" i="5"/>
  <c r="B4768" i="5"/>
  <c r="A4851" i="5"/>
  <c r="B4803" i="5"/>
  <c r="A4824" i="5"/>
  <c r="B4776" i="5"/>
  <c r="A4846" i="5"/>
  <c r="B4798" i="5"/>
  <c r="A4859" i="5"/>
  <c r="B4811" i="5"/>
  <c r="A4815" i="5"/>
  <c r="B4767" i="5"/>
  <c r="A4847" i="5"/>
  <c r="B4799" i="5"/>
  <c r="A4808" i="5"/>
  <c r="B4760" i="5"/>
  <c r="A4825" i="5"/>
  <c r="B4777" i="5"/>
  <c r="A4810" i="5"/>
  <c r="B4762" i="5"/>
  <c r="A4833" i="5"/>
  <c r="B4785" i="5"/>
  <c r="A4817" i="5"/>
  <c r="B4769" i="5"/>
  <c r="A4830" i="5"/>
  <c r="B4782" i="5"/>
  <c r="A4829" i="5"/>
  <c r="B4781" i="5"/>
  <c r="A4840" i="5"/>
  <c r="B4792" i="5"/>
  <c r="A4875" i="5"/>
  <c r="B4827" i="5"/>
  <c r="A4832" i="5"/>
  <c r="B4784" i="5"/>
  <c r="A4818" i="5"/>
  <c r="B4770" i="5"/>
  <c r="A4820" i="5"/>
  <c r="B4772" i="5"/>
  <c r="A4849" i="5"/>
  <c r="B4801" i="5"/>
  <c r="A4826" i="5"/>
  <c r="B4778" i="5"/>
  <c r="A4834" i="5"/>
  <c r="B4786" i="5"/>
  <c r="A4805" i="5"/>
  <c r="B4757" i="5"/>
  <c r="A4814" i="5"/>
  <c r="B4766" i="5"/>
  <c r="A4807" i="5"/>
  <c r="B4759" i="5"/>
  <c r="A4812" i="5"/>
  <c r="B4764" i="5"/>
  <c r="A4836" i="5"/>
  <c r="B4788" i="5"/>
  <c r="A4848" i="5"/>
  <c r="B4800" i="5"/>
  <c r="A4835" i="5"/>
  <c r="B4787" i="5"/>
  <c r="A4831" i="5"/>
  <c r="B4783" i="5"/>
  <c r="A4837" i="5"/>
  <c r="B4789" i="5"/>
  <c r="A4845" i="5"/>
  <c r="B4797" i="5"/>
  <c r="A4809" i="5"/>
  <c r="B4761" i="5"/>
  <c r="A4842" i="5"/>
  <c r="B4794" i="5"/>
  <c r="A4813" i="5"/>
  <c r="B4765" i="5"/>
  <c r="A4839" i="5"/>
  <c r="B4791" i="5"/>
  <c r="A4804" i="5"/>
  <c r="B4756" i="5"/>
  <c r="A4819" i="5"/>
  <c r="B4771" i="5"/>
  <c r="A4822" i="5"/>
  <c r="B4774" i="5"/>
  <c r="O5020" i="5" l="1"/>
  <c r="P4972" i="5"/>
  <c r="O5032" i="5"/>
  <c r="P4984" i="5"/>
  <c r="O5001" i="5"/>
  <c r="P4953" i="5"/>
  <c r="O4993" i="5"/>
  <c r="P4945" i="5"/>
  <c r="O4988" i="5"/>
  <c r="P4940" i="5"/>
  <c r="O5004" i="5"/>
  <c r="P4956" i="5"/>
  <c r="O5002" i="5"/>
  <c r="P4954" i="5"/>
  <c r="O5003" i="5"/>
  <c r="P4955" i="5"/>
  <c r="O5000" i="5"/>
  <c r="P4952" i="5"/>
  <c r="O4958" i="5"/>
  <c r="P4910" i="5"/>
  <c r="O4974" i="5"/>
  <c r="P4926" i="5"/>
  <c r="O4957" i="5"/>
  <c r="P4909" i="5"/>
  <c r="O4985" i="5"/>
  <c r="P4937" i="5"/>
  <c r="O5018" i="5"/>
  <c r="P4970" i="5"/>
  <c r="O4975" i="5"/>
  <c r="P4927" i="5"/>
  <c r="O4965" i="5"/>
  <c r="P4917" i="5"/>
  <c r="O4971" i="5"/>
  <c r="P4923" i="5"/>
  <c r="O4966" i="5"/>
  <c r="P4918" i="5"/>
  <c r="O4994" i="5"/>
  <c r="P4946" i="5"/>
  <c r="O4960" i="5"/>
  <c r="P4912" i="5"/>
  <c r="O4986" i="5"/>
  <c r="P4938" i="5"/>
  <c r="O4982" i="5"/>
  <c r="P4934" i="5"/>
  <c r="O4991" i="5"/>
  <c r="P4943" i="5"/>
  <c r="O4976" i="5"/>
  <c r="P4928" i="5"/>
  <c r="O4973" i="5"/>
  <c r="P4925" i="5"/>
  <c r="O4961" i="5"/>
  <c r="P4913" i="5"/>
  <c r="O4962" i="5"/>
  <c r="P4914" i="5"/>
  <c r="O4964" i="5"/>
  <c r="P4916" i="5"/>
  <c r="O4989" i="5"/>
  <c r="P4941" i="5"/>
  <c r="O4983" i="5"/>
  <c r="P4935" i="5"/>
  <c r="O4979" i="5"/>
  <c r="P4931" i="5"/>
  <c r="O4992" i="5"/>
  <c r="P4944" i="5"/>
  <c r="O4980" i="5"/>
  <c r="P4932" i="5"/>
  <c r="O4963" i="5"/>
  <c r="P4915" i="5"/>
  <c r="O5029" i="5"/>
  <c r="P4981" i="5"/>
  <c r="O4990" i="5"/>
  <c r="P4942" i="5"/>
  <c r="O4999" i="5"/>
  <c r="P4951" i="5"/>
  <c r="O4978" i="5"/>
  <c r="P4930" i="5"/>
  <c r="O5043" i="5"/>
  <c r="P4995" i="5"/>
  <c r="O4950" i="5"/>
  <c r="P4902" i="5"/>
  <c r="O4977" i="5"/>
  <c r="P4929" i="5"/>
  <c r="O4969" i="5"/>
  <c r="P4921" i="5"/>
  <c r="O5015" i="5"/>
  <c r="P4967" i="5"/>
  <c r="O4987" i="5"/>
  <c r="P4939" i="5"/>
  <c r="O4949" i="5"/>
  <c r="P4901" i="5"/>
  <c r="O4948" i="5"/>
  <c r="P4900" i="5"/>
  <c r="O4959" i="5"/>
  <c r="P4911" i="5"/>
  <c r="O4968" i="5"/>
  <c r="P4920" i="5"/>
  <c r="M4836" i="5"/>
  <c r="N4836" i="5"/>
  <c r="Q4836" i="5" s="1"/>
  <c r="F4836" i="5" s="1"/>
  <c r="G4836" i="5" s="1"/>
  <c r="M4830" i="5"/>
  <c r="N4830" i="5"/>
  <c r="Q4830" i="5" s="1"/>
  <c r="F4830" i="5" s="1"/>
  <c r="G4830" i="5" s="1"/>
  <c r="M4838" i="5"/>
  <c r="N4838" i="5"/>
  <c r="Q4838" i="5" s="1"/>
  <c r="F4838" i="5" s="1"/>
  <c r="G4838" i="5" s="1"/>
  <c r="M4850" i="5"/>
  <c r="N4850" i="5"/>
  <c r="Q4850" i="5" s="1"/>
  <c r="F4850" i="5" s="1"/>
  <c r="G4850" i="5" s="1"/>
  <c r="M4842" i="5"/>
  <c r="N4842" i="5"/>
  <c r="Q4842" i="5" s="1"/>
  <c r="F4842" i="5" s="1"/>
  <c r="G4842" i="5" s="1"/>
  <c r="M4809" i="5"/>
  <c r="N4809" i="5"/>
  <c r="Q4809" i="5" s="1"/>
  <c r="F4809" i="5" s="1"/>
  <c r="G4809" i="5" s="1"/>
  <c r="M4812" i="5"/>
  <c r="N4812" i="5"/>
  <c r="Q4812" i="5" s="1"/>
  <c r="F4812" i="5" s="1"/>
  <c r="G4812" i="5" s="1"/>
  <c r="M4820" i="5"/>
  <c r="N4820" i="5"/>
  <c r="Q4820" i="5" s="1"/>
  <c r="F4820" i="5" s="1"/>
  <c r="G4820" i="5" s="1"/>
  <c r="M4817" i="5"/>
  <c r="N4817" i="5"/>
  <c r="Q4817" i="5" s="1"/>
  <c r="F4817" i="5" s="1"/>
  <c r="G4817" i="5" s="1"/>
  <c r="M4859" i="5"/>
  <c r="N4859" i="5"/>
  <c r="Q4859" i="5" s="1"/>
  <c r="F4859" i="5" s="1"/>
  <c r="G4859" i="5" s="1"/>
  <c r="M4828" i="5"/>
  <c r="N4828" i="5"/>
  <c r="Q4828" i="5" s="1"/>
  <c r="F4828" i="5" s="1"/>
  <c r="G4828" i="5" s="1"/>
  <c r="M4819" i="5"/>
  <c r="N4819" i="5"/>
  <c r="Q4819" i="5" s="1"/>
  <c r="F4819" i="5" s="1"/>
  <c r="G4819" i="5" s="1"/>
  <c r="M4837" i="5"/>
  <c r="N4837" i="5"/>
  <c r="Q4837" i="5" s="1"/>
  <c r="F4837" i="5" s="1"/>
  <c r="G4837" i="5" s="1"/>
  <c r="M4814" i="5"/>
  <c r="N4814" i="5"/>
  <c r="Q4814" i="5" s="1"/>
  <c r="F4814" i="5" s="1"/>
  <c r="G4814" i="5" s="1"/>
  <c r="M4832" i="5"/>
  <c r="N4832" i="5"/>
  <c r="Q4832" i="5" s="1"/>
  <c r="F4832" i="5" s="1"/>
  <c r="G4832" i="5" s="1"/>
  <c r="M4810" i="5"/>
  <c r="N4810" i="5"/>
  <c r="Q4810" i="5" s="1"/>
  <c r="F4810" i="5" s="1"/>
  <c r="G4810" i="5" s="1"/>
  <c r="M4824" i="5"/>
  <c r="N4824" i="5"/>
  <c r="Q4824" i="5" s="1"/>
  <c r="F4824" i="5" s="1"/>
  <c r="G4824" i="5" s="1"/>
  <c r="M4806" i="5"/>
  <c r="N4806" i="5"/>
  <c r="Q4806" i="5" s="1"/>
  <c r="F4806" i="5" s="1"/>
  <c r="G4806" i="5" s="1"/>
  <c r="M4845" i="5"/>
  <c r="N4845" i="5"/>
  <c r="Q4845" i="5" s="1"/>
  <c r="F4845" i="5" s="1"/>
  <c r="G4845" i="5" s="1"/>
  <c r="M4818" i="5"/>
  <c r="N4818" i="5"/>
  <c r="Q4818" i="5" s="1"/>
  <c r="F4818" i="5" s="1"/>
  <c r="G4818" i="5" s="1"/>
  <c r="M4833" i="5"/>
  <c r="N4833" i="5"/>
  <c r="Q4833" i="5" s="1"/>
  <c r="F4833" i="5" s="1"/>
  <c r="G4833" i="5" s="1"/>
  <c r="M4844" i="5"/>
  <c r="N4844" i="5"/>
  <c r="Q4844" i="5" s="1"/>
  <c r="F4844" i="5" s="1"/>
  <c r="G4844" i="5" s="1"/>
  <c r="M4804" i="5"/>
  <c r="N4804" i="5"/>
  <c r="Q4804" i="5" s="1"/>
  <c r="F4804" i="5" s="1"/>
  <c r="G4804" i="5" s="1"/>
  <c r="M4831" i="5"/>
  <c r="N4831" i="5"/>
  <c r="Q4831" i="5" s="1"/>
  <c r="F4831" i="5" s="1"/>
  <c r="G4831" i="5" s="1"/>
  <c r="M4805" i="5"/>
  <c r="N4805" i="5"/>
  <c r="Q4805" i="5" s="1"/>
  <c r="F4805" i="5" s="1"/>
  <c r="G4805" i="5" s="1"/>
  <c r="M4875" i="5"/>
  <c r="N4875" i="5"/>
  <c r="Q4875" i="5" s="1"/>
  <c r="F4875" i="5" s="1"/>
  <c r="G4875" i="5" s="1"/>
  <c r="M4825" i="5"/>
  <c r="N4825" i="5"/>
  <c r="Q4825" i="5" s="1"/>
  <c r="F4825" i="5" s="1"/>
  <c r="G4825" i="5" s="1"/>
  <c r="M4851" i="5"/>
  <c r="N4851" i="5"/>
  <c r="Q4851" i="5" s="1"/>
  <c r="F4851" i="5" s="1"/>
  <c r="G4851" i="5" s="1"/>
  <c r="M4843" i="5"/>
  <c r="N4843" i="5"/>
  <c r="Q4843" i="5" s="1"/>
  <c r="F4843" i="5" s="1"/>
  <c r="G4843" i="5" s="1"/>
  <c r="M4849" i="5"/>
  <c r="N4849" i="5"/>
  <c r="Q4849" i="5" s="1"/>
  <c r="F4849" i="5" s="1"/>
  <c r="G4849" i="5" s="1"/>
  <c r="M4815" i="5"/>
  <c r="N4815" i="5"/>
  <c r="Q4815" i="5" s="1"/>
  <c r="F4815" i="5" s="1"/>
  <c r="G4815" i="5" s="1"/>
  <c r="M4839" i="5"/>
  <c r="N4839" i="5"/>
  <c r="Q4839" i="5" s="1"/>
  <c r="F4839" i="5" s="1"/>
  <c r="G4839" i="5" s="1"/>
  <c r="M4835" i="5"/>
  <c r="N4835" i="5"/>
  <c r="Q4835" i="5" s="1"/>
  <c r="F4835" i="5" s="1"/>
  <c r="G4835" i="5" s="1"/>
  <c r="M4834" i="5"/>
  <c r="N4834" i="5"/>
  <c r="Q4834" i="5" s="1"/>
  <c r="F4834" i="5" s="1"/>
  <c r="G4834" i="5" s="1"/>
  <c r="M4840" i="5"/>
  <c r="N4840" i="5"/>
  <c r="Q4840" i="5" s="1"/>
  <c r="F4840" i="5" s="1"/>
  <c r="G4840" i="5" s="1"/>
  <c r="M4808" i="5"/>
  <c r="N4808" i="5"/>
  <c r="Q4808" i="5" s="1"/>
  <c r="F4808" i="5" s="1"/>
  <c r="G4808" i="5" s="1"/>
  <c r="M4816" i="5"/>
  <c r="N4816" i="5"/>
  <c r="Q4816" i="5" s="1"/>
  <c r="F4816" i="5" s="1"/>
  <c r="G4816" i="5" s="1"/>
  <c r="M4841" i="5"/>
  <c r="N4841" i="5"/>
  <c r="Q4841" i="5" s="1"/>
  <c r="F4841" i="5" s="1"/>
  <c r="G4841" i="5" s="1"/>
  <c r="M4807" i="5"/>
  <c r="N4807" i="5"/>
  <c r="Q4807" i="5" s="1"/>
  <c r="F4807" i="5" s="1"/>
  <c r="G4807" i="5" s="1"/>
  <c r="M4846" i="5"/>
  <c r="N4846" i="5"/>
  <c r="Q4846" i="5" s="1"/>
  <c r="F4846" i="5" s="1"/>
  <c r="G4846" i="5" s="1"/>
  <c r="M4822" i="5"/>
  <c r="N4822" i="5"/>
  <c r="Q4822" i="5" s="1"/>
  <c r="F4822" i="5" s="1"/>
  <c r="G4822" i="5" s="1"/>
  <c r="M4813" i="5"/>
  <c r="N4813" i="5"/>
  <c r="Q4813" i="5" s="1"/>
  <c r="F4813" i="5" s="1"/>
  <c r="G4813" i="5" s="1"/>
  <c r="M4848" i="5"/>
  <c r="N4848" i="5"/>
  <c r="Q4848" i="5" s="1"/>
  <c r="F4848" i="5" s="1"/>
  <c r="G4848" i="5" s="1"/>
  <c r="M4826" i="5"/>
  <c r="N4826" i="5"/>
  <c r="Q4826" i="5" s="1"/>
  <c r="F4826" i="5" s="1"/>
  <c r="G4826" i="5" s="1"/>
  <c r="M4829" i="5"/>
  <c r="N4829" i="5"/>
  <c r="Q4829" i="5" s="1"/>
  <c r="F4829" i="5" s="1"/>
  <c r="G4829" i="5" s="1"/>
  <c r="M4847" i="5"/>
  <c r="N4847" i="5"/>
  <c r="Q4847" i="5" s="1"/>
  <c r="F4847" i="5" s="1"/>
  <c r="G4847" i="5" s="1"/>
  <c r="M4821" i="5"/>
  <c r="N4821" i="5"/>
  <c r="Q4821" i="5" s="1"/>
  <c r="F4821" i="5" s="1"/>
  <c r="G4821" i="5" s="1"/>
  <c r="M4823" i="5"/>
  <c r="N4823" i="5"/>
  <c r="Q4823" i="5" s="1"/>
  <c r="F4823" i="5" s="1"/>
  <c r="G4823" i="5" s="1"/>
  <c r="A4867" i="5"/>
  <c r="B4819" i="5"/>
  <c r="A4885" i="5"/>
  <c r="B4837" i="5"/>
  <c r="A4862" i="5"/>
  <c r="B4814" i="5"/>
  <c r="A4880" i="5"/>
  <c r="B4832" i="5"/>
  <c r="A4858" i="5"/>
  <c r="B4810" i="5"/>
  <c r="A4872" i="5"/>
  <c r="B4824" i="5"/>
  <c r="A4854" i="5"/>
  <c r="B4806" i="5"/>
  <c r="A4887" i="5"/>
  <c r="B4839" i="5"/>
  <c r="A4883" i="5"/>
  <c r="B4835" i="5"/>
  <c r="A4882" i="5"/>
  <c r="B4834" i="5"/>
  <c r="A4888" i="5"/>
  <c r="B4840" i="5"/>
  <c r="A4856" i="5"/>
  <c r="B4808" i="5"/>
  <c r="A4864" i="5"/>
  <c r="B4816" i="5"/>
  <c r="A4889" i="5"/>
  <c r="B4841" i="5"/>
  <c r="A4852" i="5"/>
  <c r="B4804" i="5"/>
  <c r="A4879" i="5"/>
  <c r="B4831" i="5"/>
  <c r="A4853" i="5"/>
  <c r="B4805" i="5"/>
  <c r="A4923" i="5"/>
  <c r="B4875" i="5"/>
  <c r="A4873" i="5"/>
  <c r="B4825" i="5"/>
  <c r="A4899" i="5"/>
  <c r="B4851" i="5"/>
  <c r="A4891" i="5"/>
  <c r="B4843" i="5"/>
  <c r="A4861" i="5"/>
  <c r="B4813" i="5"/>
  <c r="A4896" i="5"/>
  <c r="B4848" i="5"/>
  <c r="A4874" i="5"/>
  <c r="B4826" i="5"/>
  <c r="A4877" i="5"/>
  <c r="B4829" i="5"/>
  <c r="A4895" i="5"/>
  <c r="B4847" i="5"/>
  <c r="A4869" i="5"/>
  <c r="B4821" i="5"/>
  <c r="A4871" i="5"/>
  <c r="B4823" i="5"/>
  <c r="A4870" i="5"/>
  <c r="B4822" i="5"/>
  <c r="A4893" i="5"/>
  <c r="B4845" i="5"/>
  <c r="A4855" i="5"/>
  <c r="B4807" i="5"/>
  <c r="A4866" i="5"/>
  <c r="B4818" i="5"/>
  <c r="A4881" i="5"/>
  <c r="B4833" i="5"/>
  <c r="A4894" i="5"/>
  <c r="B4846" i="5"/>
  <c r="A4892" i="5"/>
  <c r="B4844" i="5"/>
  <c r="A4857" i="5"/>
  <c r="B4809" i="5"/>
  <c r="A4860" i="5"/>
  <c r="B4812" i="5"/>
  <c r="A4868" i="5"/>
  <c r="B4820" i="5"/>
  <c r="A4865" i="5"/>
  <c r="B4817" i="5"/>
  <c r="A4907" i="5"/>
  <c r="B4859" i="5"/>
  <c r="A4876" i="5"/>
  <c r="B4828" i="5"/>
  <c r="A4890" i="5"/>
  <c r="B4842" i="5"/>
  <c r="A4884" i="5"/>
  <c r="B4836" i="5"/>
  <c r="A4897" i="5"/>
  <c r="B4849" i="5"/>
  <c r="A4878" i="5"/>
  <c r="B4830" i="5"/>
  <c r="A4863" i="5"/>
  <c r="B4815" i="5"/>
  <c r="A4886" i="5"/>
  <c r="B4838" i="5"/>
  <c r="A4898" i="5"/>
  <c r="B4850" i="5"/>
  <c r="O4996" i="5" l="1"/>
  <c r="P4948" i="5"/>
  <c r="O5091" i="5"/>
  <c r="P5043" i="5"/>
  <c r="O5040" i="5"/>
  <c r="P4992" i="5"/>
  <c r="O5021" i="5"/>
  <c r="P4973" i="5"/>
  <c r="O5014" i="5"/>
  <c r="P4966" i="5"/>
  <c r="O5022" i="5"/>
  <c r="P4974" i="5"/>
  <c r="O5041" i="5"/>
  <c r="P4993" i="5"/>
  <c r="O5050" i="5"/>
  <c r="P5002" i="5"/>
  <c r="O5042" i="5"/>
  <c r="P4994" i="5"/>
  <c r="O5006" i="5"/>
  <c r="P4958" i="5"/>
  <c r="O5066" i="5"/>
  <c r="P5018" i="5"/>
  <c r="O5009" i="5"/>
  <c r="P4961" i="5"/>
  <c r="O4997" i="5"/>
  <c r="P4949" i="5"/>
  <c r="O5026" i="5"/>
  <c r="P4978" i="5"/>
  <c r="O5027" i="5"/>
  <c r="P4979" i="5"/>
  <c r="O5024" i="5"/>
  <c r="P4976" i="5"/>
  <c r="O5019" i="5"/>
  <c r="P4971" i="5"/>
  <c r="O5049" i="5"/>
  <c r="P5001" i="5"/>
  <c r="O5035" i="5"/>
  <c r="P4987" i="5"/>
  <c r="O5047" i="5"/>
  <c r="P4999" i="5"/>
  <c r="P4983" i="5"/>
  <c r="O5031" i="5"/>
  <c r="O5039" i="5"/>
  <c r="P4991" i="5"/>
  <c r="O5013" i="5"/>
  <c r="P4965" i="5"/>
  <c r="O5048" i="5"/>
  <c r="P5000" i="5"/>
  <c r="O5080" i="5"/>
  <c r="P5032" i="5"/>
  <c r="O5017" i="5"/>
  <c r="P4969" i="5"/>
  <c r="O5012" i="5"/>
  <c r="P4964" i="5"/>
  <c r="O5036" i="5"/>
  <c r="P4988" i="5"/>
  <c r="O5077" i="5"/>
  <c r="P5029" i="5"/>
  <c r="O5034" i="5"/>
  <c r="P4986" i="5"/>
  <c r="O5016" i="5"/>
  <c r="P4968" i="5"/>
  <c r="O5025" i="5"/>
  <c r="P4977" i="5"/>
  <c r="O5011" i="5"/>
  <c r="P4963" i="5"/>
  <c r="O5010" i="5"/>
  <c r="P4962" i="5"/>
  <c r="O5008" i="5"/>
  <c r="P4960" i="5"/>
  <c r="O5033" i="5"/>
  <c r="P4985" i="5"/>
  <c r="O5052" i="5"/>
  <c r="P5004" i="5"/>
  <c r="O5007" i="5"/>
  <c r="P4959" i="5"/>
  <c r="O4998" i="5"/>
  <c r="P4950" i="5"/>
  <c r="O5028" i="5"/>
  <c r="P4980" i="5"/>
  <c r="O5005" i="5"/>
  <c r="P4957" i="5"/>
  <c r="O5063" i="5"/>
  <c r="P5015" i="5"/>
  <c r="O5038" i="5"/>
  <c r="P4990" i="5"/>
  <c r="O5037" i="5"/>
  <c r="P4989" i="5"/>
  <c r="O5030" i="5"/>
  <c r="P4982" i="5"/>
  <c r="O5023" i="5"/>
  <c r="P4975" i="5"/>
  <c r="O5051" i="5"/>
  <c r="P5003" i="5"/>
  <c r="O5068" i="5"/>
  <c r="P5020" i="5"/>
  <c r="M4870" i="5"/>
  <c r="N4870" i="5"/>
  <c r="Q4870" i="5" s="1"/>
  <c r="F4870" i="5" s="1"/>
  <c r="G4870" i="5" s="1"/>
  <c r="M4884" i="5"/>
  <c r="N4884" i="5"/>
  <c r="Q4884" i="5" s="1"/>
  <c r="F4884" i="5" s="1"/>
  <c r="G4884" i="5" s="1"/>
  <c r="M4857" i="5"/>
  <c r="N4857" i="5"/>
  <c r="Q4857" i="5" s="1"/>
  <c r="F4857" i="5" s="1"/>
  <c r="G4857" i="5" s="1"/>
  <c r="M4861" i="5"/>
  <c r="N4861" i="5"/>
  <c r="Q4861" i="5" s="1"/>
  <c r="F4861" i="5" s="1"/>
  <c r="G4861" i="5" s="1"/>
  <c r="M4852" i="5"/>
  <c r="N4852" i="5"/>
  <c r="Q4852" i="5" s="1"/>
  <c r="F4852" i="5" s="1"/>
  <c r="G4852" i="5" s="1"/>
  <c r="M4887" i="5"/>
  <c r="N4887" i="5"/>
  <c r="Q4887" i="5" s="1"/>
  <c r="F4887" i="5" s="1"/>
  <c r="G4887" i="5" s="1"/>
  <c r="M4867" i="5"/>
  <c r="N4867" i="5"/>
  <c r="Q4867" i="5" s="1"/>
  <c r="F4867" i="5" s="1"/>
  <c r="G4867" i="5" s="1"/>
  <c r="M4890" i="5"/>
  <c r="N4890" i="5"/>
  <c r="Q4890" i="5" s="1"/>
  <c r="F4890" i="5" s="1"/>
  <c r="G4890" i="5" s="1"/>
  <c r="M4892" i="5"/>
  <c r="N4892" i="5"/>
  <c r="Q4892" i="5" s="1"/>
  <c r="F4892" i="5" s="1"/>
  <c r="G4892" i="5" s="1"/>
  <c r="M4871" i="5"/>
  <c r="N4871" i="5"/>
  <c r="Q4871" i="5" s="1"/>
  <c r="F4871" i="5" s="1"/>
  <c r="G4871" i="5" s="1"/>
  <c r="M4891" i="5"/>
  <c r="N4891" i="5"/>
  <c r="Q4891" i="5" s="1"/>
  <c r="F4891" i="5" s="1"/>
  <c r="G4891" i="5" s="1"/>
  <c r="M4889" i="5"/>
  <c r="N4889" i="5"/>
  <c r="Q4889" i="5" s="1"/>
  <c r="F4889" i="5" s="1"/>
  <c r="G4889" i="5" s="1"/>
  <c r="M4854" i="5"/>
  <c r="N4854" i="5"/>
  <c r="Q4854" i="5" s="1"/>
  <c r="F4854" i="5" s="1"/>
  <c r="G4854" i="5" s="1"/>
  <c r="M4886" i="5"/>
  <c r="N4886" i="5"/>
  <c r="Q4886" i="5" s="1"/>
  <c r="F4886" i="5" s="1"/>
  <c r="G4886" i="5" s="1"/>
  <c r="M4907" i="5"/>
  <c r="N4907" i="5"/>
  <c r="Q4907" i="5" s="1"/>
  <c r="F4907" i="5" s="1"/>
  <c r="G4907" i="5" s="1"/>
  <c r="M4881" i="5"/>
  <c r="N4881" i="5"/>
  <c r="Q4881" i="5" s="1"/>
  <c r="F4881" i="5" s="1"/>
  <c r="G4881" i="5" s="1"/>
  <c r="M4895" i="5"/>
  <c r="N4895" i="5"/>
  <c r="Q4895" i="5" s="1"/>
  <c r="F4895" i="5" s="1"/>
  <c r="G4895" i="5" s="1"/>
  <c r="M4873" i="5"/>
  <c r="N4873" i="5"/>
  <c r="Q4873" i="5" s="1"/>
  <c r="F4873" i="5" s="1"/>
  <c r="G4873" i="5" s="1"/>
  <c r="M4856" i="5"/>
  <c r="N4856" i="5"/>
  <c r="Q4856" i="5" s="1"/>
  <c r="F4856" i="5" s="1"/>
  <c r="G4856" i="5" s="1"/>
  <c r="M4858" i="5"/>
  <c r="N4858" i="5"/>
  <c r="Q4858" i="5" s="1"/>
  <c r="F4858" i="5" s="1"/>
  <c r="G4858" i="5" s="1"/>
  <c r="M4898" i="5"/>
  <c r="N4898" i="5"/>
  <c r="Q4898" i="5" s="1"/>
  <c r="F4898" i="5" s="1"/>
  <c r="G4898" i="5" s="1"/>
  <c r="M4876" i="5"/>
  <c r="N4876" i="5"/>
  <c r="Q4876" i="5" s="1"/>
  <c r="F4876" i="5" s="1"/>
  <c r="G4876" i="5" s="1"/>
  <c r="M4869" i="5"/>
  <c r="N4869" i="5"/>
  <c r="Q4869" i="5" s="1"/>
  <c r="F4869" i="5" s="1"/>
  <c r="G4869" i="5" s="1"/>
  <c r="M4899" i="5"/>
  <c r="N4899" i="5"/>
  <c r="Q4899" i="5" s="1"/>
  <c r="F4899" i="5" s="1"/>
  <c r="G4899" i="5" s="1"/>
  <c r="M4864" i="5"/>
  <c r="N4864" i="5"/>
  <c r="Q4864" i="5" s="1"/>
  <c r="F4864" i="5" s="1"/>
  <c r="G4864" i="5" s="1"/>
  <c r="M4872" i="5"/>
  <c r="N4872" i="5"/>
  <c r="Q4872" i="5" s="1"/>
  <c r="F4872" i="5" s="1"/>
  <c r="G4872" i="5" s="1"/>
  <c r="M4863" i="5"/>
  <c r="N4863" i="5"/>
  <c r="Q4863" i="5" s="1"/>
  <c r="F4863" i="5" s="1"/>
  <c r="G4863" i="5" s="1"/>
  <c r="M4865" i="5"/>
  <c r="N4865" i="5"/>
  <c r="Q4865" i="5" s="1"/>
  <c r="F4865" i="5" s="1"/>
  <c r="G4865" i="5" s="1"/>
  <c r="M4866" i="5"/>
  <c r="N4866" i="5"/>
  <c r="Q4866" i="5" s="1"/>
  <c r="F4866" i="5" s="1"/>
  <c r="G4866" i="5" s="1"/>
  <c r="M4877" i="5"/>
  <c r="N4877" i="5"/>
  <c r="Q4877" i="5" s="1"/>
  <c r="F4877" i="5" s="1"/>
  <c r="G4877" i="5" s="1"/>
  <c r="M4888" i="5"/>
  <c r="N4888" i="5"/>
  <c r="Q4888" i="5" s="1"/>
  <c r="F4888" i="5" s="1"/>
  <c r="G4888" i="5" s="1"/>
  <c r="M4923" i="5"/>
  <c r="N4923" i="5"/>
  <c r="Q4923" i="5" s="1"/>
  <c r="F4923" i="5" s="1"/>
  <c r="G4923" i="5" s="1"/>
  <c r="M4880" i="5"/>
  <c r="N4880" i="5"/>
  <c r="Q4880" i="5" s="1"/>
  <c r="F4880" i="5" s="1"/>
  <c r="G4880" i="5" s="1"/>
  <c r="M4878" i="5"/>
  <c r="N4878" i="5"/>
  <c r="Q4878" i="5" s="1"/>
  <c r="F4878" i="5" s="1"/>
  <c r="G4878" i="5" s="1"/>
  <c r="M4868" i="5"/>
  <c r="N4868" i="5"/>
  <c r="Q4868" i="5" s="1"/>
  <c r="F4868" i="5" s="1"/>
  <c r="G4868" i="5" s="1"/>
  <c r="M4855" i="5"/>
  <c r="N4855" i="5"/>
  <c r="Q4855" i="5" s="1"/>
  <c r="F4855" i="5" s="1"/>
  <c r="G4855" i="5" s="1"/>
  <c r="M4874" i="5"/>
  <c r="N4874" i="5"/>
  <c r="Q4874" i="5" s="1"/>
  <c r="F4874" i="5" s="1"/>
  <c r="G4874" i="5" s="1"/>
  <c r="M4853" i="5"/>
  <c r="N4853" i="5"/>
  <c r="Q4853" i="5" s="1"/>
  <c r="F4853" i="5" s="1"/>
  <c r="G4853" i="5" s="1"/>
  <c r="M4882" i="5"/>
  <c r="N4882" i="5"/>
  <c r="Q4882" i="5" s="1"/>
  <c r="F4882" i="5" s="1"/>
  <c r="G4882" i="5" s="1"/>
  <c r="M4862" i="5"/>
  <c r="N4862" i="5"/>
  <c r="Q4862" i="5" s="1"/>
  <c r="F4862" i="5" s="1"/>
  <c r="G4862" i="5" s="1"/>
  <c r="M4894" i="5"/>
  <c r="N4894" i="5"/>
  <c r="Q4894" i="5" s="1"/>
  <c r="F4894" i="5" s="1"/>
  <c r="G4894" i="5" s="1"/>
  <c r="M4897" i="5"/>
  <c r="N4897" i="5"/>
  <c r="Q4897" i="5" s="1"/>
  <c r="F4897" i="5" s="1"/>
  <c r="G4897" i="5" s="1"/>
  <c r="M4860" i="5"/>
  <c r="N4860" i="5"/>
  <c r="Q4860" i="5" s="1"/>
  <c r="F4860" i="5" s="1"/>
  <c r="G4860" i="5" s="1"/>
  <c r="M4893" i="5"/>
  <c r="N4893" i="5"/>
  <c r="Q4893" i="5" s="1"/>
  <c r="F4893" i="5" s="1"/>
  <c r="G4893" i="5" s="1"/>
  <c r="M4896" i="5"/>
  <c r="N4896" i="5"/>
  <c r="Q4896" i="5" s="1"/>
  <c r="F4896" i="5" s="1"/>
  <c r="G4896" i="5" s="1"/>
  <c r="M4879" i="5"/>
  <c r="N4879" i="5"/>
  <c r="Q4879" i="5" s="1"/>
  <c r="F4879" i="5" s="1"/>
  <c r="G4879" i="5" s="1"/>
  <c r="M4883" i="5"/>
  <c r="N4883" i="5"/>
  <c r="Q4883" i="5" s="1"/>
  <c r="F4883" i="5" s="1"/>
  <c r="G4883" i="5" s="1"/>
  <c r="M4885" i="5"/>
  <c r="N4885" i="5"/>
  <c r="Q4885" i="5" s="1"/>
  <c r="F4885" i="5" s="1"/>
  <c r="G4885" i="5" s="1"/>
  <c r="A4934" i="5"/>
  <c r="B4886" i="5"/>
  <c r="A4955" i="5"/>
  <c r="B4907" i="5"/>
  <c r="A4929" i="5"/>
  <c r="B4881" i="5"/>
  <c r="A4943" i="5"/>
  <c r="B4895" i="5"/>
  <c r="A4921" i="5"/>
  <c r="B4873" i="5"/>
  <c r="A4904" i="5"/>
  <c r="B4856" i="5"/>
  <c r="A4906" i="5"/>
  <c r="B4858" i="5"/>
  <c r="A4926" i="5"/>
  <c r="B4878" i="5"/>
  <c r="A4916" i="5"/>
  <c r="B4868" i="5"/>
  <c r="A4903" i="5"/>
  <c r="B4855" i="5"/>
  <c r="A4922" i="5"/>
  <c r="B4874" i="5"/>
  <c r="A4901" i="5"/>
  <c r="B4853" i="5"/>
  <c r="A4930" i="5"/>
  <c r="B4882" i="5"/>
  <c r="A4910" i="5"/>
  <c r="B4862" i="5"/>
  <c r="A4911" i="5"/>
  <c r="B4863" i="5"/>
  <c r="A4913" i="5"/>
  <c r="B4865" i="5"/>
  <c r="A4914" i="5"/>
  <c r="B4866" i="5"/>
  <c r="A4925" i="5"/>
  <c r="B4877" i="5"/>
  <c r="A4971" i="5"/>
  <c r="B4923" i="5"/>
  <c r="A4936" i="5"/>
  <c r="B4888" i="5"/>
  <c r="A4928" i="5"/>
  <c r="B4880" i="5"/>
  <c r="A4945" i="5"/>
  <c r="B4897" i="5"/>
  <c r="A4908" i="5"/>
  <c r="B4860" i="5"/>
  <c r="A4941" i="5"/>
  <c r="B4893" i="5"/>
  <c r="A4944" i="5"/>
  <c r="B4896" i="5"/>
  <c r="A4927" i="5"/>
  <c r="B4879" i="5"/>
  <c r="A4931" i="5"/>
  <c r="B4883" i="5"/>
  <c r="A4933" i="5"/>
  <c r="B4885" i="5"/>
  <c r="A4946" i="5"/>
  <c r="B4898" i="5"/>
  <c r="A4924" i="5"/>
  <c r="B4876" i="5"/>
  <c r="A4942" i="5"/>
  <c r="B4894" i="5"/>
  <c r="A4917" i="5"/>
  <c r="B4869" i="5"/>
  <c r="A4947" i="5"/>
  <c r="B4899" i="5"/>
  <c r="A4912" i="5"/>
  <c r="B4864" i="5"/>
  <c r="A4920" i="5"/>
  <c r="B4872" i="5"/>
  <c r="A4938" i="5"/>
  <c r="B4890" i="5"/>
  <c r="A4940" i="5"/>
  <c r="B4892" i="5"/>
  <c r="A4919" i="5"/>
  <c r="B4871" i="5"/>
  <c r="A4939" i="5"/>
  <c r="B4891" i="5"/>
  <c r="A4937" i="5"/>
  <c r="B4889" i="5"/>
  <c r="A4902" i="5"/>
  <c r="B4854" i="5"/>
  <c r="A4932" i="5"/>
  <c r="B4884" i="5"/>
  <c r="A4905" i="5"/>
  <c r="B4857" i="5"/>
  <c r="A4918" i="5"/>
  <c r="B4870" i="5"/>
  <c r="A4909" i="5"/>
  <c r="B4861" i="5"/>
  <c r="A4900" i="5"/>
  <c r="B4852" i="5"/>
  <c r="A4935" i="5"/>
  <c r="B4887" i="5"/>
  <c r="A4915" i="5"/>
  <c r="B4867" i="5"/>
  <c r="O5071" i="5" l="1"/>
  <c r="P5023" i="5"/>
  <c r="O5046" i="5"/>
  <c r="P4998" i="5"/>
  <c r="O5073" i="5"/>
  <c r="P5025" i="5"/>
  <c r="O5128" i="5"/>
  <c r="P5080" i="5"/>
  <c r="O5097" i="5"/>
  <c r="P5049" i="5"/>
  <c r="O5114" i="5"/>
  <c r="P5066" i="5"/>
  <c r="O5069" i="5"/>
  <c r="P5021" i="5"/>
  <c r="O5111" i="5"/>
  <c r="P5063" i="5"/>
  <c r="O5084" i="5"/>
  <c r="P5036" i="5"/>
  <c r="O5089" i="5"/>
  <c r="P5041" i="5"/>
  <c r="O5054" i="5"/>
  <c r="P5006" i="5"/>
  <c r="O5079" i="5"/>
  <c r="P5031" i="5"/>
  <c r="O5074" i="5"/>
  <c r="P5026" i="5"/>
  <c r="O5078" i="5"/>
  <c r="P5030" i="5"/>
  <c r="O5055" i="5"/>
  <c r="P5007" i="5"/>
  <c r="O5064" i="5"/>
  <c r="P5016" i="5"/>
  <c r="O5096" i="5"/>
  <c r="P5048" i="5"/>
  <c r="O5067" i="5"/>
  <c r="P5019" i="5"/>
  <c r="O5088" i="5"/>
  <c r="P5040" i="5"/>
  <c r="O5085" i="5"/>
  <c r="P5037" i="5"/>
  <c r="O5100" i="5"/>
  <c r="P5052" i="5"/>
  <c r="O5082" i="5"/>
  <c r="P5034" i="5"/>
  <c r="O5061" i="5"/>
  <c r="P5013" i="5"/>
  <c r="O5072" i="5"/>
  <c r="P5024" i="5"/>
  <c r="O5090" i="5"/>
  <c r="P5042" i="5"/>
  <c r="O5139" i="5"/>
  <c r="P5091" i="5"/>
  <c r="O5056" i="5"/>
  <c r="P5008" i="5"/>
  <c r="O5116" i="5"/>
  <c r="P5068" i="5"/>
  <c r="O5053" i="5"/>
  <c r="P5005" i="5"/>
  <c r="O5058" i="5"/>
  <c r="P5010" i="5"/>
  <c r="O5060" i="5"/>
  <c r="P5012" i="5"/>
  <c r="O5095" i="5"/>
  <c r="P5047" i="5"/>
  <c r="O5045" i="5"/>
  <c r="P4997" i="5"/>
  <c r="O5070" i="5"/>
  <c r="P5022" i="5"/>
  <c r="O5099" i="5"/>
  <c r="P5051" i="5"/>
  <c r="O5076" i="5"/>
  <c r="P5028" i="5"/>
  <c r="O5059" i="5"/>
  <c r="P5011" i="5"/>
  <c r="O5065" i="5"/>
  <c r="P5017" i="5"/>
  <c r="O5083" i="5"/>
  <c r="P5035" i="5"/>
  <c r="O5057" i="5"/>
  <c r="P5009" i="5"/>
  <c r="O5062" i="5"/>
  <c r="P5014" i="5"/>
  <c r="O5086" i="5"/>
  <c r="P5038" i="5"/>
  <c r="O5081" i="5"/>
  <c r="P5033" i="5"/>
  <c r="O5125" i="5"/>
  <c r="P5077" i="5"/>
  <c r="O5087" i="5"/>
  <c r="P5039" i="5"/>
  <c r="O5075" i="5"/>
  <c r="P5027" i="5"/>
  <c r="O5098" i="5"/>
  <c r="P5050" i="5"/>
  <c r="O5044" i="5"/>
  <c r="P4996" i="5"/>
  <c r="M4905" i="5"/>
  <c r="N4905" i="5"/>
  <c r="Q4905" i="5" s="1"/>
  <c r="F4905" i="5" s="1"/>
  <c r="G4905" i="5" s="1"/>
  <c r="M4946" i="5"/>
  <c r="N4946" i="5"/>
  <c r="Q4946" i="5" s="1"/>
  <c r="F4946" i="5" s="1"/>
  <c r="G4946" i="5" s="1"/>
  <c r="M4911" i="5"/>
  <c r="N4911" i="5"/>
  <c r="Q4911" i="5" s="1"/>
  <c r="F4911" i="5" s="1"/>
  <c r="G4911" i="5" s="1"/>
  <c r="M4938" i="5"/>
  <c r="N4938" i="5"/>
  <c r="Q4938" i="5" s="1"/>
  <c r="F4938" i="5" s="1"/>
  <c r="G4938" i="5" s="1"/>
  <c r="M4945" i="5"/>
  <c r="N4945" i="5"/>
  <c r="Q4945" i="5" s="1"/>
  <c r="F4945" i="5" s="1"/>
  <c r="G4945" i="5" s="1"/>
  <c r="M4926" i="5"/>
  <c r="N4926" i="5"/>
  <c r="Q4926" i="5" s="1"/>
  <c r="F4926" i="5" s="1"/>
  <c r="G4926" i="5" s="1"/>
  <c r="M4934" i="5"/>
  <c r="N4934" i="5"/>
  <c r="Q4934" i="5" s="1"/>
  <c r="F4934" i="5" s="1"/>
  <c r="G4934" i="5" s="1"/>
  <c r="M4932" i="5"/>
  <c r="N4932" i="5"/>
  <c r="Q4932" i="5" s="1"/>
  <c r="F4932" i="5" s="1"/>
  <c r="G4932" i="5" s="1"/>
  <c r="M4920" i="5"/>
  <c r="N4920" i="5"/>
  <c r="Q4920" i="5" s="1"/>
  <c r="F4920" i="5" s="1"/>
  <c r="G4920" i="5" s="1"/>
  <c r="M4933" i="5"/>
  <c r="N4933" i="5"/>
  <c r="Q4933" i="5" s="1"/>
  <c r="F4933" i="5" s="1"/>
  <c r="G4933" i="5" s="1"/>
  <c r="M4928" i="5"/>
  <c r="N4928" i="5"/>
  <c r="Q4928" i="5" s="1"/>
  <c r="F4928" i="5" s="1"/>
  <c r="G4928" i="5" s="1"/>
  <c r="M4910" i="5"/>
  <c r="N4910" i="5"/>
  <c r="Q4910" i="5" s="1"/>
  <c r="F4910" i="5" s="1"/>
  <c r="G4910" i="5" s="1"/>
  <c r="M4906" i="5"/>
  <c r="N4906" i="5"/>
  <c r="Q4906" i="5" s="1"/>
  <c r="F4906" i="5" s="1"/>
  <c r="G4906" i="5" s="1"/>
  <c r="M4935" i="5"/>
  <c r="N4935" i="5"/>
  <c r="Q4935" i="5" s="1"/>
  <c r="F4935" i="5" s="1"/>
  <c r="G4935" i="5" s="1"/>
  <c r="M4937" i="5"/>
  <c r="N4937" i="5"/>
  <c r="Q4937" i="5" s="1"/>
  <c r="F4937" i="5" s="1"/>
  <c r="G4937" i="5" s="1"/>
  <c r="M4947" i="5"/>
  <c r="N4947" i="5"/>
  <c r="Q4947" i="5" s="1"/>
  <c r="F4947" i="5" s="1"/>
  <c r="G4947" i="5" s="1"/>
  <c r="M4927" i="5"/>
  <c r="N4927" i="5"/>
  <c r="Q4927" i="5" s="1"/>
  <c r="F4927" i="5" s="1"/>
  <c r="G4927" i="5" s="1"/>
  <c r="M4971" i="5"/>
  <c r="N4971" i="5"/>
  <c r="Q4971" i="5" s="1"/>
  <c r="F4971" i="5" s="1"/>
  <c r="G4971" i="5" s="1"/>
  <c r="M4901" i="5"/>
  <c r="N4901" i="5"/>
  <c r="Q4901" i="5" s="1"/>
  <c r="F4901" i="5" s="1"/>
  <c r="G4901" i="5" s="1"/>
  <c r="M4921" i="5"/>
  <c r="N4921" i="5"/>
  <c r="Q4921" i="5" s="1"/>
  <c r="F4921" i="5" s="1"/>
  <c r="G4921" i="5" s="1"/>
  <c r="M4915" i="5"/>
  <c r="N4915" i="5"/>
  <c r="Q4915" i="5" s="1"/>
  <c r="F4915" i="5" s="1"/>
  <c r="G4915" i="5" s="1"/>
  <c r="M4902" i="5"/>
  <c r="N4902" i="5"/>
  <c r="Q4902" i="5" s="1"/>
  <c r="F4902" i="5" s="1"/>
  <c r="G4902" i="5" s="1"/>
  <c r="M4931" i="5"/>
  <c r="N4931" i="5"/>
  <c r="Q4931" i="5" s="1"/>
  <c r="F4931" i="5" s="1"/>
  <c r="G4931" i="5" s="1"/>
  <c r="M4936" i="5"/>
  <c r="N4936" i="5"/>
  <c r="Q4936" i="5" s="1"/>
  <c r="F4936" i="5" s="1"/>
  <c r="G4936" i="5" s="1"/>
  <c r="M4930" i="5"/>
  <c r="N4930" i="5"/>
  <c r="Q4930" i="5" s="1"/>
  <c r="F4930" i="5" s="1"/>
  <c r="G4930" i="5" s="1"/>
  <c r="M4904" i="5"/>
  <c r="N4904" i="5"/>
  <c r="Q4904" i="5" s="1"/>
  <c r="F4904" i="5" s="1"/>
  <c r="G4904" i="5" s="1"/>
  <c r="M4900" i="5"/>
  <c r="N4900" i="5"/>
  <c r="Q4900" i="5" s="1"/>
  <c r="F4900" i="5" s="1"/>
  <c r="G4900" i="5" s="1"/>
  <c r="M4939" i="5"/>
  <c r="N4939" i="5"/>
  <c r="Q4939" i="5" s="1"/>
  <c r="F4939" i="5" s="1"/>
  <c r="G4939" i="5" s="1"/>
  <c r="M4917" i="5"/>
  <c r="N4917" i="5"/>
  <c r="Q4917" i="5" s="1"/>
  <c r="F4917" i="5" s="1"/>
  <c r="G4917" i="5" s="1"/>
  <c r="M4925" i="5"/>
  <c r="N4925" i="5"/>
  <c r="Q4925" i="5" s="1"/>
  <c r="F4925" i="5" s="1"/>
  <c r="G4925" i="5" s="1"/>
  <c r="M4922" i="5"/>
  <c r="N4922" i="5"/>
  <c r="Q4922" i="5" s="1"/>
  <c r="F4922" i="5" s="1"/>
  <c r="G4922" i="5" s="1"/>
  <c r="M4943" i="5"/>
  <c r="N4943" i="5"/>
  <c r="Q4943" i="5" s="1"/>
  <c r="F4943" i="5" s="1"/>
  <c r="G4943" i="5" s="1"/>
  <c r="M4944" i="5"/>
  <c r="N4944" i="5"/>
  <c r="Q4944" i="5" s="1"/>
  <c r="F4944" i="5" s="1"/>
  <c r="G4944" i="5" s="1"/>
  <c r="M4909" i="5"/>
  <c r="N4909" i="5"/>
  <c r="Q4909" i="5" s="1"/>
  <c r="F4909" i="5" s="1"/>
  <c r="G4909" i="5" s="1"/>
  <c r="M4919" i="5"/>
  <c r="N4919" i="5"/>
  <c r="Q4919" i="5" s="1"/>
  <c r="F4919" i="5" s="1"/>
  <c r="G4919" i="5" s="1"/>
  <c r="M4942" i="5"/>
  <c r="N4942" i="5"/>
  <c r="Q4942" i="5" s="1"/>
  <c r="F4942" i="5" s="1"/>
  <c r="G4942" i="5" s="1"/>
  <c r="M4941" i="5"/>
  <c r="N4941" i="5"/>
  <c r="Q4941" i="5" s="1"/>
  <c r="F4941" i="5" s="1"/>
  <c r="G4941" i="5" s="1"/>
  <c r="M4914" i="5"/>
  <c r="N4914" i="5"/>
  <c r="Q4914" i="5" s="1"/>
  <c r="F4914" i="5" s="1"/>
  <c r="G4914" i="5" s="1"/>
  <c r="M4903" i="5"/>
  <c r="N4903" i="5"/>
  <c r="Q4903" i="5" s="1"/>
  <c r="F4903" i="5" s="1"/>
  <c r="G4903" i="5" s="1"/>
  <c r="M4929" i="5"/>
  <c r="N4929" i="5"/>
  <c r="Q4929" i="5" s="1"/>
  <c r="F4929" i="5" s="1"/>
  <c r="G4929" i="5" s="1"/>
  <c r="M4912" i="5"/>
  <c r="N4912" i="5"/>
  <c r="Q4912" i="5" s="1"/>
  <c r="F4912" i="5" s="1"/>
  <c r="G4912" i="5" s="1"/>
  <c r="M4918" i="5"/>
  <c r="N4918" i="5"/>
  <c r="Q4918" i="5" s="1"/>
  <c r="F4918" i="5" s="1"/>
  <c r="G4918" i="5" s="1"/>
  <c r="M4940" i="5"/>
  <c r="N4940" i="5"/>
  <c r="Q4940" i="5" s="1"/>
  <c r="F4940" i="5" s="1"/>
  <c r="G4940" i="5" s="1"/>
  <c r="M4924" i="5"/>
  <c r="N4924" i="5"/>
  <c r="Q4924" i="5" s="1"/>
  <c r="F4924" i="5" s="1"/>
  <c r="G4924" i="5" s="1"/>
  <c r="M4908" i="5"/>
  <c r="N4908" i="5"/>
  <c r="Q4908" i="5" s="1"/>
  <c r="F4908" i="5" s="1"/>
  <c r="G4908" i="5" s="1"/>
  <c r="M4913" i="5"/>
  <c r="N4913" i="5"/>
  <c r="Q4913" i="5" s="1"/>
  <c r="F4913" i="5" s="1"/>
  <c r="G4913" i="5" s="1"/>
  <c r="M4916" i="5"/>
  <c r="N4916" i="5"/>
  <c r="Q4916" i="5" s="1"/>
  <c r="F4916" i="5" s="1"/>
  <c r="G4916" i="5" s="1"/>
  <c r="M4955" i="5"/>
  <c r="N4955" i="5"/>
  <c r="Q4955" i="5" s="1"/>
  <c r="F4955" i="5" s="1"/>
  <c r="G4955" i="5" s="1"/>
  <c r="A4983" i="5"/>
  <c r="B4935" i="5"/>
  <c r="A4985" i="5"/>
  <c r="B4937" i="5"/>
  <c r="A4995" i="5"/>
  <c r="B4947" i="5"/>
  <c r="A4975" i="5"/>
  <c r="B4927" i="5"/>
  <c r="A5019" i="5"/>
  <c r="B4971" i="5"/>
  <c r="A4949" i="5"/>
  <c r="B4901" i="5"/>
  <c r="A4969" i="5"/>
  <c r="B4921" i="5"/>
  <c r="A4980" i="5"/>
  <c r="B4932" i="5"/>
  <c r="A4968" i="5"/>
  <c r="B4920" i="5"/>
  <c r="A4981" i="5"/>
  <c r="B4933" i="5"/>
  <c r="A4976" i="5"/>
  <c r="B4928" i="5"/>
  <c r="A4958" i="5"/>
  <c r="B4910" i="5"/>
  <c r="A4954" i="5"/>
  <c r="B4906" i="5"/>
  <c r="A4957" i="5"/>
  <c r="B4909" i="5"/>
  <c r="A4967" i="5"/>
  <c r="B4919" i="5"/>
  <c r="A4990" i="5"/>
  <c r="B4942" i="5"/>
  <c r="A4989" i="5"/>
  <c r="B4941" i="5"/>
  <c r="A4962" i="5"/>
  <c r="B4914" i="5"/>
  <c r="A4951" i="5"/>
  <c r="B4903" i="5"/>
  <c r="A4977" i="5"/>
  <c r="B4929" i="5"/>
  <c r="A4987" i="5"/>
  <c r="B4939" i="5"/>
  <c r="A4965" i="5"/>
  <c r="B4917" i="5"/>
  <c r="A4992" i="5"/>
  <c r="B4944" i="5"/>
  <c r="A4973" i="5"/>
  <c r="B4925" i="5"/>
  <c r="A4970" i="5"/>
  <c r="B4922" i="5"/>
  <c r="A4991" i="5"/>
  <c r="B4943" i="5"/>
  <c r="A4966" i="5"/>
  <c r="B4918" i="5"/>
  <c r="A4988" i="5"/>
  <c r="B4940" i="5"/>
  <c r="A4972" i="5"/>
  <c r="B4924" i="5"/>
  <c r="A4956" i="5"/>
  <c r="B4908" i="5"/>
  <c r="A4961" i="5"/>
  <c r="B4913" i="5"/>
  <c r="A4964" i="5"/>
  <c r="B4916" i="5"/>
  <c r="A5003" i="5"/>
  <c r="B4955" i="5"/>
  <c r="A4963" i="5"/>
  <c r="B4915" i="5"/>
  <c r="A4950" i="5"/>
  <c r="B4902" i="5"/>
  <c r="A4960" i="5"/>
  <c r="B4912" i="5"/>
  <c r="A4979" i="5"/>
  <c r="B4931" i="5"/>
  <c r="A4984" i="5"/>
  <c r="B4936" i="5"/>
  <c r="A4978" i="5"/>
  <c r="B4930" i="5"/>
  <c r="A4952" i="5"/>
  <c r="B4904" i="5"/>
  <c r="A4948" i="5"/>
  <c r="B4900" i="5"/>
  <c r="A4953" i="5"/>
  <c r="B4905" i="5"/>
  <c r="A4986" i="5"/>
  <c r="B4938" i="5"/>
  <c r="A4994" i="5"/>
  <c r="B4946" i="5"/>
  <c r="A4993" i="5"/>
  <c r="B4945" i="5"/>
  <c r="A4959" i="5"/>
  <c r="B4911" i="5"/>
  <c r="A4974" i="5"/>
  <c r="B4926" i="5"/>
  <c r="A4982" i="5"/>
  <c r="B4934" i="5"/>
  <c r="O5126" i="5" l="1"/>
  <c r="P5078" i="5"/>
  <c r="O5105" i="5"/>
  <c r="P5057" i="5"/>
  <c r="O5145" i="5"/>
  <c r="P5097" i="5"/>
  <c r="O5135" i="5"/>
  <c r="P5087" i="5"/>
  <c r="O5113" i="5"/>
  <c r="P5065" i="5"/>
  <c r="O5108" i="5"/>
  <c r="P5060" i="5"/>
  <c r="O5120" i="5"/>
  <c r="P5072" i="5"/>
  <c r="O5144" i="5"/>
  <c r="P5096" i="5"/>
  <c r="O5137" i="5"/>
  <c r="P5089" i="5"/>
  <c r="O5121" i="5"/>
  <c r="P5073" i="5"/>
  <c r="O5164" i="5"/>
  <c r="P5116" i="5"/>
  <c r="O5092" i="5"/>
  <c r="P5044" i="5"/>
  <c r="O5110" i="5"/>
  <c r="P5062" i="5"/>
  <c r="O5118" i="5"/>
  <c r="P5070" i="5"/>
  <c r="O5104" i="5"/>
  <c r="P5056" i="5"/>
  <c r="O5133" i="5"/>
  <c r="P5085" i="5"/>
  <c r="P5074" i="5"/>
  <c r="O5122" i="5"/>
  <c r="O5162" i="5"/>
  <c r="P5114" i="5"/>
  <c r="O5093" i="5"/>
  <c r="P5045" i="5"/>
  <c r="O5148" i="5"/>
  <c r="P5100" i="5"/>
  <c r="O5146" i="5"/>
  <c r="P5098" i="5"/>
  <c r="O5127" i="5"/>
  <c r="P5079" i="5"/>
  <c r="O5123" i="5"/>
  <c r="P5075" i="5"/>
  <c r="O5131" i="5"/>
  <c r="P5083" i="5"/>
  <c r="O5143" i="5"/>
  <c r="P5095" i="5"/>
  <c r="O5138" i="5"/>
  <c r="P5090" i="5"/>
  <c r="O5115" i="5"/>
  <c r="P5067" i="5"/>
  <c r="O5102" i="5"/>
  <c r="P5054" i="5"/>
  <c r="O5176" i="5"/>
  <c r="P5128" i="5"/>
  <c r="O5173" i="5"/>
  <c r="P5125" i="5"/>
  <c r="O5107" i="5"/>
  <c r="P5059" i="5"/>
  <c r="O5106" i="5"/>
  <c r="P5058" i="5"/>
  <c r="O5109" i="5"/>
  <c r="P5061" i="5"/>
  <c r="O5112" i="5"/>
  <c r="P5064" i="5"/>
  <c r="O5132" i="5"/>
  <c r="P5084" i="5"/>
  <c r="O5094" i="5"/>
  <c r="P5046" i="5"/>
  <c r="O5147" i="5"/>
  <c r="P5099" i="5"/>
  <c r="O5136" i="5"/>
  <c r="P5088" i="5"/>
  <c r="O5134" i="5"/>
  <c r="P5086" i="5"/>
  <c r="O5117" i="5"/>
  <c r="P5069" i="5"/>
  <c r="O5187" i="5"/>
  <c r="P5139" i="5"/>
  <c r="O5129" i="5"/>
  <c r="P5081" i="5"/>
  <c r="O5124" i="5"/>
  <c r="P5076" i="5"/>
  <c r="O5101" i="5"/>
  <c r="P5053" i="5"/>
  <c r="O5130" i="5"/>
  <c r="P5082" i="5"/>
  <c r="O5103" i="5"/>
  <c r="P5055" i="5"/>
  <c r="O5159" i="5"/>
  <c r="P5111" i="5"/>
  <c r="O5119" i="5"/>
  <c r="P5071" i="5"/>
  <c r="M4950" i="5"/>
  <c r="N4950" i="5"/>
  <c r="Q4950" i="5" s="1"/>
  <c r="F4950" i="5" s="1"/>
  <c r="G4950" i="5" s="1"/>
  <c r="M4969" i="5"/>
  <c r="N4969" i="5"/>
  <c r="Q4969" i="5" s="1"/>
  <c r="F4969" i="5" s="1"/>
  <c r="G4969" i="5" s="1"/>
  <c r="M4974" i="5"/>
  <c r="N4974" i="5"/>
  <c r="Q4974" i="5" s="1"/>
  <c r="F4974" i="5" s="1"/>
  <c r="G4974" i="5" s="1"/>
  <c r="M4952" i="5"/>
  <c r="N4952" i="5"/>
  <c r="Q4952" i="5" s="1"/>
  <c r="F4952" i="5" s="1"/>
  <c r="G4952" i="5" s="1"/>
  <c r="M5003" i="5"/>
  <c r="N5003" i="5"/>
  <c r="Q5003" i="5" s="1"/>
  <c r="F5003" i="5" s="1"/>
  <c r="G5003" i="5" s="1"/>
  <c r="M4991" i="5"/>
  <c r="N4991" i="5"/>
  <c r="Q4991" i="5" s="1"/>
  <c r="F4991" i="5" s="1"/>
  <c r="G4991" i="5" s="1"/>
  <c r="M4951" i="5"/>
  <c r="N4951" i="5"/>
  <c r="Q4951" i="5" s="1"/>
  <c r="F4951" i="5" s="1"/>
  <c r="G4951" i="5" s="1"/>
  <c r="M4958" i="5"/>
  <c r="N4958" i="5"/>
  <c r="Q4958" i="5" s="1"/>
  <c r="F4958" i="5" s="1"/>
  <c r="G4958" i="5" s="1"/>
  <c r="M5019" i="5"/>
  <c r="N5019" i="5"/>
  <c r="Q5019" i="5" s="1"/>
  <c r="F5019" i="5" s="1"/>
  <c r="G5019" i="5" s="1"/>
  <c r="M4986" i="5"/>
  <c r="N4986" i="5"/>
  <c r="Q4986" i="5" s="1"/>
  <c r="F4986" i="5" s="1"/>
  <c r="G4986" i="5" s="1"/>
  <c r="M4972" i="5"/>
  <c r="N4972" i="5"/>
  <c r="Q4972" i="5" s="1"/>
  <c r="F4972" i="5" s="1"/>
  <c r="G4972" i="5" s="1"/>
  <c r="M4967" i="5"/>
  <c r="N4967" i="5"/>
  <c r="Q4967" i="5" s="1"/>
  <c r="F4967" i="5" s="1"/>
  <c r="G4967" i="5" s="1"/>
  <c r="M4983" i="5"/>
  <c r="N4983" i="5"/>
  <c r="Q4983" i="5" s="1"/>
  <c r="F4983" i="5" s="1"/>
  <c r="G4983" i="5" s="1"/>
  <c r="M4953" i="5"/>
  <c r="N4953" i="5"/>
  <c r="Q4953" i="5" s="1"/>
  <c r="F4953" i="5" s="1"/>
  <c r="G4953" i="5" s="1"/>
  <c r="M4988" i="5"/>
  <c r="N4988" i="5"/>
  <c r="Q4988" i="5" s="1"/>
  <c r="F4988" i="5" s="1"/>
  <c r="G4988" i="5" s="1"/>
  <c r="M4987" i="5"/>
  <c r="N4987" i="5"/>
  <c r="Q4987" i="5" s="1"/>
  <c r="F4987" i="5" s="1"/>
  <c r="G4987" i="5" s="1"/>
  <c r="M4957" i="5"/>
  <c r="N4957" i="5"/>
  <c r="Q4957" i="5" s="1"/>
  <c r="F4957" i="5" s="1"/>
  <c r="G4957" i="5" s="1"/>
  <c r="M4982" i="5"/>
  <c r="N4982" i="5"/>
  <c r="Q4982" i="5" s="1"/>
  <c r="F4982" i="5" s="1"/>
  <c r="G4982" i="5" s="1"/>
  <c r="M4948" i="5"/>
  <c r="N4948" i="5"/>
  <c r="Q4948" i="5" s="1"/>
  <c r="F4948" i="5" s="1"/>
  <c r="G4948" i="5" s="1"/>
  <c r="M4966" i="5"/>
  <c r="N4966" i="5"/>
  <c r="Q4966" i="5" s="1"/>
  <c r="F4966" i="5" s="1"/>
  <c r="G4966" i="5" s="1"/>
  <c r="M4977" i="5"/>
  <c r="N4977" i="5"/>
  <c r="Q4977" i="5" s="1"/>
  <c r="F4977" i="5" s="1"/>
  <c r="G4977" i="5" s="1"/>
  <c r="M4954" i="5"/>
  <c r="N4954" i="5"/>
  <c r="Q4954" i="5" s="1"/>
  <c r="F4954" i="5" s="1"/>
  <c r="G4954" i="5" s="1"/>
  <c r="M4978" i="5"/>
  <c r="N4978" i="5"/>
  <c r="Q4978" i="5" s="1"/>
  <c r="F4978" i="5" s="1"/>
  <c r="G4978" i="5" s="1"/>
  <c r="M4962" i="5"/>
  <c r="N4962" i="5"/>
  <c r="Q4962" i="5" s="1"/>
  <c r="F4962" i="5" s="1"/>
  <c r="G4962" i="5" s="1"/>
  <c r="M4959" i="5"/>
  <c r="N4959" i="5"/>
  <c r="Q4959" i="5" s="1"/>
  <c r="F4959" i="5" s="1"/>
  <c r="G4959" i="5" s="1"/>
  <c r="M4964" i="5"/>
  <c r="N4964" i="5"/>
  <c r="Q4964" i="5" s="1"/>
  <c r="F4964" i="5" s="1"/>
  <c r="G4964" i="5" s="1"/>
  <c r="M4970" i="5"/>
  <c r="N4970" i="5"/>
  <c r="Q4970" i="5" s="1"/>
  <c r="F4970" i="5" s="1"/>
  <c r="G4970" i="5" s="1"/>
  <c r="M4976" i="5"/>
  <c r="N4976" i="5"/>
  <c r="Q4976" i="5" s="1"/>
  <c r="F4976" i="5" s="1"/>
  <c r="G4976" i="5" s="1"/>
  <c r="M4975" i="5"/>
  <c r="N4975" i="5"/>
  <c r="Q4975" i="5" s="1"/>
  <c r="F4975" i="5" s="1"/>
  <c r="G4975" i="5" s="1"/>
  <c r="M4993" i="5"/>
  <c r="N4993" i="5"/>
  <c r="Q4993" i="5" s="1"/>
  <c r="F4993" i="5" s="1"/>
  <c r="G4993" i="5" s="1"/>
  <c r="M4984" i="5"/>
  <c r="N4984" i="5"/>
  <c r="Q4984" i="5" s="1"/>
  <c r="F4984" i="5" s="1"/>
  <c r="G4984" i="5" s="1"/>
  <c r="M4961" i="5"/>
  <c r="N4961" i="5"/>
  <c r="Q4961" i="5" s="1"/>
  <c r="F4961" i="5" s="1"/>
  <c r="G4961" i="5" s="1"/>
  <c r="M4973" i="5"/>
  <c r="N4973" i="5"/>
  <c r="Q4973" i="5" s="1"/>
  <c r="F4973" i="5" s="1"/>
  <c r="G4973" i="5" s="1"/>
  <c r="M4989" i="5"/>
  <c r="N4989" i="5"/>
  <c r="Q4989" i="5" s="1"/>
  <c r="F4989" i="5" s="1"/>
  <c r="G4989" i="5" s="1"/>
  <c r="M4981" i="5"/>
  <c r="N4981" i="5"/>
  <c r="Q4981" i="5" s="1"/>
  <c r="F4981" i="5" s="1"/>
  <c r="G4981" i="5" s="1"/>
  <c r="M4995" i="5"/>
  <c r="N4995" i="5"/>
  <c r="Q4995" i="5" s="1"/>
  <c r="F4995" i="5" s="1"/>
  <c r="G4995" i="5" s="1"/>
  <c r="M4960" i="5"/>
  <c r="N4960" i="5"/>
  <c r="Q4960" i="5" s="1"/>
  <c r="F4960" i="5" s="1"/>
  <c r="G4960" i="5" s="1"/>
  <c r="M4965" i="5"/>
  <c r="N4965" i="5"/>
  <c r="Q4965" i="5" s="1"/>
  <c r="F4965" i="5" s="1"/>
  <c r="G4965" i="5" s="1"/>
  <c r="M4980" i="5"/>
  <c r="N4980" i="5"/>
  <c r="Q4980" i="5" s="1"/>
  <c r="F4980" i="5" s="1"/>
  <c r="G4980" i="5" s="1"/>
  <c r="M4963" i="5"/>
  <c r="N4963" i="5"/>
  <c r="Q4963" i="5" s="1"/>
  <c r="F4963" i="5" s="1"/>
  <c r="G4963" i="5" s="1"/>
  <c r="M4949" i="5"/>
  <c r="N4949" i="5"/>
  <c r="Q4949" i="5" s="1"/>
  <c r="F4949" i="5" s="1"/>
  <c r="G4949" i="5" s="1"/>
  <c r="M4994" i="5"/>
  <c r="N4994" i="5"/>
  <c r="Q4994" i="5" s="1"/>
  <c r="F4994" i="5" s="1"/>
  <c r="G4994" i="5" s="1"/>
  <c r="M4979" i="5"/>
  <c r="N4979" i="5"/>
  <c r="Q4979" i="5" s="1"/>
  <c r="F4979" i="5" s="1"/>
  <c r="G4979" i="5" s="1"/>
  <c r="M4956" i="5"/>
  <c r="N4956" i="5"/>
  <c r="Q4956" i="5" s="1"/>
  <c r="F4956" i="5" s="1"/>
  <c r="G4956" i="5" s="1"/>
  <c r="M4992" i="5"/>
  <c r="N4992" i="5"/>
  <c r="Q4992" i="5" s="1"/>
  <c r="F4992" i="5" s="1"/>
  <c r="G4992" i="5" s="1"/>
  <c r="M4990" i="5"/>
  <c r="N4990" i="5"/>
  <c r="Q4990" i="5" s="1"/>
  <c r="F4990" i="5" s="1"/>
  <c r="G4990" i="5" s="1"/>
  <c r="M4968" i="5"/>
  <c r="N4968" i="5"/>
  <c r="Q4968" i="5" s="1"/>
  <c r="F4968" i="5" s="1"/>
  <c r="G4968" i="5" s="1"/>
  <c r="M4985" i="5"/>
  <c r="N4985" i="5"/>
  <c r="Q4985" i="5" s="1"/>
  <c r="F4985" i="5" s="1"/>
  <c r="G4985" i="5" s="1"/>
  <c r="A5030" i="5"/>
  <c r="B4982" i="5"/>
  <c r="A4996" i="5"/>
  <c r="B4948" i="5"/>
  <c r="A5011" i="5"/>
  <c r="B4963" i="5"/>
  <c r="A5014" i="5"/>
  <c r="B4966" i="5"/>
  <c r="A5025" i="5"/>
  <c r="B4977" i="5"/>
  <c r="A5002" i="5"/>
  <c r="B4954" i="5"/>
  <c r="A4997" i="5"/>
  <c r="B4949" i="5"/>
  <c r="A5022" i="5"/>
  <c r="B4974" i="5"/>
  <c r="A5000" i="5"/>
  <c r="B4952" i="5"/>
  <c r="A5051" i="5"/>
  <c r="B5003" i="5"/>
  <c r="A5039" i="5"/>
  <c r="B4991" i="5"/>
  <c r="A4999" i="5"/>
  <c r="B4951" i="5"/>
  <c r="A5006" i="5"/>
  <c r="B4958" i="5"/>
  <c r="A5067" i="5"/>
  <c r="B5019" i="5"/>
  <c r="A4998" i="5"/>
  <c r="B4950" i="5"/>
  <c r="A5036" i="5"/>
  <c r="B4988" i="5"/>
  <c r="A5005" i="5"/>
  <c r="B4957" i="5"/>
  <c r="A5017" i="5"/>
  <c r="B4969" i="5"/>
  <c r="A5041" i="5"/>
  <c r="B4993" i="5"/>
  <c r="A5032" i="5"/>
  <c r="B4984" i="5"/>
  <c r="A5009" i="5"/>
  <c r="B4961" i="5"/>
  <c r="A5021" i="5"/>
  <c r="B4973" i="5"/>
  <c r="A5037" i="5"/>
  <c r="B4989" i="5"/>
  <c r="A5029" i="5"/>
  <c r="B4981" i="5"/>
  <c r="A5043" i="5"/>
  <c r="B4995" i="5"/>
  <c r="A5001" i="5"/>
  <c r="B4953" i="5"/>
  <c r="A5035" i="5"/>
  <c r="B4987" i="5"/>
  <c r="A5018" i="5"/>
  <c r="B4970" i="5"/>
  <c r="A5024" i="5"/>
  <c r="B4976" i="5"/>
  <c r="A5042" i="5"/>
  <c r="B4994" i="5"/>
  <c r="A5027" i="5"/>
  <c r="B4979" i="5"/>
  <c r="A5004" i="5"/>
  <c r="B4956" i="5"/>
  <c r="A5040" i="5"/>
  <c r="B4992" i="5"/>
  <c r="A5038" i="5"/>
  <c r="B4990" i="5"/>
  <c r="A5016" i="5"/>
  <c r="B4968" i="5"/>
  <c r="A5033" i="5"/>
  <c r="B4985" i="5"/>
  <c r="A5007" i="5"/>
  <c r="B4959" i="5"/>
  <c r="A5026" i="5"/>
  <c r="B4978" i="5"/>
  <c r="A5012" i="5"/>
  <c r="B4964" i="5"/>
  <c r="A5010" i="5"/>
  <c r="B4962" i="5"/>
  <c r="A5023" i="5"/>
  <c r="B4975" i="5"/>
  <c r="A5034" i="5"/>
  <c r="B4986" i="5"/>
  <c r="A5008" i="5"/>
  <c r="B4960" i="5"/>
  <c r="A5020" i="5"/>
  <c r="B4972" i="5"/>
  <c r="A5013" i="5"/>
  <c r="B4965" i="5"/>
  <c r="A5015" i="5"/>
  <c r="B4967" i="5"/>
  <c r="A5028" i="5"/>
  <c r="B4980" i="5"/>
  <c r="A5031" i="5"/>
  <c r="B4983" i="5"/>
  <c r="O5180" i="5" l="1"/>
  <c r="P5132" i="5"/>
  <c r="O5151" i="5"/>
  <c r="P5103" i="5"/>
  <c r="O5182" i="5"/>
  <c r="P5134" i="5"/>
  <c r="O5154" i="5"/>
  <c r="P5106" i="5"/>
  <c r="O5191" i="5"/>
  <c r="P5143" i="5"/>
  <c r="O5210" i="5"/>
  <c r="P5162" i="5"/>
  <c r="O5212" i="5"/>
  <c r="P5164" i="5"/>
  <c r="O5183" i="5"/>
  <c r="P5135" i="5"/>
  <c r="O5177" i="5"/>
  <c r="P5129" i="5"/>
  <c r="O5168" i="5"/>
  <c r="P5120" i="5"/>
  <c r="O5165" i="5"/>
  <c r="P5117" i="5"/>
  <c r="O5161" i="5"/>
  <c r="P5113" i="5"/>
  <c r="O5155" i="5"/>
  <c r="P5107" i="5"/>
  <c r="O5169" i="5"/>
  <c r="P5121" i="5"/>
  <c r="O5150" i="5"/>
  <c r="P5102" i="5"/>
  <c r="O5157" i="5"/>
  <c r="P5109" i="5"/>
  <c r="O5140" i="5"/>
  <c r="P5092" i="5"/>
  <c r="O5184" i="5"/>
  <c r="P5136" i="5"/>
  <c r="O5179" i="5"/>
  <c r="P5131" i="5"/>
  <c r="O5193" i="5"/>
  <c r="P5145" i="5"/>
  <c r="O5149" i="5"/>
  <c r="P5101" i="5"/>
  <c r="O5195" i="5"/>
  <c r="P5147" i="5"/>
  <c r="O5221" i="5"/>
  <c r="P5173" i="5"/>
  <c r="O5171" i="5"/>
  <c r="P5123" i="5"/>
  <c r="O5181" i="5"/>
  <c r="P5133" i="5"/>
  <c r="O5185" i="5"/>
  <c r="P5137" i="5"/>
  <c r="O5153" i="5"/>
  <c r="P5105" i="5"/>
  <c r="O5166" i="5"/>
  <c r="P5118" i="5"/>
  <c r="O5194" i="5"/>
  <c r="P5146" i="5"/>
  <c r="O5167" i="5"/>
  <c r="P5119" i="5"/>
  <c r="O5235" i="5"/>
  <c r="P5187" i="5"/>
  <c r="P5112" i="5"/>
  <c r="O5160" i="5"/>
  <c r="O5163" i="5"/>
  <c r="P5115" i="5"/>
  <c r="O5196" i="5"/>
  <c r="P5148" i="5"/>
  <c r="O5158" i="5"/>
  <c r="P5110" i="5"/>
  <c r="O5156" i="5"/>
  <c r="P5108" i="5"/>
  <c r="O5207" i="5"/>
  <c r="P5159" i="5"/>
  <c r="O5186" i="5"/>
  <c r="P5138" i="5"/>
  <c r="O5141" i="5"/>
  <c r="P5093" i="5"/>
  <c r="O5170" i="5"/>
  <c r="P5122" i="5"/>
  <c r="O5178" i="5"/>
  <c r="P5130" i="5"/>
  <c r="O5172" i="5"/>
  <c r="P5124" i="5"/>
  <c r="O5142" i="5"/>
  <c r="P5094" i="5"/>
  <c r="O5224" i="5"/>
  <c r="P5176" i="5"/>
  <c r="O5175" i="5"/>
  <c r="P5127" i="5"/>
  <c r="O5152" i="5"/>
  <c r="P5104" i="5"/>
  <c r="O5192" i="5"/>
  <c r="P5144" i="5"/>
  <c r="O5174" i="5"/>
  <c r="P5126" i="5"/>
  <c r="M5033" i="5"/>
  <c r="N5033" i="5"/>
  <c r="Q5033" i="5" s="1"/>
  <c r="F5033" i="5" s="1"/>
  <c r="G5033" i="5" s="1"/>
  <c r="M5021" i="5"/>
  <c r="N5021" i="5"/>
  <c r="Q5021" i="5" s="1"/>
  <c r="F5021" i="5" s="1"/>
  <c r="G5021" i="5" s="1"/>
  <c r="M5022" i="5"/>
  <c r="N5022" i="5"/>
  <c r="Q5022" i="5" s="1"/>
  <c r="F5022" i="5" s="1"/>
  <c r="G5022" i="5" s="1"/>
  <c r="M5018" i="5"/>
  <c r="N5018" i="5"/>
  <c r="Q5018" i="5" s="1"/>
  <c r="F5018" i="5" s="1"/>
  <c r="G5018" i="5" s="1"/>
  <c r="M5028" i="5"/>
  <c r="N5028" i="5"/>
  <c r="Q5028" i="5" s="1"/>
  <c r="F5028" i="5" s="1"/>
  <c r="G5028" i="5" s="1"/>
  <c r="M5010" i="5"/>
  <c r="N5010" i="5"/>
  <c r="Q5010" i="5" s="1"/>
  <c r="F5010" i="5" s="1"/>
  <c r="G5010" i="5" s="1"/>
  <c r="M5040" i="5"/>
  <c r="N5040" i="5"/>
  <c r="Q5040" i="5" s="1"/>
  <c r="F5040" i="5" s="1"/>
  <c r="G5040" i="5" s="1"/>
  <c r="M5001" i="5"/>
  <c r="N5001" i="5"/>
  <c r="Q5001" i="5" s="1"/>
  <c r="F5001" i="5" s="1"/>
  <c r="G5001" i="5" s="1"/>
  <c r="M5041" i="5"/>
  <c r="N5041" i="5"/>
  <c r="Q5041" i="5" s="1"/>
  <c r="F5041" i="5" s="1"/>
  <c r="G5041" i="5" s="1"/>
  <c r="M4999" i="5"/>
  <c r="N4999" i="5"/>
  <c r="Q4999" i="5" s="1"/>
  <c r="F4999" i="5" s="1"/>
  <c r="G4999" i="5" s="1"/>
  <c r="M5025" i="5"/>
  <c r="N5025" i="5"/>
  <c r="Q5025" i="5" s="1"/>
  <c r="F5025" i="5" s="1"/>
  <c r="G5025" i="5" s="1"/>
  <c r="M5008" i="5"/>
  <c r="N5008" i="5"/>
  <c r="Q5008" i="5" s="1"/>
  <c r="F5008" i="5" s="1"/>
  <c r="G5008" i="5" s="1"/>
  <c r="M5024" i="5"/>
  <c r="N5024" i="5"/>
  <c r="Q5024" i="5" s="1"/>
  <c r="F5024" i="5" s="1"/>
  <c r="G5024" i="5" s="1"/>
  <c r="M4998" i="5"/>
  <c r="N4998" i="5"/>
  <c r="Q4998" i="5" s="1"/>
  <c r="F4998" i="5" s="1"/>
  <c r="G4998" i="5" s="1"/>
  <c r="M5030" i="5"/>
  <c r="N5030" i="5"/>
  <c r="Q5030" i="5" s="1"/>
  <c r="F5030" i="5" s="1"/>
  <c r="G5030" i="5" s="1"/>
  <c r="M5016" i="5"/>
  <c r="N5016" i="5"/>
  <c r="Q5016" i="5" s="1"/>
  <c r="F5016" i="5" s="1"/>
  <c r="G5016" i="5" s="1"/>
  <c r="M5009" i="5"/>
  <c r="N5009" i="5"/>
  <c r="Q5009" i="5" s="1"/>
  <c r="F5009" i="5" s="1"/>
  <c r="G5009" i="5" s="1"/>
  <c r="M5067" i="5"/>
  <c r="N5067" i="5"/>
  <c r="Q5067" i="5" s="1"/>
  <c r="F5067" i="5" s="1"/>
  <c r="G5067" i="5" s="1"/>
  <c r="M4997" i="5"/>
  <c r="N4997" i="5"/>
  <c r="Q4997" i="5" s="1"/>
  <c r="F4997" i="5" s="1"/>
  <c r="G4997" i="5" s="1"/>
  <c r="M5031" i="5"/>
  <c r="N5031" i="5"/>
  <c r="Q5031" i="5" s="1"/>
  <c r="F5031" i="5" s="1"/>
  <c r="G5031" i="5" s="1"/>
  <c r="M5023" i="5"/>
  <c r="N5023" i="5"/>
  <c r="Q5023" i="5" s="1"/>
  <c r="F5023" i="5" s="1"/>
  <c r="G5023" i="5" s="1"/>
  <c r="M5038" i="5"/>
  <c r="N5038" i="5"/>
  <c r="Q5038" i="5" s="1"/>
  <c r="F5038" i="5" s="1"/>
  <c r="G5038" i="5" s="1"/>
  <c r="M5032" i="5"/>
  <c r="N5032" i="5"/>
  <c r="Q5032" i="5" s="1"/>
  <c r="F5032" i="5" s="1"/>
  <c r="G5032" i="5" s="1"/>
  <c r="M5006" i="5"/>
  <c r="N5006" i="5"/>
  <c r="Q5006" i="5" s="1"/>
  <c r="F5006" i="5" s="1"/>
  <c r="G5006" i="5" s="1"/>
  <c r="M5002" i="5"/>
  <c r="N5002" i="5"/>
  <c r="Q5002" i="5" s="1"/>
  <c r="F5002" i="5" s="1"/>
  <c r="G5002" i="5" s="1"/>
  <c r="M5015" i="5"/>
  <c r="N5015" i="5"/>
  <c r="Q5015" i="5" s="1"/>
  <c r="F5015" i="5" s="1"/>
  <c r="G5015" i="5" s="1"/>
  <c r="M5012" i="5"/>
  <c r="N5012" i="5"/>
  <c r="Q5012" i="5" s="1"/>
  <c r="F5012" i="5" s="1"/>
  <c r="G5012" i="5" s="1"/>
  <c r="M5043" i="5"/>
  <c r="N5043" i="5"/>
  <c r="Q5043" i="5" s="1"/>
  <c r="F5043" i="5" s="1"/>
  <c r="G5043" i="5" s="1"/>
  <c r="M5039" i="5"/>
  <c r="N5039" i="5"/>
  <c r="Q5039" i="5" s="1"/>
  <c r="F5039" i="5" s="1"/>
  <c r="G5039" i="5" s="1"/>
  <c r="M5014" i="5"/>
  <c r="N5014" i="5"/>
  <c r="Q5014" i="5" s="1"/>
  <c r="F5014" i="5" s="1"/>
  <c r="G5014" i="5" s="1"/>
  <c r="M5004" i="5"/>
  <c r="N5004" i="5"/>
  <c r="Q5004" i="5" s="1"/>
  <c r="F5004" i="5" s="1"/>
  <c r="G5004" i="5" s="1"/>
  <c r="M5017" i="5"/>
  <c r="N5017" i="5"/>
  <c r="Q5017" i="5" s="1"/>
  <c r="F5017" i="5" s="1"/>
  <c r="G5017" i="5" s="1"/>
  <c r="M5013" i="5"/>
  <c r="N5013" i="5"/>
  <c r="Q5013" i="5" s="1"/>
  <c r="F5013" i="5" s="1"/>
  <c r="G5013" i="5" s="1"/>
  <c r="M5026" i="5"/>
  <c r="N5026" i="5"/>
  <c r="Q5026" i="5" s="1"/>
  <c r="F5026" i="5" s="1"/>
  <c r="G5026" i="5" s="1"/>
  <c r="M5027" i="5"/>
  <c r="N5027" i="5"/>
  <c r="Q5027" i="5" s="1"/>
  <c r="F5027" i="5" s="1"/>
  <c r="G5027" i="5" s="1"/>
  <c r="M5029" i="5"/>
  <c r="N5029" i="5"/>
  <c r="Q5029" i="5" s="1"/>
  <c r="F5029" i="5" s="1"/>
  <c r="G5029" i="5" s="1"/>
  <c r="M5005" i="5"/>
  <c r="N5005" i="5"/>
  <c r="Q5005" i="5" s="1"/>
  <c r="F5005" i="5" s="1"/>
  <c r="G5005" i="5" s="1"/>
  <c r="M5051" i="5"/>
  <c r="N5051" i="5"/>
  <c r="Q5051" i="5" s="1"/>
  <c r="F5051" i="5" s="1"/>
  <c r="G5051" i="5" s="1"/>
  <c r="M5011" i="5"/>
  <c r="N5011" i="5"/>
  <c r="Q5011" i="5" s="1"/>
  <c r="F5011" i="5" s="1"/>
  <c r="G5011" i="5" s="1"/>
  <c r="M5034" i="5"/>
  <c r="N5034" i="5"/>
  <c r="Q5034" i="5" s="1"/>
  <c r="F5034" i="5" s="1"/>
  <c r="G5034" i="5" s="1"/>
  <c r="M5035" i="5"/>
  <c r="N5035" i="5"/>
  <c r="Q5035" i="5" s="1"/>
  <c r="F5035" i="5" s="1"/>
  <c r="G5035" i="5" s="1"/>
  <c r="M5020" i="5"/>
  <c r="N5020" i="5"/>
  <c r="Q5020" i="5" s="1"/>
  <c r="F5020" i="5" s="1"/>
  <c r="G5020" i="5" s="1"/>
  <c r="M5007" i="5"/>
  <c r="N5007" i="5"/>
  <c r="Q5007" i="5" s="1"/>
  <c r="F5007" i="5" s="1"/>
  <c r="G5007" i="5" s="1"/>
  <c r="M5042" i="5"/>
  <c r="N5042" i="5"/>
  <c r="Q5042" i="5" s="1"/>
  <c r="F5042" i="5" s="1"/>
  <c r="G5042" i="5" s="1"/>
  <c r="M5037" i="5"/>
  <c r="N5037" i="5"/>
  <c r="Q5037" i="5" s="1"/>
  <c r="F5037" i="5" s="1"/>
  <c r="G5037" i="5" s="1"/>
  <c r="M5036" i="5"/>
  <c r="N5036" i="5"/>
  <c r="Q5036" i="5" s="1"/>
  <c r="F5036" i="5" s="1"/>
  <c r="G5036" i="5" s="1"/>
  <c r="M5000" i="5"/>
  <c r="N5000" i="5"/>
  <c r="Q5000" i="5" s="1"/>
  <c r="F5000" i="5" s="1"/>
  <c r="G5000" i="5" s="1"/>
  <c r="M4996" i="5"/>
  <c r="N4996" i="5"/>
  <c r="Q4996" i="5" s="1"/>
  <c r="F4996" i="5" s="1"/>
  <c r="G4996" i="5" s="1"/>
  <c r="A5082" i="5"/>
  <c r="B5034" i="5"/>
  <c r="A5064" i="5"/>
  <c r="B5016" i="5"/>
  <c r="A5066" i="5"/>
  <c r="B5018" i="5"/>
  <c r="A5057" i="5"/>
  <c r="B5009" i="5"/>
  <c r="A5115" i="5"/>
  <c r="B5067" i="5"/>
  <c r="A5045" i="5"/>
  <c r="B4997" i="5"/>
  <c r="A5076" i="5"/>
  <c r="B5028" i="5"/>
  <c r="A5058" i="5"/>
  <c r="B5010" i="5"/>
  <c r="A5088" i="5"/>
  <c r="B5040" i="5"/>
  <c r="A5049" i="5"/>
  <c r="B5001" i="5"/>
  <c r="A5089" i="5"/>
  <c r="B5041" i="5"/>
  <c r="A5047" i="5"/>
  <c r="B4999" i="5"/>
  <c r="A5073" i="5"/>
  <c r="B5025" i="5"/>
  <c r="A5061" i="5"/>
  <c r="B5013" i="5"/>
  <c r="A5074" i="5"/>
  <c r="B5026" i="5"/>
  <c r="A5075" i="5"/>
  <c r="B5027" i="5"/>
  <c r="A5077" i="5"/>
  <c r="B5029" i="5"/>
  <c r="A5053" i="5"/>
  <c r="B5005" i="5"/>
  <c r="A5099" i="5"/>
  <c r="B5051" i="5"/>
  <c r="A5059" i="5"/>
  <c r="B5011" i="5"/>
  <c r="A5063" i="5"/>
  <c r="B5015" i="5"/>
  <c r="A5060" i="5"/>
  <c r="B5012" i="5"/>
  <c r="A5052" i="5"/>
  <c r="B5004" i="5"/>
  <c r="A5091" i="5"/>
  <c r="B5043" i="5"/>
  <c r="A5065" i="5"/>
  <c r="B5017" i="5"/>
  <c r="A5087" i="5"/>
  <c r="B5039" i="5"/>
  <c r="A5062" i="5"/>
  <c r="B5014" i="5"/>
  <c r="A5068" i="5"/>
  <c r="B5020" i="5"/>
  <c r="A5055" i="5"/>
  <c r="B5007" i="5"/>
  <c r="A5090" i="5"/>
  <c r="B5042" i="5"/>
  <c r="A5085" i="5"/>
  <c r="B5037" i="5"/>
  <c r="A5084" i="5"/>
  <c r="B5036" i="5"/>
  <c r="A5048" i="5"/>
  <c r="B5000" i="5"/>
  <c r="A5044" i="5"/>
  <c r="B4996" i="5"/>
  <c r="A5079" i="5"/>
  <c r="B5031" i="5"/>
  <c r="A5071" i="5"/>
  <c r="B5023" i="5"/>
  <c r="A5086" i="5"/>
  <c r="B5038" i="5"/>
  <c r="A5083" i="5"/>
  <c r="B5035" i="5"/>
  <c r="A5080" i="5"/>
  <c r="B5032" i="5"/>
  <c r="A5054" i="5"/>
  <c r="B5006" i="5"/>
  <c r="A5050" i="5"/>
  <c r="B5002" i="5"/>
  <c r="A5056" i="5"/>
  <c r="B5008" i="5"/>
  <c r="A5081" i="5"/>
  <c r="B5033" i="5"/>
  <c r="A5072" i="5"/>
  <c r="B5024" i="5"/>
  <c r="A5069" i="5"/>
  <c r="B5021" i="5"/>
  <c r="A5046" i="5"/>
  <c r="B4998" i="5"/>
  <c r="A5070" i="5"/>
  <c r="B5022" i="5"/>
  <c r="A5078" i="5"/>
  <c r="B5030" i="5"/>
  <c r="O5217" i="5" l="1"/>
  <c r="P5169" i="5"/>
  <c r="O5218" i="5"/>
  <c r="P5170" i="5"/>
  <c r="O5227" i="5"/>
  <c r="P5179" i="5"/>
  <c r="O5223" i="5"/>
  <c r="P5175" i="5"/>
  <c r="O5234" i="5"/>
  <c r="P5186" i="5"/>
  <c r="O5283" i="5"/>
  <c r="P5235" i="5"/>
  <c r="O5219" i="5"/>
  <c r="P5171" i="5"/>
  <c r="O5188" i="5"/>
  <c r="P5140" i="5"/>
  <c r="O5216" i="5"/>
  <c r="P5168" i="5"/>
  <c r="O5230" i="5"/>
  <c r="P5182" i="5"/>
  <c r="O5260" i="5"/>
  <c r="P5212" i="5"/>
  <c r="O5209" i="5"/>
  <c r="P5161" i="5"/>
  <c r="O5213" i="5"/>
  <c r="P5165" i="5"/>
  <c r="O5220" i="5"/>
  <c r="P5172" i="5"/>
  <c r="O5197" i="5"/>
  <c r="P5149" i="5"/>
  <c r="O5240" i="5"/>
  <c r="P5192" i="5"/>
  <c r="O5239" i="5"/>
  <c r="P5191" i="5"/>
  <c r="O5272" i="5"/>
  <c r="P5224" i="5"/>
  <c r="O5255" i="5"/>
  <c r="P5207" i="5"/>
  <c r="O5215" i="5"/>
  <c r="P5167" i="5"/>
  <c r="O5269" i="5"/>
  <c r="P5221" i="5"/>
  <c r="O5205" i="5"/>
  <c r="P5157" i="5"/>
  <c r="O5225" i="5"/>
  <c r="P5177" i="5"/>
  <c r="O5199" i="5"/>
  <c r="P5151" i="5"/>
  <c r="O5214" i="5"/>
  <c r="P5166" i="5"/>
  <c r="O5233" i="5"/>
  <c r="P5185" i="5"/>
  <c r="O5208" i="5"/>
  <c r="P5160" i="5"/>
  <c r="O5189" i="5"/>
  <c r="P5141" i="5"/>
  <c r="O5206" i="5"/>
  <c r="P5158" i="5"/>
  <c r="O5222" i="5"/>
  <c r="P5174" i="5"/>
  <c r="O5226" i="5"/>
  <c r="P5178" i="5"/>
  <c r="O5244" i="5"/>
  <c r="P5196" i="5"/>
  <c r="O5201" i="5"/>
  <c r="P5153" i="5"/>
  <c r="O5241" i="5"/>
  <c r="P5193" i="5"/>
  <c r="O5203" i="5"/>
  <c r="P5155" i="5"/>
  <c r="O5258" i="5"/>
  <c r="P5210" i="5"/>
  <c r="P5163" i="5"/>
  <c r="O5211" i="5"/>
  <c r="O5200" i="5"/>
  <c r="P5152" i="5"/>
  <c r="O5229" i="5"/>
  <c r="P5181" i="5"/>
  <c r="O5232" i="5"/>
  <c r="P5184" i="5"/>
  <c r="O5202" i="5"/>
  <c r="P5154" i="5"/>
  <c r="O5190" i="5"/>
  <c r="P5142" i="5"/>
  <c r="O5204" i="5"/>
  <c r="P5156" i="5"/>
  <c r="O5242" i="5"/>
  <c r="P5194" i="5"/>
  <c r="O5243" i="5"/>
  <c r="P5195" i="5"/>
  <c r="O5198" i="5"/>
  <c r="P5150" i="5"/>
  <c r="O5231" i="5"/>
  <c r="P5183" i="5"/>
  <c r="O5228" i="5"/>
  <c r="P5180" i="5"/>
  <c r="M5071" i="5"/>
  <c r="N5071" i="5"/>
  <c r="Q5071" i="5" s="1"/>
  <c r="F5071" i="5" s="1"/>
  <c r="G5071" i="5" s="1"/>
  <c r="M5060" i="5"/>
  <c r="N5060" i="5"/>
  <c r="Q5060" i="5" s="1"/>
  <c r="F5060" i="5" s="1"/>
  <c r="G5060" i="5" s="1"/>
  <c r="M5074" i="5"/>
  <c r="N5074" i="5"/>
  <c r="Q5074" i="5" s="1"/>
  <c r="F5074" i="5" s="1"/>
  <c r="G5074" i="5" s="1"/>
  <c r="M5082" i="5"/>
  <c r="N5082" i="5"/>
  <c r="Q5082" i="5" s="1"/>
  <c r="F5082" i="5" s="1"/>
  <c r="G5082" i="5" s="1"/>
  <c r="M5081" i="5"/>
  <c r="N5081" i="5"/>
  <c r="Q5081" i="5" s="1"/>
  <c r="F5081" i="5" s="1"/>
  <c r="G5081" i="5" s="1"/>
  <c r="M5055" i="5"/>
  <c r="N5055" i="5"/>
  <c r="Q5055" i="5" s="1"/>
  <c r="F5055" i="5" s="1"/>
  <c r="G5055" i="5" s="1"/>
  <c r="M5058" i="5"/>
  <c r="N5058" i="5"/>
  <c r="Q5058" i="5" s="1"/>
  <c r="F5058" i="5" s="1"/>
  <c r="G5058" i="5" s="1"/>
  <c r="M5056" i="5"/>
  <c r="N5056" i="5"/>
  <c r="Q5056" i="5" s="1"/>
  <c r="F5056" i="5" s="1"/>
  <c r="G5056" i="5" s="1"/>
  <c r="M5079" i="5"/>
  <c r="N5079" i="5"/>
  <c r="Q5079" i="5" s="1"/>
  <c r="F5079" i="5" s="1"/>
  <c r="G5079" i="5" s="1"/>
  <c r="M5068" i="5"/>
  <c r="N5068" i="5"/>
  <c r="Q5068" i="5" s="1"/>
  <c r="F5068" i="5" s="1"/>
  <c r="G5068" i="5" s="1"/>
  <c r="M5063" i="5"/>
  <c r="N5063" i="5"/>
  <c r="Q5063" i="5" s="1"/>
  <c r="F5063" i="5" s="1"/>
  <c r="G5063" i="5" s="1"/>
  <c r="M5061" i="5"/>
  <c r="N5061" i="5"/>
  <c r="Q5061" i="5" s="1"/>
  <c r="F5061" i="5" s="1"/>
  <c r="G5061" i="5" s="1"/>
  <c r="M5076" i="5"/>
  <c r="N5076" i="5"/>
  <c r="Q5076" i="5" s="1"/>
  <c r="F5076" i="5" s="1"/>
  <c r="G5076" i="5" s="1"/>
  <c r="M5078" i="5"/>
  <c r="N5078" i="5"/>
  <c r="Q5078" i="5" s="1"/>
  <c r="F5078" i="5" s="1"/>
  <c r="G5078" i="5" s="1"/>
  <c r="M5044" i="5"/>
  <c r="N5044" i="5"/>
  <c r="Q5044" i="5" s="1"/>
  <c r="F5044" i="5" s="1"/>
  <c r="G5044" i="5" s="1"/>
  <c r="M5062" i="5"/>
  <c r="N5062" i="5"/>
  <c r="Q5062" i="5" s="1"/>
  <c r="F5062" i="5" s="1"/>
  <c r="G5062" i="5" s="1"/>
  <c r="M5059" i="5"/>
  <c r="N5059" i="5"/>
  <c r="Q5059" i="5" s="1"/>
  <c r="F5059" i="5" s="1"/>
  <c r="G5059" i="5" s="1"/>
  <c r="M5073" i="5"/>
  <c r="N5073" i="5"/>
  <c r="Q5073" i="5" s="1"/>
  <c r="F5073" i="5" s="1"/>
  <c r="G5073" i="5" s="1"/>
  <c r="M5045" i="5"/>
  <c r="N5045" i="5"/>
  <c r="Q5045" i="5" s="1"/>
  <c r="F5045" i="5" s="1"/>
  <c r="G5045" i="5" s="1"/>
  <c r="M5054" i="5"/>
  <c r="N5054" i="5"/>
  <c r="Q5054" i="5" s="1"/>
  <c r="F5054" i="5" s="1"/>
  <c r="G5054" i="5" s="1"/>
  <c r="M5048" i="5"/>
  <c r="N5048" i="5"/>
  <c r="Q5048" i="5" s="1"/>
  <c r="F5048" i="5" s="1"/>
  <c r="G5048" i="5" s="1"/>
  <c r="M5087" i="5"/>
  <c r="N5087" i="5"/>
  <c r="Q5087" i="5" s="1"/>
  <c r="F5087" i="5" s="1"/>
  <c r="G5087" i="5" s="1"/>
  <c r="M5099" i="5"/>
  <c r="N5099" i="5"/>
  <c r="Q5099" i="5" s="1"/>
  <c r="F5099" i="5" s="1"/>
  <c r="G5099" i="5" s="1"/>
  <c r="M5047" i="5"/>
  <c r="N5047" i="5"/>
  <c r="Q5047" i="5" s="1"/>
  <c r="F5047" i="5" s="1"/>
  <c r="G5047" i="5" s="1"/>
  <c r="M5115" i="5"/>
  <c r="N5115" i="5"/>
  <c r="Q5115" i="5" s="1"/>
  <c r="F5115" i="5" s="1"/>
  <c r="G5115" i="5" s="1"/>
  <c r="M5046" i="5"/>
  <c r="N5046" i="5"/>
  <c r="Q5046" i="5" s="1"/>
  <c r="F5046" i="5" s="1"/>
  <c r="G5046" i="5" s="1"/>
  <c r="M5084" i="5"/>
  <c r="N5084" i="5"/>
  <c r="Q5084" i="5" s="1"/>
  <c r="F5084" i="5" s="1"/>
  <c r="G5084" i="5" s="1"/>
  <c r="M5065" i="5"/>
  <c r="N5065" i="5"/>
  <c r="Q5065" i="5" s="1"/>
  <c r="F5065" i="5" s="1"/>
  <c r="G5065" i="5" s="1"/>
  <c r="M5089" i="5"/>
  <c r="N5089" i="5"/>
  <c r="Q5089" i="5" s="1"/>
  <c r="F5089" i="5" s="1"/>
  <c r="G5089" i="5" s="1"/>
  <c r="M5057" i="5"/>
  <c r="N5057" i="5"/>
  <c r="Q5057" i="5" s="1"/>
  <c r="F5057" i="5" s="1"/>
  <c r="G5057" i="5" s="1"/>
  <c r="M5050" i="5"/>
  <c r="N5050" i="5"/>
  <c r="Q5050" i="5" s="1"/>
  <c r="F5050" i="5" s="1"/>
  <c r="G5050" i="5" s="1"/>
  <c r="M5070" i="5"/>
  <c r="N5070" i="5"/>
  <c r="Q5070" i="5" s="1"/>
  <c r="F5070" i="5" s="1"/>
  <c r="G5070" i="5" s="1"/>
  <c r="M5080" i="5"/>
  <c r="N5080" i="5"/>
  <c r="Q5080" i="5" s="1"/>
  <c r="F5080" i="5" s="1"/>
  <c r="G5080" i="5" s="1"/>
  <c r="M5053" i="5"/>
  <c r="N5053" i="5"/>
  <c r="Q5053" i="5" s="1"/>
  <c r="F5053" i="5" s="1"/>
  <c r="G5053" i="5" s="1"/>
  <c r="M5069" i="5"/>
  <c r="N5069" i="5"/>
  <c r="Q5069" i="5" s="1"/>
  <c r="F5069" i="5" s="1"/>
  <c r="G5069" i="5" s="1"/>
  <c r="M5083" i="5"/>
  <c r="N5083" i="5"/>
  <c r="Q5083" i="5" s="1"/>
  <c r="F5083" i="5" s="1"/>
  <c r="G5083" i="5" s="1"/>
  <c r="M5085" i="5"/>
  <c r="N5085" i="5"/>
  <c r="Q5085" i="5" s="1"/>
  <c r="F5085" i="5" s="1"/>
  <c r="G5085" i="5" s="1"/>
  <c r="M5091" i="5"/>
  <c r="N5091" i="5"/>
  <c r="Q5091" i="5" s="1"/>
  <c r="F5091" i="5" s="1"/>
  <c r="G5091" i="5" s="1"/>
  <c r="M5077" i="5"/>
  <c r="N5077" i="5"/>
  <c r="Q5077" i="5" s="1"/>
  <c r="F5077" i="5" s="1"/>
  <c r="G5077" i="5" s="1"/>
  <c r="M5049" i="5"/>
  <c r="N5049" i="5"/>
  <c r="Q5049" i="5" s="1"/>
  <c r="F5049" i="5" s="1"/>
  <c r="G5049" i="5" s="1"/>
  <c r="M5066" i="5"/>
  <c r="N5066" i="5"/>
  <c r="Q5066" i="5" s="1"/>
  <c r="F5066" i="5" s="1"/>
  <c r="G5066" i="5" s="1"/>
  <c r="M5072" i="5"/>
  <c r="N5072" i="5"/>
  <c r="Q5072" i="5" s="1"/>
  <c r="F5072" i="5" s="1"/>
  <c r="G5072" i="5" s="1"/>
  <c r="M5086" i="5"/>
  <c r="N5086" i="5"/>
  <c r="Q5086" i="5" s="1"/>
  <c r="F5086" i="5" s="1"/>
  <c r="G5086" i="5" s="1"/>
  <c r="M5090" i="5"/>
  <c r="N5090" i="5"/>
  <c r="Q5090" i="5" s="1"/>
  <c r="F5090" i="5" s="1"/>
  <c r="G5090" i="5" s="1"/>
  <c r="M5052" i="5"/>
  <c r="N5052" i="5"/>
  <c r="Q5052" i="5" s="1"/>
  <c r="F5052" i="5" s="1"/>
  <c r="G5052" i="5" s="1"/>
  <c r="M5075" i="5"/>
  <c r="N5075" i="5"/>
  <c r="Q5075" i="5" s="1"/>
  <c r="F5075" i="5" s="1"/>
  <c r="G5075" i="5" s="1"/>
  <c r="M5088" i="5"/>
  <c r="N5088" i="5"/>
  <c r="Q5088" i="5" s="1"/>
  <c r="F5088" i="5" s="1"/>
  <c r="G5088" i="5" s="1"/>
  <c r="M5064" i="5"/>
  <c r="N5064" i="5"/>
  <c r="Q5064" i="5" s="1"/>
  <c r="F5064" i="5" s="1"/>
  <c r="G5064" i="5" s="1"/>
  <c r="A5104" i="5"/>
  <c r="B5056" i="5"/>
  <c r="A5127" i="5"/>
  <c r="B5079" i="5"/>
  <c r="A5116" i="5"/>
  <c r="B5068" i="5"/>
  <c r="A5111" i="5"/>
  <c r="B5063" i="5"/>
  <c r="A5109" i="5"/>
  <c r="B5061" i="5"/>
  <c r="A5124" i="5"/>
  <c r="B5076" i="5"/>
  <c r="A5118" i="5"/>
  <c r="B5070" i="5"/>
  <c r="A5102" i="5"/>
  <c r="B5054" i="5"/>
  <c r="A5096" i="5"/>
  <c r="B5048" i="5"/>
  <c r="A5135" i="5"/>
  <c r="B5087" i="5"/>
  <c r="A5147" i="5"/>
  <c r="B5099" i="5"/>
  <c r="A5095" i="5"/>
  <c r="B5047" i="5"/>
  <c r="A5163" i="5"/>
  <c r="B5115" i="5"/>
  <c r="A5117" i="5"/>
  <c r="B5069" i="5"/>
  <c r="A5131" i="5"/>
  <c r="B5083" i="5"/>
  <c r="A5133" i="5"/>
  <c r="B5085" i="5"/>
  <c r="A5139" i="5"/>
  <c r="B5091" i="5"/>
  <c r="A5125" i="5"/>
  <c r="B5077" i="5"/>
  <c r="A5097" i="5"/>
  <c r="B5049" i="5"/>
  <c r="A5114" i="5"/>
  <c r="B5066" i="5"/>
  <c r="A5094" i="5"/>
  <c r="B5046" i="5"/>
  <c r="A5128" i="5"/>
  <c r="B5080" i="5"/>
  <c r="A5132" i="5"/>
  <c r="B5084" i="5"/>
  <c r="A5113" i="5"/>
  <c r="B5065" i="5"/>
  <c r="A5101" i="5"/>
  <c r="B5053" i="5"/>
  <c r="A5137" i="5"/>
  <c r="B5089" i="5"/>
  <c r="A5105" i="5"/>
  <c r="B5057" i="5"/>
  <c r="A5120" i="5"/>
  <c r="B5072" i="5"/>
  <c r="A5134" i="5"/>
  <c r="B5086" i="5"/>
  <c r="A5138" i="5"/>
  <c r="B5090" i="5"/>
  <c r="A5100" i="5"/>
  <c r="B5052" i="5"/>
  <c r="A5123" i="5"/>
  <c r="B5075" i="5"/>
  <c r="A5136" i="5"/>
  <c r="B5088" i="5"/>
  <c r="A5112" i="5"/>
  <c r="B5064" i="5"/>
  <c r="A5126" i="5"/>
  <c r="B5078" i="5"/>
  <c r="A5098" i="5"/>
  <c r="B5050" i="5"/>
  <c r="A5092" i="5"/>
  <c r="B5044" i="5"/>
  <c r="A5110" i="5"/>
  <c r="B5062" i="5"/>
  <c r="A5107" i="5"/>
  <c r="B5059" i="5"/>
  <c r="A5121" i="5"/>
  <c r="B5073" i="5"/>
  <c r="A5093" i="5"/>
  <c r="B5045" i="5"/>
  <c r="A5129" i="5"/>
  <c r="B5081" i="5"/>
  <c r="A5119" i="5"/>
  <c r="B5071" i="5"/>
  <c r="A5103" i="5"/>
  <c r="B5055" i="5"/>
  <c r="A5108" i="5"/>
  <c r="B5060" i="5"/>
  <c r="A5122" i="5"/>
  <c r="B5074" i="5"/>
  <c r="A5106" i="5"/>
  <c r="B5058" i="5"/>
  <c r="A5130" i="5"/>
  <c r="B5082" i="5"/>
  <c r="O5237" i="5" l="1"/>
  <c r="P5189" i="5"/>
  <c r="O5280" i="5"/>
  <c r="P5232" i="5"/>
  <c r="O5282" i="5"/>
  <c r="P5234" i="5"/>
  <c r="O5291" i="5"/>
  <c r="P5243" i="5"/>
  <c r="O5248" i="5"/>
  <c r="P5200" i="5"/>
  <c r="O5274" i="5"/>
  <c r="P5226" i="5"/>
  <c r="O5247" i="5"/>
  <c r="P5199" i="5"/>
  <c r="O5287" i="5"/>
  <c r="P5239" i="5"/>
  <c r="O5278" i="5"/>
  <c r="P5230" i="5"/>
  <c r="O5275" i="5"/>
  <c r="P5227" i="5"/>
  <c r="O5251" i="5"/>
  <c r="P5203" i="5"/>
  <c r="O5276" i="5"/>
  <c r="P5228" i="5"/>
  <c r="O5250" i="5"/>
  <c r="P5202" i="5"/>
  <c r="O5289" i="5"/>
  <c r="P5241" i="5"/>
  <c r="O5256" i="5"/>
  <c r="P5208" i="5"/>
  <c r="O5263" i="5"/>
  <c r="P5215" i="5"/>
  <c r="O5261" i="5"/>
  <c r="P5213" i="5"/>
  <c r="O5331" i="5"/>
  <c r="P5283" i="5"/>
  <c r="O5281" i="5"/>
  <c r="P5233" i="5"/>
  <c r="O5259" i="5"/>
  <c r="P5211" i="5"/>
  <c r="O5317" i="5"/>
  <c r="P5269" i="5"/>
  <c r="O5279" i="5"/>
  <c r="P5231" i="5"/>
  <c r="O5249" i="5"/>
  <c r="P5201" i="5"/>
  <c r="O5257" i="5"/>
  <c r="P5209" i="5"/>
  <c r="O5246" i="5"/>
  <c r="P5198" i="5"/>
  <c r="O5290" i="5"/>
  <c r="P5242" i="5"/>
  <c r="O5270" i="5"/>
  <c r="P5222" i="5"/>
  <c r="O5273" i="5"/>
  <c r="P5225" i="5"/>
  <c r="O5288" i="5"/>
  <c r="P5240" i="5"/>
  <c r="O5264" i="5"/>
  <c r="P5216" i="5"/>
  <c r="O5266" i="5"/>
  <c r="P5218" i="5"/>
  <c r="O5268" i="5"/>
  <c r="P5220" i="5"/>
  <c r="O5238" i="5"/>
  <c r="P5190" i="5"/>
  <c r="O5267" i="5"/>
  <c r="P5219" i="5"/>
  <c r="O5303" i="5"/>
  <c r="P5255" i="5"/>
  <c r="O5277" i="5"/>
  <c r="P5229" i="5"/>
  <c r="O5292" i="5"/>
  <c r="P5244" i="5"/>
  <c r="O5262" i="5"/>
  <c r="P5214" i="5"/>
  <c r="O5320" i="5"/>
  <c r="P5272" i="5"/>
  <c r="O5308" i="5"/>
  <c r="P5260" i="5"/>
  <c r="O5271" i="5"/>
  <c r="P5223" i="5"/>
  <c r="O5252" i="5"/>
  <c r="P5204" i="5"/>
  <c r="O5306" i="5"/>
  <c r="P5258" i="5"/>
  <c r="O5254" i="5"/>
  <c r="P5206" i="5"/>
  <c r="O5253" i="5"/>
  <c r="P5205" i="5"/>
  <c r="O5245" i="5"/>
  <c r="P5197" i="5"/>
  <c r="O5236" i="5"/>
  <c r="P5188" i="5"/>
  <c r="O5265" i="5"/>
  <c r="P5217" i="5"/>
  <c r="M5098" i="5"/>
  <c r="N5098" i="5"/>
  <c r="Q5098" i="5" s="1"/>
  <c r="F5098" i="5" s="1"/>
  <c r="G5098" i="5" s="1"/>
  <c r="M5131" i="5"/>
  <c r="N5131" i="5"/>
  <c r="Q5131" i="5" s="1"/>
  <c r="F5131" i="5" s="1"/>
  <c r="G5131" i="5" s="1"/>
  <c r="M5119" i="5"/>
  <c r="N5119" i="5"/>
  <c r="Q5119" i="5" s="1"/>
  <c r="F5119" i="5" s="1"/>
  <c r="G5119" i="5" s="1"/>
  <c r="M5134" i="5"/>
  <c r="N5134" i="5"/>
  <c r="Q5134" i="5" s="1"/>
  <c r="F5134" i="5" s="1"/>
  <c r="G5134" i="5" s="1"/>
  <c r="M5128" i="5"/>
  <c r="N5128" i="5"/>
  <c r="Q5128" i="5" s="1"/>
  <c r="F5128" i="5" s="1"/>
  <c r="G5128" i="5" s="1"/>
  <c r="M5102" i="5"/>
  <c r="N5102" i="5"/>
  <c r="Q5102" i="5" s="1"/>
  <c r="F5102" i="5" s="1"/>
  <c r="G5102" i="5" s="1"/>
  <c r="M5104" i="5"/>
  <c r="N5104" i="5"/>
  <c r="Q5104" i="5" s="1"/>
  <c r="F5104" i="5" s="1"/>
  <c r="G5104" i="5" s="1"/>
  <c r="M5129" i="5"/>
  <c r="N5129" i="5"/>
  <c r="Q5129" i="5" s="1"/>
  <c r="F5129" i="5" s="1"/>
  <c r="G5129" i="5" s="1"/>
  <c r="M5126" i="5"/>
  <c r="N5126" i="5"/>
  <c r="Q5126" i="5" s="1"/>
  <c r="F5126" i="5" s="1"/>
  <c r="G5126" i="5" s="1"/>
  <c r="M5120" i="5"/>
  <c r="N5120" i="5"/>
  <c r="Q5120" i="5" s="1"/>
  <c r="F5120" i="5" s="1"/>
  <c r="G5120" i="5" s="1"/>
  <c r="M5094" i="5"/>
  <c r="N5094" i="5"/>
  <c r="Q5094" i="5" s="1"/>
  <c r="F5094" i="5" s="1"/>
  <c r="G5094" i="5" s="1"/>
  <c r="M5117" i="5"/>
  <c r="N5117" i="5"/>
  <c r="Q5117" i="5" s="1"/>
  <c r="F5117" i="5" s="1"/>
  <c r="G5117" i="5" s="1"/>
  <c r="M5118" i="5"/>
  <c r="N5118" i="5"/>
  <c r="Q5118" i="5" s="1"/>
  <c r="F5118" i="5" s="1"/>
  <c r="G5118" i="5" s="1"/>
  <c r="M5093" i="5"/>
  <c r="N5093" i="5"/>
  <c r="Q5093" i="5" s="1"/>
  <c r="F5093" i="5" s="1"/>
  <c r="G5093" i="5" s="1"/>
  <c r="M5163" i="5"/>
  <c r="N5163" i="5"/>
  <c r="Q5163" i="5" s="1"/>
  <c r="F5163" i="5" s="1"/>
  <c r="G5163" i="5" s="1"/>
  <c r="M5106" i="5"/>
  <c r="N5106" i="5"/>
  <c r="Q5106" i="5" s="1"/>
  <c r="F5106" i="5" s="1"/>
  <c r="G5106" i="5" s="1"/>
  <c r="M5121" i="5"/>
  <c r="N5121" i="5"/>
  <c r="Q5121" i="5" s="1"/>
  <c r="F5121" i="5" s="1"/>
  <c r="G5121" i="5" s="1"/>
  <c r="M5137" i="5"/>
  <c r="N5137" i="5"/>
  <c r="Q5137" i="5" s="1"/>
  <c r="F5137" i="5" s="1"/>
  <c r="G5137" i="5" s="1"/>
  <c r="M5097" i="5"/>
  <c r="N5097" i="5"/>
  <c r="Q5097" i="5" s="1"/>
  <c r="F5097" i="5" s="1"/>
  <c r="G5097" i="5" s="1"/>
  <c r="M5095" i="5"/>
  <c r="N5095" i="5"/>
  <c r="Q5095" i="5" s="1"/>
  <c r="F5095" i="5" s="1"/>
  <c r="G5095" i="5" s="1"/>
  <c r="M5109" i="5"/>
  <c r="N5109" i="5"/>
  <c r="Q5109" i="5" s="1"/>
  <c r="F5109" i="5" s="1"/>
  <c r="G5109" i="5" s="1"/>
  <c r="M5107" i="5"/>
  <c r="N5107" i="5"/>
  <c r="Q5107" i="5" s="1"/>
  <c r="F5107" i="5" s="1"/>
  <c r="G5107" i="5" s="1"/>
  <c r="M5123" i="5"/>
  <c r="N5123" i="5"/>
  <c r="Q5123" i="5" s="1"/>
  <c r="F5123" i="5" s="1"/>
  <c r="G5123" i="5" s="1"/>
  <c r="M5101" i="5"/>
  <c r="N5101" i="5"/>
  <c r="Q5101" i="5" s="1"/>
  <c r="F5101" i="5" s="1"/>
  <c r="G5101" i="5" s="1"/>
  <c r="M5125" i="5"/>
  <c r="N5125" i="5"/>
  <c r="Q5125" i="5" s="1"/>
  <c r="F5125" i="5" s="1"/>
  <c r="G5125" i="5" s="1"/>
  <c r="M5111" i="5"/>
  <c r="N5111" i="5"/>
  <c r="Q5111" i="5" s="1"/>
  <c r="F5111" i="5" s="1"/>
  <c r="G5111" i="5" s="1"/>
  <c r="M5112" i="5"/>
  <c r="N5112" i="5"/>
  <c r="Q5112" i="5" s="1"/>
  <c r="F5112" i="5" s="1"/>
  <c r="G5112" i="5" s="1"/>
  <c r="M5136" i="5"/>
  <c r="N5136" i="5"/>
  <c r="Q5136" i="5" s="1"/>
  <c r="F5136" i="5" s="1"/>
  <c r="G5136" i="5" s="1"/>
  <c r="M5122" i="5"/>
  <c r="N5122" i="5"/>
  <c r="Q5122" i="5" s="1"/>
  <c r="F5122" i="5" s="1"/>
  <c r="G5122" i="5" s="1"/>
  <c r="M5147" i="5"/>
  <c r="N5147" i="5"/>
  <c r="Q5147" i="5" s="1"/>
  <c r="F5147" i="5" s="1"/>
  <c r="G5147" i="5" s="1"/>
  <c r="M5108" i="5"/>
  <c r="N5108" i="5"/>
  <c r="Q5108" i="5" s="1"/>
  <c r="F5108" i="5" s="1"/>
  <c r="G5108" i="5" s="1"/>
  <c r="M5110" i="5"/>
  <c r="N5110" i="5"/>
  <c r="Q5110" i="5" s="1"/>
  <c r="F5110" i="5" s="1"/>
  <c r="G5110" i="5" s="1"/>
  <c r="M5100" i="5"/>
  <c r="N5100" i="5"/>
  <c r="Q5100" i="5" s="1"/>
  <c r="F5100" i="5" s="1"/>
  <c r="G5100" i="5" s="1"/>
  <c r="M5113" i="5"/>
  <c r="N5113" i="5"/>
  <c r="Q5113" i="5" s="1"/>
  <c r="F5113" i="5" s="1"/>
  <c r="G5113" i="5" s="1"/>
  <c r="M5139" i="5"/>
  <c r="N5139" i="5"/>
  <c r="Q5139" i="5" s="1"/>
  <c r="F5139" i="5" s="1"/>
  <c r="G5139" i="5" s="1"/>
  <c r="M5135" i="5"/>
  <c r="N5135" i="5"/>
  <c r="Q5135" i="5" s="1"/>
  <c r="F5135" i="5" s="1"/>
  <c r="G5135" i="5" s="1"/>
  <c r="M5116" i="5"/>
  <c r="N5116" i="5"/>
  <c r="Q5116" i="5" s="1"/>
  <c r="F5116" i="5" s="1"/>
  <c r="G5116" i="5" s="1"/>
  <c r="M5130" i="5"/>
  <c r="N5130" i="5"/>
  <c r="Q5130" i="5" s="1"/>
  <c r="F5130" i="5" s="1"/>
  <c r="G5130" i="5" s="1"/>
  <c r="M5105" i="5"/>
  <c r="N5105" i="5"/>
  <c r="Q5105" i="5" s="1"/>
  <c r="F5105" i="5" s="1"/>
  <c r="G5105" i="5" s="1"/>
  <c r="M5124" i="5"/>
  <c r="N5124" i="5"/>
  <c r="Q5124" i="5" s="1"/>
  <c r="F5124" i="5" s="1"/>
  <c r="G5124" i="5" s="1"/>
  <c r="M5114" i="5"/>
  <c r="N5114" i="5"/>
  <c r="Q5114" i="5" s="1"/>
  <c r="F5114" i="5" s="1"/>
  <c r="G5114" i="5" s="1"/>
  <c r="M5103" i="5"/>
  <c r="N5103" i="5"/>
  <c r="Q5103" i="5" s="1"/>
  <c r="F5103" i="5" s="1"/>
  <c r="G5103" i="5" s="1"/>
  <c r="M5092" i="5"/>
  <c r="N5092" i="5"/>
  <c r="Q5092" i="5" s="1"/>
  <c r="F5092" i="5" s="1"/>
  <c r="G5092" i="5" s="1"/>
  <c r="M5138" i="5"/>
  <c r="N5138" i="5"/>
  <c r="Q5138" i="5" s="1"/>
  <c r="F5138" i="5" s="1"/>
  <c r="G5138" i="5" s="1"/>
  <c r="M5132" i="5"/>
  <c r="N5132" i="5"/>
  <c r="Q5132" i="5" s="1"/>
  <c r="F5132" i="5" s="1"/>
  <c r="G5132" i="5" s="1"/>
  <c r="M5133" i="5"/>
  <c r="N5133" i="5"/>
  <c r="Q5133" i="5" s="1"/>
  <c r="F5133" i="5" s="1"/>
  <c r="G5133" i="5" s="1"/>
  <c r="M5096" i="5"/>
  <c r="N5096" i="5"/>
  <c r="Q5096" i="5" s="1"/>
  <c r="F5096" i="5" s="1"/>
  <c r="G5096" i="5" s="1"/>
  <c r="M5127" i="5"/>
  <c r="N5127" i="5"/>
  <c r="Q5127" i="5" s="1"/>
  <c r="F5127" i="5" s="1"/>
  <c r="G5127" i="5" s="1"/>
  <c r="A5177" i="5"/>
  <c r="B5129" i="5"/>
  <c r="A5174" i="5"/>
  <c r="B5126" i="5"/>
  <c r="A5168" i="5"/>
  <c r="B5120" i="5"/>
  <c r="A5142" i="5"/>
  <c r="B5094" i="5"/>
  <c r="A5165" i="5"/>
  <c r="B5117" i="5"/>
  <c r="A5166" i="5"/>
  <c r="B5118" i="5"/>
  <c r="A5154" i="5"/>
  <c r="B5106" i="5"/>
  <c r="A5169" i="5"/>
  <c r="B5121" i="5"/>
  <c r="A5184" i="5"/>
  <c r="B5136" i="5"/>
  <c r="A5185" i="5"/>
  <c r="B5137" i="5"/>
  <c r="A5145" i="5"/>
  <c r="B5097" i="5"/>
  <c r="A5143" i="5"/>
  <c r="B5095" i="5"/>
  <c r="A5157" i="5"/>
  <c r="B5109" i="5"/>
  <c r="A5156" i="5"/>
  <c r="B5108" i="5"/>
  <c r="A5158" i="5"/>
  <c r="B5110" i="5"/>
  <c r="A5148" i="5"/>
  <c r="B5100" i="5"/>
  <c r="A5161" i="5"/>
  <c r="B5113" i="5"/>
  <c r="A5187" i="5"/>
  <c r="B5139" i="5"/>
  <c r="A5183" i="5"/>
  <c r="B5135" i="5"/>
  <c r="A5164" i="5"/>
  <c r="B5116" i="5"/>
  <c r="A5170" i="5"/>
  <c r="B5122" i="5"/>
  <c r="A5155" i="5"/>
  <c r="B5107" i="5"/>
  <c r="A5171" i="5"/>
  <c r="B5123" i="5"/>
  <c r="A5149" i="5"/>
  <c r="B5101" i="5"/>
  <c r="A5173" i="5"/>
  <c r="B5125" i="5"/>
  <c r="A5195" i="5"/>
  <c r="B5147" i="5"/>
  <c r="A5159" i="5"/>
  <c r="B5111" i="5"/>
  <c r="A5151" i="5"/>
  <c r="B5103" i="5"/>
  <c r="A5140" i="5"/>
  <c r="B5092" i="5"/>
  <c r="A5186" i="5"/>
  <c r="B5138" i="5"/>
  <c r="A5180" i="5"/>
  <c r="B5132" i="5"/>
  <c r="A5181" i="5"/>
  <c r="B5133" i="5"/>
  <c r="A5144" i="5"/>
  <c r="B5096" i="5"/>
  <c r="A5175" i="5"/>
  <c r="B5127" i="5"/>
  <c r="A5178" i="5"/>
  <c r="B5130" i="5"/>
  <c r="A5141" i="5"/>
  <c r="B5093" i="5"/>
  <c r="A5160" i="5"/>
  <c r="B5112" i="5"/>
  <c r="A5153" i="5"/>
  <c r="B5105" i="5"/>
  <c r="A5162" i="5"/>
  <c r="B5114" i="5"/>
  <c r="A5211" i="5"/>
  <c r="B5163" i="5"/>
  <c r="A5172" i="5"/>
  <c r="B5124" i="5"/>
  <c r="A5167" i="5"/>
  <c r="B5119" i="5"/>
  <c r="A5146" i="5"/>
  <c r="B5098" i="5"/>
  <c r="A5182" i="5"/>
  <c r="B5134" i="5"/>
  <c r="A5176" i="5"/>
  <c r="B5128" i="5"/>
  <c r="A5179" i="5"/>
  <c r="B5131" i="5"/>
  <c r="A5150" i="5"/>
  <c r="B5102" i="5"/>
  <c r="A5152" i="5"/>
  <c r="B5104" i="5"/>
  <c r="O5295" i="5" l="1"/>
  <c r="P5247" i="5"/>
  <c r="O5356" i="5"/>
  <c r="P5308" i="5"/>
  <c r="O5296" i="5"/>
  <c r="P5248" i="5"/>
  <c r="O5301" i="5"/>
  <c r="P5253" i="5"/>
  <c r="O5310" i="5"/>
  <c r="P5262" i="5"/>
  <c r="O5314" i="5"/>
  <c r="P5266" i="5"/>
  <c r="O5305" i="5"/>
  <c r="P5257" i="5"/>
  <c r="O5309" i="5"/>
  <c r="P5261" i="5"/>
  <c r="O5323" i="5"/>
  <c r="P5275" i="5"/>
  <c r="O5330" i="5"/>
  <c r="P5282" i="5"/>
  <c r="O5300" i="5"/>
  <c r="P5252" i="5"/>
  <c r="O5365" i="5"/>
  <c r="P5317" i="5"/>
  <c r="O5338" i="5"/>
  <c r="P5290" i="5"/>
  <c r="O5337" i="5"/>
  <c r="P5289" i="5"/>
  <c r="O5284" i="5"/>
  <c r="P5236" i="5"/>
  <c r="O5286" i="5"/>
  <c r="P5238" i="5"/>
  <c r="O5324" i="5"/>
  <c r="P5276" i="5"/>
  <c r="O5299" i="5"/>
  <c r="P5251" i="5"/>
  <c r="O5302" i="5"/>
  <c r="P5254" i="5"/>
  <c r="O5340" i="5"/>
  <c r="P5292" i="5"/>
  <c r="O5312" i="5"/>
  <c r="P5264" i="5"/>
  <c r="O5297" i="5"/>
  <c r="P5249" i="5"/>
  <c r="O5311" i="5"/>
  <c r="P5263" i="5"/>
  <c r="O5326" i="5"/>
  <c r="P5278" i="5"/>
  <c r="O5328" i="5"/>
  <c r="P5280" i="5"/>
  <c r="O5321" i="5"/>
  <c r="P5273" i="5"/>
  <c r="O5351" i="5"/>
  <c r="P5303" i="5"/>
  <c r="O5313" i="5"/>
  <c r="P5265" i="5"/>
  <c r="O5319" i="5"/>
  <c r="P5271" i="5"/>
  <c r="O5315" i="5"/>
  <c r="P5267" i="5"/>
  <c r="O5318" i="5"/>
  <c r="P5270" i="5"/>
  <c r="O5307" i="5"/>
  <c r="P5259" i="5"/>
  <c r="O5298" i="5"/>
  <c r="P5250" i="5"/>
  <c r="O5322" i="5"/>
  <c r="P5274" i="5"/>
  <c r="O5329" i="5"/>
  <c r="P5281" i="5"/>
  <c r="O5293" i="5"/>
  <c r="P5245" i="5"/>
  <c r="O5368" i="5"/>
  <c r="P5320" i="5"/>
  <c r="O5316" i="5"/>
  <c r="P5268" i="5"/>
  <c r="O5294" i="5"/>
  <c r="P5246" i="5"/>
  <c r="O5379" i="5"/>
  <c r="P5331" i="5"/>
  <c r="O5339" i="5"/>
  <c r="P5291" i="5"/>
  <c r="O5354" i="5"/>
  <c r="P5306" i="5"/>
  <c r="O5325" i="5"/>
  <c r="P5277" i="5"/>
  <c r="P5288" i="5"/>
  <c r="O5336" i="5"/>
  <c r="O5327" i="5"/>
  <c r="P5279" i="5"/>
  <c r="O5304" i="5"/>
  <c r="P5256" i="5"/>
  <c r="O5335" i="5"/>
  <c r="P5287" i="5"/>
  <c r="O5285" i="5"/>
  <c r="P5237" i="5"/>
  <c r="M5146" i="5"/>
  <c r="N5146" i="5"/>
  <c r="Q5146" i="5" s="1"/>
  <c r="F5146" i="5" s="1"/>
  <c r="G5146" i="5" s="1"/>
  <c r="M5141" i="5"/>
  <c r="N5141" i="5"/>
  <c r="Q5141" i="5" s="1"/>
  <c r="F5141" i="5" s="1"/>
  <c r="G5141" i="5" s="1"/>
  <c r="M5140" i="5"/>
  <c r="N5140" i="5"/>
  <c r="Q5140" i="5" s="1"/>
  <c r="F5140" i="5" s="1"/>
  <c r="G5140" i="5" s="1"/>
  <c r="M5155" i="5"/>
  <c r="N5155" i="5"/>
  <c r="Q5155" i="5" s="1"/>
  <c r="F5155" i="5" s="1"/>
  <c r="G5155" i="5" s="1"/>
  <c r="M5158" i="5"/>
  <c r="N5158" i="5"/>
  <c r="Q5158" i="5" s="1"/>
  <c r="F5158" i="5" s="1"/>
  <c r="G5158" i="5" s="1"/>
  <c r="M5169" i="5"/>
  <c r="N5169" i="5"/>
  <c r="Q5169" i="5" s="1"/>
  <c r="F5169" i="5" s="1"/>
  <c r="G5169" i="5" s="1"/>
  <c r="M5177" i="5"/>
  <c r="N5177" i="5"/>
  <c r="Q5177" i="5" s="1"/>
  <c r="F5177" i="5" s="1"/>
  <c r="G5177" i="5" s="1"/>
  <c r="M5167" i="5"/>
  <c r="N5167" i="5"/>
  <c r="Q5167" i="5" s="1"/>
  <c r="F5167" i="5" s="1"/>
  <c r="G5167" i="5" s="1"/>
  <c r="M5178" i="5"/>
  <c r="N5178" i="5"/>
  <c r="Q5178" i="5" s="1"/>
  <c r="F5178" i="5" s="1"/>
  <c r="G5178" i="5" s="1"/>
  <c r="M5151" i="5"/>
  <c r="N5151" i="5"/>
  <c r="Q5151" i="5" s="1"/>
  <c r="F5151" i="5" s="1"/>
  <c r="G5151" i="5" s="1"/>
  <c r="M5170" i="5"/>
  <c r="N5170" i="5"/>
  <c r="Q5170" i="5" s="1"/>
  <c r="F5170" i="5" s="1"/>
  <c r="G5170" i="5" s="1"/>
  <c r="M5156" i="5"/>
  <c r="N5156" i="5"/>
  <c r="Q5156" i="5" s="1"/>
  <c r="F5156" i="5" s="1"/>
  <c r="G5156" i="5" s="1"/>
  <c r="M5154" i="5"/>
  <c r="N5154" i="5"/>
  <c r="Q5154" i="5" s="1"/>
  <c r="F5154" i="5" s="1"/>
  <c r="G5154" i="5" s="1"/>
  <c r="M5164" i="5"/>
  <c r="N5164" i="5"/>
  <c r="Q5164" i="5" s="1"/>
  <c r="F5164" i="5" s="1"/>
  <c r="G5164" i="5" s="1"/>
  <c r="M5150" i="5"/>
  <c r="N5150" i="5"/>
  <c r="Q5150" i="5" s="1"/>
  <c r="F5150" i="5" s="1"/>
  <c r="G5150" i="5" s="1"/>
  <c r="M5211" i="5"/>
  <c r="N5211" i="5"/>
  <c r="Q5211" i="5" s="1"/>
  <c r="F5211" i="5" s="1"/>
  <c r="G5211" i="5" s="1"/>
  <c r="M5144" i="5"/>
  <c r="N5144" i="5"/>
  <c r="Q5144" i="5" s="1"/>
  <c r="F5144" i="5" s="1"/>
  <c r="G5144" i="5" s="1"/>
  <c r="M5195" i="5"/>
  <c r="N5195" i="5"/>
  <c r="Q5195" i="5" s="1"/>
  <c r="F5195" i="5" s="1"/>
  <c r="G5195" i="5" s="1"/>
  <c r="M5183" i="5"/>
  <c r="N5183" i="5"/>
  <c r="Q5183" i="5" s="1"/>
  <c r="F5183" i="5" s="1"/>
  <c r="G5183" i="5" s="1"/>
  <c r="M5143" i="5"/>
  <c r="N5143" i="5"/>
  <c r="Q5143" i="5" s="1"/>
  <c r="F5143" i="5" s="1"/>
  <c r="G5143" i="5" s="1"/>
  <c r="M5165" i="5"/>
  <c r="N5165" i="5"/>
  <c r="Q5165" i="5" s="1"/>
  <c r="F5165" i="5" s="1"/>
  <c r="G5165" i="5" s="1"/>
  <c r="M5172" i="5"/>
  <c r="N5172" i="5"/>
  <c r="Q5172" i="5" s="1"/>
  <c r="F5172" i="5" s="1"/>
  <c r="G5172" i="5" s="1"/>
  <c r="M5159" i="5"/>
  <c r="N5159" i="5"/>
  <c r="Q5159" i="5" s="1"/>
  <c r="F5159" i="5" s="1"/>
  <c r="G5159" i="5" s="1"/>
  <c r="M5157" i="5"/>
  <c r="N5157" i="5"/>
  <c r="Q5157" i="5" s="1"/>
  <c r="F5157" i="5" s="1"/>
  <c r="G5157" i="5" s="1"/>
  <c r="M5152" i="5"/>
  <c r="N5152" i="5"/>
  <c r="Q5152" i="5" s="1"/>
  <c r="F5152" i="5" s="1"/>
  <c r="G5152" i="5" s="1"/>
  <c r="M5175" i="5"/>
  <c r="N5175" i="5"/>
  <c r="Q5175" i="5" s="1"/>
  <c r="F5175" i="5" s="1"/>
  <c r="G5175" i="5" s="1"/>
  <c r="M5166" i="5"/>
  <c r="N5166" i="5"/>
  <c r="Q5166" i="5" s="1"/>
  <c r="F5166" i="5" s="1"/>
  <c r="G5166" i="5" s="1"/>
  <c r="M5162" i="5"/>
  <c r="N5162" i="5"/>
  <c r="Q5162" i="5" s="1"/>
  <c r="F5162" i="5" s="1"/>
  <c r="G5162" i="5" s="1"/>
  <c r="M5181" i="5"/>
  <c r="N5181" i="5"/>
  <c r="Q5181" i="5" s="1"/>
  <c r="F5181" i="5" s="1"/>
  <c r="G5181" i="5" s="1"/>
  <c r="M5187" i="5"/>
  <c r="N5187" i="5"/>
  <c r="Q5187" i="5" s="1"/>
  <c r="F5187" i="5" s="1"/>
  <c r="G5187" i="5" s="1"/>
  <c r="M5145" i="5"/>
  <c r="N5145" i="5"/>
  <c r="Q5145" i="5" s="1"/>
  <c r="F5145" i="5" s="1"/>
  <c r="G5145" i="5" s="1"/>
  <c r="M5142" i="5"/>
  <c r="N5142" i="5"/>
  <c r="Q5142" i="5" s="1"/>
  <c r="F5142" i="5" s="1"/>
  <c r="G5142" i="5" s="1"/>
  <c r="M5176" i="5"/>
  <c r="N5176" i="5"/>
  <c r="Q5176" i="5" s="1"/>
  <c r="F5176" i="5" s="1"/>
  <c r="G5176" i="5" s="1"/>
  <c r="M5153" i="5"/>
  <c r="N5153" i="5"/>
  <c r="Q5153" i="5" s="1"/>
  <c r="F5153" i="5" s="1"/>
  <c r="G5153" i="5" s="1"/>
  <c r="M5180" i="5"/>
  <c r="N5180" i="5"/>
  <c r="Q5180" i="5" s="1"/>
  <c r="F5180" i="5" s="1"/>
  <c r="G5180" i="5" s="1"/>
  <c r="M5149" i="5"/>
  <c r="N5149" i="5"/>
  <c r="Q5149" i="5" s="1"/>
  <c r="F5149" i="5" s="1"/>
  <c r="G5149" i="5" s="1"/>
  <c r="M5161" i="5"/>
  <c r="N5161" i="5"/>
  <c r="Q5161" i="5" s="1"/>
  <c r="F5161" i="5" s="1"/>
  <c r="G5161" i="5" s="1"/>
  <c r="M5185" i="5"/>
  <c r="N5185" i="5"/>
  <c r="Q5185" i="5" s="1"/>
  <c r="F5185" i="5" s="1"/>
  <c r="G5185" i="5" s="1"/>
  <c r="M5168" i="5"/>
  <c r="N5168" i="5"/>
  <c r="Q5168" i="5" s="1"/>
  <c r="F5168" i="5" s="1"/>
  <c r="G5168" i="5" s="1"/>
  <c r="M5179" i="5"/>
  <c r="N5179" i="5"/>
  <c r="Q5179" i="5" s="1"/>
  <c r="F5179" i="5" s="1"/>
  <c r="G5179" i="5" s="1"/>
  <c r="M5173" i="5"/>
  <c r="N5173" i="5"/>
  <c r="Q5173" i="5" s="1"/>
  <c r="F5173" i="5" s="1"/>
  <c r="G5173" i="5" s="1"/>
  <c r="M5182" i="5"/>
  <c r="N5182" i="5"/>
  <c r="Q5182" i="5" s="1"/>
  <c r="F5182" i="5" s="1"/>
  <c r="G5182" i="5" s="1"/>
  <c r="M5160" i="5"/>
  <c r="N5160" i="5"/>
  <c r="Q5160" i="5" s="1"/>
  <c r="F5160" i="5" s="1"/>
  <c r="G5160" i="5" s="1"/>
  <c r="M5186" i="5"/>
  <c r="N5186" i="5"/>
  <c r="Q5186" i="5" s="1"/>
  <c r="F5186" i="5" s="1"/>
  <c r="G5186" i="5" s="1"/>
  <c r="M5171" i="5"/>
  <c r="N5171" i="5"/>
  <c r="Q5171" i="5" s="1"/>
  <c r="F5171" i="5" s="1"/>
  <c r="G5171" i="5" s="1"/>
  <c r="M5148" i="5"/>
  <c r="N5148" i="5"/>
  <c r="Q5148" i="5" s="1"/>
  <c r="F5148" i="5" s="1"/>
  <c r="G5148" i="5" s="1"/>
  <c r="M5184" i="5"/>
  <c r="N5184" i="5"/>
  <c r="Q5184" i="5" s="1"/>
  <c r="F5184" i="5" s="1"/>
  <c r="G5184" i="5" s="1"/>
  <c r="M5174" i="5"/>
  <c r="N5174" i="5"/>
  <c r="Q5174" i="5" s="1"/>
  <c r="F5174" i="5" s="1"/>
  <c r="G5174" i="5" s="1"/>
  <c r="A5198" i="5"/>
  <c r="B5150" i="5"/>
  <c r="A5259" i="5"/>
  <c r="B5211" i="5"/>
  <c r="A5192" i="5"/>
  <c r="B5144" i="5"/>
  <c r="A5243" i="5"/>
  <c r="B5195" i="5"/>
  <c r="A5231" i="5"/>
  <c r="B5183" i="5"/>
  <c r="A5191" i="5"/>
  <c r="B5143" i="5"/>
  <c r="A5213" i="5"/>
  <c r="B5165" i="5"/>
  <c r="A5224" i="5"/>
  <c r="B5176" i="5"/>
  <c r="A5201" i="5"/>
  <c r="B5153" i="5"/>
  <c r="A5228" i="5"/>
  <c r="B5180" i="5"/>
  <c r="A5197" i="5"/>
  <c r="B5149" i="5"/>
  <c r="A5209" i="5"/>
  <c r="B5161" i="5"/>
  <c r="A5233" i="5"/>
  <c r="B5185" i="5"/>
  <c r="A5216" i="5"/>
  <c r="B5168" i="5"/>
  <c r="A5227" i="5"/>
  <c r="B5179" i="5"/>
  <c r="A5210" i="5"/>
  <c r="B5162" i="5"/>
  <c r="A5229" i="5"/>
  <c r="B5181" i="5"/>
  <c r="A5221" i="5"/>
  <c r="B5173" i="5"/>
  <c r="A5235" i="5"/>
  <c r="B5187" i="5"/>
  <c r="A5193" i="5"/>
  <c r="B5145" i="5"/>
  <c r="A5190" i="5"/>
  <c r="B5142" i="5"/>
  <c r="A5230" i="5"/>
  <c r="B5182" i="5"/>
  <c r="A5208" i="5"/>
  <c r="B5160" i="5"/>
  <c r="A5234" i="5"/>
  <c r="B5186" i="5"/>
  <c r="A5219" i="5"/>
  <c r="B5171" i="5"/>
  <c r="A5196" i="5"/>
  <c r="B5148" i="5"/>
  <c r="A5232" i="5"/>
  <c r="B5184" i="5"/>
  <c r="A5222" i="5"/>
  <c r="B5174" i="5"/>
  <c r="A5200" i="5"/>
  <c r="B5152" i="5"/>
  <c r="A5220" i="5"/>
  <c r="B5172" i="5"/>
  <c r="A5223" i="5"/>
  <c r="B5175" i="5"/>
  <c r="A5207" i="5"/>
  <c r="B5159" i="5"/>
  <c r="A5212" i="5"/>
  <c r="B5164" i="5"/>
  <c r="A5205" i="5"/>
  <c r="B5157" i="5"/>
  <c r="A5214" i="5"/>
  <c r="B5166" i="5"/>
  <c r="A5215" i="5"/>
  <c r="B5167" i="5"/>
  <c r="A5226" i="5"/>
  <c r="B5178" i="5"/>
  <c r="A5199" i="5"/>
  <c r="B5151" i="5"/>
  <c r="A5218" i="5"/>
  <c r="B5170" i="5"/>
  <c r="A5204" i="5"/>
  <c r="B5156" i="5"/>
  <c r="A5202" i="5"/>
  <c r="B5154" i="5"/>
  <c r="A5194" i="5"/>
  <c r="B5146" i="5"/>
  <c r="A5189" i="5"/>
  <c r="B5141" i="5"/>
  <c r="A5188" i="5"/>
  <c r="B5140" i="5"/>
  <c r="A5203" i="5"/>
  <c r="B5155" i="5"/>
  <c r="A5206" i="5"/>
  <c r="B5158" i="5"/>
  <c r="A5217" i="5"/>
  <c r="B5169" i="5"/>
  <c r="A5225" i="5"/>
  <c r="B5177" i="5"/>
  <c r="O5360" i="5" l="1"/>
  <c r="P5312" i="5"/>
  <c r="O5352" i="5"/>
  <c r="P5304" i="5"/>
  <c r="O5342" i="5"/>
  <c r="P5294" i="5"/>
  <c r="O5355" i="5"/>
  <c r="P5307" i="5"/>
  <c r="O5376" i="5"/>
  <c r="P5328" i="5"/>
  <c r="O5347" i="5"/>
  <c r="P5299" i="5"/>
  <c r="O5348" i="5"/>
  <c r="P5300" i="5"/>
  <c r="O5349" i="5"/>
  <c r="P5301" i="5"/>
  <c r="O5402" i="5"/>
  <c r="P5354" i="5"/>
  <c r="O5361" i="5"/>
  <c r="P5313" i="5"/>
  <c r="O5333" i="5"/>
  <c r="P5285" i="5"/>
  <c r="O5387" i="5"/>
  <c r="P5339" i="5"/>
  <c r="O5370" i="5"/>
  <c r="P5322" i="5"/>
  <c r="O5399" i="5"/>
  <c r="P5351" i="5"/>
  <c r="O5388" i="5"/>
  <c r="P5340" i="5"/>
  <c r="O5386" i="5"/>
  <c r="P5338" i="5"/>
  <c r="O5362" i="5"/>
  <c r="P5314" i="5"/>
  <c r="O5375" i="5"/>
  <c r="P5327" i="5"/>
  <c r="O5384" i="5"/>
  <c r="P5336" i="5"/>
  <c r="O5377" i="5"/>
  <c r="P5329" i="5"/>
  <c r="O5383" i="5"/>
  <c r="P5335" i="5"/>
  <c r="O5427" i="5"/>
  <c r="P5379" i="5"/>
  <c r="O5346" i="5"/>
  <c r="P5298" i="5"/>
  <c r="O5369" i="5"/>
  <c r="P5321" i="5"/>
  <c r="O5413" i="5"/>
  <c r="P5365" i="5"/>
  <c r="O5358" i="5"/>
  <c r="P5310" i="5"/>
  <c r="O5416" i="5"/>
  <c r="P5368" i="5"/>
  <c r="O5363" i="5"/>
  <c r="P5315" i="5"/>
  <c r="O5359" i="5"/>
  <c r="P5311" i="5"/>
  <c r="O5334" i="5"/>
  <c r="P5286" i="5"/>
  <c r="O5371" i="5"/>
  <c r="P5323" i="5"/>
  <c r="O5404" i="5"/>
  <c r="P5356" i="5"/>
  <c r="O5385" i="5"/>
  <c r="P5337" i="5"/>
  <c r="O5350" i="5"/>
  <c r="P5302" i="5"/>
  <c r="O5353" i="5"/>
  <c r="P5305" i="5"/>
  <c r="O5364" i="5"/>
  <c r="P5316" i="5"/>
  <c r="O5366" i="5"/>
  <c r="P5318" i="5"/>
  <c r="O5374" i="5"/>
  <c r="P5326" i="5"/>
  <c r="O5372" i="5"/>
  <c r="P5324" i="5"/>
  <c r="O5378" i="5"/>
  <c r="P5330" i="5"/>
  <c r="O5344" i="5"/>
  <c r="P5296" i="5"/>
  <c r="O5373" i="5"/>
  <c r="P5325" i="5"/>
  <c r="O5341" i="5"/>
  <c r="P5293" i="5"/>
  <c r="O5367" i="5"/>
  <c r="P5319" i="5"/>
  <c r="O5345" i="5"/>
  <c r="P5297" i="5"/>
  <c r="O5332" i="5"/>
  <c r="P5284" i="5"/>
  <c r="O5357" i="5"/>
  <c r="P5309" i="5"/>
  <c r="O5343" i="5"/>
  <c r="P5295" i="5"/>
  <c r="M5215" i="5"/>
  <c r="N5215" i="5"/>
  <c r="Q5215" i="5" s="1"/>
  <c r="F5215" i="5" s="1"/>
  <c r="G5215" i="5" s="1"/>
  <c r="M5189" i="5"/>
  <c r="N5189" i="5"/>
  <c r="Q5189" i="5" s="1"/>
  <c r="F5189" i="5" s="1"/>
  <c r="G5189" i="5" s="1"/>
  <c r="M5200" i="5"/>
  <c r="N5200" i="5"/>
  <c r="Q5200" i="5" s="1"/>
  <c r="F5200" i="5" s="1"/>
  <c r="G5200" i="5" s="1"/>
  <c r="M5230" i="5"/>
  <c r="N5230" i="5"/>
  <c r="Q5230" i="5" s="1"/>
  <c r="F5230" i="5" s="1"/>
  <c r="G5230" i="5" s="1"/>
  <c r="M5227" i="5"/>
  <c r="N5227" i="5"/>
  <c r="Q5227" i="5" s="1"/>
  <c r="F5227" i="5" s="1"/>
  <c r="G5227" i="5" s="1"/>
  <c r="M5224" i="5"/>
  <c r="N5224" i="5"/>
  <c r="Q5224" i="5" s="1"/>
  <c r="F5224" i="5" s="1"/>
  <c r="G5224" i="5" s="1"/>
  <c r="M5198" i="5"/>
  <c r="N5198" i="5"/>
  <c r="Q5198" i="5" s="1"/>
  <c r="F5198" i="5" s="1"/>
  <c r="G5198" i="5" s="1"/>
  <c r="M5194" i="5"/>
  <c r="N5194" i="5"/>
  <c r="Q5194" i="5" s="1"/>
  <c r="F5194" i="5" s="1"/>
  <c r="G5194" i="5" s="1"/>
  <c r="M5214" i="5"/>
  <c r="N5214" i="5"/>
  <c r="Q5214" i="5" s="1"/>
  <c r="F5214" i="5" s="1"/>
  <c r="G5214" i="5" s="1"/>
  <c r="M5222" i="5"/>
  <c r="N5222" i="5"/>
  <c r="Q5222" i="5" s="1"/>
  <c r="F5222" i="5" s="1"/>
  <c r="G5222" i="5" s="1"/>
  <c r="M5190" i="5"/>
  <c r="N5190" i="5"/>
  <c r="Q5190" i="5" s="1"/>
  <c r="F5190" i="5" s="1"/>
  <c r="G5190" i="5" s="1"/>
  <c r="M5216" i="5"/>
  <c r="N5216" i="5"/>
  <c r="Q5216" i="5" s="1"/>
  <c r="F5216" i="5" s="1"/>
  <c r="G5216" i="5" s="1"/>
  <c r="M5213" i="5"/>
  <c r="N5213" i="5"/>
  <c r="Q5213" i="5" s="1"/>
  <c r="F5213" i="5" s="1"/>
  <c r="G5213" i="5" s="1"/>
  <c r="M5225" i="5"/>
  <c r="N5225" i="5"/>
  <c r="Q5225" i="5" s="1"/>
  <c r="F5225" i="5" s="1"/>
  <c r="G5225" i="5" s="1"/>
  <c r="M5202" i="5"/>
  <c r="N5202" i="5"/>
  <c r="Q5202" i="5" s="1"/>
  <c r="F5202" i="5" s="1"/>
  <c r="G5202" i="5" s="1"/>
  <c r="M5205" i="5"/>
  <c r="N5205" i="5"/>
  <c r="Q5205" i="5" s="1"/>
  <c r="F5205" i="5" s="1"/>
  <c r="G5205" i="5" s="1"/>
  <c r="M5193" i="5"/>
  <c r="N5193" i="5"/>
  <c r="Q5193" i="5" s="1"/>
  <c r="F5193" i="5" s="1"/>
  <c r="G5193" i="5" s="1"/>
  <c r="M5233" i="5"/>
  <c r="N5233" i="5"/>
  <c r="Q5233" i="5" s="1"/>
  <c r="F5233" i="5" s="1"/>
  <c r="G5233" i="5" s="1"/>
  <c r="M5191" i="5"/>
  <c r="N5191" i="5"/>
  <c r="Q5191" i="5" s="1"/>
  <c r="F5191" i="5" s="1"/>
  <c r="G5191" i="5" s="1"/>
  <c r="M5232" i="5"/>
  <c r="N5232" i="5"/>
  <c r="Q5232" i="5" s="1"/>
  <c r="F5232" i="5" s="1"/>
  <c r="G5232" i="5" s="1"/>
  <c r="M5217" i="5"/>
  <c r="N5217" i="5"/>
  <c r="Q5217" i="5" s="1"/>
  <c r="F5217" i="5" s="1"/>
  <c r="G5217" i="5" s="1"/>
  <c r="M5204" i="5"/>
  <c r="N5204" i="5"/>
  <c r="Q5204" i="5" s="1"/>
  <c r="F5204" i="5" s="1"/>
  <c r="G5204" i="5" s="1"/>
  <c r="M5212" i="5"/>
  <c r="N5212" i="5"/>
  <c r="Q5212" i="5" s="1"/>
  <c r="F5212" i="5" s="1"/>
  <c r="G5212" i="5" s="1"/>
  <c r="M5196" i="5"/>
  <c r="N5196" i="5"/>
  <c r="Q5196" i="5" s="1"/>
  <c r="F5196" i="5" s="1"/>
  <c r="G5196" i="5" s="1"/>
  <c r="M5235" i="5"/>
  <c r="N5235" i="5"/>
  <c r="Q5235" i="5" s="1"/>
  <c r="F5235" i="5" s="1"/>
  <c r="G5235" i="5" s="1"/>
  <c r="M5209" i="5"/>
  <c r="N5209" i="5"/>
  <c r="Q5209" i="5" s="1"/>
  <c r="F5209" i="5" s="1"/>
  <c r="G5209" i="5" s="1"/>
  <c r="M5231" i="5"/>
  <c r="N5231" i="5"/>
  <c r="Q5231" i="5" s="1"/>
  <c r="F5231" i="5" s="1"/>
  <c r="G5231" i="5" s="1"/>
  <c r="M5206" i="5"/>
  <c r="N5206" i="5"/>
  <c r="Q5206" i="5" s="1"/>
  <c r="F5206" i="5" s="1"/>
  <c r="G5206" i="5" s="1"/>
  <c r="M5221" i="5"/>
  <c r="N5221" i="5"/>
  <c r="Q5221" i="5" s="1"/>
  <c r="F5221" i="5" s="1"/>
  <c r="G5221" i="5" s="1"/>
  <c r="M5243" i="5"/>
  <c r="N5243" i="5"/>
  <c r="Q5243" i="5" s="1"/>
  <c r="F5243" i="5" s="1"/>
  <c r="G5243" i="5" s="1"/>
  <c r="M5203" i="5"/>
  <c r="N5203" i="5"/>
  <c r="Q5203" i="5" s="1"/>
  <c r="F5203" i="5" s="1"/>
  <c r="G5203" i="5" s="1"/>
  <c r="M5199" i="5"/>
  <c r="N5199" i="5"/>
  <c r="Q5199" i="5" s="1"/>
  <c r="F5199" i="5" s="1"/>
  <c r="G5199" i="5" s="1"/>
  <c r="M5223" i="5"/>
  <c r="N5223" i="5"/>
  <c r="Q5223" i="5" s="1"/>
  <c r="F5223" i="5" s="1"/>
  <c r="G5223" i="5" s="1"/>
  <c r="M5234" i="5"/>
  <c r="N5234" i="5"/>
  <c r="Q5234" i="5" s="1"/>
  <c r="F5234" i="5" s="1"/>
  <c r="G5234" i="5" s="1"/>
  <c r="M5229" i="5"/>
  <c r="N5229" i="5"/>
  <c r="Q5229" i="5" s="1"/>
  <c r="F5229" i="5" s="1"/>
  <c r="G5229" i="5" s="1"/>
  <c r="M5228" i="5"/>
  <c r="N5228" i="5"/>
  <c r="Q5228" i="5" s="1"/>
  <c r="F5228" i="5" s="1"/>
  <c r="G5228" i="5" s="1"/>
  <c r="M5192" i="5"/>
  <c r="N5192" i="5"/>
  <c r="Q5192" i="5" s="1"/>
  <c r="F5192" i="5" s="1"/>
  <c r="G5192" i="5" s="1"/>
  <c r="M5207" i="5"/>
  <c r="N5207" i="5"/>
  <c r="Q5207" i="5" s="1"/>
  <c r="F5207" i="5" s="1"/>
  <c r="G5207" i="5" s="1"/>
  <c r="M5218" i="5"/>
  <c r="N5218" i="5"/>
  <c r="Q5218" i="5" s="1"/>
  <c r="F5218" i="5" s="1"/>
  <c r="G5218" i="5" s="1"/>
  <c r="M5219" i="5"/>
  <c r="N5219" i="5"/>
  <c r="Q5219" i="5" s="1"/>
  <c r="F5219" i="5" s="1"/>
  <c r="G5219" i="5" s="1"/>
  <c r="M5197" i="5"/>
  <c r="N5197" i="5"/>
  <c r="Q5197" i="5" s="1"/>
  <c r="F5197" i="5" s="1"/>
  <c r="G5197" i="5" s="1"/>
  <c r="M5188" i="5"/>
  <c r="N5188" i="5"/>
  <c r="Q5188" i="5" s="1"/>
  <c r="F5188" i="5" s="1"/>
  <c r="G5188" i="5" s="1"/>
  <c r="M5226" i="5"/>
  <c r="N5226" i="5"/>
  <c r="Q5226" i="5" s="1"/>
  <c r="F5226" i="5" s="1"/>
  <c r="G5226" i="5" s="1"/>
  <c r="M5220" i="5"/>
  <c r="N5220" i="5"/>
  <c r="Q5220" i="5" s="1"/>
  <c r="F5220" i="5" s="1"/>
  <c r="G5220" i="5" s="1"/>
  <c r="M5208" i="5"/>
  <c r="N5208" i="5"/>
  <c r="Q5208" i="5" s="1"/>
  <c r="F5208" i="5" s="1"/>
  <c r="G5208" i="5" s="1"/>
  <c r="M5210" i="5"/>
  <c r="N5210" i="5"/>
  <c r="Q5210" i="5" s="1"/>
  <c r="F5210" i="5" s="1"/>
  <c r="G5210" i="5" s="1"/>
  <c r="M5201" i="5"/>
  <c r="N5201" i="5"/>
  <c r="Q5201" i="5" s="1"/>
  <c r="F5201" i="5" s="1"/>
  <c r="G5201" i="5" s="1"/>
  <c r="M5259" i="5"/>
  <c r="N5259" i="5"/>
  <c r="Q5259" i="5" s="1"/>
  <c r="F5259" i="5" s="1"/>
  <c r="G5259" i="5" s="1"/>
  <c r="A5265" i="5"/>
  <c r="B5217" i="5"/>
  <c r="A5252" i="5"/>
  <c r="B5204" i="5"/>
  <c r="A5260" i="5"/>
  <c r="B5212" i="5"/>
  <c r="A5244" i="5"/>
  <c r="B5196" i="5"/>
  <c r="A5283" i="5"/>
  <c r="B5235" i="5"/>
  <c r="A5257" i="5"/>
  <c r="B5209" i="5"/>
  <c r="A5279" i="5"/>
  <c r="B5231" i="5"/>
  <c r="A5251" i="5"/>
  <c r="B5203" i="5"/>
  <c r="A5247" i="5"/>
  <c r="B5199" i="5"/>
  <c r="A5271" i="5"/>
  <c r="B5223" i="5"/>
  <c r="A5282" i="5"/>
  <c r="B5234" i="5"/>
  <c r="A5277" i="5"/>
  <c r="B5229" i="5"/>
  <c r="A5276" i="5"/>
  <c r="B5228" i="5"/>
  <c r="A5240" i="5"/>
  <c r="B5192" i="5"/>
  <c r="A5254" i="5"/>
  <c r="B5206" i="5"/>
  <c r="A5266" i="5"/>
  <c r="B5218" i="5"/>
  <c r="A5255" i="5"/>
  <c r="B5207" i="5"/>
  <c r="A5267" i="5"/>
  <c r="B5219" i="5"/>
  <c r="A5269" i="5"/>
  <c r="B5221" i="5"/>
  <c r="A5245" i="5"/>
  <c r="B5197" i="5"/>
  <c r="A5291" i="5"/>
  <c r="B5243" i="5"/>
  <c r="A5236" i="5"/>
  <c r="B5188" i="5"/>
  <c r="A5274" i="5"/>
  <c r="B5226" i="5"/>
  <c r="A5268" i="5"/>
  <c r="B5220" i="5"/>
  <c r="A5256" i="5"/>
  <c r="B5208" i="5"/>
  <c r="A5258" i="5"/>
  <c r="B5210" i="5"/>
  <c r="A5249" i="5"/>
  <c r="B5201" i="5"/>
  <c r="A5307" i="5"/>
  <c r="B5259" i="5"/>
  <c r="A5273" i="5"/>
  <c r="B5225" i="5"/>
  <c r="A5250" i="5"/>
  <c r="B5202" i="5"/>
  <c r="A5253" i="5"/>
  <c r="B5205" i="5"/>
  <c r="A5280" i="5"/>
  <c r="B5232" i="5"/>
  <c r="A5241" i="5"/>
  <c r="B5193" i="5"/>
  <c r="A5281" i="5"/>
  <c r="B5233" i="5"/>
  <c r="A5239" i="5"/>
  <c r="B5191" i="5"/>
  <c r="A5242" i="5"/>
  <c r="B5194" i="5"/>
  <c r="A5262" i="5"/>
  <c r="B5214" i="5"/>
  <c r="A5270" i="5"/>
  <c r="B5222" i="5"/>
  <c r="A5238" i="5"/>
  <c r="B5190" i="5"/>
  <c r="A5264" i="5"/>
  <c r="B5216" i="5"/>
  <c r="A5261" i="5"/>
  <c r="B5213" i="5"/>
  <c r="A5237" i="5"/>
  <c r="B5189" i="5"/>
  <c r="A5263" i="5"/>
  <c r="B5215" i="5"/>
  <c r="A5248" i="5"/>
  <c r="B5200" i="5"/>
  <c r="A5278" i="5"/>
  <c r="B5230" i="5"/>
  <c r="A5275" i="5"/>
  <c r="B5227" i="5"/>
  <c r="A5272" i="5"/>
  <c r="B5224" i="5"/>
  <c r="A5246" i="5"/>
  <c r="B5198" i="5"/>
  <c r="O5421" i="5" l="1"/>
  <c r="P5373" i="5"/>
  <c r="O5396" i="5"/>
  <c r="P5348" i="5"/>
  <c r="O5426" i="5"/>
  <c r="P5378" i="5"/>
  <c r="O5406" i="5"/>
  <c r="P5358" i="5"/>
  <c r="O5393" i="5"/>
  <c r="P5345" i="5"/>
  <c r="O5422" i="5"/>
  <c r="P5374" i="5"/>
  <c r="O5419" i="5"/>
  <c r="P5371" i="5"/>
  <c r="O5417" i="5"/>
  <c r="P5369" i="5"/>
  <c r="O5410" i="5"/>
  <c r="P5362" i="5"/>
  <c r="O5409" i="5"/>
  <c r="P5361" i="5"/>
  <c r="O5390" i="5"/>
  <c r="P5342" i="5"/>
  <c r="O5401" i="5"/>
  <c r="P5353" i="5"/>
  <c r="O5432" i="5"/>
  <c r="P5384" i="5"/>
  <c r="O5431" i="5"/>
  <c r="P5383" i="5"/>
  <c r="O5433" i="5"/>
  <c r="P5385" i="5"/>
  <c r="O5424" i="5"/>
  <c r="P5376" i="5"/>
  <c r="O5415" i="5"/>
  <c r="P5367" i="5"/>
  <c r="O5414" i="5"/>
  <c r="P5366" i="5"/>
  <c r="O5382" i="5"/>
  <c r="P5334" i="5"/>
  <c r="O5394" i="5"/>
  <c r="P5346" i="5"/>
  <c r="O5434" i="5"/>
  <c r="P5386" i="5"/>
  <c r="O5450" i="5"/>
  <c r="P5402" i="5"/>
  <c r="O5400" i="5"/>
  <c r="P5352" i="5"/>
  <c r="O5447" i="5"/>
  <c r="P5399" i="5"/>
  <c r="O5435" i="5"/>
  <c r="P5387" i="5"/>
  <c r="O5411" i="5"/>
  <c r="P5363" i="5"/>
  <c r="O5391" i="5"/>
  <c r="P5343" i="5"/>
  <c r="O5392" i="5"/>
  <c r="P5344" i="5"/>
  <c r="O5398" i="5"/>
  <c r="P5350" i="5"/>
  <c r="O5464" i="5"/>
  <c r="P5416" i="5"/>
  <c r="O5425" i="5"/>
  <c r="P5377" i="5"/>
  <c r="O5418" i="5"/>
  <c r="P5370" i="5"/>
  <c r="O5395" i="5"/>
  <c r="P5347" i="5"/>
  <c r="O5405" i="5"/>
  <c r="P5357" i="5"/>
  <c r="O5380" i="5"/>
  <c r="P5332" i="5"/>
  <c r="O5420" i="5"/>
  <c r="P5372" i="5"/>
  <c r="O5452" i="5"/>
  <c r="P5404" i="5"/>
  <c r="O5461" i="5"/>
  <c r="P5413" i="5"/>
  <c r="O5423" i="5"/>
  <c r="P5375" i="5"/>
  <c r="O5381" i="5"/>
  <c r="P5333" i="5"/>
  <c r="O5403" i="5"/>
  <c r="P5355" i="5"/>
  <c r="O5389" i="5"/>
  <c r="P5341" i="5"/>
  <c r="O5412" i="5"/>
  <c r="P5364" i="5"/>
  <c r="O5407" i="5"/>
  <c r="P5359" i="5"/>
  <c r="O5475" i="5"/>
  <c r="P5427" i="5"/>
  <c r="O5436" i="5"/>
  <c r="P5388" i="5"/>
  <c r="O5397" i="5"/>
  <c r="P5349" i="5"/>
  <c r="O5408" i="5"/>
  <c r="P5360" i="5"/>
  <c r="M5273" i="5"/>
  <c r="N5273" i="5"/>
  <c r="Q5273" i="5" s="1"/>
  <c r="F5273" i="5" s="1"/>
  <c r="G5273" i="5" s="1"/>
  <c r="M5263" i="5"/>
  <c r="N5263" i="5"/>
  <c r="Q5263" i="5" s="1"/>
  <c r="F5263" i="5" s="1"/>
  <c r="G5263" i="5" s="1"/>
  <c r="M5236" i="5"/>
  <c r="N5236" i="5"/>
  <c r="Q5236" i="5" s="1"/>
  <c r="F5236" i="5" s="1"/>
  <c r="G5236" i="5" s="1"/>
  <c r="M5251" i="5"/>
  <c r="N5251" i="5"/>
  <c r="Q5251" i="5" s="1"/>
  <c r="F5251" i="5" s="1"/>
  <c r="G5251" i="5" s="1"/>
  <c r="M5239" i="5"/>
  <c r="N5239" i="5"/>
  <c r="Q5239" i="5" s="1"/>
  <c r="F5239" i="5" s="1"/>
  <c r="G5239" i="5" s="1"/>
  <c r="M5272" i="5"/>
  <c r="N5272" i="5"/>
  <c r="Q5272" i="5" s="1"/>
  <c r="F5272" i="5" s="1"/>
  <c r="G5272" i="5" s="1"/>
  <c r="M5264" i="5"/>
  <c r="N5264" i="5"/>
  <c r="Q5264" i="5" s="1"/>
  <c r="F5264" i="5" s="1"/>
  <c r="G5264" i="5" s="1"/>
  <c r="M5241" i="5"/>
  <c r="N5241" i="5"/>
  <c r="Q5241" i="5" s="1"/>
  <c r="F5241" i="5" s="1"/>
  <c r="G5241" i="5" s="1"/>
  <c r="M5258" i="5"/>
  <c r="N5258" i="5"/>
  <c r="Q5258" i="5" s="1"/>
  <c r="F5258" i="5" s="1"/>
  <c r="G5258" i="5" s="1"/>
  <c r="M5269" i="5"/>
  <c r="N5269" i="5"/>
  <c r="Q5269" i="5" s="1"/>
  <c r="F5269" i="5" s="1"/>
  <c r="G5269" i="5" s="1"/>
  <c r="M5277" i="5"/>
  <c r="N5277" i="5"/>
  <c r="Q5277" i="5" s="1"/>
  <c r="F5277" i="5" s="1"/>
  <c r="G5277" i="5" s="1"/>
  <c r="M5283" i="5"/>
  <c r="N5283" i="5"/>
  <c r="Q5283" i="5" s="1"/>
  <c r="F5283" i="5" s="1"/>
  <c r="G5283" i="5" s="1"/>
  <c r="M5237" i="5"/>
  <c r="N5237" i="5"/>
  <c r="Q5237" i="5" s="1"/>
  <c r="F5237" i="5" s="1"/>
  <c r="G5237" i="5" s="1"/>
  <c r="M5307" i="5"/>
  <c r="N5307" i="5"/>
  <c r="Q5307" i="5" s="1"/>
  <c r="F5307" i="5" s="1"/>
  <c r="G5307" i="5" s="1"/>
  <c r="M5291" i="5"/>
  <c r="N5291" i="5"/>
  <c r="Q5291" i="5" s="1"/>
  <c r="F5291" i="5" s="1"/>
  <c r="G5291" i="5" s="1"/>
  <c r="M5240" i="5"/>
  <c r="N5240" i="5"/>
  <c r="Q5240" i="5" s="1"/>
  <c r="F5240" i="5" s="1"/>
  <c r="G5240" i="5" s="1"/>
  <c r="M5279" i="5"/>
  <c r="N5279" i="5"/>
  <c r="Q5279" i="5" s="1"/>
  <c r="F5279" i="5" s="1"/>
  <c r="G5279" i="5" s="1"/>
  <c r="M5246" i="5"/>
  <c r="N5246" i="5"/>
  <c r="Q5246" i="5" s="1"/>
  <c r="F5246" i="5" s="1"/>
  <c r="G5246" i="5" s="1"/>
  <c r="M5261" i="5"/>
  <c r="N5261" i="5"/>
  <c r="Q5261" i="5" s="1"/>
  <c r="F5261" i="5" s="1"/>
  <c r="G5261" i="5" s="1"/>
  <c r="M5281" i="5"/>
  <c r="N5281" i="5"/>
  <c r="Q5281" i="5" s="1"/>
  <c r="F5281" i="5" s="1"/>
  <c r="G5281" i="5" s="1"/>
  <c r="M5245" i="5"/>
  <c r="N5245" i="5"/>
  <c r="Q5245" i="5" s="1"/>
  <c r="F5245" i="5" s="1"/>
  <c r="G5245" i="5" s="1"/>
  <c r="M5276" i="5"/>
  <c r="N5276" i="5"/>
  <c r="Q5276" i="5" s="1"/>
  <c r="F5276" i="5" s="1"/>
  <c r="G5276" i="5" s="1"/>
  <c r="M5257" i="5"/>
  <c r="N5257" i="5"/>
  <c r="Q5257" i="5" s="1"/>
  <c r="F5257" i="5" s="1"/>
  <c r="G5257" i="5" s="1"/>
  <c r="M5275" i="5"/>
  <c r="N5275" i="5"/>
  <c r="Q5275" i="5" s="1"/>
  <c r="F5275" i="5" s="1"/>
  <c r="G5275" i="5" s="1"/>
  <c r="M5238" i="5"/>
  <c r="N5238" i="5"/>
  <c r="Q5238" i="5" s="1"/>
  <c r="F5238" i="5" s="1"/>
  <c r="G5238" i="5" s="1"/>
  <c r="M5256" i="5"/>
  <c r="N5256" i="5"/>
  <c r="Q5256" i="5" s="1"/>
  <c r="F5256" i="5" s="1"/>
  <c r="G5256" i="5" s="1"/>
  <c r="M5267" i="5"/>
  <c r="N5267" i="5"/>
  <c r="Q5267" i="5" s="1"/>
  <c r="F5267" i="5" s="1"/>
  <c r="G5267" i="5" s="1"/>
  <c r="M5282" i="5"/>
  <c r="N5282" i="5"/>
  <c r="Q5282" i="5" s="1"/>
  <c r="F5282" i="5" s="1"/>
  <c r="G5282" i="5" s="1"/>
  <c r="M5244" i="5"/>
  <c r="N5244" i="5"/>
  <c r="Q5244" i="5" s="1"/>
  <c r="F5244" i="5" s="1"/>
  <c r="G5244" i="5" s="1"/>
  <c r="M5280" i="5"/>
  <c r="N5280" i="5"/>
  <c r="Q5280" i="5" s="1"/>
  <c r="F5280" i="5" s="1"/>
  <c r="G5280" i="5" s="1"/>
  <c r="M5278" i="5"/>
  <c r="N5278" i="5"/>
  <c r="Q5278" i="5" s="1"/>
  <c r="F5278" i="5" s="1"/>
  <c r="G5278" i="5" s="1"/>
  <c r="M5270" i="5"/>
  <c r="N5270" i="5"/>
  <c r="Q5270" i="5" s="1"/>
  <c r="F5270" i="5" s="1"/>
  <c r="G5270" i="5" s="1"/>
  <c r="M5253" i="5"/>
  <c r="N5253" i="5"/>
  <c r="Q5253" i="5" s="1"/>
  <c r="F5253" i="5" s="1"/>
  <c r="G5253" i="5" s="1"/>
  <c r="M5268" i="5"/>
  <c r="N5268" i="5"/>
  <c r="Q5268" i="5" s="1"/>
  <c r="F5268" i="5" s="1"/>
  <c r="G5268" i="5" s="1"/>
  <c r="M5255" i="5"/>
  <c r="N5255" i="5"/>
  <c r="Q5255" i="5" s="1"/>
  <c r="F5255" i="5" s="1"/>
  <c r="G5255" i="5" s="1"/>
  <c r="M5271" i="5"/>
  <c r="N5271" i="5"/>
  <c r="Q5271" i="5" s="1"/>
  <c r="F5271" i="5" s="1"/>
  <c r="G5271" i="5" s="1"/>
  <c r="M5260" i="5"/>
  <c r="N5260" i="5"/>
  <c r="Q5260" i="5" s="1"/>
  <c r="F5260" i="5" s="1"/>
  <c r="G5260" i="5" s="1"/>
  <c r="M5249" i="5"/>
  <c r="N5249" i="5"/>
  <c r="Q5249" i="5" s="1"/>
  <c r="F5249" i="5" s="1"/>
  <c r="G5249" i="5" s="1"/>
  <c r="M5242" i="5"/>
  <c r="N5242" i="5"/>
  <c r="Q5242" i="5" s="1"/>
  <c r="F5242" i="5" s="1"/>
  <c r="G5242" i="5" s="1"/>
  <c r="M5254" i="5"/>
  <c r="N5254" i="5"/>
  <c r="Q5254" i="5" s="1"/>
  <c r="F5254" i="5" s="1"/>
  <c r="G5254" i="5" s="1"/>
  <c r="M5265" i="5"/>
  <c r="N5265" i="5"/>
  <c r="Q5265" i="5" s="1"/>
  <c r="F5265" i="5" s="1"/>
  <c r="G5265" i="5" s="1"/>
  <c r="M5248" i="5"/>
  <c r="N5248" i="5"/>
  <c r="Q5248" i="5" s="1"/>
  <c r="F5248" i="5" s="1"/>
  <c r="G5248" i="5" s="1"/>
  <c r="M5262" i="5"/>
  <c r="N5262" i="5"/>
  <c r="Q5262" i="5" s="1"/>
  <c r="F5262" i="5" s="1"/>
  <c r="G5262" i="5" s="1"/>
  <c r="M5250" i="5"/>
  <c r="N5250" i="5"/>
  <c r="Q5250" i="5" s="1"/>
  <c r="F5250" i="5" s="1"/>
  <c r="G5250" i="5" s="1"/>
  <c r="M5274" i="5"/>
  <c r="N5274" i="5"/>
  <c r="Q5274" i="5" s="1"/>
  <c r="F5274" i="5" s="1"/>
  <c r="G5274" i="5" s="1"/>
  <c r="M5266" i="5"/>
  <c r="N5266" i="5"/>
  <c r="Q5266" i="5" s="1"/>
  <c r="F5266" i="5" s="1"/>
  <c r="G5266" i="5" s="1"/>
  <c r="M5247" i="5"/>
  <c r="N5247" i="5"/>
  <c r="Q5247" i="5" s="1"/>
  <c r="F5247" i="5" s="1"/>
  <c r="G5247" i="5" s="1"/>
  <c r="M5252" i="5"/>
  <c r="N5252" i="5"/>
  <c r="Q5252" i="5" s="1"/>
  <c r="F5252" i="5" s="1"/>
  <c r="G5252" i="5" s="1"/>
  <c r="A5320" i="5"/>
  <c r="B5272" i="5"/>
  <c r="A5312" i="5"/>
  <c r="B5264" i="5"/>
  <c r="A5289" i="5"/>
  <c r="B5241" i="5"/>
  <c r="A5306" i="5"/>
  <c r="B5258" i="5"/>
  <c r="A5317" i="5"/>
  <c r="B5269" i="5"/>
  <c r="A5325" i="5"/>
  <c r="B5277" i="5"/>
  <c r="A5331" i="5"/>
  <c r="B5283" i="5"/>
  <c r="A5326" i="5"/>
  <c r="B5278" i="5"/>
  <c r="A5318" i="5"/>
  <c r="B5270" i="5"/>
  <c r="A5301" i="5"/>
  <c r="B5253" i="5"/>
  <c r="A5316" i="5"/>
  <c r="B5268" i="5"/>
  <c r="A5303" i="5"/>
  <c r="B5255" i="5"/>
  <c r="A5319" i="5"/>
  <c r="B5271" i="5"/>
  <c r="A5308" i="5"/>
  <c r="B5260" i="5"/>
  <c r="A5323" i="5"/>
  <c r="B5275" i="5"/>
  <c r="A5286" i="5"/>
  <c r="B5238" i="5"/>
  <c r="A5328" i="5"/>
  <c r="B5280" i="5"/>
  <c r="A5304" i="5"/>
  <c r="B5256" i="5"/>
  <c r="A5315" i="5"/>
  <c r="B5267" i="5"/>
  <c r="A5330" i="5"/>
  <c r="B5282" i="5"/>
  <c r="A5292" i="5"/>
  <c r="B5244" i="5"/>
  <c r="A5296" i="5"/>
  <c r="B5248" i="5"/>
  <c r="A5310" i="5"/>
  <c r="B5262" i="5"/>
  <c r="A5298" i="5"/>
  <c r="B5250" i="5"/>
  <c r="A5322" i="5"/>
  <c r="B5274" i="5"/>
  <c r="A5314" i="5"/>
  <c r="B5266" i="5"/>
  <c r="A5295" i="5"/>
  <c r="B5247" i="5"/>
  <c r="A5300" i="5"/>
  <c r="B5252" i="5"/>
  <c r="A5294" i="5"/>
  <c r="B5246" i="5"/>
  <c r="A5309" i="5"/>
  <c r="B5261" i="5"/>
  <c r="A5329" i="5"/>
  <c r="B5281" i="5"/>
  <c r="A5297" i="5"/>
  <c r="B5249" i="5"/>
  <c r="A5293" i="5"/>
  <c r="B5245" i="5"/>
  <c r="A5324" i="5"/>
  <c r="B5276" i="5"/>
  <c r="B5257" i="5"/>
  <c r="A5305" i="5"/>
  <c r="A5285" i="5"/>
  <c r="B5237" i="5"/>
  <c r="A5287" i="5"/>
  <c r="B5239" i="5"/>
  <c r="A5355" i="5"/>
  <c r="B5307" i="5"/>
  <c r="A5339" i="5"/>
  <c r="B5291" i="5"/>
  <c r="A5288" i="5"/>
  <c r="B5240" i="5"/>
  <c r="A5327" i="5"/>
  <c r="B5279" i="5"/>
  <c r="A5311" i="5"/>
  <c r="B5263" i="5"/>
  <c r="A5290" i="5"/>
  <c r="B5242" i="5"/>
  <c r="A5321" i="5"/>
  <c r="B5273" i="5"/>
  <c r="A5284" i="5"/>
  <c r="B5236" i="5"/>
  <c r="A5302" i="5"/>
  <c r="B5254" i="5"/>
  <c r="A5299" i="5"/>
  <c r="B5251" i="5"/>
  <c r="A5313" i="5"/>
  <c r="B5265" i="5"/>
  <c r="O5482" i="5" l="1"/>
  <c r="P5434" i="5"/>
  <c r="O5451" i="5"/>
  <c r="P5403" i="5"/>
  <c r="O5443" i="5"/>
  <c r="P5395" i="5"/>
  <c r="O5523" i="5"/>
  <c r="P5475" i="5"/>
  <c r="O5509" i="5"/>
  <c r="P5461" i="5"/>
  <c r="O5473" i="5"/>
  <c r="P5425" i="5"/>
  <c r="O5495" i="5"/>
  <c r="P5447" i="5"/>
  <c r="O5463" i="5"/>
  <c r="P5415" i="5"/>
  <c r="O5457" i="5"/>
  <c r="P5409" i="5"/>
  <c r="O5474" i="5"/>
  <c r="P5426" i="5"/>
  <c r="O5479" i="5"/>
  <c r="P5431" i="5"/>
  <c r="O5449" i="5"/>
  <c r="P5401" i="5"/>
  <c r="O5437" i="5"/>
  <c r="P5389" i="5"/>
  <c r="O5467" i="5"/>
  <c r="P5419" i="5"/>
  <c r="O5459" i="5"/>
  <c r="P5411" i="5"/>
  <c r="O5455" i="5"/>
  <c r="P5407" i="5"/>
  <c r="O5500" i="5"/>
  <c r="P5452" i="5"/>
  <c r="O5512" i="5"/>
  <c r="P5464" i="5"/>
  <c r="O5448" i="5"/>
  <c r="P5400" i="5"/>
  <c r="O5472" i="5"/>
  <c r="P5424" i="5"/>
  <c r="O5458" i="5"/>
  <c r="P5410" i="5"/>
  <c r="O5444" i="5"/>
  <c r="P5396" i="5"/>
  <c r="O5440" i="5"/>
  <c r="P5392" i="5"/>
  <c r="O5445" i="5"/>
  <c r="P5397" i="5"/>
  <c r="O5430" i="5"/>
  <c r="P5382" i="5"/>
  <c r="O5428" i="5"/>
  <c r="P5380" i="5"/>
  <c r="O5456" i="5"/>
  <c r="P5408" i="5"/>
  <c r="O5453" i="5"/>
  <c r="P5405" i="5"/>
  <c r="O5439" i="5"/>
  <c r="P5391" i="5"/>
  <c r="O5442" i="5"/>
  <c r="P5394" i="5"/>
  <c r="O5480" i="5"/>
  <c r="P5432" i="5"/>
  <c r="O5470" i="5"/>
  <c r="P5422" i="5"/>
  <c r="O5429" i="5"/>
  <c r="P5381" i="5"/>
  <c r="O5441" i="5"/>
  <c r="P5393" i="5"/>
  <c r="O5484" i="5"/>
  <c r="P5436" i="5"/>
  <c r="O5471" i="5"/>
  <c r="P5423" i="5"/>
  <c r="O5466" i="5"/>
  <c r="P5418" i="5"/>
  <c r="O5483" i="5"/>
  <c r="P5435" i="5"/>
  <c r="O5462" i="5"/>
  <c r="P5414" i="5"/>
  <c r="O5438" i="5"/>
  <c r="P5390" i="5"/>
  <c r="O5454" i="5"/>
  <c r="P5406" i="5"/>
  <c r="O5460" i="5"/>
  <c r="P5412" i="5"/>
  <c r="O5468" i="5"/>
  <c r="P5420" i="5"/>
  <c r="O5446" i="5"/>
  <c r="P5398" i="5"/>
  <c r="O5498" i="5"/>
  <c r="P5450" i="5"/>
  <c r="O5481" i="5"/>
  <c r="P5433" i="5"/>
  <c r="O5465" i="5"/>
  <c r="P5417" i="5"/>
  <c r="O5469" i="5"/>
  <c r="P5421" i="5"/>
  <c r="M5290" i="5"/>
  <c r="N5290" i="5"/>
  <c r="Q5290" i="5" s="1"/>
  <c r="F5290" i="5" s="1"/>
  <c r="G5290" i="5" s="1"/>
  <c r="M5296" i="5"/>
  <c r="N5296" i="5"/>
  <c r="Q5296" i="5" s="1"/>
  <c r="F5296" i="5" s="1"/>
  <c r="G5296" i="5" s="1"/>
  <c r="M5299" i="5"/>
  <c r="N5299" i="5"/>
  <c r="Q5299" i="5" s="1"/>
  <c r="F5299" i="5" s="1"/>
  <c r="G5299" i="5" s="1"/>
  <c r="M5288" i="5"/>
  <c r="N5288" i="5"/>
  <c r="Q5288" i="5" s="1"/>
  <c r="F5288" i="5" s="1"/>
  <c r="G5288" i="5" s="1"/>
  <c r="M5293" i="5"/>
  <c r="N5293" i="5"/>
  <c r="Q5293" i="5" s="1"/>
  <c r="F5293" i="5" s="1"/>
  <c r="G5293" i="5" s="1"/>
  <c r="M5314" i="5"/>
  <c r="N5314" i="5"/>
  <c r="Q5314" i="5" s="1"/>
  <c r="F5314" i="5" s="1"/>
  <c r="G5314" i="5" s="1"/>
  <c r="M5315" i="5"/>
  <c r="N5315" i="5"/>
  <c r="Q5315" i="5" s="1"/>
  <c r="F5315" i="5" s="1"/>
  <c r="G5315" i="5" s="1"/>
  <c r="M5303" i="5"/>
  <c r="N5303" i="5"/>
  <c r="Q5303" i="5" s="1"/>
  <c r="F5303" i="5" s="1"/>
  <c r="G5303" i="5" s="1"/>
  <c r="M5317" i="5"/>
  <c r="N5317" i="5"/>
  <c r="Q5317" i="5" s="1"/>
  <c r="F5317" i="5" s="1"/>
  <c r="G5317" i="5" s="1"/>
  <c r="M5294" i="5"/>
  <c r="N5294" i="5"/>
  <c r="Q5294" i="5" s="1"/>
  <c r="F5294" i="5" s="1"/>
  <c r="G5294" i="5" s="1"/>
  <c r="M5326" i="5"/>
  <c r="N5326" i="5"/>
  <c r="Q5326" i="5" s="1"/>
  <c r="F5326" i="5" s="1"/>
  <c r="G5326" i="5" s="1"/>
  <c r="M5320" i="5"/>
  <c r="N5320" i="5"/>
  <c r="Q5320" i="5" s="1"/>
  <c r="F5320" i="5" s="1"/>
  <c r="G5320" i="5" s="1"/>
  <c r="M5311" i="5"/>
  <c r="N5311" i="5"/>
  <c r="Q5311" i="5" s="1"/>
  <c r="F5311" i="5" s="1"/>
  <c r="G5311" i="5" s="1"/>
  <c r="M5300" i="5"/>
  <c r="N5300" i="5"/>
  <c r="Q5300" i="5" s="1"/>
  <c r="F5300" i="5" s="1"/>
  <c r="G5300" i="5" s="1"/>
  <c r="M5292" i="5"/>
  <c r="N5292" i="5"/>
  <c r="Q5292" i="5" s="1"/>
  <c r="F5292" i="5" s="1"/>
  <c r="G5292" i="5" s="1"/>
  <c r="M5308" i="5"/>
  <c r="N5308" i="5"/>
  <c r="Q5308" i="5" s="1"/>
  <c r="F5308" i="5" s="1"/>
  <c r="G5308" i="5" s="1"/>
  <c r="M5331" i="5"/>
  <c r="N5331" i="5"/>
  <c r="Q5331" i="5" s="1"/>
  <c r="F5331" i="5" s="1"/>
  <c r="G5331" i="5" s="1"/>
  <c r="M5313" i="5"/>
  <c r="N5313" i="5"/>
  <c r="Q5313" i="5" s="1"/>
  <c r="F5313" i="5" s="1"/>
  <c r="G5313" i="5" s="1"/>
  <c r="M5327" i="5"/>
  <c r="N5327" i="5"/>
  <c r="Q5327" i="5" s="1"/>
  <c r="F5327" i="5" s="1"/>
  <c r="G5327" i="5" s="1"/>
  <c r="M5324" i="5"/>
  <c r="N5324" i="5"/>
  <c r="Q5324" i="5" s="1"/>
  <c r="F5324" i="5" s="1"/>
  <c r="G5324" i="5" s="1"/>
  <c r="M5330" i="5"/>
  <c r="N5330" i="5"/>
  <c r="Q5330" i="5" s="1"/>
  <c r="F5330" i="5" s="1"/>
  <c r="G5330" i="5" s="1"/>
  <c r="M5319" i="5"/>
  <c r="N5319" i="5"/>
  <c r="Q5319" i="5" s="1"/>
  <c r="F5319" i="5" s="1"/>
  <c r="G5319" i="5" s="1"/>
  <c r="M5325" i="5"/>
  <c r="N5325" i="5"/>
  <c r="Q5325" i="5" s="1"/>
  <c r="F5325" i="5" s="1"/>
  <c r="G5325" i="5" s="1"/>
  <c r="M5302" i="5"/>
  <c r="N5302" i="5"/>
  <c r="Q5302" i="5" s="1"/>
  <c r="F5302" i="5" s="1"/>
  <c r="G5302" i="5" s="1"/>
  <c r="M5322" i="5"/>
  <c r="N5322" i="5"/>
  <c r="Q5322" i="5" s="1"/>
  <c r="F5322" i="5" s="1"/>
  <c r="G5322" i="5" s="1"/>
  <c r="M5339" i="5"/>
  <c r="N5339" i="5"/>
  <c r="Q5339" i="5" s="1"/>
  <c r="F5339" i="5" s="1"/>
  <c r="G5339" i="5" s="1"/>
  <c r="M5297" i="5"/>
  <c r="N5297" i="5"/>
  <c r="Q5297" i="5" s="1"/>
  <c r="F5297" i="5" s="1"/>
  <c r="G5297" i="5" s="1"/>
  <c r="M5304" i="5"/>
  <c r="N5304" i="5"/>
  <c r="Q5304" i="5" s="1"/>
  <c r="F5304" i="5" s="1"/>
  <c r="G5304" i="5" s="1"/>
  <c r="M5316" i="5"/>
  <c r="N5316" i="5"/>
  <c r="Q5316" i="5" s="1"/>
  <c r="F5316" i="5" s="1"/>
  <c r="G5316" i="5" s="1"/>
  <c r="M5306" i="5"/>
  <c r="N5306" i="5"/>
  <c r="Q5306" i="5" s="1"/>
  <c r="F5306" i="5" s="1"/>
  <c r="G5306" i="5" s="1"/>
  <c r="M5284" i="5"/>
  <c r="N5284" i="5"/>
  <c r="Q5284" i="5" s="1"/>
  <c r="F5284" i="5" s="1"/>
  <c r="G5284" i="5" s="1"/>
  <c r="M5355" i="5"/>
  <c r="N5355" i="5"/>
  <c r="Q5355" i="5" s="1"/>
  <c r="F5355" i="5" s="1"/>
  <c r="G5355" i="5" s="1"/>
  <c r="M5329" i="5"/>
  <c r="N5329" i="5"/>
  <c r="Q5329" i="5" s="1"/>
  <c r="F5329" i="5" s="1"/>
  <c r="G5329" i="5" s="1"/>
  <c r="M5298" i="5"/>
  <c r="N5298" i="5"/>
  <c r="Q5298" i="5" s="1"/>
  <c r="F5298" i="5" s="1"/>
  <c r="G5298" i="5" s="1"/>
  <c r="M5328" i="5"/>
  <c r="N5328" i="5"/>
  <c r="Q5328" i="5" s="1"/>
  <c r="F5328" i="5" s="1"/>
  <c r="G5328" i="5" s="1"/>
  <c r="M5301" i="5"/>
  <c r="N5301" i="5"/>
  <c r="Q5301" i="5" s="1"/>
  <c r="F5301" i="5" s="1"/>
  <c r="G5301" i="5" s="1"/>
  <c r="M5289" i="5"/>
  <c r="N5289" i="5"/>
  <c r="Q5289" i="5" s="1"/>
  <c r="F5289" i="5" s="1"/>
  <c r="G5289" i="5" s="1"/>
  <c r="M5295" i="5"/>
  <c r="N5295" i="5"/>
  <c r="Q5295" i="5" s="1"/>
  <c r="F5295" i="5" s="1"/>
  <c r="G5295" i="5" s="1"/>
  <c r="M5285" i="5"/>
  <c r="N5285" i="5"/>
  <c r="Q5285" i="5" s="1"/>
  <c r="F5285" i="5" s="1"/>
  <c r="G5285" i="5" s="1"/>
  <c r="M5323" i="5"/>
  <c r="N5323" i="5"/>
  <c r="Q5323" i="5" s="1"/>
  <c r="F5323" i="5" s="1"/>
  <c r="G5323" i="5" s="1"/>
  <c r="M5305" i="5"/>
  <c r="N5305" i="5"/>
  <c r="Q5305" i="5" s="1"/>
  <c r="F5305" i="5" s="1"/>
  <c r="G5305" i="5" s="1"/>
  <c r="M5321" i="5"/>
  <c r="N5321" i="5"/>
  <c r="Q5321" i="5" s="1"/>
  <c r="F5321" i="5" s="1"/>
  <c r="G5321" i="5" s="1"/>
  <c r="M5287" i="5"/>
  <c r="N5287" i="5"/>
  <c r="Q5287" i="5" s="1"/>
  <c r="F5287" i="5" s="1"/>
  <c r="G5287" i="5" s="1"/>
  <c r="M5309" i="5"/>
  <c r="N5309" i="5"/>
  <c r="Q5309" i="5" s="1"/>
  <c r="F5309" i="5" s="1"/>
  <c r="G5309" i="5" s="1"/>
  <c r="M5310" i="5"/>
  <c r="N5310" i="5"/>
  <c r="Q5310" i="5" s="1"/>
  <c r="F5310" i="5" s="1"/>
  <c r="G5310" i="5" s="1"/>
  <c r="M5286" i="5"/>
  <c r="N5286" i="5"/>
  <c r="Q5286" i="5" s="1"/>
  <c r="F5286" i="5" s="1"/>
  <c r="G5286" i="5" s="1"/>
  <c r="M5318" i="5"/>
  <c r="N5318" i="5"/>
  <c r="Q5318" i="5" s="1"/>
  <c r="F5318" i="5" s="1"/>
  <c r="G5318" i="5" s="1"/>
  <c r="M5312" i="5"/>
  <c r="N5312" i="5"/>
  <c r="Q5312" i="5" s="1"/>
  <c r="F5312" i="5" s="1"/>
  <c r="G5312" i="5" s="1"/>
  <c r="A5353" i="5"/>
  <c r="B5305" i="5"/>
  <c r="A5359" i="5"/>
  <c r="B5311" i="5"/>
  <c r="A5375" i="5"/>
  <c r="B5327" i="5"/>
  <c r="A5373" i="5"/>
  <c r="B5325" i="5"/>
  <c r="A5336" i="5"/>
  <c r="B5288" i="5"/>
  <c r="A5351" i="5"/>
  <c r="B5303" i="5"/>
  <c r="A5361" i="5"/>
  <c r="B5313" i="5"/>
  <c r="A5372" i="5"/>
  <c r="B5324" i="5"/>
  <c r="A5343" i="5"/>
  <c r="B5295" i="5"/>
  <c r="A5378" i="5"/>
  <c r="B5330" i="5"/>
  <c r="A5367" i="5"/>
  <c r="B5319" i="5"/>
  <c r="A5347" i="5"/>
  <c r="B5299" i="5"/>
  <c r="A5341" i="5"/>
  <c r="B5293" i="5"/>
  <c r="A5363" i="5"/>
  <c r="B5315" i="5"/>
  <c r="A5365" i="5"/>
  <c r="B5317" i="5"/>
  <c r="A5350" i="5"/>
  <c r="B5302" i="5"/>
  <c r="A5387" i="5"/>
  <c r="B5339" i="5"/>
  <c r="A5370" i="5"/>
  <c r="B5322" i="5"/>
  <c r="A5364" i="5"/>
  <c r="B5316" i="5"/>
  <c r="A5332" i="5"/>
  <c r="B5284" i="5"/>
  <c r="A5403" i="5"/>
  <c r="B5355" i="5"/>
  <c r="A5377" i="5"/>
  <c r="B5329" i="5"/>
  <c r="A5346" i="5"/>
  <c r="B5298" i="5"/>
  <c r="A5376" i="5"/>
  <c r="B5328" i="5"/>
  <c r="A5349" i="5"/>
  <c r="B5301" i="5"/>
  <c r="A5337" i="5"/>
  <c r="B5289" i="5"/>
  <c r="A5369" i="5"/>
  <c r="B5321" i="5"/>
  <c r="A5335" i="5"/>
  <c r="B5287" i="5"/>
  <c r="A5357" i="5"/>
  <c r="B5309" i="5"/>
  <c r="A5358" i="5"/>
  <c r="B5310" i="5"/>
  <c r="A5334" i="5"/>
  <c r="B5286" i="5"/>
  <c r="A5366" i="5"/>
  <c r="B5318" i="5"/>
  <c r="A5360" i="5"/>
  <c r="B5312" i="5"/>
  <c r="A5362" i="5"/>
  <c r="B5314" i="5"/>
  <c r="A5345" i="5"/>
  <c r="B5297" i="5"/>
  <c r="A5352" i="5"/>
  <c r="B5304" i="5"/>
  <c r="A5354" i="5"/>
  <c r="B5306" i="5"/>
  <c r="A5348" i="5"/>
  <c r="B5300" i="5"/>
  <c r="A5340" i="5"/>
  <c r="B5292" i="5"/>
  <c r="A5356" i="5"/>
  <c r="B5308" i="5"/>
  <c r="A5379" i="5"/>
  <c r="B5331" i="5"/>
  <c r="A5338" i="5"/>
  <c r="B5290" i="5"/>
  <c r="A5333" i="5"/>
  <c r="B5285" i="5"/>
  <c r="A5342" i="5"/>
  <c r="B5294" i="5"/>
  <c r="A5344" i="5"/>
  <c r="B5296" i="5"/>
  <c r="A5371" i="5"/>
  <c r="B5323" i="5"/>
  <c r="A5374" i="5"/>
  <c r="B5326" i="5"/>
  <c r="A5368" i="5"/>
  <c r="B5320" i="5"/>
  <c r="O5506" i="5" l="1"/>
  <c r="P5458" i="5"/>
  <c r="O5517" i="5"/>
  <c r="P5469" i="5"/>
  <c r="O5502" i="5"/>
  <c r="P5454" i="5"/>
  <c r="O5489" i="5"/>
  <c r="P5441" i="5"/>
  <c r="O5504" i="5"/>
  <c r="P5456" i="5"/>
  <c r="O5520" i="5"/>
  <c r="P5472" i="5"/>
  <c r="O5485" i="5"/>
  <c r="P5437" i="5"/>
  <c r="O5521" i="5"/>
  <c r="P5473" i="5"/>
  <c r="O5477" i="5"/>
  <c r="P5429" i="5"/>
  <c r="O5496" i="5"/>
  <c r="P5448" i="5"/>
  <c r="O5546" i="5"/>
  <c r="P5498" i="5"/>
  <c r="O5531" i="5"/>
  <c r="P5483" i="5"/>
  <c r="O5528" i="5"/>
  <c r="P5480" i="5"/>
  <c r="O5493" i="5"/>
  <c r="P5445" i="5"/>
  <c r="O5548" i="5"/>
  <c r="P5500" i="5"/>
  <c r="O5522" i="5"/>
  <c r="P5474" i="5"/>
  <c r="O5491" i="5"/>
  <c r="P5443" i="5"/>
  <c r="O5501" i="5"/>
  <c r="P5453" i="5"/>
  <c r="O5476" i="5"/>
  <c r="P5428" i="5"/>
  <c r="O5543" i="5"/>
  <c r="P5495" i="5"/>
  <c r="O5513" i="5"/>
  <c r="P5465" i="5"/>
  <c r="O5497" i="5"/>
  <c r="P5449" i="5"/>
  <c r="O5494" i="5"/>
  <c r="P5446" i="5"/>
  <c r="O5514" i="5"/>
  <c r="P5466" i="5"/>
  <c r="P5442" i="5"/>
  <c r="O5490" i="5"/>
  <c r="O5488" i="5"/>
  <c r="P5440" i="5"/>
  <c r="O5503" i="5"/>
  <c r="P5455" i="5"/>
  <c r="O5505" i="5"/>
  <c r="P5457" i="5"/>
  <c r="O5499" i="5"/>
  <c r="P5451" i="5"/>
  <c r="O5508" i="5"/>
  <c r="P5460" i="5"/>
  <c r="O5532" i="5"/>
  <c r="P5484" i="5"/>
  <c r="O5557" i="5"/>
  <c r="P5509" i="5"/>
  <c r="O5515" i="5"/>
  <c r="P5467" i="5"/>
  <c r="O5486" i="5"/>
  <c r="P5438" i="5"/>
  <c r="O5529" i="5"/>
  <c r="P5481" i="5"/>
  <c r="O5510" i="5"/>
  <c r="P5462" i="5"/>
  <c r="O5518" i="5"/>
  <c r="P5470" i="5"/>
  <c r="O5478" i="5"/>
  <c r="P5430" i="5"/>
  <c r="O5560" i="5"/>
  <c r="P5512" i="5"/>
  <c r="O5527" i="5"/>
  <c r="P5479" i="5"/>
  <c r="O5571" i="5"/>
  <c r="P5523" i="5"/>
  <c r="O5516" i="5"/>
  <c r="P5468" i="5"/>
  <c r="O5519" i="5"/>
  <c r="P5471" i="5"/>
  <c r="O5487" i="5"/>
  <c r="P5439" i="5"/>
  <c r="O5492" i="5"/>
  <c r="P5444" i="5"/>
  <c r="O5507" i="5"/>
  <c r="P5459" i="5"/>
  <c r="O5511" i="5"/>
  <c r="P5463" i="5"/>
  <c r="O5530" i="5"/>
  <c r="P5482" i="5"/>
  <c r="M5352" i="5"/>
  <c r="N5352" i="5"/>
  <c r="Q5352" i="5" s="1"/>
  <c r="F5352" i="5" s="1"/>
  <c r="G5352" i="5" s="1"/>
  <c r="M5372" i="5"/>
  <c r="N5372" i="5"/>
  <c r="Q5372" i="5" s="1"/>
  <c r="F5372" i="5" s="1"/>
  <c r="G5372" i="5" s="1"/>
  <c r="M5338" i="5"/>
  <c r="N5338" i="5"/>
  <c r="Q5338" i="5" s="1"/>
  <c r="F5338" i="5" s="1"/>
  <c r="G5338" i="5" s="1"/>
  <c r="M5361" i="5"/>
  <c r="N5361" i="5"/>
  <c r="Q5361" i="5" s="1"/>
  <c r="F5361" i="5" s="1"/>
  <c r="G5361" i="5" s="1"/>
  <c r="M5365" i="5"/>
  <c r="N5365" i="5"/>
  <c r="Q5365" i="5" s="1"/>
  <c r="F5365" i="5" s="1"/>
  <c r="G5365" i="5" s="1"/>
  <c r="M5403" i="5"/>
  <c r="N5403" i="5"/>
  <c r="Q5403" i="5" s="1"/>
  <c r="F5403" i="5" s="1"/>
  <c r="G5403" i="5" s="1"/>
  <c r="M5374" i="5"/>
  <c r="N5374" i="5"/>
  <c r="Q5374" i="5" s="1"/>
  <c r="F5374" i="5" s="1"/>
  <c r="G5374" i="5" s="1"/>
  <c r="M5356" i="5"/>
  <c r="N5356" i="5"/>
  <c r="Q5356" i="5" s="1"/>
  <c r="F5356" i="5" s="1"/>
  <c r="G5356" i="5" s="1"/>
  <c r="M5360" i="5"/>
  <c r="N5360" i="5"/>
  <c r="Q5360" i="5" s="1"/>
  <c r="F5360" i="5" s="1"/>
  <c r="G5360" i="5" s="1"/>
  <c r="M5337" i="5"/>
  <c r="N5337" i="5"/>
  <c r="Q5337" i="5" s="1"/>
  <c r="F5337" i="5" s="1"/>
  <c r="G5337" i="5" s="1"/>
  <c r="M5364" i="5"/>
  <c r="N5364" i="5"/>
  <c r="Q5364" i="5" s="1"/>
  <c r="F5364" i="5" s="1"/>
  <c r="G5364" i="5" s="1"/>
  <c r="M5347" i="5"/>
  <c r="N5347" i="5"/>
  <c r="Q5347" i="5" s="1"/>
  <c r="F5347" i="5" s="1"/>
  <c r="G5347" i="5" s="1"/>
  <c r="M5336" i="5"/>
  <c r="N5336" i="5"/>
  <c r="Q5336" i="5" s="1"/>
  <c r="F5336" i="5" s="1"/>
  <c r="G5336" i="5" s="1"/>
  <c r="M5379" i="5"/>
  <c r="N5379" i="5"/>
  <c r="Q5379" i="5" s="1"/>
  <c r="F5379" i="5" s="1"/>
  <c r="G5379" i="5" s="1"/>
  <c r="M5357" i="5"/>
  <c r="N5357" i="5"/>
  <c r="Q5357" i="5" s="1"/>
  <c r="F5357" i="5" s="1"/>
  <c r="G5357" i="5" s="1"/>
  <c r="M5368" i="5"/>
  <c r="N5368" i="5"/>
  <c r="Q5368" i="5" s="1"/>
  <c r="F5368" i="5" s="1"/>
  <c r="G5368" i="5" s="1"/>
  <c r="M5362" i="5"/>
  <c r="N5362" i="5"/>
  <c r="Q5362" i="5" s="1"/>
  <c r="F5362" i="5" s="1"/>
  <c r="G5362" i="5" s="1"/>
  <c r="M5332" i="5"/>
  <c r="N5332" i="5"/>
  <c r="Q5332" i="5" s="1"/>
  <c r="F5332" i="5" s="1"/>
  <c r="G5332" i="5" s="1"/>
  <c r="M5341" i="5"/>
  <c r="N5341" i="5"/>
  <c r="Q5341" i="5" s="1"/>
  <c r="F5341" i="5" s="1"/>
  <c r="G5341" i="5" s="1"/>
  <c r="M5351" i="5"/>
  <c r="N5351" i="5"/>
  <c r="Q5351" i="5" s="1"/>
  <c r="F5351" i="5" s="1"/>
  <c r="G5351" i="5" s="1"/>
  <c r="M5371" i="5"/>
  <c r="N5371" i="5"/>
  <c r="Q5371" i="5" s="1"/>
  <c r="F5371" i="5" s="1"/>
  <c r="G5371" i="5" s="1"/>
  <c r="M5340" i="5"/>
  <c r="N5340" i="5"/>
  <c r="Q5340" i="5" s="1"/>
  <c r="F5340" i="5" s="1"/>
  <c r="G5340" i="5" s="1"/>
  <c r="M5366" i="5"/>
  <c r="N5366" i="5"/>
  <c r="Q5366" i="5" s="1"/>
  <c r="F5366" i="5" s="1"/>
  <c r="G5366" i="5" s="1"/>
  <c r="M5349" i="5"/>
  <c r="N5349" i="5"/>
  <c r="Q5349" i="5" s="1"/>
  <c r="F5349" i="5" s="1"/>
  <c r="G5349" i="5" s="1"/>
  <c r="M5370" i="5"/>
  <c r="N5370" i="5"/>
  <c r="Q5370" i="5" s="1"/>
  <c r="F5370" i="5" s="1"/>
  <c r="G5370" i="5" s="1"/>
  <c r="M5367" i="5"/>
  <c r="N5367" i="5"/>
  <c r="Q5367" i="5" s="1"/>
  <c r="F5367" i="5" s="1"/>
  <c r="G5367" i="5" s="1"/>
  <c r="M5373" i="5"/>
  <c r="N5373" i="5"/>
  <c r="Q5373" i="5" s="1"/>
  <c r="F5373" i="5" s="1"/>
  <c r="G5373" i="5" s="1"/>
  <c r="M5333" i="5"/>
  <c r="N5333" i="5"/>
  <c r="Q5333" i="5" s="1"/>
  <c r="F5333" i="5" s="1"/>
  <c r="G5333" i="5" s="1"/>
  <c r="M5377" i="5"/>
  <c r="N5377" i="5"/>
  <c r="Q5377" i="5" s="1"/>
  <c r="F5377" i="5" s="1"/>
  <c r="G5377" i="5" s="1"/>
  <c r="M5353" i="5"/>
  <c r="N5353" i="5"/>
  <c r="Q5353" i="5" s="1"/>
  <c r="F5353" i="5" s="1"/>
  <c r="G5353" i="5" s="1"/>
  <c r="M5369" i="5"/>
  <c r="N5369" i="5"/>
  <c r="Q5369" i="5" s="1"/>
  <c r="F5369" i="5" s="1"/>
  <c r="G5369" i="5" s="1"/>
  <c r="M5345" i="5"/>
  <c r="N5345" i="5"/>
  <c r="Q5345" i="5" s="1"/>
  <c r="F5345" i="5" s="1"/>
  <c r="G5345" i="5" s="1"/>
  <c r="M5363" i="5"/>
  <c r="N5363" i="5"/>
  <c r="Q5363" i="5" s="1"/>
  <c r="F5363" i="5" s="1"/>
  <c r="G5363" i="5" s="1"/>
  <c r="M5344" i="5"/>
  <c r="N5344" i="5"/>
  <c r="Q5344" i="5" s="1"/>
  <c r="F5344" i="5" s="1"/>
  <c r="G5344" i="5" s="1"/>
  <c r="M5348" i="5"/>
  <c r="N5348" i="5"/>
  <c r="Q5348" i="5" s="1"/>
  <c r="F5348" i="5" s="1"/>
  <c r="G5348" i="5" s="1"/>
  <c r="M5334" i="5"/>
  <c r="N5334" i="5"/>
  <c r="Q5334" i="5" s="1"/>
  <c r="F5334" i="5" s="1"/>
  <c r="G5334" i="5" s="1"/>
  <c r="M5376" i="5"/>
  <c r="N5376" i="5"/>
  <c r="Q5376" i="5" s="1"/>
  <c r="F5376" i="5" s="1"/>
  <c r="G5376" i="5" s="1"/>
  <c r="M5387" i="5"/>
  <c r="N5387" i="5"/>
  <c r="Q5387" i="5" s="1"/>
  <c r="F5387" i="5" s="1"/>
  <c r="G5387" i="5" s="1"/>
  <c r="M5378" i="5"/>
  <c r="N5378" i="5"/>
  <c r="Q5378" i="5" s="1"/>
  <c r="F5378" i="5" s="1"/>
  <c r="G5378" i="5" s="1"/>
  <c r="M5375" i="5"/>
  <c r="N5375" i="5"/>
  <c r="Q5375" i="5" s="1"/>
  <c r="F5375" i="5" s="1"/>
  <c r="G5375" i="5" s="1"/>
  <c r="M5335" i="5"/>
  <c r="N5335" i="5"/>
  <c r="Q5335" i="5" s="1"/>
  <c r="F5335" i="5" s="1"/>
  <c r="G5335" i="5" s="1"/>
  <c r="M5342" i="5"/>
  <c r="N5342" i="5"/>
  <c r="Q5342" i="5" s="1"/>
  <c r="F5342" i="5" s="1"/>
  <c r="G5342" i="5" s="1"/>
  <c r="M5354" i="5"/>
  <c r="N5354" i="5"/>
  <c r="Q5354" i="5" s="1"/>
  <c r="F5354" i="5" s="1"/>
  <c r="G5354" i="5" s="1"/>
  <c r="M5358" i="5"/>
  <c r="N5358" i="5"/>
  <c r="Q5358" i="5" s="1"/>
  <c r="F5358" i="5" s="1"/>
  <c r="G5358" i="5" s="1"/>
  <c r="M5346" i="5"/>
  <c r="N5346" i="5"/>
  <c r="Q5346" i="5" s="1"/>
  <c r="F5346" i="5" s="1"/>
  <c r="G5346" i="5" s="1"/>
  <c r="M5350" i="5"/>
  <c r="N5350" i="5"/>
  <c r="Q5350" i="5" s="1"/>
  <c r="F5350" i="5" s="1"/>
  <c r="G5350" i="5" s="1"/>
  <c r="M5343" i="5"/>
  <c r="N5343" i="5"/>
  <c r="Q5343" i="5" s="1"/>
  <c r="F5343" i="5" s="1"/>
  <c r="G5343" i="5" s="1"/>
  <c r="M5359" i="5"/>
  <c r="N5359" i="5"/>
  <c r="Q5359" i="5" s="1"/>
  <c r="F5359" i="5" s="1"/>
  <c r="G5359" i="5" s="1"/>
  <c r="A5419" i="5"/>
  <c r="B5371" i="5"/>
  <c r="A5388" i="5"/>
  <c r="B5340" i="5"/>
  <c r="A5414" i="5"/>
  <c r="B5366" i="5"/>
  <c r="A5397" i="5"/>
  <c r="B5349" i="5"/>
  <c r="A5418" i="5"/>
  <c r="B5370" i="5"/>
  <c r="A5415" i="5"/>
  <c r="B5367" i="5"/>
  <c r="A5421" i="5"/>
  <c r="B5373" i="5"/>
  <c r="A5386" i="5"/>
  <c r="B5338" i="5"/>
  <c r="A5393" i="5"/>
  <c r="B5345" i="5"/>
  <c r="A5383" i="5"/>
  <c r="B5335" i="5"/>
  <c r="A5451" i="5"/>
  <c r="B5403" i="5"/>
  <c r="A5411" i="5"/>
  <c r="B5363" i="5"/>
  <c r="A5409" i="5"/>
  <c r="B5361" i="5"/>
  <c r="A5416" i="5"/>
  <c r="B5368" i="5"/>
  <c r="A5427" i="5"/>
  <c r="B5379" i="5"/>
  <c r="A5410" i="5"/>
  <c r="B5362" i="5"/>
  <c r="A5417" i="5"/>
  <c r="B5369" i="5"/>
  <c r="A5380" i="5"/>
  <c r="B5332" i="5"/>
  <c r="A5389" i="5"/>
  <c r="B5341" i="5"/>
  <c r="A5399" i="5"/>
  <c r="B5351" i="5"/>
  <c r="A5422" i="5"/>
  <c r="B5374" i="5"/>
  <c r="A5408" i="5"/>
  <c r="B5360" i="5"/>
  <c r="A5412" i="5"/>
  <c r="B5364" i="5"/>
  <c r="A5395" i="5"/>
  <c r="B5347" i="5"/>
  <c r="A5384" i="5"/>
  <c r="B5336" i="5"/>
  <c r="A5392" i="5"/>
  <c r="B5344" i="5"/>
  <c r="A5382" i="5"/>
  <c r="B5334" i="5"/>
  <c r="A5435" i="5"/>
  <c r="B5387" i="5"/>
  <c r="A5426" i="5"/>
  <c r="B5378" i="5"/>
  <c r="A5423" i="5"/>
  <c r="B5375" i="5"/>
  <c r="A5390" i="5"/>
  <c r="B5342" i="5"/>
  <c r="A5402" i="5"/>
  <c r="B5354" i="5"/>
  <c r="A5406" i="5"/>
  <c r="B5358" i="5"/>
  <c r="A5394" i="5"/>
  <c r="B5346" i="5"/>
  <c r="A5398" i="5"/>
  <c r="B5350" i="5"/>
  <c r="A5391" i="5"/>
  <c r="B5343" i="5"/>
  <c r="A5407" i="5"/>
  <c r="B5359" i="5"/>
  <c r="A5404" i="5"/>
  <c r="B5356" i="5"/>
  <c r="A5385" i="5"/>
  <c r="B5337" i="5"/>
  <c r="A5396" i="5"/>
  <c r="B5348" i="5"/>
  <c r="A5424" i="5"/>
  <c r="B5376" i="5"/>
  <c r="A5381" i="5"/>
  <c r="B5333" i="5"/>
  <c r="A5400" i="5"/>
  <c r="B5352" i="5"/>
  <c r="A5405" i="5"/>
  <c r="B5357" i="5"/>
  <c r="A5425" i="5"/>
  <c r="B5377" i="5"/>
  <c r="A5413" i="5"/>
  <c r="B5365" i="5"/>
  <c r="A5420" i="5"/>
  <c r="B5372" i="5"/>
  <c r="A5401" i="5"/>
  <c r="B5353" i="5"/>
  <c r="O5553" i="5" l="1"/>
  <c r="P5505" i="5"/>
  <c r="O5536" i="5"/>
  <c r="P5488" i="5"/>
  <c r="O5540" i="5"/>
  <c r="P5492" i="5"/>
  <c r="O5526" i="5"/>
  <c r="P5478" i="5"/>
  <c r="O5580" i="5"/>
  <c r="P5532" i="5"/>
  <c r="O5562" i="5"/>
  <c r="P5514" i="5"/>
  <c r="O5539" i="5"/>
  <c r="P5491" i="5"/>
  <c r="O5544" i="5"/>
  <c r="P5496" i="5"/>
  <c r="O5550" i="5"/>
  <c r="P5502" i="5"/>
  <c r="O5564" i="5"/>
  <c r="P5516" i="5"/>
  <c r="O5561" i="5"/>
  <c r="P5513" i="5"/>
  <c r="P5511" i="5"/>
  <c r="O5559" i="5"/>
  <c r="O5524" i="5"/>
  <c r="P5476" i="5"/>
  <c r="O5538" i="5"/>
  <c r="P5490" i="5"/>
  <c r="O5605" i="5"/>
  <c r="P5557" i="5"/>
  <c r="O5541" i="5"/>
  <c r="P5493" i="5"/>
  <c r="O5575" i="5"/>
  <c r="P5527" i="5"/>
  <c r="O5552" i="5"/>
  <c r="P5504" i="5"/>
  <c r="O5608" i="5"/>
  <c r="P5560" i="5"/>
  <c r="O5535" i="5"/>
  <c r="P5487" i="5"/>
  <c r="O5566" i="5"/>
  <c r="P5518" i="5"/>
  <c r="O5556" i="5"/>
  <c r="P5508" i="5"/>
  <c r="O5542" i="5"/>
  <c r="P5494" i="5"/>
  <c r="O5570" i="5"/>
  <c r="P5522" i="5"/>
  <c r="O5525" i="5"/>
  <c r="P5477" i="5"/>
  <c r="O5565" i="5"/>
  <c r="P5517" i="5"/>
  <c r="O5533" i="5"/>
  <c r="P5485" i="5"/>
  <c r="O5579" i="5"/>
  <c r="P5531" i="5"/>
  <c r="O5577" i="5"/>
  <c r="P5529" i="5"/>
  <c r="O5578" i="5"/>
  <c r="P5530" i="5"/>
  <c r="O5619" i="5"/>
  <c r="P5571" i="5"/>
  <c r="O5534" i="5"/>
  <c r="P5486" i="5"/>
  <c r="O5551" i="5"/>
  <c r="P5503" i="5"/>
  <c r="O5591" i="5"/>
  <c r="P5543" i="5"/>
  <c r="O5576" i="5"/>
  <c r="P5528" i="5"/>
  <c r="O5568" i="5"/>
  <c r="P5520" i="5"/>
  <c r="O5563" i="5"/>
  <c r="P5515" i="5"/>
  <c r="O5555" i="5"/>
  <c r="P5507" i="5"/>
  <c r="O5549" i="5"/>
  <c r="P5501" i="5"/>
  <c r="O5594" i="5"/>
  <c r="P5546" i="5"/>
  <c r="O5537" i="5"/>
  <c r="P5489" i="5"/>
  <c r="O5567" i="5"/>
  <c r="P5519" i="5"/>
  <c r="O5558" i="5"/>
  <c r="P5510" i="5"/>
  <c r="P5499" i="5"/>
  <c r="O5547" i="5"/>
  <c r="O5545" i="5"/>
  <c r="P5497" i="5"/>
  <c r="O5596" i="5"/>
  <c r="P5548" i="5"/>
  <c r="O5569" i="5"/>
  <c r="P5521" i="5"/>
  <c r="O5554" i="5"/>
  <c r="P5506" i="5"/>
  <c r="M5391" i="5"/>
  <c r="N5391" i="5"/>
  <c r="Q5391" i="5" s="1"/>
  <c r="F5391" i="5" s="1"/>
  <c r="G5391" i="5" s="1"/>
  <c r="M5426" i="5"/>
  <c r="N5426" i="5"/>
  <c r="Q5426" i="5" s="1"/>
  <c r="F5426" i="5" s="1"/>
  <c r="G5426" i="5" s="1"/>
  <c r="M5386" i="5"/>
  <c r="N5386" i="5"/>
  <c r="Q5386" i="5" s="1"/>
  <c r="F5386" i="5" s="1"/>
  <c r="G5386" i="5" s="1"/>
  <c r="M5419" i="5"/>
  <c r="N5419" i="5"/>
  <c r="Q5419" i="5" s="1"/>
  <c r="F5419" i="5" s="1"/>
  <c r="G5419" i="5" s="1"/>
  <c r="M5381" i="5"/>
  <c r="N5381" i="5"/>
  <c r="Q5381" i="5" s="1"/>
  <c r="F5381" i="5" s="1"/>
  <c r="G5381" i="5" s="1"/>
  <c r="M5420" i="5"/>
  <c r="N5420" i="5"/>
  <c r="Q5420" i="5" s="1"/>
  <c r="F5420" i="5" s="1"/>
  <c r="G5420" i="5" s="1"/>
  <c r="M5396" i="5"/>
  <c r="N5396" i="5"/>
  <c r="Q5396" i="5" s="1"/>
  <c r="F5396" i="5" s="1"/>
  <c r="G5396" i="5" s="1"/>
  <c r="M5406" i="5"/>
  <c r="N5406" i="5"/>
  <c r="Q5406" i="5" s="1"/>
  <c r="F5406" i="5" s="1"/>
  <c r="G5406" i="5" s="1"/>
  <c r="M5392" i="5"/>
  <c r="N5392" i="5"/>
  <c r="Q5392" i="5" s="1"/>
  <c r="F5392" i="5" s="1"/>
  <c r="G5392" i="5" s="1"/>
  <c r="M5389" i="5"/>
  <c r="N5389" i="5"/>
  <c r="Q5389" i="5" s="1"/>
  <c r="F5389" i="5" s="1"/>
  <c r="G5389" i="5" s="1"/>
  <c r="M5411" i="5"/>
  <c r="N5411" i="5"/>
  <c r="Q5411" i="5" s="1"/>
  <c r="F5411" i="5" s="1"/>
  <c r="G5411" i="5" s="1"/>
  <c r="M5418" i="5"/>
  <c r="N5418" i="5"/>
  <c r="Q5418" i="5" s="1"/>
  <c r="F5418" i="5" s="1"/>
  <c r="G5418" i="5" s="1"/>
  <c r="M5398" i="5"/>
  <c r="N5398" i="5"/>
  <c r="Q5398" i="5" s="1"/>
  <c r="F5398" i="5" s="1"/>
  <c r="G5398" i="5" s="1"/>
  <c r="M5435" i="5"/>
  <c r="N5435" i="5"/>
  <c r="Q5435" i="5" s="1"/>
  <c r="F5435" i="5" s="1"/>
  <c r="G5435" i="5" s="1"/>
  <c r="M5416" i="5"/>
  <c r="N5416" i="5"/>
  <c r="Q5416" i="5" s="1"/>
  <c r="F5416" i="5" s="1"/>
  <c r="G5416" i="5" s="1"/>
  <c r="M5421" i="5"/>
  <c r="N5421" i="5"/>
  <c r="Q5421" i="5" s="1"/>
  <c r="F5421" i="5" s="1"/>
  <c r="G5421" i="5" s="1"/>
  <c r="M5401" i="5"/>
  <c r="N5401" i="5"/>
  <c r="Q5401" i="5" s="1"/>
  <c r="F5401" i="5" s="1"/>
  <c r="G5401" i="5" s="1"/>
  <c r="M5424" i="5"/>
  <c r="N5424" i="5"/>
  <c r="Q5424" i="5" s="1"/>
  <c r="F5424" i="5" s="1"/>
  <c r="G5424" i="5" s="1"/>
  <c r="M5394" i="5"/>
  <c r="N5394" i="5"/>
  <c r="Q5394" i="5" s="1"/>
  <c r="F5394" i="5" s="1"/>
  <c r="G5394" i="5" s="1"/>
  <c r="M5382" i="5"/>
  <c r="N5382" i="5"/>
  <c r="Q5382" i="5" s="1"/>
  <c r="F5382" i="5" s="1"/>
  <c r="G5382" i="5" s="1"/>
  <c r="M5399" i="5"/>
  <c r="N5399" i="5"/>
  <c r="Q5399" i="5" s="1"/>
  <c r="F5399" i="5" s="1"/>
  <c r="G5399" i="5" s="1"/>
  <c r="M5409" i="5"/>
  <c r="N5409" i="5"/>
  <c r="Q5409" i="5" s="1"/>
  <c r="F5409" i="5" s="1"/>
  <c r="G5409" i="5" s="1"/>
  <c r="M5415" i="5"/>
  <c r="N5415" i="5"/>
  <c r="Q5415" i="5" s="1"/>
  <c r="F5415" i="5" s="1"/>
  <c r="G5415" i="5" s="1"/>
  <c r="M5413" i="5"/>
  <c r="N5413" i="5"/>
  <c r="Q5413" i="5" s="1"/>
  <c r="F5413" i="5" s="1"/>
  <c r="G5413" i="5" s="1"/>
  <c r="M5385" i="5"/>
  <c r="N5385" i="5"/>
  <c r="Q5385" i="5" s="1"/>
  <c r="F5385" i="5" s="1"/>
  <c r="G5385" i="5" s="1"/>
  <c r="M5402" i="5"/>
  <c r="N5402" i="5"/>
  <c r="Q5402" i="5" s="1"/>
  <c r="F5402" i="5" s="1"/>
  <c r="G5402" i="5" s="1"/>
  <c r="M5384" i="5"/>
  <c r="N5384" i="5"/>
  <c r="Q5384" i="5" s="1"/>
  <c r="F5384" i="5" s="1"/>
  <c r="G5384" i="5" s="1"/>
  <c r="M5380" i="5"/>
  <c r="N5380" i="5"/>
  <c r="Q5380" i="5" s="1"/>
  <c r="F5380" i="5" s="1"/>
  <c r="G5380" i="5" s="1"/>
  <c r="M5451" i="5"/>
  <c r="N5451" i="5"/>
  <c r="Q5451" i="5" s="1"/>
  <c r="F5451" i="5" s="1"/>
  <c r="G5451" i="5" s="1"/>
  <c r="M5397" i="5"/>
  <c r="N5397" i="5"/>
  <c r="Q5397" i="5" s="1"/>
  <c r="F5397" i="5" s="1"/>
  <c r="G5397" i="5" s="1"/>
  <c r="M5425" i="5"/>
  <c r="N5425" i="5"/>
  <c r="Q5425" i="5" s="1"/>
  <c r="F5425" i="5" s="1"/>
  <c r="G5425" i="5" s="1"/>
  <c r="M5404" i="5"/>
  <c r="N5404" i="5"/>
  <c r="Q5404" i="5" s="1"/>
  <c r="F5404" i="5" s="1"/>
  <c r="G5404" i="5" s="1"/>
  <c r="M5390" i="5"/>
  <c r="N5390" i="5"/>
  <c r="Q5390" i="5" s="1"/>
  <c r="F5390" i="5" s="1"/>
  <c r="G5390" i="5" s="1"/>
  <c r="M5395" i="5"/>
  <c r="N5395" i="5"/>
  <c r="Q5395" i="5" s="1"/>
  <c r="F5395" i="5" s="1"/>
  <c r="G5395" i="5" s="1"/>
  <c r="M5417" i="5"/>
  <c r="N5417" i="5"/>
  <c r="Q5417" i="5" s="1"/>
  <c r="F5417" i="5" s="1"/>
  <c r="G5417" i="5" s="1"/>
  <c r="M5383" i="5"/>
  <c r="N5383" i="5"/>
  <c r="Q5383" i="5" s="1"/>
  <c r="F5383" i="5" s="1"/>
  <c r="G5383" i="5" s="1"/>
  <c r="M5414" i="5"/>
  <c r="N5414" i="5"/>
  <c r="Q5414" i="5" s="1"/>
  <c r="F5414" i="5" s="1"/>
  <c r="G5414" i="5" s="1"/>
  <c r="M5427" i="5"/>
  <c r="N5427" i="5"/>
  <c r="Q5427" i="5" s="1"/>
  <c r="F5427" i="5" s="1"/>
  <c r="G5427" i="5" s="1"/>
  <c r="M5422" i="5"/>
  <c r="N5422" i="5"/>
  <c r="Q5422" i="5" s="1"/>
  <c r="F5422" i="5" s="1"/>
  <c r="G5422" i="5" s="1"/>
  <c r="M5400" i="5"/>
  <c r="N5400" i="5"/>
  <c r="Q5400" i="5" s="1"/>
  <c r="F5400" i="5" s="1"/>
  <c r="G5400" i="5" s="1"/>
  <c r="M5408" i="5"/>
  <c r="N5408" i="5"/>
  <c r="Q5408" i="5" s="1"/>
  <c r="F5408" i="5" s="1"/>
  <c r="G5408" i="5" s="1"/>
  <c r="M5405" i="5"/>
  <c r="N5405" i="5"/>
  <c r="Q5405" i="5" s="1"/>
  <c r="F5405" i="5" s="1"/>
  <c r="G5405" i="5" s="1"/>
  <c r="M5407" i="5"/>
  <c r="N5407" i="5"/>
  <c r="Q5407" i="5" s="1"/>
  <c r="F5407" i="5" s="1"/>
  <c r="G5407" i="5" s="1"/>
  <c r="M5423" i="5"/>
  <c r="N5423" i="5"/>
  <c r="Q5423" i="5" s="1"/>
  <c r="F5423" i="5" s="1"/>
  <c r="G5423" i="5" s="1"/>
  <c r="M5412" i="5"/>
  <c r="N5412" i="5"/>
  <c r="Q5412" i="5" s="1"/>
  <c r="F5412" i="5" s="1"/>
  <c r="G5412" i="5" s="1"/>
  <c r="M5410" i="5"/>
  <c r="N5410" i="5"/>
  <c r="Q5410" i="5" s="1"/>
  <c r="F5410" i="5" s="1"/>
  <c r="G5410" i="5" s="1"/>
  <c r="M5393" i="5"/>
  <c r="N5393" i="5"/>
  <c r="Q5393" i="5" s="1"/>
  <c r="F5393" i="5" s="1"/>
  <c r="G5393" i="5" s="1"/>
  <c r="M5388" i="5"/>
  <c r="N5388" i="5"/>
  <c r="Q5388" i="5" s="1"/>
  <c r="F5388" i="5" s="1"/>
  <c r="G5388" i="5" s="1"/>
  <c r="A5429" i="5"/>
  <c r="B5381" i="5"/>
  <c r="A5470" i="5"/>
  <c r="B5422" i="5"/>
  <c r="A5449" i="5"/>
  <c r="B5401" i="5"/>
  <c r="A5472" i="5"/>
  <c r="B5424" i="5"/>
  <c r="A5442" i="5"/>
  <c r="B5394" i="5"/>
  <c r="A5430" i="5"/>
  <c r="B5382" i="5"/>
  <c r="A5447" i="5"/>
  <c r="B5399" i="5"/>
  <c r="A5457" i="5"/>
  <c r="B5409" i="5"/>
  <c r="A5463" i="5"/>
  <c r="B5415" i="5"/>
  <c r="A5446" i="5"/>
  <c r="B5398" i="5"/>
  <c r="A5468" i="5"/>
  <c r="B5420" i="5"/>
  <c r="A5444" i="5"/>
  <c r="B5396" i="5"/>
  <c r="A5454" i="5"/>
  <c r="B5406" i="5"/>
  <c r="A5440" i="5"/>
  <c r="B5392" i="5"/>
  <c r="A5437" i="5"/>
  <c r="B5389" i="5"/>
  <c r="A5459" i="5"/>
  <c r="B5411" i="5"/>
  <c r="A5466" i="5"/>
  <c r="B5418" i="5"/>
  <c r="A5483" i="5"/>
  <c r="B5435" i="5"/>
  <c r="A5464" i="5"/>
  <c r="B5416" i="5"/>
  <c r="A5453" i="5"/>
  <c r="B5405" i="5"/>
  <c r="A5455" i="5"/>
  <c r="B5407" i="5"/>
  <c r="A5471" i="5"/>
  <c r="B5423" i="5"/>
  <c r="A5460" i="5"/>
  <c r="B5412" i="5"/>
  <c r="A5458" i="5"/>
  <c r="B5410" i="5"/>
  <c r="A5441" i="5"/>
  <c r="B5393" i="5"/>
  <c r="A5436" i="5"/>
  <c r="B5388" i="5"/>
  <c r="A5469" i="5"/>
  <c r="B5421" i="5"/>
  <c r="A5461" i="5"/>
  <c r="B5413" i="5"/>
  <c r="A5433" i="5"/>
  <c r="B5385" i="5"/>
  <c r="A5450" i="5"/>
  <c r="B5402" i="5"/>
  <c r="A5432" i="5"/>
  <c r="B5384" i="5"/>
  <c r="A5428" i="5"/>
  <c r="B5380" i="5"/>
  <c r="A5499" i="5"/>
  <c r="B5451" i="5"/>
  <c r="A5445" i="5"/>
  <c r="B5397" i="5"/>
  <c r="A5473" i="5"/>
  <c r="B5425" i="5"/>
  <c r="A5452" i="5"/>
  <c r="B5404" i="5"/>
  <c r="A5438" i="5"/>
  <c r="B5390" i="5"/>
  <c r="A5443" i="5"/>
  <c r="B5395" i="5"/>
  <c r="A5465" i="5"/>
  <c r="B5417" i="5"/>
  <c r="A5431" i="5"/>
  <c r="B5383" i="5"/>
  <c r="A5462" i="5"/>
  <c r="B5414" i="5"/>
  <c r="A5448" i="5"/>
  <c r="B5400" i="5"/>
  <c r="A5439" i="5"/>
  <c r="B5391" i="5"/>
  <c r="A5474" i="5"/>
  <c r="B5426" i="5"/>
  <c r="A5456" i="5"/>
  <c r="B5408" i="5"/>
  <c r="A5475" i="5"/>
  <c r="B5427" i="5"/>
  <c r="A5434" i="5"/>
  <c r="B5386" i="5"/>
  <c r="A5467" i="5"/>
  <c r="B5419" i="5"/>
  <c r="O5615" i="5" l="1"/>
  <c r="P5567" i="5"/>
  <c r="O5587" i="5"/>
  <c r="P5539" i="5"/>
  <c r="O5602" i="5"/>
  <c r="P5554" i="5"/>
  <c r="O5585" i="5"/>
  <c r="P5537" i="5"/>
  <c r="O5639" i="5"/>
  <c r="P5591" i="5"/>
  <c r="O5581" i="5"/>
  <c r="P5533" i="5"/>
  <c r="O5583" i="5"/>
  <c r="P5535" i="5"/>
  <c r="O5572" i="5"/>
  <c r="P5524" i="5"/>
  <c r="O5610" i="5"/>
  <c r="P5562" i="5"/>
  <c r="O5599" i="5"/>
  <c r="P5551" i="5"/>
  <c r="O5593" i="5"/>
  <c r="P5545" i="5"/>
  <c r="P5555" i="5"/>
  <c r="O5603" i="5"/>
  <c r="O5667" i="5"/>
  <c r="P5619" i="5"/>
  <c r="O5618" i="5"/>
  <c r="P5570" i="5"/>
  <c r="O5623" i="5"/>
  <c r="P5575" i="5"/>
  <c r="O5612" i="5"/>
  <c r="P5564" i="5"/>
  <c r="O5588" i="5"/>
  <c r="P5540" i="5"/>
  <c r="O5614" i="5"/>
  <c r="P5566" i="5"/>
  <c r="O5609" i="5"/>
  <c r="P5561" i="5"/>
  <c r="O5595" i="5"/>
  <c r="P5547" i="5"/>
  <c r="O5627" i="5"/>
  <c r="P5579" i="5"/>
  <c r="O5617" i="5"/>
  <c r="P5569" i="5"/>
  <c r="O5656" i="5"/>
  <c r="P5608" i="5"/>
  <c r="O5644" i="5"/>
  <c r="P5596" i="5"/>
  <c r="O5611" i="5"/>
  <c r="P5563" i="5"/>
  <c r="O5626" i="5"/>
  <c r="P5578" i="5"/>
  <c r="O5590" i="5"/>
  <c r="P5542" i="5"/>
  <c r="O5589" i="5"/>
  <c r="P5541" i="5"/>
  <c r="O5598" i="5"/>
  <c r="P5550" i="5"/>
  <c r="O5584" i="5"/>
  <c r="P5536" i="5"/>
  <c r="O5624" i="5"/>
  <c r="P5576" i="5"/>
  <c r="O5607" i="5"/>
  <c r="P5559" i="5"/>
  <c r="O5642" i="5"/>
  <c r="P5594" i="5"/>
  <c r="O5628" i="5"/>
  <c r="P5580" i="5"/>
  <c r="O5586" i="5"/>
  <c r="P5538" i="5"/>
  <c r="O5613" i="5"/>
  <c r="P5565" i="5"/>
  <c r="O5597" i="5"/>
  <c r="P5549" i="5"/>
  <c r="O5582" i="5"/>
  <c r="P5534" i="5"/>
  <c r="O5573" i="5"/>
  <c r="P5525" i="5"/>
  <c r="O5600" i="5"/>
  <c r="P5552" i="5"/>
  <c r="O5574" i="5"/>
  <c r="P5526" i="5"/>
  <c r="O5606" i="5"/>
  <c r="P5558" i="5"/>
  <c r="O5616" i="5"/>
  <c r="P5568" i="5"/>
  <c r="O5625" i="5"/>
  <c r="P5577" i="5"/>
  <c r="O5604" i="5"/>
  <c r="P5556" i="5"/>
  <c r="O5653" i="5"/>
  <c r="P5605" i="5"/>
  <c r="O5592" i="5"/>
  <c r="P5544" i="5"/>
  <c r="O5601" i="5"/>
  <c r="P5553" i="5"/>
  <c r="M5434" i="5"/>
  <c r="N5434" i="5"/>
  <c r="Q5434" i="5" s="1"/>
  <c r="F5434" i="5" s="1"/>
  <c r="G5434" i="5" s="1"/>
  <c r="M5431" i="5"/>
  <c r="N5431" i="5"/>
  <c r="Q5431" i="5" s="1"/>
  <c r="F5431" i="5" s="1"/>
  <c r="G5431" i="5" s="1"/>
  <c r="M5499" i="5"/>
  <c r="N5499" i="5"/>
  <c r="Q5499" i="5" s="1"/>
  <c r="F5499" i="5" s="1"/>
  <c r="G5499" i="5" s="1"/>
  <c r="M5436" i="5"/>
  <c r="N5436" i="5"/>
  <c r="Q5436" i="5" s="1"/>
  <c r="F5436" i="5" s="1"/>
  <c r="G5436" i="5" s="1"/>
  <c r="M5464" i="5"/>
  <c r="N5464" i="5"/>
  <c r="Q5464" i="5" s="1"/>
  <c r="F5464" i="5" s="1"/>
  <c r="G5464" i="5" s="1"/>
  <c r="M5444" i="5"/>
  <c r="N5444" i="5"/>
  <c r="Q5444" i="5" s="1"/>
  <c r="F5444" i="5" s="1"/>
  <c r="G5444" i="5" s="1"/>
  <c r="M5442" i="5"/>
  <c r="N5442" i="5"/>
  <c r="Q5442" i="5" s="1"/>
  <c r="F5442" i="5" s="1"/>
  <c r="G5442" i="5" s="1"/>
  <c r="M5433" i="5"/>
  <c r="N5433" i="5"/>
  <c r="Q5433" i="5" s="1"/>
  <c r="F5433" i="5" s="1"/>
  <c r="G5433" i="5" s="1"/>
  <c r="M5457" i="5"/>
  <c r="N5457" i="5"/>
  <c r="Q5457" i="5" s="1"/>
  <c r="F5457" i="5" s="1"/>
  <c r="G5457" i="5" s="1"/>
  <c r="M5429" i="5"/>
  <c r="N5429" i="5"/>
  <c r="Q5429" i="5" s="1"/>
  <c r="F5429" i="5" s="1"/>
  <c r="G5429" i="5" s="1"/>
  <c r="M5448" i="5"/>
  <c r="N5448" i="5"/>
  <c r="Q5448" i="5" s="1"/>
  <c r="F5448" i="5" s="1"/>
  <c r="G5448" i="5" s="1"/>
  <c r="M5461" i="5"/>
  <c r="N5461" i="5"/>
  <c r="Q5461" i="5" s="1"/>
  <c r="F5461" i="5" s="1"/>
  <c r="G5461" i="5" s="1"/>
  <c r="M5440" i="5"/>
  <c r="N5440" i="5"/>
  <c r="Q5440" i="5" s="1"/>
  <c r="F5440" i="5" s="1"/>
  <c r="G5440" i="5" s="1"/>
  <c r="M5475" i="5"/>
  <c r="N5475" i="5"/>
  <c r="Q5475" i="5" s="1"/>
  <c r="F5475" i="5" s="1"/>
  <c r="G5475" i="5" s="1"/>
  <c r="M5465" i="5"/>
  <c r="N5465" i="5"/>
  <c r="Q5465" i="5" s="1"/>
  <c r="F5465" i="5" s="1"/>
  <c r="G5465" i="5" s="1"/>
  <c r="M5428" i="5"/>
  <c r="N5428" i="5"/>
  <c r="Q5428" i="5" s="1"/>
  <c r="F5428" i="5" s="1"/>
  <c r="G5428" i="5" s="1"/>
  <c r="M5441" i="5"/>
  <c r="N5441" i="5"/>
  <c r="Q5441" i="5" s="1"/>
  <c r="F5441" i="5" s="1"/>
  <c r="G5441" i="5" s="1"/>
  <c r="M5483" i="5"/>
  <c r="N5483" i="5"/>
  <c r="Q5483" i="5" s="1"/>
  <c r="F5483" i="5" s="1"/>
  <c r="G5483" i="5" s="1"/>
  <c r="M5468" i="5"/>
  <c r="N5468" i="5"/>
  <c r="Q5468" i="5" s="1"/>
  <c r="F5468" i="5" s="1"/>
  <c r="G5468" i="5" s="1"/>
  <c r="M5472" i="5"/>
  <c r="N5472" i="5"/>
  <c r="Q5472" i="5" s="1"/>
  <c r="F5472" i="5" s="1"/>
  <c r="G5472" i="5" s="1"/>
  <c r="M5471" i="5"/>
  <c r="N5471" i="5"/>
  <c r="Q5471" i="5" s="1"/>
  <c r="F5471" i="5" s="1"/>
  <c r="G5471" i="5" s="1"/>
  <c r="M5437" i="5"/>
  <c r="N5437" i="5"/>
  <c r="Q5437" i="5" s="1"/>
  <c r="F5437" i="5" s="1"/>
  <c r="G5437" i="5" s="1"/>
  <c r="M5456" i="5"/>
  <c r="N5456" i="5"/>
  <c r="Q5456" i="5" s="1"/>
  <c r="F5456" i="5" s="1"/>
  <c r="G5456" i="5" s="1"/>
  <c r="M5443" i="5"/>
  <c r="N5443" i="5"/>
  <c r="Q5443" i="5" s="1"/>
  <c r="F5443" i="5" s="1"/>
  <c r="G5443" i="5" s="1"/>
  <c r="M5432" i="5"/>
  <c r="N5432" i="5"/>
  <c r="Q5432" i="5" s="1"/>
  <c r="F5432" i="5" s="1"/>
  <c r="G5432" i="5" s="1"/>
  <c r="M5458" i="5"/>
  <c r="N5458" i="5"/>
  <c r="Q5458" i="5" s="1"/>
  <c r="F5458" i="5" s="1"/>
  <c r="G5458" i="5" s="1"/>
  <c r="M5466" i="5"/>
  <c r="N5466" i="5"/>
  <c r="Q5466" i="5" s="1"/>
  <c r="F5466" i="5" s="1"/>
  <c r="G5466" i="5" s="1"/>
  <c r="M5446" i="5"/>
  <c r="N5446" i="5"/>
  <c r="Q5446" i="5" s="1"/>
  <c r="F5446" i="5" s="1"/>
  <c r="G5446" i="5" s="1"/>
  <c r="M5449" i="5"/>
  <c r="N5449" i="5"/>
  <c r="Q5449" i="5" s="1"/>
  <c r="F5449" i="5" s="1"/>
  <c r="G5449" i="5" s="1"/>
  <c r="M5439" i="5"/>
  <c r="N5439" i="5"/>
  <c r="Q5439" i="5" s="1"/>
  <c r="F5439" i="5" s="1"/>
  <c r="G5439" i="5" s="1"/>
  <c r="M5452" i="5"/>
  <c r="N5452" i="5"/>
  <c r="Q5452" i="5" s="1"/>
  <c r="F5452" i="5" s="1"/>
  <c r="G5452" i="5" s="1"/>
  <c r="M5473" i="5"/>
  <c r="N5473" i="5"/>
  <c r="Q5473" i="5" s="1"/>
  <c r="F5473" i="5" s="1"/>
  <c r="G5473" i="5" s="1"/>
  <c r="M5455" i="5"/>
  <c r="N5455" i="5"/>
  <c r="Q5455" i="5" s="1"/>
  <c r="F5455" i="5" s="1"/>
  <c r="G5455" i="5" s="1"/>
  <c r="M5447" i="5"/>
  <c r="N5447" i="5"/>
  <c r="Q5447" i="5" s="1"/>
  <c r="F5447" i="5" s="1"/>
  <c r="G5447" i="5" s="1"/>
  <c r="M5467" i="5"/>
  <c r="N5467" i="5"/>
  <c r="Q5467" i="5" s="1"/>
  <c r="F5467" i="5" s="1"/>
  <c r="G5467" i="5" s="1"/>
  <c r="M5462" i="5"/>
  <c r="N5462" i="5"/>
  <c r="Q5462" i="5" s="1"/>
  <c r="F5462" i="5" s="1"/>
  <c r="G5462" i="5" s="1"/>
  <c r="M5445" i="5"/>
  <c r="N5445" i="5"/>
  <c r="Q5445" i="5" s="1"/>
  <c r="F5445" i="5" s="1"/>
  <c r="G5445" i="5" s="1"/>
  <c r="M5469" i="5"/>
  <c r="N5469" i="5"/>
  <c r="Q5469" i="5" s="1"/>
  <c r="F5469" i="5" s="1"/>
  <c r="G5469" i="5" s="1"/>
  <c r="M5453" i="5"/>
  <c r="N5453" i="5"/>
  <c r="Q5453" i="5" s="1"/>
  <c r="F5453" i="5" s="1"/>
  <c r="G5453" i="5" s="1"/>
  <c r="M5454" i="5"/>
  <c r="N5454" i="5"/>
  <c r="Q5454" i="5" s="1"/>
  <c r="F5454" i="5" s="1"/>
  <c r="G5454" i="5" s="1"/>
  <c r="M5430" i="5"/>
  <c r="N5430" i="5"/>
  <c r="Q5430" i="5" s="1"/>
  <c r="F5430" i="5" s="1"/>
  <c r="G5430" i="5" s="1"/>
  <c r="M5474" i="5"/>
  <c r="N5474" i="5"/>
  <c r="Q5474" i="5" s="1"/>
  <c r="F5474" i="5" s="1"/>
  <c r="G5474" i="5" s="1"/>
  <c r="M5438" i="5"/>
  <c r="N5438" i="5"/>
  <c r="Q5438" i="5" s="1"/>
  <c r="F5438" i="5" s="1"/>
  <c r="G5438" i="5" s="1"/>
  <c r="M5450" i="5"/>
  <c r="N5450" i="5"/>
  <c r="Q5450" i="5" s="1"/>
  <c r="F5450" i="5" s="1"/>
  <c r="G5450" i="5" s="1"/>
  <c r="M5460" i="5"/>
  <c r="N5460" i="5"/>
  <c r="Q5460" i="5" s="1"/>
  <c r="F5460" i="5" s="1"/>
  <c r="G5460" i="5" s="1"/>
  <c r="M5459" i="5"/>
  <c r="N5459" i="5"/>
  <c r="Q5459" i="5" s="1"/>
  <c r="F5459" i="5" s="1"/>
  <c r="G5459" i="5" s="1"/>
  <c r="M5463" i="5"/>
  <c r="N5463" i="5"/>
  <c r="Q5463" i="5" s="1"/>
  <c r="F5463" i="5" s="1"/>
  <c r="G5463" i="5" s="1"/>
  <c r="M5470" i="5"/>
  <c r="N5470" i="5"/>
  <c r="Q5470" i="5" s="1"/>
  <c r="F5470" i="5" s="1"/>
  <c r="G5470" i="5" s="1"/>
  <c r="A5523" i="5"/>
  <c r="B5475" i="5"/>
  <c r="A5513" i="5"/>
  <c r="B5465" i="5"/>
  <c r="A5476" i="5"/>
  <c r="B5428" i="5"/>
  <c r="A5489" i="5"/>
  <c r="B5441" i="5"/>
  <c r="A5531" i="5"/>
  <c r="B5483" i="5"/>
  <c r="A5516" i="5"/>
  <c r="B5468" i="5"/>
  <c r="A5520" i="5"/>
  <c r="B5472" i="5"/>
  <c r="A5547" i="5"/>
  <c r="B5499" i="5"/>
  <c r="A5484" i="5"/>
  <c r="B5436" i="5"/>
  <c r="A5492" i="5"/>
  <c r="B5444" i="5"/>
  <c r="A5490" i="5"/>
  <c r="B5442" i="5"/>
  <c r="A5515" i="5"/>
  <c r="B5467" i="5"/>
  <c r="A5510" i="5"/>
  <c r="B5462" i="5"/>
  <c r="A5493" i="5"/>
  <c r="B5445" i="5"/>
  <c r="A5517" i="5"/>
  <c r="B5469" i="5"/>
  <c r="A5501" i="5"/>
  <c r="B5453" i="5"/>
  <c r="A5502" i="5"/>
  <c r="B5454" i="5"/>
  <c r="A5478" i="5"/>
  <c r="B5430" i="5"/>
  <c r="A5504" i="5"/>
  <c r="B5456" i="5"/>
  <c r="A5491" i="5"/>
  <c r="B5443" i="5"/>
  <c r="A5480" i="5"/>
  <c r="B5432" i="5"/>
  <c r="A5506" i="5"/>
  <c r="B5458" i="5"/>
  <c r="A5514" i="5"/>
  <c r="B5466" i="5"/>
  <c r="A5494" i="5"/>
  <c r="B5446" i="5"/>
  <c r="A5497" i="5"/>
  <c r="B5449" i="5"/>
  <c r="A5522" i="5"/>
  <c r="B5474" i="5"/>
  <c r="A5486" i="5"/>
  <c r="B5438" i="5"/>
  <c r="A5498" i="5"/>
  <c r="B5450" i="5"/>
  <c r="A5508" i="5"/>
  <c r="B5460" i="5"/>
  <c r="A5507" i="5"/>
  <c r="B5459" i="5"/>
  <c r="A5511" i="5"/>
  <c r="B5463" i="5"/>
  <c r="A5518" i="5"/>
  <c r="B5470" i="5"/>
  <c r="A5496" i="5"/>
  <c r="B5448" i="5"/>
  <c r="A5521" i="5"/>
  <c r="B5473" i="5"/>
  <c r="A5509" i="5"/>
  <c r="B5461" i="5"/>
  <c r="A5503" i="5"/>
  <c r="B5455" i="5"/>
  <c r="A5488" i="5"/>
  <c r="B5440" i="5"/>
  <c r="A5495" i="5"/>
  <c r="B5447" i="5"/>
  <c r="A5482" i="5"/>
  <c r="B5434" i="5"/>
  <c r="A5479" i="5"/>
  <c r="B5431" i="5"/>
  <c r="A5512" i="5"/>
  <c r="B5464" i="5"/>
  <c r="A5487" i="5"/>
  <c r="B5439" i="5"/>
  <c r="A5500" i="5"/>
  <c r="B5452" i="5"/>
  <c r="A5481" i="5"/>
  <c r="B5433" i="5"/>
  <c r="A5519" i="5"/>
  <c r="B5471" i="5"/>
  <c r="A5485" i="5"/>
  <c r="B5437" i="5"/>
  <c r="A5505" i="5"/>
  <c r="B5457" i="5"/>
  <c r="A5477" i="5"/>
  <c r="B5429" i="5"/>
  <c r="O5675" i="5" l="1"/>
  <c r="P5627" i="5"/>
  <c r="O5649" i="5"/>
  <c r="P5601" i="5"/>
  <c r="O5622" i="5"/>
  <c r="P5574" i="5"/>
  <c r="O5676" i="5"/>
  <c r="P5628" i="5"/>
  <c r="O5638" i="5"/>
  <c r="P5590" i="5"/>
  <c r="O5643" i="5"/>
  <c r="P5595" i="5"/>
  <c r="O5715" i="5"/>
  <c r="P5667" i="5"/>
  <c r="P5581" i="5"/>
  <c r="O5629" i="5"/>
  <c r="O5690" i="5"/>
  <c r="P5642" i="5"/>
  <c r="O5652" i="5"/>
  <c r="P5604" i="5"/>
  <c r="O5630" i="5"/>
  <c r="P5582" i="5"/>
  <c r="O5672" i="5"/>
  <c r="P5624" i="5"/>
  <c r="O5692" i="5"/>
  <c r="P5644" i="5"/>
  <c r="O5636" i="5"/>
  <c r="P5588" i="5"/>
  <c r="O5647" i="5"/>
  <c r="P5599" i="5"/>
  <c r="O5650" i="5"/>
  <c r="P5602" i="5"/>
  <c r="O5637" i="5"/>
  <c r="P5589" i="5"/>
  <c r="O5666" i="5"/>
  <c r="P5618" i="5"/>
  <c r="O5640" i="5"/>
  <c r="P5592" i="5"/>
  <c r="O5648" i="5"/>
  <c r="P5600" i="5"/>
  <c r="O5687" i="5"/>
  <c r="P5639" i="5"/>
  <c r="O5662" i="5"/>
  <c r="P5614" i="5"/>
  <c r="O5673" i="5"/>
  <c r="P5625" i="5"/>
  <c r="O5645" i="5"/>
  <c r="P5597" i="5"/>
  <c r="O5632" i="5"/>
  <c r="P5584" i="5"/>
  <c r="O5704" i="5"/>
  <c r="P5656" i="5"/>
  <c r="O5660" i="5"/>
  <c r="P5612" i="5"/>
  <c r="O5658" i="5"/>
  <c r="P5610" i="5"/>
  <c r="O5635" i="5"/>
  <c r="P5587" i="5"/>
  <c r="O5634" i="5"/>
  <c r="P5586" i="5"/>
  <c r="O5657" i="5"/>
  <c r="P5609" i="5"/>
  <c r="O5654" i="5"/>
  <c r="P5606" i="5"/>
  <c r="O5631" i="5"/>
  <c r="P5583" i="5"/>
  <c r="O5651" i="5"/>
  <c r="P5603" i="5"/>
  <c r="O5674" i="5"/>
  <c r="P5626" i="5"/>
  <c r="O5701" i="5"/>
  <c r="P5653" i="5"/>
  <c r="O5621" i="5"/>
  <c r="P5573" i="5"/>
  <c r="O5655" i="5"/>
  <c r="P5607" i="5"/>
  <c r="O5659" i="5"/>
  <c r="P5611" i="5"/>
  <c r="O5641" i="5"/>
  <c r="P5593" i="5"/>
  <c r="O5633" i="5"/>
  <c r="P5585" i="5"/>
  <c r="O5664" i="5"/>
  <c r="P5616" i="5"/>
  <c r="O5661" i="5"/>
  <c r="P5613" i="5"/>
  <c r="O5646" i="5"/>
  <c r="P5598" i="5"/>
  <c r="O5665" i="5"/>
  <c r="P5617" i="5"/>
  <c r="O5671" i="5"/>
  <c r="P5623" i="5"/>
  <c r="O5620" i="5"/>
  <c r="P5572" i="5"/>
  <c r="O5663" i="5"/>
  <c r="P5615" i="5"/>
  <c r="M5547" i="5"/>
  <c r="N5547" i="5"/>
  <c r="Q5547" i="5" s="1"/>
  <c r="F5547" i="5" s="1"/>
  <c r="G5547" i="5" s="1"/>
  <c r="M5506" i="5"/>
  <c r="N5506" i="5"/>
  <c r="Q5506" i="5" s="1"/>
  <c r="F5506" i="5" s="1"/>
  <c r="G5506" i="5" s="1"/>
  <c r="M5517" i="5"/>
  <c r="N5517" i="5"/>
  <c r="Q5517" i="5" s="1"/>
  <c r="F5517" i="5" s="1"/>
  <c r="G5517" i="5" s="1"/>
  <c r="M5523" i="5"/>
  <c r="N5523" i="5"/>
  <c r="Q5523" i="5" s="1"/>
  <c r="F5523" i="5" s="1"/>
  <c r="G5523" i="5" s="1"/>
  <c r="M5512" i="5"/>
  <c r="N5512" i="5"/>
  <c r="Q5512" i="5" s="1"/>
  <c r="F5512" i="5" s="1"/>
  <c r="G5512" i="5" s="1"/>
  <c r="M5491" i="5"/>
  <c r="N5491" i="5"/>
  <c r="Q5491" i="5" s="1"/>
  <c r="F5491" i="5" s="1"/>
  <c r="G5491" i="5" s="1"/>
  <c r="M5510" i="5"/>
  <c r="N5510" i="5"/>
  <c r="Q5510" i="5" s="1"/>
  <c r="F5510" i="5" s="1"/>
  <c r="G5510" i="5" s="1"/>
  <c r="M5516" i="5"/>
  <c r="N5516" i="5"/>
  <c r="Q5516" i="5" s="1"/>
  <c r="F5516" i="5" s="1"/>
  <c r="G5516" i="5" s="1"/>
  <c r="M5505" i="5"/>
  <c r="N5505" i="5"/>
  <c r="Q5505" i="5" s="1"/>
  <c r="F5505" i="5" s="1"/>
  <c r="G5505" i="5" s="1"/>
  <c r="M5479" i="5"/>
  <c r="N5479" i="5"/>
  <c r="Q5479" i="5" s="1"/>
  <c r="F5479" i="5" s="1"/>
  <c r="G5479" i="5" s="1"/>
  <c r="M5496" i="5"/>
  <c r="N5496" i="5"/>
  <c r="Q5496" i="5" s="1"/>
  <c r="F5496" i="5" s="1"/>
  <c r="G5496" i="5" s="1"/>
  <c r="M5522" i="5"/>
  <c r="N5522" i="5"/>
  <c r="Q5522" i="5" s="1"/>
  <c r="F5522" i="5" s="1"/>
  <c r="G5522" i="5" s="1"/>
  <c r="M5504" i="5"/>
  <c r="N5504" i="5"/>
  <c r="Q5504" i="5" s="1"/>
  <c r="F5504" i="5" s="1"/>
  <c r="G5504" i="5" s="1"/>
  <c r="M5515" i="5"/>
  <c r="N5515" i="5"/>
  <c r="Q5515" i="5" s="1"/>
  <c r="F5515" i="5" s="1"/>
  <c r="G5515" i="5" s="1"/>
  <c r="M5531" i="5"/>
  <c r="N5531" i="5"/>
  <c r="Q5531" i="5" s="1"/>
  <c r="F5531" i="5" s="1"/>
  <c r="G5531" i="5" s="1"/>
  <c r="M5487" i="5"/>
  <c r="N5487" i="5"/>
  <c r="Q5487" i="5" s="1"/>
  <c r="F5487" i="5" s="1"/>
  <c r="G5487" i="5" s="1"/>
  <c r="M5509" i="5"/>
  <c r="N5509" i="5"/>
  <c r="Q5509" i="5" s="1"/>
  <c r="F5509" i="5" s="1"/>
  <c r="G5509" i="5" s="1"/>
  <c r="M5480" i="5"/>
  <c r="N5480" i="5"/>
  <c r="Q5480" i="5" s="1"/>
  <c r="F5480" i="5" s="1"/>
  <c r="G5480" i="5" s="1"/>
  <c r="M5493" i="5"/>
  <c r="N5493" i="5"/>
  <c r="Q5493" i="5" s="1"/>
  <c r="F5493" i="5" s="1"/>
  <c r="G5493" i="5" s="1"/>
  <c r="M5520" i="5"/>
  <c r="N5520" i="5"/>
  <c r="Q5520" i="5" s="1"/>
  <c r="F5520" i="5" s="1"/>
  <c r="G5520" i="5" s="1"/>
  <c r="M5477" i="5"/>
  <c r="N5477" i="5"/>
  <c r="Q5477" i="5" s="1"/>
  <c r="F5477" i="5" s="1"/>
  <c r="G5477" i="5" s="1"/>
  <c r="M5521" i="5"/>
  <c r="N5521" i="5"/>
  <c r="Q5521" i="5" s="1"/>
  <c r="F5521" i="5" s="1"/>
  <c r="G5521" i="5" s="1"/>
  <c r="M5486" i="5"/>
  <c r="N5486" i="5"/>
  <c r="Q5486" i="5" s="1"/>
  <c r="F5486" i="5" s="1"/>
  <c r="G5486" i="5" s="1"/>
  <c r="M5485" i="5"/>
  <c r="N5485" i="5"/>
  <c r="Q5485" i="5" s="1"/>
  <c r="F5485" i="5" s="1"/>
  <c r="G5485" i="5" s="1"/>
  <c r="M5482" i="5"/>
  <c r="N5482" i="5"/>
  <c r="Q5482" i="5" s="1"/>
  <c r="F5482" i="5" s="1"/>
  <c r="G5482" i="5" s="1"/>
  <c r="M5518" i="5"/>
  <c r="N5518" i="5"/>
  <c r="Q5518" i="5" s="1"/>
  <c r="F5518" i="5" s="1"/>
  <c r="G5518" i="5" s="1"/>
  <c r="M5497" i="5"/>
  <c r="N5497" i="5"/>
  <c r="Q5497" i="5" s="1"/>
  <c r="F5497" i="5" s="1"/>
  <c r="G5497" i="5" s="1"/>
  <c r="M5478" i="5"/>
  <c r="N5478" i="5"/>
  <c r="Q5478" i="5" s="1"/>
  <c r="F5478" i="5" s="1"/>
  <c r="G5478" i="5" s="1"/>
  <c r="M5490" i="5"/>
  <c r="N5490" i="5"/>
  <c r="Q5490" i="5" s="1"/>
  <c r="F5490" i="5" s="1"/>
  <c r="G5490" i="5" s="1"/>
  <c r="M5489" i="5"/>
  <c r="N5489" i="5"/>
  <c r="Q5489" i="5" s="1"/>
  <c r="F5489" i="5" s="1"/>
  <c r="G5489" i="5" s="1"/>
  <c r="M5503" i="5"/>
  <c r="N5503" i="5"/>
  <c r="Q5503" i="5" s="1"/>
  <c r="F5503" i="5" s="1"/>
  <c r="G5503" i="5" s="1"/>
  <c r="M5500" i="5"/>
  <c r="N5500" i="5"/>
  <c r="Q5500" i="5" s="1"/>
  <c r="F5500" i="5" s="1"/>
  <c r="G5500" i="5" s="1"/>
  <c r="M5519" i="5"/>
  <c r="N5519" i="5"/>
  <c r="Q5519" i="5" s="1"/>
  <c r="F5519" i="5" s="1"/>
  <c r="G5519" i="5" s="1"/>
  <c r="M5495" i="5"/>
  <c r="N5495" i="5"/>
  <c r="Q5495" i="5" s="1"/>
  <c r="F5495" i="5" s="1"/>
  <c r="G5495" i="5" s="1"/>
  <c r="M5511" i="5"/>
  <c r="N5511" i="5"/>
  <c r="Q5511" i="5" s="1"/>
  <c r="F5511" i="5" s="1"/>
  <c r="G5511" i="5" s="1"/>
  <c r="M5494" i="5"/>
  <c r="N5494" i="5"/>
  <c r="Q5494" i="5" s="1"/>
  <c r="F5494" i="5" s="1"/>
  <c r="G5494" i="5" s="1"/>
  <c r="M5502" i="5"/>
  <c r="N5502" i="5"/>
  <c r="Q5502" i="5" s="1"/>
  <c r="F5502" i="5" s="1"/>
  <c r="G5502" i="5" s="1"/>
  <c r="M5492" i="5"/>
  <c r="N5492" i="5"/>
  <c r="Q5492" i="5" s="1"/>
  <c r="F5492" i="5" s="1"/>
  <c r="G5492" i="5" s="1"/>
  <c r="M5476" i="5"/>
  <c r="N5476" i="5"/>
  <c r="Q5476" i="5" s="1"/>
  <c r="F5476" i="5" s="1"/>
  <c r="G5476" i="5" s="1"/>
  <c r="M5508" i="5"/>
  <c r="N5508" i="5"/>
  <c r="Q5508" i="5" s="1"/>
  <c r="F5508" i="5" s="1"/>
  <c r="G5508" i="5" s="1"/>
  <c r="M5498" i="5"/>
  <c r="N5498" i="5"/>
  <c r="Q5498" i="5" s="1"/>
  <c r="F5498" i="5" s="1"/>
  <c r="G5498" i="5" s="1"/>
  <c r="M5481" i="5"/>
  <c r="N5481" i="5"/>
  <c r="Q5481" i="5" s="1"/>
  <c r="F5481" i="5" s="1"/>
  <c r="G5481" i="5" s="1"/>
  <c r="M5488" i="5"/>
  <c r="N5488" i="5"/>
  <c r="Q5488" i="5" s="1"/>
  <c r="F5488" i="5" s="1"/>
  <c r="G5488" i="5" s="1"/>
  <c r="M5507" i="5"/>
  <c r="N5507" i="5"/>
  <c r="Q5507" i="5" s="1"/>
  <c r="F5507" i="5" s="1"/>
  <c r="G5507" i="5" s="1"/>
  <c r="M5514" i="5"/>
  <c r="N5514" i="5"/>
  <c r="Q5514" i="5" s="1"/>
  <c r="F5514" i="5" s="1"/>
  <c r="G5514" i="5" s="1"/>
  <c r="M5501" i="5"/>
  <c r="N5501" i="5"/>
  <c r="Q5501" i="5" s="1"/>
  <c r="F5501" i="5" s="1"/>
  <c r="G5501" i="5" s="1"/>
  <c r="M5484" i="5"/>
  <c r="N5484" i="5"/>
  <c r="Q5484" i="5" s="1"/>
  <c r="F5484" i="5" s="1"/>
  <c r="G5484" i="5" s="1"/>
  <c r="M5513" i="5"/>
  <c r="N5513" i="5"/>
  <c r="Q5513" i="5" s="1"/>
  <c r="F5513" i="5" s="1"/>
  <c r="G5513" i="5" s="1"/>
  <c r="A5535" i="5"/>
  <c r="B5487" i="5"/>
  <c r="A5557" i="5"/>
  <c r="B5509" i="5"/>
  <c r="A5546" i="5"/>
  <c r="B5498" i="5"/>
  <c r="A5528" i="5"/>
  <c r="B5480" i="5"/>
  <c r="A5541" i="5"/>
  <c r="B5493" i="5"/>
  <c r="A5568" i="5"/>
  <c r="B5520" i="5"/>
  <c r="A5553" i="5"/>
  <c r="B5505" i="5"/>
  <c r="A5527" i="5"/>
  <c r="B5479" i="5"/>
  <c r="A5544" i="5"/>
  <c r="B5496" i="5"/>
  <c r="A5570" i="5"/>
  <c r="B5522" i="5"/>
  <c r="A5552" i="5"/>
  <c r="B5504" i="5"/>
  <c r="A5563" i="5"/>
  <c r="B5515" i="5"/>
  <c r="A5579" i="5"/>
  <c r="B5531" i="5"/>
  <c r="A5533" i="5"/>
  <c r="B5485" i="5"/>
  <c r="A5530" i="5"/>
  <c r="B5482" i="5"/>
  <c r="A5566" i="5"/>
  <c r="B5518" i="5"/>
  <c r="A5545" i="5"/>
  <c r="B5497" i="5"/>
  <c r="A5526" i="5"/>
  <c r="B5478" i="5"/>
  <c r="A5538" i="5"/>
  <c r="B5490" i="5"/>
  <c r="A5537" i="5"/>
  <c r="B5489" i="5"/>
  <c r="A5567" i="5"/>
  <c r="B5519" i="5"/>
  <c r="A5543" i="5"/>
  <c r="B5495" i="5"/>
  <c r="A5559" i="5"/>
  <c r="B5511" i="5"/>
  <c r="A5542" i="5"/>
  <c r="B5494" i="5"/>
  <c r="A5550" i="5"/>
  <c r="B5502" i="5"/>
  <c r="A5540" i="5"/>
  <c r="B5492" i="5"/>
  <c r="A5524" i="5"/>
  <c r="B5476" i="5"/>
  <c r="A5525" i="5"/>
  <c r="B5477" i="5"/>
  <c r="A5560" i="5"/>
  <c r="B5512" i="5"/>
  <c r="A5569" i="5"/>
  <c r="B5521" i="5"/>
  <c r="A5534" i="5"/>
  <c r="B5486" i="5"/>
  <c r="A5539" i="5"/>
  <c r="B5491" i="5"/>
  <c r="A5558" i="5"/>
  <c r="B5510" i="5"/>
  <c r="A5564" i="5"/>
  <c r="B5516" i="5"/>
  <c r="A5529" i="5"/>
  <c r="B5481" i="5"/>
  <c r="A5536" i="5"/>
  <c r="B5488" i="5"/>
  <c r="A5555" i="5"/>
  <c r="B5507" i="5"/>
  <c r="A5562" i="5"/>
  <c r="B5514" i="5"/>
  <c r="A5549" i="5"/>
  <c r="B5501" i="5"/>
  <c r="A5532" i="5"/>
  <c r="B5484" i="5"/>
  <c r="A5561" i="5"/>
  <c r="B5513" i="5"/>
  <c r="A5548" i="5"/>
  <c r="B5500" i="5"/>
  <c r="A5551" i="5"/>
  <c r="B5503" i="5"/>
  <c r="A5556" i="5"/>
  <c r="B5508" i="5"/>
  <c r="A5554" i="5"/>
  <c r="B5506" i="5"/>
  <c r="A5565" i="5"/>
  <c r="B5517" i="5"/>
  <c r="A5595" i="5"/>
  <c r="B5547" i="5"/>
  <c r="A5571" i="5"/>
  <c r="B5523" i="5"/>
  <c r="O5712" i="5" l="1"/>
  <c r="P5664" i="5"/>
  <c r="O5763" i="5"/>
  <c r="P5715" i="5"/>
  <c r="O5679" i="5"/>
  <c r="P5631" i="5"/>
  <c r="O5713" i="5"/>
  <c r="P5665" i="5"/>
  <c r="O5703" i="5"/>
  <c r="P5655" i="5"/>
  <c r="O5705" i="5"/>
  <c r="P5657" i="5"/>
  <c r="O5693" i="5"/>
  <c r="P5645" i="5"/>
  <c r="O5685" i="5"/>
  <c r="P5637" i="5"/>
  <c r="P5652" i="5"/>
  <c r="O5700" i="5"/>
  <c r="O5670" i="5"/>
  <c r="P5622" i="5"/>
  <c r="O5684" i="5"/>
  <c r="P5636" i="5"/>
  <c r="O5686" i="5"/>
  <c r="P5638" i="5"/>
  <c r="O5735" i="5"/>
  <c r="P5687" i="5"/>
  <c r="O5668" i="5"/>
  <c r="P5620" i="5"/>
  <c r="O5688" i="5"/>
  <c r="P5640" i="5"/>
  <c r="O5694" i="5"/>
  <c r="P5646" i="5"/>
  <c r="P5621" i="5"/>
  <c r="O5669" i="5"/>
  <c r="O5682" i="5"/>
  <c r="P5634" i="5"/>
  <c r="O5721" i="5"/>
  <c r="P5673" i="5"/>
  <c r="O5698" i="5"/>
  <c r="P5650" i="5"/>
  <c r="O5738" i="5"/>
  <c r="P5690" i="5"/>
  <c r="O5697" i="5"/>
  <c r="P5649" i="5"/>
  <c r="O5706" i="5"/>
  <c r="P5658" i="5"/>
  <c r="O5689" i="5"/>
  <c r="P5641" i="5"/>
  <c r="O5720" i="5"/>
  <c r="P5672" i="5"/>
  <c r="O5719" i="5"/>
  <c r="P5671" i="5"/>
  <c r="O5707" i="5"/>
  <c r="P5659" i="5"/>
  <c r="O5702" i="5"/>
  <c r="P5654" i="5"/>
  <c r="O5680" i="5"/>
  <c r="P5632" i="5"/>
  <c r="O5714" i="5"/>
  <c r="P5666" i="5"/>
  <c r="O5678" i="5"/>
  <c r="P5630" i="5"/>
  <c r="O5724" i="5"/>
  <c r="P5676" i="5"/>
  <c r="O5677" i="5"/>
  <c r="P5629" i="5"/>
  <c r="O5722" i="5"/>
  <c r="P5674" i="5"/>
  <c r="O5711" i="5"/>
  <c r="P5663" i="5"/>
  <c r="O5681" i="5"/>
  <c r="P5633" i="5"/>
  <c r="O5699" i="5"/>
  <c r="P5651" i="5"/>
  <c r="O5708" i="5"/>
  <c r="P5660" i="5"/>
  <c r="O5696" i="5"/>
  <c r="P5648" i="5"/>
  <c r="O5740" i="5"/>
  <c r="P5692" i="5"/>
  <c r="O5691" i="5"/>
  <c r="P5643" i="5"/>
  <c r="O5752" i="5"/>
  <c r="P5704" i="5"/>
  <c r="O5709" i="5"/>
  <c r="P5661" i="5"/>
  <c r="O5749" i="5"/>
  <c r="P5701" i="5"/>
  <c r="O5683" i="5"/>
  <c r="P5635" i="5"/>
  <c r="O5710" i="5"/>
  <c r="P5662" i="5"/>
  <c r="O5695" i="5"/>
  <c r="P5647" i="5"/>
  <c r="O5723" i="5"/>
  <c r="P5675" i="5"/>
  <c r="M5536" i="5"/>
  <c r="N5536" i="5"/>
  <c r="Q5536" i="5" s="1"/>
  <c r="F5536" i="5" s="1"/>
  <c r="G5536" i="5" s="1"/>
  <c r="M5543" i="5"/>
  <c r="N5543" i="5"/>
  <c r="Q5543" i="5" s="1"/>
  <c r="F5543" i="5" s="1"/>
  <c r="G5543" i="5" s="1"/>
  <c r="M5535" i="5"/>
  <c r="N5535" i="5"/>
  <c r="Q5535" i="5" s="1"/>
  <c r="F5535" i="5" s="1"/>
  <c r="G5535" i="5" s="1"/>
  <c r="M5595" i="5"/>
  <c r="N5595" i="5"/>
  <c r="Q5595" i="5" s="1"/>
  <c r="F5595" i="5" s="1"/>
  <c r="G5595" i="5" s="1"/>
  <c r="M5532" i="5"/>
  <c r="N5532" i="5"/>
  <c r="Q5532" i="5" s="1"/>
  <c r="F5532" i="5" s="1"/>
  <c r="G5532" i="5" s="1"/>
  <c r="M5558" i="5"/>
  <c r="N5558" i="5"/>
  <c r="Q5558" i="5" s="1"/>
  <c r="F5558" i="5" s="1"/>
  <c r="G5558" i="5" s="1"/>
  <c r="M5540" i="5"/>
  <c r="N5540" i="5"/>
  <c r="Q5540" i="5" s="1"/>
  <c r="F5540" i="5" s="1"/>
  <c r="G5540" i="5" s="1"/>
  <c r="M5538" i="5"/>
  <c r="N5538" i="5"/>
  <c r="Q5538" i="5" s="1"/>
  <c r="F5538" i="5" s="1"/>
  <c r="G5538" i="5" s="1"/>
  <c r="M5563" i="5"/>
  <c r="N5563" i="5"/>
  <c r="Q5563" i="5" s="1"/>
  <c r="F5563" i="5" s="1"/>
  <c r="G5563" i="5" s="1"/>
  <c r="M5541" i="5"/>
  <c r="N5541" i="5"/>
  <c r="Q5541" i="5" s="1"/>
  <c r="F5541" i="5" s="1"/>
  <c r="G5541" i="5" s="1"/>
  <c r="M5530" i="5"/>
  <c r="N5530" i="5"/>
  <c r="Q5530" i="5" s="1"/>
  <c r="F5530" i="5" s="1"/>
  <c r="G5530" i="5" s="1"/>
  <c r="M5529" i="5"/>
  <c r="N5529" i="5"/>
  <c r="Q5529" i="5" s="1"/>
  <c r="F5529" i="5" s="1"/>
  <c r="G5529" i="5" s="1"/>
  <c r="M5525" i="5"/>
  <c r="N5525" i="5"/>
  <c r="Q5525" i="5" s="1"/>
  <c r="F5525" i="5" s="1"/>
  <c r="G5525" i="5" s="1"/>
  <c r="M5533" i="5"/>
  <c r="N5533" i="5"/>
  <c r="Q5533" i="5" s="1"/>
  <c r="F5533" i="5" s="1"/>
  <c r="G5533" i="5" s="1"/>
  <c r="M5553" i="5"/>
  <c r="N5553" i="5"/>
  <c r="Q5553" i="5" s="1"/>
  <c r="F5553" i="5" s="1"/>
  <c r="G5553" i="5" s="1"/>
  <c r="M5571" i="5"/>
  <c r="N5571" i="5"/>
  <c r="Q5571" i="5" s="1"/>
  <c r="F5571" i="5" s="1"/>
  <c r="G5571" i="5" s="1"/>
  <c r="M5561" i="5"/>
  <c r="N5561" i="5"/>
  <c r="Q5561" i="5" s="1"/>
  <c r="F5561" i="5" s="1"/>
  <c r="G5561" i="5" s="1"/>
  <c r="M5564" i="5"/>
  <c r="N5564" i="5"/>
  <c r="Q5564" i="5" s="1"/>
  <c r="F5564" i="5" s="1"/>
  <c r="G5564" i="5" s="1"/>
  <c r="M5524" i="5"/>
  <c r="N5524" i="5"/>
  <c r="Q5524" i="5" s="1"/>
  <c r="F5524" i="5" s="1"/>
  <c r="G5524" i="5" s="1"/>
  <c r="M5537" i="5"/>
  <c r="N5537" i="5"/>
  <c r="Q5537" i="5" s="1"/>
  <c r="F5537" i="5" s="1"/>
  <c r="G5537" i="5" s="1"/>
  <c r="M5579" i="5"/>
  <c r="N5579" i="5"/>
  <c r="Q5579" i="5" s="1"/>
  <c r="F5579" i="5" s="1"/>
  <c r="G5579" i="5" s="1"/>
  <c r="M5568" i="5"/>
  <c r="N5568" i="5"/>
  <c r="Q5568" i="5" s="1"/>
  <c r="F5568" i="5" s="1"/>
  <c r="G5568" i="5" s="1"/>
  <c r="M5565" i="5"/>
  <c r="N5565" i="5"/>
  <c r="Q5565" i="5" s="1"/>
  <c r="F5565" i="5" s="1"/>
  <c r="G5565" i="5" s="1"/>
  <c r="M5549" i="5"/>
  <c r="N5549" i="5"/>
  <c r="Q5549" i="5" s="1"/>
  <c r="F5549" i="5" s="1"/>
  <c r="G5549" i="5" s="1"/>
  <c r="M5539" i="5"/>
  <c r="N5539" i="5"/>
  <c r="Q5539" i="5" s="1"/>
  <c r="F5539" i="5" s="1"/>
  <c r="G5539" i="5" s="1"/>
  <c r="M5550" i="5"/>
  <c r="N5550" i="5"/>
  <c r="Q5550" i="5" s="1"/>
  <c r="F5550" i="5" s="1"/>
  <c r="G5550" i="5" s="1"/>
  <c r="M5526" i="5"/>
  <c r="N5526" i="5"/>
  <c r="Q5526" i="5" s="1"/>
  <c r="F5526" i="5" s="1"/>
  <c r="G5526" i="5" s="1"/>
  <c r="M5552" i="5"/>
  <c r="N5552" i="5"/>
  <c r="Q5552" i="5" s="1"/>
  <c r="F5552" i="5" s="1"/>
  <c r="G5552" i="5" s="1"/>
  <c r="M5528" i="5"/>
  <c r="N5528" i="5"/>
  <c r="Q5528" i="5" s="1"/>
  <c r="F5528" i="5" s="1"/>
  <c r="G5528" i="5" s="1"/>
  <c r="M5551" i="5"/>
  <c r="N5551" i="5"/>
  <c r="Q5551" i="5" s="1"/>
  <c r="F5551" i="5" s="1"/>
  <c r="G5551" i="5" s="1"/>
  <c r="M5554" i="5"/>
  <c r="N5554" i="5"/>
  <c r="Q5554" i="5" s="1"/>
  <c r="F5554" i="5" s="1"/>
  <c r="G5554" i="5" s="1"/>
  <c r="M5562" i="5"/>
  <c r="N5562" i="5"/>
  <c r="Q5562" i="5" s="1"/>
  <c r="F5562" i="5" s="1"/>
  <c r="G5562" i="5" s="1"/>
  <c r="M5534" i="5"/>
  <c r="N5534" i="5"/>
  <c r="Q5534" i="5" s="1"/>
  <c r="F5534" i="5" s="1"/>
  <c r="G5534" i="5" s="1"/>
  <c r="M5542" i="5"/>
  <c r="N5542" i="5"/>
  <c r="Q5542" i="5" s="1"/>
  <c r="F5542" i="5" s="1"/>
  <c r="G5542" i="5" s="1"/>
  <c r="M5545" i="5"/>
  <c r="N5545" i="5"/>
  <c r="Q5545" i="5" s="1"/>
  <c r="F5545" i="5" s="1"/>
  <c r="G5545" i="5" s="1"/>
  <c r="M5570" i="5"/>
  <c r="N5570" i="5"/>
  <c r="Q5570" i="5" s="1"/>
  <c r="F5570" i="5" s="1"/>
  <c r="G5570" i="5" s="1"/>
  <c r="M5546" i="5"/>
  <c r="N5546" i="5"/>
  <c r="Q5546" i="5" s="1"/>
  <c r="F5546" i="5" s="1"/>
  <c r="G5546" i="5" s="1"/>
  <c r="M5560" i="5"/>
  <c r="N5560" i="5"/>
  <c r="Q5560" i="5" s="1"/>
  <c r="F5560" i="5" s="1"/>
  <c r="G5560" i="5" s="1"/>
  <c r="M5527" i="5"/>
  <c r="N5527" i="5"/>
  <c r="Q5527" i="5" s="1"/>
  <c r="F5527" i="5" s="1"/>
  <c r="G5527" i="5" s="1"/>
  <c r="M5548" i="5"/>
  <c r="N5548" i="5"/>
  <c r="Q5548" i="5" s="1"/>
  <c r="F5548" i="5" s="1"/>
  <c r="G5548" i="5" s="1"/>
  <c r="M5567" i="5"/>
  <c r="N5567" i="5"/>
  <c r="Q5567" i="5" s="1"/>
  <c r="F5567" i="5" s="1"/>
  <c r="G5567" i="5" s="1"/>
  <c r="M5556" i="5"/>
  <c r="N5556" i="5"/>
  <c r="Q5556" i="5" s="1"/>
  <c r="F5556" i="5" s="1"/>
  <c r="G5556" i="5" s="1"/>
  <c r="M5555" i="5"/>
  <c r="N5555" i="5"/>
  <c r="Q5555" i="5" s="1"/>
  <c r="F5555" i="5" s="1"/>
  <c r="G5555" i="5" s="1"/>
  <c r="M5569" i="5"/>
  <c r="N5569" i="5"/>
  <c r="Q5569" i="5" s="1"/>
  <c r="F5569" i="5" s="1"/>
  <c r="G5569" i="5" s="1"/>
  <c r="M5559" i="5"/>
  <c r="N5559" i="5"/>
  <c r="Q5559" i="5" s="1"/>
  <c r="F5559" i="5" s="1"/>
  <c r="G5559" i="5" s="1"/>
  <c r="M5566" i="5"/>
  <c r="N5566" i="5"/>
  <c r="Q5566" i="5" s="1"/>
  <c r="F5566" i="5" s="1"/>
  <c r="G5566" i="5" s="1"/>
  <c r="M5544" i="5"/>
  <c r="N5544" i="5"/>
  <c r="Q5544" i="5" s="1"/>
  <c r="F5544" i="5" s="1"/>
  <c r="G5544" i="5" s="1"/>
  <c r="M5557" i="5"/>
  <c r="N5557" i="5"/>
  <c r="Q5557" i="5" s="1"/>
  <c r="F5557" i="5" s="1"/>
  <c r="G5557" i="5" s="1"/>
  <c r="A5596" i="5"/>
  <c r="B5548" i="5"/>
  <c r="A5577" i="5"/>
  <c r="B5529" i="5"/>
  <c r="A5573" i="5"/>
  <c r="B5525" i="5"/>
  <c r="A5615" i="5"/>
  <c r="B5567" i="5"/>
  <c r="A5581" i="5"/>
  <c r="B5533" i="5"/>
  <c r="A5601" i="5"/>
  <c r="B5553" i="5"/>
  <c r="A5643" i="5"/>
  <c r="B5595" i="5"/>
  <c r="A5580" i="5"/>
  <c r="B5532" i="5"/>
  <c r="A5606" i="5"/>
  <c r="B5558" i="5"/>
  <c r="A5588" i="5"/>
  <c r="B5540" i="5"/>
  <c r="A5586" i="5"/>
  <c r="B5538" i="5"/>
  <c r="A5611" i="5"/>
  <c r="B5563" i="5"/>
  <c r="A5589" i="5"/>
  <c r="B5541" i="5"/>
  <c r="A5619" i="5"/>
  <c r="B5571" i="5"/>
  <c r="A5609" i="5"/>
  <c r="B5561" i="5"/>
  <c r="A5612" i="5"/>
  <c r="B5564" i="5"/>
  <c r="A5572" i="5"/>
  <c r="B5524" i="5"/>
  <c r="A5585" i="5"/>
  <c r="B5537" i="5"/>
  <c r="A5627" i="5"/>
  <c r="B5579" i="5"/>
  <c r="A5616" i="5"/>
  <c r="B5568" i="5"/>
  <c r="A5602" i="5"/>
  <c r="B5554" i="5"/>
  <c r="A5610" i="5"/>
  <c r="B5562" i="5"/>
  <c r="A5582" i="5"/>
  <c r="B5534" i="5"/>
  <c r="A5590" i="5"/>
  <c r="B5542" i="5"/>
  <c r="A5593" i="5"/>
  <c r="B5545" i="5"/>
  <c r="A5618" i="5"/>
  <c r="B5570" i="5"/>
  <c r="A5594" i="5"/>
  <c r="B5546" i="5"/>
  <c r="A5613" i="5"/>
  <c r="B5565" i="5"/>
  <c r="A5597" i="5"/>
  <c r="B5549" i="5"/>
  <c r="A5587" i="5"/>
  <c r="B5539" i="5"/>
  <c r="A5574" i="5"/>
  <c r="B5526" i="5"/>
  <c r="A5600" i="5"/>
  <c r="B5552" i="5"/>
  <c r="A5576" i="5"/>
  <c r="B5528" i="5"/>
  <c r="A5604" i="5"/>
  <c r="B5556" i="5"/>
  <c r="A5603" i="5"/>
  <c r="B5555" i="5"/>
  <c r="A5617" i="5"/>
  <c r="B5569" i="5"/>
  <c r="A5607" i="5"/>
  <c r="B5559" i="5"/>
  <c r="A5614" i="5"/>
  <c r="B5566" i="5"/>
  <c r="A5592" i="5"/>
  <c r="B5544" i="5"/>
  <c r="A5605" i="5"/>
  <c r="B5557" i="5"/>
  <c r="A5598" i="5"/>
  <c r="B5550" i="5"/>
  <c r="A5599" i="5"/>
  <c r="B5551" i="5"/>
  <c r="A5584" i="5"/>
  <c r="B5536" i="5"/>
  <c r="A5608" i="5"/>
  <c r="B5560" i="5"/>
  <c r="A5591" i="5"/>
  <c r="B5543" i="5"/>
  <c r="A5578" i="5"/>
  <c r="B5530" i="5"/>
  <c r="A5575" i="5"/>
  <c r="B5527" i="5"/>
  <c r="A5583" i="5"/>
  <c r="B5535" i="5"/>
  <c r="O5786" i="5" l="1"/>
  <c r="P5738" i="5"/>
  <c r="O5771" i="5"/>
  <c r="P5723" i="5"/>
  <c r="O5739" i="5"/>
  <c r="P5691" i="5"/>
  <c r="O5770" i="5"/>
  <c r="P5722" i="5"/>
  <c r="O5755" i="5"/>
  <c r="P5707" i="5"/>
  <c r="O5746" i="5"/>
  <c r="P5698" i="5"/>
  <c r="O5783" i="5"/>
  <c r="P5735" i="5"/>
  <c r="O5753" i="5"/>
  <c r="P5705" i="5"/>
  <c r="O5717" i="5"/>
  <c r="P5669" i="5"/>
  <c r="O5731" i="5"/>
  <c r="P5683" i="5"/>
  <c r="O5756" i="5"/>
  <c r="P5708" i="5"/>
  <c r="O5726" i="5"/>
  <c r="P5678" i="5"/>
  <c r="O5737" i="5"/>
  <c r="P5689" i="5"/>
  <c r="O5718" i="5"/>
  <c r="P5670" i="5"/>
  <c r="O5727" i="5"/>
  <c r="P5679" i="5"/>
  <c r="O5800" i="5"/>
  <c r="P5752" i="5"/>
  <c r="O5759" i="5"/>
  <c r="P5711" i="5"/>
  <c r="O5743" i="5"/>
  <c r="P5695" i="5"/>
  <c r="O5734" i="5"/>
  <c r="P5686" i="5"/>
  <c r="O5748" i="5"/>
  <c r="P5700" i="5"/>
  <c r="O5750" i="5"/>
  <c r="P5702" i="5"/>
  <c r="O5788" i="5"/>
  <c r="P5740" i="5"/>
  <c r="O5767" i="5"/>
  <c r="P5719" i="5"/>
  <c r="O5797" i="5"/>
  <c r="P5749" i="5"/>
  <c r="O5747" i="5"/>
  <c r="P5699" i="5"/>
  <c r="O5762" i="5"/>
  <c r="P5714" i="5"/>
  <c r="O5754" i="5"/>
  <c r="P5706" i="5"/>
  <c r="O5742" i="5"/>
  <c r="P5694" i="5"/>
  <c r="O5811" i="5"/>
  <c r="P5763" i="5"/>
  <c r="O5716" i="5"/>
  <c r="P5668" i="5"/>
  <c r="O5769" i="5"/>
  <c r="P5721" i="5"/>
  <c r="O5741" i="5"/>
  <c r="P5693" i="5"/>
  <c r="O5725" i="5"/>
  <c r="P5677" i="5"/>
  <c r="O5751" i="5"/>
  <c r="P5703" i="5"/>
  <c r="O5758" i="5"/>
  <c r="P5710" i="5"/>
  <c r="P5696" i="5"/>
  <c r="O5744" i="5"/>
  <c r="O5772" i="5"/>
  <c r="P5724" i="5"/>
  <c r="O5768" i="5"/>
  <c r="P5720" i="5"/>
  <c r="O5730" i="5"/>
  <c r="P5682" i="5"/>
  <c r="O5732" i="5"/>
  <c r="P5684" i="5"/>
  <c r="O5761" i="5"/>
  <c r="P5713" i="5"/>
  <c r="O5757" i="5"/>
  <c r="P5709" i="5"/>
  <c r="O5729" i="5"/>
  <c r="P5681" i="5"/>
  <c r="O5728" i="5"/>
  <c r="P5680" i="5"/>
  <c r="O5745" i="5"/>
  <c r="P5697" i="5"/>
  <c r="O5736" i="5"/>
  <c r="P5688" i="5"/>
  <c r="O5733" i="5"/>
  <c r="P5685" i="5"/>
  <c r="O5760" i="5"/>
  <c r="P5712" i="5"/>
  <c r="M5584" i="5"/>
  <c r="N5584" i="5"/>
  <c r="Q5584" i="5" s="1"/>
  <c r="F5584" i="5" s="1"/>
  <c r="G5584" i="5" s="1"/>
  <c r="M5617" i="5"/>
  <c r="N5617" i="5"/>
  <c r="Q5617" i="5" s="1"/>
  <c r="F5617" i="5" s="1"/>
  <c r="G5617" i="5" s="1"/>
  <c r="M5597" i="5"/>
  <c r="N5597" i="5"/>
  <c r="Q5597" i="5" s="1"/>
  <c r="F5597" i="5" s="1"/>
  <c r="G5597" i="5" s="1"/>
  <c r="M5610" i="5"/>
  <c r="N5610" i="5"/>
  <c r="Q5610" i="5" s="1"/>
  <c r="F5610" i="5" s="1"/>
  <c r="G5610" i="5" s="1"/>
  <c r="M5609" i="5"/>
  <c r="N5609" i="5"/>
  <c r="Q5609" i="5" s="1"/>
  <c r="F5609" i="5" s="1"/>
  <c r="G5609" i="5" s="1"/>
  <c r="M5580" i="5"/>
  <c r="N5580" i="5"/>
  <c r="Q5580" i="5" s="1"/>
  <c r="F5580" i="5" s="1"/>
  <c r="G5580" i="5" s="1"/>
  <c r="M5596" i="5"/>
  <c r="N5596" i="5"/>
  <c r="Q5596" i="5" s="1"/>
  <c r="F5596" i="5" s="1"/>
  <c r="G5596" i="5" s="1"/>
  <c r="M5599" i="5"/>
  <c r="N5599" i="5"/>
  <c r="Q5599" i="5" s="1"/>
  <c r="F5599" i="5" s="1"/>
  <c r="G5599" i="5" s="1"/>
  <c r="M5603" i="5"/>
  <c r="N5603" i="5"/>
  <c r="Q5603" i="5" s="1"/>
  <c r="F5603" i="5" s="1"/>
  <c r="G5603" i="5" s="1"/>
  <c r="M5613" i="5"/>
  <c r="N5613" i="5"/>
  <c r="Q5613" i="5" s="1"/>
  <c r="F5613" i="5" s="1"/>
  <c r="G5613" i="5" s="1"/>
  <c r="M5602" i="5"/>
  <c r="N5602" i="5"/>
  <c r="Q5602" i="5" s="1"/>
  <c r="F5602" i="5" s="1"/>
  <c r="G5602" i="5" s="1"/>
  <c r="M5619" i="5"/>
  <c r="N5619" i="5"/>
  <c r="Q5619" i="5" s="1"/>
  <c r="F5619" i="5" s="1"/>
  <c r="G5619" i="5" s="1"/>
  <c r="M5643" i="5"/>
  <c r="N5643" i="5"/>
  <c r="Q5643" i="5" s="1"/>
  <c r="F5643" i="5" s="1"/>
  <c r="G5643" i="5" s="1"/>
  <c r="M5604" i="5"/>
  <c r="N5604" i="5"/>
  <c r="Q5604" i="5" s="1"/>
  <c r="F5604" i="5" s="1"/>
  <c r="G5604" i="5" s="1"/>
  <c r="M5601" i="5"/>
  <c r="N5601" i="5"/>
  <c r="Q5601" i="5" s="1"/>
  <c r="F5601" i="5" s="1"/>
  <c r="G5601" i="5" s="1"/>
  <c r="M5575" i="5"/>
  <c r="N5575" i="5"/>
  <c r="Q5575" i="5" s="1"/>
  <c r="F5575" i="5" s="1"/>
  <c r="G5575" i="5" s="1"/>
  <c r="M5605" i="5"/>
  <c r="N5605" i="5"/>
  <c r="Q5605" i="5" s="1"/>
  <c r="F5605" i="5" s="1"/>
  <c r="G5605" i="5" s="1"/>
  <c r="M5576" i="5"/>
  <c r="N5576" i="5"/>
  <c r="Q5576" i="5" s="1"/>
  <c r="F5576" i="5" s="1"/>
  <c r="G5576" i="5" s="1"/>
  <c r="M5618" i="5"/>
  <c r="N5618" i="5"/>
  <c r="Q5618" i="5" s="1"/>
  <c r="F5618" i="5" s="1"/>
  <c r="G5618" i="5" s="1"/>
  <c r="M5627" i="5"/>
  <c r="N5627" i="5"/>
  <c r="Q5627" i="5" s="1"/>
  <c r="F5627" i="5" s="1"/>
  <c r="G5627" i="5" s="1"/>
  <c r="M5611" i="5"/>
  <c r="N5611" i="5"/>
  <c r="Q5611" i="5" s="1"/>
  <c r="F5611" i="5" s="1"/>
  <c r="G5611" i="5" s="1"/>
  <c r="M5581" i="5"/>
  <c r="N5581" i="5"/>
  <c r="Q5581" i="5" s="1"/>
  <c r="F5581" i="5" s="1"/>
  <c r="G5581" i="5" s="1"/>
  <c r="M5594" i="5"/>
  <c r="N5594" i="5"/>
  <c r="Q5594" i="5" s="1"/>
  <c r="F5594" i="5" s="1"/>
  <c r="G5594" i="5" s="1"/>
  <c r="M5578" i="5"/>
  <c r="N5578" i="5"/>
  <c r="Q5578" i="5" s="1"/>
  <c r="F5578" i="5" s="1"/>
  <c r="G5578" i="5" s="1"/>
  <c r="M5592" i="5"/>
  <c r="N5592" i="5"/>
  <c r="Q5592" i="5" s="1"/>
  <c r="F5592" i="5" s="1"/>
  <c r="G5592" i="5" s="1"/>
  <c r="M5600" i="5"/>
  <c r="N5600" i="5"/>
  <c r="Q5600" i="5" s="1"/>
  <c r="F5600" i="5" s="1"/>
  <c r="G5600" i="5" s="1"/>
  <c r="M5593" i="5"/>
  <c r="N5593" i="5"/>
  <c r="Q5593" i="5" s="1"/>
  <c r="F5593" i="5" s="1"/>
  <c r="G5593" i="5" s="1"/>
  <c r="M5585" i="5"/>
  <c r="N5585" i="5"/>
  <c r="Q5585" i="5" s="1"/>
  <c r="F5585" i="5" s="1"/>
  <c r="G5585" i="5" s="1"/>
  <c r="M5586" i="5"/>
  <c r="N5586" i="5"/>
  <c r="Q5586" i="5" s="1"/>
  <c r="F5586" i="5" s="1"/>
  <c r="G5586" i="5" s="1"/>
  <c r="M5615" i="5"/>
  <c r="N5615" i="5"/>
  <c r="Q5615" i="5" s="1"/>
  <c r="F5615" i="5" s="1"/>
  <c r="G5615" i="5" s="1"/>
  <c r="M5583" i="5"/>
  <c r="N5583" i="5"/>
  <c r="Q5583" i="5" s="1"/>
  <c r="F5583" i="5" s="1"/>
  <c r="G5583" i="5" s="1"/>
  <c r="M5589" i="5"/>
  <c r="N5589" i="5"/>
  <c r="Q5589" i="5" s="1"/>
  <c r="F5589" i="5" s="1"/>
  <c r="G5589" i="5" s="1"/>
  <c r="M5591" i="5"/>
  <c r="N5591" i="5"/>
  <c r="Q5591" i="5" s="1"/>
  <c r="F5591" i="5" s="1"/>
  <c r="G5591" i="5" s="1"/>
  <c r="M5614" i="5"/>
  <c r="N5614" i="5"/>
  <c r="Q5614" i="5" s="1"/>
  <c r="F5614" i="5" s="1"/>
  <c r="G5614" i="5" s="1"/>
  <c r="M5574" i="5"/>
  <c r="N5574" i="5"/>
  <c r="Q5574" i="5" s="1"/>
  <c r="F5574" i="5" s="1"/>
  <c r="G5574" i="5" s="1"/>
  <c r="M5590" i="5"/>
  <c r="N5590" i="5"/>
  <c r="Q5590" i="5" s="1"/>
  <c r="F5590" i="5" s="1"/>
  <c r="G5590" i="5" s="1"/>
  <c r="M5572" i="5"/>
  <c r="N5572" i="5"/>
  <c r="Q5572" i="5" s="1"/>
  <c r="F5572" i="5" s="1"/>
  <c r="G5572" i="5" s="1"/>
  <c r="M5588" i="5"/>
  <c r="N5588" i="5"/>
  <c r="Q5588" i="5" s="1"/>
  <c r="F5588" i="5" s="1"/>
  <c r="G5588" i="5" s="1"/>
  <c r="M5573" i="5"/>
  <c r="N5573" i="5"/>
  <c r="Q5573" i="5" s="1"/>
  <c r="F5573" i="5" s="1"/>
  <c r="G5573" i="5" s="1"/>
  <c r="M5616" i="5"/>
  <c r="N5616" i="5"/>
  <c r="Q5616" i="5" s="1"/>
  <c r="F5616" i="5" s="1"/>
  <c r="G5616" i="5" s="1"/>
  <c r="M5598" i="5"/>
  <c r="N5598" i="5"/>
  <c r="Q5598" i="5" s="1"/>
  <c r="F5598" i="5" s="1"/>
  <c r="G5598" i="5" s="1"/>
  <c r="M5608" i="5"/>
  <c r="N5608" i="5"/>
  <c r="Q5608" i="5" s="1"/>
  <c r="F5608" i="5" s="1"/>
  <c r="G5608" i="5" s="1"/>
  <c r="M5607" i="5"/>
  <c r="N5607" i="5"/>
  <c r="Q5607" i="5" s="1"/>
  <c r="F5607" i="5" s="1"/>
  <c r="G5607" i="5" s="1"/>
  <c r="M5587" i="5"/>
  <c r="N5587" i="5"/>
  <c r="Q5587" i="5" s="1"/>
  <c r="F5587" i="5" s="1"/>
  <c r="G5587" i="5" s="1"/>
  <c r="M5582" i="5"/>
  <c r="N5582" i="5"/>
  <c r="Q5582" i="5" s="1"/>
  <c r="F5582" i="5" s="1"/>
  <c r="G5582" i="5" s="1"/>
  <c r="M5612" i="5"/>
  <c r="N5612" i="5"/>
  <c r="Q5612" i="5" s="1"/>
  <c r="F5612" i="5" s="1"/>
  <c r="G5612" i="5" s="1"/>
  <c r="M5606" i="5"/>
  <c r="N5606" i="5"/>
  <c r="Q5606" i="5" s="1"/>
  <c r="F5606" i="5" s="1"/>
  <c r="G5606" i="5" s="1"/>
  <c r="M5577" i="5"/>
  <c r="N5577" i="5"/>
  <c r="Q5577" i="5" s="1"/>
  <c r="F5577" i="5" s="1"/>
  <c r="G5577" i="5" s="1"/>
  <c r="A5623" i="5"/>
  <c r="B5575" i="5"/>
  <c r="A5653" i="5"/>
  <c r="B5605" i="5"/>
  <c r="A5624" i="5"/>
  <c r="B5576" i="5"/>
  <c r="A5666" i="5"/>
  <c r="B5618" i="5"/>
  <c r="A5675" i="5"/>
  <c r="B5627" i="5"/>
  <c r="A5659" i="5"/>
  <c r="B5611" i="5"/>
  <c r="A5629" i="5"/>
  <c r="B5581" i="5"/>
  <c r="A5651" i="5"/>
  <c r="B5603" i="5"/>
  <c r="A5650" i="5"/>
  <c r="B5602" i="5"/>
  <c r="A5691" i="5"/>
  <c r="B5643" i="5"/>
  <c r="A5646" i="5"/>
  <c r="B5598" i="5"/>
  <c r="A5652" i="5"/>
  <c r="B5604" i="5"/>
  <c r="A5642" i="5"/>
  <c r="B5594" i="5"/>
  <c r="A5664" i="5"/>
  <c r="B5616" i="5"/>
  <c r="A5637" i="5"/>
  <c r="B5589" i="5"/>
  <c r="A5649" i="5"/>
  <c r="B5601" i="5"/>
  <c r="A5661" i="5"/>
  <c r="B5613" i="5"/>
  <c r="A5667" i="5"/>
  <c r="B5619" i="5"/>
  <c r="A5639" i="5"/>
  <c r="B5591" i="5"/>
  <c r="A5662" i="5"/>
  <c r="B5614" i="5"/>
  <c r="A5622" i="5"/>
  <c r="B5574" i="5"/>
  <c r="A5638" i="5"/>
  <c r="B5590" i="5"/>
  <c r="A5620" i="5"/>
  <c r="B5572" i="5"/>
  <c r="A5636" i="5"/>
  <c r="B5588" i="5"/>
  <c r="A5621" i="5"/>
  <c r="B5573" i="5"/>
  <c r="A5640" i="5"/>
  <c r="B5592" i="5"/>
  <c r="A5648" i="5"/>
  <c r="B5600" i="5"/>
  <c r="A5641" i="5"/>
  <c r="B5593" i="5"/>
  <c r="A5633" i="5"/>
  <c r="B5585" i="5"/>
  <c r="A5634" i="5"/>
  <c r="B5586" i="5"/>
  <c r="A5663" i="5"/>
  <c r="B5615" i="5"/>
  <c r="A5656" i="5"/>
  <c r="B5608" i="5"/>
  <c r="A5655" i="5"/>
  <c r="B5607" i="5"/>
  <c r="A5635" i="5"/>
  <c r="B5587" i="5"/>
  <c r="A5630" i="5"/>
  <c r="B5582" i="5"/>
  <c r="A5660" i="5"/>
  <c r="B5612" i="5"/>
  <c r="A5654" i="5"/>
  <c r="B5606" i="5"/>
  <c r="A5625" i="5"/>
  <c r="B5577" i="5"/>
  <c r="A5626" i="5"/>
  <c r="B5578" i="5"/>
  <c r="A5647" i="5"/>
  <c r="B5599" i="5"/>
  <c r="A5631" i="5"/>
  <c r="B5583" i="5"/>
  <c r="A5632" i="5"/>
  <c r="B5584" i="5"/>
  <c r="A5665" i="5"/>
  <c r="B5617" i="5"/>
  <c r="A5645" i="5"/>
  <c r="B5597" i="5"/>
  <c r="A5658" i="5"/>
  <c r="B5610" i="5"/>
  <c r="A5657" i="5"/>
  <c r="B5609" i="5"/>
  <c r="A5628" i="5"/>
  <c r="B5580" i="5"/>
  <c r="A5644" i="5"/>
  <c r="B5596" i="5"/>
  <c r="O5798" i="5" l="1"/>
  <c r="P5750" i="5"/>
  <c r="O5773" i="5"/>
  <c r="P5725" i="5"/>
  <c r="O5793" i="5"/>
  <c r="P5745" i="5"/>
  <c r="O5816" i="5"/>
  <c r="P5768" i="5"/>
  <c r="O5817" i="5"/>
  <c r="P5769" i="5"/>
  <c r="O5845" i="5"/>
  <c r="P5797" i="5"/>
  <c r="O5807" i="5"/>
  <c r="P5759" i="5"/>
  <c r="O5779" i="5"/>
  <c r="P5731" i="5"/>
  <c r="O5787" i="5"/>
  <c r="P5739" i="5"/>
  <c r="O5831" i="5"/>
  <c r="P5783" i="5"/>
  <c r="O5781" i="5"/>
  <c r="P5733" i="5"/>
  <c r="O5782" i="5"/>
  <c r="P5734" i="5"/>
  <c r="O5791" i="5"/>
  <c r="P5743" i="5"/>
  <c r="O5790" i="5"/>
  <c r="P5742" i="5"/>
  <c r="O5774" i="5"/>
  <c r="P5726" i="5"/>
  <c r="O5804" i="5"/>
  <c r="P5756" i="5"/>
  <c r="O5776" i="5"/>
  <c r="P5728" i="5"/>
  <c r="O5820" i="5"/>
  <c r="P5772" i="5"/>
  <c r="O5764" i="5"/>
  <c r="P5716" i="5"/>
  <c r="O5815" i="5"/>
  <c r="P5767" i="5"/>
  <c r="O5848" i="5"/>
  <c r="P5800" i="5"/>
  <c r="O5765" i="5"/>
  <c r="P5717" i="5"/>
  <c r="O5819" i="5"/>
  <c r="P5771" i="5"/>
  <c r="O5766" i="5"/>
  <c r="P5718" i="5"/>
  <c r="O5780" i="5"/>
  <c r="P5732" i="5"/>
  <c r="O5803" i="5"/>
  <c r="P5755" i="5"/>
  <c r="O5792" i="5"/>
  <c r="P5744" i="5"/>
  <c r="O5805" i="5"/>
  <c r="P5757" i="5"/>
  <c r="O5806" i="5"/>
  <c r="P5758" i="5"/>
  <c r="O5808" i="5"/>
  <c r="P5760" i="5"/>
  <c r="O5809" i="5"/>
  <c r="P5761" i="5"/>
  <c r="O5799" i="5"/>
  <c r="P5751" i="5"/>
  <c r="O5802" i="5"/>
  <c r="P5754" i="5"/>
  <c r="O5796" i="5"/>
  <c r="P5748" i="5"/>
  <c r="O5785" i="5"/>
  <c r="P5737" i="5"/>
  <c r="O5794" i="5"/>
  <c r="P5746" i="5"/>
  <c r="O5810" i="5"/>
  <c r="P5762" i="5"/>
  <c r="O5784" i="5"/>
  <c r="P5736" i="5"/>
  <c r="O5778" i="5"/>
  <c r="P5730" i="5"/>
  <c r="O5789" i="5"/>
  <c r="P5741" i="5"/>
  <c r="O5795" i="5"/>
  <c r="P5747" i="5"/>
  <c r="O5818" i="5"/>
  <c r="P5770" i="5"/>
  <c r="O5777" i="5"/>
  <c r="P5729" i="5"/>
  <c r="O5859" i="5"/>
  <c r="P5811" i="5"/>
  <c r="O5836" i="5"/>
  <c r="P5788" i="5"/>
  <c r="O5775" i="5"/>
  <c r="P5727" i="5"/>
  <c r="O5801" i="5"/>
  <c r="P5753" i="5"/>
  <c r="O5834" i="5"/>
  <c r="P5786" i="5"/>
  <c r="M5665" i="5"/>
  <c r="N5665" i="5"/>
  <c r="Q5665" i="5" s="1"/>
  <c r="F5665" i="5" s="1"/>
  <c r="G5665" i="5" s="1"/>
  <c r="M5660" i="5"/>
  <c r="N5660" i="5"/>
  <c r="Q5660" i="5" s="1"/>
  <c r="F5660" i="5" s="1"/>
  <c r="G5660" i="5" s="1"/>
  <c r="M5633" i="5"/>
  <c r="N5633" i="5"/>
  <c r="Q5633" i="5" s="1"/>
  <c r="F5633" i="5" s="1"/>
  <c r="G5633" i="5" s="1"/>
  <c r="M5638" i="5"/>
  <c r="N5638" i="5"/>
  <c r="Q5638" i="5" s="1"/>
  <c r="F5638" i="5" s="1"/>
  <c r="G5638" i="5" s="1"/>
  <c r="M5637" i="5"/>
  <c r="N5637" i="5"/>
  <c r="Q5637" i="5" s="1"/>
  <c r="F5637" i="5" s="1"/>
  <c r="G5637" i="5" s="1"/>
  <c r="M5651" i="5"/>
  <c r="N5651" i="5"/>
  <c r="Q5651" i="5" s="1"/>
  <c r="F5651" i="5" s="1"/>
  <c r="G5651" i="5" s="1"/>
  <c r="M5623" i="5"/>
  <c r="N5623" i="5"/>
  <c r="Q5623" i="5" s="1"/>
  <c r="F5623" i="5" s="1"/>
  <c r="G5623" i="5" s="1"/>
  <c r="M5632" i="5"/>
  <c r="N5632" i="5"/>
  <c r="Q5632" i="5" s="1"/>
  <c r="F5632" i="5" s="1"/>
  <c r="G5632" i="5" s="1"/>
  <c r="M5630" i="5"/>
  <c r="N5630" i="5"/>
  <c r="Q5630" i="5" s="1"/>
  <c r="F5630" i="5" s="1"/>
  <c r="G5630" i="5" s="1"/>
  <c r="M5641" i="5"/>
  <c r="N5641" i="5"/>
  <c r="Q5641" i="5" s="1"/>
  <c r="F5641" i="5" s="1"/>
  <c r="G5641" i="5" s="1"/>
  <c r="M5622" i="5"/>
  <c r="N5622" i="5"/>
  <c r="Q5622" i="5" s="1"/>
  <c r="F5622" i="5" s="1"/>
  <c r="G5622" i="5" s="1"/>
  <c r="M5664" i="5"/>
  <c r="N5664" i="5"/>
  <c r="Q5664" i="5" s="1"/>
  <c r="F5664" i="5" s="1"/>
  <c r="G5664" i="5" s="1"/>
  <c r="M5629" i="5"/>
  <c r="N5629" i="5"/>
  <c r="Q5629" i="5" s="1"/>
  <c r="F5629" i="5" s="1"/>
  <c r="G5629" i="5" s="1"/>
  <c r="M5644" i="5"/>
  <c r="N5644" i="5"/>
  <c r="Q5644" i="5" s="1"/>
  <c r="F5644" i="5" s="1"/>
  <c r="G5644" i="5" s="1"/>
  <c r="M5642" i="5"/>
  <c r="N5642" i="5"/>
  <c r="Q5642" i="5" s="1"/>
  <c r="F5642" i="5" s="1"/>
  <c r="G5642" i="5" s="1"/>
  <c r="M5628" i="5"/>
  <c r="N5628" i="5"/>
  <c r="Q5628" i="5" s="1"/>
  <c r="F5628" i="5" s="1"/>
  <c r="G5628" i="5" s="1"/>
  <c r="M5647" i="5"/>
  <c r="N5647" i="5"/>
  <c r="Q5647" i="5" s="1"/>
  <c r="F5647" i="5" s="1"/>
  <c r="G5647" i="5" s="1"/>
  <c r="M5655" i="5"/>
  <c r="N5655" i="5"/>
  <c r="Q5655" i="5" s="1"/>
  <c r="F5655" i="5" s="1"/>
  <c r="G5655" i="5" s="1"/>
  <c r="M5640" i="5"/>
  <c r="N5640" i="5"/>
  <c r="Q5640" i="5" s="1"/>
  <c r="F5640" i="5" s="1"/>
  <c r="G5640" i="5" s="1"/>
  <c r="M5639" i="5"/>
  <c r="N5639" i="5"/>
  <c r="Q5639" i="5" s="1"/>
  <c r="F5639" i="5" s="1"/>
  <c r="G5639" i="5" s="1"/>
  <c r="M5652" i="5"/>
  <c r="N5652" i="5"/>
  <c r="Q5652" i="5" s="1"/>
  <c r="F5652" i="5" s="1"/>
  <c r="G5652" i="5" s="1"/>
  <c r="M5675" i="5"/>
  <c r="N5675" i="5"/>
  <c r="Q5675" i="5" s="1"/>
  <c r="F5675" i="5" s="1"/>
  <c r="G5675" i="5" s="1"/>
  <c r="M5631" i="5"/>
  <c r="N5631" i="5"/>
  <c r="Q5631" i="5" s="1"/>
  <c r="F5631" i="5" s="1"/>
  <c r="G5631" i="5" s="1"/>
  <c r="M5657" i="5"/>
  <c r="N5657" i="5"/>
  <c r="Q5657" i="5" s="1"/>
  <c r="F5657" i="5" s="1"/>
  <c r="G5657" i="5" s="1"/>
  <c r="M5626" i="5"/>
  <c r="N5626" i="5"/>
  <c r="Q5626" i="5" s="1"/>
  <c r="F5626" i="5" s="1"/>
  <c r="G5626" i="5" s="1"/>
  <c r="M5656" i="5"/>
  <c r="N5656" i="5"/>
  <c r="Q5656" i="5" s="1"/>
  <c r="F5656" i="5" s="1"/>
  <c r="G5656" i="5" s="1"/>
  <c r="M5621" i="5"/>
  <c r="N5621" i="5"/>
  <c r="Q5621" i="5" s="1"/>
  <c r="F5621" i="5" s="1"/>
  <c r="G5621" i="5" s="1"/>
  <c r="M5667" i="5"/>
  <c r="N5667" i="5"/>
  <c r="Q5667" i="5" s="1"/>
  <c r="F5667" i="5" s="1"/>
  <c r="G5667" i="5" s="1"/>
  <c r="M5646" i="5"/>
  <c r="N5646" i="5"/>
  <c r="Q5646" i="5" s="1"/>
  <c r="F5646" i="5" s="1"/>
  <c r="G5646" i="5" s="1"/>
  <c r="M5666" i="5"/>
  <c r="N5666" i="5"/>
  <c r="Q5666" i="5" s="1"/>
  <c r="F5666" i="5" s="1"/>
  <c r="G5666" i="5" s="1"/>
  <c r="M5635" i="5"/>
  <c r="N5635" i="5"/>
  <c r="Q5635" i="5" s="1"/>
  <c r="F5635" i="5" s="1"/>
  <c r="G5635" i="5" s="1"/>
  <c r="M5659" i="5"/>
  <c r="N5659" i="5"/>
  <c r="Q5659" i="5" s="1"/>
  <c r="F5659" i="5" s="1"/>
  <c r="G5659" i="5" s="1"/>
  <c r="M5658" i="5"/>
  <c r="N5658" i="5"/>
  <c r="Q5658" i="5" s="1"/>
  <c r="F5658" i="5" s="1"/>
  <c r="G5658" i="5" s="1"/>
  <c r="M5625" i="5"/>
  <c r="N5625" i="5"/>
  <c r="Q5625" i="5" s="1"/>
  <c r="F5625" i="5" s="1"/>
  <c r="G5625" i="5" s="1"/>
  <c r="M5663" i="5"/>
  <c r="N5663" i="5"/>
  <c r="Q5663" i="5" s="1"/>
  <c r="F5663" i="5" s="1"/>
  <c r="G5663" i="5" s="1"/>
  <c r="M5636" i="5"/>
  <c r="N5636" i="5"/>
  <c r="Q5636" i="5" s="1"/>
  <c r="F5636" i="5" s="1"/>
  <c r="G5636" i="5" s="1"/>
  <c r="M5661" i="5"/>
  <c r="N5661" i="5"/>
  <c r="Q5661" i="5" s="1"/>
  <c r="F5661" i="5" s="1"/>
  <c r="G5661" i="5" s="1"/>
  <c r="M5691" i="5"/>
  <c r="N5691" i="5"/>
  <c r="Q5691" i="5" s="1"/>
  <c r="F5691" i="5" s="1"/>
  <c r="G5691" i="5" s="1"/>
  <c r="M5624" i="5"/>
  <c r="N5624" i="5"/>
  <c r="Q5624" i="5" s="1"/>
  <c r="F5624" i="5" s="1"/>
  <c r="G5624" i="5" s="1"/>
  <c r="M5662" i="5"/>
  <c r="N5662" i="5"/>
  <c r="Q5662" i="5" s="1"/>
  <c r="F5662" i="5" s="1"/>
  <c r="G5662" i="5" s="1"/>
  <c r="M5648" i="5"/>
  <c r="N5648" i="5"/>
  <c r="Q5648" i="5" s="1"/>
  <c r="F5648" i="5" s="1"/>
  <c r="G5648" i="5" s="1"/>
  <c r="M5645" i="5"/>
  <c r="N5645" i="5"/>
  <c r="Q5645" i="5" s="1"/>
  <c r="F5645" i="5" s="1"/>
  <c r="G5645" i="5" s="1"/>
  <c r="M5654" i="5"/>
  <c r="N5654" i="5"/>
  <c r="Q5654" i="5" s="1"/>
  <c r="F5654" i="5" s="1"/>
  <c r="G5654" i="5" s="1"/>
  <c r="M5634" i="5"/>
  <c r="N5634" i="5"/>
  <c r="Q5634" i="5" s="1"/>
  <c r="F5634" i="5" s="1"/>
  <c r="G5634" i="5" s="1"/>
  <c r="M5620" i="5"/>
  <c r="N5620" i="5"/>
  <c r="Q5620" i="5" s="1"/>
  <c r="F5620" i="5" s="1"/>
  <c r="G5620" i="5" s="1"/>
  <c r="M5649" i="5"/>
  <c r="N5649" i="5"/>
  <c r="Q5649" i="5" s="1"/>
  <c r="F5649" i="5" s="1"/>
  <c r="G5649" i="5" s="1"/>
  <c r="M5650" i="5"/>
  <c r="N5650" i="5"/>
  <c r="Q5650" i="5" s="1"/>
  <c r="F5650" i="5" s="1"/>
  <c r="G5650" i="5" s="1"/>
  <c r="M5653" i="5"/>
  <c r="N5653" i="5"/>
  <c r="Q5653" i="5" s="1"/>
  <c r="F5653" i="5" s="1"/>
  <c r="G5653" i="5" s="1"/>
  <c r="A5680" i="5"/>
  <c r="B5632" i="5"/>
  <c r="A5678" i="5"/>
  <c r="B5630" i="5"/>
  <c r="A5689" i="5"/>
  <c r="B5641" i="5"/>
  <c r="A5670" i="5"/>
  <c r="B5622" i="5"/>
  <c r="A5712" i="5"/>
  <c r="B5664" i="5"/>
  <c r="A5677" i="5"/>
  <c r="B5629" i="5"/>
  <c r="A5692" i="5"/>
  <c r="B5644" i="5"/>
  <c r="A5683" i="5"/>
  <c r="B5635" i="5"/>
  <c r="A5710" i="5"/>
  <c r="B5662" i="5"/>
  <c r="A5690" i="5"/>
  <c r="B5642" i="5"/>
  <c r="A5705" i="5"/>
  <c r="B5657" i="5"/>
  <c r="A5669" i="5"/>
  <c r="B5621" i="5"/>
  <c r="A5706" i="5"/>
  <c r="B5658" i="5"/>
  <c r="A5673" i="5"/>
  <c r="B5625" i="5"/>
  <c r="A5711" i="5"/>
  <c r="B5663" i="5"/>
  <c r="A5684" i="5"/>
  <c r="B5636" i="5"/>
  <c r="A5709" i="5"/>
  <c r="B5661" i="5"/>
  <c r="A5739" i="5"/>
  <c r="B5691" i="5"/>
  <c r="A5672" i="5"/>
  <c r="B5624" i="5"/>
  <c r="A5679" i="5"/>
  <c r="B5631" i="5"/>
  <c r="A5696" i="5"/>
  <c r="B5648" i="5"/>
  <c r="A5707" i="5"/>
  <c r="B5659" i="5"/>
  <c r="A5693" i="5"/>
  <c r="B5645" i="5"/>
  <c r="A5702" i="5"/>
  <c r="B5654" i="5"/>
  <c r="A5682" i="5"/>
  <c r="B5634" i="5"/>
  <c r="A5668" i="5"/>
  <c r="B5620" i="5"/>
  <c r="A5697" i="5"/>
  <c r="B5649" i="5"/>
  <c r="A5698" i="5"/>
  <c r="B5650" i="5"/>
  <c r="A5701" i="5"/>
  <c r="B5653" i="5"/>
  <c r="A5674" i="5"/>
  <c r="B5626" i="5"/>
  <c r="A5704" i="5"/>
  <c r="B5656" i="5"/>
  <c r="A5715" i="5"/>
  <c r="B5667" i="5"/>
  <c r="A5694" i="5"/>
  <c r="B5646" i="5"/>
  <c r="A5714" i="5"/>
  <c r="B5666" i="5"/>
  <c r="A5676" i="5"/>
  <c r="B5628" i="5"/>
  <c r="A5695" i="5"/>
  <c r="B5647" i="5"/>
  <c r="A5703" i="5"/>
  <c r="B5655" i="5"/>
  <c r="A5688" i="5"/>
  <c r="B5640" i="5"/>
  <c r="A5687" i="5"/>
  <c r="B5639" i="5"/>
  <c r="A5700" i="5"/>
  <c r="B5652" i="5"/>
  <c r="A5723" i="5"/>
  <c r="B5675" i="5"/>
  <c r="A5713" i="5"/>
  <c r="B5665" i="5"/>
  <c r="A5708" i="5"/>
  <c r="B5660" i="5"/>
  <c r="A5681" i="5"/>
  <c r="B5633" i="5"/>
  <c r="A5686" i="5"/>
  <c r="B5638" i="5"/>
  <c r="A5685" i="5"/>
  <c r="B5637" i="5"/>
  <c r="A5699" i="5"/>
  <c r="B5651" i="5"/>
  <c r="A5671" i="5"/>
  <c r="B5623" i="5"/>
  <c r="O5833" i="5" l="1"/>
  <c r="P5785" i="5"/>
  <c r="O5882" i="5"/>
  <c r="P5834" i="5"/>
  <c r="O5843" i="5"/>
  <c r="P5795" i="5"/>
  <c r="O5844" i="5"/>
  <c r="P5796" i="5"/>
  <c r="O5840" i="5"/>
  <c r="P5792" i="5"/>
  <c r="O5863" i="5"/>
  <c r="P5815" i="5"/>
  <c r="O5839" i="5"/>
  <c r="P5791" i="5"/>
  <c r="O5893" i="5"/>
  <c r="P5845" i="5"/>
  <c r="O5837" i="5"/>
  <c r="P5789" i="5"/>
  <c r="P5836" i="5"/>
  <c r="O5884" i="5"/>
  <c r="O5832" i="5"/>
  <c r="P5784" i="5"/>
  <c r="O5857" i="5"/>
  <c r="P5809" i="5"/>
  <c r="O5814" i="5"/>
  <c r="P5766" i="5"/>
  <c r="O5824" i="5"/>
  <c r="P5776" i="5"/>
  <c r="O5879" i="5"/>
  <c r="P5831" i="5"/>
  <c r="O5841" i="5"/>
  <c r="P5793" i="5"/>
  <c r="O5838" i="5"/>
  <c r="P5790" i="5"/>
  <c r="O5849" i="5"/>
  <c r="P5801" i="5"/>
  <c r="P5782" i="5"/>
  <c r="O5830" i="5"/>
  <c r="O5853" i="5"/>
  <c r="P5805" i="5"/>
  <c r="P5817" i="5"/>
  <c r="O5865" i="5"/>
  <c r="O5907" i="5"/>
  <c r="P5859" i="5"/>
  <c r="O5858" i="5"/>
  <c r="P5810" i="5"/>
  <c r="O5856" i="5"/>
  <c r="P5808" i="5"/>
  <c r="O5867" i="5"/>
  <c r="P5819" i="5"/>
  <c r="O5852" i="5"/>
  <c r="P5804" i="5"/>
  <c r="O5835" i="5"/>
  <c r="P5787" i="5"/>
  <c r="O5821" i="5"/>
  <c r="P5773" i="5"/>
  <c r="O5866" i="5"/>
  <c r="P5818" i="5"/>
  <c r="O5896" i="5"/>
  <c r="P5848" i="5"/>
  <c r="O5812" i="5"/>
  <c r="P5764" i="5"/>
  <c r="O5855" i="5"/>
  <c r="P5807" i="5"/>
  <c r="O5850" i="5"/>
  <c r="P5802" i="5"/>
  <c r="O5851" i="5"/>
  <c r="P5803" i="5"/>
  <c r="O5823" i="5"/>
  <c r="P5775" i="5"/>
  <c r="O5826" i="5"/>
  <c r="P5778" i="5"/>
  <c r="O5847" i="5"/>
  <c r="P5799" i="5"/>
  <c r="O5828" i="5"/>
  <c r="P5780" i="5"/>
  <c r="O5868" i="5"/>
  <c r="P5820" i="5"/>
  <c r="O5829" i="5"/>
  <c r="P5781" i="5"/>
  <c r="O5864" i="5"/>
  <c r="P5816" i="5"/>
  <c r="O5825" i="5"/>
  <c r="P5777" i="5"/>
  <c r="O5842" i="5"/>
  <c r="P5794" i="5"/>
  <c r="O5854" i="5"/>
  <c r="P5806" i="5"/>
  <c r="O5813" i="5"/>
  <c r="P5765" i="5"/>
  <c r="O5822" i="5"/>
  <c r="P5774" i="5"/>
  <c r="O5827" i="5"/>
  <c r="P5779" i="5"/>
  <c r="O5846" i="5"/>
  <c r="P5798" i="5"/>
  <c r="M5708" i="5"/>
  <c r="N5708" i="5"/>
  <c r="Q5708" i="5" s="1"/>
  <c r="F5708" i="5" s="1"/>
  <c r="G5708" i="5" s="1"/>
  <c r="M5695" i="5"/>
  <c r="N5695" i="5"/>
  <c r="Q5695" i="5" s="1"/>
  <c r="F5695" i="5" s="1"/>
  <c r="G5695" i="5" s="1"/>
  <c r="M5701" i="5"/>
  <c r="N5701" i="5"/>
  <c r="Q5701" i="5" s="1"/>
  <c r="F5701" i="5" s="1"/>
  <c r="G5701" i="5" s="1"/>
  <c r="M5707" i="5"/>
  <c r="N5707" i="5"/>
  <c r="Q5707" i="5" s="1"/>
  <c r="F5707" i="5" s="1"/>
  <c r="G5707" i="5" s="1"/>
  <c r="M5711" i="5"/>
  <c r="N5711" i="5"/>
  <c r="Q5711" i="5" s="1"/>
  <c r="F5711" i="5" s="1"/>
  <c r="G5711" i="5" s="1"/>
  <c r="M5683" i="5"/>
  <c r="N5683" i="5"/>
  <c r="Q5683" i="5" s="1"/>
  <c r="F5683" i="5" s="1"/>
  <c r="G5683" i="5" s="1"/>
  <c r="M5680" i="5"/>
  <c r="N5680" i="5"/>
  <c r="Q5680" i="5" s="1"/>
  <c r="F5680" i="5" s="1"/>
  <c r="G5680" i="5" s="1"/>
  <c r="M5713" i="5"/>
  <c r="N5713" i="5"/>
  <c r="Q5713" i="5" s="1"/>
  <c r="F5713" i="5" s="1"/>
  <c r="G5713" i="5" s="1"/>
  <c r="M5676" i="5"/>
  <c r="N5676" i="5"/>
  <c r="Q5676" i="5" s="1"/>
  <c r="F5676" i="5" s="1"/>
  <c r="G5676" i="5" s="1"/>
  <c r="M5698" i="5"/>
  <c r="N5698" i="5"/>
  <c r="Q5698" i="5" s="1"/>
  <c r="F5698" i="5" s="1"/>
  <c r="G5698" i="5" s="1"/>
  <c r="M5696" i="5"/>
  <c r="N5696" i="5"/>
  <c r="Q5696" i="5" s="1"/>
  <c r="F5696" i="5" s="1"/>
  <c r="G5696" i="5" s="1"/>
  <c r="M5673" i="5"/>
  <c r="N5673" i="5"/>
  <c r="Q5673" i="5" s="1"/>
  <c r="F5673" i="5" s="1"/>
  <c r="G5673" i="5" s="1"/>
  <c r="M5692" i="5"/>
  <c r="N5692" i="5"/>
  <c r="Q5692" i="5" s="1"/>
  <c r="F5692" i="5" s="1"/>
  <c r="G5692" i="5" s="1"/>
  <c r="M5714" i="5"/>
  <c r="N5714" i="5"/>
  <c r="Q5714" i="5" s="1"/>
  <c r="F5714" i="5" s="1"/>
  <c r="G5714" i="5" s="1"/>
  <c r="M5699" i="5"/>
  <c r="N5699" i="5"/>
  <c r="Q5699" i="5" s="1"/>
  <c r="F5699" i="5" s="1"/>
  <c r="G5699" i="5" s="1"/>
  <c r="M5700" i="5"/>
  <c r="N5700" i="5"/>
  <c r="Q5700" i="5" s="1"/>
  <c r="F5700" i="5" s="1"/>
  <c r="G5700" i="5" s="1"/>
  <c r="M5694" i="5"/>
  <c r="N5694" i="5"/>
  <c r="Q5694" i="5" s="1"/>
  <c r="F5694" i="5" s="1"/>
  <c r="G5694" i="5" s="1"/>
  <c r="M5668" i="5"/>
  <c r="N5668" i="5"/>
  <c r="Q5668" i="5" s="1"/>
  <c r="F5668" i="5" s="1"/>
  <c r="G5668" i="5" s="1"/>
  <c r="M5672" i="5"/>
  <c r="N5672" i="5"/>
  <c r="Q5672" i="5" s="1"/>
  <c r="F5672" i="5" s="1"/>
  <c r="G5672" i="5" s="1"/>
  <c r="M5669" i="5"/>
  <c r="N5669" i="5"/>
  <c r="Q5669" i="5" s="1"/>
  <c r="F5669" i="5" s="1"/>
  <c r="G5669" i="5" s="1"/>
  <c r="M5712" i="5"/>
  <c r="N5712" i="5"/>
  <c r="Q5712" i="5" s="1"/>
  <c r="F5712" i="5" s="1"/>
  <c r="G5712" i="5" s="1"/>
  <c r="M5671" i="5"/>
  <c r="N5671" i="5"/>
  <c r="Q5671" i="5" s="1"/>
  <c r="F5671" i="5" s="1"/>
  <c r="G5671" i="5" s="1"/>
  <c r="M5685" i="5"/>
  <c r="N5685" i="5"/>
  <c r="Q5685" i="5" s="1"/>
  <c r="F5685" i="5" s="1"/>
  <c r="G5685" i="5" s="1"/>
  <c r="M5687" i="5"/>
  <c r="N5687" i="5"/>
  <c r="Q5687" i="5" s="1"/>
  <c r="F5687" i="5" s="1"/>
  <c r="G5687" i="5" s="1"/>
  <c r="M5715" i="5"/>
  <c r="N5715" i="5"/>
  <c r="Q5715" i="5" s="1"/>
  <c r="F5715" i="5" s="1"/>
  <c r="G5715" i="5" s="1"/>
  <c r="M5682" i="5"/>
  <c r="N5682" i="5"/>
  <c r="Q5682" i="5" s="1"/>
  <c r="F5682" i="5" s="1"/>
  <c r="G5682" i="5" s="1"/>
  <c r="M5739" i="5"/>
  <c r="N5739" i="5"/>
  <c r="Q5739" i="5" s="1"/>
  <c r="F5739" i="5" s="1"/>
  <c r="G5739" i="5" s="1"/>
  <c r="M5705" i="5"/>
  <c r="N5705" i="5"/>
  <c r="Q5705" i="5" s="1"/>
  <c r="F5705" i="5" s="1"/>
  <c r="G5705" i="5" s="1"/>
  <c r="M5670" i="5"/>
  <c r="N5670" i="5"/>
  <c r="Q5670" i="5" s="1"/>
  <c r="F5670" i="5" s="1"/>
  <c r="G5670" i="5" s="1"/>
  <c r="M5697" i="5"/>
  <c r="N5697" i="5"/>
  <c r="Q5697" i="5" s="1"/>
  <c r="F5697" i="5" s="1"/>
  <c r="G5697" i="5" s="1"/>
  <c r="M5686" i="5"/>
  <c r="N5686" i="5"/>
  <c r="Q5686" i="5" s="1"/>
  <c r="F5686" i="5" s="1"/>
  <c r="G5686" i="5" s="1"/>
  <c r="M5688" i="5"/>
  <c r="N5688" i="5"/>
  <c r="Q5688" i="5" s="1"/>
  <c r="F5688" i="5" s="1"/>
  <c r="G5688" i="5" s="1"/>
  <c r="M5704" i="5"/>
  <c r="N5704" i="5"/>
  <c r="Q5704" i="5" s="1"/>
  <c r="F5704" i="5" s="1"/>
  <c r="G5704" i="5" s="1"/>
  <c r="M5702" i="5"/>
  <c r="N5702" i="5"/>
  <c r="Q5702" i="5" s="1"/>
  <c r="F5702" i="5" s="1"/>
  <c r="G5702" i="5" s="1"/>
  <c r="M5709" i="5"/>
  <c r="N5709" i="5"/>
  <c r="Q5709" i="5" s="1"/>
  <c r="F5709" i="5" s="1"/>
  <c r="G5709" i="5" s="1"/>
  <c r="M5690" i="5"/>
  <c r="N5690" i="5"/>
  <c r="Q5690" i="5" s="1"/>
  <c r="F5690" i="5" s="1"/>
  <c r="G5690" i="5" s="1"/>
  <c r="M5689" i="5"/>
  <c r="N5689" i="5"/>
  <c r="Q5689" i="5" s="1"/>
  <c r="F5689" i="5" s="1"/>
  <c r="G5689" i="5" s="1"/>
  <c r="M5723" i="5"/>
  <c r="N5723" i="5"/>
  <c r="Q5723" i="5" s="1"/>
  <c r="F5723" i="5" s="1"/>
  <c r="G5723" i="5" s="1"/>
  <c r="M5679" i="5"/>
  <c r="N5679" i="5"/>
  <c r="Q5679" i="5" s="1"/>
  <c r="F5679" i="5" s="1"/>
  <c r="G5679" i="5" s="1"/>
  <c r="M5677" i="5"/>
  <c r="N5677" i="5"/>
  <c r="Q5677" i="5" s="1"/>
  <c r="F5677" i="5" s="1"/>
  <c r="G5677" i="5" s="1"/>
  <c r="M5706" i="5"/>
  <c r="N5706" i="5"/>
  <c r="Q5706" i="5" s="1"/>
  <c r="F5706" i="5" s="1"/>
  <c r="G5706" i="5" s="1"/>
  <c r="M5681" i="5"/>
  <c r="N5681" i="5"/>
  <c r="Q5681" i="5" s="1"/>
  <c r="F5681" i="5" s="1"/>
  <c r="G5681" i="5" s="1"/>
  <c r="M5703" i="5"/>
  <c r="N5703" i="5"/>
  <c r="Q5703" i="5" s="1"/>
  <c r="F5703" i="5" s="1"/>
  <c r="G5703" i="5" s="1"/>
  <c r="M5674" i="5"/>
  <c r="N5674" i="5"/>
  <c r="Q5674" i="5" s="1"/>
  <c r="F5674" i="5" s="1"/>
  <c r="G5674" i="5" s="1"/>
  <c r="M5693" i="5"/>
  <c r="N5693" i="5"/>
  <c r="Q5693" i="5" s="1"/>
  <c r="F5693" i="5" s="1"/>
  <c r="G5693" i="5" s="1"/>
  <c r="M5684" i="5"/>
  <c r="N5684" i="5"/>
  <c r="Q5684" i="5" s="1"/>
  <c r="F5684" i="5" s="1"/>
  <c r="G5684" i="5" s="1"/>
  <c r="M5710" i="5"/>
  <c r="N5710" i="5"/>
  <c r="Q5710" i="5" s="1"/>
  <c r="F5710" i="5" s="1"/>
  <c r="G5710" i="5" s="1"/>
  <c r="M5678" i="5"/>
  <c r="N5678" i="5"/>
  <c r="Q5678" i="5" s="1"/>
  <c r="F5678" i="5" s="1"/>
  <c r="G5678" i="5" s="1"/>
  <c r="A5719" i="5"/>
  <c r="B5671" i="5"/>
  <c r="A5762" i="5"/>
  <c r="B5714" i="5"/>
  <c r="A5745" i="5"/>
  <c r="B5697" i="5"/>
  <c r="A5727" i="5"/>
  <c r="B5679" i="5"/>
  <c r="A5754" i="5"/>
  <c r="B5706" i="5"/>
  <c r="A5725" i="5"/>
  <c r="B5677" i="5"/>
  <c r="A5733" i="5"/>
  <c r="B5685" i="5"/>
  <c r="A5735" i="5"/>
  <c r="B5687" i="5"/>
  <c r="A5763" i="5"/>
  <c r="B5715" i="5"/>
  <c r="A5730" i="5"/>
  <c r="B5682" i="5"/>
  <c r="A5787" i="5"/>
  <c r="B5739" i="5"/>
  <c r="A5753" i="5"/>
  <c r="B5705" i="5"/>
  <c r="A5718" i="5"/>
  <c r="B5670" i="5"/>
  <c r="A5748" i="5"/>
  <c r="B5700" i="5"/>
  <c r="A5734" i="5"/>
  <c r="B5686" i="5"/>
  <c r="A5736" i="5"/>
  <c r="B5688" i="5"/>
  <c r="A5752" i="5"/>
  <c r="B5704" i="5"/>
  <c r="A5750" i="5"/>
  <c r="B5702" i="5"/>
  <c r="A5757" i="5"/>
  <c r="B5709" i="5"/>
  <c r="A5738" i="5"/>
  <c r="B5690" i="5"/>
  <c r="A5737" i="5"/>
  <c r="B5689" i="5"/>
  <c r="A5771" i="5"/>
  <c r="B5723" i="5"/>
  <c r="A5729" i="5"/>
  <c r="B5681" i="5"/>
  <c r="A5751" i="5"/>
  <c r="B5703" i="5"/>
  <c r="A5722" i="5"/>
  <c r="B5674" i="5"/>
  <c r="A5741" i="5"/>
  <c r="B5693" i="5"/>
  <c r="A5732" i="5"/>
  <c r="B5684" i="5"/>
  <c r="A5758" i="5"/>
  <c r="B5710" i="5"/>
  <c r="A5726" i="5"/>
  <c r="B5678" i="5"/>
  <c r="A5761" i="5"/>
  <c r="B5713" i="5"/>
  <c r="A5724" i="5"/>
  <c r="B5676" i="5"/>
  <c r="A5746" i="5"/>
  <c r="B5698" i="5"/>
  <c r="A5744" i="5"/>
  <c r="B5696" i="5"/>
  <c r="A5721" i="5"/>
  <c r="B5673" i="5"/>
  <c r="A5740" i="5"/>
  <c r="B5692" i="5"/>
  <c r="A5747" i="5"/>
  <c r="B5699" i="5"/>
  <c r="A5742" i="5"/>
  <c r="B5694" i="5"/>
  <c r="A5716" i="5"/>
  <c r="B5668" i="5"/>
  <c r="A5720" i="5"/>
  <c r="B5672" i="5"/>
  <c r="A5717" i="5"/>
  <c r="B5669" i="5"/>
  <c r="A5760" i="5"/>
  <c r="B5712" i="5"/>
  <c r="A5756" i="5"/>
  <c r="B5708" i="5"/>
  <c r="A5743" i="5"/>
  <c r="B5695" i="5"/>
  <c r="A5749" i="5"/>
  <c r="B5701" i="5"/>
  <c r="A5755" i="5"/>
  <c r="B5707" i="5"/>
  <c r="A5759" i="5"/>
  <c r="B5711" i="5"/>
  <c r="A5731" i="5"/>
  <c r="B5683" i="5"/>
  <c r="A5728" i="5"/>
  <c r="B5680" i="5"/>
  <c r="O5873" i="5" l="1"/>
  <c r="P5825" i="5"/>
  <c r="O5869" i="5"/>
  <c r="P5821" i="5"/>
  <c r="O5894" i="5"/>
  <c r="P5846" i="5"/>
  <c r="O5912" i="5"/>
  <c r="P5864" i="5"/>
  <c r="O5899" i="5"/>
  <c r="P5851" i="5"/>
  <c r="O5883" i="5"/>
  <c r="P5835" i="5"/>
  <c r="O5901" i="5"/>
  <c r="P5853" i="5"/>
  <c r="O5862" i="5"/>
  <c r="P5814" i="5"/>
  <c r="O5911" i="5"/>
  <c r="P5863" i="5"/>
  <c r="O5900" i="5"/>
  <c r="P5852" i="5"/>
  <c r="O5932" i="5"/>
  <c r="P5884" i="5"/>
  <c r="O5861" i="5"/>
  <c r="P5813" i="5"/>
  <c r="O5876" i="5"/>
  <c r="P5828" i="5"/>
  <c r="O5860" i="5"/>
  <c r="P5812" i="5"/>
  <c r="O5904" i="5"/>
  <c r="P5856" i="5"/>
  <c r="O5886" i="5"/>
  <c r="P5838" i="5"/>
  <c r="O5891" i="5"/>
  <c r="P5843" i="5"/>
  <c r="O5887" i="5"/>
  <c r="P5839" i="5"/>
  <c r="O5875" i="5"/>
  <c r="P5827" i="5"/>
  <c r="O5888" i="5"/>
  <c r="P5840" i="5"/>
  <c r="P5832" i="5"/>
  <c r="O5880" i="5"/>
  <c r="O5913" i="5"/>
  <c r="P5865" i="5"/>
  <c r="O5871" i="5"/>
  <c r="P5823" i="5"/>
  <c r="O5878" i="5"/>
  <c r="P5830" i="5"/>
  <c r="O5877" i="5"/>
  <c r="P5829" i="5"/>
  <c r="O5905" i="5"/>
  <c r="P5857" i="5"/>
  <c r="O5902" i="5"/>
  <c r="P5854" i="5"/>
  <c r="O5895" i="5"/>
  <c r="P5847" i="5"/>
  <c r="O5944" i="5"/>
  <c r="P5896" i="5"/>
  <c r="O5906" i="5"/>
  <c r="P5858" i="5"/>
  <c r="O5889" i="5"/>
  <c r="P5841" i="5"/>
  <c r="O5885" i="5"/>
  <c r="P5837" i="5"/>
  <c r="O5930" i="5"/>
  <c r="P5882" i="5"/>
  <c r="O5872" i="5"/>
  <c r="P5824" i="5"/>
  <c r="O5898" i="5"/>
  <c r="P5850" i="5"/>
  <c r="O5870" i="5"/>
  <c r="P5822" i="5"/>
  <c r="O5916" i="5"/>
  <c r="P5868" i="5"/>
  <c r="O5903" i="5"/>
  <c r="P5855" i="5"/>
  <c r="O5915" i="5"/>
  <c r="P5867" i="5"/>
  <c r="O5897" i="5"/>
  <c r="P5849" i="5"/>
  <c r="O5892" i="5"/>
  <c r="P5844" i="5"/>
  <c r="O5890" i="5"/>
  <c r="P5842" i="5"/>
  <c r="O5874" i="5"/>
  <c r="P5826" i="5"/>
  <c r="O5914" i="5"/>
  <c r="P5866" i="5"/>
  <c r="O5955" i="5"/>
  <c r="P5907" i="5"/>
  <c r="O5927" i="5"/>
  <c r="P5879" i="5"/>
  <c r="O5941" i="5"/>
  <c r="P5893" i="5"/>
  <c r="O5881" i="5"/>
  <c r="P5833" i="5"/>
  <c r="M5743" i="5"/>
  <c r="N5743" i="5"/>
  <c r="Q5743" i="5" s="1"/>
  <c r="F5743" i="5" s="1"/>
  <c r="G5743" i="5" s="1"/>
  <c r="M5747" i="5"/>
  <c r="N5747" i="5"/>
  <c r="Q5747" i="5" s="1"/>
  <c r="F5747" i="5" s="1"/>
  <c r="G5747" i="5" s="1"/>
  <c r="M5726" i="5"/>
  <c r="N5726" i="5"/>
  <c r="Q5726" i="5" s="1"/>
  <c r="F5726" i="5" s="1"/>
  <c r="G5726" i="5" s="1"/>
  <c r="M5771" i="5"/>
  <c r="N5771" i="5"/>
  <c r="Q5771" i="5" s="1"/>
  <c r="F5771" i="5" s="1"/>
  <c r="G5771" i="5" s="1"/>
  <c r="M5734" i="5"/>
  <c r="N5734" i="5"/>
  <c r="Q5734" i="5" s="1"/>
  <c r="F5734" i="5" s="1"/>
  <c r="G5734" i="5" s="1"/>
  <c r="M5735" i="5"/>
  <c r="N5735" i="5"/>
  <c r="Q5735" i="5" s="1"/>
  <c r="F5735" i="5" s="1"/>
  <c r="G5735" i="5" s="1"/>
  <c r="M5719" i="5"/>
  <c r="N5719" i="5"/>
  <c r="Q5719" i="5" s="1"/>
  <c r="F5719" i="5" s="1"/>
  <c r="G5719" i="5" s="1"/>
  <c r="M5721" i="5"/>
  <c r="N5721" i="5"/>
  <c r="Q5721" i="5" s="1"/>
  <c r="F5721" i="5" s="1"/>
  <c r="G5721" i="5" s="1"/>
  <c r="M5738" i="5"/>
  <c r="N5738" i="5"/>
  <c r="Q5738" i="5" s="1"/>
  <c r="F5738" i="5" s="1"/>
  <c r="G5738" i="5" s="1"/>
  <c r="M5731" i="5"/>
  <c r="N5731" i="5"/>
  <c r="Q5731" i="5" s="1"/>
  <c r="F5731" i="5" s="1"/>
  <c r="G5731" i="5" s="1"/>
  <c r="M5717" i="5"/>
  <c r="N5717" i="5"/>
  <c r="Q5717" i="5" s="1"/>
  <c r="F5717" i="5" s="1"/>
  <c r="G5717" i="5" s="1"/>
  <c r="M5744" i="5"/>
  <c r="N5744" i="5"/>
  <c r="Q5744" i="5" s="1"/>
  <c r="F5744" i="5" s="1"/>
  <c r="G5744" i="5" s="1"/>
  <c r="M5741" i="5"/>
  <c r="N5741" i="5"/>
  <c r="Q5741" i="5" s="1"/>
  <c r="F5741" i="5" s="1"/>
  <c r="G5741" i="5" s="1"/>
  <c r="M5757" i="5"/>
  <c r="N5757" i="5"/>
  <c r="Q5757" i="5" s="1"/>
  <c r="F5757" i="5" s="1"/>
  <c r="G5757" i="5" s="1"/>
  <c r="M5753" i="5"/>
  <c r="N5753" i="5"/>
  <c r="Q5753" i="5" s="1"/>
  <c r="F5753" i="5" s="1"/>
  <c r="G5753" i="5" s="1"/>
  <c r="M5754" i="5"/>
  <c r="N5754" i="5"/>
  <c r="Q5754" i="5" s="1"/>
  <c r="F5754" i="5" s="1"/>
  <c r="G5754" i="5" s="1"/>
  <c r="M5728" i="5"/>
  <c r="N5728" i="5"/>
  <c r="Q5728" i="5" s="1"/>
  <c r="F5728" i="5" s="1"/>
  <c r="G5728" i="5" s="1"/>
  <c r="M5732" i="5"/>
  <c r="N5732" i="5"/>
  <c r="Q5732" i="5" s="1"/>
  <c r="F5732" i="5" s="1"/>
  <c r="G5732" i="5" s="1"/>
  <c r="M5725" i="5"/>
  <c r="N5725" i="5"/>
  <c r="Q5725" i="5" s="1"/>
  <c r="F5725" i="5" s="1"/>
  <c r="G5725" i="5" s="1"/>
  <c r="M5759" i="5"/>
  <c r="N5759" i="5"/>
  <c r="Q5759" i="5" s="1"/>
  <c r="F5759" i="5" s="1"/>
  <c r="G5759" i="5" s="1"/>
  <c r="M5720" i="5"/>
  <c r="N5720" i="5"/>
  <c r="Q5720" i="5" s="1"/>
  <c r="F5720" i="5" s="1"/>
  <c r="G5720" i="5" s="1"/>
  <c r="M5746" i="5"/>
  <c r="N5746" i="5"/>
  <c r="Q5746" i="5" s="1"/>
  <c r="F5746" i="5" s="1"/>
  <c r="G5746" i="5" s="1"/>
  <c r="M5722" i="5"/>
  <c r="N5722" i="5"/>
  <c r="Q5722" i="5" s="1"/>
  <c r="F5722" i="5" s="1"/>
  <c r="G5722" i="5" s="1"/>
  <c r="M5750" i="5"/>
  <c r="N5750" i="5"/>
  <c r="Q5750" i="5" s="1"/>
  <c r="F5750" i="5" s="1"/>
  <c r="G5750" i="5" s="1"/>
  <c r="M5787" i="5"/>
  <c r="N5787" i="5"/>
  <c r="Q5787" i="5" s="1"/>
  <c r="F5787" i="5" s="1"/>
  <c r="G5787" i="5" s="1"/>
  <c r="M5727" i="5"/>
  <c r="N5727" i="5"/>
  <c r="Q5727" i="5" s="1"/>
  <c r="F5727" i="5" s="1"/>
  <c r="G5727" i="5" s="1"/>
  <c r="M5760" i="5"/>
  <c r="N5760" i="5"/>
  <c r="Q5760" i="5" s="1"/>
  <c r="F5760" i="5" s="1"/>
  <c r="G5760" i="5" s="1"/>
  <c r="M5755" i="5"/>
  <c r="N5755" i="5"/>
  <c r="Q5755" i="5" s="1"/>
  <c r="F5755" i="5" s="1"/>
  <c r="G5755" i="5" s="1"/>
  <c r="M5716" i="5"/>
  <c r="N5716" i="5"/>
  <c r="Q5716" i="5" s="1"/>
  <c r="F5716" i="5" s="1"/>
  <c r="G5716" i="5" s="1"/>
  <c r="M5724" i="5"/>
  <c r="N5724" i="5"/>
  <c r="Q5724" i="5" s="1"/>
  <c r="F5724" i="5" s="1"/>
  <c r="G5724" i="5" s="1"/>
  <c r="M5751" i="5"/>
  <c r="N5751" i="5"/>
  <c r="Q5751" i="5" s="1"/>
  <c r="F5751" i="5" s="1"/>
  <c r="G5751" i="5" s="1"/>
  <c r="M5752" i="5"/>
  <c r="N5752" i="5"/>
  <c r="Q5752" i="5" s="1"/>
  <c r="F5752" i="5" s="1"/>
  <c r="G5752" i="5" s="1"/>
  <c r="M5730" i="5"/>
  <c r="N5730" i="5"/>
  <c r="Q5730" i="5" s="1"/>
  <c r="F5730" i="5" s="1"/>
  <c r="G5730" i="5" s="1"/>
  <c r="M5745" i="5"/>
  <c r="N5745" i="5"/>
  <c r="Q5745" i="5" s="1"/>
  <c r="F5745" i="5" s="1"/>
  <c r="G5745" i="5" s="1"/>
  <c r="M5756" i="5"/>
  <c r="N5756" i="5"/>
  <c r="Q5756" i="5" s="1"/>
  <c r="F5756" i="5" s="1"/>
  <c r="G5756" i="5" s="1"/>
  <c r="M5740" i="5"/>
  <c r="N5740" i="5"/>
  <c r="Q5740" i="5" s="1"/>
  <c r="F5740" i="5" s="1"/>
  <c r="G5740" i="5" s="1"/>
  <c r="M5758" i="5"/>
  <c r="N5758" i="5"/>
  <c r="Q5758" i="5" s="1"/>
  <c r="F5758" i="5" s="1"/>
  <c r="G5758" i="5" s="1"/>
  <c r="M5737" i="5"/>
  <c r="N5737" i="5"/>
  <c r="Q5737" i="5" s="1"/>
  <c r="F5737" i="5" s="1"/>
  <c r="G5737" i="5" s="1"/>
  <c r="M5748" i="5"/>
  <c r="N5748" i="5"/>
  <c r="Q5748" i="5" s="1"/>
  <c r="F5748" i="5" s="1"/>
  <c r="G5748" i="5" s="1"/>
  <c r="M5733" i="5"/>
  <c r="N5733" i="5"/>
  <c r="Q5733" i="5" s="1"/>
  <c r="F5733" i="5" s="1"/>
  <c r="G5733" i="5" s="1"/>
  <c r="M5718" i="5"/>
  <c r="N5718" i="5"/>
  <c r="Q5718" i="5" s="1"/>
  <c r="F5718" i="5" s="1"/>
  <c r="G5718" i="5" s="1"/>
  <c r="M5749" i="5"/>
  <c r="N5749" i="5"/>
  <c r="Q5749" i="5" s="1"/>
  <c r="F5749" i="5" s="1"/>
  <c r="G5749" i="5" s="1"/>
  <c r="M5742" i="5"/>
  <c r="N5742" i="5"/>
  <c r="Q5742" i="5" s="1"/>
  <c r="F5742" i="5" s="1"/>
  <c r="G5742" i="5" s="1"/>
  <c r="M5761" i="5"/>
  <c r="N5761" i="5"/>
  <c r="Q5761" i="5" s="1"/>
  <c r="F5761" i="5" s="1"/>
  <c r="G5761" i="5" s="1"/>
  <c r="M5729" i="5"/>
  <c r="N5729" i="5"/>
  <c r="Q5729" i="5" s="1"/>
  <c r="F5729" i="5" s="1"/>
  <c r="G5729" i="5" s="1"/>
  <c r="M5736" i="5"/>
  <c r="N5736" i="5"/>
  <c r="Q5736" i="5" s="1"/>
  <c r="F5736" i="5" s="1"/>
  <c r="G5736" i="5" s="1"/>
  <c r="M5763" i="5"/>
  <c r="N5763" i="5"/>
  <c r="Q5763" i="5" s="1"/>
  <c r="F5763" i="5" s="1"/>
  <c r="G5763" i="5" s="1"/>
  <c r="M5762" i="5"/>
  <c r="N5762" i="5"/>
  <c r="Q5762" i="5" s="1"/>
  <c r="F5762" i="5" s="1"/>
  <c r="G5762" i="5" s="1"/>
  <c r="A5806" i="5"/>
  <c r="B5758" i="5"/>
  <c r="A5796" i="5"/>
  <c r="B5748" i="5"/>
  <c r="A5781" i="5"/>
  <c r="B5733" i="5"/>
  <c r="A5779" i="5"/>
  <c r="B5731" i="5"/>
  <c r="A5765" i="5"/>
  <c r="B5717" i="5"/>
  <c r="A5792" i="5"/>
  <c r="B5744" i="5"/>
  <c r="A5789" i="5"/>
  <c r="B5741" i="5"/>
  <c r="A5805" i="5"/>
  <c r="B5757" i="5"/>
  <c r="A5801" i="5"/>
  <c r="B5753" i="5"/>
  <c r="A5802" i="5"/>
  <c r="B5754" i="5"/>
  <c r="A5804" i="5"/>
  <c r="B5756" i="5"/>
  <c r="A5785" i="5"/>
  <c r="B5737" i="5"/>
  <c r="A5807" i="5"/>
  <c r="B5759" i="5"/>
  <c r="A5768" i="5"/>
  <c r="B5720" i="5"/>
  <c r="A5794" i="5"/>
  <c r="B5746" i="5"/>
  <c r="A5770" i="5"/>
  <c r="B5722" i="5"/>
  <c r="A5798" i="5"/>
  <c r="B5750" i="5"/>
  <c r="A5835" i="5"/>
  <c r="B5787" i="5"/>
  <c r="A5775" i="5"/>
  <c r="B5727" i="5"/>
  <c r="A5803" i="5"/>
  <c r="B5755" i="5"/>
  <c r="A5764" i="5"/>
  <c r="B5716" i="5"/>
  <c r="A5772" i="5"/>
  <c r="B5724" i="5"/>
  <c r="A5799" i="5"/>
  <c r="B5751" i="5"/>
  <c r="A5800" i="5"/>
  <c r="B5752" i="5"/>
  <c r="A5778" i="5"/>
  <c r="B5730" i="5"/>
  <c r="A5793" i="5"/>
  <c r="B5745" i="5"/>
  <c r="A5788" i="5"/>
  <c r="B5740" i="5"/>
  <c r="A5776" i="5"/>
  <c r="B5728" i="5"/>
  <c r="A5808" i="5"/>
  <c r="B5760" i="5"/>
  <c r="A5769" i="5"/>
  <c r="B5721" i="5"/>
  <c r="A5780" i="5"/>
  <c r="B5732" i="5"/>
  <c r="A5786" i="5"/>
  <c r="B5738" i="5"/>
  <c r="A5766" i="5"/>
  <c r="B5718" i="5"/>
  <c r="A5773" i="5"/>
  <c r="B5725" i="5"/>
  <c r="A5797" i="5"/>
  <c r="B5749" i="5"/>
  <c r="A5790" i="5"/>
  <c r="B5742" i="5"/>
  <c r="A5809" i="5"/>
  <c r="B5761" i="5"/>
  <c r="A5777" i="5"/>
  <c r="B5729" i="5"/>
  <c r="A5784" i="5"/>
  <c r="B5736" i="5"/>
  <c r="A5811" i="5"/>
  <c r="B5763" i="5"/>
  <c r="A5810" i="5"/>
  <c r="B5762" i="5"/>
  <c r="A5791" i="5"/>
  <c r="B5743" i="5"/>
  <c r="A5795" i="5"/>
  <c r="B5747" i="5"/>
  <c r="A5774" i="5"/>
  <c r="B5726" i="5"/>
  <c r="A5819" i="5"/>
  <c r="B5771" i="5"/>
  <c r="A5782" i="5"/>
  <c r="B5734" i="5"/>
  <c r="A5783" i="5"/>
  <c r="B5735" i="5"/>
  <c r="A5767" i="5"/>
  <c r="B5719" i="5"/>
  <c r="O5929" i="5" l="1"/>
  <c r="P5881" i="5"/>
  <c r="O5940" i="5"/>
  <c r="P5892" i="5"/>
  <c r="O5920" i="5"/>
  <c r="P5872" i="5"/>
  <c r="O5950" i="5"/>
  <c r="P5902" i="5"/>
  <c r="O5936" i="5"/>
  <c r="P5888" i="5"/>
  <c r="O5924" i="5"/>
  <c r="P5876" i="5"/>
  <c r="O5931" i="5"/>
  <c r="P5883" i="5"/>
  <c r="O5989" i="5"/>
  <c r="P5941" i="5"/>
  <c r="O6003" i="5"/>
  <c r="P5955" i="5"/>
  <c r="O5951" i="5"/>
  <c r="P5903" i="5"/>
  <c r="O5937" i="5"/>
  <c r="P5889" i="5"/>
  <c r="O5926" i="5"/>
  <c r="P5878" i="5"/>
  <c r="O5939" i="5"/>
  <c r="P5891" i="5"/>
  <c r="O5948" i="5"/>
  <c r="P5900" i="5"/>
  <c r="O5942" i="5"/>
  <c r="P5894" i="5"/>
  <c r="O5938" i="5"/>
  <c r="P5890" i="5"/>
  <c r="O5949" i="5"/>
  <c r="P5901" i="5"/>
  <c r="O5978" i="5"/>
  <c r="P5930" i="5"/>
  <c r="O5909" i="5"/>
  <c r="P5861" i="5"/>
  <c r="O5975" i="5"/>
  <c r="P5927" i="5"/>
  <c r="O5943" i="5"/>
  <c r="P5895" i="5"/>
  <c r="O5923" i="5"/>
  <c r="P5875" i="5"/>
  <c r="O5962" i="5"/>
  <c r="P5914" i="5"/>
  <c r="O5964" i="5"/>
  <c r="P5916" i="5"/>
  <c r="O5954" i="5"/>
  <c r="P5906" i="5"/>
  <c r="O5919" i="5"/>
  <c r="P5871" i="5"/>
  <c r="O5934" i="5"/>
  <c r="P5886" i="5"/>
  <c r="O5959" i="5"/>
  <c r="P5911" i="5"/>
  <c r="O5917" i="5"/>
  <c r="P5869" i="5"/>
  <c r="O5946" i="5"/>
  <c r="P5898" i="5"/>
  <c r="O5947" i="5"/>
  <c r="P5899" i="5"/>
  <c r="O5928" i="5"/>
  <c r="P5880" i="5"/>
  <c r="O5908" i="5"/>
  <c r="P5860" i="5"/>
  <c r="O5945" i="5"/>
  <c r="P5897" i="5"/>
  <c r="O5953" i="5"/>
  <c r="P5905" i="5"/>
  <c r="O5963" i="5"/>
  <c r="P5915" i="5"/>
  <c r="O5933" i="5"/>
  <c r="P5885" i="5"/>
  <c r="O5925" i="5"/>
  <c r="P5877" i="5"/>
  <c r="O5935" i="5"/>
  <c r="P5887" i="5"/>
  <c r="O5980" i="5"/>
  <c r="P5932" i="5"/>
  <c r="O5960" i="5"/>
  <c r="P5912" i="5"/>
  <c r="O5922" i="5"/>
  <c r="P5874" i="5"/>
  <c r="O5918" i="5"/>
  <c r="P5870" i="5"/>
  <c r="O5992" i="5"/>
  <c r="P5944" i="5"/>
  <c r="O5961" i="5"/>
  <c r="P5913" i="5"/>
  <c r="O5952" i="5"/>
  <c r="P5904" i="5"/>
  <c r="O5910" i="5"/>
  <c r="P5862" i="5"/>
  <c r="O5921" i="5"/>
  <c r="P5873" i="5"/>
  <c r="M5795" i="5"/>
  <c r="N5795" i="5"/>
  <c r="Q5795" i="5" s="1"/>
  <c r="F5795" i="5" s="1"/>
  <c r="G5795" i="5" s="1"/>
  <c r="M5805" i="5"/>
  <c r="N5805" i="5"/>
  <c r="Q5805" i="5" s="1"/>
  <c r="F5805" i="5" s="1"/>
  <c r="G5805" i="5" s="1"/>
  <c r="M5783" i="5"/>
  <c r="N5783" i="5"/>
  <c r="Q5783" i="5" s="1"/>
  <c r="F5783" i="5" s="1"/>
  <c r="G5783" i="5" s="1"/>
  <c r="M5811" i="5"/>
  <c r="N5811" i="5"/>
  <c r="Q5811" i="5" s="1"/>
  <c r="F5811" i="5" s="1"/>
  <c r="G5811" i="5" s="1"/>
  <c r="M5766" i="5"/>
  <c r="N5766" i="5"/>
  <c r="Q5766" i="5" s="1"/>
  <c r="F5766" i="5" s="1"/>
  <c r="G5766" i="5" s="1"/>
  <c r="M5793" i="5"/>
  <c r="N5793" i="5"/>
  <c r="Q5793" i="5" s="1"/>
  <c r="F5793" i="5" s="1"/>
  <c r="G5793" i="5" s="1"/>
  <c r="M5775" i="5"/>
  <c r="N5775" i="5"/>
  <c r="Q5775" i="5" s="1"/>
  <c r="F5775" i="5" s="1"/>
  <c r="G5775" i="5" s="1"/>
  <c r="M5785" i="5"/>
  <c r="N5785" i="5"/>
  <c r="Q5785" i="5" s="1"/>
  <c r="F5785" i="5" s="1"/>
  <c r="G5785" i="5" s="1"/>
  <c r="M5765" i="5"/>
  <c r="N5765" i="5"/>
  <c r="Q5765" i="5" s="1"/>
  <c r="F5765" i="5" s="1"/>
  <c r="G5765" i="5" s="1"/>
  <c r="M5794" i="5"/>
  <c r="N5794" i="5"/>
  <c r="Q5794" i="5" s="1"/>
  <c r="F5794" i="5" s="1"/>
  <c r="G5794" i="5" s="1"/>
  <c r="M5791" i="5"/>
  <c r="N5791" i="5"/>
  <c r="Q5791" i="5" s="1"/>
  <c r="F5791" i="5" s="1"/>
  <c r="G5791" i="5" s="1"/>
  <c r="M5776" i="5"/>
  <c r="N5776" i="5"/>
  <c r="Q5776" i="5" s="1"/>
  <c r="F5776" i="5" s="1"/>
  <c r="G5776" i="5" s="1"/>
  <c r="M5768" i="5"/>
  <c r="N5768" i="5"/>
  <c r="Q5768" i="5" s="1"/>
  <c r="F5768" i="5" s="1"/>
  <c r="G5768" i="5" s="1"/>
  <c r="M5767" i="5"/>
  <c r="N5767" i="5"/>
  <c r="Q5767" i="5" s="1"/>
  <c r="F5767" i="5" s="1"/>
  <c r="G5767" i="5" s="1"/>
  <c r="M5773" i="5"/>
  <c r="N5773" i="5"/>
  <c r="Q5773" i="5" s="1"/>
  <c r="F5773" i="5" s="1"/>
  <c r="G5773" i="5" s="1"/>
  <c r="M5788" i="5"/>
  <c r="N5788" i="5"/>
  <c r="Q5788" i="5" s="1"/>
  <c r="F5788" i="5" s="1"/>
  <c r="G5788" i="5" s="1"/>
  <c r="M5807" i="5"/>
  <c r="N5807" i="5"/>
  <c r="Q5807" i="5" s="1"/>
  <c r="F5807" i="5" s="1"/>
  <c r="G5807" i="5" s="1"/>
  <c r="M5792" i="5"/>
  <c r="N5792" i="5"/>
  <c r="Q5792" i="5" s="1"/>
  <c r="F5792" i="5" s="1"/>
  <c r="G5792" i="5" s="1"/>
  <c r="M5782" i="5"/>
  <c r="N5782" i="5"/>
  <c r="Q5782" i="5" s="1"/>
  <c r="F5782" i="5" s="1"/>
  <c r="G5782" i="5" s="1"/>
  <c r="M5784" i="5"/>
  <c r="N5784" i="5"/>
  <c r="Q5784" i="5" s="1"/>
  <c r="F5784" i="5" s="1"/>
  <c r="G5784" i="5" s="1"/>
  <c r="M5786" i="5"/>
  <c r="N5786" i="5"/>
  <c r="Q5786" i="5" s="1"/>
  <c r="F5786" i="5" s="1"/>
  <c r="G5786" i="5" s="1"/>
  <c r="M5778" i="5"/>
  <c r="N5778" i="5"/>
  <c r="Q5778" i="5" s="1"/>
  <c r="F5778" i="5" s="1"/>
  <c r="G5778" i="5" s="1"/>
  <c r="M5835" i="5"/>
  <c r="N5835" i="5"/>
  <c r="Q5835" i="5" s="1"/>
  <c r="F5835" i="5" s="1"/>
  <c r="G5835" i="5" s="1"/>
  <c r="M5804" i="5"/>
  <c r="N5804" i="5"/>
  <c r="Q5804" i="5" s="1"/>
  <c r="F5804" i="5" s="1"/>
  <c r="G5804" i="5" s="1"/>
  <c r="M5779" i="5"/>
  <c r="N5779" i="5"/>
  <c r="Q5779" i="5" s="1"/>
  <c r="F5779" i="5" s="1"/>
  <c r="G5779" i="5" s="1"/>
  <c r="M5772" i="5"/>
  <c r="N5772" i="5"/>
  <c r="Q5772" i="5" s="1"/>
  <c r="F5772" i="5" s="1"/>
  <c r="G5772" i="5" s="1"/>
  <c r="M5806" i="5"/>
  <c r="N5806" i="5"/>
  <c r="Q5806" i="5" s="1"/>
  <c r="F5806" i="5" s="1"/>
  <c r="G5806" i="5" s="1"/>
  <c r="M5819" i="5"/>
  <c r="N5819" i="5"/>
  <c r="Q5819" i="5" s="1"/>
  <c r="F5819" i="5" s="1"/>
  <c r="G5819" i="5" s="1"/>
  <c r="M5777" i="5"/>
  <c r="N5777" i="5"/>
  <c r="Q5777" i="5" s="1"/>
  <c r="F5777" i="5" s="1"/>
  <c r="G5777" i="5" s="1"/>
  <c r="M5780" i="5"/>
  <c r="N5780" i="5"/>
  <c r="Q5780" i="5" s="1"/>
  <c r="F5780" i="5" s="1"/>
  <c r="G5780" i="5" s="1"/>
  <c r="M5800" i="5"/>
  <c r="N5800" i="5"/>
  <c r="Q5800" i="5" s="1"/>
  <c r="F5800" i="5" s="1"/>
  <c r="G5800" i="5" s="1"/>
  <c r="M5798" i="5"/>
  <c r="N5798" i="5"/>
  <c r="Q5798" i="5" s="1"/>
  <c r="F5798" i="5" s="1"/>
  <c r="G5798" i="5" s="1"/>
  <c r="M5802" i="5"/>
  <c r="N5802" i="5"/>
  <c r="Q5802" i="5" s="1"/>
  <c r="F5802" i="5" s="1"/>
  <c r="G5802" i="5" s="1"/>
  <c r="M5781" i="5"/>
  <c r="N5781" i="5"/>
  <c r="Q5781" i="5" s="1"/>
  <c r="F5781" i="5" s="1"/>
  <c r="G5781" i="5" s="1"/>
  <c r="M5808" i="5"/>
  <c r="N5808" i="5"/>
  <c r="Q5808" i="5" s="1"/>
  <c r="F5808" i="5" s="1"/>
  <c r="G5808" i="5" s="1"/>
  <c r="M5790" i="5"/>
  <c r="N5790" i="5"/>
  <c r="Q5790" i="5" s="1"/>
  <c r="F5790" i="5" s="1"/>
  <c r="G5790" i="5" s="1"/>
  <c r="M5797" i="5"/>
  <c r="N5797" i="5"/>
  <c r="Q5797" i="5" s="1"/>
  <c r="F5797" i="5" s="1"/>
  <c r="G5797" i="5" s="1"/>
  <c r="M5764" i="5"/>
  <c r="N5764" i="5"/>
  <c r="Q5764" i="5" s="1"/>
  <c r="F5764" i="5" s="1"/>
  <c r="G5764" i="5" s="1"/>
  <c r="M5789" i="5"/>
  <c r="N5789" i="5"/>
  <c r="Q5789" i="5" s="1"/>
  <c r="F5789" i="5" s="1"/>
  <c r="G5789" i="5" s="1"/>
  <c r="M5810" i="5"/>
  <c r="N5810" i="5"/>
  <c r="Q5810" i="5" s="1"/>
  <c r="F5810" i="5" s="1"/>
  <c r="G5810" i="5" s="1"/>
  <c r="M5803" i="5"/>
  <c r="N5803" i="5"/>
  <c r="Q5803" i="5" s="1"/>
  <c r="F5803" i="5" s="1"/>
  <c r="G5803" i="5" s="1"/>
  <c r="M5774" i="5"/>
  <c r="N5774" i="5"/>
  <c r="Q5774" i="5" s="1"/>
  <c r="F5774" i="5" s="1"/>
  <c r="G5774" i="5" s="1"/>
  <c r="M5809" i="5"/>
  <c r="N5809" i="5"/>
  <c r="Q5809" i="5" s="1"/>
  <c r="F5809" i="5" s="1"/>
  <c r="G5809" i="5" s="1"/>
  <c r="M5769" i="5"/>
  <c r="N5769" i="5"/>
  <c r="Q5769" i="5" s="1"/>
  <c r="F5769" i="5" s="1"/>
  <c r="G5769" i="5" s="1"/>
  <c r="M5799" i="5"/>
  <c r="N5799" i="5"/>
  <c r="Q5799" i="5" s="1"/>
  <c r="F5799" i="5" s="1"/>
  <c r="G5799" i="5" s="1"/>
  <c r="M5770" i="5"/>
  <c r="N5770" i="5"/>
  <c r="Q5770" i="5" s="1"/>
  <c r="F5770" i="5" s="1"/>
  <c r="G5770" i="5" s="1"/>
  <c r="M5801" i="5"/>
  <c r="N5801" i="5"/>
  <c r="Q5801" i="5" s="1"/>
  <c r="F5801" i="5" s="1"/>
  <c r="G5801" i="5" s="1"/>
  <c r="M5796" i="5"/>
  <c r="N5796" i="5"/>
  <c r="Q5796" i="5" s="1"/>
  <c r="F5796" i="5" s="1"/>
  <c r="G5796" i="5" s="1"/>
  <c r="A5815" i="5"/>
  <c r="B5767" i="5"/>
  <c r="A5858" i="5"/>
  <c r="B5810" i="5"/>
  <c r="A5821" i="5"/>
  <c r="B5773" i="5"/>
  <c r="A5836" i="5"/>
  <c r="B5788" i="5"/>
  <c r="A5851" i="5"/>
  <c r="B5803" i="5"/>
  <c r="A5855" i="5"/>
  <c r="B5807" i="5"/>
  <c r="A5840" i="5"/>
  <c r="B5792" i="5"/>
  <c r="A5831" i="5"/>
  <c r="B5783" i="5"/>
  <c r="A5859" i="5"/>
  <c r="B5811" i="5"/>
  <c r="A5814" i="5"/>
  <c r="B5766" i="5"/>
  <c r="A5841" i="5"/>
  <c r="B5793" i="5"/>
  <c r="A5823" i="5"/>
  <c r="B5775" i="5"/>
  <c r="A5833" i="5"/>
  <c r="B5785" i="5"/>
  <c r="A5813" i="5"/>
  <c r="B5765" i="5"/>
  <c r="A5839" i="5"/>
  <c r="B5791" i="5"/>
  <c r="A5845" i="5"/>
  <c r="B5797" i="5"/>
  <c r="A5824" i="5"/>
  <c r="B5776" i="5"/>
  <c r="A5812" i="5"/>
  <c r="B5764" i="5"/>
  <c r="A5816" i="5"/>
  <c r="B5768" i="5"/>
  <c r="A5837" i="5"/>
  <c r="B5789" i="5"/>
  <c r="A5867" i="5"/>
  <c r="B5819" i="5"/>
  <c r="A5825" i="5"/>
  <c r="B5777" i="5"/>
  <c r="A5828" i="5"/>
  <c r="B5780" i="5"/>
  <c r="A5848" i="5"/>
  <c r="B5800" i="5"/>
  <c r="A5846" i="5"/>
  <c r="B5798" i="5"/>
  <c r="A5850" i="5"/>
  <c r="B5802" i="5"/>
  <c r="A5829" i="5"/>
  <c r="B5781" i="5"/>
  <c r="A5826" i="5"/>
  <c r="B5778" i="5"/>
  <c r="A5883" i="5"/>
  <c r="B5835" i="5"/>
  <c r="A5852" i="5"/>
  <c r="B5804" i="5"/>
  <c r="A5827" i="5"/>
  <c r="B5779" i="5"/>
  <c r="A5822" i="5"/>
  <c r="B5774" i="5"/>
  <c r="A5857" i="5"/>
  <c r="B5809" i="5"/>
  <c r="A5817" i="5"/>
  <c r="B5769" i="5"/>
  <c r="A5847" i="5"/>
  <c r="B5799" i="5"/>
  <c r="A5818" i="5"/>
  <c r="B5770" i="5"/>
  <c r="A5849" i="5"/>
  <c r="B5801" i="5"/>
  <c r="A5844" i="5"/>
  <c r="B5796" i="5"/>
  <c r="A5830" i="5"/>
  <c r="B5782" i="5"/>
  <c r="A5832" i="5"/>
  <c r="B5784" i="5"/>
  <c r="A5834" i="5"/>
  <c r="B5786" i="5"/>
  <c r="A5843" i="5"/>
  <c r="B5795" i="5"/>
  <c r="A5838" i="5"/>
  <c r="B5790" i="5"/>
  <c r="A5856" i="5"/>
  <c r="B5808" i="5"/>
  <c r="A5820" i="5"/>
  <c r="B5772" i="5"/>
  <c r="A5842" i="5"/>
  <c r="B5794" i="5"/>
  <c r="A5853" i="5"/>
  <c r="B5805" i="5"/>
  <c r="A5854" i="5"/>
  <c r="B5806" i="5"/>
  <c r="O6007" i="5" l="1"/>
  <c r="P5959" i="5"/>
  <c r="O5969" i="5"/>
  <c r="P5921" i="5"/>
  <c r="O6008" i="5"/>
  <c r="P5960" i="5"/>
  <c r="O5993" i="5"/>
  <c r="P5945" i="5"/>
  <c r="O5982" i="5"/>
  <c r="P5934" i="5"/>
  <c r="O6023" i="5"/>
  <c r="P5975" i="5"/>
  <c r="O5987" i="5"/>
  <c r="P5939" i="5"/>
  <c r="O5972" i="5"/>
  <c r="P5924" i="5"/>
  <c r="O5956" i="5"/>
  <c r="P5908" i="5"/>
  <c r="O6009" i="5"/>
  <c r="P5961" i="5"/>
  <c r="O5973" i="5"/>
  <c r="P5925" i="5"/>
  <c r="O5995" i="5"/>
  <c r="P5947" i="5"/>
  <c r="O6012" i="5"/>
  <c r="P5964" i="5"/>
  <c r="O5997" i="5"/>
  <c r="P5949" i="5"/>
  <c r="O5999" i="5"/>
  <c r="P5951" i="5"/>
  <c r="O5968" i="5"/>
  <c r="P5920" i="5"/>
  <c r="O5996" i="5"/>
  <c r="P5948" i="5"/>
  <c r="O5984" i="5"/>
  <c r="P5936" i="5"/>
  <c r="O6001" i="5"/>
  <c r="P5953" i="5"/>
  <c r="O5974" i="5"/>
  <c r="P5926" i="5"/>
  <c r="O6040" i="5"/>
  <c r="P5992" i="5"/>
  <c r="O5981" i="5"/>
  <c r="P5933" i="5"/>
  <c r="O5994" i="5"/>
  <c r="P5946" i="5"/>
  <c r="O6010" i="5"/>
  <c r="P5962" i="5"/>
  <c r="O5986" i="5"/>
  <c r="P5938" i="5"/>
  <c r="O6051" i="5"/>
  <c r="P6003" i="5"/>
  <c r="O5988" i="5"/>
  <c r="P5940" i="5"/>
  <c r="O5991" i="5"/>
  <c r="P5943" i="5"/>
  <c r="O5958" i="5"/>
  <c r="P5910" i="5"/>
  <c r="O5967" i="5"/>
  <c r="P5919" i="5"/>
  <c r="O5970" i="5"/>
  <c r="P5922" i="5"/>
  <c r="O5979" i="5"/>
  <c r="P5931" i="5"/>
  <c r="O6028" i="5"/>
  <c r="P5980" i="5"/>
  <c r="O5957" i="5"/>
  <c r="P5909" i="5"/>
  <c r="O6000" i="5"/>
  <c r="P5952" i="5"/>
  <c r="O5983" i="5"/>
  <c r="P5935" i="5"/>
  <c r="O5976" i="5"/>
  <c r="P5928" i="5"/>
  <c r="O6002" i="5"/>
  <c r="P5954" i="5"/>
  <c r="O6026" i="5"/>
  <c r="P5978" i="5"/>
  <c r="O5985" i="5"/>
  <c r="P5937" i="5"/>
  <c r="O5998" i="5"/>
  <c r="P5950" i="5"/>
  <c r="O5966" i="5"/>
  <c r="P5918" i="5"/>
  <c r="O6011" i="5"/>
  <c r="P5963" i="5"/>
  <c r="P5917" i="5"/>
  <c r="O5965" i="5"/>
  <c r="O5971" i="5"/>
  <c r="P5923" i="5"/>
  <c r="O5990" i="5"/>
  <c r="P5942" i="5"/>
  <c r="O6037" i="5"/>
  <c r="P5989" i="5"/>
  <c r="O5977" i="5"/>
  <c r="P5929" i="5"/>
  <c r="M5818" i="5"/>
  <c r="N5818" i="5"/>
  <c r="Q5818" i="5" s="1"/>
  <c r="F5818" i="5" s="1"/>
  <c r="G5818" i="5" s="1"/>
  <c r="M5840" i="5"/>
  <c r="N5840" i="5"/>
  <c r="Q5840" i="5" s="1"/>
  <c r="F5840" i="5" s="1"/>
  <c r="G5840" i="5" s="1"/>
  <c r="M5854" i="5"/>
  <c r="N5854" i="5"/>
  <c r="Q5854" i="5" s="1"/>
  <c r="F5854" i="5" s="1"/>
  <c r="G5854" i="5" s="1"/>
  <c r="M5829" i="5"/>
  <c r="N5829" i="5"/>
  <c r="Q5829" i="5" s="1"/>
  <c r="F5829" i="5" s="1"/>
  <c r="G5829" i="5" s="1"/>
  <c r="M5837" i="5"/>
  <c r="N5837" i="5"/>
  <c r="Q5837" i="5" s="1"/>
  <c r="F5837" i="5" s="1"/>
  <c r="G5837" i="5" s="1"/>
  <c r="M5833" i="5"/>
  <c r="N5833" i="5"/>
  <c r="Q5833" i="5" s="1"/>
  <c r="F5833" i="5" s="1"/>
  <c r="G5833" i="5" s="1"/>
  <c r="M5855" i="5"/>
  <c r="N5855" i="5"/>
  <c r="Q5855" i="5" s="1"/>
  <c r="F5855" i="5" s="1"/>
  <c r="G5855" i="5" s="1"/>
  <c r="M5853" i="5"/>
  <c r="N5853" i="5"/>
  <c r="Q5853" i="5" s="1"/>
  <c r="F5853" i="5" s="1"/>
  <c r="G5853" i="5" s="1"/>
  <c r="M5832" i="5"/>
  <c r="N5832" i="5"/>
  <c r="Q5832" i="5" s="1"/>
  <c r="F5832" i="5" s="1"/>
  <c r="G5832" i="5" s="1"/>
  <c r="M5857" i="5"/>
  <c r="N5857" i="5"/>
  <c r="Q5857" i="5" s="1"/>
  <c r="F5857" i="5" s="1"/>
  <c r="G5857" i="5" s="1"/>
  <c r="M5850" i="5"/>
  <c r="N5850" i="5"/>
  <c r="Q5850" i="5" s="1"/>
  <c r="F5850" i="5" s="1"/>
  <c r="G5850" i="5" s="1"/>
  <c r="M5816" i="5"/>
  <c r="N5816" i="5"/>
  <c r="Q5816" i="5" s="1"/>
  <c r="F5816" i="5" s="1"/>
  <c r="G5816" i="5" s="1"/>
  <c r="M5823" i="5"/>
  <c r="N5823" i="5"/>
  <c r="Q5823" i="5" s="1"/>
  <c r="F5823" i="5" s="1"/>
  <c r="G5823" i="5" s="1"/>
  <c r="M5851" i="5"/>
  <c r="N5851" i="5"/>
  <c r="Q5851" i="5" s="1"/>
  <c r="F5851" i="5" s="1"/>
  <c r="G5851" i="5" s="1"/>
  <c r="M5838" i="5"/>
  <c r="N5838" i="5"/>
  <c r="Q5838" i="5" s="1"/>
  <c r="F5838" i="5" s="1"/>
  <c r="G5838" i="5" s="1"/>
  <c r="M5883" i="5"/>
  <c r="N5883" i="5"/>
  <c r="Q5883" i="5" s="1"/>
  <c r="F5883" i="5" s="1"/>
  <c r="G5883" i="5" s="1"/>
  <c r="M5825" i="5"/>
  <c r="N5825" i="5"/>
  <c r="Q5825" i="5" s="1"/>
  <c r="F5825" i="5" s="1"/>
  <c r="G5825" i="5" s="1"/>
  <c r="M5839" i="5"/>
  <c r="N5839" i="5"/>
  <c r="Q5839" i="5" s="1"/>
  <c r="F5839" i="5" s="1"/>
  <c r="G5839" i="5" s="1"/>
  <c r="M5831" i="5"/>
  <c r="N5831" i="5"/>
  <c r="Q5831" i="5" s="1"/>
  <c r="F5831" i="5" s="1"/>
  <c r="G5831" i="5" s="1"/>
  <c r="M5815" i="5"/>
  <c r="N5815" i="5"/>
  <c r="Q5815" i="5" s="1"/>
  <c r="F5815" i="5" s="1"/>
  <c r="G5815" i="5" s="1"/>
  <c r="M5843" i="5"/>
  <c r="N5843" i="5"/>
  <c r="Q5843" i="5" s="1"/>
  <c r="F5843" i="5" s="1"/>
  <c r="G5843" i="5" s="1"/>
  <c r="M5834" i="5"/>
  <c r="N5834" i="5"/>
  <c r="Q5834" i="5" s="1"/>
  <c r="F5834" i="5" s="1"/>
  <c r="G5834" i="5" s="1"/>
  <c r="M5842" i="5"/>
  <c r="N5842" i="5"/>
  <c r="Q5842" i="5" s="1"/>
  <c r="F5842" i="5" s="1"/>
  <c r="G5842" i="5" s="1"/>
  <c r="M5830" i="5"/>
  <c r="N5830" i="5"/>
  <c r="Q5830" i="5" s="1"/>
  <c r="F5830" i="5" s="1"/>
  <c r="G5830" i="5" s="1"/>
  <c r="M5822" i="5"/>
  <c r="N5822" i="5"/>
  <c r="Q5822" i="5" s="1"/>
  <c r="F5822" i="5" s="1"/>
  <c r="G5822" i="5" s="1"/>
  <c r="M5846" i="5"/>
  <c r="N5846" i="5"/>
  <c r="Q5846" i="5" s="1"/>
  <c r="F5846" i="5" s="1"/>
  <c r="G5846" i="5" s="1"/>
  <c r="M5812" i="5"/>
  <c r="N5812" i="5"/>
  <c r="Q5812" i="5" s="1"/>
  <c r="F5812" i="5" s="1"/>
  <c r="G5812" i="5" s="1"/>
  <c r="M5841" i="5"/>
  <c r="N5841" i="5"/>
  <c r="Q5841" i="5" s="1"/>
  <c r="F5841" i="5" s="1"/>
  <c r="G5841" i="5" s="1"/>
  <c r="M5836" i="5"/>
  <c r="N5836" i="5"/>
  <c r="Q5836" i="5" s="1"/>
  <c r="F5836" i="5" s="1"/>
  <c r="G5836" i="5" s="1"/>
  <c r="M5820" i="5"/>
  <c r="N5820" i="5"/>
  <c r="Q5820" i="5" s="1"/>
  <c r="F5820" i="5" s="1"/>
  <c r="G5820" i="5" s="1"/>
  <c r="M5844" i="5"/>
  <c r="N5844" i="5"/>
  <c r="Q5844" i="5" s="1"/>
  <c r="F5844" i="5" s="1"/>
  <c r="G5844" i="5" s="1"/>
  <c r="M5827" i="5"/>
  <c r="N5827" i="5"/>
  <c r="Q5827" i="5" s="1"/>
  <c r="F5827" i="5" s="1"/>
  <c r="G5827" i="5" s="1"/>
  <c r="M5848" i="5"/>
  <c r="N5848" i="5"/>
  <c r="Q5848" i="5" s="1"/>
  <c r="F5848" i="5" s="1"/>
  <c r="G5848" i="5" s="1"/>
  <c r="M5824" i="5"/>
  <c r="N5824" i="5"/>
  <c r="Q5824" i="5" s="1"/>
  <c r="F5824" i="5" s="1"/>
  <c r="G5824" i="5" s="1"/>
  <c r="M5814" i="5"/>
  <c r="N5814" i="5"/>
  <c r="Q5814" i="5" s="1"/>
  <c r="F5814" i="5" s="1"/>
  <c r="G5814" i="5" s="1"/>
  <c r="M5821" i="5"/>
  <c r="N5821" i="5"/>
  <c r="Q5821" i="5" s="1"/>
  <c r="F5821" i="5" s="1"/>
  <c r="G5821" i="5" s="1"/>
  <c r="M5867" i="5"/>
  <c r="N5867" i="5"/>
  <c r="Q5867" i="5" s="1"/>
  <c r="F5867" i="5" s="1"/>
  <c r="G5867" i="5" s="1"/>
  <c r="M5847" i="5"/>
  <c r="N5847" i="5"/>
  <c r="Q5847" i="5" s="1"/>
  <c r="F5847" i="5" s="1"/>
  <c r="G5847" i="5" s="1"/>
  <c r="M5826" i="5"/>
  <c r="N5826" i="5"/>
  <c r="Q5826" i="5" s="1"/>
  <c r="F5826" i="5" s="1"/>
  <c r="G5826" i="5" s="1"/>
  <c r="M5813" i="5"/>
  <c r="N5813" i="5"/>
  <c r="Q5813" i="5" s="1"/>
  <c r="F5813" i="5" s="1"/>
  <c r="G5813" i="5" s="1"/>
  <c r="M5817" i="5"/>
  <c r="N5817" i="5"/>
  <c r="Q5817" i="5" s="1"/>
  <c r="F5817" i="5" s="1"/>
  <c r="G5817" i="5" s="1"/>
  <c r="M5856" i="5"/>
  <c r="N5856" i="5"/>
  <c r="Q5856" i="5" s="1"/>
  <c r="F5856" i="5" s="1"/>
  <c r="G5856" i="5" s="1"/>
  <c r="M5849" i="5"/>
  <c r="N5849" i="5"/>
  <c r="Q5849" i="5" s="1"/>
  <c r="F5849" i="5" s="1"/>
  <c r="G5849" i="5" s="1"/>
  <c r="M5852" i="5"/>
  <c r="N5852" i="5"/>
  <c r="Q5852" i="5" s="1"/>
  <c r="F5852" i="5" s="1"/>
  <c r="G5852" i="5" s="1"/>
  <c r="M5828" i="5"/>
  <c r="N5828" i="5"/>
  <c r="Q5828" i="5" s="1"/>
  <c r="F5828" i="5" s="1"/>
  <c r="G5828" i="5" s="1"/>
  <c r="M5845" i="5"/>
  <c r="N5845" i="5"/>
  <c r="Q5845" i="5" s="1"/>
  <c r="F5845" i="5" s="1"/>
  <c r="G5845" i="5" s="1"/>
  <c r="M5859" i="5"/>
  <c r="N5859" i="5"/>
  <c r="Q5859" i="5" s="1"/>
  <c r="F5859" i="5" s="1"/>
  <c r="G5859" i="5" s="1"/>
  <c r="M5858" i="5"/>
  <c r="N5858" i="5"/>
  <c r="Q5858" i="5" s="1"/>
  <c r="F5858" i="5" s="1"/>
  <c r="G5858" i="5" s="1"/>
  <c r="A5891" i="5"/>
  <c r="B5843" i="5"/>
  <c r="A5895" i="5"/>
  <c r="B5847" i="5"/>
  <c r="A5874" i="5"/>
  <c r="B5826" i="5"/>
  <c r="A5915" i="5"/>
  <c r="B5867" i="5"/>
  <c r="A5861" i="5"/>
  <c r="B5813" i="5"/>
  <c r="A5888" i="5"/>
  <c r="B5840" i="5"/>
  <c r="A5905" i="5"/>
  <c r="B5857" i="5"/>
  <c r="A5890" i="5"/>
  <c r="B5842" i="5"/>
  <c r="A5878" i="5"/>
  <c r="B5830" i="5"/>
  <c r="A5870" i="5"/>
  <c r="B5822" i="5"/>
  <c r="A5894" i="5"/>
  <c r="B5846" i="5"/>
  <c r="A5860" i="5"/>
  <c r="B5812" i="5"/>
  <c r="A5889" i="5"/>
  <c r="B5841" i="5"/>
  <c r="A5884" i="5"/>
  <c r="B5836" i="5"/>
  <c r="A5880" i="5"/>
  <c r="B5832" i="5"/>
  <c r="A5898" i="5"/>
  <c r="B5850" i="5"/>
  <c r="A5864" i="5"/>
  <c r="B5816" i="5"/>
  <c r="A5899" i="5"/>
  <c r="B5851" i="5"/>
  <c r="A5892" i="5"/>
  <c r="B5844" i="5"/>
  <c r="A5904" i="5"/>
  <c r="B5856" i="5"/>
  <c r="A5897" i="5"/>
  <c r="B5849" i="5"/>
  <c r="A5900" i="5"/>
  <c r="B5852" i="5"/>
  <c r="A5876" i="5"/>
  <c r="B5828" i="5"/>
  <c r="A5893" i="5"/>
  <c r="B5845" i="5"/>
  <c r="A5907" i="5"/>
  <c r="B5859" i="5"/>
  <c r="A5906" i="5"/>
  <c r="B5858" i="5"/>
  <c r="A5882" i="5"/>
  <c r="B5834" i="5"/>
  <c r="A5902" i="5"/>
  <c r="B5854" i="5"/>
  <c r="A5865" i="5"/>
  <c r="B5817" i="5"/>
  <c r="A5877" i="5"/>
  <c r="B5829" i="5"/>
  <c r="A5885" i="5"/>
  <c r="B5837" i="5"/>
  <c r="A5881" i="5"/>
  <c r="B5833" i="5"/>
  <c r="A5903" i="5"/>
  <c r="B5855" i="5"/>
  <c r="A5901" i="5"/>
  <c r="B5853" i="5"/>
  <c r="A5871" i="5"/>
  <c r="B5823" i="5"/>
  <c r="A5868" i="5"/>
  <c r="B5820" i="5"/>
  <c r="A5875" i="5"/>
  <c r="B5827" i="5"/>
  <c r="A5896" i="5"/>
  <c r="B5848" i="5"/>
  <c r="A5872" i="5"/>
  <c r="B5824" i="5"/>
  <c r="A5862" i="5"/>
  <c r="B5814" i="5"/>
  <c r="A5869" i="5"/>
  <c r="B5821" i="5"/>
  <c r="A5886" i="5"/>
  <c r="B5838" i="5"/>
  <c r="A5866" i="5"/>
  <c r="B5818" i="5"/>
  <c r="A5931" i="5"/>
  <c r="B5883" i="5"/>
  <c r="A5873" i="5"/>
  <c r="B5825" i="5"/>
  <c r="A5887" i="5"/>
  <c r="B5839" i="5"/>
  <c r="A5879" i="5"/>
  <c r="B5831" i="5"/>
  <c r="A5863" i="5"/>
  <c r="B5815" i="5"/>
  <c r="O6014" i="5" l="1"/>
  <c r="P5966" i="5"/>
  <c r="O6025" i="5"/>
  <c r="P5977" i="5"/>
  <c r="O6046" i="5"/>
  <c r="P5998" i="5"/>
  <c r="O6005" i="5"/>
  <c r="P5957" i="5"/>
  <c r="O6036" i="5"/>
  <c r="P5988" i="5"/>
  <c r="O6022" i="5"/>
  <c r="P5974" i="5"/>
  <c r="O6060" i="5"/>
  <c r="P6012" i="5"/>
  <c r="O6071" i="5"/>
  <c r="P6023" i="5"/>
  <c r="O6099" i="5"/>
  <c r="P6051" i="5"/>
  <c r="O6038" i="5"/>
  <c r="P5990" i="5"/>
  <c r="O6074" i="5"/>
  <c r="P6026" i="5"/>
  <c r="O6027" i="5"/>
  <c r="P5979" i="5"/>
  <c r="O6034" i="5"/>
  <c r="P5986" i="5"/>
  <c r="O6032" i="5"/>
  <c r="P5984" i="5"/>
  <c r="O6021" i="5"/>
  <c r="P5973" i="5"/>
  <c r="O6041" i="5"/>
  <c r="P5993" i="5"/>
  <c r="O6019" i="5"/>
  <c r="P5971" i="5"/>
  <c r="O6050" i="5"/>
  <c r="P6002" i="5"/>
  <c r="O6018" i="5"/>
  <c r="P5970" i="5"/>
  <c r="O6058" i="5"/>
  <c r="P6010" i="5"/>
  <c r="O6044" i="5"/>
  <c r="P5996" i="5"/>
  <c r="O6057" i="5"/>
  <c r="P6009" i="5"/>
  <c r="O6056" i="5"/>
  <c r="P6008" i="5"/>
  <c r="O6088" i="5"/>
  <c r="P6040" i="5"/>
  <c r="O6085" i="5"/>
  <c r="P6037" i="5"/>
  <c r="O6033" i="5"/>
  <c r="P5985" i="5"/>
  <c r="O6030" i="5"/>
  <c r="P5982" i="5"/>
  <c r="O6013" i="5"/>
  <c r="P5965" i="5"/>
  <c r="O6045" i="5"/>
  <c r="P5997" i="5"/>
  <c r="O6043" i="5"/>
  <c r="P5995" i="5"/>
  <c r="O6024" i="5"/>
  <c r="P5976" i="5"/>
  <c r="O6015" i="5"/>
  <c r="P5967" i="5"/>
  <c r="O6042" i="5"/>
  <c r="P5994" i="5"/>
  <c r="O6016" i="5"/>
  <c r="P5968" i="5"/>
  <c r="O6004" i="5"/>
  <c r="P5956" i="5"/>
  <c r="O6017" i="5"/>
  <c r="P5969" i="5"/>
  <c r="O6039" i="5"/>
  <c r="P5991" i="5"/>
  <c r="O6049" i="5"/>
  <c r="P6001" i="5"/>
  <c r="O6048" i="5"/>
  <c r="P6000" i="5"/>
  <c r="O6035" i="5"/>
  <c r="P5987" i="5"/>
  <c r="O6076" i="5"/>
  <c r="P6028" i="5"/>
  <c r="O6059" i="5"/>
  <c r="P6011" i="5"/>
  <c r="O6031" i="5"/>
  <c r="P5983" i="5"/>
  <c r="O6006" i="5"/>
  <c r="P5958" i="5"/>
  <c r="O6029" i="5"/>
  <c r="P5981" i="5"/>
  <c r="O6047" i="5"/>
  <c r="P5999" i="5"/>
  <c r="O6020" i="5"/>
  <c r="P5972" i="5"/>
  <c r="P6007" i="5"/>
  <c r="O6055" i="5"/>
  <c r="M5866" i="5"/>
  <c r="N5866" i="5"/>
  <c r="Q5866" i="5" s="1"/>
  <c r="F5866" i="5" s="1"/>
  <c r="G5866" i="5" s="1"/>
  <c r="M5890" i="5"/>
  <c r="N5890" i="5"/>
  <c r="Q5890" i="5" s="1"/>
  <c r="F5890" i="5" s="1"/>
  <c r="G5890" i="5" s="1"/>
  <c r="M5868" i="5"/>
  <c r="N5868" i="5"/>
  <c r="Q5868" i="5" s="1"/>
  <c r="F5868" i="5" s="1"/>
  <c r="G5868" i="5" s="1"/>
  <c r="M5900" i="5"/>
  <c r="N5900" i="5"/>
  <c r="Q5900" i="5" s="1"/>
  <c r="F5900" i="5" s="1"/>
  <c r="G5900" i="5" s="1"/>
  <c r="M5886" i="5"/>
  <c r="N5886" i="5"/>
  <c r="Q5886" i="5" s="1"/>
  <c r="F5886" i="5" s="1"/>
  <c r="G5886" i="5" s="1"/>
  <c r="M5902" i="5"/>
  <c r="N5902" i="5"/>
  <c r="Q5902" i="5" s="1"/>
  <c r="F5902" i="5" s="1"/>
  <c r="G5902" i="5" s="1"/>
  <c r="M5905" i="5"/>
  <c r="N5905" i="5"/>
  <c r="Q5905" i="5" s="1"/>
  <c r="F5905" i="5" s="1"/>
  <c r="G5905" i="5" s="1"/>
  <c r="M5879" i="5"/>
  <c r="N5879" i="5"/>
  <c r="Q5879" i="5" s="1"/>
  <c r="F5879" i="5" s="1"/>
  <c r="G5879" i="5" s="1"/>
  <c r="M5862" i="5"/>
  <c r="N5862" i="5"/>
  <c r="Q5862" i="5" s="1"/>
  <c r="F5862" i="5" s="1"/>
  <c r="G5862" i="5" s="1"/>
  <c r="M5903" i="5"/>
  <c r="N5903" i="5"/>
  <c r="Q5903" i="5" s="1"/>
  <c r="F5903" i="5" s="1"/>
  <c r="G5903" i="5" s="1"/>
  <c r="M5906" i="5"/>
  <c r="N5906" i="5"/>
  <c r="Q5906" i="5" s="1"/>
  <c r="F5906" i="5" s="1"/>
  <c r="G5906" i="5" s="1"/>
  <c r="M5892" i="5"/>
  <c r="N5892" i="5"/>
  <c r="Q5892" i="5" s="1"/>
  <c r="F5892" i="5" s="1"/>
  <c r="G5892" i="5" s="1"/>
  <c r="M5860" i="5"/>
  <c r="N5860" i="5"/>
  <c r="Q5860" i="5" s="1"/>
  <c r="F5860" i="5" s="1"/>
  <c r="G5860" i="5" s="1"/>
  <c r="M5861" i="5"/>
  <c r="N5861" i="5"/>
  <c r="Q5861" i="5" s="1"/>
  <c r="F5861" i="5" s="1"/>
  <c r="G5861" i="5" s="1"/>
  <c r="M5865" i="5"/>
  <c r="N5865" i="5"/>
  <c r="Q5865" i="5" s="1"/>
  <c r="F5865" i="5" s="1"/>
  <c r="G5865" i="5" s="1"/>
  <c r="M5880" i="5"/>
  <c r="N5880" i="5"/>
  <c r="Q5880" i="5" s="1"/>
  <c r="F5880" i="5" s="1"/>
  <c r="G5880" i="5" s="1"/>
  <c r="M5891" i="5"/>
  <c r="N5891" i="5"/>
  <c r="Q5891" i="5" s="1"/>
  <c r="F5891" i="5" s="1"/>
  <c r="G5891" i="5" s="1"/>
  <c r="M5863" i="5"/>
  <c r="N5863" i="5"/>
  <c r="Q5863" i="5" s="1"/>
  <c r="F5863" i="5" s="1"/>
  <c r="G5863" i="5" s="1"/>
  <c r="M5869" i="5"/>
  <c r="N5869" i="5"/>
  <c r="Q5869" i="5" s="1"/>
  <c r="F5869" i="5" s="1"/>
  <c r="G5869" i="5" s="1"/>
  <c r="M5901" i="5"/>
  <c r="N5901" i="5"/>
  <c r="Q5901" i="5" s="1"/>
  <c r="F5901" i="5" s="1"/>
  <c r="G5901" i="5" s="1"/>
  <c r="M5882" i="5"/>
  <c r="N5882" i="5"/>
  <c r="Q5882" i="5" s="1"/>
  <c r="F5882" i="5" s="1"/>
  <c r="G5882" i="5" s="1"/>
  <c r="M5904" i="5"/>
  <c r="N5904" i="5"/>
  <c r="Q5904" i="5" s="1"/>
  <c r="F5904" i="5" s="1"/>
  <c r="G5904" i="5" s="1"/>
  <c r="M5889" i="5"/>
  <c r="N5889" i="5"/>
  <c r="Q5889" i="5" s="1"/>
  <c r="F5889" i="5" s="1"/>
  <c r="G5889" i="5" s="1"/>
  <c r="M5888" i="5"/>
  <c r="N5888" i="5"/>
  <c r="Q5888" i="5" s="1"/>
  <c r="F5888" i="5" s="1"/>
  <c r="G5888" i="5" s="1"/>
  <c r="M5887" i="5"/>
  <c r="N5887" i="5"/>
  <c r="Q5887" i="5" s="1"/>
  <c r="F5887" i="5" s="1"/>
  <c r="G5887" i="5" s="1"/>
  <c r="M5872" i="5"/>
  <c r="N5872" i="5"/>
  <c r="Q5872" i="5" s="1"/>
  <c r="F5872" i="5" s="1"/>
  <c r="G5872" i="5" s="1"/>
  <c r="M5881" i="5"/>
  <c r="N5881" i="5"/>
  <c r="Q5881" i="5" s="1"/>
  <c r="F5881" i="5" s="1"/>
  <c r="G5881" i="5" s="1"/>
  <c r="M5907" i="5"/>
  <c r="N5907" i="5"/>
  <c r="Q5907" i="5" s="1"/>
  <c r="F5907" i="5" s="1"/>
  <c r="G5907" i="5" s="1"/>
  <c r="M5899" i="5"/>
  <c r="N5899" i="5"/>
  <c r="Q5899" i="5" s="1"/>
  <c r="F5899" i="5" s="1"/>
  <c r="G5899" i="5" s="1"/>
  <c r="M5894" i="5"/>
  <c r="N5894" i="5"/>
  <c r="Q5894" i="5" s="1"/>
  <c r="F5894" i="5" s="1"/>
  <c r="G5894" i="5" s="1"/>
  <c r="M5915" i="5"/>
  <c r="N5915" i="5"/>
  <c r="Q5915" i="5" s="1"/>
  <c r="F5915" i="5" s="1"/>
  <c r="G5915" i="5" s="1"/>
  <c r="M5873" i="5"/>
  <c r="N5873" i="5"/>
  <c r="Q5873" i="5" s="1"/>
  <c r="F5873" i="5" s="1"/>
  <c r="G5873" i="5" s="1"/>
  <c r="M5896" i="5"/>
  <c r="N5896" i="5"/>
  <c r="Q5896" i="5" s="1"/>
  <c r="F5896" i="5" s="1"/>
  <c r="G5896" i="5" s="1"/>
  <c r="M5885" i="5"/>
  <c r="N5885" i="5"/>
  <c r="Q5885" i="5" s="1"/>
  <c r="F5885" i="5" s="1"/>
  <c r="G5885" i="5" s="1"/>
  <c r="M5893" i="5"/>
  <c r="N5893" i="5"/>
  <c r="Q5893" i="5" s="1"/>
  <c r="F5893" i="5" s="1"/>
  <c r="G5893" i="5" s="1"/>
  <c r="M5864" i="5"/>
  <c r="N5864" i="5"/>
  <c r="Q5864" i="5" s="1"/>
  <c r="F5864" i="5" s="1"/>
  <c r="G5864" i="5" s="1"/>
  <c r="M5870" i="5"/>
  <c r="N5870" i="5"/>
  <c r="Q5870" i="5" s="1"/>
  <c r="F5870" i="5" s="1"/>
  <c r="G5870" i="5" s="1"/>
  <c r="M5874" i="5"/>
  <c r="N5874" i="5"/>
  <c r="Q5874" i="5" s="1"/>
  <c r="F5874" i="5" s="1"/>
  <c r="G5874" i="5" s="1"/>
  <c r="M5897" i="5"/>
  <c r="N5897" i="5"/>
  <c r="Q5897" i="5" s="1"/>
  <c r="F5897" i="5" s="1"/>
  <c r="G5897" i="5" s="1"/>
  <c r="M5871" i="5"/>
  <c r="N5871" i="5"/>
  <c r="Q5871" i="5" s="1"/>
  <c r="F5871" i="5" s="1"/>
  <c r="G5871" i="5" s="1"/>
  <c r="M5884" i="5"/>
  <c r="N5884" i="5"/>
  <c r="Q5884" i="5" s="1"/>
  <c r="F5884" i="5" s="1"/>
  <c r="G5884" i="5" s="1"/>
  <c r="M5931" i="5"/>
  <c r="N5931" i="5"/>
  <c r="Q5931" i="5" s="1"/>
  <c r="F5931" i="5" s="1"/>
  <c r="G5931" i="5" s="1"/>
  <c r="M5875" i="5"/>
  <c r="N5875" i="5"/>
  <c r="Q5875" i="5" s="1"/>
  <c r="F5875" i="5" s="1"/>
  <c r="G5875" i="5" s="1"/>
  <c r="M5877" i="5"/>
  <c r="N5877" i="5"/>
  <c r="Q5877" i="5" s="1"/>
  <c r="F5877" i="5" s="1"/>
  <c r="G5877" i="5" s="1"/>
  <c r="M5876" i="5"/>
  <c r="N5876" i="5"/>
  <c r="Q5876" i="5" s="1"/>
  <c r="F5876" i="5" s="1"/>
  <c r="G5876" i="5" s="1"/>
  <c r="M5898" i="5"/>
  <c r="N5898" i="5"/>
  <c r="Q5898" i="5" s="1"/>
  <c r="F5898" i="5" s="1"/>
  <c r="G5898" i="5" s="1"/>
  <c r="M5878" i="5"/>
  <c r="N5878" i="5"/>
  <c r="Q5878" i="5" s="1"/>
  <c r="F5878" i="5" s="1"/>
  <c r="G5878" i="5" s="1"/>
  <c r="M5895" i="5"/>
  <c r="N5895" i="5"/>
  <c r="Q5895" i="5" s="1"/>
  <c r="F5895" i="5" s="1"/>
  <c r="G5895" i="5" s="1"/>
  <c r="A5934" i="5"/>
  <c r="B5886" i="5"/>
  <c r="A5919" i="5"/>
  <c r="B5871" i="5"/>
  <c r="A5950" i="5"/>
  <c r="B5902" i="5"/>
  <c r="A5945" i="5"/>
  <c r="B5897" i="5"/>
  <c r="A5932" i="5"/>
  <c r="B5884" i="5"/>
  <c r="A5953" i="5"/>
  <c r="B5905" i="5"/>
  <c r="A5927" i="5"/>
  <c r="B5879" i="5"/>
  <c r="A5910" i="5"/>
  <c r="B5862" i="5"/>
  <c r="A5951" i="5"/>
  <c r="B5903" i="5"/>
  <c r="A5954" i="5"/>
  <c r="B5906" i="5"/>
  <c r="A5940" i="5"/>
  <c r="B5892" i="5"/>
  <c r="A5908" i="5"/>
  <c r="B5860" i="5"/>
  <c r="A5909" i="5"/>
  <c r="B5861" i="5"/>
  <c r="A5917" i="5"/>
  <c r="B5869" i="5"/>
  <c r="A5949" i="5"/>
  <c r="B5901" i="5"/>
  <c r="A5930" i="5"/>
  <c r="B5882" i="5"/>
  <c r="A5952" i="5"/>
  <c r="B5904" i="5"/>
  <c r="A5937" i="5"/>
  <c r="B5889" i="5"/>
  <c r="A5936" i="5"/>
  <c r="B5888" i="5"/>
  <c r="A5921" i="5"/>
  <c r="B5873" i="5"/>
  <c r="A5944" i="5"/>
  <c r="B5896" i="5"/>
  <c r="A5933" i="5"/>
  <c r="B5885" i="5"/>
  <c r="A5941" i="5"/>
  <c r="B5893" i="5"/>
  <c r="A5912" i="5"/>
  <c r="B5864" i="5"/>
  <c r="A5918" i="5"/>
  <c r="B5870" i="5"/>
  <c r="A5922" i="5"/>
  <c r="B5874" i="5"/>
  <c r="A5920" i="5"/>
  <c r="B5872" i="5"/>
  <c r="A5955" i="5"/>
  <c r="B5907" i="5"/>
  <c r="A5942" i="5"/>
  <c r="B5894" i="5"/>
  <c r="A5979" i="5"/>
  <c r="B5931" i="5"/>
  <c r="A5923" i="5"/>
  <c r="B5875" i="5"/>
  <c r="A5925" i="5"/>
  <c r="B5877" i="5"/>
  <c r="A5924" i="5"/>
  <c r="B5876" i="5"/>
  <c r="A5946" i="5"/>
  <c r="B5898" i="5"/>
  <c r="A5926" i="5"/>
  <c r="B5878" i="5"/>
  <c r="A5943" i="5"/>
  <c r="B5895" i="5"/>
  <c r="A5935" i="5"/>
  <c r="B5887" i="5"/>
  <c r="A5929" i="5"/>
  <c r="B5881" i="5"/>
  <c r="A5947" i="5"/>
  <c r="B5899" i="5"/>
  <c r="A5963" i="5"/>
  <c r="B5915" i="5"/>
  <c r="A5911" i="5"/>
  <c r="B5863" i="5"/>
  <c r="A5914" i="5"/>
  <c r="B5866" i="5"/>
  <c r="A5916" i="5"/>
  <c r="B5868" i="5"/>
  <c r="A5913" i="5"/>
  <c r="B5865" i="5"/>
  <c r="A5948" i="5"/>
  <c r="B5900" i="5"/>
  <c r="A5928" i="5"/>
  <c r="B5880" i="5"/>
  <c r="A5938" i="5"/>
  <c r="B5890" i="5"/>
  <c r="A5939" i="5"/>
  <c r="B5891" i="5"/>
  <c r="O6107" i="5" l="1"/>
  <c r="P6059" i="5"/>
  <c r="O6080" i="5"/>
  <c r="P6032" i="5"/>
  <c r="P6035" i="5"/>
  <c r="O6083" i="5"/>
  <c r="O6077" i="5"/>
  <c r="P6029" i="5"/>
  <c r="O6097" i="5"/>
  <c r="P6049" i="5"/>
  <c r="O6072" i="5"/>
  <c r="P6024" i="5"/>
  <c r="O6136" i="5"/>
  <c r="P6088" i="5"/>
  <c r="O6067" i="5"/>
  <c r="P6019" i="5"/>
  <c r="O6086" i="5"/>
  <c r="P6038" i="5"/>
  <c r="O6094" i="5"/>
  <c r="P6046" i="5"/>
  <c r="O6092" i="5"/>
  <c r="P6044" i="5"/>
  <c r="P6036" i="5"/>
  <c r="O6084" i="5"/>
  <c r="O6061" i="5"/>
  <c r="P6013" i="5"/>
  <c r="O6068" i="5"/>
  <c r="P6020" i="5"/>
  <c r="O6075" i="5"/>
  <c r="P6027" i="5"/>
  <c r="O6054" i="5"/>
  <c r="P6006" i="5"/>
  <c r="O6087" i="5"/>
  <c r="P6039" i="5"/>
  <c r="O6091" i="5"/>
  <c r="P6043" i="5"/>
  <c r="O6104" i="5"/>
  <c r="P6056" i="5"/>
  <c r="O6089" i="5"/>
  <c r="P6041" i="5"/>
  <c r="O6147" i="5"/>
  <c r="P6099" i="5"/>
  <c r="O6073" i="5"/>
  <c r="P6025" i="5"/>
  <c r="O6108" i="5"/>
  <c r="P6060" i="5"/>
  <c r="O6081" i="5"/>
  <c r="P6033" i="5"/>
  <c r="O6052" i="5"/>
  <c r="P6004" i="5"/>
  <c r="O6103" i="5"/>
  <c r="P6055" i="5"/>
  <c r="O6124" i="5"/>
  <c r="P6076" i="5"/>
  <c r="O6064" i="5"/>
  <c r="P6016" i="5"/>
  <c r="O6078" i="5"/>
  <c r="P6030" i="5"/>
  <c r="O6106" i="5"/>
  <c r="P6058" i="5"/>
  <c r="O6082" i="5"/>
  <c r="P6034" i="5"/>
  <c r="O6070" i="5"/>
  <c r="P6022" i="5"/>
  <c r="O6090" i="5"/>
  <c r="P6042" i="5"/>
  <c r="O6066" i="5"/>
  <c r="P6018" i="5"/>
  <c r="O6095" i="5"/>
  <c r="P6047" i="5"/>
  <c r="O6096" i="5"/>
  <c r="P6048" i="5"/>
  <c r="O6063" i="5"/>
  <c r="P6015" i="5"/>
  <c r="O6133" i="5"/>
  <c r="P6085" i="5"/>
  <c r="O6098" i="5"/>
  <c r="P6050" i="5"/>
  <c r="O6122" i="5"/>
  <c r="P6074" i="5"/>
  <c r="O6053" i="5"/>
  <c r="P6005" i="5"/>
  <c r="O6079" i="5"/>
  <c r="P6031" i="5"/>
  <c r="O6065" i="5"/>
  <c r="P6017" i="5"/>
  <c r="O6093" i="5"/>
  <c r="P6045" i="5"/>
  <c r="O6105" i="5"/>
  <c r="P6057" i="5"/>
  <c r="O6069" i="5"/>
  <c r="P6021" i="5"/>
  <c r="O6119" i="5"/>
  <c r="P6071" i="5"/>
  <c r="O6062" i="5"/>
  <c r="P6014" i="5"/>
  <c r="M5943" i="5"/>
  <c r="N5943" i="5"/>
  <c r="Q5943" i="5" s="1"/>
  <c r="F5943" i="5" s="1"/>
  <c r="G5943" i="5" s="1"/>
  <c r="M5949" i="5"/>
  <c r="N5949" i="5"/>
  <c r="Q5949" i="5" s="1"/>
  <c r="F5949" i="5" s="1"/>
  <c r="G5949" i="5" s="1"/>
  <c r="M5916" i="5"/>
  <c r="N5916" i="5"/>
  <c r="Q5916" i="5" s="1"/>
  <c r="F5916" i="5" s="1"/>
  <c r="G5916" i="5" s="1"/>
  <c r="M5942" i="5"/>
  <c r="N5942" i="5"/>
  <c r="Q5942" i="5" s="1"/>
  <c r="F5942" i="5" s="1"/>
  <c r="G5942" i="5" s="1"/>
  <c r="M5933" i="5"/>
  <c r="N5933" i="5"/>
  <c r="Q5933" i="5" s="1"/>
  <c r="F5933" i="5" s="1"/>
  <c r="G5933" i="5" s="1"/>
  <c r="M5910" i="5"/>
  <c r="N5910" i="5"/>
  <c r="Q5910" i="5" s="1"/>
  <c r="F5910" i="5" s="1"/>
  <c r="G5910" i="5" s="1"/>
  <c r="M5934" i="5"/>
  <c r="N5934" i="5"/>
  <c r="Q5934" i="5" s="1"/>
  <c r="F5934" i="5" s="1"/>
  <c r="G5934" i="5" s="1"/>
  <c r="M5917" i="5"/>
  <c r="N5917" i="5"/>
  <c r="Q5917" i="5" s="1"/>
  <c r="F5917" i="5" s="1"/>
  <c r="G5917" i="5" s="1"/>
  <c r="M5938" i="5"/>
  <c r="N5938" i="5"/>
  <c r="Q5938" i="5" s="1"/>
  <c r="F5938" i="5" s="1"/>
  <c r="G5938" i="5" s="1"/>
  <c r="M5963" i="5"/>
  <c r="N5963" i="5"/>
  <c r="Q5963" i="5" s="1"/>
  <c r="F5963" i="5" s="1"/>
  <c r="G5963" i="5" s="1"/>
  <c r="M5924" i="5"/>
  <c r="N5924" i="5"/>
  <c r="Q5924" i="5" s="1"/>
  <c r="F5924" i="5" s="1"/>
  <c r="G5924" i="5" s="1"/>
  <c r="M5922" i="5"/>
  <c r="N5922" i="5"/>
  <c r="Q5922" i="5" s="1"/>
  <c r="F5922" i="5" s="1"/>
  <c r="G5922" i="5" s="1"/>
  <c r="M5936" i="5"/>
  <c r="N5936" i="5"/>
  <c r="Q5936" i="5" s="1"/>
  <c r="F5936" i="5" s="1"/>
  <c r="G5936" i="5" s="1"/>
  <c r="M5908" i="5"/>
  <c r="N5908" i="5"/>
  <c r="Q5908" i="5" s="1"/>
  <c r="F5908" i="5" s="1"/>
  <c r="G5908" i="5" s="1"/>
  <c r="M5932" i="5"/>
  <c r="N5932" i="5"/>
  <c r="Q5932" i="5" s="1"/>
  <c r="F5932" i="5" s="1"/>
  <c r="G5932" i="5" s="1"/>
  <c r="M5914" i="5"/>
  <c r="N5914" i="5"/>
  <c r="Q5914" i="5" s="1"/>
  <c r="F5914" i="5" s="1"/>
  <c r="G5914" i="5" s="1"/>
  <c r="M5926" i="5"/>
  <c r="N5926" i="5"/>
  <c r="Q5926" i="5" s="1"/>
  <c r="F5926" i="5" s="1"/>
  <c r="G5926" i="5" s="1"/>
  <c r="M5955" i="5"/>
  <c r="N5955" i="5"/>
  <c r="Q5955" i="5" s="1"/>
  <c r="F5955" i="5" s="1"/>
  <c r="G5955" i="5" s="1"/>
  <c r="M5944" i="5"/>
  <c r="N5944" i="5"/>
  <c r="Q5944" i="5" s="1"/>
  <c r="F5944" i="5" s="1"/>
  <c r="G5944" i="5" s="1"/>
  <c r="M5927" i="5"/>
  <c r="N5927" i="5"/>
  <c r="Q5927" i="5" s="1"/>
  <c r="F5927" i="5" s="1"/>
  <c r="G5927" i="5" s="1"/>
  <c r="M5911" i="5"/>
  <c r="N5911" i="5"/>
  <c r="Q5911" i="5" s="1"/>
  <c r="F5911" i="5" s="1"/>
  <c r="G5911" i="5" s="1"/>
  <c r="M5920" i="5"/>
  <c r="N5920" i="5"/>
  <c r="Q5920" i="5" s="1"/>
  <c r="F5920" i="5" s="1"/>
  <c r="G5920" i="5" s="1"/>
  <c r="M5921" i="5"/>
  <c r="N5921" i="5"/>
  <c r="Q5921" i="5" s="1"/>
  <c r="F5921" i="5" s="1"/>
  <c r="G5921" i="5" s="1"/>
  <c r="M5909" i="5"/>
  <c r="N5909" i="5"/>
  <c r="Q5909" i="5" s="1"/>
  <c r="F5909" i="5" s="1"/>
  <c r="G5909" i="5" s="1"/>
  <c r="M5953" i="5"/>
  <c r="N5953" i="5"/>
  <c r="Q5953" i="5" s="1"/>
  <c r="F5953" i="5" s="1"/>
  <c r="G5953" i="5" s="1"/>
  <c r="M5928" i="5"/>
  <c r="N5928" i="5"/>
  <c r="Q5928" i="5" s="1"/>
  <c r="F5928" i="5" s="1"/>
  <c r="G5928" i="5" s="1"/>
  <c r="M5947" i="5"/>
  <c r="N5947" i="5"/>
  <c r="Q5947" i="5" s="1"/>
  <c r="F5947" i="5" s="1"/>
  <c r="G5947" i="5" s="1"/>
  <c r="M5925" i="5"/>
  <c r="N5925" i="5"/>
  <c r="Q5925" i="5" s="1"/>
  <c r="F5925" i="5" s="1"/>
  <c r="G5925" i="5" s="1"/>
  <c r="M5918" i="5"/>
  <c r="N5918" i="5"/>
  <c r="Q5918" i="5" s="1"/>
  <c r="F5918" i="5" s="1"/>
  <c r="G5918" i="5" s="1"/>
  <c r="M5937" i="5"/>
  <c r="N5937" i="5"/>
  <c r="Q5937" i="5" s="1"/>
  <c r="F5937" i="5" s="1"/>
  <c r="G5937" i="5" s="1"/>
  <c r="M5940" i="5"/>
  <c r="N5940" i="5"/>
  <c r="Q5940" i="5" s="1"/>
  <c r="F5940" i="5" s="1"/>
  <c r="G5940" i="5" s="1"/>
  <c r="M5945" i="5"/>
  <c r="N5945" i="5"/>
  <c r="Q5945" i="5" s="1"/>
  <c r="F5945" i="5" s="1"/>
  <c r="G5945" i="5" s="1"/>
  <c r="M5948" i="5"/>
  <c r="N5948" i="5"/>
  <c r="Q5948" i="5" s="1"/>
  <c r="F5948" i="5" s="1"/>
  <c r="G5948" i="5" s="1"/>
  <c r="M5929" i="5"/>
  <c r="N5929" i="5"/>
  <c r="Q5929" i="5" s="1"/>
  <c r="F5929" i="5" s="1"/>
  <c r="G5929" i="5" s="1"/>
  <c r="M5923" i="5"/>
  <c r="N5923" i="5"/>
  <c r="Q5923" i="5" s="1"/>
  <c r="F5923" i="5" s="1"/>
  <c r="G5923" i="5" s="1"/>
  <c r="M5912" i="5"/>
  <c r="N5912" i="5"/>
  <c r="Q5912" i="5" s="1"/>
  <c r="F5912" i="5" s="1"/>
  <c r="G5912" i="5" s="1"/>
  <c r="M5952" i="5"/>
  <c r="N5952" i="5"/>
  <c r="Q5952" i="5" s="1"/>
  <c r="F5952" i="5" s="1"/>
  <c r="G5952" i="5" s="1"/>
  <c r="M5954" i="5"/>
  <c r="N5954" i="5"/>
  <c r="Q5954" i="5" s="1"/>
  <c r="F5954" i="5" s="1"/>
  <c r="G5954" i="5" s="1"/>
  <c r="M5950" i="5"/>
  <c r="N5950" i="5"/>
  <c r="Q5950" i="5" s="1"/>
  <c r="F5950" i="5" s="1"/>
  <c r="G5950" i="5" s="1"/>
  <c r="M5939" i="5"/>
  <c r="N5939" i="5"/>
  <c r="Q5939" i="5" s="1"/>
  <c r="F5939" i="5" s="1"/>
  <c r="G5939" i="5" s="1"/>
  <c r="M5946" i="5"/>
  <c r="N5946" i="5"/>
  <c r="Q5946" i="5" s="1"/>
  <c r="F5946" i="5" s="1"/>
  <c r="G5946" i="5" s="1"/>
  <c r="M5913" i="5"/>
  <c r="N5913" i="5"/>
  <c r="Q5913" i="5" s="1"/>
  <c r="F5913" i="5" s="1"/>
  <c r="G5913" i="5" s="1"/>
  <c r="M5935" i="5"/>
  <c r="N5935" i="5"/>
  <c r="Q5935" i="5" s="1"/>
  <c r="F5935" i="5" s="1"/>
  <c r="G5935" i="5" s="1"/>
  <c r="M5979" i="5"/>
  <c r="N5979" i="5"/>
  <c r="Q5979" i="5" s="1"/>
  <c r="F5979" i="5" s="1"/>
  <c r="G5979" i="5" s="1"/>
  <c r="M5941" i="5"/>
  <c r="N5941" i="5"/>
  <c r="Q5941" i="5" s="1"/>
  <c r="F5941" i="5" s="1"/>
  <c r="G5941" i="5" s="1"/>
  <c r="M5930" i="5"/>
  <c r="N5930" i="5"/>
  <c r="Q5930" i="5" s="1"/>
  <c r="F5930" i="5" s="1"/>
  <c r="G5930" i="5" s="1"/>
  <c r="M5951" i="5"/>
  <c r="N5951" i="5"/>
  <c r="Q5951" i="5" s="1"/>
  <c r="F5951" i="5" s="1"/>
  <c r="G5951" i="5" s="1"/>
  <c r="M5919" i="5"/>
  <c r="N5919" i="5"/>
  <c r="Q5919" i="5" s="1"/>
  <c r="F5919" i="5" s="1"/>
  <c r="G5919" i="5" s="1"/>
  <c r="A5962" i="5"/>
  <c r="B5914" i="5"/>
  <c r="A5974" i="5"/>
  <c r="B5926" i="5"/>
  <c r="A6003" i="5"/>
  <c r="B5955" i="5"/>
  <c r="A5992" i="5"/>
  <c r="B5944" i="5"/>
  <c r="A5965" i="5"/>
  <c r="B5917" i="5"/>
  <c r="A5975" i="5"/>
  <c r="B5927" i="5"/>
  <c r="A5986" i="5"/>
  <c r="B5938" i="5"/>
  <c r="A6011" i="5"/>
  <c r="B5963" i="5"/>
  <c r="A5972" i="5"/>
  <c r="B5924" i="5"/>
  <c r="A5970" i="5"/>
  <c r="B5922" i="5"/>
  <c r="A5984" i="5"/>
  <c r="B5936" i="5"/>
  <c r="A5956" i="5"/>
  <c r="B5908" i="5"/>
  <c r="A5980" i="5"/>
  <c r="B5932" i="5"/>
  <c r="A5959" i="5"/>
  <c r="B5911" i="5"/>
  <c r="A5994" i="5"/>
  <c r="B5946" i="5"/>
  <c r="A5969" i="5"/>
  <c r="B5921" i="5"/>
  <c r="A5957" i="5"/>
  <c r="B5909" i="5"/>
  <c r="A6001" i="5"/>
  <c r="B5953" i="5"/>
  <c r="A5996" i="5"/>
  <c r="B5948" i="5"/>
  <c r="A5977" i="5"/>
  <c r="B5929" i="5"/>
  <c r="A5971" i="5"/>
  <c r="B5923" i="5"/>
  <c r="A5960" i="5"/>
  <c r="B5912" i="5"/>
  <c r="A6000" i="5"/>
  <c r="B5952" i="5"/>
  <c r="A6002" i="5"/>
  <c r="B5954" i="5"/>
  <c r="A5998" i="5"/>
  <c r="B5950" i="5"/>
  <c r="A5976" i="5"/>
  <c r="B5928" i="5"/>
  <c r="A5973" i="5"/>
  <c r="B5925" i="5"/>
  <c r="A5966" i="5"/>
  <c r="B5918" i="5"/>
  <c r="A5988" i="5"/>
  <c r="B5940" i="5"/>
  <c r="A5993" i="5"/>
  <c r="B5945" i="5"/>
  <c r="A5961" i="5"/>
  <c r="B5913" i="5"/>
  <c r="A5983" i="5"/>
  <c r="B5935" i="5"/>
  <c r="A6027" i="5"/>
  <c r="B5979" i="5"/>
  <c r="A5989" i="5"/>
  <c r="B5941" i="5"/>
  <c r="A5978" i="5"/>
  <c r="B5930" i="5"/>
  <c r="A5999" i="5"/>
  <c r="B5951" i="5"/>
  <c r="A5967" i="5"/>
  <c r="B5919" i="5"/>
  <c r="A5995" i="5"/>
  <c r="B5947" i="5"/>
  <c r="A5985" i="5"/>
  <c r="B5937" i="5"/>
  <c r="A5987" i="5"/>
  <c r="B5939" i="5"/>
  <c r="A5968" i="5"/>
  <c r="B5920" i="5"/>
  <c r="A5964" i="5"/>
  <c r="B5916" i="5"/>
  <c r="A5991" i="5"/>
  <c r="B5943" i="5"/>
  <c r="A5990" i="5"/>
  <c r="B5942" i="5"/>
  <c r="A5981" i="5"/>
  <c r="B5933" i="5"/>
  <c r="A5997" i="5"/>
  <c r="B5949" i="5"/>
  <c r="A5958" i="5"/>
  <c r="B5910" i="5"/>
  <c r="A5982" i="5"/>
  <c r="B5934" i="5"/>
  <c r="O6116" i="5" l="1"/>
  <c r="P6068" i="5"/>
  <c r="O6152" i="5"/>
  <c r="P6104" i="5"/>
  <c r="O6139" i="5"/>
  <c r="P6091" i="5"/>
  <c r="O6131" i="5"/>
  <c r="P6083" i="5"/>
  <c r="O6153" i="5"/>
  <c r="P6105" i="5"/>
  <c r="O6181" i="5"/>
  <c r="P6133" i="5"/>
  <c r="O6130" i="5"/>
  <c r="P6082" i="5"/>
  <c r="O6129" i="5"/>
  <c r="P6081" i="5"/>
  <c r="O6135" i="5"/>
  <c r="P6087" i="5"/>
  <c r="O6142" i="5"/>
  <c r="P6094" i="5"/>
  <c r="O6127" i="5"/>
  <c r="P6079" i="5"/>
  <c r="O6112" i="5"/>
  <c r="P6064" i="5"/>
  <c r="O6117" i="5"/>
  <c r="P6069" i="5"/>
  <c r="O6146" i="5"/>
  <c r="P6098" i="5"/>
  <c r="O6118" i="5"/>
  <c r="P6070" i="5"/>
  <c r="O6100" i="5"/>
  <c r="P6052" i="5"/>
  <c r="O6125" i="5"/>
  <c r="P6077" i="5"/>
  <c r="O6184" i="5"/>
  <c r="P6136" i="5"/>
  <c r="O6167" i="5"/>
  <c r="P6119" i="5"/>
  <c r="O6140" i="5"/>
  <c r="P6092" i="5"/>
  <c r="O6141" i="5"/>
  <c r="P6093" i="5"/>
  <c r="O6111" i="5"/>
  <c r="P6063" i="5"/>
  <c r="O6154" i="5"/>
  <c r="P6106" i="5"/>
  <c r="O6156" i="5"/>
  <c r="P6108" i="5"/>
  <c r="O6102" i="5"/>
  <c r="P6054" i="5"/>
  <c r="O6134" i="5"/>
  <c r="P6086" i="5"/>
  <c r="O6128" i="5"/>
  <c r="P6080" i="5"/>
  <c r="O6195" i="5"/>
  <c r="P6147" i="5"/>
  <c r="O6170" i="5"/>
  <c r="P6122" i="5"/>
  <c r="O6151" i="5"/>
  <c r="P6103" i="5"/>
  <c r="O6145" i="5"/>
  <c r="P6097" i="5"/>
  <c r="O6143" i="5"/>
  <c r="P6095" i="5"/>
  <c r="O6110" i="5"/>
  <c r="P6062" i="5"/>
  <c r="O6101" i="5"/>
  <c r="P6053" i="5"/>
  <c r="O6114" i="5"/>
  <c r="P6066" i="5"/>
  <c r="O6172" i="5"/>
  <c r="P6124" i="5"/>
  <c r="O6137" i="5"/>
  <c r="P6089" i="5"/>
  <c r="O6109" i="5"/>
  <c r="P6061" i="5"/>
  <c r="O6120" i="5"/>
  <c r="P6072" i="5"/>
  <c r="O6132" i="5"/>
  <c r="P6084" i="5"/>
  <c r="O6138" i="5"/>
  <c r="P6090" i="5"/>
  <c r="O6113" i="5"/>
  <c r="P6065" i="5"/>
  <c r="O6144" i="5"/>
  <c r="P6096" i="5"/>
  <c r="O6126" i="5"/>
  <c r="P6078" i="5"/>
  <c r="O6121" i="5"/>
  <c r="P6073" i="5"/>
  <c r="O6123" i="5"/>
  <c r="P6075" i="5"/>
  <c r="O6115" i="5"/>
  <c r="P6067" i="5"/>
  <c r="O6155" i="5"/>
  <c r="P6107" i="5"/>
  <c r="M5991" i="5"/>
  <c r="N5991" i="5"/>
  <c r="Q5991" i="5" s="1"/>
  <c r="F5991" i="5" s="1"/>
  <c r="G5991" i="5" s="1"/>
  <c r="M5999" i="5"/>
  <c r="N5999" i="5"/>
  <c r="Q5999" i="5" s="1"/>
  <c r="F5999" i="5" s="1"/>
  <c r="G5999" i="5" s="1"/>
  <c r="M5988" i="5"/>
  <c r="N5988" i="5"/>
  <c r="Q5988" i="5" s="1"/>
  <c r="F5988" i="5" s="1"/>
  <c r="G5988" i="5" s="1"/>
  <c r="M5960" i="5"/>
  <c r="N5960" i="5"/>
  <c r="Q5960" i="5" s="1"/>
  <c r="F5960" i="5" s="1"/>
  <c r="G5960" i="5" s="1"/>
  <c r="M5994" i="5"/>
  <c r="N5994" i="5"/>
  <c r="Q5994" i="5" s="1"/>
  <c r="F5994" i="5" s="1"/>
  <c r="G5994" i="5" s="1"/>
  <c r="M6011" i="5"/>
  <c r="N6011" i="5"/>
  <c r="Q6011" i="5" s="1"/>
  <c r="F6011" i="5" s="1"/>
  <c r="G6011" i="5" s="1"/>
  <c r="M5962" i="5"/>
  <c r="N5962" i="5"/>
  <c r="Q5962" i="5" s="1"/>
  <c r="F5962" i="5" s="1"/>
  <c r="G5962" i="5" s="1"/>
  <c r="M5968" i="5"/>
  <c r="N5968" i="5"/>
  <c r="Q5968" i="5" s="1"/>
  <c r="F5968" i="5" s="1"/>
  <c r="G5968" i="5" s="1"/>
  <c r="M5958" i="5"/>
  <c r="N5958" i="5"/>
  <c r="Q5958" i="5" s="1"/>
  <c r="F5958" i="5" s="1"/>
  <c r="G5958" i="5" s="1"/>
  <c r="M5987" i="5"/>
  <c r="N5987" i="5"/>
  <c r="Q5987" i="5" s="1"/>
  <c r="F5987" i="5" s="1"/>
  <c r="G5987" i="5" s="1"/>
  <c r="M6027" i="5"/>
  <c r="N6027" i="5"/>
  <c r="Q6027" i="5" s="1"/>
  <c r="F6027" i="5" s="1"/>
  <c r="G6027" i="5" s="1"/>
  <c r="M5976" i="5"/>
  <c r="N5976" i="5"/>
  <c r="Q5976" i="5" s="1"/>
  <c r="F5976" i="5" s="1"/>
  <c r="G5976" i="5" s="1"/>
  <c r="M5996" i="5"/>
  <c r="N5996" i="5"/>
  <c r="Q5996" i="5" s="1"/>
  <c r="F5996" i="5" s="1"/>
  <c r="G5996" i="5" s="1"/>
  <c r="M5956" i="5"/>
  <c r="N5956" i="5"/>
  <c r="Q5956" i="5" s="1"/>
  <c r="F5956" i="5" s="1"/>
  <c r="G5956" i="5" s="1"/>
  <c r="M5965" i="5"/>
  <c r="N5965" i="5"/>
  <c r="Q5965" i="5" s="1"/>
  <c r="F5965" i="5" s="1"/>
  <c r="G5965" i="5" s="1"/>
  <c r="M5982" i="5"/>
  <c r="N5982" i="5"/>
  <c r="Q5982" i="5" s="1"/>
  <c r="F5982" i="5" s="1"/>
  <c r="G5982" i="5" s="1"/>
  <c r="M5989" i="5"/>
  <c r="N5989" i="5"/>
  <c r="Q5989" i="5" s="1"/>
  <c r="F5989" i="5" s="1"/>
  <c r="G5989" i="5" s="1"/>
  <c r="M5997" i="5"/>
  <c r="N5997" i="5"/>
  <c r="Q5997" i="5" s="1"/>
  <c r="F5997" i="5" s="1"/>
  <c r="G5997" i="5" s="1"/>
  <c r="M5985" i="5"/>
  <c r="N5985" i="5"/>
  <c r="Q5985" i="5" s="1"/>
  <c r="F5985" i="5" s="1"/>
  <c r="G5985" i="5" s="1"/>
  <c r="M5983" i="5"/>
  <c r="N5983" i="5"/>
  <c r="Q5983" i="5" s="1"/>
  <c r="F5983" i="5" s="1"/>
  <c r="G5983" i="5" s="1"/>
  <c r="M5998" i="5"/>
  <c r="N5998" i="5"/>
  <c r="Q5998" i="5" s="1"/>
  <c r="F5998" i="5" s="1"/>
  <c r="G5998" i="5" s="1"/>
  <c r="M6001" i="5"/>
  <c r="N6001" i="5"/>
  <c r="Q6001" i="5" s="1"/>
  <c r="F6001" i="5" s="1"/>
  <c r="G6001" i="5" s="1"/>
  <c r="M5984" i="5"/>
  <c r="N5984" i="5"/>
  <c r="Q5984" i="5" s="1"/>
  <c r="F5984" i="5" s="1"/>
  <c r="G5984" i="5" s="1"/>
  <c r="M5992" i="5"/>
  <c r="N5992" i="5"/>
  <c r="Q5992" i="5" s="1"/>
  <c r="F5992" i="5" s="1"/>
  <c r="G5992" i="5" s="1"/>
  <c r="M5964" i="5"/>
  <c r="N5964" i="5"/>
  <c r="Q5964" i="5" s="1"/>
  <c r="F5964" i="5" s="1"/>
  <c r="G5964" i="5" s="1"/>
  <c r="M5978" i="5"/>
  <c r="N5978" i="5"/>
  <c r="Q5978" i="5" s="1"/>
  <c r="F5978" i="5" s="1"/>
  <c r="G5978" i="5" s="1"/>
  <c r="M5966" i="5"/>
  <c r="N5966" i="5"/>
  <c r="Q5966" i="5" s="1"/>
  <c r="F5966" i="5" s="1"/>
  <c r="G5966" i="5" s="1"/>
  <c r="M5971" i="5"/>
  <c r="N5971" i="5"/>
  <c r="Q5971" i="5" s="1"/>
  <c r="F5971" i="5" s="1"/>
  <c r="G5971" i="5" s="1"/>
  <c r="M5959" i="5"/>
  <c r="N5959" i="5"/>
  <c r="Q5959" i="5" s="1"/>
  <c r="F5959" i="5" s="1"/>
  <c r="G5959" i="5" s="1"/>
  <c r="M5986" i="5"/>
  <c r="N5986" i="5"/>
  <c r="Q5986" i="5" s="1"/>
  <c r="F5986" i="5" s="1"/>
  <c r="G5986" i="5" s="1"/>
  <c r="M5977" i="5"/>
  <c r="N5977" i="5"/>
  <c r="Q5977" i="5" s="1"/>
  <c r="F5977" i="5" s="1"/>
  <c r="G5977" i="5" s="1"/>
  <c r="M5981" i="5"/>
  <c r="N5981" i="5"/>
  <c r="Q5981" i="5" s="1"/>
  <c r="F5981" i="5" s="1"/>
  <c r="G5981" i="5" s="1"/>
  <c r="M5995" i="5"/>
  <c r="N5995" i="5"/>
  <c r="Q5995" i="5" s="1"/>
  <c r="F5995" i="5" s="1"/>
  <c r="G5995" i="5" s="1"/>
  <c r="M5961" i="5"/>
  <c r="N5961" i="5"/>
  <c r="Q5961" i="5" s="1"/>
  <c r="F5961" i="5" s="1"/>
  <c r="G5961" i="5" s="1"/>
  <c r="M6002" i="5"/>
  <c r="N6002" i="5"/>
  <c r="Q6002" i="5" s="1"/>
  <c r="F6002" i="5" s="1"/>
  <c r="G6002" i="5" s="1"/>
  <c r="M5957" i="5"/>
  <c r="N5957" i="5"/>
  <c r="Q5957" i="5" s="1"/>
  <c r="F5957" i="5" s="1"/>
  <c r="G5957" i="5" s="1"/>
  <c r="M5970" i="5"/>
  <c r="N5970" i="5"/>
  <c r="Q5970" i="5" s="1"/>
  <c r="F5970" i="5" s="1"/>
  <c r="G5970" i="5" s="1"/>
  <c r="M6003" i="5"/>
  <c r="N6003" i="5"/>
  <c r="Q6003" i="5" s="1"/>
  <c r="F6003" i="5" s="1"/>
  <c r="G6003" i="5" s="1"/>
  <c r="M5980" i="5"/>
  <c r="N5980" i="5"/>
  <c r="Q5980" i="5" s="1"/>
  <c r="F5980" i="5" s="1"/>
  <c r="G5980" i="5" s="1"/>
  <c r="M5973" i="5"/>
  <c r="N5973" i="5"/>
  <c r="Q5973" i="5" s="1"/>
  <c r="F5973" i="5" s="1"/>
  <c r="G5973" i="5" s="1"/>
  <c r="M5975" i="5"/>
  <c r="N5975" i="5"/>
  <c r="Q5975" i="5" s="1"/>
  <c r="F5975" i="5" s="1"/>
  <c r="G5975" i="5" s="1"/>
  <c r="M5990" i="5"/>
  <c r="N5990" i="5"/>
  <c r="Q5990" i="5" s="1"/>
  <c r="F5990" i="5" s="1"/>
  <c r="G5990" i="5" s="1"/>
  <c r="M5967" i="5"/>
  <c r="N5967" i="5"/>
  <c r="Q5967" i="5" s="1"/>
  <c r="F5967" i="5" s="1"/>
  <c r="G5967" i="5" s="1"/>
  <c r="M5993" i="5"/>
  <c r="N5993" i="5"/>
  <c r="Q5993" i="5" s="1"/>
  <c r="F5993" i="5" s="1"/>
  <c r="G5993" i="5" s="1"/>
  <c r="M6000" i="5"/>
  <c r="N6000" i="5"/>
  <c r="Q6000" i="5" s="1"/>
  <c r="F6000" i="5" s="1"/>
  <c r="G6000" i="5" s="1"/>
  <c r="M5969" i="5"/>
  <c r="N5969" i="5"/>
  <c r="Q5969" i="5" s="1"/>
  <c r="F5969" i="5" s="1"/>
  <c r="G5969" i="5" s="1"/>
  <c r="M5972" i="5"/>
  <c r="N5972" i="5"/>
  <c r="Q5972" i="5" s="1"/>
  <c r="F5972" i="5" s="1"/>
  <c r="G5972" i="5" s="1"/>
  <c r="M5974" i="5"/>
  <c r="N5974" i="5"/>
  <c r="Q5974" i="5" s="1"/>
  <c r="F5974" i="5" s="1"/>
  <c r="G5974" i="5" s="1"/>
  <c r="A6006" i="5"/>
  <c r="B5958" i="5"/>
  <c r="A6035" i="5"/>
  <c r="B5987" i="5"/>
  <c r="A6075" i="5"/>
  <c r="B6027" i="5"/>
  <c r="A6024" i="5"/>
  <c r="B5976" i="5"/>
  <c r="A6044" i="5"/>
  <c r="B5996" i="5"/>
  <c r="A6004" i="5"/>
  <c r="B5956" i="5"/>
  <c r="A6013" i="5"/>
  <c r="B5965" i="5"/>
  <c r="A6012" i="5"/>
  <c r="B5964" i="5"/>
  <c r="A6026" i="5"/>
  <c r="B5978" i="5"/>
  <c r="A6014" i="5"/>
  <c r="B5966" i="5"/>
  <c r="A6019" i="5"/>
  <c r="B5971" i="5"/>
  <c r="A6007" i="5"/>
  <c r="B5959" i="5"/>
  <c r="A6034" i="5"/>
  <c r="B5986" i="5"/>
  <c r="A6030" i="5"/>
  <c r="B5982" i="5"/>
  <c r="A6016" i="5"/>
  <c r="B5968" i="5"/>
  <c r="A6037" i="5"/>
  <c r="B5989" i="5"/>
  <c r="A6021" i="5"/>
  <c r="B5973" i="5"/>
  <c r="A6025" i="5"/>
  <c r="B5977" i="5"/>
  <c r="A6028" i="5"/>
  <c r="B5980" i="5"/>
  <c r="A6023" i="5"/>
  <c r="B5975" i="5"/>
  <c r="A6045" i="5"/>
  <c r="B5997" i="5"/>
  <c r="A6029" i="5"/>
  <c r="B5981" i="5"/>
  <c r="A6043" i="5"/>
  <c r="B5995" i="5"/>
  <c r="A6009" i="5"/>
  <c r="B5961" i="5"/>
  <c r="A6050" i="5"/>
  <c r="B6002" i="5"/>
  <c r="A6005" i="5"/>
  <c r="B5957" i="5"/>
  <c r="A6018" i="5"/>
  <c r="B5970" i="5"/>
  <c r="A6051" i="5"/>
  <c r="B6003" i="5"/>
  <c r="A6031" i="5"/>
  <c r="B5983" i="5"/>
  <c r="A6049" i="5"/>
  <c r="B6001" i="5"/>
  <c r="A6040" i="5"/>
  <c r="B5992" i="5"/>
  <c r="A6038" i="5"/>
  <c r="B5990" i="5"/>
  <c r="A6015" i="5"/>
  <c r="B5967" i="5"/>
  <c r="A6041" i="5"/>
  <c r="B5993" i="5"/>
  <c r="A6048" i="5"/>
  <c r="B6000" i="5"/>
  <c r="A6017" i="5"/>
  <c r="B5969" i="5"/>
  <c r="A6020" i="5"/>
  <c r="B5972" i="5"/>
  <c r="A6022" i="5"/>
  <c r="B5974" i="5"/>
  <c r="A6033" i="5"/>
  <c r="B5985" i="5"/>
  <c r="A6046" i="5"/>
  <c r="B5998" i="5"/>
  <c r="A6032" i="5"/>
  <c r="B5984" i="5"/>
  <c r="A6039" i="5"/>
  <c r="B5991" i="5"/>
  <c r="A6047" i="5"/>
  <c r="B5999" i="5"/>
  <c r="A6036" i="5"/>
  <c r="B5988" i="5"/>
  <c r="A6008" i="5"/>
  <c r="B5960" i="5"/>
  <c r="A6042" i="5"/>
  <c r="B5994" i="5"/>
  <c r="A6059" i="5"/>
  <c r="B6011" i="5"/>
  <c r="A6010" i="5"/>
  <c r="B5962" i="5"/>
  <c r="O6161" i="5" l="1"/>
  <c r="P6113" i="5"/>
  <c r="O6162" i="5"/>
  <c r="P6114" i="5"/>
  <c r="O6243" i="5"/>
  <c r="P6195" i="5"/>
  <c r="O6178" i="5"/>
  <c r="P6130" i="5"/>
  <c r="O6165" i="5"/>
  <c r="P6117" i="5"/>
  <c r="O6169" i="5"/>
  <c r="P6121" i="5"/>
  <c r="O6157" i="5"/>
  <c r="P6109" i="5"/>
  <c r="O6193" i="5"/>
  <c r="P6145" i="5"/>
  <c r="O6204" i="5"/>
  <c r="P6156" i="5"/>
  <c r="O6173" i="5"/>
  <c r="P6125" i="5"/>
  <c r="O6190" i="5"/>
  <c r="P6142" i="5"/>
  <c r="O6187" i="5"/>
  <c r="P6139" i="5"/>
  <c r="O6189" i="5"/>
  <c r="P6141" i="5"/>
  <c r="O6188" i="5"/>
  <c r="P6140" i="5"/>
  <c r="O6163" i="5"/>
  <c r="P6115" i="5"/>
  <c r="O6180" i="5"/>
  <c r="P6132" i="5"/>
  <c r="O6158" i="5"/>
  <c r="P6110" i="5"/>
  <c r="O6182" i="5"/>
  <c r="P6134" i="5"/>
  <c r="O6215" i="5"/>
  <c r="P6167" i="5"/>
  <c r="O6160" i="5"/>
  <c r="P6112" i="5"/>
  <c r="O6201" i="5"/>
  <c r="P6153" i="5"/>
  <c r="O6171" i="5"/>
  <c r="P6123" i="5"/>
  <c r="O6168" i="5"/>
  <c r="P6120" i="5"/>
  <c r="O6191" i="5"/>
  <c r="P6143" i="5"/>
  <c r="O6232" i="5"/>
  <c r="P6184" i="5"/>
  <c r="O6175" i="5"/>
  <c r="P6127" i="5"/>
  <c r="O6179" i="5"/>
  <c r="P6131" i="5"/>
  <c r="O6203" i="5"/>
  <c r="P6155" i="5"/>
  <c r="O6186" i="5"/>
  <c r="P6138" i="5"/>
  <c r="O6149" i="5"/>
  <c r="P6101" i="5"/>
  <c r="O6176" i="5"/>
  <c r="P6128" i="5"/>
  <c r="O6229" i="5"/>
  <c r="P6181" i="5"/>
  <c r="O6150" i="5"/>
  <c r="P6102" i="5"/>
  <c r="O6174" i="5"/>
  <c r="P6126" i="5"/>
  <c r="O6185" i="5"/>
  <c r="P6137" i="5"/>
  <c r="O6199" i="5"/>
  <c r="P6151" i="5"/>
  <c r="O6202" i="5"/>
  <c r="P6154" i="5"/>
  <c r="O6148" i="5"/>
  <c r="P6100" i="5"/>
  <c r="O6183" i="5"/>
  <c r="P6135" i="5"/>
  <c r="O6200" i="5"/>
  <c r="P6152" i="5"/>
  <c r="O6194" i="5"/>
  <c r="P6146" i="5"/>
  <c r="O6192" i="5"/>
  <c r="P6144" i="5"/>
  <c r="O6220" i="5"/>
  <c r="P6172" i="5"/>
  <c r="O6218" i="5"/>
  <c r="P6170" i="5"/>
  <c r="O6159" i="5"/>
  <c r="P6111" i="5"/>
  <c r="O6166" i="5"/>
  <c r="P6118" i="5"/>
  <c r="O6177" i="5"/>
  <c r="P6129" i="5"/>
  <c r="O6164" i="5"/>
  <c r="P6116" i="5"/>
  <c r="M6047" i="5"/>
  <c r="N6047" i="5"/>
  <c r="Q6047" i="5" s="1"/>
  <c r="F6047" i="5" s="1"/>
  <c r="G6047" i="5" s="1"/>
  <c r="M6017" i="5"/>
  <c r="N6017" i="5"/>
  <c r="Q6017" i="5" s="1"/>
  <c r="F6017" i="5" s="1"/>
  <c r="G6017" i="5" s="1"/>
  <c r="M6031" i="5"/>
  <c r="N6031" i="5"/>
  <c r="Q6031" i="5" s="1"/>
  <c r="F6031" i="5" s="1"/>
  <c r="G6031" i="5" s="1"/>
  <c r="M6029" i="5"/>
  <c r="N6029" i="5"/>
  <c r="Q6029" i="5" s="1"/>
  <c r="F6029" i="5" s="1"/>
  <c r="G6029" i="5" s="1"/>
  <c r="M6016" i="5"/>
  <c r="N6016" i="5"/>
  <c r="Q6016" i="5" s="1"/>
  <c r="F6016" i="5" s="1"/>
  <c r="G6016" i="5" s="1"/>
  <c r="M6012" i="5"/>
  <c r="N6012" i="5"/>
  <c r="Q6012" i="5" s="1"/>
  <c r="F6012" i="5" s="1"/>
  <c r="G6012" i="5" s="1"/>
  <c r="M6006" i="5"/>
  <c r="N6006" i="5"/>
  <c r="Q6006" i="5" s="1"/>
  <c r="F6006" i="5" s="1"/>
  <c r="G6006" i="5" s="1"/>
  <c r="M6039" i="5"/>
  <c r="N6039" i="5"/>
  <c r="Q6039" i="5" s="1"/>
  <c r="F6039" i="5" s="1"/>
  <c r="G6039" i="5" s="1"/>
  <c r="M6048" i="5"/>
  <c r="N6048" i="5"/>
  <c r="Q6048" i="5" s="1"/>
  <c r="F6048" i="5" s="1"/>
  <c r="G6048" i="5" s="1"/>
  <c r="M6051" i="5"/>
  <c r="N6051" i="5"/>
  <c r="Q6051" i="5" s="1"/>
  <c r="F6051" i="5" s="1"/>
  <c r="G6051" i="5" s="1"/>
  <c r="M6045" i="5"/>
  <c r="N6045" i="5"/>
  <c r="Q6045" i="5" s="1"/>
  <c r="F6045" i="5" s="1"/>
  <c r="G6045" i="5" s="1"/>
  <c r="M6030" i="5"/>
  <c r="N6030" i="5"/>
  <c r="Q6030" i="5" s="1"/>
  <c r="F6030" i="5" s="1"/>
  <c r="G6030" i="5" s="1"/>
  <c r="M6013" i="5"/>
  <c r="N6013" i="5"/>
  <c r="Q6013" i="5" s="1"/>
  <c r="F6013" i="5" s="1"/>
  <c r="G6013" i="5" s="1"/>
  <c r="M6041" i="5"/>
  <c r="N6041" i="5"/>
  <c r="Q6041" i="5" s="1"/>
  <c r="F6041" i="5" s="1"/>
  <c r="G6041" i="5" s="1"/>
  <c r="M6023" i="5"/>
  <c r="N6023" i="5"/>
  <c r="Q6023" i="5" s="1"/>
  <c r="F6023" i="5" s="1"/>
  <c r="G6023" i="5" s="1"/>
  <c r="M6059" i="5"/>
  <c r="N6059" i="5"/>
  <c r="Q6059" i="5" s="1"/>
  <c r="F6059" i="5" s="1"/>
  <c r="G6059" i="5" s="1"/>
  <c r="M6046" i="5"/>
  <c r="N6046" i="5"/>
  <c r="Q6046" i="5" s="1"/>
  <c r="F6046" i="5" s="1"/>
  <c r="G6046" i="5" s="1"/>
  <c r="M6015" i="5"/>
  <c r="N6015" i="5"/>
  <c r="Q6015" i="5" s="1"/>
  <c r="F6015" i="5" s="1"/>
  <c r="G6015" i="5" s="1"/>
  <c r="M6005" i="5"/>
  <c r="N6005" i="5"/>
  <c r="Q6005" i="5" s="1"/>
  <c r="F6005" i="5" s="1"/>
  <c r="G6005" i="5" s="1"/>
  <c r="M6028" i="5"/>
  <c r="N6028" i="5"/>
  <c r="Q6028" i="5" s="1"/>
  <c r="F6028" i="5" s="1"/>
  <c r="G6028" i="5" s="1"/>
  <c r="M6007" i="5"/>
  <c r="N6007" i="5"/>
  <c r="Q6007" i="5" s="1"/>
  <c r="F6007" i="5" s="1"/>
  <c r="G6007" i="5" s="1"/>
  <c r="M6044" i="5"/>
  <c r="N6044" i="5"/>
  <c r="Q6044" i="5" s="1"/>
  <c r="F6044" i="5" s="1"/>
  <c r="G6044" i="5" s="1"/>
  <c r="M6032" i="5"/>
  <c r="N6032" i="5"/>
  <c r="Q6032" i="5" s="1"/>
  <c r="F6032" i="5" s="1"/>
  <c r="G6032" i="5" s="1"/>
  <c r="M6042" i="5"/>
  <c r="N6042" i="5"/>
  <c r="Q6042" i="5" s="1"/>
  <c r="F6042" i="5" s="1"/>
  <c r="G6042" i="5" s="1"/>
  <c r="M6033" i="5"/>
  <c r="N6033" i="5"/>
  <c r="Q6033" i="5" s="1"/>
  <c r="F6033" i="5" s="1"/>
  <c r="G6033" i="5" s="1"/>
  <c r="M6038" i="5"/>
  <c r="N6038" i="5"/>
  <c r="Q6038" i="5" s="1"/>
  <c r="F6038" i="5" s="1"/>
  <c r="G6038" i="5" s="1"/>
  <c r="M6050" i="5"/>
  <c r="N6050" i="5"/>
  <c r="Q6050" i="5" s="1"/>
  <c r="F6050" i="5" s="1"/>
  <c r="G6050" i="5" s="1"/>
  <c r="M6025" i="5"/>
  <c r="N6025" i="5"/>
  <c r="Q6025" i="5" s="1"/>
  <c r="F6025" i="5" s="1"/>
  <c r="G6025" i="5" s="1"/>
  <c r="M6019" i="5"/>
  <c r="N6019" i="5"/>
  <c r="Q6019" i="5" s="1"/>
  <c r="F6019" i="5" s="1"/>
  <c r="G6019" i="5" s="1"/>
  <c r="M6024" i="5"/>
  <c r="N6024" i="5"/>
  <c r="Q6024" i="5" s="1"/>
  <c r="F6024" i="5" s="1"/>
  <c r="G6024" i="5" s="1"/>
  <c r="M6018" i="5"/>
  <c r="N6018" i="5"/>
  <c r="Q6018" i="5" s="1"/>
  <c r="F6018" i="5" s="1"/>
  <c r="G6018" i="5" s="1"/>
  <c r="M6004" i="5"/>
  <c r="N6004" i="5"/>
  <c r="Q6004" i="5" s="1"/>
  <c r="F6004" i="5" s="1"/>
  <c r="G6004" i="5" s="1"/>
  <c r="M6008" i="5"/>
  <c r="N6008" i="5"/>
  <c r="Q6008" i="5" s="1"/>
  <c r="F6008" i="5" s="1"/>
  <c r="G6008" i="5" s="1"/>
  <c r="M6022" i="5"/>
  <c r="N6022" i="5"/>
  <c r="Q6022" i="5" s="1"/>
  <c r="F6022" i="5" s="1"/>
  <c r="G6022" i="5" s="1"/>
  <c r="M6040" i="5"/>
  <c r="N6040" i="5"/>
  <c r="Q6040" i="5" s="1"/>
  <c r="F6040" i="5" s="1"/>
  <c r="G6040" i="5" s="1"/>
  <c r="M6009" i="5"/>
  <c r="N6009" i="5"/>
  <c r="Q6009" i="5" s="1"/>
  <c r="F6009" i="5" s="1"/>
  <c r="G6009" i="5" s="1"/>
  <c r="M6021" i="5"/>
  <c r="N6021" i="5"/>
  <c r="Q6021" i="5" s="1"/>
  <c r="F6021" i="5" s="1"/>
  <c r="G6021" i="5" s="1"/>
  <c r="M6014" i="5"/>
  <c r="N6014" i="5"/>
  <c r="Q6014" i="5" s="1"/>
  <c r="F6014" i="5" s="1"/>
  <c r="G6014" i="5" s="1"/>
  <c r="M6075" i="5"/>
  <c r="N6075" i="5"/>
  <c r="Q6075" i="5" s="1"/>
  <c r="F6075" i="5" s="1"/>
  <c r="G6075" i="5" s="1"/>
  <c r="M6034" i="5"/>
  <c r="N6034" i="5"/>
  <c r="Q6034" i="5" s="1"/>
  <c r="F6034" i="5" s="1"/>
  <c r="G6034" i="5" s="1"/>
  <c r="M6010" i="5"/>
  <c r="N6010" i="5"/>
  <c r="Q6010" i="5" s="1"/>
  <c r="F6010" i="5" s="1"/>
  <c r="G6010" i="5" s="1"/>
  <c r="M6036" i="5"/>
  <c r="N6036" i="5"/>
  <c r="Q6036" i="5" s="1"/>
  <c r="F6036" i="5" s="1"/>
  <c r="G6036" i="5" s="1"/>
  <c r="M6020" i="5"/>
  <c r="N6020" i="5"/>
  <c r="Q6020" i="5" s="1"/>
  <c r="F6020" i="5" s="1"/>
  <c r="G6020" i="5" s="1"/>
  <c r="M6049" i="5"/>
  <c r="N6049" i="5"/>
  <c r="Q6049" i="5" s="1"/>
  <c r="F6049" i="5" s="1"/>
  <c r="G6049" i="5" s="1"/>
  <c r="M6043" i="5"/>
  <c r="N6043" i="5"/>
  <c r="Q6043" i="5" s="1"/>
  <c r="F6043" i="5" s="1"/>
  <c r="G6043" i="5" s="1"/>
  <c r="M6037" i="5"/>
  <c r="N6037" i="5"/>
  <c r="Q6037" i="5" s="1"/>
  <c r="F6037" i="5" s="1"/>
  <c r="G6037" i="5" s="1"/>
  <c r="M6026" i="5"/>
  <c r="N6026" i="5"/>
  <c r="Q6026" i="5" s="1"/>
  <c r="F6026" i="5" s="1"/>
  <c r="G6026" i="5" s="1"/>
  <c r="M6035" i="5"/>
  <c r="N6035" i="5"/>
  <c r="Q6035" i="5" s="1"/>
  <c r="F6035" i="5" s="1"/>
  <c r="G6035" i="5" s="1"/>
  <c r="A6087" i="5"/>
  <c r="B6039" i="5"/>
  <c r="A6096" i="5"/>
  <c r="B6048" i="5"/>
  <c r="A6099" i="5"/>
  <c r="B6051" i="5"/>
  <c r="A6093" i="5"/>
  <c r="B6045" i="5"/>
  <c r="A6078" i="5"/>
  <c r="B6030" i="5"/>
  <c r="A6061" i="5"/>
  <c r="B6013" i="5"/>
  <c r="A6080" i="5"/>
  <c r="B6032" i="5"/>
  <c r="A6066" i="5"/>
  <c r="B6018" i="5"/>
  <c r="A6071" i="5"/>
  <c r="B6023" i="5"/>
  <c r="A6082" i="5"/>
  <c r="B6034" i="5"/>
  <c r="A6052" i="5"/>
  <c r="B6004" i="5"/>
  <c r="A6107" i="5"/>
  <c r="B6059" i="5"/>
  <c r="A6063" i="5"/>
  <c r="B6015" i="5"/>
  <c r="A6076" i="5"/>
  <c r="B6028" i="5"/>
  <c r="A6056" i="5"/>
  <c r="B6008" i="5"/>
  <c r="A6070" i="5"/>
  <c r="B6022" i="5"/>
  <c r="A6088" i="5"/>
  <c r="B6040" i="5"/>
  <c r="A6057" i="5"/>
  <c r="B6009" i="5"/>
  <c r="A6069" i="5"/>
  <c r="B6021" i="5"/>
  <c r="A6062" i="5"/>
  <c r="B6014" i="5"/>
  <c r="A6123" i="5"/>
  <c r="B6075" i="5"/>
  <c r="A6094" i="5"/>
  <c r="B6046" i="5"/>
  <c r="A6053" i="5"/>
  <c r="B6005" i="5"/>
  <c r="A6055" i="5"/>
  <c r="B6007" i="5"/>
  <c r="A6092" i="5"/>
  <c r="B6044" i="5"/>
  <c r="A6090" i="5"/>
  <c r="B6042" i="5"/>
  <c r="A6081" i="5"/>
  <c r="B6033" i="5"/>
  <c r="A6086" i="5"/>
  <c r="B6038" i="5"/>
  <c r="A6098" i="5"/>
  <c r="B6050" i="5"/>
  <c r="A6073" i="5"/>
  <c r="B6025" i="5"/>
  <c r="A6067" i="5"/>
  <c r="B6019" i="5"/>
  <c r="A6072" i="5"/>
  <c r="B6024" i="5"/>
  <c r="A6084" i="5"/>
  <c r="B6036" i="5"/>
  <c r="A6068" i="5"/>
  <c r="B6020" i="5"/>
  <c r="A6097" i="5"/>
  <c r="B6049" i="5"/>
  <c r="A6091" i="5"/>
  <c r="B6043" i="5"/>
  <c r="A6085" i="5"/>
  <c r="B6037" i="5"/>
  <c r="A6074" i="5"/>
  <c r="B6026" i="5"/>
  <c r="A6083" i="5"/>
  <c r="B6035" i="5"/>
  <c r="A6058" i="5"/>
  <c r="B6010" i="5"/>
  <c r="A6089" i="5"/>
  <c r="B6041" i="5"/>
  <c r="A6095" i="5"/>
  <c r="B6047" i="5"/>
  <c r="A6065" i="5"/>
  <c r="B6017" i="5"/>
  <c r="A6079" i="5"/>
  <c r="B6031" i="5"/>
  <c r="A6077" i="5"/>
  <c r="B6029" i="5"/>
  <c r="A6064" i="5"/>
  <c r="B6016" i="5"/>
  <c r="A6060" i="5"/>
  <c r="B6012" i="5"/>
  <c r="A6054" i="5"/>
  <c r="B6006" i="5"/>
  <c r="O6240" i="5" l="1"/>
  <c r="P6192" i="5"/>
  <c r="O6212" i="5"/>
  <c r="P6164" i="5"/>
  <c r="O6242" i="5"/>
  <c r="P6194" i="5"/>
  <c r="O6222" i="5"/>
  <c r="P6174" i="5"/>
  <c r="O6227" i="5"/>
  <c r="P6179" i="5"/>
  <c r="O6208" i="5"/>
  <c r="P6160" i="5"/>
  <c r="O6237" i="5"/>
  <c r="P6189" i="5"/>
  <c r="O6217" i="5"/>
  <c r="P6169" i="5"/>
  <c r="O6198" i="5"/>
  <c r="P6150" i="5"/>
  <c r="O6207" i="5"/>
  <c r="P6159" i="5"/>
  <c r="O6196" i="5"/>
  <c r="P6148" i="5"/>
  <c r="O6224" i="5"/>
  <c r="P6176" i="5"/>
  <c r="O6239" i="5"/>
  <c r="P6191" i="5"/>
  <c r="O6206" i="5"/>
  <c r="P6158" i="5"/>
  <c r="O6221" i="5"/>
  <c r="P6173" i="5"/>
  <c r="O6291" i="5"/>
  <c r="P6243" i="5"/>
  <c r="O6249" i="5"/>
  <c r="P6201" i="5"/>
  <c r="O6248" i="5"/>
  <c r="P6200" i="5"/>
  <c r="O6235" i="5"/>
  <c r="P6187" i="5"/>
  <c r="O6238" i="5"/>
  <c r="P6190" i="5"/>
  <c r="O6251" i="5"/>
  <c r="P6203" i="5"/>
  <c r="O6263" i="5"/>
  <c r="P6215" i="5"/>
  <c r="O6266" i="5"/>
  <c r="P6218" i="5"/>
  <c r="O6250" i="5"/>
  <c r="P6202" i="5"/>
  <c r="O6197" i="5"/>
  <c r="P6149" i="5"/>
  <c r="O6216" i="5"/>
  <c r="P6168" i="5"/>
  <c r="O6228" i="5"/>
  <c r="P6180" i="5"/>
  <c r="O6252" i="5"/>
  <c r="P6204" i="5"/>
  <c r="O6210" i="5"/>
  <c r="P6162" i="5"/>
  <c r="O6236" i="5"/>
  <c r="P6188" i="5"/>
  <c r="O6225" i="5"/>
  <c r="P6177" i="5"/>
  <c r="P6165" i="5"/>
  <c r="O6213" i="5"/>
  <c r="O6214" i="5"/>
  <c r="P6166" i="5"/>
  <c r="O6231" i="5"/>
  <c r="P6183" i="5"/>
  <c r="O6277" i="5"/>
  <c r="P6229" i="5"/>
  <c r="O6280" i="5"/>
  <c r="P6232" i="5"/>
  <c r="O6230" i="5"/>
  <c r="P6182" i="5"/>
  <c r="O6226" i="5"/>
  <c r="P6178" i="5"/>
  <c r="O6233" i="5"/>
  <c r="P6185" i="5"/>
  <c r="O6205" i="5"/>
  <c r="P6157" i="5"/>
  <c r="O6223" i="5"/>
  <c r="P6175" i="5"/>
  <c r="O6268" i="5"/>
  <c r="P6220" i="5"/>
  <c r="O6247" i="5"/>
  <c r="P6199" i="5"/>
  <c r="O6234" i="5"/>
  <c r="P6186" i="5"/>
  <c r="O6219" i="5"/>
  <c r="P6171" i="5"/>
  <c r="O6211" i="5"/>
  <c r="P6163" i="5"/>
  <c r="O6241" i="5"/>
  <c r="P6193" i="5"/>
  <c r="O6209" i="5"/>
  <c r="P6161" i="5"/>
  <c r="M6065" i="5"/>
  <c r="N6065" i="5"/>
  <c r="Q6065" i="5" s="1"/>
  <c r="F6065" i="5" s="1"/>
  <c r="G6065" i="5" s="1"/>
  <c r="M6091" i="5"/>
  <c r="N6091" i="5"/>
  <c r="Q6091" i="5" s="1"/>
  <c r="F6091" i="5" s="1"/>
  <c r="G6091" i="5" s="1"/>
  <c r="M6098" i="5"/>
  <c r="N6098" i="5"/>
  <c r="Q6098" i="5" s="1"/>
  <c r="F6098" i="5" s="1"/>
  <c r="G6098" i="5" s="1"/>
  <c r="M6094" i="5"/>
  <c r="N6094" i="5"/>
  <c r="Q6094" i="5" s="1"/>
  <c r="F6094" i="5" s="1"/>
  <c r="G6094" i="5" s="1"/>
  <c r="M6056" i="5"/>
  <c r="N6056" i="5"/>
  <c r="Q6056" i="5" s="1"/>
  <c r="F6056" i="5" s="1"/>
  <c r="G6056" i="5" s="1"/>
  <c r="M6066" i="5"/>
  <c r="N6066" i="5"/>
  <c r="Q6066" i="5" s="1"/>
  <c r="F6066" i="5" s="1"/>
  <c r="G6066" i="5" s="1"/>
  <c r="M6087" i="5"/>
  <c r="N6087" i="5"/>
  <c r="Q6087" i="5" s="1"/>
  <c r="F6087" i="5" s="1"/>
  <c r="G6087" i="5" s="1"/>
  <c r="M6068" i="5"/>
  <c r="N6068" i="5"/>
  <c r="Q6068" i="5" s="1"/>
  <c r="F6068" i="5" s="1"/>
  <c r="G6068" i="5" s="1"/>
  <c r="M6060" i="5"/>
  <c r="N6060" i="5"/>
  <c r="Q6060" i="5" s="1"/>
  <c r="F6060" i="5" s="1"/>
  <c r="G6060" i="5" s="1"/>
  <c r="M6058" i="5"/>
  <c r="N6058" i="5"/>
  <c r="Q6058" i="5" s="1"/>
  <c r="F6058" i="5" s="1"/>
  <c r="G6058" i="5" s="1"/>
  <c r="M6084" i="5"/>
  <c r="N6084" i="5"/>
  <c r="Q6084" i="5" s="1"/>
  <c r="F6084" i="5" s="1"/>
  <c r="G6084" i="5" s="1"/>
  <c r="M6090" i="5"/>
  <c r="N6090" i="5"/>
  <c r="Q6090" i="5" s="1"/>
  <c r="F6090" i="5" s="1"/>
  <c r="G6090" i="5" s="1"/>
  <c r="M6069" i="5"/>
  <c r="N6069" i="5"/>
  <c r="Q6069" i="5" s="1"/>
  <c r="F6069" i="5" s="1"/>
  <c r="G6069" i="5" s="1"/>
  <c r="M6107" i="5"/>
  <c r="N6107" i="5"/>
  <c r="Q6107" i="5" s="1"/>
  <c r="F6107" i="5" s="1"/>
  <c r="G6107" i="5" s="1"/>
  <c r="M6078" i="5"/>
  <c r="N6078" i="5"/>
  <c r="Q6078" i="5" s="1"/>
  <c r="F6078" i="5" s="1"/>
  <c r="G6078" i="5" s="1"/>
  <c r="M6123" i="5"/>
  <c r="N6123" i="5"/>
  <c r="Q6123" i="5" s="1"/>
  <c r="F6123" i="5" s="1"/>
  <c r="G6123" i="5" s="1"/>
  <c r="M6054" i="5"/>
  <c r="N6054" i="5"/>
  <c r="Q6054" i="5" s="1"/>
  <c r="F6054" i="5" s="1"/>
  <c r="G6054" i="5" s="1"/>
  <c r="M6081" i="5"/>
  <c r="N6081" i="5"/>
  <c r="Q6081" i="5" s="1"/>
  <c r="F6081" i="5" s="1"/>
  <c r="G6081" i="5" s="1"/>
  <c r="M6063" i="5"/>
  <c r="N6063" i="5"/>
  <c r="Q6063" i="5" s="1"/>
  <c r="F6063" i="5" s="1"/>
  <c r="G6063" i="5" s="1"/>
  <c r="M6061" i="5"/>
  <c r="N6061" i="5"/>
  <c r="Q6061" i="5" s="1"/>
  <c r="F6061" i="5" s="1"/>
  <c r="G6061" i="5" s="1"/>
  <c r="M6064" i="5"/>
  <c r="N6064" i="5"/>
  <c r="Q6064" i="5" s="1"/>
  <c r="F6064" i="5" s="1"/>
  <c r="G6064" i="5" s="1"/>
  <c r="M6083" i="5"/>
  <c r="N6083" i="5"/>
  <c r="Q6083" i="5" s="1"/>
  <c r="F6083" i="5" s="1"/>
  <c r="G6083" i="5" s="1"/>
  <c r="M6072" i="5"/>
  <c r="N6072" i="5"/>
  <c r="Q6072" i="5" s="1"/>
  <c r="F6072" i="5" s="1"/>
  <c r="G6072" i="5" s="1"/>
  <c r="M6092" i="5"/>
  <c r="N6092" i="5"/>
  <c r="Q6092" i="5" s="1"/>
  <c r="F6092" i="5" s="1"/>
  <c r="G6092" i="5" s="1"/>
  <c r="M6057" i="5"/>
  <c r="N6057" i="5"/>
  <c r="Q6057" i="5" s="1"/>
  <c r="F6057" i="5" s="1"/>
  <c r="G6057" i="5" s="1"/>
  <c r="M6052" i="5"/>
  <c r="N6052" i="5"/>
  <c r="Q6052" i="5" s="1"/>
  <c r="F6052" i="5" s="1"/>
  <c r="G6052" i="5" s="1"/>
  <c r="M6093" i="5"/>
  <c r="N6093" i="5"/>
  <c r="Q6093" i="5" s="1"/>
  <c r="F6093" i="5" s="1"/>
  <c r="G6093" i="5" s="1"/>
  <c r="M6089" i="5"/>
  <c r="N6089" i="5"/>
  <c r="Q6089" i="5" s="1"/>
  <c r="F6089" i="5" s="1"/>
  <c r="G6089" i="5" s="1"/>
  <c r="M6077" i="5"/>
  <c r="N6077" i="5"/>
  <c r="Q6077" i="5" s="1"/>
  <c r="F6077" i="5" s="1"/>
  <c r="G6077" i="5" s="1"/>
  <c r="M6074" i="5"/>
  <c r="N6074" i="5"/>
  <c r="Q6074" i="5" s="1"/>
  <c r="F6074" i="5" s="1"/>
  <c r="G6074" i="5" s="1"/>
  <c r="M6067" i="5"/>
  <c r="N6067" i="5"/>
  <c r="Q6067" i="5" s="1"/>
  <c r="F6067" i="5" s="1"/>
  <c r="G6067" i="5" s="1"/>
  <c r="M6055" i="5"/>
  <c r="N6055" i="5"/>
  <c r="Q6055" i="5" s="1"/>
  <c r="F6055" i="5" s="1"/>
  <c r="G6055" i="5" s="1"/>
  <c r="M6088" i="5"/>
  <c r="N6088" i="5"/>
  <c r="Q6088" i="5" s="1"/>
  <c r="F6088" i="5" s="1"/>
  <c r="G6088" i="5" s="1"/>
  <c r="M6082" i="5"/>
  <c r="N6082" i="5"/>
  <c r="Q6082" i="5" s="1"/>
  <c r="F6082" i="5" s="1"/>
  <c r="G6082" i="5" s="1"/>
  <c r="M6099" i="5"/>
  <c r="N6099" i="5"/>
  <c r="Q6099" i="5" s="1"/>
  <c r="F6099" i="5" s="1"/>
  <c r="G6099" i="5" s="1"/>
  <c r="M6097" i="5"/>
  <c r="N6097" i="5"/>
  <c r="Q6097" i="5" s="1"/>
  <c r="F6097" i="5" s="1"/>
  <c r="G6097" i="5" s="1"/>
  <c r="M6086" i="5"/>
  <c r="N6086" i="5"/>
  <c r="Q6086" i="5" s="1"/>
  <c r="F6086" i="5" s="1"/>
  <c r="G6086" i="5" s="1"/>
  <c r="M6080" i="5"/>
  <c r="N6080" i="5"/>
  <c r="Q6080" i="5" s="1"/>
  <c r="F6080" i="5" s="1"/>
  <c r="G6080" i="5" s="1"/>
  <c r="M6095" i="5"/>
  <c r="N6095" i="5"/>
  <c r="Q6095" i="5" s="1"/>
  <c r="F6095" i="5" s="1"/>
  <c r="G6095" i="5" s="1"/>
  <c r="M6076" i="5"/>
  <c r="N6076" i="5"/>
  <c r="Q6076" i="5" s="1"/>
  <c r="F6076" i="5" s="1"/>
  <c r="G6076" i="5" s="1"/>
  <c r="M6062" i="5"/>
  <c r="N6062" i="5"/>
  <c r="Q6062" i="5" s="1"/>
  <c r="F6062" i="5" s="1"/>
  <c r="G6062" i="5" s="1"/>
  <c r="M6079" i="5"/>
  <c r="N6079" i="5"/>
  <c r="Q6079" i="5" s="1"/>
  <c r="F6079" i="5" s="1"/>
  <c r="G6079" i="5" s="1"/>
  <c r="M6085" i="5"/>
  <c r="N6085" i="5"/>
  <c r="Q6085" i="5" s="1"/>
  <c r="F6085" i="5" s="1"/>
  <c r="G6085" i="5" s="1"/>
  <c r="M6073" i="5"/>
  <c r="N6073" i="5"/>
  <c r="Q6073" i="5" s="1"/>
  <c r="F6073" i="5" s="1"/>
  <c r="G6073" i="5" s="1"/>
  <c r="M6053" i="5"/>
  <c r="N6053" i="5"/>
  <c r="Q6053" i="5" s="1"/>
  <c r="F6053" i="5" s="1"/>
  <c r="G6053" i="5" s="1"/>
  <c r="M6070" i="5"/>
  <c r="N6070" i="5"/>
  <c r="Q6070" i="5" s="1"/>
  <c r="F6070" i="5" s="1"/>
  <c r="G6070" i="5" s="1"/>
  <c r="M6071" i="5"/>
  <c r="N6071" i="5"/>
  <c r="Q6071" i="5" s="1"/>
  <c r="F6071" i="5" s="1"/>
  <c r="G6071" i="5" s="1"/>
  <c r="M6096" i="5"/>
  <c r="N6096" i="5"/>
  <c r="Q6096" i="5" s="1"/>
  <c r="F6096" i="5" s="1"/>
  <c r="G6096" i="5" s="1"/>
  <c r="A6143" i="5"/>
  <c r="B6095" i="5"/>
  <c r="A6145" i="5"/>
  <c r="B6097" i="5"/>
  <c r="A6134" i="5"/>
  <c r="B6086" i="5"/>
  <c r="A6171" i="5"/>
  <c r="B6123" i="5"/>
  <c r="A6124" i="5"/>
  <c r="B6076" i="5"/>
  <c r="A6128" i="5"/>
  <c r="B6080" i="5"/>
  <c r="A6102" i="5"/>
  <c r="B6054" i="5"/>
  <c r="A6137" i="5"/>
  <c r="B6089" i="5"/>
  <c r="A6116" i="5"/>
  <c r="B6068" i="5"/>
  <c r="A6129" i="5"/>
  <c r="B6081" i="5"/>
  <c r="A6110" i="5"/>
  <c r="B6062" i="5"/>
  <c r="A6111" i="5"/>
  <c r="B6063" i="5"/>
  <c r="A6109" i="5"/>
  <c r="B6061" i="5"/>
  <c r="A6112" i="5"/>
  <c r="B6064" i="5"/>
  <c r="A6125" i="5"/>
  <c r="B6077" i="5"/>
  <c r="A6122" i="5"/>
  <c r="B6074" i="5"/>
  <c r="A6115" i="5"/>
  <c r="B6067" i="5"/>
  <c r="A6103" i="5"/>
  <c r="B6055" i="5"/>
  <c r="A6136" i="5"/>
  <c r="B6088" i="5"/>
  <c r="A6130" i="5"/>
  <c r="B6082" i="5"/>
  <c r="A6147" i="5"/>
  <c r="B6099" i="5"/>
  <c r="A6131" i="5"/>
  <c r="B6083" i="5"/>
  <c r="A6120" i="5"/>
  <c r="B6072" i="5"/>
  <c r="A6140" i="5"/>
  <c r="B6092" i="5"/>
  <c r="A6105" i="5"/>
  <c r="B6057" i="5"/>
  <c r="A6100" i="5"/>
  <c r="B6052" i="5"/>
  <c r="A6141" i="5"/>
  <c r="B6093" i="5"/>
  <c r="A6108" i="5"/>
  <c r="B6060" i="5"/>
  <c r="A6106" i="5"/>
  <c r="B6058" i="5"/>
  <c r="A6132" i="5"/>
  <c r="B6084" i="5"/>
  <c r="A6138" i="5"/>
  <c r="B6090" i="5"/>
  <c r="A6117" i="5"/>
  <c r="B6069" i="5"/>
  <c r="A6155" i="5"/>
  <c r="B6107" i="5"/>
  <c r="A6126" i="5"/>
  <c r="B6078" i="5"/>
  <c r="A6127" i="5"/>
  <c r="B6079" i="5"/>
  <c r="A6133" i="5"/>
  <c r="B6085" i="5"/>
  <c r="A6121" i="5"/>
  <c r="B6073" i="5"/>
  <c r="A6101" i="5"/>
  <c r="B6053" i="5"/>
  <c r="A6118" i="5"/>
  <c r="B6070" i="5"/>
  <c r="A6119" i="5"/>
  <c r="B6071" i="5"/>
  <c r="A6144" i="5"/>
  <c r="B6096" i="5"/>
  <c r="A6113" i="5"/>
  <c r="B6065" i="5"/>
  <c r="A6139" i="5"/>
  <c r="B6091" i="5"/>
  <c r="A6146" i="5"/>
  <c r="B6098" i="5"/>
  <c r="A6142" i="5"/>
  <c r="B6094" i="5"/>
  <c r="A6104" i="5"/>
  <c r="B6056" i="5"/>
  <c r="A6114" i="5"/>
  <c r="B6066" i="5"/>
  <c r="A6135" i="5"/>
  <c r="B6087" i="5"/>
  <c r="O6283" i="5" l="1"/>
  <c r="P6235" i="5"/>
  <c r="O6267" i="5"/>
  <c r="P6219" i="5"/>
  <c r="O6274" i="5"/>
  <c r="P6226" i="5"/>
  <c r="O6273" i="5"/>
  <c r="P6225" i="5"/>
  <c r="O6298" i="5"/>
  <c r="P6250" i="5"/>
  <c r="O6297" i="5"/>
  <c r="P6249" i="5"/>
  <c r="O6255" i="5"/>
  <c r="P6207" i="5"/>
  <c r="O6290" i="5"/>
  <c r="P6242" i="5"/>
  <c r="O6316" i="5"/>
  <c r="P6268" i="5"/>
  <c r="O6285" i="5"/>
  <c r="P6237" i="5"/>
  <c r="O6253" i="5"/>
  <c r="P6205" i="5"/>
  <c r="O6272" i="5"/>
  <c r="P6224" i="5"/>
  <c r="O6281" i="5"/>
  <c r="P6233" i="5"/>
  <c r="O6299" i="5"/>
  <c r="P6251" i="5"/>
  <c r="O6289" i="5"/>
  <c r="P6241" i="5"/>
  <c r="O6275" i="5"/>
  <c r="P6227" i="5"/>
  <c r="O6282" i="5"/>
  <c r="P6234" i="5"/>
  <c r="O6278" i="5"/>
  <c r="P6230" i="5"/>
  <c r="O6284" i="5"/>
  <c r="P6236" i="5"/>
  <c r="O6314" i="5"/>
  <c r="P6266" i="5"/>
  <c r="O6339" i="5"/>
  <c r="P6291" i="5"/>
  <c r="O6246" i="5"/>
  <c r="P6198" i="5"/>
  <c r="O6260" i="5"/>
  <c r="P6212" i="5"/>
  <c r="O6325" i="5"/>
  <c r="P6277" i="5"/>
  <c r="O6254" i="5"/>
  <c r="P6206" i="5"/>
  <c r="O6262" i="5"/>
  <c r="P6214" i="5"/>
  <c r="O6300" i="5"/>
  <c r="P6252" i="5"/>
  <c r="O6257" i="5"/>
  <c r="P6209" i="5"/>
  <c r="O6271" i="5"/>
  <c r="P6223" i="5"/>
  <c r="O6279" i="5"/>
  <c r="P6231" i="5"/>
  <c r="O6276" i="5"/>
  <c r="P6228" i="5"/>
  <c r="O6286" i="5"/>
  <c r="P6238" i="5"/>
  <c r="O6287" i="5"/>
  <c r="P6239" i="5"/>
  <c r="O6256" i="5"/>
  <c r="P6208" i="5"/>
  <c r="O6264" i="5"/>
  <c r="P6216" i="5"/>
  <c r="O6261" i="5"/>
  <c r="P6213" i="5"/>
  <c r="O6259" i="5"/>
  <c r="P6211" i="5"/>
  <c r="O6245" i="5"/>
  <c r="P6197" i="5"/>
  <c r="O6296" i="5"/>
  <c r="P6248" i="5"/>
  <c r="O6244" i="5"/>
  <c r="P6196" i="5"/>
  <c r="O6270" i="5"/>
  <c r="P6222" i="5"/>
  <c r="O6295" i="5"/>
  <c r="P6247" i="5"/>
  <c r="O6328" i="5"/>
  <c r="P6280" i="5"/>
  <c r="O6258" i="5"/>
  <c r="P6210" i="5"/>
  <c r="O6311" i="5"/>
  <c r="P6263" i="5"/>
  <c r="O6269" i="5"/>
  <c r="P6221" i="5"/>
  <c r="O6265" i="5"/>
  <c r="P6217" i="5"/>
  <c r="O6288" i="5"/>
  <c r="P6240" i="5"/>
  <c r="M6139" i="5"/>
  <c r="N6139" i="5"/>
  <c r="Q6139" i="5" s="1"/>
  <c r="F6139" i="5" s="1"/>
  <c r="G6139" i="5" s="1"/>
  <c r="M6133" i="5"/>
  <c r="N6133" i="5"/>
  <c r="Q6133" i="5" s="1"/>
  <c r="F6133" i="5" s="1"/>
  <c r="G6133" i="5" s="1"/>
  <c r="M6106" i="5"/>
  <c r="N6106" i="5"/>
  <c r="Q6106" i="5" s="1"/>
  <c r="F6106" i="5" s="1"/>
  <c r="G6106" i="5" s="1"/>
  <c r="M6131" i="5"/>
  <c r="N6131" i="5"/>
  <c r="Q6131" i="5" s="1"/>
  <c r="F6131" i="5" s="1"/>
  <c r="G6131" i="5" s="1"/>
  <c r="M6125" i="5"/>
  <c r="N6125" i="5"/>
  <c r="Q6125" i="5" s="1"/>
  <c r="F6125" i="5" s="1"/>
  <c r="G6125" i="5" s="1"/>
  <c r="M6137" i="5"/>
  <c r="N6137" i="5"/>
  <c r="Q6137" i="5" s="1"/>
  <c r="F6137" i="5" s="1"/>
  <c r="G6137" i="5" s="1"/>
  <c r="M6143" i="5"/>
  <c r="N6143" i="5"/>
  <c r="Q6143" i="5" s="1"/>
  <c r="F6143" i="5" s="1"/>
  <c r="G6143" i="5" s="1"/>
  <c r="M6126" i="5"/>
  <c r="N6126" i="5"/>
  <c r="Q6126" i="5" s="1"/>
  <c r="F6126" i="5" s="1"/>
  <c r="G6126" i="5" s="1"/>
  <c r="M6128" i="5"/>
  <c r="N6128" i="5"/>
  <c r="Q6128" i="5" s="1"/>
  <c r="F6128" i="5" s="1"/>
  <c r="G6128" i="5" s="1"/>
  <c r="M6114" i="5"/>
  <c r="N6114" i="5"/>
  <c r="Q6114" i="5" s="1"/>
  <c r="F6114" i="5" s="1"/>
  <c r="G6114" i="5" s="1"/>
  <c r="M6119" i="5"/>
  <c r="N6119" i="5"/>
  <c r="Q6119" i="5" s="1"/>
  <c r="F6119" i="5" s="1"/>
  <c r="G6119" i="5" s="1"/>
  <c r="M6155" i="5"/>
  <c r="N6155" i="5"/>
  <c r="Q6155" i="5" s="1"/>
  <c r="F6155" i="5" s="1"/>
  <c r="G6155" i="5" s="1"/>
  <c r="M6100" i="5"/>
  <c r="N6100" i="5"/>
  <c r="Q6100" i="5" s="1"/>
  <c r="F6100" i="5" s="1"/>
  <c r="G6100" i="5" s="1"/>
  <c r="M6136" i="5"/>
  <c r="N6136" i="5"/>
  <c r="Q6136" i="5" s="1"/>
  <c r="F6136" i="5" s="1"/>
  <c r="G6136" i="5" s="1"/>
  <c r="M6111" i="5"/>
  <c r="N6111" i="5"/>
  <c r="Q6111" i="5" s="1"/>
  <c r="F6111" i="5" s="1"/>
  <c r="G6111" i="5" s="1"/>
  <c r="M6124" i="5"/>
  <c r="N6124" i="5"/>
  <c r="Q6124" i="5" s="1"/>
  <c r="F6124" i="5" s="1"/>
  <c r="G6124" i="5" s="1"/>
  <c r="M6144" i="5"/>
  <c r="N6144" i="5"/>
  <c r="Q6144" i="5" s="1"/>
  <c r="F6144" i="5" s="1"/>
  <c r="G6144" i="5" s="1"/>
  <c r="M6130" i="5"/>
  <c r="N6130" i="5"/>
  <c r="Q6130" i="5" s="1"/>
  <c r="F6130" i="5" s="1"/>
  <c r="G6130" i="5" s="1"/>
  <c r="M6104" i="5"/>
  <c r="N6104" i="5"/>
  <c r="Q6104" i="5" s="1"/>
  <c r="F6104" i="5" s="1"/>
  <c r="G6104" i="5" s="1"/>
  <c r="M6118" i="5"/>
  <c r="N6118" i="5"/>
  <c r="Q6118" i="5" s="1"/>
  <c r="F6118" i="5" s="1"/>
  <c r="G6118" i="5" s="1"/>
  <c r="M6117" i="5"/>
  <c r="N6117" i="5"/>
  <c r="Q6117" i="5" s="1"/>
  <c r="F6117" i="5" s="1"/>
  <c r="G6117" i="5" s="1"/>
  <c r="M6105" i="5"/>
  <c r="N6105" i="5"/>
  <c r="Q6105" i="5" s="1"/>
  <c r="F6105" i="5" s="1"/>
  <c r="G6105" i="5" s="1"/>
  <c r="M6103" i="5"/>
  <c r="N6103" i="5"/>
  <c r="Q6103" i="5" s="1"/>
  <c r="F6103" i="5" s="1"/>
  <c r="G6103" i="5" s="1"/>
  <c r="M6110" i="5"/>
  <c r="N6110" i="5"/>
  <c r="Q6110" i="5" s="1"/>
  <c r="F6110" i="5" s="1"/>
  <c r="G6110" i="5" s="1"/>
  <c r="M6171" i="5"/>
  <c r="N6171" i="5"/>
  <c r="Q6171" i="5" s="1"/>
  <c r="F6171" i="5" s="1"/>
  <c r="G6171" i="5" s="1"/>
  <c r="M6141" i="5"/>
  <c r="N6141" i="5"/>
  <c r="Q6141" i="5" s="1"/>
  <c r="F6141" i="5" s="1"/>
  <c r="G6141" i="5" s="1"/>
  <c r="M6142" i="5"/>
  <c r="N6142" i="5"/>
  <c r="Q6142" i="5" s="1"/>
  <c r="F6142" i="5" s="1"/>
  <c r="G6142" i="5" s="1"/>
  <c r="M6101" i="5"/>
  <c r="N6101" i="5"/>
  <c r="Q6101" i="5" s="1"/>
  <c r="F6101" i="5" s="1"/>
  <c r="G6101" i="5" s="1"/>
  <c r="M6138" i="5"/>
  <c r="N6138" i="5"/>
  <c r="Q6138" i="5" s="1"/>
  <c r="F6138" i="5" s="1"/>
  <c r="G6138" i="5" s="1"/>
  <c r="M6140" i="5"/>
  <c r="N6140" i="5"/>
  <c r="Q6140" i="5" s="1"/>
  <c r="F6140" i="5" s="1"/>
  <c r="G6140" i="5" s="1"/>
  <c r="M6115" i="5"/>
  <c r="N6115" i="5"/>
  <c r="Q6115" i="5" s="1"/>
  <c r="F6115" i="5" s="1"/>
  <c r="G6115" i="5" s="1"/>
  <c r="M6129" i="5"/>
  <c r="N6129" i="5"/>
  <c r="Q6129" i="5" s="1"/>
  <c r="F6129" i="5" s="1"/>
  <c r="G6129" i="5" s="1"/>
  <c r="M6134" i="5"/>
  <c r="N6134" i="5"/>
  <c r="Q6134" i="5" s="1"/>
  <c r="F6134" i="5" s="1"/>
  <c r="G6134" i="5" s="1"/>
  <c r="M6109" i="5"/>
  <c r="N6109" i="5"/>
  <c r="Q6109" i="5" s="1"/>
  <c r="F6109" i="5" s="1"/>
  <c r="G6109" i="5" s="1"/>
  <c r="M6113" i="5"/>
  <c r="N6113" i="5"/>
  <c r="Q6113" i="5" s="1"/>
  <c r="F6113" i="5" s="1"/>
  <c r="G6113" i="5" s="1"/>
  <c r="M6127" i="5"/>
  <c r="N6127" i="5"/>
  <c r="Q6127" i="5" s="1"/>
  <c r="F6127" i="5" s="1"/>
  <c r="G6127" i="5" s="1"/>
  <c r="M6108" i="5"/>
  <c r="N6108" i="5"/>
  <c r="Q6108" i="5" s="1"/>
  <c r="F6108" i="5" s="1"/>
  <c r="G6108" i="5" s="1"/>
  <c r="M6147" i="5"/>
  <c r="N6147" i="5"/>
  <c r="Q6147" i="5" s="1"/>
  <c r="F6147" i="5" s="1"/>
  <c r="G6147" i="5" s="1"/>
  <c r="M6112" i="5"/>
  <c r="N6112" i="5"/>
  <c r="Q6112" i="5" s="1"/>
  <c r="F6112" i="5" s="1"/>
  <c r="G6112" i="5" s="1"/>
  <c r="M6102" i="5"/>
  <c r="N6102" i="5"/>
  <c r="Q6102" i="5" s="1"/>
  <c r="F6102" i="5" s="1"/>
  <c r="G6102" i="5" s="1"/>
  <c r="M6135" i="5"/>
  <c r="N6135" i="5"/>
  <c r="Q6135" i="5" s="1"/>
  <c r="F6135" i="5" s="1"/>
  <c r="G6135" i="5" s="1"/>
  <c r="M6146" i="5"/>
  <c r="N6146" i="5"/>
  <c r="Q6146" i="5" s="1"/>
  <c r="F6146" i="5" s="1"/>
  <c r="G6146" i="5" s="1"/>
  <c r="M6121" i="5"/>
  <c r="N6121" i="5"/>
  <c r="Q6121" i="5" s="1"/>
  <c r="F6121" i="5" s="1"/>
  <c r="G6121" i="5" s="1"/>
  <c r="M6132" i="5"/>
  <c r="N6132" i="5"/>
  <c r="Q6132" i="5" s="1"/>
  <c r="F6132" i="5" s="1"/>
  <c r="G6132" i="5" s="1"/>
  <c r="M6120" i="5"/>
  <c r="N6120" i="5"/>
  <c r="Q6120" i="5" s="1"/>
  <c r="F6120" i="5" s="1"/>
  <c r="G6120" i="5" s="1"/>
  <c r="M6122" i="5"/>
  <c r="N6122" i="5"/>
  <c r="Q6122" i="5" s="1"/>
  <c r="F6122" i="5" s="1"/>
  <c r="G6122" i="5" s="1"/>
  <c r="M6116" i="5"/>
  <c r="N6116" i="5"/>
  <c r="Q6116" i="5" s="1"/>
  <c r="F6116" i="5" s="1"/>
  <c r="G6116" i="5" s="1"/>
  <c r="M6145" i="5"/>
  <c r="N6145" i="5"/>
  <c r="Q6145" i="5" s="1"/>
  <c r="F6145" i="5" s="1"/>
  <c r="G6145" i="5" s="1"/>
  <c r="A6183" i="5"/>
  <c r="B6135" i="5"/>
  <c r="A6192" i="5"/>
  <c r="B6144" i="5"/>
  <c r="A6174" i="5"/>
  <c r="B6126" i="5"/>
  <c r="A6189" i="5"/>
  <c r="B6141" i="5"/>
  <c r="A6178" i="5"/>
  <c r="B6130" i="5"/>
  <c r="A6157" i="5"/>
  <c r="B6109" i="5"/>
  <c r="A6176" i="5"/>
  <c r="B6128" i="5"/>
  <c r="A6161" i="5"/>
  <c r="B6113" i="5"/>
  <c r="A6160" i="5"/>
  <c r="B6112" i="5"/>
  <c r="A6152" i="5"/>
  <c r="B6104" i="5"/>
  <c r="A6166" i="5"/>
  <c r="B6118" i="5"/>
  <c r="A6165" i="5"/>
  <c r="B6117" i="5"/>
  <c r="A6153" i="5"/>
  <c r="B6105" i="5"/>
  <c r="A6151" i="5"/>
  <c r="B6103" i="5"/>
  <c r="A6158" i="5"/>
  <c r="B6110" i="5"/>
  <c r="A6219" i="5"/>
  <c r="B6171" i="5"/>
  <c r="A6190" i="5"/>
  <c r="B6142" i="5"/>
  <c r="A6149" i="5"/>
  <c r="B6101" i="5"/>
  <c r="A6186" i="5"/>
  <c r="B6138" i="5"/>
  <c r="A6188" i="5"/>
  <c r="B6140" i="5"/>
  <c r="A6163" i="5"/>
  <c r="B6115" i="5"/>
  <c r="A6177" i="5"/>
  <c r="B6129" i="5"/>
  <c r="A6182" i="5"/>
  <c r="B6134" i="5"/>
  <c r="A6175" i="5"/>
  <c r="B6127" i="5"/>
  <c r="A6156" i="5"/>
  <c r="B6108" i="5"/>
  <c r="A6195" i="5"/>
  <c r="B6147" i="5"/>
  <c r="A6150" i="5"/>
  <c r="B6102" i="5"/>
  <c r="A6162" i="5"/>
  <c r="B6114" i="5"/>
  <c r="A6167" i="5"/>
  <c r="B6119" i="5"/>
  <c r="A6203" i="5"/>
  <c r="B6155" i="5"/>
  <c r="A6148" i="5"/>
  <c r="B6100" i="5"/>
  <c r="A6184" i="5"/>
  <c r="B6136" i="5"/>
  <c r="A6159" i="5"/>
  <c r="B6111" i="5"/>
  <c r="A6172" i="5"/>
  <c r="B6124" i="5"/>
  <c r="A6194" i="5"/>
  <c r="B6146" i="5"/>
  <c r="A6169" i="5"/>
  <c r="B6121" i="5"/>
  <c r="A6180" i="5"/>
  <c r="B6132" i="5"/>
  <c r="A6168" i="5"/>
  <c r="B6120" i="5"/>
  <c r="A6170" i="5"/>
  <c r="B6122" i="5"/>
  <c r="A6164" i="5"/>
  <c r="B6116" i="5"/>
  <c r="A6193" i="5"/>
  <c r="B6145" i="5"/>
  <c r="A6187" i="5"/>
  <c r="B6139" i="5"/>
  <c r="A6181" i="5"/>
  <c r="B6133" i="5"/>
  <c r="A6154" i="5"/>
  <c r="B6106" i="5"/>
  <c r="A6179" i="5"/>
  <c r="B6131" i="5"/>
  <c r="A6173" i="5"/>
  <c r="B6125" i="5"/>
  <c r="A6185" i="5"/>
  <c r="B6137" i="5"/>
  <c r="A6191" i="5"/>
  <c r="B6143" i="5"/>
  <c r="O6305" i="5" l="1"/>
  <c r="P6257" i="5"/>
  <c r="O6336" i="5"/>
  <c r="P6288" i="5"/>
  <c r="O6318" i="5"/>
  <c r="P6270" i="5"/>
  <c r="O6304" i="5"/>
  <c r="P6256" i="5"/>
  <c r="O6348" i="5"/>
  <c r="P6300" i="5"/>
  <c r="O6362" i="5"/>
  <c r="P6314" i="5"/>
  <c r="O6329" i="5"/>
  <c r="P6281" i="5"/>
  <c r="O6345" i="5"/>
  <c r="P6297" i="5"/>
  <c r="O6332" i="5"/>
  <c r="P6284" i="5"/>
  <c r="O6359" i="5"/>
  <c r="P6311" i="5"/>
  <c r="O6293" i="5"/>
  <c r="P6245" i="5"/>
  <c r="O6324" i="5"/>
  <c r="P6276" i="5"/>
  <c r="O6373" i="5"/>
  <c r="P6325" i="5"/>
  <c r="O6330" i="5"/>
  <c r="P6282" i="5"/>
  <c r="O6333" i="5"/>
  <c r="P6285" i="5"/>
  <c r="O6322" i="5"/>
  <c r="P6274" i="5"/>
  <c r="O6387" i="5"/>
  <c r="P6339" i="5"/>
  <c r="O6292" i="5"/>
  <c r="P6244" i="5"/>
  <c r="O6335" i="5"/>
  <c r="P6287" i="5"/>
  <c r="O6346" i="5"/>
  <c r="P6298" i="5"/>
  <c r="O6344" i="5"/>
  <c r="P6296" i="5"/>
  <c r="O6312" i="5"/>
  <c r="P6264" i="5"/>
  <c r="O6320" i="5"/>
  <c r="P6272" i="5"/>
  <c r="O6306" i="5"/>
  <c r="P6258" i="5"/>
  <c r="O6307" i="5"/>
  <c r="P6259" i="5"/>
  <c r="O6327" i="5"/>
  <c r="P6279" i="5"/>
  <c r="O6308" i="5"/>
  <c r="P6260" i="5"/>
  <c r="O6323" i="5"/>
  <c r="P6275" i="5"/>
  <c r="O6364" i="5"/>
  <c r="P6316" i="5"/>
  <c r="O6315" i="5"/>
  <c r="P6267" i="5"/>
  <c r="O6347" i="5"/>
  <c r="P6299" i="5"/>
  <c r="O6313" i="5"/>
  <c r="P6265" i="5"/>
  <c r="O6343" i="5"/>
  <c r="P6295" i="5"/>
  <c r="O6303" i="5"/>
  <c r="P6255" i="5"/>
  <c r="O6310" i="5"/>
  <c r="P6262" i="5"/>
  <c r="O6317" i="5"/>
  <c r="P6269" i="5"/>
  <c r="O6334" i="5"/>
  <c r="P6286" i="5"/>
  <c r="O6302" i="5"/>
  <c r="P6254" i="5"/>
  <c r="O6326" i="5"/>
  <c r="P6278" i="5"/>
  <c r="O6301" i="5"/>
  <c r="P6253" i="5"/>
  <c r="O6321" i="5"/>
  <c r="P6273" i="5"/>
  <c r="O6376" i="5"/>
  <c r="P6328" i="5"/>
  <c r="O6309" i="5"/>
  <c r="P6261" i="5"/>
  <c r="O6319" i="5"/>
  <c r="P6271" i="5"/>
  <c r="O6294" i="5"/>
  <c r="P6246" i="5"/>
  <c r="O6337" i="5"/>
  <c r="P6289" i="5"/>
  <c r="O6338" i="5"/>
  <c r="P6290" i="5"/>
  <c r="O6331" i="5"/>
  <c r="P6283" i="5"/>
  <c r="M6185" i="5"/>
  <c r="N6185" i="5"/>
  <c r="Q6185" i="5" s="1"/>
  <c r="F6185" i="5" s="1"/>
  <c r="G6185" i="5" s="1"/>
  <c r="M6164" i="5"/>
  <c r="N6164" i="5"/>
  <c r="Q6164" i="5" s="1"/>
  <c r="F6164" i="5" s="1"/>
  <c r="G6164" i="5" s="1"/>
  <c r="M6159" i="5"/>
  <c r="N6159" i="5"/>
  <c r="Q6159" i="5" s="1"/>
  <c r="F6159" i="5" s="1"/>
  <c r="G6159" i="5" s="1"/>
  <c r="M6195" i="5"/>
  <c r="N6195" i="5"/>
  <c r="Q6195" i="5" s="1"/>
  <c r="F6195" i="5" s="1"/>
  <c r="G6195" i="5" s="1"/>
  <c r="M6186" i="5"/>
  <c r="N6186" i="5"/>
  <c r="Q6186" i="5" s="1"/>
  <c r="F6186" i="5" s="1"/>
  <c r="G6186" i="5" s="1"/>
  <c r="M6165" i="5"/>
  <c r="N6165" i="5"/>
  <c r="Q6165" i="5" s="1"/>
  <c r="F6165" i="5" s="1"/>
  <c r="G6165" i="5" s="1"/>
  <c r="M6178" i="5"/>
  <c r="N6178" i="5"/>
  <c r="Q6178" i="5" s="1"/>
  <c r="F6178" i="5" s="1"/>
  <c r="G6178" i="5" s="1"/>
  <c r="M6181" i="5"/>
  <c r="N6181" i="5"/>
  <c r="Q6181" i="5" s="1"/>
  <c r="F6181" i="5" s="1"/>
  <c r="G6181" i="5" s="1"/>
  <c r="M6167" i="5"/>
  <c r="N6167" i="5"/>
  <c r="Q6167" i="5" s="1"/>
  <c r="F6167" i="5" s="1"/>
  <c r="G6167" i="5" s="1"/>
  <c r="M6183" i="5"/>
  <c r="N6183" i="5"/>
  <c r="Q6183" i="5" s="1"/>
  <c r="F6183" i="5" s="1"/>
  <c r="G6183" i="5" s="1"/>
  <c r="M6187" i="5"/>
  <c r="N6187" i="5"/>
  <c r="Q6187" i="5" s="1"/>
  <c r="F6187" i="5" s="1"/>
  <c r="G6187" i="5" s="1"/>
  <c r="M6162" i="5"/>
  <c r="N6162" i="5"/>
  <c r="Q6162" i="5" s="1"/>
  <c r="F6162" i="5" s="1"/>
  <c r="G6162" i="5" s="1"/>
  <c r="M6151" i="5"/>
  <c r="N6151" i="5"/>
  <c r="Q6151" i="5" s="1"/>
  <c r="F6151" i="5" s="1"/>
  <c r="G6151" i="5" s="1"/>
  <c r="M6176" i="5"/>
  <c r="N6176" i="5"/>
  <c r="Q6176" i="5" s="1"/>
  <c r="F6176" i="5" s="1"/>
  <c r="G6176" i="5" s="1"/>
  <c r="M6191" i="5"/>
  <c r="N6191" i="5"/>
  <c r="Q6191" i="5" s="1"/>
  <c r="F6191" i="5" s="1"/>
  <c r="G6191" i="5" s="1"/>
  <c r="M6172" i="5"/>
  <c r="N6172" i="5"/>
  <c r="Q6172" i="5" s="1"/>
  <c r="F6172" i="5" s="1"/>
  <c r="G6172" i="5" s="1"/>
  <c r="M6150" i="5"/>
  <c r="N6150" i="5"/>
  <c r="Q6150" i="5" s="1"/>
  <c r="F6150" i="5" s="1"/>
  <c r="G6150" i="5" s="1"/>
  <c r="M6188" i="5"/>
  <c r="N6188" i="5"/>
  <c r="Q6188" i="5" s="1"/>
  <c r="F6188" i="5" s="1"/>
  <c r="G6188" i="5" s="1"/>
  <c r="M6153" i="5"/>
  <c r="N6153" i="5"/>
  <c r="Q6153" i="5" s="1"/>
  <c r="F6153" i="5" s="1"/>
  <c r="G6153" i="5" s="1"/>
  <c r="M6173" i="5"/>
  <c r="N6173" i="5"/>
  <c r="Q6173" i="5" s="1"/>
  <c r="F6173" i="5" s="1"/>
  <c r="G6173" i="5" s="1"/>
  <c r="M6170" i="5"/>
  <c r="N6170" i="5"/>
  <c r="Q6170" i="5" s="1"/>
  <c r="F6170" i="5" s="1"/>
  <c r="G6170" i="5" s="1"/>
  <c r="M6184" i="5"/>
  <c r="N6184" i="5"/>
  <c r="Q6184" i="5" s="1"/>
  <c r="F6184" i="5" s="1"/>
  <c r="G6184" i="5" s="1"/>
  <c r="M6156" i="5"/>
  <c r="N6156" i="5"/>
  <c r="Q6156" i="5" s="1"/>
  <c r="F6156" i="5" s="1"/>
  <c r="G6156" i="5" s="1"/>
  <c r="M6149" i="5"/>
  <c r="N6149" i="5"/>
  <c r="Q6149" i="5" s="1"/>
  <c r="F6149" i="5" s="1"/>
  <c r="G6149" i="5" s="1"/>
  <c r="M6166" i="5"/>
  <c r="N6166" i="5"/>
  <c r="Q6166" i="5" s="1"/>
  <c r="F6166" i="5" s="1"/>
  <c r="G6166" i="5" s="1"/>
  <c r="M6189" i="5"/>
  <c r="N6189" i="5"/>
  <c r="Q6189" i="5" s="1"/>
  <c r="F6189" i="5" s="1"/>
  <c r="G6189" i="5" s="1"/>
  <c r="M6169" i="5"/>
  <c r="N6169" i="5"/>
  <c r="Q6169" i="5" s="1"/>
  <c r="F6169" i="5" s="1"/>
  <c r="G6169" i="5" s="1"/>
  <c r="M6158" i="5"/>
  <c r="N6158" i="5"/>
  <c r="Q6158" i="5" s="1"/>
  <c r="F6158" i="5" s="1"/>
  <c r="G6158" i="5" s="1"/>
  <c r="M6179" i="5"/>
  <c r="N6179" i="5"/>
  <c r="Q6179" i="5" s="1"/>
  <c r="F6179" i="5" s="1"/>
  <c r="G6179" i="5" s="1"/>
  <c r="M6168" i="5"/>
  <c r="N6168" i="5"/>
  <c r="Q6168" i="5" s="1"/>
  <c r="F6168" i="5" s="1"/>
  <c r="G6168" i="5" s="1"/>
  <c r="M6148" i="5"/>
  <c r="N6148" i="5"/>
  <c r="Q6148" i="5" s="1"/>
  <c r="F6148" i="5" s="1"/>
  <c r="G6148" i="5" s="1"/>
  <c r="M6175" i="5"/>
  <c r="N6175" i="5"/>
  <c r="Q6175" i="5" s="1"/>
  <c r="F6175" i="5" s="1"/>
  <c r="G6175" i="5" s="1"/>
  <c r="M6190" i="5"/>
  <c r="N6190" i="5"/>
  <c r="Q6190" i="5" s="1"/>
  <c r="F6190" i="5" s="1"/>
  <c r="G6190" i="5" s="1"/>
  <c r="M6152" i="5"/>
  <c r="N6152" i="5"/>
  <c r="Q6152" i="5" s="1"/>
  <c r="F6152" i="5" s="1"/>
  <c r="G6152" i="5" s="1"/>
  <c r="M6174" i="5"/>
  <c r="N6174" i="5"/>
  <c r="Q6174" i="5" s="1"/>
  <c r="F6174" i="5" s="1"/>
  <c r="G6174" i="5" s="1"/>
  <c r="M6161" i="5"/>
  <c r="N6161" i="5"/>
  <c r="Q6161" i="5" s="1"/>
  <c r="F6161" i="5" s="1"/>
  <c r="G6161" i="5" s="1"/>
  <c r="M6177" i="5"/>
  <c r="N6177" i="5"/>
  <c r="Q6177" i="5" s="1"/>
  <c r="F6177" i="5" s="1"/>
  <c r="G6177" i="5" s="1"/>
  <c r="M6194" i="5"/>
  <c r="N6194" i="5"/>
  <c r="Q6194" i="5" s="1"/>
  <c r="F6194" i="5" s="1"/>
  <c r="G6194" i="5" s="1"/>
  <c r="M6163" i="5"/>
  <c r="N6163" i="5"/>
  <c r="Q6163" i="5" s="1"/>
  <c r="F6163" i="5" s="1"/>
  <c r="G6163" i="5" s="1"/>
  <c r="M6193" i="5"/>
  <c r="N6193" i="5"/>
  <c r="Q6193" i="5" s="1"/>
  <c r="F6193" i="5" s="1"/>
  <c r="G6193" i="5" s="1"/>
  <c r="M6157" i="5"/>
  <c r="N6157" i="5"/>
  <c r="Q6157" i="5" s="1"/>
  <c r="F6157" i="5" s="1"/>
  <c r="G6157" i="5" s="1"/>
  <c r="M6154" i="5"/>
  <c r="N6154" i="5"/>
  <c r="Q6154" i="5" s="1"/>
  <c r="F6154" i="5" s="1"/>
  <c r="G6154" i="5" s="1"/>
  <c r="M6180" i="5"/>
  <c r="N6180" i="5"/>
  <c r="Q6180" i="5" s="1"/>
  <c r="F6180" i="5" s="1"/>
  <c r="G6180" i="5" s="1"/>
  <c r="M6203" i="5"/>
  <c r="N6203" i="5"/>
  <c r="Q6203" i="5" s="1"/>
  <c r="F6203" i="5" s="1"/>
  <c r="G6203" i="5" s="1"/>
  <c r="M6182" i="5"/>
  <c r="N6182" i="5"/>
  <c r="Q6182" i="5" s="1"/>
  <c r="F6182" i="5" s="1"/>
  <c r="G6182" i="5" s="1"/>
  <c r="M6219" i="5"/>
  <c r="N6219" i="5"/>
  <c r="Q6219" i="5" s="1"/>
  <c r="F6219" i="5" s="1"/>
  <c r="G6219" i="5" s="1"/>
  <c r="M6160" i="5"/>
  <c r="N6160" i="5"/>
  <c r="Q6160" i="5" s="1"/>
  <c r="F6160" i="5" s="1"/>
  <c r="G6160" i="5" s="1"/>
  <c r="M6192" i="5"/>
  <c r="N6192" i="5"/>
  <c r="Q6192" i="5" s="1"/>
  <c r="F6192" i="5" s="1"/>
  <c r="G6192" i="5" s="1"/>
  <c r="A6239" i="5"/>
  <c r="B6191" i="5"/>
  <c r="A6241" i="5"/>
  <c r="B6193" i="5"/>
  <c r="A6220" i="5"/>
  <c r="B6172" i="5"/>
  <c r="A6198" i="5"/>
  <c r="B6150" i="5"/>
  <c r="A6236" i="5"/>
  <c r="B6188" i="5"/>
  <c r="A6201" i="5"/>
  <c r="B6153" i="5"/>
  <c r="A6205" i="5"/>
  <c r="B6157" i="5"/>
  <c r="A6233" i="5"/>
  <c r="B6185" i="5"/>
  <c r="A6212" i="5"/>
  <c r="B6164" i="5"/>
  <c r="A6207" i="5"/>
  <c r="B6159" i="5"/>
  <c r="A6243" i="5"/>
  <c r="B6195" i="5"/>
  <c r="A6234" i="5"/>
  <c r="B6186" i="5"/>
  <c r="A6213" i="5"/>
  <c r="B6165" i="5"/>
  <c r="A6226" i="5"/>
  <c r="B6178" i="5"/>
  <c r="A6221" i="5"/>
  <c r="B6173" i="5"/>
  <c r="A6218" i="5"/>
  <c r="B6170" i="5"/>
  <c r="A6232" i="5"/>
  <c r="B6184" i="5"/>
  <c r="A6204" i="5"/>
  <c r="B6156" i="5"/>
  <c r="A6197" i="5"/>
  <c r="B6149" i="5"/>
  <c r="A6214" i="5"/>
  <c r="B6166" i="5"/>
  <c r="A6237" i="5"/>
  <c r="B6189" i="5"/>
  <c r="A6227" i="5"/>
  <c r="B6179" i="5"/>
  <c r="A6216" i="5"/>
  <c r="B6168" i="5"/>
  <c r="A6196" i="5"/>
  <c r="B6148" i="5"/>
  <c r="A6223" i="5"/>
  <c r="B6175" i="5"/>
  <c r="A6238" i="5"/>
  <c r="B6190" i="5"/>
  <c r="A6200" i="5"/>
  <c r="B6152" i="5"/>
  <c r="A6222" i="5"/>
  <c r="B6174" i="5"/>
  <c r="A6235" i="5"/>
  <c r="B6187" i="5"/>
  <c r="A6242" i="5"/>
  <c r="B6194" i="5"/>
  <c r="A6210" i="5"/>
  <c r="B6162" i="5"/>
  <c r="A6211" i="5"/>
  <c r="B6163" i="5"/>
  <c r="A6199" i="5"/>
  <c r="B6151" i="5"/>
  <c r="A6224" i="5"/>
  <c r="B6176" i="5"/>
  <c r="A6202" i="5"/>
  <c r="B6154" i="5"/>
  <c r="A6228" i="5"/>
  <c r="B6180" i="5"/>
  <c r="A6251" i="5"/>
  <c r="B6203" i="5"/>
  <c r="A6230" i="5"/>
  <c r="B6182" i="5"/>
  <c r="A6267" i="5"/>
  <c r="B6219" i="5"/>
  <c r="A6208" i="5"/>
  <c r="B6160" i="5"/>
  <c r="A6240" i="5"/>
  <c r="B6192" i="5"/>
  <c r="A6229" i="5"/>
  <c r="B6181" i="5"/>
  <c r="A6217" i="5"/>
  <c r="B6169" i="5"/>
  <c r="A6215" i="5"/>
  <c r="B6167" i="5"/>
  <c r="A6225" i="5"/>
  <c r="B6177" i="5"/>
  <c r="A6206" i="5"/>
  <c r="B6158" i="5"/>
  <c r="A6209" i="5"/>
  <c r="B6161" i="5"/>
  <c r="A6231" i="5"/>
  <c r="B6183" i="5"/>
  <c r="O6424" i="5" l="1"/>
  <c r="P6376" i="5"/>
  <c r="O6358" i="5"/>
  <c r="P6310" i="5"/>
  <c r="O6379" i="5"/>
  <c r="P6331" i="5"/>
  <c r="O6369" i="5"/>
  <c r="P6321" i="5"/>
  <c r="O6351" i="5"/>
  <c r="P6303" i="5"/>
  <c r="O6356" i="5"/>
  <c r="P6308" i="5"/>
  <c r="O6394" i="5"/>
  <c r="P6346" i="5"/>
  <c r="O6421" i="5"/>
  <c r="P6373" i="5"/>
  <c r="O6410" i="5"/>
  <c r="P6362" i="5"/>
  <c r="O6342" i="5"/>
  <c r="P6294" i="5"/>
  <c r="O6350" i="5"/>
  <c r="P6302" i="5"/>
  <c r="O6395" i="5"/>
  <c r="P6347" i="5"/>
  <c r="O6354" i="5"/>
  <c r="P6306" i="5"/>
  <c r="O6435" i="5"/>
  <c r="P6387" i="5"/>
  <c r="O6407" i="5"/>
  <c r="P6359" i="5"/>
  <c r="O6366" i="5"/>
  <c r="P6318" i="5"/>
  <c r="O6371" i="5"/>
  <c r="P6323" i="5"/>
  <c r="O6386" i="5"/>
  <c r="P6338" i="5"/>
  <c r="O6391" i="5"/>
  <c r="P6343" i="5"/>
  <c r="O6383" i="5"/>
  <c r="P6335" i="5"/>
  <c r="O6355" i="5"/>
  <c r="P6307" i="5"/>
  <c r="O6392" i="5"/>
  <c r="P6344" i="5"/>
  <c r="O6372" i="5"/>
  <c r="P6324" i="5"/>
  <c r="O6367" i="5"/>
  <c r="P6319" i="5"/>
  <c r="O6382" i="5"/>
  <c r="P6334" i="5"/>
  <c r="O6363" i="5"/>
  <c r="P6315" i="5"/>
  <c r="O6368" i="5"/>
  <c r="P6320" i="5"/>
  <c r="O6370" i="5"/>
  <c r="P6322" i="5"/>
  <c r="O6380" i="5"/>
  <c r="P6332" i="5"/>
  <c r="O6384" i="5"/>
  <c r="P6336" i="5"/>
  <c r="O6378" i="5"/>
  <c r="P6330" i="5"/>
  <c r="O6349" i="5"/>
  <c r="P6301" i="5"/>
  <c r="O6396" i="5"/>
  <c r="P6348" i="5"/>
  <c r="O6385" i="5"/>
  <c r="P6337" i="5"/>
  <c r="O6374" i="5"/>
  <c r="P6326" i="5"/>
  <c r="O6361" i="5"/>
  <c r="P6313" i="5"/>
  <c r="O6340" i="5"/>
  <c r="P6292" i="5"/>
  <c r="O6341" i="5"/>
  <c r="P6293" i="5"/>
  <c r="O6352" i="5"/>
  <c r="P6304" i="5"/>
  <c r="O6377" i="5"/>
  <c r="P6329" i="5"/>
  <c r="O6375" i="5"/>
  <c r="P6327" i="5"/>
  <c r="O6357" i="5"/>
  <c r="P6309" i="5"/>
  <c r="O6365" i="5"/>
  <c r="P6317" i="5"/>
  <c r="O6412" i="5"/>
  <c r="P6364" i="5"/>
  <c r="O6360" i="5"/>
  <c r="P6312" i="5"/>
  <c r="O6381" i="5"/>
  <c r="P6333" i="5"/>
  <c r="O6393" i="5"/>
  <c r="P6345" i="5"/>
  <c r="O6353" i="5"/>
  <c r="P6305" i="5"/>
  <c r="M6229" i="5"/>
  <c r="N6229" i="5"/>
  <c r="Q6229" i="5" s="1"/>
  <c r="F6229" i="5" s="1"/>
  <c r="G6229" i="5" s="1"/>
  <c r="M6222" i="5"/>
  <c r="N6222" i="5"/>
  <c r="Q6222" i="5" s="1"/>
  <c r="F6222" i="5" s="1"/>
  <c r="G6222" i="5" s="1"/>
  <c r="M6228" i="5"/>
  <c r="N6228" i="5"/>
  <c r="Q6228" i="5" s="1"/>
  <c r="F6228" i="5" s="1"/>
  <c r="G6228" i="5" s="1"/>
  <c r="M6227" i="5"/>
  <c r="N6227" i="5"/>
  <c r="Q6227" i="5" s="1"/>
  <c r="F6227" i="5" s="1"/>
  <c r="G6227" i="5" s="1"/>
  <c r="M6221" i="5"/>
  <c r="N6221" i="5"/>
  <c r="Q6221" i="5" s="1"/>
  <c r="F6221" i="5" s="1"/>
  <c r="G6221" i="5" s="1"/>
  <c r="M6239" i="5"/>
  <c r="N6239" i="5"/>
  <c r="Q6239" i="5" s="1"/>
  <c r="F6239" i="5" s="1"/>
  <c r="G6239" i="5" s="1"/>
  <c r="M6240" i="5"/>
  <c r="N6240" i="5"/>
  <c r="Q6240" i="5" s="1"/>
  <c r="F6240" i="5" s="1"/>
  <c r="G6240" i="5" s="1"/>
  <c r="M6200" i="5"/>
  <c r="N6200" i="5"/>
  <c r="Q6200" i="5" s="1"/>
  <c r="F6200" i="5" s="1"/>
  <c r="G6200" i="5" s="1"/>
  <c r="M6214" i="5"/>
  <c r="N6214" i="5"/>
  <c r="Q6214" i="5" s="1"/>
  <c r="F6214" i="5" s="1"/>
  <c r="G6214" i="5" s="1"/>
  <c r="M6213" i="5"/>
  <c r="N6213" i="5"/>
  <c r="Q6213" i="5" s="1"/>
  <c r="F6213" i="5" s="1"/>
  <c r="G6213" i="5" s="1"/>
  <c r="M6201" i="5"/>
  <c r="N6201" i="5"/>
  <c r="Q6201" i="5" s="1"/>
  <c r="F6201" i="5" s="1"/>
  <c r="G6201" i="5" s="1"/>
  <c r="M6209" i="5"/>
  <c r="N6209" i="5"/>
  <c r="Q6209" i="5" s="1"/>
  <c r="F6209" i="5" s="1"/>
  <c r="G6209" i="5" s="1"/>
  <c r="M6208" i="5"/>
  <c r="N6208" i="5"/>
  <c r="Q6208" i="5" s="1"/>
  <c r="F6208" i="5" s="1"/>
  <c r="G6208" i="5" s="1"/>
  <c r="M6199" i="5"/>
  <c r="N6199" i="5"/>
  <c r="Q6199" i="5" s="1"/>
  <c r="F6199" i="5" s="1"/>
  <c r="G6199" i="5" s="1"/>
  <c r="M6238" i="5"/>
  <c r="N6238" i="5"/>
  <c r="Q6238" i="5" s="1"/>
  <c r="F6238" i="5" s="1"/>
  <c r="G6238" i="5" s="1"/>
  <c r="M6197" i="5"/>
  <c r="N6197" i="5"/>
  <c r="Q6197" i="5" s="1"/>
  <c r="F6197" i="5" s="1"/>
  <c r="G6197" i="5" s="1"/>
  <c r="M6234" i="5"/>
  <c r="N6234" i="5"/>
  <c r="Q6234" i="5" s="1"/>
  <c r="F6234" i="5" s="1"/>
  <c r="G6234" i="5" s="1"/>
  <c r="M6236" i="5"/>
  <c r="N6236" i="5"/>
  <c r="Q6236" i="5" s="1"/>
  <c r="F6236" i="5" s="1"/>
  <c r="G6236" i="5" s="1"/>
  <c r="M6202" i="5"/>
  <c r="N6202" i="5"/>
  <c r="Q6202" i="5" s="1"/>
  <c r="F6202" i="5" s="1"/>
  <c r="G6202" i="5" s="1"/>
  <c r="M6226" i="5"/>
  <c r="N6226" i="5"/>
  <c r="Q6226" i="5" s="1"/>
  <c r="F6226" i="5" s="1"/>
  <c r="G6226" i="5" s="1"/>
  <c r="M6224" i="5"/>
  <c r="N6224" i="5"/>
  <c r="Q6224" i="5" s="1"/>
  <c r="F6224" i="5" s="1"/>
  <c r="G6224" i="5" s="1"/>
  <c r="M6206" i="5"/>
  <c r="N6206" i="5"/>
  <c r="Q6206" i="5" s="1"/>
  <c r="F6206" i="5" s="1"/>
  <c r="G6206" i="5" s="1"/>
  <c r="M6267" i="5"/>
  <c r="N6267" i="5"/>
  <c r="Q6267" i="5" s="1"/>
  <c r="F6267" i="5" s="1"/>
  <c r="G6267" i="5" s="1"/>
  <c r="M6211" i="5"/>
  <c r="N6211" i="5"/>
  <c r="Q6211" i="5" s="1"/>
  <c r="F6211" i="5" s="1"/>
  <c r="G6211" i="5" s="1"/>
  <c r="M6223" i="5"/>
  <c r="N6223" i="5"/>
  <c r="Q6223" i="5" s="1"/>
  <c r="F6223" i="5" s="1"/>
  <c r="G6223" i="5" s="1"/>
  <c r="M6204" i="5"/>
  <c r="N6204" i="5"/>
  <c r="Q6204" i="5" s="1"/>
  <c r="F6204" i="5" s="1"/>
  <c r="G6204" i="5" s="1"/>
  <c r="M6243" i="5"/>
  <c r="N6243" i="5"/>
  <c r="Q6243" i="5" s="1"/>
  <c r="F6243" i="5" s="1"/>
  <c r="G6243" i="5" s="1"/>
  <c r="M6198" i="5"/>
  <c r="N6198" i="5"/>
  <c r="Q6198" i="5" s="1"/>
  <c r="F6198" i="5" s="1"/>
  <c r="G6198" i="5" s="1"/>
  <c r="M6225" i="5"/>
  <c r="N6225" i="5"/>
  <c r="Q6225" i="5" s="1"/>
  <c r="F6225" i="5" s="1"/>
  <c r="G6225" i="5" s="1"/>
  <c r="M6230" i="5"/>
  <c r="N6230" i="5"/>
  <c r="Q6230" i="5" s="1"/>
  <c r="F6230" i="5" s="1"/>
  <c r="G6230" i="5" s="1"/>
  <c r="M6210" i="5"/>
  <c r="N6210" i="5"/>
  <c r="Q6210" i="5" s="1"/>
  <c r="F6210" i="5" s="1"/>
  <c r="G6210" i="5" s="1"/>
  <c r="M6196" i="5"/>
  <c r="N6196" i="5"/>
  <c r="Q6196" i="5" s="1"/>
  <c r="F6196" i="5" s="1"/>
  <c r="G6196" i="5" s="1"/>
  <c r="M6232" i="5"/>
  <c r="N6232" i="5"/>
  <c r="Q6232" i="5" s="1"/>
  <c r="F6232" i="5" s="1"/>
  <c r="G6232" i="5" s="1"/>
  <c r="M6207" i="5"/>
  <c r="N6207" i="5"/>
  <c r="Q6207" i="5" s="1"/>
  <c r="F6207" i="5" s="1"/>
  <c r="G6207" i="5" s="1"/>
  <c r="M6220" i="5"/>
  <c r="N6220" i="5"/>
  <c r="Q6220" i="5" s="1"/>
  <c r="F6220" i="5" s="1"/>
  <c r="G6220" i="5" s="1"/>
  <c r="M6217" i="5"/>
  <c r="N6217" i="5"/>
  <c r="Q6217" i="5" s="1"/>
  <c r="F6217" i="5" s="1"/>
  <c r="G6217" i="5" s="1"/>
  <c r="M6235" i="5"/>
  <c r="N6235" i="5"/>
  <c r="Q6235" i="5" s="1"/>
  <c r="F6235" i="5" s="1"/>
  <c r="G6235" i="5" s="1"/>
  <c r="M6233" i="5"/>
  <c r="N6233" i="5"/>
  <c r="Q6233" i="5" s="1"/>
  <c r="F6233" i="5" s="1"/>
  <c r="G6233" i="5" s="1"/>
  <c r="M6205" i="5"/>
  <c r="N6205" i="5"/>
  <c r="Q6205" i="5" s="1"/>
  <c r="F6205" i="5" s="1"/>
  <c r="G6205" i="5" s="1"/>
  <c r="M6237" i="5"/>
  <c r="N6237" i="5"/>
  <c r="Q6237" i="5" s="1"/>
  <c r="F6237" i="5" s="1"/>
  <c r="G6237" i="5" s="1"/>
  <c r="M6231" i="5"/>
  <c r="N6231" i="5"/>
  <c r="Q6231" i="5" s="1"/>
  <c r="F6231" i="5" s="1"/>
  <c r="G6231" i="5" s="1"/>
  <c r="M6215" i="5"/>
  <c r="N6215" i="5"/>
  <c r="Q6215" i="5" s="1"/>
  <c r="F6215" i="5" s="1"/>
  <c r="G6215" i="5" s="1"/>
  <c r="M6251" i="5"/>
  <c r="N6251" i="5"/>
  <c r="Q6251" i="5" s="1"/>
  <c r="F6251" i="5" s="1"/>
  <c r="G6251" i="5" s="1"/>
  <c r="M6242" i="5"/>
  <c r="N6242" i="5"/>
  <c r="Q6242" i="5" s="1"/>
  <c r="F6242" i="5" s="1"/>
  <c r="G6242" i="5" s="1"/>
  <c r="M6216" i="5"/>
  <c r="N6216" i="5"/>
  <c r="Q6216" i="5" s="1"/>
  <c r="F6216" i="5" s="1"/>
  <c r="G6216" i="5" s="1"/>
  <c r="M6218" i="5"/>
  <c r="N6218" i="5"/>
  <c r="Q6218" i="5" s="1"/>
  <c r="F6218" i="5" s="1"/>
  <c r="G6218" i="5" s="1"/>
  <c r="M6212" i="5"/>
  <c r="N6212" i="5"/>
  <c r="Q6212" i="5" s="1"/>
  <c r="F6212" i="5" s="1"/>
  <c r="G6212" i="5" s="1"/>
  <c r="M6241" i="5"/>
  <c r="N6241" i="5"/>
  <c r="Q6241" i="5" s="1"/>
  <c r="F6241" i="5" s="1"/>
  <c r="G6241" i="5" s="1"/>
  <c r="A6254" i="5"/>
  <c r="B6206" i="5"/>
  <c r="A6315" i="5"/>
  <c r="B6267" i="5"/>
  <c r="A6259" i="5"/>
  <c r="B6211" i="5"/>
  <c r="A6271" i="5"/>
  <c r="B6223" i="5"/>
  <c r="A6252" i="5"/>
  <c r="B6204" i="5"/>
  <c r="A6291" i="5"/>
  <c r="B6243" i="5"/>
  <c r="A6246" i="5"/>
  <c r="B6198" i="5"/>
  <c r="A6270" i="5"/>
  <c r="B6222" i="5"/>
  <c r="A6256" i="5"/>
  <c r="B6208" i="5"/>
  <c r="A6282" i="5"/>
  <c r="B6234" i="5"/>
  <c r="A6273" i="5"/>
  <c r="B6225" i="5"/>
  <c r="A6278" i="5"/>
  <c r="B6230" i="5"/>
  <c r="A6258" i="5"/>
  <c r="B6210" i="5"/>
  <c r="A6244" i="5"/>
  <c r="B6196" i="5"/>
  <c r="A6280" i="5"/>
  <c r="B6232" i="5"/>
  <c r="A6255" i="5"/>
  <c r="B6207" i="5"/>
  <c r="A6268" i="5"/>
  <c r="B6220" i="5"/>
  <c r="A6288" i="5"/>
  <c r="B6240" i="5"/>
  <c r="A6272" i="5"/>
  <c r="B6224" i="5"/>
  <c r="A6262" i="5"/>
  <c r="B6214" i="5"/>
  <c r="A6261" i="5"/>
  <c r="B6213" i="5"/>
  <c r="A6249" i="5"/>
  <c r="B6201" i="5"/>
  <c r="A6263" i="5"/>
  <c r="B6215" i="5"/>
  <c r="A6299" i="5"/>
  <c r="B6251" i="5"/>
  <c r="A6290" i="5"/>
  <c r="B6242" i="5"/>
  <c r="A6264" i="5"/>
  <c r="B6216" i="5"/>
  <c r="A6266" i="5"/>
  <c r="B6218" i="5"/>
  <c r="A6260" i="5"/>
  <c r="B6212" i="5"/>
  <c r="A6289" i="5"/>
  <c r="B6241" i="5"/>
  <c r="A6277" i="5"/>
  <c r="B6229" i="5"/>
  <c r="A6250" i="5"/>
  <c r="B6202" i="5"/>
  <c r="A6285" i="5"/>
  <c r="B6237" i="5"/>
  <c r="A6274" i="5"/>
  <c r="B6226" i="5"/>
  <c r="A6253" i="5"/>
  <c r="B6205" i="5"/>
  <c r="A6257" i="5"/>
  <c r="B6209" i="5"/>
  <c r="A6247" i="5"/>
  <c r="B6199" i="5"/>
  <c r="A6286" i="5"/>
  <c r="B6238" i="5"/>
  <c r="A6245" i="5"/>
  <c r="B6197" i="5"/>
  <c r="A6284" i="5"/>
  <c r="B6236" i="5"/>
  <c r="A6279" i="5"/>
  <c r="B6231" i="5"/>
  <c r="A6248" i="5"/>
  <c r="B6200" i="5"/>
  <c r="A6265" i="5"/>
  <c r="B6217" i="5"/>
  <c r="A6276" i="5"/>
  <c r="B6228" i="5"/>
  <c r="A6283" i="5"/>
  <c r="B6235" i="5"/>
  <c r="A6275" i="5"/>
  <c r="B6227" i="5"/>
  <c r="A6269" i="5"/>
  <c r="B6221" i="5"/>
  <c r="A6281" i="5"/>
  <c r="B6233" i="5"/>
  <c r="A6287" i="5"/>
  <c r="B6239" i="5"/>
  <c r="O6422" i="5" l="1"/>
  <c r="P6374" i="5"/>
  <c r="O6401" i="5"/>
  <c r="P6353" i="5"/>
  <c r="O6423" i="5"/>
  <c r="P6375" i="5"/>
  <c r="O6433" i="5"/>
  <c r="P6385" i="5"/>
  <c r="O6416" i="5"/>
  <c r="P6368" i="5"/>
  <c r="O6431" i="5"/>
  <c r="P6383" i="5"/>
  <c r="O6402" i="5"/>
  <c r="P6354" i="5"/>
  <c r="P6356" i="5"/>
  <c r="O6404" i="5"/>
  <c r="O6444" i="5"/>
  <c r="P6396" i="5"/>
  <c r="O6397" i="5"/>
  <c r="P6349" i="5"/>
  <c r="O6408" i="5"/>
  <c r="P6360" i="5"/>
  <c r="O6389" i="5"/>
  <c r="P6341" i="5"/>
  <c r="O6426" i="5"/>
  <c r="P6378" i="5"/>
  <c r="O6415" i="5"/>
  <c r="P6367" i="5"/>
  <c r="O6419" i="5"/>
  <c r="P6371" i="5"/>
  <c r="O6390" i="5"/>
  <c r="P6342" i="5"/>
  <c r="O6427" i="5"/>
  <c r="P6379" i="5"/>
  <c r="O6403" i="5"/>
  <c r="P6355" i="5"/>
  <c r="O6425" i="5"/>
  <c r="P6377" i="5"/>
  <c r="O6399" i="5"/>
  <c r="P6351" i="5"/>
  <c r="O6398" i="5"/>
  <c r="P6350" i="5"/>
  <c r="O6418" i="5"/>
  <c r="P6370" i="5"/>
  <c r="O6443" i="5"/>
  <c r="P6395" i="5"/>
  <c r="O6434" i="5"/>
  <c r="P6386" i="5"/>
  <c r="O6460" i="5"/>
  <c r="P6412" i="5"/>
  <c r="O6388" i="5"/>
  <c r="P6340" i="5"/>
  <c r="O6432" i="5"/>
  <c r="P6384" i="5"/>
  <c r="O6420" i="5"/>
  <c r="P6372" i="5"/>
  <c r="O6414" i="5"/>
  <c r="P6366" i="5"/>
  <c r="O6458" i="5"/>
  <c r="P6410" i="5"/>
  <c r="P6358" i="5"/>
  <c r="O6406" i="5"/>
  <c r="O6405" i="5"/>
  <c r="P6357" i="5"/>
  <c r="O6442" i="5"/>
  <c r="P6394" i="5"/>
  <c r="O6411" i="5"/>
  <c r="P6363" i="5"/>
  <c r="O6483" i="5"/>
  <c r="P6435" i="5"/>
  <c r="O6441" i="5"/>
  <c r="P6393" i="5"/>
  <c r="O6439" i="5"/>
  <c r="P6391" i="5"/>
  <c r="O6429" i="5"/>
  <c r="P6381" i="5"/>
  <c r="O6400" i="5"/>
  <c r="P6352" i="5"/>
  <c r="O6430" i="5"/>
  <c r="P6382" i="5"/>
  <c r="O6417" i="5"/>
  <c r="P6369" i="5"/>
  <c r="O6413" i="5"/>
  <c r="P6365" i="5"/>
  <c r="O6409" i="5"/>
  <c r="P6361" i="5"/>
  <c r="O6428" i="5"/>
  <c r="P6380" i="5"/>
  <c r="O6440" i="5"/>
  <c r="P6392" i="5"/>
  <c r="O6455" i="5"/>
  <c r="P6407" i="5"/>
  <c r="O6469" i="5"/>
  <c r="P6421" i="5"/>
  <c r="O6472" i="5"/>
  <c r="P6424" i="5"/>
  <c r="M6276" i="5"/>
  <c r="N6276" i="5"/>
  <c r="Q6276" i="5" s="1"/>
  <c r="F6276" i="5" s="1"/>
  <c r="G6276" i="5" s="1"/>
  <c r="M6249" i="5"/>
  <c r="N6249" i="5"/>
  <c r="Q6249" i="5" s="1"/>
  <c r="F6249" i="5" s="1"/>
  <c r="G6249" i="5" s="1"/>
  <c r="M6254" i="5"/>
  <c r="N6254" i="5"/>
  <c r="Q6254" i="5" s="1"/>
  <c r="F6254" i="5" s="1"/>
  <c r="G6254" i="5" s="1"/>
  <c r="M6257" i="5"/>
  <c r="N6257" i="5"/>
  <c r="Q6257" i="5" s="1"/>
  <c r="F6257" i="5" s="1"/>
  <c r="G6257" i="5" s="1"/>
  <c r="M6281" i="5"/>
  <c r="N6281" i="5"/>
  <c r="Q6281" i="5" s="1"/>
  <c r="F6281" i="5" s="1"/>
  <c r="G6281" i="5" s="1"/>
  <c r="M6279" i="5"/>
  <c r="N6279" i="5"/>
  <c r="Q6279" i="5" s="1"/>
  <c r="F6279" i="5" s="1"/>
  <c r="G6279" i="5" s="1"/>
  <c r="M6274" i="5"/>
  <c r="N6274" i="5"/>
  <c r="Q6274" i="5" s="1"/>
  <c r="F6274" i="5" s="1"/>
  <c r="G6274" i="5" s="1"/>
  <c r="M6264" i="5"/>
  <c r="N6264" i="5"/>
  <c r="Q6264" i="5" s="1"/>
  <c r="F6264" i="5" s="1"/>
  <c r="G6264" i="5" s="1"/>
  <c r="M6272" i="5"/>
  <c r="N6272" i="5"/>
  <c r="Q6272" i="5" s="1"/>
  <c r="F6272" i="5" s="1"/>
  <c r="G6272" i="5" s="1"/>
  <c r="M6278" i="5"/>
  <c r="N6278" i="5"/>
  <c r="Q6278" i="5" s="1"/>
  <c r="F6278" i="5" s="1"/>
  <c r="G6278" i="5" s="1"/>
  <c r="M6252" i="5"/>
  <c r="N6252" i="5"/>
  <c r="Q6252" i="5" s="1"/>
  <c r="F6252" i="5" s="1"/>
  <c r="G6252" i="5" s="1"/>
  <c r="M6247" i="5"/>
  <c r="N6247" i="5"/>
  <c r="Q6247" i="5" s="1"/>
  <c r="F6247" i="5" s="1"/>
  <c r="G6247" i="5" s="1"/>
  <c r="M6289" i="5"/>
  <c r="N6289" i="5"/>
  <c r="Q6289" i="5" s="1"/>
  <c r="F6289" i="5" s="1"/>
  <c r="G6289" i="5" s="1"/>
  <c r="M6270" i="5"/>
  <c r="N6270" i="5"/>
  <c r="Q6270" i="5" s="1"/>
  <c r="F6270" i="5" s="1"/>
  <c r="G6270" i="5" s="1"/>
  <c r="M6287" i="5"/>
  <c r="N6287" i="5"/>
  <c r="Q6287" i="5" s="1"/>
  <c r="F6287" i="5" s="1"/>
  <c r="G6287" i="5" s="1"/>
  <c r="M6248" i="5"/>
  <c r="N6248" i="5"/>
  <c r="Q6248" i="5" s="1"/>
  <c r="F6248" i="5" s="1"/>
  <c r="G6248" i="5" s="1"/>
  <c r="M6253" i="5"/>
  <c r="N6253" i="5"/>
  <c r="Q6253" i="5" s="1"/>
  <c r="F6253" i="5" s="1"/>
  <c r="G6253" i="5" s="1"/>
  <c r="M6266" i="5"/>
  <c r="N6266" i="5"/>
  <c r="Q6266" i="5" s="1"/>
  <c r="F6266" i="5" s="1"/>
  <c r="G6266" i="5" s="1"/>
  <c r="M6262" i="5"/>
  <c r="N6262" i="5"/>
  <c r="Q6262" i="5" s="1"/>
  <c r="F6262" i="5" s="1"/>
  <c r="G6262" i="5" s="1"/>
  <c r="M6258" i="5"/>
  <c r="N6258" i="5"/>
  <c r="Q6258" i="5" s="1"/>
  <c r="F6258" i="5" s="1"/>
  <c r="G6258" i="5" s="1"/>
  <c r="M6291" i="5"/>
  <c r="N6291" i="5"/>
  <c r="Q6291" i="5" s="1"/>
  <c r="F6291" i="5" s="1"/>
  <c r="G6291" i="5" s="1"/>
  <c r="M6269" i="5"/>
  <c r="N6269" i="5"/>
  <c r="Q6269" i="5" s="1"/>
  <c r="F6269" i="5" s="1"/>
  <c r="G6269" i="5" s="1"/>
  <c r="M6284" i="5"/>
  <c r="N6284" i="5"/>
  <c r="Q6284" i="5" s="1"/>
  <c r="F6284" i="5" s="1"/>
  <c r="G6284" i="5" s="1"/>
  <c r="M6285" i="5"/>
  <c r="N6285" i="5"/>
  <c r="Q6285" i="5" s="1"/>
  <c r="F6285" i="5" s="1"/>
  <c r="G6285" i="5" s="1"/>
  <c r="M6290" i="5"/>
  <c r="N6290" i="5"/>
  <c r="Q6290" i="5" s="1"/>
  <c r="F6290" i="5" s="1"/>
  <c r="G6290" i="5" s="1"/>
  <c r="M6288" i="5"/>
  <c r="N6288" i="5"/>
  <c r="Q6288" i="5" s="1"/>
  <c r="F6288" i="5" s="1"/>
  <c r="G6288" i="5" s="1"/>
  <c r="M6273" i="5"/>
  <c r="N6273" i="5"/>
  <c r="Q6273" i="5" s="1"/>
  <c r="F6273" i="5" s="1"/>
  <c r="G6273" i="5" s="1"/>
  <c r="M6271" i="5"/>
  <c r="N6271" i="5"/>
  <c r="Q6271" i="5" s="1"/>
  <c r="F6271" i="5" s="1"/>
  <c r="G6271" i="5" s="1"/>
  <c r="M6275" i="5"/>
  <c r="N6275" i="5"/>
  <c r="Q6275" i="5" s="1"/>
  <c r="F6275" i="5" s="1"/>
  <c r="G6275" i="5" s="1"/>
  <c r="M6245" i="5"/>
  <c r="N6245" i="5"/>
  <c r="Q6245" i="5" s="1"/>
  <c r="F6245" i="5" s="1"/>
  <c r="G6245" i="5" s="1"/>
  <c r="M6250" i="5"/>
  <c r="N6250" i="5"/>
  <c r="Q6250" i="5" s="1"/>
  <c r="F6250" i="5" s="1"/>
  <c r="G6250" i="5" s="1"/>
  <c r="M6299" i="5"/>
  <c r="N6299" i="5"/>
  <c r="Q6299" i="5" s="1"/>
  <c r="F6299" i="5" s="1"/>
  <c r="G6299" i="5" s="1"/>
  <c r="M6268" i="5"/>
  <c r="N6268" i="5"/>
  <c r="Q6268" i="5" s="1"/>
  <c r="F6268" i="5" s="1"/>
  <c r="G6268" i="5" s="1"/>
  <c r="M6282" i="5"/>
  <c r="N6282" i="5"/>
  <c r="Q6282" i="5" s="1"/>
  <c r="F6282" i="5" s="1"/>
  <c r="G6282" i="5" s="1"/>
  <c r="M6259" i="5"/>
  <c r="N6259" i="5"/>
  <c r="Q6259" i="5" s="1"/>
  <c r="F6259" i="5" s="1"/>
  <c r="G6259" i="5" s="1"/>
  <c r="M6280" i="5"/>
  <c r="N6280" i="5"/>
  <c r="Q6280" i="5" s="1"/>
  <c r="F6280" i="5" s="1"/>
  <c r="G6280" i="5" s="1"/>
  <c r="M6265" i="5"/>
  <c r="N6265" i="5"/>
  <c r="Q6265" i="5" s="1"/>
  <c r="F6265" i="5" s="1"/>
  <c r="G6265" i="5" s="1"/>
  <c r="M6260" i="5"/>
  <c r="N6260" i="5"/>
  <c r="Q6260" i="5" s="1"/>
  <c r="F6260" i="5" s="1"/>
  <c r="G6260" i="5" s="1"/>
  <c r="M6261" i="5"/>
  <c r="N6261" i="5"/>
  <c r="Q6261" i="5" s="1"/>
  <c r="F6261" i="5" s="1"/>
  <c r="G6261" i="5" s="1"/>
  <c r="M6244" i="5"/>
  <c r="N6244" i="5"/>
  <c r="Q6244" i="5" s="1"/>
  <c r="F6244" i="5" s="1"/>
  <c r="G6244" i="5" s="1"/>
  <c r="M6246" i="5"/>
  <c r="N6246" i="5"/>
  <c r="Q6246" i="5" s="1"/>
  <c r="F6246" i="5" s="1"/>
  <c r="G6246" i="5" s="1"/>
  <c r="M6283" i="5"/>
  <c r="N6283" i="5"/>
  <c r="Q6283" i="5" s="1"/>
  <c r="F6283" i="5" s="1"/>
  <c r="G6283" i="5" s="1"/>
  <c r="M6286" i="5"/>
  <c r="N6286" i="5"/>
  <c r="Q6286" i="5" s="1"/>
  <c r="F6286" i="5" s="1"/>
  <c r="G6286" i="5" s="1"/>
  <c r="M6277" i="5"/>
  <c r="N6277" i="5"/>
  <c r="Q6277" i="5" s="1"/>
  <c r="F6277" i="5" s="1"/>
  <c r="G6277" i="5" s="1"/>
  <c r="M6263" i="5"/>
  <c r="N6263" i="5"/>
  <c r="Q6263" i="5" s="1"/>
  <c r="F6263" i="5" s="1"/>
  <c r="G6263" i="5" s="1"/>
  <c r="M6255" i="5"/>
  <c r="N6255" i="5"/>
  <c r="Q6255" i="5" s="1"/>
  <c r="F6255" i="5" s="1"/>
  <c r="G6255" i="5" s="1"/>
  <c r="M6256" i="5"/>
  <c r="N6256" i="5"/>
  <c r="Q6256" i="5" s="1"/>
  <c r="F6256" i="5" s="1"/>
  <c r="G6256" i="5" s="1"/>
  <c r="M6315" i="5"/>
  <c r="N6315" i="5"/>
  <c r="Q6315" i="5" s="1"/>
  <c r="F6315" i="5" s="1"/>
  <c r="G6315" i="5" s="1"/>
  <c r="A6335" i="5"/>
  <c r="B6287" i="5"/>
  <c r="A6296" i="5"/>
  <c r="B6248" i="5"/>
  <c r="A6301" i="5"/>
  <c r="B6253" i="5"/>
  <c r="A6314" i="5"/>
  <c r="B6266" i="5"/>
  <c r="A6310" i="5"/>
  <c r="B6262" i="5"/>
  <c r="A6306" i="5"/>
  <c r="B6258" i="5"/>
  <c r="A6339" i="5"/>
  <c r="B6291" i="5"/>
  <c r="A6305" i="5"/>
  <c r="B6257" i="5"/>
  <c r="A6309" i="5"/>
  <c r="B6261" i="5"/>
  <c r="A6292" i="5"/>
  <c r="B6244" i="5"/>
  <c r="A6327" i="5"/>
  <c r="B6279" i="5"/>
  <c r="A6312" i="5"/>
  <c r="B6264" i="5"/>
  <c r="A6320" i="5"/>
  <c r="B6272" i="5"/>
  <c r="A6300" i="5"/>
  <c r="B6252" i="5"/>
  <c r="A6308" i="5"/>
  <c r="B6260" i="5"/>
  <c r="A6322" i="5"/>
  <c r="B6274" i="5"/>
  <c r="A6317" i="5"/>
  <c r="B6269" i="5"/>
  <c r="A6332" i="5"/>
  <c r="B6284" i="5"/>
  <c r="A6333" i="5"/>
  <c r="B6285" i="5"/>
  <c r="A6338" i="5"/>
  <c r="B6290" i="5"/>
  <c r="A6336" i="5"/>
  <c r="B6288" i="5"/>
  <c r="A6321" i="5"/>
  <c r="B6273" i="5"/>
  <c r="A6319" i="5"/>
  <c r="B6271" i="5"/>
  <c r="A6313" i="5"/>
  <c r="B6265" i="5"/>
  <c r="A6294" i="5"/>
  <c r="B6246" i="5"/>
  <c r="A6329" i="5"/>
  <c r="B6281" i="5"/>
  <c r="A6326" i="5"/>
  <c r="B6278" i="5"/>
  <c r="A6323" i="5"/>
  <c r="B6275" i="5"/>
  <c r="A6293" i="5"/>
  <c r="B6245" i="5"/>
  <c r="A6298" i="5"/>
  <c r="B6250" i="5"/>
  <c r="A6347" i="5"/>
  <c r="B6299" i="5"/>
  <c r="A6316" i="5"/>
  <c r="B6268" i="5"/>
  <c r="A6330" i="5"/>
  <c r="B6282" i="5"/>
  <c r="A6307" i="5"/>
  <c r="B6259" i="5"/>
  <c r="A6331" i="5"/>
  <c r="B6283" i="5"/>
  <c r="A6334" i="5"/>
  <c r="B6286" i="5"/>
  <c r="A6325" i="5"/>
  <c r="B6277" i="5"/>
  <c r="A6311" i="5"/>
  <c r="B6263" i="5"/>
  <c r="A6303" i="5"/>
  <c r="B6255" i="5"/>
  <c r="A6304" i="5"/>
  <c r="B6256" i="5"/>
  <c r="A6363" i="5"/>
  <c r="B6315" i="5"/>
  <c r="A6324" i="5"/>
  <c r="B6276" i="5"/>
  <c r="A6295" i="5"/>
  <c r="B6247" i="5"/>
  <c r="A6337" i="5"/>
  <c r="B6289" i="5"/>
  <c r="A6297" i="5"/>
  <c r="B6249" i="5"/>
  <c r="A6328" i="5"/>
  <c r="B6280" i="5"/>
  <c r="A6318" i="5"/>
  <c r="B6270" i="5"/>
  <c r="A6302" i="5"/>
  <c r="B6254" i="5"/>
  <c r="O6531" i="5" l="1"/>
  <c r="P6483" i="5"/>
  <c r="O6520" i="5"/>
  <c r="P6472" i="5"/>
  <c r="O6465" i="5"/>
  <c r="P6417" i="5"/>
  <c r="O6459" i="5"/>
  <c r="P6411" i="5"/>
  <c r="O6480" i="5"/>
  <c r="P6432" i="5"/>
  <c r="O6447" i="5"/>
  <c r="P6399" i="5"/>
  <c r="O6474" i="5"/>
  <c r="P6426" i="5"/>
  <c r="O6479" i="5"/>
  <c r="P6431" i="5"/>
  <c r="O6490" i="5"/>
  <c r="P6442" i="5"/>
  <c r="O6454" i="5"/>
  <c r="P6406" i="5"/>
  <c r="O6488" i="5"/>
  <c r="P6440" i="5"/>
  <c r="O6477" i="5"/>
  <c r="P6429" i="5"/>
  <c r="O6482" i="5"/>
  <c r="P6434" i="5"/>
  <c r="O6475" i="5"/>
  <c r="P6427" i="5"/>
  <c r="O6445" i="5"/>
  <c r="P6397" i="5"/>
  <c r="O6471" i="5"/>
  <c r="P6423" i="5"/>
  <c r="O6461" i="5"/>
  <c r="P6413" i="5"/>
  <c r="O6468" i="5"/>
  <c r="P6420" i="5"/>
  <c r="O6478" i="5"/>
  <c r="P6430" i="5"/>
  <c r="O6437" i="5"/>
  <c r="P6389" i="5"/>
  <c r="O6451" i="5"/>
  <c r="P6403" i="5"/>
  <c r="O6450" i="5"/>
  <c r="P6402" i="5"/>
  <c r="O6517" i="5"/>
  <c r="P6469" i="5"/>
  <c r="O6464" i="5"/>
  <c r="P6416" i="5"/>
  <c r="O6448" i="5"/>
  <c r="P6400" i="5"/>
  <c r="O6476" i="5"/>
  <c r="P6428" i="5"/>
  <c r="O6487" i="5"/>
  <c r="P6439" i="5"/>
  <c r="O6506" i="5"/>
  <c r="P6458" i="5"/>
  <c r="O6491" i="5"/>
  <c r="P6443" i="5"/>
  <c r="O6438" i="5"/>
  <c r="P6390" i="5"/>
  <c r="O6492" i="5"/>
  <c r="P6444" i="5"/>
  <c r="O6449" i="5"/>
  <c r="P6401" i="5"/>
  <c r="O6463" i="5"/>
  <c r="P6415" i="5"/>
  <c r="O6473" i="5"/>
  <c r="P6425" i="5"/>
  <c r="O6452" i="5"/>
  <c r="P6404" i="5"/>
  <c r="P6398" i="5"/>
  <c r="O6446" i="5"/>
  <c r="O6436" i="5"/>
  <c r="P6388" i="5"/>
  <c r="O6503" i="5"/>
  <c r="P6455" i="5"/>
  <c r="O6453" i="5"/>
  <c r="P6405" i="5"/>
  <c r="O6508" i="5"/>
  <c r="P6460" i="5"/>
  <c r="O6456" i="5"/>
  <c r="P6408" i="5"/>
  <c r="O6481" i="5"/>
  <c r="P6433" i="5"/>
  <c r="O6457" i="5"/>
  <c r="P6409" i="5"/>
  <c r="O6489" i="5"/>
  <c r="P6441" i="5"/>
  <c r="O6462" i="5"/>
  <c r="P6414" i="5"/>
  <c r="O6466" i="5"/>
  <c r="P6418" i="5"/>
  <c r="O6467" i="5"/>
  <c r="P6419" i="5"/>
  <c r="O6470" i="5"/>
  <c r="P6422" i="5"/>
  <c r="M6293" i="5"/>
  <c r="N6293" i="5"/>
  <c r="Q6293" i="5" s="1"/>
  <c r="F6293" i="5" s="1"/>
  <c r="G6293" i="5" s="1"/>
  <c r="M6335" i="5"/>
  <c r="N6335" i="5"/>
  <c r="Q6335" i="5" s="1"/>
  <c r="F6335" i="5" s="1"/>
  <c r="G6335" i="5" s="1"/>
  <c r="M6318" i="5"/>
  <c r="N6318" i="5"/>
  <c r="Q6318" i="5" s="1"/>
  <c r="F6318" i="5" s="1"/>
  <c r="G6318" i="5" s="1"/>
  <c r="M6304" i="5"/>
  <c r="N6304" i="5"/>
  <c r="Q6304" i="5" s="1"/>
  <c r="F6304" i="5" s="1"/>
  <c r="G6304" i="5" s="1"/>
  <c r="M6330" i="5"/>
  <c r="N6330" i="5"/>
  <c r="Q6330" i="5" s="1"/>
  <c r="F6330" i="5" s="1"/>
  <c r="G6330" i="5" s="1"/>
  <c r="M6329" i="5"/>
  <c r="N6329" i="5"/>
  <c r="Q6329" i="5" s="1"/>
  <c r="F6329" i="5" s="1"/>
  <c r="G6329" i="5" s="1"/>
  <c r="M6333" i="5"/>
  <c r="N6333" i="5"/>
  <c r="Q6333" i="5" s="1"/>
  <c r="F6333" i="5" s="1"/>
  <c r="G6333" i="5" s="1"/>
  <c r="M6312" i="5"/>
  <c r="N6312" i="5"/>
  <c r="Q6312" i="5" s="1"/>
  <c r="F6312" i="5" s="1"/>
  <c r="G6312" i="5" s="1"/>
  <c r="M6310" i="5"/>
  <c r="N6310" i="5"/>
  <c r="Q6310" i="5" s="1"/>
  <c r="F6310" i="5" s="1"/>
  <c r="G6310" i="5" s="1"/>
  <c r="M6295" i="5"/>
  <c r="N6295" i="5"/>
  <c r="Q6295" i="5" s="1"/>
  <c r="F6295" i="5" s="1"/>
  <c r="G6295" i="5" s="1"/>
  <c r="M6334" i="5"/>
  <c r="N6334" i="5"/>
  <c r="Q6334" i="5" s="1"/>
  <c r="F6334" i="5" s="1"/>
  <c r="G6334" i="5" s="1"/>
  <c r="M6321" i="5"/>
  <c r="N6321" i="5"/>
  <c r="Q6321" i="5" s="1"/>
  <c r="F6321" i="5" s="1"/>
  <c r="G6321" i="5" s="1"/>
  <c r="M6305" i="5"/>
  <c r="N6305" i="5"/>
  <c r="Q6305" i="5" s="1"/>
  <c r="F6305" i="5" s="1"/>
  <c r="G6305" i="5" s="1"/>
  <c r="M6302" i="5"/>
  <c r="N6302" i="5"/>
  <c r="Q6302" i="5" s="1"/>
  <c r="F6302" i="5" s="1"/>
  <c r="G6302" i="5" s="1"/>
  <c r="M6363" i="5"/>
  <c r="N6363" i="5"/>
  <c r="Q6363" i="5" s="1"/>
  <c r="F6363" i="5" s="1"/>
  <c r="G6363" i="5" s="1"/>
  <c r="M6307" i="5"/>
  <c r="N6307" i="5"/>
  <c r="Q6307" i="5" s="1"/>
  <c r="F6307" i="5" s="1"/>
  <c r="G6307" i="5" s="1"/>
  <c r="M6326" i="5"/>
  <c r="N6326" i="5"/>
  <c r="Q6326" i="5" s="1"/>
  <c r="F6326" i="5" s="1"/>
  <c r="G6326" i="5" s="1"/>
  <c r="M6338" i="5"/>
  <c r="N6338" i="5"/>
  <c r="Q6338" i="5" s="1"/>
  <c r="F6338" i="5" s="1"/>
  <c r="G6338" i="5" s="1"/>
  <c r="M6320" i="5"/>
  <c r="N6320" i="5"/>
  <c r="Q6320" i="5" s="1"/>
  <c r="F6320" i="5" s="1"/>
  <c r="G6320" i="5" s="1"/>
  <c r="M6306" i="5"/>
  <c r="N6306" i="5"/>
  <c r="Q6306" i="5" s="1"/>
  <c r="F6306" i="5" s="1"/>
  <c r="G6306" i="5" s="1"/>
  <c r="M6328" i="5"/>
  <c r="N6328" i="5"/>
  <c r="Q6328" i="5" s="1"/>
  <c r="F6328" i="5" s="1"/>
  <c r="G6328" i="5" s="1"/>
  <c r="M6303" i="5"/>
  <c r="N6303" i="5"/>
  <c r="Q6303" i="5" s="1"/>
  <c r="F6303" i="5" s="1"/>
  <c r="G6303" i="5" s="1"/>
  <c r="M6316" i="5"/>
  <c r="N6316" i="5"/>
  <c r="Q6316" i="5" s="1"/>
  <c r="F6316" i="5" s="1"/>
  <c r="G6316" i="5" s="1"/>
  <c r="M6294" i="5"/>
  <c r="N6294" i="5"/>
  <c r="Q6294" i="5" s="1"/>
  <c r="F6294" i="5" s="1"/>
  <c r="G6294" i="5" s="1"/>
  <c r="M6332" i="5"/>
  <c r="N6332" i="5"/>
  <c r="Q6332" i="5" s="1"/>
  <c r="F6332" i="5" s="1"/>
  <c r="G6332" i="5" s="1"/>
  <c r="M6327" i="5"/>
  <c r="N6327" i="5"/>
  <c r="Q6327" i="5" s="1"/>
  <c r="F6327" i="5" s="1"/>
  <c r="G6327" i="5" s="1"/>
  <c r="M6314" i="5"/>
  <c r="N6314" i="5"/>
  <c r="Q6314" i="5" s="1"/>
  <c r="F6314" i="5" s="1"/>
  <c r="G6314" i="5" s="1"/>
  <c r="M6297" i="5"/>
  <c r="N6297" i="5"/>
  <c r="Q6297" i="5" s="1"/>
  <c r="F6297" i="5" s="1"/>
  <c r="G6297" i="5" s="1"/>
  <c r="M6311" i="5"/>
  <c r="N6311" i="5"/>
  <c r="Q6311" i="5" s="1"/>
  <c r="F6311" i="5" s="1"/>
  <c r="G6311" i="5" s="1"/>
  <c r="M6347" i="5"/>
  <c r="N6347" i="5"/>
  <c r="Q6347" i="5" s="1"/>
  <c r="F6347" i="5" s="1"/>
  <c r="G6347" i="5" s="1"/>
  <c r="M6313" i="5"/>
  <c r="N6313" i="5"/>
  <c r="Q6313" i="5" s="1"/>
  <c r="F6313" i="5" s="1"/>
  <c r="G6313" i="5" s="1"/>
  <c r="M6317" i="5"/>
  <c r="N6317" i="5"/>
  <c r="Q6317" i="5" s="1"/>
  <c r="F6317" i="5" s="1"/>
  <c r="G6317" i="5" s="1"/>
  <c r="M6292" i="5"/>
  <c r="N6292" i="5"/>
  <c r="Q6292" i="5" s="1"/>
  <c r="F6292" i="5" s="1"/>
  <c r="G6292" i="5" s="1"/>
  <c r="M6301" i="5"/>
  <c r="N6301" i="5"/>
  <c r="Q6301" i="5" s="1"/>
  <c r="F6301" i="5" s="1"/>
  <c r="G6301" i="5" s="1"/>
  <c r="M6308" i="5"/>
  <c r="N6308" i="5"/>
  <c r="Q6308" i="5" s="1"/>
  <c r="F6308" i="5" s="1"/>
  <c r="G6308" i="5" s="1"/>
  <c r="M6324" i="5"/>
  <c r="N6324" i="5"/>
  <c r="Q6324" i="5" s="1"/>
  <c r="F6324" i="5" s="1"/>
  <c r="G6324" i="5" s="1"/>
  <c r="M6331" i="5"/>
  <c r="N6331" i="5"/>
  <c r="Q6331" i="5" s="1"/>
  <c r="F6331" i="5" s="1"/>
  <c r="G6331" i="5" s="1"/>
  <c r="M6323" i="5"/>
  <c r="N6323" i="5"/>
  <c r="Q6323" i="5" s="1"/>
  <c r="F6323" i="5" s="1"/>
  <c r="G6323" i="5" s="1"/>
  <c r="M6336" i="5"/>
  <c r="N6336" i="5"/>
  <c r="Q6336" i="5" s="1"/>
  <c r="F6336" i="5" s="1"/>
  <c r="G6336" i="5" s="1"/>
  <c r="M6300" i="5"/>
  <c r="N6300" i="5"/>
  <c r="Q6300" i="5" s="1"/>
  <c r="F6300" i="5" s="1"/>
  <c r="G6300" i="5" s="1"/>
  <c r="M6339" i="5"/>
  <c r="N6339" i="5"/>
  <c r="Q6339" i="5" s="1"/>
  <c r="F6339" i="5" s="1"/>
  <c r="G6339" i="5" s="1"/>
  <c r="M6337" i="5"/>
  <c r="N6337" i="5"/>
  <c r="Q6337" i="5" s="1"/>
  <c r="F6337" i="5" s="1"/>
  <c r="G6337" i="5" s="1"/>
  <c r="M6325" i="5"/>
  <c r="N6325" i="5"/>
  <c r="Q6325" i="5" s="1"/>
  <c r="F6325" i="5" s="1"/>
  <c r="G6325" i="5" s="1"/>
  <c r="M6298" i="5"/>
  <c r="N6298" i="5"/>
  <c r="Q6298" i="5" s="1"/>
  <c r="F6298" i="5" s="1"/>
  <c r="G6298" i="5" s="1"/>
  <c r="M6319" i="5"/>
  <c r="N6319" i="5"/>
  <c r="Q6319" i="5" s="1"/>
  <c r="F6319" i="5" s="1"/>
  <c r="G6319" i="5" s="1"/>
  <c r="M6322" i="5"/>
  <c r="N6322" i="5"/>
  <c r="Q6322" i="5" s="1"/>
  <c r="F6322" i="5" s="1"/>
  <c r="G6322" i="5" s="1"/>
  <c r="M6309" i="5"/>
  <c r="N6309" i="5"/>
  <c r="Q6309" i="5" s="1"/>
  <c r="F6309" i="5" s="1"/>
  <c r="G6309" i="5" s="1"/>
  <c r="M6296" i="5"/>
  <c r="N6296" i="5"/>
  <c r="Q6296" i="5" s="1"/>
  <c r="F6296" i="5" s="1"/>
  <c r="G6296" i="5" s="1"/>
  <c r="A6379" i="5"/>
  <c r="B6331" i="5"/>
  <c r="A6384" i="5"/>
  <c r="B6336" i="5"/>
  <c r="A6387" i="5"/>
  <c r="B6339" i="5"/>
  <c r="A6376" i="5"/>
  <c r="B6328" i="5"/>
  <c r="A6351" i="5"/>
  <c r="B6303" i="5"/>
  <c r="A6364" i="5"/>
  <c r="B6316" i="5"/>
  <c r="A6342" i="5"/>
  <c r="B6294" i="5"/>
  <c r="A6380" i="5"/>
  <c r="B6332" i="5"/>
  <c r="A6375" i="5"/>
  <c r="B6327" i="5"/>
  <c r="A6362" i="5"/>
  <c r="B6314" i="5"/>
  <c r="A6372" i="5"/>
  <c r="B6324" i="5"/>
  <c r="A6371" i="5"/>
  <c r="B6323" i="5"/>
  <c r="A6348" i="5"/>
  <c r="B6300" i="5"/>
  <c r="A6345" i="5"/>
  <c r="B6297" i="5"/>
  <c r="A6359" i="5"/>
  <c r="B6311" i="5"/>
  <c r="A6395" i="5"/>
  <c r="B6347" i="5"/>
  <c r="A6361" i="5"/>
  <c r="B6313" i="5"/>
  <c r="A6365" i="5"/>
  <c r="B6317" i="5"/>
  <c r="A6340" i="5"/>
  <c r="B6292" i="5"/>
  <c r="A6349" i="5"/>
  <c r="B6301" i="5"/>
  <c r="A6385" i="5"/>
  <c r="B6337" i="5"/>
  <c r="A6373" i="5"/>
  <c r="B6325" i="5"/>
  <c r="A6346" i="5"/>
  <c r="B6298" i="5"/>
  <c r="A6367" i="5"/>
  <c r="B6319" i="5"/>
  <c r="A6370" i="5"/>
  <c r="B6322" i="5"/>
  <c r="A6357" i="5"/>
  <c r="B6309" i="5"/>
  <c r="A6344" i="5"/>
  <c r="B6296" i="5"/>
  <c r="A6366" i="5"/>
  <c r="B6318" i="5"/>
  <c r="A6352" i="5"/>
  <c r="B6304" i="5"/>
  <c r="A6378" i="5"/>
  <c r="B6330" i="5"/>
  <c r="A6377" i="5"/>
  <c r="B6329" i="5"/>
  <c r="A6381" i="5"/>
  <c r="B6333" i="5"/>
  <c r="A6360" i="5"/>
  <c r="B6312" i="5"/>
  <c r="A6358" i="5"/>
  <c r="B6310" i="5"/>
  <c r="A6350" i="5"/>
  <c r="B6302" i="5"/>
  <c r="A6411" i="5"/>
  <c r="B6363" i="5"/>
  <c r="A6355" i="5"/>
  <c r="B6307" i="5"/>
  <c r="A6374" i="5"/>
  <c r="B6326" i="5"/>
  <c r="A6386" i="5"/>
  <c r="B6338" i="5"/>
  <c r="A6368" i="5"/>
  <c r="B6320" i="5"/>
  <c r="A6354" i="5"/>
  <c r="B6306" i="5"/>
  <c r="A6343" i="5"/>
  <c r="B6295" i="5"/>
  <c r="A6382" i="5"/>
  <c r="B6334" i="5"/>
  <c r="A6341" i="5"/>
  <c r="B6293" i="5"/>
  <c r="A6369" i="5"/>
  <c r="B6321" i="5"/>
  <c r="A6356" i="5"/>
  <c r="B6308" i="5"/>
  <c r="A6353" i="5"/>
  <c r="B6305" i="5"/>
  <c r="A6383" i="5"/>
  <c r="B6335" i="5"/>
  <c r="O6499" i="5" l="1"/>
  <c r="P6451" i="5"/>
  <c r="O6524" i="5"/>
  <c r="P6476" i="5"/>
  <c r="O6497" i="5"/>
  <c r="P6449" i="5"/>
  <c r="O6510" i="5"/>
  <c r="P6462" i="5"/>
  <c r="O6551" i="5"/>
  <c r="P6503" i="5"/>
  <c r="O6540" i="5"/>
  <c r="P6492" i="5"/>
  <c r="O6512" i="5"/>
  <c r="P6464" i="5"/>
  <c r="O6509" i="5"/>
  <c r="P6461" i="5"/>
  <c r="O6502" i="5"/>
  <c r="P6454" i="5"/>
  <c r="O6513" i="5"/>
  <c r="P6465" i="5"/>
  <c r="O6523" i="5"/>
  <c r="P6475" i="5"/>
  <c r="O6515" i="5"/>
  <c r="P6467" i="5"/>
  <c r="O6511" i="5"/>
  <c r="P6463" i="5"/>
  <c r="O6528" i="5"/>
  <c r="P6480" i="5"/>
  <c r="O6536" i="5"/>
  <c r="P6488" i="5"/>
  <c r="O6554" i="5"/>
  <c r="P6506" i="5"/>
  <c r="O6526" i="5"/>
  <c r="P6478" i="5"/>
  <c r="O6537" i="5"/>
  <c r="P6489" i="5"/>
  <c r="O6484" i="5"/>
  <c r="P6436" i="5"/>
  <c r="O6486" i="5"/>
  <c r="P6438" i="5"/>
  <c r="O6565" i="5"/>
  <c r="P6517" i="5"/>
  <c r="O6519" i="5"/>
  <c r="P6471" i="5"/>
  <c r="O6538" i="5"/>
  <c r="P6490" i="5"/>
  <c r="O6568" i="5"/>
  <c r="P6520" i="5"/>
  <c r="O6522" i="5"/>
  <c r="P6474" i="5"/>
  <c r="O6525" i="5"/>
  <c r="P6477" i="5"/>
  <c r="O6529" i="5"/>
  <c r="P6481" i="5"/>
  <c r="O6500" i="5"/>
  <c r="P6452" i="5"/>
  <c r="O6518" i="5"/>
  <c r="P6470" i="5"/>
  <c r="O6504" i="5"/>
  <c r="P6456" i="5"/>
  <c r="O6521" i="5"/>
  <c r="P6473" i="5"/>
  <c r="O6535" i="5"/>
  <c r="P6487" i="5"/>
  <c r="O6485" i="5"/>
  <c r="P6437" i="5"/>
  <c r="O6530" i="5"/>
  <c r="P6482" i="5"/>
  <c r="O6495" i="5"/>
  <c r="P6447" i="5"/>
  <c r="O6556" i="5"/>
  <c r="P6508" i="5"/>
  <c r="O6514" i="5"/>
  <c r="P6466" i="5"/>
  <c r="O6501" i="5"/>
  <c r="P6453" i="5"/>
  <c r="O6496" i="5"/>
  <c r="P6448" i="5"/>
  <c r="O6516" i="5"/>
  <c r="P6468" i="5"/>
  <c r="O6507" i="5"/>
  <c r="P6459" i="5"/>
  <c r="O6494" i="5"/>
  <c r="P6446" i="5"/>
  <c r="O6505" i="5"/>
  <c r="P6457" i="5"/>
  <c r="O6539" i="5"/>
  <c r="P6491" i="5"/>
  <c r="O6498" i="5"/>
  <c r="P6450" i="5"/>
  <c r="O6493" i="5"/>
  <c r="P6445" i="5"/>
  <c r="O6527" i="5"/>
  <c r="P6479" i="5"/>
  <c r="O6579" i="5"/>
  <c r="P6531" i="5"/>
  <c r="M6382" i="5"/>
  <c r="N6382" i="5"/>
  <c r="Q6382" i="5" s="1"/>
  <c r="F6382" i="5" s="1"/>
  <c r="G6382" i="5" s="1"/>
  <c r="M6411" i="5"/>
  <c r="N6411" i="5"/>
  <c r="Q6411" i="5" s="1"/>
  <c r="F6411" i="5" s="1"/>
  <c r="G6411" i="5" s="1"/>
  <c r="M6352" i="5"/>
  <c r="N6352" i="5"/>
  <c r="Q6352" i="5" s="1"/>
  <c r="F6352" i="5" s="1"/>
  <c r="G6352" i="5" s="1"/>
  <c r="M6373" i="5"/>
  <c r="N6373" i="5"/>
  <c r="Q6373" i="5" s="1"/>
  <c r="F6373" i="5" s="1"/>
  <c r="G6373" i="5" s="1"/>
  <c r="M6359" i="5"/>
  <c r="N6359" i="5"/>
  <c r="Q6359" i="5" s="1"/>
  <c r="F6359" i="5" s="1"/>
  <c r="G6359" i="5" s="1"/>
  <c r="M6380" i="5"/>
  <c r="N6380" i="5"/>
  <c r="Q6380" i="5" s="1"/>
  <c r="F6380" i="5" s="1"/>
  <c r="G6380" i="5" s="1"/>
  <c r="M6379" i="5"/>
  <c r="N6379" i="5"/>
  <c r="Q6379" i="5" s="1"/>
  <c r="F6379" i="5" s="1"/>
  <c r="G6379" i="5" s="1"/>
  <c r="M6358" i="5"/>
  <c r="N6358" i="5"/>
  <c r="Q6358" i="5" s="1"/>
  <c r="F6358" i="5" s="1"/>
  <c r="G6358" i="5" s="1"/>
  <c r="M6348" i="5"/>
  <c r="N6348" i="5"/>
  <c r="Q6348" i="5" s="1"/>
  <c r="F6348" i="5" s="1"/>
  <c r="G6348" i="5" s="1"/>
  <c r="M6364" i="5"/>
  <c r="N6364" i="5"/>
  <c r="Q6364" i="5" s="1"/>
  <c r="F6364" i="5" s="1"/>
  <c r="G6364" i="5" s="1"/>
  <c r="M6353" i="5"/>
  <c r="N6353" i="5"/>
  <c r="Q6353" i="5" s="1"/>
  <c r="F6353" i="5" s="1"/>
  <c r="G6353" i="5" s="1"/>
  <c r="M6368" i="5"/>
  <c r="N6368" i="5"/>
  <c r="Q6368" i="5" s="1"/>
  <c r="F6368" i="5" s="1"/>
  <c r="G6368" i="5" s="1"/>
  <c r="M6360" i="5"/>
  <c r="N6360" i="5"/>
  <c r="Q6360" i="5" s="1"/>
  <c r="F6360" i="5" s="1"/>
  <c r="G6360" i="5" s="1"/>
  <c r="M6357" i="5"/>
  <c r="N6357" i="5"/>
  <c r="Q6357" i="5" s="1"/>
  <c r="F6357" i="5" s="1"/>
  <c r="G6357" i="5" s="1"/>
  <c r="M6340" i="5"/>
  <c r="N6340" i="5"/>
  <c r="Q6340" i="5" s="1"/>
  <c r="F6340" i="5" s="1"/>
  <c r="G6340" i="5" s="1"/>
  <c r="M6371" i="5"/>
  <c r="N6371" i="5"/>
  <c r="Q6371" i="5" s="1"/>
  <c r="F6371" i="5" s="1"/>
  <c r="G6371" i="5" s="1"/>
  <c r="M6351" i="5"/>
  <c r="N6351" i="5"/>
  <c r="Q6351" i="5" s="1"/>
  <c r="F6351" i="5" s="1"/>
  <c r="G6351" i="5" s="1"/>
  <c r="M6383" i="5"/>
  <c r="N6383" i="5"/>
  <c r="Q6383" i="5" s="1"/>
  <c r="F6383" i="5" s="1"/>
  <c r="G6383" i="5" s="1"/>
  <c r="M6344" i="5"/>
  <c r="N6344" i="5"/>
  <c r="Q6344" i="5" s="1"/>
  <c r="F6344" i="5" s="1"/>
  <c r="G6344" i="5" s="1"/>
  <c r="M6356" i="5"/>
  <c r="N6356" i="5"/>
  <c r="Q6356" i="5" s="1"/>
  <c r="F6356" i="5" s="1"/>
  <c r="G6356" i="5" s="1"/>
  <c r="M6386" i="5"/>
  <c r="N6386" i="5"/>
  <c r="Q6386" i="5" s="1"/>
  <c r="F6386" i="5" s="1"/>
  <c r="G6386" i="5" s="1"/>
  <c r="M6381" i="5"/>
  <c r="N6381" i="5"/>
  <c r="Q6381" i="5" s="1"/>
  <c r="F6381" i="5" s="1"/>
  <c r="G6381" i="5" s="1"/>
  <c r="M6370" i="5"/>
  <c r="N6370" i="5"/>
  <c r="Q6370" i="5" s="1"/>
  <c r="F6370" i="5" s="1"/>
  <c r="G6370" i="5" s="1"/>
  <c r="M6365" i="5"/>
  <c r="N6365" i="5"/>
  <c r="Q6365" i="5" s="1"/>
  <c r="F6365" i="5" s="1"/>
  <c r="G6365" i="5" s="1"/>
  <c r="M6372" i="5"/>
  <c r="N6372" i="5"/>
  <c r="Q6372" i="5" s="1"/>
  <c r="F6372" i="5" s="1"/>
  <c r="G6372" i="5" s="1"/>
  <c r="M6376" i="5"/>
  <c r="N6376" i="5"/>
  <c r="Q6376" i="5" s="1"/>
  <c r="F6376" i="5" s="1"/>
  <c r="G6376" i="5" s="1"/>
  <c r="M6349" i="5"/>
  <c r="N6349" i="5"/>
  <c r="Q6349" i="5" s="1"/>
  <c r="F6349" i="5" s="1"/>
  <c r="G6349" i="5" s="1"/>
  <c r="M6369" i="5"/>
  <c r="N6369" i="5"/>
  <c r="Q6369" i="5" s="1"/>
  <c r="F6369" i="5" s="1"/>
  <c r="G6369" i="5" s="1"/>
  <c r="M6374" i="5"/>
  <c r="N6374" i="5"/>
  <c r="Q6374" i="5" s="1"/>
  <c r="F6374" i="5" s="1"/>
  <c r="G6374" i="5" s="1"/>
  <c r="M6377" i="5"/>
  <c r="N6377" i="5"/>
  <c r="Q6377" i="5" s="1"/>
  <c r="F6377" i="5" s="1"/>
  <c r="G6377" i="5" s="1"/>
  <c r="M6367" i="5"/>
  <c r="N6367" i="5"/>
  <c r="Q6367" i="5" s="1"/>
  <c r="F6367" i="5" s="1"/>
  <c r="G6367" i="5" s="1"/>
  <c r="M6361" i="5"/>
  <c r="N6361" i="5"/>
  <c r="Q6361" i="5" s="1"/>
  <c r="F6361" i="5" s="1"/>
  <c r="G6361" i="5" s="1"/>
  <c r="M6362" i="5"/>
  <c r="N6362" i="5"/>
  <c r="Q6362" i="5" s="1"/>
  <c r="F6362" i="5" s="1"/>
  <c r="G6362" i="5" s="1"/>
  <c r="M6387" i="5"/>
  <c r="N6387" i="5"/>
  <c r="Q6387" i="5" s="1"/>
  <c r="F6387" i="5" s="1"/>
  <c r="G6387" i="5" s="1"/>
  <c r="M6343" i="5"/>
  <c r="N6343" i="5"/>
  <c r="Q6343" i="5" s="1"/>
  <c r="F6343" i="5" s="1"/>
  <c r="G6343" i="5" s="1"/>
  <c r="M6350" i="5"/>
  <c r="N6350" i="5"/>
  <c r="Q6350" i="5" s="1"/>
  <c r="F6350" i="5" s="1"/>
  <c r="G6350" i="5" s="1"/>
  <c r="M6366" i="5"/>
  <c r="N6366" i="5"/>
  <c r="Q6366" i="5" s="1"/>
  <c r="F6366" i="5" s="1"/>
  <c r="G6366" i="5" s="1"/>
  <c r="M6385" i="5"/>
  <c r="N6385" i="5"/>
  <c r="Q6385" i="5" s="1"/>
  <c r="F6385" i="5" s="1"/>
  <c r="G6385" i="5" s="1"/>
  <c r="M6345" i="5"/>
  <c r="N6345" i="5"/>
  <c r="Q6345" i="5" s="1"/>
  <c r="F6345" i="5" s="1"/>
  <c r="G6345" i="5" s="1"/>
  <c r="M6342" i="5"/>
  <c r="N6342" i="5"/>
  <c r="Q6342" i="5" s="1"/>
  <c r="F6342" i="5" s="1"/>
  <c r="G6342" i="5" s="1"/>
  <c r="M6354" i="5"/>
  <c r="N6354" i="5"/>
  <c r="Q6354" i="5" s="1"/>
  <c r="F6354" i="5" s="1"/>
  <c r="G6354" i="5" s="1"/>
  <c r="M6341" i="5"/>
  <c r="N6341" i="5"/>
  <c r="Q6341" i="5" s="1"/>
  <c r="F6341" i="5" s="1"/>
  <c r="G6341" i="5" s="1"/>
  <c r="M6355" i="5"/>
  <c r="N6355" i="5"/>
  <c r="Q6355" i="5" s="1"/>
  <c r="F6355" i="5" s="1"/>
  <c r="G6355" i="5" s="1"/>
  <c r="M6378" i="5"/>
  <c r="N6378" i="5"/>
  <c r="Q6378" i="5" s="1"/>
  <c r="F6378" i="5" s="1"/>
  <c r="G6378" i="5" s="1"/>
  <c r="M6346" i="5"/>
  <c r="N6346" i="5"/>
  <c r="Q6346" i="5" s="1"/>
  <c r="F6346" i="5" s="1"/>
  <c r="G6346" i="5" s="1"/>
  <c r="M6395" i="5"/>
  <c r="N6395" i="5"/>
  <c r="Q6395" i="5" s="1"/>
  <c r="F6395" i="5" s="1"/>
  <c r="G6395" i="5" s="1"/>
  <c r="M6375" i="5"/>
  <c r="N6375" i="5"/>
  <c r="Q6375" i="5" s="1"/>
  <c r="F6375" i="5" s="1"/>
  <c r="G6375" i="5" s="1"/>
  <c r="M6384" i="5"/>
  <c r="N6384" i="5"/>
  <c r="Q6384" i="5" s="1"/>
  <c r="F6384" i="5" s="1"/>
  <c r="G6384" i="5" s="1"/>
  <c r="A6431" i="5"/>
  <c r="B6383" i="5"/>
  <c r="A6402" i="5"/>
  <c r="B6354" i="5"/>
  <c r="A6406" i="5"/>
  <c r="B6358" i="5"/>
  <c r="A6392" i="5"/>
  <c r="B6344" i="5"/>
  <c r="A6397" i="5"/>
  <c r="B6349" i="5"/>
  <c r="A6396" i="5"/>
  <c r="B6348" i="5"/>
  <c r="A6412" i="5"/>
  <c r="B6364" i="5"/>
  <c r="A6414" i="5"/>
  <c r="B6366" i="5"/>
  <c r="A6390" i="5"/>
  <c r="B6342" i="5"/>
  <c r="A6434" i="5"/>
  <c r="B6386" i="5"/>
  <c r="A6429" i="5"/>
  <c r="B6381" i="5"/>
  <c r="A6413" i="5"/>
  <c r="B6365" i="5"/>
  <c r="A6420" i="5"/>
  <c r="B6372" i="5"/>
  <c r="A6424" i="5"/>
  <c r="B6376" i="5"/>
  <c r="A6391" i="5"/>
  <c r="B6343" i="5"/>
  <c r="A6398" i="5"/>
  <c r="B6350" i="5"/>
  <c r="A6433" i="5"/>
  <c r="B6385" i="5"/>
  <c r="A6393" i="5"/>
  <c r="B6345" i="5"/>
  <c r="A6416" i="5"/>
  <c r="B6368" i="5"/>
  <c r="A6405" i="5"/>
  <c r="B6357" i="5"/>
  <c r="A6419" i="5"/>
  <c r="B6371" i="5"/>
  <c r="A6417" i="5"/>
  <c r="B6369" i="5"/>
  <c r="A6422" i="5"/>
  <c r="B6374" i="5"/>
  <c r="A6425" i="5"/>
  <c r="B6377" i="5"/>
  <c r="A6415" i="5"/>
  <c r="B6367" i="5"/>
  <c r="A6409" i="5"/>
  <c r="B6361" i="5"/>
  <c r="A6410" i="5"/>
  <c r="B6362" i="5"/>
  <c r="A6435" i="5"/>
  <c r="B6387" i="5"/>
  <c r="A6388" i="5"/>
  <c r="B6340" i="5"/>
  <c r="A6404" i="5"/>
  <c r="B6356" i="5"/>
  <c r="A6418" i="5"/>
  <c r="B6370" i="5"/>
  <c r="A6389" i="5"/>
  <c r="B6341" i="5"/>
  <c r="A6403" i="5"/>
  <c r="B6355" i="5"/>
  <c r="A6426" i="5"/>
  <c r="B6378" i="5"/>
  <c r="A6394" i="5"/>
  <c r="B6346" i="5"/>
  <c r="A6443" i="5"/>
  <c r="B6395" i="5"/>
  <c r="A6423" i="5"/>
  <c r="B6375" i="5"/>
  <c r="A6432" i="5"/>
  <c r="B6384" i="5"/>
  <c r="A6401" i="5"/>
  <c r="B6353" i="5"/>
  <c r="A6408" i="5"/>
  <c r="B6360" i="5"/>
  <c r="A6399" i="5"/>
  <c r="B6351" i="5"/>
  <c r="A6430" i="5"/>
  <c r="B6382" i="5"/>
  <c r="A6459" i="5"/>
  <c r="B6411" i="5"/>
  <c r="A6400" i="5"/>
  <c r="B6352" i="5"/>
  <c r="A6421" i="5"/>
  <c r="B6373" i="5"/>
  <c r="A6407" i="5"/>
  <c r="B6359" i="5"/>
  <c r="A6428" i="5"/>
  <c r="B6380" i="5"/>
  <c r="A6427" i="5"/>
  <c r="B6379" i="5"/>
  <c r="O6543" i="5" l="1"/>
  <c r="P6495" i="5"/>
  <c r="O6627" i="5"/>
  <c r="P6579" i="5"/>
  <c r="O6555" i="5"/>
  <c r="P6507" i="5"/>
  <c r="O6578" i="5"/>
  <c r="P6530" i="5"/>
  <c r="O6577" i="5"/>
  <c r="P6529" i="5"/>
  <c r="O6534" i="5"/>
  <c r="P6486" i="5"/>
  <c r="O6559" i="5"/>
  <c r="P6511" i="5"/>
  <c r="O6588" i="5"/>
  <c r="P6540" i="5"/>
  <c r="O6533" i="5"/>
  <c r="P6485" i="5"/>
  <c r="O6546" i="5"/>
  <c r="P6498" i="5"/>
  <c r="O6549" i="5"/>
  <c r="P6501" i="5"/>
  <c r="O6569" i="5"/>
  <c r="P6521" i="5"/>
  <c r="O6616" i="5"/>
  <c r="P6568" i="5"/>
  <c r="O6574" i="5"/>
  <c r="P6526" i="5"/>
  <c r="O6561" i="5"/>
  <c r="P6513" i="5"/>
  <c r="O6545" i="5"/>
  <c r="P6497" i="5"/>
  <c r="O6576" i="5"/>
  <c r="P6528" i="5"/>
  <c r="O6564" i="5"/>
  <c r="P6516" i="5"/>
  <c r="O6573" i="5"/>
  <c r="P6525" i="5"/>
  <c r="O6563" i="5"/>
  <c r="P6515" i="5"/>
  <c r="O6571" i="5"/>
  <c r="P6523" i="5"/>
  <c r="O6613" i="5"/>
  <c r="P6565" i="5"/>
  <c r="O6532" i="5"/>
  <c r="P6484" i="5"/>
  <c r="O6585" i="5"/>
  <c r="P6537" i="5"/>
  <c r="O6587" i="5"/>
  <c r="P6539" i="5"/>
  <c r="O6562" i="5"/>
  <c r="P6514" i="5"/>
  <c r="O6552" i="5"/>
  <c r="P6504" i="5"/>
  <c r="O6586" i="5"/>
  <c r="P6538" i="5"/>
  <c r="O6602" i="5"/>
  <c r="P6554" i="5"/>
  <c r="O6550" i="5"/>
  <c r="P6502" i="5"/>
  <c r="O6572" i="5"/>
  <c r="P6524" i="5"/>
  <c r="O6548" i="5"/>
  <c r="P6500" i="5"/>
  <c r="O6599" i="5"/>
  <c r="P6551" i="5"/>
  <c r="O6542" i="5"/>
  <c r="P6494" i="5"/>
  <c r="O6560" i="5"/>
  <c r="P6512" i="5"/>
  <c r="O6575" i="5"/>
  <c r="P6527" i="5"/>
  <c r="O6541" i="5"/>
  <c r="P6493" i="5"/>
  <c r="O6544" i="5"/>
  <c r="P6496" i="5"/>
  <c r="O6583" i="5"/>
  <c r="P6535" i="5"/>
  <c r="O6570" i="5"/>
  <c r="P6522" i="5"/>
  <c r="O6558" i="5"/>
  <c r="P6510" i="5"/>
  <c r="O6553" i="5"/>
  <c r="P6505" i="5"/>
  <c r="O6604" i="5"/>
  <c r="P6556" i="5"/>
  <c r="O6566" i="5"/>
  <c r="P6518" i="5"/>
  <c r="O6567" i="5"/>
  <c r="P6519" i="5"/>
  <c r="O6584" i="5"/>
  <c r="P6536" i="5"/>
  <c r="O6557" i="5"/>
  <c r="P6509" i="5"/>
  <c r="O6547" i="5"/>
  <c r="P6499" i="5"/>
  <c r="M6459" i="5"/>
  <c r="N6459" i="5"/>
  <c r="Q6459" i="5" s="1"/>
  <c r="F6459" i="5" s="1"/>
  <c r="G6459" i="5" s="1"/>
  <c r="M6443" i="5"/>
  <c r="N6443" i="5"/>
  <c r="Q6443" i="5" s="1"/>
  <c r="F6443" i="5" s="1"/>
  <c r="G6443" i="5" s="1"/>
  <c r="M6388" i="5"/>
  <c r="N6388" i="5"/>
  <c r="Q6388" i="5" s="1"/>
  <c r="F6388" i="5" s="1"/>
  <c r="G6388" i="5" s="1"/>
  <c r="M6417" i="5"/>
  <c r="N6417" i="5"/>
  <c r="Q6417" i="5" s="1"/>
  <c r="F6417" i="5" s="1"/>
  <c r="G6417" i="5" s="1"/>
  <c r="M6391" i="5"/>
  <c r="N6391" i="5"/>
  <c r="Q6391" i="5" s="1"/>
  <c r="F6391" i="5" s="1"/>
  <c r="G6391" i="5" s="1"/>
  <c r="M6414" i="5"/>
  <c r="N6414" i="5"/>
  <c r="Q6414" i="5" s="1"/>
  <c r="F6414" i="5" s="1"/>
  <c r="G6414" i="5" s="1"/>
  <c r="M6431" i="5"/>
  <c r="N6431" i="5"/>
  <c r="Q6431" i="5" s="1"/>
  <c r="F6431" i="5" s="1"/>
  <c r="G6431" i="5" s="1"/>
  <c r="M6428" i="5"/>
  <c r="N6428" i="5"/>
  <c r="Q6428" i="5" s="1"/>
  <c r="F6428" i="5" s="1"/>
  <c r="G6428" i="5" s="1"/>
  <c r="M6408" i="5"/>
  <c r="N6408" i="5"/>
  <c r="Q6408" i="5" s="1"/>
  <c r="F6408" i="5" s="1"/>
  <c r="G6408" i="5" s="1"/>
  <c r="M6403" i="5"/>
  <c r="N6403" i="5"/>
  <c r="Q6403" i="5" s="1"/>
  <c r="F6403" i="5" s="1"/>
  <c r="G6403" i="5" s="1"/>
  <c r="M6409" i="5"/>
  <c r="N6409" i="5"/>
  <c r="Q6409" i="5" s="1"/>
  <c r="F6409" i="5" s="1"/>
  <c r="G6409" i="5" s="1"/>
  <c r="M6416" i="5"/>
  <c r="N6416" i="5"/>
  <c r="Q6416" i="5" s="1"/>
  <c r="F6416" i="5" s="1"/>
  <c r="G6416" i="5" s="1"/>
  <c r="M6413" i="5"/>
  <c r="N6413" i="5"/>
  <c r="Q6413" i="5" s="1"/>
  <c r="F6413" i="5" s="1"/>
  <c r="G6413" i="5" s="1"/>
  <c r="M6397" i="5"/>
  <c r="N6397" i="5"/>
  <c r="Q6397" i="5" s="1"/>
  <c r="F6397" i="5" s="1"/>
  <c r="G6397" i="5" s="1"/>
  <c r="M6427" i="5"/>
  <c r="N6427" i="5"/>
  <c r="Q6427" i="5" s="1"/>
  <c r="F6427" i="5" s="1"/>
  <c r="G6427" i="5" s="1"/>
  <c r="M6407" i="5"/>
  <c r="N6407" i="5"/>
  <c r="Q6407" i="5" s="1"/>
  <c r="F6407" i="5" s="1"/>
  <c r="G6407" i="5" s="1"/>
  <c r="M6401" i="5"/>
  <c r="N6401" i="5"/>
  <c r="Q6401" i="5" s="1"/>
  <c r="F6401" i="5" s="1"/>
  <c r="G6401" i="5" s="1"/>
  <c r="M6389" i="5"/>
  <c r="N6389" i="5"/>
  <c r="Q6389" i="5" s="1"/>
  <c r="F6389" i="5" s="1"/>
  <c r="G6389" i="5" s="1"/>
  <c r="M6415" i="5"/>
  <c r="N6415" i="5"/>
  <c r="Q6415" i="5" s="1"/>
  <c r="F6415" i="5" s="1"/>
  <c r="G6415" i="5" s="1"/>
  <c r="M6393" i="5"/>
  <c r="N6393" i="5"/>
  <c r="Q6393" i="5" s="1"/>
  <c r="F6393" i="5" s="1"/>
  <c r="G6393" i="5" s="1"/>
  <c r="M6429" i="5"/>
  <c r="N6429" i="5"/>
  <c r="Q6429" i="5" s="1"/>
  <c r="F6429" i="5" s="1"/>
  <c r="G6429" i="5" s="1"/>
  <c r="M6392" i="5"/>
  <c r="N6392" i="5"/>
  <c r="Q6392" i="5" s="1"/>
  <c r="F6392" i="5" s="1"/>
  <c r="G6392" i="5" s="1"/>
  <c r="M6399" i="5"/>
  <c r="N6399" i="5"/>
  <c r="Q6399" i="5" s="1"/>
  <c r="F6399" i="5" s="1"/>
  <c r="G6399" i="5" s="1"/>
  <c r="M6410" i="5"/>
  <c r="N6410" i="5"/>
  <c r="Q6410" i="5" s="1"/>
  <c r="F6410" i="5" s="1"/>
  <c r="G6410" i="5" s="1"/>
  <c r="M6396" i="5"/>
  <c r="N6396" i="5"/>
  <c r="Q6396" i="5" s="1"/>
  <c r="F6396" i="5" s="1"/>
  <c r="G6396" i="5" s="1"/>
  <c r="M6421" i="5"/>
  <c r="N6421" i="5"/>
  <c r="Q6421" i="5" s="1"/>
  <c r="F6421" i="5" s="1"/>
  <c r="G6421" i="5" s="1"/>
  <c r="M6432" i="5"/>
  <c r="N6432" i="5"/>
  <c r="Q6432" i="5" s="1"/>
  <c r="F6432" i="5" s="1"/>
  <c r="G6432" i="5" s="1"/>
  <c r="M6418" i="5"/>
  <c r="N6418" i="5"/>
  <c r="Q6418" i="5" s="1"/>
  <c r="F6418" i="5" s="1"/>
  <c r="G6418" i="5" s="1"/>
  <c r="M6425" i="5"/>
  <c r="N6425" i="5"/>
  <c r="Q6425" i="5" s="1"/>
  <c r="F6425" i="5" s="1"/>
  <c r="G6425" i="5" s="1"/>
  <c r="M6433" i="5"/>
  <c r="N6433" i="5"/>
  <c r="Q6433" i="5" s="1"/>
  <c r="F6433" i="5" s="1"/>
  <c r="G6433" i="5" s="1"/>
  <c r="M6434" i="5"/>
  <c r="N6434" i="5"/>
  <c r="Q6434" i="5" s="1"/>
  <c r="F6434" i="5" s="1"/>
  <c r="G6434" i="5" s="1"/>
  <c r="M6406" i="5"/>
  <c r="N6406" i="5"/>
  <c r="Q6406" i="5" s="1"/>
  <c r="F6406" i="5" s="1"/>
  <c r="G6406" i="5" s="1"/>
  <c r="M6430" i="5"/>
  <c r="N6430" i="5"/>
  <c r="Q6430" i="5" s="1"/>
  <c r="F6430" i="5" s="1"/>
  <c r="G6430" i="5" s="1"/>
  <c r="M6394" i="5"/>
  <c r="N6394" i="5"/>
  <c r="Q6394" i="5" s="1"/>
  <c r="F6394" i="5" s="1"/>
  <c r="G6394" i="5" s="1"/>
  <c r="M6435" i="5"/>
  <c r="N6435" i="5"/>
  <c r="Q6435" i="5" s="1"/>
  <c r="F6435" i="5" s="1"/>
  <c r="G6435" i="5" s="1"/>
  <c r="M6419" i="5"/>
  <c r="N6419" i="5"/>
  <c r="Q6419" i="5" s="1"/>
  <c r="F6419" i="5" s="1"/>
  <c r="G6419" i="5" s="1"/>
  <c r="M6424" i="5"/>
  <c r="N6424" i="5"/>
  <c r="Q6424" i="5" s="1"/>
  <c r="F6424" i="5" s="1"/>
  <c r="G6424" i="5" s="1"/>
  <c r="M6412" i="5"/>
  <c r="N6412" i="5"/>
  <c r="Q6412" i="5" s="1"/>
  <c r="F6412" i="5" s="1"/>
  <c r="G6412" i="5" s="1"/>
  <c r="M6420" i="5"/>
  <c r="N6420" i="5"/>
  <c r="Q6420" i="5" s="1"/>
  <c r="F6420" i="5" s="1"/>
  <c r="G6420" i="5" s="1"/>
  <c r="M6426" i="5"/>
  <c r="N6426" i="5"/>
  <c r="Q6426" i="5" s="1"/>
  <c r="F6426" i="5" s="1"/>
  <c r="G6426" i="5" s="1"/>
  <c r="M6405" i="5"/>
  <c r="N6405" i="5"/>
  <c r="Q6405" i="5" s="1"/>
  <c r="F6405" i="5" s="1"/>
  <c r="G6405" i="5" s="1"/>
  <c r="M6400" i="5"/>
  <c r="N6400" i="5"/>
  <c r="Q6400" i="5" s="1"/>
  <c r="F6400" i="5" s="1"/>
  <c r="G6400" i="5" s="1"/>
  <c r="M6423" i="5"/>
  <c r="N6423" i="5"/>
  <c r="Q6423" i="5" s="1"/>
  <c r="F6423" i="5" s="1"/>
  <c r="G6423" i="5" s="1"/>
  <c r="M6404" i="5"/>
  <c r="N6404" i="5"/>
  <c r="Q6404" i="5" s="1"/>
  <c r="F6404" i="5" s="1"/>
  <c r="G6404" i="5" s="1"/>
  <c r="M6422" i="5"/>
  <c r="N6422" i="5"/>
  <c r="Q6422" i="5" s="1"/>
  <c r="F6422" i="5" s="1"/>
  <c r="G6422" i="5" s="1"/>
  <c r="M6398" i="5"/>
  <c r="N6398" i="5"/>
  <c r="Q6398" i="5" s="1"/>
  <c r="F6398" i="5" s="1"/>
  <c r="G6398" i="5" s="1"/>
  <c r="M6390" i="5"/>
  <c r="N6390" i="5"/>
  <c r="Q6390" i="5" s="1"/>
  <c r="F6390" i="5" s="1"/>
  <c r="G6390" i="5" s="1"/>
  <c r="M6402" i="5"/>
  <c r="N6402" i="5"/>
  <c r="Q6402" i="5" s="1"/>
  <c r="F6402" i="5" s="1"/>
  <c r="G6402" i="5" s="1"/>
  <c r="A6478" i="5"/>
  <c r="B6430" i="5"/>
  <c r="A6442" i="5"/>
  <c r="B6394" i="5"/>
  <c r="A6483" i="5"/>
  <c r="B6435" i="5"/>
  <c r="A6467" i="5"/>
  <c r="B6419" i="5"/>
  <c r="A6472" i="5"/>
  <c r="B6424" i="5"/>
  <c r="A6460" i="5"/>
  <c r="B6412" i="5"/>
  <c r="A6475" i="5"/>
  <c r="B6427" i="5"/>
  <c r="A6447" i="5"/>
  <c r="B6399" i="5"/>
  <c r="A6458" i="5"/>
  <c r="B6410" i="5"/>
  <c r="A6468" i="5"/>
  <c r="B6420" i="5"/>
  <c r="A6456" i="5"/>
  <c r="B6408" i="5"/>
  <c r="A6451" i="5"/>
  <c r="B6403" i="5"/>
  <c r="A6457" i="5"/>
  <c r="B6409" i="5"/>
  <c r="A6464" i="5"/>
  <c r="B6416" i="5"/>
  <c r="A6461" i="5"/>
  <c r="B6413" i="5"/>
  <c r="A6445" i="5"/>
  <c r="B6397" i="5"/>
  <c r="A6455" i="5"/>
  <c r="B6407" i="5"/>
  <c r="A6469" i="5"/>
  <c r="B6421" i="5"/>
  <c r="A6480" i="5"/>
  <c r="B6432" i="5"/>
  <c r="A6466" i="5"/>
  <c r="B6418" i="5"/>
  <c r="A6473" i="5"/>
  <c r="B6425" i="5"/>
  <c r="A6481" i="5"/>
  <c r="B6433" i="5"/>
  <c r="A6482" i="5"/>
  <c r="B6434" i="5"/>
  <c r="A6454" i="5"/>
  <c r="B6406" i="5"/>
  <c r="A6474" i="5"/>
  <c r="B6426" i="5"/>
  <c r="A6453" i="5"/>
  <c r="B6405" i="5"/>
  <c r="A6444" i="5"/>
  <c r="B6396" i="5"/>
  <c r="A6476" i="5"/>
  <c r="B6428" i="5"/>
  <c r="A6449" i="5"/>
  <c r="B6401" i="5"/>
  <c r="A6441" i="5"/>
  <c r="B6393" i="5"/>
  <c r="A6448" i="5"/>
  <c r="B6400" i="5"/>
  <c r="A6471" i="5"/>
  <c r="B6423" i="5"/>
  <c r="A6452" i="5"/>
  <c r="B6404" i="5"/>
  <c r="A6470" i="5"/>
  <c r="B6422" i="5"/>
  <c r="A6446" i="5"/>
  <c r="B6398" i="5"/>
  <c r="A6438" i="5"/>
  <c r="B6390" i="5"/>
  <c r="A6450" i="5"/>
  <c r="B6402" i="5"/>
  <c r="A6437" i="5"/>
  <c r="B6389" i="5"/>
  <c r="A6463" i="5"/>
  <c r="B6415" i="5"/>
  <c r="A6477" i="5"/>
  <c r="B6429" i="5"/>
  <c r="A6440" i="5"/>
  <c r="B6392" i="5"/>
  <c r="A6507" i="5"/>
  <c r="B6459" i="5"/>
  <c r="A6491" i="5"/>
  <c r="B6443" i="5"/>
  <c r="A6436" i="5"/>
  <c r="B6388" i="5"/>
  <c r="A6465" i="5"/>
  <c r="B6417" i="5"/>
  <c r="A6439" i="5"/>
  <c r="B6391" i="5"/>
  <c r="A6462" i="5"/>
  <c r="B6414" i="5"/>
  <c r="A6479" i="5"/>
  <c r="B6431" i="5"/>
  <c r="O6608" i="5" l="1"/>
  <c r="P6560" i="5"/>
  <c r="O6595" i="5"/>
  <c r="P6547" i="5"/>
  <c r="O6606" i="5"/>
  <c r="P6558" i="5"/>
  <c r="O6590" i="5"/>
  <c r="P6542" i="5"/>
  <c r="O6600" i="5"/>
  <c r="P6552" i="5"/>
  <c r="O6611" i="5"/>
  <c r="P6563" i="5"/>
  <c r="O6664" i="5"/>
  <c r="P6616" i="5"/>
  <c r="O6582" i="5"/>
  <c r="P6534" i="5"/>
  <c r="O6610" i="5"/>
  <c r="P6562" i="5"/>
  <c r="O6596" i="5"/>
  <c r="P6548" i="5"/>
  <c r="O6615" i="5"/>
  <c r="P6567" i="5"/>
  <c r="O6592" i="5"/>
  <c r="P6544" i="5"/>
  <c r="O6620" i="5"/>
  <c r="P6572" i="5"/>
  <c r="O6633" i="5"/>
  <c r="P6585" i="5"/>
  <c r="O6624" i="5"/>
  <c r="P6576" i="5"/>
  <c r="O6594" i="5"/>
  <c r="P6546" i="5"/>
  <c r="O6603" i="5"/>
  <c r="P6555" i="5"/>
  <c r="O6601" i="5"/>
  <c r="P6553" i="5"/>
  <c r="O6634" i="5"/>
  <c r="P6586" i="5"/>
  <c r="O6618" i="5"/>
  <c r="P6570" i="5"/>
  <c r="O6617" i="5"/>
  <c r="P6569" i="5"/>
  <c r="O6597" i="5"/>
  <c r="P6549" i="5"/>
  <c r="O6619" i="5"/>
  <c r="P6571" i="5"/>
  <c r="O6621" i="5"/>
  <c r="P6573" i="5"/>
  <c r="O6635" i="5"/>
  <c r="P6587" i="5"/>
  <c r="O6614" i="5"/>
  <c r="P6566" i="5"/>
  <c r="O6589" i="5"/>
  <c r="P6541" i="5"/>
  <c r="O6598" i="5"/>
  <c r="P6550" i="5"/>
  <c r="O6580" i="5"/>
  <c r="P6532" i="5"/>
  <c r="O6593" i="5"/>
  <c r="P6545" i="5"/>
  <c r="O6581" i="5"/>
  <c r="P6533" i="5"/>
  <c r="O6675" i="5"/>
  <c r="P6627" i="5"/>
  <c r="O6622" i="5"/>
  <c r="P6574" i="5"/>
  <c r="O6605" i="5"/>
  <c r="P6557" i="5"/>
  <c r="O6625" i="5"/>
  <c r="P6577" i="5"/>
  <c r="O6607" i="5"/>
  <c r="P6559" i="5"/>
  <c r="O6647" i="5"/>
  <c r="P6599" i="5"/>
  <c r="O6632" i="5"/>
  <c r="P6584" i="5"/>
  <c r="O6631" i="5"/>
  <c r="P6583" i="5"/>
  <c r="O6612" i="5"/>
  <c r="P6564" i="5"/>
  <c r="O6626" i="5"/>
  <c r="P6578" i="5"/>
  <c r="O6652" i="5"/>
  <c r="P6604" i="5"/>
  <c r="O6623" i="5"/>
  <c r="P6575" i="5"/>
  <c r="O6650" i="5"/>
  <c r="P6602" i="5"/>
  <c r="O6661" i="5"/>
  <c r="P6613" i="5"/>
  <c r="O6609" i="5"/>
  <c r="P6561" i="5"/>
  <c r="O6636" i="5"/>
  <c r="P6588" i="5"/>
  <c r="O6591" i="5"/>
  <c r="P6543" i="5"/>
  <c r="M6491" i="5"/>
  <c r="N6491" i="5"/>
  <c r="Q6491" i="5" s="1"/>
  <c r="F6491" i="5" s="1"/>
  <c r="G6491" i="5" s="1"/>
  <c r="M6438" i="5"/>
  <c r="N6438" i="5"/>
  <c r="Q6438" i="5" s="1"/>
  <c r="F6438" i="5" s="1"/>
  <c r="G6438" i="5" s="1"/>
  <c r="M6449" i="5"/>
  <c r="N6449" i="5"/>
  <c r="Q6449" i="5" s="1"/>
  <c r="F6449" i="5" s="1"/>
  <c r="G6449" i="5" s="1"/>
  <c r="M6481" i="5"/>
  <c r="N6481" i="5"/>
  <c r="Q6481" i="5" s="1"/>
  <c r="F6481" i="5" s="1"/>
  <c r="G6481" i="5" s="1"/>
  <c r="M6461" i="5"/>
  <c r="N6461" i="5"/>
  <c r="Q6461" i="5" s="1"/>
  <c r="F6461" i="5" s="1"/>
  <c r="G6461" i="5" s="1"/>
  <c r="M6447" i="5"/>
  <c r="N6447" i="5"/>
  <c r="Q6447" i="5" s="1"/>
  <c r="F6447" i="5" s="1"/>
  <c r="G6447" i="5" s="1"/>
  <c r="M6478" i="5"/>
  <c r="N6478" i="5"/>
  <c r="Q6478" i="5" s="1"/>
  <c r="F6478" i="5" s="1"/>
  <c r="G6478" i="5" s="1"/>
  <c r="M6440" i="5"/>
  <c r="N6440" i="5"/>
  <c r="Q6440" i="5" s="1"/>
  <c r="F6440" i="5" s="1"/>
  <c r="G6440" i="5" s="1"/>
  <c r="M6462" i="5"/>
  <c r="N6462" i="5"/>
  <c r="Q6462" i="5" s="1"/>
  <c r="F6462" i="5" s="1"/>
  <c r="G6462" i="5" s="1"/>
  <c r="M6477" i="5"/>
  <c r="N6477" i="5"/>
  <c r="Q6477" i="5" s="1"/>
  <c r="F6477" i="5" s="1"/>
  <c r="G6477" i="5" s="1"/>
  <c r="M6452" i="5"/>
  <c r="N6452" i="5"/>
  <c r="Q6452" i="5" s="1"/>
  <c r="F6452" i="5" s="1"/>
  <c r="G6452" i="5" s="1"/>
  <c r="M6453" i="5"/>
  <c r="N6453" i="5"/>
  <c r="Q6453" i="5" s="1"/>
  <c r="F6453" i="5" s="1"/>
  <c r="G6453" i="5" s="1"/>
  <c r="M6480" i="5"/>
  <c r="N6480" i="5"/>
  <c r="Q6480" i="5" s="1"/>
  <c r="F6480" i="5" s="1"/>
  <c r="G6480" i="5" s="1"/>
  <c r="M6451" i="5"/>
  <c r="N6451" i="5"/>
  <c r="Q6451" i="5" s="1"/>
  <c r="F6451" i="5" s="1"/>
  <c r="G6451" i="5" s="1"/>
  <c r="M6472" i="5"/>
  <c r="N6472" i="5"/>
  <c r="Q6472" i="5" s="1"/>
  <c r="F6472" i="5" s="1"/>
  <c r="G6472" i="5" s="1"/>
  <c r="M6444" i="5"/>
  <c r="N6444" i="5"/>
  <c r="Q6444" i="5" s="1"/>
  <c r="F6444" i="5" s="1"/>
  <c r="G6444" i="5" s="1"/>
  <c r="M6439" i="5"/>
  <c r="N6439" i="5"/>
  <c r="Q6439" i="5" s="1"/>
  <c r="F6439" i="5" s="1"/>
  <c r="G6439" i="5" s="1"/>
  <c r="M6463" i="5"/>
  <c r="N6463" i="5"/>
  <c r="Q6463" i="5" s="1"/>
  <c r="F6463" i="5" s="1"/>
  <c r="G6463" i="5" s="1"/>
  <c r="M6471" i="5"/>
  <c r="N6471" i="5"/>
  <c r="Q6471" i="5" s="1"/>
  <c r="F6471" i="5" s="1"/>
  <c r="G6471" i="5" s="1"/>
  <c r="M6474" i="5"/>
  <c r="N6474" i="5"/>
  <c r="Q6474" i="5" s="1"/>
  <c r="F6474" i="5" s="1"/>
  <c r="G6474" i="5" s="1"/>
  <c r="M6469" i="5"/>
  <c r="N6469" i="5"/>
  <c r="Q6469" i="5" s="1"/>
  <c r="F6469" i="5" s="1"/>
  <c r="G6469" i="5" s="1"/>
  <c r="M6456" i="5"/>
  <c r="N6456" i="5"/>
  <c r="Q6456" i="5" s="1"/>
  <c r="F6456" i="5" s="1"/>
  <c r="G6456" i="5" s="1"/>
  <c r="M6467" i="5"/>
  <c r="N6467" i="5"/>
  <c r="Q6467" i="5" s="1"/>
  <c r="F6467" i="5" s="1"/>
  <c r="G6467" i="5" s="1"/>
  <c r="M6507" i="5"/>
  <c r="N6507" i="5"/>
  <c r="Q6507" i="5" s="1"/>
  <c r="F6507" i="5" s="1"/>
  <c r="G6507" i="5" s="1"/>
  <c r="M6446" i="5"/>
  <c r="N6446" i="5"/>
  <c r="Q6446" i="5" s="1"/>
  <c r="F6446" i="5" s="1"/>
  <c r="G6446" i="5" s="1"/>
  <c r="M6476" i="5"/>
  <c r="N6476" i="5"/>
  <c r="Q6476" i="5" s="1"/>
  <c r="F6476" i="5" s="1"/>
  <c r="G6476" i="5" s="1"/>
  <c r="M6473" i="5"/>
  <c r="N6473" i="5"/>
  <c r="Q6473" i="5" s="1"/>
  <c r="F6473" i="5" s="1"/>
  <c r="G6473" i="5" s="1"/>
  <c r="M6464" i="5"/>
  <c r="N6464" i="5"/>
  <c r="Q6464" i="5" s="1"/>
  <c r="F6464" i="5" s="1"/>
  <c r="G6464" i="5" s="1"/>
  <c r="M6475" i="5"/>
  <c r="N6475" i="5"/>
  <c r="Q6475" i="5" s="1"/>
  <c r="F6475" i="5" s="1"/>
  <c r="G6475" i="5" s="1"/>
  <c r="M6470" i="5"/>
  <c r="N6470" i="5"/>
  <c r="Q6470" i="5" s="1"/>
  <c r="F6470" i="5" s="1"/>
  <c r="G6470" i="5" s="1"/>
  <c r="M6465" i="5"/>
  <c r="N6465" i="5"/>
  <c r="Q6465" i="5" s="1"/>
  <c r="F6465" i="5" s="1"/>
  <c r="G6465" i="5" s="1"/>
  <c r="M6437" i="5"/>
  <c r="N6437" i="5"/>
  <c r="Q6437" i="5" s="1"/>
  <c r="F6437" i="5" s="1"/>
  <c r="G6437" i="5" s="1"/>
  <c r="M6448" i="5"/>
  <c r="N6448" i="5"/>
  <c r="Q6448" i="5" s="1"/>
  <c r="F6448" i="5" s="1"/>
  <c r="G6448" i="5" s="1"/>
  <c r="M6454" i="5"/>
  <c r="N6454" i="5"/>
  <c r="Q6454" i="5" s="1"/>
  <c r="F6454" i="5" s="1"/>
  <c r="G6454" i="5" s="1"/>
  <c r="M6455" i="5"/>
  <c r="N6455" i="5"/>
  <c r="Q6455" i="5" s="1"/>
  <c r="F6455" i="5" s="1"/>
  <c r="G6455" i="5" s="1"/>
  <c r="M6468" i="5"/>
  <c r="N6468" i="5"/>
  <c r="Q6468" i="5" s="1"/>
  <c r="F6468" i="5" s="1"/>
  <c r="G6468" i="5" s="1"/>
  <c r="M6483" i="5"/>
  <c r="N6483" i="5"/>
  <c r="Q6483" i="5" s="1"/>
  <c r="F6483" i="5" s="1"/>
  <c r="G6483" i="5" s="1"/>
  <c r="M6466" i="5"/>
  <c r="N6466" i="5"/>
  <c r="Q6466" i="5" s="1"/>
  <c r="F6466" i="5" s="1"/>
  <c r="G6466" i="5" s="1"/>
  <c r="M6460" i="5"/>
  <c r="N6460" i="5"/>
  <c r="Q6460" i="5" s="1"/>
  <c r="F6460" i="5" s="1"/>
  <c r="G6460" i="5" s="1"/>
  <c r="M6479" i="5"/>
  <c r="N6479" i="5"/>
  <c r="Q6479" i="5" s="1"/>
  <c r="F6479" i="5" s="1"/>
  <c r="G6479" i="5" s="1"/>
  <c r="M6457" i="5"/>
  <c r="N6457" i="5"/>
  <c r="Q6457" i="5" s="1"/>
  <c r="F6457" i="5" s="1"/>
  <c r="G6457" i="5" s="1"/>
  <c r="M6436" i="5"/>
  <c r="N6436" i="5"/>
  <c r="Q6436" i="5" s="1"/>
  <c r="F6436" i="5" s="1"/>
  <c r="G6436" i="5" s="1"/>
  <c r="M6450" i="5"/>
  <c r="N6450" i="5"/>
  <c r="Q6450" i="5" s="1"/>
  <c r="F6450" i="5" s="1"/>
  <c r="G6450" i="5" s="1"/>
  <c r="M6441" i="5"/>
  <c r="N6441" i="5"/>
  <c r="Q6441" i="5" s="1"/>
  <c r="F6441" i="5" s="1"/>
  <c r="G6441" i="5" s="1"/>
  <c r="M6482" i="5"/>
  <c r="N6482" i="5"/>
  <c r="Q6482" i="5" s="1"/>
  <c r="F6482" i="5" s="1"/>
  <c r="G6482" i="5" s="1"/>
  <c r="M6445" i="5"/>
  <c r="N6445" i="5"/>
  <c r="Q6445" i="5" s="1"/>
  <c r="F6445" i="5" s="1"/>
  <c r="G6445" i="5" s="1"/>
  <c r="M6458" i="5"/>
  <c r="N6458" i="5"/>
  <c r="Q6458" i="5" s="1"/>
  <c r="F6458" i="5" s="1"/>
  <c r="G6458" i="5" s="1"/>
  <c r="M6442" i="5"/>
  <c r="N6442" i="5"/>
  <c r="Q6442" i="5" s="1"/>
  <c r="F6442" i="5" s="1"/>
  <c r="G6442" i="5" s="1"/>
  <c r="A6527" i="5"/>
  <c r="B6479" i="5"/>
  <c r="A6488" i="5"/>
  <c r="B6440" i="5"/>
  <c r="A6518" i="5"/>
  <c r="B6470" i="5"/>
  <c r="A6492" i="5"/>
  <c r="B6444" i="5"/>
  <c r="A6514" i="5"/>
  <c r="B6466" i="5"/>
  <c r="A6505" i="5"/>
  <c r="B6457" i="5"/>
  <c r="A6508" i="5"/>
  <c r="B6460" i="5"/>
  <c r="A6525" i="5"/>
  <c r="B6477" i="5"/>
  <c r="A6499" i="5"/>
  <c r="B6451" i="5"/>
  <c r="A6513" i="5"/>
  <c r="B6465" i="5"/>
  <c r="A6485" i="5"/>
  <c r="B6437" i="5"/>
  <c r="A6496" i="5"/>
  <c r="B6448" i="5"/>
  <c r="A6502" i="5"/>
  <c r="B6454" i="5"/>
  <c r="A6503" i="5"/>
  <c r="B6455" i="5"/>
  <c r="A6516" i="5"/>
  <c r="B6468" i="5"/>
  <c r="A6531" i="5"/>
  <c r="B6483" i="5"/>
  <c r="A6484" i="5"/>
  <c r="B6436" i="5"/>
  <c r="A6498" i="5"/>
  <c r="B6450" i="5"/>
  <c r="A6489" i="5"/>
  <c r="B6441" i="5"/>
  <c r="A6530" i="5"/>
  <c r="B6482" i="5"/>
  <c r="A6493" i="5"/>
  <c r="B6445" i="5"/>
  <c r="A6506" i="5"/>
  <c r="B6458" i="5"/>
  <c r="A6490" i="5"/>
  <c r="B6442" i="5"/>
  <c r="A6510" i="5"/>
  <c r="B6462" i="5"/>
  <c r="A6500" i="5"/>
  <c r="B6452" i="5"/>
  <c r="A6501" i="5"/>
  <c r="B6453" i="5"/>
  <c r="A6528" i="5"/>
  <c r="B6480" i="5"/>
  <c r="A6520" i="5"/>
  <c r="B6472" i="5"/>
  <c r="A6555" i="5"/>
  <c r="B6507" i="5"/>
  <c r="A6494" i="5"/>
  <c r="B6446" i="5"/>
  <c r="A6524" i="5"/>
  <c r="B6476" i="5"/>
  <c r="A6521" i="5"/>
  <c r="B6473" i="5"/>
  <c r="A6512" i="5"/>
  <c r="B6464" i="5"/>
  <c r="A6523" i="5"/>
  <c r="B6475" i="5"/>
  <c r="A6487" i="5"/>
  <c r="B6439" i="5"/>
  <c r="A6511" i="5"/>
  <c r="B6463" i="5"/>
  <c r="A6519" i="5"/>
  <c r="B6471" i="5"/>
  <c r="A6522" i="5"/>
  <c r="B6474" i="5"/>
  <c r="A6517" i="5"/>
  <c r="B6469" i="5"/>
  <c r="A6504" i="5"/>
  <c r="B6456" i="5"/>
  <c r="A6515" i="5"/>
  <c r="B6467" i="5"/>
  <c r="A6539" i="5"/>
  <c r="B6491" i="5"/>
  <c r="A6486" i="5"/>
  <c r="B6438" i="5"/>
  <c r="A6497" i="5"/>
  <c r="B6449" i="5"/>
  <c r="A6529" i="5"/>
  <c r="B6481" i="5"/>
  <c r="A6509" i="5"/>
  <c r="B6461" i="5"/>
  <c r="A6495" i="5"/>
  <c r="B6447" i="5"/>
  <c r="A6526" i="5"/>
  <c r="B6478" i="5"/>
  <c r="O6673" i="5" l="1"/>
  <c r="P6625" i="5"/>
  <c r="O6639" i="5"/>
  <c r="P6591" i="5"/>
  <c r="O6674" i="5"/>
  <c r="P6626" i="5"/>
  <c r="O6653" i="5"/>
  <c r="P6605" i="5"/>
  <c r="O6637" i="5"/>
  <c r="P6589" i="5"/>
  <c r="O6666" i="5"/>
  <c r="P6618" i="5"/>
  <c r="O6668" i="5"/>
  <c r="P6620" i="5"/>
  <c r="O6659" i="5"/>
  <c r="P6611" i="5"/>
  <c r="O6660" i="5"/>
  <c r="P6612" i="5"/>
  <c r="O6709" i="5"/>
  <c r="P6661" i="5"/>
  <c r="O6680" i="5"/>
  <c r="P6632" i="5"/>
  <c r="O6629" i="5"/>
  <c r="P6581" i="5"/>
  <c r="O6669" i="5"/>
  <c r="P6621" i="5"/>
  <c r="O6651" i="5"/>
  <c r="P6603" i="5"/>
  <c r="O6644" i="5"/>
  <c r="P6596" i="5"/>
  <c r="O6654" i="5"/>
  <c r="P6606" i="5"/>
  <c r="O6681" i="5"/>
  <c r="P6633" i="5"/>
  <c r="O6670" i="5"/>
  <c r="P6622" i="5"/>
  <c r="O6682" i="5"/>
  <c r="P6634" i="5"/>
  <c r="O6700" i="5"/>
  <c r="P6652" i="5"/>
  <c r="O6646" i="5"/>
  <c r="P6598" i="5"/>
  <c r="O6640" i="5"/>
  <c r="P6592" i="5"/>
  <c r="O6698" i="5"/>
  <c r="P6650" i="5"/>
  <c r="O6695" i="5"/>
  <c r="P6647" i="5"/>
  <c r="O6641" i="5"/>
  <c r="P6593" i="5"/>
  <c r="O6667" i="5"/>
  <c r="P6619" i="5"/>
  <c r="O6642" i="5"/>
  <c r="P6594" i="5"/>
  <c r="O6658" i="5"/>
  <c r="P6610" i="5"/>
  <c r="O6643" i="5"/>
  <c r="P6595" i="5"/>
  <c r="O6665" i="5"/>
  <c r="P6617" i="5"/>
  <c r="O6648" i="5"/>
  <c r="P6600" i="5"/>
  <c r="O6712" i="5"/>
  <c r="P6664" i="5"/>
  <c r="O6684" i="5"/>
  <c r="P6636" i="5"/>
  <c r="O6662" i="5"/>
  <c r="P6614" i="5"/>
  <c r="O6657" i="5"/>
  <c r="P6609" i="5"/>
  <c r="O6679" i="5"/>
  <c r="P6631" i="5"/>
  <c r="O6723" i="5"/>
  <c r="P6675" i="5"/>
  <c r="O6683" i="5"/>
  <c r="P6635" i="5"/>
  <c r="O6649" i="5"/>
  <c r="P6601" i="5"/>
  <c r="O6663" i="5"/>
  <c r="P6615" i="5"/>
  <c r="O6638" i="5"/>
  <c r="P6590" i="5"/>
  <c r="O6671" i="5"/>
  <c r="P6623" i="5"/>
  <c r="O6655" i="5"/>
  <c r="P6607" i="5"/>
  <c r="O6628" i="5"/>
  <c r="P6580" i="5"/>
  <c r="O6645" i="5"/>
  <c r="P6597" i="5"/>
  <c r="O6672" i="5"/>
  <c r="P6624" i="5"/>
  <c r="O6630" i="5"/>
  <c r="P6582" i="5"/>
  <c r="O6656" i="5"/>
  <c r="P6608" i="5"/>
  <c r="M6486" i="5"/>
  <c r="N6486" i="5"/>
  <c r="Q6486" i="5" s="1"/>
  <c r="F6486" i="5" s="1"/>
  <c r="G6486" i="5" s="1"/>
  <c r="M6511" i="5"/>
  <c r="N6511" i="5"/>
  <c r="Q6511" i="5" s="1"/>
  <c r="F6511" i="5" s="1"/>
  <c r="G6511" i="5" s="1"/>
  <c r="M6555" i="5"/>
  <c r="N6555" i="5"/>
  <c r="Q6555" i="5" s="1"/>
  <c r="F6555" i="5" s="1"/>
  <c r="G6555" i="5" s="1"/>
  <c r="M6506" i="5"/>
  <c r="N6506" i="5"/>
  <c r="Q6506" i="5" s="1"/>
  <c r="F6506" i="5" s="1"/>
  <c r="G6506" i="5" s="1"/>
  <c r="M6516" i="5"/>
  <c r="N6516" i="5"/>
  <c r="Q6516" i="5" s="1"/>
  <c r="F6516" i="5" s="1"/>
  <c r="G6516" i="5" s="1"/>
  <c r="M6525" i="5"/>
  <c r="N6525" i="5"/>
  <c r="Q6525" i="5" s="1"/>
  <c r="F6525" i="5" s="1"/>
  <c r="G6525" i="5" s="1"/>
  <c r="M6527" i="5"/>
  <c r="N6527" i="5"/>
  <c r="Q6527" i="5" s="1"/>
  <c r="F6527" i="5" s="1"/>
  <c r="G6527" i="5" s="1"/>
  <c r="M6528" i="5"/>
  <c r="N6528" i="5"/>
  <c r="Q6528" i="5" s="1"/>
  <c r="F6528" i="5" s="1"/>
  <c r="G6528" i="5" s="1"/>
  <c r="M6505" i="5"/>
  <c r="N6505" i="5"/>
  <c r="Q6505" i="5" s="1"/>
  <c r="F6505" i="5" s="1"/>
  <c r="G6505" i="5" s="1"/>
  <c r="M6495" i="5"/>
  <c r="N6495" i="5"/>
  <c r="Q6495" i="5" s="1"/>
  <c r="F6495" i="5" s="1"/>
  <c r="G6495" i="5" s="1"/>
  <c r="M6504" i="5"/>
  <c r="N6504" i="5"/>
  <c r="Q6504" i="5" s="1"/>
  <c r="F6504" i="5" s="1"/>
  <c r="G6504" i="5" s="1"/>
  <c r="M6512" i="5"/>
  <c r="N6512" i="5"/>
  <c r="Q6512" i="5" s="1"/>
  <c r="F6512" i="5" s="1"/>
  <c r="G6512" i="5" s="1"/>
  <c r="M6501" i="5"/>
  <c r="N6501" i="5"/>
  <c r="Q6501" i="5" s="1"/>
  <c r="F6501" i="5" s="1"/>
  <c r="G6501" i="5" s="1"/>
  <c r="M6489" i="5"/>
  <c r="N6489" i="5"/>
  <c r="Q6489" i="5" s="1"/>
  <c r="F6489" i="5" s="1"/>
  <c r="G6489" i="5" s="1"/>
  <c r="M6496" i="5"/>
  <c r="N6496" i="5"/>
  <c r="Q6496" i="5" s="1"/>
  <c r="F6496" i="5" s="1"/>
  <c r="G6496" i="5" s="1"/>
  <c r="M6514" i="5"/>
  <c r="N6514" i="5"/>
  <c r="Q6514" i="5" s="1"/>
  <c r="F6514" i="5" s="1"/>
  <c r="G6514" i="5" s="1"/>
  <c r="M6539" i="5"/>
  <c r="N6539" i="5"/>
  <c r="Q6539" i="5" s="1"/>
  <c r="F6539" i="5" s="1"/>
  <c r="G6539" i="5" s="1"/>
  <c r="M6487" i="5"/>
  <c r="N6487" i="5"/>
  <c r="Q6487" i="5" s="1"/>
  <c r="F6487" i="5" s="1"/>
  <c r="G6487" i="5" s="1"/>
  <c r="M6520" i="5"/>
  <c r="N6520" i="5"/>
  <c r="Q6520" i="5" s="1"/>
  <c r="F6520" i="5" s="1"/>
  <c r="G6520" i="5" s="1"/>
  <c r="M6493" i="5"/>
  <c r="N6493" i="5"/>
  <c r="Q6493" i="5" s="1"/>
  <c r="F6493" i="5" s="1"/>
  <c r="G6493" i="5" s="1"/>
  <c r="M6503" i="5"/>
  <c r="N6503" i="5"/>
  <c r="Q6503" i="5" s="1"/>
  <c r="F6503" i="5" s="1"/>
  <c r="G6503" i="5" s="1"/>
  <c r="M6508" i="5"/>
  <c r="N6508" i="5"/>
  <c r="Q6508" i="5" s="1"/>
  <c r="F6508" i="5" s="1"/>
  <c r="G6508" i="5" s="1"/>
  <c r="M6526" i="5"/>
  <c r="N6526" i="5"/>
  <c r="Q6526" i="5" s="1"/>
  <c r="F6526" i="5" s="1"/>
  <c r="G6526" i="5" s="1"/>
  <c r="M6530" i="5"/>
  <c r="N6530" i="5"/>
  <c r="Q6530" i="5" s="1"/>
  <c r="F6530" i="5" s="1"/>
  <c r="G6530" i="5" s="1"/>
  <c r="M6509" i="5"/>
  <c r="N6509" i="5"/>
  <c r="Q6509" i="5" s="1"/>
  <c r="F6509" i="5" s="1"/>
  <c r="G6509" i="5" s="1"/>
  <c r="M6517" i="5"/>
  <c r="N6517" i="5"/>
  <c r="Q6517" i="5" s="1"/>
  <c r="F6517" i="5" s="1"/>
  <c r="G6517" i="5" s="1"/>
  <c r="M6521" i="5"/>
  <c r="N6521" i="5"/>
  <c r="Q6521" i="5" s="1"/>
  <c r="F6521" i="5" s="1"/>
  <c r="G6521" i="5" s="1"/>
  <c r="M6500" i="5"/>
  <c r="N6500" i="5"/>
  <c r="Q6500" i="5" s="1"/>
  <c r="F6500" i="5" s="1"/>
  <c r="G6500" i="5" s="1"/>
  <c r="M6498" i="5"/>
  <c r="N6498" i="5"/>
  <c r="Q6498" i="5" s="1"/>
  <c r="F6498" i="5" s="1"/>
  <c r="G6498" i="5" s="1"/>
  <c r="M6485" i="5"/>
  <c r="N6485" i="5"/>
  <c r="Q6485" i="5" s="1"/>
  <c r="F6485" i="5" s="1"/>
  <c r="G6485" i="5" s="1"/>
  <c r="M6492" i="5"/>
  <c r="N6492" i="5"/>
  <c r="Q6492" i="5" s="1"/>
  <c r="F6492" i="5" s="1"/>
  <c r="G6492" i="5" s="1"/>
  <c r="M6523" i="5"/>
  <c r="N6523" i="5"/>
  <c r="Q6523" i="5" s="1"/>
  <c r="F6523" i="5" s="1"/>
  <c r="G6523" i="5" s="1"/>
  <c r="M6529" i="5"/>
  <c r="N6529" i="5"/>
  <c r="Q6529" i="5" s="1"/>
  <c r="F6529" i="5" s="1"/>
  <c r="G6529" i="5" s="1"/>
  <c r="M6522" i="5"/>
  <c r="N6522" i="5"/>
  <c r="Q6522" i="5" s="1"/>
  <c r="F6522" i="5" s="1"/>
  <c r="G6522" i="5" s="1"/>
  <c r="M6524" i="5"/>
  <c r="N6524" i="5"/>
  <c r="Q6524" i="5" s="1"/>
  <c r="F6524" i="5" s="1"/>
  <c r="G6524" i="5" s="1"/>
  <c r="M6510" i="5"/>
  <c r="N6510" i="5"/>
  <c r="Q6510" i="5" s="1"/>
  <c r="F6510" i="5" s="1"/>
  <c r="G6510" i="5" s="1"/>
  <c r="M6484" i="5"/>
  <c r="N6484" i="5"/>
  <c r="Q6484" i="5" s="1"/>
  <c r="F6484" i="5" s="1"/>
  <c r="G6484" i="5" s="1"/>
  <c r="M6513" i="5"/>
  <c r="N6513" i="5"/>
  <c r="Q6513" i="5" s="1"/>
  <c r="F6513" i="5" s="1"/>
  <c r="G6513" i="5" s="1"/>
  <c r="M6518" i="5"/>
  <c r="N6518" i="5"/>
  <c r="Q6518" i="5" s="1"/>
  <c r="F6518" i="5" s="1"/>
  <c r="G6518" i="5" s="1"/>
  <c r="M6515" i="5"/>
  <c r="N6515" i="5"/>
  <c r="Q6515" i="5" s="1"/>
  <c r="F6515" i="5" s="1"/>
  <c r="G6515" i="5" s="1"/>
  <c r="M6502" i="5"/>
  <c r="N6502" i="5"/>
  <c r="Q6502" i="5" s="1"/>
  <c r="F6502" i="5" s="1"/>
  <c r="G6502" i="5" s="1"/>
  <c r="M6497" i="5"/>
  <c r="N6497" i="5"/>
  <c r="Q6497" i="5" s="1"/>
  <c r="F6497" i="5" s="1"/>
  <c r="G6497" i="5" s="1"/>
  <c r="M6519" i="5"/>
  <c r="N6519" i="5"/>
  <c r="Q6519" i="5" s="1"/>
  <c r="F6519" i="5" s="1"/>
  <c r="G6519" i="5" s="1"/>
  <c r="M6494" i="5"/>
  <c r="N6494" i="5"/>
  <c r="Q6494" i="5" s="1"/>
  <c r="F6494" i="5" s="1"/>
  <c r="G6494" i="5" s="1"/>
  <c r="M6490" i="5"/>
  <c r="N6490" i="5"/>
  <c r="Q6490" i="5" s="1"/>
  <c r="F6490" i="5" s="1"/>
  <c r="G6490" i="5" s="1"/>
  <c r="M6531" i="5"/>
  <c r="N6531" i="5"/>
  <c r="Q6531" i="5" s="1"/>
  <c r="F6531" i="5" s="1"/>
  <c r="G6531" i="5" s="1"/>
  <c r="M6499" i="5"/>
  <c r="N6499" i="5"/>
  <c r="Q6499" i="5" s="1"/>
  <c r="F6499" i="5" s="1"/>
  <c r="G6499" i="5" s="1"/>
  <c r="M6488" i="5"/>
  <c r="N6488" i="5"/>
  <c r="Q6488" i="5" s="1"/>
  <c r="F6488" i="5" s="1"/>
  <c r="G6488" i="5" s="1"/>
  <c r="A6574" i="5"/>
  <c r="B6526" i="5"/>
  <c r="A6563" i="5"/>
  <c r="B6515" i="5"/>
  <c r="A6571" i="5"/>
  <c r="B6523" i="5"/>
  <c r="A6576" i="5"/>
  <c r="B6528" i="5"/>
  <c r="A6578" i="5"/>
  <c r="B6530" i="5"/>
  <c r="A6550" i="5"/>
  <c r="B6502" i="5"/>
  <c r="A6553" i="5"/>
  <c r="B6505" i="5"/>
  <c r="A6535" i="5"/>
  <c r="B6487" i="5"/>
  <c r="A6587" i="5"/>
  <c r="B6539" i="5"/>
  <c r="A6568" i="5"/>
  <c r="B6520" i="5"/>
  <c r="A6541" i="5"/>
  <c r="B6493" i="5"/>
  <c r="A6551" i="5"/>
  <c r="B6503" i="5"/>
  <c r="A6556" i="5"/>
  <c r="B6508" i="5"/>
  <c r="A6552" i="5"/>
  <c r="B6504" i="5"/>
  <c r="A6562" i="5"/>
  <c r="B6514" i="5"/>
  <c r="A6557" i="5"/>
  <c r="B6509" i="5"/>
  <c r="A6565" i="5"/>
  <c r="B6517" i="5"/>
  <c r="A6548" i="5"/>
  <c r="B6500" i="5"/>
  <c r="A6577" i="5"/>
  <c r="B6529" i="5"/>
  <c r="A6570" i="5"/>
  <c r="B6522" i="5"/>
  <c r="A6572" i="5"/>
  <c r="B6524" i="5"/>
  <c r="A6558" i="5"/>
  <c r="B6510" i="5"/>
  <c r="A6532" i="5"/>
  <c r="B6484" i="5"/>
  <c r="A6561" i="5"/>
  <c r="B6513" i="5"/>
  <c r="A6566" i="5"/>
  <c r="B6518" i="5"/>
  <c r="A6545" i="5"/>
  <c r="B6497" i="5"/>
  <c r="A6567" i="5"/>
  <c r="B6519" i="5"/>
  <c r="A6542" i="5"/>
  <c r="B6494" i="5"/>
  <c r="A6538" i="5"/>
  <c r="B6490" i="5"/>
  <c r="A6579" i="5"/>
  <c r="B6531" i="5"/>
  <c r="A6547" i="5"/>
  <c r="B6499" i="5"/>
  <c r="A6536" i="5"/>
  <c r="B6488" i="5"/>
  <c r="A6543" i="5"/>
  <c r="B6495" i="5"/>
  <c r="A6560" i="5"/>
  <c r="B6512" i="5"/>
  <c r="A6549" i="5"/>
  <c r="B6501" i="5"/>
  <c r="A6537" i="5"/>
  <c r="B6489" i="5"/>
  <c r="A6544" i="5"/>
  <c r="B6496" i="5"/>
  <c r="A6569" i="5"/>
  <c r="B6521" i="5"/>
  <c r="A6546" i="5"/>
  <c r="B6498" i="5"/>
  <c r="A6533" i="5"/>
  <c r="B6485" i="5"/>
  <c r="A6540" i="5"/>
  <c r="B6492" i="5"/>
  <c r="A6534" i="5"/>
  <c r="B6486" i="5"/>
  <c r="A6559" i="5"/>
  <c r="B6511" i="5"/>
  <c r="A6603" i="5"/>
  <c r="B6555" i="5"/>
  <c r="A6554" i="5"/>
  <c r="B6506" i="5"/>
  <c r="A6564" i="5"/>
  <c r="B6516" i="5"/>
  <c r="A6573" i="5"/>
  <c r="B6525" i="5"/>
  <c r="A6575" i="5"/>
  <c r="B6527" i="5"/>
  <c r="O6716" i="5" l="1"/>
  <c r="P6668" i="5"/>
  <c r="O6704" i="5"/>
  <c r="P6656" i="5"/>
  <c r="O6686" i="5"/>
  <c r="P6638" i="5"/>
  <c r="O6710" i="5"/>
  <c r="P6662" i="5"/>
  <c r="O6690" i="5"/>
  <c r="P6642" i="5"/>
  <c r="O6748" i="5"/>
  <c r="P6700" i="5"/>
  <c r="O6717" i="5"/>
  <c r="P6669" i="5"/>
  <c r="O6714" i="5"/>
  <c r="P6666" i="5"/>
  <c r="O6732" i="5"/>
  <c r="P6684" i="5"/>
  <c r="O6693" i="5"/>
  <c r="P6645" i="5"/>
  <c r="O6731" i="5"/>
  <c r="P6683" i="5"/>
  <c r="O6696" i="5"/>
  <c r="P6648" i="5"/>
  <c r="O6743" i="5"/>
  <c r="P6695" i="5"/>
  <c r="O6729" i="5"/>
  <c r="P6681" i="5"/>
  <c r="O6757" i="5"/>
  <c r="P6709" i="5"/>
  <c r="O6722" i="5"/>
  <c r="P6674" i="5"/>
  <c r="O6699" i="5"/>
  <c r="P6651" i="5"/>
  <c r="O6685" i="5"/>
  <c r="P6637" i="5"/>
  <c r="O6689" i="5"/>
  <c r="P6641" i="5"/>
  <c r="O6705" i="5"/>
  <c r="P6657" i="5"/>
  <c r="P6630" i="5"/>
  <c r="O6678" i="5"/>
  <c r="O6715" i="5"/>
  <c r="P6667" i="5"/>
  <c r="O6676" i="5"/>
  <c r="P6628" i="5"/>
  <c r="O6771" i="5"/>
  <c r="P6723" i="5"/>
  <c r="O6713" i="5"/>
  <c r="P6665" i="5"/>
  <c r="O6746" i="5"/>
  <c r="P6698" i="5"/>
  <c r="O6702" i="5"/>
  <c r="P6654" i="5"/>
  <c r="O6708" i="5"/>
  <c r="P6660" i="5"/>
  <c r="O6687" i="5"/>
  <c r="P6639" i="5"/>
  <c r="O6694" i="5"/>
  <c r="P6646" i="5"/>
  <c r="O6711" i="5"/>
  <c r="P6663" i="5"/>
  <c r="O6730" i="5"/>
  <c r="P6682" i="5"/>
  <c r="O6719" i="5"/>
  <c r="P6671" i="5"/>
  <c r="O6706" i="5"/>
  <c r="P6658" i="5"/>
  <c r="O6677" i="5"/>
  <c r="P6629" i="5"/>
  <c r="O6720" i="5"/>
  <c r="P6672" i="5"/>
  <c r="O6697" i="5"/>
  <c r="P6649" i="5"/>
  <c r="O6760" i="5"/>
  <c r="P6712" i="5"/>
  <c r="O6718" i="5"/>
  <c r="P6670" i="5"/>
  <c r="O6728" i="5"/>
  <c r="P6680" i="5"/>
  <c r="O6701" i="5"/>
  <c r="P6653" i="5"/>
  <c r="O6703" i="5"/>
  <c r="P6655" i="5"/>
  <c r="O6727" i="5"/>
  <c r="P6679" i="5"/>
  <c r="O6691" i="5"/>
  <c r="P6643" i="5"/>
  <c r="O6688" i="5"/>
  <c r="P6640" i="5"/>
  <c r="O6692" i="5"/>
  <c r="P6644" i="5"/>
  <c r="O6707" i="5"/>
  <c r="P6659" i="5"/>
  <c r="O6721" i="5"/>
  <c r="P6673" i="5"/>
  <c r="M6537" i="5"/>
  <c r="N6537" i="5"/>
  <c r="Q6537" i="5" s="1"/>
  <c r="F6537" i="5" s="1"/>
  <c r="G6537" i="5" s="1"/>
  <c r="M6535" i="5"/>
  <c r="N6535" i="5"/>
  <c r="Q6535" i="5" s="1"/>
  <c r="F6535" i="5" s="1"/>
  <c r="G6535" i="5" s="1"/>
  <c r="M6573" i="5"/>
  <c r="N6573" i="5"/>
  <c r="Q6573" i="5" s="1"/>
  <c r="F6573" i="5" s="1"/>
  <c r="G6573" i="5" s="1"/>
  <c r="M6533" i="5"/>
  <c r="N6533" i="5"/>
  <c r="Q6533" i="5" s="1"/>
  <c r="F6533" i="5" s="1"/>
  <c r="G6533" i="5" s="1"/>
  <c r="M6543" i="5"/>
  <c r="N6543" i="5"/>
  <c r="Q6543" i="5" s="1"/>
  <c r="F6543" i="5" s="1"/>
  <c r="G6543" i="5" s="1"/>
  <c r="M6545" i="5"/>
  <c r="N6545" i="5"/>
  <c r="Q6545" i="5" s="1"/>
  <c r="F6545" i="5" s="1"/>
  <c r="G6545" i="5" s="1"/>
  <c r="M6577" i="5"/>
  <c r="N6577" i="5"/>
  <c r="Q6577" i="5" s="1"/>
  <c r="F6577" i="5" s="1"/>
  <c r="G6577" i="5" s="1"/>
  <c r="M6551" i="5"/>
  <c r="N6551" i="5"/>
  <c r="Q6551" i="5" s="1"/>
  <c r="F6551" i="5" s="1"/>
  <c r="G6551" i="5" s="1"/>
  <c r="M6578" i="5"/>
  <c r="N6578" i="5"/>
  <c r="Q6578" i="5" s="1"/>
  <c r="F6578" i="5" s="1"/>
  <c r="G6578" i="5" s="1"/>
  <c r="M6562" i="5"/>
  <c r="N6562" i="5"/>
  <c r="Q6562" i="5" s="1"/>
  <c r="F6562" i="5" s="1"/>
  <c r="G6562" i="5" s="1"/>
  <c r="M6538" i="5"/>
  <c r="N6538" i="5"/>
  <c r="Q6538" i="5" s="1"/>
  <c r="F6538" i="5" s="1"/>
  <c r="G6538" i="5" s="1"/>
  <c r="M6534" i="5"/>
  <c r="N6534" i="5"/>
  <c r="Q6534" i="5" s="1"/>
  <c r="F6534" i="5" s="1"/>
  <c r="G6534" i="5" s="1"/>
  <c r="M6572" i="5"/>
  <c r="N6572" i="5"/>
  <c r="Q6572" i="5" s="1"/>
  <c r="F6572" i="5" s="1"/>
  <c r="G6572" i="5" s="1"/>
  <c r="M6575" i="5"/>
  <c r="N6575" i="5"/>
  <c r="Q6575" i="5" s="1"/>
  <c r="F6575" i="5" s="1"/>
  <c r="G6575" i="5" s="1"/>
  <c r="M6540" i="5"/>
  <c r="N6540" i="5"/>
  <c r="Q6540" i="5" s="1"/>
  <c r="F6540" i="5" s="1"/>
  <c r="G6540" i="5" s="1"/>
  <c r="M6560" i="5"/>
  <c r="N6560" i="5"/>
  <c r="Q6560" i="5" s="1"/>
  <c r="F6560" i="5" s="1"/>
  <c r="G6560" i="5" s="1"/>
  <c r="M6567" i="5"/>
  <c r="N6567" i="5"/>
  <c r="Q6567" i="5" s="1"/>
  <c r="F6567" i="5" s="1"/>
  <c r="G6567" i="5" s="1"/>
  <c r="M6570" i="5"/>
  <c r="N6570" i="5"/>
  <c r="Q6570" i="5" s="1"/>
  <c r="F6570" i="5" s="1"/>
  <c r="G6570" i="5" s="1"/>
  <c r="M6550" i="5"/>
  <c r="N6550" i="5"/>
  <c r="Q6550" i="5" s="1"/>
  <c r="F6550" i="5" s="1"/>
  <c r="G6550" i="5" s="1"/>
  <c r="M6564" i="5"/>
  <c r="N6564" i="5"/>
  <c r="Q6564" i="5" s="1"/>
  <c r="F6564" i="5" s="1"/>
  <c r="G6564" i="5" s="1"/>
  <c r="M6546" i="5"/>
  <c r="N6546" i="5"/>
  <c r="Q6546" i="5" s="1"/>
  <c r="F6546" i="5" s="1"/>
  <c r="G6546" i="5" s="1"/>
  <c r="M6536" i="5"/>
  <c r="N6536" i="5"/>
  <c r="Q6536" i="5" s="1"/>
  <c r="F6536" i="5" s="1"/>
  <c r="G6536" i="5" s="1"/>
  <c r="M6566" i="5"/>
  <c r="N6566" i="5"/>
  <c r="Q6566" i="5" s="1"/>
  <c r="F6566" i="5" s="1"/>
  <c r="G6566" i="5" s="1"/>
  <c r="M6548" i="5"/>
  <c r="N6548" i="5"/>
  <c r="Q6548" i="5" s="1"/>
  <c r="F6548" i="5" s="1"/>
  <c r="G6548" i="5" s="1"/>
  <c r="M6541" i="5"/>
  <c r="N6541" i="5"/>
  <c r="Q6541" i="5" s="1"/>
  <c r="F6541" i="5" s="1"/>
  <c r="G6541" i="5" s="1"/>
  <c r="M6576" i="5"/>
  <c r="N6576" i="5"/>
  <c r="Q6576" i="5" s="1"/>
  <c r="F6576" i="5" s="1"/>
  <c r="G6576" i="5" s="1"/>
  <c r="M6574" i="5"/>
  <c r="N6574" i="5"/>
  <c r="Q6574" i="5" s="1"/>
  <c r="F6574" i="5" s="1"/>
  <c r="G6574" i="5" s="1"/>
  <c r="M6554" i="5"/>
  <c r="N6554" i="5"/>
  <c r="Q6554" i="5" s="1"/>
  <c r="F6554" i="5" s="1"/>
  <c r="G6554" i="5" s="1"/>
  <c r="M6569" i="5"/>
  <c r="N6569" i="5"/>
  <c r="Q6569" i="5" s="1"/>
  <c r="F6569" i="5" s="1"/>
  <c r="G6569" i="5" s="1"/>
  <c r="M6547" i="5"/>
  <c r="N6547" i="5"/>
  <c r="Q6547" i="5" s="1"/>
  <c r="F6547" i="5" s="1"/>
  <c r="G6547" i="5" s="1"/>
  <c r="M6561" i="5"/>
  <c r="N6561" i="5"/>
  <c r="Q6561" i="5" s="1"/>
  <c r="F6561" i="5" s="1"/>
  <c r="G6561" i="5" s="1"/>
  <c r="M6565" i="5"/>
  <c r="N6565" i="5"/>
  <c r="Q6565" i="5" s="1"/>
  <c r="F6565" i="5" s="1"/>
  <c r="G6565" i="5" s="1"/>
  <c r="M6568" i="5"/>
  <c r="N6568" i="5"/>
  <c r="Q6568" i="5" s="1"/>
  <c r="F6568" i="5" s="1"/>
  <c r="G6568" i="5" s="1"/>
  <c r="M6571" i="5"/>
  <c r="N6571" i="5"/>
  <c r="Q6571" i="5" s="1"/>
  <c r="F6571" i="5" s="1"/>
  <c r="G6571" i="5" s="1"/>
  <c r="M6558" i="5"/>
  <c r="N6558" i="5"/>
  <c r="Q6558" i="5" s="1"/>
  <c r="F6558" i="5" s="1"/>
  <c r="G6558" i="5" s="1"/>
  <c r="M6559" i="5"/>
  <c r="N6559" i="5"/>
  <c r="Q6559" i="5" s="1"/>
  <c r="F6559" i="5" s="1"/>
  <c r="G6559" i="5" s="1"/>
  <c r="M6549" i="5"/>
  <c r="N6549" i="5"/>
  <c r="Q6549" i="5" s="1"/>
  <c r="F6549" i="5" s="1"/>
  <c r="G6549" i="5" s="1"/>
  <c r="M6542" i="5"/>
  <c r="N6542" i="5"/>
  <c r="Q6542" i="5" s="1"/>
  <c r="F6542" i="5" s="1"/>
  <c r="G6542" i="5" s="1"/>
  <c r="M6552" i="5"/>
  <c r="N6552" i="5"/>
  <c r="Q6552" i="5" s="1"/>
  <c r="F6552" i="5" s="1"/>
  <c r="G6552" i="5" s="1"/>
  <c r="M6553" i="5"/>
  <c r="N6553" i="5"/>
  <c r="Q6553" i="5" s="1"/>
  <c r="F6553" i="5" s="1"/>
  <c r="G6553" i="5" s="1"/>
  <c r="M6556" i="5"/>
  <c r="N6556" i="5"/>
  <c r="Q6556" i="5" s="1"/>
  <c r="F6556" i="5" s="1"/>
  <c r="G6556" i="5" s="1"/>
  <c r="M6603" i="5"/>
  <c r="N6603" i="5"/>
  <c r="Q6603" i="5" s="1"/>
  <c r="F6603" i="5" s="1"/>
  <c r="G6603" i="5" s="1"/>
  <c r="M6544" i="5"/>
  <c r="N6544" i="5"/>
  <c r="Q6544" i="5" s="1"/>
  <c r="F6544" i="5" s="1"/>
  <c r="G6544" i="5" s="1"/>
  <c r="M6579" i="5"/>
  <c r="N6579" i="5"/>
  <c r="Q6579" i="5" s="1"/>
  <c r="F6579" i="5" s="1"/>
  <c r="G6579" i="5" s="1"/>
  <c r="M6532" i="5"/>
  <c r="N6532" i="5"/>
  <c r="Q6532" i="5" s="1"/>
  <c r="F6532" i="5" s="1"/>
  <c r="G6532" i="5" s="1"/>
  <c r="M6557" i="5"/>
  <c r="N6557" i="5"/>
  <c r="Q6557" i="5" s="1"/>
  <c r="F6557" i="5" s="1"/>
  <c r="G6557" i="5" s="1"/>
  <c r="M6587" i="5"/>
  <c r="N6587" i="5"/>
  <c r="Q6587" i="5" s="1"/>
  <c r="F6587" i="5" s="1"/>
  <c r="G6587" i="5" s="1"/>
  <c r="M6563" i="5"/>
  <c r="N6563" i="5"/>
  <c r="Q6563" i="5" s="1"/>
  <c r="F6563" i="5" s="1"/>
  <c r="G6563" i="5" s="1"/>
  <c r="A6582" i="5"/>
  <c r="B6534" i="5"/>
  <c r="A6597" i="5"/>
  <c r="B6549" i="5"/>
  <c r="A6590" i="5"/>
  <c r="B6542" i="5"/>
  <c r="A6620" i="5"/>
  <c r="B6572" i="5"/>
  <c r="A6600" i="5"/>
  <c r="B6552" i="5"/>
  <c r="A6601" i="5"/>
  <c r="B6553" i="5"/>
  <c r="A6623" i="5"/>
  <c r="B6575" i="5"/>
  <c r="A6588" i="5"/>
  <c r="B6540" i="5"/>
  <c r="A6608" i="5"/>
  <c r="B6560" i="5"/>
  <c r="A6615" i="5"/>
  <c r="B6567" i="5"/>
  <c r="A6618" i="5"/>
  <c r="B6570" i="5"/>
  <c r="A6604" i="5"/>
  <c r="B6556" i="5"/>
  <c r="A6598" i="5"/>
  <c r="B6550" i="5"/>
  <c r="A6602" i="5"/>
  <c r="B6554" i="5"/>
  <c r="A6617" i="5"/>
  <c r="B6569" i="5"/>
  <c r="A6595" i="5"/>
  <c r="B6547" i="5"/>
  <c r="A6609" i="5"/>
  <c r="B6561" i="5"/>
  <c r="A6613" i="5"/>
  <c r="B6565" i="5"/>
  <c r="A6616" i="5"/>
  <c r="B6568" i="5"/>
  <c r="A6619" i="5"/>
  <c r="B6571" i="5"/>
  <c r="A6651" i="5"/>
  <c r="B6603" i="5"/>
  <c r="A6592" i="5"/>
  <c r="B6544" i="5"/>
  <c r="A6627" i="5"/>
  <c r="B6579" i="5"/>
  <c r="A6580" i="5"/>
  <c r="B6532" i="5"/>
  <c r="A6605" i="5"/>
  <c r="B6557" i="5"/>
  <c r="A6635" i="5"/>
  <c r="B6587" i="5"/>
  <c r="A6611" i="5"/>
  <c r="B6563" i="5"/>
  <c r="A6621" i="5"/>
  <c r="B6573" i="5"/>
  <c r="A6581" i="5"/>
  <c r="B6533" i="5"/>
  <c r="A6591" i="5"/>
  <c r="B6543" i="5"/>
  <c r="A6593" i="5"/>
  <c r="B6545" i="5"/>
  <c r="A6625" i="5"/>
  <c r="B6577" i="5"/>
  <c r="A6599" i="5"/>
  <c r="B6551" i="5"/>
  <c r="A6626" i="5"/>
  <c r="B6578" i="5"/>
  <c r="A6612" i="5"/>
  <c r="B6564" i="5"/>
  <c r="A6594" i="5"/>
  <c r="B6546" i="5"/>
  <c r="A6584" i="5"/>
  <c r="B6536" i="5"/>
  <c r="A6614" i="5"/>
  <c r="B6566" i="5"/>
  <c r="A6596" i="5"/>
  <c r="B6548" i="5"/>
  <c r="A6589" i="5"/>
  <c r="B6541" i="5"/>
  <c r="A6624" i="5"/>
  <c r="B6576" i="5"/>
  <c r="A6607" i="5"/>
  <c r="B6559" i="5"/>
  <c r="A6585" i="5"/>
  <c r="B6537" i="5"/>
  <c r="A6586" i="5"/>
  <c r="B6538" i="5"/>
  <c r="A6606" i="5"/>
  <c r="B6558" i="5"/>
  <c r="A6610" i="5"/>
  <c r="B6562" i="5"/>
  <c r="A6583" i="5"/>
  <c r="B6535" i="5"/>
  <c r="A6622" i="5"/>
  <c r="B6574" i="5"/>
  <c r="O6751" i="5" l="1"/>
  <c r="P6703" i="5"/>
  <c r="O6725" i="5"/>
  <c r="P6677" i="5"/>
  <c r="O6769" i="5"/>
  <c r="P6721" i="5"/>
  <c r="O6749" i="5"/>
  <c r="P6701" i="5"/>
  <c r="O6754" i="5"/>
  <c r="P6706" i="5"/>
  <c r="O6750" i="5"/>
  <c r="P6702" i="5"/>
  <c r="O6753" i="5"/>
  <c r="P6705" i="5"/>
  <c r="O6791" i="5"/>
  <c r="P6743" i="5"/>
  <c r="O6796" i="5"/>
  <c r="P6748" i="5"/>
  <c r="O6794" i="5"/>
  <c r="P6746" i="5"/>
  <c r="O6736" i="5"/>
  <c r="P6688" i="5"/>
  <c r="O6808" i="5"/>
  <c r="P6760" i="5"/>
  <c r="O6759" i="5"/>
  <c r="P6711" i="5"/>
  <c r="O6819" i="5"/>
  <c r="P6771" i="5"/>
  <c r="O6747" i="5"/>
  <c r="P6699" i="5"/>
  <c r="O6741" i="5"/>
  <c r="P6693" i="5"/>
  <c r="O6734" i="5"/>
  <c r="P6686" i="5"/>
  <c r="P6708" i="5"/>
  <c r="O6756" i="5"/>
  <c r="O6755" i="5"/>
  <c r="P6707" i="5"/>
  <c r="O6744" i="5"/>
  <c r="P6696" i="5"/>
  <c r="O6778" i="5"/>
  <c r="P6730" i="5"/>
  <c r="O6776" i="5"/>
  <c r="P6728" i="5"/>
  <c r="O6738" i="5"/>
  <c r="P6690" i="5"/>
  <c r="O6740" i="5"/>
  <c r="P6692" i="5"/>
  <c r="O6739" i="5"/>
  <c r="P6691" i="5"/>
  <c r="O6745" i="5"/>
  <c r="P6697" i="5"/>
  <c r="O6742" i="5"/>
  <c r="P6694" i="5"/>
  <c r="O6724" i="5"/>
  <c r="P6676" i="5"/>
  <c r="O6770" i="5"/>
  <c r="P6722" i="5"/>
  <c r="O6780" i="5"/>
  <c r="P6732" i="5"/>
  <c r="O6752" i="5"/>
  <c r="P6704" i="5"/>
  <c r="O6777" i="5"/>
  <c r="P6729" i="5"/>
  <c r="O6737" i="5"/>
  <c r="P6689" i="5"/>
  <c r="O6726" i="5"/>
  <c r="P6678" i="5"/>
  <c r="O6765" i="5"/>
  <c r="P6717" i="5"/>
  <c r="O6767" i="5"/>
  <c r="P6719" i="5"/>
  <c r="O6766" i="5"/>
  <c r="P6718" i="5"/>
  <c r="O6761" i="5"/>
  <c r="P6713" i="5"/>
  <c r="O6733" i="5"/>
  <c r="P6685" i="5"/>
  <c r="O6779" i="5"/>
  <c r="P6731" i="5"/>
  <c r="O6758" i="5"/>
  <c r="P6710" i="5"/>
  <c r="O6775" i="5"/>
  <c r="P6727" i="5"/>
  <c r="O6768" i="5"/>
  <c r="P6720" i="5"/>
  <c r="O6735" i="5"/>
  <c r="P6687" i="5"/>
  <c r="O6763" i="5"/>
  <c r="P6715" i="5"/>
  <c r="O6805" i="5"/>
  <c r="P6757" i="5"/>
  <c r="O6762" i="5"/>
  <c r="P6714" i="5"/>
  <c r="O6764" i="5"/>
  <c r="P6716" i="5"/>
  <c r="M6585" i="5"/>
  <c r="N6585" i="5"/>
  <c r="Q6585" i="5" s="1"/>
  <c r="F6585" i="5" s="1"/>
  <c r="G6585" i="5" s="1"/>
  <c r="M6592" i="5"/>
  <c r="N6592" i="5"/>
  <c r="Q6592" i="5" s="1"/>
  <c r="F6592" i="5" s="1"/>
  <c r="G6592" i="5" s="1"/>
  <c r="M6582" i="5"/>
  <c r="N6582" i="5"/>
  <c r="Q6582" i="5" s="1"/>
  <c r="F6582" i="5" s="1"/>
  <c r="G6582" i="5" s="1"/>
  <c r="M6594" i="5"/>
  <c r="N6594" i="5"/>
  <c r="Q6594" i="5" s="1"/>
  <c r="F6594" i="5" s="1"/>
  <c r="G6594" i="5" s="1"/>
  <c r="M6617" i="5"/>
  <c r="N6617" i="5"/>
  <c r="Q6617" i="5" s="1"/>
  <c r="F6617" i="5" s="1"/>
  <c r="G6617" i="5" s="1"/>
  <c r="M6607" i="5"/>
  <c r="N6607" i="5"/>
  <c r="Q6607" i="5" s="1"/>
  <c r="F6607" i="5" s="1"/>
  <c r="G6607" i="5" s="1"/>
  <c r="M6583" i="5"/>
  <c r="N6583" i="5"/>
  <c r="Q6583" i="5" s="1"/>
  <c r="F6583" i="5" s="1"/>
  <c r="G6583" i="5" s="1"/>
  <c r="M6589" i="5"/>
  <c r="N6589" i="5"/>
  <c r="Q6589" i="5" s="1"/>
  <c r="F6589" i="5" s="1"/>
  <c r="G6589" i="5" s="1"/>
  <c r="M6599" i="5"/>
  <c r="N6599" i="5"/>
  <c r="Q6599" i="5" s="1"/>
  <c r="F6599" i="5" s="1"/>
  <c r="G6599" i="5" s="1"/>
  <c r="M6635" i="5"/>
  <c r="N6635" i="5"/>
  <c r="Q6635" i="5" s="1"/>
  <c r="F6635" i="5" s="1"/>
  <c r="G6635" i="5" s="1"/>
  <c r="M6616" i="5"/>
  <c r="N6616" i="5"/>
  <c r="Q6616" i="5" s="1"/>
  <c r="F6616" i="5" s="1"/>
  <c r="G6616" i="5" s="1"/>
  <c r="M6604" i="5"/>
  <c r="N6604" i="5"/>
  <c r="Q6604" i="5" s="1"/>
  <c r="F6604" i="5" s="1"/>
  <c r="G6604" i="5" s="1"/>
  <c r="M6600" i="5"/>
  <c r="N6600" i="5"/>
  <c r="Q6600" i="5" s="1"/>
  <c r="F6600" i="5" s="1"/>
  <c r="G6600" i="5" s="1"/>
  <c r="M6581" i="5"/>
  <c r="N6581" i="5"/>
  <c r="Q6581" i="5" s="1"/>
  <c r="F6581" i="5" s="1"/>
  <c r="G6581" i="5" s="1"/>
  <c r="M6588" i="5"/>
  <c r="N6588" i="5"/>
  <c r="Q6588" i="5" s="1"/>
  <c r="F6588" i="5" s="1"/>
  <c r="G6588" i="5" s="1"/>
  <c r="M6622" i="5"/>
  <c r="N6622" i="5"/>
  <c r="Q6622" i="5" s="1"/>
  <c r="F6622" i="5" s="1"/>
  <c r="G6622" i="5" s="1"/>
  <c r="M6624" i="5"/>
  <c r="N6624" i="5"/>
  <c r="Q6624" i="5" s="1"/>
  <c r="F6624" i="5" s="1"/>
  <c r="G6624" i="5" s="1"/>
  <c r="M6626" i="5"/>
  <c r="N6626" i="5"/>
  <c r="Q6626" i="5" s="1"/>
  <c r="F6626" i="5" s="1"/>
  <c r="G6626" i="5" s="1"/>
  <c r="M6611" i="5"/>
  <c r="N6611" i="5"/>
  <c r="Q6611" i="5" s="1"/>
  <c r="F6611" i="5" s="1"/>
  <c r="G6611" i="5" s="1"/>
  <c r="M6619" i="5"/>
  <c r="N6619" i="5"/>
  <c r="Q6619" i="5" s="1"/>
  <c r="F6619" i="5" s="1"/>
  <c r="G6619" i="5" s="1"/>
  <c r="M6598" i="5"/>
  <c r="N6598" i="5"/>
  <c r="Q6598" i="5" s="1"/>
  <c r="F6598" i="5" s="1"/>
  <c r="G6598" i="5" s="1"/>
  <c r="M6601" i="5"/>
  <c r="N6601" i="5"/>
  <c r="Q6601" i="5" s="1"/>
  <c r="F6601" i="5" s="1"/>
  <c r="G6601" i="5" s="1"/>
  <c r="M6610" i="5"/>
  <c r="N6610" i="5"/>
  <c r="Q6610" i="5" s="1"/>
  <c r="F6610" i="5" s="1"/>
  <c r="G6610" i="5" s="1"/>
  <c r="M6596" i="5"/>
  <c r="N6596" i="5"/>
  <c r="Q6596" i="5" s="1"/>
  <c r="F6596" i="5" s="1"/>
  <c r="G6596" i="5" s="1"/>
  <c r="M6625" i="5"/>
  <c r="N6625" i="5"/>
  <c r="Q6625" i="5" s="1"/>
  <c r="F6625" i="5" s="1"/>
  <c r="G6625" i="5" s="1"/>
  <c r="M6605" i="5"/>
  <c r="N6605" i="5"/>
  <c r="Q6605" i="5" s="1"/>
  <c r="F6605" i="5" s="1"/>
  <c r="G6605" i="5" s="1"/>
  <c r="M6613" i="5"/>
  <c r="N6613" i="5"/>
  <c r="Q6613" i="5" s="1"/>
  <c r="F6613" i="5" s="1"/>
  <c r="G6613" i="5" s="1"/>
  <c r="M6618" i="5"/>
  <c r="N6618" i="5"/>
  <c r="Q6618" i="5" s="1"/>
  <c r="F6618" i="5" s="1"/>
  <c r="G6618" i="5" s="1"/>
  <c r="M6620" i="5"/>
  <c r="N6620" i="5"/>
  <c r="Q6620" i="5" s="1"/>
  <c r="F6620" i="5" s="1"/>
  <c r="G6620" i="5" s="1"/>
  <c r="M6606" i="5"/>
  <c r="N6606" i="5"/>
  <c r="Q6606" i="5" s="1"/>
  <c r="F6606" i="5" s="1"/>
  <c r="G6606" i="5" s="1"/>
  <c r="M6614" i="5"/>
  <c r="N6614" i="5"/>
  <c r="Q6614" i="5" s="1"/>
  <c r="F6614" i="5" s="1"/>
  <c r="G6614" i="5" s="1"/>
  <c r="M6593" i="5"/>
  <c r="N6593" i="5"/>
  <c r="Q6593" i="5" s="1"/>
  <c r="F6593" i="5" s="1"/>
  <c r="G6593" i="5" s="1"/>
  <c r="M6580" i="5"/>
  <c r="N6580" i="5"/>
  <c r="Q6580" i="5" s="1"/>
  <c r="F6580" i="5" s="1"/>
  <c r="G6580" i="5" s="1"/>
  <c r="M6609" i="5"/>
  <c r="N6609" i="5"/>
  <c r="Q6609" i="5" s="1"/>
  <c r="F6609" i="5" s="1"/>
  <c r="G6609" i="5" s="1"/>
  <c r="M6615" i="5"/>
  <c r="N6615" i="5"/>
  <c r="Q6615" i="5" s="1"/>
  <c r="F6615" i="5" s="1"/>
  <c r="G6615" i="5" s="1"/>
  <c r="M6590" i="5"/>
  <c r="N6590" i="5"/>
  <c r="Q6590" i="5" s="1"/>
  <c r="F6590" i="5" s="1"/>
  <c r="G6590" i="5" s="1"/>
  <c r="M6612" i="5"/>
  <c r="N6612" i="5"/>
  <c r="Q6612" i="5" s="1"/>
  <c r="F6612" i="5" s="1"/>
  <c r="G6612" i="5" s="1"/>
  <c r="M6623" i="5"/>
  <c r="N6623" i="5"/>
  <c r="Q6623" i="5" s="1"/>
  <c r="F6623" i="5" s="1"/>
  <c r="G6623" i="5" s="1"/>
  <c r="M6621" i="5"/>
  <c r="N6621" i="5"/>
  <c r="Q6621" i="5" s="1"/>
  <c r="F6621" i="5" s="1"/>
  <c r="G6621" i="5" s="1"/>
  <c r="M6651" i="5"/>
  <c r="N6651" i="5"/>
  <c r="Q6651" i="5" s="1"/>
  <c r="F6651" i="5" s="1"/>
  <c r="G6651" i="5" s="1"/>
  <c r="M6602" i="5"/>
  <c r="N6602" i="5"/>
  <c r="Q6602" i="5" s="1"/>
  <c r="F6602" i="5" s="1"/>
  <c r="G6602" i="5" s="1"/>
  <c r="M6586" i="5"/>
  <c r="N6586" i="5"/>
  <c r="Q6586" i="5" s="1"/>
  <c r="F6586" i="5" s="1"/>
  <c r="G6586" i="5" s="1"/>
  <c r="M6584" i="5"/>
  <c r="N6584" i="5"/>
  <c r="Q6584" i="5" s="1"/>
  <c r="F6584" i="5" s="1"/>
  <c r="G6584" i="5" s="1"/>
  <c r="M6591" i="5"/>
  <c r="N6591" i="5"/>
  <c r="Q6591" i="5" s="1"/>
  <c r="F6591" i="5" s="1"/>
  <c r="G6591" i="5" s="1"/>
  <c r="M6627" i="5"/>
  <c r="N6627" i="5"/>
  <c r="Q6627" i="5" s="1"/>
  <c r="F6627" i="5" s="1"/>
  <c r="G6627" i="5" s="1"/>
  <c r="M6595" i="5"/>
  <c r="N6595" i="5"/>
  <c r="Q6595" i="5" s="1"/>
  <c r="F6595" i="5" s="1"/>
  <c r="G6595" i="5" s="1"/>
  <c r="M6608" i="5"/>
  <c r="N6608" i="5"/>
  <c r="Q6608" i="5" s="1"/>
  <c r="F6608" i="5" s="1"/>
  <c r="G6608" i="5" s="1"/>
  <c r="M6597" i="5"/>
  <c r="N6597" i="5"/>
  <c r="Q6597" i="5" s="1"/>
  <c r="F6597" i="5" s="1"/>
  <c r="G6597" i="5" s="1"/>
  <c r="A6655" i="5"/>
  <c r="B6607" i="5"/>
  <c r="A6660" i="5"/>
  <c r="B6612" i="5"/>
  <c r="A6669" i="5"/>
  <c r="B6621" i="5"/>
  <c r="A6699" i="5"/>
  <c r="B6651" i="5"/>
  <c r="A6650" i="5"/>
  <c r="B6602" i="5"/>
  <c r="A6671" i="5"/>
  <c r="B6623" i="5"/>
  <c r="A6670" i="5"/>
  <c r="B6622" i="5"/>
  <c r="A6672" i="5"/>
  <c r="B6624" i="5"/>
  <c r="A6674" i="5"/>
  <c r="B6626" i="5"/>
  <c r="A6667" i="5"/>
  <c r="B6619" i="5"/>
  <c r="A6646" i="5"/>
  <c r="B6598" i="5"/>
  <c r="A6631" i="5"/>
  <c r="B6583" i="5"/>
  <c r="A6637" i="5"/>
  <c r="B6589" i="5"/>
  <c r="A6647" i="5"/>
  <c r="B6599" i="5"/>
  <c r="A6683" i="5"/>
  <c r="B6635" i="5"/>
  <c r="A6664" i="5"/>
  <c r="B6616" i="5"/>
  <c r="A6652" i="5"/>
  <c r="B6604" i="5"/>
  <c r="A6648" i="5"/>
  <c r="B6600" i="5"/>
  <c r="A6654" i="5"/>
  <c r="B6606" i="5"/>
  <c r="A6662" i="5"/>
  <c r="B6614" i="5"/>
  <c r="A6641" i="5"/>
  <c r="B6593" i="5"/>
  <c r="A6628" i="5"/>
  <c r="B6580" i="5"/>
  <c r="A6657" i="5"/>
  <c r="B6609" i="5"/>
  <c r="A6663" i="5"/>
  <c r="B6615" i="5"/>
  <c r="A6638" i="5"/>
  <c r="B6590" i="5"/>
  <c r="A6659" i="5"/>
  <c r="B6611" i="5"/>
  <c r="A6649" i="5"/>
  <c r="B6601" i="5"/>
  <c r="A6644" i="5"/>
  <c r="B6596" i="5"/>
  <c r="A6673" i="5"/>
  <c r="B6625" i="5"/>
  <c r="A6653" i="5"/>
  <c r="B6605" i="5"/>
  <c r="A6661" i="5"/>
  <c r="B6613" i="5"/>
  <c r="A6666" i="5"/>
  <c r="B6618" i="5"/>
  <c r="A6668" i="5"/>
  <c r="B6620" i="5"/>
  <c r="A6634" i="5"/>
  <c r="B6586" i="5"/>
  <c r="A6632" i="5"/>
  <c r="B6584" i="5"/>
  <c r="A6639" i="5"/>
  <c r="B6591" i="5"/>
  <c r="A6675" i="5"/>
  <c r="B6627" i="5"/>
  <c r="A6643" i="5"/>
  <c r="B6595" i="5"/>
  <c r="A6656" i="5"/>
  <c r="B6608" i="5"/>
  <c r="A6645" i="5"/>
  <c r="B6597" i="5"/>
  <c r="A6658" i="5"/>
  <c r="B6610" i="5"/>
  <c r="A6633" i="5"/>
  <c r="B6585" i="5"/>
  <c r="A6642" i="5"/>
  <c r="B6594" i="5"/>
  <c r="A6629" i="5"/>
  <c r="B6581" i="5"/>
  <c r="A6640" i="5"/>
  <c r="B6592" i="5"/>
  <c r="A6665" i="5"/>
  <c r="B6617" i="5"/>
  <c r="A6636" i="5"/>
  <c r="B6588" i="5"/>
  <c r="A6630" i="5"/>
  <c r="B6582" i="5"/>
  <c r="O6867" i="5" l="1"/>
  <c r="P6819" i="5"/>
  <c r="O6785" i="5"/>
  <c r="P6737" i="5"/>
  <c r="O6811" i="5"/>
  <c r="P6763" i="5"/>
  <c r="O6809" i="5"/>
  <c r="P6761" i="5"/>
  <c r="O6800" i="5"/>
  <c r="P6752" i="5"/>
  <c r="O6788" i="5"/>
  <c r="P6740" i="5"/>
  <c r="O6782" i="5"/>
  <c r="P6734" i="5"/>
  <c r="O6842" i="5"/>
  <c r="P6794" i="5"/>
  <c r="O6817" i="5"/>
  <c r="P6769" i="5"/>
  <c r="O6801" i="5"/>
  <c r="P6753" i="5"/>
  <c r="O6827" i="5"/>
  <c r="P6779" i="5"/>
  <c r="O6802" i="5"/>
  <c r="P6754" i="5"/>
  <c r="O6804" i="5"/>
  <c r="P6756" i="5"/>
  <c r="O6781" i="5"/>
  <c r="P6733" i="5"/>
  <c r="O6813" i="5"/>
  <c r="P6765" i="5"/>
  <c r="O6803" i="5"/>
  <c r="P6755" i="5"/>
  <c r="O6783" i="5"/>
  <c r="P6735" i="5"/>
  <c r="O6814" i="5"/>
  <c r="P6766" i="5"/>
  <c r="O6828" i="5"/>
  <c r="P6780" i="5"/>
  <c r="O6786" i="5"/>
  <c r="P6738" i="5"/>
  <c r="O6789" i="5"/>
  <c r="P6741" i="5"/>
  <c r="O6844" i="5"/>
  <c r="P6796" i="5"/>
  <c r="O6773" i="5"/>
  <c r="P6725" i="5"/>
  <c r="O6823" i="5"/>
  <c r="P6775" i="5"/>
  <c r="O6826" i="5"/>
  <c r="P6778" i="5"/>
  <c r="O6810" i="5"/>
  <c r="P6762" i="5"/>
  <c r="O6856" i="5"/>
  <c r="P6808" i="5"/>
  <c r="O6772" i="5"/>
  <c r="P6724" i="5"/>
  <c r="O6812" i="5"/>
  <c r="P6764" i="5"/>
  <c r="O6806" i="5"/>
  <c r="P6758" i="5"/>
  <c r="O6774" i="5"/>
  <c r="P6726" i="5"/>
  <c r="O6790" i="5"/>
  <c r="P6742" i="5"/>
  <c r="O6792" i="5"/>
  <c r="P6744" i="5"/>
  <c r="O6807" i="5"/>
  <c r="P6759" i="5"/>
  <c r="O6798" i="5"/>
  <c r="P6750" i="5"/>
  <c r="O6793" i="5"/>
  <c r="P6745" i="5"/>
  <c r="O6853" i="5"/>
  <c r="P6805" i="5"/>
  <c r="O6825" i="5"/>
  <c r="P6777" i="5"/>
  <c r="O6787" i="5"/>
  <c r="P6739" i="5"/>
  <c r="O6784" i="5"/>
  <c r="P6736" i="5"/>
  <c r="O6797" i="5"/>
  <c r="P6749" i="5"/>
  <c r="O6816" i="5"/>
  <c r="P6768" i="5"/>
  <c r="O6815" i="5"/>
  <c r="P6767" i="5"/>
  <c r="O6818" i="5"/>
  <c r="P6770" i="5"/>
  <c r="O6824" i="5"/>
  <c r="P6776" i="5"/>
  <c r="P6747" i="5"/>
  <c r="O6795" i="5"/>
  <c r="O6839" i="5"/>
  <c r="P6791" i="5"/>
  <c r="O6799" i="5"/>
  <c r="P6751" i="5"/>
  <c r="M6639" i="5"/>
  <c r="N6639" i="5"/>
  <c r="Q6639" i="5" s="1"/>
  <c r="F6639" i="5" s="1"/>
  <c r="G6639" i="5" s="1"/>
  <c r="M6628" i="5"/>
  <c r="N6628" i="5"/>
  <c r="Q6628" i="5" s="1"/>
  <c r="F6628" i="5" s="1"/>
  <c r="G6628" i="5" s="1"/>
  <c r="M6672" i="5"/>
  <c r="N6672" i="5"/>
  <c r="Q6672" i="5" s="1"/>
  <c r="F6672" i="5" s="1"/>
  <c r="G6672" i="5" s="1"/>
  <c r="M6655" i="5"/>
  <c r="N6655" i="5"/>
  <c r="Q6655" i="5" s="1"/>
  <c r="F6655" i="5" s="1"/>
  <c r="G6655" i="5" s="1"/>
  <c r="M6642" i="5"/>
  <c r="N6642" i="5"/>
  <c r="Q6642" i="5" s="1"/>
  <c r="F6642" i="5" s="1"/>
  <c r="G6642" i="5" s="1"/>
  <c r="M6673" i="5"/>
  <c r="N6673" i="5"/>
  <c r="Q6673" i="5" s="1"/>
  <c r="F6673" i="5" s="1"/>
  <c r="G6673" i="5" s="1"/>
  <c r="M6683" i="5"/>
  <c r="N6683" i="5"/>
  <c r="Q6683" i="5" s="1"/>
  <c r="F6683" i="5" s="1"/>
  <c r="G6683" i="5" s="1"/>
  <c r="M6641" i="5"/>
  <c r="N6641" i="5"/>
  <c r="Q6641" i="5" s="1"/>
  <c r="F6641" i="5" s="1"/>
  <c r="G6641" i="5" s="1"/>
  <c r="M6636" i="5"/>
  <c r="N6636" i="5"/>
  <c r="Q6636" i="5" s="1"/>
  <c r="F6636" i="5" s="1"/>
  <c r="G6636" i="5" s="1"/>
  <c r="M6645" i="5"/>
  <c r="N6645" i="5"/>
  <c r="Q6645" i="5" s="1"/>
  <c r="F6645" i="5" s="1"/>
  <c r="G6645" i="5" s="1"/>
  <c r="M6668" i="5"/>
  <c r="N6668" i="5"/>
  <c r="Q6668" i="5" s="1"/>
  <c r="F6668" i="5" s="1"/>
  <c r="G6668" i="5" s="1"/>
  <c r="M6659" i="5"/>
  <c r="N6659" i="5"/>
  <c r="Q6659" i="5" s="1"/>
  <c r="F6659" i="5" s="1"/>
  <c r="G6659" i="5" s="1"/>
  <c r="M6654" i="5"/>
  <c r="N6654" i="5"/>
  <c r="Q6654" i="5" s="1"/>
  <c r="F6654" i="5" s="1"/>
  <c r="G6654" i="5" s="1"/>
  <c r="M6631" i="5"/>
  <c r="N6631" i="5"/>
  <c r="Q6631" i="5" s="1"/>
  <c r="F6631" i="5" s="1"/>
  <c r="G6631" i="5" s="1"/>
  <c r="M6650" i="5"/>
  <c r="N6650" i="5"/>
  <c r="Q6650" i="5" s="1"/>
  <c r="F6650" i="5" s="1"/>
  <c r="G6650" i="5" s="1"/>
  <c r="M6633" i="5"/>
  <c r="N6633" i="5"/>
  <c r="Q6633" i="5" s="1"/>
  <c r="F6633" i="5" s="1"/>
  <c r="G6633" i="5" s="1"/>
  <c r="M6632" i="5"/>
  <c r="N6632" i="5"/>
  <c r="Q6632" i="5" s="1"/>
  <c r="F6632" i="5" s="1"/>
  <c r="G6632" i="5" s="1"/>
  <c r="M6644" i="5"/>
  <c r="N6644" i="5"/>
  <c r="Q6644" i="5" s="1"/>
  <c r="F6644" i="5" s="1"/>
  <c r="G6644" i="5" s="1"/>
  <c r="M6647" i="5"/>
  <c r="N6647" i="5"/>
  <c r="Q6647" i="5" s="1"/>
  <c r="F6647" i="5" s="1"/>
  <c r="G6647" i="5" s="1"/>
  <c r="M6630" i="5"/>
  <c r="N6630" i="5"/>
  <c r="Q6630" i="5" s="1"/>
  <c r="F6630" i="5" s="1"/>
  <c r="G6630" i="5" s="1"/>
  <c r="M6658" i="5"/>
  <c r="N6658" i="5"/>
  <c r="Q6658" i="5" s="1"/>
  <c r="F6658" i="5" s="1"/>
  <c r="G6658" i="5" s="1"/>
  <c r="M6634" i="5"/>
  <c r="N6634" i="5"/>
  <c r="Q6634" i="5" s="1"/>
  <c r="F6634" i="5" s="1"/>
  <c r="G6634" i="5" s="1"/>
  <c r="M6649" i="5"/>
  <c r="N6649" i="5"/>
  <c r="Q6649" i="5" s="1"/>
  <c r="F6649" i="5" s="1"/>
  <c r="G6649" i="5" s="1"/>
  <c r="M6662" i="5"/>
  <c r="N6662" i="5"/>
  <c r="Q6662" i="5" s="1"/>
  <c r="F6662" i="5" s="1"/>
  <c r="G6662" i="5" s="1"/>
  <c r="M6637" i="5"/>
  <c r="N6637" i="5"/>
  <c r="Q6637" i="5" s="1"/>
  <c r="F6637" i="5" s="1"/>
  <c r="G6637" i="5" s="1"/>
  <c r="M6671" i="5"/>
  <c r="N6671" i="5"/>
  <c r="Q6671" i="5" s="1"/>
  <c r="F6671" i="5" s="1"/>
  <c r="G6671" i="5" s="1"/>
  <c r="M6665" i="5"/>
  <c r="N6665" i="5"/>
  <c r="Q6665" i="5" s="1"/>
  <c r="F6665" i="5" s="1"/>
  <c r="G6665" i="5" s="1"/>
  <c r="M6656" i="5"/>
  <c r="N6656" i="5"/>
  <c r="Q6656" i="5" s="1"/>
  <c r="F6656" i="5" s="1"/>
  <c r="G6656" i="5" s="1"/>
  <c r="M6666" i="5"/>
  <c r="N6666" i="5"/>
  <c r="Q6666" i="5" s="1"/>
  <c r="F6666" i="5" s="1"/>
  <c r="G6666" i="5" s="1"/>
  <c r="M6638" i="5"/>
  <c r="N6638" i="5"/>
  <c r="Q6638" i="5" s="1"/>
  <c r="F6638" i="5" s="1"/>
  <c r="G6638" i="5" s="1"/>
  <c r="M6648" i="5"/>
  <c r="N6648" i="5"/>
  <c r="Q6648" i="5" s="1"/>
  <c r="F6648" i="5" s="1"/>
  <c r="G6648" i="5" s="1"/>
  <c r="M6646" i="5"/>
  <c r="N6646" i="5"/>
  <c r="Q6646" i="5" s="1"/>
  <c r="F6646" i="5" s="1"/>
  <c r="G6646" i="5" s="1"/>
  <c r="M6699" i="5"/>
  <c r="N6699" i="5"/>
  <c r="Q6699" i="5" s="1"/>
  <c r="F6699" i="5" s="1"/>
  <c r="G6699" i="5" s="1"/>
  <c r="M6640" i="5"/>
  <c r="N6640" i="5"/>
  <c r="Q6640" i="5" s="1"/>
  <c r="F6640" i="5" s="1"/>
  <c r="G6640" i="5" s="1"/>
  <c r="M6643" i="5"/>
  <c r="N6643" i="5"/>
  <c r="Q6643" i="5" s="1"/>
  <c r="F6643" i="5" s="1"/>
  <c r="G6643" i="5" s="1"/>
  <c r="M6661" i="5"/>
  <c r="N6661" i="5"/>
  <c r="Q6661" i="5" s="1"/>
  <c r="F6661" i="5" s="1"/>
  <c r="G6661" i="5" s="1"/>
  <c r="M6663" i="5"/>
  <c r="N6663" i="5"/>
  <c r="Q6663" i="5" s="1"/>
  <c r="F6663" i="5" s="1"/>
  <c r="G6663" i="5" s="1"/>
  <c r="M6652" i="5"/>
  <c r="N6652" i="5"/>
  <c r="Q6652" i="5" s="1"/>
  <c r="F6652" i="5" s="1"/>
  <c r="G6652" i="5" s="1"/>
  <c r="M6667" i="5"/>
  <c r="N6667" i="5"/>
  <c r="Q6667" i="5" s="1"/>
  <c r="F6667" i="5" s="1"/>
  <c r="G6667" i="5" s="1"/>
  <c r="M6669" i="5"/>
  <c r="N6669" i="5"/>
  <c r="Q6669" i="5" s="1"/>
  <c r="F6669" i="5" s="1"/>
  <c r="G6669" i="5" s="1"/>
  <c r="M6670" i="5"/>
  <c r="N6670" i="5"/>
  <c r="Q6670" i="5" s="1"/>
  <c r="F6670" i="5" s="1"/>
  <c r="G6670" i="5" s="1"/>
  <c r="M6629" i="5"/>
  <c r="N6629" i="5"/>
  <c r="Q6629" i="5" s="1"/>
  <c r="F6629" i="5" s="1"/>
  <c r="G6629" i="5" s="1"/>
  <c r="M6675" i="5"/>
  <c r="N6675" i="5"/>
  <c r="Q6675" i="5" s="1"/>
  <c r="F6675" i="5" s="1"/>
  <c r="G6675" i="5" s="1"/>
  <c r="M6653" i="5"/>
  <c r="N6653" i="5"/>
  <c r="Q6653" i="5" s="1"/>
  <c r="F6653" i="5" s="1"/>
  <c r="G6653" i="5" s="1"/>
  <c r="M6657" i="5"/>
  <c r="N6657" i="5"/>
  <c r="Q6657" i="5" s="1"/>
  <c r="F6657" i="5" s="1"/>
  <c r="G6657" i="5" s="1"/>
  <c r="M6664" i="5"/>
  <c r="N6664" i="5"/>
  <c r="Q6664" i="5" s="1"/>
  <c r="F6664" i="5" s="1"/>
  <c r="G6664" i="5" s="1"/>
  <c r="M6674" i="5"/>
  <c r="N6674" i="5"/>
  <c r="Q6674" i="5" s="1"/>
  <c r="F6674" i="5" s="1"/>
  <c r="G6674" i="5" s="1"/>
  <c r="M6660" i="5"/>
  <c r="N6660" i="5"/>
  <c r="Q6660" i="5" s="1"/>
  <c r="F6660" i="5" s="1"/>
  <c r="G6660" i="5" s="1"/>
  <c r="A6681" i="5"/>
  <c r="B6633" i="5"/>
  <c r="A6680" i="5"/>
  <c r="B6632" i="5"/>
  <c r="A6692" i="5"/>
  <c r="B6644" i="5"/>
  <c r="A6689" i="5"/>
  <c r="B6641" i="5"/>
  <c r="A6695" i="5"/>
  <c r="B6647" i="5"/>
  <c r="A6718" i="5"/>
  <c r="B6670" i="5"/>
  <c r="A6706" i="5"/>
  <c r="B6658" i="5"/>
  <c r="A6710" i="5"/>
  <c r="B6662" i="5"/>
  <c r="A6719" i="5"/>
  <c r="B6671" i="5"/>
  <c r="A6684" i="5"/>
  <c r="B6636" i="5"/>
  <c r="A6693" i="5"/>
  <c r="B6645" i="5"/>
  <c r="A6716" i="5"/>
  <c r="B6668" i="5"/>
  <c r="A6707" i="5"/>
  <c r="B6659" i="5"/>
  <c r="A6702" i="5"/>
  <c r="B6654" i="5"/>
  <c r="A6679" i="5"/>
  <c r="B6631" i="5"/>
  <c r="A6698" i="5"/>
  <c r="B6650" i="5"/>
  <c r="A6688" i="5"/>
  <c r="B6640" i="5"/>
  <c r="A6691" i="5"/>
  <c r="B6643" i="5"/>
  <c r="A6709" i="5"/>
  <c r="B6661" i="5"/>
  <c r="A6711" i="5"/>
  <c r="B6663" i="5"/>
  <c r="A6700" i="5"/>
  <c r="B6652" i="5"/>
  <c r="A6715" i="5"/>
  <c r="B6667" i="5"/>
  <c r="A6717" i="5"/>
  <c r="B6669" i="5"/>
  <c r="A6678" i="5"/>
  <c r="B6630" i="5"/>
  <c r="A6682" i="5"/>
  <c r="B6634" i="5"/>
  <c r="A6697" i="5"/>
  <c r="B6649" i="5"/>
  <c r="A6685" i="5"/>
  <c r="B6637" i="5"/>
  <c r="A6704" i="5"/>
  <c r="B6656" i="5"/>
  <c r="A6714" i="5"/>
  <c r="B6666" i="5"/>
  <c r="A6686" i="5"/>
  <c r="B6638" i="5"/>
  <c r="A6694" i="5"/>
  <c r="B6646" i="5"/>
  <c r="A6747" i="5"/>
  <c r="B6699" i="5"/>
  <c r="A6677" i="5"/>
  <c r="B6629" i="5"/>
  <c r="A6723" i="5"/>
  <c r="B6675" i="5"/>
  <c r="A6701" i="5"/>
  <c r="B6653" i="5"/>
  <c r="A6705" i="5"/>
  <c r="B6657" i="5"/>
  <c r="A6712" i="5"/>
  <c r="B6664" i="5"/>
  <c r="A6722" i="5"/>
  <c r="B6674" i="5"/>
  <c r="A6708" i="5"/>
  <c r="B6660" i="5"/>
  <c r="A6713" i="5"/>
  <c r="B6665" i="5"/>
  <c r="A6696" i="5"/>
  <c r="B6648" i="5"/>
  <c r="A6690" i="5"/>
  <c r="B6642" i="5"/>
  <c r="A6687" i="5"/>
  <c r="B6639" i="5"/>
  <c r="A6721" i="5"/>
  <c r="B6673" i="5"/>
  <c r="A6676" i="5"/>
  <c r="B6628" i="5"/>
  <c r="A6731" i="5"/>
  <c r="B6683" i="5"/>
  <c r="A6720" i="5"/>
  <c r="B6672" i="5"/>
  <c r="A6703" i="5"/>
  <c r="B6655" i="5"/>
  <c r="O6864" i="5" l="1"/>
  <c r="P6816" i="5"/>
  <c r="O6830" i="5"/>
  <c r="P6782" i="5"/>
  <c r="O6832" i="5"/>
  <c r="P6784" i="5"/>
  <c r="O6858" i="5"/>
  <c r="P6810" i="5"/>
  <c r="O6872" i="5"/>
  <c r="P6824" i="5"/>
  <c r="O6873" i="5"/>
  <c r="P6825" i="5"/>
  <c r="O6822" i="5"/>
  <c r="P6774" i="5"/>
  <c r="O6871" i="5"/>
  <c r="P6823" i="5"/>
  <c r="O6831" i="5"/>
  <c r="P6783" i="5"/>
  <c r="O6849" i="5"/>
  <c r="P6801" i="5"/>
  <c r="O6859" i="5"/>
  <c r="P6811" i="5"/>
  <c r="O6846" i="5"/>
  <c r="P6798" i="5"/>
  <c r="O6887" i="5"/>
  <c r="P6839" i="5"/>
  <c r="O6875" i="5"/>
  <c r="P6827" i="5"/>
  <c r="O6829" i="5"/>
  <c r="P6781" i="5"/>
  <c r="O6840" i="5"/>
  <c r="P6792" i="5"/>
  <c r="O6848" i="5"/>
  <c r="P6800" i="5"/>
  <c r="O6866" i="5"/>
  <c r="P6818" i="5"/>
  <c r="O6901" i="5"/>
  <c r="P6853" i="5"/>
  <c r="O6854" i="5"/>
  <c r="P6806" i="5"/>
  <c r="O6821" i="5"/>
  <c r="P6773" i="5"/>
  <c r="O6851" i="5"/>
  <c r="P6803" i="5"/>
  <c r="O6865" i="5"/>
  <c r="P6817" i="5"/>
  <c r="O6833" i="5"/>
  <c r="P6785" i="5"/>
  <c r="O6820" i="5"/>
  <c r="P6772" i="5"/>
  <c r="O6876" i="5"/>
  <c r="P6828" i="5"/>
  <c r="O6837" i="5"/>
  <c r="P6789" i="5"/>
  <c r="O6847" i="5"/>
  <c r="P6799" i="5"/>
  <c r="O6845" i="5"/>
  <c r="P6797" i="5"/>
  <c r="O6855" i="5"/>
  <c r="P6807" i="5"/>
  <c r="O6904" i="5"/>
  <c r="P6856" i="5"/>
  <c r="O6834" i="5"/>
  <c r="P6786" i="5"/>
  <c r="O6852" i="5"/>
  <c r="P6804" i="5"/>
  <c r="O6836" i="5"/>
  <c r="P6788" i="5"/>
  <c r="O6850" i="5"/>
  <c r="P6802" i="5"/>
  <c r="O6843" i="5"/>
  <c r="P6795" i="5"/>
  <c r="O6835" i="5"/>
  <c r="P6787" i="5"/>
  <c r="O6838" i="5"/>
  <c r="P6790" i="5"/>
  <c r="O6874" i="5"/>
  <c r="P6826" i="5"/>
  <c r="O6862" i="5"/>
  <c r="P6814" i="5"/>
  <c r="O6857" i="5"/>
  <c r="P6809" i="5"/>
  <c r="O6863" i="5"/>
  <c r="P6815" i="5"/>
  <c r="O6841" i="5"/>
  <c r="P6793" i="5"/>
  <c r="O6860" i="5"/>
  <c r="P6812" i="5"/>
  <c r="O6892" i="5"/>
  <c r="P6844" i="5"/>
  <c r="O6861" i="5"/>
  <c r="P6813" i="5"/>
  <c r="O6890" i="5"/>
  <c r="P6842" i="5"/>
  <c r="O6915" i="5"/>
  <c r="P6867" i="5"/>
  <c r="M6705" i="5"/>
  <c r="N6705" i="5"/>
  <c r="Q6705" i="5" s="1"/>
  <c r="F6705" i="5" s="1"/>
  <c r="G6705" i="5" s="1"/>
  <c r="M6715" i="5"/>
  <c r="N6715" i="5"/>
  <c r="Q6715" i="5" s="1"/>
  <c r="F6715" i="5" s="1"/>
  <c r="G6715" i="5" s="1"/>
  <c r="M6710" i="5"/>
  <c r="N6710" i="5"/>
  <c r="Q6710" i="5" s="1"/>
  <c r="F6710" i="5" s="1"/>
  <c r="G6710" i="5" s="1"/>
  <c r="M6687" i="5"/>
  <c r="N6687" i="5"/>
  <c r="Q6687" i="5" s="1"/>
  <c r="F6687" i="5" s="1"/>
  <c r="G6687" i="5" s="1"/>
  <c r="M6714" i="5"/>
  <c r="N6714" i="5"/>
  <c r="Q6714" i="5" s="1"/>
  <c r="F6714" i="5" s="1"/>
  <c r="G6714" i="5" s="1"/>
  <c r="M6679" i="5"/>
  <c r="N6679" i="5"/>
  <c r="Q6679" i="5" s="1"/>
  <c r="F6679" i="5" s="1"/>
  <c r="G6679" i="5" s="1"/>
  <c r="M6681" i="5"/>
  <c r="N6681" i="5"/>
  <c r="Q6681" i="5" s="1"/>
  <c r="F6681" i="5" s="1"/>
  <c r="G6681" i="5" s="1"/>
  <c r="M6720" i="5"/>
  <c r="N6720" i="5"/>
  <c r="Q6720" i="5" s="1"/>
  <c r="F6720" i="5" s="1"/>
  <c r="G6720" i="5" s="1"/>
  <c r="M6713" i="5"/>
  <c r="N6713" i="5"/>
  <c r="Q6713" i="5" s="1"/>
  <c r="F6713" i="5" s="1"/>
  <c r="G6713" i="5" s="1"/>
  <c r="M6677" i="5"/>
  <c r="N6677" i="5"/>
  <c r="Q6677" i="5" s="1"/>
  <c r="F6677" i="5" s="1"/>
  <c r="G6677" i="5" s="1"/>
  <c r="M6697" i="5"/>
  <c r="N6697" i="5"/>
  <c r="Q6697" i="5" s="1"/>
  <c r="F6697" i="5" s="1"/>
  <c r="G6697" i="5" s="1"/>
  <c r="M6709" i="5"/>
  <c r="N6709" i="5"/>
  <c r="Q6709" i="5" s="1"/>
  <c r="F6709" i="5" s="1"/>
  <c r="G6709" i="5" s="1"/>
  <c r="M6716" i="5"/>
  <c r="N6716" i="5"/>
  <c r="Q6716" i="5" s="1"/>
  <c r="F6716" i="5" s="1"/>
  <c r="G6716" i="5" s="1"/>
  <c r="M6695" i="5"/>
  <c r="N6695" i="5"/>
  <c r="Q6695" i="5" s="1"/>
  <c r="F6695" i="5" s="1"/>
  <c r="G6695" i="5" s="1"/>
  <c r="M6701" i="5"/>
  <c r="N6701" i="5"/>
  <c r="Q6701" i="5" s="1"/>
  <c r="F6701" i="5" s="1"/>
  <c r="G6701" i="5" s="1"/>
  <c r="M6704" i="5"/>
  <c r="N6704" i="5"/>
  <c r="Q6704" i="5" s="1"/>
  <c r="F6704" i="5" s="1"/>
  <c r="G6704" i="5" s="1"/>
  <c r="M6700" i="5"/>
  <c r="N6700" i="5"/>
  <c r="Q6700" i="5" s="1"/>
  <c r="F6700" i="5" s="1"/>
  <c r="G6700" i="5" s="1"/>
  <c r="M6702" i="5"/>
  <c r="N6702" i="5"/>
  <c r="Q6702" i="5" s="1"/>
  <c r="F6702" i="5" s="1"/>
  <c r="G6702" i="5" s="1"/>
  <c r="M6706" i="5"/>
  <c r="N6706" i="5"/>
  <c r="Q6706" i="5" s="1"/>
  <c r="F6706" i="5" s="1"/>
  <c r="G6706" i="5" s="1"/>
  <c r="M6703" i="5"/>
  <c r="N6703" i="5"/>
  <c r="Q6703" i="5" s="1"/>
  <c r="F6703" i="5" s="1"/>
  <c r="G6703" i="5" s="1"/>
  <c r="M6696" i="5"/>
  <c r="N6696" i="5"/>
  <c r="Q6696" i="5" s="1"/>
  <c r="F6696" i="5" s="1"/>
  <c r="G6696" i="5" s="1"/>
  <c r="M6723" i="5"/>
  <c r="N6723" i="5"/>
  <c r="Q6723" i="5" s="1"/>
  <c r="F6723" i="5" s="1"/>
  <c r="G6723" i="5" s="1"/>
  <c r="M6685" i="5"/>
  <c r="N6685" i="5"/>
  <c r="Q6685" i="5" s="1"/>
  <c r="F6685" i="5" s="1"/>
  <c r="G6685" i="5" s="1"/>
  <c r="M6711" i="5"/>
  <c r="N6711" i="5"/>
  <c r="Q6711" i="5" s="1"/>
  <c r="F6711" i="5" s="1"/>
  <c r="G6711" i="5" s="1"/>
  <c r="M6707" i="5"/>
  <c r="N6707" i="5"/>
  <c r="Q6707" i="5" s="1"/>
  <c r="F6707" i="5" s="1"/>
  <c r="G6707" i="5" s="1"/>
  <c r="M6718" i="5"/>
  <c r="N6718" i="5"/>
  <c r="Q6718" i="5" s="1"/>
  <c r="F6718" i="5" s="1"/>
  <c r="G6718" i="5" s="1"/>
  <c r="M6731" i="5"/>
  <c r="N6731" i="5"/>
  <c r="Q6731" i="5" s="1"/>
  <c r="F6731" i="5" s="1"/>
  <c r="G6731" i="5" s="1"/>
  <c r="M6708" i="5"/>
  <c r="N6708" i="5"/>
  <c r="Q6708" i="5" s="1"/>
  <c r="F6708" i="5" s="1"/>
  <c r="G6708" i="5" s="1"/>
  <c r="M6747" i="5"/>
  <c r="N6747" i="5"/>
  <c r="Q6747" i="5" s="1"/>
  <c r="F6747" i="5" s="1"/>
  <c r="G6747" i="5" s="1"/>
  <c r="M6682" i="5"/>
  <c r="N6682" i="5"/>
  <c r="Q6682" i="5" s="1"/>
  <c r="F6682" i="5" s="1"/>
  <c r="G6682" i="5" s="1"/>
  <c r="M6691" i="5"/>
  <c r="N6691" i="5"/>
  <c r="Q6691" i="5" s="1"/>
  <c r="F6691" i="5" s="1"/>
  <c r="G6691" i="5" s="1"/>
  <c r="M6693" i="5"/>
  <c r="N6693" i="5"/>
  <c r="Q6693" i="5" s="1"/>
  <c r="F6693" i="5" s="1"/>
  <c r="G6693" i="5" s="1"/>
  <c r="M6689" i="5"/>
  <c r="N6689" i="5"/>
  <c r="Q6689" i="5" s="1"/>
  <c r="F6689" i="5" s="1"/>
  <c r="G6689" i="5" s="1"/>
  <c r="M6676" i="5"/>
  <c r="N6676" i="5"/>
  <c r="Q6676" i="5" s="1"/>
  <c r="F6676" i="5" s="1"/>
  <c r="G6676" i="5" s="1"/>
  <c r="M6722" i="5"/>
  <c r="N6722" i="5"/>
  <c r="Q6722" i="5" s="1"/>
  <c r="F6722" i="5" s="1"/>
  <c r="G6722" i="5" s="1"/>
  <c r="M6694" i="5"/>
  <c r="N6694" i="5"/>
  <c r="Q6694" i="5" s="1"/>
  <c r="F6694" i="5" s="1"/>
  <c r="G6694" i="5" s="1"/>
  <c r="M6678" i="5"/>
  <c r="N6678" i="5"/>
  <c r="Q6678" i="5" s="1"/>
  <c r="F6678" i="5" s="1"/>
  <c r="G6678" i="5" s="1"/>
  <c r="M6688" i="5"/>
  <c r="N6688" i="5"/>
  <c r="Q6688" i="5" s="1"/>
  <c r="F6688" i="5" s="1"/>
  <c r="G6688" i="5" s="1"/>
  <c r="M6684" i="5"/>
  <c r="N6684" i="5"/>
  <c r="Q6684" i="5" s="1"/>
  <c r="F6684" i="5" s="1"/>
  <c r="G6684" i="5" s="1"/>
  <c r="M6692" i="5"/>
  <c r="N6692" i="5"/>
  <c r="Q6692" i="5" s="1"/>
  <c r="F6692" i="5" s="1"/>
  <c r="G6692" i="5" s="1"/>
  <c r="M6690" i="5"/>
  <c r="N6690" i="5"/>
  <c r="Q6690" i="5" s="1"/>
  <c r="F6690" i="5" s="1"/>
  <c r="G6690" i="5" s="1"/>
  <c r="M6721" i="5"/>
  <c r="N6721" i="5"/>
  <c r="Q6721" i="5" s="1"/>
  <c r="F6721" i="5" s="1"/>
  <c r="G6721" i="5" s="1"/>
  <c r="M6712" i="5"/>
  <c r="N6712" i="5"/>
  <c r="Q6712" i="5" s="1"/>
  <c r="F6712" i="5" s="1"/>
  <c r="G6712" i="5" s="1"/>
  <c r="M6686" i="5"/>
  <c r="N6686" i="5"/>
  <c r="Q6686" i="5" s="1"/>
  <c r="F6686" i="5" s="1"/>
  <c r="G6686" i="5" s="1"/>
  <c r="M6717" i="5"/>
  <c r="N6717" i="5"/>
  <c r="Q6717" i="5" s="1"/>
  <c r="F6717" i="5" s="1"/>
  <c r="G6717" i="5" s="1"/>
  <c r="M6698" i="5"/>
  <c r="N6698" i="5"/>
  <c r="Q6698" i="5" s="1"/>
  <c r="F6698" i="5" s="1"/>
  <c r="G6698" i="5" s="1"/>
  <c r="M6719" i="5"/>
  <c r="N6719" i="5"/>
  <c r="Q6719" i="5" s="1"/>
  <c r="F6719" i="5" s="1"/>
  <c r="G6719" i="5" s="1"/>
  <c r="M6680" i="5"/>
  <c r="N6680" i="5"/>
  <c r="Q6680" i="5" s="1"/>
  <c r="F6680" i="5" s="1"/>
  <c r="G6680" i="5" s="1"/>
  <c r="A6751" i="5"/>
  <c r="B6703" i="5"/>
  <c r="A6744" i="5"/>
  <c r="B6696" i="5"/>
  <c r="A6771" i="5"/>
  <c r="B6723" i="5"/>
  <c r="A6733" i="5"/>
  <c r="B6685" i="5"/>
  <c r="A6759" i="5"/>
  <c r="B6711" i="5"/>
  <c r="A6755" i="5"/>
  <c r="B6707" i="5"/>
  <c r="A6766" i="5"/>
  <c r="B6718" i="5"/>
  <c r="A6768" i="5"/>
  <c r="B6720" i="5"/>
  <c r="A6761" i="5"/>
  <c r="B6713" i="5"/>
  <c r="A6725" i="5"/>
  <c r="B6677" i="5"/>
  <c r="A6745" i="5"/>
  <c r="B6697" i="5"/>
  <c r="A6757" i="5"/>
  <c r="B6709" i="5"/>
  <c r="A6764" i="5"/>
  <c r="B6716" i="5"/>
  <c r="A6743" i="5"/>
  <c r="B6695" i="5"/>
  <c r="A6724" i="5"/>
  <c r="B6676" i="5"/>
  <c r="A6770" i="5"/>
  <c r="B6722" i="5"/>
  <c r="A6742" i="5"/>
  <c r="B6694" i="5"/>
  <c r="A6726" i="5"/>
  <c r="B6678" i="5"/>
  <c r="A6736" i="5"/>
  <c r="B6688" i="5"/>
  <c r="A6732" i="5"/>
  <c r="B6684" i="5"/>
  <c r="A6740" i="5"/>
  <c r="B6692" i="5"/>
  <c r="A6738" i="5"/>
  <c r="B6690" i="5"/>
  <c r="A6749" i="5"/>
  <c r="B6701" i="5"/>
  <c r="A6752" i="5"/>
  <c r="B6704" i="5"/>
  <c r="A6748" i="5"/>
  <c r="B6700" i="5"/>
  <c r="A6750" i="5"/>
  <c r="B6702" i="5"/>
  <c r="A6754" i="5"/>
  <c r="B6706" i="5"/>
  <c r="A6795" i="5"/>
  <c r="B6747" i="5"/>
  <c r="A6730" i="5"/>
  <c r="B6682" i="5"/>
  <c r="A6741" i="5"/>
  <c r="B6693" i="5"/>
  <c r="A6737" i="5"/>
  <c r="B6689" i="5"/>
  <c r="A6769" i="5"/>
  <c r="B6721" i="5"/>
  <c r="A6760" i="5"/>
  <c r="B6712" i="5"/>
  <c r="A6734" i="5"/>
  <c r="B6686" i="5"/>
  <c r="A6765" i="5"/>
  <c r="B6717" i="5"/>
  <c r="A6746" i="5"/>
  <c r="B6698" i="5"/>
  <c r="A6767" i="5"/>
  <c r="B6719" i="5"/>
  <c r="A6728" i="5"/>
  <c r="B6680" i="5"/>
  <c r="A6779" i="5"/>
  <c r="B6731" i="5"/>
  <c r="A6756" i="5"/>
  <c r="B6708" i="5"/>
  <c r="A6739" i="5"/>
  <c r="B6691" i="5"/>
  <c r="A6735" i="5"/>
  <c r="B6687" i="5"/>
  <c r="A6753" i="5"/>
  <c r="B6705" i="5"/>
  <c r="A6762" i="5"/>
  <c r="B6714" i="5"/>
  <c r="A6763" i="5"/>
  <c r="B6715" i="5"/>
  <c r="A6727" i="5"/>
  <c r="B6679" i="5"/>
  <c r="A6758" i="5"/>
  <c r="B6710" i="5"/>
  <c r="A6729" i="5"/>
  <c r="B6681" i="5"/>
  <c r="O6895" i="5" l="1"/>
  <c r="P6847" i="5"/>
  <c r="O6963" i="5"/>
  <c r="P6915" i="5"/>
  <c r="O6905" i="5"/>
  <c r="P6857" i="5"/>
  <c r="O6884" i="5"/>
  <c r="P6836" i="5"/>
  <c r="O6885" i="5"/>
  <c r="P6837" i="5"/>
  <c r="O6902" i="5"/>
  <c r="P6854" i="5"/>
  <c r="O6935" i="5"/>
  <c r="P6887" i="5"/>
  <c r="O6921" i="5"/>
  <c r="P6873" i="5"/>
  <c r="O6910" i="5"/>
  <c r="P6862" i="5"/>
  <c r="O6940" i="5"/>
  <c r="P6892" i="5"/>
  <c r="O6886" i="5"/>
  <c r="P6838" i="5"/>
  <c r="O6952" i="5"/>
  <c r="P6904" i="5"/>
  <c r="O6881" i="5"/>
  <c r="P6833" i="5"/>
  <c r="O6896" i="5"/>
  <c r="P6848" i="5"/>
  <c r="O6897" i="5"/>
  <c r="P6849" i="5"/>
  <c r="O6880" i="5"/>
  <c r="P6832" i="5"/>
  <c r="O6870" i="5"/>
  <c r="P6822" i="5"/>
  <c r="O6900" i="5"/>
  <c r="P6852" i="5"/>
  <c r="O6920" i="5"/>
  <c r="P6872" i="5"/>
  <c r="O6909" i="5"/>
  <c r="P6861" i="5"/>
  <c r="O6898" i="5"/>
  <c r="P6850" i="5"/>
  <c r="O6938" i="5"/>
  <c r="P6890" i="5"/>
  <c r="O6894" i="5"/>
  <c r="P6846" i="5"/>
  <c r="O6908" i="5"/>
  <c r="P6860" i="5"/>
  <c r="O6883" i="5"/>
  <c r="P6835" i="5"/>
  <c r="O6903" i="5"/>
  <c r="P6855" i="5"/>
  <c r="O6913" i="5"/>
  <c r="P6865" i="5"/>
  <c r="O6888" i="5"/>
  <c r="P6840" i="5"/>
  <c r="O6879" i="5"/>
  <c r="P6831" i="5"/>
  <c r="O6878" i="5"/>
  <c r="P6830" i="5"/>
  <c r="O6911" i="5"/>
  <c r="P6863" i="5"/>
  <c r="O6923" i="5"/>
  <c r="P6875" i="5"/>
  <c r="O6949" i="5"/>
  <c r="P6901" i="5"/>
  <c r="O6869" i="5"/>
  <c r="P6821" i="5"/>
  <c r="O6924" i="5"/>
  <c r="P6876" i="5"/>
  <c r="O6922" i="5"/>
  <c r="P6874" i="5"/>
  <c r="O6882" i="5"/>
  <c r="P6834" i="5"/>
  <c r="O6868" i="5"/>
  <c r="P6820" i="5"/>
  <c r="O6914" i="5"/>
  <c r="P6866" i="5"/>
  <c r="O6907" i="5"/>
  <c r="P6859" i="5"/>
  <c r="O6906" i="5"/>
  <c r="P6858" i="5"/>
  <c r="O6889" i="5"/>
  <c r="P6841" i="5"/>
  <c r="O6891" i="5"/>
  <c r="P6843" i="5"/>
  <c r="O6893" i="5"/>
  <c r="P6845" i="5"/>
  <c r="O6899" i="5"/>
  <c r="P6851" i="5"/>
  <c r="O6877" i="5"/>
  <c r="P6829" i="5"/>
  <c r="O6919" i="5"/>
  <c r="P6871" i="5"/>
  <c r="O6912" i="5"/>
  <c r="P6864" i="5"/>
  <c r="M6753" i="5"/>
  <c r="N6753" i="5"/>
  <c r="Q6753" i="5" s="1"/>
  <c r="F6753" i="5" s="1"/>
  <c r="G6753" i="5" s="1"/>
  <c r="M6746" i="5"/>
  <c r="N6746" i="5"/>
  <c r="Q6746" i="5" s="1"/>
  <c r="F6746" i="5" s="1"/>
  <c r="G6746" i="5" s="1"/>
  <c r="M6730" i="5"/>
  <c r="N6730" i="5"/>
  <c r="Q6730" i="5" s="1"/>
  <c r="F6730" i="5" s="1"/>
  <c r="G6730" i="5" s="1"/>
  <c r="M6738" i="5"/>
  <c r="N6738" i="5"/>
  <c r="Q6738" i="5" s="1"/>
  <c r="F6738" i="5" s="1"/>
  <c r="G6738" i="5" s="1"/>
  <c r="M6724" i="5"/>
  <c r="N6724" i="5"/>
  <c r="Q6724" i="5" s="1"/>
  <c r="F6724" i="5" s="1"/>
  <c r="G6724" i="5" s="1"/>
  <c r="M6768" i="5"/>
  <c r="N6768" i="5"/>
  <c r="Q6768" i="5" s="1"/>
  <c r="F6768" i="5" s="1"/>
  <c r="G6768" i="5" s="1"/>
  <c r="M6751" i="5"/>
  <c r="N6751" i="5"/>
  <c r="Q6751" i="5" s="1"/>
  <c r="F6751" i="5" s="1"/>
  <c r="G6751" i="5" s="1"/>
  <c r="M6734" i="5"/>
  <c r="N6734" i="5"/>
  <c r="Q6734" i="5" s="1"/>
  <c r="F6734" i="5" s="1"/>
  <c r="G6734" i="5" s="1"/>
  <c r="M6755" i="5"/>
  <c r="N6755" i="5"/>
  <c r="Q6755" i="5" s="1"/>
  <c r="F6755" i="5" s="1"/>
  <c r="G6755" i="5" s="1"/>
  <c r="M6758" i="5"/>
  <c r="N6758" i="5"/>
  <c r="Q6758" i="5" s="1"/>
  <c r="F6758" i="5" s="1"/>
  <c r="G6758" i="5" s="1"/>
  <c r="M6756" i="5"/>
  <c r="N6756" i="5"/>
  <c r="Q6756" i="5" s="1"/>
  <c r="F6756" i="5" s="1"/>
  <c r="G6756" i="5" s="1"/>
  <c r="M6760" i="5"/>
  <c r="N6760" i="5"/>
  <c r="Q6760" i="5" s="1"/>
  <c r="F6760" i="5" s="1"/>
  <c r="G6760" i="5" s="1"/>
  <c r="M6750" i="5"/>
  <c r="N6750" i="5"/>
  <c r="Q6750" i="5" s="1"/>
  <c r="F6750" i="5" s="1"/>
  <c r="G6750" i="5" s="1"/>
  <c r="M6736" i="5"/>
  <c r="N6736" i="5"/>
  <c r="Q6736" i="5" s="1"/>
  <c r="F6736" i="5" s="1"/>
  <c r="G6736" i="5" s="1"/>
  <c r="M6757" i="5"/>
  <c r="N6757" i="5"/>
  <c r="Q6757" i="5" s="1"/>
  <c r="F6757" i="5" s="1"/>
  <c r="G6757" i="5" s="1"/>
  <c r="M6759" i="5"/>
  <c r="N6759" i="5"/>
  <c r="Q6759" i="5" s="1"/>
  <c r="F6759" i="5" s="1"/>
  <c r="G6759" i="5" s="1"/>
  <c r="M6795" i="5"/>
  <c r="N6795" i="5"/>
  <c r="Q6795" i="5" s="1"/>
  <c r="F6795" i="5" s="1"/>
  <c r="G6795" i="5" s="1"/>
  <c r="M6740" i="5"/>
  <c r="N6740" i="5"/>
  <c r="Q6740" i="5" s="1"/>
  <c r="F6740" i="5" s="1"/>
  <c r="G6740" i="5" s="1"/>
  <c r="M6743" i="5"/>
  <c r="N6743" i="5"/>
  <c r="Q6743" i="5" s="1"/>
  <c r="F6743" i="5" s="1"/>
  <c r="G6743" i="5" s="1"/>
  <c r="M6766" i="5"/>
  <c r="N6766" i="5"/>
  <c r="Q6766" i="5" s="1"/>
  <c r="F6766" i="5" s="1"/>
  <c r="G6766" i="5" s="1"/>
  <c r="M6729" i="5"/>
  <c r="N6729" i="5"/>
  <c r="Q6729" i="5" s="1"/>
  <c r="F6729" i="5" s="1"/>
  <c r="G6729" i="5" s="1"/>
  <c r="M6739" i="5"/>
  <c r="N6739" i="5"/>
  <c r="Q6739" i="5" s="1"/>
  <c r="F6739" i="5" s="1"/>
  <c r="G6739" i="5" s="1"/>
  <c r="M6754" i="5"/>
  <c r="N6754" i="5"/>
  <c r="Q6754" i="5" s="1"/>
  <c r="F6754" i="5" s="1"/>
  <c r="G6754" i="5" s="1"/>
  <c r="M6732" i="5"/>
  <c r="N6732" i="5"/>
  <c r="Q6732" i="5" s="1"/>
  <c r="F6732" i="5" s="1"/>
  <c r="G6732" i="5" s="1"/>
  <c r="M6764" i="5"/>
  <c r="N6764" i="5"/>
  <c r="Q6764" i="5" s="1"/>
  <c r="F6764" i="5" s="1"/>
  <c r="G6764" i="5" s="1"/>
  <c r="M6727" i="5"/>
  <c r="N6727" i="5"/>
  <c r="Q6727" i="5" s="1"/>
  <c r="F6727" i="5" s="1"/>
  <c r="G6727" i="5" s="1"/>
  <c r="M6779" i="5"/>
  <c r="N6779" i="5"/>
  <c r="Q6779" i="5" s="1"/>
  <c r="F6779" i="5" s="1"/>
  <c r="G6779" i="5" s="1"/>
  <c r="M6769" i="5"/>
  <c r="N6769" i="5"/>
  <c r="Q6769" i="5" s="1"/>
  <c r="F6769" i="5" s="1"/>
  <c r="G6769" i="5" s="1"/>
  <c r="M6748" i="5"/>
  <c r="N6748" i="5"/>
  <c r="Q6748" i="5" s="1"/>
  <c r="F6748" i="5" s="1"/>
  <c r="G6748" i="5" s="1"/>
  <c r="M6726" i="5"/>
  <c r="N6726" i="5"/>
  <c r="Q6726" i="5" s="1"/>
  <c r="F6726" i="5" s="1"/>
  <c r="G6726" i="5" s="1"/>
  <c r="M6745" i="5"/>
  <c r="N6745" i="5"/>
  <c r="Q6745" i="5" s="1"/>
  <c r="F6745" i="5" s="1"/>
  <c r="G6745" i="5" s="1"/>
  <c r="M6733" i="5"/>
  <c r="N6733" i="5"/>
  <c r="Q6733" i="5" s="1"/>
  <c r="F6733" i="5" s="1"/>
  <c r="G6733" i="5" s="1"/>
  <c r="M6735" i="5"/>
  <c r="N6735" i="5"/>
  <c r="Q6735" i="5" s="1"/>
  <c r="F6735" i="5" s="1"/>
  <c r="G6735" i="5" s="1"/>
  <c r="M6763" i="5"/>
  <c r="N6763" i="5"/>
  <c r="Q6763" i="5" s="1"/>
  <c r="F6763" i="5" s="1"/>
  <c r="G6763" i="5" s="1"/>
  <c r="M6728" i="5"/>
  <c r="N6728" i="5"/>
  <c r="Q6728" i="5" s="1"/>
  <c r="F6728" i="5" s="1"/>
  <c r="G6728" i="5" s="1"/>
  <c r="M6737" i="5"/>
  <c r="N6737" i="5"/>
  <c r="Q6737" i="5" s="1"/>
  <c r="F6737" i="5" s="1"/>
  <c r="G6737" i="5" s="1"/>
  <c r="M6752" i="5"/>
  <c r="N6752" i="5"/>
  <c r="Q6752" i="5" s="1"/>
  <c r="F6752" i="5" s="1"/>
  <c r="G6752" i="5" s="1"/>
  <c r="M6742" i="5"/>
  <c r="N6742" i="5"/>
  <c r="Q6742" i="5" s="1"/>
  <c r="F6742" i="5" s="1"/>
  <c r="G6742" i="5" s="1"/>
  <c r="M6725" i="5"/>
  <c r="N6725" i="5"/>
  <c r="Q6725" i="5" s="1"/>
  <c r="F6725" i="5" s="1"/>
  <c r="G6725" i="5" s="1"/>
  <c r="M6771" i="5"/>
  <c r="N6771" i="5"/>
  <c r="Q6771" i="5" s="1"/>
  <c r="F6771" i="5" s="1"/>
  <c r="G6771" i="5" s="1"/>
  <c r="M6765" i="5"/>
  <c r="N6765" i="5"/>
  <c r="Q6765" i="5" s="1"/>
  <c r="F6765" i="5" s="1"/>
  <c r="G6765" i="5" s="1"/>
  <c r="M6762" i="5"/>
  <c r="N6762" i="5"/>
  <c r="Q6762" i="5" s="1"/>
  <c r="F6762" i="5" s="1"/>
  <c r="G6762" i="5" s="1"/>
  <c r="M6767" i="5"/>
  <c r="N6767" i="5"/>
  <c r="Q6767" i="5" s="1"/>
  <c r="F6767" i="5" s="1"/>
  <c r="G6767" i="5" s="1"/>
  <c r="M6741" i="5"/>
  <c r="N6741" i="5"/>
  <c r="Q6741" i="5" s="1"/>
  <c r="F6741" i="5" s="1"/>
  <c r="G6741" i="5" s="1"/>
  <c r="M6749" i="5"/>
  <c r="N6749" i="5"/>
  <c r="Q6749" i="5" s="1"/>
  <c r="F6749" i="5" s="1"/>
  <c r="G6749" i="5" s="1"/>
  <c r="M6770" i="5"/>
  <c r="N6770" i="5"/>
  <c r="Q6770" i="5" s="1"/>
  <c r="F6770" i="5" s="1"/>
  <c r="G6770" i="5" s="1"/>
  <c r="M6761" i="5"/>
  <c r="N6761" i="5"/>
  <c r="Q6761" i="5" s="1"/>
  <c r="F6761" i="5" s="1"/>
  <c r="G6761" i="5" s="1"/>
  <c r="M6744" i="5"/>
  <c r="N6744" i="5"/>
  <c r="Q6744" i="5" s="1"/>
  <c r="F6744" i="5" s="1"/>
  <c r="G6744" i="5" s="1"/>
  <c r="A6777" i="5"/>
  <c r="B6729" i="5"/>
  <c r="A6787" i="5"/>
  <c r="B6739" i="5"/>
  <c r="A6782" i="5"/>
  <c r="B6734" i="5"/>
  <c r="A6802" i="5"/>
  <c r="B6754" i="5"/>
  <c r="A6780" i="5"/>
  <c r="B6732" i="5"/>
  <c r="A6812" i="5"/>
  <c r="B6764" i="5"/>
  <c r="A6803" i="5"/>
  <c r="B6755" i="5"/>
  <c r="A6806" i="5"/>
  <c r="B6758" i="5"/>
  <c r="A6804" i="5"/>
  <c r="B6756" i="5"/>
  <c r="A6808" i="5"/>
  <c r="B6760" i="5"/>
  <c r="A6798" i="5"/>
  <c r="B6750" i="5"/>
  <c r="A6784" i="5"/>
  <c r="B6736" i="5"/>
  <c r="A6805" i="5"/>
  <c r="B6757" i="5"/>
  <c r="A6807" i="5"/>
  <c r="B6759" i="5"/>
  <c r="A6811" i="5"/>
  <c r="B6763" i="5"/>
  <c r="A6776" i="5"/>
  <c r="B6728" i="5"/>
  <c r="A6785" i="5"/>
  <c r="B6737" i="5"/>
  <c r="A6800" i="5"/>
  <c r="B6752" i="5"/>
  <c r="A6790" i="5"/>
  <c r="B6742" i="5"/>
  <c r="A6773" i="5"/>
  <c r="B6725" i="5"/>
  <c r="A6819" i="5"/>
  <c r="B6771" i="5"/>
  <c r="A6783" i="5"/>
  <c r="B6735" i="5"/>
  <c r="A6813" i="5"/>
  <c r="B6765" i="5"/>
  <c r="A6843" i="5"/>
  <c r="B6795" i="5"/>
  <c r="A6788" i="5"/>
  <c r="B6740" i="5"/>
  <c r="A6791" i="5"/>
  <c r="B6743" i="5"/>
  <c r="A6814" i="5"/>
  <c r="B6766" i="5"/>
  <c r="A6827" i="5"/>
  <c r="B6779" i="5"/>
  <c r="A6817" i="5"/>
  <c r="B6769" i="5"/>
  <c r="A6774" i="5"/>
  <c r="B6726" i="5"/>
  <c r="A6793" i="5"/>
  <c r="B6745" i="5"/>
  <c r="A6781" i="5"/>
  <c r="B6733" i="5"/>
  <c r="A6810" i="5"/>
  <c r="B6762" i="5"/>
  <c r="A6815" i="5"/>
  <c r="B6767" i="5"/>
  <c r="A6789" i="5"/>
  <c r="B6741" i="5"/>
  <c r="A6797" i="5"/>
  <c r="B6749" i="5"/>
  <c r="A6818" i="5"/>
  <c r="B6770" i="5"/>
  <c r="A6809" i="5"/>
  <c r="B6761" i="5"/>
  <c r="A6792" i="5"/>
  <c r="B6744" i="5"/>
  <c r="A6775" i="5"/>
  <c r="B6727" i="5"/>
  <c r="A6796" i="5"/>
  <c r="B6748" i="5"/>
  <c r="A6801" i="5"/>
  <c r="B6753" i="5"/>
  <c r="A6794" i="5"/>
  <c r="B6746" i="5"/>
  <c r="A6778" i="5"/>
  <c r="B6730" i="5"/>
  <c r="A6786" i="5"/>
  <c r="B6738" i="5"/>
  <c r="A6772" i="5"/>
  <c r="B6724" i="5"/>
  <c r="A6816" i="5"/>
  <c r="B6768" i="5"/>
  <c r="A6799" i="5"/>
  <c r="B6751" i="5"/>
  <c r="O6937" i="5" l="1"/>
  <c r="P6889" i="5"/>
  <c r="O6972" i="5"/>
  <c r="P6924" i="5"/>
  <c r="O6960" i="5"/>
  <c r="P6912" i="5"/>
  <c r="O6954" i="5"/>
  <c r="P6906" i="5"/>
  <c r="O6917" i="5"/>
  <c r="P6869" i="5"/>
  <c r="O6961" i="5"/>
  <c r="P6913" i="5"/>
  <c r="O6957" i="5"/>
  <c r="P6909" i="5"/>
  <c r="O6929" i="5"/>
  <c r="P6881" i="5"/>
  <c r="P6902" i="5"/>
  <c r="O6950" i="5"/>
  <c r="O6967" i="5"/>
  <c r="P6919" i="5"/>
  <c r="O6955" i="5"/>
  <c r="P6907" i="5"/>
  <c r="O7000" i="5"/>
  <c r="P6952" i="5"/>
  <c r="O6947" i="5"/>
  <c r="P6899" i="5"/>
  <c r="O6916" i="5"/>
  <c r="P6868" i="5"/>
  <c r="O6959" i="5"/>
  <c r="P6911" i="5"/>
  <c r="O6956" i="5"/>
  <c r="P6908" i="5"/>
  <c r="O6918" i="5"/>
  <c r="P6870" i="5"/>
  <c r="P6940" i="5"/>
  <c r="O6988" i="5"/>
  <c r="O6953" i="5"/>
  <c r="P6905" i="5"/>
  <c r="P6896" i="5"/>
  <c r="O6944" i="5"/>
  <c r="O6933" i="5"/>
  <c r="P6885" i="5"/>
  <c r="O6946" i="5"/>
  <c r="P6898" i="5"/>
  <c r="O6968" i="5"/>
  <c r="P6920" i="5"/>
  <c r="O6941" i="5"/>
  <c r="P6893" i="5"/>
  <c r="O6930" i="5"/>
  <c r="P6882" i="5"/>
  <c r="O6926" i="5"/>
  <c r="P6878" i="5"/>
  <c r="O6942" i="5"/>
  <c r="P6894" i="5"/>
  <c r="O6928" i="5"/>
  <c r="P6880" i="5"/>
  <c r="O6958" i="5"/>
  <c r="P6910" i="5"/>
  <c r="O7011" i="5"/>
  <c r="P6963" i="5"/>
  <c r="O6936" i="5"/>
  <c r="P6888" i="5"/>
  <c r="O6951" i="5"/>
  <c r="P6903" i="5"/>
  <c r="O6983" i="5"/>
  <c r="P6935" i="5"/>
  <c r="O6997" i="5"/>
  <c r="P6949" i="5"/>
  <c r="O6925" i="5"/>
  <c r="P6877" i="5"/>
  <c r="O6962" i="5"/>
  <c r="P6914" i="5"/>
  <c r="O6971" i="5"/>
  <c r="P6923" i="5"/>
  <c r="O6931" i="5"/>
  <c r="P6883" i="5"/>
  <c r="O6948" i="5"/>
  <c r="P6900" i="5"/>
  <c r="O6934" i="5"/>
  <c r="P6886" i="5"/>
  <c r="O6932" i="5"/>
  <c r="P6884" i="5"/>
  <c r="O6939" i="5"/>
  <c r="P6891" i="5"/>
  <c r="O6970" i="5"/>
  <c r="P6922" i="5"/>
  <c r="O6927" i="5"/>
  <c r="P6879" i="5"/>
  <c r="O6986" i="5"/>
  <c r="P6938" i="5"/>
  <c r="O6945" i="5"/>
  <c r="P6897" i="5"/>
  <c r="O6969" i="5"/>
  <c r="P6921" i="5"/>
  <c r="O6943" i="5"/>
  <c r="P6895" i="5"/>
  <c r="M6794" i="5"/>
  <c r="N6794" i="5"/>
  <c r="Q6794" i="5" s="1"/>
  <c r="F6794" i="5" s="1"/>
  <c r="G6794" i="5" s="1"/>
  <c r="M6797" i="5"/>
  <c r="N6797" i="5"/>
  <c r="Q6797" i="5" s="1"/>
  <c r="F6797" i="5" s="1"/>
  <c r="G6797" i="5" s="1"/>
  <c r="M6817" i="5"/>
  <c r="N6817" i="5"/>
  <c r="Q6817" i="5" s="1"/>
  <c r="F6817" i="5" s="1"/>
  <c r="G6817" i="5" s="1"/>
  <c r="M6783" i="5"/>
  <c r="N6783" i="5"/>
  <c r="Q6783" i="5" s="1"/>
  <c r="F6783" i="5" s="1"/>
  <c r="G6783" i="5" s="1"/>
  <c r="M6811" i="5"/>
  <c r="N6811" i="5"/>
  <c r="Q6811" i="5" s="1"/>
  <c r="F6811" i="5" s="1"/>
  <c r="G6811" i="5" s="1"/>
  <c r="M6806" i="5"/>
  <c r="N6806" i="5"/>
  <c r="Q6806" i="5" s="1"/>
  <c r="F6806" i="5" s="1"/>
  <c r="G6806" i="5" s="1"/>
  <c r="M6777" i="5"/>
  <c r="N6777" i="5"/>
  <c r="Q6777" i="5" s="1"/>
  <c r="F6777" i="5" s="1"/>
  <c r="G6777" i="5" s="1"/>
  <c r="M6801" i="5"/>
  <c r="N6801" i="5"/>
  <c r="Q6801" i="5" s="1"/>
  <c r="F6801" i="5" s="1"/>
  <c r="G6801" i="5" s="1"/>
  <c r="M6789" i="5"/>
  <c r="N6789" i="5"/>
  <c r="Q6789" i="5" s="1"/>
  <c r="F6789" i="5" s="1"/>
  <c r="G6789" i="5" s="1"/>
  <c r="M6827" i="5"/>
  <c r="N6827" i="5"/>
  <c r="Q6827" i="5" s="1"/>
  <c r="F6827" i="5" s="1"/>
  <c r="G6827" i="5" s="1"/>
  <c r="M6819" i="5"/>
  <c r="N6819" i="5"/>
  <c r="Q6819" i="5" s="1"/>
  <c r="F6819" i="5" s="1"/>
  <c r="G6819" i="5" s="1"/>
  <c r="M6807" i="5"/>
  <c r="N6807" i="5"/>
  <c r="Q6807" i="5" s="1"/>
  <c r="F6807" i="5" s="1"/>
  <c r="G6807" i="5" s="1"/>
  <c r="M6803" i="5"/>
  <c r="N6803" i="5"/>
  <c r="Q6803" i="5" s="1"/>
  <c r="F6803" i="5" s="1"/>
  <c r="G6803" i="5" s="1"/>
  <c r="M6816" i="5"/>
  <c r="N6816" i="5"/>
  <c r="Q6816" i="5" s="1"/>
  <c r="F6816" i="5" s="1"/>
  <c r="G6816" i="5" s="1"/>
  <c r="M6775" i="5"/>
  <c r="N6775" i="5"/>
  <c r="Q6775" i="5" s="1"/>
  <c r="F6775" i="5" s="1"/>
  <c r="G6775" i="5" s="1"/>
  <c r="M6810" i="5"/>
  <c r="N6810" i="5"/>
  <c r="Q6810" i="5" s="1"/>
  <c r="F6810" i="5" s="1"/>
  <c r="G6810" i="5" s="1"/>
  <c r="M6791" i="5"/>
  <c r="N6791" i="5"/>
  <c r="Q6791" i="5" s="1"/>
  <c r="F6791" i="5" s="1"/>
  <c r="G6791" i="5" s="1"/>
  <c r="M6790" i="5"/>
  <c r="N6790" i="5"/>
  <c r="Q6790" i="5" s="1"/>
  <c r="F6790" i="5" s="1"/>
  <c r="G6790" i="5" s="1"/>
  <c r="M6784" i="5"/>
  <c r="N6784" i="5"/>
  <c r="Q6784" i="5" s="1"/>
  <c r="F6784" i="5" s="1"/>
  <c r="G6784" i="5" s="1"/>
  <c r="M6780" i="5"/>
  <c r="N6780" i="5"/>
  <c r="Q6780" i="5" s="1"/>
  <c r="F6780" i="5" s="1"/>
  <c r="G6780" i="5" s="1"/>
  <c r="M6799" i="5"/>
  <c r="N6799" i="5"/>
  <c r="Q6799" i="5" s="1"/>
  <c r="F6799" i="5" s="1"/>
  <c r="G6799" i="5" s="1"/>
  <c r="M6815" i="5"/>
  <c r="N6815" i="5"/>
  <c r="Q6815" i="5" s="1"/>
  <c r="F6815" i="5" s="1"/>
  <c r="G6815" i="5" s="1"/>
  <c r="M6814" i="5"/>
  <c r="N6814" i="5"/>
  <c r="Q6814" i="5" s="1"/>
  <c r="F6814" i="5" s="1"/>
  <c r="G6814" i="5" s="1"/>
  <c r="M6805" i="5"/>
  <c r="N6805" i="5"/>
  <c r="Q6805" i="5" s="1"/>
  <c r="F6805" i="5" s="1"/>
  <c r="G6805" i="5" s="1"/>
  <c r="M6772" i="5"/>
  <c r="N6772" i="5"/>
  <c r="Q6772" i="5" s="1"/>
  <c r="F6772" i="5" s="1"/>
  <c r="G6772" i="5" s="1"/>
  <c r="M6792" i="5"/>
  <c r="N6792" i="5"/>
  <c r="Q6792" i="5" s="1"/>
  <c r="F6792" i="5" s="1"/>
  <c r="G6792" i="5" s="1"/>
  <c r="M6781" i="5"/>
  <c r="N6781" i="5"/>
  <c r="Q6781" i="5" s="1"/>
  <c r="F6781" i="5" s="1"/>
  <c r="G6781" i="5" s="1"/>
  <c r="M6788" i="5"/>
  <c r="N6788" i="5"/>
  <c r="Q6788" i="5" s="1"/>
  <c r="F6788" i="5" s="1"/>
  <c r="G6788" i="5" s="1"/>
  <c r="M6800" i="5"/>
  <c r="N6800" i="5"/>
  <c r="Q6800" i="5" s="1"/>
  <c r="F6800" i="5" s="1"/>
  <c r="G6800" i="5" s="1"/>
  <c r="M6798" i="5"/>
  <c r="N6798" i="5"/>
  <c r="Q6798" i="5" s="1"/>
  <c r="F6798" i="5" s="1"/>
  <c r="G6798" i="5" s="1"/>
  <c r="M6802" i="5"/>
  <c r="N6802" i="5"/>
  <c r="Q6802" i="5" s="1"/>
  <c r="F6802" i="5" s="1"/>
  <c r="G6802" i="5" s="1"/>
  <c r="M6796" i="5"/>
  <c r="N6796" i="5"/>
  <c r="Q6796" i="5" s="1"/>
  <c r="F6796" i="5" s="1"/>
  <c r="G6796" i="5" s="1"/>
  <c r="M6773" i="5"/>
  <c r="N6773" i="5"/>
  <c r="Q6773" i="5" s="1"/>
  <c r="F6773" i="5" s="1"/>
  <c r="G6773" i="5" s="1"/>
  <c r="M6812" i="5"/>
  <c r="N6812" i="5"/>
  <c r="Q6812" i="5" s="1"/>
  <c r="F6812" i="5" s="1"/>
  <c r="G6812" i="5" s="1"/>
  <c r="M6786" i="5"/>
  <c r="N6786" i="5"/>
  <c r="Q6786" i="5" s="1"/>
  <c r="F6786" i="5" s="1"/>
  <c r="G6786" i="5" s="1"/>
  <c r="M6809" i="5"/>
  <c r="N6809" i="5"/>
  <c r="Q6809" i="5" s="1"/>
  <c r="F6809" i="5" s="1"/>
  <c r="G6809" i="5" s="1"/>
  <c r="M6793" i="5"/>
  <c r="N6793" i="5"/>
  <c r="Q6793" i="5" s="1"/>
  <c r="F6793" i="5" s="1"/>
  <c r="G6793" i="5" s="1"/>
  <c r="M6843" i="5"/>
  <c r="N6843" i="5"/>
  <c r="Q6843" i="5" s="1"/>
  <c r="F6843" i="5" s="1"/>
  <c r="G6843" i="5" s="1"/>
  <c r="M6785" i="5"/>
  <c r="N6785" i="5"/>
  <c r="Q6785" i="5" s="1"/>
  <c r="F6785" i="5" s="1"/>
  <c r="G6785" i="5" s="1"/>
  <c r="M6808" i="5"/>
  <c r="N6808" i="5"/>
  <c r="Q6808" i="5" s="1"/>
  <c r="F6808" i="5" s="1"/>
  <c r="G6808" i="5" s="1"/>
  <c r="M6782" i="5"/>
  <c r="N6782" i="5"/>
  <c r="Q6782" i="5" s="1"/>
  <c r="F6782" i="5" s="1"/>
  <c r="G6782" i="5" s="1"/>
  <c r="M6778" i="5"/>
  <c r="N6778" i="5"/>
  <c r="Q6778" i="5" s="1"/>
  <c r="F6778" i="5" s="1"/>
  <c r="G6778" i="5" s="1"/>
  <c r="M6818" i="5"/>
  <c r="N6818" i="5"/>
  <c r="Q6818" i="5" s="1"/>
  <c r="F6818" i="5" s="1"/>
  <c r="G6818" i="5" s="1"/>
  <c r="M6774" i="5"/>
  <c r="N6774" i="5"/>
  <c r="Q6774" i="5" s="1"/>
  <c r="F6774" i="5" s="1"/>
  <c r="G6774" i="5" s="1"/>
  <c r="M6813" i="5"/>
  <c r="N6813" i="5"/>
  <c r="Q6813" i="5" s="1"/>
  <c r="F6813" i="5" s="1"/>
  <c r="G6813" i="5" s="1"/>
  <c r="M6776" i="5"/>
  <c r="N6776" i="5"/>
  <c r="Q6776" i="5" s="1"/>
  <c r="F6776" i="5" s="1"/>
  <c r="G6776" i="5" s="1"/>
  <c r="M6804" i="5"/>
  <c r="N6804" i="5"/>
  <c r="Q6804" i="5" s="1"/>
  <c r="F6804" i="5" s="1"/>
  <c r="G6804" i="5" s="1"/>
  <c r="M6787" i="5"/>
  <c r="N6787" i="5"/>
  <c r="Q6787" i="5" s="1"/>
  <c r="F6787" i="5" s="1"/>
  <c r="G6787" i="5" s="1"/>
  <c r="A6847" i="5"/>
  <c r="B6799" i="5"/>
  <c r="A6844" i="5"/>
  <c r="B6796" i="5"/>
  <c r="A6863" i="5"/>
  <c r="B6815" i="5"/>
  <c r="A6862" i="5"/>
  <c r="B6814" i="5"/>
  <c r="A6821" i="5"/>
  <c r="B6773" i="5"/>
  <c r="A6853" i="5"/>
  <c r="B6805" i="5"/>
  <c r="A6860" i="5"/>
  <c r="B6812" i="5"/>
  <c r="A6864" i="5"/>
  <c r="B6816" i="5"/>
  <c r="A6823" i="5"/>
  <c r="B6775" i="5"/>
  <c r="A6858" i="5"/>
  <c r="B6810" i="5"/>
  <c r="A6839" i="5"/>
  <c r="B6791" i="5"/>
  <c r="A6838" i="5"/>
  <c r="B6790" i="5"/>
  <c r="A6832" i="5"/>
  <c r="B6784" i="5"/>
  <c r="A6828" i="5"/>
  <c r="B6780" i="5"/>
  <c r="A6834" i="5"/>
  <c r="B6786" i="5"/>
  <c r="A6857" i="5"/>
  <c r="B6809" i="5"/>
  <c r="A6841" i="5"/>
  <c r="B6793" i="5"/>
  <c r="A6891" i="5"/>
  <c r="B6843" i="5"/>
  <c r="A6833" i="5"/>
  <c r="B6785" i="5"/>
  <c r="A6856" i="5"/>
  <c r="B6808" i="5"/>
  <c r="A6830" i="5"/>
  <c r="B6782" i="5"/>
  <c r="A6849" i="5"/>
  <c r="B6801" i="5"/>
  <c r="A6837" i="5"/>
  <c r="B6789" i="5"/>
  <c r="A6875" i="5"/>
  <c r="B6827" i="5"/>
  <c r="A6867" i="5"/>
  <c r="B6819" i="5"/>
  <c r="A6855" i="5"/>
  <c r="B6807" i="5"/>
  <c r="A6851" i="5"/>
  <c r="B6803" i="5"/>
  <c r="A6820" i="5"/>
  <c r="B6772" i="5"/>
  <c r="A6829" i="5"/>
  <c r="B6781" i="5"/>
  <c r="A6836" i="5"/>
  <c r="B6788" i="5"/>
  <c r="A6848" i="5"/>
  <c r="B6800" i="5"/>
  <c r="A6846" i="5"/>
  <c r="B6798" i="5"/>
  <c r="A6850" i="5"/>
  <c r="B6802" i="5"/>
  <c r="A6826" i="5"/>
  <c r="B6778" i="5"/>
  <c r="A6866" i="5"/>
  <c r="B6818" i="5"/>
  <c r="A6822" i="5"/>
  <c r="B6774" i="5"/>
  <c r="A6861" i="5"/>
  <c r="B6813" i="5"/>
  <c r="A6824" i="5"/>
  <c r="B6776" i="5"/>
  <c r="A6852" i="5"/>
  <c r="B6804" i="5"/>
  <c r="A6835" i="5"/>
  <c r="B6787" i="5"/>
  <c r="A6840" i="5"/>
  <c r="B6792" i="5"/>
  <c r="A6842" i="5"/>
  <c r="B6794" i="5"/>
  <c r="A6845" i="5"/>
  <c r="B6797" i="5"/>
  <c r="A6865" i="5"/>
  <c r="B6817" i="5"/>
  <c r="A6831" i="5"/>
  <c r="B6783" i="5"/>
  <c r="A6859" i="5"/>
  <c r="B6811" i="5"/>
  <c r="A6854" i="5"/>
  <c r="B6806" i="5"/>
  <c r="A6825" i="5"/>
  <c r="B6777" i="5"/>
  <c r="O7005" i="5" l="1"/>
  <c r="P6957" i="5"/>
  <c r="O6992" i="5"/>
  <c r="P6944" i="5"/>
  <c r="O6991" i="5"/>
  <c r="P6943" i="5"/>
  <c r="O6980" i="5"/>
  <c r="P6932" i="5"/>
  <c r="O7045" i="5"/>
  <c r="P6997" i="5"/>
  <c r="O6990" i="5"/>
  <c r="P6942" i="5"/>
  <c r="O6995" i="5"/>
  <c r="P6947" i="5"/>
  <c r="O7009" i="5"/>
  <c r="P6961" i="5"/>
  <c r="O6982" i="5"/>
  <c r="P6934" i="5"/>
  <c r="O7034" i="5"/>
  <c r="P6986" i="5"/>
  <c r="O6979" i="5"/>
  <c r="P6931" i="5"/>
  <c r="O6984" i="5"/>
  <c r="P6936" i="5"/>
  <c r="O6989" i="5"/>
  <c r="P6941" i="5"/>
  <c r="O6966" i="5"/>
  <c r="P6918" i="5"/>
  <c r="O7015" i="5"/>
  <c r="P6967" i="5"/>
  <c r="O7008" i="5"/>
  <c r="P6960" i="5"/>
  <c r="O6987" i="5"/>
  <c r="P6939" i="5"/>
  <c r="O6973" i="5"/>
  <c r="P6925" i="5"/>
  <c r="O7017" i="5"/>
  <c r="P6969" i="5"/>
  <c r="O6974" i="5"/>
  <c r="P6926" i="5"/>
  <c r="O6965" i="5"/>
  <c r="P6917" i="5"/>
  <c r="O7036" i="5"/>
  <c r="P6988" i="5"/>
  <c r="O7003" i="5"/>
  <c r="P6955" i="5"/>
  <c r="O6998" i="5"/>
  <c r="P6950" i="5"/>
  <c r="O6964" i="5"/>
  <c r="P6916" i="5"/>
  <c r="O7048" i="5"/>
  <c r="P7000" i="5"/>
  <c r="O6975" i="5"/>
  <c r="P6927" i="5"/>
  <c r="O7019" i="5"/>
  <c r="P6971" i="5"/>
  <c r="O7059" i="5"/>
  <c r="P7011" i="5"/>
  <c r="O7016" i="5"/>
  <c r="P6968" i="5"/>
  <c r="O7004" i="5"/>
  <c r="P6956" i="5"/>
  <c r="O7020" i="5"/>
  <c r="P6972" i="5"/>
  <c r="O6981" i="5"/>
  <c r="P6933" i="5"/>
  <c r="O7001" i="5"/>
  <c r="P6953" i="5"/>
  <c r="O6976" i="5"/>
  <c r="P6928" i="5"/>
  <c r="O7031" i="5"/>
  <c r="P6983" i="5"/>
  <c r="O6993" i="5"/>
  <c r="P6945" i="5"/>
  <c r="O6996" i="5"/>
  <c r="P6948" i="5"/>
  <c r="O6999" i="5"/>
  <c r="P6951" i="5"/>
  <c r="O6978" i="5"/>
  <c r="P6930" i="5"/>
  <c r="O7002" i="5"/>
  <c r="P6954" i="5"/>
  <c r="O7018" i="5"/>
  <c r="P6970" i="5"/>
  <c r="O7010" i="5"/>
  <c r="P6962" i="5"/>
  <c r="O7006" i="5"/>
  <c r="P6958" i="5"/>
  <c r="O6994" i="5"/>
  <c r="P6946" i="5"/>
  <c r="O7007" i="5"/>
  <c r="P6959" i="5"/>
  <c r="O6977" i="5"/>
  <c r="P6929" i="5"/>
  <c r="O6985" i="5"/>
  <c r="P6937" i="5"/>
  <c r="M6845" i="5"/>
  <c r="N6845" i="5"/>
  <c r="Q6845" i="5" s="1"/>
  <c r="F6845" i="5" s="1"/>
  <c r="G6845" i="5" s="1"/>
  <c r="M6822" i="5"/>
  <c r="N6822" i="5"/>
  <c r="Q6822" i="5" s="1"/>
  <c r="F6822" i="5" s="1"/>
  <c r="G6822" i="5" s="1"/>
  <c r="M6829" i="5"/>
  <c r="N6829" i="5"/>
  <c r="Q6829" i="5" s="1"/>
  <c r="F6829" i="5" s="1"/>
  <c r="G6829" i="5" s="1"/>
  <c r="M6849" i="5"/>
  <c r="N6849" i="5"/>
  <c r="Q6849" i="5" s="1"/>
  <c r="F6849" i="5" s="1"/>
  <c r="G6849" i="5" s="1"/>
  <c r="M6834" i="5"/>
  <c r="N6834" i="5"/>
  <c r="Q6834" i="5" s="1"/>
  <c r="F6834" i="5" s="1"/>
  <c r="G6834" i="5" s="1"/>
  <c r="M6864" i="5"/>
  <c r="N6864" i="5"/>
  <c r="Q6864" i="5" s="1"/>
  <c r="F6864" i="5" s="1"/>
  <c r="G6864" i="5" s="1"/>
  <c r="M6847" i="5"/>
  <c r="N6847" i="5"/>
  <c r="Q6847" i="5" s="1"/>
  <c r="F6847" i="5" s="1"/>
  <c r="G6847" i="5" s="1"/>
  <c r="M6826" i="5"/>
  <c r="N6826" i="5"/>
  <c r="Q6826" i="5" s="1"/>
  <c r="F6826" i="5" s="1"/>
  <c r="G6826" i="5" s="1"/>
  <c r="M6854" i="5"/>
  <c r="N6854" i="5"/>
  <c r="Q6854" i="5" s="1"/>
  <c r="F6854" i="5" s="1"/>
  <c r="G6854" i="5" s="1"/>
  <c r="M6835" i="5"/>
  <c r="N6835" i="5"/>
  <c r="Q6835" i="5" s="1"/>
  <c r="F6835" i="5" s="1"/>
  <c r="G6835" i="5" s="1"/>
  <c r="M6850" i="5"/>
  <c r="N6850" i="5"/>
  <c r="Q6850" i="5" s="1"/>
  <c r="F6850" i="5" s="1"/>
  <c r="G6850" i="5" s="1"/>
  <c r="M6855" i="5"/>
  <c r="N6855" i="5"/>
  <c r="Q6855" i="5" s="1"/>
  <c r="F6855" i="5" s="1"/>
  <c r="G6855" i="5" s="1"/>
  <c r="M6833" i="5"/>
  <c r="N6833" i="5"/>
  <c r="Q6833" i="5" s="1"/>
  <c r="F6833" i="5" s="1"/>
  <c r="G6833" i="5" s="1"/>
  <c r="M6838" i="5"/>
  <c r="N6838" i="5"/>
  <c r="Q6838" i="5" s="1"/>
  <c r="F6838" i="5" s="1"/>
  <c r="G6838" i="5" s="1"/>
  <c r="M6821" i="5"/>
  <c r="N6821" i="5"/>
  <c r="Q6821" i="5" s="1"/>
  <c r="F6821" i="5" s="1"/>
  <c r="G6821" i="5" s="1"/>
  <c r="M6825" i="5"/>
  <c r="N6825" i="5"/>
  <c r="Q6825" i="5" s="1"/>
  <c r="F6825" i="5" s="1"/>
  <c r="G6825" i="5" s="1"/>
  <c r="M6832" i="5"/>
  <c r="N6832" i="5"/>
  <c r="Q6832" i="5" s="1"/>
  <c r="F6832" i="5" s="1"/>
  <c r="G6832" i="5" s="1"/>
  <c r="M6859" i="5"/>
  <c r="N6859" i="5"/>
  <c r="Q6859" i="5" s="1"/>
  <c r="F6859" i="5" s="1"/>
  <c r="G6859" i="5" s="1"/>
  <c r="M6852" i="5"/>
  <c r="N6852" i="5"/>
  <c r="Q6852" i="5" s="1"/>
  <c r="F6852" i="5" s="1"/>
  <c r="G6852" i="5" s="1"/>
  <c r="M6846" i="5"/>
  <c r="N6846" i="5"/>
  <c r="Q6846" i="5" s="1"/>
  <c r="F6846" i="5" s="1"/>
  <c r="G6846" i="5" s="1"/>
  <c r="M6867" i="5"/>
  <c r="N6867" i="5"/>
  <c r="Q6867" i="5" s="1"/>
  <c r="F6867" i="5" s="1"/>
  <c r="G6867" i="5" s="1"/>
  <c r="M6891" i="5"/>
  <c r="N6891" i="5"/>
  <c r="Q6891" i="5" s="1"/>
  <c r="F6891" i="5" s="1"/>
  <c r="G6891" i="5" s="1"/>
  <c r="M6839" i="5"/>
  <c r="N6839" i="5"/>
  <c r="Q6839" i="5" s="1"/>
  <c r="F6839" i="5" s="1"/>
  <c r="G6839" i="5" s="1"/>
  <c r="M6862" i="5"/>
  <c r="N6862" i="5"/>
  <c r="Q6862" i="5" s="1"/>
  <c r="F6862" i="5" s="1"/>
  <c r="G6862" i="5" s="1"/>
  <c r="M6842" i="5"/>
  <c r="N6842" i="5"/>
  <c r="Q6842" i="5" s="1"/>
  <c r="F6842" i="5" s="1"/>
  <c r="G6842" i="5" s="1"/>
  <c r="M6866" i="5"/>
  <c r="N6866" i="5"/>
  <c r="Q6866" i="5" s="1"/>
  <c r="F6866" i="5" s="1"/>
  <c r="G6866" i="5" s="1"/>
  <c r="M6820" i="5"/>
  <c r="N6820" i="5"/>
  <c r="Q6820" i="5" s="1"/>
  <c r="F6820" i="5" s="1"/>
  <c r="G6820" i="5" s="1"/>
  <c r="M6830" i="5"/>
  <c r="N6830" i="5"/>
  <c r="Q6830" i="5" s="1"/>
  <c r="F6830" i="5" s="1"/>
  <c r="G6830" i="5" s="1"/>
  <c r="M6828" i="5"/>
  <c r="N6828" i="5"/>
  <c r="Q6828" i="5" s="1"/>
  <c r="F6828" i="5" s="1"/>
  <c r="G6828" i="5" s="1"/>
  <c r="M6860" i="5"/>
  <c r="N6860" i="5"/>
  <c r="Q6860" i="5" s="1"/>
  <c r="F6860" i="5" s="1"/>
  <c r="G6860" i="5" s="1"/>
  <c r="M6856" i="5"/>
  <c r="N6856" i="5"/>
  <c r="Q6856" i="5" s="1"/>
  <c r="F6856" i="5" s="1"/>
  <c r="G6856" i="5" s="1"/>
  <c r="M6831" i="5"/>
  <c r="N6831" i="5"/>
  <c r="Q6831" i="5" s="1"/>
  <c r="F6831" i="5" s="1"/>
  <c r="G6831" i="5" s="1"/>
  <c r="M6824" i="5"/>
  <c r="N6824" i="5"/>
  <c r="Q6824" i="5" s="1"/>
  <c r="F6824" i="5" s="1"/>
  <c r="G6824" i="5" s="1"/>
  <c r="M6848" i="5"/>
  <c r="N6848" i="5"/>
  <c r="Q6848" i="5" s="1"/>
  <c r="F6848" i="5" s="1"/>
  <c r="G6848" i="5" s="1"/>
  <c r="M6875" i="5"/>
  <c r="N6875" i="5"/>
  <c r="Q6875" i="5" s="1"/>
  <c r="F6875" i="5" s="1"/>
  <c r="G6875" i="5" s="1"/>
  <c r="M6841" i="5"/>
  <c r="N6841" i="5"/>
  <c r="Q6841" i="5" s="1"/>
  <c r="F6841" i="5" s="1"/>
  <c r="G6841" i="5" s="1"/>
  <c r="M6858" i="5"/>
  <c r="N6858" i="5"/>
  <c r="Q6858" i="5" s="1"/>
  <c r="F6858" i="5" s="1"/>
  <c r="G6858" i="5" s="1"/>
  <c r="M6863" i="5"/>
  <c r="N6863" i="5"/>
  <c r="Q6863" i="5" s="1"/>
  <c r="F6863" i="5" s="1"/>
  <c r="G6863" i="5" s="1"/>
  <c r="M6840" i="5"/>
  <c r="N6840" i="5"/>
  <c r="Q6840" i="5" s="1"/>
  <c r="F6840" i="5" s="1"/>
  <c r="G6840" i="5" s="1"/>
  <c r="M6851" i="5"/>
  <c r="N6851" i="5"/>
  <c r="Q6851" i="5" s="1"/>
  <c r="F6851" i="5" s="1"/>
  <c r="G6851" i="5" s="1"/>
  <c r="M6853" i="5"/>
  <c r="N6853" i="5"/>
  <c r="Q6853" i="5" s="1"/>
  <c r="F6853" i="5" s="1"/>
  <c r="G6853" i="5" s="1"/>
  <c r="M6865" i="5"/>
  <c r="N6865" i="5"/>
  <c r="Q6865" i="5" s="1"/>
  <c r="F6865" i="5" s="1"/>
  <c r="G6865" i="5" s="1"/>
  <c r="M6861" i="5"/>
  <c r="N6861" i="5"/>
  <c r="Q6861" i="5" s="1"/>
  <c r="F6861" i="5" s="1"/>
  <c r="G6861" i="5" s="1"/>
  <c r="M6836" i="5"/>
  <c r="N6836" i="5"/>
  <c r="Q6836" i="5" s="1"/>
  <c r="F6836" i="5" s="1"/>
  <c r="G6836" i="5" s="1"/>
  <c r="M6837" i="5"/>
  <c r="N6837" i="5"/>
  <c r="Q6837" i="5" s="1"/>
  <c r="F6837" i="5" s="1"/>
  <c r="G6837" i="5" s="1"/>
  <c r="M6857" i="5"/>
  <c r="N6857" i="5"/>
  <c r="Q6857" i="5" s="1"/>
  <c r="F6857" i="5" s="1"/>
  <c r="G6857" i="5" s="1"/>
  <c r="M6823" i="5"/>
  <c r="N6823" i="5"/>
  <c r="Q6823" i="5" s="1"/>
  <c r="F6823" i="5" s="1"/>
  <c r="G6823" i="5" s="1"/>
  <c r="M6844" i="5"/>
  <c r="N6844" i="5"/>
  <c r="Q6844" i="5" s="1"/>
  <c r="F6844" i="5" s="1"/>
  <c r="G6844" i="5" s="1"/>
  <c r="A6914" i="5"/>
  <c r="B6866" i="5"/>
  <c r="A6878" i="5"/>
  <c r="B6830" i="5"/>
  <c r="A6908" i="5"/>
  <c r="B6860" i="5"/>
  <c r="A6873" i="5"/>
  <c r="B6825" i="5"/>
  <c r="A6888" i="5"/>
  <c r="B6840" i="5"/>
  <c r="A6874" i="5"/>
  <c r="B6826" i="5"/>
  <c r="A6899" i="5"/>
  <c r="B6851" i="5"/>
  <c r="A6904" i="5"/>
  <c r="B6856" i="5"/>
  <c r="A6880" i="5"/>
  <c r="B6832" i="5"/>
  <c r="A6901" i="5"/>
  <c r="B6853" i="5"/>
  <c r="A6890" i="5"/>
  <c r="B6842" i="5"/>
  <c r="A6868" i="5"/>
  <c r="B6820" i="5"/>
  <c r="A6876" i="5"/>
  <c r="B6828" i="5"/>
  <c r="A6902" i="5"/>
  <c r="B6854" i="5"/>
  <c r="A6883" i="5"/>
  <c r="B6835" i="5"/>
  <c r="A6898" i="5"/>
  <c r="B6850" i="5"/>
  <c r="A6903" i="5"/>
  <c r="B6855" i="5"/>
  <c r="A6881" i="5"/>
  <c r="B6833" i="5"/>
  <c r="A6886" i="5"/>
  <c r="B6838" i="5"/>
  <c r="A6869" i="5"/>
  <c r="B6821" i="5"/>
  <c r="A6879" i="5"/>
  <c r="B6831" i="5"/>
  <c r="A6872" i="5"/>
  <c r="B6824" i="5"/>
  <c r="A6896" i="5"/>
  <c r="B6848" i="5"/>
  <c r="A6923" i="5"/>
  <c r="B6875" i="5"/>
  <c r="A6889" i="5"/>
  <c r="B6841" i="5"/>
  <c r="A6906" i="5"/>
  <c r="B6858" i="5"/>
  <c r="A6911" i="5"/>
  <c r="B6863" i="5"/>
  <c r="A6900" i="5"/>
  <c r="B6852" i="5"/>
  <c r="A6894" i="5"/>
  <c r="B6846" i="5"/>
  <c r="A6915" i="5"/>
  <c r="B6867" i="5"/>
  <c r="A6939" i="5"/>
  <c r="B6891" i="5"/>
  <c r="A6887" i="5"/>
  <c r="B6839" i="5"/>
  <c r="A6910" i="5"/>
  <c r="B6862" i="5"/>
  <c r="A6913" i="5"/>
  <c r="B6865" i="5"/>
  <c r="A6909" i="5"/>
  <c r="B6861" i="5"/>
  <c r="A6884" i="5"/>
  <c r="B6836" i="5"/>
  <c r="A6885" i="5"/>
  <c r="B6837" i="5"/>
  <c r="A6905" i="5"/>
  <c r="B6857" i="5"/>
  <c r="A6871" i="5"/>
  <c r="B6823" i="5"/>
  <c r="A6892" i="5"/>
  <c r="B6844" i="5"/>
  <c r="A6907" i="5"/>
  <c r="B6859" i="5"/>
  <c r="A6893" i="5"/>
  <c r="B6845" i="5"/>
  <c r="A6870" i="5"/>
  <c r="B6822" i="5"/>
  <c r="A6877" i="5"/>
  <c r="B6829" i="5"/>
  <c r="A6897" i="5"/>
  <c r="B6849" i="5"/>
  <c r="A6882" i="5"/>
  <c r="B6834" i="5"/>
  <c r="A6912" i="5"/>
  <c r="B6864" i="5"/>
  <c r="A6895" i="5"/>
  <c r="B6847" i="5"/>
  <c r="O7013" i="5" l="1"/>
  <c r="P6965" i="5"/>
  <c r="O7096" i="5"/>
  <c r="P7048" i="5"/>
  <c r="O7042" i="5"/>
  <c r="P6994" i="5"/>
  <c r="O7044" i="5"/>
  <c r="P6996" i="5"/>
  <c r="O7052" i="5"/>
  <c r="P7004" i="5"/>
  <c r="O7046" i="5"/>
  <c r="P6998" i="5"/>
  <c r="O7035" i="5"/>
  <c r="P6987" i="5"/>
  <c r="O7082" i="5"/>
  <c r="P7034" i="5"/>
  <c r="O7039" i="5"/>
  <c r="P6991" i="5"/>
  <c r="O7043" i="5"/>
  <c r="P6995" i="5"/>
  <c r="O7093" i="5"/>
  <c r="P7045" i="5"/>
  <c r="O7067" i="5"/>
  <c r="P7019" i="5"/>
  <c r="O7026" i="5"/>
  <c r="P6978" i="5"/>
  <c r="O7065" i="5"/>
  <c r="P7017" i="5"/>
  <c r="O7054" i="5"/>
  <c r="P7006" i="5"/>
  <c r="O7041" i="5"/>
  <c r="P6993" i="5"/>
  <c r="O7064" i="5"/>
  <c r="P7016" i="5"/>
  <c r="O7051" i="5"/>
  <c r="P7003" i="5"/>
  <c r="O7056" i="5"/>
  <c r="P7008" i="5"/>
  <c r="O7030" i="5"/>
  <c r="P6982" i="5"/>
  <c r="O7040" i="5"/>
  <c r="P6992" i="5"/>
  <c r="O7014" i="5"/>
  <c r="P6966" i="5"/>
  <c r="O7029" i="5"/>
  <c r="P6981" i="5"/>
  <c r="O7066" i="5"/>
  <c r="P7018" i="5"/>
  <c r="O7024" i="5"/>
  <c r="P6976" i="5"/>
  <c r="O7033" i="5"/>
  <c r="P6985" i="5"/>
  <c r="O7050" i="5"/>
  <c r="P7002" i="5"/>
  <c r="O7049" i="5"/>
  <c r="P7001" i="5"/>
  <c r="O7023" i="5"/>
  <c r="P6975" i="5"/>
  <c r="O7022" i="5"/>
  <c r="P6974" i="5"/>
  <c r="O7037" i="5"/>
  <c r="P6989" i="5"/>
  <c r="O7038" i="5"/>
  <c r="P6990" i="5"/>
  <c r="O7025" i="5"/>
  <c r="P6977" i="5"/>
  <c r="O7032" i="5"/>
  <c r="P6984" i="5"/>
  <c r="O7055" i="5"/>
  <c r="P7007" i="5"/>
  <c r="O7047" i="5"/>
  <c r="P6999" i="5"/>
  <c r="O7068" i="5"/>
  <c r="P7020" i="5"/>
  <c r="O7012" i="5"/>
  <c r="P6964" i="5"/>
  <c r="P6973" i="5"/>
  <c r="O7021" i="5"/>
  <c r="O7027" i="5"/>
  <c r="P6979" i="5"/>
  <c r="O7028" i="5"/>
  <c r="P6980" i="5"/>
  <c r="O7058" i="5"/>
  <c r="P7010" i="5"/>
  <c r="O7079" i="5"/>
  <c r="P7031" i="5"/>
  <c r="O7107" i="5"/>
  <c r="P7059" i="5"/>
  <c r="O7084" i="5"/>
  <c r="P7036" i="5"/>
  <c r="O7063" i="5"/>
  <c r="P7015" i="5"/>
  <c r="O7057" i="5"/>
  <c r="P7009" i="5"/>
  <c r="O7053" i="5"/>
  <c r="P7005" i="5"/>
  <c r="M6870" i="5"/>
  <c r="N6870" i="5"/>
  <c r="Q6870" i="5" s="1"/>
  <c r="F6870" i="5" s="1"/>
  <c r="G6870" i="5" s="1"/>
  <c r="M6884" i="5"/>
  <c r="N6884" i="5"/>
  <c r="Q6884" i="5" s="1"/>
  <c r="F6884" i="5" s="1"/>
  <c r="G6884" i="5" s="1"/>
  <c r="M6894" i="5"/>
  <c r="N6894" i="5"/>
  <c r="Q6894" i="5" s="1"/>
  <c r="F6894" i="5" s="1"/>
  <c r="G6894" i="5" s="1"/>
  <c r="M6872" i="5"/>
  <c r="N6872" i="5"/>
  <c r="Q6872" i="5" s="1"/>
  <c r="F6872" i="5" s="1"/>
  <c r="G6872" i="5" s="1"/>
  <c r="M6883" i="5"/>
  <c r="N6883" i="5"/>
  <c r="Q6883" i="5" s="1"/>
  <c r="F6883" i="5" s="1"/>
  <c r="G6883" i="5" s="1"/>
  <c r="M6904" i="5"/>
  <c r="N6904" i="5"/>
  <c r="Q6904" i="5" s="1"/>
  <c r="F6904" i="5" s="1"/>
  <c r="G6904" i="5" s="1"/>
  <c r="M6914" i="5"/>
  <c r="N6914" i="5"/>
  <c r="Q6914" i="5" s="1"/>
  <c r="F6914" i="5" s="1"/>
  <c r="G6914" i="5" s="1"/>
  <c r="M6869" i="5"/>
  <c r="N6869" i="5"/>
  <c r="Q6869" i="5" s="1"/>
  <c r="F6869" i="5" s="1"/>
  <c r="G6869" i="5" s="1"/>
  <c r="M6912" i="5"/>
  <c r="N6912" i="5"/>
  <c r="Q6912" i="5" s="1"/>
  <c r="F6912" i="5" s="1"/>
  <c r="G6912" i="5" s="1"/>
  <c r="M6892" i="5"/>
  <c r="N6892" i="5"/>
  <c r="Q6892" i="5" s="1"/>
  <c r="F6892" i="5" s="1"/>
  <c r="G6892" i="5" s="1"/>
  <c r="M6910" i="5"/>
  <c r="N6910" i="5"/>
  <c r="Q6910" i="5" s="1"/>
  <c r="F6910" i="5" s="1"/>
  <c r="G6910" i="5" s="1"/>
  <c r="M6906" i="5"/>
  <c r="N6906" i="5"/>
  <c r="Q6906" i="5" s="1"/>
  <c r="F6906" i="5" s="1"/>
  <c r="G6906" i="5" s="1"/>
  <c r="M6886" i="5"/>
  <c r="N6886" i="5"/>
  <c r="Q6886" i="5" s="1"/>
  <c r="F6886" i="5" s="1"/>
  <c r="G6886" i="5" s="1"/>
  <c r="M6868" i="5"/>
  <c r="N6868" i="5"/>
  <c r="Q6868" i="5" s="1"/>
  <c r="F6868" i="5" s="1"/>
  <c r="G6868" i="5" s="1"/>
  <c r="M6888" i="5"/>
  <c r="N6888" i="5"/>
  <c r="Q6888" i="5" s="1"/>
  <c r="F6888" i="5" s="1"/>
  <c r="G6888" i="5" s="1"/>
  <c r="M6907" i="5"/>
  <c r="N6907" i="5"/>
  <c r="Q6907" i="5" s="1"/>
  <c r="F6907" i="5" s="1"/>
  <c r="G6907" i="5" s="1"/>
  <c r="M6913" i="5"/>
  <c r="N6913" i="5"/>
  <c r="Q6913" i="5" s="1"/>
  <c r="F6913" i="5" s="1"/>
  <c r="G6913" i="5" s="1"/>
  <c r="M6876" i="5"/>
  <c r="N6876" i="5"/>
  <c r="Q6876" i="5" s="1"/>
  <c r="F6876" i="5" s="1"/>
  <c r="G6876" i="5" s="1"/>
  <c r="M6882" i="5"/>
  <c r="N6882" i="5"/>
  <c r="Q6882" i="5" s="1"/>
  <c r="F6882" i="5" s="1"/>
  <c r="G6882" i="5" s="1"/>
  <c r="M6871" i="5"/>
  <c r="N6871" i="5"/>
  <c r="Q6871" i="5" s="1"/>
  <c r="F6871" i="5" s="1"/>
  <c r="G6871" i="5" s="1"/>
  <c r="M6887" i="5"/>
  <c r="N6887" i="5"/>
  <c r="Q6887" i="5" s="1"/>
  <c r="F6887" i="5" s="1"/>
  <c r="G6887" i="5" s="1"/>
  <c r="M6889" i="5"/>
  <c r="N6889" i="5"/>
  <c r="Q6889" i="5" s="1"/>
  <c r="F6889" i="5" s="1"/>
  <c r="G6889" i="5" s="1"/>
  <c r="M6881" i="5"/>
  <c r="N6881" i="5"/>
  <c r="Q6881" i="5" s="1"/>
  <c r="F6881" i="5" s="1"/>
  <c r="G6881" i="5" s="1"/>
  <c r="M6890" i="5"/>
  <c r="N6890" i="5"/>
  <c r="Q6890" i="5" s="1"/>
  <c r="F6890" i="5" s="1"/>
  <c r="G6890" i="5" s="1"/>
  <c r="M6873" i="5"/>
  <c r="N6873" i="5"/>
  <c r="Q6873" i="5" s="1"/>
  <c r="F6873" i="5" s="1"/>
  <c r="G6873" i="5" s="1"/>
  <c r="M6911" i="5"/>
  <c r="N6911" i="5"/>
  <c r="Q6911" i="5" s="1"/>
  <c r="F6911" i="5" s="1"/>
  <c r="G6911" i="5" s="1"/>
  <c r="M6874" i="5"/>
  <c r="N6874" i="5"/>
  <c r="Q6874" i="5" s="1"/>
  <c r="F6874" i="5" s="1"/>
  <c r="G6874" i="5" s="1"/>
  <c r="M6897" i="5"/>
  <c r="N6897" i="5"/>
  <c r="Q6897" i="5" s="1"/>
  <c r="F6897" i="5" s="1"/>
  <c r="G6897" i="5" s="1"/>
  <c r="M6905" i="5"/>
  <c r="N6905" i="5"/>
  <c r="Q6905" i="5" s="1"/>
  <c r="F6905" i="5" s="1"/>
  <c r="G6905" i="5" s="1"/>
  <c r="M6939" i="5"/>
  <c r="N6939" i="5"/>
  <c r="Q6939" i="5" s="1"/>
  <c r="F6939" i="5" s="1"/>
  <c r="G6939" i="5" s="1"/>
  <c r="M6923" i="5"/>
  <c r="N6923" i="5"/>
  <c r="Q6923" i="5" s="1"/>
  <c r="F6923" i="5" s="1"/>
  <c r="G6923" i="5" s="1"/>
  <c r="M6903" i="5"/>
  <c r="N6903" i="5"/>
  <c r="Q6903" i="5" s="1"/>
  <c r="F6903" i="5" s="1"/>
  <c r="G6903" i="5" s="1"/>
  <c r="M6901" i="5"/>
  <c r="N6901" i="5"/>
  <c r="Q6901" i="5" s="1"/>
  <c r="F6901" i="5" s="1"/>
  <c r="G6901" i="5" s="1"/>
  <c r="M6908" i="5"/>
  <c r="N6908" i="5"/>
  <c r="Q6908" i="5" s="1"/>
  <c r="F6908" i="5" s="1"/>
  <c r="G6908" i="5" s="1"/>
  <c r="M6893" i="5"/>
  <c r="N6893" i="5"/>
  <c r="Q6893" i="5" s="1"/>
  <c r="F6893" i="5" s="1"/>
  <c r="G6893" i="5" s="1"/>
  <c r="M6909" i="5"/>
  <c r="N6909" i="5"/>
  <c r="Q6909" i="5" s="1"/>
  <c r="F6909" i="5" s="1"/>
  <c r="G6909" i="5" s="1"/>
  <c r="M6900" i="5"/>
  <c r="N6900" i="5"/>
  <c r="Q6900" i="5" s="1"/>
  <c r="F6900" i="5" s="1"/>
  <c r="G6900" i="5" s="1"/>
  <c r="M6879" i="5"/>
  <c r="N6879" i="5"/>
  <c r="Q6879" i="5" s="1"/>
  <c r="F6879" i="5" s="1"/>
  <c r="G6879" i="5" s="1"/>
  <c r="M6902" i="5"/>
  <c r="N6902" i="5"/>
  <c r="Q6902" i="5" s="1"/>
  <c r="F6902" i="5" s="1"/>
  <c r="G6902" i="5" s="1"/>
  <c r="M6899" i="5"/>
  <c r="N6899" i="5"/>
  <c r="Q6899" i="5" s="1"/>
  <c r="F6899" i="5" s="1"/>
  <c r="G6899" i="5" s="1"/>
  <c r="M6895" i="5"/>
  <c r="N6895" i="5"/>
  <c r="Q6895" i="5" s="1"/>
  <c r="F6895" i="5" s="1"/>
  <c r="G6895" i="5" s="1"/>
  <c r="M6877" i="5"/>
  <c r="N6877" i="5"/>
  <c r="Q6877" i="5" s="1"/>
  <c r="F6877" i="5" s="1"/>
  <c r="G6877" i="5" s="1"/>
  <c r="M6885" i="5"/>
  <c r="N6885" i="5"/>
  <c r="Q6885" i="5" s="1"/>
  <c r="F6885" i="5" s="1"/>
  <c r="G6885" i="5" s="1"/>
  <c r="M6915" i="5"/>
  <c r="N6915" i="5"/>
  <c r="Q6915" i="5" s="1"/>
  <c r="F6915" i="5" s="1"/>
  <c r="G6915" i="5" s="1"/>
  <c r="M6896" i="5"/>
  <c r="N6896" i="5"/>
  <c r="Q6896" i="5" s="1"/>
  <c r="F6896" i="5" s="1"/>
  <c r="G6896" i="5" s="1"/>
  <c r="M6898" i="5"/>
  <c r="N6898" i="5"/>
  <c r="Q6898" i="5" s="1"/>
  <c r="F6898" i="5" s="1"/>
  <c r="G6898" i="5" s="1"/>
  <c r="M6880" i="5"/>
  <c r="N6880" i="5"/>
  <c r="Q6880" i="5" s="1"/>
  <c r="F6880" i="5" s="1"/>
  <c r="G6880" i="5" s="1"/>
  <c r="M6878" i="5"/>
  <c r="N6878" i="5"/>
  <c r="Q6878" i="5" s="1"/>
  <c r="F6878" i="5" s="1"/>
  <c r="G6878" i="5" s="1"/>
  <c r="A6943" i="5"/>
  <c r="B6895" i="5"/>
  <c r="A6955" i="5"/>
  <c r="B6907" i="5"/>
  <c r="A6961" i="5"/>
  <c r="B6913" i="5"/>
  <c r="A6959" i="5"/>
  <c r="B6911" i="5"/>
  <c r="A6917" i="5"/>
  <c r="B6869" i="5"/>
  <c r="A6924" i="5"/>
  <c r="B6876" i="5"/>
  <c r="A6922" i="5"/>
  <c r="B6874" i="5"/>
  <c r="A6960" i="5"/>
  <c r="B6912" i="5"/>
  <c r="A6940" i="5"/>
  <c r="B6892" i="5"/>
  <c r="A6958" i="5"/>
  <c r="B6910" i="5"/>
  <c r="A6954" i="5"/>
  <c r="B6906" i="5"/>
  <c r="A6934" i="5"/>
  <c r="B6886" i="5"/>
  <c r="A6916" i="5"/>
  <c r="B6868" i="5"/>
  <c r="A6936" i="5"/>
  <c r="B6888" i="5"/>
  <c r="A6945" i="5"/>
  <c r="B6897" i="5"/>
  <c r="A6953" i="5"/>
  <c r="B6905" i="5"/>
  <c r="A6987" i="5"/>
  <c r="B6939" i="5"/>
  <c r="A6971" i="5"/>
  <c r="B6923" i="5"/>
  <c r="A6951" i="5"/>
  <c r="B6903" i="5"/>
  <c r="A6949" i="5"/>
  <c r="B6901" i="5"/>
  <c r="A6956" i="5"/>
  <c r="B6908" i="5"/>
  <c r="A6941" i="5"/>
  <c r="B6893" i="5"/>
  <c r="A6957" i="5"/>
  <c r="B6909" i="5"/>
  <c r="A6948" i="5"/>
  <c r="B6900" i="5"/>
  <c r="A6927" i="5"/>
  <c r="B6879" i="5"/>
  <c r="A6950" i="5"/>
  <c r="B6902" i="5"/>
  <c r="A6947" i="5"/>
  <c r="B6899" i="5"/>
  <c r="A6930" i="5"/>
  <c r="B6882" i="5"/>
  <c r="A6935" i="5"/>
  <c r="B6887" i="5"/>
  <c r="A6937" i="5"/>
  <c r="B6889" i="5"/>
  <c r="A6929" i="5"/>
  <c r="B6881" i="5"/>
  <c r="A6938" i="5"/>
  <c r="B6890" i="5"/>
  <c r="A6921" i="5"/>
  <c r="B6873" i="5"/>
  <c r="A6925" i="5"/>
  <c r="B6877" i="5"/>
  <c r="A6933" i="5"/>
  <c r="B6885" i="5"/>
  <c r="A6963" i="5"/>
  <c r="B6915" i="5"/>
  <c r="A6944" i="5"/>
  <c r="B6896" i="5"/>
  <c r="A6946" i="5"/>
  <c r="B6898" i="5"/>
  <c r="A6928" i="5"/>
  <c r="B6880" i="5"/>
  <c r="A6926" i="5"/>
  <c r="B6878" i="5"/>
  <c r="A6919" i="5"/>
  <c r="B6871" i="5"/>
  <c r="A6918" i="5"/>
  <c r="B6870" i="5"/>
  <c r="A6932" i="5"/>
  <c r="B6884" i="5"/>
  <c r="A6942" i="5"/>
  <c r="B6894" i="5"/>
  <c r="A6920" i="5"/>
  <c r="B6872" i="5"/>
  <c r="A6931" i="5"/>
  <c r="B6883" i="5"/>
  <c r="A6952" i="5"/>
  <c r="B6904" i="5"/>
  <c r="A6962" i="5"/>
  <c r="B6914" i="5"/>
  <c r="O7083" i="5" l="1"/>
  <c r="P7035" i="5"/>
  <c r="O7073" i="5"/>
  <c r="P7025" i="5"/>
  <c r="O7132" i="5"/>
  <c r="P7084" i="5"/>
  <c r="O7060" i="5"/>
  <c r="P7012" i="5"/>
  <c r="O7085" i="5"/>
  <c r="P7037" i="5"/>
  <c r="O7114" i="5"/>
  <c r="P7066" i="5"/>
  <c r="O7112" i="5"/>
  <c r="P7064" i="5"/>
  <c r="O7091" i="5"/>
  <c r="P7043" i="5"/>
  <c r="O7090" i="5"/>
  <c r="P7042" i="5"/>
  <c r="O7106" i="5"/>
  <c r="P7058" i="5"/>
  <c r="O7103" i="5"/>
  <c r="P7055" i="5"/>
  <c r="O7105" i="5"/>
  <c r="P7057" i="5"/>
  <c r="O7115" i="5"/>
  <c r="P7067" i="5"/>
  <c r="O7088" i="5"/>
  <c r="P7040" i="5"/>
  <c r="O7104" i="5"/>
  <c r="P7056" i="5"/>
  <c r="O7155" i="5"/>
  <c r="P7107" i="5"/>
  <c r="O7116" i="5"/>
  <c r="P7068" i="5"/>
  <c r="O7070" i="5"/>
  <c r="P7022" i="5"/>
  <c r="O7077" i="5"/>
  <c r="P7029" i="5"/>
  <c r="O7089" i="5"/>
  <c r="P7041" i="5"/>
  <c r="O7087" i="5"/>
  <c r="P7039" i="5"/>
  <c r="O7144" i="5"/>
  <c r="P7096" i="5"/>
  <c r="O7113" i="5"/>
  <c r="P7065" i="5"/>
  <c r="O7075" i="5"/>
  <c r="P7027" i="5"/>
  <c r="O7081" i="5"/>
  <c r="P7033" i="5"/>
  <c r="O7097" i="5"/>
  <c r="P7049" i="5"/>
  <c r="O7101" i="5"/>
  <c r="P7053" i="5"/>
  <c r="O7076" i="5"/>
  <c r="P7028" i="5"/>
  <c r="O7080" i="5"/>
  <c r="P7032" i="5"/>
  <c r="O7098" i="5"/>
  <c r="P7050" i="5"/>
  <c r="O7078" i="5"/>
  <c r="P7030" i="5"/>
  <c r="O7074" i="5"/>
  <c r="P7026" i="5"/>
  <c r="O7094" i="5"/>
  <c r="P7046" i="5"/>
  <c r="O7100" i="5"/>
  <c r="P7052" i="5"/>
  <c r="P7021" i="5"/>
  <c r="O7069" i="5"/>
  <c r="O7111" i="5"/>
  <c r="P7063" i="5"/>
  <c r="O7086" i="5"/>
  <c r="P7038" i="5"/>
  <c r="O7072" i="5"/>
  <c r="P7024" i="5"/>
  <c r="O7099" i="5"/>
  <c r="P7051" i="5"/>
  <c r="O7141" i="5"/>
  <c r="P7093" i="5"/>
  <c r="O7092" i="5"/>
  <c r="P7044" i="5"/>
  <c r="O7127" i="5"/>
  <c r="P7079" i="5"/>
  <c r="O7095" i="5"/>
  <c r="P7047" i="5"/>
  <c r="O7071" i="5"/>
  <c r="P7023" i="5"/>
  <c r="O7062" i="5"/>
  <c r="P7014" i="5"/>
  <c r="O7102" i="5"/>
  <c r="P7054" i="5"/>
  <c r="O7130" i="5"/>
  <c r="P7082" i="5"/>
  <c r="O7061" i="5"/>
  <c r="P7013" i="5"/>
  <c r="M6952" i="5"/>
  <c r="N6952" i="5"/>
  <c r="Q6952" i="5" s="1"/>
  <c r="F6952" i="5" s="1"/>
  <c r="G6952" i="5" s="1"/>
  <c r="M6926" i="5"/>
  <c r="N6926" i="5"/>
  <c r="Q6926" i="5" s="1"/>
  <c r="F6926" i="5" s="1"/>
  <c r="G6926" i="5" s="1"/>
  <c r="M6921" i="5"/>
  <c r="N6921" i="5"/>
  <c r="Q6921" i="5" s="1"/>
  <c r="F6921" i="5" s="1"/>
  <c r="G6921" i="5" s="1"/>
  <c r="M6950" i="5"/>
  <c r="N6950" i="5"/>
  <c r="Q6950" i="5" s="1"/>
  <c r="F6950" i="5" s="1"/>
  <c r="G6950" i="5" s="1"/>
  <c r="M6951" i="5"/>
  <c r="N6951" i="5"/>
  <c r="Q6951" i="5" s="1"/>
  <c r="F6951" i="5" s="1"/>
  <c r="G6951" i="5" s="1"/>
  <c r="M6934" i="5"/>
  <c r="N6934" i="5"/>
  <c r="Q6934" i="5" s="1"/>
  <c r="F6934" i="5" s="1"/>
  <c r="G6934" i="5" s="1"/>
  <c r="M6917" i="5"/>
  <c r="N6917" i="5"/>
  <c r="Q6917" i="5" s="1"/>
  <c r="F6917" i="5" s="1"/>
  <c r="G6917" i="5" s="1"/>
  <c r="M6935" i="5"/>
  <c r="N6935" i="5"/>
  <c r="Q6935" i="5" s="1"/>
  <c r="F6935" i="5" s="1"/>
  <c r="G6935" i="5" s="1"/>
  <c r="M6945" i="5"/>
  <c r="N6945" i="5"/>
  <c r="Q6945" i="5" s="1"/>
  <c r="F6945" i="5" s="1"/>
  <c r="G6945" i="5" s="1"/>
  <c r="M6943" i="5"/>
  <c r="N6943" i="5"/>
  <c r="Q6943" i="5" s="1"/>
  <c r="F6943" i="5" s="1"/>
  <c r="G6943" i="5" s="1"/>
  <c r="M6956" i="5"/>
  <c r="N6956" i="5"/>
  <c r="Q6956" i="5" s="1"/>
  <c r="F6956" i="5" s="1"/>
  <c r="G6956" i="5" s="1"/>
  <c r="M6919" i="5"/>
  <c r="N6919" i="5"/>
  <c r="Q6919" i="5" s="1"/>
  <c r="F6919" i="5" s="1"/>
  <c r="G6919" i="5" s="1"/>
  <c r="M6925" i="5"/>
  <c r="N6925" i="5"/>
  <c r="Q6925" i="5" s="1"/>
  <c r="F6925" i="5" s="1"/>
  <c r="G6925" i="5" s="1"/>
  <c r="M6947" i="5"/>
  <c r="N6947" i="5"/>
  <c r="Q6947" i="5" s="1"/>
  <c r="F6947" i="5" s="1"/>
  <c r="G6947" i="5" s="1"/>
  <c r="M6949" i="5"/>
  <c r="N6949" i="5"/>
  <c r="Q6949" i="5" s="1"/>
  <c r="F6949" i="5" s="1"/>
  <c r="G6949" i="5" s="1"/>
  <c r="M6916" i="5"/>
  <c r="N6916" i="5"/>
  <c r="Q6916" i="5" s="1"/>
  <c r="F6916" i="5" s="1"/>
  <c r="G6916" i="5" s="1"/>
  <c r="M6924" i="5"/>
  <c r="N6924" i="5"/>
  <c r="Q6924" i="5" s="1"/>
  <c r="F6924" i="5" s="1"/>
  <c r="G6924" i="5" s="1"/>
  <c r="M6931" i="5"/>
  <c r="N6931" i="5"/>
  <c r="Q6931" i="5" s="1"/>
  <c r="F6931" i="5" s="1"/>
  <c r="G6931" i="5" s="1"/>
  <c r="M6928" i="5"/>
  <c r="N6928" i="5"/>
  <c r="Q6928" i="5" s="1"/>
  <c r="F6928" i="5" s="1"/>
  <c r="G6928" i="5" s="1"/>
  <c r="M6938" i="5"/>
  <c r="N6938" i="5"/>
  <c r="Q6938" i="5" s="1"/>
  <c r="F6938" i="5" s="1"/>
  <c r="G6938" i="5" s="1"/>
  <c r="M6927" i="5"/>
  <c r="N6927" i="5"/>
  <c r="Q6927" i="5" s="1"/>
  <c r="F6927" i="5" s="1"/>
  <c r="G6927" i="5" s="1"/>
  <c r="M6971" i="5"/>
  <c r="N6971" i="5"/>
  <c r="Q6971" i="5" s="1"/>
  <c r="F6971" i="5" s="1"/>
  <c r="G6971" i="5" s="1"/>
  <c r="M6954" i="5"/>
  <c r="N6954" i="5"/>
  <c r="Q6954" i="5" s="1"/>
  <c r="F6954" i="5" s="1"/>
  <c r="G6954" i="5" s="1"/>
  <c r="M6959" i="5"/>
  <c r="N6959" i="5"/>
  <c r="Q6959" i="5" s="1"/>
  <c r="F6959" i="5" s="1"/>
  <c r="G6959" i="5" s="1"/>
  <c r="M6960" i="5"/>
  <c r="N6960" i="5"/>
  <c r="Q6960" i="5" s="1"/>
  <c r="F6960" i="5" s="1"/>
  <c r="G6960" i="5" s="1"/>
  <c r="M6963" i="5"/>
  <c r="N6963" i="5"/>
  <c r="Q6963" i="5" s="1"/>
  <c r="F6963" i="5" s="1"/>
  <c r="G6963" i="5" s="1"/>
  <c r="M6920" i="5"/>
  <c r="N6920" i="5"/>
  <c r="Q6920" i="5" s="1"/>
  <c r="F6920" i="5" s="1"/>
  <c r="G6920" i="5" s="1"/>
  <c r="M6946" i="5"/>
  <c r="N6946" i="5"/>
  <c r="Q6946" i="5" s="1"/>
  <c r="F6946" i="5" s="1"/>
  <c r="G6946" i="5" s="1"/>
  <c r="M6929" i="5"/>
  <c r="N6929" i="5"/>
  <c r="Q6929" i="5" s="1"/>
  <c r="F6929" i="5" s="1"/>
  <c r="G6929" i="5" s="1"/>
  <c r="M6948" i="5"/>
  <c r="N6948" i="5"/>
  <c r="Q6948" i="5" s="1"/>
  <c r="F6948" i="5" s="1"/>
  <c r="G6948" i="5" s="1"/>
  <c r="M6987" i="5"/>
  <c r="N6987" i="5"/>
  <c r="Q6987" i="5" s="1"/>
  <c r="F6987" i="5" s="1"/>
  <c r="G6987" i="5" s="1"/>
  <c r="M6958" i="5"/>
  <c r="N6958" i="5"/>
  <c r="Q6958" i="5" s="1"/>
  <c r="F6958" i="5" s="1"/>
  <c r="G6958" i="5" s="1"/>
  <c r="M6961" i="5"/>
  <c r="N6961" i="5"/>
  <c r="Q6961" i="5" s="1"/>
  <c r="F6961" i="5" s="1"/>
  <c r="G6961" i="5" s="1"/>
  <c r="M6932" i="5"/>
  <c r="N6932" i="5"/>
  <c r="Q6932" i="5" s="1"/>
  <c r="F6932" i="5" s="1"/>
  <c r="G6932" i="5" s="1"/>
  <c r="M6941" i="5"/>
  <c r="N6941" i="5"/>
  <c r="Q6941" i="5" s="1"/>
  <c r="F6941" i="5" s="1"/>
  <c r="G6941" i="5" s="1"/>
  <c r="M6918" i="5"/>
  <c r="N6918" i="5"/>
  <c r="Q6918" i="5" s="1"/>
  <c r="F6918" i="5" s="1"/>
  <c r="G6918" i="5" s="1"/>
  <c r="M6933" i="5"/>
  <c r="N6933" i="5"/>
  <c r="Q6933" i="5" s="1"/>
  <c r="F6933" i="5" s="1"/>
  <c r="G6933" i="5" s="1"/>
  <c r="M6930" i="5"/>
  <c r="N6930" i="5"/>
  <c r="Q6930" i="5" s="1"/>
  <c r="F6930" i="5" s="1"/>
  <c r="G6930" i="5" s="1"/>
  <c r="M6936" i="5"/>
  <c r="N6936" i="5"/>
  <c r="Q6936" i="5" s="1"/>
  <c r="F6936" i="5" s="1"/>
  <c r="G6936" i="5" s="1"/>
  <c r="M6922" i="5"/>
  <c r="N6922" i="5"/>
  <c r="Q6922" i="5" s="1"/>
  <c r="F6922" i="5" s="1"/>
  <c r="G6922" i="5" s="1"/>
  <c r="M6962" i="5"/>
  <c r="N6962" i="5"/>
  <c r="Q6962" i="5" s="1"/>
  <c r="F6962" i="5" s="1"/>
  <c r="G6962" i="5" s="1"/>
  <c r="M6942" i="5"/>
  <c r="N6942" i="5"/>
  <c r="Q6942" i="5" s="1"/>
  <c r="F6942" i="5" s="1"/>
  <c r="G6942" i="5" s="1"/>
  <c r="M6944" i="5"/>
  <c r="N6944" i="5"/>
  <c r="Q6944" i="5" s="1"/>
  <c r="F6944" i="5" s="1"/>
  <c r="G6944" i="5" s="1"/>
  <c r="M6937" i="5"/>
  <c r="N6937" i="5"/>
  <c r="Q6937" i="5" s="1"/>
  <c r="F6937" i="5" s="1"/>
  <c r="G6937" i="5" s="1"/>
  <c r="M6957" i="5"/>
  <c r="N6957" i="5"/>
  <c r="Q6957" i="5" s="1"/>
  <c r="F6957" i="5" s="1"/>
  <c r="G6957" i="5" s="1"/>
  <c r="M6953" i="5"/>
  <c r="N6953" i="5"/>
  <c r="Q6953" i="5" s="1"/>
  <c r="F6953" i="5" s="1"/>
  <c r="G6953" i="5" s="1"/>
  <c r="M6940" i="5"/>
  <c r="N6940" i="5"/>
  <c r="Q6940" i="5" s="1"/>
  <c r="F6940" i="5" s="1"/>
  <c r="G6940" i="5" s="1"/>
  <c r="M6955" i="5"/>
  <c r="N6955" i="5"/>
  <c r="Q6955" i="5" s="1"/>
  <c r="F6955" i="5" s="1"/>
  <c r="G6955" i="5" s="1"/>
  <c r="A6966" i="5"/>
  <c r="B6918" i="5"/>
  <c r="A6981" i="5"/>
  <c r="B6933" i="5"/>
  <c r="A6978" i="5"/>
  <c r="B6930" i="5"/>
  <c r="A7004" i="5"/>
  <c r="B6956" i="5"/>
  <c r="A6984" i="5"/>
  <c r="B6936" i="5"/>
  <c r="A6970" i="5"/>
  <c r="B6922" i="5"/>
  <c r="A7000" i="5"/>
  <c r="B6952" i="5"/>
  <c r="A6974" i="5"/>
  <c r="B6926" i="5"/>
  <c r="A6969" i="5"/>
  <c r="B6921" i="5"/>
  <c r="A6998" i="5"/>
  <c r="B6950" i="5"/>
  <c r="A6999" i="5"/>
  <c r="B6951" i="5"/>
  <c r="A6982" i="5"/>
  <c r="B6934" i="5"/>
  <c r="A6965" i="5"/>
  <c r="B6917" i="5"/>
  <c r="A7010" i="5"/>
  <c r="B6962" i="5"/>
  <c r="A6968" i="5"/>
  <c r="B6920" i="5"/>
  <c r="A6994" i="5"/>
  <c r="B6946" i="5"/>
  <c r="A6977" i="5"/>
  <c r="B6929" i="5"/>
  <c r="A6996" i="5"/>
  <c r="B6948" i="5"/>
  <c r="A7035" i="5"/>
  <c r="B6987" i="5"/>
  <c r="A7006" i="5"/>
  <c r="B6958" i="5"/>
  <c r="A7009" i="5"/>
  <c r="B6961" i="5"/>
  <c r="A6979" i="5"/>
  <c r="B6931" i="5"/>
  <c r="A6976" i="5"/>
  <c r="B6928" i="5"/>
  <c r="A6986" i="5"/>
  <c r="B6938" i="5"/>
  <c r="A6975" i="5"/>
  <c r="B6927" i="5"/>
  <c r="A7019" i="5"/>
  <c r="B6971" i="5"/>
  <c r="A7002" i="5"/>
  <c r="B6954" i="5"/>
  <c r="A7007" i="5"/>
  <c r="B6959" i="5"/>
  <c r="A6990" i="5"/>
  <c r="B6942" i="5"/>
  <c r="A6992" i="5"/>
  <c r="B6944" i="5"/>
  <c r="A6985" i="5"/>
  <c r="B6937" i="5"/>
  <c r="A7005" i="5"/>
  <c r="B6957" i="5"/>
  <c r="A7001" i="5"/>
  <c r="B6953" i="5"/>
  <c r="A6988" i="5"/>
  <c r="B6940" i="5"/>
  <c r="A7003" i="5"/>
  <c r="B6955" i="5"/>
  <c r="A6967" i="5"/>
  <c r="B6919" i="5"/>
  <c r="A6973" i="5"/>
  <c r="B6925" i="5"/>
  <c r="A6995" i="5"/>
  <c r="B6947" i="5"/>
  <c r="A6997" i="5"/>
  <c r="B6949" i="5"/>
  <c r="A6964" i="5"/>
  <c r="B6916" i="5"/>
  <c r="A6972" i="5"/>
  <c r="B6924" i="5"/>
  <c r="A6980" i="5"/>
  <c r="B6932" i="5"/>
  <c r="A7011" i="5"/>
  <c r="B6963" i="5"/>
  <c r="A6983" i="5"/>
  <c r="B6935" i="5"/>
  <c r="A6989" i="5"/>
  <c r="B6941" i="5"/>
  <c r="A6993" i="5"/>
  <c r="B6945" i="5"/>
  <c r="A7008" i="5"/>
  <c r="B6960" i="5"/>
  <c r="A6991" i="5"/>
  <c r="B6943" i="5"/>
  <c r="O7124" i="5" l="1"/>
  <c r="P7076" i="5"/>
  <c r="O7178" i="5"/>
  <c r="P7130" i="5"/>
  <c r="O7110" i="5"/>
  <c r="P7062" i="5"/>
  <c r="O7120" i="5"/>
  <c r="P7072" i="5"/>
  <c r="O7126" i="5"/>
  <c r="P7078" i="5"/>
  <c r="O7123" i="5"/>
  <c r="P7075" i="5"/>
  <c r="O7164" i="5"/>
  <c r="P7116" i="5"/>
  <c r="O7154" i="5"/>
  <c r="P7106" i="5"/>
  <c r="O7180" i="5"/>
  <c r="P7132" i="5"/>
  <c r="O7117" i="5"/>
  <c r="P7069" i="5"/>
  <c r="O7160" i="5"/>
  <c r="P7112" i="5"/>
  <c r="O7142" i="5"/>
  <c r="P7094" i="5"/>
  <c r="O7133" i="5"/>
  <c r="P7085" i="5"/>
  <c r="O7122" i="5"/>
  <c r="P7074" i="5"/>
  <c r="O7135" i="5"/>
  <c r="P7087" i="5"/>
  <c r="O7145" i="5"/>
  <c r="P7097" i="5"/>
  <c r="O7119" i="5"/>
  <c r="P7071" i="5"/>
  <c r="O7134" i="5"/>
  <c r="P7086" i="5"/>
  <c r="O7146" i="5"/>
  <c r="P7098" i="5"/>
  <c r="O7161" i="5"/>
  <c r="P7113" i="5"/>
  <c r="O7203" i="5"/>
  <c r="P7155" i="5"/>
  <c r="O7138" i="5"/>
  <c r="P7090" i="5"/>
  <c r="O7121" i="5"/>
  <c r="P7073" i="5"/>
  <c r="O7175" i="5"/>
  <c r="P7127" i="5"/>
  <c r="O7136" i="5"/>
  <c r="P7088" i="5"/>
  <c r="O7189" i="5"/>
  <c r="P7141" i="5"/>
  <c r="O7153" i="5"/>
  <c r="P7105" i="5"/>
  <c r="O7109" i="5"/>
  <c r="P7061" i="5"/>
  <c r="O7140" i="5"/>
  <c r="P7092" i="5"/>
  <c r="O7148" i="5"/>
  <c r="P7100" i="5"/>
  <c r="O7149" i="5"/>
  <c r="P7101" i="5"/>
  <c r="O7137" i="5"/>
  <c r="P7089" i="5"/>
  <c r="O7163" i="5"/>
  <c r="P7115" i="5"/>
  <c r="O7162" i="5"/>
  <c r="P7114" i="5"/>
  <c r="O7125" i="5"/>
  <c r="P7077" i="5"/>
  <c r="O7150" i="5"/>
  <c r="P7102" i="5"/>
  <c r="O7147" i="5"/>
  <c r="P7099" i="5"/>
  <c r="O7129" i="5"/>
  <c r="P7081" i="5"/>
  <c r="O7118" i="5"/>
  <c r="P7070" i="5"/>
  <c r="O7151" i="5"/>
  <c r="P7103" i="5"/>
  <c r="O7108" i="5"/>
  <c r="P7060" i="5"/>
  <c r="O7143" i="5"/>
  <c r="P7095" i="5"/>
  <c r="O7159" i="5"/>
  <c r="P7111" i="5"/>
  <c r="O7128" i="5"/>
  <c r="P7080" i="5"/>
  <c r="O7192" i="5"/>
  <c r="P7144" i="5"/>
  <c r="O7152" i="5"/>
  <c r="P7104" i="5"/>
  <c r="O7139" i="5"/>
  <c r="P7091" i="5"/>
  <c r="O7131" i="5"/>
  <c r="P7083" i="5"/>
  <c r="M6967" i="5"/>
  <c r="N6967" i="5"/>
  <c r="Q6967" i="5" s="1"/>
  <c r="F6967" i="5" s="1"/>
  <c r="G6967" i="5" s="1"/>
  <c r="M7009" i="5"/>
  <c r="N7009" i="5"/>
  <c r="Q7009" i="5" s="1"/>
  <c r="F7009" i="5" s="1"/>
  <c r="G7009" i="5" s="1"/>
  <c r="M7011" i="5"/>
  <c r="N7011" i="5"/>
  <c r="Q7011" i="5" s="1"/>
  <c r="F7011" i="5" s="1"/>
  <c r="G7011" i="5" s="1"/>
  <c r="M6968" i="5"/>
  <c r="N6968" i="5"/>
  <c r="Q6968" i="5" s="1"/>
  <c r="F6968" i="5" s="1"/>
  <c r="G6968" i="5" s="1"/>
  <c r="M6980" i="5"/>
  <c r="N6980" i="5"/>
  <c r="Q6980" i="5" s="1"/>
  <c r="F6980" i="5" s="1"/>
  <c r="G6980" i="5" s="1"/>
  <c r="M7008" i="5"/>
  <c r="N7008" i="5"/>
  <c r="Q7008" i="5" s="1"/>
  <c r="F7008" i="5" s="1"/>
  <c r="G7008" i="5" s="1"/>
  <c r="M6964" i="5"/>
  <c r="N6964" i="5"/>
  <c r="Q6964" i="5" s="1"/>
  <c r="F6964" i="5" s="1"/>
  <c r="G6964" i="5" s="1"/>
  <c r="M7001" i="5"/>
  <c r="N7001" i="5"/>
  <c r="Q7001" i="5" s="1"/>
  <c r="F7001" i="5" s="1"/>
  <c r="G7001" i="5" s="1"/>
  <c r="M7019" i="5"/>
  <c r="N7019" i="5"/>
  <c r="Q7019" i="5" s="1"/>
  <c r="F7019" i="5" s="1"/>
  <c r="G7019" i="5" s="1"/>
  <c r="M7035" i="5"/>
  <c r="N7035" i="5"/>
  <c r="Q7035" i="5" s="1"/>
  <c r="F7035" i="5" s="1"/>
  <c r="G7035" i="5" s="1"/>
  <c r="M6982" i="5"/>
  <c r="N6982" i="5"/>
  <c r="Q6982" i="5" s="1"/>
  <c r="F6982" i="5" s="1"/>
  <c r="G6982" i="5" s="1"/>
  <c r="M6984" i="5"/>
  <c r="N6984" i="5"/>
  <c r="Q6984" i="5" s="1"/>
  <c r="F6984" i="5" s="1"/>
  <c r="G6984" i="5" s="1"/>
  <c r="M6990" i="5"/>
  <c r="N6990" i="5"/>
  <c r="Q6990" i="5" s="1"/>
  <c r="F6990" i="5" s="1"/>
  <c r="G6990" i="5" s="1"/>
  <c r="M6979" i="5"/>
  <c r="N6979" i="5"/>
  <c r="Q6979" i="5" s="1"/>
  <c r="F6979" i="5" s="1"/>
  <c r="G6979" i="5" s="1"/>
  <c r="M6974" i="5"/>
  <c r="N6974" i="5"/>
  <c r="Q6974" i="5" s="1"/>
  <c r="F6974" i="5" s="1"/>
  <c r="G6974" i="5" s="1"/>
  <c r="M6966" i="5"/>
  <c r="N6966" i="5"/>
  <c r="Q6966" i="5" s="1"/>
  <c r="F6966" i="5" s="1"/>
  <c r="G6966" i="5" s="1"/>
  <c r="M6991" i="5"/>
  <c r="N6991" i="5"/>
  <c r="Q6991" i="5" s="1"/>
  <c r="F6991" i="5" s="1"/>
  <c r="G6991" i="5" s="1"/>
  <c r="M6972" i="5"/>
  <c r="N6972" i="5"/>
  <c r="Q6972" i="5" s="1"/>
  <c r="F6972" i="5" s="1"/>
  <c r="G6972" i="5" s="1"/>
  <c r="M6988" i="5"/>
  <c r="N6988" i="5"/>
  <c r="Q6988" i="5" s="1"/>
  <c r="F6988" i="5" s="1"/>
  <c r="G6988" i="5" s="1"/>
  <c r="M7002" i="5"/>
  <c r="N7002" i="5"/>
  <c r="Q7002" i="5" s="1"/>
  <c r="F7002" i="5" s="1"/>
  <c r="G7002" i="5" s="1"/>
  <c r="M7006" i="5"/>
  <c r="N7006" i="5"/>
  <c r="Q7006" i="5" s="1"/>
  <c r="F7006" i="5" s="1"/>
  <c r="G7006" i="5" s="1"/>
  <c r="M6965" i="5"/>
  <c r="N6965" i="5"/>
  <c r="Q6965" i="5" s="1"/>
  <c r="F6965" i="5" s="1"/>
  <c r="G6965" i="5" s="1"/>
  <c r="M6970" i="5"/>
  <c r="N6970" i="5"/>
  <c r="Q6970" i="5" s="1"/>
  <c r="F6970" i="5" s="1"/>
  <c r="G6970" i="5" s="1"/>
  <c r="M6993" i="5"/>
  <c r="N6993" i="5"/>
  <c r="Q6993" i="5" s="1"/>
  <c r="F6993" i="5" s="1"/>
  <c r="G6993" i="5" s="1"/>
  <c r="M6997" i="5"/>
  <c r="N6997" i="5"/>
  <c r="Q6997" i="5" s="1"/>
  <c r="F6997" i="5" s="1"/>
  <c r="G6997" i="5" s="1"/>
  <c r="M7005" i="5"/>
  <c r="N7005" i="5"/>
  <c r="Q7005" i="5" s="1"/>
  <c r="F7005" i="5" s="1"/>
  <c r="G7005" i="5" s="1"/>
  <c r="M6975" i="5"/>
  <c r="N6975" i="5"/>
  <c r="Q6975" i="5" s="1"/>
  <c r="F6975" i="5" s="1"/>
  <c r="G6975" i="5" s="1"/>
  <c r="M6996" i="5"/>
  <c r="N6996" i="5"/>
  <c r="Q6996" i="5" s="1"/>
  <c r="F6996" i="5" s="1"/>
  <c r="G6996" i="5" s="1"/>
  <c r="M6999" i="5"/>
  <c r="N6999" i="5"/>
  <c r="Q6999" i="5" s="1"/>
  <c r="F6999" i="5" s="1"/>
  <c r="G6999" i="5" s="1"/>
  <c r="M7004" i="5"/>
  <c r="N7004" i="5"/>
  <c r="Q7004" i="5" s="1"/>
  <c r="F7004" i="5" s="1"/>
  <c r="G7004" i="5" s="1"/>
  <c r="M6989" i="5"/>
  <c r="N6989" i="5"/>
  <c r="Q6989" i="5" s="1"/>
  <c r="F6989" i="5" s="1"/>
  <c r="G6989" i="5" s="1"/>
  <c r="M6995" i="5"/>
  <c r="N6995" i="5"/>
  <c r="Q6995" i="5" s="1"/>
  <c r="F6995" i="5" s="1"/>
  <c r="G6995" i="5" s="1"/>
  <c r="M6985" i="5"/>
  <c r="N6985" i="5"/>
  <c r="Q6985" i="5" s="1"/>
  <c r="F6985" i="5" s="1"/>
  <c r="G6985" i="5" s="1"/>
  <c r="M6986" i="5"/>
  <c r="N6986" i="5"/>
  <c r="Q6986" i="5" s="1"/>
  <c r="F6986" i="5" s="1"/>
  <c r="G6986" i="5" s="1"/>
  <c r="M6977" i="5"/>
  <c r="N6977" i="5"/>
  <c r="Q6977" i="5" s="1"/>
  <c r="F6977" i="5" s="1"/>
  <c r="G6977" i="5" s="1"/>
  <c r="M6998" i="5"/>
  <c r="N6998" i="5"/>
  <c r="Q6998" i="5" s="1"/>
  <c r="F6998" i="5" s="1"/>
  <c r="G6998" i="5" s="1"/>
  <c r="M6978" i="5"/>
  <c r="N6978" i="5"/>
  <c r="Q6978" i="5" s="1"/>
  <c r="F6978" i="5" s="1"/>
  <c r="G6978" i="5" s="1"/>
  <c r="M7007" i="5"/>
  <c r="N7007" i="5"/>
  <c r="Q7007" i="5" s="1"/>
  <c r="F7007" i="5" s="1"/>
  <c r="G7007" i="5" s="1"/>
  <c r="M7000" i="5"/>
  <c r="N7000" i="5"/>
  <c r="Q7000" i="5" s="1"/>
  <c r="F7000" i="5" s="1"/>
  <c r="G7000" i="5" s="1"/>
  <c r="M7003" i="5"/>
  <c r="N7003" i="5"/>
  <c r="Q7003" i="5" s="1"/>
  <c r="F7003" i="5" s="1"/>
  <c r="G7003" i="5" s="1"/>
  <c r="M7010" i="5"/>
  <c r="N7010" i="5"/>
  <c r="Q7010" i="5" s="1"/>
  <c r="F7010" i="5" s="1"/>
  <c r="G7010" i="5" s="1"/>
  <c r="M6983" i="5"/>
  <c r="N6983" i="5"/>
  <c r="Q6983" i="5" s="1"/>
  <c r="F6983" i="5" s="1"/>
  <c r="G6983" i="5" s="1"/>
  <c r="M6973" i="5"/>
  <c r="N6973" i="5"/>
  <c r="Q6973" i="5" s="1"/>
  <c r="F6973" i="5" s="1"/>
  <c r="G6973" i="5" s="1"/>
  <c r="M6992" i="5"/>
  <c r="N6992" i="5"/>
  <c r="Q6992" i="5" s="1"/>
  <c r="F6992" i="5" s="1"/>
  <c r="G6992" i="5" s="1"/>
  <c r="M6976" i="5"/>
  <c r="N6976" i="5"/>
  <c r="Q6976" i="5" s="1"/>
  <c r="F6976" i="5" s="1"/>
  <c r="G6976" i="5" s="1"/>
  <c r="M6994" i="5"/>
  <c r="N6994" i="5"/>
  <c r="Q6994" i="5" s="1"/>
  <c r="F6994" i="5" s="1"/>
  <c r="G6994" i="5" s="1"/>
  <c r="M6969" i="5"/>
  <c r="N6969" i="5"/>
  <c r="Q6969" i="5" s="1"/>
  <c r="F6969" i="5" s="1"/>
  <c r="G6969" i="5" s="1"/>
  <c r="M6981" i="5"/>
  <c r="N6981" i="5"/>
  <c r="Q6981" i="5" s="1"/>
  <c r="F6981" i="5" s="1"/>
  <c r="G6981" i="5" s="1"/>
  <c r="A7028" i="5"/>
  <c r="B6980" i="5"/>
  <c r="A7051" i="5"/>
  <c r="B7003" i="5"/>
  <c r="A7055" i="5"/>
  <c r="B7007" i="5"/>
  <c r="A7057" i="5"/>
  <c r="B7009" i="5"/>
  <c r="A7058" i="5"/>
  <c r="B7010" i="5"/>
  <c r="A7048" i="5"/>
  <c r="B7000" i="5"/>
  <c r="A7056" i="5"/>
  <c r="B7008" i="5"/>
  <c r="A7012" i="5"/>
  <c r="B6964" i="5"/>
  <c r="A7049" i="5"/>
  <c r="B7001" i="5"/>
  <c r="A7067" i="5"/>
  <c r="B7019" i="5"/>
  <c r="A7083" i="5"/>
  <c r="B7035" i="5"/>
  <c r="A7030" i="5"/>
  <c r="B6982" i="5"/>
  <c r="A7032" i="5"/>
  <c r="B6984" i="5"/>
  <c r="A7039" i="5"/>
  <c r="B6991" i="5"/>
  <c r="A7020" i="5"/>
  <c r="B6972" i="5"/>
  <c r="A7036" i="5"/>
  <c r="B6988" i="5"/>
  <c r="A7050" i="5"/>
  <c r="B7002" i="5"/>
  <c r="A7054" i="5"/>
  <c r="B7006" i="5"/>
  <c r="A7013" i="5"/>
  <c r="B6965" i="5"/>
  <c r="A7018" i="5"/>
  <c r="B6970" i="5"/>
  <c r="A7037" i="5"/>
  <c r="B6989" i="5"/>
  <c r="A7043" i="5"/>
  <c r="B6995" i="5"/>
  <c r="A7033" i="5"/>
  <c r="B6985" i="5"/>
  <c r="A7034" i="5"/>
  <c r="B6986" i="5"/>
  <c r="A7025" i="5"/>
  <c r="B6977" i="5"/>
  <c r="A7046" i="5"/>
  <c r="B6998" i="5"/>
  <c r="A7026" i="5"/>
  <c r="B6978" i="5"/>
  <c r="A7041" i="5"/>
  <c r="B6993" i="5"/>
  <c r="A7053" i="5"/>
  <c r="B7005" i="5"/>
  <c r="A7044" i="5"/>
  <c r="B6996" i="5"/>
  <c r="A7047" i="5"/>
  <c r="B6999" i="5"/>
  <c r="A7052" i="5"/>
  <c r="B7004" i="5"/>
  <c r="A7031" i="5"/>
  <c r="B6983" i="5"/>
  <c r="A7021" i="5"/>
  <c r="B6973" i="5"/>
  <c r="A7040" i="5"/>
  <c r="B6992" i="5"/>
  <c r="A7024" i="5"/>
  <c r="B6976" i="5"/>
  <c r="A7042" i="5"/>
  <c r="B6994" i="5"/>
  <c r="A7017" i="5"/>
  <c r="B6969" i="5"/>
  <c r="A7029" i="5"/>
  <c r="B6981" i="5"/>
  <c r="A7045" i="5"/>
  <c r="B6997" i="5"/>
  <c r="A7023" i="5"/>
  <c r="B6975" i="5"/>
  <c r="A7059" i="5"/>
  <c r="B7011" i="5"/>
  <c r="A7015" i="5"/>
  <c r="B6967" i="5"/>
  <c r="A7038" i="5"/>
  <c r="B6990" i="5"/>
  <c r="A7027" i="5"/>
  <c r="B6979" i="5"/>
  <c r="A7016" i="5"/>
  <c r="B6968" i="5"/>
  <c r="A7022" i="5"/>
  <c r="B6974" i="5"/>
  <c r="A7014" i="5"/>
  <c r="B6966" i="5"/>
  <c r="O7191" i="5" l="1"/>
  <c r="P7143" i="5"/>
  <c r="O7157" i="5"/>
  <c r="P7109" i="5"/>
  <c r="O7212" i="5"/>
  <c r="P7164" i="5"/>
  <c r="O7181" i="5"/>
  <c r="P7133" i="5"/>
  <c r="O7240" i="5"/>
  <c r="P7192" i="5"/>
  <c r="O7177" i="5"/>
  <c r="P7129" i="5"/>
  <c r="O7197" i="5"/>
  <c r="P7149" i="5"/>
  <c r="O7223" i="5"/>
  <c r="P7175" i="5"/>
  <c r="O7167" i="5"/>
  <c r="P7119" i="5"/>
  <c r="O7165" i="5"/>
  <c r="P7117" i="5"/>
  <c r="O7158" i="5"/>
  <c r="P7110" i="5"/>
  <c r="O7251" i="5"/>
  <c r="P7203" i="5"/>
  <c r="O7237" i="5"/>
  <c r="P7189" i="5"/>
  <c r="O7194" i="5"/>
  <c r="P7146" i="5"/>
  <c r="O7174" i="5"/>
  <c r="P7126" i="5"/>
  <c r="O7184" i="5"/>
  <c r="P7136" i="5"/>
  <c r="O7176" i="5"/>
  <c r="P7128" i="5"/>
  <c r="O7195" i="5"/>
  <c r="P7147" i="5"/>
  <c r="O7196" i="5"/>
  <c r="P7148" i="5"/>
  <c r="O7169" i="5"/>
  <c r="P7121" i="5"/>
  <c r="O7193" i="5"/>
  <c r="P7145" i="5"/>
  <c r="P7180" i="5"/>
  <c r="O7228" i="5"/>
  <c r="O7226" i="5"/>
  <c r="P7178" i="5"/>
  <c r="O7209" i="5"/>
  <c r="P7161" i="5"/>
  <c r="O7173" i="5"/>
  <c r="P7125" i="5"/>
  <c r="O7170" i="5"/>
  <c r="P7122" i="5"/>
  <c r="O7179" i="5"/>
  <c r="P7131" i="5"/>
  <c r="O7156" i="5"/>
  <c r="P7108" i="5"/>
  <c r="O7210" i="5"/>
  <c r="P7162" i="5"/>
  <c r="O7201" i="5"/>
  <c r="P7153" i="5"/>
  <c r="O7171" i="5"/>
  <c r="P7123" i="5"/>
  <c r="O7187" i="5"/>
  <c r="P7139" i="5"/>
  <c r="O7199" i="5"/>
  <c r="P7151" i="5"/>
  <c r="O7211" i="5"/>
  <c r="P7163" i="5"/>
  <c r="O7190" i="5"/>
  <c r="P7142" i="5"/>
  <c r="P7152" i="5"/>
  <c r="O7200" i="5"/>
  <c r="O7166" i="5"/>
  <c r="P7118" i="5"/>
  <c r="O7185" i="5"/>
  <c r="P7137" i="5"/>
  <c r="O7182" i="5"/>
  <c r="P7134" i="5"/>
  <c r="O7208" i="5"/>
  <c r="P7160" i="5"/>
  <c r="O7168" i="5"/>
  <c r="P7120" i="5"/>
  <c r="O7207" i="5"/>
  <c r="P7159" i="5"/>
  <c r="O7198" i="5"/>
  <c r="P7150" i="5"/>
  <c r="O7188" i="5"/>
  <c r="P7140" i="5"/>
  <c r="O7186" i="5"/>
  <c r="P7138" i="5"/>
  <c r="O7183" i="5"/>
  <c r="P7135" i="5"/>
  <c r="O7202" i="5"/>
  <c r="P7154" i="5"/>
  <c r="O7172" i="5"/>
  <c r="P7124" i="5"/>
  <c r="M7015" i="5"/>
  <c r="N7015" i="5"/>
  <c r="Q7015" i="5" s="1"/>
  <c r="F7015" i="5" s="1"/>
  <c r="G7015" i="5" s="1"/>
  <c r="M7053" i="5"/>
  <c r="N7053" i="5"/>
  <c r="Q7053" i="5" s="1"/>
  <c r="F7053" i="5" s="1"/>
  <c r="G7053" i="5" s="1"/>
  <c r="M7012" i="5"/>
  <c r="N7012" i="5"/>
  <c r="Q7012" i="5" s="1"/>
  <c r="F7012" i="5" s="1"/>
  <c r="G7012" i="5" s="1"/>
  <c r="M7041" i="5"/>
  <c r="N7041" i="5"/>
  <c r="Q7041" i="5" s="1"/>
  <c r="F7041" i="5" s="1"/>
  <c r="G7041" i="5" s="1"/>
  <c r="M7024" i="5"/>
  <c r="N7024" i="5"/>
  <c r="Q7024" i="5" s="1"/>
  <c r="F7024" i="5" s="1"/>
  <c r="G7024" i="5" s="1"/>
  <c r="M7043" i="5"/>
  <c r="N7043" i="5"/>
  <c r="Q7043" i="5" s="1"/>
  <c r="F7043" i="5" s="1"/>
  <c r="G7043" i="5" s="1"/>
  <c r="M7020" i="5"/>
  <c r="N7020" i="5"/>
  <c r="Q7020" i="5" s="1"/>
  <c r="F7020" i="5" s="1"/>
  <c r="G7020" i="5" s="1"/>
  <c r="M7028" i="5"/>
  <c r="N7028" i="5"/>
  <c r="Q7028" i="5" s="1"/>
  <c r="F7028" i="5" s="1"/>
  <c r="G7028" i="5" s="1"/>
  <c r="M7039" i="5"/>
  <c r="N7039" i="5"/>
  <c r="Q7039" i="5" s="1"/>
  <c r="F7039" i="5" s="1"/>
  <c r="G7039" i="5" s="1"/>
  <c r="M7022" i="5"/>
  <c r="N7022" i="5"/>
  <c r="Q7022" i="5" s="1"/>
  <c r="F7022" i="5" s="1"/>
  <c r="G7022" i="5" s="1"/>
  <c r="M7045" i="5"/>
  <c r="N7045" i="5"/>
  <c r="Q7045" i="5" s="1"/>
  <c r="F7045" i="5" s="1"/>
  <c r="G7045" i="5" s="1"/>
  <c r="M7031" i="5"/>
  <c r="N7031" i="5"/>
  <c r="Q7031" i="5" s="1"/>
  <c r="F7031" i="5" s="1"/>
  <c r="G7031" i="5" s="1"/>
  <c r="M7046" i="5"/>
  <c r="N7046" i="5"/>
  <c r="Q7046" i="5" s="1"/>
  <c r="F7046" i="5" s="1"/>
  <c r="G7046" i="5" s="1"/>
  <c r="M7013" i="5"/>
  <c r="N7013" i="5"/>
  <c r="Q7013" i="5" s="1"/>
  <c r="F7013" i="5" s="1"/>
  <c r="G7013" i="5" s="1"/>
  <c r="M7030" i="5"/>
  <c r="N7030" i="5"/>
  <c r="Q7030" i="5" s="1"/>
  <c r="F7030" i="5" s="1"/>
  <c r="G7030" i="5" s="1"/>
  <c r="M7058" i="5"/>
  <c r="N7058" i="5"/>
  <c r="Q7058" i="5" s="1"/>
  <c r="F7058" i="5" s="1"/>
  <c r="G7058" i="5" s="1"/>
  <c r="M7040" i="5"/>
  <c r="N7040" i="5"/>
  <c r="Q7040" i="5" s="1"/>
  <c r="F7040" i="5" s="1"/>
  <c r="G7040" i="5" s="1"/>
  <c r="M7056" i="5"/>
  <c r="N7056" i="5"/>
  <c r="Q7056" i="5" s="1"/>
  <c r="F7056" i="5" s="1"/>
  <c r="G7056" i="5" s="1"/>
  <c r="M7014" i="5"/>
  <c r="N7014" i="5"/>
  <c r="Q7014" i="5" s="1"/>
  <c r="F7014" i="5" s="1"/>
  <c r="G7014" i="5" s="1"/>
  <c r="M7023" i="5"/>
  <c r="N7023" i="5"/>
  <c r="Q7023" i="5" s="1"/>
  <c r="F7023" i="5" s="1"/>
  <c r="G7023" i="5" s="1"/>
  <c r="M7021" i="5"/>
  <c r="N7021" i="5"/>
  <c r="Q7021" i="5" s="1"/>
  <c r="F7021" i="5" s="1"/>
  <c r="G7021" i="5" s="1"/>
  <c r="M7026" i="5"/>
  <c r="N7026" i="5"/>
  <c r="Q7026" i="5" s="1"/>
  <c r="F7026" i="5" s="1"/>
  <c r="G7026" i="5" s="1"/>
  <c r="M7018" i="5"/>
  <c r="N7018" i="5"/>
  <c r="Q7018" i="5" s="1"/>
  <c r="F7018" i="5" s="1"/>
  <c r="G7018" i="5" s="1"/>
  <c r="M7032" i="5"/>
  <c r="N7032" i="5"/>
  <c r="Q7032" i="5" s="1"/>
  <c r="F7032" i="5" s="1"/>
  <c r="G7032" i="5" s="1"/>
  <c r="M7048" i="5"/>
  <c r="N7048" i="5"/>
  <c r="Q7048" i="5" s="1"/>
  <c r="F7048" i="5" s="1"/>
  <c r="G7048" i="5" s="1"/>
  <c r="M7016" i="5"/>
  <c r="N7016" i="5"/>
  <c r="Q7016" i="5" s="1"/>
  <c r="F7016" i="5" s="1"/>
  <c r="G7016" i="5" s="1"/>
  <c r="M7029" i="5"/>
  <c r="N7029" i="5"/>
  <c r="Q7029" i="5" s="1"/>
  <c r="F7029" i="5" s="1"/>
  <c r="G7029" i="5" s="1"/>
  <c r="M7052" i="5"/>
  <c r="N7052" i="5"/>
  <c r="Q7052" i="5" s="1"/>
  <c r="F7052" i="5" s="1"/>
  <c r="G7052" i="5" s="1"/>
  <c r="M7025" i="5"/>
  <c r="N7025" i="5"/>
  <c r="Q7025" i="5" s="1"/>
  <c r="F7025" i="5" s="1"/>
  <c r="G7025" i="5" s="1"/>
  <c r="M7054" i="5"/>
  <c r="N7054" i="5"/>
  <c r="Q7054" i="5" s="1"/>
  <c r="F7054" i="5" s="1"/>
  <c r="G7054" i="5" s="1"/>
  <c r="M7083" i="5"/>
  <c r="N7083" i="5"/>
  <c r="Q7083" i="5" s="1"/>
  <c r="F7083" i="5" s="1"/>
  <c r="G7083" i="5" s="1"/>
  <c r="M7057" i="5"/>
  <c r="N7057" i="5"/>
  <c r="Q7057" i="5" s="1"/>
  <c r="F7057" i="5" s="1"/>
  <c r="G7057" i="5" s="1"/>
  <c r="M7027" i="5"/>
  <c r="N7027" i="5"/>
  <c r="Q7027" i="5" s="1"/>
  <c r="F7027" i="5" s="1"/>
  <c r="G7027" i="5" s="1"/>
  <c r="M7017" i="5"/>
  <c r="N7017" i="5"/>
  <c r="Q7017" i="5" s="1"/>
  <c r="F7017" i="5" s="1"/>
  <c r="G7017" i="5" s="1"/>
  <c r="M7047" i="5"/>
  <c r="N7047" i="5"/>
  <c r="Q7047" i="5" s="1"/>
  <c r="F7047" i="5" s="1"/>
  <c r="G7047" i="5" s="1"/>
  <c r="M7034" i="5"/>
  <c r="N7034" i="5"/>
  <c r="Q7034" i="5" s="1"/>
  <c r="F7034" i="5" s="1"/>
  <c r="G7034" i="5" s="1"/>
  <c r="M7050" i="5"/>
  <c r="N7050" i="5"/>
  <c r="Q7050" i="5" s="1"/>
  <c r="F7050" i="5" s="1"/>
  <c r="G7050" i="5" s="1"/>
  <c r="M7067" i="5"/>
  <c r="N7067" i="5"/>
  <c r="Q7067" i="5" s="1"/>
  <c r="F7067" i="5" s="1"/>
  <c r="G7067" i="5" s="1"/>
  <c r="M7055" i="5"/>
  <c r="N7055" i="5"/>
  <c r="Q7055" i="5" s="1"/>
  <c r="F7055" i="5" s="1"/>
  <c r="G7055" i="5" s="1"/>
  <c r="M7059" i="5"/>
  <c r="N7059" i="5"/>
  <c r="Q7059" i="5" s="1"/>
  <c r="F7059" i="5" s="1"/>
  <c r="G7059" i="5" s="1"/>
  <c r="M7037" i="5"/>
  <c r="N7037" i="5"/>
  <c r="Q7037" i="5" s="1"/>
  <c r="F7037" i="5" s="1"/>
  <c r="G7037" i="5" s="1"/>
  <c r="M7038" i="5"/>
  <c r="N7038" i="5"/>
  <c r="Q7038" i="5" s="1"/>
  <c r="F7038" i="5" s="1"/>
  <c r="G7038" i="5" s="1"/>
  <c r="M7042" i="5"/>
  <c r="N7042" i="5"/>
  <c r="Q7042" i="5" s="1"/>
  <c r="F7042" i="5" s="1"/>
  <c r="G7042" i="5" s="1"/>
  <c r="M7044" i="5"/>
  <c r="N7044" i="5"/>
  <c r="Q7044" i="5" s="1"/>
  <c r="F7044" i="5" s="1"/>
  <c r="G7044" i="5" s="1"/>
  <c r="M7033" i="5"/>
  <c r="N7033" i="5"/>
  <c r="Q7033" i="5" s="1"/>
  <c r="F7033" i="5" s="1"/>
  <c r="G7033" i="5" s="1"/>
  <c r="M7036" i="5"/>
  <c r="N7036" i="5"/>
  <c r="Q7036" i="5" s="1"/>
  <c r="F7036" i="5" s="1"/>
  <c r="G7036" i="5" s="1"/>
  <c r="M7049" i="5"/>
  <c r="N7049" i="5"/>
  <c r="Q7049" i="5" s="1"/>
  <c r="F7049" i="5" s="1"/>
  <c r="G7049" i="5" s="1"/>
  <c r="M7051" i="5"/>
  <c r="N7051" i="5"/>
  <c r="Q7051" i="5" s="1"/>
  <c r="F7051" i="5" s="1"/>
  <c r="G7051" i="5" s="1"/>
  <c r="A7107" i="5"/>
  <c r="B7059" i="5"/>
  <c r="A7088" i="5"/>
  <c r="B7040" i="5"/>
  <c r="A7089" i="5"/>
  <c r="B7041" i="5"/>
  <c r="A7085" i="5"/>
  <c r="B7037" i="5"/>
  <c r="A7087" i="5"/>
  <c r="B7039" i="5"/>
  <c r="A7104" i="5"/>
  <c r="B7056" i="5"/>
  <c r="A7070" i="5"/>
  <c r="B7022" i="5"/>
  <c r="A7093" i="5"/>
  <c r="B7045" i="5"/>
  <c r="A7079" i="5"/>
  <c r="B7031" i="5"/>
  <c r="A7094" i="5"/>
  <c r="B7046" i="5"/>
  <c r="A7061" i="5"/>
  <c r="B7013" i="5"/>
  <c r="A7078" i="5"/>
  <c r="B7030" i="5"/>
  <c r="A7106" i="5"/>
  <c r="B7058" i="5"/>
  <c r="A7062" i="5"/>
  <c r="B7014" i="5"/>
  <c r="A7071" i="5"/>
  <c r="B7023" i="5"/>
  <c r="A7069" i="5"/>
  <c r="B7021" i="5"/>
  <c r="A7074" i="5"/>
  <c r="B7026" i="5"/>
  <c r="A7066" i="5"/>
  <c r="B7018" i="5"/>
  <c r="A7080" i="5"/>
  <c r="B7032" i="5"/>
  <c r="A7096" i="5"/>
  <c r="B7048" i="5"/>
  <c r="A7100" i="5"/>
  <c r="B7052" i="5"/>
  <c r="A7075" i="5"/>
  <c r="B7027" i="5"/>
  <c r="A7065" i="5"/>
  <c r="B7017" i="5"/>
  <c r="A7095" i="5"/>
  <c r="B7047" i="5"/>
  <c r="A7082" i="5"/>
  <c r="B7034" i="5"/>
  <c r="A7098" i="5"/>
  <c r="B7050" i="5"/>
  <c r="A7115" i="5"/>
  <c r="B7067" i="5"/>
  <c r="A7103" i="5"/>
  <c r="B7055" i="5"/>
  <c r="A7064" i="5"/>
  <c r="B7016" i="5"/>
  <c r="A7073" i="5"/>
  <c r="B7025" i="5"/>
  <c r="A7102" i="5"/>
  <c r="B7054" i="5"/>
  <c r="A7105" i="5"/>
  <c r="B7057" i="5"/>
  <c r="A7086" i="5"/>
  <c r="B7038" i="5"/>
  <c r="A7090" i="5"/>
  <c r="B7042" i="5"/>
  <c r="A7092" i="5"/>
  <c r="B7044" i="5"/>
  <c r="A7081" i="5"/>
  <c r="B7033" i="5"/>
  <c r="A7084" i="5"/>
  <c r="B7036" i="5"/>
  <c r="A7097" i="5"/>
  <c r="B7049" i="5"/>
  <c r="A7099" i="5"/>
  <c r="B7051" i="5"/>
  <c r="A7077" i="5"/>
  <c r="B7029" i="5"/>
  <c r="A7131" i="5"/>
  <c r="B7083" i="5"/>
  <c r="A7063" i="5"/>
  <c r="B7015" i="5"/>
  <c r="A7072" i="5"/>
  <c r="B7024" i="5"/>
  <c r="A7101" i="5"/>
  <c r="B7053" i="5"/>
  <c r="A7091" i="5"/>
  <c r="B7043" i="5"/>
  <c r="A7068" i="5"/>
  <c r="B7020" i="5"/>
  <c r="A7060" i="5"/>
  <c r="B7012" i="5"/>
  <c r="A7076" i="5"/>
  <c r="B7028" i="5"/>
  <c r="O7255" i="5" l="1"/>
  <c r="P7207" i="5"/>
  <c r="O7238" i="5"/>
  <c r="P7190" i="5"/>
  <c r="O7204" i="5"/>
  <c r="P7156" i="5"/>
  <c r="O7241" i="5"/>
  <c r="P7193" i="5"/>
  <c r="O7245" i="5"/>
  <c r="P7197" i="5"/>
  <c r="O7256" i="5"/>
  <c r="P7208" i="5"/>
  <c r="O7247" i="5"/>
  <c r="P7199" i="5"/>
  <c r="P7170" i="5"/>
  <c r="O7218" i="5"/>
  <c r="O7244" i="5"/>
  <c r="P7196" i="5"/>
  <c r="O7299" i="5"/>
  <c r="P7251" i="5"/>
  <c r="O7288" i="5"/>
  <c r="P7240" i="5"/>
  <c r="O7231" i="5"/>
  <c r="P7183" i="5"/>
  <c r="O7230" i="5"/>
  <c r="P7182" i="5"/>
  <c r="O7235" i="5"/>
  <c r="P7187" i="5"/>
  <c r="O7221" i="5"/>
  <c r="P7173" i="5"/>
  <c r="O7243" i="5"/>
  <c r="P7195" i="5"/>
  <c r="O7206" i="5"/>
  <c r="P7158" i="5"/>
  <c r="O7229" i="5"/>
  <c r="P7181" i="5"/>
  <c r="O7234" i="5"/>
  <c r="P7186" i="5"/>
  <c r="P7185" i="5"/>
  <c r="O7233" i="5"/>
  <c r="O7219" i="5"/>
  <c r="P7171" i="5"/>
  <c r="O7257" i="5"/>
  <c r="P7209" i="5"/>
  <c r="O7224" i="5"/>
  <c r="P7176" i="5"/>
  <c r="O7213" i="5"/>
  <c r="P7165" i="5"/>
  <c r="O7260" i="5"/>
  <c r="P7212" i="5"/>
  <c r="O7242" i="5"/>
  <c r="P7194" i="5"/>
  <c r="O7216" i="5"/>
  <c r="P7168" i="5"/>
  <c r="O7285" i="5"/>
  <c r="P7237" i="5"/>
  <c r="O7236" i="5"/>
  <c r="P7188" i="5"/>
  <c r="O7214" i="5"/>
  <c r="P7166" i="5"/>
  <c r="O7249" i="5"/>
  <c r="P7201" i="5"/>
  <c r="O7274" i="5"/>
  <c r="P7226" i="5"/>
  <c r="O7232" i="5"/>
  <c r="P7184" i="5"/>
  <c r="O7215" i="5"/>
  <c r="P7167" i="5"/>
  <c r="O7205" i="5"/>
  <c r="P7157" i="5"/>
  <c r="O7225" i="5"/>
  <c r="P7177" i="5"/>
  <c r="O7248" i="5"/>
  <c r="P7200" i="5"/>
  <c r="O7276" i="5"/>
  <c r="P7228" i="5"/>
  <c r="O7220" i="5"/>
  <c r="P7172" i="5"/>
  <c r="O7259" i="5"/>
  <c r="P7211" i="5"/>
  <c r="O7227" i="5"/>
  <c r="P7179" i="5"/>
  <c r="O7217" i="5"/>
  <c r="P7169" i="5"/>
  <c r="O7250" i="5"/>
  <c r="P7202" i="5"/>
  <c r="O7246" i="5"/>
  <c r="P7198" i="5"/>
  <c r="O7258" i="5"/>
  <c r="P7210" i="5"/>
  <c r="O7222" i="5"/>
  <c r="P7174" i="5"/>
  <c r="O7271" i="5"/>
  <c r="P7223" i="5"/>
  <c r="O7239" i="5"/>
  <c r="P7191" i="5"/>
  <c r="M7100" i="5"/>
  <c r="N7100" i="5"/>
  <c r="Q7100" i="5" s="1"/>
  <c r="F7100" i="5" s="1"/>
  <c r="G7100" i="5" s="1"/>
  <c r="M7064" i="5"/>
  <c r="N7064" i="5"/>
  <c r="Q7064" i="5" s="1"/>
  <c r="F7064" i="5" s="1"/>
  <c r="G7064" i="5" s="1"/>
  <c r="M7071" i="5"/>
  <c r="N7071" i="5"/>
  <c r="Q7071" i="5" s="1"/>
  <c r="F7071" i="5" s="1"/>
  <c r="G7071" i="5" s="1"/>
  <c r="M7107" i="5"/>
  <c r="N7107" i="5"/>
  <c r="Q7107" i="5" s="1"/>
  <c r="F7107" i="5" s="1"/>
  <c r="G7107" i="5" s="1"/>
  <c r="M7063" i="5"/>
  <c r="N7063" i="5"/>
  <c r="Q7063" i="5" s="1"/>
  <c r="F7063" i="5" s="1"/>
  <c r="G7063" i="5" s="1"/>
  <c r="M7072" i="5"/>
  <c r="N7072" i="5"/>
  <c r="Q7072" i="5" s="1"/>
  <c r="F7072" i="5" s="1"/>
  <c r="G7072" i="5" s="1"/>
  <c r="M7075" i="5"/>
  <c r="N7075" i="5"/>
  <c r="Q7075" i="5" s="1"/>
  <c r="F7075" i="5" s="1"/>
  <c r="G7075" i="5" s="1"/>
  <c r="M7093" i="5"/>
  <c r="N7093" i="5"/>
  <c r="Q7093" i="5" s="1"/>
  <c r="F7093" i="5" s="1"/>
  <c r="G7093" i="5" s="1"/>
  <c r="M7092" i="5"/>
  <c r="N7092" i="5"/>
  <c r="Q7092" i="5" s="1"/>
  <c r="F7092" i="5" s="1"/>
  <c r="G7092" i="5" s="1"/>
  <c r="M7070" i="5"/>
  <c r="N7070" i="5"/>
  <c r="Q7070" i="5" s="1"/>
  <c r="F7070" i="5" s="1"/>
  <c r="G7070" i="5" s="1"/>
  <c r="M7060" i="5"/>
  <c r="N7060" i="5"/>
  <c r="Q7060" i="5" s="1"/>
  <c r="F7060" i="5" s="1"/>
  <c r="G7060" i="5" s="1"/>
  <c r="M7077" i="5"/>
  <c r="N7077" i="5"/>
  <c r="Q7077" i="5" s="1"/>
  <c r="F7077" i="5" s="1"/>
  <c r="G7077" i="5" s="1"/>
  <c r="M7086" i="5"/>
  <c r="N7086" i="5"/>
  <c r="Q7086" i="5" s="1"/>
  <c r="F7086" i="5" s="1"/>
  <c r="G7086" i="5" s="1"/>
  <c r="M7098" i="5"/>
  <c r="N7098" i="5"/>
  <c r="Q7098" i="5" s="1"/>
  <c r="F7098" i="5" s="1"/>
  <c r="G7098" i="5" s="1"/>
  <c r="M7080" i="5"/>
  <c r="N7080" i="5"/>
  <c r="Q7080" i="5" s="1"/>
  <c r="F7080" i="5" s="1"/>
  <c r="G7080" i="5" s="1"/>
  <c r="M7078" i="5"/>
  <c r="N7078" i="5"/>
  <c r="Q7078" i="5" s="1"/>
  <c r="F7078" i="5" s="1"/>
  <c r="G7078" i="5" s="1"/>
  <c r="M7087" i="5"/>
  <c r="N7087" i="5"/>
  <c r="Q7087" i="5" s="1"/>
  <c r="F7087" i="5" s="1"/>
  <c r="G7087" i="5" s="1"/>
  <c r="M7081" i="5"/>
  <c r="N7081" i="5"/>
  <c r="Q7081" i="5" s="1"/>
  <c r="F7081" i="5" s="1"/>
  <c r="G7081" i="5" s="1"/>
  <c r="M7076" i="5"/>
  <c r="N7076" i="5"/>
  <c r="Q7076" i="5" s="1"/>
  <c r="F7076" i="5" s="1"/>
  <c r="G7076" i="5" s="1"/>
  <c r="M7131" i="5"/>
  <c r="N7131" i="5"/>
  <c r="Q7131" i="5" s="1"/>
  <c r="F7131" i="5" s="1"/>
  <c r="G7131" i="5" s="1"/>
  <c r="M7090" i="5"/>
  <c r="N7090" i="5"/>
  <c r="Q7090" i="5" s="1"/>
  <c r="F7090" i="5" s="1"/>
  <c r="G7090" i="5" s="1"/>
  <c r="M7115" i="5"/>
  <c r="N7115" i="5"/>
  <c r="Q7115" i="5" s="1"/>
  <c r="F7115" i="5" s="1"/>
  <c r="G7115" i="5" s="1"/>
  <c r="M7096" i="5"/>
  <c r="N7096" i="5"/>
  <c r="Q7096" i="5" s="1"/>
  <c r="F7096" i="5" s="1"/>
  <c r="G7096" i="5" s="1"/>
  <c r="M7106" i="5"/>
  <c r="N7106" i="5"/>
  <c r="Q7106" i="5" s="1"/>
  <c r="F7106" i="5" s="1"/>
  <c r="G7106" i="5" s="1"/>
  <c r="M7104" i="5"/>
  <c r="N7104" i="5"/>
  <c r="Q7104" i="5" s="1"/>
  <c r="F7104" i="5" s="1"/>
  <c r="G7104" i="5" s="1"/>
  <c r="M7068" i="5"/>
  <c r="N7068" i="5"/>
  <c r="Q7068" i="5" s="1"/>
  <c r="F7068" i="5" s="1"/>
  <c r="G7068" i="5" s="1"/>
  <c r="M7099" i="5"/>
  <c r="N7099" i="5"/>
  <c r="Q7099" i="5" s="1"/>
  <c r="F7099" i="5" s="1"/>
  <c r="G7099" i="5" s="1"/>
  <c r="M7105" i="5"/>
  <c r="N7105" i="5"/>
  <c r="Q7105" i="5" s="1"/>
  <c r="F7105" i="5" s="1"/>
  <c r="G7105" i="5" s="1"/>
  <c r="M7082" i="5"/>
  <c r="N7082" i="5"/>
  <c r="Q7082" i="5" s="1"/>
  <c r="F7082" i="5" s="1"/>
  <c r="G7082" i="5" s="1"/>
  <c r="M7066" i="5"/>
  <c r="N7066" i="5"/>
  <c r="Q7066" i="5" s="1"/>
  <c r="F7066" i="5" s="1"/>
  <c r="G7066" i="5" s="1"/>
  <c r="M7061" i="5"/>
  <c r="N7061" i="5"/>
  <c r="Q7061" i="5" s="1"/>
  <c r="F7061" i="5" s="1"/>
  <c r="G7061" i="5" s="1"/>
  <c r="M7085" i="5"/>
  <c r="N7085" i="5"/>
  <c r="Q7085" i="5" s="1"/>
  <c r="F7085" i="5" s="1"/>
  <c r="G7085" i="5" s="1"/>
  <c r="M7091" i="5"/>
  <c r="N7091" i="5"/>
  <c r="Q7091" i="5" s="1"/>
  <c r="F7091" i="5" s="1"/>
  <c r="G7091" i="5" s="1"/>
  <c r="M7097" i="5"/>
  <c r="N7097" i="5"/>
  <c r="Q7097" i="5" s="1"/>
  <c r="F7097" i="5" s="1"/>
  <c r="G7097" i="5" s="1"/>
  <c r="M7102" i="5"/>
  <c r="N7102" i="5"/>
  <c r="Q7102" i="5" s="1"/>
  <c r="F7102" i="5" s="1"/>
  <c r="G7102" i="5" s="1"/>
  <c r="M7095" i="5"/>
  <c r="N7095" i="5"/>
  <c r="Q7095" i="5" s="1"/>
  <c r="F7095" i="5" s="1"/>
  <c r="G7095" i="5" s="1"/>
  <c r="M7074" i="5"/>
  <c r="N7074" i="5"/>
  <c r="Q7074" i="5" s="1"/>
  <c r="F7074" i="5" s="1"/>
  <c r="G7074" i="5" s="1"/>
  <c r="M7094" i="5"/>
  <c r="N7094" i="5"/>
  <c r="Q7094" i="5" s="1"/>
  <c r="F7094" i="5" s="1"/>
  <c r="G7094" i="5" s="1"/>
  <c r="M7089" i="5"/>
  <c r="N7089" i="5"/>
  <c r="Q7089" i="5" s="1"/>
  <c r="F7089" i="5" s="1"/>
  <c r="G7089" i="5" s="1"/>
  <c r="M7062" i="5"/>
  <c r="N7062" i="5"/>
  <c r="Q7062" i="5" s="1"/>
  <c r="F7062" i="5" s="1"/>
  <c r="G7062" i="5" s="1"/>
  <c r="M7103" i="5"/>
  <c r="N7103" i="5"/>
  <c r="Q7103" i="5" s="1"/>
  <c r="F7103" i="5" s="1"/>
  <c r="G7103" i="5" s="1"/>
  <c r="M7101" i="5"/>
  <c r="N7101" i="5"/>
  <c r="Q7101" i="5" s="1"/>
  <c r="F7101" i="5" s="1"/>
  <c r="G7101" i="5" s="1"/>
  <c r="M7084" i="5"/>
  <c r="N7084" i="5"/>
  <c r="Q7084" i="5" s="1"/>
  <c r="F7084" i="5" s="1"/>
  <c r="G7084" i="5" s="1"/>
  <c r="M7073" i="5"/>
  <c r="N7073" i="5"/>
  <c r="Q7073" i="5" s="1"/>
  <c r="F7073" i="5" s="1"/>
  <c r="G7073" i="5" s="1"/>
  <c r="M7065" i="5"/>
  <c r="N7065" i="5"/>
  <c r="Q7065" i="5" s="1"/>
  <c r="F7065" i="5" s="1"/>
  <c r="G7065" i="5" s="1"/>
  <c r="M7069" i="5"/>
  <c r="N7069" i="5"/>
  <c r="Q7069" i="5" s="1"/>
  <c r="F7069" i="5" s="1"/>
  <c r="G7069" i="5" s="1"/>
  <c r="M7079" i="5"/>
  <c r="N7079" i="5"/>
  <c r="Q7079" i="5" s="1"/>
  <c r="F7079" i="5" s="1"/>
  <c r="G7079" i="5" s="1"/>
  <c r="M7088" i="5"/>
  <c r="N7088" i="5"/>
  <c r="Q7088" i="5" s="1"/>
  <c r="F7088" i="5" s="1"/>
  <c r="G7088" i="5" s="1"/>
  <c r="A7111" i="5"/>
  <c r="B7063" i="5"/>
  <c r="A7140" i="5"/>
  <c r="B7092" i="5"/>
  <c r="A7151" i="5"/>
  <c r="B7103" i="5"/>
  <c r="A7148" i="5"/>
  <c r="B7100" i="5"/>
  <c r="A7110" i="5"/>
  <c r="B7062" i="5"/>
  <c r="A7118" i="5"/>
  <c r="B7070" i="5"/>
  <c r="A7108" i="5"/>
  <c r="B7060" i="5"/>
  <c r="A7125" i="5"/>
  <c r="B7077" i="5"/>
  <c r="A7134" i="5"/>
  <c r="B7086" i="5"/>
  <c r="A7146" i="5"/>
  <c r="B7098" i="5"/>
  <c r="A7128" i="5"/>
  <c r="B7080" i="5"/>
  <c r="A7126" i="5"/>
  <c r="B7078" i="5"/>
  <c r="A7135" i="5"/>
  <c r="B7087" i="5"/>
  <c r="A7116" i="5"/>
  <c r="B7068" i="5"/>
  <c r="A7130" i="5"/>
  <c r="B7082" i="5"/>
  <c r="A7139" i="5"/>
  <c r="B7091" i="5"/>
  <c r="A7145" i="5"/>
  <c r="B7097" i="5"/>
  <c r="A7150" i="5"/>
  <c r="B7102" i="5"/>
  <c r="A7143" i="5"/>
  <c r="B7095" i="5"/>
  <c r="A7122" i="5"/>
  <c r="B7074" i="5"/>
  <c r="A7142" i="5"/>
  <c r="B7094" i="5"/>
  <c r="A7137" i="5"/>
  <c r="B7089" i="5"/>
  <c r="A7147" i="5"/>
  <c r="B7099" i="5"/>
  <c r="A7153" i="5"/>
  <c r="B7105" i="5"/>
  <c r="A7114" i="5"/>
  <c r="B7066" i="5"/>
  <c r="A7109" i="5"/>
  <c r="B7061" i="5"/>
  <c r="A7133" i="5"/>
  <c r="B7085" i="5"/>
  <c r="A7149" i="5"/>
  <c r="B7101" i="5"/>
  <c r="A7132" i="5"/>
  <c r="B7084" i="5"/>
  <c r="A7121" i="5"/>
  <c r="B7073" i="5"/>
  <c r="A7113" i="5"/>
  <c r="B7065" i="5"/>
  <c r="A7117" i="5"/>
  <c r="B7069" i="5"/>
  <c r="A7127" i="5"/>
  <c r="B7079" i="5"/>
  <c r="A7136" i="5"/>
  <c r="B7088" i="5"/>
  <c r="A7124" i="5"/>
  <c r="B7076" i="5"/>
  <c r="A7179" i="5"/>
  <c r="B7131" i="5"/>
  <c r="A7138" i="5"/>
  <c r="B7090" i="5"/>
  <c r="A7163" i="5"/>
  <c r="B7115" i="5"/>
  <c r="A7144" i="5"/>
  <c r="B7096" i="5"/>
  <c r="A7154" i="5"/>
  <c r="B7106" i="5"/>
  <c r="A7152" i="5"/>
  <c r="B7104" i="5"/>
  <c r="A7120" i="5"/>
  <c r="B7072" i="5"/>
  <c r="A7129" i="5"/>
  <c r="B7081" i="5"/>
  <c r="A7112" i="5"/>
  <c r="B7064" i="5"/>
  <c r="A7123" i="5"/>
  <c r="B7075" i="5"/>
  <c r="A7119" i="5"/>
  <c r="B7071" i="5"/>
  <c r="A7141" i="5"/>
  <c r="B7093" i="5"/>
  <c r="A7155" i="5"/>
  <c r="B7107" i="5"/>
  <c r="O7253" i="5" l="1"/>
  <c r="P7205" i="5"/>
  <c r="O7267" i="5"/>
  <c r="P7219" i="5"/>
  <c r="O7295" i="5"/>
  <c r="P7247" i="5"/>
  <c r="O7270" i="5"/>
  <c r="P7222" i="5"/>
  <c r="O7268" i="5"/>
  <c r="P7220" i="5"/>
  <c r="O7322" i="5"/>
  <c r="P7274" i="5"/>
  <c r="O7308" i="5"/>
  <c r="P7260" i="5"/>
  <c r="O7277" i="5"/>
  <c r="P7229" i="5"/>
  <c r="O7336" i="5"/>
  <c r="P7288" i="5"/>
  <c r="O7289" i="5"/>
  <c r="P7241" i="5"/>
  <c r="O7306" i="5"/>
  <c r="P7258" i="5"/>
  <c r="O7324" i="5"/>
  <c r="P7276" i="5"/>
  <c r="O7297" i="5"/>
  <c r="P7249" i="5"/>
  <c r="O7261" i="5"/>
  <c r="P7213" i="5"/>
  <c r="O7254" i="5"/>
  <c r="P7206" i="5"/>
  <c r="O7347" i="5"/>
  <c r="P7299" i="5"/>
  <c r="O7252" i="5"/>
  <c r="P7204" i="5"/>
  <c r="O7265" i="5"/>
  <c r="P7217" i="5"/>
  <c r="O7333" i="5"/>
  <c r="P7285" i="5"/>
  <c r="O7283" i="5"/>
  <c r="P7235" i="5"/>
  <c r="O7281" i="5"/>
  <c r="P7233" i="5"/>
  <c r="O7275" i="5"/>
  <c r="P7227" i="5"/>
  <c r="O7263" i="5"/>
  <c r="P7215" i="5"/>
  <c r="O7304" i="5"/>
  <c r="P7256" i="5"/>
  <c r="O7294" i="5"/>
  <c r="P7246" i="5"/>
  <c r="O7296" i="5"/>
  <c r="P7248" i="5"/>
  <c r="O7262" i="5"/>
  <c r="P7214" i="5"/>
  <c r="O7272" i="5"/>
  <c r="P7224" i="5"/>
  <c r="O7291" i="5"/>
  <c r="P7243" i="5"/>
  <c r="O7292" i="5"/>
  <c r="P7244" i="5"/>
  <c r="O7286" i="5"/>
  <c r="P7238" i="5"/>
  <c r="O7287" i="5"/>
  <c r="P7239" i="5"/>
  <c r="O7264" i="5"/>
  <c r="P7216" i="5"/>
  <c r="O7278" i="5"/>
  <c r="P7230" i="5"/>
  <c r="O7307" i="5"/>
  <c r="P7259" i="5"/>
  <c r="O7290" i="5"/>
  <c r="P7242" i="5"/>
  <c r="O7279" i="5"/>
  <c r="P7231" i="5"/>
  <c r="O7266" i="5"/>
  <c r="P7218" i="5"/>
  <c r="O7319" i="5"/>
  <c r="P7271" i="5"/>
  <c r="O7280" i="5"/>
  <c r="P7232" i="5"/>
  <c r="O7282" i="5"/>
  <c r="P7234" i="5"/>
  <c r="O7293" i="5"/>
  <c r="P7245" i="5"/>
  <c r="O7298" i="5"/>
  <c r="P7250" i="5"/>
  <c r="O7273" i="5"/>
  <c r="P7225" i="5"/>
  <c r="O7284" i="5"/>
  <c r="P7236" i="5"/>
  <c r="O7305" i="5"/>
  <c r="P7257" i="5"/>
  <c r="O7269" i="5"/>
  <c r="P7221" i="5"/>
  <c r="O7303" i="5"/>
  <c r="P7255" i="5"/>
  <c r="M7129" i="5"/>
  <c r="N7129" i="5"/>
  <c r="Q7129" i="5" s="1"/>
  <c r="F7129" i="5" s="1"/>
  <c r="G7129" i="5" s="1"/>
  <c r="M7179" i="5"/>
  <c r="N7179" i="5"/>
  <c r="Q7179" i="5" s="1"/>
  <c r="F7179" i="5" s="1"/>
  <c r="G7179" i="5" s="1"/>
  <c r="M7132" i="5"/>
  <c r="N7132" i="5"/>
  <c r="Q7132" i="5" s="1"/>
  <c r="F7132" i="5" s="1"/>
  <c r="G7132" i="5" s="1"/>
  <c r="M7137" i="5"/>
  <c r="N7137" i="5"/>
  <c r="Q7137" i="5" s="1"/>
  <c r="F7137" i="5" s="1"/>
  <c r="G7137" i="5" s="1"/>
  <c r="M7130" i="5"/>
  <c r="N7130" i="5"/>
  <c r="Q7130" i="5" s="1"/>
  <c r="F7130" i="5" s="1"/>
  <c r="G7130" i="5" s="1"/>
  <c r="M7125" i="5"/>
  <c r="N7125" i="5"/>
  <c r="Q7125" i="5" s="1"/>
  <c r="F7125" i="5" s="1"/>
  <c r="G7125" i="5" s="1"/>
  <c r="M7111" i="5"/>
  <c r="N7111" i="5"/>
  <c r="Q7111" i="5" s="1"/>
  <c r="F7111" i="5" s="1"/>
  <c r="G7111" i="5" s="1"/>
  <c r="M7141" i="5"/>
  <c r="N7141" i="5"/>
  <c r="Q7141" i="5" s="1"/>
  <c r="F7141" i="5" s="1"/>
  <c r="G7141" i="5" s="1"/>
  <c r="M7154" i="5"/>
  <c r="N7154" i="5"/>
  <c r="Q7154" i="5" s="1"/>
  <c r="F7154" i="5" s="1"/>
  <c r="G7154" i="5" s="1"/>
  <c r="M7127" i="5"/>
  <c r="N7127" i="5"/>
  <c r="Q7127" i="5" s="1"/>
  <c r="F7127" i="5" s="1"/>
  <c r="G7127" i="5" s="1"/>
  <c r="M7109" i="5"/>
  <c r="N7109" i="5"/>
  <c r="Q7109" i="5" s="1"/>
  <c r="F7109" i="5" s="1"/>
  <c r="G7109" i="5" s="1"/>
  <c r="M7143" i="5"/>
  <c r="N7143" i="5"/>
  <c r="Q7143" i="5" s="1"/>
  <c r="F7143" i="5" s="1"/>
  <c r="G7143" i="5" s="1"/>
  <c r="M7126" i="5"/>
  <c r="N7126" i="5"/>
  <c r="Q7126" i="5" s="1"/>
  <c r="F7126" i="5" s="1"/>
  <c r="G7126" i="5" s="1"/>
  <c r="M7110" i="5"/>
  <c r="N7110" i="5"/>
  <c r="Q7110" i="5" s="1"/>
  <c r="F7110" i="5" s="1"/>
  <c r="G7110" i="5" s="1"/>
  <c r="M7120" i="5"/>
  <c r="N7120" i="5"/>
  <c r="Q7120" i="5" s="1"/>
  <c r="F7120" i="5" s="1"/>
  <c r="G7120" i="5" s="1"/>
  <c r="M7124" i="5"/>
  <c r="N7124" i="5"/>
  <c r="Q7124" i="5" s="1"/>
  <c r="F7124" i="5" s="1"/>
  <c r="G7124" i="5" s="1"/>
  <c r="M7142" i="5"/>
  <c r="N7142" i="5"/>
  <c r="Q7142" i="5" s="1"/>
  <c r="F7142" i="5" s="1"/>
  <c r="G7142" i="5" s="1"/>
  <c r="M7116" i="5"/>
  <c r="N7116" i="5"/>
  <c r="Q7116" i="5" s="1"/>
  <c r="F7116" i="5" s="1"/>
  <c r="G7116" i="5" s="1"/>
  <c r="M7155" i="5"/>
  <c r="N7155" i="5"/>
  <c r="Q7155" i="5" s="1"/>
  <c r="F7155" i="5" s="1"/>
  <c r="G7155" i="5" s="1"/>
  <c r="M7152" i="5"/>
  <c r="N7152" i="5"/>
  <c r="Q7152" i="5" s="1"/>
  <c r="F7152" i="5" s="1"/>
  <c r="G7152" i="5" s="1"/>
  <c r="M7136" i="5"/>
  <c r="N7136" i="5"/>
  <c r="Q7136" i="5" s="1"/>
  <c r="F7136" i="5" s="1"/>
  <c r="G7136" i="5" s="1"/>
  <c r="M7133" i="5"/>
  <c r="N7133" i="5"/>
  <c r="Q7133" i="5" s="1"/>
  <c r="F7133" i="5" s="1"/>
  <c r="G7133" i="5" s="1"/>
  <c r="M7122" i="5"/>
  <c r="N7122" i="5"/>
  <c r="Q7122" i="5" s="1"/>
  <c r="F7122" i="5" s="1"/>
  <c r="G7122" i="5" s="1"/>
  <c r="M7135" i="5"/>
  <c r="N7135" i="5"/>
  <c r="Q7135" i="5" s="1"/>
  <c r="F7135" i="5" s="1"/>
  <c r="G7135" i="5" s="1"/>
  <c r="M7118" i="5"/>
  <c r="N7118" i="5"/>
  <c r="Q7118" i="5" s="1"/>
  <c r="F7118" i="5" s="1"/>
  <c r="G7118" i="5" s="1"/>
  <c r="M7119" i="5"/>
  <c r="N7119" i="5"/>
  <c r="Q7119" i="5" s="1"/>
  <c r="F7119" i="5" s="1"/>
  <c r="G7119" i="5" s="1"/>
  <c r="M7144" i="5"/>
  <c r="N7144" i="5"/>
  <c r="Q7144" i="5" s="1"/>
  <c r="F7144" i="5" s="1"/>
  <c r="G7144" i="5" s="1"/>
  <c r="M7117" i="5"/>
  <c r="N7117" i="5"/>
  <c r="Q7117" i="5" s="1"/>
  <c r="F7117" i="5" s="1"/>
  <c r="G7117" i="5" s="1"/>
  <c r="M7114" i="5"/>
  <c r="N7114" i="5"/>
  <c r="Q7114" i="5" s="1"/>
  <c r="F7114" i="5" s="1"/>
  <c r="G7114" i="5" s="1"/>
  <c r="M7150" i="5"/>
  <c r="N7150" i="5"/>
  <c r="Q7150" i="5" s="1"/>
  <c r="F7150" i="5" s="1"/>
  <c r="G7150" i="5" s="1"/>
  <c r="M7128" i="5"/>
  <c r="N7128" i="5"/>
  <c r="Q7128" i="5" s="1"/>
  <c r="F7128" i="5" s="1"/>
  <c r="G7128" i="5" s="1"/>
  <c r="M7148" i="5"/>
  <c r="N7148" i="5"/>
  <c r="Q7148" i="5" s="1"/>
  <c r="F7148" i="5" s="1"/>
  <c r="G7148" i="5" s="1"/>
  <c r="M7123" i="5"/>
  <c r="N7123" i="5"/>
  <c r="Q7123" i="5" s="1"/>
  <c r="F7123" i="5" s="1"/>
  <c r="G7123" i="5" s="1"/>
  <c r="M7163" i="5"/>
  <c r="N7163" i="5"/>
  <c r="Q7163" i="5" s="1"/>
  <c r="F7163" i="5" s="1"/>
  <c r="G7163" i="5" s="1"/>
  <c r="M7113" i="5"/>
  <c r="N7113" i="5"/>
  <c r="Q7113" i="5" s="1"/>
  <c r="F7113" i="5" s="1"/>
  <c r="G7113" i="5" s="1"/>
  <c r="M7153" i="5"/>
  <c r="N7153" i="5"/>
  <c r="Q7153" i="5" s="1"/>
  <c r="F7153" i="5" s="1"/>
  <c r="G7153" i="5" s="1"/>
  <c r="M7145" i="5"/>
  <c r="N7145" i="5"/>
  <c r="Q7145" i="5" s="1"/>
  <c r="F7145" i="5" s="1"/>
  <c r="G7145" i="5" s="1"/>
  <c r="M7146" i="5"/>
  <c r="N7146" i="5"/>
  <c r="Q7146" i="5" s="1"/>
  <c r="F7146" i="5" s="1"/>
  <c r="G7146" i="5" s="1"/>
  <c r="M7151" i="5"/>
  <c r="N7151" i="5"/>
  <c r="Q7151" i="5" s="1"/>
  <c r="F7151" i="5" s="1"/>
  <c r="G7151" i="5" s="1"/>
  <c r="M7149" i="5"/>
  <c r="N7149" i="5"/>
  <c r="Q7149" i="5" s="1"/>
  <c r="F7149" i="5" s="1"/>
  <c r="G7149" i="5" s="1"/>
  <c r="M7108" i="5"/>
  <c r="N7108" i="5"/>
  <c r="Q7108" i="5" s="1"/>
  <c r="F7108" i="5" s="1"/>
  <c r="G7108" i="5" s="1"/>
  <c r="M7112" i="5"/>
  <c r="N7112" i="5"/>
  <c r="Q7112" i="5" s="1"/>
  <c r="F7112" i="5" s="1"/>
  <c r="G7112" i="5" s="1"/>
  <c r="M7138" i="5"/>
  <c r="N7138" i="5"/>
  <c r="Q7138" i="5" s="1"/>
  <c r="F7138" i="5" s="1"/>
  <c r="G7138" i="5" s="1"/>
  <c r="M7121" i="5"/>
  <c r="N7121" i="5"/>
  <c r="Q7121" i="5" s="1"/>
  <c r="F7121" i="5" s="1"/>
  <c r="G7121" i="5" s="1"/>
  <c r="M7147" i="5"/>
  <c r="N7147" i="5"/>
  <c r="Q7147" i="5" s="1"/>
  <c r="F7147" i="5" s="1"/>
  <c r="G7147" i="5" s="1"/>
  <c r="M7139" i="5"/>
  <c r="N7139" i="5"/>
  <c r="Q7139" i="5" s="1"/>
  <c r="F7139" i="5" s="1"/>
  <c r="G7139" i="5" s="1"/>
  <c r="M7134" i="5"/>
  <c r="N7134" i="5"/>
  <c r="Q7134" i="5" s="1"/>
  <c r="F7134" i="5" s="1"/>
  <c r="G7134" i="5" s="1"/>
  <c r="M7140" i="5"/>
  <c r="N7140" i="5"/>
  <c r="Q7140" i="5" s="1"/>
  <c r="F7140" i="5" s="1"/>
  <c r="G7140" i="5" s="1"/>
  <c r="A7189" i="5"/>
  <c r="B7141" i="5"/>
  <c r="A7202" i="5"/>
  <c r="B7154" i="5"/>
  <c r="A7175" i="5"/>
  <c r="B7127" i="5"/>
  <c r="A7157" i="5"/>
  <c r="B7109" i="5"/>
  <c r="A7191" i="5"/>
  <c r="B7143" i="5"/>
  <c r="A7174" i="5"/>
  <c r="B7126" i="5"/>
  <c r="A7158" i="5"/>
  <c r="B7110" i="5"/>
  <c r="A7203" i="5"/>
  <c r="B7155" i="5"/>
  <c r="A7200" i="5"/>
  <c r="B7152" i="5"/>
  <c r="A7184" i="5"/>
  <c r="B7136" i="5"/>
  <c r="A7181" i="5"/>
  <c r="B7133" i="5"/>
  <c r="A7170" i="5"/>
  <c r="B7122" i="5"/>
  <c r="A7183" i="5"/>
  <c r="B7135" i="5"/>
  <c r="A7166" i="5"/>
  <c r="B7118" i="5"/>
  <c r="A7171" i="5"/>
  <c r="B7123" i="5"/>
  <c r="A7211" i="5"/>
  <c r="B7163" i="5"/>
  <c r="A7161" i="5"/>
  <c r="B7113" i="5"/>
  <c r="A7201" i="5"/>
  <c r="B7153" i="5"/>
  <c r="A7193" i="5"/>
  <c r="B7145" i="5"/>
  <c r="A7194" i="5"/>
  <c r="B7146" i="5"/>
  <c r="A7199" i="5"/>
  <c r="B7151" i="5"/>
  <c r="A7192" i="5"/>
  <c r="B7144" i="5"/>
  <c r="A7162" i="5"/>
  <c r="B7114" i="5"/>
  <c r="A7176" i="5"/>
  <c r="B7128" i="5"/>
  <c r="A7160" i="5"/>
  <c r="B7112" i="5"/>
  <c r="A7186" i="5"/>
  <c r="B7138" i="5"/>
  <c r="A7169" i="5"/>
  <c r="B7121" i="5"/>
  <c r="A7195" i="5"/>
  <c r="B7147" i="5"/>
  <c r="A7187" i="5"/>
  <c r="B7139" i="5"/>
  <c r="A7182" i="5"/>
  <c r="B7134" i="5"/>
  <c r="A7188" i="5"/>
  <c r="B7140" i="5"/>
  <c r="A7168" i="5"/>
  <c r="B7120" i="5"/>
  <c r="A7172" i="5"/>
  <c r="B7124" i="5"/>
  <c r="A7197" i="5"/>
  <c r="B7149" i="5"/>
  <c r="A7190" i="5"/>
  <c r="B7142" i="5"/>
  <c r="A7164" i="5"/>
  <c r="B7116" i="5"/>
  <c r="A7156" i="5"/>
  <c r="B7108" i="5"/>
  <c r="A7167" i="5"/>
  <c r="B7119" i="5"/>
  <c r="A7165" i="5"/>
  <c r="B7117" i="5"/>
  <c r="A7198" i="5"/>
  <c r="B7150" i="5"/>
  <c r="A7196" i="5"/>
  <c r="B7148" i="5"/>
  <c r="A7177" i="5"/>
  <c r="B7129" i="5"/>
  <c r="A7227" i="5"/>
  <c r="B7179" i="5"/>
  <c r="A7180" i="5"/>
  <c r="B7132" i="5"/>
  <c r="A7185" i="5"/>
  <c r="B7137" i="5"/>
  <c r="A7178" i="5"/>
  <c r="B7130" i="5"/>
  <c r="A7173" i="5"/>
  <c r="B7125" i="5"/>
  <c r="A7159" i="5"/>
  <c r="B7111" i="5"/>
  <c r="O7341" i="5" l="1"/>
  <c r="P7293" i="5"/>
  <c r="O7355" i="5"/>
  <c r="P7307" i="5"/>
  <c r="O7320" i="5"/>
  <c r="P7272" i="5"/>
  <c r="O7329" i="5"/>
  <c r="P7281" i="5"/>
  <c r="O7309" i="5"/>
  <c r="P7261" i="5"/>
  <c r="O7356" i="5"/>
  <c r="P7308" i="5"/>
  <c r="O7331" i="5"/>
  <c r="P7283" i="5"/>
  <c r="O7353" i="5"/>
  <c r="P7305" i="5"/>
  <c r="O7367" i="5"/>
  <c r="P7319" i="5"/>
  <c r="O7335" i="5"/>
  <c r="P7287" i="5"/>
  <c r="O7342" i="5"/>
  <c r="P7294" i="5"/>
  <c r="O7313" i="5"/>
  <c r="P7265" i="5"/>
  <c r="O7354" i="5"/>
  <c r="P7306" i="5"/>
  <c r="O7318" i="5"/>
  <c r="P7270" i="5"/>
  <c r="O7314" i="5"/>
  <c r="P7266" i="5"/>
  <c r="O7352" i="5"/>
  <c r="P7304" i="5"/>
  <c r="O7300" i="5"/>
  <c r="P7252" i="5"/>
  <c r="O7337" i="5"/>
  <c r="P7289" i="5"/>
  <c r="O7321" i="5"/>
  <c r="P7273" i="5"/>
  <c r="O7327" i="5"/>
  <c r="P7279" i="5"/>
  <c r="O7340" i="5"/>
  <c r="P7292" i="5"/>
  <c r="O7311" i="5"/>
  <c r="P7263" i="5"/>
  <c r="O7395" i="5"/>
  <c r="P7347" i="5"/>
  <c r="O7384" i="5"/>
  <c r="P7336" i="5"/>
  <c r="O7315" i="5"/>
  <c r="P7267" i="5"/>
  <c r="O7351" i="5"/>
  <c r="P7303" i="5"/>
  <c r="O7330" i="5"/>
  <c r="P7282" i="5"/>
  <c r="O7326" i="5"/>
  <c r="P7278" i="5"/>
  <c r="O7310" i="5"/>
  <c r="P7262" i="5"/>
  <c r="O7345" i="5"/>
  <c r="P7297" i="5"/>
  <c r="O7370" i="5"/>
  <c r="P7322" i="5"/>
  <c r="O7317" i="5"/>
  <c r="P7269" i="5"/>
  <c r="O7328" i="5"/>
  <c r="P7280" i="5"/>
  <c r="O7312" i="5"/>
  <c r="P7264" i="5"/>
  <c r="O7344" i="5"/>
  <c r="P7296" i="5"/>
  <c r="O7381" i="5"/>
  <c r="P7333" i="5"/>
  <c r="P7324" i="5"/>
  <c r="O7372" i="5"/>
  <c r="O7316" i="5"/>
  <c r="P7268" i="5"/>
  <c r="O7332" i="5"/>
  <c r="P7284" i="5"/>
  <c r="O7334" i="5"/>
  <c r="P7286" i="5"/>
  <c r="O7343" i="5"/>
  <c r="P7295" i="5"/>
  <c r="O7346" i="5"/>
  <c r="P7298" i="5"/>
  <c r="O7338" i="5"/>
  <c r="P7290" i="5"/>
  <c r="O7339" i="5"/>
  <c r="P7291" i="5"/>
  <c r="O7323" i="5"/>
  <c r="P7275" i="5"/>
  <c r="O7302" i="5"/>
  <c r="P7254" i="5"/>
  <c r="O7325" i="5"/>
  <c r="P7277" i="5"/>
  <c r="O7301" i="5"/>
  <c r="P7253" i="5"/>
  <c r="M7227" i="5"/>
  <c r="N7227" i="5"/>
  <c r="Q7227" i="5" s="1"/>
  <c r="F7227" i="5" s="1"/>
  <c r="G7227" i="5" s="1"/>
  <c r="M7164" i="5"/>
  <c r="N7164" i="5"/>
  <c r="Q7164" i="5" s="1"/>
  <c r="F7164" i="5" s="1"/>
  <c r="G7164" i="5" s="1"/>
  <c r="M7187" i="5"/>
  <c r="N7187" i="5"/>
  <c r="Q7187" i="5" s="1"/>
  <c r="F7187" i="5" s="1"/>
  <c r="G7187" i="5" s="1"/>
  <c r="M7192" i="5"/>
  <c r="N7192" i="5"/>
  <c r="Q7192" i="5" s="1"/>
  <c r="F7192" i="5" s="1"/>
  <c r="G7192" i="5" s="1"/>
  <c r="M7171" i="5"/>
  <c r="N7171" i="5"/>
  <c r="Q7171" i="5" s="1"/>
  <c r="F7171" i="5" s="1"/>
  <c r="G7171" i="5" s="1"/>
  <c r="M7203" i="5"/>
  <c r="N7203" i="5"/>
  <c r="Q7203" i="5" s="1"/>
  <c r="F7203" i="5" s="1"/>
  <c r="G7203" i="5" s="1"/>
  <c r="M7189" i="5"/>
  <c r="N7189" i="5"/>
  <c r="Q7189" i="5" s="1"/>
  <c r="F7189" i="5" s="1"/>
  <c r="G7189" i="5" s="1"/>
  <c r="M7169" i="5"/>
  <c r="N7169" i="5"/>
  <c r="Q7169" i="5" s="1"/>
  <c r="F7169" i="5" s="1"/>
  <c r="G7169" i="5" s="1"/>
  <c r="M7173" i="5"/>
  <c r="N7173" i="5"/>
  <c r="Q7173" i="5" s="1"/>
  <c r="F7173" i="5" s="1"/>
  <c r="G7173" i="5" s="1"/>
  <c r="M7198" i="5"/>
  <c r="N7198" i="5"/>
  <c r="Q7198" i="5" s="1"/>
  <c r="F7198" i="5" s="1"/>
  <c r="G7198" i="5" s="1"/>
  <c r="M7172" i="5"/>
  <c r="N7172" i="5"/>
  <c r="Q7172" i="5" s="1"/>
  <c r="F7172" i="5" s="1"/>
  <c r="G7172" i="5" s="1"/>
  <c r="M7186" i="5"/>
  <c r="N7186" i="5"/>
  <c r="Q7186" i="5" s="1"/>
  <c r="F7186" i="5" s="1"/>
  <c r="G7186" i="5" s="1"/>
  <c r="M7193" i="5"/>
  <c r="N7193" i="5"/>
  <c r="Q7193" i="5" s="1"/>
  <c r="F7193" i="5" s="1"/>
  <c r="G7193" i="5" s="1"/>
  <c r="M7170" i="5"/>
  <c r="N7170" i="5"/>
  <c r="Q7170" i="5" s="1"/>
  <c r="F7170" i="5" s="1"/>
  <c r="G7170" i="5" s="1"/>
  <c r="M7191" i="5"/>
  <c r="N7191" i="5"/>
  <c r="Q7191" i="5" s="1"/>
  <c r="F7191" i="5" s="1"/>
  <c r="G7191" i="5" s="1"/>
  <c r="M7196" i="5"/>
  <c r="N7196" i="5"/>
  <c r="Q7196" i="5" s="1"/>
  <c r="F7196" i="5" s="1"/>
  <c r="G7196" i="5" s="1"/>
  <c r="M7194" i="5"/>
  <c r="N7194" i="5"/>
  <c r="Q7194" i="5" s="1"/>
  <c r="F7194" i="5" s="1"/>
  <c r="G7194" i="5" s="1"/>
  <c r="M7174" i="5"/>
  <c r="N7174" i="5"/>
  <c r="Q7174" i="5" s="1"/>
  <c r="F7174" i="5" s="1"/>
  <c r="G7174" i="5" s="1"/>
  <c r="M7178" i="5"/>
  <c r="N7178" i="5"/>
  <c r="Q7178" i="5" s="1"/>
  <c r="F7178" i="5" s="1"/>
  <c r="G7178" i="5" s="1"/>
  <c r="M7165" i="5"/>
  <c r="N7165" i="5"/>
  <c r="Q7165" i="5" s="1"/>
  <c r="F7165" i="5" s="1"/>
  <c r="G7165" i="5" s="1"/>
  <c r="M7168" i="5"/>
  <c r="N7168" i="5"/>
  <c r="Q7168" i="5" s="1"/>
  <c r="F7168" i="5" s="1"/>
  <c r="G7168" i="5" s="1"/>
  <c r="M7160" i="5"/>
  <c r="N7160" i="5"/>
  <c r="Q7160" i="5" s="1"/>
  <c r="F7160" i="5" s="1"/>
  <c r="G7160" i="5" s="1"/>
  <c r="M7201" i="5"/>
  <c r="N7201" i="5"/>
  <c r="Q7201" i="5" s="1"/>
  <c r="F7201" i="5" s="1"/>
  <c r="G7201" i="5" s="1"/>
  <c r="M7181" i="5"/>
  <c r="N7181" i="5"/>
  <c r="Q7181" i="5" s="1"/>
  <c r="F7181" i="5" s="1"/>
  <c r="G7181" i="5" s="1"/>
  <c r="M7157" i="5"/>
  <c r="N7157" i="5"/>
  <c r="Q7157" i="5" s="1"/>
  <c r="F7157" i="5" s="1"/>
  <c r="G7157" i="5" s="1"/>
  <c r="M7177" i="5"/>
  <c r="N7177" i="5"/>
  <c r="Q7177" i="5" s="1"/>
  <c r="F7177" i="5" s="1"/>
  <c r="G7177" i="5" s="1"/>
  <c r="M7190" i="5"/>
  <c r="N7190" i="5"/>
  <c r="Q7190" i="5" s="1"/>
  <c r="F7190" i="5" s="1"/>
  <c r="G7190" i="5" s="1"/>
  <c r="M7195" i="5"/>
  <c r="N7195" i="5"/>
  <c r="Q7195" i="5" s="1"/>
  <c r="F7195" i="5" s="1"/>
  <c r="G7195" i="5" s="1"/>
  <c r="M7199" i="5"/>
  <c r="N7199" i="5"/>
  <c r="Q7199" i="5" s="1"/>
  <c r="F7199" i="5" s="1"/>
  <c r="G7199" i="5" s="1"/>
  <c r="M7166" i="5"/>
  <c r="N7166" i="5"/>
  <c r="Q7166" i="5" s="1"/>
  <c r="F7166" i="5" s="1"/>
  <c r="G7166" i="5" s="1"/>
  <c r="M7158" i="5"/>
  <c r="N7158" i="5"/>
  <c r="Q7158" i="5" s="1"/>
  <c r="F7158" i="5" s="1"/>
  <c r="G7158" i="5" s="1"/>
  <c r="M7197" i="5"/>
  <c r="N7197" i="5"/>
  <c r="Q7197" i="5" s="1"/>
  <c r="F7197" i="5" s="1"/>
  <c r="G7197" i="5" s="1"/>
  <c r="M7183" i="5"/>
  <c r="N7183" i="5"/>
  <c r="Q7183" i="5" s="1"/>
  <c r="F7183" i="5" s="1"/>
  <c r="G7183" i="5" s="1"/>
  <c r="M7185" i="5"/>
  <c r="N7185" i="5"/>
  <c r="Q7185" i="5" s="1"/>
  <c r="F7185" i="5" s="1"/>
  <c r="G7185" i="5" s="1"/>
  <c r="M7167" i="5"/>
  <c r="N7167" i="5"/>
  <c r="Q7167" i="5" s="1"/>
  <c r="F7167" i="5" s="1"/>
  <c r="G7167" i="5" s="1"/>
  <c r="M7188" i="5"/>
  <c r="N7188" i="5"/>
  <c r="Q7188" i="5" s="1"/>
  <c r="F7188" i="5" s="1"/>
  <c r="G7188" i="5" s="1"/>
  <c r="M7176" i="5"/>
  <c r="N7176" i="5"/>
  <c r="Q7176" i="5" s="1"/>
  <c r="F7176" i="5" s="1"/>
  <c r="G7176" i="5" s="1"/>
  <c r="M7161" i="5"/>
  <c r="N7161" i="5"/>
  <c r="Q7161" i="5" s="1"/>
  <c r="F7161" i="5" s="1"/>
  <c r="G7161" i="5" s="1"/>
  <c r="M7184" i="5"/>
  <c r="N7184" i="5"/>
  <c r="Q7184" i="5" s="1"/>
  <c r="F7184" i="5" s="1"/>
  <c r="G7184" i="5" s="1"/>
  <c r="M7175" i="5"/>
  <c r="N7175" i="5"/>
  <c r="Q7175" i="5" s="1"/>
  <c r="F7175" i="5" s="1"/>
  <c r="G7175" i="5" s="1"/>
  <c r="M7159" i="5"/>
  <c r="N7159" i="5"/>
  <c r="Q7159" i="5" s="1"/>
  <c r="F7159" i="5" s="1"/>
  <c r="G7159" i="5" s="1"/>
  <c r="M7180" i="5"/>
  <c r="N7180" i="5"/>
  <c r="Q7180" i="5" s="1"/>
  <c r="F7180" i="5" s="1"/>
  <c r="G7180" i="5" s="1"/>
  <c r="M7156" i="5"/>
  <c r="N7156" i="5"/>
  <c r="Q7156" i="5" s="1"/>
  <c r="F7156" i="5" s="1"/>
  <c r="G7156" i="5" s="1"/>
  <c r="M7182" i="5"/>
  <c r="N7182" i="5"/>
  <c r="Q7182" i="5" s="1"/>
  <c r="F7182" i="5" s="1"/>
  <c r="G7182" i="5" s="1"/>
  <c r="M7162" i="5"/>
  <c r="N7162" i="5"/>
  <c r="Q7162" i="5" s="1"/>
  <c r="F7162" i="5" s="1"/>
  <c r="G7162" i="5" s="1"/>
  <c r="M7211" i="5"/>
  <c r="N7211" i="5"/>
  <c r="Q7211" i="5" s="1"/>
  <c r="F7211" i="5" s="1"/>
  <c r="G7211" i="5" s="1"/>
  <c r="M7200" i="5"/>
  <c r="N7200" i="5"/>
  <c r="Q7200" i="5" s="1"/>
  <c r="F7200" i="5" s="1"/>
  <c r="G7200" i="5" s="1"/>
  <c r="M7202" i="5"/>
  <c r="N7202" i="5"/>
  <c r="Q7202" i="5" s="1"/>
  <c r="F7202" i="5" s="1"/>
  <c r="G7202" i="5" s="1"/>
  <c r="A7221" i="5"/>
  <c r="B7173" i="5"/>
  <c r="A7246" i="5"/>
  <c r="B7198" i="5"/>
  <c r="A7220" i="5"/>
  <c r="B7172" i="5"/>
  <c r="A7234" i="5"/>
  <c r="B7186" i="5"/>
  <c r="A7241" i="5"/>
  <c r="B7193" i="5"/>
  <c r="A7218" i="5"/>
  <c r="B7170" i="5"/>
  <c r="A7239" i="5"/>
  <c r="B7191" i="5"/>
  <c r="A7225" i="5"/>
  <c r="B7177" i="5"/>
  <c r="A7238" i="5"/>
  <c r="B7190" i="5"/>
  <c r="A7243" i="5"/>
  <c r="B7195" i="5"/>
  <c r="A7247" i="5"/>
  <c r="B7199" i="5"/>
  <c r="A7214" i="5"/>
  <c r="B7166" i="5"/>
  <c r="A7206" i="5"/>
  <c r="B7158" i="5"/>
  <c r="A7226" i="5"/>
  <c r="B7178" i="5"/>
  <c r="A7249" i="5"/>
  <c r="B7201" i="5"/>
  <c r="A7233" i="5"/>
  <c r="B7185" i="5"/>
  <c r="A7215" i="5"/>
  <c r="B7167" i="5"/>
  <c r="A7236" i="5"/>
  <c r="B7188" i="5"/>
  <c r="A7224" i="5"/>
  <c r="B7176" i="5"/>
  <c r="A7209" i="5"/>
  <c r="B7161" i="5"/>
  <c r="A7232" i="5"/>
  <c r="B7184" i="5"/>
  <c r="A7223" i="5"/>
  <c r="B7175" i="5"/>
  <c r="A7216" i="5"/>
  <c r="B7168" i="5"/>
  <c r="A7208" i="5"/>
  <c r="B7160" i="5"/>
  <c r="A7229" i="5"/>
  <c r="B7181" i="5"/>
  <c r="A7205" i="5"/>
  <c r="B7157" i="5"/>
  <c r="A7228" i="5"/>
  <c r="B7180" i="5"/>
  <c r="A7204" i="5"/>
  <c r="B7156" i="5"/>
  <c r="A7230" i="5"/>
  <c r="B7182" i="5"/>
  <c r="A7210" i="5"/>
  <c r="B7162" i="5"/>
  <c r="A7259" i="5"/>
  <c r="B7211" i="5"/>
  <c r="A7248" i="5"/>
  <c r="B7200" i="5"/>
  <c r="A7250" i="5"/>
  <c r="B7202" i="5"/>
  <c r="A7207" i="5"/>
  <c r="B7159" i="5"/>
  <c r="A7244" i="5"/>
  <c r="B7196" i="5"/>
  <c r="A7245" i="5"/>
  <c r="B7197" i="5"/>
  <c r="A7217" i="5"/>
  <c r="B7169" i="5"/>
  <c r="A7242" i="5"/>
  <c r="B7194" i="5"/>
  <c r="A7231" i="5"/>
  <c r="B7183" i="5"/>
  <c r="A7222" i="5"/>
  <c r="B7174" i="5"/>
  <c r="A7213" i="5"/>
  <c r="B7165" i="5"/>
  <c r="A7275" i="5"/>
  <c r="B7227" i="5"/>
  <c r="A7212" i="5"/>
  <c r="B7164" i="5"/>
  <c r="A7235" i="5"/>
  <c r="B7187" i="5"/>
  <c r="A7240" i="5"/>
  <c r="B7192" i="5"/>
  <c r="A7219" i="5"/>
  <c r="B7171" i="5"/>
  <c r="A7251" i="5"/>
  <c r="B7203" i="5"/>
  <c r="A7237" i="5"/>
  <c r="B7189" i="5"/>
  <c r="O7349" i="5" l="1"/>
  <c r="P7301" i="5"/>
  <c r="O7391" i="5"/>
  <c r="P7343" i="5"/>
  <c r="O7360" i="5"/>
  <c r="P7312" i="5"/>
  <c r="O7378" i="5"/>
  <c r="P7330" i="5"/>
  <c r="O7375" i="5"/>
  <c r="P7327" i="5"/>
  <c r="O7402" i="5"/>
  <c r="P7354" i="5"/>
  <c r="O7404" i="5"/>
  <c r="P7356" i="5"/>
  <c r="O7394" i="5"/>
  <c r="P7346" i="5"/>
  <c r="O7374" i="5"/>
  <c r="P7326" i="5"/>
  <c r="O7388" i="5"/>
  <c r="P7340" i="5"/>
  <c r="O7366" i="5"/>
  <c r="P7318" i="5"/>
  <c r="O7379" i="5"/>
  <c r="P7331" i="5"/>
  <c r="P7302" i="5"/>
  <c r="O7350" i="5"/>
  <c r="O7380" i="5"/>
  <c r="P7332" i="5"/>
  <c r="O7365" i="5"/>
  <c r="P7317" i="5"/>
  <c r="O7363" i="5"/>
  <c r="P7315" i="5"/>
  <c r="O7377" i="5"/>
  <c r="P7329" i="5"/>
  <c r="O7420" i="5"/>
  <c r="P7372" i="5"/>
  <c r="O7399" i="5"/>
  <c r="P7351" i="5"/>
  <c r="O7371" i="5"/>
  <c r="P7323" i="5"/>
  <c r="O7364" i="5"/>
  <c r="P7316" i="5"/>
  <c r="O7418" i="5"/>
  <c r="P7370" i="5"/>
  <c r="O7432" i="5"/>
  <c r="P7384" i="5"/>
  <c r="O7348" i="5"/>
  <c r="P7300" i="5"/>
  <c r="O7383" i="5"/>
  <c r="P7335" i="5"/>
  <c r="O7368" i="5"/>
  <c r="P7320" i="5"/>
  <c r="O7387" i="5"/>
  <c r="P7339" i="5"/>
  <c r="O7393" i="5"/>
  <c r="P7345" i="5"/>
  <c r="O7443" i="5"/>
  <c r="P7395" i="5"/>
  <c r="O7400" i="5"/>
  <c r="P7352" i="5"/>
  <c r="O7415" i="5"/>
  <c r="P7367" i="5"/>
  <c r="O7403" i="5"/>
  <c r="P7355" i="5"/>
  <c r="O7392" i="5"/>
  <c r="P7344" i="5"/>
  <c r="O7373" i="5"/>
  <c r="P7325" i="5"/>
  <c r="O7382" i="5"/>
  <c r="P7334" i="5"/>
  <c r="O7376" i="5"/>
  <c r="P7328" i="5"/>
  <c r="O7361" i="5"/>
  <c r="P7313" i="5"/>
  <c r="O7357" i="5"/>
  <c r="P7309" i="5"/>
  <c r="O7385" i="5"/>
  <c r="P7337" i="5"/>
  <c r="O7369" i="5"/>
  <c r="P7321" i="5"/>
  <c r="O7390" i="5"/>
  <c r="P7342" i="5"/>
  <c r="O7386" i="5"/>
  <c r="P7338" i="5"/>
  <c r="O7429" i="5"/>
  <c r="P7381" i="5"/>
  <c r="O7358" i="5"/>
  <c r="P7310" i="5"/>
  <c r="O7359" i="5"/>
  <c r="P7311" i="5"/>
  <c r="O7362" i="5"/>
  <c r="P7314" i="5"/>
  <c r="O7401" i="5"/>
  <c r="P7353" i="5"/>
  <c r="O7389" i="5"/>
  <c r="P7341" i="5"/>
  <c r="M7212" i="5"/>
  <c r="N7212" i="5"/>
  <c r="Q7212" i="5" s="1"/>
  <c r="F7212" i="5" s="1"/>
  <c r="G7212" i="5" s="1"/>
  <c r="M7245" i="5"/>
  <c r="N7245" i="5"/>
  <c r="Q7245" i="5" s="1"/>
  <c r="F7245" i="5" s="1"/>
  <c r="G7245" i="5" s="1"/>
  <c r="M7230" i="5"/>
  <c r="N7230" i="5"/>
  <c r="Q7230" i="5" s="1"/>
  <c r="F7230" i="5" s="1"/>
  <c r="G7230" i="5" s="1"/>
  <c r="M7223" i="5"/>
  <c r="N7223" i="5"/>
  <c r="Q7223" i="5" s="1"/>
  <c r="F7223" i="5" s="1"/>
  <c r="G7223" i="5" s="1"/>
  <c r="M7249" i="5"/>
  <c r="N7249" i="5"/>
  <c r="Q7249" i="5" s="1"/>
  <c r="F7249" i="5" s="1"/>
  <c r="G7249" i="5" s="1"/>
  <c r="M7225" i="5"/>
  <c r="N7225" i="5"/>
  <c r="Q7225" i="5" s="1"/>
  <c r="F7225" i="5" s="1"/>
  <c r="G7225" i="5" s="1"/>
  <c r="M7221" i="5"/>
  <c r="N7221" i="5"/>
  <c r="Q7221" i="5" s="1"/>
  <c r="F7221" i="5" s="1"/>
  <c r="G7221" i="5" s="1"/>
  <c r="M7275" i="5"/>
  <c r="N7275" i="5"/>
  <c r="Q7275" i="5" s="1"/>
  <c r="F7275" i="5" s="1"/>
  <c r="G7275" i="5" s="1"/>
  <c r="M7244" i="5"/>
  <c r="N7244" i="5"/>
  <c r="Q7244" i="5" s="1"/>
  <c r="F7244" i="5" s="1"/>
  <c r="G7244" i="5" s="1"/>
  <c r="M7204" i="5"/>
  <c r="N7204" i="5"/>
  <c r="Q7204" i="5" s="1"/>
  <c r="F7204" i="5" s="1"/>
  <c r="G7204" i="5" s="1"/>
  <c r="M7232" i="5"/>
  <c r="N7232" i="5"/>
  <c r="Q7232" i="5" s="1"/>
  <c r="F7232" i="5" s="1"/>
  <c r="G7232" i="5" s="1"/>
  <c r="M7226" i="5"/>
  <c r="N7226" i="5"/>
  <c r="Q7226" i="5" s="1"/>
  <c r="F7226" i="5" s="1"/>
  <c r="G7226" i="5" s="1"/>
  <c r="M7239" i="5"/>
  <c r="N7239" i="5"/>
  <c r="Q7239" i="5" s="1"/>
  <c r="F7239" i="5" s="1"/>
  <c r="G7239" i="5" s="1"/>
  <c r="M7213" i="5"/>
  <c r="N7213" i="5"/>
  <c r="Q7213" i="5" s="1"/>
  <c r="F7213" i="5" s="1"/>
  <c r="G7213" i="5" s="1"/>
  <c r="M7228" i="5"/>
  <c r="N7228" i="5"/>
  <c r="Q7228" i="5" s="1"/>
  <c r="F7228" i="5" s="1"/>
  <c r="G7228" i="5" s="1"/>
  <c r="M7218" i="5"/>
  <c r="N7218" i="5"/>
  <c r="Q7218" i="5" s="1"/>
  <c r="F7218" i="5" s="1"/>
  <c r="G7218" i="5" s="1"/>
  <c r="M7251" i="5"/>
  <c r="N7251" i="5"/>
  <c r="Q7251" i="5" s="1"/>
  <c r="F7251" i="5" s="1"/>
  <c r="G7251" i="5" s="1"/>
  <c r="M7222" i="5"/>
  <c r="N7222" i="5"/>
  <c r="Q7222" i="5" s="1"/>
  <c r="F7222" i="5" s="1"/>
  <c r="G7222" i="5" s="1"/>
  <c r="M7250" i="5"/>
  <c r="N7250" i="5"/>
  <c r="Q7250" i="5" s="1"/>
  <c r="F7250" i="5" s="1"/>
  <c r="G7250" i="5" s="1"/>
  <c r="M7205" i="5"/>
  <c r="N7205" i="5"/>
  <c r="Q7205" i="5" s="1"/>
  <c r="F7205" i="5" s="1"/>
  <c r="G7205" i="5" s="1"/>
  <c r="M7224" i="5"/>
  <c r="N7224" i="5"/>
  <c r="Q7224" i="5" s="1"/>
  <c r="F7224" i="5" s="1"/>
  <c r="G7224" i="5" s="1"/>
  <c r="M7214" i="5"/>
  <c r="N7214" i="5"/>
  <c r="Q7214" i="5" s="1"/>
  <c r="F7214" i="5" s="1"/>
  <c r="G7214" i="5" s="1"/>
  <c r="M7241" i="5"/>
  <c r="N7241" i="5"/>
  <c r="Q7241" i="5" s="1"/>
  <c r="F7241" i="5" s="1"/>
  <c r="G7241" i="5" s="1"/>
  <c r="M7207" i="5"/>
  <c r="N7207" i="5"/>
  <c r="Q7207" i="5" s="1"/>
  <c r="F7207" i="5" s="1"/>
  <c r="G7207" i="5" s="1"/>
  <c r="M7219" i="5"/>
  <c r="N7219" i="5"/>
  <c r="Q7219" i="5" s="1"/>
  <c r="F7219" i="5" s="1"/>
  <c r="G7219" i="5" s="1"/>
  <c r="M7231" i="5"/>
  <c r="N7231" i="5"/>
  <c r="Q7231" i="5" s="1"/>
  <c r="F7231" i="5" s="1"/>
  <c r="G7231" i="5" s="1"/>
  <c r="M7248" i="5"/>
  <c r="N7248" i="5"/>
  <c r="Q7248" i="5" s="1"/>
  <c r="F7248" i="5" s="1"/>
  <c r="G7248" i="5" s="1"/>
  <c r="M7229" i="5"/>
  <c r="N7229" i="5"/>
  <c r="Q7229" i="5" s="1"/>
  <c r="F7229" i="5" s="1"/>
  <c r="G7229" i="5" s="1"/>
  <c r="M7236" i="5"/>
  <c r="N7236" i="5"/>
  <c r="Q7236" i="5" s="1"/>
  <c r="F7236" i="5" s="1"/>
  <c r="G7236" i="5" s="1"/>
  <c r="M7247" i="5"/>
  <c r="N7247" i="5"/>
  <c r="Q7247" i="5" s="1"/>
  <c r="F7247" i="5" s="1"/>
  <c r="G7247" i="5" s="1"/>
  <c r="M7234" i="5"/>
  <c r="N7234" i="5"/>
  <c r="Q7234" i="5" s="1"/>
  <c r="F7234" i="5" s="1"/>
  <c r="G7234" i="5" s="1"/>
  <c r="M7209" i="5"/>
  <c r="N7209" i="5"/>
  <c r="Q7209" i="5" s="1"/>
  <c r="F7209" i="5" s="1"/>
  <c r="G7209" i="5" s="1"/>
  <c r="M7240" i="5"/>
  <c r="N7240" i="5"/>
  <c r="Q7240" i="5" s="1"/>
  <c r="F7240" i="5" s="1"/>
  <c r="G7240" i="5" s="1"/>
  <c r="M7242" i="5"/>
  <c r="N7242" i="5"/>
  <c r="Q7242" i="5" s="1"/>
  <c r="F7242" i="5" s="1"/>
  <c r="G7242" i="5" s="1"/>
  <c r="M7259" i="5"/>
  <c r="N7259" i="5"/>
  <c r="Q7259" i="5" s="1"/>
  <c r="F7259" i="5" s="1"/>
  <c r="G7259" i="5" s="1"/>
  <c r="M7208" i="5"/>
  <c r="N7208" i="5"/>
  <c r="Q7208" i="5" s="1"/>
  <c r="F7208" i="5" s="1"/>
  <c r="G7208" i="5" s="1"/>
  <c r="M7215" i="5"/>
  <c r="N7215" i="5"/>
  <c r="Q7215" i="5" s="1"/>
  <c r="F7215" i="5" s="1"/>
  <c r="G7215" i="5" s="1"/>
  <c r="M7243" i="5"/>
  <c r="N7243" i="5"/>
  <c r="Q7243" i="5" s="1"/>
  <c r="F7243" i="5" s="1"/>
  <c r="G7243" i="5" s="1"/>
  <c r="M7220" i="5"/>
  <c r="N7220" i="5"/>
  <c r="Q7220" i="5" s="1"/>
  <c r="F7220" i="5" s="1"/>
  <c r="G7220" i="5" s="1"/>
  <c r="M7237" i="5"/>
  <c r="N7237" i="5"/>
  <c r="Q7237" i="5" s="1"/>
  <c r="F7237" i="5" s="1"/>
  <c r="G7237" i="5" s="1"/>
  <c r="M7206" i="5"/>
  <c r="N7206" i="5"/>
  <c r="Q7206" i="5" s="1"/>
  <c r="F7206" i="5" s="1"/>
  <c r="G7206" i="5" s="1"/>
  <c r="M7235" i="5"/>
  <c r="N7235" i="5"/>
  <c r="Q7235" i="5" s="1"/>
  <c r="F7235" i="5" s="1"/>
  <c r="G7235" i="5" s="1"/>
  <c r="M7217" i="5"/>
  <c r="N7217" i="5"/>
  <c r="Q7217" i="5" s="1"/>
  <c r="F7217" i="5" s="1"/>
  <c r="G7217" i="5" s="1"/>
  <c r="M7210" i="5"/>
  <c r="N7210" i="5"/>
  <c r="Q7210" i="5" s="1"/>
  <c r="F7210" i="5" s="1"/>
  <c r="G7210" i="5" s="1"/>
  <c r="M7216" i="5"/>
  <c r="N7216" i="5"/>
  <c r="Q7216" i="5" s="1"/>
  <c r="F7216" i="5" s="1"/>
  <c r="G7216" i="5" s="1"/>
  <c r="M7233" i="5"/>
  <c r="N7233" i="5"/>
  <c r="Q7233" i="5" s="1"/>
  <c r="F7233" i="5" s="1"/>
  <c r="G7233" i="5" s="1"/>
  <c r="M7238" i="5"/>
  <c r="N7238" i="5"/>
  <c r="Q7238" i="5" s="1"/>
  <c r="F7238" i="5" s="1"/>
  <c r="G7238" i="5" s="1"/>
  <c r="M7246" i="5"/>
  <c r="N7246" i="5"/>
  <c r="Q7246" i="5" s="1"/>
  <c r="F7246" i="5" s="1"/>
  <c r="G7246" i="5" s="1"/>
  <c r="A7292" i="5"/>
  <c r="B7244" i="5"/>
  <c r="A7274" i="5"/>
  <c r="B7226" i="5"/>
  <c r="A7287" i="5"/>
  <c r="B7239" i="5"/>
  <c r="A7323" i="5"/>
  <c r="B7275" i="5"/>
  <c r="A7280" i="5"/>
  <c r="B7232" i="5"/>
  <c r="A7285" i="5"/>
  <c r="B7237" i="5"/>
  <c r="A7257" i="5"/>
  <c r="B7209" i="5"/>
  <c r="A7252" i="5"/>
  <c r="B7204" i="5"/>
  <c r="A7288" i="5"/>
  <c r="B7240" i="5"/>
  <c r="A7290" i="5"/>
  <c r="B7242" i="5"/>
  <c r="A7307" i="5"/>
  <c r="B7259" i="5"/>
  <c r="A7256" i="5"/>
  <c r="B7208" i="5"/>
  <c r="A7263" i="5"/>
  <c r="B7215" i="5"/>
  <c r="A7291" i="5"/>
  <c r="B7243" i="5"/>
  <c r="A7268" i="5"/>
  <c r="B7220" i="5"/>
  <c r="A7299" i="5"/>
  <c r="B7251" i="5"/>
  <c r="A7270" i="5"/>
  <c r="B7222" i="5"/>
  <c r="A7298" i="5"/>
  <c r="B7250" i="5"/>
  <c r="A7253" i="5"/>
  <c r="B7205" i="5"/>
  <c r="A7272" i="5"/>
  <c r="B7224" i="5"/>
  <c r="A7262" i="5"/>
  <c r="B7214" i="5"/>
  <c r="A7289" i="5"/>
  <c r="B7241" i="5"/>
  <c r="A7279" i="5"/>
  <c r="B7231" i="5"/>
  <c r="A7277" i="5"/>
  <c r="B7229" i="5"/>
  <c r="A7284" i="5"/>
  <c r="B7236" i="5"/>
  <c r="A7282" i="5"/>
  <c r="B7234" i="5"/>
  <c r="A7283" i="5"/>
  <c r="B7235" i="5"/>
  <c r="A7265" i="5"/>
  <c r="B7217" i="5"/>
  <c r="A7258" i="5"/>
  <c r="B7210" i="5"/>
  <c r="A7264" i="5"/>
  <c r="B7216" i="5"/>
  <c r="A7281" i="5"/>
  <c r="B7233" i="5"/>
  <c r="A7286" i="5"/>
  <c r="B7238" i="5"/>
  <c r="A7294" i="5"/>
  <c r="B7246" i="5"/>
  <c r="A7254" i="5"/>
  <c r="B7206" i="5"/>
  <c r="A7261" i="5"/>
  <c r="B7213" i="5"/>
  <c r="A7255" i="5"/>
  <c r="B7207" i="5"/>
  <c r="A7276" i="5"/>
  <c r="B7228" i="5"/>
  <c r="A7266" i="5"/>
  <c r="B7218" i="5"/>
  <c r="A7267" i="5"/>
  <c r="B7219" i="5"/>
  <c r="A7296" i="5"/>
  <c r="B7248" i="5"/>
  <c r="A7295" i="5"/>
  <c r="B7247" i="5"/>
  <c r="A7260" i="5"/>
  <c r="B7212" i="5"/>
  <c r="A7293" i="5"/>
  <c r="B7245" i="5"/>
  <c r="A7278" i="5"/>
  <c r="B7230" i="5"/>
  <c r="A7271" i="5"/>
  <c r="B7223" i="5"/>
  <c r="A7297" i="5"/>
  <c r="B7249" i="5"/>
  <c r="A7273" i="5"/>
  <c r="B7225" i="5"/>
  <c r="A7269" i="5"/>
  <c r="B7221" i="5"/>
  <c r="O7398" i="5" l="1"/>
  <c r="P7350" i="5"/>
  <c r="O7437" i="5"/>
  <c r="P7389" i="5"/>
  <c r="O7438" i="5"/>
  <c r="P7390" i="5"/>
  <c r="O7421" i="5"/>
  <c r="P7373" i="5"/>
  <c r="O7435" i="5"/>
  <c r="P7387" i="5"/>
  <c r="O7419" i="5"/>
  <c r="P7371" i="5"/>
  <c r="O7450" i="5"/>
  <c r="P7402" i="5"/>
  <c r="O7412" i="5"/>
  <c r="P7364" i="5"/>
  <c r="O7407" i="5"/>
  <c r="P7359" i="5"/>
  <c r="O7405" i="5"/>
  <c r="P7357" i="5"/>
  <c r="O7463" i="5"/>
  <c r="P7415" i="5"/>
  <c r="O7396" i="5"/>
  <c r="P7348" i="5"/>
  <c r="O7425" i="5"/>
  <c r="P7377" i="5"/>
  <c r="O7436" i="5"/>
  <c r="P7388" i="5"/>
  <c r="O7408" i="5"/>
  <c r="P7360" i="5"/>
  <c r="O7434" i="5"/>
  <c r="P7386" i="5"/>
  <c r="O7430" i="5"/>
  <c r="P7382" i="5"/>
  <c r="O7441" i="5"/>
  <c r="P7393" i="5"/>
  <c r="O7428" i="5"/>
  <c r="P7380" i="5"/>
  <c r="O7417" i="5"/>
  <c r="P7369" i="5"/>
  <c r="O7416" i="5"/>
  <c r="P7368" i="5"/>
  <c r="O7427" i="5"/>
  <c r="P7379" i="5"/>
  <c r="O7406" i="5"/>
  <c r="P7358" i="5"/>
  <c r="O7409" i="5"/>
  <c r="P7361" i="5"/>
  <c r="O7448" i="5"/>
  <c r="P7400" i="5"/>
  <c r="O7480" i="5"/>
  <c r="P7432" i="5"/>
  <c r="O7411" i="5"/>
  <c r="P7363" i="5"/>
  <c r="O7422" i="5"/>
  <c r="P7374" i="5"/>
  <c r="O7439" i="5"/>
  <c r="P7391" i="5"/>
  <c r="O7452" i="5"/>
  <c r="P7404" i="5"/>
  <c r="O7440" i="5"/>
  <c r="P7392" i="5"/>
  <c r="P7362" i="5"/>
  <c r="O7410" i="5"/>
  <c r="O7433" i="5"/>
  <c r="P7385" i="5"/>
  <c r="O7451" i="5"/>
  <c r="P7403" i="5"/>
  <c r="O7431" i="5"/>
  <c r="P7383" i="5"/>
  <c r="O7468" i="5"/>
  <c r="P7420" i="5"/>
  <c r="O7426" i="5"/>
  <c r="P7378" i="5"/>
  <c r="O7449" i="5"/>
  <c r="P7401" i="5"/>
  <c r="O7447" i="5"/>
  <c r="P7399" i="5"/>
  <c r="O7423" i="5"/>
  <c r="P7375" i="5"/>
  <c r="O7414" i="5"/>
  <c r="P7366" i="5"/>
  <c r="O7477" i="5"/>
  <c r="P7429" i="5"/>
  <c r="O7424" i="5"/>
  <c r="P7376" i="5"/>
  <c r="O7491" i="5"/>
  <c r="P7443" i="5"/>
  <c r="O7466" i="5"/>
  <c r="P7418" i="5"/>
  <c r="O7413" i="5"/>
  <c r="P7365" i="5"/>
  <c r="O7442" i="5"/>
  <c r="P7394" i="5"/>
  <c r="O7397" i="5"/>
  <c r="P7349" i="5"/>
  <c r="M7293" i="5"/>
  <c r="N7293" i="5"/>
  <c r="Q7293" i="5" s="1"/>
  <c r="F7293" i="5" s="1"/>
  <c r="G7293" i="5" s="1"/>
  <c r="M7255" i="5"/>
  <c r="N7255" i="5"/>
  <c r="Q7255" i="5" s="1"/>
  <c r="F7255" i="5" s="1"/>
  <c r="G7255" i="5" s="1"/>
  <c r="M7258" i="5"/>
  <c r="N7258" i="5"/>
  <c r="Q7258" i="5" s="1"/>
  <c r="F7258" i="5" s="1"/>
  <c r="G7258" i="5" s="1"/>
  <c r="M7289" i="5"/>
  <c r="N7289" i="5"/>
  <c r="Q7289" i="5" s="1"/>
  <c r="F7289" i="5" s="1"/>
  <c r="G7289" i="5" s="1"/>
  <c r="M7268" i="5"/>
  <c r="N7268" i="5"/>
  <c r="Q7268" i="5" s="1"/>
  <c r="F7268" i="5" s="1"/>
  <c r="G7268" i="5" s="1"/>
  <c r="M7252" i="5"/>
  <c r="N7252" i="5"/>
  <c r="Q7252" i="5" s="1"/>
  <c r="F7252" i="5" s="1"/>
  <c r="G7252" i="5" s="1"/>
  <c r="M7292" i="5"/>
  <c r="N7292" i="5"/>
  <c r="Q7292" i="5" s="1"/>
  <c r="F7292" i="5" s="1"/>
  <c r="G7292" i="5" s="1"/>
  <c r="M7254" i="5"/>
  <c r="N7254" i="5"/>
  <c r="Q7254" i="5" s="1"/>
  <c r="F7254" i="5" s="1"/>
  <c r="G7254" i="5" s="1"/>
  <c r="M7273" i="5"/>
  <c r="N7273" i="5"/>
  <c r="Q7273" i="5" s="1"/>
  <c r="F7273" i="5" s="1"/>
  <c r="G7273" i="5" s="1"/>
  <c r="M7296" i="5"/>
  <c r="N7296" i="5"/>
  <c r="Q7296" i="5" s="1"/>
  <c r="F7296" i="5" s="1"/>
  <c r="G7296" i="5" s="1"/>
  <c r="M7294" i="5"/>
  <c r="N7294" i="5"/>
  <c r="Q7294" i="5" s="1"/>
  <c r="F7294" i="5" s="1"/>
  <c r="G7294" i="5" s="1"/>
  <c r="M7282" i="5"/>
  <c r="N7282" i="5"/>
  <c r="Q7282" i="5" s="1"/>
  <c r="F7282" i="5" s="1"/>
  <c r="G7282" i="5" s="1"/>
  <c r="M7253" i="5"/>
  <c r="N7253" i="5"/>
  <c r="Q7253" i="5" s="1"/>
  <c r="F7253" i="5" s="1"/>
  <c r="G7253" i="5" s="1"/>
  <c r="M7256" i="5"/>
  <c r="N7256" i="5"/>
  <c r="Q7256" i="5" s="1"/>
  <c r="F7256" i="5" s="1"/>
  <c r="G7256" i="5" s="1"/>
  <c r="M7280" i="5"/>
  <c r="N7280" i="5"/>
  <c r="Q7280" i="5" s="1"/>
  <c r="F7280" i="5" s="1"/>
  <c r="G7280" i="5" s="1"/>
  <c r="M7269" i="5"/>
  <c r="N7269" i="5"/>
  <c r="Q7269" i="5" s="1"/>
  <c r="F7269" i="5" s="1"/>
  <c r="G7269" i="5" s="1"/>
  <c r="M7283" i="5"/>
  <c r="N7283" i="5"/>
  <c r="Q7283" i="5" s="1"/>
  <c r="F7283" i="5" s="1"/>
  <c r="G7283" i="5" s="1"/>
  <c r="M7272" i="5"/>
  <c r="N7272" i="5"/>
  <c r="Q7272" i="5" s="1"/>
  <c r="F7272" i="5" s="1"/>
  <c r="G7272" i="5" s="1"/>
  <c r="M7285" i="5"/>
  <c r="N7285" i="5"/>
  <c r="Q7285" i="5" s="1"/>
  <c r="F7285" i="5" s="1"/>
  <c r="G7285" i="5" s="1"/>
  <c r="M7297" i="5"/>
  <c r="N7297" i="5"/>
  <c r="Q7297" i="5" s="1"/>
  <c r="F7297" i="5" s="1"/>
  <c r="G7297" i="5" s="1"/>
  <c r="M7267" i="5"/>
  <c r="N7267" i="5"/>
  <c r="Q7267" i="5" s="1"/>
  <c r="F7267" i="5" s="1"/>
  <c r="G7267" i="5" s="1"/>
  <c r="M7286" i="5"/>
  <c r="N7286" i="5"/>
  <c r="Q7286" i="5" s="1"/>
  <c r="F7286" i="5" s="1"/>
  <c r="G7286" i="5" s="1"/>
  <c r="M7284" i="5"/>
  <c r="N7284" i="5"/>
  <c r="Q7284" i="5" s="1"/>
  <c r="F7284" i="5" s="1"/>
  <c r="G7284" i="5" s="1"/>
  <c r="M7298" i="5"/>
  <c r="N7298" i="5"/>
  <c r="Q7298" i="5" s="1"/>
  <c r="F7298" i="5" s="1"/>
  <c r="G7298" i="5" s="1"/>
  <c r="M7307" i="5"/>
  <c r="N7307" i="5"/>
  <c r="Q7307" i="5" s="1"/>
  <c r="F7307" i="5" s="1"/>
  <c r="G7307" i="5" s="1"/>
  <c r="M7323" i="5"/>
  <c r="N7323" i="5"/>
  <c r="Q7323" i="5" s="1"/>
  <c r="F7323" i="5" s="1"/>
  <c r="G7323" i="5" s="1"/>
  <c r="M7295" i="5"/>
  <c r="N7295" i="5"/>
  <c r="Q7295" i="5" s="1"/>
  <c r="F7295" i="5" s="1"/>
  <c r="G7295" i="5" s="1"/>
  <c r="M7263" i="5"/>
  <c r="N7263" i="5"/>
  <c r="Q7263" i="5" s="1"/>
  <c r="F7263" i="5" s="1"/>
  <c r="G7263" i="5" s="1"/>
  <c r="M7271" i="5"/>
  <c r="N7271" i="5"/>
  <c r="Q7271" i="5" s="1"/>
  <c r="F7271" i="5" s="1"/>
  <c r="G7271" i="5" s="1"/>
  <c r="M7266" i="5"/>
  <c r="N7266" i="5"/>
  <c r="Q7266" i="5" s="1"/>
  <c r="F7266" i="5" s="1"/>
  <c r="G7266" i="5" s="1"/>
  <c r="M7281" i="5"/>
  <c r="N7281" i="5"/>
  <c r="Q7281" i="5" s="1"/>
  <c r="F7281" i="5" s="1"/>
  <c r="G7281" i="5" s="1"/>
  <c r="M7277" i="5"/>
  <c r="N7277" i="5"/>
  <c r="Q7277" i="5" s="1"/>
  <c r="F7277" i="5" s="1"/>
  <c r="G7277" i="5" s="1"/>
  <c r="M7270" i="5"/>
  <c r="N7270" i="5"/>
  <c r="Q7270" i="5" s="1"/>
  <c r="F7270" i="5" s="1"/>
  <c r="G7270" i="5" s="1"/>
  <c r="M7290" i="5"/>
  <c r="N7290" i="5"/>
  <c r="Q7290" i="5" s="1"/>
  <c r="F7290" i="5" s="1"/>
  <c r="G7290" i="5" s="1"/>
  <c r="M7287" i="5"/>
  <c r="N7287" i="5"/>
  <c r="Q7287" i="5" s="1"/>
  <c r="F7287" i="5" s="1"/>
  <c r="G7287" i="5" s="1"/>
  <c r="M7260" i="5"/>
  <c r="N7260" i="5"/>
  <c r="Q7260" i="5" s="1"/>
  <c r="F7260" i="5" s="1"/>
  <c r="G7260" i="5" s="1"/>
  <c r="M7261" i="5"/>
  <c r="N7261" i="5"/>
  <c r="Q7261" i="5" s="1"/>
  <c r="F7261" i="5" s="1"/>
  <c r="G7261" i="5" s="1"/>
  <c r="M7265" i="5"/>
  <c r="N7265" i="5"/>
  <c r="Q7265" i="5" s="1"/>
  <c r="F7265" i="5" s="1"/>
  <c r="G7265" i="5" s="1"/>
  <c r="M7262" i="5"/>
  <c r="N7262" i="5"/>
  <c r="Q7262" i="5" s="1"/>
  <c r="F7262" i="5" s="1"/>
  <c r="G7262" i="5" s="1"/>
  <c r="M7291" i="5"/>
  <c r="N7291" i="5"/>
  <c r="Q7291" i="5" s="1"/>
  <c r="F7291" i="5" s="1"/>
  <c r="G7291" i="5" s="1"/>
  <c r="M7257" i="5"/>
  <c r="N7257" i="5"/>
  <c r="Q7257" i="5" s="1"/>
  <c r="F7257" i="5" s="1"/>
  <c r="G7257" i="5" s="1"/>
  <c r="M7278" i="5"/>
  <c r="N7278" i="5"/>
  <c r="Q7278" i="5" s="1"/>
  <c r="F7278" i="5" s="1"/>
  <c r="G7278" i="5" s="1"/>
  <c r="M7276" i="5"/>
  <c r="N7276" i="5"/>
  <c r="Q7276" i="5" s="1"/>
  <c r="F7276" i="5" s="1"/>
  <c r="G7276" i="5" s="1"/>
  <c r="M7264" i="5"/>
  <c r="N7264" i="5"/>
  <c r="Q7264" i="5" s="1"/>
  <c r="F7264" i="5" s="1"/>
  <c r="G7264" i="5" s="1"/>
  <c r="M7279" i="5"/>
  <c r="N7279" i="5"/>
  <c r="Q7279" i="5" s="1"/>
  <c r="F7279" i="5" s="1"/>
  <c r="G7279" i="5" s="1"/>
  <c r="M7299" i="5"/>
  <c r="N7299" i="5"/>
  <c r="Q7299" i="5" s="1"/>
  <c r="F7299" i="5" s="1"/>
  <c r="G7299" i="5" s="1"/>
  <c r="M7288" i="5"/>
  <c r="N7288" i="5"/>
  <c r="Q7288" i="5" s="1"/>
  <c r="F7288" i="5" s="1"/>
  <c r="G7288" i="5" s="1"/>
  <c r="M7274" i="5"/>
  <c r="N7274" i="5"/>
  <c r="Q7274" i="5" s="1"/>
  <c r="F7274" i="5" s="1"/>
  <c r="G7274" i="5" s="1"/>
  <c r="A7317" i="5"/>
  <c r="B7269" i="5"/>
  <c r="A7343" i="5"/>
  <c r="B7295" i="5"/>
  <c r="A7302" i="5"/>
  <c r="B7254" i="5"/>
  <c r="A7331" i="5"/>
  <c r="B7283" i="5"/>
  <c r="A7320" i="5"/>
  <c r="B7272" i="5"/>
  <c r="A7311" i="5"/>
  <c r="B7263" i="5"/>
  <c r="A7333" i="5"/>
  <c r="B7285" i="5"/>
  <c r="A7321" i="5"/>
  <c r="B7273" i="5"/>
  <c r="A7344" i="5"/>
  <c r="B7296" i="5"/>
  <c r="A7342" i="5"/>
  <c r="B7294" i="5"/>
  <c r="A7330" i="5"/>
  <c r="B7282" i="5"/>
  <c r="A7301" i="5"/>
  <c r="B7253" i="5"/>
  <c r="A7304" i="5"/>
  <c r="B7256" i="5"/>
  <c r="A7328" i="5"/>
  <c r="B7280" i="5"/>
  <c r="A7345" i="5"/>
  <c r="B7297" i="5"/>
  <c r="A7315" i="5"/>
  <c r="B7267" i="5"/>
  <c r="A7334" i="5"/>
  <c r="B7286" i="5"/>
  <c r="A7332" i="5"/>
  <c r="B7284" i="5"/>
  <c r="A7346" i="5"/>
  <c r="B7298" i="5"/>
  <c r="A7355" i="5"/>
  <c r="B7307" i="5"/>
  <c r="A7371" i="5"/>
  <c r="B7323" i="5"/>
  <c r="A7308" i="5"/>
  <c r="B7260" i="5"/>
  <c r="A7309" i="5"/>
  <c r="B7261" i="5"/>
  <c r="A7313" i="5"/>
  <c r="B7265" i="5"/>
  <c r="A7310" i="5"/>
  <c r="B7262" i="5"/>
  <c r="A7339" i="5"/>
  <c r="B7291" i="5"/>
  <c r="A7305" i="5"/>
  <c r="B7257" i="5"/>
  <c r="A7319" i="5"/>
  <c r="B7271" i="5"/>
  <c r="A7314" i="5"/>
  <c r="B7266" i="5"/>
  <c r="A7329" i="5"/>
  <c r="B7281" i="5"/>
  <c r="A7325" i="5"/>
  <c r="B7277" i="5"/>
  <c r="A7318" i="5"/>
  <c r="B7270" i="5"/>
  <c r="A7338" i="5"/>
  <c r="B7290" i="5"/>
  <c r="A7335" i="5"/>
  <c r="B7287" i="5"/>
  <c r="A7326" i="5"/>
  <c r="B7278" i="5"/>
  <c r="A7324" i="5"/>
  <c r="B7276" i="5"/>
  <c r="A7312" i="5"/>
  <c r="B7264" i="5"/>
  <c r="A7327" i="5"/>
  <c r="B7279" i="5"/>
  <c r="A7347" i="5"/>
  <c r="B7299" i="5"/>
  <c r="A7336" i="5"/>
  <c r="B7288" i="5"/>
  <c r="A7322" i="5"/>
  <c r="B7274" i="5"/>
  <c r="A7341" i="5"/>
  <c r="B7293" i="5"/>
  <c r="A7303" i="5"/>
  <c r="B7255" i="5"/>
  <c r="A7306" i="5"/>
  <c r="B7258" i="5"/>
  <c r="A7337" i="5"/>
  <c r="B7289" i="5"/>
  <c r="A7316" i="5"/>
  <c r="B7268" i="5"/>
  <c r="A7300" i="5"/>
  <c r="B7252" i="5"/>
  <c r="A7340" i="5"/>
  <c r="B7292" i="5"/>
  <c r="O7445" i="5" l="1"/>
  <c r="P7397" i="5"/>
  <c r="O7462" i="5"/>
  <c r="P7414" i="5"/>
  <c r="O7499" i="5"/>
  <c r="P7451" i="5"/>
  <c r="O7459" i="5"/>
  <c r="P7411" i="5"/>
  <c r="O7465" i="5"/>
  <c r="P7417" i="5"/>
  <c r="O7473" i="5"/>
  <c r="P7425" i="5"/>
  <c r="O7467" i="5"/>
  <c r="P7419" i="5"/>
  <c r="O7484" i="5"/>
  <c r="P7436" i="5"/>
  <c r="O7458" i="5"/>
  <c r="P7410" i="5"/>
  <c r="O7461" i="5"/>
  <c r="P7413" i="5"/>
  <c r="O7495" i="5"/>
  <c r="P7447" i="5"/>
  <c r="O7496" i="5"/>
  <c r="P7448" i="5"/>
  <c r="O7489" i="5"/>
  <c r="P7441" i="5"/>
  <c r="O7511" i="5"/>
  <c r="P7463" i="5"/>
  <c r="O7469" i="5"/>
  <c r="P7421" i="5"/>
  <c r="O7479" i="5"/>
  <c r="P7431" i="5"/>
  <c r="O7539" i="5"/>
  <c r="P7491" i="5"/>
  <c r="O7474" i="5"/>
  <c r="P7426" i="5"/>
  <c r="O7500" i="5"/>
  <c r="P7452" i="5"/>
  <c r="O7454" i="5"/>
  <c r="P7406" i="5"/>
  <c r="O7482" i="5"/>
  <c r="P7434" i="5"/>
  <c r="O7455" i="5"/>
  <c r="P7407" i="5"/>
  <c r="O7485" i="5"/>
  <c r="P7437" i="5"/>
  <c r="O7525" i="5"/>
  <c r="P7477" i="5"/>
  <c r="O7470" i="5"/>
  <c r="P7422" i="5"/>
  <c r="O7498" i="5"/>
  <c r="P7450" i="5"/>
  <c r="O7471" i="5"/>
  <c r="P7423" i="5"/>
  <c r="O7481" i="5"/>
  <c r="P7433" i="5"/>
  <c r="O7528" i="5"/>
  <c r="P7480" i="5"/>
  <c r="O7476" i="5"/>
  <c r="P7428" i="5"/>
  <c r="O7444" i="5"/>
  <c r="P7396" i="5"/>
  <c r="O7483" i="5"/>
  <c r="P7435" i="5"/>
  <c r="O7514" i="5"/>
  <c r="P7466" i="5"/>
  <c r="O7497" i="5"/>
  <c r="P7449" i="5"/>
  <c r="O7488" i="5"/>
  <c r="P7440" i="5"/>
  <c r="O7457" i="5"/>
  <c r="P7409" i="5"/>
  <c r="O7478" i="5"/>
  <c r="P7430" i="5"/>
  <c r="O7486" i="5"/>
  <c r="P7438" i="5"/>
  <c r="O7464" i="5"/>
  <c r="P7416" i="5"/>
  <c r="O7490" i="5"/>
  <c r="P7442" i="5"/>
  <c r="O7453" i="5"/>
  <c r="P7405" i="5"/>
  <c r="O7472" i="5"/>
  <c r="P7424" i="5"/>
  <c r="O7516" i="5"/>
  <c r="P7468" i="5"/>
  <c r="O7487" i="5"/>
  <c r="P7439" i="5"/>
  <c r="O7475" i="5"/>
  <c r="P7427" i="5"/>
  <c r="O7456" i="5"/>
  <c r="P7408" i="5"/>
  <c r="O7460" i="5"/>
  <c r="P7412" i="5"/>
  <c r="O7446" i="5"/>
  <c r="P7398" i="5"/>
  <c r="M7317" i="5"/>
  <c r="N7317" i="5"/>
  <c r="Q7317" i="5" s="1"/>
  <c r="F7317" i="5" s="1"/>
  <c r="G7317" i="5" s="1"/>
  <c r="M7300" i="5"/>
  <c r="N7300" i="5"/>
  <c r="Q7300" i="5" s="1"/>
  <c r="F7300" i="5" s="1"/>
  <c r="G7300" i="5" s="1"/>
  <c r="M7336" i="5"/>
  <c r="N7336" i="5"/>
  <c r="Q7336" i="5" s="1"/>
  <c r="F7336" i="5" s="1"/>
  <c r="G7336" i="5" s="1"/>
  <c r="M7338" i="5"/>
  <c r="N7338" i="5"/>
  <c r="Q7338" i="5" s="1"/>
  <c r="F7338" i="5" s="1"/>
  <c r="G7338" i="5" s="1"/>
  <c r="M7339" i="5"/>
  <c r="N7339" i="5"/>
  <c r="Q7339" i="5" s="1"/>
  <c r="F7339" i="5" s="1"/>
  <c r="G7339" i="5" s="1"/>
  <c r="M7346" i="5"/>
  <c r="N7346" i="5"/>
  <c r="Q7346" i="5" s="1"/>
  <c r="F7346" i="5" s="1"/>
  <c r="G7346" i="5" s="1"/>
  <c r="M7301" i="5"/>
  <c r="N7301" i="5"/>
  <c r="Q7301" i="5" s="1"/>
  <c r="F7301" i="5" s="1"/>
  <c r="G7301" i="5" s="1"/>
  <c r="M7320" i="5"/>
  <c r="N7320" i="5"/>
  <c r="Q7320" i="5" s="1"/>
  <c r="F7320" i="5" s="1"/>
  <c r="G7320" i="5" s="1"/>
  <c r="M7314" i="5"/>
  <c r="N7314" i="5"/>
  <c r="Q7314" i="5" s="1"/>
  <c r="F7314" i="5" s="1"/>
  <c r="G7314" i="5" s="1"/>
  <c r="M7308" i="5"/>
  <c r="N7308" i="5"/>
  <c r="Q7308" i="5" s="1"/>
  <c r="F7308" i="5" s="1"/>
  <c r="G7308" i="5" s="1"/>
  <c r="M7321" i="5"/>
  <c r="N7321" i="5"/>
  <c r="Q7321" i="5" s="1"/>
  <c r="F7321" i="5" s="1"/>
  <c r="G7321" i="5" s="1"/>
  <c r="M7341" i="5"/>
  <c r="N7341" i="5"/>
  <c r="Q7341" i="5" s="1"/>
  <c r="F7341" i="5" s="1"/>
  <c r="G7341" i="5" s="1"/>
  <c r="M7319" i="5"/>
  <c r="N7319" i="5"/>
  <c r="Q7319" i="5" s="1"/>
  <c r="F7319" i="5" s="1"/>
  <c r="G7319" i="5" s="1"/>
  <c r="M7328" i="5"/>
  <c r="N7328" i="5"/>
  <c r="Q7328" i="5" s="1"/>
  <c r="F7328" i="5" s="1"/>
  <c r="G7328" i="5" s="1"/>
  <c r="M7333" i="5"/>
  <c r="N7333" i="5"/>
  <c r="Q7333" i="5" s="1"/>
  <c r="F7333" i="5" s="1"/>
  <c r="G7333" i="5" s="1"/>
  <c r="M7322" i="5"/>
  <c r="N7322" i="5"/>
  <c r="Q7322" i="5" s="1"/>
  <c r="F7322" i="5" s="1"/>
  <c r="G7322" i="5" s="1"/>
  <c r="M7335" i="5"/>
  <c r="N7335" i="5"/>
  <c r="Q7335" i="5" s="1"/>
  <c r="F7335" i="5" s="1"/>
  <c r="G7335" i="5" s="1"/>
  <c r="M7355" i="5"/>
  <c r="N7355" i="5"/>
  <c r="Q7355" i="5" s="1"/>
  <c r="F7355" i="5" s="1"/>
  <c r="G7355" i="5" s="1"/>
  <c r="M7304" i="5"/>
  <c r="N7304" i="5"/>
  <c r="Q7304" i="5" s="1"/>
  <c r="F7304" i="5" s="1"/>
  <c r="G7304" i="5" s="1"/>
  <c r="M7311" i="5"/>
  <c r="N7311" i="5"/>
  <c r="Q7311" i="5" s="1"/>
  <c r="F7311" i="5" s="1"/>
  <c r="G7311" i="5" s="1"/>
  <c r="M7316" i="5"/>
  <c r="N7316" i="5"/>
  <c r="Q7316" i="5" s="1"/>
  <c r="F7316" i="5" s="1"/>
  <c r="G7316" i="5" s="1"/>
  <c r="M7347" i="5"/>
  <c r="N7347" i="5"/>
  <c r="Q7347" i="5" s="1"/>
  <c r="F7347" i="5" s="1"/>
  <c r="G7347" i="5" s="1"/>
  <c r="M7318" i="5"/>
  <c r="N7318" i="5"/>
  <c r="Q7318" i="5" s="1"/>
  <c r="F7318" i="5" s="1"/>
  <c r="G7318" i="5" s="1"/>
  <c r="M7310" i="5"/>
  <c r="N7310" i="5"/>
  <c r="Q7310" i="5" s="1"/>
  <c r="F7310" i="5" s="1"/>
  <c r="G7310" i="5" s="1"/>
  <c r="M7332" i="5"/>
  <c r="N7332" i="5"/>
  <c r="Q7332" i="5" s="1"/>
  <c r="F7332" i="5" s="1"/>
  <c r="G7332" i="5" s="1"/>
  <c r="M7330" i="5"/>
  <c r="N7330" i="5"/>
  <c r="Q7330" i="5" s="1"/>
  <c r="F7330" i="5" s="1"/>
  <c r="G7330" i="5" s="1"/>
  <c r="M7331" i="5"/>
  <c r="N7331" i="5"/>
  <c r="Q7331" i="5" s="1"/>
  <c r="F7331" i="5" s="1"/>
  <c r="G7331" i="5" s="1"/>
  <c r="M7324" i="5"/>
  <c r="N7324" i="5"/>
  <c r="Q7324" i="5" s="1"/>
  <c r="F7324" i="5" s="1"/>
  <c r="G7324" i="5" s="1"/>
  <c r="M7303" i="5"/>
  <c r="N7303" i="5"/>
  <c r="Q7303" i="5" s="1"/>
  <c r="F7303" i="5" s="1"/>
  <c r="G7303" i="5" s="1"/>
  <c r="M7305" i="5"/>
  <c r="N7305" i="5"/>
  <c r="Q7305" i="5" s="1"/>
  <c r="F7305" i="5" s="1"/>
  <c r="G7305" i="5" s="1"/>
  <c r="M7337" i="5"/>
  <c r="N7337" i="5"/>
  <c r="Q7337" i="5" s="1"/>
  <c r="F7337" i="5" s="1"/>
  <c r="G7337" i="5" s="1"/>
  <c r="M7327" i="5"/>
  <c r="N7327" i="5"/>
  <c r="Q7327" i="5" s="1"/>
  <c r="F7327" i="5" s="1"/>
  <c r="G7327" i="5" s="1"/>
  <c r="M7325" i="5"/>
  <c r="N7325" i="5"/>
  <c r="Q7325" i="5" s="1"/>
  <c r="F7325" i="5" s="1"/>
  <c r="G7325" i="5" s="1"/>
  <c r="M7313" i="5"/>
  <c r="N7313" i="5"/>
  <c r="Q7313" i="5" s="1"/>
  <c r="F7313" i="5" s="1"/>
  <c r="G7313" i="5" s="1"/>
  <c r="M7334" i="5"/>
  <c r="N7334" i="5"/>
  <c r="Q7334" i="5" s="1"/>
  <c r="F7334" i="5" s="1"/>
  <c r="G7334" i="5" s="1"/>
  <c r="M7342" i="5"/>
  <c r="N7342" i="5"/>
  <c r="Q7342" i="5" s="1"/>
  <c r="F7342" i="5" s="1"/>
  <c r="G7342" i="5" s="1"/>
  <c r="M7302" i="5"/>
  <c r="N7302" i="5"/>
  <c r="Q7302" i="5" s="1"/>
  <c r="F7302" i="5" s="1"/>
  <c r="G7302" i="5" s="1"/>
  <c r="M7345" i="5"/>
  <c r="N7345" i="5"/>
  <c r="Q7345" i="5" s="1"/>
  <c r="F7345" i="5" s="1"/>
  <c r="G7345" i="5" s="1"/>
  <c r="M7326" i="5"/>
  <c r="N7326" i="5"/>
  <c r="Q7326" i="5" s="1"/>
  <c r="F7326" i="5" s="1"/>
  <c r="G7326" i="5" s="1"/>
  <c r="M7371" i="5"/>
  <c r="N7371" i="5"/>
  <c r="Q7371" i="5" s="1"/>
  <c r="F7371" i="5" s="1"/>
  <c r="G7371" i="5" s="1"/>
  <c r="M7340" i="5"/>
  <c r="N7340" i="5"/>
  <c r="Q7340" i="5" s="1"/>
  <c r="F7340" i="5" s="1"/>
  <c r="G7340" i="5" s="1"/>
  <c r="M7306" i="5"/>
  <c r="N7306" i="5"/>
  <c r="Q7306" i="5" s="1"/>
  <c r="F7306" i="5" s="1"/>
  <c r="G7306" i="5" s="1"/>
  <c r="M7312" i="5"/>
  <c r="N7312" i="5"/>
  <c r="Q7312" i="5" s="1"/>
  <c r="F7312" i="5" s="1"/>
  <c r="G7312" i="5" s="1"/>
  <c r="M7329" i="5"/>
  <c r="N7329" i="5"/>
  <c r="Q7329" i="5" s="1"/>
  <c r="F7329" i="5" s="1"/>
  <c r="G7329" i="5" s="1"/>
  <c r="M7309" i="5"/>
  <c r="N7309" i="5"/>
  <c r="Q7309" i="5" s="1"/>
  <c r="F7309" i="5" s="1"/>
  <c r="G7309" i="5" s="1"/>
  <c r="M7315" i="5"/>
  <c r="N7315" i="5"/>
  <c r="Q7315" i="5" s="1"/>
  <c r="F7315" i="5" s="1"/>
  <c r="G7315" i="5" s="1"/>
  <c r="M7344" i="5"/>
  <c r="N7344" i="5"/>
  <c r="Q7344" i="5" s="1"/>
  <c r="F7344" i="5" s="1"/>
  <c r="G7344" i="5" s="1"/>
  <c r="M7343" i="5"/>
  <c r="N7343" i="5"/>
  <c r="Q7343" i="5" s="1"/>
  <c r="F7343" i="5" s="1"/>
  <c r="G7343" i="5" s="1"/>
  <c r="A7367" i="5"/>
  <c r="B7319" i="5"/>
  <c r="A7388" i="5"/>
  <c r="B7340" i="5"/>
  <c r="A7370" i="5"/>
  <c r="B7322" i="5"/>
  <c r="A7383" i="5"/>
  <c r="B7335" i="5"/>
  <c r="A7353" i="5"/>
  <c r="B7305" i="5"/>
  <c r="A7403" i="5"/>
  <c r="B7355" i="5"/>
  <c r="A7352" i="5"/>
  <c r="B7304" i="5"/>
  <c r="A7359" i="5"/>
  <c r="B7311" i="5"/>
  <c r="A7419" i="5"/>
  <c r="B7371" i="5"/>
  <c r="A7376" i="5"/>
  <c r="B7328" i="5"/>
  <c r="A7381" i="5"/>
  <c r="B7333" i="5"/>
  <c r="A7348" i="5"/>
  <c r="B7300" i="5"/>
  <c r="A7384" i="5"/>
  <c r="B7336" i="5"/>
  <c r="A7386" i="5"/>
  <c r="B7338" i="5"/>
  <c r="A7387" i="5"/>
  <c r="B7339" i="5"/>
  <c r="A7394" i="5"/>
  <c r="B7346" i="5"/>
  <c r="A7349" i="5"/>
  <c r="B7301" i="5"/>
  <c r="A7368" i="5"/>
  <c r="B7320" i="5"/>
  <c r="A7364" i="5"/>
  <c r="B7316" i="5"/>
  <c r="A7395" i="5"/>
  <c r="B7347" i="5"/>
  <c r="A7366" i="5"/>
  <c r="B7318" i="5"/>
  <c r="A7358" i="5"/>
  <c r="B7310" i="5"/>
  <c r="A7380" i="5"/>
  <c r="B7332" i="5"/>
  <c r="A7378" i="5"/>
  <c r="B7330" i="5"/>
  <c r="A7379" i="5"/>
  <c r="B7331" i="5"/>
  <c r="A7389" i="5"/>
  <c r="B7341" i="5"/>
  <c r="A7374" i="5"/>
  <c r="B7326" i="5"/>
  <c r="A7385" i="5"/>
  <c r="B7337" i="5"/>
  <c r="A7375" i="5"/>
  <c r="B7327" i="5"/>
  <c r="A7373" i="5"/>
  <c r="B7325" i="5"/>
  <c r="A7361" i="5"/>
  <c r="B7313" i="5"/>
  <c r="A7382" i="5"/>
  <c r="B7334" i="5"/>
  <c r="A7390" i="5"/>
  <c r="B7342" i="5"/>
  <c r="A7350" i="5"/>
  <c r="B7302" i="5"/>
  <c r="A7354" i="5"/>
  <c r="B7306" i="5"/>
  <c r="A7360" i="5"/>
  <c r="B7312" i="5"/>
  <c r="A7377" i="5"/>
  <c r="B7329" i="5"/>
  <c r="A7357" i="5"/>
  <c r="B7309" i="5"/>
  <c r="A7363" i="5"/>
  <c r="B7315" i="5"/>
  <c r="A7392" i="5"/>
  <c r="B7344" i="5"/>
  <c r="A7391" i="5"/>
  <c r="B7343" i="5"/>
  <c r="A7351" i="5"/>
  <c r="B7303" i="5"/>
  <c r="A7372" i="5"/>
  <c r="B7324" i="5"/>
  <c r="A7362" i="5"/>
  <c r="B7314" i="5"/>
  <c r="A7356" i="5"/>
  <c r="B7308" i="5"/>
  <c r="A7393" i="5"/>
  <c r="B7345" i="5"/>
  <c r="A7369" i="5"/>
  <c r="B7321" i="5"/>
  <c r="A7365" i="5"/>
  <c r="B7317" i="5"/>
  <c r="O7520" i="5" l="1"/>
  <c r="P7472" i="5"/>
  <c r="O7515" i="5"/>
  <c r="P7467" i="5"/>
  <c r="O7494" i="5"/>
  <c r="P7446" i="5"/>
  <c r="O7501" i="5"/>
  <c r="P7453" i="5"/>
  <c r="O7545" i="5"/>
  <c r="P7497" i="5"/>
  <c r="O7519" i="5"/>
  <c r="P7471" i="5"/>
  <c r="O7502" i="5"/>
  <c r="P7454" i="5"/>
  <c r="O7537" i="5"/>
  <c r="P7489" i="5"/>
  <c r="P7473" i="5"/>
  <c r="O7521" i="5"/>
  <c r="O7529" i="5"/>
  <c r="P7481" i="5"/>
  <c r="O7546" i="5"/>
  <c r="P7498" i="5"/>
  <c r="O7504" i="5"/>
  <c r="P7456" i="5"/>
  <c r="O7543" i="5"/>
  <c r="P7495" i="5"/>
  <c r="O7559" i="5"/>
  <c r="P7511" i="5"/>
  <c r="O7522" i="5"/>
  <c r="P7474" i="5"/>
  <c r="O7509" i="5"/>
  <c r="P7461" i="5"/>
  <c r="O7535" i="5"/>
  <c r="P7487" i="5"/>
  <c r="O7526" i="5"/>
  <c r="P7478" i="5"/>
  <c r="O7524" i="5"/>
  <c r="P7476" i="5"/>
  <c r="O7533" i="5"/>
  <c r="P7485" i="5"/>
  <c r="O7527" i="5"/>
  <c r="P7479" i="5"/>
  <c r="O7506" i="5"/>
  <c r="P7458" i="5"/>
  <c r="O7510" i="5"/>
  <c r="P7462" i="5"/>
  <c r="O7530" i="5"/>
  <c r="P7482" i="5"/>
  <c r="O7508" i="5"/>
  <c r="P7460" i="5"/>
  <c r="O7538" i="5"/>
  <c r="P7490" i="5"/>
  <c r="O7562" i="5"/>
  <c r="P7514" i="5"/>
  <c r="O7548" i="5"/>
  <c r="P7500" i="5"/>
  <c r="O7513" i="5"/>
  <c r="P7465" i="5"/>
  <c r="O7512" i="5"/>
  <c r="P7464" i="5"/>
  <c r="O7531" i="5"/>
  <c r="P7483" i="5"/>
  <c r="O7518" i="5"/>
  <c r="P7470" i="5"/>
  <c r="O7507" i="5"/>
  <c r="P7459" i="5"/>
  <c r="O7523" i="5"/>
  <c r="P7475" i="5"/>
  <c r="O7534" i="5"/>
  <c r="P7486" i="5"/>
  <c r="O7573" i="5"/>
  <c r="P7525" i="5"/>
  <c r="O7587" i="5"/>
  <c r="P7539" i="5"/>
  <c r="O7547" i="5"/>
  <c r="P7499" i="5"/>
  <c r="O7536" i="5"/>
  <c r="P7488" i="5"/>
  <c r="O7544" i="5"/>
  <c r="P7496" i="5"/>
  <c r="O7492" i="5"/>
  <c r="P7444" i="5"/>
  <c r="O7564" i="5"/>
  <c r="P7516" i="5"/>
  <c r="O7505" i="5"/>
  <c r="P7457" i="5"/>
  <c r="O7576" i="5"/>
  <c r="P7528" i="5"/>
  <c r="O7503" i="5"/>
  <c r="P7455" i="5"/>
  <c r="O7517" i="5"/>
  <c r="P7469" i="5"/>
  <c r="O7532" i="5"/>
  <c r="P7484" i="5"/>
  <c r="O7493" i="5"/>
  <c r="P7445" i="5"/>
  <c r="M7360" i="5"/>
  <c r="N7360" i="5"/>
  <c r="Q7360" i="5" s="1"/>
  <c r="F7360" i="5" s="1"/>
  <c r="G7360" i="5" s="1"/>
  <c r="M7367" i="5"/>
  <c r="N7367" i="5"/>
  <c r="Q7367" i="5" s="1"/>
  <c r="F7367" i="5" s="1"/>
  <c r="G7367" i="5" s="1"/>
  <c r="M7385" i="5"/>
  <c r="N7385" i="5"/>
  <c r="Q7385" i="5" s="1"/>
  <c r="F7385" i="5" s="1"/>
  <c r="G7385" i="5" s="1"/>
  <c r="M7386" i="5"/>
  <c r="N7386" i="5"/>
  <c r="Q7386" i="5" s="1"/>
  <c r="F7386" i="5" s="1"/>
  <c r="G7386" i="5" s="1"/>
  <c r="M7369" i="5"/>
  <c r="N7369" i="5"/>
  <c r="Q7369" i="5" s="1"/>
  <c r="F7369" i="5" s="1"/>
  <c r="G7369" i="5" s="1"/>
  <c r="M7392" i="5"/>
  <c r="N7392" i="5"/>
  <c r="Q7392" i="5" s="1"/>
  <c r="F7392" i="5" s="1"/>
  <c r="G7392" i="5" s="1"/>
  <c r="M7390" i="5"/>
  <c r="N7390" i="5"/>
  <c r="Q7390" i="5" s="1"/>
  <c r="F7390" i="5" s="1"/>
  <c r="G7390" i="5" s="1"/>
  <c r="M7389" i="5"/>
  <c r="N7389" i="5"/>
  <c r="Q7389" i="5" s="1"/>
  <c r="F7389" i="5" s="1"/>
  <c r="G7389" i="5" s="1"/>
  <c r="M7364" i="5"/>
  <c r="N7364" i="5"/>
  <c r="Q7364" i="5" s="1"/>
  <c r="F7364" i="5" s="1"/>
  <c r="G7364" i="5" s="1"/>
  <c r="M7348" i="5"/>
  <c r="N7348" i="5"/>
  <c r="Q7348" i="5" s="1"/>
  <c r="F7348" i="5" s="1"/>
  <c r="G7348" i="5" s="1"/>
  <c r="M7353" i="5"/>
  <c r="N7353" i="5"/>
  <c r="Q7353" i="5" s="1"/>
  <c r="F7353" i="5" s="1"/>
  <c r="G7353" i="5" s="1"/>
  <c r="M7372" i="5"/>
  <c r="N7372" i="5"/>
  <c r="Q7372" i="5" s="1"/>
  <c r="F7372" i="5" s="1"/>
  <c r="G7372" i="5" s="1"/>
  <c r="M7375" i="5"/>
  <c r="N7375" i="5"/>
  <c r="Q7375" i="5" s="1"/>
  <c r="F7375" i="5" s="1"/>
  <c r="G7375" i="5" s="1"/>
  <c r="M7387" i="5"/>
  <c r="N7387" i="5"/>
  <c r="Q7387" i="5" s="1"/>
  <c r="F7387" i="5" s="1"/>
  <c r="G7387" i="5" s="1"/>
  <c r="M7359" i="5"/>
  <c r="N7359" i="5"/>
  <c r="Q7359" i="5" s="1"/>
  <c r="F7359" i="5" s="1"/>
  <c r="G7359" i="5" s="1"/>
  <c r="M7365" i="5"/>
  <c r="N7365" i="5"/>
  <c r="Q7365" i="5" s="1"/>
  <c r="F7365" i="5" s="1"/>
  <c r="G7365" i="5" s="1"/>
  <c r="M7391" i="5"/>
  <c r="N7391" i="5"/>
  <c r="Q7391" i="5" s="1"/>
  <c r="F7391" i="5" s="1"/>
  <c r="G7391" i="5" s="1"/>
  <c r="M7350" i="5"/>
  <c r="N7350" i="5"/>
  <c r="Q7350" i="5" s="1"/>
  <c r="F7350" i="5" s="1"/>
  <c r="G7350" i="5" s="1"/>
  <c r="M7374" i="5"/>
  <c r="N7374" i="5"/>
  <c r="Q7374" i="5" s="1"/>
  <c r="F7374" i="5" s="1"/>
  <c r="G7374" i="5" s="1"/>
  <c r="M7395" i="5"/>
  <c r="N7395" i="5"/>
  <c r="Q7395" i="5" s="1"/>
  <c r="F7395" i="5" s="1"/>
  <c r="G7395" i="5" s="1"/>
  <c r="M7384" i="5"/>
  <c r="N7384" i="5"/>
  <c r="Q7384" i="5" s="1"/>
  <c r="F7384" i="5" s="1"/>
  <c r="G7384" i="5" s="1"/>
  <c r="M7403" i="5"/>
  <c r="N7403" i="5"/>
  <c r="Q7403" i="5" s="1"/>
  <c r="F7403" i="5" s="1"/>
  <c r="G7403" i="5" s="1"/>
  <c r="M7393" i="5"/>
  <c r="N7393" i="5"/>
  <c r="Q7393" i="5" s="1"/>
  <c r="F7393" i="5" s="1"/>
  <c r="G7393" i="5" s="1"/>
  <c r="M7363" i="5"/>
  <c r="N7363" i="5"/>
  <c r="Q7363" i="5" s="1"/>
  <c r="F7363" i="5" s="1"/>
  <c r="G7363" i="5" s="1"/>
  <c r="M7382" i="5"/>
  <c r="N7382" i="5"/>
  <c r="Q7382" i="5" s="1"/>
  <c r="F7382" i="5" s="1"/>
  <c r="G7382" i="5" s="1"/>
  <c r="M7379" i="5"/>
  <c r="N7379" i="5"/>
  <c r="Q7379" i="5" s="1"/>
  <c r="F7379" i="5" s="1"/>
  <c r="G7379" i="5" s="1"/>
  <c r="M7368" i="5"/>
  <c r="N7368" i="5"/>
  <c r="Q7368" i="5" s="1"/>
  <c r="F7368" i="5" s="1"/>
  <c r="G7368" i="5" s="1"/>
  <c r="M7381" i="5"/>
  <c r="N7381" i="5"/>
  <c r="Q7381" i="5" s="1"/>
  <c r="F7381" i="5" s="1"/>
  <c r="G7381" i="5" s="1"/>
  <c r="M7383" i="5"/>
  <c r="N7383" i="5"/>
  <c r="Q7383" i="5" s="1"/>
  <c r="F7383" i="5" s="1"/>
  <c r="G7383" i="5" s="1"/>
  <c r="M7356" i="5"/>
  <c r="N7356" i="5"/>
  <c r="Q7356" i="5" s="1"/>
  <c r="F7356" i="5" s="1"/>
  <c r="G7356" i="5" s="1"/>
  <c r="M7357" i="5"/>
  <c r="N7357" i="5"/>
  <c r="Q7357" i="5" s="1"/>
  <c r="F7357" i="5" s="1"/>
  <c r="G7357" i="5" s="1"/>
  <c r="M7361" i="5"/>
  <c r="N7361" i="5"/>
  <c r="Q7361" i="5" s="1"/>
  <c r="F7361" i="5" s="1"/>
  <c r="G7361" i="5" s="1"/>
  <c r="M7378" i="5"/>
  <c r="N7378" i="5"/>
  <c r="Q7378" i="5" s="1"/>
  <c r="F7378" i="5" s="1"/>
  <c r="G7378" i="5" s="1"/>
  <c r="M7349" i="5"/>
  <c r="N7349" i="5"/>
  <c r="Q7349" i="5" s="1"/>
  <c r="F7349" i="5" s="1"/>
  <c r="G7349" i="5" s="1"/>
  <c r="M7376" i="5"/>
  <c r="N7376" i="5"/>
  <c r="Q7376" i="5" s="1"/>
  <c r="F7376" i="5" s="1"/>
  <c r="G7376" i="5" s="1"/>
  <c r="M7370" i="5"/>
  <c r="N7370" i="5"/>
  <c r="Q7370" i="5" s="1"/>
  <c r="F7370" i="5" s="1"/>
  <c r="G7370" i="5" s="1"/>
  <c r="M7358" i="5"/>
  <c r="N7358" i="5"/>
  <c r="Q7358" i="5" s="1"/>
  <c r="F7358" i="5" s="1"/>
  <c r="G7358" i="5" s="1"/>
  <c r="M7351" i="5"/>
  <c r="N7351" i="5"/>
  <c r="Q7351" i="5" s="1"/>
  <c r="F7351" i="5" s="1"/>
  <c r="G7351" i="5" s="1"/>
  <c r="M7352" i="5"/>
  <c r="N7352" i="5"/>
  <c r="Q7352" i="5" s="1"/>
  <c r="F7352" i="5" s="1"/>
  <c r="G7352" i="5" s="1"/>
  <c r="M7354" i="5"/>
  <c r="N7354" i="5"/>
  <c r="Q7354" i="5" s="1"/>
  <c r="F7354" i="5" s="1"/>
  <c r="G7354" i="5" s="1"/>
  <c r="M7366" i="5"/>
  <c r="N7366" i="5"/>
  <c r="Q7366" i="5" s="1"/>
  <c r="F7366" i="5" s="1"/>
  <c r="G7366" i="5" s="1"/>
  <c r="M7362" i="5"/>
  <c r="N7362" i="5"/>
  <c r="Q7362" i="5" s="1"/>
  <c r="F7362" i="5" s="1"/>
  <c r="G7362" i="5" s="1"/>
  <c r="M7377" i="5"/>
  <c r="N7377" i="5"/>
  <c r="Q7377" i="5" s="1"/>
  <c r="F7377" i="5" s="1"/>
  <c r="G7377" i="5" s="1"/>
  <c r="M7373" i="5"/>
  <c r="N7373" i="5"/>
  <c r="Q7373" i="5" s="1"/>
  <c r="F7373" i="5" s="1"/>
  <c r="G7373" i="5" s="1"/>
  <c r="M7380" i="5"/>
  <c r="N7380" i="5"/>
  <c r="Q7380" i="5" s="1"/>
  <c r="F7380" i="5" s="1"/>
  <c r="G7380" i="5" s="1"/>
  <c r="M7394" i="5"/>
  <c r="N7394" i="5"/>
  <c r="Q7394" i="5" s="1"/>
  <c r="F7394" i="5" s="1"/>
  <c r="G7394" i="5" s="1"/>
  <c r="M7419" i="5"/>
  <c r="N7419" i="5"/>
  <c r="Q7419" i="5" s="1"/>
  <c r="F7419" i="5" s="1"/>
  <c r="G7419" i="5" s="1"/>
  <c r="M7388" i="5"/>
  <c r="N7388" i="5"/>
  <c r="Q7388" i="5" s="1"/>
  <c r="F7388" i="5" s="1"/>
  <c r="G7388" i="5" s="1"/>
  <c r="A7399" i="5"/>
  <c r="B7351" i="5"/>
  <c r="A7402" i="5"/>
  <c r="B7354" i="5"/>
  <c r="A7433" i="5"/>
  <c r="B7385" i="5"/>
  <c r="A7414" i="5"/>
  <c r="B7366" i="5"/>
  <c r="A7434" i="5"/>
  <c r="B7386" i="5"/>
  <c r="A7400" i="5"/>
  <c r="B7352" i="5"/>
  <c r="A7413" i="5"/>
  <c r="B7365" i="5"/>
  <c r="A7439" i="5"/>
  <c r="B7391" i="5"/>
  <c r="A7398" i="5"/>
  <c r="B7350" i="5"/>
  <c r="A7422" i="5"/>
  <c r="B7374" i="5"/>
  <c r="A7443" i="5"/>
  <c r="B7395" i="5"/>
  <c r="A7432" i="5"/>
  <c r="B7384" i="5"/>
  <c r="A7451" i="5"/>
  <c r="B7403" i="5"/>
  <c r="A7441" i="5"/>
  <c r="B7393" i="5"/>
  <c r="A7411" i="5"/>
  <c r="B7363" i="5"/>
  <c r="A7430" i="5"/>
  <c r="B7382" i="5"/>
  <c r="A7427" i="5"/>
  <c r="B7379" i="5"/>
  <c r="A7416" i="5"/>
  <c r="B7368" i="5"/>
  <c r="A7429" i="5"/>
  <c r="B7381" i="5"/>
  <c r="A7431" i="5"/>
  <c r="B7383" i="5"/>
  <c r="A7410" i="5"/>
  <c r="B7362" i="5"/>
  <c r="A7425" i="5"/>
  <c r="B7377" i="5"/>
  <c r="A7421" i="5"/>
  <c r="B7373" i="5"/>
  <c r="A7428" i="5"/>
  <c r="B7380" i="5"/>
  <c r="A7442" i="5"/>
  <c r="B7394" i="5"/>
  <c r="A7467" i="5"/>
  <c r="B7419" i="5"/>
  <c r="A7436" i="5"/>
  <c r="B7388" i="5"/>
  <c r="A7404" i="5"/>
  <c r="B7356" i="5"/>
  <c r="A7405" i="5"/>
  <c r="B7357" i="5"/>
  <c r="A7409" i="5"/>
  <c r="B7361" i="5"/>
  <c r="A7426" i="5"/>
  <c r="B7378" i="5"/>
  <c r="A7397" i="5"/>
  <c r="B7349" i="5"/>
  <c r="A7424" i="5"/>
  <c r="B7376" i="5"/>
  <c r="A7418" i="5"/>
  <c r="B7370" i="5"/>
  <c r="A7417" i="5"/>
  <c r="B7369" i="5"/>
  <c r="A7440" i="5"/>
  <c r="B7392" i="5"/>
  <c r="A7438" i="5"/>
  <c r="B7390" i="5"/>
  <c r="A7437" i="5"/>
  <c r="B7389" i="5"/>
  <c r="A7412" i="5"/>
  <c r="B7364" i="5"/>
  <c r="A7396" i="5"/>
  <c r="B7348" i="5"/>
  <c r="A7401" i="5"/>
  <c r="B7353" i="5"/>
  <c r="A7420" i="5"/>
  <c r="B7372" i="5"/>
  <c r="A7408" i="5"/>
  <c r="B7360" i="5"/>
  <c r="A7423" i="5"/>
  <c r="B7375" i="5"/>
  <c r="A7406" i="5"/>
  <c r="B7358" i="5"/>
  <c r="A7435" i="5"/>
  <c r="B7387" i="5"/>
  <c r="A7407" i="5"/>
  <c r="B7359" i="5"/>
  <c r="A7415" i="5"/>
  <c r="B7367" i="5"/>
  <c r="O7575" i="5" l="1"/>
  <c r="P7527" i="5"/>
  <c r="O7592" i="5"/>
  <c r="P7544" i="5"/>
  <c r="O7572" i="5"/>
  <c r="P7524" i="5"/>
  <c r="O7551" i="5"/>
  <c r="P7503" i="5"/>
  <c r="O7595" i="5"/>
  <c r="P7547" i="5"/>
  <c r="O7579" i="5"/>
  <c r="P7531" i="5"/>
  <c r="O7578" i="5"/>
  <c r="P7530" i="5"/>
  <c r="O7583" i="5"/>
  <c r="P7535" i="5"/>
  <c r="O7577" i="5"/>
  <c r="P7529" i="5"/>
  <c r="O7542" i="5"/>
  <c r="P7494" i="5"/>
  <c r="O7607" i="5"/>
  <c r="P7559" i="5"/>
  <c r="O7541" i="5"/>
  <c r="P7493" i="5"/>
  <c r="O7540" i="5"/>
  <c r="P7492" i="5"/>
  <c r="O7571" i="5"/>
  <c r="P7523" i="5"/>
  <c r="O7610" i="5"/>
  <c r="P7562" i="5"/>
  <c r="O7581" i="5"/>
  <c r="P7533" i="5"/>
  <c r="O7591" i="5"/>
  <c r="P7543" i="5"/>
  <c r="O7567" i="5"/>
  <c r="P7519" i="5"/>
  <c r="O7555" i="5"/>
  <c r="P7507" i="5"/>
  <c r="O7569" i="5"/>
  <c r="P7521" i="5"/>
  <c r="O7612" i="5"/>
  <c r="P7564" i="5"/>
  <c r="O7580" i="5"/>
  <c r="P7532" i="5"/>
  <c r="O7552" i="5"/>
  <c r="P7504" i="5"/>
  <c r="O7624" i="5"/>
  <c r="P7576" i="5"/>
  <c r="O7635" i="5"/>
  <c r="P7587" i="5"/>
  <c r="O7560" i="5"/>
  <c r="P7512" i="5"/>
  <c r="O7558" i="5"/>
  <c r="P7510" i="5"/>
  <c r="O7557" i="5"/>
  <c r="P7509" i="5"/>
  <c r="O7563" i="5"/>
  <c r="P7515" i="5"/>
  <c r="O7596" i="5"/>
  <c r="P7548" i="5"/>
  <c r="O7593" i="5"/>
  <c r="P7545" i="5"/>
  <c r="O7582" i="5"/>
  <c r="P7534" i="5"/>
  <c r="O7550" i="5"/>
  <c r="P7502" i="5"/>
  <c r="O7586" i="5"/>
  <c r="P7538" i="5"/>
  <c r="O7565" i="5"/>
  <c r="P7517" i="5"/>
  <c r="O7584" i="5"/>
  <c r="P7536" i="5"/>
  <c r="O7566" i="5"/>
  <c r="P7518" i="5"/>
  <c r="O7556" i="5"/>
  <c r="P7508" i="5"/>
  <c r="O7574" i="5"/>
  <c r="P7526" i="5"/>
  <c r="O7594" i="5"/>
  <c r="P7546" i="5"/>
  <c r="O7549" i="5"/>
  <c r="P7501" i="5"/>
  <c r="O7553" i="5"/>
  <c r="P7505" i="5"/>
  <c r="O7621" i="5"/>
  <c r="P7573" i="5"/>
  <c r="O7561" i="5"/>
  <c r="P7513" i="5"/>
  <c r="O7554" i="5"/>
  <c r="P7506" i="5"/>
  <c r="O7570" i="5"/>
  <c r="P7522" i="5"/>
  <c r="O7585" i="5"/>
  <c r="P7537" i="5"/>
  <c r="O7568" i="5"/>
  <c r="P7520" i="5"/>
  <c r="M7408" i="5"/>
  <c r="N7408" i="5"/>
  <c r="Q7408" i="5" s="1"/>
  <c r="F7408" i="5" s="1"/>
  <c r="G7408" i="5" s="1"/>
  <c r="M7411" i="5"/>
  <c r="N7411" i="5"/>
  <c r="Q7411" i="5" s="1"/>
  <c r="F7411" i="5" s="1"/>
  <c r="G7411" i="5" s="1"/>
  <c r="M7440" i="5"/>
  <c r="N7440" i="5"/>
  <c r="Q7440" i="5" s="1"/>
  <c r="F7440" i="5" s="1"/>
  <c r="G7440" i="5" s="1"/>
  <c r="M7425" i="5"/>
  <c r="N7425" i="5"/>
  <c r="Q7425" i="5" s="1"/>
  <c r="F7425" i="5" s="1"/>
  <c r="G7425" i="5" s="1"/>
  <c r="M7439" i="5"/>
  <c r="N7439" i="5"/>
  <c r="Q7439" i="5" s="1"/>
  <c r="F7439" i="5" s="1"/>
  <c r="G7439" i="5" s="1"/>
  <c r="M7399" i="5"/>
  <c r="N7399" i="5"/>
  <c r="Q7399" i="5" s="1"/>
  <c r="F7399" i="5" s="1"/>
  <c r="G7399" i="5" s="1"/>
  <c r="M7417" i="5"/>
  <c r="N7417" i="5"/>
  <c r="Q7417" i="5" s="1"/>
  <c r="F7417" i="5" s="1"/>
  <c r="G7417" i="5" s="1"/>
  <c r="M7441" i="5"/>
  <c r="N7441" i="5"/>
  <c r="Q7441" i="5" s="1"/>
  <c r="F7441" i="5" s="1"/>
  <c r="G7441" i="5" s="1"/>
  <c r="M7407" i="5"/>
  <c r="N7407" i="5"/>
  <c r="Q7407" i="5" s="1"/>
  <c r="F7407" i="5" s="1"/>
  <c r="G7407" i="5" s="1"/>
  <c r="M7396" i="5"/>
  <c r="N7396" i="5"/>
  <c r="Q7396" i="5" s="1"/>
  <c r="F7396" i="5" s="1"/>
  <c r="G7396" i="5" s="1"/>
  <c r="M7424" i="5"/>
  <c r="N7424" i="5"/>
  <c r="Q7424" i="5" s="1"/>
  <c r="F7424" i="5" s="1"/>
  <c r="G7424" i="5" s="1"/>
  <c r="M7467" i="5"/>
  <c r="N7467" i="5"/>
  <c r="Q7467" i="5" s="1"/>
  <c r="F7467" i="5" s="1"/>
  <c r="G7467" i="5" s="1"/>
  <c r="M7429" i="5"/>
  <c r="N7429" i="5"/>
  <c r="Q7429" i="5" s="1"/>
  <c r="F7429" i="5" s="1"/>
  <c r="G7429" i="5" s="1"/>
  <c r="M7432" i="5"/>
  <c r="N7432" i="5"/>
  <c r="Q7432" i="5" s="1"/>
  <c r="F7432" i="5" s="1"/>
  <c r="G7432" i="5" s="1"/>
  <c r="M7434" i="5"/>
  <c r="N7434" i="5"/>
  <c r="Q7434" i="5" s="1"/>
  <c r="F7434" i="5" s="1"/>
  <c r="G7434" i="5" s="1"/>
  <c r="M7405" i="5"/>
  <c r="N7405" i="5"/>
  <c r="Q7405" i="5" s="1"/>
  <c r="F7405" i="5" s="1"/>
  <c r="G7405" i="5" s="1"/>
  <c r="M7415" i="5"/>
  <c r="N7415" i="5"/>
  <c r="Q7415" i="5" s="1"/>
  <c r="F7415" i="5" s="1"/>
  <c r="G7415" i="5" s="1"/>
  <c r="M7401" i="5"/>
  <c r="N7401" i="5"/>
  <c r="Q7401" i="5" s="1"/>
  <c r="F7401" i="5" s="1"/>
  <c r="G7401" i="5" s="1"/>
  <c r="M7418" i="5"/>
  <c r="N7418" i="5"/>
  <c r="Q7418" i="5" s="1"/>
  <c r="F7418" i="5" s="1"/>
  <c r="G7418" i="5" s="1"/>
  <c r="M7436" i="5"/>
  <c r="N7436" i="5"/>
  <c r="Q7436" i="5" s="1"/>
  <c r="F7436" i="5" s="1"/>
  <c r="G7436" i="5" s="1"/>
  <c r="M7431" i="5"/>
  <c r="N7431" i="5"/>
  <c r="Q7431" i="5" s="1"/>
  <c r="F7431" i="5" s="1"/>
  <c r="G7431" i="5" s="1"/>
  <c r="M7451" i="5"/>
  <c r="N7451" i="5"/>
  <c r="Q7451" i="5" s="1"/>
  <c r="F7451" i="5" s="1"/>
  <c r="G7451" i="5" s="1"/>
  <c r="M7400" i="5"/>
  <c r="N7400" i="5"/>
  <c r="Q7400" i="5" s="1"/>
  <c r="F7400" i="5" s="1"/>
  <c r="G7400" i="5" s="1"/>
  <c r="M7435" i="5"/>
  <c r="N7435" i="5"/>
  <c r="Q7435" i="5" s="1"/>
  <c r="F7435" i="5" s="1"/>
  <c r="G7435" i="5" s="1"/>
  <c r="M7412" i="5"/>
  <c r="N7412" i="5"/>
  <c r="Q7412" i="5" s="1"/>
  <c r="F7412" i="5" s="1"/>
  <c r="G7412" i="5" s="1"/>
  <c r="M7397" i="5"/>
  <c r="N7397" i="5"/>
  <c r="Q7397" i="5" s="1"/>
  <c r="F7397" i="5" s="1"/>
  <c r="G7397" i="5" s="1"/>
  <c r="M7442" i="5"/>
  <c r="N7442" i="5"/>
  <c r="Q7442" i="5" s="1"/>
  <c r="F7442" i="5" s="1"/>
  <c r="G7442" i="5" s="1"/>
  <c r="M7416" i="5"/>
  <c r="N7416" i="5"/>
  <c r="Q7416" i="5" s="1"/>
  <c r="F7416" i="5" s="1"/>
  <c r="G7416" i="5" s="1"/>
  <c r="M7443" i="5"/>
  <c r="N7443" i="5"/>
  <c r="Q7443" i="5" s="1"/>
  <c r="F7443" i="5" s="1"/>
  <c r="G7443" i="5" s="1"/>
  <c r="M7414" i="5"/>
  <c r="N7414" i="5"/>
  <c r="Q7414" i="5" s="1"/>
  <c r="F7414" i="5" s="1"/>
  <c r="G7414" i="5" s="1"/>
  <c r="M7406" i="5"/>
  <c r="N7406" i="5"/>
  <c r="Q7406" i="5" s="1"/>
  <c r="F7406" i="5" s="1"/>
  <c r="G7406" i="5" s="1"/>
  <c r="M7437" i="5"/>
  <c r="N7437" i="5"/>
  <c r="Q7437" i="5" s="1"/>
  <c r="F7437" i="5" s="1"/>
  <c r="G7437" i="5" s="1"/>
  <c r="M7426" i="5"/>
  <c r="N7426" i="5"/>
  <c r="Q7426" i="5" s="1"/>
  <c r="F7426" i="5" s="1"/>
  <c r="G7426" i="5" s="1"/>
  <c r="M7428" i="5"/>
  <c r="N7428" i="5"/>
  <c r="Q7428" i="5" s="1"/>
  <c r="F7428" i="5" s="1"/>
  <c r="G7428" i="5" s="1"/>
  <c r="M7427" i="5"/>
  <c r="N7427" i="5"/>
  <c r="Q7427" i="5" s="1"/>
  <c r="F7427" i="5" s="1"/>
  <c r="G7427" i="5" s="1"/>
  <c r="M7422" i="5"/>
  <c r="N7422" i="5"/>
  <c r="Q7422" i="5" s="1"/>
  <c r="F7422" i="5" s="1"/>
  <c r="G7422" i="5" s="1"/>
  <c r="M7433" i="5"/>
  <c r="N7433" i="5"/>
  <c r="Q7433" i="5" s="1"/>
  <c r="F7433" i="5" s="1"/>
  <c r="G7433" i="5" s="1"/>
  <c r="M7420" i="5"/>
  <c r="N7420" i="5"/>
  <c r="Q7420" i="5" s="1"/>
  <c r="F7420" i="5" s="1"/>
  <c r="G7420" i="5" s="1"/>
  <c r="M7410" i="5"/>
  <c r="N7410" i="5"/>
  <c r="Q7410" i="5" s="1"/>
  <c r="F7410" i="5" s="1"/>
  <c r="G7410" i="5" s="1"/>
  <c r="M7413" i="5"/>
  <c r="N7413" i="5"/>
  <c r="Q7413" i="5" s="1"/>
  <c r="F7413" i="5" s="1"/>
  <c r="G7413" i="5" s="1"/>
  <c r="M7404" i="5"/>
  <c r="N7404" i="5"/>
  <c r="Q7404" i="5" s="1"/>
  <c r="F7404" i="5" s="1"/>
  <c r="G7404" i="5" s="1"/>
  <c r="M7423" i="5"/>
  <c r="N7423" i="5"/>
  <c r="Q7423" i="5" s="1"/>
  <c r="F7423" i="5" s="1"/>
  <c r="G7423" i="5" s="1"/>
  <c r="M7438" i="5"/>
  <c r="N7438" i="5"/>
  <c r="Q7438" i="5" s="1"/>
  <c r="F7438" i="5" s="1"/>
  <c r="G7438" i="5" s="1"/>
  <c r="M7409" i="5"/>
  <c r="N7409" i="5"/>
  <c r="Q7409" i="5" s="1"/>
  <c r="F7409" i="5" s="1"/>
  <c r="G7409" i="5" s="1"/>
  <c r="M7421" i="5"/>
  <c r="N7421" i="5"/>
  <c r="Q7421" i="5" s="1"/>
  <c r="F7421" i="5" s="1"/>
  <c r="G7421" i="5" s="1"/>
  <c r="M7430" i="5"/>
  <c r="N7430" i="5"/>
  <c r="Q7430" i="5" s="1"/>
  <c r="F7430" i="5" s="1"/>
  <c r="G7430" i="5" s="1"/>
  <c r="M7398" i="5"/>
  <c r="N7398" i="5"/>
  <c r="Q7398" i="5" s="1"/>
  <c r="F7398" i="5" s="1"/>
  <c r="G7398" i="5" s="1"/>
  <c r="M7402" i="5"/>
  <c r="N7402" i="5"/>
  <c r="Q7402" i="5" s="1"/>
  <c r="F7402" i="5" s="1"/>
  <c r="G7402" i="5" s="1"/>
  <c r="A7463" i="5"/>
  <c r="B7415" i="5"/>
  <c r="A7449" i="5"/>
  <c r="B7401" i="5"/>
  <c r="A7466" i="5"/>
  <c r="B7418" i="5"/>
  <c r="A7484" i="5"/>
  <c r="B7436" i="5"/>
  <c r="A7479" i="5"/>
  <c r="B7431" i="5"/>
  <c r="A7499" i="5"/>
  <c r="B7451" i="5"/>
  <c r="A7448" i="5"/>
  <c r="B7400" i="5"/>
  <c r="A7455" i="5"/>
  <c r="B7407" i="5"/>
  <c r="A7444" i="5"/>
  <c r="B7396" i="5"/>
  <c r="A7472" i="5"/>
  <c r="B7424" i="5"/>
  <c r="A7515" i="5"/>
  <c r="B7467" i="5"/>
  <c r="A7477" i="5"/>
  <c r="B7429" i="5"/>
  <c r="A7480" i="5"/>
  <c r="B7432" i="5"/>
  <c r="A7482" i="5"/>
  <c r="B7434" i="5"/>
  <c r="A7454" i="5"/>
  <c r="B7406" i="5"/>
  <c r="A7485" i="5"/>
  <c r="B7437" i="5"/>
  <c r="A7474" i="5"/>
  <c r="B7426" i="5"/>
  <c r="A7476" i="5"/>
  <c r="B7428" i="5"/>
  <c r="A7475" i="5"/>
  <c r="B7427" i="5"/>
  <c r="A7470" i="5"/>
  <c r="B7422" i="5"/>
  <c r="A7481" i="5"/>
  <c r="B7433" i="5"/>
  <c r="A7458" i="5"/>
  <c r="B7410" i="5"/>
  <c r="A7461" i="5"/>
  <c r="B7413" i="5"/>
  <c r="A7483" i="5"/>
  <c r="B7435" i="5"/>
  <c r="A7445" i="5"/>
  <c r="B7397" i="5"/>
  <c r="A7490" i="5"/>
  <c r="B7442" i="5"/>
  <c r="A7464" i="5"/>
  <c r="B7416" i="5"/>
  <c r="A7462" i="5"/>
  <c r="B7414" i="5"/>
  <c r="A7468" i="5"/>
  <c r="B7420" i="5"/>
  <c r="A7452" i="5"/>
  <c r="B7404" i="5"/>
  <c r="A7489" i="5"/>
  <c r="B7441" i="5"/>
  <c r="A7471" i="5"/>
  <c r="B7423" i="5"/>
  <c r="A7486" i="5"/>
  <c r="B7438" i="5"/>
  <c r="A7457" i="5"/>
  <c r="B7409" i="5"/>
  <c r="A7469" i="5"/>
  <c r="B7421" i="5"/>
  <c r="A7478" i="5"/>
  <c r="B7430" i="5"/>
  <c r="A7446" i="5"/>
  <c r="B7398" i="5"/>
  <c r="A7450" i="5"/>
  <c r="B7402" i="5"/>
  <c r="A7460" i="5"/>
  <c r="B7412" i="5"/>
  <c r="A7491" i="5"/>
  <c r="B7443" i="5"/>
  <c r="A7465" i="5"/>
  <c r="B7417" i="5"/>
  <c r="A7456" i="5"/>
  <c r="B7408" i="5"/>
  <c r="A7488" i="5"/>
  <c r="B7440" i="5"/>
  <c r="A7453" i="5"/>
  <c r="B7405" i="5"/>
  <c r="A7473" i="5"/>
  <c r="B7425" i="5"/>
  <c r="A7459" i="5"/>
  <c r="B7411" i="5"/>
  <c r="A7487" i="5"/>
  <c r="B7439" i="5"/>
  <c r="A7447" i="5"/>
  <c r="B7399" i="5"/>
  <c r="O7601" i="5" l="1"/>
  <c r="P7553" i="5"/>
  <c r="O7605" i="5"/>
  <c r="P7557" i="5"/>
  <c r="O7598" i="5"/>
  <c r="P7550" i="5"/>
  <c r="O7602" i="5"/>
  <c r="P7554" i="5"/>
  <c r="O7604" i="5"/>
  <c r="P7556" i="5"/>
  <c r="O7641" i="5"/>
  <c r="P7593" i="5"/>
  <c r="O7672" i="5"/>
  <c r="P7624" i="5"/>
  <c r="P7591" i="5"/>
  <c r="O7639" i="5"/>
  <c r="O7590" i="5"/>
  <c r="P7542" i="5"/>
  <c r="O7620" i="5"/>
  <c r="P7572" i="5"/>
  <c r="O7626" i="5"/>
  <c r="P7578" i="5"/>
  <c r="O7589" i="5"/>
  <c r="P7541" i="5"/>
  <c r="O7618" i="5"/>
  <c r="P7570" i="5"/>
  <c r="O7622" i="5"/>
  <c r="P7574" i="5"/>
  <c r="O7630" i="5"/>
  <c r="P7582" i="5"/>
  <c r="O7683" i="5"/>
  <c r="P7635" i="5"/>
  <c r="O7615" i="5"/>
  <c r="P7567" i="5"/>
  <c r="O7599" i="5"/>
  <c r="P7551" i="5"/>
  <c r="O7619" i="5"/>
  <c r="P7571" i="5"/>
  <c r="O7603" i="5"/>
  <c r="P7555" i="5"/>
  <c r="O7609" i="5"/>
  <c r="P7561" i="5"/>
  <c r="O7614" i="5"/>
  <c r="P7566" i="5"/>
  <c r="O7644" i="5"/>
  <c r="P7596" i="5"/>
  <c r="O7600" i="5"/>
  <c r="P7552" i="5"/>
  <c r="O7629" i="5"/>
  <c r="P7581" i="5"/>
  <c r="O7625" i="5"/>
  <c r="P7577" i="5"/>
  <c r="O7640" i="5"/>
  <c r="P7592" i="5"/>
  <c r="O7660" i="5"/>
  <c r="P7612" i="5"/>
  <c r="O7633" i="5"/>
  <c r="P7585" i="5"/>
  <c r="O7642" i="5"/>
  <c r="P7594" i="5"/>
  <c r="O7643" i="5"/>
  <c r="P7595" i="5"/>
  <c r="O7655" i="5"/>
  <c r="P7607" i="5"/>
  <c r="O7613" i="5"/>
  <c r="P7565" i="5"/>
  <c r="O7616" i="5"/>
  <c r="P7568" i="5"/>
  <c r="O7597" i="5"/>
  <c r="P7549" i="5"/>
  <c r="O7634" i="5"/>
  <c r="P7586" i="5"/>
  <c r="O7606" i="5"/>
  <c r="P7558" i="5"/>
  <c r="O7617" i="5"/>
  <c r="P7569" i="5"/>
  <c r="O7588" i="5"/>
  <c r="P7540" i="5"/>
  <c r="O7627" i="5"/>
  <c r="P7579" i="5"/>
  <c r="O7608" i="5"/>
  <c r="P7560" i="5"/>
  <c r="O7669" i="5"/>
  <c r="P7621" i="5"/>
  <c r="O7632" i="5"/>
  <c r="P7584" i="5"/>
  <c r="O7611" i="5"/>
  <c r="P7563" i="5"/>
  <c r="O7628" i="5"/>
  <c r="P7580" i="5"/>
  <c r="O7658" i="5"/>
  <c r="P7610" i="5"/>
  <c r="O7631" i="5"/>
  <c r="P7583" i="5"/>
  <c r="O7623" i="5"/>
  <c r="P7575" i="5"/>
  <c r="M7487" i="5"/>
  <c r="N7487" i="5"/>
  <c r="Q7487" i="5" s="1"/>
  <c r="F7487" i="5" s="1"/>
  <c r="G7487" i="5" s="1"/>
  <c r="M7491" i="5"/>
  <c r="N7491" i="5"/>
  <c r="Q7491" i="5" s="1"/>
  <c r="F7491" i="5" s="1"/>
  <c r="G7491" i="5" s="1"/>
  <c r="M7486" i="5"/>
  <c r="N7486" i="5"/>
  <c r="Q7486" i="5" s="1"/>
  <c r="F7486" i="5" s="1"/>
  <c r="G7486" i="5" s="1"/>
  <c r="M7490" i="5"/>
  <c r="N7490" i="5"/>
  <c r="Q7490" i="5" s="1"/>
  <c r="F7490" i="5" s="1"/>
  <c r="G7490" i="5" s="1"/>
  <c r="M7475" i="5"/>
  <c r="N7475" i="5"/>
  <c r="Q7475" i="5" s="1"/>
  <c r="F7475" i="5" s="1"/>
  <c r="G7475" i="5" s="1"/>
  <c r="M7477" i="5"/>
  <c r="N7477" i="5"/>
  <c r="Q7477" i="5" s="1"/>
  <c r="F7477" i="5" s="1"/>
  <c r="G7477" i="5" s="1"/>
  <c r="M7479" i="5"/>
  <c r="N7479" i="5"/>
  <c r="Q7479" i="5" s="1"/>
  <c r="F7479" i="5" s="1"/>
  <c r="G7479" i="5" s="1"/>
  <c r="M7456" i="5"/>
  <c r="N7456" i="5"/>
  <c r="Q7456" i="5" s="1"/>
  <c r="F7456" i="5" s="1"/>
  <c r="G7456" i="5" s="1"/>
  <c r="M7469" i="5"/>
  <c r="N7469" i="5"/>
  <c r="Q7469" i="5" s="1"/>
  <c r="F7469" i="5" s="1"/>
  <c r="G7469" i="5" s="1"/>
  <c r="M7462" i="5"/>
  <c r="N7462" i="5"/>
  <c r="Q7462" i="5" s="1"/>
  <c r="F7462" i="5" s="1"/>
  <c r="G7462" i="5" s="1"/>
  <c r="M7481" i="5"/>
  <c r="N7481" i="5"/>
  <c r="Q7481" i="5" s="1"/>
  <c r="F7481" i="5" s="1"/>
  <c r="G7481" i="5" s="1"/>
  <c r="M7482" i="5"/>
  <c r="N7482" i="5"/>
  <c r="Q7482" i="5" s="1"/>
  <c r="F7482" i="5" s="1"/>
  <c r="G7482" i="5" s="1"/>
  <c r="M7448" i="5"/>
  <c r="N7448" i="5"/>
  <c r="Q7448" i="5" s="1"/>
  <c r="F7448" i="5" s="1"/>
  <c r="G7448" i="5" s="1"/>
  <c r="M7447" i="5"/>
  <c r="N7447" i="5"/>
  <c r="Q7447" i="5" s="1"/>
  <c r="F7447" i="5" s="1"/>
  <c r="G7447" i="5" s="1"/>
  <c r="M7465" i="5"/>
  <c r="N7465" i="5"/>
  <c r="Q7465" i="5" s="1"/>
  <c r="F7465" i="5" s="1"/>
  <c r="G7465" i="5" s="1"/>
  <c r="M7457" i="5"/>
  <c r="N7457" i="5"/>
  <c r="Q7457" i="5" s="1"/>
  <c r="F7457" i="5" s="1"/>
  <c r="G7457" i="5" s="1"/>
  <c r="M7464" i="5"/>
  <c r="N7464" i="5"/>
  <c r="Q7464" i="5" s="1"/>
  <c r="F7464" i="5" s="1"/>
  <c r="G7464" i="5" s="1"/>
  <c r="M7470" i="5"/>
  <c r="N7470" i="5"/>
  <c r="Q7470" i="5" s="1"/>
  <c r="F7470" i="5" s="1"/>
  <c r="G7470" i="5" s="1"/>
  <c r="M7480" i="5"/>
  <c r="N7480" i="5"/>
  <c r="Q7480" i="5" s="1"/>
  <c r="F7480" i="5" s="1"/>
  <c r="G7480" i="5" s="1"/>
  <c r="M7499" i="5"/>
  <c r="N7499" i="5"/>
  <c r="Q7499" i="5" s="1"/>
  <c r="F7499" i="5" s="1"/>
  <c r="G7499" i="5" s="1"/>
  <c r="M7459" i="5"/>
  <c r="N7459" i="5"/>
  <c r="Q7459" i="5" s="1"/>
  <c r="F7459" i="5" s="1"/>
  <c r="G7459" i="5" s="1"/>
  <c r="M7460" i="5"/>
  <c r="N7460" i="5"/>
  <c r="Q7460" i="5" s="1"/>
  <c r="F7460" i="5" s="1"/>
  <c r="G7460" i="5" s="1"/>
  <c r="M7471" i="5"/>
  <c r="N7471" i="5"/>
  <c r="Q7471" i="5" s="1"/>
  <c r="F7471" i="5" s="1"/>
  <c r="G7471" i="5" s="1"/>
  <c r="M7445" i="5"/>
  <c r="N7445" i="5"/>
  <c r="Q7445" i="5" s="1"/>
  <c r="F7445" i="5" s="1"/>
  <c r="G7445" i="5" s="1"/>
  <c r="M7476" i="5"/>
  <c r="N7476" i="5"/>
  <c r="Q7476" i="5" s="1"/>
  <c r="F7476" i="5" s="1"/>
  <c r="G7476" i="5" s="1"/>
  <c r="M7515" i="5"/>
  <c r="N7515" i="5"/>
  <c r="Q7515" i="5" s="1"/>
  <c r="F7515" i="5" s="1"/>
  <c r="G7515" i="5" s="1"/>
  <c r="M7484" i="5"/>
  <c r="N7484" i="5"/>
  <c r="Q7484" i="5" s="1"/>
  <c r="F7484" i="5" s="1"/>
  <c r="G7484" i="5" s="1"/>
  <c r="M7473" i="5"/>
  <c r="N7473" i="5"/>
  <c r="Q7473" i="5" s="1"/>
  <c r="F7473" i="5" s="1"/>
  <c r="G7473" i="5" s="1"/>
  <c r="M7450" i="5"/>
  <c r="N7450" i="5"/>
  <c r="Q7450" i="5" s="1"/>
  <c r="F7450" i="5" s="1"/>
  <c r="G7450" i="5" s="1"/>
  <c r="M7489" i="5"/>
  <c r="N7489" i="5"/>
  <c r="Q7489" i="5" s="1"/>
  <c r="F7489" i="5" s="1"/>
  <c r="G7489" i="5" s="1"/>
  <c r="M7483" i="5"/>
  <c r="N7483" i="5"/>
  <c r="Q7483" i="5" s="1"/>
  <c r="F7483" i="5" s="1"/>
  <c r="G7483" i="5" s="1"/>
  <c r="M7474" i="5"/>
  <c r="N7474" i="5"/>
  <c r="Q7474" i="5" s="1"/>
  <c r="F7474" i="5" s="1"/>
  <c r="G7474" i="5" s="1"/>
  <c r="M7472" i="5"/>
  <c r="N7472" i="5"/>
  <c r="Q7472" i="5" s="1"/>
  <c r="F7472" i="5" s="1"/>
  <c r="G7472" i="5" s="1"/>
  <c r="M7466" i="5"/>
  <c r="N7466" i="5"/>
  <c r="Q7466" i="5" s="1"/>
  <c r="F7466" i="5" s="1"/>
  <c r="G7466" i="5" s="1"/>
  <c r="M7488" i="5"/>
  <c r="N7488" i="5"/>
  <c r="Q7488" i="5" s="1"/>
  <c r="F7488" i="5" s="1"/>
  <c r="G7488" i="5" s="1"/>
  <c r="M7478" i="5"/>
  <c r="N7478" i="5"/>
  <c r="Q7478" i="5" s="1"/>
  <c r="F7478" i="5" s="1"/>
  <c r="G7478" i="5" s="1"/>
  <c r="M7468" i="5"/>
  <c r="N7468" i="5"/>
  <c r="Q7468" i="5" s="1"/>
  <c r="F7468" i="5" s="1"/>
  <c r="G7468" i="5" s="1"/>
  <c r="M7458" i="5"/>
  <c r="N7458" i="5"/>
  <c r="Q7458" i="5" s="1"/>
  <c r="F7458" i="5" s="1"/>
  <c r="G7458" i="5" s="1"/>
  <c r="M7454" i="5"/>
  <c r="N7454" i="5"/>
  <c r="Q7454" i="5" s="1"/>
  <c r="F7454" i="5" s="1"/>
  <c r="G7454" i="5" s="1"/>
  <c r="M7455" i="5"/>
  <c r="N7455" i="5"/>
  <c r="Q7455" i="5" s="1"/>
  <c r="F7455" i="5" s="1"/>
  <c r="G7455" i="5" s="1"/>
  <c r="M7463" i="5"/>
  <c r="N7463" i="5"/>
  <c r="Q7463" i="5" s="1"/>
  <c r="F7463" i="5" s="1"/>
  <c r="G7463" i="5" s="1"/>
  <c r="M7453" i="5"/>
  <c r="N7453" i="5"/>
  <c r="Q7453" i="5" s="1"/>
  <c r="F7453" i="5" s="1"/>
  <c r="G7453" i="5" s="1"/>
  <c r="M7446" i="5"/>
  <c r="N7446" i="5"/>
  <c r="Q7446" i="5" s="1"/>
  <c r="F7446" i="5" s="1"/>
  <c r="G7446" i="5" s="1"/>
  <c r="M7452" i="5"/>
  <c r="N7452" i="5"/>
  <c r="Q7452" i="5" s="1"/>
  <c r="F7452" i="5" s="1"/>
  <c r="G7452" i="5" s="1"/>
  <c r="M7461" i="5"/>
  <c r="N7461" i="5"/>
  <c r="Q7461" i="5" s="1"/>
  <c r="F7461" i="5" s="1"/>
  <c r="G7461" i="5" s="1"/>
  <c r="M7485" i="5"/>
  <c r="N7485" i="5"/>
  <c r="Q7485" i="5" s="1"/>
  <c r="F7485" i="5" s="1"/>
  <c r="G7485" i="5" s="1"/>
  <c r="M7444" i="5"/>
  <c r="N7444" i="5"/>
  <c r="Q7444" i="5" s="1"/>
  <c r="F7444" i="5" s="1"/>
  <c r="G7444" i="5" s="1"/>
  <c r="M7449" i="5"/>
  <c r="N7449" i="5"/>
  <c r="Q7449" i="5" s="1"/>
  <c r="F7449" i="5" s="1"/>
  <c r="G7449" i="5" s="1"/>
  <c r="A7504" i="5"/>
  <c r="B7456" i="5"/>
  <c r="A7517" i="5"/>
  <c r="B7469" i="5"/>
  <c r="A7510" i="5"/>
  <c r="B7462" i="5"/>
  <c r="A7529" i="5"/>
  <c r="B7481" i="5"/>
  <c r="A7530" i="5"/>
  <c r="B7482" i="5"/>
  <c r="A7496" i="5"/>
  <c r="B7448" i="5"/>
  <c r="A7507" i="5"/>
  <c r="B7459" i="5"/>
  <c r="A7508" i="5"/>
  <c r="B7460" i="5"/>
  <c r="A7519" i="5"/>
  <c r="B7471" i="5"/>
  <c r="A7493" i="5"/>
  <c r="B7445" i="5"/>
  <c r="A7524" i="5"/>
  <c r="B7476" i="5"/>
  <c r="A7563" i="5"/>
  <c r="B7515" i="5"/>
  <c r="A7532" i="5"/>
  <c r="B7484" i="5"/>
  <c r="A7495" i="5"/>
  <c r="B7447" i="5"/>
  <c r="A7513" i="5"/>
  <c r="B7465" i="5"/>
  <c r="A7505" i="5"/>
  <c r="B7457" i="5"/>
  <c r="A7512" i="5"/>
  <c r="B7464" i="5"/>
  <c r="A7518" i="5"/>
  <c r="B7470" i="5"/>
  <c r="A7528" i="5"/>
  <c r="B7480" i="5"/>
  <c r="A7547" i="5"/>
  <c r="B7499" i="5"/>
  <c r="A7521" i="5"/>
  <c r="B7473" i="5"/>
  <c r="A7498" i="5"/>
  <c r="B7450" i="5"/>
  <c r="A7537" i="5"/>
  <c r="B7489" i="5"/>
  <c r="A7531" i="5"/>
  <c r="B7483" i="5"/>
  <c r="A7522" i="5"/>
  <c r="B7474" i="5"/>
  <c r="A7520" i="5"/>
  <c r="B7472" i="5"/>
  <c r="A7514" i="5"/>
  <c r="B7466" i="5"/>
  <c r="A7501" i="5"/>
  <c r="B7453" i="5"/>
  <c r="A7494" i="5"/>
  <c r="B7446" i="5"/>
  <c r="A7500" i="5"/>
  <c r="B7452" i="5"/>
  <c r="A7509" i="5"/>
  <c r="B7461" i="5"/>
  <c r="A7533" i="5"/>
  <c r="B7485" i="5"/>
  <c r="A7492" i="5"/>
  <c r="B7444" i="5"/>
  <c r="A7497" i="5"/>
  <c r="B7449" i="5"/>
  <c r="A7535" i="5"/>
  <c r="B7487" i="5"/>
  <c r="A7539" i="5"/>
  <c r="B7491" i="5"/>
  <c r="A7534" i="5"/>
  <c r="B7486" i="5"/>
  <c r="A7538" i="5"/>
  <c r="B7490" i="5"/>
  <c r="A7523" i="5"/>
  <c r="B7475" i="5"/>
  <c r="A7525" i="5"/>
  <c r="B7477" i="5"/>
  <c r="A7527" i="5"/>
  <c r="B7479" i="5"/>
  <c r="A7536" i="5"/>
  <c r="B7488" i="5"/>
  <c r="A7526" i="5"/>
  <c r="B7478" i="5"/>
  <c r="A7516" i="5"/>
  <c r="B7468" i="5"/>
  <c r="A7506" i="5"/>
  <c r="B7458" i="5"/>
  <c r="A7502" i="5"/>
  <c r="B7454" i="5"/>
  <c r="A7503" i="5"/>
  <c r="B7455" i="5"/>
  <c r="A7511" i="5"/>
  <c r="B7463" i="5"/>
  <c r="O7720" i="5" l="1"/>
  <c r="P7672" i="5"/>
  <c r="O7675" i="5"/>
  <c r="P7627" i="5"/>
  <c r="O7652" i="5"/>
  <c r="P7604" i="5"/>
  <c r="O7676" i="5"/>
  <c r="P7628" i="5"/>
  <c r="O7665" i="5"/>
  <c r="P7617" i="5"/>
  <c r="O7691" i="5"/>
  <c r="P7643" i="5"/>
  <c r="O7648" i="5"/>
  <c r="P7600" i="5"/>
  <c r="O7663" i="5"/>
  <c r="P7615" i="5"/>
  <c r="O7668" i="5"/>
  <c r="P7620" i="5"/>
  <c r="O7646" i="5"/>
  <c r="P7598" i="5"/>
  <c r="O7645" i="5"/>
  <c r="P7597" i="5"/>
  <c r="O7657" i="5"/>
  <c r="P7609" i="5"/>
  <c r="O7673" i="5"/>
  <c r="P7625" i="5"/>
  <c r="O7679" i="5"/>
  <c r="P7631" i="5"/>
  <c r="O7667" i="5"/>
  <c r="P7619" i="5"/>
  <c r="O7706" i="5"/>
  <c r="P7658" i="5"/>
  <c r="O7636" i="5"/>
  <c r="P7588" i="5"/>
  <c r="O7677" i="5"/>
  <c r="P7629" i="5"/>
  <c r="O7674" i="5"/>
  <c r="P7626" i="5"/>
  <c r="O7659" i="5"/>
  <c r="P7611" i="5"/>
  <c r="O7654" i="5"/>
  <c r="P7606" i="5"/>
  <c r="O7690" i="5"/>
  <c r="P7642" i="5"/>
  <c r="O7692" i="5"/>
  <c r="P7644" i="5"/>
  <c r="O7731" i="5"/>
  <c r="P7683" i="5"/>
  <c r="O7638" i="5"/>
  <c r="P7590" i="5"/>
  <c r="O7653" i="5"/>
  <c r="P7605" i="5"/>
  <c r="O7637" i="5"/>
  <c r="P7589" i="5"/>
  <c r="O7703" i="5"/>
  <c r="P7655" i="5"/>
  <c r="O7650" i="5"/>
  <c r="P7602" i="5"/>
  <c r="O7687" i="5"/>
  <c r="P7639" i="5"/>
  <c r="O7717" i="5"/>
  <c r="P7669" i="5"/>
  <c r="O7708" i="5"/>
  <c r="P7660" i="5"/>
  <c r="O7670" i="5"/>
  <c r="P7622" i="5"/>
  <c r="O7671" i="5"/>
  <c r="P7623" i="5"/>
  <c r="O7656" i="5"/>
  <c r="P7608" i="5"/>
  <c r="O7664" i="5"/>
  <c r="P7616" i="5"/>
  <c r="O7688" i="5"/>
  <c r="P7640" i="5"/>
  <c r="O7651" i="5"/>
  <c r="P7603" i="5"/>
  <c r="O7666" i="5"/>
  <c r="P7618" i="5"/>
  <c r="O7689" i="5"/>
  <c r="P7641" i="5"/>
  <c r="O7661" i="5"/>
  <c r="P7613" i="5"/>
  <c r="O7647" i="5"/>
  <c r="P7599" i="5"/>
  <c r="O7680" i="5"/>
  <c r="P7632" i="5"/>
  <c r="O7682" i="5"/>
  <c r="P7634" i="5"/>
  <c r="O7681" i="5"/>
  <c r="P7633" i="5"/>
  <c r="O7662" i="5"/>
  <c r="P7614" i="5"/>
  <c r="O7678" i="5"/>
  <c r="P7630" i="5"/>
  <c r="O7649" i="5"/>
  <c r="P7601" i="5"/>
  <c r="M7526" i="5"/>
  <c r="N7526" i="5"/>
  <c r="Q7526" i="5" s="1"/>
  <c r="F7526" i="5" s="1"/>
  <c r="G7526" i="5" s="1"/>
  <c r="M7539" i="5"/>
  <c r="N7539" i="5"/>
  <c r="Q7539" i="5" s="1"/>
  <c r="F7539" i="5" s="1"/>
  <c r="G7539" i="5" s="1"/>
  <c r="M7494" i="5"/>
  <c r="N7494" i="5"/>
  <c r="Q7494" i="5" s="1"/>
  <c r="F7494" i="5" s="1"/>
  <c r="G7494" i="5" s="1"/>
  <c r="M7498" i="5"/>
  <c r="N7498" i="5"/>
  <c r="Q7498" i="5" s="1"/>
  <c r="F7498" i="5" s="1"/>
  <c r="G7498" i="5" s="1"/>
  <c r="M7513" i="5"/>
  <c r="N7513" i="5"/>
  <c r="Q7513" i="5" s="1"/>
  <c r="F7513" i="5" s="1"/>
  <c r="G7513" i="5" s="1"/>
  <c r="M7508" i="5"/>
  <c r="N7508" i="5"/>
  <c r="Q7508" i="5" s="1"/>
  <c r="F7508" i="5" s="1"/>
  <c r="G7508" i="5" s="1"/>
  <c r="M7504" i="5"/>
  <c r="N7504" i="5"/>
  <c r="Q7504" i="5" s="1"/>
  <c r="F7504" i="5" s="1"/>
  <c r="G7504" i="5" s="1"/>
  <c r="M7503" i="5"/>
  <c r="N7503" i="5"/>
  <c r="Q7503" i="5" s="1"/>
  <c r="F7503" i="5" s="1"/>
  <c r="G7503" i="5" s="1"/>
  <c r="M7525" i="5"/>
  <c r="N7525" i="5"/>
  <c r="Q7525" i="5" s="1"/>
  <c r="F7525" i="5" s="1"/>
  <c r="G7525" i="5" s="1"/>
  <c r="M7492" i="5"/>
  <c r="N7492" i="5"/>
  <c r="Q7492" i="5" s="1"/>
  <c r="F7492" i="5" s="1"/>
  <c r="G7492" i="5" s="1"/>
  <c r="M7520" i="5"/>
  <c r="N7520" i="5"/>
  <c r="Q7520" i="5" s="1"/>
  <c r="F7520" i="5" s="1"/>
  <c r="G7520" i="5" s="1"/>
  <c r="M7528" i="5"/>
  <c r="N7528" i="5"/>
  <c r="Q7528" i="5" s="1"/>
  <c r="F7528" i="5" s="1"/>
  <c r="G7528" i="5" s="1"/>
  <c r="M7563" i="5"/>
  <c r="N7563" i="5"/>
  <c r="Q7563" i="5" s="1"/>
  <c r="F7563" i="5" s="1"/>
  <c r="G7563" i="5" s="1"/>
  <c r="M7530" i="5"/>
  <c r="N7530" i="5"/>
  <c r="Q7530" i="5" s="1"/>
  <c r="F7530" i="5" s="1"/>
  <c r="G7530" i="5" s="1"/>
  <c r="M7536" i="5"/>
  <c r="N7536" i="5"/>
  <c r="Q7536" i="5" s="1"/>
  <c r="F7536" i="5" s="1"/>
  <c r="G7536" i="5" s="1"/>
  <c r="M7535" i="5"/>
  <c r="N7535" i="5"/>
  <c r="Q7535" i="5" s="1"/>
  <c r="F7535" i="5" s="1"/>
  <c r="G7535" i="5" s="1"/>
  <c r="M7501" i="5"/>
  <c r="N7501" i="5"/>
  <c r="Q7501" i="5" s="1"/>
  <c r="F7501" i="5" s="1"/>
  <c r="G7501" i="5" s="1"/>
  <c r="M7521" i="5"/>
  <c r="N7521" i="5"/>
  <c r="Q7521" i="5" s="1"/>
  <c r="F7521" i="5" s="1"/>
  <c r="G7521" i="5" s="1"/>
  <c r="M7495" i="5"/>
  <c r="N7495" i="5"/>
  <c r="Q7495" i="5" s="1"/>
  <c r="F7495" i="5" s="1"/>
  <c r="G7495" i="5" s="1"/>
  <c r="M7507" i="5"/>
  <c r="N7507" i="5"/>
  <c r="Q7507" i="5" s="1"/>
  <c r="F7507" i="5" s="1"/>
  <c r="G7507" i="5" s="1"/>
  <c r="M7502" i="5"/>
  <c r="N7502" i="5"/>
  <c r="Q7502" i="5" s="1"/>
  <c r="F7502" i="5" s="1"/>
  <c r="G7502" i="5" s="1"/>
  <c r="M7523" i="5"/>
  <c r="N7523" i="5"/>
  <c r="Q7523" i="5" s="1"/>
  <c r="F7523" i="5" s="1"/>
  <c r="G7523" i="5" s="1"/>
  <c r="M7533" i="5"/>
  <c r="N7533" i="5"/>
  <c r="Q7533" i="5" s="1"/>
  <c r="F7533" i="5" s="1"/>
  <c r="G7533" i="5" s="1"/>
  <c r="M7522" i="5"/>
  <c r="N7522" i="5"/>
  <c r="Q7522" i="5" s="1"/>
  <c r="F7522" i="5" s="1"/>
  <c r="G7522" i="5" s="1"/>
  <c r="M7518" i="5"/>
  <c r="N7518" i="5"/>
  <c r="Q7518" i="5" s="1"/>
  <c r="F7518" i="5" s="1"/>
  <c r="G7518" i="5" s="1"/>
  <c r="M7524" i="5"/>
  <c r="N7524" i="5"/>
  <c r="Q7524" i="5" s="1"/>
  <c r="F7524" i="5" s="1"/>
  <c r="G7524" i="5" s="1"/>
  <c r="M7529" i="5"/>
  <c r="N7529" i="5"/>
  <c r="Q7529" i="5" s="1"/>
  <c r="F7529" i="5" s="1"/>
  <c r="G7529" i="5" s="1"/>
  <c r="M7497" i="5"/>
  <c r="N7497" i="5"/>
  <c r="Q7497" i="5" s="1"/>
  <c r="F7497" i="5" s="1"/>
  <c r="G7497" i="5" s="1"/>
  <c r="M7547" i="5"/>
  <c r="N7547" i="5"/>
  <c r="Q7547" i="5" s="1"/>
  <c r="F7547" i="5" s="1"/>
  <c r="G7547" i="5" s="1"/>
  <c r="M7496" i="5"/>
  <c r="N7496" i="5"/>
  <c r="Q7496" i="5" s="1"/>
  <c r="F7496" i="5" s="1"/>
  <c r="G7496" i="5" s="1"/>
  <c r="M7506" i="5"/>
  <c r="N7506" i="5"/>
  <c r="Q7506" i="5" s="1"/>
  <c r="F7506" i="5" s="1"/>
  <c r="G7506" i="5" s="1"/>
  <c r="M7538" i="5"/>
  <c r="N7538" i="5"/>
  <c r="Q7538" i="5" s="1"/>
  <c r="F7538" i="5" s="1"/>
  <c r="G7538" i="5" s="1"/>
  <c r="M7509" i="5"/>
  <c r="N7509" i="5"/>
  <c r="Q7509" i="5" s="1"/>
  <c r="F7509" i="5" s="1"/>
  <c r="G7509" i="5" s="1"/>
  <c r="M7531" i="5"/>
  <c r="N7531" i="5"/>
  <c r="Q7531" i="5" s="1"/>
  <c r="F7531" i="5" s="1"/>
  <c r="G7531" i="5" s="1"/>
  <c r="M7512" i="5"/>
  <c r="N7512" i="5"/>
  <c r="Q7512" i="5" s="1"/>
  <c r="F7512" i="5" s="1"/>
  <c r="G7512" i="5" s="1"/>
  <c r="M7493" i="5"/>
  <c r="N7493" i="5"/>
  <c r="Q7493" i="5" s="1"/>
  <c r="F7493" i="5" s="1"/>
  <c r="G7493" i="5" s="1"/>
  <c r="M7510" i="5"/>
  <c r="N7510" i="5"/>
  <c r="Q7510" i="5" s="1"/>
  <c r="F7510" i="5" s="1"/>
  <c r="G7510" i="5" s="1"/>
  <c r="M7511" i="5"/>
  <c r="N7511" i="5"/>
  <c r="Q7511" i="5" s="1"/>
  <c r="F7511" i="5" s="1"/>
  <c r="G7511" i="5" s="1"/>
  <c r="M7527" i="5"/>
  <c r="N7527" i="5"/>
  <c r="Q7527" i="5" s="1"/>
  <c r="F7527" i="5" s="1"/>
  <c r="G7527" i="5" s="1"/>
  <c r="M7514" i="5"/>
  <c r="N7514" i="5"/>
  <c r="Q7514" i="5" s="1"/>
  <c r="F7514" i="5" s="1"/>
  <c r="G7514" i="5" s="1"/>
  <c r="M7532" i="5"/>
  <c r="N7532" i="5"/>
  <c r="Q7532" i="5" s="1"/>
  <c r="F7532" i="5" s="1"/>
  <c r="G7532" i="5" s="1"/>
  <c r="M7516" i="5"/>
  <c r="N7516" i="5"/>
  <c r="Q7516" i="5" s="1"/>
  <c r="F7516" i="5" s="1"/>
  <c r="G7516" i="5" s="1"/>
  <c r="M7534" i="5"/>
  <c r="N7534" i="5"/>
  <c r="Q7534" i="5" s="1"/>
  <c r="F7534" i="5" s="1"/>
  <c r="G7534" i="5" s="1"/>
  <c r="M7500" i="5"/>
  <c r="N7500" i="5"/>
  <c r="Q7500" i="5" s="1"/>
  <c r="F7500" i="5" s="1"/>
  <c r="G7500" i="5" s="1"/>
  <c r="M7537" i="5"/>
  <c r="N7537" i="5"/>
  <c r="Q7537" i="5" s="1"/>
  <c r="F7537" i="5" s="1"/>
  <c r="G7537" i="5" s="1"/>
  <c r="M7505" i="5"/>
  <c r="N7505" i="5"/>
  <c r="Q7505" i="5" s="1"/>
  <c r="F7505" i="5" s="1"/>
  <c r="G7505" i="5" s="1"/>
  <c r="M7519" i="5"/>
  <c r="N7519" i="5"/>
  <c r="Q7519" i="5" s="1"/>
  <c r="F7519" i="5" s="1"/>
  <c r="G7519" i="5" s="1"/>
  <c r="M7517" i="5"/>
  <c r="N7517" i="5"/>
  <c r="Q7517" i="5" s="1"/>
  <c r="F7517" i="5" s="1"/>
  <c r="G7517" i="5" s="1"/>
  <c r="A7584" i="5"/>
  <c r="B7536" i="5"/>
  <c r="A7583" i="5"/>
  <c r="B7535" i="5"/>
  <c r="A7549" i="5"/>
  <c r="B7501" i="5"/>
  <c r="A7569" i="5"/>
  <c r="B7521" i="5"/>
  <c r="A7543" i="5"/>
  <c r="B7495" i="5"/>
  <c r="A7555" i="5"/>
  <c r="B7507" i="5"/>
  <c r="A7559" i="5"/>
  <c r="B7511" i="5"/>
  <c r="A7545" i="5"/>
  <c r="B7497" i="5"/>
  <c r="A7595" i="5"/>
  <c r="B7547" i="5"/>
  <c r="A7544" i="5"/>
  <c r="B7496" i="5"/>
  <c r="A7550" i="5"/>
  <c r="B7502" i="5"/>
  <c r="A7571" i="5"/>
  <c r="B7523" i="5"/>
  <c r="A7581" i="5"/>
  <c r="B7533" i="5"/>
  <c r="A7570" i="5"/>
  <c r="B7522" i="5"/>
  <c r="A7566" i="5"/>
  <c r="B7518" i="5"/>
  <c r="A7572" i="5"/>
  <c r="B7524" i="5"/>
  <c r="A7577" i="5"/>
  <c r="B7529" i="5"/>
  <c r="A7575" i="5"/>
  <c r="B7527" i="5"/>
  <c r="A7562" i="5"/>
  <c r="B7514" i="5"/>
  <c r="A7580" i="5"/>
  <c r="B7532" i="5"/>
  <c r="A7554" i="5"/>
  <c r="B7506" i="5"/>
  <c r="A7586" i="5"/>
  <c r="B7538" i="5"/>
  <c r="A7557" i="5"/>
  <c r="B7509" i="5"/>
  <c r="A7579" i="5"/>
  <c r="B7531" i="5"/>
  <c r="A7560" i="5"/>
  <c r="B7512" i="5"/>
  <c r="A7541" i="5"/>
  <c r="B7493" i="5"/>
  <c r="A7558" i="5"/>
  <c r="B7510" i="5"/>
  <c r="A7564" i="5"/>
  <c r="B7516" i="5"/>
  <c r="A7582" i="5"/>
  <c r="B7534" i="5"/>
  <c r="A7548" i="5"/>
  <c r="B7500" i="5"/>
  <c r="A7585" i="5"/>
  <c r="B7537" i="5"/>
  <c r="A7553" i="5"/>
  <c r="B7505" i="5"/>
  <c r="A7567" i="5"/>
  <c r="B7519" i="5"/>
  <c r="A7565" i="5"/>
  <c r="B7517" i="5"/>
  <c r="A7551" i="5"/>
  <c r="B7503" i="5"/>
  <c r="A7573" i="5"/>
  <c r="B7525" i="5"/>
  <c r="A7540" i="5"/>
  <c r="B7492" i="5"/>
  <c r="A7568" i="5"/>
  <c r="B7520" i="5"/>
  <c r="A7576" i="5"/>
  <c r="B7528" i="5"/>
  <c r="A7611" i="5"/>
  <c r="B7563" i="5"/>
  <c r="A7578" i="5"/>
  <c r="B7530" i="5"/>
  <c r="A7574" i="5"/>
  <c r="B7526" i="5"/>
  <c r="A7587" i="5"/>
  <c r="B7539" i="5"/>
  <c r="A7542" i="5"/>
  <c r="B7494" i="5"/>
  <c r="A7546" i="5"/>
  <c r="B7498" i="5"/>
  <c r="A7561" i="5"/>
  <c r="B7513" i="5"/>
  <c r="A7556" i="5"/>
  <c r="B7508" i="5"/>
  <c r="A7552" i="5"/>
  <c r="B7504" i="5"/>
  <c r="O7695" i="5" l="1"/>
  <c r="P7647" i="5"/>
  <c r="O7702" i="5"/>
  <c r="P7654" i="5"/>
  <c r="O7737" i="5"/>
  <c r="P7689" i="5"/>
  <c r="O7713" i="5"/>
  <c r="P7665" i="5"/>
  <c r="O7729" i="5"/>
  <c r="P7681" i="5"/>
  <c r="O7699" i="5"/>
  <c r="P7651" i="5"/>
  <c r="O7765" i="5"/>
  <c r="P7717" i="5"/>
  <c r="O7779" i="5"/>
  <c r="P7731" i="5"/>
  <c r="O7684" i="5"/>
  <c r="P7636" i="5"/>
  <c r="O7694" i="5"/>
  <c r="P7646" i="5"/>
  <c r="O7700" i="5"/>
  <c r="P7652" i="5"/>
  <c r="O7704" i="5"/>
  <c r="P7656" i="5"/>
  <c r="O7697" i="5"/>
  <c r="P7649" i="5"/>
  <c r="O7709" i="5"/>
  <c r="P7661" i="5"/>
  <c r="O7719" i="5"/>
  <c r="P7671" i="5"/>
  <c r="O7685" i="5"/>
  <c r="P7637" i="5"/>
  <c r="O7707" i="5"/>
  <c r="P7659" i="5"/>
  <c r="O7721" i="5"/>
  <c r="P7673" i="5"/>
  <c r="O7739" i="5"/>
  <c r="P7691" i="5"/>
  <c r="O7714" i="5"/>
  <c r="P7666" i="5"/>
  <c r="O7756" i="5"/>
  <c r="P7708" i="5"/>
  <c r="O7686" i="5"/>
  <c r="P7638" i="5"/>
  <c r="O7725" i="5"/>
  <c r="P7677" i="5"/>
  <c r="O7724" i="5"/>
  <c r="P7676" i="5"/>
  <c r="O7727" i="5"/>
  <c r="P7679" i="5"/>
  <c r="O7722" i="5"/>
  <c r="P7674" i="5"/>
  <c r="O7730" i="5"/>
  <c r="P7682" i="5"/>
  <c r="O7736" i="5"/>
  <c r="P7688" i="5"/>
  <c r="O7735" i="5"/>
  <c r="P7687" i="5"/>
  <c r="O7740" i="5"/>
  <c r="P7692" i="5"/>
  <c r="O7754" i="5"/>
  <c r="P7706" i="5"/>
  <c r="O7716" i="5"/>
  <c r="P7668" i="5"/>
  <c r="O7723" i="5"/>
  <c r="P7675" i="5"/>
  <c r="O7751" i="5"/>
  <c r="P7703" i="5"/>
  <c r="O7726" i="5"/>
  <c r="P7678" i="5"/>
  <c r="O7718" i="5"/>
  <c r="P7670" i="5"/>
  <c r="O7705" i="5"/>
  <c r="P7657" i="5"/>
  <c r="O7710" i="5"/>
  <c r="P7662" i="5"/>
  <c r="O7693" i="5"/>
  <c r="P7645" i="5"/>
  <c r="O7696" i="5"/>
  <c r="P7648" i="5"/>
  <c r="O7701" i="5"/>
  <c r="P7653" i="5"/>
  <c r="O7728" i="5"/>
  <c r="P7680" i="5"/>
  <c r="O7712" i="5"/>
  <c r="P7664" i="5"/>
  <c r="O7698" i="5"/>
  <c r="P7650" i="5"/>
  <c r="O7738" i="5"/>
  <c r="P7690" i="5"/>
  <c r="O7715" i="5"/>
  <c r="P7667" i="5"/>
  <c r="O7711" i="5"/>
  <c r="P7663" i="5"/>
  <c r="O7768" i="5"/>
  <c r="P7720" i="5"/>
  <c r="M7587" i="5"/>
  <c r="N7587" i="5"/>
  <c r="Q7587" i="5" s="1"/>
  <c r="F7587" i="5" s="1"/>
  <c r="G7587" i="5" s="1"/>
  <c r="M7573" i="5"/>
  <c r="N7573" i="5"/>
  <c r="Q7573" i="5" s="1"/>
  <c r="F7573" i="5" s="1"/>
  <c r="G7573" i="5" s="1"/>
  <c r="M7582" i="5"/>
  <c r="N7582" i="5"/>
  <c r="Q7582" i="5" s="1"/>
  <c r="F7582" i="5" s="1"/>
  <c r="G7582" i="5" s="1"/>
  <c r="M7586" i="5"/>
  <c r="N7586" i="5"/>
  <c r="Q7586" i="5" s="1"/>
  <c r="F7586" i="5" s="1"/>
  <c r="G7586" i="5" s="1"/>
  <c r="M7566" i="5"/>
  <c r="N7566" i="5"/>
  <c r="Q7566" i="5" s="1"/>
  <c r="F7566" i="5" s="1"/>
  <c r="G7566" i="5" s="1"/>
  <c r="M7545" i="5"/>
  <c r="N7545" i="5"/>
  <c r="Q7545" i="5" s="1"/>
  <c r="F7545" i="5" s="1"/>
  <c r="G7545" i="5" s="1"/>
  <c r="M7584" i="5"/>
  <c r="N7584" i="5"/>
  <c r="Q7584" i="5" s="1"/>
  <c r="F7584" i="5" s="1"/>
  <c r="G7584" i="5" s="1"/>
  <c r="M7578" i="5"/>
  <c r="N7578" i="5"/>
  <c r="Q7578" i="5" s="1"/>
  <c r="F7578" i="5" s="1"/>
  <c r="G7578" i="5" s="1"/>
  <c r="M7555" i="5"/>
  <c r="N7555" i="5"/>
  <c r="Q7555" i="5" s="1"/>
  <c r="F7555" i="5" s="1"/>
  <c r="G7555" i="5" s="1"/>
  <c r="M7556" i="5"/>
  <c r="N7556" i="5"/>
  <c r="Q7556" i="5" s="1"/>
  <c r="F7556" i="5" s="1"/>
  <c r="G7556" i="5" s="1"/>
  <c r="M7611" i="5"/>
  <c r="N7611" i="5"/>
  <c r="Q7611" i="5" s="1"/>
  <c r="F7611" i="5" s="1"/>
  <c r="G7611" i="5" s="1"/>
  <c r="M7567" i="5"/>
  <c r="N7567" i="5"/>
  <c r="Q7567" i="5" s="1"/>
  <c r="F7567" i="5" s="1"/>
  <c r="G7567" i="5" s="1"/>
  <c r="M7541" i="5"/>
  <c r="N7541" i="5"/>
  <c r="Q7541" i="5" s="1"/>
  <c r="F7541" i="5" s="1"/>
  <c r="G7541" i="5" s="1"/>
  <c r="M7562" i="5"/>
  <c r="N7562" i="5"/>
  <c r="Q7562" i="5" s="1"/>
  <c r="F7562" i="5" s="1"/>
  <c r="G7562" i="5" s="1"/>
  <c r="M7571" i="5"/>
  <c r="N7571" i="5"/>
  <c r="Q7571" i="5" s="1"/>
  <c r="F7571" i="5" s="1"/>
  <c r="G7571" i="5" s="1"/>
  <c r="M7543" i="5"/>
  <c r="N7543" i="5"/>
  <c r="Q7543" i="5" s="1"/>
  <c r="F7543" i="5" s="1"/>
  <c r="G7543" i="5" s="1"/>
  <c r="M7574" i="5"/>
  <c r="N7574" i="5"/>
  <c r="Q7574" i="5" s="1"/>
  <c r="F7574" i="5" s="1"/>
  <c r="G7574" i="5" s="1"/>
  <c r="M7565" i="5"/>
  <c r="N7565" i="5"/>
  <c r="Q7565" i="5" s="1"/>
  <c r="F7565" i="5" s="1"/>
  <c r="G7565" i="5" s="1"/>
  <c r="M7581" i="5"/>
  <c r="N7581" i="5"/>
  <c r="Q7581" i="5" s="1"/>
  <c r="F7581" i="5" s="1"/>
  <c r="G7581" i="5" s="1"/>
  <c r="M7561" i="5"/>
  <c r="N7561" i="5"/>
  <c r="Q7561" i="5" s="1"/>
  <c r="F7561" i="5" s="1"/>
  <c r="G7561" i="5" s="1"/>
  <c r="M7576" i="5"/>
  <c r="N7576" i="5"/>
  <c r="Q7576" i="5" s="1"/>
  <c r="F7576" i="5" s="1"/>
  <c r="G7576" i="5" s="1"/>
  <c r="M7553" i="5"/>
  <c r="N7553" i="5"/>
  <c r="Q7553" i="5" s="1"/>
  <c r="F7553" i="5" s="1"/>
  <c r="G7553" i="5" s="1"/>
  <c r="M7560" i="5"/>
  <c r="N7560" i="5"/>
  <c r="Q7560" i="5" s="1"/>
  <c r="F7560" i="5" s="1"/>
  <c r="G7560" i="5" s="1"/>
  <c r="M7575" i="5"/>
  <c r="N7575" i="5"/>
  <c r="Q7575" i="5" s="1"/>
  <c r="F7575" i="5" s="1"/>
  <c r="G7575" i="5" s="1"/>
  <c r="M7550" i="5"/>
  <c r="N7550" i="5"/>
  <c r="Q7550" i="5" s="1"/>
  <c r="F7550" i="5" s="1"/>
  <c r="G7550" i="5" s="1"/>
  <c r="M7569" i="5"/>
  <c r="N7569" i="5"/>
  <c r="Q7569" i="5" s="1"/>
  <c r="F7569" i="5" s="1"/>
  <c r="G7569" i="5" s="1"/>
  <c r="M7552" i="5"/>
  <c r="N7552" i="5"/>
  <c r="Q7552" i="5" s="1"/>
  <c r="F7552" i="5" s="1"/>
  <c r="G7552" i="5" s="1"/>
  <c r="M7580" i="5"/>
  <c r="N7580" i="5"/>
  <c r="Q7580" i="5" s="1"/>
  <c r="F7580" i="5" s="1"/>
  <c r="G7580" i="5" s="1"/>
  <c r="M7546" i="5"/>
  <c r="N7546" i="5"/>
  <c r="Q7546" i="5" s="1"/>
  <c r="F7546" i="5" s="1"/>
  <c r="G7546" i="5" s="1"/>
  <c r="M7568" i="5"/>
  <c r="N7568" i="5"/>
  <c r="Q7568" i="5" s="1"/>
  <c r="F7568" i="5" s="1"/>
  <c r="G7568" i="5" s="1"/>
  <c r="M7585" i="5"/>
  <c r="N7585" i="5"/>
  <c r="Q7585" i="5" s="1"/>
  <c r="F7585" i="5" s="1"/>
  <c r="G7585" i="5" s="1"/>
  <c r="M7579" i="5"/>
  <c r="N7579" i="5"/>
  <c r="Q7579" i="5" s="1"/>
  <c r="F7579" i="5" s="1"/>
  <c r="G7579" i="5" s="1"/>
  <c r="M7577" i="5"/>
  <c r="N7577" i="5"/>
  <c r="Q7577" i="5" s="1"/>
  <c r="F7577" i="5" s="1"/>
  <c r="G7577" i="5" s="1"/>
  <c r="M7544" i="5"/>
  <c r="N7544" i="5"/>
  <c r="Q7544" i="5" s="1"/>
  <c r="F7544" i="5" s="1"/>
  <c r="G7544" i="5" s="1"/>
  <c r="M7549" i="5"/>
  <c r="N7549" i="5"/>
  <c r="Q7549" i="5" s="1"/>
  <c r="F7549" i="5" s="1"/>
  <c r="G7549" i="5" s="1"/>
  <c r="M7564" i="5"/>
  <c r="N7564" i="5"/>
  <c r="Q7564" i="5" s="1"/>
  <c r="F7564" i="5" s="1"/>
  <c r="G7564" i="5" s="1"/>
  <c r="M7554" i="5"/>
  <c r="N7554" i="5"/>
  <c r="Q7554" i="5" s="1"/>
  <c r="F7554" i="5" s="1"/>
  <c r="G7554" i="5" s="1"/>
  <c r="M7570" i="5"/>
  <c r="N7570" i="5"/>
  <c r="Q7570" i="5" s="1"/>
  <c r="F7570" i="5" s="1"/>
  <c r="G7570" i="5" s="1"/>
  <c r="M7559" i="5"/>
  <c r="N7559" i="5"/>
  <c r="Q7559" i="5" s="1"/>
  <c r="F7559" i="5" s="1"/>
  <c r="G7559" i="5" s="1"/>
  <c r="M7551" i="5"/>
  <c r="N7551" i="5"/>
  <c r="Q7551" i="5" s="1"/>
  <c r="F7551" i="5" s="1"/>
  <c r="G7551" i="5" s="1"/>
  <c r="M7558" i="5"/>
  <c r="N7558" i="5"/>
  <c r="Q7558" i="5" s="1"/>
  <c r="F7558" i="5" s="1"/>
  <c r="G7558" i="5" s="1"/>
  <c r="M7542" i="5"/>
  <c r="N7542" i="5"/>
  <c r="Q7542" i="5" s="1"/>
  <c r="F7542" i="5" s="1"/>
  <c r="G7542" i="5" s="1"/>
  <c r="M7540" i="5"/>
  <c r="N7540" i="5"/>
  <c r="Q7540" i="5" s="1"/>
  <c r="F7540" i="5" s="1"/>
  <c r="G7540" i="5" s="1"/>
  <c r="M7548" i="5"/>
  <c r="N7548" i="5"/>
  <c r="Q7548" i="5" s="1"/>
  <c r="F7548" i="5" s="1"/>
  <c r="G7548" i="5" s="1"/>
  <c r="M7557" i="5"/>
  <c r="N7557" i="5"/>
  <c r="Q7557" i="5" s="1"/>
  <c r="F7557" i="5" s="1"/>
  <c r="G7557" i="5" s="1"/>
  <c r="M7572" i="5"/>
  <c r="N7572" i="5"/>
  <c r="Q7572" i="5" s="1"/>
  <c r="F7572" i="5" s="1"/>
  <c r="G7572" i="5" s="1"/>
  <c r="M7595" i="5"/>
  <c r="N7595" i="5"/>
  <c r="Q7595" i="5" s="1"/>
  <c r="F7595" i="5" s="1"/>
  <c r="G7595" i="5" s="1"/>
  <c r="M7583" i="5"/>
  <c r="N7583" i="5"/>
  <c r="Q7583" i="5" s="1"/>
  <c r="F7583" i="5" s="1"/>
  <c r="G7583" i="5" s="1"/>
  <c r="A7622" i="5"/>
  <c r="B7574" i="5"/>
  <c r="A7599" i="5"/>
  <c r="B7551" i="5"/>
  <c r="A7612" i="5"/>
  <c r="B7564" i="5"/>
  <c r="A7602" i="5"/>
  <c r="B7554" i="5"/>
  <c r="A7618" i="5"/>
  <c r="B7570" i="5"/>
  <c r="A7607" i="5"/>
  <c r="B7559" i="5"/>
  <c r="A7604" i="5"/>
  <c r="B7556" i="5"/>
  <c r="A7659" i="5"/>
  <c r="B7611" i="5"/>
  <c r="A7615" i="5"/>
  <c r="B7567" i="5"/>
  <c r="A7589" i="5"/>
  <c r="B7541" i="5"/>
  <c r="A7610" i="5"/>
  <c r="B7562" i="5"/>
  <c r="A7619" i="5"/>
  <c r="B7571" i="5"/>
  <c r="A7591" i="5"/>
  <c r="B7543" i="5"/>
  <c r="A7609" i="5"/>
  <c r="B7561" i="5"/>
  <c r="A7624" i="5"/>
  <c r="B7576" i="5"/>
  <c r="A7601" i="5"/>
  <c r="B7553" i="5"/>
  <c r="A7608" i="5"/>
  <c r="B7560" i="5"/>
  <c r="A7623" i="5"/>
  <c r="B7575" i="5"/>
  <c r="A7598" i="5"/>
  <c r="B7550" i="5"/>
  <c r="A7617" i="5"/>
  <c r="B7569" i="5"/>
  <c r="A7600" i="5"/>
  <c r="B7552" i="5"/>
  <c r="A7626" i="5"/>
  <c r="B7578" i="5"/>
  <c r="A7613" i="5"/>
  <c r="B7565" i="5"/>
  <c r="A7606" i="5"/>
  <c r="B7558" i="5"/>
  <c r="A7628" i="5"/>
  <c r="B7580" i="5"/>
  <c r="A7629" i="5"/>
  <c r="B7581" i="5"/>
  <c r="A7603" i="5"/>
  <c r="B7555" i="5"/>
  <c r="A7594" i="5"/>
  <c r="B7546" i="5"/>
  <c r="A7616" i="5"/>
  <c r="B7568" i="5"/>
  <c r="A7633" i="5"/>
  <c r="B7585" i="5"/>
  <c r="A7627" i="5"/>
  <c r="B7579" i="5"/>
  <c r="A7625" i="5"/>
  <c r="B7577" i="5"/>
  <c r="A7592" i="5"/>
  <c r="B7544" i="5"/>
  <c r="A7597" i="5"/>
  <c r="B7549" i="5"/>
  <c r="A7590" i="5"/>
  <c r="B7542" i="5"/>
  <c r="A7588" i="5"/>
  <c r="B7540" i="5"/>
  <c r="A7596" i="5"/>
  <c r="B7548" i="5"/>
  <c r="A7605" i="5"/>
  <c r="B7557" i="5"/>
  <c r="A7620" i="5"/>
  <c r="B7572" i="5"/>
  <c r="A7643" i="5"/>
  <c r="B7595" i="5"/>
  <c r="A7631" i="5"/>
  <c r="B7583" i="5"/>
  <c r="A7635" i="5"/>
  <c r="B7587" i="5"/>
  <c r="A7621" i="5"/>
  <c r="B7573" i="5"/>
  <c r="A7630" i="5"/>
  <c r="B7582" i="5"/>
  <c r="A7634" i="5"/>
  <c r="B7586" i="5"/>
  <c r="A7614" i="5"/>
  <c r="B7566" i="5"/>
  <c r="A7593" i="5"/>
  <c r="B7545" i="5"/>
  <c r="A7632" i="5"/>
  <c r="B7584" i="5"/>
  <c r="O7770" i="5" l="1"/>
  <c r="P7722" i="5"/>
  <c r="O7786" i="5"/>
  <c r="P7738" i="5"/>
  <c r="O7758" i="5"/>
  <c r="P7710" i="5"/>
  <c r="O7802" i="5"/>
  <c r="P7754" i="5"/>
  <c r="O7772" i="5"/>
  <c r="P7724" i="5"/>
  <c r="O7755" i="5"/>
  <c r="P7707" i="5"/>
  <c r="O7742" i="5"/>
  <c r="P7694" i="5"/>
  <c r="O7785" i="5"/>
  <c r="P7737" i="5"/>
  <c r="O7784" i="5"/>
  <c r="P7736" i="5"/>
  <c r="O7816" i="5"/>
  <c r="P7768" i="5"/>
  <c r="O7749" i="5"/>
  <c r="P7701" i="5"/>
  <c r="O7799" i="5"/>
  <c r="P7751" i="5"/>
  <c r="O7778" i="5"/>
  <c r="P7730" i="5"/>
  <c r="O7762" i="5"/>
  <c r="P7714" i="5"/>
  <c r="O7745" i="5"/>
  <c r="P7697" i="5"/>
  <c r="O7747" i="5"/>
  <c r="P7699" i="5"/>
  <c r="O7759" i="5"/>
  <c r="P7711" i="5"/>
  <c r="O7787" i="5"/>
  <c r="P7739" i="5"/>
  <c r="O7764" i="5"/>
  <c r="P7716" i="5"/>
  <c r="O7769" i="5"/>
  <c r="P7721" i="5"/>
  <c r="O7748" i="5"/>
  <c r="P7700" i="5"/>
  <c r="O7776" i="5"/>
  <c r="P7728" i="5"/>
  <c r="O7757" i="5"/>
  <c r="P7709" i="5"/>
  <c r="O7752" i="5"/>
  <c r="P7704" i="5"/>
  <c r="O7746" i="5"/>
  <c r="P7698" i="5"/>
  <c r="O7753" i="5"/>
  <c r="P7705" i="5"/>
  <c r="O7788" i="5"/>
  <c r="P7740" i="5"/>
  <c r="O7773" i="5"/>
  <c r="P7725" i="5"/>
  <c r="O7733" i="5"/>
  <c r="P7685" i="5"/>
  <c r="O7732" i="5"/>
  <c r="P7684" i="5"/>
  <c r="O7750" i="5"/>
  <c r="P7702" i="5"/>
  <c r="O7804" i="5"/>
  <c r="P7756" i="5"/>
  <c r="O7744" i="5"/>
  <c r="P7696" i="5"/>
  <c r="O7777" i="5"/>
  <c r="P7729" i="5"/>
  <c r="O7763" i="5"/>
  <c r="P7715" i="5"/>
  <c r="O7774" i="5"/>
  <c r="P7726" i="5"/>
  <c r="O7813" i="5"/>
  <c r="P7765" i="5"/>
  <c r="O7771" i="5"/>
  <c r="P7723" i="5"/>
  <c r="O7741" i="5"/>
  <c r="P7693" i="5"/>
  <c r="O7775" i="5"/>
  <c r="P7727" i="5"/>
  <c r="O7761" i="5"/>
  <c r="P7713" i="5"/>
  <c r="P7712" i="5"/>
  <c r="O7760" i="5"/>
  <c r="O7766" i="5"/>
  <c r="P7718" i="5"/>
  <c r="O7783" i="5"/>
  <c r="P7735" i="5"/>
  <c r="O7734" i="5"/>
  <c r="P7686" i="5"/>
  <c r="O7767" i="5"/>
  <c r="P7719" i="5"/>
  <c r="O7827" i="5"/>
  <c r="P7779" i="5"/>
  <c r="O7743" i="5"/>
  <c r="P7695" i="5"/>
  <c r="M7621" i="5"/>
  <c r="N7621" i="5"/>
  <c r="Q7621" i="5" s="1"/>
  <c r="F7621" i="5" s="1"/>
  <c r="G7621" i="5" s="1"/>
  <c r="M7588" i="5"/>
  <c r="N7588" i="5"/>
  <c r="Q7588" i="5" s="1"/>
  <c r="F7588" i="5" s="1"/>
  <c r="G7588" i="5" s="1"/>
  <c r="M7616" i="5"/>
  <c r="N7616" i="5"/>
  <c r="Q7616" i="5" s="1"/>
  <c r="F7616" i="5" s="1"/>
  <c r="G7616" i="5" s="1"/>
  <c r="M7626" i="5"/>
  <c r="N7626" i="5"/>
  <c r="Q7626" i="5" s="1"/>
  <c r="F7626" i="5" s="1"/>
  <c r="G7626" i="5" s="1"/>
  <c r="M7624" i="5"/>
  <c r="N7624" i="5"/>
  <c r="Q7624" i="5" s="1"/>
  <c r="F7624" i="5" s="1"/>
  <c r="G7624" i="5" s="1"/>
  <c r="M7659" i="5"/>
  <c r="N7659" i="5"/>
  <c r="Q7659" i="5" s="1"/>
  <c r="F7659" i="5" s="1"/>
  <c r="G7659" i="5" s="1"/>
  <c r="M7622" i="5"/>
  <c r="N7622" i="5"/>
  <c r="Q7622" i="5" s="1"/>
  <c r="F7622" i="5" s="1"/>
  <c r="G7622" i="5" s="1"/>
  <c r="M7593" i="5"/>
  <c r="N7593" i="5"/>
  <c r="Q7593" i="5" s="1"/>
  <c r="F7593" i="5" s="1"/>
  <c r="G7593" i="5" s="1"/>
  <c r="M7643" i="5"/>
  <c r="N7643" i="5"/>
  <c r="Q7643" i="5" s="1"/>
  <c r="F7643" i="5" s="1"/>
  <c r="G7643" i="5" s="1"/>
  <c r="M7592" i="5"/>
  <c r="N7592" i="5"/>
  <c r="Q7592" i="5" s="1"/>
  <c r="F7592" i="5" s="1"/>
  <c r="G7592" i="5" s="1"/>
  <c r="M7629" i="5"/>
  <c r="N7629" i="5"/>
  <c r="Q7629" i="5" s="1"/>
  <c r="F7629" i="5" s="1"/>
  <c r="G7629" i="5" s="1"/>
  <c r="M7598" i="5"/>
  <c r="N7598" i="5"/>
  <c r="Q7598" i="5" s="1"/>
  <c r="F7598" i="5" s="1"/>
  <c r="G7598" i="5" s="1"/>
  <c r="M7619" i="5"/>
  <c r="N7619" i="5"/>
  <c r="Q7619" i="5" s="1"/>
  <c r="F7619" i="5" s="1"/>
  <c r="G7619" i="5" s="1"/>
  <c r="M7618" i="5"/>
  <c r="N7618" i="5"/>
  <c r="Q7618" i="5" s="1"/>
  <c r="F7618" i="5" s="1"/>
  <c r="G7618" i="5" s="1"/>
  <c r="M7635" i="5"/>
  <c r="N7635" i="5"/>
  <c r="Q7635" i="5" s="1"/>
  <c r="F7635" i="5" s="1"/>
  <c r="G7635" i="5" s="1"/>
  <c r="M7590" i="5"/>
  <c r="N7590" i="5"/>
  <c r="Q7590" i="5" s="1"/>
  <c r="F7590" i="5" s="1"/>
  <c r="G7590" i="5" s="1"/>
  <c r="M7594" i="5"/>
  <c r="N7594" i="5"/>
  <c r="Q7594" i="5" s="1"/>
  <c r="F7594" i="5" s="1"/>
  <c r="G7594" i="5" s="1"/>
  <c r="M7600" i="5"/>
  <c r="N7600" i="5"/>
  <c r="Q7600" i="5" s="1"/>
  <c r="F7600" i="5" s="1"/>
  <c r="G7600" i="5" s="1"/>
  <c r="M7609" i="5"/>
  <c r="N7609" i="5"/>
  <c r="Q7609" i="5" s="1"/>
  <c r="F7609" i="5" s="1"/>
  <c r="G7609" i="5" s="1"/>
  <c r="M7604" i="5"/>
  <c r="N7604" i="5"/>
  <c r="Q7604" i="5" s="1"/>
  <c r="F7604" i="5" s="1"/>
  <c r="G7604" i="5" s="1"/>
  <c r="M7631" i="5"/>
  <c r="N7631" i="5"/>
  <c r="Q7631" i="5" s="1"/>
  <c r="F7631" i="5" s="1"/>
  <c r="G7631" i="5" s="1"/>
  <c r="M7614" i="5"/>
  <c r="N7614" i="5"/>
  <c r="Q7614" i="5" s="1"/>
  <c r="F7614" i="5" s="1"/>
  <c r="G7614" i="5" s="1"/>
  <c r="M7620" i="5"/>
  <c r="N7620" i="5"/>
  <c r="Q7620" i="5" s="1"/>
  <c r="F7620" i="5" s="1"/>
  <c r="G7620" i="5" s="1"/>
  <c r="M7625" i="5"/>
  <c r="N7625" i="5"/>
  <c r="Q7625" i="5" s="1"/>
  <c r="F7625" i="5" s="1"/>
  <c r="G7625" i="5" s="1"/>
  <c r="M7628" i="5"/>
  <c r="N7628" i="5"/>
  <c r="Q7628" i="5" s="1"/>
  <c r="F7628" i="5" s="1"/>
  <c r="G7628" i="5" s="1"/>
  <c r="M7623" i="5"/>
  <c r="N7623" i="5"/>
  <c r="Q7623" i="5" s="1"/>
  <c r="F7623" i="5" s="1"/>
  <c r="G7623" i="5" s="1"/>
  <c r="M7610" i="5"/>
  <c r="N7610" i="5"/>
  <c r="Q7610" i="5" s="1"/>
  <c r="F7610" i="5" s="1"/>
  <c r="G7610" i="5" s="1"/>
  <c r="M7602" i="5"/>
  <c r="N7602" i="5"/>
  <c r="Q7602" i="5" s="1"/>
  <c r="F7602" i="5" s="1"/>
  <c r="G7602" i="5" s="1"/>
  <c r="M7632" i="5"/>
  <c r="N7632" i="5"/>
  <c r="Q7632" i="5" s="1"/>
  <c r="F7632" i="5" s="1"/>
  <c r="G7632" i="5" s="1"/>
  <c r="M7591" i="5"/>
  <c r="N7591" i="5"/>
  <c r="Q7591" i="5" s="1"/>
  <c r="F7591" i="5" s="1"/>
  <c r="G7591" i="5" s="1"/>
  <c r="M7634" i="5"/>
  <c r="N7634" i="5"/>
  <c r="Q7634" i="5" s="1"/>
  <c r="F7634" i="5" s="1"/>
  <c r="G7634" i="5" s="1"/>
  <c r="M7605" i="5"/>
  <c r="N7605" i="5"/>
  <c r="Q7605" i="5" s="1"/>
  <c r="F7605" i="5" s="1"/>
  <c r="G7605" i="5" s="1"/>
  <c r="M7627" i="5"/>
  <c r="N7627" i="5"/>
  <c r="Q7627" i="5" s="1"/>
  <c r="F7627" i="5" s="1"/>
  <c r="G7627" i="5" s="1"/>
  <c r="M7606" i="5"/>
  <c r="N7606" i="5"/>
  <c r="Q7606" i="5" s="1"/>
  <c r="F7606" i="5" s="1"/>
  <c r="G7606" i="5" s="1"/>
  <c r="M7608" i="5"/>
  <c r="N7608" i="5"/>
  <c r="Q7608" i="5" s="1"/>
  <c r="F7608" i="5" s="1"/>
  <c r="G7608" i="5" s="1"/>
  <c r="M7589" i="5"/>
  <c r="N7589" i="5"/>
  <c r="Q7589" i="5" s="1"/>
  <c r="F7589" i="5" s="1"/>
  <c r="G7589" i="5" s="1"/>
  <c r="M7612" i="5"/>
  <c r="N7612" i="5"/>
  <c r="Q7612" i="5" s="1"/>
  <c r="F7612" i="5" s="1"/>
  <c r="G7612" i="5" s="1"/>
  <c r="M7603" i="5"/>
  <c r="N7603" i="5"/>
  <c r="Q7603" i="5" s="1"/>
  <c r="F7603" i="5" s="1"/>
  <c r="G7603" i="5" s="1"/>
  <c r="M7597" i="5"/>
  <c r="N7597" i="5"/>
  <c r="Q7597" i="5" s="1"/>
  <c r="F7597" i="5" s="1"/>
  <c r="G7597" i="5" s="1"/>
  <c r="M7617" i="5"/>
  <c r="N7617" i="5"/>
  <c r="Q7617" i="5" s="1"/>
  <c r="F7617" i="5" s="1"/>
  <c r="G7617" i="5" s="1"/>
  <c r="M7607" i="5"/>
  <c r="N7607" i="5"/>
  <c r="Q7607" i="5" s="1"/>
  <c r="F7607" i="5" s="1"/>
  <c r="G7607" i="5" s="1"/>
  <c r="M7630" i="5"/>
  <c r="N7630" i="5"/>
  <c r="Q7630" i="5" s="1"/>
  <c r="F7630" i="5" s="1"/>
  <c r="G7630" i="5" s="1"/>
  <c r="M7596" i="5"/>
  <c r="N7596" i="5"/>
  <c r="Q7596" i="5" s="1"/>
  <c r="F7596" i="5" s="1"/>
  <c r="G7596" i="5" s="1"/>
  <c r="M7633" i="5"/>
  <c r="N7633" i="5"/>
  <c r="Q7633" i="5" s="1"/>
  <c r="F7633" i="5" s="1"/>
  <c r="G7633" i="5" s="1"/>
  <c r="M7613" i="5"/>
  <c r="N7613" i="5"/>
  <c r="Q7613" i="5" s="1"/>
  <c r="F7613" i="5" s="1"/>
  <c r="G7613" i="5" s="1"/>
  <c r="M7601" i="5"/>
  <c r="N7601" i="5"/>
  <c r="Q7601" i="5" s="1"/>
  <c r="F7601" i="5" s="1"/>
  <c r="G7601" i="5" s="1"/>
  <c r="M7615" i="5"/>
  <c r="N7615" i="5"/>
  <c r="Q7615" i="5" s="1"/>
  <c r="F7615" i="5" s="1"/>
  <c r="G7615" i="5" s="1"/>
  <c r="M7599" i="5"/>
  <c r="N7599" i="5"/>
  <c r="Q7599" i="5" s="1"/>
  <c r="F7599" i="5" s="1"/>
  <c r="G7599" i="5" s="1"/>
  <c r="A7641" i="5"/>
  <c r="B7593" i="5"/>
  <c r="A7691" i="5"/>
  <c r="B7643" i="5"/>
  <c r="A7640" i="5"/>
  <c r="B7592" i="5"/>
  <c r="A7677" i="5"/>
  <c r="B7629" i="5"/>
  <c r="A7646" i="5"/>
  <c r="B7598" i="5"/>
  <c r="A7667" i="5"/>
  <c r="B7619" i="5"/>
  <c r="A7666" i="5"/>
  <c r="B7618" i="5"/>
  <c r="A7657" i="5"/>
  <c r="B7609" i="5"/>
  <c r="A7638" i="5"/>
  <c r="B7590" i="5"/>
  <c r="A7648" i="5"/>
  <c r="B7600" i="5"/>
  <c r="A7652" i="5"/>
  <c r="B7604" i="5"/>
  <c r="A7679" i="5"/>
  <c r="B7631" i="5"/>
  <c r="A7645" i="5"/>
  <c r="B7597" i="5"/>
  <c r="A7651" i="5"/>
  <c r="B7603" i="5"/>
  <c r="A7665" i="5"/>
  <c r="B7617" i="5"/>
  <c r="A7655" i="5"/>
  <c r="B7607" i="5"/>
  <c r="A7682" i="5"/>
  <c r="B7634" i="5"/>
  <c r="A7653" i="5"/>
  <c r="B7605" i="5"/>
  <c r="A7675" i="5"/>
  <c r="B7627" i="5"/>
  <c r="A7654" i="5"/>
  <c r="B7606" i="5"/>
  <c r="A7656" i="5"/>
  <c r="B7608" i="5"/>
  <c r="A7637" i="5"/>
  <c r="B7589" i="5"/>
  <c r="A7660" i="5"/>
  <c r="B7612" i="5"/>
  <c r="A7662" i="5"/>
  <c r="B7614" i="5"/>
  <c r="A7668" i="5"/>
  <c r="B7620" i="5"/>
  <c r="A7673" i="5"/>
  <c r="B7625" i="5"/>
  <c r="A7676" i="5"/>
  <c r="B7628" i="5"/>
  <c r="A7671" i="5"/>
  <c r="B7623" i="5"/>
  <c r="A7658" i="5"/>
  <c r="B7610" i="5"/>
  <c r="A7650" i="5"/>
  <c r="B7602" i="5"/>
  <c r="A7678" i="5"/>
  <c r="B7630" i="5"/>
  <c r="A7644" i="5"/>
  <c r="B7596" i="5"/>
  <c r="A7681" i="5"/>
  <c r="B7633" i="5"/>
  <c r="A7661" i="5"/>
  <c r="B7613" i="5"/>
  <c r="A7649" i="5"/>
  <c r="B7601" i="5"/>
  <c r="A7663" i="5"/>
  <c r="B7615" i="5"/>
  <c r="A7647" i="5"/>
  <c r="B7599" i="5"/>
  <c r="A7683" i="5"/>
  <c r="B7635" i="5"/>
  <c r="A7642" i="5"/>
  <c r="B7594" i="5"/>
  <c r="A7680" i="5"/>
  <c r="B7632" i="5"/>
  <c r="A7639" i="5"/>
  <c r="B7591" i="5"/>
  <c r="A7669" i="5"/>
  <c r="B7621" i="5"/>
  <c r="A7636" i="5"/>
  <c r="B7588" i="5"/>
  <c r="A7664" i="5"/>
  <c r="B7616" i="5"/>
  <c r="A7674" i="5"/>
  <c r="B7626" i="5"/>
  <c r="A7672" i="5"/>
  <c r="B7624" i="5"/>
  <c r="A7707" i="5"/>
  <c r="B7659" i="5"/>
  <c r="A7670" i="5"/>
  <c r="B7622" i="5"/>
  <c r="O7810" i="5" l="1"/>
  <c r="P7762" i="5"/>
  <c r="O7820" i="5"/>
  <c r="P7772" i="5"/>
  <c r="O7782" i="5"/>
  <c r="P7734" i="5"/>
  <c r="O7819" i="5"/>
  <c r="P7771" i="5"/>
  <c r="O7798" i="5"/>
  <c r="P7750" i="5"/>
  <c r="O7800" i="5"/>
  <c r="P7752" i="5"/>
  <c r="O7807" i="5"/>
  <c r="P7759" i="5"/>
  <c r="O7864" i="5"/>
  <c r="P7816" i="5"/>
  <c r="O7806" i="5"/>
  <c r="P7758" i="5"/>
  <c r="O7808" i="5"/>
  <c r="P7760" i="5"/>
  <c r="O7811" i="5"/>
  <c r="P7763" i="5"/>
  <c r="O7821" i="5"/>
  <c r="P7773" i="5"/>
  <c r="P7742" i="5"/>
  <c r="O7790" i="5"/>
  <c r="O7823" i="5"/>
  <c r="P7775" i="5"/>
  <c r="O7815" i="5"/>
  <c r="P7767" i="5"/>
  <c r="O7789" i="5"/>
  <c r="P7741" i="5"/>
  <c r="O7852" i="5"/>
  <c r="P7804" i="5"/>
  <c r="O7794" i="5"/>
  <c r="P7746" i="5"/>
  <c r="O7835" i="5"/>
  <c r="P7787" i="5"/>
  <c r="O7850" i="5"/>
  <c r="P7802" i="5"/>
  <c r="O7847" i="5"/>
  <c r="P7799" i="5"/>
  <c r="O7831" i="5"/>
  <c r="P7783" i="5"/>
  <c r="O7861" i="5"/>
  <c r="P7813" i="5"/>
  <c r="O7780" i="5"/>
  <c r="P7732" i="5"/>
  <c r="O7805" i="5"/>
  <c r="P7757" i="5"/>
  <c r="O7795" i="5"/>
  <c r="P7747" i="5"/>
  <c r="O7832" i="5"/>
  <c r="P7784" i="5"/>
  <c r="O7834" i="5"/>
  <c r="P7786" i="5"/>
  <c r="O7875" i="5"/>
  <c r="P7827" i="5"/>
  <c r="O7792" i="5"/>
  <c r="P7744" i="5"/>
  <c r="O7812" i="5"/>
  <c r="P7764" i="5"/>
  <c r="O7796" i="5"/>
  <c r="P7748" i="5"/>
  <c r="O7791" i="5"/>
  <c r="P7743" i="5"/>
  <c r="O7809" i="5"/>
  <c r="P7761" i="5"/>
  <c r="O7825" i="5"/>
  <c r="P7777" i="5"/>
  <c r="O7836" i="5"/>
  <c r="P7788" i="5"/>
  <c r="O7817" i="5"/>
  <c r="P7769" i="5"/>
  <c r="O7826" i="5"/>
  <c r="P7778" i="5"/>
  <c r="O7803" i="5"/>
  <c r="P7755" i="5"/>
  <c r="O7801" i="5"/>
  <c r="P7753" i="5"/>
  <c r="O7797" i="5"/>
  <c r="P7749" i="5"/>
  <c r="O7814" i="5"/>
  <c r="P7766" i="5"/>
  <c r="O7822" i="5"/>
  <c r="P7774" i="5"/>
  <c r="O7781" i="5"/>
  <c r="P7733" i="5"/>
  <c r="O7824" i="5"/>
  <c r="P7776" i="5"/>
  <c r="O7793" i="5"/>
  <c r="P7745" i="5"/>
  <c r="O7833" i="5"/>
  <c r="P7785" i="5"/>
  <c r="O7818" i="5"/>
  <c r="P7770" i="5"/>
  <c r="M7636" i="5"/>
  <c r="N7636" i="5"/>
  <c r="Q7636" i="5" s="1"/>
  <c r="F7636" i="5" s="1"/>
  <c r="G7636" i="5" s="1"/>
  <c r="M7663" i="5"/>
  <c r="N7663" i="5"/>
  <c r="Q7663" i="5" s="1"/>
  <c r="F7663" i="5" s="1"/>
  <c r="G7663" i="5" s="1"/>
  <c r="M7658" i="5"/>
  <c r="N7658" i="5"/>
  <c r="Q7658" i="5" s="1"/>
  <c r="F7658" i="5" s="1"/>
  <c r="G7658" i="5" s="1"/>
  <c r="M7637" i="5"/>
  <c r="N7637" i="5"/>
  <c r="Q7637" i="5" s="1"/>
  <c r="F7637" i="5" s="1"/>
  <c r="G7637" i="5" s="1"/>
  <c r="M7665" i="5"/>
  <c r="N7665" i="5"/>
  <c r="Q7665" i="5" s="1"/>
  <c r="F7665" i="5" s="1"/>
  <c r="G7665" i="5" s="1"/>
  <c r="M7657" i="5"/>
  <c r="N7657" i="5"/>
  <c r="Q7657" i="5" s="1"/>
  <c r="F7657" i="5" s="1"/>
  <c r="G7657" i="5" s="1"/>
  <c r="M7641" i="5"/>
  <c r="N7641" i="5"/>
  <c r="Q7641" i="5" s="1"/>
  <c r="F7641" i="5" s="1"/>
  <c r="G7641" i="5" s="1"/>
  <c r="M7676" i="5"/>
  <c r="N7676" i="5"/>
  <c r="Q7676" i="5" s="1"/>
  <c r="F7676" i="5" s="1"/>
  <c r="G7676" i="5" s="1"/>
  <c r="M7645" i="5"/>
  <c r="N7645" i="5"/>
  <c r="Q7645" i="5" s="1"/>
  <c r="F7645" i="5" s="1"/>
  <c r="G7645" i="5" s="1"/>
  <c r="M7707" i="5"/>
  <c r="N7707" i="5"/>
  <c r="Q7707" i="5" s="1"/>
  <c r="F7707" i="5" s="1"/>
  <c r="G7707" i="5" s="1"/>
  <c r="M7680" i="5"/>
  <c r="N7680" i="5"/>
  <c r="Q7680" i="5" s="1"/>
  <c r="F7680" i="5" s="1"/>
  <c r="G7680" i="5" s="1"/>
  <c r="M7681" i="5"/>
  <c r="N7681" i="5"/>
  <c r="Q7681" i="5" s="1"/>
  <c r="F7681" i="5" s="1"/>
  <c r="G7681" i="5" s="1"/>
  <c r="M7673" i="5"/>
  <c r="N7673" i="5"/>
  <c r="Q7673" i="5" s="1"/>
  <c r="F7673" i="5" s="1"/>
  <c r="G7673" i="5" s="1"/>
  <c r="M7675" i="5"/>
  <c r="N7675" i="5"/>
  <c r="Q7675" i="5" s="1"/>
  <c r="F7675" i="5" s="1"/>
  <c r="G7675" i="5" s="1"/>
  <c r="M7679" i="5"/>
  <c r="N7679" i="5"/>
  <c r="Q7679" i="5" s="1"/>
  <c r="F7679" i="5" s="1"/>
  <c r="G7679" i="5" s="1"/>
  <c r="M7646" i="5"/>
  <c r="N7646" i="5"/>
  <c r="Q7646" i="5" s="1"/>
  <c r="F7646" i="5" s="1"/>
  <c r="G7646" i="5" s="1"/>
  <c r="M7667" i="5"/>
  <c r="N7667" i="5"/>
  <c r="Q7667" i="5" s="1"/>
  <c r="F7667" i="5" s="1"/>
  <c r="G7667" i="5" s="1"/>
  <c r="M7672" i="5"/>
  <c r="N7672" i="5"/>
  <c r="Q7672" i="5" s="1"/>
  <c r="F7672" i="5" s="1"/>
  <c r="G7672" i="5" s="1"/>
  <c r="M7642" i="5"/>
  <c r="N7642" i="5"/>
  <c r="Q7642" i="5" s="1"/>
  <c r="F7642" i="5" s="1"/>
  <c r="G7642" i="5" s="1"/>
  <c r="M7644" i="5"/>
  <c r="N7644" i="5"/>
  <c r="Q7644" i="5" s="1"/>
  <c r="F7644" i="5" s="1"/>
  <c r="G7644" i="5" s="1"/>
  <c r="M7668" i="5"/>
  <c r="N7668" i="5"/>
  <c r="Q7668" i="5" s="1"/>
  <c r="F7668" i="5" s="1"/>
  <c r="G7668" i="5" s="1"/>
  <c r="M7653" i="5"/>
  <c r="N7653" i="5"/>
  <c r="Q7653" i="5" s="1"/>
  <c r="F7653" i="5" s="1"/>
  <c r="G7653" i="5" s="1"/>
  <c r="M7652" i="5"/>
  <c r="N7652" i="5"/>
  <c r="Q7652" i="5" s="1"/>
  <c r="F7652" i="5" s="1"/>
  <c r="G7652" i="5" s="1"/>
  <c r="M7677" i="5"/>
  <c r="N7677" i="5"/>
  <c r="Q7677" i="5" s="1"/>
  <c r="F7677" i="5" s="1"/>
  <c r="G7677" i="5" s="1"/>
  <c r="M7669" i="5"/>
  <c r="N7669" i="5"/>
  <c r="Q7669" i="5" s="1"/>
  <c r="F7669" i="5" s="1"/>
  <c r="G7669" i="5" s="1"/>
  <c r="M7649" i="5"/>
  <c r="N7649" i="5"/>
  <c r="Q7649" i="5" s="1"/>
  <c r="F7649" i="5" s="1"/>
  <c r="G7649" i="5" s="1"/>
  <c r="M7671" i="5"/>
  <c r="N7671" i="5"/>
  <c r="Q7671" i="5" s="1"/>
  <c r="F7671" i="5" s="1"/>
  <c r="G7671" i="5" s="1"/>
  <c r="M7656" i="5"/>
  <c r="N7656" i="5"/>
  <c r="Q7656" i="5" s="1"/>
  <c r="F7656" i="5" s="1"/>
  <c r="G7656" i="5" s="1"/>
  <c r="M7651" i="5"/>
  <c r="N7651" i="5"/>
  <c r="Q7651" i="5" s="1"/>
  <c r="F7651" i="5" s="1"/>
  <c r="G7651" i="5" s="1"/>
  <c r="M7666" i="5"/>
  <c r="N7666" i="5"/>
  <c r="Q7666" i="5" s="1"/>
  <c r="F7666" i="5" s="1"/>
  <c r="G7666" i="5" s="1"/>
  <c r="M7661" i="5"/>
  <c r="N7661" i="5"/>
  <c r="Q7661" i="5" s="1"/>
  <c r="F7661" i="5" s="1"/>
  <c r="G7661" i="5" s="1"/>
  <c r="M7674" i="5"/>
  <c r="N7674" i="5"/>
  <c r="Q7674" i="5" s="1"/>
  <c r="F7674" i="5" s="1"/>
  <c r="G7674" i="5" s="1"/>
  <c r="M7683" i="5"/>
  <c r="N7683" i="5"/>
  <c r="Q7683" i="5" s="1"/>
  <c r="F7683" i="5" s="1"/>
  <c r="G7683" i="5" s="1"/>
  <c r="M7678" i="5"/>
  <c r="N7678" i="5"/>
  <c r="Q7678" i="5" s="1"/>
  <c r="F7678" i="5" s="1"/>
  <c r="G7678" i="5" s="1"/>
  <c r="M7662" i="5"/>
  <c r="N7662" i="5"/>
  <c r="Q7662" i="5" s="1"/>
  <c r="F7662" i="5" s="1"/>
  <c r="G7662" i="5" s="1"/>
  <c r="M7682" i="5"/>
  <c r="N7682" i="5"/>
  <c r="Q7682" i="5" s="1"/>
  <c r="F7682" i="5" s="1"/>
  <c r="G7682" i="5" s="1"/>
  <c r="M7648" i="5"/>
  <c r="N7648" i="5"/>
  <c r="Q7648" i="5" s="1"/>
  <c r="F7648" i="5" s="1"/>
  <c r="G7648" i="5" s="1"/>
  <c r="M7640" i="5"/>
  <c r="N7640" i="5"/>
  <c r="Q7640" i="5" s="1"/>
  <c r="F7640" i="5" s="1"/>
  <c r="G7640" i="5" s="1"/>
  <c r="M7670" i="5"/>
  <c r="N7670" i="5"/>
  <c r="Q7670" i="5" s="1"/>
  <c r="F7670" i="5" s="1"/>
  <c r="G7670" i="5" s="1"/>
  <c r="M7639" i="5"/>
  <c r="N7639" i="5"/>
  <c r="Q7639" i="5" s="1"/>
  <c r="F7639" i="5" s="1"/>
  <c r="G7639" i="5" s="1"/>
  <c r="M7654" i="5"/>
  <c r="N7654" i="5"/>
  <c r="Q7654" i="5" s="1"/>
  <c r="F7654" i="5" s="1"/>
  <c r="G7654" i="5" s="1"/>
  <c r="M7664" i="5"/>
  <c r="N7664" i="5"/>
  <c r="Q7664" i="5" s="1"/>
  <c r="F7664" i="5" s="1"/>
  <c r="G7664" i="5" s="1"/>
  <c r="M7647" i="5"/>
  <c r="N7647" i="5"/>
  <c r="Q7647" i="5" s="1"/>
  <c r="F7647" i="5" s="1"/>
  <c r="G7647" i="5" s="1"/>
  <c r="M7650" i="5"/>
  <c r="N7650" i="5"/>
  <c r="Q7650" i="5" s="1"/>
  <c r="F7650" i="5" s="1"/>
  <c r="G7650" i="5" s="1"/>
  <c r="M7660" i="5"/>
  <c r="N7660" i="5"/>
  <c r="Q7660" i="5" s="1"/>
  <c r="F7660" i="5" s="1"/>
  <c r="G7660" i="5" s="1"/>
  <c r="M7655" i="5"/>
  <c r="N7655" i="5"/>
  <c r="Q7655" i="5" s="1"/>
  <c r="F7655" i="5" s="1"/>
  <c r="G7655" i="5" s="1"/>
  <c r="M7638" i="5"/>
  <c r="N7638" i="5"/>
  <c r="Q7638" i="5" s="1"/>
  <c r="F7638" i="5" s="1"/>
  <c r="G7638" i="5" s="1"/>
  <c r="M7691" i="5"/>
  <c r="N7691" i="5"/>
  <c r="Q7691" i="5" s="1"/>
  <c r="F7691" i="5" s="1"/>
  <c r="G7691" i="5" s="1"/>
  <c r="A7755" i="5"/>
  <c r="B7707" i="5"/>
  <c r="A7728" i="5"/>
  <c r="B7680" i="5"/>
  <c r="A7729" i="5"/>
  <c r="B7681" i="5"/>
  <c r="A7721" i="5"/>
  <c r="B7673" i="5"/>
  <c r="A7723" i="5"/>
  <c r="B7675" i="5"/>
  <c r="A7727" i="5"/>
  <c r="B7679" i="5"/>
  <c r="A7694" i="5"/>
  <c r="B7646" i="5"/>
  <c r="A7720" i="5"/>
  <c r="B7672" i="5"/>
  <c r="A7690" i="5"/>
  <c r="B7642" i="5"/>
  <c r="A7692" i="5"/>
  <c r="B7644" i="5"/>
  <c r="A7716" i="5"/>
  <c r="B7668" i="5"/>
  <c r="A7701" i="5"/>
  <c r="B7653" i="5"/>
  <c r="A7700" i="5"/>
  <c r="B7652" i="5"/>
  <c r="A7725" i="5"/>
  <c r="B7677" i="5"/>
  <c r="A7717" i="5"/>
  <c r="B7669" i="5"/>
  <c r="A7719" i="5"/>
  <c r="B7671" i="5"/>
  <c r="A7699" i="5"/>
  <c r="B7651" i="5"/>
  <c r="A7718" i="5"/>
  <c r="B7670" i="5"/>
  <c r="A7709" i="5"/>
  <c r="B7661" i="5"/>
  <c r="A7722" i="5"/>
  <c r="B7674" i="5"/>
  <c r="A7731" i="5"/>
  <c r="B7683" i="5"/>
  <c r="A7726" i="5"/>
  <c r="B7678" i="5"/>
  <c r="A7710" i="5"/>
  <c r="B7662" i="5"/>
  <c r="A7730" i="5"/>
  <c r="B7682" i="5"/>
  <c r="A7696" i="5"/>
  <c r="B7648" i="5"/>
  <c r="A7688" i="5"/>
  <c r="B7640" i="5"/>
  <c r="A7712" i="5"/>
  <c r="B7664" i="5"/>
  <c r="A7695" i="5"/>
  <c r="B7647" i="5"/>
  <c r="A7698" i="5"/>
  <c r="B7650" i="5"/>
  <c r="A7708" i="5"/>
  <c r="B7660" i="5"/>
  <c r="A7703" i="5"/>
  <c r="B7655" i="5"/>
  <c r="A7686" i="5"/>
  <c r="B7638" i="5"/>
  <c r="A7739" i="5"/>
  <c r="B7691" i="5"/>
  <c r="A7697" i="5"/>
  <c r="B7649" i="5"/>
  <c r="A7704" i="5"/>
  <c r="B7656" i="5"/>
  <c r="A7714" i="5"/>
  <c r="B7666" i="5"/>
  <c r="A7687" i="5"/>
  <c r="B7639" i="5"/>
  <c r="A7724" i="5"/>
  <c r="B7676" i="5"/>
  <c r="A7702" i="5"/>
  <c r="B7654" i="5"/>
  <c r="A7693" i="5"/>
  <c r="B7645" i="5"/>
  <c r="A7715" i="5"/>
  <c r="B7667" i="5"/>
  <c r="A7684" i="5"/>
  <c r="B7636" i="5"/>
  <c r="A7711" i="5"/>
  <c r="B7663" i="5"/>
  <c r="A7706" i="5"/>
  <c r="B7658" i="5"/>
  <c r="A7685" i="5"/>
  <c r="B7637" i="5"/>
  <c r="A7713" i="5"/>
  <c r="B7665" i="5"/>
  <c r="A7705" i="5"/>
  <c r="B7657" i="5"/>
  <c r="A7689" i="5"/>
  <c r="B7641" i="5"/>
  <c r="O7895" i="5" l="1"/>
  <c r="P7847" i="5"/>
  <c r="O7849" i="5"/>
  <c r="P7801" i="5"/>
  <c r="O7843" i="5"/>
  <c r="P7795" i="5"/>
  <c r="O7851" i="5"/>
  <c r="P7803" i="5"/>
  <c r="O7872" i="5"/>
  <c r="P7824" i="5"/>
  <c r="O7874" i="5"/>
  <c r="P7826" i="5"/>
  <c r="O7860" i="5"/>
  <c r="P7812" i="5"/>
  <c r="O7828" i="5"/>
  <c r="P7780" i="5"/>
  <c r="O7900" i="5"/>
  <c r="P7852" i="5"/>
  <c r="O7856" i="5"/>
  <c r="P7808" i="5"/>
  <c r="O7830" i="5"/>
  <c r="P7782" i="5"/>
  <c r="O7862" i="5"/>
  <c r="P7814" i="5"/>
  <c r="O7873" i="5"/>
  <c r="P7825" i="5"/>
  <c r="O7838" i="5"/>
  <c r="P7790" i="5"/>
  <c r="O7866" i="5"/>
  <c r="P7818" i="5"/>
  <c r="O7845" i="5"/>
  <c r="P7797" i="5"/>
  <c r="O7857" i="5"/>
  <c r="P7809" i="5"/>
  <c r="O7880" i="5"/>
  <c r="P7832" i="5"/>
  <c r="O7898" i="5"/>
  <c r="P7850" i="5"/>
  <c r="O7848" i="5"/>
  <c r="P7800" i="5"/>
  <c r="O7839" i="5"/>
  <c r="P7791" i="5"/>
  <c r="O7871" i="5"/>
  <c r="P7823" i="5"/>
  <c r="O7869" i="5"/>
  <c r="P7821" i="5"/>
  <c r="O7842" i="5"/>
  <c r="P7794" i="5"/>
  <c r="O7829" i="5"/>
  <c r="P7781" i="5"/>
  <c r="O7865" i="5"/>
  <c r="P7817" i="5"/>
  <c r="O7840" i="5"/>
  <c r="P7792" i="5"/>
  <c r="O7909" i="5"/>
  <c r="P7861" i="5"/>
  <c r="O7837" i="5"/>
  <c r="P7789" i="5"/>
  <c r="O7854" i="5"/>
  <c r="P7806" i="5"/>
  <c r="O7868" i="5"/>
  <c r="P7820" i="5"/>
  <c r="O7882" i="5"/>
  <c r="P7834" i="5"/>
  <c r="O7881" i="5"/>
  <c r="P7833" i="5"/>
  <c r="O7883" i="5"/>
  <c r="P7835" i="5"/>
  <c r="O7859" i="5"/>
  <c r="P7811" i="5"/>
  <c r="O7855" i="5"/>
  <c r="P7807" i="5"/>
  <c r="O7846" i="5"/>
  <c r="P7798" i="5"/>
  <c r="O7841" i="5"/>
  <c r="P7793" i="5"/>
  <c r="O7844" i="5"/>
  <c r="P7796" i="5"/>
  <c r="O7853" i="5"/>
  <c r="P7805" i="5"/>
  <c r="O7867" i="5"/>
  <c r="P7819" i="5"/>
  <c r="O7870" i="5"/>
  <c r="P7822" i="5"/>
  <c r="O7884" i="5"/>
  <c r="P7836" i="5"/>
  <c r="O7923" i="5"/>
  <c r="P7875" i="5"/>
  <c r="O7879" i="5"/>
  <c r="P7831" i="5"/>
  <c r="O7863" i="5"/>
  <c r="P7815" i="5"/>
  <c r="O7912" i="5"/>
  <c r="P7864" i="5"/>
  <c r="O7858" i="5"/>
  <c r="P7810" i="5"/>
  <c r="M7705" i="5"/>
  <c r="N7705" i="5"/>
  <c r="Q7705" i="5" s="1"/>
  <c r="F7705" i="5" s="1"/>
  <c r="G7705" i="5" s="1"/>
  <c r="M7693" i="5"/>
  <c r="N7693" i="5"/>
  <c r="Q7693" i="5" s="1"/>
  <c r="F7693" i="5" s="1"/>
  <c r="G7693" i="5" s="1"/>
  <c r="M7739" i="5"/>
  <c r="N7739" i="5"/>
  <c r="Q7739" i="5" s="1"/>
  <c r="F7739" i="5" s="1"/>
  <c r="G7739" i="5" s="1"/>
  <c r="M7688" i="5"/>
  <c r="N7688" i="5"/>
  <c r="Q7688" i="5" s="1"/>
  <c r="F7688" i="5" s="1"/>
  <c r="G7688" i="5" s="1"/>
  <c r="M7709" i="5"/>
  <c r="N7709" i="5"/>
  <c r="Q7709" i="5" s="1"/>
  <c r="F7709" i="5" s="1"/>
  <c r="G7709" i="5" s="1"/>
  <c r="M7701" i="5"/>
  <c r="N7701" i="5"/>
  <c r="Q7701" i="5" s="1"/>
  <c r="F7701" i="5" s="1"/>
  <c r="G7701" i="5" s="1"/>
  <c r="M7723" i="5"/>
  <c r="N7723" i="5"/>
  <c r="Q7723" i="5" s="1"/>
  <c r="F7723" i="5" s="1"/>
  <c r="G7723" i="5" s="1"/>
  <c r="M7717" i="5"/>
  <c r="N7717" i="5"/>
  <c r="Q7717" i="5" s="1"/>
  <c r="F7717" i="5" s="1"/>
  <c r="G7717" i="5" s="1"/>
  <c r="M7698" i="5"/>
  <c r="N7698" i="5"/>
  <c r="Q7698" i="5" s="1"/>
  <c r="F7698" i="5" s="1"/>
  <c r="G7698" i="5" s="1"/>
  <c r="M7755" i="5"/>
  <c r="N7755" i="5"/>
  <c r="Q7755" i="5" s="1"/>
  <c r="F7755" i="5" s="1"/>
  <c r="G7755" i="5" s="1"/>
  <c r="M7704" i="5"/>
  <c r="N7704" i="5"/>
  <c r="Q7704" i="5" s="1"/>
  <c r="F7704" i="5" s="1"/>
  <c r="G7704" i="5" s="1"/>
  <c r="M7689" i="5"/>
  <c r="N7689" i="5"/>
  <c r="Q7689" i="5" s="1"/>
  <c r="F7689" i="5" s="1"/>
  <c r="G7689" i="5" s="1"/>
  <c r="M7715" i="5"/>
  <c r="N7715" i="5"/>
  <c r="Q7715" i="5" s="1"/>
  <c r="F7715" i="5" s="1"/>
  <c r="G7715" i="5" s="1"/>
  <c r="M7697" i="5"/>
  <c r="N7697" i="5"/>
  <c r="Q7697" i="5" s="1"/>
  <c r="F7697" i="5" s="1"/>
  <c r="G7697" i="5" s="1"/>
  <c r="M7712" i="5"/>
  <c r="N7712" i="5"/>
  <c r="Q7712" i="5" s="1"/>
  <c r="F7712" i="5" s="1"/>
  <c r="G7712" i="5" s="1"/>
  <c r="M7722" i="5"/>
  <c r="N7722" i="5"/>
  <c r="Q7722" i="5" s="1"/>
  <c r="F7722" i="5" s="1"/>
  <c r="G7722" i="5" s="1"/>
  <c r="M7700" i="5"/>
  <c r="N7700" i="5"/>
  <c r="Q7700" i="5" s="1"/>
  <c r="F7700" i="5" s="1"/>
  <c r="G7700" i="5" s="1"/>
  <c r="M7713" i="5"/>
  <c r="N7713" i="5"/>
  <c r="Q7713" i="5" s="1"/>
  <c r="F7713" i="5" s="1"/>
  <c r="G7713" i="5" s="1"/>
  <c r="M7702" i="5"/>
  <c r="N7702" i="5"/>
  <c r="Q7702" i="5" s="1"/>
  <c r="F7702" i="5" s="1"/>
  <c r="G7702" i="5" s="1"/>
  <c r="M7686" i="5"/>
  <c r="N7686" i="5"/>
  <c r="Q7686" i="5" s="1"/>
  <c r="F7686" i="5" s="1"/>
  <c r="G7686" i="5" s="1"/>
  <c r="M7696" i="5"/>
  <c r="N7696" i="5"/>
  <c r="Q7696" i="5" s="1"/>
  <c r="F7696" i="5" s="1"/>
  <c r="G7696" i="5" s="1"/>
  <c r="M7718" i="5"/>
  <c r="N7718" i="5"/>
  <c r="Q7718" i="5" s="1"/>
  <c r="F7718" i="5" s="1"/>
  <c r="G7718" i="5" s="1"/>
  <c r="M7716" i="5"/>
  <c r="N7716" i="5"/>
  <c r="Q7716" i="5" s="1"/>
  <c r="F7716" i="5" s="1"/>
  <c r="G7716" i="5" s="1"/>
  <c r="M7721" i="5"/>
  <c r="N7721" i="5"/>
  <c r="Q7721" i="5" s="1"/>
  <c r="F7721" i="5" s="1"/>
  <c r="G7721" i="5" s="1"/>
  <c r="M7711" i="5"/>
  <c r="N7711" i="5"/>
  <c r="Q7711" i="5" s="1"/>
  <c r="F7711" i="5" s="1"/>
  <c r="G7711" i="5" s="1"/>
  <c r="M7714" i="5"/>
  <c r="N7714" i="5"/>
  <c r="Q7714" i="5" s="1"/>
  <c r="F7714" i="5" s="1"/>
  <c r="G7714" i="5" s="1"/>
  <c r="M7720" i="5"/>
  <c r="N7720" i="5"/>
  <c r="Q7720" i="5" s="1"/>
  <c r="F7720" i="5" s="1"/>
  <c r="G7720" i="5" s="1"/>
  <c r="M7727" i="5"/>
  <c r="N7727" i="5"/>
  <c r="Q7727" i="5" s="1"/>
  <c r="F7727" i="5" s="1"/>
  <c r="G7727" i="5" s="1"/>
  <c r="M7685" i="5"/>
  <c r="N7685" i="5"/>
  <c r="Q7685" i="5" s="1"/>
  <c r="F7685" i="5" s="1"/>
  <c r="G7685" i="5" s="1"/>
  <c r="M7724" i="5"/>
  <c r="N7724" i="5"/>
  <c r="Q7724" i="5" s="1"/>
  <c r="F7724" i="5" s="1"/>
  <c r="G7724" i="5" s="1"/>
  <c r="M7703" i="5"/>
  <c r="N7703" i="5"/>
  <c r="Q7703" i="5" s="1"/>
  <c r="F7703" i="5" s="1"/>
  <c r="G7703" i="5" s="1"/>
  <c r="M7730" i="5"/>
  <c r="N7730" i="5"/>
  <c r="Q7730" i="5" s="1"/>
  <c r="F7730" i="5" s="1"/>
  <c r="G7730" i="5" s="1"/>
  <c r="M7699" i="5"/>
  <c r="N7699" i="5"/>
  <c r="Q7699" i="5" s="1"/>
  <c r="F7699" i="5" s="1"/>
  <c r="G7699" i="5" s="1"/>
  <c r="M7692" i="5"/>
  <c r="N7692" i="5"/>
  <c r="Q7692" i="5" s="1"/>
  <c r="F7692" i="5" s="1"/>
  <c r="G7692" i="5" s="1"/>
  <c r="M7729" i="5"/>
  <c r="N7729" i="5"/>
  <c r="Q7729" i="5" s="1"/>
  <c r="F7729" i="5" s="1"/>
  <c r="G7729" i="5" s="1"/>
  <c r="M7726" i="5"/>
  <c r="N7726" i="5"/>
  <c r="Q7726" i="5" s="1"/>
  <c r="F7726" i="5" s="1"/>
  <c r="G7726" i="5" s="1"/>
  <c r="M7684" i="5"/>
  <c r="N7684" i="5"/>
  <c r="Q7684" i="5" s="1"/>
  <c r="F7684" i="5" s="1"/>
  <c r="G7684" i="5" s="1"/>
  <c r="M7695" i="5"/>
  <c r="N7695" i="5"/>
  <c r="Q7695" i="5" s="1"/>
  <c r="F7695" i="5" s="1"/>
  <c r="G7695" i="5" s="1"/>
  <c r="M7731" i="5"/>
  <c r="N7731" i="5"/>
  <c r="Q7731" i="5" s="1"/>
  <c r="F7731" i="5" s="1"/>
  <c r="G7731" i="5" s="1"/>
  <c r="M7725" i="5"/>
  <c r="N7725" i="5"/>
  <c r="Q7725" i="5" s="1"/>
  <c r="F7725" i="5" s="1"/>
  <c r="G7725" i="5" s="1"/>
  <c r="M7694" i="5"/>
  <c r="N7694" i="5"/>
  <c r="Q7694" i="5" s="1"/>
  <c r="F7694" i="5" s="1"/>
  <c r="G7694" i="5" s="1"/>
  <c r="M7706" i="5"/>
  <c r="N7706" i="5"/>
  <c r="Q7706" i="5" s="1"/>
  <c r="F7706" i="5" s="1"/>
  <c r="G7706" i="5" s="1"/>
  <c r="M7687" i="5"/>
  <c r="N7687" i="5"/>
  <c r="Q7687" i="5" s="1"/>
  <c r="F7687" i="5" s="1"/>
  <c r="G7687" i="5" s="1"/>
  <c r="M7708" i="5"/>
  <c r="N7708" i="5"/>
  <c r="Q7708" i="5" s="1"/>
  <c r="F7708" i="5" s="1"/>
  <c r="G7708" i="5" s="1"/>
  <c r="M7710" i="5"/>
  <c r="N7710" i="5"/>
  <c r="Q7710" i="5" s="1"/>
  <c r="F7710" i="5" s="1"/>
  <c r="G7710" i="5" s="1"/>
  <c r="M7719" i="5"/>
  <c r="N7719" i="5"/>
  <c r="Q7719" i="5" s="1"/>
  <c r="F7719" i="5" s="1"/>
  <c r="G7719" i="5" s="1"/>
  <c r="M7690" i="5"/>
  <c r="N7690" i="5"/>
  <c r="Q7690" i="5" s="1"/>
  <c r="F7690" i="5" s="1"/>
  <c r="G7690" i="5" s="1"/>
  <c r="M7728" i="5"/>
  <c r="N7728" i="5"/>
  <c r="Q7728" i="5" s="1"/>
  <c r="F7728" i="5" s="1"/>
  <c r="G7728" i="5" s="1"/>
  <c r="A7732" i="5"/>
  <c r="B7684" i="5"/>
  <c r="A7752" i="5"/>
  <c r="B7704" i="5"/>
  <c r="A7743" i="5"/>
  <c r="B7695" i="5"/>
  <c r="A7779" i="5"/>
  <c r="B7731" i="5"/>
  <c r="A7773" i="5"/>
  <c r="B7725" i="5"/>
  <c r="A7742" i="5"/>
  <c r="B7694" i="5"/>
  <c r="A7737" i="5"/>
  <c r="B7689" i="5"/>
  <c r="A7763" i="5"/>
  <c r="B7715" i="5"/>
  <c r="A7745" i="5"/>
  <c r="B7697" i="5"/>
  <c r="A7760" i="5"/>
  <c r="B7712" i="5"/>
  <c r="A7770" i="5"/>
  <c r="B7722" i="5"/>
  <c r="A7748" i="5"/>
  <c r="B7700" i="5"/>
  <c r="A7775" i="5"/>
  <c r="B7727" i="5"/>
  <c r="A7753" i="5"/>
  <c r="B7705" i="5"/>
  <c r="A7741" i="5"/>
  <c r="B7693" i="5"/>
  <c r="A7787" i="5"/>
  <c r="B7739" i="5"/>
  <c r="A7736" i="5"/>
  <c r="B7688" i="5"/>
  <c r="A7757" i="5"/>
  <c r="B7709" i="5"/>
  <c r="A7749" i="5"/>
  <c r="B7701" i="5"/>
  <c r="A7771" i="5"/>
  <c r="B7723" i="5"/>
  <c r="A7761" i="5"/>
  <c r="B7713" i="5"/>
  <c r="A7750" i="5"/>
  <c r="B7702" i="5"/>
  <c r="A7734" i="5"/>
  <c r="B7686" i="5"/>
  <c r="A7744" i="5"/>
  <c r="B7696" i="5"/>
  <c r="A7766" i="5"/>
  <c r="B7718" i="5"/>
  <c r="A7764" i="5"/>
  <c r="B7716" i="5"/>
  <c r="A7769" i="5"/>
  <c r="B7721" i="5"/>
  <c r="A7733" i="5"/>
  <c r="B7685" i="5"/>
  <c r="A7772" i="5"/>
  <c r="B7724" i="5"/>
  <c r="A7751" i="5"/>
  <c r="B7703" i="5"/>
  <c r="A7778" i="5"/>
  <c r="B7730" i="5"/>
  <c r="A7747" i="5"/>
  <c r="B7699" i="5"/>
  <c r="A7740" i="5"/>
  <c r="B7692" i="5"/>
  <c r="A7777" i="5"/>
  <c r="B7729" i="5"/>
  <c r="A7754" i="5"/>
  <c r="B7706" i="5"/>
  <c r="A7735" i="5"/>
  <c r="B7687" i="5"/>
  <c r="A7756" i="5"/>
  <c r="B7708" i="5"/>
  <c r="A7758" i="5"/>
  <c r="B7710" i="5"/>
  <c r="A7767" i="5"/>
  <c r="B7719" i="5"/>
  <c r="A7738" i="5"/>
  <c r="B7690" i="5"/>
  <c r="A7776" i="5"/>
  <c r="B7728" i="5"/>
  <c r="A7759" i="5"/>
  <c r="B7711" i="5"/>
  <c r="A7762" i="5"/>
  <c r="B7714" i="5"/>
  <c r="A7746" i="5"/>
  <c r="B7698" i="5"/>
  <c r="A7774" i="5"/>
  <c r="B7726" i="5"/>
  <c r="A7765" i="5"/>
  <c r="B7717" i="5"/>
  <c r="A7768" i="5"/>
  <c r="B7720" i="5"/>
  <c r="A7803" i="5"/>
  <c r="B7755" i="5"/>
  <c r="O7946" i="5" l="1"/>
  <c r="P7898" i="5"/>
  <c r="O7927" i="5"/>
  <c r="P7879" i="5"/>
  <c r="O7889" i="5"/>
  <c r="P7841" i="5"/>
  <c r="O7916" i="5"/>
  <c r="P7868" i="5"/>
  <c r="O7890" i="5"/>
  <c r="P7842" i="5"/>
  <c r="O7905" i="5"/>
  <c r="P7857" i="5"/>
  <c r="O7904" i="5"/>
  <c r="P7856" i="5"/>
  <c r="O7891" i="5"/>
  <c r="P7843" i="5"/>
  <c r="O7887" i="5"/>
  <c r="P7839" i="5"/>
  <c r="O7906" i="5"/>
  <c r="P7858" i="5"/>
  <c r="O7915" i="5"/>
  <c r="P7867" i="5"/>
  <c r="O7931" i="5"/>
  <c r="P7883" i="5"/>
  <c r="O7888" i="5"/>
  <c r="P7840" i="5"/>
  <c r="O7896" i="5"/>
  <c r="P7848" i="5"/>
  <c r="O7921" i="5"/>
  <c r="P7873" i="5"/>
  <c r="O7922" i="5"/>
  <c r="P7874" i="5"/>
  <c r="O7929" i="5"/>
  <c r="P7881" i="5"/>
  <c r="O7892" i="5"/>
  <c r="P7844" i="5"/>
  <c r="O7930" i="5"/>
  <c r="P7882" i="5"/>
  <c r="O7877" i="5"/>
  <c r="P7829" i="5"/>
  <c r="O7899" i="5"/>
  <c r="P7851" i="5"/>
  <c r="O7908" i="5"/>
  <c r="P7860" i="5"/>
  <c r="O7913" i="5"/>
  <c r="P7865" i="5"/>
  <c r="O7971" i="5"/>
  <c r="P7923" i="5"/>
  <c r="O7894" i="5"/>
  <c r="P7846" i="5"/>
  <c r="O7902" i="5"/>
  <c r="P7854" i="5"/>
  <c r="O7917" i="5"/>
  <c r="P7869" i="5"/>
  <c r="O7893" i="5"/>
  <c r="P7845" i="5"/>
  <c r="O7948" i="5"/>
  <c r="P7900" i="5"/>
  <c r="O7897" i="5"/>
  <c r="P7849" i="5"/>
  <c r="O7957" i="5"/>
  <c r="P7909" i="5"/>
  <c r="O7960" i="5"/>
  <c r="P7912" i="5"/>
  <c r="O7901" i="5"/>
  <c r="P7853" i="5"/>
  <c r="O7920" i="5"/>
  <c r="P7872" i="5"/>
  <c r="O7928" i="5"/>
  <c r="P7880" i="5"/>
  <c r="O7918" i="5"/>
  <c r="P7870" i="5"/>
  <c r="P7859" i="5"/>
  <c r="O7907" i="5"/>
  <c r="O7886" i="5"/>
  <c r="P7838" i="5"/>
  <c r="O7910" i="5"/>
  <c r="P7862" i="5"/>
  <c r="O7911" i="5"/>
  <c r="P7863" i="5"/>
  <c r="O7878" i="5"/>
  <c r="P7830" i="5"/>
  <c r="O7932" i="5"/>
  <c r="P7884" i="5"/>
  <c r="O7903" i="5"/>
  <c r="P7855" i="5"/>
  <c r="O7885" i="5"/>
  <c r="P7837" i="5"/>
  <c r="O7919" i="5"/>
  <c r="P7871" i="5"/>
  <c r="O7914" i="5"/>
  <c r="P7866" i="5"/>
  <c r="O7876" i="5"/>
  <c r="P7828" i="5"/>
  <c r="O7943" i="5"/>
  <c r="P7895" i="5"/>
  <c r="M7753" i="5"/>
  <c r="N7753" i="5"/>
  <c r="Q7753" i="5" s="1"/>
  <c r="F7753" i="5" s="1"/>
  <c r="G7753" i="5" s="1"/>
  <c r="M7733" i="5"/>
  <c r="N7733" i="5"/>
  <c r="Q7733" i="5" s="1"/>
  <c r="F7733" i="5" s="1"/>
  <c r="G7733" i="5" s="1"/>
  <c r="M7772" i="5"/>
  <c r="N7772" i="5"/>
  <c r="Q7772" i="5" s="1"/>
  <c r="F7772" i="5" s="1"/>
  <c r="G7772" i="5" s="1"/>
  <c r="M7759" i="5"/>
  <c r="N7759" i="5"/>
  <c r="Q7759" i="5" s="1"/>
  <c r="F7759" i="5" s="1"/>
  <c r="G7759" i="5" s="1"/>
  <c r="M7737" i="5"/>
  <c r="N7737" i="5"/>
  <c r="Q7737" i="5" s="1"/>
  <c r="F7737" i="5" s="1"/>
  <c r="G7737" i="5" s="1"/>
  <c r="M7768" i="5"/>
  <c r="N7768" i="5"/>
  <c r="Q7768" i="5" s="1"/>
  <c r="F7768" i="5" s="1"/>
  <c r="G7768" i="5" s="1"/>
  <c r="M7738" i="5"/>
  <c r="N7738" i="5"/>
  <c r="Q7738" i="5" s="1"/>
  <c r="F7738" i="5" s="1"/>
  <c r="G7738" i="5" s="1"/>
  <c r="M7740" i="5"/>
  <c r="N7740" i="5"/>
  <c r="Q7740" i="5" s="1"/>
  <c r="F7740" i="5" s="1"/>
  <c r="G7740" i="5" s="1"/>
  <c r="M7764" i="5"/>
  <c r="N7764" i="5"/>
  <c r="Q7764" i="5" s="1"/>
  <c r="F7764" i="5" s="1"/>
  <c r="G7764" i="5" s="1"/>
  <c r="M7749" i="5"/>
  <c r="N7749" i="5"/>
  <c r="Q7749" i="5" s="1"/>
  <c r="F7749" i="5" s="1"/>
  <c r="G7749" i="5" s="1"/>
  <c r="M7748" i="5"/>
  <c r="N7748" i="5"/>
  <c r="Q7748" i="5" s="1"/>
  <c r="F7748" i="5" s="1"/>
  <c r="G7748" i="5" s="1"/>
  <c r="M7773" i="5"/>
  <c r="N7773" i="5"/>
  <c r="Q7773" i="5" s="1"/>
  <c r="F7773" i="5" s="1"/>
  <c r="G7773" i="5" s="1"/>
  <c r="M7735" i="5"/>
  <c r="N7735" i="5"/>
  <c r="Q7735" i="5" s="1"/>
  <c r="F7735" i="5" s="1"/>
  <c r="G7735" i="5" s="1"/>
  <c r="M7741" i="5"/>
  <c r="N7741" i="5"/>
  <c r="Q7741" i="5" s="1"/>
  <c r="F7741" i="5" s="1"/>
  <c r="G7741" i="5" s="1"/>
  <c r="M7763" i="5"/>
  <c r="N7763" i="5"/>
  <c r="Q7763" i="5" s="1"/>
  <c r="F7763" i="5" s="1"/>
  <c r="G7763" i="5" s="1"/>
  <c r="M7803" i="5"/>
  <c r="N7803" i="5"/>
  <c r="Q7803" i="5" s="1"/>
  <c r="F7803" i="5" s="1"/>
  <c r="G7803" i="5" s="1"/>
  <c r="M7776" i="5"/>
  <c r="N7776" i="5"/>
  <c r="Q7776" i="5" s="1"/>
  <c r="F7776" i="5" s="1"/>
  <c r="G7776" i="5" s="1"/>
  <c r="M7777" i="5"/>
  <c r="N7777" i="5"/>
  <c r="Q7777" i="5" s="1"/>
  <c r="F7777" i="5" s="1"/>
  <c r="G7777" i="5" s="1"/>
  <c r="M7769" i="5"/>
  <c r="N7769" i="5"/>
  <c r="Q7769" i="5" s="1"/>
  <c r="F7769" i="5" s="1"/>
  <c r="G7769" i="5" s="1"/>
  <c r="M7771" i="5"/>
  <c r="N7771" i="5"/>
  <c r="Q7771" i="5" s="1"/>
  <c r="F7771" i="5" s="1"/>
  <c r="G7771" i="5" s="1"/>
  <c r="M7775" i="5"/>
  <c r="N7775" i="5"/>
  <c r="Q7775" i="5" s="1"/>
  <c r="F7775" i="5" s="1"/>
  <c r="G7775" i="5" s="1"/>
  <c r="M7742" i="5"/>
  <c r="N7742" i="5"/>
  <c r="Q7742" i="5" s="1"/>
  <c r="F7742" i="5" s="1"/>
  <c r="G7742" i="5" s="1"/>
  <c r="M7765" i="5"/>
  <c r="N7765" i="5"/>
  <c r="Q7765" i="5" s="1"/>
  <c r="F7765" i="5" s="1"/>
  <c r="G7765" i="5" s="1"/>
  <c r="M7767" i="5"/>
  <c r="N7767" i="5"/>
  <c r="Q7767" i="5" s="1"/>
  <c r="F7767" i="5" s="1"/>
  <c r="G7767" i="5" s="1"/>
  <c r="M7747" i="5"/>
  <c r="N7747" i="5"/>
  <c r="Q7747" i="5" s="1"/>
  <c r="F7747" i="5" s="1"/>
  <c r="G7747" i="5" s="1"/>
  <c r="M7766" i="5"/>
  <c r="N7766" i="5"/>
  <c r="Q7766" i="5" s="1"/>
  <c r="F7766" i="5" s="1"/>
  <c r="G7766" i="5" s="1"/>
  <c r="M7757" i="5"/>
  <c r="N7757" i="5"/>
  <c r="Q7757" i="5" s="1"/>
  <c r="F7757" i="5" s="1"/>
  <c r="G7757" i="5" s="1"/>
  <c r="M7770" i="5"/>
  <c r="N7770" i="5"/>
  <c r="Q7770" i="5" s="1"/>
  <c r="F7770" i="5" s="1"/>
  <c r="G7770" i="5" s="1"/>
  <c r="M7779" i="5"/>
  <c r="N7779" i="5"/>
  <c r="Q7779" i="5" s="1"/>
  <c r="F7779" i="5" s="1"/>
  <c r="G7779" i="5" s="1"/>
  <c r="M7774" i="5"/>
  <c r="N7774" i="5"/>
  <c r="Q7774" i="5" s="1"/>
  <c r="F7774" i="5" s="1"/>
  <c r="G7774" i="5" s="1"/>
  <c r="M7758" i="5"/>
  <c r="N7758" i="5"/>
  <c r="Q7758" i="5" s="1"/>
  <c r="F7758" i="5" s="1"/>
  <c r="G7758" i="5" s="1"/>
  <c r="M7778" i="5"/>
  <c r="N7778" i="5"/>
  <c r="Q7778" i="5" s="1"/>
  <c r="F7778" i="5" s="1"/>
  <c r="G7778" i="5" s="1"/>
  <c r="M7744" i="5"/>
  <c r="N7744" i="5"/>
  <c r="Q7744" i="5" s="1"/>
  <c r="F7744" i="5" s="1"/>
  <c r="G7744" i="5" s="1"/>
  <c r="M7736" i="5"/>
  <c r="N7736" i="5"/>
  <c r="Q7736" i="5" s="1"/>
  <c r="F7736" i="5" s="1"/>
  <c r="G7736" i="5" s="1"/>
  <c r="M7760" i="5"/>
  <c r="N7760" i="5"/>
  <c r="Q7760" i="5" s="1"/>
  <c r="F7760" i="5" s="1"/>
  <c r="G7760" i="5" s="1"/>
  <c r="M7743" i="5"/>
  <c r="N7743" i="5"/>
  <c r="Q7743" i="5" s="1"/>
  <c r="F7743" i="5" s="1"/>
  <c r="G7743" i="5" s="1"/>
  <c r="M7762" i="5"/>
  <c r="N7762" i="5"/>
  <c r="Q7762" i="5" s="1"/>
  <c r="F7762" i="5" s="1"/>
  <c r="G7762" i="5" s="1"/>
  <c r="M7750" i="5"/>
  <c r="N7750" i="5"/>
  <c r="Q7750" i="5" s="1"/>
  <c r="F7750" i="5" s="1"/>
  <c r="G7750" i="5" s="1"/>
  <c r="M7732" i="5"/>
  <c r="N7732" i="5"/>
  <c r="Q7732" i="5" s="1"/>
  <c r="F7732" i="5" s="1"/>
  <c r="G7732" i="5" s="1"/>
  <c r="M7754" i="5"/>
  <c r="N7754" i="5"/>
  <c r="Q7754" i="5" s="1"/>
  <c r="F7754" i="5" s="1"/>
  <c r="G7754" i="5" s="1"/>
  <c r="M7761" i="5"/>
  <c r="N7761" i="5"/>
  <c r="Q7761" i="5" s="1"/>
  <c r="F7761" i="5" s="1"/>
  <c r="G7761" i="5" s="1"/>
  <c r="M7746" i="5"/>
  <c r="N7746" i="5"/>
  <c r="Q7746" i="5" s="1"/>
  <c r="F7746" i="5" s="1"/>
  <c r="G7746" i="5" s="1"/>
  <c r="M7756" i="5"/>
  <c r="N7756" i="5"/>
  <c r="Q7756" i="5" s="1"/>
  <c r="F7756" i="5" s="1"/>
  <c r="G7756" i="5" s="1"/>
  <c r="M7751" i="5"/>
  <c r="N7751" i="5"/>
  <c r="Q7751" i="5" s="1"/>
  <c r="F7751" i="5" s="1"/>
  <c r="G7751" i="5" s="1"/>
  <c r="M7734" i="5"/>
  <c r="N7734" i="5"/>
  <c r="Q7734" i="5" s="1"/>
  <c r="F7734" i="5" s="1"/>
  <c r="G7734" i="5" s="1"/>
  <c r="M7787" i="5"/>
  <c r="N7787" i="5"/>
  <c r="Q7787" i="5" s="1"/>
  <c r="F7787" i="5" s="1"/>
  <c r="G7787" i="5" s="1"/>
  <c r="M7745" i="5"/>
  <c r="N7745" i="5"/>
  <c r="Q7745" i="5" s="1"/>
  <c r="F7745" i="5" s="1"/>
  <c r="G7745" i="5" s="1"/>
  <c r="M7752" i="5"/>
  <c r="N7752" i="5"/>
  <c r="Q7752" i="5" s="1"/>
  <c r="F7752" i="5" s="1"/>
  <c r="G7752" i="5" s="1"/>
  <c r="A7807" i="5"/>
  <c r="B7759" i="5"/>
  <c r="A7802" i="5"/>
  <c r="B7754" i="5"/>
  <c r="A7781" i="5"/>
  <c r="B7733" i="5"/>
  <c r="A7809" i="5"/>
  <c r="B7761" i="5"/>
  <c r="A7801" i="5"/>
  <c r="B7753" i="5"/>
  <c r="A7785" i="5"/>
  <c r="B7737" i="5"/>
  <c r="A7813" i="5"/>
  <c r="B7765" i="5"/>
  <c r="A7815" i="5"/>
  <c r="B7767" i="5"/>
  <c r="A7795" i="5"/>
  <c r="B7747" i="5"/>
  <c r="A7814" i="5"/>
  <c r="B7766" i="5"/>
  <c r="A7805" i="5"/>
  <c r="B7757" i="5"/>
  <c r="A7818" i="5"/>
  <c r="B7770" i="5"/>
  <c r="A7827" i="5"/>
  <c r="B7779" i="5"/>
  <c r="A7851" i="5"/>
  <c r="B7803" i="5"/>
  <c r="A7824" i="5"/>
  <c r="B7776" i="5"/>
  <c r="A7825" i="5"/>
  <c r="B7777" i="5"/>
  <c r="A7817" i="5"/>
  <c r="B7769" i="5"/>
  <c r="A7819" i="5"/>
  <c r="B7771" i="5"/>
  <c r="A7823" i="5"/>
  <c r="B7775" i="5"/>
  <c r="A7790" i="5"/>
  <c r="B7742" i="5"/>
  <c r="A7822" i="5"/>
  <c r="B7774" i="5"/>
  <c r="A7806" i="5"/>
  <c r="B7758" i="5"/>
  <c r="A7826" i="5"/>
  <c r="B7778" i="5"/>
  <c r="A7792" i="5"/>
  <c r="B7744" i="5"/>
  <c r="A7784" i="5"/>
  <c r="B7736" i="5"/>
  <c r="A7808" i="5"/>
  <c r="B7760" i="5"/>
  <c r="A7791" i="5"/>
  <c r="B7743" i="5"/>
  <c r="A7794" i="5"/>
  <c r="B7746" i="5"/>
  <c r="A7804" i="5"/>
  <c r="B7756" i="5"/>
  <c r="A7799" i="5"/>
  <c r="B7751" i="5"/>
  <c r="A7782" i="5"/>
  <c r="B7734" i="5"/>
  <c r="A7835" i="5"/>
  <c r="B7787" i="5"/>
  <c r="A7793" i="5"/>
  <c r="B7745" i="5"/>
  <c r="A7800" i="5"/>
  <c r="B7752" i="5"/>
  <c r="A7816" i="5"/>
  <c r="B7768" i="5"/>
  <c r="A7786" i="5"/>
  <c r="B7738" i="5"/>
  <c r="A7788" i="5"/>
  <c r="B7740" i="5"/>
  <c r="A7812" i="5"/>
  <c r="B7764" i="5"/>
  <c r="A7797" i="5"/>
  <c r="B7749" i="5"/>
  <c r="A7796" i="5"/>
  <c r="B7748" i="5"/>
  <c r="A7821" i="5"/>
  <c r="B7773" i="5"/>
  <c r="A7810" i="5"/>
  <c r="B7762" i="5"/>
  <c r="A7783" i="5"/>
  <c r="B7735" i="5"/>
  <c r="A7820" i="5"/>
  <c r="B7772" i="5"/>
  <c r="A7798" i="5"/>
  <c r="B7750" i="5"/>
  <c r="A7789" i="5"/>
  <c r="B7741" i="5"/>
  <c r="A7811" i="5"/>
  <c r="B7763" i="5"/>
  <c r="A7780" i="5"/>
  <c r="B7732" i="5"/>
  <c r="O7962" i="5" l="1"/>
  <c r="P7914" i="5"/>
  <c r="O7958" i="5"/>
  <c r="P7910" i="5"/>
  <c r="O8008" i="5"/>
  <c r="P7960" i="5"/>
  <c r="O7942" i="5"/>
  <c r="P7894" i="5"/>
  <c r="O7940" i="5"/>
  <c r="P7892" i="5"/>
  <c r="O7963" i="5"/>
  <c r="P7915" i="5"/>
  <c r="O7964" i="5"/>
  <c r="P7916" i="5"/>
  <c r="O7952" i="5"/>
  <c r="P7904" i="5"/>
  <c r="O7924" i="5"/>
  <c r="P7876" i="5"/>
  <c r="O7978" i="5"/>
  <c r="P7930" i="5"/>
  <c r="O7967" i="5"/>
  <c r="P7919" i="5"/>
  <c r="O7934" i="5"/>
  <c r="P7886" i="5"/>
  <c r="O8005" i="5"/>
  <c r="P7957" i="5"/>
  <c r="O8019" i="5"/>
  <c r="P7971" i="5"/>
  <c r="O7977" i="5"/>
  <c r="P7929" i="5"/>
  <c r="O7954" i="5"/>
  <c r="P7906" i="5"/>
  <c r="O7937" i="5"/>
  <c r="P7889" i="5"/>
  <c r="O7955" i="5"/>
  <c r="P7907" i="5"/>
  <c r="O7959" i="5"/>
  <c r="P7911" i="5"/>
  <c r="O7938" i="5"/>
  <c r="P7890" i="5"/>
  <c r="O7933" i="5"/>
  <c r="P7885" i="5"/>
  <c r="O7945" i="5"/>
  <c r="P7897" i="5"/>
  <c r="O7961" i="5"/>
  <c r="P7913" i="5"/>
  <c r="O7970" i="5"/>
  <c r="P7922" i="5"/>
  <c r="O7935" i="5"/>
  <c r="P7887" i="5"/>
  <c r="O7975" i="5"/>
  <c r="P7927" i="5"/>
  <c r="O7980" i="5"/>
  <c r="P7932" i="5"/>
  <c r="O7947" i="5"/>
  <c r="P7899" i="5"/>
  <c r="O7950" i="5"/>
  <c r="P7902" i="5"/>
  <c r="O7976" i="5"/>
  <c r="P7928" i="5"/>
  <c r="O7941" i="5"/>
  <c r="P7893" i="5"/>
  <c r="O7944" i="5"/>
  <c r="P7896" i="5"/>
  <c r="O7991" i="5"/>
  <c r="P7943" i="5"/>
  <c r="O7926" i="5"/>
  <c r="P7878" i="5"/>
  <c r="O7968" i="5"/>
  <c r="P7920" i="5"/>
  <c r="O7965" i="5"/>
  <c r="P7917" i="5"/>
  <c r="O7925" i="5"/>
  <c r="P7877" i="5"/>
  <c r="O7936" i="5"/>
  <c r="P7888" i="5"/>
  <c r="O7953" i="5"/>
  <c r="P7905" i="5"/>
  <c r="O7949" i="5"/>
  <c r="P7901" i="5"/>
  <c r="O7979" i="5"/>
  <c r="P7931" i="5"/>
  <c r="O7951" i="5"/>
  <c r="P7903" i="5"/>
  <c r="O7966" i="5"/>
  <c r="P7918" i="5"/>
  <c r="O7996" i="5"/>
  <c r="P7948" i="5"/>
  <c r="O7956" i="5"/>
  <c r="P7908" i="5"/>
  <c r="O7969" i="5"/>
  <c r="P7921" i="5"/>
  <c r="O7939" i="5"/>
  <c r="P7891" i="5"/>
  <c r="O7994" i="5"/>
  <c r="P7946" i="5"/>
  <c r="M7783" i="5"/>
  <c r="N7783" i="5"/>
  <c r="Q7783" i="5" s="1"/>
  <c r="F7783" i="5" s="1"/>
  <c r="G7783" i="5" s="1"/>
  <c r="M7806" i="5"/>
  <c r="N7806" i="5"/>
  <c r="Q7806" i="5" s="1"/>
  <c r="F7806" i="5" s="1"/>
  <c r="G7806" i="5" s="1"/>
  <c r="M7815" i="5"/>
  <c r="N7815" i="5"/>
  <c r="Q7815" i="5" s="1"/>
  <c r="F7815" i="5" s="1"/>
  <c r="G7815" i="5" s="1"/>
  <c r="M7816" i="5"/>
  <c r="N7816" i="5"/>
  <c r="Q7816" i="5" s="1"/>
  <c r="F7816" i="5" s="1"/>
  <c r="G7816" i="5" s="1"/>
  <c r="M7813" i="5"/>
  <c r="N7813" i="5"/>
  <c r="Q7813" i="5" s="1"/>
  <c r="F7813" i="5" s="1"/>
  <c r="G7813" i="5" s="1"/>
  <c r="M7811" i="5"/>
  <c r="N7811" i="5"/>
  <c r="Q7811" i="5" s="1"/>
  <c r="F7811" i="5" s="1"/>
  <c r="G7811" i="5" s="1"/>
  <c r="M7796" i="5"/>
  <c r="N7796" i="5"/>
  <c r="Q7796" i="5" s="1"/>
  <c r="F7796" i="5" s="1"/>
  <c r="G7796" i="5" s="1"/>
  <c r="M7793" i="5"/>
  <c r="N7793" i="5"/>
  <c r="Q7793" i="5" s="1"/>
  <c r="F7793" i="5" s="1"/>
  <c r="G7793" i="5" s="1"/>
  <c r="M7808" i="5"/>
  <c r="N7808" i="5"/>
  <c r="Q7808" i="5" s="1"/>
  <c r="F7808" i="5" s="1"/>
  <c r="G7808" i="5" s="1"/>
  <c r="M7823" i="5"/>
  <c r="N7823" i="5"/>
  <c r="Q7823" i="5" s="1"/>
  <c r="F7823" i="5" s="1"/>
  <c r="G7823" i="5" s="1"/>
  <c r="M7818" i="5"/>
  <c r="N7818" i="5"/>
  <c r="Q7818" i="5" s="1"/>
  <c r="F7818" i="5" s="1"/>
  <c r="G7818" i="5" s="1"/>
  <c r="M7801" i="5"/>
  <c r="N7801" i="5"/>
  <c r="Q7801" i="5" s="1"/>
  <c r="F7801" i="5" s="1"/>
  <c r="G7801" i="5" s="1"/>
  <c r="M7810" i="5"/>
  <c r="N7810" i="5"/>
  <c r="Q7810" i="5" s="1"/>
  <c r="F7810" i="5" s="1"/>
  <c r="G7810" i="5" s="1"/>
  <c r="M7794" i="5"/>
  <c r="N7794" i="5"/>
  <c r="Q7794" i="5" s="1"/>
  <c r="F7794" i="5" s="1"/>
  <c r="G7794" i="5" s="1"/>
  <c r="M7822" i="5"/>
  <c r="N7822" i="5"/>
  <c r="Q7822" i="5" s="1"/>
  <c r="F7822" i="5" s="1"/>
  <c r="G7822" i="5" s="1"/>
  <c r="M7851" i="5"/>
  <c r="N7851" i="5"/>
  <c r="Q7851" i="5" s="1"/>
  <c r="F7851" i="5" s="1"/>
  <c r="G7851" i="5" s="1"/>
  <c r="M7780" i="5"/>
  <c r="N7780" i="5"/>
  <c r="Q7780" i="5" s="1"/>
  <c r="F7780" i="5" s="1"/>
  <c r="G7780" i="5" s="1"/>
  <c r="M7800" i="5"/>
  <c r="N7800" i="5"/>
  <c r="Q7800" i="5" s="1"/>
  <c r="F7800" i="5" s="1"/>
  <c r="G7800" i="5" s="1"/>
  <c r="M7791" i="5"/>
  <c r="N7791" i="5"/>
  <c r="Q7791" i="5" s="1"/>
  <c r="F7791" i="5" s="1"/>
  <c r="G7791" i="5" s="1"/>
  <c r="M7790" i="5"/>
  <c r="N7790" i="5"/>
  <c r="Q7790" i="5" s="1"/>
  <c r="F7790" i="5" s="1"/>
  <c r="G7790" i="5" s="1"/>
  <c r="M7827" i="5"/>
  <c r="N7827" i="5"/>
  <c r="Q7827" i="5" s="1"/>
  <c r="F7827" i="5" s="1"/>
  <c r="G7827" i="5" s="1"/>
  <c r="M7785" i="5"/>
  <c r="N7785" i="5"/>
  <c r="Q7785" i="5" s="1"/>
  <c r="F7785" i="5" s="1"/>
  <c r="G7785" i="5" s="1"/>
  <c r="M7789" i="5"/>
  <c r="N7789" i="5"/>
  <c r="Q7789" i="5" s="1"/>
  <c r="F7789" i="5" s="1"/>
  <c r="G7789" i="5" s="1"/>
  <c r="M7797" i="5"/>
  <c r="N7797" i="5"/>
  <c r="Q7797" i="5" s="1"/>
  <c r="F7797" i="5" s="1"/>
  <c r="G7797" i="5" s="1"/>
  <c r="M7835" i="5"/>
  <c r="N7835" i="5"/>
  <c r="Q7835" i="5" s="1"/>
  <c r="F7835" i="5" s="1"/>
  <c r="G7835" i="5" s="1"/>
  <c r="M7784" i="5"/>
  <c r="N7784" i="5"/>
  <c r="Q7784" i="5" s="1"/>
  <c r="F7784" i="5" s="1"/>
  <c r="G7784" i="5" s="1"/>
  <c r="M7819" i="5"/>
  <c r="N7819" i="5"/>
  <c r="Q7819" i="5" s="1"/>
  <c r="F7819" i="5" s="1"/>
  <c r="G7819" i="5" s="1"/>
  <c r="M7805" i="5"/>
  <c r="N7805" i="5"/>
  <c r="Q7805" i="5" s="1"/>
  <c r="F7805" i="5" s="1"/>
  <c r="G7805" i="5" s="1"/>
  <c r="M7809" i="5"/>
  <c r="N7809" i="5"/>
  <c r="Q7809" i="5" s="1"/>
  <c r="F7809" i="5" s="1"/>
  <c r="G7809" i="5" s="1"/>
  <c r="M7798" i="5"/>
  <c r="N7798" i="5"/>
  <c r="Q7798" i="5" s="1"/>
  <c r="F7798" i="5" s="1"/>
  <c r="G7798" i="5" s="1"/>
  <c r="M7812" i="5"/>
  <c r="N7812" i="5"/>
  <c r="Q7812" i="5" s="1"/>
  <c r="F7812" i="5" s="1"/>
  <c r="G7812" i="5" s="1"/>
  <c r="M7782" i="5"/>
  <c r="N7782" i="5"/>
  <c r="Q7782" i="5" s="1"/>
  <c r="F7782" i="5" s="1"/>
  <c r="G7782" i="5" s="1"/>
  <c r="M7792" i="5"/>
  <c r="N7792" i="5"/>
  <c r="Q7792" i="5" s="1"/>
  <c r="F7792" i="5" s="1"/>
  <c r="G7792" i="5" s="1"/>
  <c r="M7817" i="5"/>
  <c r="N7817" i="5"/>
  <c r="Q7817" i="5" s="1"/>
  <c r="F7817" i="5" s="1"/>
  <c r="G7817" i="5" s="1"/>
  <c r="M7814" i="5"/>
  <c r="N7814" i="5"/>
  <c r="Q7814" i="5" s="1"/>
  <c r="F7814" i="5" s="1"/>
  <c r="G7814" i="5" s="1"/>
  <c r="M7781" i="5"/>
  <c r="N7781" i="5"/>
  <c r="Q7781" i="5" s="1"/>
  <c r="F7781" i="5" s="1"/>
  <c r="G7781" i="5" s="1"/>
  <c r="M7786" i="5"/>
  <c r="N7786" i="5"/>
  <c r="Q7786" i="5" s="1"/>
  <c r="F7786" i="5" s="1"/>
  <c r="G7786" i="5" s="1"/>
  <c r="M7824" i="5"/>
  <c r="N7824" i="5"/>
  <c r="Q7824" i="5" s="1"/>
  <c r="F7824" i="5" s="1"/>
  <c r="G7824" i="5" s="1"/>
  <c r="M7807" i="5"/>
  <c r="N7807" i="5"/>
  <c r="Q7807" i="5" s="1"/>
  <c r="F7807" i="5" s="1"/>
  <c r="G7807" i="5" s="1"/>
  <c r="M7804" i="5"/>
  <c r="N7804" i="5"/>
  <c r="Q7804" i="5" s="1"/>
  <c r="F7804" i="5" s="1"/>
  <c r="G7804" i="5" s="1"/>
  <c r="M7821" i="5"/>
  <c r="N7821" i="5"/>
  <c r="Q7821" i="5" s="1"/>
  <c r="F7821" i="5" s="1"/>
  <c r="G7821" i="5" s="1"/>
  <c r="M7820" i="5"/>
  <c r="N7820" i="5"/>
  <c r="Q7820" i="5" s="1"/>
  <c r="F7820" i="5" s="1"/>
  <c r="G7820" i="5" s="1"/>
  <c r="M7788" i="5"/>
  <c r="N7788" i="5"/>
  <c r="Q7788" i="5" s="1"/>
  <c r="F7788" i="5" s="1"/>
  <c r="G7788" i="5" s="1"/>
  <c r="M7799" i="5"/>
  <c r="N7799" i="5"/>
  <c r="Q7799" i="5" s="1"/>
  <c r="F7799" i="5" s="1"/>
  <c r="G7799" i="5" s="1"/>
  <c r="M7826" i="5"/>
  <c r="N7826" i="5"/>
  <c r="Q7826" i="5" s="1"/>
  <c r="F7826" i="5" s="1"/>
  <c r="G7826" i="5" s="1"/>
  <c r="M7825" i="5"/>
  <c r="N7825" i="5"/>
  <c r="Q7825" i="5" s="1"/>
  <c r="F7825" i="5" s="1"/>
  <c r="G7825" i="5" s="1"/>
  <c r="M7795" i="5"/>
  <c r="N7795" i="5"/>
  <c r="Q7795" i="5" s="1"/>
  <c r="F7795" i="5" s="1"/>
  <c r="G7795" i="5" s="1"/>
  <c r="M7802" i="5"/>
  <c r="N7802" i="5"/>
  <c r="Q7802" i="5" s="1"/>
  <c r="F7802" i="5" s="1"/>
  <c r="G7802" i="5" s="1"/>
  <c r="A7858" i="5"/>
  <c r="B7810" i="5"/>
  <c r="A7864" i="5"/>
  <c r="B7816" i="5"/>
  <c r="A7842" i="5"/>
  <c r="B7794" i="5"/>
  <c r="A7870" i="5"/>
  <c r="B7822" i="5"/>
  <c r="A7899" i="5"/>
  <c r="B7851" i="5"/>
  <c r="A7861" i="5"/>
  <c r="B7813" i="5"/>
  <c r="A7837" i="5"/>
  <c r="B7789" i="5"/>
  <c r="A7845" i="5"/>
  <c r="B7797" i="5"/>
  <c r="A7883" i="5"/>
  <c r="B7835" i="5"/>
  <c r="A7832" i="5"/>
  <c r="B7784" i="5"/>
  <c r="A7867" i="5"/>
  <c r="B7819" i="5"/>
  <c r="A7853" i="5"/>
  <c r="B7805" i="5"/>
  <c r="A7857" i="5"/>
  <c r="B7809" i="5"/>
  <c r="A7869" i="5"/>
  <c r="B7821" i="5"/>
  <c r="A7839" i="5"/>
  <c r="B7791" i="5"/>
  <c r="A7833" i="5"/>
  <c r="B7785" i="5"/>
  <c r="A7846" i="5"/>
  <c r="B7798" i="5"/>
  <c r="A7860" i="5"/>
  <c r="B7812" i="5"/>
  <c r="A7830" i="5"/>
  <c r="B7782" i="5"/>
  <c r="A7840" i="5"/>
  <c r="B7792" i="5"/>
  <c r="A7865" i="5"/>
  <c r="B7817" i="5"/>
  <c r="A7862" i="5"/>
  <c r="B7814" i="5"/>
  <c r="A7829" i="5"/>
  <c r="B7781" i="5"/>
  <c r="A7828" i="5"/>
  <c r="B7780" i="5"/>
  <c r="A7848" i="5"/>
  <c r="B7800" i="5"/>
  <c r="A7838" i="5"/>
  <c r="B7790" i="5"/>
  <c r="A7875" i="5"/>
  <c r="B7827" i="5"/>
  <c r="A7868" i="5"/>
  <c r="B7820" i="5"/>
  <c r="A7836" i="5"/>
  <c r="B7788" i="5"/>
  <c r="A7847" i="5"/>
  <c r="B7799" i="5"/>
  <c r="A7874" i="5"/>
  <c r="B7826" i="5"/>
  <c r="A7873" i="5"/>
  <c r="B7825" i="5"/>
  <c r="A7843" i="5"/>
  <c r="B7795" i="5"/>
  <c r="A7850" i="5"/>
  <c r="B7802" i="5"/>
  <c r="A7859" i="5"/>
  <c r="B7811" i="5"/>
  <c r="A7844" i="5"/>
  <c r="B7796" i="5"/>
  <c r="A7841" i="5"/>
  <c r="B7793" i="5"/>
  <c r="A7856" i="5"/>
  <c r="B7808" i="5"/>
  <c r="A7871" i="5"/>
  <c r="B7823" i="5"/>
  <c r="A7866" i="5"/>
  <c r="B7818" i="5"/>
  <c r="A7849" i="5"/>
  <c r="B7801" i="5"/>
  <c r="A7831" i="5"/>
  <c r="B7783" i="5"/>
  <c r="A7834" i="5"/>
  <c r="B7786" i="5"/>
  <c r="A7852" i="5"/>
  <c r="B7804" i="5"/>
  <c r="A7854" i="5"/>
  <c r="B7806" i="5"/>
  <c r="A7872" i="5"/>
  <c r="B7824" i="5"/>
  <c r="A7863" i="5"/>
  <c r="B7815" i="5"/>
  <c r="A7855" i="5"/>
  <c r="B7807" i="5"/>
  <c r="O7995" i="5" l="1"/>
  <c r="P7947" i="5"/>
  <c r="O7997" i="5"/>
  <c r="P7949" i="5"/>
  <c r="O8004" i="5"/>
  <c r="P7956" i="5"/>
  <c r="O7984" i="5"/>
  <c r="P7936" i="5"/>
  <c r="O7989" i="5"/>
  <c r="P7941" i="5"/>
  <c r="O8018" i="5"/>
  <c r="P7970" i="5"/>
  <c r="O7985" i="5"/>
  <c r="P7937" i="5"/>
  <c r="O8026" i="5"/>
  <c r="P7978" i="5"/>
  <c r="O8056" i="5"/>
  <c r="P8008" i="5"/>
  <c r="O8067" i="5"/>
  <c r="P8019" i="5"/>
  <c r="O8039" i="5"/>
  <c r="P7991" i="5"/>
  <c r="O7988" i="5"/>
  <c r="P7940" i="5"/>
  <c r="O8017" i="5"/>
  <c r="P7969" i="5"/>
  <c r="O8001" i="5"/>
  <c r="P7953" i="5"/>
  <c r="O7983" i="5"/>
  <c r="P7935" i="5"/>
  <c r="O8003" i="5"/>
  <c r="P7955" i="5"/>
  <c r="O8015" i="5"/>
  <c r="P7967" i="5"/>
  <c r="O7990" i="5"/>
  <c r="P7942" i="5"/>
  <c r="O8016" i="5"/>
  <c r="P7968" i="5"/>
  <c r="O8012" i="5"/>
  <c r="P7964" i="5"/>
  <c r="O7987" i="5"/>
  <c r="P7939" i="5"/>
  <c r="O7982" i="5"/>
  <c r="P7934" i="5"/>
  <c r="O8044" i="5"/>
  <c r="P7996" i="5"/>
  <c r="O7973" i="5"/>
  <c r="P7925" i="5"/>
  <c r="O8024" i="5"/>
  <c r="P7976" i="5"/>
  <c r="O8009" i="5"/>
  <c r="P7961" i="5"/>
  <c r="O8002" i="5"/>
  <c r="P7954" i="5"/>
  <c r="O7972" i="5"/>
  <c r="P7924" i="5"/>
  <c r="O8006" i="5"/>
  <c r="P7958" i="5"/>
  <c r="O7999" i="5"/>
  <c r="P7951" i="5"/>
  <c r="O8023" i="5"/>
  <c r="P7975" i="5"/>
  <c r="O7992" i="5"/>
  <c r="P7944" i="5"/>
  <c r="O7981" i="5"/>
  <c r="P7933" i="5"/>
  <c r="O8042" i="5"/>
  <c r="P7994" i="5"/>
  <c r="O8027" i="5"/>
  <c r="P7979" i="5"/>
  <c r="O7974" i="5"/>
  <c r="P7926" i="5"/>
  <c r="O8028" i="5"/>
  <c r="P7980" i="5"/>
  <c r="O7986" i="5"/>
  <c r="P7938" i="5"/>
  <c r="O8053" i="5"/>
  <c r="P8005" i="5"/>
  <c r="O8011" i="5"/>
  <c r="P7963" i="5"/>
  <c r="O8007" i="5"/>
  <c r="P7959" i="5"/>
  <c r="O8014" i="5"/>
  <c r="P7966" i="5"/>
  <c r="O8013" i="5"/>
  <c r="P7965" i="5"/>
  <c r="O7998" i="5"/>
  <c r="P7950" i="5"/>
  <c r="O7993" i="5"/>
  <c r="P7945" i="5"/>
  <c r="O8025" i="5"/>
  <c r="P7977" i="5"/>
  <c r="O8000" i="5"/>
  <c r="P7952" i="5"/>
  <c r="O8010" i="5"/>
  <c r="P7962" i="5"/>
  <c r="M7837" i="5"/>
  <c r="N7837" i="5"/>
  <c r="Q7837" i="5" s="1"/>
  <c r="F7837" i="5" s="1"/>
  <c r="G7837" i="5" s="1"/>
  <c r="M7836" i="5"/>
  <c r="N7836" i="5"/>
  <c r="Q7836" i="5" s="1"/>
  <c r="F7836" i="5" s="1"/>
  <c r="G7836" i="5" s="1"/>
  <c r="M7862" i="5"/>
  <c r="N7862" i="5"/>
  <c r="Q7862" i="5" s="1"/>
  <c r="F7862" i="5" s="1"/>
  <c r="G7862" i="5" s="1"/>
  <c r="M7845" i="5"/>
  <c r="N7845" i="5"/>
  <c r="Q7845" i="5" s="1"/>
  <c r="F7845" i="5" s="1"/>
  <c r="G7845" i="5" s="1"/>
  <c r="M7858" i="5"/>
  <c r="N7858" i="5"/>
  <c r="Q7858" i="5" s="1"/>
  <c r="F7858" i="5" s="1"/>
  <c r="G7858" i="5" s="1"/>
  <c r="M7831" i="5"/>
  <c r="N7831" i="5"/>
  <c r="Q7831" i="5" s="1"/>
  <c r="F7831" i="5" s="1"/>
  <c r="G7831" i="5" s="1"/>
  <c r="M7865" i="5"/>
  <c r="N7865" i="5"/>
  <c r="Q7865" i="5" s="1"/>
  <c r="F7865" i="5" s="1"/>
  <c r="G7865" i="5" s="1"/>
  <c r="M7863" i="5"/>
  <c r="N7863" i="5"/>
  <c r="Q7863" i="5" s="1"/>
  <c r="F7863" i="5" s="1"/>
  <c r="G7863" i="5" s="1"/>
  <c r="M7866" i="5"/>
  <c r="N7866" i="5"/>
  <c r="Q7866" i="5" s="1"/>
  <c r="F7866" i="5" s="1"/>
  <c r="G7866" i="5" s="1"/>
  <c r="M7843" i="5"/>
  <c r="N7843" i="5"/>
  <c r="Q7843" i="5" s="1"/>
  <c r="F7843" i="5" s="1"/>
  <c r="G7843" i="5" s="1"/>
  <c r="M7838" i="5"/>
  <c r="N7838" i="5"/>
  <c r="Q7838" i="5" s="1"/>
  <c r="F7838" i="5" s="1"/>
  <c r="G7838" i="5" s="1"/>
  <c r="M7830" i="5"/>
  <c r="N7830" i="5"/>
  <c r="Q7830" i="5" s="1"/>
  <c r="F7830" i="5" s="1"/>
  <c r="G7830" i="5" s="1"/>
  <c r="M7853" i="5"/>
  <c r="N7853" i="5"/>
  <c r="Q7853" i="5" s="1"/>
  <c r="F7853" i="5" s="1"/>
  <c r="G7853" i="5" s="1"/>
  <c r="M7899" i="5"/>
  <c r="N7899" i="5"/>
  <c r="Q7899" i="5" s="1"/>
  <c r="F7899" i="5" s="1"/>
  <c r="G7899" i="5" s="1"/>
  <c r="M7834" i="5"/>
  <c r="N7834" i="5"/>
  <c r="Q7834" i="5" s="1"/>
  <c r="F7834" i="5" s="1"/>
  <c r="G7834" i="5" s="1"/>
  <c r="M7855" i="5"/>
  <c r="N7855" i="5"/>
  <c r="Q7855" i="5" s="1"/>
  <c r="F7855" i="5" s="1"/>
  <c r="G7855" i="5" s="1"/>
  <c r="M7849" i="5"/>
  <c r="N7849" i="5"/>
  <c r="Q7849" i="5" s="1"/>
  <c r="F7849" i="5" s="1"/>
  <c r="G7849" i="5" s="1"/>
  <c r="M7850" i="5"/>
  <c r="N7850" i="5"/>
  <c r="Q7850" i="5" s="1"/>
  <c r="F7850" i="5" s="1"/>
  <c r="G7850" i="5" s="1"/>
  <c r="M7875" i="5"/>
  <c r="N7875" i="5"/>
  <c r="Q7875" i="5" s="1"/>
  <c r="F7875" i="5" s="1"/>
  <c r="G7875" i="5" s="1"/>
  <c r="M7840" i="5"/>
  <c r="N7840" i="5"/>
  <c r="Q7840" i="5" s="1"/>
  <c r="F7840" i="5" s="1"/>
  <c r="G7840" i="5" s="1"/>
  <c r="M7857" i="5"/>
  <c r="N7857" i="5"/>
  <c r="Q7857" i="5" s="1"/>
  <c r="F7857" i="5" s="1"/>
  <c r="G7857" i="5" s="1"/>
  <c r="M7861" i="5"/>
  <c r="N7861" i="5"/>
  <c r="Q7861" i="5" s="1"/>
  <c r="F7861" i="5" s="1"/>
  <c r="G7861" i="5" s="1"/>
  <c r="M7872" i="5"/>
  <c r="N7872" i="5"/>
  <c r="Q7872" i="5" s="1"/>
  <c r="F7872" i="5" s="1"/>
  <c r="G7872" i="5" s="1"/>
  <c r="M7871" i="5"/>
  <c r="N7871" i="5"/>
  <c r="Q7871" i="5" s="1"/>
  <c r="F7871" i="5" s="1"/>
  <c r="G7871" i="5" s="1"/>
  <c r="M7873" i="5"/>
  <c r="N7873" i="5"/>
  <c r="Q7873" i="5" s="1"/>
  <c r="F7873" i="5" s="1"/>
  <c r="G7873" i="5" s="1"/>
  <c r="M7848" i="5"/>
  <c r="N7848" i="5"/>
  <c r="Q7848" i="5" s="1"/>
  <c r="F7848" i="5" s="1"/>
  <c r="G7848" i="5" s="1"/>
  <c r="M7860" i="5"/>
  <c r="N7860" i="5"/>
  <c r="Q7860" i="5" s="1"/>
  <c r="F7860" i="5" s="1"/>
  <c r="G7860" i="5" s="1"/>
  <c r="M7867" i="5"/>
  <c r="N7867" i="5"/>
  <c r="Q7867" i="5" s="1"/>
  <c r="F7867" i="5" s="1"/>
  <c r="G7867" i="5" s="1"/>
  <c r="M7870" i="5"/>
  <c r="N7870" i="5"/>
  <c r="Q7870" i="5" s="1"/>
  <c r="F7870" i="5" s="1"/>
  <c r="G7870" i="5" s="1"/>
  <c r="M7854" i="5"/>
  <c r="N7854" i="5"/>
  <c r="Q7854" i="5" s="1"/>
  <c r="F7854" i="5" s="1"/>
  <c r="G7854" i="5" s="1"/>
  <c r="M7856" i="5"/>
  <c r="N7856" i="5"/>
  <c r="Q7856" i="5" s="1"/>
  <c r="F7856" i="5" s="1"/>
  <c r="G7856" i="5" s="1"/>
  <c r="M7874" i="5"/>
  <c r="N7874" i="5"/>
  <c r="Q7874" i="5" s="1"/>
  <c r="F7874" i="5" s="1"/>
  <c r="G7874" i="5" s="1"/>
  <c r="M7828" i="5"/>
  <c r="N7828" i="5"/>
  <c r="Q7828" i="5" s="1"/>
  <c r="F7828" i="5" s="1"/>
  <c r="G7828" i="5" s="1"/>
  <c r="M7846" i="5"/>
  <c r="N7846" i="5"/>
  <c r="Q7846" i="5" s="1"/>
  <c r="F7846" i="5" s="1"/>
  <c r="G7846" i="5" s="1"/>
  <c r="M7832" i="5"/>
  <c r="N7832" i="5"/>
  <c r="Q7832" i="5" s="1"/>
  <c r="F7832" i="5" s="1"/>
  <c r="G7832" i="5" s="1"/>
  <c r="M7842" i="5"/>
  <c r="N7842" i="5"/>
  <c r="Q7842" i="5" s="1"/>
  <c r="F7842" i="5" s="1"/>
  <c r="G7842" i="5" s="1"/>
  <c r="M7844" i="5"/>
  <c r="N7844" i="5"/>
  <c r="Q7844" i="5" s="1"/>
  <c r="F7844" i="5" s="1"/>
  <c r="G7844" i="5" s="1"/>
  <c r="M7839" i="5"/>
  <c r="N7839" i="5"/>
  <c r="Q7839" i="5" s="1"/>
  <c r="F7839" i="5" s="1"/>
  <c r="G7839" i="5" s="1"/>
  <c r="M7868" i="5"/>
  <c r="N7868" i="5"/>
  <c r="Q7868" i="5" s="1"/>
  <c r="F7868" i="5" s="1"/>
  <c r="G7868" i="5" s="1"/>
  <c r="M7859" i="5"/>
  <c r="N7859" i="5"/>
  <c r="Q7859" i="5" s="1"/>
  <c r="F7859" i="5" s="1"/>
  <c r="G7859" i="5" s="1"/>
  <c r="M7869" i="5"/>
  <c r="N7869" i="5"/>
  <c r="Q7869" i="5" s="1"/>
  <c r="F7869" i="5" s="1"/>
  <c r="G7869" i="5" s="1"/>
  <c r="M7852" i="5"/>
  <c r="N7852" i="5"/>
  <c r="Q7852" i="5" s="1"/>
  <c r="F7852" i="5" s="1"/>
  <c r="G7852" i="5" s="1"/>
  <c r="M7841" i="5"/>
  <c r="N7841" i="5"/>
  <c r="Q7841" i="5" s="1"/>
  <c r="F7841" i="5" s="1"/>
  <c r="G7841" i="5" s="1"/>
  <c r="M7847" i="5"/>
  <c r="N7847" i="5"/>
  <c r="Q7847" i="5" s="1"/>
  <c r="F7847" i="5" s="1"/>
  <c r="G7847" i="5" s="1"/>
  <c r="M7829" i="5"/>
  <c r="N7829" i="5"/>
  <c r="Q7829" i="5" s="1"/>
  <c r="F7829" i="5" s="1"/>
  <c r="G7829" i="5" s="1"/>
  <c r="M7833" i="5"/>
  <c r="N7833" i="5"/>
  <c r="Q7833" i="5" s="1"/>
  <c r="F7833" i="5" s="1"/>
  <c r="G7833" i="5" s="1"/>
  <c r="M7883" i="5"/>
  <c r="N7883" i="5"/>
  <c r="Q7883" i="5" s="1"/>
  <c r="F7883" i="5" s="1"/>
  <c r="G7883" i="5" s="1"/>
  <c r="M7864" i="5"/>
  <c r="N7864" i="5"/>
  <c r="Q7864" i="5" s="1"/>
  <c r="F7864" i="5" s="1"/>
  <c r="G7864" i="5" s="1"/>
  <c r="A7879" i="5"/>
  <c r="B7831" i="5"/>
  <c r="A7907" i="5"/>
  <c r="B7859" i="5"/>
  <c r="A7916" i="5"/>
  <c r="B7868" i="5"/>
  <c r="A7913" i="5"/>
  <c r="B7865" i="5"/>
  <c r="A7917" i="5"/>
  <c r="B7869" i="5"/>
  <c r="A7885" i="5"/>
  <c r="B7837" i="5"/>
  <c r="A7911" i="5"/>
  <c r="B7863" i="5"/>
  <c r="A7914" i="5"/>
  <c r="B7866" i="5"/>
  <c r="A7891" i="5"/>
  <c r="B7843" i="5"/>
  <c r="A7886" i="5"/>
  <c r="B7838" i="5"/>
  <c r="A7878" i="5"/>
  <c r="B7830" i="5"/>
  <c r="A7901" i="5"/>
  <c r="B7853" i="5"/>
  <c r="A7947" i="5"/>
  <c r="B7899" i="5"/>
  <c r="A7897" i="5"/>
  <c r="B7849" i="5"/>
  <c r="A7898" i="5"/>
  <c r="B7850" i="5"/>
  <c r="A7923" i="5"/>
  <c r="B7875" i="5"/>
  <c r="A7888" i="5"/>
  <c r="B7840" i="5"/>
  <c r="A7905" i="5"/>
  <c r="B7857" i="5"/>
  <c r="A7909" i="5"/>
  <c r="B7861" i="5"/>
  <c r="A7902" i="5"/>
  <c r="B7854" i="5"/>
  <c r="A7904" i="5"/>
  <c r="B7856" i="5"/>
  <c r="A7922" i="5"/>
  <c r="B7874" i="5"/>
  <c r="A7876" i="5"/>
  <c r="B7828" i="5"/>
  <c r="A7894" i="5"/>
  <c r="B7846" i="5"/>
  <c r="A7880" i="5"/>
  <c r="B7832" i="5"/>
  <c r="A7890" i="5"/>
  <c r="B7842" i="5"/>
  <c r="A7920" i="5"/>
  <c r="B7872" i="5"/>
  <c r="A7919" i="5"/>
  <c r="B7871" i="5"/>
  <c r="A7921" i="5"/>
  <c r="B7873" i="5"/>
  <c r="A7896" i="5"/>
  <c r="B7848" i="5"/>
  <c r="A7908" i="5"/>
  <c r="B7860" i="5"/>
  <c r="A7915" i="5"/>
  <c r="B7867" i="5"/>
  <c r="A7918" i="5"/>
  <c r="B7870" i="5"/>
  <c r="A7900" i="5"/>
  <c r="B7852" i="5"/>
  <c r="A7889" i="5"/>
  <c r="B7841" i="5"/>
  <c r="A7895" i="5"/>
  <c r="B7847" i="5"/>
  <c r="A7877" i="5"/>
  <c r="B7829" i="5"/>
  <c r="A7881" i="5"/>
  <c r="B7833" i="5"/>
  <c r="A7931" i="5"/>
  <c r="B7883" i="5"/>
  <c r="A7912" i="5"/>
  <c r="B7864" i="5"/>
  <c r="A7903" i="5"/>
  <c r="B7855" i="5"/>
  <c r="A7882" i="5"/>
  <c r="B7834" i="5"/>
  <c r="A7892" i="5"/>
  <c r="B7844" i="5"/>
  <c r="A7884" i="5"/>
  <c r="B7836" i="5"/>
  <c r="A7910" i="5"/>
  <c r="B7862" i="5"/>
  <c r="A7887" i="5"/>
  <c r="B7839" i="5"/>
  <c r="A7893" i="5"/>
  <c r="B7845" i="5"/>
  <c r="A7906" i="5"/>
  <c r="B7858" i="5"/>
  <c r="O8064" i="5" l="1"/>
  <c r="P8016" i="5"/>
  <c r="O8041" i="5"/>
  <c r="P7993" i="5"/>
  <c r="O8034" i="5"/>
  <c r="P7986" i="5"/>
  <c r="O8071" i="5"/>
  <c r="P8023" i="5"/>
  <c r="O8021" i="5"/>
  <c r="P7973" i="5"/>
  <c r="O8063" i="5"/>
  <c r="P8015" i="5"/>
  <c r="O8115" i="5"/>
  <c r="P8067" i="5"/>
  <c r="O8052" i="5"/>
  <c r="P8004" i="5"/>
  <c r="O8075" i="5"/>
  <c r="P8027" i="5"/>
  <c r="O8058" i="5"/>
  <c r="P8010" i="5"/>
  <c r="O8055" i="5"/>
  <c r="P8007" i="5"/>
  <c r="O8090" i="5"/>
  <c r="P8042" i="5"/>
  <c r="O8050" i="5"/>
  <c r="P8002" i="5"/>
  <c r="O8060" i="5"/>
  <c r="P8012" i="5"/>
  <c r="O8065" i="5"/>
  <c r="P8017" i="5"/>
  <c r="O8066" i="5"/>
  <c r="P8018" i="5"/>
  <c r="O8029" i="5"/>
  <c r="P7981" i="5"/>
  <c r="O8073" i="5"/>
  <c r="P8025" i="5"/>
  <c r="O8101" i="5"/>
  <c r="P8053" i="5"/>
  <c r="P7992" i="5"/>
  <c r="O8040" i="5"/>
  <c r="O8087" i="5"/>
  <c r="P8039" i="5"/>
  <c r="O8032" i="5"/>
  <c r="P7984" i="5"/>
  <c r="O8049" i="5"/>
  <c r="P8001" i="5"/>
  <c r="O8048" i="5"/>
  <c r="P8000" i="5"/>
  <c r="O8057" i="5"/>
  <c r="P8009" i="5"/>
  <c r="O8046" i="5"/>
  <c r="P7998" i="5"/>
  <c r="O8076" i="5"/>
  <c r="P8028" i="5"/>
  <c r="O8047" i="5"/>
  <c r="P7999" i="5"/>
  <c r="O8092" i="5"/>
  <c r="P8044" i="5"/>
  <c r="O8051" i="5"/>
  <c r="P8003" i="5"/>
  <c r="O8104" i="5"/>
  <c r="P8056" i="5"/>
  <c r="O8045" i="5"/>
  <c r="P7997" i="5"/>
  <c r="O8035" i="5"/>
  <c r="P7987" i="5"/>
  <c r="O8037" i="5"/>
  <c r="P7989" i="5"/>
  <c r="O8072" i="5"/>
  <c r="P8024" i="5"/>
  <c r="O8062" i="5"/>
  <c r="P8014" i="5"/>
  <c r="O8020" i="5"/>
  <c r="P7972" i="5"/>
  <c r="O8033" i="5"/>
  <c r="P7985" i="5"/>
  <c r="O8059" i="5"/>
  <c r="P8011" i="5"/>
  <c r="O8036" i="5"/>
  <c r="P7988" i="5"/>
  <c r="O8038" i="5"/>
  <c r="P7990" i="5"/>
  <c r="O8061" i="5"/>
  <c r="P8013" i="5"/>
  <c r="O8022" i="5"/>
  <c r="P7974" i="5"/>
  <c r="O8054" i="5"/>
  <c r="P8006" i="5"/>
  <c r="P7982" i="5"/>
  <c r="O8030" i="5"/>
  <c r="O8031" i="5"/>
  <c r="P7983" i="5"/>
  <c r="O8074" i="5"/>
  <c r="P8026" i="5"/>
  <c r="O8043" i="5"/>
  <c r="P7995" i="5"/>
  <c r="M7892" i="5"/>
  <c r="N7892" i="5"/>
  <c r="Q7892" i="5" s="1"/>
  <c r="F7892" i="5" s="1"/>
  <c r="G7892" i="5" s="1"/>
  <c r="M7895" i="5"/>
  <c r="N7895" i="5"/>
  <c r="Q7895" i="5" s="1"/>
  <c r="F7895" i="5" s="1"/>
  <c r="G7895" i="5" s="1"/>
  <c r="M7921" i="5"/>
  <c r="N7921" i="5"/>
  <c r="Q7921" i="5" s="1"/>
  <c r="F7921" i="5" s="1"/>
  <c r="G7921" i="5" s="1"/>
  <c r="M7922" i="5"/>
  <c r="N7922" i="5"/>
  <c r="Q7922" i="5" s="1"/>
  <c r="F7922" i="5" s="1"/>
  <c r="G7922" i="5" s="1"/>
  <c r="M7898" i="5"/>
  <c r="N7898" i="5"/>
  <c r="Q7898" i="5" s="1"/>
  <c r="F7898" i="5" s="1"/>
  <c r="G7898" i="5" s="1"/>
  <c r="M7914" i="5"/>
  <c r="N7914" i="5"/>
  <c r="Q7914" i="5" s="1"/>
  <c r="F7914" i="5" s="1"/>
  <c r="G7914" i="5" s="1"/>
  <c r="M7879" i="5"/>
  <c r="N7879" i="5"/>
  <c r="Q7879" i="5" s="1"/>
  <c r="F7879" i="5" s="1"/>
  <c r="G7879" i="5" s="1"/>
  <c r="M7882" i="5"/>
  <c r="N7882" i="5"/>
  <c r="Q7882" i="5" s="1"/>
  <c r="F7882" i="5" s="1"/>
  <c r="G7882" i="5" s="1"/>
  <c r="M7889" i="5"/>
  <c r="N7889" i="5"/>
  <c r="Q7889" i="5" s="1"/>
  <c r="F7889" i="5" s="1"/>
  <c r="G7889" i="5" s="1"/>
  <c r="M7919" i="5"/>
  <c r="N7919" i="5"/>
  <c r="Q7919" i="5" s="1"/>
  <c r="F7919" i="5" s="1"/>
  <c r="G7919" i="5" s="1"/>
  <c r="M7904" i="5"/>
  <c r="N7904" i="5"/>
  <c r="Q7904" i="5" s="1"/>
  <c r="F7904" i="5" s="1"/>
  <c r="G7904" i="5" s="1"/>
  <c r="M7897" i="5"/>
  <c r="N7897" i="5"/>
  <c r="Q7897" i="5" s="1"/>
  <c r="F7897" i="5" s="1"/>
  <c r="G7897" i="5" s="1"/>
  <c r="M7911" i="5"/>
  <c r="N7911" i="5"/>
  <c r="Q7911" i="5" s="1"/>
  <c r="F7911" i="5" s="1"/>
  <c r="G7911" i="5" s="1"/>
  <c r="M7893" i="5"/>
  <c r="N7893" i="5"/>
  <c r="Q7893" i="5" s="1"/>
  <c r="F7893" i="5" s="1"/>
  <c r="G7893" i="5" s="1"/>
  <c r="M7912" i="5"/>
  <c r="N7912" i="5"/>
  <c r="Q7912" i="5" s="1"/>
  <c r="F7912" i="5" s="1"/>
  <c r="G7912" i="5" s="1"/>
  <c r="M7918" i="5"/>
  <c r="N7918" i="5"/>
  <c r="Q7918" i="5" s="1"/>
  <c r="F7918" i="5" s="1"/>
  <c r="G7918" i="5" s="1"/>
  <c r="M7890" i="5"/>
  <c r="N7890" i="5"/>
  <c r="Q7890" i="5" s="1"/>
  <c r="F7890" i="5" s="1"/>
  <c r="G7890" i="5" s="1"/>
  <c r="M7909" i="5"/>
  <c r="N7909" i="5"/>
  <c r="Q7909" i="5" s="1"/>
  <c r="F7909" i="5" s="1"/>
  <c r="G7909" i="5" s="1"/>
  <c r="M7901" i="5"/>
  <c r="N7901" i="5"/>
  <c r="Q7901" i="5" s="1"/>
  <c r="F7901" i="5" s="1"/>
  <c r="G7901" i="5" s="1"/>
  <c r="M7917" i="5"/>
  <c r="N7917" i="5"/>
  <c r="Q7917" i="5" s="1"/>
  <c r="F7917" i="5" s="1"/>
  <c r="G7917" i="5" s="1"/>
  <c r="M7903" i="5"/>
  <c r="N7903" i="5"/>
  <c r="Q7903" i="5" s="1"/>
  <c r="F7903" i="5" s="1"/>
  <c r="G7903" i="5" s="1"/>
  <c r="M7900" i="5"/>
  <c r="N7900" i="5"/>
  <c r="Q7900" i="5" s="1"/>
  <c r="F7900" i="5" s="1"/>
  <c r="G7900" i="5" s="1"/>
  <c r="M7885" i="5"/>
  <c r="N7885" i="5"/>
  <c r="Q7885" i="5" s="1"/>
  <c r="F7885" i="5" s="1"/>
  <c r="G7885" i="5" s="1"/>
  <c r="M7887" i="5"/>
  <c r="N7887" i="5"/>
  <c r="Q7887" i="5" s="1"/>
  <c r="F7887" i="5" s="1"/>
  <c r="G7887" i="5" s="1"/>
  <c r="M7931" i="5"/>
  <c r="N7931" i="5"/>
  <c r="Q7931" i="5" s="1"/>
  <c r="F7931" i="5" s="1"/>
  <c r="G7931" i="5" s="1"/>
  <c r="M7915" i="5"/>
  <c r="N7915" i="5"/>
  <c r="Q7915" i="5" s="1"/>
  <c r="F7915" i="5" s="1"/>
  <c r="G7915" i="5" s="1"/>
  <c r="M7880" i="5"/>
  <c r="N7880" i="5"/>
  <c r="Q7880" i="5" s="1"/>
  <c r="F7880" i="5" s="1"/>
  <c r="G7880" i="5" s="1"/>
  <c r="M7905" i="5"/>
  <c r="N7905" i="5"/>
  <c r="Q7905" i="5" s="1"/>
  <c r="F7905" i="5" s="1"/>
  <c r="G7905" i="5" s="1"/>
  <c r="M7878" i="5"/>
  <c r="N7878" i="5"/>
  <c r="Q7878" i="5" s="1"/>
  <c r="F7878" i="5" s="1"/>
  <c r="G7878" i="5" s="1"/>
  <c r="M7913" i="5"/>
  <c r="N7913" i="5"/>
  <c r="Q7913" i="5" s="1"/>
  <c r="F7913" i="5" s="1"/>
  <c r="G7913" i="5" s="1"/>
  <c r="M7906" i="5"/>
  <c r="N7906" i="5"/>
  <c r="Q7906" i="5" s="1"/>
  <c r="F7906" i="5" s="1"/>
  <c r="G7906" i="5" s="1"/>
  <c r="M7920" i="5"/>
  <c r="N7920" i="5"/>
  <c r="Q7920" i="5" s="1"/>
  <c r="F7920" i="5" s="1"/>
  <c r="G7920" i="5" s="1"/>
  <c r="M7947" i="5"/>
  <c r="N7947" i="5"/>
  <c r="Q7947" i="5" s="1"/>
  <c r="F7947" i="5" s="1"/>
  <c r="G7947" i="5" s="1"/>
  <c r="M7910" i="5"/>
  <c r="N7910" i="5"/>
  <c r="Q7910" i="5" s="1"/>
  <c r="F7910" i="5" s="1"/>
  <c r="G7910" i="5" s="1"/>
  <c r="M7881" i="5"/>
  <c r="N7881" i="5"/>
  <c r="Q7881" i="5" s="1"/>
  <c r="F7881" i="5" s="1"/>
  <c r="G7881" i="5" s="1"/>
  <c r="M7908" i="5"/>
  <c r="N7908" i="5"/>
  <c r="Q7908" i="5" s="1"/>
  <c r="F7908" i="5" s="1"/>
  <c r="G7908" i="5" s="1"/>
  <c r="M7894" i="5"/>
  <c r="N7894" i="5"/>
  <c r="Q7894" i="5" s="1"/>
  <c r="F7894" i="5" s="1"/>
  <c r="G7894" i="5" s="1"/>
  <c r="M7888" i="5"/>
  <c r="N7888" i="5"/>
  <c r="Q7888" i="5" s="1"/>
  <c r="F7888" i="5" s="1"/>
  <c r="G7888" i="5" s="1"/>
  <c r="M7886" i="5"/>
  <c r="N7886" i="5"/>
  <c r="Q7886" i="5" s="1"/>
  <c r="F7886" i="5" s="1"/>
  <c r="G7886" i="5" s="1"/>
  <c r="M7916" i="5"/>
  <c r="N7916" i="5"/>
  <c r="Q7916" i="5" s="1"/>
  <c r="F7916" i="5" s="1"/>
  <c r="G7916" i="5" s="1"/>
  <c r="M7902" i="5"/>
  <c r="N7902" i="5"/>
  <c r="Q7902" i="5" s="1"/>
  <c r="F7902" i="5" s="1"/>
  <c r="G7902" i="5" s="1"/>
  <c r="M7884" i="5"/>
  <c r="N7884" i="5"/>
  <c r="Q7884" i="5" s="1"/>
  <c r="F7884" i="5" s="1"/>
  <c r="G7884" i="5" s="1"/>
  <c r="M7877" i="5"/>
  <c r="N7877" i="5"/>
  <c r="Q7877" i="5" s="1"/>
  <c r="F7877" i="5" s="1"/>
  <c r="G7877" i="5" s="1"/>
  <c r="M7896" i="5"/>
  <c r="N7896" i="5"/>
  <c r="Q7896" i="5" s="1"/>
  <c r="F7896" i="5" s="1"/>
  <c r="G7896" i="5" s="1"/>
  <c r="M7876" i="5"/>
  <c r="N7876" i="5"/>
  <c r="Q7876" i="5" s="1"/>
  <c r="F7876" i="5" s="1"/>
  <c r="G7876" i="5" s="1"/>
  <c r="M7923" i="5"/>
  <c r="N7923" i="5"/>
  <c r="Q7923" i="5" s="1"/>
  <c r="F7923" i="5" s="1"/>
  <c r="G7923" i="5" s="1"/>
  <c r="M7891" i="5"/>
  <c r="N7891" i="5"/>
  <c r="Q7891" i="5" s="1"/>
  <c r="F7891" i="5" s="1"/>
  <c r="G7891" i="5" s="1"/>
  <c r="M7907" i="5"/>
  <c r="N7907" i="5"/>
  <c r="Q7907" i="5" s="1"/>
  <c r="F7907" i="5" s="1"/>
  <c r="G7907" i="5" s="1"/>
  <c r="A7941" i="5"/>
  <c r="B7893" i="5"/>
  <c r="A7960" i="5"/>
  <c r="B7912" i="5"/>
  <c r="A7966" i="5"/>
  <c r="B7918" i="5"/>
  <c r="A7938" i="5"/>
  <c r="B7890" i="5"/>
  <c r="A7957" i="5"/>
  <c r="B7909" i="5"/>
  <c r="A7949" i="5"/>
  <c r="B7901" i="5"/>
  <c r="A7965" i="5"/>
  <c r="B7917" i="5"/>
  <c r="A7937" i="5"/>
  <c r="B7889" i="5"/>
  <c r="A7945" i="5"/>
  <c r="B7897" i="5"/>
  <c r="A7951" i="5"/>
  <c r="B7903" i="5"/>
  <c r="A7930" i="5"/>
  <c r="B7882" i="5"/>
  <c r="A7967" i="5"/>
  <c r="B7919" i="5"/>
  <c r="A7952" i="5"/>
  <c r="B7904" i="5"/>
  <c r="A7959" i="5"/>
  <c r="B7911" i="5"/>
  <c r="A7948" i="5"/>
  <c r="B7900" i="5"/>
  <c r="A7995" i="5"/>
  <c r="B7947" i="5"/>
  <c r="A7958" i="5"/>
  <c r="B7910" i="5"/>
  <c r="A7929" i="5"/>
  <c r="B7881" i="5"/>
  <c r="A7956" i="5"/>
  <c r="B7908" i="5"/>
  <c r="A7942" i="5"/>
  <c r="B7894" i="5"/>
  <c r="A7936" i="5"/>
  <c r="B7888" i="5"/>
  <c r="A7934" i="5"/>
  <c r="B7886" i="5"/>
  <c r="A7964" i="5"/>
  <c r="B7916" i="5"/>
  <c r="A7935" i="5"/>
  <c r="B7887" i="5"/>
  <c r="A7979" i="5"/>
  <c r="B7931" i="5"/>
  <c r="A7963" i="5"/>
  <c r="B7915" i="5"/>
  <c r="A7928" i="5"/>
  <c r="B7880" i="5"/>
  <c r="A7953" i="5"/>
  <c r="B7905" i="5"/>
  <c r="A7926" i="5"/>
  <c r="B7878" i="5"/>
  <c r="A7961" i="5"/>
  <c r="B7913" i="5"/>
  <c r="A7932" i="5"/>
  <c r="B7884" i="5"/>
  <c r="A7925" i="5"/>
  <c r="B7877" i="5"/>
  <c r="A7944" i="5"/>
  <c r="B7896" i="5"/>
  <c r="A7924" i="5"/>
  <c r="B7876" i="5"/>
  <c r="A7971" i="5"/>
  <c r="B7923" i="5"/>
  <c r="A7939" i="5"/>
  <c r="B7891" i="5"/>
  <c r="A7955" i="5"/>
  <c r="B7907" i="5"/>
  <c r="A7954" i="5"/>
  <c r="B7906" i="5"/>
  <c r="A7968" i="5"/>
  <c r="B7920" i="5"/>
  <c r="A7950" i="5"/>
  <c r="B7902" i="5"/>
  <c r="A7933" i="5"/>
  <c r="B7885" i="5"/>
  <c r="A7940" i="5"/>
  <c r="B7892" i="5"/>
  <c r="A7943" i="5"/>
  <c r="B7895" i="5"/>
  <c r="A7969" i="5"/>
  <c r="B7921" i="5"/>
  <c r="A7970" i="5"/>
  <c r="B7922" i="5"/>
  <c r="A7946" i="5"/>
  <c r="B7898" i="5"/>
  <c r="A7962" i="5"/>
  <c r="B7914" i="5"/>
  <c r="A7927" i="5"/>
  <c r="B7879" i="5"/>
  <c r="O8120" i="5" l="1"/>
  <c r="P8072" i="5"/>
  <c r="O8135" i="5"/>
  <c r="P8087" i="5"/>
  <c r="O8163" i="5"/>
  <c r="P8115" i="5"/>
  <c r="O8083" i="5"/>
  <c r="P8035" i="5"/>
  <c r="O8078" i="5"/>
  <c r="P8030" i="5"/>
  <c r="O8081" i="5"/>
  <c r="P8033" i="5"/>
  <c r="O8152" i="5"/>
  <c r="P8104" i="5"/>
  <c r="O8096" i="5"/>
  <c r="P8048" i="5"/>
  <c r="O8077" i="5"/>
  <c r="P8029" i="5"/>
  <c r="O8106" i="5"/>
  <c r="P8058" i="5"/>
  <c r="O8082" i="5"/>
  <c r="P8034" i="5"/>
  <c r="O8108" i="5"/>
  <c r="P8060" i="5"/>
  <c r="O8084" i="5"/>
  <c r="P8036" i="5"/>
  <c r="O8069" i="5"/>
  <c r="P8021" i="5"/>
  <c r="O8079" i="5"/>
  <c r="P8031" i="5"/>
  <c r="O8107" i="5"/>
  <c r="P8059" i="5"/>
  <c r="O8093" i="5"/>
  <c r="P8045" i="5"/>
  <c r="O8121" i="5"/>
  <c r="P8073" i="5"/>
  <c r="O8103" i="5"/>
  <c r="P8055" i="5"/>
  <c r="O8119" i="5"/>
  <c r="P8071" i="5"/>
  <c r="O8109" i="5"/>
  <c r="P8061" i="5"/>
  <c r="O8094" i="5"/>
  <c r="P8046" i="5"/>
  <c r="O8102" i="5"/>
  <c r="P8054" i="5"/>
  <c r="O8068" i="5"/>
  <c r="P8020" i="5"/>
  <c r="O8099" i="5"/>
  <c r="P8051" i="5"/>
  <c r="P8049" i="5"/>
  <c r="O8097" i="5"/>
  <c r="O8114" i="5"/>
  <c r="P8066" i="5"/>
  <c r="O8123" i="5"/>
  <c r="P8075" i="5"/>
  <c r="O8089" i="5"/>
  <c r="P8041" i="5"/>
  <c r="O8138" i="5"/>
  <c r="P8090" i="5"/>
  <c r="O8105" i="5"/>
  <c r="P8057" i="5"/>
  <c r="O8095" i="5"/>
  <c r="P8047" i="5"/>
  <c r="O8088" i="5"/>
  <c r="P8040" i="5"/>
  <c r="O8091" i="5"/>
  <c r="P8043" i="5"/>
  <c r="O8086" i="5"/>
  <c r="P8038" i="5"/>
  <c r="O8085" i="5"/>
  <c r="P8037" i="5"/>
  <c r="O8124" i="5"/>
  <c r="P8076" i="5"/>
  <c r="O8098" i="5"/>
  <c r="P8050" i="5"/>
  <c r="O8111" i="5"/>
  <c r="P8063" i="5"/>
  <c r="O8122" i="5"/>
  <c r="P8074" i="5"/>
  <c r="O8149" i="5"/>
  <c r="P8101" i="5"/>
  <c r="O8070" i="5"/>
  <c r="P8022" i="5"/>
  <c r="O8110" i="5"/>
  <c r="P8062" i="5"/>
  <c r="O8140" i="5"/>
  <c r="P8092" i="5"/>
  <c r="O8080" i="5"/>
  <c r="P8032" i="5"/>
  <c r="O8113" i="5"/>
  <c r="P8065" i="5"/>
  <c r="O8100" i="5"/>
  <c r="P8052" i="5"/>
  <c r="O8112" i="5"/>
  <c r="P8064" i="5"/>
  <c r="M7943" i="5"/>
  <c r="N7943" i="5"/>
  <c r="Q7943" i="5" s="1"/>
  <c r="F7943" i="5" s="1"/>
  <c r="G7943" i="5" s="1"/>
  <c r="M7939" i="5"/>
  <c r="N7939" i="5"/>
  <c r="Q7939" i="5" s="1"/>
  <c r="F7939" i="5" s="1"/>
  <c r="G7939" i="5" s="1"/>
  <c r="M7926" i="5"/>
  <c r="N7926" i="5"/>
  <c r="Q7926" i="5" s="1"/>
  <c r="F7926" i="5" s="1"/>
  <c r="G7926" i="5" s="1"/>
  <c r="M7934" i="5"/>
  <c r="N7934" i="5"/>
  <c r="Q7934" i="5" s="1"/>
  <c r="F7934" i="5" s="1"/>
  <c r="G7934" i="5" s="1"/>
  <c r="M7948" i="5"/>
  <c r="N7948" i="5"/>
  <c r="Q7948" i="5" s="1"/>
  <c r="F7948" i="5" s="1"/>
  <c r="G7948" i="5" s="1"/>
  <c r="M7937" i="5"/>
  <c r="N7937" i="5"/>
  <c r="Q7937" i="5" s="1"/>
  <c r="F7937" i="5" s="1"/>
  <c r="G7937" i="5" s="1"/>
  <c r="M7941" i="5"/>
  <c r="N7941" i="5"/>
  <c r="Q7941" i="5" s="1"/>
  <c r="F7941" i="5" s="1"/>
  <c r="G7941" i="5" s="1"/>
  <c r="M7928" i="5"/>
  <c r="N7928" i="5"/>
  <c r="Q7928" i="5" s="1"/>
  <c r="F7928" i="5" s="1"/>
  <c r="G7928" i="5" s="1"/>
  <c r="M7962" i="5"/>
  <c r="N7962" i="5"/>
  <c r="Q7962" i="5" s="1"/>
  <c r="F7962" i="5" s="1"/>
  <c r="G7962" i="5" s="1"/>
  <c r="M7950" i="5"/>
  <c r="N7950" i="5"/>
  <c r="Q7950" i="5" s="1"/>
  <c r="F7950" i="5" s="1"/>
  <c r="G7950" i="5" s="1"/>
  <c r="M7944" i="5"/>
  <c r="N7944" i="5"/>
  <c r="Q7944" i="5" s="1"/>
  <c r="F7944" i="5" s="1"/>
  <c r="G7944" i="5" s="1"/>
  <c r="M7963" i="5"/>
  <c r="N7963" i="5"/>
  <c r="Q7963" i="5" s="1"/>
  <c r="F7963" i="5" s="1"/>
  <c r="G7963" i="5" s="1"/>
  <c r="M7956" i="5"/>
  <c r="N7956" i="5"/>
  <c r="Q7956" i="5" s="1"/>
  <c r="F7956" i="5" s="1"/>
  <c r="G7956" i="5" s="1"/>
  <c r="M7967" i="5"/>
  <c r="N7967" i="5"/>
  <c r="Q7967" i="5" s="1"/>
  <c r="F7967" i="5" s="1"/>
  <c r="G7967" i="5" s="1"/>
  <c r="M7957" i="5"/>
  <c r="N7957" i="5"/>
  <c r="Q7957" i="5" s="1"/>
  <c r="F7957" i="5" s="1"/>
  <c r="G7957" i="5" s="1"/>
  <c r="M7927" i="5"/>
  <c r="N7927" i="5"/>
  <c r="Q7927" i="5" s="1"/>
  <c r="F7927" i="5" s="1"/>
  <c r="G7927" i="5" s="1"/>
  <c r="M7952" i="5"/>
  <c r="N7952" i="5"/>
  <c r="Q7952" i="5" s="1"/>
  <c r="F7952" i="5" s="1"/>
  <c r="G7952" i="5" s="1"/>
  <c r="M7946" i="5"/>
  <c r="N7946" i="5"/>
  <c r="Q7946" i="5" s="1"/>
  <c r="F7946" i="5" s="1"/>
  <c r="G7946" i="5" s="1"/>
  <c r="M7968" i="5"/>
  <c r="N7968" i="5"/>
  <c r="Q7968" i="5" s="1"/>
  <c r="F7968" i="5" s="1"/>
  <c r="G7968" i="5" s="1"/>
  <c r="M7925" i="5"/>
  <c r="N7925" i="5"/>
  <c r="Q7925" i="5" s="1"/>
  <c r="F7925" i="5" s="1"/>
  <c r="G7925" i="5" s="1"/>
  <c r="M7979" i="5"/>
  <c r="N7979" i="5"/>
  <c r="Q7979" i="5" s="1"/>
  <c r="F7979" i="5" s="1"/>
  <c r="G7979" i="5" s="1"/>
  <c r="M7929" i="5"/>
  <c r="N7929" i="5"/>
  <c r="Q7929" i="5" s="1"/>
  <c r="F7929" i="5" s="1"/>
  <c r="G7929" i="5" s="1"/>
  <c r="M7930" i="5"/>
  <c r="N7930" i="5"/>
  <c r="Q7930" i="5" s="1"/>
  <c r="F7930" i="5" s="1"/>
  <c r="G7930" i="5" s="1"/>
  <c r="M7938" i="5"/>
  <c r="N7938" i="5"/>
  <c r="Q7938" i="5" s="1"/>
  <c r="F7938" i="5" s="1"/>
  <c r="G7938" i="5" s="1"/>
  <c r="M7924" i="5"/>
  <c r="N7924" i="5"/>
  <c r="Q7924" i="5" s="1"/>
  <c r="F7924" i="5" s="1"/>
  <c r="G7924" i="5" s="1"/>
  <c r="M7971" i="5"/>
  <c r="N7971" i="5"/>
  <c r="Q7971" i="5" s="1"/>
  <c r="F7971" i="5" s="1"/>
  <c r="G7971" i="5" s="1"/>
  <c r="M7970" i="5"/>
  <c r="N7970" i="5"/>
  <c r="Q7970" i="5" s="1"/>
  <c r="F7970" i="5" s="1"/>
  <c r="G7970" i="5" s="1"/>
  <c r="M7954" i="5"/>
  <c r="N7954" i="5"/>
  <c r="Q7954" i="5" s="1"/>
  <c r="F7954" i="5" s="1"/>
  <c r="G7954" i="5" s="1"/>
  <c r="M7932" i="5"/>
  <c r="N7932" i="5"/>
  <c r="Q7932" i="5" s="1"/>
  <c r="F7932" i="5" s="1"/>
  <c r="G7932" i="5" s="1"/>
  <c r="M7935" i="5"/>
  <c r="N7935" i="5"/>
  <c r="Q7935" i="5" s="1"/>
  <c r="F7935" i="5" s="1"/>
  <c r="G7935" i="5" s="1"/>
  <c r="M7958" i="5"/>
  <c r="N7958" i="5"/>
  <c r="Q7958" i="5" s="1"/>
  <c r="F7958" i="5" s="1"/>
  <c r="G7958" i="5" s="1"/>
  <c r="M7951" i="5"/>
  <c r="N7951" i="5"/>
  <c r="Q7951" i="5" s="1"/>
  <c r="F7951" i="5" s="1"/>
  <c r="G7951" i="5" s="1"/>
  <c r="M7966" i="5"/>
  <c r="N7966" i="5"/>
  <c r="Q7966" i="5" s="1"/>
  <c r="F7966" i="5" s="1"/>
  <c r="G7966" i="5" s="1"/>
  <c r="M7940" i="5"/>
  <c r="N7940" i="5"/>
  <c r="Q7940" i="5" s="1"/>
  <c r="F7940" i="5" s="1"/>
  <c r="G7940" i="5" s="1"/>
  <c r="M7953" i="5"/>
  <c r="N7953" i="5"/>
  <c r="Q7953" i="5" s="1"/>
  <c r="F7953" i="5" s="1"/>
  <c r="G7953" i="5" s="1"/>
  <c r="M7936" i="5"/>
  <c r="N7936" i="5"/>
  <c r="Q7936" i="5" s="1"/>
  <c r="F7936" i="5" s="1"/>
  <c r="G7936" i="5" s="1"/>
  <c r="M7959" i="5"/>
  <c r="N7959" i="5"/>
  <c r="Q7959" i="5" s="1"/>
  <c r="F7959" i="5" s="1"/>
  <c r="G7959" i="5" s="1"/>
  <c r="M7965" i="5"/>
  <c r="N7965" i="5"/>
  <c r="Q7965" i="5" s="1"/>
  <c r="F7965" i="5" s="1"/>
  <c r="G7965" i="5" s="1"/>
  <c r="M7933" i="5"/>
  <c r="N7933" i="5"/>
  <c r="Q7933" i="5" s="1"/>
  <c r="F7933" i="5" s="1"/>
  <c r="G7933" i="5" s="1"/>
  <c r="M7949" i="5"/>
  <c r="N7949" i="5"/>
  <c r="Q7949" i="5" s="1"/>
  <c r="F7949" i="5" s="1"/>
  <c r="G7949" i="5" s="1"/>
  <c r="M7942" i="5"/>
  <c r="N7942" i="5"/>
  <c r="Q7942" i="5" s="1"/>
  <c r="F7942" i="5" s="1"/>
  <c r="G7942" i="5" s="1"/>
  <c r="M7969" i="5"/>
  <c r="N7969" i="5"/>
  <c r="Q7969" i="5" s="1"/>
  <c r="F7969" i="5" s="1"/>
  <c r="G7969" i="5" s="1"/>
  <c r="M7955" i="5"/>
  <c r="N7955" i="5"/>
  <c r="Q7955" i="5" s="1"/>
  <c r="F7955" i="5" s="1"/>
  <c r="G7955" i="5" s="1"/>
  <c r="M7961" i="5"/>
  <c r="N7961" i="5"/>
  <c r="Q7961" i="5" s="1"/>
  <c r="F7961" i="5" s="1"/>
  <c r="G7961" i="5" s="1"/>
  <c r="M7964" i="5"/>
  <c r="N7964" i="5"/>
  <c r="Q7964" i="5" s="1"/>
  <c r="F7964" i="5" s="1"/>
  <c r="G7964" i="5" s="1"/>
  <c r="M7995" i="5"/>
  <c r="N7995" i="5"/>
  <c r="Q7995" i="5" s="1"/>
  <c r="F7995" i="5" s="1"/>
  <c r="G7995" i="5" s="1"/>
  <c r="M7945" i="5"/>
  <c r="N7945" i="5"/>
  <c r="Q7945" i="5" s="1"/>
  <c r="F7945" i="5" s="1"/>
  <c r="G7945" i="5" s="1"/>
  <c r="M7960" i="5"/>
  <c r="N7960" i="5"/>
  <c r="Q7960" i="5" s="1"/>
  <c r="F7960" i="5" s="1"/>
  <c r="G7960" i="5" s="1"/>
  <c r="A7975" i="5"/>
  <c r="B7927" i="5"/>
  <c r="A7972" i="5"/>
  <c r="B7924" i="5"/>
  <c r="A7976" i="5"/>
  <c r="B7928" i="5"/>
  <c r="A8000" i="5"/>
  <c r="B7952" i="5"/>
  <c r="A7997" i="5"/>
  <c r="B7949" i="5"/>
  <c r="A7994" i="5"/>
  <c r="B7946" i="5"/>
  <c r="A8016" i="5"/>
  <c r="B7968" i="5"/>
  <c r="A7973" i="5"/>
  <c r="B7925" i="5"/>
  <c r="A8027" i="5"/>
  <c r="B7979" i="5"/>
  <c r="A7977" i="5"/>
  <c r="B7929" i="5"/>
  <c r="A7978" i="5"/>
  <c r="B7930" i="5"/>
  <c r="A7986" i="5"/>
  <c r="B7938" i="5"/>
  <c r="A7981" i="5"/>
  <c r="B7933" i="5"/>
  <c r="A7990" i="5"/>
  <c r="B7942" i="5"/>
  <c r="A8010" i="5"/>
  <c r="B7962" i="5"/>
  <c r="A7992" i="5"/>
  <c r="B7944" i="5"/>
  <c r="A8018" i="5"/>
  <c r="B7970" i="5"/>
  <c r="A8002" i="5"/>
  <c r="B7954" i="5"/>
  <c r="A7980" i="5"/>
  <c r="B7932" i="5"/>
  <c r="A7983" i="5"/>
  <c r="B7935" i="5"/>
  <c r="A8006" i="5"/>
  <c r="B7958" i="5"/>
  <c r="A7999" i="5"/>
  <c r="B7951" i="5"/>
  <c r="A8014" i="5"/>
  <c r="B7966" i="5"/>
  <c r="A7988" i="5"/>
  <c r="B7940" i="5"/>
  <c r="A8019" i="5"/>
  <c r="B7971" i="5"/>
  <c r="A8001" i="5"/>
  <c r="B7953" i="5"/>
  <c r="A7984" i="5"/>
  <c r="B7936" i="5"/>
  <c r="A8007" i="5"/>
  <c r="B7959" i="5"/>
  <c r="A8013" i="5"/>
  <c r="B7965" i="5"/>
  <c r="A8017" i="5"/>
  <c r="B7969" i="5"/>
  <c r="A8003" i="5"/>
  <c r="B7955" i="5"/>
  <c r="A8009" i="5"/>
  <c r="B7961" i="5"/>
  <c r="A8012" i="5"/>
  <c r="B7964" i="5"/>
  <c r="A8043" i="5"/>
  <c r="B7995" i="5"/>
  <c r="A7993" i="5"/>
  <c r="B7945" i="5"/>
  <c r="A8008" i="5"/>
  <c r="B7960" i="5"/>
  <c r="A7998" i="5"/>
  <c r="B7950" i="5"/>
  <c r="A8011" i="5"/>
  <c r="B7963" i="5"/>
  <c r="A8004" i="5"/>
  <c r="B7956" i="5"/>
  <c r="A8015" i="5"/>
  <c r="B7967" i="5"/>
  <c r="A8005" i="5"/>
  <c r="B7957" i="5"/>
  <c r="A7991" i="5"/>
  <c r="B7943" i="5"/>
  <c r="A7987" i="5"/>
  <c r="B7939" i="5"/>
  <c r="A7974" i="5"/>
  <c r="B7926" i="5"/>
  <c r="A7982" i="5"/>
  <c r="B7934" i="5"/>
  <c r="A7996" i="5"/>
  <c r="B7948" i="5"/>
  <c r="A7985" i="5"/>
  <c r="B7937" i="5"/>
  <c r="A7989" i="5"/>
  <c r="B7941" i="5"/>
  <c r="O8134" i="5" l="1"/>
  <c r="P8086" i="5"/>
  <c r="O8145" i="5"/>
  <c r="P8097" i="5"/>
  <c r="O8128" i="5"/>
  <c r="P8080" i="5"/>
  <c r="O8146" i="5"/>
  <c r="P8098" i="5"/>
  <c r="O8153" i="5"/>
  <c r="P8105" i="5"/>
  <c r="O8116" i="5"/>
  <c r="P8068" i="5"/>
  <c r="O8141" i="5"/>
  <c r="P8093" i="5"/>
  <c r="O8154" i="5"/>
  <c r="P8106" i="5"/>
  <c r="O8211" i="5"/>
  <c r="P8163" i="5"/>
  <c r="O8118" i="5"/>
  <c r="P8070" i="5"/>
  <c r="O8200" i="5"/>
  <c r="P8152" i="5"/>
  <c r="O8148" i="5"/>
  <c r="P8100" i="5"/>
  <c r="O8159" i="5"/>
  <c r="P8111" i="5"/>
  <c r="O8143" i="5"/>
  <c r="P8095" i="5"/>
  <c r="O8169" i="5"/>
  <c r="P8121" i="5"/>
  <c r="O8131" i="5"/>
  <c r="P8083" i="5"/>
  <c r="O8157" i="5"/>
  <c r="P8109" i="5"/>
  <c r="O8170" i="5"/>
  <c r="P8122" i="5"/>
  <c r="O8126" i="5"/>
  <c r="P8078" i="5"/>
  <c r="O8188" i="5"/>
  <c r="P8140" i="5"/>
  <c r="O8172" i="5"/>
  <c r="P8124" i="5"/>
  <c r="O8186" i="5"/>
  <c r="P8138" i="5"/>
  <c r="O8150" i="5"/>
  <c r="P8102" i="5"/>
  <c r="O8155" i="5"/>
  <c r="P8107" i="5"/>
  <c r="O8125" i="5"/>
  <c r="P8077" i="5"/>
  <c r="O8183" i="5"/>
  <c r="P8135" i="5"/>
  <c r="O8171" i="5"/>
  <c r="P8123" i="5"/>
  <c r="O8136" i="5"/>
  <c r="P8088" i="5"/>
  <c r="O8156" i="5"/>
  <c r="P8108" i="5"/>
  <c r="O8117" i="5"/>
  <c r="P8069" i="5"/>
  <c r="O8160" i="5"/>
  <c r="P8112" i="5"/>
  <c r="O8197" i="5"/>
  <c r="P8149" i="5"/>
  <c r="O8139" i="5"/>
  <c r="P8091" i="5"/>
  <c r="O8162" i="5"/>
  <c r="P8114" i="5"/>
  <c r="O8167" i="5"/>
  <c r="P8119" i="5"/>
  <c r="O8132" i="5"/>
  <c r="P8084" i="5"/>
  <c r="O8129" i="5"/>
  <c r="P8081" i="5"/>
  <c r="O8151" i="5"/>
  <c r="P8103" i="5"/>
  <c r="O8161" i="5"/>
  <c r="P8113" i="5"/>
  <c r="O8147" i="5"/>
  <c r="P8099" i="5"/>
  <c r="O8130" i="5"/>
  <c r="P8082" i="5"/>
  <c r="O8158" i="5"/>
  <c r="P8110" i="5"/>
  <c r="O8133" i="5"/>
  <c r="P8085" i="5"/>
  <c r="O8137" i="5"/>
  <c r="P8089" i="5"/>
  <c r="O8142" i="5"/>
  <c r="P8094" i="5"/>
  <c r="O8127" i="5"/>
  <c r="P8079" i="5"/>
  <c r="O8144" i="5"/>
  <c r="P8096" i="5"/>
  <c r="O8168" i="5"/>
  <c r="P8120" i="5"/>
  <c r="M7987" i="5"/>
  <c r="N7987" i="5"/>
  <c r="Q7987" i="5" s="1"/>
  <c r="F7987" i="5" s="1"/>
  <c r="G7987" i="5" s="1"/>
  <c r="M8008" i="5"/>
  <c r="N8008" i="5"/>
  <c r="Q8008" i="5" s="1"/>
  <c r="F8008" i="5" s="1"/>
  <c r="G8008" i="5" s="1"/>
  <c r="M8013" i="5"/>
  <c r="N8013" i="5"/>
  <c r="Q8013" i="5" s="1"/>
  <c r="F8013" i="5" s="1"/>
  <c r="G8013" i="5" s="1"/>
  <c r="M7999" i="5"/>
  <c r="N7999" i="5"/>
  <c r="Q7999" i="5" s="1"/>
  <c r="F7999" i="5" s="1"/>
  <c r="G7999" i="5" s="1"/>
  <c r="M8010" i="5"/>
  <c r="N8010" i="5"/>
  <c r="Q8010" i="5" s="1"/>
  <c r="F8010" i="5" s="1"/>
  <c r="G8010" i="5" s="1"/>
  <c r="M7973" i="5"/>
  <c r="N7973" i="5"/>
  <c r="Q7973" i="5" s="1"/>
  <c r="F7973" i="5" s="1"/>
  <c r="G7973" i="5" s="1"/>
  <c r="M7975" i="5"/>
  <c r="N7975" i="5"/>
  <c r="Q7975" i="5" s="1"/>
  <c r="F7975" i="5" s="1"/>
  <c r="G7975" i="5" s="1"/>
  <c r="M7984" i="5"/>
  <c r="N7984" i="5"/>
  <c r="Q7984" i="5" s="1"/>
  <c r="F7984" i="5" s="1"/>
  <c r="G7984" i="5" s="1"/>
  <c r="M7981" i="5"/>
  <c r="N7981" i="5"/>
  <c r="Q7981" i="5" s="1"/>
  <c r="F7981" i="5" s="1"/>
  <c r="G7981" i="5" s="1"/>
  <c r="M7985" i="5"/>
  <c r="N7985" i="5"/>
  <c r="Q7985" i="5" s="1"/>
  <c r="F7985" i="5" s="1"/>
  <c r="G7985" i="5" s="1"/>
  <c r="M8015" i="5"/>
  <c r="N8015" i="5"/>
  <c r="Q8015" i="5" s="1"/>
  <c r="F8015" i="5" s="1"/>
  <c r="G8015" i="5" s="1"/>
  <c r="M8012" i="5"/>
  <c r="N8012" i="5"/>
  <c r="Q8012" i="5" s="1"/>
  <c r="F8012" i="5" s="1"/>
  <c r="G8012" i="5" s="1"/>
  <c r="M8001" i="5"/>
  <c r="N8001" i="5"/>
  <c r="Q8001" i="5" s="1"/>
  <c r="F8001" i="5" s="1"/>
  <c r="G8001" i="5" s="1"/>
  <c r="M7980" i="5"/>
  <c r="N7980" i="5"/>
  <c r="Q7980" i="5" s="1"/>
  <c r="F7980" i="5" s="1"/>
  <c r="G7980" i="5" s="1"/>
  <c r="M7986" i="5"/>
  <c r="N7986" i="5"/>
  <c r="Q7986" i="5" s="1"/>
  <c r="F7986" i="5" s="1"/>
  <c r="G7986" i="5" s="1"/>
  <c r="M7997" i="5"/>
  <c r="N7997" i="5"/>
  <c r="Q7997" i="5" s="1"/>
  <c r="F7997" i="5" s="1"/>
  <c r="G7997" i="5" s="1"/>
  <c r="M7989" i="5"/>
  <c r="N7989" i="5"/>
  <c r="Q7989" i="5" s="1"/>
  <c r="F7989" i="5" s="1"/>
  <c r="G7989" i="5" s="1"/>
  <c r="M7996" i="5"/>
  <c r="N7996" i="5"/>
  <c r="Q7996" i="5" s="1"/>
  <c r="F7996" i="5" s="1"/>
  <c r="G7996" i="5" s="1"/>
  <c r="M8004" i="5"/>
  <c r="N8004" i="5"/>
  <c r="Q8004" i="5" s="1"/>
  <c r="F8004" i="5" s="1"/>
  <c r="G8004" i="5" s="1"/>
  <c r="M8009" i="5"/>
  <c r="N8009" i="5"/>
  <c r="Q8009" i="5" s="1"/>
  <c r="F8009" i="5" s="1"/>
  <c r="G8009" i="5" s="1"/>
  <c r="M8019" i="5"/>
  <c r="N8019" i="5"/>
  <c r="Q8019" i="5" s="1"/>
  <c r="F8019" i="5" s="1"/>
  <c r="G8019" i="5" s="1"/>
  <c r="M8002" i="5"/>
  <c r="N8002" i="5"/>
  <c r="Q8002" i="5" s="1"/>
  <c r="F8002" i="5" s="1"/>
  <c r="G8002" i="5" s="1"/>
  <c r="M7978" i="5"/>
  <c r="N7978" i="5"/>
  <c r="Q7978" i="5" s="1"/>
  <c r="F7978" i="5" s="1"/>
  <c r="G7978" i="5" s="1"/>
  <c r="M8000" i="5"/>
  <c r="N8000" i="5"/>
  <c r="Q8000" i="5" s="1"/>
  <c r="F8000" i="5" s="1"/>
  <c r="G8000" i="5" s="1"/>
  <c r="M8043" i="5"/>
  <c r="N8043" i="5"/>
  <c r="Q8043" i="5" s="1"/>
  <c r="F8043" i="5" s="1"/>
  <c r="G8043" i="5" s="1"/>
  <c r="M7994" i="5"/>
  <c r="N7994" i="5"/>
  <c r="Q7994" i="5" s="1"/>
  <c r="F7994" i="5" s="1"/>
  <c r="G7994" i="5" s="1"/>
  <c r="M7982" i="5"/>
  <c r="N7982" i="5"/>
  <c r="Q7982" i="5" s="1"/>
  <c r="F7982" i="5" s="1"/>
  <c r="G7982" i="5" s="1"/>
  <c r="M8011" i="5"/>
  <c r="N8011" i="5"/>
  <c r="Q8011" i="5" s="1"/>
  <c r="F8011" i="5" s="1"/>
  <c r="G8011" i="5" s="1"/>
  <c r="M8003" i="5"/>
  <c r="N8003" i="5"/>
  <c r="Q8003" i="5" s="1"/>
  <c r="F8003" i="5" s="1"/>
  <c r="G8003" i="5" s="1"/>
  <c r="M7988" i="5"/>
  <c r="N7988" i="5"/>
  <c r="Q7988" i="5" s="1"/>
  <c r="F7988" i="5" s="1"/>
  <c r="G7988" i="5" s="1"/>
  <c r="M8018" i="5"/>
  <c r="N8018" i="5"/>
  <c r="Q8018" i="5" s="1"/>
  <c r="F8018" i="5" s="1"/>
  <c r="G8018" i="5" s="1"/>
  <c r="M7977" i="5"/>
  <c r="N7977" i="5"/>
  <c r="Q7977" i="5" s="1"/>
  <c r="F7977" i="5" s="1"/>
  <c r="G7977" i="5" s="1"/>
  <c r="M7976" i="5"/>
  <c r="N7976" i="5"/>
  <c r="Q7976" i="5" s="1"/>
  <c r="F7976" i="5" s="1"/>
  <c r="G7976" i="5" s="1"/>
  <c r="M8005" i="5"/>
  <c r="N8005" i="5"/>
  <c r="Q8005" i="5" s="1"/>
  <c r="F8005" i="5" s="1"/>
  <c r="G8005" i="5" s="1"/>
  <c r="M7983" i="5"/>
  <c r="N7983" i="5"/>
  <c r="Q7983" i="5" s="1"/>
  <c r="F7983" i="5" s="1"/>
  <c r="G7983" i="5" s="1"/>
  <c r="M7991" i="5"/>
  <c r="N7991" i="5"/>
  <c r="Q7991" i="5" s="1"/>
  <c r="F7991" i="5" s="1"/>
  <c r="G7991" i="5" s="1"/>
  <c r="M7993" i="5"/>
  <c r="N7993" i="5"/>
  <c r="Q7993" i="5" s="1"/>
  <c r="F7993" i="5" s="1"/>
  <c r="G7993" i="5" s="1"/>
  <c r="M8007" i="5"/>
  <c r="N8007" i="5"/>
  <c r="Q8007" i="5" s="1"/>
  <c r="F8007" i="5" s="1"/>
  <c r="G8007" i="5" s="1"/>
  <c r="M8006" i="5"/>
  <c r="N8006" i="5"/>
  <c r="Q8006" i="5" s="1"/>
  <c r="F8006" i="5" s="1"/>
  <c r="G8006" i="5" s="1"/>
  <c r="M7990" i="5"/>
  <c r="N7990" i="5"/>
  <c r="Q7990" i="5" s="1"/>
  <c r="F7990" i="5" s="1"/>
  <c r="G7990" i="5" s="1"/>
  <c r="M8016" i="5"/>
  <c r="N8016" i="5"/>
  <c r="Q8016" i="5" s="1"/>
  <c r="F8016" i="5" s="1"/>
  <c r="G8016" i="5" s="1"/>
  <c r="M7974" i="5"/>
  <c r="N7974" i="5"/>
  <c r="Q7974" i="5" s="1"/>
  <c r="F7974" i="5" s="1"/>
  <c r="G7974" i="5" s="1"/>
  <c r="M7998" i="5"/>
  <c r="N7998" i="5"/>
  <c r="Q7998" i="5" s="1"/>
  <c r="F7998" i="5" s="1"/>
  <c r="G7998" i="5" s="1"/>
  <c r="M8017" i="5"/>
  <c r="N8017" i="5"/>
  <c r="Q8017" i="5" s="1"/>
  <c r="F8017" i="5" s="1"/>
  <c r="G8017" i="5" s="1"/>
  <c r="M8014" i="5"/>
  <c r="N8014" i="5"/>
  <c r="Q8014" i="5" s="1"/>
  <c r="F8014" i="5" s="1"/>
  <c r="G8014" i="5" s="1"/>
  <c r="M7992" i="5"/>
  <c r="N7992" i="5"/>
  <c r="Q7992" i="5" s="1"/>
  <c r="F7992" i="5" s="1"/>
  <c r="G7992" i="5" s="1"/>
  <c r="M8027" i="5"/>
  <c r="N8027" i="5"/>
  <c r="Q8027" i="5" s="1"/>
  <c r="F8027" i="5" s="1"/>
  <c r="G8027" i="5" s="1"/>
  <c r="M7972" i="5"/>
  <c r="N7972" i="5"/>
  <c r="Q7972" i="5" s="1"/>
  <c r="F7972" i="5" s="1"/>
  <c r="G7972" i="5" s="1"/>
  <c r="A8037" i="5"/>
  <c r="B7989" i="5"/>
  <c r="A8053" i="5"/>
  <c r="B8005" i="5"/>
  <c r="A8031" i="5"/>
  <c r="B7983" i="5"/>
  <c r="A8042" i="5"/>
  <c r="B7994" i="5"/>
  <c r="A8044" i="5"/>
  <c r="B7996" i="5"/>
  <c r="A8052" i="5"/>
  <c r="B8004" i="5"/>
  <c r="A8057" i="5"/>
  <c r="B8009" i="5"/>
  <c r="A8067" i="5"/>
  <c r="B8019" i="5"/>
  <c r="A8050" i="5"/>
  <c r="B8002" i="5"/>
  <c r="A8026" i="5"/>
  <c r="B7978" i="5"/>
  <c r="A8048" i="5"/>
  <c r="B8000" i="5"/>
  <c r="A8039" i="5"/>
  <c r="B7991" i="5"/>
  <c r="A8041" i="5"/>
  <c r="B7993" i="5"/>
  <c r="A8055" i="5"/>
  <c r="B8007" i="5"/>
  <c r="A8054" i="5"/>
  <c r="B8006" i="5"/>
  <c r="A8038" i="5"/>
  <c r="B7990" i="5"/>
  <c r="A8064" i="5"/>
  <c r="B8016" i="5"/>
  <c r="A8030" i="5"/>
  <c r="B7982" i="5"/>
  <c r="A8059" i="5"/>
  <c r="B8011" i="5"/>
  <c r="A8051" i="5"/>
  <c r="B8003" i="5"/>
  <c r="A8036" i="5"/>
  <c r="B7988" i="5"/>
  <c r="A8066" i="5"/>
  <c r="B8018" i="5"/>
  <c r="A8025" i="5"/>
  <c r="B7977" i="5"/>
  <c r="A8024" i="5"/>
  <c r="B7976" i="5"/>
  <c r="A8091" i="5"/>
  <c r="B8043" i="5"/>
  <c r="A8032" i="5"/>
  <c r="B7984" i="5"/>
  <c r="A8029" i="5"/>
  <c r="B7981" i="5"/>
  <c r="A8022" i="5"/>
  <c r="B7974" i="5"/>
  <c r="A8046" i="5"/>
  <c r="B7998" i="5"/>
  <c r="A8065" i="5"/>
  <c r="B8017" i="5"/>
  <c r="A8062" i="5"/>
  <c r="B8014" i="5"/>
  <c r="A8040" i="5"/>
  <c r="B7992" i="5"/>
  <c r="A8075" i="5"/>
  <c r="B8027" i="5"/>
  <c r="A8020" i="5"/>
  <c r="B7972" i="5"/>
  <c r="A8033" i="5"/>
  <c r="B7985" i="5"/>
  <c r="A8063" i="5"/>
  <c r="B8015" i="5"/>
  <c r="A8060" i="5"/>
  <c r="B8012" i="5"/>
  <c r="A8049" i="5"/>
  <c r="B8001" i="5"/>
  <c r="A8028" i="5"/>
  <c r="B7980" i="5"/>
  <c r="A8034" i="5"/>
  <c r="B7986" i="5"/>
  <c r="A8045" i="5"/>
  <c r="B7997" i="5"/>
  <c r="A8035" i="5"/>
  <c r="B7987" i="5"/>
  <c r="A8056" i="5"/>
  <c r="B8008" i="5"/>
  <c r="A8061" i="5"/>
  <c r="B8013" i="5"/>
  <c r="A8047" i="5"/>
  <c r="B7999" i="5"/>
  <c r="A8058" i="5"/>
  <c r="B8010" i="5"/>
  <c r="A8021" i="5"/>
  <c r="B7973" i="5"/>
  <c r="A8023" i="5"/>
  <c r="B7975" i="5"/>
  <c r="O8190" i="5" l="1"/>
  <c r="P8142" i="5"/>
  <c r="O8199" i="5"/>
  <c r="P8151" i="5"/>
  <c r="O8208" i="5"/>
  <c r="P8160" i="5"/>
  <c r="O8203" i="5"/>
  <c r="P8155" i="5"/>
  <c r="O8205" i="5"/>
  <c r="P8157" i="5"/>
  <c r="O8166" i="5"/>
  <c r="P8118" i="5"/>
  <c r="O8176" i="5"/>
  <c r="P8128" i="5"/>
  <c r="O8206" i="5"/>
  <c r="P8158" i="5"/>
  <c r="O8184" i="5"/>
  <c r="P8136" i="5"/>
  <c r="O8216" i="5"/>
  <c r="P8168" i="5"/>
  <c r="O8178" i="5"/>
  <c r="P8130" i="5"/>
  <c r="O8210" i="5"/>
  <c r="P8162" i="5"/>
  <c r="O8219" i="5"/>
  <c r="P8171" i="5"/>
  <c r="O8236" i="5"/>
  <c r="P8188" i="5"/>
  <c r="O8207" i="5"/>
  <c r="P8159" i="5"/>
  <c r="O8164" i="5"/>
  <c r="P8116" i="5"/>
  <c r="O8195" i="5"/>
  <c r="P8147" i="5"/>
  <c r="O8174" i="5"/>
  <c r="P8126" i="5"/>
  <c r="O8175" i="5"/>
  <c r="P8127" i="5"/>
  <c r="O8209" i="5"/>
  <c r="P8161" i="5"/>
  <c r="O8245" i="5"/>
  <c r="P8197" i="5"/>
  <c r="O8173" i="5"/>
  <c r="P8125" i="5"/>
  <c r="O8218" i="5"/>
  <c r="P8170" i="5"/>
  <c r="O8194" i="5"/>
  <c r="P8146" i="5"/>
  <c r="O8191" i="5"/>
  <c r="P8143" i="5"/>
  <c r="O8187" i="5"/>
  <c r="P8139" i="5"/>
  <c r="O8185" i="5"/>
  <c r="P8137" i="5"/>
  <c r="O8177" i="5"/>
  <c r="P8129" i="5"/>
  <c r="O8165" i="5"/>
  <c r="P8117" i="5"/>
  <c r="O8198" i="5"/>
  <c r="P8150" i="5"/>
  <c r="O8179" i="5"/>
  <c r="P8131" i="5"/>
  <c r="O8259" i="5"/>
  <c r="P8211" i="5"/>
  <c r="O8193" i="5"/>
  <c r="P8145" i="5"/>
  <c r="O8220" i="5"/>
  <c r="P8172" i="5"/>
  <c r="O8192" i="5"/>
  <c r="P8144" i="5"/>
  <c r="O8231" i="5"/>
  <c r="P8183" i="5"/>
  <c r="O8201" i="5"/>
  <c r="P8153" i="5"/>
  <c r="O8215" i="5"/>
  <c r="P8167" i="5"/>
  <c r="O8189" i="5"/>
  <c r="P8141" i="5"/>
  <c r="O8196" i="5"/>
  <c r="P8148" i="5"/>
  <c r="O8248" i="5"/>
  <c r="P8200" i="5"/>
  <c r="O8181" i="5"/>
  <c r="P8133" i="5"/>
  <c r="O8180" i="5"/>
  <c r="P8132" i="5"/>
  <c r="O8204" i="5"/>
  <c r="P8156" i="5"/>
  <c r="O8234" i="5"/>
  <c r="P8186" i="5"/>
  <c r="O8217" i="5"/>
  <c r="P8169" i="5"/>
  <c r="O8202" i="5"/>
  <c r="P8154" i="5"/>
  <c r="O8182" i="5"/>
  <c r="P8134" i="5"/>
  <c r="M8056" i="5"/>
  <c r="N8056" i="5"/>
  <c r="Q8056" i="5" s="1"/>
  <c r="F8056" i="5" s="1"/>
  <c r="G8056" i="5" s="1"/>
  <c r="M8063" i="5"/>
  <c r="N8063" i="5"/>
  <c r="Q8063" i="5" s="1"/>
  <c r="F8063" i="5" s="1"/>
  <c r="G8063" i="5" s="1"/>
  <c r="M8046" i="5"/>
  <c r="N8046" i="5"/>
  <c r="Q8046" i="5" s="1"/>
  <c r="F8046" i="5" s="1"/>
  <c r="G8046" i="5" s="1"/>
  <c r="M8066" i="5"/>
  <c r="N8066" i="5"/>
  <c r="Q8066" i="5" s="1"/>
  <c r="F8066" i="5" s="1"/>
  <c r="G8066" i="5" s="1"/>
  <c r="M8054" i="5"/>
  <c r="N8054" i="5"/>
  <c r="Q8054" i="5" s="1"/>
  <c r="F8054" i="5" s="1"/>
  <c r="G8054" i="5" s="1"/>
  <c r="M8067" i="5"/>
  <c r="N8067" i="5"/>
  <c r="Q8067" i="5" s="1"/>
  <c r="F8067" i="5" s="1"/>
  <c r="G8067" i="5" s="1"/>
  <c r="M8037" i="5"/>
  <c r="N8037" i="5"/>
  <c r="Q8037" i="5" s="1"/>
  <c r="F8037" i="5" s="1"/>
  <c r="G8037" i="5" s="1"/>
  <c r="M8020" i="5"/>
  <c r="N8020" i="5"/>
  <c r="Q8020" i="5" s="1"/>
  <c r="F8020" i="5" s="1"/>
  <c r="G8020" i="5" s="1"/>
  <c r="M8041" i="5"/>
  <c r="N8041" i="5"/>
  <c r="Q8041" i="5" s="1"/>
  <c r="F8041" i="5" s="1"/>
  <c r="G8041" i="5" s="1"/>
  <c r="M8021" i="5"/>
  <c r="N8021" i="5"/>
  <c r="Q8021" i="5" s="1"/>
  <c r="F8021" i="5" s="1"/>
  <c r="G8021" i="5" s="1"/>
  <c r="M8034" i="5"/>
  <c r="N8034" i="5"/>
  <c r="Q8034" i="5" s="1"/>
  <c r="F8034" i="5" s="1"/>
  <c r="G8034" i="5" s="1"/>
  <c r="M8075" i="5"/>
  <c r="N8075" i="5"/>
  <c r="Q8075" i="5" s="1"/>
  <c r="F8075" i="5" s="1"/>
  <c r="G8075" i="5" s="1"/>
  <c r="M8032" i="5"/>
  <c r="N8032" i="5"/>
  <c r="Q8032" i="5" s="1"/>
  <c r="F8032" i="5" s="1"/>
  <c r="G8032" i="5" s="1"/>
  <c r="M8059" i="5"/>
  <c r="N8059" i="5"/>
  <c r="Q8059" i="5" s="1"/>
  <c r="F8059" i="5" s="1"/>
  <c r="G8059" i="5" s="1"/>
  <c r="M8039" i="5"/>
  <c r="N8039" i="5"/>
  <c r="Q8039" i="5" s="1"/>
  <c r="F8039" i="5" s="1"/>
  <c r="G8039" i="5" s="1"/>
  <c r="M8044" i="5"/>
  <c r="N8044" i="5"/>
  <c r="Q8044" i="5" s="1"/>
  <c r="F8044" i="5" s="1"/>
  <c r="G8044" i="5" s="1"/>
  <c r="M8023" i="5"/>
  <c r="N8023" i="5"/>
  <c r="Q8023" i="5" s="1"/>
  <c r="F8023" i="5" s="1"/>
  <c r="G8023" i="5" s="1"/>
  <c r="M8051" i="5"/>
  <c r="N8051" i="5"/>
  <c r="Q8051" i="5" s="1"/>
  <c r="F8051" i="5" s="1"/>
  <c r="G8051" i="5" s="1"/>
  <c r="M8058" i="5"/>
  <c r="N8058" i="5"/>
  <c r="Q8058" i="5" s="1"/>
  <c r="F8058" i="5" s="1"/>
  <c r="G8058" i="5" s="1"/>
  <c r="M8028" i="5"/>
  <c r="N8028" i="5"/>
  <c r="Q8028" i="5" s="1"/>
  <c r="F8028" i="5" s="1"/>
  <c r="G8028" i="5" s="1"/>
  <c r="M8040" i="5"/>
  <c r="N8040" i="5"/>
  <c r="Q8040" i="5" s="1"/>
  <c r="F8040" i="5" s="1"/>
  <c r="G8040" i="5" s="1"/>
  <c r="M8091" i="5"/>
  <c r="N8091" i="5"/>
  <c r="Q8091" i="5" s="1"/>
  <c r="F8091" i="5" s="1"/>
  <c r="G8091" i="5" s="1"/>
  <c r="M8030" i="5"/>
  <c r="N8030" i="5"/>
  <c r="Q8030" i="5" s="1"/>
  <c r="F8030" i="5" s="1"/>
  <c r="G8030" i="5" s="1"/>
  <c r="M8048" i="5"/>
  <c r="N8048" i="5"/>
  <c r="Q8048" i="5" s="1"/>
  <c r="F8048" i="5" s="1"/>
  <c r="G8048" i="5" s="1"/>
  <c r="M8042" i="5"/>
  <c r="N8042" i="5"/>
  <c r="Q8042" i="5" s="1"/>
  <c r="F8042" i="5" s="1"/>
  <c r="G8042" i="5" s="1"/>
  <c r="M8029" i="5"/>
  <c r="N8029" i="5"/>
  <c r="Q8029" i="5" s="1"/>
  <c r="F8029" i="5" s="1"/>
  <c r="G8029" i="5" s="1"/>
  <c r="M8047" i="5"/>
  <c r="N8047" i="5"/>
  <c r="Q8047" i="5" s="1"/>
  <c r="F8047" i="5" s="1"/>
  <c r="G8047" i="5" s="1"/>
  <c r="M8049" i="5"/>
  <c r="N8049" i="5"/>
  <c r="Q8049" i="5" s="1"/>
  <c r="F8049" i="5" s="1"/>
  <c r="G8049" i="5" s="1"/>
  <c r="M8062" i="5"/>
  <c r="N8062" i="5"/>
  <c r="Q8062" i="5" s="1"/>
  <c r="F8062" i="5" s="1"/>
  <c r="G8062" i="5" s="1"/>
  <c r="M8024" i="5"/>
  <c r="N8024" i="5"/>
  <c r="Q8024" i="5" s="1"/>
  <c r="F8024" i="5" s="1"/>
  <c r="G8024" i="5" s="1"/>
  <c r="M8064" i="5"/>
  <c r="N8064" i="5"/>
  <c r="Q8064" i="5" s="1"/>
  <c r="F8064" i="5" s="1"/>
  <c r="G8064" i="5" s="1"/>
  <c r="M8026" i="5"/>
  <c r="N8026" i="5"/>
  <c r="Q8026" i="5" s="1"/>
  <c r="F8026" i="5" s="1"/>
  <c r="G8026" i="5" s="1"/>
  <c r="M8031" i="5"/>
  <c r="N8031" i="5"/>
  <c r="Q8031" i="5" s="1"/>
  <c r="F8031" i="5" s="1"/>
  <c r="G8031" i="5" s="1"/>
  <c r="M8035" i="5"/>
  <c r="N8035" i="5"/>
  <c r="Q8035" i="5" s="1"/>
  <c r="F8035" i="5" s="1"/>
  <c r="G8035" i="5" s="1"/>
  <c r="M8033" i="5"/>
  <c r="N8033" i="5"/>
  <c r="Q8033" i="5" s="1"/>
  <c r="F8033" i="5" s="1"/>
  <c r="G8033" i="5" s="1"/>
  <c r="M8022" i="5"/>
  <c r="N8022" i="5"/>
  <c r="Q8022" i="5" s="1"/>
  <c r="F8022" i="5" s="1"/>
  <c r="G8022" i="5" s="1"/>
  <c r="M8036" i="5"/>
  <c r="N8036" i="5"/>
  <c r="Q8036" i="5" s="1"/>
  <c r="F8036" i="5" s="1"/>
  <c r="G8036" i="5" s="1"/>
  <c r="M8055" i="5"/>
  <c r="N8055" i="5"/>
  <c r="Q8055" i="5" s="1"/>
  <c r="F8055" i="5" s="1"/>
  <c r="G8055" i="5" s="1"/>
  <c r="M8057" i="5"/>
  <c r="N8057" i="5"/>
  <c r="Q8057" i="5" s="1"/>
  <c r="F8057" i="5" s="1"/>
  <c r="G8057" i="5" s="1"/>
  <c r="M8045" i="5"/>
  <c r="N8045" i="5"/>
  <c r="Q8045" i="5" s="1"/>
  <c r="F8045" i="5" s="1"/>
  <c r="G8045" i="5" s="1"/>
  <c r="M8052" i="5"/>
  <c r="N8052" i="5"/>
  <c r="Q8052" i="5" s="1"/>
  <c r="F8052" i="5" s="1"/>
  <c r="G8052" i="5" s="1"/>
  <c r="M8061" i="5"/>
  <c r="N8061" i="5"/>
  <c r="Q8061" i="5" s="1"/>
  <c r="F8061" i="5" s="1"/>
  <c r="G8061" i="5" s="1"/>
  <c r="M8060" i="5"/>
  <c r="N8060" i="5"/>
  <c r="Q8060" i="5" s="1"/>
  <c r="F8060" i="5" s="1"/>
  <c r="G8060" i="5" s="1"/>
  <c r="M8065" i="5"/>
  <c r="N8065" i="5"/>
  <c r="Q8065" i="5" s="1"/>
  <c r="F8065" i="5" s="1"/>
  <c r="G8065" i="5" s="1"/>
  <c r="M8025" i="5"/>
  <c r="N8025" i="5"/>
  <c r="Q8025" i="5" s="1"/>
  <c r="F8025" i="5" s="1"/>
  <c r="G8025" i="5" s="1"/>
  <c r="M8038" i="5"/>
  <c r="N8038" i="5"/>
  <c r="Q8038" i="5" s="1"/>
  <c r="F8038" i="5" s="1"/>
  <c r="G8038" i="5" s="1"/>
  <c r="M8050" i="5"/>
  <c r="N8050" i="5"/>
  <c r="Q8050" i="5" s="1"/>
  <c r="F8050" i="5" s="1"/>
  <c r="G8050" i="5" s="1"/>
  <c r="M8053" i="5"/>
  <c r="N8053" i="5"/>
  <c r="Q8053" i="5" s="1"/>
  <c r="F8053" i="5" s="1"/>
  <c r="G8053" i="5" s="1"/>
  <c r="A8069" i="5"/>
  <c r="B8021" i="5"/>
  <c r="A8082" i="5"/>
  <c r="B8034" i="5"/>
  <c r="A8123" i="5"/>
  <c r="B8075" i="5"/>
  <c r="A8080" i="5"/>
  <c r="B8032" i="5"/>
  <c r="A8107" i="5"/>
  <c r="B8059" i="5"/>
  <c r="A8087" i="5"/>
  <c r="B8039" i="5"/>
  <c r="A8092" i="5"/>
  <c r="B8044" i="5"/>
  <c r="A8083" i="5"/>
  <c r="B8035" i="5"/>
  <c r="A8081" i="5"/>
  <c r="B8033" i="5"/>
  <c r="A8070" i="5"/>
  <c r="B8022" i="5"/>
  <c r="A8084" i="5"/>
  <c r="B8036" i="5"/>
  <c r="A8103" i="5"/>
  <c r="B8055" i="5"/>
  <c r="A8105" i="5"/>
  <c r="B8057" i="5"/>
  <c r="A8071" i="5"/>
  <c r="B8023" i="5"/>
  <c r="A8068" i="5"/>
  <c r="B8020" i="5"/>
  <c r="A8089" i="5"/>
  <c r="B8041" i="5"/>
  <c r="A8095" i="5"/>
  <c r="B8047" i="5"/>
  <c r="A8097" i="5"/>
  <c r="B8049" i="5"/>
  <c r="A8110" i="5"/>
  <c r="B8062" i="5"/>
  <c r="A8072" i="5"/>
  <c r="B8024" i="5"/>
  <c r="A8112" i="5"/>
  <c r="B8064" i="5"/>
  <c r="A8074" i="5"/>
  <c r="B8026" i="5"/>
  <c r="A8079" i="5"/>
  <c r="B8031" i="5"/>
  <c r="A8106" i="5"/>
  <c r="B8058" i="5"/>
  <c r="A8076" i="5"/>
  <c r="B8028" i="5"/>
  <c r="A8088" i="5"/>
  <c r="B8040" i="5"/>
  <c r="A8139" i="5"/>
  <c r="B8091" i="5"/>
  <c r="A8078" i="5"/>
  <c r="B8030" i="5"/>
  <c r="A8096" i="5"/>
  <c r="B8048" i="5"/>
  <c r="A8090" i="5"/>
  <c r="B8042" i="5"/>
  <c r="A8109" i="5"/>
  <c r="B8061" i="5"/>
  <c r="A8108" i="5"/>
  <c r="B8060" i="5"/>
  <c r="A8113" i="5"/>
  <c r="B8065" i="5"/>
  <c r="A8073" i="5"/>
  <c r="B8025" i="5"/>
  <c r="A8086" i="5"/>
  <c r="B8038" i="5"/>
  <c r="A8098" i="5"/>
  <c r="B8050" i="5"/>
  <c r="A8101" i="5"/>
  <c r="B8053" i="5"/>
  <c r="A8093" i="5"/>
  <c r="B8045" i="5"/>
  <c r="A8077" i="5"/>
  <c r="B8029" i="5"/>
  <c r="A8099" i="5"/>
  <c r="B8051" i="5"/>
  <c r="A8100" i="5"/>
  <c r="B8052" i="5"/>
  <c r="A8104" i="5"/>
  <c r="B8056" i="5"/>
  <c r="A8111" i="5"/>
  <c r="B8063" i="5"/>
  <c r="A8094" i="5"/>
  <c r="B8046" i="5"/>
  <c r="A8114" i="5"/>
  <c r="B8066" i="5"/>
  <c r="A8102" i="5"/>
  <c r="B8054" i="5"/>
  <c r="A8115" i="5"/>
  <c r="B8067" i="5"/>
  <c r="A8085" i="5"/>
  <c r="B8037" i="5"/>
  <c r="O8225" i="5" l="1"/>
  <c r="P8177" i="5"/>
  <c r="O8224" i="5"/>
  <c r="P8176" i="5"/>
  <c r="O8223" i="5"/>
  <c r="P8175" i="5"/>
  <c r="O8282" i="5"/>
  <c r="P8234" i="5"/>
  <c r="O8263" i="5"/>
  <c r="P8215" i="5"/>
  <c r="O8227" i="5"/>
  <c r="P8179" i="5"/>
  <c r="O8242" i="5"/>
  <c r="P8194" i="5"/>
  <c r="O8243" i="5"/>
  <c r="P8195" i="5"/>
  <c r="O8264" i="5"/>
  <c r="P8216" i="5"/>
  <c r="O8256" i="5"/>
  <c r="P8208" i="5"/>
  <c r="O8229" i="5"/>
  <c r="P8181" i="5"/>
  <c r="O8240" i="5"/>
  <c r="P8192" i="5"/>
  <c r="O8293" i="5"/>
  <c r="P8245" i="5"/>
  <c r="O8284" i="5"/>
  <c r="P8236" i="5"/>
  <c r="O8258" i="5"/>
  <c r="P8210" i="5"/>
  <c r="O8265" i="5"/>
  <c r="P8217" i="5"/>
  <c r="O8241" i="5"/>
  <c r="P8193" i="5"/>
  <c r="O8253" i="5"/>
  <c r="P8205" i="5"/>
  <c r="O8237" i="5"/>
  <c r="P8189" i="5"/>
  <c r="O8307" i="5"/>
  <c r="P8259" i="5"/>
  <c r="O8239" i="5"/>
  <c r="P8191" i="5"/>
  <c r="O8226" i="5"/>
  <c r="P8178" i="5"/>
  <c r="O8251" i="5"/>
  <c r="P8203" i="5"/>
  <c r="O8252" i="5"/>
  <c r="P8204" i="5"/>
  <c r="O8249" i="5"/>
  <c r="P8201" i="5"/>
  <c r="O8246" i="5"/>
  <c r="P8198" i="5"/>
  <c r="O8266" i="5"/>
  <c r="P8218" i="5"/>
  <c r="O8212" i="5"/>
  <c r="P8164" i="5"/>
  <c r="O8232" i="5"/>
  <c r="P8184" i="5"/>
  <c r="O8247" i="5"/>
  <c r="P8199" i="5"/>
  <c r="O8244" i="5"/>
  <c r="P8196" i="5"/>
  <c r="O8230" i="5"/>
  <c r="P8182" i="5"/>
  <c r="O8296" i="5"/>
  <c r="P8248" i="5"/>
  <c r="O8268" i="5"/>
  <c r="P8220" i="5"/>
  <c r="O8233" i="5"/>
  <c r="P8185" i="5"/>
  <c r="O8257" i="5"/>
  <c r="P8209" i="5"/>
  <c r="O8267" i="5"/>
  <c r="P8219" i="5"/>
  <c r="P8166" i="5"/>
  <c r="O8214" i="5"/>
  <c r="O8250" i="5"/>
  <c r="P8202" i="5"/>
  <c r="O8235" i="5"/>
  <c r="P8187" i="5"/>
  <c r="O8222" i="5"/>
  <c r="P8174" i="5"/>
  <c r="O8228" i="5"/>
  <c r="P8180" i="5"/>
  <c r="O8279" i="5"/>
  <c r="P8231" i="5"/>
  <c r="O8213" i="5"/>
  <c r="P8165" i="5"/>
  <c r="O8221" i="5"/>
  <c r="P8173" i="5"/>
  <c r="O8255" i="5"/>
  <c r="P8207" i="5"/>
  <c r="O8254" i="5"/>
  <c r="P8206" i="5"/>
  <c r="O8238" i="5"/>
  <c r="P8190" i="5"/>
  <c r="M8083" i="5"/>
  <c r="N8083" i="5"/>
  <c r="Q8083" i="5" s="1"/>
  <c r="F8083" i="5" s="1"/>
  <c r="G8083" i="5" s="1"/>
  <c r="M8115" i="5"/>
  <c r="N8115" i="5"/>
  <c r="Q8115" i="5" s="1"/>
  <c r="F8115" i="5" s="1"/>
  <c r="G8115" i="5" s="1"/>
  <c r="M8099" i="5"/>
  <c r="N8099" i="5"/>
  <c r="Q8099" i="5" s="1"/>
  <c r="F8099" i="5" s="1"/>
  <c r="G8099" i="5" s="1"/>
  <c r="M8113" i="5"/>
  <c r="N8113" i="5"/>
  <c r="Q8113" i="5" s="1"/>
  <c r="F8113" i="5" s="1"/>
  <c r="G8113" i="5" s="1"/>
  <c r="M8088" i="5"/>
  <c r="N8088" i="5"/>
  <c r="Q8088" i="5" s="1"/>
  <c r="F8088" i="5" s="1"/>
  <c r="G8088" i="5" s="1"/>
  <c r="M8110" i="5"/>
  <c r="N8110" i="5"/>
  <c r="Q8110" i="5" s="1"/>
  <c r="F8110" i="5" s="1"/>
  <c r="G8110" i="5" s="1"/>
  <c r="M8103" i="5"/>
  <c r="N8103" i="5"/>
  <c r="Q8103" i="5" s="1"/>
  <c r="F8103" i="5" s="1"/>
  <c r="G8103" i="5" s="1"/>
  <c r="M8107" i="5"/>
  <c r="N8107" i="5"/>
  <c r="Q8107" i="5" s="1"/>
  <c r="F8107" i="5" s="1"/>
  <c r="G8107" i="5" s="1"/>
  <c r="M8096" i="5"/>
  <c r="N8096" i="5"/>
  <c r="Q8096" i="5" s="1"/>
  <c r="F8096" i="5" s="1"/>
  <c r="G8096" i="5" s="1"/>
  <c r="M8098" i="5"/>
  <c r="N8098" i="5"/>
  <c r="Q8098" i="5" s="1"/>
  <c r="F8098" i="5" s="1"/>
  <c r="G8098" i="5" s="1"/>
  <c r="M8078" i="5"/>
  <c r="N8078" i="5"/>
  <c r="Q8078" i="5" s="1"/>
  <c r="F8078" i="5" s="1"/>
  <c r="G8078" i="5" s="1"/>
  <c r="M8071" i="5"/>
  <c r="N8071" i="5"/>
  <c r="Q8071" i="5" s="1"/>
  <c r="F8071" i="5" s="1"/>
  <c r="G8071" i="5" s="1"/>
  <c r="M8085" i="5"/>
  <c r="N8085" i="5"/>
  <c r="Q8085" i="5" s="1"/>
  <c r="F8085" i="5" s="1"/>
  <c r="G8085" i="5" s="1"/>
  <c r="M8100" i="5"/>
  <c r="N8100" i="5"/>
  <c r="Q8100" i="5" s="1"/>
  <c r="F8100" i="5" s="1"/>
  <c r="G8100" i="5" s="1"/>
  <c r="M8073" i="5"/>
  <c r="N8073" i="5"/>
  <c r="Q8073" i="5" s="1"/>
  <c r="F8073" i="5" s="1"/>
  <c r="G8073" i="5" s="1"/>
  <c r="M8139" i="5"/>
  <c r="N8139" i="5"/>
  <c r="Q8139" i="5" s="1"/>
  <c r="F8139" i="5" s="1"/>
  <c r="G8139" i="5" s="1"/>
  <c r="M8072" i="5"/>
  <c r="N8072" i="5"/>
  <c r="Q8072" i="5" s="1"/>
  <c r="F8072" i="5" s="1"/>
  <c r="G8072" i="5" s="1"/>
  <c r="M8105" i="5"/>
  <c r="N8105" i="5"/>
  <c r="Q8105" i="5" s="1"/>
  <c r="F8105" i="5" s="1"/>
  <c r="G8105" i="5" s="1"/>
  <c r="M8087" i="5"/>
  <c r="N8087" i="5"/>
  <c r="Q8087" i="5" s="1"/>
  <c r="F8087" i="5" s="1"/>
  <c r="G8087" i="5" s="1"/>
  <c r="M8102" i="5"/>
  <c r="N8102" i="5"/>
  <c r="Q8102" i="5" s="1"/>
  <c r="F8102" i="5" s="1"/>
  <c r="G8102" i="5" s="1"/>
  <c r="M8077" i="5"/>
  <c r="N8077" i="5"/>
  <c r="Q8077" i="5" s="1"/>
  <c r="F8077" i="5" s="1"/>
  <c r="G8077" i="5" s="1"/>
  <c r="M8108" i="5"/>
  <c r="N8108" i="5"/>
  <c r="Q8108" i="5" s="1"/>
  <c r="F8108" i="5" s="1"/>
  <c r="G8108" i="5" s="1"/>
  <c r="M8076" i="5"/>
  <c r="N8076" i="5"/>
  <c r="Q8076" i="5" s="1"/>
  <c r="F8076" i="5" s="1"/>
  <c r="G8076" i="5" s="1"/>
  <c r="M8097" i="5"/>
  <c r="N8097" i="5"/>
  <c r="Q8097" i="5" s="1"/>
  <c r="F8097" i="5" s="1"/>
  <c r="G8097" i="5" s="1"/>
  <c r="M8084" i="5"/>
  <c r="N8084" i="5"/>
  <c r="Q8084" i="5" s="1"/>
  <c r="F8084" i="5" s="1"/>
  <c r="G8084" i="5" s="1"/>
  <c r="M8080" i="5"/>
  <c r="N8080" i="5"/>
  <c r="Q8080" i="5" s="1"/>
  <c r="F8080" i="5" s="1"/>
  <c r="G8080" i="5" s="1"/>
  <c r="M8068" i="5"/>
  <c r="N8068" i="5"/>
  <c r="Q8068" i="5" s="1"/>
  <c r="F8068" i="5" s="1"/>
  <c r="G8068" i="5" s="1"/>
  <c r="M8074" i="5"/>
  <c r="N8074" i="5"/>
  <c r="Q8074" i="5" s="1"/>
  <c r="F8074" i="5" s="1"/>
  <c r="G8074" i="5" s="1"/>
  <c r="M8114" i="5"/>
  <c r="N8114" i="5"/>
  <c r="Q8114" i="5" s="1"/>
  <c r="F8114" i="5" s="1"/>
  <c r="G8114" i="5" s="1"/>
  <c r="M8093" i="5"/>
  <c r="N8093" i="5"/>
  <c r="Q8093" i="5" s="1"/>
  <c r="F8093" i="5" s="1"/>
  <c r="G8093" i="5" s="1"/>
  <c r="M8109" i="5"/>
  <c r="N8109" i="5"/>
  <c r="Q8109" i="5" s="1"/>
  <c r="F8109" i="5" s="1"/>
  <c r="G8109" i="5" s="1"/>
  <c r="M8106" i="5"/>
  <c r="N8106" i="5"/>
  <c r="Q8106" i="5" s="1"/>
  <c r="F8106" i="5" s="1"/>
  <c r="G8106" i="5" s="1"/>
  <c r="M8095" i="5"/>
  <c r="N8095" i="5"/>
  <c r="Q8095" i="5" s="1"/>
  <c r="F8095" i="5" s="1"/>
  <c r="G8095" i="5" s="1"/>
  <c r="M8070" i="5"/>
  <c r="N8070" i="5"/>
  <c r="Q8070" i="5" s="1"/>
  <c r="F8070" i="5" s="1"/>
  <c r="G8070" i="5" s="1"/>
  <c r="M8123" i="5"/>
  <c r="N8123" i="5"/>
  <c r="Q8123" i="5" s="1"/>
  <c r="F8123" i="5" s="1"/>
  <c r="G8123" i="5" s="1"/>
  <c r="M8111" i="5"/>
  <c r="N8111" i="5"/>
  <c r="Q8111" i="5" s="1"/>
  <c r="F8111" i="5" s="1"/>
  <c r="G8111" i="5" s="1"/>
  <c r="M8069" i="5"/>
  <c r="N8069" i="5"/>
  <c r="Q8069" i="5" s="1"/>
  <c r="F8069" i="5" s="1"/>
  <c r="G8069" i="5" s="1"/>
  <c r="M8104" i="5"/>
  <c r="N8104" i="5"/>
  <c r="Q8104" i="5" s="1"/>
  <c r="F8104" i="5" s="1"/>
  <c r="G8104" i="5" s="1"/>
  <c r="M8086" i="5"/>
  <c r="N8086" i="5"/>
  <c r="Q8086" i="5" s="1"/>
  <c r="F8086" i="5" s="1"/>
  <c r="G8086" i="5" s="1"/>
  <c r="M8112" i="5"/>
  <c r="N8112" i="5"/>
  <c r="Q8112" i="5" s="1"/>
  <c r="F8112" i="5" s="1"/>
  <c r="G8112" i="5" s="1"/>
  <c r="M8092" i="5"/>
  <c r="N8092" i="5"/>
  <c r="Q8092" i="5" s="1"/>
  <c r="F8092" i="5" s="1"/>
  <c r="G8092" i="5" s="1"/>
  <c r="M8094" i="5"/>
  <c r="N8094" i="5"/>
  <c r="Q8094" i="5" s="1"/>
  <c r="F8094" i="5" s="1"/>
  <c r="G8094" i="5" s="1"/>
  <c r="M8101" i="5"/>
  <c r="N8101" i="5"/>
  <c r="Q8101" i="5" s="1"/>
  <c r="F8101" i="5" s="1"/>
  <c r="G8101" i="5" s="1"/>
  <c r="M8090" i="5"/>
  <c r="N8090" i="5"/>
  <c r="Q8090" i="5" s="1"/>
  <c r="F8090" i="5" s="1"/>
  <c r="G8090" i="5" s="1"/>
  <c r="M8079" i="5"/>
  <c r="N8079" i="5"/>
  <c r="Q8079" i="5" s="1"/>
  <c r="F8079" i="5" s="1"/>
  <c r="G8079" i="5" s="1"/>
  <c r="M8089" i="5"/>
  <c r="N8089" i="5"/>
  <c r="Q8089" i="5" s="1"/>
  <c r="F8089" i="5" s="1"/>
  <c r="G8089" i="5" s="1"/>
  <c r="M8081" i="5"/>
  <c r="N8081" i="5"/>
  <c r="Q8081" i="5" s="1"/>
  <c r="F8081" i="5" s="1"/>
  <c r="G8081" i="5" s="1"/>
  <c r="M8082" i="5"/>
  <c r="N8082" i="5"/>
  <c r="Q8082" i="5" s="1"/>
  <c r="F8082" i="5" s="1"/>
  <c r="G8082" i="5" s="1"/>
  <c r="A8163" i="5"/>
  <c r="B8115" i="5"/>
  <c r="A8147" i="5"/>
  <c r="B8099" i="5"/>
  <c r="A8161" i="5"/>
  <c r="B8113" i="5"/>
  <c r="A8136" i="5"/>
  <c r="B8088" i="5"/>
  <c r="A8158" i="5"/>
  <c r="B8110" i="5"/>
  <c r="A8151" i="5"/>
  <c r="B8103" i="5"/>
  <c r="A8155" i="5"/>
  <c r="B8107" i="5"/>
  <c r="A8152" i="5"/>
  <c r="B8104" i="5"/>
  <c r="A8134" i="5"/>
  <c r="B8086" i="5"/>
  <c r="A8126" i="5"/>
  <c r="B8078" i="5"/>
  <c r="A8160" i="5"/>
  <c r="B8112" i="5"/>
  <c r="A8119" i="5"/>
  <c r="B8071" i="5"/>
  <c r="A8140" i="5"/>
  <c r="B8092" i="5"/>
  <c r="A8148" i="5"/>
  <c r="B8100" i="5"/>
  <c r="A8121" i="5"/>
  <c r="B8073" i="5"/>
  <c r="A8187" i="5"/>
  <c r="B8139" i="5"/>
  <c r="A8120" i="5"/>
  <c r="B8072" i="5"/>
  <c r="A8153" i="5"/>
  <c r="B8105" i="5"/>
  <c r="A8135" i="5"/>
  <c r="B8087" i="5"/>
  <c r="A8162" i="5"/>
  <c r="B8114" i="5"/>
  <c r="A8141" i="5"/>
  <c r="B8093" i="5"/>
  <c r="A8157" i="5"/>
  <c r="B8109" i="5"/>
  <c r="A8154" i="5"/>
  <c r="B8106" i="5"/>
  <c r="A8143" i="5"/>
  <c r="B8095" i="5"/>
  <c r="A8118" i="5"/>
  <c r="B8070" i="5"/>
  <c r="A8171" i="5"/>
  <c r="B8123" i="5"/>
  <c r="A8150" i="5"/>
  <c r="B8102" i="5"/>
  <c r="A8125" i="5"/>
  <c r="B8077" i="5"/>
  <c r="A8156" i="5"/>
  <c r="B8108" i="5"/>
  <c r="A8124" i="5"/>
  <c r="B8076" i="5"/>
  <c r="A8145" i="5"/>
  <c r="B8097" i="5"/>
  <c r="A8132" i="5"/>
  <c r="B8084" i="5"/>
  <c r="A8128" i="5"/>
  <c r="B8080" i="5"/>
  <c r="A8142" i="5"/>
  <c r="B8094" i="5"/>
  <c r="A8149" i="5"/>
  <c r="B8101" i="5"/>
  <c r="A8138" i="5"/>
  <c r="B8090" i="5"/>
  <c r="A8127" i="5"/>
  <c r="B8079" i="5"/>
  <c r="A8137" i="5"/>
  <c r="B8089" i="5"/>
  <c r="A8129" i="5"/>
  <c r="B8081" i="5"/>
  <c r="A8130" i="5"/>
  <c r="B8082" i="5"/>
  <c r="A8133" i="5"/>
  <c r="B8085" i="5"/>
  <c r="A8159" i="5"/>
  <c r="B8111" i="5"/>
  <c r="A8146" i="5"/>
  <c r="B8098" i="5"/>
  <c r="A8144" i="5"/>
  <c r="B8096" i="5"/>
  <c r="A8122" i="5"/>
  <c r="B8074" i="5"/>
  <c r="A8116" i="5"/>
  <c r="B8068" i="5"/>
  <c r="A8131" i="5"/>
  <c r="B8083" i="5"/>
  <c r="A8117" i="5"/>
  <c r="B8069" i="5"/>
  <c r="O8332" i="5" l="1"/>
  <c r="P8284" i="5"/>
  <c r="O8311" i="5"/>
  <c r="P8263" i="5"/>
  <c r="O8298" i="5"/>
  <c r="P8250" i="5"/>
  <c r="O8277" i="5"/>
  <c r="P8229" i="5"/>
  <c r="O8262" i="5"/>
  <c r="P8214" i="5"/>
  <c r="O8269" i="5"/>
  <c r="P8221" i="5"/>
  <c r="O8292" i="5"/>
  <c r="P8244" i="5"/>
  <c r="O8300" i="5"/>
  <c r="P8252" i="5"/>
  <c r="O8289" i="5"/>
  <c r="P8241" i="5"/>
  <c r="O8304" i="5"/>
  <c r="P8256" i="5"/>
  <c r="O8271" i="5"/>
  <c r="P8223" i="5"/>
  <c r="O8281" i="5"/>
  <c r="P8233" i="5"/>
  <c r="O8286" i="5"/>
  <c r="P8238" i="5"/>
  <c r="O8270" i="5"/>
  <c r="P8222" i="5"/>
  <c r="O8316" i="5"/>
  <c r="P8268" i="5"/>
  <c r="O8314" i="5"/>
  <c r="P8266" i="5"/>
  <c r="O8355" i="5"/>
  <c r="P8307" i="5"/>
  <c r="O8341" i="5"/>
  <c r="P8293" i="5"/>
  <c r="O8275" i="5"/>
  <c r="P8227" i="5"/>
  <c r="O8344" i="5"/>
  <c r="P8296" i="5"/>
  <c r="O8276" i="5"/>
  <c r="P8228" i="5"/>
  <c r="O8287" i="5"/>
  <c r="P8239" i="5"/>
  <c r="O8302" i="5"/>
  <c r="P8254" i="5"/>
  <c r="O8294" i="5"/>
  <c r="P8246" i="5"/>
  <c r="O8303" i="5"/>
  <c r="P8255" i="5"/>
  <c r="O8261" i="5"/>
  <c r="P8213" i="5"/>
  <c r="O8315" i="5"/>
  <c r="P8267" i="5"/>
  <c r="O8295" i="5"/>
  <c r="P8247" i="5"/>
  <c r="O8299" i="5"/>
  <c r="P8251" i="5"/>
  <c r="O8313" i="5"/>
  <c r="P8265" i="5"/>
  <c r="O8312" i="5"/>
  <c r="P8264" i="5"/>
  <c r="O8272" i="5"/>
  <c r="P8224" i="5"/>
  <c r="O8260" i="5"/>
  <c r="P8212" i="5"/>
  <c r="O8288" i="5"/>
  <c r="P8240" i="5"/>
  <c r="O8301" i="5"/>
  <c r="P8253" i="5"/>
  <c r="O8290" i="5"/>
  <c r="P8242" i="5"/>
  <c r="O8283" i="5"/>
  <c r="P8235" i="5"/>
  <c r="O8285" i="5"/>
  <c r="P8237" i="5"/>
  <c r="O8278" i="5"/>
  <c r="P8230" i="5"/>
  <c r="O8297" i="5"/>
  <c r="P8249" i="5"/>
  <c r="O8330" i="5"/>
  <c r="P8282" i="5"/>
  <c r="O8327" i="5"/>
  <c r="P8279" i="5"/>
  <c r="O8305" i="5"/>
  <c r="P8257" i="5"/>
  <c r="O8280" i="5"/>
  <c r="P8232" i="5"/>
  <c r="O8274" i="5"/>
  <c r="P8226" i="5"/>
  <c r="O8306" i="5"/>
  <c r="P8258" i="5"/>
  <c r="O8291" i="5"/>
  <c r="P8243" i="5"/>
  <c r="O8273" i="5"/>
  <c r="P8225" i="5"/>
  <c r="M8125" i="5"/>
  <c r="N8125" i="5"/>
  <c r="Q8125" i="5" s="1"/>
  <c r="F8125" i="5" s="1"/>
  <c r="G8125" i="5" s="1"/>
  <c r="M8155" i="5"/>
  <c r="N8155" i="5"/>
  <c r="Q8155" i="5" s="1"/>
  <c r="F8155" i="5" s="1"/>
  <c r="G8155" i="5" s="1"/>
  <c r="M8146" i="5"/>
  <c r="N8146" i="5"/>
  <c r="Q8146" i="5" s="1"/>
  <c r="F8146" i="5" s="1"/>
  <c r="G8146" i="5" s="1"/>
  <c r="M8156" i="5"/>
  <c r="N8156" i="5"/>
  <c r="Q8156" i="5" s="1"/>
  <c r="F8156" i="5" s="1"/>
  <c r="G8156" i="5" s="1"/>
  <c r="M8121" i="5"/>
  <c r="N8121" i="5"/>
  <c r="Q8121" i="5" s="1"/>
  <c r="F8121" i="5" s="1"/>
  <c r="G8121" i="5" s="1"/>
  <c r="M8152" i="5"/>
  <c r="N8152" i="5"/>
  <c r="Q8152" i="5" s="1"/>
  <c r="F8152" i="5" s="1"/>
  <c r="G8152" i="5" s="1"/>
  <c r="M8163" i="5"/>
  <c r="N8163" i="5"/>
  <c r="Q8163" i="5" s="1"/>
  <c r="F8163" i="5" s="1"/>
  <c r="G8163" i="5" s="1"/>
  <c r="M8159" i="5"/>
  <c r="N8159" i="5"/>
  <c r="Q8159" i="5" s="1"/>
  <c r="F8159" i="5" s="1"/>
  <c r="G8159" i="5" s="1"/>
  <c r="M8148" i="5"/>
  <c r="N8148" i="5"/>
  <c r="Q8148" i="5" s="1"/>
  <c r="F8148" i="5" s="1"/>
  <c r="G8148" i="5" s="1"/>
  <c r="M8131" i="5"/>
  <c r="N8131" i="5"/>
  <c r="Q8131" i="5" s="1"/>
  <c r="F8131" i="5" s="1"/>
  <c r="G8131" i="5" s="1"/>
  <c r="M8130" i="5"/>
  <c r="N8130" i="5"/>
  <c r="Q8130" i="5" s="1"/>
  <c r="F8130" i="5" s="1"/>
  <c r="G8130" i="5" s="1"/>
  <c r="M8128" i="5"/>
  <c r="N8128" i="5"/>
  <c r="Q8128" i="5" s="1"/>
  <c r="F8128" i="5" s="1"/>
  <c r="G8128" i="5" s="1"/>
  <c r="M8171" i="5"/>
  <c r="N8171" i="5"/>
  <c r="Q8171" i="5" s="1"/>
  <c r="F8171" i="5" s="1"/>
  <c r="G8171" i="5" s="1"/>
  <c r="M8135" i="5"/>
  <c r="N8135" i="5"/>
  <c r="Q8135" i="5" s="1"/>
  <c r="F8135" i="5" s="1"/>
  <c r="G8135" i="5" s="1"/>
  <c r="M8119" i="5"/>
  <c r="N8119" i="5"/>
  <c r="Q8119" i="5" s="1"/>
  <c r="F8119" i="5" s="1"/>
  <c r="G8119" i="5" s="1"/>
  <c r="M8158" i="5"/>
  <c r="N8158" i="5"/>
  <c r="Q8158" i="5" s="1"/>
  <c r="F8158" i="5" s="1"/>
  <c r="G8158" i="5" s="1"/>
  <c r="M8138" i="5"/>
  <c r="N8138" i="5"/>
  <c r="Q8138" i="5" s="1"/>
  <c r="F8138" i="5" s="1"/>
  <c r="G8138" i="5" s="1"/>
  <c r="M8117" i="5"/>
  <c r="N8117" i="5"/>
  <c r="Q8117" i="5" s="1"/>
  <c r="F8117" i="5" s="1"/>
  <c r="G8117" i="5" s="1"/>
  <c r="M8133" i="5"/>
  <c r="N8133" i="5"/>
  <c r="Q8133" i="5" s="1"/>
  <c r="F8133" i="5" s="1"/>
  <c r="G8133" i="5" s="1"/>
  <c r="M8142" i="5"/>
  <c r="N8142" i="5"/>
  <c r="Q8142" i="5" s="1"/>
  <c r="F8142" i="5" s="1"/>
  <c r="G8142" i="5" s="1"/>
  <c r="M8150" i="5"/>
  <c r="N8150" i="5"/>
  <c r="Q8150" i="5" s="1"/>
  <c r="F8150" i="5" s="1"/>
  <c r="G8150" i="5" s="1"/>
  <c r="M8162" i="5"/>
  <c r="N8162" i="5"/>
  <c r="Q8162" i="5" s="1"/>
  <c r="F8162" i="5" s="1"/>
  <c r="G8162" i="5" s="1"/>
  <c r="M8140" i="5"/>
  <c r="N8140" i="5"/>
  <c r="Q8140" i="5" s="1"/>
  <c r="F8140" i="5" s="1"/>
  <c r="G8140" i="5" s="1"/>
  <c r="M8151" i="5"/>
  <c r="N8151" i="5"/>
  <c r="Q8151" i="5" s="1"/>
  <c r="F8151" i="5" s="1"/>
  <c r="G8151" i="5" s="1"/>
  <c r="M8116" i="5"/>
  <c r="N8116" i="5"/>
  <c r="Q8116" i="5" s="1"/>
  <c r="F8116" i="5" s="1"/>
  <c r="G8116" i="5" s="1"/>
  <c r="M8129" i="5"/>
  <c r="N8129" i="5"/>
  <c r="Q8129" i="5" s="1"/>
  <c r="F8129" i="5" s="1"/>
  <c r="G8129" i="5" s="1"/>
  <c r="M8132" i="5"/>
  <c r="N8132" i="5"/>
  <c r="Q8132" i="5" s="1"/>
  <c r="F8132" i="5" s="1"/>
  <c r="G8132" i="5" s="1"/>
  <c r="M8118" i="5"/>
  <c r="N8118" i="5"/>
  <c r="Q8118" i="5" s="1"/>
  <c r="F8118" i="5" s="1"/>
  <c r="G8118" i="5" s="1"/>
  <c r="M8153" i="5"/>
  <c r="N8153" i="5"/>
  <c r="Q8153" i="5" s="1"/>
  <c r="F8153" i="5" s="1"/>
  <c r="G8153" i="5" s="1"/>
  <c r="M8160" i="5"/>
  <c r="N8160" i="5"/>
  <c r="Q8160" i="5" s="1"/>
  <c r="F8160" i="5" s="1"/>
  <c r="G8160" i="5" s="1"/>
  <c r="M8136" i="5"/>
  <c r="N8136" i="5"/>
  <c r="Q8136" i="5" s="1"/>
  <c r="F8136" i="5" s="1"/>
  <c r="G8136" i="5" s="1"/>
  <c r="M8122" i="5"/>
  <c r="N8122" i="5"/>
  <c r="Q8122" i="5" s="1"/>
  <c r="F8122" i="5" s="1"/>
  <c r="G8122" i="5" s="1"/>
  <c r="M8137" i="5"/>
  <c r="N8137" i="5"/>
  <c r="Q8137" i="5" s="1"/>
  <c r="F8137" i="5" s="1"/>
  <c r="G8137" i="5" s="1"/>
  <c r="M8145" i="5"/>
  <c r="N8145" i="5"/>
  <c r="Q8145" i="5" s="1"/>
  <c r="F8145" i="5" s="1"/>
  <c r="G8145" i="5" s="1"/>
  <c r="M8143" i="5"/>
  <c r="N8143" i="5"/>
  <c r="Q8143" i="5" s="1"/>
  <c r="F8143" i="5" s="1"/>
  <c r="G8143" i="5" s="1"/>
  <c r="M8120" i="5"/>
  <c r="N8120" i="5"/>
  <c r="Q8120" i="5" s="1"/>
  <c r="F8120" i="5" s="1"/>
  <c r="G8120" i="5" s="1"/>
  <c r="M8126" i="5"/>
  <c r="N8126" i="5"/>
  <c r="Q8126" i="5" s="1"/>
  <c r="F8126" i="5" s="1"/>
  <c r="G8126" i="5" s="1"/>
  <c r="M8161" i="5"/>
  <c r="N8161" i="5"/>
  <c r="Q8161" i="5" s="1"/>
  <c r="F8161" i="5" s="1"/>
  <c r="G8161" i="5" s="1"/>
  <c r="M8157" i="5"/>
  <c r="N8157" i="5"/>
  <c r="Q8157" i="5" s="1"/>
  <c r="F8157" i="5" s="1"/>
  <c r="G8157" i="5" s="1"/>
  <c r="M8149" i="5"/>
  <c r="N8149" i="5"/>
  <c r="Q8149" i="5" s="1"/>
  <c r="F8149" i="5" s="1"/>
  <c r="G8149" i="5" s="1"/>
  <c r="M8141" i="5"/>
  <c r="N8141" i="5"/>
  <c r="Q8141" i="5" s="1"/>
  <c r="F8141" i="5" s="1"/>
  <c r="G8141" i="5" s="1"/>
  <c r="M8144" i="5"/>
  <c r="N8144" i="5"/>
  <c r="Q8144" i="5" s="1"/>
  <c r="F8144" i="5" s="1"/>
  <c r="G8144" i="5" s="1"/>
  <c r="M8127" i="5"/>
  <c r="N8127" i="5"/>
  <c r="Q8127" i="5" s="1"/>
  <c r="F8127" i="5" s="1"/>
  <c r="G8127" i="5" s="1"/>
  <c r="M8124" i="5"/>
  <c r="N8124" i="5"/>
  <c r="Q8124" i="5" s="1"/>
  <c r="F8124" i="5" s="1"/>
  <c r="G8124" i="5" s="1"/>
  <c r="M8154" i="5"/>
  <c r="N8154" i="5"/>
  <c r="Q8154" i="5" s="1"/>
  <c r="F8154" i="5" s="1"/>
  <c r="G8154" i="5" s="1"/>
  <c r="M8187" i="5"/>
  <c r="N8187" i="5"/>
  <c r="Q8187" i="5" s="1"/>
  <c r="F8187" i="5" s="1"/>
  <c r="G8187" i="5" s="1"/>
  <c r="M8134" i="5"/>
  <c r="N8134" i="5"/>
  <c r="Q8134" i="5" s="1"/>
  <c r="F8134" i="5" s="1"/>
  <c r="G8134" i="5" s="1"/>
  <c r="M8147" i="5"/>
  <c r="N8147" i="5"/>
  <c r="Q8147" i="5" s="1"/>
  <c r="F8147" i="5" s="1"/>
  <c r="G8147" i="5" s="1"/>
  <c r="A8165" i="5"/>
  <c r="B8117" i="5"/>
  <c r="A8181" i="5"/>
  <c r="B8133" i="5"/>
  <c r="A8190" i="5"/>
  <c r="B8142" i="5"/>
  <c r="A8198" i="5"/>
  <c r="B8150" i="5"/>
  <c r="A8210" i="5"/>
  <c r="B8162" i="5"/>
  <c r="A8188" i="5"/>
  <c r="B8140" i="5"/>
  <c r="A8199" i="5"/>
  <c r="B8151" i="5"/>
  <c r="A8179" i="5"/>
  <c r="B8131" i="5"/>
  <c r="A8178" i="5"/>
  <c r="B8130" i="5"/>
  <c r="A8176" i="5"/>
  <c r="B8128" i="5"/>
  <c r="A8219" i="5"/>
  <c r="B8171" i="5"/>
  <c r="A8183" i="5"/>
  <c r="B8135" i="5"/>
  <c r="A8167" i="5"/>
  <c r="B8119" i="5"/>
  <c r="A8206" i="5"/>
  <c r="B8158" i="5"/>
  <c r="A8177" i="5"/>
  <c r="B8129" i="5"/>
  <c r="A8207" i="5"/>
  <c r="B8159" i="5"/>
  <c r="A8173" i="5"/>
  <c r="B8125" i="5"/>
  <c r="A8189" i="5"/>
  <c r="B8141" i="5"/>
  <c r="A8203" i="5"/>
  <c r="B8155" i="5"/>
  <c r="A8170" i="5"/>
  <c r="B8122" i="5"/>
  <c r="A8185" i="5"/>
  <c r="B8137" i="5"/>
  <c r="A8193" i="5"/>
  <c r="B8145" i="5"/>
  <c r="A8191" i="5"/>
  <c r="B8143" i="5"/>
  <c r="A8168" i="5"/>
  <c r="B8120" i="5"/>
  <c r="A8174" i="5"/>
  <c r="B8126" i="5"/>
  <c r="A8209" i="5"/>
  <c r="B8161" i="5"/>
  <c r="A8197" i="5"/>
  <c r="B8149" i="5"/>
  <c r="A8196" i="5"/>
  <c r="B8148" i="5"/>
  <c r="A8192" i="5"/>
  <c r="B8144" i="5"/>
  <c r="A8175" i="5"/>
  <c r="B8127" i="5"/>
  <c r="A8172" i="5"/>
  <c r="B8124" i="5"/>
  <c r="A8202" i="5"/>
  <c r="B8154" i="5"/>
  <c r="A8235" i="5"/>
  <c r="B8187" i="5"/>
  <c r="A8182" i="5"/>
  <c r="B8134" i="5"/>
  <c r="A8195" i="5"/>
  <c r="B8147" i="5"/>
  <c r="A8164" i="5"/>
  <c r="B8116" i="5"/>
  <c r="A8180" i="5"/>
  <c r="B8132" i="5"/>
  <c r="A8166" i="5"/>
  <c r="B8118" i="5"/>
  <c r="A8201" i="5"/>
  <c r="B8153" i="5"/>
  <c r="A8208" i="5"/>
  <c r="B8160" i="5"/>
  <c r="A8184" i="5"/>
  <c r="B8136" i="5"/>
  <c r="A8194" i="5"/>
  <c r="B8146" i="5"/>
  <c r="A8186" i="5"/>
  <c r="B8138" i="5"/>
  <c r="A8204" i="5"/>
  <c r="B8156" i="5"/>
  <c r="A8205" i="5"/>
  <c r="B8157" i="5"/>
  <c r="A8169" i="5"/>
  <c r="B8121" i="5"/>
  <c r="A8200" i="5"/>
  <c r="B8152" i="5"/>
  <c r="A8211" i="5"/>
  <c r="B8163" i="5"/>
  <c r="O8340" i="5" l="1"/>
  <c r="P8292" i="5"/>
  <c r="O8308" i="5"/>
  <c r="P8260" i="5"/>
  <c r="O8323" i="5"/>
  <c r="P8275" i="5"/>
  <c r="O8389" i="5"/>
  <c r="P8341" i="5"/>
  <c r="O8319" i="5"/>
  <c r="P8271" i="5"/>
  <c r="O8322" i="5"/>
  <c r="P8274" i="5"/>
  <c r="O8333" i="5"/>
  <c r="P8285" i="5"/>
  <c r="O8360" i="5"/>
  <c r="P8312" i="5"/>
  <c r="O8342" i="5"/>
  <c r="P8294" i="5"/>
  <c r="O8403" i="5"/>
  <c r="P8355" i="5"/>
  <c r="O8352" i="5"/>
  <c r="P8304" i="5"/>
  <c r="O8346" i="5"/>
  <c r="P8298" i="5"/>
  <c r="O8375" i="5"/>
  <c r="P8327" i="5"/>
  <c r="O8349" i="5"/>
  <c r="P8301" i="5"/>
  <c r="O8324" i="5"/>
  <c r="P8276" i="5"/>
  <c r="O8345" i="5"/>
  <c r="P8297" i="5"/>
  <c r="O8354" i="5"/>
  <c r="P8306" i="5"/>
  <c r="O8320" i="5"/>
  <c r="P8272" i="5"/>
  <c r="O8351" i="5"/>
  <c r="P8303" i="5"/>
  <c r="O8325" i="5"/>
  <c r="P8277" i="5"/>
  <c r="O8339" i="5"/>
  <c r="P8291" i="5"/>
  <c r="O8329" i="5"/>
  <c r="P8281" i="5"/>
  <c r="O8326" i="5"/>
  <c r="P8278" i="5"/>
  <c r="O8328" i="5"/>
  <c r="P8280" i="5"/>
  <c r="O8331" i="5"/>
  <c r="P8283" i="5"/>
  <c r="O8361" i="5"/>
  <c r="P8313" i="5"/>
  <c r="O8350" i="5"/>
  <c r="P8302" i="5"/>
  <c r="O8362" i="5"/>
  <c r="P8314" i="5"/>
  <c r="O8337" i="5"/>
  <c r="P8289" i="5"/>
  <c r="O8359" i="5"/>
  <c r="P8311" i="5"/>
  <c r="O8318" i="5"/>
  <c r="P8270" i="5"/>
  <c r="O8310" i="5"/>
  <c r="P8262" i="5"/>
  <c r="O8343" i="5"/>
  <c r="P8295" i="5"/>
  <c r="O8321" i="5"/>
  <c r="P8273" i="5"/>
  <c r="O8378" i="5"/>
  <c r="P8330" i="5"/>
  <c r="O8336" i="5"/>
  <c r="P8288" i="5"/>
  <c r="O8363" i="5"/>
  <c r="P8315" i="5"/>
  <c r="O8392" i="5"/>
  <c r="P8344" i="5"/>
  <c r="O8334" i="5"/>
  <c r="P8286" i="5"/>
  <c r="O8317" i="5"/>
  <c r="P8269" i="5"/>
  <c r="O8309" i="5"/>
  <c r="P8261" i="5"/>
  <c r="O8353" i="5"/>
  <c r="P8305" i="5"/>
  <c r="O8338" i="5"/>
  <c r="P8290" i="5"/>
  <c r="O8347" i="5"/>
  <c r="P8299" i="5"/>
  <c r="O8335" i="5"/>
  <c r="P8287" i="5"/>
  <c r="O8364" i="5"/>
  <c r="P8316" i="5"/>
  <c r="O8348" i="5"/>
  <c r="P8300" i="5"/>
  <c r="O8380" i="5"/>
  <c r="P8332" i="5"/>
  <c r="M8195" i="5"/>
  <c r="N8195" i="5"/>
  <c r="Q8195" i="5" s="1"/>
  <c r="F8195" i="5" s="1"/>
  <c r="G8195" i="5" s="1"/>
  <c r="M8164" i="5"/>
  <c r="N8164" i="5"/>
  <c r="Q8164" i="5" s="1"/>
  <c r="F8164" i="5" s="1"/>
  <c r="G8164" i="5" s="1"/>
  <c r="M8177" i="5"/>
  <c r="N8177" i="5"/>
  <c r="Q8177" i="5" s="1"/>
  <c r="F8177" i="5" s="1"/>
  <c r="G8177" i="5" s="1"/>
  <c r="M8185" i="5"/>
  <c r="N8185" i="5"/>
  <c r="Q8185" i="5" s="1"/>
  <c r="F8185" i="5" s="1"/>
  <c r="G8185" i="5" s="1"/>
  <c r="M8200" i="5"/>
  <c r="N8200" i="5"/>
  <c r="Q8200" i="5" s="1"/>
  <c r="F8200" i="5" s="1"/>
  <c r="G8200" i="5" s="1"/>
  <c r="M8208" i="5"/>
  <c r="N8208" i="5"/>
  <c r="Q8208" i="5" s="1"/>
  <c r="F8208" i="5" s="1"/>
  <c r="G8208" i="5" s="1"/>
  <c r="M8235" i="5"/>
  <c r="N8235" i="5"/>
  <c r="Q8235" i="5" s="1"/>
  <c r="F8235" i="5" s="1"/>
  <c r="G8235" i="5" s="1"/>
  <c r="M8209" i="5"/>
  <c r="N8209" i="5"/>
  <c r="Q8209" i="5" s="1"/>
  <c r="F8209" i="5" s="1"/>
  <c r="G8209" i="5" s="1"/>
  <c r="M8203" i="5"/>
  <c r="N8203" i="5"/>
  <c r="Q8203" i="5" s="1"/>
  <c r="F8203" i="5" s="1"/>
  <c r="G8203" i="5" s="1"/>
  <c r="M8183" i="5"/>
  <c r="N8183" i="5"/>
  <c r="Q8183" i="5" s="1"/>
  <c r="F8183" i="5" s="1"/>
  <c r="G8183" i="5" s="1"/>
  <c r="M8210" i="5"/>
  <c r="N8210" i="5"/>
  <c r="Q8210" i="5" s="1"/>
  <c r="F8210" i="5" s="1"/>
  <c r="G8210" i="5" s="1"/>
  <c r="M8192" i="5"/>
  <c r="N8192" i="5"/>
  <c r="Q8192" i="5" s="1"/>
  <c r="F8192" i="5" s="1"/>
  <c r="G8192" i="5" s="1"/>
  <c r="M8211" i="5"/>
  <c r="N8211" i="5"/>
  <c r="Q8211" i="5" s="1"/>
  <c r="F8211" i="5" s="1"/>
  <c r="G8211" i="5" s="1"/>
  <c r="M8184" i="5"/>
  <c r="N8184" i="5"/>
  <c r="Q8184" i="5" s="1"/>
  <c r="F8184" i="5" s="1"/>
  <c r="G8184" i="5" s="1"/>
  <c r="M8182" i="5"/>
  <c r="N8182" i="5"/>
  <c r="Q8182" i="5" s="1"/>
  <c r="F8182" i="5" s="1"/>
  <c r="G8182" i="5" s="1"/>
  <c r="M8197" i="5"/>
  <c r="N8197" i="5"/>
  <c r="Q8197" i="5" s="1"/>
  <c r="F8197" i="5" s="1"/>
  <c r="G8197" i="5" s="1"/>
  <c r="M8170" i="5"/>
  <c r="N8170" i="5"/>
  <c r="Q8170" i="5" s="1"/>
  <c r="F8170" i="5" s="1"/>
  <c r="G8170" i="5" s="1"/>
  <c r="M8167" i="5"/>
  <c r="N8167" i="5"/>
  <c r="Q8167" i="5" s="1"/>
  <c r="F8167" i="5" s="1"/>
  <c r="G8167" i="5" s="1"/>
  <c r="M8188" i="5"/>
  <c r="N8188" i="5"/>
  <c r="Q8188" i="5" s="1"/>
  <c r="F8188" i="5" s="1"/>
  <c r="G8188" i="5" s="1"/>
  <c r="M8169" i="5"/>
  <c r="N8169" i="5"/>
  <c r="Q8169" i="5" s="1"/>
  <c r="F8169" i="5" s="1"/>
  <c r="G8169" i="5" s="1"/>
  <c r="M8201" i="5"/>
  <c r="N8201" i="5"/>
  <c r="Q8201" i="5" s="1"/>
  <c r="F8201" i="5" s="1"/>
  <c r="G8201" i="5" s="1"/>
  <c r="M8202" i="5"/>
  <c r="N8202" i="5"/>
  <c r="Q8202" i="5" s="1"/>
  <c r="F8202" i="5" s="1"/>
  <c r="G8202" i="5" s="1"/>
  <c r="M8174" i="5"/>
  <c r="N8174" i="5"/>
  <c r="Q8174" i="5" s="1"/>
  <c r="F8174" i="5" s="1"/>
  <c r="G8174" i="5" s="1"/>
  <c r="M8189" i="5"/>
  <c r="N8189" i="5"/>
  <c r="Q8189" i="5" s="1"/>
  <c r="F8189" i="5" s="1"/>
  <c r="G8189" i="5" s="1"/>
  <c r="M8219" i="5"/>
  <c r="N8219" i="5"/>
  <c r="Q8219" i="5" s="1"/>
  <c r="F8219" i="5" s="1"/>
  <c r="G8219" i="5" s="1"/>
  <c r="M8198" i="5"/>
  <c r="N8198" i="5"/>
  <c r="Q8198" i="5" s="1"/>
  <c r="F8198" i="5" s="1"/>
  <c r="G8198" i="5" s="1"/>
  <c r="M8205" i="5"/>
  <c r="N8205" i="5"/>
  <c r="Q8205" i="5" s="1"/>
  <c r="F8205" i="5" s="1"/>
  <c r="G8205" i="5" s="1"/>
  <c r="M8166" i="5"/>
  <c r="N8166" i="5"/>
  <c r="Q8166" i="5" s="1"/>
  <c r="F8166" i="5" s="1"/>
  <c r="G8166" i="5" s="1"/>
  <c r="M8172" i="5"/>
  <c r="N8172" i="5"/>
  <c r="Q8172" i="5" s="1"/>
  <c r="F8172" i="5" s="1"/>
  <c r="G8172" i="5" s="1"/>
  <c r="M8168" i="5"/>
  <c r="N8168" i="5"/>
  <c r="Q8168" i="5" s="1"/>
  <c r="F8168" i="5" s="1"/>
  <c r="G8168" i="5" s="1"/>
  <c r="M8173" i="5"/>
  <c r="N8173" i="5"/>
  <c r="Q8173" i="5" s="1"/>
  <c r="F8173" i="5" s="1"/>
  <c r="G8173" i="5" s="1"/>
  <c r="M8176" i="5"/>
  <c r="N8176" i="5"/>
  <c r="Q8176" i="5" s="1"/>
  <c r="F8176" i="5" s="1"/>
  <c r="G8176" i="5" s="1"/>
  <c r="M8190" i="5"/>
  <c r="N8190" i="5"/>
  <c r="Q8190" i="5" s="1"/>
  <c r="F8190" i="5" s="1"/>
  <c r="G8190" i="5" s="1"/>
  <c r="M8186" i="5"/>
  <c r="N8186" i="5"/>
  <c r="Q8186" i="5" s="1"/>
  <c r="F8186" i="5" s="1"/>
  <c r="G8186" i="5" s="1"/>
  <c r="M8193" i="5"/>
  <c r="N8193" i="5"/>
  <c r="Q8193" i="5" s="1"/>
  <c r="F8193" i="5" s="1"/>
  <c r="G8193" i="5" s="1"/>
  <c r="M8179" i="5"/>
  <c r="N8179" i="5"/>
  <c r="Q8179" i="5" s="1"/>
  <c r="F8179" i="5" s="1"/>
  <c r="G8179" i="5" s="1"/>
  <c r="M8165" i="5"/>
  <c r="N8165" i="5"/>
  <c r="Q8165" i="5" s="1"/>
  <c r="F8165" i="5" s="1"/>
  <c r="G8165" i="5" s="1"/>
  <c r="M8194" i="5"/>
  <c r="N8194" i="5"/>
  <c r="Q8194" i="5" s="1"/>
  <c r="F8194" i="5" s="1"/>
  <c r="G8194" i="5" s="1"/>
  <c r="M8199" i="5"/>
  <c r="N8199" i="5"/>
  <c r="Q8199" i="5" s="1"/>
  <c r="F8199" i="5" s="1"/>
  <c r="G8199" i="5" s="1"/>
  <c r="M8196" i="5"/>
  <c r="N8196" i="5"/>
  <c r="Q8196" i="5" s="1"/>
  <c r="F8196" i="5" s="1"/>
  <c r="G8196" i="5" s="1"/>
  <c r="M8206" i="5"/>
  <c r="N8206" i="5"/>
  <c r="Q8206" i="5" s="1"/>
  <c r="F8206" i="5" s="1"/>
  <c r="G8206" i="5" s="1"/>
  <c r="M8204" i="5"/>
  <c r="N8204" i="5"/>
  <c r="Q8204" i="5" s="1"/>
  <c r="F8204" i="5" s="1"/>
  <c r="G8204" i="5" s="1"/>
  <c r="M8180" i="5"/>
  <c r="N8180" i="5"/>
  <c r="Q8180" i="5" s="1"/>
  <c r="F8180" i="5" s="1"/>
  <c r="G8180" i="5" s="1"/>
  <c r="M8175" i="5"/>
  <c r="N8175" i="5"/>
  <c r="Q8175" i="5" s="1"/>
  <c r="F8175" i="5" s="1"/>
  <c r="G8175" i="5" s="1"/>
  <c r="M8191" i="5"/>
  <c r="N8191" i="5"/>
  <c r="Q8191" i="5" s="1"/>
  <c r="F8191" i="5" s="1"/>
  <c r="G8191" i="5" s="1"/>
  <c r="M8207" i="5"/>
  <c r="N8207" i="5"/>
  <c r="Q8207" i="5" s="1"/>
  <c r="F8207" i="5" s="1"/>
  <c r="G8207" i="5" s="1"/>
  <c r="M8178" i="5"/>
  <c r="N8178" i="5"/>
  <c r="Q8178" i="5" s="1"/>
  <c r="F8178" i="5" s="1"/>
  <c r="G8178" i="5" s="1"/>
  <c r="M8181" i="5"/>
  <c r="N8181" i="5"/>
  <c r="Q8181" i="5" s="1"/>
  <c r="F8181" i="5" s="1"/>
  <c r="G8181" i="5" s="1"/>
  <c r="A8242" i="5"/>
  <c r="B8194" i="5"/>
  <c r="A8243" i="5"/>
  <c r="B8195" i="5"/>
  <c r="A8244" i="5"/>
  <c r="B8196" i="5"/>
  <c r="A8233" i="5"/>
  <c r="B8185" i="5"/>
  <c r="A8254" i="5"/>
  <c r="B8206" i="5"/>
  <c r="A8247" i="5"/>
  <c r="B8199" i="5"/>
  <c r="A8253" i="5"/>
  <c r="B8205" i="5"/>
  <c r="A8214" i="5"/>
  <c r="B8166" i="5"/>
  <c r="A8220" i="5"/>
  <c r="B8172" i="5"/>
  <c r="A8216" i="5"/>
  <c r="B8168" i="5"/>
  <c r="A8221" i="5"/>
  <c r="B8173" i="5"/>
  <c r="A8224" i="5"/>
  <c r="B8176" i="5"/>
  <c r="A8238" i="5"/>
  <c r="B8190" i="5"/>
  <c r="A8248" i="5"/>
  <c r="B8200" i="5"/>
  <c r="A8256" i="5"/>
  <c r="B8208" i="5"/>
  <c r="A8283" i="5"/>
  <c r="B8235" i="5"/>
  <c r="A8257" i="5"/>
  <c r="B8209" i="5"/>
  <c r="A8251" i="5"/>
  <c r="B8203" i="5"/>
  <c r="A8231" i="5"/>
  <c r="B8183" i="5"/>
  <c r="A8258" i="5"/>
  <c r="B8210" i="5"/>
  <c r="A8252" i="5"/>
  <c r="B8204" i="5"/>
  <c r="A8228" i="5"/>
  <c r="B8180" i="5"/>
  <c r="A8223" i="5"/>
  <c r="B8175" i="5"/>
  <c r="A8239" i="5"/>
  <c r="B8191" i="5"/>
  <c r="A8255" i="5"/>
  <c r="B8207" i="5"/>
  <c r="A8226" i="5"/>
  <c r="B8178" i="5"/>
  <c r="A8229" i="5"/>
  <c r="B8181" i="5"/>
  <c r="A8259" i="5"/>
  <c r="B8211" i="5"/>
  <c r="A8232" i="5"/>
  <c r="B8184" i="5"/>
  <c r="A8230" i="5"/>
  <c r="B8182" i="5"/>
  <c r="A8245" i="5"/>
  <c r="B8197" i="5"/>
  <c r="A8218" i="5"/>
  <c r="B8170" i="5"/>
  <c r="A8215" i="5"/>
  <c r="B8167" i="5"/>
  <c r="A8236" i="5"/>
  <c r="B8188" i="5"/>
  <c r="A8217" i="5"/>
  <c r="B8169" i="5"/>
  <c r="A8249" i="5"/>
  <c r="B8201" i="5"/>
  <c r="A8250" i="5"/>
  <c r="B8202" i="5"/>
  <c r="A8222" i="5"/>
  <c r="B8174" i="5"/>
  <c r="A8237" i="5"/>
  <c r="B8189" i="5"/>
  <c r="A8267" i="5"/>
  <c r="B8219" i="5"/>
  <c r="A8246" i="5"/>
  <c r="B8198" i="5"/>
  <c r="A8234" i="5"/>
  <c r="B8186" i="5"/>
  <c r="A8212" i="5"/>
  <c r="B8164" i="5"/>
  <c r="A8240" i="5"/>
  <c r="B8192" i="5"/>
  <c r="A8241" i="5"/>
  <c r="B8193" i="5"/>
  <c r="A8225" i="5"/>
  <c r="B8177" i="5"/>
  <c r="A8227" i="5"/>
  <c r="B8179" i="5"/>
  <c r="A8213" i="5"/>
  <c r="B8165" i="5"/>
  <c r="O8401" i="5" l="1"/>
  <c r="P8353" i="5"/>
  <c r="O8397" i="5"/>
  <c r="P8349" i="5"/>
  <c r="O8365" i="5"/>
  <c r="P8317" i="5"/>
  <c r="O8409" i="5"/>
  <c r="P8361" i="5"/>
  <c r="O8394" i="5"/>
  <c r="P8346" i="5"/>
  <c r="O8383" i="5"/>
  <c r="P8335" i="5"/>
  <c r="O8440" i="5"/>
  <c r="P8392" i="5"/>
  <c r="O8366" i="5"/>
  <c r="P8318" i="5"/>
  <c r="O8376" i="5"/>
  <c r="P8328" i="5"/>
  <c r="O8402" i="5"/>
  <c r="P8354" i="5"/>
  <c r="O8451" i="5"/>
  <c r="P8403" i="5"/>
  <c r="O8371" i="5"/>
  <c r="P8323" i="5"/>
  <c r="O8426" i="5"/>
  <c r="P8378" i="5"/>
  <c r="O8410" i="5"/>
  <c r="P8362" i="5"/>
  <c r="O8381" i="5"/>
  <c r="P8333" i="5"/>
  <c r="O8399" i="5"/>
  <c r="P8351" i="5"/>
  <c r="O8412" i="5"/>
  <c r="P8364" i="5"/>
  <c r="O8358" i="5"/>
  <c r="P8310" i="5"/>
  <c r="O8437" i="5"/>
  <c r="P8389" i="5"/>
  <c r="O8396" i="5"/>
  <c r="P8348" i="5"/>
  <c r="O8391" i="5"/>
  <c r="P8343" i="5"/>
  <c r="O8367" i="5"/>
  <c r="P8319" i="5"/>
  <c r="O8395" i="5"/>
  <c r="P8347" i="5"/>
  <c r="O8411" i="5"/>
  <c r="P8363" i="5"/>
  <c r="O8407" i="5"/>
  <c r="P8359" i="5"/>
  <c r="O8374" i="5"/>
  <c r="P8326" i="5"/>
  <c r="O8393" i="5"/>
  <c r="P8345" i="5"/>
  <c r="O8390" i="5"/>
  <c r="P8342" i="5"/>
  <c r="O8356" i="5"/>
  <c r="P8308" i="5"/>
  <c r="O8368" i="5"/>
  <c r="P8320" i="5"/>
  <c r="O8387" i="5"/>
  <c r="P8339" i="5"/>
  <c r="O8428" i="5"/>
  <c r="P8380" i="5"/>
  <c r="O8357" i="5"/>
  <c r="P8309" i="5"/>
  <c r="O8369" i="5"/>
  <c r="P8321" i="5"/>
  <c r="O8398" i="5"/>
  <c r="P8350" i="5"/>
  <c r="O8373" i="5"/>
  <c r="P8325" i="5"/>
  <c r="O8423" i="5"/>
  <c r="P8375" i="5"/>
  <c r="O8370" i="5"/>
  <c r="P8322" i="5"/>
  <c r="O8382" i="5"/>
  <c r="P8334" i="5"/>
  <c r="O8379" i="5"/>
  <c r="P8331" i="5"/>
  <c r="O8400" i="5"/>
  <c r="P8352" i="5"/>
  <c r="O8386" i="5"/>
  <c r="P8338" i="5"/>
  <c r="O8384" i="5"/>
  <c r="P8336" i="5"/>
  <c r="O8385" i="5"/>
  <c r="P8337" i="5"/>
  <c r="O8377" i="5"/>
  <c r="P8329" i="5"/>
  <c r="O8372" i="5"/>
  <c r="P8324" i="5"/>
  <c r="O8408" i="5"/>
  <c r="P8360" i="5"/>
  <c r="O8388" i="5"/>
  <c r="P8340" i="5"/>
  <c r="M8249" i="5"/>
  <c r="N8249" i="5"/>
  <c r="Q8249" i="5" s="1"/>
  <c r="F8249" i="5" s="1"/>
  <c r="G8249" i="5" s="1"/>
  <c r="M8256" i="5"/>
  <c r="N8256" i="5"/>
  <c r="Q8256" i="5" s="1"/>
  <c r="F8256" i="5" s="1"/>
  <c r="G8256" i="5" s="1"/>
  <c r="M8214" i="5"/>
  <c r="N8214" i="5"/>
  <c r="Q8214" i="5" s="1"/>
  <c r="F8214" i="5" s="1"/>
  <c r="G8214" i="5" s="1"/>
  <c r="M8212" i="5"/>
  <c r="N8212" i="5"/>
  <c r="Q8212" i="5" s="1"/>
  <c r="F8212" i="5" s="1"/>
  <c r="G8212" i="5" s="1"/>
  <c r="M8228" i="5"/>
  <c r="N8228" i="5"/>
  <c r="Q8228" i="5" s="1"/>
  <c r="F8228" i="5" s="1"/>
  <c r="G8228" i="5" s="1"/>
  <c r="M8217" i="5"/>
  <c r="N8217" i="5"/>
  <c r="Q8217" i="5" s="1"/>
  <c r="F8217" i="5" s="1"/>
  <c r="G8217" i="5" s="1"/>
  <c r="M8248" i="5"/>
  <c r="N8248" i="5"/>
  <c r="Q8248" i="5" s="1"/>
  <c r="F8248" i="5" s="1"/>
  <c r="G8248" i="5" s="1"/>
  <c r="M8227" i="5"/>
  <c r="N8227" i="5"/>
  <c r="Q8227" i="5" s="1"/>
  <c r="F8227" i="5" s="1"/>
  <c r="G8227" i="5" s="1"/>
  <c r="M8267" i="5"/>
  <c r="N8267" i="5"/>
  <c r="Q8267" i="5" s="1"/>
  <c r="F8267" i="5" s="1"/>
  <c r="G8267" i="5" s="1"/>
  <c r="M8215" i="5"/>
  <c r="N8215" i="5"/>
  <c r="Q8215" i="5" s="1"/>
  <c r="F8215" i="5" s="1"/>
  <c r="G8215" i="5" s="1"/>
  <c r="M8226" i="5"/>
  <c r="N8226" i="5"/>
  <c r="Q8226" i="5" s="1"/>
  <c r="F8226" i="5" s="1"/>
  <c r="G8226" i="5" s="1"/>
  <c r="M8231" i="5"/>
  <c r="N8231" i="5"/>
  <c r="Q8231" i="5" s="1"/>
  <c r="F8231" i="5" s="1"/>
  <c r="G8231" i="5" s="1"/>
  <c r="M8224" i="5"/>
  <c r="N8224" i="5"/>
  <c r="Q8224" i="5" s="1"/>
  <c r="F8224" i="5" s="1"/>
  <c r="G8224" i="5" s="1"/>
  <c r="M8254" i="5"/>
  <c r="N8254" i="5"/>
  <c r="Q8254" i="5" s="1"/>
  <c r="F8254" i="5" s="1"/>
  <c r="G8254" i="5" s="1"/>
  <c r="M8232" i="5"/>
  <c r="N8232" i="5"/>
  <c r="Q8232" i="5" s="1"/>
  <c r="F8232" i="5" s="1"/>
  <c r="G8232" i="5" s="1"/>
  <c r="M8242" i="5"/>
  <c r="N8242" i="5"/>
  <c r="Q8242" i="5" s="1"/>
  <c r="F8242" i="5" s="1"/>
  <c r="G8242" i="5" s="1"/>
  <c r="M8213" i="5"/>
  <c r="N8213" i="5"/>
  <c r="Q8213" i="5" s="1"/>
  <c r="F8213" i="5" s="1"/>
  <c r="G8213" i="5" s="1"/>
  <c r="M8246" i="5"/>
  <c r="N8246" i="5"/>
  <c r="Q8246" i="5" s="1"/>
  <c r="F8246" i="5" s="1"/>
  <c r="G8246" i="5" s="1"/>
  <c r="M8236" i="5"/>
  <c r="N8236" i="5"/>
  <c r="Q8236" i="5" s="1"/>
  <c r="F8236" i="5" s="1"/>
  <c r="G8236" i="5" s="1"/>
  <c r="M8229" i="5"/>
  <c r="N8229" i="5"/>
  <c r="Q8229" i="5" s="1"/>
  <c r="F8229" i="5" s="1"/>
  <c r="G8229" i="5" s="1"/>
  <c r="M8258" i="5"/>
  <c r="N8258" i="5"/>
  <c r="Q8258" i="5" s="1"/>
  <c r="F8258" i="5" s="1"/>
  <c r="G8258" i="5" s="1"/>
  <c r="M8238" i="5"/>
  <c r="N8238" i="5"/>
  <c r="Q8238" i="5" s="1"/>
  <c r="F8238" i="5" s="1"/>
  <c r="G8238" i="5" s="1"/>
  <c r="M8247" i="5"/>
  <c r="N8247" i="5"/>
  <c r="Q8247" i="5" s="1"/>
  <c r="F8247" i="5" s="1"/>
  <c r="G8247" i="5" s="1"/>
  <c r="M8225" i="5"/>
  <c r="N8225" i="5"/>
  <c r="Q8225" i="5" s="1"/>
  <c r="F8225" i="5" s="1"/>
  <c r="G8225" i="5" s="1"/>
  <c r="M8237" i="5"/>
  <c r="N8237" i="5"/>
  <c r="Q8237" i="5" s="1"/>
  <c r="F8237" i="5" s="1"/>
  <c r="G8237" i="5" s="1"/>
  <c r="M8218" i="5"/>
  <c r="N8218" i="5"/>
  <c r="Q8218" i="5" s="1"/>
  <c r="F8218" i="5" s="1"/>
  <c r="G8218" i="5" s="1"/>
  <c r="M8255" i="5"/>
  <c r="N8255" i="5"/>
  <c r="Q8255" i="5" s="1"/>
  <c r="F8255" i="5" s="1"/>
  <c r="G8255" i="5" s="1"/>
  <c r="M8251" i="5"/>
  <c r="N8251" i="5"/>
  <c r="Q8251" i="5" s="1"/>
  <c r="F8251" i="5" s="1"/>
  <c r="G8251" i="5" s="1"/>
  <c r="M8221" i="5"/>
  <c r="N8221" i="5"/>
  <c r="Q8221" i="5" s="1"/>
  <c r="F8221" i="5" s="1"/>
  <c r="G8221" i="5" s="1"/>
  <c r="M8233" i="5"/>
  <c r="N8233" i="5"/>
  <c r="Q8233" i="5" s="1"/>
  <c r="F8233" i="5" s="1"/>
  <c r="G8233" i="5" s="1"/>
  <c r="M8241" i="5"/>
  <c r="N8241" i="5"/>
  <c r="Q8241" i="5" s="1"/>
  <c r="F8241" i="5" s="1"/>
  <c r="G8241" i="5" s="1"/>
  <c r="M8222" i="5"/>
  <c r="N8222" i="5"/>
  <c r="Q8222" i="5" s="1"/>
  <c r="F8222" i="5" s="1"/>
  <c r="G8222" i="5" s="1"/>
  <c r="M8245" i="5"/>
  <c r="N8245" i="5"/>
  <c r="Q8245" i="5" s="1"/>
  <c r="F8245" i="5" s="1"/>
  <c r="G8245" i="5" s="1"/>
  <c r="M8239" i="5"/>
  <c r="N8239" i="5"/>
  <c r="Q8239" i="5" s="1"/>
  <c r="F8239" i="5" s="1"/>
  <c r="G8239" i="5" s="1"/>
  <c r="M8257" i="5"/>
  <c r="N8257" i="5"/>
  <c r="Q8257" i="5" s="1"/>
  <c r="F8257" i="5" s="1"/>
  <c r="G8257" i="5" s="1"/>
  <c r="M8216" i="5"/>
  <c r="N8216" i="5"/>
  <c r="Q8216" i="5" s="1"/>
  <c r="F8216" i="5" s="1"/>
  <c r="G8216" i="5" s="1"/>
  <c r="M8244" i="5"/>
  <c r="N8244" i="5"/>
  <c r="Q8244" i="5" s="1"/>
  <c r="F8244" i="5" s="1"/>
  <c r="G8244" i="5" s="1"/>
  <c r="M8259" i="5"/>
  <c r="N8259" i="5"/>
  <c r="Q8259" i="5" s="1"/>
  <c r="F8259" i="5" s="1"/>
  <c r="G8259" i="5" s="1"/>
  <c r="M8253" i="5"/>
  <c r="N8253" i="5"/>
  <c r="Q8253" i="5" s="1"/>
  <c r="F8253" i="5" s="1"/>
  <c r="G8253" i="5" s="1"/>
  <c r="M8234" i="5"/>
  <c r="N8234" i="5"/>
  <c r="Q8234" i="5" s="1"/>
  <c r="F8234" i="5" s="1"/>
  <c r="G8234" i="5" s="1"/>
  <c r="M8252" i="5"/>
  <c r="N8252" i="5"/>
  <c r="Q8252" i="5" s="1"/>
  <c r="F8252" i="5" s="1"/>
  <c r="G8252" i="5" s="1"/>
  <c r="M8240" i="5"/>
  <c r="N8240" i="5"/>
  <c r="Q8240" i="5" s="1"/>
  <c r="F8240" i="5" s="1"/>
  <c r="G8240" i="5" s="1"/>
  <c r="M8250" i="5"/>
  <c r="N8250" i="5"/>
  <c r="Q8250" i="5" s="1"/>
  <c r="F8250" i="5" s="1"/>
  <c r="G8250" i="5" s="1"/>
  <c r="M8230" i="5"/>
  <c r="N8230" i="5"/>
  <c r="Q8230" i="5" s="1"/>
  <c r="F8230" i="5" s="1"/>
  <c r="G8230" i="5" s="1"/>
  <c r="M8223" i="5"/>
  <c r="N8223" i="5"/>
  <c r="Q8223" i="5" s="1"/>
  <c r="F8223" i="5" s="1"/>
  <c r="G8223" i="5" s="1"/>
  <c r="M8283" i="5"/>
  <c r="N8283" i="5"/>
  <c r="Q8283" i="5" s="1"/>
  <c r="F8283" i="5" s="1"/>
  <c r="G8283" i="5" s="1"/>
  <c r="M8220" i="5"/>
  <c r="N8220" i="5"/>
  <c r="Q8220" i="5" s="1"/>
  <c r="F8220" i="5" s="1"/>
  <c r="G8220" i="5" s="1"/>
  <c r="M8243" i="5"/>
  <c r="N8243" i="5"/>
  <c r="Q8243" i="5" s="1"/>
  <c r="F8243" i="5" s="1"/>
  <c r="G8243" i="5" s="1"/>
  <c r="A8282" i="5"/>
  <c r="B8234" i="5"/>
  <c r="A8265" i="5"/>
  <c r="B8217" i="5"/>
  <c r="A8307" i="5"/>
  <c r="B8259" i="5"/>
  <c r="A8300" i="5"/>
  <c r="B8252" i="5"/>
  <c r="A8296" i="5"/>
  <c r="B8248" i="5"/>
  <c r="A8301" i="5"/>
  <c r="B8253" i="5"/>
  <c r="A8273" i="5"/>
  <c r="B8225" i="5"/>
  <c r="A8285" i="5"/>
  <c r="B8237" i="5"/>
  <c r="A8266" i="5"/>
  <c r="B8218" i="5"/>
  <c r="A8303" i="5"/>
  <c r="B8255" i="5"/>
  <c r="A8299" i="5"/>
  <c r="B8251" i="5"/>
  <c r="A8269" i="5"/>
  <c r="B8221" i="5"/>
  <c r="A8281" i="5"/>
  <c r="B8233" i="5"/>
  <c r="A8315" i="5"/>
  <c r="B8267" i="5"/>
  <c r="A8274" i="5"/>
  <c r="B8226" i="5"/>
  <c r="A8272" i="5"/>
  <c r="B8224" i="5"/>
  <c r="A8289" i="5"/>
  <c r="B8241" i="5"/>
  <c r="A8270" i="5"/>
  <c r="B8222" i="5"/>
  <c r="A8293" i="5"/>
  <c r="B8245" i="5"/>
  <c r="A8287" i="5"/>
  <c r="B8239" i="5"/>
  <c r="A8305" i="5"/>
  <c r="B8257" i="5"/>
  <c r="A8264" i="5"/>
  <c r="B8216" i="5"/>
  <c r="A8292" i="5"/>
  <c r="B8244" i="5"/>
  <c r="A8275" i="5"/>
  <c r="B8227" i="5"/>
  <c r="A8263" i="5"/>
  <c r="B8215" i="5"/>
  <c r="A8279" i="5"/>
  <c r="B8231" i="5"/>
  <c r="A8302" i="5"/>
  <c r="B8254" i="5"/>
  <c r="A8288" i="5"/>
  <c r="B8240" i="5"/>
  <c r="A8298" i="5"/>
  <c r="B8250" i="5"/>
  <c r="A8278" i="5"/>
  <c r="B8230" i="5"/>
  <c r="A8271" i="5"/>
  <c r="B8223" i="5"/>
  <c r="A8331" i="5"/>
  <c r="B8283" i="5"/>
  <c r="A8268" i="5"/>
  <c r="B8220" i="5"/>
  <c r="A8291" i="5"/>
  <c r="B8243" i="5"/>
  <c r="A8261" i="5"/>
  <c r="B8213" i="5"/>
  <c r="A8294" i="5"/>
  <c r="B8246" i="5"/>
  <c r="A8284" i="5"/>
  <c r="B8236" i="5"/>
  <c r="A8277" i="5"/>
  <c r="B8229" i="5"/>
  <c r="A8306" i="5"/>
  <c r="B8258" i="5"/>
  <c r="A8286" i="5"/>
  <c r="B8238" i="5"/>
  <c r="A8295" i="5"/>
  <c r="B8247" i="5"/>
  <c r="A8260" i="5"/>
  <c r="B8212" i="5"/>
  <c r="A8297" i="5"/>
  <c r="B8249" i="5"/>
  <c r="A8280" i="5"/>
  <c r="B8232" i="5"/>
  <c r="A8276" i="5"/>
  <c r="B8228" i="5"/>
  <c r="A8304" i="5"/>
  <c r="B8256" i="5"/>
  <c r="A8262" i="5"/>
  <c r="B8214" i="5"/>
  <c r="A8290" i="5"/>
  <c r="B8242" i="5"/>
  <c r="O8444" i="5" l="1"/>
  <c r="P8396" i="5"/>
  <c r="O8485" i="5"/>
  <c r="P8437" i="5"/>
  <c r="O8425" i="5"/>
  <c r="P8377" i="5"/>
  <c r="O8418" i="5"/>
  <c r="P8370" i="5"/>
  <c r="O8435" i="5"/>
  <c r="P8387" i="5"/>
  <c r="O8459" i="5"/>
  <c r="P8411" i="5"/>
  <c r="O8460" i="5"/>
  <c r="P8412" i="5"/>
  <c r="O8450" i="5"/>
  <c r="P8402" i="5"/>
  <c r="O8413" i="5"/>
  <c r="P8365" i="5"/>
  <c r="O8434" i="5"/>
  <c r="P8386" i="5"/>
  <c r="O8439" i="5"/>
  <c r="P8391" i="5"/>
  <c r="O8436" i="5"/>
  <c r="P8388" i="5"/>
  <c r="O8448" i="5"/>
  <c r="P8400" i="5"/>
  <c r="O8417" i="5"/>
  <c r="P8369" i="5"/>
  <c r="O8431" i="5"/>
  <c r="P8383" i="5"/>
  <c r="O8456" i="5"/>
  <c r="P8408" i="5"/>
  <c r="O8427" i="5"/>
  <c r="P8379" i="5"/>
  <c r="O8422" i="5"/>
  <c r="P8374" i="5"/>
  <c r="P8371" i="5"/>
  <c r="O8419" i="5"/>
  <c r="O8438" i="5"/>
  <c r="P8390" i="5"/>
  <c r="O8488" i="5"/>
  <c r="P8440" i="5"/>
  <c r="O8474" i="5"/>
  <c r="P8426" i="5"/>
  <c r="O8420" i="5"/>
  <c r="P8372" i="5"/>
  <c r="O8430" i="5"/>
  <c r="P8382" i="5"/>
  <c r="O8476" i="5"/>
  <c r="P8428" i="5"/>
  <c r="O8455" i="5"/>
  <c r="P8407" i="5"/>
  <c r="O8406" i="5"/>
  <c r="P8358" i="5"/>
  <c r="O8499" i="5"/>
  <c r="P8451" i="5"/>
  <c r="O8457" i="5"/>
  <c r="P8409" i="5"/>
  <c r="O8433" i="5"/>
  <c r="P8385" i="5"/>
  <c r="O8471" i="5"/>
  <c r="P8423" i="5"/>
  <c r="O8416" i="5"/>
  <c r="P8368" i="5"/>
  <c r="O8443" i="5"/>
  <c r="P8395" i="5"/>
  <c r="O8447" i="5"/>
  <c r="P8399" i="5"/>
  <c r="O8424" i="5"/>
  <c r="P8376" i="5"/>
  <c r="O8445" i="5"/>
  <c r="P8397" i="5"/>
  <c r="O8446" i="5"/>
  <c r="P8398" i="5"/>
  <c r="O8458" i="5"/>
  <c r="P8410" i="5"/>
  <c r="O8441" i="5"/>
  <c r="P8393" i="5"/>
  <c r="O8405" i="5"/>
  <c r="P8357" i="5"/>
  <c r="O8442" i="5"/>
  <c r="P8394" i="5"/>
  <c r="O8432" i="5"/>
  <c r="P8384" i="5"/>
  <c r="O8421" i="5"/>
  <c r="P8373" i="5"/>
  <c r="O8404" i="5"/>
  <c r="P8356" i="5"/>
  <c r="O8415" i="5"/>
  <c r="P8367" i="5"/>
  <c r="O8429" i="5"/>
  <c r="P8381" i="5"/>
  <c r="O8414" i="5"/>
  <c r="P8366" i="5"/>
  <c r="O8449" i="5"/>
  <c r="P8401" i="5"/>
  <c r="M8297" i="5"/>
  <c r="N8297" i="5"/>
  <c r="Q8297" i="5" s="1"/>
  <c r="F8297" i="5" s="1"/>
  <c r="G8297" i="5" s="1"/>
  <c r="M8294" i="5"/>
  <c r="N8294" i="5"/>
  <c r="Q8294" i="5" s="1"/>
  <c r="F8294" i="5" s="1"/>
  <c r="G8294" i="5" s="1"/>
  <c r="M8298" i="5"/>
  <c r="N8298" i="5"/>
  <c r="Q8298" i="5" s="1"/>
  <c r="F8298" i="5" s="1"/>
  <c r="G8298" i="5" s="1"/>
  <c r="M8264" i="5"/>
  <c r="N8264" i="5"/>
  <c r="Q8264" i="5" s="1"/>
  <c r="F8264" i="5" s="1"/>
  <c r="G8264" i="5" s="1"/>
  <c r="M8274" i="5"/>
  <c r="N8274" i="5"/>
  <c r="Q8274" i="5" s="1"/>
  <c r="F8274" i="5" s="1"/>
  <c r="G8274" i="5" s="1"/>
  <c r="M8285" i="5"/>
  <c r="N8285" i="5"/>
  <c r="Q8285" i="5" s="1"/>
  <c r="F8285" i="5" s="1"/>
  <c r="G8285" i="5" s="1"/>
  <c r="M8282" i="5"/>
  <c r="N8282" i="5"/>
  <c r="Q8282" i="5" s="1"/>
  <c r="F8282" i="5" s="1"/>
  <c r="G8282" i="5" s="1"/>
  <c r="M8295" i="5"/>
  <c r="N8295" i="5"/>
  <c r="Q8295" i="5" s="1"/>
  <c r="F8295" i="5" s="1"/>
  <c r="G8295" i="5" s="1"/>
  <c r="M8262" i="5"/>
  <c r="N8262" i="5"/>
  <c r="Q8262" i="5" s="1"/>
  <c r="F8262" i="5" s="1"/>
  <c r="G8262" i="5" s="1"/>
  <c r="M8286" i="5"/>
  <c r="N8286" i="5"/>
  <c r="Q8286" i="5" s="1"/>
  <c r="F8286" i="5" s="1"/>
  <c r="G8286" i="5" s="1"/>
  <c r="M8268" i="5"/>
  <c r="N8268" i="5"/>
  <c r="Q8268" i="5" s="1"/>
  <c r="F8268" i="5" s="1"/>
  <c r="G8268" i="5" s="1"/>
  <c r="M8279" i="5"/>
  <c r="N8279" i="5"/>
  <c r="Q8279" i="5" s="1"/>
  <c r="F8279" i="5" s="1"/>
  <c r="G8279" i="5" s="1"/>
  <c r="M8293" i="5"/>
  <c r="N8293" i="5"/>
  <c r="Q8293" i="5" s="1"/>
  <c r="F8293" i="5" s="1"/>
  <c r="G8293" i="5" s="1"/>
  <c r="M8269" i="5"/>
  <c r="N8269" i="5"/>
  <c r="Q8269" i="5" s="1"/>
  <c r="F8269" i="5" s="1"/>
  <c r="G8269" i="5" s="1"/>
  <c r="M8296" i="5"/>
  <c r="N8296" i="5"/>
  <c r="Q8296" i="5" s="1"/>
  <c r="F8296" i="5" s="1"/>
  <c r="G8296" i="5" s="1"/>
  <c r="M8290" i="5"/>
  <c r="N8290" i="5"/>
  <c r="Q8290" i="5" s="1"/>
  <c r="F8290" i="5" s="1"/>
  <c r="G8290" i="5" s="1"/>
  <c r="M8287" i="5"/>
  <c r="N8287" i="5"/>
  <c r="Q8287" i="5" s="1"/>
  <c r="F8287" i="5" s="1"/>
  <c r="G8287" i="5" s="1"/>
  <c r="M8301" i="5"/>
  <c r="N8301" i="5"/>
  <c r="Q8301" i="5" s="1"/>
  <c r="F8301" i="5" s="1"/>
  <c r="G8301" i="5" s="1"/>
  <c r="M8304" i="5"/>
  <c r="N8304" i="5"/>
  <c r="Q8304" i="5" s="1"/>
  <c r="F8304" i="5" s="1"/>
  <c r="G8304" i="5" s="1"/>
  <c r="M8306" i="5"/>
  <c r="N8306" i="5"/>
  <c r="Q8306" i="5" s="1"/>
  <c r="F8306" i="5" s="1"/>
  <c r="G8306" i="5" s="1"/>
  <c r="M8331" i="5"/>
  <c r="N8331" i="5"/>
  <c r="Q8331" i="5" s="1"/>
  <c r="F8331" i="5" s="1"/>
  <c r="G8331" i="5" s="1"/>
  <c r="M8263" i="5"/>
  <c r="N8263" i="5"/>
  <c r="Q8263" i="5" s="1"/>
  <c r="F8263" i="5" s="1"/>
  <c r="G8263" i="5" s="1"/>
  <c r="M8270" i="5"/>
  <c r="N8270" i="5"/>
  <c r="Q8270" i="5" s="1"/>
  <c r="F8270" i="5" s="1"/>
  <c r="G8270" i="5" s="1"/>
  <c r="M8299" i="5"/>
  <c r="N8299" i="5"/>
  <c r="Q8299" i="5" s="1"/>
  <c r="F8299" i="5" s="1"/>
  <c r="G8299" i="5" s="1"/>
  <c r="M8300" i="5"/>
  <c r="N8300" i="5"/>
  <c r="Q8300" i="5" s="1"/>
  <c r="F8300" i="5" s="1"/>
  <c r="G8300" i="5" s="1"/>
  <c r="M8302" i="5"/>
  <c r="N8302" i="5"/>
  <c r="Q8302" i="5" s="1"/>
  <c r="F8302" i="5" s="1"/>
  <c r="G8302" i="5" s="1"/>
  <c r="M8281" i="5"/>
  <c r="N8281" i="5"/>
  <c r="Q8281" i="5" s="1"/>
  <c r="F8281" i="5" s="1"/>
  <c r="G8281" i="5" s="1"/>
  <c r="M8276" i="5"/>
  <c r="N8276" i="5"/>
  <c r="Q8276" i="5" s="1"/>
  <c r="F8276" i="5" s="1"/>
  <c r="G8276" i="5" s="1"/>
  <c r="M8277" i="5"/>
  <c r="N8277" i="5"/>
  <c r="Q8277" i="5" s="1"/>
  <c r="F8277" i="5" s="1"/>
  <c r="G8277" i="5" s="1"/>
  <c r="M8271" i="5"/>
  <c r="N8271" i="5"/>
  <c r="Q8271" i="5" s="1"/>
  <c r="F8271" i="5" s="1"/>
  <c r="G8271" i="5" s="1"/>
  <c r="M8275" i="5"/>
  <c r="N8275" i="5"/>
  <c r="Q8275" i="5" s="1"/>
  <c r="F8275" i="5" s="1"/>
  <c r="G8275" i="5" s="1"/>
  <c r="M8289" i="5"/>
  <c r="N8289" i="5"/>
  <c r="Q8289" i="5" s="1"/>
  <c r="F8289" i="5" s="1"/>
  <c r="G8289" i="5" s="1"/>
  <c r="M8303" i="5"/>
  <c r="N8303" i="5"/>
  <c r="Q8303" i="5" s="1"/>
  <c r="F8303" i="5" s="1"/>
  <c r="G8303" i="5" s="1"/>
  <c r="M8307" i="5"/>
  <c r="N8307" i="5"/>
  <c r="Q8307" i="5" s="1"/>
  <c r="F8307" i="5" s="1"/>
  <c r="G8307" i="5" s="1"/>
  <c r="M8260" i="5"/>
  <c r="N8260" i="5"/>
  <c r="Q8260" i="5" s="1"/>
  <c r="F8260" i="5" s="1"/>
  <c r="G8260" i="5" s="1"/>
  <c r="M8261" i="5"/>
  <c r="N8261" i="5"/>
  <c r="Q8261" i="5" s="1"/>
  <c r="F8261" i="5" s="1"/>
  <c r="G8261" i="5" s="1"/>
  <c r="M8288" i="5"/>
  <c r="N8288" i="5"/>
  <c r="Q8288" i="5" s="1"/>
  <c r="F8288" i="5" s="1"/>
  <c r="G8288" i="5" s="1"/>
  <c r="M8305" i="5"/>
  <c r="N8305" i="5"/>
  <c r="Q8305" i="5" s="1"/>
  <c r="F8305" i="5" s="1"/>
  <c r="G8305" i="5" s="1"/>
  <c r="M8315" i="5"/>
  <c r="N8315" i="5"/>
  <c r="Q8315" i="5" s="1"/>
  <c r="F8315" i="5" s="1"/>
  <c r="G8315" i="5" s="1"/>
  <c r="M8273" i="5"/>
  <c r="N8273" i="5"/>
  <c r="Q8273" i="5" s="1"/>
  <c r="F8273" i="5" s="1"/>
  <c r="G8273" i="5" s="1"/>
  <c r="M8291" i="5"/>
  <c r="N8291" i="5"/>
  <c r="Q8291" i="5" s="1"/>
  <c r="F8291" i="5" s="1"/>
  <c r="G8291" i="5" s="1"/>
  <c r="M8280" i="5"/>
  <c r="N8280" i="5"/>
  <c r="Q8280" i="5" s="1"/>
  <c r="F8280" i="5" s="1"/>
  <c r="G8280" i="5" s="1"/>
  <c r="M8284" i="5"/>
  <c r="N8284" i="5"/>
  <c r="Q8284" i="5" s="1"/>
  <c r="F8284" i="5" s="1"/>
  <c r="G8284" i="5" s="1"/>
  <c r="M8278" i="5"/>
  <c r="N8278" i="5"/>
  <c r="Q8278" i="5" s="1"/>
  <c r="F8278" i="5" s="1"/>
  <c r="G8278" i="5" s="1"/>
  <c r="M8292" i="5"/>
  <c r="N8292" i="5"/>
  <c r="Q8292" i="5" s="1"/>
  <c r="F8292" i="5" s="1"/>
  <c r="G8292" i="5" s="1"/>
  <c r="M8272" i="5"/>
  <c r="N8272" i="5"/>
  <c r="Q8272" i="5" s="1"/>
  <c r="F8272" i="5" s="1"/>
  <c r="G8272" i="5" s="1"/>
  <c r="M8266" i="5"/>
  <c r="N8266" i="5"/>
  <c r="Q8266" i="5" s="1"/>
  <c r="F8266" i="5" s="1"/>
  <c r="G8266" i="5" s="1"/>
  <c r="M8265" i="5"/>
  <c r="N8265" i="5"/>
  <c r="Q8265" i="5" s="1"/>
  <c r="F8265" i="5" s="1"/>
  <c r="G8265" i="5" s="1"/>
  <c r="A8309" i="5"/>
  <c r="B8261" i="5"/>
  <c r="A8353" i="5"/>
  <c r="B8305" i="5"/>
  <c r="A8321" i="5"/>
  <c r="B8273" i="5"/>
  <c r="A8338" i="5"/>
  <c r="B8290" i="5"/>
  <c r="A8343" i="5"/>
  <c r="B8295" i="5"/>
  <c r="A8339" i="5"/>
  <c r="B8291" i="5"/>
  <c r="A8350" i="5"/>
  <c r="B8302" i="5"/>
  <c r="A8335" i="5"/>
  <c r="B8287" i="5"/>
  <c r="A8329" i="5"/>
  <c r="B8281" i="5"/>
  <c r="A8349" i="5"/>
  <c r="B8301" i="5"/>
  <c r="A8310" i="5"/>
  <c r="B8262" i="5"/>
  <c r="A8327" i="5"/>
  <c r="B8279" i="5"/>
  <c r="A8352" i="5"/>
  <c r="B8304" i="5"/>
  <c r="A8354" i="5"/>
  <c r="B8306" i="5"/>
  <c r="A8379" i="5"/>
  <c r="B8331" i="5"/>
  <c r="A8311" i="5"/>
  <c r="B8263" i="5"/>
  <c r="A8318" i="5"/>
  <c r="B8270" i="5"/>
  <c r="A8347" i="5"/>
  <c r="B8299" i="5"/>
  <c r="A8348" i="5"/>
  <c r="B8300" i="5"/>
  <c r="A8334" i="5"/>
  <c r="B8286" i="5"/>
  <c r="A8316" i="5"/>
  <c r="B8268" i="5"/>
  <c r="A8317" i="5"/>
  <c r="B8269" i="5"/>
  <c r="A8344" i="5"/>
  <c r="B8296" i="5"/>
  <c r="A8324" i="5"/>
  <c r="B8276" i="5"/>
  <c r="A8325" i="5"/>
  <c r="B8277" i="5"/>
  <c r="A8319" i="5"/>
  <c r="B8271" i="5"/>
  <c r="A8323" i="5"/>
  <c r="B8275" i="5"/>
  <c r="A8337" i="5"/>
  <c r="B8289" i="5"/>
  <c r="A8351" i="5"/>
  <c r="B8303" i="5"/>
  <c r="A8355" i="5"/>
  <c r="B8307" i="5"/>
  <c r="A8341" i="5"/>
  <c r="B8293" i="5"/>
  <c r="A8328" i="5"/>
  <c r="B8280" i="5"/>
  <c r="A8332" i="5"/>
  <c r="B8284" i="5"/>
  <c r="A8326" i="5"/>
  <c r="B8278" i="5"/>
  <c r="A8340" i="5"/>
  <c r="B8292" i="5"/>
  <c r="A8320" i="5"/>
  <c r="B8272" i="5"/>
  <c r="A8314" i="5"/>
  <c r="B8266" i="5"/>
  <c r="A8313" i="5"/>
  <c r="B8265" i="5"/>
  <c r="A8308" i="5"/>
  <c r="B8260" i="5"/>
  <c r="A8336" i="5"/>
  <c r="B8288" i="5"/>
  <c r="A8363" i="5"/>
  <c r="B8315" i="5"/>
  <c r="A8345" i="5"/>
  <c r="B8297" i="5"/>
  <c r="A8342" i="5"/>
  <c r="B8294" i="5"/>
  <c r="A8346" i="5"/>
  <c r="B8298" i="5"/>
  <c r="A8312" i="5"/>
  <c r="B8264" i="5"/>
  <c r="A8322" i="5"/>
  <c r="B8274" i="5"/>
  <c r="A8333" i="5"/>
  <c r="B8285" i="5"/>
  <c r="A8330" i="5"/>
  <c r="B8282" i="5"/>
  <c r="O8472" i="5" l="1"/>
  <c r="P8424" i="5"/>
  <c r="O8463" i="5"/>
  <c r="P8415" i="5"/>
  <c r="O8506" i="5"/>
  <c r="P8458" i="5"/>
  <c r="O8519" i="5"/>
  <c r="P8471" i="5"/>
  <c r="O8478" i="5"/>
  <c r="P8430" i="5"/>
  <c r="O8475" i="5"/>
  <c r="P8427" i="5"/>
  <c r="O8482" i="5"/>
  <c r="P8434" i="5"/>
  <c r="O8473" i="5"/>
  <c r="P8425" i="5"/>
  <c r="O8480" i="5"/>
  <c r="P8432" i="5"/>
  <c r="O8465" i="5"/>
  <c r="P8417" i="5"/>
  <c r="O8503" i="5"/>
  <c r="P8455" i="5"/>
  <c r="O8477" i="5"/>
  <c r="P8429" i="5"/>
  <c r="O8489" i="5"/>
  <c r="P8441" i="5"/>
  <c r="O8464" i="5"/>
  <c r="P8416" i="5"/>
  <c r="O8524" i="5"/>
  <c r="P8476" i="5"/>
  <c r="O8470" i="5"/>
  <c r="P8422" i="5"/>
  <c r="O8487" i="5"/>
  <c r="P8439" i="5"/>
  <c r="O8466" i="5"/>
  <c r="P8418" i="5"/>
  <c r="O8536" i="5"/>
  <c r="P8488" i="5"/>
  <c r="O8467" i="5"/>
  <c r="P8419" i="5"/>
  <c r="O8453" i="5"/>
  <c r="P8405" i="5"/>
  <c r="O8452" i="5"/>
  <c r="P8404" i="5"/>
  <c r="O8494" i="5"/>
  <c r="P8446" i="5"/>
  <c r="O8481" i="5"/>
  <c r="P8433" i="5"/>
  <c r="O8468" i="5"/>
  <c r="P8420" i="5"/>
  <c r="O8504" i="5"/>
  <c r="P8456" i="5"/>
  <c r="O8461" i="5"/>
  <c r="P8413" i="5"/>
  <c r="O8533" i="5"/>
  <c r="P8485" i="5"/>
  <c r="O8508" i="5"/>
  <c r="P8460" i="5"/>
  <c r="O8483" i="5"/>
  <c r="P8435" i="5"/>
  <c r="O8547" i="5"/>
  <c r="P8499" i="5"/>
  <c r="O8497" i="5"/>
  <c r="P8449" i="5"/>
  <c r="O8490" i="5"/>
  <c r="P8442" i="5"/>
  <c r="O8495" i="5"/>
  <c r="P8447" i="5"/>
  <c r="O8454" i="5"/>
  <c r="P8406" i="5"/>
  <c r="O8486" i="5"/>
  <c r="P8438" i="5"/>
  <c r="O8496" i="5"/>
  <c r="P8448" i="5"/>
  <c r="O8507" i="5"/>
  <c r="P8459" i="5"/>
  <c r="O8462" i="5"/>
  <c r="P8414" i="5"/>
  <c r="O8491" i="5"/>
  <c r="P8443" i="5"/>
  <c r="O8484" i="5"/>
  <c r="P8436" i="5"/>
  <c r="O8469" i="5"/>
  <c r="P8421" i="5"/>
  <c r="O8493" i="5"/>
  <c r="P8445" i="5"/>
  <c r="O8505" i="5"/>
  <c r="P8457" i="5"/>
  <c r="O8522" i="5"/>
  <c r="P8474" i="5"/>
  <c r="O8479" i="5"/>
  <c r="P8431" i="5"/>
  <c r="O8498" i="5"/>
  <c r="P8450" i="5"/>
  <c r="O8492" i="5"/>
  <c r="P8444" i="5"/>
  <c r="M8342" i="5"/>
  <c r="N8342" i="5"/>
  <c r="Q8342" i="5" s="1"/>
  <c r="F8342" i="5" s="1"/>
  <c r="G8342" i="5" s="1"/>
  <c r="M8320" i="5"/>
  <c r="N8320" i="5"/>
  <c r="Q8320" i="5" s="1"/>
  <c r="F8320" i="5" s="1"/>
  <c r="G8320" i="5" s="1"/>
  <c r="M8351" i="5"/>
  <c r="N8351" i="5"/>
  <c r="Q8351" i="5" s="1"/>
  <c r="F8351" i="5" s="1"/>
  <c r="G8351" i="5" s="1"/>
  <c r="M8317" i="5"/>
  <c r="N8317" i="5"/>
  <c r="Q8317" i="5" s="1"/>
  <c r="F8317" i="5" s="1"/>
  <c r="G8317" i="5" s="1"/>
  <c r="M8379" i="5"/>
  <c r="N8379" i="5"/>
  <c r="Q8379" i="5" s="1"/>
  <c r="F8379" i="5" s="1"/>
  <c r="G8379" i="5" s="1"/>
  <c r="M8335" i="5"/>
  <c r="N8335" i="5"/>
  <c r="Q8335" i="5" s="1"/>
  <c r="F8335" i="5" s="1"/>
  <c r="G8335" i="5" s="1"/>
  <c r="M8309" i="5"/>
  <c r="N8309" i="5"/>
  <c r="Q8309" i="5" s="1"/>
  <c r="F8309" i="5" s="1"/>
  <c r="G8309" i="5" s="1"/>
  <c r="M8363" i="5"/>
  <c r="N8363" i="5"/>
  <c r="Q8363" i="5" s="1"/>
  <c r="F8363" i="5" s="1"/>
  <c r="G8363" i="5" s="1"/>
  <c r="M8333" i="5"/>
  <c r="N8333" i="5"/>
  <c r="Q8333" i="5" s="1"/>
  <c r="F8333" i="5" s="1"/>
  <c r="G8333" i="5" s="1"/>
  <c r="M8336" i="5"/>
  <c r="N8336" i="5"/>
  <c r="Q8336" i="5" s="1"/>
  <c r="F8336" i="5" s="1"/>
  <c r="G8336" i="5" s="1"/>
  <c r="M8332" i="5"/>
  <c r="N8332" i="5"/>
  <c r="Q8332" i="5" s="1"/>
  <c r="F8332" i="5" s="1"/>
  <c r="G8332" i="5" s="1"/>
  <c r="M8319" i="5"/>
  <c r="N8319" i="5"/>
  <c r="Q8319" i="5" s="1"/>
  <c r="F8319" i="5" s="1"/>
  <c r="G8319" i="5" s="1"/>
  <c r="M8348" i="5"/>
  <c r="N8348" i="5"/>
  <c r="Q8348" i="5" s="1"/>
  <c r="F8348" i="5" s="1"/>
  <c r="G8348" i="5" s="1"/>
  <c r="M8327" i="5"/>
  <c r="N8327" i="5"/>
  <c r="Q8327" i="5" s="1"/>
  <c r="F8327" i="5" s="1"/>
  <c r="G8327" i="5" s="1"/>
  <c r="M8343" i="5"/>
  <c r="N8343" i="5"/>
  <c r="Q8343" i="5" s="1"/>
  <c r="F8343" i="5" s="1"/>
  <c r="G8343" i="5" s="1"/>
  <c r="M8345" i="5"/>
  <c r="N8345" i="5"/>
  <c r="Q8345" i="5" s="1"/>
  <c r="F8345" i="5" s="1"/>
  <c r="G8345" i="5" s="1"/>
  <c r="M8337" i="5"/>
  <c r="N8337" i="5"/>
  <c r="Q8337" i="5" s="1"/>
  <c r="F8337" i="5" s="1"/>
  <c r="G8337" i="5" s="1"/>
  <c r="M8316" i="5"/>
  <c r="N8316" i="5"/>
  <c r="Q8316" i="5" s="1"/>
  <c r="F8316" i="5" s="1"/>
  <c r="G8316" i="5" s="1"/>
  <c r="M8354" i="5"/>
  <c r="N8354" i="5"/>
  <c r="Q8354" i="5" s="1"/>
  <c r="F8354" i="5" s="1"/>
  <c r="G8354" i="5" s="1"/>
  <c r="M8350" i="5"/>
  <c r="N8350" i="5"/>
  <c r="Q8350" i="5" s="1"/>
  <c r="F8350" i="5" s="1"/>
  <c r="G8350" i="5" s="1"/>
  <c r="M8330" i="5"/>
  <c r="N8330" i="5"/>
  <c r="Q8330" i="5" s="1"/>
  <c r="F8330" i="5" s="1"/>
  <c r="G8330" i="5" s="1"/>
  <c r="M8326" i="5"/>
  <c r="N8326" i="5"/>
  <c r="Q8326" i="5" s="1"/>
  <c r="F8326" i="5" s="1"/>
  <c r="G8326" i="5" s="1"/>
  <c r="M8323" i="5"/>
  <c r="N8323" i="5"/>
  <c r="Q8323" i="5" s="1"/>
  <c r="F8323" i="5" s="1"/>
  <c r="G8323" i="5" s="1"/>
  <c r="M8334" i="5"/>
  <c r="N8334" i="5"/>
  <c r="Q8334" i="5" s="1"/>
  <c r="F8334" i="5" s="1"/>
  <c r="G8334" i="5" s="1"/>
  <c r="M8352" i="5"/>
  <c r="N8352" i="5"/>
  <c r="Q8352" i="5" s="1"/>
  <c r="F8352" i="5" s="1"/>
  <c r="G8352" i="5" s="1"/>
  <c r="M8322" i="5"/>
  <c r="N8322" i="5"/>
  <c r="Q8322" i="5" s="1"/>
  <c r="F8322" i="5" s="1"/>
  <c r="G8322" i="5" s="1"/>
  <c r="M8308" i="5"/>
  <c r="N8308" i="5"/>
  <c r="Q8308" i="5" s="1"/>
  <c r="F8308" i="5" s="1"/>
  <c r="G8308" i="5" s="1"/>
  <c r="M8328" i="5"/>
  <c r="N8328" i="5"/>
  <c r="Q8328" i="5" s="1"/>
  <c r="F8328" i="5" s="1"/>
  <c r="G8328" i="5" s="1"/>
  <c r="M8325" i="5"/>
  <c r="N8325" i="5"/>
  <c r="Q8325" i="5" s="1"/>
  <c r="F8325" i="5" s="1"/>
  <c r="G8325" i="5" s="1"/>
  <c r="M8347" i="5"/>
  <c r="N8347" i="5"/>
  <c r="Q8347" i="5" s="1"/>
  <c r="F8347" i="5" s="1"/>
  <c r="G8347" i="5" s="1"/>
  <c r="M8310" i="5"/>
  <c r="N8310" i="5"/>
  <c r="Q8310" i="5" s="1"/>
  <c r="F8310" i="5" s="1"/>
  <c r="G8310" i="5" s="1"/>
  <c r="M8338" i="5"/>
  <c r="N8338" i="5"/>
  <c r="Q8338" i="5" s="1"/>
  <c r="F8338" i="5" s="1"/>
  <c r="G8338" i="5" s="1"/>
  <c r="M8312" i="5"/>
  <c r="N8312" i="5"/>
  <c r="Q8312" i="5" s="1"/>
  <c r="F8312" i="5" s="1"/>
  <c r="G8312" i="5" s="1"/>
  <c r="M8313" i="5"/>
  <c r="N8313" i="5"/>
  <c r="Q8313" i="5" s="1"/>
  <c r="F8313" i="5" s="1"/>
  <c r="G8313" i="5" s="1"/>
  <c r="M8341" i="5"/>
  <c r="N8341" i="5"/>
  <c r="Q8341" i="5" s="1"/>
  <c r="F8341" i="5" s="1"/>
  <c r="G8341" i="5" s="1"/>
  <c r="M8324" i="5"/>
  <c r="N8324" i="5"/>
  <c r="Q8324" i="5" s="1"/>
  <c r="F8324" i="5" s="1"/>
  <c r="G8324" i="5" s="1"/>
  <c r="M8318" i="5"/>
  <c r="N8318" i="5"/>
  <c r="Q8318" i="5" s="1"/>
  <c r="F8318" i="5" s="1"/>
  <c r="G8318" i="5" s="1"/>
  <c r="M8349" i="5"/>
  <c r="N8349" i="5"/>
  <c r="Q8349" i="5" s="1"/>
  <c r="F8349" i="5" s="1"/>
  <c r="G8349" i="5" s="1"/>
  <c r="M8321" i="5"/>
  <c r="N8321" i="5"/>
  <c r="Q8321" i="5" s="1"/>
  <c r="F8321" i="5" s="1"/>
  <c r="G8321" i="5" s="1"/>
  <c r="M8340" i="5"/>
  <c r="N8340" i="5"/>
  <c r="Q8340" i="5" s="1"/>
  <c r="F8340" i="5" s="1"/>
  <c r="G8340" i="5" s="1"/>
  <c r="M8339" i="5"/>
  <c r="N8339" i="5"/>
  <c r="Q8339" i="5" s="1"/>
  <c r="F8339" i="5" s="1"/>
  <c r="G8339" i="5" s="1"/>
  <c r="M8346" i="5"/>
  <c r="N8346" i="5"/>
  <c r="Q8346" i="5" s="1"/>
  <c r="F8346" i="5" s="1"/>
  <c r="G8346" i="5" s="1"/>
  <c r="M8314" i="5"/>
  <c r="N8314" i="5"/>
  <c r="Q8314" i="5" s="1"/>
  <c r="F8314" i="5" s="1"/>
  <c r="G8314" i="5" s="1"/>
  <c r="M8355" i="5"/>
  <c r="N8355" i="5"/>
  <c r="Q8355" i="5" s="1"/>
  <c r="F8355" i="5" s="1"/>
  <c r="G8355" i="5" s="1"/>
  <c r="M8344" i="5"/>
  <c r="N8344" i="5"/>
  <c r="Q8344" i="5" s="1"/>
  <c r="F8344" i="5" s="1"/>
  <c r="G8344" i="5" s="1"/>
  <c r="M8311" i="5"/>
  <c r="N8311" i="5"/>
  <c r="Q8311" i="5" s="1"/>
  <c r="F8311" i="5" s="1"/>
  <c r="G8311" i="5" s="1"/>
  <c r="M8329" i="5"/>
  <c r="N8329" i="5"/>
  <c r="Q8329" i="5" s="1"/>
  <c r="F8329" i="5" s="1"/>
  <c r="G8329" i="5" s="1"/>
  <c r="M8353" i="5"/>
  <c r="N8353" i="5"/>
  <c r="Q8353" i="5" s="1"/>
  <c r="F8353" i="5" s="1"/>
  <c r="G8353" i="5" s="1"/>
  <c r="A8378" i="5"/>
  <c r="B8330" i="5"/>
  <c r="A8411" i="5"/>
  <c r="B8363" i="5"/>
  <c r="A8374" i="5"/>
  <c r="B8326" i="5"/>
  <c r="A8371" i="5"/>
  <c r="B8323" i="5"/>
  <c r="A8382" i="5"/>
  <c r="B8334" i="5"/>
  <c r="A8400" i="5"/>
  <c r="B8352" i="5"/>
  <c r="A8387" i="5"/>
  <c r="B8339" i="5"/>
  <c r="A8381" i="5"/>
  <c r="B8333" i="5"/>
  <c r="A8384" i="5"/>
  <c r="B8336" i="5"/>
  <c r="A8380" i="5"/>
  <c r="B8332" i="5"/>
  <c r="A8367" i="5"/>
  <c r="B8319" i="5"/>
  <c r="A8396" i="5"/>
  <c r="B8348" i="5"/>
  <c r="A8375" i="5"/>
  <c r="B8327" i="5"/>
  <c r="A8391" i="5"/>
  <c r="B8343" i="5"/>
  <c r="A8373" i="5"/>
  <c r="B8325" i="5"/>
  <c r="A8360" i="5"/>
  <c r="B8312" i="5"/>
  <c r="A8361" i="5"/>
  <c r="B8313" i="5"/>
  <c r="A8389" i="5"/>
  <c r="B8341" i="5"/>
  <c r="A8372" i="5"/>
  <c r="B8324" i="5"/>
  <c r="A8366" i="5"/>
  <c r="B8318" i="5"/>
  <c r="A8397" i="5"/>
  <c r="B8349" i="5"/>
  <c r="A8369" i="5"/>
  <c r="B8321" i="5"/>
  <c r="A8393" i="5"/>
  <c r="B8345" i="5"/>
  <c r="A8388" i="5"/>
  <c r="B8340" i="5"/>
  <c r="A8385" i="5"/>
  <c r="B8337" i="5"/>
  <c r="A8364" i="5"/>
  <c r="B8316" i="5"/>
  <c r="A8402" i="5"/>
  <c r="B8354" i="5"/>
  <c r="A8398" i="5"/>
  <c r="B8350" i="5"/>
  <c r="A8356" i="5"/>
  <c r="B8308" i="5"/>
  <c r="A8394" i="5"/>
  <c r="B8346" i="5"/>
  <c r="A8362" i="5"/>
  <c r="B8314" i="5"/>
  <c r="A8403" i="5"/>
  <c r="B8355" i="5"/>
  <c r="A8392" i="5"/>
  <c r="B8344" i="5"/>
  <c r="A8359" i="5"/>
  <c r="B8311" i="5"/>
  <c r="A8377" i="5"/>
  <c r="B8329" i="5"/>
  <c r="A8401" i="5"/>
  <c r="B8353" i="5"/>
  <c r="A8370" i="5"/>
  <c r="B8322" i="5"/>
  <c r="A8376" i="5"/>
  <c r="B8328" i="5"/>
  <c r="A8395" i="5"/>
  <c r="B8347" i="5"/>
  <c r="A8358" i="5"/>
  <c r="B8310" i="5"/>
  <c r="A8386" i="5"/>
  <c r="B8338" i="5"/>
  <c r="A8390" i="5"/>
  <c r="B8342" i="5"/>
  <c r="A8368" i="5"/>
  <c r="B8320" i="5"/>
  <c r="A8399" i="5"/>
  <c r="B8351" i="5"/>
  <c r="A8365" i="5"/>
  <c r="B8317" i="5"/>
  <c r="A8427" i="5"/>
  <c r="B8379" i="5"/>
  <c r="A8383" i="5"/>
  <c r="B8335" i="5"/>
  <c r="A8357" i="5"/>
  <c r="B8309" i="5"/>
  <c r="O8517" i="5" l="1"/>
  <c r="P8469" i="5"/>
  <c r="O8512" i="5"/>
  <c r="P8464" i="5"/>
  <c r="O8546" i="5"/>
  <c r="P8498" i="5"/>
  <c r="O8539" i="5"/>
  <c r="P8491" i="5"/>
  <c r="O8538" i="5"/>
  <c r="P8490" i="5"/>
  <c r="O8552" i="5"/>
  <c r="P8504" i="5"/>
  <c r="O8584" i="5"/>
  <c r="P8536" i="5"/>
  <c r="O8525" i="5"/>
  <c r="P8477" i="5"/>
  <c r="O8526" i="5"/>
  <c r="P8478" i="5"/>
  <c r="O8570" i="5"/>
  <c r="P8522" i="5"/>
  <c r="O8555" i="5"/>
  <c r="P8507" i="5"/>
  <c r="O8595" i="5"/>
  <c r="P8547" i="5"/>
  <c r="O8529" i="5"/>
  <c r="P8481" i="5"/>
  <c r="O8535" i="5"/>
  <c r="P8487" i="5"/>
  <c r="O8513" i="5"/>
  <c r="P8465" i="5"/>
  <c r="O8554" i="5"/>
  <c r="P8506" i="5"/>
  <c r="O8530" i="5"/>
  <c r="P8482" i="5"/>
  <c r="O8540" i="5"/>
  <c r="P8492" i="5"/>
  <c r="O8532" i="5"/>
  <c r="P8484" i="5"/>
  <c r="O8543" i="5"/>
  <c r="P8495" i="5"/>
  <c r="O8509" i="5"/>
  <c r="P8461" i="5"/>
  <c r="O8515" i="5"/>
  <c r="P8467" i="5"/>
  <c r="O8537" i="5"/>
  <c r="P8489" i="5"/>
  <c r="O8523" i="5"/>
  <c r="P8475" i="5"/>
  <c r="O8510" i="5"/>
  <c r="P8462" i="5"/>
  <c r="O8545" i="5"/>
  <c r="P8497" i="5"/>
  <c r="O8514" i="5"/>
  <c r="P8466" i="5"/>
  <c r="O8567" i="5"/>
  <c r="P8519" i="5"/>
  <c r="O8581" i="5"/>
  <c r="P8533" i="5"/>
  <c r="O8527" i="5"/>
  <c r="P8479" i="5"/>
  <c r="O8516" i="5"/>
  <c r="P8468" i="5"/>
  <c r="O8551" i="5"/>
  <c r="P8503" i="5"/>
  <c r="O8553" i="5"/>
  <c r="P8505" i="5"/>
  <c r="O8544" i="5"/>
  <c r="P8496" i="5"/>
  <c r="O8531" i="5"/>
  <c r="P8483" i="5"/>
  <c r="O8542" i="5"/>
  <c r="P8494" i="5"/>
  <c r="O8518" i="5"/>
  <c r="P8470" i="5"/>
  <c r="O8528" i="5"/>
  <c r="P8480" i="5"/>
  <c r="O8511" i="5"/>
  <c r="P8463" i="5"/>
  <c r="O8502" i="5"/>
  <c r="P8454" i="5"/>
  <c r="O8501" i="5"/>
  <c r="P8453" i="5"/>
  <c r="O8541" i="5"/>
  <c r="P8493" i="5"/>
  <c r="O8534" i="5"/>
  <c r="P8486" i="5"/>
  <c r="O8556" i="5"/>
  <c r="P8508" i="5"/>
  <c r="O8500" i="5"/>
  <c r="P8452" i="5"/>
  <c r="O8572" i="5"/>
  <c r="P8524" i="5"/>
  <c r="O8521" i="5"/>
  <c r="P8473" i="5"/>
  <c r="O8520" i="5"/>
  <c r="P8472" i="5"/>
  <c r="M8368" i="5"/>
  <c r="N8368" i="5"/>
  <c r="Q8368" i="5" s="1"/>
  <c r="F8368" i="5" s="1"/>
  <c r="G8368" i="5" s="1"/>
  <c r="M8401" i="5"/>
  <c r="N8401" i="5"/>
  <c r="Q8401" i="5" s="1"/>
  <c r="F8401" i="5" s="1"/>
  <c r="G8401" i="5" s="1"/>
  <c r="M8356" i="5"/>
  <c r="N8356" i="5"/>
  <c r="Q8356" i="5" s="1"/>
  <c r="F8356" i="5" s="1"/>
  <c r="G8356" i="5" s="1"/>
  <c r="M8369" i="5"/>
  <c r="N8369" i="5"/>
  <c r="Q8369" i="5" s="1"/>
  <c r="F8369" i="5" s="1"/>
  <c r="G8369" i="5" s="1"/>
  <c r="M8373" i="5"/>
  <c r="N8373" i="5"/>
  <c r="Q8373" i="5" s="1"/>
  <c r="F8373" i="5" s="1"/>
  <c r="G8373" i="5" s="1"/>
  <c r="M8381" i="5"/>
  <c r="N8381" i="5"/>
  <c r="Q8381" i="5" s="1"/>
  <c r="F8381" i="5" s="1"/>
  <c r="G8381" i="5" s="1"/>
  <c r="M8378" i="5"/>
  <c r="N8378" i="5"/>
  <c r="Q8378" i="5" s="1"/>
  <c r="F8378" i="5" s="1"/>
  <c r="G8378" i="5" s="1"/>
  <c r="M8390" i="5"/>
  <c r="N8390" i="5"/>
  <c r="Q8390" i="5" s="1"/>
  <c r="F8390" i="5" s="1"/>
  <c r="G8390" i="5" s="1"/>
  <c r="M8377" i="5"/>
  <c r="N8377" i="5"/>
  <c r="Q8377" i="5" s="1"/>
  <c r="F8377" i="5" s="1"/>
  <c r="G8377" i="5" s="1"/>
  <c r="M8398" i="5"/>
  <c r="N8398" i="5"/>
  <c r="Q8398" i="5" s="1"/>
  <c r="F8398" i="5" s="1"/>
  <c r="G8398" i="5" s="1"/>
  <c r="M8397" i="5"/>
  <c r="N8397" i="5"/>
  <c r="Q8397" i="5" s="1"/>
  <c r="F8397" i="5" s="1"/>
  <c r="G8397" i="5" s="1"/>
  <c r="M8391" i="5"/>
  <c r="N8391" i="5"/>
  <c r="Q8391" i="5" s="1"/>
  <c r="F8391" i="5" s="1"/>
  <c r="G8391" i="5" s="1"/>
  <c r="M8387" i="5"/>
  <c r="N8387" i="5"/>
  <c r="Q8387" i="5" s="1"/>
  <c r="F8387" i="5" s="1"/>
  <c r="G8387" i="5" s="1"/>
  <c r="M8357" i="5"/>
  <c r="N8357" i="5"/>
  <c r="Q8357" i="5" s="1"/>
  <c r="F8357" i="5" s="1"/>
  <c r="G8357" i="5" s="1"/>
  <c r="M8383" i="5"/>
  <c r="N8383" i="5"/>
  <c r="Q8383" i="5" s="1"/>
  <c r="F8383" i="5" s="1"/>
  <c r="G8383" i="5" s="1"/>
  <c r="M8358" i="5"/>
  <c r="N8358" i="5"/>
  <c r="Q8358" i="5" s="1"/>
  <c r="F8358" i="5" s="1"/>
  <c r="G8358" i="5" s="1"/>
  <c r="M8392" i="5"/>
  <c r="N8392" i="5"/>
  <c r="Q8392" i="5" s="1"/>
  <c r="F8392" i="5" s="1"/>
  <c r="G8392" i="5" s="1"/>
  <c r="M8364" i="5"/>
  <c r="N8364" i="5"/>
  <c r="Q8364" i="5" s="1"/>
  <c r="F8364" i="5" s="1"/>
  <c r="G8364" i="5" s="1"/>
  <c r="M8372" i="5"/>
  <c r="N8372" i="5"/>
  <c r="Q8372" i="5" s="1"/>
  <c r="F8372" i="5" s="1"/>
  <c r="G8372" i="5" s="1"/>
  <c r="M8396" i="5"/>
  <c r="N8396" i="5"/>
  <c r="Q8396" i="5" s="1"/>
  <c r="F8396" i="5" s="1"/>
  <c r="G8396" i="5" s="1"/>
  <c r="M8382" i="5"/>
  <c r="N8382" i="5"/>
  <c r="Q8382" i="5" s="1"/>
  <c r="F8382" i="5" s="1"/>
  <c r="G8382" i="5" s="1"/>
  <c r="M8386" i="5"/>
  <c r="N8386" i="5"/>
  <c r="Q8386" i="5" s="1"/>
  <c r="F8386" i="5" s="1"/>
  <c r="G8386" i="5" s="1"/>
  <c r="M8402" i="5"/>
  <c r="N8402" i="5"/>
  <c r="Q8402" i="5" s="1"/>
  <c r="F8402" i="5" s="1"/>
  <c r="G8402" i="5" s="1"/>
  <c r="M8400" i="5"/>
  <c r="N8400" i="5"/>
  <c r="Q8400" i="5" s="1"/>
  <c r="F8400" i="5" s="1"/>
  <c r="G8400" i="5" s="1"/>
  <c r="M8427" i="5"/>
  <c r="N8427" i="5"/>
  <c r="Q8427" i="5" s="1"/>
  <c r="F8427" i="5" s="1"/>
  <c r="G8427" i="5" s="1"/>
  <c r="M8395" i="5"/>
  <c r="N8395" i="5"/>
  <c r="Q8395" i="5" s="1"/>
  <c r="F8395" i="5" s="1"/>
  <c r="G8395" i="5" s="1"/>
  <c r="M8403" i="5"/>
  <c r="N8403" i="5"/>
  <c r="Q8403" i="5" s="1"/>
  <c r="F8403" i="5" s="1"/>
  <c r="G8403" i="5" s="1"/>
  <c r="M8385" i="5"/>
  <c r="N8385" i="5"/>
  <c r="Q8385" i="5" s="1"/>
  <c r="F8385" i="5" s="1"/>
  <c r="G8385" i="5" s="1"/>
  <c r="M8389" i="5"/>
  <c r="N8389" i="5"/>
  <c r="Q8389" i="5" s="1"/>
  <c r="F8389" i="5" s="1"/>
  <c r="G8389" i="5" s="1"/>
  <c r="M8367" i="5"/>
  <c r="N8367" i="5"/>
  <c r="Q8367" i="5" s="1"/>
  <c r="F8367" i="5" s="1"/>
  <c r="G8367" i="5" s="1"/>
  <c r="M8371" i="5"/>
  <c r="N8371" i="5"/>
  <c r="Q8371" i="5" s="1"/>
  <c r="F8371" i="5" s="1"/>
  <c r="G8371" i="5" s="1"/>
  <c r="M8366" i="5"/>
  <c r="N8366" i="5"/>
  <c r="Q8366" i="5" s="1"/>
  <c r="F8366" i="5" s="1"/>
  <c r="G8366" i="5" s="1"/>
  <c r="M8365" i="5"/>
  <c r="N8365" i="5"/>
  <c r="Q8365" i="5" s="1"/>
  <c r="F8365" i="5" s="1"/>
  <c r="G8365" i="5" s="1"/>
  <c r="M8376" i="5"/>
  <c r="N8376" i="5"/>
  <c r="Q8376" i="5" s="1"/>
  <c r="F8376" i="5" s="1"/>
  <c r="G8376" i="5" s="1"/>
  <c r="M8362" i="5"/>
  <c r="N8362" i="5"/>
  <c r="Q8362" i="5" s="1"/>
  <c r="F8362" i="5" s="1"/>
  <c r="G8362" i="5" s="1"/>
  <c r="M8388" i="5"/>
  <c r="N8388" i="5"/>
  <c r="Q8388" i="5" s="1"/>
  <c r="F8388" i="5" s="1"/>
  <c r="G8388" i="5" s="1"/>
  <c r="M8361" i="5"/>
  <c r="N8361" i="5"/>
  <c r="Q8361" i="5" s="1"/>
  <c r="F8361" i="5" s="1"/>
  <c r="G8361" i="5" s="1"/>
  <c r="M8380" i="5"/>
  <c r="N8380" i="5"/>
  <c r="Q8380" i="5" s="1"/>
  <c r="F8380" i="5" s="1"/>
  <c r="G8380" i="5" s="1"/>
  <c r="M8374" i="5"/>
  <c r="N8374" i="5"/>
  <c r="Q8374" i="5" s="1"/>
  <c r="F8374" i="5" s="1"/>
  <c r="G8374" i="5" s="1"/>
  <c r="M8359" i="5"/>
  <c r="N8359" i="5"/>
  <c r="Q8359" i="5" s="1"/>
  <c r="F8359" i="5" s="1"/>
  <c r="G8359" i="5" s="1"/>
  <c r="M8375" i="5"/>
  <c r="N8375" i="5"/>
  <c r="Q8375" i="5" s="1"/>
  <c r="F8375" i="5" s="1"/>
  <c r="G8375" i="5" s="1"/>
  <c r="M8399" i="5"/>
  <c r="N8399" i="5"/>
  <c r="Q8399" i="5" s="1"/>
  <c r="F8399" i="5" s="1"/>
  <c r="G8399" i="5" s="1"/>
  <c r="M8370" i="5"/>
  <c r="N8370" i="5"/>
  <c r="Q8370" i="5" s="1"/>
  <c r="F8370" i="5" s="1"/>
  <c r="G8370" i="5" s="1"/>
  <c r="M8394" i="5"/>
  <c r="N8394" i="5"/>
  <c r="Q8394" i="5" s="1"/>
  <c r="F8394" i="5" s="1"/>
  <c r="G8394" i="5" s="1"/>
  <c r="M8393" i="5"/>
  <c r="N8393" i="5"/>
  <c r="Q8393" i="5" s="1"/>
  <c r="F8393" i="5" s="1"/>
  <c r="G8393" i="5" s="1"/>
  <c r="M8360" i="5"/>
  <c r="N8360" i="5"/>
  <c r="Q8360" i="5" s="1"/>
  <c r="F8360" i="5" s="1"/>
  <c r="G8360" i="5" s="1"/>
  <c r="M8384" i="5"/>
  <c r="N8384" i="5"/>
  <c r="Q8384" i="5" s="1"/>
  <c r="F8384" i="5" s="1"/>
  <c r="G8384" i="5" s="1"/>
  <c r="M8411" i="5"/>
  <c r="N8411" i="5"/>
  <c r="Q8411" i="5" s="1"/>
  <c r="F8411" i="5" s="1"/>
  <c r="G8411" i="5" s="1"/>
  <c r="A8405" i="5"/>
  <c r="B8357" i="5"/>
  <c r="A8434" i="5"/>
  <c r="B8386" i="5"/>
  <c r="A8407" i="5"/>
  <c r="B8359" i="5"/>
  <c r="A8450" i="5"/>
  <c r="B8402" i="5"/>
  <c r="A8414" i="5"/>
  <c r="B8366" i="5"/>
  <c r="A8423" i="5"/>
  <c r="B8375" i="5"/>
  <c r="A8448" i="5"/>
  <c r="B8400" i="5"/>
  <c r="A8413" i="5"/>
  <c r="B8365" i="5"/>
  <c r="A8424" i="5"/>
  <c r="B8376" i="5"/>
  <c r="A8410" i="5"/>
  <c r="B8362" i="5"/>
  <c r="A8436" i="5"/>
  <c r="B8388" i="5"/>
  <c r="A8409" i="5"/>
  <c r="B8361" i="5"/>
  <c r="A8428" i="5"/>
  <c r="B8380" i="5"/>
  <c r="A8422" i="5"/>
  <c r="B8374" i="5"/>
  <c r="A8438" i="5"/>
  <c r="B8390" i="5"/>
  <c r="A8425" i="5"/>
  <c r="B8377" i="5"/>
  <c r="A8446" i="5"/>
  <c r="B8398" i="5"/>
  <c r="A8445" i="5"/>
  <c r="B8397" i="5"/>
  <c r="A8439" i="5"/>
  <c r="B8391" i="5"/>
  <c r="A8435" i="5"/>
  <c r="B8387" i="5"/>
  <c r="A8431" i="5"/>
  <c r="B8383" i="5"/>
  <c r="A8447" i="5"/>
  <c r="B8399" i="5"/>
  <c r="A8418" i="5"/>
  <c r="B8370" i="5"/>
  <c r="A8442" i="5"/>
  <c r="B8394" i="5"/>
  <c r="A8441" i="5"/>
  <c r="B8393" i="5"/>
  <c r="A8408" i="5"/>
  <c r="B8360" i="5"/>
  <c r="A8432" i="5"/>
  <c r="B8384" i="5"/>
  <c r="A8459" i="5"/>
  <c r="B8411" i="5"/>
  <c r="A8406" i="5"/>
  <c r="B8358" i="5"/>
  <c r="A8440" i="5"/>
  <c r="B8392" i="5"/>
  <c r="A8412" i="5"/>
  <c r="B8364" i="5"/>
  <c r="A8420" i="5"/>
  <c r="B8372" i="5"/>
  <c r="A8444" i="5"/>
  <c r="B8396" i="5"/>
  <c r="A8430" i="5"/>
  <c r="B8382" i="5"/>
  <c r="A8475" i="5"/>
  <c r="B8427" i="5"/>
  <c r="A8443" i="5"/>
  <c r="B8395" i="5"/>
  <c r="A8451" i="5"/>
  <c r="B8403" i="5"/>
  <c r="A8433" i="5"/>
  <c r="B8385" i="5"/>
  <c r="A8437" i="5"/>
  <c r="B8389" i="5"/>
  <c r="A8415" i="5"/>
  <c r="B8367" i="5"/>
  <c r="A8419" i="5"/>
  <c r="B8371" i="5"/>
  <c r="A8416" i="5"/>
  <c r="B8368" i="5"/>
  <c r="A8449" i="5"/>
  <c r="B8401" i="5"/>
  <c r="A8404" i="5"/>
  <c r="B8356" i="5"/>
  <c r="A8417" i="5"/>
  <c r="B8369" i="5"/>
  <c r="A8421" i="5"/>
  <c r="B8373" i="5"/>
  <c r="A8429" i="5"/>
  <c r="B8381" i="5"/>
  <c r="A8426" i="5"/>
  <c r="B8378" i="5"/>
  <c r="O8568" i="5" l="1"/>
  <c r="P8520" i="5"/>
  <c r="O8562" i="5"/>
  <c r="P8514" i="5"/>
  <c r="O8577" i="5"/>
  <c r="P8529" i="5"/>
  <c r="O8569" i="5"/>
  <c r="P8521" i="5"/>
  <c r="O8550" i="5"/>
  <c r="P8502" i="5"/>
  <c r="O8601" i="5"/>
  <c r="P8553" i="5"/>
  <c r="O8593" i="5"/>
  <c r="P8545" i="5"/>
  <c r="O8643" i="5"/>
  <c r="P8595" i="5"/>
  <c r="O8586" i="5"/>
  <c r="P8538" i="5"/>
  <c r="O8620" i="5"/>
  <c r="P8572" i="5"/>
  <c r="O8559" i="5"/>
  <c r="P8511" i="5"/>
  <c r="O8599" i="5"/>
  <c r="P8551" i="5"/>
  <c r="O8558" i="5"/>
  <c r="P8510" i="5"/>
  <c r="O8588" i="5"/>
  <c r="P8540" i="5"/>
  <c r="O8603" i="5"/>
  <c r="P8555" i="5"/>
  <c r="O8587" i="5"/>
  <c r="P8539" i="5"/>
  <c r="O8548" i="5"/>
  <c r="P8500" i="5"/>
  <c r="O8576" i="5"/>
  <c r="P8528" i="5"/>
  <c r="O8564" i="5"/>
  <c r="P8516" i="5"/>
  <c r="O8571" i="5"/>
  <c r="P8523" i="5"/>
  <c r="O8578" i="5"/>
  <c r="P8530" i="5"/>
  <c r="O8618" i="5"/>
  <c r="P8570" i="5"/>
  <c r="O8594" i="5"/>
  <c r="P8546" i="5"/>
  <c r="O8549" i="5"/>
  <c r="P8501" i="5"/>
  <c r="O8604" i="5"/>
  <c r="P8556" i="5"/>
  <c r="O8566" i="5"/>
  <c r="P8518" i="5"/>
  <c r="O8575" i="5"/>
  <c r="P8527" i="5"/>
  <c r="O8585" i="5"/>
  <c r="P8537" i="5"/>
  <c r="O8602" i="5"/>
  <c r="P8554" i="5"/>
  <c r="O8574" i="5"/>
  <c r="P8526" i="5"/>
  <c r="O8560" i="5"/>
  <c r="P8512" i="5"/>
  <c r="O8589" i="5"/>
  <c r="P8541" i="5"/>
  <c r="O8579" i="5"/>
  <c r="P8531" i="5"/>
  <c r="O8615" i="5"/>
  <c r="P8567" i="5"/>
  <c r="O8557" i="5"/>
  <c r="P8509" i="5"/>
  <c r="O8583" i="5"/>
  <c r="P8535" i="5"/>
  <c r="O8632" i="5"/>
  <c r="P8584" i="5"/>
  <c r="O8592" i="5"/>
  <c r="P8544" i="5"/>
  <c r="O8591" i="5"/>
  <c r="P8543" i="5"/>
  <c r="O8600" i="5"/>
  <c r="P8552" i="5"/>
  <c r="O8580" i="5"/>
  <c r="P8532" i="5"/>
  <c r="O8582" i="5"/>
  <c r="P8534" i="5"/>
  <c r="O8590" i="5"/>
  <c r="P8542" i="5"/>
  <c r="O8629" i="5"/>
  <c r="P8581" i="5"/>
  <c r="O8563" i="5"/>
  <c r="P8515" i="5"/>
  <c r="O8561" i="5"/>
  <c r="P8513" i="5"/>
  <c r="O8573" i="5"/>
  <c r="P8525" i="5"/>
  <c r="O8565" i="5"/>
  <c r="P8517" i="5"/>
  <c r="M8449" i="5"/>
  <c r="N8449" i="5"/>
  <c r="Q8449" i="5" s="1"/>
  <c r="F8449" i="5" s="1"/>
  <c r="G8449" i="5" s="1"/>
  <c r="M8443" i="5"/>
  <c r="N8443" i="5"/>
  <c r="Q8443" i="5" s="1"/>
  <c r="F8443" i="5" s="1"/>
  <c r="G8443" i="5" s="1"/>
  <c r="M8406" i="5"/>
  <c r="N8406" i="5"/>
  <c r="Q8406" i="5" s="1"/>
  <c r="F8406" i="5" s="1"/>
  <c r="G8406" i="5" s="1"/>
  <c r="M8447" i="5"/>
  <c r="N8447" i="5"/>
  <c r="Q8447" i="5" s="1"/>
  <c r="F8447" i="5" s="1"/>
  <c r="G8447" i="5" s="1"/>
  <c r="M8438" i="5"/>
  <c r="N8438" i="5"/>
  <c r="Q8438" i="5" s="1"/>
  <c r="F8438" i="5" s="1"/>
  <c r="G8438" i="5" s="1"/>
  <c r="M8413" i="5"/>
  <c r="N8413" i="5"/>
  <c r="Q8413" i="5" s="1"/>
  <c r="F8413" i="5" s="1"/>
  <c r="G8413" i="5" s="1"/>
  <c r="M8405" i="5"/>
  <c r="N8405" i="5"/>
  <c r="Q8405" i="5" s="1"/>
  <c r="F8405" i="5" s="1"/>
  <c r="G8405" i="5" s="1"/>
  <c r="M8419" i="5"/>
  <c r="N8419" i="5"/>
  <c r="Q8419" i="5" s="1"/>
  <c r="F8419" i="5" s="1"/>
  <c r="G8419" i="5" s="1"/>
  <c r="M8428" i="5"/>
  <c r="N8428" i="5"/>
  <c r="Q8428" i="5" s="1"/>
  <c r="F8428" i="5" s="1"/>
  <c r="G8428" i="5" s="1"/>
  <c r="M8429" i="5"/>
  <c r="N8429" i="5"/>
  <c r="Q8429" i="5" s="1"/>
  <c r="F8429" i="5" s="1"/>
  <c r="G8429" i="5" s="1"/>
  <c r="M8415" i="5"/>
  <c r="N8415" i="5"/>
  <c r="Q8415" i="5" s="1"/>
  <c r="F8415" i="5" s="1"/>
  <c r="G8415" i="5" s="1"/>
  <c r="M8444" i="5"/>
  <c r="N8444" i="5"/>
  <c r="Q8444" i="5" s="1"/>
  <c r="F8444" i="5" s="1"/>
  <c r="G8444" i="5" s="1"/>
  <c r="M8408" i="5"/>
  <c r="N8408" i="5"/>
  <c r="Q8408" i="5" s="1"/>
  <c r="F8408" i="5" s="1"/>
  <c r="G8408" i="5" s="1"/>
  <c r="M8439" i="5"/>
  <c r="N8439" i="5"/>
  <c r="Q8439" i="5" s="1"/>
  <c r="F8439" i="5" s="1"/>
  <c r="G8439" i="5" s="1"/>
  <c r="M8409" i="5"/>
  <c r="N8409" i="5"/>
  <c r="Q8409" i="5" s="1"/>
  <c r="F8409" i="5" s="1"/>
  <c r="G8409" i="5" s="1"/>
  <c r="M8414" i="5"/>
  <c r="N8414" i="5"/>
  <c r="Q8414" i="5" s="1"/>
  <c r="F8414" i="5" s="1"/>
  <c r="G8414" i="5" s="1"/>
  <c r="M8426" i="5"/>
  <c r="N8426" i="5"/>
  <c r="Q8426" i="5" s="1"/>
  <c r="F8426" i="5" s="1"/>
  <c r="G8426" i="5" s="1"/>
  <c r="M8430" i="5"/>
  <c r="N8430" i="5"/>
  <c r="Q8430" i="5" s="1"/>
  <c r="F8430" i="5" s="1"/>
  <c r="G8430" i="5" s="1"/>
  <c r="M8435" i="5"/>
  <c r="N8435" i="5"/>
  <c r="Q8435" i="5" s="1"/>
  <c r="F8435" i="5" s="1"/>
  <c r="G8435" i="5" s="1"/>
  <c r="M8421" i="5"/>
  <c r="N8421" i="5"/>
  <c r="Q8421" i="5" s="1"/>
  <c r="F8421" i="5" s="1"/>
  <c r="G8421" i="5" s="1"/>
  <c r="M8437" i="5"/>
  <c r="N8437" i="5"/>
  <c r="Q8437" i="5" s="1"/>
  <c r="F8437" i="5" s="1"/>
  <c r="G8437" i="5" s="1"/>
  <c r="M8420" i="5"/>
  <c r="N8420" i="5"/>
  <c r="Q8420" i="5" s="1"/>
  <c r="F8420" i="5" s="1"/>
  <c r="G8420" i="5" s="1"/>
  <c r="M8441" i="5"/>
  <c r="N8441" i="5"/>
  <c r="Q8441" i="5" s="1"/>
  <c r="F8441" i="5" s="1"/>
  <c r="G8441" i="5" s="1"/>
  <c r="M8445" i="5"/>
  <c r="N8445" i="5"/>
  <c r="Q8445" i="5" s="1"/>
  <c r="F8445" i="5" s="1"/>
  <c r="G8445" i="5" s="1"/>
  <c r="M8436" i="5"/>
  <c r="N8436" i="5"/>
  <c r="Q8436" i="5" s="1"/>
  <c r="F8436" i="5" s="1"/>
  <c r="G8436" i="5" s="1"/>
  <c r="M8450" i="5"/>
  <c r="N8450" i="5"/>
  <c r="Q8450" i="5" s="1"/>
  <c r="F8450" i="5" s="1"/>
  <c r="G8450" i="5" s="1"/>
  <c r="M8416" i="5"/>
  <c r="N8416" i="5"/>
  <c r="Q8416" i="5" s="1"/>
  <c r="F8416" i="5" s="1"/>
  <c r="G8416" i="5" s="1"/>
  <c r="M8475" i="5"/>
  <c r="N8475" i="5"/>
  <c r="Q8475" i="5" s="1"/>
  <c r="F8475" i="5" s="1"/>
  <c r="G8475" i="5" s="1"/>
  <c r="M8459" i="5"/>
  <c r="N8459" i="5"/>
  <c r="Q8459" i="5" s="1"/>
  <c r="F8459" i="5" s="1"/>
  <c r="G8459" i="5" s="1"/>
  <c r="M8431" i="5"/>
  <c r="N8431" i="5"/>
  <c r="Q8431" i="5" s="1"/>
  <c r="F8431" i="5" s="1"/>
  <c r="G8431" i="5" s="1"/>
  <c r="M8422" i="5"/>
  <c r="N8422" i="5"/>
  <c r="Q8422" i="5" s="1"/>
  <c r="F8422" i="5" s="1"/>
  <c r="G8422" i="5" s="1"/>
  <c r="M8448" i="5"/>
  <c r="N8448" i="5"/>
  <c r="Q8448" i="5" s="1"/>
  <c r="F8448" i="5" s="1"/>
  <c r="G8448" i="5" s="1"/>
  <c r="M8432" i="5"/>
  <c r="N8432" i="5"/>
  <c r="Q8432" i="5" s="1"/>
  <c r="F8432" i="5" s="1"/>
  <c r="G8432" i="5" s="1"/>
  <c r="M8417" i="5"/>
  <c r="N8417" i="5"/>
  <c r="Q8417" i="5" s="1"/>
  <c r="F8417" i="5" s="1"/>
  <c r="G8417" i="5" s="1"/>
  <c r="M8433" i="5"/>
  <c r="N8433" i="5"/>
  <c r="Q8433" i="5" s="1"/>
  <c r="F8433" i="5" s="1"/>
  <c r="G8433" i="5" s="1"/>
  <c r="M8412" i="5"/>
  <c r="N8412" i="5"/>
  <c r="Q8412" i="5" s="1"/>
  <c r="F8412" i="5" s="1"/>
  <c r="G8412" i="5" s="1"/>
  <c r="M8442" i="5"/>
  <c r="N8442" i="5"/>
  <c r="Q8442" i="5" s="1"/>
  <c r="F8442" i="5" s="1"/>
  <c r="G8442" i="5" s="1"/>
  <c r="M8446" i="5"/>
  <c r="N8446" i="5"/>
  <c r="Q8446" i="5" s="1"/>
  <c r="F8446" i="5" s="1"/>
  <c r="G8446" i="5" s="1"/>
  <c r="M8410" i="5"/>
  <c r="N8410" i="5"/>
  <c r="Q8410" i="5" s="1"/>
  <c r="F8410" i="5" s="1"/>
  <c r="G8410" i="5" s="1"/>
  <c r="M8407" i="5"/>
  <c r="N8407" i="5"/>
  <c r="Q8407" i="5" s="1"/>
  <c r="F8407" i="5" s="1"/>
  <c r="G8407" i="5" s="1"/>
  <c r="M8423" i="5"/>
  <c r="N8423" i="5"/>
  <c r="Q8423" i="5" s="1"/>
  <c r="F8423" i="5" s="1"/>
  <c r="G8423" i="5" s="1"/>
  <c r="M8404" i="5"/>
  <c r="N8404" i="5"/>
  <c r="Q8404" i="5" s="1"/>
  <c r="F8404" i="5" s="1"/>
  <c r="G8404" i="5" s="1"/>
  <c r="M8451" i="5"/>
  <c r="N8451" i="5"/>
  <c r="Q8451" i="5" s="1"/>
  <c r="F8451" i="5" s="1"/>
  <c r="G8451" i="5" s="1"/>
  <c r="M8440" i="5"/>
  <c r="N8440" i="5"/>
  <c r="Q8440" i="5" s="1"/>
  <c r="F8440" i="5" s="1"/>
  <c r="G8440" i="5" s="1"/>
  <c r="M8418" i="5"/>
  <c r="N8418" i="5"/>
  <c r="Q8418" i="5" s="1"/>
  <c r="F8418" i="5" s="1"/>
  <c r="G8418" i="5" s="1"/>
  <c r="M8425" i="5"/>
  <c r="N8425" i="5"/>
  <c r="Q8425" i="5" s="1"/>
  <c r="F8425" i="5" s="1"/>
  <c r="G8425" i="5" s="1"/>
  <c r="M8424" i="5"/>
  <c r="N8424" i="5"/>
  <c r="Q8424" i="5" s="1"/>
  <c r="F8424" i="5" s="1"/>
  <c r="G8424" i="5" s="1"/>
  <c r="M8434" i="5"/>
  <c r="N8434" i="5"/>
  <c r="Q8434" i="5" s="1"/>
  <c r="F8434" i="5" s="1"/>
  <c r="G8434" i="5" s="1"/>
  <c r="A8474" i="5"/>
  <c r="B8426" i="5"/>
  <c r="A8467" i="5"/>
  <c r="B8419" i="5"/>
  <c r="A8478" i="5"/>
  <c r="B8430" i="5"/>
  <c r="A8480" i="5"/>
  <c r="B8432" i="5"/>
  <c r="A8483" i="5"/>
  <c r="B8435" i="5"/>
  <c r="A8476" i="5"/>
  <c r="B8428" i="5"/>
  <c r="A8471" i="5"/>
  <c r="B8423" i="5"/>
  <c r="A8469" i="5"/>
  <c r="B8421" i="5"/>
  <c r="A8484" i="5"/>
  <c r="B8436" i="5"/>
  <c r="A8463" i="5"/>
  <c r="B8415" i="5"/>
  <c r="A8487" i="5"/>
  <c r="B8439" i="5"/>
  <c r="A8485" i="5"/>
  <c r="B8437" i="5"/>
  <c r="A8489" i="5"/>
  <c r="B8441" i="5"/>
  <c r="A8493" i="5"/>
  <c r="B8445" i="5"/>
  <c r="A8465" i="5"/>
  <c r="B8417" i="5"/>
  <c r="A8481" i="5"/>
  <c r="B8433" i="5"/>
  <c r="A8460" i="5"/>
  <c r="B8412" i="5"/>
  <c r="A8490" i="5"/>
  <c r="B8442" i="5"/>
  <c r="A8494" i="5"/>
  <c r="B8446" i="5"/>
  <c r="A8458" i="5"/>
  <c r="B8410" i="5"/>
  <c r="A8455" i="5"/>
  <c r="B8407" i="5"/>
  <c r="A8452" i="5"/>
  <c r="B8404" i="5"/>
  <c r="A8499" i="5"/>
  <c r="B8451" i="5"/>
  <c r="A8488" i="5"/>
  <c r="B8440" i="5"/>
  <c r="A8466" i="5"/>
  <c r="B8418" i="5"/>
  <c r="A8473" i="5"/>
  <c r="B8425" i="5"/>
  <c r="A8472" i="5"/>
  <c r="B8424" i="5"/>
  <c r="A8482" i="5"/>
  <c r="B8434" i="5"/>
  <c r="A8464" i="5"/>
  <c r="B8416" i="5"/>
  <c r="A8523" i="5"/>
  <c r="B8475" i="5"/>
  <c r="A8507" i="5"/>
  <c r="B8459" i="5"/>
  <c r="A8479" i="5"/>
  <c r="B8431" i="5"/>
  <c r="A8470" i="5"/>
  <c r="B8422" i="5"/>
  <c r="A8496" i="5"/>
  <c r="B8448" i="5"/>
  <c r="A8477" i="5"/>
  <c r="B8429" i="5"/>
  <c r="A8492" i="5"/>
  <c r="B8444" i="5"/>
  <c r="A8456" i="5"/>
  <c r="B8408" i="5"/>
  <c r="A8457" i="5"/>
  <c r="B8409" i="5"/>
  <c r="A8462" i="5"/>
  <c r="B8414" i="5"/>
  <c r="A8468" i="5"/>
  <c r="B8420" i="5"/>
  <c r="A8498" i="5"/>
  <c r="B8450" i="5"/>
  <c r="A8497" i="5"/>
  <c r="B8449" i="5"/>
  <c r="A8491" i="5"/>
  <c r="B8443" i="5"/>
  <c r="A8454" i="5"/>
  <c r="B8406" i="5"/>
  <c r="A8495" i="5"/>
  <c r="B8447" i="5"/>
  <c r="A8486" i="5"/>
  <c r="B8438" i="5"/>
  <c r="A8461" i="5"/>
  <c r="B8413" i="5"/>
  <c r="A8453" i="5"/>
  <c r="B8405" i="5"/>
  <c r="O8647" i="5" l="1"/>
  <c r="P8599" i="5"/>
  <c r="O8630" i="5"/>
  <c r="P8582" i="5"/>
  <c r="O8633" i="5"/>
  <c r="P8585" i="5"/>
  <c r="O8641" i="5"/>
  <c r="P8593" i="5"/>
  <c r="O8663" i="5"/>
  <c r="P8615" i="5"/>
  <c r="O8606" i="5"/>
  <c r="P8558" i="5"/>
  <c r="O8611" i="5"/>
  <c r="P8563" i="5"/>
  <c r="O8640" i="5"/>
  <c r="P8592" i="5"/>
  <c r="O8608" i="5"/>
  <c r="P8560" i="5"/>
  <c r="O8597" i="5"/>
  <c r="P8549" i="5"/>
  <c r="O8596" i="5"/>
  <c r="P8548" i="5"/>
  <c r="O8668" i="5"/>
  <c r="P8620" i="5"/>
  <c r="O8677" i="5"/>
  <c r="P8629" i="5"/>
  <c r="O8680" i="5"/>
  <c r="P8632" i="5"/>
  <c r="O8622" i="5"/>
  <c r="P8574" i="5"/>
  <c r="O8642" i="5"/>
  <c r="P8594" i="5"/>
  <c r="O8635" i="5"/>
  <c r="P8587" i="5"/>
  <c r="O8634" i="5"/>
  <c r="P8586" i="5"/>
  <c r="O8610" i="5"/>
  <c r="P8562" i="5"/>
  <c r="O8605" i="5"/>
  <c r="P8557" i="5"/>
  <c r="O8626" i="5"/>
  <c r="P8578" i="5"/>
  <c r="O8636" i="5"/>
  <c r="P8588" i="5"/>
  <c r="O8613" i="5"/>
  <c r="P8565" i="5"/>
  <c r="O8628" i="5"/>
  <c r="P8580" i="5"/>
  <c r="O8623" i="5"/>
  <c r="P8575" i="5"/>
  <c r="O8649" i="5"/>
  <c r="P8601" i="5"/>
  <c r="O8621" i="5"/>
  <c r="P8573" i="5"/>
  <c r="O8648" i="5"/>
  <c r="P8600" i="5"/>
  <c r="O8627" i="5"/>
  <c r="P8579" i="5"/>
  <c r="O8614" i="5"/>
  <c r="P8566" i="5"/>
  <c r="O8612" i="5"/>
  <c r="P8564" i="5"/>
  <c r="O8598" i="5"/>
  <c r="P8550" i="5"/>
  <c r="P8576" i="5"/>
  <c r="O8624" i="5"/>
  <c r="O8625" i="5"/>
  <c r="P8577" i="5"/>
  <c r="O8619" i="5"/>
  <c r="P8571" i="5"/>
  <c r="O8609" i="5"/>
  <c r="P8561" i="5"/>
  <c r="O8639" i="5"/>
  <c r="P8591" i="5"/>
  <c r="O8637" i="5"/>
  <c r="P8589" i="5"/>
  <c r="O8652" i="5"/>
  <c r="P8604" i="5"/>
  <c r="O8607" i="5"/>
  <c r="P8559" i="5"/>
  <c r="O8617" i="5"/>
  <c r="P8569" i="5"/>
  <c r="O8638" i="5"/>
  <c r="P8590" i="5"/>
  <c r="O8631" i="5"/>
  <c r="P8583" i="5"/>
  <c r="O8650" i="5"/>
  <c r="P8602" i="5"/>
  <c r="O8666" i="5"/>
  <c r="P8618" i="5"/>
  <c r="O8651" i="5"/>
  <c r="P8603" i="5"/>
  <c r="O8691" i="5"/>
  <c r="P8643" i="5"/>
  <c r="O8616" i="5"/>
  <c r="P8568" i="5"/>
  <c r="M8461" i="5"/>
  <c r="N8461" i="5"/>
  <c r="Q8461" i="5" s="1"/>
  <c r="F8461" i="5" s="1"/>
  <c r="G8461" i="5" s="1"/>
  <c r="M8468" i="5"/>
  <c r="N8468" i="5"/>
  <c r="Q8468" i="5" s="1"/>
  <c r="F8468" i="5" s="1"/>
  <c r="G8468" i="5" s="1"/>
  <c r="M8470" i="5"/>
  <c r="N8470" i="5"/>
  <c r="Q8470" i="5" s="1"/>
  <c r="F8470" i="5" s="1"/>
  <c r="G8470" i="5" s="1"/>
  <c r="M8473" i="5"/>
  <c r="N8473" i="5"/>
  <c r="Q8473" i="5" s="1"/>
  <c r="F8473" i="5" s="1"/>
  <c r="G8473" i="5" s="1"/>
  <c r="M8494" i="5"/>
  <c r="N8494" i="5"/>
  <c r="Q8494" i="5" s="1"/>
  <c r="F8494" i="5" s="1"/>
  <c r="G8494" i="5" s="1"/>
  <c r="M8485" i="5"/>
  <c r="N8485" i="5"/>
  <c r="Q8485" i="5" s="1"/>
  <c r="F8485" i="5" s="1"/>
  <c r="G8485" i="5" s="1"/>
  <c r="M8483" i="5"/>
  <c r="N8483" i="5"/>
  <c r="Q8483" i="5" s="1"/>
  <c r="F8483" i="5" s="1"/>
  <c r="G8483" i="5" s="1"/>
  <c r="M8492" i="5"/>
  <c r="N8492" i="5"/>
  <c r="Q8492" i="5" s="1"/>
  <c r="F8492" i="5" s="1"/>
  <c r="G8492" i="5" s="1"/>
  <c r="M8491" i="5"/>
  <c r="N8491" i="5"/>
  <c r="Q8491" i="5" s="1"/>
  <c r="F8491" i="5" s="1"/>
  <c r="G8491" i="5" s="1"/>
  <c r="M8477" i="5"/>
  <c r="N8477" i="5"/>
  <c r="Q8477" i="5" s="1"/>
  <c r="F8477" i="5" s="1"/>
  <c r="G8477" i="5" s="1"/>
  <c r="M8482" i="5"/>
  <c r="N8482" i="5"/>
  <c r="Q8482" i="5" s="1"/>
  <c r="F8482" i="5" s="1"/>
  <c r="G8482" i="5" s="1"/>
  <c r="M8493" i="5"/>
  <c r="N8493" i="5"/>
  <c r="Q8493" i="5" s="1"/>
  <c r="F8493" i="5" s="1"/>
  <c r="G8493" i="5" s="1"/>
  <c r="M8471" i="5"/>
  <c r="N8471" i="5"/>
  <c r="Q8471" i="5" s="1"/>
  <c r="F8471" i="5" s="1"/>
  <c r="G8471" i="5" s="1"/>
  <c r="M8453" i="5"/>
  <c r="N8453" i="5"/>
  <c r="Q8453" i="5" s="1"/>
  <c r="F8453" i="5" s="1"/>
  <c r="G8453" i="5" s="1"/>
  <c r="M8472" i="5"/>
  <c r="N8472" i="5"/>
  <c r="Q8472" i="5" s="1"/>
  <c r="F8472" i="5" s="1"/>
  <c r="G8472" i="5" s="1"/>
  <c r="M8458" i="5"/>
  <c r="N8458" i="5"/>
  <c r="Q8458" i="5" s="1"/>
  <c r="F8458" i="5" s="1"/>
  <c r="G8458" i="5" s="1"/>
  <c r="M8489" i="5"/>
  <c r="N8489" i="5"/>
  <c r="Q8489" i="5" s="1"/>
  <c r="F8489" i="5" s="1"/>
  <c r="G8489" i="5" s="1"/>
  <c r="M8476" i="5"/>
  <c r="N8476" i="5"/>
  <c r="Q8476" i="5" s="1"/>
  <c r="F8476" i="5" s="1"/>
  <c r="G8476" i="5" s="1"/>
  <c r="M8486" i="5"/>
  <c r="N8486" i="5"/>
  <c r="Q8486" i="5" s="1"/>
  <c r="F8486" i="5" s="1"/>
  <c r="G8486" i="5" s="1"/>
  <c r="M8462" i="5"/>
  <c r="N8462" i="5"/>
  <c r="Q8462" i="5" s="1"/>
  <c r="F8462" i="5" s="1"/>
  <c r="G8462" i="5" s="1"/>
  <c r="M8479" i="5"/>
  <c r="N8479" i="5"/>
  <c r="Q8479" i="5" s="1"/>
  <c r="F8479" i="5" s="1"/>
  <c r="G8479" i="5" s="1"/>
  <c r="M8466" i="5"/>
  <c r="N8466" i="5"/>
  <c r="Q8466" i="5" s="1"/>
  <c r="F8466" i="5" s="1"/>
  <c r="G8466" i="5" s="1"/>
  <c r="M8490" i="5"/>
  <c r="N8490" i="5"/>
  <c r="Q8490" i="5" s="1"/>
  <c r="F8490" i="5" s="1"/>
  <c r="G8490" i="5" s="1"/>
  <c r="M8487" i="5"/>
  <c r="N8487" i="5"/>
  <c r="Q8487" i="5" s="1"/>
  <c r="F8487" i="5" s="1"/>
  <c r="G8487" i="5" s="1"/>
  <c r="M8480" i="5"/>
  <c r="N8480" i="5"/>
  <c r="Q8480" i="5" s="1"/>
  <c r="F8480" i="5" s="1"/>
  <c r="G8480" i="5" s="1"/>
  <c r="M8469" i="5"/>
  <c r="N8469" i="5"/>
  <c r="Q8469" i="5" s="1"/>
  <c r="F8469" i="5" s="1"/>
  <c r="G8469" i="5" s="1"/>
  <c r="M8496" i="5"/>
  <c r="N8496" i="5"/>
  <c r="Q8496" i="5" s="1"/>
  <c r="F8496" i="5" s="1"/>
  <c r="G8496" i="5" s="1"/>
  <c r="M8465" i="5"/>
  <c r="N8465" i="5"/>
  <c r="Q8465" i="5" s="1"/>
  <c r="F8465" i="5" s="1"/>
  <c r="G8465" i="5" s="1"/>
  <c r="M8498" i="5"/>
  <c r="N8498" i="5"/>
  <c r="Q8498" i="5" s="1"/>
  <c r="F8498" i="5" s="1"/>
  <c r="G8498" i="5" s="1"/>
  <c r="M8495" i="5"/>
  <c r="N8495" i="5"/>
  <c r="Q8495" i="5" s="1"/>
  <c r="F8495" i="5" s="1"/>
  <c r="G8495" i="5" s="1"/>
  <c r="M8457" i="5"/>
  <c r="N8457" i="5"/>
  <c r="Q8457" i="5" s="1"/>
  <c r="F8457" i="5" s="1"/>
  <c r="G8457" i="5" s="1"/>
  <c r="M8507" i="5"/>
  <c r="N8507" i="5"/>
  <c r="Q8507" i="5" s="1"/>
  <c r="F8507" i="5" s="1"/>
  <c r="G8507" i="5" s="1"/>
  <c r="M8488" i="5"/>
  <c r="N8488" i="5"/>
  <c r="Q8488" i="5" s="1"/>
  <c r="F8488" i="5" s="1"/>
  <c r="G8488" i="5" s="1"/>
  <c r="M8460" i="5"/>
  <c r="N8460" i="5"/>
  <c r="Q8460" i="5" s="1"/>
  <c r="F8460" i="5" s="1"/>
  <c r="G8460" i="5" s="1"/>
  <c r="M8463" i="5"/>
  <c r="N8463" i="5"/>
  <c r="Q8463" i="5" s="1"/>
  <c r="F8463" i="5" s="1"/>
  <c r="G8463" i="5" s="1"/>
  <c r="M8478" i="5"/>
  <c r="N8478" i="5"/>
  <c r="Q8478" i="5" s="1"/>
  <c r="F8478" i="5" s="1"/>
  <c r="G8478" i="5" s="1"/>
  <c r="M8464" i="5"/>
  <c r="N8464" i="5"/>
  <c r="Q8464" i="5" s="1"/>
  <c r="F8464" i="5" s="1"/>
  <c r="G8464" i="5" s="1"/>
  <c r="M8452" i="5"/>
  <c r="N8452" i="5"/>
  <c r="Q8452" i="5" s="1"/>
  <c r="F8452" i="5" s="1"/>
  <c r="G8452" i="5" s="1"/>
  <c r="M8474" i="5"/>
  <c r="N8474" i="5"/>
  <c r="Q8474" i="5" s="1"/>
  <c r="F8474" i="5" s="1"/>
  <c r="G8474" i="5" s="1"/>
  <c r="M8497" i="5"/>
  <c r="N8497" i="5"/>
  <c r="Q8497" i="5" s="1"/>
  <c r="F8497" i="5" s="1"/>
  <c r="G8497" i="5" s="1"/>
  <c r="M8455" i="5"/>
  <c r="N8455" i="5"/>
  <c r="Q8455" i="5" s="1"/>
  <c r="F8455" i="5" s="1"/>
  <c r="G8455" i="5" s="1"/>
  <c r="M8454" i="5"/>
  <c r="N8454" i="5"/>
  <c r="Q8454" i="5" s="1"/>
  <c r="F8454" i="5" s="1"/>
  <c r="G8454" i="5" s="1"/>
  <c r="M8456" i="5"/>
  <c r="N8456" i="5"/>
  <c r="Q8456" i="5" s="1"/>
  <c r="F8456" i="5" s="1"/>
  <c r="G8456" i="5" s="1"/>
  <c r="M8523" i="5"/>
  <c r="N8523" i="5"/>
  <c r="Q8523" i="5" s="1"/>
  <c r="F8523" i="5" s="1"/>
  <c r="G8523" i="5" s="1"/>
  <c r="M8499" i="5"/>
  <c r="N8499" i="5"/>
  <c r="Q8499" i="5" s="1"/>
  <c r="F8499" i="5" s="1"/>
  <c r="G8499" i="5" s="1"/>
  <c r="M8481" i="5"/>
  <c r="N8481" i="5"/>
  <c r="Q8481" i="5" s="1"/>
  <c r="F8481" i="5" s="1"/>
  <c r="G8481" i="5" s="1"/>
  <c r="M8484" i="5"/>
  <c r="N8484" i="5"/>
  <c r="Q8484" i="5" s="1"/>
  <c r="F8484" i="5" s="1"/>
  <c r="G8484" i="5" s="1"/>
  <c r="M8467" i="5"/>
  <c r="N8467" i="5"/>
  <c r="Q8467" i="5" s="1"/>
  <c r="F8467" i="5" s="1"/>
  <c r="G8467" i="5" s="1"/>
  <c r="A8545" i="5"/>
  <c r="B8497" i="5"/>
  <c r="A8525" i="5"/>
  <c r="B8477" i="5"/>
  <c r="A8530" i="5"/>
  <c r="B8482" i="5"/>
  <c r="A8503" i="5"/>
  <c r="B8455" i="5"/>
  <c r="A8541" i="5"/>
  <c r="B8493" i="5"/>
  <c r="A8519" i="5"/>
  <c r="B8471" i="5"/>
  <c r="A8546" i="5"/>
  <c r="B8498" i="5"/>
  <c r="A8506" i="5"/>
  <c r="B8458" i="5"/>
  <c r="A8510" i="5"/>
  <c r="B8462" i="5"/>
  <c r="A8514" i="5"/>
  <c r="B8466" i="5"/>
  <c r="A8538" i="5"/>
  <c r="B8490" i="5"/>
  <c r="A8528" i="5"/>
  <c r="B8480" i="5"/>
  <c r="A8543" i="5"/>
  <c r="B8495" i="5"/>
  <c r="A8505" i="5"/>
  <c r="B8457" i="5"/>
  <c r="A8555" i="5"/>
  <c r="B8507" i="5"/>
  <c r="A8536" i="5"/>
  <c r="B8488" i="5"/>
  <c r="A8508" i="5"/>
  <c r="B8460" i="5"/>
  <c r="A8511" i="5"/>
  <c r="B8463" i="5"/>
  <c r="A8526" i="5"/>
  <c r="B8478" i="5"/>
  <c r="A8516" i="5"/>
  <c r="B8468" i="5"/>
  <c r="A8518" i="5"/>
  <c r="B8470" i="5"/>
  <c r="A8521" i="5"/>
  <c r="B8473" i="5"/>
  <c r="A8542" i="5"/>
  <c r="B8494" i="5"/>
  <c r="A8533" i="5"/>
  <c r="B8485" i="5"/>
  <c r="A8531" i="5"/>
  <c r="B8483" i="5"/>
  <c r="A8502" i="5"/>
  <c r="B8454" i="5"/>
  <c r="A8504" i="5"/>
  <c r="B8456" i="5"/>
  <c r="A8571" i="5"/>
  <c r="B8523" i="5"/>
  <c r="A8547" i="5"/>
  <c r="B8499" i="5"/>
  <c r="A8529" i="5"/>
  <c r="B8481" i="5"/>
  <c r="A8532" i="5"/>
  <c r="B8484" i="5"/>
  <c r="A8515" i="5"/>
  <c r="B8467" i="5"/>
  <c r="A8544" i="5"/>
  <c r="B8496" i="5"/>
  <c r="A8524" i="5"/>
  <c r="B8476" i="5"/>
  <c r="A8501" i="5"/>
  <c r="B8453" i="5"/>
  <c r="A8520" i="5"/>
  <c r="B8472" i="5"/>
  <c r="A8537" i="5"/>
  <c r="B8489" i="5"/>
  <c r="A8509" i="5"/>
  <c r="B8461" i="5"/>
  <c r="A8534" i="5"/>
  <c r="B8486" i="5"/>
  <c r="A8527" i="5"/>
  <c r="B8479" i="5"/>
  <c r="A8535" i="5"/>
  <c r="B8487" i="5"/>
  <c r="A8539" i="5"/>
  <c r="B8491" i="5"/>
  <c r="A8540" i="5"/>
  <c r="B8492" i="5"/>
  <c r="A8512" i="5"/>
  <c r="B8464" i="5"/>
  <c r="A8500" i="5"/>
  <c r="B8452" i="5"/>
  <c r="A8513" i="5"/>
  <c r="B8465" i="5"/>
  <c r="A8517" i="5"/>
  <c r="B8469" i="5"/>
  <c r="A8522" i="5"/>
  <c r="B8474" i="5"/>
  <c r="O8686" i="5" l="1"/>
  <c r="P8638" i="5"/>
  <c r="O8667" i="5"/>
  <c r="P8619" i="5"/>
  <c r="O8696" i="5"/>
  <c r="P8648" i="5"/>
  <c r="O8674" i="5"/>
  <c r="P8626" i="5"/>
  <c r="O8728" i="5"/>
  <c r="P8680" i="5"/>
  <c r="O8659" i="5"/>
  <c r="P8611" i="5"/>
  <c r="O8664" i="5"/>
  <c r="P8616" i="5"/>
  <c r="O8665" i="5"/>
  <c r="P8617" i="5"/>
  <c r="O8673" i="5"/>
  <c r="P8625" i="5"/>
  <c r="O8669" i="5"/>
  <c r="P8621" i="5"/>
  <c r="O8653" i="5"/>
  <c r="P8605" i="5"/>
  <c r="O8725" i="5"/>
  <c r="P8677" i="5"/>
  <c r="O8654" i="5"/>
  <c r="P8606" i="5"/>
  <c r="O8683" i="5"/>
  <c r="P8635" i="5"/>
  <c r="O8698" i="5"/>
  <c r="P8650" i="5"/>
  <c r="O8687" i="5"/>
  <c r="P8639" i="5"/>
  <c r="O8662" i="5"/>
  <c r="P8614" i="5"/>
  <c r="O8661" i="5"/>
  <c r="P8613" i="5"/>
  <c r="O8690" i="5"/>
  <c r="P8642" i="5"/>
  <c r="O8656" i="5"/>
  <c r="P8608" i="5"/>
  <c r="O8678" i="5"/>
  <c r="P8630" i="5"/>
  <c r="O8672" i="5"/>
  <c r="P8624" i="5"/>
  <c r="O8739" i="5"/>
  <c r="P8691" i="5"/>
  <c r="O8655" i="5"/>
  <c r="P8607" i="5"/>
  <c r="O8697" i="5"/>
  <c r="P8649" i="5"/>
  <c r="O8658" i="5"/>
  <c r="P8610" i="5"/>
  <c r="O8716" i="5"/>
  <c r="P8668" i="5"/>
  <c r="O8711" i="5"/>
  <c r="P8663" i="5"/>
  <c r="O8699" i="5"/>
  <c r="P8651" i="5"/>
  <c r="O8700" i="5"/>
  <c r="P8652" i="5"/>
  <c r="O8646" i="5"/>
  <c r="P8598" i="5"/>
  <c r="O8671" i="5"/>
  <c r="P8623" i="5"/>
  <c r="O8682" i="5"/>
  <c r="P8634" i="5"/>
  <c r="O8644" i="5"/>
  <c r="P8596" i="5"/>
  <c r="O8689" i="5"/>
  <c r="P8641" i="5"/>
  <c r="O8660" i="5"/>
  <c r="P8612" i="5"/>
  <c r="O8714" i="5"/>
  <c r="P8666" i="5"/>
  <c r="O8685" i="5"/>
  <c r="P8637" i="5"/>
  <c r="O8676" i="5"/>
  <c r="P8628" i="5"/>
  <c r="O8645" i="5"/>
  <c r="P8597" i="5"/>
  <c r="O8681" i="5"/>
  <c r="P8633" i="5"/>
  <c r="O8679" i="5"/>
  <c r="P8631" i="5"/>
  <c r="O8657" i="5"/>
  <c r="P8609" i="5"/>
  <c r="O8675" i="5"/>
  <c r="P8627" i="5"/>
  <c r="O8684" i="5"/>
  <c r="P8636" i="5"/>
  <c r="O8670" i="5"/>
  <c r="P8622" i="5"/>
  <c r="O8688" i="5"/>
  <c r="P8640" i="5"/>
  <c r="O8695" i="5"/>
  <c r="P8647" i="5"/>
  <c r="M8540" i="5"/>
  <c r="N8540" i="5"/>
  <c r="Q8540" i="5" s="1"/>
  <c r="F8540" i="5" s="1"/>
  <c r="G8540" i="5" s="1"/>
  <c r="M8555" i="5"/>
  <c r="N8555" i="5"/>
  <c r="Q8555" i="5" s="1"/>
  <c r="F8555" i="5" s="1"/>
  <c r="G8555" i="5" s="1"/>
  <c r="M8539" i="5"/>
  <c r="N8539" i="5"/>
  <c r="Q8539" i="5" s="1"/>
  <c r="F8539" i="5" s="1"/>
  <c r="G8539" i="5" s="1"/>
  <c r="M8546" i="5"/>
  <c r="N8546" i="5"/>
  <c r="Q8546" i="5" s="1"/>
  <c r="F8546" i="5" s="1"/>
  <c r="G8546" i="5" s="1"/>
  <c r="M8505" i="5"/>
  <c r="N8505" i="5"/>
  <c r="Q8505" i="5" s="1"/>
  <c r="F8505" i="5" s="1"/>
  <c r="G8505" i="5" s="1"/>
  <c r="M8517" i="5"/>
  <c r="N8517" i="5"/>
  <c r="Q8517" i="5" s="1"/>
  <c r="F8517" i="5" s="1"/>
  <c r="G8517" i="5" s="1"/>
  <c r="M8527" i="5"/>
  <c r="N8527" i="5"/>
  <c r="Q8527" i="5" s="1"/>
  <c r="F8527" i="5" s="1"/>
  <c r="G8527" i="5" s="1"/>
  <c r="M8544" i="5"/>
  <c r="N8544" i="5"/>
  <c r="Q8544" i="5" s="1"/>
  <c r="F8544" i="5" s="1"/>
  <c r="G8544" i="5" s="1"/>
  <c r="M8502" i="5"/>
  <c r="N8502" i="5"/>
  <c r="Q8502" i="5" s="1"/>
  <c r="F8502" i="5" s="1"/>
  <c r="G8502" i="5" s="1"/>
  <c r="M8526" i="5"/>
  <c r="N8526" i="5"/>
  <c r="Q8526" i="5" s="1"/>
  <c r="F8526" i="5" s="1"/>
  <c r="G8526" i="5" s="1"/>
  <c r="M8528" i="5"/>
  <c r="N8528" i="5"/>
  <c r="Q8528" i="5" s="1"/>
  <c r="F8528" i="5" s="1"/>
  <c r="G8528" i="5" s="1"/>
  <c r="M8541" i="5"/>
  <c r="N8541" i="5"/>
  <c r="Q8541" i="5" s="1"/>
  <c r="F8541" i="5" s="1"/>
  <c r="G8541" i="5" s="1"/>
  <c r="M8520" i="5"/>
  <c r="N8520" i="5"/>
  <c r="Q8520" i="5" s="1"/>
  <c r="F8520" i="5" s="1"/>
  <c r="G8520" i="5" s="1"/>
  <c r="M8521" i="5"/>
  <c r="N8521" i="5"/>
  <c r="Q8521" i="5" s="1"/>
  <c r="F8521" i="5" s="1"/>
  <c r="G8521" i="5" s="1"/>
  <c r="M8506" i="5"/>
  <c r="N8506" i="5"/>
  <c r="Q8506" i="5" s="1"/>
  <c r="F8506" i="5" s="1"/>
  <c r="G8506" i="5" s="1"/>
  <c r="M8522" i="5"/>
  <c r="N8522" i="5"/>
  <c r="Q8522" i="5" s="1"/>
  <c r="F8522" i="5" s="1"/>
  <c r="G8522" i="5" s="1"/>
  <c r="M8535" i="5"/>
  <c r="N8535" i="5"/>
  <c r="Q8535" i="5" s="1"/>
  <c r="F8535" i="5" s="1"/>
  <c r="G8535" i="5" s="1"/>
  <c r="M8524" i="5"/>
  <c r="N8524" i="5"/>
  <c r="Q8524" i="5" s="1"/>
  <c r="F8524" i="5" s="1"/>
  <c r="G8524" i="5" s="1"/>
  <c r="M8504" i="5"/>
  <c r="N8504" i="5"/>
  <c r="Q8504" i="5" s="1"/>
  <c r="F8504" i="5" s="1"/>
  <c r="G8504" i="5" s="1"/>
  <c r="M8516" i="5"/>
  <c r="N8516" i="5"/>
  <c r="Q8516" i="5" s="1"/>
  <c r="F8516" i="5" s="1"/>
  <c r="G8516" i="5" s="1"/>
  <c r="M8543" i="5"/>
  <c r="N8543" i="5"/>
  <c r="Q8543" i="5" s="1"/>
  <c r="F8543" i="5" s="1"/>
  <c r="G8543" i="5" s="1"/>
  <c r="M8519" i="5"/>
  <c r="N8519" i="5"/>
  <c r="Q8519" i="5" s="1"/>
  <c r="F8519" i="5" s="1"/>
  <c r="G8519" i="5" s="1"/>
  <c r="M8513" i="5"/>
  <c r="N8513" i="5"/>
  <c r="Q8513" i="5" s="1"/>
  <c r="F8513" i="5" s="1"/>
  <c r="G8513" i="5" s="1"/>
  <c r="M8534" i="5"/>
  <c r="N8534" i="5"/>
  <c r="Q8534" i="5" s="1"/>
  <c r="F8534" i="5" s="1"/>
  <c r="G8534" i="5" s="1"/>
  <c r="M8515" i="5"/>
  <c r="N8515" i="5"/>
  <c r="Q8515" i="5" s="1"/>
  <c r="F8515" i="5" s="1"/>
  <c r="G8515" i="5" s="1"/>
  <c r="M8531" i="5"/>
  <c r="N8531" i="5"/>
  <c r="Q8531" i="5" s="1"/>
  <c r="F8531" i="5" s="1"/>
  <c r="G8531" i="5" s="1"/>
  <c r="M8511" i="5"/>
  <c r="N8511" i="5"/>
  <c r="Q8511" i="5" s="1"/>
  <c r="F8511" i="5" s="1"/>
  <c r="G8511" i="5" s="1"/>
  <c r="M8538" i="5"/>
  <c r="N8538" i="5"/>
  <c r="Q8538" i="5" s="1"/>
  <c r="F8538" i="5" s="1"/>
  <c r="G8538" i="5" s="1"/>
  <c r="M8503" i="5"/>
  <c r="N8503" i="5"/>
  <c r="Q8503" i="5" s="1"/>
  <c r="F8503" i="5" s="1"/>
  <c r="G8503" i="5" s="1"/>
  <c r="M8500" i="5"/>
  <c r="N8500" i="5"/>
  <c r="Q8500" i="5" s="1"/>
  <c r="F8500" i="5" s="1"/>
  <c r="G8500" i="5" s="1"/>
  <c r="M8509" i="5"/>
  <c r="N8509" i="5"/>
  <c r="Q8509" i="5" s="1"/>
  <c r="F8509" i="5" s="1"/>
  <c r="G8509" i="5" s="1"/>
  <c r="M8532" i="5"/>
  <c r="N8532" i="5"/>
  <c r="Q8532" i="5" s="1"/>
  <c r="F8532" i="5" s="1"/>
  <c r="G8532" i="5" s="1"/>
  <c r="M8533" i="5"/>
  <c r="N8533" i="5"/>
  <c r="Q8533" i="5" s="1"/>
  <c r="F8533" i="5" s="1"/>
  <c r="G8533" i="5" s="1"/>
  <c r="M8508" i="5"/>
  <c r="N8508" i="5"/>
  <c r="Q8508" i="5" s="1"/>
  <c r="F8508" i="5" s="1"/>
  <c r="G8508" i="5" s="1"/>
  <c r="M8514" i="5"/>
  <c r="N8514" i="5"/>
  <c r="Q8514" i="5" s="1"/>
  <c r="F8514" i="5" s="1"/>
  <c r="G8514" i="5" s="1"/>
  <c r="M8530" i="5"/>
  <c r="N8530" i="5"/>
  <c r="Q8530" i="5" s="1"/>
  <c r="F8530" i="5" s="1"/>
  <c r="G8530" i="5" s="1"/>
  <c r="M8547" i="5"/>
  <c r="N8547" i="5"/>
  <c r="Q8547" i="5" s="1"/>
  <c r="F8547" i="5" s="1"/>
  <c r="G8547" i="5" s="1"/>
  <c r="M8545" i="5"/>
  <c r="N8545" i="5"/>
  <c r="Q8545" i="5" s="1"/>
  <c r="F8545" i="5" s="1"/>
  <c r="G8545" i="5" s="1"/>
  <c r="M8571" i="5"/>
  <c r="N8571" i="5"/>
  <c r="Q8571" i="5" s="1"/>
  <c r="F8571" i="5" s="1"/>
  <c r="G8571" i="5" s="1"/>
  <c r="M8501" i="5"/>
  <c r="N8501" i="5"/>
  <c r="Q8501" i="5" s="1"/>
  <c r="F8501" i="5" s="1"/>
  <c r="G8501" i="5" s="1"/>
  <c r="M8518" i="5"/>
  <c r="N8518" i="5"/>
  <c r="Q8518" i="5" s="1"/>
  <c r="F8518" i="5" s="1"/>
  <c r="G8518" i="5" s="1"/>
  <c r="M8512" i="5"/>
  <c r="N8512" i="5"/>
  <c r="Q8512" i="5" s="1"/>
  <c r="F8512" i="5" s="1"/>
  <c r="G8512" i="5" s="1"/>
  <c r="M8537" i="5"/>
  <c r="N8537" i="5"/>
  <c r="Q8537" i="5" s="1"/>
  <c r="F8537" i="5" s="1"/>
  <c r="G8537" i="5" s="1"/>
  <c r="M8529" i="5"/>
  <c r="N8529" i="5"/>
  <c r="Q8529" i="5" s="1"/>
  <c r="F8529" i="5" s="1"/>
  <c r="G8529" i="5" s="1"/>
  <c r="M8542" i="5"/>
  <c r="N8542" i="5"/>
  <c r="Q8542" i="5" s="1"/>
  <c r="F8542" i="5" s="1"/>
  <c r="G8542" i="5" s="1"/>
  <c r="M8536" i="5"/>
  <c r="N8536" i="5"/>
  <c r="Q8536" i="5" s="1"/>
  <c r="F8536" i="5" s="1"/>
  <c r="G8536" i="5" s="1"/>
  <c r="M8510" i="5"/>
  <c r="N8510" i="5"/>
  <c r="Q8510" i="5" s="1"/>
  <c r="F8510" i="5" s="1"/>
  <c r="G8510" i="5" s="1"/>
  <c r="M8525" i="5"/>
  <c r="N8525" i="5"/>
  <c r="Q8525" i="5" s="1"/>
  <c r="F8525" i="5" s="1"/>
  <c r="G8525" i="5" s="1"/>
  <c r="A8587" i="5"/>
  <c r="B8539" i="5"/>
  <c r="A8549" i="5"/>
  <c r="B8501" i="5"/>
  <c r="A8619" i="5"/>
  <c r="B8571" i="5"/>
  <c r="A8566" i="5"/>
  <c r="B8518" i="5"/>
  <c r="A8553" i="5"/>
  <c r="B8505" i="5"/>
  <c r="A8594" i="5"/>
  <c r="B8546" i="5"/>
  <c r="A8565" i="5"/>
  <c r="B8517" i="5"/>
  <c r="A8575" i="5"/>
  <c r="B8527" i="5"/>
  <c r="A8592" i="5"/>
  <c r="B8544" i="5"/>
  <c r="A8550" i="5"/>
  <c r="B8502" i="5"/>
  <c r="A8574" i="5"/>
  <c r="B8526" i="5"/>
  <c r="A8576" i="5"/>
  <c r="B8528" i="5"/>
  <c r="A8589" i="5"/>
  <c r="B8541" i="5"/>
  <c r="A8570" i="5"/>
  <c r="B8522" i="5"/>
  <c r="A8583" i="5"/>
  <c r="B8535" i="5"/>
  <c r="A8572" i="5"/>
  <c r="B8524" i="5"/>
  <c r="A8552" i="5"/>
  <c r="B8504" i="5"/>
  <c r="A8564" i="5"/>
  <c r="B8516" i="5"/>
  <c r="A8591" i="5"/>
  <c r="B8543" i="5"/>
  <c r="A8567" i="5"/>
  <c r="B8519" i="5"/>
  <c r="A8548" i="5"/>
  <c r="B8500" i="5"/>
  <c r="A8557" i="5"/>
  <c r="B8509" i="5"/>
  <c r="A8580" i="5"/>
  <c r="B8532" i="5"/>
  <c r="A8581" i="5"/>
  <c r="B8533" i="5"/>
  <c r="A8556" i="5"/>
  <c r="B8508" i="5"/>
  <c r="A8562" i="5"/>
  <c r="B8514" i="5"/>
  <c r="A8578" i="5"/>
  <c r="B8530" i="5"/>
  <c r="A8561" i="5"/>
  <c r="B8513" i="5"/>
  <c r="A8563" i="5"/>
  <c r="B8515" i="5"/>
  <c r="A8579" i="5"/>
  <c r="B8531" i="5"/>
  <c r="A8586" i="5"/>
  <c r="B8538" i="5"/>
  <c r="A8551" i="5"/>
  <c r="B8503" i="5"/>
  <c r="A8560" i="5"/>
  <c r="B8512" i="5"/>
  <c r="A8585" i="5"/>
  <c r="B8537" i="5"/>
  <c r="A8577" i="5"/>
  <c r="B8529" i="5"/>
  <c r="A8590" i="5"/>
  <c r="B8542" i="5"/>
  <c r="A8584" i="5"/>
  <c r="B8536" i="5"/>
  <c r="A8558" i="5"/>
  <c r="B8510" i="5"/>
  <c r="A8573" i="5"/>
  <c r="B8525" i="5"/>
  <c r="A8582" i="5"/>
  <c r="B8534" i="5"/>
  <c r="A8559" i="5"/>
  <c r="B8511" i="5"/>
  <c r="A8588" i="5"/>
  <c r="B8540" i="5"/>
  <c r="A8568" i="5"/>
  <c r="B8520" i="5"/>
  <c r="A8595" i="5"/>
  <c r="B8547" i="5"/>
  <c r="A8569" i="5"/>
  <c r="B8521" i="5"/>
  <c r="A8603" i="5"/>
  <c r="B8555" i="5"/>
  <c r="A8554" i="5"/>
  <c r="B8506" i="5"/>
  <c r="A8593" i="5"/>
  <c r="B8545" i="5"/>
  <c r="O8727" i="5" l="1"/>
  <c r="P8679" i="5"/>
  <c r="O8737" i="5"/>
  <c r="P8689" i="5"/>
  <c r="O8759" i="5"/>
  <c r="P8711" i="5"/>
  <c r="O8726" i="5"/>
  <c r="P8678" i="5"/>
  <c r="O8731" i="5"/>
  <c r="P8683" i="5"/>
  <c r="O8712" i="5"/>
  <c r="P8664" i="5"/>
  <c r="O8743" i="5"/>
  <c r="P8695" i="5"/>
  <c r="O8729" i="5"/>
  <c r="P8681" i="5"/>
  <c r="O8692" i="5"/>
  <c r="P8644" i="5"/>
  <c r="O8764" i="5"/>
  <c r="P8716" i="5"/>
  <c r="O8704" i="5"/>
  <c r="P8656" i="5"/>
  <c r="O8707" i="5"/>
  <c r="P8659" i="5"/>
  <c r="O8718" i="5"/>
  <c r="P8670" i="5"/>
  <c r="O8724" i="5"/>
  <c r="P8676" i="5"/>
  <c r="O8719" i="5"/>
  <c r="P8671" i="5"/>
  <c r="O8745" i="5"/>
  <c r="P8697" i="5"/>
  <c r="O8709" i="5"/>
  <c r="P8661" i="5"/>
  <c r="O8701" i="5"/>
  <c r="P8653" i="5"/>
  <c r="O8722" i="5"/>
  <c r="P8674" i="5"/>
  <c r="O8732" i="5"/>
  <c r="P8684" i="5"/>
  <c r="O8733" i="5"/>
  <c r="P8685" i="5"/>
  <c r="O8694" i="5"/>
  <c r="P8646" i="5"/>
  <c r="O8703" i="5"/>
  <c r="P8655" i="5"/>
  <c r="O8710" i="5"/>
  <c r="P8662" i="5"/>
  <c r="O8717" i="5"/>
  <c r="P8669" i="5"/>
  <c r="O8744" i="5"/>
  <c r="P8696" i="5"/>
  <c r="O8723" i="5"/>
  <c r="P8675" i="5"/>
  <c r="O8762" i="5"/>
  <c r="P8714" i="5"/>
  <c r="O8748" i="5"/>
  <c r="P8700" i="5"/>
  <c r="O8787" i="5"/>
  <c r="P8739" i="5"/>
  <c r="O8735" i="5"/>
  <c r="P8687" i="5"/>
  <c r="O8721" i="5"/>
  <c r="P8673" i="5"/>
  <c r="O8715" i="5"/>
  <c r="P8667" i="5"/>
  <c r="O8736" i="5"/>
  <c r="P8688" i="5"/>
  <c r="O8730" i="5"/>
  <c r="P8682" i="5"/>
  <c r="O8738" i="5"/>
  <c r="P8690" i="5"/>
  <c r="O8773" i="5"/>
  <c r="P8725" i="5"/>
  <c r="O8702" i="5"/>
  <c r="P8654" i="5"/>
  <c r="O8693" i="5"/>
  <c r="P8645" i="5"/>
  <c r="O8706" i="5"/>
  <c r="P8658" i="5"/>
  <c r="O8776" i="5"/>
  <c r="P8728" i="5"/>
  <c r="O8705" i="5"/>
  <c r="P8657" i="5"/>
  <c r="O8708" i="5"/>
  <c r="P8660" i="5"/>
  <c r="O8747" i="5"/>
  <c r="P8699" i="5"/>
  <c r="O8720" i="5"/>
  <c r="P8672" i="5"/>
  <c r="O8746" i="5"/>
  <c r="P8698" i="5"/>
  <c r="O8713" i="5"/>
  <c r="P8665" i="5"/>
  <c r="O8734" i="5"/>
  <c r="P8686" i="5"/>
  <c r="M8590" i="5"/>
  <c r="N8590" i="5"/>
  <c r="Q8590" i="5" s="1"/>
  <c r="F8590" i="5" s="1"/>
  <c r="G8590" i="5" s="1"/>
  <c r="M8583" i="5"/>
  <c r="N8583" i="5"/>
  <c r="Q8583" i="5" s="1"/>
  <c r="F8583" i="5" s="1"/>
  <c r="G8583" i="5" s="1"/>
  <c r="M8570" i="5"/>
  <c r="N8570" i="5"/>
  <c r="Q8570" i="5" s="1"/>
  <c r="F8570" i="5" s="1"/>
  <c r="G8570" i="5" s="1"/>
  <c r="M8577" i="5"/>
  <c r="N8577" i="5"/>
  <c r="Q8577" i="5" s="1"/>
  <c r="F8577" i="5" s="1"/>
  <c r="G8577" i="5" s="1"/>
  <c r="M8554" i="5"/>
  <c r="N8554" i="5"/>
  <c r="Q8554" i="5" s="1"/>
  <c r="F8554" i="5" s="1"/>
  <c r="G8554" i="5" s="1"/>
  <c r="M8582" i="5"/>
  <c r="N8582" i="5"/>
  <c r="Q8582" i="5" s="1"/>
  <c r="F8582" i="5" s="1"/>
  <c r="G8582" i="5" s="1"/>
  <c r="M8560" i="5"/>
  <c r="N8560" i="5"/>
  <c r="Q8560" i="5" s="1"/>
  <c r="F8560" i="5" s="1"/>
  <c r="G8560" i="5" s="1"/>
  <c r="M8562" i="5"/>
  <c r="N8562" i="5"/>
  <c r="Q8562" i="5" s="1"/>
  <c r="F8562" i="5" s="1"/>
  <c r="G8562" i="5" s="1"/>
  <c r="M8591" i="5"/>
  <c r="N8591" i="5"/>
  <c r="Q8591" i="5" s="1"/>
  <c r="F8591" i="5" s="1"/>
  <c r="G8591" i="5" s="1"/>
  <c r="M8576" i="5"/>
  <c r="N8576" i="5"/>
  <c r="Q8576" i="5" s="1"/>
  <c r="F8576" i="5" s="1"/>
  <c r="G8576" i="5" s="1"/>
  <c r="M8553" i="5"/>
  <c r="N8553" i="5"/>
  <c r="Q8553" i="5" s="1"/>
  <c r="F8553" i="5" s="1"/>
  <c r="G8553" i="5" s="1"/>
  <c r="M8568" i="5"/>
  <c r="N8568" i="5"/>
  <c r="Q8568" i="5" s="1"/>
  <c r="F8568" i="5" s="1"/>
  <c r="G8568" i="5" s="1"/>
  <c r="M8563" i="5"/>
  <c r="N8563" i="5"/>
  <c r="Q8563" i="5" s="1"/>
  <c r="F8563" i="5" s="1"/>
  <c r="G8563" i="5" s="1"/>
  <c r="M8593" i="5"/>
  <c r="N8593" i="5"/>
  <c r="Q8593" i="5" s="1"/>
  <c r="F8593" i="5" s="1"/>
  <c r="G8593" i="5" s="1"/>
  <c r="M8559" i="5"/>
  <c r="N8559" i="5"/>
  <c r="Q8559" i="5" s="1"/>
  <c r="F8559" i="5" s="1"/>
  <c r="G8559" i="5" s="1"/>
  <c r="M8585" i="5"/>
  <c r="N8585" i="5"/>
  <c r="Q8585" i="5" s="1"/>
  <c r="F8585" i="5" s="1"/>
  <c r="G8585" i="5" s="1"/>
  <c r="M8578" i="5"/>
  <c r="N8578" i="5"/>
  <c r="Q8578" i="5" s="1"/>
  <c r="F8578" i="5" s="1"/>
  <c r="G8578" i="5" s="1"/>
  <c r="M8567" i="5"/>
  <c r="N8567" i="5"/>
  <c r="Q8567" i="5" s="1"/>
  <c r="F8567" i="5" s="1"/>
  <c r="G8567" i="5" s="1"/>
  <c r="M8589" i="5"/>
  <c r="N8589" i="5"/>
  <c r="Q8589" i="5" s="1"/>
  <c r="F8589" i="5" s="1"/>
  <c r="G8589" i="5" s="1"/>
  <c r="M8594" i="5"/>
  <c r="N8594" i="5"/>
  <c r="Q8594" i="5" s="1"/>
  <c r="F8594" i="5" s="1"/>
  <c r="G8594" i="5" s="1"/>
  <c r="M8603" i="5"/>
  <c r="N8603" i="5"/>
  <c r="Q8603" i="5" s="1"/>
  <c r="F8603" i="5" s="1"/>
  <c r="G8603" i="5" s="1"/>
  <c r="M8573" i="5"/>
  <c r="N8573" i="5"/>
  <c r="Q8573" i="5" s="1"/>
  <c r="F8573" i="5" s="1"/>
  <c r="G8573" i="5" s="1"/>
  <c r="M8551" i="5"/>
  <c r="N8551" i="5"/>
  <c r="Q8551" i="5" s="1"/>
  <c r="F8551" i="5" s="1"/>
  <c r="G8551" i="5" s="1"/>
  <c r="M8556" i="5"/>
  <c r="N8556" i="5"/>
  <c r="Q8556" i="5" s="1"/>
  <c r="F8556" i="5" s="1"/>
  <c r="G8556" i="5" s="1"/>
  <c r="M8564" i="5"/>
  <c r="N8564" i="5"/>
  <c r="Q8564" i="5" s="1"/>
  <c r="F8564" i="5" s="1"/>
  <c r="G8564" i="5" s="1"/>
  <c r="M8574" i="5"/>
  <c r="N8574" i="5"/>
  <c r="Q8574" i="5" s="1"/>
  <c r="F8574" i="5" s="1"/>
  <c r="G8574" i="5" s="1"/>
  <c r="M8566" i="5"/>
  <c r="N8566" i="5"/>
  <c r="Q8566" i="5" s="1"/>
  <c r="F8566" i="5" s="1"/>
  <c r="G8566" i="5" s="1"/>
  <c r="M8569" i="5"/>
  <c r="N8569" i="5"/>
  <c r="Q8569" i="5" s="1"/>
  <c r="F8569" i="5" s="1"/>
  <c r="G8569" i="5" s="1"/>
  <c r="M8558" i="5"/>
  <c r="N8558" i="5"/>
  <c r="Q8558" i="5" s="1"/>
  <c r="F8558" i="5" s="1"/>
  <c r="G8558" i="5" s="1"/>
  <c r="M8586" i="5"/>
  <c r="N8586" i="5"/>
  <c r="Q8586" i="5" s="1"/>
  <c r="F8586" i="5" s="1"/>
  <c r="G8586" i="5" s="1"/>
  <c r="M8581" i="5"/>
  <c r="N8581" i="5"/>
  <c r="Q8581" i="5" s="1"/>
  <c r="F8581" i="5" s="1"/>
  <c r="G8581" i="5" s="1"/>
  <c r="M8552" i="5"/>
  <c r="N8552" i="5"/>
  <c r="Q8552" i="5" s="1"/>
  <c r="F8552" i="5" s="1"/>
  <c r="G8552" i="5" s="1"/>
  <c r="M8550" i="5"/>
  <c r="N8550" i="5"/>
  <c r="Q8550" i="5" s="1"/>
  <c r="F8550" i="5" s="1"/>
  <c r="G8550" i="5" s="1"/>
  <c r="M8619" i="5"/>
  <c r="N8619" i="5"/>
  <c r="Q8619" i="5" s="1"/>
  <c r="F8619" i="5" s="1"/>
  <c r="G8619" i="5" s="1"/>
  <c r="M8557" i="5"/>
  <c r="N8557" i="5"/>
  <c r="Q8557" i="5" s="1"/>
  <c r="F8557" i="5" s="1"/>
  <c r="G8557" i="5" s="1"/>
  <c r="M8575" i="5"/>
  <c r="N8575" i="5"/>
  <c r="Q8575" i="5" s="1"/>
  <c r="F8575" i="5" s="1"/>
  <c r="G8575" i="5" s="1"/>
  <c r="M8587" i="5"/>
  <c r="N8587" i="5"/>
  <c r="Q8587" i="5" s="1"/>
  <c r="F8587" i="5" s="1"/>
  <c r="G8587" i="5" s="1"/>
  <c r="M8561" i="5"/>
  <c r="N8561" i="5"/>
  <c r="Q8561" i="5" s="1"/>
  <c r="F8561" i="5" s="1"/>
  <c r="G8561" i="5" s="1"/>
  <c r="M8565" i="5"/>
  <c r="N8565" i="5"/>
  <c r="Q8565" i="5" s="1"/>
  <c r="F8565" i="5" s="1"/>
  <c r="G8565" i="5" s="1"/>
  <c r="M8588" i="5"/>
  <c r="N8588" i="5"/>
  <c r="Q8588" i="5" s="1"/>
  <c r="F8588" i="5" s="1"/>
  <c r="G8588" i="5" s="1"/>
  <c r="M8548" i="5"/>
  <c r="N8548" i="5"/>
  <c r="Q8548" i="5" s="1"/>
  <c r="F8548" i="5" s="1"/>
  <c r="G8548" i="5" s="1"/>
  <c r="M8595" i="5"/>
  <c r="N8595" i="5"/>
  <c r="Q8595" i="5" s="1"/>
  <c r="F8595" i="5" s="1"/>
  <c r="G8595" i="5" s="1"/>
  <c r="M8584" i="5"/>
  <c r="N8584" i="5"/>
  <c r="Q8584" i="5" s="1"/>
  <c r="F8584" i="5" s="1"/>
  <c r="G8584" i="5" s="1"/>
  <c r="M8579" i="5"/>
  <c r="N8579" i="5"/>
  <c r="Q8579" i="5" s="1"/>
  <c r="F8579" i="5" s="1"/>
  <c r="G8579" i="5" s="1"/>
  <c r="M8580" i="5"/>
  <c r="N8580" i="5"/>
  <c r="Q8580" i="5" s="1"/>
  <c r="F8580" i="5" s="1"/>
  <c r="G8580" i="5" s="1"/>
  <c r="M8572" i="5"/>
  <c r="N8572" i="5"/>
  <c r="Q8572" i="5" s="1"/>
  <c r="F8572" i="5" s="1"/>
  <c r="G8572" i="5" s="1"/>
  <c r="M8592" i="5"/>
  <c r="N8592" i="5"/>
  <c r="Q8592" i="5" s="1"/>
  <c r="F8592" i="5" s="1"/>
  <c r="G8592" i="5" s="1"/>
  <c r="M8549" i="5"/>
  <c r="N8549" i="5"/>
  <c r="Q8549" i="5" s="1"/>
  <c r="F8549" i="5" s="1"/>
  <c r="G8549" i="5" s="1"/>
  <c r="A8636" i="5"/>
  <c r="B8588" i="5"/>
  <c r="A8625" i="5"/>
  <c r="B8577" i="5"/>
  <c r="A8609" i="5"/>
  <c r="B8561" i="5"/>
  <c r="A8596" i="5"/>
  <c r="B8548" i="5"/>
  <c r="A8618" i="5"/>
  <c r="B8570" i="5"/>
  <c r="A8613" i="5"/>
  <c r="B8565" i="5"/>
  <c r="A8641" i="5"/>
  <c r="B8593" i="5"/>
  <c r="A8607" i="5"/>
  <c r="B8559" i="5"/>
  <c r="A8633" i="5"/>
  <c r="B8585" i="5"/>
  <c r="A8626" i="5"/>
  <c r="B8578" i="5"/>
  <c r="A8615" i="5"/>
  <c r="B8567" i="5"/>
  <c r="A8637" i="5"/>
  <c r="B8589" i="5"/>
  <c r="A8642" i="5"/>
  <c r="B8594" i="5"/>
  <c r="A8602" i="5"/>
  <c r="B8554" i="5"/>
  <c r="A8630" i="5"/>
  <c r="B8582" i="5"/>
  <c r="A8608" i="5"/>
  <c r="B8560" i="5"/>
  <c r="A8610" i="5"/>
  <c r="B8562" i="5"/>
  <c r="A8639" i="5"/>
  <c r="B8591" i="5"/>
  <c r="A8624" i="5"/>
  <c r="B8576" i="5"/>
  <c r="A8601" i="5"/>
  <c r="B8553" i="5"/>
  <c r="A8617" i="5"/>
  <c r="B8569" i="5"/>
  <c r="A8606" i="5"/>
  <c r="B8558" i="5"/>
  <c r="A8634" i="5"/>
  <c r="B8586" i="5"/>
  <c r="A8629" i="5"/>
  <c r="B8581" i="5"/>
  <c r="A8600" i="5"/>
  <c r="B8552" i="5"/>
  <c r="A8598" i="5"/>
  <c r="B8550" i="5"/>
  <c r="A8667" i="5"/>
  <c r="B8619" i="5"/>
  <c r="A8651" i="5"/>
  <c r="B8603" i="5"/>
  <c r="A8621" i="5"/>
  <c r="B8573" i="5"/>
  <c r="A8599" i="5"/>
  <c r="B8551" i="5"/>
  <c r="A8604" i="5"/>
  <c r="B8556" i="5"/>
  <c r="A8612" i="5"/>
  <c r="B8564" i="5"/>
  <c r="A8622" i="5"/>
  <c r="B8574" i="5"/>
  <c r="A8614" i="5"/>
  <c r="B8566" i="5"/>
  <c r="A8643" i="5"/>
  <c r="B8595" i="5"/>
  <c r="A8632" i="5"/>
  <c r="B8584" i="5"/>
  <c r="A8627" i="5"/>
  <c r="B8579" i="5"/>
  <c r="A8628" i="5"/>
  <c r="B8580" i="5"/>
  <c r="A8620" i="5"/>
  <c r="B8572" i="5"/>
  <c r="A8640" i="5"/>
  <c r="B8592" i="5"/>
  <c r="A8597" i="5"/>
  <c r="B8549" i="5"/>
  <c r="A8616" i="5"/>
  <c r="B8568" i="5"/>
  <c r="A8638" i="5"/>
  <c r="B8590" i="5"/>
  <c r="A8611" i="5"/>
  <c r="B8563" i="5"/>
  <c r="A8605" i="5"/>
  <c r="B8557" i="5"/>
  <c r="A8631" i="5"/>
  <c r="B8583" i="5"/>
  <c r="A8623" i="5"/>
  <c r="B8575" i="5"/>
  <c r="A8635" i="5"/>
  <c r="B8587" i="5"/>
  <c r="O8784" i="5" l="1"/>
  <c r="P8736" i="5"/>
  <c r="O8760" i="5"/>
  <c r="P8712" i="5"/>
  <c r="O8769" i="5"/>
  <c r="P8721" i="5"/>
  <c r="O8774" i="5"/>
  <c r="P8726" i="5"/>
  <c r="O8768" i="5"/>
  <c r="P8720" i="5"/>
  <c r="O8750" i="5"/>
  <c r="P8702" i="5"/>
  <c r="O8783" i="5"/>
  <c r="P8735" i="5"/>
  <c r="O8758" i="5"/>
  <c r="P8710" i="5"/>
  <c r="P8709" i="5"/>
  <c r="O8757" i="5"/>
  <c r="O8812" i="5"/>
  <c r="P8764" i="5"/>
  <c r="O8807" i="5"/>
  <c r="P8759" i="5"/>
  <c r="O8753" i="5"/>
  <c r="P8705" i="5"/>
  <c r="O8778" i="5"/>
  <c r="P8730" i="5"/>
  <c r="O8810" i="5"/>
  <c r="P8762" i="5"/>
  <c r="O8781" i="5"/>
  <c r="P8733" i="5"/>
  <c r="O8772" i="5"/>
  <c r="P8724" i="5"/>
  <c r="O8780" i="5"/>
  <c r="P8732" i="5"/>
  <c r="P8746" i="5"/>
  <c r="O8794" i="5"/>
  <c r="O8741" i="5"/>
  <c r="P8693" i="5"/>
  <c r="O8765" i="5"/>
  <c r="P8717" i="5"/>
  <c r="O8749" i="5"/>
  <c r="P8701" i="5"/>
  <c r="O8752" i="5"/>
  <c r="P8704" i="5"/>
  <c r="O8782" i="5"/>
  <c r="P8734" i="5"/>
  <c r="O8771" i="5"/>
  <c r="P8723" i="5"/>
  <c r="O8766" i="5"/>
  <c r="P8718" i="5"/>
  <c r="O8761" i="5"/>
  <c r="P8713" i="5"/>
  <c r="O8754" i="5"/>
  <c r="P8706" i="5"/>
  <c r="O8763" i="5"/>
  <c r="P8715" i="5"/>
  <c r="O8792" i="5"/>
  <c r="P8744" i="5"/>
  <c r="O8770" i="5"/>
  <c r="P8722" i="5"/>
  <c r="O8779" i="5"/>
  <c r="P8731" i="5"/>
  <c r="O8795" i="5"/>
  <c r="P8747" i="5"/>
  <c r="O8821" i="5"/>
  <c r="P8773" i="5"/>
  <c r="O8835" i="5"/>
  <c r="P8787" i="5"/>
  <c r="O8751" i="5"/>
  <c r="P8703" i="5"/>
  <c r="O8793" i="5"/>
  <c r="P8745" i="5"/>
  <c r="O8740" i="5"/>
  <c r="P8692" i="5"/>
  <c r="O8785" i="5"/>
  <c r="P8737" i="5"/>
  <c r="O8824" i="5"/>
  <c r="P8776" i="5"/>
  <c r="O8755" i="5"/>
  <c r="P8707" i="5"/>
  <c r="O8791" i="5"/>
  <c r="P8743" i="5"/>
  <c r="P8708" i="5"/>
  <c r="O8756" i="5"/>
  <c r="O8786" i="5"/>
  <c r="P8738" i="5"/>
  <c r="O8796" i="5"/>
  <c r="P8748" i="5"/>
  <c r="O8742" i="5"/>
  <c r="P8694" i="5"/>
  <c r="O8767" i="5"/>
  <c r="P8719" i="5"/>
  <c r="O8777" i="5"/>
  <c r="P8729" i="5"/>
  <c r="O8775" i="5"/>
  <c r="P8727" i="5"/>
  <c r="M8651" i="5"/>
  <c r="N8651" i="5"/>
  <c r="Q8651" i="5" s="1"/>
  <c r="F8651" i="5" s="1"/>
  <c r="G8651" i="5" s="1"/>
  <c r="M8638" i="5"/>
  <c r="N8638" i="5"/>
  <c r="Q8638" i="5" s="1"/>
  <c r="F8638" i="5" s="1"/>
  <c r="G8638" i="5" s="1"/>
  <c r="M8606" i="5"/>
  <c r="N8606" i="5"/>
  <c r="Q8606" i="5" s="1"/>
  <c r="F8606" i="5" s="1"/>
  <c r="G8606" i="5" s="1"/>
  <c r="M8607" i="5"/>
  <c r="N8607" i="5"/>
  <c r="Q8607" i="5" s="1"/>
  <c r="F8607" i="5" s="1"/>
  <c r="G8607" i="5" s="1"/>
  <c r="M8643" i="5"/>
  <c r="N8643" i="5"/>
  <c r="Q8643" i="5" s="1"/>
  <c r="F8643" i="5" s="1"/>
  <c r="G8643" i="5" s="1"/>
  <c r="M8621" i="5"/>
  <c r="N8621" i="5"/>
  <c r="Q8621" i="5" s="1"/>
  <c r="F8621" i="5" s="1"/>
  <c r="G8621" i="5" s="1"/>
  <c r="M8630" i="5"/>
  <c r="N8630" i="5"/>
  <c r="Q8630" i="5" s="1"/>
  <c r="F8630" i="5" s="1"/>
  <c r="G8630" i="5" s="1"/>
  <c r="M8636" i="5"/>
  <c r="N8636" i="5"/>
  <c r="Q8636" i="5" s="1"/>
  <c r="F8636" i="5" s="1"/>
  <c r="G8636" i="5" s="1"/>
  <c r="M8616" i="5"/>
  <c r="N8616" i="5"/>
  <c r="Q8616" i="5" s="1"/>
  <c r="F8616" i="5" s="1"/>
  <c r="G8616" i="5" s="1"/>
  <c r="M8623" i="5"/>
  <c r="N8623" i="5"/>
  <c r="Q8623" i="5" s="1"/>
  <c r="F8623" i="5" s="1"/>
  <c r="G8623" i="5" s="1"/>
  <c r="M8640" i="5"/>
  <c r="N8640" i="5"/>
  <c r="Q8640" i="5" s="1"/>
  <c r="F8640" i="5" s="1"/>
  <c r="G8640" i="5" s="1"/>
  <c r="M8622" i="5"/>
  <c r="N8622" i="5"/>
  <c r="Q8622" i="5" s="1"/>
  <c r="F8622" i="5" s="1"/>
  <c r="G8622" i="5" s="1"/>
  <c r="M8598" i="5"/>
  <c r="N8598" i="5"/>
  <c r="Q8598" i="5" s="1"/>
  <c r="F8598" i="5" s="1"/>
  <c r="G8598" i="5" s="1"/>
  <c r="M8624" i="5"/>
  <c r="N8624" i="5"/>
  <c r="Q8624" i="5" s="1"/>
  <c r="F8624" i="5" s="1"/>
  <c r="G8624" i="5" s="1"/>
  <c r="M8637" i="5"/>
  <c r="N8637" i="5"/>
  <c r="Q8637" i="5" s="1"/>
  <c r="F8637" i="5" s="1"/>
  <c r="G8637" i="5" s="1"/>
  <c r="M8618" i="5"/>
  <c r="N8618" i="5"/>
  <c r="Q8618" i="5" s="1"/>
  <c r="F8618" i="5" s="1"/>
  <c r="G8618" i="5" s="1"/>
  <c r="M8632" i="5"/>
  <c r="N8632" i="5"/>
  <c r="Q8632" i="5" s="1"/>
  <c r="F8632" i="5" s="1"/>
  <c r="G8632" i="5" s="1"/>
  <c r="M8635" i="5"/>
  <c r="N8635" i="5"/>
  <c r="Q8635" i="5" s="1"/>
  <c r="F8635" i="5" s="1"/>
  <c r="G8635" i="5" s="1"/>
  <c r="M8597" i="5"/>
  <c r="N8597" i="5"/>
  <c r="Q8597" i="5" s="1"/>
  <c r="F8597" i="5" s="1"/>
  <c r="G8597" i="5" s="1"/>
  <c r="M8614" i="5"/>
  <c r="N8614" i="5"/>
  <c r="Q8614" i="5" s="1"/>
  <c r="F8614" i="5" s="1"/>
  <c r="G8614" i="5" s="1"/>
  <c r="M8667" i="5"/>
  <c r="N8667" i="5"/>
  <c r="Q8667" i="5" s="1"/>
  <c r="F8667" i="5" s="1"/>
  <c r="G8667" i="5" s="1"/>
  <c r="M8601" i="5"/>
  <c r="N8601" i="5"/>
  <c r="Q8601" i="5" s="1"/>
  <c r="F8601" i="5" s="1"/>
  <c r="G8601" i="5" s="1"/>
  <c r="M8642" i="5"/>
  <c r="N8642" i="5"/>
  <c r="Q8642" i="5" s="1"/>
  <c r="F8642" i="5" s="1"/>
  <c r="G8642" i="5" s="1"/>
  <c r="M8613" i="5"/>
  <c r="N8613" i="5"/>
  <c r="Q8613" i="5" s="1"/>
  <c r="F8613" i="5" s="1"/>
  <c r="G8613" i="5" s="1"/>
  <c r="M8631" i="5"/>
  <c r="N8631" i="5"/>
  <c r="Q8631" i="5" s="1"/>
  <c r="F8631" i="5" s="1"/>
  <c r="G8631" i="5" s="1"/>
  <c r="M8620" i="5"/>
  <c r="N8620" i="5"/>
  <c r="Q8620" i="5" s="1"/>
  <c r="F8620" i="5" s="1"/>
  <c r="G8620" i="5" s="1"/>
  <c r="M8612" i="5"/>
  <c r="N8612" i="5"/>
  <c r="Q8612" i="5" s="1"/>
  <c r="F8612" i="5" s="1"/>
  <c r="G8612" i="5" s="1"/>
  <c r="M8600" i="5"/>
  <c r="N8600" i="5"/>
  <c r="Q8600" i="5" s="1"/>
  <c r="F8600" i="5" s="1"/>
  <c r="G8600" i="5" s="1"/>
  <c r="M8639" i="5"/>
  <c r="N8639" i="5"/>
  <c r="Q8639" i="5" s="1"/>
  <c r="F8639" i="5" s="1"/>
  <c r="G8639" i="5" s="1"/>
  <c r="M8615" i="5"/>
  <c r="N8615" i="5"/>
  <c r="Q8615" i="5" s="1"/>
  <c r="F8615" i="5" s="1"/>
  <c r="G8615" i="5" s="1"/>
  <c r="M8596" i="5"/>
  <c r="N8596" i="5"/>
  <c r="Q8596" i="5" s="1"/>
  <c r="F8596" i="5" s="1"/>
  <c r="G8596" i="5" s="1"/>
  <c r="M8605" i="5"/>
  <c r="N8605" i="5"/>
  <c r="Q8605" i="5" s="1"/>
  <c r="F8605" i="5" s="1"/>
  <c r="G8605" i="5" s="1"/>
  <c r="M8628" i="5"/>
  <c r="N8628" i="5"/>
  <c r="Q8628" i="5" s="1"/>
  <c r="F8628" i="5" s="1"/>
  <c r="G8628" i="5" s="1"/>
  <c r="M8604" i="5"/>
  <c r="N8604" i="5"/>
  <c r="Q8604" i="5" s="1"/>
  <c r="F8604" i="5" s="1"/>
  <c r="G8604" i="5" s="1"/>
  <c r="M8629" i="5"/>
  <c r="N8629" i="5"/>
  <c r="Q8629" i="5" s="1"/>
  <c r="F8629" i="5" s="1"/>
  <c r="G8629" i="5" s="1"/>
  <c r="M8610" i="5"/>
  <c r="N8610" i="5"/>
  <c r="Q8610" i="5" s="1"/>
  <c r="F8610" i="5" s="1"/>
  <c r="G8610" i="5" s="1"/>
  <c r="M8626" i="5"/>
  <c r="N8626" i="5"/>
  <c r="Q8626" i="5" s="1"/>
  <c r="F8626" i="5" s="1"/>
  <c r="G8626" i="5" s="1"/>
  <c r="M8609" i="5"/>
  <c r="N8609" i="5"/>
  <c r="Q8609" i="5" s="1"/>
  <c r="F8609" i="5" s="1"/>
  <c r="G8609" i="5" s="1"/>
  <c r="M8617" i="5"/>
  <c r="N8617" i="5"/>
  <c r="Q8617" i="5" s="1"/>
  <c r="F8617" i="5" s="1"/>
  <c r="G8617" i="5" s="1"/>
  <c r="M8641" i="5"/>
  <c r="N8641" i="5"/>
  <c r="Q8641" i="5" s="1"/>
  <c r="F8641" i="5" s="1"/>
  <c r="G8641" i="5" s="1"/>
  <c r="M8602" i="5"/>
  <c r="N8602" i="5"/>
  <c r="Q8602" i="5" s="1"/>
  <c r="F8602" i="5" s="1"/>
  <c r="G8602" i="5" s="1"/>
  <c r="M8611" i="5"/>
  <c r="N8611" i="5"/>
  <c r="Q8611" i="5" s="1"/>
  <c r="F8611" i="5" s="1"/>
  <c r="G8611" i="5" s="1"/>
  <c r="M8627" i="5"/>
  <c r="N8627" i="5"/>
  <c r="Q8627" i="5" s="1"/>
  <c r="F8627" i="5" s="1"/>
  <c r="G8627" i="5" s="1"/>
  <c r="M8599" i="5"/>
  <c r="N8599" i="5"/>
  <c r="Q8599" i="5" s="1"/>
  <c r="F8599" i="5" s="1"/>
  <c r="G8599" i="5" s="1"/>
  <c r="M8634" i="5"/>
  <c r="N8634" i="5"/>
  <c r="Q8634" i="5" s="1"/>
  <c r="F8634" i="5" s="1"/>
  <c r="G8634" i="5" s="1"/>
  <c r="M8608" i="5"/>
  <c r="N8608" i="5"/>
  <c r="Q8608" i="5" s="1"/>
  <c r="F8608" i="5" s="1"/>
  <c r="G8608" i="5" s="1"/>
  <c r="M8633" i="5"/>
  <c r="N8633" i="5"/>
  <c r="Q8633" i="5" s="1"/>
  <c r="F8633" i="5" s="1"/>
  <c r="G8633" i="5" s="1"/>
  <c r="M8625" i="5"/>
  <c r="N8625" i="5"/>
  <c r="Q8625" i="5" s="1"/>
  <c r="F8625" i="5" s="1"/>
  <c r="G8625" i="5" s="1"/>
  <c r="A8664" i="5"/>
  <c r="B8616" i="5"/>
  <c r="A8691" i="5"/>
  <c r="B8643" i="5"/>
  <c r="A8699" i="5"/>
  <c r="B8651" i="5"/>
  <c r="A8665" i="5"/>
  <c r="B8617" i="5"/>
  <c r="A8650" i="5"/>
  <c r="B8602" i="5"/>
  <c r="A8689" i="5"/>
  <c r="B8641" i="5"/>
  <c r="A8683" i="5"/>
  <c r="B8635" i="5"/>
  <c r="A8645" i="5"/>
  <c r="B8597" i="5"/>
  <c r="A8662" i="5"/>
  <c r="B8614" i="5"/>
  <c r="A8715" i="5"/>
  <c r="B8667" i="5"/>
  <c r="A8649" i="5"/>
  <c r="B8601" i="5"/>
  <c r="A8690" i="5"/>
  <c r="B8642" i="5"/>
  <c r="A8661" i="5"/>
  <c r="B8613" i="5"/>
  <c r="A8671" i="5"/>
  <c r="B8623" i="5"/>
  <c r="A8688" i="5"/>
  <c r="B8640" i="5"/>
  <c r="A8670" i="5"/>
  <c r="B8622" i="5"/>
  <c r="A8646" i="5"/>
  <c r="B8598" i="5"/>
  <c r="A8672" i="5"/>
  <c r="B8624" i="5"/>
  <c r="A8685" i="5"/>
  <c r="B8637" i="5"/>
  <c r="A8666" i="5"/>
  <c r="B8618" i="5"/>
  <c r="A8653" i="5"/>
  <c r="B8605" i="5"/>
  <c r="A8676" i="5"/>
  <c r="B8628" i="5"/>
  <c r="A8652" i="5"/>
  <c r="B8604" i="5"/>
  <c r="A8677" i="5"/>
  <c r="B8629" i="5"/>
  <c r="A8658" i="5"/>
  <c r="B8610" i="5"/>
  <c r="A8674" i="5"/>
  <c r="B8626" i="5"/>
  <c r="A8657" i="5"/>
  <c r="B8609" i="5"/>
  <c r="A8660" i="5"/>
  <c r="B8612" i="5"/>
  <c r="A8648" i="5"/>
  <c r="B8600" i="5"/>
  <c r="A8687" i="5"/>
  <c r="B8639" i="5"/>
  <c r="A8663" i="5"/>
  <c r="B8615" i="5"/>
  <c r="A8644" i="5"/>
  <c r="B8596" i="5"/>
  <c r="A8659" i="5"/>
  <c r="B8611" i="5"/>
  <c r="A8675" i="5"/>
  <c r="B8627" i="5"/>
  <c r="A8647" i="5"/>
  <c r="B8599" i="5"/>
  <c r="A8682" i="5"/>
  <c r="B8634" i="5"/>
  <c r="A8656" i="5"/>
  <c r="B8608" i="5"/>
  <c r="A8681" i="5"/>
  <c r="B8633" i="5"/>
  <c r="A8673" i="5"/>
  <c r="B8625" i="5"/>
  <c r="A8679" i="5"/>
  <c r="B8631" i="5"/>
  <c r="A8668" i="5"/>
  <c r="B8620" i="5"/>
  <c r="A8686" i="5"/>
  <c r="B8638" i="5"/>
  <c r="A8680" i="5"/>
  <c r="B8632" i="5"/>
  <c r="A8669" i="5"/>
  <c r="B8621" i="5"/>
  <c r="A8654" i="5"/>
  <c r="B8606" i="5"/>
  <c r="A8678" i="5"/>
  <c r="B8630" i="5"/>
  <c r="A8655" i="5"/>
  <c r="B8607" i="5"/>
  <c r="A8684" i="5"/>
  <c r="B8636" i="5"/>
  <c r="O8804" i="5" l="1"/>
  <c r="P8756" i="5"/>
  <c r="P8751" i="5"/>
  <c r="O8799" i="5"/>
  <c r="O8811" i="5"/>
  <c r="P8763" i="5"/>
  <c r="O8797" i="5"/>
  <c r="P8749" i="5"/>
  <c r="O8858" i="5"/>
  <c r="P8810" i="5"/>
  <c r="O8831" i="5"/>
  <c r="P8783" i="5"/>
  <c r="O8823" i="5"/>
  <c r="P8775" i="5"/>
  <c r="O8839" i="5"/>
  <c r="P8791" i="5"/>
  <c r="O8883" i="5"/>
  <c r="P8835" i="5"/>
  <c r="O8802" i="5"/>
  <c r="P8754" i="5"/>
  <c r="O8813" i="5"/>
  <c r="P8765" i="5"/>
  <c r="O8826" i="5"/>
  <c r="P8778" i="5"/>
  <c r="O8798" i="5"/>
  <c r="P8750" i="5"/>
  <c r="O8815" i="5"/>
  <c r="P8767" i="5"/>
  <c r="O8843" i="5"/>
  <c r="P8795" i="5"/>
  <c r="O8814" i="5"/>
  <c r="P8766" i="5"/>
  <c r="O8822" i="5"/>
  <c r="P8774" i="5"/>
  <c r="O8790" i="5"/>
  <c r="P8742" i="5"/>
  <c r="O8833" i="5"/>
  <c r="P8785" i="5"/>
  <c r="O8827" i="5"/>
  <c r="P8779" i="5"/>
  <c r="O8819" i="5"/>
  <c r="P8771" i="5"/>
  <c r="O8828" i="5"/>
  <c r="P8780" i="5"/>
  <c r="O8860" i="5"/>
  <c r="P8812" i="5"/>
  <c r="O8817" i="5"/>
  <c r="P8769" i="5"/>
  <c r="P8757" i="5"/>
  <c r="O8805" i="5"/>
  <c r="O8789" i="5"/>
  <c r="P8741" i="5"/>
  <c r="O8842" i="5"/>
  <c r="P8794" i="5"/>
  <c r="O8844" i="5"/>
  <c r="P8796" i="5"/>
  <c r="O8788" i="5"/>
  <c r="P8740" i="5"/>
  <c r="O8818" i="5"/>
  <c r="P8770" i="5"/>
  <c r="O8830" i="5"/>
  <c r="P8782" i="5"/>
  <c r="O8820" i="5"/>
  <c r="P8772" i="5"/>
  <c r="O8808" i="5"/>
  <c r="P8760" i="5"/>
  <c r="O8825" i="5"/>
  <c r="P8777" i="5"/>
  <c r="O8803" i="5"/>
  <c r="P8755" i="5"/>
  <c r="O8809" i="5"/>
  <c r="P8761" i="5"/>
  <c r="O8816" i="5"/>
  <c r="P8768" i="5"/>
  <c r="O8872" i="5"/>
  <c r="P8824" i="5"/>
  <c r="O8855" i="5"/>
  <c r="P8807" i="5"/>
  <c r="O8869" i="5"/>
  <c r="P8821" i="5"/>
  <c r="O8801" i="5"/>
  <c r="P8753" i="5"/>
  <c r="O8834" i="5"/>
  <c r="P8786" i="5"/>
  <c r="O8841" i="5"/>
  <c r="P8793" i="5"/>
  <c r="O8840" i="5"/>
  <c r="P8792" i="5"/>
  <c r="O8800" i="5"/>
  <c r="P8752" i="5"/>
  <c r="O8829" i="5"/>
  <c r="P8781" i="5"/>
  <c r="O8806" i="5"/>
  <c r="P8758" i="5"/>
  <c r="O8832" i="5"/>
  <c r="P8784" i="5"/>
  <c r="M8680" i="5"/>
  <c r="N8680" i="5"/>
  <c r="Q8680" i="5" s="1"/>
  <c r="F8680" i="5" s="1"/>
  <c r="G8680" i="5" s="1"/>
  <c r="M8682" i="5"/>
  <c r="N8682" i="5"/>
  <c r="Q8682" i="5" s="1"/>
  <c r="F8682" i="5" s="1"/>
  <c r="G8682" i="5" s="1"/>
  <c r="M8648" i="5"/>
  <c r="N8648" i="5"/>
  <c r="Q8648" i="5" s="1"/>
  <c r="F8648" i="5" s="1"/>
  <c r="G8648" i="5" s="1"/>
  <c r="M8676" i="5"/>
  <c r="N8676" i="5"/>
  <c r="Q8676" i="5" s="1"/>
  <c r="F8676" i="5" s="1"/>
  <c r="G8676" i="5" s="1"/>
  <c r="M8688" i="5"/>
  <c r="N8688" i="5"/>
  <c r="Q8688" i="5" s="1"/>
  <c r="F8688" i="5" s="1"/>
  <c r="G8688" i="5" s="1"/>
  <c r="M8645" i="5"/>
  <c r="N8645" i="5"/>
  <c r="Q8645" i="5" s="1"/>
  <c r="F8645" i="5" s="1"/>
  <c r="G8645" i="5" s="1"/>
  <c r="M8664" i="5"/>
  <c r="N8664" i="5"/>
  <c r="Q8664" i="5" s="1"/>
  <c r="F8664" i="5" s="1"/>
  <c r="G8664" i="5" s="1"/>
  <c r="M8655" i="5"/>
  <c r="N8655" i="5"/>
  <c r="Q8655" i="5" s="1"/>
  <c r="F8655" i="5" s="1"/>
  <c r="G8655" i="5" s="1"/>
  <c r="M8679" i="5"/>
  <c r="N8679" i="5"/>
  <c r="Q8679" i="5" s="1"/>
  <c r="F8679" i="5" s="1"/>
  <c r="G8679" i="5" s="1"/>
  <c r="M8659" i="5"/>
  <c r="N8659" i="5"/>
  <c r="Q8659" i="5" s="1"/>
  <c r="F8659" i="5" s="1"/>
  <c r="G8659" i="5" s="1"/>
  <c r="M8674" i="5"/>
  <c r="N8674" i="5"/>
  <c r="Q8674" i="5" s="1"/>
  <c r="F8674" i="5" s="1"/>
  <c r="G8674" i="5" s="1"/>
  <c r="M8685" i="5"/>
  <c r="N8685" i="5"/>
  <c r="Q8685" i="5" s="1"/>
  <c r="F8685" i="5" s="1"/>
  <c r="G8685" i="5" s="1"/>
  <c r="M8690" i="5"/>
  <c r="N8690" i="5"/>
  <c r="Q8690" i="5" s="1"/>
  <c r="F8690" i="5" s="1"/>
  <c r="G8690" i="5" s="1"/>
  <c r="M8650" i="5"/>
  <c r="N8650" i="5"/>
  <c r="Q8650" i="5" s="1"/>
  <c r="F8650" i="5" s="1"/>
  <c r="G8650" i="5" s="1"/>
  <c r="M8647" i="5"/>
  <c r="N8647" i="5"/>
  <c r="Q8647" i="5" s="1"/>
  <c r="F8647" i="5" s="1"/>
  <c r="G8647" i="5" s="1"/>
  <c r="M8660" i="5"/>
  <c r="N8660" i="5"/>
  <c r="Q8660" i="5" s="1"/>
  <c r="F8660" i="5" s="1"/>
  <c r="G8660" i="5" s="1"/>
  <c r="M8671" i="5"/>
  <c r="N8671" i="5"/>
  <c r="Q8671" i="5" s="1"/>
  <c r="F8671" i="5" s="1"/>
  <c r="G8671" i="5" s="1"/>
  <c r="M8683" i="5"/>
  <c r="N8683" i="5"/>
  <c r="Q8683" i="5" s="1"/>
  <c r="F8683" i="5" s="1"/>
  <c r="G8683" i="5" s="1"/>
  <c r="M8684" i="5"/>
  <c r="N8684" i="5"/>
  <c r="Q8684" i="5" s="1"/>
  <c r="F8684" i="5" s="1"/>
  <c r="G8684" i="5" s="1"/>
  <c r="M8668" i="5"/>
  <c r="N8668" i="5"/>
  <c r="Q8668" i="5" s="1"/>
  <c r="F8668" i="5" s="1"/>
  <c r="G8668" i="5" s="1"/>
  <c r="M8675" i="5"/>
  <c r="N8675" i="5"/>
  <c r="Q8675" i="5" s="1"/>
  <c r="F8675" i="5" s="1"/>
  <c r="G8675" i="5" s="1"/>
  <c r="M8657" i="5"/>
  <c r="N8657" i="5"/>
  <c r="Q8657" i="5" s="1"/>
  <c r="F8657" i="5" s="1"/>
  <c r="G8657" i="5" s="1"/>
  <c r="M8666" i="5"/>
  <c r="N8666" i="5"/>
  <c r="Q8666" i="5" s="1"/>
  <c r="F8666" i="5" s="1"/>
  <c r="G8666" i="5" s="1"/>
  <c r="M8661" i="5"/>
  <c r="N8661" i="5"/>
  <c r="Q8661" i="5" s="1"/>
  <c r="F8661" i="5" s="1"/>
  <c r="G8661" i="5" s="1"/>
  <c r="M8689" i="5"/>
  <c r="N8689" i="5"/>
  <c r="Q8689" i="5" s="1"/>
  <c r="F8689" i="5" s="1"/>
  <c r="G8689" i="5" s="1"/>
  <c r="M8678" i="5"/>
  <c r="N8678" i="5"/>
  <c r="Q8678" i="5" s="1"/>
  <c r="F8678" i="5" s="1"/>
  <c r="G8678" i="5" s="1"/>
  <c r="M8673" i="5"/>
  <c r="N8673" i="5"/>
  <c r="Q8673" i="5" s="1"/>
  <c r="F8673" i="5" s="1"/>
  <c r="G8673" i="5" s="1"/>
  <c r="M8644" i="5"/>
  <c r="N8644" i="5"/>
  <c r="Q8644" i="5" s="1"/>
  <c r="F8644" i="5" s="1"/>
  <c r="G8644" i="5" s="1"/>
  <c r="M8658" i="5"/>
  <c r="N8658" i="5"/>
  <c r="Q8658" i="5" s="1"/>
  <c r="F8658" i="5" s="1"/>
  <c r="G8658" i="5" s="1"/>
  <c r="M8672" i="5"/>
  <c r="N8672" i="5"/>
  <c r="Q8672" i="5" s="1"/>
  <c r="F8672" i="5" s="1"/>
  <c r="G8672" i="5" s="1"/>
  <c r="M8649" i="5"/>
  <c r="N8649" i="5"/>
  <c r="Q8649" i="5" s="1"/>
  <c r="F8649" i="5" s="1"/>
  <c r="G8649" i="5" s="1"/>
  <c r="M8665" i="5"/>
  <c r="N8665" i="5"/>
  <c r="Q8665" i="5" s="1"/>
  <c r="F8665" i="5" s="1"/>
  <c r="G8665" i="5" s="1"/>
  <c r="M8686" i="5"/>
  <c r="N8686" i="5"/>
  <c r="Q8686" i="5" s="1"/>
  <c r="F8686" i="5" s="1"/>
  <c r="G8686" i="5" s="1"/>
  <c r="M8653" i="5"/>
  <c r="N8653" i="5"/>
  <c r="Q8653" i="5" s="1"/>
  <c r="F8653" i="5" s="1"/>
  <c r="G8653" i="5" s="1"/>
  <c r="M8654" i="5"/>
  <c r="N8654" i="5"/>
  <c r="Q8654" i="5" s="1"/>
  <c r="F8654" i="5" s="1"/>
  <c r="G8654" i="5" s="1"/>
  <c r="M8681" i="5"/>
  <c r="N8681" i="5"/>
  <c r="Q8681" i="5" s="1"/>
  <c r="F8681" i="5" s="1"/>
  <c r="G8681" i="5" s="1"/>
  <c r="M8663" i="5"/>
  <c r="N8663" i="5"/>
  <c r="Q8663" i="5" s="1"/>
  <c r="F8663" i="5" s="1"/>
  <c r="G8663" i="5" s="1"/>
  <c r="M8677" i="5"/>
  <c r="N8677" i="5"/>
  <c r="Q8677" i="5" s="1"/>
  <c r="F8677" i="5" s="1"/>
  <c r="G8677" i="5" s="1"/>
  <c r="M8646" i="5"/>
  <c r="N8646" i="5"/>
  <c r="Q8646" i="5" s="1"/>
  <c r="F8646" i="5" s="1"/>
  <c r="G8646" i="5" s="1"/>
  <c r="M8715" i="5"/>
  <c r="N8715" i="5"/>
  <c r="Q8715" i="5" s="1"/>
  <c r="F8715" i="5" s="1"/>
  <c r="G8715" i="5" s="1"/>
  <c r="M8699" i="5"/>
  <c r="N8699" i="5"/>
  <c r="Q8699" i="5" s="1"/>
  <c r="F8699" i="5" s="1"/>
  <c r="G8699" i="5" s="1"/>
  <c r="M8669" i="5"/>
  <c r="N8669" i="5"/>
  <c r="Q8669" i="5" s="1"/>
  <c r="F8669" i="5" s="1"/>
  <c r="G8669" i="5" s="1"/>
  <c r="M8656" i="5"/>
  <c r="N8656" i="5"/>
  <c r="Q8656" i="5" s="1"/>
  <c r="F8656" i="5" s="1"/>
  <c r="G8656" i="5" s="1"/>
  <c r="M8687" i="5"/>
  <c r="N8687" i="5"/>
  <c r="Q8687" i="5" s="1"/>
  <c r="F8687" i="5" s="1"/>
  <c r="G8687" i="5" s="1"/>
  <c r="M8652" i="5"/>
  <c r="N8652" i="5"/>
  <c r="Q8652" i="5" s="1"/>
  <c r="F8652" i="5" s="1"/>
  <c r="G8652" i="5" s="1"/>
  <c r="M8670" i="5"/>
  <c r="N8670" i="5"/>
  <c r="Q8670" i="5" s="1"/>
  <c r="F8670" i="5" s="1"/>
  <c r="G8670" i="5" s="1"/>
  <c r="M8662" i="5"/>
  <c r="N8662" i="5"/>
  <c r="Q8662" i="5" s="1"/>
  <c r="F8662" i="5" s="1"/>
  <c r="G8662" i="5" s="1"/>
  <c r="M8691" i="5"/>
  <c r="N8691" i="5"/>
  <c r="Q8691" i="5" s="1"/>
  <c r="F8691" i="5" s="1"/>
  <c r="G8691" i="5" s="1"/>
  <c r="A8732" i="5"/>
  <c r="B8684" i="5"/>
  <c r="A8716" i="5"/>
  <c r="B8668" i="5"/>
  <c r="A8723" i="5"/>
  <c r="B8675" i="5"/>
  <c r="A8705" i="5"/>
  <c r="B8657" i="5"/>
  <c r="A8714" i="5"/>
  <c r="B8666" i="5"/>
  <c r="A8709" i="5"/>
  <c r="B8661" i="5"/>
  <c r="A8737" i="5"/>
  <c r="B8689" i="5"/>
  <c r="A8703" i="5"/>
  <c r="B8655" i="5"/>
  <c r="A8727" i="5"/>
  <c r="B8679" i="5"/>
  <c r="A8707" i="5"/>
  <c r="B8659" i="5"/>
  <c r="A8722" i="5"/>
  <c r="B8674" i="5"/>
  <c r="A8733" i="5"/>
  <c r="B8685" i="5"/>
  <c r="A8738" i="5"/>
  <c r="B8690" i="5"/>
  <c r="A8698" i="5"/>
  <c r="B8650" i="5"/>
  <c r="A8734" i="5"/>
  <c r="B8686" i="5"/>
  <c r="A8708" i="5"/>
  <c r="B8660" i="5"/>
  <c r="A8719" i="5"/>
  <c r="B8671" i="5"/>
  <c r="A8702" i="5"/>
  <c r="B8654" i="5"/>
  <c r="A8729" i="5"/>
  <c r="B8681" i="5"/>
  <c r="A8711" i="5"/>
  <c r="B8663" i="5"/>
  <c r="A8725" i="5"/>
  <c r="B8677" i="5"/>
  <c r="A8694" i="5"/>
  <c r="B8646" i="5"/>
  <c r="A8763" i="5"/>
  <c r="B8715" i="5"/>
  <c r="A8747" i="5"/>
  <c r="B8699" i="5"/>
  <c r="A8695" i="5"/>
  <c r="B8647" i="5"/>
  <c r="A8701" i="5"/>
  <c r="B8653" i="5"/>
  <c r="A8731" i="5"/>
  <c r="B8683" i="5"/>
  <c r="A8721" i="5"/>
  <c r="B8673" i="5"/>
  <c r="A8706" i="5"/>
  <c r="B8658" i="5"/>
  <c r="A8720" i="5"/>
  <c r="B8672" i="5"/>
  <c r="A8713" i="5"/>
  <c r="B8665" i="5"/>
  <c r="A8717" i="5"/>
  <c r="B8669" i="5"/>
  <c r="A8704" i="5"/>
  <c r="B8656" i="5"/>
  <c r="A8735" i="5"/>
  <c r="B8687" i="5"/>
  <c r="A8700" i="5"/>
  <c r="B8652" i="5"/>
  <c r="A8718" i="5"/>
  <c r="B8670" i="5"/>
  <c r="A8710" i="5"/>
  <c r="B8662" i="5"/>
  <c r="A8739" i="5"/>
  <c r="B8691" i="5"/>
  <c r="A8726" i="5"/>
  <c r="B8678" i="5"/>
  <c r="A8692" i="5"/>
  <c r="B8644" i="5"/>
  <c r="A8697" i="5"/>
  <c r="B8649" i="5"/>
  <c r="A8728" i="5"/>
  <c r="B8680" i="5"/>
  <c r="A8730" i="5"/>
  <c r="B8682" i="5"/>
  <c r="A8696" i="5"/>
  <c r="B8648" i="5"/>
  <c r="A8724" i="5"/>
  <c r="B8676" i="5"/>
  <c r="A8736" i="5"/>
  <c r="B8688" i="5"/>
  <c r="A8693" i="5"/>
  <c r="B8645" i="5"/>
  <c r="A8712" i="5"/>
  <c r="B8664" i="5"/>
  <c r="O8853" i="5" l="1"/>
  <c r="P8805" i="5"/>
  <c r="O8877" i="5"/>
  <c r="P8829" i="5"/>
  <c r="O8903" i="5"/>
  <c r="P8855" i="5"/>
  <c r="O8868" i="5"/>
  <c r="P8820" i="5"/>
  <c r="O8838" i="5"/>
  <c r="P8790" i="5"/>
  <c r="O8861" i="5"/>
  <c r="P8813" i="5"/>
  <c r="O8845" i="5"/>
  <c r="P8797" i="5"/>
  <c r="O8917" i="5"/>
  <c r="P8869" i="5"/>
  <c r="O8848" i="5"/>
  <c r="P8800" i="5"/>
  <c r="O8920" i="5"/>
  <c r="P8872" i="5"/>
  <c r="O8878" i="5"/>
  <c r="P8830" i="5"/>
  <c r="O8865" i="5"/>
  <c r="P8817" i="5"/>
  <c r="O8870" i="5"/>
  <c r="P8822" i="5"/>
  <c r="O8850" i="5"/>
  <c r="P8802" i="5"/>
  <c r="O8859" i="5"/>
  <c r="P8811" i="5"/>
  <c r="O8849" i="5"/>
  <c r="P8801" i="5"/>
  <c r="O8873" i="5"/>
  <c r="P8825" i="5"/>
  <c r="O8890" i="5"/>
  <c r="P8842" i="5"/>
  <c r="O8875" i="5"/>
  <c r="P8827" i="5"/>
  <c r="O8846" i="5"/>
  <c r="P8798" i="5"/>
  <c r="O8879" i="5"/>
  <c r="P8831" i="5"/>
  <c r="O8854" i="5"/>
  <c r="P8806" i="5"/>
  <c r="O8856" i="5"/>
  <c r="P8808" i="5"/>
  <c r="O8837" i="5"/>
  <c r="P8789" i="5"/>
  <c r="O8881" i="5"/>
  <c r="P8833" i="5"/>
  <c r="O8906" i="5"/>
  <c r="P8858" i="5"/>
  <c r="O8847" i="5"/>
  <c r="P8799" i="5"/>
  <c r="O8888" i="5"/>
  <c r="P8840" i="5"/>
  <c r="O8864" i="5"/>
  <c r="P8816" i="5"/>
  <c r="O8866" i="5"/>
  <c r="P8818" i="5"/>
  <c r="O8908" i="5"/>
  <c r="P8860" i="5"/>
  <c r="O8862" i="5"/>
  <c r="P8814" i="5"/>
  <c r="O8931" i="5"/>
  <c r="P8883" i="5"/>
  <c r="O8882" i="5"/>
  <c r="P8834" i="5"/>
  <c r="O8851" i="5"/>
  <c r="P8803" i="5"/>
  <c r="O8892" i="5"/>
  <c r="P8844" i="5"/>
  <c r="O8867" i="5"/>
  <c r="P8819" i="5"/>
  <c r="O8863" i="5"/>
  <c r="P8815" i="5"/>
  <c r="O8871" i="5"/>
  <c r="P8823" i="5"/>
  <c r="O8880" i="5"/>
  <c r="P8832" i="5"/>
  <c r="O8874" i="5"/>
  <c r="P8826" i="5"/>
  <c r="O8889" i="5"/>
  <c r="P8841" i="5"/>
  <c r="O8857" i="5"/>
  <c r="P8809" i="5"/>
  <c r="O8836" i="5"/>
  <c r="P8788" i="5"/>
  <c r="O8876" i="5"/>
  <c r="P8828" i="5"/>
  <c r="O8891" i="5"/>
  <c r="P8843" i="5"/>
  <c r="O8887" i="5"/>
  <c r="P8839" i="5"/>
  <c r="O8852" i="5"/>
  <c r="P8804" i="5"/>
  <c r="M8730" i="5"/>
  <c r="N8730" i="5"/>
  <c r="Q8730" i="5" s="1"/>
  <c r="F8730" i="5" s="1"/>
  <c r="G8730" i="5" s="1"/>
  <c r="M8718" i="5"/>
  <c r="N8718" i="5"/>
  <c r="Q8718" i="5" s="1"/>
  <c r="F8718" i="5" s="1"/>
  <c r="G8718" i="5" s="1"/>
  <c r="M8706" i="5"/>
  <c r="N8706" i="5"/>
  <c r="Q8706" i="5" s="1"/>
  <c r="F8706" i="5" s="1"/>
  <c r="G8706" i="5" s="1"/>
  <c r="M8694" i="5"/>
  <c r="N8694" i="5"/>
  <c r="Q8694" i="5" s="1"/>
  <c r="F8694" i="5" s="1"/>
  <c r="G8694" i="5" s="1"/>
  <c r="M8734" i="5"/>
  <c r="N8734" i="5"/>
  <c r="Q8734" i="5" s="1"/>
  <c r="F8734" i="5" s="1"/>
  <c r="G8734" i="5" s="1"/>
  <c r="M8703" i="5"/>
  <c r="N8703" i="5"/>
  <c r="Q8703" i="5" s="1"/>
  <c r="F8703" i="5" s="1"/>
  <c r="G8703" i="5" s="1"/>
  <c r="M8732" i="5"/>
  <c r="N8732" i="5"/>
  <c r="Q8732" i="5" s="1"/>
  <c r="F8732" i="5" s="1"/>
  <c r="G8732" i="5" s="1"/>
  <c r="M8711" i="5"/>
  <c r="N8711" i="5"/>
  <c r="Q8711" i="5" s="1"/>
  <c r="F8711" i="5" s="1"/>
  <c r="G8711" i="5" s="1"/>
  <c r="M8693" i="5"/>
  <c r="N8693" i="5"/>
  <c r="Q8693" i="5" s="1"/>
  <c r="F8693" i="5" s="1"/>
  <c r="G8693" i="5" s="1"/>
  <c r="M8692" i="5"/>
  <c r="N8692" i="5"/>
  <c r="Q8692" i="5" s="1"/>
  <c r="F8692" i="5" s="1"/>
  <c r="G8692" i="5" s="1"/>
  <c r="M8704" i="5"/>
  <c r="N8704" i="5"/>
  <c r="Q8704" i="5" s="1"/>
  <c r="F8704" i="5" s="1"/>
  <c r="G8704" i="5" s="1"/>
  <c r="M8701" i="5"/>
  <c r="N8701" i="5"/>
  <c r="Q8701" i="5" s="1"/>
  <c r="F8701" i="5" s="1"/>
  <c r="G8701" i="5" s="1"/>
  <c r="M8729" i="5"/>
  <c r="N8729" i="5"/>
  <c r="Q8729" i="5" s="1"/>
  <c r="F8729" i="5" s="1"/>
  <c r="G8729" i="5" s="1"/>
  <c r="M8733" i="5"/>
  <c r="N8733" i="5"/>
  <c r="Q8733" i="5" s="1"/>
  <c r="F8733" i="5" s="1"/>
  <c r="G8733" i="5" s="1"/>
  <c r="M8714" i="5"/>
  <c r="N8714" i="5"/>
  <c r="Q8714" i="5" s="1"/>
  <c r="F8714" i="5" s="1"/>
  <c r="G8714" i="5" s="1"/>
  <c r="M8721" i="5"/>
  <c r="N8721" i="5"/>
  <c r="Q8721" i="5" s="1"/>
  <c r="F8721" i="5" s="1"/>
  <c r="G8721" i="5" s="1"/>
  <c r="M8736" i="5"/>
  <c r="N8736" i="5"/>
  <c r="Q8736" i="5" s="1"/>
  <c r="F8736" i="5" s="1"/>
  <c r="G8736" i="5" s="1"/>
  <c r="M8726" i="5"/>
  <c r="N8726" i="5"/>
  <c r="Q8726" i="5" s="1"/>
  <c r="F8726" i="5" s="1"/>
  <c r="G8726" i="5" s="1"/>
  <c r="M8717" i="5"/>
  <c r="N8717" i="5"/>
  <c r="Q8717" i="5" s="1"/>
  <c r="F8717" i="5" s="1"/>
  <c r="G8717" i="5" s="1"/>
  <c r="M8695" i="5"/>
  <c r="N8695" i="5"/>
  <c r="Q8695" i="5" s="1"/>
  <c r="F8695" i="5" s="1"/>
  <c r="G8695" i="5" s="1"/>
  <c r="M8702" i="5"/>
  <c r="N8702" i="5"/>
  <c r="Q8702" i="5" s="1"/>
  <c r="F8702" i="5" s="1"/>
  <c r="G8702" i="5" s="1"/>
  <c r="M8722" i="5"/>
  <c r="N8722" i="5"/>
  <c r="Q8722" i="5" s="1"/>
  <c r="F8722" i="5" s="1"/>
  <c r="G8722" i="5" s="1"/>
  <c r="M8705" i="5"/>
  <c r="N8705" i="5"/>
  <c r="Q8705" i="5" s="1"/>
  <c r="F8705" i="5" s="1"/>
  <c r="G8705" i="5" s="1"/>
  <c r="M8712" i="5"/>
  <c r="N8712" i="5"/>
  <c r="Q8712" i="5" s="1"/>
  <c r="F8712" i="5" s="1"/>
  <c r="G8712" i="5" s="1"/>
  <c r="M8731" i="5"/>
  <c r="N8731" i="5"/>
  <c r="Q8731" i="5" s="1"/>
  <c r="F8731" i="5" s="1"/>
  <c r="G8731" i="5" s="1"/>
  <c r="M8738" i="5"/>
  <c r="N8738" i="5"/>
  <c r="Q8738" i="5" s="1"/>
  <c r="F8738" i="5" s="1"/>
  <c r="G8738" i="5" s="1"/>
  <c r="M8709" i="5"/>
  <c r="N8709" i="5"/>
  <c r="Q8709" i="5" s="1"/>
  <c r="F8709" i="5" s="1"/>
  <c r="G8709" i="5" s="1"/>
  <c r="M8700" i="5"/>
  <c r="N8700" i="5"/>
  <c r="Q8700" i="5" s="1"/>
  <c r="F8700" i="5" s="1"/>
  <c r="G8700" i="5" s="1"/>
  <c r="M8698" i="5"/>
  <c r="N8698" i="5"/>
  <c r="Q8698" i="5" s="1"/>
  <c r="F8698" i="5" s="1"/>
  <c r="G8698" i="5" s="1"/>
  <c r="M8724" i="5"/>
  <c r="N8724" i="5"/>
  <c r="Q8724" i="5" s="1"/>
  <c r="F8724" i="5" s="1"/>
  <c r="G8724" i="5" s="1"/>
  <c r="M8739" i="5"/>
  <c r="N8739" i="5"/>
  <c r="Q8739" i="5" s="1"/>
  <c r="F8739" i="5" s="1"/>
  <c r="G8739" i="5" s="1"/>
  <c r="M8713" i="5"/>
  <c r="N8713" i="5"/>
  <c r="Q8713" i="5" s="1"/>
  <c r="F8713" i="5" s="1"/>
  <c r="G8713" i="5" s="1"/>
  <c r="M8747" i="5"/>
  <c r="N8747" i="5"/>
  <c r="Q8747" i="5" s="1"/>
  <c r="F8747" i="5" s="1"/>
  <c r="G8747" i="5" s="1"/>
  <c r="M8719" i="5"/>
  <c r="N8719" i="5"/>
  <c r="Q8719" i="5" s="1"/>
  <c r="F8719" i="5" s="1"/>
  <c r="G8719" i="5" s="1"/>
  <c r="M8707" i="5"/>
  <c r="N8707" i="5"/>
  <c r="Q8707" i="5" s="1"/>
  <c r="F8707" i="5" s="1"/>
  <c r="G8707" i="5" s="1"/>
  <c r="M8723" i="5"/>
  <c r="N8723" i="5"/>
  <c r="Q8723" i="5" s="1"/>
  <c r="F8723" i="5" s="1"/>
  <c r="G8723" i="5" s="1"/>
  <c r="M8697" i="5"/>
  <c r="N8697" i="5"/>
  <c r="Q8697" i="5" s="1"/>
  <c r="F8697" i="5" s="1"/>
  <c r="G8697" i="5" s="1"/>
  <c r="M8728" i="5"/>
  <c r="N8728" i="5"/>
  <c r="Q8728" i="5" s="1"/>
  <c r="F8728" i="5" s="1"/>
  <c r="G8728" i="5" s="1"/>
  <c r="M8725" i="5"/>
  <c r="N8725" i="5"/>
  <c r="Q8725" i="5" s="1"/>
  <c r="F8725" i="5" s="1"/>
  <c r="G8725" i="5" s="1"/>
  <c r="M8737" i="5"/>
  <c r="N8737" i="5"/>
  <c r="Q8737" i="5" s="1"/>
  <c r="F8737" i="5" s="1"/>
  <c r="G8737" i="5" s="1"/>
  <c r="M8735" i="5"/>
  <c r="N8735" i="5"/>
  <c r="Q8735" i="5" s="1"/>
  <c r="F8735" i="5" s="1"/>
  <c r="G8735" i="5" s="1"/>
  <c r="M8696" i="5"/>
  <c r="N8696" i="5"/>
  <c r="Q8696" i="5" s="1"/>
  <c r="F8696" i="5" s="1"/>
  <c r="G8696" i="5" s="1"/>
  <c r="M8710" i="5"/>
  <c r="N8710" i="5"/>
  <c r="Q8710" i="5" s="1"/>
  <c r="F8710" i="5" s="1"/>
  <c r="G8710" i="5" s="1"/>
  <c r="M8720" i="5"/>
  <c r="N8720" i="5"/>
  <c r="Q8720" i="5" s="1"/>
  <c r="F8720" i="5" s="1"/>
  <c r="G8720" i="5" s="1"/>
  <c r="M8763" i="5"/>
  <c r="N8763" i="5"/>
  <c r="Q8763" i="5" s="1"/>
  <c r="F8763" i="5" s="1"/>
  <c r="G8763" i="5" s="1"/>
  <c r="M8708" i="5"/>
  <c r="N8708" i="5"/>
  <c r="Q8708" i="5" s="1"/>
  <c r="F8708" i="5" s="1"/>
  <c r="G8708" i="5" s="1"/>
  <c r="M8727" i="5"/>
  <c r="N8727" i="5"/>
  <c r="Q8727" i="5" s="1"/>
  <c r="F8727" i="5" s="1"/>
  <c r="G8727" i="5" s="1"/>
  <c r="M8716" i="5"/>
  <c r="N8716" i="5"/>
  <c r="Q8716" i="5" s="1"/>
  <c r="F8716" i="5" s="1"/>
  <c r="G8716" i="5" s="1"/>
  <c r="A8760" i="5"/>
  <c r="B8712" i="5"/>
  <c r="A8745" i="5"/>
  <c r="B8697" i="5"/>
  <c r="A8783" i="5"/>
  <c r="B8735" i="5"/>
  <c r="A8779" i="5"/>
  <c r="B8731" i="5"/>
  <c r="A8759" i="5"/>
  <c r="B8711" i="5"/>
  <c r="A8786" i="5"/>
  <c r="B8738" i="5"/>
  <c r="A8757" i="5"/>
  <c r="B8709" i="5"/>
  <c r="A8741" i="5"/>
  <c r="B8693" i="5"/>
  <c r="A8740" i="5"/>
  <c r="B8692" i="5"/>
  <c r="A8752" i="5"/>
  <c r="B8704" i="5"/>
  <c r="A8749" i="5"/>
  <c r="B8701" i="5"/>
  <c r="A8777" i="5"/>
  <c r="B8729" i="5"/>
  <c r="A8781" i="5"/>
  <c r="B8733" i="5"/>
  <c r="A8762" i="5"/>
  <c r="B8714" i="5"/>
  <c r="A8748" i="5"/>
  <c r="B8700" i="5"/>
  <c r="A8772" i="5"/>
  <c r="B8724" i="5"/>
  <c r="A8787" i="5"/>
  <c r="B8739" i="5"/>
  <c r="A8761" i="5"/>
  <c r="B8713" i="5"/>
  <c r="A8795" i="5"/>
  <c r="B8747" i="5"/>
  <c r="A8767" i="5"/>
  <c r="B8719" i="5"/>
  <c r="A8755" i="5"/>
  <c r="B8707" i="5"/>
  <c r="A8771" i="5"/>
  <c r="B8723" i="5"/>
  <c r="A8776" i="5"/>
  <c r="B8728" i="5"/>
  <c r="A8769" i="5"/>
  <c r="B8721" i="5"/>
  <c r="A8773" i="5"/>
  <c r="B8725" i="5"/>
  <c r="A8746" i="5"/>
  <c r="B8698" i="5"/>
  <c r="A8785" i="5"/>
  <c r="B8737" i="5"/>
  <c r="A8774" i="5"/>
  <c r="B8726" i="5"/>
  <c r="A8743" i="5"/>
  <c r="B8695" i="5"/>
  <c r="A8770" i="5"/>
  <c r="B8722" i="5"/>
  <c r="A8753" i="5"/>
  <c r="B8705" i="5"/>
  <c r="A8744" i="5"/>
  <c r="B8696" i="5"/>
  <c r="A8758" i="5"/>
  <c r="B8710" i="5"/>
  <c r="A8768" i="5"/>
  <c r="B8720" i="5"/>
  <c r="A8811" i="5"/>
  <c r="B8763" i="5"/>
  <c r="A8756" i="5"/>
  <c r="B8708" i="5"/>
  <c r="A8775" i="5"/>
  <c r="B8727" i="5"/>
  <c r="A8764" i="5"/>
  <c r="B8716" i="5"/>
  <c r="A8784" i="5"/>
  <c r="B8736" i="5"/>
  <c r="A8765" i="5"/>
  <c r="B8717" i="5"/>
  <c r="A8750" i="5"/>
  <c r="B8702" i="5"/>
  <c r="A8778" i="5"/>
  <c r="B8730" i="5"/>
  <c r="A8766" i="5"/>
  <c r="B8718" i="5"/>
  <c r="A8754" i="5"/>
  <c r="B8706" i="5"/>
  <c r="A8742" i="5"/>
  <c r="B8694" i="5"/>
  <c r="A8782" i="5"/>
  <c r="B8734" i="5"/>
  <c r="A8751" i="5"/>
  <c r="B8703" i="5"/>
  <c r="A8780" i="5"/>
  <c r="B8732" i="5"/>
  <c r="O8939" i="5" l="1"/>
  <c r="P8891" i="5"/>
  <c r="O8919" i="5"/>
  <c r="P8871" i="5"/>
  <c r="O8910" i="5"/>
  <c r="P8862" i="5"/>
  <c r="O8929" i="5"/>
  <c r="P8881" i="5"/>
  <c r="O8938" i="5"/>
  <c r="P8890" i="5"/>
  <c r="O8926" i="5"/>
  <c r="P8878" i="5"/>
  <c r="O8916" i="5"/>
  <c r="P8868" i="5"/>
  <c r="O8924" i="5"/>
  <c r="P8876" i="5"/>
  <c r="O8911" i="5"/>
  <c r="P8863" i="5"/>
  <c r="O8956" i="5"/>
  <c r="P8908" i="5"/>
  <c r="O8885" i="5"/>
  <c r="P8837" i="5"/>
  <c r="O8921" i="5"/>
  <c r="P8873" i="5"/>
  <c r="O8968" i="5"/>
  <c r="P8920" i="5"/>
  <c r="O8951" i="5"/>
  <c r="P8903" i="5"/>
  <c r="O8918" i="5"/>
  <c r="P8870" i="5"/>
  <c r="O8935" i="5"/>
  <c r="P8887" i="5"/>
  <c r="O8928" i="5"/>
  <c r="P8880" i="5"/>
  <c r="O8954" i="5"/>
  <c r="P8906" i="5"/>
  <c r="O8923" i="5"/>
  <c r="P8875" i="5"/>
  <c r="O8913" i="5"/>
  <c r="P8865" i="5"/>
  <c r="O8886" i="5"/>
  <c r="P8838" i="5"/>
  <c r="O8979" i="5"/>
  <c r="P8931" i="5"/>
  <c r="O8884" i="5"/>
  <c r="P8836" i="5"/>
  <c r="O8915" i="5"/>
  <c r="P8867" i="5"/>
  <c r="O8914" i="5"/>
  <c r="P8866" i="5"/>
  <c r="O8904" i="5"/>
  <c r="P8856" i="5"/>
  <c r="O8897" i="5"/>
  <c r="P8849" i="5"/>
  <c r="O8896" i="5"/>
  <c r="P8848" i="5"/>
  <c r="O8925" i="5"/>
  <c r="P8877" i="5"/>
  <c r="O8937" i="5"/>
  <c r="P8889" i="5"/>
  <c r="O8899" i="5"/>
  <c r="P8851" i="5"/>
  <c r="O8936" i="5"/>
  <c r="P8888" i="5"/>
  <c r="O8927" i="5"/>
  <c r="P8879" i="5"/>
  <c r="O8898" i="5"/>
  <c r="P8850" i="5"/>
  <c r="O8893" i="5"/>
  <c r="P8845" i="5"/>
  <c r="O8900" i="5"/>
  <c r="P8852" i="5"/>
  <c r="O8922" i="5"/>
  <c r="P8874" i="5"/>
  <c r="O8930" i="5"/>
  <c r="P8882" i="5"/>
  <c r="O8895" i="5"/>
  <c r="P8847" i="5"/>
  <c r="O8894" i="5"/>
  <c r="P8846" i="5"/>
  <c r="O8909" i="5"/>
  <c r="P8861" i="5"/>
  <c r="O8905" i="5"/>
  <c r="P8857" i="5"/>
  <c r="O8940" i="5"/>
  <c r="P8892" i="5"/>
  <c r="O8912" i="5"/>
  <c r="P8864" i="5"/>
  <c r="O8902" i="5"/>
  <c r="P8854" i="5"/>
  <c r="O8907" i="5"/>
  <c r="P8859" i="5"/>
  <c r="O8965" i="5"/>
  <c r="P8917" i="5"/>
  <c r="O8901" i="5"/>
  <c r="P8853" i="5"/>
  <c r="M8756" i="5"/>
  <c r="N8756" i="5"/>
  <c r="Q8756" i="5" s="1"/>
  <c r="F8756" i="5" s="1"/>
  <c r="G8756" i="5" s="1"/>
  <c r="M8778" i="5"/>
  <c r="N8778" i="5"/>
  <c r="Q8778" i="5" s="1"/>
  <c r="F8778" i="5" s="1"/>
  <c r="G8778" i="5" s="1"/>
  <c r="M8811" i="5"/>
  <c r="N8811" i="5"/>
  <c r="Q8811" i="5" s="1"/>
  <c r="F8811" i="5" s="1"/>
  <c r="G8811" i="5" s="1"/>
  <c r="M8774" i="5"/>
  <c r="N8774" i="5"/>
  <c r="Q8774" i="5" s="1"/>
  <c r="F8774" i="5" s="1"/>
  <c r="G8774" i="5" s="1"/>
  <c r="M8755" i="5"/>
  <c r="N8755" i="5"/>
  <c r="Q8755" i="5" s="1"/>
  <c r="F8755" i="5" s="1"/>
  <c r="G8755" i="5" s="1"/>
  <c r="M8762" i="5"/>
  <c r="N8762" i="5"/>
  <c r="Q8762" i="5" s="1"/>
  <c r="F8762" i="5" s="1"/>
  <c r="G8762" i="5" s="1"/>
  <c r="M8757" i="5"/>
  <c r="N8757" i="5"/>
  <c r="Q8757" i="5" s="1"/>
  <c r="F8757" i="5" s="1"/>
  <c r="G8757" i="5" s="1"/>
  <c r="M8751" i="5"/>
  <c r="N8751" i="5"/>
  <c r="Q8751" i="5" s="1"/>
  <c r="F8751" i="5" s="1"/>
  <c r="G8751" i="5" s="1"/>
  <c r="M8765" i="5"/>
  <c r="N8765" i="5"/>
  <c r="Q8765" i="5" s="1"/>
  <c r="F8765" i="5" s="1"/>
  <c r="G8765" i="5" s="1"/>
  <c r="M8758" i="5"/>
  <c r="N8758" i="5"/>
  <c r="Q8758" i="5" s="1"/>
  <c r="F8758" i="5" s="1"/>
  <c r="G8758" i="5" s="1"/>
  <c r="M8746" i="5"/>
  <c r="N8746" i="5"/>
  <c r="Q8746" i="5" s="1"/>
  <c r="F8746" i="5" s="1"/>
  <c r="G8746" i="5" s="1"/>
  <c r="M8795" i="5"/>
  <c r="N8795" i="5"/>
  <c r="Q8795" i="5" s="1"/>
  <c r="F8795" i="5" s="1"/>
  <c r="G8795" i="5" s="1"/>
  <c r="M8777" i="5"/>
  <c r="N8777" i="5"/>
  <c r="Q8777" i="5" s="1"/>
  <c r="F8777" i="5" s="1"/>
  <c r="G8777" i="5" s="1"/>
  <c r="M8759" i="5"/>
  <c r="N8759" i="5"/>
  <c r="Q8759" i="5" s="1"/>
  <c r="F8759" i="5" s="1"/>
  <c r="G8759" i="5" s="1"/>
  <c r="M8748" i="5"/>
  <c r="N8748" i="5"/>
  <c r="Q8748" i="5" s="1"/>
  <c r="F8748" i="5" s="1"/>
  <c r="G8748" i="5" s="1"/>
  <c r="M8771" i="5"/>
  <c r="N8771" i="5"/>
  <c r="Q8771" i="5" s="1"/>
  <c r="F8771" i="5" s="1"/>
  <c r="G8771" i="5" s="1"/>
  <c r="M8780" i="5"/>
  <c r="N8780" i="5"/>
  <c r="Q8780" i="5" s="1"/>
  <c r="F8780" i="5" s="1"/>
  <c r="G8780" i="5" s="1"/>
  <c r="M8768" i="5"/>
  <c r="N8768" i="5"/>
  <c r="Q8768" i="5" s="1"/>
  <c r="F8768" i="5" s="1"/>
  <c r="G8768" i="5" s="1"/>
  <c r="M8782" i="5"/>
  <c r="N8782" i="5"/>
  <c r="Q8782" i="5" s="1"/>
  <c r="F8782" i="5" s="1"/>
  <c r="G8782" i="5" s="1"/>
  <c r="M8784" i="5"/>
  <c r="N8784" i="5"/>
  <c r="Q8784" i="5" s="1"/>
  <c r="F8784" i="5" s="1"/>
  <c r="G8784" i="5" s="1"/>
  <c r="M8744" i="5"/>
  <c r="N8744" i="5"/>
  <c r="Q8744" i="5" s="1"/>
  <c r="F8744" i="5" s="1"/>
  <c r="G8744" i="5" s="1"/>
  <c r="M8773" i="5"/>
  <c r="N8773" i="5"/>
  <c r="Q8773" i="5" s="1"/>
  <c r="F8773" i="5" s="1"/>
  <c r="G8773" i="5" s="1"/>
  <c r="M8761" i="5"/>
  <c r="N8761" i="5"/>
  <c r="Q8761" i="5" s="1"/>
  <c r="F8761" i="5" s="1"/>
  <c r="G8761" i="5" s="1"/>
  <c r="M8749" i="5"/>
  <c r="N8749" i="5"/>
  <c r="Q8749" i="5" s="1"/>
  <c r="F8749" i="5" s="1"/>
  <c r="G8749" i="5" s="1"/>
  <c r="M8779" i="5"/>
  <c r="N8779" i="5"/>
  <c r="Q8779" i="5" s="1"/>
  <c r="F8779" i="5" s="1"/>
  <c r="G8779" i="5" s="1"/>
  <c r="M8743" i="5"/>
  <c r="N8743" i="5"/>
  <c r="Q8743" i="5" s="1"/>
  <c r="F8743" i="5" s="1"/>
  <c r="G8743" i="5" s="1"/>
  <c r="M8760" i="5"/>
  <c r="N8760" i="5"/>
  <c r="Q8760" i="5" s="1"/>
  <c r="F8760" i="5" s="1"/>
  <c r="G8760" i="5" s="1"/>
  <c r="M8750" i="5"/>
  <c r="N8750" i="5"/>
  <c r="Q8750" i="5" s="1"/>
  <c r="F8750" i="5" s="1"/>
  <c r="G8750" i="5" s="1"/>
  <c r="M8767" i="5"/>
  <c r="N8767" i="5"/>
  <c r="Q8767" i="5" s="1"/>
  <c r="F8767" i="5" s="1"/>
  <c r="G8767" i="5" s="1"/>
  <c r="M8781" i="5"/>
  <c r="N8781" i="5"/>
  <c r="Q8781" i="5" s="1"/>
  <c r="F8781" i="5" s="1"/>
  <c r="G8781" i="5" s="1"/>
  <c r="M8785" i="5"/>
  <c r="N8785" i="5"/>
  <c r="Q8785" i="5" s="1"/>
  <c r="F8785" i="5" s="1"/>
  <c r="G8785" i="5" s="1"/>
  <c r="M8786" i="5"/>
  <c r="N8786" i="5"/>
  <c r="Q8786" i="5" s="1"/>
  <c r="F8786" i="5" s="1"/>
  <c r="G8786" i="5" s="1"/>
  <c r="M8742" i="5"/>
  <c r="N8742" i="5"/>
  <c r="Q8742" i="5" s="1"/>
  <c r="F8742" i="5" s="1"/>
  <c r="G8742" i="5" s="1"/>
  <c r="M8764" i="5"/>
  <c r="N8764" i="5"/>
  <c r="Q8764" i="5" s="1"/>
  <c r="F8764" i="5" s="1"/>
  <c r="G8764" i="5" s="1"/>
  <c r="M8753" i="5"/>
  <c r="N8753" i="5"/>
  <c r="Q8753" i="5" s="1"/>
  <c r="F8753" i="5" s="1"/>
  <c r="G8753" i="5" s="1"/>
  <c r="M8769" i="5"/>
  <c r="N8769" i="5"/>
  <c r="Q8769" i="5" s="1"/>
  <c r="F8769" i="5" s="1"/>
  <c r="G8769" i="5" s="1"/>
  <c r="M8787" i="5"/>
  <c r="N8787" i="5"/>
  <c r="Q8787" i="5" s="1"/>
  <c r="F8787" i="5" s="1"/>
  <c r="G8787" i="5" s="1"/>
  <c r="M8752" i="5"/>
  <c r="N8752" i="5"/>
  <c r="Q8752" i="5" s="1"/>
  <c r="F8752" i="5" s="1"/>
  <c r="G8752" i="5" s="1"/>
  <c r="M8783" i="5"/>
  <c r="N8783" i="5"/>
  <c r="Q8783" i="5" s="1"/>
  <c r="F8783" i="5" s="1"/>
  <c r="G8783" i="5" s="1"/>
  <c r="M8766" i="5"/>
  <c r="N8766" i="5"/>
  <c r="Q8766" i="5" s="1"/>
  <c r="F8766" i="5" s="1"/>
  <c r="G8766" i="5" s="1"/>
  <c r="M8741" i="5"/>
  <c r="N8741" i="5"/>
  <c r="Q8741" i="5" s="1"/>
  <c r="F8741" i="5" s="1"/>
  <c r="G8741" i="5" s="1"/>
  <c r="M8754" i="5"/>
  <c r="N8754" i="5"/>
  <c r="Q8754" i="5" s="1"/>
  <c r="F8754" i="5" s="1"/>
  <c r="G8754" i="5" s="1"/>
  <c r="M8775" i="5"/>
  <c r="N8775" i="5"/>
  <c r="Q8775" i="5" s="1"/>
  <c r="F8775" i="5" s="1"/>
  <c r="G8775" i="5" s="1"/>
  <c r="M8770" i="5"/>
  <c r="N8770" i="5"/>
  <c r="Q8770" i="5" s="1"/>
  <c r="F8770" i="5" s="1"/>
  <c r="G8770" i="5" s="1"/>
  <c r="M8776" i="5"/>
  <c r="N8776" i="5"/>
  <c r="Q8776" i="5" s="1"/>
  <c r="F8776" i="5" s="1"/>
  <c r="G8776" i="5" s="1"/>
  <c r="M8772" i="5"/>
  <c r="N8772" i="5"/>
  <c r="Q8772" i="5" s="1"/>
  <c r="F8772" i="5" s="1"/>
  <c r="G8772" i="5" s="1"/>
  <c r="M8740" i="5"/>
  <c r="N8740" i="5"/>
  <c r="Q8740" i="5" s="1"/>
  <c r="F8740" i="5" s="1"/>
  <c r="G8740" i="5" s="1"/>
  <c r="M8745" i="5"/>
  <c r="N8745" i="5"/>
  <c r="Q8745" i="5" s="1"/>
  <c r="F8745" i="5" s="1"/>
  <c r="G8745" i="5" s="1"/>
  <c r="A8828" i="5"/>
  <c r="B8780" i="5"/>
  <c r="A8798" i="5"/>
  <c r="B8750" i="5"/>
  <c r="A8816" i="5"/>
  <c r="B8768" i="5"/>
  <c r="A8833" i="5"/>
  <c r="B8785" i="5"/>
  <c r="A8815" i="5"/>
  <c r="B8767" i="5"/>
  <c r="A8829" i="5"/>
  <c r="B8781" i="5"/>
  <c r="A8834" i="5"/>
  <c r="B8786" i="5"/>
  <c r="A8830" i="5"/>
  <c r="B8782" i="5"/>
  <c r="A8792" i="5"/>
  <c r="B8744" i="5"/>
  <c r="A8821" i="5"/>
  <c r="B8773" i="5"/>
  <c r="A8809" i="5"/>
  <c r="B8761" i="5"/>
  <c r="A8797" i="5"/>
  <c r="B8749" i="5"/>
  <c r="A8827" i="5"/>
  <c r="B8779" i="5"/>
  <c r="A8859" i="5"/>
  <c r="B8811" i="5"/>
  <c r="A8803" i="5"/>
  <c r="B8755" i="5"/>
  <c r="A8790" i="5"/>
  <c r="B8742" i="5"/>
  <c r="A8812" i="5"/>
  <c r="B8764" i="5"/>
  <c r="A8801" i="5"/>
  <c r="B8753" i="5"/>
  <c r="A8817" i="5"/>
  <c r="B8769" i="5"/>
  <c r="A8835" i="5"/>
  <c r="B8787" i="5"/>
  <c r="A8800" i="5"/>
  <c r="B8752" i="5"/>
  <c r="A8831" i="5"/>
  <c r="B8783" i="5"/>
  <c r="A8826" i="5"/>
  <c r="B8778" i="5"/>
  <c r="A8822" i="5"/>
  <c r="B8774" i="5"/>
  <c r="A8810" i="5"/>
  <c r="B8762" i="5"/>
  <c r="A8805" i="5"/>
  <c r="B8757" i="5"/>
  <c r="A8799" i="5"/>
  <c r="B8751" i="5"/>
  <c r="A8813" i="5"/>
  <c r="B8765" i="5"/>
  <c r="A8806" i="5"/>
  <c r="B8758" i="5"/>
  <c r="A8794" i="5"/>
  <c r="B8746" i="5"/>
  <c r="A8843" i="5"/>
  <c r="B8795" i="5"/>
  <c r="A8825" i="5"/>
  <c r="B8777" i="5"/>
  <c r="A8807" i="5"/>
  <c r="B8759" i="5"/>
  <c r="A8802" i="5"/>
  <c r="B8754" i="5"/>
  <c r="A8823" i="5"/>
  <c r="B8775" i="5"/>
  <c r="A8818" i="5"/>
  <c r="B8770" i="5"/>
  <c r="A8824" i="5"/>
  <c r="B8776" i="5"/>
  <c r="A8820" i="5"/>
  <c r="B8772" i="5"/>
  <c r="A8788" i="5"/>
  <c r="B8740" i="5"/>
  <c r="A8793" i="5"/>
  <c r="B8745" i="5"/>
  <c r="A8832" i="5"/>
  <c r="B8784" i="5"/>
  <c r="A8814" i="5"/>
  <c r="B8766" i="5"/>
  <c r="A8804" i="5"/>
  <c r="B8756" i="5"/>
  <c r="A8791" i="5"/>
  <c r="B8743" i="5"/>
  <c r="A8819" i="5"/>
  <c r="B8771" i="5"/>
  <c r="A8796" i="5"/>
  <c r="B8748" i="5"/>
  <c r="A8789" i="5"/>
  <c r="B8741" i="5"/>
  <c r="A8808" i="5"/>
  <c r="B8760" i="5"/>
  <c r="O8949" i="5" l="1"/>
  <c r="P8901" i="5"/>
  <c r="O8946" i="5"/>
  <c r="P8898" i="5"/>
  <c r="O8974" i="5"/>
  <c r="P8926" i="5"/>
  <c r="O8942" i="5"/>
  <c r="P8894" i="5"/>
  <c r="O8971" i="5"/>
  <c r="P8923" i="5"/>
  <c r="O8955" i="5"/>
  <c r="P8907" i="5"/>
  <c r="O8943" i="5"/>
  <c r="P8895" i="5"/>
  <c r="O8984" i="5"/>
  <c r="P8936" i="5"/>
  <c r="O8962" i="5"/>
  <c r="P8914" i="5"/>
  <c r="O9002" i="5"/>
  <c r="P8954" i="5"/>
  <c r="O8933" i="5"/>
  <c r="P8885" i="5"/>
  <c r="O8977" i="5"/>
  <c r="P8929" i="5"/>
  <c r="O8950" i="5"/>
  <c r="P8902" i="5"/>
  <c r="O8978" i="5"/>
  <c r="P8930" i="5"/>
  <c r="O8947" i="5"/>
  <c r="P8899" i="5"/>
  <c r="O8963" i="5"/>
  <c r="P8915" i="5"/>
  <c r="O8976" i="5"/>
  <c r="P8928" i="5"/>
  <c r="O9004" i="5"/>
  <c r="P8956" i="5"/>
  <c r="O8958" i="5"/>
  <c r="P8910" i="5"/>
  <c r="O8953" i="5"/>
  <c r="P8905" i="5"/>
  <c r="O8941" i="5"/>
  <c r="P8893" i="5"/>
  <c r="O8944" i="5"/>
  <c r="P8896" i="5"/>
  <c r="O8934" i="5"/>
  <c r="P8886" i="5"/>
  <c r="O8999" i="5"/>
  <c r="P8951" i="5"/>
  <c r="O8964" i="5"/>
  <c r="P8916" i="5"/>
  <c r="O8952" i="5"/>
  <c r="P8904" i="5"/>
  <c r="O8957" i="5"/>
  <c r="P8909" i="5"/>
  <c r="O8945" i="5"/>
  <c r="P8897" i="5"/>
  <c r="O9016" i="5"/>
  <c r="P8968" i="5"/>
  <c r="O8975" i="5"/>
  <c r="P8927" i="5"/>
  <c r="O8986" i="5"/>
  <c r="P8938" i="5"/>
  <c r="O8960" i="5"/>
  <c r="P8912" i="5"/>
  <c r="O8970" i="5"/>
  <c r="P8922" i="5"/>
  <c r="O8985" i="5"/>
  <c r="P8937" i="5"/>
  <c r="O8932" i="5"/>
  <c r="P8884" i="5"/>
  <c r="O8983" i="5"/>
  <c r="P8935" i="5"/>
  <c r="O8959" i="5"/>
  <c r="P8911" i="5"/>
  <c r="O8967" i="5"/>
  <c r="P8919" i="5"/>
  <c r="O8961" i="5"/>
  <c r="P8913" i="5"/>
  <c r="O9013" i="5"/>
  <c r="P8965" i="5"/>
  <c r="O8969" i="5"/>
  <c r="P8921" i="5"/>
  <c r="O8988" i="5"/>
  <c r="P8940" i="5"/>
  <c r="O8948" i="5"/>
  <c r="P8900" i="5"/>
  <c r="O8973" i="5"/>
  <c r="P8925" i="5"/>
  <c r="O9027" i="5"/>
  <c r="P8979" i="5"/>
  <c r="O8966" i="5"/>
  <c r="P8918" i="5"/>
  <c r="O8972" i="5"/>
  <c r="P8924" i="5"/>
  <c r="O8987" i="5"/>
  <c r="P8939" i="5"/>
  <c r="M8814" i="5"/>
  <c r="N8814" i="5"/>
  <c r="Q8814" i="5" s="1"/>
  <c r="F8814" i="5" s="1"/>
  <c r="G8814" i="5" s="1"/>
  <c r="M8823" i="5"/>
  <c r="N8823" i="5"/>
  <c r="Q8823" i="5" s="1"/>
  <c r="F8823" i="5" s="1"/>
  <c r="G8823" i="5" s="1"/>
  <c r="M8813" i="5"/>
  <c r="N8813" i="5"/>
  <c r="Q8813" i="5" s="1"/>
  <c r="F8813" i="5" s="1"/>
  <c r="G8813" i="5" s="1"/>
  <c r="M8800" i="5"/>
  <c r="N8800" i="5"/>
  <c r="Q8800" i="5" s="1"/>
  <c r="F8800" i="5" s="1"/>
  <c r="G8800" i="5" s="1"/>
  <c r="M8859" i="5"/>
  <c r="N8859" i="5"/>
  <c r="Q8859" i="5" s="1"/>
  <c r="F8859" i="5" s="1"/>
  <c r="G8859" i="5" s="1"/>
  <c r="M8834" i="5"/>
  <c r="N8834" i="5"/>
  <c r="Q8834" i="5" s="1"/>
  <c r="F8834" i="5" s="1"/>
  <c r="G8834" i="5" s="1"/>
  <c r="M8804" i="5"/>
  <c r="N8804" i="5"/>
  <c r="Q8804" i="5" s="1"/>
  <c r="F8804" i="5" s="1"/>
  <c r="G8804" i="5" s="1"/>
  <c r="M8831" i="5"/>
  <c r="N8831" i="5"/>
  <c r="Q8831" i="5" s="1"/>
  <c r="F8831" i="5" s="1"/>
  <c r="G8831" i="5" s="1"/>
  <c r="M8830" i="5"/>
  <c r="N8830" i="5"/>
  <c r="Q8830" i="5" s="1"/>
  <c r="F8830" i="5" s="1"/>
  <c r="G8830" i="5" s="1"/>
  <c r="M8789" i="5"/>
  <c r="N8789" i="5"/>
  <c r="Q8789" i="5" s="1"/>
  <c r="F8789" i="5" s="1"/>
  <c r="G8789" i="5" s="1"/>
  <c r="M8793" i="5"/>
  <c r="N8793" i="5"/>
  <c r="Q8793" i="5" s="1"/>
  <c r="F8793" i="5" s="1"/>
  <c r="G8793" i="5" s="1"/>
  <c r="M8807" i="5"/>
  <c r="N8807" i="5"/>
  <c r="Q8807" i="5" s="1"/>
  <c r="F8807" i="5" s="1"/>
  <c r="G8807" i="5" s="1"/>
  <c r="M8805" i="5"/>
  <c r="N8805" i="5"/>
  <c r="Q8805" i="5" s="1"/>
  <c r="F8805" i="5" s="1"/>
  <c r="G8805" i="5" s="1"/>
  <c r="M8817" i="5"/>
  <c r="N8817" i="5"/>
  <c r="Q8817" i="5" s="1"/>
  <c r="F8817" i="5" s="1"/>
  <c r="G8817" i="5" s="1"/>
  <c r="M8797" i="5"/>
  <c r="N8797" i="5"/>
  <c r="Q8797" i="5" s="1"/>
  <c r="F8797" i="5" s="1"/>
  <c r="G8797" i="5" s="1"/>
  <c r="M8815" i="5"/>
  <c r="N8815" i="5"/>
  <c r="Q8815" i="5" s="1"/>
  <c r="F8815" i="5" s="1"/>
  <c r="G8815" i="5" s="1"/>
  <c r="M8818" i="5"/>
  <c r="N8818" i="5"/>
  <c r="Q8818" i="5" s="1"/>
  <c r="F8818" i="5" s="1"/>
  <c r="G8818" i="5" s="1"/>
  <c r="M8803" i="5"/>
  <c r="N8803" i="5"/>
  <c r="Q8803" i="5" s="1"/>
  <c r="F8803" i="5" s="1"/>
  <c r="G8803" i="5" s="1"/>
  <c r="M8802" i="5"/>
  <c r="N8802" i="5"/>
  <c r="Q8802" i="5" s="1"/>
  <c r="F8802" i="5" s="1"/>
  <c r="G8802" i="5" s="1"/>
  <c r="M8835" i="5"/>
  <c r="N8835" i="5"/>
  <c r="Q8835" i="5" s="1"/>
  <c r="F8835" i="5" s="1"/>
  <c r="G8835" i="5" s="1"/>
  <c r="M8829" i="5"/>
  <c r="N8829" i="5"/>
  <c r="Q8829" i="5" s="1"/>
  <c r="F8829" i="5" s="1"/>
  <c r="G8829" i="5" s="1"/>
  <c r="M8796" i="5"/>
  <c r="N8796" i="5"/>
  <c r="Q8796" i="5" s="1"/>
  <c r="F8796" i="5" s="1"/>
  <c r="G8796" i="5" s="1"/>
  <c r="M8788" i="5"/>
  <c r="N8788" i="5"/>
  <c r="Q8788" i="5" s="1"/>
  <c r="F8788" i="5" s="1"/>
  <c r="G8788" i="5" s="1"/>
  <c r="M8825" i="5"/>
  <c r="N8825" i="5"/>
  <c r="Q8825" i="5" s="1"/>
  <c r="F8825" i="5" s="1"/>
  <c r="G8825" i="5" s="1"/>
  <c r="M8810" i="5"/>
  <c r="N8810" i="5"/>
  <c r="Q8810" i="5" s="1"/>
  <c r="F8810" i="5" s="1"/>
  <c r="G8810" i="5" s="1"/>
  <c r="M8801" i="5"/>
  <c r="N8801" i="5"/>
  <c r="Q8801" i="5" s="1"/>
  <c r="F8801" i="5" s="1"/>
  <c r="G8801" i="5" s="1"/>
  <c r="M8809" i="5"/>
  <c r="N8809" i="5"/>
  <c r="Q8809" i="5" s="1"/>
  <c r="F8809" i="5" s="1"/>
  <c r="G8809" i="5" s="1"/>
  <c r="M8833" i="5"/>
  <c r="N8833" i="5"/>
  <c r="Q8833" i="5" s="1"/>
  <c r="F8833" i="5" s="1"/>
  <c r="G8833" i="5" s="1"/>
  <c r="M8832" i="5"/>
  <c r="N8832" i="5"/>
  <c r="Q8832" i="5" s="1"/>
  <c r="F8832" i="5" s="1"/>
  <c r="G8832" i="5" s="1"/>
  <c r="M8819" i="5"/>
  <c r="N8819" i="5"/>
  <c r="Q8819" i="5" s="1"/>
  <c r="F8819" i="5" s="1"/>
  <c r="G8819" i="5" s="1"/>
  <c r="M8820" i="5"/>
  <c r="N8820" i="5"/>
  <c r="Q8820" i="5" s="1"/>
  <c r="F8820" i="5" s="1"/>
  <c r="G8820" i="5" s="1"/>
  <c r="M8843" i="5"/>
  <c r="N8843" i="5"/>
  <c r="Q8843" i="5" s="1"/>
  <c r="F8843" i="5" s="1"/>
  <c r="G8843" i="5" s="1"/>
  <c r="M8822" i="5"/>
  <c r="N8822" i="5"/>
  <c r="Q8822" i="5" s="1"/>
  <c r="F8822" i="5" s="1"/>
  <c r="G8822" i="5" s="1"/>
  <c r="M8812" i="5"/>
  <c r="N8812" i="5"/>
  <c r="Q8812" i="5" s="1"/>
  <c r="F8812" i="5" s="1"/>
  <c r="G8812" i="5" s="1"/>
  <c r="M8821" i="5"/>
  <c r="N8821" i="5"/>
  <c r="Q8821" i="5" s="1"/>
  <c r="F8821" i="5" s="1"/>
  <c r="G8821" i="5" s="1"/>
  <c r="M8816" i="5"/>
  <c r="N8816" i="5"/>
  <c r="Q8816" i="5" s="1"/>
  <c r="F8816" i="5" s="1"/>
  <c r="G8816" i="5" s="1"/>
  <c r="M8806" i="5"/>
  <c r="N8806" i="5"/>
  <c r="Q8806" i="5" s="1"/>
  <c r="F8806" i="5" s="1"/>
  <c r="G8806" i="5" s="1"/>
  <c r="M8828" i="5"/>
  <c r="N8828" i="5"/>
  <c r="Q8828" i="5" s="1"/>
  <c r="F8828" i="5" s="1"/>
  <c r="G8828" i="5" s="1"/>
  <c r="M8808" i="5"/>
  <c r="N8808" i="5"/>
  <c r="Q8808" i="5" s="1"/>
  <c r="F8808" i="5" s="1"/>
  <c r="G8808" i="5" s="1"/>
  <c r="M8799" i="5"/>
  <c r="N8799" i="5"/>
  <c r="Q8799" i="5" s="1"/>
  <c r="F8799" i="5" s="1"/>
  <c r="G8799" i="5" s="1"/>
  <c r="M8827" i="5"/>
  <c r="N8827" i="5"/>
  <c r="Q8827" i="5" s="1"/>
  <c r="F8827" i="5" s="1"/>
  <c r="G8827" i="5" s="1"/>
  <c r="M8791" i="5"/>
  <c r="N8791" i="5"/>
  <c r="Q8791" i="5" s="1"/>
  <c r="F8791" i="5" s="1"/>
  <c r="G8791" i="5" s="1"/>
  <c r="M8824" i="5"/>
  <c r="N8824" i="5"/>
  <c r="Q8824" i="5" s="1"/>
  <c r="F8824" i="5" s="1"/>
  <c r="G8824" i="5" s="1"/>
  <c r="M8794" i="5"/>
  <c r="N8794" i="5"/>
  <c r="Q8794" i="5" s="1"/>
  <c r="F8794" i="5" s="1"/>
  <c r="G8794" i="5" s="1"/>
  <c r="M8826" i="5"/>
  <c r="N8826" i="5"/>
  <c r="Q8826" i="5" s="1"/>
  <c r="F8826" i="5" s="1"/>
  <c r="G8826" i="5" s="1"/>
  <c r="M8790" i="5"/>
  <c r="N8790" i="5"/>
  <c r="Q8790" i="5" s="1"/>
  <c r="F8790" i="5" s="1"/>
  <c r="G8790" i="5" s="1"/>
  <c r="M8792" i="5"/>
  <c r="N8792" i="5"/>
  <c r="Q8792" i="5" s="1"/>
  <c r="F8792" i="5" s="1"/>
  <c r="G8792" i="5" s="1"/>
  <c r="M8798" i="5"/>
  <c r="N8798" i="5"/>
  <c r="Q8798" i="5" s="1"/>
  <c r="F8798" i="5" s="1"/>
  <c r="G8798" i="5" s="1"/>
  <c r="A8856" i="5"/>
  <c r="B8808" i="5"/>
  <c r="A8880" i="5"/>
  <c r="B8832" i="5"/>
  <c r="A8850" i="5"/>
  <c r="B8802" i="5"/>
  <c r="A8847" i="5"/>
  <c r="B8799" i="5"/>
  <c r="A8883" i="5"/>
  <c r="B8835" i="5"/>
  <c r="A8875" i="5"/>
  <c r="B8827" i="5"/>
  <c r="A8877" i="5"/>
  <c r="B8829" i="5"/>
  <c r="A8837" i="5"/>
  <c r="B8789" i="5"/>
  <c r="A8841" i="5"/>
  <c r="B8793" i="5"/>
  <c r="A8855" i="5"/>
  <c r="B8807" i="5"/>
  <c r="A8853" i="5"/>
  <c r="B8805" i="5"/>
  <c r="A8865" i="5"/>
  <c r="B8817" i="5"/>
  <c r="A8845" i="5"/>
  <c r="B8797" i="5"/>
  <c r="A8863" i="5"/>
  <c r="B8815" i="5"/>
  <c r="A8867" i="5"/>
  <c r="B8819" i="5"/>
  <c r="A8868" i="5"/>
  <c r="B8820" i="5"/>
  <c r="A8891" i="5"/>
  <c r="B8843" i="5"/>
  <c r="A8870" i="5"/>
  <c r="B8822" i="5"/>
  <c r="A8860" i="5"/>
  <c r="B8812" i="5"/>
  <c r="A8869" i="5"/>
  <c r="B8821" i="5"/>
  <c r="A8864" i="5"/>
  <c r="B8816" i="5"/>
  <c r="A8862" i="5"/>
  <c r="B8814" i="5"/>
  <c r="A8871" i="5"/>
  <c r="B8823" i="5"/>
  <c r="A8861" i="5"/>
  <c r="B8813" i="5"/>
  <c r="A8848" i="5"/>
  <c r="B8800" i="5"/>
  <c r="A8907" i="5"/>
  <c r="B8859" i="5"/>
  <c r="A8882" i="5"/>
  <c r="B8834" i="5"/>
  <c r="A8844" i="5"/>
  <c r="B8796" i="5"/>
  <c r="A8873" i="5"/>
  <c r="B8825" i="5"/>
  <c r="A8858" i="5"/>
  <c r="B8810" i="5"/>
  <c r="A8857" i="5"/>
  <c r="B8809" i="5"/>
  <c r="A8881" i="5"/>
  <c r="B8833" i="5"/>
  <c r="A8839" i="5"/>
  <c r="B8791" i="5"/>
  <c r="A8872" i="5"/>
  <c r="B8824" i="5"/>
  <c r="A8842" i="5"/>
  <c r="B8794" i="5"/>
  <c r="A8874" i="5"/>
  <c r="B8826" i="5"/>
  <c r="A8838" i="5"/>
  <c r="B8790" i="5"/>
  <c r="A8840" i="5"/>
  <c r="B8792" i="5"/>
  <c r="A8846" i="5"/>
  <c r="B8798" i="5"/>
  <c r="A8836" i="5"/>
  <c r="B8788" i="5"/>
  <c r="A8849" i="5"/>
  <c r="B8801" i="5"/>
  <c r="A8852" i="5"/>
  <c r="B8804" i="5"/>
  <c r="A8866" i="5"/>
  <c r="B8818" i="5"/>
  <c r="A8854" i="5"/>
  <c r="B8806" i="5"/>
  <c r="A8879" i="5"/>
  <c r="B8831" i="5"/>
  <c r="A8851" i="5"/>
  <c r="B8803" i="5"/>
  <c r="A8878" i="5"/>
  <c r="B8830" i="5"/>
  <c r="A8876" i="5"/>
  <c r="B8828" i="5"/>
  <c r="O9035" i="5" l="1"/>
  <c r="P8987" i="5"/>
  <c r="O9005" i="5"/>
  <c r="P8957" i="5"/>
  <c r="O8998" i="5"/>
  <c r="P8950" i="5"/>
  <c r="O9018" i="5"/>
  <c r="P8970" i="5"/>
  <c r="O9014" i="5"/>
  <c r="P8966" i="5"/>
  <c r="O9008" i="5"/>
  <c r="P8960" i="5"/>
  <c r="O9052" i="5"/>
  <c r="P9004" i="5"/>
  <c r="O9075" i="5"/>
  <c r="P9027" i="5"/>
  <c r="O9015" i="5"/>
  <c r="P8967" i="5"/>
  <c r="O9034" i="5"/>
  <c r="P8986" i="5"/>
  <c r="O9047" i="5"/>
  <c r="P8999" i="5"/>
  <c r="O9024" i="5"/>
  <c r="P8976" i="5"/>
  <c r="O9050" i="5"/>
  <c r="P9002" i="5"/>
  <c r="O9022" i="5"/>
  <c r="P8974" i="5"/>
  <c r="O9036" i="5"/>
  <c r="P8988" i="5"/>
  <c r="O8980" i="5"/>
  <c r="P8932" i="5"/>
  <c r="O8993" i="5"/>
  <c r="P8945" i="5"/>
  <c r="O8989" i="5"/>
  <c r="P8941" i="5"/>
  <c r="O9026" i="5"/>
  <c r="P8978" i="5"/>
  <c r="O8991" i="5"/>
  <c r="P8943" i="5"/>
  <c r="O9020" i="5"/>
  <c r="P8972" i="5"/>
  <c r="O9006" i="5"/>
  <c r="P8958" i="5"/>
  <c r="O8990" i="5"/>
  <c r="P8942" i="5"/>
  <c r="O9033" i="5"/>
  <c r="P8985" i="5"/>
  <c r="O9003" i="5"/>
  <c r="P8955" i="5"/>
  <c r="O9025" i="5"/>
  <c r="P8977" i="5"/>
  <c r="O9012" i="5"/>
  <c r="P8964" i="5"/>
  <c r="O9021" i="5"/>
  <c r="P8973" i="5"/>
  <c r="O9007" i="5"/>
  <c r="P8959" i="5"/>
  <c r="O9023" i="5"/>
  <c r="P8975" i="5"/>
  <c r="O8982" i="5"/>
  <c r="P8934" i="5"/>
  <c r="O9011" i="5"/>
  <c r="P8963" i="5"/>
  <c r="O9010" i="5"/>
  <c r="P8962" i="5"/>
  <c r="O8994" i="5"/>
  <c r="P8946" i="5"/>
  <c r="O9017" i="5"/>
  <c r="P8969" i="5"/>
  <c r="O9001" i="5"/>
  <c r="P8953" i="5"/>
  <c r="O9061" i="5"/>
  <c r="P9013" i="5"/>
  <c r="P8971" i="5"/>
  <c r="O9019" i="5"/>
  <c r="O9009" i="5"/>
  <c r="P8961" i="5"/>
  <c r="O9000" i="5"/>
  <c r="P8952" i="5"/>
  <c r="O8981" i="5"/>
  <c r="P8933" i="5"/>
  <c r="O8996" i="5"/>
  <c r="P8948" i="5"/>
  <c r="O9031" i="5"/>
  <c r="P8983" i="5"/>
  <c r="O9064" i="5"/>
  <c r="P9016" i="5"/>
  <c r="O8992" i="5"/>
  <c r="P8944" i="5"/>
  <c r="O8995" i="5"/>
  <c r="P8947" i="5"/>
  <c r="O9032" i="5"/>
  <c r="P8984" i="5"/>
  <c r="O8997" i="5"/>
  <c r="P8949" i="5"/>
  <c r="M8852" i="5"/>
  <c r="N8852" i="5"/>
  <c r="Q8852" i="5" s="1"/>
  <c r="F8852" i="5" s="1"/>
  <c r="G8852" i="5" s="1"/>
  <c r="M8842" i="5"/>
  <c r="N8842" i="5"/>
  <c r="Q8842" i="5" s="1"/>
  <c r="F8842" i="5" s="1"/>
  <c r="G8842" i="5" s="1"/>
  <c r="M8844" i="5"/>
  <c r="N8844" i="5"/>
  <c r="Q8844" i="5" s="1"/>
  <c r="F8844" i="5" s="1"/>
  <c r="G8844" i="5" s="1"/>
  <c r="M8864" i="5"/>
  <c r="N8864" i="5"/>
  <c r="Q8864" i="5" s="1"/>
  <c r="F8864" i="5" s="1"/>
  <c r="G8864" i="5" s="1"/>
  <c r="M8863" i="5"/>
  <c r="N8863" i="5"/>
  <c r="Q8863" i="5" s="1"/>
  <c r="F8863" i="5" s="1"/>
  <c r="G8863" i="5" s="1"/>
  <c r="M8877" i="5"/>
  <c r="N8877" i="5"/>
  <c r="Q8877" i="5" s="1"/>
  <c r="F8877" i="5" s="1"/>
  <c r="G8877" i="5" s="1"/>
  <c r="M8866" i="5"/>
  <c r="N8866" i="5"/>
  <c r="Q8866" i="5" s="1"/>
  <c r="F8866" i="5" s="1"/>
  <c r="G8866" i="5" s="1"/>
  <c r="M8862" i="5"/>
  <c r="N8862" i="5"/>
  <c r="Q8862" i="5" s="1"/>
  <c r="F8862" i="5" s="1"/>
  <c r="G8862" i="5" s="1"/>
  <c r="M8837" i="5"/>
  <c r="N8837" i="5"/>
  <c r="Q8837" i="5" s="1"/>
  <c r="F8837" i="5" s="1"/>
  <c r="G8837" i="5" s="1"/>
  <c r="M8878" i="5"/>
  <c r="N8878" i="5"/>
  <c r="Q8878" i="5" s="1"/>
  <c r="F8878" i="5" s="1"/>
  <c r="G8878" i="5" s="1"/>
  <c r="M8836" i="5"/>
  <c r="N8836" i="5"/>
  <c r="Q8836" i="5" s="1"/>
  <c r="F8836" i="5" s="1"/>
  <c r="G8836" i="5" s="1"/>
  <c r="M8839" i="5"/>
  <c r="N8839" i="5"/>
  <c r="Q8839" i="5" s="1"/>
  <c r="F8839" i="5" s="1"/>
  <c r="G8839" i="5" s="1"/>
  <c r="M8907" i="5"/>
  <c r="N8907" i="5"/>
  <c r="Q8907" i="5" s="1"/>
  <c r="F8907" i="5" s="1"/>
  <c r="G8907" i="5" s="1"/>
  <c r="M8860" i="5"/>
  <c r="N8860" i="5"/>
  <c r="Q8860" i="5" s="1"/>
  <c r="F8860" i="5" s="1"/>
  <c r="G8860" i="5" s="1"/>
  <c r="M8865" i="5"/>
  <c r="N8865" i="5"/>
  <c r="Q8865" i="5" s="1"/>
  <c r="F8865" i="5" s="1"/>
  <c r="G8865" i="5" s="1"/>
  <c r="M8883" i="5"/>
  <c r="N8883" i="5"/>
  <c r="Q8883" i="5" s="1"/>
  <c r="F8883" i="5" s="1"/>
  <c r="G8883" i="5" s="1"/>
  <c r="M8874" i="5"/>
  <c r="N8874" i="5"/>
  <c r="Q8874" i="5" s="1"/>
  <c r="F8874" i="5" s="1"/>
  <c r="G8874" i="5" s="1"/>
  <c r="M8867" i="5"/>
  <c r="N8867" i="5"/>
  <c r="Q8867" i="5" s="1"/>
  <c r="F8867" i="5" s="1"/>
  <c r="G8867" i="5" s="1"/>
  <c r="M8876" i="5"/>
  <c r="N8876" i="5"/>
  <c r="Q8876" i="5" s="1"/>
  <c r="F8876" i="5" s="1"/>
  <c r="G8876" i="5" s="1"/>
  <c r="M8849" i="5"/>
  <c r="N8849" i="5"/>
  <c r="Q8849" i="5" s="1"/>
  <c r="F8849" i="5" s="1"/>
  <c r="G8849" i="5" s="1"/>
  <c r="M8872" i="5"/>
  <c r="N8872" i="5"/>
  <c r="Q8872" i="5" s="1"/>
  <c r="F8872" i="5" s="1"/>
  <c r="G8872" i="5" s="1"/>
  <c r="M8882" i="5"/>
  <c r="N8882" i="5"/>
  <c r="Q8882" i="5" s="1"/>
  <c r="F8882" i="5" s="1"/>
  <c r="G8882" i="5" s="1"/>
  <c r="M8869" i="5"/>
  <c r="N8869" i="5"/>
  <c r="Q8869" i="5" s="1"/>
  <c r="F8869" i="5" s="1"/>
  <c r="G8869" i="5" s="1"/>
  <c r="M8845" i="5"/>
  <c r="N8845" i="5"/>
  <c r="Q8845" i="5" s="1"/>
  <c r="F8845" i="5" s="1"/>
  <c r="G8845" i="5" s="1"/>
  <c r="M8875" i="5"/>
  <c r="N8875" i="5"/>
  <c r="Q8875" i="5" s="1"/>
  <c r="F8875" i="5" s="1"/>
  <c r="G8875" i="5" s="1"/>
  <c r="M8851" i="5"/>
  <c r="N8851" i="5"/>
  <c r="Q8851" i="5" s="1"/>
  <c r="F8851" i="5" s="1"/>
  <c r="G8851" i="5" s="1"/>
  <c r="M8846" i="5"/>
  <c r="N8846" i="5"/>
  <c r="Q8846" i="5" s="1"/>
  <c r="F8846" i="5" s="1"/>
  <c r="G8846" i="5" s="1"/>
  <c r="M8881" i="5"/>
  <c r="N8881" i="5"/>
  <c r="Q8881" i="5" s="1"/>
  <c r="F8881" i="5" s="1"/>
  <c r="G8881" i="5" s="1"/>
  <c r="M8848" i="5"/>
  <c r="N8848" i="5"/>
  <c r="Q8848" i="5" s="1"/>
  <c r="F8848" i="5" s="1"/>
  <c r="G8848" i="5" s="1"/>
  <c r="M8870" i="5"/>
  <c r="N8870" i="5"/>
  <c r="Q8870" i="5" s="1"/>
  <c r="F8870" i="5" s="1"/>
  <c r="G8870" i="5" s="1"/>
  <c r="M8853" i="5"/>
  <c r="N8853" i="5"/>
  <c r="Q8853" i="5" s="1"/>
  <c r="F8853" i="5" s="1"/>
  <c r="G8853" i="5" s="1"/>
  <c r="M8847" i="5"/>
  <c r="N8847" i="5"/>
  <c r="Q8847" i="5" s="1"/>
  <c r="F8847" i="5" s="1"/>
  <c r="G8847" i="5" s="1"/>
  <c r="M8879" i="5"/>
  <c r="N8879" i="5"/>
  <c r="Q8879" i="5" s="1"/>
  <c r="F8879" i="5" s="1"/>
  <c r="G8879" i="5" s="1"/>
  <c r="M8840" i="5"/>
  <c r="N8840" i="5"/>
  <c r="Q8840" i="5" s="1"/>
  <c r="F8840" i="5" s="1"/>
  <c r="G8840" i="5" s="1"/>
  <c r="M8857" i="5"/>
  <c r="N8857" i="5"/>
  <c r="Q8857" i="5" s="1"/>
  <c r="F8857" i="5" s="1"/>
  <c r="G8857" i="5" s="1"/>
  <c r="M8861" i="5"/>
  <c r="N8861" i="5"/>
  <c r="Q8861" i="5" s="1"/>
  <c r="F8861" i="5" s="1"/>
  <c r="G8861" i="5" s="1"/>
  <c r="M8891" i="5"/>
  <c r="N8891" i="5"/>
  <c r="Q8891" i="5" s="1"/>
  <c r="F8891" i="5" s="1"/>
  <c r="G8891" i="5" s="1"/>
  <c r="M8855" i="5"/>
  <c r="N8855" i="5"/>
  <c r="Q8855" i="5" s="1"/>
  <c r="F8855" i="5" s="1"/>
  <c r="G8855" i="5" s="1"/>
  <c r="M8850" i="5"/>
  <c r="N8850" i="5"/>
  <c r="Q8850" i="5" s="1"/>
  <c r="F8850" i="5" s="1"/>
  <c r="G8850" i="5" s="1"/>
  <c r="M8856" i="5"/>
  <c r="N8856" i="5"/>
  <c r="Q8856" i="5" s="1"/>
  <c r="F8856" i="5" s="1"/>
  <c r="G8856" i="5" s="1"/>
  <c r="M8873" i="5"/>
  <c r="N8873" i="5"/>
  <c r="Q8873" i="5" s="1"/>
  <c r="F8873" i="5" s="1"/>
  <c r="G8873" i="5" s="1"/>
  <c r="M8854" i="5"/>
  <c r="N8854" i="5"/>
  <c r="Q8854" i="5" s="1"/>
  <c r="F8854" i="5" s="1"/>
  <c r="G8854" i="5" s="1"/>
  <c r="M8838" i="5"/>
  <c r="N8838" i="5"/>
  <c r="Q8838" i="5" s="1"/>
  <c r="F8838" i="5" s="1"/>
  <c r="G8838" i="5" s="1"/>
  <c r="M8858" i="5"/>
  <c r="N8858" i="5"/>
  <c r="Q8858" i="5" s="1"/>
  <c r="F8858" i="5" s="1"/>
  <c r="G8858" i="5" s="1"/>
  <c r="M8871" i="5"/>
  <c r="N8871" i="5"/>
  <c r="Q8871" i="5" s="1"/>
  <c r="F8871" i="5" s="1"/>
  <c r="G8871" i="5" s="1"/>
  <c r="M8868" i="5"/>
  <c r="N8868" i="5"/>
  <c r="Q8868" i="5" s="1"/>
  <c r="F8868" i="5" s="1"/>
  <c r="G8868" i="5" s="1"/>
  <c r="M8841" i="5"/>
  <c r="N8841" i="5"/>
  <c r="Q8841" i="5" s="1"/>
  <c r="F8841" i="5" s="1"/>
  <c r="G8841" i="5" s="1"/>
  <c r="M8880" i="5"/>
  <c r="N8880" i="5"/>
  <c r="Q8880" i="5" s="1"/>
  <c r="F8880" i="5" s="1"/>
  <c r="G8880" i="5" s="1"/>
  <c r="A8900" i="5"/>
  <c r="B8852" i="5"/>
  <c r="A8890" i="5"/>
  <c r="B8842" i="5"/>
  <c r="A8892" i="5"/>
  <c r="B8844" i="5"/>
  <c r="A8912" i="5"/>
  <c r="B8864" i="5"/>
  <c r="A8911" i="5"/>
  <c r="B8863" i="5"/>
  <c r="A8925" i="5"/>
  <c r="B8877" i="5"/>
  <c r="A8926" i="5"/>
  <c r="B8878" i="5"/>
  <c r="A8884" i="5"/>
  <c r="B8836" i="5"/>
  <c r="A8887" i="5"/>
  <c r="B8839" i="5"/>
  <c r="A8955" i="5"/>
  <c r="B8907" i="5"/>
  <c r="A8908" i="5"/>
  <c r="B8860" i="5"/>
  <c r="A8913" i="5"/>
  <c r="B8865" i="5"/>
  <c r="A8931" i="5"/>
  <c r="B8883" i="5"/>
  <c r="A8924" i="5"/>
  <c r="B8876" i="5"/>
  <c r="A8897" i="5"/>
  <c r="B8849" i="5"/>
  <c r="A8920" i="5"/>
  <c r="B8872" i="5"/>
  <c r="A8930" i="5"/>
  <c r="B8882" i="5"/>
  <c r="A8917" i="5"/>
  <c r="B8869" i="5"/>
  <c r="A8893" i="5"/>
  <c r="B8845" i="5"/>
  <c r="A8923" i="5"/>
  <c r="B8875" i="5"/>
  <c r="A8927" i="5"/>
  <c r="B8879" i="5"/>
  <c r="A8888" i="5"/>
  <c r="B8840" i="5"/>
  <c r="A8905" i="5"/>
  <c r="B8857" i="5"/>
  <c r="A8909" i="5"/>
  <c r="B8861" i="5"/>
  <c r="A8939" i="5"/>
  <c r="B8891" i="5"/>
  <c r="A8903" i="5"/>
  <c r="B8855" i="5"/>
  <c r="A8898" i="5"/>
  <c r="B8850" i="5"/>
  <c r="A8894" i="5"/>
  <c r="B8846" i="5"/>
  <c r="A8929" i="5"/>
  <c r="B8881" i="5"/>
  <c r="A8896" i="5"/>
  <c r="B8848" i="5"/>
  <c r="A8918" i="5"/>
  <c r="B8870" i="5"/>
  <c r="A8901" i="5"/>
  <c r="B8853" i="5"/>
  <c r="A8895" i="5"/>
  <c r="B8847" i="5"/>
  <c r="A8902" i="5"/>
  <c r="B8854" i="5"/>
  <c r="A8886" i="5"/>
  <c r="B8838" i="5"/>
  <c r="A8906" i="5"/>
  <c r="B8858" i="5"/>
  <c r="A8919" i="5"/>
  <c r="B8871" i="5"/>
  <c r="A8916" i="5"/>
  <c r="B8868" i="5"/>
  <c r="A8889" i="5"/>
  <c r="B8841" i="5"/>
  <c r="A8928" i="5"/>
  <c r="B8880" i="5"/>
  <c r="A8899" i="5"/>
  <c r="B8851" i="5"/>
  <c r="A8914" i="5"/>
  <c r="B8866" i="5"/>
  <c r="A8922" i="5"/>
  <c r="B8874" i="5"/>
  <c r="A8921" i="5"/>
  <c r="B8873" i="5"/>
  <c r="A8910" i="5"/>
  <c r="B8862" i="5"/>
  <c r="A8915" i="5"/>
  <c r="B8867" i="5"/>
  <c r="A8885" i="5"/>
  <c r="B8837" i="5"/>
  <c r="A8904" i="5"/>
  <c r="B8856" i="5"/>
  <c r="O9042" i="5" l="1"/>
  <c r="P8994" i="5"/>
  <c r="O9039" i="5"/>
  <c r="P8991" i="5"/>
  <c r="O9058" i="5"/>
  <c r="P9010" i="5"/>
  <c r="O9062" i="5"/>
  <c r="P9014" i="5"/>
  <c r="O9067" i="5"/>
  <c r="P9019" i="5"/>
  <c r="O9040" i="5"/>
  <c r="P8992" i="5"/>
  <c r="O9030" i="5"/>
  <c r="P8982" i="5"/>
  <c r="O9081" i="5"/>
  <c r="P9033" i="5"/>
  <c r="O9041" i="5"/>
  <c r="P8993" i="5"/>
  <c r="O9082" i="5"/>
  <c r="P9034" i="5"/>
  <c r="O9046" i="5"/>
  <c r="P8998" i="5"/>
  <c r="O9080" i="5"/>
  <c r="P9032" i="5"/>
  <c r="O9051" i="5"/>
  <c r="P9003" i="5"/>
  <c r="O9045" i="5"/>
  <c r="P8997" i="5"/>
  <c r="O9060" i="5"/>
  <c r="P9012" i="5"/>
  <c r="O9056" i="5"/>
  <c r="P9008" i="5"/>
  <c r="O9074" i="5"/>
  <c r="P9026" i="5"/>
  <c r="O9112" i="5"/>
  <c r="P9064" i="5"/>
  <c r="O9109" i="5"/>
  <c r="P9061" i="5"/>
  <c r="O9071" i="5"/>
  <c r="P9023" i="5"/>
  <c r="O9038" i="5"/>
  <c r="P8990" i="5"/>
  <c r="O9028" i="5"/>
  <c r="P8980" i="5"/>
  <c r="O9063" i="5"/>
  <c r="P9015" i="5"/>
  <c r="O9053" i="5"/>
  <c r="P9005" i="5"/>
  <c r="O9029" i="5"/>
  <c r="P8981" i="5"/>
  <c r="O9098" i="5"/>
  <c r="P9050" i="5"/>
  <c r="O9048" i="5"/>
  <c r="P9000" i="5"/>
  <c r="O9072" i="5"/>
  <c r="P9024" i="5"/>
  <c r="O9043" i="5"/>
  <c r="P8995" i="5"/>
  <c r="O9057" i="5"/>
  <c r="P9009" i="5"/>
  <c r="O9059" i="5"/>
  <c r="P9011" i="5"/>
  <c r="O9037" i="5"/>
  <c r="P8989" i="5"/>
  <c r="O9095" i="5"/>
  <c r="P9047" i="5"/>
  <c r="O9066" i="5"/>
  <c r="P9018" i="5"/>
  <c r="O9044" i="5"/>
  <c r="P8996" i="5"/>
  <c r="O9065" i="5"/>
  <c r="P9017" i="5"/>
  <c r="O9069" i="5"/>
  <c r="P9021" i="5"/>
  <c r="O9068" i="5"/>
  <c r="P9020" i="5"/>
  <c r="O9070" i="5"/>
  <c r="P9022" i="5"/>
  <c r="O9100" i="5"/>
  <c r="P9052" i="5"/>
  <c r="O9073" i="5"/>
  <c r="P9025" i="5"/>
  <c r="O9079" i="5"/>
  <c r="P9031" i="5"/>
  <c r="O9049" i="5"/>
  <c r="P9001" i="5"/>
  <c r="O9055" i="5"/>
  <c r="P9007" i="5"/>
  <c r="O9054" i="5"/>
  <c r="P9006" i="5"/>
  <c r="O9084" i="5"/>
  <c r="P9036" i="5"/>
  <c r="O9123" i="5"/>
  <c r="P9075" i="5"/>
  <c r="O9083" i="5"/>
  <c r="P9035" i="5"/>
  <c r="M8906" i="5"/>
  <c r="N8906" i="5"/>
  <c r="Q8906" i="5" s="1"/>
  <c r="F8906" i="5" s="1"/>
  <c r="G8906" i="5" s="1"/>
  <c r="M8884" i="5"/>
  <c r="N8884" i="5"/>
  <c r="Q8884" i="5" s="1"/>
  <c r="F8884" i="5" s="1"/>
  <c r="G8884" i="5" s="1"/>
  <c r="M8900" i="5"/>
  <c r="N8900" i="5"/>
  <c r="Q8900" i="5" s="1"/>
  <c r="F8900" i="5" s="1"/>
  <c r="G8900" i="5" s="1"/>
  <c r="M8914" i="5"/>
  <c r="N8914" i="5"/>
  <c r="Q8914" i="5" s="1"/>
  <c r="F8914" i="5" s="1"/>
  <c r="G8914" i="5" s="1"/>
  <c r="M8886" i="5"/>
  <c r="N8886" i="5"/>
  <c r="Q8886" i="5" s="1"/>
  <c r="F8886" i="5" s="1"/>
  <c r="G8886" i="5" s="1"/>
  <c r="M8894" i="5"/>
  <c r="N8894" i="5"/>
  <c r="Q8894" i="5" s="1"/>
  <c r="F8894" i="5" s="1"/>
  <c r="G8894" i="5" s="1"/>
  <c r="M8927" i="5"/>
  <c r="N8927" i="5"/>
  <c r="Q8927" i="5" s="1"/>
  <c r="F8927" i="5" s="1"/>
  <c r="G8927" i="5" s="1"/>
  <c r="M8924" i="5"/>
  <c r="N8924" i="5"/>
  <c r="Q8924" i="5" s="1"/>
  <c r="F8924" i="5" s="1"/>
  <c r="G8924" i="5" s="1"/>
  <c r="M8926" i="5"/>
  <c r="N8926" i="5"/>
  <c r="Q8926" i="5" s="1"/>
  <c r="F8926" i="5" s="1"/>
  <c r="G8926" i="5" s="1"/>
  <c r="M8888" i="5"/>
  <c r="N8888" i="5"/>
  <c r="Q8888" i="5" s="1"/>
  <c r="F8888" i="5" s="1"/>
  <c r="G8888" i="5" s="1"/>
  <c r="M8899" i="5"/>
  <c r="N8899" i="5"/>
  <c r="Q8899" i="5" s="1"/>
  <c r="F8899" i="5" s="1"/>
  <c r="G8899" i="5" s="1"/>
  <c r="M8885" i="5"/>
  <c r="N8885" i="5"/>
  <c r="Q8885" i="5" s="1"/>
  <c r="F8885" i="5" s="1"/>
  <c r="G8885" i="5" s="1"/>
  <c r="M8928" i="5"/>
  <c r="N8928" i="5"/>
  <c r="Q8928" i="5" s="1"/>
  <c r="F8928" i="5" s="1"/>
  <c r="G8928" i="5" s="1"/>
  <c r="M8895" i="5"/>
  <c r="N8895" i="5"/>
  <c r="Q8895" i="5" s="1"/>
  <c r="F8895" i="5" s="1"/>
  <c r="G8895" i="5" s="1"/>
  <c r="M8903" i="5"/>
  <c r="N8903" i="5"/>
  <c r="Q8903" i="5" s="1"/>
  <c r="F8903" i="5" s="1"/>
  <c r="G8903" i="5" s="1"/>
  <c r="M8893" i="5"/>
  <c r="N8893" i="5"/>
  <c r="Q8893" i="5" s="1"/>
  <c r="F8893" i="5" s="1"/>
  <c r="G8893" i="5" s="1"/>
  <c r="M8913" i="5"/>
  <c r="N8913" i="5"/>
  <c r="Q8913" i="5" s="1"/>
  <c r="F8913" i="5" s="1"/>
  <c r="G8913" i="5" s="1"/>
  <c r="M8911" i="5"/>
  <c r="N8911" i="5"/>
  <c r="Q8911" i="5" s="1"/>
  <c r="F8911" i="5" s="1"/>
  <c r="G8911" i="5" s="1"/>
  <c r="M8904" i="5"/>
  <c r="N8904" i="5"/>
  <c r="Q8904" i="5" s="1"/>
  <c r="F8904" i="5" s="1"/>
  <c r="G8904" i="5" s="1"/>
  <c r="M8902" i="5"/>
  <c r="N8902" i="5"/>
  <c r="Q8902" i="5" s="1"/>
  <c r="F8902" i="5" s="1"/>
  <c r="G8902" i="5" s="1"/>
  <c r="M8898" i="5"/>
  <c r="N8898" i="5"/>
  <c r="Q8898" i="5" s="1"/>
  <c r="F8898" i="5" s="1"/>
  <c r="G8898" i="5" s="1"/>
  <c r="M8923" i="5"/>
  <c r="N8923" i="5"/>
  <c r="Q8923" i="5" s="1"/>
  <c r="F8923" i="5" s="1"/>
  <c r="G8923" i="5" s="1"/>
  <c r="M8931" i="5"/>
  <c r="N8931" i="5"/>
  <c r="Q8931" i="5" s="1"/>
  <c r="F8931" i="5" s="1"/>
  <c r="G8931" i="5" s="1"/>
  <c r="M8925" i="5"/>
  <c r="N8925" i="5"/>
  <c r="Q8925" i="5" s="1"/>
  <c r="F8925" i="5" s="1"/>
  <c r="G8925" i="5" s="1"/>
  <c r="M8915" i="5"/>
  <c r="N8915" i="5"/>
  <c r="Q8915" i="5" s="1"/>
  <c r="F8915" i="5" s="1"/>
  <c r="G8915" i="5" s="1"/>
  <c r="M8889" i="5"/>
  <c r="N8889" i="5"/>
  <c r="Q8889" i="5" s="1"/>
  <c r="F8889" i="5" s="1"/>
  <c r="G8889" i="5" s="1"/>
  <c r="M8901" i="5"/>
  <c r="N8901" i="5"/>
  <c r="Q8901" i="5" s="1"/>
  <c r="F8901" i="5" s="1"/>
  <c r="G8901" i="5" s="1"/>
  <c r="M8939" i="5"/>
  <c r="N8939" i="5"/>
  <c r="Q8939" i="5" s="1"/>
  <c r="F8939" i="5" s="1"/>
  <c r="G8939" i="5" s="1"/>
  <c r="M8917" i="5"/>
  <c r="N8917" i="5"/>
  <c r="Q8917" i="5" s="1"/>
  <c r="F8917" i="5" s="1"/>
  <c r="G8917" i="5" s="1"/>
  <c r="M8908" i="5"/>
  <c r="N8908" i="5"/>
  <c r="Q8908" i="5" s="1"/>
  <c r="F8908" i="5" s="1"/>
  <c r="G8908" i="5" s="1"/>
  <c r="M8912" i="5"/>
  <c r="N8912" i="5"/>
  <c r="Q8912" i="5" s="1"/>
  <c r="F8912" i="5" s="1"/>
  <c r="G8912" i="5" s="1"/>
  <c r="M8929" i="5"/>
  <c r="N8929" i="5"/>
  <c r="Q8929" i="5" s="1"/>
  <c r="F8929" i="5" s="1"/>
  <c r="G8929" i="5" s="1"/>
  <c r="M8922" i="5"/>
  <c r="N8922" i="5"/>
  <c r="Q8922" i="5" s="1"/>
  <c r="F8922" i="5" s="1"/>
  <c r="G8922" i="5" s="1"/>
  <c r="M8897" i="5"/>
  <c r="N8897" i="5"/>
  <c r="Q8897" i="5" s="1"/>
  <c r="F8897" i="5" s="1"/>
  <c r="G8897" i="5" s="1"/>
  <c r="M8910" i="5"/>
  <c r="N8910" i="5"/>
  <c r="Q8910" i="5" s="1"/>
  <c r="F8910" i="5" s="1"/>
  <c r="G8910" i="5" s="1"/>
  <c r="M8916" i="5"/>
  <c r="N8916" i="5"/>
  <c r="Q8916" i="5" s="1"/>
  <c r="F8916" i="5" s="1"/>
  <c r="G8916" i="5" s="1"/>
  <c r="M8918" i="5"/>
  <c r="N8918" i="5"/>
  <c r="Q8918" i="5" s="1"/>
  <c r="F8918" i="5" s="1"/>
  <c r="G8918" i="5" s="1"/>
  <c r="M8909" i="5"/>
  <c r="N8909" i="5"/>
  <c r="Q8909" i="5" s="1"/>
  <c r="F8909" i="5" s="1"/>
  <c r="G8909" i="5" s="1"/>
  <c r="M8930" i="5"/>
  <c r="N8930" i="5"/>
  <c r="Q8930" i="5" s="1"/>
  <c r="F8930" i="5" s="1"/>
  <c r="G8930" i="5" s="1"/>
  <c r="M8955" i="5"/>
  <c r="N8955" i="5"/>
  <c r="Q8955" i="5" s="1"/>
  <c r="F8955" i="5" s="1"/>
  <c r="G8955" i="5" s="1"/>
  <c r="M8892" i="5"/>
  <c r="N8892" i="5"/>
  <c r="Q8892" i="5" s="1"/>
  <c r="F8892" i="5" s="1"/>
  <c r="G8892" i="5" s="1"/>
  <c r="M8921" i="5"/>
  <c r="N8921" i="5"/>
  <c r="Q8921" i="5" s="1"/>
  <c r="F8921" i="5" s="1"/>
  <c r="G8921" i="5" s="1"/>
  <c r="M8919" i="5"/>
  <c r="N8919" i="5"/>
  <c r="Q8919" i="5" s="1"/>
  <c r="F8919" i="5" s="1"/>
  <c r="G8919" i="5" s="1"/>
  <c r="M8896" i="5"/>
  <c r="N8896" i="5"/>
  <c r="Q8896" i="5" s="1"/>
  <c r="F8896" i="5" s="1"/>
  <c r="G8896" i="5" s="1"/>
  <c r="M8905" i="5"/>
  <c r="N8905" i="5"/>
  <c r="Q8905" i="5" s="1"/>
  <c r="F8905" i="5" s="1"/>
  <c r="G8905" i="5" s="1"/>
  <c r="M8920" i="5"/>
  <c r="N8920" i="5"/>
  <c r="Q8920" i="5" s="1"/>
  <c r="F8920" i="5" s="1"/>
  <c r="G8920" i="5" s="1"/>
  <c r="M8887" i="5"/>
  <c r="N8887" i="5"/>
  <c r="Q8887" i="5" s="1"/>
  <c r="F8887" i="5" s="1"/>
  <c r="G8887" i="5" s="1"/>
  <c r="M8890" i="5"/>
  <c r="N8890" i="5"/>
  <c r="Q8890" i="5" s="1"/>
  <c r="F8890" i="5" s="1"/>
  <c r="G8890" i="5" s="1"/>
  <c r="A8962" i="5"/>
  <c r="B8914" i="5"/>
  <c r="A8934" i="5"/>
  <c r="B8886" i="5"/>
  <c r="A8942" i="5"/>
  <c r="B8894" i="5"/>
  <c r="A8975" i="5"/>
  <c r="B8927" i="5"/>
  <c r="A8972" i="5"/>
  <c r="B8924" i="5"/>
  <c r="A8974" i="5"/>
  <c r="B8926" i="5"/>
  <c r="A8933" i="5"/>
  <c r="B8885" i="5"/>
  <c r="A8976" i="5"/>
  <c r="B8928" i="5"/>
  <c r="A8943" i="5"/>
  <c r="B8895" i="5"/>
  <c r="A8951" i="5"/>
  <c r="B8903" i="5"/>
  <c r="A8941" i="5"/>
  <c r="B8893" i="5"/>
  <c r="A8961" i="5"/>
  <c r="B8913" i="5"/>
  <c r="A8959" i="5"/>
  <c r="B8911" i="5"/>
  <c r="A8958" i="5"/>
  <c r="B8910" i="5"/>
  <c r="A8964" i="5"/>
  <c r="B8916" i="5"/>
  <c r="A8966" i="5"/>
  <c r="B8918" i="5"/>
  <c r="A8957" i="5"/>
  <c r="B8909" i="5"/>
  <c r="A8978" i="5"/>
  <c r="B8930" i="5"/>
  <c r="A9003" i="5"/>
  <c r="B8955" i="5"/>
  <c r="A8940" i="5"/>
  <c r="B8892" i="5"/>
  <c r="A8952" i="5"/>
  <c r="B8904" i="5"/>
  <c r="A8947" i="5"/>
  <c r="B8899" i="5"/>
  <c r="A8950" i="5"/>
  <c r="B8902" i="5"/>
  <c r="A8946" i="5"/>
  <c r="B8898" i="5"/>
  <c r="A8971" i="5"/>
  <c r="B8923" i="5"/>
  <c r="A8979" i="5"/>
  <c r="B8931" i="5"/>
  <c r="A8973" i="5"/>
  <c r="B8925" i="5"/>
  <c r="A8937" i="5"/>
  <c r="B8889" i="5"/>
  <c r="A8949" i="5"/>
  <c r="B8901" i="5"/>
  <c r="A8987" i="5"/>
  <c r="B8939" i="5"/>
  <c r="A8965" i="5"/>
  <c r="B8917" i="5"/>
  <c r="A8956" i="5"/>
  <c r="B8908" i="5"/>
  <c r="A8960" i="5"/>
  <c r="B8912" i="5"/>
  <c r="A8969" i="5"/>
  <c r="B8921" i="5"/>
  <c r="A8967" i="5"/>
  <c r="B8919" i="5"/>
  <c r="A8944" i="5"/>
  <c r="B8896" i="5"/>
  <c r="A8953" i="5"/>
  <c r="B8905" i="5"/>
  <c r="A8968" i="5"/>
  <c r="B8920" i="5"/>
  <c r="A8935" i="5"/>
  <c r="B8887" i="5"/>
  <c r="A8938" i="5"/>
  <c r="B8890" i="5"/>
  <c r="A8963" i="5"/>
  <c r="B8915" i="5"/>
  <c r="A8970" i="5"/>
  <c r="B8922" i="5"/>
  <c r="A8954" i="5"/>
  <c r="B8906" i="5"/>
  <c r="A8977" i="5"/>
  <c r="B8929" i="5"/>
  <c r="A8936" i="5"/>
  <c r="B8888" i="5"/>
  <c r="A8945" i="5"/>
  <c r="B8897" i="5"/>
  <c r="A8932" i="5"/>
  <c r="B8884" i="5"/>
  <c r="A8948" i="5"/>
  <c r="B8900" i="5"/>
  <c r="O9132" i="5" l="1"/>
  <c r="P9084" i="5"/>
  <c r="O9118" i="5"/>
  <c r="P9070" i="5"/>
  <c r="O9085" i="5"/>
  <c r="P9037" i="5"/>
  <c r="O9077" i="5"/>
  <c r="P9029" i="5"/>
  <c r="O9160" i="5"/>
  <c r="P9112" i="5"/>
  <c r="O9094" i="5"/>
  <c r="P9046" i="5"/>
  <c r="O9110" i="5"/>
  <c r="P9062" i="5"/>
  <c r="O9148" i="5"/>
  <c r="P9100" i="5"/>
  <c r="O9157" i="5"/>
  <c r="P9109" i="5"/>
  <c r="O9102" i="5"/>
  <c r="P9054" i="5"/>
  <c r="O9116" i="5"/>
  <c r="P9068" i="5"/>
  <c r="O9107" i="5"/>
  <c r="P9059" i="5"/>
  <c r="O9101" i="5"/>
  <c r="P9053" i="5"/>
  <c r="O9122" i="5"/>
  <c r="P9074" i="5"/>
  <c r="O9130" i="5"/>
  <c r="P9082" i="5"/>
  <c r="O9106" i="5"/>
  <c r="P9058" i="5"/>
  <c r="O9127" i="5"/>
  <c r="P9079" i="5"/>
  <c r="O9092" i="5"/>
  <c r="P9044" i="5"/>
  <c r="O9120" i="5"/>
  <c r="P9072" i="5"/>
  <c r="O9086" i="5"/>
  <c r="P9038" i="5"/>
  <c r="O9093" i="5"/>
  <c r="P9045" i="5"/>
  <c r="O9078" i="5"/>
  <c r="P9030" i="5"/>
  <c r="O9131" i="5"/>
  <c r="P9083" i="5"/>
  <c r="O9114" i="5"/>
  <c r="P9066" i="5"/>
  <c r="O9099" i="5"/>
  <c r="P9051" i="5"/>
  <c r="O9143" i="5"/>
  <c r="P9095" i="5"/>
  <c r="O9128" i="5"/>
  <c r="P9080" i="5"/>
  <c r="O9103" i="5"/>
  <c r="P9055" i="5"/>
  <c r="O9117" i="5"/>
  <c r="P9069" i="5"/>
  <c r="O9105" i="5"/>
  <c r="P9057" i="5"/>
  <c r="O9111" i="5"/>
  <c r="P9063" i="5"/>
  <c r="O9104" i="5"/>
  <c r="P9056" i="5"/>
  <c r="O9089" i="5"/>
  <c r="P9041" i="5"/>
  <c r="O9087" i="5"/>
  <c r="P9039" i="5"/>
  <c r="O9121" i="5"/>
  <c r="P9073" i="5"/>
  <c r="O9096" i="5"/>
  <c r="P9048" i="5"/>
  <c r="O9119" i="5"/>
  <c r="P9071" i="5"/>
  <c r="O9088" i="5"/>
  <c r="P9040" i="5"/>
  <c r="O9171" i="5"/>
  <c r="P9123" i="5"/>
  <c r="O9146" i="5"/>
  <c r="P9098" i="5"/>
  <c r="O9115" i="5"/>
  <c r="P9067" i="5"/>
  <c r="O9097" i="5"/>
  <c r="P9049" i="5"/>
  <c r="O9113" i="5"/>
  <c r="P9065" i="5"/>
  <c r="O9091" i="5"/>
  <c r="P9043" i="5"/>
  <c r="O9076" i="5"/>
  <c r="P9028" i="5"/>
  <c r="O9108" i="5"/>
  <c r="P9060" i="5"/>
  <c r="O9129" i="5"/>
  <c r="P9081" i="5"/>
  <c r="O9090" i="5"/>
  <c r="P9042" i="5"/>
  <c r="M8954" i="5"/>
  <c r="N8954" i="5"/>
  <c r="Q8954" i="5" s="1"/>
  <c r="F8954" i="5" s="1"/>
  <c r="G8954" i="5" s="1"/>
  <c r="M8944" i="5"/>
  <c r="N8944" i="5"/>
  <c r="Q8944" i="5" s="1"/>
  <c r="F8944" i="5" s="1"/>
  <c r="G8944" i="5" s="1"/>
  <c r="M8949" i="5"/>
  <c r="N8949" i="5"/>
  <c r="Q8949" i="5" s="1"/>
  <c r="F8949" i="5" s="1"/>
  <c r="G8949" i="5" s="1"/>
  <c r="M8947" i="5"/>
  <c r="N8947" i="5"/>
  <c r="Q8947" i="5" s="1"/>
  <c r="F8947" i="5" s="1"/>
  <c r="G8947" i="5" s="1"/>
  <c r="M8964" i="5"/>
  <c r="N8964" i="5"/>
  <c r="Q8964" i="5" s="1"/>
  <c r="F8964" i="5" s="1"/>
  <c r="G8964" i="5" s="1"/>
  <c r="M8976" i="5"/>
  <c r="N8976" i="5"/>
  <c r="Q8976" i="5" s="1"/>
  <c r="F8976" i="5" s="1"/>
  <c r="G8976" i="5" s="1"/>
  <c r="M8962" i="5"/>
  <c r="N8962" i="5"/>
  <c r="Q8962" i="5" s="1"/>
  <c r="F8962" i="5" s="1"/>
  <c r="G8962" i="5" s="1"/>
  <c r="M8970" i="5"/>
  <c r="N8970" i="5"/>
  <c r="Q8970" i="5" s="1"/>
  <c r="F8970" i="5" s="1"/>
  <c r="G8970" i="5" s="1"/>
  <c r="M8967" i="5"/>
  <c r="N8967" i="5"/>
  <c r="Q8967" i="5" s="1"/>
  <c r="F8967" i="5" s="1"/>
  <c r="G8967" i="5" s="1"/>
  <c r="M8937" i="5"/>
  <c r="N8937" i="5"/>
  <c r="Q8937" i="5" s="1"/>
  <c r="F8937" i="5" s="1"/>
  <c r="G8937" i="5" s="1"/>
  <c r="M8952" i="5"/>
  <c r="N8952" i="5"/>
  <c r="Q8952" i="5" s="1"/>
  <c r="F8952" i="5" s="1"/>
  <c r="G8952" i="5" s="1"/>
  <c r="M8958" i="5"/>
  <c r="N8958" i="5"/>
  <c r="Q8958" i="5" s="1"/>
  <c r="F8958" i="5" s="1"/>
  <c r="G8958" i="5" s="1"/>
  <c r="M8933" i="5"/>
  <c r="N8933" i="5"/>
  <c r="Q8933" i="5" s="1"/>
  <c r="F8933" i="5" s="1"/>
  <c r="G8933" i="5" s="1"/>
  <c r="M8932" i="5"/>
  <c r="N8932" i="5"/>
  <c r="Q8932" i="5" s="1"/>
  <c r="F8932" i="5" s="1"/>
  <c r="G8932" i="5" s="1"/>
  <c r="M8938" i="5"/>
  <c r="N8938" i="5"/>
  <c r="Q8938" i="5" s="1"/>
  <c r="F8938" i="5" s="1"/>
  <c r="G8938" i="5" s="1"/>
  <c r="M8960" i="5"/>
  <c r="N8960" i="5"/>
  <c r="Q8960" i="5" s="1"/>
  <c r="F8960" i="5" s="1"/>
  <c r="G8960" i="5" s="1"/>
  <c r="M8979" i="5"/>
  <c r="N8979" i="5"/>
  <c r="Q8979" i="5" s="1"/>
  <c r="F8979" i="5" s="1"/>
  <c r="G8979" i="5" s="1"/>
  <c r="M9003" i="5"/>
  <c r="N9003" i="5"/>
  <c r="Q9003" i="5" s="1"/>
  <c r="F9003" i="5" s="1"/>
  <c r="G9003" i="5" s="1"/>
  <c r="M8961" i="5"/>
  <c r="N8961" i="5"/>
  <c r="Q8961" i="5" s="1"/>
  <c r="F8961" i="5" s="1"/>
  <c r="G8961" i="5" s="1"/>
  <c r="M8972" i="5"/>
  <c r="N8972" i="5"/>
  <c r="Q8972" i="5" s="1"/>
  <c r="F8972" i="5" s="1"/>
  <c r="G8972" i="5" s="1"/>
  <c r="M8948" i="5"/>
  <c r="N8948" i="5"/>
  <c r="Q8948" i="5" s="1"/>
  <c r="F8948" i="5" s="1"/>
  <c r="G8948" i="5" s="1"/>
  <c r="M8963" i="5"/>
  <c r="N8963" i="5"/>
  <c r="Q8963" i="5" s="1"/>
  <c r="F8963" i="5" s="1"/>
  <c r="G8963" i="5" s="1"/>
  <c r="M8969" i="5"/>
  <c r="N8969" i="5"/>
  <c r="Q8969" i="5" s="1"/>
  <c r="F8969" i="5" s="1"/>
  <c r="G8969" i="5" s="1"/>
  <c r="M8973" i="5"/>
  <c r="N8973" i="5"/>
  <c r="Q8973" i="5" s="1"/>
  <c r="F8973" i="5" s="1"/>
  <c r="G8973" i="5" s="1"/>
  <c r="M8940" i="5"/>
  <c r="N8940" i="5"/>
  <c r="Q8940" i="5" s="1"/>
  <c r="F8940" i="5" s="1"/>
  <c r="G8940" i="5" s="1"/>
  <c r="M8959" i="5"/>
  <c r="N8959" i="5"/>
  <c r="Q8959" i="5" s="1"/>
  <c r="F8959" i="5" s="1"/>
  <c r="G8959" i="5" s="1"/>
  <c r="M8974" i="5"/>
  <c r="N8974" i="5"/>
  <c r="Q8974" i="5" s="1"/>
  <c r="F8974" i="5" s="1"/>
  <c r="G8974" i="5" s="1"/>
  <c r="M8945" i="5"/>
  <c r="N8945" i="5"/>
  <c r="Q8945" i="5" s="1"/>
  <c r="F8945" i="5" s="1"/>
  <c r="G8945" i="5" s="1"/>
  <c r="M8935" i="5"/>
  <c r="N8935" i="5"/>
  <c r="Q8935" i="5" s="1"/>
  <c r="F8935" i="5" s="1"/>
  <c r="G8935" i="5" s="1"/>
  <c r="M8956" i="5"/>
  <c r="N8956" i="5"/>
  <c r="Q8956" i="5" s="1"/>
  <c r="F8956" i="5" s="1"/>
  <c r="G8956" i="5" s="1"/>
  <c r="M8971" i="5"/>
  <c r="N8971" i="5"/>
  <c r="Q8971" i="5" s="1"/>
  <c r="F8971" i="5" s="1"/>
  <c r="G8971" i="5" s="1"/>
  <c r="M8978" i="5"/>
  <c r="N8978" i="5"/>
  <c r="Q8978" i="5" s="1"/>
  <c r="F8978" i="5" s="1"/>
  <c r="G8978" i="5" s="1"/>
  <c r="M8941" i="5"/>
  <c r="N8941" i="5"/>
  <c r="Q8941" i="5" s="1"/>
  <c r="F8941" i="5" s="1"/>
  <c r="G8941" i="5" s="1"/>
  <c r="M8975" i="5"/>
  <c r="N8975" i="5"/>
  <c r="Q8975" i="5" s="1"/>
  <c r="F8975" i="5" s="1"/>
  <c r="G8975" i="5" s="1"/>
  <c r="M8936" i="5"/>
  <c r="N8936" i="5"/>
  <c r="Q8936" i="5" s="1"/>
  <c r="F8936" i="5" s="1"/>
  <c r="G8936" i="5" s="1"/>
  <c r="M8968" i="5"/>
  <c r="N8968" i="5"/>
  <c r="Q8968" i="5" s="1"/>
  <c r="F8968" i="5" s="1"/>
  <c r="G8968" i="5" s="1"/>
  <c r="M8965" i="5"/>
  <c r="N8965" i="5"/>
  <c r="Q8965" i="5" s="1"/>
  <c r="F8965" i="5" s="1"/>
  <c r="G8965" i="5" s="1"/>
  <c r="M8946" i="5"/>
  <c r="N8946" i="5"/>
  <c r="Q8946" i="5" s="1"/>
  <c r="F8946" i="5" s="1"/>
  <c r="G8946" i="5" s="1"/>
  <c r="M8957" i="5"/>
  <c r="N8957" i="5"/>
  <c r="Q8957" i="5" s="1"/>
  <c r="F8957" i="5" s="1"/>
  <c r="G8957" i="5" s="1"/>
  <c r="M8951" i="5"/>
  <c r="N8951" i="5"/>
  <c r="Q8951" i="5" s="1"/>
  <c r="F8951" i="5" s="1"/>
  <c r="G8951" i="5" s="1"/>
  <c r="M8942" i="5"/>
  <c r="N8942" i="5"/>
  <c r="Q8942" i="5" s="1"/>
  <c r="F8942" i="5" s="1"/>
  <c r="G8942" i="5" s="1"/>
  <c r="M8977" i="5"/>
  <c r="N8977" i="5"/>
  <c r="Q8977" i="5" s="1"/>
  <c r="F8977" i="5" s="1"/>
  <c r="G8977" i="5" s="1"/>
  <c r="M8953" i="5"/>
  <c r="N8953" i="5"/>
  <c r="Q8953" i="5" s="1"/>
  <c r="F8953" i="5" s="1"/>
  <c r="G8953" i="5" s="1"/>
  <c r="M8987" i="5"/>
  <c r="N8987" i="5"/>
  <c r="Q8987" i="5" s="1"/>
  <c r="F8987" i="5" s="1"/>
  <c r="G8987" i="5" s="1"/>
  <c r="M8950" i="5"/>
  <c r="N8950" i="5"/>
  <c r="Q8950" i="5" s="1"/>
  <c r="F8950" i="5" s="1"/>
  <c r="G8950" i="5" s="1"/>
  <c r="M8966" i="5"/>
  <c r="N8966" i="5"/>
  <c r="Q8966" i="5" s="1"/>
  <c r="F8966" i="5" s="1"/>
  <c r="G8966" i="5" s="1"/>
  <c r="M8943" i="5"/>
  <c r="N8943" i="5"/>
  <c r="Q8943" i="5" s="1"/>
  <c r="F8943" i="5" s="1"/>
  <c r="G8943" i="5" s="1"/>
  <c r="M8934" i="5"/>
  <c r="N8934" i="5"/>
  <c r="Q8934" i="5" s="1"/>
  <c r="F8934" i="5" s="1"/>
  <c r="G8934" i="5" s="1"/>
  <c r="A9018" i="5"/>
  <c r="B8970" i="5"/>
  <c r="A9015" i="5"/>
  <c r="B8967" i="5"/>
  <c r="A8985" i="5"/>
  <c r="B8937" i="5"/>
  <c r="A9000" i="5"/>
  <c r="B8952" i="5"/>
  <c r="A9006" i="5"/>
  <c r="B8958" i="5"/>
  <c r="A8981" i="5"/>
  <c r="B8933" i="5"/>
  <c r="A8980" i="5"/>
  <c r="B8932" i="5"/>
  <c r="A8986" i="5"/>
  <c r="B8938" i="5"/>
  <c r="A9008" i="5"/>
  <c r="B8960" i="5"/>
  <c r="A9027" i="5"/>
  <c r="B8979" i="5"/>
  <c r="A9051" i="5"/>
  <c r="B9003" i="5"/>
  <c r="A9009" i="5"/>
  <c r="B8961" i="5"/>
  <c r="A9020" i="5"/>
  <c r="B8972" i="5"/>
  <c r="A8984" i="5"/>
  <c r="B8936" i="5"/>
  <c r="A9016" i="5"/>
  <c r="B8968" i="5"/>
  <c r="A9013" i="5"/>
  <c r="B8965" i="5"/>
  <c r="A8994" i="5"/>
  <c r="B8946" i="5"/>
  <c r="A9005" i="5"/>
  <c r="B8957" i="5"/>
  <c r="A8999" i="5"/>
  <c r="B8951" i="5"/>
  <c r="A8990" i="5"/>
  <c r="B8942" i="5"/>
  <c r="A8996" i="5"/>
  <c r="B8948" i="5"/>
  <c r="A9011" i="5"/>
  <c r="B8963" i="5"/>
  <c r="A9017" i="5"/>
  <c r="B8969" i="5"/>
  <c r="A9021" i="5"/>
  <c r="B8973" i="5"/>
  <c r="A8988" i="5"/>
  <c r="B8940" i="5"/>
  <c r="A9007" i="5"/>
  <c r="B8959" i="5"/>
  <c r="A9022" i="5"/>
  <c r="B8974" i="5"/>
  <c r="A8993" i="5"/>
  <c r="B8945" i="5"/>
  <c r="A8983" i="5"/>
  <c r="B8935" i="5"/>
  <c r="A9004" i="5"/>
  <c r="B8956" i="5"/>
  <c r="A9019" i="5"/>
  <c r="B8971" i="5"/>
  <c r="A9026" i="5"/>
  <c r="B8978" i="5"/>
  <c r="A8989" i="5"/>
  <c r="B8941" i="5"/>
  <c r="A9023" i="5"/>
  <c r="B8975" i="5"/>
  <c r="A9025" i="5"/>
  <c r="B8977" i="5"/>
  <c r="A9001" i="5"/>
  <c r="B8953" i="5"/>
  <c r="A9035" i="5"/>
  <c r="B8987" i="5"/>
  <c r="A8998" i="5"/>
  <c r="B8950" i="5"/>
  <c r="A9014" i="5"/>
  <c r="B8966" i="5"/>
  <c r="A8991" i="5"/>
  <c r="B8943" i="5"/>
  <c r="A8982" i="5"/>
  <c r="B8934" i="5"/>
  <c r="A9002" i="5"/>
  <c r="B8954" i="5"/>
  <c r="A8992" i="5"/>
  <c r="B8944" i="5"/>
  <c r="A8997" i="5"/>
  <c r="B8949" i="5"/>
  <c r="A8995" i="5"/>
  <c r="B8947" i="5"/>
  <c r="A9012" i="5"/>
  <c r="B8964" i="5"/>
  <c r="A9024" i="5"/>
  <c r="B8976" i="5"/>
  <c r="A9010" i="5"/>
  <c r="B8962" i="5"/>
  <c r="O9135" i="5" l="1"/>
  <c r="P9087" i="5"/>
  <c r="O9134" i="5"/>
  <c r="P9086" i="5"/>
  <c r="O9137" i="5"/>
  <c r="P9089" i="5"/>
  <c r="O9124" i="5"/>
  <c r="P9076" i="5"/>
  <c r="O9136" i="5"/>
  <c r="P9088" i="5"/>
  <c r="O9159" i="5"/>
  <c r="P9111" i="5"/>
  <c r="O9162" i="5"/>
  <c r="P9114" i="5"/>
  <c r="O9175" i="5"/>
  <c r="P9127" i="5"/>
  <c r="O9150" i="5"/>
  <c r="P9102" i="5"/>
  <c r="O9133" i="5"/>
  <c r="P9085" i="5"/>
  <c r="O9163" i="5"/>
  <c r="P9115" i="5"/>
  <c r="O9176" i="5"/>
  <c r="P9128" i="5"/>
  <c r="O9149" i="5"/>
  <c r="P9101" i="5"/>
  <c r="O9168" i="5"/>
  <c r="P9120" i="5"/>
  <c r="O9177" i="5"/>
  <c r="P9129" i="5"/>
  <c r="O9139" i="5"/>
  <c r="P9091" i="5"/>
  <c r="O9167" i="5"/>
  <c r="P9119" i="5"/>
  <c r="O9153" i="5"/>
  <c r="P9105" i="5"/>
  <c r="O9179" i="5"/>
  <c r="P9131" i="5"/>
  <c r="O9154" i="5"/>
  <c r="P9106" i="5"/>
  <c r="O9205" i="5"/>
  <c r="P9157" i="5"/>
  <c r="O9166" i="5"/>
  <c r="P9118" i="5"/>
  <c r="O9138" i="5"/>
  <c r="P9090" i="5"/>
  <c r="O9142" i="5"/>
  <c r="P9094" i="5"/>
  <c r="O9191" i="5"/>
  <c r="P9143" i="5"/>
  <c r="O9208" i="5"/>
  <c r="P9160" i="5"/>
  <c r="O9156" i="5"/>
  <c r="P9108" i="5"/>
  <c r="O9219" i="5"/>
  <c r="P9171" i="5"/>
  <c r="O9152" i="5"/>
  <c r="P9104" i="5"/>
  <c r="O9147" i="5"/>
  <c r="P9099" i="5"/>
  <c r="O9140" i="5"/>
  <c r="P9092" i="5"/>
  <c r="O9164" i="5"/>
  <c r="P9116" i="5"/>
  <c r="O9125" i="5"/>
  <c r="P9077" i="5"/>
  <c r="O9145" i="5"/>
  <c r="P9097" i="5"/>
  <c r="O9169" i="5"/>
  <c r="P9121" i="5"/>
  <c r="O9151" i="5"/>
  <c r="P9103" i="5"/>
  <c r="O9141" i="5"/>
  <c r="P9093" i="5"/>
  <c r="O9170" i="5"/>
  <c r="P9122" i="5"/>
  <c r="O9158" i="5"/>
  <c r="P9110" i="5"/>
  <c r="O9194" i="5"/>
  <c r="P9146" i="5"/>
  <c r="O9155" i="5"/>
  <c r="P9107" i="5"/>
  <c r="O9161" i="5"/>
  <c r="P9113" i="5"/>
  <c r="O9144" i="5"/>
  <c r="P9096" i="5"/>
  <c r="O9165" i="5"/>
  <c r="P9117" i="5"/>
  <c r="O9126" i="5"/>
  <c r="P9078" i="5"/>
  <c r="O9178" i="5"/>
  <c r="P9130" i="5"/>
  <c r="O9196" i="5"/>
  <c r="P9148" i="5"/>
  <c r="O9180" i="5"/>
  <c r="P9132" i="5"/>
  <c r="M8992" i="5"/>
  <c r="N8992" i="5"/>
  <c r="Q8992" i="5" s="1"/>
  <c r="F8992" i="5" s="1"/>
  <c r="G8992" i="5" s="1"/>
  <c r="M9001" i="5"/>
  <c r="N9001" i="5"/>
  <c r="Q9001" i="5" s="1"/>
  <c r="F9001" i="5" s="1"/>
  <c r="G9001" i="5" s="1"/>
  <c r="M8983" i="5"/>
  <c r="N8983" i="5"/>
  <c r="Q8983" i="5" s="1"/>
  <c r="F8983" i="5" s="1"/>
  <c r="G8983" i="5" s="1"/>
  <c r="M9011" i="5"/>
  <c r="N9011" i="5"/>
  <c r="Q9011" i="5" s="1"/>
  <c r="F9011" i="5" s="1"/>
  <c r="G9011" i="5" s="1"/>
  <c r="M9016" i="5"/>
  <c r="N9016" i="5"/>
  <c r="Q9016" i="5" s="1"/>
  <c r="F9016" i="5" s="1"/>
  <c r="G9016" i="5" s="1"/>
  <c r="M8986" i="5"/>
  <c r="N8986" i="5"/>
  <c r="Q8986" i="5" s="1"/>
  <c r="F8986" i="5" s="1"/>
  <c r="G8986" i="5" s="1"/>
  <c r="M9018" i="5"/>
  <c r="N9018" i="5"/>
  <c r="Q9018" i="5" s="1"/>
  <c r="F9018" i="5" s="1"/>
  <c r="G9018" i="5" s="1"/>
  <c r="M9002" i="5"/>
  <c r="N9002" i="5"/>
  <c r="Q9002" i="5" s="1"/>
  <c r="F9002" i="5" s="1"/>
  <c r="G9002" i="5" s="1"/>
  <c r="M9025" i="5"/>
  <c r="N9025" i="5"/>
  <c r="Q9025" i="5" s="1"/>
  <c r="F9025" i="5" s="1"/>
  <c r="G9025" i="5" s="1"/>
  <c r="M8993" i="5"/>
  <c r="N8993" i="5"/>
  <c r="Q8993" i="5" s="1"/>
  <c r="F8993" i="5" s="1"/>
  <c r="G8993" i="5" s="1"/>
  <c r="M8996" i="5"/>
  <c r="N8996" i="5"/>
  <c r="Q8996" i="5" s="1"/>
  <c r="F8996" i="5" s="1"/>
  <c r="G8996" i="5" s="1"/>
  <c r="M8984" i="5"/>
  <c r="N8984" i="5"/>
  <c r="Q8984" i="5" s="1"/>
  <c r="F8984" i="5" s="1"/>
  <c r="G8984" i="5" s="1"/>
  <c r="M8980" i="5"/>
  <c r="N8980" i="5"/>
  <c r="Q8980" i="5" s="1"/>
  <c r="F8980" i="5" s="1"/>
  <c r="G8980" i="5" s="1"/>
  <c r="M9010" i="5"/>
  <c r="N9010" i="5"/>
  <c r="Q9010" i="5" s="1"/>
  <c r="F9010" i="5" s="1"/>
  <c r="G9010" i="5" s="1"/>
  <c r="M9023" i="5"/>
  <c r="N9023" i="5"/>
  <c r="Q9023" i="5" s="1"/>
  <c r="F9023" i="5" s="1"/>
  <c r="G9023" i="5" s="1"/>
  <c r="M8990" i="5"/>
  <c r="N8990" i="5"/>
  <c r="Q8990" i="5" s="1"/>
  <c r="F8990" i="5" s="1"/>
  <c r="G8990" i="5" s="1"/>
  <c r="M8981" i="5"/>
  <c r="N8981" i="5"/>
  <c r="Q8981" i="5" s="1"/>
  <c r="F8981" i="5" s="1"/>
  <c r="G8981" i="5" s="1"/>
  <c r="M9024" i="5"/>
  <c r="N9024" i="5"/>
  <c r="Q9024" i="5" s="1"/>
  <c r="F9024" i="5" s="1"/>
  <c r="G9024" i="5" s="1"/>
  <c r="M8991" i="5"/>
  <c r="N8991" i="5"/>
  <c r="Q8991" i="5" s="1"/>
  <c r="F8991" i="5" s="1"/>
  <c r="G8991" i="5" s="1"/>
  <c r="M8989" i="5"/>
  <c r="N8989" i="5"/>
  <c r="Q8989" i="5" s="1"/>
  <c r="F8989" i="5" s="1"/>
  <c r="G8989" i="5" s="1"/>
  <c r="M9007" i="5"/>
  <c r="N9007" i="5"/>
  <c r="Q9007" i="5" s="1"/>
  <c r="F9007" i="5" s="1"/>
  <c r="G9007" i="5" s="1"/>
  <c r="M8999" i="5"/>
  <c r="N8999" i="5"/>
  <c r="Q8999" i="5" s="1"/>
  <c r="F8999" i="5" s="1"/>
  <c r="G8999" i="5" s="1"/>
  <c r="M9009" i="5"/>
  <c r="N9009" i="5"/>
  <c r="Q9009" i="5" s="1"/>
  <c r="F9009" i="5" s="1"/>
  <c r="G9009" i="5" s="1"/>
  <c r="M9006" i="5"/>
  <c r="N9006" i="5"/>
  <c r="Q9006" i="5" s="1"/>
  <c r="F9006" i="5" s="1"/>
  <c r="G9006" i="5" s="1"/>
  <c r="M9012" i="5"/>
  <c r="N9012" i="5"/>
  <c r="Q9012" i="5" s="1"/>
  <c r="F9012" i="5" s="1"/>
  <c r="G9012" i="5" s="1"/>
  <c r="M9014" i="5"/>
  <c r="N9014" i="5"/>
  <c r="Q9014" i="5" s="1"/>
  <c r="F9014" i="5" s="1"/>
  <c r="G9014" i="5" s="1"/>
  <c r="M9026" i="5"/>
  <c r="N9026" i="5"/>
  <c r="Q9026" i="5" s="1"/>
  <c r="F9026" i="5" s="1"/>
  <c r="G9026" i="5" s="1"/>
  <c r="M8988" i="5"/>
  <c r="N8988" i="5"/>
  <c r="Q8988" i="5" s="1"/>
  <c r="F8988" i="5" s="1"/>
  <c r="G8988" i="5" s="1"/>
  <c r="M9005" i="5"/>
  <c r="N9005" i="5"/>
  <c r="Q9005" i="5" s="1"/>
  <c r="F9005" i="5" s="1"/>
  <c r="G9005" i="5" s="1"/>
  <c r="M9051" i="5"/>
  <c r="N9051" i="5"/>
  <c r="Q9051" i="5" s="1"/>
  <c r="F9051" i="5" s="1"/>
  <c r="G9051" i="5" s="1"/>
  <c r="M9000" i="5"/>
  <c r="N9000" i="5"/>
  <c r="Q9000" i="5" s="1"/>
  <c r="F9000" i="5" s="1"/>
  <c r="G9000" i="5" s="1"/>
  <c r="M8995" i="5"/>
  <c r="N8995" i="5"/>
  <c r="Q8995" i="5" s="1"/>
  <c r="F8995" i="5" s="1"/>
  <c r="G8995" i="5" s="1"/>
  <c r="M8998" i="5"/>
  <c r="N8998" i="5"/>
  <c r="Q8998" i="5" s="1"/>
  <c r="F8998" i="5" s="1"/>
  <c r="G8998" i="5" s="1"/>
  <c r="M9019" i="5"/>
  <c r="N9019" i="5"/>
  <c r="Q9019" i="5" s="1"/>
  <c r="F9019" i="5" s="1"/>
  <c r="G9019" i="5" s="1"/>
  <c r="M9021" i="5"/>
  <c r="N9021" i="5"/>
  <c r="Q9021" i="5" s="1"/>
  <c r="F9021" i="5" s="1"/>
  <c r="G9021" i="5" s="1"/>
  <c r="M8994" i="5"/>
  <c r="N8994" i="5"/>
  <c r="Q8994" i="5" s="1"/>
  <c r="F8994" i="5" s="1"/>
  <c r="G8994" i="5" s="1"/>
  <c r="M9027" i="5"/>
  <c r="N9027" i="5"/>
  <c r="Q9027" i="5" s="1"/>
  <c r="F9027" i="5" s="1"/>
  <c r="G9027" i="5" s="1"/>
  <c r="M8985" i="5"/>
  <c r="N8985" i="5"/>
  <c r="Q8985" i="5" s="1"/>
  <c r="F8985" i="5" s="1"/>
  <c r="G8985" i="5" s="1"/>
  <c r="M8982" i="5"/>
  <c r="N8982" i="5"/>
  <c r="Q8982" i="5" s="1"/>
  <c r="F8982" i="5" s="1"/>
  <c r="G8982" i="5" s="1"/>
  <c r="M9022" i="5"/>
  <c r="N9022" i="5"/>
  <c r="Q9022" i="5" s="1"/>
  <c r="F9022" i="5" s="1"/>
  <c r="G9022" i="5" s="1"/>
  <c r="M9020" i="5"/>
  <c r="N9020" i="5"/>
  <c r="Q9020" i="5" s="1"/>
  <c r="F9020" i="5" s="1"/>
  <c r="G9020" i="5" s="1"/>
  <c r="M8997" i="5"/>
  <c r="N8997" i="5"/>
  <c r="Q8997" i="5" s="1"/>
  <c r="F8997" i="5" s="1"/>
  <c r="G8997" i="5" s="1"/>
  <c r="M9035" i="5"/>
  <c r="N9035" i="5"/>
  <c r="Q9035" i="5" s="1"/>
  <c r="F9035" i="5" s="1"/>
  <c r="G9035" i="5" s="1"/>
  <c r="M9004" i="5"/>
  <c r="N9004" i="5"/>
  <c r="Q9004" i="5" s="1"/>
  <c r="F9004" i="5" s="1"/>
  <c r="G9004" i="5" s="1"/>
  <c r="M9017" i="5"/>
  <c r="N9017" i="5"/>
  <c r="Q9017" i="5" s="1"/>
  <c r="F9017" i="5" s="1"/>
  <c r="G9017" i="5" s="1"/>
  <c r="M9013" i="5"/>
  <c r="N9013" i="5"/>
  <c r="Q9013" i="5" s="1"/>
  <c r="F9013" i="5" s="1"/>
  <c r="G9013" i="5" s="1"/>
  <c r="M9008" i="5"/>
  <c r="N9008" i="5"/>
  <c r="Q9008" i="5" s="1"/>
  <c r="F9008" i="5" s="1"/>
  <c r="G9008" i="5" s="1"/>
  <c r="M9015" i="5"/>
  <c r="N9015" i="5"/>
  <c r="Q9015" i="5" s="1"/>
  <c r="F9015" i="5" s="1"/>
  <c r="G9015" i="5" s="1"/>
  <c r="A9050" i="5"/>
  <c r="B9002" i="5"/>
  <c r="A9073" i="5"/>
  <c r="B9025" i="5"/>
  <c r="A9041" i="5"/>
  <c r="B8993" i="5"/>
  <c r="A9044" i="5"/>
  <c r="B8996" i="5"/>
  <c r="A9032" i="5"/>
  <c r="B8984" i="5"/>
  <c r="A9028" i="5"/>
  <c r="B8980" i="5"/>
  <c r="A9072" i="5"/>
  <c r="B9024" i="5"/>
  <c r="A9039" i="5"/>
  <c r="B8991" i="5"/>
  <c r="A9037" i="5"/>
  <c r="B8989" i="5"/>
  <c r="A9055" i="5"/>
  <c r="B9007" i="5"/>
  <c r="A9047" i="5"/>
  <c r="B8999" i="5"/>
  <c r="A9057" i="5"/>
  <c r="B9009" i="5"/>
  <c r="A9054" i="5"/>
  <c r="B9006" i="5"/>
  <c r="A9060" i="5"/>
  <c r="B9012" i="5"/>
  <c r="A9074" i="5"/>
  <c r="B9026" i="5"/>
  <c r="A9043" i="5"/>
  <c r="B8995" i="5"/>
  <c r="A9046" i="5"/>
  <c r="B8998" i="5"/>
  <c r="A9067" i="5"/>
  <c r="B9019" i="5"/>
  <c r="A9069" i="5"/>
  <c r="B9021" i="5"/>
  <c r="A9042" i="5"/>
  <c r="B8994" i="5"/>
  <c r="A9075" i="5"/>
  <c r="B9027" i="5"/>
  <c r="A9033" i="5"/>
  <c r="B8985" i="5"/>
  <c r="A9058" i="5"/>
  <c r="B9010" i="5"/>
  <c r="A9030" i="5"/>
  <c r="B8982" i="5"/>
  <c r="A9071" i="5"/>
  <c r="B9023" i="5"/>
  <c r="A9070" i="5"/>
  <c r="B9022" i="5"/>
  <c r="A9038" i="5"/>
  <c r="B8990" i="5"/>
  <c r="A9068" i="5"/>
  <c r="B9020" i="5"/>
  <c r="A9029" i="5"/>
  <c r="B8981" i="5"/>
  <c r="A9062" i="5"/>
  <c r="B9014" i="5"/>
  <c r="A9036" i="5"/>
  <c r="B8988" i="5"/>
  <c r="A9099" i="5"/>
  <c r="B9051" i="5"/>
  <c r="A9048" i="5"/>
  <c r="B9000" i="5"/>
  <c r="A9045" i="5"/>
  <c r="B8997" i="5"/>
  <c r="A9083" i="5"/>
  <c r="B9035" i="5"/>
  <c r="A9052" i="5"/>
  <c r="B9004" i="5"/>
  <c r="A9065" i="5"/>
  <c r="B9017" i="5"/>
  <c r="A9061" i="5"/>
  <c r="B9013" i="5"/>
  <c r="A9056" i="5"/>
  <c r="B9008" i="5"/>
  <c r="A9063" i="5"/>
  <c r="B9015" i="5"/>
  <c r="A9053" i="5"/>
  <c r="B9005" i="5"/>
  <c r="A9040" i="5"/>
  <c r="B8992" i="5"/>
  <c r="A9049" i="5"/>
  <c r="B9001" i="5"/>
  <c r="A9031" i="5"/>
  <c r="B8983" i="5"/>
  <c r="A9059" i="5"/>
  <c r="B9011" i="5"/>
  <c r="A9064" i="5"/>
  <c r="B9016" i="5"/>
  <c r="A9034" i="5"/>
  <c r="B8986" i="5"/>
  <c r="A9066" i="5"/>
  <c r="B9018" i="5"/>
  <c r="O9204" i="5" l="1"/>
  <c r="P9156" i="5"/>
  <c r="O9209" i="5"/>
  <c r="P9161" i="5"/>
  <c r="O9217" i="5"/>
  <c r="P9169" i="5"/>
  <c r="O9267" i="5"/>
  <c r="P9219" i="5"/>
  <c r="O9253" i="5"/>
  <c r="P9205" i="5"/>
  <c r="O9216" i="5"/>
  <c r="P9168" i="5"/>
  <c r="O9210" i="5"/>
  <c r="P9162" i="5"/>
  <c r="O9244" i="5"/>
  <c r="P9196" i="5"/>
  <c r="O9242" i="5"/>
  <c r="P9194" i="5"/>
  <c r="O9256" i="5"/>
  <c r="P9208" i="5"/>
  <c r="O9184" i="5"/>
  <c r="P9136" i="5"/>
  <c r="O9212" i="5"/>
  <c r="P9164" i="5"/>
  <c r="O9218" i="5"/>
  <c r="P9170" i="5"/>
  <c r="O9190" i="5"/>
  <c r="P9142" i="5"/>
  <c r="O9185" i="5"/>
  <c r="P9137" i="5"/>
  <c r="O9203" i="5"/>
  <c r="P9155" i="5"/>
  <c r="O9202" i="5"/>
  <c r="P9154" i="5"/>
  <c r="O9173" i="5"/>
  <c r="P9125" i="5"/>
  <c r="O9215" i="5"/>
  <c r="P9167" i="5"/>
  <c r="O9213" i="5"/>
  <c r="P9165" i="5"/>
  <c r="O9189" i="5"/>
  <c r="P9141" i="5"/>
  <c r="O9195" i="5"/>
  <c r="P9147" i="5"/>
  <c r="O9186" i="5"/>
  <c r="P9138" i="5"/>
  <c r="O9187" i="5"/>
  <c r="P9139" i="5"/>
  <c r="O9198" i="5"/>
  <c r="P9150" i="5"/>
  <c r="O9182" i="5"/>
  <c r="P9134" i="5"/>
  <c r="O9207" i="5"/>
  <c r="P9159" i="5"/>
  <c r="O9224" i="5"/>
  <c r="P9176" i="5"/>
  <c r="O9206" i="5"/>
  <c r="P9158" i="5"/>
  <c r="O9211" i="5"/>
  <c r="P9163" i="5"/>
  <c r="O9228" i="5"/>
  <c r="P9180" i="5"/>
  <c r="O9193" i="5"/>
  <c r="P9145" i="5"/>
  <c r="O9197" i="5"/>
  <c r="P9149" i="5"/>
  <c r="O9227" i="5"/>
  <c r="P9179" i="5"/>
  <c r="O9226" i="5"/>
  <c r="P9178" i="5"/>
  <c r="O9239" i="5"/>
  <c r="P9191" i="5"/>
  <c r="O9201" i="5"/>
  <c r="P9153" i="5"/>
  <c r="O9172" i="5"/>
  <c r="P9124" i="5"/>
  <c r="O9174" i="5"/>
  <c r="P9126" i="5"/>
  <c r="O9188" i="5"/>
  <c r="P9140" i="5"/>
  <c r="O9181" i="5"/>
  <c r="P9133" i="5"/>
  <c r="O9192" i="5"/>
  <c r="P9144" i="5"/>
  <c r="O9199" i="5"/>
  <c r="P9151" i="5"/>
  <c r="O9200" i="5"/>
  <c r="P9152" i="5"/>
  <c r="O9214" i="5"/>
  <c r="P9166" i="5"/>
  <c r="O9225" i="5"/>
  <c r="P9177" i="5"/>
  <c r="O9223" i="5"/>
  <c r="P9175" i="5"/>
  <c r="O9183" i="5"/>
  <c r="P9135" i="5"/>
  <c r="M9049" i="5"/>
  <c r="N9049" i="5"/>
  <c r="Q9049" i="5" s="1"/>
  <c r="F9049" i="5" s="1"/>
  <c r="G9049" i="5" s="1"/>
  <c r="M9052" i="5"/>
  <c r="N9052" i="5"/>
  <c r="Q9052" i="5" s="1"/>
  <c r="F9052" i="5" s="1"/>
  <c r="G9052" i="5" s="1"/>
  <c r="M9029" i="5"/>
  <c r="N9029" i="5"/>
  <c r="Q9029" i="5" s="1"/>
  <c r="F9029" i="5" s="1"/>
  <c r="G9029" i="5" s="1"/>
  <c r="M9033" i="5"/>
  <c r="N9033" i="5"/>
  <c r="Q9033" i="5" s="1"/>
  <c r="F9033" i="5" s="1"/>
  <c r="G9033" i="5" s="1"/>
  <c r="M9074" i="5"/>
  <c r="N9074" i="5"/>
  <c r="Q9074" i="5" s="1"/>
  <c r="F9074" i="5" s="1"/>
  <c r="G9074" i="5" s="1"/>
  <c r="M9039" i="5"/>
  <c r="N9039" i="5"/>
  <c r="Q9039" i="5" s="1"/>
  <c r="F9039" i="5" s="1"/>
  <c r="G9039" i="5" s="1"/>
  <c r="M9050" i="5"/>
  <c r="N9050" i="5"/>
  <c r="Q9050" i="5" s="1"/>
  <c r="F9050" i="5" s="1"/>
  <c r="G9050" i="5" s="1"/>
  <c r="M9040" i="5"/>
  <c r="N9040" i="5"/>
  <c r="Q9040" i="5" s="1"/>
  <c r="F9040" i="5" s="1"/>
  <c r="G9040" i="5" s="1"/>
  <c r="M9083" i="5"/>
  <c r="N9083" i="5"/>
  <c r="Q9083" i="5" s="1"/>
  <c r="F9083" i="5" s="1"/>
  <c r="G9083" i="5" s="1"/>
  <c r="M9068" i="5"/>
  <c r="N9068" i="5"/>
  <c r="Q9068" i="5" s="1"/>
  <c r="F9068" i="5" s="1"/>
  <c r="G9068" i="5" s="1"/>
  <c r="M9075" i="5"/>
  <c r="N9075" i="5"/>
  <c r="Q9075" i="5" s="1"/>
  <c r="F9075" i="5" s="1"/>
  <c r="G9075" i="5" s="1"/>
  <c r="M9060" i="5"/>
  <c r="N9060" i="5"/>
  <c r="Q9060" i="5" s="1"/>
  <c r="F9060" i="5" s="1"/>
  <c r="G9060" i="5" s="1"/>
  <c r="M9072" i="5"/>
  <c r="N9072" i="5"/>
  <c r="Q9072" i="5" s="1"/>
  <c r="F9072" i="5" s="1"/>
  <c r="G9072" i="5" s="1"/>
  <c r="M9038" i="5"/>
  <c r="N9038" i="5"/>
  <c r="Q9038" i="5" s="1"/>
  <c r="F9038" i="5" s="1"/>
  <c r="G9038" i="5" s="1"/>
  <c r="M9028" i="5"/>
  <c r="N9028" i="5"/>
  <c r="Q9028" i="5" s="1"/>
  <c r="F9028" i="5" s="1"/>
  <c r="G9028" i="5" s="1"/>
  <c r="M9034" i="5"/>
  <c r="N9034" i="5"/>
  <c r="Q9034" i="5" s="1"/>
  <c r="F9034" i="5" s="1"/>
  <c r="G9034" i="5" s="1"/>
  <c r="M9063" i="5"/>
  <c r="N9063" i="5"/>
  <c r="Q9063" i="5" s="1"/>
  <c r="F9063" i="5" s="1"/>
  <c r="G9063" i="5" s="1"/>
  <c r="M9048" i="5"/>
  <c r="N9048" i="5"/>
  <c r="Q9048" i="5" s="1"/>
  <c r="F9048" i="5" s="1"/>
  <c r="G9048" i="5" s="1"/>
  <c r="M9070" i="5"/>
  <c r="N9070" i="5"/>
  <c r="Q9070" i="5" s="1"/>
  <c r="F9070" i="5" s="1"/>
  <c r="G9070" i="5" s="1"/>
  <c r="M9069" i="5"/>
  <c r="N9069" i="5"/>
  <c r="Q9069" i="5" s="1"/>
  <c r="F9069" i="5" s="1"/>
  <c r="G9069" i="5" s="1"/>
  <c r="M9057" i="5"/>
  <c r="N9057" i="5"/>
  <c r="Q9057" i="5" s="1"/>
  <c r="F9057" i="5" s="1"/>
  <c r="G9057" i="5" s="1"/>
  <c r="M9032" i="5"/>
  <c r="N9032" i="5"/>
  <c r="Q9032" i="5" s="1"/>
  <c r="F9032" i="5" s="1"/>
  <c r="G9032" i="5" s="1"/>
  <c r="M9064" i="5"/>
  <c r="N9064" i="5"/>
  <c r="Q9064" i="5" s="1"/>
  <c r="F9064" i="5" s="1"/>
  <c r="G9064" i="5" s="1"/>
  <c r="M9056" i="5"/>
  <c r="N9056" i="5"/>
  <c r="Q9056" i="5" s="1"/>
  <c r="F9056" i="5" s="1"/>
  <c r="G9056" i="5" s="1"/>
  <c r="M9099" i="5"/>
  <c r="N9099" i="5"/>
  <c r="Q9099" i="5" s="1"/>
  <c r="F9099" i="5" s="1"/>
  <c r="G9099" i="5" s="1"/>
  <c r="M9071" i="5"/>
  <c r="N9071" i="5"/>
  <c r="Q9071" i="5" s="1"/>
  <c r="F9071" i="5" s="1"/>
  <c r="G9071" i="5" s="1"/>
  <c r="M9067" i="5"/>
  <c r="N9067" i="5"/>
  <c r="Q9067" i="5" s="1"/>
  <c r="F9067" i="5" s="1"/>
  <c r="G9067" i="5" s="1"/>
  <c r="M9047" i="5"/>
  <c r="N9047" i="5"/>
  <c r="Q9047" i="5" s="1"/>
  <c r="F9047" i="5" s="1"/>
  <c r="G9047" i="5" s="1"/>
  <c r="M9044" i="5"/>
  <c r="N9044" i="5"/>
  <c r="Q9044" i="5" s="1"/>
  <c r="F9044" i="5" s="1"/>
  <c r="G9044" i="5" s="1"/>
  <c r="M9045" i="5"/>
  <c r="N9045" i="5"/>
  <c r="Q9045" i="5" s="1"/>
  <c r="F9045" i="5" s="1"/>
  <c r="G9045" i="5" s="1"/>
  <c r="M9054" i="5"/>
  <c r="N9054" i="5"/>
  <c r="Q9054" i="5" s="1"/>
  <c r="F9054" i="5" s="1"/>
  <c r="G9054" i="5" s="1"/>
  <c r="M9059" i="5"/>
  <c r="N9059" i="5"/>
  <c r="Q9059" i="5" s="1"/>
  <c r="F9059" i="5" s="1"/>
  <c r="G9059" i="5" s="1"/>
  <c r="M9061" i="5"/>
  <c r="N9061" i="5"/>
  <c r="Q9061" i="5" s="1"/>
  <c r="F9061" i="5" s="1"/>
  <c r="G9061" i="5" s="1"/>
  <c r="M9036" i="5"/>
  <c r="N9036" i="5"/>
  <c r="Q9036" i="5" s="1"/>
  <c r="F9036" i="5" s="1"/>
  <c r="G9036" i="5" s="1"/>
  <c r="M9030" i="5"/>
  <c r="N9030" i="5"/>
  <c r="Q9030" i="5" s="1"/>
  <c r="F9030" i="5" s="1"/>
  <c r="G9030" i="5" s="1"/>
  <c r="M9046" i="5"/>
  <c r="N9046" i="5"/>
  <c r="Q9046" i="5" s="1"/>
  <c r="F9046" i="5" s="1"/>
  <c r="G9046" i="5" s="1"/>
  <c r="M9055" i="5"/>
  <c r="N9055" i="5"/>
  <c r="Q9055" i="5" s="1"/>
  <c r="F9055" i="5" s="1"/>
  <c r="G9055" i="5" s="1"/>
  <c r="M9041" i="5"/>
  <c r="N9041" i="5"/>
  <c r="Q9041" i="5" s="1"/>
  <c r="F9041" i="5" s="1"/>
  <c r="G9041" i="5" s="1"/>
  <c r="M9066" i="5"/>
  <c r="N9066" i="5"/>
  <c r="Q9066" i="5" s="1"/>
  <c r="F9066" i="5" s="1"/>
  <c r="G9066" i="5" s="1"/>
  <c r="M9042" i="5"/>
  <c r="N9042" i="5"/>
  <c r="Q9042" i="5" s="1"/>
  <c r="F9042" i="5" s="1"/>
  <c r="G9042" i="5" s="1"/>
  <c r="M9053" i="5"/>
  <c r="N9053" i="5"/>
  <c r="Q9053" i="5" s="1"/>
  <c r="F9053" i="5" s="1"/>
  <c r="G9053" i="5" s="1"/>
  <c r="M9031" i="5"/>
  <c r="N9031" i="5"/>
  <c r="Q9031" i="5" s="1"/>
  <c r="F9031" i="5" s="1"/>
  <c r="G9031" i="5" s="1"/>
  <c r="M9065" i="5"/>
  <c r="N9065" i="5"/>
  <c r="Q9065" i="5" s="1"/>
  <c r="F9065" i="5" s="1"/>
  <c r="G9065" i="5" s="1"/>
  <c r="M9062" i="5"/>
  <c r="N9062" i="5"/>
  <c r="Q9062" i="5" s="1"/>
  <c r="F9062" i="5" s="1"/>
  <c r="G9062" i="5" s="1"/>
  <c r="M9058" i="5"/>
  <c r="N9058" i="5"/>
  <c r="Q9058" i="5" s="1"/>
  <c r="F9058" i="5" s="1"/>
  <c r="G9058" i="5" s="1"/>
  <c r="M9043" i="5"/>
  <c r="N9043" i="5"/>
  <c r="Q9043" i="5" s="1"/>
  <c r="F9043" i="5" s="1"/>
  <c r="G9043" i="5" s="1"/>
  <c r="M9037" i="5"/>
  <c r="N9037" i="5"/>
  <c r="Q9037" i="5" s="1"/>
  <c r="F9037" i="5" s="1"/>
  <c r="G9037" i="5" s="1"/>
  <c r="M9073" i="5"/>
  <c r="N9073" i="5"/>
  <c r="Q9073" i="5" s="1"/>
  <c r="F9073" i="5" s="1"/>
  <c r="G9073" i="5" s="1"/>
  <c r="A9082" i="5"/>
  <c r="B9034" i="5"/>
  <c r="A9111" i="5"/>
  <c r="B9063" i="5"/>
  <c r="A9096" i="5"/>
  <c r="B9048" i="5"/>
  <c r="A9118" i="5"/>
  <c r="B9070" i="5"/>
  <c r="A9117" i="5"/>
  <c r="B9069" i="5"/>
  <c r="A9105" i="5"/>
  <c r="B9057" i="5"/>
  <c r="A9080" i="5"/>
  <c r="B9032" i="5"/>
  <c r="A9112" i="5"/>
  <c r="B9064" i="5"/>
  <c r="A9107" i="5"/>
  <c r="B9059" i="5"/>
  <c r="A9109" i="5"/>
  <c r="B9061" i="5"/>
  <c r="A9084" i="5"/>
  <c r="B9036" i="5"/>
  <c r="A9078" i="5"/>
  <c r="B9030" i="5"/>
  <c r="A9094" i="5"/>
  <c r="B9046" i="5"/>
  <c r="A9103" i="5"/>
  <c r="B9055" i="5"/>
  <c r="A9089" i="5"/>
  <c r="B9041" i="5"/>
  <c r="A9114" i="5"/>
  <c r="B9066" i="5"/>
  <c r="A9101" i="5"/>
  <c r="B9053" i="5"/>
  <c r="A9093" i="5"/>
  <c r="B9045" i="5"/>
  <c r="A9086" i="5"/>
  <c r="B9038" i="5"/>
  <c r="A9090" i="5"/>
  <c r="B9042" i="5"/>
  <c r="A9102" i="5"/>
  <c r="B9054" i="5"/>
  <c r="A9076" i="5"/>
  <c r="B9028" i="5"/>
  <c r="A9104" i="5"/>
  <c r="B9056" i="5"/>
  <c r="A9119" i="5"/>
  <c r="B9071" i="5"/>
  <c r="A9115" i="5"/>
  <c r="B9067" i="5"/>
  <c r="A9095" i="5"/>
  <c r="B9047" i="5"/>
  <c r="A9092" i="5"/>
  <c r="B9044" i="5"/>
  <c r="A9079" i="5"/>
  <c r="B9031" i="5"/>
  <c r="A9113" i="5"/>
  <c r="B9065" i="5"/>
  <c r="A9110" i="5"/>
  <c r="B9062" i="5"/>
  <c r="A9106" i="5"/>
  <c r="B9058" i="5"/>
  <c r="A9091" i="5"/>
  <c r="B9043" i="5"/>
  <c r="A9085" i="5"/>
  <c r="B9037" i="5"/>
  <c r="A9121" i="5"/>
  <c r="B9073" i="5"/>
  <c r="A9088" i="5"/>
  <c r="B9040" i="5"/>
  <c r="A9131" i="5"/>
  <c r="B9083" i="5"/>
  <c r="A9116" i="5"/>
  <c r="B9068" i="5"/>
  <c r="A9123" i="5"/>
  <c r="B9075" i="5"/>
  <c r="A9108" i="5"/>
  <c r="B9060" i="5"/>
  <c r="A9120" i="5"/>
  <c r="B9072" i="5"/>
  <c r="A9147" i="5"/>
  <c r="B9099" i="5"/>
  <c r="A9097" i="5"/>
  <c r="B9049" i="5"/>
  <c r="A9100" i="5"/>
  <c r="B9052" i="5"/>
  <c r="A9077" i="5"/>
  <c r="B9029" i="5"/>
  <c r="A9081" i="5"/>
  <c r="B9033" i="5"/>
  <c r="A9122" i="5"/>
  <c r="B9074" i="5"/>
  <c r="A9087" i="5"/>
  <c r="B9039" i="5"/>
  <c r="A9098" i="5"/>
  <c r="B9050" i="5"/>
  <c r="O9271" i="5" l="1"/>
  <c r="P9223" i="5"/>
  <c r="O9245" i="5"/>
  <c r="P9197" i="5"/>
  <c r="O9301" i="5"/>
  <c r="P9253" i="5"/>
  <c r="O9221" i="5"/>
  <c r="P9173" i="5"/>
  <c r="O9262" i="5"/>
  <c r="P9214" i="5"/>
  <c r="O9220" i="5"/>
  <c r="P9172" i="5"/>
  <c r="O9276" i="5"/>
  <c r="P9228" i="5"/>
  <c r="O9235" i="5"/>
  <c r="P9187" i="5"/>
  <c r="O9250" i="5"/>
  <c r="P9202" i="5"/>
  <c r="O9304" i="5"/>
  <c r="P9256" i="5"/>
  <c r="O9265" i="5"/>
  <c r="P9217" i="5"/>
  <c r="O9263" i="5"/>
  <c r="P9215" i="5"/>
  <c r="O9273" i="5"/>
  <c r="P9225" i="5"/>
  <c r="O9222" i="5"/>
  <c r="P9174" i="5"/>
  <c r="O9241" i="5"/>
  <c r="P9193" i="5"/>
  <c r="O9246" i="5"/>
  <c r="P9198" i="5"/>
  <c r="O9315" i="5"/>
  <c r="P9267" i="5"/>
  <c r="O9272" i="5"/>
  <c r="P9224" i="5"/>
  <c r="O9258" i="5"/>
  <c r="P9210" i="5"/>
  <c r="P9188" i="5"/>
  <c r="O9236" i="5"/>
  <c r="O9260" i="5"/>
  <c r="P9212" i="5"/>
  <c r="O9248" i="5"/>
  <c r="P9200" i="5"/>
  <c r="O9249" i="5"/>
  <c r="P9201" i="5"/>
  <c r="O9259" i="5"/>
  <c r="P9211" i="5"/>
  <c r="O9234" i="5"/>
  <c r="P9186" i="5"/>
  <c r="O9251" i="5"/>
  <c r="P9203" i="5"/>
  <c r="O9290" i="5"/>
  <c r="P9242" i="5"/>
  <c r="O9257" i="5"/>
  <c r="P9209" i="5"/>
  <c r="O9237" i="5"/>
  <c r="P9189" i="5"/>
  <c r="O9232" i="5"/>
  <c r="P9184" i="5"/>
  <c r="O9240" i="5"/>
  <c r="P9192" i="5"/>
  <c r="O9274" i="5"/>
  <c r="P9226" i="5"/>
  <c r="O9238" i="5"/>
  <c r="P9190" i="5"/>
  <c r="O9231" i="5"/>
  <c r="P9183" i="5"/>
  <c r="O9229" i="5"/>
  <c r="P9181" i="5"/>
  <c r="O9275" i="5"/>
  <c r="P9227" i="5"/>
  <c r="O9255" i="5"/>
  <c r="P9207" i="5"/>
  <c r="O9261" i="5"/>
  <c r="P9213" i="5"/>
  <c r="O9266" i="5"/>
  <c r="P9218" i="5"/>
  <c r="O9264" i="5"/>
  <c r="P9216" i="5"/>
  <c r="O9230" i="5"/>
  <c r="P9182" i="5"/>
  <c r="O9247" i="5"/>
  <c r="P9199" i="5"/>
  <c r="O9287" i="5"/>
  <c r="P9239" i="5"/>
  <c r="O9254" i="5"/>
  <c r="P9206" i="5"/>
  <c r="O9243" i="5"/>
  <c r="P9195" i="5"/>
  <c r="O9233" i="5"/>
  <c r="P9185" i="5"/>
  <c r="O9292" i="5"/>
  <c r="P9244" i="5"/>
  <c r="O9252" i="5"/>
  <c r="P9204" i="5"/>
  <c r="M9100" i="5"/>
  <c r="N9100" i="5"/>
  <c r="Q9100" i="5" s="1"/>
  <c r="F9100" i="5" s="1"/>
  <c r="G9100" i="5" s="1"/>
  <c r="M9131" i="5"/>
  <c r="N9131" i="5"/>
  <c r="Q9131" i="5" s="1"/>
  <c r="F9131" i="5" s="1"/>
  <c r="G9131" i="5" s="1"/>
  <c r="M9113" i="5"/>
  <c r="N9113" i="5"/>
  <c r="Q9113" i="5" s="1"/>
  <c r="F9113" i="5" s="1"/>
  <c r="G9113" i="5" s="1"/>
  <c r="M9076" i="5"/>
  <c r="N9076" i="5"/>
  <c r="Q9076" i="5" s="1"/>
  <c r="F9076" i="5" s="1"/>
  <c r="G9076" i="5" s="1"/>
  <c r="M9089" i="5"/>
  <c r="N9089" i="5"/>
  <c r="Q9089" i="5" s="1"/>
  <c r="F9089" i="5" s="1"/>
  <c r="G9089" i="5" s="1"/>
  <c r="M9112" i="5"/>
  <c r="N9112" i="5"/>
  <c r="Q9112" i="5" s="1"/>
  <c r="F9112" i="5" s="1"/>
  <c r="G9112" i="5" s="1"/>
  <c r="M9082" i="5"/>
  <c r="N9082" i="5"/>
  <c r="Q9082" i="5" s="1"/>
  <c r="F9082" i="5" s="1"/>
  <c r="G9082" i="5" s="1"/>
  <c r="M9098" i="5"/>
  <c r="N9098" i="5"/>
  <c r="Q9098" i="5" s="1"/>
  <c r="F9098" i="5" s="1"/>
  <c r="G9098" i="5" s="1"/>
  <c r="M9094" i="5"/>
  <c r="N9094" i="5"/>
  <c r="Q9094" i="5" s="1"/>
  <c r="F9094" i="5" s="1"/>
  <c r="G9094" i="5" s="1"/>
  <c r="M9087" i="5"/>
  <c r="N9087" i="5"/>
  <c r="Q9087" i="5" s="1"/>
  <c r="F9087" i="5" s="1"/>
  <c r="G9087" i="5" s="1"/>
  <c r="M9120" i="5"/>
  <c r="N9120" i="5"/>
  <c r="Q9120" i="5" s="1"/>
  <c r="F9120" i="5" s="1"/>
  <c r="G9120" i="5" s="1"/>
  <c r="M9085" i="5"/>
  <c r="N9085" i="5"/>
  <c r="Q9085" i="5" s="1"/>
  <c r="F9085" i="5" s="1"/>
  <c r="G9085" i="5" s="1"/>
  <c r="M9095" i="5"/>
  <c r="N9095" i="5"/>
  <c r="Q9095" i="5" s="1"/>
  <c r="F9095" i="5" s="1"/>
  <c r="G9095" i="5" s="1"/>
  <c r="M9086" i="5"/>
  <c r="N9086" i="5"/>
  <c r="Q9086" i="5" s="1"/>
  <c r="F9086" i="5" s="1"/>
  <c r="G9086" i="5" s="1"/>
  <c r="M9078" i="5"/>
  <c r="N9078" i="5"/>
  <c r="Q9078" i="5" s="1"/>
  <c r="F9078" i="5" s="1"/>
  <c r="G9078" i="5" s="1"/>
  <c r="M9117" i="5"/>
  <c r="N9117" i="5"/>
  <c r="Q9117" i="5" s="1"/>
  <c r="F9117" i="5" s="1"/>
  <c r="G9117" i="5" s="1"/>
  <c r="M9147" i="5"/>
  <c r="N9147" i="5"/>
  <c r="Q9147" i="5" s="1"/>
  <c r="F9147" i="5" s="1"/>
  <c r="G9147" i="5" s="1"/>
  <c r="M9122" i="5"/>
  <c r="N9122" i="5"/>
  <c r="Q9122" i="5" s="1"/>
  <c r="F9122" i="5" s="1"/>
  <c r="G9122" i="5" s="1"/>
  <c r="M9108" i="5"/>
  <c r="N9108" i="5"/>
  <c r="Q9108" i="5" s="1"/>
  <c r="F9108" i="5" s="1"/>
  <c r="G9108" i="5" s="1"/>
  <c r="M9091" i="5"/>
  <c r="N9091" i="5"/>
  <c r="Q9091" i="5" s="1"/>
  <c r="F9091" i="5" s="1"/>
  <c r="G9091" i="5" s="1"/>
  <c r="M9115" i="5"/>
  <c r="N9115" i="5"/>
  <c r="Q9115" i="5" s="1"/>
  <c r="F9115" i="5" s="1"/>
  <c r="G9115" i="5" s="1"/>
  <c r="M9093" i="5"/>
  <c r="N9093" i="5"/>
  <c r="Q9093" i="5" s="1"/>
  <c r="F9093" i="5" s="1"/>
  <c r="G9093" i="5" s="1"/>
  <c r="M9084" i="5"/>
  <c r="N9084" i="5"/>
  <c r="Q9084" i="5" s="1"/>
  <c r="F9084" i="5" s="1"/>
  <c r="G9084" i="5" s="1"/>
  <c r="M9118" i="5"/>
  <c r="N9118" i="5"/>
  <c r="Q9118" i="5" s="1"/>
  <c r="F9118" i="5" s="1"/>
  <c r="G9118" i="5" s="1"/>
  <c r="M9097" i="5"/>
  <c r="N9097" i="5"/>
  <c r="Q9097" i="5" s="1"/>
  <c r="F9097" i="5" s="1"/>
  <c r="G9097" i="5" s="1"/>
  <c r="M9088" i="5"/>
  <c r="N9088" i="5"/>
  <c r="Q9088" i="5" s="1"/>
  <c r="F9088" i="5" s="1"/>
  <c r="G9088" i="5" s="1"/>
  <c r="M9079" i="5"/>
  <c r="N9079" i="5"/>
  <c r="Q9079" i="5" s="1"/>
  <c r="F9079" i="5" s="1"/>
  <c r="G9079" i="5" s="1"/>
  <c r="M9102" i="5"/>
  <c r="N9102" i="5"/>
  <c r="Q9102" i="5" s="1"/>
  <c r="F9102" i="5" s="1"/>
  <c r="G9102" i="5" s="1"/>
  <c r="M9103" i="5"/>
  <c r="N9103" i="5"/>
  <c r="Q9103" i="5" s="1"/>
  <c r="F9103" i="5" s="1"/>
  <c r="G9103" i="5" s="1"/>
  <c r="M9080" i="5"/>
  <c r="N9080" i="5"/>
  <c r="Q9080" i="5" s="1"/>
  <c r="F9080" i="5" s="1"/>
  <c r="G9080" i="5" s="1"/>
  <c r="M9092" i="5"/>
  <c r="N9092" i="5"/>
  <c r="Q9092" i="5" s="1"/>
  <c r="F9092" i="5" s="1"/>
  <c r="G9092" i="5" s="1"/>
  <c r="M9081" i="5"/>
  <c r="N9081" i="5"/>
  <c r="Q9081" i="5" s="1"/>
  <c r="F9081" i="5" s="1"/>
  <c r="G9081" i="5" s="1"/>
  <c r="M9123" i="5"/>
  <c r="N9123" i="5"/>
  <c r="Q9123" i="5" s="1"/>
  <c r="F9123" i="5" s="1"/>
  <c r="G9123" i="5" s="1"/>
  <c r="M9106" i="5"/>
  <c r="N9106" i="5"/>
  <c r="Q9106" i="5" s="1"/>
  <c r="F9106" i="5" s="1"/>
  <c r="G9106" i="5" s="1"/>
  <c r="M9119" i="5"/>
  <c r="N9119" i="5"/>
  <c r="Q9119" i="5" s="1"/>
  <c r="F9119" i="5" s="1"/>
  <c r="G9119" i="5" s="1"/>
  <c r="M9101" i="5"/>
  <c r="N9101" i="5"/>
  <c r="Q9101" i="5" s="1"/>
  <c r="F9101" i="5" s="1"/>
  <c r="G9101" i="5" s="1"/>
  <c r="M9109" i="5"/>
  <c r="N9109" i="5"/>
  <c r="Q9109" i="5" s="1"/>
  <c r="F9109" i="5" s="1"/>
  <c r="G9109" i="5" s="1"/>
  <c r="M9096" i="5"/>
  <c r="N9096" i="5"/>
  <c r="Q9096" i="5" s="1"/>
  <c r="F9096" i="5" s="1"/>
  <c r="G9096" i="5" s="1"/>
  <c r="M9090" i="5"/>
  <c r="N9090" i="5"/>
  <c r="Q9090" i="5" s="1"/>
  <c r="F9090" i="5" s="1"/>
  <c r="G9090" i="5" s="1"/>
  <c r="M9121" i="5"/>
  <c r="N9121" i="5"/>
  <c r="Q9121" i="5" s="1"/>
  <c r="F9121" i="5" s="1"/>
  <c r="G9121" i="5" s="1"/>
  <c r="M9105" i="5"/>
  <c r="N9105" i="5"/>
  <c r="Q9105" i="5" s="1"/>
  <c r="F9105" i="5" s="1"/>
  <c r="G9105" i="5" s="1"/>
  <c r="M9077" i="5"/>
  <c r="N9077" i="5"/>
  <c r="Q9077" i="5" s="1"/>
  <c r="F9077" i="5" s="1"/>
  <c r="G9077" i="5" s="1"/>
  <c r="M9116" i="5"/>
  <c r="N9116" i="5"/>
  <c r="Q9116" i="5" s="1"/>
  <c r="F9116" i="5" s="1"/>
  <c r="G9116" i="5" s="1"/>
  <c r="M9110" i="5"/>
  <c r="N9110" i="5"/>
  <c r="Q9110" i="5" s="1"/>
  <c r="F9110" i="5" s="1"/>
  <c r="G9110" i="5" s="1"/>
  <c r="M9104" i="5"/>
  <c r="N9104" i="5"/>
  <c r="Q9104" i="5" s="1"/>
  <c r="F9104" i="5" s="1"/>
  <c r="G9104" i="5" s="1"/>
  <c r="M9114" i="5"/>
  <c r="N9114" i="5"/>
  <c r="Q9114" i="5" s="1"/>
  <c r="F9114" i="5" s="1"/>
  <c r="G9114" i="5" s="1"/>
  <c r="M9107" i="5"/>
  <c r="N9107" i="5"/>
  <c r="Q9107" i="5" s="1"/>
  <c r="F9107" i="5" s="1"/>
  <c r="G9107" i="5" s="1"/>
  <c r="M9111" i="5"/>
  <c r="N9111" i="5"/>
  <c r="Q9111" i="5" s="1"/>
  <c r="F9111" i="5" s="1"/>
  <c r="G9111" i="5" s="1"/>
  <c r="A9135" i="5"/>
  <c r="B9087" i="5"/>
  <c r="A9168" i="5"/>
  <c r="B9120" i="5"/>
  <c r="A9133" i="5"/>
  <c r="B9085" i="5"/>
  <c r="A9143" i="5"/>
  <c r="B9095" i="5"/>
  <c r="A9134" i="5"/>
  <c r="B9086" i="5"/>
  <c r="A9126" i="5"/>
  <c r="B9078" i="5"/>
  <c r="A9165" i="5"/>
  <c r="B9117" i="5"/>
  <c r="A9156" i="5"/>
  <c r="B9108" i="5"/>
  <c r="A9129" i="5"/>
  <c r="B9081" i="5"/>
  <c r="A9171" i="5"/>
  <c r="B9123" i="5"/>
  <c r="A9154" i="5"/>
  <c r="B9106" i="5"/>
  <c r="A9167" i="5"/>
  <c r="B9119" i="5"/>
  <c r="A9149" i="5"/>
  <c r="B9101" i="5"/>
  <c r="A9157" i="5"/>
  <c r="B9109" i="5"/>
  <c r="A9144" i="5"/>
  <c r="B9096" i="5"/>
  <c r="A9146" i="5"/>
  <c r="B9098" i="5"/>
  <c r="A9195" i="5"/>
  <c r="B9147" i="5"/>
  <c r="A9169" i="5"/>
  <c r="B9121" i="5"/>
  <c r="A9140" i="5"/>
  <c r="B9092" i="5"/>
  <c r="A9138" i="5"/>
  <c r="B9090" i="5"/>
  <c r="A9142" i="5"/>
  <c r="B9094" i="5"/>
  <c r="A9153" i="5"/>
  <c r="B9105" i="5"/>
  <c r="A9139" i="5"/>
  <c r="B9091" i="5"/>
  <c r="A9163" i="5"/>
  <c r="B9115" i="5"/>
  <c r="A9141" i="5"/>
  <c r="B9093" i="5"/>
  <c r="A9132" i="5"/>
  <c r="B9084" i="5"/>
  <c r="A9166" i="5"/>
  <c r="B9118" i="5"/>
  <c r="A9125" i="5"/>
  <c r="B9077" i="5"/>
  <c r="A9164" i="5"/>
  <c r="B9116" i="5"/>
  <c r="A9158" i="5"/>
  <c r="B9110" i="5"/>
  <c r="A9152" i="5"/>
  <c r="B9104" i="5"/>
  <c r="A9162" i="5"/>
  <c r="B9114" i="5"/>
  <c r="A9155" i="5"/>
  <c r="B9107" i="5"/>
  <c r="A9159" i="5"/>
  <c r="B9111" i="5"/>
  <c r="A9145" i="5"/>
  <c r="B9097" i="5"/>
  <c r="A9136" i="5"/>
  <c r="B9088" i="5"/>
  <c r="A9127" i="5"/>
  <c r="B9079" i="5"/>
  <c r="A9150" i="5"/>
  <c r="B9102" i="5"/>
  <c r="A9151" i="5"/>
  <c r="B9103" i="5"/>
  <c r="A9128" i="5"/>
  <c r="B9080" i="5"/>
  <c r="A9170" i="5"/>
  <c r="B9122" i="5"/>
  <c r="A9148" i="5"/>
  <c r="B9100" i="5"/>
  <c r="A9179" i="5"/>
  <c r="B9131" i="5"/>
  <c r="A9161" i="5"/>
  <c r="B9113" i="5"/>
  <c r="A9124" i="5"/>
  <c r="B9076" i="5"/>
  <c r="A9137" i="5"/>
  <c r="B9089" i="5"/>
  <c r="A9160" i="5"/>
  <c r="B9112" i="5"/>
  <c r="A9130" i="5"/>
  <c r="B9082" i="5"/>
  <c r="O9305" i="5" l="1"/>
  <c r="P9257" i="5"/>
  <c r="O9270" i="5"/>
  <c r="P9222" i="5"/>
  <c r="O9300" i="5"/>
  <c r="P9252" i="5"/>
  <c r="O9321" i="5"/>
  <c r="P9273" i="5"/>
  <c r="O9313" i="5"/>
  <c r="P9265" i="5"/>
  <c r="O9291" i="5"/>
  <c r="P9243" i="5"/>
  <c r="O9309" i="5"/>
  <c r="P9261" i="5"/>
  <c r="O9288" i="5"/>
  <c r="P9240" i="5"/>
  <c r="O9307" i="5"/>
  <c r="P9259" i="5"/>
  <c r="O9363" i="5"/>
  <c r="P9315" i="5"/>
  <c r="O9352" i="5"/>
  <c r="P9304" i="5"/>
  <c r="O9349" i="5"/>
  <c r="P9301" i="5"/>
  <c r="O9338" i="5"/>
  <c r="P9290" i="5"/>
  <c r="O9340" i="5"/>
  <c r="P9292" i="5"/>
  <c r="O9286" i="5"/>
  <c r="P9238" i="5"/>
  <c r="O9299" i="5"/>
  <c r="P9251" i="5"/>
  <c r="O9281" i="5"/>
  <c r="P9233" i="5"/>
  <c r="O9314" i="5"/>
  <c r="P9266" i="5"/>
  <c r="O9322" i="5"/>
  <c r="P9274" i="5"/>
  <c r="O9282" i="5"/>
  <c r="P9234" i="5"/>
  <c r="O9320" i="5"/>
  <c r="P9272" i="5"/>
  <c r="O9269" i="5"/>
  <c r="P9221" i="5"/>
  <c r="O9277" i="5"/>
  <c r="P9229" i="5"/>
  <c r="O9312" i="5"/>
  <c r="P9264" i="5"/>
  <c r="O9310" i="5"/>
  <c r="P9262" i="5"/>
  <c r="O9302" i="5"/>
  <c r="P9254" i="5"/>
  <c r="O9303" i="5"/>
  <c r="P9255" i="5"/>
  <c r="O9280" i="5"/>
  <c r="P9232" i="5"/>
  <c r="O9297" i="5"/>
  <c r="P9249" i="5"/>
  <c r="O9294" i="5"/>
  <c r="P9246" i="5"/>
  <c r="O9298" i="5"/>
  <c r="P9250" i="5"/>
  <c r="O9293" i="5"/>
  <c r="P9245" i="5"/>
  <c r="O9284" i="5"/>
  <c r="P9236" i="5"/>
  <c r="O9279" i="5"/>
  <c r="P9231" i="5"/>
  <c r="O9268" i="5"/>
  <c r="P9220" i="5"/>
  <c r="O9311" i="5"/>
  <c r="P9263" i="5"/>
  <c r="O9295" i="5"/>
  <c r="P9247" i="5"/>
  <c r="O9308" i="5"/>
  <c r="P9260" i="5"/>
  <c r="O9324" i="5"/>
  <c r="P9276" i="5"/>
  <c r="O9278" i="5"/>
  <c r="P9230" i="5"/>
  <c r="O9306" i="5"/>
  <c r="P9258" i="5"/>
  <c r="O9335" i="5"/>
  <c r="P9287" i="5"/>
  <c r="O9323" i="5"/>
  <c r="P9275" i="5"/>
  <c r="O9285" i="5"/>
  <c r="P9237" i="5"/>
  <c r="O9296" i="5"/>
  <c r="P9248" i="5"/>
  <c r="O9289" i="5"/>
  <c r="P9241" i="5"/>
  <c r="O9283" i="5"/>
  <c r="P9235" i="5"/>
  <c r="O9319" i="5"/>
  <c r="P9271" i="5"/>
  <c r="M9179" i="5"/>
  <c r="N9179" i="5"/>
  <c r="Q9179" i="5" s="1"/>
  <c r="F9179" i="5" s="1"/>
  <c r="G9179" i="5" s="1"/>
  <c r="M9136" i="5"/>
  <c r="N9136" i="5"/>
  <c r="Q9136" i="5" s="1"/>
  <c r="F9136" i="5" s="1"/>
  <c r="G9136" i="5" s="1"/>
  <c r="M9164" i="5"/>
  <c r="N9164" i="5"/>
  <c r="Q9164" i="5" s="1"/>
  <c r="F9164" i="5" s="1"/>
  <c r="G9164" i="5" s="1"/>
  <c r="M9153" i="5"/>
  <c r="N9153" i="5"/>
  <c r="Q9153" i="5" s="1"/>
  <c r="F9153" i="5" s="1"/>
  <c r="G9153" i="5" s="1"/>
  <c r="M9144" i="5"/>
  <c r="N9144" i="5"/>
  <c r="Q9144" i="5" s="1"/>
  <c r="F9144" i="5" s="1"/>
  <c r="G9144" i="5" s="1"/>
  <c r="M9156" i="5"/>
  <c r="N9156" i="5"/>
  <c r="Q9156" i="5" s="1"/>
  <c r="F9156" i="5" s="1"/>
  <c r="G9156" i="5" s="1"/>
  <c r="M9135" i="5"/>
  <c r="N9135" i="5"/>
  <c r="Q9135" i="5" s="1"/>
  <c r="F9135" i="5" s="1"/>
  <c r="G9135" i="5" s="1"/>
  <c r="M9159" i="5"/>
  <c r="N9159" i="5"/>
  <c r="Q9159" i="5" s="1"/>
  <c r="F9159" i="5" s="1"/>
  <c r="G9159" i="5" s="1"/>
  <c r="M9149" i="5"/>
  <c r="N9149" i="5"/>
  <c r="Q9149" i="5" s="1"/>
  <c r="F9149" i="5" s="1"/>
  <c r="G9149" i="5" s="1"/>
  <c r="M9160" i="5"/>
  <c r="N9160" i="5"/>
  <c r="Q9160" i="5" s="1"/>
  <c r="F9160" i="5" s="1"/>
  <c r="G9160" i="5" s="1"/>
  <c r="M9128" i="5"/>
  <c r="N9128" i="5"/>
  <c r="Q9128" i="5" s="1"/>
  <c r="F9128" i="5" s="1"/>
  <c r="G9128" i="5" s="1"/>
  <c r="M9155" i="5"/>
  <c r="N9155" i="5"/>
  <c r="Q9155" i="5" s="1"/>
  <c r="F9155" i="5" s="1"/>
  <c r="G9155" i="5" s="1"/>
  <c r="M9132" i="5"/>
  <c r="N9132" i="5"/>
  <c r="Q9132" i="5" s="1"/>
  <c r="F9132" i="5" s="1"/>
  <c r="G9132" i="5" s="1"/>
  <c r="M9140" i="5"/>
  <c r="N9140" i="5"/>
  <c r="Q9140" i="5" s="1"/>
  <c r="F9140" i="5" s="1"/>
  <c r="G9140" i="5" s="1"/>
  <c r="M9167" i="5"/>
  <c r="N9167" i="5"/>
  <c r="Q9167" i="5" s="1"/>
  <c r="F9167" i="5" s="1"/>
  <c r="G9167" i="5" s="1"/>
  <c r="M9134" i="5"/>
  <c r="N9134" i="5"/>
  <c r="Q9134" i="5" s="1"/>
  <c r="F9134" i="5" s="1"/>
  <c r="G9134" i="5" s="1"/>
  <c r="M9138" i="5"/>
  <c r="N9138" i="5"/>
  <c r="Q9138" i="5" s="1"/>
  <c r="F9138" i="5" s="1"/>
  <c r="G9138" i="5" s="1"/>
  <c r="M9137" i="5"/>
  <c r="N9137" i="5"/>
  <c r="Q9137" i="5" s="1"/>
  <c r="F9137" i="5" s="1"/>
  <c r="G9137" i="5" s="1"/>
  <c r="M9151" i="5"/>
  <c r="N9151" i="5"/>
  <c r="Q9151" i="5" s="1"/>
  <c r="F9151" i="5" s="1"/>
  <c r="G9151" i="5" s="1"/>
  <c r="M9162" i="5"/>
  <c r="N9162" i="5"/>
  <c r="Q9162" i="5" s="1"/>
  <c r="F9162" i="5" s="1"/>
  <c r="G9162" i="5" s="1"/>
  <c r="M9141" i="5"/>
  <c r="N9141" i="5"/>
  <c r="Q9141" i="5" s="1"/>
  <c r="F9141" i="5" s="1"/>
  <c r="G9141" i="5" s="1"/>
  <c r="M9169" i="5"/>
  <c r="N9169" i="5"/>
  <c r="Q9169" i="5" s="1"/>
  <c r="F9169" i="5" s="1"/>
  <c r="G9169" i="5" s="1"/>
  <c r="M9154" i="5"/>
  <c r="N9154" i="5"/>
  <c r="Q9154" i="5" s="1"/>
  <c r="F9154" i="5" s="1"/>
  <c r="G9154" i="5" s="1"/>
  <c r="M9143" i="5"/>
  <c r="N9143" i="5"/>
  <c r="Q9143" i="5" s="1"/>
  <c r="F9143" i="5" s="1"/>
  <c r="G9143" i="5" s="1"/>
  <c r="M9166" i="5"/>
  <c r="N9166" i="5"/>
  <c r="Q9166" i="5" s="1"/>
  <c r="F9166" i="5" s="1"/>
  <c r="G9166" i="5" s="1"/>
  <c r="M9126" i="5"/>
  <c r="N9126" i="5"/>
  <c r="Q9126" i="5" s="1"/>
  <c r="F9126" i="5" s="1"/>
  <c r="G9126" i="5" s="1"/>
  <c r="M9124" i="5"/>
  <c r="N9124" i="5"/>
  <c r="Q9124" i="5" s="1"/>
  <c r="F9124" i="5" s="1"/>
  <c r="G9124" i="5" s="1"/>
  <c r="M9150" i="5"/>
  <c r="N9150" i="5"/>
  <c r="Q9150" i="5" s="1"/>
  <c r="F9150" i="5" s="1"/>
  <c r="G9150" i="5" s="1"/>
  <c r="M9152" i="5"/>
  <c r="N9152" i="5"/>
  <c r="Q9152" i="5" s="1"/>
  <c r="F9152" i="5" s="1"/>
  <c r="G9152" i="5" s="1"/>
  <c r="M9163" i="5"/>
  <c r="N9163" i="5"/>
  <c r="Q9163" i="5" s="1"/>
  <c r="F9163" i="5" s="1"/>
  <c r="G9163" i="5" s="1"/>
  <c r="M9195" i="5"/>
  <c r="N9195" i="5"/>
  <c r="Q9195" i="5" s="1"/>
  <c r="F9195" i="5" s="1"/>
  <c r="G9195" i="5" s="1"/>
  <c r="M9171" i="5"/>
  <c r="N9171" i="5"/>
  <c r="Q9171" i="5" s="1"/>
  <c r="F9171" i="5" s="1"/>
  <c r="G9171" i="5" s="1"/>
  <c r="M9133" i="5"/>
  <c r="N9133" i="5"/>
  <c r="Q9133" i="5" s="1"/>
  <c r="F9133" i="5" s="1"/>
  <c r="G9133" i="5" s="1"/>
  <c r="M9170" i="5"/>
  <c r="N9170" i="5"/>
  <c r="Q9170" i="5" s="1"/>
  <c r="F9170" i="5" s="1"/>
  <c r="G9170" i="5" s="1"/>
  <c r="M9148" i="5"/>
  <c r="N9148" i="5"/>
  <c r="Q9148" i="5" s="1"/>
  <c r="F9148" i="5" s="1"/>
  <c r="G9148" i="5" s="1"/>
  <c r="M9145" i="5"/>
  <c r="N9145" i="5"/>
  <c r="Q9145" i="5" s="1"/>
  <c r="F9145" i="5" s="1"/>
  <c r="G9145" i="5" s="1"/>
  <c r="M9125" i="5"/>
  <c r="N9125" i="5"/>
  <c r="Q9125" i="5" s="1"/>
  <c r="F9125" i="5" s="1"/>
  <c r="G9125" i="5" s="1"/>
  <c r="M9142" i="5"/>
  <c r="N9142" i="5"/>
  <c r="Q9142" i="5" s="1"/>
  <c r="F9142" i="5" s="1"/>
  <c r="G9142" i="5" s="1"/>
  <c r="M9157" i="5"/>
  <c r="N9157" i="5"/>
  <c r="Q9157" i="5" s="1"/>
  <c r="F9157" i="5" s="1"/>
  <c r="G9157" i="5" s="1"/>
  <c r="M9165" i="5"/>
  <c r="N9165" i="5"/>
  <c r="Q9165" i="5" s="1"/>
  <c r="F9165" i="5" s="1"/>
  <c r="G9165" i="5" s="1"/>
  <c r="M9130" i="5"/>
  <c r="N9130" i="5"/>
  <c r="Q9130" i="5" s="1"/>
  <c r="F9130" i="5" s="1"/>
  <c r="G9130" i="5" s="1"/>
  <c r="M9161" i="5"/>
  <c r="N9161" i="5"/>
  <c r="Q9161" i="5" s="1"/>
  <c r="F9161" i="5" s="1"/>
  <c r="G9161" i="5" s="1"/>
  <c r="M9127" i="5"/>
  <c r="N9127" i="5"/>
  <c r="Q9127" i="5" s="1"/>
  <c r="F9127" i="5" s="1"/>
  <c r="G9127" i="5" s="1"/>
  <c r="M9158" i="5"/>
  <c r="N9158" i="5"/>
  <c r="Q9158" i="5" s="1"/>
  <c r="F9158" i="5" s="1"/>
  <c r="G9158" i="5" s="1"/>
  <c r="M9139" i="5"/>
  <c r="N9139" i="5"/>
  <c r="Q9139" i="5" s="1"/>
  <c r="F9139" i="5" s="1"/>
  <c r="G9139" i="5" s="1"/>
  <c r="M9146" i="5"/>
  <c r="N9146" i="5"/>
  <c r="Q9146" i="5" s="1"/>
  <c r="F9146" i="5" s="1"/>
  <c r="G9146" i="5" s="1"/>
  <c r="M9129" i="5"/>
  <c r="N9129" i="5"/>
  <c r="Q9129" i="5" s="1"/>
  <c r="F9129" i="5" s="1"/>
  <c r="G9129" i="5" s="1"/>
  <c r="M9168" i="5"/>
  <c r="N9168" i="5"/>
  <c r="Q9168" i="5" s="1"/>
  <c r="F9168" i="5" s="1"/>
  <c r="G9168" i="5" s="1"/>
  <c r="A9176" i="5"/>
  <c r="B9128" i="5"/>
  <c r="A9203" i="5"/>
  <c r="B9155" i="5"/>
  <c r="A9180" i="5"/>
  <c r="B9132" i="5"/>
  <c r="A9188" i="5"/>
  <c r="B9140" i="5"/>
  <c r="A9215" i="5"/>
  <c r="B9167" i="5"/>
  <c r="A9182" i="5"/>
  <c r="B9134" i="5"/>
  <c r="A9172" i="5"/>
  <c r="B9124" i="5"/>
  <c r="A9198" i="5"/>
  <c r="B9150" i="5"/>
  <c r="A9200" i="5"/>
  <c r="B9152" i="5"/>
  <c r="A9211" i="5"/>
  <c r="B9163" i="5"/>
  <c r="A9243" i="5"/>
  <c r="B9195" i="5"/>
  <c r="A9219" i="5"/>
  <c r="B9171" i="5"/>
  <c r="A9181" i="5"/>
  <c r="B9133" i="5"/>
  <c r="A9178" i="5"/>
  <c r="B9130" i="5"/>
  <c r="A9218" i="5"/>
  <c r="B9170" i="5"/>
  <c r="A9207" i="5"/>
  <c r="B9159" i="5"/>
  <c r="A9214" i="5"/>
  <c r="B9166" i="5"/>
  <c r="A9186" i="5"/>
  <c r="B9138" i="5"/>
  <c r="A9197" i="5"/>
  <c r="B9149" i="5"/>
  <c r="A9174" i="5"/>
  <c r="B9126" i="5"/>
  <c r="A9199" i="5"/>
  <c r="B9151" i="5"/>
  <c r="A9189" i="5"/>
  <c r="B9141" i="5"/>
  <c r="A9217" i="5"/>
  <c r="B9169" i="5"/>
  <c r="A9202" i="5"/>
  <c r="B9154" i="5"/>
  <c r="A9191" i="5"/>
  <c r="B9143" i="5"/>
  <c r="A9209" i="5"/>
  <c r="B9161" i="5"/>
  <c r="A9175" i="5"/>
  <c r="B9127" i="5"/>
  <c r="A9206" i="5"/>
  <c r="B9158" i="5"/>
  <c r="A9187" i="5"/>
  <c r="B9139" i="5"/>
  <c r="A9194" i="5"/>
  <c r="B9146" i="5"/>
  <c r="A9177" i="5"/>
  <c r="B9129" i="5"/>
  <c r="A9216" i="5"/>
  <c r="B9168" i="5"/>
  <c r="A9196" i="5"/>
  <c r="B9148" i="5"/>
  <c r="A9193" i="5"/>
  <c r="B9145" i="5"/>
  <c r="A9173" i="5"/>
  <c r="B9125" i="5"/>
  <c r="A9190" i="5"/>
  <c r="B9142" i="5"/>
  <c r="A9205" i="5"/>
  <c r="B9157" i="5"/>
  <c r="A9213" i="5"/>
  <c r="B9165" i="5"/>
  <c r="A9208" i="5"/>
  <c r="B9160" i="5"/>
  <c r="A9185" i="5"/>
  <c r="B9137" i="5"/>
  <c r="A9210" i="5"/>
  <c r="B9162" i="5"/>
  <c r="A9227" i="5"/>
  <c r="B9179" i="5"/>
  <c r="A9184" i="5"/>
  <c r="B9136" i="5"/>
  <c r="A9212" i="5"/>
  <c r="B9164" i="5"/>
  <c r="A9201" i="5"/>
  <c r="B9153" i="5"/>
  <c r="A9192" i="5"/>
  <c r="B9144" i="5"/>
  <c r="A9204" i="5"/>
  <c r="B9156" i="5"/>
  <c r="A9183" i="5"/>
  <c r="B9135" i="5"/>
  <c r="O9383" i="5" l="1"/>
  <c r="P9335" i="5"/>
  <c r="O9316" i="5"/>
  <c r="P9268" i="5"/>
  <c r="O9328" i="5"/>
  <c r="P9280" i="5"/>
  <c r="O9368" i="5"/>
  <c r="P9320" i="5"/>
  <c r="O9388" i="5"/>
  <c r="P9340" i="5"/>
  <c r="O9357" i="5"/>
  <c r="P9309" i="5"/>
  <c r="O9367" i="5"/>
  <c r="P9319" i="5"/>
  <c r="O9354" i="5"/>
  <c r="P9306" i="5"/>
  <c r="O9327" i="5"/>
  <c r="P9279" i="5"/>
  <c r="O9351" i="5"/>
  <c r="P9303" i="5"/>
  <c r="O9330" i="5"/>
  <c r="P9282" i="5"/>
  <c r="O9386" i="5"/>
  <c r="P9338" i="5"/>
  <c r="O9339" i="5"/>
  <c r="P9291" i="5"/>
  <c r="O9370" i="5"/>
  <c r="P9322" i="5"/>
  <c r="O9344" i="5"/>
  <c r="P9296" i="5"/>
  <c r="O9333" i="5"/>
  <c r="P9285" i="5"/>
  <c r="O9343" i="5"/>
  <c r="P9295" i="5"/>
  <c r="O9342" i="5"/>
  <c r="P9294" i="5"/>
  <c r="O9325" i="5"/>
  <c r="P9277" i="5"/>
  <c r="O9347" i="5"/>
  <c r="P9299" i="5"/>
  <c r="P9307" i="5"/>
  <c r="O9355" i="5"/>
  <c r="O9318" i="5"/>
  <c r="P9270" i="5"/>
  <c r="O9331" i="5"/>
  <c r="P9283" i="5"/>
  <c r="O9326" i="5"/>
  <c r="P9278" i="5"/>
  <c r="O9332" i="5"/>
  <c r="P9284" i="5"/>
  <c r="O9350" i="5"/>
  <c r="P9302" i="5"/>
  <c r="O9397" i="5"/>
  <c r="P9349" i="5"/>
  <c r="O9361" i="5"/>
  <c r="P9313" i="5"/>
  <c r="O9337" i="5"/>
  <c r="P9289" i="5"/>
  <c r="O9372" i="5"/>
  <c r="P9324" i="5"/>
  <c r="O9341" i="5"/>
  <c r="P9293" i="5"/>
  <c r="O9358" i="5"/>
  <c r="P9310" i="5"/>
  <c r="O9362" i="5"/>
  <c r="P9314" i="5"/>
  <c r="O9400" i="5"/>
  <c r="P9352" i="5"/>
  <c r="O9369" i="5"/>
  <c r="P9321" i="5"/>
  <c r="O9356" i="5"/>
  <c r="P9308" i="5"/>
  <c r="O9346" i="5"/>
  <c r="P9298" i="5"/>
  <c r="O9360" i="5"/>
  <c r="P9312" i="5"/>
  <c r="O9329" i="5"/>
  <c r="P9281" i="5"/>
  <c r="O9411" i="5"/>
  <c r="P9363" i="5"/>
  <c r="O9348" i="5"/>
  <c r="P9300" i="5"/>
  <c r="O9371" i="5"/>
  <c r="P9323" i="5"/>
  <c r="O9359" i="5"/>
  <c r="P9311" i="5"/>
  <c r="O9345" i="5"/>
  <c r="P9297" i="5"/>
  <c r="O9317" i="5"/>
  <c r="P9269" i="5"/>
  <c r="O9334" i="5"/>
  <c r="P9286" i="5"/>
  <c r="O9336" i="5"/>
  <c r="P9288" i="5"/>
  <c r="O9353" i="5"/>
  <c r="P9305" i="5"/>
  <c r="M9184" i="5"/>
  <c r="N9184" i="5"/>
  <c r="Q9184" i="5" s="1"/>
  <c r="F9184" i="5" s="1"/>
  <c r="G9184" i="5" s="1"/>
  <c r="M9190" i="5"/>
  <c r="N9190" i="5"/>
  <c r="Q9190" i="5" s="1"/>
  <c r="F9190" i="5" s="1"/>
  <c r="G9190" i="5" s="1"/>
  <c r="M9187" i="5"/>
  <c r="N9187" i="5"/>
  <c r="Q9187" i="5" s="1"/>
  <c r="F9187" i="5" s="1"/>
  <c r="G9187" i="5" s="1"/>
  <c r="M9189" i="5"/>
  <c r="N9189" i="5"/>
  <c r="Q9189" i="5" s="1"/>
  <c r="F9189" i="5" s="1"/>
  <c r="G9189" i="5" s="1"/>
  <c r="M9218" i="5"/>
  <c r="N9218" i="5"/>
  <c r="Q9218" i="5" s="1"/>
  <c r="F9218" i="5" s="1"/>
  <c r="G9218" i="5" s="1"/>
  <c r="M9198" i="5"/>
  <c r="N9198" i="5"/>
  <c r="Q9198" i="5" s="1"/>
  <c r="F9198" i="5" s="1"/>
  <c r="G9198" i="5" s="1"/>
  <c r="M9176" i="5"/>
  <c r="N9176" i="5"/>
  <c r="Q9176" i="5" s="1"/>
  <c r="F9176" i="5" s="1"/>
  <c r="G9176" i="5" s="1"/>
  <c r="M9210" i="5"/>
  <c r="N9210" i="5"/>
  <c r="Q9210" i="5" s="1"/>
  <c r="F9210" i="5" s="1"/>
  <c r="G9210" i="5" s="1"/>
  <c r="M9204" i="5"/>
  <c r="N9204" i="5"/>
  <c r="Q9204" i="5" s="1"/>
  <c r="F9204" i="5" s="1"/>
  <c r="G9204" i="5" s="1"/>
  <c r="M9185" i="5"/>
  <c r="N9185" i="5"/>
  <c r="Q9185" i="5" s="1"/>
  <c r="F9185" i="5" s="1"/>
  <c r="G9185" i="5" s="1"/>
  <c r="M9196" i="5"/>
  <c r="N9196" i="5"/>
  <c r="Q9196" i="5" s="1"/>
  <c r="F9196" i="5" s="1"/>
  <c r="G9196" i="5" s="1"/>
  <c r="M9209" i="5"/>
  <c r="N9209" i="5"/>
  <c r="Q9209" i="5" s="1"/>
  <c r="F9209" i="5" s="1"/>
  <c r="G9209" i="5" s="1"/>
  <c r="M9197" i="5"/>
  <c r="N9197" i="5"/>
  <c r="Q9197" i="5" s="1"/>
  <c r="F9197" i="5" s="1"/>
  <c r="G9197" i="5" s="1"/>
  <c r="M9219" i="5"/>
  <c r="N9219" i="5"/>
  <c r="Q9219" i="5" s="1"/>
  <c r="F9219" i="5" s="1"/>
  <c r="G9219" i="5" s="1"/>
  <c r="M9215" i="5"/>
  <c r="N9215" i="5"/>
  <c r="Q9215" i="5" s="1"/>
  <c r="F9215" i="5" s="1"/>
  <c r="G9215" i="5" s="1"/>
  <c r="M9183" i="5"/>
  <c r="N9183" i="5"/>
  <c r="Q9183" i="5" s="1"/>
  <c r="F9183" i="5" s="1"/>
  <c r="G9183" i="5" s="1"/>
  <c r="M9174" i="5"/>
  <c r="N9174" i="5"/>
  <c r="Q9174" i="5" s="1"/>
  <c r="F9174" i="5" s="1"/>
  <c r="G9174" i="5" s="1"/>
  <c r="M9181" i="5"/>
  <c r="N9181" i="5"/>
  <c r="Q9181" i="5" s="1"/>
  <c r="F9181" i="5" s="1"/>
  <c r="G9181" i="5" s="1"/>
  <c r="M9192" i="5"/>
  <c r="N9192" i="5"/>
  <c r="Q9192" i="5" s="1"/>
  <c r="F9192" i="5" s="1"/>
  <c r="G9192" i="5" s="1"/>
  <c r="M9208" i="5"/>
  <c r="N9208" i="5"/>
  <c r="Q9208" i="5" s="1"/>
  <c r="F9208" i="5" s="1"/>
  <c r="G9208" i="5" s="1"/>
  <c r="M9216" i="5"/>
  <c r="N9216" i="5"/>
  <c r="Q9216" i="5" s="1"/>
  <c r="F9216" i="5" s="1"/>
  <c r="G9216" i="5" s="1"/>
  <c r="M9191" i="5"/>
  <c r="N9191" i="5"/>
  <c r="Q9191" i="5" s="1"/>
  <c r="F9191" i="5" s="1"/>
  <c r="G9191" i="5" s="1"/>
  <c r="M9186" i="5"/>
  <c r="N9186" i="5"/>
  <c r="Q9186" i="5" s="1"/>
  <c r="F9186" i="5" s="1"/>
  <c r="G9186" i="5" s="1"/>
  <c r="M9243" i="5"/>
  <c r="N9243" i="5"/>
  <c r="Q9243" i="5" s="1"/>
  <c r="F9243" i="5" s="1"/>
  <c r="G9243" i="5" s="1"/>
  <c r="M9188" i="5"/>
  <c r="N9188" i="5"/>
  <c r="Q9188" i="5" s="1"/>
  <c r="F9188" i="5" s="1"/>
  <c r="G9188" i="5" s="1"/>
  <c r="M9193" i="5"/>
  <c r="N9193" i="5"/>
  <c r="Q9193" i="5" s="1"/>
  <c r="F9193" i="5" s="1"/>
  <c r="G9193" i="5" s="1"/>
  <c r="M9201" i="5"/>
  <c r="N9201" i="5"/>
  <c r="Q9201" i="5" s="1"/>
  <c r="F9201" i="5" s="1"/>
  <c r="G9201" i="5" s="1"/>
  <c r="M9213" i="5"/>
  <c r="N9213" i="5"/>
  <c r="Q9213" i="5" s="1"/>
  <c r="F9213" i="5" s="1"/>
  <c r="G9213" i="5" s="1"/>
  <c r="M9177" i="5"/>
  <c r="N9177" i="5"/>
  <c r="Q9177" i="5" s="1"/>
  <c r="F9177" i="5" s="1"/>
  <c r="G9177" i="5" s="1"/>
  <c r="M9202" i="5"/>
  <c r="N9202" i="5"/>
  <c r="Q9202" i="5" s="1"/>
  <c r="F9202" i="5" s="1"/>
  <c r="G9202" i="5" s="1"/>
  <c r="M9214" i="5"/>
  <c r="N9214" i="5"/>
  <c r="Q9214" i="5" s="1"/>
  <c r="F9214" i="5" s="1"/>
  <c r="G9214" i="5" s="1"/>
  <c r="M9211" i="5"/>
  <c r="N9211" i="5"/>
  <c r="Q9211" i="5" s="1"/>
  <c r="F9211" i="5" s="1"/>
  <c r="G9211" i="5" s="1"/>
  <c r="M9180" i="5"/>
  <c r="N9180" i="5"/>
  <c r="Q9180" i="5" s="1"/>
  <c r="F9180" i="5" s="1"/>
  <c r="G9180" i="5" s="1"/>
  <c r="M9175" i="5"/>
  <c r="N9175" i="5"/>
  <c r="Q9175" i="5" s="1"/>
  <c r="F9175" i="5" s="1"/>
  <c r="G9175" i="5" s="1"/>
  <c r="M9182" i="5"/>
  <c r="N9182" i="5"/>
  <c r="Q9182" i="5" s="1"/>
  <c r="F9182" i="5" s="1"/>
  <c r="G9182" i="5" s="1"/>
  <c r="M9227" i="5"/>
  <c r="N9227" i="5"/>
  <c r="Q9227" i="5" s="1"/>
  <c r="F9227" i="5" s="1"/>
  <c r="G9227" i="5" s="1"/>
  <c r="M9173" i="5"/>
  <c r="N9173" i="5"/>
  <c r="Q9173" i="5" s="1"/>
  <c r="F9173" i="5" s="1"/>
  <c r="G9173" i="5" s="1"/>
  <c r="M9206" i="5"/>
  <c r="N9206" i="5"/>
  <c r="Q9206" i="5" s="1"/>
  <c r="F9206" i="5" s="1"/>
  <c r="G9206" i="5" s="1"/>
  <c r="M9199" i="5"/>
  <c r="N9199" i="5"/>
  <c r="Q9199" i="5" s="1"/>
  <c r="F9199" i="5" s="1"/>
  <c r="G9199" i="5" s="1"/>
  <c r="M9178" i="5"/>
  <c r="N9178" i="5"/>
  <c r="Q9178" i="5" s="1"/>
  <c r="F9178" i="5" s="1"/>
  <c r="G9178" i="5" s="1"/>
  <c r="M9172" i="5"/>
  <c r="N9172" i="5"/>
  <c r="Q9172" i="5" s="1"/>
  <c r="F9172" i="5" s="1"/>
  <c r="G9172" i="5" s="1"/>
  <c r="M9212" i="5"/>
  <c r="N9212" i="5"/>
  <c r="Q9212" i="5" s="1"/>
  <c r="F9212" i="5" s="1"/>
  <c r="G9212" i="5" s="1"/>
  <c r="M9205" i="5"/>
  <c r="N9205" i="5"/>
  <c r="Q9205" i="5" s="1"/>
  <c r="F9205" i="5" s="1"/>
  <c r="G9205" i="5" s="1"/>
  <c r="M9194" i="5"/>
  <c r="N9194" i="5"/>
  <c r="Q9194" i="5" s="1"/>
  <c r="F9194" i="5" s="1"/>
  <c r="G9194" i="5" s="1"/>
  <c r="M9217" i="5"/>
  <c r="N9217" i="5"/>
  <c r="Q9217" i="5" s="1"/>
  <c r="F9217" i="5" s="1"/>
  <c r="G9217" i="5" s="1"/>
  <c r="M9207" i="5"/>
  <c r="N9207" i="5"/>
  <c r="Q9207" i="5" s="1"/>
  <c r="F9207" i="5" s="1"/>
  <c r="G9207" i="5" s="1"/>
  <c r="M9200" i="5"/>
  <c r="N9200" i="5"/>
  <c r="Q9200" i="5" s="1"/>
  <c r="F9200" i="5" s="1"/>
  <c r="G9200" i="5" s="1"/>
  <c r="M9203" i="5"/>
  <c r="N9203" i="5"/>
  <c r="Q9203" i="5" s="1"/>
  <c r="F9203" i="5" s="1"/>
  <c r="G9203" i="5" s="1"/>
  <c r="A9252" i="5"/>
  <c r="B9204" i="5"/>
  <c r="A9233" i="5"/>
  <c r="B9185" i="5"/>
  <c r="A9244" i="5"/>
  <c r="B9196" i="5"/>
  <c r="A9257" i="5"/>
  <c r="B9209" i="5"/>
  <c r="A9245" i="5"/>
  <c r="B9197" i="5"/>
  <c r="A9267" i="5"/>
  <c r="B9219" i="5"/>
  <c r="A9263" i="5"/>
  <c r="B9215" i="5"/>
  <c r="A9240" i="5"/>
  <c r="B9192" i="5"/>
  <c r="A9239" i="5"/>
  <c r="B9191" i="5"/>
  <c r="A9249" i="5"/>
  <c r="B9201" i="5"/>
  <c r="A9261" i="5"/>
  <c r="B9213" i="5"/>
  <c r="A9225" i="5"/>
  <c r="B9177" i="5"/>
  <c r="A9250" i="5"/>
  <c r="B9202" i="5"/>
  <c r="A9262" i="5"/>
  <c r="B9214" i="5"/>
  <c r="A9259" i="5"/>
  <c r="B9211" i="5"/>
  <c r="A9228" i="5"/>
  <c r="B9180" i="5"/>
  <c r="A9231" i="5"/>
  <c r="B9183" i="5"/>
  <c r="A9258" i="5"/>
  <c r="B9210" i="5"/>
  <c r="A9241" i="5"/>
  <c r="B9193" i="5"/>
  <c r="A9223" i="5"/>
  <c r="B9175" i="5"/>
  <c r="A9222" i="5"/>
  <c r="B9174" i="5"/>
  <c r="A9229" i="5"/>
  <c r="B9181" i="5"/>
  <c r="A9230" i="5"/>
  <c r="B9182" i="5"/>
  <c r="A9256" i="5"/>
  <c r="B9208" i="5"/>
  <c r="A9264" i="5"/>
  <c r="B9216" i="5"/>
  <c r="A9234" i="5"/>
  <c r="B9186" i="5"/>
  <c r="A9236" i="5"/>
  <c r="B9188" i="5"/>
  <c r="A9260" i="5"/>
  <c r="B9212" i="5"/>
  <c r="A9253" i="5"/>
  <c r="B9205" i="5"/>
  <c r="A9242" i="5"/>
  <c r="B9194" i="5"/>
  <c r="A9265" i="5"/>
  <c r="B9217" i="5"/>
  <c r="A9255" i="5"/>
  <c r="B9207" i="5"/>
  <c r="A9248" i="5"/>
  <c r="B9200" i="5"/>
  <c r="A9251" i="5"/>
  <c r="B9203" i="5"/>
  <c r="A9275" i="5"/>
  <c r="B9227" i="5"/>
  <c r="A9221" i="5"/>
  <c r="B9173" i="5"/>
  <c r="A9254" i="5"/>
  <c r="B9206" i="5"/>
  <c r="A9247" i="5"/>
  <c r="B9199" i="5"/>
  <c r="A9226" i="5"/>
  <c r="B9178" i="5"/>
  <c r="A9220" i="5"/>
  <c r="B9172" i="5"/>
  <c r="A9291" i="5"/>
  <c r="B9243" i="5"/>
  <c r="A9232" i="5"/>
  <c r="B9184" i="5"/>
  <c r="A9238" i="5"/>
  <c r="B9190" i="5"/>
  <c r="A9235" i="5"/>
  <c r="B9187" i="5"/>
  <c r="A9237" i="5"/>
  <c r="B9189" i="5"/>
  <c r="A9266" i="5"/>
  <c r="B9218" i="5"/>
  <c r="A9246" i="5"/>
  <c r="B9198" i="5"/>
  <c r="A9224" i="5"/>
  <c r="B9176" i="5"/>
  <c r="O9382" i="5" l="1"/>
  <c r="P9334" i="5"/>
  <c r="O9377" i="5"/>
  <c r="P9329" i="5"/>
  <c r="O9406" i="5"/>
  <c r="P9358" i="5"/>
  <c r="O9380" i="5"/>
  <c r="P9332" i="5"/>
  <c r="O9390" i="5"/>
  <c r="P9342" i="5"/>
  <c r="O9378" i="5"/>
  <c r="P9330" i="5"/>
  <c r="O9416" i="5"/>
  <c r="P9368" i="5"/>
  <c r="O9459" i="5"/>
  <c r="P9411" i="5"/>
  <c r="O9436" i="5"/>
  <c r="P9388" i="5"/>
  <c r="O9365" i="5"/>
  <c r="P9317" i="5"/>
  <c r="O9408" i="5"/>
  <c r="P9360" i="5"/>
  <c r="O9389" i="5"/>
  <c r="P9341" i="5"/>
  <c r="O9374" i="5"/>
  <c r="P9326" i="5"/>
  <c r="O9391" i="5"/>
  <c r="P9343" i="5"/>
  <c r="O9399" i="5"/>
  <c r="P9351" i="5"/>
  <c r="O9376" i="5"/>
  <c r="P9328" i="5"/>
  <c r="O9403" i="5"/>
  <c r="P9355" i="5"/>
  <c r="O9419" i="5"/>
  <c r="P9371" i="5"/>
  <c r="O9417" i="5"/>
  <c r="P9369" i="5"/>
  <c r="O9409" i="5"/>
  <c r="P9361" i="5"/>
  <c r="O9418" i="5"/>
  <c r="P9370" i="5"/>
  <c r="O9415" i="5"/>
  <c r="P9367" i="5"/>
  <c r="O9387" i="5"/>
  <c r="P9339" i="5"/>
  <c r="O9373" i="5"/>
  <c r="P9325" i="5"/>
  <c r="O9393" i="5"/>
  <c r="P9345" i="5"/>
  <c r="O9394" i="5"/>
  <c r="P9346" i="5"/>
  <c r="O9420" i="5"/>
  <c r="P9372" i="5"/>
  <c r="O9379" i="5"/>
  <c r="P9331" i="5"/>
  <c r="O9381" i="5"/>
  <c r="P9333" i="5"/>
  <c r="O9375" i="5"/>
  <c r="P9327" i="5"/>
  <c r="O9364" i="5"/>
  <c r="P9316" i="5"/>
  <c r="O9401" i="5"/>
  <c r="P9353" i="5"/>
  <c r="O9396" i="5"/>
  <c r="P9348" i="5"/>
  <c r="O9448" i="5"/>
  <c r="P9400" i="5"/>
  <c r="O9445" i="5"/>
  <c r="P9397" i="5"/>
  <c r="O9395" i="5"/>
  <c r="P9347" i="5"/>
  <c r="O9405" i="5"/>
  <c r="P9357" i="5"/>
  <c r="O9384" i="5"/>
  <c r="P9336" i="5"/>
  <c r="O9410" i="5"/>
  <c r="P9362" i="5"/>
  <c r="O9398" i="5"/>
  <c r="P9350" i="5"/>
  <c r="O9434" i="5"/>
  <c r="P9386" i="5"/>
  <c r="O9407" i="5"/>
  <c r="P9359" i="5"/>
  <c r="O9404" i="5"/>
  <c r="P9356" i="5"/>
  <c r="O9385" i="5"/>
  <c r="P9337" i="5"/>
  <c r="O9366" i="5"/>
  <c r="P9318" i="5"/>
  <c r="O9392" i="5"/>
  <c r="P9344" i="5"/>
  <c r="O9402" i="5"/>
  <c r="P9354" i="5"/>
  <c r="O9431" i="5"/>
  <c r="P9383" i="5"/>
  <c r="M9246" i="5"/>
  <c r="N9246" i="5"/>
  <c r="Q9246" i="5" s="1"/>
  <c r="F9246" i="5" s="1"/>
  <c r="G9246" i="5" s="1"/>
  <c r="M9220" i="5"/>
  <c r="N9220" i="5"/>
  <c r="Q9220" i="5" s="1"/>
  <c r="F9220" i="5" s="1"/>
  <c r="G9220" i="5" s="1"/>
  <c r="M9248" i="5"/>
  <c r="N9248" i="5"/>
  <c r="Q9248" i="5" s="1"/>
  <c r="F9248" i="5" s="1"/>
  <c r="G9248" i="5" s="1"/>
  <c r="M9234" i="5"/>
  <c r="N9234" i="5"/>
  <c r="Q9234" i="5" s="1"/>
  <c r="F9234" i="5" s="1"/>
  <c r="G9234" i="5" s="1"/>
  <c r="M9241" i="5"/>
  <c r="N9241" i="5"/>
  <c r="Q9241" i="5" s="1"/>
  <c r="F9241" i="5" s="1"/>
  <c r="G9241" i="5" s="1"/>
  <c r="M9225" i="5"/>
  <c r="N9225" i="5"/>
  <c r="Q9225" i="5" s="1"/>
  <c r="F9225" i="5" s="1"/>
  <c r="G9225" i="5" s="1"/>
  <c r="M9245" i="5"/>
  <c r="N9245" i="5"/>
  <c r="Q9245" i="5" s="1"/>
  <c r="F9245" i="5" s="1"/>
  <c r="G9245" i="5" s="1"/>
  <c r="M9221" i="5"/>
  <c r="N9221" i="5"/>
  <c r="Q9221" i="5" s="1"/>
  <c r="F9221" i="5" s="1"/>
  <c r="G9221" i="5" s="1"/>
  <c r="M9229" i="5"/>
  <c r="N9229" i="5"/>
  <c r="Q9229" i="5" s="1"/>
  <c r="F9229" i="5" s="1"/>
  <c r="G9229" i="5" s="1"/>
  <c r="M9275" i="5"/>
  <c r="N9275" i="5"/>
  <c r="Q9275" i="5" s="1"/>
  <c r="F9275" i="5" s="1"/>
  <c r="G9275" i="5" s="1"/>
  <c r="M9222" i="5"/>
  <c r="N9222" i="5"/>
  <c r="Q9222" i="5" s="1"/>
  <c r="F9222" i="5" s="1"/>
  <c r="G9222" i="5" s="1"/>
  <c r="M9263" i="5"/>
  <c r="N9263" i="5"/>
  <c r="Q9263" i="5" s="1"/>
  <c r="F9263" i="5" s="1"/>
  <c r="G9263" i="5" s="1"/>
  <c r="M9224" i="5"/>
  <c r="N9224" i="5"/>
  <c r="Q9224" i="5" s="1"/>
  <c r="F9224" i="5" s="1"/>
  <c r="G9224" i="5" s="1"/>
  <c r="M9251" i="5"/>
  <c r="N9251" i="5"/>
  <c r="Q9251" i="5" s="1"/>
  <c r="F9251" i="5" s="1"/>
  <c r="G9251" i="5" s="1"/>
  <c r="M9250" i="5"/>
  <c r="N9250" i="5"/>
  <c r="Q9250" i="5" s="1"/>
  <c r="F9250" i="5" s="1"/>
  <c r="G9250" i="5" s="1"/>
  <c r="M9266" i="5"/>
  <c r="N9266" i="5"/>
  <c r="Q9266" i="5" s="1"/>
  <c r="F9266" i="5" s="1"/>
  <c r="G9266" i="5" s="1"/>
  <c r="M9226" i="5"/>
  <c r="N9226" i="5"/>
  <c r="Q9226" i="5" s="1"/>
  <c r="F9226" i="5" s="1"/>
  <c r="G9226" i="5" s="1"/>
  <c r="M9255" i="5"/>
  <c r="N9255" i="5"/>
  <c r="Q9255" i="5" s="1"/>
  <c r="F9255" i="5" s="1"/>
  <c r="G9255" i="5" s="1"/>
  <c r="M9264" i="5"/>
  <c r="N9264" i="5"/>
  <c r="Q9264" i="5" s="1"/>
  <c r="F9264" i="5" s="1"/>
  <c r="G9264" i="5" s="1"/>
  <c r="M9258" i="5"/>
  <c r="N9258" i="5"/>
  <c r="Q9258" i="5" s="1"/>
  <c r="F9258" i="5" s="1"/>
  <c r="G9258" i="5" s="1"/>
  <c r="M9261" i="5"/>
  <c r="N9261" i="5"/>
  <c r="Q9261" i="5" s="1"/>
  <c r="F9261" i="5" s="1"/>
  <c r="G9261" i="5" s="1"/>
  <c r="M9257" i="5"/>
  <c r="N9257" i="5"/>
  <c r="Q9257" i="5" s="1"/>
  <c r="F9257" i="5" s="1"/>
  <c r="G9257" i="5" s="1"/>
  <c r="M9238" i="5"/>
  <c r="N9238" i="5"/>
  <c r="Q9238" i="5" s="1"/>
  <c r="F9238" i="5" s="1"/>
  <c r="G9238" i="5" s="1"/>
  <c r="M9252" i="5"/>
  <c r="N9252" i="5"/>
  <c r="Q9252" i="5" s="1"/>
  <c r="F9252" i="5" s="1"/>
  <c r="G9252" i="5" s="1"/>
  <c r="M9291" i="5"/>
  <c r="N9291" i="5"/>
  <c r="Q9291" i="5" s="1"/>
  <c r="F9291" i="5" s="1"/>
  <c r="G9291" i="5" s="1"/>
  <c r="M9267" i="5"/>
  <c r="N9267" i="5"/>
  <c r="Q9267" i="5" s="1"/>
  <c r="F9267" i="5" s="1"/>
  <c r="G9267" i="5" s="1"/>
  <c r="M9259" i="5"/>
  <c r="N9259" i="5"/>
  <c r="Q9259" i="5" s="1"/>
  <c r="F9259" i="5" s="1"/>
  <c r="G9259" i="5" s="1"/>
  <c r="M9223" i="5"/>
  <c r="N9223" i="5"/>
  <c r="Q9223" i="5" s="1"/>
  <c r="F9223" i="5" s="1"/>
  <c r="G9223" i="5" s="1"/>
  <c r="M9237" i="5"/>
  <c r="N9237" i="5"/>
  <c r="Q9237" i="5" s="1"/>
  <c r="F9237" i="5" s="1"/>
  <c r="G9237" i="5" s="1"/>
  <c r="M9247" i="5"/>
  <c r="N9247" i="5"/>
  <c r="Q9247" i="5" s="1"/>
  <c r="F9247" i="5" s="1"/>
  <c r="G9247" i="5" s="1"/>
  <c r="M9265" i="5"/>
  <c r="N9265" i="5"/>
  <c r="Q9265" i="5" s="1"/>
  <c r="F9265" i="5" s="1"/>
  <c r="G9265" i="5" s="1"/>
  <c r="M9256" i="5"/>
  <c r="N9256" i="5"/>
  <c r="Q9256" i="5" s="1"/>
  <c r="F9256" i="5" s="1"/>
  <c r="G9256" i="5" s="1"/>
  <c r="M9231" i="5"/>
  <c r="N9231" i="5"/>
  <c r="Q9231" i="5" s="1"/>
  <c r="F9231" i="5" s="1"/>
  <c r="G9231" i="5" s="1"/>
  <c r="M9249" i="5"/>
  <c r="N9249" i="5"/>
  <c r="Q9249" i="5" s="1"/>
  <c r="F9249" i="5" s="1"/>
  <c r="G9249" i="5" s="1"/>
  <c r="M9244" i="5"/>
  <c r="N9244" i="5"/>
  <c r="Q9244" i="5" s="1"/>
  <c r="F9244" i="5" s="1"/>
  <c r="G9244" i="5" s="1"/>
  <c r="M9240" i="5"/>
  <c r="N9240" i="5"/>
  <c r="Q9240" i="5" s="1"/>
  <c r="F9240" i="5" s="1"/>
  <c r="G9240" i="5" s="1"/>
  <c r="M9253" i="5"/>
  <c r="N9253" i="5"/>
  <c r="Q9253" i="5" s="1"/>
  <c r="F9253" i="5" s="1"/>
  <c r="G9253" i="5" s="1"/>
  <c r="M9232" i="5"/>
  <c r="N9232" i="5"/>
  <c r="Q9232" i="5" s="1"/>
  <c r="F9232" i="5" s="1"/>
  <c r="G9232" i="5" s="1"/>
  <c r="M9260" i="5"/>
  <c r="N9260" i="5"/>
  <c r="Q9260" i="5" s="1"/>
  <c r="F9260" i="5" s="1"/>
  <c r="G9260" i="5" s="1"/>
  <c r="M9262" i="5"/>
  <c r="N9262" i="5"/>
  <c r="Q9262" i="5" s="1"/>
  <c r="F9262" i="5" s="1"/>
  <c r="G9262" i="5" s="1"/>
  <c r="M9236" i="5"/>
  <c r="N9236" i="5"/>
  <c r="Q9236" i="5" s="1"/>
  <c r="F9236" i="5" s="1"/>
  <c r="G9236" i="5" s="1"/>
  <c r="M9235" i="5"/>
  <c r="N9235" i="5"/>
  <c r="Q9235" i="5" s="1"/>
  <c r="F9235" i="5" s="1"/>
  <c r="G9235" i="5" s="1"/>
  <c r="M9254" i="5"/>
  <c r="N9254" i="5"/>
  <c r="Q9254" i="5" s="1"/>
  <c r="F9254" i="5" s="1"/>
  <c r="G9254" i="5" s="1"/>
  <c r="M9242" i="5"/>
  <c r="N9242" i="5"/>
  <c r="Q9242" i="5" s="1"/>
  <c r="F9242" i="5" s="1"/>
  <c r="G9242" i="5" s="1"/>
  <c r="M9230" i="5"/>
  <c r="N9230" i="5"/>
  <c r="Q9230" i="5" s="1"/>
  <c r="F9230" i="5" s="1"/>
  <c r="G9230" i="5" s="1"/>
  <c r="M9228" i="5"/>
  <c r="N9228" i="5"/>
  <c r="Q9228" i="5" s="1"/>
  <c r="F9228" i="5" s="1"/>
  <c r="G9228" i="5" s="1"/>
  <c r="M9239" i="5"/>
  <c r="N9239" i="5"/>
  <c r="Q9239" i="5" s="1"/>
  <c r="F9239" i="5" s="1"/>
  <c r="G9239" i="5" s="1"/>
  <c r="M9233" i="5"/>
  <c r="N9233" i="5"/>
  <c r="Q9233" i="5" s="1"/>
  <c r="F9233" i="5" s="1"/>
  <c r="G9233" i="5" s="1"/>
  <c r="A9294" i="5"/>
  <c r="B9246" i="5"/>
  <c r="A9268" i="5"/>
  <c r="B9220" i="5"/>
  <c r="A9296" i="5"/>
  <c r="B9248" i="5"/>
  <c r="A9282" i="5"/>
  <c r="B9234" i="5"/>
  <c r="A9289" i="5"/>
  <c r="B9241" i="5"/>
  <c r="A9273" i="5"/>
  <c r="B9225" i="5"/>
  <c r="A9293" i="5"/>
  <c r="B9245" i="5"/>
  <c r="A9285" i="5"/>
  <c r="B9237" i="5"/>
  <c r="A9295" i="5"/>
  <c r="B9247" i="5"/>
  <c r="A9313" i="5"/>
  <c r="B9265" i="5"/>
  <c r="A9304" i="5"/>
  <c r="B9256" i="5"/>
  <c r="A9279" i="5"/>
  <c r="B9231" i="5"/>
  <c r="A9297" i="5"/>
  <c r="B9249" i="5"/>
  <c r="A9292" i="5"/>
  <c r="B9244" i="5"/>
  <c r="A9272" i="5"/>
  <c r="B9224" i="5"/>
  <c r="A9339" i="5"/>
  <c r="B9291" i="5"/>
  <c r="A9299" i="5"/>
  <c r="B9251" i="5"/>
  <c r="A9284" i="5"/>
  <c r="B9236" i="5"/>
  <c r="A9271" i="5"/>
  <c r="B9223" i="5"/>
  <c r="A9298" i="5"/>
  <c r="B9250" i="5"/>
  <c r="A9315" i="5"/>
  <c r="B9267" i="5"/>
  <c r="A9274" i="5"/>
  <c r="B9226" i="5"/>
  <c r="A9312" i="5"/>
  <c r="B9264" i="5"/>
  <c r="A9309" i="5"/>
  <c r="B9261" i="5"/>
  <c r="A9305" i="5"/>
  <c r="B9257" i="5"/>
  <c r="A9283" i="5"/>
  <c r="B9235" i="5"/>
  <c r="A9302" i="5"/>
  <c r="B9254" i="5"/>
  <c r="A9290" i="5"/>
  <c r="B9242" i="5"/>
  <c r="A9278" i="5"/>
  <c r="B9230" i="5"/>
  <c r="A9276" i="5"/>
  <c r="B9228" i="5"/>
  <c r="A9287" i="5"/>
  <c r="B9239" i="5"/>
  <c r="A9281" i="5"/>
  <c r="B9233" i="5"/>
  <c r="A9280" i="5"/>
  <c r="B9232" i="5"/>
  <c r="A9323" i="5"/>
  <c r="B9275" i="5"/>
  <c r="A9308" i="5"/>
  <c r="B9260" i="5"/>
  <c r="A9270" i="5"/>
  <c r="B9222" i="5"/>
  <c r="A9310" i="5"/>
  <c r="B9262" i="5"/>
  <c r="A9311" i="5"/>
  <c r="B9263" i="5"/>
  <c r="A9314" i="5"/>
  <c r="B9266" i="5"/>
  <c r="A9303" i="5"/>
  <c r="B9255" i="5"/>
  <c r="A9306" i="5"/>
  <c r="B9258" i="5"/>
  <c r="A9286" i="5"/>
  <c r="B9238" i="5"/>
  <c r="A9269" i="5"/>
  <c r="B9221" i="5"/>
  <c r="A9301" i="5"/>
  <c r="B9253" i="5"/>
  <c r="A9277" i="5"/>
  <c r="B9229" i="5"/>
  <c r="A9307" i="5"/>
  <c r="B9259" i="5"/>
  <c r="A9288" i="5"/>
  <c r="B9240" i="5"/>
  <c r="A9300" i="5"/>
  <c r="B9252" i="5"/>
  <c r="O9450" i="5" l="1"/>
  <c r="P9402" i="5"/>
  <c r="O9444" i="5"/>
  <c r="P9396" i="5"/>
  <c r="O9442" i="5"/>
  <c r="P9394" i="5"/>
  <c r="O9438" i="5"/>
  <c r="P9390" i="5"/>
  <c r="O9440" i="5"/>
  <c r="P9392" i="5"/>
  <c r="O9449" i="5"/>
  <c r="P9401" i="5"/>
  <c r="O9467" i="5"/>
  <c r="P9419" i="5"/>
  <c r="O9456" i="5"/>
  <c r="P9408" i="5"/>
  <c r="O9414" i="5"/>
  <c r="P9366" i="5"/>
  <c r="O9432" i="5"/>
  <c r="P9384" i="5"/>
  <c r="O9412" i="5"/>
  <c r="P9364" i="5"/>
  <c r="O9421" i="5"/>
  <c r="P9373" i="5"/>
  <c r="O9451" i="5"/>
  <c r="P9403" i="5"/>
  <c r="O9413" i="5"/>
  <c r="P9365" i="5"/>
  <c r="O9454" i="5"/>
  <c r="P9406" i="5"/>
  <c r="O9455" i="5"/>
  <c r="P9407" i="5"/>
  <c r="O9493" i="5"/>
  <c r="P9445" i="5"/>
  <c r="O9427" i="5"/>
  <c r="P9379" i="5"/>
  <c r="O9466" i="5"/>
  <c r="P9418" i="5"/>
  <c r="O9439" i="5"/>
  <c r="P9391" i="5"/>
  <c r="O9464" i="5"/>
  <c r="P9416" i="5"/>
  <c r="O9465" i="5"/>
  <c r="P9417" i="5"/>
  <c r="O9482" i="5"/>
  <c r="P9434" i="5"/>
  <c r="O9496" i="5"/>
  <c r="P9448" i="5"/>
  <c r="O9468" i="5"/>
  <c r="P9420" i="5"/>
  <c r="O9457" i="5"/>
  <c r="P9409" i="5"/>
  <c r="O9422" i="5"/>
  <c r="P9374" i="5"/>
  <c r="O9437" i="5"/>
  <c r="P9389" i="5"/>
  <c r="O9458" i="5"/>
  <c r="P9410" i="5"/>
  <c r="O9441" i="5"/>
  <c r="P9393" i="5"/>
  <c r="O9428" i="5"/>
  <c r="P9380" i="5"/>
  <c r="O9433" i="5"/>
  <c r="P9385" i="5"/>
  <c r="O9453" i="5"/>
  <c r="P9405" i="5"/>
  <c r="O9423" i="5"/>
  <c r="P9375" i="5"/>
  <c r="O9435" i="5"/>
  <c r="P9387" i="5"/>
  <c r="O9424" i="5"/>
  <c r="P9376" i="5"/>
  <c r="O9484" i="5"/>
  <c r="P9436" i="5"/>
  <c r="O9425" i="5"/>
  <c r="P9377" i="5"/>
  <c r="O9426" i="5"/>
  <c r="P9378" i="5"/>
  <c r="O9479" i="5"/>
  <c r="P9431" i="5"/>
  <c r="O9446" i="5"/>
  <c r="P9398" i="5"/>
  <c r="O9452" i="5"/>
  <c r="P9404" i="5"/>
  <c r="O9443" i="5"/>
  <c r="P9395" i="5"/>
  <c r="O9429" i="5"/>
  <c r="P9381" i="5"/>
  <c r="O9463" i="5"/>
  <c r="P9415" i="5"/>
  <c r="O9447" i="5"/>
  <c r="P9399" i="5"/>
  <c r="O9507" i="5"/>
  <c r="P9459" i="5"/>
  <c r="O9430" i="5"/>
  <c r="P9382" i="5"/>
  <c r="M9270" i="5"/>
  <c r="N9270" i="5"/>
  <c r="Q9270" i="5" s="1"/>
  <c r="F9270" i="5" s="1"/>
  <c r="G9270" i="5" s="1"/>
  <c r="M9272" i="5"/>
  <c r="N9272" i="5"/>
  <c r="Q9272" i="5" s="1"/>
  <c r="F9272" i="5" s="1"/>
  <c r="G9272" i="5" s="1"/>
  <c r="M9290" i="5"/>
  <c r="N9290" i="5"/>
  <c r="Q9290" i="5" s="1"/>
  <c r="F9290" i="5" s="1"/>
  <c r="G9290" i="5" s="1"/>
  <c r="M9288" i="5"/>
  <c r="N9288" i="5"/>
  <c r="Q9288" i="5" s="1"/>
  <c r="F9288" i="5" s="1"/>
  <c r="G9288" i="5" s="1"/>
  <c r="M9303" i="5"/>
  <c r="N9303" i="5"/>
  <c r="Q9303" i="5" s="1"/>
  <c r="F9303" i="5" s="1"/>
  <c r="G9303" i="5" s="1"/>
  <c r="M9280" i="5"/>
  <c r="N9280" i="5"/>
  <c r="Q9280" i="5" s="1"/>
  <c r="F9280" i="5" s="1"/>
  <c r="G9280" i="5" s="1"/>
  <c r="M9283" i="5"/>
  <c r="N9283" i="5"/>
  <c r="Q9283" i="5" s="1"/>
  <c r="F9283" i="5" s="1"/>
  <c r="G9283" i="5" s="1"/>
  <c r="M9271" i="5"/>
  <c r="N9271" i="5"/>
  <c r="Q9271" i="5" s="1"/>
  <c r="F9271" i="5" s="1"/>
  <c r="G9271" i="5" s="1"/>
  <c r="M9279" i="5"/>
  <c r="N9279" i="5"/>
  <c r="Q9279" i="5" s="1"/>
  <c r="F9279" i="5" s="1"/>
  <c r="G9279" i="5" s="1"/>
  <c r="M9289" i="5"/>
  <c r="N9289" i="5"/>
  <c r="Q9289" i="5" s="1"/>
  <c r="F9289" i="5" s="1"/>
  <c r="G9289" i="5" s="1"/>
  <c r="M9300" i="5"/>
  <c r="N9300" i="5"/>
  <c r="Q9300" i="5" s="1"/>
  <c r="F9300" i="5" s="1"/>
  <c r="G9300" i="5" s="1"/>
  <c r="M9306" i="5"/>
  <c r="N9306" i="5"/>
  <c r="Q9306" i="5" s="1"/>
  <c r="F9306" i="5" s="1"/>
  <c r="G9306" i="5" s="1"/>
  <c r="M9323" i="5"/>
  <c r="N9323" i="5"/>
  <c r="Q9323" i="5" s="1"/>
  <c r="F9323" i="5" s="1"/>
  <c r="G9323" i="5" s="1"/>
  <c r="M9302" i="5"/>
  <c r="N9302" i="5"/>
  <c r="Q9302" i="5" s="1"/>
  <c r="F9302" i="5" s="1"/>
  <c r="G9302" i="5" s="1"/>
  <c r="M9298" i="5"/>
  <c r="N9298" i="5"/>
  <c r="Q9298" i="5" s="1"/>
  <c r="F9298" i="5" s="1"/>
  <c r="G9298" i="5" s="1"/>
  <c r="M9297" i="5"/>
  <c r="N9297" i="5"/>
  <c r="Q9297" i="5" s="1"/>
  <c r="F9297" i="5" s="1"/>
  <c r="G9297" i="5" s="1"/>
  <c r="M9273" i="5"/>
  <c r="N9273" i="5"/>
  <c r="Q9273" i="5" s="1"/>
  <c r="F9273" i="5" s="1"/>
  <c r="G9273" i="5" s="1"/>
  <c r="M9307" i="5"/>
  <c r="N9307" i="5"/>
  <c r="Q9307" i="5" s="1"/>
  <c r="F9307" i="5" s="1"/>
  <c r="G9307" i="5" s="1"/>
  <c r="M9314" i="5"/>
  <c r="N9314" i="5"/>
  <c r="Q9314" i="5" s="1"/>
  <c r="F9314" i="5" s="1"/>
  <c r="G9314" i="5" s="1"/>
  <c r="M9281" i="5"/>
  <c r="N9281" i="5"/>
  <c r="Q9281" i="5" s="1"/>
  <c r="F9281" i="5" s="1"/>
  <c r="G9281" i="5" s="1"/>
  <c r="M9305" i="5"/>
  <c r="N9305" i="5"/>
  <c r="Q9305" i="5" s="1"/>
  <c r="F9305" i="5" s="1"/>
  <c r="G9305" i="5" s="1"/>
  <c r="M9284" i="5"/>
  <c r="N9284" i="5"/>
  <c r="Q9284" i="5" s="1"/>
  <c r="F9284" i="5" s="1"/>
  <c r="G9284" i="5" s="1"/>
  <c r="M9304" i="5"/>
  <c r="N9304" i="5"/>
  <c r="Q9304" i="5" s="1"/>
  <c r="F9304" i="5" s="1"/>
  <c r="G9304" i="5" s="1"/>
  <c r="M9282" i="5"/>
  <c r="N9282" i="5"/>
  <c r="Q9282" i="5" s="1"/>
  <c r="F9282" i="5" s="1"/>
  <c r="G9282" i="5" s="1"/>
  <c r="M9277" i="5"/>
  <c r="N9277" i="5"/>
  <c r="Q9277" i="5" s="1"/>
  <c r="F9277" i="5" s="1"/>
  <c r="G9277" i="5" s="1"/>
  <c r="M9311" i="5"/>
  <c r="N9311" i="5"/>
  <c r="Q9311" i="5" s="1"/>
  <c r="F9311" i="5" s="1"/>
  <c r="G9311" i="5" s="1"/>
  <c r="M9287" i="5"/>
  <c r="N9287" i="5"/>
  <c r="Q9287" i="5" s="1"/>
  <c r="F9287" i="5" s="1"/>
  <c r="G9287" i="5" s="1"/>
  <c r="M9309" i="5"/>
  <c r="N9309" i="5"/>
  <c r="Q9309" i="5" s="1"/>
  <c r="F9309" i="5" s="1"/>
  <c r="G9309" i="5" s="1"/>
  <c r="M9299" i="5"/>
  <c r="N9299" i="5"/>
  <c r="Q9299" i="5" s="1"/>
  <c r="F9299" i="5" s="1"/>
  <c r="G9299" i="5" s="1"/>
  <c r="M9313" i="5"/>
  <c r="N9313" i="5"/>
  <c r="Q9313" i="5" s="1"/>
  <c r="F9313" i="5" s="1"/>
  <c r="G9313" i="5" s="1"/>
  <c r="M9296" i="5"/>
  <c r="N9296" i="5"/>
  <c r="Q9296" i="5" s="1"/>
  <c r="F9296" i="5" s="1"/>
  <c r="G9296" i="5" s="1"/>
  <c r="M9269" i="5"/>
  <c r="N9269" i="5"/>
  <c r="Q9269" i="5" s="1"/>
  <c r="F9269" i="5" s="1"/>
  <c r="G9269" i="5" s="1"/>
  <c r="M9278" i="5"/>
  <c r="N9278" i="5"/>
  <c r="Q9278" i="5" s="1"/>
  <c r="F9278" i="5" s="1"/>
  <c r="G9278" i="5" s="1"/>
  <c r="M9274" i="5"/>
  <c r="N9274" i="5"/>
  <c r="Q9274" i="5" s="1"/>
  <c r="F9274" i="5" s="1"/>
  <c r="G9274" i="5" s="1"/>
  <c r="M9285" i="5"/>
  <c r="N9285" i="5"/>
  <c r="Q9285" i="5" s="1"/>
  <c r="F9285" i="5" s="1"/>
  <c r="G9285" i="5" s="1"/>
  <c r="M9294" i="5"/>
  <c r="N9294" i="5"/>
  <c r="Q9294" i="5" s="1"/>
  <c r="F9294" i="5" s="1"/>
  <c r="G9294" i="5" s="1"/>
  <c r="M9308" i="5"/>
  <c r="N9308" i="5"/>
  <c r="Q9308" i="5" s="1"/>
  <c r="F9308" i="5" s="1"/>
  <c r="G9308" i="5" s="1"/>
  <c r="M9286" i="5"/>
  <c r="N9286" i="5"/>
  <c r="Q9286" i="5" s="1"/>
  <c r="F9286" i="5" s="1"/>
  <c r="G9286" i="5" s="1"/>
  <c r="M9315" i="5"/>
  <c r="N9315" i="5"/>
  <c r="Q9315" i="5" s="1"/>
  <c r="F9315" i="5" s="1"/>
  <c r="G9315" i="5" s="1"/>
  <c r="M9292" i="5"/>
  <c r="N9292" i="5"/>
  <c r="Q9292" i="5" s="1"/>
  <c r="F9292" i="5" s="1"/>
  <c r="G9292" i="5" s="1"/>
  <c r="M9293" i="5"/>
  <c r="N9293" i="5"/>
  <c r="Q9293" i="5" s="1"/>
  <c r="F9293" i="5" s="1"/>
  <c r="G9293" i="5" s="1"/>
  <c r="M9301" i="5"/>
  <c r="N9301" i="5"/>
  <c r="Q9301" i="5" s="1"/>
  <c r="F9301" i="5" s="1"/>
  <c r="G9301" i="5" s="1"/>
  <c r="M9310" i="5"/>
  <c r="N9310" i="5"/>
  <c r="Q9310" i="5" s="1"/>
  <c r="F9310" i="5" s="1"/>
  <c r="G9310" i="5" s="1"/>
  <c r="M9276" i="5"/>
  <c r="N9276" i="5"/>
  <c r="Q9276" i="5" s="1"/>
  <c r="F9276" i="5" s="1"/>
  <c r="G9276" i="5" s="1"/>
  <c r="M9312" i="5"/>
  <c r="N9312" i="5"/>
  <c r="Q9312" i="5" s="1"/>
  <c r="F9312" i="5" s="1"/>
  <c r="G9312" i="5" s="1"/>
  <c r="M9339" i="5"/>
  <c r="N9339" i="5"/>
  <c r="Q9339" i="5" s="1"/>
  <c r="F9339" i="5" s="1"/>
  <c r="G9339" i="5" s="1"/>
  <c r="M9295" i="5"/>
  <c r="N9295" i="5"/>
  <c r="Q9295" i="5" s="1"/>
  <c r="F9295" i="5" s="1"/>
  <c r="G9295" i="5" s="1"/>
  <c r="M9268" i="5"/>
  <c r="N9268" i="5"/>
  <c r="Q9268" i="5" s="1"/>
  <c r="F9268" i="5" s="1"/>
  <c r="G9268" i="5" s="1"/>
  <c r="A9348" i="5"/>
  <c r="B9300" i="5"/>
  <c r="A9354" i="5"/>
  <c r="B9306" i="5"/>
  <c r="A9371" i="5"/>
  <c r="B9323" i="5"/>
  <c r="A9350" i="5"/>
  <c r="B9302" i="5"/>
  <c r="A9346" i="5"/>
  <c r="B9298" i="5"/>
  <c r="A9345" i="5"/>
  <c r="B9297" i="5"/>
  <c r="A9321" i="5"/>
  <c r="B9273" i="5"/>
  <c r="A9336" i="5"/>
  <c r="B9288" i="5"/>
  <c r="A9351" i="5"/>
  <c r="B9303" i="5"/>
  <c r="A9328" i="5"/>
  <c r="B9280" i="5"/>
  <c r="A9331" i="5"/>
  <c r="B9283" i="5"/>
  <c r="A9319" i="5"/>
  <c r="B9271" i="5"/>
  <c r="A9327" i="5"/>
  <c r="B9279" i="5"/>
  <c r="A9337" i="5"/>
  <c r="B9289" i="5"/>
  <c r="A9334" i="5"/>
  <c r="B9286" i="5"/>
  <c r="A9356" i="5"/>
  <c r="B9308" i="5"/>
  <c r="A9338" i="5"/>
  <c r="B9290" i="5"/>
  <c r="A9363" i="5"/>
  <c r="B9315" i="5"/>
  <c r="A9340" i="5"/>
  <c r="B9292" i="5"/>
  <c r="A9341" i="5"/>
  <c r="B9293" i="5"/>
  <c r="A9332" i="5"/>
  <c r="B9284" i="5"/>
  <c r="A9325" i="5"/>
  <c r="B9277" i="5"/>
  <c r="A9359" i="5"/>
  <c r="B9311" i="5"/>
  <c r="A9335" i="5"/>
  <c r="B9287" i="5"/>
  <c r="A9357" i="5"/>
  <c r="B9309" i="5"/>
  <c r="A9347" i="5"/>
  <c r="B9299" i="5"/>
  <c r="A9361" i="5"/>
  <c r="B9313" i="5"/>
  <c r="A9344" i="5"/>
  <c r="B9296" i="5"/>
  <c r="A9355" i="5"/>
  <c r="B9307" i="5"/>
  <c r="A9353" i="5"/>
  <c r="B9305" i="5"/>
  <c r="A9352" i="5"/>
  <c r="B9304" i="5"/>
  <c r="A9330" i="5"/>
  <c r="B9282" i="5"/>
  <c r="A9349" i="5"/>
  <c r="B9301" i="5"/>
  <c r="A9358" i="5"/>
  <c r="B9310" i="5"/>
  <c r="A9324" i="5"/>
  <c r="B9276" i="5"/>
  <c r="A9360" i="5"/>
  <c r="B9312" i="5"/>
  <c r="A9387" i="5"/>
  <c r="B9339" i="5"/>
  <c r="A9343" i="5"/>
  <c r="B9295" i="5"/>
  <c r="A9316" i="5"/>
  <c r="B9268" i="5"/>
  <c r="A9362" i="5"/>
  <c r="B9314" i="5"/>
  <c r="A9329" i="5"/>
  <c r="B9281" i="5"/>
  <c r="A9317" i="5"/>
  <c r="B9269" i="5"/>
  <c r="A9318" i="5"/>
  <c r="B9270" i="5"/>
  <c r="A9326" i="5"/>
  <c r="B9278" i="5"/>
  <c r="A9322" i="5"/>
  <c r="B9274" i="5"/>
  <c r="A9320" i="5"/>
  <c r="B9272" i="5"/>
  <c r="A9333" i="5"/>
  <c r="B9285" i="5"/>
  <c r="A9342" i="5"/>
  <c r="B9294" i="5"/>
  <c r="O9495" i="5" l="1"/>
  <c r="P9447" i="5"/>
  <c r="O9474" i="5"/>
  <c r="P9426" i="5"/>
  <c r="O9481" i="5"/>
  <c r="P9433" i="5"/>
  <c r="O9516" i="5"/>
  <c r="P9468" i="5"/>
  <c r="O9475" i="5"/>
  <c r="P9427" i="5"/>
  <c r="O9460" i="5"/>
  <c r="P9412" i="5"/>
  <c r="O9486" i="5"/>
  <c r="P9438" i="5"/>
  <c r="O9511" i="5"/>
  <c r="P9463" i="5"/>
  <c r="O9473" i="5"/>
  <c r="P9425" i="5"/>
  <c r="O9476" i="5"/>
  <c r="P9428" i="5"/>
  <c r="O9544" i="5"/>
  <c r="P9496" i="5"/>
  <c r="O9541" i="5"/>
  <c r="P9493" i="5"/>
  <c r="O9480" i="5"/>
  <c r="P9432" i="5"/>
  <c r="O9490" i="5"/>
  <c r="P9442" i="5"/>
  <c r="O9494" i="5"/>
  <c r="P9446" i="5"/>
  <c r="O9470" i="5"/>
  <c r="P9422" i="5"/>
  <c r="O9499" i="5"/>
  <c r="P9451" i="5"/>
  <c r="O9477" i="5"/>
  <c r="P9429" i="5"/>
  <c r="O9532" i="5"/>
  <c r="P9484" i="5"/>
  <c r="O9489" i="5"/>
  <c r="P9441" i="5"/>
  <c r="O9530" i="5"/>
  <c r="P9482" i="5"/>
  <c r="O9503" i="5"/>
  <c r="P9455" i="5"/>
  <c r="O9462" i="5"/>
  <c r="P9414" i="5"/>
  <c r="O9492" i="5"/>
  <c r="P9444" i="5"/>
  <c r="O9555" i="5"/>
  <c r="P9507" i="5"/>
  <c r="O9501" i="5"/>
  <c r="P9453" i="5"/>
  <c r="O9505" i="5"/>
  <c r="P9457" i="5"/>
  <c r="O9514" i="5"/>
  <c r="P9466" i="5"/>
  <c r="O9469" i="5"/>
  <c r="P9421" i="5"/>
  <c r="O9488" i="5"/>
  <c r="P9440" i="5"/>
  <c r="O9500" i="5"/>
  <c r="P9452" i="5"/>
  <c r="O9483" i="5"/>
  <c r="P9435" i="5"/>
  <c r="O9485" i="5"/>
  <c r="P9437" i="5"/>
  <c r="O9512" i="5"/>
  <c r="P9464" i="5"/>
  <c r="O9461" i="5"/>
  <c r="P9413" i="5"/>
  <c r="O9515" i="5"/>
  <c r="P9467" i="5"/>
  <c r="O9478" i="5"/>
  <c r="P9430" i="5"/>
  <c r="O9471" i="5"/>
  <c r="P9423" i="5"/>
  <c r="O9487" i="5"/>
  <c r="P9439" i="5"/>
  <c r="O9497" i="5"/>
  <c r="P9449" i="5"/>
  <c r="O9527" i="5"/>
  <c r="P9479" i="5"/>
  <c r="O9491" i="5"/>
  <c r="P9443" i="5"/>
  <c r="O9472" i="5"/>
  <c r="P9424" i="5"/>
  <c r="O9506" i="5"/>
  <c r="P9458" i="5"/>
  <c r="O9513" i="5"/>
  <c r="P9465" i="5"/>
  <c r="O9502" i="5"/>
  <c r="P9454" i="5"/>
  <c r="O9504" i="5"/>
  <c r="P9456" i="5"/>
  <c r="O9498" i="5"/>
  <c r="P9450" i="5"/>
  <c r="M9317" i="5"/>
  <c r="N9317" i="5"/>
  <c r="Q9317" i="5" s="1"/>
  <c r="F9317" i="5" s="1"/>
  <c r="G9317" i="5" s="1"/>
  <c r="M9355" i="5"/>
  <c r="N9355" i="5"/>
  <c r="Q9355" i="5" s="1"/>
  <c r="F9355" i="5" s="1"/>
  <c r="G9355" i="5" s="1"/>
  <c r="M9325" i="5"/>
  <c r="N9325" i="5"/>
  <c r="Q9325" i="5" s="1"/>
  <c r="F9325" i="5" s="1"/>
  <c r="G9325" i="5" s="1"/>
  <c r="M9336" i="5"/>
  <c r="N9336" i="5"/>
  <c r="Q9336" i="5" s="1"/>
  <c r="F9336" i="5" s="1"/>
  <c r="G9336" i="5" s="1"/>
  <c r="M9348" i="5"/>
  <c r="N9348" i="5"/>
  <c r="Q9348" i="5" s="1"/>
  <c r="F9348" i="5" s="1"/>
  <c r="G9348" i="5" s="1"/>
  <c r="M9360" i="5"/>
  <c r="N9360" i="5"/>
  <c r="Q9360" i="5" s="1"/>
  <c r="F9360" i="5" s="1"/>
  <c r="G9360" i="5" s="1"/>
  <c r="M9334" i="5"/>
  <c r="N9334" i="5"/>
  <c r="Q9334" i="5" s="1"/>
  <c r="F9334" i="5" s="1"/>
  <c r="G9334" i="5" s="1"/>
  <c r="M9333" i="5"/>
  <c r="N9333" i="5"/>
  <c r="Q9333" i="5" s="1"/>
  <c r="F9333" i="5" s="1"/>
  <c r="G9333" i="5" s="1"/>
  <c r="M9362" i="5"/>
  <c r="N9362" i="5"/>
  <c r="Q9362" i="5" s="1"/>
  <c r="F9362" i="5" s="1"/>
  <c r="G9362" i="5" s="1"/>
  <c r="M9349" i="5"/>
  <c r="N9349" i="5"/>
  <c r="Q9349" i="5" s="1"/>
  <c r="F9349" i="5" s="1"/>
  <c r="G9349" i="5" s="1"/>
  <c r="M9347" i="5"/>
  <c r="N9347" i="5"/>
  <c r="Q9347" i="5" s="1"/>
  <c r="F9347" i="5" s="1"/>
  <c r="G9347" i="5" s="1"/>
  <c r="M9340" i="5"/>
  <c r="N9340" i="5"/>
  <c r="Q9340" i="5" s="1"/>
  <c r="F9340" i="5" s="1"/>
  <c r="G9340" i="5" s="1"/>
  <c r="M9319" i="5"/>
  <c r="N9319" i="5"/>
  <c r="Q9319" i="5" s="1"/>
  <c r="F9319" i="5" s="1"/>
  <c r="G9319" i="5" s="1"/>
  <c r="M9346" i="5"/>
  <c r="N9346" i="5"/>
  <c r="Q9346" i="5" s="1"/>
  <c r="F9346" i="5" s="1"/>
  <c r="G9346" i="5" s="1"/>
  <c r="M9318" i="5"/>
  <c r="N9318" i="5"/>
  <c r="Q9318" i="5" s="1"/>
  <c r="F9318" i="5" s="1"/>
  <c r="G9318" i="5" s="1"/>
  <c r="M9342" i="5"/>
  <c r="N9342" i="5"/>
  <c r="Q9342" i="5" s="1"/>
  <c r="F9342" i="5" s="1"/>
  <c r="G9342" i="5" s="1"/>
  <c r="M9329" i="5"/>
  <c r="N9329" i="5"/>
  <c r="Q9329" i="5" s="1"/>
  <c r="F9329" i="5" s="1"/>
  <c r="G9329" i="5" s="1"/>
  <c r="M9358" i="5"/>
  <c r="N9358" i="5"/>
  <c r="Q9358" i="5" s="1"/>
  <c r="F9358" i="5" s="1"/>
  <c r="G9358" i="5" s="1"/>
  <c r="M9361" i="5"/>
  <c r="N9361" i="5"/>
  <c r="Q9361" i="5" s="1"/>
  <c r="F9361" i="5" s="1"/>
  <c r="G9361" i="5" s="1"/>
  <c r="M9341" i="5"/>
  <c r="N9341" i="5"/>
  <c r="Q9341" i="5" s="1"/>
  <c r="F9341" i="5" s="1"/>
  <c r="G9341" i="5" s="1"/>
  <c r="M9327" i="5"/>
  <c r="N9327" i="5"/>
  <c r="Q9327" i="5" s="1"/>
  <c r="F9327" i="5" s="1"/>
  <c r="G9327" i="5" s="1"/>
  <c r="M9345" i="5"/>
  <c r="N9345" i="5"/>
  <c r="Q9345" i="5" s="1"/>
  <c r="F9345" i="5" s="1"/>
  <c r="G9345" i="5" s="1"/>
  <c r="M9320" i="5"/>
  <c r="N9320" i="5"/>
  <c r="Q9320" i="5" s="1"/>
  <c r="F9320" i="5" s="1"/>
  <c r="G9320" i="5" s="1"/>
  <c r="M9316" i="5"/>
  <c r="N9316" i="5"/>
  <c r="Q9316" i="5" s="1"/>
  <c r="F9316" i="5" s="1"/>
  <c r="G9316" i="5" s="1"/>
  <c r="M9330" i="5"/>
  <c r="N9330" i="5"/>
  <c r="Q9330" i="5" s="1"/>
  <c r="F9330" i="5" s="1"/>
  <c r="G9330" i="5" s="1"/>
  <c r="M9357" i="5"/>
  <c r="N9357" i="5"/>
  <c r="Q9357" i="5" s="1"/>
  <c r="F9357" i="5" s="1"/>
  <c r="G9357" i="5" s="1"/>
  <c r="M9363" i="5"/>
  <c r="N9363" i="5"/>
  <c r="Q9363" i="5" s="1"/>
  <c r="F9363" i="5" s="1"/>
  <c r="G9363" i="5" s="1"/>
  <c r="M9331" i="5"/>
  <c r="N9331" i="5"/>
  <c r="Q9331" i="5" s="1"/>
  <c r="F9331" i="5" s="1"/>
  <c r="G9331" i="5" s="1"/>
  <c r="M9350" i="5"/>
  <c r="N9350" i="5"/>
  <c r="Q9350" i="5" s="1"/>
  <c r="F9350" i="5" s="1"/>
  <c r="G9350" i="5" s="1"/>
  <c r="M9322" i="5"/>
  <c r="N9322" i="5"/>
  <c r="Q9322" i="5" s="1"/>
  <c r="F9322" i="5" s="1"/>
  <c r="G9322" i="5" s="1"/>
  <c r="M9343" i="5"/>
  <c r="N9343" i="5"/>
  <c r="Q9343" i="5" s="1"/>
  <c r="F9343" i="5" s="1"/>
  <c r="G9343" i="5" s="1"/>
  <c r="M9352" i="5"/>
  <c r="N9352" i="5"/>
  <c r="Q9352" i="5" s="1"/>
  <c r="F9352" i="5" s="1"/>
  <c r="G9352" i="5" s="1"/>
  <c r="M9335" i="5"/>
  <c r="N9335" i="5"/>
  <c r="Q9335" i="5" s="1"/>
  <c r="F9335" i="5" s="1"/>
  <c r="G9335" i="5" s="1"/>
  <c r="M9338" i="5"/>
  <c r="N9338" i="5"/>
  <c r="Q9338" i="5" s="1"/>
  <c r="F9338" i="5" s="1"/>
  <c r="G9338" i="5" s="1"/>
  <c r="M9328" i="5"/>
  <c r="N9328" i="5"/>
  <c r="Q9328" i="5" s="1"/>
  <c r="F9328" i="5" s="1"/>
  <c r="G9328" i="5" s="1"/>
  <c r="M9371" i="5"/>
  <c r="N9371" i="5"/>
  <c r="Q9371" i="5" s="1"/>
  <c r="F9371" i="5" s="1"/>
  <c r="G9371" i="5" s="1"/>
  <c r="M9337" i="5"/>
  <c r="N9337" i="5"/>
  <c r="Q9337" i="5" s="1"/>
  <c r="F9337" i="5" s="1"/>
  <c r="G9337" i="5" s="1"/>
  <c r="M9324" i="5"/>
  <c r="N9324" i="5"/>
  <c r="Q9324" i="5" s="1"/>
  <c r="F9324" i="5" s="1"/>
  <c r="G9324" i="5" s="1"/>
  <c r="M9344" i="5"/>
  <c r="N9344" i="5"/>
  <c r="Q9344" i="5" s="1"/>
  <c r="F9344" i="5" s="1"/>
  <c r="G9344" i="5" s="1"/>
  <c r="M9332" i="5"/>
  <c r="N9332" i="5"/>
  <c r="Q9332" i="5" s="1"/>
  <c r="F9332" i="5" s="1"/>
  <c r="G9332" i="5" s="1"/>
  <c r="M9321" i="5"/>
  <c r="N9321" i="5"/>
  <c r="Q9321" i="5" s="1"/>
  <c r="F9321" i="5" s="1"/>
  <c r="G9321" i="5" s="1"/>
  <c r="M9326" i="5"/>
  <c r="N9326" i="5"/>
  <c r="Q9326" i="5" s="1"/>
  <c r="F9326" i="5" s="1"/>
  <c r="G9326" i="5" s="1"/>
  <c r="M9387" i="5"/>
  <c r="N9387" i="5"/>
  <c r="Q9387" i="5" s="1"/>
  <c r="F9387" i="5" s="1"/>
  <c r="G9387" i="5" s="1"/>
  <c r="M9353" i="5"/>
  <c r="N9353" i="5"/>
  <c r="Q9353" i="5" s="1"/>
  <c r="F9353" i="5" s="1"/>
  <c r="G9353" i="5" s="1"/>
  <c r="M9359" i="5"/>
  <c r="N9359" i="5"/>
  <c r="Q9359" i="5" s="1"/>
  <c r="F9359" i="5" s="1"/>
  <c r="G9359" i="5" s="1"/>
  <c r="M9356" i="5"/>
  <c r="N9356" i="5"/>
  <c r="Q9356" i="5" s="1"/>
  <c r="F9356" i="5" s="1"/>
  <c r="G9356" i="5" s="1"/>
  <c r="M9351" i="5"/>
  <c r="N9351" i="5"/>
  <c r="Q9351" i="5" s="1"/>
  <c r="F9351" i="5" s="1"/>
  <c r="G9351" i="5" s="1"/>
  <c r="M9354" i="5"/>
  <c r="N9354" i="5"/>
  <c r="Q9354" i="5" s="1"/>
  <c r="F9354" i="5" s="1"/>
  <c r="G9354" i="5" s="1"/>
  <c r="A9365" i="5"/>
  <c r="B9317" i="5"/>
  <c r="A9372" i="5"/>
  <c r="B9324" i="5"/>
  <c r="A9392" i="5"/>
  <c r="B9344" i="5"/>
  <c r="A9380" i="5"/>
  <c r="B9332" i="5"/>
  <c r="A9385" i="5"/>
  <c r="B9337" i="5"/>
  <c r="A9369" i="5"/>
  <c r="B9321" i="5"/>
  <c r="A9381" i="5"/>
  <c r="B9333" i="5"/>
  <c r="A9410" i="5"/>
  <c r="B9362" i="5"/>
  <c r="A9397" i="5"/>
  <c r="B9349" i="5"/>
  <c r="A9395" i="5"/>
  <c r="B9347" i="5"/>
  <c r="A9388" i="5"/>
  <c r="B9340" i="5"/>
  <c r="A9367" i="5"/>
  <c r="B9319" i="5"/>
  <c r="A9394" i="5"/>
  <c r="B9346" i="5"/>
  <c r="A9405" i="5"/>
  <c r="B9357" i="5"/>
  <c r="A9370" i="5"/>
  <c r="B9322" i="5"/>
  <c r="A9391" i="5"/>
  <c r="B9343" i="5"/>
  <c r="A9400" i="5"/>
  <c r="B9352" i="5"/>
  <c r="A9383" i="5"/>
  <c r="B9335" i="5"/>
  <c r="A9386" i="5"/>
  <c r="B9338" i="5"/>
  <c r="A9376" i="5"/>
  <c r="B9328" i="5"/>
  <c r="A9419" i="5"/>
  <c r="B9371" i="5"/>
  <c r="A9390" i="5"/>
  <c r="B9342" i="5"/>
  <c r="A9377" i="5"/>
  <c r="B9329" i="5"/>
  <c r="A9406" i="5"/>
  <c r="B9358" i="5"/>
  <c r="A9409" i="5"/>
  <c r="B9361" i="5"/>
  <c r="A9389" i="5"/>
  <c r="B9341" i="5"/>
  <c r="A9375" i="5"/>
  <c r="B9327" i="5"/>
  <c r="A9393" i="5"/>
  <c r="B9345" i="5"/>
  <c r="A9368" i="5"/>
  <c r="B9320" i="5"/>
  <c r="A9378" i="5"/>
  <c r="B9330" i="5"/>
  <c r="A9411" i="5"/>
  <c r="B9363" i="5"/>
  <c r="A9379" i="5"/>
  <c r="B9331" i="5"/>
  <c r="A9398" i="5"/>
  <c r="B9350" i="5"/>
  <c r="A9374" i="5"/>
  <c r="B9326" i="5"/>
  <c r="A9435" i="5"/>
  <c r="B9387" i="5"/>
  <c r="A9401" i="5"/>
  <c r="B9353" i="5"/>
  <c r="A9407" i="5"/>
  <c r="B9359" i="5"/>
  <c r="A9404" i="5"/>
  <c r="B9356" i="5"/>
  <c r="A9399" i="5"/>
  <c r="B9351" i="5"/>
  <c r="A9402" i="5"/>
  <c r="B9354" i="5"/>
  <c r="A9364" i="5"/>
  <c r="B9316" i="5"/>
  <c r="A9366" i="5"/>
  <c r="B9318" i="5"/>
  <c r="A9408" i="5"/>
  <c r="B9360" i="5"/>
  <c r="A9403" i="5"/>
  <c r="B9355" i="5"/>
  <c r="A9373" i="5"/>
  <c r="B9325" i="5"/>
  <c r="A9382" i="5"/>
  <c r="B9334" i="5"/>
  <c r="A9384" i="5"/>
  <c r="B9336" i="5"/>
  <c r="A9396" i="5"/>
  <c r="B9348" i="5"/>
  <c r="O9552" i="5" l="1"/>
  <c r="P9504" i="5"/>
  <c r="O9533" i="5"/>
  <c r="P9485" i="5"/>
  <c r="O9523" i="5"/>
  <c r="P9475" i="5"/>
  <c r="O9592" i="5"/>
  <c r="P9544" i="5"/>
  <c r="O9561" i="5"/>
  <c r="P9513" i="5"/>
  <c r="O9519" i="5"/>
  <c r="P9471" i="5"/>
  <c r="O9548" i="5"/>
  <c r="P9500" i="5"/>
  <c r="O9540" i="5"/>
  <c r="P9492" i="5"/>
  <c r="O9547" i="5"/>
  <c r="P9499" i="5"/>
  <c r="O9524" i="5"/>
  <c r="P9476" i="5"/>
  <c r="O9529" i="5"/>
  <c r="P9481" i="5"/>
  <c r="O9578" i="5"/>
  <c r="P9530" i="5"/>
  <c r="O9580" i="5"/>
  <c r="P9532" i="5"/>
  <c r="O9550" i="5"/>
  <c r="P9502" i="5"/>
  <c r="O9535" i="5"/>
  <c r="P9487" i="5"/>
  <c r="O9531" i="5"/>
  <c r="P9483" i="5"/>
  <c r="O9603" i="5"/>
  <c r="P9555" i="5"/>
  <c r="O9564" i="5"/>
  <c r="P9516" i="5"/>
  <c r="O9545" i="5"/>
  <c r="P9497" i="5"/>
  <c r="O9589" i="5"/>
  <c r="P9541" i="5"/>
  <c r="O9554" i="5"/>
  <c r="P9506" i="5"/>
  <c r="O9526" i="5"/>
  <c r="P9478" i="5"/>
  <c r="O9536" i="5"/>
  <c r="P9488" i="5"/>
  <c r="O9510" i="5"/>
  <c r="P9462" i="5"/>
  <c r="O9518" i="5"/>
  <c r="P9470" i="5"/>
  <c r="O9521" i="5"/>
  <c r="P9473" i="5"/>
  <c r="O9522" i="5"/>
  <c r="P9474" i="5"/>
  <c r="O9538" i="5"/>
  <c r="P9490" i="5"/>
  <c r="O9539" i="5"/>
  <c r="P9491" i="5"/>
  <c r="O9509" i="5"/>
  <c r="P9461" i="5"/>
  <c r="O9562" i="5"/>
  <c r="P9514" i="5"/>
  <c r="O9534" i="5"/>
  <c r="P9486" i="5"/>
  <c r="O9546" i="5"/>
  <c r="P9498" i="5"/>
  <c r="O9575" i="5"/>
  <c r="P9527" i="5"/>
  <c r="O9560" i="5"/>
  <c r="P9512" i="5"/>
  <c r="O9553" i="5"/>
  <c r="P9505" i="5"/>
  <c r="O9537" i="5"/>
  <c r="P9489" i="5"/>
  <c r="O9528" i="5"/>
  <c r="P9480" i="5"/>
  <c r="O9508" i="5"/>
  <c r="P9460" i="5"/>
  <c r="O9549" i="5"/>
  <c r="P9501" i="5"/>
  <c r="O9525" i="5"/>
  <c r="P9477" i="5"/>
  <c r="O9520" i="5"/>
  <c r="P9472" i="5"/>
  <c r="O9563" i="5"/>
  <c r="P9515" i="5"/>
  <c r="O9517" i="5"/>
  <c r="P9469" i="5"/>
  <c r="O9551" i="5"/>
  <c r="P9503" i="5"/>
  <c r="O9542" i="5"/>
  <c r="P9494" i="5"/>
  <c r="P9511" i="5"/>
  <c r="O9559" i="5"/>
  <c r="O9543" i="5"/>
  <c r="P9495" i="5"/>
  <c r="M9393" i="5"/>
  <c r="N9393" i="5"/>
  <c r="Q9393" i="5" s="1"/>
  <c r="F9393" i="5" s="1"/>
  <c r="G9393" i="5" s="1"/>
  <c r="M9401" i="5"/>
  <c r="N9401" i="5"/>
  <c r="Q9401" i="5" s="1"/>
  <c r="F9401" i="5" s="1"/>
  <c r="G9401" i="5" s="1"/>
  <c r="M9390" i="5"/>
  <c r="N9390" i="5"/>
  <c r="Q9390" i="5" s="1"/>
  <c r="F9390" i="5" s="1"/>
  <c r="G9390" i="5" s="1"/>
  <c r="M9410" i="5"/>
  <c r="N9410" i="5"/>
  <c r="Q9410" i="5" s="1"/>
  <c r="F9410" i="5" s="1"/>
  <c r="G9410" i="5" s="1"/>
  <c r="M9365" i="5"/>
  <c r="N9365" i="5"/>
  <c r="Q9365" i="5" s="1"/>
  <c r="F9365" i="5" s="1"/>
  <c r="G9365" i="5" s="1"/>
  <c r="M9366" i="5"/>
  <c r="N9366" i="5"/>
  <c r="Q9366" i="5" s="1"/>
  <c r="F9366" i="5" s="1"/>
  <c r="G9366" i="5" s="1"/>
  <c r="M9405" i="5"/>
  <c r="N9405" i="5"/>
  <c r="Q9405" i="5" s="1"/>
  <c r="F9405" i="5" s="1"/>
  <c r="G9405" i="5" s="1"/>
  <c r="M9384" i="5"/>
  <c r="N9384" i="5"/>
  <c r="Q9384" i="5" s="1"/>
  <c r="F9384" i="5" s="1"/>
  <c r="G9384" i="5" s="1"/>
  <c r="M9402" i="5"/>
  <c r="N9402" i="5"/>
  <c r="Q9402" i="5" s="1"/>
  <c r="F9402" i="5" s="1"/>
  <c r="G9402" i="5" s="1"/>
  <c r="M9398" i="5"/>
  <c r="N9398" i="5"/>
  <c r="Q9398" i="5" s="1"/>
  <c r="F9398" i="5" s="1"/>
  <c r="G9398" i="5" s="1"/>
  <c r="M9389" i="5"/>
  <c r="N9389" i="5"/>
  <c r="Q9389" i="5" s="1"/>
  <c r="F9389" i="5" s="1"/>
  <c r="G9389" i="5" s="1"/>
  <c r="M9386" i="5"/>
  <c r="N9386" i="5"/>
  <c r="Q9386" i="5" s="1"/>
  <c r="F9386" i="5" s="1"/>
  <c r="G9386" i="5" s="1"/>
  <c r="M9367" i="5"/>
  <c r="N9367" i="5"/>
  <c r="Q9367" i="5" s="1"/>
  <c r="F9367" i="5" s="1"/>
  <c r="G9367" i="5" s="1"/>
  <c r="M9385" i="5"/>
  <c r="N9385" i="5"/>
  <c r="Q9385" i="5" s="1"/>
  <c r="F9385" i="5" s="1"/>
  <c r="G9385" i="5" s="1"/>
  <c r="M9408" i="5"/>
  <c r="N9408" i="5"/>
  <c r="Q9408" i="5" s="1"/>
  <c r="F9408" i="5" s="1"/>
  <c r="G9408" i="5" s="1"/>
  <c r="M9370" i="5"/>
  <c r="N9370" i="5"/>
  <c r="Q9370" i="5" s="1"/>
  <c r="F9370" i="5" s="1"/>
  <c r="G9370" i="5" s="1"/>
  <c r="M9396" i="5"/>
  <c r="N9396" i="5"/>
  <c r="Q9396" i="5" s="1"/>
  <c r="F9396" i="5" s="1"/>
  <c r="G9396" i="5" s="1"/>
  <c r="M9364" i="5"/>
  <c r="N9364" i="5"/>
  <c r="Q9364" i="5" s="1"/>
  <c r="F9364" i="5" s="1"/>
  <c r="G9364" i="5" s="1"/>
  <c r="M9374" i="5"/>
  <c r="N9374" i="5"/>
  <c r="Q9374" i="5" s="1"/>
  <c r="F9374" i="5" s="1"/>
  <c r="G9374" i="5" s="1"/>
  <c r="M9375" i="5"/>
  <c r="N9375" i="5"/>
  <c r="Q9375" i="5" s="1"/>
  <c r="F9375" i="5" s="1"/>
  <c r="G9375" i="5" s="1"/>
  <c r="M9376" i="5"/>
  <c r="N9376" i="5"/>
  <c r="Q9376" i="5" s="1"/>
  <c r="F9376" i="5" s="1"/>
  <c r="G9376" i="5" s="1"/>
  <c r="M9394" i="5"/>
  <c r="N9394" i="5"/>
  <c r="Q9394" i="5" s="1"/>
  <c r="F9394" i="5" s="1"/>
  <c r="G9394" i="5" s="1"/>
  <c r="M9369" i="5"/>
  <c r="N9369" i="5"/>
  <c r="Q9369" i="5" s="1"/>
  <c r="F9369" i="5" s="1"/>
  <c r="G9369" i="5" s="1"/>
  <c r="M9382" i="5"/>
  <c r="N9382" i="5"/>
  <c r="Q9382" i="5" s="1"/>
  <c r="F9382" i="5" s="1"/>
  <c r="G9382" i="5" s="1"/>
  <c r="M9399" i="5"/>
  <c r="N9399" i="5"/>
  <c r="Q9399" i="5" s="1"/>
  <c r="F9399" i="5" s="1"/>
  <c r="G9399" i="5" s="1"/>
  <c r="M9379" i="5"/>
  <c r="N9379" i="5"/>
  <c r="Q9379" i="5" s="1"/>
  <c r="F9379" i="5" s="1"/>
  <c r="G9379" i="5" s="1"/>
  <c r="M9409" i="5"/>
  <c r="N9409" i="5"/>
  <c r="Q9409" i="5" s="1"/>
  <c r="F9409" i="5" s="1"/>
  <c r="G9409" i="5" s="1"/>
  <c r="M9383" i="5"/>
  <c r="N9383" i="5"/>
  <c r="Q9383" i="5" s="1"/>
  <c r="F9383" i="5" s="1"/>
  <c r="G9383" i="5" s="1"/>
  <c r="M9388" i="5"/>
  <c r="N9388" i="5"/>
  <c r="Q9388" i="5" s="1"/>
  <c r="F9388" i="5" s="1"/>
  <c r="G9388" i="5" s="1"/>
  <c r="M9380" i="5"/>
  <c r="N9380" i="5"/>
  <c r="Q9380" i="5" s="1"/>
  <c r="F9380" i="5" s="1"/>
  <c r="G9380" i="5" s="1"/>
  <c r="M9373" i="5"/>
  <c r="N9373" i="5"/>
  <c r="Q9373" i="5" s="1"/>
  <c r="F9373" i="5" s="1"/>
  <c r="G9373" i="5" s="1"/>
  <c r="M9404" i="5"/>
  <c r="N9404" i="5"/>
  <c r="Q9404" i="5" s="1"/>
  <c r="F9404" i="5" s="1"/>
  <c r="G9404" i="5" s="1"/>
  <c r="M9411" i="5"/>
  <c r="N9411" i="5"/>
  <c r="Q9411" i="5" s="1"/>
  <c r="F9411" i="5" s="1"/>
  <c r="G9411" i="5" s="1"/>
  <c r="M9406" i="5"/>
  <c r="N9406" i="5"/>
  <c r="Q9406" i="5" s="1"/>
  <c r="F9406" i="5" s="1"/>
  <c r="G9406" i="5" s="1"/>
  <c r="M9400" i="5"/>
  <c r="N9400" i="5"/>
  <c r="Q9400" i="5" s="1"/>
  <c r="F9400" i="5" s="1"/>
  <c r="G9400" i="5" s="1"/>
  <c r="M9395" i="5"/>
  <c r="N9395" i="5"/>
  <c r="Q9395" i="5" s="1"/>
  <c r="F9395" i="5" s="1"/>
  <c r="G9395" i="5" s="1"/>
  <c r="M9392" i="5"/>
  <c r="N9392" i="5"/>
  <c r="Q9392" i="5" s="1"/>
  <c r="F9392" i="5" s="1"/>
  <c r="G9392" i="5" s="1"/>
  <c r="M9368" i="5"/>
  <c r="N9368" i="5"/>
  <c r="Q9368" i="5" s="1"/>
  <c r="F9368" i="5" s="1"/>
  <c r="G9368" i="5" s="1"/>
  <c r="M9435" i="5"/>
  <c r="N9435" i="5"/>
  <c r="Q9435" i="5" s="1"/>
  <c r="F9435" i="5" s="1"/>
  <c r="G9435" i="5" s="1"/>
  <c r="M9419" i="5"/>
  <c r="N9419" i="5"/>
  <c r="Q9419" i="5" s="1"/>
  <c r="F9419" i="5" s="1"/>
  <c r="G9419" i="5" s="1"/>
  <c r="M9381" i="5"/>
  <c r="N9381" i="5"/>
  <c r="Q9381" i="5" s="1"/>
  <c r="F9381" i="5" s="1"/>
  <c r="G9381" i="5" s="1"/>
  <c r="M9403" i="5"/>
  <c r="N9403" i="5"/>
  <c r="Q9403" i="5" s="1"/>
  <c r="F9403" i="5" s="1"/>
  <c r="G9403" i="5" s="1"/>
  <c r="M9407" i="5"/>
  <c r="N9407" i="5"/>
  <c r="Q9407" i="5" s="1"/>
  <c r="F9407" i="5" s="1"/>
  <c r="G9407" i="5" s="1"/>
  <c r="M9378" i="5"/>
  <c r="N9378" i="5"/>
  <c r="Q9378" i="5" s="1"/>
  <c r="F9378" i="5" s="1"/>
  <c r="G9378" i="5" s="1"/>
  <c r="M9377" i="5"/>
  <c r="N9377" i="5"/>
  <c r="Q9377" i="5" s="1"/>
  <c r="F9377" i="5" s="1"/>
  <c r="G9377" i="5" s="1"/>
  <c r="M9391" i="5"/>
  <c r="N9391" i="5"/>
  <c r="Q9391" i="5" s="1"/>
  <c r="F9391" i="5" s="1"/>
  <c r="G9391" i="5" s="1"/>
  <c r="M9397" i="5"/>
  <c r="N9397" i="5"/>
  <c r="Q9397" i="5" s="1"/>
  <c r="F9397" i="5" s="1"/>
  <c r="G9397" i="5" s="1"/>
  <c r="M9372" i="5"/>
  <c r="N9372" i="5"/>
  <c r="Q9372" i="5" s="1"/>
  <c r="F9372" i="5" s="1"/>
  <c r="G9372" i="5" s="1"/>
  <c r="A9414" i="5"/>
  <c r="B9366" i="5"/>
  <c r="A9483" i="5"/>
  <c r="B9435" i="5"/>
  <c r="A9441" i="5"/>
  <c r="B9393" i="5"/>
  <c r="A9467" i="5"/>
  <c r="B9419" i="5"/>
  <c r="A9453" i="5"/>
  <c r="B9405" i="5"/>
  <c r="A9429" i="5"/>
  <c r="B9381" i="5"/>
  <c r="A9432" i="5"/>
  <c r="B9384" i="5"/>
  <c r="A9450" i="5"/>
  <c r="B9402" i="5"/>
  <c r="A9446" i="5"/>
  <c r="B9398" i="5"/>
  <c r="A9437" i="5"/>
  <c r="B9389" i="5"/>
  <c r="A9434" i="5"/>
  <c r="B9386" i="5"/>
  <c r="A9415" i="5"/>
  <c r="B9367" i="5"/>
  <c r="A9433" i="5"/>
  <c r="B9385" i="5"/>
  <c r="A9444" i="5"/>
  <c r="B9396" i="5"/>
  <c r="A9421" i="5"/>
  <c r="B9373" i="5"/>
  <c r="A9452" i="5"/>
  <c r="B9404" i="5"/>
  <c r="A9459" i="5"/>
  <c r="B9411" i="5"/>
  <c r="A9454" i="5"/>
  <c r="B9406" i="5"/>
  <c r="A9448" i="5"/>
  <c r="B9400" i="5"/>
  <c r="A9443" i="5"/>
  <c r="B9395" i="5"/>
  <c r="A9440" i="5"/>
  <c r="B9392" i="5"/>
  <c r="A9412" i="5"/>
  <c r="B9364" i="5"/>
  <c r="A9422" i="5"/>
  <c r="B9374" i="5"/>
  <c r="A9423" i="5"/>
  <c r="B9375" i="5"/>
  <c r="A9424" i="5"/>
  <c r="B9376" i="5"/>
  <c r="A9442" i="5"/>
  <c r="B9394" i="5"/>
  <c r="A9417" i="5"/>
  <c r="B9369" i="5"/>
  <c r="A9430" i="5"/>
  <c r="B9382" i="5"/>
  <c r="A9447" i="5"/>
  <c r="B9399" i="5"/>
  <c r="A9427" i="5"/>
  <c r="B9379" i="5"/>
  <c r="A9457" i="5"/>
  <c r="B9409" i="5"/>
  <c r="A9431" i="5"/>
  <c r="B9383" i="5"/>
  <c r="A9436" i="5"/>
  <c r="B9388" i="5"/>
  <c r="A9428" i="5"/>
  <c r="B9380" i="5"/>
  <c r="A9451" i="5"/>
  <c r="B9403" i="5"/>
  <c r="A9455" i="5"/>
  <c r="B9407" i="5"/>
  <c r="A9426" i="5"/>
  <c r="B9378" i="5"/>
  <c r="A9425" i="5"/>
  <c r="B9377" i="5"/>
  <c r="A9439" i="5"/>
  <c r="B9391" i="5"/>
  <c r="A9445" i="5"/>
  <c r="B9397" i="5"/>
  <c r="A9420" i="5"/>
  <c r="B9372" i="5"/>
  <c r="A9456" i="5"/>
  <c r="B9408" i="5"/>
  <c r="A9449" i="5"/>
  <c r="B9401" i="5"/>
  <c r="A9416" i="5"/>
  <c r="B9368" i="5"/>
  <c r="A9438" i="5"/>
  <c r="B9390" i="5"/>
  <c r="A9418" i="5"/>
  <c r="B9370" i="5"/>
  <c r="A9458" i="5"/>
  <c r="B9410" i="5"/>
  <c r="A9413" i="5"/>
  <c r="B9365" i="5"/>
  <c r="O9573" i="5" l="1"/>
  <c r="P9525" i="5"/>
  <c r="O9637" i="5"/>
  <c r="P9589" i="5"/>
  <c r="O9597" i="5"/>
  <c r="P9549" i="5"/>
  <c r="O9594" i="5"/>
  <c r="P9546" i="5"/>
  <c r="O9569" i="5"/>
  <c r="P9521" i="5"/>
  <c r="O9609" i="5"/>
  <c r="P9561" i="5"/>
  <c r="O9590" i="5"/>
  <c r="P9542" i="5"/>
  <c r="O9556" i="5"/>
  <c r="P9508" i="5"/>
  <c r="O9582" i="5"/>
  <c r="P9534" i="5"/>
  <c r="O9566" i="5"/>
  <c r="P9518" i="5"/>
  <c r="O9577" i="5"/>
  <c r="P9529" i="5"/>
  <c r="P9510" i="5"/>
  <c r="O9558" i="5"/>
  <c r="O9612" i="5"/>
  <c r="P9564" i="5"/>
  <c r="O9599" i="5"/>
  <c r="P9551" i="5"/>
  <c r="O9576" i="5"/>
  <c r="P9528" i="5"/>
  <c r="O9610" i="5"/>
  <c r="P9562" i="5"/>
  <c r="O9651" i="5"/>
  <c r="P9603" i="5"/>
  <c r="O9572" i="5"/>
  <c r="P9524" i="5"/>
  <c r="O9571" i="5"/>
  <c r="P9523" i="5"/>
  <c r="O9565" i="5"/>
  <c r="P9517" i="5"/>
  <c r="O9585" i="5"/>
  <c r="P9537" i="5"/>
  <c r="O9557" i="5"/>
  <c r="P9509" i="5"/>
  <c r="O9584" i="5"/>
  <c r="P9536" i="5"/>
  <c r="O9579" i="5"/>
  <c r="P9531" i="5"/>
  <c r="O9595" i="5"/>
  <c r="P9547" i="5"/>
  <c r="O9581" i="5"/>
  <c r="P9533" i="5"/>
  <c r="O9568" i="5"/>
  <c r="P9520" i="5"/>
  <c r="O9608" i="5"/>
  <c r="P9560" i="5"/>
  <c r="O9586" i="5"/>
  <c r="P9538" i="5"/>
  <c r="O9602" i="5"/>
  <c r="P9554" i="5"/>
  <c r="O9598" i="5"/>
  <c r="P9550" i="5"/>
  <c r="O9596" i="5"/>
  <c r="P9548" i="5"/>
  <c r="O9567" i="5"/>
  <c r="P9519" i="5"/>
  <c r="O9607" i="5"/>
  <c r="P9559" i="5"/>
  <c r="O9626" i="5"/>
  <c r="P9578" i="5"/>
  <c r="O9640" i="5"/>
  <c r="P9592" i="5"/>
  <c r="O9591" i="5"/>
  <c r="P9543" i="5"/>
  <c r="O9623" i="5"/>
  <c r="P9575" i="5"/>
  <c r="O9570" i="5"/>
  <c r="P9522" i="5"/>
  <c r="O9628" i="5"/>
  <c r="P9580" i="5"/>
  <c r="O9593" i="5"/>
  <c r="P9545" i="5"/>
  <c r="O9611" i="5"/>
  <c r="P9563" i="5"/>
  <c r="O9601" i="5"/>
  <c r="P9553" i="5"/>
  <c r="O9587" i="5"/>
  <c r="P9539" i="5"/>
  <c r="O9574" i="5"/>
  <c r="P9526" i="5"/>
  <c r="O9583" i="5"/>
  <c r="P9535" i="5"/>
  <c r="O9588" i="5"/>
  <c r="P9540" i="5"/>
  <c r="O9600" i="5"/>
  <c r="P9552" i="5"/>
  <c r="M9449" i="5"/>
  <c r="N9449" i="5"/>
  <c r="Q9449" i="5" s="1"/>
  <c r="F9449" i="5" s="1"/>
  <c r="G9449" i="5" s="1"/>
  <c r="M9455" i="5"/>
  <c r="N9455" i="5"/>
  <c r="Q9455" i="5" s="1"/>
  <c r="F9455" i="5" s="1"/>
  <c r="G9455" i="5" s="1"/>
  <c r="M9447" i="5"/>
  <c r="N9447" i="5"/>
  <c r="Q9447" i="5" s="1"/>
  <c r="F9447" i="5" s="1"/>
  <c r="G9447" i="5" s="1"/>
  <c r="M9412" i="5"/>
  <c r="N9412" i="5"/>
  <c r="Q9412" i="5" s="1"/>
  <c r="F9412" i="5" s="1"/>
  <c r="G9412" i="5" s="1"/>
  <c r="M9421" i="5"/>
  <c r="N9421" i="5"/>
  <c r="Q9421" i="5" s="1"/>
  <c r="F9421" i="5" s="1"/>
  <c r="G9421" i="5" s="1"/>
  <c r="M9450" i="5"/>
  <c r="N9450" i="5"/>
  <c r="Q9450" i="5" s="1"/>
  <c r="F9450" i="5" s="1"/>
  <c r="G9450" i="5" s="1"/>
  <c r="M9414" i="5"/>
  <c r="N9414" i="5"/>
  <c r="Q9414" i="5" s="1"/>
  <c r="F9414" i="5" s="1"/>
  <c r="G9414" i="5" s="1"/>
  <c r="M9417" i="5"/>
  <c r="N9417" i="5"/>
  <c r="Q9417" i="5" s="1"/>
  <c r="F9417" i="5" s="1"/>
  <c r="G9417" i="5" s="1"/>
  <c r="M9458" i="5"/>
  <c r="N9458" i="5"/>
  <c r="Q9458" i="5" s="1"/>
  <c r="F9458" i="5" s="1"/>
  <c r="G9458" i="5" s="1"/>
  <c r="M9445" i="5"/>
  <c r="N9445" i="5"/>
  <c r="Q9445" i="5" s="1"/>
  <c r="F9445" i="5" s="1"/>
  <c r="G9445" i="5" s="1"/>
  <c r="M9436" i="5"/>
  <c r="N9436" i="5"/>
  <c r="Q9436" i="5" s="1"/>
  <c r="F9436" i="5" s="1"/>
  <c r="G9436" i="5" s="1"/>
  <c r="M9442" i="5"/>
  <c r="N9442" i="5"/>
  <c r="Q9442" i="5" s="1"/>
  <c r="F9442" i="5" s="1"/>
  <c r="G9442" i="5" s="1"/>
  <c r="M9448" i="5"/>
  <c r="N9448" i="5"/>
  <c r="Q9448" i="5" s="1"/>
  <c r="F9448" i="5" s="1"/>
  <c r="G9448" i="5" s="1"/>
  <c r="M9415" i="5"/>
  <c r="N9415" i="5"/>
  <c r="Q9415" i="5" s="1"/>
  <c r="F9415" i="5" s="1"/>
  <c r="G9415" i="5" s="1"/>
  <c r="M9453" i="5"/>
  <c r="N9453" i="5"/>
  <c r="Q9453" i="5" s="1"/>
  <c r="F9453" i="5" s="1"/>
  <c r="G9453" i="5" s="1"/>
  <c r="M9413" i="5"/>
  <c r="N9413" i="5"/>
  <c r="Q9413" i="5" s="1"/>
  <c r="F9413" i="5" s="1"/>
  <c r="G9413" i="5" s="1"/>
  <c r="M9429" i="5"/>
  <c r="N9429" i="5"/>
  <c r="Q9429" i="5" s="1"/>
  <c r="F9429" i="5" s="1"/>
  <c r="G9429" i="5" s="1"/>
  <c r="M9418" i="5"/>
  <c r="N9418" i="5"/>
  <c r="Q9418" i="5" s="1"/>
  <c r="F9418" i="5" s="1"/>
  <c r="G9418" i="5" s="1"/>
  <c r="M9439" i="5"/>
  <c r="N9439" i="5"/>
  <c r="Q9439" i="5" s="1"/>
  <c r="F9439" i="5" s="1"/>
  <c r="G9439" i="5" s="1"/>
  <c r="M9431" i="5"/>
  <c r="N9431" i="5"/>
  <c r="Q9431" i="5" s="1"/>
  <c r="F9431" i="5" s="1"/>
  <c r="G9431" i="5" s="1"/>
  <c r="M9424" i="5"/>
  <c r="N9424" i="5"/>
  <c r="Q9424" i="5" s="1"/>
  <c r="F9424" i="5" s="1"/>
  <c r="G9424" i="5" s="1"/>
  <c r="M9454" i="5"/>
  <c r="N9454" i="5"/>
  <c r="Q9454" i="5" s="1"/>
  <c r="F9454" i="5" s="1"/>
  <c r="G9454" i="5" s="1"/>
  <c r="M9434" i="5"/>
  <c r="N9434" i="5"/>
  <c r="Q9434" i="5" s="1"/>
  <c r="F9434" i="5" s="1"/>
  <c r="G9434" i="5" s="1"/>
  <c r="M9467" i="5"/>
  <c r="N9467" i="5"/>
  <c r="Q9467" i="5" s="1"/>
  <c r="F9467" i="5" s="1"/>
  <c r="G9467" i="5" s="1"/>
  <c r="M9456" i="5"/>
  <c r="N9456" i="5"/>
  <c r="Q9456" i="5" s="1"/>
  <c r="F9456" i="5" s="1"/>
  <c r="G9456" i="5" s="1"/>
  <c r="M9451" i="5"/>
  <c r="N9451" i="5"/>
  <c r="Q9451" i="5" s="1"/>
  <c r="F9451" i="5" s="1"/>
  <c r="G9451" i="5" s="1"/>
  <c r="M9430" i="5"/>
  <c r="N9430" i="5"/>
  <c r="Q9430" i="5" s="1"/>
  <c r="F9430" i="5" s="1"/>
  <c r="G9430" i="5" s="1"/>
  <c r="M9440" i="5"/>
  <c r="N9440" i="5"/>
  <c r="Q9440" i="5" s="1"/>
  <c r="F9440" i="5" s="1"/>
  <c r="G9440" i="5" s="1"/>
  <c r="M9444" i="5"/>
  <c r="N9444" i="5"/>
  <c r="Q9444" i="5" s="1"/>
  <c r="F9444" i="5" s="1"/>
  <c r="G9444" i="5" s="1"/>
  <c r="M9432" i="5"/>
  <c r="N9432" i="5"/>
  <c r="Q9432" i="5" s="1"/>
  <c r="F9432" i="5" s="1"/>
  <c r="G9432" i="5" s="1"/>
  <c r="M9420" i="5"/>
  <c r="N9420" i="5"/>
  <c r="Q9420" i="5" s="1"/>
  <c r="F9420" i="5" s="1"/>
  <c r="G9420" i="5" s="1"/>
  <c r="M9433" i="5"/>
  <c r="N9433" i="5"/>
  <c r="Q9433" i="5" s="1"/>
  <c r="F9433" i="5" s="1"/>
  <c r="G9433" i="5" s="1"/>
  <c r="M9438" i="5"/>
  <c r="N9438" i="5"/>
  <c r="Q9438" i="5" s="1"/>
  <c r="F9438" i="5" s="1"/>
  <c r="G9438" i="5" s="1"/>
  <c r="M9425" i="5"/>
  <c r="N9425" i="5"/>
  <c r="Q9425" i="5" s="1"/>
  <c r="F9425" i="5" s="1"/>
  <c r="G9425" i="5" s="1"/>
  <c r="M9457" i="5"/>
  <c r="N9457" i="5"/>
  <c r="Q9457" i="5" s="1"/>
  <c r="F9457" i="5" s="1"/>
  <c r="G9457" i="5" s="1"/>
  <c r="M9423" i="5"/>
  <c r="N9423" i="5"/>
  <c r="Q9423" i="5" s="1"/>
  <c r="F9423" i="5" s="1"/>
  <c r="G9423" i="5" s="1"/>
  <c r="M9459" i="5"/>
  <c r="N9459" i="5"/>
  <c r="Q9459" i="5" s="1"/>
  <c r="F9459" i="5" s="1"/>
  <c r="G9459" i="5" s="1"/>
  <c r="M9437" i="5"/>
  <c r="N9437" i="5"/>
  <c r="Q9437" i="5" s="1"/>
  <c r="F9437" i="5" s="1"/>
  <c r="G9437" i="5" s="1"/>
  <c r="M9441" i="5"/>
  <c r="N9441" i="5"/>
  <c r="Q9441" i="5" s="1"/>
  <c r="F9441" i="5" s="1"/>
  <c r="G9441" i="5" s="1"/>
  <c r="M9428" i="5"/>
  <c r="N9428" i="5"/>
  <c r="Q9428" i="5" s="1"/>
  <c r="F9428" i="5" s="1"/>
  <c r="G9428" i="5" s="1"/>
  <c r="M9443" i="5"/>
  <c r="N9443" i="5"/>
  <c r="Q9443" i="5" s="1"/>
  <c r="F9443" i="5" s="1"/>
  <c r="G9443" i="5" s="1"/>
  <c r="M9416" i="5"/>
  <c r="N9416" i="5"/>
  <c r="Q9416" i="5" s="1"/>
  <c r="F9416" i="5" s="1"/>
  <c r="G9416" i="5" s="1"/>
  <c r="M9426" i="5"/>
  <c r="N9426" i="5"/>
  <c r="Q9426" i="5" s="1"/>
  <c r="F9426" i="5" s="1"/>
  <c r="G9426" i="5" s="1"/>
  <c r="M9427" i="5"/>
  <c r="N9427" i="5"/>
  <c r="Q9427" i="5" s="1"/>
  <c r="F9427" i="5" s="1"/>
  <c r="G9427" i="5" s="1"/>
  <c r="M9422" i="5"/>
  <c r="N9422" i="5"/>
  <c r="Q9422" i="5" s="1"/>
  <c r="F9422" i="5" s="1"/>
  <c r="G9422" i="5" s="1"/>
  <c r="M9452" i="5"/>
  <c r="N9452" i="5"/>
  <c r="Q9452" i="5" s="1"/>
  <c r="F9452" i="5" s="1"/>
  <c r="G9452" i="5" s="1"/>
  <c r="M9446" i="5"/>
  <c r="N9446" i="5"/>
  <c r="Q9446" i="5" s="1"/>
  <c r="F9446" i="5" s="1"/>
  <c r="G9446" i="5" s="1"/>
  <c r="M9483" i="5"/>
  <c r="N9483" i="5"/>
  <c r="Q9483" i="5" s="1"/>
  <c r="F9483" i="5" s="1"/>
  <c r="G9483" i="5" s="1"/>
  <c r="A9504" i="5"/>
  <c r="B9456" i="5"/>
  <c r="A9499" i="5"/>
  <c r="B9451" i="5"/>
  <c r="A9478" i="5"/>
  <c r="B9430" i="5"/>
  <c r="A9488" i="5"/>
  <c r="B9440" i="5"/>
  <c r="A9492" i="5"/>
  <c r="B9444" i="5"/>
  <c r="A9480" i="5"/>
  <c r="B9432" i="5"/>
  <c r="A9493" i="5"/>
  <c r="B9445" i="5"/>
  <c r="A9484" i="5"/>
  <c r="B9436" i="5"/>
  <c r="A9490" i="5"/>
  <c r="B9442" i="5"/>
  <c r="A9496" i="5"/>
  <c r="B9448" i="5"/>
  <c r="A9463" i="5"/>
  <c r="B9415" i="5"/>
  <c r="A9501" i="5"/>
  <c r="B9453" i="5"/>
  <c r="A9506" i="5"/>
  <c r="B9458" i="5"/>
  <c r="A9486" i="5"/>
  <c r="B9438" i="5"/>
  <c r="A9473" i="5"/>
  <c r="B9425" i="5"/>
  <c r="A9505" i="5"/>
  <c r="B9457" i="5"/>
  <c r="A9471" i="5"/>
  <c r="B9423" i="5"/>
  <c r="A9507" i="5"/>
  <c r="B9459" i="5"/>
  <c r="A9485" i="5"/>
  <c r="B9437" i="5"/>
  <c r="A9489" i="5"/>
  <c r="B9441" i="5"/>
  <c r="A9461" i="5"/>
  <c r="B9413" i="5"/>
  <c r="A9468" i="5"/>
  <c r="B9420" i="5"/>
  <c r="A9476" i="5"/>
  <c r="B9428" i="5"/>
  <c r="A9465" i="5"/>
  <c r="B9417" i="5"/>
  <c r="A9491" i="5"/>
  <c r="B9443" i="5"/>
  <c r="A9481" i="5"/>
  <c r="B9433" i="5"/>
  <c r="A9477" i="5"/>
  <c r="B9429" i="5"/>
  <c r="A9466" i="5"/>
  <c r="B9418" i="5"/>
  <c r="A9479" i="5"/>
  <c r="B9431" i="5"/>
  <c r="A9502" i="5"/>
  <c r="B9454" i="5"/>
  <c r="A9464" i="5"/>
  <c r="B9416" i="5"/>
  <c r="A9474" i="5"/>
  <c r="B9426" i="5"/>
  <c r="A9475" i="5"/>
  <c r="B9427" i="5"/>
  <c r="A9470" i="5"/>
  <c r="B9422" i="5"/>
  <c r="A9500" i="5"/>
  <c r="B9452" i="5"/>
  <c r="A9494" i="5"/>
  <c r="B9446" i="5"/>
  <c r="A9531" i="5"/>
  <c r="B9483" i="5"/>
  <c r="A9487" i="5"/>
  <c r="B9439" i="5"/>
  <c r="A9472" i="5"/>
  <c r="B9424" i="5"/>
  <c r="A9482" i="5"/>
  <c r="B9434" i="5"/>
  <c r="A9515" i="5"/>
  <c r="B9467" i="5"/>
  <c r="A9497" i="5"/>
  <c r="B9449" i="5"/>
  <c r="A9503" i="5"/>
  <c r="B9455" i="5"/>
  <c r="A9495" i="5"/>
  <c r="B9447" i="5"/>
  <c r="A9460" i="5"/>
  <c r="B9412" i="5"/>
  <c r="A9469" i="5"/>
  <c r="B9421" i="5"/>
  <c r="A9498" i="5"/>
  <c r="B9450" i="5"/>
  <c r="A9462" i="5"/>
  <c r="B9414" i="5"/>
  <c r="O9674" i="5" l="1"/>
  <c r="P9626" i="5"/>
  <c r="O9633" i="5"/>
  <c r="P9585" i="5"/>
  <c r="O9648" i="5"/>
  <c r="P9600" i="5"/>
  <c r="O9655" i="5"/>
  <c r="P9607" i="5"/>
  <c r="O9613" i="5"/>
  <c r="P9565" i="5"/>
  <c r="O9619" i="5"/>
  <c r="P9571" i="5"/>
  <c r="O9622" i="5"/>
  <c r="P9574" i="5"/>
  <c r="O9671" i="5"/>
  <c r="P9623" i="5"/>
  <c r="O9646" i="5"/>
  <c r="P9598" i="5"/>
  <c r="O9627" i="5"/>
  <c r="P9579" i="5"/>
  <c r="O9699" i="5"/>
  <c r="P9651" i="5"/>
  <c r="O9614" i="5"/>
  <c r="P9566" i="5"/>
  <c r="O9645" i="5"/>
  <c r="P9597" i="5"/>
  <c r="O9656" i="5"/>
  <c r="P9608" i="5"/>
  <c r="O9636" i="5"/>
  <c r="P9588" i="5"/>
  <c r="O9631" i="5"/>
  <c r="P9583" i="5"/>
  <c r="O9618" i="5"/>
  <c r="P9570" i="5"/>
  <c r="O9644" i="5"/>
  <c r="P9596" i="5"/>
  <c r="O9643" i="5"/>
  <c r="P9595" i="5"/>
  <c r="O9620" i="5"/>
  <c r="P9572" i="5"/>
  <c r="O9625" i="5"/>
  <c r="P9577" i="5"/>
  <c r="O9642" i="5"/>
  <c r="P9594" i="5"/>
  <c r="O9647" i="5"/>
  <c r="P9599" i="5"/>
  <c r="O9641" i="5"/>
  <c r="P9593" i="5"/>
  <c r="O9660" i="5"/>
  <c r="P9612" i="5"/>
  <c r="O9676" i="5"/>
  <c r="P9628" i="5"/>
  <c r="O9629" i="5"/>
  <c r="P9581" i="5"/>
  <c r="O9617" i="5"/>
  <c r="P9569" i="5"/>
  <c r="O9635" i="5"/>
  <c r="P9587" i="5"/>
  <c r="O9639" i="5"/>
  <c r="P9591" i="5"/>
  <c r="O9650" i="5"/>
  <c r="P9602" i="5"/>
  <c r="O9632" i="5"/>
  <c r="P9584" i="5"/>
  <c r="O9658" i="5"/>
  <c r="P9610" i="5"/>
  <c r="O9630" i="5"/>
  <c r="P9582" i="5"/>
  <c r="O9685" i="5"/>
  <c r="P9637" i="5"/>
  <c r="O9659" i="5"/>
  <c r="P9611" i="5"/>
  <c r="O9638" i="5"/>
  <c r="P9590" i="5"/>
  <c r="O9657" i="5"/>
  <c r="P9609" i="5"/>
  <c r="O9616" i="5"/>
  <c r="P9568" i="5"/>
  <c r="O9606" i="5"/>
  <c r="P9558" i="5"/>
  <c r="O9615" i="5"/>
  <c r="P9567" i="5"/>
  <c r="O9649" i="5"/>
  <c r="P9601" i="5"/>
  <c r="O9688" i="5"/>
  <c r="P9640" i="5"/>
  <c r="O9634" i="5"/>
  <c r="P9586" i="5"/>
  <c r="O9605" i="5"/>
  <c r="P9557" i="5"/>
  <c r="O9624" i="5"/>
  <c r="P9576" i="5"/>
  <c r="O9604" i="5"/>
  <c r="P9556" i="5"/>
  <c r="O9621" i="5"/>
  <c r="P9573" i="5"/>
  <c r="M9503" i="5"/>
  <c r="N9503" i="5"/>
  <c r="Q9503" i="5" s="1"/>
  <c r="F9503" i="5" s="1"/>
  <c r="G9503" i="5" s="1"/>
  <c r="M9494" i="5"/>
  <c r="N9494" i="5"/>
  <c r="Q9494" i="5" s="1"/>
  <c r="F9494" i="5" s="1"/>
  <c r="G9494" i="5" s="1"/>
  <c r="M9479" i="5"/>
  <c r="N9479" i="5"/>
  <c r="Q9479" i="5" s="1"/>
  <c r="F9479" i="5" s="1"/>
  <c r="G9479" i="5" s="1"/>
  <c r="M9468" i="5"/>
  <c r="N9468" i="5"/>
  <c r="Q9468" i="5" s="1"/>
  <c r="F9468" i="5" s="1"/>
  <c r="G9468" i="5" s="1"/>
  <c r="M9473" i="5"/>
  <c r="N9473" i="5"/>
  <c r="Q9473" i="5" s="1"/>
  <c r="F9473" i="5" s="1"/>
  <c r="G9473" i="5" s="1"/>
  <c r="M9484" i="5"/>
  <c r="N9484" i="5"/>
  <c r="Q9484" i="5" s="1"/>
  <c r="F9484" i="5" s="1"/>
  <c r="G9484" i="5" s="1"/>
  <c r="M9504" i="5"/>
  <c r="N9504" i="5"/>
  <c r="Q9504" i="5" s="1"/>
  <c r="F9504" i="5" s="1"/>
  <c r="G9504" i="5" s="1"/>
  <c r="M9462" i="5"/>
  <c r="N9462" i="5"/>
  <c r="Q9462" i="5" s="1"/>
  <c r="F9462" i="5" s="1"/>
  <c r="G9462" i="5" s="1"/>
  <c r="M9477" i="5"/>
  <c r="N9477" i="5"/>
  <c r="Q9477" i="5" s="1"/>
  <c r="F9477" i="5" s="1"/>
  <c r="G9477" i="5" s="1"/>
  <c r="M9498" i="5"/>
  <c r="N9498" i="5"/>
  <c r="Q9498" i="5" s="1"/>
  <c r="F9498" i="5" s="1"/>
  <c r="G9498" i="5" s="1"/>
  <c r="M9482" i="5"/>
  <c r="N9482" i="5"/>
  <c r="Q9482" i="5" s="1"/>
  <c r="F9482" i="5" s="1"/>
  <c r="G9482" i="5" s="1"/>
  <c r="M9475" i="5"/>
  <c r="N9475" i="5"/>
  <c r="Q9475" i="5" s="1"/>
  <c r="F9475" i="5" s="1"/>
  <c r="G9475" i="5" s="1"/>
  <c r="M9481" i="5"/>
  <c r="N9481" i="5"/>
  <c r="Q9481" i="5" s="1"/>
  <c r="F9481" i="5" s="1"/>
  <c r="G9481" i="5" s="1"/>
  <c r="M9485" i="5"/>
  <c r="N9485" i="5"/>
  <c r="Q9485" i="5" s="1"/>
  <c r="F9485" i="5" s="1"/>
  <c r="G9485" i="5" s="1"/>
  <c r="M9501" i="5"/>
  <c r="N9501" i="5"/>
  <c r="Q9501" i="5" s="1"/>
  <c r="F9501" i="5" s="1"/>
  <c r="G9501" i="5" s="1"/>
  <c r="M9492" i="5"/>
  <c r="N9492" i="5"/>
  <c r="Q9492" i="5" s="1"/>
  <c r="F9492" i="5" s="1"/>
  <c r="G9492" i="5" s="1"/>
  <c r="M9466" i="5"/>
  <c r="N9466" i="5"/>
  <c r="Q9466" i="5" s="1"/>
  <c r="F9466" i="5" s="1"/>
  <c r="G9466" i="5" s="1"/>
  <c r="M9469" i="5"/>
  <c r="N9469" i="5"/>
  <c r="Q9469" i="5" s="1"/>
  <c r="F9469" i="5" s="1"/>
  <c r="G9469" i="5" s="1"/>
  <c r="M9472" i="5"/>
  <c r="N9472" i="5"/>
  <c r="Q9472" i="5" s="1"/>
  <c r="F9472" i="5" s="1"/>
  <c r="G9472" i="5" s="1"/>
  <c r="M9474" i="5"/>
  <c r="N9474" i="5"/>
  <c r="Q9474" i="5" s="1"/>
  <c r="F9474" i="5" s="1"/>
  <c r="G9474" i="5" s="1"/>
  <c r="M9491" i="5"/>
  <c r="N9491" i="5"/>
  <c r="Q9491" i="5" s="1"/>
  <c r="F9491" i="5" s="1"/>
  <c r="G9491" i="5" s="1"/>
  <c r="M9507" i="5"/>
  <c r="N9507" i="5"/>
  <c r="Q9507" i="5" s="1"/>
  <c r="F9507" i="5" s="1"/>
  <c r="G9507" i="5" s="1"/>
  <c r="M9463" i="5"/>
  <c r="N9463" i="5"/>
  <c r="Q9463" i="5" s="1"/>
  <c r="F9463" i="5" s="1"/>
  <c r="G9463" i="5" s="1"/>
  <c r="M9488" i="5"/>
  <c r="N9488" i="5"/>
  <c r="Q9488" i="5" s="1"/>
  <c r="F9488" i="5" s="1"/>
  <c r="G9488" i="5" s="1"/>
  <c r="M9497" i="5"/>
  <c r="N9497" i="5"/>
  <c r="Q9497" i="5" s="1"/>
  <c r="F9497" i="5" s="1"/>
  <c r="G9497" i="5" s="1"/>
  <c r="M9493" i="5"/>
  <c r="N9493" i="5"/>
  <c r="Q9493" i="5" s="1"/>
  <c r="F9493" i="5" s="1"/>
  <c r="G9493" i="5" s="1"/>
  <c r="M9460" i="5"/>
  <c r="N9460" i="5"/>
  <c r="Q9460" i="5" s="1"/>
  <c r="F9460" i="5" s="1"/>
  <c r="G9460" i="5" s="1"/>
  <c r="M9487" i="5"/>
  <c r="N9487" i="5"/>
  <c r="Q9487" i="5" s="1"/>
  <c r="F9487" i="5" s="1"/>
  <c r="G9487" i="5" s="1"/>
  <c r="M9464" i="5"/>
  <c r="N9464" i="5"/>
  <c r="Q9464" i="5" s="1"/>
  <c r="F9464" i="5" s="1"/>
  <c r="G9464" i="5" s="1"/>
  <c r="M9465" i="5"/>
  <c r="N9465" i="5"/>
  <c r="Q9465" i="5" s="1"/>
  <c r="F9465" i="5" s="1"/>
  <c r="G9465" i="5" s="1"/>
  <c r="M9471" i="5"/>
  <c r="N9471" i="5"/>
  <c r="Q9471" i="5" s="1"/>
  <c r="F9471" i="5" s="1"/>
  <c r="G9471" i="5" s="1"/>
  <c r="M9496" i="5"/>
  <c r="N9496" i="5"/>
  <c r="Q9496" i="5" s="1"/>
  <c r="F9496" i="5" s="1"/>
  <c r="G9496" i="5" s="1"/>
  <c r="M9478" i="5"/>
  <c r="N9478" i="5"/>
  <c r="Q9478" i="5" s="1"/>
  <c r="F9478" i="5" s="1"/>
  <c r="G9478" i="5" s="1"/>
  <c r="M9500" i="5"/>
  <c r="N9500" i="5"/>
  <c r="Q9500" i="5" s="1"/>
  <c r="F9500" i="5" s="1"/>
  <c r="G9500" i="5" s="1"/>
  <c r="M9461" i="5"/>
  <c r="N9461" i="5"/>
  <c r="Q9461" i="5" s="1"/>
  <c r="F9461" i="5" s="1"/>
  <c r="G9461" i="5" s="1"/>
  <c r="M9486" i="5"/>
  <c r="N9486" i="5"/>
  <c r="Q9486" i="5" s="1"/>
  <c r="F9486" i="5" s="1"/>
  <c r="G9486" i="5" s="1"/>
  <c r="M9515" i="5"/>
  <c r="N9515" i="5"/>
  <c r="Q9515" i="5" s="1"/>
  <c r="F9515" i="5" s="1"/>
  <c r="G9515" i="5" s="1"/>
  <c r="M9470" i="5"/>
  <c r="N9470" i="5"/>
  <c r="Q9470" i="5" s="1"/>
  <c r="F9470" i="5" s="1"/>
  <c r="G9470" i="5" s="1"/>
  <c r="M9489" i="5"/>
  <c r="N9489" i="5"/>
  <c r="Q9489" i="5" s="1"/>
  <c r="F9489" i="5" s="1"/>
  <c r="G9489" i="5" s="1"/>
  <c r="M9506" i="5"/>
  <c r="N9506" i="5"/>
  <c r="Q9506" i="5" s="1"/>
  <c r="F9506" i="5" s="1"/>
  <c r="G9506" i="5" s="1"/>
  <c r="M9480" i="5"/>
  <c r="N9480" i="5"/>
  <c r="Q9480" i="5" s="1"/>
  <c r="F9480" i="5" s="1"/>
  <c r="G9480" i="5" s="1"/>
  <c r="M9495" i="5"/>
  <c r="N9495" i="5"/>
  <c r="Q9495" i="5" s="1"/>
  <c r="F9495" i="5" s="1"/>
  <c r="G9495" i="5" s="1"/>
  <c r="M9531" i="5"/>
  <c r="N9531" i="5"/>
  <c r="Q9531" i="5" s="1"/>
  <c r="F9531" i="5" s="1"/>
  <c r="G9531" i="5" s="1"/>
  <c r="M9502" i="5"/>
  <c r="N9502" i="5"/>
  <c r="Q9502" i="5" s="1"/>
  <c r="F9502" i="5" s="1"/>
  <c r="G9502" i="5" s="1"/>
  <c r="M9476" i="5"/>
  <c r="N9476" i="5"/>
  <c r="Q9476" i="5" s="1"/>
  <c r="F9476" i="5" s="1"/>
  <c r="G9476" i="5" s="1"/>
  <c r="M9505" i="5"/>
  <c r="N9505" i="5"/>
  <c r="Q9505" i="5" s="1"/>
  <c r="F9505" i="5" s="1"/>
  <c r="G9505" i="5" s="1"/>
  <c r="M9490" i="5"/>
  <c r="N9490" i="5"/>
  <c r="Q9490" i="5" s="1"/>
  <c r="F9490" i="5" s="1"/>
  <c r="G9490" i="5" s="1"/>
  <c r="M9499" i="5"/>
  <c r="N9499" i="5"/>
  <c r="Q9499" i="5" s="1"/>
  <c r="F9499" i="5" s="1"/>
  <c r="G9499" i="5" s="1"/>
  <c r="A9546" i="5"/>
  <c r="B9498" i="5"/>
  <c r="A9530" i="5"/>
  <c r="B9482" i="5"/>
  <c r="A9523" i="5"/>
  <c r="B9475" i="5"/>
  <c r="A9529" i="5"/>
  <c r="B9481" i="5"/>
  <c r="A9533" i="5"/>
  <c r="B9485" i="5"/>
  <c r="A9549" i="5"/>
  <c r="B9501" i="5"/>
  <c r="A9540" i="5"/>
  <c r="B9492" i="5"/>
  <c r="A9555" i="5"/>
  <c r="B9507" i="5"/>
  <c r="A9508" i="5"/>
  <c r="B9460" i="5"/>
  <c r="A9535" i="5"/>
  <c r="B9487" i="5"/>
  <c r="A9512" i="5"/>
  <c r="B9464" i="5"/>
  <c r="A9513" i="5"/>
  <c r="B9465" i="5"/>
  <c r="A9519" i="5"/>
  <c r="B9471" i="5"/>
  <c r="A9544" i="5"/>
  <c r="B9496" i="5"/>
  <c r="A9526" i="5"/>
  <c r="B9478" i="5"/>
  <c r="A9510" i="5"/>
  <c r="B9462" i="5"/>
  <c r="A9563" i="5"/>
  <c r="B9515" i="5"/>
  <c r="A9518" i="5"/>
  <c r="B9470" i="5"/>
  <c r="A9525" i="5"/>
  <c r="B9477" i="5"/>
  <c r="A9537" i="5"/>
  <c r="B9489" i="5"/>
  <c r="A9554" i="5"/>
  <c r="B9506" i="5"/>
  <c r="A9528" i="5"/>
  <c r="B9480" i="5"/>
  <c r="A9517" i="5"/>
  <c r="B9469" i="5"/>
  <c r="A9522" i="5"/>
  <c r="B9474" i="5"/>
  <c r="A9511" i="5"/>
  <c r="B9463" i="5"/>
  <c r="A9536" i="5"/>
  <c r="B9488" i="5"/>
  <c r="A9543" i="5"/>
  <c r="B9495" i="5"/>
  <c r="A9579" i="5"/>
  <c r="B9531" i="5"/>
  <c r="A9550" i="5"/>
  <c r="B9502" i="5"/>
  <c r="A9524" i="5"/>
  <c r="B9476" i="5"/>
  <c r="A9553" i="5"/>
  <c r="B9505" i="5"/>
  <c r="A9538" i="5"/>
  <c r="B9490" i="5"/>
  <c r="A9547" i="5"/>
  <c r="B9499" i="5"/>
  <c r="A9545" i="5"/>
  <c r="B9497" i="5"/>
  <c r="A9548" i="5"/>
  <c r="B9500" i="5"/>
  <c r="A9514" i="5"/>
  <c r="B9466" i="5"/>
  <c r="A9509" i="5"/>
  <c r="B9461" i="5"/>
  <c r="A9534" i="5"/>
  <c r="B9486" i="5"/>
  <c r="A9541" i="5"/>
  <c r="B9493" i="5"/>
  <c r="A9520" i="5"/>
  <c r="B9472" i="5"/>
  <c r="A9539" i="5"/>
  <c r="B9491" i="5"/>
  <c r="A9551" i="5"/>
  <c r="B9503" i="5"/>
  <c r="A9542" i="5"/>
  <c r="B9494" i="5"/>
  <c r="A9527" i="5"/>
  <c r="B9479" i="5"/>
  <c r="A9516" i="5"/>
  <c r="B9468" i="5"/>
  <c r="A9521" i="5"/>
  <c r="B9473" i="5"/>
  <c r="A9532" i="5"/>
  <c r="B9484" i="5"/>
  <c r="A9552" i="5"/>
  <c r="B9504" i="5"/>
  <c r="O9697" i="5" l="1"/>
  <c r="P9649" i="5"/>
  <c r="O9733" i="5"/>
  <c r="P9685" i="5"/>
  <c r="O9665" i="5"/>
  <c r="P9617" i="5"/>
  <c r="O9673" i="5"/>
  <c r="P9625" i="5"/>
  <c r="O9704" i="5"/>
  <c r="P9656" i="5"/>
  <c r="P9622" i="5"/>
  <c r="O9670" i="5"/>
  <c r="O9669" i="5"/>
  <c r="P9621" i="5"/>
  <c r="O9663" i="5"/>
  <c r="P9615" i="5"/>
  <c r="O9678" i="5"/>
  <c r="P9630" i="5"/>
  <c r="O9677" i="5"/>
  <c r="P9629" i="5"/>
  <c r="O9668" i="5"/>
  <c r="P9620" i="5"/>
  <c r="O9693" i="5"/>
  <c r="P9645" i="5"/>
  <c r="O9667" i="5"/>
  <c r="P9619" i="5"/>
  <c r="O9653" i="5"/>
  <c r="P9605" i="5"/>
  <c r="O9705" i="5"/>
  <c r="P9657" i="5"/>
  <c r="O9698" i="5"/>
  <c r="P9650" i="5"/>
  <c r="O9689" i="5"/>
  <c r="P9641" i="5"/>
  <c r="O9666" i="5"/>
  <c r="P9618" i="5"/>
  <c r="O9675" i="5"/>
  <c r="P9627" i="5"/>
  <c r="O9696" i="5"/>
  <c r="P9648" i="5"/>
  <c r="O9682" i="5"/>
  <c r="P9634" i="5"/>
  <c r="O9686" i="5"/>
  <c r="P9638" i="5"/>
  <c r="O9687" i="5"/>
  <c r="P9639" i="5"/>
  <c r="O9695" i="5"/>
  <c r="P9647" i="5"/>
  <c r="O9679" i="5"/>
  <c r="P9631" i="5"/>
  <c r="O9694" i="5"/>
  <c r="P9646" i="5"/>
  <c r="O9681" i="5"/>
  <c r="P9633" i="5"/>
  <c r="O9652" i="5"/>
  <c r="P9604" i="5"/>
  <c r="O9654" i="5"/>
  <c r="P9606" i="5"/>
  <c r="O9706" i="5"/>
  <c r="P9658" i="5"/>
  <c r="O9724" i="5"/>
  <c r="P9676" i="5"/>
  <c r="O9691" i="5"/>
  <c r="P9643" i="5"/>
  <c r="O9662" i="5"/>
  <c r="P9614" i="5"/>
  <c r="O9661" i="5"/>
  <c r="P9613" i="5"/>
  <c r="O9672" i="5"/>
  <c r="P9624" i="5"/>
  <c r="O9664" i="5"/>
  <c r="P9616" i="5"/>
  <c r="O9680" i="5"/>
  <c r="P9632" i="5"/>
  <c r="O9708" i="5"/>
  <c r="P9660" i="5"/>
  <c r="O9692" i="5"/>
  <c r="P9644" i="5"/>
  <c r="O9747" i="5"/>
  <c r="P9699" i="5"/>
  <c r="O9703" i="5"/>
  <c r="P9655" i="5"/>
  <c r="O9736" i="5"/>
  <c r="P9688" i="5"/>
  <c r="O9707" i="5"/>
  <c r="P9659" i="5"/>
  <c r="O9683" i="5"/>
  <c r="P9635" i="5"/>
  <c r="O9690" i="5"/>
  <c r="P9642" i="5"/>
  <c r="O9684" i="5"/>
  <c r="P9636" i="5"/>
  <c r="O9719" i="5"/>
  <c r="P9671" i="5"/>
  <c r="O9722" i="5"/>
  <c r="P9674" i="5"/>
  <c r="M9542" i="5"/>
  <c r="N9542" i="5"/>
  <c r="Q9542" i="5" s="1"/>
  <c r="F9542" i="5" s="1"/>
  <c r="G9542" i="5" s="1"/>
  <c r="M9514" i="5"/>
  <c r="N9514" i="5"/>
  <c r="Q9514" i="5" s="1"/>
  <c r="F9514" i="5" s="1"/>
  <c r="G9514" i="5" s="1"/>
  <c r="M9550" i="5"/>
  <c r="N9550" i="5"/>
  <c r="Q9550" i="5" s="1"/>
  <c r="F9550" i="5" s="1"/>
  <c r="G9550" i="5" s="1"/>
  <c r="M9528" i="5"/>
  <c r="N9528" i="5"/>
  <c r="Q9528" i="5" s="1"/>
  <c r="F9528" i="5" s="1"/>
  <c r="G9528" i="5" s="1"/>
  <c r="M9526" i="5"/>
  <c r="N9526" i="5"/>
  <c r="Q9526" i="5" s="1"/>
  <c r="F9526" i="5" s="1"/>
  <c r="G9526" i="5" s="1"/>
  <c r="M9555" i="5"/>
  <c r="N9555" i="5"/>
  <c r="Q9555" i="5" s="1"/>
  <c r="F9555" i="5" s="1"/>
  <c r="G9555" i="5" s="1"/>
  <c r="M9546" i="5"/>
  <c r="N9546" i="5"/>
  <c r="Q9546" i="5" s="1"/>
  <c r="F9546" i="5" s="1"/>
  <c r="G9546" i="5" s="1"/>
  <c r="M9532" i="5"/>
  <c r="N9532" i="5"/>
  <c r="Q9532" i="5" s="1"/>
  <c r="F9532" i="5" s="1"/>
  <c r="G9532" i="5" s="1"/>
  <c r="M9520" i="5"/>
  <c r="N9520" i="5"/>
  <c r="Q9520" i="5" s="1"/>
  <c r="F9520" i="5" s="1"/>
  <c r="G9520" i="5" s="1"/>
  <c r="M9547" i="5"/>
  <c r="N9547" i="5"/>
  <c r="Q9547" i="5" s="1"/>
  <c r="F9547" i="5" s="1"/>
  <c r="G9547" i="5" s="1"/>
  <c r="M9536" i="5"/>
  <c r="N9536" i="5"/>
  <c r="Q9536" i="5" s="1"/>
  <c r="F9536" i="5" s="1"/>
  <c r="G9536" i="5" s="1"/>
  <c r="M9525" i="5"/>
  <c r="N9525" i="5"/>
  <c r="Q9525" i="5" s="1"/>
  <c r="F9525" i="5" s="1"/>
  <c r="G9525" i="5" s="1"/>
  <c r="M9513" i="5"/>
  <c r="N9513" i="5"/>
  <c r="Q9513" i="5" s="1"/>
  <c r="F9513" i="5" s="1"/>
  <c r="G9513" i="5" s="1"/>
  <c r="M9533" i="5"/>
  <c r="N9533" i="5"/>
  <c r="Q9533" i="5" s="1"/>
  <c r="F9533" i="5" s="1"/>
  <c r="G9533" i="5" s="1"/>
  <c r="M9579" i="5"/>
  <c r="N9579" i="5"/>
  <c r="Q9579" i="5" s="1"/>
  <c r="F9579" i="5" s="1"/>
  <c r="G9579" i="5" s="1"/>
  <c r="M9554" i="5"/>
  <c r="N9554" i="5"/>
  <c r="Q9554" i="5" s="1"/>
  <c r="F9554" i="5" s="1"/>
  <c r="G9554" i="5" s="1"/>
  <c r="M9540" i="5"/>
  <c r="N9540" i="5"/>
  <c r="Q9540" i="5" s="1"/>
  <c r="F9540" i="5" s="1"/>
  <c r="G9540" i="5" s="1"/>
  <c r="M9552" i="5"/>
  <c r="N9552" i="5"/>
  <c r="Q9552" i="5" s="1"/>
  <c r="F9552" i="5" s="1"/>
  <c r="G9552" i="5" s="1"/>
  <c r="M9539" i="5"/>
  <c r="N9539" i="5"/>
  <c r="Q9539" i="5" s="1"/>
  <c r="F9539" i="5" s="1"/>
  <c r="G9539" i="5" s="1"/>
  <c r="M9545" i="5"/>
  <c r="N9545" i="5"/>
  <c r="Q9545" i="5" s="1"/>
  <c r="F9545" i="5" s="1"/>
  <c r="G9545" i="5" s="1"/>
  <c r="M9543" i="5"/>
  <c r="N9543" i="5"/>
  <c r="Q9543" i="5" s="1"/>
  <c r="F9543" i="5" s="1"/>
  <c r="G9543" i="5" s="1"/>
  <c r="M9537" i="5"/>
  <c r="N9537" i="5"/>
  <c r="Q9537" i="5" s="1"/>
  <c r="F9537" i="5" s="1"/>
  <c r="G9537" i="5" s="1"/>
  <c r="M9519" i="5"/>
  <c r="N9519" i="5"/>
  <c r="Q9519" i="5" s="1"/>
  <c r="F9519" i="5" s="1"/>
  <c r="G9519" i="5" s="1"/>
  <c r="M9549" i="5"/>
  <c r="N9549" i="5"/>
  <c r="Q9549" i="5" s="1"/>
  <c r="F9549" i="5" s="1"/>
  <c r="G9549" i="5" s="1"/>
  <c r="M9521" i="5"/>
  <c r="N9521" i="5"/>
  <c r="Q9521" i="5" s="1"/>
  <c r="F9521" i="5" s="1"/>
  <c r="G9521" i="5" s="1"/>
  <c r="M9541" i="5"/>
  <c r="N9541" i="5"/>
  <c r="Q9541" i="5" s="1"/>
  <c r="F9541" i="5" s="1"/>
  <c r="G9541" i="5" s="1"/>
  <c r="M9538" i="5"/>
  <c r="N9538" i="5"/>
  <c r="Q9538" i="5" s="1"/>
  <c r="F9538" i="5" s="1"/>
  <c r="G9538" i="5" s="1"/>
  <c r="M9511" i="5"/>
  <c r="N9511" i="5"/>
  <c r="Q9511" i="5" s="1"/>
  <c r="F9511" i="5" s="1"/>
  <c r="G9511" i="5" s="1"/>
  <c r="M9518" i="5"/>
  <c r="N9518" i="5"/>
  <c r="Q9518" i="5" s="1"/>
  <c r="F9518" i="5" s="1"/>
  <c r="G9518" i="5" s="1"/>
  <c r="M9512" i="5"/>
  <c r="N9512" i="5"/>
  <c r="Q9512" i="5" s="1"/>
  <c r="F9512" i="5" s="1"/>
  <c r="G9512" i="5" s="1"/>
  <c r="M9529" i="5"/>
  <c r="N9529" i="5"/>
  <c r="Q9529" i="5" s="1"/>
  <c r="F9529" i="5" s="1"/>
  <c r="G9529" i="5" s="1"/>
  <c r="M9548" i="5"/>
  <c r="N9548" i="5"/>
  <c r="Q9548" i="5" s="1"/>
  <c r="F9548" i="5" s="1"/>
  <c r="G9548" i="5" s="1"/>
  <c r="M9544" i="5"/>
  <c r="N9544" i="5"/>
  <c r="Q9544" i="5" s="1"/>
  <c r="F9544" i="5" s="1"/>
  <c r="G9544" i="5" s="1"/>
  <c r="M9516" i="5"/>
  <c r="N9516" i="5"/>
  <c r="Q9516" i="5" s="1"/>
  <c r="F9516" i="5" s="1"/>
  <c r="G9516" i="5" s="1"/>
  <c r="M9534" i="5"/>
  <c r="N9534" i="5"/>
  <c r="Q9534" i="5" s="1"/>
  <c r="F9534" i="5" s="1"/>
  <c r="G9534" i="5" s="1"/>
  <c r="M9553" i="5"/>
  <c r="N9553" i="5"/>
  <c r="Q9553" i="5" s="1"/>
  <c r="F9553" i="5" s="1"/>
  <c r="G9553" i="5" s="1"/>
  <c r="M9522" i="5"/>
  <c r="N9522" i="5"/>
  <c r="Q9522" i="5" s="1"/>
  <c r="F9522" i="5" s="1"/>
  <c r="G9522" i="5" s="1"/>
  <c r="M9563" i="5"/>
  <c r="N9563" i="5"/>
  <c r="Q9563" i="5" s="1"/>
  <c r="F9563" i="5" s="1"/>
  <c r="G9563" i="5" s="1"/>
  <c r="M9535" i="5"/>
  <c r="N9535" i="5"/>
  <c r="Q9535" i="5" s="1"/>
  <c r="F9535" i="5" s="1"/>
  <c r="G9535" i="5" s="1"/>
  <c r="M9523" i="5"/>
  <c r="N9523" i="5"/>
  <c r="Q9523" i="5" s="1"/>
  <c r="F9523" i="5" s="1"/>
  <c r="G9523" i="5" s="1"/>
  <c r="M9551" i="5"/>
  <c r="N9551" i="5"/>
  <c r="Q9551" i="5" s="1"/>
  <c r="F9551" i="5" s="1"/>
  <c r="G9551" i="5" s="1"/>
  <c r="M9527" i="5"/>
  <c r="N9527" i="5"/>
  <c r="Q9527" i="5" s="1"/>
  <c r="F9527" i="5" s="1"/>
  <c r="G9527" i="5" s="1"/>
  <c r="M9509" i="5"/>
  <c r="N9509" i="5"/>
  <c r="Q9509" i="5" s="1"/>
  <c r="F9509" i="5" s="1"/>
  <c r="G9509" i="5" s="1"/>
  <c r="M9524" i="5"/>
  <c r="N9524" i="5"/>
  <c r="Q9524" i="5" s="1"/>
  <c r="F9524" i="5" s="1"/>
  <c r="G9524" i="5" s="1"/>
  <c r="M9517" i="5"/>
  <c r="N9517" i="5"/>
  <c r="Q9517" i="5" s="1"/>
  <c r="F9517" i="5" s="1"/>
  <c r="G9517" i="5" s="1"/>
  <c r="M9510" i="5"/>
  <c r="N9510" i="5"/>
  <c r="Q9510" i="5" s="1"/>
  <c r="F9510" i="5" s="1"/>
  <c r="G9510" i="5" s="1"/>
  <c r="M9508" i="5"/>
  <c r="N9508" i="5"/>
  <c r="Q9508" i="5" s="1"/>
  <c r="F9508" i="5" s="1"/>
  <c r="G9508" i="5" s="1"/>
  <c r="M9530" i="5"/>
  <c r="N9530" i="5"/>
  <c r="Q9530" i="5" s="1"/>
  <c r="F9530" i="5" s="1"/>
  <c r="G9530" i="5" s="1"/>
  <c r="A9580" i="5"/>
  <c r="B9532" i="5"/>
  <c r="A9568" i="5"/>
  <c r="B9520" i="5"/>
  <c r="A9595" i="5"/>
  <c r="B9547" i="5"/>
  <c r="A9584" i="5"/>
  <c r="B9536" i="5"/>
  <c r="A9573" i="5"/>
  <c r="B9525" i="5"/>
  <c r="A9561" i="5"/>
  <c r="B9513" i="5"/>
  <c r="A9581" i="5"/>
  <c r="B9533" i="5"/>
  <c r="A9589" i="5"/>
  <c r="B9541" i="5"/>
  <c r="A9559" i="5"/>
  <c r="B9511" i="5"/>
  <c r="A9564" i="5"/>
  <c r="B9516" i="5"/>
  <c r="A9582" i="5"/>
  <c r="B9534" i="5"/>
  <c r="A9601" i="5"/>
  <c r="B9553" i="5"/>
  <c r="A9570" i="5"/>
  <c r="B9522" i="5"/>
  <c r="A9611" i="5"/>
  <c r="B9563" i="5"/>
  <c r="A9583" i="5"/>
  <c r="B9535" i="5"/>
  <c r="A9571" i="5"/>
  <c r="B9523" i="5"/>
  <c r="A9600" i="5"/>
  <c r="B9552" i="5"/>
  <c r="A9587" i="5"/>
  <c r="B9539" i="5"/>
  <c r="A9593" i="5"/>
  <c r="B9545" i="5"/>
  <c r="A9591" i="5"/>
  <c r="B9543" i="5"/>
  <c r="A9585" i="5"/>
  <c r="B9537" i="5"/>
  <c r="A9567" i="5"/>
  <c r="B9519" i="5"/>
  <c r="A9597" i="5"/>
  <c r="B9549" i="5"/>
  <c r="A9569" i="5"/>
  <c r="B9521" i="5"/>
  <c r="A9586" i="5"/>
  <c r="B9538" i="5"/>
  <c r="A9566" i="5"/>
  <c r="B9518" i="5"/>
  <c r="A9560" i="5"/>
  <c r="B9512" i="5"/>
  <c r="A9577" i="5"/>
  <c r="B9529" i="5"/>
  <c r="A9575" i="5"/>
  <c r="B9527" i="5"/>
  <c r="A9557" i="5"/>
  <c r="B9509" i="5"/>
  <c r="A9572" i="5"/>
  <c r="B9524" i="5"/>
  <c r="A9565" i="5"/>
  <c r="B9517" i="5"/>
  <c r="A9558" i="5"/>
  <c r="B9510" i="5"/>
  <c r="A9556" i="5"/>
  <c r="B9508" i="5"/>
  <c r="A9578" i="5"/>
  <c r="B9530" i="5"/>
  <c r="A9599" i="5"/>
  <c r="B9551" i="5"/>
  <c r="A9596" i="5"/>
  <c r="B9548" i="5"/>
  <c r="A9627" i="5"/>
  <c r="B9579" i="5"/>
  <c r="A9602" i="5"/>
  <c r="B9554" i="5"/>
  <c r="A9592" i="5"/>
  <c r="B9544" i="5"/>
  <c r="A9588" i="5"/>
  <c r="B9540" i="5"/>
  <c r="A9590" i="5"/>
  <c r="B9542" i="5"/>
  <c r="A9562" i="5"/>
  <c r="B9514" i="5"/>
  <c r="A9598" i="5"/>
  <c r="B9550" i="5"/>
  <c r="A9576" i="5"/>
  <c r="B9528" i="5"/>
  <c r="A9574" i="5"/>
  <c r="B9526" i="5"/>
  <c r="A9603" i="5"/>
  <c r="B9555" i="5"/>
  <c r="A9594" i="5"/>
  <c r="B9546" i="5"/>
  <c r="O9718" i="5" l="1"/>
  <c r="P9670" i="5"/>
  <c r="O9732" i="5"/>
  <c r="P9684" i="5"/>
  <c r="O9740" i="5"/>
  <c r="P9692" i="5"/>
  <c r="O9739" i="5"/>
  <c r="P9691" i="5"/>
  <c r="O9727" i="5"/>
  <c r="P9679" i="5"/>
  <c r="O9714" i="5"/>
  <c r="P9666" i="5"/>
  <c r="O9716" i="5"/>
  <c r="P9668" i="5"/>
  <c r="O9721" i="5"/>
  <c r="P9673" i="5"/>
  <c r="O9741" i="5"/>
  <c r="P9693" i="5"/>
  <c r="O9767" i="5"/>
  <c r="P9719" i="5"/>
  <c r="O9795" i="5"/>
  <c r="P9747" i="5"/>
  <c r="O9742" i="5"/>
  <c r="P9694" i="5"/>
  <c r="O9723" i="5"/>
  <c r="P9675" i="5"/>
  <c r="O9752" i="5"/>
  <c r="P9704" i="5"/>
  <c r="O9731" i="5"/>
  <c r="P9683" i="5"/>
  <c r="O9728" i="5"/>
  <c r="P9680" i="5"/>
  <c r="O9754" i="5"/>
  <c r="P9706" i="5"/>
  <c r="O9735" i="5"/>
  <c r="P9687" i="5"/>
  <c r="O9746" i="5"/>
  <c r="P9698" i="5"/>
  <c r="O9726" i="5"/>
  <c r="P9678" i="5"/>
  <c r="O9781" i="5"/>
  <c r="P9733" i="5"/>
  <c r="O9710" i="5"/>
  <c r="P9662" i="5"/>
  <c r="O9738" i="5"/>
  <c r="P9690" i="5"/>
  <c r="O9756" i="5"/>
  <c r="P9708" i="5"/>
  <c r="O9772" i="5"/>
  <c r="P9724" i="5"/>
  <c r="O9743" i="5"/>
  <c r="P9695" i="5"/>
  <c r="O9737" i="5"/>
  <c r="P9689" i="5"/>
  <c r="O9725" i="5"/>
  <c r="P9677" i="5"/>
  <c r="O9713" i="5"/>
  <c r="P9665" i="5"/>
  <c r="O9784" i="5"/>
  <c r="P9736" i="5"/>
  <c r="O9720" i="5"/>
  <c r="P9672" i="5"/>
  <c r="O9700" i="5"/>
  <c r="P9652" i="5"/>
  <c r="O9730" i="5"/>
  <c r="P9682" i="5"/>
  <c r="O9701" i="5"/>
  <c r="P9653" i="5"/>
  <c r="O9717" i="5"/>
  <c r="P9669" i="5"/>
  <c r="O9770" i="5"/>
  <c r="P9722" i="5"/>
  <c r="O9751" i="5"/>
  <c r="P9703" i="5"/>
  <c r="O9709" i="5"/>
  <c r="P9661" i="5"/>
  <c r="O9729" i="5"/>
  <c r="P9681" i="5"/>
  <c r="O9744" i="5"/>
  <c r="P9696" i="5"/>
  <c r="O9715" i="5"/>
  <c r="P9667" i="5"/>
  <c r="O9755" i="5"/>
  <c r="P9707" i="5"/>
  <c r="O9712" i="5"/>
  <c r="P9664" i="5"/>
  <c r="O9702" i="5"/>
  <c r="P9654" i="5"/>
  <c r="O9734" i="5"/>
  <c r="P9686" i="5"/>
  <c r="O9753" i="5"/>
  <c r="P9705" i="5"/>
  <c r="O9711" i="5"/>
  <c r="P9663" i="5"/>
  <c r="O9745" i="5"/>
  <c r="P9697" i="5"/>
  <c r="M9562" i="5"/>
  <c r="N9562" i="5"/>
  <c r="Q9562" i="5" s="1"/>
  <c r="F9562" i="5" s="1"/>
  <c r="G9562" i="5" s="1"/>
  <c r="M9599" i="5"/>
  <c r="N9599" i="5"/>
  <c r="Q9599" i="5" s="1"/>
  <c r="F9599" i="5" s="1"/>
  <c r="G9599" i="5" s="1"/>
  <c r="M9575" i="5"/>
  <c r="N9575" i="5"/>
  <c r="Q9575" i="5" s="1"/>
  <c r="F9575" i="5" s="1"/>
  <c r="G9575" i="5" s="1"/>
  <c r="M9567" i="5"/>
  <c r="N9567" i="5"/>
  <c r="Q9567" i="5" s="1"/>
  <c r="F9567" i="5" s="1"/>
  <c r="G9567" i="5" s="1"/>
  <c r="M9583" i="5"/>
  <c r="N9583" i="5"/>
  <c r="Q9583" i="5" s="1"/>
  <c r="F9583" i="5" s="1"/>
  <c r="G9583" i="5" s="1"/>
  <c r="M9589" i="5"/>
  <c r="N9589" i="5"/>
  <c r="Q9589" i="5" s="1"/>
  <c r="F9589" i="5" s="1"/>
  <c r="G9589" i="5" s="1"/>
  <c r="M9580" i="5"/>
  <c r="N9580" i="5"/>
  <c r="Q9580" i="5" s="1"/>
  <c r="F9580" i="5" s="1"/>
  <c r="G9580" i="5" s="1"/>
  <c r="M9590" i="5"/>
  <c r="N9590" i="5"/>
  <c r="Q9590" i="5" s="1"/>
  <c r="F9590" i="5" s="1"/>
  <c r="G9590" i="5" s="1"/>
  <c r="M9578" i="5"/>
  <c r="N9578" i="5"/>
  <c r="Q9578" i="5" s="1"/>
  <c r="F9578" i="5" s="1"/>
  <c r="G9578" i="5" s="1"/>
  <c r="M9577" i="5"/>
  <c r="N9577" i="5"/>
  <c r="Q9577" i="5" s="1"/>
  <c r="F9577" i="5" s="1"/>
  <c r="G9577" i="5" s="1"/>
  <c r="M9585" i="5"/>
  <c r="N9585" i="5"/>
  <c r="Q9585" i="5" s="1"/>
  <c r="F9585" i="5" s="1"/>
  <c r="G9585" i="5" s="1"/>
  <c r="M9611" i="5"/>
  <c r="N9611" i="5"/>
  <c r="Q9611" i="5" s="1"/>
  <c r="F9611" i="5" s="1"/>
  <c r="G9611" i="5" s="1"/>
  <c r="M9581" i="5"/>
  <c r="N9581" i="5"/>
  <c r="Q9581" i="5" s="1"/>
  <c r="F9581" i="5" s="1"/>
  <c r="G9581" i="5" s="1"/>
  <c r="M9594" i="5"/>
  <c r="N9594" i="5"/>
  <c r="Q9594" i="5" s="1"/>
  <c r="F9594" i="5" s="1"/>
  <c r="G9594" i="5" s="1"/>
  <c r="M9591" i="5"/>
  <c r="N9591" i="5"/>
  <c r="Q9591" i="5" s="1"/>
  <c r="F9591" i="5" s="1"/>
  <c r="G9591" i="5" s="1"/>
  <c r="M9603" i="5"/>
  <c r="N9603" i="5"/>
  <c r="Q9603" i="5" s="1"/>
  <c r="F9603" i="5" s="1"/>
  <c r="G9603" i="5" s="1"/>
  <c r="M9592" i="5"/>
  <c r="N9592" i="5"/>
  <c r="Q9592" i="5" s="1"/>
  <c r="F9592" i="5" s="1"/>
  <c r="G9592" i="5" s="1"/>
  <c r="M9558" i="5"/>
  <c r="N9558" i="5"/>
  <c r="Q9558" i="5" s="1"/>
  <c r="F9558" i="5" s="1"/>
  <c r="G9558" i="5" s="1"/>
  <c r="M9566" i="5"/>
  <c r="N9566" i="5"/>
  <c r="Q9566" i="5" s="1"/>
  <c r="F9566" i="5" s="1"/>
  <c r="G9566" i="5" s="1"/>
  <c r="M9593" i="5"/>
  <c r="N9593" i="5"/>
  <c r="Q9593" i="5" s="1"/>
  <c r="F9593" i="5" s="1"/>
  <c r="G9593" i="5" s="1"/>
  <c r="M9601" i="5"/>
  <c r="N9601" i="5"/>
  <c r="Q9601" i="5" s="1"/>
  <c r="F9601" i="5" s="1"/>
  <c r="G9601" i="5" s="1"/>
  <c r="M9573" i="5"/>
  <c r="N9573" i="5"/>
  <c r="Q9573" i="5" s="1"/>
  <c r="F9573" i="5" s="1"/>
  <c r="G9573" i="5" s="1"/>
  <c r="M9556" i="5"/>
  <c r="N9556" i="5"/>
  <c r="Q9556" i="5" s="1"/>
  <c r="F9556" i="5" s="1"/>
  <c r="G9556" i="5" s="1"/>
  <c r="M9574" i="5"/>
  <c r="N9574" i="5"/>
  <c r="Q9574" i="5" s="1"/>
  <c r="F9574" i="5" s="1"/>
  <c r="G9574" i="5" s="1"/>
  <c r="M9602" i="5"/>
  <c r="N9602" i="5"/>
  <c r="Q9602" i="5" s="1"/>
  <c r="F9602" i="5" s="1"/>
  <c r="G9602" i="5" s="1"/>
  <c r="M9565" i="5"/>
  <c r="N9565" i="5"/>
  <c r="Q9565" i="5" s="1"/>
  <c r="F9565" i="5" s="1"/>
  <c r="G9565" i="5" s="1"/>
  <c r="M9586" i="5"/>
  <c r="N9586" i="5"/>
  <c r="Q9586" i="5" s="1"/>
  <c r="F9586" i="5" s="1"/>
  <c r="G9586" i="5" s="1"/>
  <c r="M9587" i="5"/>
  <c r="N9587" i="5"/>
  <c r="Q9587" i="5" s="1"/>
  <c r="F9587" i="5" s="1"/>
  <c r="G9587" i="5" s="1"/>
  <c r="M9582" i="5"/>
  <c r="N9582" i="5"/>
  <c r="Q9582" i="5" s="1"/>
  <c r="F9582" i="5" s="1"/>
  <c r="G9582" i="5" s="1"/>
  <c r="M9584" i="5"/>
  <c r="N9584" i="5"/>
  <c r="Q9584" i="5" s="1"/>
  <c r="F9584" i="5" s="1"/>
  <c r="G9584" i="5" s="1"/>
  <c r="M9560" i="5"/>
  <c r="N9560" i="5"/>
  <c r="Q9560" i="5" s="1"/>
  <c r="F9560" i="5" s="1"/>
  <c r="G9560" i="5" s="1"/>
  <c r="M9561" i="5"/>
  <c r="N9561" i="5"/>
  <c r="Q9561" i="5" s="1"/>
  <c r="F9561" i="5" s="1"/>
  <c r="G9561" i="5" s="1"/>
  <c r="M9576" i="5"/>
  <c r="N9576" i="5"/>
  <c r="Q9576" i="5" s="1"/>
  <c r="F9576" i="5" s="1"/>
  <c r="G9576" i="5" s="1"/>
  <c r="M9627" i="5"/>
  <c r="N9627" i="5"/>
  <c r="Q9627" i="5" s="1"/>
  <c r="F9627" i="5" s="1"/>
  <c r="G9627" i="5" s="1"/>
  <c r="M9572" i="5"/>
  <c r="N9572" i="5"/>
  <c r="Q9572" i="5" s="1"/>
  <c r="F9572" i="5" s="1"/>
  <c r="G9572" i="5" s="1"/>
  <c r="M9569" i="5"/>
  <c r="N9569" i="5"/>
  <c r="Q9569" i="5" s="1"/>
  <c r="F9569" i="5" s="1"/>
  <c r="G9569" i="5" s="1"/>
  <c r="M9600" i="5"/>
  <c r="N9600" i="5"/>
  <c r="Q9600" i="5" s="1"/>
  <c r="F9600" i="5" s="1"/>
  <c r="G9600" i="5" s="1"/>
  <c r="M9564" i="5"/>
  <c r="N9564" i="5"/>
  <c r="Q9564" i="5" s="1"/>
  <c r="F9564" i="5" s="1"/>
  <c r="G9564" i="5" s="1"/>
  <c r="M9595" i="5"/>
  <c r="N9595" i="5"/>
  <c r="Q9595" i="5" s="1"/>
  <c r="F9595" i="5" s="1"/>
  <c r="G9595" i="5" s="1"/>
  <c r="M9588" i="5"/>
  <c r="N9588" i="5"/>
  <c r="Q9588" i="5" s="1"/>
  <c r="F9588" i="5" s="1"/>
  <c r="G9588" i="5" s="1"/>
  <c r="M9570" i="5"/>
  <c r="N9570" i="5"/>
  <c r="Q9570" i="5" s="1"/>
  <c r="F9570" i="5" s="1"/>
  <c r="G9570" i="5" s="1"/>
  <c r="M9598" i="5"/>
  <c r="N9598" i="5"/>
  <c r="Q9598" i="5" s="1"/>
  <c r="F9598" i="5" s="1"/>
  <c r="G9598" i="5" s="1"/>
  <c r="M9596" i="5"/>
  <c r="N9596" i="5"/>
  <c r="Q9596" i="5" s="1"/>
  <c r="F9596" i="5" s="1"/>
  <c r="G9596" i="5" s="1"/>
  <c r="M9557" i="5"/>
  <c r="N9557" i="5"/>
  <c r="Q9557" i="5" s="1"/>
  <c r="F9557" i="5" s="1"/>
  <c r="G9557" i="5" s="1"/>
  <c r="M9597" i="5"/>
  <c r="N9597" i="5"/>
  <c r="Q9597" i="5" s="1"/>
  <c r="F9597" i="5" s="1"/>
  <c r="G9597" i="5" s="1"/>
  <c r="M9571" i="5"/>
  <c r="N9571" i="5"/>
  <c r="Q9571" i="5" s="1"/>
  <c r="F9571" i="5" s="1"/>
  <c r="G9571" i="5" s="1"/>
  <c r="M9559" i="5"/>
  <c r="N9559" i="5"/>
  <c r="Q9559" i="5" s="1"/>
  <c r="F9559" i="5" s="1"/>
  <c r="G9559" i="5" s="1"/>
  <c r="M9568" i="5"/>
  <c r="N9568" i="5"/>
  <c r="Q9568" i="5" s="1"/>
  <c r="F9568" i="5" s="1"/>
  <c r="G9568" i="5" s="1"/>
  <c r="A9651" i="5"/>
  <c r="B9603" i="5"/>
  <c r="A9606" i="5"/>
  <c r="B9558" i="5"/>
  <c r="A9614" i="5"/>
  <c r="B9566" i="5"/>
  <c r="A9641" i="5"/>
  <c r="B9593" i="5"/>
  <c r="A9649" i="5"/>
  <c r="B9601" i="5"/>
  <c r="A9621" i="5"/>
  <c r="B9573" i="5"/>
  <c r="A9650" i="5"/>
  <c r="B9602" i="5"/>
  <c r="A9624" i="5"/>
  <c r="B9576" i="5"/>
  <c r="A9675" i="5"/>
  <c r="B9627" i="5"/>
  <c r="A9620" i="5"/>
  <c r="B9572" i="5"/>
  <c r="A9617" i="5"/>
  <c r="B9569" i="5"/>
  <c r="A9648" i="5"/>
  <c r="B9600" i="5"/>
  <c r="A9612" i="5"/>
  <c r="B9564" i="5"/>
  <c r="A9643" i="5"/>
  <c r="B9595" i="5"/>
  <c r="A9642" i="5"/>
  <c r="B9594" i="5"/>
  <c r="A9636" i="5"/>
  <c r="B9588" i="5"/>
  <c r="A9604" i="5"/>
  <c r="B9556" i="5"/>
  <c r="A9608" i="5"/>
  <c r="B9560" i="5"/>
  <c r="A9639" i="5"/>
  <c r="B9591" i="5"/>
  <c r="A9618" i="5"/>
  <c r="B9570" i="5"/>
  <c r="A9609" i="5"/>
  <c r="B9561" i="5"/>
  <c r="A9622" i="5"/>
  <c r="B9574" i="5"/>
  <c r="A9635" i="5"/>
  <c r="B9587" i="5"/>
  <c r="A9632" i="5"/>
  <c r="B9584" i="5"/>
  <c r="A9646" i="5"/>
  <c r="B9598" i="5"/>
  <c r="A9644" i="5"/>
  <c r="B9596" i="5"/>
  <c r="A9605" i="5"/>
  <c r="B9557" i="5"/>
  <c r="A9645" i="5"/>
  <c r="B9597" i="5"/>
  <c r="A9619" i="5"/>
  <c r="B9571" i="5"/>
  <c r="A9607" i="5"/>
  <c r="B9559" i="5"/>
  <c r="A9616" i="5"/>
  <c r="B9568" i="5"/>
  <c r="A9638" i="5"/>
  <c r="B9590" i="5"/>
  <c r="A9626" i="5"/>
  <c r="B9578" i="5"/>
  <c r="A9625" i="5"/>
  <c r="B9577" i="5"/>
  <c r="A9633" i="5"/>
  <c r="B9585" i="5"/>
  <c r="A9659" i="5"/>
  <c r="B9611" i="5"/>
  <c r="A9629" i="5"/>
  <c r="B9581" i="5"/>
  <c r="A9640" i="5"/>
  <c r="B9592" i="5"/>
  <c r="A9613" i="5"/>
  <c r="B9565" i="5"/>
  <c r="A9634" i="5"/>
  <c r="B9586" i="5"/>
  <c r="A9630" i="5"/>
  <c r="B9582" i="5"/>
  <c r="A9610" i="5"/>
  <c r="B9562" i="5"/>
  <c r="A9647" i="5"/>
  <c r="B9599" i="5"/>
  <c r="A9623" i="5"/>
  <c r="B9575" i="5"/>
  <c r="A9615" i="5"/>
  <c r="B9567" i="5"/>
  <c r="A9631" i="5"/>
  <c r="B9583" i="5"/>
  <c r="A9637" i="5"/>
  <c r="B9589" i="5"/>
  <c r="A9628" i="5"/>
  <c r="B9580" i="5"/>
  <c r="O9793" i="5" l="1"/>
  <c r="P9745" i="5"/>
  <c r="O9749" i="5"/>
  <c r="P9701" i="5"/>
  <c r="O9762" i="5"/>
  <c r="P9714" i="5"/>
  <c r="O9782" i="5"/>
  <c r="P9734" i="5"/>
  <c r="O9757" i="5"/>
  <c r="P9709" i="5"/>
  <c r="O9768" i="5"/>
  <c r="P9720" i="5"/>
  <c r="O9804" i="5"/>
  <c r="P9756" i="5"/>
  <c r="O9802" i="5"/>
  <c r="P9754" i="5"/>
  <c r="O9815" i="5"/>
  <c r="P9767" i="5"/>
  <c r="O9788" i="5"/>
  <c r="P9740" i="5"/>
  <c r="O9803" i="5"/>
  <c r="P9755" i="5"/>
  <c r="O9765" i="5"/>
  <c r="P9717" i="5"/>
  <c r="O9773" i="5"/>
  <c r="P9725" i="5"/>
  <c r="O9829" i="5"/>
  <c r="P9781" i="5"/>
  <c r="O9800" i="5"/>
  <c r="P9752" i="5"/>
  <c r="O9764" i="5"/>
  <c r="P9716" i="5"/>
  <c r="O9771" i="5"/>
  <c r="P9723" i="5"/>
  <c r="O9785" i="5"/>
  <c r="P9737" i="5"/>
  <c r="O9792" i="5"/>
  <c r="P9744" i="5"/>
  <c r="O9791" i="5"/>
  <c r="P9743" i="5"/>
  <c r="O9790" i="5"/>
  <c r="P9742" i="5"/>
  <c r="O9750" i="5"/>
  <c r="P9702" i="5"/>
  <c r="O9799" i="5"/>
  <c r="P9751" i="5"/>
  <c r="O9832" i="5"/>
  <c r="P9784" i="5"/>
  <c r="O9786" i="5"/>
  <c r="P9738" i="5"/>
  <c r="O9776" i="5"/>
  <c r="P9728" i="5"/>
  <c r="O9789" i="5"/>
  <c r="P9741" i="5"/>
  <c r="O9780" i="5"/>
  <c r="P9732" i="5"/>
  <c r="O9774" i="5"/>
  <c r="P9726" i="5"/>
  <c r="O9759" i="5"/>
  <c r="P9711" i="5"/>
  <c r="O9778" i="5"/>
  <c r="P9730" i="5"/>
  <c r="O9794" i="5"/>
  <c r="P9746" i="5"/>
  <c r="O9775" i="5"/>
  <c r="P9727" i="5"/>
  <c r="O9801" i="5"/>
  <c r="P9753" i="5"/>
  <c r="O9777" i="5"/>
  <c r="P9729" i="5"/>
  <c r="O9748" i="5"/>
  <c r="P9700" i="5"/>
  <c r="O9820" i="5"/>
  <c r="P9772" i="5"/>
  <c r="O9783" i="5"/>
  <c r="P9735" i="5"/>
  <c r="O9843" i="5"/>
  <c r="P9795" i="5"/>
  <c r="O9787" i="5"/>
  <c r="P9739" i="5"/>
  <c r="O9763" i="5"/>
  <c r="P9715" i="5"/>
  <c r="O9760" i="5"/>
  <c r="P9712" i="5"/>
  <c r="O9818" i="5"/>
  <c r="P9770" i="5"/>
  <c r="O9761" i="5"/>
  <c r="P9713" i="5"/>
  <c r="O9758" i="5"/>
  <c r="P9710" i="5"/>
  <c r="O9779" i="5"/>
  <c r="P9731" i="5"/>
  <c r="O9769" i="5"/>
  <c r="P9721" i="5"/>
  <c r="O9766" i="5"/>
  <c r="P9718" i="5"/>
  <c r="M9637" i="5"/>
  <c r="N9637" i="5"/>
  <c r="Q9637" i="5" s="1"/>
  <c r="F9637" i="5" s="1"/>
  <c r="G9637" i="5" s="1"/>
  <c r="M9634" i="5"/>
  <c r="N9634" i="5"/>
  <c r="Q9634" i="5" s="1"/>
  <c r="F9634" i="5" s="1"/>
  <c r="G9634" i="5" s="1"/>
  <c r="M9626" i="5"/>
  <c r="N9626" i="5"/>
  <c r="Q9626" i="5" s="1"/>
  <c r="F9626" i="5" s="1"/>
  <c r="G9626" i="5" s="1"/>
  <c r="M9644" i="5"/>
  <c r="N9644" i="5"/>
  <c r="Q9644" i="5" s="1"/>
  <c r="F9644" i="5" s="1"/>
  <c r="G9644" i="5" s="1"/>
  <c r="M9639" i="5"/>
  <c r="N9639" i="5"/>
  <c r="Q9639" i="5" s="1"/>
  <c r="F9639" i="5" s="1"/>
  <c r="G9639" i="5" s="1"/>
  <c r="M9648" i="5"/>
  <c r="N9648" i="5"/>
  <c r="Q9648" i="5" s="1"/>
  <c r="F9648" i="5" s="1"/>
  <c r="G9648" i="5" s="1"/>
  <c r="M9649" i="5"/>
  <c r="N9649" i="5"/>
  <c r="Q9649" i="5" s="1"/>
  <c r="F9649" i="5" s="1"/>
  <c r="G9649" i="5" s="1"/>
  <c r="M9619" i="5"/>
  <c r="N9619" i="5"/>
  <c r="Q9619" i="5" s="1"/>
  <c r="F9619" i="5" s="1"/>
  <c r="G9619" i="5" s="1"/>
  <c r="M9651" i="5"/>
  <c r="N9651" i="5"/>
  <c r="Q9651" i="5" s="1"/>
  <c r="F9651" i="5" s="1"/>
  <c r="G9651" i="5" s="1"/>
  <c r="M9622" i="5"/>
  <c r="N9622" i="5"/>
  <c r="Q9622" i="5" s="1"/>
  <c r="F9622" i="5" s="1"/>
  <c r="G9622" i="5" s="1"/>
  <c r="M9633" i="5"/>
  <c r="N9633" i="5"/>
  <c r="Q9633" i="5" s="1"/>
  <c r="F9633" i="5" s="1"/>
  <c r="G9633" i="5" s="1"/>
  <c r="M9645" i="5"/>
  <c r="N9645" i="5"/>
  <c r="Q9645" i="5" s="1"/>
  <c r="F9645" i="5" s="1"/>
  <c r="G9645" i="5" s="1"/>
  <c r="M9643" i="5"/>
  <c r="N9643" i="5"/>
  <c r="Q9643" i="5" s="1"/>
  <c r="F9643" i="5" s="1"/>
  <c r="G9643" i="5" s="1"/>
  <c r="M9650" i="5"/>
  <c r="N9650" i="5"/>
  <c r="Q9650" i="5" s="1"/>
  <c r="F9650" i="5" s="1"/>
  <c r="G9650" i="5" s="1"/>
  <c r="M9628" i="5"/>
  <c r="N9628" i="5"/>
  <c r="Q9628" i="5" s="1"/>
  <c r="F9628" i="5" s="1"/>
  <c r="G9628" i="5" s="1"/>
  <c r="M9630" i="5"/>
  <c r="N9630" i="5"/>
  <c r="Q9630" i="5" s="1"/>
  <c r="F9630" i="5" s="1"/>
  <c r="G9630" i="5" s="1"/>
  <c r="M9605" i="5"/>
  <c r="N9605" i="5"/>
  <c r="Q9605" i="5" s="1"/>
  <c r="F9605" i="5" s="1"/>
  <c r="G9605" i="5" s="1"/>
  <c r="M9618" i="5"/>
  <c r="N9618" i="5"/>
  <c r="Q9618" i="5" s="1"/>
  <c r="F9618" i="5" s="1"/>
  <c r="G9618" i="5" s="1"/>
  <c r="M9612" i="5"/>
  <c r="N9612" i="5"/>
  <c r="Q9612" i="5" s="1"/>
  <c r="F9612" i="5" s="1"/>
  <c r="G9612" i="5" s="1"/>
  <c r="M9621" i="5"/>
  <c r="N9621" i="5"/>
  <c r="Q9621" i="5" s="1"/>
  <c r="F9621" i="5" s="1"/>
  <c r="G9621" i="5" s="1"/>
  <c r="M9631" i="5"/>
  <c r="N9631" i="5"/>
  <c r="Q9631" i="5" s="1"/>
  <c r="F9631" i="5" s="1"/>
  <c r="G9631" i="5" s="1"/>
  <c r="M9613" i="5"/>
  <c r="N9613" i="5"/>
  <c r="Q9613" i="5" s="1"/>
  <c r="F9613" i="5" s="1"/>
  <c r="G9613" i="5" s="1"/>
  <c r="M9638" i="5"/>
  <c r="N9638" i="5"/>
  <c r="Q9638" i="5" s="1"/>
  <c r="F9638" i="5" s="1"/>
  <c r="G9638" i="5" s="1"/>
  <c r="M9646" i="5"/>
  <c r="N9646" i="5"/>
  <c r="Q9646" i="5" s="1"/>
  <c r="F9646" i="5" s="1"/>
  <c r="G9646" i="5" s="1"/>
  <c r="M9608" i="5"/>
  <c r="N9608" i="5"/>
  <c r="Q9608" i="5" s="1"/>
  <c r="F9608" i="5" s="1"/>
  <c r="G9608" i="5" s="1"/>
  <c r="M9617" i="5"/>
  <c r="N9617" i="5"/>
  <c r="Q9617" i="5" s="1"/>
  <c r="F9617" i="5" s="1"/>
  <c r="G9617" i="5" s="1"/>
  <c r="M9641" i="5"/>
  <c r="N9641" i="5"/>
  <c r="Q9641" i="5" s="1"/>
  <c r="F9641" i="5" s="1"/>
  <c r="G9641" i="5" s="1"/>
  <c r="M9647" i="5"/>
  <c r="N9647" i="5"/>
  <c r="Q9647" i="5" s="1"/>
  <c r="F9647" i="5" s="1"/>
  <c r="G9647" i="5" s="1"/>
  <c r="M9615" i="5"/>
  <c r="N9615" i="5"/>
  <c r="Q9615" i="5" s="1"/>
  <c r="F9615" i="5" s="1"/>
  <c r="G9615" i="5" s="1"/>
  <c r="M9640" i="5"/>
  <c r="N9640" i="5"/>
  <c r="Q9640" i="5" s="1"/>
  <c r="F9640" i="5" s="1"/>
  <c r="G9640" i="5" s="1"/>
  <c r="M9616" i="5"/>
  <c r="N9616" i="5"/>
  <c r="Q9616" i="5" s="1"/>
  <c r="F9616" i="5" s="1"/>
  <c r="G9616" i="5" s="1"/>
  <c r="M9632" i="5"/>
  <c r="N9632" i="5"/>
  <c r="Q9632" i="5" s="1"/>
  <c r="F9632" i="5" s="1"/>
  <c r="G9632" i="5" s="1"/>
  <c r="M9604" i="5"/>
  <c r="N9604" i="5"/>
  <c r="Q9604" i="5" s="1"/>
  <c r="F9604" i="5" s="1"/>
  <c r="G9604" i="5" s="1"/>
  <c r="M9620" i="5"/>
  <c r="N9620" i="5"/>
  <c r="Q9620" i="5" s="1"/>
  <c r="F9620" i="5" s="1"/>
  <c r="G9620" i="5" s="1"/>
  <c r="M9614" i="5"/>
  <c r="N9614" i="5"/>
  <c r="Q9614" i="5" s="1"/>
  <c r="F9614" i="5" s="1"/>
  <c r="G9614" i="5" s="1"/>
  <c r="M9659" i="5"/>
  <c r="N9659" i="5"/>
  <c r="Q9659" i="5" s="1"/>
  <c r="F9659" i="5" s="1"/>
  <c r="G9659" i="5" s="1"/>
  <c r="M9642" i="5"/>
  <c r="N9642" i="5"/>
  <c r="Q9642" i="5" s="1"/>
  <c r="F9642" i="5" s="1"/>
  <c r="G9642" i="5" s="1"/>
  <c r="M9624" i="5"/>
  <c r="N9624" i="5"/>
  <c r="Q9624" i="5" s="1"/>
  <c r="F9624" i="5" s="1"/>
  <c r="G9624" i="5" s="1"/>
  <c r="M9610" i="5"/>
  <c r="N9610" i="5"/>
  <c r="Q9610" i="5" s="1"/>
  <c r="F9610" i="5" s="1"/>
  <c r="G9610" i="5" s="1"/>
  <c r="M9609" i="5"/>
  <c r="N9609" i="5"/>
  <c r="Q9609" i="5" s="1"/>
  <c r="F9609" i="5" s="1"/>
  <c r="G9609" i="5" s="1"/>
  <c r="M9625" i="5"/>
  <c r="N9625" i="5"/>
  <c r="Q9625" i="5" s="1"/>
  <c r="F9625" i="5" s="1"/>
  <c r="G9625" i="5" s="1"/>
  <c r="M9623" i="5"/>
  <c r="N9623" i="5"/>
  <c r="Q9623" i="5" s="1"/>
  <c r="F9623" i="5" s="1"/>
  <c r="G9623" i="5" s="1"/>
  <c r="M9629" i="5"/>
  <c r="N9629" i="5"/>
  <c r="Q9629" i="5" s="1"/>
  <c r="F9629" i="5" s="1"/>
  <c r="G9629" i="5" s="1"/>
  <c r="M9607" i="5"/>
  <c r="N9607" i="5"/>
  <c r="Q9607" i="5" s="1"/>
  <c r="F9607" i="5" s="1"/>
  <c r="G9607" i="5" s="1"/>
  <c r="M9635" i="5"/>
  <c r="N9635" i="5"/>
  <c r="Q9635" i="5" s="1"/>
  <c r="F9635" i="5" s="1"/>
  <c r="G9635" i="5" s="1"/>
  <c r="M9636" i="5"/>
  <c r="N9636" i="5"/>
  <c r="Q9636" i="5" s="1"/>
  <c r="F9636" i="5" s="1"/>
  <c r="G9636" i="5" s="1"/>
  <c r="M9675" i="5"/>
  <c r="N9675" i="5"/>
  <c r="Q9675" i="5" s="1"/>
  <c r="F9675" i="5" s="1"/>
  <c r="G9675" i="5" s="1"/>
  <c r="M9606" i="5"/>
  <c r="N9606" i="5"/>
  <c r="Q9606" i="5" s="1"/>
  <c r="F9606" i="5" s="1"/>
  <c r="G9606" i="5" s="1"/>
  <c r="A9685" i="5"/>
  <c r="B9637" i="5"/>
  <c r="A9682" i="5"/>
  <c r="B9634" i="5"/>
  <c r="A9674" i="5"/>
  <c r="B9626" i="5"/>
  <c r="A9692" i="5"/>
  <c r="B9644" i="5"/>
  <c r="A9687" i="5"/>
  <c r="B9639" i="5"/>
  <c r="A9696" i="5"/>
  <c r="B9648" i="5"/>
  <c r="A9697" i="5"/>
  <c r="B9649" i="5"/>
  <c r="A9663" i="5"/>
  <c r="B9615" i="5"/>
  <c r="A9688" i="5"/>
  <c r="B9640" i="5"/>
  <c r="A9664" i="5"/>
  <c r="B9616" i="5"/>
  <c r="A9680" i="5"/>
  <c r="B9632" i="5"/>
  <c r="A9652" i="5"/>
  <c r="B9604" i="5"/>
  <c r="A9668" i="5"/>
  <c r="B9620" i="5"/>
  <c r="A9662" i="5"/>
  <c r="B9614" i="5"/>
  <c r="A9676" i="5"/>
  <c r="B9628" i="5"/>
  <c r="A9678" i="5"/>
  <c r="B9630" i="5"/>
  <c r="A9673" i="5"/>
  <c r="B9625" i="5"/>
  <c r="A9653" i="5"/>
  <c r="B9605" i="5"/>
  <c r="A9666" i="5"/>
  <c r="B9618" i="5"/>
  <c r="A9660" i="5"/>
  <c r="B9612" i="5"/>
  <c r="A9669" i="5"/>
  <c r="B9621" i="5"/>
  <c r="A9679" i="5"/>
  <c r="B9631" i="5"/>
  <c r="A9661" i="5"/>
  <c r="B9613" i="5"/>
  <c r="A9686" i="5"/>
  <c r="B9638" i="5"/>
  <c r="A9694" i="5"/>
  <c r="B9646" i="5"/>
  <c r="A9656" i="5"/>
  <c r="B9608" i="5"/>
  <c r="A9665" i="5"/>
  <c r="B9617" i="5"/>
  <c r="A9689" i="5"/>
  <c r="B9641" i="5"/>
  <c r="A9671" i="5"/>
  <c r="B9623" i="5"/>
  <c r="A9677" i="5"/>
  <c r="B9629" i="5"/>
  <c r="A9655" i="5"/>
  <c r="B9607" i="5"/>
  <c r="A9683" i="5"/>
  <c r="B9635" i="5"/>
  <c r="A9684" i="5"/>
  <c r="B9636" i="5"/>
  <c r="A9723" i="5"/>
  <c r="B9675" i="5"/>
  <c r="A9654" i="5"/>
  <c r="B9606" i="5"/>
  <c r="A9658" i="5"/>
  <c r="B9610" i="5"/>
  <c r="A9681" i="5"/>
  <c r="B9633" i="5"/>
  <c r="A9693" i="5"/>
  <c r="B9645" i="5"/>
  <c r="A9657" i="5"/>
  <c r="B9609" i="5"/>
  <c r="A9691" i="5"/>
  <c r="B9643" i="5"/>
  <c r="A9698" i="5"/>
  <c r="B9650" i="5"/>
  <c r="A9695" i="5"/>
  <c r="B9647" i="5"/>
  <c r="A9707" i="5"/>
  <c r="B9659" i="5"/>
  <c r="A9667" i="5"/>
  <c r="B9619" i="5"/>
  <c r="A9670" i="5"/>
  <c r="B9622" i="5"/>
  <c r="A9690" i="5"/>
  <c r="B9642" i="5"/>
  <c r="A9672" i="5"/>
  <c r="B9624" i="5"/>
  <c r="A9699" i="5"/>
  <c r="B9651" i="5"/>
  <c r="O9814" i="5" l="1"/>
  <c r="P9766" i="5"/>
  <c r="O9827" i="5"/>
  <c r="P9779" i="5"/>
  <c r="O9891" i="5"/>
  <c r="P9843" i="5"/>
  <c r="O9842" i="5"/>
  <c r="P9794" i="5"/>
  <c r="O9834" i="5"/>
  <c r="P9786" i="5"/>
  <c r="O9833" i="5"/>
  <c r="P9785" i="5"/>
  <c r="O9851" i="5"/>
  <c r="P9803" i="5"/>
  <c r="O9830" i="5"/>
  <c r="P9782" i="5"/>
  <c r="O9811" i="5"/>
  <c r="P9763" i="5"/>
  <c r="O9849" i="5"/>
  <c r="P9801" i="5"/>
  <c r="O9837" i="5"/>
  <c r="P9789" i="5"/>
  <c r="O9839" i="5"/>
  <c r="P9791" i="5"/>
  <c r="O9816" i="5"/>
  <c r="P9768" i="5"/>
  <c r="O9817" i="5"/>
  <c r="P9769" i="5"/>
  <c r="O9835" i="5"/>
  <c r="P9787" i="5"/>
  <c r="O9823" i="5"/>
  <c r="P9775" i="5"/>
  <c r="O9824" i="5"/>
  <c r="P9776" i="5"/>
  <c r="O9840" i="5"/>
  <c r="P9792" i="5"/>
  <c r="O9805" i="5"/>
  <c r="P9757" i="5"/>
  <c r="O9826" i="5"/>
  <c r="P9778" i="5"/>
  <c r="O9880" i="5"/>
  <c r="P9832" i="5"/>
  <c r="O9836" i="5"/>
  <c r="P9788" i="5"/>
  <c r="O9831" i="5"/>
  <c r="P9783" i="5"/>
  <c r="O9819" i="5"/>
  <c r="P9771" i="5"/>
  <c r="O9809" i="5"/>
  <c r="P9761" i="5"/>
  <c r="O9868" i="5"/>
  <c r="P9820" i="5"/>
  <c r="O9807" i="5"/>
  <c r="P9759" i="5"/>
  <c r="O9847" i="5"/>
  <c r="P9799" i="5"/>
  <c r="O9812" i="5"/>
  <c r="P9764" i="5"/>
  <c r="O9863" i="5"/>
  <c r="P9815" i="5"/>
  <c r="O9797" i="5"/>
  <c r="P9749" i="5"/>
  <c r="O9821" i="5"/>
  <c r="P9773" i="5"/>
  <c r="O9808" i="5"/>
  <c r="P9760" i="5"/>
  <c r="O9825" i="5"/>
  <c r="P9777" i="5"/>
  <c r="O9828" i="5"/>
  <c r="P9780" i="5"/>
  <c r="O9838" i="5"/>
  <c r="P9790" i="5"/>
  <c r="O9877" i="5"/>
  <c r="P9829" i="5"/>
  <c r="O9852" i="5"/>
  <c r="P9804" i="5"/>
  <c r="O9813" i="5"/>
  <c r="P9765" i="5"/>
  <c r="O9806" i="5"/>
  <c r="P9758" i="5"/>
  <c r="O9810" i="5"/>
  <c r="P9762" i="5"/>
  <c r="O9866" i="5"/>
  <c r="P9818" i="5"/>
  <c r="O9796" i="5"/>
  <c r="P9748" i="5"/>
  <c r="O9822" i="5"/>
  <c r="P9774" i="5"/>
  <c r="O9798" i="5"/>
  <c r="P9750" i="5"/>
  <c r="O9848" i="5"/>
  <c r="P9800" i="5"/>
  <c r="O9850" i="5"/>
  <c r="P9802" i="5"/>
  <c r="O9841" i="5"/>
  <c r="P9793" i="5"/>
  <c r="M9658" i="5"/>
  <c r="N9658" i="5"/>
  <c r="Q9658" i="5" s="1"/>
  <c r="F9658" i="5" s="1"/>
  <c r="G9658" i="5" s="1"/>
  <c r="M9676" i="5"/>
  <c r="N9676" i="5"/>
  <c r="Q9676" i="5" s="1"/>
  <c r="F9676" i="5" s="1"/>
  <c r="G9676" i="5" s="1"/>
  <c r="M9707" i="5"/>
  <c r="N9707" i="5"/>
  <c r="Q9707" i="5" s="1"/>
  <c r="F9707" i="5" s="1"/>
  <c r="G9707" i="5" s="1"/>
  <c r="M9679" i="5"/>
  <c r="N9679" i="5"/>
  <c r="Q9679" i="5" s="1"/>
  <c r="F9679" i="5" s="1"/>
  <c r="G9679" i="5" s="1"/>
  <c r="M9685" i="5"/>
  <c r="N9685" i="5"/>
  <c r="Q9685" i="5" s="1"/>
  <c r="F9685" i="5" s="1"/>
  <c r="G9685" i="5" s="1"/>
  <c r="M9654" i="5"/>
  <c r="N9654" i="5"/>
  <c r="Q9654" i="5" s="1"/>
  <c r="F9654" i="5" s="1"/>
  <c r="G9654" i="5" s="1"/>
  <c r="M9662" i="5"/>
  <c r="N9662" i="5"/>
  <c r="Q9662" i="5" s="1"/>
  <c r="F9662" i="5" s="1"/>
  <c r="G9662" i="5" s="1"/>
  <c r="M9672" i="5"/>
  <c r="N9672" i="5"/>
  <c r="Q9672" i="5" s="1"/>
  <c r="F9672" i="5" s="1"/>
  <c r="G9672" i="5" s="1"/>
  <c r="M9691" i="5"/>
  <c r="N9691" i="5"/>
  <c r="Q9691" i="5" s="1"/>
  <c r="F9691" i="5" s="1"/>
  <c r="G9691" i="5" s="1"/>
  <c r="M9684" i="5"/>
  <c r="N9684" i="5"/>
  <c r="Q9684" i="5" s="1"/>
  <c r="F9684" i="5" s="1"/>
  <c r="G9684" i="5" s="1"/>
  <c r="M9656" i="5"/>
  <c r="N9656" i="5"/>
  <c r="Q9656" i="5" s="1"/>
  <c r="F9656" i="5" s="1"/>
  <c r="G9656" i="5" s="1"/>
  <c r="M9666" i="5"/>
  <c r="N9666" i="5"/>
  <c r="Q9666" i="5" s="1"/>
  <c r="F9666" i="5" s="1"/>
  <c r="G9666" i="5" s="1"/>
  <c r="M9652" i="5"/>
  <c r="N9652" i="5"/>
  <c r="Q9652" i="5" s="1"/>
  <c r="F9652" i="5" s="1"/>
  <c r="G9652" i="5" s="1"/>
  <c r="M9687" i="5"/>
  <c r="N9687" i="5"/>
  <c r="Q9687" i="5" s="1"/>
  <c r="F9687" i="5" s="1"/>
  <c r="G9687" i="5" s="1"/>
  <c r="M9671" i="5"/>
  <c r="N9671" i="5"/>
  <c r="Q9671" i="5" s="1"/>
  <c r="F9671" i="5" s="1"/>
  <c r="G9671" i="5" s="1"/>
  <c r="M9663" i="5"/>
  <c r="N9663" i="5"/>
  <c r="Q9663" i="5" s="1"/>
  <c r="F9663" i="5" s="1"/>
  <c r="G9663" i="5" s="1"/>
  <c r="M9699" i="5"/>
  <c r="N9699" i="5"/>
  <c r="Q9699" i="5" s="1"/>
  <c r="F9699" i="5" s="1"/>
  <c r="G9699" i="5" s="1"/>
  <c r="M9723" i="5"/>
  <c r="N9723" i="5"/>
  <c r="Q9723" i="5" s="1"/>
  <c r="F9723" i="5" s="1"/>
  <c r="G9723" i="5" s="1"/>
  <c r="M9665" i="5"/>
  <c r="N9665" i="5"/>
  <c r="Q9665" i="5" s="1"/>
  <c r="F9665" i="5" s="1"/>
  <c r="G9665" i="5" s="1"/>
  <c r="M9660" i="5"/>
  <c r="N9660" i="5"/>
  <c r="Q9660" i="5" s="1"/>
  <c r="F9660" i="5" s="1"/>
  <c r="G9660" i="5" s="1"/>
  <c r="M9668" i="5"/>
  <c r="N9668" i="5"/>
  <c r="Q9668" i="5" s="1"/>
  <c r="F9668" i="5" s="1"/>
  <c r="G9668" i="5" s="1"/>
  <c r="M9696" i="5"/>
  <c r="N9696" i="5"/>
  <c r="Q9696" i="5" s="1"/>
  <c r="F9696" i="5" s="1"/>
  <c r="G9696" i="5" s="1"/>
  <c r="M9690" i="5"/>
  <c r="N9690" i="5"/>
  <c r="Q9690" i="5" s="1"/>
  <c r="F9690" i="5" s="1"/>
  <c r="G9690" i="5" s="1"/>
  <c r="M9657" i="5"/>
  <c r="N9657" i="5"/>
  <c r="Q9657" i="5" s="1"/>
  <c r="F9657" i="5" s="1"/>
  <c r="G9657" i="5" s="1"/>
  <c r="M9683" i="5"/>
  <c r="N9683" i="5"/>
  <c r="Q9683" i="5" s="1"/>
  <c r="F9683" i="5" s="1"/>
  <c r="G9683" i="5" s="1"/>
  <c r="M9694" i="5"/>
  <c r="N9694" i="5"/>
  <c r="Q9694" i="5" s="1"/>
  <c r="F9694" i="5" s="1"/>
  <c r="G9694" i="5" s="1"/>
  <c r="M9653" i="5"/>
  <c r="N9653" i="5"/>
  <c r="Q9653" i="5" s="1"/>
  <c r="F9653" i="5" s="1"/>
  <c r="G9653" i="5" s="1"/>
  <c r="M9680" i="5"/>
  <c r="N9680" i="5"/>
  <c r="Q9680" i="5" s="1"/>
  <c r="F9680" i="5" s="1"/>
  <c r="G9680" i="5" s="1"/>
  <c r="M9692" i="5"/>
  <c r="N9692" i="5"/>
  <c r="Q9692" i="5" s="1"/>
  <c r="F9692" i="5" s="1"/>
  <c r="G9692" i="5" s="1"/>
  <c r="M9670" i="5"/>
  <c r="N9670" i="5"/>
  <c r="Q9670" i="5" s="1"/>
  <c r="F9670" i="5" s="1"/>
  <c r="G9670" i="5" s="1"/>
  <c r="M9693" i="5"/>
  <c r="N9693" i="5"/>
  <c r="Q9693" i="5" s="1"/>
  <c r="F9693" i="5" s="1"/>
  <c r="G9693" i="5" s="1"/>
  <c r="M9655" i="5"/>
  <c r="N9655" i="5"/>
  <c r="Q9655" i="5" s="1"/>
  <c r="F9655" i="5" s="1"/>
  <c r="G9655" i="5" s="1"/>
  <c r="M9686" i="5"/>
  <c r="N9686" i="5"/>
  <c r="Q9686" i="5" s="1"/>
  <c r="F9686" i="5" s="1"/>
  <c r="G9686" i="5" s="1"/>
  <c r="M9673" i="5"/>
  <c r="N9673" i="5"/>
  <c r="Q9673" i="5" s="1"/>
  <c r="F9673" i="5" s="1"/>
  <c r="G9673" i="5" s="1"/>
  <c r="M9664" i="5"/>
  <c r="N9664" i="5"/>
  <c r="Q9664" i="5" s="1"/>
  <c r="F9664" i="5" s="1"/>
  <c r="G9664" i="5" s="1"/>
  <c r="M9674" i="5"/>
  <c r="N9674" i="5"/>
  <c r="Q9674" i="5" s="1"/>
  <c r="F9674" i="5" s="1"/>
  <c r="G9674" i="5" s="1"/>
  <c r="M9689" i="5"/>
  <c r="N9689" i="5"/>
  <c r="Q9689" i="5" s="1"/>
  <c r="F9689" i="5" s="1"/>
  <c r="G9689" i="5" s="1"/>
  <c r="M9695" i="5"/>
  <c r="N9695" i="5"/>
  <c r="Q9695" i="5" s="1"/>
  <c r="F9695" i="5" s="1"/>
  <c r="G9695" i="5" s="1"/>
  <c r="M9669" i="5"/>
  <c r="N9669" i="5"/>
  <c r="Q9669" i="5" s="1"/>
  <c r="F9669" i="5" s="1"/>
  <c r="G9669" i="5" s="1"/>
  <c r="M9697" i="5"/>
  <c r="N9697" i="5"/>
  <c r="Q9697" i="5" s="1"/>
  <c r="F9697" i="5" s="1"/>
  <c r="G9697" i="5" s="1"/>
  <c r="M9698" i="5"/>
  <c r="N9698" i="5"/>
  <c r="Q9698" i="5" s="1"/>
  <c r="F9698" i="5" s="1"/>
  <c r="G9698" i="5" s="1"/>
  <c r="M9667" i="5"/>
  <c r="N9667" i="5"/>
  <c r="Q9667" i="5" s="1"/>
  <c r="F9667" i="5" s="1"/>
  <c r="G9667" i="5" s="1"/>
  <c r="M9681" i="5"/>
  <c r="N9681" i="5"/>
  <c r="Q9681" i="5" s="1"/>
  <c r="F9681" i="5" s="1"/>
  <c r="G9681" i="5" s="1"/>
  <c r="M9677" i="5"/>
  <c r="N9677" i="5"/>
  <c r="Q9677" i="5" s="1"/>
  <c r="F9677" i="5" s="1"/>
  <c r="G9677" i="5" s="1"/>
  <c r="M9661" i="5"/>
  <c r="N9661" i="5"/>
  <c r="Q9661" i="5" s="1"/>
  <c r="F9661" i="5" s="1"/>
  <c r="G9661" i="5" s="1"/>
  <c r="M9678" i="5"/>
  <c r="N9678" i="5"/>
  <c r="Q9678" i="5" s="1"/>
  <c r="F9678" i="5" s="1"/>
  <c r="G9678" i="5" s="1"/>
  <c r="M9688" i="5"/>
  <c r="N9688" i="5"/>
  <c r="Q9688" i="5" s="1"/>
  <c r="F9688" i="5" s="1"/>
  <c r="G9688" i="5" s="1"/>
  <c r="M9682" i="5"/>
  <c r="N9682" i="5"/>
  <c r="Q9682" i="5" s="1"/>
  <c r="F9682" i="5" s="1"/>
  <c r="G9682" i="5" s="1"/>
  <c r="A9747" i="5"/>
  <c r="B9699" i="5"/>
  <c r="A9746" i="5"/>
  <c r="B9698" i="5"/>
  <c r="A9771" i="5"/>
  <c r="B9723" i="5"/>
  <c r="A9713" i="5"/>
  <c r="B9665" i="5"/>
  <c r="A9708" i="5"/>
  <c r="B9660" i="5"/>
  <c r="A9716" i="5"/>
  <c r="B9668" i="5"/>
  <c r="A9744" i="5"/>
  <c r="B9696" i="5"/>
  <c r="A9702" i="5"/>
  <c r="B9654" i="5"/>
  <c r="A9737" i="5"/>
  <c r="B9689" i="5"/>
  <c r="A9717" i="5"/>
  <c r="B9669" i="5"/>
  <c r="A9710" i="5"/>
  <c r="B9662" i="5"/>
  <c r="A9745" i="5"/>
  <c r="B9697" i="5"/>
  <c r="A9732" i="5"/>
  <c r="B9684" i="5"/>
  <c r="A9704" i="5"/>
  <c r="B9656" i="5"/>
  <c r="A9714" i="5"/>
  <c r="B9666" i="5"/>
  <c r="A9700" i="5"/>
  <c r="B9652" i="5"/>
  <c r="A9735" i="5"/>
  <c r="B9687" i="5"/>
  <c r="A9720" i="5"/>
  <c r="B9672" i="5"/>
  <c r="A9739" i="5"/>
  <c r="B9691" i="5"/>
  <c r="A9705" i="5"/>
  <c r="B9657" i="5"/>
  <c r="A9742" i="5"/>
  <c r="B9694" i="5"/>
  <c r="A9728" i="5"/>
  <c r="B9680" i="5"/>
  <c r="A9718" i="5"/>
  <c r="B9670" i="5"/>
  <c r="A9741" i="5"/>
  <c r="B9693" i="5"/>
  <c r="A9703" i="5"/>
  <c r="B9655" i="5"/>
  <c r="A9734" i="5"/>
  <c r="B9686" i="5"/>
  <c r="A9721" i="5"/>
  <c r="B9673" i="5"/>
  <c r="A9712" i="5"/>
  <c r="B9664" i="5"/>
  <c r="A9722" i="5"/>
  <c r="B9674" i="5"/>
  <c r="A9743" i="5"/>
  <c r="B9695" i="5"/>
  <c r="A9738" i="5"/>
  <c r="B9690" i="5"/>
  <c r="A9731" i="5"/>
  <c r="B9683" i="5"/>
  <c r="A9701" i="5"/>
  <c r="B9653" i="5"/>
  <c r="A9740" i="5"/>
  <c r="B9692" i="5"/>
  <c r="A9715" i="5"/>
  <c r="B9667" i="5"/>
  <c r="A9729" i="5"/>
  <c r="B9681" i="5"/>
  <c r="A9725" i="5"/>
  <c r="B9677" i="5"/>
  <c r="A9709" i="5"/>
  <c r="B9661" i="5"/>
  <c r="A9726" i="5"/>
  <c r="B9678" i="5"/>
  <c r="A9736" i="5"/>
  <c r="B9688" i="5"/>
  <c r="A9730" i="5"/>
  <c r="B9682" i="5"/>
  <c r="A9755" i="5"/>
  <c r="B9707" i="5"/>
  <c r="A9706" i="5"/>
  <c r="B9658" i="5"/>
  <c r="A9719" i="5"/>
  <c r="B9671" i="5"/>
  <c r="A9727" i="5"/>
  <c r="B9679" i="5"/>
  <c r="A9724" i="5"/>
  <c r="B9676" i="5"/>
  <c r="A9711" i="5"/>
  <c r="B9663" i="5"/>
  <c r="A9733" i="5"/>
  <c r="B9685" i="5"/>
  <c r="O9896" i="5" l="1"/>
  <c r="P9848" i="5"/>
  <c r="O9861" i="5"/>
  <c r="P9813" i="5"/>
  <c r="O9869" i="5"/>
  <c r="P9821" i="5"/>
  <c r="O9857" i="5"/>
  <c r="P9809" i="5"/>
  <c r="O9888" i="5"/>
  <c r="P9840" i="5"/>
  <c r="O9885" i="5"/>
  <c r="P9837" i="5"/>
  <c r="O9890" i="5"/>
  <c r="P9842" i="5"/>
  <c r="O9898" i="5"/>
  <c r="P9850" i="5"/>
  <c r="O9854" i="5"/>
  <c r="P9806" i="5"/>
  <c r="O9856" i="5"/>
  <c r="P9808" i="5"/>
  <c r="O9916" i="5"/>
  <c r="P9868" i="5"/>
  <c r="O9853" i="5"/>
  <c r="P9805" i="5"/>
  <c r="O9882" i="5"/>
  <c r="P9834" i="5"/>
  <c r="O9846" i="5"/>
  <c r="P9798" i="5"/>
  <c r="O9900" i="5"/>
  <c r="P9852" i="5"/>
  <c r="O9845" i="5"/>
  <c r="P9797" i="5"/>
  <c r="O9872" i="5"/>
  <c r="P9824" i="5"/>
  <c r="O9897" i="5"/>
  <c r="P9849" i="5"/>
  <c r="O9939" i="5"/>
  <c r="P9891" i="5"/>
  <c r="P9810" i="5"/>
  <c r="O9858" i="5"/>
  <c r="O9874" i="5"/>
  <c r="P9826" i="5"/>
  <c r="O9864" i="5"/>
  <c r="P9816" i="5"/>
  <c r="O9870" i="5"/>
  <c r="P9822" i="5"/>
  <c r="O9925" i="5"/>
  <c r="P9877" i="5"/>
  <c r="O9911" i="5"/>
  <c r="P9863" i="5"/>
  <c r="O9879" i="5"/>
  <c r="P9831" i="5"/>
  <c r="O9871" i="5"/>
  <c r="P9823" i="5"/>
  <c r="O9859" i="5"/>
  <c r="P9811" i="5"/>
  <c r="O9875" i="5"/>
  <c r="P9827" i="5"/>
  <c r="O9889" i="5"/>
  <c r="P9841" i="5"/>
  <c r="O9873" i="5"/>
  <c r="P9825" i="5"/>
  <c r="O9855" i="5"/>
  <c r="P9807" i="5"/>
  <c r="O9881" i="5"/>
  <c r="P9833" i="5"/>
  <c r="O9914" i="5"/>
  <c r="P9866" i="5"/>
  <c r="O9876" i="5"/>
  <c r="P9828" i="5"/>
  <c r="O9895" i="5"/>
  <c r="P9847" i="5"/>
  <c r="O9928" i="5"/>
  <c r="P9880" i="5"/>
  <c r="O9865" i="5"/>
  <c r="P9817" i="5"/>
  <c r="O9899" i="5"/>
  <c r="P9851" i="5"/>
  <c r="O9887" i="5"/>
  <c r="P9839" i="5"/>
  <c r="O9867" i="5"/>
  <c r="P9819" i="5"/>
  <c r="O9844" i="5"/>
  <c r="P9796" i="5"/>
  <c r="O9886" i="5"/>
  <c r="P9838" i="5"/>
  <c r="O9860" i="5"/>
  <c r="P9812" i="5"/>
  <c r="O9884" i="5"/>
  <c r="P9836" i="5"/>
  <c r="O9883" i="5"/>
  <c r="P9835" i="5"/>
  <c r="O9878" i="5"/>
  <c r="P9830" i="5"/>
  <c r="O9862" i="5"/>
  <c r="P9814" i="5"/>
  <c r="M9729" i="5"/>
  <c r="N9729" i="5"/>
  <c r="Q9729" i="5" s="1"/>
  <c r="F9729" i="5" s="1"/>
  <c r="G9729" i="5" s="1"/>
  <c r="M9714" i="5"/>
  <c r="N9714" i="5"/>
  <c r="Q9714" i="5" s="1"/>
  <c r="F9714" i="5" s="1"/>
  <c r="G9714" i="5" s="1"/>
  <c r="M9747" i="5"/>
  <c r="N9747" i="5"/>
  <c r="Q9747" i="5" s="1"/>
  <c r="F9747" i="5" s="1"/>
  <c r="G9747" i="5" s="1"/>
  <c r="M9722" i="5"/>
  <c r="N9722" i="5"/>
  <c r="Q9722" i="5" s="1"/>
  <c r="F9722" i="5" s="1"/>
  <c r="G9722" i="5" s="1"/>
  <c r="M9702" i="5"/>
  <c r="N9702" i="5"/>
  <c r="Q9702" i="5" s="1"/>
  <c r="F9702" i="5" s="1"/>
  <c r="G9702" i="5" s="1"/>
  <c r="M9715" i="5"/>
  <c r="N9715" i="5"/>
  <c r="Q9715" i="5" s="1"/>
  <c r="F9715" i="5" s="1"/>
  <c r="G9715" i="5" s="1"/>
  <c r="M9711" i="5"/>
  <c r="N9711" i="5"/>
  <c r="Q9711" i="5" s="1"/>
  <c r="F9711" i="5" s="1"/>
  <c r="G9711" i="5" s="1"/>
  <c r="M9736" i="5"/>
  <c r="N9736" i="5"/>
  <c r="Q9736" i="5" s="1"/>
  <c r="F9736" i="5" s="1"/>
  <c r="G9736" i="5" s="1"/>
  <c r="M9701" i="5"/>
  <c r="N9701" i="5"/>
  <c r="Q9701" i="5" s="1"/>
  <c r="F9701" i="5" s="1"/>
  <c r="G9701" i="5" s="1"/>
  <c r="M9734" i="5"/>
  <c r="N9734" i="5"/>
  <c r="Q9734" i="5" s="1"/>
  <c r="F9734" i="5" s="1"/>
  <c r="G9734" i="5" s="1"/>
  <c r="M9739" i="5"/>
  <c r="N9739" i="5"/>
  <c r="Q9739" i="5" s="1"/>
  <c r="F9739" i="5" s="1"/>
  <c r="G9739" i="5" s="1"/>
  <c r="M9745" i="5"/>
  <c r="N9745" i="5"/>
  <c r="Q9745" i="5" s="1"/>
  <c r="F9745" i="5" s="1"/>
  <c r="G9745" i="5" s="1"/>
  <c r="M9708" i="5"/>
  <c r="N9708" i="5"/>
  <c r="Q9708" i="5" s="1"/>
  <c r="F9708" i="5" s="1"/>
  <c r="G9708" i="5" s="1"/>
  <c r="M9706" i="5"/>
  <c r="N9706" i="5"/>
  <c r="Q9706" i="5" s="1"/>
  <c r="F9706" i="5" s="1"/>
  <c r="G9706" i="5" s="1"/>
  <c r="M9728" i="5"/>
  <c r="N9728" i="5"/>
  <c r="Q9728" i="5" s="1"/>
  <c r="F9728" i="5" s="1"/>
  <c r="G9728" i="5" s="1"/>
  <c r="M9733" i="5"/>
  <c r="N9733" i="5"/>
  <c r="Q9733" i="5" s="1"/>
  <c r="F9733" i="5" s="1"/>
  <c r="G9733" i="5" s="1"/>
  <c r="M9730" i="5"/>
  <c r="N9730" i="5"/>
  <c r="Q9730" i="5" s="1"/>
  <c r="F9730" i="5" s="1"/>
  <c r="G9730" i="5" s="1"/>
  <c r="M9740" i="5"/>
  <c r="N9740" i="5"/>
  <c r="Q9740" i="5" s="1"/>
  <c r="F9740" i="5" s="1"/>
  <c r="G9740" i="5" s="1"/>
  <c r="M9721" i="5"/>
  <c r="N9721" i="5"/>
  <c r="Q9721" i="5" s="1"/>
  <c r="F9721" i="5" s="1"/>
  <c r="G9721" i="5" s="1"/>
  <c r="M9705" i="5"/>
  <c r="N9705" i="5"/>
  <c r="Q9705" i="5" s="1"/>
  <c r="F9705" i="5" s="1"/>
  <c r="G9705" i="5" s="1"/>
  <c r="M9732" i="5"/>
  <c r="N9732" i="5"/>
  <c r="Q9732" i="5" s="1"/>
  <c r="F9732" i="5" s="1"/>
  <c r="G9732" i="5" s="1"/>
  <c r="M9716" i="5"/>
  <c r="N9716" i="5"/>
  <c r="Q9716" i="5" s="1"/>
  <c r="F9716" i="5" s="1"/>
  <c r="G9716" i="5" s="1"/>
  <c r="M9724" i="5"/>
  <c r="N9724" i="5"/>
  <c r="Q9724" i="5" s="1"/>
  <c r="F9724" i="5" s="1"/>
  <c r="G9724" i="5" s="1"/>
  <c r="M9726" i="5"/>
  <c r="N9726" i="5"/>
  <c r="Q9726" i="5" s="1"/>
  <c r="F9726" i="5" s="1"/>
  <c r="G9726" i="5" s="1"/>
  <c r="M9731" i="5"/>
  <c r="N9731" i="5"/>
  <c r="Q9731" i="5" s="1"/>
  <c r="F9731" i="5" s="1"/>
  <c r="G9731" i="5" s="1"/>
  <c r="M9703" i="5"/>
  <c r="N9703" i="5"/>
  <c r="Q9703" i="5" s="1"/>
  <c r="F9703" i="5" s="1"/>
  <c r="G9703" i="5" s="1"/>
  <c r="M9720" i="5"/>
  <c r="N9720" i="5"/>
  <c r="Q9720" i="5" s="1"/>
  <c r="F9720" i="5" s="1"/>
  <c r="G9720" i="5" s="1"/>
  <c r="M9710" i="5"/>
  <c r="N9710" i="5"/>
  <c r="Q9710" i="5" s="1"/>
  <c r="F9710" i="5" s="1"/>
  <c r="G9710" i="5" s="1"/>
  <c r="M9713" i="5"/>
  <c r="N9713" i="5"/>
  <c r="Q9713" i="5" s="1"/>
  <c r="F9713" i="5" s="1"/>
  <c r="G9713" i="5" s="1"/>
  <c r="M9727" i="5"/>
  <c r="N9727" i="5"/>
  <c r="Q9727" i="5" s="1"/>
  <c r="F9727" i="5" s="1"/>
  <c r="G9727" i="5" s="1"/>
  <c r="M9709" i="5"/>
  <c r="N9709" i="5"/>
  <c r="Q9709" i="5" s="1"/>
  <c r="F9709" i="5" s="1"/>
  <c r="G9709" i="5" s="1"/>
  <c r="M9738" i="5"/>
  <c r="N9738" i="5"/>
  <c r="Q9738" i="5" s="1"/>
  <c r="F9738" i="5" s="1"/>
  <c r="G9738" i="5" s="1"/>
  <c r="M9741" i="5"/>
  <c r="N9741" i="5"/>
  <c r="Q9741" i="5" s="1"/>
  <c r="F9741" i="5" s="1"/>
  <c r="G9741" i="5" s="1"/>
  <c r="M9735" i="5"/>
  <c r="N9735" i="5"/>
  <c r="Q9735" i="5" s="1"/>
  <c r="F9735" i="5" s="1"/>
  <c r="G9735" i="5" s="1"/>
  <c r="M9717" i="5"/>
  <c r="N9717" i="5"/>
  <c r="Q9717" i="5" s="1"/>
  <c r="F9717" i="5" s="1"/>
  <c r="G9717" i="5" s="1"/>
  <c r="M9771" i="5"/>
  <c r="N9771" i="5"/>
  <c r="Q9771" i="5" s="1"/>
  <c r="F9771" i="5" s="1"/>
  <c r="G9771" i="5" s="1"/>
  <c r="M9744" i="5"/>
  <c r="N9744" i="5"/>
  <c r="Q9744" i="5" s="1"/>
  <c r="F9744" i="5" s="1"/>
  <c r="G9744" i="5" s="1"/>
  <c r="M9755" i="5"/>
  <c r="N9755" i="5"/>
  <c r="Q9755" i="5" s="1"/>
  <c r="F9755" i="5" s="1"/>
  <c r="G9755" i="5" s="1"/>
  <c r="M9712" i="5"/>
  <c r="N9712" i="5"/>
  <c r="Q9712" i="5" s="1"/>
  <c r="F9712" i="5" s="1"/>
  <c r="G9712" i="5" s="1"/>
  <c r="M9742" i="5"/>
  <c r="N9742" i="5"/>
  <c r="Q9742" i="5" s="1"/>
  <c r="F9742" i="5" s="1"/>
  <c r="G9742" i="5" s="1"/>
  <c r="M9704" i="5"/>
  <c r="N9704" i="5"/>
  <c r="Q9704" i="5" s="1"/>
  <c r="F9704" i="5" s="1"/>
  <c r="G9704" i="5" s="1"/>
  <c r="M9719" i="5"/>
  <c r="N9719" i="5"/>
  <c r="Q9719" i="5" s="1"/>
  <c r="F9719" i="5" s="1"/>
  <c r="G9719" i="5" s="1"/>
  <c r="M9725" i="5"/>
  <c r="N9725" i="5"/>
  <c r="Q9725" i="5" s="1"/>
  <c r="F9725" i="5" s="1"/>
  <c r="G9725" i="5" s="1"/>
  <c r="M9743" i="5"/>
  <c r="N9743" i="5"/>
  <c r="Q9743" i="5" s="1"/>
  <c r="F9743" i="5" s="1"/>
  <c r="G9743" i="5" s="1"/>
  <c r="M9718" i="5"/>
  <c r="N9718" i="5"/>
  <c r="Q9718" i="5" s="1"/>
  <c r="F9718" i="5" s="1"/>
  <c r="G9718" i="5" s="1"/>
  <c r="M9700" i="5"/>
  <c r="N9700" i="5"/>
  <c r="Q9700" i="5" s="1"/>
  <c r="F9700" i="5" s="1"/>
  <c r="G9700" i="5" s="1"/>
  <c r="M9737" i="5"/>
  <c r="N9737" i="5"/>
  <c r="Q9737" i="5" s="1"/>
  <c r="F9737" i="5" s="1"/>
  <c r="G9737" i="5" s="1"/>
  <c r="M9746" i="5"/>
  <c r="N9746" i="5"/>
  <c r="Q9746" i="5" s="1"/>
  <c r="F9746" i="5" s="1"/>
  <c r="G9746" i="5" s="1"/>
  <c r="A9803" i="5"/>
  <c r="B9755" i="5"/>
  <c r="A9763" i="5"/>
  <c r="B9715" i="5"/>
  <c r="A9760" i="5"/>
  <c r="B9712" i="5"/>
  <c r="A9790" i="5"/>
  <c r="B9742" i="5"/>
  <c r="A9752" i="5"/>
  <c r="B9704" i="5"/>
  <c r="A9792" i="5"/>
  <c r="B9744" i="5"/>
  <c r="A9759" i="5"/>
  <c r="B9711" i="5"/>
  <c r="A9784" i="5"/>
  <c r="B9736" i="5"/>
  <c r="A9749" i="5"/>
  <c r="B9701" i="5"/>
  <c r="A9782" i="5"/>
  <c r="B9734" i="5"/>
  <c r="A9787" i="5"/>
  <c r="B9739" i="5"/>
  <c r="A9793" i="5"/>
  <c r="B9745" i="5"/>
  <c r="A9756" i="5"/>
  <c r="B9708" i="5"/>
  <c r="A9774" i="5"/>
  <c r="B9726" i="5"/>
  <c r="A9775" i="5"/>
  <c r="B9727" i="5"/>
  <c r="A9757" i="5"/>
  <c r="B9709" i="5"/>
  <c r="A9786" i="5"/>
  <c r="B9738" i="5"/>
  <c r="A9789" i="5"/>
  <c r="B9741" i="5"/>
  <c r="A9783" i="5"/>
  <c r="B9735" i="5"/>
  <c r="A9765" i="5"/>
  <c r="B9717" i="5"/>
  <c r="A9819" i="5"/>
  <c r="B9771" i="5"/>
  <c r="A9781" i="5"/>
  <c r="B9733" i="5"/>
  <c r="A9778" i="5"/>
  <c r="B9730" i="5"/>
  <c r="A9788" i="5"/>
  <c r="B9740" i="5"/>
  <c r="A9769" i="5"/>
  <c r="B9721" i="5"/>
  <c r="A9753" i="5"/>
  <c r="B9705" i="5"/>
  <c r="A9780" i="5"/>
  <c r="B9732" i="5"/>
  <c r="A9764" i="5"/>
  <c r="B9716" i="5"/>
  <c r="A9772" i="5"/>
  <c r="B9724" i="5"/>
  <c r="A9751" i="5"/>
  <c r="B9703" i="5"/>
  <c r="A9768" i="5"/>
  <c r="B9720" i="5"/>
  <c r="A9761" i="5"/>
  <c r="B9713" i="5"/>
  <c r="A9767" i="5"/>
  <c r="B9719" i="5"/>
  <c r="A9773" i="5"/>
  <c r="B9725" i="5"/>
  <c r="A9791" i="5"/>
  <c r="B9743" i="5"/>
  <c r="A9766" i="5"/>
  <c r="B9718" i="5"/>
  <c r="A9748" i="5"/>
  <c r="B9700" i="5"/>
  <c r="A9785" i="5"/>
  <c r="B9737" i="5"/>
  <c r="A9794" i="5"/>
  <c r="B9746" i="5"/>
  <c r="A9779" i="5"/>
  <c r="B9731" i="5"/>
  <c r="A9758" i="5"/>
  <c r="B9710" i="5"/>
  <c r="A9754" i="5"/>
  <c r="B9706" i="5"/>
  <c r="A9777" i="5"/>
  <c r="B9729" i="5"/>
  <c r="A9770" i="5"/>
  <c r="B9722" i="5"/>
  <c r="A9776" i="5"/>
  <c r="B9728" i="5"/>
  <c r="A9762" i="5"/>
  <c r="B9714" i="5"/>
  <c r="A9750" i="5"/>
  <c r="B9702" i="5"/>
  <c r="A9795" i="5"/>
  <c r="B9747" i="5"/>
  <c r="O9906" i="5" l="1"/>
  <c r="P9858" i="5"/>
  <c r="O9931" i="5"/>
  <c r="P9883" i="5"/>
  <c r="O9947" i="5"/>
  <c r="P9899" i="5"/>
  <c r="O9903" i="5"/>
  <c r="P9855" i="5"/>
  <c r="O9959" i="5"/>
  <c r="P9911" i="5"/>
  <c r="O9945" i="5"/>
  <c r="P9897" i="5"/>
  <c r="O9964" i="5"/>
  <c r="P9916" i="5"/>
  <c r="O9905" i="5"/>
  <c r="P9857" i="5"/>
  <c r="O9926" i="5"/>
  <c r="P9878" i="5"/>
  <c r="O9929" i="5"/>
  <c r="P9881" i="5"/>
  <c r="O9987" i="5"/>
  <c r="P9939" i="5"/>
  <c r="O9936" i="5"/>
  <c r="P9888" i="5"/>
  <c r="O9932" i="5"/>
  <c r="P9884" i="5"/>
  <c r="O9913" i="5"/>
  <c r="P9865" i="5"/>
  <c r="O9921" i="5"/>
  <c r="P9873" i="5"/>
  <c r="O9973" i="5"/>
  <c r="P9925" i="5"/>
  <c r="O9920" i="5"/>
  <c r="P9872" i="5"/>
  <c r="O9917" i="5"/>
  <c r="P9869" i="5"/>
  <c r="O9930" i="5"/>
  <c r="P9882" i="5"/>
  <c r="O9908" i="5"/>
  <c r="P9860" i="5"/>
  <c r="O9976" i="5"/>
  <c r="P9928" i="5"/>
  <c r="O9937" i="5"/>
  <c r="P9889" i="5"/>
  <c r="O9918" i="5"/>
  <c r="P9870" i="5"/>
  <c r="O9893" i="5"/>
  <c r="P9845" i="5"/>
  <c r="O9902" i="5"/>
  <c r="P9854" i="5"/>
  <c r="O9909" i="5"/>
  <c r="P9861" i="5"/>
  <c r="O9892" i="5"/>
  <c r="P9844" i="5"/>
  <c r="O9924" i="5"/>
  <c r="P9876" i="5"/>
  <c r="O9907" i="5"/>
  <c r="P9859" i="5"/>
  <c r="O9922" i="5"/>
  <c r="P9874" i="5"/>
  <c r="O9894" i="5"/>
  <c r="P9846" i="5"/>
  <c r="O9938" i="5"/>
  <c r="P9890" i="5"/>
  <c r="O9910" i="5"/>
  <c r="P9862" i="5"/>
  <c r="O9915" i="5"/>
  <c r="P9867" i="5"/>
  <c r="O9962" i="5"/>
  <c r="P9914" i="5"/>
  <c r="O9919" i="5"/>
  <c r="P9871" i="5"/>
  <c r="O9933" i="5"/>
  <c r="P9885" i="5"/>
  <c r="O9935" i="5"/>
  <c r="P9887" i="5"/>
  <c r="O9927" i="5"/>
  <c r="P9879" i="5"/>
  <c r="O9901" i="5"/>
  <c r="P9853" i="5"/>
  <c r="O9904" i="5"/>
  <c r="P9856" i="5"/>
  <c r="O9934" i="5"/>
  <c r="P9886" i="5"/>
  <c r="O9943" i="5"/>
  <c r="P9895" i="5"/>
  <c r="O9923" i="5"/>
  <c r="P9875" i="5"/>
  <c r="O9912" i="5"/>
  <c r="P9864" i="5"/>
  <c r="O9948" i="5"/>
  <c r="P9900" i="5"/>
  <c r="O9946" i="5"/>
  <c r="P9898" i="5"/>
  <c r="O9944" i="5"/>
  <c r="P9896" i="5"/>
  <c r="M9772" i="5"/>
  <c r="N9772" i="5"/>
  <c r="Q9772" i="5" s="1"/>
  <c r="F9772" i="5" s="1"/>
  <c r="G9772" i="5" s="1"/>
  <c r="M9784" i="5"/>
  <c r="N9784" i="5"/>
  <c r="Q9784" i="5" s="1"/>
  <c r="F9784" i="5" s="1"/>
  <c r="G9784" i="5" s="1"/>
  <c r="M9819" i="5"/>
  <c r="N9819" i="5"/>
  <c r="Q9819" i="5" s="1"/>
  <c r="F9819" i="5" s="1"/>
  <c r="G9819" i="5" s="1"/>
  <c r="M9750" i="5"/>
  <c r="N9750" i="5"/>
  <c r="Q9750" i="5" s="1"/>
  <c r="F9750" i="5" s="1"/>
  <c r="G9750" i="5" s="1"/>
  <c r="M9779" i="5"/>
  <c r="N9779" i="5"/>
  <c r="Q9779" i="5" s="1"/>
  <c r="F9779" i="5" s="1"/>
  <c r="G9779" i="5" s="1"/>
  <c r="M9767" i="5"/>
  <c r="N9767" i="5"/>
  <c r="Q9767" i="5" s="1"/>
  <c r="F9767" i="5" s="1"/>
  <c r="G9767" i="5" s="1"/>
  <c r="M9753" i="5"/>
  <c r="N9753" i="5"/>
  <c r="Q9753" i="5" s="1"/>
  <c r="F9753" i="5" s="1"/>
  <c r="G9753" i="5" s="1"/>
  <c r="M9783" i="5"/>
  <c r="N9783" i="5"/>
  <c r="Q9783" i="5" s="1"/>
  <c r="F9783" i="5" s="1"/>
  <c r="G9783" i="5" s="1"/>
  <c r="M9793" i="5"/>
  <c r="N9793" i="5"/>
  <c r="Q9793" i="5" s="1"/>
  <c r="F9793" i="5" s="1"/>
  <c r="G9793" i="5" s="1"/>
  <c r="M9752" i="5"/>
  <c r="N9752" i="5"/>
  <c r="Q9752" i="5" s="1"/>
  <c r="F9752" i="5" s="1"/>
  <c r="G9752" i="5" s="1"/>
  <c r="M9777" i="5"/>
  <c r="N9777" i="5"/>
  <c r="Q9777" i="5" s="1"/>
  <c r="F9777" i="5" s="1"/>
  <c r="G9777" i="5" s="1"/>
  <c r="M9775" i="5"/>
  <c r="N9775" i="5"/>
  <c r="Q9775" i="5" s="1"/>
  <c r="F9775" i="5" s="1"/>
  <c r="G9775" i="5" s="1"/>
  <c r="M9795" i="5"/>
  <c r="N9795" i="5"/>
  <c r="Q9795" i="5" s="1"/>
  <c r="F9795" i="5" s="1"/>
  <c r="G9795" i="5" s="1"/>
  <c r="M9758" i="5"/>
  <c r="N9758" i="5"/>
  <c r="Q9758" i="5" s="1"/>
  <c r="F9758" i="5" s="1"/>
  <c r="G9758" i="5" s="1"/>
  <c r="M9773" i="5"/>
  <c r="N9773" i="5"/>
  <c r="Q9773" i="5" s="1"/>
  <c r="F9773" i="5" s="1"/>
  <c r="G9773" i="5" s="1"/>
  <c r="M9780" i="5"/>
  <c r="N9780" i="5"/>
  <c r="Q9780" i="5" s="1"/>
  <c r="F9780" i="5" s="1"/>
  <c r="G9780" i="5" s="1"/>
  <c r="M9765" i="5"/>
  <c r="N9765" i="5"/>
  <c r="Q9765" i="5" s="1"/>
  <c r="F9765" i="5" s="1"/>
  <c r="G9765" i="5" s="1"/>
  <c r="M9756" i="5"/>
  <c r="N9756" i="5"/>
  <c r="Q9756" i="5" s="1"/>
  <c r="F9756" i="5" s="1"/>
  <c r="G9756" i="5" s="1"/>
  <c r="M9792" i="5"/>
  <c r="N9792" i="5"/>
  <c r="Q9792" i="5" s="1"/>
  <c r="F9792" i="5" s="1"/>
  <c r="G9792" i="5" s="1"/>
  <c r="M9762" i="5"/>
  <c r="N9762" i="5"/>
  <c r="Q9762" i="5" s="1"/>
  <c r="F9762" i="5" s="1"/>
  <c r="G9762" i="5" s="1"/>
  <c r="M9794" i="5"/>
  <c r="N9794" i="5"/>
  <c r="Q9794" i="5" s="1"/>
  <c r="F9794" i="5" s="1"/>
  <c r="G9794" i="5" s="1"/>
  <c r="M9761" i="5"/>
  <c r="N9761" i="5"/>
  <c r="Q9761" i="5" s="1"/>
  <c r="F9761" i="5" s="1"/>
  <c r="G9761" i="5" s="1"/>
  <c r="M9769" i="5"/>
  <c r="N9769" i="5"/>
  <c r="Q9769" i="5" s="1"/>
  <c r="F9769" i="5" s="1"/>
  <c r="G9769" i="5" s="1"/>
  <c r="M9789" i="5"/>
  <c r="N9789" i="5"/>
  <c r="Q9789" i="5" s="1"/>
  <c r="F9789" i="5" s="1"/>
  <c r="G9789" i="5" s="1"/>
  <c r="M9787" i="5"/>
  <c r="N9787" i="5"/>
  <c r="Q9787" i="5" s="1"/>
  <c r="F9787" i="5" s="1"/>
  <c r="G9787" i="5" s="1"/>
  <c r="M9790" i="5"/>
  <c r="N9790" i="5"/>
  <c r="Q9790" i="5" s="1"/>
  <c r="F9790" i="5" s="1"/>
  <c r="G9790" i="5" s="1"/>
  <c r="M9776" i="5"/>
  <c r="N9776" i="5"/>
  <c r="Q9776" i="5" s="1"/>
  <c r="F9776" i="5" s="1"/>
  <c r="G9776" i="5" s="1"/>
  <c r="M9785" i="5"/>
  <c r="N9785" i="5"/>
  <c r="Q9785" i="5" s="1"/>
  <c r="F9785" i="5" s="1"/>
  <c r="G9785" i="5" s="1"/>
  <c r="M9768" i="5"/>
  <c r="N9768" i="5"/>
  <c r="Q9768" i="5" s="1"/>
  <c r="F9768" i="5" s="1"/>
  <c r="G9768" i="5" s="1"/>
  <c r="M9788" i="5"/>
  <c r="N9788" i="5"/>
  <c r="Q9788" i="5" s="1"/>
  <c r="F9788" i="5" s="1"/>
  <c r="G9788" i="5" s="1"/>
  <c r="M9786" i="5"/>
  <c r="N9786" i="5"/>
  <c r="Q9786" i="5" s="1"/>
  <c r="F9786" i="5" s="1"/>
  <c r="G9786" i="5" s="1"/>
  <c r="M9782" i="5"/>
  <c r="N9782" i="5"/>
  <c r="Q9782" i="5" s="1"/>
  <c r="F9782" i="5" s="1"/>
  <c r="G9782" i="5" s="1"/>
  <c r="M9760" i="5"/>
  <c r="N9760" i="5"/>
  <c r="Q9760" i="5" s="1"/>
  <c r="F9760" i="5" s="1"/>
  <c r="G9760" i="5" s="1"/>
  <c r="M9766" i="5"/>
  <c r="N9766" i="5"/>
  <c r="Q9766" i="5" s="1"/>
  <c r="F9766" i="5" s="1"/>
  <c r="G9766" i="5" s="1"/>
  <c r="M9781" i="5"/>
  <c r="N9781" i="5"/>
  <c r="Q9781" i="5" s="1"/>
  <c r="F9781" i="5" s="1"/>
  <c r="G9781" i="5" s="1"/>
  <c r="M9803" i="5"/>
  <c r="N9803" i="5"/>
  <c r="Q9803" i="5" s="1"/>
  <c r="F9803" i="5" s="1"/>
  <c r="G9803" i="5" s="1"/>
  <c r="M9791" i="5"/>
  <c r="N9791" i="5"/>
  <c r="Q9791" i="5" s="1"/>
  <c r="F9791" i="5" s="1"/>
  <c r="G9791" i="5" s="1"/>
  <c r="M9759" i="5"/>
  <c r="N9759" i="5"/>
  <c r="Q9759" i="5" s="1"/>
  <c r="F9759" i="5" s="1"/>
  <c r="G9759" i="5" s="1"/>
  <c r="M9754" i="5"/>
  <c r="N9754" i="5"/>
  <c r="Q9754" i="5" s="1"/>
  <c r="F9754" i="5" s="1"/>
  <c r="G9754" i="5" s="1"/>
  <c r="M9764" i="5"/>
  <c r="N9764" i="5"/>
  <c r="Q9764" i="5" s="1"/>
  <c r="F9764" i="5" s="1"/>
  <c r="G9764" i="5" s="1"/>
  <c r="M9774" i="5"/>
  <c r="N9774" i="5"/>
  <c r="Q9774" i="5" s="1"/>
  <c r="F9774" i="5" s="1"/>
  <c r="G9774" i="5" s="1"/>
  <c r="M9770" i="5"/>
  <c r="N9770" i="5"/>
  <c r="Q9770" i="5" s="1"/>
  <c r="F9770" i="5" s="1"/>
  <c r="G9770" i="5" s="1"/>
  <c r="M9748" i="5"/>
  <c r="N9748" i="5"/>
  <c r="Q9748" i="5" s="1"/>
  <c r="F9748" i="5" s="1"/>
  <c r="G9748" i="5" s="1"/>
  <c r="M9751" i="5"/>
  <c r="N9751" i="5"/>
  <c r="Q9751" i="5" s="1"/>
  <c r="F9751" i="5" s="1"/>
  <c r="G9751" i="5" s="1"/>
  <c r="M9778" i="5"/>
  <c r="N9778" i="5"/>
  <c r="Q9778" i="5" s="1"/>
  <c r="F9778" i="5" s="1"/>
  <c r="G9778" i="5" s="1"/>
  <c r="M9757" i="5"/>
  <c r="N9757" i="5"/>
  <c r="Q9757" i="5" s="1"/>
  <c r="F9757" i="5" s="1"/>
  <c r="G9757" i="5" s="1"/>
  <c r="M9749" i="5"/>
  <c r="N9749" i="5"/>
  <c r="Q9749" i="5" s="1"/>
  <c r="F9749" i="5" s="1"/>
  <c r="G9749" i="5" s="1"/>
  <c r="M9763" i="5"/>
  <c r="N9763" i="5"/>
  <c r="Q9763" i="5" s="1"/>
  <c r="F9763" i="5" s="1"/>
  <c r="G9763" i="5" s="1"/>
  <c r="A9802" i="5"/>
  <c r="B9754" i="5"/>
  <c r="A9839" i="5"/>
  <c r="B9791" i="5"/>
  <c r="A9812" i="5"/>
  <c r="B9764" i="5"/>
  <c r="A9867" i="5"/>
  <c r="B9819" i="5"/>
  <c r="A9822" i="5"/>
  <c r="B9774" i="5"/>
  <c r="A9807" i="5"/>
  <c r="B9759" i="5"/>
  <c r="A9798" i="5"/>
  <c r="B9750" i="5"/>
  <c r="A9827" i="5"/>
  <c r="B9779" i="5"/>
  <c r="A9815" i="5"/>
  <c r="B9767" i="5"/>
  <c r="A9801" i="5"/>
  <c r="B9753" i="5"/>
  <c r="A9831" i="5"/>
  <c r="B9783" i="5"/>
  <c r="A9841" i="5"/>
  <c r="B9793" i="5"/>
  <c r="A9800" i="5"/>
  <c r="B9752" i="5"/>
  <c r="A9810" i="5"/>
  <c r="B9762" i="5"/>
  <c r="A9824" i="5"/>
  <c r="B9776" i="5"/>
  <c r="A9833" i="5"/>
  <c r="B9785" i="5"/>
  <c r="A9816" i="5"/>
  <c r="B9768" i="5"/>
  <c r="A9836" i="5"/>
  <c r="B9788" i="5"/>
  <c r="A9834" i="5"/>
  <c r="B9786" i="5"/>
  <c r="A9830" i="5"/>
  <c r="B9782" i="5"/>
  <c r="A9808" i="5"/>
  <c r="B9760" i="5"/>
  <c r="A9843" i="5"/>
  <c r="B9795" i="5"/>
  <c r="A9806" i="5"/>
  <c r="B9758" i="5"/>
  <c r="A9821" i="5"/>
  <c r="B9773" i="5"/>
  <c r="A9828" i="5"/>
  <c r="B9780" i="5"/>
  <c r="A9813" i="5"/>
  <c r="B9765" i="5"/>
  <c r="A9804" i="5"/>
  <c r="B9756" i="5"/>
  <c r="A9840" i="5"/>
  <c r="B9792" i="5"/>
  <c r="A9809" i="5"/>
  <c r="B9761" i="5"/>
  <c r="A9835" i="5"/>
  <c r="B9787" i="5"/>
  <c r="A9818" i="5"/>
  <c r="B9770" i="5"/>
  <c r="A9796" i="5"/>
  <c r="B9748" i="5"/>
  <c r="A9799" i="5"/>
  <c r="B9751" i="5"/>
  <c r="A9826" i="5"/>
  <c r="B9778" i="5"/>
  <c r="A9805" i="5"/>
  <c r="B9757" i="5"/>
  <c r="A9797" i="5"/>
  <c r="B9749" i="5"/>
  <c r="A9811" i="5"/>
  <c r="B9763" i="5"/>
  <c r="A9842" i="5"/>
  <c r="B9794" i="5"/>
  <c r="A9817" i="5"/>
  <c r="B9769" i="5"/>
  <c r="A9837" i="5"/>
  <c r="B9789" i="5"/>
  <c r="A9838" i="5"/>
  <c r="B9790" i="5"/>
  <c r="A9825" i="5"/>
  <c r="B9777" i="5"/>
  <c r="A9814" i="5"/>
  <c r="B9766" i="5"/>
  <c r="A9820" i="5"/>
  <c r="B9772" i="5"/>
  <c r="A9829" i="5"/>
  <c r="B9781" i="5"/>
  <c r="A9823" i="5"/>
  <c r="B9775" i="5"/>
  <c r="A9832" i="5"/>
  <c r="B9784" i="5"/>
  <c r="A9851" i="5"/>
  <c r="B9803" i="5"/>
  <c r="O9996" i="5" l="1"/>
  <c r="P9948" i="5"/>
  <c r="O9975" i="5"/>
  <c r="P9927" i="5"/>
  <c r="O9986" i="5"/>
  <c r="P9938" i="5"/>
  <c r="O9950" i="5"/>
  <c r="P9902" i="5"/>
  <c r="O9965" i="5"/>
  <c r="P9917" i="5"/>
  <c r="O10035" i="5"/>
  <c r="P9987" i="5"/>
  <c r="O9951" i="5"/>
  <c r="P9903" i="5"/>
  <c r="O9982" i="5"/>
  <c r="P9934" i="5"/>
  <c r="O10010" i="5"/>
  <c r="P9962" i="5"/>
  <c r="O9972" i="5"/>
  <c r="P9924" i="5"/>
  <c r="O10024" i="5"/>
  <c r="P9976" i="5"/>
  <c r="O9961" i="5"/>
  <c r="P9913" i="5"/>
  <c r="O10012" i="5"/>
  <c r="P9964" i="5"/>
  <c r="O9992" i="5"/>
  <c r="P9944" i="5"/>
  <c r="O9952" i="5"/>
  <c r="P9904" i="5"/>
  <c r="O9963" i="5"/>
  <c r="P9915" i="5"/>
  <c r="O9940" i="5"/>
  <c r="P9892" i="5"/>
  <c r="O9956" i="5"/>
  <c r="P9908" i="5"/>
  <c r="O9993" i="5"/>
  <c r="P9945" i="5"/>
  <c r="O9984" i="5"/>
  <c r="P9936" i="5"/>
  <c r="O9960" i="5"/>
  <c r="P9912" i="5"/>
  <c r="O9983" i="5"/>
  <c r="P9935" i="5"/>
  <c r="O9942" i="5"/>
  <c r="P9894" i="5"/>
  <c r="O9941" i="5"/>
  <c r="P9893" i="5"/>
  <c r="O9968" i="5"/>
  <c r="P9920" i="5"/>
  <c r="O9977" i="5"/>
  <c r="P9929" i="5"/>
  <c r="O9995" i="5"/>
  <c r="P9947" i="5"/>
  <c r="O9980" i="5"/>
  <c r="P9932" i="5"/>
  <c r="O9971" i="5"/>
  <c r="P9923" i="5"/>
  <c r="O9981" i="5"/>
  <c r="P9933" i="5"/>
  <c r="O9970" i="5"/>
  <c r="P9922" i="5"/>
  <c r="O9966" i="5"/>
  <c r="P9918" i="5"/>
  <c r="O10021" i="5"/>
  <c r="P9973" i="5"/>
  <c r="O9974" i="5"/>
  <c r="P9926" i="5"/>
  <c r="O9979" i="5"/>
  <c r="P9931" i="5"/>
  <c r="O9994" i="5"/>
  <c r="P9946" i="5"/>
  <c r="O9949" i="5"/>
  <c r="P9901" i="5"/>
  <c r="O9958" i="5"/>
  <c r="P9910" i="5"/>
  <c r="O9957" i="5"/>
  <c r="P9909" i="5"/>
  <c r="O9978" i="5"/>
  <c r="P9930" i="5"/>
  <c r="O10007" i="5"/>
  <c r="P9959" i="5"/>
  <c r="P9943" i="5"/>
  <c r="O9991" i="5"/>
  <c r="O9967" i="5"/>
  <c r="P9919" i="5"/>
  <c r="O9955" i="5"/>
  <c r="P9907" i="5"/>
  <c r="O9985" i="5"/>
  <c r="P9937" i="5"/>
  <c r="O9969" i="5"/>
  <c r="P9921" i="5"/>
  <c r="O9953" i="5"/>
  <c r="P9905" i="5"/>
  <c r="O9954" i="5"/>
  <c r="P9906" i="5"/>
  <c r="M9814" i="5"/>
  <c r="N9814" i="5"/>
  <c r="Q9814" i="5" s="1"/>
  <c r="F9814" i="5" s="1"/>
  <c r="G9814" i="5" s="1"/>
  <c r="M9797" i="5"/>
  <c r="N9797" i="5"/>
  <c r="Q9797" i="5" s="1"/>
  <c r="F9797" i="5" s="1"/>
  <c r="G9797" i="5" s="1"/>
  <c r="M9809" i="5"/>
  <c r="N9809" i="5"/>
  <c r="Q9809" i="5" s="1"/>
  <c r="F9809" i="5" s="1"/>
  <c r="G9809" i="5" s="1"/>
  <c r="M9843" i="5"/>
  <c r="N9843" i="5"/>
  <c r="Q9843" i="5" s="1"/>
  <c r="F9843" i="5" s="1"/>
  <c r="G9843" i="5" s="1"/>
  <c r="M9824" i="5"/>
  <c r="N9824" i="5"/>
  <c r="Q9824" i="5" s="1"/>
  <c r="F9824" i="5" s="1"/>
  <c r="G9824" i="5" s="1"/>
  <c r="M9827" i="5"/>
  <c r="N9827" i="5"/>
  <c r="Q9827" i="5" s="1"/>
  <c r="F9827" i="5" s="1"/>
  <c r="G9827" i="5" s="1"/>
  <c r="M9802" i="5"/>
  <c r="N9802" i="5"/>
  <c r="Q9802" i="5" s="1"/>
  <c r="F9802" i="5" s="1"/>
  <c r="G9802" i="5" s="1"/>
  <c r="M9800" i="5"/>
  <c r="N9800" i="5"/>
  <c r="Q9800" i="5" s="1"/>
  <c r="F9800" i="5" s="1"/>
  <c r="G9800" i="5" s="1"/>
  <c r="M9832" i="5"/>
  <c r="N9832" i="5"/>
  <c r="Q9832" i="5" s="1"/>
  <c r="F9832" i="5" s="1"/>
  <c r="G9832" i="5" s="1"/>
  <c r="M9837" i="5"/>
  <c r="N9837" i="5"/>
  <c r="Q9837" i="5" s="1"/>
  <c r="F9837" i="5" s="1"/>
  <c r="G9837" i="5" s="1"/>
  <c r="M9799" i="5"/>
  <c r="N9799" i="5"/>
  <c r="Q9799" i="5" s="1"/>
  <c r="F9799" i="5" s="1"/>
  <c r="G9799" i="5" s="1"/>
  <c r="M9813" i="5"/>
  <c r="N9813" i="5"/>
  <c r="Q9813" i="5" s="1"/>
  <c r="F9813" i="5" s="1"/>
  <c r="G9813" i="5" s="1"/>
  <c r="M9834" i="5"/>
  <c r="N9834" i="5"/>
  <c r="Q9834" i="5" s="1"/>
  <c r="F9834" i="5" s="1"/>
  <c r="G9834" i="5" s="1"/>
  <c r="M9841" i="5"/>
  <c r="N9841" i="5"/>
  <c r="Q9841" i="5" s="1"/>
  <c r="F9841" i="5" s="1"/>
  <c r="G9841" i="5" s="1"/>
  <c r="M9822" i="5"/>
  <c r="N9822" i="5"/>
  <c r="Q9822" i="5" s="1"/>
  <c r="F9822" i="5" s="1"/>
  <c r="G9822" i="5" s="1"/>
  <c r="M9838" i="5"/>
  <c r="N9838" i="5"/>
  <c r="Q9838" i="5" s="1"/>
  <c r="F9838" i="5" s="1"/>
  <c r="G9838" i="5" s="1"/>
  <c r="M9807" i="5"/>
  <c r="N9807" i="5"/>
  <c r="Q9807" i="5" s="1"/>
  <c r="F9807" i="5" s="1"/>
  <c r="G9807" i="5" s="1"/>
  <c r="M9823" i="5"/>
  <c r="N9823" i="5"/>
  <c r="Q9823" i="5" s="1"/>
  <c r="F9823" i="5" s="1"/>
  <c r="G9823" i="5" s="1"/>
  <c r="M9817" i="5"/>
  <c r="N9817" i="5"/>
  <c r="Q9817" i="5" s="1"/>
  <c r="F9817" i="5" s="1"/>
  <c r="G9817" i="5" s="1"/>
  <c r="M9796" i="5"/>
  <c r="N9796" i="5"/>
  <c r="Q9796" i="5" s="1"/>
  <c r="F9796" i="5" s="1"/>
  <c r="G9796" i="5" s="1"/>
  <c r="M9828" i="5"/>
  <c r="N9828" i="5"/>
  <c r="Q9828" i="5" s="1"/>
  <c r="F9828" i="5" s="1"/>
  <c r="G9828" i="5" s="1"/>
  <c r="M9836" i="5"/>
  <c r="N9836" i="5"/>
  <c r="Q9836" i="5" s="1"/>
  <c r="F9836" i="5" s="1"/>
  <c r="G9836" i="5" s="1"/>
  <c r="M9831" i="5"/>
  <c r="N9831" i="5"/>
  <c r="Q9831" i="5" s="1"/>
  <c r="F9831" i="5" s="1"/>
  <c r="G9831" i="5" s="1"/>
  <c r="M9867" i="5"/>
  <c r="N9867" i="5"/>
  <c r="Q9867" i="5" s="1"/>
  <c r="F9867" i="5" s="1"/>
  <c r="G9867" i="5" s="1"/>
  <c r="M9825" i="5"/>
  <c r="N9825" i="5"/>
  <c r="Q9825" i="5" s="1"/>
  <c r="F9825" i="5" s="1"/>
  <c r="G9825" i="5" s="1"/>
  <c r="M9805" i="5"/>
  <c r="N9805" i="5"/>
  <c r="Q9805" i="5" s="1"/>
  <c r="F9805" i="5" s="1"/>
  <c r="G9805" i="5" s="1"/>
  <c r="M9840" i="5"/>
  <c r="N9840" i="5"/>
  <c r="Q9840" i="5" s="1"/>
  <c r="F9840" i="5" s="1"/>
  <c r="G9840" i="5" s="1"/>
  <c r="M9808" i="5"/>
  <c r="N9808" i="5"/>
  <c r="Q9808" i="5" s="1"/>
  <c r="F9808" i="5" s="1"/>
  <c r="G9808" i="5" s="1"/>
  <c r="M9810" i="5"/>
  <c r="N9810" i="5"/>
  <c r="Q9810" i="5" s="1"/>
  <c r="F9810" i="5" s="1"/>
  <c r="G9810" i="5" s="1"/>
  <c r="M9798" i="5"/>
  <c r="N9798" i="5"/>
  <c r="Q9798" i="5" s="1"/>
  <c r="F9798" i="5" s="1"/>
  <c r="G9798" i="5" s="1"/>
  <c r="M9826" i="5"/>
  <c r="N9826" i="5"/>
  <c r="Q9826" i="5" s="1"/>
  <c r="F9826" i="5" s="1"/>
  <c r="G9826" i="5" s="1"/>
  <c r="M9829" i="5"/>
  <c r="N9829" i="5"/>
  <c r="Q9829" i="5" s="1"/>
  <c r="F9829" i="5" s="1"/>
  <c r="G9829" i="5" s="1"/>
  <c r="M9842" i="5"/>
  <c r="N9842" i="5"/>
  <c r="Q9842" i="5" s="1"/>
  <c r="F9842" i="5" s="1"/>
  <c r="G9842" i="5" s="1"/>
  <c r="M9818" i="5"/>
  <c r="N9818" i="5"/>
  <c r="Q9818" i="5" s="1"/>
  <c r="F9818" i="5" s="1"/>
  <c r="G9818" i="5" s="1"/>
  <c r="M9821" i="5"/>
  <c r="N9821" i="5"/>
  <c r="Q9821" i="5" s="1"/>
  <c r="F9821" i="5" s="1"/>
  <c r="G9821" i="5" s="1"/>
  <c r="M9816" i="5"/>
  <c r="N9816" i="5"/>
  <c r="Q9816" i="5" s="1"/>
  <c r="F9816" i="5" s="1"/>
  <c r="G9816" i="5" s="1"/>
  <c r="M9801" i="5"/>
  <c r="N9801" i="5"/>
  <c r="Q9801" i="5" s="1"/>
  <c r="F9801" i="5" s="1"/>
  <c r="G9801" i="5" s="1"/>
  <c r="M9812" i="5"/>
  <c r="N9812" i="5"/>
  <c r="Q9812" i="5" s="1"/>
  <c r="F9812" i="5" s="1"/>
  <c r="G9812" i="5" s="1"/>
  <c r="M9851" i="5"/>
  <c r="N9851" i="5"/>
  <c r="Q9851" i="5" s="1"/>
  <c r="F9851" i="5" s="1"/>
  <c r="G9851" i="5" s="1"/>
  <c r="M9830" i="5"/>
  <c r="N9830" i="5"/>
  <c r="Q9830" i="5" s="1"/>
  <c r="F9830" i="5" s="1"/>
  <c r="G9830" i="5" s="1"/>
  <c r="M9804" i="5"/>
  <c r="N9804" i="5"/>
  <c r="Q9804" i="5" s="1"/>
  <c r="F9804" i="5" s="1"/>
  <c r="G9804" i="5" s="1"/>
  <c r="M9820" i="5"/>
  <c r="N9820" i="5"/>
  <c r="Q9820" i="5" s="1"/>
  <c r="F9820" i="5" s="1"/>
  <c r="G9820" i="5" s="1"/>
  <c r="M9811" i="5"/>
  <c r="N9811" i="5"/>
  <c r="Q9811" i="5" s="1"/>
  <c r="F9811" i="5" s="1"/>
  <c r="G9811" i="5" s="1"/>
  <c r="M9835" i="5"/>
  <c r="N9835" i="5"/>
  <c r="Q9835" i="5" s="1"/>
  <c r="F9835" i="5" s="1"/>
  <c r="G9835" i="5" s="1"/>
  <c r="M9806" i="5"/>
  <c r="N9806" i="5"/>
  <c r="Q9806" i="5" s="1"/>
  <c r="F9806" i="5" s="1"/>
  <c r="G9806" i="5" s="1"/>
  <c r="M9833" i="5"/>
  <c r="N9833" i="5"/>
  <c r="Q9833" i="5" s="1"/>
  <c r="F9833" i="5" s="1"/>
  <c r="G9833" i="5" s="1"/>
  <c r="M9815" i="5"/>
  <c r="N9815" i="5"/>
  <c r="Q9815" i="5" s="1"/>
  <c r="F9815" i="5" s="1"/>
  <c r="G9815" i="5" s="1"/>
  <c r="M9839" i="5"/>
  <c r="N9839" i="5"/>
  <c r="Q9839" i="5" s="1"/>
  <c r="F9839" i="5" s="1"/>
  <c r="G9839" i="5" s="1"/>
  <c r="A9873" i="5"/>
  <c r="B9825" i="5"/>
  <c r="A9853" i="5"/>
  <c r="B9805" i="5"/>
  <c r="A9888" i="5"/>
  <c r="B9840" i="5"/>
  <c r="A9856" i="5"/>
  <c r="B9808" i="5"/>
  <c r="A9858" i="5"/>
  <c r="B9810" i="5"/>
  <c r="A9846" i="5"/>
  <c r="B9798" i="5"/>
  <c r="A9880" i="5"/>
  <c r="B9832" i="5"/>
  <c r="A9885" i="5"/>
  <c r="B9837" i="5"/>
  <c r="A9847" i="5"/>
  <c r="B9799" i="5"/>
  <c r="A9861" i="5"/>
  <c r="B9813" i="5"/>
  <c r="A9882" i="5"/>
  <c r="B9834" i="5"/>
  <c r="A9889" i="5"/>
  <c r="B9841" i="5"/>
  <c r="A9870" i="5"/>
  <c r="B9822" i="5"/>
  <c r="A9871" i="5"/>
  <c r="B9823" i="5"/>
  <c r="A9844" i="5"/>
  <c r="B9796" i="5"/>
  <c r="A9876" i="5"/>
  <c r="B9828" i="5"/>
  <c r="A9877" i="5"/>
  <c r="B9829" i="5"/>
  <c r="A9890" i="5"/>
  <c r="B9842" i="5"/>
  <c r="A9866" i="5"/>
  <c r="B9818" i="5"/>
  <c r="A9869" i="5"/>
  <c r="B9821" i="5"/>
  <c r="A9864" i="5"/>
  <c r="B9816" i="5"/>
  <c r="A9849" i="5"/>
  <c r="B9801" i="5"/>
  <c r="A9860" i="5"/>
  <c r="B9812" i="5"/>
  <c r="A9899" i="5"/>
  <c r="B9851" i="5"/>
  <c r="A9886" i="5"/>
  <c r="B9838" i="5"/>
  <c r="A9874" i="5"/>
  <c r="B9826" i="5"/>
  <c r="A9852" i="5"/>
  <c r="B9804" i="5"/>
  <c r="A9878" i="5"/>
  <c r="B9830" i="5"/>
  <c r="A9848" i="5"/>
  <c r="B9800" i="5"/>
  <c r="A9855" i="5"/>
  <c r="B9807" i="5"/>
  <c r="A9884" i="5"/>
  <c r="B9836" i="5"/>
  <c r="A9915" i="5"/>
  <c r="B9867" i="5"/>
  <c r="A9868" i="5"/>
  <c r="B9820" i="5"/>
  <c r="A9859" i="5"/>
  <c r="B9811" i="5"/>
  <c r="A9883" i="5"/>
  <c r="B9835" i="5"/>
  <c r="A9854" i="5"/>
  <c r="B9806" i="5"/>
  <c r="A9881" i="5"/>
  <c r="B9833" i="5"/>
  <c r="A9863" i="5"/>
  <c r="B9815" i="5"/>
  <c r="A9887" i="5"/>
  <c r="B9839" i="5"/>
  <c r="A9865" i="5"/>
  <c r="B9817" i="5"/>
  <c r="A9879" i="5"/>
  <c r="B9831" i="5"/>
  <c r="A9862" i="5"/>
  <c r="B9814" i="5"/>
  <c r="A9845" i="5"/>
  <c r="B9797" i="5"/>
  <c r="A9857" i="5"/>
  <c r="B9809" i="5"/>
  <c r="A9891" i="5"/>
  <c r="B9843" i="5"/>
  <c r="A9872" i="5"/>
  <c r="B9824" i="5"/>
  <c r="A9875" i="5"/>
  <c r="B9827" i="5"/>
  <c r="A9850" i="5"/>
  <c r="B9802" i="5"/>
  <c r="O10017" i="5" l="1"/>
  <c r="P9969" i="5"/>
  <c r="O10005" i="5"/>
  <c r="P9957" i="5"/>
  <c r="O10014" i="5"/>
  <c r="P9966" i="5"/>
  <c r="O10016" i="5"/>
  <c r="P9968" i="5"/>
  <c r="O10004" i="5"/>
  <c r="P9956" i="5"/>
  <c r="O10072" i="5"/>
  <c r="P10024" i="5"/>
  <c r="O9998" i="5"/>
  <c r="P9950" i="5"/>
  <c r="O10027" i="5"/>
  <c r="P9979" i="5"/>
  <c r="O10028" i="5"/>
  <c r="P9980" i="5"/>
  <c r="O10008" i="5"/>
  <c r="P9960" i="5"/>
  <c r="O10040" i="5"/>
  <c r="P9992" i="5"/>
  <c r="O9999" i="5"/>
  <c r="P9951" i="5"/>
  <c r="O10001" i="5"/>
  <c r="P9953" i="5"/>
  <c r="O10009" i="5"/>
  <c r="P9961" i="5"/>
  <c r="O10033" i="5"/>
  <c r="P9985" i="5"/>
  <c r="O10006" i="5"/>
  <c r="P9958" i="5"/>
  <c r="O10018" i="5"/>
  <c r="P9970" i="5"/>
  <c r="O9989" i="5"/>
  <c r="P9941" i="5"/>
  <c r="O9988" i="5"/>
  <c r="P9940" i="5"/>
  <c r="O10034" i="5"/>
  <c r="P9986" i="5"/>
  <c r="P10007" i="5"/>
  <c r="O10055" i="5"/>
  <c r="O10043" i="5"/>
  <c r="P9995" i="5"/>
  <c r="O10032" i="5"/>
  <c r="P9984" i="5"/>
  <c r="O10060" i="5"/>
  <c r="P10012" i="5"/>
  <c r="O10003" i="5"/>
  <c r="P9955" i="5"/>
  <c r="O9997" i="5"/>
  <c r="P9949" i="5"/>
  <c r="O10029" i="5"/>
  <c r="P9981" i="5"/>
  <c r="O9990" i="5"/>
  <c r="P9942" i="5"/>
  <c r="O10011" i="5"/>
  <c r="P9963" i="5"/>
  <c r="O10058" i="5"/>
  <c r="P10010" i="5"/>
  <c r="O10023" i="5"/>
  <c r="P9975" i="5"/>
  <c r="O10002" i="5"/>
  <c r="P9954" i="5"/>
  <c r="O10022" i="5"/>
  <c r="P9974" i="5"/>
  <c r="O10083" i="5"/>
  <c r="P10035" i="5"/>
  <c r="O10039" i="5"/>
  <c r="P9991" i="5"/>
  <c r="O10026" i="5"/>
  <c r="P9978" i="5"/>
  <c r="O10069" i="5"/>
  <c r="P10021" i="5"/>
  <c r="O10025" i="5"/>
  <c r="P9977" i="5"/>
  <c r="O10041" i="5"/>
  <c r="P9993" i="5"/>
  <c r="O10013" i="5"/>
  <c r="P9965" i="5"/>
  <c r="O10020" i="5"/>
  <c r="P9972" i="5"/>
  <c r="O10015" i="5"/>
  <c r="P9967" i="5"/>
  <c r="O10042" i="5"/>
  <c r="P9994" i="5"/>
  <c r="O10019" i="5"/>
  <c r="P9971" i="5"/>
  <c r="O10031" i="5"/>
  <c r="P9983" i="5"/>
  <c r="O10000" i="5"/>
  <c r="P9952" i="5"/>
  <c r="O10030" i="5"/>
  <c r="P9982" i="5"/>
  <c r="O10044" i="5"/>
  <c r="P9996" i="5"/>
  <c r="M9845" i="5"/>
  <c r="N9845" i="5"/>
  <c r="Q9845" i="5" s="1"/>
  <c r="F9845" i="5" s="1"/>
  <c r="G9845" i="5" s="1"/>
  <c r="M9854" i="5"/>
  <c r="N9854" i="5"/>
  <c r="Q9854" i="5" s="1"/>
  <c r="F9854" i="5" s="1"/>
  <c r="G9854" i="5" s="1"/>
  <c r="M9848" i="5"/>
  <c r="N9848" i="5"/>
  <c r="Q9848" i="5" s="1"/>
  <c r="F9848" i="5" s="1"/>
  <c r="G9848" i="5" s="1"/>
  <c r="M9849" i="5"/>
  <c r="N9849" i="5"/>
  <c r="Q9849" i="5" s="1"/>
  <c r="F9849" i="5" s="1"/>
  <c r="G9849" i="5" s="1"/>
  <c r="M9844" i="5"/>
  <c r="N9844" i="5"/>
  <c r="Q9844" i="5" s="1"/>
  <c r="F9844" i="5" s="1"/>
  <c r="G9844" i="5" s="1"/>
  <c r="M9885" i="5"/>
  <c r="N9885" i="5"/>
  <c r="Q9885" i="5" s="1"/>
  <c r="F9885" i="5" s="1"/>
  <c r="G9885" i="5" s="1"/>
  <c r="M9873" i="5"/>
  <c r="N9873" i="5"/>
  <c r="Q9873" i="5" s="1"/>
  <c r="F9873" i="5" s="1"/>
  <c r="G9873" i="5" s="1"/>
  <c r="M9875" i="5"/>
  <c r="N9875" i="5"/>
  <c r="Q9875" i="5" s="1"/>
  <c r="F9875" i="5" s="1"/>
  <c r="G9875" i="5" s="1"/>
  <c r="M9865" i="5"/>
  <c r="N9865" i="5"/>
  <c r="Q9865" i="5" s="1"/>
  <c r="F9865" i="5" s="1"/>
  <c r="G9865" i="5" s="1"/>
  <c r="M9868" i="5"/>
  <c r="N9868" i="5"/>
  <c r="Q9868" i="5" s="1"/>
  <c r="F9868" i="5" s="1"/>
  <c r="G9868" i="5" s="1"/>
  <c r="M9874" i="5"/>
  <c r="N9874" i="5"/>
  <c r="Q9874" i="5" s="1"/>
  <c r="F9874" i="5" s="1"/>
  <c r="G9874" i="5" s="1"/>
  <c r="M9866" i="5"/>
  <c r="N9866" i="5"/>
  <c r="Q9866" i="5" s="1"/>
  <c r="F9866" i="5" s="1"/>
  <c r="G9866" i="5" s="1"/>
  <c r="M9889" i="5"/>
  <c r="N9889" i="5"/>
  <c r="Q9889" i="5" s="1"/>
  <c r="F9889" i="5" s="1"/>
  <c r="G9889" i="5" s="1"/>
  <c r="M9858" i="5"/>
  <c r="N9858" i="5"/>
  <c r="Q9858" i="5" s="1"/>
  <c r="F9858" i="5" s="1"/>
  <c r="G9858" i="5" s="1"/>
  <c r="M9852" i="5"/>
  <c r="N9852" i="5"/>
  <c r="Q9852" i="5" s="1"/>
  <c r="F9852" i="5" s="1"/>
  <c r="G9852" i="5" s="1"/>
  <c r="M9872" i="5"/>
  <c r="N9872" i="5"/>
  <c r="Q9872" i="5" s="1"/>
  <c r="F9872" i="5" s="1"/>
  <c r="G9872" i="5" s="1"/>
  <c r="M9887" i="5"/>
  <c r="N9887" i="5"/>
  <c r="Q9887" i="5" s="1"/>
  <c r="F9887" i="5" s="1"/>
  <c r="G9887" i="5" s="1"/>
  <c r="M9915" i="5"/>
  <c r="N9915" i="5"/>
  <c r="Q9915" i="5" s="1"/>
  <c r="F9915" i="5" s="1"/>
  <c r="G9915" i="5" s="1"/>
  <c r="M9886" i="5"/>
  <c r="N9886" i="5"/>
  <c r="Q9886" i="5" s="1"/>
  <c r="F9886" i="5" s="1"/>
  <c r="G9886" i="5" s="1"/>
  <c r="M9890" i="5"/>
  <c r="N9890" i="5"/>
  <c r="Q9890" i="5" s="1"/>
  <c r="F9890" i="5" s="1"/>
  <c r="G9890" i="5" s="1"/>
  <c r="M9882" i="5"/>
  <c r="N9882" i="5"/>
  <c r="Q9882" i="5" s="1"/>
  <c r="F9882" i="5" s="1"/>
  <c r="G9882" i="5" s="1"/>
  <c r="M9856" i="5"/>
  <c r="N9856" i="5"/>
  <c r="Q9856" i="5" s="1"/>
  <c r="F9856" i="5" s="1"/>
  <c r="G9856" i="5" s="1"/>
  <c r="M9850" i="5"/>
  <c r="N9850" i="5"/>
  <c r="Q9850" i="5" s="1"/>
  <c r="F9850" i="5" s="1"/>
  <c r="G9850" i="5" s="1"/>
  <c r="M9869" i="5"/>
  <c r="N9869" i="5"/>
  <c r="Q9869" i="5" s="1"/>
  <c r="F9869" i="5" s="1"/>
  <c r="G9869" i="5" s="1"/>
  <c r="M9870" i="5"/>
  <c r="N9870" i="5"/>
  <c r="Q9870" i="5" s="1"/>
  <c r="F9870" i="5" s="1"/>
  <c r="G9870" i="5" s="1"/>
  <c r="M9846" i="5"/>
  <c r="N9846" i="5"/>
  <c r="Q9846" i="5" s="1"/>
  <c r="F9846" i="5" s="1"/>
  <c r="G9846" i="5" s="1"/>
  <c r="M9891" i="5"/>
  <c r="N9891" i="5"/>
  <c r="Q9891" i="5" s="1"/>
  <c r="F9891" i="5" s="1"/>
  <c r="G9891" i="5" s="1"/>
  <c r="M9863" i="5"/>
  <c r="N9863" i="5"/>
  <c r="Q9863" i="5" s="1"/>
  <c r="F9863" i="5" s="1"/>
  <c r="G9863" i="5" s="1"/>
  <c r="M9884" i="5"/>
  <c r="N9884" i="5"/>
  <c r="Q9884" i="5" s="1"/>
  <c r="F9884" i="5" s="1"/>
  <c r="G9884" i="5" s="1"/>
  <c r="M9899" i="5"/>
  <c r="N9899" i="5"/>
  <c r="Q9899" i="5" s="1"/>
  <c r="F9899" i="5" s="1"/>
  <c r="G9899" i="5" s="1"/>
  <c r="M9877" i="5"/>
  <c r="N9877" i="5"/>
  <c r="Q9877" i="5" s="1"/>
  <c r="F9877" i="5" s="1"/>
  <c r="G9877" i="5" s="1"/>
  <c r="M9861" i="5"/>
  <c r="N9861" i="5"/>
  <c r="Q9861" i="5" s="1"/>
  <c r="F9861" i="5" s="1"/>
  <c r="G9861" i="5" s="1"/>
  <c r="M9888" i="5"/>
  <c r="N9888" i="5"/>
  <c r="Q9888" i="5" s="1"/>
  <c r="F9888" i="5" s="1"/>
  <c r="G9888" i="5" s="1"/>
  <c r="M9879" i="5"/>
  <c r="N9879" i="5"/>
  <c r="Q9879" i="5" s="1"/>
  <c r="F9879" i="5" s="1"/>
  <c r="G9879" i="5" s="1"/>
  <c r="M9862" i="5"/>
  <c r="N9862" i="5"/>
  <c r="Q9862" i="5" s="1"/>
  <c r="F9862" i="5" s="1"/>
  <c r="G9862" i="5" s="1"/>
  <c r="M9883" i="5"/>
  <c r="N9883" i="5"/>
  <c r="Q9883" i="5" s="1"/>
  <c r="F9883" i="5" s="1"/>
  <c r="G9883" i="5" s="1"/>
  <c r="M9878" i="5"/>
  <c r="N9878" i="5"/>
  <c r="Q9878" i="5" s="1"/>
  <c r="F9878" i="5" s="1"/>
  <c r="G9878" i="5" s="1"/>
  <c r="M9864" i="5"/>
  <c r="N9864" i="5"/>
  <c r="Q9864" i="5" s="1"/>
  <c r="F9864" i="5" s="1"/>
  <c r="G9864" i="5" s="1"/>
  <c r="M9871" i="5"/>
  <c r="N9871" i="5"/>
  <c r="Q9871" i="5" s="1"/>
  <c r="F9871" i="5" s="1"/>
  <c r="G9871" i="5" s="1"/>
  <c r="M9880" i="5"/>
  <c r="N9880" i="5"/>
  <c r="Q9880" i="5" s="1"/>
  <c r="F9880" i="5" s="1"/>
  <c r="G9880" i="5" s="1"/>
  <c r="M9859" i="5"/>
  <c r="N9859" i="5"/>
  <c r="Q9859" i="5" s="1"/>
  <c r="F9859" i="5" s="1"/>
  <c r="G9859" i="5" s="1"/>
  <c r="M9857" i="5"/>
  <c r="N9857" i="5"/>
  <c r="Q9857" i="5" s="1"/>
  <c r="F9857" i="5" s="1"/>
  <c r="G9857" i="5" s="1"/>
  <c r="M9881" i="5"/>
  <c r="N9881" i="5"/>
  <c r="Q9881" i="5" s="1"/>
  <c r="F9881" i="5" s="1"/>
  <c r="G9881" i="5" s="1"/>
  <c r="M9855" i="5"/>
  <c r="N9855" i="5"/>
  <c r="Q9855" i="5" s="1"/>
  <c r="F9855" i="5" s="1"/>
  <c r="G9855" i="5" s="1"/>
  <c r="M9860" i="5"/>
  <c r="N9860" i="5"/>
  <c r="Q9860" i="5" s="1"/>
  <c r="F9860" i="5" s="1"/>
  <c r="G9860" i="5" s="1"/>
  <c r="M9876" i="5"/>
  <c r="N9876" i="5"/>
  <c r="Q9876" i="5" s="1"/>
  <c r="F9876" i="5" s="1"/>
  <c r="G9876" i="5" s="1"/>
  <c r="M9847" i="5"/>
  <c r="N9847" i="5"/>
  <c r="Q9847" i="5" s="1"/>
  <c r="F9847" i="5" s="1"/>
  <c r="G9847" i="5" s="1"/>
  <c r="M9853" i="5"/>
  <c r="N9853" i="5"/>
  <c r="Q9853" i="5" s="1"/>
  <c r="F9853" i="5" s="1"/>
  <c r="G9853" i="5" s="1"/>
  <c r="A9923" i="5"/>
  <c r="B9875" i="5"/>
  <c r="A9913" i="5"/>
  <c r="B9865" i="5"/>
  <c r="A9916" i="5"/>
  <c r="B9868" i="5"/>
  <c r="A9922" i="5"/>
  <c r="B9874" i="5"/>
  <c r="A9914" i="5"/>
  <c r="B9866" i="5"/>
  <c r="A9937" i="5"/>
  <c r="B9889" i="5"/>
  <c r="A9906" i="5"/>
  <c r="B9858" i="5"/>
  <c r="A9935" i="5"/>
  <c r="B9887" i="5"/>
  <c r="A9939" i="5"/>
  <c r="B9891" i="5"/>
  <c r="A9911" i="5"/>
  <c r="B9863" i="5"/>
  <c r="A9932" i="5"/>
  <c r="B9884" i="5"/>
  <c r="A9947" i="5"/>
  <c r="B9899" i="5"/>
  <c r="A9925" i="5"/>
  <c r="B9877" i="5"/>
  <c r="A9909" i="5"/>
  <c r="B9861" i="5"/>
  <c r="A9936" i="5"/>
  <c r="B9888" i="5"/>
  <c r="A9898" i="5"/>
  <c r="B9850" i="5"/>
  <c r="A9927" i="5"/>
  <c r="B9879" i="5"/>
  <c r="A9907" i="5"/>
  <c r="B9859" i="5"/>
  <c r="A9900" i="5"/>
  <c r="B9852" i="5"/>
  <c r="A9917" i="5"/>
  <c r="B9869" i="5"/>
  <c r="A9918" i="5"/>
  <c r="B9870" i="5"/>
  <c r="A9894" i="5"/>
  <c r="B9846" i="5"/>
  <c r="A9920" i="5"/>
  <c r="B9872" i="5"/>
  <c r="A9963" i="5"/>
  <c r="B9915" i="5"/>
  <c r="A9934" i="5"/>
  <c r="B9886" i="5"/>
  <c r="A9938" i="5"/>
  <c r="B9890" i="5"/>
  <c r="A9930" i="5"/>
  <c r="B9882" i="5"/>
  <c r="A9904" i="5"/>
  <c r="B9856" i="5"/>
  <c r="A9905" i="5"/>
  <c r="B9857" i="5"/>
  <c r="A9929" i="5"/>
  <c r="B9881" i="5"/>
  <c r="A9903" i="5"/>
  <c r="B9855" i="5"/>
  <c r="A9908" i="5"/>
  <c r="B9860" i="5"/>
  <c r="A9924" i="5"/>
  <c r="B9876" i="5"/>
  <c r="A9895" i="5"/>
  <c r="B9847" i="5"/>
  <c r="A9901" i="5"/>
  <c r="B9853" i="5"/>
  <c r="A9910" i="5"/>
  <c r="B9862" i="5"/>
  <c r="A9931" i="5"/>
  <c r="B9883" i="5"/>
  <c r="A9926" i="5"/>
  <c r="B9878" i="5"/>
  <c r="A9912" i="5"/>
  <c r="B9864" i="5"/>
  <c r="A9919" i="5"/>
  <c r="B9871" i="5"/>
  <c r="A9928" i="5"/>
  <c r="B9880" i="5"/>
  <c r="A9893" i="5"/>
  <c r="B9845" i="5"/>
  <c r="A9902" i="5"/>
  <c r="B9854" i="5"/>
  <c r="A9896" i="5"/>
  <c r="B9848" i="5"/>
  <c r="A9897" i="5"/>
  <c r="B9849" i="5"/>
  <c r="A9892" i="5"/>
  <c r="B9844" i="5"/>
  <c r="A9933" i="5"/>
  <c r="B9885" i="5"/>
  <c r="A9921" i="5"/>
  <c r="B9873" i="5"/>
  <c r="O10092" i="5" l="1"/>
  <c r="P10044" i="5"/>
  <c r="O10048" i="5"/>
  <c r="P10000" i="5"/>
  <c r="O10089" i="5"/>
  <c r="P10041" i="5"/>
  <c r="O10050" i="5"/>
  <c r="P10002" i="5"/>
  <c r="O10051" i="5"/>
  <c r="P10003" i="5"/>
  <c r="O10037" i="5"/>
  <c r="P9989" i="5"/>
  <c r="O10088" i="5"/>
  <c r="P10040" i="5"/>
  <c r="O10064" i="5"/>
  <c r="P10016" i="5"/>
  <c r="O10047" i="5"/>
  <c r="P9999" i="5"/>
  <c r="O10079" i="5"/>
  <c r="P10031" i="5"/>
  <c r="O10073" i="5"/>
  <c r="P10025" i="5"/>
  <c r="O10071" i="5"/>
  <c r="P10023" i="5"/>
  <c r="O10108" i="5"/>
  <c r="P10060" i="5"/>
  <c r="O10066" i="5"/>
  <c r="P10018" i="5"/>
  <c r="O10056" i="5"/>
  <c r="P10008" i="5"/>
  <c r="O10062" i="5"/>
  <c r="P10014" i="5"/>
  <c r="O10049" i="5"/>
  <c r="P10001" i="5"/>
  <c r="O10067" i="5"/>
  <c r="P10019" i="5"/>
  <c r="O10117" i="5"/>
  <c r="P10069" i="5"/>
  <c r="O10106" i="5"/>
  <c r="P10058" i="5"/>
  <c r="O10080" i="5"/>
  <c r="P10032" i="5"/>
  <c r="O10054" i="5"/>
  <c r="P10006" i="5"/>
  <c r="O10076" i="5"/>
  <c r="P10028" i="5"/>
  <c r="O10053" i="5"/>
  <c r="P10005" i="5"/>
  <c r="O10103" i="5"/>
  <c r="P10055" i="5"/>
  <c r="O10063" i="5"/>
  <c r="P10015" i="5"/>
  <c r="O10087" i="5"/>
  <c r="P10039" i="5"/>
  <c r="O10038" i="5"/>
  <c r="P9990" i="5"/>
  <c r="O10057" i="5"/>
  <c r="P10009" i="5"/>
  <c r="O10046" i="5"/>
  <c r="P9998" i="5"/>
  <c r="O10068" i="5"/>
  <c r="P10020" i="5"/>
  <c r="O10131" i="5"/>
  <c r="P10083" i="5"/>
  <c r="O10077" i="5"/>
  <c r="P10029" i="5"/>
  <c r="O10082" i="5"/>
  <c r="P10034" i="5"/>
  <c r="O10120" i="5"/>
  <c r="P10072" i="5"/>
  <c r="O10078" i="5"/>
  <c r="P10030" i="5"/>
  <c r="O10061" i="5"/>
  <c r="P10013" i="5"/>
  <c r="O10070" i="5"/>
  <c r="P10022" i="5"/>
  <c r="O10045" i="5"/>
  <c r="P9997" i="5"/>
  <c r="O10036" i="5"/>
  <c r="P9988" i="5"/>
  <c r="O10052" i="5"/>
  <c r="P10004" i="5"/>
  <c r="O10090" i="5"/>
  <c r="P10042" i="5"/>
  <c r="O10074" i="5"/>
  <c r="P10026" i="5"/>
  <c r="O10059" i="5"/>
  <c r="P10011" i="5"/>
  <c r="O10091" i="5"/>
  <c r="P10043" i="5"/>
  <c r="O10081" i="5"/>
  <c r="P10033" i="5"/>
  <c r="O10075" i="5"/>
  <c r="P10027" i="5"/>
  <c r="O10065" i="5"/>
  <c r="P10017" i="5"/>
  <c r="M9902" i="5"/>
  <c r="N9902" i="5"/>
  <c r="Q9902" i="5" s="1"/>
  <c r="F9902" i="5" s="1"/>
  <c r="G9902" i="5" s="1"/>
  <c r="M9910" i="5"/>
  <c r="N9910" i="5"/>
  <c r="Q9910" i="5" s="1"/>
  <c r="F9910" i="5" s="1"/>
  <c r="G9910" i="5" s="1"/>
  <c r="M9905" i="5"/>
  <c r="N9905" i="5"/>
  <c r="Q9905" i="5" s="1"/>
  <c r="F9905" i="5" s="1"/>
  <c r="G9905" i="5" s="1"/>
  <c r="M9894" i="5"/>
  <c r="N9894" i="5"/>
  <c r="Q9894" i="5" s="1"/>
  <c r="F9894" i="5" s="1"/>
  <c r="G9894" i="5" s="1"/>
  <c r="M9936" i="5"/>
  <c r="N9936" i="5"/>
  <c r="Q9936" i="5" s="1"/>
  <c r="F9936" i="5" s="1"/>
  <c r="G9936" i="5" s="1"/>
  <c r="M9935" i="5"/>
  <c r="N9935" i="5"/>
  <c r="Q9935" i="5" s="1"/>
  <c r="F9935" i="5" s="1"/>
  <c r="G9935" i="5" s="1"/>
  <c r="M9923" i="5"/>
  <c r="N9923" i="5"/>
  <c r="Q9923" i="5" s="1"/>
  <c r="F9923" i="5" s="1"/>
  <c r="G9923" i="5" s="1"/>
  <c r="M9933" i="5"/>
  <c r="N9933" i="5"/>
  <c r="Q9933" i="5" s="1"/>
  <c r="F9933" i="5" s="1"/>
  <c r="G9933" i="5" s="1"/>
  <c r="M9919" i="5"/>
  <c r="N9919" i="5"/>
  <c r="Q9919" i="5" s="1"/>
  <c r="F9919" i="5" s="1"/>
  <c r="G9919" i="5" s="1"/>
  <c r="M9924" i="5"/>
  <c r="N9924" i="5"/>
  <c r="Q9924" i="5" s="1"/>
  <c r="F9924" i="5" s="1"/>
  <c r="G9924" i="5" s="1"/>
  <c r="M9938" i="5"/>
  <c r="N9938" i="5"/>
  <c r="Q9938" i="5" s="1"/>
  <c r="F9938" i="5" s="1"/>
  <c r="G9938" i="5" s="1"/>
  <c r="M9900" i="5"/>
  <c r="N9900" i="5"/>
  <c r="Q9900" i="5" s="1"/>
  <c r="F9900" i="5" s="1"/>
  <c r="G9900" i="5" s="1"/>
  <c r="M9947" i="5"/>
  <c r="N9947" i="5"/>
  <c r="Q9947" i="5" s="1"/>
  <c r="F9947" i="5" s="1"/>
  <c r="G9947" i="5" s="1"/>
  <c r="M9914" i="5"/>
  <c r="N9914" i="5"/>
  <c r="Q9914" i="5" s="1"/>
  <c r="F9914" i="5" s="1"/>
  <c r="G9914" i="5" s="1"/>
  <c r="M9892" i="5"/>
  <c r="N9892" i="5"/>
  <c r="Q9892" i="5" s="1"/>
  <c r="F9892" i="5" s="1"/>
  <c r="G9892" i="5" s="1"/>
  <c r="M9912" i="5"/>
  <c r="N9912" i="5"/>
  <c r="Q9912" i="5" s="1"/>
  <c r="F9912" i="5" s="1"/>
  <c r="G9912" i="5" s="1"/>
  <c r="M9908" i="5"/>
  <c r="N9908" i="5"/>
  <c r="Q9908" i="5" s="1"/>
  <c r="F9908" i="5" s="1"/>
  <c r="G9908" i="5" s="1"/>
  <c r="M9934" i="5"/>
  <c r="N9934" i="5"/>
  <c r="Q9934" i="5" s="1"/>
  <c r="F9934" i="5" s="1"/>
  <c r="G9934" i="5" s="1"/>
  <c r="M9907" i="5"/>
  <c r="N9907" i="5"/>
  <c r="Q9907" i="5" s="1"/>
  <c r="F9907" i="5" s="1"/>
  <c r="G9907" i="5" s="1"/>
  <c r="M9932" i="5"/>
  <c r="N9932" i="5"/>
  <c r="Q9932" i="5" s="1"/>
  <c r="F9932" i="5" s="1"/>
  <c r="G9932" i="5" s="1"/>
  <c r="M9922" i="5"/>
  <c r="N9922" i="5"/>
  <c r="Q9922" i="5" s="1"/>
  <c r="F9922" i="5" s="1"/>
  <c r="G9922" i="5" s="1"/>
  <c r="M9897" i="5"/>
  <c r="N9897" i="5"/>
  <c r="Q9897" i="5" s="1"/>
  <c r="F9897" i="5" s="1"/>
  <c r="G9897" i="5" s="1"/>
  <c r="M9926" i="5"/>
  <c r="N9926" i="5"/>
  <c r="Q9926" i="5" s="1"/>
  <c r="F9926" i="5" s="1"/>
  <c r="G9926" i="5" s="1"/>
  <c r="M9903" i="5"/>
  <c r="N9903" i="5"/>
  <c r="Q9903" i="5" s="1"/>
  <c r="F9903" i="5" s="1"/>
  <c r="G9903" i="5" s="1"/>
  <c r="M9963" i="5"/>
  <c r="N9963" i="5"/>
  <c r="Q9963" i="5" s="1"/>
  <c r="F9963" i="5" s="1"/>
  <c r="G9963" i="5" s="1"/>
  <c r="M9927" i="5"/>
  <c r="N9927" i="5"/>
  <c r="Q9927" i="5" s="1"/>
  <c r="F9927" i="5" s="1"/>
  <c r="G9927" i="5" s="1"/>
  <c r="M9911" i="5"/>
  <c r="N9911" i="5"/>
  <c r="Q9911" i="5" s="1"/>
  <c r="F9911" i="5" s="1"/>
  <c r="G9911" i="5" s="1"/>
  <c r="M9916" i="5"/>
  <c r="N9916" i="5"/>
  <c r="Q9916" i="5" s="1"/>
  <c r="F9916" i="5" s="1"/>
  <c r="G9916" i="5" s="1"/>
  <c r="M9893" i="5"/>
  <c r="N9893" i="5"/>
  <c r="Q9893" i="5" s="1"/>
  <c r="F9893" i="5" s="1"/>
  <c r="G9893" i="5" s="1"/>
  <c r="M9901" i="5"/>
  <c r="N9901" i="5"/>
  <c r="Q9901" i="5" s="1"/>
  <c r="F9901" i="5" s="1"/>
  <c r="G9901" i="5" s="1"/>
  <c r="M9904" i="5"/>
  <c r="N9904" i="5"/>
  <c r="Q9904" i="5" s="1"/>
  <c r="F9904" i="5" s="1"/>
  <c r="G9904" i="5" s="1"/>
  <c r="M9918" i="5"/>
  <c r="N9918" i="5"/>
  <c r="Q9918" i="5" s="1"/>
  <c r="F9918" i="5" s="1"/>
  <c r="G9918" i="5" s="1"/>
  <c r="M9909" i="5"/>
  <c r="N9909" i="5"/>
  <c r="Q9909" i="5" s="1"/>
  <c r="F9909" i="5" s="1"/>
  <c r="G9909" i="5" s="1"/>
  <c r="M9906" i="5"/>
  <c r="N9906" i="5"/>
  <c r="Q9906" i="5" s="1"/>
  <c r="F9906" i="5" s="1"/>
  <c r="G9906" i="5" s="1"/>
  <c r="M9921" i="5"/>
  <c r="N9921" i="5"/>
  <c r="Q9921" i="5" s="1"/>
  <c r="F9921" i="5" s="1"/>
  <c r="G9921" i="5" s="1"/>
  <c r="M9928" i="5"/>
  <c r="N9928" i="5"/>
  <c r="Q9928" i="5" s="1"/>
  <c r="F9928" i="5" s="1"/>
  <c r="G9928" i="5" s="1"/>
  <c r="M9895" i="5"/>
  <c r="N9895" i="5"/>
  <c r="Q9895" i="5" s="1"/>
  <c r="F9895" i="5" s="1"/>
  <c r="G9895" i="5" s="1"/>
  <c r="M9930" i="5"/>
  <c r="N9930" i="5"/>
  <c r="Q9930" i="5" s="1"/>
  <c r="F9930" i="5" s="1"/>
  <c r="G9930" i="5" s="1"/>
  <c r="M9917" i="5"/>
  <c r="N9917" i="5"/>
  <c r="Q9917" i="5" s="1"/>
  <c r="F9917" i="5" s="1"/>
  <c r="G9917" i="5" s="1"/>
  <c r="M9925" i="5"/>
  <c r="N9925" i="5"/>
  <c r="Q9925" i="5" s="1"/>
  <c r="F9925" i="5" s="1"/>
  <c r="G9925" i="5" s="1"/>
  <c r="M9937" i="5"/>
  <c r="N9937" i="5"/>
  <c r="Q9937" i="5" s="1"/>
  <c r="F9937" i="5" s="1"/>
  <c r="G9937" i="5" s="1"/>
  <c r="M9896" i="5"/>
  <c r="N9896" i="5"/>
  <c r="Q9896" i="5" s="1"/>
  <c r="F9896" i="5" s="1"/>
  <c r="G9896" i="5" s="1"/>
  <c r="M9931" i="5"/>
  <c r="N9931" i="5"/>
  <c r="Q9931" i="5" s="1"/>
  <c r="F9931" i="5" s="1"/>
  <c r="G9931" i="5" s="1"/>
  <c r="M9929" i="5"/>
  <c r="N9929" i="5"/>
  <c r="Q9929" i="5" s="1"/>
  <c r="F9929" i="5" s="1"/>
  <c r="G9929" i="5" s="1"/>
  <c r="M9920" i="5"/>
  <c r="N9920" i="5"/>
  <c r="Q9920" i="5" s="1"/>
  <c r="F9920" i="5" s="1"/>
  <c r="G9920" i="5" s="1"/>
  <c r="M9898" i="5"/>
  <c r="N9898" i="5"/>
  <c r="Q9898" i="5" s="1"/>
  <c r="F9898" i="5" s="1"/>
  <c r="G9898" i="5" s="1"/>
  <c r="M9939" i="5"/>
  <c r="N9939" i="5"/>
  <c r="Q9939" i="5" s="1"/>
  <c r="F9939" i="5" s="1"/>
  <c r="G9939" i="5" s="1"/>
  <c r="M9913" i="5"/>
  <c r="N9913" i="5"/>
  <c r="Q9913" i="5" s="1"/>
  <c r="F9913" i="5" s="1"/>
  <c r="G9913" i="5" s="1"/>
  <c r="A9981" i="5"/>
  <c r="B9933" i="5"/>
  <c r="A9967" i="5"/>
  <c r="B9919" i="5"/>
  <c r="A9972" i="5"/>
  <c r="B9924" i="5"/>
  <c r="A9986" i="5"/>
  <c r="B9938" i="5"/>
  <c r="A9948" i="5"/>
  <c r="B9900" i="5"/>
  <c r="A9995" i="5"/>
  <c r="B9947" i="5"/>
  <c r="A9962" i="5"/>
  <c r="B9914" i="5"/>
  <c r="A9945" i="5"/>
  <c r="B9897" i="5"/>
  <c r="A9974" i="5"/>
  <c r="B9926" i="5"/>
  <c r="A9951" i="5"/>
  <c r="B9903" i="5"/>
  <c r="A10011" i="5"/>
  <c r="B9963" i="5"/>
  <c r="A9975" i="5"/>
  <c r="B9927" i="5"/>
  <c r="A9959" i="5"/>
  <c r="B9911" i="5"/>
  <c r="A9964" i="5"/>
  <c r="B9916" i="5"/>
  <c r="A9969" i="5"/>
  <c r="B9921" i="5"/>
  <c r="A9976" i="5"/>
  <c r="B9928" i="5"/>
  <c r="A9943" i="5"/>
  <c r="B9895" i="5"/>
  <c r="A9978" i="5"/>
  <c r="B9930" i="5"/>
  <c r="A9965" i="5"/>
  <c r="B9917" i="5"/>
  <c r="A9973" i="5"/>
  <c r="B9925" i="5"/>
  <c r="A9985" i="5"/>
  <c r="B9937" i="5"/>
  <c r="A9960" i="5"/>
  <c r="B9912" i="5"/>
  <c r="A9982" i="5"/>
  <c r="B9934" i="5"/>
  <c r="A9980" i="5"/>
  <c r="B9932" i="5"/>
  <c r="A9970" i="5"/>
  <c r="B9922" i="5"/>
  <c r="A9944" i="5"/>
  <c r="B9896" i="5"/>
  <c r="A9979" i="5"/>
  <c r="B9931" i="5"/>
  <c r="A9977" i="5"/>
  <c r="B9929" i="5"/>
  <c r="A9968" i="5"/>
  <c r="B9920" i="5"/>
  <c r="A9946" i="5"/>
  <c r="B9898" i="5"/>
  <c r="A9987" i="5"/>
  <c r="B9939" i="5"/>
  <c r="A9961" i="5"/>
  <c r="B9913" i="5"/>
  <c r="A9941" i="5"/>
  <c r="B9893" i="5"/>
  <c r="A9949" i="5"/>
  <c r="B9901" i="5"/>
  <c r="A9952" i="5"/>
  <c r="B9904" i="5"/>
  <c r="A9966" i="5"/>
  <c r="B9918" i="5"/>
  <c r="A9957" i="5"/>
  <c r="B9909" i="5"/>
  <c r="A9954" i="5"/>
  <c r="B9906" i="5"/>
  <c r="A9940" i="5"/>
  <c r="B9892" i="5"/>
  <c r="A9956" i="5"/>
  <c r="B9908" i="5"/>
  <c r="A9955" i="5"/>
  <c r="B9907" i="5"/>
  <c r="A9950" i="5"/>
  <c r="B9902" i="5"/>
  <c r="A9958" i="5"/>
  <c r="B9910" i="5"/>
  <c r="A9953" i="5"/>
  <c r="B9905" i="5"/>
  <c r="A9942" i="5"/>
  <c r="B9894" i="5"/>
  <c r="A9984" i="5"/>
  <c r="B9936" i="5"/>
  <c r="A9983" i="5"/>
  <c r="B9935" i="5"/>
  <c r="A9971" i="5"/>
  <c r="B9923" i="5"/>
  <c r="O10100" i="5" l="1"/>
  <c r="P10052" i="5"/>
  <c r="O10154" i="5"/>
  <c r="P10106" i="5"/>
  <c r="O10119" i="5"/>
  <c r="P10071" i="5"/>
  <c r="O10129" i="5"/>
  <c r="P10081" i="5"/>
  <c r="O10093" i="5"/>
  <c r="P10045" i="5"/>
  <c r="O10179" i="5"/>
  <c r="P10131" i="5"/>
  <c r="O10151" i="5"/>
  <c r="P10103" i="5"/>
  <c r="O10115" i="5"/>
  <c r="P10067" i="5"/>
  <c r="O10121" i="5"/>
  <c r="P10073" i="5"/>
  <c r="O10098" i="5"/>
  <c r="P10050" i="5"/>
  <c r="O10138" i="5"/>
  <c r="P10090" i="5"/>
  <c r="O10168" i="5"/>
  <c r="P10120" i="5"/>
  <c r="O10086" i="5"/>
  <c r="P10038" i="5"/>
  <c r="O10128" i="5"/>
  <c r="P10080" i="5"/>
  <c r="O10114" i="5"/>
  <c r="P10066" i="5"/>
  <c r="O10136" i="5"/>
  <c r="P10088" i="5"/>
  <c r="O10123" i="5"/>
  <c r="P10075" i="5"/>
  <c r="O10084" i="5"/>
  <c r="P10036" i="5"/>
  <c r="O10125" i="5"/>
  <c r="P10077" i="5"/>
  <c r="O10099" i="5"/>
  <c r="P10051" i="5"/>
  <c r="O10139" i="5"/>
  <c r="P10091" i="5"/>
  <c r="O10118" i="5"/>
  <c r="P10070" i="5"/>
  <c r="O10116" i="5"/>
  <c r="P10068" i="5"/>
  <c r="O10101" i="5"/>
  <c r="P10053" i="5"/>
  <c r="O10127" i="5"/>
  <c r="P10079" i="5"/>
  <c r="O10137" i="5"/>
  <c r="P10089" i="5"/>
  <c r="O10130" i="5"/>
  <c r="P10082" i="5"/>
  <c r="O10135" i="5"/>
  <c r="P10087" i="5"/>
  <c r="O10111" i="5"/>
  <c r="P10063" i="5"/>
  <c r="O10107" i="5"/>
  <c r="P10059" i="5"/>
  <c r="O10109" i="5"/>
  <c r="P10061" i="5"/>
  <c r="O10094" i="5"/>
  <c r="P10046" i="5"/>
  <c r="O10124" i="5"/>
  <c r="P10076" i="5"/>
  <c r="O10110" i="5"/>
  <c r="P10062" i="5"/>
  <c r="O10095" i="5"/>
  <c r="P10047" i="5"/>
  <c r="O10096" i="5"/>
  <c r="P10048" i="5"/>
  <c r="O10113" i="5"/>
  <c r="P10065" i="5"/>
  <c r="O10156" i="5"/>
  <c r="P10108" i="5"/>
  <c r="O10165" i="5"/>
  <c r="P10117" i="5"/>
  <c r="O10085" i="5"/>
  <c r="P10037" i="5"/>
  <c r="O10097" i="5"/>
  <c r="P10049" i="5"/>
  <c r="O10122" i="5"/>
  <c r="P10074" i="5"/>
  <c r="O10126" i="5"/>
  <c r="P10078" i="5"/>
  <c r="O10105" i="5"/>
  <c r="P10057" i="5"/>
  <c r="O10102" i="5"/>
  <c r="P10054" i="5"/>
  <c r="O10104" i="5"/>
  <c r="P10056" i="5"/>
  <c r="O10112" i="5"/>
  <c r="P10064" i="5"/>
  <c r="O10140" i="5"/>
  <c r="P10092" i="5"/>
  <c r="M9958" i="5"/>
  <c r="N9958" i="5"/>
  <c r="Q9958" i="5" s="1"/>
  <c r="F9958" i="5" s="1"/>
  <c r="G9958" i="5" s="1"/>
  <c r="M9966" i="5"/>
  <c r="N9966" i="5"/>
  <c r="Q9966" i="5" s="1"/>
  <c r="F9966" i="5" s="1"/>
  <c r="G9966" i="5" s="1"/>
  <c r="M9968" i="5"/>
  <c r="N9968" i="5"/>
  <c r="Q9968" i="5" s="1"/>
  <c r="F9968" i="5" s="1"/>
  <c r="G9968" i="5" s="1"/>
  <c r="M9960" i="5"/>
  <c r="N9960" i="5"/>
  <c r="Q9960" i="5" s="1"/>
  <c r="F9960" i="5" s="1"/>
  <c r="G9960" i="5" s="1"/>
  <c r="M9969" i="5"/>
  <c r="N9969" i="5"/>
  <c r="Q9969" i="5" s="1"/>
  <c r="F9969" i="5" s="1"/>
  <c r="G9969" i="5" s="1"/>
  <c r="M9945" i="5"/>
  <c r="N9945" i="5"/>
  <c r="Q9945" i="5" s="1"/>
  <c r="F9945" i="5" s="1"/>
  <c r="G9945" i="5" s="1"/>
  <c r="M9981" i="5"/>
  <c r="N9981" i="5"/>
  <c r="Q9981" i="5" s="1"/>
  <c r="F9981" i="5" s="1"/>
  <c r="G9981" i="5" s="1"/>
  <c r="M9983" i="5"/>
  <c r="N9983" i="5"/>
  <c r="Q9983" i="5" s="1"/>
  <c r="F9983" i="5" s="1"/>
  <c r="G9983" i="5" s="1"/>
  <c r="M9956" i="5"/>
  <c r="N9956" i="5"/>
  <c r="Q9956" i="5" s="1"/>
  <c r="F9956" i="5" s="1"/>
  <c r="G9956" i="5" s="1"/>
  <c r="M9941" i="5"/>
  <c r="N9941" i="5"/>
  <c r="Q9941" i="5" s="1"/>
  <c r="F9941" i="5" s="1"/>
  <c r="G9941" i="5" s="1"/>
  <c r="M9944" i="5"/>
  <c r="N9944" i="5"/>
  <c r="Q9944" i="5" s="1"/>
  <c r="F9944" i="5" s="1"/>
  <c r="G9944" i="5" s="1"/>
  <c r="M9965" i="5"/>
  <c r="N9965" i="5"/>
  <c r="Q9965" i="5" s="1"/>
  <c r="F9965" i="5" s="1"/>
  <c r="G9965" i="5" s="1"/>
  <c r="M9975" i="5"/>
  <c r="N9975" i="5"/>
  <c r="Q9975" i="5" s="1"/>
  <c r="F9975" i="5" s="1"/>
  <c r="G9975" i="5" s="1"/>
  <c r="M9948" i="5"/>
  <c r="N9948" i="5"/>
  <c r="Q9948" i="5" s="1"/>
  <c r="F9948" i="5" s="1"/>
  <c r="G9948" i="5" s="1"/>
  <c r="M9949" i="5"/>
  <c r="N9949" i="5"/>
  <c r="Q9949" i="5" s="1"/>
  <c r="F9949" i="5" s="1"/>
  <c r="G9949" i="5" s="1"/>
  <c r="M9995" i="5"/>
  <c r="N9995" i="5"/>
  <c r="Q9995" i="5" s="1"/>
  <c r="F9995" i="5" s="1"/>
  <c r="G9995" i="5" s="1"/>
  <c r="M9984" i="5"/>
  <c r="N9984" i="5"/>
  <c r="Q9984" i="5" s="1"/>
  <c r="F9984" i="5" s="1"/>
  <c r="G9984" i="5" s="1"/>
  <c r="M9940" i="5"/>
  <c r="N9940" i="5"/>
  <c r="Q9940" i="5" s="1"/>
  <c r="F9940" i="5" s="1"/>
  <c r="G9940" i="5" s="1"/>
  <c r="M9961" i="5"/>
  <c r="N9961" i="5"/>
  <c r="Q9961" i="5" s="1"/>
  <c r="F9961" i="5" s="1"/>
  <c r="G9961" i="5" s="1"/>
  <c r="M9970" i="5"/>
  <c r="N9970" i="5"/>
  <c r="Q9970" i="5" s="1"/>
  <c r="F9970" i="5" s="1"/>
  <c r="G9970" i="5" s="1"/>
  <c r="M9978" i="5"/>
  <c r="N9978" i="5"/>
  <c r="Q9978" i="5" s="1"/>
  <c r="F9978" i="5" s="1"/>
  <c r="G9978" i="5" s="1"/>
  <c r="M10011" i="5"/>
  <c r="N10011" i="5"/>
  <c r="Q10011" i="5" s="1"/>
  <c r="F10011" i="5" s="1"/>
  <c r="G10011" i="5" s="1"/>
  <c r="M9986" i="5"/>
  <c r="N9986" i="5"/>
  <c r="Q9986" i="5" s="1"/>
  <c r="F9986" i="5" s="1"/>
  <c r="G9986" i="5" s="1"/>
  <c r="M9950" i="5"/>
  <c r="N9950" i="5"/>
  <c r="Q9950" i="5" s="1"/>
  <c r="F9950" i="5" s="1"/>
  <c r="G9950" i="5" s="1"/>
  <c r="M9952" i="5"/>
  <c r="N9952" i="5"/>
  <c r="Q9952" i="5" s="1"/>
  <c r="F9952" i="5" s="1"/>
  <c r="G9952" i="5" s="1"/>
  <c r="M9977" i="5"/>
  <c r="N9977" i="5"/>
  <c r="Q9977" i="5" s="1"/>
  <c r="F9977" i="5" s="1"/>
  <c r="G9977" i="5" s="1"/>
  <c r="M9985" i="5"/>
  <c r="N9985" i="5"/>
  <c r="Q9985" i="5" s="1"/>
  <c r="F9985" i="5" s="1"/>
  <c r="G9985" i="5" s="1"/>
  <c r="M9964" i="5"/>
  <c r="N9964" i="5"/>
  <c r="Q9964" i="5" s="1"/>
  <c r="F9964" i="5" s="1"/>
  <c r="G9964" i="5" s="1"/>
  <c r="M9962" i="5"/>
  <c r="N9962" i="5"/>
  <c r="Q9962" i="5" s="1"/>
  <c r="F9962" i="5" s="1"/>
  <c r="G9962" i="5" s="1"/>
  <c r="M9971" i="5"/>
  <c r="N9971" i="5"/>
  <c r="Q9971" i="5" s="1"/>
  <c r="F9971" i="5" s="1"/>
  <c r="G9971" i="5" s="1"/>
  <c r="M9973" i="5"/>
  <c r="N9973" i="5"/>
  <c r="Q9973" i="5" s="1"/>
  <c r="F9973" i="5" s="1"/>
  <c r="G9973" i="5" s="1"/>
  <c r="M9942" i="5"/>
  <c r="N9942" i="5"/>
  <c r="Q9942" i="5" s="1"/>
  <c r="F9942" i="5" s="1"/>
  <c r="G9942" i="5" s="1"/>
  <c r="M9954" i="5"/>
  <c r="N9954" i="5"/>
  <c r="Q9954" i="5" s="1"/>
  <c r="F9954" i="5" s="1"/>
  <c r="G9954" i="5" s="1"/>
  <c r="M9987" i="5"/>
  <c r="N9987" i="5"/>
  <c r="Q9987" i="5" s="1"/>
  <c r="F9987" i="5" s="1"/>
  <c r="G9987" i="5" s="1"/>
  <c r="M9980" i="5"/>
  <c r="N9980" i="5"/>
  <c r="Q9980" i="5" s="1"/>
  <c r="F9980" i="5" s="1"/>
  <c r="G9980" i="5" s="1"/>
  <c r="M9943" i="5"/>
  <c r="N9943" i="5"/>
  <c r="Q9943" i="5" s="1"/>
  <c r="F9943" i="5" s="1"/>
  <c r="G9943" i="5" s="1"/>
  <c r="M9951" i="5"/>
  <c r="N9951" i="5"/>
  <c r="Q9951" i="5" s="1"/>
  <c r="F9951" i="5" s="1"/>
  <c r="G9951" i="5" s="1"/>
  <c r="M9972" i="5"/>
  <c r="N9972" i="5"/>
  <c r="Q9972" i="5" s="1"/>
  <c r="F9972" i="5" s="1"/>
  <c r="G9972" i="5" s="1"/>
  <c r="M9979" i="5"/>
  <c r="N9979" i="5"/>
  <c r="Q9979" i="5" s="1"/>
  <c r="F9979" i="5" s="1"/>
  <c r="G9979" i="5" s="1"/>
  <c r="M9955" i="5"/>
  <c r="N9955" i="5"/>
  <c r="Q9955" i="5" s="1"/>
  <c r="F9955" i="5" s="1"/>
  <c r="G9955" i="5" s="1"/>
  <c r="M9959" i="5"/>
  <c r="N9959" i="5"/>
  <c r="Q9959" i="5" s="1"/>
  <c r="F9959" i="5" s="1"/>
  <c r="G9959" i="5" s="1"/>
  <c r="M9953" i="5"/>
  <c r="N9953" i="5"/>
  <c r="Q9953" i="5" s="1"/>
  <c r="F9953" i="5" s="1"/>
  <c r="G9953" i="5" s="1"/>
  <c r="M9957" i="5"/>
  <c r="N9957" i="5"/>
  <c r="Q9957" i="5" s="1"/>
  <c r="F9957" i="5" s="1"/>
  <c r="G9957" i="5" s="1"/>
  <c r="M9946" i="5"/>
  <c r="N9946" i="5"/>
  <c r="Q9946" i="5" s="1"/>
  <c r="F9946" i="5" s="1"/>
  <c r="G9946" i="5" s="1"/>
  <c r="M9982" i="5"/>
  <c r="N9982" i="5"/>
  <c r="Q9982" i="5" s="1"/>
  <c r="F9982" i="5" s="1"/>
  <c r="G9982" i="5" s="1"/>
  <c r="M9976" i="5"/>
  <c r="N9976" i="5"/>
  <c r="Q9976" i="5" s="1"/>
  <c r="F9976" i="5" s="1"/>
  <c r="G9976" i="5" s="1"/>
  <c r="M9974" i="5"/>
  <c r="N9974" i="5"/>
  <c r="Q9974" i="5" s="1"/>
  <c r="F9974" i="5" s="1"/>
  <c r="G9974" i="5" s="1"/>
  <c r="M9967" i="5"/>
  <c r="N9967" i="5"/>
  <c r="Q9967" i="5" s="1"/>
  <c r="F9967" i="5" s="1"/>
  <c r="G9967" i="5" s="1"/>
  <c r="A10031" i="5"/>
  <c r="B9983" i="5"/>
  <c r="A10004" i="5"/>
  <c r="B9956" i="5"/>
  <c r="A9989" i="5"/>
  <c r="B9941" i="5"/>
  <c r="A9992" i="5"/>
  <c r="B9944" i="5"/>
  <c r="A10013" i="5"/>
  <c r="B9965" i="5"/>
  <c r="A10023" i="5"/>
  <c r="B9975" i="5"/>
  <c r="A9996" i="5"/>
  <c r="B9948" i="5"/>
  <c r="A10026" i="5"/>
  <c r="B9978" i="5"/>
  <c r="A9990" i="5"/>
  <c r="B9942" i="5"/>
  <c r="A10002" i="5"/>
  <c r="B9954" i="5"/>
  <c r="A10035" i="5"/>
  <c r="B9987" i="5"/>
  <c r="A10028" i="5"/>
  <c r="B9980" i="5"/>
  <c r="A9991" i="5"/>
  <c r="B9943" i="5"/>
  <c r="A9999" i="5"/>
  <c r="B9951" i="5"/>
  <c r="A10020" i="5"/>
  <c r="B9972" i="5"/>
  <c r="A10019" i="5"/>
  <c r="B9971" i="5"/>
  <c r="A10003" i="5"/>
  <c r="B9955" i="5"/>
  <c r="A9997" i="5"/>
  <c r="B9949" i="5"/>
  <c r="A10027" i="5"/>
  <c r="B9979" i="5"/>
  <c r="A10021" i="5"/>
  <c r="B9973" i="5"/>
  <c r="A10007" i="5"/>
  <c r="B9959" i="5"/>
  <c r="A10043" i="5"/>
  <c r="B9995" i="5"/>
  <c r="A9988" i="5"/>
  <c r="B9940" i="5"/>
  <c r="A10018" i="5"/>
  <c r="B9970" i="5"/>
  <c r="A10059" i="5"/>
  <c r="B10011" i="5"/>
  <c r="A10034" i="5"/>
  <c r="B9986" i="5"/>
  <c r="A10001" i="5"/>
  <c r="B9953" i="5"/>
  <c r="A10005" i="5"/>
  <c r="B9957" i="5"/>
  <c r="A9994" i="5"/>
  <c r="B9946" i="5"/>
  <c r="A10030" i="5"/>
  <c r="B9982" i="5"/>
  <c r="A10024" i="5"/>
  <c r="B9976" i="5"/>
  <c r="A10022" i="5"/>
  <c r="B9974" i="5"/>
  <c r="A10015" i="5"/>
  <c r="B9967" i="5"/>
  <c r="A9998" i="5"/>
  <c r="B9950" i="5"/>
  <c r="A10000" i="5"/>
  <c r="B9952" i="5"/>
  <c r="A10025" i="5"/>
  <c r="B9977" i="5"/>
  <c r="A10033" i="5"/>
  <c r="B9985" i="5"/>
  <c r="A10012" i="5"/>
  <c r="B9964" i="5"/>
  <c r="A10010" i="5"/>
  <c r="B9962" i="5"/>
  <c r="A10032" i="5"/>
  <c r="B9984" i="5"/>
  <c r="A10009" i="5"/>
  <c r="B9961" i="5"/>
  <c r="A10006" i="5"/>
  <c r="B9958" i="5"/>
  <c r="A10014" i="5"/>
  <c r="B9966" i="5"/>
  <c r="A10016" i="5"/>
  <c r="B9968" i="5"/>
  <c r="A10008" i="5"/>
  <c r="B9960" i="5"/>
  <c r="A10017" i="5"/>
  <c r="B9969" i="5"/>
  <c r="A9993" i="5"/>
  <c r="B9945" i="5"/>
  <c r="A10029" i="5"/>
  <c r="B9981" i="5"/>
  <c r="O10145" i="5" l="1"/>
  <c r="P10097" i="5"/>
  <c r="O10147" i="5"/>
  <c r="P10099" i="5"/>
  <c r="O10152" i="5"/>
  <c r="P10104" i="5"/>
  <c r="O10213" i="5"/>
  <c r="P10165" i="5"/>
  <c r="O10142" i="5"/>
  <c r="P10094" i="5"/>
  <c r="O10175" i="5"/>
  <c r="P10127" i="5"/>
  <c r="O10132" i="5"/>
  <c r="P10084" i="5"/>
  <c r="O10186" i="5"/>
  <c r="P10138" i="5"/>
  <c r="O10177" i="5"/>
  <c r="P10129" i="5"/>
  <c r="O10160" i="5"/>
  <c r="P10112" i="5"/>
  <c r="O10133" i="5"/>
  <c r="P10085" i="5"/>
  <c r="O10172" i="5"/>
  <c r="P10124" i="5"/>
  <c r="O10185" i="5"/>
  <c r="P10137" i="5"/>
  <c r="O10173" i="5"/>
  <c r="P10125" i="5"/>
  <c r="O10216" i="5"/>
  <c r="P10168" i="5"/>
  <c r="O10141" i="5"/>
  <c r="P10093" i="5"/>
  <c r="O10150" i="5"/>
  <c r="P10102" i="5"/>
  <c r="O10157" i="5"/>
  <c r="P10109" i="5"/>
  <c r="O10171" i="5"/>
  <c r="P10123" i="5"/>
  <c r="O10146" i="5"/>
  <c r="P10098" i="5"/>
  <c r="O10188" i="5"/>
  <c r="P10140" i="5"/>
  <c r="O10227" i="5"/>
  <c r="P10179" i="5"/>
  <c r="O10204" i="5"/>
  <c r="P10156" i="5"/>
  <c r="O10149" i="5"/>
  <c r="P10101" i="5"/>
  <c r="O10167" i="5"/>
  <c r="P10119" i="5"/>
  <c r="O10153" i="5"/>
  <c r="P10105" i="5"/>
  <c r="O10161" i="5"/>
  <c r="P10113" i="5"/>
  <c r="O10155" i="5"/>
  <c r="P10107" i="5"/>
  <c r="O10164" i="5"/>
  <c r="P10116" i="5"/>
  <c r="O10184" i="5"/>
  <c r="P10136" i="5"/>
  <c r="O10169" i="5"/>
  <c r="P10121" i="5"/>
  <c r="O10202" i="5"/>
  <c r="P10154" i="5"/>
  <c r="O10158" i="5"/>
  <c r="P10110" i="5"/>
  <c r="O10134" i="5"/>
  <c r="P10086" i="5"/>
  <c r="O10170" i="5"/>
  <c r="P10122" i="5"/>
  <c r="O10143" i="5"/>
  <c r="P10095" i="5"/>
  <c r="O10183" i="5"/>
  <c r="P10135" i="5"/>
  <c r="O10187" i="5"/>
  <c r="P10139" i="5"/>
  <c r="O10176" i="5"/>
  <c r="P10128" i="5"/>
  <c r="O10199" i="5"/>
  <c r="P10151" i="5"/>
  <c r="O10178" i="5"/>
  <c r="P10130" i="5"/>
  <c r="O10174" i="5"/>
  <c r="P10126" i="5"/>
  <c r="O10144" i="5"/>
  <c r="P10096" i="5"/>
  <c r="O10159" i="5"/>
  <c r="P10111" i="5"/>
  <c r="O10166" i="5"/>
  <c r="P10118" i="5"/>
  <c r="O10162" i="5"/>
  <c r="P10114" i="5"/>
  <c r="O10163" i="5"/>
  <c r="P10115" i="5"/>
  <c r="O10148" i="5"/>
  <c r="P10100" i="5"/>
  <c r="M9993" i="5"/>
  <c r="N9993" i="5"/>
  <c r="Q9993" i="5" s="1"/>
  <c r="F9993" i="5" s="1"/>
  <c r="G9993" i="5" s="1"/>
  <c r="M10032" i="5"/>
  <c r="N10032" i="5"/>
  <c r="Q10032" i="5" s="1"/>
  <c r="F10032" i="5" s="1"/>
  <c r="G10032" i="5" s="1"/>
  <c r="M10015" i="5"/>
  <c r="N10015" i="5"/>
  <c r="Q10015" i="5" s="1"/>
  <c r="F10015" i="5" s="1"/>
  <c r="G10015" i="5" s="1"/>
  <c r="M10034" i="5"/>
  <c r="N10034" i="5"/>
  <c r="Q10034" i="5" s="1"/>
  <c r="F10034" i="5" s="1"/>
  <c r="G10034" i="5" s="1"/>
  <c r="M10027" i="5"/>
  <c r="N10027" i="5"/>
  <c r="Q10027" i="5" s="1"/>
  <c r="F10027" i="5" s="1"/>
  <c r="G10027" i="5" s="1"/>
  <c r="M10028" i="5"/>
  <c r="N10028" i="5"/>
  <c r="Q10028" i="5" s="1"/>
  <c r="F10028" i="5" s="1"/>
  <c r="G10028" i="5" s="1"/>
  <c r="M10013" i="5"/>
  <c r="N10013" i="5"/>
  <c r="Q10013" i="5" s="1"/>
  <c r="F10013" i="5" s="1"/>
  <c r="G10013" i="5" s="1"/>
  <c r="M10025" i="5"/>
  <c r="N10025" i="5"/>
  <c r="Q10025" i="5" s="1"/>
  <c r="F10025" i="5" s="1"/>
  <c r="G10025" i="5" s="1"/>
  <c r="M10020" i="5"/>
  <c r="N10020" i="5"/>
  <c r="Q10020" i="5" s="1"/>
  <c r="F10020" i="5" s="1"/>
  <c r="G10020" i="5" s="1"/>
  <c r="M10007" i="5"/>
  <c r="N10007" i="5"/>
  <c r="Q10007" i="5" s="1"/>
  <c r="F10007" i="5" s="1"/>
  <c r="G10007" i="5" s="1"/>
  <c r="M10009" i="5"/>
  <c r="N10009" i="5"/>
  <c r="Q10009" i="5" s="1"/>
  <c r="F10009" i="5" s="1"/>
  <c r="G10009" i="5" s="1"/>
  <c r="M10001" i="5"/>
  <c r="N10001" i="5"/>
  <c r="Q10001" i="5" s="1"/>
  <c r="F10001" i="5" s="1"/>
  <c r="G10001" i="5" s="1"/>
  <c r="M10021" i="5"/>
  <c r="N10021" i="5"/>
  <c r="Q10021" i="5" s="1"/>
  <c r="F10021" i="5" s="1"/>
  <c r="G10021" i="5" s="1"/>
  <c r="M10023" i="5"/>
  <c r="N10023" i="5"/>
  <c r="Q10023" i="5" s="1"/>
  <c r="F10023" i="5" s="1"/>
  <c r="G10023" i="5" s="1"/>
  <c r="M10017" i="5"/>
  <c r="N10017" i="5"/>
  <c r="Q10017" i="5" s="1"/>
  <c r="F10017" i="5" s="1"/>
  <c r="G10017" i="5" s="1"/>
  <c r="M10010" i="5"/>
  <c r="N10010" i="5"/>
  <c r="Q10010" i="5" s="1"/>
  <c r="F10010" i="5" s="1"/>
  <c r="G10010" i="5" s="1"/>
  <c r="M10022" i="5"/>
  <c r="N10022" i="5"/>
  <c r="Q10022" i="5" s="1"/>
  <c r="F10022" i="5" s="1"/>
  <c r="G10022" i="5" s="1"/>
  <c r="M10059" i="5"/>
  <c r="N10059" i="5"/>
  <c r="Q10059" i="5" s="1"/>
  <c r="F10059" i="5" s="1"/>
  <c r="G10059" i="5" s="1"/>
  <c r="M9997" i="5"/>
  <c r="N9997" i="5"/>
  <c r="Q9997" i="5" s="1"/>
  <c r="F9997" i="5" s="1"/>
  <c r="G9997" i="5" s="1"/>
  <c r="M10035" i="5"/>
  <c r="N10035" i="5"/>
  <c r="Q10035" i="5" s="1"/>
  <c r="F10035" i="5" s="1"/>
  <c r="G10035" i="5" s="1"/>
  <c r="M9992" i="5"/>
  <c r="N9992" i="5"/>
  <c r="Q9992" i="5" s="1"/>
  <c r="F9992" i="5" s="1"/>
  <c r="G9992" i="5" s="1"/>
  <c r="M9994" i="5"/>
  <c r="N9994" i="5"/>
  <c r="Q9994" i="5" s="1"/>
  <c r="F9994" i="5" s="1"/>
  <c r="G9994" i="5" s="1"/>
  <c r="M10029" i="5"/>
  <c r="N10029" i="5"/>
  <c r="Q10029" i="5" s="1"/>
  <c r="F10029" i="5" s="1"/>
  <c r="G10029" i="5" s="1"/>
  <c r="M9991" i="5"/>
  <c r="N9991" i="5"/>
  <c r="Q9991" i="5" s="1"/>
  <c r="F9991" i="5" s="1"/>
  <c r="G9991" i="5" s="1"/>
  <c r="M10026" i="5"/>
  <c r="N10026" i="5"/>
  <c r="Q10026" i="5" s="1"/>
  <c r="F10026" i="5" s="1"/>
  <c r="G10026" i="5" s="1"/>
  <c r="M9998" i="5"/>
  <c r="N9998" i="5"/>
  <c r="Q9998" i="5" s="1"/>
  <c r="F9998" i="5" s="1"/>
  <c r="G9998" i="5" s="1"/>
  <c r="M10008" i="5"/>
  <c r="N10008" i="5"/>
  <c r="Q10008" i="5" s="1"/>
  <c r="F10008" i="5" s="1"/>
  <c r="G10008" i="5" s="1"/>
  <c r="M10012" i="5"/>
  <c r="N10012" i="5"/>
  <c r="Q10012" i="5" s="1"/>
  <c r="F10012" i="5" s="1"/>
  <c r="G10012" i="5" s="1"/>
  <c r="M10024" i="5"/>
  <c r="N10024" i="5"/>
  <c r="Q10024" i="5" s="1"/>
  <c r="F10024" i="5" s="1"/>
  <c r="G10024" i="5" s="1"/>
  <c r="M10018" i="5"/>
  <c r="N10018" i="5"/>
  <c r="Q10018" i="5" s="1"/>
  <c r="F10018" i="5" s="1"/>
  <c r="G10018" i="5" s="1"/>
  <c r="M10003" i="5"/>
  <c r="N10003" i="5"/>
  <c r="Q10003" i="5" s="1"/>
  <c r="F10003" i="5" s="1"/>
  <c r="G10003" i="5" s="1"/>
  <c r="M10002" i="5"/>
  <c r="N10002" i="5"/>
  <c r="Q10002" i="5" s="1"/>
  <c r="F10002" i="5" s="1"/>
  <c r="G10002" i="5" s="1"/>
  <c r="M9989" i="5"/>
  <c r="N9989" i="5"/>
  <c r="Q9989" i="5" s="1"/>
  <c r="F9989" i="5" s="1"/>
  <c r="G9989" i="5" s="1"/>
  <c r="M10014" i="5"/>
  <c r="N10014" i="5"/>
  <c r="Q10014" i="5" s="1"/>
  <c r="F10014" i="5" s="1"/>
  <c r="G10014" i="5" s="1"/>
  <c r="M10043" i="5"/>
  <c r="N10043" i="5"/>
  <c r="Q10043" i="5" s="1"/>
  <c r="F10043" i="5" s="1"/>
  <c r="G10043" i="5" s="1"/>
  <c r="M10031" i="5"/>
  <c r="N10031" i="5"/>
  <c r="Q10031" i="5" s="1"/>
  <c r="F10031" i="5" s="1"/>
  <c r="G10031" i="5" s="1"/>
  <c r="M10006" i="5"/>
  <c r="N10006" i="5"/>
  <c r="Q10006" i="5" s="1"/>
  <c r="F10006" i="5" s="1"/>
  <c r="G10006" i="5" s="1"/>
  <c r="M10000" i="5"/>
  <c r="N10000" i="5"/>
  <c r="Q10000" i="5" s="1"/>
  <c r="F10000" i="5" s="1"/>
  <c r="G10000" i="5" s="1"/>
  <c r="M10005" i="5"/>
  <c r="N10005" i="5"/>
  <c r="Q10005" i="5" s="1"/>
  <c r="F10005" i="5" s="1"/>
  <c r="G10005" i="5" s="1"/>
  <c r="M9999" i="5"/>
  <c r="N9999" i="5"/>
  <c r="Q9999" i="5" s="1"/>
  <c r="F9999" i="5" s="1"/>
  <c r="G9999" i="5" s="1"/>
  <c r="M9996" i="5"/>
  <c r="N9996" i="5"/>
  <c r="Q9996" i="5" s="1"/>
  <c r="F9996" i="5" s="1"/>
  <c r="G9996" i="5" s="1"/>
  <c r="M10016" i="5"/>
  <c r="N10016" i="5"/>
  <c r="Q10016" i="5" s="1"/>
  <c r="F10016" i="5" s="1"/>
  <c r="G10016" i="5" s="1"/>
  <c r="M10033" i="5"/>
  <c r="N10033" i="5"/>
  <c r="Q10033" i="5" s="1"/>
  <c r="F10033" i="5" s="1"/>
  <c r="G10033" i="5" s="1"/>
  <c r="M10030" i="5"/>
  <c r="N10030" i="5"/>
  <c r="Q10030" i="5" s="1"/>
  <c r="F10030" i="5" s="1"/>
  <c r="G10030" i="5" s="1"/>
  <c r="M9988" i="5"/>
  <c r="N9988" i="5"/>
  <c r="Q9988" i="5" s="1"/>
  <c r="F9988" i="5" s="1"/>
  <c r="G9988" i="5" s="1"/>
  <c r="M10019" i="5"/>
  <c r="N10019" i="5"/>
  <c r="Q10019" i="5" s="1"/>
  <c r="F10019" i="5" s="1"/>
  <c r="G10019" i="5" s="1"/>
  <c r="M9990" i="5"/>
  <c r="N9990" i="5"/>
  <c r="Q9990" i="5" s="1"/>
  <c r="F9990" i="5" s="1"/>
  <c r="G9990" i="5" s="1"/>
  <c r="M10004" i="5"/>
  <c r="N10004" i="5"/>
  <c r="Q10004" i="5" s="1"/>
  <c r="F10004" i="5" s="1"/>
  <c r="G10004" i="5" s="1"/>
  <c r="A10041" i="5"/>
  <c r="B9993" i="5"/>
  <c r="A10080" i="5"/>
  <c r="B10032" i="5"/>
  <c r="A10063" i="5"/>
  <c r="B10015" i="5"/>
  <c r="A10082" i="5"/>
  <c r="B10034" i="5"/>
  <c r="A10075" i="5"/>
  <c r="B10027" i="5"/>
  <c r="A10076" i="5"/>
  <c r="B10028" i="5"/>
  <c r="A10061" i="5"/>
  <c r="B10013" i="5"/>
  <c r="A10070" i="5"/>
  <c r="B10022" i="5"/>
  <c r="A10056" i="5"/>
  <c r="B10008" i="5"/>
  <c r="A10060" i="5"/>
  <c r="B10012" i="5"/>
  <c r="A10072" i="5"/>
  <c r="B10024" i="5"/>
  <c r="A10066" i="5"/>
  <c r="B10018" i="5"/>
  <c r="A10051" i="5"/>
  <c r="B10003" i="5"/>
  <c r="A10050" i="5"/>
  <c r="B10002" i="5"/>
  <c r="A10037" i="5"/>
  <c r="B9989" i="5"/>
  <c r="A10077" i="5"/>
  <c r="B10029" i="5"/>
  <c r="A10057" i="5"/>
  <c r="B10009" i="5"/>
  <c r="A10046" i="5"/>
  <c r="B9998" i="5"/>
  <c r="A10049" i="5"/>
  <c r="B10001" i="5"/>
  <c r="A10069" i="5"/>
  <c r="B10021" i="5"/>
  <c r="A10039" i="5"/>
  <c r="B9991" i="5"/>
  <c r="A10071" i="5"/>
  <c r="B10023" i="5"/>
  <c r="A10058" i="5"/>
  <c r="B10010" i="5"/>
  <c r="A10107" i="5"/>
  <c r="B10059" i="5"/>
  <c r="A10045" i="5"/>
  <c r="B9997" i="5"/>
  <c r="A10083" i="5"/>
  <c r="B10035" i="5"/>
  <c r="A10040" i="5"/>
  <c r="B9992" i="5"/>
  <c r="A10064" i="5"/>
  <c r="B10016" i="5"/>
  <c r="A10081" i="5"/>
  <c r="B10033" i="5"/>
  <c r="A10078" i="5"/>
  <c r="B10030" i="5"/>
  <c r="A10036" i="5"/>
  <c r="B9988" i="5"/>
  <c r="A10067" i="5"/>
  <c r="B10019" i="5"/>
  <c r="A10038" i="5"/>
  <c r="B9990" i="5"/>
  <c r="A10052" i="5"/>
  <c r="B10004" i="5"/>
  <c r="A10054" i="5"/>
  <c r="B10006" i="5"/>
  <c r="A10048" i="5"/>
  <c r="B10000" i="5"/>
  <c r="A10053" i="5"/>
  <c r="B10005" i="5"/>
  <c r="A10055" i="5"/>
  <c r="B10007" i="5"/>
  <c r="A10047" i="5"/>
  <c r="B9999" i="5"/>
  <c r="A10044" i="5"/>
  <c r="B9996" i="5"/>
  <c r="A10065" i="5"/>
  <c r="B10017" i="5"/>
  <c r="A10062" i="5"/>
  <c r="B10014" i="5"/>
  <c r="A10073" i="5"/>
  <c r="B10025" i="5"/>
  <c r="A10042" i="5"/>
  <c r="B9994" i="5"/>
  <c r="A10091" i="5"/>
  <c r="B10043" i="5"/>
  <c r="A10068" i="5"/>
  <c r="B10020" i="5"/>
  <c r="A10074" i="5"/>
  <c r="B10026" i="5"/>
  <c r="A10079" i="5"/>
  <c r="B10031" i="5"/>
  <c r="O10210" i="5" l="1"/>
  <c r="P10162" i="5"/>
  <c r="O10224" i="5"/>
  <c r="P10176" i="5"/>
  <c r="O10250" i="5"/>
  <c r="P10202" i="5"/>
  <c r="O10215" i="5"/>
  <c r="P10167" i="5"/>
  <c r="O10205" i="5"/>
  <c r="P10157" i="5"/>
  <c r="O10181" i="5"/>
  <c r="P10133" i="5"/>
  <c r="O10261" i="5"/>
  <c r="P10213" i="5"/>
  <c r="O10247" i="5"/>
  <c r="P10199" i="5"/>
  <c r="O10206" i="5"/>
  <c r="P10158" i="5"/>
  <c r="O10201" i="5"/>
  <c r="P10153" i="5"/>
  <c r="O10219" i="5"/>
  <c r="P10171" i="5"/>
  <c r="O10220" i="5"/>
  <c r="P10172" i="5"/>
  <c r="O10190" i="5"/>
  <c r="P10142" i="5"/>
  <c r="O10214" i="5"/>
  <c r="P10166" i="5"/>
  <c r="O10235" i="5"/>
  <c r="P10187" i="5"/>
  <c r="O10217" i="5"/>
  <c r="P10169" i="5"/>
  <c r="O10197" i="5"/>
  <c r="P10149" i="5"/>
  <c r="O10198" i="5"/>
  <c r="P10150" i="5"/>
  <c r="O10208" i="5"/>
  <c r="P10160" i="5"/>
  <c r="O10200" i="5"/>
  <c r="P10152" i="5"/>
  <c r="O10222" i="5"/>
  <c r="P10174" i="5"/>
  <c r="O10218" i="5"/>
  <c r="P10170" i="5"/>
  <c r="O10203" i="5"/>
  <c r="P10155" i="5"/>
  <c r="O10236" i="5"/>
  <c r="P10188" i="5"/>
  <c r="O10221" i="5"/>
  <c r="P10173" i="5"/>
  <c r="O10180" i="5"/>
  <c r="P10132" i="5"/>
  <c r="O10226" i="5"/>
  <c r="P10178" i="5"/>
  <c r="O10182" i="5"/>
  <c r="P10134" i="5"/>
  <c r="O10209" i="5"/>
  <c r="P10161" i="5"/>
  <c r="O10194" i="5"/>
  <c r="P10146" i="5"/>
  <c r="O10223" i="5"/>
  <c r="P10175" i="5"/>
  <c r="O10211" i="5"/>
  <c r="P10163" i="5"/>
  <c r="O10207" i="5"/>
  <c r="P10159" i="5"/>
  <c r="O10231" i="5"/>
  <c r="P10183" i="5"/>
  <c r="O10232" i="5"/>
  <c r="P10184" i="5"/>
  <c r="O10252" i="5"/>
  <c r="P10204" i="5"/>
  <c r="O10189" i="5"/>
  <c r="P10141" i="5"/>
  <c r="O10225" i="5"/>
  <c r="P10177" i="5"/>
  <c r="O10195" i="5"/>
  <c r="P10147" i="5"/>
  <c r="O10196" i="5"/>
  <c r="P10148" i="5"/>
  <c r="O10233" i="5"/>
  <c r="P10185" i="5"/>
  <c r="O10192" i="5"/>
  <c r="P10144" i="5"/>
  <c r="O10191" i="5"/>
  <c r="P10143" i="5"/>
  <c r="O10212" i="5"/>
  <c r="P10164" i="5"/>
  <c r="O10275" i="5"/>
  <c r="P10227" i="5"/>
  <c r="O10264" i="5"/>
  <c r="P10216" i="5"/>
  <c r="O10234" i="5"/>
  <c r="P10186" i="5"/>
  <c r="O10193" i="5"/>
  <c r="P10145" i="5"/>
  <c r="M10073" i="5"/>
  <c r="N10073" i="5"/>
  <c r="Q10073" i="5" s="1"/>
  <c r="F10073" i="5" s="1"/>
  <c r="G10073" i="5" s="1"/>
  <c r="M10070" i="5"/>
  <c r="N10070" i="5"/>
  <c r="Q10070" i="5" s="1"/>
  <c r="F10070" i="5" s="1"/>
  <c r="G10070" i="5" s="1"/>
  <c r="M10048" i="5"/>
  <c r="N10048" i="5"/>
  <c r="Q10048" i="5" s="1"/>
  <c r="F10048" i="5" s="1"/>
  <c r="G10048" i="5" s="1"/>
  <c r="M10037" i="5"/>
  <c r="N10037" i="5"/>
  <c r="Q10037" i="5" s="1"/>
  <c r="F10037" i="5" s="1"/>
  <c r="G10037" i="5" s="1"/>
  <c r="M10074" i="5"/>
  <c r="N10074" i="5"/>
  <c r="Q10074" i="5" s="1"/>
  <c r="F10074" i="5" s="1"/>
  <c r="G10074" i="5" s="1"/>
  <c r="M10044" i="5"/>
  <c r="N10044" i="5"/>
  <c r="Q10044" i="5" s="1"/>
  <c r="F10044" i="5" s="1"/>
  <c r="G10044" i="5" s="1"/>
  <c r="M10038" i="5"/>
  <c r="N10038" i="5"/>
  <c r="Q10038" i="5" s="1"/>
  <c r="F10038" i="5" s="1"/>
  <c r="G10038" i="5" s="1"/>
  <c r="M10083" i="5"/>
  <c r="N10083" i="5"/>
  <c r="Q10083" i="5" s="1"/>
  <c r="F10083" i="5" s="1"/>
  <c r="G10083" i="5" s="1"/>
  <c r="M10049" i="5"/>
  <c r="N10049" i="5"/>
  <c r="Q10049" i="5" s="1"/>
  <c r="F10049" i="5" s="1"/>
  <c r="G10049" i="5" s="1"/>
  <c r="M10066" i="5"/>
  <c r="N10066" i="5"/>
  <c r="Q10066" i="5" s="1"/>
  <c r="F10066" i="5" s="1"/>
  <c r="G10066" i="5" s="1"/>
  <c r="M10075" i="5"/>
  <c r="N10075" i="5"/>
  <c r="Q10075" i="5" s="1"/>
  <c r="F10075" i="5" s="1"/>
  <c r="G10075" i="5" s="1"/>
  <c r="M10054" i="5"/>
  <c r="N10054" i="5"/>
  <c r="Q10054" i="5" s="1"/>
  <c r="F10054" i="5" s="1"/>
  <c r="G10054" i="5" s="1"/>
  <c r="M10039" i="5"/>
  <c r="N10039" i="5"/>
  <c r="Q10039" i="5" s="1"/>
  <c r="F10039" i="5" s="1"/>
  <c r="G10039" i="5" s="1"/>
  <c r="M10061" i="5"/>
  <c r="N10061" i="5"/>
  <c r="Q10061" i="5" s="1"/>
  <c r="F10061" i="5" s="1"/>
  <c r="G10061" i="5" s="1"/>
  <c r="M10079" i="5"/>
  <c r="N10079" i="5"/>
  <c r="Q10079" i="5" s="1"/>
  <c r="F10079" i="5" s="1"/>
  <c r="G10079" i="5" s="1"/>
  <c r="M10065" i="5"/>
  <c r="N10065" i="5"/>
  <c r="Q10065" i="5" s="1"/>
  <c r="F10065" i="5" s="1"/>
  <c r="G10065" i="5" s="1"/>
  <c r="M10069" i="5"/>
  <c r="N10069" i="5"/>
  <c r="Q10069" i="5" s="1"/>
  <c r="F10069" i="5" s="1"/>
  <c r="G10069" i="5" s="1"/>
  <c r="M10051" i="5"/>
  <c r="N10051" i="5"/>
  <c r="Q10051" i="5" s="1"/>
  <c r="F10051" i="5" s="1"/>
  <c r="G10051" i="5" s="1"/>
  <c r="M10076" i="5"/>
  <c r="N10076" i="5"/>
  <c r="Q10076" i="5" s="1"/>
  <c r="F10076" i="5" s="1"/>
  <c r="G10076" i="5" s="1"/>
  <c r="M10068" i="5"/>
  <c r="N10068" i="5"/>
  <c r="Q10068" i="5" s="1"/>
  <c r="F10068" i="5" s="1"/>
  <c r="G10068" i="5" s="1"/>
  <c r="M10047" i="5"/>
  <c r="N10047" i="5"/>
  <c r="Q10047" i="5" s="1"/>
  <c r="F10047" i="5" s="1"/>
  <c r="G10047" i="5" s="1"/>
  <c r="M10067" i="5"/>
  <c r="N10067" i="5"/>
  <c r="Q10067" i="5" s="1"/>
  <c r="F10067" i="5" s="1"/>
  <c r="G10067" i="5" s="1"/>
  <c r="M10045" i="5"/>
  <c r="N10045" i="5"/>
  <c r="Q10045" i="5" s="1"/>
  <c r="F10045" i="5" s="1"/>
  <c r="G10045" i="5" s="1"/>
  <c r="M10046" i="5"/>
  <c r="N10046" i="5"/>
  <c r="Q10046" i="5" s="1"/>
  <c r="F10046" i="5" s="1"/>
  <c r="G10046" i="5" s="1"/>
  <c r="M10072" i="5"/>
  <c r="N10072" i="5"/>
  <c r="Q10072" i="5" s="1"/>
  <c r="F10072" i="5" s="1"/>
  <c r="G10072" i="5" s="1"/>
  <c r="M10082" i="5"/>
  <c r="N10082" i="5"/>
  <c r="Q10082" i="5" s="1"/>
  <c r="F10082" i="5" s="1"/>
  <c r="G10082" i="5" s="1"/>
  <c r="M10071" i="5"/>
  <c r="N10071" i="5"/>
  <c r="Q10071" i="5" s="1"/>
  <c r="F10071" i="5" s="1"/>
  <c r="G10071" i="5" s="1"/>
  <c r="M10081" i="5"/>
  <c r="N10081" i="5"/>
  <c r="Q10081" i="5" s="1"/>
  <c r="F10081" i="5" s="1"/>
  <c r="G10081" i="5" s="1"/>
  <c r="M10041" i="5"/>
  <c r="N10041" i="5"/>
  <c r="Q10041" i="5" s="1"/>
  <c r="F10041" i="5" s="1"/>
  <c r="G10041" i="5" s="1"/>
  <c r="M10040" i="5"/>
  <c r="N10040" i="5"/>
  <c r="Q10040" i="5" s="1"/>
  <c r="F10040" i="5" s="1"/>
  <c r="G10040" i="5" s="1"/>
  <c r="M10091" i="5"/>
  <c r="N10091" i="5"/>
  <c r="Q10091" i="5" s="1"/>
  <c r="F10091" i="5" s="1"/>
  <c r="G10091" i="5" s="1"/>
  <c r="M10055" i="5"/>
  <c r="N10055" i="5"/>
  <c r="Q10055" i="5" s="1"/>
  <c r="F10055" i="5" s="1"/>
  <c r="G10055" i="5" s="1"/>
  <c r="M10036" i="5"/>
  <c r="N10036" i="5"/>
  <c r="Q10036" i="5" s="1"/>
  <c r="F10036" i="5" s="1"/>
  <c r="G10036" i="5" s="1"/>
  <c r="M10107" i="5"/>
  <c r="N10107" i="5"/>
  <c r="Q10107" i="5" s="1"/>
  <c r="F10107" i="5" s="1"/>
  <c r="G10107" i="5" s="1"/>
  <c r="M10057" i="5"/>
  <c r="N10057" i="5"/>
  <c r="Q10057" i="5" s="1"/>
  <c r="F10057" i="5" s="1"/>
  <c r="G10057" i="5" s="1"/>
  <c r="M10060" i="5"/>
  <c r="N10060" i="5"/>
  <c r="Q10060" i="5" s="1"/>
  <c r="F10060" i="5" s="1"/>
  <c r="G10060" i="5" s="1"/>
  <c r="M10063" i="5"/>
  <c r="N10063" i="5"/>
  <c r="Q10063" i="5" s="1"/>
  <c r="F10063" i="5" s="1"/>
  <c r="G10063" i="5" s="1"/>
  <c r="M10062" i="5"/>
  <c r="N10062" i="5"/>
  <c r="Q10062" i="5" s="1"/>
  <c r="F10062" i="5" s="1"/>
  <c r="G10062" i="5" s="1"/>
  <c r="M10064" i="5"/>
  <c r="N10064" i="5"/>
  <c r="Q10064" i="5" s="1"/>
  <c r="F10064" i="5" s="1"/>
  <c r="G10064" i="5" s="1"/>
  <c r="M10050" i="5"/>
  <c r="N10050" i="5"/>
  <c r="Q10050" i="5" s="1"/>
  <c r="F10050" i="5" s="1"/>
  <c r="G10050" i="5" s="1"/>
  <c r="M10052" i="5"/>
  <c r="N10052" i="5"/>
  <c r="Q10052" i="5" s="1"/>
  <c r="F10052" i="5" s="1"/>
  <c r="G10052" i="5" s="1"/>
  <c r="M10042" i="5"/>
  <c r="N10042" i="5"/>
  <c r="Q10042" i="5" s="1"/>
  <c r="F10042" i="5" s="1"/>
  <c r="G10042" i="5" s="1"/>
  <c r="M10053" i="5"/>
  <c r="N10053" i="5"/>
  <c r="Q10053" i="5" s="1"/>
  <c r="F10053" i="5" s="1"/>
  <c r="G10053" i="5" s="1"/>
  <c r="M10078" i="5"/>
  <c r="N10078" i="5"/>
  <c r="Q10078" i="5" s="1"/>
  <c r="F10078" i="5" s="1"/>
  <c r="G10078" i="5" s="1"/>
  <c r="M10058" i="5"/>
  <c r="N10058" i="5"/>
  <c r="Q10058" i="5" s="1"/>
  <c r="F10058" i="5" s="1"/>
  <c r="G10058" i="5" s="1"/>
  <c r="M10077" i="5"/>
  <c r="N10077" i="5"/>
  <c r="Q10077" i="5" s="1"/>
  <c r="F10077" i="5" s="1"/>
  <c r="G10077" i="5" s="1"/>
  <c r="M10056" i="5"/>
  <c r="N10056" i="5"/>
  <c r="Q10056" i="5" s="1"/>
  <c r="F10056" i="5" s="1"/>
  <c r="G10056" i="5" s="1"/>
  <c r="M10080" i="5"/>
  <c r="N10080" i="5"/>
  <c r="Q10080" i="5" s="1"/>
  <c r="F10080" i="5" s="1"/>
  <c r="G10080" i="5" s="1"/>
  <c r="A10127" i="5"/>
  <c r="B10079" i="5"/>
  <c r="A10113" i="5"/>
  <c r="B10065" i="5"/>
  <c r="A10100" i="5"/>
  <c r="B10052" i="5"/>
  <c r="A10088" i="5"/>
  <c r="B10040" i="5"/>
  <c r="A10117" i="5"/>
  <c r="B10069" i="5"/>
  <c r="A10099" i="5"/>
  <c r="B10051" i="5"/>
  <c r="A10124" i="5"/>
  <c r="B10076" i="5"/>
  <c r="A10110" i="5"/>
  <c r="B10062" i="5"/>
  <c r="A10102" i="5"/>
  <c r="B10054" i="5"/>
  <c r="A10112" i="5"/>
  <c r="B10064" i="5"/>
  <c r="A10087" i="5"/>
  <c r="B10039" i="5"/>
  <c r="A10098" i="5"/>
  <c r="B10050" i="5"/>
  <c r="A10109" i="5"/>
  <c r="B10061" i="5"/>
  <c r="A10122" i="5"/>
  <c r="B10074" i="5"/>
  <c r="A10092" i="5"/>
  <c r="B10044" i="5"/>
  <c r="A10086" i="5"/>
  <c r="B10038" i="5"/>
  <c r="A10131" i="5"/>
  <c r="B10083" i="5"/>
  <c r="A10097" i="5"/>
  <c r="B10049" i="5"/>
  <c r="A10114" i="5"/>
  <c r="B10066" i="5"/>
  <c r="A10123" i="5"/>
  <c r="B10075" i="5"/>
  <c r="A10095" i="5"/>
  <c r="B10047" i="5"/>
  <c r="A10139" i="5"/>
  <c r="B10091" i="5"/>
  <c r="A10103" i="5"/>
  <c r="B10055" i="5"/>
  <c r="A10084" i="5"/>
  <c r="B10036" i="5"/>
  <c r="A10155" i="5"/>
  <c r="B10107" i="5"/>
  <c r="A10105" i="5"/>
  <c r="B10057" i="5"/>
  <c r="A10108" i="5"/>
  <c r="B10060" i="5"/>
  <c r="A10111" i="5"/>
  <c r="B10063" i="5"/>
  <c r="A10115" i="5"/>
  <c r="B10067" i="5"/>
  <c r="A10093" i="5"/>
  <c r="B10045" i="5"/>
  <c r="A10120" i="5"/>
  <c r="B10072" i="5"/>
  <c r="A10130" i="5"/>
  <c r="B10082" i="5"/>
  <c r="A10090" i="5"/>
  <c r="B10042" i="5"/>
  <c r="A10101" i="5"/>
  <c r="B10053" i="5"/>
  <c r="A10126" i="5"/>
  <c r="B10078" i="5"/>
  <c r="A10106" i="5"/>
  <c r="B10058" i="5"/>
  <c r="A10125" i="5"/>
  <c r="B10077" i="5"/>
  <c r="A10104" i="5"/>
  <c r="B10056" i="5"/>
  <c r="A10128" i="5"/>
  <c r="B10080" i="5"/>
  <c r="A10116" i="5"/>
  <c r="B10068" i="5"/>
  <c r="A10094" i="5"/>
  <c r="B10046" i="5"/>
  <c r="A10121" i="5"/>
  <c r="B10073" i="5"/>
  <c r="A10096" i="5"/>
  <c r="B10048" i="5"/>
  <c r="A10129" i="5"/>
  <c r="B10081" i="5"/>
  <c r="A10119" i="5"/>
  <c r="B10071" i="5"/>
  <c r="A10085" i="5"/>
  <c r="B10037" i="5"/>
  <c r="A10118" i="5"/>
  <c r="B10070" i="5"/>
  <c r="A10089" i="5"/>
  <c r="B10041" i="5"/>
  <c r="O10244" i="5" l="1"/>
  <c r="P10196" i="5"/>
  <c r="O10228" i="5"/>
  <c r="P10180" i="5"/>
  <c r="O10256" i="5"/>
  <c r="P10208" i="5"/>
  <c r="O10253" i="5"/>
  <c r="P10205" i="5"/>
  <c r="O10323" i="5"/>
  <c r="P10275" i="5"/>
  <c r="O10273" i="5"/>
  <c r="P10225" i="5"/>
  <c r="O10271" i="5"/>
  <c r="P10223" i="5"/>
  <c r="O10284" i="5"/>
  <c r="P10236" i="5"/>
  <c r="O10245" i="5"/>
  <c r="P10197" i="5"/>
  <c r="O10249" i="5"/>
  <c r="P10201" i="5"/>
  <c r="O10298" i="5"/>
  <c r="P10250" i="5"/>
  <c r="O10262" i="5"/>
  <c r="P10214" i="5"/>
  <c r="O10248" i="5"/>
  <c r="P10200" i="5"/>
  <c r="O10255" i="5"/>
  <c r="P10207" i="5"/>
  <c r="O10260" i="5"/>
  <c r="P10212" i="5"/>
  <c r="O10237" i="5"/>
  <c r="P10189" i="5"/>
  <c r="O10242" i="5"/>
  <c r="P10194" i="5"/>
  <c r="O10251" i="5"/>
  <c r="P10203" i="5"/>
  <c r="O10265" i="5"/>
  <c r="P10217" i="5"/>
  <c r="O10254" i="5"/>
  <c r="P10206" i="5"/>
  <c r="O10272" i="5"/>
  <c r="P10224" i="5"/>
  <c r="O10240" i="5"/>
  <c r="P10192" i="5"/>
  <c r="O10280" i="5"/>
  <c r="P10232" i="5"/>
  <c r="O10230" i="5"/>
  <c r="P10182" i="5"/>
  <c r="O10309" i="5"/>
  <c r="P10261" i="5"/>
  <c r="O10241" i="5"/>
  <c r="P10193" i="5"/>
  <c r="O10281" i="5"/>
  <c r="P10233" i="5"/>
  <c r="O10274" i="5"/>
  <c r="P10226" i="5"/>
  <c r="O10238" i="5"/>
  <c r="P10190" i="5"/>
  <c r="O10229" i="5"/>
  <c r="P10181" i="5"/>
  <c r="O10268" i="5"/>
  <c r="P10220" i="5"/>
  <c r="O10270" i="5"/>
  <c r="P10222" i="5"/>
  <c r="O10279" i="5"/>
  <c r="P10231" i="5"/>
  <c r="O10282" i="5"/>
  <c r="P10234" i="5"/>
  <c r="O10312" i="5"/>
  <c r="P10264" i="5"/>
  <c r="O10243" i="5"/>
  <c r="P10195" i="5"/>
  <c r="O10259" i="5"/>
  <c r="P10211" i="5"/>
  <c r="O10269" i="5"/>
  <c r="P10221" i="5"/>
  <c r="O10246" i="5"/>
  <c r="P10198" i="5"/>
  <c r="O10267" i="5"/>
  <c r="P10219" i="5"/>
  <c r="O10263" i="5"/>
  <c r="P10215" i="5"/>
  <c r="O10239" i="5"/>
  <c r="P10191" i="5"/>
  <c r="O10300" i="5"/>
  <c r="P10252" i="5"/>
  <c r="O10257" i="5"/>
  <c r="P10209" i="5"/>
  <c r="O10266" i="5"/>
  <c r="P10218" i="5"/>
  <c r="O10283" i="5"/>
  <c r="P10235" i="5"/>
  <c r="O10295" i="5"/>
  <c r="P10247" i="5"/>
  <c r="O10258" i="5"/>
  <c r="P10210" i="5"/>
  <c r="M10121" i="5"/>
  <c r="N10121" i="5"/>
  <c r="Q10121" i="5" s="1"/>
  <c r="F10121" i="5" s="1"/>
  <c r="G10121" i="5" s="1"/>
  <c r="M10106" i="5"/>
  <c r="N10106" i="5"/>
  <c r="Q10106" i="5" s="1"/>
  <c r="F10106" i="5" s="1"/>
  <c r="G10106" i="5" s="1"/>
  <c r="M10139" i="5"/>
  <c r="N10139" i="5"/>
  <c r="Q10139" i="5" s="1"/>
  <c r="F10139" i="5" s="1"/>
  <c r="G10139" i="5" s="1"/>
  <c r="M10110" i="5"/>
  <c r="N10110" i="5"/>
  <c r="Q10110" i="5" s="1"/>
  <c r="F10110" i="5" s="1"/>
  <c r="G10110" i="5" s="1"/>
  <c r="M10118" i="5"/>
  <c r="N10118" i="5"/>
  <c r="Q10118" i="5" s="1"/>
  <c r="F10118" i="5" s="1"/>
  <c r="G10118" i="5" s="1"/>
  <c r="M10116" i="5"/>
  <c r="N10116" i="5"/>
  <c r="Q10116" i="5" s="1"/>
  <c r="F10116" i="5" s="1"/>
  <c r="G10116" i="5" s="1"/>
  <c r="M10090" i="5"/>
  <c r="N10090" i="5"/>
  <c r="Q10090" i="5" s="1"/>
  <c r="F10090" i="5" s="1"/>
  <c r="G10090" i="5" s="1"/>
  <c r="M10105" i="5"/>
  <c r="N10105" i="5"/>
  <c r="Q10105" i="5" s="1"/>
  <c r="F10105" i="5" s="1"/>
  <c r="G10105" i="5" s="1"/>
  <c r="M10114" i="5"/>
  <c r="N10114" i="5"/>
  <c r="Q10114" i="5" s="1"/>
  <c r="F10114" i="5" s="1"/>
  <c r="G10114" i="5" s="1"/>
  <c r="M10098" i="5"/>
  <c r="N10098" i="5"/>
  <c r="Q10098" i="5" s="1"/>
  <c r="F10098" i="5" s="1"/>
  <c r="G10098" i="5" s="1"/>
  <c r="M10117" i="5"/>
  <c r="N10117" i="5"/>
  <c r="Q10117" i="5" s="1"/>
  <c r="F10117" i="5" s="1"/>
  <c r="G10117" i="5" s="1"/>
  <c r="M10126" i="5"/>
  <c r="N10126" i="5"/>
  <c r="Q10126" i="5" s="1"/>
  <c r="F10126" i="5" s="1"/>
  <c r="G10126" i="5" s="1"/>
  <c r="M10111" i="5"/>
  <c r="N10111" i="5"/>
  <c r="Q10111" i="5" s="1"/>
  <c r="F10111" i="5" s="1"/>
  <c r="G10111" i="5" s="1"/>
  <c r="M10095" i="5"/>
  <c r="N10095" i="5"/>
  <c r="Q10095" i="5" s="1"/>
  <c r="F10095" i="5" s="1"/>
  <c r="G10095" i="5" s="1"/>
  <c r="M10122" i="5"/>
  <c r="N10122" i="5"/>
  <c r="Q10122" i="5" s="1"/>
  <c r="F10122" i="5" s="1"/>
  <c r="G10122" i="5" s="1"/>
  <c r="M10124" i="5"/>
  <c r="N10124" i="5"/>
  <c r="Q10124" i="5" s="1"/>
  <c r="F10124" i="5" s="1"/>
  <c r="G10124" i="5" s="1"/>
  <c r="M10089" i="5"/>
  <c r="N10089" i="5"/>
  <c r="Q10089" i="5" s="1"/>
  <c r="F10089" i="5" s="1"/>
  <c r="G10089" i="5" s="1"/>
  <c r="M10094" i="5"/>
  <c r="N10094" i="5"/>
  <c r="Q10094" i="5" s="1"/>
  <c r="F10094" i="5" s="1"/>
  <c r="G10094" i="5" s="1"/>
  <c r="M10101" i="5"/>
  <c r="N10101" i="5"/>
  <c r="Q10101" i="5" s="1"/>
  <c r="F10101" i="5" s="1"/>
  <c r="G10101" i="5" s="1"/>
  <c r="M10108" i="5"/>
  <c r="N10108" i="5"/>
  <c r="Q10108" i="5" s="1"/>
  <c r="F10108" i="5" s="1"/>
  <c r="G10108" i="5" s="1"/>
  <c r="M10123" i="5"/>
  <c r="N10123" i="5"/>
  <c r="Q10123" i="5" s="1"/>
  <c r="F10123" i="5" s="1"/>
  <c r="G10123" i="5" s="1"/>
  <c r="M10109" i="5"/>
  <c r="N10109" i="5"/>
  <c r="Q10109" i="5" s="1"/>
  <c r="F10109" i="5" s="1"/>
  <c r="G10109" i="5" s="1"/>
  <c r="M10099" i="5"/>
  <c r="N10099" i="5"/>
  <c r="Q10099" i="5" s="1"/>
  <c r="F10099" i="5" s="1"/>
  <c r="G10099" i="5" s="1"/>
  <c r="M10085" i="5"/>
  <c r="N10085" i="5"/>
  <c r="Q10085" i="5" s="1"/>
  <c r="F10085" i="5" s="1"/>
  <c r="G10085" i="5" s="1"/>
  <c r="M10128" i="5"/>
  <c r="N10128" i="5"/>
  <c r="Q10128" i="5" s="1"/>
  <c r="F10128" i="5" s="1"/>
  <c r="G10128" i="5" s="1"/>
  <c r="M10130" i="5"/>
  <c r="N10130" i="5"/>
  <c r="Q10130" i="5" s="1"/>
  <c r="F10130" i="5" s="1"/>
  <c r="G10130" i="5" s="1"/>
  <c r="M10155" i="5"/>
  <c r="N10155" i="5"/>
  <c r="Q10155" i="5" s="1"/>
  <c r="F10155" i="5" s="1"/>
  <c r="G10155" i="5" s="1"/>
  <c r="M10097" i="5"/>
  <c r="N10097" i="5"/>
  <c r="Q10097" i="5" s="1"/>
  <c r="F10097" i="5" s="1"/>
  <c r="G10097" i="5" s="1"/>
  <c r="M10087" i="5"/>
  <c r="N10087" i="5"/>
  <c r="Q10087" i="5" s="1"/>
  <c r="F10087" i="5" s="1"/>
  <c r="G10087" i="5" s="1"/>
  <c r="M10088" i="5"/>
  <c r="N10088" i="5"/>
  <c r="Q10088" i="5" s="1"/>
  <c r="F10088" i="5" s="1"/>
  <c r="G10088" i="5" s="1"/>
  <c r="M10119" i="5"/>
  <c r="N10119" i="5"/>
  <c r="Q10119" i="5" s="1"/>
  <c r="F10119" i="5" s="1"/>
  <c r="G10119" i="5" s="1"/>
  <c r="M10104" i="5"/>
  <c r="N10104" i="5"/>
  <c r="Q10104" i="5" s="1"/>
  <c r="F10104" i="5" s="1"/>
  <c r="G10104" i="5" s="1"/>
  <c r="M10120" i="5"/>
  <c r="N10120" i="5"/>
  <c r="Q10120" i="5" s="1"/>
  <c r="F10120" i="5" s="1"/>
  <c r="G10120" i="5" s="1"/>
  <c r="M10084" i="5"/>
  <c r="N10084" i="5"/>
  <c r="Q10084" i="5" s="1"/>
  <c r="F10084" i="5" s="1"/>
  <c r="G10084" i="5" s="1"/>
  <c r="M10131" i="5"/>
  <c r="N10131" i="5"/>
  <c r="Q10131" i="5" s="1"/>
  <c r="F10131" i="5" s="1"/>
  <c r="G10131" i="5" s="1"/>
  <c r="M10112" i="5"/>
  <c r="N10112" i="5"/>
  <c r="Q10112" i="5" s="1"/>
  <c r="F10112" i="5" s="1"/>
  <c r="G10112" i="5" s="1"/>
  <c r="M10100" i="5"/>
  <c r="N10100" i="5"/>
  <c r="Q10100" i="5" s="1"/>
  <c r="F10100" i="5" s="1"/>
  <c r="G10100" i="5" s="1"/>
  <c r="M10096" i="5"/>
  <c r="N10096" i="5"/>
  <c r="Q10096" i="5" s="1"/>
  <c r="F10096" i="5" s="1"/>
  <c r="G10096" i="5" s="1"/>
  <c r="M10115" i="5"/>
  <c r="N10115" i="5"/>
  <c r="Q10115" i="5" s="1"/>
  <c r="F10115" i="5" s="1"/>
  <c r="G10115" i="5" s="1"/>
  <c r="M10092" i="5"/>
  <c r="N10092" i="5"/>
  <c r="Q10092" i="5" s="1"/>
  <c r="F10092" i="5" s="1"/>
  <c r="G10092" i="5" s="1"/>
  <c r="M10127" i="5"/>
  <c r="N10127" i="5"/>
  <c r="Q10127" i="5" s="1"/>
  <c r="F10127" i="5" s="1"/>
  <c r="G10127" i="5" s="1"/>
  <c r="M10129" i="5"/>
  <c r="N10129" i="5"/>
  <c r="Q10129" i="5" s="1"/>
  <c r="F10129" i="5" s="1"/>
  <c r="G10129" i="5" s="1"/>
  <c r="M10125" i="5"/>
  <c r="N10125" i="5"/>
  <c r="Q10125" i="5" s="1"/>
  <c r="F10125" i="5" s="1"/>
  <c r="G10125" i="5" s="1"/>
  <c r="M10093" i="5"/>
  <c r="N10093" i="5"/>
  <c r="Q10093" i="5" s="1"/>
  <c r="F10093" i="5" s="1"/>
  <c r="G10093" i="5" s="1"/>
  <c r="M10103" i="5"/>
  <c r="N10103" i="5"/>
  <c r="Q10103" i="5" s="1"/>
  <c r="F10103" i="5" s="1"/>
  <c r="G10103" i="5" s="1"/>
  <c r="M10086" i="5"/>
  <c r="N10086" i="5"/>
  <c r="Q10086" i="5" s="1"/>
  <c r="F10086" i="5" s="1"/>
  <c r="G10086" i="5" s="1"/>
  <c r="M10102" i="5"/>
  <c r="N10102" i="5"/>
  <c r="Q10102" i="5" s="1"/>
  <c r="F10102" i="5" s="1"/>
  <c r="G10102" i="5" s="1"/>
  <c r="M10113" i="5"/>
  <c r="N10113" i="5"/>
  <c r="Q10113" i="5" s="1"/>
  <c r="F10113" i="5" s="1"/>
  <c r="G10113" i="5" s="1"/>
  <c r="A10169" i="5"/>
  <c r="B10121" i="5"/>
  <c r="A10174" i="5"/>
  <c r="B10126" i="5"/>
  <c r="A10159" i="5"/>
  <c r="B10111" i="5"/>
  <c r="A10143" i="5"/>
  <c r="B10095" i="5"/>
  <c r="A10170" i="5"/>
  <c r="B10122" i="5"/>
  <c r="A10172" i="5"/>
  <c r="B10124" i="5"/>
  <c r="A10166" i="5"/>
  <c r="B10118" i="5"/>
  <c r="A10164" i="5"/>
  <c r="B10116" i="5"/>
  <c r="A10138" i="5"/>
  <c r="B10090" i="5"/>
  <c r="A10153" i="5"/>
  <c r="B10105" i="5"/>
  <c r="A10162" i="5"/>
  <c r="B10114" i="5"/>
  <c r="A10146" i="5"/>
  <c r="B10098" i="5"/>
  <c r="A10165" i="5"/>
  <c r="B10117" i="5"/>
  <c r="A10133" i="5"/>
  <c r="B10085" i="5"/>
  <c r="A10178" i="5"/>
  <c r="B10130" i="5"/>
  <c r="A10167" i="5"/>
  <c r="B10119" i="5"/>
  <c r="A10152" i="5"/>
  <c r="B10104" i="5"/>
  <c r="A10168" i="5"/>
  <c r="B10120" i="5"/>
  <c r="A10132" i="5"/>
  <c r="B10084" i="5"/>
  <c r="A10179" i="5"/>
  <c r="B10131" i="5"/>
  <c r="A10160" i="5"/>
  <c r="B10112" i="5"/>
  <c r="A10148" i="5"/>
  <c r="B10100" i="5"/>
  <c r="A10137" i="5"/>
  <c r="B10089" i="5"/>
  <c r="A10142" i="5"/>
  <c r="B10094" i="5"/>
  <c r="A10149" i="5"/>
  <c r="B10101" i="5"/>
  <c r="A10156" i="5"/>
  <c r="B10108" i="5"/>
  <c r="A10171" i="5"/>
  <c r="B10123" i="5"/>
  <c r="A10157" i="5"/>
  <c r="B10109" i="5"/>
  <c r="A10147" i="5"/>
  <c r="B10099" i="5"/>
  <c r="A10203" i="5"/>
  <c r="B10155" i="5"/>
  <c r="A10145" i="5"/>
  <c r="B10097" i="5"/>
  <c r="A10135" i="5"/>
  <c r="B10087" i="5"/>
  <c r="A10136" i="5"/>
  <c r="B10088" i="5"/>
  <c r="A10177" i="5"/>
  <c r="B10129" i="5"/>
  <c r="A10173" i="5"/>
  <c r="B10125" i="5"/>
  <c r="A10141" i="5"/>
  <c r="B10093" i="5"/>
  <c r="A10151" i="5"/>
  <c r="B10103" i="5"/>
  <c r="A10134" i="5"/>
  <c r="B10086" i="5"/>
  <c r="A10150" i="5"/>
  <c r="B10102" i="5"/>
  <c r="A10161" i="5"/>
  <c r="B10113" i="5"/>
  <c r="A10176" i="5"/>
  <c r="B10128" i="5"/>
  <c r="A10144" i="5"/>
  <c r="B10096" i="5"/>
  <c r="A10154" i="5"/>
  <c r="B10106" i="5"/>
  <c r="A10163" i="5"/>
  <c r="B10115" i="5"/>
  <c r="A10187" i="5"/>
  <c r="B10139" i="5"/>
  <c r="A10140" i="5"/>
  <c r="B10092" i="5"/>
  <c r="A10158" i="5"/>
  <c r="B10110" i="5"/>
  <c r="A10175" i="5"/>
  <c r="B10127" i="5"/>
  <c r="O10319" i="5" l="1"/>
  <c r="P10271" i="5"/>
  <c r="O10313" i="5"/>
  <c r="P10265" i="5"/>
  <c r="O10331" i="5"/>
  <c r="P10283" i="5"/>
  <c r="O10294" i="5"/>
  <c r="P10246" i="5"/>
  <c r="O10318" i="5"/>
  <c r="P10270" i="5"/>
  <c r="O10357" i="5"/>
  <c r="P10309" i="5"/>
  <c r="O10299" i="5"/>
  <c r="P10251" i="5"/>
  <c r="O10346" i="5"/>
  <c r="P10298" i="5"/>
  <c r="O10301" i="5"/>
  <c r="P10253" i="5"/>
  <c r="O10360" i="5"/>
  <c r="P10312" i="5"/>
  <c r="O10322" i="5"/>
  <c r="P10274" i="5"/>
  <c r="O10296" i="5"/>
  <c r="P10248" i="5"/>
  <c r="O10343" i="5"/>
  <c r="P10295" i="5"/>
  <c r="O10297" i="5"/>
  <c r="P10249" i="5"/>
  <c r="O10287" i="5"/>
  <c r="P10239" i="5"/>
  <c r="O10303" i="5"/>
  <c r="P10255" i="5"/>
  <c r="O10306" i="5"/>
  <c r="P10258" i="5"/>
  <c r="O10311" i="5"/>
  <c r="P10263" i="5"/>
  <c r="O10330" i="5"/>
  <c r="P10282" i="5"/>
  <c r="O10302" i="5"/>
  <c r="P10254" i="5"/>
  <c r="O10321" i="5"/>
  <c r="P10273" i="5"/>
  <c r="O10314" i="5"/>
  <c r="P10266" i="5"/>
  <c r="O10317" i="5"/>
  <c r="P10269" i="5"/>
  <c r="O10316" i="5"/>
  <c r="P10268" i="5"/>
  <c r="O10278" i="5"/>
  <c r="P10230" i="5"/>
  <c r="O10290" i="5"/>
  <c r="P10242" i="5"/>
  <c r="O10304" i="5"/>
  <c r="P10256" i="5"/>
  <c r="O10305" i="5"/>
  <c r="P10257" i="5"/>
  <c r="O10307" i="5"/>
  <c r="P10259" i="5"/>
  <c r="O10277" i="5"/>
  <c r="P10229" i="5"/>
  <c r="O10328" i="5"/>
  <c r="P10280" i="5"/>
  <c r="O10285" i="5"/>
  <c r="P10237" i="5"/>
  <c r="O10293" i="5"/>
  <c r="P10245" i="5"/>
  <c r="O10276" i="5"/>
  <c r="P10228" i="5"/>
  <c r="O10315" i="5"/>
  <c r="P10267" i="5"/>
  <c r="O10327" i="5"/>
  <c r="P10279" i="5"/>
  <c r="O10289" i="5"/>
  <c r="P10241" i="5"/>
  <c r="O10310" i="5"/>
  <c r="P10262" i="5"/>
  <c r="O10371" i="5"/>
  <c r="P10323" i="5"/>
  <c r="O10320" i="5"/>
  <c r="P10272" i="5"/>
  <c r="O10329" i="5"/>
  <c r="P10281" i="5"/>
  <c r="O10348" i="5"/>
  <c r="P10300" i="5"/>
  <c r="O10291" i="5"/>
  <c r="P10243" i="5"/>
  <c r="O10286" i="5"/>
  <c r="P10238" i="5"/>
  <c r="O10288" i="5"/>
  <c r="P10240" i="5"/>
  <c r="O10308" i="5"/>
  <c r="P10260" i="5"/>
  <c r="O10332" i="5"/>
  <c r="P10284" i="5"/>
  <c r="O10292" i="5"/>
  <c r="P10244" i="5"/>
  <c r="M10173" i="5"/>
  <c r="N10173" i="5"/>
  <c r="Q10173" i="5" s="1"/>
  <c r="F10173" i="5" s="1"/>
  <c r="G10173" i="5" s="1"/>
  <c r="M10133" i="5"/>
  <c r="N10133" i="5"/>
  <c r="Q10133" i="5" s="1"/>
  <c r="F10133" i="5" s="1"/>
  <c r="G10133" i="5" s="1"/>
  <c r="M10154" i="5"/>
  <c r="N10154" i="5"/>
  <c r="Q10154" i="5" s="1"/>
  <c r="F10154" i="5" s="1"/>
  <c r="G10154" i="5" s="1"/>
  <c r="M10178" i="5"/>
  <c r="N10178" i="5"/>
  <c r="Q10178" i="5" s="1"/>
  <c r="F10178" i="5" s="1"/>
  <c r="G10178" i="5" s="1"/>
  <c r="M10144" i="5"/>
  <c r="N10144" i="5"/>
  <c r="Q10144" i="5" s="1"/>
  <c r="F10144" i="5" s="1"/>
  <c r="G10144" i="5" s="1"/>
  <c r="M10158" i="5"/>
  <c r="N10158" i="5"/>
  <c r="Q10158" i="5" s="1"/>
  <c r="F10158" i="5" s="1"/>
  <c r="G10158" i="5" s="1"/>
  <c r="M10161" i="5"/>
  <c r="N10161" i="5"/>
  <c r="Q10161" i="5" s="1"/>
  <c r="F10161" i="5" s="1"/>
  <c r="G10161" i="5" s="1"/>
  <c r="M10136" i="5"/>
  <c r="N10136" i="5"/>
  <c r="Q10136" i="5" s="1"/>
  <c r="F10136" i="5" s="1"/>
  <c r="G10136" i="5" s="1"/>
  <c r="M10156" i="5"/>
  <c r="N10156" i="5"/>
  <c r="Q10156" i="5" s="1"/>
  <c r="F10156" i="5" s="1"/>
  <c r="G10156" i="5" s="1"/>
  <c r="M10132" i="5"/>
  <c r="N10132" i="5"/>
  <c r="Q10132" i="5" s="1"/>
  <c r="F10132" i="5" s="1"/>
  <c r="G10132" i="5" s="1"/>
  <c r="M10146" i="5"/>
  <c r="N10146" i="5"/>
  <c r="Q10146" i="5" s="1"/>
  <c r="F10146" i="5" s="1"/>
  <c r="G10146" i="5" s="1"/>
  <c r="M10170" i="5"/>
  <c r="N10170" i="5"/>
  <c r="Q10170" i="5" s="1"/>
  <c r="F10170" i="5" s="1"/>
  <c r="G10170" i="5" s="1"/>
  <c r="M10160" i="5"/>
  <c r="N10160" i="5"/>
  <c r="Q10160" i="5" s="1"/>
  <c r="F10160" i="5" s="1"/>
  <c r="G10160" i="5" s="1"/>
  <c r="M10175" i="5"/>
  <c r="N10175" i="5"/>
  <c r="Q10175" i="5" s="1"/>
  <c r="F10175" i="5" s="1"/>
  <c r="G10175" i="5" s="1"/>
  <c r="M10176" i="5"/>
  <c r="N10176" i="5"/>
  <c r="Q10176" i="5" s="1"/>
  <c r="F10176" i="5" s="1"/>
  <c r="G10176" i="5" s="1"/>
  <c r="M10140" i="5"/>
  <c r="N10140" i="5"/>
  <c r="Q10140" i="5" s="1"/>
  <c r="F10140" i="5" s="1"/>
  <c r="G10140" i="5" s="1"/>
  <c r="M10150" i="5"/>
  <c r="N10150" i="5"/>
  <c r="Q10150" i="5" s="1"/>
  <c r="F10150" i="5" s="1"/>
  <c r="G10150" i="5" s="1"/>
  <c r="M10135" i="5"/>
  <c r="N10135" i="5"/>
  <c r="Q10135" i="5" s="1"/>
  <c r="F10135" i="5" s="1"/>
  <c r="G10135" i="5" s="1"/>
  <c r="M10149" i="5"/>
  <c r="N10149" i="5"/>
  <c r="Q10149" i="5" s="1"/>
  <c r="F10149" i="5" s="1"/>
  <c r="G10149" i="5" s="1"/>
  <c r="M10168" i="5"/>
  <c r="N10168" i="5"/>
  <c r="Q10168" i="5" s="1"/>
  <c r="F10168" i="5" s="1"/>
  <c r="G10168" i="5" s="1"/>
  <c r="M10162" i="5"/>
  <c r="N10162" i="5"/>
  <c r="Q10162" i="5" s="1"/>
  <c r="F10162" i="5" s="1"/>
  <c r="G10162" i="5" s="1"/>
  <c r="M10143" i="5"/>
  <c r="N10143" i="5"/>
  <c r="Q10143" i="5" s="1"/>
  <c r="F10143" i="5" s="1"/>
  <c r="G10143" i="5" s="1"/>
  <c r="M10165" i="5"/>
  <c r="N10165" i="5"/>
  <c r="Q10165" i="5" s="1"/>
  <c r="F10165" i="5" s="1"/>
  <c r="G10165" i="5" s="1"/>
  <c r="M10171" i="5"/>
  <c r="N10171" i="5"/>
  <c r="Q10171" i="5" s="1"/>
  <c r="F10171" i="5" s="1"/>
  <c r="G10171" i="5" s="1"/>
  <c r="M10187" i="5"/>
  <c r="N10187" i="5"/>
  <c r="Q10187" i="5" s="1"/>
  <c r="F10187" i="5" s="1"/>
  <c r="G10187" i="5" s="1"/>
  <c r="M10134" i="5"/>
  <c r="N10134" i="5"/>
  <c r="Q10134" i="5" s="1"/>
  <c r="F10134" i="5" s="1"/>
  <c r="G10134" i="5" s="1"/>
  <c r="M10145" i="5"/>
  <c r="N10145" i="5"/>
  <c r="Q10145" i="5" s="1"/>
  <c r="F10145" i="5" s="1"/>
  <c r="G10145" i="5" s="1"/>
  <c r="M10142" i="5"/>
  <c r="N10142" i="5"/>
  <c r="Q10142" i="5" s="1"/>
  <c r="F10142" i="5" s="1"/>
  <c r="G10142" i="5" s="1"/>
  <c r="M10152" i="5"/>
  <c r="N10152" i="5"/>
  <c r="Q10152" i="5" s="1"/>
  <c r="F10152" i="5" s="1"/>
  <c r="G10152" i="5" s="1"/>
  <c r="M10153" i="5"/>
  <c r="N10153" i="5"/>
  <c r="Q10153" i="5" s="1"/>
  <c r="F10153" i="5" s="1"/>
  <c r="G10153" i="5" s="1"/>
  <c r="M10159" i="5"/>
  <c r="N10159" i="5"/>
  <c r="Q10159" i="5" s="1"/>
  <c r="F10159" i="5" s="1"/>
  <c r="G10159" i="5" s="1"/>
  <c r="M10177" i="5"/>
  <c r="N10177" i="5"/>
  <c r="Q10177" i="5" s="1"/>
  <c r="F10177" i="5" s="1"/>
  <c r="G10177" i="5" s="1"/>
  <c r="M10172" i="5"/>
  <c r="N10172" i="5"/>
  <c r="Q10172" i="5" s="1"/>
  <c r="F10172" i="5" s="1"/>
  <c r="G10172" i="5" s="1"/>
  <c r="M10141" i="5"/>
  <c r="N10141" i="5"/>
  <c r="Q10141" i="5" s="1"/>
  <c r="F10141" i="5" s="1"/>
  <c r="G10141" i="5" s="1"/>
  <c r="M10147" i="5"/>
  <c r="N10147" i="5"/>
  <c r="Q10147" i="5" s="1"/>
  <c r="F10147" i="5" s="1"/>
  <c r="G10147" i="5" s="1"/>
  <c r="M10148" i="5"/>
  <c r="N10148" i="5"/>
  <c r="Q10148" i="5" s="1"/>
  <c r="F10148" i="5" s="1"/>
  <c r="G10148" i="5" s="1"/>
  <c r="M10164" i="5"/>
  <c r="N10164" i="5"/>
  <c r="Q10164" i="5" s="1"/>
  <c r="F10164" i="5" s="1"/>
  <c r="G10164" i="5" s="1"/>
  <c r="M10169" i="5"/>
  <c r="N10169" i="5"/>
  <c r="Q10169" i="5" s="1"/>
  <c r="F10169" i="5" s="1"/>
  <c r="G10169" i="5" s="1"/>
  <c r="M10157" i="5"/>
  <c r="N10157" i="5"/>
  <c r="Q10157" i="5" s="1"/>
  <c r="F10157" i="5" s="1"/>
  <c r="G10157" i="5" s="1"/>
  <c r="M10166" i="5"/>
  <c r="N10166" i="5"/>
  <c r="Q10166" i="5" s="1"/>
  <c r="F10166" i="5" s="1"/>
  <c r="G10166" i="5" s="1"/>
  <c r="M10179" i="5"/>
  <c r="N10179" i="5"/>
  <c r="Q10179" i="5" s="1"/>
  <c r="F10179" i="5" s="1"/>
  <c r="G10179" i="5" s="1"/>
  <c r="M10163" i="5"/>
  <c r="N10163" i="5"/>
  <c r="Q10163" i="5" s="1"/>
  <c r="F10163" i="5" s="1"/>
  <c r="G10163" i="5" s="1"/>
  <c r="M10151" i="5"/>
  <c r="N10151" i="5"/>
  <c r="Q10151" i="5" s="1"/>
  <c r="F10151" i="5" s="1"/>
  <c r="G10151" i="5" s="1"/>
  <c r="M10203" i="5"/>
  <c r="N10203" i="5"/>
  <c r="Q10203" i="5" s="1"/>
  <c r="F10203" i="5" s="1"/>
  <c r="G10203" i="5" s="1"/>
  <c r="M10137" i="5"/>
  <c r="N10137" i="5"/>
  <c r="Q10137" i="5" s="1"/>
  <c r="F10137" i="5" s="1"/>
  <c r="G10137" i="5" s="1"/>
  <c r="M10167" i="5"/>
  <c r="N10167" i="5"/>
  <c r="Q10167" i="5" s="1"/>
  <c r="F10167" i="5" s="1"/>
  <c r="G10167" i="5" s="1"/>
  <c r="M10138" i="5"/>
  <c r="N10138" i="5"/>
  <c r="Q10138" i="5" s="1"/>
  <c r="F10138" i="5" s="1"/>
  <c r="G10138" i="5" s="1"/>
  <c r="M10174" i="5"/>
  <c r="N10174" i="5"/>
  <c r="Q10174" i="5" s="1"/>
  <c r="F10174" i="5" s="1"/>
  <c r="G10174" i="5" s="1"/>
  <c r="A10192" i="5"/>
  <c r="B10144" i="5"/>
  <c r="A10221" i="5"/>
  <c r="B10173" i="5"/>
  <c r="A10205" i="5"/>
  <c r="B10157" i="5"/>
  <c r="A10208" i="5"/>
  <c r="B10160" i="5"/>
  <c r="A10181" i="5"/>
  <c r="B10133" i="5"/>
  <c r="A10214" i="5"/>
  <c r="B10166" i="5"/>
  <c r="A10209" i="5"/>
  <c r="B10161" i="5"/>
  <c r="A10184" i="5"/>
  <c r="B10136" i="5"/>
  <c r="A10204" i="5"/>
  <c r="B10156" i="5"/>
  <c r="A10180" i="5"/>
  <c r="B10132" i="5"/>
  <c r="A10194" i="5"/>
  <c r="B10146" i="5"/>
  <c r="A10218" i="5"/>
  <c r="B10170" i="5"/>
  <c r="A10198" i="5"/>
  <c r="B10150" i="5"/>
  <c r="A10235" i="5"/>
  <c r="B10187" i="5"/>
  <c r="A10182" i="5"/>
  <c r="B10134" i="5"/>
  <c r="A10193" i="5"/>
  <c r="B10145" i="5"/>
  <c r="A10190" i="5"/>
  <c r="B10142" i="5"/>
  <c r="A10200" i="5"/>
  <c r="B10152" i="5"/>
  <c r="A10201" i="5"/>
  <c r="B10153" i="5"/>
  <c r="A10207" i="5"/>
  <c r="B10159" i="5"/>
  <c r="A10223" i="5"/>
  <c r="B10175" i="5"/>
  <c r="A10224" i="5"/>
  <c r="B10176" i="5"/>
  <c r="A10225" i="5"/>
  <c r="B10177" i="5"/>
  <c r="A10219" i="5"/>
  <c r="B10171" i="5"/>
  <c r="A10227" i="5"/>
  <c r="B10179" i="5"/>
  <c r="A10213" i="5"/>
  <c r="B10165" i="5"/>
  <c r="A10220" i="5"/>
  <c r="B10172" i="5"/>
  <c r="A10183" i="5"/>
  <c r="B10135" i="5"/>
  <c r="A10197" i="5"/>
  <c r="B10149" i="5"/>
  <c r="A10216" i="5"/>
  <c r="B10168" i="5"/>
  <c r="A10210" i="5"/>
  <c r="B10162" i="5"/>
  <c r="A10191" i="5"/>
  <c r="B10143" i="5"/>
  <c r="A10211" i="5"/>
  <c r="B10163" i="5"/>
  <c r="A10199" i="5"/>
  <c r="B10151" i="5"/>
  <c r="A10251" i="5"/>
  <c r="B10203" i="5"/>
  <c r="A10185" i="5"/>
  <c r="B10137" i="5"/>
  <c r="A10215" i="5"/>
  <c r="B10167" i="5"/>
  <c r="A10186" i="5"/>
  <c r="B10138" i="5"/>
  <c r="A10222" i="5"/>
  <c r="B10174" i="5"/>
  <c r="A10206" i="5"/>
  <c r="B10158" i="5"/>
  <c r="A10188" i="5"/>
  <c r="B10140" i="5"/>
  <c r="A10202" i="5"/>
  <c r="B10154" i="5"/>
  <c r="A10189" i="5"/>
  <c r="B10141" i="5"/>
  <c r="A10195" i="5"/>
  <c r="B10147" i="5"/>
  <c r="A10196" i="5"/>
  <c r="B10148" i="5"/>
  <c r="A10226" i="5"/>
  <c r="B10178" i="5"/>
  <c r="A10212" i="5"/>
  <c r="B10164" i="5"/>
  <c r="A10217" i="5"/>
  <c r="B10169" i="5"/>
  <c r="O10347" i="5" l="1"/>
  <c r="P10299" i="5"/>
  <c r="O10369" i="5"/>
  <c r="P10321" i="5"/>
  <c r="O10350" i="5"/>
  <c r="P10302" i="5"/>
  <c r="O10356" i="5"/>
  <c r="P10308" i="5"/>
  <c r="O10419" i="5"/>
  <c r="P10371" i="5"/>
  <c r="O10333" i="5"/>
  <c r="P10285" i="5"/>
  <c r="O10326" i="5"/>
  <c r="P10278" i="5"/>
  <c r="O10359" i="5"/>
  <c r="P10311" i="5"/>
  <c r="O10370" i="5"/>
  <c r="P10322" i="5"/>
  <c r="O10342" i="5"/>
  <c r="P10294" i="5"/>
  <c r="O10396" i="5"/>
  <c r="P10348" i="5"/>
  <c r="O10345" i="5"/>
  <c r="P10297" i="5"/>
  <c r="O10405" i="5"/>
  <c r="P10357" i="5"/>
  <c r="O10336" i="5"/>
  <c r="P10288" i="5"/>
  <c r="O10358" i="5"/>
  <c r="P10310" i="5"/>
  <c r="O10376" i="5"/>
  <c r="P10328" i="5"/>
  <c r="O10364" i="5"/>
  <c r="P10316" i="5"/>
  <c r="O10354" i="5"/>
  <c r="P10306" i="5"/>
  <c r="O10408" i="5"/>
  <c r="P10360" i="5"/>
  <c r="O10379" i="5"/>
  <c r="P10331" i="5"/>
  <c r="O10363" i="5"/>
  <c r="P10315" i="5"/>
  <c r="O10353" i="5"/>
  <c r="P10305" i="5"/>
  <c r="O10340" i="5"/>
  <c r="P10292" i="5"/>
  <c r="O10352" i="5"/>
  <c r="P10304" i="5"/>
  <c r="O10377" i="5"/>
  <c r="P10329" i="5"/>
  <c r="O10324" i="5"/>
  <c r="P10276" i="5"/>
  <c r="O10391" i="5"/>
  <c r="P10343" i="5"/>
  <c r="O10380" i="5"/>
  <c r="P10332" i="5"/>
  <c r="O10368" i="5"/>
  <c r="P10320" i="5"/>
  <c r="O10341" i="5"/>
  <c r="P10293" i="5"/>
  <c r="O10338" i="5"/>
  <c r="P10290" i="5"/>
  <c r="O10378" i="5"/>
  <c r="P10330" i="5"/>
  <c r="O10344" i="5"/>
  <c r="P10296" i="5"/>
  <c r="O10366" i="5"/>
  <c r="P10318" i="5"/>
  <c r="O10334" i="5"/>
  <c r="P10286" i="5"/>
  <c r="O10337" i="5"/>
  <c r="P10289" i="5"/>
  <c r="O10325" i="5"/>
  <c r="P10277" i="5"/>
  <c r="O10365" i="5"/>
  <c r="P10317" i="5"/>
  <c r="O10351" i="5"/>
  <c r="P10303" i="5"/>
  <c r="O10349" i="5"/>
  <c r="P10301" i="5"/>
  <c r="O10361" i="5"/>
  <c r="P10313" i="5"/>
  <c r="O10339" i="5"/>
  <c r="P10291" i="5"/>
  <c r="O10375" i="5"/>
  <c r="P10327" i="5"/>
  <c r="O10355" i="5"/>
  <c r="P10307" i="5"/>
  <c r="O10362" i="5"/>
  <c r="P10314" i="5"/>
  <c r="O10335" i="5"/>
  <c r="P10287" i="5"/>
  <c r="O10394" i="5"/>
  <c r="P10346" i="5"/>
  <c r="O10367" i="5"/>
  <c r="P10319" i="5"/>
  <c r="M10189" i="5"/>
  <c r="N10189" i="5"/>
  <c r="Q10189" i="5" s="1"/>
  <c r="F10189" i="5" s="1"/>
  <c r="G10189" i="5" s="1"/>
  <c r="M10185" i="5"/>
  <c r="N10185" i="5"/>
  <c r="Q10185" i="5" s="1"/>
  <c r="F10185" i="5" s="1"/>
  <c r="G10185" i="5" s="1"/>
  <c r="M10197" i="5"/>
  <c r="N10197" i="5"/>
  <c r="Q10197" i="5" s="1"/>
  <c r="F10197" i="5" s="1"/>
  <c r="G10197" i="5" s="1"/>
  <c r="M10224" i="5"/>
  <c r="N10224" i="5"/>
  <c r="Q10224" i="5" s="1"/>
  <c r="F10224" i="5" s="1"/>
  <c r="G10224" i="5" s="1"/>
  <c r="M10182" i="5"/>
  <c r="N10182" i="5"/>
  <c r="Q10182" i="5" s="1"/>
  <c r="F10182" i="5" s="1"/>
  <c r="G10182" i="5" s="1"/>
  <c r="M10184" i="5"/>
  <c r="N10184" i="5"/>
  <c r="Q10184" i="5" s="1"/>
  <c r="F10184" i="5" s="1"/>
  <c r="G10184" i="5" s="1"/>
  <c r="M10192" i="5"/>
  <c r="N10192" i="5"/>
  <c r="Q10192" i="5" s="1"/>
  <c r="F10192" i="5" s="1"/>
  <c r="G10192" i="5" s="1"/>
  <c r="M10212" i="5"/>
  <c r="N10212" i="5"/>
  <c r="Q10212" i="5" s="1"/>
  <c r="F10212" i="5" s="1"/>
  <c r="G10212" i="5" s="1"/>
  <c r="M10206" i="5"/>
  <c r="N10206" i="5"/>
  <c r="Q10206" i="5" s="1"/>
  <c r="F10206" i="5" s="1"/>
  <c r="G10206" i="5" s="1"/>
  <c r="M10211" i="5"/>
  <c r="N10211" i="5"/>
  <c r="Q10211" i="5" s="1"/>
  <c r="F10211" i="5" s="1"/>
  <c r="G10211" i="5" s="1"/>
  <c r="M10213" i="5"/>
  <c r="N10213" i="5"/>
  <c r="Q10213" i="5" s="1"/>
  <c r="F10213" i="5" s="1"/>
  <c r="G10213" i="5" s="1"/>
  <c r="M10201" i="5"/>
  <c r="N10201" i="5"/>
  <c r="Q10201" i="5" s="1"/>
  <c r="F10201" i="5" s="1"/>
  <c r="G10201" i="5" s="1"/>
  <c r="M10218" i="5"/>
  <c r="N10218" i="5"/>
  <c r="Q10218" i="5" s="1"/>
  <c r="F10218" i="5" s="1"/>
  <c r="G10218" i="5" s="1"/>
  <c r="M10181" i="5"/>
  <c r="N10181" i="5"/>
  <c r="Q10181" i="5" s="1"/>
  <c r="F10181" i="5" s="1"/>
  <c r="G10181" i="5" s="1"/>
  <c r="M10188" i="5"/>
  <c r="N10188" i="5"/>
  <c r="Q10188" i="5" s="1"/>
  <c r="F10188" i="5" s="1"/>
  <c r="G10188" i="5" s="1"/>
  <c r="M10198" i="5"/>
  <c r="N10198" i="5"/>
  <c r="Q10198" i="5" s="1"/>
  <c r="F10198" i="5" s="1"/>
  <c r="G10198" i="5" s="1"/>
  <c r="M10226" i="5"/>
  <c r="N10226" i="5"/>
  <c r="Q10226" i="5" s="1"/>
  <c r="F10226" i="5" s="1"/>
  <c r="G10226" i="5" s="1"/>
  <c r="M10222" i="5"/>
  <c r="N10222" i="5"/>
  <c r="Q10222" i="5" s="1"/>
  <c r="F10222" i="5" s="1"/>
  <c r="G10222" i="5" s="1"/>
  <c r="M10191" i="5"/>
  <c r="N10191" i="5"/>
  <c r="Q10191" i="5" s="1"/>
  <c r="F10191" i="5" s="1"/>
  <c r="G10191" i="5" s="1"/>
  <c r="M10227" i="5"/>
  <c r="N10227" i="5"/>
  <c r="Q10227" i="5" s="1"/>
  <c r="F10227" i="5" s="1"/>
  <c r="G10227" i="5" s="1"/>
  <c r="M10200" i="5"/>
  <c r="N10200" i="5"/>
  <c r="Q10200" i="5" s="1"/>
  <c r="F10200" i="5" s="1"/>
  <c r="G10200" i="5" s="1"/>
  <c r="M10194" i="5"/>
  <c r="N10194" i="5"/>
  <c r="Q10194" i="5" s="1"/>
  <c r="F10194" i="5" s="1"/>
  <c r="G10194" i="5" s="1"/>
  <c r="M10208" i="5"/>
  <c r="N10208" i="5"/>
  <c r="Q10208" i="5" s="1"/>
  <c r="F10208" i="5" s="1"/>
  <c r="G10208" i="5" s="1"/>
  <c r="M10220" i="5"/>
  <c r="N10220" i="5"/>
  <c r="Q10220" i="5" s="1"/>
  <c r="F10220" i="5" s="1"/>
  <c r="G10220" i="5" s="1"/>
  <c r="M10214" i="5"/>
  <c r="N10214" i="5"/>
  <c r="Q10214" i="5" s="1"/>
  <c r="F10214" i="5" s="1"/>
  <c r="G10214" i="5" s="1"/>
  <c r="M10196" i="5"/>
  <c r="N10196" i="5"/>
  <c r="Q10196" i="5" s="1"/>
  <c r="F10196" i="5" s="1"/>
  <c r="G10196" i="5" s="1"/>
  <c r="M10186" i="5"/>
  <c r="N10186" i="5"/>
  <c r="Q10186" i="5" s="1"/>
  <c r="F10186" i="5" s="1"/>
  <c r="G10186" i="5" s="1"/>
  <c r="M10210" i="5"/>
  <c r="N10210" i="5"/>
  <c r="Q10210" i="5" s="1"/>
  <c r="F10210" i="5" s="1"/>
  <c r="G10210" i="5" s="1"/>
  <c r="M10219" i="5"/>
  <c r="N10219" i="5"/>
  <c r="Q10219" i="5" s="1"/>
  <c r="F10219" i="5" s="1"/>
  <c r="G10219" i="5" s="1"/>
  <c r="M10190" i="5"/>
  <c r="N10190" i="5"/>
  <c r="Q10190" i="5" s="1"/>
  <c r="F10190" i="5" s="1"/>
  <c r="G10190" i="5" s="1"/>
  <c r="M10180" i="5"/>
  <c r="N10180" i="5"/>
  <c r="Q10180" i="5" s="1"/>
  <c r="F10180" i="5" s="1"/>
  <c r="G10180" i="5" s="1"/>
  <c r="M10205" i="5"/>
  <c r="N10205" i="5"/>
  <c r="Q10205" i="5" s="1"/>
  <c r="F10205" i="5" s="1"/>
  <c r="G10205" i="5" s="1"/>
  <c r="M10217" i="5"/>
  <c r="N10217" i="5"/>
  <c r="Q10217" i="5" s="1"/>
  <c r="F10217" i="5" s="1"/>
  <c r="G10217" i="5" s="1"/>
  <c r="M10199" i="5"/>
  <c r="N10199" i="5"/>
  <c r="Q10199" i="5" s="1"/>
  <c r="F10199" i="5" s="1"/>
  <c r="G10199" i="5" s="1"/>
  <c r="M10207" i="5"/>
  <c r="N10207" i="5"/>
  <c r="Q10207" i="5" s="1"/>
  <c r="F10207" i="5" s="1"/>
  <c r="G10207" i="5" s="1"/>
  <c r="M10202" i="5"/>
  <c r="N10202" i="5"/>
  <c r="Q10202" i="5" s="1"/>
  <c r="F10202" i="5" s="1"/>
  <c r="G10202" i="5" s="1"/>
  <c r="M10251" i="5"/>
  <c r="N10251" i="5"/>
  <c r="Q10251" i="5" s="1"/>
  <c r="F10251" i="5" s="1"/>
  <c r="G10251" i="5" s="1"/>
  <c r="M10183" i="5"/>
  <c r="N10183" i="5"/>
  <c r="Q10183" i="5" s="1"/>
  <c r="F10183" i="5" s="1"/>
  <c r="G10183" i="5" s="1"/>
  <c r="M10223" i="5"/>
  <c r="N10223" i="5"/>
  <c r="Q10223" i="5" s="1"/>
  <c r="F10223" i="5" s="1"/>
  <c r="G10223" i="5" s="1"/>
  <c r="M10235" i="5"/>
  <c r="N10235" i="5"/>
  <c r="Q10235" i="5" s="1"/>
  <c r="F10235" i="5" s="1"/>
  <c r="G10235" i="5" s="1"/>
  <c r="M10209" i="5"/>
  <c r="N10209" i="5"/>
  <c r="Q10209" i="5" s="1"/>
  <c r="F10209" i="5" s="1"/>
  <c r="G10209" i="5" s="1"/>
  <c r="M10195" i="5"/>
  <c r="N10195" i="5"/>
  <c r="Q10195" i="5" s="1"/>
  <c r="F10195" i="5" s="1"/>
  <c r="G10195" i="5" s="1"/>
  <c r="M10215" i="5"/>
  <c r="N10215" i="5"/>
  <c r="Q10215" i="5" s="1"/>
  <c r="F10215" i="5" s="1"/>
  <c r="G10215" i="5" s="1"/>
  <c r="M10216" i="5"/>
  <c r="N10216" i="5"/>
  <c r="Q10216" i="5" s="1"/>
  <c r="F10216" i="5" s="1"/>
  <c r="G10216" i="5" s="1"/>
  <c r="M10225" i="5"/>
  <c r="N10225" i="5"/>
  <c r="Q10225" i="5" s="1"/>
  <c r="F10225" i="5" s="1"/>
  <c r="G10225" i="5" s="1"/>
  <c r="M10193" i="5"/>
  <c r="N10193" i="5"/>
  <c r="Q10193" i="5" s="1"/>
  <c r="F10193" i="5" s="1"/>
  <c r="G10193" i="5" s="1"/>
  <c r="M10204" i="5"/>
  <c r="N10204" i="5"/>
  <c r="Q10204" i="5" s="1"/>
  <c r="F10204" i="5" s="1"/>
  <c r="G10204" i="5" s="1"/>
  <c r="M10221" i="5"/>
  <c r="N10221" i="5"/>
  <c r="Q10221" i="5" s="1"/>
  <c r="F10221" i="5" s="1"/>
  <c r="G10221" i="5" s="1"/>
  <c r="A10250" i="5"/>
  <c r="B10202" i="5"/>
  <c r="A10299" i="5"/>
  <c r="B10251" i="5"/>
  <c r="A10231" i="5"/>
  <c r="B10183" i="5"/>
  <c r="A10271" i="5"/>
  <c r="B10223" i="5"/>
  <c r="A10283" i="5"/>
  <c r="B10235" i="5"/>
  <c r="A10257" i="5"/>
  <c r="B10209" i="5"/>
  <c r="A10260" i="5"/>
  <c r="B10212" i="5"/>
  <c r="A10254" i="5"/>
  <c r="B10206" i="5"/>
  <c r="A10259" i="5"/>
  <c r="B10211" i="5"/>
  <c r="A10261" i="5"/>
  <c r="B10213" i="5"/>
  <c r="A10249" i="5"/>
  <c r="B10201" i="5"/>
  <c r="A10266" i="5"/>
  <c r="B10218" i="5"/>
  <c r="A10229" i="5"/>
  <c r="B10181" i="5"/>
  <c r="A10244" i="5"/>
  <c r="B10196" i="5"/>
  <c r="A10234" i="5"/>
  <c r="B10186" i="5"/>
  <c r="A10258" i="5"/>
  <c r="B10210" i="5"/>
  <c r="A10267" i="5"/>
  <c r="B10219" i="5"/>
  <c r="A10238" i="5"/>
  <c r="B10190" i="5"/>
  <c r="A10228" i="5"/>
  <c r="B10180" i="5"/>
  <c r="A10253" i="5"/>
  <c r="B10205" i="5"/>
  <c r="A10265" i="5"/>
  <c r="B10217" i="5"/>
  <c r="A10236" i="5"/>
  <c r="B10188" i="5"/>
  <c r="A10247" i="5"/>
  <c r="B10199" i="5"/>
  <c r="A10268" i="5"/>
  <c r="B10220" i="5"/>
  <c r="A10255" i="5"/>
  <c r="B10207" i="5"/>
  <c r="A10246" i="5"/>
  <c r="B10198" i="5"/>
  <c r="A10262" i="5"/>
  <c r="B10214" i="5"/>
  <c r="A10274" i="5"/>
  <c r="B10226" i="5"/>
  <c r="A10239" i="5"/>
  <c r="B10191" i="5"/>
  <c r="A10275" i="5"/>
  <c r="B10227" i="5"/>
  <c r="A10248" i="5"/>
  <c r="B10200" i="5"/>
  <c r="A10256" i="5"/>
  <c r="B10208" i="5"/>
  <c r="A10243" i="5"/>
  <c r="B10195" i="5"/>
  <c r="A10263" i="5"/>
  <c r="B10215" i="5"/>
  <c r="A10264" i="5"/>
  <c r="B10216" i="5"/>
  <c r="A10273" i="5"/>
  <c r="B10225" i="5"/>
  <c r="A10241" i="5"/>
  <c r="B10193" i="5"/>
  <c r="A10252" i="5"/>
  <c r="B10204" i="5"/>
  <c r="A10269" i="5"/>
  <c r="B10221" i="5"/>
  <c r="A10270" i="5"/>
  <c r="B10222" i="5"/>
  <c r="A10242" i="5"/>
  <c r="B10194" i="5"/>
  <c r="A10237" i="5"/>
  <c r="B10189" i="5"/>
  <c r="A10233" i="5"/>
  <c r="B10185" i="5"/>
  <c r="A10245" i="5"/>
  <c r="B10197" i="5"/>
  <c r="A10272" i="5"/>
  <c r="B10224" i="5"/>
  <c r="A10230" i="5"/>
  <c r="B10182" i="5"/>
  <c r="A10232" i="5"/>
  <c r="B10184" i="5"/>
  <c r="A10240" i="5"/>
  <c r="B10192" i="5"/>
  <c r="O10383" i="5" l="1"/>
  <c r="P10335" i="5"/>
  <c r="O10399" i="5"/>
  <c r="P10351" i="5"/>
  <c r="O10426" i="5"/>
  <c r="P10378" i="5"/>
  <c r="O10425" i="5"/>
  <c r="P10377" i="5"/>
  <c r="O10402" i="5"/>
  <c r="P10354" i="5"/>
  <c r="O10444" i="5"/>
  <c r="P10396" i="5"/>
  <c r="O10404" i="5"/>
  <c r="P10356" i="5"/>
  <c r="O10415" i="5"/>
  <c r="P10367" i="5"/>
  <c r="O10439" i="5"/>
  <c r="P10391" i="5"/>
  <c r="O10453" i="5"/>
  <c r="P10405" i="5"/>
  <c r="O10442" i="5"/>
  <c r="P10394" i="5"/>
  <c r="O10397" i="5"/>
  <c r="P10349" i="5"/>
  <c r="O10392" i="5"/>
  <c r="P10344" i="5"/>
  <c r="O10372" i="5"/>
  <c r="P10324" i="5"/>
  <c r="O10467" i="5"/>
  <c r="P10419" i="5"/>
  <c r="O10410" i="5"/>
  <c r="P10362" i="5"/>
  <c r="O10413" i="5"/>
  <c r="P10365" i="5"/>
  <c r="O10386" i="5"/>
  <c r="P10338" i="5"/>
  <c r="O10400" i="5"/>
  <c r="P10352" i="5"/>
  <c r="O10412" i="5"/>
  <c r="P10364" i="5"/>
  <c r="O10390" i="5"/>
  <c r="P10342" i="5"/>
  <c r="O10398" i="5"/>
  <c r="P10350" i="5"/>
  <c r="O10387" i="5"/>
  <c r="P10339" i="5"/>
  <c r="O10382" i="5"/>
  <c r="P10334" i="5"/>
  <c r="O10428" i="5"/>
  <c r="P10380" i="5"/>
  <c r="O10411" i="5"/>
  <c r="P10363" i="5"/>
  <c r="O10384" i="5"/>
  <c r="P10336" i="5"/>
  <c r="O10374" i="5"/>
  <c r="P10326" i="5"/>
  <c r="O10409" i="5"/>
  <c r="P10361" i="5"/>
  <c r="O10414" i="5"/>
  <c r="P10366" i="5"/>
  <c r="O10427" i="5"/>
  <c r="P10379" i="5"/>
  <c r="O10381" i="5"/>
  <c r="P10333" i="5"/>
  <c r="O10456" i="5"/>
  <c r="P10408" i="5"/>
  <c r="O10403" i="5"/>
  <c r="P10355" i="5"/>
  <c r="O10373" i="5"/>
  <c r="P10325" i="5"/>
  <c r="O10389" i="5"/>
  <c r="P10341" i="5"/>
  <c r="O10388" i="5"/>
  <c r="P10340" i="5"/>
  <c r="O10424" i="5"/>
  <c r="P10376" i="5"/>
  <c r="O10418" i="5"/>
  <c r="P10370" i="5"/>
  <c r="O10417" i="5"/>
  <c r="P10369" i="5"/>
  <c r="O10393" i="5"/>
  <c r="P10345" i="5"/>
  <c r="O10423" i="5"/>
  <c r="P10375" i="5"/>
  <c r="O10385" i="5"/>
  <c r="P10337" i="5"/>
  <c r="O10416" i="5"/>
  <c r="P10368" i="5"/>
  <c r="P10353" i="5"/>
  <c r="O10401" i="5"/>
  <c r="O10406" i="5"/>
  <c r="P10358" i="5"/>
  <c r="O10407" i="5"/>
  <c r="P10359" i="5"/>
  <c r="O10395" i="5"/>
  <c r="P10347" i="5"/>
  <c r="M10233" i="5"/>
  <c r="N10233" i="5"/>
  <c r="Q10233" i="5" s="1"/>
  <c r="F10233" i="5" s="1"/>
  <c r="G10233" i="5" s="1"/>
  <c r="M10273" i="5"/>
  <c r="N10273" i="5"/>
  <c r="Q10273" i="5" s="1"/>
  <c r="F10273" i="5" s="1"/>
  <c r="G10273" i="5" s="1"/>
  <c r="M10239" i="5"/>
  <c r="N10239" i="5"/>
  <c r="Q10239" i="5" s="1"/>
  <c r="F10239" i="5" s="1"/>
  <c r="G10239" i="5" s="1"/>
  <c r="M10236" i="5"/>
  <c r="N10236" i="5"/>
  <c r="Q10236" i="5" s="1"/>
  <c r="F10236" i="5" s="1"/>
  <c r="G10236" i="5" s="1"/>
  <c r="M10234" i="5"/>
  <c r="N10234" i="5"/>
  <c r="Q10234" i="5" s="1"/>
  <c r="F10234" i="5" s="1"/>
  <c r="G10234" i="5" s="1"/>
  <c r="M10254" i="5"/>
  <c r="N10254" i="5"/>
  <c r="Q10254" i="5" s="1"/>
  <c r="F10254" i="5" s="1"/>
  <c r="G10254" i="5" s="1"/>
  <c r="M10250" i="5"/>
  <c r="N10250" i="5"/>
  <c r="Q10250" i="5" s="1"/>
  <c r="F10250" i="5" s="1"/>
  <c r="G10250" i="5" s="1"/>
  <c r="M10232" i="5"/>
  <c r="N10232" i="5"/>
  <c r="Q10232" i="5" s="1"/>
  <c r="F10232" i="5" s="1"/>
  <c r="G10232" i="5" s="1"/>
  <c r="M10270" i="5"/>
  <c r="N10270" i="5"/>
  <c r="Q10270" i="5" s="1"/>
  <c r="F10270" i="5" s="1"/>
  <c r="G10270" i="5" s="1"/>
  <c r="M10243" i="5"/>
  <c r="N10243" i="5"/>
  <c r="Q10243" i="5" s="1"/>
  <c r="F10243" i="5" s="1"/>
  <c r="G10243" i="5" s="1"/>
  <c r="M10246" i="5"/>
  <c r="N10246" i="5"/>
  <c r="Q10246" i="5" s="1"/>
  <c r="F10246" i="5" s="1"/>
  <c r="G10246" i="5" s="1"/>
  <c r="M10228" i="5"/>
  <c r="N10228" i="5"/>
  <c r="Q10228" i="5" s="1"/>
  <c r="F10228" i="5" s="1"/>
  <c r="G10228" i="5" s="1"/>
  <c r="M10266" i="5"/>
  <c r="N10266" i="5"/>
  <c r="Q10266" i="5" s="1"/>
  <c r="F10266" i="5" s="1"/>
  <c r="G10266" i="5" s="1"/>
  <c r="M10283" i="5"/>
  <c r="N10283" i="5"/>
  <c r="Q10283" i="5" s="1"/>
  <c r="F10283" i="5" s="1"/>
  <c r="G10283" i="5" s="1"/>
  <c r="M10264" i="5"/>
  <c r="N10264" i="5"/>
  <c r="Q10264" i="5" s="1"/>
  <c r="F10264" i="5" s="1"/>
  <c r="G10264" i="5" s="1"/>
  <c r="M10274" i="5"/>
  <c r="N10274" i="5"/>
  <c r="Q10274" i="5" s="1"/>
  <c r="F10274" i="5" s="1"/>
  <c r="G10274" i="5" s="1"/>
  <c r="M10265" i="5"/>
  <c r="N10265" i="5"/>
  <c r="Q10265" i="5" s="1"/>
  <c r="F10265" i="5" s="1"/>
  <c r="G10265" i="5" s="1"/>
  <c r="M10244" i="5"/>
  <c r="N10244" i="5"/>
  <c r="Q10244" i="5" s="1"/>
  <c r="F10244" i="5" s="1"/>
  <c r="G10244" i="5" s="1"/>
  <c r="M10260" i="5"/>
  <c r="N10260" i="5"/>
  <c r="Q10260" i="5" s="1"/>
  <c r="F10260" i="5" s="1"/>
  <c r="G10260" i="5" s="1"/>
  <c r="M10240" i="5"/>
  <c r="N10240" i="5"/>
  <c r="Q10240" i="5" s="1"/>
  <c r="F10240" i="5" s="1"/>
  <c r="G10240" i="5" s="1"/>
  <c r="M10242" i="5"/>
  <c r="N10242" i="5"/>
  <c r="Q10242" i="5" s="1"/>
  <c r="F10242" i="5" s="1"/>
  <c r="G10242" i="5" s="1"/>
  <c r="M10263" i="5"/>
  <c r="N10263" i="5"/>
  <c r="Q10263" i="5" s="1"/>
  <c r="F10263" i="5" s="1"/>
  <c r="G10263" i="5" s="1"/>
  <c r="M10262" i="5"/>
  <c r="N10262" i="5"/>
  <c r="Q10262" i="5" s="1"/>
  <c r="F10262" i="5" s="1"/>
  <c r="G10262" i="5" s="1"/>
  <c r="M10253" i="5"/>
  <c r="N10253" i="5"/>
  <c r="Q10253" i="5" s="1"/>
  <c r="F10253" i="5" s="1"/>
  <c r="G10253" i="5" s="1"/>
  <c r="M10229" i="5"/>
  <c r="N10229" i="5"/>
  <c r="Q10229" i="5" s="1"/>
  <c r="F10229" i="5" s="1"/>
  <c r="G10229" i="5" s="1"/>
  <c r="M10257" i="5"/>
  <c r="N10257" i="5"/>
  <c r="Q10257" i="5" s="1"/>
  <c r="F10257" i="5" s="1"/>
  <c r="G10257" i="5" s="1"/>
  <c r="M10230" i="5"/>
  <c r="N10230" i="5"/>
  <c r="Q10230" i="5" s="1"/>
  <c r="F10230" i="5" s="1"/>
  <c r="G10230" i="5" s="1"/>
  <c r="M10269" i="5"/>
  <c r="N10269" i="5"/>
  <c r="Q10269" i="5" s="1"/>
  <c r="F10269" i="5" s="1"/>
  <c r="G10269" i="5" s="1"/>
  <c r="M10256" i="5"/>
  <c r="N10256" i="5"/>
  <c r="Q10256" i="5" s="1"/>
  <c r="F10256" i="5" s="1"/>
  <c r="G10256" i="5" s="1"/>
  <c r="M10255" i="5"/>
  <c r="N10255" i="5"/>
  <c r="Q10255" i="5" s="1"/>
  <c r="F10255" i="5" s="1"/>
  <c r="G10255" i="5" s="1"/>
  <c r="M10238" i="5"/>
  <c r="N10238" i="5"/>
  <c r="Q10238" i="5" s="1"/>
  <c r="F10238" i="5" s="1"/>
  <c r="G10238" i="5" s="1"/>
  <c r="M10249" i="5"/>
  <c r="N10249" i="5"/>
  <c r="Q10249" i="5" s="1"/>
  <c r="F10249" i="5" s="1"/>
  <c r="G10249" i="5" s="1"/>
  <c r="M10271" i="5"/>
  <c r="N10271" i="5"/>
  <c r="Q10271" i="5" s="1"/>
  <c r="F10271" i="5" s="1"/>
  <c r="G10271" i="5" s="1"/>
  <c r="M10237" i="5"/>
  <c r="N10237" i="5"/>
  <c r="Q10237" i="5" s="1"/>
  <c r="F10237" i="5" s="1"/>
  <c r="G10237" i="5" s="1"/>
  <c r="M10272" i="5"/>
  <c r="N10272" i="5"/>
  <c r="Q10272" i="5" s="1"/>
  <c r="F10272" i="5" s="1"/>
  <c r="G10272" i="5" s="1"/>
  <c r="M10252" i="5"/>
  <c r="N10252" i="5"/>
  <c r="Q10252" i="5" s="1"/>
  <c r="F10252" i="5" s="1"/>
  <c r="G10252" i="5" s="1"/>
  <c r="M10248" i="5"/>
  <c r="N10248" i="5"/>
  <c r="Q10248" i="5" s="1"/>
  <c r="F10248" i="5" s="1"/>
  <c r="G10248" i="5" s="1"/>
  <c r="M10268" i="5"/>
  <c r="N10268" i="5"/>
  <c r="Q10268" i="5" s="1"/>
  <c r="F10268" i="5" s="1"/>
  <c r="G10268" i="5" s="1"/>
  <c r="M10267" i="5"/>
  <c r="N10267" i="5"/>
  <c r="Q10267" i="5" s="1"/>
  <c r="F10267" i="5" s="1"/>
  <c r="G10267" i="5" s="1"/>
  <c r="M10261" i="5"/>
  <c r="N10261" i="5"/>
  <c r="Q10261" i="5" s="1"/>
  <c r="F10261" i="5" s="1"/>
  <c r="G10261" i="5" s="1"/>
  <c r="M10231" i="5"/>
  <c r="N10231" i="5"/>
  <c r="Q10231" i="5" s="1"/>
  <c r="F10231" i="5" s="1"/>
  <c r="G10231" i="5" s="1"/>
  <c r="M10245" i="5"/>
  <c r="N10245" i="5"/>
  <c r="Q10245" i="5" s="1"/>
  <c r="F10245" i="5" s="1"/>
  <c r="G10245" i="5" s="1"/>
  <c r="M10241" i="5"/>
  <c r="N10241" i="5"/>
  <c r="Q10241" i="5" s="1"/>
  <c r="F10241" i="5" s="1"/>
  <c r="G10241" i="5" s="1"/>
  <c r="M10275" i="5"/>
  <c r="N10275" i="5"/>
  <c r="Q10275" i="5" s="1"/>
  <c r="F10275" i="5" s="1"/>
  <c r="G10275" i="5" s="1"/>
  <c r="M10247" i="5"/>
  <c r="N10247" i="5"/>
  <c r="Q10247" i="5" s="1"/>
  <c r="F10247" i="5" s="1"/>
  <c r="G10247" i="5" s="1"/>
  <c r="M10258" i="5"/>
  <c r="N10258" i="5"/>
  <c r="Q10258" i="5" s="1"/>
  <c r="F10258" i="5" s="1"/>
  <c r="G10258" i="5" s="1"/>
  <c r="M10259" i="5"/>
  <c r="N10259" i="5"/>
  <c r="Q10259" i="5" s="1"/>
  <c r="F10259" i="5" s="1"/>
  <c r="G10259" i="5" s="1"/>
  <c r="M10299" i="5"/>
  <c r="N10299" i="5"/>
  <c r="Q10299" i="5" s="1"/>
  <c r="F10299" i="5" s="1"/>
  <c r="G10299" i="5" s="1"/>
  <c r="A10280" i="5"/>
  <c r="B10232" i="5"/>
  <c r="A10318" i="5"/>
  <c r="B10270" i="5"/>
  <c r="A10291" i="5"/>
  <c r="B10243" i="5"/>
  <c r="A10294" i="5"/>
  <c r="B10246" i="5"/>
  <c r="A10276" i="5"/>
  <c r="B10228" i="5"/>
  <c r="A10314" i="5"/>
  <c r="B10266" i="5"/>
  <c r="A10331" i="5"/>
  <c r="B10283" i="5"/>
  <c r="A10304" i="5"/>
  <c r="B10256" i="5"/>
  <c r="A10286" i="5"/>
  <c r="B10238" i="5"/>
  <c r="A10320" i="5"/>
  <c r="B10272" i="5"/>
  <c r="A10300" i="5"/>
  <c r="B10252" i="5"/>
  <c r="A10296" i="5"/>
  <c r="B10248" i="5"/>
  <c r="A10316" i="5"/>
  <c r="B10268" i="5"/>
  <c r="A10315" i="5"/>
  <c r="B10267" i="5"/>
  <c r="A10309" i="5"/>
  <c r="B10261" i="5"/>
  <c r="A10279" i="5"/>
  <c r="B10231" i="5"/>
  <c r="A10288" i="5"/>
  <c r="B10240" i="5"/>
  <c r="A10290" i="5"/>
  <c r="B10242" i="5"/>
  <c r="A10311" i="5"/>
  <c r="B10263" i="5"/>
  <c r="A10310" i="5"/>
  <c r="B10262" i="5"/>
  <c r="A10301" i="5"/>
  <c r="B10253" i="5"/>
  <c r="A10277" i="5"/>
  <c r="B10229" i="5"/>
  <c r="A10305" i="5"/>
  <c r="B10257" i="5"/>
  <c r="A10278" i="5"/>
  <c r="B10230" i="5"/>
  <c r="A10303" i="5"/>
  <c r="B10255" i="5"/>
  <c r="A10319" i="5"/>
  <c r="B10271" i="5"/>
  <c r="A10293" i="5"/>
  <c r="B10245" i="5"/>
  <c r="A10289" i="5"/>
  <c r="B10241" i="5"/>
  <c r="A10323" i="5"/>
  <c r="B10275" i="5"/>
  <c r="A10295" i="5"/>
  <c r="B10247" i="5"/>
  <c r="A10306" i="5"/>
  <c r="B10258" i="5"/>
  <c r="A10307" i="5"/>
  <c r="B10259" i="5"/>
  <c r="A10347" i="5"/>
  <c r="B10299" i="5"/>
  <c r="A10285" i="5"/>
  <c r="B10237" i="5"/>
  <c r="A10312" i="5"/>
  <c r="B10264" i="5"/>
  <c r="A10322" i="5"/>
  <c r="B10274" i="5"/>
  <c r="A10313" i="5"/>
  <c r="B10265" i="5"/>
  <c r="A10292" i="5"/>
  <c r="B10244" i="5"/>
  <c r="A10308" i="5"/>
  <c r="B10260" i="5"/>
  <c r="A10317" i="5"/>
  <c r="B10269" i="5"/>
  <c r="A10297" i="5"/>
  <c r="B10249" i="5"/>
  <c r="A10281" i="5"/>
  <c r="B10233" i="5"/>
  <c r="A10321" i="5"/>
  <c r="B10273" i="5"/>
  <c r="A10287" i="5"/>
  <c r="B10239" i="5"/>
  <c r="A10284" i="5"/>
  <c r="B10236" i="5"/>
  <c r="A10282" i="5"/>
  <c r="B10234" i="5"/>
  <c r="A10302" i="5"/>
  <c r="B10254" i="5"/>
  <c r="A10298" i="5"/>
  <c r="B10250" i="5"/>
  <c r="O10454" i="5" l="1"/>
  <c r="P10406" i="5"/>
  <c r="O10466" i="5"/>
  <c r="P10418" i="5"/>
  <c r="O10429" i="5"/>
  <c r="P10381" i="5"/>
  <c r="O10476" i="5"/>
  <c r="P10428" i="5"/>
  <c r="O10434" i="5"/>
  <c r="P10386" i="5"/>
  <c r="O10490" i="5"/>
  <c r="P10442" i="5"/>
  <c r="O10473" i="5"/>
  <c r="P10425" i="5"/>
  <c r="O10455" i="5"/>
  <c r="P10407" i="5"/>
  <c r="O10445" i="5"/>
  <c r="P10397" i="5"/>
  <c r="O10449" i="5"/>
  <c r="P10401" i="5"/>
  <c r="O10472" i="5"/>
  <c r="P10424" i="5"/>
  <c r="O10475" i="5"/>
  <c r="P10427" i="5"/>
  <c r="O10461" i="5"/>
  <c r="P10413" i="5"/>
  <c r="O10474" i="5"/>
  <c r="P10426" i="5"/>
  <c r="O10441" i="5"/>
  <c r="P10393" i="5"/>
  <c r="O10492" i="5"/>
  <c r="P10444" i="5"/>
  <c r="O10501" i="5"/>
  <c r="P10453" i="5"/>
  <c r="O10464" i="5"/>
  <c r="P10416" i="5"/>
  <c r="O10436" i="5"/>
  <c r="P10388" i="5"/>
  <c r="O10462" i="5"/>
  <c r="P10414" i="5"/>
  <c r="O10435" i="5"/>
  <c r="P10387" i="5"/>
  <c r="O10458" i="5"/>
  <c r="P10410" i="5"/>
  <c r="O10487" i="5"/>
  <c r="P10439" i="5"/>
  <c r="O10447" i="5"/>
  <c r="P10399" i="5"/>
  <c r="O10443" i="5"/>
  <c r="P10395" i="5"/>
  <c r="O10451" i="5"/>
  <c r="P10403" i="5"/>
  <c r="O10432" i="5"/>
  <c r="P10384" i="5"/>
  <c r="O10460" i="5"/>
  <c r="P10412" i="5"/>
  <c r="O10440" i="5"/>
  <c r="P10392" i="5"/>
  <c r="O10504" i="5"/>
  <c r="P10456" i="5"/>
  <c r="O10471" i="5"/>
  <c r="P10423" i="5"/>
  <c r="O10421" i="5"/>
  <c r="P10373" i="5"/>
  <c r="O10422" i="5"/>
  <c r="P10374" i="5"/>
  <c r="O10438" i="5"/>
  <c r="P10390" i="5"/>
  <c r="O10420" i="5"/>
  <c r="P10372" i="5"/>
  <c r="O10452" i="5"/>
  <c r="P10404" i="5"/>
  <c r="O10465" i="5"/>
  <c r="P10417" i="5"/>
  <c r="O10459" i="5"/>
  <c r="P10411" i="5"/>
  <c r="O10448" i="5"/>
  <c r="P10400" i="5"/>
  <c r="O10450" i="5"/>
  <c r="P10402" i="5"/>
  <c r="O10430" i="5"/>
  <c r="P10382" i="5"/>
  <c r="O10433" i="5"/>
  <c r="P10385" i="5"/>
  <c r="O10437" i="5"/>
  <c r="P10389" i="5"/>
  <c r="O10457" i="5"/>
  <c r="P10409" i="5"/>
  <c r="O10446" i="5"/>
  <c r="P10398" i="5"/>
  <c r="O10515" i="5"/>
  <c r="P10467" i="5"/>
  <c r="O10463" i="5"/>
  <c r="P10415" i="5"/>
  <c r="O10431" i="5"/>
  <c r="P10383" i="5"/>
  <c r="M10321" i="5"/>
  <c r="N10321" i="5"/>
  <c r="Q10321" i="5" s="1"/>
  <c r="F10321" i="5" s="1"/>
  <c r="G10321" i="5" s="1"/>
  <c r="M10322" i="5"/>
  <c r="N10322" i="5"/>
  <c r="Q10322" i="5" s="1"/>
  <c r="F10322" i="5" s="1"/>
  <c r="G10322" i="5" s="1"/>
  <c r="M10323" i="5"/>
  <c r="N10323" i="5"/>
  <c r="Q10323" i="5" s="1"/>
  <c r="F10323" i="5" s="1"/>
  <c r="G10323" i="5" s="1"/>
  <c r="M10277" i="5"/>
  <c r="N10277" i="5"/>
  <c r="Q10277" i="5" s="1"/>
  <c r="F10277" i="5" s="1"/>
  <c r="G10277" i="5" s="1"/>
  <c r="M10309" i="5"/>
  <c r="N10309" i="5"/>
  <c r="Q10309" i="5" s="1"/>
  <c r="F10309" i="5" s="1"/>
  <c r="G10309" i="5" s="1"/>
  <c r="M10304" i="5"/>
  <c r="N10304" i="5"/>
  <c r="Q10304" i="5" s="1"/>
  <c r="F10304" i="5" s="1"/>
  <c r="G10304" i="5" s="1"/>
  <c r="M10280" i="5"/>
  <c r="N10280" i="5"/>
  <c r="Q10280" i="5" s="1"/>
  <c r="F10280" i="5" s="1"/>
  <c r="G10280" i="5" s="1"/>
  <c r="M10293" i="5"/>
  <c r="N10293" i="5"/>
  <c r="Q10293" i="5" s="1"/>
  <c r="F10293" i="5" s="1"/>
  <c r="G10293" i="5" s="1"/>
  <c r="M10314" i="5"/>
  <c r="N10314" i="5"/>
  <c r="Q10314" i="5" s="1"/>
  <c r="F10314" i="5" s="1"/>
  <c r="G10314" i="5" s="1"/>
  <c r="M10302" i="5"/>
  <c r="N10302" i="5"/>
  <c r="Q10302" i="5" s="1"/>
  <c r="F10302" i="5" s="1"/>
  <c r="G10302" i="5" s="1"/>
  <c r="M10317" i="5"/>
  <c r="N10317" i="5"/>
  <c r="Q10317" i="5" s="1"/>
  <c r="F10317" i="5" s="1"/>
  <c r="G10317" i="5" s="1"/>
  <c r="M10347" i="5"/>
  <c r="N10347" i="5"/>
  <c r="Q10347" i="5" s="1"/>
  <c r="F10347" i="5" s="1"/>
  <c r="G10347" i="5" s="1"/>
  <c r="M10319" i="5"/>
  <c r="N10319" i="5"/>
  <c r="Q10319" i="5" s="1"/>
  <c r="F10319" i="5" s="1"/>
  <c r="G10319" i="5" s="1"/>
  <c r="M10311" i="5"/>
  <c r="N10311" i="5"/>
  <c r="Q10311" i="5" s="1"/>
  <c r="F10311" i="5" s="1"/>
  <c r="G10311" i="5" s="1"/>
  <c r="M10296" i="5"/>
  <c r="N10296" i="5"/>
  <c r="Q10296" i="5" s="1"/>
  <c r="F10296" i="5" s="1"/>
  <c r="G10296" i="5" s="1"/>
  <c r="M10276" i="5"/>
  <c r="N10276" i="5"/>
  <c r="Q10276" i="5" s="1"/>
  <c r="F10276" i="5" s="1"/>
  <c r="G10276" i="5" s="1"/>
  <c r="M10298" i="5"/>
  <c r="N10298" i="5"/>
  <c r="Q10298" i="5" s="1"/>
  <c r="F10298" i="5" s="1"/>
  <c r="G10298" i="5" s="1"/>
  <c r="M10316" i="5"/>
  <c r="N10316" i="5"/>
  <c r="Q10316" i="5" s="1"/>
  <c r="F10316" i="5" s="1"/>
  <c r="G10316" i="5" s="1"/>
  <c r="M10282" i="5"/>
  <c r="N10282" i="5"/>
  <c r="Q10282" i="5" s="1"/>
  <c r="F10282" i="5" s="1"/>
  <c r="G10282" i="5" s="1"/>
  <c r="M10308" i="5"/>
  <c r="N10308" i="5"/>
  <c r="Q10308" i="5" s="1"/>
  <c r="F10308" i="5" s="1"/>
  <c r="G10308" i="5" s="1"/>
  <c r="M10307" i="5"/>
  <c r="N10307" i="5"/>
  <c r="Q10307" i="5" s="1"/>
  <c r="F10307" i="5" s="1"/>
  <c r="G10307" i="5" s="1"/>
  <c r="M10303" i="5"/>
  <c r="N10303" i="5"/>
  <c r="Q10303" i="5" s="1"/>
  <c r="F10303" i="5" s="1"/>
  <c r="G10303" i="5" s="1"/>
  <c r="M10290" i="5"/>
  <c r="N10290" i="5"/>
  <c r="Q10290" i="5" s="1"/>
  <c r="F10290" i="5" s="1"/>
  <c r="G10290" i="5" s="1"/>
  <c r="M10300" i="5"/>
  <c r="N10300" i="5"/>
  <c r="Q10300" i="5" s="1"/>
  <c r="F10300" i="5" s="1"/>
  <c r="G10300" i="5" s="1"/>
  <c r="M10294" i="5"/>
  <c r="N10294" i="5"/>
  <c r="Q10294" i="5" s="1"/>
  <c r="F10294" i="5" s="1"/>
  <c r="G10294" i="5" s="1"/>
  <c r="M10310" i="5"/>
  <c r="N10310" i="5"/>
  <c r="Q10310" i="5" s="1"/>
  <c r="F10310" i="5" s="1"/>
  <c r="G10310" i="5" s="1"/>
  <c r="M10284" i="5"/>
  <c r="N10284" i="5"/>
  <c r="Q10284" i="5" s="1"/>
  <c r="F10284" i="5" s="1"/>
  <c r="G10284" i="5" s="1"/>
  <c r="M10292" i="5"/>
  <c r="N10292" i="5"/>
  <c r="Q10292" i="5" s="1"/>
  <c r="F10292" i="5" s="1"/>
  <c r="G10292" i="5" s="1"/>
  <c r="M10306" i="5"/>
  <c r="N10306" i="5"/>
  <c r="Q10306" i="5" s="1"/>
  <c r="F10306" i="5" s="1"/>
  <c r="G10306" i="5" s="1"/>
  <c r="M10278" i="5"/>
  <c r="N10278" i="5"/>
  <c r="Q10278" i="5" s="1"/>
  <c r="F10278" i="5" s="1"/>
  <c r="G10278" i="5" s="1"/>
  <c r="M10288" i="5"/>
  <c r="N10288" i="5"/>
  <c r="Q10288" i="5" s="1"/>
  <c r="F10288" i="5" s="1"/>
  <c r="G10288" i="5" s="1"/>
  <c r="M10320" i="5"/>
  <c r="N10320" i="5"/>
  <c r="Q10320" i="5" s="1"/>
  <c r="F10320" i="5" s="1"/>
  <c r="G10320" i="5" s="1"/>
  <c r="M10291" i="5"/>
  <c r="N10291" i="5"/>
  <c r="Q10291" i="5" s="1"/>
  <c r="F10291" i="5" s="1"/>
  <c r="G10291" i="5" s="1"/>
  <c r="M10281" i="5"/>
  <c r="N10281" i="5"/>
  <c r="Q10281" i="5" s="1"/>
  <c r="F10281" i="5" s="1"/>
  <c r="G10281" i="5" s="1"/>
  <c r="M10289" i="5"/>
  <c r="N10289" i="5"/>
  <c r="Q10289" i="5" s="1"/>
  <c r="F10289" i="5" s="1"/>
  <c r="G10289" i="5" s="1"/>
  <c r="M10301" i="5"/>
  <c r="N10301" i="5"/>
  <c r="Q10301" i="5" s="1"/>
  <c r="F10301" i="5" s="1"/>
  <c r="G10301" i="5" s="1"/>
  <c r="M10315" i="5"/>
  <c r="N10315" i="5"/>
  <c r="Q10315" i="5" s="1"/>
  <c r="F10315" i="5" s="1"/>
  <c r="G10315" i="5" s="1"/>
  <c r="M10331" i="5"/>
  <c r="N10331" i="5"/>
  <c r="Q10331" i="5" s="1"/>
  <c r="F10331" i="5" s="1"/>
  <c r="G10331" i="5" s="1"/>
  <c r="M10285" i="5"/>
  <c r="N10285" i="5"/>
  <c r="Q10285" i="5" s="1"/>
  <c r="F10285" i="5" s="1"/>
  <c r="G10285" i="5" s="1"/>
  <c r="M10312" i="5"/>
  <c r="N10312" i="5"/>
  <c r="Q10312" i="5" s="1"/>
  <c r="F10312" i="5" s="1"/>
  <c r="G10312" i="5" s="1"/>
  <c r="M10297" i="5"/>
  <c r="N10297" i="5"/>
  <c r="Q10297" i="5" s="1"/>
  <c r="F10297" i="5" s="1"/>
  <c r="G10297" i="5" s="1"/>
  <c r="M10287" i="5"/>
  <c r="N10287" i="5"/>
  <c r="Q10287" i="5" s="1"/>
  <c r="F10287" i="5" s="1"/>
  <c r="G10287" i="5" s="1"/>
  <c r="M10313" i="5"/>
  <c r="N10313" i="5"/>
  <c r="Q10313" i="5" s="1"/>
  <c r="F10313" i="5" s="1"/>
  <c r="G10313" i="5" s="1"/>
  <c r="M10295" i="5"/>
  <c r="N10295" i="5"/>
  <c r="Q10295" i="5" s="1"/>
  <c r="F10295" i="5" s="1"/>
  <c r="G10295" i="5" s="1"/>
  <c r="M10305" i="5"/>
  <c r="N10305" i="5"/>
  <c r="Q10305" i="5" s="1"/>
  <c r="F10305" i="5" s="1"/>
  <c r="G10305" i="5" s="1"/>
  <c r="M10279" i="5"/>
  <c r="N10279" i="5"/>
  <c r="Q10279" i="5" s="1"/>
  <c r="F10279" i="5" s="1"/>
  <c r="G10279" i="5" s="1"/>
  <c r="M10286" i="5"/>
  <c r="N10286" i="5"/>
  <c r="Q10286" i="5" s="1"/>
  <c r="F10286" i="5" s="1"/>
  <c r="G10286" i="5" s="1"/>
  <c r="M10318" i="5"/>
  <c r="N10318" i="5"/>
  <c r="Q10318" i="5" s="1"/>
  <c r="F10318" i="5" s="1"/>
  <c r="G10318" i="5" s="1"/>
  <c r="A10350" i="5"/>
  <c r="B10302" i="5"/>
  <c r="A10365" i="5"/>
  <c r="B10317" i="5"/>
  <c r="A10395" i="5"/>
  <c r="B10347" i="5"/>
  <c r="A10367" i="5"/>
  <c r="B10319" i="5"/>
  <c r="A10359" i="5"/>
  <c r="B10311" i="5"/>
  <c r="A10344" i="5"/>
  <c r="B10296" i="5"/>
  <c r="A10324" i="5"/>
  <c r="B10276" i="5"/>
  <c r="A10332" i="5"/>
  <c r="B10284" i="5"/>
  <c r="A10340" i="5"/>
  <c r="B10292" i="5"/>
  <c r="A10354" i="5"/>
  <c r="B10306" i="5"/>
  <c r="A10326" i="5"/>
  <c r="B10278" i="5"/>
  <c r="A10336" i="5"/>
  <c r="B10288" i="5"/>
  <c r="A10368" i="5"/>
  <c r="B10320" i="5"/>
  <c r="A10339" i="5"/>
  <c r="B10291" i="5"/>
  <c r="A10346" i="5"/>
  <c r="B10298" i="5"/>
  <c r="A10345" i="5"/>
  <c r="B10297" i="5"/>
  <c r="A10333" i="5"/>
  <c r="B10285" i="5"/>
  <c r="A10341" i="5"/>
  <c r="B10293" i="5"/>
  <c r="A10358" i="5"/>
  <c r="B10310" i="5"/>
  <c r="A10364" i="5"/>
  <c r="B10316" i="5"/>
  <c r="A10362" i="5"/>
  <c r="B10314" i="5"/>
  <c r="A10356" i="5"/>
  <c r="B10308" i="5"/>
  <c r="A10351" i="5"/>
  <c r="B10303" i="5"/>
  <c r="A10338" i="5"/>
  <c r="B10290" i="5"/>
  <c r="A10348" i="5"/>
  <c r="B10300" i="5"/>
  <c r="A10342" i="5"/>
  <c r="B10294" i="5"/>
  <c r="A10335" i="5"/>
  <c r="B10287" i="5"/>
  <c r="A10361" i="5"/>
  <c r="B10313" i="5"/>
  <c r="A10343" i="5"/>
  <c r="B10295" i="5"/>
  <c r="A10353" i="5"/>
  <c r="B10305" i="5"/>
  <c r="A10327" i="5"/>
  <c r="B10279" i="5"/>
  <c r="A10334" i="5"/>
  <c r="B10286" i="5"/>
  <c r="A10366" i="5"/>
  <c r="B10318" i="5"/>
  <c r="A10329" i="5"/>
  <c r="B10281" i="5"/>
  <c r="A10360" i="5"/>
  <c r="B10312" i="5"/>
  <c r="A10337" i="5"/>
  <c r="B10289" i="5"/>
  <c r="A10349" i="5"/>
  <c r="B10301" i="5"/>
  <c r="A10363" i="5"/>
  <c r="B10315" i="5"/>
  <c r="A10379" i="5"/>
  <c r="B10331" i="5"/>
  <c r="A10330" i="5"/>
  <c r="B10282" i="5"/>
  <c r="A10355" i="5"/>
  <c r="B10307" i="5"/>
  <c r="A10369" i="5"/>
  <c r="B10321" i="5"/>
  <c r="A10370" i="5"/>
  <c r="B10322" i="5"/>
  <c r="A10371" i="5"/>
  <c r="B10323" i="5"/>
  <c r="A10325" i="5"/>
  <c r="B10277" i="5"/>
  <c r="A10357" i="5"/>
  <c r="B10309" i="5"/>
  <c r="A10352" i="5"/>
  <c r="B10304" i="5"/>
  <c r="A10328" i="5"/>
  <c r="B10280" i="5"/>
  <c r="O10486" i="5" l="1"/>
  <c r="P10438" i="5"/>
  <c r="O10511" i="5"/>
  <c r="P10463" i="5"/>
  <c r="O10482" i="5"/>
  <c r="P10434" i="5"/>
  <c r="O10494" i="5"/>
  <c r="P10446" i="5"/>
  <c r="O10507" i="5"/>
  <c r="P10459" i="5"/>
  <c r="O10519" i="5"/>
  <c r="P10471" i="5"/>
  <c r="O10495" i="5"/>
  <c r="P10447" i="5"/>
  <c r="O10549" i="5"/>
  <c r="P10501" i="5"/>
  <c r="O10497" i="5"/>
  <c r="P10449" i="5"/>
  <c r="O10477" i="5"/>
  <c r="P10429" i="5"/>
  <c r="O10481" i="5"/>
  <c r="P10433" i="5"/>
  <c r="O10468" i="5"/>
  <c r="P10420" i="5"/>
  <c r="O10508" i="5"/>
  <c r="P10460" i="5"/>
  <c r="O10483" i="5"/>
  <c r="P10435" i="5"/>
  <c r="O10522" i="5"/>
  <c r="P10474" i="5"/>
  <c r="O10521" i="5"/>
  <c r="P10473" i="5"/>
  <c r="O10498" i="5"/>
  <c r="P10450" i="5"/>
  <c r="O10523" i="5"/>
  <c r="P10475" i="5"/>
  <c r="O10469" i="5"/>
  <c r="P10421" i="5"/>
  <c r="O10478" i="5"/>
  <c r="P10430" i="5"/>
  <c r="O10509" i="5"/>
  <c r="P10461" i="5"/>
  <c r="O10484" i="5"/>
  <c r="P10436" i="5"/>
  <c r="O10505" i="5"/>
  <c r="P10457" i="5"/>
  <c r="O10513" i="5"/>
  <c r="P10465" i="5"/>
  <c r="O10552" i="5"/>
  <c r="P10504" i="5"/>
  <c r="O10535" i="5"/>
  <c r="P10487" i="5"/>
  <c r="O10540" i="5"/>
  <c r="P10492" i="5"/>
  <c r="O10493" i="5"/>
  <c r="P10445" i="5"/>
  <c r="O10514" i="5"/>
  <c r="P10466" i="5"/>
  <c r="O10479" i="5"/>
  <c r="P10431" i="5"/>
  <c r="O10480" i="5"/>
  <c r="P10432" i="5"/>
  <c r="O10510" i="5"/>
  <c r="P10462" i="5"/>
  <c r="O10470" i="5"/>
  <c r="P10422" i="5"/>
  <c r="O10538" i="5"/>
  <c r="P10490" i="5"/>
  <c r="O10499" i="5"/>
  <c r="P10451" i="5"/>
  <c r="O10563" i="5"/>
  <c r="P10515" i="5"/>
  <c r="O10496" i="5"/>
  <c r="P10448" i="5"/>
  <c r="O10491" i="5"/>
  <c r="P10443" i="5"/>
  <c r="O10512" i="5"/>
  <c r="P10464" i="5"/>
  <c r="O10520" i="5"/>
  <c r="P10472" i="5"/>
  <c r="O10524" i="5"/>
  <c r="P10476" i="5"/>
  <c r="O10485" i="5"/>
  <c r="P10437" i="5"/>
  <c r="O10500" i="5"/>
  <c r="P10452" i="5"/>
  <c r="O10488" i="5"/>
  <c r="P10440" i="5"/>
  <c r="O10506" i="5"/>
  <c r="P10458" i="5"/>
  <c r="O10489" i="5"/>
  <c r="P10441" i="5"/>
  <c r="O10503" i="5"/>
  <c r="P10455" i="5"/>
  <c r="O10502" i="5"/>
  <c r="P10454" i="5"/>
  <c r="M10370" i="5"/>
  <c r="N10370" i="5"/>
  <c r="Q10370" i="5" s="1"/>
  <c r="F10370" i="5" s="1"/>
  <c r="G10370" i="5" s="1"/>
  <c r="M10337" i="5"/>
  <c r="N10337" i="5"/>
  <c r="Q10337" i="5" s="1"/>
  <c r="F10337" i="5" s="1"/>
  <c r="G10337" i="5" s="1"/>
  <c r="M10343" i="5"/>
  <c r="N10343" i="5"/>
  <c r="Q10343" i="5" s="1"/>
  <c r="F10343" i="5" s="1"/>
  <c r="G10343" i="5" s="1"/>
  <c r="M10356" i="5"/>
  <c r="N10356" i="5"/>
  <c r="Q10356" i="5" s="1"/>
  <c r="F10356" i="5" s="1"/>
  <c r="G10356" i="5" s="1"/>
  <c r="M10346" i="5"/>
  <c r="N10346" i="5"/>
  <c r="Q10346" i="5" s="1"/>
  <c r="F10346" i="5" s="1"/>
  <c r="G10346" i="5" s="1"/>
  <c r="M10332" i="5"/>
  <c r="N10332" i="5"/>
  <c r="Q10332" i="5" s="1"/>
  <c r="F10332" i="5" s="1"/>
  <c r="G10332" i="5" s="1"/>
  <c r="M10350" i="5"/>
  <c r="N10350" i="5"/>
  <c r="Q10350" i="5" s="1"/>
  <c r="F10350" i="5" s="1"/>
  <c r="G10350" i="5" s="1"/>
  <c r="M10352" i="5"/>
  <c r="N10352" i="5"/>
  <c r="Q10352" i="5" s="1"/>
  <c r="F10352" i="5" s="1"/>
  <c r="G10352" i="5" s="1"/>
  <c r="M10330" i="5"/>
  <c r="N10330" i="5"/>
  <c r="Q10330" i="5" s="1"/>
  <c r="F10330" i="5" s="1"/>
  <c r="G10330" i="5" s="1"/>
  <c r="M10366" i="5"/>
  <c r="N10366" i="5"/>
  <c r="Q10366" i="5" s="1"/>
  <c r="F10366" i="5" s="1"/>
  <c r="G10366" i="5" s="1"/>
  <c r="M10342" i="5"/>
  <c r="N10342" i="5"/>
  <c r="Q10342" i="5" s="1"/>
  <c r="F10342" i="5" s="1"/>
  <c r="G10342" i="5" s="1"/>
  <c r="M10358" i="5"/>
  <c r="N10358" i="5"/>
  <c r="Q10358" i="5" s="1"/>
  <c r="F10358" i="5" s="1"/>
  <c r="G10358" i="5" s="1"/>
  <c r="M10336" i="5"/>
  <c r="N10336" i="5"/>
  <c r="Q10336" i="5" s="1"/>
  <c r="F10336" i="5" s="1"/>
  <c r="G10336" i="5" s="1"/>
  <c r="M10359" i="5"/>
  <c r="N10359" i="5"/>
  <c r="Q10359" i="5" s="1"/>
  <c r="F10359" i="5" s="1"/>
  <c r="G10359" i="5" s="1"/>
  <c r="M10328" i="5"/>
  <c r="N10328" i="5"/>
  <c r="Q10328" i="5" s="1"/>
  <c r="F10328" i="5" s="1"/>
  <c r="G10328" i="5" s="1"/>
  <c r="M10355" i="5"/>
  <c r="N10355" i="5"/>
  <c r="Q10355" i="5" s="1"/>
  <c r="F10355" i="5" s="1"/>
  <c r="G10355" i="5" s="1"/>
  <c r="M10335" i="5"/>
  <c r="N10335" i="5"/>
  <c r="Q10335" i="5" s="1"/>
  <c r="F10335" i="5" s="1"/>
  <c r="G10335" i="5" s="1"/>
  <c r="M10368" i="5"/>
  <c r="N10368" i="5"/>
  <c r="Q10368" i="5" s="1"/>
  <c r="F10368" i="5" s="1"/>
  <c r="G10368" i="5" s="1"/>
  <c r="M10357" i="5"/>
  <c r="N10357" i="5"/>
  <c r="Q10357" i="5" s="1"/>
  <c r="F10357" i="5" s="1"/>
  <c r="G10357" i="5" s="1"/>
  <c r="M10379" i="5"/>
  <c r="N10379" i="5"/>
  <c r="Q10379" i="5" s="1"/>
  <c r="F10379" i="5" s="1"/>
  <c r="G10379" i="5" s="1"/>
  <c r="M10334" i="5"/>
  <c r="N10334" i="5"/>
  <c r="Q10334" i="5" s="1"/>
  <c r="F10334" i="5" s="1"/>
  <c r="G10334" i="5" s="1"/>
  <c r="M10348" i="5"/>
  <c r="N10348" i="5"/>
  <c r="Q10348" i="5" s="1"/>
  <c r="F10348" i="5" s="1"/>
  <c r="G10348" i="5" s="1"/>
  <c r="M10341" i="5"/>
  <c r="N10341" i="5"/>
  <c r="Q10341" i="5" s="1"/>
  <c r="F10341" i="5" s="1"/>
  <c r="G10341" i="5" s="1"/>
  <c r="M10326" i="5"/>
  <c r="N10326" i="5"/>
  <c r="Q10326" i="5" s="1"/>
  <c r="F10326" i="5" s="1"/>
  <c r="G10326" i="5" s="1"/>
  <c r="M10367" i="5"/>
  <c r="N10367" i="5"/>
  <c r="Q10367" i="5" s="1"/>
  <c r="F10367" i="5" s="1"/>
  <c r="G10367" i="5" s="1"/>
  <c r="M10360" i="5"/>
  <c r="N10360" i="5"/>
  <c r="Q10360" i="5" s="1"/>
  <c r="F10360" i="5" s="1"/>
  <c r="G10360" i="5" s="1"/>
  <c r="M10361" i="5"/>
  <c r="N10361" i="5"/>
  <c r="Q10361" i="5" s="1"/>
  <c r="F10361" i="5" s="1"/>
  <c r="G10361" i="5" s="1"/>
  <c r="M10339" i="5"/>
  <c r="N10339" i="5"/>
  <c r="Q10339" i="5" s="1"/>
  <c r="F10339" i="5" s="1"/>
  <c r="G10339" i="5" s="1"/>
  <c r="M10324" i="5"/>
  <c r="N10324" i="5"/>
  <c r="Q10324" i="5" s="1"/>
  <c r="F10324" i="5" s="1"/>
  <c r="G10324" i="5" s="1"/>
  <c r="M10329" i="5"/>
  <c r="N10329" i="5"/>
  <c r="Q10329" i="5" s="1"/>
  <c r="F10329" i="5" s="1"/>
  <c r="G10329" i="5" s="1"/>
  <c r="M10364" i="5"/>
  <c r="N10364" i="5"/>
  <c r="Q10364" i="5" s="1"/>
  <c r="F10364" i="5" s="1"/>
  <c r="G10364" i="5" s="1"/>
  <c r="M10344" i="5"/>
  <c r="N10344" i="5"/>
  <c r="Q10344" i="5" s="1"/>
  <c r="F10344" i="5" s="1"/>
  <c r="G10344" i="5" s="1"/>
  <c r="M10325" i="5"/>
  <c r="N10325" i="5"/>
  <c r="Q10325" i="5" s="1"/>
  <c r="F10325" i="5" s="1"/>
  <c r="G10325" i="5" s="1"/>
  <c r="M10363" i="5"/>
  <c r="N10363" i="5"/>
  <c r="Q10363" i="5" s="1"/>
  <c r="F10363" i="5" s="1"/>
  <c r="G10363" i="5" s="1"/>
  <c r="M10327" i="5"/>
  <c r="N10327" i="5"/>
  <c r="Q10327" i="5" s="1"/>
  <c r="F10327" i="5" s="1"/>
  <c r="G10327" i="5" s="1"/>
  <c r="M10338" i="5"/>
  <c r="N10338" i="5"/>
  <c r="Q10338" i="5" s="1"/>
  <c r="F10338" i="5" s="1"/>
  <c r="G10338" i="5" s="1"/>
  <c r="M10333" i="5"/>
  <c r="N10333" i="5"/>
  <c r="Q10333" i="5" s="1"/>
  <c r="F10333" i="5" s="1"/>
  <c r="G10333" i="5" s="1"/>
  <c r="M10354" i="5"/>
  <c r="N10354" i="5"/>
  <c r="Q10354" i="5" s="1"/>
  <c r="F10354" i="5" s="1"/>
  <c r="G10354" i="5" s="1"/>
  <c r="M10395" i="5"/>
  <c r="N10395" i="5"/>
  <c r="Q10395" i="5" s="1"/>
  <c r="F10395" i="5" s="1"/>
  <c r="G10395" i="5" s="1"/>
  <c r="M10369" i="5"/>
  <c r="N10369" i="5"/>
  <c r="Q10369" i="5" s="1"/>
  <c r="F10369" i="5" s="1"/>
  <c r="G10369" i="5" s="1"/>
  <c r="M10362" i="5"/>
  <c r="N10362" i="5"/>
  <c r="Q10362" i="5" s="1"/>
  <c r="F10362" i="5" s="1"/>
  <c r="G10362" i="5" s="1"/>
  <c r="M10371" i="5"/>
  <c r="N10371" i="5"/>
  <c r="Q10371" i="5" s="1"/>
  <c r="F10371" i="5" s="1"/>
  <c r="G10371" i="5" s="1"/>
  <c r="M10349" i="5"/>
  <c r="N10349" i="5"/>
  <c r="Q10349" i="5" s="1"/>
  <c r="F10349" i="5" s="1"/>
  <c r="G10349" i="5" s="1"/>
  <c r="M10353" i="5"/>
  <c r="N10353" i="5"/>
  <c r="Q10353" i="5" s="1"/>
  <c r="F10353" i="5" s="1"/>
  <c r="G10353" i="5" s="1"/>
  <c r="M10351" i="5"/>
  <c r="N10351" i="5"/>
  <c r="Q10351" i="5" s="1"/>
  <c r="F10351" i="5" s="1"/>
  <c r="G10351" i="5" s="1"/>
  <c r="M10345" i="5"/>
  <c r="N10345" i="5"/>
  <c r="Q10345" i="5" s="1"/>
  <c r="F10345" i="5" s="1"/>
  <c r="G10345" i="5" s="1"/>
  <c r="M10340" i="5"/>
  <c r="N10340" i="5"/>
  <c r="Q10340" i="5" s="1"/>
  <c r="F10340" i="5" s="1"/>
  <c r="G10340" i="5" s="1"/>
  <c r="M10365" i="5"/>
  <c r="N10365" i="5"/>
  <c r="Q10365" i="5" s="1"/>
  <c r="F10365" i="5" s="1"/>
  <c r="G10365" i="5" s="1"/>
  <c r="A10378" i="5"/>
  <c r="B10330" i="5"/>
  <c r="A10414" i="5"/>
  <c r="B10366" i="5"/>
  <c r="A10390" i="5"/>
  <c r="B10342" i="5"/>
  <c r="A10406" i="5"/>
  <c r="B10358" i="5"/>
  <c r="A10384" i="5"/>
  <c r="B10336" i="5"/>
  <c r="A10407" i="5"/>
  <c r="B10359" i="5"/>
  <c r="A10427" i="5"/>
  <c r="B10379" i="5"/>
  <c r="A10373" i="5"/>
  <c r="B10325" i="5"/>
  <c r="A10411" i="5"/>
  <c r="B10363" i="5"/>
  <c r="A10375" i="5"/>
  <c r="B10327" i="5"/>
  <c r="A10386" i="5"/>
  <c r="B10338" i="5"/>
  <c r="A10381" i="5"/>
  <c r="B10333" i="5"/>
  <c r="A10402" i="5"/>
  <c r="B10354" i="5"/>
  <c r="A10443" i="5"/>
  <c r="B10395" i="5"/>
  <c r="A10376" i="5"/>
  <c r="B10328" i="5"/>
  <c r="A10403" i="5"/>
  <c r="B10355" i="5"/>
  <c r="A10377" i="5"/>
  <c r="B10329" i="5"/>
  <c r="A10383" i="5"/>
  <c r="B10335" i="5"/>
  <c r="A10412" i="5"/>
  <c r="B10364" i="5"/>
  <c r="A10416" i="5"/>
  <c r="B10368" i="5"/>
  <c r="A10392" i="5"/>
  <c r="B10344" i="5"/>
  <c r="A10382" i="5"/>
  <c r="B10334" i="5"/>
  <c r="A10389" i="5"/>
  <c r="B10341" i="5"/>
  <c r="A10374" i="5"/>
  <c r="B10326" i="5"/>
  <c r="A10415" i="5"/>
  <c r="B10367" i="5"/>
  <c r="A10419" i="5"/>
  <c r="B10371" i="5"/>
  <c r="A10397" i="5"/>
  <c r="B10349" i="5"/>
  <c r="A10401" i="5"/>
  <c r="B10353" i="5"/>
  <c r="A10399" i="5"/>
  <c r="B10351" i="5"/>
  <c r="A10393" i="5"/>
  <c r="B10345" i="5"/>
  <c r="A10388" i="5"/>
  <c r="B10340" i="5"/>
  <c r="A10413" i="5"/>
  <c r="B10365" i="5"/>
  <c r="A10417" i="5"/>
  <c r="B10369" i="5"/>
  <c r="A10408" i="5"/>
  <c r="B10360" i="5"/>
  <c r="A10409" i="5"/>
  <c r="B10361" i="5"/>
  <c r="A10410" i="5"/>
  <c r="B10362" i="5"/>
  <c r="A10387" i="5"/>
  <c r="B10339" i="5"/>
  <c r="A10372" i="5"/>
  <c r="B10324" i="5"/>
  <c r="A10400" i="5"/>
  <c r="B10352" i="5"/>
  <c r="A10405" i="5"/>
  <c r="B10357" i="5"/>
  <c r="A10396" i="5"/>
  <c r="B10348" i="5"/>
  <c r="A10418" i="5"/>
  <c r="B10370" i="5"/>
  <c r="A10385" i="5"/>
  <c r="B10337" i="5"/>
  <c r="A10391" i="5"/>
  <c r="B10343" i="5"/>
  <c r="A10404" i="5"/>
  <c r="B10356" i="5"/>
  <c r="A10394" i="5"/>
  <c r="B10346" i="5"/>
  <c r="A10380" i="5"/>
  <c r="B10332" i="5"/>
  <c r="A10398" i="5"/>
  <c r="B10350" i="5"/>
  <c r="O10550" i="5" l="1"/>
  <c r="P10502" i="5"/>
  <c r="O10526" i="5"/>
  <c r="P10478" i="5"/>
  <c r="O10516" i="5"/>
  <c r="P10468" i="5"/>
  <c r="O10537" i="5"/>
  <c r="P10489" i="5"/>
  <c r="O10560" i="5"/>
  <c r="P10512" i="5"/>
  <c r="O10558" i="5"/>
  <c r="P10510" i="5"/>
  <c r="O10600" i="5"/>
  <c r="P10552" i="5"/>
  <c r="O10571" i="5"/>
  <c r="P10523" i="5"/>
  <c r="O10529" i="5"/>
  <c r="P10481" i="5"/>
  <c r="O10542" i="5"/>
  <c r="P10494" i="5"/>
  <c r="O10554" i="5"/>
  <c r="P10506" i="5"/>
  <c r="O10539" i="5"/>
  <c r="P10491" i="5"/>
  <c r="O10528" i="5"/>
  <c r="P10480" i="5"/>
  <c r="O10561" i="5"/>
  <c r="P10513" i="5"/>
  <c r="O10546" i="5"/>
  <c r="P10498" i="5"/>
  <c r="O10525" i="5"/>
  <c r="P10477" i="5"/>
  <c r="O10530" i="5"/>
  <c r="P10482" i="5"/>
  <c r="O10517" i="5"/>
  <c r="P10469" i="5"/>
  <c r="O10572" i="5"/>
  <c r="P10524" i="5"/>
  <c r="O10556" i="5"/>
  <c r="P10508" i="5"/>
  <c r="O10551" i="5"/>
  <c r="P10503" i="5"/>
  <c r="O10568" i="5"/>
  <c r="P10520" i="5"/>
  <c r="O10555" i="5"/>
  <c r="P10507" i="5"/>
  <c r="O10536" i="5"/>
  <c r="P10488" i="5"/>
  <c r="O10544" i="5"/>
  <c r="P10496" i="5"/>
  <c r="O10527" i="5"/>
  <c r="P10479" i="5"/>
  <c r="O10553" i="5"/>
  <c r="P10505" i="5"/>
  <c r="O10569" i="5"/>
  <c r="P10521" i="5"/>
  <c r="O10545" i="5"/>
  <c r="P10497" i="5"/>
  <c r="O10559" i="5"/>
  <c r="P10511" i="5"/>
  <c r="O10588" i="5"/>
  <c r="P10540" i="5"/>
  <c r="O10583" i="5"/>
  <c r="P10535" i="5"/>
  <c r="O10533" i="5"/>
  <c r="P10485" i="5"/>
  <c r="O10547" i="5"/>
  <c r="P10499" i="5"/>
  <c r="O10541" i="5"/>
  <c r="P10493" i="5"/>
  <c r="O10557" i="5"/>
  <c r="P10509" i="5"/>
  <c r="P10483" i="5"/>
  <c r="O10531" i="5"/>
  <c r="O10543" i="5"/>
  <c r="P10495" i="5"/>
  <c r="O10586" i="5"/>
  <c r="P10538" i="5"/>
  <c r="O10567" i="5"/>
  <c r="P10519" i="5"/>
  <c r="O10518" i="5"/>
  <c r="P10470" i="5"/>
  <c r="O10548" i="5"/>
  <c r="P10500" i="5"/>
  <c r="O10611" i="5"/>
  <c r="P10563" i="5"/>
  <c r="O10562" i="5"/>
  <c r="P10514" i="5"/>
  <c r="O10532" i="5"/>
  <c r="P10484" i="5"/>
  <c r="O10570" i="5"/>
  <c r="P10522" i="5"/>
  <c r="O10597" i="5"/>
  <c r="P10549" i="5"/>
  <c r="O10534" i="5"/>
  <c r="P10486" i="5"/>
  <c r="M10380" i="5"/>
  <c r="N10380" i="5"/>
  <c r="Q10380" i="5" s="1"/>
  <c r="F10380" i="5" s="1"/>
  <c r="G10380" i="5" s="1"/>
  <c r="M10405" i="5"/>
  <c r="N10405" i="5"/>
  <c r="Q10405" i="5" s="1"/>
  <c r="F10405" i="5" s="1"/>
  <c r="G10405" i="5" s="1"/>
  <c r="M10417" i="5"/>
  <c r="N10417" i="5"/>
  <c r="Q10417" i="5" s="1"/>
  <c r="F10417" i="5" s="1"/>
  <c r="G10417" i="5" s="1"/>
  <c r="M10419" i="5"/>
  <c r="N10419" i="5"/>
  <c r="Q10419" i="5" s="1"/>
  <c r="F10419" i="5" s="1"/>
  <c r="G10419" i="5" s="1"/>
  <c r="M10412" i="5"/>
  <c r="N10412" i="5"/>
  <c r="Q10412" i="5" s="1"/>
  <c r="F10412" i="5" s="1"/>
  <c r="G10412" i="5" s="1"/>
  <c r="M10381" i="5"/>
  <c r="N10381" i="5"/>
  <c r="Q10381" i="5" s="1"/>
  <c r="F10381" i="5" s="1"/>
  <c r="G10381" i="5" s="1"/>
  <c r="M10384" i="5"/>
  <c r="N10384" i="5"/>
  <c r="Q10384" i="5" s="1"/>
  <c r="F10384" i="5" s="1"/>
  <c r="G10384" i="5" s="1"/>
  <c r="M10399" i="5"/>
  <c r="N10399" i="5"/>
  <c r="Q10399" i="5" s="1"/>
  <c r="F10399" i="5" s="1"/>
  <c r="G10399" i="5" s="1"/>
  <c r="M10373" i="5"/>
  <c r="N10373" i="5"/>
  <c r="Q10373" i="5" s="1"/>
  <c r="F10373" i="5" s="1"/>
  <c r="G10373" i="5" s="1"/>
  <c r="M10443" i="5"/>
  <c r="N10443" i="5"/>
  <c r="Q10443" i="5" s="1"/>
  <c r="F10443" i="5" s="1"/>
  <c r="G10443" i="5" s="1"/>
  <c r="M10418" i="5"/>
  <c r="N10418" i="5"/>
  <c r="Q10418" i="5" s="1"/>
  <c r="F10418" i="5" s="1"/>
  <c r="G10418" i="5" s="1"/>
  <c r="M10409" i="5"/>
  <c r="N10409" i="5"/>
  <c r="Q10409" i="5" s="1"/>
  <c r="F10409" i="5" s="1"/>
  <c r="G10409" i="5" s="1"/>
  <c r="M10392" i="5"/>
  <c r="N10392" i="5"/>
  <c r="Q10392" i="5" s="1"/>
  <c r="F10392" i="5" s="1"/>
  <c r="G10392" i="5" s="1"/>
  <c r="M10427" i="5"/>
  <c r="N10427" i="5"/>
  <c r="Q10427" i="5" s="1"/>
  <c r="F10427" i="5" s="1"/>
  <c r="G10427" i="5" s="1"/>
  <c r="M10398" i="5"/>
  <c r="N10398" i="5"/>
  <c r="Q10398" i="5" s="1"/>
  <c r="F10398" i="5" s="1"/>
  <c r="G10398" i="5" s="1"/>
  <c r="M10408" i="5"/>
  <c r="N10408" i="5"/>
  <c r="Q10408" i="5" s="1"/>
  <c r="F10408" i="5" s="1"/>
  <c r="G10408" i="5" s="1"/>
  <c r="M10416" i="5"/>
  <c r="N10416" i="5"/>
  <c r="Q10416" i="5" s="1"/>
  <c r="F10416" i="5" s="1"/>
  <c r="G10416" i="5" s="1"/>
  <c r="M10400" i="5"/>
  <c r="N10400" i="5"/>
  <c r="Q10400" i="5" s="1"/>
  <c r="F10400" i="5" s="1"/>
  <c r="G10400" i="5" s="1"/>
  <c r="M10415" i="5"/>
  <c r="N10415" i="5"/>
  <c r="Q10415" i="5" s="1"/>
  <c r="F10415" i="5" s="1"/>
  <c r="G10415" i="5" s="1"/>
  <c r="M10383" i="5"/>
  <c r="N10383" i="5"/>
  <c r="Q10383" i="5" s="1"/>
  <c r="F10383" i="5" s="1"/>
  <c r="G10383" i="5" s="1"/>
  <c r="M10406" i="5"/>
  <c r="N10406" i="5"/>
  <c r="Q10406" i="5" s="1"/>
  <c r="F10406" i="5" s="1"/>
  <c r="G10406" i="5" s="1"/>
  <c r="M10385" i="5"/>
  <c r="N10385" i="5"/>
  <c r="Q10385" i="5" s="1"/>
  <c r="F10385" i="5" s="1"/>
  <c r="G10385" i="5" s="1"/>
  <c r="M10376" i="5"/>
  <c r="N10376" i="5"/>
  <c r="Q10376" i="5" s="1"/>
  <c r="F10376" i="5" s="1"/>
  <c r="G10376" i="5" s="1"/>
  <c r="M10401" i="5"/>
  <c r="N10401" i="5"/>
  <c r="Q10401" i="5" s="1"/>
  <c r="F10401" i="5" s="1"/>
  <c r="G10401" i="5" s="1"/>
  <c r="M10394" i="5"/>
  <c r="N10394" i="5"/>
  <c r="Q10394" i="5" s="1"/>
  <c r="F10394" i="5" s="1"/>
  <c r="G10394" i="5" s="1"/>
  <c r="M10413" i="5"/>
  <c r="N10413" i="5"/>
  <c r="Q10413" i="5" s="1"/>
  <c r="F10413" i="5" s="1"/>
  <c r="G10413" i="5" s="1"/>
  <c r="M10386" i="5"/>
  <c r="N10386" i="5"/>
  <c r="Q10386" i="5" s="1"/>
  <c r="F10386" i="5" s="1"/>
  <c r="G10386" i="5" s="1"/>
  <c r="M10404" i="5"/>
  <c r="N10404" i="5"/>
  <c r="Q10404" i="5" s="1"/>
  <c r="F10404" i="5" s="1"/>
  <c r="G10404" i="5" s="1"/>
  <c r="M10372" i="5"/>
  <c r="N10372" i="5"/>
  <c r="Q10372" i="5" s="1"/>
  <c r="F10372" i="5" s="1"/>
  <c r="G10372" i="5" s="1"/>
  <c r="M10388" i="5"/>
  <c r="N10388" i="5"/>
  <c r="Q10388" i="5" s="1"/>
  <c r="F10388" i="5" s="1"/>
  <c r="G10388" i="5" s="1"/>
  <c r="M10374" i="5"/>
  <c r="N10374" i="5"/>
  <c r="Q10374" i="5" s="1"/>
  <c r="F10374" i="5" s="1"/>
  <c r="G10374" i="5" s="1"/>
  <c r="M10377" i="5"/>
  <c r="N10377" i="5"/>
  <c r="Q10377" i="5" s="1"/>
  <c r="F10377" i="5" s="1"/>
  <c r="G10377" i="5" s="1"/>
  <c r="M10375" i="5"/>
  <c r="N10375" i="5"/>
  <c r="Q10375" i="5" s="1"/>
  <c r="F10375" i="5" s="1"/>
  <c r="G10375" i="5" s="1"/>
  <c r="M10390" i="5"/>
  <c r="N10390" i="5"/>
  <c r="Q10390" i="5" s="1"/>
  <c r="F10390" i="5" s="1"/>
  <c r="G10390" i="5" s="1"/>
  <c r="M10410" i="5"/>
  <c r="N10410" i="5"/>
  <c r="Q10410" i="5" s="1"/>
  <c r="F10410" i="5" s="1"/>
  <c r="G10410" i="5" s="1"/>
  <c r="M10382" i="5"/>
  <c r="N10382" i="5"/>
  <c r="Q10382" i="5" s="1"/>
  <c r="F10382" i="5" s="1"/>
  <c r="G10382" i="5" s="1"/>
  <c r="M10378" i="5"/>
  <c r="N10378" i="5"/>
  <c r="Q10378" i="5" s="1"/>
  <c r="F10378" i="5" s="1"/>
  <c r="G10378" i="5" s="1"/>
  <c r="M10396" i="5"/>
  <c r="N10396" i="5"/>
  <c r="Q10396" i="5" s="1"/>
  <c r="F10396" i="5" s="1"/>
  <c r="G10396" i="5" s="1"/>
  <c r="M10397" i="5"/>
  <c r="N10397" i="5"/>
  <c r="Q10397" i="5" s="1"/>
  <c r="F10397" i="5" s="1"/>
  <c r="G10397" i="5" s="1"/>
  <c r="M10402" i="5"/>
  <c r="N10402" i="5"/>
  <c r="Q10402" i="5" s="1"/>
  <c r="F10402" i="5" s="1"/>
  <c r="G10402" i="5" s="1"/>
  <c r="M10407" i="5"/>
  <c r="N10407" i="5"/>
  <c r="Q10407" i="5" s="1"/>
  <c r="F10407" i="5" s="1"/>
  <c r="G10407" i="5" s="1"/>
  <c r="M10391" i="5"/>
  <c r="N10391" i="5"/>
  <c r="Q10391" i="5" s="1"/>
  <c r="F10391" i="5" s="1"/>
  <c r="G10391" i="5" s="1"/>
  <c r="M10387" i="5"/>
  <c r="N10387" i="5"/>
  <c r="Q10387" i="5" s="1"/>
  <c r="F10387" i="5" s="1"/>
  <c r="G10387" i="5" s="1"/>
  <c r="M10393" i="5"/>
  <c r="N10393" i="5"/>
  <c r="Q10393" i="5" s="1"/>
  <c r="F10393" i="5" s="1"/>
  <c r="G10393" i="5" s="1"/>
  <c r="M10389" i="5"/>
  <c r="N10389" i="5"/>
  <c r="Q10389" i="5" s="1"/>
  <c r="F10389" i="5" s="1"/>
  <c r="G10389" i="5" s="1"/>
  <c r="M10403" i="5"/>
  <c r="N10403" i="5"/>
  <c r="Q10403" i="5" s="1"/>
  <c r="F10403" i="5" s="1"/>
  <c r="G10403" i="5" s="1"/>
  <c r="M10411" i="5"/>
  <c r="N10411" i="5"/>
  <c r="Q10411" i="5" s="1"/>
  <c r="F10411" i="5" s="1"/>
  <c r="G10411" i="5" s="1"/>
  <c r="M10414" i="5"/>
  <c r="N10414" i="5"/>
  <c r="Q10414" i="5" s="1"/>
  <c r="F10414" i="5" s="1"/>
  <c r="G10414" i="5" s="1"/>
  <c r="A10446" i="5"/>
  <c r="B10398" i="5"/>
  <c r="A10444" i="5"/>
  <c r="B10396" i="5"/>
  <c r="A10456" i="5"/>
  <c r="B10408" i="5"/>
  <c r="A10445" i="5"/>
  <c r="B10397" i="5"/>
  <c r="A10464" i="5"/>
  <c r="B10416" i="5"/>
  <c r="A10450" i="5"/>
  <c r="B10402" i="5"/>
  <c r="A10455" i="5"/>
  <c r="B10407" i="5"/>
  <c r="A10428" i="5"/>
  <c r="B10380" i="5"/>
  <c r="A10453" i="5"/>
  <c r="B10405" i="5"/>
  <c r="A10465" i="5"/>
  <c r="B10417" i="5"/>
  <c r="A10467" i="5"/>
  <c r="B10419" i="5"/>
  <c r="A10460" i="5"/>
  <c r="B10412" i="5"/>
  <c r="A10429" i="5"/>
  <c r="B10381" i="5"/>
  <c r="A10432" i="5"/>
  <c r="B10384" i="5"/>
  <c r="A10466" i="5"/>
  <c r="B10418" i="5"/>
  <c r="A10448" i="5"/>
  <c r="B10400" i="5"/>
  <c r="A10463" i="5"/>
  <c r="B10415" i="5"/>
  <c r="A10452" i="5"/>
  <c r="B10404" i="5"/>
  <c r="A10420" i="5"/>
  <c r="B10372" i="5"/>
  <c r="A10436" i="5"/>
  <c r="B10388" i="5"/>
  <c r="A10422" i="5"/>
  <c r="B10374" i="5"/>
  <c r="A10425" i="5"/>
  <c r="B10377" i="5"/>
  <c r="A10423" i="5"/>
  <c r="B10375" i="5"/>
  <c r="A10438" i="5"/>
  <c r="B10390" i="5"/>
  <c r="A10457" i="5"/>
  <c r="B10409" i="5"/>
  <c r="A10449" i="5"/>
  <c r="B10401" i="5"/>
  <c r="A10440" i="5"/>
  <c r="B10392" i="5"/>
  <c r="A10491" i="5"/>
  <c r="B10443" i="5"/>
  <c r="A10475" i="5"/>
  <c r="B10427" i="5"/>
  <c r="A10461" i="5"/>
  <c r="B10413" i="5"/>
  <c r="A10431" i="5"/>
  <c r="B10383" i="5"/>
  <c r="A10434" i="5"/>
  <c r="B10386" i="5"/>
  <c r="A10454" i="5"/>
  <c r="B10406" i="5"/>
  <c r="A10439" i="5"/>
  <c r="B10391" i="5"/>
  <c r="A10435" i="5"/>
  <c r="B10387" i="5"/>
  <c r="A10441" i="5"/>
  <c r="B10393" i="5"/>
  <c r="A10437" i="5"/>
  <c r="B10389" i="5"/>
  <c r="A10451" i="5"/>
  <c r="B10403" i="5"/>
  <c r="A10459" i="5"/>
  <c r="B10411" i="5"/>
  <c r="A10462" i="5"/>
  <c r="B10414" i="5"/>
  <c r="A10442" i="5"/>
  <c r="B10394" i="5"/>
  <c r="A10433" i="5"/>
  <c r="B10385" i="5"/>
  <c r="A10458" i="5"/>
  <c r="B10410" i="5"/>
  <c r="A10447" i="5"/>
  <c r="B10399" i="5"/>
  <c r="A10430" i="5"/>
  <c r="B10382" i="5"/>
  <c r="A10424" i="5"/>
  <c r="B10376" i="5"/>
  <c r="A10421" i="5"/>
  <c r="B10373" i="5"/>
  <c r="A10426" i="5"/>
  <c r="B10378" i="5"/>
  <c r="O10576" i="5" l="1"/>
  <c r="P10528" i="5"/>
  <c r="O10601" i="5"/>
  <c r="P10553" i="5"/>
  <c r="O10618" i="5"/>
  <c r="P10570" i="5"/>
  <c r="O10634" i="5"/>
  <c r="P10586" i="5"/>
  <c r="O10631" i="5"/>
  <c r="P10583" i="5"/>
  <c r="O10592" i="5"/>
  <c r="P10544" i="5"/>
  <c r="O10565" i="5"/>
  <c r="P10517" i="5"/>
  <c r="O10602" i="5"/>
  <c r="P10554" i="5"/>
  <c r="O10585" i="5"/>
  <c r="P10537" i="5"/>
  <c r="O10645" i="5"/>
  <c r="P10597" i="5"/>
  <c r="O10615" i="5"/>
  <c r="P10567" i="5"/>
  <c r="O10581" i="5"/>
  <c r="P10533" i="5"/>
  <c r="O10575" i="5"/>
  <c r="P10527" i="5"/>
  <c r="O10620" i="5"/>
  <c r="P10572" i="5"/>
  <c r="O10587" i="5"/>
  <c r="P10539" i="5"/>
  <c r="O10608" i="5"/>
  <c r="P10560" i="5"/>
  <c r="O10580" i="5"/>
  <c r="P10532" i="5"/>
  <c r="O10636" i="5"/>
  <c r="P10588" i="5"/>
  <c r="O10584" i="5"/>
  <c r="P10536" i="5"/>
  <c r="O10578" i="5"/>
  <c r="P10530" i="5"/>
  <c r="O10564" i="5"/>
  <c r="P10516" i="5"/>
  <c r="O10579" i="5"/>
  <c r="P10531" i="5"/>
  <c r="O10582" i="5"/>
  <c r="P10534" i="5"/>
  <c r="O10595" i="5"/>
  <c r="P10547" i="5"/>
  <c r="O10604" i="5"/>
  <c r="P10556" i="5"/>
  <c r="O10610" i="5"/>
  <c r="P10562" i="5"/>
  <c r="O10607" i="5"/>
  <c r="P10559" i="5"/>
  <c r="O10603" i="5"/>
  <c r="P10555" i="5"/>
  <c r="O10573" i="5"/>
  <c r="P10525" i="5"/>
  <c r="O10577" i="5"/>
  <c r="P10529" i="5"/>
  <c r="O10574" i="5"/>
  <c r="P10526" i="5"/>
  <c r="O10566" i="5"/>
  <c r="P10518" i="5"/>
  <c r="O10606" i="5"/>
  <c r="P10558" i="5"/>
  <c r="P10548" i="5"/>
  <c r="O10596" i="5"/>
  <c r="O10589" i="5"/>
  <c r="P10541" i="5"/>
  <c r="O10617" i="5"/>
  <c r="P10569" i="5"/>
  <c r="O10599" i="5"/>
  <c r="P10551" i="5"/>
  <c r="O10609" i="5"/>
  <c r="P10561" i="5"/>
  <c r="O10648" i="5"/>
  <c r="P10600" i="5"/>
  <c r="O10591" i="5"/>
  <c r="P10543" i="5"/>
  <c r="O10590" i="5"/>
  <c r="P10542" i="5"/>
  <c r="O10659" i="5"/>
  <c r="P10611" i="5"/>
  <c r="O10605" i="5"/>
  <c r="P10557" i="5"/>
  <c r="O10593" i="5"/>
  <c r="P10545" i="5"/>
  <c r="O10616" i="5"/>
  <c r="P10568" i="5"/>
  <c r="O10594" i="5"/>
  <c r="P10546" i="5"/>
  <c r="O10619" i="5"/>
  <c r="P10571" i="5"/>
  <c r="O10598" i="5"/>
  <c r="P10550" i="5"/>
  <c r="M10458" i="5"/>
  <c r="N10458" i="5"/>
  <c r="Q10458" i="5" s="1"/>
  <c r="F10458" i="5" s="1"/>
  <c r="G10458" i="5" s="1"/>
  <c r="M10421" i="5"/>
  <c r="N10421" i="5"/>
  <c r="Q10421" i="5" s="1"/>
  <c r="F10421" i="5" s="1"/>
  <c r="G10421" i="5" s="1"/>
  <c r="M10462" i="5"/>
  <c r="N10462" i="5"/>
  <c r="Q10462" i="5" s="1"/>
  <c r="F10462" i="5" s="1"/>
  <c r="G10462" i="5" s="1"/>
  <c r="M10454" i="5"/>
  <c r="N10454" i="5"/>
  <c r="Q10454" i="5" s="1"/>
  <c r="F10454" i="5" s="1"/>
  <c r="G10454" i="5" s="1"/>
  <c r="M10449" i="5"/>
  <c r="N10449" i="5"/>
  <c r="Q10449" i="5" s="1"/>
  <c r="F10449" i="5" s="1"/>
  <c r="G10449" i="5" s="1"/>
  <c r="M10420" i="5"/>
  <c r="N10420" i="5"/>
  <c r="Q10420" i="5" s="1"/>
  <c r="F10420" i="5" s="1"/>
  <c r="G10420" i="5" s="1"/>
  <c r="M10460" i="5"/>
  <c r="N10460" i="5"/>
  <c r="Q10460" i="5" s="1"/>
  <c r="F10460" i="5" s="1"/>
  <c r="G10460" i="5" s="1"/>
  <c r="M10464" i="5"/>
  <c r="N10464" i="5"/>
  <c r="Q10464" i="5" s="1"/>
  <c r="F10464" i="5" s="1"/>
  <c r="G10464" i="5" s="1"/>
  <c r="M10439" i="5"/>
  <c r="N10439" i="5"/>
  <c r="Q10439" i="5" s="1"/>
  <c r="F10439" i="5" s="1"/>
  <c r="G10439" i="5" s="1"/>
  <c r="M10436" i="5"/>
  <c r="N10436" i="5"/>
  <c r="Q10436" i="5" s="1"/>
  <c r="F10436" i="5" s="1"/>
  <c r="G10436" i="5" s="1"/>
  <c r="M10450" i="5"/>
  <c r="N10450" i="5"/>
  <c r="Q10450" i="5" s="1"/>
  <c r="F10450" i="5" s="1"/>
  <c r="G10450" i="5" s="1"/>
  <c r="M10491" i="5"/>
  <c r="N10491" i="5"/>
  <c r="Q10491" i="5" s="1"/>
  <c r="F10491" i="5" s="1"/>
  <c r="G10491" i="5" s="1"/>
  <c r="M10432" i="5"/>
  <c r="N10432" i="5"/>
  <c r="Q10432" i="5" s="1"/>
  <c r="F10432" i="5" s="1"/>
  <c r="G10432" i="5" s="1"/>
  <c r="M10426" i="5"/>
  <c r="N10426" i="5"/>
  <c r="Q10426" i="5" s="1"/>
  <c r="F10426" i="5" s="1"/>
  <c r="G10426" i="5" s="1"/>
  <c r="M10442" i="5"/>
  <c r="N10442" i="5"/>
  <c r="Q10442" i="5" s="1"/>
  <c r="F10442" i="5" s="1"/>
  <c r="G10442" i="5" s="1"/>
  <c r="M10440" i="5"/>
  <c r="N10440" i="5"/>
  <c r="Q10440" i="5" s="1"/>
  <c r="F10440" i="5" s="1"/>
  <c r="G10440" i="5" s="1"/>
  <c r="M10429" i="5"/>
  <c r="N10429" i="5"/>
  <c r="Q10429" i="5" s="1"/>
  <c r="F10429" i="5" s="1"/>
  <c r="G10429" i="5" s="1"/>
  <c r="M10459" i="5"/>
  <c r="N10459" i="5"/>
  <c r="Q10459" i="5" s="1"/>
  <c r="F10459" i="5" s="1"/>
  <c r="G10459" i="5" s="1"/>
  <c r="M10441" i="5"/>
  <c r="N10441" i="5"/>
  <c r="Q10441" i="5" s="1"/>
  <c r="F10441" i="5" s="1"/>
  <c r="G10441" i="5" s="1"/>
  <c r="M10466" i="5"/>
  <c r="N10466" i="5"/>
  <c r="Q10466" i="5" s="1"/>
  <c r="F10466" i="5" s="1"/>
  <c r="G10466" i="5" s="1"/>
  <c r="M10433" i="5"/>
  <c r="N10433" i="5"/>
  <c r="Q10433" i="5" s="1"/>
  <c r="F10433" i="5" s="1"/>
  <c r="G10433" i="5" s="1"/>
  <c r="M10422" i="5"/>
  <c r="N10422" i="5"/>
  <c r="Q10422" i="5" s="1"/>
  <c r="F10422" i="5" s="1"/>
  <c r="G10422" i="5" s="1"/>
  <c r="M10424" i="5"/>
  <c r="N10424" i="5"/>
  <c r="Q10424" i="5" s="1"/>
  <c r="F10424" i="5" s="1"/>
  <c r="G10424" i="5" s="1"/>
  <c r="M10434" i="5"/>
  <c r="N10434" i="5"/>
  <c r="Q10434" i="5" s="1"/>
  <c r="F10434" i="5" s="1"/>
  <c r="G10434" i="5" s="1"/>
  <c r="M10457" i="5"/>
  <c r="N10457" i="5"/>
  <c r="Q10457" i="5" s="1"/>
  <c r="F10457" i="5" s="1"/>
  <c r="G10457" i="5" s="1"/>
  <c r="M10452" i="5"/>
  <c r="N10452" i="5"/>
  <c r="Q10452" i="5" s="1"/>
  <c r="F10452" i="5" s="1"/>
  <c r="G10452" i="5" s="1"/>
  <c r="M10467" i="5"/>
  <c r="N10467" i="5"/>
  <c r="Q10467" i="5" s="1"/>
  <c r="F10467" i="5" s="1"/>
  <c r="G10467" i="5" s="1"/>
  <c r="M10445" i="5"/>
  <c r="N10445" i="5"/>
  <c r="Q10445" i="5" s="1"/>
  <c r="F10445" i="5" s="1"/>
  <c r="G10445" i="5" s="1"/>
  <c r="M10430" i="5"/>
  <c r="N10430" i="5"/>
  <c r="Q10430" i="5" s="1"/>
  <c r="F10430" i="5" s="1"/>
  <c r="G10430" i="5" s="1"/>
  <c r="M10451" i="5"/>
  <c r="N10451" i="5"/>
  <c r="Q10451" i="5" s="1"/>
  <c r="F10451" i="5" s="1"/>
  <c r="G10451" i="5" s="1"/>
  <c r="M10431" i="5"/>
  <c r="N10431" i="5"/>
  <c r="Q10431" i="5" s="1"/>
  <c r="F10431" i="5" s="1"/>
  <c r="G10431" i="5" s="1"/>
  <c r="M10438" i="5"/>
  <c r="N10438" i="5"/>
  <c r="Q10438" i="5" s="1"/>
  <c r="F10438" i="5" s="1"/>
  <c r="G10438" i="5" s="1"/>
  <c r="M10463" i="5"/>
  <c r="N10463" i="5"/>
  <c r="Q10463" i="5" s="1"/>
  <c r="F10463" i="5" s="1"/>
  <c r="G10463" i="5" s="1"/>
  <c r="M10465" i="5"/>
  <c r="N10465" i="5"/>
  <c r="Q10465" i="5" s="1"/>
  <c r="F10465" i="5" s="1"/>
  <c r="G10465" i="5" s="1"/>
  <c r="M10456" i="5"/>
  <c r="N10456" i="5"/>
  <c r="Q10456" i="5" s="1"/>
  <c r="F10456" i="5" s="1"/>
  <c r="G10456" i="5" s="1"/>
  <c r="M10435" i="5"/>
  <c r="N10435" i="5"/>
  <c r="Q10435" i="5" s="1"/>
  <c r="F10435" i="5" s="1"/>
  <c r="G10435" i="5" s="1"/>
  <c r="M10455" i="5"/>
  <c r="N10455" i="5"/>
  <c r="Q10455" i="5" s="1"/>
  <c r="F10455" i="5" s="1"/>
  <c r="G10455" i="5" s="1"/>
  <c r="M10475" i="5"/>
  <c r="N10475" i="5"/>
  <c r="Q10475" i="5" s="1"/>
  <c r="F10475" i="5" s="1"/>
  <c r="G10475" i="5" s="1"/>
  <c r="M10425" i="5"/>
  <c r="N10425" i="5"/>
  <c r="Q10425" i="5" s="1"/>
  <c r="F10425" i="5" s="1"/>
  <c r="G10425" i="5" s="1"/>
  <c r="M10428" i="5"/>
  <c r="N10428" i="5"/>
  <c r="Q10428" i="5" s="1"/>
  <c r="F10428" i="5" s="1"/>
  <c r="G10428" i="5" s="1"/>
  <c r="M10446" i="5"/>
  <c r="N10446" i="5"/>
  <c r="Q10446" i="5" s="1"/>
  <c r="F10446" i="5" s="1"/>
  <c r="G10446" i="5" s="1"/>
  <c r="M10447" i="5"/>
  <c r="N10447" i="5"/>
  <c r="Q10447" i="5" s="1"/>
  <c r="F10447" i="5" s="1"/>
  <c r="G10447" i="5" s="1"/>
  <c r="M10437" i="5"/>
  <c r="N10437" i="5"/>
  <c r="Q10437" i="5" s="1"/>
  <c r="F10437" i="5" s="1"/>
  <c r="G10437" i="5" s="1"/>
  <c r="M10461" i="5"/>
  <c r="N10461" i="5"/>
  <c r="Q10461" i="5" s="1"/>
  <c r="F10461" i="5" s="1"/>
  <c r="G10461" i="5" s="1"/>
  <c r="M10423" i="5"/>
  <c r="N10423" i="5"/>
  <c r="Q10423" i="5" s="1"/>
  <c r="F10423" i="5" s="1"/>
  <c r="G10423" i="5" s="1"/>
  <c r="M10448" i="5"/>
  <c r="N10448" i="5"/>
  <c r="Q10448" i="5" s="1"/>
  <c r="F10448" i="5" s="1"/>
  <c r="G10448" i="5" s="1"/>
  <c r="M10453" i="5"/>
  <c r="N10453" i="5"/>
  <c r="Q10453" i="5" s="1"/>
  <c r="F10453" i="5" s="1"/>
  <c r="G10453" i="5" s="1"/>
  <c r="M10444" i="5"/>
  <c r="N10444" i="5"/>
  <c r="Q10444" i="5" s="1"/>
  <c r="F10444" i="5" s="1"/>
  <c r="G10444" i="5" s="1"/>
  <c r="A10469" i="5"/>
  <c r="B10421" i="5"/>
  <c r="A10510" i="5"/>
  <c r="B10462" i="5"/>
  <c r="A10502" i="5"/>
  <c r="B10454" i="5"/>
  <c r="A10497" i="5"/>
  <c r="B10449" i="5"/>
  <c r="A10468" i="5"/>
  <c r="B10420" i="5"/>
  <c r="A10508" i="5"/>
  <c r="B10460" i="5"/>
  <c r="A10512" i="5"/>
  <c r="B10464" i="5"/>
  <c r="A10472" i="5"/>
  <c r="B10424" i="5"/>
  <c r="A10482" i="5"/>
  <c r="B10434" i="5"/>
  <c r="A10505" i="5"/>
  <c r="B10457" i="5"/>
  <c r="A10478" i="5"/>
  <c r="B10430" i="5"/>
  <c r="A10499" i="5"/>
  <c r="B10451" i="5"/>
  <c r="A10479" i="5"/>
  <c r="B10431" i="5"/>
  <c r="A10486" i="5"/>
  <c r="B10438" i="5"/>
  <c r="A10511" i="5"/>
  <c r="B10463" i="5"/>
  <c r="A10513" i="5"/>
  <c r="B10465" i="5"/>
  <c r="A10504" i="5"/>
  <c r="B10456" i="5"/>
  <c r="A10474" i="5"/>
  <c r="B10426" i="5"/>
  <c r="A10490" i="5"/>
  <c r="B10442" i="5"/>
  <c r="A10487" i="5"/>
  <c r="B10439" i="5"/>
  <c r="A10488" i="5"/>
  <c r="B10440" i="5"/>
  <c r="A10484" i="5"/>
  <c r="B10436" i="5"/>
  <c r="A10477" i="5"/>
  <c r="B10429" i="5"/>
  <c r="A10498" i="5"/>
  <c r="B10450" i="5"/>
  <c r="A10507" i="5"/>
  <c r="B10459" i="5"/>
  <c r="A10500" i="5"/>
  <c r="B10452" i="5"/>
  <c r="A10493" i="5"/>
  <c r="B10445" i="5"/>
  <c r="A10495" i="5"/>
  <c r="B10447" i="5"/>
  <c r="A10485" i="5"/>
  <c r="B10437" i="5"/>
  <c r="A10509" i="5"/>
  <c r="B10461" i="5"/>
  <c r="A10471" i="5"/>
  <c r="B10423" i="5"/>
  <c r="A10496" i="5"/>
  <c r="B10448" i="5"/>
  <c r="A10501" i="5"/>
  <c r="B10453" i="5"/>
  <c r="A10492" i="5"/>
  <c r="B10444" i="5"/>
  <c r="A10481" i="5"/>
  <c r="B10433" i="5"/>
  <c r="A10483" i="5"/>
  <c r="B10435" i="5"/>
  <c r="A10539" i="5"/>
  <c r="B10491" i="5"/>
  <c r="A10470" i="5"/>
  <c r="B10422" i="5"/>
  <c r="A10480" i="5"/>
  <c r="B10432" i="5"/>
  <c r="A10503" i="5"/>
  <c r="B10455" i="5"/>
  <c r="A10515" i="5"/>
  <c r="B10467" i="5"/>
  <c r="A10506" i="5"/>
  <c r="B10458" i="5"/>
  <c r="A10489" i="5"/>
  <c r="B10441" i="5"/>
  <c r="A10523" i="5"/>
  <c r="B10475" i="5"/>
  <c r="A10473" i="5"/>
  <c r="B10425" i="5"/>
  <c r="A10514" i="5"/>
  <c r="B10466" i="5"/>
  <c r="A10476" i="5"/>
  <c r="B10428" i="5"/>
  <c r="A10494" i="5"/>
  <c r="B10446" i="5"/>
  <c r="O10655" i="5" l="1"/>
  <c r="P10607" i="5"/>
  <c r="O10640" i="5"/>
  <c r="P10592" i="5"/>
  <c r="O10642" i="5"/>
  <c r="P10594" i="5"/>
  <c r="O10696" i="5"/>
  <c r="P10648" i="5"/>
  <c r="O10614" i="5"/>
  <c r="P10566" i="5"/>
  <c r="O10652" i="5"/>
  <c r="P10604" i="5"/>
  <c r="O10684" i="5"/>
  <c r="P10636" i="5"/>
  <c r="O10663" i="5"/>
  <c r="P10615" i="5"/>
  <c r="O10682" i="5"/>
  <c r="P10634" i="5"/>
  <c r="O10707" i="5"/>
  <c r="P10659" i="5"/>
  <c r="O10637" i="5"/>
  <c r="P10589" i="5"/>
  <c r="O10651" i="5"/>
  <c r="P10603" i="5"/>
  <c r="O10612" i="5"/>
  <c r="P10564" i="5"/>
  <c r="O10668" i="5"/>
  <c r="P10620" i="5"/>
  <c r="O10613" i="5"/>
  <c r="P10565" i="5"/>
  <c r="O10644" i="5"/>
  <c r="P10596" i="5"/>
  <c r="O10638" i="5"/>
  <c r="P10590" i="5"/>
  <c r="O10623" i="5"/>
  <c r="P10575" i="5"/>
  <c r="O10664" i="5"/>
  <c r="P10616" i="5"/>
  <c r="O10657" i="5"/>
  <c r="P10609" i="5"/>
  <c r="O10622" i="5"/>
  <c r="P10574" i="5"/>
  <c r="O10643" i="5"/>
  <c r="P10595" i="5"/>
  <c r="O10693" i="5"/>
  <c r="P10645" i="5"/>
  <c r="O10666" i="5"/>
  <c r="P10618" i="5"/>
  <c r="O10641" i="5"/>
  <c r="P10593" i="5"/>
  <c r="O10647" i="5"/>
  <c r="P10599" i="5"/>
  <c r="O10625" i="5"/>
  <c r="P10577" i="5"/>
  <c r="O10630" i="5"/>
  <c r="P10582" i="5"/>
  <c r="O10656" i="5"/>
  <c r="P10608" i="5"/>
  <c r="O10633" i="5"/>
  <c r="P10585" i="5"/>
  <c r="O10649" i="5"/>
  <c r="P10601" i="5"/>
  <c r="O10646" i="5"/>
  <c r="P10598" i="5"/>
  <c r="O10626" i="5"/>
  <c r="P10578" i="5"/>
  <c r="O10667" i="5"/>
  <c r="P10619" i="5"/>
  <c r="O10639" i="5"/>
  <c r="P10591" i="5"/>
  <c r="O10654" i="5"/>
  <c r="P10606" i="5"/>
  <c r="O10658" i="5"/>
  <c r="P10610" i="5"/>
  <c r="O10632" i="5"/>
  <c r="P10584" i="5"/>
  <c r="O10629" i="5"/>
  <c r="P10581" i="5"/>
  <c r="O10679" i="5"/>
  <c r="P10631" i="5"/>
  <c r="O10628" i="5"/>
  <c r="P10580" i="5"/>
  <c r="O10653" i="5"/>
  <c r="P10605" i="5"/>
  <c r="O10665" i="5"/>
  <c r="P10617" i="5"/>
  <c r="O10621" i="5"/>
  <c r="P10573" i="5"/>
  <c r="O10627" i="5"/>
  <c r="P10579" i="5"/>
  <c r="O10635" i="5"/>
  <c r="P10587" i="5"/>
  <c r="O10650" i="5"/>
  <c r="P10602" i="5"/>
  <c r="O10624" i="5"/>
  <c r="P10576" i="5"/>
  <c r="M10483" i="5"/>
  <c r="N10483" i="5"/>
  <c r="Q10483" i="5" s="1"/>
  <c r="F10483" i="5" s="1"/>
  <c r="G10483" i="5" s="1"/>
  <c r="M10511" i="5"/>
  <c r="N10511" i="5"/>
  <c r="Q10511" i="5" s="1"/>
  <c r="F10511" i="5" s="1"/>
  <c r="G10511" i="5" s="1"/>
  <c r="M10469" i="5"/>
  <c r="N10469" i="5"/>
  <c r="Q10469" i="5" s="1"/>
  <c r="F10469" i="5" s="1"/>
  <c r="G10469" i="5" s="1"/>
  <c r="M10485" i="5"/>
  <c r="N10485" i="5"/>
  <c r="Q10485" i="5" s="1"/>
  <c r="F10485" i="5" s="1"/>
  <c r="G10485" i="5" s="1"/>
  <c r="M10472" i="5"/>
  <c r="N10472" i="5"/>
  <c r="Q10472" i="5" s="1"/>
  <c r="F10472" i="5" s="1"/>
  <c r="G10472" i="5" s="1"/>
  <c r="M10506" i="5"/>
  <c r="N10506" i="5"/>
  <c r="Q10506" i="5" s="1"/>
  <c r="F10506" i="5" s="1"/>
  <c r="G10506" i="5" s="1"/>
  <c r="M10481" i="5"/>
  <c r="N10481" i="5"/>
  <c r="Q10481" i="5" s="1"/>
  <c r="F10481" i="5" s="1"/>
  <c r="G10481" i="5" s="1"/>
  <c r="M10495" i="5"/>
  <c r="N10495" i="5"/>
  <c r="Q10495" i="5" s="1"/>
  <c r="F10495" i="5" s="1"/>
  <c r="G10495" i="5" s="1"/>
  <c r="M10488" i="5"/>
  <c r="N10488" i="5"/>
  <c r="Q10488" i="5" s="1"/>
  <c r="F10488" i="5" s="1"/>
  <c r="G10488" i="5" s="1"/>
  <c r="M10486" i="5"/>
  <c r="N10486" i="5"/>
  <c r="Q10486" i="5" s="1"/>
  <c r="F10486" i="5" s="1"/>
  <c r="G10486" i="5" s="1"/>
  <c r="M10512" i="5"/>
  <c r="N10512" i="5"/>
  <c r="Q10512" i="5" s="1"/>
  <c r="F10512" i="5" s="1"/>
  <c r="G10512" i="5" s="1"/>
  <c r="M10489" i="5"/>
  <c r="N10489" i="5"/>
  <c r="Q10489" i="5" s="1"/>
  <c r="F10489" i="5" s="1"/>
  <c r="G10489" i="5" s="1"/>
  <c r="M10494" i="5"/>
  <c r="N10494" i="5"/>
  <c r="Q10494" i="5" s="1"/>
  <c r="F10494" i="5" s="1"/>
  <c r="G10494" i="5" s="1"/>
  <c r="M10515" i="5"/>
  <c r="N10515" i="5"/>
  <c r="Q10515" i="5" s="1"/>
  <c r="F10515" i="5" s="1"/>
  <c r="G10515" i="5" s="1"/>
  <c r="M10492" i="5"/>
  <c r="N10492" i="5"/>
  <c r="Q10492" i="5" s="1"/>
  <c r="F10492" i="5" s="1"/>
  <c r="G10492" i="5" s="1"/>
  <c r="M10493" i="5"/>
  <c r="N10493" i="5"/>
  <c r="Q10493" i="5" s="1"/>
  <c r="F10493" i="5" s="1"/>
  <c r="G10493" i="5" s="1"/>
  <c r="M10487" i="5"/>
  <c r="N10487" i="5"/>
  <c r="Q10487" i="5" s="1"/>
  <c r="F10487" i="5" s="1"/>
  <c r="G10487" i="5" s="1"/>
  <c r="M10479" i="5"/>
  <c r="N10479" i="5"/>
  <c r="Q10479" i="5" s="1"/>
  <c r="F10479" i="5" s="1"/>
  <c r="G10479" i="5" s="1"/>
  <c r="M10508" i="5"/>
  <c r="N10508" i="5"/>
  <c r="Q10508" i="5" s="1"/>
  <c r="F10508" i="5" s="1"/>
  <c r="G10508" i="5" s="1"/>
  <c r="M10476" i="5"/>
  <c r="N10476" i="5"/>
  <c r="Q10476" i="5" s="1"/>
  <c r="F10476" i="5" s="1"/>
  <c r="G10476" i="5" s="1"/>
  <c r="M10503" i="5"/>
  <c r="N10503" i="5"/>
  <c r="Q10503" i="5" s="1"/>
  <c r="F10503" i="5" s="1"/>
  <c r="G10503" i="5" s="1"/>
  <c r="M10501" i="5"/>
  <c r="N10501" i="5"/>
  <c r="Q10501" i="5" s="1"/>
  <c r="F10501" i="5" s="1"/>
  <c r="G10501" i="5" s="1"/>
  <c r="M10500" i="5"/>
  <c r="N10500" i="5"/>
  <c r="Q10500" i="5" s="1"/>
  <c r="F10500" i="5" s="1"/>
  <c r="G10500" i="5" s="1"/>
  <c r="M10490" i="5"/>
  <c r="N10490" i="5"/>
  <c r="Q10490" i="5" s="1"/>
  <c r="F10490" i="5" s="1"/>
  <c r="G10490" i="5" s="1"/>
  <c r="M10499" i="5"/>
  <c r="N10499" i="5"/>
  <c r="Q10499" i="5" s="1"/>
  <c r="F10499" i="5" s="1"/>
  <c r="G10499" i="5" s="1"/>
  <c r="M10468" i="5"/>
  <c r="N10468" i="5"/>
  <c r="Q10468" i="5" s="1"/>
  <c r="F10468" i="5" s="1"/>
  <c r="G10468" i="5" s="1"/>
  <c r="M10514" i="5"/>
  <c r="N10514" i="5"/>
  <c r="Q10514" i="5" s="1"/>
  <c r="F10514" i="5" s="1"/>
  <c r="G10514" i="5" s="1"/>
  <c r="M10480" i="5"/>
  <c r="N10480" i="5"/>
  <c r="Q10480" i="5" s="1"/>
  <c r="F10480" i="5" s="1"/>
  <c r="G10480" i="5" s="1"/>
  <c r="M10496" i="5"/>
  <c r="N10496" i="5"/>
  <c r="Q10496" i="5" s="1"/>
  <c r="F10496" i="5" s="1"/>
  <c r="G10496" i="5" s="1"/>
  <c r="M10507" i="5"/>
  <c r="N10507" i="5"/>
  <c r="Q10507" i="5" s="1"/>
  <c r="F10507" i="5" s="1"/>
  <c r="G10507" i="5" s="1"/>
  <c r="M10474" i="5"/>
  <c r="N10474" i="5"/>
  <c r="Q10474" i="5" s="1"/>
  <c r="F10474" i="5" s="1"/>
  <c r="G10474" i="5" s="1"/>
  <c r="M10478" i="5"/>
  <c r="N10478" i="5"/>
  <c r="Q10478" i="5" s="1"/>
  <c r="F10478" i="5" s="1"/>
  <c r="G10478" i="5" s="1"/>
  <c r="M10497" i="5"/>
  <c r="N10497" i="5"/>
  <c r="Q10497" i="5" s="1"/>
  <c r="F10497" i="5" s="1"/>
  <c r="G10497" i="5" s="1"/>
  <c r="M10484" i="5"/>
  <c r="N10484" i="5"/>
  <c r="Q10484" i="5" s="1"/>
  <c r="F10484" i="5" s="1"/>
  <c r="G10484" i="5" s="1"/>
  <c r="M10473" i="5"/>
  <c r="N10473" i="5"/>
  <c r="Q10473" i="5" s="1"/>
  <c r="F10473" i="5" s="1"/>
  <c r="G10473" i="5" s="1"/>
  <c r="M10470" i="5"/>
  <c r="N10470" i="5"/>
  <c r="Q10470" i="5" s="1"/>
  <c r="F10470" i="5" s="1"/>
  <c r="G10470" i="5" s="1"/>
  <c r="M10471" i="5"/>
  <c r="N10471" i="5"/>
  <c r="Q10471" i="5" s="1"/>
  <c r="F10471" i="5" s="1"/>
  <c r="G10471" i="5" s="1"/>
  <c r="M10498" i="5"/>
  <c r="N10498" i="5"/>
  <c r="Q10498" i="5" s="1"/>
  <c r="F10498" i="5" s="1"/>
  <c r="G10498" i="5" s="1"/>
  <c r="M10504" i="5"/>
  <c r="N10504" i="5"/>
  <c r="Q10504" i="5" s="1"/>
  <c r="F10504" i="5" s="1"/>
  <c r="G10504" i="5" s="1"/>
  <c r="M10505" i="5"/>
  <c r="N10505" i="5"/>
  <c r="Q10505" i="5" s="1"/>
  <c r="F10505" i="5" s="1"/>
  <c r="G10505" i="5" s="1"/>
  <c r="M10502" i="5"/>
  <c r="N10502" i="5"/>
  <c r="Q10502" i="5" s="1"/>
  <c r="F10502" i="5" s="1"/>
  <c r="G10502" i="5" s="1"/>
  <c r="M10523" i="5"/>
  <c r="N10523" i="5"/>
  <c r="Q10523" i="5" s="1"/>
  <c r="F10523" i="5" s="1"/>
  <c r="G10523" i="5" s="1"/>
  <c r="M10539" i="5"/>
  <c r="N10539" i="5"/>
  <c r="Q10539" i="5" s="1"/>
  <c r="F10539" i="5" s="1"/>
  <c r="G10539" i="5" s="1"/>
  <c r="M10509" i="5"/>
  <c r="N10509" i="5"/>
  <c r="Q10509" i="5" s="1"/>
  <c r="F10509" i="5" s="1"/>
  <c r="G10509" i="5" s="1"/>
  <c r="M10477" i="5"/>
  <c r="N10477" i="5"/>
  <c r="Q10477" i="5" s="1"/>
  <c r="F10477" i="5" s="1"/>
  <c r="G10477" i="5" s="1"/>
  <c r="M10513" i="5"/>
  <c r="N10513" i="5"/>
  <c r="Q10513" i="5" s="1"/>
  <c r="F10513" i="5" s="1"/>
  <c r="G10513" i="5" s="1"/>
  <c r="M10482" i="5"/>
  <c r="N10482" i="5"/>
  <c r="Q10482" i="5" s="1"/>
  <c r="F10482" i="5" s="1"/>
  <c r="G10482" i="5" s="1"/>
  <c r="M10510" i="5"/>
  <c r="N10510" i="5"/>
  <c r="Q10510" i="5" s="1"/>
  <c r="F10510" i="5" s="1"/>
  <c r="G10510" i="5" s="1"/>
  <c r="A10542" i="5"/>
  <c r="B10494" i="5"/>
  <c r="A10563" i="5"/>
  <c r="B10515" i="5"/>
  <c r="A10540" i="5"/>
  <c r="B10492" i="5"/>
  <c r="A10541" i="5"/>
  <c r="B10493" i="5"/>
  <c r="A10535" i="5"/>
  <c r="B10487" i="5"/>
  <c r="A10527" i="5"/>
  <c r="B10479" i="5"/>
  <c r="A10556" i="5"/>
  <c r="B10508" i="5"/>
  <c r="A10554" i="5"/>
  <c r="B10506" i="5"/>
  <c r="A10529" i="5"/>
  <c r="B10481" i="5"/>
  <c r="A10543" i="5"/>
  <c r="B10495" i="5"/>
  <c r="A10536" i="5"/>
  <c r="B10488" i="5"/>
  <c r="A10534" i="5"/>
  <c r="B10486" i="5"/>
  <c r="A10560" i="5"/>
  <c r="B10512" i="5"/>
  <c r="A10524" i="5"/>
  <c r="B10476" i="5"/>
  <c r="A10551" i="5"/>
  <c r="B10503" i="5"/>
  <c r="A10549" i="5"/>
  <c r="B10501" i="5"/>
  <c r="A10548" i="5"/>
  <c r="B10500" i="5"/>
  <c r="A10538" i="5"/>
  <c r="B10490" i="5"/>
  <c r="A10547" i="5"/>
  <c r="B10499" i="5"/>
  <c r="A10516" i="5"/>
  <c r="B10468" i="5"/>
  <c r="A10528" i="5"/>
  <c r="B10480" i="5"/>
  <c r="A10555" i="5"/>
  <c r="B10507" i="5"/>
  <c r="A10526" i="5"/>
  <c r="B10478" i="5"/>
  <c r="A10521" i="5"/>
  <c r="B10473" i="5"/>
  <c r="A10518" i="5"/>
  <c r="B10470" i="5"/>
  <c r="A10519" i="5"/>
  <c r="B10471" i="5"/>
  <c r="A10546" i="5"/>
  <c r="B10498" i="5"/>
  <c r="A10552" i="5"/>
  <c r="B10504" i="5"/>
  <c r="A10553" i="5"/>
  <c r="B10505" i="5"/>
  <c r="A10550" i="5"/>
  <c r="B10502" i="5"/>
  <c r="A10562" i="5"/>
  <c r="B10514" i="5"/>
  <c r="A10544" i="5"/>
  <c r="B10496" i="5"/>
  <c r="A10522" i="5"/>
  <c r="B10474" i="5"/>
  <c r="A10545" i="5"/>
  <c r="B10497" i="5"/>
  <c r="A10571" i="5"/>
  <c r="B10523" i="5"/>
  <c r="A10587" i="5"/>
  <c r="B10539" i="5"/>
  <c r="A10557" i="5"/>
  <c r="B10509" i="5"/>
  <c r="A10525" i="5"/>
  <c r="B10477" i="5"/>
  <c r="A10561" i="5"/>
  <c r="B10513" i="5"/>
  <c r="A10530" i="5"/>
  <c r="B10482" i="5"/>
  <c r="A10558" i="5"/>
  <c r="B10510" i="5"/>
  <c r="A10537" i="5"/>
  <c r="B10489" i="5"/>
  <c r="A10531" i="5"/>
  <c r="B10483" i="5"/>
  <c r="A10533" i="5"/>
  <c r="B10485" i="5"/>
  <c r="A10532" i="5"/>
  <c r="B10484" i="5"/>
  <c r="A10559" i="5"/>
  <c r="B10511" i="5"/>
  <c r="A10520" i="5"/>
  <c r="B10472" i="5"/>
  <c r="A10517" i="5"/>
  <c r="B10469" i="5"/>
  <c r="O10660" i="5" l="1"/>
  <c r="P10612" i="5"/>
  <c r="O10672" i="5"/>
  <c r="P10624" i="5"/>
  <c r="O10676" i="5"/>
  <c r="P10628" i="5"/>
  <c r="O10715" i="5"/>
  <c r="P10667" i="5"/>
  <c r="O10673" i="5"/>
  <c r="P10625" i="5"/>
  <c r="O10699" i="5"/>
  <c r="P10651" i="5"/>
  <c r="O10683" i="5"/>
  <c r="P10635" i="5"/>
  <c r="O10677" i="5"/>
  <c r="P10629" i="5"/>
  <c r="O10694" i="5"/>
  <c r="P10646" i="5"/>
  <c r="O10689" i="5"/>
  <c r="P10641" i="5"/>
  <c r="O10671" i="5"/>
  <c r="P10623" i="5"/>
  <c r="O10685" i="5"/>
  <c r="P10637" i="5"/>
  <c r="O10744" i="5"/>
  <c r="P10696" i="5"/>
  <c r="O10701" i="5"/>
  <c r="P10653" i="5"/>
  <c r="O10687" i="5"/>
  <c r="P10639" i="5"/>
  <c r="O10678" i="5"/>
  <c r="P10630" i="5"/>
  <c r="O10670" i="5"/>
  <c r="P10622" i="5"/>
  <c r="O10716" i="5"/>
  <c r="P10668" i="5"/>
  <c r="O10732" i="5"/>
  <c r="P10684" i="5"/>
  <c r="O10698" i="5"/>
  <c r="P10650" i="5"/>
  <c r="O10727" i="5"/>
  <c r="P10679" i="5"/>
  <c r="O10674" i="5"/>
  <c r="P10626" i="5"/>
  <c r="O10695" i="5"/>
  <c r="P10647" i="5"/>
  <c r="O10712" i="5"/>
  <c r="P10664" i="5"/>
  <c r="O10662" i="5"/>
  <c r="P10614" i="5"/>
  <c r="O10675" i="5"/>
  <c r="P10627" i="5"/>
  <c r="O10680" i="5"/>
  <c r="P10632" i="5"/>
  <c r="O10714" i="5"/>
  <c r="P10666" i="5"/>
  <c r="O10686" i="5"/>
  <c r="P10638" i="5"/>
  <c r="O10690" i="5"/>
  <c r="P10642" i="5"/>
  <c r="O10700" i="5"/>
  <c r="P10652" i="5"/>
  <c r="O10669" i="5"/>
  <c r="P10621" i="5"/>
  <c r="O10706" i="5"/>
  <c r="P10658" i="5"/>
  <c r="O10681" i="5"/>
  <c r="P10633" i="5"/>
  <c r="O10741" i="5"/>
  <c r="P10693" i="5"/>
  <c r="O10692" i="5"/>
  <c r="P10644" i="5"/>
  <c r="O10730" i="5"/>
  <c r="P10682" i="5"/>
  <c r="O10688" i="5"/>
  <c r="P10640" i="5"/>
  <c r="O10697" i="5"/>
  <c r="P10649" i="5"/>
  <c r="O10705" i="5"/>
  <c r="P10657" i="5"/>
  <c r="O10755" i="5"/>
  <c r="P10707" i="5"/>
  <c r="O10713" i="5"/>
  <c r="P10665" i="5"/>
  <c r="O10702" i="5"/>
  <c r="P10654" i="5"/>
  <c r="O10704" i="5"/>
  <c r="P10656" i="5"/>
  <c r="O10691" i="5"/>
  <c r="P10643" i="5"/>
  <c r="O10661" i="5"/>
  <c r="P10613" i="5"/>
  <c r="O10711" i="5"/>
  <c r="P10663" i="5"/>
  <c r="O10703" i="5"/>
  <c r="P10655" i="5"/>
  <c r="M10553" i="5"/>
  <c r="N10553" i="5"/>
  <c r="Q10553" i="5" s="1"/>
  <c r="F10553" i="5" s="1"/>
  <c r="G10553" i="5" s="1"/>
  <c r="M10542" i="5"/>
  <c r="N10542" i="5"/>
  <c r="Q10542" i="5" s="1"/>
  <c r="F10542" i="5" s="1"/>
  <c r="G10542" i="5" s="1"/>
  <c r="M10537" i="5"/>
  <c r="N10537" i="5"/>
  <c r="Q10537" i="5" s="1"/>
  <c r="F10537" i="5" s="1"/>
  <c r="G10537" i="5" s="1"/>
  <c r="M10571" i="5"/>
  <c r="N10571" i="5"/>
  <c r="Q10571" i="5" s="1"/>
  <c r="F10571" i="5" s="1"/>
  <c r="G10571" i="5" s="1"/>
  <c r="M10552" i="5"/>
  <c r="N10552" i="5"/>
  <c r="Q10552" i="5" s="1"/>
  <c r="F10552" i="5" s="1"/>
  <c r="G10552" i="5" s="1"/>
  <c r="M10528" i="5"/>
  <c r="N10528" i="5"/>
  <c r="Q10528" i="5" s="1"/>
  <c r="F10528" i="5" s="1"/>
  <c r="G10528" i="5" s="1"/>
  <c r="M10524" i="5"/>
  <c r="N10524" i="5"/>
  <c r="Q10524" i="5" s="1"/>
  <c r="F10524" i="5" s="1"/>
  <c r="G10524" i="5" s="1"/>
  <c r="M10556" i="5"/>
  <c r="N10556" i="5"/>
  <c r="Q10556" i="5" s="1"/>
  <c r="F10556" i="5" s="1"/>
  <c r="G10556" i="5" s="1"/>
  <c r="M10531" i="5"/>
  <c r="N10531" i="5"/>
  <c r="Q10531" i="5" s="1"/>
  <c r="F10531" i="5" s="1"/>
  <c r="G10531" i="5" s="1"/>
  <c r="M10558" i="5"/>
  <c r="N10558" i="5"/>
  <c r="Q10558" i="5" s="1"/>
  <c r="F10558" i="5" s="1"/>
  <c r="G10558" i="5" s="1"/>
  <c r="M10520" i="5"/>
  <c r="N10520" i="5"/>
  <c r="Q10520" i="5" s="1"/>
  <c r="F10520" i="5" s="1"/>
  <c r="G10520" i="5" s="1"/>
  <c r="M10530" i="5"/>
  <c r="N10530" i="5"/>
  <c r="Q10530" i="5" s="1"/>
  <c r="F10530" i="5" s="1"/>
  <c r="G10530" i="5" s="1"/>
  <c r="M10522" i="5"/>
  <c r="N10522" i="5"/>
  <c r="Q10522" i="5" s="1"/>
  <c r="F10522" i="5" s="1"/>
  <c r="G10522" i="5" s="1"/>
  <c r="M10519" i="5"/>
  <c r="N10519" i="5"/>
  <c r="Q10519" i="5" s="1"/>
  <c r="F10519" i="5" s="1"/>
  <c r="G10519" i="5" s="1"/>
  <c r="M10547" i="5"/>
  <c r="N10547" i="5"/>
  <c r="Q10547" i="5" s="1"/>
  <c r="F10547" i="5" s="1"/>
  <c r="G10547" i="5" s="1"/>
  <c r="M10534" i="5"/>
  <c r="N10534" i="5"/>
  <c r="Q10534" i="5" s="1"/>
  <c r="F10534" i="5" s="1"/>
  <c r="G10534" i="5" s="1"/>
  <c r="M10535" i="5"/>
  <c r="N10535" i="5"/>
  <c r="Q10535" i="5" s="1"/>
  <c r="F10535" i="5" s="1"/>
  <c r="G10535" i="5" s="1"/>
  <c r="M10560" i="5"/>
  <c r="N10560" i="5"/>
  <c r="Q10560" i="5" s="1"/>
  <c r="F10560" i="5" s="1"/>
  <c r="G10560" i="5" s="1"/>
  <c r="M10517" i="5"/>
  <c r="N10517" i="5"/>
  <c r="Q10517" i="5" s="1"/>
  <c r="F10517" i="5" s="1"/>
  <c r="G10517" i="5" s="1"/>
  <c r="M10545" i="5"/>
  <c r="N10545" i="5"/>
  <c r="Q10545" i="5" s="1"/>
  <c r="F10545" i="5" s="1"/>
  <c r="G10545" i="5" s="1"/>
  <c r="M10559" i="5"/>
  <c r="N10559" i="5"/>
  <c r="Q10559" i="5" s="1"/>
  <c r="F10559" i="5" s="1"/>
  <c r="G10559" i="5" s="1"/>
  <c r="M10561" i="5"/>
  <c r="N10561" i="5"/>
  <c r="Q10561" i="5" s="1"/>
  <c r="F10561" i="5" s="1"/>
  <c r="G10561" i="5" s="1"/>
  <c r="M10544" i="5"/>
  <c r="N10544" i="5"/>
  <c r="Q10544" i="5" s="1"/>
  <c r="F10544" i="5" s="1"/>
  <c r="G10544" i="5" s="1"/>
  <c r="M10518" i="5"/>
  <c r="N10518" i="5"/>
  <c r="Q10518" i="5" s="1"/>
  <c r="F10518" i="5" s="1"/>
  <c r="G10518" i="5" s="1"/>
  <c r="M10538" i="5"/>
  <c r="N10538" i="5"/>
  <c r="Q10538" i="5" s="1"/>
  <c r="F10538" i="5" s="1"/>
  <c r="G10538" i="5" s="1"/>
  <c r="M10536" i="5"/>
  <c r="N10536" i="5"/>
  <c r="Q10536" i="5" s="1"/>
  <c r="F10536" i="5" s="1"/>
  <c r="G10536" i="5" s="1"/>
  <c r="M10541" i="5"/>
  <c r="N10541" i="5"/>
  <c r="Q10541" i="5" s="1"/>
  <c r="F10541" i="5" s="1"/>
  <c r="G10541" i="5" s="1"/>
  <c r="M10546" i="5"/>
  <c r="N10546" i="5"/>
  <c r="Q10546" i="5" s="1"/>
  <c r="F10546" i="5" s="1"/>
  <c r="G10546" i="5" s="1"/>
  <c r="M10555" i="5"/>
  <c r="N10555" i="5"/>
  <c r="Q10555" i="5" s="1"/>
  <c r="F10555" i="5" s="1"/>
  <c r="G10555" i="5" s="1"/>
  <c r="M10554" i="5"/>
  <c r="N10554" i="5"/>
  <c r="Q10554" i="5" s="1"/>
  <c r="F10554" i="5" s="1"/>
  <c r="G10554" i="5" s="1"/>
  <c r="M10516" i="5"/>
  <c r="N10516" i="5"/>
  <c r="Q10516" i="5" s="1"/>
  <c r="F10516" i="5" s="1"/>
  <c r="G10516" i="5" s="1"/>
  <c r="M10532" i="5"/>
  <c r="N10532" i="5"/>
  <c r="Q10532" i="5" s="1"/>
  <c r="F10532" i="5" s="1"/>
  <c r="G10532" i="5" s="1"/>
  <c r="M10525" i="5"/>
  <c r="N10525" i="5"/>
  <c r="Q10525" i="5" s="1"/>
  <c r="F10525" i="5" s="1"/>
  <c r="G10525" i="5" s="1"/>
  <c r="M10562" i="5"/>
  <c r="N10562" i="5"/>
  <c r="Q10562" i="5" s="1"/>
  <c r="F10562" i="5" s="1"/>
  <c r="G10562" i="5" s="1"/>
  <c r="M10521" i="5"/>
  <c r="N10521" i="5"/>
  <c r="Q10521" i="5" s="1"/>
  <c r="F10521" i="5" s="1"/>
  <c r="G10521" i="5" s="1"/>
  <c r="M10548" i="5"/>
  <c r="N10548" i="5"/>
  <c r="Q10548" i="5" s="1"/>
  <c r="F10548" i="5" s="1"/>
  <c r="G10548" i="5" s="1"/>
  <c r="M10543" i="5"/>
  <c r="N10543" i="5"/>
  <c r="Q10543" i="5" s="1"/>
  <c r="F10543" i="5" s="1"/>
  <c r="G10543" i="5" s="1"/>
  <c r="M10540" i="5"/>
  <c r="N10540" i="5"/>
  <c r="Q10540" i="5" s="1"/>
  <c r="F10540" i="5" s="1"/>
  <c r="G10540" i="5" s="1"/>
  <c r="M10527" i="5"/>
  <c r="N10527" i="5"/>
  <c r="Q10527" i="5" s="1"/>
  <c r="F10527" i="5" s="1"/>
  <c r="G10527" i="5" s="1"/>
  <c r="M10587" i="5"/>
  <c r="N10587" i="5"/>
  <c r="Q10587" i="5" s="1"/>
  <c r="F10587" i="5" s="1"/>
  <c r="G10587" i="5" s="1"/>
  <c r="M10551" i="5"/>
  <c r="N10551" i="5"/>
  <c r="Q10551" i="5" s="1"/>
  <c r="F10551" i="5" s="1"/>
  <c r="G10551" i="5" s="1"/>
  <c r="M10533" i="5"/>
  <c r="N10533" i="5"/>
  <c r="Q10533" i="5" s="1"/>
  <c r="F10533" i="5" s="1"/>
  <c r="G10533" i="5" s="1"/>
  <c r="M10557" i="5"/>
  <c r="N10557" i="5"/>
  <c r="Q10557" i="5" s="1"/>
  <c r="F10557" i="5" s="1"/>
  <c r="G10557" i="5" s="1"/>
  <c r="M10550" i="5"/>
  <c r="N10550" i="5"/>
  <c r="Q10550" i="5" s="1"/>
  <c r="F10550" i="5" s="1"/>
  <c r="G10550" i="5" s="1"/>
  <c r="M10526" i="5"/>
  <c r="N10526" i="5"/>
  <c r="Q10526" i="5" s="1"/>
  <c r="F10526" i="5" s="1"/>
  <c r="G10526" i="5" s="1"/>
  <c r="M10549" i="5"/>
  <c r="N10549" i="5"/>
  <c r="Q10549" i="5" s="1"/>
  <c r="F10549" i="5" s="1"/>
  <c r="G10549" i="5" s="1"/>
  <c r="M10529" i="5"/>
  <c r="N10529" i="5"/>
  <c r="Q10529" i="5" s="1"/>
  <c r="F10529" i="5" s="1"/>
  <c r="G10529" i="5" s="1"/>
  <c r="M10563" i="5"/>
  <c r="N10563" i="5"/>
  <c r="Q10563" i="5" s="1"/>
  <c r="F10563" i="5" s="1"/>
  <c r="G10563" i="5" s="1"/>
  <c r="A10585" i="5"/>
  <c r="B10537" i="5"/>
  <c r="A10619" i="5"/>
  <c r="B10571" i="5"/>
  <c r="A10600" i="5"/>
  <c r="B10552" i="5"/>
  <c r="A10576" i="5"/>
  <c r="B10528" i="5"/>
  <c r="A10572" i="5"/>
  <c r="B10524" i="5"/>
  <c r="A10604" i="5"/>
  <c r="B10556" i="5"/>
  <c r="A10565" i="5"/>
  <c r="B10517" i="5"/>
  <c r="A10606" i="5"/>
  <c r="B10558" i="5"/>
  <c r="A10593" i="5"/>
  <c r="B10545" i="5"/>
  <c r="A10594" i="5"/>
  <c r="B10546" i="5"/>
  <c r="A10564" i="5"/>
  <c r="B10516" i="5"/>
  <c r="A10608" i="5"/>
  <c r="B10560" i="5"/>
  <c r="A10575" i="5"/>
  <c r="B10527" i="5"/>
  <c r="A10568" i="5"/>
  <c r="B10520" i="5"/>
  <c r="A10609" i="5"/>
  <c r="B10561" i="5"/>
  <c r="A10580" i="5"/>
  <c r="B10532" i="5"/>
  <c r="A10573" i="5"/>
  <c r="B10525" i="5"/>
  <c r="A10610" i="5"/>
  <c r="B10562" i="5"/>
  <c r="A10569" i="5"/>
  <c r="B10521" i="5"/>
  <c r="A10596" i="5"/>
  <c r="B10548" i="5"/>
  <c r="A10591" i="5"/>
  <c r="B10543" i="5"/>
  <c r="A10588" i="5"/>
  <c r="B10540" i="5"/>
  <c r="A10592" i="5"/>
  <c r="B10544" i="5"/>
  <c r="A10566" i="5"/>
  <c r="B10518" i="5"/>
  <c r="A10586" i="5"/>
  <c r="B10538" i="5"/>
  <c r="A10589" i="5"/>
  <c r="B10541" i="5"/>
  <c r="A10578" i="5"/>
  <c r="B10530" i="5"/>
  <c r="A10567" i="5"/>
  <c r="B10519" i="5"/>
  <c r="A10595" i="5"/>
  <c r="B10547" i="5"/>
  <c r="A10582" i="5"/>
  <c r="B10534" i="5"/>
  <c r="A10583" i="5"/>
  <c r="B10535" i="5"/>
  <c r="A10581" i="5"/>
  <c r="B10533" i="5"/>
  <c r="A10605" i="5"/>
  <c r="B10557" i="5"/>
  <c r="A10598" i="5"/>
  <c r="B10550" i="5"/>
  <c r="A10574" i="5"/>
  <c r="B10526" i="5"/>
  <c r="A10597" i="5"/>
  <c r="B10549" i="5"/>
  <c r="A10577" i="5"/>
  <c r="B10529" i="5"/>
  <c r="A10611" i="5"/>
  <c r="B10563" i="5"/>
  <c r="A10570" i="5"/>
  <c r="B10522" i="5"/>
  <c r="A10607" i="5"/>
  <c r="B10559" i="5"/>
  <c r="A10584" i="5"/>
  <c r="B10536" i="5"/>
  <c r="A10579" i="5"/>
  <c r="B10531" i="5"/>
  <c r="A10635" i="5"/>
  <c r="B10587" i="5"/>
  <c r="A10601" i="5"/>
  <c r="B10553" i="5"/>
  <c r="A10603" i="5"/>
  <c r="B10555" i="5"/>
  <c r="A10599" i="5"/>
  <c r="B10551" i="5"/>
  <c r="A10602" i="5"/>
  <c r="B10554" i="5"/>
  <c r="A10590" i="5"/>
  <c r="B10542" i="5"/>
  <c r="O10759" i="5" l="1"/>
  <c r="P10711" i="5"/>
  <c r="O10739" i="5"/>
  <c r="P10691" i="5"/>
  <c r="O10736" i="5"/>
  <c r="P10688" i="5"/>
  <c r="O10748" i="5"/>
  <c r="P10700" i="5"/>
  <c r="O10760" i="5"/>
  <c r="P10712" i="5"/>
  <c r="O10718" i="5"/>
  <c r="P10670" i="5"/>
  <c r="O10737" i="5"/>
  <c r="P10689" i="5"/>
  <c r="O10724" i="5"/>
  <c r="P10676" i="5"/>
  <c r="O10761" i="5"/>
  <c r="P10713" i="5"/>
  <c r="O10789" i="5"/>
  <c r="P10741" i="5"/>
  <c r="O10762" i="5"/>
  <c r="P10714" i="5"/>
  <c r="O10775" i="5"/>
  <c r="P10727" i="5"/>
  <c r="O10749" i="5"/>
  <c r="P10701" i="5"/>
  <c r="O10731" i="5"/>
  <c r="P10683" i="5"/>
  <c r="O10803" i="5"/>
  <c r="P10755" i="5"/>
  <c r="O10729" i="5"/>
  <c r="P10681" i="5"/>
  <c r="O10728" i="5"/>
  <c r="P10680" i="5"/>
  <c r="O10747" i="5"/>
  <c r="P10699" i="5"/>
  <c r="O10754" i="5"/>
  <c r="P10706" i="5"/>
  <c r="O10710" i="5"/>
  <c r="P10662" i="5"/>
  <c r="O10751" i="5"/>
  <c r="P10703" i="5"/>
  <c r="O10792" i="5"/>
  <c r="P10744" i="5"/>
  <c r="O10780" i="5"/>
  <c r="P10732" i="5"/>
  <c r="O10721" i="5"/>
  <c r="P10673" i="5"/>
  <c r="O10709" i="5"/>
  <c r="P10661" i="5"/>
  <c r="O10745" i="5"/>
  <c r="P10697" i="5"/>
  <c r="O10717" i="5"/>
  <c r="P10669" i="5"/>
  <c r="O10764" i="5"/>
  <c r="P10716" i="5"/>
  <c r="O10763" i="5"/>
  <c r="P10715" i="5"/>
  <c r="O10752" i="5"/>
  <c r="P10704" i="5"/>
  <c r="O10778" i="5"/>
  <c r="P10730" i="5"/>
  <c r="O10738" i="5"/>
  <c r="P10690" i="5"/>
  <c r="O10743" i="5"/>
  <c r="P10695" i="5"/>
  <c r="O10726" i="5"/>
  <c r="P10678" i="5"/>
  <c r="O10742" i="5"/>
  <c r="P10694" i="5"/>
  <c r="O10720" i="5"/>
  <c r="P10672" i="5"/>
  <c r="O10746" i="5"/>
  <c r="P10698" i="5"/>
  <c r="O10753" i="5"/>
  <c r="P10705" i="5"/>
  <c r="O10723" i="5"/>
  <c r="P10675" i="5"/>
  <c r="O10733" i="5"/>
  <c r="P10685" i="5"/>
  <c r="O10719" i="5"/>
  <c r="P10671" i="5"/>
  <c r="O10750" i="5"/>
  <c r="P10702" i="5"/>
  <c r="O10740" i="5"/>
  <c r="P10692" i="5"/>
  <c r="O10734" i="5"/>
  <c r="P10686" i="5"/>
  <c r="O10722" i="5"/>
  <c r="P10674" i="5"/>
  <c r="O10735" i="5"/>
  <c r="P10687" i="5"/>
  <c r="O10725" i="5"/>
  <c r="P10677" i="5"/>
  <c r="O10708" i="5"/>
  <c r="P10660" i="5"/>
  <c r="M10579" i="5"/>
  <c r="N10579" i="5"/>
  <c r="Q10579" i="5" s="1"/>
  <c r="F10579" i="5" s="1"/>
  <c r="G10579" i="5" s="1"/>
  <c r="M10574" i="5"/>
  <c r="N10574" i="5"/>
  <c r="Q10574" i="5" s="1"/>
  <c r="F10574" i="5" s="1"/>
  <c r="G10574" i="5" s="1"/>
  <c r="M10567" i="5"/>
  <c r="N10567" i="5"/>
  <c r="Q10567" i="5" s="1"/>
  <c r="F10567" i="5" s="1"/>
  <c r="G10567" i="5" s="1"/>
  <c r="M10591" i="5"/>
  <c r="N10591" i="5"/>
  <c r="Q10591" i="5" s="1"/>
  <c r="F10591" i="5" s="1"/>
  <c r="G10591" i="5" s="1"/>
  <c r="M10568" i="5"/>
  <c r="N10568" i="5"/>
  <c r="Q10568" i="5" s="1"/>
  <c r="F10568" i="5" s="1"/>
  <c r="G10568" i="5" s="1"/>
  <c r="M10565" i="5"/>
  <c r="N10565" i="5"/>
  <c r="Q10565" i="5" s="1"/>
  <c r="F10565" i="5" s="1"/>
  <c r="G10565" i="5" s="1"/>
  <c r="M10597" i="5"/>
  <c r="N10597" i="5"/>
  <c r="Q10597" i="5" s="1"/>
  <c r="F10597" i="5" s="1"/>
  <c r="G10597" i="5" s="1"/>
  <c r="M10595" i="5"/>
  <c r="N10595" i="5"/>
  <c r="Q10595" i="5" s="1"/>
  <c r="F10595" i="5" s="1"/>
  <c r="G10595" i="5" s="1"/>
  <c r="M10590" i="5"/>
  <c r="N10590" i="5"/>
  <c r="Q10590" i="5" s="1"/>
  <c r="F10590" i="5" s="1"/>
  <c r="G10590" i="5" s="1"/>
  <c r="M10584" i="5"/>
  <c r="N10584" i="5"/>
  <c r="Q10584" i="5" s="1"/>
  <c r="F10584" i="5" s="1"/>
  <c r="G10584" i="5" s="1"/>
  <c r="M10598" i="5"/>
  <c r="N10598" i="5"/>
  <c r="Q10598" i="5" s="1"/>
  <c r="F10598" i="5" s="1"/>
  <c r="G10598" i="5" s="1"/>
  <c r="M10578" i="5"/>
  <c r="N10578" i="5"/>
  <c r="Q10578" i="5" s="1"/>
  <c r="F10578" i="5" s="1"/>
  <c r="G10578" i="5" s="1"/>
  <c r="M10596" i="5"/>
  <c r="N10596" i="5"/>
  <c r="Q10596" i="5" s="1"/>
  <c r="F10596" i="5" s="1"/>
  <c r="G10596" i="5" s="1"/>
  <c r="M10575" i="5"/>
  <c r="N10575" i="5"/>
  <c r="Q10575" i="5" s="1"/>
  <c r="F10575" i="5" s="1"/>
  <c r="G10575" i="5" s="1"/>
  <c r="M10604" i="5"/>
  <c r="N10604" i="5"/>
  <c r="Q10604" i="5" s="1"/>
  <c r="F10604" i="5" s="1"/>
  <c r="G10604" i="5" s="1"/>
  <c r="M10602" i="5"/>
  <c r="N10602" i="5"/>
  <c r="Q10602" i="5" s="1"/>
  <c r="F10602" i="5" s="1"/>
  <c r="G10602" i="5" s="1"/>
  <c r="M10607" i="5"/>
  <c r="N10607" i="5"/>
  <c r="Q10607" i="5" s="1"/>
  <c r="F10607" i="5" s="1"/>
  <c r="G10607" i="5" s="1"/>
  <c r="M10605" i="5"/>
  <c r="N10605" i="5"/>
  <c r="Q10605" i="5" s="1"/>
  <c r="F10605" i="5" s="1"/>
  <c r="G10605" i="5" s="1"/>
  <c r="M10589" i="5"/>
  <c r="N10589" i="5"/>
  <c r="Q10589" i="5" s="1"/>
  <c r="F10589" i="5" s="1"/>
  <c r="G10589" i="5" s="1"/>
  <c r="M10569" i="5"/>
  <c r="N10569" i="5"/>
  <c r="Q10569" i="5" s="1"/>
  <c r="F10569" i="5" s="1"/>
  <c r="G10569" i="5" s="1"/>
  <c r="M10608" i="5"/>
  <c r="N10608" i="5"/>
  <c r="Q10608" i="5" s="1"/>
  <c r="F10608" i="5" s="1"/>
  <c r="G10608" i="5" s="1"/>
  <c r="M10572" i="5"/>
  <c r="N10572" i="5"/>
  <c r="Q10572" i="5" s="1"/>
  <c r="F10572" i="5" s="1"/>
  <c r="G10572" i="5" s="1"/>
  <c r="M10609" i="5"/>
  <c r="N10609" i="5"/>
  <c r="Q10609" i="5" s="1"/>
  <c r="F10609" i="5" s="1"/>
  <c r="G10609" i="5" s="1"/>
  <c r="M10599" i="5"/>
  <c r="N10599" i="5"/>
  <c r="Q10599" i="5" s="1"/>
  <c r="F10599" i="5" s="1"/>
  <c r="G10599" i="5" s="1"/>
  <c r="M10570" i="5"/>
  <c r="N10570" i="5"/>
  <c r="Q10570" i="5" s="1"/>
  <c r="F10570" i="5" s="1"/>
  <c r="G10570" i="5" s="1"/>
  <c r="M10581" i="5"/>
  <c r="N10581" i="5"/>
  <c r="Q10581" i="5" s="1"/>
  <c r="F10581" i="5" s="1"/>
  <c r="G10581" i="5" s="1"/>
  <c r="M10586" i="5"/>
  <c r="N10586" i="5"/>
  <c r="Q10586" i="5" s="1"/>
  <c r="F10586" i="5" s="1"/>
  <c r="G10586" i="5" s="1"/>
  <c r="M10610" i="5"/>
  <c r="N10610" i="5"/>
  <c r="Q10610" i="5" s="1"/>
  <c r="F10610" i="5" s="1"/>
  <c r="G10610" i="5" s="1"/>
  <c r="M10564" i="5"/>
  <c r="N10564" i="5"/>
  <c r="Q10564" i="5" s="1"/>
  <c r="F10564" i="5" s="1"/>
  <c r="G10564" i="5" s="1"/>
  <c r="M10576" i="5"/>
  <c r="N10576" i="5"/>
  <c r="Q10576" i="5" s="1"/>
  <c r="F10576" i="5" s="1"/>
  <c r="G10576" i="5" s="1"/>
  <c r="M10635" i="5"/>
  <c r="N10635" i="5"/>
  <c r="Q10635" i="5" s="1"/>
  <c r="F10635" i="5" s="1"/>
  <c r="G10635" i="5" s="1"/>
  <c r="M10588" i="5"/>
  <c r="N10588" i="5"/>
  <c r="Q10588" i="5" s="1"/>
  <c r="F10588" i="5" s="1"/>
  <c r="G10588" i="5" s="1"/>
  <c r="M10585" i="5"/>
  <c r="N10585" i="5"/>
  <c r="Q10585" i="5" s="1"/>
  <c r="F10585" i="5" s="1"/>
  <c r="G10585" i="5" s="1"/>
  <c r="M10603" i="5"/>
  <c r="N10603" i="5"/>
  <c r="Q10603" i="5" s="1"/>
  <c r="F10603" i="5" s="1"/>
  <c r="G10603" i="5" s="1"/>
  <c r="M10611" i="5"/>
  <c r="N10611" i="5"/>
  <c r="Q10611" i="5" s="1"/>
  <c r="F10611" i="5" s="1"/>
  <c r="G10611" i="5" s="1"/>
  <c r="M10583" i="5"/>
  <c r="N10583" i="5"/>
  <c r="Q10583" i="5" s="1"/>
  <c r="F10583" i="5" s="1"/>
  <c r="G10583" i="5" s="1"/>
  <c r="M10566" i="5"/>
  <c r="N10566" i="5"/>
  <c r="Q10566" i="5" s="1"/>
  <c r="F10566" i="5" s="1"/>
  <c r="G10566" i="5" s="1"/>
  <c r="M10573" i="5"/>
  <c r="N10573" i="5"/>
  <c r="Q10573" i="5" s="1"/>
  <c r="F10573" i="5" s="1"/>
  <c r="G10573" i="5" s="1"/>
  <c r="M10594" i="5"/>
  <c r="N10594" i="5"/>
  <c r="Q10594" i="5" s="1"/>
  <c r="F10594" i="5" s="1"/>
  <c r="G10594" i="5" s="1"/>
  <c r="M10600" i="5"/>
  <c r="N10600" i="5"/>
  <c r="Q10600" i="5" s="1"/>
  <c r="F10600" i="5" s="1"/>
  <c r="G10600" i="5" s="1"/>
  <c r="M10606" i="5"/>
  <c r="N10606" i="5"/>
  <c r="Q10606" i="5" s="1"/>
  <c r="F10606" i="5" s="1"/>
  <c r="G10606" i="5" s="1"/>
  <c r="M10601" i="5"/>
  <c r="N10601" i="5"/>
  <c r="Q10601" i="5" s="1"/>
  <c r="F10601" i="5" s="1"/>
  <c r="G10601" i="5" s="1"/>
  <c r="M10577" i="5"/>
  <c r="N10577" i="5"/>
  <c r="Q10577" i="5" s="1"/>
  <c r="F10577" i="5" s="1"/>
  <c r="G10577" i="5" s="1"/>
  <c r="M10582" i="5"/>
  <c r="N10582" i="5"/>
  <c r="Q10582" i="5" s="1"/>
  <c r="F10582" i="5" s="1"/>
  <c r="G10582" i="5" s="1"/>
  <c r="M10592" i="5"/>
  <c r="N10592" i="5"/>
  <c r="Q10592" i="5" s="1"/>
  <c r="F10592" i="5" s="1"/>
  <c r="G10592" i="5" s="1"/>
  <c r="M10580" i="5"/>
  <c r="N10580" i="5"/>
  <c r="Q10580" i="5" s="1"/>
  <c r="F10580" i="5" s="1"/>
  <c r="G10580" i="5" s="1"/>
  <c r="M10593" i="5"/>
  <c r="N10593" i="5"/>
  <c r="Q10593" i="5" s="1"/>
  <c r="F10593" i="5" s="1"/>
  <c r="G10593" i="5" s="1"/>
  <c r="M10619" i="5"/>
  <c r="N10619" i="5"/>
  <c r="Q10619" i="5" s="1"/>
  <c r="F10619" i="5" s="1"/>
  <c r="G10619" i="5" s="1"/>
  <c r="A10627" i="5"/>
  <c r="B10579" i="5"/>
  <c r="A10622" i="5"/>
  <c r="B10574" i="5"/>
  <c r="A10615" i="5"/>
  <c r="B10567" i="5"/>
  <c r="A10639" i="5"/>
  <c r="B10591" i="5"/>
  <c r="A10616" i="5"/>
  <c r="B10568" i="5"/>
  <c r="A10613" i="5"/>
  <c r="B10565" i="5"/>
  <c r="A10650" i="5"/>
  <c r="B10602" i="5"/>
  <c r="A10655" i="5"/>
  <c r="B10607" i="5"/>
  <c r="A10653" i="5"/>
  <c r="B10605" i="5"/>
  <c r="A10637" i="5"/>
  <c r="B10589" i="5"/>
  <c r="A10617" i="5"/>
  <c r="B10569" i="5"/>
  <c r="A10656" i="5"/>
  <c r="B10608" i="5"/>
  <c r="A10620" i="5"/>
  <c r="B10572" i="5"/>
  <c r="A10651" i="5"/>
  <c r="B10603" i="5"/>
  <c r="A10659" i="5"/>
  <c r="B10611" i="5"/>
  <c r="A10631" i="5"/>
  <c r="B10583" i="5"/>
  <c r="A10614" i="5"/>
  <c r="B10566" i="5"/>
  <c r="A10621" i="5"/>
  <c r="B10573" i="5"/>
  <c r="A10642" i="5"/>
  <c r="B10594" i="5"/>
  <c r="A10648" i="5"/>
  <c r="B10600" i="5"/>
  <c r="A10638" i="5"/>
  <c r="B10590" i="5"/>
  <c r="A10632" i="5"/>
  <c r="B10584" i="5"/>
  <c r="A10646" i="5"/>
  <c r="B10598" i="5"/>
  <c r="A10626" i="5"/>
  <c r="B10578" i="5"/>
  <c r="A10644" i="5"/>
  <c r="B10596" i="5"/>
  <c r="A10623" i="5"/>
  <c r="B10575" i="5"/>
  <c r="A10652" i="5"/>
  <c r="B10604" i="5"/>
  <c r="A10647" i="5"/>
  <c r="B10599" i="5"/>
  <c r="A10629" i="5"/>
  <c r="B10581" i="5"/>
  <c r="A10634" i="5"/>
  <c r="B10586" i="5"/>
  <c r="A10658" i="5"/>
  <c r="B10610" i="5"/>
  <c r="A10612" i="5"/>
  <c r="B10564" i="5"/>
  <c r="A10624" i="5"/>
  <c r="B10576" i="5"/>
  <c r="A10649" i="5"/>
  <c r="B10601" i="5"/>
  <c r="A10625" i="5"/>
  <c r="B10577" i="5"/>
  <c r="A10630" i="5"/>
  <c r="B10582" i="5"/>
  <c r="A10640" i="5"/>
  <c r="B10592" i="5"/>
  <c r="A10628" i="5"/>
  <c r="B10580" i="5"/>
  <c r="A10641" i="5"/>
  <c r="B10593" i="5"/>
  <c r="A10667" i="5"/>
  <c r="B10619" i="5"/>
  <c r="A10618" i="5"/>
  <c r="B10570" i="5"/>
  <c r="A10683" i="5"/>
  <c r="B10635" i="5"/>
  <c r="A10645" i="5"/>
  <c r="B10597" i="5"/>
  <c r="A10643" i="5"/>
  <c r="B10595" i="5"/>
  <c r="A10636" i="5"/>
  <c r="B10588" i="5"/>
  <c r="A10657" i="5"/>
  <c r="B10609" i="5"/>
  <c r="A10654" i="5"/>
  <c r="B10606" i="5"/>
  <c r="A10633" i="5"/>
  <c r="B10585" i="5"/>
  <c r="O10783" i="5" l="1"/>
  <c r="P10735" i="5"/>
  <c r="O10771" i="5"/>
  <c r="P10723" i="5"/>
  <c r="O10786" i="5"/>
  <c r="P10738" i="5"/>
  <c r="O10757" i="5"/>
  <c r="P10709" i="5"/>
  <c r="O10795" i="5"/>
  <c r="P10747" i="5"/>
  <c r="O10810" i="5"/>
  <c r="P10762" i="5"/>
  <c r="O10796" i="5"/>
  <c r="P10748" i="5"/>
  <c r="O10797" i="5"/>
  <c r="P10749" i="5"/>
  <c r="O10773" i="5"/>
  <c r="P10725" i="5"/>
  <c r="O10781" i="5"/>
  <c r="P10733" i="5"/>
  <c r="P10743" i="5"/>
  <c r="O10791" i="5"/>
  <c r="O10793" i="5"/>
  <c r="P10745" i="5"/>
  <c r="O10802" i="5"/>
  <c r="P10754" i="5"/>
  <c r="O10823" i="5"/>
  <c r="P10775" i="5"/>
  <c r="O10808" i="5"/>
  <c r="P10760" i="5"/>
  <c r="O10770" i="5"/>
  <c r="P10722" i="5"/>
  <c r="O10826" i="5"/>
  <c r="P10778" i="5"/>
  <c r="O10837" i="5"/>
  <c r="P10789" i="5"/>
  <c r="O10801" i="5"/>
  <c r="P10753" i="5"/>
  <c r="O10769" i="5"/>
  <c r="P10721" i="5"/>
  <c r="O10776" i="5"/>
  <c r="P10728" i="5"/>
  <c r="O10784" i="5"/>
  <c r="P10736" i="5"/>
  <c r="O10782" i="5"/>
  <c r="P10734" i="5"/>
  <c r="O10794" i="5"/>
  <c r="P10746" i="5"/>
  <c r="O10800" i="5"/>
  <c r="P10752" i="5"/>
  <c r="O10828" i="5"/>
  <c r="P10780" i="5"/>
  <c r="O10777" i="5"/>
  <c r="P10729" i="5"/>
  <c r="O10809" i="5"/>
  <c r="P10761" i="5"/>
  <c r="O10787" i="5"/>
  <c r="P10739" i="5"/>
  <c r="O10798" i="5"/>
  <c r="P10750" i="5"/>
  <c r="O10790" i="5"/>
  <c r="P10742" i="5"/>
  <c r="O10812" i="5"/>
  <c r="P10764" i="5"/>
  <c r="O10799" i="5"/>
  <c r="P10751" i="5"/>
  <c r="O10779" i="5"/>
  <c r="P10731" i="5"/>
  <c r="O10785" i="5"/>
  <c r="P10737" i="5"/>
  <c r="O10756" i="5"/>
  <c r="P10708" i="5"/>
  <c r="O10767" i="5"/>
  <c r="P10719" i="5"/>
  <c r="O10774" i="5"/>
  <c r="P10726" i="5"/>
  <c r="O10765" i="5"/>
  <c r="P10717" i="5"/>
  <c r="O10758" i="5"/>
  <c r="P10710" i="5"/>
  <c r="O10766" i="5"/>
  <c r="P10718" i="5"/>
  <c r="O10788" i="5"/>
  <c r="P10740" i="5"/>
  <c r="O10768" i="5"/>
  <c r="P10720" i="5"/>
  <c r="O10811" i="5"/>
  <c r="P10763" i="5"/>
  <c r="O10840" i="5"/>
  <c r="P10792" i="5"/>
  <c r="O10851" i="5"/>
  <c r="P10803" i="5"/>
  <c r="O10772" i="5"/>
  <c r="P10724" i="5"/>
  <c r="O10807" i="5"/>
  <c r="P10759" i="5"/>
  <c r="M10645" i="5"/>
  <c r="N10645" i="5"/>
  <c r="Q10645" i="5" s="1"/>
  <c r="F10645" i="5" s="1"/>
  <c r="G10645" i="5" s="1"/>
  <c r="M10629" i="5"/>
  <c r="N10629" i="5"/>
  <c r="Q10629" i="5" s="1"/>
  <c r="F10629" i="5" s="1"/>
  <c r="G10629" i="5" s="1"/>
  <c r="M10632" i="5"/>
  <c r="N10632" i="5"/>
  <c r="Q10632" i="5" s="1"/>
  <c r="F10632" i="5" s="1"/>
  <c r="G10632" i="5" s="1"/>
  <c r="M10659" i="5"/>
  <c r="N10659" i="5"/>
  <c r="Q10659" i="5" s="1"/>
  <c r="F10659" i="5" s="1"/>
  <c r="G10659" i="5" s="1"/>
  <c r="M10627" i="5"/>
  <c r="N10627" i="5"/>
  <c r="Q10627" i="5" s="1"/>
  <c r="F10627" i="5" s="1"/>
  <c r="G10627" i="5" s="1"/>
  <c r="M10630" i="5"/>
  <c r="N10630" i="5"/>
  <c r="Q10630" i="5" s="1"/>
  <c r="F10630" i="5" s="1"/>
  <c r="G10630" i="5" s="1"/>
  <c r="M10655" i="5"/>
  <c r="N10655" i="5"/>
  <c r="Q10655" i="5" s="1"/>
  <c r="F10655" i="5" s="1"/>
  <c r="G10655" i="5" s="1"/>
  <c r="M10683" i="5"/>
  <c r="N10683" i="5"/>
  <c r="Q10683" i="5" s="1"/>
  <c r="F10683" i="5" s="1"/>
  <c r="G10683" i="5" s="1"/>
  <c r="M10625" i="5"/>
  <c r="N10625" i="5"/>
  <c r="Q10625" i="5" s="1"/>
  <c r="F10625" i="5" s="1"/>
  <c r="G10625" i="5" s="1"/>
  <c r="M10647" i="5"/>
  <c r="N10647" i="5"/>
  <c r="Q10647" i="5" s="1"/>
  <c r="F10647" i="5" s="1"/>
  <c r="G10647" i="5" s="1"/>
  <c r="M10638" i="5"/>
  <c r="N10638" i="5"/>
  <c r="Q10638" i="5" s="1"/>
  <c r="F10638" i="5" s="1"/>
  <c r="G10638" i="5" s="1"/>
  <c r="M10651" i="5"/>
  <c r="N10651" i="5"/>
  <c r="Q10651" i="5" s="1"/>
  <c r="F10651" i="5" s="1"/>
  <c r="G10651" i="5" s="1"/>
  <c r="M10650" i="5"/>
  <c r="N10650" i="5"/>
  <c r="Q10650" i="5" s="1"/>
  <c r="F10650" i="5" s="1"/>
  <c r="G10650" i="5" s="1"/>
  <c r="M10654" i="5"/>
  <c r="N10654" i="5"/>
  <c r="Q10654" i="5" s="1"/>
  <c r="F10654" i="5" s="1"/>
  <c r="G10654" i="5" s="1"/>
  <c r="M10667" i="5"/>
  <c r="N10667" i="5"/>
  <c r="Q10667" i="5" s="1"/>
  <c r="F10667" i="5" s="1"/>
  <c r="G10667" i="5" s="1"/>
  <c r="M10624" i="5"/>
  <c r="N10624" i="5"/>
  <c r="Q10624" i="5" s="1"/>
  <c r="F10624" i="5" s="1"/>
  <c r="G10624" i="5" s="1"/>
  <c r="M10623" i="5"/>
  <c r="N10623" i="5"/>
  <c r="Q10623" i="5" s="1"/>
  <c r="F10623" i="5" s="1"/>
  <c r="G10623" i="5" s="1"/>
  <c r="M10642" i="5"/>
  <c r="N10642" i="5"/>
  <c r="Q10642" i="5" s="1"/>
  <c r="F10642" i="5" s="1"/>
  <c r="G10642" i="5" s="1"/>
  <c r="M10656" i="5"/>
  <c r="N10656" i="5"/>
  <c r="Q10656" i="5" s="1"/>
  <c r="F10656" i="5" s="1"/>
  <c r="G10656" i="5" s="1"/>
  <c r="M10616" i="5"/>
  <c r="N10616" i="5"/>
  <c r="Q10616" i="5" s="1"/>
  <c r="F10616" i="5" s="1"/>
  <c r="G10616" i="5" s="1"/>
  <c r="M10633" i="5"/>
  <c r="N10633" i="5"/>
  <c r="Q10633" i="5" s="1"/>
  <c r="F10633" i="5" s="1"/>
  <c r="G10633" i="5" s="1"/>
  <c r="M10618" i="5"/>
  <c r="N10618" i="5"/>
  <c r="Q10618" i="5" s="1"/>
  <c r="F10618" i="5" s="1"/>
  <c r="G10618" i="5" s="1"/>
  <c r="M10649" i="5"/>
  <c r="N10649" i="5"/>
  <c r="Q10649" i="5" s="1"/>
  <c r="F10649" i="5" s="1"/>
  <c r="G10649" i="5" s="1"/>
  <c r="M10652" i="5"/>
  <c r="N10652" i="5"/>
  <c r="Q10652" i="5" s="1"/>
  <c r="F10652" i="5" s="1"/>
  <c r="G10652" i="5" s="1"/>
  <c r="M10648" i="5"/>
  <c r="N10648" i="5"/>
  <c r="Q10648" i="5" s="1"/>
  <c r="F10648" i="5" s="1"/>
  <c r="G10648" i="5" s="1"/>
  <c r="M10613" i="5"/>
  <c r="N10613" i="5"/>
  <c r="Q10613" i="5" s="1"/>
  <c r="F10613" i="5" s="1"/>
  <c r="G10613" i="5" s="1"/>
  <c r="M10657" i="5"/>
  <c r="N10657" i="5"/>
  <c r="Q10657" i="5" s="1"/>
  <c r="F10657" i="5" s="1"/>
  <c r="G10657" i="5" s="1"/>
  <c r="M10641" i="5"/>
  <c r="N10641" i="5"/>
  <c r="Q10641" i="5" s="1"/>
  <c r="F10641" i="5" s="1"/>
  <c r="G10641" i="5" s="1"/>
  <c r="M10612" i="5"/>
  <c r="N10612" i="5"/>
  <c r="Q10612" i="5" s="1"/>
  <c r="F10612" i="5" s="1"/>
  <c r="G10612" i="5" s="1"/>
  <c r="M10644" i="5"/>
  <c r="N10644" i="5"/>
  <c r="Q10644" i="5" s="1"/>
  <c r="F10644" i="5" s="1"/>
  <c r="G10644" i="5" s="1"/>
  <c r="M10617" i="5"/>
  <c r="N10617" i="5"/>
  <c r="Q10617" i="5" s="1"/>
  <c r="F10617" i="5" s="1"/>
  <c r="G10617" i="5" s="1"/>
  <c r="M10639" i="5"/>
  <c r="N10639" i="5"/>
  <c r="Q10639" i="5" s="1"/>
  <c r="F10639" i="5" s="1"/>
  <c r="G10639" i="5" s="1"/>
  <c r="M10621" i="5"/>
  <c r="N10621" i="5"/>
  <c r="Q10621" i="5" s="1"/>
  <c r="F10621" i="5" s="1"/>
  <c r="G10621" i="5" s="1"/>
  <c r="M10636" i="5"/>
  <c r="N10636" i="5"/>
  <c r="Q10636" i="5" s="1"/>
  <c r="F10636" i="5" s="1"/>
  <c r="G10636" i="5" s="1"/>
  <c r="M10628" i="5"/>
  <c r="N10628" i="5"/>
  <c r="Q10628" i="5" s="1"/>
  <c r="F10628" i="5" s="1"/>
  <c r="G10628" i="5" s="1"/>
  <c r="M10658" i="5"/>
  <c r="N10658" i="5"/>
  <c r="Q10658" i="5" s="1"/>
  <c r="F10658" i="5" s="1"/>
  <c r="G10658" i="5" s="1"/>
  <c r="M10626" i="5"/>
  <c r="N10626" i="5"/>
  <c r="Q10626" i="5" s="1"/>
  <c r="F10626" i="5" s="1"/>
  <c r="G10626" i="5" s="1"/>
  <c r="M10614" i="5"/>
  <c r="N10614" i="5"/>
  <c r="Q10614" i="5" s="1"/>
  <c r="F10614" i="5" s="1"/>
  <c r="G10614" i="5" s="1"/>
  <c r="M10637" i="5"/>
  <c r="N10637" i="5"/>
  <c r="Q10637" i="5" s="1"/>
  <c r="F10637" i="5" s="1"/>
  <c r="G10637" i="5" s="1"/>
  <c r="M10615" i="5"/>
  <c r="N10615" i="5"/>
  <c r="Q10615" i="5" s="1"/>
  <c r="F10615" i="5" s="1"/>
  <c r="G10615" i="5" s="1"/>
  <c r="M10620" i="5"/>
  <c r="N10620" i="5"/>
  <c r="Q10620" i="5" s="1"/>
  <c r="F10620" i="5" s="1"/>
  <c r="G10620" i="5" s="1"/>
  <c r="M10643" i="5"/>
  <c r="N10643" i="5"/>
  <c r="Q10643" i="5" s="1"/>
  <c r="F10643" i="5" s="1"/>
  <c r="G10643" i="5" s="1"/>
  <c r="M10640" i="5"/>
  <c r="N10640" i="5"/>
  <c r="Q10640" i="5" s="1"/>
  <c r="F10640" i="5" s="1"/>
  <c r="G10640" i="5" s="1"/>
  <c r="M10634" i="5"/>
  <c r="N10634" i="5"/>
  <c r="Q10634" i="5" s="1"/>
  <c r="F10634" i="5" s="1"/>
  <c r="G10634" i="5" s="1"/>
  <c r="M10646" i="5"/>
  <c r="N10646" i="5"/>
  <c r="Q10646" i="5" s="1"/>
  <c r="F10646" i="5" s="1"/>
  <c r="G10646" i="5" s="1"/>
  <c r="M10631" i="5"/>
  <c r="N10631" i="5"/>
  <c r="Q10631" i="5" s="1"/>
  <c r="F10631" i="5" s="1"/>
  <c r="G10631" i="5" s="1"/>
  <c r="M10653" i="5"/>
  <c r="N10653" i="5"/>
  <c r="Q10653" i="5" s="1"/>
  <c r="F10653" i="5" s="1"/>
  <c r="G10653" i="5" s="1"/>
  <c r="M10622" i="5"/>
  <c r="N10622" i="5"/>
  <c r="Q10622" i="5" s="1"/>
  <c r="F10622" i="5" s="1"/>
  <c r="G10622" i="5" s="1"/>
  <c r="A10731" i="5"/>
  <c r="B10683" i="5"/>
  <c r="A10673" i="5"/>
  <c r="B10625" i="5"/>
  <c r="A10695" i="5"/>
  <c r="B10647" i="5"/>
  <c r="A10686" i="5"/>
  <c r="B10638" i="5"/>
  <c r="A10699" i="5"/>
  <c r="B10651" i="5"/>
  <c r="A10698" i="5"/>
  <c r="B10650" i="5"/>
  <c r="A10689" i="5"/>
  <c r="B10641" i="5"/>
  <c r="A10692" i="5"/>
  <c r="B10644" i="5"/>
  <c r="A10665" i="5"/>
  <c r="B10617" i="5"/>
  <c r="A10687" i="5"/>
  <c r="B10639" i="5"/>
  <c r="A10681" i="5"/>
  <c r="B10633" i="5"/>
  <c r="A10666" i="5"/>
  <c r="B10618" i="5"/>
  <c r="A10697" i="5"/>
  <c r="B10649" i="5"/>
  <c r="A10700" i="5"/>
  <c r="B10652" i="5"/>
  <c r="A10696" i="5"/>
  <c r="B10648" i="5"/>
  <c r="A10668" i="5"/>
  <c r="B10620" i="5"/>
  <c r="A10661" i="5"/>
  <c r="B10613" i="5"/>
  <c r="A10669" i="5"/>
  <c r="B10621" i="5"/>
  <c r="A10684" i="5"/>
  <c r="B10636" i="5"/>
  <c r="A10676" i="5"/>
  <c r="B10628" i="5"/>
  <c r="A10706" i="5"/>
  <c r="B10658" i="5"/>
  <c r="A10674" i="5"/>
  <c r="B10626" i="5"/>
  <c r="A10662" i="5"/>
  <c r="B10614" i="5"/>
  <c r="A10685" i="5"/>
  <c r="B10637" i="5"/>
  <c r="A10663" i="5"/>
  <c r="B10615" i="5"/>
  <c r="A10715" i="5"/>
  <c r="B10667" i="5"/>
  <c r="A10671" i="5"/>
  <c r="B10623" i="5"/>
  <c r="A10690" i="5"/>
  <c r="B10642" i="5"/>
  <c r="A10704" i="5"/>
  <c r="B10656" i="5"/>
  <c r="A10664" i="5"/>
  <c r="B10616" i="5"/>
  <c r="A10691" i="5"/>
  <c r="B10643" i="5"/>
  <c r="A10688" i="5"/>
  <c r="B10640" i="5"/>
  <c r="A10682" i="5"/>
  <c r="B10634" i="5"/>
  <c r="A10694" i="5"/>
  <c r="B10646" i="5"/>
  <c r="A10679" i="5"/>
  <c r="B10631" i="5"/>
  <c r="A10701" i="5"/>
  <c r="B10653" i="5"/>
  <c r="A10670" i="5"/>
  <c r="B10622" i="5"/>
  <c r="A10702" i="5"/>
  <c r="B10654" i="5"/>
  <c r="A10672" i="5"/>
  <c r="B10624" i="5"/>
  <c r="A10705" i="5"/>
  <c r="B10657" i="5"/>
  <c r="A10660" i="5"/>
  <c r="B10612" i="5"/>
  <c r="A10693" i="5"/>
  <c r="B10645" i="5"/>
  <c r="A10678" i="5"/>
  <c r="B10630" i="5"/>
  <c r="A10677" i="5"/>
  <c r="B10629" i="5"/>
  <c r="A10680" i="5"/>
  <c r="B10632" i="5"/>
  <c r="A10707" i="5"/>
  <c r="B10659" i="5"/>
  <c r="A10703" i="5"/>
  <c r="B10655" i="5"/>
  <c r="A10675" i="5"/>
  <c r="B10627" i="5"/>
  <c r="O10817" i="5" l="1"/>
  <c r="P10769" i="5"/>
  <c r="O10839" i="5"/>
  <c r="P10791" i="5"/>
  <c r="O10899" i="5"/>
  <c r="P10851" i="5"/>
  <c r="O10813" i="5"/>
  <c r="P10765" i="5"/>
  <c r="O10860" i="5"/>
  <c r="P10812" i="5"/>
  <c r="O10848" i="5"/>
  <c r="P10800" i="5"/>
  <c r="O10885" i="5"/>
  <c r="P10837" i="5"/>
  <c r="O10805" i="5"/>
  <c r="P10757" i="5"/>
  <c r="O10833" i="5"/>
  <c r="P10785" i="5"/>
  <c r="O10857" i="5"/>
  <c r="P10809" i="5"/>
  <c r="O10844" i="5"/>
  <c r="P10796" i="5"/>
  <c r="O10855" i="5"/>
  <c r="P10807" i="5"/>
  <c r="O10814" i="5"/>
  <c r="P10766" i="5"/>
  <c r="O10825" i="5"/>
  <c r="P10777" i="5"/>
  <c r="O10858" i="5"/>
  <c r="P10810" i="5"/>
  <c r="O10820" i="5"/>
  <c r="P10772" i="5"/>
  <c r="O10847" i="5"/>
  <c r="P10799" i="5"/>
  <c r="O10841" i="5"/>
  <c r="P10793" i="5"/>
  <c r="O10888" i="5"/>
  <c r="P10840" i="5"/>
  <c r="O10822" i="5"/>
  <c r="P10774" i="5"/>
  <c r="O10838" i="5"/>
  <c r="P10790" i="5"/>
  <c r="O10842" i="5"/>
  <c r="P10794" i="5"/>
  <c r="O10874" i="5"/>
  <c r="P10826" i="5"/>
  <c r="O10829" i="5"/>
  <c r="P10781" i="5"/>
  <c r="O10834" i="5"/>
  <c r="P10786" i="5"/>
  <c r="O10836" i="5"/>
  <c r="P10788" i="5"/>
  <c r="O10824" i="5"/>
  <c r="P10776" i="5"/>
  <c r="O10827" i="5"/>
  <c r="P10779" i="5"/>
  <c r="O10849" i="5"/>
  <c r="P10801" i="5"/>
  <c r="O10859" i="5"/>
  <c r="P10811" i="5"/>
  <c r="O10815" i="5"/>
  <c r="P10767" i="5"/>
  <c r="O10846" i="5"/>
  <c r="P10798" i="5"/>
  <c r="O10830" i="5"/>
  <c r="P10782" i="5"/>
  <c r="O10818" i="5"/>
  <c r="P10770" i="5"/>
  <c r="O10821" i="5"/>
  <c r="P10773" i="5"/>
  <c r="O10819" i="5"/>
  <c r="P10771" i="5"/>
  <c r="O10871" i="5"/>
  <c r="P10823" i="5"/>
  <c r="O10850" i="5"/>
  <c r="P10802" i="5"/>
  <c r="O10806" i="5"/>
  <c r="P10758" i="5"/>
  <c r="O10876" i="5"/>
  <c r="P10828" i="5"/>
  <c r="O10843" i="5"/>
  <c r="P10795" i="5"/>
  <c r="O10816" i="5"/>
  <c r="P10768" i="5"/>
  <c r="O10804" i="5"/>
  <c r="P10756" i="5"/>
  <c r="O10835" i="5"/>
  <c r="P10787" i="5"/>
  <c r="O10832" i="5"/>
  <c r="P10784" i="5"/>
  <c r="O10856" i="5"/>
  <c r="P10808" i="5"/>
  <c r="O10845" i="5"/>
  <c r="P10797" i="5"/>
  <c r="O10831" i="5"/>
  <c r="P10783" i="5"/>
  <c r="M10704" i="5"/>
  <c r="N10704" i="5"/>
  <c r="Q10704" i="5" s="1"/>
  <c r="F10704" i="5" s="1"/>
  <c r="G10704" i="5" s="1"/>
  <c r="M10696" i="5"/>
  <c r="N10696" i="5"/>
  <c r="Q10696" i="5" s="1"/>
  <c r="F10696" i="5" s="1"/>
  <c r="G10696" i="5" s="1"/>
  <c r="M10731" i="5"/>
  <c r="N10731" i="5"/>
  <c r="Q10731" i="5" s="1"/>
  <c r="F10731" i="5" s="1"/>
  <c r="G10731" i="5" s="1"/>
  <c r="M10678" i="5"/>
  <c r="N10678" i="5"/>
  <c r="Q10678" i="5" s="1"/>
  <c r="F10678" i="5" s="1"/>
  <c r="G10678" i="5" s="1"/>
  <c r="M10701" i="5"/>
  <c r="N10701" i="5"/>
  <c r="Q10701" i="5" s="1"/>
  <c r="F10701" i="5" s="1"/>
  <c r="G10701" i="5" s="1"/>
  <c r="M10674" i="5"/>
  <c r="N10674" i="5"/>
  <c r="Q10674" i="5" s="1"/>
  <c r="F10674" i="5" s="1"/>
  <c r="G10674" i="5" s="1"/>
  <c r="M10692" i="5"/>
  <c r="N10692" i="5"/>
  <c r="Q10692" i="5" s="1"/>
  <c r="F10692" i="5" s="1"/>
  <c r="G10692" i="5" s="1"/>
  <c r="M10693" i="5"/>
  <c r="N10693" i="5"/>
  <c r="Q10693" i="5" s="1"/>
  <c r="F10693" i="5" s="1"/>
  <c r="G10693" i="5" s="1"/>
  <c r="M10679" i="5"/>
  <c r="N10679" i="5"/>
  <c r="Q10679" i="5" s="1"/>
  <c r="F10679" i="5" s="1"/>
  <c r="G10679" i="5" s="1"/>
  <c r="M10690" i="5"/>
  <c r="N10690" i="5"/>
  <c r="Q10690" i="5" s="1"/>
  <c r="F10690" i="5" s="1"/>
  <c r="G10690" i="5" s="1"/>
  <c r="M10706" i="5"/>
  <c r="N10706" i="5"/>
  <c r="Q10706" i="5" s="1"/>
  <c r="F10706" i="5" s="1"/>
  <c r="G10706" i="5" s="1"/>
  <c r="M10700" i="5"/>
  <c r="N10700" i="5"/>
  <c r="Q10700" i="5" s="1"/>
  <c r="F10700" i="5" s="1"/>
  <c r="G10700" i="5" s="1"/>
  <c r="M10689" i="5"/>
  <c r="N10689" i="5"/>
  <c r="Q10689" i="5" s="1"/>
  <c r="F10689" i="5" s="1"/>
  <c r="G10689" i="5" s="1"/>
  <c r="M10703" i="5"/>
  <c r="N10703" i="5"/>
  <c r="Q10703" i="5" s="1"/>
  <c r="F10703" i="5" s="1"/>
  <c r="G10703" i="5" s="1"/>
  <c r="M10705" i="5"/>
  <c r="N10705" i="5"/>
  <c r="Q10705" i="5" s="1"/>
  <c r="F10705" i="5" s="1"/>
  <c r="G10705" i="5" s="1"/>
  <c r="M10682" i="5"/>
  <c r="N10682" i="5"/>
  <c r="Q10682" i="5" s="1"/>
  <c r="F10682" i="5" s="1"/>
  <c r="G10682" i="5" s="1"/>
  <c r="M10715" i="5"/>
  <c r="N10715" i="5"/>
  <c r="Q10715" i="5" s="1"/>
  <c r="F10715" i="5" s="1"/>
  <c r="G10715" i="5" s="1"/>
  <c r="M10684" i="5"/>
  <c r="N10684" i="5"/>
  <c r="Q10684" i="5" s="1"/>
  <c r="F10684" i="5" s="1"/>
  <c r="G10684" i="5" s="1"/>
  <c r="M10666" i="5"/>
  <c r="N10666" i="5"/>
  <c r="Q10666" i="5" s="1"/>
  <c r="F10666" i="5" s="1"/>
  <c r="G10666" i="5" s="1"/>
  <c r="M10699" i="5"/>
  <c r="N10699" i="5"/>
  <c r="Q10699" i="5" s="1"/>
  <c r="F10699" i="5" s="1"/>
  <c r="G10699" i="5" s="1"/>
  <c r="M10694" i="5"/>
  <c r="N10694" i="5"/>
  <c r="Q10694" i="5" s="1"/>
  <c r="F10694" i="5" s="1"/>
  <c r="G10694" i="5" s="1"/>
  <c r="M10660" i="5"/>
  <c r="N10660" i="5"/>
  <c r="Q10660" i="5" s="1"/>
  <c r="F10660" i="5" s="1"/>
  <c r="G10660" i="5" s="1"/>
  <c r="M10671" i="5"/>
  <c r="N10671" i="5"/>
  <c r="Q10671" i="5" s="1"/>
  <c r="F10671" i="5" s="1"/>
  <c r="G10671" i="5" s="1"/>
  <c r="M10697" i="5"/>
  <c r="N10697" i="5"/>
  <c r="Q10697" i="5" s="1"/>
  <c r="F10697" i="5" s="1"/>
  <c r="G10697" i="5" s="1"/>
  <c r="M10707" i="5"/>
  <c r="N10707" i="5"/>
  <c r="Q10707" i="5" s="1"/>
  <c r="F10707" i="5" s="1"/>
  <c r="G10707" i="5" s="1"/>
  <c r="M10672" i="5"/>
  <c r="N10672" i="5"/>
  <c r="Q10672" i="5" s="1"/>
  <c r="F10672" i="5" s="1"/>
  <c r="G10672" i="5" s="1"/>
  <c r="M10688" i="5"/>
  <c r="N10688" i="5"/>
  <c r="Q10688" i="5" s="1"/>
  <c r="F10688" i="5" s="1"/>
  <c r="G10688" i="5" s="1"/>
  <c r="M10663" i="5"/>
  <c r="N10663" i="5"/>
  <c r="Q10663" i="5" s="1"/>
  <c r="F10663" i="5" s="1"/>
  <c r="G10663" i="5" s="1"/>
  <c r="M10669" i="5"/>
  <c r="N10669" i="5"/>
  <c r="Q10669" i="5" s="1"/>
  <c r="F10669" i="5" s="1"/>
  <c r="G10669" i="5" s="1"/>
  <c r="M10681" i="5"/>
  <c r="N10681" i="5"/>
  <c r="Q10681" i="5" s="1"/>
  <c r="F10681" i="5" s="1"/>
  <c r="G10681" i="5" s="1"/>
  <c r="M10686" i="5"/>
  <c r="N10686" i="5"/>
  <c r="Q10686" i="5" s="1"/>
  <c r="F10686" i="5" s="1"/>
  <c r="G10686" i="5" s="1"/>
  <c r="M10680" i="5"/>
  <c r="N10680" i="5"/>
  <c r="Q10680" i="5" s="1"/>
  <c r="F10680" i="5" s="1"/>
  <c r="G10680" i="5" s="1"/>
  <c r="M10702" i="5"/>
  <c r="N10702" i="5"/>
  <c r="Q10702" i="5" s="1"/>
  <c r="F10702" i="5" s="1"/>
  <c r="G10702" i="5" s="1"/>
  <c r="M10691" i="5"/>
  <c r="N10691" i="5"/>
  <c r="Q10691" i="5" s="1"/>
  <c r="F10691" i="5" s="1"/>
  <c r="G10691" i="5" s="1"/>
  <c r="M10685" i="5"/>
  <c r="N10685" i="5"/>
  <c r="Q10685" i="5" s="1"/>
  <c r="F10685" i="5" s="1"/>
  <c r="G10685" i="5" s="1"/>
  <c r="M10661" i="5"/>
  <c r="N10661" i="5"/>
  <c r="Q10661" i="5" s="1"/>
  <c r="F10661" i="5" s="1"/>
  <c r="G10661" i="5" s="1"/>
  <c r="M10687" i="5"/>
  <c r="N10687" i="5"/>
  <c r="Q10687" i="5" s="1"/>
  <c r="F10687" i="5" s="1"/>
  <c r="G10687" i="5" s="1"/>
  <c r="M10695" i="5"/>
  <c r="N10695" i="5"/>
  <c r="Q10695" i="5" s="1"/>
  <c r="F10695" i="5" s="1"/>
  <c r="G10695" i="5" s="1"/>
  <c r="M10675" i="5"/>
  <c r="N10675" i="5"/>
  <c r="Q10675" i="5" s="1"/>
  <c r="F10675" i="5" s="1"/>
  <c r="G10675" i="5" s="1"/>
  <c r="M10676" i="5"/>
  <c r="N10676" i="5"/>
  <c r="Q10676" i="5" s="1"/>
  <c r="F10676" i="5" s="1"/>
  <c r="G10676" i="5" s="1"/>
  <c r="M10698" i="5"/>
  <c r="N10698" i="5"/>
  <c r="Q10698" i="5" s="1"/>
  <c r="F10698" i="5" s="1"/>
  <c r="G10698" i="5" s="1"/>
  <c r="M10677" i="5"/>
  <c r="N10677" i="5"/>
  <c r="Q10677" i="5" s="1"/>
  <c r="F10677" i="5" s="1"/>
  <c r="G10677" i="5" s="1"/>
  <c r="M10670" i="5"/>
  <c r="N10670" i="5"/>
  <c r="Q10670" i="5" s="1"/>
  <c r="F10670" i="5" s="1"/>
  <c r="G10670" i="5" s="1"/>
  <c r="M10664" i="5"/>
  <c r="N10664" i="5"/>
  <c r="Q10664" i="5" s="1"/>
  <c r="F10664" i="5" s="1"/>
  <c r="G10664" i="5" s="1"/>
  <c r="M10662" i="5"/>
  <c r="N10662" i="5"/>
  <c r="Q10662" i="5" s="1"/>
  <c r="F10662" i="5" s="1"/>
  <c r="G10662" i="5" s="1"/>
  <c r="M10668" i="5"/>
  <c r="N10668" i="5"/>
  <c r="Q10668" i="5" s="1"/>
  <c r="F10668" i="5" s="1"/>
  <c r="G10668" i="5" s="1"/>
  <c r="M10665" i="5"/>
  <c r="N10665" i="5"/>
  <c r="Q10665" i="5" s="1"/>
  <c r="F10665" i="5" s="1"/>
  <c r="G10665" i="5" s="1"/>
  <c r="M10673" i="5"/>
  <c r="N10673" i="5"/>
  <c r="Q10673" i="5" s="1"/>
  <c r="F10673" i="5" s="1"/>
  <c r="G10673" i="5" s="1"/>
  <c r="A10751" i="5"/>
  <c r="B10703" i="5"/>
  <c r="A10763" i="5"/>
  <c r="B10715" i="5"/>
  <c r="A10732" i="5"/>
  <c r="B10684" i="5"/>
  <c r="A10714" i="5"/>
  <c r="B10666" i="5"/>
  <c r="A10747" i="5"/>
  <c r="B10699" i="5"/>
  <c r="A10730" i="5"/>
  <c r="B10682" i="5"/>
  <c r="A10728" i="5"/>
  <c r="B10680" i="5"/>
  <c r="A10750" i="5"/>
  <c r="B10702" i="5"/>
  <c r="A10739" i="5"/>
  <c r="B10691" i="5"/>
  <c r="A10733" i="5"/>
  <c r="B10685" i="5"/>
  <c r="A10709" i="5"/>
  <c r="B10661" i="5"/>
  <c r="A10735" i="5"/>
  <c r="B10687" i="5"/>
  <c r="A10743" i="5"/>
  <c r="B10695" i="5"/>
  <c r="A10723" i="5"/>
  <c r="B10675" i="5"/>
  <c r="A10708" i="5"/>
  <c r="B10660" i="5"/>
  <c r="A10742" i="5"/>
  <c r="B10694" i="5"/>
  <c r="A10719" i="5"/>
  <c r="B10671" i="5"/>
  <c r="A10724" i="5"/>
  <c r="B10676" i="5"/>
  <c r="A10745" i="5"/>
  <c r="B10697" i="5"/>
  <c r="A10746" i="5"/>
  <c r="B10698" i="5"/>
  <c r="A10720" i="5"/>
  <c r="B10672" i="5"/>
  <c r="A10717" i="5"/>
  <c r="B10669" i="5"/>
  <c r="A10734" i="5"/>
  <c r="B10686" i="5"/>
  <c r="A10725" i="5"/>
  <c r="B10677" i="5"/>
  <c r="A10718" i="5"/>
  <c r="B10670" i="5"/>
  <c r="A10712" i="5"/>
  <c r="B10664" i="5"/>
  <c r="A10710" i="5"/>
  <c r="B10662" i="5"/>
  <c r="A10716" i="5"/>
  <c r="B10668" i="5"/>
  <c r="A10713" i="5"/>
  <c r="B10665" i="5"/>
  <c r="A10721" i="5"/>
  <c r="B10673" i="5"/>
  <c r="A10741" i="5"/>
  <c r="B10693" i="5"/>
  <c r="A10727" i="5"/>
  <c r="B10679" i="5"/>
  <c r="A10738" i="5"/>
  <c r="B10690" i="5"/>
  <c r="A10754" i="5"/>
  <c r="B10706" i="5"/>
  <c r="A10748" i="5"/>
  <c r="B10700" i="5"/>
  <c r="A10737" i="5"/>
  <c r="B10689" i="5"/>
  <c r="A10753" i="5"/>
  <c r="B10705" i="5"/>
  <c r="A10755" i="5"/>
  <c r="B10707" i="5"/>
  <c r="A10736" i="5"/>
  <c r="B10688" i="5"/>
  <c r="A10711" i="5"/>
  <c r="B10663" i="5"/>
  <c r="A10729" i="5"/>
  <c r="B10681" i="5"/>
  <c r="A10726" i="5"/>
  <c r="B10678" i="5"/>
  <c r="A10749" i="5"/>
  <c r="B10701" i="5"/>
  <c r="A10752" i="5"/>
  <c r="B10704" i="5"/>
  <c r="A10722" i="5"/>
  <c r="B10674" i="5"/>
  <c r="A10744" i="5"/>
  <c r="B10696" i="5"/>
  <c r="A10740" i="5"/>
  <c r="B10692" i="5"/>
  <c r="A10779" i="5"/>
  <c r="B10731" i="5"/>
  <c r="O10864" i="5" l="1"/>
  <c r="P10816" i="5"/>
  <c r="O10879" i="5"/>
  <c r="P10831" i="5"/>
  <c r="O10866" i="5"/>
  <c r="P10818" i="5"/>
  <c r="O10870" i="5"/>
  <c r="P10822" i="5"/>
  <c r="O10896" i="5"/>
  <c r="P10848" i="5"/>
  <c r="O10898" i="5"/>
  <c r="P10850" i="5"/>
  <c r="O10883" i="5"/>
  <c r="P10835" i="5"/>
  <c r="O10919" i="5"/>
  <c r="P10871" i="5"/>
  <c r="O10907" i="5"/>
  <c r="P10859" i="5"/>
  <c r="O10922" i="5"/>
  <c r="P10874" i="5"/>
  <c r="O10868" i="5"/>
  <c r="P10820" i="5"/>
  <c r="O10881" i="5"/>
  <c r="P10833" i="5"/>
  <c r="O10887" i="5"/>
  <c r="P10839" i="5"/>
  <c r="O10891" i="5"/>
  <c r="P10843" i="5"/>
  <c r="O10872" i="5"/>
  <c r="P10824" i="5"/>
  <c r="O10862" i="5"/>
  <c r="P10814" i="5"/>
  <c r="O10869" i="5"/>
  <c r="P10821" i="5"/>
  <c r="O10875" i="5"/>
  <c r="P10827" i="5"/>
  <c r="O10886" i="5"/>
  <c r="P10838" i="5"/>
  <c r="O10873" i="5"/>
  <c r="P10825" i="5"/>
  <c r="O10933" i="5"/>
  <c r="P10885" i="5"/>
  <c r="O10893" i="5"/>
  <c r="P10845" i="5"/>
  <c r="O10924" i="5"/>
  <c r="P10876" i="5"/>
  <c r="O10878" i="5"/>
  <c r="P10830" i="5"/>
  <c r="O10884" i="5"/>
  <c r="P10836" i="5"/>
  <c r="O10936" i="5"/>
  <c r="P10888" i="5"/>
  <c r="O10903" i="5"/>
  <c r="P10855" i="5"/>
  <c r="O10908" i="5"/>
  <c r="P10860" i="5"/>
  <c r="O10904" i="5"/>
  <c r="P10856" i="5"/>
  <c r="O10854" i="5"/>
  <c r="P10806" i="5"/>
  <c r="O10894" i="5"/>
  <c r="P10846" i="5"/>
  <c r="O10882" i="5"/>
  <c r="P10834" i="5"/>
  <c r="O10889" i="5"/>
  <c r="P10841" i="5"/>
  <c r="O10892" i="5"/>
  <c r="P10844" i="5"/>
  <c r="O10861" i="5"/>
  <c r="P10813" i="5"/>
  <c r="O10880" i="5"/>
  <c r="P10832" i="5"/>
  <c r="O10863" i="5"/>
  <c r="P10815" i="5"/>
  <c r="O10877" i="5"/>
  <c r="P10829" i="5"/>
  <c r="O10895" i="5"/>
  <c r="P10847" i="5"/>
  <c r="O10905" i="5"/>
  <c r="P10857" i="5"/>
  <c r="O10947" i="5"/>
  <c r="P10899" i="5"/>
  <c r="O10852" i="5"/>
  <c r="P10804" i="5"/>
  <c r="O10867" i="5"/>
  <c r="P10819" i="5"/>
  <c r="O10897" i="5"/>
  <c r="P10849" i="5"/>
  <c r="O10890" i="5"/>
  <c r="P10842" i="5"/>
  <c r="O10906" i="5"/>
  <c r="P10858" i="5"/>
  <c r="O10853" i="5"/>
  <c r="P10805" i="5"/>
  <c r="O10865" i="5"/>
  <c r="P10817" i="5"/>
  <c r="M10726" i="5"/>
  <c r="N10726" i="5"/>
  <c r="Q10726" i="5" s="1"/>
  <c r="F10726" i="5" s="1"/>
  <c r="G10726" i="5" s="1"/>
  <c r="M10748" i="5"/>
  <c r="N10748" i="5"/>
  <c r="Q10748" i="5" s="1"/>
  <c r="F10748" i="5" s="1"/>
  <c r="G10748" i="5" s="1"/>
  <c r="M10716" i="5"/>
  <c r="N10716" i="5"/>
  <c r="Q10716" i="5" s="1"/>
  <c r="F10716" i="5" s="1"/>
  <c r="G10716" i="5" s="1"/>
  <c r="M10720" i="5"/>
  <c r="N10720" i="5"/>
  <c r="Q10720" i="5" s="1"/>
  <c r="F10720" i="5" s="1"/>
  <c r="G10720" i="5" s="1"/>
  <c r="M10723" i="5"/>
  <c r="N10723" i="5"/>
  <c r="Q10723" i="5" s="1"/>
  <c r="F10723" i="5" s="1"/>
  <c r="G10723" i="5" s="1"/>
  <c r="M10728" i="5"/>
  <c r="N10728" i="5"/>
  <c r="Q10728" i="5" s="1"/>
  <c r="F10728" i="5" s="1"/>
  <c r="G10728" i="5" s="1"/>
  <c r="M10740" i="5"/>
  <c r="N10740" i="5"/>
  <c r="Q10740" i="5" s="1"/>
  <c r="F10740" i="5" s="1"/>
  <c r="G10740" i="5" s="1"/>
  <c r="M10711" i="5"/>
  <c r="N10711" i="5"/>
  <c r="Q10711" i="5" s="1"/>
  <c r="F10711" i="5" s="1"/>
  <c r="G10711" i="5" s="1"/>
  <c r="M10738" i="5"/>
  <c r="N10738" i="5"/>
  <c r="Q10738" i="5" s="1"/>
  <c r="F10738" i="5" s="1"/>
  <c r="G10738" i="5" s="1"/>
  <c r="M10712" i="5"/>
  <c r="N10712" i="5"/>
  <c r="Q10712" i="5" s="1"/>
  <c r="F10712" i="5" s="1"/>
  <c r="G10712" i="5" s="1"/>
  <c r="M10745" i="5"/>
  <c r="N10745" i="5"/>
  <c r="Q10745" i="5" s="1"/>
  <c r="F10745" i="5" s="1"/>
  <c r="G10745" i="5" s="1"/>
  <c r="M10735" i="5"/>
  <c r="N10735" i="5"/>
  <c r="Q10735" i="5" s="1"/>
  <c r="F10735" i="5" s="1"/>
  <c r="G10735" i="5" s="1"/>
  <c r="M10747" i="5"/>
  <c r="N10747" i="5"/>
  <c r="Q10747" i="5" s="1"/>
  <c r="F10747" i="5" s="1"/>
  <c r="G10747" i="5" s="1"/>
  <c r="M10749" i="5"/>
  <c r="N10749" i="5"/>
  <c r="Q10749" i="5" s="1"/>
  <c r="F10749" i="5" s="1"/>
  <c r="G10749" i="5" s="1"/>
  <c r="M10737" i="5"/>
  <c r="N10737" i="5"/>
  <c r="Q10737" i="5" s="1"/>
  <c r="F10737" i="5" s="1"/>
  <c r="G10737" i="5" s="1"/>
  <c r="M10713" i="5"/>
  <c r="N10713" i="5"/>
  <c r="Q10713" i="5" s="1"/>
  <c r="F10713" i="5" s="1"/>
  <c r="G10713" i="5" s="1"/>
  <c r="M10717" i="5"/>
  <c r="N10717" i="5"/>
  <c r="Q10717" i="5" s="1"/>
  <c r="F10717" i="5" s="1"/>
  <c r="G10717" i="5" s="1"/>
  <c r="M10708" i="5"/>
  <c r="N10708" i="5"/>
  <c r="Q10708" i="5" s="1"/>
  <c r="F10708" i="5" s="1"/>
  <c r="G10708" i="5" s="1"/>
  <c r="M10750" i="5"/>
  <c r="N10750" i="5"/>
  <c r="Q10750" i="5" s="1"/>
  <c r="F10750" i="5" s="1"/>
  <c r="G10750" i="5" s="1"/>
  <c r="M10751" i="5"/>
  <c r="N10751" i="5"/>
  <c r="Q10751" i="5" s="1"/>
  <c r="F10751" i="5" s="1"/>
  <c r="G10751" i="5" s="1"/>
  <c r="M10779" i="5"/>
  <c r="N10779" i="5"/>
  <c r="Q10779" i="5" s="1"/>
  <c r="F10779" i="5" s="1"/>
  <c r="G10779" i="5" s="1"/>
  <c r="M10729" i="5"/>
  <c r="N10729" i="5"/>
  <c r="Q10729" i="5" s="1"/>
  <c r="F10729" i="5" s="1"/>
  <c r="G10729" i="5" s="1"/>
  <c r="M10754" i="5"/>
  <c r="N10754" i="5"/>
  <c r="Q10754" i="5" s="1"/>
  <c r="F10754" i="5" s="1"/>
  <c r="G10754" i="5" s="1"/>
  <c r="M10710" i="5"/>
  <c r="N10710" i="5"/>
  <c r="Q10710" i="5" s="1"/>
  <c r="F10710" i="5" s="1"/>
  <c r="G10710" i="5" s="1"/>
  <c r="M10746" i="5"/>
  <c r="N10746" i="5"/>
  <c r="Q10746" i="5" s="1"/>
  <c r="F10746" i="5" s="1"/>
  <c r="G10746" i="5" s="1"/>
  <c r="M10743" i="5"/>
  <c r="N10743" i="5"/>
  <c r="Q10743" i="5" s="1"/>
  <c r="F10743" i="5" s="1"/>
  <c r="G10743" i="5" s="1"/>
  <c r="M10730" i="5"/>
  <c r="N10730" i="5"/>
  <c r="Q10730" i="5" s="1"/>
  <c r="F10730" i="5" s="1"/>
  <c r="G10730" i="5" s="1"/>
  <c r="M10744" i="5"/>
  <c r="N10744" i="5"/>
  <c r="Q10744" i="5" s="1"/>
  <c r="F10744" i="5" s="1"/>
  <c r="G10744" i="5" s="1"/>
  <c r="M10736" i="5"/>
  <c r="N10736" i="5"/>
  <c r="Q10736" i="5" s="1"/>
  <c r="F10736" i="5" s="1"/>
  <c r="G10736" i="5" s="1"/>
  <c r="M10727" i="5"/>
  <c r="N10727" i="5"/>
  <c r="Q10727" i="5" s="1"/>
  <c r="F10727" i="5" s="1"/>
  <c r="G10727" i="5" s="1"/>
  <c r="M10718" i="5"/>
  <c r="N10718" i="5"/>
  <c r="Q10718" i="5" s="1"/>
  <c r="F10718" i="5" s="1"/>
  <c r="G10718" i="5" s="1"/>
  <c r="M10724" i="5"/>
  <c r="N10724" i="5"/>
  <c r="Q10724" i="5" s="1"/>
  <c r="F10724" i="5" s="1"/>
  <c r="G10724" i="5" s="1"/>
  <c r="M10709" i="5"/>
  <c r="N10709" i="5"/>
  <c r="Q10709" i="5" s="1"/>
  <c r="F10709" i="5" s="1"/>
  <c r="G10709" i="5" s="1"/>
  <c r="M10714" i="5"/>
  <c r="N10714" i="5"/>
  <c r="Q10714" i="5" s="1"/>
  <c r="F10714" i="5" s="1"/>
  <c r="G10714" i="5" s="1"/>
  <c r="M10722" i="5"/>
  <c r="N10722" i="5"/>
  <c r="Q10722" i="5" s="1"/>
  <c r="F10722" i="5" s="1"/>
  <c r="G10722" i="5" s="1"/>
  <c r="M10755" i="5"/>
  <c r="N10755" i="5"/>
  <c r="Q10755" i="5" s="1"/>
  <c r="F10755" i="5" s="1"/>
  <c r="G10755" i="5" s="1"/>
  <c r="M10741" i="5"/>
  <c r="N10741" i="5"/>
  <c r="Q10741" i="5" s="1"/>
  <c r="F10741" i="5" s="1"/>
  <c r="G10741" i="5" s="1"/>
  <c r="M10725" i="5"/>
  <c r="N10725" i="5"/>
  <c r="Q10725" i="5" s="1"/>
  <c r="F10725" i="5" s="1"/>
  <c r="G10725" i="5" s="1"/>
  <c r="M10719" i="5"/>
  <c r="N10719" i="5"/>
  <c r="Q10719" i="5" s="1"/>
  <c r="F10719" i="5" s="1"/>
  <c r="G10719" i="5" s="1"/>
  <c r="M10733" i="5"/>
  <c r="N10733" i="5"/>
  <c r="Q10733" i="5" s="1"/>
  <c r="F10733" i="5" s="1"/>
  <c r="G10733" i="5" s="1"/>
  <c r="M10732" i="5"/>
  <c r="N10732" i="5"/>
  <c r="Q10732" i="5" s="1"/>
  <c r="F10732" i="5" s="1"/>
  <c r="G10732" i="5" s="1"/>
  <c r="M10752" i="5"/>
  <c r="N10752" i="5"/>
  <c r="Q10752" i="5" s="1"/>
  <c r="F10752" i="5" s="1"/>
  <c r="G10752" i="5" s="1"/>
  <c r="M10753" i="5"/>
  <c r="N10753" i="5"/>
  <c r="Q10753" i="5" s="1"/>
  <c r="F10753" i="5" s="1"/>
  <c r="G10753" i="5" s="1"/>
  <c r="M10721" i="5"/>
  <c r="N10721" i="5"/>
  <c r="Q10721" i="5" s="1"/>
  <c r="F10721" i="5" s="1"/>
  <c r="G10721" i="5" s="1"/>
  <c r="M10734" i="5"/>
  <c r="N10734" i="5"/>
  <c r="Q10734" i="5" s="1"/>
  <c r="F10734" i="5" s="1"/>
  <c r="G10734" i="5" s="1"/>
  <c r="M10742" i="5"/>
  <c r="N10742" i="5"/>
  <c r="Q10742" i="5" s="1"/>
  <c r="F10742" i="5" s="1"/>
  <c r="G10742" i="5" s="1"/>
  <c r="M10739" i="5"/>
  <c r="N10739" i="5"/>
  <c r="Q10739" i="5" s="1"/>
  <c r="F10739" i="5" s="1"/>
  <c r="G10739" i="5" s="1"/>
  <c r="M10763" i="5"/>
  <c r="N10763" i="5"/>
  <c r="Q10763" i="5" s="1"/>
  <c r="F10763" i="5" s="1"/>
  <c r="G10763" i="5" s="1"/>
  <c r="A10788" i="5"/>
  <c r="B10740" i="5"/>
  <c r="A10759" i="5"/>
  <c r="B10711" i="5"/>
  <c r="A10786" i="5"/>
  <c r="B10738" i="5"/>
  <c r="A10760" i="5"/>
  <c r="B10712" i="5"/>
  <c r="A10793" i="5"/>
  <c r="B10745" i="5"/>
  <c r="A10783" i="5"/>
  <c r="B10735" i="5"/>
  <c r="A10795" i="5"/>
  <c r="B10747" i="5"/>
  <c r="A10792" i="5"/>
  <c r="B10744" i="5"/>
  <c r="A10784" i="5"/>
  <c r="B10736" i="5"/>
  <c r="A10770" i="5"/>
  <c r="B10722" i="5"/>
  <c r="A10803" i="5"/>
  <c r="B10755" i="5"/>
  <c r="A10789" i="5"/>
  <c r="B10741" i="5"/>
  <c r="A10773" i="5"/>
  <c r="B10725" i="5"/>
  <c r="A10767" i="5"/>
  <c r="B10719" i="5"/>
  <c r="A10781" i="5"/>
  <c r="B10733" i="5"/>
  <c r="A10780" i="5"/>
  <c r="B10732" i="5"/>
  <c r="A10827" i="5"/>
  <c r="B10779" i="5"/>
  <c r="A10777" i="5"/>
  <c r="B10729" i="5"/>
  <c r="A10802" i="5"/>
  <c r="B10754" i="5"/>
  <c r="A10758" i="5"/>
  <c r="B10710" i="5"/>
  <c r="A10794" i="5"/>
  <c r="B10746" i="5"/>
  <c r="A10791" i="5"/>
  <c r="B10743" i="5"/>
  <c r="A10778" i="5"/>
  <c r="B10730" i="5"/>
  <c r="A10775" i="5"/>
  <c r="B10727" i="5"/>
  <c r="A10766" i="5"/>
  <c r="B10718" i="5"/>
  <c r="A10757" i="5"/>
  <c r="B10709" i="5"/>
  <c r="A10762" i="5"/>
  <c r="B10714" i="5"/>
  <c r="A10800" i="5"/>
  <c r="B10752" i="5"/>
  <c r="A10801" i="5"/>
  <c r="B10753" i="5"/>
  <c r="A10769" i="5"/>
  <c r="B10721" i="5"/>
  <c r="A10782" i="5"/>
  <c r="B10734" i="5"/>
  <c r="A10790" i="5"/>
  <c r="B10742" i="5"/>
  <c r="A10787" i="5"/>
  <c r="B10739" i="5"/>
  <c r="A10811" i="5"/>
  <c r="B10763" i="5"/>
  <c r="A10774" i="5"/>
  <c r="B10726" i="5"/>
  <c r="A10796" i="5"/>
  <c r="B10748" i="5"/>
  <c r="A10764" i="5"/>
  <c r="B10716" i="5"/>
  <c r="A10768" i="5"/>
  <c r="B10720" i="5"/>
  <c r="A10771" i="5"/>
  <c r="B10723" i="5"/>
  <c r="A10776" i="5"/>
  <c r="B10728" i="5"/>
  <c r="A10772" i="5"/>
  <c r="B10724" i="5"/>
  <c r="A10797" i="5"/>
  <c r="B10749" i="5"/>
  <c r="A10785" i="5"/>
  <c r="B10737" i="5"/>
  <c r="A10761" i="5"/>
  <c r="B10713" i="5"/>
  <c r="A10765" i="5"/>
  <c r="B10717" i="5"/>
  <c r="A10756" i="5"/>
  <c r="B10708" i="5"/>
  <c r="A10798" i="5"/>
  <c r="B10750" i="5"/>
  <c r="A10799" i="5"/>
  <c r="B10751" i="5"/>
  <c r="O10913" i="5" l="1"/>
  <c r="P10865" i="5"/>
  <c r="O10995" i="5"/>
  <c r="P10947" i="5"/>
  <c r="O10940" i="5"/>
  <c r="P10892" i="5"/>
  <c r="O10951" i="5"/>
  <c r="P10903" i="5"/>
  <c r="O10921" i="5"/>
  <c r="P10873" i="5"/>
  <c r="O10935" i="5"/>
  <c r="P10887" i="5"/>
  <c r="O10946" i="5"/>
  <c r="P10898" i="5"/>
  <c r="O10939" i="5"/>
  <c r="P10891" i="5"/>
  <c r="O10901" i="5"/>
  <c r="P10853" i="5"/>
  <c r="O10953" i="5"/>
  <c r="P10905" i="5"/>
  <c r="O10984" i="5"/>
  <c r="P10936" i="5"/>
  <c r="O10934" i="5"/>
  <c r="P10886" i="5"/>
  <c r="O10929" i="5"/>
  <c r="P10881" i="5"/>
  <c r="O10944" i="5"/>
  <c r="P10896" i="5"/>
  <c r="O10954" i="5"/>
  <c r="P10906" i="5"/>
  <c r="O10943" i="5"/>
  <c r="P10895" i="5"/>
  <c r="O10930" i="5"/>
  <c r="P10882" i="5"/>
  <c r="O10932" i="5"/>
  <c r="P10884" i="5"/>
  <c r="O10923" i="5"/>
  <c r="P10875" i="5"/>
  <c r="O10916" i="5"/>
  <c r="P10868" i="5"/>
  <c r="O10918" i="5"/>
  <c r="P10870" i="5"/>
  <c r="O10938" i="5"/>
  <c r="P10890" i="5"/>
  <c r="O10925" i="5"/>
  <c r="P10877" i="5"/>
  <c r="O10942" i="5"/>
  <c r="P10894" i="5"/>
  <c r="O10926" i="5"/>
  <c r="P10878" i="5"/>
  <c r="O10917" i="5"/>
  <c r="P10869" i="5"/>
  <c r="O10970" i="5"/>
  <c r="P10922" i="5"/>
  <c r="O10914" i="5"/>
  <c r="P10866" i="5"/>
  <c r="O10981" i="5"/>
  <c r="P10933" i="5"/>
  <c r="O10945" i="5"/>
  <c r="P10897" i="5"/>
  <c r="O10911" i="5"/>
  <c r="P10863" i="5"/>
  <c r="O10902" i="5"/>
  <c r="P10854" i="5"/>
  <c r="O10972" i="5"/>
  <c r="P10924" i="5"/>
  <c r="O10910" i="5"/>
  <c r="P10862" i="5"/>
  <c r="O10955" i="5"/>
  <c r="P10907" i="5"/>
  <c r="O10927" i="5"/>
  <c r="P10879" i="5"/>
  <c r="P10861" i="5"/>
  <c r="O10909" i="5"/>
  <c r="O10900" i="5"/>
  <c r="P10852" i="5"/>
  <c r="O10956" i="5"/>
  <c r="P10908" i="5"/>
  <c r="O10931" i="5"/>
  <c r="P10883" i="5"/>
  <c r="P10889" i="5"/>
  <c r="O10937" i="5"/>
  <c r="O10915" i="5"/>
  <c r="P10867" i="5"/>
  <c r="O10928" i="5"/>
  <c r="P10880" i="5"/>
  <c r="O10952" i="5"/>
  <c r="P10904" i="5"/>
  <c r="O10941" i="5"/>
  <c r="P10893" i="5"/>
  <c r="O10920" i="5"/>
  <c r="P10872" i="5"/>
  <c r="O10967" i="5"/>
  <c r="P10919" i="5"/>
  <c r="O10912" i="5"/>
  <c r="P10864" i="5"/>
  <c r="M10781" i="5"/>
  <c r="N10781" i="5"/>
  <c r="Q10781" i="5" s="1"/>
  <c r="F10781" i="5" s="1"/>
  <c r="G10781" i="5" s="1"/>
  <c r="M10767" i="5"/>
  <c r="N10767" i="5"/>
  <c r="Q10767" i="5" s="1"/>
  <c r="F10767" i="5" s="1"/>
  <c r="G10767" i="5" s="1"/>
  <c r="M10774" i="5"/>
  <c r="N10774" i="5"/>
  <c r="Q10774" i="5" s="1"/>
  <c r="F10774" i="5" s="1"/>
  <c r="G10774" i="5" s="1"/>
  <c r="M10798" i="5"/>
  <c r="N10798" i="5"/>
  <c r="Q10798" i="5" s="1"/>
  <c r="F10798" i="5" s="1"/>
  <c r="G10798" i="5" s="1"/>
  <c r="M10776" i="5"/>
  <c r="N10776" i="5"/>
  <c r="Q10776" i="5" s="1"/>
  <c r="F10776" i="5" s="1"/>
  <c r="G10776" i="5" s="1"/>
  <c r="M10787" i="5"/>
  <c r="N10787" i="5"/>
  <c r="Q10787" i="5" s="1"/>
  <c r="F10787" i="5" s="1"/>
  <c r="G10787" i="5" s="1"/>
  <c r="M10757" i="5"/>
  <c r="N10757" i="5"/>
  <c r="Q10757" i="5" s="1"/>
  <c r="F10757" i="5" s="1"/>
  <c r="G10757" i="5" s="1"/>
  <c r="M10802" i="5"/>
  <c r="N10802" i="5"/>
  <c r="Q10802" i="5" s="1"/>
  <c r="F10802" i="5" s="1"/>
  <c r="G10802" i="5" s="1"/>
  <c r="M10789" i="5"/>
  <c r="N10789" i="5"/>
  <c r="Q10789" i="5" s="1"/>
  <c r="F10789" i="5" s="1"/>
  <c r="G10789" i="5" s="1"/>
  <c r="M10793" i="5"/>
  <c r="N10793" i="5"/>
  <c r="Q10793" i="5" s="1"/>
  <c r="F10793" i="5" s="1"/>
  <c r="G10793" i="5" s="1"/>
  <c r="M10785" i="5"/>
  <c r="N10785" i="5"/>
  <c r="Q10785" i="5" s="1"/>
  <c r="F10785" i="5" s="1"/>
  <c r="G10785" i="5" s="1"/>
  <c r="M10796" i="5"/>
  <c r="N10796" i="5"/>
  <c r="Q10796" i="5" s="1"/>
  <c r="F10796" i="5" s="1"/>
  <c r="G10796" i="5" s="1"/>
  <c r="M10801" i="5"/>
  <c r="N10801" i="5"/>
  <c r="Q10801" i="5" s="1"/>
  <c r="F10801" i="5" s="1"/>
  <c r="G10801" i="5" s="1"/>
  <c r="M10792" i="5"/>
  <c r="N10792" i="5"/>
  <c r="Q10792" i="5" s="1"/>
  <c r="F10792" i="5" s="1"/>
  <c r="G10792" i="5" s="1"/>
  <c r="M10788" i="5"/>
  <c r="N10788" i="5"/>
  <c r="Q10788" i="5" s="1"/>
  <c r="F10788" i="5" s="1"/>
  <c r="G10788" i="5" s="1"/>
  <c r="M10800" i="5"/>
  <c r="N10800" i="5"/>
  <c r="Q10800" i="5" s="1"/>
  <c r="F10800" i="5" s="1"/>
  <c r="G10800" i="5" s="1"/>
  <c r="M10795" i="5"/>
  <c r="N10795" i="5"/>
  <c r="Q10795" i="5" s="1"/>
  <c r="F10795" i="5" s="1"/>
  <c r="G10795" i="5" s="1"/>
  <c r="M10756" i="5"/>
  <c r="N10756" i="5"/>
  <c r="Q10756" i="5" s="1"/>
  <c r="F10756" i="5" s="1"/>
  <c r="G10756" i="5" s="1"/>
  <c r="M10771" i="5"/>
  <c r="N10771" i="5"/>
  <c r="Q10771" i="5" s="1"/>
  <c r="F10771" i="5" s="1"/>
  <c r="G10771" i="5" s="1"/>
  <c r="M10790" i="5"/>
  <c r="N10790" i="5"/>
  <c r="Q10790" i="5" s="1"/>
  <c r="F10790" i="5" s="1"/>
  <c r="G10790" i="5" s="1"/>
  <c r="M10766" i="5"/>
  <c r="N10766" i="5"/>
  <c r="Q10766" i="5" s="1"/>
  <c r="F10766" i="5" s="1"/>
  <c r="G10766" i="5" s="1"/>
  <c r="M10777" i="5"/>
  <c r="N10777" i="5"/>
  <c r="Q10777" i="5" s="1"/>
  <c r="F10777" i="5" s="1"/>
  <c r="G10777" i="5" s="1"/>
  <c r="M10803" i="5"/>
  <c r="N10803" i="5"/>
  <c r="Q10803" i="5" s="1"/>
  <c r="F10803" i="5" s="1"/>
  <c r="G10803" i="5" s="1"/>
  <c r="M10760" i="5"/>
  <c r="N10760" i="5"/>
  <c r="Q10760" i="5" s="1"/>
  <c r="F10760" i="5" s="1"/>
  <c r="G10760" i="5" s="1"/>
  <c r="M10772" i="5"/>
  <c r="N10772" i="5"/>
  <c r="Q10772" i="5" s="1"/>
  <c r="F10772" i="5" s="1"/>
  <c r="G10772" i="5" s="1"/>
  <c r="M10773" i="5"/>
  <c r="N10773" i="5"/>
  <c r="Q10773" i="5" s="1"/>
  <c r="F10773" i="5" s="1"/>
  <c r="G10773" i="5" s="1"/>
  <c r="M10765" i="5"/>
  <c r="N10765" i="5"/>
  <c r="Q10765" i="5" s="1"/>
  <c r="F10765" i="5" s="1"/>
  <c r="G10765" i="5" s="1"/>
  <c r="M10768" i="5"/>
  <c r="N10768" i="5"/>
  <c r="Q10768" i="5" s="1"/>
  <c r="F10768" i="5" s="1"/>
  <c r="G10768" i="5" s="1"/>
  <c r="M10782" i="5"/>
  <c r="N10782" i="5"/>
  <c r="Q10782" i="5" s="1"/>
  <c r="F10782" i="5" s="1"/>
  <c r="G10782" i="5" s="1"/>
  <c r="M10775" i="5"/>
  <c r="N10775" i="5"/>
  <c r="Q10775" i="5" s="1"/>
  <c r="F10775" i="5" s="1"/>
  <c r="G10775" i="5" s="1"/>
  <c r="M10827" i="5"/>
  <c r="N10827" i="5"/>
  <c r="Q10827" i="5" s="1"/>
  <c r="F10827" i="5" s="1"/>
  <c r="G10827" i="5" s="1"/>
  <c r="M10770" i="5"/>
  <c r="N10770" i="5"/>
  <c r="Q10770" i="5" s="1"/>
  <c r="F10770" i="5" s="1"/>
  <c r="G10770" i="5" s="1"/>
  <c r="M10786" i="5"/>
  <c r="N10786" i="5"/>
  <c r="Q10786" i="5" s="1"/>
  <c r="F10786" i="5" s="1"/>
  <c r="G10786" i="5" s="1"/>
  <c r="M10799" i="5"/>
  <c r="N10799" i="5"/>
  <c r="Q10799" i="5" s="1"/>
  <c r="F10799" i="5" s="1"/>
  <c r="G10799" i="5" s="1"/>
  <c r="M10762" i="5"/>
  <c r="N10762" i="5"/>
  <c r="Q10762" i="5" s="1"/>
  <c r="F10762" i="5" s="1"/>
  <c r="G10762" i="5" s="1"/>
  <c r="M10783" i="5"/>
  <c r="N10783" i="5"/>
  <c r="Q10783" i="5" s="1"/>
  <c r="F10783" i="5" s="1"/>
  <c r="G10783" i="5" s="1"/>
  <c r="M10791" i="5"/>
  <c r="N10791" i="5"/>
  <c r="Q10791" i="5" s="1"/>
  <c r="F10791" i="5" s="1"/>
  <c r="G10791" i="5" s="1"/>
  <c r="M10797" i="5"/>
  <c r="N10797" i="5"/>
  <c r="Q10797" i="5" s="1"/>
  <c r="F10797" i="5" s="1"/>
  <c r="G10797" i="5" s="1"/>
  <c r="M10794" i="5"/>
  <c r="N10794" i="5"/>
  <c r="Q10794" i="5" s="1"/>
  <c r="F10794" i="5" s="1"/>
  <c r="G10794" i="5" s="1"/>
  <c r="M10811" i="5"/>
  <c r="N10811" i="5"/>
  <c r="Q10811" i="5" s="1"/>
  <c r="F10811" i="5" s="1"/>
  <c r="G10811" i="5" s="1"/>
  <c r="M10758" i="5"/>
  <c r="N10758" i="5"/>
  <c r="Q10758" i="5" s="1"/>
  <c r="F10758" i="5" s="1"/>
  <c r="G10758" i="5" s="1"/>
  <c r="M10761" i="5"/>
  <c r="N10761" i="5"/>
  <c r="Q10761" i="5" s="1"/>
  <c r="F10761" i="5" s="1"/>
  <c r="G10761" i="5" s="1"/>
  <c r="M10764" i="5"/>
  <c r="N10764" i="5"/>
  <c r="Q10764" i="5" s="1"/>
  <c r="F10764" i="5" s="1"/>
  <c r="G10764" i="5" s="1"/>
  <c r="M10769" i="5"/>
  <c r="N10769" i="5"/>
  <c r="Q10769" i="5" s="1"/>
  <c r="F10769" i="5" s="1"/>
  <c r="G10769" i="5" s="1"/>
  <c r="M10778" i="5"/>
  <c r="N10778" i="5"/>
  <c r="Q10778" i="5" s="1"/>
  <c r="F10778" i="5" s="1"/>
  <c r="G10778" i="5" s="1"/>
  <c r="M10780" i="5"/>
  <c r="N10780" i="5"/>
  <c r="Q10780" i="5" s="1"/>
  <c r="F10780" i="5" s="1"/>
  <c r="G10780" i="5" s="1"/>
  <c r="M10784" i="5"/>
  <c r="N10784" i="5"/>
  <c r="Q10784" i="5" s="1"/>
  <c r="F10784" i="5" s="1"/>
  <c r="G10784" i="5" s="1"/>
  <c r="M10759" i="5"/>
  <c r="N10759" i="5"/>
  <c r="Q10759" i="5" s="1"/>
  <c r="F10759" i="5" s="1"/>
  <c r="G10759" i="5" s="1"/>
  <c r="A10846" i="5"/>
  <c r="B10798" i="5"/>
  <c r="A10824" i="5"/>
  <c r="B10776" i="5"/>
  <c r="A10835" i="5"/>
  <c r="B10787" i="5"/>
  <c r="A10805" i="5"/>
  <c r="B10757" i="5"/>
  <c r="A10850" i="5"/>
  <c r="B10802" i="5"/>
  <c r="A10837" i="5"/>
  <c r="B10789" i="5"/>
  <c r="A10841" i="5"/>
  <c r="B10793" i="5"/>
  <c r="A10813" i="5"/>
  <c r="B10765" i="5"/>
  <c r="A10816" i="5"/>
  <c r="B10768" i="5"/>
  <c r="A10830" i="5"/>
  <c r="B10782" i="5"/>
  <c r="A10823" i="5"/>
  <c r="B10775" i="5"/>
  <c r="A10875" i="5"/>
  <c r="B10827" i="5"/>
  <c r="A10818" i="5"/>
  <c r="B10770" i="5"/>
  <c r="A10834" i="5"/>
  <c r="B10786" i="5"/>
  <c r="A10847" i="5"/>
  <c r="B10799" i="5"/>
  <c r="A10820" i="5"/>
  <c r="B10772" i="5"/>
  <c r="A10859" i="5"/>
  <c r="B10811" i="5"/>
  <c r="A10810" i="5"/>
  <c r="B10762" i="5"/>
  <c r="A10806" i="5"/>
  <c r="B10758" i="5"/>
  <c r="A10821" i="5"/>
  <c r="B10773" i="5"/>
  <c r="A10831" i="5"/>
  <c r="B10783" i="5"/>
  <c r="A10804" i="5"/>
  <c r="B10756" i="5"/>
  <c r="A10838" i="5"/>
  <c r="B10790" i="5"/>
  <c r="A10825" i="5"/>
  <c r="B10777" i="5"/>
  <c r="A10851" i="5"/>
  <c r="B10803" i="5"/>
  <c r="A10808" i="5"/>
  <c r="B10760" i="5"/>
  <c r="A10809" i="5"/>
  <c r="B10761" i="5"/>
  <c r="A10812" i="5"/>
  <c r="B10764" i="5"/>
  <c r="A10817" i="5"/>
  <c r="B10769" i="5"/>
  <c r="A10826" i="5"/>
  <c r="B10778" i="5"/>
  <c r="A10828" i="5"/>
  <c r="B10780" i="5"/>
  <c r="A10832" i="5"/>
  <c r="B10784" i="5"/>
  <c r="A10807" i="5"/>
  <c r="B10759" i="5"/>
  <c r="A10845" i="5"/>
  <c r="B10797" i="5"/>
  <c r="A10822" i="5"/>
  <c r="B10774" i="5"/>
  <c r="A10848" i="5"/>
  <c r="B10800" i="5"/>
  <c r="A10842" i="5"/>
  <c r="B10794" i="5"/>
  <c r="A10815" i="5"/>
  <c r="B10767" i="5"/>
  <c r="A10843" i="5"/>
  <c r="B10795" i="5"/>
  <c r="A10819" i="5"/>
  <c r="B10771" i="5"/>
  <c r="A10814" i="5"/>
  <c r="B10766" i="5"/>
  <c r="A10833" i="5"/>
  <c r="B10785" i="5"/>
  <c r="A10844" i="5"/>
  <c r="B10796" i="5"/>
  <c r="A10849" i="5"/>
  <c r="B10801" i="5"/>
  <c r="A10839" i="5"/>
  <c r="B10791" i="5"/>
  <c r="A10829" i="5"/>
  <c r="B10781" i="5"/>
  <c r="A10840" i="5"/>
  <c r="B10792" i="5"/>
  <c r="A10836" i="5"/>
  <c r="B10788" i="5"/>
  <c r="O10968" i="5" l="1"/>
  <c r="P10920" i="5"/>
  <c r="O11004" i="5"/>
  <c r="P10956" i="5"/>
  <c r="O10950" i="5"/>
  <c r="P10902" i="5"/>
  <c r="O10974" i="5"/>
  <c r="P10926" i="5"/>
  <c r="P10932" i="5"/>
  <c r="O10980" i="5"/>
  <c r="O11032" i="5"/>
  <c r="P10984" i="5"/>
  <c r="O10999" i="5"/>
  <c r="P10951" i="5"/>
  <c r="O10963" i="5"/>
  <c r="P10915" i="5"/>
  <c r="O11003" i="5"/>
  <c r="P10955" i="5"/>
  <c r="O10962" i="5"/>
  <c r="P10914" i="5"/>
  <c r="O10966" i="5"/>
  <c r="P10918" i="5"/>
  <c r="O10992" i="5"/>
  <c r="P10944" i="5"/>
  <c r="O10994" i="5"/>
  <c r="P10946" i="5"/>
  <c r="O10958" i="5"/>
  <c r="P10910" i="5"/>
  <c r="O11018" i="5"/>
  <c r="P10970" i="5"/>
  <c r="O10964" i="5"/>
  <c r="P10916" i="5"/>
  <c r="O10983" i="5"/>
  <c r="P10935" i="5"/>
  <c r="O11015" i="5"/>
  <c r="P10967" i="5"/>
  <c r="O10979" i="5"/>
  <c r="P10931" i="5"/>
  <c r="O11020" i="5"/>
  <c r="P10972" i="5"/>
  <c r="O10965" i="5"/>
  <c r="P10917" i="5"/>
  <c r="O10971" i="5"/>
  <c r="P10923" i="5"/>
  <c r="O10982" i="5"/>
  <c r="P10934" i="5"/>
  <c r="O10969" i="5"/>
  <c r="P10921" i="5"/>
  <c r="O10989" i="5"/>
  <c r="P10941" i="5"/>
  <c r="O10948" i="5"/>
  <c r="P10900" i="5"/>
  <c r="O10959" i="5"/>
  <c r="P10911" i="5"/>
  <c r="O10990" i="5"/>
  <c r="P10942" i="5"/>
  <c r="O10978" i="5"/>
  <c r="P10930" i="5"/>
  <c r="O11001" i="5"/>
  <c r="P10953" i="5"/>
  <c r="O10988" i="5"/>
  <c r="P10940" i="5"/>
  <c r="O10985" i="5"/>
  <c r="P10937" i="5"/>
  <c r="O10960" i="5"/>
  <c r="P10912" i="5"/>
  <c r="O10977" i="5"/>
  <c r="P10929" i="5"/>
  <c r="O10957" i="5"/>
  <c r="P10909" i="5"/>
  <c r="O11000" i="5"/>
  <c r="P10952" i="5"/>
  <c r="O10993" i="5"/>
  <c r="P10945" i="5"/>
  <c r="O10973" i="5"/>
  <c r="P10925" i="5"/>
  <c r="O10991" i="5"/>
  <c r="P10943" i="5"/>
  <c r="O10949" i="5"/>
  <c r="P10901" i="5"/>
  <c r="O11043" i="5"/>
  <c r="P10995" i="5"/>
  <c r="O10976" i="5"/>
  <c r="P10928" i="5"/>
  <c r="O10975" i="5"/>
  <c r="P10927" i="5"/>
  <c r="O11029" i="5"/>
  <c r="P10981" i="5"/>
  <c r="O10986" i="5"/>
  <c r="P10938" i="5"/>
  <c r="O11002" i="5"/>
  <c r="P10954" i="5"/>
  <c r="O10987" i="5"/>
  <c r="P10939" i="5"/>
  <c r="O10961" i="5"/>
  <c r="P10913" i="5"/>
  <c r="M10833" i="5"/>
  <c r="N10833" i="5"/>
  <c r="Q10833" i="5" s="1"/>
  <c r="F10833" i="5" s="1"/>
  <c r="G10833" i="5" s="1"/>
  <c r="M10812" i="5"/>
  <c r="N10812" i="5"/>
  <c r="Q10812" i="5" s="1"/>
  <c r="F10812" i="5" s="1"/>
  <c r="G10812" i="5" s="1"/>
  <c r="M10831" i="5"/>
  <c r="N10831" i="5"/>
  <c r="Q10831" i="5" s="1"/>
  <c r="F10831" i="5" s="1"/>
  <c r="G10831" i="5" s="1"/>
  <c r="M10841" i="5"/>
  <c r="N10841" i="5"/>
  <c r="Q10841" i="5" s="1"/>
  <c r="F10841" i="5" s="1"/>
  <c r="G10841" i="5" s="1"/>
  <c r="M10836" i="5"/>
  <c r="N10836" i="5"/>
  <c r="Q10836" i="5" s="1"/>
  <c r="F10836" i="5" s="1"/>
  <c r="G10836" i="5" s="1"/>
  <c r="M10814" i="5"/>
  <c r="N10814" i="5"/>
  <c r="Q10814" i="5" s="1"/>
  <c r="F10814" i="5" s="1"/>
  <c r="G10814" i="5" s="1"/>
  <c r="M10845" i="5"/>
  <c r="N10845" i="5"/>
  <c r="Q10845" i="5" s="1"/>
  <c r="F10845" i="5" s="1"/>
  <c r="G10845" i="5" s="1"/>
  <c r="M10809" i="5"/>
  <c r="N10809" i="5"/>
  <c r="Q10809" i="5" s="1"/>
  <c r="F10809" i="5" s="1"/>
  <c r="G10809" i="5" s="1"/>
  <c r="M10821" i="5"/>
  <c r="N10821" i="5"/>
  <c r="Q10821" i="5" s="1"/>
  <c r="F10821" i="5" s="1"/>
  <c r="G10821" i="5" s="1"/>
  <c r="M10818" i="5"/>
  <c r="N10818" i="5"/>
  <c r="Q10818" i="5" s="1"/>
  <c r="F10818" i="5" s="1"/>
  <c r="G10818" i="5" s="1"/>
  <c r="M10837" i="5"/>
  <c r="N10837" i="5"/>
  <c r="Q10837" i="5" s="1"/>
  <c r="F10837" i="5" s="1"/>
  <c r="G10837" i="5" s="1"/>
  <c r="M10822" i="5"/>
  <c r="N10822" i="5"/>
  <c r="Q10822" i="5" s="1"/>
  <c r="F10822" i="5" s="1"/>
  <c r="G10822" i="5" s="1"/>
  <c r="M10834" i="5"/>
  <c r="N10834" i="5"/>
  <c r="Q10834" i="5" s="1"/>
  <c r="F10834" i="5" s="1"/>
  <c r="G10834" i="5" s="1"/>
  <c r="M10840" i="5"/>
  <c r="N10840" i="5"/>
  <c r="Q10840" i="5" s="1"/>
  <c r="F10840" i="5" s="1"/>
  <c r="G10840" i="5" s="1"/>
  <c r="M10819" i="5"/>
  <c r="N10819" i="5"/>
  <c r="Q10819" i="5" s="1"/>
  <c r="F10819" i="5" s="1"/>
  <c r="G10819" i="5" s="1"/>
  <c r="M10807" i="5"/>
  <c r="N10807" i="5"/>
  <c r="Q10807" i="5" s="1"/>
  <c r="F10807" i="5" s="1"/>
  <c r="G10807" i="5" s="1"/>
  <c r="M10808" i="5"/>
  <c r="N10808" i="5"/>
  <c r="Q10808" i="5" s="1"/>
  <c r="F10808" i="5" s="1"/>
  <c r="G10808" i="5" s="1"/>
  <c r="M10806" i="5"/>
  <c r="N10806" i="5"/>
  <c r="Q10806" i="5" s="1"/>
  <c r="F10806" i="5" s="1"/>
  <c r="G10806" i="5" s="1"/>
  <c r="M10875" i="5"/>
  <c r="N10875" i="5"/>
  <c r="Q10875" i="5" s="1"/>
  <c r="F10875" i="5" s="1"/>
  <c r="G10875" i="5" s="1"/>
  <c r="M10850" i="5"/>
  <c r="N10850" i="5"/>
  <c r="Q10850" i="5" s="1"/>
  <c r="F10850" i="5" s="1"/>
  <c r="G10850" i="5" s="1"/>
  <c r="M10829" i="5"/>
  <c r="N10829" i="5"/>
  <c r="Q10829" i="5" s="1"/>
  <c r="F10829" i="5" s="1"/>
  <c r="G10829" i="5" s="1"/>
  <c r="M10843" i="5"/>
  <c r="N10843" i="5"/>
  <c r="Q10843" i="5" s="1"/>
  <c r="F10843" i="5" s="1"/>
  <c r="G10843" i="5" s="1"/>
  <c r="M10832" i="5"/>
  <c r="N10832" i="5"/>
  <c r="Q10832" i="5" s="1"/>
  <c r="F10832" i="5" s="1"/>
  <c r="G10832" i="5" s="1"/>
  <c r="M10851" i="5"/>
  <c r="N10851" i="5"/>
  <c r="Q10851" i="5" s="1"/>
  <c r="F10851" i="5" s="1"/>
  <c r="G10851" i="5" s="1"/>
  <c r="M10810" i="5"/>
  <c r="N10810" i="5"/>
  <c r="Q10810" i="5" s="1"/>
  <c r="F10810" i="5" s="1"/>
  <c r="G10810" i="5" s="1"/>
  <c r="M10823" i="5"/>
  <c r="N10823" i="5"/>
  <c r="Q10823" i="5" s="1"/>
  <c r="F10823" i="5" s="1"/>
  <c r="G10823" i="5" s="1"/>
  <c r="M10805" i="5"/>
  <c r="N10805" i="5"/>
  <c r="Q10805" i="5" s="1"/>
  <c r="F10805" i="5" s="1"/>
  <c r="G10805" i="5" s="1"/>
  <c r="M10844" i="5"/>
  <c r="N10844" i="5"/>
  <c r="Q10844" i="5" s="1"/>
  <c r="F10844" i="5" s="1"/>
  <c r="G10844" i="5" s="1"/>
  <c r="M10848" i="5"/>
  <c r="N10848" i="5"/>
  <c r="Q10848" i="5" s="1"/>
  <c r="F10848" i="5" s="1"/>
  <c r="G10848" i="5" s="1"/>
  <c r="M10817" i="5"/>
  <c r="N10817" i="5"/>
  <c r="Q10817" i="5" s="1"/>
  <c r="F10817" i="5" s="1"/>
  <c r="G10817" i="5" s="1"/>
  <c r="M10804" i="5"/>
  <c r="N10804" i="5"/>
  <c r="Q10804" i="5" s="1"/>
  <c r="F10804" i="5" s="1"/>
  <c r="G10804" i="5" s="1"/>
  <c r="M10847" i="5"/>
  <c r="N10847" i="5"/>
  <c r="Q10847" i="5" s="1"/>
  <c r="F10847" i="5" s="1"/>
  <c r="G10847" i="5" s="1"/>
  <c r="M10813" i="5"/>
  <c r="N10813" i="5"/>
  <c r="Q10813" i="5" s="1"/>
  <c r="F10813" i="5" s="1"/>
  <c r="G10813" i="5" s="1"/>
  <c r="M10846" i="5"/>
  <c r="N10846" i="5"/>
  <c r="Q10846" i="5" s="1"/>
  <c r="F10846" i="5" s="1"/>
  <c r="G10846" i="5" s="1"/>
  <c r="M10839" i="5"/>
  <c r="N10839" i="5"/>
  <c r="Q10839" i="5" s="1"/>
  <c r="F10839" i="5" s="1"/>
  <c r="G10839" i="5" s="1"/>
  <c r="M10815" i="5"/>
  <c r="N10815" i="5"/>
  <c r="Q10815" i="5" s="1"/>
  <c r="F10815" i="5" s="1"/>
  <c r="G10815" i="5" s="1"/>
  <c r="M10828" i="5"/>
  <c r="N10828" i="5"/>
  <c r="Q10828" i="5" s="1"/>
  <c r="F10828" i="5" s="1"/>
  <c r="G10828" i="5" s="1"/>
  <c r="M10825" i="5"/>
  <c r="N10825" i="5"/>
  <c r="Q10825" i="5" s="1"/>
  <c r="F10825" i="5" s="1"/>
  <c r="G10825" i="5" s="1"/>
  <c r="M10859" i="5"/>
  <c r="N10859" i="5"/>
  <c r="Q10859" i="5" s="1"/>
  <c r="F10859" i="5" s="1"/>
  <c r="G10859" i="5" s="1"/>
  <c r="M10830" i="5"/>
  <c r="N10830" i="5"/>
  <c r="Q10830" i="5" s="1"/>
  <c r="F10830" i="5" s="1"/>
  <c r="G10830" i="5" s="1"/>
  <c r="M10835" i="5"/>
  <c r="N10835" i="5"/>
  <c r="Q10835" i="5" s="1"/>
  <c r="F10835" i="5" s="1"/>
  <c r="G10835" i="5" s="1"/>
  <c r="M10849" i="5"/>
  <c r="N10849" i="5"/>
  <c r="Q10849" i="5" s="1"/>
  <c r="F10849" i="5" s="1"/>
  <c r="G10849" i="5" s="1"/>
  <c r="M10842" i="5"/>
  <c r="N10842" i="5"/>
  <c r="Q10842" i="5" s="1"/>
  <c r="F10842" i="5" s="1"/>
  <c r="G10842" i="5" s="1"/>
  <c r="M10826" i="5"/>
  <c r="N10826" i="5"/>
  <c r="Q10826" i="5" s="1"/>
  <c r="F10826" i="5" s="1"/>
  <c r="G10826" i="5" s="1"/>
  <c r="M10838" i="5"/>
  <c r="N10838" i="5"/>
  <c r="Q10838" i="5" s="1"/>
  <c r="F10838" i="5" s="1"/>
  <c r="G10838" i="5" s="1"/>
  <c r="M10820" i="5"/>
  <c r="N10820" i="5"/>
  <c r="Q10820" i="5" s="1"/>
  <c r="F10820" i="5" s="1"/>
  <c r="G10820" i="5" s="1"/>
  <c r="M10816" i="5"/>
  <c r="N10816" i="5"/>
  <c r="Q10816" i="5" s="1"/>
  <c r="F10816" i="5" s="1"/>
  <c r="G10816" i="5" s="1"/>
  <c r="M10824" i="5"/>
  <c r="N10824" i="5"/>
  <c r="Q10824" i="5" s="1"/>
  <c r="F10824" i="5" s="1"/>
  <c r="G10824" i="5" s="1"/>
  <c r="A10888" i="5"/>
  <c r="B10840" i="5"/>
  <c r="A10867" i="5"/>
  <c r="B10819" i="5"/>
  <c r="A10855" i="5"/>
  <c r="B10807" i="5"/>
  <c r="A10856" i="5"/>
  <c r="B10808" i="5"/>
  <c r="A10854" i="5"/>
  <c r="B10806" i="5"/>
  <c r="A10923" i="5"/>
  <c r="B10875" i="5"/>
  <c r="A10898" i="5"/>
  <c r="B10850" i="5"/>
  <c r="A10891" i="5"/>
  <c r="B10843" i="5"/>
  <c r="A10887" i="5"/>
  <c r="B10839" i="5"/>
  <c r="A10863" i="5"/>
  <c r="B10815" i="5"/>
  <c r="A10876" i="5"/>
  <c r="B10828" i="5"/>
  <c r="A10873" i="5"/>
  <c r="B10825" i="5"/>
  <c r="A10907" i="5"/>
  <c r="B10859" i="5"/>
  <c r="A10878" i="5"/>
  <c r="B10830" i="5"/>
  <c r="A10883" i="5"/>
  <c r="B10835" i="5"/>
  <c r="A10884" i="5"/>
  <c r="B10836" i="5"/>
  <c r="A10862" i="5"/>
  <c r="B10814" i="5"/>
  <c r="A10893" i="5"/>
  <c r="B10845" i="5"/>
  <c r="A10857" i="5"/>
  <c r="B10809" i="5"/>
  <c r="A10869" i="5"/>
  <c r="B10821" i="5"/>
  <c r="A10866" i="5"/>
  <c r="B10818" i="5"/>
  <c r="A10885" i="5"/>
  <c r="B10837" i="5"/>
  <c r="A10877" i="5"/>
  <c r="B10829" i="5"/>
  <c r="A10899" i="5"/>
  <c r="B10851" i="5"/>
  <c r="A10858" i="5"/>
  <c r="B10810" i="5"/>
  <c r="A10871" i="5"/>
  <c r="B10823" i="5"/>
  <c r="A10853" i="5"/>
  <c r="B10805" i="5"/>
  <c r="A10897" i="5"/>
  <c r="B10849" i="5"/>
  <c r="A10890" i="5"/>
  <c r="B10842" i="5"/>
  <c r="A10874" i="5"/>
  <c r="B10826" i="5"/>
  <c r="A10886" i="5"/>
  <c r="B10838" i="5"/>
  <c r="A10868" i="5"/>
  <c r="B10820" i="5"/>
  <c r="A10864" i="5"/>
  <c r="B10816" i="5"/>
  <c r="A10872" i="5"/>
  <c r="B10824" i="5"/>
  <c r="A10881" i="5"/>
  <c r="B10833" i="5"/>
  <c r="A10870" i="5"/>
  <c r="B10822" i="5"/>
  <c r="A10860" i="5"/>
  <c r="B10812" i="5"/>
  <c r="A10879" i="5"/>
  <c r="B10831" i="5"/>
  <c r="A10882" i="5"/>
  <c r="B10834" i="5"/>
  <c r="A10889" i="5"/>
  <c r="B10841" i="5"/>
  <c r="A10880" i="5"/>
  <c r="B10832" i="5"/>
  <c r="A10892" i="5"/>
  <c r="B10844" i="5"/>
  <c r="A10896" i="5"/>
  <c r="B10848" i="5"/>
  <c r="A10865" i="5"/>
  <c r="B10817" i="5"/>
  <c r="A10852" i="5"/>
  <c r="B10804" i="5"/>
  <c r="A10895" i="5"/>
  <c r="B10847" i="5"/>
  <c r="A10861" i="5"/>
  <c r="B10813" i="5"/>
  <c r="A10894" i="5"/>
  <c r="B10846" i="5"/>
  <c r="O11028" i="5" l="1"/>
  <c r="P10980" i="5"/>
  <c r="O11091" i="5"/>
  <c r="P11043" i="5"/>
  <c r="O11080" i="5"/>
  <c r="P11032" i="5"/>
  <c r="O11035" i="5"/>
  <c r="P10987" i="5"/>
  <c r="O10997" i="5"/>
  <c r="P10949" i="5"/>
  <c r="O10996" i="5"/>
  <c r="P10948" i="5"/>
  <c r="O11039" i="5"/>
  <c r="P10991" i="5"/>
  <c r="O11033" i="5"/>
  <c r="P10985" i="5"/>
  <c r="O11037" i="5"/>
  <c r="P10989" i="5"/>
  <c r="O11063" i="5"/>
  <c r="P11015" i="5"/>
  <c r="O11022" i="5"/>
  <c r="P10974" i="5"/>
  <c r="O11034" i="5"/>
  <c r="P10986" i="5"/>
  <c r="O11021" i="5"/>
  <c r="P10973" i="5"/>
  <c r="O11036" i="5"/>
  <c r="P10988" i="5"/>
  <c r="O11017" i="5"/>
  <c r="P10969" i="5"/>
  <c r="O11031" i="5"/>
  <c r="P10983" i="5"/>
  <c r="O11010" i="5"/>
  <c r="P10962" i="5"/>
  <c r="O10998" i="5"/>
  <c r="P10950" i="5"/>
  <c r="O11024" i="5"/>
  <c r="P10976" i="5"/>
  <c r="O11005" i="5"/>
  <c r="P10957" i="5"/>
  <c r="O11038" i="5"/>
  <c r="P10990" i="5"/>
  <c r="O11013" i="5"/>
  <c r="P10965" i="5"/>
  <c r="O11006" i="5"/>
  <c r="P10958" i="5"/>
  <c r="O11047" i="5"/>
  <c r="P10999" i="5"/>
  <c r="O11040" i="5"/>
  <c r="P10992" i="5"/>
  <c r="O11007" i="5"/>
  <c r="P10959" i="5"/>
  <c r="O11068" i="5"/>
  <c r="P11020" i="5"/>
  <c r="O11027" i="5"/>
  <c r="P10979" i="5"/>
  <c r="O11050" i="5"/>
  <c r="P11002" i="5"/>
  <c r="O11014" i="5"/>
  <c r="P10966" i="5"/>
  <c r="O11077" i="5"/>
  <c r="P11029" i="5"/>
  <c r="O11041" i="5"/>
  <c r="P10993" i="5"/>
  <c r="O11049" i="5"/>
  <c r="P11001" i="5"/>
  <c r="O11030" i="5"/>
  <c r="P10982" i="5"/>
  <c r="O11012" i="5"/>
  <c r="P10964" i="5"/>
  <c r="O11051" i="5"/>
  <c r="P11003" i="5"/>
  <c r="O11052" i="5"/>
  <c r="P11004" i="5"/>
  <c r="O11009" i="5"/>
  <c r="P10961" i="5"/>
  <c r="O11025" i="5"/>
  <c r="P10977" i="5"/>
  <c r="O11042" i="5"/>
  <c r="P10994" i="5"/>
  <c r="O11008" i="5"/>
  <c r="P10960" i="5"/>
  <c r="O11023" i="5"/>
  <c r="P10975" i="5"/>
  <c r="O11048" i="5"/>
  <c r="P11000" i="5"/>
  <c r="O11026" i="5"/>
  <c r="P10978" i="5"/>
  <c r="O11019" i="5"/>
  <c r="P10971" i="5"/>
  <c r="O11066" i="5"/>
  <c r="P11018" i="5"/>
  <c r="O11011" i="5"/>
  <c r="P10963" i="5"/>
  <c r="O11016" i="5"/>
  <c r="P10968" i="5"/>
  <c r="M10870" i="5"/>
  <c r="N10870" i="5"/>
  <c r="Q10870" i="5" s="1"/>
  <c r="F10870" i="5" s="1"/>
  <c r="G10870" i="5" s="1"/>
  <c r="M10891" i="5"/>
  <c r="N10891" i="5"/>
  <c r="Q10891" i="5" s="1"/>
  <c r="F10891" i="5" s="1"/>
  <c r="G10891" i="5" s="1"/>
  <c r="M10885" i="5"/>
  <c r="N10885" i="5"/>
  <c r="Q10885" i="5" s="1"/>
  <c r="F10885" i="5" s="1"/>
  <c r="G10885" i="5" s="1"/>
  <c r="M10888" i="5"/>
  <c r="N10888" i="5"/>
  <c r="Q10888" i="5" s="1"/>
  <c r="F10888" i="5" s="1"/>
  <c r="G10888" i="5" s="1"/>
  <c r="M10894" i="5"/>
  <c r="N10894" i="5"/>
  <c r="Q10894" i="5" s="1"/>
  <c r="F10894" i="5" s="1"/>
  <c r="G10894" i="5" s="1"/>
  <c r="M10880" i="5"/>
  <c r="N10880" i="5"/>
  <c r="Q10880" i="5" s="1"/>
  <c r="F10880" i="5" s="1"/>
  <c r="G10880" i="5" s="1"/>
  <c r="M10872" i="5"/>
  <c r="N10872" i="5"/>
  <c r="Q10872" i="5" s="1"/>
  <c r="F10872" i="5" s="1"/>
  <c r="G10872" i="5" s="1"/>
  <c r="M10853" i="5"/>
  <c r="N10853" i="5"/>
  <c r="Q10853" i="5" s="1"/>
  <c r="F10853" i="5" s="1"/>
  <c r="G10853" i="5" s="1"/>
  <c r="M10869" i="5"/>
  <c r="N10869" i="5"/>
  <c r="Q10869" i="5" s="1"/>
  <c r="F10869" i="5" s="1"/>
  <c r="G10869" i="5" s="1"/>
  <c r="M10907" i="5"/>
  <c r="N10907" i="5"/>
  <c r="Q10907" i="5" s="1"/>
  <c r="F10907" i="5" s="1"/>
  <c r="G10907" i="5" s="1"/>
  <c r="M10923" i="5"/>
  <c r="N10923" i="5"/>
  <c r="Q10923" i="5" s="1"/>
  <c r="F10923" i="5" s="1"/>
  <c r="G10923" i="5" s="1"/>
  <c r="M10890" i="5"/>
  <c r="N10890" i="5"/>
  <c r="Q10890" i="5" s="1"/>
  <c r="F10890" i="5" s="1"/>
  <c r="G10890" i="5" s="1"/>
  <c r="M10861" i="5"/>
  <c r="N10861" i="5"/>
  <c r="Q10861" i="5" s="1"/>
  <c r="F10861" i="5" s="1"/>
  <c r="G10861" i="5" s="1"/>
  <c r="M10889" i="5"/>
  <c r="N10889" i="5"/>
  <c r="Q10889" i="5" s="1"/>
  <c r="F10889" i="5" s="1"/>
  <c r="G10889" i="5" s="1"/>
  <c r="M10864" i="5"/>
  <c r="N10864" i="5"/>
  <c r="Q10864" i="5" s="1"/>
  <c r="F10864" i="5" s="1"/>
  <c r="G10864" i="5" s="1"/>
  <c r="M10871" i="5"/>
  <c r="N10871" i="5"/>
  <c r="Q10871" i="5" s="1"/>
  <c r="F10871" i="5" s="1"/>
  <c r="G10871" i="5" s="1"/>
  <c r="M10857" i="5"/>
  <c r="N10857" i="5"/>
  <c r="Q10857" i="5" s="1"/>
  <c r="F10857" i="5" s="1"/>
  <c r="G10857" i="5" s="1"/>
  <c r="M10873" i="5"/>
  <c r="N10873" i="5"/>
  <c r="Q10873" i="5" s="1"/>
  <c r="F10873" i="5" s="1"/>
  <c r="G10873" i="5" s="1"/>
  <c r="M10854" i="5"/>
  <c r="N10854" i="5"/>
  <c r="Q10854" i="5" s="1"/>
  <c r="F10854" i="5" s="1"/>
  <c r="G10854" i="5" s="1"/>
  <c r="M10892" i="5"/>
  <c r="N10892" i="5"/>
  <c r="Q10892" i="5" s="1"/>
  <c r="F10892" i="5" s="1"/>
  <c r="G10892" i="5" s="1"/>
  <c r="M10881" i="5"/>
  <c r="N10881" i="5"/>
  <c r="Q10881" i="5" s="1"/>
  <c r="F10881" i="5" s="1"/>
  <c r="G10881" i="5" s="1"/>
  <c r="M10897" i="5"/>
  <c r="N10897" i="5"/>
  <c r="Q10897" i="5" s="1"/>
  <c r="F10897" i="5" s="1"/>
  <c r="G10897" i="5" s="1"/>
  <c r="M10866" i="5"/>
  <c r="N10866" i="5"/>
  <c r="Q10866" i="5" s="1"/>
  <c r="F10866" i="5" s="1"/>
  <c r="G10866" i="5" s="1"/>
  <c r="M10878" i="5"/>
  <c r="N10878" i="5"/>
  <c r="Q10878" i="5" s="1"/>
  <c r="F10878" i="5" s="1"/>
  <c r="G10878" i="5" s="1"/>
  <c r="M10898" i="5"/>
  <c r="N10898" i="5"/>
  <c r="Q10898" i="5" s="1"/>
  <c r="F10898" i="5" s="1"/>
  <c r="G10898" i="5" s="1"/>
  <c r="M10895" i="5"/>
  <c r="N10895" i="5"/>
  <c r="Q10895" i="5" s="1"/>
  <c r="F10895" i="5" s="1"/>
  <c r="G10895" i="5" s="1"/>
  <c r="M10882" i="5"/>
  <c r="N10882" i="5"/>
  <c r="Q10882" i="5" s="1"/>
  <c r="F10882" i="5" s="1"/>
  <c r="G10882" i="5" s="1"/>
  <c r="M10868" i="5"/>
  <c r="N10868" i="5"/>
  <c r="Q10868" i="5" s="1"/>
  <c r="F10868" i="5" s="1"/>
  <c r="G10868" i="5" s="1"/>
  <c r="M10858" i="5"/>
  <c r="N10858" i="5"/>
  <c r="Q10858" i="5" s="1"/>
  <c r="F10858" i="5" s="1"/>
  <c r="G10858" i="5" s="1"/>
  <c r="M10893" i="5"/>
  <c r="N10893" i="5"/>
  <c r="Q10893" i="5" s="1"/>
  <c r="F10893" i="5" s="1"/>
  <c r="G10893" i="5" s="1"/>
  <c r="M10876" i="5"/>
  <c r="N10876" i="5"/>
  <c r="Q10876" i="5" s="1"/>
  <c r="F10876" i="5" s="1"/>
  <c r="G10876" i="5" s="1"/>
  <c r="M10856" i="5"/>
  <c r="N10856" i="5"/>
  <c r="Q10856" i="5" s="1"/>
  <c r="F10856" i="5" s="1"/>
  <c r="G10856" i="5" s="1"/>
  <c r="M10852" i="5"/>
  <c r="N10852" i="5"/>
  <c r="Q10852" i="5" s="1"/>
  <c r="F10852" i="5" s="1"/>
  <c r="G10852" i="5" s="1"/>
  <c r="M10879" i="5"/>
  <c r="N10879" i="5"/>
  <c r="Q10879" i="5" s="1"/>
  <c r="F10879" i="5" s="1"/>
  <c r="G10879" i="5" s="1"/>
  <c r="M10886" i="5"/>
  <c r="N10886" i="5"/>
  <c r="Q10886" i="5" s="1"/>
  <c r="F10886" i="5" s="1"/>
  <c r="G10886" i="5" s="1"/>
  <c r="M10899" i="5"/>
  <c r="N10899" i="5"/>
  <c r="Q10899" i="5" s="1"/>
  <c r="F10899" i="5" s="1"/>
  <c r="G10899" i="5" s="1"/>
  <c r="M10862" i="5"/>
  <c r="N10862" i="5"/>
  <c r="Q10862" i="5" s="1"/>
  <c r="F10862" i="5" s="1"/>
  <c r="G10862" i="5" s="1"/>
  <c r="M10863" i="5"/>
  <c r="N10863" i="5"/>
  <c r="Q10863" i="5" s="1"/>
  <c r="F10863" i="5" s="1"/>
  <c r="G10863" i="5" s="1"/>
  <c r="M10855" i="5"/>
  <c r="N10855" i="5"/>
  <c r="Q10855" i="5" s="1"/>
  <c r="F10855" i="5" s="1"/>
  <c r="G10855" i="5" s="1"/>
  <c r="M10896" i="5"/>
  <c r="N10896" i="5"/>
  <c r="Q10896" i="5" s="1"/>
  <c r="F10896" i="5" s="1"/>
  <c r="G10896" i="5" s="1"/>
  <c r="M10883" i="5"/>
  <c r="N10883" i="5"/>
  <c r="Q10883" i="5" s="1"/>
  <c r="F10883" i="5" s="1"/>
  <c r="G10883" i="5" s="1"/>
  <c r="M10865" i="5"/>
  <c r="N10865" i="5"/>
  <c r="Q10865" i="5" s="1"/>
  <c r="F10865" i="5" s="1"/>
  <c r="G10865" i="5" s="1"/>
  <c r="M10860" i="5"/>
  <c r="N10860" i="5"/>
  <c r="Q10860" i="5" s="1"/>
  <c r="F10860" i="5" s="1"/>
  <c r="G10860" i="5" s="1"/>
  <c r="M10874" i="5"/>
  <c r="N10874" i="5"/>
  <c r="Q10874" i="5" s="1"/>
  <c r="F10874" i="5" s="1"/>
  <c r="G10874" i="5" s="1"/>
  <c r="M10877" i="5"/>
  <c r="N10877" i="5"/>
  <c r="Q10877" i="5" s="1"/>
  <c r="F10877" i="5" s="1"/>
  <c r="G10877" i="5" s="1"/>
  <c r="M10884" i="5"/>
  <c r="N10884" i="5"/>
  <c r="Q10884" i="5" s="1"/>
  <c r="F10884" i="5" s="1"/>
  <c r="G10884" i="5" s="1"/>
  <c r="M10887" i="5"/>
  <c r="N10887" i="5"/>
  <c r="Q10887" i="5" s="1"/>
  <c r="F10887" i="5" s="1"/>
  <c r="G10887" i="5" s="1"/>
  <c r="M10867" i="5"/>
  <c r="N10867" i="5"/>
  <c r="Q10867" i="5" s="1"/>
  <c r="F10867" i="5" s="1"/>
  <c r="G10867" i="5" s="1"/>
  <c r="A10942" i="5"/>
  <c r="B10894" i="5"/>
  <c r="A10928" i="5"/>
  <c r="B10880" i="5"/>
  <c r="A10920" i="5"/>
  <c r="B10872" i="5"/>
  <c r="A10901" i="5"/>
  <c r="B10853" i="5"/>
  <c r="A10917" i="5"/>
  <c r="B10869" i="5"/>
  <c r="A10955" i="5"/>
  <c r="B10907" i="5"/>
  <c r="A10971" i="5"/>
  <c r="B10923" i="5"/>
  <c r="A10909" i="5"/>
  <c r="B10861" i="5"/>
  <c r="A10937" i="5"/>
  <c r="B10889" i="5"/>
  <c r="A10912" i="5"/>
  <c r="B10864" i="5"/>
  <c r="A10919" i="5"/>
  <c r="B10871" i="5"/>
  <c r="A10905" i="5"/>
  <c r="B10857" i="5"/>
  <c r="A10921" i="5"/>
  <c r="B10873" i="5"/>
  <c r="A10902" i="5"/>
  <c r="B10854" i="5"/>
  <c r="A10940" i="5"/>
  <c r="B10892" i="5"/>
  <c r="A10929" i="5"/>
  <c r="B10881" i="5"/>
  <c r="A10945" i="5"/>
  <c r="B10897" i="5"/>
  <c r="A10914" i="5"/>
  <c r="B10866" i="5"/>
  <c r="A10926" i="5"/>
  <c r="B10878" i="5"/>
  <c r="A10946" i="5"/>
  <c r="B10898" i="5"/>
  <c r="A10930" i="5"/>
  <c r="B10882" i="5"/>
  <c r="A10941" i="5"/>
  <c r="B10893" i="5"/>
  <c r="A10900" i="5"/>
  <c r="B10852" i="5"/>
  <c r="A10927" i="5"/>
  <c r="B10879" i="5"/>
  <c r="A10934" i="5"/>
  <c r="B10886" i="5"/>
  <c r="A10947" i="5"/>
  <c r="B10899" i="5"/>
  <c r="A10910" i="5"/>
  <c r="B10862" i="5"/>
  <c r="A10911" i="5"/>
  <c r="B10863" i="5"/>
  <c r="A10903" i="5"/>
  <c r="B10855" i="5"/>
  <c r="A10916" i="5"/>
  <c r="B10868" i="5"/>
  <c r="A10906" i="5"/>
  <c r="B10858" i="5"/>
  <c r="A10904" i="5"/>
  <c r="B10856" i="5"/>
  <c r="A10913" i="5"/>
  <c r="B10865" i="5"/>
  <c r="A10908" i="5"/>
  <c r="B10860" i="5"/>
  <c r="A10922" i="5"/>
  <c r="B10874" i="5"/>
  <c r="A10925" i="5"/>
  <c r="B10877" i="5"/>
  <c r="A10932" i="5"/>
  <c r="B10884" i="5"/>
  <c r="A10935" i="5"/>
  <c r="B10887" i="5"/>
  <c r="A10915" i="5"/>
  <c r="B10867" i="5"/>
  <c r="A10943" i="5"/>
  <c r="B10895" i="5"/>
  <c r="A10924" i="5"/>
  <c r="B10876" i="5"/>
  <c r="A10944" i="5"/>
  <c r="B10896" i="5"/>
  <c r="A10918" i="5"/>
  <c r="B10870" i="5"/>
  <c r="A10938" i="5"/>
  <c r="B10890" i="5"/>
  <c r="A10933" i="5"/>
  <c r="B10885" i="5"/>
  <c r="A10931" i="5"/>
  <c r="B10883" i="5"/>
  <c r="A10939" i="5"/>
  <c r="B10891" i="5"/>
  <c r="A10936" i="5"/>
  <c r="B10888" i="5"/>
  <c r="O11114" i="5" l="1"/>
  <c r="P11066" i="5"/>
  <c r="O11073" i="5"/>
  <c r="P11025" i="5"/>
  <c r="O11089" i="5"/>
  <c r="P11041" i="5"/>
  <c r="O11088" i="5"/>
  <c r="P11040" i="5"/>
  <c r="O11046" i="5"/>
  <c r="P10998" i="5"/>
  <c r="O11070" i="5"/>
  <c r="P11022" i="5"/>
  <c r="O11083" i="5"/>
  <c r="P11035" i="5"/>
  <c r="O11069" i="5"/>
  <c r="P11021" i="5"/>
  <c r="O11067" i="5"/>
  <c r="P11019" i="5"/>
  <c r="O11125" i="5"/>
  <c r="P11077" i="5"/>
  <c r="O11111" i="5"/>
  <c r="P11063" i="5"/>
  <c r="O11057" i="5"/>
  <c r="P11009" i="5"/>
  <c r="O11095" i="5"/>
  <c r="P11047" i="5"/>
  <c r="O11058" i="5"/>
  <c r="P11010" i="5"/>
  <c r="O11128" i="5"/>
  <c r="P11080" i="5"/>
  <c r="O11074" i="5"/>
  <c r="P11026" i="5"/>
  <c r="O11100" i="5"/>
  <c r="P11052" i="5"/>
  <c r="O11062" i="5"/>
  <c r="P11014" i="5"/>
  <c r="O11054" i="5"/>
  <c r="P11006" i="5"/>
  <c r="O11079" i="5"/>
  <c r="P11031" i="5"/>
  <c r="O11085" i="5"/>
  <c r="P11037" i="5"/>
  <c r="O11139" i="5"/>
  <c r="P11091" i="5"/>
  <c r="O11059" i="5"/>
  <c r="P11011" i="5"/>
  <c r="O11071" i="5"/>
  <c r="P11023" i="5"/>
  <c r="O11060" i="5"/>
  <c r="P11012" i="5"/>
  <c r="O11075" i="5"/>
  <c r="P11027" i="5"/>
  <c r="O11086" i="5"/>
  <c r="P11038" i="5"/>
  <c r="O11084" i="5"/>
  <c r="P11036" i="5"/>
  <c r="O11087" i="5"/>
  <c r="P11039" i="5"/>
  <c r="O11064" i="5"/>
  <c r="P11016" i="5"/>
  <c r="O11056" i="5"/>
  <c r="P11008" i="5"/>
  <c r="O11078" i="5"/>
  <c r="P11030" i="5"/>
  <c r="O11116" i="5"/>
  <c r="P11068" i="5"/>
  <c r="O11053" i="5"/>
  <c r="P11005" i="5"/>
  <c r="O11044" i="5"/>
  <c r="P10996" i="5"/>
  <c r="O11090" i="5"/>
  <c r="P11042" i="5"/>
  <c r="O11097" i="5"/>
  <c r="P11049" i="5"/>
  <c r="O11055" i="5"/>
  <c r="P11007" i="5"/>
  <c r="O11072" i="5"/>
  <c r="P11024" i="5"/>
  <c r="O11082" i="5"/>
  <c r="P11034" i="5"/>
  <c r="O11045" i="5"/>
  <c r="P10997" i="5"/>
  <c r="O11096" i="5"/>
  <c r="P11048" i="5"/>
  <c r="O11099" i="5"/>
  <c r="P11051" i="5"/>
  <c r="O11098" i="5"/>
  <c r="P11050" i="5"/>
  <c r="O11061" i="5"/>
  <c r="P11013" i="5"/>
  <c r="O11065" i="5"/>
  <c r="P11017" i="5"/>
  <c r="O11081" i="5"/>
  <c r="P11033" i="5"/>
  <c r="O11076" i="5"/>
  <c r="P11028" i="5"/>
  <c r="M10922" i="5"/>
  <c r="N10922" i="5"/>
  <c r="Q10922" i="5" s="1"/>
  <c r="F10922" i="5" s="1"/>
  <c r="G10922" i="5" s="1"/>
  <c r="M10911" i="5"/>
  <c r="N10911" i="5"/>
  <c r="Q10911" i="5" s="1"/>
  <c r="F10911" i="5" s="1"/>
  <c r="G10911" i="5" s="1"/>
  <c r="M10930" i="5"/>
  <c r="N10930" i="5"/>
  <c r="Q10930" i="5" s="1"/>
  <c r="F10930" i="5" s="1"/>
  <c r="G10930" i="5" s="1"/>
  <c r="M10936" i="5"/>
  <c r="N10936" i="5"/>
  <c r="Q10936" i="5" s="1"/>
  <c r="F10936" i="5" s="1"/>
  <c r="G10936" i="5" s="1"/>
  <c r="M10924" i="5"/>
  <c r="N10924" i="5"/>
  <c r="Q10924" i="5" s="1"/>
  <c r="F10924" i="5" s="1"/>
  <c r="G10924" i="5" s="1"/>
  <c r="M10908" i="5"/>
  <c r="N10908" i="5"/>
  <c r="Q10908" i="5" s="1"/>
  <c r="F10908" i="5" s="1"/>
  <c r="G10908" i="5" s="1"/>
  <c r="M10910" i="5"/>
  <c r="N10910" i="5"/>
  <c r="Q10910" i="5" s="1"/>
  <c r="F10910" i="5" s="1"/>
  <c r="G10910" i="5" s="1"/>
  <c r="M10946" i="5"/>
  <c r="N10946" i="5"/>
  <c r="Q10946" i="5" s="1"/>
  <c r="F10946" i="5" s="1"/>
  <c r="G10946" i="5" s="1"/>
  <c r="M10921" i="5"/>
  <c r="N10921" i="5"/>
  <c r="Q10921" i="5" s="1"/>
  <c r="F10921" i="5" s="1"/>
  <c r="G10921" i="5" s="1"/>
  <c r="M10955" i="5"/>
  <c r="N10955" i="5"/>
  <c r="Q10955" i="5" s="1"/>
  <c r="F10955" i="5" s="1"/>
  <c r="G10955" i="5" s="1"/>
  <c r="M10944" i="5"/>
  <c r="N10944" i="5"/>
  <c r="Q10944" i="5" s="1"/>
  <c r="F10944" i="5" s="1"/>
  <c r="G10944" i="5" s="1"/>
  <c r="M10902" i="5"/>
  <c r="N10902" i="5"/>
  <c r="Q10902" i="5" s="1"/>
  <c r="F10902" i="5" s="1"/>
  <c r="G10902" i="5" s="1"/>
  <c r="M10918" i="5"/>
  <c r="N10918" i="5"/>
  <c r="Q10918" i="5" s="1"/>
  <c r="F10918" i="5" s="1"/>
  <c r="G10918" i="5" s="1"/>
  <c r="M10925" i="5"/>
  <c r="N10925" i="5"/>
  <c r="Q10925" i="5" s="1"/>
  <c r="F10925" i="5" s="1"/>
  <c r="G10925" i="5" s="1"/>
  <c r="M10940" i="5"/>
  <c r="N10940" i="5"/>
  <c r="Q10940" i="5" s="1"/>
  <c r="F10940" i="5" s="1"/>
  <c r="G10940" i="5" s="1"/>
  <c r="M10909" i="5"/>
  <c r="N10909" i="5"/>
  <c r="Q10909" i="5" s="1"/>
  <c r="F10909" i="5" s="1"/>
  <c r="G10909" i="5" s="1"/>
  <c r="M10971" i="5"/>
  <c r="N10971" i="5"/>
  <c r="Q10971" i="5" s="1"/>
  <c r="F10971" i="5" s="1"/>
  <c r="G10971" i="5" s="1"/>
  <c r="M10939" i="5"/>
  <c r="N10939" i="5"/>
  <c r="Q10939" i="5" s="1"/>
  <c r="F10939" i="5" s="1"/>
  <c r="G10939" i="5" s="1"/>
  <c r="M10943" i="5"/>
  <c r="N10943" i="5"/>
  <c r="Q10943" i="5" s="1"/>
  <c r="F10943" i="5" s="1"/>
  <c r="G10943" i="5" s="1"/>
  <c r="M10913" i="5"/>
  <c r="N10913" i="5"/>
  <c r="Q10913" i="5" s="1"/>
  <c r="F10913" i="5" s="1"/>
  <c r="G10913" i="5" s="1"/>
  <c r="M10947" i="5"/>
  <c r="N10947" i="5"/>
  <c r="Q10947" i="5" s="1"/>
  <c r="F10947" i="5" s="1"/>
  <c r="G10947" i="5" s="1"/>
  <c r="M10926" i="5"/>
  <c r="N10926" i="5"/>
  <c r="Q10926" i="5" s="1"/>
  <c r="F10926" i="5" s="1"/>
  <c r="G10926" i="5" s="1"/>
  <c r="M10905" i="5"/>
  <c r="N10905" i="5"/>
  <c r="Q10905" i="5" s="1"/>
  <c r="F10905" i="5" s="1"/>
  <c r="G10905" i="5" s="1"/>
  <c r="M10917" i="5"/>
  <c r="N10917" i="5"/>
  <c r="Q10917" i="5" s="1"/>
  <c r="F10917" i="5" s="1"/>
  <c r="G10917" i="5" s="1"/>
  <c r="M10931" i="5"/>
  <c r="N10931" i="5"/>
  <c r="Q10931" i="5" s="1"/>
  <c r="F10931" i="5" s="1"/>
  <c r="G10931" i="5" s="1"/>
  <c r="M10915" i="5"/>
  <c r="N10915" i="5"/>
  <c r="Q10915" i="5" s="1"/>
  <c r="F10915" i="5" s="1"/>
  <c r="G10915" i="5" s="1"/>
  <c r="M10904" i="5"/>
  <c r="N10904" i="5"/>
  <c r="Q10904" i="5" s="1"/>
  <c r="F10904" i="5" s="1"/>
  <c r="G10904" i="5" s="1"/>
  <c r="M10934" i="5"/>
  <c r="N10934" i="5"/>
  <c r="Q10934" i="5" s="1"/>
  <c r="F10934" i="5" s="1"/>
  <c r="G10934" i="5" s="1"/>
  <c r="M10914" i="5"/>
  <c r="N10914" i="5"/>
  <c r="Q10914" i="5" s="1"/>
  <c r="F10914" i="5" s="1"/>
  <c r="G10914" i="5" s="1"/>
  <c r="M10919" i="5"/>
  <c r="N10919" i="5"/>
  <c r="Q10919" i="5" s="1"/>
  <c r="F10919" i="5" s="1"/>
  <c r="G10919" i="5" s="1"/>
  <c r="M10901" i="5"/>
  <c r="N10901" i="5"/>
  <c r="Q10901" i="5" s="1"/>
  <c r="F10901" i="5" s="1"/>
  <c r="G10901" i="5" s="1"/>
  <c r="M10903" i="5"/>
  <c r="N10903" i="5"/>
  <c r="Q10903" i="5" s="1"/>
  <c r="F10903" i="5" s="1"/>
  <c r="G10903" i="5" s="1"/>
  <c r="M10942" i="5"/>
  <c r="N10942" i="5"/>
  <c r="Q10942" i="5" s="1"/>
  <c r="F10942" i="5" s="1"/>
  <c r="G10942" i="5" s="1"/>
  <c r="M10933" i="5"/>
  <c r="N10933" i="5"/>
  <c r="Q10933" i="5" s="1"/>
  <c r="F10933" i="5" s="1"/>
  <c r="G10933" i="5" s="1"/>
  <c r="M10935" i="5"/>
  <c r="N10935" i="5"/>
  <c r="Q10935" i="5" s="1"/>
  <c r="F10935" i="5" s="1"/>
  <c r="G10935" i="5" s="1"/>
  <c r="M10906" i="5"/>
  <c r="N10906" i="5"/>
  <c r="Q10906" i="5" s="1"/>
  <c r="F10906" i="5" s="1"/>
  <c r="G10906" i="5" s="1"/>
  <c r="M10927" i="5"/>
  <c r="N10927" i="5"/>
  <c r="Q10927" i="5" s="1"/>
  <c r="F10927" i="5" s="1"/>
  <c r="G10927" i="5" s="1"/>
  <c r="M10945" i="5"/>
  <c r="N10945" i="5"/>
  <c r="Q10945" i="5" s="1"/>
  <c r="F10945" i="5" s="1"/>
  <c r="G10945" i="5" s="1"/>
  <c r="M10912" i="5"/>
  <c r="N10912" i="5"/>
  <c r="Q10912" i="5" s="1"/>
  <c r="F10912" i="5" s="1"/>
  <c r="G10912" i="5" s="1"/>
  <c r="M10920" i="5"/>
  <c r="N10920" i="5"/>
  <c r="Q10920" i="5" s="1"/>
  <c r="F10920" i="5" s="1"/>
  <c r="G10920" i="5" s="1"/>
  <c r="M10941" i="5"/>
  <c r="N10941" i="5"/>
  <c r="Q10941" i="5" s="1"/>
  <c r="F10941" i="5" s="1"/>
  <c r="G10941" i="5" s="1"/>
  <c r="M10938" i="5"/>
  <c r="N10938" i="5"/>
  <c r="Q10938" i="5" s="1"/>
  <c r="F10938" i="5" s="1"/>
  <c r="G10938" i="5" s="1"/>
  <c r="M10932" i="5"/>
  <c r="N10932" i="5"/>
  <c r="Q10932" i="5" s="1"/>
  <c r="F10932" i="5" s="1"/>
  <c r="G10932" i="5" s="1"/>
  <c r="M10916" i="5"/>
  <c r="N10916" i="5"/>
  <c r="Q10916" i="5" s="1"/>
  <c r="F10916" i="5" s="1"/>
  <c r="G10916" i="5" s="1"/>
  <c r="M10900" i="5"/>
  <c r="N10900" i="5"/>
  <c r="Q10900" i="5" s="1"/>
  <c r="F10900" i="5" s="1"/>
  <c r="G10900" i="5" s="1"/>
  <c r="M10929" i="5"/>
  <c r="N10929" i="5"/>
  <c r="Q10929" i="5" s="1"/>
  <c r="F10929" i="5" s="1"/>
  <c r="G10929" i="5" s="1"/>
  <c r="M10937" i="5"/>
  <c r="N10937" i="5"/>
  <c r="Q10937" i="5" s="1"/>
  <c r="F10937" i="5" s="1"/>
  <c r="G10937" i="5" s="1"/>
  <c r="M10928" i="5"/>
  <c r="N10928" i="5"/>
  <c r="Q10928" i="5" s="1"/>
  <c r="F10928" i="5" s="1"/>
  <c r="G10928" i="5" s="1"/>
  <c r="A10992" i="5"/>
  <c r="B10944" i="5"/>
  <c r="A10970" i="5"/>
  <c r="B10922" i="5"/>
  <c r="A10959" i="5"/>
  <c r="B10911" i="5"/>
  <c r="A10978" i="5"/>
  <c r="B10930" i="5"/>
  <c r="A10950" i="5"/>
  <c r="B10902" i="5"/>
  <c r="A11019" i="5"/>
  <c r="B10971" i="5"/>
  <c r="A10979" i="5"/>
  <c r="B10931" i="5"/>
  <c r="A10982" i="5"/>
  <c r="B10934" i="5"/>
  <c r="A10967" i="5"/>
  <c r="B10919" i="5"/>
  <c r="A10949" i="5"/>
  <c r="B10901" i="5"/>
  <c r="A10952" i="5"/>
  <c r="B10904" i="5"/>
  <c r="A10981" i="5"/>
  <c r="B10933" i="5"/>
  <c r="A10983" i="5"/>
  <c r="B10935" i="5"/>
  <c r="A10954" i="5"/>
  <c r="B10906" i="5"/>
  <c r="A10975" i="5"/>
  <c r="B10927" i="5"/>
  <c r="A10993" i="5"/>
  <c r="B10945" i="5"/>
  <c r="A10960" i="5"/>
  <c r="B10912" i="5"/>
  <c r="A10968" i="5"/>
  <c r="B10920" i="5"/>
  <c r="A10984" i="5"/>
  <c r="B10936" i="5"/>
  <c r="A10972" i="5"/>
  <c r="B10924" i="5"/>
  <c r="A10956" i="5"/>
  <c r="B10908" i="5"/>
  <c r="A10958" i="5"/>
  <c r="B10910" i="5"/>
  <c r="A10994" i="5"/>
  <c r="B10946" i="5"/>
  <c r="A10969" i="5"/>
  <c r="B10921" i="5"/>
  <c r="A11003" i="5"/>
  <c r="B10955" i="5"/>
  <c r="A10987" i="5"/>
  <c r="B10939" i="5"/>
  <c r="A10991" i="5"/>
  <c r="B10943" i="5"/>
  <c r="A10961" i="5"/>
  <c r="B10913" i="5"/>
  <c r="A10995" i="5"/>
  <c r="B10947" i="5"/>
  <c r="A10974" i="5"/>
  <c r="B10926" i="5"/>
  <c r="A10953" i="5"/>
  <c r="B10905" i="5"/>
  <c r="A10965" i="5"/>
  <c r="B10917" i="5"/>
  <c r="A10986" i="5"/>
  <c r="B10938" i="5"/>
  <c r="A10980" i="5"/>
  <c r="B10932" i="5"/>
  <c r="A10964" i="5"/>
  <c r="B10916" i="5"/>
  <c r="A10948" i="5"/>
  <c r="B10900" i="5"/>
  <c r="A10977" i="5"/>
  <c r="B10929" i="5"/>
  <c r="A10985" i="5"/>
  <c r="B10937" i="5"/>
  <c r="A10976" i="5"/>
  <c r="B10928" i="5"/>
  <c r="A10963" i="5"/>
  <c r="B10915" i="5"/>
  <c r="A10962" i="5"/>
  <c r="B10914" i="5"/>
  <c r="A10966" i="5"/>
  <c r="B10918" i="5"/>
  <c r="A10973" i="5"/>
  <c r="B10925" i="5"/>
  <c r="A10951" i="5"/>
  <c r="B10903" i="5"/>
  <c r="A10989" i="5"/>
  <c r="B10941" i="5"/>
  <c r="A10988" i="5"/>
  <c r="B10940" i="5"/>
  <c r="A10957" i="5"/>
  <c r="B10909" i="5"/>
  <c r="A10990" i="5"/>
  <c r="B10942" i="5"/>
  <c r="O11113" i="5" l="1"/>
  <c r="P11065" i="5"/>
  <c r="O11120" i="5"/>
  <c r="P11072" i="5"/>
  <c r="O11126" i="5"/>
  <c r="P11078" i="5"/>
  <c r="O11108" i="5"/>
  <c r="P11060" i="5"/>
  <c r="O11110" i="5"/>
  <c r="P11062" i="5"/>
  <c r="O11159" i="5"/>
  <c r="P11111" i="5"/>
  <c r="O11136" i="5"/>
  <c r="P11088" i="5"/>
  <c r="O11092" i="5"/>
  <c r="P11044" i="5"/>
  <c r="O11132" i="5"/>
  <c r="P11084" i="5"/>
  <c r="O11133" i="5"/>
  <c r="P11085" i="5"/>
  <c r="P11058" i="5"/>
  <c r="O11106" i="5"/>
  <c r="O11131" i="5"/>
  <c r="P11083" i="5"/>
  <c r="O11124" i="5"/>
  <c r="P11076" i="5"/>
  <c r="O11129" i="5"/>
  <c r="P11081" i="5"/>
  <c r="O11164" i="5"/>
  <c r="P11116" i="5"/>
  <c r="O11105" i="5"/>
  <c r="P11057" i="5"/>
  <c r="O11148" i="5"/>
  <c r="P11100" i="5"/>
  <c r="O11093" i="5"/>
  <c r="P11045" i="5"/>
  <c r="O11134" i="5"/>
  <c r="P11086" i="5"/>
  <c r="O11127" i="5"/>
  <c r="P11079" i="5"/>
  <c r="O11143" i="5"/>
  <c r="P11095" i="5"/>
  <c r="O11118" i="5"/>
  <c r="P11070" i="5"/>
  <c r="O11130" i="5"/>
  <c r="P11082" i="5"/>
  <c r="O11123" i="5"/>
  <c r="P11075" i="5"/>
  <c r="O11102" i="5"/>
  <c r="P11054" i="5"/>
  <c r="O11094" i="5"/>
  <c r="P11046" i="5"/>
  <c r="O11109" i="5"/>
  <c r="P11061" i="5"/>
  <c r="O11103" i="5"/>
  <c r="P11055" i="5"/>
  <c r="O11104" i="5"/>
  <c r="P11056" i="5"/>
  <c r="O11119" i="5"/>
  <c r="P11071" i="5"/>
  <c r="O11173" i="5"/>
  <c r="P11125" i="5"/>
  <c r="O11137" i="5"/>
  <c r="P11089" i="5"/>
  <c r="O11146" i="5"/>
  <c r="P11098" i="5"/>
  <c r="O11145" i="5"/>
  <c r="P11097" i="5"/>
  <c r="O11112" i="5"/>
  <c r="P11064" i="5"/>
  <c r="P11059" i="5"/>
  <c r="O11107" i="5"/>
  <c r="O11122" i="5"/>
  <c r="P11074" i="5"/>
  <c r="O11115" i="5"/>
  <c r="P11067" i="5"/>
  <c r="O11121" i="5"/>
  <c r="P11073" i="5"/>
  <c r="O11144" i="5"/>
  <c r="P11096" i="5"/>
  <c r="O11101" i="5"/>
  <c r="P11053" i="5"/>
  <c r="O11147" i="5"/>
  <c r="P11099" i="5"/>
  <c r="O11138" i="5"/>
  <c r="P11090" i="5"/>
  <c r="O11135" i="5"/>
  <c r="P11087" i="5"/>
  <c r="O11187" i="5"/>
  <c r="P11139" i="5"/>
  <c r="O11176" i="5"/>
  <c r="P11128" i="5"/>
  <c r="O11117" i="5"/>
  <c r="P11069" i="5"/>
  <c r="O11162" i="5"/>
  <c r="P11114" i="5"/>
  <c r="M10995" i="5"/>
  <c r="N10995" i="5"/>
  <c r="Q10995" i="5" s="1"/>
  <c r="F10995" i="5" s="1"/>
  <c r="G10995" i="5" s="1"/>
  <c r="M10992" i="5"/>
  <c r="N10992" i="5"/>
  <c r="Q10992" i="5" s="1"/>
  <c r="F10992" i="5" s="1"/>
  <c r="G10992" i="5" s="1"/>
  <c r="M10966" i="5"/>
  <c r="N10966" i="5"/>
  <c r="Q10966" i="5" s="1"/>
  <c r="F10966" i="5" s="1"/>
  <c r="G10966" i="5" s="1"/>
  <c r="M10964" i="5"/>
  <c r="N10964" i="5"/>
  <c r="Q10964" i="5" s="1"/>
  <c r="F10964" i="5" s="1"/>
  <c r="G10964" i="5" s="1"/>
  <c r="M10961" i="5"/>
  <c r="N10961" i="5"/>
  <c r="Q10961" i="5" s="1"/>
  <c r="F10961" i="5" s="1"/>
  <c r="G10961" i="5" s="1"/>
  <c r="M10956" i="5"/>
  <c r="N10956" i="5"/>
  <c r="Q10956" i="5" s="1"/>
  <c r="F10956" i="5" s="1"/>
  <c r="G10956" i="5" s="1"/>
  <c r="M10954" i="5"/>
  <c r="N10954" i="5"/>
  <c r="Q10954" i="5" s="1"/>
  <c r="F10954" i="5" s="1"/>
  <c r="G10954" i="5" s="1"/>
  <c r="M10979" i="5"/>
  <c r="N10979" i="5"/>
  <c r="Q10979" i="5" s="1"/>
  <c r="F10979" i="5" s="1"/>
  <c r="G10979" i="5" s="1"/>
  <c r="M10973" i="5"/>
  <c r="N10973" i="5"/>
  <c r="Q10973" i="5" s="1"/>
  <c r="F10973" i="5" s="1"/>
  <c r="G10973" i="5" s="1"/>
  <c r="M10975" i="5"/>
  <c r="N10975" i="5"/>
  <c r="Q10975" i="5" s="1"/>
  <c r="F10975" i="5" s="1"/>
  <c r="G10975" i="5" s="1"/>
  <c r="M10982" i="5"/>
  <c r="N10982" i="5"/>
  <c r="Q10982" i="5" s="1"/>
  <c r="F10982" i="5" s="1"/>
  <c r="G10982" i="5" s="1"/>
  <c r="M10990" i="5"/>
  <c r="N10990" i="5"/>
  <c r="Q10990" i="5" s="1"/>
  <c r="F10990" i="5" s="1"/>
  <c r="G10990" i="5" s="1"/>
  <c r="M10962" i="5"/>
  <c r="N10962" i="5"/>
  <c r="Q10962" i="5" s="1"/>
  <c r="F10962" i="5" s="1"/>
  <c r="G10962" i="5" s="1"/>
  <c r="M10980" i="5"/>
  <c r="N10980" i="5"/>
  <c r="Q10980" i="5" s="1"/>
  <c r="F10980" i="5" s="1"/>
  <c r="G10980" i="5" s="1"/>
  <c r="M10991" i="5"/>
  <c r="N10991" i="5"/>
  <c r="Q10991" i="5" s="1"/>
  <c r="F10991" i="5" s="1"/>
  <c r="G10991" i="5" s="1"/>
  <c r="M10972" i="5"/>
  <c r="N10972" i="5"/>
  <c r="Q10972" i="5" s="1"/>
  <c r="F10972" i="5" s="1"/>
  <c r="G10972" i="5" s="1"/>
  <c r="M10983" i="5"/>
  <c r="N10983" i="5"/>
  <c r="Q10983" i="5" s="1"/>
  <c r="F10983" i="5" s="1"/>
  <c r="G10983" i="5" s="1"/>
  <c r="M11019" i="5"/>
  <c r="N11019" i="5"/>
  <c r="Q11019" i="5" s="1"/>
  <c r="F11019" i="5" s="1"/>
  <c r="G11019" i="5" s="1"/>
  <c r="M10958" i="5"/>
  <c r="N10958" i="5"/>
  <c r="Q10958" i="5" s="1"/>
  <c r="F10958" i="5" s="1"/>
  <c r="G10958" i="5" s="1"/>
  <c r="M10957" i="5"/>
  <c r="N10957" i="5"/>
  <c r="Q10957" i="5" s="1"/>
  <c r="F10957" i="5" s="1"/>
  <c r="G10957" i="5" s="1"/>
  <c r="M10963" i="5"/>
  <c r="N10963" i="5"/>
  <c r="Q10963" i="5" s="1"/>
  <c r="F10963" i="5" s="1"/>
  <c r="G10963" i="5" s="1"/>
  <c r="M10986" i="5"/>
  <c r="N10986" i="5"/>
  <c r="Q10986" i="5" s="1"/>
  <c r="F10986" i="5" s="1"/>
  <c r="G10986" i="5" s="1"/>
  <c r="M10987" i="5"/>
  <c r="N10987" i="5"/>
  <c r="Q10987" i="5" s="1"/>
  <c r="F10987" i="5" s="1"/>
  <c r="G10987" i="5" s="1"/>
  <c r="M10984" i="5"/>
  <c r="N10984" i="5"/>
  <c r="Q10984" i="5" s="1"/>
  <c r="F10984" i="5" s="1"/>
  <c r="G10984" i="5" s="1"/>
  <c r="M10981" i="5"/>
  <c r="N10981" i="5"/>
  <c r="Q10981" i="5" s="1"/>
  <c r="F10981" i="5" s="1"/>
  <c r="G10981" i="5" s="1"/>
  <c r="M10950" i="5"/>
  <c r="N10950" i="5"/>
  <c r="Q10950" i="5" s="1"/>
  <c r="F10950" i="5" s="1"/>
  <c r="G10950" i="5" s="1"/>
  <c r="M10988" i="5"/>
  <c r="N10988" i="5"/>
  <c r="Q10988" i="5" s="1"/>
  <c r="F10988" i="5" s="1"/>
  <c r="G10988" i="5" s="1"/>
  <c r="M10976" i="5"/>
  <c r="N10976" i="5"/>
  <c r="Q10976" i="5" s="1"/>
  <c r="F10976" i="5" s="1"/>
  <c r="G10976" i="5" s="1"/>
  <c r="M10965" i="5"/>
  <c r="N10965" i="5"/>
  <c r="Q10965" i="5" s="1"/>
  <c r="F10965" i="5" s="1"/>
  <c r="G10965" i="5" s="1"/>
  <c r="M11003" i="5"/>
  <c r="N11003" i="5"/>
  <c r="Q11003" i="5" s="1"/>
  <c r="F11003" i="5" s="1"/>
  <c r="G11003" i="5" s="1"/>
  <c r="M10968" i="5"/>
  <c r="N10968" i="5"/>
  <c r="Q10968" i="5" s="1"/>
  <c r="F10968" i="5" s="1"/>
  <c r="G10968" i="5" s="1"/>
  <c r="M10952" i="5"/>
  <c r="N10952" i="5"/>
  <c r="Q10952" i="5" s="1"/>
  <c r="F10952" i="5" s="1"/>
  <c r="G10952" i="5" s="1"/>
  <c r="M10978" i="5"/>
  <c r="N10978" i="5"/>
  <c r="Q10978" i="5" s="1"/>
  <c r="F10978" i="5" s="1"/>
  <c r="G10978" i="5" s="1"/>
  <c r="M10948" i="5"/>
  <c r="N10948" i="5"/>
  <c r="Q10948" i="5" s="1"/>
  <c r="F10948" i="5" s="1"/>
  <c r="G10948" i="5" s="1"/>
  <c r="M10989" i="5"/>
  <c r="N10989" i="5"/>
  <c r="Q10989" i="5" s="1"/>
  <c r="F10989" i="5" s="1"/>
  <c r="G10989" i="5" s="1"/>
  <c r="M10985" i="5"/>
  <c r="N10985" i="5"/>
  <c r="Q10985" i="5" s="1"/>
  <c r="F10985" i="5" s="1"/>
  <c r="G10985" i="5" s="1"/>
  <c r="M10953" i="5"/>
  <c r="N10953" i="5"/>
  <c r="Q10953" i="5" s="1"/>
  <c r="F10953" i="5" s="1"/>
  <c r="G10953" i="5" s="1"/>
  <c r="M10969" i="5"/>
  <c r="N10969" i="5"/>
  <c r="Q10969" i="5" s="1"/>
  <c r="F10969" i="5" s="1"/>
  <c r="G10969" i="5" s="1"/>
  <c r="M10960" i="5"/>
  <c r="N10960" i="5"/>
  <c r="Q10960" i="5" s="1"/>
  <c r="F10960" i="5" s="1"/>
  <c r="G10960" i="5" s="1"/>
  <c r="M10949" i="5"/>
  <c r="N10949" i="5"/>
  <c r="Q10949" i="5" s="1"/>
  <c r="F10949" i="5" s="1"/>
  <c r="G10949" i="5" s="1"/>
  <c r="M10959" i="5"/>
  <c r="N10959" i="5"/>
  <c r="Q10959" i="5" s="1"/>
  <c r="F10959" i="5" s="1"/>
  <c r="G10959" i="5" s="1"/>
  <c r="M10951" i="5"/>
  <c r="N10951" i="5"/>
  <c r="Q10951" i="5" s="1"/>
  <c r="F10951" i="5" s="1"/>
  <c r="G10951" i="5" s="1"/>
  <c r="M10977" i="5"/>
  <c r="N10977" i="5"/>
  <c r="Q10977" i="5" s="1"/>
  <c r="F10977" i="5" s="1"/>
  <c r="G10977" i="5" s="1"/>
  <c r="M10974" i="5"/>
  <c r="N10974" i="5"/>
  <c r="Q10974" i="5" s="1"/>
  <c r="F10974" i="5" s="1"/>
  <c r="G10974" i="5" s="1"/>
  <c r="M10994" i="5"/>
  <c r="N10994" i="5"/>
  <c r="Q10994" i="5" s="1"/>
  <c r="F10994" i="5" s="1"/>
  <c r="G10994" i="5" s="1"/>
  <c r="M10993" i="5"/>
  <c r="N10993" i="5"/>
  <c r="Q10993" i="5" s="1"/>
  <c r="F10993" i="5" s="1"/>
  <c r="G10993" i="5" s="1"/>
  <c r="M10967" i="5"/>
  <c r="N10967" i="5"/>
  <c r="Q10967" i="5" s="1"/>
  <c r="F10967" i="5" s="1"/>
  <c r="G10967" i="5" s="1"/>
  <c r="M10970" i="5"/>
  <c r="N10970" i="5"/>
  <c r="Q10970" i="5" s="1"/>
  <c r="F10970" i="5" s="1"/>
  <c r="G10970" i="5" s="1"/>
  <c r="A11014" i="5"/>
  <c r="B10966" i="5"/>
  <c r="A11012" i="5"/>
  <c r="B10964" i="5"/>
  <c r="A11009" i="5"/>
  <c r="B10961" i="5"/>
  <c r="A11004" i="5"/>
  <c r="B10956" i="5"/>
  <c r="A11002" i="5"/>
  <c r="B10954" i="5"/>
  <c r="A11027" i="5"/>
  <c r="B10979" i="5"/>
  <c r="A11005" i="5"/>
  <c r="B10957" i="5"/>
  <c r="A11011" i="5"/>
  <c r="B10963" i="5"/>
  <c r="A11034" i="5"/>
  <c r="B10986" i="5"/>
  <c r="A11035" i="5"/>
  <c r="B10987" i="5"/>
  <c r="A11032" i="5"/>
  <c r="B10984" i="5"/>
  <c r="A11029" i="5"/>
  <c r="B10981" i="5"/>
  <c r="A10998" i="5"/>
  <c r="B10950" i="5"/>
  <c r="A11036" i="5"/>
  <c r="B10988" i="5"/>
  <c r="A11013" i="5"/>
  <c r="B10965" i="5"/>
  <c r="A11037" i="5"/>
  <c r="B10989" i="5"/>
  <c r="A11033" i="5"/>
  <c r="B10985" i="5"/>
  <c r="A11001" i="5"/>
  <c r="B10953" i="5"/>
  <c r="A11017" i="5"/>
  <c r="B10969" i="5"/>
  <c r="A11008" i="5"/>
  <c r="B10960" i="5"/>
  <c r="A10997" i="5"/>
  <c r="B10949" i="5"/>
  <c r="A11007" i="5"/>
  <c r="B10959" i="5"/>
  <c r="A11038" i="5"/>
  <c r="B10990" i="5"/>
  <c r="A11010" i="5"/>
  <c r="B10962" i="5"/>
  <c r="A11028" i="5"/>
  <c r="B10980" i="5"/>
  <c r="A11039" i="5"/>
  <c r="B10991" i="5"/>
  <c r="A11020" i="5"/>
  <c r="B10972" i="5"/>
  <c r="A11031" i="5"/>
  <c r="B10983" i="5"/>
  <c r="A11067" i="5"/>
  <c r="B11019" i="5"/>
  <c r="A11051" i="5"/>
  <c r="B11003" i="5"/>
  <c r="A11016" i="5"/>
  <c r="B10968" i="5"/>
  <c r="A11000" i="5"/>
  <c r="B10952" i="5"/>
  <c r="A11026" i="5"/>
  <c r="B10978" i="5"/>
  <c r="A10999" i="5"/>
  <c r="B10951" i="5"/>
  <c r="A11025" i="5"/>
  <c r="B10977" i="5"/>
  <c r="A11022" i="5"/>
  <c r="B10974" i="5"/>
  <c r="A11042" i="5"/>
  <c r="B10994" i="5"/>
  <c r="A11041" i="5"/>
  <c r="B10993" i="5"/>
  <c r="A11015" i="5"/>
  <c r="B10967" i="5"/>
  <c r="A11018" i="5"/>
  <c r="B10970" i="5"/>
  <c r="A11024" i="5"/>
  <c r="B10976" i="5"/>
  <c r="A11021" i="5"/>
  <c r="B10973" i="5"/>
  <c r="A10996" i="5"/>
  <c r="B10948" i="5"/>
  <c r="A11043" i="5"/>
  <c r="B10995" i="5"/>
  <c r="A11006" i="5"/>
  <c r="B10958" i="5"/>
  <c r="A11023" i="5"/>
  <c r="B10975" i="5"/>
  <c r="A11030" i="5"/>
  <c r="B10982" i="5"/>
  <c r="A11040" i="5"/>
  <c r="B10992" i="5"/>
  <c r="O11154" i="5" l="1"/>
  <c r="P11106" i="5"/>
  <c r="O11224" i="5"/>
  <c r="P11176" i="5"/>
  <c r="O11169" i="5"/>
  <c r="P11121" i="5"/>
  <c r="O11185" i="5"/>
  <c r="P11137" i="5"/>
  <c r="O11150" i="5"/>
  <c r="P11102" i="5"/>
  <c r="O11141" i="5"/>
  <c r="P11093" i="5"/>
  <c r="O11156" i="5"/>
  <c r="P11108" i="5"/>
  <c r="O11149" i="5"/>
  <c r="P11101" i="5"/>
  <c r="O11193" i="5"/>
  <c r="P11145" i="5"/>
  <c r="O11172" i="5"/>
  <c r="P11124" i="5"/>
  <c r="O11235" i="5"/>
  <c r="P11187" i="5"/>
  <c r="O11163" i="5"/>
  <c r="P11115" i="5"/>
  <c r="O11221" i="5"/>
  <c r="P11173" i="5"/>
  <c r="O11171" i="5"/>
  <c r="P11123" i="5"/>
  <c r="O11196" i="5"/>
  <c r="P11148" i="5"/>
  <c r="O11181" i="5"/>
  <c r="P11133" i="5"/>
  <c r="O11174" i="5"/>
  <c r="P11126" i="5"/>
  <c r="O11195" i="5"/>
  <c r="P11147" i="5"/>
  <c r="O11160" i="5"/>
  <c r="P11112" i="5"/>
  <c r="O11151" i="5"/>
  <c r="P11103" i="5"/>
  <c r="O11191" i="5"/>
  <c r="P11143" i="5"/>
  <c r="O11177" i="5"/>
  <c r="P11129" i="5"/>
  <c r="O11184" i="5"/>
  <c r="P11136" i="5"/>
  <c r="O11157" i="5"/>
  <c r="P11109" i="5"/>
  <c r="O11207" i="5"/>
  <c r="P11159" i="5"/>
  <c r="O11192" i="5"/>
  <c r="P11144" i="5"/>
  <c r="O11194" i="5"/>
  <c r="P11146" i="5"/>
  <c r="O11142" i="5"/>
  <c r="P11094" i="5"/>
  <c r="O11182" i="5"/>
  <c r="P11134" i="5"/>
  <c r="O11179" i="5"/>
  <c r="P11131" i="5"/>
  <c r="O11158" i="5"/>
  <c r="P11110" i="5"/>
  <c r="O11155" i="5"/>
  <c r="P11107" i="5"/>
  <c r="O11210" i="5"/>
  <c r="P11162" i="5"/>
  <c r="O11175" i="5"/>
  <c r="P11127" i="5"/>
  <c r="O11165" i="5"/>
  <c r="P11117" i="5"/>
  <c r="O11183" i="5"/>
  <c r="P11135" i="5"/>
  <c r="O11170" i="5"/>
  <c r="P11122" i="5"/>
  <c r="O11167" i="5"/>
  <c r="P11119" i="5"/>
  <c r="O11178" i="5"/>
  <c r="P11130" i="5"/>
  <c r="O11153" i="5"/>
  <c r="P11105" i="5"/>
  <c r="O11180" i="5"/>
  <c r="P11132" i="5"/>
  <c r="O11168" i="5"/>
  <c r="P11120" i="5"/>
  <c r="O11186" i="5"/>
  <c r="P11138" i="5"/>
  <c r="O11152" i="5"/>
  <c r="P11104" i="5"/>
  <c r="O11166" i="5"/>
  <c r="P11118" i="5"/>
  <c r="O11212" i="5"/>
  <c r="P11164" i="5"/>
  <c r="O11140" i="5"/>
  <c r="P11092" i="5"/>
  <c r="O11161" i="5"/>
  <c r="P11113" i="5"/>
  <c r="M11021" i="5"/>
  <c r="N11021" i="5"/>
  <c r="Q11021" i="5" s="1"/>
  <c r="F11021" i="5" s="1"/>
  <c r="G11021" i="5" s="1"/>
  <c r="M11025" i="5"/>
  <c r="N11025" i="5"/>
  <c r="Q11025" i="5" s="1"/>
  <c r="F11025" i="5" s="1"/>
  <c r="G11025" i="5" s="1"/>
  <c r="M11031" i="5"/>
  <c r="N11031" i="5"/>
  <c r="Q11031" i="5" s="1"/>
  <c r="F11031" i="5" s="1"/>
  <c r="G11031" i="5" s="1"/>
  <c r="M10997" i="5"/>
  <c r="N10997" i="5"/>
  <c r="Q10997" i="5" s="1"/>
  <c r="F10997" i="5" s="1"/>
  <c r="G10997" i="5" s="1"/>
  <c r="M11036" i="5"/>
  <c r="N11036" i="5"/>
  <c r="Q11036" i="5" s="1"/>
  <c r="F11036" i="5" s="1"/>
  <c r="G11036" i="5" s="1"/>
  <c r="M11005" i="5"/>
  <c r="N11005" i="5"/>
  <c r="Q11005" i="5" s="1"/>
  <c r="F11005" i="5" s="1"/>
  <c r="G11005" i="5" s="1"/>
  <c r="M11040" i="5"/>
  <c r="N11040" i="5"/>
  <c r="Q11040" i="5" s="1"/>
  <c r="F11040" i="5" s="1"/>
  <c r="G11040" i="5" s="1"/>
  <c r="M11024" i="5"/>
  <c r="N11024" i="5"/>
  <c r="Q11024" i="5" s="1"/>
  <c r="F11024" i="5" s="1"/>
  <c r="G11024" i="5" s="1"/>
  <c r="M10999" i="5"/>
  <c r="N10999" i="5"/>
  <c r="Q10999" i="5" s="1"/>
  <c r="F10999" i="5" s="1"/>
  <c r="G10999" i="5" s="1"/>
  <c r="M11020" i="5"/>
  <c r="N11020" i="5"/>
  <c r="Q11020" i="5" s="1"/>
  <c r="F11020" i="5" s="1"/>
  <c r="G11020" i="5" s="1"/>
  <c r="M11008" i="5"/>
  <c r="N11008" i="5"/>
  <c r="Q11008" i="5" s="1"/>
  <c r="F11008" i="5" s="1"/>
  <c r="G11008" i="5" s="1"/>
  <c r="M10998" i="5"/>
  <c r="N10998" i="5"/>
  <c r="Q10998" i="5" s="1"/>
  <c r="F10998" i="5" s="1"/>
  <c r="G10998" i="5" s="1"/>
  <c r="M11027" i="5"/>
  <c r="N11027" i="5"/>
  <c r="Q11027" i="5" s="1"/>
  <c r="F11027" i="5" s="1"/>
  <c r="G11027" i="5" s="1"/>
  <c r="M11067" i="5"/>
  <c r="N11067" i="5"/>
  <c r="Q11067" i="5" s="1"/>
  <c r="F11067" i="5" s="1"/>
  <c r="G11067" i="5" s="1"/>
  <c r="M11011" i="5"/>
  <c r="N11011" i="5"/>
  <c r="Q11011" i="5" s="1"/>
  <c r="F11011" i="5" s="1"/>
  <c r="G11011" i="5" s="1"/>
  <c r="M11014" i="5"/>
  <c r="N11014" i="5"/>
  <c r="Q11014" i="5" s="1"/>
  <c r="F11014" i="5" s="1"/>
  <c r="G11014" i="5" s="1"/>
  <c r="M11030" i="5"/>
  <c r="N11030" i="5"/>
  <c r="Q11030" i="5" s="1"/>
  <c r="F11030" i="5" s="1"/>
  <c r="G11030" i="5" s="1"/>
  <c r="M11018" i="5"/>
  <c r="N11018" i="5"/>
  <c r="Q11018" i="5" s="1"/>
  <c r="F11018" i="5" s="1"/>
  <c r="G11018" i="5" s="1"/>
  <c r="M11026" i="5"/>
  <c r="N11026" i="5"/>
  <c r="Q11026" i="5" s="1"/>
  <c r="F11026" i="5" s="1"/>
  <c r="G11026" i="5" s="1"/>
  <c r="M11039" i="5"/>
  <c r="N11039" i="5"/>
  <c r="Q11039" i="5" s="1"/>
  <c r="F11039" i="5" s="1"/>
  <c r="G11039" i="5" s="1"/>
  <c r="M11017" i="5"/>
  <c r="N11017" i="5"/>
  <c r="Q11017" i="5" s="1"/>
  <c r="F11017" i="5" s="1"/>
  <c r="G11017" i="5" s="1"/>
  <c r="M11029" i="5"/>
  <c r="N11029" i="5"/>
  <c r="Q11029" i="5" s="1"/>
  <c r="F11029" i="5" s="1"/>
  <c r="G11029" i="5" s="1"/>
  <c r="M11002" i="5"/>
  <c r="N11002" i="5"/>
  <c r="Q11002" i="5" s="1"/>
  <c r="F11002" i="5" s="1"/>
  <c r="G11002" i="5" s="1"/>
  <c r="M11022" i="5"/>
  <c r="N11022" i="5"/>
  <c r="Q11022" i="5" s="1"/>
  <c r="F11022" i="5" s="1"/>
  <c r="G11022" i="5" s="1"/>
  <c r="M11013" i="5"/>
  <c r="N11013" i="5"/>
  <c r="Q11013" i="5" s="1"/>
  <c r="F11013" i="5" s="1"/>
  <c r="G11013" i="5" s="1"/>
  <c r="M11023" i="5"/>
  <c r="N11023" i="5"/>
  <c r="Q11023" i="5" s="1"/>
  <c r="F11023" i="5" s="1"/>
  <c r="G11023" i="5" s="1"/>
  <c r="M11015" i="5"/>
  <c r="N11015" i="5"/>
  <c r="Q11015" i="5" s="1"/>
  <c r="F11015" i="5" s="1"/>
  <c r="G11015" i="5" s="1"/>
  <c r="M11000" i="5"/>
  <c r="N11000" i="5"/>
  <c r="Q11000" i="5" s="1"/>
  <c r="F11000" i="5" s="1"/>
  <c r="G11000" i="5" s="1"/>
  <c r="M11028" i="5"/>
  <c r="N11028" i="5"/>
  <c r="Q11028" i="5" s="1"/>
  <c r="F11028" i="5" s="1"/>
  <c r="G11028" i="5" s="1"/>
  <c r="M11001" i="5"/>
  <c r="N11001" i="5"/>
  <c r="Q11001" i="5" s="1"/>
  <c r="F11001" i="5" s="1"/>
  <c r="G11001" i="5" s="1"/>
  <c r="M11032" i="5"/>
  <c r="N11032" i="5"/>
  <c r="Q11032" i="5" s="1"/>
  <c r="F11032" i="5" s="1"/>
  <c r="G11032" i="5" s="1"/>
  <c r="M11004" i="5"/>
  <c r="N11004" i="5"/>
  <c r="Q11004" i="5" s="1"/>
  <c r="F11004" i="5" s="1"/>
  <c r="G11004" i="5" s="1"/>
  <c r="M10996" i="5"/>
  <c r="N10996" i="5"/>
  <c r="Q10996" i="5" s="1"/>
  <c r="F10996" i="5" s="1"/>
  <c r="G10996" i="5" s="1"/>
  <c r="M11007" i="5"/>
  <c r="N11007" i="5"/>
  <c r="Q11007" i="5" s="1"/>
  <c r="F11007" i="5" s="1"/>
  <c r="G11007" i="5" s="1"/>
  <c r="M11006" i="5"/>
  <c r="N11006" i="5"/>
  <c r="Q11006" i="5" s="1"/>
  <c r="F11006" i="5" s="1"/>
  <c r="G11006" i="5" s="1"/>
  <c r="M11041" i="5"/>
  <c r="N11041" i="5"/>
  <c r="Q11041" i="5" s="1"/>
  <c r="F11041" i="5" s="1"/>
  <c r="G11041" i="5" s="1"/>
  <c r="M11016" i="5"/>
  <c r="N11016" i="5"/>
  <c r="Q11016" i="5" s="1"/>
  <c r="F11016" i="5" s="1"/>
  <c r="G11016" i="5" s="1"/>
  <c r="M11010" i="5"/>
  <c r="N11010" i="5"/>
  <c r="Q11010" i="5" s="1"/>
  <c r="F11010" i="5" s="1"/>
  <c r="G11010" i="5" s="1"/>
  <c r="M11033" i="5"/>
  <c r="N11033" i="5"/>
  <c r="Q11033" i="5" s="1"/>
  <c r="F11033" i="5" s="1"/>
  <c r="G11033" i="5" s="1"/>
  <c r="M11035" i="5"/>
  <c r="N11035" i="5"/>
  <c r="Q11035" i="5" s="1"/>
  <c r="F11035" i="5" s="1"/>
  <c r="G11035" i="5" s="1"/>
  <c r="M11009" i="5"/>
  <c r="N11009" i="5"/>
  <c r="Q11009" i="5" s="1"/>
  <c r="F11009" i="5" s="1"/>
  <c r="G11009" i="5" s="1"/>
  <c r="M11043" i="5"/>
  <c r="N11043" i="5"/>
  <c r="Q11043" i="5" s="1"/>
  <c r="F11043" i="5" s="1"/>
  <c r="G11043" i="5" s="1"/>
  <c r="M11042" i="5"/>
  <c r="N11042" i="5"/>
  <c r="Q11042" i="5" s="1"/>
  <c r="F11042" i="5" s="1"/>
  <c r="G11042" i="5" s="1"/>
  <c r="M11051" i="5"/>
  <c r="N11051" i="5"/>
  <c r="Q11051" i="5" s="1"/>
  <c r="F11051" i="5" s="1"/>
  <c r="G11051" i="5" s="1"/>
  <c r="M11038" i="5"/>
  <c r="N11038" i="5"/>
  <c r="Q11038" i="5" s="1"/>
  <c r="F11038" i="5" s="1"/>
  <c r="G11038" i="5" s="1"/>
  <c r="M11037" i="5"/>
  <c r="N11037" i="5"/>
  <c r="Q11037" i="5" s="1"/>
  <c r="F11037" i="5" s="1"/>
  <c r="G11037" i="5" s="1"/>
  <c r="M11034" i="5"/>
  <c r="N11034" i="5"/>
  <c r="Q11034" i="5" s="1"/>
  <c r="F11034" i="5" s="1"/>
  <c r="G11034" i="5" s="1"/>
  <c r="M11012" i="5"/>
  <c r="N11012" i="5"/>
  <c r="Q11012" i="5" s="1"/>
  <c r="F11012" i="5" s="1"/>
  <c r="G11012" i="5" s="1"/>
  <c r="A11069" i="5"/>
  <c r="B11021" i="5"/>
  <c r="A11073" i="5"/>
  <c r="B11025" i="5"/>
  <c r="A11079" i="5"/>
  <c r="B11031" i="5"/>
  <c r="A11045" i="5"/>
  <c r="B10997" i="5"/>
  <c r="A11084" i="5"/>
  <c r="B11036" i="5"/>
  <c r="A11053" i="5"/>
  <c r="B11005" i="5"/>
  <c r="A11078" i="5"/>
  <c r="B11030" i="5"/>
  <c r="A11074" i="5"/>
  <c r="B11026" i="5"/>
  <c r="A11087" i="5"/>
  <c r="B11039" i="5"/>
  <c r="A11065" i="5"/>
  <c r="B11017" i="5"/>
  <c r="A11077" i="5"/>
  <c r="B11029" i="5"/>
  <c r="A11050" i="5"/>
  <c r="B11002" i="5"/>
  <c r="A11054" i="5"/>
  <c r="B11006" i="5"/>
  <c r="A11089" i="5"/>
  <c r="B11041" i="5"/>
  <c r="A11064" i="5"/>
  <c r="B11016" i="5"/>
  <c r="A11058" i="5"/>
  <c r="B11010" i="5"/>
  <c r="A11081" i="5"/>
  <c r="B11033" i="5"/>
  <c r="A11083" i="5"/>
  <c r="B11035" i="5"/>
  <c r="A11057" i="5"/>
  <c r="B11009" i="5"/>
  <c r="A11088" i="5"/>
  <c r="B11040" i="5"/>
  <c r="A11072" i="5"/>
  <c r="B11024" i="5"/>
  <c r="A11047" i="5"/>
  <c r="B10999" i="5"/>
  <c r="A11068" i="5"/>
  <c r="B11020" i="5"/>
  <c r="A11056" i="5"/>
  <c r="B11008" i="5"/>
  <c r="A11046" i="5"/>
  <c r="B10998" i="5"/>
  <c r="A11075" i="5"/>
  <c r="B11027" i="5"/>
  <c r="A11048" i="5"/>
  <c r="B11000" i="5"/>
  <c r="A11049" i="5"/>
  <c r="B11001" i="5"/>
  <c r="A11080" i="5"/>
  <c r="B11032" i="5"/>
  <c r="A11052" i="5"/>
  <c r="B11004" i="5"/>
  <c r="A11091" i="5"/>
  <c r="B11043" i="5"/>
  <c r="A11090" i="5"/>
  <c r="B11042" i="5"/>
  <c r="A11099" i="5"/>
  <c r="B11051" i="5"/>
  <c r="A11086" i="5"/>
  <c r="B11038" i="5"/>
  <c r="A11085" i="5"/>
  <c r="B11037" i="5"/>
  <c r="A11082" i="5"/>
  <c r="B11034" i="5"/>
  <c r="A11060" i="5"/>
  <c r="B11012" i="5"/>
  <c r="A11066" i="5"/>
  <c r="B11018" i="5"/>
  <c r="A11071" i="5"/>
  <c r="B11023" i="5"/>
  <c r="A11063" i="5"/>
  <c r="B11015" i="5"/>
  <c r="A11076" i="5"/>
  <c r="B11028" i="5"/>
  <c r="A11044" i="5"/>
  <c r="B10996" i="5"/>
  <c r="A11070" i="5"/>
  <c r="B11022" i="5"/>
  <c r="A11115" i="5"/>
  <c r="B11067" i="5"/>
  <c r="A11055" i="5"/>
  <c r="B11007" i="5"/>
  <c r="A11061" i="5"/>
  <c r="B11013" i="5"/>
  <c r="A11059" i="5"/>
  <c r="B11011" i="5"/>
  <c r="A11062" i="5"/>
  <c r="B11014" i="5"/>
  <c r="O11216" i="5" l="1"/>
  <c r="P11168" i="5"/>
  <c r="O11213" i="5"/>
  <c r="P11165" i="5"/>
  <c r="O11190" i="5"/>
  <c r="P11142" i="5"/>
  <c r="O11239" i="5"/>
  <c r="P11191" i="5"/>
  <c r="O11219" i="5"/>
  <c r="P11171" i="5"/>
  <c r="O11204" i="5"/>
  <c r="P11156" i="5"/>
  <c r="O11188" i="5"/>
  <c r="P11140" i="5"/>
  <c r="O11258" i="5"/>
  <c r="P11210" i="5"/>
  <c r="O11208" i="5"/>
  <c r="P11160" i="5"/>
  <c r="O11260" i="5"/>
  <c r="P11212" i="5"/>
  <c r="O11226" i="5"/>
  <c r="P11178" i="5"/>
  <c r="O11203" i="5"/>
  <c r="P11155" i="5"/>
  <c r="O11243" i="5"/>
  <c r="P11195" i="5"/>
  <c r="O11283" i="5"/>
  <c r="P11235" i="5"/>
  <c r="O11233" i="5"/>
  <c r="P11185" i="5"/>
  <c r="O11214" i="5"/>
  <c r="P11166" i="5"/>
  <c r="O11215" i="5"/>
  <c r="P11167" i="5"/>
  <c r="O11206" i="5"/>
  <c r="P11158" i="5"/>
  <c r="O11205" i="5"/>
  <c r="P11157" i="5"/>
  <c r="O11222" i="5"/>
  <c r="P11174" i="5"/>
  <c r="P11172" i="5"/>
  <c r="O11220" i="5"/>
  <c r="O11217" i="5"/>
  <c r="P11169" i="5"/>
  <c r="O11209" i="5"/>
  <c r="P11161" i="5"/>
  <c r="O11228" i="5"/>
  <c r="P11180" i="5"/>
  <c r="O11223" i="5"/>
  <c r="P11175" i="5"/>
  <c r="O11242" i="5"/>
  <c r="P11194" i="5"/>
  <c r="O11199" i="5"/>
  <c r="P11151" i="5"/>
  <c r="O11269" i="5"/>
  <c r="P11221" i="5"/>
  <c r="O11189" i="5"/>
  <c r="P11141" i="5"/>
  <c r="O11201" i="5"/>
  <c r="P11153" i="5"/>
  <c r="O11240" i="5"/>
  <c r="P11192" i="5"/>
  <c r="O11211" i="5"/>
  <c r="P11163" i="5"/>
  <c r="O11255" i="5"/>
  <c r="P11207" i="5"/>
  <c r="O11198" i="5"/>
  <c r="P11150" i="5"/>
  <c r="O11200" i="5"/>
  <c r="P11152" i="5"/>
  <c r="O11218" i="5"/>
  <c r="P11170" i="5"/>
  <c r="O11227" i="5"/>
  <c r="P11179" i="5"/>
  <c r="O11232" i="5"/>
  <c r="P11184" i="5"/>
  <c r="O11229" i="5"/>
  <c r="P11181" i="5"/>
  <c r="O11241" i="5"/>
  <c r="P11193" i="5"/>
  <c r="O11272" i="5"/>
  <c r="P11224" i="5"/>
  <c r="O11234" i="5"/>
  <c r="P11186" i="5"/>
  <c r="O11231" i="5"/>
  <c r="P11183" i="5"/>
  <c r="O11230" i="5"/>
  <c r="P11182" i="5"/>
  <c r="O11225" i="5"/>
  <c r="P11177" i="5"/>
  <c r="O11244" i="5"/>
  <c r="P11196" i="5"/>
  <c r="O11197" i="5"/>
  <c r="P11149" i="5"/>
  <c r="O11202" i="5"/>
  <c r="P11154" i="5"/>
  <c r="M11085" i="5"/>
  <c r="N11085" i="5"/>
  <c r="Q11085" i="5" s="1"/>
  <c r="F11085" i="5" s="1"/>
  <c r="G11085" i="5" s="1"/>
  <c r="M11089" i="5"/>
  <c r="N11089" i="5"/>
  <c r="Q11089" i="5" s="1"/>
  <c r="F11089" i="5" s="1"/>
  <c r="G11089" i="5" s="1"/>
  <c r="M11062" i="5"/>
  <c r="N11062" i="5"/>
  <c r="Q11062" i="5" s="1"/>
  <c r="F11062" i="5" s="1"/>
  <c r="G11062" i="5" s="1"/>
  <c r="M11076" i="5"/>
  <c r="N11076" i="5"/>
  <c r="Q11076" i="5" s="1"/>
  <c r="F11076" i="5" s="1"/>
  <c r="G11076" i="5" s="1"/>
  <c r="M11086" i="5"/>
  <c r="N11086" i="5"/>
  <c r="Q11086" i="5" s="1"/>
  <c r="F11086" i="5" s="1"/>
  <c r="G11086" i="5" s="1"/>
  <c r="M11048" i="5"/>
  <c r="N11048" i="5"/>
  <c r="Q11048" i="5" s="1"/>
  <c r="F11048" i="5" s="1"/>
  <c r="G11048" i="5" s="1"/>
  <c r="M11088" i="5"/>
  <c r="N11088" i="5"/>
  <c r="Q11088" i="5" s="1"/>
  <c r="F11088" i="5" s="1"/>
  <c r="G11088" i="5" s="1"/>
  <c r="M11054" i="5"/>
  <c r="N11054" i="5"/>
  <c r="Q11054" i="5" s="1"/>
  <c r="F11054" i="5" s="1"/>
  <c r="G11054" i="5" s="1"/>
  <c r="M11053" i="5"/>
  <c r="N11053" i="5"/>
  <c r="Q11053" i="5" s="1"/>
  <c r="F11053" i="5" s="1"/>
  <c r="G11053" i="5" s="1"/>
  <c r="M11059" i="5"/>
  <c r="N11059" i="5"/>
  <c r="Q11059" i="5" s="1"/>
  <c r="F11059" i="5" s="1"/>
  <c r="G11059" i="5" s="1"/>
  <c r="M11063" i="5"/>
  <c r="N11063" i="5"/>
  <c r="Q11063" i="5" s="1"/>
  <c r="F11063" i="5" s="1"/>
  <c r="G11063" i="5" s="1"/>
  <c r="M11099" i="5"/>
  <c r="N11099" i="5"/>
  <c r="Q11099" i="5" s="1"/>
  <c r="F11099" i="5" s="1"/>
  <c r="G11099" i="5" s="1"/>
  <c r="M11075" i="5"/>
  <c r="N11075" i="5"/>
  <c r="Q11075" i="5" s="1"/>
  <c r="F11075" i="5" s="1"/>
  <c r="G11075" i="5" s="1"/>
  <c r="M11057" i="5"/>
  <c r="N11057" i="5"/>
  <c r="Q11057" i="5" s="1"/>
  <c r="F11057" i="5" s="1"/>
  <c r="G11057" i="5" s="1"/>
  <c r="M11050" i="5"/>
  <c r="N11050" i="5"/>
  <c r="Q11050" i="5" s="1"/>
  <c r="F11050" i="5" s="1"/>
  <c r="G11050" i="5" s="1"/>
  <c r="M11084" i="5"/>
  <c r="N11084" i="5"/>
  <c r="Q11084" i="5" s="1"/>
  <c r="F11084" i="5" s="1"/>
  <c r="G11084" i="5" s="1"/>
  <c r="M11044" i="5"/>
  <c r="N11044" i="5"/>
  <c r="Q11044" i="5" s="1"/>
  <c r="F11044" i="5" s="1"/>
  <c r="G11044" i="5" s="1"/>
  <c r="M11072" i="5"/>
  <c r="N11072" i="5"/>
  <c r="Q11072" i="5" s="1"/>
  <c r="F11072" i="5" s="1"/>
  <c r="G11072" i="5" s="1"/>
  <c r="M11070" i="5"/>
  <c r="N11070" i="5"/>
  <c r="Q11070" i="5" s="1"/>
  <c r="F11070" i="5" s="1"/>
  <c r="G11070" i="5" s="1"/>
  <c r="M11080" i="5"/>
  <c r="N11080" i="5"/>
  <c r="Q11080" i="5" s="1"/>
  <c r="F11080" i="5" s="1"/>
  <c r="G11080" i="5" s="1"/>
  <c r="M11074" i="5"/>
  <c r="N11074" i="5"/>
  <c r="Q11074" i="5" s="1"/>
  <c r="F11074" i="5" s="1"/>
  <c r="G11074" i="5" s="1"/>
  <c r="M11061" i="5"/>
  <c r="N11061" i="5"/>
  <c r="Q11061" i="5" s="1"/>
  <c r="F11061" i="5" s="1"/>
  <c r="G11061" i="5" s="1"/>
  <c r="M11071" i="5"/>
  <c r="N11071" i="5"/>
  <c r="Q11071" i="5" s="1"/>
  <c r="F11071" i="5" s="1"/>
  <c r="G11071" i="5" s="1"/>
  <c r="M11090" i="5"/>
  <c r="N11090" i="5"/>
  <c r="Q11090" i="5" s="1"/>
  <c r="F11090" i="5" s="1"/>
  <c r="G11090" i="5" s="1"/>
  <c r="M11046" i="5"/>
  <c r="N11046" i="5"/>
  <c r="Q11046" i="5" s="1"/>
  <c r="F11046" i="5" s="1"/>
  <c r="G11046" i="5" s="1"/>
  <c r="M11083" i="5"/>
  <c r="N11083" i="5"/>
  <c r="Q11083" i="5" s="1"/>
  <c r="F11083" i="5" s="1"/>
  <c r="G11083" i="5" s="1"/>
  <c r="M11077" i="5"/>
  <c r="N11077" i="5"/>
  <c r="Q11077" i="5" s="1"/>
  <c r="F11077" i="5" s="1"/>
  <c r="G11077" i="5" s="1"/>
  <c r="M11045" i="5"/>
  <c r="N11045" i="5"/>
  <c r="Q11045" i="5" s="1"/>
  <c r="F11045" i="5" s="1"/>
  <c r="G11045" i="5" s="1"/>
  <c r="M11047" i="5"/>
  <c r="N11047" i="5"/>
  <c r="Q11047" i="5" s="1"/>
  <c r="F11047" i="5" s="1"/>
  <c r="G11047" i="5" s="1"/>
  <c r="M11049" i="5"/>
  <c r="N11049" i="5"/>
  <c r="Q11049" i="5" s="1"/>
  <c r="F11049" i="5" s="1"/>
  <c r="G11049" i="5" s="1"/>
  <c r="M11078" i="5"/>
  <c r="N11078" i="5"/>
  <c r="Q11078" i="5" s="1"/>
  <c r="F11078" i="5" s="1"/>
  <c r="G11078" i="5" s="1"/>
  <c r="M11055" i="5"/>
  <c r="N11055" i="5"/>
  <c r="Q11055" i="5" s="1"/>
  <c r="F11055" i="5" s="1"/>
  <c r="G11055" i="5" s="1"/>
  <c r="M11066" i="5"/>
  <c r="N11066" i="5"/>
  <c r="Q11066" i="5" s="1"/>
  <c r="F11066" i="5" s="1"/>
  <c r="G11066" i="5" s="1"/>
  <c r="M11091" i="5"/>
  <c r="N11091" i="5"/>
  <c r="Q11091" i="5" s="1"/>
  <c r="F11091" i="5" s="1"/>
  <c r="G11091" i="5" s="1"/>
  <c r="M11056" i="5"/>
  <c r="N11056" i="5"/>
  <c r="Q11056" i="5" s="1"/>
  <c r="F11056" i="5" s="1"/>
  <c r="G11056" i="5" s="1"/>
  <c r="M11081" i="5"/>
  <c r="N11081" i="5"/>
  <c r="Q11081" i="5" s="1"/>
  <c r="F11081" i="5" s="1"/>
  <c r="G11081" i="5" s="1"/>
  <c r="M11065" i="5"/>
  <c r="N11065" i="5"/>
  <c r="Q11065" i="5" s="1"/>
  <c r="F11065" i="5" s="1"/>
  <c r="G11065" i="5" s="1"/>
  <c r="M11079" i="5"/>
  <c r="N11079" i="5"/>
  <c r="Q11079" i="5" s="1"/>
  <c r="F11079" i="5" s="1"/>
  <c r="G11079" i="5" s="1"/>
  <c r="M11082" i="5"/>
  <c r="N11082" i="5"/>
  <c r="Q11082" i="5" s="1"/>
  <c r="F11082" i="5" s="1"/>
  <c r="G11082" i="5" s="1"/>
  <c r="M11064" i="5"/>
  <c r="N11064" i="5"/>
  <c r="Q11064" i="5" s="1"/>
  <c r="F11064" i="5" s="1"/>
  <c r="G11064" i="5" s="1"/>
  <c r="M11069" i="5"/>
  <c r="N11069" i="5"/>
  <c r="Q11069" i="5" s="1"/>
  <c r="F11069" i="5" s="1"/>
  <c r="G11069" i="5" s="1"/>
  <c r="M11115" i="5"/>
  <c r="N11115" i="5"/>
  <c r="Q11115" i="5" s="1"/>
  <c r="F11115" i="5" s="1"/>
  <c r="G11115" i="5" s="1"/>
  <c r="M11060" i="5"/>
  <c r="N11060" i="5"/>
  <c r="Q11060" i="5" s="1"/>
  <c r="F11060" i="5" s="1"/>
  <c r="G11060" i="5" s="1"/>
  <c r="M11052" i="5"/>
  <c r="N11052" i="5"/>
  <c r="Q11052" i="5" s="1"/>
  <c r="F11052" i="5" s="1"/>
  <c r="G11052" i="5" s="1"/>
  <c r="M11068" i="5"/>
  <c r="N11068" i="5"/>
  <c r="Q11068" i="5" s="1"/>
  <c r="F11068" i="5" s="1"/>
  <c r="G11068" i="5" s="1"/>
  <c r="M11058" i="5"/>
  <c r="N11058" i="5"/>
  <c r="Q11058" i="5" s="1"/>
  <c r="F11058" i="5" s="1"/>
  <c r="G11058" i="5" s="1"/>
  <c r="M11087" i="5"/>
  <c r="N11087" i="5"/>
  <c r="Q11087" i="5" s="1"/>
  <c r="F11087" i="5" s="1"/>
  <c r="G11087" i="5" s="1"/>
  <c r="M11073" i="5"/>
  <c r="N11073" i="5"/>
  <c r="Q11073" i="5" s="1"/>
  <c r="F11073" i="5" s="1"/>
  <c r="G11073" i="5" s="1"/>
  <c r="A11107" i="5"/>
  <c r="B11059" i="5"/>
  <c r="A11111" i="5"/>
  <c r="B11063" i="5"/>
  <c r="A11147" i="5"/>
  <c r="B11099" i="5"/>
  <c r="A11123" i="5"/>
  <c r="B11075" i="5"/>
  <c r="A11105" i="5"/>
  <c r="B11057" i="5"/>
  <c r="A11098" i="5"/>
  <c r="B11050" i="5"/>
  <c r="A11132" i="5"/>
  <c r="B11084" i="5"/>
  <c r="A11103" i="5"/>
  <c r="B11055" i="5"/>
  <c r="A11114" i="5"/>
  <c r="B11066" i="5"/>
  <c r="A11139" i="5"/>
  <c r="B11091" i="5"/>
  <c r="A11104" i="5"/>
  <c r="B11056" i="5"/>
  <c r="A11129" i="5"/>
  <c r="B11081" i="5"/>
  <c r="A11113" i="5"/>
  <c r="B11065" i="5"/>
  <c r="A11127" i="5"/>
  <c r="B11079" i="5"/>
  <c r="A11110" i="5"/>
  <c r="B11062" i="5"/>
  <c r="A11124" i="5"/>
  <c r="B11076" i="5"/>
  <c r="A11134" i="5"/>
  <c r="B11086" i="5"/>
  <c r="A11096" i="5"/>
  <c r="B11048" i="5"/>
  <c r="A11136" i="5"/>
  <c r="B11088" i="5"/>
  <c r="A11102" i="5"/>
  <c r="B11054" i="5"/>
  <c r="A11101" i="5"/>
  <c r="B11053" i="5"/>
  <c r="A11119" i="5"/>
  <c r="B11071" i="5"/>
  <c r="A11094" i="5"/>
  <c r="B11046" i="5"/>
  <c r="A11131" i="5"/>
  <c r="B11083" i="5"/>
  <c r="A11125" i="5"/>
  <c r="B11077" i="5"/>
  <c r="A11093" i="5"/>
  <c r="B11045" i="5"/>
  <c r="A11163" i="5"/>
  <c r="B11115" i="5"/>
  <c r="A11108" i="5"/>
  <c r="B11060" i="5"/>
  <c r="A11100" i="5"/>
  <c r="B11052" i="5"/>
  <c r="A11116" i="5"/>
  <c r="B11068" i="5"/>
  <c r="A11106" i="5"/>
  <c r="B11058" i="5"/>
  <c r="A11135" i="5"/>
  <c r="B11087" i="5"/>
  <c r="A11121" i="5"/>
  <c r="B11073" i="5"/>
  <c r="A11092" i="5"/>
  <c r="B11044" i="5"/>
  <c r="A11133" i="5"/>
  <c r="B11085" i="5"/>
  <c r="A11097" i="5"/>
  <c r="B11049" i="5"/>
  <c r="A11120" i="5"/>
  <c r="B11072" i="5"/>
  <c r="A11137" i="5"/>
  <c r="B11089" i="5"/>
  <c r="A11126" i="5"/>
  <c r="B11078" i="5"/>
  <c r="A11109" i="5"/>
  <c r="B11061" i="5"/>
  <c r="A11138" i="5"/>
  <c r="B11090" i="5"/>
  <c r="A11118" i="5"/>
  <c r="B11070" i="5"/>
  <c r="A11130" i="5"/>
  <c r="B11082" i="5"/>
  <c r="A11128" i="5"/>
  <c r="B11080" i="5"/>
  <c r="A11095" i="5"/>
  <c r="B11047" i="5"/>
  <c r="A11112" i="5"/>
  <c r="B11064" i="5"/>
  <c r="A11122" i="5"/>
  <c r="B11074" i="5"/>
  <c r="A11117" i="5"/>
  <c r="B11069" i="5"/>
  <c r="O11251" i="5" l="1"/>
  <c r="P11203" i="5"/>
  <c r="O11292" i="5"/>
  <c r="P11244" i="5"/>
  <c r="O11277" i="5"/>
  <c r="P11229" i="5"/>
  <c r="O11259" i="5"/>
  <c r="P11211" i="5"/>
  <c r="O11271" i="5"/>
  <c r="P11223" i="5"/>
  <c r="O11254" i="5"/>
  <c r="P11206" i="5"/>
  <c r="O11287" i="5"/>
  <c r="P11239" i="5"/>
  <c r="O11273" i="5"/>
  <c r="P11225" i="5"/>
  <c r="O11280" i="5"/>
  <c r="P11232" i="5"/>
  <c r="O11288" i="5"/>
  <c r="P11240" i="5"/>
  <c r="O11276" i="5"/>
  <c r="P11228" i="5"/>
  <c r="O11263" i="5"/>
  <c r="P11215" i="5"/>
  <c r="O11308" i="5"/>
  <c r="P11260" i="5"/>
  <c r="O11238" i="5"/>
  <c r="P11190" i="5"/>
  <c r="O11247" i="5"/>
  <c r="P11199" i="5"/>
  <c r="O11289" i="5"/>
  <c r="P11241" i="5"/>
  <c r="O11267" i="5"/>
  <c r="P11219" i="5"/>
  <c r="O11245" i="5"/>
  <c r="P11197" i="5"/>
  <c r="O11278" i="5"/>
  <c r="P11230" i="5"/>
  <c r="O11275" i="5"/>
  <c r="P11227" i="5"/>
  <c r="O11249" i="5"/>
  <c r="P11201" i="5"/>
  <c r="O11257" i="5"/>
  <c r="P11209" i="5"/>
  <c r="O11262" i="5"/>
  <c r="P11214" i="5"/>
  <c r="O11256" i="5"/>
  <c r="P11208" i="5"/>
  <c r="O11261" i="5"/>
  <c r="P11213" i="5"/>
  <c r="O11303" i="5"/>
  <c r="P11255" i="5"/>
  <c r="O11253" i="5"/>
  <c r="P11205" i="5"/>
  <c r="O11274" i="5"/>
  <c r="P11226" i="5"/>
  <c r="O11268" i="5"/>
  <c r="P11220" i="5"/>
  <c r="O11282" i="5"/>
  <c r="P11234" i="5"/>
  <c r="O11248" i="5"/>
  <c r="P11200" i="5"/>
  <c r="O11317" i="5"/>
  <c r="P11269" i="5"/>
  <c r="O11331" i="5"/>
  <c r="P11283" i="5"/>
  <c r="O11236" i="5"/>
  <c r="P11188" i="5"/>
  <c r="O11250" i="5"/>
  <c r="P11202" i="5"/>
  <c r="O11320" i="5"/>
  <c r="P11272" i="5"/>
  <c r="O11246" i="5"/>
  <c r="P11198" i="5"/>
  <c r="O11270" i="5"/>
  <c r="P11222" i="5"/>
  <c r="O11291" i="5"/>
  <c r="P11243" i="5"/>
  <c r="O11252" i="5"/>
  <c r="P11204" i="5"/>
  <c r="O11290" i="5"/>
  <c r="P11242" i="5"/>
  <c r="O11279" i="5"/>
  <c r="P11231" i="5"/>
  <c r="O11266" i="5"/>
  <c r="P11218" i="5"/>
  <c r="O11237" i="5"/>
  <c r="P11189" i="5"/>
  <c r="O11265" i="5"/>
  <c r="P11217" i="5"/>
  <c r="O11281" i="5"/>
  <c r="P11233" i="5"/>
  <c r="O11306" i="5"/>
  <c r="P11258" i="5"/>
  <c r="O11264" i="5"/>
  <c r="P11216" i="5"/>
  <c r="M11119" i="5"/>
  <c r="N11119" i="5"/>
  <c r="Q11119" i="5" s="1"/>
  <c r="F11119" i="5" s="1"/>
  <c r="G11119" i="5" s="1"/>
  <c r="M11118" i="5"/>
  <c r="N11118" i="5"/>
  <c r="Q11118" i="5" s="1"/>
  <c r="F11118" i="5" s="1"/>
  <c r="G11118" i="5" s="1"/>
  <c r="M11133" i="5"/>
  <c r="N11133" i="5"/>
  <c r="Q11133" i="5" s="1"/>
  <c r="F11133" i="5" s="1"/>
  <c r="G11133" i="5" s="1"/>
  <c r="M11108" i="5"/>
  <c r="N11108" i="5"/>
  <c r="Q11108" i="5" s="1"/>
  <c r="F11108" i="5" s="1"/>
  <c r="G11108" i="5" s="1"/>
  <c r="M11101" i="5"/>
  <c r="N11101" i="5"/>
  <c r="Q11101" i="5" s="1"/>
  <c r="F11101" i="5" s="1"/>
  <c r="G11101" i="5" s="1"/>
  <c r="M11127" i="5"/>
  <c r="N11127" i="5"/>
  <c r="Q11127" i="5" s="1"/>
  <c r="F11127" i="5" s="1"/>
  <c r="G11127" i="5" s="1"/>
  <c r="M11132" i="5"/>
  <c r="N11132" i="5"/>
  <c r="Q11132" i="5" s="1"/>
  <c r="F11132" i="5" s="1"/>
  <c r="G11132" i="5" s="1"/>
  <c r="M11117" i="5"/>
  <c r="N11117" i="5"/>
  <c r="Q11117" i="5" s="1"/>
  <c r="F11117" i="5" s="1"/>
  <c r="G11117" i="5" s="1"/>
  <c r="M11138" i="5"/>
  <c r="N11138" i="5"/>
  <c r="Q11138" i="5" s="1"/>
  <c r="F11138" i="5" s="1"/>
  <c r="G11138" i="5" s="1"/>
  <c r="M11092" i="5"/>
  <c r="N11092" i="5"/>
  <c r="Q11092" i="5" s="1"/>
  <c r="F11092" i="5" s="1"/>
  <c r="G11092" i="5" s="1"/>
  <c r="M11163" i="5"/>
  <c r="N11163" i="5"/>
  <c r="Q11163" i="5" s="1"/>
  <c r="F11163" i="5" s="1"/>
  <c r="G11163" i="5" s="1"/>
  <c r="M11102" i="5"/>
  <c r="N11102" i="5"/>
  <c r="Q11102" i="5" s="1"/>
  <c r="F11102" i="5" s="1"/>
  <c r="G11102" i="5" s="1"/>
  <c r="M11113" i="5"/>
  <c r="N11113" i="5"/>
  <c r="Q11113" i="5" s="1"/>
  <c r="F11113" i="5" s="1"/>
  <c r="G11113" i="5" s="1"/>
  <c r="M11098" i="5"/>
  <c r="N11098" i="5"/>
  <c r="Q11098" i="5" s="1"/>
  <c r="F11098" i="5" s="1"/>
  <c r="G11098" i="5" s="1"/>
  <c r="M11097" i="5"/>
  <c r="N11097" i="5"/>
  <c r="Q11097" i="5" s="1"/>
  <c r="F11097" i="5" s="1"/>
  <c r="G11097" i="5" s="1"/>
  <c r="M11122" i="5"/>
  <c r="N11122" i="5"/>
  <c r="Q11122" i="5" s="1"/>
  <c r="F11122" i="5" s="1"/>
  <c r="G11122" i="5" s="1"/>
  <c r="M11109" i="5"/>
  <c r="N11109" i="5"/>
  <c r="Q11109" i="5" s="1"/>
  <c r="F11109" i="5" s="1"/>
  <c r="G11109" i="5" s="1"/>
  <c r="M11121" i="5"/>
  <c r="N11121" i="5"/>
  <c r="Q11121" i="5" s="1"/>
  <c r="F11121" i="5" s="1"/>
  <c r="G11121" i="5" s="1"/>
  <c r="M11093" i="5"/>
  <c r="N11093" i="5"/>
  <c r="Q11093" i="5" s="1"/>
  <c r="F11093" i="5" s="1"/>
  <c r="G11093" i="5" s="1"/>
  <c r="M11136" i="5"/>
  <c r="N11136" i="5"/>
  <c r="Q11136" i="5" s="1"/>
  <c r="F11136" i="5" s="1"/>
  <c r="G11136" i="5" s="1"/>
  <c r="M11129" i="5"/>
  <c r="N11129" i="5"/>
  <c r="Q11129" i="5" s="1"/>
  <c r="F11129" i="5" s="1"/>
  <c r="G11129" i="5" s="1"/>
  <c r="M11105" i="5"/>
  <c r="N11105" i="5"/>
  <c r="Q11105" i="5" s="1"/>
  <c r="F11105" i="5" s="1"/>
  <c r="G11105" i="5" s="1"/>
  <c r="M11130" i="5"/>
  <c r="N11130" i="5"/>
  <c r="Q11130" i="5" s="1"/>
  <c r="F11130" i="5" s="1"/>
  <c r="G11130" i="5" s="1"/>
  <c r="M11110" i="5"/>
  <c r="N11110" i="5"/>
  <c r="Q11110" i="5" s="1"/>
  <c r="F11110" i="5" s="1"/>
  <c r="G11110" i="5" s="1"/>
  <c r="M11107" i="5"/>
  <c r="N11107" i="5"/>
  <c r="Q11107" i="5" s="1"/>
  <c r="F11107" i="5" s="1"/>
  <c r="G11107" i="5" s="1"/>
  <c r="M11112" i="5"/>
  <c r="N11112" i="5"/>
  <c r="Q11112" i="5" s="1"/>
  <c r="F11112" i="5" s="1"/>
  <c r="G11112" i="5" s="1"/>
  <c r="M11126" i="5"/>
  <c r="N11126" i="5"/>
  <c r="Q11126" i="5" s="1"/>
  <c r="F11126" i="5" s="1"/>
  <c r="G11126" i="5" s="1"/>
  <c r="M11135" i="5"/>
  <c r="N11135" i="5"/>
  <c r="Q11135" i="5" s="1"/>
  <c r="F11135" i="5" s="1"/>
  <c r="G11135" i="5" s="1"/>
  <c r="M11125" i="5"/>
  <c r="N11125" i="5"/>
  <c r="Q11125" i="5" s="1"/>
  <c r="F11125" i="5" s="1"/>
  <c r="G11125" i="5" s="1"/>
  <c r="M11096" i="5"/>
  <c r="N11096" i="5"/>
  <c r="Q11096" i="5" s="1"/>
  <c r="F11096" i="5" s="1"/>
  <c r="G11096" i="5" s="1"/>
  <c r="M11104" i="5"/>
  <c r="N11104" i="5"/>
  <c r="Q11104" i="5" s="1"/>
  <c r="F11104" i="5" s="1"/>
  <c r="G11104" i="5" s="1"/>
  <c r="M11123" i="5"/>
  <c r="N11123" i="5"/>
  <c r="Q11123" i="5" s="1"/>
  <c r="F11123" i="5" s="1"/>
  <c r="G11123" i="5" s="1"/>
  <c r="M11095" i="5"/>
  <c r="N11095" i="5"/>
  <c r="Q11095" i="5" s="1"/>
  <c r="F11095" i="5" s="1"/>
  <c r="G11095" i="5" s="1"/>
  <c r="M11137" i="5"/>
  <c r="N11137" i="5"/>
  <c r="Q11137" i="5" s="1"/>
  <c r="F11137" i="5" s="1"/>
  <c r="G11137" i="5" s="1"/>
  <c r="M11106" i="5"/>
  <c r="N11106" i="5"/>
  <c r="Q11106" i="5" s="1"/>
  <c r="F11106" i="5" s="1"/>
  <c r="G11106" i="5" s="1"/>
  <c r="M11131" i="5"/>
  <c r="N11131" i="5"/>
  <c r="Q11131" i="5" s="1"/>
  <c r="F11131" i="5" s="1"/>
  <c r="G11131" i="5" s="1"/>
  <c r="M11134" i="5"/>
  <c r="N11134" i="5"/>
  <c r="Q11134" i="5" s="1"/>
  <c r="F11134" i="5" s="1"/>
  <c r="G11134" i="5" s="1"/>
  <c r="M11139" i="5"/>
  <c r="N11139" i="5"/>
  <c r="Q11139" i="5" s="1"/>
  <c r="F11139" i="5" s="1"/>
  <c r="G11139" i="5" s="1"/>
  <c r="M11147" i="5"/>
  <c r="N11147" i="5"/>
  <c r="Q11147" i="5" s="1"/>
  <c r="F11147" i="5" s="1"/>
  <c r="G11147" i="5" s="1"/>
  <c r="M11100" i="5"/>
  <c r="N11100" i="5"/>
  <c r="Q11100" i="5" s="1"/>
  <c r="F11100" i="5" s="1"/>
  <c r="G11100" i="5" s="1"/>
  <c r="M11103" i="5"/>
  <c r="N11103" i="5"/>
  <c r="Q11103" i="5" s="1"/>
  <c r="F11103" i="5" s="1"/>
  <c r="G11103" i="5" s="1"/>
  <c r="M11128" i="5"/>
  <c r="N11128" i="5"/>
  <c r="Q11128" i="5" s="1"/>
  <c r="F11128" i="5" s="1"/>
  <c r="G11128" i="5" s="1"/>
  <c r="M11120" i="5"/>
  <c r="N11120" i="5"/>
  <c r="Q11120" i="5" s="1"/>
  <c r="F11120" i="5" s="1"/>
  <c r="G11120" i="5" s="1"/>
  <c r="M11116" i="5"/>
  <c r="N11116" i="5"/>
  <c r="Q11116" i="5" s="1"/>
  <c r="F11116" i="5" s="1"/>
  <c r="G11116" i="5" s="1"/>
  <c r="M11094" i="5"/>
  <c r="N11094" i="5"/>
  <c r="Q11094" i="5" s="1"/>
  <c r="F11094" i="5" s="1"/>
  <c r="G11094" i="5" s="1"/>
  <c r="M11124" i="5"/>
  <c r="N11124" i="5"/>
  <c r="Q11124" i="5" s="1"/>
  <c r="F11124" i="5" s="1"/>
  <c r="G11124" i="5" s="1"/>
  <c r="M11114" i="5"/>
  <c r="N11114" i="5"/>
  <c r="Q11114" i="5" s="1"/>
  <c r="F11114" i="5" s="1"/>
  <c r="G11114" i="5" s="1"/>
  <c r="M11111" i="5"/>
  <c r="N11111" i="5"/>
  <c r="Q11111" i="5" s="1"/>
  <c r="F11111" i="5" s="1"/>
  <c r="G11111" i="5" s="1"/>
  <c r="A11170" i="5"/>
  <c r="B11122" i="5"/>
  <c r="A11157" i="5"/>
  <c r="B11109" i="5"/>
  <c r="A11169" i="5"/>
  <c r="B11121" i="5"/>
  <c r="A11141" i="5"/>
  <c r="B11093" i="5"/>
  <c r="A11184" i="5"/>
  <c r="B11136" i="5"/>
  <c r="A11177" i="5"/>
  <c r="B11129" i="5"/>
  <c r="A11153" i="5"/>
  <c r="B11105" i="5"/>
  <c r="A11143" i="5"/>
  <c r="B11095" i="5"/>
  <c r="A11185" i="5"/>
  <c r="B11137" i="5"/>
  <c r="A11154" i="5"/>
  <c r="B11106" i="5"/>
  <c r="A11179" i="5"/>
  <c r="B11131" i="5"/>
  <c r="A11182" i="5"/>
  <c r="B11134" i="5"/>
  <c r="A11187" i="5"/>
  <c r="B11139" i="5"/>
  <c r="A11195" i="5"/>
  <c r="B11147" i="5"/>
  <c r="A11165" i="5"/>
  <c r="B11117" i="5"/>
  <c r="A11186" i="5"/>
  <c r="B11138" i="5"/>
  <c r="A11140" i="5"/>
  <c r="B11092" i="5"/>
  <c r="A11211" i="5"/>
  <c r="B11163" i="5"/>
  <c r="A11150" i="5"/>
  <c r="B11102" i="5"/>
  <c r="A11161" i="5"/>
  <c r="B11113" i="5"/>
  <c r="A11146" i="5"/>
  <c r="B11098" i="5"/>
  <c r="A11160" i="5"/>
  <c r="B11112" i="5"/>
  <c r="A11183" i="5"/>
  <c r="B11135" i="5"/>
  <c r="A11144" i="5"/>
  <c r="B11096" i="5"/>
  <c r="A11152" i="5"/>
  <c r="B11104" i="5"/>
  <c r="A11171" i="5"/>
  <c r="B11123" i="5"/>
  <c r="A11176" i="5"/>
  <c r="B11128" i="5"/>
  <c r="A11168" i="5"/>
  <c r="B11120" i="5"/>
  <c r="B11116" i="5"/>
  <c r="A11164" i="5"/>
  <c r="A11142" i="5"/>
  <c r="B11094" i="5"/>
  <c r="A11172" i="5"/>
  <c r="B11124" i="5"/>
  <c r="A11162" i="5"/>
  <c r="B11114" i="5"/>
  <c r="A11159" i="5"/>
  <c r="B11111" i="5"/>
  <c r="A11166" i="5"/>
  <c r="B11118" i="5"/>
  <c r="A11181" i="5"/>
  <c r="B11133" i="5"/>
  <c r="A11156" i="5"/>
  <c r="B11108" i="5"/>
  <c r="A11149" i="5"/>
  <c r="B11101" i="5"/>
  <c r="A11175" i="5"/>
  <c r="B11127" i="5"/>
  <c r="A11180" i="5"/>
  <c r="B11132" i="5"/>
  <c r="A11174" i="5"/>
  <c r="B11126" i="5"/>
  <c r="A11173" i="5"/>
  <c r="B11125" i="5"/>
  <c r="A11178" i="5"/>
  <c r="B11130" i="5"/>
  <c r="A11145" i="5"/>
  <c r="B11097" i="5"/>
  <c r="A11148" i="5"/>
  <c r="B11100" i="5"/>
  <c r="A11167" i="5"/>
  <c r="B11119" i="5"/>
  <c r="A11158" i="5"/>
  <c r="B11110" i="5"/>
  <c r="A11151" i="5"/>
  <c r="B11103" i="5"/>
  <c r="A11155" i="5"/>
  <c r="B11107" i="5"/>
  <c r="O11338" i="5" l="1"/>
  <c r="P11290" i="5"/>
  <c r="O11356" i="5"/>
  <c r="P11308" i="5"/>
  <c r="O11329" i="5"/>
  <c r="P11281" i="5"/>
  <c r="O11293" i="5"/>
  <c r="P11245" i="5"/>
  <c r="O11313" i="5"/>
  <c r="P11265" i="5"/>
  <c r="O11318" i="5"/>
  <c r="P11270" i="5"/>
  <c r="O11296" i="5"/>
  <c r="P11248" i="5"/>
  <c r="O11304" i="5"/>
  <c r="P11256" i="5"/>
  <c r="O11315" i="5"/>
  <c r="P11267" i="5"/>
  <c r="O11336" i="5"/>
  <c r="P11288" i="5"/>
  <c r="O11325" i="5"/>
  <c r="P11277" i="5"/>
  <c r="O11300" i="5"/>
  <c r="P11252" i="5"/>
  <c r="O11379" i="5"/>
  <c r="P11331" i="5"/>
  <c r="O11351" i="5"/>
  <c r="P11303" i="5"/>
  <c r="O11319" i="5"/>
  <c r="P11271" i="5"/>
  <c r="O11309" i="5"/>
  <c r="P11261" i="5"/>
  <c r="O11327" i="5"/>
  <c r="P11279" i="5"/>
  <c r="O11322" i="5"/>
  <c r="P11274" i="5"/>
  <c r="O11297" i="5"/>
  <c r="P11249" i="5"/>
  <c r="O11335" i="5"/>
  <c r="P11287" i="5"/>
  <c r="O11312" i="5"/>
  <c r="P11264" i="5"/>
  <c r="O11301" i="5"/>
  <c r="P11253" i="5"/>
  <c r="O11302" i="5"/>
  <c r="P11254" i="5"/>
  <c r="O11354" i="5"/>
  <c r="P11306" i="5"/>
  <c r="O11365" i="5"/>
  <c r="P11317" i="5"/>
  <c r="O11324" i="5"/>
  <c r="P11276" i="5"/>
  <c r="O11285" i="5"/>
  <c r="P11237" i="5"/>
  <c r="O11294" i="5"/>
  <c r="P11246" i="5"/>
  <c r="O11330" i="5"/>
  <c r="P11282" i="5"/>
  <c r="O11310" i="5"/>
  <c r="P11262" i="5"/>
  <c r="O11337" i="5"/>
  <c r="P11289" i="5"/>
  <c r="O11328" i="5"/>
  <c r="P11280" i="5"/>
  <c r="O11340" i="5"/>
  <c r="P11292" i="5"/>
  <c r="O11284" i="5"/>
  <c r="P11236" i="5"/>
  <c r="O11323" i="5"/>
  <c r="P11275" i="5"/>
  <c r="O11311" i="5"/>
  <c r="P11263" i="5"/>
  <c r="O11339" i="5"/>
  <c r="P11291" i="5"/>
  <c r="O11307" i="5"/>
  <c r="P11259" i="5"/>
  <c r="O11298" i="5"/>
  <c r="P11250" i="5"/>
  <c r="O11286" i="5"/>
  <c r="P11238" i="5"/>
  <c r="O11326" i="5"/>
  <c r="P11278" i="5"/>
  <c r="O11314" i="5"/>
  <c r="P11266" i="5"/>
  <c r="O11368" i="5"/>
  <c r="P11320" i="5"/>
  <c r="O11316" i="5"/>
  <c r="P11268" i="5"/>
  <c r="O11305" i="5"/>
  <c r="P11257" i="5"/>
  <c r="O11295" i="5"/>
  <c r="P11247" i="5"/>
  <c r="O11321" i="5"/>
  <c r="P11273" i="5"/>
  <c r="O11299" i="5"/>
  <c r="P11251" i="5"/>
  <c r="M11164" i="5"/>
  <c r="N11164" i="5"/>
  <c r="Q11164" i="5" s="1"/>
  <c r="F11164" i="5" s="1"/>
  <c r="G11164" i="5" s="1"/>
  <c r="M11160" i="5"/>
  <c r="N11160" i="5"/>
  <c r="Q11160" i="5" s="1"/>
  <c r="F11160" i="5" s="1"/>
  <c r="G11160" i="5" s="1"/>
  <c r="M11165" i="5"/>
  <c r="N11165" i="5"/>
  <c r="Q11165" i="5" s="1"/>
  <c r="F11165" i="5" s="1"/>
  <c r="G11165" i="5" s="1"/>
  <c r="M11143" i="5"/>
  <c r="N11143" i="5"/>
  <c r="Q11143" i="5" s="1"/>
  <c r="F11143" i="5" s="1"/>
  <c r="G11143" i="5" s="1"/>
  <c r="M11170" i="5"/>
  <c r="N11170" i="5"/>
  <c r="Q11170" i="5" s="1"/>
  <c r="F11170" i="5" s="1"/>
  <c r="G11170" i="5" s="1"/>
  <c r="M11178" i="5"/>
  <c r="N11178" i="5"/>
  <c r="Q11178" i="5" s="1"/>
  <c r="F11178" i="5" s="1"/>
  <c r="G11178" i="5" s="1"/>
  <c r="M11181" i="5"/>
  <c r="N11181" i="5"/>
  <c r="Q11181" i="5" s="1"/>
  <c r="F11181" i="5" s="1"/>
  <c r="G11181" i="5" s="1"/>
  <c r="M11168" i="5"/>
  <c r="N11168" i="5"/>
  <c r="Q11168" i="5" s="1"/>
  <c r="F11168" i="5" s="1"/>
  <c r="G11168" i="5" s="1"/>
  <c r="M11146" i="5"/>
  <c r="N11146" i="5"/>
  <c r="Q11146" i="5" s="1"/>
  <c r="F11146" i="5" s="1"/>
  <c r="G11146" i="5" s="1"/>
  <c r="M11195" i="5"/>
  <c r="N11195" i="5"/>
  <c r="Q11195" i="5" s="1"/>
  <c r="F11195" i="5" s="1"/>
  <c r="G11195" i="5" s="1"/>
  <c r="M11153" i="5"/>
  <c r="N11153" i="5"/>
  <c r="Q11153" i="5" s="1"/>
  <c r="F11153" i="5" s="1"/>
  <c r="G11153" i="5" s="1"/>
  <c r="M11155" i="5"/>
  <c r="N11155" i="5"/>
  <c r="Q11155" i="5" s="1"/>
  <c r="F11155" i="5" s="1"/>
  <c r="G11155" i="5" s="1"/>
  <c r="M11173" i="5"/>
  <c r="N11173" i="5"/>
  <c r="Q11173" i="5" s="1"/>
  <c r="F11173" i="5" s="1"/>
  <c r="G11173" i="5" s="1"/>
  <c r="M11166" i="5"/>
  <c r="N11166" i="5"/>
  <c r="Q11166" i="5" s="1"/>
  <c r="F11166" i="5" s="1"/>
  <c r="G11166" i="5" s="1"/>
  <c r="M11176" i="5"/>
  <c r="N11176" i="5"/>
  <c r="Q11176" i="5" s="1"/>
  <c r="F11176" i="5" s="1"/>
  <c r="G11176" i="5" s="1"/>
  <c r="M11161" i="5"/>
  <c r="N11161" i="5"/>
  <c r="Q11161" i="5" s="1"/>
  <c r="F11161" i="5" s="1"/>
  <c r="G11161" i="5" s="1"/>
  <c r="M11187" i="5"/>
  <c r="N11187" i="5"/>
  <c r="Q11187" i="5" s="1"/>
  <c r="F11187" i="5" s="1"/>
  <c r="G11187" i="5" s="1"/>
  <c r="M11177" i="5"/>
  <c r="N11177" i="5"/>
  <c r="Q11177" i="5" s="1"/>
  <c r="F11177" i="5" s="1"/>
  <c r="G11177" i="5" s="1"/>
  <c r="M11151" i="5"/>
  <c r="N11151" i="5"/>
  <c r="Q11151" i="5" s="1"/>
  <c r="F11151" i="5" s="1"/>
  <c r="G11151" i="5" s="1"/>
  <c r="M11174" i="5"/>
  <c r="N11174" i="5"/>
  <c r="Q11174" i="5" s="1"/>
  <c r="F11174" i="5" s="1"/>
  <c r="G11174" i="5" s="1"/>
  <c r="M11159" i="5"/>
  <c r="N11159" i="5"/>
  <c r="Q11159" i="5" s="1"/>
  <c r="F11159" i="5" s="1"/>
  <c r="G11159" i="5" s="1"/>
  <c r="M11171" i="5"/>
  <c r="N11171" i="5"/>
  <c r="Q11171" i="5" s="1"/>
  <c r="F11171" i="5" s="1"/>
  <c r="G11171" i="5" s="1"/>
  <c r="M11150" i="5"/>
  <c r="N11150" i="5"/>
  <c r="Q11150" i="5" s="1"/>
  <c r="F11150" i="5" s="1"/>
  <c r="G11150" i="5" s="1"/>
  <c r="M11182" i="5"/>
  <c r="N11182" i="5"/>
  <c r="Q11182" i="5" s="1"/>
  <c r="F11182" i="5" s="1"/>
  <c r="G11182" i="5" s="1"/>
  <c r="M11184" i="5"/>
  <c r="N11184" i="5"/>
  <c r="Q11184" i="5" s="1"/>
  <c r="F11184" i="5" s="1"/>
  <c r="G11184" i="5" s="1"/>
  <c r="M11156" i="5"/>
  <c r="N11156" i="5"/>
  <c r="Q11156" i="5" s="1"/>
  <c r="F11156" i="5" s="1"/>
  <c r="G11156" i="5" s="1"/>
  <c r="M11158" i="5"/>
  <c r="N11158" i="5"/>
  <c r="Q11158" i="5" s="1"/>
  <c r="F11158" i="5" s="1"/>
  <c r="G11158" i="5" s="1"/>
  <c r="M11180" i="5"/>
  <c r="N11180" i="5"/>
  <c r="Q11180" i="5" s="1"/>
  <c r="F11180" i="5" s="1"/>
  <c r="G11180" i="5" s="1"/>
  <c r="M11162" i="5"/>
  <c r="N11162" i="5"/>
  <c r="Q11162" i="5" s="1"/>
  <c r="F11162" i="5" s="1"/>
  <c r="G11162" i="5" s="1"/>
  <c r="M11152" i="5"/>
  <c r="N11152" i="5"/>
  <c r="Q11152" i="5" s="1"/>
  <c r="F11152" i="5" s="1"/>
  <c r="G11152" i="5" s="1"/>
  <c r="M11211" i="5"/>
  <c r="N11211" i="5"/>
  <c r="Q11211" i="5" s="1"/>
  <c r="F11211" i="5" s="1"/>
  <c r="G11211" i="5" s="1"/>
  <c r="M11179" i="5"/>
  <c r="N11179" i="5"/>
  <c r="Q11179" i="5" s="1"/>
  <c r="F11179" i="5" s="1"/>
  <c r="G11179" i="5" s="1"/>
  <c r="M11141" i="5"/>
  <c r="N11141" i="5"/>
  <c r="Q11141" i="5" s="1"/>
  <c r="F11141" i="5" s="1"/>
  <c r="G11141" i="5" s="1"/>
  <c r="M11145" i="5"/>
  <c r="N11145" i="5"/>
  <c r="Q11145" i="5" s="1"/>
  <c r="F11145" i="5" s="1"/>
  <c r="G11145" i="5" s="1"/>
  <c r="M11167" i="5"/>
  <c r="N11167" i="5"/>
  <c r="Q11167" i="5" s="1"/>
  <c r="F11167" i="5" s="1"/>
  <c r="G11167" i="5" s="1"/>
  <c r="M11175" i="5"/>
  <c r="N11175" i="5"/>
  <c r="Q11175" i="5" s="1"/>
  <c r="F11175" i="5" s="1"/>
  <c r="G11175" i="5" s="1"/>
  <c r="M11172" i="5"/>
  <c r="N11172" i="5"/>
  <c r="Q11172" i="5" s="1"/>
  <c r="F11172" i="5" s="1"/>
  <c r="G11172" i="5" s="1"/>
  <c r="M11144" i="5"/>
  <c r="N11144" i="5"/>
  <c r="Q11144" i="5" s="1"/>
  <c r="F11144" i="5" s="1"/>
  <c r="G11144" i="5" s="1"/>
  <c r="M11140" i="5"/>
  <c r="N11140" i="5"/>
  <c r="Q11140" i="5" s="1"/>
  <c r="F11140" i="5" s="1"/>
  <c r="G11140" i="5" s="1"/>
  <c r="M11154" i="5"/>
  <c r="N11154" i="5"/>
  <c r="Q11154" i="5" s="1"/>
  <c r="F11154" i="5" s="1"/>
  <c r="G11154" i="5" s="1"/>
  <c r="M11169" i="5"/>
  <c r="N11169" i="5"/>
  <c r="Q11169" i="5" s="1"/>
  <c r="F11169" i="5" s="1"/>
  <c r="G11169" i="5" s="1"/>
  <c r="M11148" i="5"/>
  <c r="N11148" i="5"/>
  <c r="Q11148" i="5" s="1"/>
  <c r="F11148" i="5" s="1"/>
  <c r="G11148" i="5" s="1"/>
  <c r="M11149" i="5"/>
  <c r="N11149" i="5"/>
  <c r="Q11149" i="5" s="1"/>
  <c r="F11149" i="5" s="1"/>
  <c r="G11149" i="5" s="1"/>
  <c r="M11142" i="5"/>
  <c r="N11142" i="5"/>
  <c r="Q11142" i="5" s="1"/>
  <c r="F11142" i="5" s="1"/>
  <c r="G11142" i="5" s="1"/>
  <c r="M11183" i="5"/>
  <c r="N11183" i="5"/>
  <c r="Q11183" i="5" s="1"/>
  <c r="F11183" i="5" s="1"/>
  <c r="G11183" i="5" s="1"/>
  <c r="M11186" i="5"/>
  <c r="N11186" i="5"/>
  <c r="Q11186" i="5" s="1"/>
  <c r="F11186" i="5" s="1"/>
  <c r="G11186" i="5" s="1"/>
  <c r="M11185" i="5"/>
  <c r="N11185" i="5"/>
  <c r="Q11185" i="5" s="1"/>
  <c r="F11185" i="5" s="1"/>
  <c r="G11185" i="5" s="1"/>
  <c r="M11157" i="5"/>
  <c r="N11157" i="5"/>
  <c r="Q11157" i="5" s="1"/>
  <c r="F11157" i="5" s="1"/>
  <c r="G11157" i="5" s="1"/>
  <c r="A11199" i="5"/>
  <c r="B11151" i="5"/>
  <c r="A11222" i="5"/>
  <c r="B11174" i="5"/>
  <c r="A11207" i="5"/>
  <c r="B11159" i="5"/>
  <c r="A11219" i="5"/>
  <c r="B11171" i="5"/>
  <c r="A11198" i="5"/>
  <c r="B11150" i="5"/>
  <c r="A11230" i="5"/>
  <c r="B11182" i="5"/>
  <c r="A11232" i="5"/>
  <c r="B11184" i="5"/>
  <c r="A11228" i="5"/>
  <c r="B11180" i="5"/>
  <c r="A11189" i="5"/>
  <c r="B11141" i="5"/>
  <c r="A11215" i="5"/>
  <c r="B11167" i="5"/>
  <c r="A11223" i="5"/>
  <c r="B11175" i="5"/>
  <c r="A11220" i="5"/>
  <c r="B11172" i="5"/>
  <c r="A11192" i="5"/>
  <c r="B11144" i="5"/>
  <c r="A11188" i="5"/>
  <c r="B11140" i="5"/>
  <c r="A11202" i="5"/>
  <c r="B11154" i="5"/>
  <c r="A11217" i="5"/>
  <c r="B11169" i="5"/>
  <c r="A11203" i="5"/>
  <c r="B11155" i="5"/>
  <c r="A11221" i="5"/>
  <c r="B11173" i="5"/>
  <c r="A11214" i="5"/>
  <c r="B11166" i="5"/>
  <c r="A11224" i="5"/>
  <c r="B11176" i="5"/>
  <c r="A11209" i="5"/>
  <c r="B11161" i="5"/>
  <c r="A11235" i="5"/>
  <c r="B11187" i="5"/>
  <c r="A11225" i="5"/>
  <c r="B11177" i="5"/>
  <c r="A11206" i="5"/>
  <c r="B11158" i="5"/>
  <c r="A11200" i="5"/>
  <c r="B11152" i="5"/>
  <c r="A11227" i="5"/>
  <c r="B11179" i="5"/>
  <c r="A11196" i="5"/>
  <c r="B11148" i="5"/>
  <c r="A11197" i="5"/>
  <c r="B11149" i="5"/>
  <c r="A11190" i="5"/>
  <c r="B11142" i="5"/>
  <c r="A11231" i="5"/>
  <c r="B11183" i="5"/>
  <c r="A11234" i="5"/>
  <c r="B11186" i="5"/>
  <c r="A11233" i="5"/>
  <c r="B11185" i="5"/>
  <c r="A11205" i="5"/>
  <c r="B11157" i="5"/>
  <c r="A11226" i="5"/>
  <c r="B11178" i="5"/>
  <c r="A11229" i="5"/>
  <c r="B11181" i="5"/>
  <c r="A11216" i="5"/>
  <c r="B11168" i="5"/>
  <c r="A11194" i="5"/>
  <c r="B11146" i="5"/>
  <c r="A11243" i="5"/>
  <c r="B11195" i="5"/>
  <c r="A11201" i="5"/>
  <c r="B11153" i="5"/>
  <c r="A11210" i="5"/>
  <c r="B11162" i="5"/>
  <c r="A11259" i="5"/>
  <c r="B11211" i="5"/>
  <c r="A11212" i="5"/>
  <c r="B11164" i="5"/>
  <c r="A11193" i="5"/>
  <c r="B11145" i="5"/>
  <c r="A11204" i="5"/>
  <c r="B11156" i="5"/>
  <c r="A11208" i="5"/>
  <c r="B11160" i="5"/>
  <c r="A11213" i="5"/>
  <c r="B11165" i="5"/>
  <c r="A11191" i="5"/>
  <c r="B11143" i="5"/>
  <c r="A11218" i="5"/>
  <c r="B11170" i="5"/>
  <c r="O11332" i="5" l="1"/>
  <c r="P11284" i="5"/>
  <c r="O11333" i="5"/>
  <c r="P11285" i="5"/>
  <c r="O11366" i="5"/>
  <c r="P11318" i="5"/>
  <c r="O11369" i="5"/>
  <c r="P11321" i="5"/>
  <c r="O11348" i="5"/>
  <c r="P11300" i="5"/>
  <c r="O11343" i="5"/>
  <c r="P11295" i="5"/>
  <c r="O11353" i="5"/>
  <c r="P11305" i="5"/>
  <c r="O11355" i="5"/>
  <c r="P11307" i="5"/>
  <c r="O11385" i="5"/>
  <c r="P11337" i="5"/>
  <c r="O11402" i="5"/>
  <c r="P11354" i="5"/>
  <c r="O11375" i="5"/>
  <c r="P11327" i="5"/>
  <c r="O11384" i="5"/>
  <c r="P11336" i="5"/>
  <c r="O11377" i="5"/>
  <c r="P11329" i="5"/>
  <c r="O11399" i="5"/>
  <c r="P11351" i="5"/>
  <c r="O11334" i="5"/>
  <c r="P11286" i="5"/>
  <c r="O11388" i="5"/>
  <c r="P11340" i="5"/>
  <c r="O11361" i="5"/>
  <c r="P11313" i="5"/>
  <c r="O11373" i="5"/>
  <c r="P11325" i="5"/>
  <c r="O11342" i="5"/>
  <c r="P11294" i="5"/>
  <c r="O11374" i="5"/>
  <c r="P11326" i="5"/>
  <c r="O11427" i="5"/>
  <c r="P11379" i="5"/>
  <c r="O11345" i="5"/>
  <c r="P11297" i="5"/>
  <c r="O11364" i="5"/>
  <c r="P11316" i="5"/>
  <c r="O11387" i="5"/>
  <c r="P11339" i="5"/>
  <c r="O11358" i="5"/>
  <c r="P11310" i="5"/>
  <c r="O11350" i="5"/>
  <c r="P11302" i="5"/>
  <c r="O11357" i="5"/>
  <c r="P11309" i="5"/>
  <c r="O11363" i="5"/>
  <c r="P11315" i="5"/>
  <c r="O11404" i="5"/>
  <c r="P11356" i="5"/>
  <c r="O11362" i="5"/>
  <c r="P11314" i="5"/>
  <c r="O11344" i="5"/>
  <c r="P11296" i="5"/>
  <c r="O11346" i="5"/>
  <c r="P11298" i="5"/>
  <c r="O11376" i="5"/>
  <c r="P11328" i="5"/>
  <c r="O11413" i="5"/>
  <c r="P11365" i="5"/>
  <c r="O11370" i="5"/>
  <c r="P11322" i="5"/>
  <c r="O11341" i="5"/>
  <c r="P11293" i="5"/>
  <c r="O11371" i="5"/>
  <c r="P11323" i="5"/>
  <c r="O11360" i="5"/>
  <c r="P11312" i="5"/>
  <c r="O11347" i="5"/>
  <c r="P11299" i="5"/>
  <c r="O11383" i="5"/>
  <c r="P11335" i="5"/>
  <c r="O11372" i="5"/>
  <c r="P11324" i="5"/>
  <c r="O11416" i="5"/>
  <c r="P11368" i="5"/>
  <c r="O11359" i="5"/>
  <c r="P11311" i="5"/>
  <c r="O11378" i="5"/>
  <c r="P11330" i="5"/>
  <c r="O11349" i="5"/>
  <c r="P11301" i="5"/>
  <c r="O11367" i="5"/>
  <c r="P11319" i="5"/>
  <c r="P11304" i="5"/>
  <c r="O11352" i="5"/>
  <c r="O11386" i="5"/>
  <c r="P11338" i="5"/>
  <c r="M11212" i="5"/>
  <c r="N11212" i="5"/>
  <c r="Q11212" i="5" s="1"/>
  <c r="F11212" i="5" s="1"/>
  <c r="G11212" i="5" s="1"/>
  <c r="M11209" i="5"/>
  <c r="N11209" i="5"/>
  <c r="Q11209" i="5" s="1"/>
  <c r="F11209" i="5" s="1"/>
  <c r="G11209" i="5" s="1"/>
  <c r="M11229" i="5"/>
  <c r="N11229" i="5"/>
  <c r="Q11229" i="5" s="1"/>
  <c r="F11229" i="5" s="1"/>
  <c r="G11229" i="5" s="1"/>
  <c r="M11197" i="5"/>
  <c r="N11197" i="5"/>
  <c r="Q11197" i="5" s="1"/>
  <c r="F11197" i="5" s="1"/>
  <c r="G11197" i="5" s="1"/>
  <c r="M11188" i="5"/>
  <c r="N11188" i="5"/>
  <c r="Q11188" i="5" s="1"/>
  <c r="F11188" i="5" s="1"/>
  <c r="G11188" i="5" s="1"/>
  <c r="M11232" i="5"/>
  <c r="N11232" i="5"/>
  <c r="Q11232" i="5" s="1"/>
  <c r="F11232" i="5" s="1"/>
  <c r="G11232" i="5" s="1"/>
  <c r="M11218" i="5"/>
  <c r="N11218" i="5"/>
  <c r="Q11218" i="5" s="1"/>
  <c r="F11218" i="5" s="1"/>
  <c r="G11218" i="5" s="1"/>
  <c r="M11259" i="5"/>
  <c r="N11259" i="5"/>
  <c r="Q11259" i="5" s="1"/>
  <c r="F11259" i="5" s="1"/>
  <c r="G11259" i="5" s="1"/>
  <c r="M11226" i="5"/>
  <c r="N11226" i="5"/>
  <c r="Q11226" i="5" s="1"/>
  <c r="F11226" i="5" s="1"/>
  <c r="G11226" i="5" s="1"/>
  <c r="M11196" i="5"/>
  <c r="N11196" i="5"/>
  <c r="Q11196" i="5" s="1"/>
  <c r="F11196" i="5" s="1"/>
  <c r="G11196" i="5" s="1"/>
  <c r="M11224" i="5"/>
  <c r="N11224" i="5"/>
  <c r="Q11224" i="5" s="1"/>
  <c r="F11224" i="5" s="1"/>
  <c r="G11224" i="5" s="1"/>
  <c r="M11192" i="5"/>
  <c r="N11192" i="5"/>
  <c r="Q11192" i="5" s="1"/>
  <c r="F11192" i="5" s="1"/>
  <c r="G11192" i="5" s="1"/>
  <c r="M11230" i="5"/>
  <c r="N11230" i="5"/>
  <c r="Q11230" i="5" s="1"/>
  <c r="F11230" i="5" s="1"/>
  <c r="G11230" i="5" s="1"/>
  <c r="M11190" i="5"/>
  <c r="N11190" i="5"/>
  <c r="Q11190" i="5" s="1"/>
  <c r="F11190" i="5" s="1"/>
  <c r="G11190" i="5" s="1"/>
  <c r="M11235" i="5"/>
  <c r="N11235" i="5"/>
  <c r="Q11235" i="5" s="1"/>
  <c r="F11235" i="5" s="1"/>
  <c r="G11235" i="5" s="1"/>
  <c r="M11199" i="5"/>
  <c r="N11199" i="5"/>
  <c r="Q11199" i="5" s="1"/>
  <c r="F11199" i="5" s="1"/>
  <c r="G11199" i="5" s="1"/>
  <c r="M11191" i="5"/>
  <c r="N11191" i="5"/>
  <c r="Q11191" i="5" s="1"/>
  <c r="F11191" i="5" s="1"/>
  <c r="G11191" i="5" s="1"/>
  <c r="M11210" i="5"/>
  <c r="N11210" i="5"/>
  <c r="Q11210" i="5" s="1"/>
  <c r="F11210" i="5" s="1"/>
  <c r="G11210" i="5" s="1"/>
  <c r="M11205" i="5"/>
  <c r="N11205" i="5"/>
  <c r="Q11205" i="5" s="1"/>
  <c r="F11205" i="5" s="1"/>
  <c r="G11205" i="5" s="1"/>
  <c r="M11227" i="5"/>
  <c r="N11227" i="5"/>
  <c r="Q11227" i="5" s="1"/>
  <c r="F11227" i="5" s="1"/>
  <c r="G11227" i="5" s="1"/>
  <c r="M11214" i="5"/>
  <c r="N11214" i="5"/>
  <c r="Q11214" i="5" s="1"/>
  <c r="F11214" i="5" s="1"/>
  <c r="G11214" i="5" s="1"/>
  <c r="M11220" i="5"/>
  <c r="N11220" i="5"/>
  <c r="Q11220" i="5" s="1"/>
  <c r="F11220" i="5" s="1"/>
  <c r="G11220" i="5" s="1"/>
  <c r="M11198" i="5"/>
  <c r="N11198" i="5"/>
  <c r="Q11198" i="5" s="1"/>
  <c r="F11198" i="5" s="1"/>
  <c r="G11198" i="5" s="1"/>
  <c r="M11193" i="5"/>
  <c r="N11193" i="5"/>
  <c r="Q11193" i="5" s="1"/>
  <c r="F11193" i="5" s="1"/>
  <c r="G11193" i="5" s="1"/>
  <c r="M11228" i="5"/>
  <c r="N11228" i="5"/>
  <c r="Q11228" i="5" s="1"/>
  <c r="F11228" i="5" s="1"/>
  <c r="G11228" i="5" s="1"/>
  <c r="M11213" i="5"/>
  <c r="N11213" i="5"/>
  <c r="Q11213" i="5" s="1"/>
  <c r="F11213" i="5" s="1"/>
  <c r="G11213" i="5" s="1"/>
  <c r="M11201" i="5"/>
  <c r="N11201" i="5"/>
  <c r="Q11201" i="5" s="1"/>
  <c r="F11201" i="5" s="1"/>
  <c r="G11201" i="5" s="1"/>
  <c r="M11233" i="5"/>
  <c r="N11233" i="5"/>
  <c r="Q11233" i="5" s="1"/>
  <c r="F11233" i="5" s="1"/>
  <c r="G11233" i="5" s="1"/>
  <c r="M11200" i="5"/>
  <c r="N11200" i="5"/>
  <c r="Q11200" i="5" s="1"/>
  <c r="F11200" i="5" s="1"/>
  <c r="G11200" i="5" s="1"/>
  <c r="M11221" i="5"/>
  <c r="N11221" i="5"/>
  <c r="Q11221" i="5" s="1"/>
  <c r="F11221" i="5" s="1"/>
  <c r="G11221" i="5" s="1"/>
  <c r="M11223" i="5"/>
  <c r="N11223" i="5"/>
  <c r="Q11223" i="5" s="1"/>
  <c r="F11223" i="5" s="1"/>
  <c r="G11223" i="5" s="1"/>
  <c r="M11219" i="5"/>
  <c r="N11219" i="5"/>
  <c r="Q11219" i="5" s="1"/>
  <c r="F11219" i="5" s="1"/>
  <c r="G11219" i="5" s="1"/>
  <c r="M11216" i="5"/>
  <c r="N11216" i="5"/>
  <c r="Q11216" i="5" s="1"/>
  <c r="F11216" i="5" s="1"/>
  <c r="G11216" i="5" s="1"/>
  <c r="M11202" i="5"/>
  <c r="N11202" i="5"/>
  <c r="Q11202" i="5" s="1"/>
  <c r="F11202" i="5" s="1"/>
  <c r="G11202" i="5" s="1"/>
  <c r="M11208" i="5"/>
  <c r="N11208" i="5"/>
  <c r="Q11208" i="5" s="1"/>
  <c r="F11208" i="5" s="1"/>
  <c r="G11208" i="5" s="1"/>
  <c r="M11243" i="5"/>
  <c r="N11243" i="5"/>
  <c r="Q11243" i="5" s="1"/>
  <c r="F11243" i="5" s="1"/>
  <c r="G11243" i="5" s="1"/>
  <c r="M11234" i="5"/>
  <c r="N11234" i="5"/>
  <c r="Q11234" i="5" s="1"/>
  <c r="F11234" i="5" s="1"/>
  <c r="G11234" i="5" s="1"/>
  <c r="M11206" i="5"/>
  <c r="N11206" i="5"/>
  <c r="Q11206" i="5" s="1"/>
  <c r="F11206" i="5" s="1"/>
  <c r="G11206" i="5" s="1"/>
  <c r="M11203" i="5"/>
  <c r="N11203" i="5"/>
  <c r="Q11203" i="5" s="1"/>
  <c r="F11203" i="5" s="1"/>
  <c r="G11203" i="5" s="1"/>
  <c r="M11215" i="5"/>
  <c r="N11215" i="5"/>
  <c r="Q11215" i="5" s="1"/>
  <c r="F11215" i="5" s="1"/>
  <c r="G11215" i="5" s="1"/>
  <c r="M11207" i="5"/>
  <c r="N11207" i="5"/>
  <c r="Q11207" i="5" s="1"/>
  <c r="F11207" i="5" s="1"/>
  <c r="G11207" i="5" s="1"/>
  <c r="M11204" i="5"/>
  <c r="N11204" i="5"/>
  <c r="Q11204" i="5" s="1"/>
  <c r="F11204" i="5" s="1"/>
  <c r="G11204" i="5" s="1"/>
  <c r="M11194" i="5"/>
  <c r="N11194" i="5"/>
  <c r="Q11194" i="5" s="1"/>
  <c r="F11194" i="5" s="1"/>
  <c r="G11194" i="5" s="1"/>
  <c r="M11231" i="5"/>
  <c r="N11231" i="5"/>
  <c r="Q11231" i="5" s="1"/>
  <c r="F11231" i="5" s="1"/>
  <c r="G11231" i="5" s="1"/>
  <c r="M11225" i="5"/>
  <c r="N11225" i="5"/>
  <c r="Q11225" i="5" s="1"/>
  <c r="F11225" i="5" s="1"/>
  <c r="G11225" i="5" s="1"/>
  <c r="M11217" i="5"/>
  <c r="N11217" i="5"/>
  <c r="Q11217" i="5" s="1"/>
  <c r="F11217" i="5" s="1"/>
  <c r="G11217" i="5" s="1"/>
  <c r="M11189" i="5"/>
  <c r="N11189" i="5"/>
  <c r="Q11189" i="5" s="1"/>
  <c r="F11189" i="5" s="1"/>
  <c r="G11189" i="5" s="1"/>
  <c r="M11222" i="5"/>
  <c r="N11222" i="5"/>
  <c r="Q11222" i="5" s="1"/>
  <c r="F11222" i="5" s="1"/>
  <c r="G11222" i="5" s="1"/>
  <c r="A11239" i="5"/>
  <c r="B11191" i="5"/>
  <c r="A11258" i="5"/>
  <c r="B11210" i="5"/>
  <c r="A11253" i="5"/>
  <c r="B11205" i="5"/>
  <c r="A11275" i="5"/>
  <c r="B11227" i="5"/>
  <c r="A11262" i="5"/>
  <c r="B11214" i="5"/>
  <c r="A11268" i="5"/>
  <c r="B11220" i="5"/>
  <c r="A11246" i="5"/>
  <c r="B11198" i="5"/>
  <c r="A11261" i="5"/>
  <c r="B11213" i="5"/>
  <c r="A11256" i="5"/>
  <c r="B11208" i="5"/>
  <c r="A11291" i="5"/>
  <c r="B11243" i="5"/>
  <c r="A11282" i="5"/>
  <c r="B11234" i="5"/>
  <c r="A11254" i="5"/>
  <c r="B11206" i="5"/>
  <c r="A11251" i="5"/>
  <c r="B11203" i="5"/>
  <c r="A11263" i="5"/>
  <c r="B11215" i="5"/>
  <c r="A11255" i="5"/>
  <c r="B11207" i="5"/>
  <c r="A11266" i="5"/>
  <c r="B11218" i="5"/>
  <c r="A11307" i="5"/>
  <c r="B11259" i="5"/>
  <c r="A11274" i="5"/>
  <c r="B11226" i="5"/>
  <c r="A11244" i="5"/>
  <c r="B11196" i="5"/>
  <c r="A11272" i="5"/>
  <c r="B11224" i="5"/>
  <c r="A11240" i="5"/>
  <c r="B11192" i="5"/>
  <c r="A11278" i="5"/>
  <c r="B11230" i="5"/>
  <c r="A11249" i="5"/>
  <c r="B11201" i="5"/>
  <c r="A11281" i="5"/>
  <c r="B11233" i="5"/>
  <c r="A11248" i="5"/>
  <c r="B11200" i="5"/>
  <c r="A11269" i="5"/>
  <c r="B11221" i="5"/>
  <c r="A11271" i="5"/>
  <c r="B11223" i="5"/>
  <c r="A11267" i="5"/>
  <c r="B11219" i="5"/>
  <c r="A11252" i="5"/>
  <c r="B11204" i="5"/>
  <c r="A11242" i="5"/>
  <c r="B11194" i="5"/>
  <c r="A11279" i="5"/>
  <c r="B11231" i="5"/>
  <c r="A11273" i="5"/>
  <c r="B11225" i="5"/>
  <c r="A11265" i="5"/>
  <c r="B11217" i="5"/>
  <c r="A11237" i="5"/>
  <c r="B11189" i="5"/>
  <c r="A11270" i="5"/>
  <c r="B11222" i="5"/>
  <c r="A11260" i="5"/>
  <c r="B11212" i="5"/>
  <c r="A11277" i="5"/>
  <c r="B11229" i="5"/>
  <c r="A11245" i="5"/>
  <c r="B11197" i="5"/>
  <c r="A11257" i="5"/>
  <c r="B11209" i="5"/>
  <c r="A11236" i="5"/>
  <c r="B11188" i="5"/>
  <c r="A11280" i="5"/>
  <c r="B11232" i="5"/>
  <c r="A11241" i="5"/>
  <c r="B11193" i="5"/>
  <c r="A11264" i="5"/>
  <c r="B11216" i="5"/>
  <c r="A11238" i="5"/>
  <c r="B11190" i="5"/>
  <c r="A11283" i="5"/>
  <c r="B11235" i="5"/>
  <c r="A11250" i="5"/>
  <c r="B11202" i="5"/>
  <c r="A11276" i="5"/>
  <c r="B11228" i="5"/>
  <c r="A11247" i="5"/>
  <c r="B11199" i="5"/>
  <c r="O11464" i="5" l="1"/>
  <c r="P11416" i="5"/>
  <c r="O11418" i="5"/>
  <c r="P11370" i="5"/>
  <c r="O11411" i="5"/>
  <c r="P11363" i="5"/>
  <c r="O11475" i="5"/>
  <c r="P11427" i="5"/>
  <c r="O11447" i="5"/>
  <c r="P11399" i="5"/>
  <c r="O11401" i="5"/>
  <c r="P11353" i="5"/>
  <c r="O11434" i="5"/>
  <c r="P11386" i="5"/>
  <c r="O11405" i="5"/>
  <c r="P11357" i="5"/>
  <c r="O11391" i="5"/>
  <c r="P11343" i="5"/>
  <c r="O11420" i="5"/>
  <c r="P11372" i="5"/>
  <c r="O11425" i="5"/>
  <c r="P11377" i="5"/>
  <c r="O11431" i="5"/>
  <c r="P11383" i="5"/>
  <c r="O11424" i="5"/>
  <c r="P11376" i="5"/>
  <c r="O11398" i="5"/>
  <c r="P11350" i="5"/>
  <c r="O11390" i="5"/>
  <c r="P11342" i="5"/>
  <c r="O11432" i="5"/>
  <c r="P11384" i="5"/>
  <c r="O11396" i="5"/>
  <c r="P11348" i="5"/>
  <c r="O11415" i="5"/>
  <c r="P11367" i="5"/>
  <c r="O11394" i="5"/>
  <c r="P11346" i="5"/>
  <c r="O11421" i="5"/>
  <c r="P11373" i="5"/>
  <c r="O11417" i="5"/>
  <c r="P11369" i="5"/>
  <c r="O11397" i="5"/>
  <c r="P11349" i="5"/>
  <c r="O11408" i="5"/>
  <c r="P11360" i="5"/>
  <c r="O11392" i="5"/>
  <c r="P11344" i="5"/>
  <c r="O11435" i="5"/>
  <c r="P11387" i="5"/>
  <c r="O11409" i="5"/>
  <c r="P11361" i="5"/>
  <c r="O11450" i="5"/>
  <c r="P11402" i="5"/>
  <c r="O11414" i="5"/>
  <c r="P11366" i="5"/>
  <c r="O11426" i="5"/>
  <c r="P11378" i="5"/>
  <c r="O11419" i="5"/>
  <c r="P11371" i="5"/>
  <c r="O11410" i="5"/>
  <c r="P11362" i="5"/>
  <c r="O11412" i="5"/>
  <c r="P11364" i="5"/>
  <c r="O11436" i="5"/>
  <c r="P11388" i="5"/>
  <c r="O11433" i="5"/>
  <c r="P11385" i="5"/>
  <c r="O11381" i="5"/>
  <c r="P11333" i="5"/>
  <c r="O11461" i="5"/>
  <c r="P11413" i="5"/>
  <c r="O11422" i="5"/>
  <c r="P11374" i="5"/>
  <c r="O11400" i="5"/>
  <c r="P11352" i="5"/>
  <c r="O11395" i="5"/>
  <c r="P11347" i="5"/>
  <c r="O11406" i="5"/>
  <c r="P11358" i="5"/>
  <c r="O11423" i="5"/>
  <c r="P11375" i="5"/>
  <c r="O11407" i="5"/>
  <c r="P11359" i="5"/>
  <c r="O11389" i="5"/>
  <c r="P11341" i="5"/>
  <c r="O11452" i="5"/>
  <c r="P11404" i="5"/>
  <c r="O11393" i="5"/>
  <c r="P11345" i="5"/>
  <c r="O11382" i="5"/>
  <c r="P11334" i="5"/>
  <c r="O11403" i="5"/>
  <c r="P11355" i="5"/>
  <c r="O11380" i="5"/>
  <c r="P11332" i="5"/>
  <c r="M11270" i="5"/>
  <c r="N11270" i="5"/>
  <c r="Q11270" i="5" s="1"/>
  <c r="F11270" i="5" s="1"/>
  <c r="G11270" i="5" s="1"/>
  <c r="M11240" i="5"/>
  <c r="N11240" i="5"/>
  <c r="Q11240" i="5" s="1"/>
  <c r="F11240" i="5" s="1"/>
  <c r="G11240" i="5" s="1"/>
  <c r="M11246" i="5"/>
  <c r="N11246" i="5"/>
  <c r="Q11246" i="5" s="1"/>
  <c r="F11246" i="5" s="1"/>
  <c r="G11246" i="5" s="1"/>
  <c r="M11241" i="5"/>
  <c r="N11241" i="5"/>
  <c r="Q11241" i="5" s="1"/>
  <c r="F11241" i="5" s="1"/>
  <c r="G11241" i="5" s="1"/>
  <c r="M11267" i="5"/>
  <c r="N11267" i="5"/>
  <c r="Q11267" i="5" s="1"/>
  <c r="F11267" i="5" s="1"/>
  <c r="G11267" i="5" s="1"/>
  <c r="M11263" i="5"/>
  <c r="N11263" i="5"/>
  <c r="Q11263" i="5" s="1"/>
  <c r="F11263" i="5" s="1"/>
  <c r="G11263" i="5" s="1"/>
  <c r="M11247" i="5"/>
  <c r="N11247" i="5"/>
  <c r="Q11247" i="5" s="1"/>
  <c r="F11247" i="5" s="1"/>
  <c r="G11247" i="5" s="1"/>
  <c r="M11280" i="5"/>
  <c r="N11280" i="5"/>
  <c r="Q11280" i="5" s="1"/>
  <c r="F11280" i="5" s="1"/>
  <c r="G11280" i="5" s="1"/>
  <c r="M11237" i="5"/>
  <c r="N11237" i="5"/>
  <c r="Q11237" i="5" s="1"/>
  <c r="F11237" i="5" s="1"/>
  <c r="G11237" i="5" s="1"/>
  <c r="M11271" i="5"/>
  <c r="N11271" i="5"/>
  <c r="Q11271" i="5" s="1"/>
  <c r="F11271" i="5" s="1"/>
  <c r="G11271" i="5" s="1"/>
  <c r="M11272" i="5"/>
  <c r="N11272" i="5"/>
  <c r="Q11272" i="5" s="1"/>
  <c r="F11272" i="5" s="1"/>
  <c r="G11272" i="5" s="1"/>
  <c r="M11251" i="5"/>
  <c r="N11251" i="5"/>
  <c r="Q11251" i="5" s="1"/>
  <c r="F11251" i="5" s="1"/>
  <c r="G11251" i="5" s="1"/>
  <c r="M11268" i="5"/>
  <c r="N11268" i="5"/>
  <c r="Q11268" i="5" s="1"/>
  <c r="F11268" i="5" s="1"/>
  <c r="G11268" i="5" s="1"/>
  <c r="M11252" i="5"/>
  <c r="N11252" i="5"/>
  <c r="Q11252" i="5" s="1"/>
  <c r="F11252" i="5" s="1"/>
  <c r="G11252" i="5" s="1"/>
  <c r="M11276" i="5"/>
  <c r="N11276" i="5"/>
  <c r="Q11276" i="5" s="1"/>
  <c r="F11276" i="5" s="1"/>
  <c r="G11276" i="5" s="1"/>
  <c r="M11236" i="5"/>
  <c r="N11236" i="5"/>
  <c r="Q11236" i="5" s="1"/>
  <c r="F11236" i="5" s="1"/>
  <c r="G11236" i="5" s="1"/>
  <c r="M11265" i="5"/>
  <c r="N11265" i="5"/>
  <c r="Q11265" i="5" s="1"/>
  <c r="F11265" i="5" s="1"/>
  <c r="G11265" i="5" s="1"/>
  <c r="M11269" i="5"/>
  <c r="N11269" i="5"/>
  <c r="Q11269" i="5" s="1"/>
  <c r="F11269" i="5" s="1"/>
  <c r="G11269" i="5" s="1"/>
  <c r="M11244" i="5"/>
  <c r="N11244" i="5"/>
  <c r="Q11244" i="5" s="1"/>
  <c r="F11244" i="5" s="1"/>
  <c r="G11244" i="5" s="1"/>
  <c r="M11254" i="5"/>
  <c r="N11254" i="5"/>
  <c r="Q11254" i="5" s="1"/>
  <c r="F11254" i="5" s="1"/>
  <c r="G11254" i="5" s="1"/>
  <c r="M11262" i="5"/>
  <c r="N11262" i="5"/>
  <c r="Q11262" i="5" s="1"/>
  <c r="F11262" i="5" s="1"/>
  <c r="G11262" i="5" s="1"/>
  <c r="M11264" i="5"/>
  <c r="N11264" i="5"/>
  <c r="Q11264" i="5" s="1"/>
  <c r="F11264" i="5" s="1"/>
  <c r="G11264" i="5" s="1"/>
  <c r="M11278" i="5"/>
  <c r="N11278" i="5"/>
  <c r="Q11278" i="5" s="1"/>
  <c r="F11278" i="5" s="1"/>
  <c r="G11278" i="5" s="1"/>
  <c r="M11261" i="5"/>
  <c r="N11261" i="5"/>
  <c r="Q11261" i="5" s="1"/>
  <c r="F11261" i="5" s="1"/>
  <c r="G11261" i="5" s="1"/>
  <c r="M11239" i="5"/>
  <c r="N11239" i="5"/>
  <c r="Q11239" i="5" s="1"/>
  <c r="F11239" i="5" s="1"/>
  <c r="G11239" i="5" s="1"/>
  <c r="M11250" i="5"/>
  <c r="N11250" i="5"/>
  <c r="Q11250" i="5" s="1"/>
  <c r="F11250" i="5" s="1"/>
  <c r="G11250" i="5" s="1"/>
  <c r="M11257" i="5"/>
  <c r="N11257" i="5"/>
  <c r="Q11257" i="5" s="1"/>
  <c r="F11257" i="5" s="1"/>
  <c r="G11257" i="5" s="1"/>
  <c r="M11273" i="5"/>
  <c r="N11273" i="5"/>
  <c r="Q11273" i="5" s="1"/>
  <c r="F11273" i="5" s="1"/>
  <c r="G11273" i="5" s="1"/>
  <c r="M11248" i="5"/>
  <c r="N11248" i="5"/>
  <c r="Q11248" i="5" s="1"/>
  <c r="F11248" i="5" s="1"/>
  <c r="G11248" i="5" s="1"/>
  <c r="M11274" i="5"/>
  <c r="N11274" i="5"/>
  <c r="Q11274" i="5" s="1"/>
  <c r="F11274" i="5" s="1"/>
  <c r="G11274" i="5" s="1"/>
  <c r="M11282" i="5"/>
  <c r="N11282" i="5"/>
  <c r="Q11282" i="5" s="1"/>
  <c r="F11282" i="5" s="1"/>
  <c r="G11282" i="5" s="1"/>
  <c r="M11275" i="5"/>
  <c r="N11275" i="5"/>
  <c r="Q11275" i="5" s="1"/>
  <c r="F11275" i="5" s="1"/>
  <c r="G11275" i="5" s="1"/>
  <c r="M11260" i="5"/>
  <c r="N11260" i="5"/>
  <c r="Q11260" i="5" s="1"/>
  <c r="F11260" i="5" s="1"/>
  <c r="G11260" i="5" s="1"/>
  <c r="M11255" i="5"/>
  <c r="N11255" i="5"/>
  <c r="Q11255" i="5" s="1"/>
  <c r="F11255" i="5" s="1"/>
  <c r="G11255" i="5" s="1"/>
  <c r="M11283" i="5"/>
  <c r="N11283" i="5"/>
  <c r="Q11283" i="5" s="1"/>
  <c r="F11283" i="5" s="1"/>
  <c r="G11283" i="5" s="1"/>
  <c r="M11245" i="5"/>
  <c r="N11245" i="5"/>
  <c r="Q11245" i="5" s="1"/>
  <c r="F11245" i="5" s="1"/>
  <c r="G11245" i="5" s="1"/>
  <c r="M11279" i="5"/>
  <c r="N11279" i="5"/>
  <c r="Q11279" i="5" s="1"/>
  <c r="F11279" i="5" s="1"/>
  <c r="G11279" i="5" s="1"/>
  <c r="M11281" i="5"/>
  <c r="N11281" i="5"/>
  <c r="Q11281" i="5" s="1"/>
  <c r="F11281" i="5" s="1"/>
  <c r="G11281" i="5" s="1"/>
  <c r="M11307" i="5"/>
  <c r="N11307" i="5"/>
  <c r="Q11307" i="5" s="1"/>
  <c r="F11307" i="5" s="1"/>
  <c r="G11307" i="5" s="1"/>
  <c r="M11291" i="5"/>
  <c r="N11291" i="5"/>
  <c r="Q11291" i="5" s="1"/>
  <c r="F11291" i="5" s="1"/>
  <c r="G11291" i="5" s="1"/>
  <c r="M11253" i="5"/>
  <c r="N11253" i="5"/>
  <c r="Q11253" i="5" s="1"/>
  <c r="F11253" i="5" s="1"/>
  <c r="G11253" i="5" s="1"/>
  <c r="M11238" i="5"/>
  <c r="N11238" i="5"/>
  <c r="Q11238" i="5" s="1"/>
  <c r="F11238" i="5" s="1"/>
  <c r="G11238" i="5" s="1"/>
  <c r="M11277" i="5"/>
  <c r="N11277" i="5"/>
  <c r="Q11277" i="5" s="1"/>
  <c r="F11277" i="5" s="1"/>
  <c r="G11277" i="5" s="1"/>
  <c r="M11242" i="5"/>
  <c r="N11242" i="5"/>
  <c r="Q11242" i="5" s="1"/>
  <c r="F11242" i="5" s="1"/>
  <c r="G11242" i="5" s="1"/>
  <c r="M11249" i="5"/>
  <c r="N11249" i="5"/>
  <c r="Q11249" i="5" s="1"/>
  <c r="F11249" i="5" s="1"/>
  <c r="G11249" i="5" s="1"/>
  <c r="M11266" i="5"/>
  <c r="N11266" i="5"/>
  <c r="Q11266" i="5" s="1"/>
  <c r="F11266" i="5" s="1"/>
  <c r="G11266" i="5" s="1"/>
  <c r="M11256" i="5"/>
  <c r="N11256" i="5"/>
  <c r="Q11256" i="5" s="1"/>
  <c r="F11256" i="5" s="1"/>
  <c r="G11256" i="5" s="1"/>
  <c r="M11258" i="5"/>
  <c r="N11258" i="5"/>
  <c r="Q11258" i="5" s="1"/>
  <c r="F11258" i="5" s="1"/>
  <c r="G11258" i="5" s="1"/>
  <c r="A11295" i="5"/>
  <c r="B11247" i="5"/>
  <c r="A11328" i="5"/>
  <c r="B11280" i="5"/>
  <c r="A11285" i="5"/>
  <c r="B11237" i="5"/>
  <c r="A11319" i="5"/>
  <c r="B11271" i="5"/>
  <c r="A11320" i="5"/>
  <c r="B11272" i="5"/>
  <c r="A11299" i="5"/>
  <c r="B11251" i="5"/>
  <c r="A11316" i="5"/>
  <c r="B11268" i="5"/>
  <c r="A11324" i="5"/>
  <c r="B11276" i="5"/>
  <c r="A11284" i="5"/>
  <c r="B11236" i="5"/>
  <c r="A11313" i="5"/>
  <c r="B11265" i="5"/>
  <c r="A11317" i="5"/>
  <c r="B11269" i="5"/>
  <c r="A11292" i="5"/>
  <c r="B11244" i="5"/>
  <c r="A11302" i="5"/>
  <c r="B11254" i="5"/>
  <c r="A11310" i="5"/>
  <c r="B11262" i="5"/>
  <c r="A11298" i="5"/>
  <c r="B11250" i="5"/>
  <c r="A11321" i="5"/>
  <c r="B11273" i="5"/>
  <c r="A11331" i="5"/>
  <c r="B11283" i="5"/>
  <c r="A11293" i="5"/>
  <c r="B11245" i="5"/>
  <c r="A11327" i="5"/>
  <c r="B11279" i="5"/>
  <c r="A11329" i="5"/>
  <c r="B11281" i="5"/>
  <c r="A11355" i="5"/>
  <c r="B11307" i="5"/>
  <c r="A11339" i="5"/>
  <c r="B11291" i="5"/>
  <c r="A11301" i="5"/>
  <c r="B11253" i="5"/>
  <c r="A11305" i="5"/>
  <c r="B11257" i="5"/>
  <c r="A11322" i="5"/>
  <c r="B11274" i="5"/>
  <c r="A11330" i="5"/>
  <c r="B11282" i="5"/>
  <c r="A11323" i="5"/>
  <c r="B11275" i="5"/>
  <c r="A11286" i="5"/>
  <c r="B11238" i="5"/>
  <c r="A11325" i="5"/>
  <c r="B11277" i="5"/>
  <c r="A11290" i="5"/>
  <c r="B11242" i="5"/>
  <c r="A11297" i="5"/>
  <c r="B11249" i="5"/>
  <c r="A11314" i="5"/>
  <c r="B11266" i="5"/>
  <c r="A11304" i="5"/>
  <c r="B11256" i="5"/>
  <c r="A11306" i="5"/>
  <c r="B11258" i="5"/>
  <c r="A11289" i="5"/>
  <c r="B11241" i="5"/>
  <c r="A11318" i="5"/>
  <c r="B11270" i="5"/>
  <c r="A11315" i="5"/>
  <c r="B11267" i="5"/>
  <c r="A11288" i="5"/>
  <c r="B11240" i="5"/>
  <c r="A11311" i="5"/>
  <c r="B11263" i="5"/>
  <c r="A11294" i="5"/>
  <c r="B11246" i="5"/>
  <c r="A11296" i="5"/>
  <c r="B11248" i="5"/>
  <c r="A11312" i="5"/>
  <c r="B11264" i="5"/>
  <c r="A11308" i="5"/>
  <c r="B11260" i="5"/>
  <c r="A11300" i="5"/>
  <c r="B11252" i="5"/>
  <c r="A11326" i="5"/>
  <c r="B11278" i="5"/>
  <c r="A11303" i="5"/>
  <c r="B11255" i="5"/>
  <c r="A11309" i="5"/>
  <c r="B11261" i="5"/>
  <c r="A11287" i="5"/>
  <c r="B11239" i="5"/>
  <c r="O11462" i="5" l="1"/>
  <c r="P11414" i="5"/>
  <c r="O11465" i="5"/>
  <c r="P11417" i="5"/>
  <c r="O11428" i="5"/>
  <c r="P11380" i="5"/>
  <c r="O11498" i="5"/>
  <c r="P11450" i="5"/>
  <c r="O11449" i="5"/>
  <c r="P11401" i="5"/>
  <c r="O11441" i="5"/>
  <c r="P11393" i="5"/>
  <c r="O11448" i="5"/>
  <c r="P11400" i="5"/>
  <c r="O11458" i="5"/>
  <c r="P11410" i="5"/>
  <c r="O11440" i="5"/>
  <c r="P11392" i="5"/>
  <c r="O11444" i="5"/>
  <c r="P11396" i="5"/>
  <c r="O11468" i="5"/>
  <c r="P11420" i="5"/>
  <c r="O11459" i="5"/>
  <c r="P11411" i="5"/>
  <c r="O11469" i="5"/>
  <c r="P11421" i="5"/>
  <c r="O11430" i="5"/>
  <c r="P11382" i="5"/>
  <c r="O11460" i="5"/>
  <c r="P11412" i="5"/>
  <c r="O11483" i="5"/>
  <c r="P11435" i="5"/>
  <c r="O11463" i="5"/>
  <c r="P11415" i="5"/>
  <c r="O11473" i="5"/>
  <c r="P11425" i="5"/>
  <c r="O11523" i="5"/>
  <c r="P11475" i="5"/>
  <c r="O11455" i="5"/>
  <c r="P11407" i="5"/>
  <c r="O11482" i="5"/>
  <c r="P11434" i="5"/>
  <c r="O11471" i="5"/>
  <c r="P11423" i="5"/>
  <c r="O11472" i="5"/>
  <c r="P11424" i="5"/>
  <c r="O11443" i="5"/>
  <c r="P11395" i="5"/>
  <c r="O11500" i="5"/>
  <c r="P11452" i="5"/>
  <c r="O11470" i="5"/>
  <c r="P11422" i="5"/>
  <c r="O11467" i="5"/>
  <c r="P11419" i="5"/>
  <c r="O11456" i="5"/>
  <c r="P11408" i="5"/>
  <c r="O11480" i="5"/>
  <c r="P11432" i="5"/>
  <c r="O11439" i="5"/>
  <c r="P11391" i="5"/>
  <c r="O11466" i="5"/>
  <c r="P11418" i="5"/>
  <c r="O11429" i="5"/>
  <c r="P11381" i="5"/>
  <c r="O11446" i="5"/>
  <c r="P11398" i="5"/>
  <c r="O11481" i="5"/>
  <c r="P11433" i="5"/>
  <c r="O11451" i="5"/>
  <c r="P11403" i="5"/>
  <c r="O11454" i="5"/>
  <c r="P11406" i="5"/>
  <c r="O11484" i="5"/>
  <c r="P11436" i="5"/>
  <c r="O11457" i="5"/>
  <c r="P11409" i="5"/>
  <c r="O11442" i="5"/>
  <c r="P11394" i="5"/>
  <c r="O11479" i="5"/>
  <c r="P11431" i="5"/>
  <c r="O11495" i="5"/>
  <c r="P11447" i="5"/>
  <c r="O11437" i="5"/>
  <c r="P11389" i="5"/>
  <c r="O11509" i="5"/>
  <c r="P11461" i="5"/>
  <c r="O11474" i="5"/>
  <c r="P11426" i="5"/>
  <c r="O11445" i="5"/>
  <c r="P11397" i="5"/>
  <c r="O11438" i="5"/>
  <c r="P11390" i="5"/>
  <c r="O11453" i="5"/>
  <c r="P11405" i="5"/>
  <c r="O11512" i="5"/>
  <c r="P11464" i="5"/>
  <c r="M11286" i="5"/>
  <c r="N11286" i="5"/>
  <c r="Q11286" i="5" s="1"/>
  <c r="F11286" i="5" s="1"/>
  <c r="G11286" i="5" s="1"/>
  <c r="M11312" i="5"/>
  <c r="N11312" i="5"/>
  <c r="Q11312" i="5" s="1"/>
  <c r="F11312" i="5" s="1"/>
  <c r="G11312" i="5" s="1"/>
  <c r="M11289" i="5"/>
  <c r="N11289" i="5"/>
  <c r="Q11289" i="5" s="1"/>
  <c r="F11289" i="5" s="1"/>
  <c r="G11289" i="5" s="1"/>
  <c r="M11355" i="5"/>
  <c r="N11355" i="5"/>
  <c r="Q11355" i="5" s="1"/>
  <c r="F11355" i="5" s="1"/>
  <c r="G11355" i="5" s="1"/>
  <c r="M11310" i="5"/>
  <c r="N11310" i="5"/>
  <c r="Q11310" i="5" s="1"/>
  <c r="F11310" i="5" s="1"/>
  <c r="G11310" i="5" s="1"/>
  <c r="M11316" i="5"/>
  <c r="N11316" i="5"/>
  <c r="Q11316" i="5" s="1"/>
  <c r="F11316" i="5" s="1"/>
  <c r="G11316" i="5" s="1"/>
  <c r="M11287" i="5"/>
  <c r="N11287" i="5"/>
  <c r="Q11287" i="5" s="1"/>
  <c r="F11287" i="5" s="1"/>
  <c r="G11287" i="5" s="1"/>
  <c r="M11296" i="5"/>
  <c r="N11296" i="5"/>
  <c r="Q11296" i="5" s="1"/>
  <c r="F11296" i="5" s="1"/>
  <c r="G11296" i="5" s="1"/>
  <c r="M11306" i="5"/>
  <c r="N11306" i="5"/>
  <c r="Q11306" i="5" s="1"/>
  <c r="F11306" i="5" s="1"/>
  <c r="G11306" i="5" s="1"/>
  <c r="M11323" i="5"/>
  <c r="N11323" i="5"/>
  <c r="Q11323" i="5" s="1"/>
  <c r="F11323" i="5" s="1"/>
  <c r="G11323" i="5" s="1"/>
  <c r="M11329" i="5"/>
  <c r="N11329" i="5"/>
  <c r="Q11329" i="5" s="1"/>
  <c r="F11329" i="5" s="1"/>
  <c r="G11329" i="5" s="1"/>
  <c r="M11302" i="5"/>
  <c r="N11302" i="5"/>
  <c r="Q11302" i="5" s="1"/>
  <c r="F11302" i="5" s="1"/>
  <c r="G11302" i="5" s="1"/>
  <c r="M11299" i="5"/>
  <c r="N11299" i="5"/>
  <c r="Q11299" i="5" s="1"/>
  <c r="F11299" i="5" s="1"/>
  <c r="G11299" i="5" s="1"/>
  <c r="M11325" i="5"/>
  <c r="N11325" i="5"/>
  <c r="Q11325" i="5" s="1"/>
  <c r="F11325" i="5" s="1"/>
  <c r="G11325" i="5" s="1"/>
  <c r="M11309" i="5"/>
  <c r="N11309" i="5"/>
  <c r="Q11309" i="5" s="1"/>
  <c r="F11309" i="5" s="1"/>
  <c r="G11309" i="5" s="1"/>
  <c r="M11294" i="5"/>
  <c r="N11294" i="5"/>
  <c r="Q11294" i="5" s="1"/>
  <c r="F11294" i="5" s="1"/>
  <c r="G11294" i="5" s="1"/>
  <c r="M11304" i="5"/>
  <c r="N11304" i="5"/>
  <c r="Q11304" i="5" s="1"/>
  <c r="F11304" i="5" s="1"/>
  <c r="G11304" i="5" s="1"/>
  <c r="M11330" i="5"/>
  <c r="N11330" i="5"/>
  <c r="Q11330" i="5" s="1"/>
  <c r="F11330" i="5" s="1"/>
  <c r="G11330" i="5" s="1"/>
  <c r="M11327" i="5"/>
  <c r="N11327" i="5"/>
  <c r="Q11327" i="5" s="1"/>
  <c r="F11327" i="5" s="1"/>
  <c r="G11327" i="5" s="1"/>
  <c r="M11292" i="5"/>
  <c r="N11292" i="5"/>
  <c r="Q11292" i="5" s="1"/>
  <c r="F11292" i="5" s="1"/>
  <c r="G11292" i="5" s="1"/>
  <c r="M11320" i="5"/>
  <c r="N11320" i="5"/>
  <c r="Q11320" i="5" s="1"/>
  <c r="F11320" i="5" s="1"/>
  <c r="G11320" i="5" s="1"/>
  <c r="M11318" i="5"/>
  <c r="N11318" i="5"/>
  <c r="Q11318" i="5" s="1"/>
  <c r="F11318" i="5" s="1"/>
  <c r="G11318" i="5" s="1"/>
  <c r="M11298" i="5"/>
  <c r="N11298" i="5"/>
  <c r="Q11298" i="5" s="1"/>
  <c r="F11298" i="5" s="1"/>
  <c r="G11298" i="5" s="1"/>
  <c r="M11295" i="5"/>
  <c r="N11295" i="5"/>
  <c r="Q11295" i="5" s="1"/>
  <c r="F11295" i="5" s="1"/>
  <c r="G11295" i="5" s="1"/>
  <c r="M11303" i="5"/>
  <c r="N11303" i="5"/>
  <c r="Q11303" i="5" s="1"/>
  <c r="F11303" i="5" s="1"/>
  <c r="G11303" i="5" s="1"/>
  <c r="M11311" i="5"/>
  <c r="N11311" i="5"/>
  <c r="Q11311" i="5" s="1"/>
  <c r="F11311" i="5" s="1"/>
  <c r="G11311" i="5" s="1"/>
  <c r="M11314" i="5"/>
  <c r="N11314" i="5"/>
  <c r="Q11314" i="5" s="1"/>
  <c r="F11314" i="5" s="1"/>
  <c r="G11314" i="5" s="1"/>
  <c r="M11322" i="5"/>
  <c r="N11322" i="5"/>
  <c r="Q11322" i="5" s="1"/>
  <c r="F11322" i="5" s="1"/>
  <c r="G11322" i="5" s="1"/>
  <c r="M11293" i="5"/>
  <c r="N11293" i="5"/>
  <c r="Q11293" i="5" s="1"/>
  <c r="F11293" i="5" s="1"/>
  <c r="G11293" i="5" s="1"/>
  <c r="M11317" i="5"/>
  <c r="N11317" i="5"/>
  <c r="Q11317" i="5" s="1"/>
  <c r="F11317" i="5" s="1"/>
  <c r="G11317" i="5" s="1"/>
  <c r="M11319" i="5"/>
  <c r="N11319" i="5"/>
  <c r="Q11319" i="5" s="1"/>
  <c r="F11319" i="5" s="1"/>
  <c r="G11319" i="5" s="1"/>
  <c r="M11308" i="5"/>
  <c r="N11308" i="5"/>
  <c r="Q11308" i="5" s="1"/>
  <c r="F11308" i="5" s="1"/>
  <c r="G11308" i="5" s="1"/>
  <c r="M11339" i="5"/>
  <c r="N11339" i="5"/>
  <c r="Q11339" i="5" s="1"/>
  <c r="F11339" i="5" s="1"/>
  <c r="G11339" i="5" s="1"/>
  <c r="M11324" i="5"/>
  <c r="N11324" i="5"/>
  <c r="Q11324" i="5" s="1"/>
  <c r="F11324" i="5" s="1"/>
  <c r="G11324" i="5" s="1"/>
  <c r="M11326" i="5"/>
  <c r="N11326" i="5"/>
  <c r="Q11326" i="5" s="1"/>
  <c r="F11326" i="5" s="1"/>
  <c r="G11326" i="5" s="1"/>
  <c r="M11288" i="5"/>
  <c r="N11288" i="5"/>
  <c r="Q11288" i="5" s="1"/>
  <c r="F11288" i="5" s="1"/>
  <c r="G11288" i="5" s="1"/>
  <c r="M11297" i="5"/>
  <c r="N11297" i="5"/>
  <c r="Q11297" i="5" s="1"/>
  <c r="F11297" i="5" s="1"/>
  <c r="G11297" i="5" s="1"/>
  <c r="M11305" i="5"/>
  <c r="N11305" i="5"/>
  <c r="Q11305" i="5" s="1"/>
  <c r="F11305" i="5" s="1"/>
  <c r="G11305" i="5" s="1"/>
  <c r="M11331" i="5"/>
  <c r="N11331" i="5"/>
  <c r="Q11331" i="5" s="1"/>
  <c r="F11331" i="5" s="1"/>
  <c r="G11331" i="5" s="1"/>
  <c r="M11313" i="5"/>
  <c r="N11313" i="5"/>
  <c r="Q11313" i="5" s="1"/>
  <c r="F11313" i="5" s="1"/>
  <c r="G11313" i="5" s="1"/>
  <c r="M11285" i="5"/>
  <c r="N11285" i="5"/>
  <c r="Q11285" i="5" s="1"/>
  <c r="F11285" i="5" s="1"/>
  <c r="G11285" i="5" s="1"/>
  <c r="M11300" i="5"/>
  <c r="N11300" i="5"/>
  <c r="Q11300" i="5" s="1"/>
  <c r="F11300" i="5" s="1"/>
  <c r="G11300" i="5" s="1"/>
  <c r="M11315" i="5"/>
  <c r="N11315" i="5"/>
  <c r="Q11315" i="5" s="1"/>
  <c r="F11315" i="5" s="1"/>
  <c r="G11315" i="5" s="1"/>
  <c r="M11290" i="5"/>
  <c r="N11290" i="5"/>
  <c r="Q11290" i="5" s="1"/>
  <c r="F11290" i="5" s="1"/>
  <c r="G11290" i="5" s="1"/>
  <c r="M11301" i="5"/>
  <c r="N11301" i="5"/>
  <c r="Q11301" i="5" s="1"/>
  <c r="F11301" i="5" s="1"/>
  <c r="G11301" i="5" s="1"/>
  <c r="M11321" i="5"/>
  <c r="N11321" i="5"/>
  <c r="Q11321" i="5" s="1"/>
  <c r="F11321" i="5" s="1"/>
  <c r="G11321" i="5" s="1"/>
  <c r="M11284" i="5"/>
  <c r="N11284" i="5"/>
  <c r="Q11284" i="5" s="1"/>
  <c r="F11284" i="5" s="1"/>
  <c r="G11284" i="5" s="1"/>
  <c r="M11328" i="5"/>
  <c r="N11328" i="5"/>
  <c r="Q11328" i="5" s="1"/>
  <c r="F11328" i="5" s="1"/>
  <c r="G11328" i="5" s="1"/>
  <c r="A11360" i="5"/>
  <c r="B11312" i="5"/>
  <c r="A11337" i="5"/>
  <c r="B11289" i="5"/>
  <c r="A11334" i="5"/>
  <c r="B11286" i="5"/>
  <c r="A11403" i="5"/>
  <c r="B11355" i="5"/>
  <c r="A11358" i="5"/>
  <c r="B11310" i="5"/>
  <c r="A11364" i="5"/>
  <c r="B11316" i="5"/>
  <c r="A11357" i="5"/>
  <c r="B11309" i="5"/>
  <c r="A11342" i="5"/>
  <c r="B11294" i="5"/>
  <c r="A11352" i="5"/>
  <c r="B11304" i="5"/>
  <c r="A11378" i="5"/>
  <c r="B11330" i="5"/>
  <c r="A11375" i="5"/>
  <c r="B11327" i="5"/>
  <c r="A11340" i="5"/>
  <c r="B11292" i="5"/>
  <c r="A11368" i="5"/>
  <c r="B11320" i="5"/>
  <c r="A11359" i="5"/>
  <c r="B11311" i="5"/>
  <c r="A11374" i="5"/>
  <c r="B11326" i="5"/>
  <c r="A11336" i="5"/>
  <c r="B11288" i="5"/>
  <c r="A11345" i="5"/>
  <c r="B11297" i="5"/>
  <c r="A11353" i="5"/>
  <c r="B11305" i="5"/>
  <c r="A11379" i="5"/>
  <c r="B11331" i="5"/>
  <c r="A11361" i="5"/>
  <c r="B11313" i="5"/>
  <c r="A11333" i="5"/>
  <c r="B11285" i="5"/>
  <c r="A11335" i="5"/>
  <c r="B11287" i="5"/>
  <c r="A11344" i="5"/>
  <c r="B11296" i="5"/>
  <c r="A11354" i="5"/>
  <c r="B11306" i="5"/>
  <c r="A11371" i="5"/>
  <c r="B11323" i="5"/>
  <c r="A11377" i="5"/>
  <c r="B11329" i="5"/>
  <c r="A11350" i="5"/>
  <c r="B11302" i="5"/>
  <c r="A11347" i="5"/>
  <c r="B11299" i="5"/>
  <c r="A11351" i="5"/>
  <c r="B11303" i="5"/>
  <c r="A11362" i="5"/>
  <c r="B11314" i="5"/>
  <c r="A11341" i="5"/>
  <c r="B11293" i="5"/>
  <c r="A11365" i="5"/>
  <c r="B11317" i="5"/>
  <c r="A11367" i="5"/>
  <c r="B11319" i="5"/>
  <c r="A11348" i="5"/>
  <c r="B11300" i="5"/>
  <c r="A11363" i="5"/>
  <c r="B11315" i="5"/>
  <c r="A11338" i="5"/>
  <c r="B11290" i="5"/>
  <c r="A11349" i="5"/>
  <c r="B11301" i="5"/>
  <c r="A11369" i="5"/>
  <c r="B11321" i="5"/>
  <c r="A11332" i="5"/>
  <c r="B11284" i="5"/>
  <c r="A11376" i="5"/>
  <c r="B11328" i="5"/>
  <c r="A11370" i="5"/>
  <c r="B11322" i="5"/>
  <c r="A11356" i="5"/>
  <c r="B11308" i="5"/>
  <c r="A11366" i="5"/>
  <c r="B11318" i="5"/>
  <c r="A11373" i="5"/>
  <c r="B11325" i="5"/>
  <c r="A11387" i="5"/>
  <c r="B11339" i="5"/>
  <c r="A11346" i="5"/>
  <c r="B11298" i="5"/>
  <c r="A11372" i="5"/>
  <c r="B11324" i="5"/>
  <c r="A11343" i="5"/>
  <c r="B11295" i="5"/>
  <c r="O11560" i="5" l="1"/>
  <c r="P11512" i="5"/>
  <c r="O11543" i="5"/>
  <c r="P11495" i="5"/>
  <c r="O11529" i="5"/>
  <c r="P11481" i="5"/>
  <c r="O11503" i="5"/>
  <c r="P11455" i="5"/>
  <c r="O11517" i="5"/>
  <c r="P11469" i="5"/>
  <c r="O11489" i="5"/>
  <c r="P11441" i="5"/>
  <c r="O11571" i="5"/>
  <c r="P11523" i="5"/>
  <c r="O11501" i="5"/>
  <c r="P11453" i="5"/>
  <c r="O11507" i="5"/>
  <c r="P11459" i="5"/>
  <c r="O11493" i="5"/>
  <c r="P11445" i="5"/>
  <c r="O11505" i="5"/>
  <c r="P11457" i="5"/>
  <c r="O11514" i="5"/>
  <c r="P11466" i="5"/>
  <c r="O11491" i="5"/>
  <c r="P11443" i="5"/>
  <c r="O11511" i="5"/>
  <c r="P11463" i="5"/>
  <c r="O11492" i="5"/>
  <c r="P11444" i="5"/>
  <c r="O11476" i="5"/>
  <c r="P11428" i="5"/>
  <c r="O11485" i="5"/>
  <c r="P11437" i="5"/>
  <c r="O11499" i="5"/>
  <c r="P11451" i="5"/>
  <c r="O11504" i="5"/>
  <c r="P11456" i="5"/>
  <c r="O11530" i="5"/>
  <c r="P11482" i="5"/>
  <c r="O11478" i="5"/>
  <c r="P11430" i="5"/>
  <c r="O11496" i="5"/>
  <c r="P11448" i="5"/>
  <c r="O11527" i="5"/>
  <c r="P11479" i="5"/>
  <c r="O11494" i="5"/>
  <c r="P11446" i="5"/>
  <c r="O11518" i="5"/>
  <c r="P11470" i="5"/>
  <c r="O11497" i="5"/>
  <c r="P11449" i="5"/>
  <c r="O11486" i="5"/>
  <c r="P11438" i="5"/>
  <c r="O11490" i="5"/>
  <c r="P11442" i="5"/>
  <c r="O11477" i="5"/>
  <c r="P11429" i="5"/>
  <c r="O11548" i="5"/>
  <c r="P11500" i="5"/>
  <c r="O11521" i="5"/>
  <c r="P11473" i="5"/>
  <c r="O11516" i="5"/>
  <c r="P11468" i="5"/>
  <c r="O11546" i="5"/>
  <c r="P11498" i="5"/>
  <c r="O11522" i="5"/>
  <c r="P11474" i="5"/>
  <c r="O11532" i="5"/>
  <c r="P11484" i="5"/>
  <c r="O11487" i="5"/>
  <c r="P11439" i="5"/>
  <c r="O11520" i="5"/>
  <c r="P11472" i="5"/>
  <c r="O11531" i="5"/>
  <c r="P11483" i="5"/>
  <c r="O11488" i="5"/>
  <c r="P11440" i="5"/>
  <c r="O11513" i="5"/>
  <c r="P11465" i="5"/>
  <c r="O11515" i="5"/>
  <c r="P11467" i="5"/>
  <c r="O11557" i="5"/>
  <c r="P11509" i="5"/>
  <c r="O11502" i="5"/>
  <c r="P11454" i="5"/>
  <c r="O11528" i="5"/>
  <c r="P11480" i="5"/>
  <c r="O11519" i="5"/>
  <c r="P11471" i="5"/>
  <c r="O11508" i="5"/>
  <c r="P11460" i="5"/>
  <c r="O11506" i="5"/>
  <c r="P11458" i="5"/>
  <c r="O11510" i="5"/>
  <c r="P11462" i="5"/>
  <c r="M11363" i="5"/>
  <c r="N11363" i="5"/>
  <c r="Q11363" i="5" s="1"/>
  <c r="F11363" i="5" s="1"/>
  <c r="G11363" i="5" s="1"/>
  <c r="M11347" i="5"/>
  <c r="N11347" i="5"/>
  <c r="Q11347" i="5" s="1"/>
  <c r="F11347" i="5" s="1"/>
  <c r="G11347" i="5" s="1"/>
  <c r="M11333" i="5"/>
  <c r="N11333" i="5"/>
  <c r="Q11333" i="5" s="1"/>
  <c r="F11333" i="5" s="1"/>
  <c r="G11333" i="5" s="1"/>
  <c r="M11359" i="5"/>
  <c r="N11359" i="5"/>
  <c r="Q11359" i="5" s="1"/>
  <c r="F11359" i="5" s="1"/>
  <c r="G11359" i="5" s="1"/>
  <c r="M11356" i="5"/>
  <c r="N11356" i="5"/>
  <c r="Q11356" i="5" s="1"/>
  <c r="F11356" i="5" s="1"/>
  <c r="G11356" i="5" s="1"/>
  <c r="M11357" i="5"/>
  <c r="N11357" i="5"/>
  <c r="Q11357" i="5" s="1"/>
  <c r="F11357" i="5" s="1"/>
  <c r="G11357" i="5" s="1"/>
  <c r="M11343" i="5"/>
  <c r="N11343" i="5"/>
  <c r="Q11343" i="5" s="1"/>
  <c r="F11343" i="5" s="1"/>
  <c r="G11343" i="5" s="1"/>
  <c r="M11370" i="5"/>
  <c r="N11370" i="5"/>
  <c r="Q11370" i="5" s="1"/>
  <c r="F11370" i="5" s="1"/>
  <c r="G11370" i="5" s="1"/>
  <c r="M11348" i="5"/>
  <c r="N11348" i="5"/>
  <c r="Q11348" i="5" s="1"/>
  <c r="F11348" i="5" s="1"/>
  <c r="G11348" i="5" s="1"/>
  <c r="M11350" i="5"/>
  <c r="N11350" i="5"/>
  <c r="Q11350" i="5" s="1"/>
  <c r="F11350" i="5" s="1"/>
  <c r="G11350" i="5" s="1"/>
  <c r="M11361" i="5"/>
  <c r="N11361" i="5"/>
  <c r="Q11361" i="5" s="1"/>
  <c r="F11361" i="5" s="1"/>
  <c r="G11361" i="5" s="1"/>
  <c r="M11368" i="5"/>
  <c r="N11368" i="5"/>
  <c r="Q11368" i="5" s="1"/>
  <c r="F11368" i="5" s="1"/>
  <c r="G11368" i="5" s="1"/>
  <c r="M11364" i="5"/>
  <c r="N11364" i="5"/>
  <c r="Q11364" i="5" s="1"/>
  <c r="F11364" i="5" s="1"/>
  <c r="G11364" i="5" s="1"/>
  <c r="M11335" i="5"/>
  <c r="N11335" i="5"/>
  <c r="Q11335" i="5" s="1"/>
  <c r="F11335" i="5" s="1"/>
  <c r="G11335" i="5" s="1"/>
  <c r="M11366" i="5"/>
  <c r="N11366" i="5"/>
  <c r="Q11366" i="5" s="1"/>
  <c r="F11366" i="5" s="1"/>
  <c r="G11366" i="5" s="1"/>
  <c r="M11372" i="5"/>
  <c r="N11372" i="5"/>
  <c r="Q11372" i="5" s="1"/>
  <c r="F11372" i="5" s="1"/>
  <c r="G11372" i="5" s="1"/>
  <c r="M11376" i="5"/>
  <c r="N11376" i="5"/>
  <c r="Q11376" i="5" s="1"/>
  <c r="F11376" i="5" s="1"/>
  <c r="G11376" i="5" s="1"/>
  <c r="M11367" i="5"/>
  <c r="N11367" i="5"/>
  <c r="Q11367" i="5" s="1"/>
  <c r="F11367" i="5" s="1"/>
  <c r="G11367" i="5" s="1"/>
  <c r="M11377" i="5"/>
  <c r="N11377" i="5"/>
  <c r="Q11377" i="5" s="1"/>
  <c r="F11377" i="5" s="1"/>
  <c r="G11377" i="5" s="1"/>
  <c r="M11379" i="5"/>
  <c r="N11379" i="5"/>
  <c r="Q11379" i="5" s="1"/>
  <c r="F11379" i="5" s="1"/>
  <c r="G11379" i="5" s="1"/>
  <c r="M11340" i="5"/>
  <c r="N11340" i="5"/>
  <c r="Q11340" i="5" s="1"/>
  <c r="F11340" i="5" s="1"/>
  <c r="G11340" i="5" s="1"/>
  <c r="M11358" i="5"/>
  <c r="N11358" i="5"/>
  <c r="Q11358" i="5" s="1"/>
  <c r="F11358" i="5" s="1"/>
  <c r="G11358" i="5" s="1"/>
  <c r="M11338" i="5"/>
  <c r="N11338" i="5"/>
  <c r="Q11338" i="5" s="1"/>
  <c r="F11338" i="5" s="1"/>
  <c r="G11338" i="5" s="1"/>
  <c r="M11374" i="5"/>
  <c r="N11374" i="5"/>
  <c r="Q11374" i="5" s="1"/>
  <c r="F11374" i="5" s="1"/>
  <c r="G11374" i="5" s="1"/>
  <c r="M11360" i="5"/>
  <c r="N11360" i="5"/>
  <c r="Q11360" i="5" s="1"/>
  <c r="F11360" i="5" s="1"/>
  <c r="G11360" i="5" s="1"/>
  <c r="M11346" i="5"/>
  <c r="N11346" i="5"/>
  <c r="Q11346" i="5" s="1"/>
  <c r="F11346" i="5" s="1"/>
  <c r="G11346" i="5" s="1"/>
  <c r="M11332" i="5"/>
  <c r="N11332" i="5"/>
  <c r="Q11332" i="5" s="1"/>
  <c r="F11332" i="5" s="1"/>
  <c r="G11332" i="5" s="1"/>
  <c r="M11365" i="5"/>
  <c r="N11365" i="5"/>
  <c r="Q11365" i="5" s="1"/>
  <c r="F11365" i="5" s="1"/>
  <c r="G11365" i="5" s="1"/>
  <c r="M11371" i="5"/>
  <c r="N11371" i="5"/>
  <c r="Q11371" i="5" s="1"/>
  <c r="F11371" i="5" s="1"/>
  <c r="G11371" i="5" s="1"/>
  <c r="M11353" i="5"/>
  <c r="N11353" i="5"/>
  <c r="Q11353" i="5" s="1"/>
  <c r="F11353" i="5" s="1"/>
  <c r="G11353" i="5" s="1"/>
  <c r="M11375" i="5"/>
  <c r="N11375" i="5"/>
  <c r="Q11375" i="5" s="1"/>
  <c r="F11375" i="5" s="1"/>
  <c r="G11375" i="5" s="1"/>
  <c r="M11403" i="5"/>
  <c r="N11403" i="5"/>
  <c r="Q11403" i="5" s="1"/>
  <c r="F11403" i="5" s="1"/>
  <c r="G11403" i="5" s="1"/>
  <c r="M11351" i="5"/>
  <c r="N11351" i="5"/>
  <c r="Q11351" i="5" s="1"/>
  <c r="F11351" i="5" s="1"/>
  <c r="G11351" i="5" s="1"/>
  <c r="M11342" i="5"/>
  <c r="N11342" i="5"/>
  <c r="Q11342" i="5" s="1"/>
  <c r="F11342" i="5" s="1"/>
  <c r="G11342" i="5" s="1"/>
  <c r="M11387" i="5"/>
  <c r="N11387" i="5"/>
  <c r="Q11387" i="5" s="1"/>
  <c r="F11387" i="5" s="1"/>
  <c r="G11387" i="5" s="1"/>
  <c r="M11369" i="5"/>
  <c r="N11369" i="5"/>
  <c r="Q11369" i="5" s="1"/>
  <c r="F11369" i="5" s="1"/>
  <c r="G11369" i="5" s="1"/>
  <c r="M11341" i="5"/>
  <c r="N11341" i="5"/>
  <c r="Q11341" i="5" s="1"/>
  <c r="F11341" i="5" s="1"/>
  <c r="G11341" i="5" s="1"/>
  <c r="M11354" i="5"/>
  <c r="N11354" i="5"/>
  <c r="Q11354" i="5" s="1"/>
  <c r="F11354" i="5" s="1"/>
  <c r="G11354" i="5" s="1"/>
  <c r="M11345" i="5"/>
  <c r="N11345" i="5"/>
  <c r="Q11345" i="5" s="1"/>
  <c r="F11345" i="5" s="1"/>
  <c r="G11345" i="5" s="1"/>
  <c r="M11378" i="5"/>
  <c r="N11378" i="5"/>
  <c r="Q11378" i="5" s="1"/>
  <c r="F11378" i="5" s="1"/>
  <c r="G11378" i="5" s="1"/>
  <c r="M11334" i="5"/>
  <c r="N11334" i="5"/>
  <c r="Q11334" i="5" s="1"/>
  <c r="F11334" i="5" s="1"/>
  <c r="G11334" i="5" s="1"/>
  <c r="M11373" i="5"/>
  <c r="N11373" i="5"/>
  <c r="Q11373" i="5" s="1"/>
  <c r="F11373" i="5" s="1"/>
  <c r="G11373" i="5" s="1"/>
  <c r="M11349" i="5"/>
  <c r="N11349" i="5"/>
  <c r="Q11349" i="5" s="1"/>
  <c r="F11349" i="5" s="1"/>
  <c r="G11349" i="5" s="1"/>
  <c r="M11362" i="5"/>
  <c r="N11362" i="5"/>
  <c r="Q11362" i="5" s="1"/>
  <c r="F11362" i="5" s="1"/>
  <c r="G11362" i="5" s="1"/>
  <c r="M11344" i="5"/>
  <c r="N11344" i="5"/>
  <c r="Q11344" i="5" s="1"/>
  <c r="F11344" i="5" s="1"/>
  <c r="G11344" i="5" s="1"/>
  <c r="M11336" i="5"/>
  <c r="N11336" i="5"/>
  <c r="Q11336" i="5" s="1"/>
  <c r="F11336" i="5" s="1"/>
  <c r="G11336" i="5" s="1"/>
  <c r="M11352" i="5"/>
  <c r="N11352" i="5"/>
  <c r="Q11352" i="5" s="1"/>
  <c r="F11352" i="5" s="1"/>
  <c r="G11352" i="5" s="1"/>
  <c r="M11337" i="5"/>
  <c r="N11337" i="5"/>
  <c r="Q11337" i="5" s="1"/>
  <c r="F11337" i="5" s="1"/>
  <c r="G11337" i="5" s="1"/>
  <c r="A11404" i="5"/>
  <c r="B11356" i="5"/>
  <c r="A11411" i="5"/>
  <c r="B11363" i="5"/>
  <c r="A11395" i="5"/>
  <c r="B11347" i="5"/>
  <c r="A11381" i="5"/>
  <c r="B11333" i="5"/>
  <c r="A11407" i="5"/>
  <c r="B11359" i="5"/>
  <c r="A11405" i="5"/>
  <c r="B11357" i="5"/>
  <c r="A11424" i="5"/>
  <c r="B11376" i="5"/>
  <c r="A11415" i="5"/>
  <c r="B11367" i="5"/>
  <c r="A11425" i="5"/>
  <c r="B11377" i="5"/>
  <c r="A11427" i="5"/>
  <c r="B11379" i="5"/>
  <c r="A11388" i="5"/>
  <c r="B11340" i="5"/>
  <c r="A11406" i="5"/>
  <c r="B11358" i="5"/>
  <c r="A11394" i="5"/>
  <c r="B11346" i="5"/>
  <c r="A11435" i="5"/>
  <c r="B11387" i="5"/>
  <c r="A11417" i="5"/>
  <c r="B11369" i="5"/>
  <c r="A11389" i="5"/>
  <c r="B11341" i="5"/>
  <c r="A11402" i="5"/>
  <c r="B11354" i="5"/>
  <c r="A11393" i="5"/>
  <c r="B11345" i="5"/>
  <c r="A11426" i="5"/>
  <c r="B11378" i="5"/>
  <c r="A11382" i="5"/>
  <c r="B11334" i="5"/>
  <c r="A11391" i="5"/>
  <c r="B11343" i="5"/>
  <c r="A11418" i="5"/>
  <c r="B11370" i="5"/>
  <c r="A11396" i="5"/>
  <c r="B11348" i="5"/>
  <c r="A11398" i="5"/>
  <c r="B11350" i="5"/>
  <c r="A11409" i="5"/>
  <c r="B11361" i="5"/>
  <c r="A11416" i="5"/>
  <c r="B11368" i="5"/>
  <c r="A11412" i="5"/>
  <c r="B11364" i="5"/>
  <c r="A11380" i="5"/>
  <c r="B11332" i="5"/>
  <c r="A11419" i="5"/>
  <c r="B11371" i="5"/>
  <c r="A11401" i="5"/>
  <c r="B11353" i="5"/>
  <c r="A11423" i="5"/>
  <c r="B11375" i="5"/>
  <c r="A11451" i="5"/>
  <c r="B11403" i="5"/>
  <c r="A11421" i="5"/>
  <c r="B11373" i="5"/>
  <c r="A11397" i="5"/>
  <c r="B11349" i="5"/>
  <c r="A11410" i="5"/>
  <c r="B11362" i="5"/>
  <c r="A11392" i="5"/>
  <c r="B11344" i="5"/>
  <c r="A11384" i="5"/>
  <c r="B11336" i="5"/>
  <c r="A11400" i="5"/>
  <c r="B11352" i="5"/>
  <c r="A11385" i="5"/>
  <c r="B11337" i="5"/>
  <c r="A11420" i="5"/>
  <c r="B11372" i="5"/>
  <c r="A11413" i="5"/>
  <c r="B11365" i="5"/>
  <c r="A11414" i="5"/>
  <c r="B11366" i="5"/>
  <c r="A11386" i="5"/>
  <c r="B11338" i="5"/>
  <c r="A11399" i="5"/>
  <c r="B11351" i="5"/>
  <c r="A11383" i="5"/>
  <c r="B11335" i="5"/>
  <c r="A11422" i="5"/>
  <c r="B11374" i="5"/>
  <c r="A11390" i="5"/>
  <c r="B11342" i="5"/>
  <c r="A11408" i="5"/>
  <c r="B11360" i="5"/>
  <c r="O11605" i="5" l="1"/>
  <c r="P11557" i="5"/>
  <c r="O11619" i="5"/>
  <c r="P11571" i="5"/>
  <c r="O11539" i="5"/>
  <c r="P11491" i="5"/>
  <c r="O11567" i="5"/>
  <c r="P11519" i="5"/>
  <c r="O11579" i="5"/>
  <c r="P11531" i="5"/>
  <c r="O11569" i="5"/>
  <c r="P11521" i="5"/>
  <c r="O11542" i="5"/>
  <c r="P11494" i="5"/>
  <c r="O11533" i="5"/>
  <c r="P11485" i="5"/>
  <c r="O11541" i="5"/>
  <c r="P11493" i="5"/>
  <c r="O11577" i="5"/>
  <c r="P11529" i="5"/>
  <c r="O11526" i="5"/>
  <c r="P11478" i="5"/>
  <c r="O11570" i="5"/>
  <c r="P11522" i="5"/>
  <c r="O11554" i="5"/>
  <c r="P11506" i="5"/>
  <c r="O11561" i="5"/>
  <c r="P11513" i="5"/>
  <c r="O11594" i="5"/>
  <c r="P11546" i="5"/>
  <c r="O11545" i="5"/>
  <c r="P11497" i="5"/>
  <c r="O11552" i="5"/>
  <c r="P11504" i="5"/>
  <c r="O11562" i="5"/>
  <c r="P11514" i="5"/>
  <c r="O11565" i="5"/>
  <c r="P11517" i="5"/>
  <c r="O11556" i="5"/>
  <c r="P11508" i="5"/>
  <c r="O11536" i="5"/>
  <c r="P11488" i="5"/>
  <c r="O11566" i="5"/>
  <c r="P11518" i="5"/>
  <c r="O11547" i="5"/>
  <c r="P11499" i="5"/>
  <c r="O11553" i="5"/>
  <c r="P11505" i="5"/>
  <c r="O11538" i="5"/>
  <c r="P11490" i="5"/>
  <c r="O11558" i="5"/>
  <c r="P11510" i="5"/>
  <c r="O11564" i="5"/>
  <c r="P11516" i="5"/>
  <c r="O11551" i="5"/>
  <c r="P11503" i="5"/>
  <c r="O11576" i="5"/>
  <c r="P11528" i="5"/>
  <c r="O11568" i="5"/>
  <c r="P11520" i="5"/>
  <c r="O11596" i="5"/>
  <c r="P11548" i="5"/>
  <c r="O11575" i="5"/>
  <c r="P11527" i="5"/>
  <c r="O11524" i="5"/>
  <c r="P11476" i="5"/>
  <c r="O11555" i="5"/>
  <c r="P11507" i="5"/>
  <c r="O11591" i="5"/>
  <c r="P11543" i="5"/>
  <c r="O11563" i="5"/>
  <c r="P11515" i="5"/>
  <c r="O11534" i="5"/>
  <c r="P11486" i="5"/>
  <c r="O11578" i="5"/>
  <c r="P11530" i="5"/>
  <c r="O11537" i="5"/>
  <c r="P11489" i="5"/>
  <c r="O11580" i="5"/>
  <c r="P11532" i="5"/>
  <c r="O11559" i="5"/>
  <c r="P11511" i="5"/>
  <c r="O11550" i="5"/>
  <c r="P11502" i="5"/>
  <c r="O11535" i="5"/>
  <c r="P11487" i="5"/>
  <c r="O11525" i="5"/>
  <c r="P11477" i="5"/>
  <c r="O11544" i="5"/>
  <c r="P11496" i="5"/>
  <c r="O11540" i="5"/>
  <c r="P11492" i="5"/>
  <c r="O11549" i="5"/>
  <c r="P11501" i="5"/>
  <c r="O11608" i="5"/>
  <c r="P11560" i="5"/>
  <c r="M11392" i="5"/>
  <c r="N11392" i="5"/>
  <c r="Q11392" i="5" s="1"/>
  <c r="F11392" i="5" s="1"/>
  <c r="G11392" i="5" s="1"/>
  <c r="M11418" i="5"/>
  <c r="N11418" i="5"/>
  <c r="Q11418" i="5" s="1"/>
  <c r="F11418" i="5" s="1"/>
  <c r="G11418" i="5" s="1"/>
  <c r="M11415" i="5"/>
  <c r="N11415" i="5"/>
  <c r="Q11415" i="5" s="1"/>
  <c r="F11415" i="5" s="1"/>
  <c r="G11415" i="5" s="1"/>
  <c r="M11404" i="5"/>
  <c r="N11404" i="5"/>
  <c r="Q11404" i="5" s="1"/>
  <c r="F11404" i="5" s="1"/>
  <c r="G11404" i="5" s="1"/>
  <c r="M11414" i="5"/>
  <c r="N11414" i="5"/>
  <c r="Q11414" i="5" s="1"/>
  <c r="F11414" i="5" s="1"/>
  <c r="G11414" i="5" s="1"/>
  <c r="M11391" i="5"/>
  <c r="N11391" i="5"/>
  <c r="Q11391" i="5" s="1"/>
  <c r="F11391" i="5" s="1"/>
  <c r="G11391" i="5" s="1"/>
  <c r="M11410" i="5"/>
  <c r="N11410" i="5"/>
  <c r="Q11410" i="5" s="1"/>
  <c r="F11410" i="5" s="1"/>
  <c r="G11410" i="5" s="1"/>
  <c r="M11380" i="5"/>
  <c r="N11380" i="5"/>
  <c r="Q11380" i="5" s="1"/>
  <c r="F11380" i="5" s="1"/>
  <c r="G11380" i="5" s="1"/>
  <c r="M11435" i="5"/>
  <c r="N11435" i="5"/>
  <c r="Q11435" i="5" s="1"/>
  <c r="F11435" i="5" s="1"/>
  <c r="G11435" i="5" s="1"/>
  <c r="M11424" i="5"/>
  <c r="N11424" i="5"/>
  <c r="Q11424" i="5" s="1"/>
  <c r="F11424" i="5" s="1"/>
  <c r="G11424" i="5" s="1"/>
  <c r="M11408" i="5"/>
  <c r="N11408" i="5"/>
  <c r="Q11408" i="5" s="1"/>
  <c r="F11408" i="5" s="1"/>
  <c r="G11408" i="5" s="1"/>
  <c r="M11413" i="5"/>
  <c r="N11413" i="5"/>
  <c r="Q11413" i="5" s="1"/>
  <c r="F11413" i="5" s="1"/>
  <c r="G11413" i="5" s="1"/>
  <c r="M11397" i="5"/>
  <c r="N11397" i="5"/>
  <c r="Q11397" i="5" s="1"/>
  <c r="F11397" i="5" s="1"/>
  <c r="G11397" i="5" s="1"/>
  <c r="M11412" i="5"/>
  <c r="N11412" i="5"/>
  <c r="Q11412" i="5" s="1"/>
  <c r="F11412" i="5" s="1"/>
  <c r="G11412" i="5" s="1"/>
  <c r="M11382" i="5"/>
  <c r="N11382" i="5"/>
  <c r="Q11382" i="5" s="1"/>
  <c r="F11382" i="5" s="1"/>
  <c r="G11382" i="5" s="1"/>
  <c r="M11394" i="5"/>
  <c r="N11394" i="5"/>
  <c r="Q11394" i="5" s="1"/>
  <c r="F11394" i="5" s="1"/>
  <c r="G11394" i="5" s="1"/>
  <c r="M11405" i="5"/>
  <c r="N11405" i="5"/>
  <c r="Q11405" i="5" s="1"/>
  <c r="F11405" i="5" s="1"/>
  <c r="G11405" i="5" s="1"/>
  <c r="M11417" i="5"/>
  <c r="N11417" i="5"/>
  <c r="Q11417" i="5" s="1"/>
  <c r="F11417" i="5" s="1"/>
  <c r="G11417" i="5" s="1"/>
  <c r="M11390" i="5"/>
  <c r="N11390" i="5"/>
  <c r="Q11390" i="5" s="1"/>
  <c r="F11390" i="5" s="1"/>
  <c r="G11390" i="5" s="1"/>
  <c r="M11420" i="5"/>
  <c r="N11420" i="5"/>
  <c r="Q11420" i="5" s="1"/>
  <c r="F11420" i="5" s="1"/>
  <c r="G11420" i="5" s="1"/>
  <c r="M11421" i="5"/>
  <c r="N11421" i="5"/>
  <c r="Q11421" i="5" s="1"/>
  <c r="F11421" i="5" s="1"/>
  <c r="G11421" i="5" s="1"/>
  <c r="M11416" i="5"/>
  <c r="N11416" i="5"/>
  <c r="Q11416" i="5" s="1"/>
  <c r="F11416" i="5" s="1"/>
  <c r="G11416" i="5" s="1"/>
  <c r="M11426" i="5"/>
  <c r="N11426" i="5"/>
  <c r="Q11426" i="5" s="1"/>
  <c r="F11426" i="5" s="1"/>
  <c r="G11426" i="5" s="1"/>
  <c r="M11406" i="5"/>
  <c r="N11406" i="5"/>
  <c r="Q11406" i="5" s="1"/>
  <c r="F11406" i="5" s="1"/>
  <c r="G11406" i="5" s="1"/>
  <c r="M11407" i="5"/>
  <c r="N11407" i="5"/>
  <c r="Q11407" i="5" s="1"/>
  <c r="F11407" i="5" s="1"/>
  <c r="G11407" i="5" s="1"/>
  <c r="M11419" i="5"/>
  <c r="N11419" i="5"/>
  <c r="Q11419" i="5" s="1"/>
  <c r="F11419" i="5" s="1"/>
  <c r="G11419" i="5" s="1"/>
  <c r="M11386" i="5"/>
  <c r="N11386" i="5"/>
  <c r="Q11386" i="5" s="1"/>
  <c r="F11386" i="5" s="1"/>
  <c r="G11386" i="5" s="1"/>
  <c r="M11422" i="5"/>
  <c r="N11422" i="5"/>
  <c r="Q11422" i="5" s="1"/>
  <c r="F11422" i="5" s="1"/>
  <c r="G11422" i="5" s="1"/>
  <c r="M11385" i="5"/>
  <c r="N11385" i="5"/>
  <c r="Q11385" i="5" s="1"/>
  <c r="F11385" i="5" s="1"/>
  <c r="G11385" i="5" s="1"/>
  <c r="M11451" i="5"/>
  <c r="N11451" i="5"/>
  <c r="Q11451" i="5" s="1"/>
  <c r="F11451" i="5" s="1"/>
  <c r="G11451" i="5" s="1"/>
  <c r="M11409" i="5"/>
  <c r="N11409" i="5"/>
  <c r="Q11409" i="5" s="1"/>
  <c r="F11409" i="5" s="1"/>
  <c r="G11409" i="5" s="1"/>
  <c r="M11393" i="5"/>
  <c r="N11393" i="5"/>
  <c r="Q11393" i="5" s="1"/>
  <c r="F11393" i="5" s="1"/>
  <c r="G11393" i="5" s="1"/>
  <c r="M11388" i="5"/>
  <c r="N11388" i="5"/>
  <c r="Q11388" i="5" s="1"/>
  <c r="F11388" i="5" s="1"/>
  <c r="G11388" i="5" s="1"/>
  <c r="M11381" i="5"/>
  <c r="N11381" i="5"/>
  <c r="Q11381" i="5" s="1"/>
  <c r="F11381" i="5" s="1"/>
  <c r="G11381" i="5" s="1"/>
  <c r="M11383" i="5"/>
  <c r="N11383" i="5"/>
  <c r="Q11383" i="5" s="1"/>
  <c r="F11383" i="5" s="1"/>
  <c r="G11383" i="5" s="1"/>
  <c r="M11400" i="5"/>
  <c r="N11400" i="5"/>
  <c r="Q11400" i="5" s="1"/>
  <c r="F11400" i="5" s="1"/>
  <c r="G11400" i="5" s="1"/>
  <c r="M11423" i="5"/>
  <c r="N11423" i="5"/>
  <c r="Q11423" i="5" s="1"/>
  <c r="F11423" i="5" s="1"/>
  <c r="G11423" i="5" s="1"/>
  <c r="M11398" i="5"/>
  <c r="N11398" i="5"/>
  <c r="Q11398" i="5" s="1"/>
  <c r="F11398" i="5" s="1"/>
  <c r="G11398" i="5" s="1"/>
  <c r="M11402" i="5"/>
  <c r="N11402" i="5"/>
  <c r="Q11402" i="5" s="1"/>
  <c r="F11402" i="5" s="1"/>
  <c r="G11402" i="5" s="1"/>
  <c r="M11427" i="5"/>
  <c r="N11427" i="5"/>
  <c r="Q11427" i="5" s="1"/>
  <c r="F11427" i="5" s="1"/>
  <c r="G11427" i="5" s="1"/>
  <c r="M11395" i="5"/>
  <c r="N11395" i="5"/>
  <c r="Q11395" i="5" s="1"/>
  <c r="F11395" i="5" s="1"/>
  <c r="G11395" i="5" s="1"/>
  <c r="M11399" i="5"/>
  <c r="N11399" i="5"/>
  <c r="Q11399" i="5" s="1"/>
  <c r="F11399" i="5" s="1"/>
  <c r="G11399" i="5" s="1"/>
  <c r="M11384" i="5"/>
  <c r="N11384" i="5"/>
  <c r="Q11384" i="5" s="1"/>
  <c r="F11384" i="5" s="1"/>
  <c r="G11384" i="5" s="1"/>
  <c r="M11401" i="5"/>
  <c r="N11401" i="5"/>
  <c r="Q11401" i="5" s="1"/>
  <c r="F11401" i="5" s="1"/>
  <c r="G11401" i="5" s="1"/>
  <c r="M11396" i="5"/>
  <c r="N11396" i="5"/>
  <c r="Q11396" i="5" s="1"/>
  <c r="F11396" i="5" s="1"/>
  <c r="G11396" i="5" s="1"/>
  <c r="M11389" i="5"/>
  <c r="N11389" i="5"/>
  <c r="Q11389" i="5" s="1"/>
  <c r="F11389" i="5" s="1"/>
  <c r="G11389" i="5" s="1"/>
  <c r="M11425" i="5"/>
  <c r="N11425" i="5"/>
  <c r="Q11425" i="5" s="1"/>
  <c r="F11425" i="5" s="1"/>
  <c r="G11425" i="5" s="1"/>
  <c r="M11411" i="5"/>
  <c r="N11411" i="5"/>
  <c r="Q11411" i="5" s="1"/>
  <c r="F11411" i="5" s="1"/>
  <c r="G11411" i="5" s="1"/>
  <c r="A11462" i="5"/>
  <c r="B11414" i="5"/>
  <c r="A11458" i="5"/>
  <c r="B11410" i="5"/>
  <c r="A11428" i="5"/>
  <c r="B11380" i="5"/>
  <c r="A11439" i="5"/>
  <c r="B11391" i="5"/>
  <c r="A11483" i="5"/>
  <c r="B11435" i="5"/>
  <c r="A11472" i="5"/>
  <c r="B11424" i="5"/>
  <c r="A11438" i="5"/>
  <c r="B11390" i="5"/>
  <c r="A11469" i="5"/>
  <c r="B11421" i="5"/>
  <c r="A11464" i="5"/>
  <c r="B11416" i="5"/>
  <c r="A11474" i="5"/>
  <c r="B11426" i="5"/>
  <c r="A11454" i="5"/>
  <c r="B11406" i="5"/>
  <c r="A11455" i="5"/>
  <c r="B11407" i="5"/>
  <c r="A11499" i="5"/>
  <c r="B11451" i="5"/>
  <c r="A11431" i="5"/>
  <c r="B11383" i="5"/>
  <c r="A11448" i="5"/>
  <c r="B11400" i="5"/>
  <c r="A11471" i="5"/>
  <c r="B11423" i="5"/>
  <c r="A11446" i="5"/>
  <c r="B11398" i="5"/>
  <c r="A11450" i="5"/>
  <c r="B11402" i="5"/>
  <c r="A11475" i="5"/>
  <c r="B11427" i="5"/>
  <c r="A11443" i="5"/>
  <c r="B11395" i="5"/>
  <c r="A11456" i="5"/>
  <c r="B11408" i="5"/>
  <c r="A11461" i="5"/>
  <c r="B11413" i="5"/>
  <c r="A11445" i="5"/>
  <c r="B11397" i="5"/>
  <c r="A11460" i="5"/>
  <c r="B11412" i="5"/>
  <c r="A11430" i="5"/>
  <c r="B11382" i="5"/>
  <c r="A11442" i="5"/>
  <c r="B11394" i="5"/>
  <c r="A11453" i="5"/>
  <c r="B11405" i="5"/>
  <c r="A11433" i="5"/>
  <c r="B11385" i="5"/>
  <c r="A11457" i="5"/>
  <c r="B11409" i="5"/>
  <c r="A11436" i="5"/>
  <c r="B11388" i="5"/>
  <c r="A11429" i="5"/>
  <c r="B11381" i="5"/>
  <c r="A11447" i="5"/>
  <c r="B11399" i="5"/>
  <c r="A11432" i="5"/>
  <c r="B11384" i="5"/>
  <c r="A11449" i="5"/>
  <c r="B11401" i="5"/>
  <c r="A11444" i="5"/>
  <c r="B11396" i="5"/>
  <c r="A11437" i="5"/>
  <c r="B11389" i="5"/>
  <c r="A11473" i="5"/>
  <c r="B11425" i="5"/>
  <c r="A11459" i="5"/>
  <c r="B11411" i="5"/>
  <c r="A11468" i="5"/>
  <c r="B11420" i="5"/>
  <c r="A11470" i="5"/>
  <c r="B11422" i="5"/>
  <c r="A11441" i="5"/>
  <c r="B11393" i="5"/>
  <c r="A11434" i="5"/>
  <c r="B11386" i="5"/>
  <c r="A11440" i="5"/>
  <c r="B11392" i="5"/>
  <c r="A11467" i="5"/>
  <c r="B11419" i="5"/>
  <c r="A11466" i="5"/>
  <c r="B11418" i="5"/>
  <c r="A11465" i="5"/>
  <c r="B11417" i="5"/>
  <c r="A11463" i="5"/>
  <c r="B11415" i="5"/>
  <c r="A11452" i="5"/>
  <c r="B11404" i="5"/>
  <c r="O11598" i="5" l="1"/>
  <c r="P11550" i="5"/>
  <c r="O11639" i="5"/>
  <c r="P11591" i="5"/>
  <c r="O11599" i="5"/>
  <c r="P11551" i="5"/>
  <c r="O11584" i="5"/>
  <c r="P11536" i="5"/>
  <c r="O11609" i="5"/>
  <c r="P11561" i="5"/>
  <c r="O11590" i="5"/>
  <c r="P11542" i="5"/>
  <c r="O11604" i="5"/>
  <c r="P11556" i="5"/>
  <c r="O11597" i="5"/>
  <c r="P11549" i="5"/>
  <c r="O11628" i="5"/>
  <c r="P11580" i="5"/>
  <c r="O11572" i="5"/>
  <c r="P11524" i="5"/>
  <c r="O11606" i="5"/>
  <c r="P11558" i="5"/>
  <c r="O11613" i="5"/>
  <c r="P11565" i="5"/>
  <c r="O11618" i="5"/>
  <c r="P11570" i="5"/>
  <c r="O11627" i="5"/>
  <c r="P11579" i="5"/>
  <c r="O11588" i="5"/>
  <c r="P11540" i="5"/>
  <c r="O11585" i="5"/>
  <c r="P11537" i="5"/>
  <c r="O11623" i="5"/>
  <c r="P11575" i="5"/>
  <c r="O11586" i="5"/>
  <c r="P11538" i="5"/>
  <c r="O11610" i="5"/>
  <c r="P11562" i="5"/>
  <c r="O11574" i="5"/>
  <c r="P11526" i="5"/>
  <c r="O11615" i="5"/>
  <c r="P11567" i="5"/>
  <c r="O11656" i="5"/>
  <c r="P11608" i="5"/>
  <c r="O11607" i="5"/>
  <c r="P11559" i="5"/>
  <c r="O11603" i="5"/>
  <c r="P11555" i="5"/>
  <c r="O11612" i="5"/>
  <c r="P11564" i="5"/>
  <c r="O11617" i="5"/>
  <c r="P11569" i="5"/>
  <c r="O11602" i="5"/>
  <c r="P11554" i="5"/>
  <c r="O11592" i="5"/>
  <c r="P11544" i="5"/>
  <c r="O11626" i="5"/>
  <c r="P11578" i="5"/>
  <c r="O11644" i="5"/>
  <c r="P11596" i="5"/>
  <c r="O11601" i="5"/>
  <c r="P11553" i="5"/>
  <c r="O11600" i="5"/>
  <c r="P11552" i="5"/>
  <c r="O11625" i="5"/>
  <c r="P11577" i="5"/>
  <c r="O11587" i="5"/>
  <c r="P11539" i="5"/>
  <c r="O11573" i="5"/>
  <c r="P11525" i="5"/>
  <c r="O11582" i="5"/>
  <c r="P11534" i="5"/>
  <c r="O11616" i="5"/>
  <c r="P11568" i="5"/>
  <c r="O11595" i="5"/>
  <c r="P11547" i="5"/>
  <c r="O11593" i="5"/>
  <c r="P11545" i="5"/>
  <c r="O11589" i="5"/>
  <c r="P11541" i="5"/>
  <c r="O11667" i="5"/>
  <c r="P11619" i="5"/>
  <c r="O11583" i="5"/>
  <c r="P11535" i="5"/>
  <c r="O11611" i="5"/>
  <c r="P11563" i="5"/>
  <c r="O11624" i="5"/>
  <c r="P11576" i="5"/>
  <c r="O11614" i="5"/>
  <c r="P11566" i="5"/>
  <c r="O11642" i="5"/>
  <c r="P11594" i="5"/>
  <c r="O11581" i="5"/>
  <c r="P11533" i="5"/>
  <c r="O11653" i="5"/>
  <c r="P11605" i="5"/>
  <c r="M11440" i="5"/>
  <c r="N11440" i="5"/>
  <c r="Q11440" i="5" s="1"/>
  <c r="F11440" i="5" s="1"/>
  <c r="G11440" i="5" s="1"/>
  <c r="M11437" i="5"/>
  <c r="N11437" i="5"/>
  <c r="Q11437" i="5" s="1"/>
  <c r="F11437" i="5" s="1"/>
  <c r="G11437" i="5" s="1"/>
  <c r="M11457" i="5"/>
  <c r="N11457" i="5"/>
  <c r="Q11457" i="5" s="1"/>
  <c r="F11457" i="5" s="1"/>
  <c r="G11457" i="5" s="1"/>
  <c r="M11461" i="5"/>
  <c r="N11461" i="5"/>
  <c r="Q11461" i="5" s="1"/>
  <c r="F11461" i="5" s="1"/>
  <c r="G11461" i="5" s="1"/>
  <c r="M11448" i="5"/>
  <c r="N11448" i="5"/>
  <c r="Q11448" i="5" s="1"/>
  <c r="F11448" i="5" s="1"/>
  <c r="G11448" i="5" s="1"/>
  <c r="M11469" i="5"/>
  <c r="N11469" i="5"/>
  <c r="Q11469" i="5" s="1"/>
  <c r="F11469" i="5" s="1"/>
  <c r="G11469" i="5" s="1"/>
  <c r="M11462" i="5"/>
  <c r="N11462" i="5"/>
  <c r="Q11462" i="5" s="1"/>
  <c r="F11462" i="5" s="1"/>
  <c r="G11462" i="5" s="1"/>
  <c r="M11434" i="5"/>
  <c r="N11434" i="5"/>
  <c r="Q11434" i="5" s="1"/>
  <c r="F11434" i="5" s="1"/>
  <c r="G11434" i="5" s="1"/>
  <c r="M11444" i="5"/>
  <c r="N11444" i="5"/>
  <c r="Q11444" i="5" s="1"/>
  <c r="F11444" i="5" s="1"/>
  <c r="G11444" i="5" s="1"/>
  <c r="M11433" i="5"/>
  <c r="N11433" i="5"/>
  <c r="Q11433" i="5" s="1"/>
  <c r="F11433" i="5" s="1"/>
  <c r="G11433" i="5" s="1"/>
  <c r="M11456" i="5"/>
  <c r="N11456" i="5"/>
  <c r="Q11456" i="5" s="1"/>
  <c r="F11456" i="5" s="1"/>
  <c r="G11456" i="5" s="1"/>
  <c r="M11431" i="5"/>
  <c r="N11431" i="5"/>
  <c r="Q11431" i="5" s="1"/>
  <c r="F11431" i="5" s="1"/>
  <c r="G11431" i="5" s="1"/>
  <c r="M11438" i="5"/>
  <c r="N11438" i="5"/>
  <c r="Q11438" i="5" s="1"/>
  <c r="F11438" i="5" s="1"/>
  <c r="G11438" i="5" s="1"/>
  <c r="M11452" i="5"/>
  <c r="N11452" i="5"/>
  <c r="Q11452" i="5" s="1"/>
  <c r="F11452" i="5" s="1"/>
  <c r="G11452" i="5" s="1"/>
  <c r="M11441" i="5"/>
  <c r="N11441" i="5"/>
  <c r="Q11441" i="5" s="1"/>
  <c r="F11441" i="5" s="1"/>
  <c r="G11441" i="5" s="1"/>
  <c r="M11449" i="5"/>
  <c r="N11449" i="5"/>
  <c r="Q11449" i="5" s="1"/>
  <c r="F11449" i="5" s="1"/>
  <c r="G11449" i="5" s="1"/>
  <c r="M11453" i="5"/>
  <c r="N11453" i="5"/>
  <c r="Q11453" i="5" s="1"/>
  <c r="F11453" i="5" s="1"/>
  <c r="G11453" i="5" s="1"/>
  <c r="M11443" i="5"/>
  <c r="N11443" i="5"/>
  <c r="Q11443" i="5" s="1"/>
  <c r="F11443" i="5" s="1"/>
  <c r="G11443" i="5" s="1"/>
  <c r="M11499" i="5"/>
  <c r="N11499" i="5"/>
  <c r="Q11499" i="5" s="1"/>
  <c r="F11499" i="5" s="1"/>
  <c r="G11499" i="5" s="1"/>
  <c r="M11472" i="5"/>
  <c r="N11472" i="5"/>
  <c r="Q11472" i="5" s="1"/>
  <c r="F11472" i="5" s="1"/>
  <c r="G11472" i="5" s="1"/>
  <c r="M11463" i="5"/>
  <c r="N11463" i="5"/>
  <c r="Q11463" i="5" s="1"/>
  <c r="F11463" i="5" s="1"/>
  <c r="G11463" i="5" s="1"/>
  <c r="M11470" i="5"/>
  <c r="N11470" i="5"/>
  <c r="Q11470" i="5" s="1"/>
  <c r="F11470" i="5" s="1"/>
  <c r="G11470" i="5" s="1"/>
  <c r="M11432" i="5"/>
  <c r="N11432" i="5"/>
  <c r="Q11432" i="5" s="1"/>
  <c r="F11432" i="5" s="1"/>
  <c r="G11432" i="5" s="1"/>
  <c r="M11442" i="5"/>
  <c r="N11442" i="5"/>
  <c r="Q11442" i="5" s="1"/>
  <c r="F11442" i="5" s="1"/>
  <c r="G11442" i="5" s="1"/>
  <c r="M11475" i="5"/>
  <c r="N11475" i="5"/>
  <c r="Q11475" i="5" s="1"/>
  <c r="F11475" i="5" s="1"/>
  <c r="G11475" i="5" s="1"/>
  <c r="M11455" i="5"/>
  <c r="N11455" i="5"/>
  <c r="Q11455" i="5" s="1"/>
  <c r="F11455" i="5" s="1"/>
  <c r="G11455" i="5" s="1"/>
  <c r="M11483" i="5"/>
  <c r="N11483" i="5"/>
  <c r="Q11483" i="5" s="1"/>
  <c r="F11483" i="5" s="1"/>
  <c r="G11483" i="5" s="1"/>
  <c r="M11465" i="5"/>
  <c r="N11465" i="5"/>
  <c r="Q11465" i="5" s="1"/>
  <c r="F11465" i="5" s="1"/>
  <c r="G11465" i="5" s="1"/>
  <c r="M11468" i="5"/>
  <c r="N11468" i="5"/>
  <c r="Q11468" i="5" s="1"/>
  <c r="F11468" i="5" s="1"/>
  <c r="G11468" i="5" s="1"/>
  <c r="M11447" i="5"/>
  <c r="N11447" i="5"/>
  <c r="Q11447" i="5" s="1"/>
  <c r="F11447" i="5" s="1"/>
  <c r="G11447" i="5" s="1"/>
  <c r="M11430" i="5"/>
  <c r="N11430" i="5"/>
  <c r="Q11430" i="5" s="1"/>
  <c r="F11430" i="5" s="1"/>
  <c r="G11430" i="5" s="1"/>
  <c r="M11450" i="5"/>
  <c r="N11450" i="5"/>
  <c r="Q11450" i="5" s="1"/>
  <c r="F11450" i="5" s="1"/>
  <c r="G11450" i="5" s="1"/>
  <c r="M11454" i="5"/>
  <c r="N11454" i="5"/>
  <c r="Q11454" i="5" s="1"/>
  <c r="F11454" i="5" s="1"/>
  <c r="G11454" i="5" s="1"/>
  <c r="M11439" i="5"/>
  <c r="N11439" i="5"/>
  <c r="Q11439" i="5" s="1"/>
  <c r="F11439" i="5" s="1"/>
  <c r="G11439" i="5" s="1"/>
  <c r="M11466" i="5"/>
  <c r="N11466" i="5"/>
  <c r="Q11466" i="5" s="1"/>
  <c r="F11466" i="5" s="1"/>
  <c r="G11466" i="5" s="1"/>
  <c r="M11459" i="5"/>
  <c r="N11459" i="5"/>
  <c r="Q11459" i="5" s="1"/>
  <c r="F11459" i="5" s="1"/>
  <c r="G11459" i="5" s="1"/>
  <c r="M11429" i="5"/>
  <c r="N11429" i="5"/>
  <c r="Q11429" i="5" s="1"/>
  <c r="F11429" i="5" s="1"/>
  <c r="G11429" i="5" s="1"/>
  <c r="M11460" i="5"/>
  <c r="N11460" i="5"/>
  <c r="Q11460" i="5" s="1"/>
  <c r="F11460" i="5" s="1"/>
  <c r="G11460" i="5" s="1"/>
  <c r="M11446" i="5"/>
  <c r="N11446" i="5"/>
  <c r="Q11446" i="5" s="1"/>
  <c r="F11446" i="5" s="1"/>
  <c r="G11446" i="5" s="1"/>
  <c r="M11474" i="5"/>
  <c r="N11474" i="5"/>
  <c r="Q11474" i="5" s="1"/>
  <c r="F11474" i="5" s="1"/>
  <c r="G11474" i="5" s="1"/>
  <c r="M11428" i="5"/>
  <c r="N11428" i="5"/>
  <c r="Q11428" i="5" s="1"/>
  <c r="F11428" i="5" s="1"/>
  <c r="G11428" i="5" s="1"/>
  <c r="M11467" i="5"/>
  <c r="N11467" i="5"/>
  <c r="Q11467" i="5" s="1"/>
  <c r="F11467" i="5" s="1"/>
  <c r="G11467" i="5" s="1"/>
  <c r="M11473" i="5"/>
  <c r="N11473" i="5"/>
  <c r="Q11473" i="5" s="1"/>
  <c r="F11473" i="5" s="1"/>
  <c r="G11473" i="5" s="1"/>
  <c r="M11436" i="5"/>
  <c r="N11436" i="5"/>
  <c r="Q11436" i="5" s="1"/>
  <c r="F11436" i="5" s="1"/>
  <c r="G11436" i="5" s="1"/>
  <c r="M11445" i="5"/>
  <c r="N11445" i="5"/>
  <c r="Q11445" i="5" s="1"/>
  <c r="F11445" i="5" s="1"/>
  <c r="G11445" i="5" s="1"/>
  <c r="M11471" i="5"/>
  <c r="N11471" i="5"/>
  <c r="Q11471" i="5" s="1"/>
  <c r="F11471" i="5" s="1"/>
  <c r="G11471" i="5" s="1"/>
  <c r="M11464" i="5"/>
  <c r="N11464" i="5"/>
  <c r="Q11464" i="5" s="1"/>
  <c r="F11464" i="5" s="1"/>
  <c r="G11464" i="5" s="1"/>
  <c r="M11458" i="5"/>
  <c r="N11458" i="5"/>
  <c r="Q11458" i="5" s="1"/>
  <c r="F11458" i="5" s="1"/>
  <c r="G11458" i="5" s="1"/>
  <c r="A11511" i="5"/>
  <c r="B11463" i="5"/>
  <c r="A11518" i="5"/>
  <c r="B11470" i="5"/>
  <c r="A11480" i="5"/>
  <c r="B11432" i="5"/>
  <c r="A11490" i="5"/>
  <c r="B11442" i="5"/>
  <c r="A11523" i="5"/>
  <c r="B11475" i="5"/>
  <c r="A11503" i="5"/>
  <c r="B11455" i="5"/>
  <c r="A11531" i="5"/>
  <c r="B11483" i="5"/>
  <c r="A11482" i="5"/>
  <c r="B11434" i="5"/>
  <c r="A11492" i="5"/>
  <c r="B11444" i="5"/>
  <c r="A11481" i="5"/>
  <c r="B11433" i="5"/>
  <c r="A11504" i="5"/>
  <c r="B11456" i="5"/>
  <c r="A11479" i="5"/>
  <c r="B11431" i="5"/>
  <c r="A11486" i="5"/>
  <c r="B11438" i="5"/>
  <c r="A11514" i="5"/>
  <c r="B11466" i="5"/>
  <c r="A11507" i="5"/>
  <c r="B11459" i="5"/>
  <c r="A11477" i="5"/>
  <c r="B11429" i="5"/>
  <c r="A11508" i="5"/>
  <c r="B11460" i="5"/>
  <c r="A11494" i="5"/>
  <c r="B11446" i="5"/>
  <c r="A11522" i="5"/>
  <c r="B11474" i="5"/>
  <c r="A11476" i="5"/>
  <c r="B11428" i="5"/>
  <c r="A11500" i="5"/>
  <c r="B11452" i="5"/>
  <c r="A11489" i="5"/>
  <c r="B11441" i="5"/>
  <c r="A11497" i="5"/>
  <c r="B11449" i="5"/>
  <c r="A11501" i="5"/>
  <c r="B11453" i="5"/>
  <c r="A11491" i="5"/>
  <c r="B11443" i="5"/>
  <c r="A11547" i="5"/>
  <c r="B11499" i="5"/>
  <c r="A11520" i="5"/>
  <c r="B11472" i="5"/>
  <c r="A11513" i="5"/>
  <c r="B11465" i="5"/>
  <c r="A11495" i="5"/>
  <c r="B11447" i="5"/>
  <c r="A11478" i="5"/>
  <c r="B11430" i="5"/>
  <c r="A11498" i="5"/>
  <c r="B11450" i="5"/>
  <c r="A11502" i="5"/>
  <c r="B11454" i="5"/>
  <c r="A11487" i="5"/>
  <c r="B11439" i="5"/>
  <c r="A11515" i="5"/>
  <c r="B11467" i="5"/>
  <c r="A11521" i="5"/>
  <c r="B11473" i="5"/>
  <c r="A11484" i="5"/>
  <c r="B11436" i="5"/>
  <c r="A11493" i="5"/>
  <c r="B11445" i="5"/>
  <c r="A11519" i="5"/>
  <c r="B11471" i="5"/>
  <c r="A11512" i="5"/>
  <c r="B11464" i="5"/>
  <c r="A11506" i="5"/>
  <c r="B11458" i="5"/>
  <c r="A11516" i="5"/>
  <c r="B11468" i="5"/>
  <c r="A11488" i="5"/>
  <c r="B11440" i="5"/>
  <c r="A11485" i="5"/>
  <c r="B11437" i="5"/>
  <c r="A11505" i="5"/>
  <c r="B11457" i="5"/>
  <c r="A11509" i="5"/>
  <c r="B11461" i="5"/>
  <c r="A11496" i="5"/>
  <c r="B11448" i="5"/>
  <c r="A11517" i="5"/>
  <c r="B11469" i="5"/>
  <c r="A11510" i="5"/>
  <c r="B11462" i="5"/>
  <c r="O11663" i="5" l="1"/>
  <c r="P11615" i="5"/>
  <c r="O11690" i="5"/>
  <c r="P11642" i="5"/>
  <c r="O11641" i="5"/>
  <c r="P11593" i="5"/>
  <c r="O11648" i="5"/>
  <c r="P11600" i="5"/>
  <c r="O11660" i="5"/>
  <c r="P11612" i="5"/>
  <c r="O11634" i="5"/>
  <c r="P11586" i="5"/>
  <c r="O11654" i="5"/>
  <c r="P11606" i="5"/>
  <c r="O11632" i="5"/>
  <c r="P11584" i="5"/>
  <c r="O11631" i="5"/>
  <c r="P11583" i="5"/>
  <c r="O11675" i="5"/>
  <c r="P11627" i="5"/>
  <c r="O11701" i="5"/>
  <c r="P11653" i="5"/>
  <c r="O11715" i="5"/>
  <c r="P11667" i="5"/>
  <c r="O11635" i="5"/>
  <c r="P11587" i="5"/>
  <c r="O11650" i="5"/>
  <c r="P11602" i="5"/>
  <c r="O11622" i="5"/>
  <c r="P11574" i="5"/>
  <c r="O11666" i="5"/>
  <c r="P11618" i="5"/>
  <c r="O11638" i="5"/>
  <c r="P11590" i="5"/>
  <c r="O11662" i="5"/>
  <c r="P11614" i="5"/>
  <c r="O11643" i="5"/>
  <c r="P11595" i="5"/>
  <c r="O11649" i="5"/>
  <c r="P11601" i="5"/>
  <c r="O11651" i="5"/>
  <c r="P11603" i="5"/>
  <c r="O11671" i="5"/>
  <c r="P11623" i="5"/>
  <c r="O11647" i="5"/>
  <c r="P11599" i="5"/>
  <c r="O11621" i="5"/>
  <c r="P11573" i="5"/>
  <c r="O11640" i="5"/>
  <c r="P11592" i="5"/>
  <c r="O11652" i="5"/>
  <c r="P11604" i="5"/>
  <c r="O11629" i="5"/>
  <c r="P11581" i="5"/>
  <c r="O11637" i="5"/>
  <c r="P11589" i="5"/>
  <c r="O11673" i="5"/>
  <c r="P11625" i="5"/>
  <c r="O11665" i="5"/>
  <c r="P11617" i="5"/>
  <c r="O11658" i="5"/>
  <c r="P11610" i="5"/>
  <c r="O11661" i="5"/>
  <c r="P11613" i="5"/>
  <c r="O11657" i="5"/>
  <c r="P11609" i="5"/>
  <c r="O11620" i="5"/>
  <c r="P11572" i="5"/>
  <c r="O11672" i="5"/>
  <c r="P11624" i="5"/>
  <c r="O11664" i="5"/>
  <c r="P11616" i="5"/>
  <c r="O11692" i="5"/>
  <c r="P11644" i="5"/>
  <c r="O11655" i="5"/>
  <c r="P11607" i="5"/>
  <c r="O11633" i="5"/>
  <c r="P11585" i="5"/>
  <c r="O11676" i="5"/>
  <c r="P11628" i="5"/>
  <c r="O11687" i="5"/>
  <c r="P11639" i="5"/>
  <c r="O11659" i="5"/>
  <c r="P11611" i="5"/>
  <c r="O11630" i="5"/>
  <c r="P11582" i="5"/>
  <c r="O11674" i="5"/>
  <c r="P11626" i="5"/>
  <c r="O11704" i="5"/>
  <c r="P11656" i="5"/>
  <c r="O11636" i="5"/>
  <c r="P11588" i="5"/>
  <c r="O11645" i="5"/>
  <c r="P11597" i="5"/>
  <c r="O11646" i="5"/>
  <c r="P11598" i="5"/>
  <c r="M11485" i="5"/>
  <c r="N11485" i="5"/>
  <c r="Q11485" i="5" s="1"/>
  <c r="F11485" i="5" s="1"/>
  <c r="G11485" i="5" s="1"/>
  <c r="M11484" i="5"/>
  <c r="N11484" i="5"/>
  <c r="Q11484" i="5" s="1"/>
  <c r="F11484" i="5" s="1"/>
  <c r="G11484" i="5" s="1"/>
  <c r="M11495" i="5"/>
  <c r="N11495" i="5"/>
  <c r="Q11495" i="5" s="1"/>
  <c r="F11495" i="5" s="1"/>
  <c r="G11495" i="5" s="1"/>
  <c r="M11489" i="5"/>
  <c r="N11489" i="5"/>
  <c r="Q11489" i="5" s="1"/>
  <c r="F11489" i="5" s="1"/>
  <c r="G11489" i="5" s="1"/>
  <c r="M11507" i="5"/>
  <c r="N11507" i="5"/>
  <c r="Q11507" i="5" s="1"/>
  <c r="F11507" i="5" s="1"/>
  <c r="G11507" i="5" s="1"/>
  <c r="M11482" i="5"/>
  <c r="N11482" i="5"/>
  <c r="Q11482" i="5" s="1"/>
  <c r="F11482" i="5" s="1"/>
  <c r="G11482" i="5" s="1"/>
  <c r="M11511" i="5"/>
  <c r="N11511" i="5"/>
  <c r="Q11511" i="5" s="1"/>
  <c r="F11511" i="5" s="1"/>
  <c r="G11511" i="5" s="1"/>
  <c r="M11488" i="5"/>
  <c r="N11488" i="5"/>
  <c r="Q11488" i="5" s="1"/>
  <c r="F11488" i="5" s="1"/>
  <c r="G11488" i="5" s="1"/>
  <c r="M11521" i="5"/>
  <c r="N11521" i="5"/>
  <c r="Q11521" i="5" s="1"/>
  <c r="F11521" i="5" s="1"/>
  <c r="G11521" i="5" s="1"/>
  <c r="M11513" i="5"/>
  <c r="N11513" i="5"/>
  <c r="Q11513" i="5" s="1"/>
  <c r="F11513" i="5" s="1"/>
  <c r="G11513" i="5" s="1"/>
  <c r="M11500" i="5"/>
  <c r="N11500" i="5"/>
  <c r="Q11500" i="5" s="1"/>
  <c r="F11500" i="5" s="1"/>
  <c r="G11500" i="5" s="1"/>
  <c r="M11514" i="5"/>
  <c r="N11514" i="5"/>
  <c r="Q11514" i="5" s="1"/>
  <c r="F11514" i="5" s="1"/>
  <c r="G11514" i="5" s="1"/>
  <c r="M11531" i="5"/>
  <c r="N11531" i="5"/>
  <c r="Q11531" i="5" s="1"/>
  <c r="F11531" i="5" s="1"/>
  <c r="G11531" i="5" s="1"/>
  <c r="M11510" i="5"/>
  <c r="N11510" i="5"/>
  <c r="Q11510" i="5" s="1"/>
  <c r="F11510" i="5" s="1"/>
  <c r="G11510" i="5" s="1"/>
  <c r="M11516" i="5"/>
  <c r="N11516" i="5"/>
  <c r="Q11516" i="5" s="1"/>
  <c r="F11516" i="5" s="1"/>
  <c r="G11516" i="5" s="1"/>
  <c r="M11515" i="5"/>
  <c r="N11515" i="5"/>
  <c r="Q11515" i="5" s="1"/>
  <c r="F11515" i="5" s="1"/>
  <c r="G11515" i="5" s="1"/>
  <c r="M11520" i="5"/>
  <c r="N11520" i="5"/>
  <c r="Q11520" i="5" s="1"/>
  <c r="F11520" i="5" s="1"/>
  <c r="G11520" i="5" s="1"/>
  <c r="M11476" i="5"/>
  <c r="N11476" i="5"/>
  <c r="Q11476" i="5" s="1"/>
  <c r="F11476" i="5" s="1"/>
  <c r="G11476" i="5" s="1"/>
  <c r="M11486" i="5"/>
  <c r="N11486" i="5"/>
  <c r="Q11486" i="5" s="1"/>
  <c r="F11486" i="5" s="1"/>
  <c r="G11486" i="5" s="1"/>
  <c r="M11503" i="5"/>
  <c r="N11503" i="5"/>
  <c r="Q11503" i="5" s="1"/>
  <c r="F11503" i="5" s="1"/>
  <c r="G11503" i="5" s="1"/>
  <c r="M11517" i="5"/>
  <c r="N11517" i="5"/>
  <c r="Q11517" i="5" s="1"/>
  <c r="F11517" i="5" s="1"/>
  <c r="G11517" i="5" s="1"/>
  <c r="M11506" i="5"/>
  <c r="N11506" i="5"/>
  <c r="Q11506" i="5" s="1"/>
  <c r="F11506" i="5" s="1"/>
  <c r="G11506" i="5" s="1"/>
  <c r="M11487" i="5"/>
  <c r="N11487" i="5"/>
  <c r="Q11487" i="5" s="1"/>
  <c r="F11487" i="5" s="1"/>
  <c r="G11487" i="5" s="1"/>
  <c r="M11547" i="5"/>
  <c r="N11547" i="5"/>
  <c r="Q11547" i="5" s="1"/>
  <c r="F11547" i="5" s="1"/>
  <c r="G11547" i="5" s="1"/>
  <c r="M11522" i="5"/>
  <c r="N11522" i="5"/>
  <c r="Q11522" i="5" s="1"/>
  <c r="F11522" i="5" s="1"/>
  <c r="G11522" i="5" s="1"/>
  <c r="M11479" i="5"/>
  <c r="N11479" i="5"/>
  <c r="Q11479" i="5" s="1"/>
  <c r="F11479" i="5" s="1"/>
  <c r="G11479" i="5" s="1"/>
  <c r="M11523" i="5"/>
  <c r="N11523" i="5"/>
  <c r="Q11523" i="5" s="1"/>
  <c r="F11523" i="5" s="1"/>
  <c r="G11523" i="5" s="1"/>
  <c r="M11496" i="5"/>
  <c r="N11496" i="5"/>
  <c r="Q11496" i="5" s="1"/>
  <c r="F11496" i="5" s="1"/>
  <c r="G11496" i="5" s="1"/>
  <c r="M11512" i="5"/>
  <c r="N11512" i="5"/>
  <c r="Q11512" i="5" s="1"/>
  <c r="F11512" i="5" s="1"/>
  <c r="G11512" i="5" s="1"/>
  <c r="M11502" i="5"/>
  <c r="N11502" i="5"/>
  <c r="Q11502" i="5" s="1"/>
  <c r="F11502" i="5" s="1"/>
  <c r="G11502" i="5" s="1"/>
  <c r="M11491" i="5"/>
  <c r="N11491" i="5"/>
  <c r="Q11491" i="5" s="1"/>
  <c r="F11491" i="5" s="1"/>
  <c r="G11491" i="5" s="1"/>
  <c r="M11494" i="5"/>
  <c r="N11494" i="5"/>
  <c r="Q11494" i="5" s="1"/>
  <c r="F11494" i="5" s="1"/>
  <c r="G11494" i="5" s="1"/>
  <c r="M11504" i="5"/>
  <c r="N11504" i="5"/>
  <c r="Q11504" i="5" s="1"/>
  <c r="F11504" i="5" s="1"/>
  <c r="G11504" i="5" s="1"/>
  <c r="M11490" i="5"/>
  <c r="N11490" i="5"/>
  <c r="Q11490" i="5" s="1"/>
  <c r="F11490" i="5" s="1"/>
  <c r="G11490" i="5" s="1"/>
  <c r="M11509" i="5"/>
  <c r="N11509" i="5"/>
  <c r="Q11509" i="5" s="1"/>
  <c r="F11509" i="5" s="1"/>
  <c r="G11509" i="5" s="1"/>
  <c r="M11519" i="5"/>
  <c r="N11519" i="5"/>
  <c r="Q11519" i="5" s="1"/>
  <c r="F11519" i="5" s="1"/>
  <c r="G11519" i="5" s="1"/>
  <c r="M11498" i="5"/>
  <c r="N11498" i="5"/>
  <c r="Q11498" i="5" s="1"/>
  <c r="F11498" i="5" s="1"/>
  <c r="G11498" i="5" s="1"/>
  <c r="M11501" i="5"/>
  <c r="N11501" i="5"/>
  <c r="Q11501" i="5" s="1"/>
  <c r="F11501" i="5" s="1"/>
  <c r="G11501" i="5" s="1"/>
  <c r="M11508" i="5"/>
  <c r="N11508" i="5"/>
  <c r="Q11508" i="5" s="1"/>
  <c r="F11508" i="5" s="1"/>
  <c r="G11508" i="5" s="1"/>
  <c r="M11481" i="5"/>
  <c r="N11481" i="5"/>
  <c r="Q11481" i="5" s="1"/>
  <c r="F11481" i="5" s="1"/>
  <c r="G11481" i="5" s="1"/>
  <c r="M11480" i="5"/>
  <c r="N11480" i="5"/>
  <c r="Q11480" i="5" s="1"/>
  <c r="F11480" i="5" s="1"/>
  <c r="G11480" i="5" s="1"/>
  <c r="M11505" i="5"/>
  <c r="N11505" i="5"/>
  <c r="Q11505" i="5" s="1"/>
  <c r="F11505" i="5" s="1"/>
  <c r="G11505" i="5" s="1"/>
  <c r="M11493" i="5"/>
  <c r="N11493" i="5"/>
  <c r="Q11493" i="5" s="1"/>
  <c r="F11493" i="5" s="1"/>
  <c r="G11493" i="5" s="1"/>
  <c r="M11478" i="5"/>
  <c r="N11478" i="5"/>
  <c r="Q11478" i="5" s="1"/>
  <c r="F11478" i="5" s="1"/>
  <c r="G11478" i="5" s="1"/>
  <c r="M11497" i="5"/>
  <c r="N11497" i="5"/>
  <c r="Q11497" i="5" s="1"/>
  <c r="F11497" i="5" s="1"/>
  <c r="G11497" i="5" s="1"/>
  <c r="M11477" i="5"/>
  <c r="N11477" i="5"/>
  <c r="Q11477" i="5" s="1"/>
  <c r="F11477" i="5" s="1"/>
  <c r="G11477" i="5" s="1"/>
  <c r="M11492" i="5"/>
  <c r="N11492" i="5"/>
  <c r="Q11492" i="5" s="1"/>
  <c r="F11492" i="5" s="1"/>
  <c r="G11492" i="5" s="1"/>
  <c r="M11518" i="5"/>
  <c r="N11518" i="5"/>
  <c r="Q11518" i="5" s="1"/>
  <c r="F11518" i="5" s="1"/>
  <c r="G11518" i="5" s="1"/>
  <c r="A11554" i="5"/>
  <c r="B11506" i="5"/>
  <c r="A11535" i="5"/>
  <c r="B11487" i="5"/>
  <c r="A11595" i="5"/>
  <c r="B11547" i="5"/>
  <c r="A11570" i="5"/>
  <c r="B11522" i="5"/>
  <c r="A11527" i="5"/>
  <c r="B11479" i="5"/>
  <c r="A11571" i="5"/>
  <c r="B11523" i="5"/>
  <c r="A11565" i="5"/>
  <c r="B11517" i="5"/>
  <c r="A11557" i="5"/>
  <c r="B11509" i="5"/>
  <c r="A11567" i="5"/>
  <c r="B11519" i="5"/>
  <c r="A11546" i="5"/>
  <c r="B11498" i="5"/>
  <c r="A11549" i="5"/>
  <c r="B11501" i="5"/>
  <c r="A11556" i="5"/>
  <c r="B11508" i="5"/>
  <c r="A11529" i="5"/>
  <c r="B11481" i="5"/>
  <c r="A11528" i="5"/>
  <c r="B11480" i="5"/>
  <c r="A11558" i="5"/>
  <c r="B11510" i="5"/>
  <c r="A11564" i="5"/>
  <c r="B11516" i="5"/>
  <c r="A11563" i="5"/>
  <c r="B11515" i="5"/>
  <c r="A11568" i="5"/>
  <c r="B11520" i="5"/>
  <c r="A11524" i="5"/>
  <c r="B11476" i="5"/>
  <c r="A11534" i="5"/>
  <c r="B11486" i="5"/>
  <c r="A11551" i="5"/>
  <c r="B11503" i="5"/>
  <c r="A11560" i="5"/>
  <c r="B11512" i="5"/>
  <c r="A11550" i="5"/>
  <c r="B11502" i="5"/>
  <c r="A11542" i="5"/>
  <c r="B11494" i="5"/>
  <c r="A11552" i="5"/>
  <c r="B11504" i="5"/>
  <c r="A11538" i="5"/>
  <c r="B11490" i="5"/>
  <c r="A11553" i="5"/>
  <c r="B11505" i="5"/>
  <c r="A11541" i="5"/>
  <c r="B11493" i="5"/>
  <c r="A11526" i="5"/>
  <c r="B11478" i="5"/>
  <c r="A11545" i="5"/>
  <c r="B11497" i="5"/>
  <c r="A11525" i="5"/>
  <c r="B11477" i="5"/>
  <c r="A11540" i="5"/>
  <c r="B11492" i="5"/>
  <c r="A11566" i="5"/>
  <c r="B11518" i="5"/>
  <c r="A11536" i="5"/>
  <c r="B11488" i="5"/>
  <c r="A11569" i="5"/>
  <c r="B11521" i="5"/>
  <c r="A11561" i="5"/>
  <c r="B11513" i="5"/>
  <c r="A11548" i="5"/>
  <c r="B11500" i="5"/>
  <c r="A11562" i="5"/>
  <c r="B11514" i="5"/>
  <c r="A11579" i="5"/>
  <c r="B11531" i="5"/>
  <c r="A11544" i="5"/>
  <c r="B11496" i="5"/>
  <c r="A11539" i="5"/>
  <c r="B11491" i="5"/>
  <c r="A11533" i="5"/>
  <c r="B11485" i="5"/>
  <c r="A11532" i="5"/>
  <c r="B11484" i="5"/>
  <c r="A11543" i="5"/>
  <c r="B11495" i="5"/>
  <c r="A11537" i="5"/>
  <c r="B11489" i="5"/>
  <c r="A11555" i="5"/>
  <c r="B11507" i="5"/>
  <c r="A11530" i="5"/>
  <c r="B11482" i="5"/>
  <c r="A11559" i="5"/>
  <c r="B11511" i="5"/>
  <c r="O11720" i="5" l="1"/>
  <c r="P11672" i="5"/>
  <c r="O11698" i="5"/>
  <c r="P11650" i="5"/>
  <c r="O11683" i="5"/>
  <c r="P11635" i="5"/>
  <c r="O11724" i="5"/>
  <c r="P11676" i="5"/>
  <c r="O11700" i="5"/>
  <c r="P11652" i="5"/>
  <c r="O11763" i="5"/>
  <c r="P11715" i="5"/>
  <c r="O11681" i="5"/>
  <c r="P11633" i="5"/>
  <c r="O11709" i="5"/>
  <c r="P11661" i="5"/>
  <c r="O11688" i="5"/>
  <c r="P11640" i="5"/>
  <c r="O11710" i="5"/>
  <c r="P11662" i="5"/>
  <c r="O11696" i="5"/>
  <c r="P11648" i="5"/>
  <c r="O11699" i="5"/>
  <c r="P11651" i="5"/>
  <c r="O11684" i="5"/>
  <c r="P11636" i="5"/>
  <c r="O11749" i="5"/>
  <c r="P11701" i="5"/>
  <c r="O11752" i="5"/>
  <c r="P11704" i="5"/>
  <c r="O11722" i="5"/>
  <c r="P11674" i="5"/>
  <c r="O11740" i="5"/>
  <c r="P11692" i="5"/>
  <c r="O11713" i="5"/>
  <c r="P11665" i="5"/>
  <c r="O11695" i="5"/>
  <c r="P11647" i="5"/>
  <c r="O11714" i="5"/>
  <c r="P11666" i="5"/>
  <c r="O11679" i="5"/>
  <c r="P11631" i="5"/>
  <c r="O11738" i="5"/>
  <c r="P11690" i="5"/>
  <c r="O11707" i="5"/>
  <c r="P11659" i="5"/>
  <c r="O11685" i="5"/>
  <c r="P11637" i="5"/>
  <c r="O11702" i="5"/>
  <c r="P11654" i="5"/>
  <c r="O11694" i="5"/>
  <c r="P11646" i="5"/>
  <c r="O11735" i="5"/>
  <c r="P11687" i="5"/>
  <c r="O11668" i="5"/>
  <c r="P11620" i="5"/>
  <c r="O11677" i="5"/>
  <c r="P11629" i="5"/>
  <c r="O11697" i="5"/>
  <c r="P11649" i="5"/>
  <c r="O11682" i="5"/>
  <c r="P11634" i="5"/>
  <c r="O11693" i="5"/>
  <c r="P11645" i="5"/>
  <c r="O11705" i="5"/>
  <c r="P11657" i="5"/>
  <c r="O11691" i="5"/>
  <c r="P11643" i="5"/>
  <c r="O11708" i="5"/>
  <c r="P11660" i="5"/>
  <c r="O11703" i="5"/>
  <c r="P11655" i="5"/>
  <c r="O11706" i="5"/>
  <c r="P11658" i="5"/>
  <c r="O11669" i="5"/>
  <c r="P11621" i="5"/>
  <c r="O11686" i="5"/>
  <c r="P11638" i="5"/>
  <c r="O11723" i="5"/>
  <c r="P11675" i="5"/>
  <c r="O11689" i="5"/>
  <c r="P11641" i="5"/>
  <c r="O11678" i="5"/>
  <c r="P11630" i="5"/>
  <c r="O11712" i="5"/>
  <c r="P11664" i="5"/>
  <c r="O11721" i="5"/>
  <c r="P11673" i="5"/>
  <c r="O11719" i="5"/>
  <c r="P11671" i="5"/>
  <c r="O11670" i="5"/>
  <c r="P11622" i="5"/>
  <c r="O11680" i="5"/>
  <c r="P11632" i="5"/>
  <c r="O11711" i="5"/>
  <c r="P11663" i="5"/>
  <c r="M11532" i="5"/>
  <c r="N11532" i="5"/>
  <c r="Q11532" i="5" s="1"/>
  <c r="F11532" i="5" s="1"/>
  <c r="G11532" i="5" s="1"/>
  <c r="M11558" i="5"/>
  <c r="N11558" i="5"/>
  <c r="Q11558" i="5" s="1"/>
  <c r="F11558" i="5" s="1"/>
  <c r="G11558" i="5" s="1"/>
  <c r="M11561" i="5"/>
  <c r="N11561" i="5"/>
  <c r="Q11561" i="5" s="1"/>
  <c r="F11561" i="5" s="1"/>
  <c r="G11561" i="5" s="1"/>
  <c r="M11560" i="5"/>
  <c r="N11560" i="5"/>
  <c r="Q11560" i="5" s="1"/>
  <c r="F11560" i="5" s="1"/>
  <c r="G11560" i="5" s="1"/>
  <c r="M11557" i="5"/>
  <c r="N11557" i="5"/>
  <c r="Q11557" i="5" s="1"/>
  <c r="F11557" i="5" s="1"/>
  <c r="G11557" i="5" s="1"/>
  <c r="M11554" i="5"/>
  <c r="N11554" i="5"/>
  <c r="Q11554" i="5" s="1"/>
  <c r="F11554" i="5" s="1"/>
  <c r="G11554" i="5" s="1"/>
  <c r="M11533" i="5"/>
  <c r="N11533" i="5"/>
  <c r="Q11533" i="5" s="1"/>
  <c r="F11533" i="5" s="1"/>
  <c r="G11533" i="5" s="1"/>
  <c r="M11569" i="5"/>
  <c r="N11569" i="5"/>
  <c r="Q11569" i="5" s="1"/>
  <c r="F11569" i="5" s="1"/>
  <c r="G11569" i="5" s="1"/>
  <c r="M11541" i="5"/>
  <c r="N11541" i="5"/>
  <c r="Q11541" i="5" s="1"/>
  <c r="F11541" i="5" s="1"/>
  <c r="G11541" i="5" s="1"/>
  <c r="M11551" i="5"/>
  <c r="N11551" i="5"/>
  <c r="Q11551" i="5" s="1"/>
  <c r="F11551" i="5" s="1"/>
  <c r="G11551" i="5" s="1"/>
  <c r="M11528" i="5"/>
  <c r="N11528" i="5"/>
  <c r="Q11528" i="5" s="1"/>
  <c r="F11528" i="5" s="1"/>
  <c r="G11528" i="5" s="1"/>
  <c r="M11565" i="5"/>
  <c r="N11565" i="5"/>
  <c r="Q11565" i="5" s="1"/>
  <c r="F11565" i="5" s="1"/>
  <c r="G11565" i="5" s="1"/>
  <c r="M11559" i="5"/>
  <c r="N11559" i="5"/>
  <c r="Q11559" i="5" s="1"/>
  <c r="F11559" i="5" s="1"/>
  <c r="G11559" i="5" s="1"/>
  <c r="M11539" i="5"/>
  <c r="N11539" i="5"/>
  <c r="Q11539" i="5" s="1"/>
  <c r="F11539" i="5" s="1"/>
  <c r="G11539" i="5" s="1"/>
  <c r="M11536" i="5"/>
  <c r="N11536" i="5"/>
  <c r="Q11536" i="5" s="1"/>
  <c r="F11536" i="5" s="1"/>
  <c r="G11536" i="5" s="1"/>
  <c r="M11553" i="5"/>
  <c r="N11553" i="5"/>
  <c r="Q11553" i="5" s="1"/>
  <c r="F11553" i="5" s="1"/>
  <c r="G11553" i="5" s="1"/>
  <c r="M11534" i="5"/>
  <c r="N11534" i="5"/>
  <c r="Q11534" i="5" s="1"/>
  <c r="F11534" i="5" s="1"/>
  <c r="G11534" i="5" s="1"/>
  <c r="M11529" i="5"/>
  <c r="N11529" i="5"/>
  <c r="Q11529" i="5" s="1"/>
  <c r="F11529" i="5" s="1"/>
  <c r="G11529" i="5" s="1"/>
  <c r="M11571" i="5"/>
  <c r="N11571" i="5"/>
  <c r="Q11571" i="5" s="1"/>
  <c r="F11571" i="5" s="1"/>
  <c r="G11571" i="5" s="1"/>
  <c r="M11530" i="5"/>
  <c r="N11530" i="5"/>
  <c r="Q11530" i="5" s="1"/>
  <c r="F11530" i="5" s="1"/>
  <c r="G11530" i="5" s="1"/>
  <c r="M11544" i="5"/>
  <c r="N11544" i="5"/>
  <c r="Q11544" i="5" s="1"/>
  <c r="F11544" i="5" s="1"/>
  <c r="G11544" i="5" s="1"/>
  <c r="M11566" i="5"/>
  <c r="N11566" i="5"/>
  <c r="Q11566" i="5" s="1"/>
  <c r="F11566" i="5" s="1"/>
  <c r="G11566" i="5" s="1"/>
  <c r="M11538" i="5"/>
  <c r="N11538" i="5"/>
  <c r="Q11538" i="5" s="1"/>
  <c r="F11538" i="5" s="1"/>
  <c r="G11538" i="5" s="1"/>
  <c r="M11524" i="5"/>
  <c r="N11524" i="5"/>
  <c r="Q11524" i="5" s="1"/>
  <c r="F11524" i="5" s="1"/>
  <c r="G11524" i="5" s="1"/>
  <c r="M11556" i="5"/>
  <c r="N11556" i="5"/>
  <c r="Q11556" i="5" s="1"/>
  <c r="F11556" i="5" s="1"/>
  <c r="G11556" i="5" s="1"/>
  <c r="M11527" i="5"/>
  <c r="N11527" i="5"/>
  <c r="Q11527" i="5" s="1"/>
  <c r="F11527" i="5" s="1"/>
  <c r="G11527" i="5" s="1"/>
  <c r="M11555" i="5"/>
  <c r="N11555" i="5"/>
  <c r="Q11555" i="5" s="1"/>
  <c r="F11555" i="5" s="1"/>
  <c r="G11555" i="5" s="1"/>
  <c r="M11579" i="5"/>
  <c r="N11579" i="5"/>
  <c r="Q11579" i="5" s="1"/>
  <c r="F11579" i="5" s="1"/>
  <c r="G11579" i="5" s="1"/>
  <c r="M11540" i="5"/>
  <c r="N11540" i="5"/>
  <c r="Q11540" i="5" s="1"/>
  <c r="F11540" i="5" s="1"/>
  <c r="G11540" i="5" s="1"/>
  <c r="M11552" i="5"/>
  <c r="N11552" i="5"/>
  <c r="Q11552" i="5" s="1"/>
  <c r="F11552" i="5" s="1"/>
  <c r="G11552" i="5" s="1"/>
  <c r="M11568" i="5"/>
  <c r="N11568" i="5"/>
  <c r="Q11568" i="5" s="1"/>
  <c r="F11568" i="5" s="1"/>
  <c r="G11568" i="5" s="1"/>
  <c r="M11549" i="5"/>
  <c r="N11549" i="5"/>
  <c r="Q11549" i="5" s="1"/>
  <c r="F11549" i="5" s="1"/>
  <c r="G11549" i="5" s="1"/>
  <c r="M11570" i="5"/>
  <c r="N11570" i="5"/>
  <c r="Q11570" i="5" s="1"/>
  <c r="F11570" i="5" s="1"/>
  <c r="G11570" i="5" s="1"/>
  <c r="M11537" i="5"/>
  <c r="N11537" i="5"/>
  <c r="Q11537" i="5" s="1"/>
  <c r="F11537" i="5" s="1"/>
  <c r="G11537" i="5" s="1"/>
  <c r="M11562" i="5"/>
  <c r="N11562" i="5"/>
  <c r="Q11562" i="5" s="1"/>
  <c r="F11562" i="5" s="1"/>
  <c r="G11562" i="5" s="1"/>
  <c r="M11525" i="5"/>
  <c r="N11525" i="5"/>
  <c r="Q11525" i="5" s="1"/>
  <c r="F11525" i="5" s="1"/>
  <c r="G11525" i="5" s="1"/>
  <c r="M11542" i="5"/>
  <c r="N11542" i="5"/>
  <c r="Q11542" i="5" s="1"/>
  <c r="F11542" i="5" s="1"/>
  <c r="G11542" i="5" s="1"/>
  <c r="M11563" i="5"/>
  <c r="N11563" i="5"/>
  <c r="Q11563" i="5" s="1"/>
  <c r="F11563" i="5" s="1"/>
  <c r="G11563" i="5" s="1"/>
  <c r="M11546" i="5"/>
  <c r="N11546" i="5"/>
  <c r="Q11546" i="5" s="1"/>
  <c r="F11546" i="5" s="1"/>
  <c r="G11546" i="5" s="1"/>
  <c r="M11595" i="5"/>
  <c r="N11595" i="5"/>
  <c r="Q11595" i="5" s="1"/>
  <c r="F11595" i="5" s="1"/>
  <c r="G11595" i="5" s="1"/>
  <c r="M11526" i="5"/>
  <c r="N11526" i="5"/>
  <c r="Q11526" i="5" s="1"/>
  <c r="F11526" i="5" s="1"/>
  <c r="G11526" i="5" s="1"/>
  <c r="M11543" i="5"/>
  <c r="N11543" i="5"/>
  <c r="Q11543" i="5" s="1"/>
  <c r="F11543" i="5" s="1"/>
  <c r="G11543" i="5" s="1"/>
  <c r="M11548" i="5"/>
  <c r="N11548" i="5"/>
  <c r="Q11548" i="5" s="1"/>
  <c r="F11548" i="5" s="1"/>
  <c r="G11548" i="5" s="1"/>
  <c r="M11545" i="5"/>
  <c r="N11545" i="5"/>
  <c r="Q11545" i="5" s="1"/>
  <c r="F11545" i="5" s="1"/>
  <c r="G11545" i="5" s="1"/>
  <c r="M11550" i="5"/>
  <c r="N11550" i="5"/>
  <c r="Q11550" i="5" s="1"/>
  <c r="F11550" i="5" s="1"/>
  <c r="G11550" i="5" s="1"/>
  <c r="M11564" i="5"/>
  <c r="N11564" i="5"/>
  <c r="Q11564" i="5" s="1"/>
  <c r="F11564" i="5" s="1"/>
  <c r="G11564" i="5" s="1"/>
  <c r="M11567" i="5"/>
  <c r="N11567" i="5"/>
  <c r="Q11567" i="5" s="1"/>
  <c r="F11567" i="5" s="1"/>
  <c r="G11567" i="5" s="1"/>
  <c r="M11535" i="5"/>
  <c r="N11535" i="5"/>
  <c r="Q11535" i="5" s="1"/>
  <c r="F11535" i="5" s="1"/>
  <c r="G11535" i="5" s="1"/>
  <c r="A11578" i="5"/>
  <c r="B11530" i="5"/>
  <c r="A11592" i="5"/>
  <c r="B11544" i="5"/>
  <c r="A11614" i="5"/>
  <c r="B11566" i="5"/>
  <c r="A11586" i="5"/>
  <c r="B11538" i="5"/>
  <c r="A11572" i="5"/>
  <c r="B11524" i="5"/>
  <c r="A11604" i="5"/>
  <c r="B11556" i="5"/>
  <c r="A11575" i="5"/>
  <c r="B11527" i="5"/>
  <c r="A11581" i="5"/>
  <c r="B11533" i="5"/>
  <c r="A11617" i="5"/>
  <c r="B11569" i="5"/>
  <c r="A11589" i="5"/>
  <c r="B11541" i="5"/>
  <c r="A11599" i="5"/>
  <c r="B11551" i="5"/>
  <c r="A11576" i="5"/>
  <c r="B11528" i="5"/>
  <c r="A11613" i="5"/>
  <c r="B11565" i="5"/>
  <c r="A11585" i="5"/>
  <c r="B11537" i="5"/>
  <c r="A11610" i="5"/>
  <c r="B11562" i="5"/>
  <c r="A11573" i="5"/>
  <c r="B11525" i="5"/>
  <c r="A11590" i="5"/>
  <c r="B11542" i="5"/>
  <c r="A11611" i="5"/>
  <c r="B11563" i="5"/>
  <c r="A11594" i="5"/>
  <c r="B11546" i="5"/>
  <c r="A11643" i="5"/>
  <c r="B11595" i="5"/>
  <c r="A11607" i="5"/>
  <c r="B11559" i="5"/>
  <c r="A11587" i="5"/>
  <c r="B11539" i="5"/>
  <c r="A11584" i="5"/>
  <c r="B11536" i="5"/>
  <c r="A11601" i="5"/>
  <c r="B11553" i="5"/>
  <c r="A11582" i="5"/>
  <c r="B11534" i="5"/>
  <c r="A11577" i="5"/>
  <c r="B11529" i="5"/>
  <c r="A11619" i="5"/>
  <c r="B11571" i="5"/>
  <c r="A11627" i="5"/>
  <c r="B11579" i="5"/>
  <c r="A11600" i="5"/>
  <c r="B11552" i="5"/>
  <c r="A11616" i="5"/>
  <c r="B11568" i="5"/>
  <c r="A11597" i="5"/>
  <c r="B11549" i="5"/>
  <c r="A11618" i="5"/>
  <c r="B11570" i="5"/>
  <c r="A11591" i="5"/>
  <c r="B11543" i="5"/>
  <c r="A11596" i="5"/>
  <c r="B11548" i="5"/>
  <c r="A11593" i="5"/>
  <c r="B11545" i="5"/>
  <c r="A11598" i="5"/>
  <c r="B11550" i="5"/>
  <c r="A11612" i="5"/>
  <c r="B11564" i="5"/>
  <c r="A11615" i="5"/>
  <c r="B11567" i="5"/>
  <c r="A11583" i="5"/>
  <c r="B11535" i="5"/>
  <c r="A11603" i="5"/>
  <c r="B11555" i="5"/>
  <c r="A11588" i="5"/>
  <c r="B11540" i="5"/>
  <c r="A11580" i="5"/>
  <c r="B11532" i="5"/>
  <c r="A11609" i="5"/>
  <c r="B11561" i="5"/>
  <c r="A11574" i="5"/>
  <c r="B11526" i="5"/>
  <c r="A11608" i="5"/>
  <c r="B11560" i="5"/>
  <c r="A11606" i="5"/>
  <c r="B11558" i="5"/>
  <c r="A11605" i="5"/>
  <c r="B11557" i="5"/>
  <c r="A11602" i="5"/>
  <c r="B11554" i="5"/>
  <c r="O11726" i="5" l="1"/>
  <c r="P11678" i="5"/>
  <c r="O11756" i="5"/>
  <c r="P11708" i="5"/>
  <c r="O11716" i="5"/>
  <c r="P11668" i="5"/>
  <c r="O11727" i="5"/>
  <c r="P11679" i="5"/>
  <c r="O11797" i="5"/>
  <c r="P11749" i="5"/>
  <c r="O11729" i="5"/>
  <c r="P11681" i="5"/>
  <c r="O11737" i="5"/>
  <c r="P11689" i="5"/>
  <c r="O11762" i="5"/>
  <c r="P11714" i="5"/>
  <c r="O11732" i="5"/>
  <c r="P11684" i="5"/>
  <c r="O11771" i="5"/>
  <c r="P11723" i="5"/>
  <c r="O11753" i="5"/>
  <c r="P11705" i="5"/>
  <c r="O11742" i="5"/>
  <c r="P11694" i="5"/>
  <c r="O11743" i="5"/>
  <c r="P11695" i="5"/>
  <c r="O11747" i="5"/>
  <c r="P11699" i="5"/>
  <c r="O11748" i="5"/>
  <c r="P11700" i="5"/>
  <c r="O11718" i="5"/>
  <c r="P11670" i="5"/>
  <c r="O11734" i="5"/>
  <c r="P11686" i="5"/>
  <c r="O11741" i="5"/>
  <c r="P11693" i="5"/>
  <c r="O11750" i="5"/>
  <c r="P11702" i="5"/>
  <c r="O11761" i="5"/>
  <c r="P11713" i="5"/>
  <c r="O11744" i="5"/>
  <c r="P11696" i="5"/>
  <c r="O11772" i="5"/>
  <c r="P11724" i="5"/>
  <c r="O11769" i="5"/>
  <c r="P11721" i="5"/>
  <c r="O11754" i="5"/>
  <c r="P11706" i="5"/>
  <c r="O11745" i="5"/>
  <c r="P11697" i="5"/>
  <c r="O11755" i="5"/>
  <c r="P11707" i="5"/>
  <c r="O11770" i="5"/>
  <c r="P11722" i="5"/>
  <c r="O11736" i="5"/>
  <c r="P11688" i="5"/>
  <c r="O11746" i="5"/>
  <c r="P11698" i="5"/>
  <c r="O11759" i="5"/>
  <c r="P11711" i="5"/>
  <c r="O11739" i="5"/>
  <c r="P11691" i="5"/>
  <c r="P11763" i="5"/>
  <c r="O11811" i="5"/>
  <c r="O11767" i="5"/>
  <c r="P11719" i="5"/>
  <c r="O11717" i="5"/>
  <c r="P11669" i="5"/>
  <c r="O11730" i="5"/>
  <c r="P11682" i="5"/>
  <c r="O11733" i="5"/>
  <c r="P11685" i="5"/>
  <c r="O11788" i="5"/>
  <c r="P11740" i="5"/>
  <c r="O11758" i="5"/>
  <c r="P11710" i="5"/>
  <c r="O11731" i="5"/>
  <c r="P11683" i="5"/>
  <c r="O11783" i="5"/>
  <c r="P11735" i="5"/>
  <c r="O11728" i="5"/>
  <c r="P11680" i="5"/>
  <c r="O11760" i="5"/>
  <c r="P11712" i="5"/>
  <c r="O11751" i="5"/>
  <c r="P11703" i="5"/>
  <c r="O11725" i="5"/>
  <c r="P11677" i="5"/>
  <c r="O11786" i="5"/>
  <c r="P11738" i="5"/>
  <c r="O11800" i="5"/>
  <c r="P11752" i="5"/>
  <c r="O11757" i="5"/>
  <c r="P11709" i="5"/>
  <c r="O11768" i="5"/>
  <c r="P11720" i="5"/>
  <c r="M11580" i="5"/>
  <c r="N11580" i="5"/>
  <c r="Q11580" i="5" s="1"/>
  <c r="F11580" i="5" s="1"/>
  <c r="G11580" i="5" s="1"/>
  <c r="M11593" i="5"/>
  <c r="N11593" i="5"/>
  <c r="Q11593" i="5" s="1"/>
  <c r="F11593" i="5" s="1"/>
  <c r="G11593" i="5" s="1"/>
  <c r="M11627" i="5"/>
  <c r="N11627" i="5"/>
  <c r="Q11627" i="5" s="1"/>
  <c r="F11627" i="5" s="1"/>
  <c r="G11627" i="5" s="1"/>
  <c r="M11607" i="5"/>
  <c r="N11607" i="5"/>
  <c r="Q11607" i="5" s="1"/>
  <c r="F11607" i="5" s="1"/>
  <c r="G11607" i="5" s="1"/>
  <c r="M11585" i="5"/>
  <c r="N11585" i="5"/>
  <c r="Q11585" i="5" s="1"/>
  <c r="F11585" i="5" s="1"/>
  <c r="G11585" i="5" s="1"/>
  <c r="M11575" i="5"/>
  <c r="N11575" i="5"/>
  <c r="Q11575" i="5" s="1"/>
  <c r="F11575" i="5" s="1"/>
  <c r="G11575" i="5" s="1"/>
  <c r="M11600" i="5"/>
  <c r="N11600" i="5"/>
  <c r="Q11600" i="5" s="1"/>
  <c r="F11600" i="5" s="1"/>
  <c r="G11600" i="5" s="1"/>
  <c r="M11602" i="5"/>
  <c r="N11602" i="5"/>
  <c r="Q11602" i="5" s="1"/>
  <c r="F11602" i="5" s="1"/>
  <c r="G11602" i="5" s="1"/>
  <c r="M11588" i="5"/>
  <c r="N11588" i="5"/>
  <c r="Q11588" i="5" s="1"/>
  <c r="F11588" i="5" s="1"/>
  <c r="G11588" i="5" s="1"/>
  <c r="M11596" i="5"/>
  <c r="N11596" i="5"/>
  <c r="Q11596" i="5" s="1"/>
  <c r="F11596" i="5" s="1"/>
  <c r="G11596" i="5" s="1"/>
  <c r="M11619" i="5"/>
  <c r="N11619" i="5"/>
  <c r="Q11619" i="5" s="1"/>
  <c r="F11619" i="5" s="1"/>
  <c r="G11619" i="5" s="1"/>
  <c r="M11643" i="5"/>
  <c r="N11643" i="5"/>
  <c r="Q11643" i="5" s="1"/>
  <c r="F11643" i="5" s="1"/>
  <c r="G11643" i="5" s="1"/>
  <c r="M11613" i="5"/>
  <c r="N11613" i="5"/>
  <c r="Q11613" i="5" s="1"/>
  <c r="F11613" i="5" s="1"/>
  <c r="G11613" i="5" s="1"/>
  <c r="M11604" i="5"/>
  <c r="N11604" i="5"/>
  <c r="Q11604" i="5" s="1"/>
  <c r="F11604" i="5" s="1"/>
  <c r="G11604" i="5" s="1"/>
  <c r="M11609" i="5"/>
  <c r="N11609" i="5"/>
  <c r="Q11609" i="5" s="1"/>
  <c r="F11609" i="5" s="1"/>
  <c r="G11609" i="5" s="1"/>
  <c r="M11578" i="5"/>
  <c r="N11578" i="5"/>
  <c r="Q11578" i="5" s="1"/>
  <c r="F11578" i="5" s="1"/>
  <c r="G11578" i="5" s="1"/>
  <c r="M11605" i="5"/>
  <c r="N11605" i="5"/>
  <c r="Q11605" i="5" s="1"/>
  <c r="F11605" i="5" s="1"/>
  <c r="G11605" i="5" s="1"/>
  <c r="M11603" i="5"/>
  <c r="N11603" i="5"/>
  <c r="Q11603" i="5" s="1"/>
  <c r="F11603" i="5" s="1"/>
  <c r="G11603" i="5" s="1"/>
  <c r="M11591" i="5"/>
  <c r="N11591" i="5"/>
  <c r="Q11591" i="5" s="1"/>
  <c r="F11591" i="5" s="1"/>
  <c r="G11591" i="5" s="1"/>
  <c r="M11577" i="5"/>
  <c r="N11577" i="5"/>
  <c r="Q11577" i="5" s="1"/>
  <c r="F11577" i="5" s="1"/>
  <c r="G11577" i="5" s="1"/>
  <c r="M11594" i="5"/>
  <c r="N11594" i="5"/>
  <c r="Q11594" i="5" s="1"/>
  <c r="F11594" i="5" s="1"/>
  <c r="G11594" i="5" s="1"/>
  <c r="M11576" i="5"/>
  <c r="N11576" i="5"/>
  <c r="Q11576" i="5" s="1"/>
  <c r="F11576" i="5" s="1"/>
  <c r="G11576" i="5" s="1"/>
  <c r="M11572" i="5"/>
  <c r="N11572" i="5"/>
  <c r="Q11572" i="5" s="1"/>
  <c r="F11572" i="5" s="1"/>
  <c r="G11572" i="5" s="1"/>
  <c r="M11610" i="5"/>
  <c r="N11610" i="5"/>
  <c r="Q11610" i="5" s="1"/>
  <c r="F11610" i="5" s="1"/>
  <c r="G11610" i="5" s="1"/>
  <c r="M11587" i="5"/>
  <c r="N11587" i="5"/>
  <c r="Q11587" i="5" s="1"/>
  <c r="F11587" i="5" s="1"/>
  <c r="G11587" i="5" s="1"/>
  <c r="M11606" i="5"/>
  <c r="N11606" i="5"/>
  <c r="Q11606" i="5" s="1"/>
  <c r="F11606" i="5" s="1"/>
  <c r="G11606" i="5" s="1"/>
  <c r="M11583" i="5"/>
  <c r="N11583" i="5"/>
  <c r="Q11583" i="5" s="1"/>
  <c r="F11583" i="5" s="1"/>
  <c r="G11583" i="5" s="1"/>
  <c r="M11618" i="5"/>
  <c r="N11618" i="5"/>
  <c r="Q11618" i="5" s="1"/>
  <c r="F11618" i="5" s="1"/>
  <c r="G11618" i="5" s="1"/>
  <c r="M11582" i="5"/>
  <c r="N11582" i="5"/>
  <c r="Q11582" i="5" s="1"/>
  <c r="F11582" i="5" s="1"/>
  <c r="G11582" i="5" s="1"/>
  <c r="M11611" i="5"/>
  <c r="N11611" i="5"/>
  <c r="Q11611" i="5" s="1"/>
  <c r="F11611" i="5" s="1"/>
  <c r="G11611" i="5" s="1"/>
  <c r="M11599" i="5"/>
  <c r="N11599" i="5"/>
  <c r="Q11599" i="5" s="1"/>
  <c r="F11599" i="5" s="1"/>
  <c r="G11599" i="5" s="1"/>
  <c r="M11586" i="5"/>
  <c r="N11586" i="5"/>
  <c r="Q11586" i="5" s="1"/>
  <c r="F11586" i="5" s="1"/>
  <c r="G11586" i="5" s="1"/>
  <c r="M11608" i="5"/>
  <c r="N11608" i="5"/>
  <c r="Q11608" i="5" s="1"/>
  <c r="F11608" i="5" s="1"/>
  <c r="G11608" i="5" s="1"/>
  <c r="M11615" i="5"/>
  <c r="N11615" i="5"/>
  <c r="Q11615" i="5" s="1"/>
  <c r="F11615" i="5" s="1"/>
  <c r="G11615" i="5" s="1"/>
  <c r="M11597" i="5"/>
  <c r="N11597" i="5"/>
  <c r="Q11597" i="5" s="1"/>
  <c r="F11597" i="5" s="1"/>
  <c r="G11597" i="5" s="1"/>
  <c r="M11601" i="5"/>
  <c r="N11601" i="5"/>
  <c r="Q11601" i="5" s="1"/>
  <c r="F11601" i="5" s="1"/>
  <c r="G11601" i="5" s="1"/>
  <c r="M11590" i="5"/>
  <c r="N11590" i="5"/>
  <c r="Q11590" i="5" s="1"/>
  <c r="F11590" i="5" s="1"/>
  <c r="G11590" i="5" s="1"/>
  <c r="M11589" i="5"/>
  <c r="N11589" i="5"/>
  <c r="Q11589" i="5" s="1"/>
  <c r="F11589" i="5" s="1"/>
  <c r="G11589" i="5" s="1"/>
  <c r="M11614" i="5"/>
  <c r="N11614" i="5"/>
  <c r="Q11614" i="5" s="1"/>
  <c r="F11614" i="5" s="1"/>
  <c r="G11614" i="5" s="1"/>
  <c r="M11598" i="5"/>
  <c r="N11598" i="5"/>
  <c r="Q11598" i="5" s="1"/>
  <c r="F11598" i="5" s="1"/>
  <c r="G11598" i="5" s="1"/>
  <c r="M11581" i="5"/>
  <c r="N11581" i="5"/>
  <c r="Q11581" i="5" s="1"/>
  <c r="F11581" i="5" s="1"/>
  <c r="G11581" i="5" s="1"/>
  <c r="M11574" i="5"/>
  <c r="N11574" i="5"/>
  <c r="Q11574" i="5" s="1"/>
  <c r="F11574" i="5" s="1"/>
  <c r="G11574" i="5" s="1"/>
  <c r="M11612" i="5"/>
  <c r="N11612" i="5"/>
  <c r="Q11612" i="5" s="1"/>
  <c r="F11612" i="5" s="1"/>
  <c r="G11612" i="5" s="1"/>
  <c r="M11616" i="5"/>
  <c r="N11616" i="5"/>
  <c r="Q11616" i="5" s="1"/>
  <c r="F11616" i="5" s="1"/>
  <c r="G11616" i="5" s="1"/>
  <c r="M11584" i="5"/>
  <c r="N11584" i="5"/>
  <c r="Q11584" i="5" s="1"/>
  <c r="F11584" i="5" s="1"/>
  <c r="G11584" i="5" s="1"/>
  <c r="M11573" i="5"/>
  <c r="N11573" i="5"/>
  <c r="Q11573" i="5" s="1"/>
  <c r="F11573" i="5" s="1"/>
  <c r="G11573" i="5" s="1"/>
  <c r="M11617" i="5"/>
  <c r="N11617" i="5"/>
  <c r="Q11617" i="5" s="1"/>
  <c r="F11617" i="5" s="1"/>
  <c r="G11617" i="5" s="1"/>
  <c r="M11592" i="5"/>
  <c r="N11592" i="5"/>
  <c r="Q11592" i="5" s="1"/>
  <c r="F11592" i="5" s="1"/>
  <c r="G11592" i="5" s="1"/>
  <c r="A11653" i="5"/>
  <c r="B11605" i="5"/>
  <c r="A11651" i="5"/>
  <c r="B11603" i="5"/>
  <c r="A11639" i="5"/>
  <c r="B11591" i="5"/>
  <c r="A11625" i="5"/>
  <c r="B11577" i="5"/>
  <c r="A11642" i="5"/>
  <c r="B11594" i="5"/>
  <c r="A11624" i="5"/>
  <c r="B11576" i="5"/>
  <c r="A11620" i="5"/>
  <c r="B11572" i="5"/>
  <c r="A11654" i="5"/>
  <c r="B11606" i="5"/>
  <c r="A11647" i="5"/>
  <c r="B11599" i="5"/>
  <c r="A11656" i="5"/>
  <c r="B11608" i="5"/>
  <c r="A11663" i="5"/>
  <c r="B11615" i="5"/>
  <c r="A11645" i="5"/>
  <c r="B11597" i="5"/>
  <c r="A11649" i="5"/>
  <c r="B11601" i="5"/>
  <c r="A11638" i="5"/>
  <c r="B11590" i="5"/>
  <c r="A11637" i="5"/>
  <c r="B11589" i="5"/>
  <c r="A11662" i="5"/>
  <c r="B11614" i="5"/>
  <c r="A11650" i="5"/>
  <c r="B11602" i="5"/>
  <c r="A11636" i="5"/>
  <c r="B11588" i="5"/>
  <c r="A11644" i="5"/>
  <c r="B11596" i="5"/>
  <c r="A11667" i="5"/>
  <c r="B11619" i="5"/>
  <c r="A11691" i="5"/>
  <c r="B11643" i="5"/>
  <c r="A11661" i="5"/>
  <c r="B11613" i="5"/>
  <c r="A11652" i="5"/>
  <c r="B11604" i="5"/>
  <c r="A11666" i="5"/>
  <c r="B11618" i="5"/>
  <c r="A11659" i="5"/>
  <c r="B11611" i="5"/>
  <c r="A11634" i="5"/>
  <c r="B11586" i="5"/>
  <c r="A11622" i="5"/>
  <c r="B11574" i="5"/>
  <c r="A11660" i="5"/>
  <c r="B11612" i="5"/>
  <c r="A11664" i="5"/>
  <c r="B11616" i="5"/>
  <c r="A11632" i="5"/>
  <c r="B11584" i="5"/>
  <c r="A11621" i="5"/>
  <c r="B11573" i="5"/>
  <c r="A11665" i="5"/>
  <c r="B11617" i="5"/>
  <c r="A11640" i="5"/>
  <c r="B11592" i="5"/>
  <c r="A11628" i="5"/>
  <c r="B11580" i="5"/>
  <c r="A11641" i="5"/>
  <c r="B11593" i="5"/>
  <c r="A11675" i="5"/>
  <c r="B11627" i="5"/>
  <c r="A11655" i="5"/>
  <c r="B11607" i="5"/>
  <c r="A11633" i="5"/>
  <c r="B11585" i="5"/>
  <c r="A11623" i="5"/>
  <c r="B11575" i="5"/>
  <c r="A11631" i="5"/>
  <c r="B11583" i="5"/>
  <c r="A11630" i="5"/>
  <c r="B11582" i="5"/>
  <c r="A11657" i="5"/>
  <c r="B11609" i="5"/>
  <c r="A11646" i="5"/>
  <c r="B11598" i="5"/>
  <c r="A11648" i="5"/>
  <c r="B11600" i="5"/>
  <c r="A11635" i="5"/>
  <c r="B11587" i="5"/>
  <c r="A11658" i="5"/>
  <c r="B11610" i="5"/>
  <c r="A11629" i="5"/>
  <c r="B11581" i="5"/>
  <c r="A11626" i="5"/>
  <c r="B11578" i="5"/>
  <c r="O11778" i="5" l="1"/>
  <c r="P11730" i="5"/>
  <c r="O11785" i="5"/>
  <c r="P11737" i="5"/>
  <c r="O11816" i="5"/>
  <c r="P11768" i="5"/>
  <c r="O11776" i="5"/>
  <c r="P11728" i="5"/>
  <c r="O11765" i="5"/>
  <c r="P11717" i="5"/>
  <c r="O11818" i="5"/>
  <c r="P11770" i="5"/>
  <c r="O11809" i="5"/>
  <c r="P11761" i="5"/>
  <c r="O11791" i="5"/>
  <c r="P11743" i="5"/>
  <c r="O11777" i="5"/>
  <c r="P11729" i="5"/>
  <c r="O11795" i="5"/>
  <c r="P11747" i="5"/>
  <c r="O11831" i="5"/>
  <c r="P11783" i="5"/>
  <c r="O11815" i="5"/>
  <c r="P11767" i="5"/>
  <c r="O11798" i="5"/>
  <c r="P11750" i="5"/>
  <c r="O11790" i="5"/>
  <c r="P11742" i="5"/>
  <c r="O11859" i="5"/>
  <c r="P11811" i="5"/>
  <c r="O11848" i="5"/>
  <c r="P11800" i="5"/>
  <c r="O11779" i="5"/>
  <c r="P11731" i="5"/>
  <c r="O11793" i="5"/>
  <c r="P11745" i="5"/>
  <c r="O11789" i="5"/>
  <c r="P11741" i="5"/>
  <c r="O11801" i="5"/>
  <c r="P11753" i="5"/>
  <c r="O11775" i="5"/>
  <c r="P11727" i="5"/>
  <c r="O11802" i="5"/>
  <c r="P11754" i="5"/>
  <c r="O11792" i="5"/>
  <c r="P11744" i="5"/>
  <c r="O11834" i="5"/>
  <c r="P11786" i="5"/>
  <c r="O11806" i="5"/>
  <c r="P11758" i="5"/>
  <c r="O11787" i="5"/>
  <c r="P11739" i="5"/>
  <c r="O11782" i="5"/>
  <c r="P11734" i="5"/>
  <c r="O11819" i="5"/>
  <c r="P11771" i="5"/>
  <c r="O11764" i="5"/>
  <c r="P11716" i="5"/>
  <c r="O11773" i="5"/>
  <c r="P11725" i="5"/>
  <c r="O11836" i="5"/>
  <c r="P11788" i="5"/>
  <c r="O11807" i="5"/>
  <c r="P11759" i="5"/>
  <c r="O11817" i="5"/>
  <c r="P11769" i="5"/>
  <c r="O11766" i="5"/>
  <c r="P11718" i="5"/>
  <c r="O11780" i="5"/>
  <c r="P11732" i="5"/>
  <c r="O11804" i="5"/>
  <c r="P11756" i="5"/>
  <c r="O11808" i="5"/>
  <c r="P11760" i="5"/>
  <c r="O11784" i="5"/>
  <c r="P11736" i="5"/>
  <c r="O11805" i="5"/>
  <c r="P11757" i="5"/>
  <c r="O11803" i="5"/>
  <c r="P11755" i="5"/>
  <c r="O11845" i="5"/>
  <c r="P11797" i="5"/>
  <c r="O11799" i="5"/>
  <c r="P11751" i="5"/>
  <c r="O11781" i="5"/>
  <c r="P11733" i="5"/>
  <c r="O11794" i="5"/>
  <c r="P11746" i="5"/>
  <c r="O11820" i="5"/>
  <c r="P11772" i="5"/>
  <c r="O11796" i="5"/>
  <c r="P11748" i="5"/>
  <c r="O11810" i="5"/>
  <c r="P11762" i="5"/>
  <c r="O11774" i="5"/>
  <c r="P11726" i="5"/>
  <c r="M11657" i="5"/>
  <c r="N11657" i="5"/>
  <c r="Q11657" i="5" s="1"/>
  <c r="F11657" i="5" s="1"/>
  <c r="G11657" i="5" s="1"/>
  <c r="M11641" i="5"/>
  <c r="N11641" i="5"/>
  <c r="Q11641" i="5" s="1"/>
  <c r="F11641" i="5" s="1"/>
  <c r="G11641" i="5" s="1"/>
  <c r="M11660" i="5"/>
  <c r="N11660" i="5"/>
  <c r="Q11660" i="5" s="1"/>
  <c r="F11660" i="5" s="1"/>
  <c r="G11660" i="5" s="1"/>
  <c r="M11691" i="5"/>
  <c r="N11691" i="5"/>
  <c r="Q11691" i="5" s="1"/>
  <c r="F11691" i="5" s="1"/>
  <c r="G11691" i="5" s="1"/>
  <c r="M11638" i="5"/>
  <c r="N11638" i="5"/>
  <c r="Q11638" i="5" s="1"/>
  <c r="F11638" i="5" s="1"/>
  <c r="G11638" i="5" s="1"/>
  <c r="M11620" i="5"/>
  <c r="N11620" i="5"/>
  <c r="Q11620" i="5" s="1"/>
  <c r="F11620" i="5" s="1"/>
  <c r="G11620" i="5" s="1"/>
  <c r="M11664" i="5"/>
  <c r="N11664" i="5"/>
  <c r="Q11664" i="5" s="1"/>
  <c r="F11664" i="5" s="1"/>
  <c r="G11664" i="5" s="1"/>
  <c r="M11637" i="5"/>
  <c r="N11637" i="5"/>
  <c r="Q11637" i="5" s="1"/>
  <c r="F11637" i="5" s="1"/>
  <c r="G11637" i="5" s="1"/>
  <c r="M11653" i="5"/>
  <c r="N11653" i="5"/>
  <c r="Q11653" i="5" s="1"/>
  <c r="F11653" i="5" s="1"/>
  <c r="G11653" i="5" s="1"/>
  <c r="M11626" i="5"/>
  <c r="N11626" i="5"/>
  <c r="Q11626" i="5" s="1"/>
  <c r="F11626" i="5" s="1"/>
  <c r="G11626" i="5" s="1"/>
  <c r="M11630" i="5"/>
  <c r="N11630" i="5"/>
  <c r="Q11630" i="5" s="1"/>
  <c r="F11630" i="5" s="1"/>
  <c r="G11630" i="5" s="1"/>
  <c r="M11628" i="5"/>
  <c r="N11628" i="5"/>
  <c r="Q11628" i="5" s="1"/>
  <c r="F11628" i="5" s="1"/>
  <c r="G11628" i="5" s="1"/>
  <c r="M11622" i="5"/>
  <c r="N11622" i="5"/>
  <c r="Q11622" i="5" s="1"/>
  <c r="F11622" i="5" s="1"/>
  <c r="G11622" i="5" s="1"/>
  <c r="M11667" i="5"/>
  <c r="N11667" i="5"/>
  <c r="Q11667" i="5" s="1"/>
  <c r="F11667" i="5" s="1"/>
  <c r="G11667" i="5" s="1"/>
  <c r="M11649" i="5"/>
  <c r="N11649" i="5"/>
  <c r="Q11649" i="5" s="1"/>
  <c r="F11649" i="5" s="1"/>
  <c r="G11649" i="5" s="1"/>
  <c r="M11624" i="5"/>
  <c r="N11624" i="5"/>
  <c r="Q11624" i="5" s="1"/>
  <c r="F11624" i="5" s="1"/>
  <c r="G11624" i="5" s="1"/>
  <c r="M11629" i="5"/>
  <c r="N11629" i="5"/>
  <c r="Q11629" i="5" s="1"/>
  <c r="F11629" i="5" s="1"/>
  <c r="G11629" i="5" s="1"/>
  <c r="M11631" i="5"/>
  <c r="N11631" i="5"/>
  <c r="Q11631" i="5" s="1"/>
  <c r="F11631" i="5" s="1"/>
  <c r="G11631" i="5" s="1"/>
  <c r="M11640" i="5"/>
  <c r="N11640" i="5"/>
  <c r="Q11640" i="5" s="1"/>
  <c r="F11640" i="5" s="1"/>
  <c r="G11640" i="5" s="1"/>
  <c r="M11634" i="5"/>
  <c r="N11634" i="5"/>
  <c r="Q11634" i="5" s="1"/>
  <c r="F11634" i="5" s="1"/>
  <c r="G11634" i="5" s="1"/>
  <c r="M11644" i="5"/>
  <c r="N11644" i="5"/>
  <c r="Q11644" i="5" s="1"/>
  <c r="F11644" i="5" s="1"/>
  <c r="G11644" i="5" s="1"/>
  <c r="M11645" i="5"/>
  <c r="N11645" i="5"/>
  <c r="Q11645" i="5" s="1"/>
  <c r="F11645" i="5" s="1"/>
  <c r="G11645" i="5" s="1"/>
  <c r="M11642" i="5"/>
  <c r="N11642" i="5"/>
  <c r="Q11642" i="5" s="1"/>
  <c r="F11642" i="5" s="1"/>
  <c r="G11642" i="5" s="1"/>
  <c r="M11658" i="5"/>
  <c r="N11658" i="5"/>
  <c r="Q11658" i="5" s="1"/>
  <c r="F11658" i="5" s="1"/>
  <c r="G11658" i="5" s="1"/>
  <c r="M11623" i="5"/>
  <c r="N11623" i="5"/>
  <c r="Q11623" i="5" s="1"/>
  <c r="F11623" i="5" s="1"/>
  <c r="G11623" i="5" s="1"/>
  <c r="M11665" i="5"/>
  <c r="N11665" i="5"/>
  <c r="Q11665" i="5" s="1"/>
  <c r="F11665" i="5" s="1"/>
  <c r="G11665" i="5" s="1"/>
  <c r="M11659" i="5"/>
  <c r="N11659" i="5"/>
  <c r="Q11659" i="5" s="1"/>
  <c r="F11659" i="5" s="1"/>
  <c r="G11659" i="5" s="1"/>
  <c r="M11636" i="5"/>
  <c r="N11636" i="5"/>
  <c r="Q11636" i="5" s="1"/>
  <c r="F11636" i="5" s="1"/>
  <c r="G11636" i="5" s="1"/>
  <c r="M11663" i="5"/>
  <c r="N11663" i="5"/>
  <c r="Q11663" i="5" s="1"/>
  <c r="F11663" i="5" s="1"/>
  <c r="G11663" i="5" s="1"/>
  <c r="M11625" i="5"/>
  <c r="N11625" i="5"/>
  <c r="Q11625" i="5" s="1"/>
  <c r="F11625" i="5" s="1"/>
  <c r="G11625" i="5" s="1"/>
  <c r="M11646" i="5"/>
  <c r="N11646" i="5"/>
  <c r="Q11646" i="5" s="1"/>
  <c r="F11646" i="5" s="1"/>
  <c r="G11646" i="5" s="1"/>
  <c r="M11654" i="5"/>
  <c r="N11654" i="5"/>
  <c r="Q11654" i="5" s="1"/>
  <c r="F11654" i="5" s="1"/>
  <c r="G11654" i="5" s="1"/>
  <c r="M11635" i="5"/>
  <c r="N11635" i="5"/>
  <c r="Q11635" i="5" s="1"/>
  <c r="F11635" i="5" s="1"/>
  <c r="G11635" i="5" s="1"/>
  <c r="M11633" i="5"/>
  <c r="N11633" i="5"/>
  <c r="Q11633" i="5" s="1"/>
  <c r="F11633" i="5" s="1"/>
  <c r="G11633" i="5" s="1"/>
  <c r="M11621" i="5"/>
  <c r="N11621" i="5"/>
  <c r="Q11621" i="5" s="1"/>
  <c r="F11621" i="5" s="1"/>
  <c r="G11621" i="5" s="1"/>
  <c r="M11666" i="5"/>
  <c r="N11666" i="5"/>
  <c r="Q11666" i="5" s="1"/>
  <c r="F11666" i="5" s="1"/>
  <c r="G11666" i="5" s="1"/>
  <c r="M11650" i="5"/>
  <c r="N11650" i="5"/>
  <c r="Q11650" i="5" s="1"/>
  <c r="F11650" i="5" s="1"/>
  <c r="G11650" i="5" s="1"/>
  <c r="M11656" i="5"/>
  <c r="N11656" i="5"/>
  <c r="Q11656" i="5" s="1"/>
  <c r="F11656" i="5" s="1"/>
  <c r="G11656" i="5" s="1"/>
  <c r="M11639" i="5"/>
  <c r="N11639" i="5"/>
  <c r="Q11639" i="5" s="1"/>
  <c r="F11639" i="5" s="1"/>
  <c r="G11639" i="5" s="1"/>
  <c r="M11675" i="5"/>
  <c r="N11675" i="5"/>
  <c r="Q11675" i="5" s="1"/>
  <c r="F11675" i="5" s="1"/>
  <c r="G11675" i="5" s="1"/>
  <c r="M11661" i="5"/>
  <c r="N11661" i="5"/>
  <c r="Q11661" i="5" s="1"/>
  <c r="F11661" i="5" s="1"/>
  <c r="G11661" i="5" s="1"/>
  <c r="M11648" i="5"/>
  <c r="N11648" i="5"/>
  <c r="Q11648" i="5" s="1"/>
  <c r="F11648" i="5" s="1"/>
  <c r="G11648" i="5" s="1"/>
  <c r="M11655" i="5"/>
  <c r="N11655" i="5"/>
  <c r="Q11655" i="5" s="1"/>
  <c r="F11655" i="5" s="1"/>
  <c r="G11655" i="5" s="1"/>
  <c r="M11632" i="5"/>
  <c r="N11632" i="5"/>
  <c r="Q11632" i="5" s="1"/>
  <c r="F11632" i="5" s="1"/>
  <c r="G11632" i="5" s="1"/>
  <c r="M11652" i="5"/>
  <c r="N11652" i="5"/>
  <c r="Q11652" i="5" s="1"/>
  <c r="F11652" i="5" s="1"/>
  <c r="G11652" i="5" s="1"/>
  <c r="M11662" i="5"/>
  <c r="N11662" i="5"/>
  <c r="Q11662" i="5" s="1"/>
  <c r="F11662" i="5" s="1"/>
  <c r="G11662" i="5" s="1"/>
  <c r="M11647" i="5"/>
  <c r="N11647" i="5"/>
  <c r="Q11647" i="5" s="1"/>
  <c r="F11647" i="5" s="1"/>
  <c r="G11647" i="5" s="1"/>
  <c r="M11651" i="5"/>
  <c r="N11651" i="5"/>
  <c r="Q11651" i="5" s="1"/>
  <c r="F11651" i="5" s="1"/>
  <c r="G11651" i="5" s="1"/>
  <c r="A11677" i="5"/>
  <c r="B11629" i="5"/>
  <c r="A11679" i="5"/>
  <c r="B11631" i="5"/>
  <c r="A11688" i="5"/>
  <c r="B11640" i="5"/>
  <c r="A11682" i="5"/>
  <c r="B11634" i="5"/>
  <c r="A11692" i="5"/>
  <c r="B11644" i="5"/>
  <c r="A11693" i="5"/>
  <c r="B11645" i="5"/>
  <c r="A11690" i="5"/>
  <c r="B11642" i="5"/>
  <c r="A11683" i="5"/>
  <c r="B11635" i="5"/>
  <c r="A11681" i="5"/>
  <c r="B11633" i="5"/>
  <c r="A11669" i="5"/>
  <c r="B11621" i="5"/>
  <c r="A11714" i="5"/>
  <c r="B11666" i="5"/>
  <c r="A11698" i="5"/>
  <c r="B11650" i="5"/>
  <c r="A11704" i="5"/>
  <c r="B11656" i="5"/>
  <c r="A11687" i="5"/>
  <c r="B11639" i="5"/>
  <c r="A11674" i="5"/>
  <c r="B11626" i="5"/>
  <c r="A11678" i="5"/>
  <c r="B11630" i="5"/>
  <c r="A11676" i="5"/>
  <c r="B11628" i="5"/>
  <c r="A11670" i="5"/>
  <c r="B11622" i="5"/>
  <c r="A11715" i="5"/>
  <c r="B11667" i="5"/>
  <c r="A11697" i="5"/>
  <c r="B11649" i="5"/>
  <c r="A11672" i="5"/>
  <c r="B11624" i="5"/>
  <c r="A11671" i="5"/>
  <c r="B11623" i="5"/>
  <c r="A11713" i="5"/>
  <c r="B11665" i="5"/>
  <c r="A11707" i="5"/>
  <c r="B11659" i="5"/>
  <c r="A11684" i="5"/>
  <c r="B11636" i="5"/>
  <c r="A11711" i="5"/>
  <c r="B11663" i="5"/>
  <c r="A11673" i="5"/>
  <c r="B11625" i="5"/>
  <c r="A11696" i="5"/>
  <c r="B11648" i="5"/>
  <c r="A11703" i="5"/>
  <c r="B11655" i="5"/>
  <c r="A11680" i="5"/>
  <c r="B11632" i="5"/>
  <c r="A11700" i="5"/>
  <c r="B11652" i="5"/>
  <c r="A11710" i="5"/>
  <c r="B11662" i="5"/>
  <c r="A11695" i="5"/>
  <c r="B11647" i="5"/>
  <c r="A11699" i="5"/>
  <c r="B11651" i="5"/>
  <c r="A11705" i="5"/>
  <c r="B11657" i="5"/>
  <c r="A11689" i="5"/>
  <c r="B11641" i="5"/>
  <c r="A11708" i="5"/>
  <c r="B11660" i="5"/>
  <c r="A11739" i="5"/>
  <c r="B11691" i="5"/>
  <c r="A11686" i="5"/>
  <c r="B11638" i="5"/>
  <c r="A11668" i="5"/>
  <c r="B11620" i="5"/>
  <c r="A11706" i="5"/>
  <c r="B11658" i="5"/>
  <c r="A11694" i="5"/>
  <c r="B11646" i="5"/>
  <c r="A11723" i="5"/>
  <c r="B11675" i="5"/>
  <c r="A11712" i="5"/>
  <c r="B11664" i="5"/>
  <c r="A11709" i="5"/>
  <c r="B11661" i="5"/>
  <c r="A11685" i="5"/>
  <c r="B11637" i="5"/>
  <c r="A11702" i="5"/>
  <c r="B11654" i="5"/>
  <c r="A11701" i="5"/>
  <c r="B11653" i="5"/>
  <c r="O11847" i="5" l="1"/>
  <c r="P11799" i="5"/>
  <c r="O11828" i="5"/>
  <c r="P11780" i="5"/>
  <c r="O11867" i="5"/>
  <c r="P11819" i="5"/>
  <c r="O11823" i="5"/>
  <c r="P11775" i="5"/>
  <c r="O11838" i="5"/>
  <c r="P11790" i="5"/>
  <c r="O11857" i="5"/>
  <c r="P11809" i="5"/>
  <c r="O11893" i="5"/>
  <c r="P11845" i="5"/>
  <c r="O11814" i="5"/>
  <c r="P11766" i="5"/>
  <c r="O11830" i="5"/>
  <c r="P11782" i="5"/>
  <c r="O11866" i="5"/>
  <c r="P11818" i="5"/>
  <c r="O11858" i="5"/>
  <c r="P11810" i="5"/>
  <c r="O11851" i="5"/>
  <c r="P11803" i="5"/>
  <c r="O11865" i="5"/>
  <c r="P11817" i="5"/>
  <c r="O11835" i="5"/>
  <c r="P11787" i="5"/>
  <c r="O11837" i="5"/>
  <c r="P11789" i="5"/>
  <c r="O11863" i="5"/>
  <c r="P11815" i="5"/>
  <c r="O11813" i="5"/>
  <c r="P11765" i="5"/>
  <c r="O11844" i="5"/>
  <c r="P11796" i="5"/>
  <c r="O11853" i="5"/>
  <c r="P11805" i="5"/>
  <c r="O11855" i="5"/>
  <c r="P11807" i="5"/>
  <c r="O11854" i="5"/>
  <c r="P11806" i="5"/>
  <c r="O11841" i="5"/>
  <c r="P11793" i="5"/>
  <c r="O11879" i="5"/>
  <c r="P11831" i="5"/>
  <c r="O11824" i="5"/>
  <c r="P11776" i="5"/>
  <c r="O11822" i="5"/>
  <c r="P11774" i="5"/>
  <c r="O11846" i="5"/>
  <c r="P11798" i="5"/>
  <c r="O11868" i="5"/>
  <c r="P11820" i="5"/>
  <c r="O11832" i="5"/>
  <c r="P11784" i="5"/>
  <c r="O11884" i="5"/>
  <c r="P11836" i="5"/>
  <c r="O11882" i="5"/>
  <c r="P11834" i="5"/>
  <c r="O11827" i="5"/>
  <c r="P11779" i="5"/>
  <c r="O11843" i="5"/>
  <c r="P11795" i="5"/>
  <c r="O11864" i="5"/>
  <c r="P11816" i="5"/>
  <c r="O11842" i="5"/>
  <c r="P11794" i="5"/>
  <c r="O11856" i="5"/>
  <c r="P11808" i="5"/>
  <c r="O11821" i="5"/>
  <c r="P11773" i="5"/>
  <c r="O11840" i="5"/>
  <c r="P11792" i="5"/>
  <c r="O11896" i="5"/>
  <c r="P11848" i="5"/>
  <c r="O11825" i="5"/>
  <c r="P11777" i="5"/>
  <c r="O11833" i="5"/>
  <c r="P11785" i="5"/>
  <c r="O11849" i="5"/>
  <c r="P11801" i="5"/>
  <c r="O11829" i="5"/>
  <c r="P11781" i="5"/>
  <c r="O11852" i="5"/>
  <c r="P11804" i="5"/>
  <c r="O11812" i="5"/>
  <c r="P11764" i="5"/>
  <c r="O11850" i="5"/>
  <c r="P11802" i="5"/>
  <c r="O11907" i="5"/>
  <c r="P11859" i="5"/>
  <c r="O11839" i="5"/>
  <c r="P11791" i="5"/>
  <c r="O11826" i="5"/>
  <c r="P11778" i="5"/>
  <c r="M11694" i="5"/>
  <c r="N11694" i="5"/>
  <c r="Q11694" i="5" s="1"/>
  <c r="F11694" i="5" s="1"/>
  <c r="G11694" i="5" s="1"/>
  <c r="M11705" i="5"/>
  <c r="N11705" i="5"/>
  <c r="Q11705" i="5" s="1"/>
  <c r="F11705" i="5" s="1"/>
  <c r="G11705" i="5" s="1"/>
  <c r="M11696" i="5"/>
  <c r="N11696" i="5"/>
  <c r="Q11696" i="5" s="1"/>
  <c r="F11696" i="5" s="1"/>
  <c r="G11696" i="5" s="1"/>
  <c r="M11672" i="5"/>
  <c r="N11672" i="5"/>
  <c r="Q11672" i="5" s="1"/>
  <c r="F11672" i="5" s="1"/>
  <c r="G11672" i="5" s="1"/>
  <c r="M11687" i="5"/>
  <c r="N11687" i="5"/>
  <c r="Q11687" i="5" s="1"/>
  <c r="F11687" i="5" s="1"/>
  <c r="G11687" i="5" s="1"/>
  <c r="M11690" i="5"/>
  <c r="N11690" i="5"/>
  <c r="Q11690" i="5" s="1"/>
  <c r="F11690" i="5" s="1"/>
  <c r="G11690" i="5" s="1"/>
  <c r="M11701" i="5"/>
  <c r="N11701" i="5"/>
  <c r="Q11701" i="5" s="1"/>
  <c r="F11701" i="5" s="1"/>
  <c r="G11701" i="5" s="1"/>
  <c r="M11706" i="5"/>
  <c r="N11706" i="5"/>
  <c r="Q11706" i="5" s="1"/>
  <c r="F11706" i="5" s="1"/>
  <c r="G11706" i="5" s="1"/>
  <c r="M11699" i="5"/>
  <c r="N11699" i="5"/>
  <c r="Q11699" i="5" s="1"/>
  <c r="F11699" i="5" s="1"/>
  <c r="G11699" i="5" s="1"/>
  <c r="M11673" i="5"/>
  <c r="N11673" i="5"/>
  <c r="Q11673" i="5" s="1"/>
  <c r="F11673" i="5" s="1"/>
  <c r="G11673" i="5" s="1"/>
  <c r="M11697" i="5"/>
  <c r="N11697" i="5"/>
  <c r="Q11697" i="5" s="1"/>
  <c r="F11697" i="5" s="1"/>
  <c r="G11697" i="5" s="1"/>
  <c r="M11704" i="5"/>
  <c r="N11704" i="5"/>
  <c r="Q11704" i="5" s="1"/>
  <c r="F11704" i="5" s="1"/>
  <c r="G11704" i="5" s="1"/>
  <c r="M11693" i="5"/>
  <c r="N11693" i="5"/>
  <c r="Q11693" i="5" s="1"/>
  <c r="F11693" i="5" s="1"/>
  <c r="G11693" i="5" s="1"/>
  <c r="M11689" i="5"/>
  <c r="N11689" i="5"/>
  <c r="Q11689" i="5" s="1"/>
  <c r="F11689" i="5" s="1"/>
  <c r="G11689" i="5" s="1"/>
  <c r="M11702" i="5"/>
  <c r="N11702" i="5"/>
  <c r="Q11702" i="5" s="1"/>
  <c r="F11702" i="5" s="1"/>
  <c r="G11702" i="5" s="1"/>
  <c r="M11668" i="5"/>
  <c r="N11668" i="5"/>
  <c r="Q11668" i="5" s="1"/>
  <c r="F11668" i="5" s="1"/>
  <c r="G11668" i="5" s="1"/>
  <c r="M11695" i="5"/>
  <c r="N11695" i="5"/>
  <c r="Q11695" i="5" s="1"/>
  <c r="F11695" i="5" s="1"/>
  <c r="G11695" i="5" s="1"/>
  <c r="M11711" i="5"/>
  <c r="N11711" i="5"/>
  <c r="Q11711" i="5" s="1"/>
  <c r="F11711" i="5" s="1"/>
  <c r="G11711" i="5" s="1"/>
  <c r="M11715" i="5"/>
  <c r="N11715" i="5"/>
  <c r="Q11715" i="5" s="1"/>
  <c r="F11715" i="5" s="1"/>
  <c r="G11715" i="5" s="1"/>
  <c r="M11698" i="5"/>
  <c r="N11698" i="5"/>
  <c r="Q11698" i="5" s="1"/>
  <c r="F11698" i="5" s="1"/>
  <c r="G11698" i="5" s="1"/>
  <c r="M11692" i="5"/>
  <c r="N11692" i="5"/>
  <c r="Q11692" i="5" s="1"/>
  <c r="F11692" i="5" s="1"/>
  <c r="G11692" i="5" s="1"/>
  <c r="M11671" i="5"/>
  <c r="N11671" i="5"/>
  <c r="Q11671" i="5" s="1"/>
  <c r="F11671" i="5" s="1"/>
  <c r="G11671" i="5" s="1"/>
  <c r="M11723" i="5"/>
  <c r="N11723" i="5"/>
  <c r="Q11723" i="5" s="1"/>
  <c r="F11723" i="5" s="1"/>
  <c r="G11723" i="5" s="1"/>
  <c r="M11703" i="5"/>
  <c r="N11703" i="5"/>
  <c r="Q11703" i="5" s="1"/>
  <c r="F11703" i="5" s="1"/>
  <c r="G11703" i="5" s="1"/>
  <c r="M11674" i="5"/>
  <c r="N11674" i="5"/>
  <c r="Q11674" i="5" s="1"/>
  <c r="F11674" i="5" s="1"/>
  <c r="G11674" i="5" s="1"/>
  <c r="M11683" i="5"/>
  <c r="N11683" i="5"/>
  <c r="Q11683" i="5" s="1"/>
  <c r="F11683" i="5" s="1"/>
  <c r="G11683" i="5" s="1"/>
  <c r="M11677" i="5"/>
  <c r="N11677" i="5"/>
  <c r="Q11677" i="5" s="1"/>
  <c r="F11677" i="5" s="1"/>
  <c r="G11677" i="5" s="1"/>
  <c r="M11685" i="5"/>
  <c r="N11685" i="5"/>
  <c r="Q11685" i="5" s="1"/>
  <c r="F11685" i="5" s="1"/>
  <c r="G11685" i="5" s="1"/>
  <c r="M11686" i="5"/>
  <c r="N11686" i="5"/>
  <c r="Q11686" i="5" s="1"/>
  <c r="F11686" i="5" s="1"/>
  <c r="G11686" i="5" s="1"/>
  <c r="M11710" i="5"/>
  <c r="N11710" i="5"/>
  <c r="Q11710" i="5" s="1"/>
  <c r="F11710" i="5" s="1"/>
  <c r="G11710" i="5" s="1"/>
  <c r="M11684" i="5"/>
  <c r="N11684" i="5"/>
  <c r="Q11684" i="5" s="1"/>
  <c r="F11684" i="5" s="1"/>
  <c r="G11684" i="5" s="1"/>
  <c r="M11670" i="5"/>
  <c r="N11670" i="5"/>
  <c r="Q11670" i="5" s="1"/>
  <c r="F11670" i="5" s="1"/>
  <c r="G11670" i="5" s="1"/>
  <c r="M11714" i="5"/>
  <c r="N11714" i="5"/>
  <c r="Q11714" i="5" s="1"/>
  <c r="F11714" i="5" s="1"/>
  <c r="G11714" i="5" s="1"/>
  <c r="M11682" i="5"/>
  <c r="N11682" i="5"/>
  <c r="Q11682" i="5" s="1"/>
  <c r="F11682" i="5" s="1"/>
  <c r="G11682" i="5" s="1"/>
  <c r="M11709" i="5"/>
  <c r="N11709" i="5"/>
  <c r="Q11709" i="5" s="1"/>
  <c r="F11709" i="5" s="1"/>
  <c r="G11709" i="5" s="1"/>
  <c r="M11739" i="5"/>
  <c r="N11739" i="5"/>
  <c r="Q11739" i="5" s="1"/>
  <c r="F11739" i="5" s="1"/>
  <c r="G11739" i="5" s="1"/>
  <c r="M11700" i="5"/>
  <c r="N11700" i="5"/>
  <c r="Q11700" i="5" s="1"/>
  <c r="F11700" i="5" s="1"/>
  <c r="G11700" i="5" s="1"/>
  <c r="M11707" i="5"/>
  <c r="N11707" i="5"/>
  <c r="Q11707" i="5" s="1"/>
  <c r="F11707" i="5" s="1"/>
  <c r="G11707" i="5" s="1"/>
  <c r="M11676" i="5"/>
  <c r="N11676" i="5"/>
  <c r="Q11676" i="5" s="1"/>
  <c r="F11676" i="5" s="1"/>
  <c r="G11676" i="5" s="1"/>
  <c r="M11669" i="5"/>
  <c r="N11669" i="5"/>
  <c r="Q11669" i="5" s="1"/>
  <c r="F11669" i="5" s="1"/>
  <c r="G11669" i="5" s="1"/>
  <c r="M11688" i="5"/>
  <c r="N11688" i="5"/>
  <c r="Q11688" i="5" s="1"/>
  <c r="F11688" i="5" s="1"/>
  <c r="G11688" i="5" s="1"/>
  <c r="M11712" i="5"/>
  <c r="N11712" i="5"/>
  <c r="Q11712" i="5" s="1"/>
  <c r="F11712" i="5" s="1"/>
  <c r="G11712" i="5" s="1"/>
  <c r="M11708" i="5"/>
  <c r="N11708" i="5"/>
  <c r="Q11708" i="5" s="1"/>
  <c r="F11708" i="5" s="1"/>
  <c r="G11708" i="5" s="1"/>
  <c r="M11680" i="5"/>
  <c r="N11680" i="5"/>
  <c r="Q11680" i="5" s="1"/>
  <c r="F11680" i="5" s="1"/>
  <c r="G11680" i="5" s="1"/>
  <c r="M11713" i="5"/>
  <c r="N11713" i="5"/>
  <c r="Q11713" i="5" s="1"/>
  <c r="F11713" i="5" s="1"/>
  <c r="G11713" i="5" s="1"/>
  <c r="M11678" i="5"/>
  <c r="N11678" i="5"/>
  <c r="Q11678" i="5" s="1"/>
  <c r="F11678" i="5" s="1"/>
  <c r="G11678" i="5" s="1"/>
  <c r="M11681" i="5"/>
  <c r="N11681" i="5"/>
  <c r="Q11681" i="5" s="1"/>
  <c r="F11681" i="5" s="1"/>
  <c r="G11681" i="5" s="1"/>
  <c r="M11679" i="5"/>
  <c r="N11679" i="5"/>
  <c r="Q11679" i="5" s="1"/>
  <c r="F11679" i="5" s="1"/>
  <c r="G11679" i="5" s="1"/>
  <c r="A11749" i="5"/>
  <c r="B11701" i="5"/>
  <c r="A11754" i="5"/>
  <c r="B11706" i="5"/>
  <c r="A11747" i="5"/>
  <c r="B11699" i="5"/>
  <c r="A11721" i="5"/>
  <c r="B11673" i="5"/>
  <c r="A11745" i="5"/>
  <c r="B11697" i="5"/>
  <c r="A11752" i="5"/>
  <c r="B11704" i="5"/>
  <c r="A11741" i="5"/>
  <c r="B11693" i="5"/>
  <c r="A11742" i="5"/>
  <c r="B11694" i="5"/>
  <c r="A11720" i="5"/>
  <c r="B11672" i="5"/>
  <c r="A11735" i="5"/>
  <c r="B11687" i="5"/>
  <c r="A11738" i="5"/>
  <c r="B11690" i="5"/>
  <c r="A11750" i="5"/>
  <c r="B11702" i="5"/>
  <c r="A11743" i="5"/>
  <c r="B11695" i="5"/>
  <c r="A11759" i="5"/>
  <c r="B11711" i="5"/>
  <c r="A11763" i="5"/>
  <c r="B11715" i="5"/>
  <c r="A11746" i="5"/>
  <c r="B11698" i="5"/>
  <c r="A11740" i="5"/>
  <c r="B11692" i="5"/>
  <c r="A11716" i="5"/>
  <c r="B11668" i="5"/>
  <c r="A11734" i="5"/>
  <c r="B11686" i="5"/>
  <c r="A11757" i="5"/>
  <c r="B11709" i="5"/>
  <c r="A11787" i="5"/>
  <c r="B11739" i="5"/>
  <c r="A11748" i="5"/>
  <c r="B11700" i="5"/>
  <c r="A11755" i="5"/>
  <c r="B11707" i="5"/>
  <c r="A11724" i="5"/>
  <c r="B11676" i="5"/>
  <c r="A11717" i="5"/>
  <c r="B11669" i="5"/>
  <c r="A11736" i="5"/>
  <c r="B11688" i="5"/>
  <c r="A11753" i="5"/>
  <c r="B11705" i="5"/>
  <c r="A11744" i="5"/>
  <c r="B11696" i="5"/>
  <c r="A11733" i="5"/>
  <c r="B11685" i="5"/>
  <c r="A11758" i="5"/>
  <c r="B11710" i="5"/>
  <c r="A11732" i="5"/>
  <c r="B11684" i="5"/>
  <c r="A11718" i="5"/>
  <c r="B11670" i="5"/>
  <c r="A11762" i="5"/>
  <c r="B11714" i="5"/>
  <c r="A11730" i="5"/>
  <c r="B11682" i="5"/>
  <c r="A11760" i="5"/>
  <c r="B11712" i="5"/>
  <c r="A11756" i="5"/>
  <c r="B11708" i="5"/>
  <c r="A11728" i="5"/>
  <c r="B11680" i="5"/>
  <c r="A11761" i="5"/>
  <c r="B11713" i="5"/>
  <c r="A11726" i="5"/>
  <c r="B11678" i="5"/>
  <c r="A11729" i="5"/>
  <c r="B11681" i="5"/>
  <c r="A11727" i="5"/>
  <c r="B11679" i="5"/>
  <c r="A11771" i="5"/>
  <c r="B11723" i="5"/>
  <c r="A11737" i="5"/>
  <c r="B11689" i="5"/>
  <c r="A11751" i="5"/>
  <c r="B11703" i="5"/>
  <c r="A11719" i="5"/>
  <c r="B11671" i="5"/>
  <c r="A11722" i="5"/>
  <c r="B11674" i="5"/>
  <c r="A11731" i="5"/>
  <c r="B11683" i="5"/>
  <c r="A11725" i="5"/>
  <c r="B11677" i="5"/>
  <c r="O11877" i="5" l="1"/>
  <c r="P11829" i="5"/>
  <c r="P11856" i="5"/>
  <c r="O11904" i="5"/>
  <c r="O11880" i="5"/>
  <c r="P11832" i="5"/>
  <c r="O11902" i="5"/>
  <c r="P11854" i="5"/>
  <c r="O11883" i="5"/>
  <c r="P11835" i="5"/>
  <c r="O11941" i="5"/>
  <c r="P11893" i="5"/>
  <c r="O11903" i="5"/>
  <c r="P11855" i="5"/>
  <c r="O11955" i="5"/>
  <c r="P11907" i="5"/>
  <c r="O11873" i="5"/>
  <c r="P11825" i="5"/>
  <c r="O11891" i="5"/>
  <c r="P11843" i="5"/>
  <c r="O11870" i="5"/>
  <c r="P11822" i="5"/>
  <c r="O11892" i="5"/>
  <c r="P11844" i="5"/>
  <c r="O11906" i="5"/>
  <c r="P11858" i="5"/>
  <c r="O11871" i="5"/>
  <c r="P11823" i="5"/>
  <c r="O11874" i="5"/>
  <c r="P11826" i="5"/>
  <c r="O11890" i="5"/>
  <c r="P11842" i="5"/>
  <c r="O11916" i="5"/>
  <c r="P11868" i="5"/>
  <c r="O11905" i="5"/>
  <c r="P11857" i="5"/>
  <c r="O11899" i="5"/>
  <c r="P11851" i="5"/>
  <c r="O11897" i="5"/>
  <c r="P11849" i="5"/>
  <c r="O11913" i="5"/>
  <c r="P11865" i="5"/>
  <c r="O11887" i="5"/>
  <c r="P11839" i="5"/>
  <c r="O11881" i="5"/>
  <c r="P11833" i="5"/>
  <c r="O11912" i="5"/>
  <c r="P11864" i="5"/>
  <c r="O11894" i="5"/>
  <c r="P11846" i="5"/>
  <c r="O11901" i="5"/>
  <c r="P11853" i="5"/>
  <c r="O11886" i="5"/>
  <c r="P11838" i="5"/>
  <c r="O11898" i="5"/>
  <c r="P11850" i="5"/>
  <c r="O11944" i="5"/>
  <c r="P11896" i="5"/>
  <c r="O11875" i="5"/>
  <c r="P11827" i="5"/>
  <c r="O11872" i="5"/>
  <c r="P11824" i="5"/>
  <c r="O11861" i="5"/>
  <c r="P11813" i="5"/>
  <c r="O11914" i="5"/>
  <c r="P11866" i="5"/>
  <c r="O11915" i="5"/>
  <c r="P11867" i="5"/>
  <c r="O11860" i="5"/>
  <c r="P11812" i="5"/>
  <c r="O11888" i="5"/>
  <c r="P11840" i="5"/>
  <c r="O11930" i="5"/>
  <c r="P11882" i="5"/>
  <c r="O11927" i="5"/>
  <c r="P11879" i="5"/>
  <c r="O11911" i="5"/>
  <c r="P11863" i="5"/>
  <c r="O11878" i="5"/>
  <c r="P11830" i="5"/>
  <c r="O11876" i="5"/>
  <c r="P11828" i="5"/>
  <c r="O11900" i="5"/>
  <c r="P11852" i="5"/>
  <c r="O11869" i="5"/>
  <c r="P11821" i="5"/>
  <c r="O11932" i="5"/>
  <c r="P11884" i="5"/>
  <c r="O11889" i="5"/>
  <c r="P11841" i="5"/>
  <c r="O11885" i="5"/>
  <c r="P11837" i="5"/>
  <c r="O11862" i="5"/>
  <c r="P11814" i="5"/>
  <c r="O11895" i="5"/>
  <c r="P11847" i="5"/>
  <c r="M11771" i="5"/>
  <c r="N11771" i="5"/>
  <c r="Q11771" i="5" s="1"/>
  <c r="F11771" i="5" s="1"/>
  <c r="G11771" i="5" s="1"/>
  <c r="M11760" i="5"/>
  <c r="N11760" i="5"/>
  <c r="Q11760" i="5" s="1"/>
  <c r="F11760" i="5" s="1"/>
  <c r="G11760" i="5" s="1"/>
  <c r="M11744" i="5"/>
  <c r="N11744" i="5"/>
  <c r="Q11744" i="5" s="1"/>
  <c r="F11744" i="5" s="1"/>
  <c r="G11744" i="5" s="1"/>
  <c r="M11787" i="5"/>
  <c r="N11787" i="5"/>
  <c r="Q11787" i="5" s="1"/>
  <c r="F11787" i="5" s="1"/>
  <c r="G11787" i="5" s="1"/>
  <c r="M11759" i="5"/>
  <c r="N11759" i="5"/>
  <c r="Q11759" i="5" s="1"/>
  <c r="F11759" i="5" s="1"/>
  <c r="G11759" i="5" s="1"/>
  <c r="M11741" i="5"/>
  <c r="N11741" i="5"/>
  <c r="Q11741" i="5" s="1"/>
  <c r="F11741" i="5" s="1"/>
  <c r="G11741" i="5" s="1"/>
  <c r="M11725" i="5"/>
  <c r="N11725" i="5"/>
  <c r="Q11725" i="5" s="1"/>
  <c r="F11725" i="5" s="1"/>
  <c r="G11725" i="5" s="1"/>
  <c r="M11727" i="5"/>
  <c r="N11727" i="5"/>
  <c r="Q11727" i="5" s="1"/>
  <c r="F11727" i="5" s="1"/>
  <c r="G11727" i="5" s="1"/>
  <c r="M11730" i="5"/>
  <c r="N11730" i="5"/>
  <c r="Q11730" i="5" s="1"/>
  <c r="F11730" i="5" s="1"/>
  <c r="G11730" i="5" s="1"/>
  <c r="M11753" i="5"/>
  <c r="N11753" i="5"/>
  <c r="Q11753" i="5" s="1"/>
  <c r="F11753" i="5" s="1"/>
  <c r="G11753" i="5" s="1"/>
  <c r="M11757" i="5"/>
  <c r="N11757" i="5"/>
  <c r="Q11757" i="5" s="1"/>
  <c r="F11757" i="5" s="1"/>
  <c r="G11757" i="5" s="1"/>
  <c r="M11743" i="5"/>
  <c r="N11743" i="5"/>
  <c r="Q11743" i="5" s="1"/>
  <c r="F11743" i="5" s="1"/>
  <c r="G11743" i="5" s="1"/>
  <c r="M11752" i="5"/>
  <c r="N11752" i="5"/>
  <c r="Q11752" i="5" s="1"/>
  <c r="F11752" i="5" s="1"/>
  <c r="G11752" i="5" s="1"/>
  <c r="M11731" i="5"/>
  <c r="N11731" i="5"/>
  <c r="Q11731" i="5" s="1"/>
  <c r="F11731" i="5" s="1"/>
  <c r="G11731" i="5" s="1"/>
  <c r="M11729" i="5"/>
  <c r="N11729" i="5"/>
  <c r="Q11729" i="5" s="1"/>
  <c r="F11729" i="5" s="1"/>
  <c r="G11729" i="5" s="1"/>
  <c r="M11762" i="5"/>
  <c r="N11762" i="5"/>
  <c r="Q11762" i="5" s="1"/>
  <c r="F11762" i="5" s="1"/>
  <c r="G11762" i="5" s="1"/>
  <c r="M11736" i="5"/>
  <c r="N11736" i="5"/>
  <c r="Q11736" i="5" s="1"/>
  <c r="F11736" i="5" s="1"/>
  <c r="G11736" i="5" s="1"/>
  <c r="M11734" i="5"/>
  <c r="N11734" i="5"/>
  <c r="Q11734" i="5" s="1"/>
  <c r="F11734" i="5" s="1"/>
  <c r="G11734" i="5" s="1"/>
  <c r="M11750" i="5"/>
  <c r="N11750" i="5"/>
  <c r="Q11750" i="5" s="1"/>
  <c r="F11750" i="5" s="1"/>
  <c r="G11750" i="5" s="1"/>
  <c r="M11745" i="5"/>
  <c r="N11745" i="5"/>
  <c r="Q11745" i="5" s="1"/>
  <c r="F11745" i="5" s="1"/>
  <c r="G11745" i="5" s="1"/>
  <c r="M11737" i="5"/>
  <c r="N11737" i="5"/>
  <c r="Q11737" i="5" s="1"/>
  <c r="F11737" i="5" s="1"/>
  <c r="G11737" i="5" s="1"/>
  <c r="M11756" i="5"/>
  <c r="N11756" i="5"/>
  <c r="Q11756" i="5" s="1"/>
  <c r="F11756" i="5" s="1"/>
  <c r="G11756" i="5" s="1"/>
  <c r="M11748" i="5"/>
  <c r="N11748" i="5"/>
  <c r="Q11748" i="5" s="1"/>
  <c r="F11748" i="5" s="1"/>
  <c r="G11748" i="5" s="1"/>
  <c r="M11763" i="5"/>
  <c r="N11763" i="5"/>
  <c r="Q11763" i="5" s="1"/>
  <c r="F11763" i="5" s="1"/>
  <c r="G11763" i="5" s="1"/>
  <c r="M11742" i="5"/>
  <c r="N11742" i="5"/>
  <c r="Q11742" i="5" s="1"/>
  <c r="F11742" i="5" s="1"/>
  <c r="G11742" i="5" s="1"/>
  <c r="M11749" i="5"/>
  <c r="N11749" i="5"/>
  <c r="Q11749" i="5" s="1"/>
  <c r="F11749" i="5" s="1"/>
  <c r="G11749" i="5" s="1"/>
  <c r="M11722" i="5"/>
  <c r="N11722" i="5"/>
  <c r="Q11722" i="5" s="1"/>
  <c r="F11722" i="5" s="1"/>
  <c r="G11722" i="5" s="1"/>
  <c r="M11726" i="5"/>
  <c r="N11726" i="5"/>
  <c r="Q11726" i="5" s="1"/>
  <c r="F11726" i="5" s="1"/>
  <c r="G11726" i="5" s="1"/>
  <c r="M11718" i="5"/>
  <c r="N11718" i="5"/>
  <c r="Q11718" i="5" s="1"/>
  <c r="F11718" i="5" s="1"/>
  <c r="G11718" i="5" s="1"/>
  <c r="M11717" i="5"/>
  <c r="N11717" i="5"/>
  <c r="Q11717" i="5" s="1"/>
  <c r="F11717" i="5" s="1"/>
  <c r="G11717" i="5" s="1"/>
  <c r="M11716" i="5"/>
  <c r="N11716" i="5"/>
  <c r="Q11716" i="5" s="1"/>
  <c r="F11716" i="5" s="1"/>
  <c r="G11716" i="5" s="1"/>
  <c r="M11738" i="5"/>
  <c r="N11738" i="5"/>
  <c r="Q11738" i="5" s="1"/>
  <c r="F11738" i="5" s="1"/>
  <c r="G11738" i="5" s="1"/>
  <c r="M11721" i="5"/>
  <c r="N11721" i="5"/>
  <c r="Q11721" i="5" s="1"/>
  <c r="F11721" i="5" s="1"/>
  <c r="G11721" i="5" s="1"/>
  <c r="M11733" i="5"/>
  <c r="N11733" i="5"/>
  <c r="Q11733" i="5" s="1"/>
  <c r="F11733" i="5" s="1"/>
  <c r="G11733" i="5" s="1"/>
  <c r="M11719" i="5"/>
  <c r="N11719" i="5"/>
  <c r="Q11719" i="5" s="1"/>
  <c r="F11719" i="5" s="1"/>
  <c r="G11719" i="5" s="1"/>
  <c r="M11761" i="5"/>
  <c r="N11761" i="5"/>
  <c r="Q11761" i="5" s="1"/>
  <c r="F11761" i="5" s="1"/>
  <c r="G11761" i="5" s="1"/>
  <c r="M11732" i="5"/>
  <c r="N11732" i="5"/>
  <c r="Q11732" i="5" s="1"/>
  <c r="F11732" i="5" s="1"/>
  <c r="G11732" i="5" s="1"/>
  <c r="M11724" i="5"/>
  <c r="N11724" i="5"/>
  <c r="Q11724" i="5" s="1"/>
  <c r="F11724" i="5" s="1"/>
  <c r="G11724" i="5" s="1"/>
  <c r="M11740" i="5"/>
  <c r="N11740" i="5"/>
  <c r="Q11740" i="5" s="1"/>
  <c r="F11740" i="5" s="1"/>
  <c r="G11740" i="5" s="1"/>
  <c r="M11735" i="5"/>
  <c r="N11735" i="5"/>
  <c r="Q11735" i="5" s="1"/>
  <c r="F11735" i="5" s="1"/>
  <c r="G11735" i="5" s="1"/>
  <c r="M11747" i="5"/>
  <c r="N11747" i="5"/>
  <c r="Q11747" i="5" s="1"/>
  <c r="F11747" i="5" s="1"/>
  <c r="G11747" i="5" s="1"/>
  <c r="M11751" i="5"/>
  <c r="N11751" i="5"/>
  <c r="Q11751" i="5" s="1"/>
  <c r="F11751" i="5" s="1"/>
  <c r="G11751" i="5" s="1"/>
  <c r="M11728" i="5"/>
  <c r="N11728" i="5"/>
  <c r="Q11728" i="5" s="1"/>
  <c r="F11728" i="5" s="1"/>
  <c r="G11728" i="5" s="1"/>
  <c r="M11758" i="5"/>
  <c r="N11758" i="5"/>
  <c r="Q11758" i="5" s="1"/>
  <c r="F11758" i="5" s="1"/>
  <c r="G11758" i="5" s="1"/>
  <c r="M11755" i="5"/>
  <c r="N11755" i="5"/>
  <c r="Q11755" i="5" s="1"/>
  <c r="F11755" i="5" s="1"/>
  <c r="G11755" i="5" s="1"/>
  <c r="M11746" i="5"/>
  <c r="N11746" i="5"/>
  <c r="Q11746" i="5" s="1"/>
  <c r="F11746" i="5" s="1"/>
  <c r="G11746" i="5" s="1"/>
  <c r="M11720" i="5"/>
  <c r="N11720" i="5"/>
  <c r="Q11720" i="5" s="1"/>
  <c r="F11720" i="5" s="1"/>
  <c r="G11720" i="5" s="1"/>
  <c r="M11754" i="5"/>
  <c r="N11754" i="5"/>
  <c r="Q11754" i="5" s="1"/>
  <c r="F11754" i="5" s="1"/>
  <c r="G11754" i="5" s="1"/>
  <c r="A11819" i="5"/>
  <c r="B11771" i="5"/>
  <c r="A11808" i="5"/>
  <c r="B11760" i="5"/>
  <c r="A11792" i="5"/>
  <c r="B11744" i="5"/>
  <c r="A11835" i="5"/>
  <c r="B11787" i="5"/>
  <c r="A11807" i="5"/>
  <c r="B11759" i="5"/>
  <c r="A11789" i="5"/>
  <c r="B11741" i="5"/>
  <c r="A11777" i="5"/>
  <c r="B11729" i="5"/>
  <c r="A11810" i="5"/>
  <c r="B11762" i="5"/>
  <c r="A11784" i="5"/>
  <c r="B11736" i="5"/>
  <c r="A11782" i="5"/>
  <c r="B11734" i="5"/>
  <c r="A11798" i="5"/>
  <c r="B11750" i="5"/>
  <c r="A11793" i="5"/>
  <c r="B11745" i="5"/>
  <c r="A11779" i="5"/>
  <c r="B11731" i="5"/>
  <c r="A11767" i="5"/>
  <c r="B11719" i="5"/>
  <c r="A11809" i="5"/>
  <c r="B11761" i="5"/>
  <c r="A11780" i="5"/>
  <c r="B11732" i="5"/>
  <c r="A11772" i="5"/>
  <c r="B11724" i="5"/>
  <c r="A11788" i="5"/>
  <c r="B11740" i="5"/>
  <c r="A11783" i="5"/>
  <c r="B11735" i="5"/>
  <c r="A11795" i="5"/>
  <c r="B11747" i="5"/>
  <c r="A11773" i="5"/>
  <c r="B11725" i="5"/>
  <c r="A11775" i="5"/>
  <c r="B11727" i="5"/>
  <c r="A11778" i="5"/>
  <c r="B11730" i="5"/>
  <c r="A11801" i="5"/>
  <c r="B11753" i="5"/>
  <c r="A11805" i="5"/>
  <c r="B11757" i="5"/>
  <c r="A11791" i="5"/>
  <c r="B11743" i="5"/>
  <c r="A11800" i="5"/>
  <c r="B11752" i="5"/>
  <c r="A11774" i="5"/>
  <c r="B11726" i="5"/>
  <c r="A11765" i="5"/>
  <c r="B11717" i="5"/>
  <c r="A11764" i="5"/>
  <c r="B11716" i="5"/>
  <c r="A11786" i="5"/>
  <c r="B11738" i="5"/>
  <c r="A11769" i="5"/>
  <c r="B11721" i="5"/>
  <c r="A11799" i="5"/>
  <c r="B11751" i="5"/>
  <c r="A11776" i="5"/>
  <c r="B11728" i="5"/>
  <c r="A11806" i="5"/>
  <c r="B11758" i="5"/>
  <c r="A11803" i="5"/>
  <c r="B11755" i="5"/>
  <c r="A11794" i="5"/>
  <c r="B11746" i="5"/>
  <c r="A11768" i="5"/>
  <c r="B11720" i="5"/>
  <c r="A11802" i="5"/>
  <c r="B11754" i="5"/>
  <c r="A11770" i="5"/>
  <c r="B11722" i="5"/>
  <c r="A11766" i="5"/>
  <c r="B11718" i="5"/>
  <c r="A11785" i="5"/>
  <c r="B11737" i="5"/>
  <c r="A11804" i="5"/>
  <c r="B11756" i="5"/>
  <c r="A11781" i="5"/>
  <c r="B11733" i="5"/>
  <c r="A11796" i="5"/>
  <c r="B11748" i="5"/>
  <c r="A11811" i="5"/>
  <c r="B11763" i="5"/>
  <c r="A11790" i="5"/>
  <c r="B11742" i="5"/>
  <c r="A11797" i="5"/>
  <c r="B11749" i="5"/>
  <c r="O11943" i="5" l="1"/>
  <c r="P11895" i="5"/>
  <c r="O11924" i="5"/>
  <c r="P11876" i="5"/>
  <c r="O11963" i="5"/>
  <c r="P11915" i="5"/>
  <c r="O11934" i="5"/>
  <c r="P11886" i="5"/>
  <c r="O11945" i="5"/>
  <c r="P11897" i="5"/>
  <c r="O11954" i="5"/>
  <c r="P11906" i="5"/>
  <c r="O11989" i="5"/>
  <c r="P11941" i="5"/>
  <c r="O11933" i="5"/>
  <c r="P11885" i="5"/>
  <c r="O11959" i="5"/>
  <c r="P11911" i="5"/>
  <c r="O11909" i="5"/>
  <c r="P11861" i="5"/>
  <c r="O11942" i="5"/>
  <c r="P11894" i="5"/>
  <c r="O11953" i="5"/>
  <c r="P11905" i="5"/>
  <c r="O11918" i="5"/>
  <c r="P11870" i="5"/>
  <c r="O11950" i="5"/>
  <c r="P11902" i="5"/>
  <c r="O11948" i="5"/>
  <c r="P11900" i="5"/>
  <c r="O11908" i="5"/>
  <c r="P11860" i="5"/>
  <c r="O11946" i="5"/>
  <c r="P11898" i="5"/>
  <c r="O11961" i="5"/>
  <c r="P11913" i="5"/>
  <c r="O11919" i="5"/>
  <c r="P11871" i="5"/>
  <c r="O11951" i="5"/>
  <c r="P11903" i="5"/>
  <c r="O11910" i="5"/>
  <c r="P11862" i="5"/>
  <c r="O11926" i="5"/>
  <c r="P11878" i="5"/>
  <c r="O11962" i="5"/>
  <c r="P11914" i="5"/>
  <c r="O11949" i="5"/>
  <c r="P11901" i="5"/>
  <c r="O11947" i="5"/>
  <c r="P11899" i="5"/>
  <c r="O11940" i="5"/>
  <c r="P11892" i="5"/>
  <c r="O11931" i="5"/>
  <c r="P11883" i="5"/>
  <c r="O11937" i="5"/>
  <c r="P11889" i="5"/>
  <c r="O11975" i="5"/>
  <c r="P11927" i="5"/>
  <c r="O11920" i="5"/>
  <c r="P11872" i="5"/>
  <c r="O11960" i="5"/>
  <c r="P11912" i="5"/>
  <c r="O11964" i="5"/>
  <c r="P11916" i="5"/>
  <c r="O11939" i="5"/>
  <c r="P11891" i="5"/>
  <c r="O11928" i="5"/>
  <c r="P11880" i="5"/>
  <c r="O11952" i="5"/>
  <c r="P11904" i="5"/>
  <c r="O11980" i="5"/>
  <c r="P11932" i="5"/>
  <c r="O11978" i="5"/>
  <c r="P11930" i="5"/>
  <c r="O11923" i="5"/>
  <c r="P11875" i="5"/>
  <c r="O11929" i="5"/>
  <c r="P11881" i="5"/>
  <c r="O11938" i="5"/>
  <c r="P11890" i="5"/>
  <c r="O11921" i="5"/>
  <c r="P11873" i="5"/>
  <c r="O11917" i="5"/>
  <c r="P11869" i="5"/>
  <c r="O11936" i="5"/>
  <c r="P11888" i="5"/>
  <c r="O11992" i="5"/>
  <c r="P11944" i="5"/>
  <c r="O11935" i="5"/>
  <c r="P11887" i="5"/>
  <c r="O11922" i="5"/>
  <c r="P11874" i="5"/>
  <c r="O12003" i="5"/>
  <c r="P11955" i="5"/>
  <c r="O11925" i="5"/>
  <c r="P11877" i="5"/>
  <c r="M11765" i="5"/>
  <c r="N11765" i="5"/>
  <c r="Q11765" i="5" s="1"/>
  <c r="F11765" i="5" s="1"/>
  <c r="G11765" i="5" s="1"/>
  <c r="M11803" i="5"/>
  <c r="N11803" i="5"/>
  <c r="Q11803" i="5" s="1"/>
  <c r="F11803" i="5" s="1"/>
  <c r="G11803" i="5" s="1"/>
  <c r="M11775" i="5"/>
  <c r="N11775" i="5"/>
  <c r="Q11775" i="5" s="1"/>
  <c r="F11775" i="5" s="1"/>
  <c r="G11775" i="5" s="1"/>
  <c r="M11785" i="5"/>
  <c r="N11785" i="5"/>
  <c r="Q11785" i="5" s="1"/>
  <c r="F11785" i="5" s="1"/>
  <c r="G11785" i="5" s="1"/>
  <c r="M11806" i="5"/>
  <c r="N11806" i="5"/>
  <c r="Q11806" i="5" s="1"/>
  <c r="F11806" i="5" s="1"/>
  <c r="G11806" i="5" s="1"/>
  <c r="M11774" i="5"/>
  <c r="N11774" i="5"/>
  <c r="Q11774" i="5" s="1"/>
  <c r="F11774" i="5" s="1"/>
  <c r="G11774" i="5" s="1"/>
  <c r="M11773" i="5"/>
  <c r="N11773" i="5"/>
  <c r="Q11773" i="5" s="1"/>
  <c r="F11773" i="5" s="1"/>
  <c r="G11773" i="5" s="1"/>
  <c r="M11767" i="5"/>
  <c r="N11767" i="5"/>
  <c r="Q11767" i="5" s="1"/>
  <c r="F11767" i="5" s="1"/>
  <c r="G11767" i="5" s="1"/>
  <c r="M11777" i="5"/>
  <c r="N11777" i="5"/>
  <c r="Q11777" i="5" s="1"/>
  <c r="F11777" i="5" s="1"/>
  <c r="G11777" i="5" s="1"/>
  <c r="M11797" i="5"/>
  <c r="N11797" i="5"/>
  <c r="Q11797" i="5" s="1"/>
  <c r="F11797" i="5" s="1"/>
  <c r="G11797" i="5" s="1"/>
  <c r="M11766" i="5"/>
  <c r="N11766" i="5"/>
  <c r="Q11766" i="5" s="1"/>
  <c r="F11766" i="5" s="1"/>
  <c r="G11766" i="5" s="1"/>
  <c r="M11776" i="5"/>
  <c r="N11776" i="5"/>
  <c r="Q11776" i="5" s="1"/>
  <c r="F11776" i="5" s="1"/>
  <c r="G11776" i="5" s="1"/>
  <c r="M11800" i="5"/>
  <c r="N11800" i="5"/>
  <c r="Q11800" i="5" s="1"/>
  <c r="F11800" i="5" s="1"/>
  <c r="G11800" i="5" s="1"/>
  <c r="M11795" i="5"/>
  <c r="N11795" i="5"/>
  <c r="Q11795" i="5" s="1"/>
  <c r="F11795" i="5" s="1"/>
  <c r="G11795" i="5" s="1"/>
  <c r="M11779" i="5"/>
  <c r="N11779" i="5"/>
  <c r="Q11779" i="5" s="1"/>
  <c r="F11779" i="5" s="1"/>
  <c r="G11779" i="5" s="1"/>
  <c r="M11789" i="5"/>
  <c r="N11789" i="5"/>
  <c r="Q11789" i="5" s="1"/>
  <c r="F11789" i="5" s="1"/>
  <c r="G11789" i="5" s="1"/>
  <c r="M11790" i="5"/>
  <c r="N11790" i="5"/>
  <c r="Q11790" i="5" s="1"/>
  <c r="F11790" i="5" s="1"/>
  <c r="G11790" i="5" s="1"/>
  <c r="M11770" i="5"/>
  <c r="N11770" i="5"/>
  <c r="Q11770" i="5" s="1"/>
  <c r="F11770" i="5" s="1"/>
  <c r="G11770" i="5" s="1"/>
  <c r="M11799" i="5"/>
  <c r="N11799" i="5"/>
  <c r="Q11799" i="5" s="1"/>
  <c r="F11799" i="5" s="1"/>
  <c r="G11799" i="5" s="1"/>
  <c r="M11791" i="5"/>
  <c r="N11791" i="5"/>
  <c r="Q11791" i="5" s="1"/>
  <c r="F11791" i="5" s="1"/>
  <c r="G11791" i="5" s="1"/>
  <c r="M11783" i="5"/>
  <c r="N11783" i="5"/>
  <c r="Q11783" i="5" s="1"/>
  <c r="F11783" i="5" s="1"/>
  <c r="G11783" i="5" s="1"/>
  <c r="M11793" i="5"/>
  <c r="N11793" i="5"/>
  <c r="Q11793" i="5" s="1"/>
  <c r="F11793" i="5" s="1"/>
  <c r="G11793" i="5" s="1"/>
  <c r="M11807" i="5"/>
  <c r="N11807" i="5"/>
  <c r="Q11807" i="5" s="1"/>
  <c r="F11807" i="5" s="1"/>
  <c r="G11807" i="5" s="1"/>
  <c r="M11804" i="5"/>
  <c r="N11804" i="5"/>
  <c r="Q11804" i="5" s="1"/>
  <c r="F11804" i="5" s="1"/>
  <c r="G11804" i="5" s="1"/>
  <c r="M11810" i="5"/>
  <c r="N11810" i="5"/>
  <c r="Q11810" i="5" s="1"/>
  <c r="F11810" i="5" s="1"/>
  <c r="G11810" i="5" s="1"/>
  <c r="M11811" i="5"/>
  <c r="N11811" i="5"/>
  <c r="Q11811" i="5" s="1"/>
  <c r="F11811" i="5" s="1"/>
  <c r="G11811" i="5" s="1"/>
  <c r="M11802" i="5"/>
  <c r="N11802" i="5"/>
  <c r="Q11802" i="5" s="1"/>
  <c r="F11802" i="5" s="1"/>
  <c r="G11802" i="5" s="1"/>
  <c r="M11769" i="5"/>
  <c r="N11769" i="5"/>
  <c r="Q11769" i="5" s="1"/>
  <c r="F11769" i="5" s="1"/>
  <c r="G11769" i="5" s="1"/>
  <c r="M11805" i="5"/>
  <c r="N11805" i="5"/>
  <c r="Q11805" i="5" s="1"/>
  <c r="F11805" i="5" s="1"/>
  <c r="G11805" i="5" s="1"/>
  <c r="M11788" i="5"/>
  <c r="N11788" i="5"/>
  <c r="Q11788" i="5" s="1"/>
  <c r="F11788" i="5" s="1"/>
  <c r="G11788" i="5" s="1"/>
  <c r="M11798" i="5"/>
  <c r="N11798" i="5"/>
  <c r="Q11798" i="5" s="1"/>
  <c r="F11798" i="5" s="1"/>
  <c r="G11798" i="5" s="1"/>
  <c r="M11835" i="5"/>
  <c r="N11835" i="5"/>
  <c r="Q11835" i="5" s="1"/>
  <c r="F11835" i="5" s="1"/>
  <c r="G11835" i="5" s="1"/>
  <c r="M11809" i="5"/>
  <c r="N11809" i="5"/>
  <c r="Q11809" i="5" s="1"/>
  <c r="F11809" i="5" s="1"/>
  <c r="G11809" i="5" s="1"/>
  <c r="M11796" i="5"/>
  <c r="N11796" i="5"/>
  <c r="Q11796" i="5" s="1"/>
  <c r="F11796" i="5" s="1"/>
  <c r="G11796" i="5" s="1"/>
  <c r="M11768" i="5"/>
  <c r="N11768" i="5"/>
  <c r="Q11768" i="5" s="1"/>
  <c r="F11768" i="5" s="1"/>
  <c r="G11768" i="5" s="1"/>
  <c r="M11786" i="5"/>
  <c r="N11786" i="5"/>
  <c r="Q11786" i="5" s="1"/>
  <c r="F11786" i="5" s="1"/>
  <c r="G11786" i="5" s="1"/>
  <c r="M11801" i="5"/>
  <c r="N11801" i="5"/>
  <c r="Q11801" i="5" s="1"/>
  <c r="F11801" i="5" s="1"/>
  <c r="G11801" i="5" s="1"/>
  <c r="M11772" i="5"/>
  <c r="N11772" i="5"/>
  <c r="Q11772" i="5" s="1"/>
  <c r="F11772" i="5" s="1"/>
  <c r="G11772" i="5" s="1"/>
  <c r="M11782" i="5"/>
  <c r="N11782" i="5"/>
  <c r="Q11782" i="5" s="1"/>
  <c r="F11782" i="5" s="1"/>
  <c r="G11782" i="5" s="1"/>
  <c r="M11792" i="5"/>
  <c r="N11792" i="5"/>
  <c r="Q11792" i="5" s="1"/>
  <c r="F11792" i="5" s="1"/>
  <c r="G11792" i="5" s="1"/>
  <c r="M11819" i="5"/>
  <c r="N11819" i="5"/>
  <c r="Q11819" i="5" s="1"/>
  <c r="F11819" i="5" s="1"/>
  <c r="G11819" i="5" s="1"/>
  <c r="M11781" i="5"/>
  <c r="N11781" i="5"/>
  <c r="Q11781" i="5" s="1"/>
  <c r="F11781" i="5" s="1"/>
  <c r="G11781" i="5" s="1"/>
  <c r="M11794" i="5"/>
  <c r="N11794" i="5"/>
  <c r="Q11794" i="5" s="1"/>
  <c r="F11794" i="5" s="1"/>
  <c r="G11794" i="5" s="1"/>
  <c r="M11764" i="5"/>
  <c r="N11764" i="5"/>
  <c r="Q11764" i="5" s="1"/>
  <c r="F11764" i="5" s="1"/>
  <c r="G11764" i="5" s="1"/>
  <c r="M11778" i="5"/>
  <c r="N11778" i="5"/>
  <c r="Q11778" i="5" s="1"/>
  <c r="F11778" i="5" s="1"/>
  <c r="G11778" i="5" s="1"/>
  <c r="M11780" i="5"/>
  <c r="N11780" i="5"/>
  <c r="Q11780" i="5" s="1"/>
  <c r="F11780" i="5" s="1"/>
  <c r="G11780" i="5" s="1"/>
  <c r="M11784" i="5"/>
  <c r="N11784" i="5"/>
  <c r="Q11784" i="5" s="1"/>
  <c r="F11784" i="5" s="1"/>
  <c r="G11784" i="5" s="1"/>
  <c r="M11808" i="5"/>
  <c r="N11808" i="5"/>
  <c r="Q11808" i="5" s="1"/>
  <c r="F11808" i="5" s="1"/>
  <c r="G11808" i="5" s="1"/>
  <c r="A11833" i="5"/>
  <c r="B11785" i="5"/>
  <c r="A11854" i="5"/>
  <c r="B11806" i="5"/>
  <c r="A11822" i="5"/>
  <c r="B11774" i="5"/>
  <c r="A11821" i="5"/>
  <c r="B11773" i="5"/>
  <c r="A11815" i="5"/>
  <c r="B11767" i="5"/>
  <c r="A11825" i="5"/>
  <c r="B11777" i="5"/>
  <c r="A11838" i="5"/>
  <c r="B11790" i="5"/>
  <c r="A11818" i="5"/>
  <c r="B11770" i="5"/>
  <c r="A11847" i="5"/>
  <c r="B11799" i="5"/>
  <c r="A11839" i="5"/>
  <c r="B11791" i="5"/>
  <c r="A11831" i="5"/>
  <c r="B11783" i="5"/>
  <c r="A11841" i="5"/>
  <c r="B11793" i="5"/>
  <c r="A11855" i="5"/>
  <c r="B11807" i="5"/>
  <c r="A11859" i="5"/>
  <c r="B11811" i="5"/>
  <c r="A11850" i="5"/>
  <c r="B11802" i="5"/>
  <c r="A11853" i="5"/>
  <c r="B11805" i="5"/>
  <c r="A11844" i="5"/>
  <c r="B11796" i="5"/>
  <c r="A11816" i="5"/>
  <c r="B11768" i="5"/>
  <c r="A11834" i="5"/>
  <c r="B11786" i="5"/>
  <c r="A11849" i="5"/>
  <c r="B11801" i="5"/>
  <c r="A11820" i="5"/>
  <c r="B11772" i="5"/>
  <c r="A11830" i="5"/>
  <c r="B11782" i="5"/>
  <c r="A11840" i="5"/>
  <c r="B11792" i="5"/>
  <c r="A11845" i="5"/>
  <c r="B11797" i="5"/>
  <c r="A11814" i="5"/>
  <c r="B11766" i="5"/>
  <c r="A11824" i="5"/>
  <c r="B11776" i="5"/>
  <c r="A11848" i="5"/>
  <c r="B11800" i="5"/>
  <c r="A11843" i="5"/>
  <c r="B11795" i="5"/>
  <c r="A11827" i="5"/>
  <c r="B11779" i="5"/>
  <c r="A11837" i="5"/>
  <c r="B11789" i="5"/>
  <c r="A11817" i="5"/>
  <c r="B11769" i="5"/>
  <c r="A11836" i="5"/>
  <c r="B11788" i="5"/>
  <c r="A11883" i="5"/>
  <c r="B11835" i="5"/>
  <c r="A11829" i="5"/>
  <c r="B11781" i="5"/>
  <c r="A11842" i="5"/>
  <c r="B11794" i="5"/>
  <c r="A11812" i="5"/>
  <c r="B11764" i="5"/>
  <c r="A11826" i="5"/>
  <c r="B11778" i="5"/>
  <c r="A11828" i="5"/>
  <c r="B11780" i="5"/>
  <c r="A11832" i="5"/>
  <c r="B11784" i="5"/>
  <c r="A11856" i="5"/>
  <c r="B11808" i="5"/>
  <c r="A11846" i="5"/>
  <c r="B11798" i="5"/>
  <c r="A11852" i="5"/>
  <c r="B11804" i="5"/>
  <c r="A11851" i="5"/>
  <c r="B11803" i="5"/>
  <c r="A11813" i="5"/>
  <c r="B11765" i="5"/>
  <c r="A11823" i="5"/>
  <c r="B11775" i="5"/>
  <c r="A11857" i="5"/>
  <c r="B11809" i="5"/>
  <c r="A11858" i="5"/>
  <c r="B11810" i="5"/>
  <c r="A11867" i="5"/>
  <c r="B11819" i="5"/>
  <c r="O11965" i="5" l="1"/>
  <c r="P11917" i="5"/>
  <c r="O12000" i="5"/>
  <c r="P11952" i="5"/>
  <c r="O11985" i="5"/>
  <c r="P11937" i="5"/>
  <c r="O11958" i="5"/>
  <c r="P11910" i="5"/>
  <c r="O11998" i="5"/>
  <c r="P11950" i="5"/>
  <c r="O12037" i="5"/>
  <c r="P11989" i="5"/>
  <c r="O11973" i="5"/>
  <c r="P11925" i="5"/>
  <c r="O11970" i="5"/>
  <c r="P11922" i="5"/>
  <c r="O11977" i="5"/>
  <c r="P11929" i="5"/>
  <c r="O12012" i="5"/>
  <c r="P11964" i="5"/>
  <c r="O11995" i="5"/>
  <c r="P11947" i="5"/>
  <c r="O12009" i="5"/>
  <c r="P11961" i="5"/>
  <c r="O11990" i="5"/>
  <c r="P11942" i="5"/>
  <c r="O11982" i="5"/>
  <c r="P11934" i="5"/>
  <c r="O11994" i="5"/>
  <c r="P11946" i="5"/>
  <c r="O12040" i="5"/>
  <c r="P11992" i="5"/>
  <c r="O12026" i="5"/>
  <c r="P11978" i="5"/>
  <c r="O11968" i="5"/>
  <c r="P11920" i="5"/>
  <c r="O12010" i="5"/>
  <c r="P11962" i="5"/>
  <c r="O11956" i="5"/>
  <c r="P11908" i="5"/>
  <c r="O12007" i="5"/>
  <c r="P11959" i="5"/>
  <c r="O11972" i="5"/>
  <c r="P11924" i="5"/>
  <c r="O11966" i="5"/>
  <c r="P11918" i="5"/>
  <c r="O12001" i="5"/>
  <c r="P11953" i="5"/>
  <c r="O11983" i="5"/>
  <c r="P11935" i="5"/>
  <c r="O11971" i="5"/>
  <c r="P11923" i="5"/>
  <c r="O12008" i="5"/>
  <c r="P11960" i="5"/>
  <c r="O11997" i="5"/>
  <c r="P11949" i="5"/>
  <c r="O12011" i="5"/>
  <c r="P11963" i="5"/>
  <c r="O11969" i="5"/>
  <c r="P11921" i="5"/>
  <c r="O11976" i="5"/>
  <c r="P11928" i="5"/>
  <c r="O11979" i="5"/>
  <c r="P11931" i="5"/>
  <c r="O11999" i="5"/>
  <c r="P11951" i="5"/>
  <c r="O12002" i="5"/>
  <c r="P11954" i="5"/>
  <c r="O12051" i="5"/>
  <c r="P12003" i="5"/>
  <c r="O11986" i="5"/>
  <c r="P11938" i="5"/>
  <c r="O11987" i="5"/>
  <c r="P11939" i="5"/>
  <c r="P11940" i="5"/>
  <c r="O11988" i="5"/>
  <c r="O11967" i="5"/>
  <c r="P11919" i="5"/>
  <c r="O11993" i="5"/>
  <c r="P11945" i="5"/>
  <c r="O11957" i="5"/>
  <c r="P11909" i="5"/>
  <c r="O11984" i="5"/>
  <c r="P11936" i="5"/>
  <c r="O12028" i="5"/>
  <c r="P11980" i="5"/>
  <c r="O12023" i="5"/>
  <c r="P11975" i="5"/>
  <c r="O11974" i="5"/>
  <c r="P11926" i="5"/>
  <c r="O11996" i="5"/>
  <c r="P11948" i="5"/>
  <c r="O11981" i="5"/>
  <c r="P11933" i="5"/>
  <c r="P11943" i="5"/>
  <c r="O11991" i="5"/>
  <c r="M11852" i="5"/>
  <c r="N11852" i="5"/>
  <c r="Q11852" i="5" s="1"/>
  <c r="F11852" i="5" s="1"/>
  <c r="G11852" i="5" s="1"/>
  <c r="M11842" i="5"/>
  <c r="N11842" i="5"/>
  <c r="Q11842" i="5" s="1"/>
  <c r="F11842" i="5" s="1"/>
  <c r="G11842" i="5" s="1"/>
  <c r="M11843" i="5"/>
  <c r="N11843" i="5"/>
  <c r="Q11843" i="5" s="1"/>
  <c r="F11843" i="5" s="1"/>
  <c r="G11843" i="5" s="1"/>
  <c r="M11820" i="5"/>
  <c r="N11820" i="5"/>
  <c r="Q11820" i="5" s="1"/>
  <c r="F11820" i="5" s="1"/>
  <c r="G11820" i="5" s="1"/>
  <c r="M11859" i="5"/>
  <c r="N11859" i="5"/>
  <c r="Q11859" i="5" s="1"/>
  <c r="F11859" i="5" s="1"/>
  <c r="G11859" i="5" s="1"/>
  <c r="M11838" i="5"/>
  <c r="N11838" i="5"/>
  <c r="Q11838" i="5" s="1"/>
  <c r="F11838" i="5" s="1"/>
  <c r="G11838" i="5" s="1"/>
  <c r="M11867" i="5"/>
  <c r="N11867" i="5"/>
  <c r="Q11867" i="5" s="1"/>
  <c r="F11867" i="5" s="1"/>
  <c r="G11867" i="5" s="1"/>
  <c r="M11846" i="5"/>
  <c r="N11846" i="5"/>
  <c r="Q11846" i="5" s="1"/>
  <c r="F11846" i="5" s="1"/>
  <c r="G11846" i="5" s="1"/>
  <c r="M11829" i="5"/>
  <c r="N11829" i="5"/>
  <c r="Q11829" i="5" s="1"/>
  <c r="F11829" i="5" s="1"/>
  <c r="G11829" i="5" s="1"/>
  <c r="M11848" i="5"/>
  <c r="N11848" i="5"/>
  <c r="Q11848" i="5" s="1"/>
  <c r="F11848" i="5" s="1"/>
  <c r="G11848" i="5" s="1"/>
  <c r="M11849" i="5"/>
  <c r="N11849" i="5"/>
  <c r="Q11849" i="5" s="1"/>
  <c r="F11849" i="5" s="1"/>
  <c r="G11849" i="5" s="1"/>
  <c r="M11855" i="5"/>
  <c r="N11855" i="5"/>
  <c r="Q11855" i="5" s="1"/>
  <c r="F11855" i="5" s="1"/>
  <c r="G11855" i="5" s="1"/>
  <c r="M11825" i="5"/>
  <c r="N11825" i="5"/>
  <c r="Q11825" i="5" s="1"/>
  <c r="F11825" i="5" s="1"/>
  <c r="G11825" i="5" s="1"/>
  <c r="M11851" i="5"/>
  <c r="N11851" i="5"/>
  <c r="Q11851" i="5" s="1"/>
  <c r="F11851" i="5" s="1"/>
  <c r="G11851" i="5" s="1"/>
  <c r="M11850" i="5"/>
  <c r="N11850" i="5"/>
  <c r="Q11850" i="5" s="1"/>
  <c r="F11850" i="5" s="1"/>
  <c r="G11850" i="5" s="1"/>
  <c r="M11858" i="5"/>
  <c r="N11858" i="5"/>
  <c r="Q11858" i="5" s="1"/>
  <c r="F11858" i="5" s="1"/>
  <c r="G11858" i="5" s="1"/>
  <c r="M11856" i="5"/>
  <c r="N11856" i="5"/>
  <c r="Q11856" i="5" s="1"/>
  <c r="F11856" i="5" s="1"/>
  <c r="G11856" i="5" s="1"/>
  <c r="M11883" i="5"/>
  <c r="N11883" i="5"/>
  <c r="Q11883" i="5" s="1"/>
  <c r="F11883" i="5" s="1"/>
  <c r="G11883" i="5" s="1"/>
  <c r="M11824" i="5"/>
  <c r="N11824" i="5"/>
  <c r="Q11824" i="5" s="1"/>
  <c r="F11824" i="5" s="1"/>
  <c r="G11824" i="5" s="1"/>
  <c r="M11834" i="5"/>
  <c r="N11834" i="5"/>
  <c r="Q11834" i="5" s="1"/>
  <c r="F11834" i="5" s="1"/>
  <c r="G11834" i="5" s="1"/>
  <c r="M11841" i="5"/>
  <c r="N11841" i="5"/>
  <c r="Q11841" i="5" s="1"/>
  <c r="F11841" i="5" s="1"/>
  <c r="G11841" i="5" s="1"/>
  <c r="M11815" i="5"/>
  <c r="N11815" i="5"/>
  <c r="Q11815" i="5" s="1"/>
  <c r="F11815" i="5" s="1"/>
  <c r="G11815" i="5" s="1"/>
  <c r="M11857" i="5"/>
  <c r="N11857" i="5"/>
  <c r="Q11857" i="5" s="1"/>
  <c r="F11857" i="5" s="1"/>
  <c r="G11857" i="5" s="1"/>
  <c r="M11832" i="5"/>
  <c r="N11832" i="5"/>
  <c r="Q11832" i="5" s="1"/>
  <c r="F11832" i="5" s="1"/>
  <c r="G11832" i="5" s="1"/>
  <c r="M11836" i="5"/>
  <c r="N11836" i="5"/>
  <c r="Q11836" i="5" s="1"/>
  <c r="F11836" i="5" s="1"/>
  <c r="G11836" i="5" s="1"/>
  <c r="M11814" i="5"/>
  <c r="N11814" i="5"/>
  <c r="Q11814" i="5" s="1"/>
  <c r="F11814" i="5" s="1"/>
  <c r="G11814" i="5" s="1"/>
  <c r="M11816" i="5"/>
  <c r="N11816" i="5"/>
  <c r="Q11816" i="5" s="1"/>
  <c r="F11816" i="5" s="1"/>
  <c r="G11816" i="5" s="1"/>
  <c r="M11831" i="5"/>
  <c r="N11831" i="5"/>
  <c r="Q11831" i="5" s="1"/>
  <c r="F11831" i="5" s="1"/>
  <c r="G11831" i="5" s="1"/>
  <c r="M11821" i="5"/>
  <c r="N11821" i="5"/>
  <c r="Q11821" i="5" s="1"/>
  <c r="F11821" i="5" s="1"/>
  <c r="G11821" i="5" s="1"/>
  <c r="M11823" i="5"/>
  <c r="N11823" i="5"/>
  <c r="Q11823" i="5" s="1"/>
  <c r="F11823" i="5" s="1"/>
  <c r="G11823" i="5" s="1"/>
  <c r="M11828" i="5"/>
  <c r="N11828" i="5"/>
  <c r="Q11828" i="5" s="1"/>
  <c r="F11828" i="5" s="1"/>
  <c r="G11828" i="5" s="1"/>
  <c r="M11817" i="5"/>
  <c r="N11817" i="5"/>
  <c r="Q11817" i="5" s="1"/>
  <c r="F11817" i="5" s="1"/>
  <c r="G11817" i="5" s="1"/>
  <c r="M11845" i="5"/>
  <c r="N11845" i="5"/>
  <c r="Q11845" i="5" s="1"/>
  <c r="F11845" i="5" s="1"/>
  <c r="G11845" i="5" s="1"/>
  <c r="M11844" i="5"/>
  <c r="N11844" i="5"/>
  <c r="Q11844" i="5" s="1"/>
  <c r="F11844" i="5" s="1"/>
  <c r="G11844" i="5" s="1"/>
  <c r="M11839" i="5"/>
  <c r="N11839" i="5"/>
  <c r="Q11839" i="5" s="1"/>
  <c r="F11839" i="5" s="1"/>
  <c r="G11839" i="5" s="1"/>
  <c r="M11822" i="5"/>
  <c r="N11822" i="5"/>
  <c r="Q11822" i="5" s="1"/>
  <c r="F11822" i="5" s="1"/>
  <c r="G11822" i="5" s="1"/>
  <c r="M11812" i="5"/>
  <c r="N11812" i="5"/>
  <c r="Q11812" i="5" s="1"/>
  <c r="F11812" i="5" s="1"/>
  <c r="G11812" i="5" s="1"/>
  <c r="M11827" i="5"/>
  <c r="N11827" i="5"/>
  <c r="Q11827" i="5" s="1"/>
  <c r="F11827" i="5" s="1"/>
  <c r="G11827" i="5" s="1"/>
  <c r="M11830" i="5"/>
  <c r="N11830" i="5"/>
  <c r="Q11830" i="5" s="1"/>
  <c r="F11830" i="5" s="1"/>
  <c r="G11830" i="5" s="1"/>
  <c r="M11818" i="5"/>
  <c r="N11818" i="5"/>
  <c r="Q11818" i="5" s="1"/>
  <c r="F11818" i="5" s="1"/>
  <c r="G11818" i="5" s="1"/>
  <c r="M11833" i="5"/>
  <c r="N11833" i="5"/>
  <c r="Q11833" i="5" s="1"/>
  <c r="F11833" i="5" s="1"/>
  <c r="G11833" i="5" s="1"/>
  <c r="M11813" i="5"/>
  <c r="N11813" i="5"/>
  <c r="Q11813" i="5" s="1"/>
  <c r="F11813" i="5" s="1"/>
  <c r="G11813" i="5" s="1"/>
  <c r="M11826" i="5"/>
  <c r="N11826" i="5"/>
  <c r="Q11826" i="5" s="1"/>
  <c r="F11826" i="5" s="1"/>
  <c r="G11826" i="5" s="1"/>
  <c r="M11837" i="5"/>
  <c r="N11837" i="5"/>
  <c r="Q11837" i="5" s="1"/>
  <c r="F11837" i="5" s="1"/>
  <c r="G11837" i="5" s="1"/>
  <c r="M11840" i="5"/>
  <c r="N11840" i="5"/>
  <c r="Q11840" i="5" s="1"/>
  <c r="F11840" i="5" s="1"/>
  <c r="G11840" i="5" s="1"/>
  <c r="M11853" i="5"/>
  <c r="N11853" i="5"/>
  <c r="Q11853" i="5" s="1"/>
  <c r="F11853" i="5" s="1"/>
  <c r="G11853" i="5" s="1"/>
  <c r="M11847" i="5"/>
  <c r="N11847" i="5"/>
  <c r="Q11847" i="5" s="1"/>
  <c r="F11847" i="5" s="1"/>
  <c r="G11847" i="5" s="1"/>
  <c r="M11854" i="5"/>
  <c r="N11854" i="5"/>
  <c r="Q11854" i="5" s="1"/>
  <c r="F11854" i="5" s="1"/>
  <c r="G11854" i="5" s="1"/>
  <c r="A11900" i="5"/>
  <c r="B11852" i="5"/>
  <c r="A11890" i="5"/>
  <c r="B11842" i="5"/>
  <c r="A11891" i="5"/>
  <c r="B11843" i="5"/>
  <c r="A11868" i="5"/>
  <c r="B11820" i="5"/>
  <c r="A11907" i="5"/>
  <c r="B11859" i="5"/>
  <c r="A11886" i="5"/>
  <c r="B11838" i="5"/>
  <c r="A11906" i="5"/>
  <c r="B11858" i="5"/>
  <c r="A11904" i="5"/>
  <c r="B11856" i="5"/>
  <c r="A11931" i="5"/>
  <c r="B11883" i="5"/>
  <c r="A11872" i="5"/>
  <c r="B11824" i="5"/>
  <c r="A11882" i="5"/>
  <c r="B11834" i="5"/>
  <c r="A11889" i="5"/>
  <c r="B11841" i="5"/>
  <c r="A11863" i="5"/>
  <c r="B11815" i="5"/>
  <c r="A11905" i="5"/>
  <c r="B11857" i="5"/>
  <c r="A11862" i="5"/>
  <c r="B11814" i="5"/>
  <c r="A11871" i="5"/>
  <c r="B11823" i="5"/>
  <c r="A11876" i="5"/>
  <c r="B11828" i="5"/>
  <c r="A11865" i="5"/>
  <c r="B11817" i="5"/>
  <c r="A11893" i="5"/>
  <c r="B11845" i="5"/>
  <c r="A11892" i="5"/>
  <c r="B11844" i="5"/>
  <c r="A11887" i="5"/>
  <c r="B11839" i="5"/>
  <c r="A11870" i="5"/>
  <c r="B11822" i="5"/>
  <c r="A11915" i="5"/>
  <c r="B11867" i="5"/>
  <c r="A11894" i="5"/>
  <c r="B11846" i="5"/>
  <c r="A11877" i="5"/>
  <c r="B11829" i="5"/>
  <c r="A11896" i="5"/>
  <c r="B11848" i="5"/>
  <c r="A11897" i="5"/>
  <c r="B11849" i="5"/>
  <c r="A11903" i="5"/>
  <c r="B11855" i="5"/>
  <c r="A11873" i="5"/>
  <c r="B11825" i="5"/>
  <c r="A11880" i="5"/>
  <c r="B11832" i="5"/>
  <c r="A11884" i="5"/>
  <c r="B11836" i="5"/>
  <c r="A11864" i="5"/>
  <c r="B11816" i="5"/>
  <c r="A11869" i="5"/>
  <c r="B11821" i="5"/>
  <c r="A11861" i="5"/>
  <c r="B11813" i="5"/>
  <c r="A11874" i="5"/>
  <c r="B11826" i="5"/>
  <c r="A11885" i="5"/>
  <c r="B11837" i="5"/>
  <c r="A11888" i="5"/>
  <c r="B11840" i="5"/>
  <c r="A11901" i="5"/>
  <c r="B11853" i="5"/>
  <c r="A11895" i="5"/>
  <c r="B11847" i="5"/>
  <c r="A11902" i="5"/>
  <c r="B11854" i="5"/>
  <c r="A11879" i="5"/>
  <c r="B11831" i="5"/>
  <c r="A11899" i="5"/>
  <c r="B11851" i="5"/>
  <c r="A11860" i="5"/>
  <c r="B11812" i="5"/>
  <c r="A11875" i="5"/>
  <c r="B11827" i="5"/>
  <c r="A11878" i="5"/>
  <c r="B11830" i="5"/>
  <c r="A11898" i="5"/>
  <c r="B11850" i="5"/>
  <c r="A11866" i="5"/>
  <c r="B11818" i="5"/>
  <c r="A11881" i="5"/>
  <c r="B11833" i="5"/>
  <c r="O12045" i="5" l="1"/>
  <c r="P11997" i="5"/>
  <c r="O12055" i="5"/>
  <c r="P12007" i="5"/>
  <c r="O12021" i="5"/>
  <c r="P11973" i="5"/>
  <c r="O12039" i="5"/>
  <c r="P11991" i="5"/>
  <c r="O12050" i="5"/>
  <c r="P12002" i="5"/>
  <c r="O12085" i="5"/>
  <c r="P12037" i="5"/>
  <c r="O12036" i="5"/>
  <c r="P11988" i="5"/>
  <c r="O12022" i="5"/>
  <c r="P11974" i="5"/>
  <c r="O12024" i="5"/>
  <c r="P11976" i="5"/>
  <c r="O12049" i="5"/>
  <c r="P12001" i="5"/>
  <c r="O12074" i="5"/>
  <c r="P12026" i="5"/>
  <c r="O12060" i="5"/>
  <c r="P12012" i="5"/>
  <c r="O12033" i="5"/>
  <c r="P11985" i="5"/>
  <c r="O12099" i="5"/>
  <c r="P12051" i="5"/>
  <c r="O12005" i="5"/>
  <c r="P11957" i="5"/>
  <c r="O12029" i="5"/>
  <c r="P11981" i="5"/>
  <c r="O12041" i="5"/>
  <c r="P11993" i="5"/>
  <c r="O12047" i="5"/>
  <c r="P11999" i="5"/>
  <c r="O12019" i="5"/>
  <c r="P11971" i="5"/>
  <c r="O12058" i="5"/>
  <c r="P12010" i="5"/>
  <c r="O12057" i="5"/>
  <c r="P12009" i="5"/>
  <c r="O12046" i="5"/>
  <c r="P11998" i="5"/>
  <c r="O12044" i="5"/>
  <c r="P11996" i="5"/>
  <c r="O12015" i="5"/>
  <c r="P11967" i="5"/>
  <c r="O12027" i="5"/>
  <c r="P11979" i="5"/>
  <c r="O12031" i="5"/>
  <c r="P11983" i="5"/>
  <c r="O12016" i="5"/>
  <c r="P11968" i="5"/>
  <c r="O12043" i="5"/>
  <c r="P11995" i="5"/>
  <c r="O12006" i="5"/>
  <c r="P11958" i="5"/>
  <c r="O12032" i="5"/>
  <c r="P11984" i="5"/>
  <c r="O12030" i="5"/>
  <c r="P11982" i="5"/>
  <c r="O12004" i="5"/>
  <c r="P11956" i="5"/>
  <c r="O12071" i="5"/>
  <c r="P12023" i="5"/>
  <c r="O12035" i="5"/>
  <c r="P11987" i="5"/>
  <c r="O12017" i="5"/>
  <c r="P11969" i="5"/>
  <c r="O12014" i="5"/>
  <c r="P11966" i="5"/>
  <c r="O12088" i="5"/>
  <c r="P12040" i="5"/>
  <c r="O12025" i="5"/>
  <c r="P11977" i="5"/>
  <c r="O12048" i="5"/>
  <c r="P12000" i="5"/>
  <c r="O12056" i="5"/>
  <c r="P12008" i="5"/>
  <c r="O12038" i="5"/>
  <c r="P11990" i="5"/>
  <c r="O12076" i="5"/>
  <c r="P12028" i="5"/>
  <c r="O12034" i="5"/>
  <c r="P11986" i="5"/>
  <c r="O12059" i="5"/>
  <c r="P12011" i="5"/>
  <c r="O12020" i="5"/>
  <c r="P11972" i="5"/>
  <c r="O12042" i="5"/>
  <c r="P11994" i="5"/>
  <c r="O12018" i="5"/>
  <c r="P11970" i="5"/>
  <c r="O12013" i="5"/>
  <c r="P11965" i="5"/>
  <c r="M11874" i="5"/>
  <c r="N11874" i="5"/>
  <c r="Q11874" i="5" s="1"/>
  <c r="F11874" i="5" s="1"/>
  <c r="G11874" i="5" s="1"/>
  <c r="M11903" i="5"/>
  <c r="N11903" i="5"/>
  <c r="Q11903" i="5" s="1"/>
  <c r="F11903" i="5" s="1"/>
  <c r="G11903" i="5" s="1"/>
  <c r="M11887" i="5"/>
  <c r="N11887" i="5"/>
  <c r="Q11887" i="5" s="1"/>
  <c r="F11887" i="5" s="1"/>
  <c r="G11887" i="5" s="1"/>
  <c r="M11905" i="5"/>
  <c r="N11905" i="5"/>
  <c r="Q11905" i="5" s="1"/>
  <c r="F11905" i="5" s="1"/>
  <c r="G11905" i="5" s="1"/>
  <c r="M11906" i="5"/>
  <c r="N11906" i="5"/>
  <c r="Q11906" i="5" s="1"/>
  <c r="F11906" i="5" s="1"/>
  <c r="G11906" i="5" s="1"/>
  <c r="M11881" i="5"/>
  <c r="N11881" i="5"/>
  <c r="Q11881" i="5" s="1"/>
  <c r="F11881" i="5" s="1"/>
  <c r="G11881" i="5" s="1"/>
  <c r="M11879" i="5"/>
  <c r="N11879" i="5"/>
  <c r="Q11879" i="5" s="1"/>
  <c r="F11879" i="5" s="1"/>
  <c r="G11879" i="5" s="1"/>
  <c r="M11861" i="5"/>
  <c r="N11861" i="5"/>
  <c r="Q11861" i="5" s="1"/>
  <c r="F11861" i="5" s="1"/>
  <c r="G11861" i="5" s="1"/>
  <c r="M11897" i="5"/>
  <c r="N11897" i="5"/>
  <c r="Q11897" i="5" s="1"/>
  <c r="F11897" i="5" s="1"/>
  <c r="G11897" i="5" s="1"/>
  <c r="M11892" i="5"/>
  <c r="N11892" i="5"/>
  <c r="Q11892" i="5" s="1"/>
  <c r="F11892" i="5" s="1"/>
  <c r="G11892" i="5" s="1"/>
  <c r="M11863" i="5"/>
  <c r="N11863" i="5"/>
  <c r="Q11863" i="5" s="1"/>
  <c r="F11863" i="5" s="1"/>
  <c r="G11863" i="5" s="1"/>
  <c r="M11886" i="5"/>
  <c r="N11886" i="5"/>
  <c r="Q11886" i="5" s="1"/>
  <c r="F11886" i="5" s="1"/>
  <c r="G11886" i="5" s="1"/>
  <c r="M11860" i="5"/>
  <c r="N11860" i="5"/>
  <c r="Q11860" i="5" s="1"/>
  <c r="F11860" i="5" s="1"/>
  <c r="G11860" i="5" s="1"/>
  <c r="M11870" i="5"/>
  <c r="N11870" i="5"/>
  <c r="Q11870" i="5" s="1"/>
  <c r="F11870" i="5" s="1"/>
  <c r="G11870" i="5" s="1"/>
  <c r="M11904" i="5"/>
  <c r="N11904" i="5"/>
  <c r="Q11904" i="5" s="1"/>
  <c r="F11904" i="5" s="1"/>
  <c r="G11904" i="5" s="1"/>
  <c r="M11866" i="5"/>
  <c r="N11866" i="5"/>
  <c r="Q11866" i="5" s="1"/>
  <c r="F11866" i="5" s="1"/>
  <c r="G11866" i="5" s="1"/>
  <c r="M11902" i="5"/>
  <c r="N11902" i="5"/>
  <c r="Q11902" i="5" s="1"/>
  <c r="F11902" i="5" s="1"/>
  <c r="G11902" i="5" s="1"/>
  <c r="M11869" i="5"/>
  <c r="N11869" i="5"/>
  <c r="Q11869" i="5" s="1"/>
  <c r="F11869" i="5" s="1"/>
  <c r="G11869" i="5" s="1"/>
  <c r="M11896" i="5"/>
  <c r="N11896" i="5"/>
  <c r="Q11896" i="5" s="1"/>
  <c r="F11896" i="5" s="1"/>
  <c r="G11896" i="5" s="1"/>
  <c r="M11893" i="5"/>
  <c r="N11893" i="5"/>
  <c r="Q11893" i="5" s="1"/>
  <c r="F11893" i="5" s="1"/>
  <c r="G11893" i="5" s="1"/>
  <c r="M11889" i="5"/>
  <c r="N11889" i="5"/>
  <c r="Q11889" i="5" s="1"/>
  <c r="F11889" i="5" s="1"/>
  <c r="G11889" i="5" s="1"/>
  <c r="M11907" i="5"/>
  <c r="N11907" i="5"/>
  <c r="Q11907" i="5" s="1"/>
  <c r="F11907" i="5" s="1"/>
  <c r="G11907" i="5" s="1"/>
  <c r="M11873" i="5"/>
  <c r="N11873" i="5"/>
  <c r="Q11873" i="5" s="1"/>
  <c r="F11873" i="5" s="1"/>
  <c r="G11873" i="5" s="1"/>
  <c r="M11862" i="5"/>
  <c r="N11862" i="5"/>
  <c r="Q11862" i="5" s="1"/>
  <c r="F11862" i="5" s="1"/>
  <c r="G11862" i="5" s="1"/>
  <c r="M11900" i="5"/>
  <c r="N11900" i="5"/>
  <c r="Q11900" i="5" s="1"/>
  <c r="F11900" i="5" s="1"/>
  <c r="G11900" i="5" s="1"/>
  <c r="M11899" i="5"/>
  <c r="N11899" i="5"/>
  <c r="Q11899" i="5" s="1"/>
  <c r="F11899" i="5" s="1"/>
  <c r="G11899" i="5" s="1"/>
  <c r="M11898" i="5"/>
  <c r="N11898" i="5"/>
  <c r="Q11898" i="5" s="1"/>
  <c r="F11898" i="5" s="1"/>
  <c r="G11898" i="5" s="1"/>
  <c r="M11895" i="5"/>
  <c r="N11895" i="5"/>
  <c r="Q11895" i="5" s="1"/>
  <c r="F11895" i="5" s="1"/>
  <c r="G11895" i="5" s="1"/>
  <c r="M11864" i="5"/>
  <c r="N11864" i="5"/>
  <c r="Q11864" i="5" s="1"/>
  <c r="F11864" i="5" s="1"/>
  <c r="G11864" i="5" s="1"/>
  <c r="M11877" i="5"/>
  <c r="N11877" i="5"/>
  <c r="Q11877" i="5" s="1"/>
  <c r="F11877" i="5" s="1"/>
  <c r="G11877" i="5" s="1"/>
  <c r="M11865" i="5"/>
  <c r="N11865" i="5"/>
  <c r="Q11865" i="5" s="1"/>
  <c r="F11865" i="5" s="1"/>
  <c r="G11865" i="5" s="1"/>
  <c r="M11882" i="5"/>
  <c r="N11882" i="5"/>
  <c r="Q11882" i="5" s="1"/>
  <c r="F11882" i="5" s="1"/>
  <c r="G11882" i="5" s="1"/>
  <c r="M11868" i="5"/>
  <c r="N11868" i="5"/>
  <c r="Q11868" i="5" s="1"/>
  <c r="F11868" i="5" s="1"/>
  <c r="G11868" i="5" s="1"/>
  <c r="M11878" i="5"/>
  <c r="N11878" i="5"/>
  <c r="Q11878" i="5" s="1"/>
  <c r="F11878" i="5" s="1"/>
  <c r="G11878" i="5" s="1"/>
  <c r="M11901" i="5"/>
  <c r="N11901" i="5"/>
  <c r="Q11901" i="5" s="1"/>
  <c r="F11901" i="5" s="1"/>
  <c r="G11901" i="5" s="1"/>
  <c r="M11884" i="5"/>
  <c r="N11884" i="5"/>
  <c r="Q11884" i="5" s="1"/>
  <c r="F11884" i="5" s="1"/>
  <c r="G11884" i="5" s="1"/>
  <c r="M11894" i="5"/>
  <c r="N11894" i="5"/>
  <c r="Q11894" i="5" s="1"/>
  <c r="F11894" i="5" s="1"/>
  <c r="G11894" i="5" s="1"/>
  <c r="M11876" i="5"/>
  <c r="N11876" i="5"/>
  <c r="Q11876" i="5" s="1"/>
  <c r="F11876" i="5" s="1"/>
  <c r="G11876" i="5" s="1"/>
  <c r="M11872" i="5"/>
  <c r="N11872" i="5"/>
  <c r="Q11872" i="5" s="1"/>
  <c r="F11872" i="5" s="1"/>
  <c r="G11872" i="5" s="1"/>
  <c r="M11891" i="5"/>
  <c r="N11891" i="5"/>
  <c r="Q11891" i="5" s="1"/>
  <c r="F11891" i="5" s="1"/>
  <c r="G11891" i="5" s="1"/>
  <c r="M11885" i="5"/>
  <c r="N11885" i="5"/>
  <c r="Q11885" i="5" s="1"/>
  <c r="F11885" i="5" s="1"/>
  <c r="G11885" i="5" s="1"/>
  <c r="M11875" i="5"/>
  <c r="N11875" i="5"/>
  <c r="Q11875" i="5" s="1"/>
  <c r="F11875" i="5" s="1"/>
  <c r="G11875" i="5" s="1"/>
  <c r="M11888" i="5"/>
  <c r="N11888" i="5"/>
  <c r="Q11888" i="5" s="1"/>
  <c r="F11888" i="5" s="1"/>
  <c r="G11888" i="5" s="1"/>
  <c r="M11880" i="5"/>
  <c r="N11880" i="5"/>
  <c r="Q11880" i="5" s="1"/>
  <c r="F11880" i="5" s="1"/>
  <c r="G11880" i="5" s="1"/>
  <c r="M11915" i="5"/>
  <c r="N11915" i="5"/>
  <c r="Q11915" i="5" s="1"/>
  <c r="F11915" i="5" s="1"/>
  <c r="G11915" i="5" s="1"/>
  <c r="M11871" i="5"/>
  <c r="N11871" i="5"/>
  <c r="Q11871" i="5" s="1"/>
  <c r="F11871" i="5" s="1"/>
  <c r="G11871" i="5" s="1"/>
  <c r="M11931" i="5"/>
  <c r="N11931" i="5"/>
  <c r="Q11931" i="5" s="1"/>
  <c r="F11931" i="5" s="1"/>
  <c r="G11931" i="5" s="1"/>
  <c r="M11890" i="5"/>
  <c r="N11890" i="5"/>
  <c r="Q11890" i="5" s="1"/>
  <c r="F11890" i="5" s="1"/>
  <c r="G11890" i="5" s="1"/>
  <c r="A11914" i="5"/>
  <c r="B11866" i="5"/>
  <c r="A11950" i="5"/>
  <c r="B11902" i="5"/>
  <c r="A11917" i="5"/>
  <c r="B11869" i="5"/>
  <c r="A11944" i="5"/>
  <c r="B11896" i="5"/>
  <c r="A11941" i="5"/>
  <c r="B11893" i="5"/>
  <c r="A11937" i="5"/>
  <c r="B11889" i="5"/>
  <c r="A11955" i="5"/>
  <c r="B11907" i="5"/>
  <c r="A11947" i="5"/>
  <c r="B11899" i="5"/>
  <c r="A11922" i="5"/>
  <c r="B11874" i="5"/>
  <c r="A11951" i="5"/>
  <c r="B11903" i="5"/>
  <c r="A11935" i="5"/>
  <c r="B11887" i="5"/>
  <c r="A11953" i="5"/>
  <c r="B11905" i="5"/>
  <c r="A11954" i="5"/>
  <c r="B11906" i="5"/>
  <c r="A11912" i="5"/>
  <c r="B11864" i="5"/>
  <c r="A11926" i="5"/>
  <c r="B11878" i="5"/>
  <c r="A11949" i="5"/>
  <c r="B11901" i="5"/>
  <c r="A11932" i="5"/>
  <c r="B11884" i="5"/>
  <c r="A11942" i="5"/>
  <c r="B11894" i="5"/>
  <c r="A11924" i="5"/>
  <c r="B11876" i="5"/>
  <c r="A11920" i="5"/>
  <c r="B11872" i="5"/>
  <c r="A11939" i="5"/>
  <c r="B11891" i="5"/>
  <c r="A11929" i="5"/>
  <c r="B11881" i="5"/>
  <c r="A11927" i="5"/>
  <c r="B11879" i="5"/>
  <c r="A11909" i="5"/>
  <c r="B11861" i="5"/>
  <c r="A11945" i="5"/>
  <c r="B11897" i="5"/>
  <c r="A11940" i="5"/>
  <c r="B11892" i="5"/>
  <c r="A11911" i="5"/>
  <c r="B11863" i="5"/>
  <c r="A11934" i="5"/>
  <c r="B11886" i="5"/>
  <c r="A11943" i="5"/>
  <c r="B11895" i="5"/>
  <c r="A11925" i="5"/>
  <c r="B11877" i="5"/>
  <c r="A11913" i="5"/>
  <c r="B11865" i="5"/>
  <c r="A11916" i="5"/>
  <c r="B11868" i="5"/>
  <c r="A11923" i="5"/>
  <c r="B11875" i="5"/>
  <c r="A11936" i="5"/>
  <c r="B11888" i="5"/>
  <c r="A11928" i="5"/>
  <c r="B11880" i="5"/>
  <c r="A11963" i="5"/>
  <c r="B11915" i="5"/>
  <c r="A11919" i="5"/>
  <c r="B11871" i="5"/>
  <c r="A11979" i="5"/>
  <c r="B11931" i="5"/>
  <c r="A11938" i="5"/>
  <c r="B11890" i="5"/>
  <c r="A11946" i="5"/>
  <c r="B11898" i="5"/>
  <c r="A11930" i="5"/>
  <c r="B11882" i="5"/>
  <c r="A11908" i="5"/>
  <c r="B11860" i="5"/>
  <c r="A11933" i="5"/>
  <c r="B11885" i="5"/>
  <c r="A11921" i="5"/>
  <c r="B11873" i="5"/>
  <c r="A11918" i="5"/>
  <c r="B11870" i="5"/>
  <c r="A11910" i="5"/>
  <c r="B11862" i="5"/>
  <c r="A11952" i="5"/>
  <c r="B11904" i="5"/>
  <c r="A11948" i="5"/>
  <c r="B11900" i="5"/>
  <c r="O12124" i="5" l="1"/>
  <c r="P12076" i="5"/>
  <c r="O12065" i="5"/>
  <c r="P12017" i="5"/>
  <c r="O12091" i="5"/>
  <c r="P12043" i="5"/>
  <c r="O12105" i="5"/>
  <c r="P12057" i="5"/>
  <c r="O12147" i="5"/>
  <c r="P12099" i="5"/>
  <c r="O12084" i="5"/>
  <c r="P12036" i="5"/>
  <c r="O12086" i="5"/>
  <c r="P12038" i="5"/>
  <c r="O12064" i="5"/>
  <c r="P12016" i="5"/>
  <c r="O12081" i="5"/>
  <c r="P12033" i="5"/>
  <c r="O12090" i="5"/>
  <c r="P12042" i="5"/>
  <c r="O12096" i="5"/>
  <c r="P12048" i="5"/>
  <c r="O12052" i="5"/>
  <c r="P12004" i="5"/>
  <c r="O12075" i="5"/>
  <c r="P12027" i="5"/>
  <c r="O12095" i="5"/>
  <c r="P12047" i="5"/>
  <c r="O12122" i="5"/>
  <c r="P12074" i="5"/>
  <c r="O12087" i="5"/>
  <c r="P12039" i="5"/>
  <c r="O12061" i="5"/>
  <c r="P12013" i="5"/>
  <c r="O12083" i="5"/>
  <c r="P12035" i="5"/>
  <c r="O12106" i="5"/>
  <c r="P12058" i="5"/>
  <c r="O12133" i="5"/>
  <c r="P12085" i="5"/>
  <c r="O12066" i="5"/>
  <c r="P12018" i="5"/>
  <c r="O12104" i="5"/>
  <c r="P12056" i="5"/>
  <c r="O12119" i="5"/>
  <c r="P12071" i="5"/>
  <c r="O12079" i="5"/>
  <c r="P12031" i="5"/>
  <c r="O12067" i="5"/>
  <c r="P12019" i="5"/>
  <c r="O12108" i="5"/>
  <c r="P12060" i="5"/>
  <c r="O12098" i="5"/>
  <c r="P12050" i="5"/>
  <c r="O12068" i="5"/>
  <c r="P12020" i="5"/>
  <c r="O12073" i="5"/>
  <c r="P12025" i="5"/>
  <c r="O12078" i="5"/>
  <c r="P12030" i="5"/>
  <c r="O12089" i="5"/>
  <c r="P12041" i="5"/>
  <c r="O12097" i="5"/>
  <c r="P12049" i="5"/>
  <c r="O12069" i="5"/>
  <c r="P12021" i="5"/>
  <c r="O12063" i="5"/>
  <c r="P12015" i="5"/>
  <c r="O12107" i="5"/>
  <c r="P12059" i="5"/>
  <c r="O12136" i="5"/>
  <c r="P12088" i="5"/>
  <c r="O12080" i="5"/>
  <c r="P12032" i="5"/>
  <c r="O12092" i="5"/>
  <c r="P12044" i="5"/>
  <c r="O12077" i="5"/>
  <c r="P12029" i="5"/>
  <c r="O12072" i="5"/>
  <c r="P12024" i="5"/>
  <c r="O12103" i="5"/>
  <c r="P12055" i="5"/>
  <c r="O12082" i="5"/>
  <c r="P12034" i="5"/>
  <c r="O12062" i="5"/>
  <c r="P12014" i="5"/>
  <c r="O12054" i="5"/>
  <c r="P12006" i="5"/>
  <c r="O12094" i="5"/>
  <c r="P12046" i="5"/>
  <c r="O12053" i="5"/>
  <c r="P12005" i="5"/>
  <c r="O12070" i="5"/>
  <c r="P12022" i="5"/>
  <c r="O12093" i="5"/>
  <c r="P12045" i="5"/>
  <c r="M11929" i="5"/>
  <c r="N11929" i="5"/>
  <c r="Q11929" i="5" s="1"/>
  <c r="F11929" i="5" s="1"/>
  <c r="G11929" i="5" s="1"/>
  <c r="M11908" i="5"/>
  <c r="N11908" i="5"/>
  <c r="Q11908" i="5" s="1"/>
  <c r="F11908" i="5" s="1"/>
  <c r="G11908" i="5" s="1"/>
  <c r="M11928" i="5"/>
  <c r="N11928" i="5"/>
  <c r="Q11928" i="5" s="1"/>
  <c r="F11928" i="5" s="1"/>
  <c r="G11928" i="5" s="1"/>
  <c r="M11934" i="5"/>
  <c r="N11934" i="5"/>
  <c r="Q11934" i="5" s="1"/>
  <c r="F11934" i="5" s="1"/>
  <c r="G11934" i="5" s="1"/>
  <c r="M11939" i="5"/>
  <c r="N11939" i="5"/>
  <c r="Q11939" i="5" s="1"/>
  <c r="F11939" i="5" s="1"/>
  <c r="G11939" i="5" s="1"/>
  <c r="M11912" i="5"/>
  <c r="N11912" i="5"/>
  <c r="Q11912" i="5" s="1"/>
  <c r="F11912" i="5" s="1"/>
  <c r="G11912" i="5" s="1"/>
  <c r="M11955" i="5"/>
  <c r="N11955" i="5"/>
  <c r="Q11955" i="5" s="1"/>
  <c r="F11955" i="5" s="1"/>
  <c r="G11955" i="5" s="1"/>
  <c r="M11933" i="5"/>
  <c r="N11933" i="5"/>
  <c r="Q11933" i="5" s="1"/>
  <c r="F11933" i="5" s="1"/>
  <c r="G11933" i="5" s="1"/>
  <c r="M11926" i="5"/>
  <c r="N11926" i="5"/>
  <c r="Q11926" i="5" s="1"/>
  <c r="F11926" i="5" s="1"/>
  <c r="G11926" i="5" s="1"/>
  <c r="M11914" i="5"/>
  <c r="N11914" i="5"/>
  <c r="Q11914" i="5" s="1"/>
  <c r="F11914" i="5" s="1"/>
  <c r="G11914" i="5" s="1"/>
  <c r="M11948" i="5"/>
  <c r="N11948" i="5"/>
  <c r="Q11948" i="5" s="1"/>
  <c r="F11948" i="5" s="1"/>
  <c r="G11948" i="5" s="1"/>
  <c r="M11930" i="5"/>
  <c r="N11930" i="5"/>
  <c r="Q11930" i="5" s="1"/>
  <c r="F11930" i="5" s="1"/>
  <c r="G11930" i="5" s="1"/>
  <c r="M11936" i="5"/>
  <c r="N11936" i="5"/>
  <c r="Q11936" i="5" s="1"/>
  <c r="F11936" i="5" s="1"/>
  <c r="G11936" i="5" s="1"/>
  <c r="M11911" i="5"/>
  <c r="N11911" i="5"/>
  <c r="Q11911" i="5" s="1"/>
  <c r="F11911" i="5" s="1"/>
  <c r="G11911" i="5" s="1"/>
  <c r="M11920" i="5"/>
  <c r="N11920" i="5"/>
  <c r="Q11920" i="5" s="1"/>
  <c r="F11920" i="5" s="1"/>
  <c r="G11920" i="5" s="1"/>
  <c r="M11954" i="5"/>
  <c r="N11954" i="5"/>
  <c r="Q11954" i="5" s="1"/>
  <c r="F11954" i="5" s="1"/>
  <c r="G11954" i="5" s="1"/>
  <c r="M11937" i="5"/>
  <c r="N11937" i="5"/>
  <c r="Q11937" i="5" s="1"/>
  <c r="F11937" i="5" s="1"/>
  <c r="G11937" i="5" s="1"/>
  <c r="M11963" i="5"/>
  <c r="N11963" i="5"/>
  <c r="Q11963" i="5" s="1"/>
  <c r="F11963" i="5" s="1"/>
  <c r="G11963" i="5" s="1"/>
  <c r="M11952" i="5"/>
  <c r="N11952" i="5"/>
  <c r="Q11952" i="5" s="1"/>
  <c r="F11952" i="5" s="1"/>
  <c r="G11952" i="5" s="1"/>
  <c r="M11946" i="5"/>
  <c r="N11946" i="5"/>
  <c r="Q11946" i="5" s="1"/>
  <c r="F11946" i="5" s="1"/>
  <c r="G11946" i="5" s="1"/>
  <c r="M11923" i="5"/>
  <c r="N11923" i="5"/>
  <c r="Q11923" i="5" s="1"/>
  <c r="F11923" i="5" s="1"/>
  <c r="G11923" i="5" s="1"/>
  <c r="M11940" i="5"/>
  <c r="N11940" i="5"/>
  <c r="Q11940" i="5" s="1"/>
  <c r="F11940" i="5" s="1"/>
  <c r="G11940" i="5" s="1"/>
  <c r="M11924" i="5"/>
  <c r="N11924" i="5"/>
  <c r="Q11924" i="5" s="1"/>
  <c r="F11924" i="5" s="1"/>
  <c r="G11924" i="5" s="1"/>
  <c r="M11953" i="5"/>
  <c r="N11953" i="5"/>
  <c r="Q11953" i="5" s="1"/>
  <c r="F11953" i="5" s="1"/>
  <c r="G11953" i="5" s="1"/>
  <c r="M11941" i="5"/>
  <c r="N11941" i="5"/>
  <c r="Q11941" i="5" s="1"/>
  <c r="F11941" i="5" s="1"/>
  <c r="G11941" i="5" s="1"/>
  <c r="M11943" i="5"/>
  <c r="N11943" i="5"/>
  <c r="Q11943" i="5" s="1"/>
  <c r="F11943" i="5" s="1"/>
  <c r="G11943" i="5" s="1"/>
  <c r="M11947" i="5"/>
  <c r="N11947" i="5"/>
  <c r="Q11947" i="5" s="1"/>
  <c r="F11947" i="5" s="1"/>
  <c r="G11947" i="5" s="1"/>
  <c r="M11910" i="5"/>
  <c r="N11910" i="5"/>
  <c r="Q11910" i="5" s="1"/>
  <c r="F11910" i="5" s="1"/>
  <c r="G11910" i="5" s="1"/>
  <c r="M11938" i="5"/>
  <c r="N11938" i="5"/>
  <c r="Q11938" i="5" s="1"/>
  <c r="F11938" i="5" s="1"/>
  <c r="G11938" i="5" s="1"/>
  <c r="M11916" i="5"/>
  <c r="N11916" i="5"/>
  <c r="Q11916" i="5" s="1"/>
  <c r="F11916" i="5" s="1"/>
  <c r="G11916" i="5" s="1"/>
  <c r="M11945" i="5"/>
  <c r="N11945" i="5"/>
  <c r="Q11945" i="5" s="1"/>
  <c r="F11945" i="5" s="1"/>
  <c r="G11945" i="5" s="1"/>
  <c r="M11942" i="5"/>
  <c r="N11942" i="5"/>
  <c r="Q11942" i="5" s="1"/>
  <c r="F11942" i="5" s="1"/>
  <c r="G11942" i="5" s="1"/>
  <c r="M11935" i="5"/>
  <c r="N11935" i="5"/>
  <c r="Q11935" i="5" s="1"/>
  <c r="F11935" i="5" s="1"/>
  <c r="G11935" i="5" s="1"/>
  <c r="M11944" i="5"/>
  <c r="N11944" i="5"/>
  <c r="Q11944" i="5" s="1"/>
  <c r="F11944" i="5" s="1"/>
  <c r="G11944" i="5" s="1"/>
  <c r="M11918" i="5"/>
  <c r="N11918" i="5"/>
  <c r="Q11918" i="5" s="1"/>
  <c r="F11918" i="5" s="1"/>
  <c r="G11918" i="5" s="1"/>
  <c r="M11979" i="5"/>
  <c r="N11979" i="5"/>
  <c r="Q11979" i="5" s="1"/>
  <c r="F11979" i="5" s="1"/>
  <c r="G11979" i="5" s="1"/>
  <c r="M11913" i="5"/>
  <c r="N11913" i="5"/>
  <c r="Q11913" i="5" s="1"/>
  <c r="F11913" i="5" s="1"/>
  <c r="G11913" i="5" s="1"/>
  <c r="M11909" i="5"/>
  <c r="N11909" i="5"/>
  <c r="Q11909" i="5" s="1"/>
  <c r="F11909" i="5" s="1"/>
  <c r="G11909" i="5" s="1"/>
  <c r="M11932" i="5"/>
  <c r="N11932" i="5"/>
  <c r="Q11932" i="5" s="1"/>
  <c r="F11932" i="5" s="1"/>
  <c r="G11932" i="5" s="1"/>
  <c r="M11951" i="5"/>
  <c r="N11951" i="5"/>
  <c r="Q11951" i="5" s="1"/>
  <c r="F11951" i="5" s="1"/>
  <c r="G11951" i="5" s="1"/>
  <c r="M11917" i="5"/>
  <c r="N11917" i="5"/>
  <c r="Q11917" i="5" s="1"/>
  <c r="F11917" i="5" s="1"/>
  <c r="G11917" i="5" s="1"/>
  <c r="M11921" i="5"/>
  <c r="N11921" i="5"/>
  <c r="Q11921" i="5" s="1"/>
  <c r="F11921" i="5" s="1"/>
  <c r="G11921" i="5" s="1"/>
  <c r="M11919" i="5"/>
  <c r="N11919" i="5"/>
  <c r="Q11919" i="5" s="1"/>
  <c r="F11919" i="5" s="1"/>
  <c r="G11919" i="5" s="1"/>
  <c r="M11925" i="5"/>
  <c r="N11925" i="5"/>
  <c r="Q11925" i="5" s="1"/>
  <c r="F11925" i="5" s="1"/>
  <c r="G11925" i="5" s="1"/>
  <c r="M11927" i="5"/>
  <c r="N11927" i="5"/>
  <c r="Q11927" i="5" s="1"/>
  <c r="F11927" i="5" s="1"/>
  <c r="G11927" i="5" s="1"/>
  <c r="M11949" i="5"/>
  <c r="N11949" i="5"/>
  <c r="Q11949" i="5" s="1"/>
  <c r="F11949" i="5" s="1"/>
  <c r="G11949" i="5" s="1"/>
  <c r="M11922" i="5"/>
  <c r="N11922" i="5"/>
  <c r="Q11922" i="5" s="1"/>
  <c r="F11922" i="5" s="1"/>
  <c r="G11922" i="5" s="1"/>
  <c r="M11950" i="5"/>
  <c r="N11950" i="5"/>
  <c r="Q11950" i="5" s="1"/>
  <c r="F11950" i="5" s="1"/>
  <c r="G11950" i="5" s="1"/>
  <c r="A12000" i="5"/>
  <c r="B11952" i="5"/>
  <c r="A11994" i="5"/>
  <c r="B11946" i="5"/>
  <c r="A11971" i="5"/>
  <c r="B11923" i="5"/>
  <c r="A11988" i="5"/>
  <c r="B11940" i="5"/>
  <c r="A11972" i="5"/>
  <c r="B11924" i="5"/>
  <c r="A12001" i="5"/>
  <c r="B11953" i="5"/>
  <c r="A11989" i="5"/>
  <c r="B11941" i="5"/>
  <c r="A11966" i="5"/>
  <c r="B11918" i="5"/>
  <c r="A12027" i="5"/>
  <c r="A12074" i="5" s="1"/>
  <c r="B11979" i="5"/>
  <c r="A11961" i="5"/>
  <c r="B11913" i="5"/>
  <c r="A11957" i="5"/>
  <c r="B11909" i="5"/>
  <c r="A11980" i="5"/>
  <c r="B11932" i="5"/>
  <c r="A11999" i="5"/>
  <c r="B11951" i="5"/>
  <c r="A11965" i="5"/>
  <c r="B11917" i="5"/>
  <c r="A11996" i="5"/>
  <c r="B11948" i="5"/>
  <c r="A11978" i="5"/>
  <c r="B11930" i="5"/>
  <c r="A11984" i="5"/>
  <c r="B11936" i="5"/>
  <c r="A11959" i="5"/>
  <c r="B11911" i="5"/>
  <c r="A11968" i="5"/>
  <c r="B11920" i="5"/>
  <c r="A12002" i="5"/>
  <c r="B11954" i="5"/>
  <c r="A11985" i="5"/>
  <c r="B11937" i="5"/>
  <c r="A11958" i="5"/>
  <c r="B11910" i="5"/>
  <c r="A11986" i="5"/>
  <c r="B11938" i="5"/>
  <c r="A11964" i="5"/>
  <c r="B11916" i="5"/>
  <c r="A11993" i="5"/>
  <c r="B11945" i="5"/>
  <c r="A11990" i="5"/>
  <c r="B11942" i="5"/>
  <c r="A11983" i="5"/>
  <c r="B11935" i="5"/>
  <c r="A11992" i="5"/>
  <c r="B11944" i="5"/>
  <c r="A11969" i="5"/>
  <c r="B11921" i="5"/>
  <c r="A11967" i="5"/>
  <c r="B11919" i="5"/>
  <c r="A11973" i="5"/>
  <c r="B11925" i="5"/>
  <c r="A11975" i="5"/>
  <c r="B11927" i="5"/>
  <c r="A11997" i="5"/>
  <c r="B11949" i="5"/>
  <c r="A11970" i="5"/>
  <c r="B11922" i="5"/>
  <c r="A11998" i="5"/>
  <c r="B11950" i="5"/>
  <c r="A11956" i="5"/>
  <c r="B11908" i="5"/>
  <c r="A11976" i="5"/>
  <c r="B11928" i="5"/>
  <c r="A11982" i="5"/>
  <c r="B11934" i="5"/>
  <c r="A11987" i="5"/>
  <c r="B11939" i="5"/>
  <c r="A11960" i="5"/>
  <c r="B11912" i="5"/>
  <c r="A12003" i="5"/>
  <c r="B11955" i="5"/>
  <c r="A11981" i="5"/>
  <c r="B11933" i="5"/>
  <c r="A12011" i="5"/>
  <c r="B11963" i="5"/>
  <c r="A11991" i="5"/>
  <c r="B11943" i="5"/>
  <c r="A11977" i="5"/>
  <c r="B11929" i="5"/>
  <c r="A11974" i="5"/>
  <c r="B11926" i="5"/>
  <c r="A11995" i="5"/>
  <c r="B11947" i="5"/>
  <c r="A11962" i="5"/>
  <c r="B11914" i="5"/>
  <c r="O12130" i="5" l="1"/>
  <c r="P12082" i="5"/>
  <c r="O12114" i="5"/>
  <c r="P12066" i="5"/>
  <c r="O12101" i="5"/>
  <c r="P12053" i="5"/>
  <c r="O12125" i="5"/>
  <c r="P12077" i="5"/>
  <c r="O12145" i="5"/>
  <c r="P12097" i="5"/>
  <c r="O12115" i="5"/>
  <c r="P12067" i="5"/>
  <c r="O12131" i="5"/>
  <c r="P12083" i="5"/>
  <c r="O12144" i="5"/>
  <c r="P12096" i="5"/>
  <c r="O12153" i="5"/>
  <c r="P12105" i="5"/>
  <c r="O12116" i="5"/>
  <c r="P12068" i="5"/>
  <c r="O12134" i="5"/>
  <c r="P12086" i="5"/>
  <c r="O12142" i="5"/>
  <c r="P12094" i="5"/>
  <c r="O12140" i="5"/>
  <c r="P12092" i="5"/>
  <c r="O12137" i="5"/>
  <c r="P12089" i="5"/>
  <c r="O12127" i="5"/>
  <c r="P12079" i="5"/>
  <c r="O12109" i="5"/>
  <c r="P12061" i="5"/>
  <c r="O12138" i="5"/>
  <c r="P12090" i="5"/>
  <c r="O12139" i="5"/>
  <c r="P12091" i="5"/>
  <c r="O12141" i="5"/>
  <c r="P12093" i="5"/>
  <c r="O12151" i="5"/>
  <c r="P12103" i="5"/>
  <c r="O12111" i="5"/>
  <c r="P12063" i="5"/>
  <c r="O12146" i="5"/>
  <c r="P12098" i="5"/>
  <c r="O12181" i="5"/>
  <c r="P12133" i="5"/>
  <c r="O12123" i="5"/>
  <c r="P12075" i="5"/>
  <c r="O12132" i="5"/>
  <c r="P12084" i="5"/>
  <c r="O12102" i="5"/>
  <c r="P12054" i="5"/>
  <c r="O12128" i="5"/>
  <c r="P12080" i="5"/>
  <c r="O12126" i="5"/>
  <c r="P12078" i="5"/>
  <c r="O12167" i="5"/>
  <c r="P12119" i="5"/>
  <c r="O12135" i="5"/>
  <c r="P12087" i="5"/>
  <c r="O12129" i="5"/>
  <c r="P12081" i="5"/>
  <c r="O12113" i="5"/>
  <c r="P12065" i="5"/>
  <c r="O12155" i="5"/>
  <c r="P12107" i="5"/>
  <c r="O12143" i="5"/>
  <c r="P12095" i="5"/>
  <c r="O12118" i="5"/>
  <c r="P12070" i="5"/>
  <c r="O12120" i="5"/>
  <c r="P12072" i="5"/>
  <c r="O12117" i="5"/>
  <c r="P12069" i="5"/>
  <c r="O12156" i="5"/>
  <c r="P12108" i="5"/>
  <c r="O12154" i="5"/>
  <c r="P12106" i="5"/>
  <c r="O12100" i="5"/>
  <c r="P12052" i="5"/>
  <c r="O12195" i="5"/>
  <c r="P12147" i="5"/>
  <c r="O12110" i="5"/>
  <c r="P12062" i="5"/>
  <c r="O12184" i="5"/>
  <c r="P12136" i="5"/>
  <c r="O12121" i="5"/>
  <c r="P12073" i="5"/>
  <c r="O12152" i="5"/>
  <c r="P12104" i="5"/>
  <c r="O12170" i="5"/>
  <c r="P12122" i="5"/>
  <c r="O12112" i="5"/>
  <c r="P12064" i="5"/>
  <c r="O12172" i="5"/>
  <c r="P12124" i="5"/>
  <c r="M11981" i="5"/>
  <c r="N11981" i="5"/>
  <c r="Q11981" i="5" s="1"/>
  <c r="F11981" i="5" s="1"/>
  <c r="G11981" i="5" s="1"/>
  <c r="M11998" i="5"/>
  <c r="N11998" i="5"/>
  <c r="Q11998" i="5" s="1"/>
  <c r="F11998" i="5" s="1"/>
  <c r="G11998" i="5" s="1"/>
  <c r="M11992" i="5"/>
  <c r="N11992" i="5"/>
  <c r="Q11992" i="5" s="1"/>
  <c r="F11992" i="5" s="1"/>
  <c r="G11992" i="5" s="1"/>
  <c r="M11985" i="5"/>
  <c r="N11985" i="5"/>
  <c r="Q11985" i="5" s="1"/>
  <c r="F11985" i="5" s="1"/>
  <c r="G11985" i="5" s="1"/>
  <c r="M11965" i="5"/>
  <c r="N11965" i="5"/>
  <c r="Q11965" i="5" s="1"/>
  <c r="F11965" i="5" s="1"/>
  <c r="G11965" i="5" s="1"/>
  <c r="M11989" i="5"/>
  <c r="N11989" i="5"/>
  <c r="Q11989" i="5" s="1"/>
  <c r="F11989" i="5" s="1"/>
  <c r="G11989" i="5" s="1"/>
  <c r="M12011" i="5"/>
  <c r="N12011" i="5"/>
  <c r="Q12011" i="5" s="1"/>
  <c r="F12011" i="5" s="1"/>
  <c r="G12011" i="5" s="1"/>
  <c r="M11962" i="5"/>
  <c r="N11962" i="5"/>
  <c r="Q11962" i="5" s="1"/>
  <c r="F11962" i="5" s="1"/>
  <c r="G11962" i="5" s="1"/>
  <c r="M12003" i="5"/>
  <c r="N12003" i="5"/>
  <c r="Q12003" i="5" s="1"/>
  <c r="F12003" i="5" s="1"/>
  <c r="G12003" i="5" s="1"/>
  <c r="M11970" i="5"/>
  <c r="N11970" i="5"/>
  <c r="Q11970" i="5" s="1"/>
  <c r="F11970" i="5" s="1"/>
  <c r="G11970" i="5" s="1"/>
  <c r="M11983" i="5"/>
  <c r="N11983" i="5"/>
  <c r="Q11983" i="5" s="1"/>
  <c r="F11983" i="5" s="1"/>
  <c r="G11983" i="5" s="1"/>
  <c r="M12002" i="5"/>
  <c r="N12002" i="5"/>
  <c r="Q12002" i="5" s="1"/>
  <c r="F12002" i="5" s="1"/>
  <c r="G12002" i="5" s="1"/>
  <c r="M11999" i="5"/>
  <c r="N11999" i="5"/>
  <c r="Q11999" i="5" s="1"/>
  <c r="F11999" i="5" s="1"/>
  <c r="G11999" i="5" s="1"/>
  <c r="M12001" i="5"/>
  <c r="N12001" i="5"/>
  <c r="Q12001" i="5" s="1"/>
  <c r="F12001" i="5" s="1"/>
  <c r="G12001" i="5" s="1"/>
  <c r="M11969" i="5"/>
  <c r="N11969" i="5"/>
  <c r="Q11969" i="5" s="1"/>
  <c r="F11969" i="5" s="1"/>
  <c r="G11969" i="5" s="1"/>
  <c r="M12000" i="5"/>
  <c r="N12000" i="5"/>
  <c r="Q12000" i="5" s="1"/>
  <c r="F12000" i="5" s="1"/>
  <c r="G12000" i="5" s="1"/>
  <c r="M11995" i="5"/>
  <c r="N11995" i="5"/>
  <c r="Q11995" i="5" s="1"/>
  <c r="F11995" i="5" s="1"/>
  <c r="G11995" i="5" s="1"/>
  <c r="M11960" i="5"/>
  <c r="N11960" i="5"/>
  <c r="Q11960" i="5" s="1"/>
  <c r="F11960" i="5" s="1"/>
  <c r="G11960" i="5" s="1"/>
  <c r="M11997" i="5"/>
  <c r="N11997" i="5"/>
  <c r="Q11997" i="5" s="1"/>
  <c r="F11997" i="5" s="1"/>
  <c r="G11997" i="5" s="1"/>
  <c r="M11990" i="5"/>
  <c r="N11990" i="5"/>
  <c r="Q11990" i="5" s="1"/>
  <c r="F11990" i="5" s="1"/>
  <c r="G11990" i="5" s="1"/>
  <c r="M11968" i="5"/>
  <c r="N11968" i="5"/>
  <c r="Q11968" i="5" s="1"/>
  <c r="F11968" i="5" s="1"/>
  <c r="G11968" i="5" s="1"/>
  <c r="M11980" i="5"/>
  <c r="N11980" i="5"/>
  <c r="Q11980" i="5" s="1"/>
  <c r="F11980" i="5" s="1"/>
  <c r="G11980" i="5" s="1"/>
  <c r="M11972" i="5"/>
  <c r="N11972" i="5"/>
  <c r="Q11972" i="5" s="1"/>
  <c r="F11972" i="5" s="1"/>
  <c r="G11972" i="5" s="1"/>
  <c r="M11974" i="5"/>
  <c r="N11974" i="5"/>
  <c r="Q11974" i="5" s="1"/>
  <c r="F11974" i="5" s="1"/>
  <c r="G11974" i="5" s="1"/>
  <c r="M11987" i="5"/>
  <c r="N11987" i="5"/>
  <c r="Q11987" i="5" s="1"/>
  <c r="F11987" i="5" s="1"/>
  <c r="G11987" i="5" s="1"/>
  <c r="M11975" i="5"/>
  <c r="N11975" i="5"/>
  <c r="Q11975" i="5" s="1"/>
  <c r="F11975" i="5" s="1"/>
  <c r="G11975" i="5" s="1"/>
  <c r="M11993" i="5"/>
  <c r="N11993" i="5"/>
  <c r="Q11993" i="5" s="1"/>
  <c r="F11993" i="5" s="1"/>
  <c r="G11993" i="5" s="1"/>
  <c r="M11959" i="5"/>
  <c r="N11959" i="5"/>
  <c r="Q11959" i="5" s="1"/>
  <c r="F11959" i="5" s="1"/>
  <c r="G11959" i="5" s="1"/>
  <c r="M11957" i="5"/>
  <c r="N11957" i="5"/>
  <c r="Q11957" i="5" s="1"/>
  <c r="F11957" i="5" s="1"/>
  <c r="G11957" i="5" s="1"/>
  <c r="M11988" i="5"/>
  <c r="N11988" i="5"/>
  <c r="Q11988" i="5" s="1"/>
  <c r="F11988" i="5" s="1"/>
  <c r="G11988" i="5" s="1"/>
  <c r="M11958" i="5"/>
  <c r="N11958" i="5"/>
  <c r="Q11958" i="5" s="1"/>
  <c r="F11958" i="5" s="1"/>
  <c r="G11958" i="5" s="1"/>
  <c r="M11977" i="5"/>
  <c r="N11977" i="5"/>
  <c r="Q11977" i="5" s="1"/>
  <c r="F11977" i="5" s="1"/>
  <c r="G11977" i="5" s="1"/>
  <c r="M11982" i="5"/>
  <c r="N11982" i="5"/>
  <c r="Q11982" i="5" s="1"/>
  <c r="F11982" i="5" s="1"/>
  <c r="G11982" i="5" s="1"/>
  <c r="M11973" i="5"/>
  <c r="N11973" i="5"/>
  <c r="Q11973" i="5" s="1"/>
  <c r="F11973" i="5" s="1"/>
  <c r="G11973" i="5" s="1"/>
  <c r="M11964" i="5"/>
  <c r="N11964" i="5"/>
  <c r="Q11964" i="5" s="1"/>
  <c r="F11964" i="5" s="1"/>
  <c r="G11964" i="5" s="1"/>
  <c r="M11984" i="5"/>
  <c r="N11984" i="5"/>
  <c r="Q11984" i="5" s="1"/>
  <c r="F11984" i="5" s="1"/>
  <c r="G11984" i="5" s="1"/>
  <c r="M11961" i="5"/>
  <c r="N11961" i="5"/>
  <c r="Q11961" i="5" s="1"/>
  <c r="F11961" i="5" s="1"/>
  <c r="G11961" i="5" s="1"/>
  <c r="M11971" i="5"/>
  <c r="N11971" i="5"/>
  <c r="Q11971" i="5" s="1"/>
  <c r="F11971" i="5" s="1"/>
  <c r="G11971" i="5" s="1"/>
  <c r="M11956" i="5"/>
  <c r="N11956" i="5"/>
  <c r="Q11956" i="5" s="1"/>
  <c r="F11956" i="5" s="1"/>
  <c r="G11956" i="5" s="1"/>
  <c r="M11996" i="5"/>
  <c r="N11996" i="5"/>
  <c r="Q11996" i="5" s="1"/>
  <c r="F11996" i="5" s="1"/>
  <c r="G11996" i="5" s="1"/>
  <c r="M11966" i="5"/>
  <c r="N11966" i="5"/>
  <c r="Q11966" i="5" s="1"/>
  <c r="F11966" i="5" s="1"/>
  <c r="G11966" i="5" s="1"/>
  <c r="M11991" i="5"/>
  <c r="N11991" i="5"/>
  <c r="Q11991" i="5" s="1"/>
  <c r="F11991" i="5" s="1"/>
  <c r="G11991" i="5" s="1"/>
  <c r="M11976" i="5"/>
  <c r="N11976" i="5"/>
  <c r="Q11976" i="5" s="1"/>
  <c r="F11976" i="5" s="1"/>
  <c r="G11976" i="5" s="1"/>
  <c r="M11967" i="5"/>
  <c r="N11967" i="5"/>
  <c r="Q11967" i="5" s="1"/>
  <c r="F11967" i="5" s="1"/>
  <c r="G11967" i="5" s="1"/>
  <c r="M11986" i="5"/>
  <c r="N11986" i="5"/>
  <c r="Q11986" i="5" s="1"/>
  <c r="F11986" i="5" s="1"/>
  <c r="G11986" i="5" s="1"/>
  <c r="M11978" i="5"/>
  <c r="N11978" i="5"/>
  <c r="Q11978" i="5" s="1"/>
  <c r="F11978" i="5" s="1"/>
  <c r="G11978" i="5" s="1"/>
  <c r="M12027" i="5"/>
  <c r="N12027" i="5"/>
  <c r="Q12027" i="5" s="1"/>
  <c r="F12027" i="5" s="1"/>
  <c r="G12027" i="5" s="1"/>
  <c r="M11994" i="5"/>
  <c r="N11994" i="5"/>
  <c r="Q11994" i="5" s="1"/>
  <c r="F11994" i="5" s="1"/>
  <c r="G11994" i="5" s="1"/>
  <c r="A12043" i="5"/>
  <c r="B11995" i="5"/>
  <c r="A12008" i="5"/>
  <c r="B11960" i="5"/>
  <c r="A12045" i="5"/>
  <c r="B11997" i="5"/>
  <c r="A12038" i="5"/>
  <c r="B11990" i="5"/>
  <c r="A12016" i="5"/>
  <c r="B11968" i="5"/>
  <c r="A12028" i="5"/>
  <c r="B11980" i="5"/>
  <c r="A12020" i="5"/>
  <c r="B11972" i="5"/>
  <c r="A12029" i="5"/>
  <c r="B11981" i="5"/>
  <c r="A12046" i="5"/>
  <c r="B11998" i="5"/>
  <c r="A12040" i="5"/>
  <c r="B11992" i="5"/>
  <c r="A12033" i="5"/>
  <c r="B11985" i="5"/>
  <c r="A12013" i="5"/>
  <c r="B11965" i="5"/>
  <c r="A12037" i="5"/>
  <c r="B11989" i="5"/>
  <c r="A12022" i="5"/>
  <c r="B11974" i="5"/>
  <c r="A12035" i="5"/>
  <c r="B11987" i="5"/>
  <c r="A12025" i="5"/>
  <c r="B11977" i="5"/>
  <c r="A12030" i="5"/>
  <c r="B11982" i="5"/>
  <c r="A12021" i="5"/>
  <c r="B11973" i="5"/>
  <c r="A12012" i="5"/>
  <c r="B11964" i="5"/>
  <c r="A12032" i="5"/>
  <c r="B11984" i="5"/>
  <c r="A12009" i="5"/>
  <c r="B11961" i="5"/>
  <c r="A12019" i="5"/>
  <c r="B11971" i="5"/>
  <c r="A12010" i="5"/>
  <c r="B11962" i="5"/>
  <c r="A12051" i="5"/>
  <c r="B12003" i="5"/>
  <c r="A12018" i="5"/>
  <c r="B11970" i="5"/>
  <c r="A12031" i="5"/>
  <c r="B11983" i="5"/>
  <c r="A12050" i="5"/>
  <c r="B12002" i="5"/>
  <c r="A12047" i="5"/>
  <c r="B11999" i="5"/>
  <c r="A12049" i="5"/>
  <c r="B12001" i="5"/>
  <c r="A12023" i="5"/>
  <c r="B11975" i="5"/>
  <c r="A12041" i="5"/>
  <c r="B11993" i="5"/>
  <c r="A12007" i="5"/>
  <c r="B11959" i="5"/>
  <c r="A12005" i="5"/>
  <c r="B11957" i="5"/>
  <c r="A12036" i="5"/>
  <c r="B11988" i="5"/>
  <c r="A12039" i="5"/>
  <c r="B11991" i="5"/>
  <c r="A12024" i="5"/>
  <c r="B11976" i="5"/>
  <c r="A12015" i="5"/>
  <c r="B11967" i="5"/>
  <c r="A12034" i="5"/>
  <c r="B11986" i="5"/>
  <c r="A12026" i="5"/>
  <c r="B11978" i="5"/>
  <c r="A12075" i="5"/>
  <c r="B12027" i="5"/>
  <c r="A12042" i="5"/>
  <c r="B11994" i="5"/>
  <c r="A12059" i="5"/>
  <c r="B12011" i="5"/>
  <c r="A12004" i="5"/>
  <c r="B11956" i="5"/>
  <c r="A12017" i="5"/>
  <c r="B11969" i="5"/>
  <c r="A12006" i="5"/>
  <c r="B11958" i="5"/>
  <c r="A12044" i="5"/>
  <c r="B11996" i="5"/>
  <c r="A12014" i="5"/>
  <c r="B11966" i="5"/>
  <c r="A12048" i="5"/>
  <c r="B12000" i="5"/>
  <c r="P12110" i="5" l="1"/>
  <c r="O12158" i="5"/>
  <c r="O12166" i="5"/>
  <c r="P12118" i="5"/>
  <c r="O12174" i="5"/>
  <c r="P12126" i="5"/>
  <c r="O12159" i="5"/>
  <c r="P12111" i="5"/>
  <c r="O12185" i="5"/>
  <c r="P12137" i="5"/>
  <c r="O12179" i="5"/>
  <c r="P12131" i="5"/>
  <c r="O12220" i="5"/>
  <c r="P12172" i="5"/>
  <c r="O12191" i="5"/>
  <c r="P12143" i="5"/>
  <c r="O12176" i="5"/>
  <c r="P12128" i="5"/>
  <c r="O12163" i="5"/>
  <c r="P12115" i="5"/>
  <c r="O12200" i="5"/>
  <c r="P12152" i="5"/>
  <c r="O12204" i="5"/>
  <c r="P12156" i="5"/>
  <c r="O12177" i="5"/>
  <c r="P12129" i="5"/>
  <c r="O12171" i="5"/>
  <c r="P12123" i="5"/>
  <c r="O12186" i="5"/>
  <c r="P12138" i="5"/>
  <c r="O12164" i="5"/>
  <c r="P12116" i="5"/>
  <c r="O12149" i="5"/>
  <c r="P12101" i="5"/>
  <c r="O12169" i="5"/>
  <c r="P12121" i="5"/>
  <c r="O12165" i="5"/>
  <c r="P12117" i="5"/>
  <c r="O12183" i="5"/>
  <c r="P12135" i="5"/>
  <c r="O12229" i="5"/>
  <c r="P12181" i="5"/>
  <c r="O12157" i="5"/>
  <c r="P12109" i="5"/>
  <c r="O12201" i="5"/>
  <c r="P12153" i="5"/>
  <c r="O12162" i="5"/>
  <c r="P12114" i="5"/>
  <c r="O12188" i="5"/>
  <c r="P12140" i="5"/>
  <c r="O12148" i="5"/>
  <c r="P12100" i="5"/>
  <c r="O12203" i="5"/>
  <c r="P12155" i="5"/>
  <c r="O12150" i="5"/>
  <c r="P12102" i="5"/>
  <c r="O12189" i="5"/>
  <c r="P12141" i="5"/>
  <c r="O12193" i="5"/>
  <c r="P12145" i="5"/>
  <c r="O12218" i="5"/>
  <c r="P12170" i="5"/>
  <c r="O12161" i="5"/>
  <c r="P12113" i="5"/>
  <c r="O12187" i="5"/>
  <c r="P12139" i="5"/>
  <c r="O12173" i="5"/>
  <c r="P12125" i="5"/>
  <c r="O12243" i="5"/>
  <c r="P12195" i="5"/>
  <c r="O12199" i="5"/>
  <c r="P12151" i="5"/>
  <c r="O12160" i="5"/>
  <c r="P12112" i="5"/>
  <c r="O12190" i="5"/>
  <c r="P12142" i="5"/>
  <c r="O12202" i="5"/>
  <c r="P12154" i="5"/>
  <c r="O12180" i="5"/>
  <c r="P12132" i="5"/>
  <c r="O12182" i="5"/>
  <c r="P12134" i="5"/>
  <c r="O12232" i="5"/>
  <c r="P12184" i="5"/>
  <c r="O12168" i="5"/>
  <c r="P12120" i="5"/>
  <c r="O12215" i="5"/>
  <c r="P12167" i="5"/>
  <c r="O12194" i="5"/>
  <c r="P12146" i="5"/>
  <c r="O12175" i="5"/>
  <c r="P12127" i="5"/>
  <c r="O12192" i="5"/>
  <c r="P12144" i="5"/>
  <c r="O12178" i="5"/>
  <c r="P12130" i="5"/>
  <c r="M12024" i="5"/>
  <c r="N12024" i="5"/>
  <c r="Q12024" i="5" s="1"/>
  <c r="F12024" i="5" s="1"/>
  <c r="G12024" i="5" s="1"/>
  <c r="M12019" i="5"/>
  <c r="N12019" i="5"/>
  <c r="Q12019" i="5" s="1"/>
  <c r="F12019" i="5" s="1"/>
  <c r="G12019" i="5" s="1"/>
  <c r="M12035" i="5"/>
  <c r="N12035" i="5"/>
  <c r="Q12035" i="5" s="1"/>
  <c r="F12035" i="5" s="1"/>
  <c r="G12035" i="5" s="1"/>
  <c r="M12043" i="5"/>
  <c r="N12043" i="5"/>
  <c r="Q12043" i="5" s="1"/>
  <c r="F12043" i="5" s="1"/>
  <c r="G12043" i="5" s="1"/>
  <c r="M12049" i="5"/>
  <c r="N12049" i="5"/>
  <c r="Q12049" i="5" s="1"/>
  <c r="F12049" i="5" s="1"/>
  <c r="G12049" i="5" s="1"/>
  <c r="M12029" i="5"/>
  <c r="N12029" i="5"/>
  <c r="Q12029" i="5" s="1"/>
  <c r="F12029" i="5" s="1"/>
  <c r="G12029" i="5" s="1"/>
  <c r="M12059" i="5"/>
  <c r="N12059" i="5"/>
  <c r="Q12059" i="5" s="1"/>
  <c r="F12059" i="5" s="1"/>
  <c r="G12059" i="5" s="1"/>
  <c r="M12039" i="5"/>
  <c r="N12039" i="5"/>
  <c r="Q12039" i="5" s="1"/>
  <c r="F12039" i="5" s="1"/>
  <c r="G12039" i="5" s="1"/>
  <c r="M12047" i="5"/>
  <c r="N12047" i="5"/>
  <c r="Q12047" i="5" s="1"/>
  <c r="F12047" i="5" s="1"/>
  <c r="G12047" i="5" s="1"/>
  <c r="M12009" i="5"/>
  <c r="N12009" i="5"/>
  <c r="Q12009" i="5" s="1"/>
  <c r="F12009" i="5" s="1"/>
  <c r="G12009" i="5" s="1"/>
  <c r="M12022" i="5"/>
  <c r="N12022" i="5"/>
  <c r="Q12022" i="5" s="1"/>
  <c r="F12022" i="5" s="1"/>
  <c r="G12022" i="5" s="1"/>
  <c r="M12020" i="5"/>
  <c r="N12020" i="5"/>
  <c r="Q12020" i="5" s="1"/>
  <c r="F12020" i="5" s="1"/>
  <c r="G12020" i="5" s="1"/>
  <c r="M12048" i="5"/>
  <c r="N12048" i="5"/>
  <c r="Q12048" i="5" s="1"/>
  <c r="F12048" i="5" s="1"/>
  <c r="G12048" i="5" s="1"/>
  <c r="M12042" i="5"/>
  <c r="N12042" i="5"/>
  <c r="Q12042" i="5" s="1"/>
  <c r="F12042" i="5" s="1"/>
  <c r="G12042" i="5" s="1"/>
  <c r="M12036" i="5"/>
  <c r="N12036" i="5"/>
  <c r="Q12036" i="5" s="1"/>
  <c r="F12036" i="5" s="1"/>
  <c r="G12036" i="5" s="1"/>
  <c r="M12050" i="5"/>
  <c r="N12050" i="5"/>
  <c r="Q12050" i="5" s="1"/>
  <c r="F12050" i="5" s="1"/>
  <c r="G12050" i="5" s="1"/>
  <c r="M12032" i="5"/>
  <c r="N12032" i="5"/>
  <c r="Q12032" i="5" s="1"/>
  <c r="F12032" i="5" s="1"/>
  <c r="G12032" i="5" s="1"/>
  <c r="M12037" i="5"/>
  <c r="N12037" i="5"/>
  <c r="Q12037" i="5" s="1"/>
  <c r="F12037" i="5" s="1"/>
  <c r="G12037" i="5" s="1"/>
  <c r="M12028" i="5"/>
  <c r="N12028" i="5"/>
  <c r="Q12028" i="5" s="1"/>
  <c r="F12028" i="5" s="1"/>
  <c r="G12028" i="5" s="1"/>
  <c r="M12004" i="5"/>
  <c r="N12004" i="5"/>
  <c r="Q12004" i="5" s="1"/>
  <c r="F12004" i="5" s="1"/>
  <c r="G12004" i="5" s="1"/>
  <c r="M12014" i="5"/>
  <c r="N12014" i="5"/>
  <c r="Q12014" i="5" s="1"/>
  <c r="F12014" i="5" s="1"/>
  <c r="G12014" i="5" s="1"/>
  <c r="M12075" i="5"/>
  <c r="N12075" i="5"/>
  <c r="Q12075" i="5" s="1"/>
  <c r="F12075" i="5" s="1"/>
  <c r="G12075" i="5" s="1"/>
  <c r="M12005" i="5"/>
  <c r="N12005" i="5"/>
  <c r="Q12005" i="5" s="1"/>
  <c r="F12005" i="5" s="1"/>
  <c r="G12005" i="5" s="1"/>
  <c r="M12031" i="5"/>
  <c r="N12031" i="5"/>
  <c r="Q12031" i="5" s="1"/>
  <c r="F12031" i="5" s="1"/>
  <c r="G12031" i="5" s="1"/>
  <c r="M12012" i="5"/>
  <c r="N12012" i="5"/>
  <c r="Q12012" i="5" s="1"/>
  <c r="F12012" i="5" s="1"/>
  <c r="G12012" i="5" s="1"/>
  <c r="M12013" i="5"/>
  <c r="N12013" i="5"/>
  <c r="Q12013" i="5" s="1"/>
  <c r="F12013" i="5" s="1"/>
  <c r="G12013" i="5" s="1"/>
  <c r="M12016" i="5"/>
  <c r="N12016" i="5"/>
  <c r="Q12016" i="5" s="1"/>
  <c r="F12016" i="5" s="1"/>
  <c r="G12016" i="5" s="1"/>
  <c r="M12044" i="5"/>
  <c r="N12044" i="5"/>
  <c r="Q12044" i="5" s="1"/>
  <c r="F12044" i="5" s="1"/>
  <c r="G12044" i="5" s="1"/>
  <c r="M12026" i="5"/>
  <c r="N12026" i="5"/>
  <c r="Q12026" i="5" s="1"/>
  <c r="F12026" i="5" s="1"/>
  <c r="G12026" i="5" s="1"/>
  <c r="M12007" i="5"/>
  <c r="N12007" i="5"/>
  <c r="Q12007" i="5" s="1"/>
  <c r="F12007" i="5" s="1"/>
  <c r="G12007" i="5" s="1"/>
  <c r="M12018" i="5"/>
  <c r="N12018" i="5"/>
  <c r="Q12018" i="5" s="1"/>
  <c r="F12018" i="5" s="1"/>
  <c r="G12018" i="5" s="1"/>
  <c r="M12021" i="5"/>
  <c r="N12021" i="5"/>
  <c r="Q12021" i="5" s="1"/>
  <c r="F12021" i="5" s="1"/>
  <c r="G12021" i="5" s="1"/>
  <c r="M12033" i="5"/>
  <c r="N12033" i="5"/>
  <c r="Q12033" i="5" s="1"/>
  <c r="F12033" i="5" s="1"/>
  <c r="G12033" i="5" s="1"/>
  <c r="M12038" i="5"/>
  <c r="N12038" i="5"/>
  <c r="Q12038" i="5" s="1"/>
  <c r="F12038" i="5" s="1"/>
  <c r="G12038" i="5" s="1"/>
  <c r="M12006" i="5"/>
  <c r="N12006" i="5"/>
  <c r="Q12006" i="5" s="1"/>
  <c r="F12006" i="5" s="1"/>
  <c r="G12006" i="5" s="1"/>
  <c r="M12034" i="5"/>
  <c r="N12034" i="5"/>
  <c r="Q12034" i="5" s="1"/>
  <c r="F12034" i="5" s="1"/>
  <c r="G12034" i="5" s="1"/>
  <c r="M12041" i="5"/>
  <c r="N12041" i="5"/>
  <c r="Q12041" i="5" s="1"/>
  <c r="F12041" i="5" s="1"/>
  <c r="G12041" i="5" s="1"/>
  <c r="M12051" i="5"/>
  <c r="N12051" i="5"/>
  <c r="Q12051" i="5" s="1"/>
  <c r="F12051" i="5" s="1"/>
  <c r="G12051" i="5" s="1"/>
  <c r="M12030" i="5"/>
  <c r="N12030" i="5"/>
  <c r="Q12030" i="5" s="1"/>
  <c r="F12030" i="5" s="1"/>
  <c r="G12030" i="5" s="1"/>
  <c r="M12040" i="5"/>
  <c r="N12040" i="5"/>
  <c r="Q12040" i="5" s="1"/>
  <c r="F12040" i="5" s="1"/>
  <c r="G12040" i="5" s="1"/>
  <c r="M12045" i="5"/>
  <c r="N12045" i="5"/>
  <c r="Q12045" i="5" s="1"/>
  <c r="F12045" i="5" s="1"/>
  <c r="G12045" i="5" s="1"/>
  <c r="M12017" i="5"/>
  <c r="N12017" i="5"/>
  <c r="Q12017" i="5" s="1"/>
  <c r="F12017" i="5" s="1"/>
  <c r="G12017" i="5" s="1"/>
  <c r="M12015" i="5"/>
  <c r="N12015" i="5"/>
  <c r="Q12015" i="5" s="1"/>
  <c r="F12015" i="5" s="1"/>
  <c r="G12015" i="5" s="1"/>
  <c r="M12023" i="5"/>
  <c r="N12023" i="5"/>
  <c r="Q12023" i="5" s="1"/>
  <c r="F12023" i="5" s="1"/>
  <c r="G12023" i="5" s="1"/>
  <c r="M12010" i="5"/>
  <c r="N12010" i="5"/>
  <c r="Q12010" i="5" s="1"/>
  <c r="F12010" i="5" s="1"/>
  <c r="G12010" i="5" s="1"/>
  <c r="M12025" i="5"/>
  <c r="N12025" i="5"/>
  <c r="Q12025" i="5" s="1"/>
  <c r="F12025" i="5" s="1"/>
  <c r="G12025" i="5" s="1"/>
  <c r="M12046" i="5"/>
  <c r="N12046" i="5"/>
  <c r="Q12046" i="5" s="1"/>
  <c r="F12046" i="5" s="1"/>
  <c r="G12046" i="5" s="1"/>
  <c r="M12008" i="5"/>
  <c r="N12008" i="5"/>
  <c r="Q12008" i="5" s="1"/>
  <c r="F12008" i="5" s="1"/>
  <c r="G12008" i="5" s="1"/>
  <c r="A12062" i="5"/>
  <c r="B12014" i="5"/>
  <c r="A12123" i="5"/>
  <c r="B12075" i="5"/>
  <c r="A12053" i="5"/>
  <c r="B12005" i="5"/>
  <c r="A12079" i="5"/>
  <c r="B12031" i="5"/>
  <c r="A12060" i="5"/>
  <c r="B12012" i="5"/>
  <c r="A12061" i="5"/>
  <c r="B12013" i="5"/>
  <c r="A12064" i="5"/>
  <c r="B12016" i="5"/>
  <c r="A12054" i="5"/>
  <c r="B12006" i="5"/>
  <c r="A12082" i="5"/>
  <c r="B12034" i="5"/>
  <c r="A12089" i="5"/>
  <c r="B12041" i="5"/>
  <c r="A12099" i="5"/>
  <c r="B12051" i="5"/>
  <c r="A12078" i="5"/>
  <c r="B12030" i="5"/>
  <c r="A12088" i="5"/>
  <c r="B12040" i="5"/>
  <c r="A12093" i="5"/>
  <c r="B12045" i="5"/>
  <c r="A12096" i="5"/>
  <c r="B12048" i="5"/>
  <c r="A12090" i="5"/>
  <c r="B12042" i="5"/>
  <c r="A12084" i="5"/>
  <c r="B12036" i="5"/>
  <c r="A12098" i="5"/>
  <c r="B12050" i="5"/>
  <c r="A12080" i="5"/>
  <c r="B12032" i="5"/>
  <c r="A12085" i="5"/>
  <c r="B12037" i="5"/>
  <c r="A12076" i="5"/>
  <c r="B12028" i="5"/>
  <c r="A12092" i="5"/>
  <c r="B12044" i="5"/>
  <c r="A12055" i="5"/>
  <c r="B12007" i="5"/>
  <c r="A12066" i="5"/>
  <c r="B12018" i="5"/>
  <c r="A12069" i="5"/>
  <c r="B12021" i="5"/>
  <c r="A12081" i="5"/>
  <c r="B12033" i="5"/>
  <c r="A12086" i="5"/>
  <c r="B12038" i="5"/>
  <c r="A12065" i="5"/>
  <c r="B12017" i="5"/>
  <c r="A12063" i="5"/>
  <c r="B12015" i="5"/>
  <c r="A12071" i="5"/>
  <c r="B12023" i="5"/>
  <c r="A12058" i="5"/>
  <c r="B12010" i="5"/>
  <c r="A12073" i="5"/>
  <c r="B12025" i="5"/>
  <c r="A12094" i="5"/>
  <c r="B12046" i="5"/>
  <c r="A12056" i="5"/>
  <c r="B12008" i="5"/>
  <c r="A12107" i="5"/>
  <c r="B12059" i="5"/>
  <c r="A12087" i="5"/>
  <c r="B12039" i="5"/>
  <c r="A12095" i="5"/>
  <c r="B12047" i="5"/>
  <c r="A12057" i="5"/>
  <c r="B12009" i="5"/>
  <c r="A12070" i="5"/>
  <c r="B12022" i="5"/>
  <c r="A12068" i="5"/>
  <c r="B12020" i="5"/>
  <c r="B12026" i="5"/>
  <c r="A12052" i="5"/>
  <c r="B12004" i="5"/>
  <c r="A12072" i="5"/>
  <c r="B12024" i="5"/>
  <c r="A12097" i="5"/>
  <c r="B12049" i="5"/>
  <c r="A12067" i="5"/>
  <c r="B12019" i="5"/>
  <c r="A12083" i="5"/>
  <c r="B12035" i="5"/>
  <c r="A12077" i="5"/>
  <c r="B12029" i="5"/>
  <c r="A12091" i="5"/>
  <c r="B12043" i="5"/>
  <c r="O12291" i="5" l="1"/>
  <c r="P12243" i="5"/>
  <c r="O12219" i="5"/>
  <c r="P12171" i="5"/>
  <c r="O12228" i="5"/>
  <c r="P12180" i="5"/>
  <c r="O12213" i="5"/>
  <c r="P12165" i="5"/>
  <c r="O12223" i="5"/>
  <c r="P12175" i="5"/>
  <c r="O12250" i="5"/>
  <c r="P12202" i="5"/>
  <c r="O12209" i="5"/>
  <c r="P12161" i="5"/>
  <c r="O12236" i="5"/>
  <c r="P12188" i="5"/>
  <c r="O12217" i="5"/>
  <c r="P12169" i="5"/>
  <c r="O12248" i="5"/>
  <c r="P12200" i="5"/>
  <c r="O12207" i="5"/>
  <c r="P12159" i="5"/>
  <c r="O12277" i="5"/>
  <c r="P12229" i="5"/>
  <c r="O12268" i="5"/>
  <c r="P12220" i="5"/>
  <c r="O12221" i="5"/>
  <c r="P12173" i="5"/>
  <c r="O12242" i="5"/>
  <c r="P12194" i="5"/>
  <c r="O12238" i="5"/>
  <c r="P12190" i="5"/>
  <c r="O12266" i="5"/>
  <c r="P12218" i="5"/>
  <c r="O12210" i="5"/>
  <c r="P12162" i="5"/>
  <c r="O12197" i="5"/>
  <c r="P12149" i="5"/>
  <c r="O12211" i="5"/>
  <c r="P12163" i="5"/>
  <c r="O12222" i="5"/>
  <c r="P12174" i="5"/>
  <c r="O12225" i="5"/>
  <c r="P12177" i="5"/>
  <c r="O12240" i="5"/>
  <c r="P12192" i="5"/>
  <c r="O12252" i="5"/>
  <c r="P12204" i="5"/>
  <c r="O12263" i="5"/>
  <c r="P12215" i="5"/>
  <c r="O12208" i="5"/>
  <c r="P12160" i="5"/>
  <c r="O12241" i="5"/>
  <c r="P12193" i="5"/>
  <c r="O12249" i="5"/>
  <c r="P12201" i="5"/>
  <c r="O12212" i="5"/>
  <c r="P12164" i="5"/>
  <c r="O12224" i="5"/>
  <c r="P12176" i="5"/>
  <c r="O12214" i="5"/>
  <c r="P12166" i="5"/>
  <c r="O12198" i="5"/>
  <c r="P12150" i="5"/>
  <c r="O12226" i="5"/>
  <c r="P12178" i="5"/>
  <c r="O12230" i="5"/>
  <c r="P12182" i="5"/>
  <c r="O12251" i="5"/>
  <c r="P12203" i="5"/>
  <c r="O12227" i="5"/>
  <c r="P12179" i="5"/>
  <c r="O12280" i="5"/>
  <c r="P12232" i="5"/>
  <c r="O12231" i="5"/>
  <c r="P12183" i="5"/>
  <c r="O12235" i="5"/>
  <c r="P12187" i="5"/>
  <c r="O12196" i="5"/>
  <c r="P12148" i="5"/>
  <c r="O12233" i="5"/>
  <c r="P12185" i="5"/>
  <c r="O12206" i="5"/>
  <c r="P12158" i="5"/>
  <c r="O12216" i="5"/>
  <c r="P12168" i="5"/>
  <c r="O12247" i="5"/>
  <c r="P12199" i="5"/>
  <c r="O12237" i="5"/>
  <c r="P12189" i="5"/>
  <c r="O12205" i="5"/>
  <c r="P12157" i="5"/>
  <c r="O12234" i="5"/>
  <c r="P12186" i="5"/>
  <c r="O12239" i="5"/>
  <c r="P12191" i="5"/>
  <c r="M12072" i="5"/>
  <c r="N12072" i="5"/>
  <c r="Q12072" i="5" s="1"/>
  <c r="F12072" i="5" s="1"/>
  <c r="G12072" i="5" s="1"/>
  <c r="M12096" i="5"/>
  <c r="N12096" i="5"/>
  <c r="Q12096" i="5" s="1"/>
  <c r="F12096" i="5" s="1"/>
  <c r="G12096" i="5" s="1"/>
  <c r="M12062" i="5"/>
  <c r="N12062" i="5"/>
  <c r="Q12062" i="5" s="1"/>
  <c r="F12062" i="5" s="1"/>
  <c r="G12062" i="5" s="1"/>
  <c r="M12087" i="5"/>
  <c r="N12087" i="5"/>
  <c r="Q12087" i="5" s="1"/>
  <c r="F12087" i="5" s="1"/>
  <c r="G12087" i="5" s="1"/>
  <c r="M12054" i="5"/>
  <c r="N12054" i="5"/>
  <c r="Q12054" i="5" s="1"/>
  <c r="F12054" i="5" s="1"/>
  <c r="G12054" i="5" s="1"/>
  <c r="M12052" i="5"/>
  <c r="N12052" i="5"/>
  <c r="Q12052" i="5" s="1"/>
  <c r="F12052" i="5" s="1"/>
  <c r="G12052" i="5" s="1"/>
  <c r="M12107" i="5"/>
  <c r="N12107" i="5"/>
  <c r="Q12107" i="5" s="1"/>
  <c r="F12107" i="5" s="1"/>
  <c r="G12107" i="5" s="1"/>
  <c r="M12065" i="5"/>
  <c r="N12065" i="5"/>
  <c r="Q12065" i="5" s="1"/>
  <c r="F12065" i="5" s="1"/>
  <c r="G12065" i="5" s="1"/>
  <c r="M12076" i="5"/>
  <c r="N12076" i="5"/>
  <c r="Q12076" i="5" s="1"/>
  <c r="F12076" i="5" s="1"/>
  <c r="G12076" i="5" s="1"/>
  <c r="M12093" i="5"/>
  <c r="N12093" i="5"/>
  <c r="Q12093" i="5" s="1"/>
  <c r="F12093" i="5" s="1"/>
  <c r="G12093" i="5" s="1"/>
  <c r="M12064" i="5"/>
  <c r="N12064" i="5"/>
  <c r="Q12064" i="5" s="1"/>
  <c r="F12064" i="5" s="1"/>
  <c r="G12064" i="5" s="1"/>
  <c r="M12091" i="5"/>
  <c r="N12091" i="5"/>
  <c r="Q12091" i="5" s="1"/>
  <c r="F12091" i="5" s="1"/>
  <c r="G12091" i="5" s="1"/>
  <c r="M12074" i="5"/>
  <c r="N12074" i="5"/>
  <c r="Q12074" i="5" s="1"/>
  <c r="F12074" i="5" s="1"/>
  <c r="G12074" i="5" s="1"/>
  <c r="M12056" i="5"/>
  <c r="N12056" i="5"/>
  <c r="Q12056" i="5" s="1"/>
  <c r="F12056" i="5" s="1"/>
  <c r="G12056" i="5" s="1"/>
  <c r="M12086" i="5"/>
  <c r="N12086" i="5"/>
  <c r="Q12086" i="5" s="1"/>
  <c r="F12086" i="5" s="1"/>
  <c r="G12086" i="5" s="1"/>
  <c r="M12085" i="5"/>
  <c r="N12085" i="5"/>
  <c r="Q12085" i="5" s="1"/>
  <c r="F12085" i="5" s="1"/>
  <c r="G12085" i="5" s="1"/>
  <c r="M12088" i="5"/>
  <c r="N12088" i="5"/>
  <c r="Q12088" i="5" s="1"/>
  <c r="F12088" i="5" s="1"/>
  <c r="G12088" i="5" s="1"/>
  <c r="M12061" i="5"/>
  <c r="N12061" i="5"/>
  <c r="Q12061" i="5" s="1"/>
  <c r="F12061" i="5" s="1"/>
  <c r="G12061" i="5" s="1"/>
  <c r="M12063" i="5"/>
  <c r="N12063" i="5"/>
  <c r="Q12063" i="5" s="1"/>
  <c r="F12063" i="5" s="1"/>
  <c r="G12063" i="5" s="1"/>
  <c r="M12077" i="5"/>
  <c r="N12077" i="5"/>
  <c r="Q12077" i="5" s="1"/>
  <c r="F12077" i="5" s="1"/>
  <c r="G12077" i="5" s="1"/>
  <c r="M12068" i="5"/>
  <c r="N12068" i="5"/>
  <c r="Q12068" i="5" s="1"/>
  <c r="F12068" i="5" s="1"/>
  <c r="G12068" i="5" s="1"/>
  <c r="M12094" i="5"/>
  <c r="N12094" i="5"/>
  <c r="Q12094" i="5" s="1"/>
  <c r="F12094" i="5" s="1"/>
  <c r="G12094" i="5" s="1"/>
  <c r="M12081" i="5"/>
  <c r="N12081" i="5"/>
  <c r="Q12081" i="5" s="1"/>
  <c r="F12081" i="5" s="1"/>
  <c r="G12081" i="5" s="1"/>
  <c r="M12080" i="5"/>
  <c r="N12080" i="5"/>
  <c r="Q12080" i="5" s="1"/>
  <c r="F12080" i="5" s="1"/>
  <c r="G12080" i="5" s="1"/>
  <c r="M12078" i="5"/>
  <c r="N12078" i="5"/>
  <c r="Q12078" i="5" s="1"/>
  <c r="F12078" i="5" s="1"/>
  <c r="G12078" i="5" s="1"/>
  <c r="M12060" i="5"/>
  <c r="N12060" i="5"/>
  <c r="Q12060" i="5" s="1"/>
  <c r="F12060" i="5" s="1"/>
  <c r="G12060" i="5" s="1"/>
  <c r="M12083" i="5"/>
  <c r="N12083" i="5"/>
  <c r="Q12083" i="5" s="1"/>
  <c r="F12083" i="5" s="1"/>
  <c r="G12083" i="5" s="1"/>
  <c r="M12070" i="5"/>
  <c r="N12070" i="5"/>
  <c r="Q12070" i="5" s="1"/>
  <c r="F12070" i="5" s="1"/>
  <c r="G12070" i="5" s="1"/>
  <c r="M12073" i="5"/>
  <c r="N12073" i="5"/>
  <c r="Q12073" i="5" s="1"/>
  <c r="F12073" i="5" s="1"/>
  <c r="G12073" i="5" s="1"/>
  <c r="M12069" i="5"/>
  <c r="N12069" i="5"/>
  <c r="Q12069" i="5" s="1"/>
  <c r="F12069" i="5" s="1"/>
  <c r="G12069" i="5" s="1"/>
  <c r="M12098" i="5"/>
  <c r="N12098" i="5"/>
  <c r="Q12098" i="5" s="1"/>
  <c r="F12098" i="5" s="1"/>
  <c r="G12098" i="5" s="1"/>
  <c r="M12099" i="5"/>
  <c r="N12099" i="5"/>
  <c r="Q12099" i="5" s="1"/>
  <c r="F12099" i="5" s="1"/>
  <c r="G12099" i="5" s="1"/>
  <c r="M12079" i="5"/>
  <c r="N12079" i="5"/>
  <c r="Q12079" i="5" s="1"/>
  <c r="F12079" i="5" s="1"/>
  <c r="G12079" i="5" s="1"/>
  <c r="M12092" i="5"/>
  <c r="N12092" i="5"/>
  <c r="Q12092" i="5" s="1"/>
  <c r="F12092" i="5" s="1"/>
  <c r="G12092" i="5" s="1"/>
  <c r="M12067" i="5"/>
  <c r="N12067" i="5"/>
  <c r="Q12067" i="5" s="1"/>
  <c r="F12067" i="5" s="1"/>
  <c r="G12067" i="5" s="1"/>
  <c r="M12057" i="5"/>
  <c r="N12057" i="5"/>
  <c r="Q12057" i="5" s="1"/>
  <c r="F12057" i="5" s="1"/>
  <c r="G12057" i="5" s="1"/>
  <c r="M12058" i="5"/>
  <c r="N12058" i="5"/>
  <c r="Q12058" i="5" s="1"/>
  <c r="F12058" i="5" s="1"/>
  <c r="G12058" i="5" s="1"/>
  <c r="M12066" i="5"/>
  <c r="N12066" i="5"/>
  <c r="Q12066" i="5" s="1"/>
  <c r="F12066" i="5" s="1"/>
  <c r="G12066" i="5" s="1"/>
  <c r="M12084" i="5"/>
  <c r="N12084" i="5"/>
  <c r="Q12084" i="5" s="1"/>
  <c r="F12084" i="5" s="1"/>
  <c r="G12084" i="5" s="1"/>
  <c r="M12089" i="5"/>
  <c r="N12089" i="5"/>
  <c r="Q12089" i="5" s="1"/>
  <c r="F12089" i="5" s="1"/>
  <c r="G12089" i="5" s="1"/>
  <c r="M12053" i="5"/>
  <c r="N12053" i="5"/>
  <c r="Q12053" i="5" s="1"/>
  <c r="F12053" i="5" s="1"/>
  <c r="G12053" i="5" s="1"/>
  <c r="M12097" i="5"/>
  <c r="N12097" i="5"/>
  <c r="Q12097" i="5" s="1"/>
  <c r="F12097" i="5" s="1"/>
  <c r="G12097" i="5" s="1"/>
  <c r="M12095" i="5"/>
  <c r="N12095" i="5"/>
  <c r="Q12095" i="5" s="1"/>
  <c r="F12095" i="5" s="1"/>
  <c r="G12095" i="5" s="1"/>
  <c r="M12071" i="5"/>
  <c r="N12071" i="5"/>
  <c r="Q12071" i="5" s="1"/>
  <c r="F12071" i="5" s="1"/>
  <c r="G12071" i="5" s="1"/>
  <c r="M12055" i="5"/>
  <c r="N12055" i="5"/>
  <c r="Q12055" i="5" s="1"/>
  <c r="F12055" i="5" s="1"/>
  <c r="G12055" i="5" s="1"/>
  <c r="M12090" i="5"/>
  <c r="N12090" i="5"/>
  <c r="Q12090" i="5" s="1"/>
  <c r="F12090" i="5" s="1"/>
  <c r="G12090" i="5" s="1"/>
  <c r="M12082" i="5"/>
  <c r="N12082" i="5"/>
  <c r="Q12082" i="5" s="1"/>
  <c r="F12082" i="5" s="1"/>
  <c r="G12082" i="5" s="1"/>
  <c r="M12123" i="5"/>
  <c r="N12123" i="5"/>
  <c r="Q12123" i="5" s="1"/>
  <c r="F12123" i="5" s="1"/>
  <c r="G12123" i="5" s="1"/>
  <c r="A12125" i="5"/>
  <c r="B12077" i="5"/>
  <c r="A12116" i="5"/>
  <c r="B12068" i="5"/>
  <c r="A12142" i="5"/>
  <c r="B12094" i="5"/>
  <c r="A12129" i="5"/>
  <c r="B12081" i="5"/>
  <c r="A12128" i="5"/>
  <c r="B12080" i="5"/>
  <c r="A12126" i="5"/>
  <c r="B12078" i="5"/>
  <c r="A12108" i="5"/>
  <c r="B12060" i="5"/>
  <c r="A12100" i="5"/>
  <c r="B12052" i="5"/>
  <c r="A12155" i="5"/>
  <c r="B12107" i="5"/>
  <c r="A12113" i="5"/>
  <c r="B12065" i="5"/>
  <c r="A12124" i="5"/>
  <c r="B12076" i="5"/>
  <c r="A12141" i="5"/>
  <c r="B12093" i="5"/>
  <c r="A12112" i="5"/>
  <c r="B12064" i="5"/>
  <c r="A12131" i="5"/>
  <c r="B12083" i="5"/>
  <c r="A12147" i="5"/>
  <c r="B12099" i="5"/>
  <c r="A12115" i="5"/>
  <c r="B12067" i="5"/>
  <c r="A12105" i="5"/>
  <c r="B12057" i="5"/>
  <c r="A12106" i="5"/>
  <c r="B12058" i="5"/>
  <c r="A12114" i="5"/>
  <c r="B12066" i="5"/>
  <c r="A12132" i="5"/>
  <c r="B12084" i="5"/>
  <c r="A12137" i="5"/>
  <c r="B12089" i="5"/>
  <c r="A12101" i="5"/>
  <c r="B12053" i="5"/>
  <c r="A12139" i="5"/>
  <c r="B12091" i="5"/>
  <c r="A12122" i="5"/>
  <c r="B12074" i="5"/>
  <c r="A12104" i="5"/>
  <c r="B12056" i="5"/>
  <c r="A12134" i="5"/>
  <c r="B12086" i="5"/>
  <c r="A12133" i="5"/>
  <c r="B12085" i="5"/>
  <c r="A12136" i="5"/>
  <c r="B12088" i="5"/>
  <c r="A12109" i="5"/>
  <c r="B12061" i="5"/>
  <c r="A12118" i="5"/>
  <c r="B12070" i="5"/>
  <c r="A12117" i="5"/>
  <c r="B12069" i="5"/>
  <c r="A12127" i="5"/>
  <c r="B12079" i="5"/>
  <c r="A12145" i="5"/>
  <c r="B12097" i="5"/>
  <c r="A12143" i="5"/>
  <c r="B12095" i="5"/>
  <c r="A12119" i="5"/>
  <c r="B12071" i="5"/>
  <c r="A12103" i="5"/>
  <c r="B12055" i="5"/>
  <c r="A12138" i="5"/>
  <c r="B12090" i="5"/>
  <c r="A12130" i="5"/>
  <c r="B12082" i="5"/>
  <c r="A12171" i="5"/>
  <c r="B12123" i="5"/>
  <c r="A12121" i="5"/>
  <c r="B12073" i="5"/>
  <c r="A12146" i="5"/>
  <c r="B12098" i="5"/>
  <c r="A12120" i="5"/>
  <c r="B12072" i="5"/>
  <c r="A12135" i="5"/>
  <c r="B12087" i="5"/>
  <c r="A12111" i="5"/>
  <c r="B12063" i="5"/>
  <c r="A12140" i="5"/>
  <c r="B12092" i="5"/>
  <c r="A12144" i="5"/>
  <c r="B12096" i="5"/>
  <c r="A12102" i="5"/>
  <c r="B12054" i="5"/>
  <c r="A12110" i="5"/>
  <c r="B12062" i="5"/>
  <c r="O12254" i="5" l="1"/>
  <c r="P12206" i="5"/>
  <c r="O12299" i="5"/>
  <c r="P12251" i="5"/>
  <c r="O12297" i="5"/>
  <c r="P12249" i="5"/>
  <c r="O12270" i="5"/>
  <c r="P12222" i="5"/>
  <c r="O12269" i="5"/>
  <c r="P12221" i="5"/>
  <c r="O12257" i="5"/>
  <c r="P12209" i="5"/>
  <c r="O12287" i="5"/>
  <c r="P12239" i="5"/>
  <c r="O12281" i="5"/>
  <c r="P12233" i="5"/>
  <c r="O12278" i="5"/>
  <c r="P12230" i="5"/>
  <c r="O12289" i="5"/>
  <c r="P12241" i="5"/>
  <c r="O12259" i="5"/>
  <c r="P12211" i="5"/>
  <c r="O12316" i="5"/>
  <c r="P12268" i="5"/>
  <c r="O12298" i="5"/>
  <c r="P12250" i="5"/>
  <c r="O12285" i="5"/>
  <c r="P12237" i="5"/>
  <c r="O12279" i="5"/>
  <c r="P12231" i="5"/>
  <c r="O12262" i="5"/>
  <c r="P12214" i="5"/>
  <c r="O12300" i="5"/>
  <c r="P12252" i="5"/>
  <c r="O12314" i="5"/>
  <c r="P12266" i="5"/>
  <c r="O12296" i="5"/>
  <c r="P12248" i="5"/>
  <c r="O12276" i="5"/>
  <c r="P12228" i="5"/>
  <c r="O12311" i="5"/>
  <c r="P12263" i="5"/>
  <c r="O12295" i="5"/>
  <c r="P12247" i="5"/>
  <c r="O12328" i="5"/>
  <c r="P12280" i="5"/>
  <c r="O12272" i="5"/>
  <c r="P12224" i="5"/>
  <c r="O12288" i="5"/>
  <c r="P12240" i="5"/>
  <c r="O12286" i="5"/>
  <c r="P12238" i="5"/>
  <c r="O12265" i="5"/>
  <c r="P12217" i="5"/>
  <c r="O12267" i="5"/>
  <c r="P12219" i="5"/>
  <c r="O12325" i="5"/>
  <c r="P12277" i="5"/>
  <c r="O12253" i="5"/>
  <c r="P12205" i="5"/>
  <c r="O12255" i="5"/>
  <c r="P12207" i="5"/>
  <c r="O12282" i="5"/>
  <c r="P12234" i="5"/>
  <c r="O12244" i="5"/>
  <c r="P12196" i="5"/>
  <c r="O12274" i="5"/>
  <c r="P12226" i="5"/>
  <c r="O12256" i="5"/>
  <c r="P12208" i="5"/>
  <c r="O12245" i="5"/>
  <c r="P12197" i="5"/>
  <c r="O12271" i="5"/>
  <c r="P12223" i="5"/>
  <c r="O12283" i="5"/>
  <c r="P12235" i="5"/>
  <c r="O12246" i="5"/>
  <c r="P12198" i="5"/>
  <c r="O12258" i="5"/>
  <c r="P12210" i="5"/>
  <c r="O12261" i="5"/>
  <c r="P12213" i="5"/>
  <c r="O12264" i="5"/>
  <c r="P12216" i="5"/>
  <c r="O12275" i="5"/>
  <c r="P12227" i="5"/>
  <c r="O12260" i="5"/>
  <c r="P12212" i="5"/>
  <c r="O12273" i="5"/>
  <c r="P12225" i="5"/>
  <c r="O12290" i="5"/>
  <c r="P12242" i="5"/>
  <c r="O12284" i="5"/>
  <c r="P12236" i="5"/>
  <c r="O12339" i="5"/>
  <c r="P12291" i="5"/>
  <c r="M12120" i="5"/>
  <c r="N12120" i="5"/>
  <c r="Q12120" i="5" s="1"/>
  <c r="F12120" i="5" s="1"/>
  <c r="G12120" i="5" s="1"/>
  <c r="M12119" i="5"/>
  <c r="N12119" i="5"/>
  <c r="Q12119" i="5" s="1"/>
  <c r="F12119" i="5" s="1"/>
  <c r="G12119" i="5" s="1"/>
  <c r="M12136" i="5"/>
  <c r="N12136" i="5"/>
  <c r="Q12136" i="5" s="1"/>
  <c r="F12136" i="5" s="1"/>
  <c r="G12136" i="5" s="1"/>
  <c r="M12137" i="5"/>
  <c r="N12137" i="5"/>
  <c r="Q12137" i="5" s="1"/>
  <c r="F12137" i="5" s="1"/>
  <c r="G12137" i="5" s="1"/>
  <c r="M12131" i="5"/>
  <c r="N12131" i="5"/>
  <c r="Q12131" i="5" s="1"/>
  <c r="F12131" i="5" s="1"/>
  <c r="G12131" i="5" s="1"/>
  <c r="M12108" i="5"/>
  <c r="N12108" i="5"/>
  <c r="Q12108" i="5" s="1"/>
  <c r="F12108" i="5" s="1"/>
  <c r="G12108" i="5" s="1"/>
  <c r="M12110" i="5"/>
  <c r="N12110" i="5"/>
  <c r="Q12110" i="5" s="1"/>
  <c r="F12110" i="5" s="1"/>
  <c r="G12110" i="5" s="1"/>
  <c r="M12146" i="5"/>
  <c r="N12146" i="5"/>
  <c r="Q12146" i="5" s="1"/>
  <c r="F12146" i="5" s="1"/>
  <c r="G12146" i="5" s="1"/>
  <c r="M12143" i="5"/>
  <c r="N12143" i="5"/>
  <c r="Q12143" i="5" s="1"/>
  <c r="F12143" i="5" s="1"/>
  <c r="G12143" i="5" s="1"/>
  <c r="M12133" i="5"/>
  <c r="N12133" i="5"/>
  <c r="Q12133" i="5" s="1"/>
  <c r="F12133" i="5" s="1"/>
  <c r="G12133" i="5" s="1"/>
  <c r="M12132" i="5"/>
  <c r="N12132" i="5"/>
  <c r="Q12132" i="5" s="1"/>
  <c r="F12132" i="5" s="1"/>
  <c r="G12132" i="5" s="1"/>
  <c r="M12112" i="5"/>
  <c r="N12112" i="5"/>
  <c r="Q12112" i="5" s="1"/>
  <c r="F12112" i="5" s="1"/>
  <c r="G12112" i="5" s="1"/>
  <c r="M12126" i="5"/>
  <c r="N12126" i="5"/>
  <c r="Q12126" i="5" s="1"/>
  <c r="F12126" i="5" s="1"/>
  <c r="G12126" i="5" s="1"/>
  <c r="M12102" i="5"/>
  <c r="N12102" i="5"/>
  <c r="Q12102" i="5" s="1"/>
  <c r="F12102" i="5" s="1"/>
  <c r="G12102" i="5" s="1"/>
  <c r="M12121" i="5"/>
  <c r="N12121" i="5"/>
  <c r="Q12121" i="5" s="1"/>
  <c r="F12121" i="5" s="1"/>
  <c r="G12121" i="5" s="1"/>
  <c r="M12145" i="5"/>
  <c r="N12145" i="5"/>
  <c r="Q12145" i="5" s="1"/>
  <c r="F12145" i="5" s="1"/>
  <c r="G12145" i="5" s="1"/>
  <c r="M12134" i="5"/>
  <c r="N12134" i="5"/>
  <c r="Q12134" i="5" s="1"/>
  <c r="F12134" i="5" s="1"/>
  <c r="G12134" i="5" s="1"/>
  <c r="M12114" i="5"/>
  <c r="N12114" i="5"/>
  <c r="Q12114" i="5" s="1"/>
  <c r="F12114" i="5" s="1"/>
  <c r="G12114" i="5" s="1"/>
  <c r="M12141" i="5"/>
  <c r="N12141" i="5"/>
  <c r="Q12141" i="5" s="1"/>
  <c r="F12141" i="5" s="1"/>
  <c r="G12141" i="5" s="1"/>
  <c r="M12128" i="5"/>
  <c r="N12128" i="5"/>
  <c r="Q12128" i="5" s="1"/>
  <c r="F12128" i="5" s="1"/>
  <c r="G12128" i="5" s="1"/>
  <c r="M12109" i="5"/>
  <c r="N12109" i="5"/>
  <c r="Q12109" i="5" s="1"/>
  <c r="F12109" i="5" s="1"/>
  <c r="G12109" i="5" s="1"/>
  <c r="M12147" i="5"/>
  <c r="N12147" i="5"/>
  <c r="Q12147" i="5" s="1"/>
  <c r="F12147" i="5" s="1"/>
  <c r="G12147" i="5" s="1"/>
  <c r="M12144" i="5"/>
  <c r="N12144" i="5"/>
  <c r="Q12144" i="5" s="1"/>
  <c r="F12144" i="5" s="1"/>
  <c r="G12144" i="5" s="1"/>
  <c r="M12171" i="5"/>
  <c r="N12171" i="5"/>
  <c r="Q12171" i="5" s="1"/>
  <c r="F12171" i="5" s="1"/>
  <c r="G12171" i="5" s="1"/>
  <c r="M12127" i="5"/>
  <c r="N12127" i="5"/>
  <c r="Q12127" i="5" s="1"/>
  <c r="F12127" i="5" s="1"/>
  <c r="G12127" i="5" s="1"/>
  <c r="M12104" i="5"/>
  <c r="N12104" i="5"/>
  <c r="Q12104" i="5" s="1"/>
  <c r="F12104" i="5" s="1"/>
  <c r="G12104" i="5" s="1"/>
  <c r="M12106" i="5"/>
  <c r="N12106" i="5"/>
  <c r="Q12106" i="5" s="1"/>
  <c r="F12106" i="5" s="1"/>
  <c r="G12106" i="5" s="1"/>
  <c r="M12124" i="5"/>
  <c r="N12124" i="5"/>
  <c r="Q12124" i="5" s="1"/>
  <c r="F12124" i="5" s="1"/>
  <c r="G12124" i="5" s="1"/>
  <c r="M12129" i="5"/>
  <c r="N12129" i="5"/>
  <c r="Q12129" i="5" s="1"/>
  <c r="F12129" i="5" s="1"/>
  <c r="G12129" i="5" s="1"/>
  <c r="M12135" i="5"/>
  <c r="N12135" i="5"/>
  <c r="Q12135" i="5" s="1"/>
  <c r="F12135" i="5" s="1"/>
  <c r="G12135" i="5" s="1"/>
  <c r="M12103" i="5"/>
  <c r="N12103" i="5"/>
  <c r="Q12103" i="5" s="1"/>
  <c r="F12103" i="5" s="1"/>
  <c r="G12103" i="5" s="1"/>
  <c r="M12101" i="5"/>
  <c r="N12101" i="5"/>
  <c r="Q12101" i="5" s="1"/>
  <c r="F12101" i="5" s="1"/>
  <c r="G12101" i="5" s="1"/>
  <c r="M12100" i="5"/>
  <c r="N12100" i="5"/>
  <c r="Q12100" i="5" s="1"/>
  <c r="F12100" i="5" s="1"/>
  <c r="G12100" i="5" s="1"/>
  <c r="M12125" i="5"/>
  <c r="N12125" i="5"/>
  <c r="Q12125" i="5" s="1"/>
  <c r="F12125" i="5" s="1"/>
  <c r="G12125" i="5" s="1"/>
  <c r="M12140" i="5"/>
  <c r="N12140" i="5"/>
  <c r="Q12140" i="5" s="1"/>
  <c r="F12140" i="5" s="1"/>
  <c r="G12140" i="5" s="1"/>
  <c r="M12130" i="5"/>
  <c r="N12130" i="5"/>
  <c r="Q12130" i="5" s="1"/>
  <c r="F12130" i="5" s="1"/>
  <c r="G12130" i="5" s="1"/>
  <c r="M12117" i="5"/>
  <c r="N12117" i="5"/>
  <c r="Q12117" i="5" s="1"/>
  <c r="F12117" i="5" s="1"/>
  <c r="G12117" i="5" s="1"/>
  <c r="M12122" i="5"/>
  <c r="N12122" i="5"/>
  <c r="Q12122" i="5" s="1"/>
  <c r="F12122" i="5" s="1"/>
  <c r="G12122" i="5" s="1"/>
  <c r="M12105" i="5"/>
  <c r="N12105" i="5"/>
  <c r="Q12105" i="5" s="1"/>
  <c r="F12105" i="5" s="1"/>
  <c r="G12105" i="5" s="1"/>
  <c r="M12113" i="5"/>
  <c r="N12113" i="5"/>
  <c r="Q12113" i="5" s="1"/>
  <c r="F12113" i="5" s="1"/>
  <c r="G12113" i="5" s="1"/>
  <c r="M12142" i="5"/>
  <c r="N12142" i="5"/>
  <c r="Q12142" i="5" s="1"/>
  <c r="F12142" i="5" s="1"/>
  <c r="G12142" i="5" s="1"/>
  <c r="M12111" i="5"/>
  <c r="N12111" i="5"/>
  <c r="Q12111" i="5" s="1"/>
  <c r="F12111" i="5" s="1"/>
  <c r="G12111" i="5" s="1"/>
  <c r="M12138" i="5"/>
  <c r="N12138" i="5"/>
  <c r="Q12138" i="5" s="1"/>
  <c r="F12138" i="5" s="1"/>
  <c r="G12138" i="5" s="1"/>
  <c r="M12118" i="5"/>
  <c r="N12118" i="5"/>
  <c r="Q12118" i="5" s="1"/>
  <c r="F12118" i="5" s="1"/>
  <c r="G12118" i="5" s="1"/>
  <c r="M12139" i="5"/>
  <c r="N12139" i="5"/>
  <c r="Q12139" i="5" s="1"/>
  <c r="F12139" i="5" s="1"/>
  <c r="G12139" i="5" s="1"/>
  <c r="M12115" i="5"/>
  <c r="N12115" i="5"/>
  <c r="Q12115" i="5" s="1"/>
  <c r="F12115" i="5" s="1"/>
  <c r="G12115" i="5" s="1"/>
  <c r="M12155" i="5"/>
  <c r="N12155" i="5"/>
  <c r="Q12155" i="5" s="1"/>
  <c r="F12155" i="5" s="1"/>
  <c r="G12155" i="5" s="1"/>
  <c r="M12116" i="5"/>
  <c r="N12116" i="5"/>
  <c r="Q12116" i="5" s="1"/>
  <c r="F12116" i="5" s="1"/>
  <c r="G12116" i="5" s="1"/>
  <c r="A12158" i="5"/>
  <c r="B12110" i="5"/>
  <c r="A12194" i="5"/>
  <c r="B12146" i="5"/>
  <c r="A12191" i="5"/>
  <c r="B12143" i="5"/>
  <c r="A12181" i="5"/>
  <c r="B12133" i="5"/>
  <c r="A12180" i="5"/>
  <c r="B12132" i="5"/>
  <c r="A12160" i="5"/>
  <c r="B12112" i="5"/>
  <c r="A12174" i="5"/>
  <c r="B12126" i="5"/>
  <c r="A12168" i="5"/>
  <c r="B12120" i="5"/>
  <c r="A12184" i="5"/>
  <c r="B12136" i="5"/>
  <c r="A12156" i="5"/>
  <c r="B12108" i="5"/>
  <c r="A12175" i="5"/>
  <c r="B12127" i="5"/>
  <c r="A12172" i="5"/>
  <c r="B12124" i="5"/>
  <c r="A12177" i="5"/>
  <c r="B12129" i="5"/>
  <c r="A12192" i="5"/>
  <c r="B12144" i="5"/>
  <c r="A12152" i="5"/>
  <c r="B12104" i="5"/>
  <c r="A12188" i="5"/>
  <c r="B12140" i="5"/>
  <c r="A12178" i="5"/>
  <c r="B12130" i="5"/>
  <c r="A12165" i="5"/>
  <c r="B12117" i="5"/>
  <c r="A12170" i="5"/>
  <c r="B12122" i="5"/>
  <c r="A12153" i="5"/>
  <c r="B12105" i="5"/>
  <c r="A12161" i="5"/>
  <c r="B12113" i="5"/>
  <c r="A12190" i="5"/>
  <c r="B12142" i="5"/>
  <c r="A12167" i="5"/>
  <c r="B12119" i="5"/>
  <c r="A12185" i="5"/>
  <c r="B12137" i="5"/>
  <c r="A12179" i="5"/>
  <c r="B12131" i="5"/>
  <c r="A12150" i="5"/>
  <c r="B12102" i="5"/>
  <c r="A12169" i="5"/>
  <c r="B12121" i="5"/>
  <c r="A12193" i="5"/>
  <c r="B12145" i="5"/>
  <c r="A12182" i="5"/>
  <c r="B12134" i="5"/>
  <c r="A12162" i="5"/>
  <c r="B12114" i="5"/>
  <c r="A12189" i="5"/>
  <c r="B12141" i="5"/>
  <c r="A12176" i="5"/>
  <c r="B12128" i="5"/>
  <c r="A12159" i="5"/>
  <c r="B12111" i="5"/>
  <c r="A12186" i="5"/>
  <c r="B12138" i="5"/>
  <c r="A12166" i="5"/>
  <c r="B12118" i="5"/>
  <c r="A12187" i="5"/>
  <c r="B12139" i="5"/>
  <c r="A12163" i="5"/>
  <c r="B12115" i="5"/>
  <c r="A12203" i="5"/>
  <c r="B12155" i="5"/>
  <c r="A12164" i="5"/>
  <c r="B12116" i="5"/>
  <c r="A12219" i="5"/>
  <c r="B12171" i="5"/>
  <c r="A12154" i="5"/>
  <c r="B12106" i="5"/>
  <c r="A12183" i="5"/>
  <c r="B12135" i="5"/>
  <c r="A12151" i="5"/>
  <c r="B12103" i="5"/>
  <c r="A12157" i="5"/>
  <c r="B12109" i="5"/>
  <c r="A12149" i="5"/>
  <c r="B12101" i="5"/>
  <c r="A12195" i="5"/>
  <c r="B12147" i="5"/>
  <c r="A12148" i="5"/>
  <c r="B12100" i="5"/>
  <c r="A12173" i="5"/>
  <c r="B12125" i="5"/>
  <c r="O12359" i="5" l="1"/>
  <c r="P12311" i="5"/>
  <c r="O12334" i="5"/>
  <c r="P12286" i="5"/>
  <c r="O12364" i="5"/>
  <c r="P12316" i="5"/>
  <c r="O12321" i="5"/>
  <c r="P12273" i="5"/>
  <c r="O12331" i="5"/>
  <c r="P12283" i="5"/>
  <c r="O12303" i="5"/>
  <c r="P12255" i="5"/>
  <c r="O12320" i="5"/>
  <c r="P12272" i="5"/>
  <c r="O12348" i="5"/>
  <c r="P12300" i="5"/>
  <c r="O12337" i="5"/>
  <c r="P12289" i="5"/>
  <c r="O12345" i="5"/>
  <c r="P12297" i="5"/>
  <c r="O12332" i="5"/>
  <c r="P12284" i="5"/>
  <c r="O12344" i="5"/>
  <c r="P12296" i="5"/>
  <c r="O12338" i="5"/>
  <c r="P12290" i="5"/>
  <c r="O12330" i="5"/>
  <c r="P12282" i="5"/>
  <c r="O12307" i="5"/>
  <c r="P12259" i="5"/>
  <c r="O12312" i="5"/>
  <c r="P12264" i="5"/>
  <c r="O12315" i="5"/>
  <c r="P12267" i="5"/>
  <c r="O12333" i="5"/>
  <c r="P12285" i="5"/>
  <c r="O12387" i="5"/>
  <c r="P12339" i="5"/>
  <c r="O12306" i="5"/>
  <c r="P12258" i="5"/>
  <c r="O12317" i="5"/>
  <c r="P12269" i="5"/>
  <c r="O12336" i="5"/>
  <c r="P12288" i="5"/>
  <c r="O12308" i="5"/>
  <c r="P12260" i="5"/>
  <c r="O12319" i="5"/>
  <c r="P12271" i="5"/>
  <c r="O12301" i="5"/>
  <c r="P12253" i="5"/>
  <c r="O12376" i="5"/>
  <c r="P12328" i="5"/>
  <c r="O12310" i="5"/>
  <c r="P12262" i="5"/>
  <c r="O12326" i="5"/>
  <c r="P12278" i="5"/>
  <c r="O12347" i="5"/>
  <c r="P12299" i="5"/>
  <c r="O12304" i="5"/>
  <c r="P12256" i="5"/>
  <c r="O12335" i="5"/>
  <c r="P12287" i="5"/>
  <c r="O12324" i="5"/>
  <c r="P12276" i="5"/>
  <c r="O12362" i="5"/>
  <c r="P12314" i="5"/>
  <c r="O12309" i="5"/>
  <c r="P12261" i="5"/>
  <c r="O12322" i="5"/>
  <c r="P12274" i="5"/>
  <c r="O12313" i="5"/>
  <c r="P12265" i="5"/>
  <c r="O12346" i="5"/>
  <c r="P12298" i="5"/>
  <c r="O12305" i="5"/>
  <c r="P12257" i="5"/>
  <c r="O12292" i="5"/>
  <c r="P12244" i="5"/>
  <c r="O12294" i="5"/>
  <c r="P12246" i="5"/>
  <c r="O12318" i="5"/>
  <c r="P12270" i="5"/>
  <c r="O12323" i="5"/>
  <c r="P12275" i="5"/>
  <c r="O12293" i="5"/>
  <c r="P12245" i="5"/>
  <c r="O12373" i="5"/>
  <c r="P12325" i="5"/>
  <c r="O12343" i="5"/>
  <c r="P12295" i="5"/>
  <c r="O12327" i="5"/>
  <c r="P12279" i="5"/>
  <c r="O12329" i="5"/>
  <c r="P12281" i="5"/>
  <c r="O12302" i="5"/>
  <c r="P12254" i="5"/>
  <c r="M12183" i="5"/>
  <c r="N12183" i="5"/>
  <c r="Q12183" i="5" s="1"/>
  <c r="F12183" i="5" s="1"/>
  <c r="G12183" i="5" s="1"/>
  <c r="M12166" i="5"/>
  <c r="N12166" i="5"/>
  <c r="Q12166" i="5" s="1"/>
  <c r="F12166" i="5" s="1"/>
  <c r="G12166" i="5" s="1"/>
  <c r="M12193" i="5"/>
  <c r="N12193" i="5"/>
  <c r="Q12193" i="5" s="1"/>
  <c r="F12193" i="5" s="1"/>
  <c r="G12193" i="5" s="1"/>
  <c r="M12161" i="5"/>
  <c r="N12161" i="5"/>
  <c r="Q12161" i="5" s="1"/>
  <c r="F12161" i="5" s="1"/>
  <c r="G12161" i="5" s="1"/>
  <c r="M12192" i="5"/>
  <c r="N12192" i="5"/>
  <c r="Q12192" i="5" s="1"/>
  <c r="F12192" i="5" s="1"/>
  <c r="G12192" i="5" s="1"/>
  <c r="M12174" i="5"/>
  <c r="N12174" i="5"/>
  <c r="Q12174" i="5" s="1"/>
  <c r="F12174" i="5" s="1"/>
  <c r="G12174" i="5" s="1"/>
  <c r="M12173" i="5"/>
  <c r="N12173" i="5"/>
  <c r="Q12173" i="5" s="1"/>
  <c r="F12173" i="5" s="1"/>
  <c r="G12173" i="5" s="1"/>
  <c r="M12154" i="5"/>
  <c r="N12154" i="5"/>
  <c r="Q12154" i="5" s="1"/>
  <c r="F12154" i="5" s="1"/>
  <c r="G12154" i="5" s="1"/>
  <c r="M12186" i="5"/>
  <c r="N12186" i="5"/>
  <c r="Q12186" i="5" s="1"/>
  <c r="F12186" i="5" s="1"/>
  <c r="G12186" i="5" s="1"/>
  <c r="M12169" i="5"/>
  <c r="N12169" i="5"/>
  <c r="Q12169" i="5" s="1"/>
  <c r="F12169" i="5" s="1"/>
  <c r="G12169" i="5" s="1"/>
  <c r="M12153" i="5"/>
  <c r="N12153" i="5"/>
  <c r="Q12153" i="5" s="1"/>
  <c r="F12153" i="5" s="1"/>
  <c r="G12153" i="5" s="1"/>
  <c r="M12177" i="5"/>
  <c r="N12177" i="5"/>
  <c r="Q12177" i="5" s="1"/>
  <c r="F12177" i="5" s="1"/>
  <c r="G12177" i="5" s="1"/>
  <c r="M12160" i="5"/>
  <c r="N12160" i="5"/>
  <c r="Q12160" i="5" s="1"/>
  <c r="F12160" i="5" s="1"/>
  <c r="G12160" i="5" s="1"/>
  <c r="M12182" i="5"/>
  <c r="N12182" i="5"/>
  <c r="Q12182" i="5" s="1"/>
  <c r="F12182" i="5" s="1"/>
  <c r="G12182" i="5" s="1"/>
  <c r="M12158" i="5"/>
  <c r="N12158" i="5"/>
  <c r="Q12158" i="5" s="1"/>
  <c r="F12158" i="5" s="1"/>
  <c r="G12158" i="5" s="1"/>
  <c r="M12148" i="5"/>
  <c r="N12148" i="5"/>
  <c r="Q12148" i="5" s="1"/>
  <c r="F12148" i="5" s="1"/>
  <c r="G12148" i="5" s="1"/>
  <c r="M12219" i="5"/>
  <c r="N12219" i="5"/>
  <c r="Q12219" i="5" s="1"/>
  <c r="F12219" i="5" s="1"/>
  <c r="G12219" i="5" s="1"/>
  <c r="M12159" i="5"/>
  <c r="N12159" i="5"/>
  <c r="Q12159" i="5" s="1"/>
  <c r="F12159" i="5" s="1"/>
  <c r="G12159" i="5" s="1"/>
  <c r="M12150" i="5"/>
  <c r="N12150" i="5"/>
  <c r="Q12150" i="5" s="1"/>
  <c r="F12150" i="5" s="1"/>
  <c r="G12150" i="5" s="1"/>
  <c r="M12170" i="5"/>
  <c r="N12170" i="5"/>
  <c r="Q12170" i="5" s="1"/>
  <c r="F12170" i="5" s="1"/>
  <c r="G12170" i="5" s="1"/>
  <c r="M12172" i="5"/>
  <c r="N12172" i="5"/>
  <c r="Q12172" i="5" s="1"/>
  <c r="F12172" i="5" s="1"/>
  <c r="G12172" i="5" s="1"/>
  <c r="M12180" i="5"/>
  <c r="N12180" i="5"/>
  <c r="Q12180" i="5" s="1"/>
  <c r="F12180" i="5" s="1"/>
  <c r="G12180" i="5" s="1"/>
  <c r="M12151" i="5"/>
  <c r="N12151" i="5"/>
  <c r="Q12151" i="5" s="1"/>
  <c r="F12151" i="5" s="1"/>
  <c r="G12151" i="5" s="1"/>
  <c r="M12152" i="5"/>
  <c r="N12152" i="5"/>
  <c r="Q12152" i="5" s="1"/>
  <c r="F12152" i="5" s="1"/>
  <c r="G12152" i="5" s="1"/>
  <c r="M12195" i="5"/>
  <c r="N12195" i="5"/>
  <c r="Q12195" i="5" s="1"/>
  <c r="F12195" i="5" s="1"/>
  <c r="G12195" i="5" s="1"/>
  <c r="M12164" i="5"/>
  <c r="N12164" i="5"/>
  <c r="Q12164" i="5" s="1"/>
  <c r="F12164" i="5" s="1"/>
  <c r="G12164" i="5" s="1"/>
  <c r="M12176" i="5"/>
  <c r="N12176" i="5"/>
  <c r="Q12176" i="5" s="1"/>
  <c r="F12176" i="5" s="1"/>
  <c r="G12176" i="5" s="1"/>
  <c r="M12179" i="5"/>
  <c r="N12179" i="5"/>
  <c r="Q12179" i="5" s="1"/>
  <c r="F12179" i="5" s="1"/>
  <c r="G12179" i="5" s="1"/>
  <c r="M12165" i="5"/>
  <c r="N12165" i="5"/>
  <c r="Q12165" i="5" s="1"/>
  <c r="F12165" i="5" s="1"/>
  <c r="G12165" i="5" s="1"/>
  <c r="M12175" i="5"/>
  <c r="N12175" i="5"/>
  <c r="Q12175" i="5" s="1"/>
  <c r="F12175" i="5" s="1"/>
  <c r="G12175" i="5" s="1"/>
  <c r="M12181" i="5"/>
  <c r="N12181" i="5"/>
  <c r="Q12181" i="5" s="1"/>
  <c r="F12181" i="5" s="1"/>
  <c r="G12181" i="5" s="1"/>
  <c r="M12187" i="5"/>
  <c r="N12187" i="5"/>
  <c r="Q12187" i="5" s="1"/>
  <c r="F12187" i="5" s="1"/>
  <c r="G12187" i="5" s="1"/>
  <c r="M12168" i="5"/>
  <c r="N12168" i="5"/>
  <c r="Q12168" i="5" s="1"/>
  <c r="F12168" i="5" s="1"/>
  <c r="G12168" i="5" s="1"/>
  <c r="M12149" i="5"/>
  <c r="N12149" i="5"/>
  <c r="Q12149" i="5" s="1"/>
  <c r="F12149" i="5" s="1"/>
  <c r="G12149" i="5" s="1"/>
  <c r="M12203" i="5"/>
  <c r="N12203" i="5"/>
  <c r="Q12203" i="5" s="1"/>
  <c r="F12203" i="5" s="1"/>
  <c r="G12203" i="5" s="1"/>
  <c r="M12189" i="5"/>
  <c r="N12189" i="5"/>
  <c r="Q12189" i="5" s="1"/>
  <c r="F12189" i="5" s="1"/>
  <c r="G12189" i="5" s="1"/>
  <c r="M12185" i="5"/>
  <c r="N12185" i="5"/>
  <c r="Q12185" i="5" s="1"/>
  <c r="F12185" i="5" s="1"/>
  <c r="G12185" i="5" s="1"/>
  <c r="M12178" i="5"/>
  <c r="N12178" i="5"/>
  <c r="Q12178" i="5" s="1"/>
  <c r="F12178" i="5" s="1"/>
  <c r="G12178" i="5" s="1"/>
  <c r="M12156" i="5"/>
  <c r="N12156" i="5"/>
  <c r="Q12156" i="5" s="1"/>
  <c r="F12156" i="5" s="1"/>
  <c r="G12156" i="5" s="1"/>
  <c r="M12191" i="5"/>
  <c r="N12191" i="5"/>
  <c r="Q12191" i="5" s="1"/>
  <c r="F12191" i="5" s="1"/>
  <c r="G12191" i="5" s="1"/>
  <c r="M12190" i="5"/>
  <c r="N12190" i="5"/>
  <c r="Q12190" i="5" s="1"/>
  <c r="F12190" i="5" s="1"/>
  <c r="G12190" i="5" s="1"/>
  <c r="M12157" i="5"/>
  <c r="N12157" i="5"/>
  <c r="Q12157" i="5" s="1"/>
  <c r="F12157" i="5" s="1"/>
  <c r="G12157" i="5" s="1"/>
  <c r="M12163" i="5"/>
  <c r="N12163" i="5"/>
  <c r="Q12163" i="5" s="1"/>
  <c r="F12163" i="5" s="1"/>
  <c r="G12163" i="5" s="1"/>
  <c r="M12162" i="5"/>
  <c r="N12162" i="5"/>
  <c r="Q12162" i="5" s="1"/>
  <c r="F12162" i="5" s="1"/>
  <c r="G12162" i="5" s="1"/>
  <c r="M12167" i="5"/>
  <c r="N12167" i="5"/>
  <c r="Q12167" i="5" s="1"/>
  <c r="F12167" i="5" s="1"/>
  <c r="G12167" i="5" s="1"/>
  <c r="M12188" i="5"/>
  <c r="N12188" i="5"/>
  <c r="Q12188" i="5" s="1"/>
  <c r="F12188" i="5" s="1"/>
  <c r="G12188" i="5" s="1"/>
  <c r="M12184" i="5"/>
  <c r="N12184" i="5"/>
  <c r="Q12184" i="5" s="1"/>
  <c r="F12184" i="5" s="1"/>
  <c r="G12184" i="5" s="1"/>
  <c r="M12194" i="5"/>
  <c r="N12194" i="5"/>
  <c r="Q12194" i="5" s="1"/>
  <c r="F12194" i="5" s="1"/>
  <c r="G12194" i="5" s="1"/>
  <c r="A12231" i="5"/>
  <c r="B12183" i="5"/>
  <c r="A12214" i="5"/>
  <c r="B12166" i="5"/>
  <c r="A12241" i="5"/>
  <c r="B12193" i="5"/>
  <c r="A12209" i="5"/>
  <c r="B12161" i="5"/>
  <c r="A12240" i="5"/>
  <c r="B12192" i="5"/>
  <c r="A12222" i="5"/>
  <c r="B12174" i="5"/>
  <c r="A12267" i="5"/>
  <c r="B12219" i="5"/>
  <c r="A12207" i="5"/>
  <c r="B12159" i="5"/>
  <c r="A12198" i="5"/>
  <c r="B12150" i="5"/>
  <c r="A12218" i="5"/>
  <c r="B12170" i="5"/>
  <c r="A12220" i="5"/>
  <c r="B12172" i="5"/>
  <c r="A12228" i="5"/>
  <c r="B12180" i="5"/>
  <c r="A12197" i="5"/>
  <c r="B12149" i="5"/>
  <c r="A12251" i="5"/>
  <c r="B12203" i="5"/>
  <c r="A12237" i="5"/>
  <c r="B12189" i="5"/>
  <c r="A12233" i="5"/>
  <c r="B12185" i="5"/>
  <c r="A12226" i="5"/>
  <c r="B12178" i="5"/>
  <c r="A12204" i="5"/>
  <c r="B12156" i="5"/>
  <c r="A12239" i="5"/>
  <c r="B12191" i="5"/>
  <c r="A12221" i="5"/>
  <c r="B12173" i="5"/>
  <c r="A12202" i="5"/>
  <c r="B12154" i="5"/>
  <c r="A12234" i="5"/>
  <c r="B12186" i="5"/>
  <c r="A12217" i="5"/>
  <c r="B12169" i="5"/>
  <c r="A12201" i="5"/>
  <c r="B12153" i="5"/>
  <c r="A12225" i="5"/>
  <c r="B12177" i="5"/>
  <c r="A12208" i="5"/>
  <c r="B12160" i="5"/>
  <c r="A12243" i="5"/>
  <c r="B12195" i="5"/>
  <c r="A12224" i="5"/>
  <c r="B12176" i="5"/>
  <c r="A12213" i="5"/>
  <c r="B12165" i="5"/>
  <c r="A12223" i="5"/>
  <c r="B12175" i="5"/>
  <c r="A12229" i="5"/>
  <c r="B12181" i="5"/>
  <c r="A12205" i="5"/>
  <c r="B12157" i="5"/>
  <c r="A12211" i="5"/>
  <c r="B12163" i="5"/>
  <c r="A12210" i="5"/>
  <c r="B12162" i="5"/>
  <c r="A12215" i="5"/>
  <c r="B12167" i="5"/>
  <c r="A12236" i="5"/>
  <c r="B12188" i="5"/>
  <c r="A12232" i="5"/>
  <c r="B12184" i="5"/>
  <c r="A12242" i="5"/>
  <c r="B12194" i="5"/>
  <c r="A12196" i="5"/>
  <c r="B12148" i="5"/>
  <c r="A12212" i="5"/>
  <c r="B12164" i="5"/>
  <c r="A12227" i="5"/>
  <c r="B12179" i="5"/>
  <c r="A12199" i="5"/>
  <c r="B12151" i="5"/>
  <c r="A12235" i="5"/>
  <c r="B12187" i="5"/>
  <c r="A12230" i="5"/>
  <c r="B12182" i="5"/>
  <c r="A12238" i="5"/>
  <c r="B12190" i="5"/>
  <c r="A12200" i="5"/>
  <c r="B12152" i="5"/>
  <c r="A12216" i="5"/>
  <c r="B12168" i="5"/>
  <c r="A12206" i="5"/>
  <c r="B12158" i="5"/>
  <c r="O12371" i="5" l="1"/>
  <c r="P12323" i="5"/>
  <c r="O12370" i="5"/>
  <c r="P12322" i="5"/>
  <c r="O12374" i="5"/>
  <c r="P12326" i="5"/>
  <c r="O12365" i="5"/>
  <c r="P12317" i="5"/>
  <c r="O12378" i="5"/>
  <c r="P12330" i="5"/>
  <c r="O12368" i="5"/>
  <c r="P12320" i="5"/>
  <c r="O12350" i="5"/>
  <c r="P12302" i="5"/>
  <c r="O12358" i="5"/>
  <c r="P12310" i="5"/>
  <c r="O12351" i="5"/>
  <c r="P12303" i="5"/>
  <c r="O12342" i="5"/>
  <c r="P12294" i="5"/>
  <c r="O12424" i="5"/>
  <c r="P12376" i="5"/>
  <c r="O12379" i="5"/>
  <c r="P12331" i="5"/>
  <c r="O12391" i="5"/>
  <c r="P12343" i="5"/>
  <c r="O12353" i="5"/>
  <c r="P12305" i="5"/>
  <c r="O12383" i="5"/>
  <c r="P12335" i="5"/>
  <c r="O12367" i="5"/>
  <c r="P12319" i="5"/>
  <c r="O12363" i="5"/>
  <c r="P12315" i="5"/>
  <c r="O12393" i="5"/>
  <c r="P12345" i="5"/>
  <c r="O12412" i="5"/>
  <c r="P12364" i="5"/>
  <c r="O12421" i="5"/>
  <c r="P12373" i="5"/>
  <c r="O12394" i="5"/>
  <c r="P12346" i="5"/>
  <c r="O12352" i="5"/>
  <c r="P12304" i="5"/>
  <c r="O12356" i="5"/>
  <c r="P12308" i="5"/>
  <c r="O12360" i="5"/>
  <c r="P12312" i="5"/>
  <c r="O12385" i="5"/>
  <c r="P12337" i="5"/>
  <c r="O12382" i="5"/>
  <c r="P12334" i="5"/>
  <c r="O12366" i="5"/>
  <c r="P12318" i="5"/>
  <c r="O12386" i="5"/>
  <c r="P12338" i="5"/>
  <c r="O12357" i="5"/>
  <c r="P12309" i="5"/>
  <c r="O12354" i="5"/>
  <c r="P12306" i="5"/>
  <c r="O12377" i="5"/>
  <c r="P12329" i="5"/>
  <c r="O12410" i="5"/>
  <c r="P12362" i="5"/>
  <c r="O12435" i="5"/>
  <c r="P12387" i="5"/>
  <c r="O12392" i="5"/>
  <c r="P12344" i="5"/>
  <c r="O12375" i="5"/>
  <c r="P12327" i="5"/>
  <c r="O12340" i="5"/>
  <c r="P12292" i="5"/>
  <c r="O12372" i="5"/>
  <c r="P12324" i="5"/>
  <c r="O12349" i="5"/>
  <c r="P12301" i="5"/>
  <c r="O12381" i="5"/>
  <c r="P12333" i="5"/>
  <c r="O12380" i="5"/>
  <c r="P12332" i="5"/>
  <c r="O12369" i="5"/>
  <c r="P12321" i="5"/>
  <c r="O12341" i="5"/>
  <c r="P12293" i="5"/>
  <c r="O12361" i="5"/>
  <c r="P12313" i="5"/>
  <c r="O12395" i="5"/>
  <c r="P12347" i="5"/>
  <c r="O12384" i="5"/>
  <c r="P12336" i="5"/>
  <c r="O12355" i="5"/>
  <c r="P12307" i="5"/>
  <c r="O12396" i="5"/>
  <c r="P12348" i="5"/>
  <c r="O12407" i="5"/>
  <c r="P12359" i="5"/>
  <c r="M12235" i="5"/>
  <c r="N12235" i="5"/>
  <c r="Q12235" i="5" s="1"/>
  <c r="F12235" i="5" s="1"/>
  <c r="G12235" i="5" s="1"/>
  <c r="M12234" i="5"/>
  <c r="N12234" i="5"/>
  <c r="Q12234" i="5" s="1"/>
  <c r="F12234" i="5" s="1"/>
  <c r="G12234" i="5" s="1"/>
  <c r="M12231" i="5"/>
  <c r="N12231" i="5"/>
  <c r="Q12231" i="5" s="1"/>
  <c r="F12231" i="5" s="1"/>
  <c r="G12231" i="5" s="1"/>
  <c r="M12199" i="5"/>
  <c r="N12199" i="5"/>
  <c r="Q12199" i="5" s="1"/>
  <c r="F12199" i="5" s="1"/>
  <c r="G12199" i="5" s="1"/>
  <c r="M12215" i="5"/>
  <c r="N12215" i="5"/>
  <c r="Q12215" i="5" s="1"/>
  <c r="F12215" i="5" s="1"/>
  <c r="G12215" i="5" s="1"/>
  <c r="M12224" i="5"/>
  <c r="N12224" i="5"/>
  <c r="Q12224" i="5" s="1"/>
  <c r="F12224" i="5" s="1"/>
  <c r="G12224" i="5" s="1"/>
  <c r="M12202" i="5"/>
  <c r="N12202" i="5"/>
  <c r="Q12202" i="5" s="1"/>
  <c r="F12202" i="5" s="1"/>
  <c r="G12202" i="5" s="1"/>
  <c r="M12251" i="5"/>
  <c r="N12251" i="5"/>
  <c r="Q12251" i="5" s="1"/>
  <c r="F12251" i="5" s="1"/>
  <c r="G12251" i="5" s="1"/>
  <c r="M12267" i="5"/>
  <c r="N12267" i="5"/>
  <c r="Q12267" i="5" s="1"/>
  <c r="F12267" i="5" s="1"/>
  <c r="G12267" i="5" s="1"/>
  <c r="M12236" i="5"/>
  <c r="N12236" i="5"/>
  <c r="Q12236" i="5" s="1"/>
  <c r="F12236" i="5" s="1"/>
  <c r="G12236" i="5" s="1"/>
  <c r="M12213" i="5"/>
  <c r="N12213" i="5"/>
  <c r="Q12213" i="5" s="1"/>
  <c r="F12213" i="5" s="1"/>
  <c r="G12213" i="5" s="1"/>
  <c r="M12207" i="5"/>
  <c r="N12207" i="5"/>
  <c r="Q12207" i="5" s="1"/>
  <c r="F12207" i="5" s="1"/>
  <c r="G12207" i="5" s="1"/>
  <c r="M12206" i="5"/>
  <c r="N12206" i="5"/>
  <c r="Q12206" i="5" s="1"/>
  <c r="F12206" i="5" s="1"/>
  <c r="G12206" i="5" s="1"/>
  <c r="M12227" i="5"/>
  <c r="N12227" i="5"/>
  <c r="Q12227" i="5" s="1"/>
  <c r="F12227" i="5" s="1"/>
  <c r="G12227" i="5" s="1"/>
  <c r="M12210" i="5"/>
  <c r="N12210" i="5"/>
  <c r="Q12210" i="5" s="1"/>
  <c r="F12210" i="5" s="1"/>
  <c r="G12210" i="5" s="1"/>
  <c r="M12243" i="5"/>
  <c r="N12243" i="5"/>
  <c r="Q12243" i="5" s="1"/>
  <c r="F12243" i="5" s="1"/>
  <c r="G12243" i="5" s="1"/>
  <c r="M12221" i="5"/>
  <c r="N12221" i="5"/>
  <c r="Q12221" i="5" s="1"/>
  <c r="F12221" i="5" s="1"/>
  <c r="G12221" i="5" s="1"/>
  <c r="M12197" i="5"/>
  <c r="N12197" i="5"/>
  <c r="Q12197" i="5" s="1"/>
  <c r="F12197" i="5" s="1"/>
  <c r="G12197" i="5" s="1"/>
  <c r="M12222" i="5"/>
  <c r="N12222" i="5"/>
  <c r="Q12222" i="5" s="1"/>
  <c r="F12222" i="5" s="1"/>
  <c r="G12222" i="5" s="1"/>
  <c r="M12216" i="5"/>
  <c r="N12216" i="5"/>
  <c r="Q12216" i="5" s="1"/>
  <c r="F12216" i="5" s="1"/>
  <c r="G12216" i="5" s="1"/>
  <c r="M12212" i="5"/>
  <c r="N12212" i="5"/>
  <c r="Q12212" i="5" s="1"/>
  <c r="F12212" i="5" s="1"/>
  <c r="G12212" i="5" s="1"/>
  <c r="M12211" i="5"/>
  <c r="N12211" i="5"/>
  <c r="Q12211" i="5" s="1"/>
  <c r="F12211" i="5" s="1"/>
  <c r="G12211" i="5" s="1"/>
  <c r="M12208" i="5"/>
  <c r="N12208" i="5"/>
  <c r="Q12208" i="5" s="1"/>
  <c r="F12208" i="5" s="1"/>
  <c r="G12208" i="5" s="1"/>
  <c r="M12239" i="5"/>
  <c r="N12239" i="5"/>
  <c r="Q12239" i="5" s="1"/>
  <c r="F12239" i="5" s="1"/>
  <c r="G12239" i="5" s="1"/>
  <c r="M12228" i="5"/>
  <c r="N12228" i="5"/>
  <c r="Q12228" i="5" s="1"/>
  <c r="F12228" i="5" s="1"/>
  <c r="G12228" i="5" s="1"/>
  <c r="M12240" i="5"/>
  <c r="N12240" i="5"/>
  <c r="Q12240" i="5" s="1"/>
  <c r="F12240" i="5" s="1"/>
  <c r="G12240" i="5" s="1"/>
  <c r="M12200" i="5"/>
  <c r="N12200" i="5"/>
  <c r="Q12200" i="5" s="1"/>
  <c r="F12200" i="5" s="1"/>
  <c r="G12200" i="5" s="1"/>
  <c r="M12196" i="5"/>
  <c r="N12196" i="5"/>
  <c r="Q12196" i="5" s="1"/>
  <c r="F12196" i="5" s="1"/>
  <c r="G12196" i="5" s="1"/>
  <c r="M12205" i="5"/>
  <c r="N12205" i="5"/>
  <c r="Q12205" i="5" s="1"/>
  <c r="F12205" i="5" s="1"/>
  <c r="G12205" i="5" s="1"/>
  <c r="M12225" i="5"/>
  <c r="N12225" i="5"/>
  <c r="Q12225" i="5" s="1"/>
  <c r="F12225" i="5" s="1"/>
  <c r="G12225" i="5" s="1"/>
  <c r="M12204" i="5"/>
  <c r="N12204" i="5"/>
  <c r="Q12204" i="5" s="1"/>
  <c r="F12204" i="5" s="1"/>
  <c r="G12204" i="5" s="1"/>
  <c r="M12220" i="5"/>
  <c r="N12220" i="5"/>
  <c r="Q12220" i="5" s="1"/>
  <c r="F12220" i="5" s="1"/>
  <c r="G12220" i="5" s="1"/>
  <c r="M12209" i="5"/>
  <c r="N12209" i="5"/>
  <c r="Q12209" i="5" s="1"/>
  <c r="F12209" i="5" s="1"/>
  <c r="G12209" i="5" s="1"/>
  <c r="M12238" i="5"/>
  <c r="N12238" i="5"/>
  <c r="Q12238" i="5" s="1"/>
  <c r="F12238" i="5" s="1"/>
  <c r="G12238" i="5" s="1"/>
  <c r="M12242" i="5"/>
  <c r="N12242" i="5"/>
  <c r="Q12242" i="5" s="1"/>
  <c r="F12242" i="5" s="1"/>
  <c r="G12242" i="5" s="1"/>
  <c r="M12229" i="5"/>
  <c r="N12229" i="5"/>
  <c r="Q12229" i="5" s="1"/>
  <c r="F12229" i="5" s="1"/>
  <c r="G12229" i="5" s="1"/>
  <c r="M12201" i="5"/>
  <c r="N12201" i="5"/>
  <c r="Q12201" i="5" s="1"/>
  <c r="F12201" i="5" s="1"/>
  <c r="G12201" i="5" s="1"/>
  <c r="M12226" i="5"/>
  <c r="N12226" i="5"/>
  <c r="Q12226" i="5" s="1"/>
  <c r="F12226" i="5" s="1"/>
  <c r="G12226" i="5" s="1"/>
  <c r="M12218" i="5"/>
  <c r="N12218" i="5"/>
  <c r="Q12218" i="5" s="1"/>
  <c r="F12218" i="5" s="1"/>
  <c r="G12218" i="5" s="1"/>
  <c r="M12241" i="5"/>
  <c r="N12241" i="5"/>
  <c r="Q12241" i="5" s="1"/>
  <c r="F12241" i="5" s="1"/>
  <c r="G12241" i="5" s="1"/>
  <c r="M12237" i="5"/>
  <c r="N12237" i="5"/>
  <c r="Q12237" i="5" s="1"/>
  <c r="F12237" i="5" s="1"/>
  <c r="G12237" i="5" s="1"/>
  <c r="M12230" i="5"/>
  <c r="N12230" i="5"/>
  <c r="Q12230" i="5" s="1"/>
  <c r="F12230" i="5" s="1"/>
  <c r="G12230" i="5" s="1"/>
  <c r="M12232" i="5"/>
  <c r="N12232" i="5"/>
  <c r="Q12232" i="5" s="1"/>
  <c r="F12232" i="5" s="1"/>
  <c r="G12232" i="5" s="1"/>
  <c r="M12223" i="5"/>
  <c r="N12223" i="5"/>
  <c r="Q12223" i="5" s="1"/>
  <c r="F12223" i="5" s="1"/>
  <c r="G12223" i="5" s="1"/>
  <c r="M12217" i="5"/>
  <c r="N12217" i="5"/>
  <c r="Q12217" i="5" s="1"/>
  <c r="F12217" i="5" s="1"/>
  <c r="G12217" i="5" s="1"/>
  <c r="M12233" i="5"/>
  <c r="N12233" i="5"/>
  <c r="Q12233" i="5" s="1"/>
  <c r="F12233" i="5" s="1"/>
  <c r="G12233" i="5" s="1"/>
  <c r="M12198" i="5"/>
  <c r="N12198" i="5"/>
  <c r="Q12198" i="5" s="1"/>
  <c r="F12198" i="5" s="1"/>
  <c r="G12198" i="5" s="1"/>
  <c r="M12214" i="5"/>
  <c r="N12214" i="5"/>
  <c r="Q12214" i="5" s="1"/>
  <c r="F12214" i="5" s="1"/>
  <c r="G12214" i="5" s="1"/>
  <c r="A12247" i="5"/>
  <c r="B12199" i="5"/>
  <c r="A12263" i="5"/>
  <c r="B12215" i="5"/>
  <c r="A12272" i="5"/>
  <c r="B12224" i="5"/>
  <c r="A12250" i="5"/>
  <c r="B12202" i="5"/>
  <c r="A12299" i="5"/>
  <c r="B12251" i="5"/>
  <c r="A12315" i="5"/>
  <c r="B12267" i="5"/>
  <c r="A12264" i="5"/>
  <c r="B12216" i="5"/>
  <c r="A12260" i="5"/>
  <c r="B12212" i="5"/>
  <c r="A12259" i="5"/>
  <c r="B12211" i="5"/>
  <c r="A12256" i="5"/>
  <c r="B12208" i="5"/>
  <c r="A12287" i="5"/>
  <c r="B12239" i="5"/>
  <c r="A12276" i="5"/>
  <c r="B12228" i="5"/>
  <c r="A12288" i="5"/>
  <c r="B12240" i="5"/>
  <c r="A12248" i="5"/>
  <c r="B12200" i="5"/>
  <c r="A12273" i="5"/>
  <c r="B12225" i="5"/>
  <c r="A12286" i="5"/>
  <c r="B12238" i="5"/>
  <c r="A12290" i="5"/>
  <c r="B12242" i="5"/>
  <c r="A12277" i="5"/>
  <c r="B12229" i="5"/>
  <c r="A12249" i="5"/>
  <c r="B12201" i="5"/>
  <c r="A12274" i="5"/>
  <c r="B12226" i="5"/>
  <c r="A12266" i="5"/>
  <c r="B12218" i="5"/>
  <c r="A12289" i="5"/>
  <c r="B12241" i="5"/>
  <c r="A12254" i="5"/>
  <c r="B12206" i="5"/>
  <c r="A12275" i="5"/>
  <c r="B12227" i="5"/>
  <c r="A12258" i="5"/>
  <c r="B12210" i="5"/>
  <c r="A12291" i="5"/>
  <c r="B12243" i="5"/>
  <c r="A12269" i="5"/>
  <c r="B12221" i="5"/>
  <c r="A12245" i="5"/>
  <c r="B12197" i="5"/>
  <c r="A12270" i="5"/>
  <c r="B12222" i="5"/>
  <c r="A12253" i="5"/>
  <c r="B12205" i="5"/>
  <c r="A12252" i="5"/>
  <c r="B12204" i="5"/>
  <c r="A12268" i="5"/>
  <c r="B12220" i="5"/>
  <c r="A12257" i="5"/>
  <c r="B12209" i="5"/>
  <c r="A12278" i="5"/>
  <c r="B12230" i="5"/>
  <c r="A12280" i="5"/>
  <c r="B12232" i="5"/>
  <c r="A12271" i="5"/>
  <c r="B12223" i="5"/>
  <c r="A12265" i="5"/>
  <c r="B12217" i="5"/>
  <c r="A12281" i="5"/>
  <c r="B12233" i="5"/>
  <c r="A12246" i="5"/>
  <c r="B12198" i="5"/>
  <c r="A12262" i="5"/>
  <c r="B12214" i="5"/>
  <c r="A12244" i="5"/>
  <c r="B12196" i="5"/>
  <c r="A12283" i="5"/>
  <c r="B12235" i="5"/>
  <c r="A12284" i="5"/>
  <c r="B12236" i="5"/>
  <c r="A12261" i="5"/>
  <c r="B12213" i="5"/>
  <c r="A12282" i="5"/>
  <c r="B12234" i="5"/>
  <c r="A12285" i="5"/>
  <c r="B12237" i="5"/>
  <c r="A12255" i="5"/>
  <c r="B12207" i="5"/>
  <c r="A12279" i="5"/>
  <c r="B12231" i="5"/>
  <c r="O12389" i="5" l="1"/>
  <c r="P12341" i="5"/>
  <c r="O12442" i="5"/>
  <c r="P12394" i="5"/>
  <c r="O12440" i="5"/>
  <c r="P12392" i="5"/>
  <c r="O12403" i="5"/>
  <c r="P12355" i="5"/>
  <c r="O12429" i="5"/>
  <c r="P12381" i="5"/>
  <c r="O12458" i="5"/>
  <c r="P12410" i="5"/>
  <c r="O12433" i="5"/>
  <c r="P12385" i="5"/>
  <c r="O12441" i="5"/>
  <c r="P12393" i="5"/>
  <c r="O12472" i="5"/>
  <c r="P12424" i="5"/>
  <c r="O12413" i="5"/>
  <c r="P12365" i="5"/>
  <c r="O12434" i="5"/>
  <c r="P12386" i="5"/>
  <c r="O12469" i="5"/>
  <c r="P12421" i="5"/>
  <c r="O12444" i="5"/>
  <c r="P12396" i="5"/>
  <c r="O12483" i="5"/>
  <c r="P12435" i="5"/>
  <c r="O12460" i="5"/>
  <c r="P12412" i="5"/>
  <c r="O12427" i="5"/>
  <c r="P12379" i="5"/>
  <c r="O12432" i="5"/>
  <c r="P12384" i="5"/>
  <c r="O12397" i="5"/>
  <c r="P12349" i="5"/>
  <c r="O12425" i="5"/>
  <c r="P12377" i="5"/>
  <c r="O12408" i="5"/>
  <c r="P12360" i="5"/>
  <c r="O12411" i="5"/>
  <c r="P12363" i="5"/>
  <c r="O12390" i="5"/>
  <c r="P12342" i="5"/>
  <c r="O12422" i="5"/>
  <c r="P12374" i="5"/>
  <c r="O12455" i="5"/>
  <c r="P12407" i="5"/>
  <c r="O12416" i="5"/>
  <c r="P12368" i="5"/>
  <c r="O12443" i="5"/>
  <c r="P12395" i="5"/>
  <c r="O12420" i="5"/>
  <c r="P12372" i="5"/>
  <c r="O12402" i="5"/>
  <c r="P12354" i="5"/>
  <c r="O12404" i="5"/>
  <c r="P12356" i="5"/>
  <c r="O12415" i="5"/>
  <c r="P12367" i="5"/>
  <c r="O12399" i="5"/>
  <c r="P12351" i="5"/>
  <c r="O12418" i="5"/>
  <c r="P12370" i="5"/>
  <c r="O12423" i="5"/>
  <c r="P12375" i="5"/>
  <c r="O12398" i="5"/>
  <c r="P12350" i="5"/>
  <c r="O12414" i="5"/>
  <c r="P12366" i="5"/>
  <c r="O12401" i="5"/>
  <c r="P12353" i="5"/>
  <c r="O12417" i="5"/>
  <c r="P12369" i="5"/>
  <c r="O12439" i="5"/>
  <c r="P12391" i="5"/>
  <c r="O12428" i="5"/>
  <c r="P12380" i="5"/>
  <c r="O12430" i="5"/>
  <c r="P12382" i="5"/>
  <c r="O12426" i="5"/>
  <c r="P12378" i="5"/>
  <c r="O12409" i="5"/>
  <c r="P12361" i="5"/>
  <c r="O12388" i="5"/>
  <c r="P12340" i="5"/>
  <c r="O12405" i="5"/>
  <c r="P12357" i="5"/>
  <c r="O12400" i="5"/>
  <c r="P12352" i="5"/>
  <c r="O12431" i="5"/>
  <c r="P12383" i="5"/>
  <c r="O12406" i="5"/>
  <c r="P12358" i="5"/>
  <c r="O12419" i="5"/>
  <c r="P12371" i="5"/>
  <c r="M12283" i="5"/>
  <c r="N12283" i="5"/>
  <c r="Q12283" i="5" s="1"/>
  <c r="F12283" i="5" s="1"/>
  <c r="G12283" i="5" s="1"/>
  <c r="M12280" i="5"/>
  <c r="N12280" i="5"/>
  <c r="Q12280" i="5" s="1"/>
  <c r="F12280" i="5" s="1"/>
  <c r="G12280" i="5" s="1"/>
  <c r="M12245" i="5"/>
  <c r="N12245" i="5"/>
  <c r="Q12245" i="5" s="1"/>
  <c r="F12245" i="5" s="1"/>
  <c r="G12245" i="5" s="1"/>
  <c r="M12266" i="5"/>
  <c r="N12266" i="5"/>
  <c r="Q12266" i="5" s="1"/>
  <c r="F12266" i="5" s="1"/>
  <c r="G12266" i="5" s="1"/>
  <c r="M12248" i="5"/>
  <c r="N12248" i="5"/>
  <c r="Q12248" i="5" s="1"/>
  <c r="F12248" i="5" s="1"/>
  <c r="G12248" i="5" s="1"/>
  <c r="M12264" i="5"/>
  <c r="N12264" i="5"/>
  <c r="Q12264" i="5" s="1"/>
  <c r="F12264" i="5" s="1"/>
  <c r="G12264" i="5" s="1"/>
  <c r="M12279" i="5"/>
  <c r="N12279" i="5"/>
  <c r="Q12279" i="5" s="1"/>
  <c r="F12279" i="5" s="1"/>
  <c r="G12279" i="5" s="1"/>
  <c r="M12244" i="5"/>
  <c r="N12244" i="5"/>
  <c r="Q12244" i="5" s="1"/>
  <c r="F12244" i="5" s="1"/>
  <c r="G12244" i="5" s="1"/>
  <c r="M12278" i="5"/>
  <c r="N12278" i="5"/>
  <c r="Q12278" i="5" s="1"/>
  <c r="F12278" i="5" s="1"/>
  <c r="G12278" i="5" s="1"/>
  <c r="M12269" i="5"/>
  <c r="N12269" i="5"/>
  <c r="Q12269" i="5" s="1"/>
  <c r="F12269" i="5" s="1"/>
  <c r="G12269" i="5" s="1"/>
  <c r="M12274" i="5"/>
  <c r="N12274" i="5"/>
  <c r="Q12274" i="5" s="1"/>
  <c r="F12274" i="5" s="1"/>
  <c r="G12274" i="5" s="1"/>
  <c r="M12288" i="5"/>
  <c r="N12288" i="5"/>
  <c r="Q12288" i="5" s="1"/>
  <c r="F12288" i="5" s="1"/>
  <c r="G12288" i="5" s="1"/>
  <c r="M12315" i="5"/>
  <c r="N12315" i="5"/>
  <c r="Q12315" i="5" s="1"/>
  <c r="F12315" i="5" s="1"/>
  <c r="G12315" i="5" s="1"/>
  <c r="M12255" i="5"/>
  <c r="N12255" i="5"/>
  <c r="Q12255" i="5" s="1"/>
  <c r="F12255" i="5" s="1"/>
  <c r="G12255" i="5" s="1"/>
  <c r="M12262" i="5"/>
  <c r="N12262" i="5"/>
  <c r="Q12262" i="5" s="1"/>
  <c r="F12262" i="5" s="1"/>
  <c r="G12262" i="5" s="1"/>
  <c r="M12257" i="5"/>
  <c r="N12257" i="5"/>
  <c r="Q12257" i="5" s="1"/>
  <c r="F12257" i="5" s="1"/>
  <c r="G12257" i="5" s="1"/>
  <c r="M12291" i="5"/>
  <c r="N12291" i="5"/>
  <c r="Q12291" i="5" s="1"/>
  <c r="F12291" i="5" s="1"/>
  <c r="G12291" i="5" s="1"/>
  <c r="M12249" i="5"/>
  <c r="N12249" i="5"/>
  <c r="Q12249" i="5" s="1"/>
  <c r="F12249" i="5" s="1"/>
  <c r="G12249" i="5" s="1"/>
  <c r="M12276" i="5"/>
  <c r="N12276" i="5"/>
  <c r="Q12276" i="5" s="1"/>
  <c r="F12276" i="5" s="1"/>
  <c r="G12276" i="5" s="1"/>
  <c r="M12299" i="5"/>
  <c r="N12299" i="5"/>
  <c r="Q12299" i="5" s="1"/>
  <c r="F12299" i="5" s="1"/>
  <c r="G12299" i="5" s="1"/>
  <c r="M12285" i="5"/>
  <c r="N12285" i="5"/>
  <c r="Q12285" i="5" s="1"/>
  <c r="F12285" i="5" s="1"/>
  <c r="G12285" i="5" s="1"/>
  <c r="M12246" i="5"/>
  <c r="N12246" i="5"/>
  <c r="Q12246" i="5" s="1"/>
  <c r="F12246" i="5" s="1"/>
  <c r="G12246" i="5" s="1"/>
  <c r="M12268" i="5"/>
  <c r="N12268" i="5"/>
  <c r="Q12268" i="5" s="1"/>
  <c r="F12268" i="5" s="1"/>
  <c r="G12268" i="5" s="1"/>
  <c r="M12258" i="5"/>
  <c r="N12258" i="5"/>
  <c r="Q12258" i="5" s="1"/>
  <c r="F12258" i="5" s="1"/>
  <c r="G12258" i="5" s="1"/>
  <c r="M12277" i="5"/>
  <c r="N12277" i="5"/>
  <c r="Q12277" i="5" s="1"/>
  <c r="F12277" i="5" s="1"/>
  <c r="G12277" i="5" s="1"/>
  <c r="M12287" i="5"/>
  <c r="N12287" i="5"/>
  <c r="Q12287" i="5" s="1"/>
  <c r="F12287" i="5" s="1"/>
  <c r="G12287" i="5" s="1"/>
  <c r="M12250" i="5"/>
  <c r="N12250" i="5"/>
  <c r="Q12250" i="5" s="1"/>
  <c r="F12250" i="5" s="1"/>
  <c r="G12250" i="5" s="1"/>
  <c r="M12282" i="5"/>
  <c r="N12282" i="5"/>
  <c r="Q12282" i="5" s="1"/>
  <c r="F12282" i="5" s="1"/>
  <c r="G12282" i="5" s="1"/>
  <c r="M12281" i="5"/>
  <c r="N12281" i="5"/>
  <c r="Q12281" i="5" s="1"/>
  <c r="F12281" i="5" s="1"/>
  <c r="G12281" i="5" s="1"/>
  <c r="M12252" i="5"/>
  <c r="N12252" i="5"/>
  <c r="Q12252" i="5" s="1"/>
  <c r="F12252" i="5" s="1"/>
  <c r="G12252" i="5" s="1"/>
  <c r="M12275" i="5"/>
  <c r="N12275" i="5"/>
  <c r="Q12275" i="5" s="1"/>
  <c r="F12275" i="5" s="1"/>
  <c r="G12275" i="5" s="1"/>
  <c r="M12290" i="5"/>
  <c r="N12290" i="5"/>
  <c r="Q12290" i="5" s="1"/>
  <c r="F12290" i="5" s="1"/>
  <c r="G12290" i="5" s="1"/>
  <c r="M12256" i="5"/>
  <c r="N12256" i="5"/>
  <c r="Q12256" i="5" s="1"/>
  <c r="F12256" i="5" s="1"/>
  <c r="G12256" i="5" s="1"/>
  <c r="M12272" i="5"/>
  <c r="N12272" i="5"/>
  <c r="Q12272" i="5" s="1"/>
  <c r="F12272" i="5" s="1"/>
  <c r="G12272" i="5" s="1"/>
  <c r="M12284" i="5"/>
  <c r="N12284" i="5"/>
  <c r="Q12284" i="5" s="1"/>
  <c r="F12284" i="5" s="1"/>
  <c r="G12284" i="5" s="1"/>
  <c r="M12271" i="5"/>
  <c r="N12271" i="5"/>
  <c r="Q12271" i="5" s="1"/>
  <c r="F12271" i="5" s="1"/>
  <c r="G12271" i="5" s="1"/>
  <c r="M12270" i="5"/>
  <c r="N12270" i="5"/>
  <c r="Q12270" i="5" s="1"/>
  <c r="F12270" i="5" s="1"/>
  <c r="G12270" i="5" s="1"/>
  <c r="M12289" i="5"/>
  <c r="N12289" i="5"/>
  <c r="Q12289" i="5" s="1"/>
  <c r="F12289" i="5" s="1"/>
  <c r="G12289" i="5" s="1"/>
  <c r="M12273" i="5"/>
  <c r="N12273" i="5"/>
  <c r="Q12273" i="5" s="1"/>
  <c r="F12273" i="5" s="1"/>
  <c r="G12273" i="5" s="1"/>
  <c r="M12260" i="5"/>
  <c r="N12260" i="5"/>
  <c r="Q12260" i="5" s="1"/>
  <c r="F12260" i="5" s="1"/>
  <c r="G12260" i="5" s="1"/>
  <c r="M12247" i="5"/>
  <c r="N12247" i="5"/>
  <c r="Q12247" i="5" s="1"/>
  <c r="F12247" i="5" s="1"/>
  <c r="G12247" i="5" s="1"/>
  <c r="M12261" i="5"/>
  <c r="N12261" i="5"/>
  <c r="Q12261" i="5" s="1"/>
  <c r="F12261" i="5" s="1"/>
  <c r="G12261" i="5" s="1"/>
  <c r="M12265" i="5"/>
  <c r="N12265" i="5"/>
  <c r="Q12265" i="5" s="1"/>
  <c r="F12265" i="5" s="1"/>
  <c r="G12265" i="5" s="1"/>
  <c r="M12253" i="5"/>
  <c r="N12253" i="5"/>
  <c r="Q12253" i="5" s="1"/>
  <c r="F12253" i="5" s="1"/>
  <c r="G12253" i="5" s="1"/>
  <c r="M12254" i="5"/>
  <c r="N12254" i="5"/>
  <c r="Q12254" i="5" s="1"/>
  <c r="F12254" i="5" s="1"/>
  <c r="G12254" i="5" s="1"/>
  <c r="M12286" i="5"/>
  <c r="N12286" i="5"/>
  <c r="Q12286" i="5" s="1"/>
  <c r="F12286" i="5" s="1"/>
  <c r="G12286" i="5" s="1"/>
  <c r="M12259" i="5"/>
  <c r="N12259" i="5"/>
  <c r="Q12259" i="5" s="1"/>
  <c r="F12259" i="5" s="1"/>
  <c r="G12259" i="5" s="1"/>
  <c r="M12263" i="5"/>
  <c r="N12263" i="5"/>
  <c r="Q12263" i="5" s="1"/>
  <c r="F12263" i="5" s="1"/>
  <c r="G12263" i="5" s="1"/>
  <c r="A12331" i="5"/>
  <c r="B12283" i="5"/>
  <c r="A12328" i="5"/>
  <c r="B12280" i="5"/>
  <c r="A12293" i="5"/>
  <c r="B12245" i="5"/>
  <c r="A12314" i="5"/>
  <c r="B12266" i="5"/>
  <c r="A12296" i="5"/>
  <c r="B12248" i="5"/>
  <c r="A12312" i="5"/>
  <c r="B12264" i="5"/>
  <c r="A12303" i="5"/>
  <c r="B12255" i="5"/>
  <c r="A12310" i="5"/>
  <c r="B12262" i="5"/>
  <c r="A12305" i="5"/>
  <c r="B12257" i="5"/>
  <c r="A12339" i="5"/>
  <c r="B12291" i="5"/>
  <c r="A12297" i="5"/>
  <c r="B12249" i="5"/>
  <c r="A12324" i="5"/>
  <c r="B12276" i="5"/>
  <c r="A12347" i="5"/>
  <c r="B12299" i="5"/>
  <c r="A12306" i="5"/>
  <c r="B12258" i="5"/>
  <c r="A12330" i="5"/>
  <c r="B12282" i="5"/>
  <c r="A12329" i="5"/>
  <c r="B12281" i="5"/>
  <c r="A12300" i="5"/>
  <c r="B12252" i="5"/>
  <c r="A12323" i="5"/>
  <c r="B12275" i="5"/>
  <c r="A12338" i="5"/>
  <c r="B12290" i="5"/>
  <c r="A12304" i="5"/>
  <c r="B12256" i="5"/>
  <c r="A12320" i="5"/>
  <c r="B12272" i="5"/>
  <c r="A12327" i="5"/>
  <c r="B12279" i="5"/>
  <c r="A12292" i="5"/>
  <c r="B12244" i="5"/>
  <c r="A12326" i="5"/>
  <c r="B12278" i="5"/>
  <c r="A12317" i="5"/>
  <c r="B12269" i="5"/>
  <c r="A12322" i="5"/>
  <c r="B12274" i="5"/>
  <c r="A12336" i="5"/>
  <c r="B12288" i="5"/>
  <c r="A12363" i="5"/>
  <c r="B12315" i="5"/>
  <c r="A12294" i="5"/>
  <c r="B12246" i="5"/>
  <c r="A12325" i="5"/>
  <c r="B12277" i="5"/>
  <c r="A12335" i="5"/>
  <c r="B12287" i="5"/>
  <c r="A12298" i="5"/>
  <c r="B12250" i="5"/>
  <c r="A12309" i="5"/>
  <c r="B12261" i="5"/>
  <c r="A12313" i="5"/>
  <c r="B12265" i="5"/>
  <c r="A12301" i="5"/>
  <c r="B12253" i="5"/>
  <c r="A12302" i="5"/>
  <c r="B12254" i="5"/>
  <c r="A12334" i="5"/>
  <c r="B12286" i="5"/>
  <c r="A12307" i="5"/>
  <c r="B12259" i="5"/>
  <c r="A12311" i="5"/>
  <c r="B12263" i="5"/>
  <c r="A12333" i="5"/>
  <c r="B12285" i="5"/>
  <c r="A12316" i="5"/>
  <c r="B12268" i="5"/>
  <c r="A12332" i="5"/>
  <c r="B12284" i="5"/>
  <c r="A12319" i="5"/>
  <c r="B12271" i="5"/>
  <c r="A12318" i="5"/>
  <c r="B12270" i="5"/>
  <c r="A12337" i="5"/>
  <c r="B12289" i="5"/>
  <c r="A12321" i="5"/>
  <c r="B12273" i="5"/>
  <c r="A12308" i="5"/>
  <c r="B12260" i="5"/>
  <c r="A12295" i="5"/>
  <c r="B12247" i="5"/>
  <c r="O12467" i="5" l="1"/>
  <c r="P12419" i="5"/>
  <c r="O12474" i="5"/>
  <c r="P12426" i="5"/>
  <c r="O12446" i="5"/>
  <c r="P12398" i="5"/>
  <c r="O12468" i="5"/>
  <c r="P12420" i="5"/>
  <c r="O12456" i="5"/>
  <c r="P12408" i="5"/>
  <c r="O12492" i="5"/>
  <c r="P12444" i="5"/>
  <c r="O12506" i="5"/>
  <c r="P12458" i="5"/>
  <c r="O12459" i="5"/>
  <c r="P12411" i="5"/>
  <c r="O12479" i="5"/>
  <c r="P12431" i="5"/>
  <c r="O12476" i="5"/>
  <c r="P12428" i="5"/>
  <c r="O12466" i="5"/>
  <c r="P12418" i="5"/>
  <c r="O12464" i="5"/>
  <c r="P12416" i="5"/>
  <c r="O12445" i="5"/>
  <c r="P12397" i="5"/>
  <c r="O12482" i="5"/>
  <c r="P12434" i="5"/>
  <c r="O12451" i="5"/>
  <c r="P12403" i="5"/>
  <c r="O12457" i="5"/>
  <c r="P12409" i="5"/>
  <c r="P12402" i="5"/>
  <c r="O12450" i="5"/>
  <c r="O12531" i="5"/>
  <c r="P12483" i="5"/>
  <c r="O12481" i="5"/>
  <c r="P12433" i="5"/>
  <c r="O12454" i="5"/>
  <c r="P12406" i="5"/>
  <c r="O12478" i="5"/>
  <c r="P12430" i="5"/>
  <c r="O12471" i="5"/>
  <c r="P12423" i="5"/>
  <c r="O12491" i="5"/>
  <c r="P12443" i="5"/>
  <c r="O12473" i="5"/>
  <c r="P12425" i="5"/>
  <c r="O12517" i="5"/>
  <c r="P12469" i="5"/>
  <c r="O12477" i="5"/>
  <c r="P12429" i="5"/>
  <c r="O12448" i="5"/>
  <c r="P12400" i="5"/>
  <c r="O12488" i="5"/>
  <c r="P12440" i="5"/>
  <c r="O12453" i="5"/>
  <c r="P12405" i="5"/>
  <c r="O12465" i="5"/>
  <c r="P12417" i="5"/>
  <c r="O12463" i="5"/>
  <c r="P12415" i="5"/>
  <c r="O12470" i="5"/>
  <c r="P12422" i="5"/>
  <c r="O12475" i="5"/>
  <c r="P12427" i="5"/>
  <c r="O12520" i="5"/>
  <c r="P12472" i="5"/>
  <c r="O12490" i="5"/>
  <c r="P12442" i="5"/>
  <c r="O12462" i="5"/>
  <c r="P12414" i="5"/>
  <c r="O12487" i="5"/>
  <c r="P12439" i="5"/>
  <c r="O12447" i="5"/>
  <c r="P12399" i="5"/>
  <c r="O12503" i="5"/>
  <c r="P12455" i="5"/>
  <c r="O12480" i="5"/>
  <c r="P12432" i="5"/>
  <c r="O12461" i="5"/>
  <c r="P12413" i="5"/>
  <c r="O12436" i="5"/>
  <c r="P12388" i="5"/>
  <c r="O12449" i="5"/>
  <c r="P12401" i="5"/>
  <c r="O12452" i="5"/>
  <c r="P12404" i="5"/>
  <c r="O12438" i="5"/>
  <c r="P12390" i="5"/>
  <c r="O12508" i="5"/>
  <c r="P12460" i="5"/>
  <c r="O12489" i="5"/>
  <c r="P12441" i="5"/>
  <c r="O12437" i="5"/>
  <c r="P12389" i="5"/>
  <c r="M12332" i="5"/>
  <c r="N12332" i="5"/>
  <c r="Q12332" i="5" s="1"/>
  <c r="F12332" i="5" s="1"/>
  <c r="G12332" i="5" s="1"/>
  <c r="M12301" i="5"/>
  <c r="N12301" i="5"/>
  <c r="Q12301" i="5" s="1"/>
  <c r="F12301" i="5" s="1"/>
  <c r="G12301" i="5" s="1"/>
  <c r="M12363" i="5"/>
  <c r="N12363" i="5"/>
  <c r="Q12363" i="5" s="1"/>
  <c r="F12363" i="5" s="1"/>
  <c r="G12363" i="5" s="1"/>
  <c r="M12320" i="5"/>
  <c r="N12320" i="5"/>
  <c r="Q12320" i="5" s="1"/>
  <c r="F12320" i="5" s="1"/>
  <c r="G12320" i="5" s="1"/>
  <c r="M12306" i="5"/>
  <c r="N12306" i="5"/>
  <c r="Q12306" i="5" s="1"/>
  <c r="F12306" i="5" s="1"/>
  <c r="G12306" i="5" s="1"/>
  <c r="M12303" i="5"/>
  <c r="N12303" i="5"/>
  <c r="Q12303" i="5" s="1"/>
  <c r="F12303" i="5" s="1"/>
  <c r="G12303" i="5" s="1"/>
  <c r="M12295" i="5"/>
  <c r="N12295" i="5"/>
  <c r="Q12295" i="5" s="1"/>
  <c r="F12295" i="5" s="1"/>
  <c r="G12295" i="5" s="1"/>
  <c r="M12316" i="5"/>
  <c r="N12316" i="5"/>
  <c r="Q12316" i="5" s="1"/>
  <c r="F12316" i="5" s="1"/>
  <c r="G12316" i="5" s="1"/>
  <c r="M12313" i="5"/>
  <c r="N12313" i="5"/>
  <c r="Q12313" i="5" s="1"/>
  <c r="F12313" i="5" s="1"/>
  <c r="G12313" i="5" s="1"/>
  <c r="M12336" i="5"/>
  <c r="N12336" i="5"/>
  <c r="Q12336" i="5" s="1"/>
  <c r="F12336" i="5" s="1"/>
  <c r="G12336" i="5" s="1"/>
  <c r="M12304" i="5"/>
  <c r="N12304" i="5"/>
  <c r="Q12304" i="5" s="1"/>
  <c r="F12304" i="5" s="1"/>
  <c r="G12304" i="5" s="1"/>
  <c r="M12347" i="5"/>
  <c r="N12347" i="5"/>
  <c r="Q12347" i="5" s="1"/>
  <c r="F12347" i="5" s="1"/>
  <c r="G12347" i="5" s="1"/>
  <c r="M12312" i="5"/>
  <c r="N12312" i="5"/>
  <c r="Q12312" i="5" s="1"/>
  <c r="F12312" i="5" s="1"/>
  <c r="G12312" i="5" s="1"/>
  <c r="M12294" i="5"/>
  <c r="N12294" i="5"/>
  <c r="Q12294" i="5" s="1"/>
  <c r="F12294" i="5" s="1"/>
  <c r="G12294" i="5" s="1"/>
  <c r="M12330" i="5"/>
  <c r="N12330" i="5"/>
  <c r="Q12330" i="5" s="1"/>
  <c r="F12330" i="5" s="1"/>
  <c r="G12330" i="5" s="1"/>
  <c r="M12331" i="5"/>
  <c r="N12331" i="5"/>
  <c r="Q12331" i="5" s="1"/>
  <c r="F12331" i="5" s="1"/>
  <c r="G12331" i="5" s="1"/>
  <c r="M12302" i="5"/>
  <c r="N12302" i="5"/>
  <c r="Q12302" i="5" s="1"/>
  <c r="F12302" i="5" s="1"/>
  <c r="G12302" i="5" s="1"/>
  <c r="M12310" i="5"/>
  <c r="N12310" i="5"/>
  <c r="Q12310" i="5" s="1"/>
  <c r="F12310" i="5" s="1"/>
  <c r="G12310" i="5" s="1"/>
  <c r="M12308" i="5"/>
  <c r="N12308" i="5"/>
  <c r="Q12308" i="5" s="1"/>
  <c r="F12308" i="5" s="1"/>
  <c r="G12308" i="5" s="1"/>
  <c r="M12333" i="5"/>
  <c r="N12333" i="5"/>
  <c r="Q12333" i="5" s="1"/>
  <c r="F12333" i="5" s="1"/>
  <c r="G12333" i="5" s="1"/>
  <c r="M12309" i="5"/>
  <c r="N12309" i="5"/>
  <c r="Q12309" i="5" s="1"/>
  <c r="F12309" i="5" s="1"/>
  <c r="G12309" i="5" s="1"/>
  <c r="M12322" i="5"/>
  <c r="N12322" i="5"/>
  <c r="Q12322" i="5" s="1"/>
  <c r="F12322" i="5" s="1"/>
  <c r="G12322" i="5" s="1"/>
  <c r="M12338" i="5"/>
  <c r="N12338" i="5"/>
  <c r="Q12338" i="5" s="1"/>
  <c r="F12338" i="5" s="1"/>
  <c r="G12338" i="5" s="1"/>
  <c r="M12324" i="5"/>
  <c r="N12324" i="5"/>
  <c r="Q12324" i="5" s="1"/>
  <c r="F12324" i="5" s="1"/>
  <c r="G12324" i="5" s="1"/>
  <c r="M12296" i="5"/>
  <c r="N12296" i="5"/>
  <c r="Q12296" i="5" s="1"/>
  <c r="F12296" i="5" s="1"/>
  <c r="G12296" i="5" s="1"/>
  <c r="M12321" i="5"/>
  <c r="N12321" i="5"/>
  <c r="Q12321" i="5" s="1"/>
  <c r="F12321" i="5" s="1"/>
  <c r="G12321" i="5" s="1"/>
  <c r="M12311" i="5"/>
  <c r="N12311" i="5"/>
  <c r="Q12311" i="5" s="1"/>
  <c r="F12311" i="5" s="1"/>
  <c r="G12311" i="5" s="1"/>
  <c r="M12298" i="5"/>
  <c r="N12298" i="5"/>
  <c r="Q12298" i="5" s="1"/>
  <c r="F12298" i="5" s="1"/>
  <c r="G12298" i="5" s="1"/>
  <c r="M12317" i="5"/>
  <c r="N12317" i="5"/>
  <c r="Q12317" i="5" s="1"/>
  <c r="F12317" i="5" s="1"/>
  <c r="G12317" i="5" s="1"/>
  <c r="M12323" i="5"/>
  <c r="N12323" i="5"/>
  <c r="Q12323" i="5" s="1"/>
  <c r="F12323" i="5" s="1"/>
  <c r="G12323" i="5" s="1"/>
  <c r="M12297" i="5"/>
  <c r="N12297" i="5"/>
  <c r="Q12297" i="5" s="1"/>
  <c r="F12297" i="5" s="1"/>
  <c r="G12297" i="5" s="1"/>
  <c r="M12314" i="5"/>
  <c r="N12314" i="5"/>
  <c r="Q12314" i="5" s="1"/>
  <c r="F12314" i="5" s="1"/>
  <c r="G12314" i="5" s="1"/>
  <c r="M12319" i="5"/>
  <c r="N12319" i="5"/>
  <c r="Q12319" i="5" s="1"/>
  <c r="F12319" i="5" s="1"/>
  <c r="G12319" i="5" s="1"/>
  <c r="M12327" i="5"/>
  <c r="N12327" i="5"/>
  <c r="Q12327" i="5" s="1"/>
  <c r="F12327" i="5" s="1"/>
  <c r="G12327" i="5" s="1"/>
  <c r="M12337" i="5"/>
  <c r="N12337" i="5"/>
  <c r="Q12337" i="5" s="1"/>
  <c r="F12337" i="5" s="1"/>
  <c r="G12337" i="5" s="1"/>
  <c r="M12307" i="5"/>
  <c r="N12307" i="5"/>
  <c r="Q12307" i="5" s="1"/>
  <c r="F12307" i="5" s="1"/>
  <c r="G12307" i="5" s="1"/>
  <c r="M12335" i="5"/>
  <c r="N12335" i="5"/>
  <c r="Q12335" i="5" s="1"/>
  <c r="F12335" i="5" s="1"/>
  <c r="G12335" i="5" s="1"/>
  <c r="M12326" i="5"/>
  <c r="N12326" i="5"/>
  <c r="Q12326" i="5" s="1"/>
  <c r="F12326" i="5" s="1"/>
  <c r="G12326" i="5" s="1"/>
  <c r="M12300" i="5"/>
  <c r="N12300" i="5"/>
  <c r="Q12300" i="5" s="1"/>
  <c r="F12300" i="5" s="1"/>
  <c r="G12300" i="5" s="1"/>
  <c r="M12339" i="5"/>
  <c r="N12339" i="5"/>
  <c r="Q12339" i="5" s="1"/>
  <c r="F12339" i="5" s="1"/>
  <c r="G12339" i="5" s="1"/>
  <c r="M12293" i="5"/>
  <c r="N12293" i="5"/>
  <c r="Q12293" i="5" s="1"/>
  <c r="F12293" i="5" s="1"/>
  <c r="G12293" i="5" s="1"/>
  <c r="M12318" i="5"/>
  <c r="N12318" i="5"/>
  <c r="Q12318" i="5" s="1"/>
  <c r="F12318" i="5" s="1"/>
  <c r="G12318" i="5" s="1"/>
  <c r="M12334" i="5"/>
  <c r="N12334" i="5"/>
  <c r="Q12334" i="5" s="1"/>
  <c r="F12334" i="5" s="1"/>
  <c r="G12334" i="5" s="1"/>
  <c r="M12325" i="5"/>
  <c r="N12325" i="5"/>
  <c r="Q12325" i="5" s="1"/>
  <c r="F12325" i="5" s="1"/>
  <c r="G12325" i="5" s="1"/>
  <c r="M12292" i="5"/>
  <c r="N12292" i="5"/>
  <c r="Q12292" i="5" s="1"/>
  <c r="F12292" i="5" s="1"/>
  <c r="G12292" i="5" s="1"/>
  <c r="M12329" i="5"/>
  <c r="N12329" i="5"/>
  <c r="Q12329" i="5" s="1"/>
  <c r="F12329" i="5" s="1"/>
  <c r="G12329" i="5" s="1"/>
  <c r="M12305" i="5"/>
  <c r="N12305" i="5"/>
  <c r="Q12305" i="5" s="1"/>
  <c r="F12305" i="5" s="1"/>
  <c r="G12305" i="5" s="1"/>
  <c r="M12328" i="5"/>
  <c r="N12328" i="5"/>
  <c r="Q12328" i="5" s="1"/>
  <c r="F12328" i="5" s="1"/>
  <c r="G12328" i="5" s="1"/>
  <c r="A12369" i="5"/>
  <c r="B12321" i="5"/>
  <c r="A12359" i="5"/>
  <c r="B12311" i="5"/>
  <c r="A12346" i="5"/>
  <c r="B12298" i="5"/>
  <c r="A12365" i="5"/>
  <c r="B12317" i="5"/>
  <c r="A12371" i="5"/>
  <c r="B12323" i="5"/>
  <c r="A12345" i="5"/>
  <c r="B12297" i="5"/>
  <c r="A12362" i="5"/>
  <c r="B12314" i="5"/>
  <c r="A12380" i="5"/>
  <c r="B12332" i="5"/>
  <c r="A12349" i="5"/>
  <c r="B12301" i="5"/>
  <c r="A12411" i="5"/>
  <c r="B12363" i="5"/>
  <c r="A12368" i="5"/>
  <c r="B12320" i="5"/>
  <c r="A12354" i="5"/>
  <c r="B12306" i="5"/>
  <c r="A12351" i="5"/>
  <c r="B12303" i="5"/>
  <c r="A12343" i="5"/>
  <c r="B12295" i="5"/>
  <c r="A12364" i="5"/>
  <c r="B12316" i="5"/>
  <c r="A12361" i="5"/>
  <c r="B12313" i="5"/>
  <c r="A12384" i="5"/>
  <c r="B12336" i="5"/>
  <c r="A12352" i="5"/>
  <c r="B12304" i="5"/>
  <c r="A12395" i="5"/>
  <c r="B12347" i="5"/>
  <c r="A12360" i="5"/>
  <c r="B12312" i="5"/>
  <c r="A12381" i="5"/>
  <c r="B12333" i="5"/>
  <c r="A12370" i="5"/>
  <c r="B12322" i="5"/>
  <c r="A12386" i="5"/>
  <c r="B12338" i="5"/>
  <c r="A12372" i="5"/>
  <c r="B12324" i="5"/>
  <c r="A12344" i="5"/>
  <c r="B12296" i="5"/>
  <c r="A12385" i="5"/>
  <c r="B12337" i="5"/>
  <c r="A12355" i="5"/>
  <c r="B12307" i="5"/>
  <c r="A12383" i="5"/>
  <c r="B12335" i="5"/>
  <c r="A12374" i="5"/>
  <c r="B12326" i="5"/>
  <c r="A12348" i="5"/>
  <c r="B12300" i="5"/>
  <c r="A12387" i="5"/>
  <c r="B12339" i="5"/>
  <c r="A12341" i="5"/>
  <c r="B12293" i="5"/>
  <c r="A12366" i="5"/>
  <c r="B12318" i="5"/>
  <c r="A12382" i="5"/>
  <c r="B12334" i="5"/>
  <c r="A12373" i="5"/>
  <c r="B12325" i="5"/>
  <c r="A12340" i="5"/>
  <c r="B12292" i="5"/>
  <c r="A12377" i="5"/>
  <c r="B12329" i="5"/>
  <c r="A12353" i="5"/>
  <c r="B12305" i="5"/>
  <c r="A12376" i="5"/>
  <c r="B12328" i="5"/>
  <c r="A12356" i="5"/>
  <c r="B12308" i="5"/>
  <c r="A12357" i="5"/>
  <c r="B12309" i="5"/>
  <c r="A12367" i="5"/>
  <c r="B12319" i="5"/>
  <c r="A12350" i="5"/>
  <c r="B12302" i="5"/>
  <c r="A12342" i="5"/>
  <c r="B12294" i="5"/>
  <c r="A12375" i="5"/>
  <c r="B12327" i="5"/>
  <c r="A12378" i="5"/>
  <c r="B12330" i="5"/>
  <c r="A12358" i="5"/>
  <c r="B12310" i="5"/>
  <c r="A12379" i="5"/>
  <c r="B12331" i="5"/>
  <c r="O12526" i="5" l="1"/>
  <c r="P12478" i="5"/>
  <c r="O12556" i="5"/>
  <c r="P12508" i="5"/>
  <c r="O12551" i="5"/>
  <c r="P12503" i="5"/>
  <c r="O12518" i="5"/>
  <c r="P12470" i="5"/>
  <c r="O12565" i="5"/>
  <c r="P12517" i="5"/>
  <c r="O12579" i="5"/>
  <c r="P12531" i="5"/>
  <c r="O12514" i="5"/>
  <c r="P12466" i="5"/>
  <c r="O12516" i="5"/>
  <c r="P12468" i="5"/>
  <c r="O12525" i="5"/>
  <c r="P12477" i="5"/>
  <c r="O12486" i="5"/>
  <c r="P12438" i="5"/>
  <c r="O12495" i="5"/>
  <c r="P12447" i="5"/>
  <c r="O12511" i="5"/>
  <c r="P12463" i="5"/>
  <c r="O12521" i="5"/>
  <c r="P12473" i="5"/>
  <c r="O12524" i="5"/>
  <c r="P12476" i="5"/>
  <c r="O12494" i="5"/>
  <c r="P12446" i="5"/>
  <c r="O12485" i="5"/>
  <c r="P12437" i="5"/>
  <c r="O12509" i="5"/>
  <c r="P12461" i="5"/>
  <c r="O12568" i="5"/>
  <c r="P12520" i="5"/>
  <c r="O12496" i="5"/>
  <c r="P12448" i="5"/>
  <c r="O12502" i="5"/>
  <c r="P12454" i="5"/>
  <c r="O12493" i="5"/>
  <c r="P12445" i="5"/>
  <c r="O12540" i="5"/>
  <c r="P12492" i="5"/>
  <c r="O12498" i="5"/>
  <c r="P12450" i="5"/>
  <c r="O12500" i="5"/>
  <c r="P12452" i="5"/>
  <c r="O12535" i="5"/>
  <c r="P12487" i="5"/>
  <c r="O12513" i="5"/>
  <c r="P12465" i="5"/>
  <c r="O12539" i="5"/>
  <c r="P12491" i="5"/>
  <c r="O12505" i="5"/>
  <c r="P12457" i="5"/>
  <c r="O12527" i="5"/>
  <c r="P12479" i="5"/>
  <c r="O12522" i="5"/>
  <c r="P12474" i="5"/>
  <c r="O12538" i="5"/>
  <c r="P12490" i="5"/>
  <c r="O12536" i="5"/>
  <c r="P12488" i="5"/>
  <c r="O12530" i="5"/>
  <c r="P12482" i="5"/>
  <c r="O12537" i="5"/>
  <c r="P12489" i="5"/>
  <c r="O12528" i="5"/>
  <c r="P12480" i="5"/>
  <c r="O12523" i="5"/>
  <c r="P12475" i="5"/>
  <c r="O12529" i="5"/>
  <c r="P12481" i="5"/>
  <c r="O12512" i="5"/>
  <c r="P12464" i="5"/>
  <c r="O12504" i="5"/>
  <c r="P12456" i="5"/>
  <c r="O12484" i="5"/>
  <c r="P12436" i="5"/>
  <c r="O12554" i="5"/>
  <c r="P12506" i="5"/>
  <c r="O12497" i="5"/>
  <c r="P12449" i="5"/>
  <c r="O12510" i="5"/>
  <c r="P12462" i="5"/>
  <c r="O12501" i="5"/>
  <c r="P12453" i="5"/>
  <c r="O12519" i="5"/>
  <c r="P12471" i="5"/>
  <c r="O12499" i="5"/>
  <c r="P12451" i="5"/>
  <c r="O12507" i="5"/>
  <c r="P12459" i="5"/>
  <c r="O12515" i="5"/>
  <c r="P12467" i="5"/>
  <c r="M12367" i="5"/>
  <c r="N12367" i="5"/>
  <c r="Q12367" i="5" s="1"/>
  <c r="F12367" i="5" s="1"/>
  <c r="G12367" i="5" s="1"/>
  <c r="M12373" i="5"/>
  <c r="N12373" i="5"/>
  <c r="Q12373" i="5" s="1"/>
  <c r="F12373" i="5" s="1"/>
  <c r="G12373" i="5" s="1"/>
  <c r="M12383" i="5"/>
  <c r="N12383" i="5"/>
  <c r="Q12383" i="5" s="1"/>
  <c r="F12383" i="5" s="1"/>
  <c r="G12383" i="5" s="1"/>
  <c r="M12381" i="5"/>
  <c r="N12381" i="5"/>
  <c r="Q12381" i="5" s="1"/>
  <c r="F12381" i="5" s="1"/>
  <c r="G12381" i="5" s="1"/>
  <c r="M12343" i="5"/>
  <c r="N12343" i="5"/>
  <c r="Q12343" i="5" s="1"/>
  <c r="F12343" i="5" s="1"/>
  <c r="G12343" i="5" s="1"/>
  <c r="M12362" i="5"/>
  <c r="N12362" i="5"/>
  <c r="Q12362" i="5" s="1"/>
  <c r="F12362" i="5" s="1"/>
  <c r="G12362" i="5" s="1"/>
  <c r="M12374" i="5"/>
  <c r="N12374" i="5"/>
  <c r="Q12374" i="5" s="1"/>
  <c r="F12374" i="5" s="1"/>
  <c r="G12374" i="5" s="1"/>
  <c r="M12369" i="5"/>
  <c r="N12369" i="5"/>
  <c r="Q12369" i="5" s="1"/>
  <c r="F12369" i="5" s="1"/>
  <c r="G12369" i="5" s="1"/>
  <c r="M12379" i="5"/>
  <c r="N12379" i="5"/>
  <c r="Q12379" i="5" s="1"/>
  <c r="F12379" i="5" s="1"/>
  <c r="G12379" i="5" s="1"/>
  <c r="M12357" i="5"/>
  <c r="N12357" i="5"/>
  <c r="Q12357" i="5" s="1"/>
  <c r="F12357" i="5" s="1"/>
  <c r="G12357" i="5" s="1"/>
  <c r="M12382" i="5"/>
  <c r="N12382" i="5"/>
  <c r="Q12382" i="5" s="1"/>
  <c r="F12382" i="5" s="1"/>
  <c r="G12382" i="5" s="1"/>
  <c r="M12355" i="5"/>
  <c r="N12355" i="5"/>
  <c r="Q12355" i="5" s="1"/>
  <c r="F12355" i="5" s="1"/>
  <c r="G12355" i="5" s="1"/>
  <c r="M12360" i="5"/>
  <c r="N12360" i="5"/>
  <c r="Q12360" i="5" s="1"/>
  <c r="F12360" i="5" s="1"/>
  <c r="G12360" i="5" s="1"/>
  <c r="M12351" i="5"/>
  <c r="N12351" i="5"/>
  <c r="Q12351" i="5" s="1"/>
  <c r="F12351" i="5" s="1"/>
  <c r="G12351" i="5" s="1"/>
  <c r="M12345" i="5"/>
  <c r="N12345" i="5"/>
  <c r="Q12345" i="5" s="1"/>
  <c r="F12345" i="5" s="1"/>
  <c r="G12345" i="5" s="1"/>
  <c r="M12364" i="5"/>
  <c r="N12364" i="5"/>
  <c r="Q12364" i="5" s="1"/>
  <c r="F12364" i="5" s="1"/>
  <c r="G12364" i="5" s="1"/>
  <c r="M12380" i="5"/>
  <c r="N12380" i="5"/>
  <c r="Q12380" i="5" s="1"/>
  <c r="F12380" i="5" s="1"/>
  <c r="G12380" i="5" s="1"/>
  <c r="M12358" i="5"/>
  <c r="N12358" i="5"/>
  <c r="Q12358" i="5" s="1"/>
  <c r="F12358" i="5" s="1"/>
  <c r="G12358" i="5" s="1"/>
  <c r="M12356" i="5"/>
  <c r="N12356" i="5"/>
  <c r="Q12356" i="5" s="1"/>
  <c r="F12356" i="5" s="1"/>
  <c r="G12356" i="5" s="1"/>
  <c r="M12366" i="5"/>
  <c r="N12366" i="5"/>
  <c r="Q12366" i="5" s="1"/>
  <c r="F12366" i="5" s="1"/>
  <c r="G12366" i="5" s="1"/>
  <c r="M12385" i="5"/>
  <c r="N12385" i="5"/>
  <c r="Q12385" i="5" s="1"/>
  <c r="F12385" i="5" s="1"/>
  <c r="G12385" i="5" s="1"/>
  <c r="M12395" i="5"/>
  <c r="N12395" i="5"/>
  <c r="Q12395" i="5" s="1"/>
  <c r="F12395" i="5" s="1"/>
  <c r="G12395" i="5" s="1"/>
  <c r="M12354" i="5"/>
  <c r="N12354" i="5"/>
  <c r="Q12354" i="5" s="1"/>
  <c r="F12354" i="5" s="1"/>
  <c r="G12354" i="5" s="1"/>
  <c r="M12371" i="5"/>
  <c r="N12371" i="5"/>
  <c r="Q12371" i="5" s="1"/>
  <c r="F12371" i="5" s="1"/>
  <c r="G12371" i="5" s="1"/>
  <c r="M12340" i="5"/>
  <c r="N12340" i="5"/>
  <c r="Q12340" i="5" s="1"/>
  <c r="F12340" i="5" s="1"/>
  <c r="G12340" i="5" s="1"/>
  <c r="M12378" i="5"/>
  <c r="N12378" i="5"/>
  <c r="Q12378" i="5" s="1"/>
  <c r="F12378" i="5" s="1"/>
  <c r="G12378" i="5" s="1"/>
  <c r="M12376" i="5"/>
  <c r="N12376" i="5"/>
  <c r="Q12376" i="5" s="1"/>
  <c r="F12376" i="5" s="1"/>
  <c r="G12376" i="5" s="1"/>
  <c r="M12341" i="5"/>
  <c r="N12341" i="5"/>
  <c r="Q12341" i="5" s="1"/>
  <c r="F12341" i="5" s="1"/>
  <c r="G12341" i="5" s="1"/>
  <c r="M12344" i="5"/>
  <c r="N12344" i="5"/>
  <c r="Q12344" i="5" s="1"/>
  <c r="F12344" i="5" s="1"/>
  <c r="G12344" i="5" s="1"/>
  <c r="M12352" i="5"/>
  <c r="N12352" i="5"/>
  <c r="Q12352" i="5" s="1"/>
  <c r="F12352" i="5" s="1"/>
  <c r="G12352" i="5" s="1"/>
  <c r="M12368" i="5"/>
  <c r="N12368" i="5"/>
  <c r="Q12368" i="5" s="1"/>
  <c r="F12368" i="5" s="1"/>
  <c r="G12368" i="5" s="1"/>
  <c r="M12365" i="5"/>
  <c r="N12365" i="5"/>
  <c r="Q12365" i="5" s="1"/>
  <c r="F12365" i="5" s="1"/>
  <c r="G12365" i="5" s="1"/>
  <c r="M12370" i="5"/>
  <c r="N12370" i="5"/>
  <c r="Q12370" i="5" s="1"/>
  <c r="F12370" i="5" s="1"/>
  <c r="G12370" i="5" s="1"/>
  <c r="M12375" i="5"/>
  <c r="N12375" i="5"/>
  <c r="Q12375" i="5" s="1"/>
  <c r="F12375" i="5" s="1"/>
  <c r="G12375" i="5" s="1"/>
  <c r="M12353" i="5"/>
  <c r="N12353" i="5"/>
  <c r="Q12353" i="5" s="1"/>
  <c r="F12353" i="5" s="1"/>
  <c r="G12353" i="5" s="1"/>
  <c r="M12387" i="5"/>
  <c r="N12387" i="5"/>
  <c r="Q12387" i="5" s="1"/>
  <c r="F12387" i="5" s="1"/>
  <c r="G12387" i="5" s="1"/>
  <c r="M12372" i="5"/>
  <c r="N12372" i="5"/>
  <c r="Q12372" i="5" s="1"/>
  <c r="F12372" i="5" s="1"/>
  <c r="G12372" i="5" s="1"/>
  <c r="M12384" i="5"/>
  <c r="N12384" i="5"/>
  <c r="Q12384" i="5" s="1"/>
  <c r="F12384" i="5" s="1"/>
  <c r="G12384" i="5" s="1"/>
  <c r="M12411" i="5"/>
  <c r="N12411" i="5"/>
  <c r="Q12411" i="5" s="1"/>
  <c r="F12411" i="5" s="1"/>
  <c r="G12411" i="5" s="1"/>
  <c r="M12346" i="5"/>
  <c r="N12346" i="5"/>
  <c r="Q12346" i="5" s="1"/>
  <c r="F12346" i="5" s="1"/>
  <c r="G12346" i="5" s="1"/>
  <c r="M12350" i="5"/>
  <c r="N12350" i="5"/>
  <c r="Q12350" i="5" s="1"/>
  <c r="F12350" i="5" s="1"/>
  <c r="G12350" i="5" s="1"/>
  <c r="M12342" i="5"/>
  <c r="N12342" i="5"/>
  <c r="Q12342" i="5" s="1"/>
  <c r="F12342" i="5" s="1"/>
  <c r="G12342" i="5" s="1"/>
  <c r="M12377" i="5"/>
  <c r="N12377" i="5"/>
  <c r="Q12377" i="5" s="1"/>
  <c r="F12377" i="5" s="1"/>
  <c r="G12377" i="5" s="1"/>
  <c r="M12348" i="5"/>
  <c r="N12348" i="5"/>
  <c r="Q12348" i="5" s="1"/>
  <c r="F12348" i="5" s="1"/>
  <c r="G12348" i="5" s="1"/>
  <c r="M12386" i="5"/>
  <c r="N12386" i="5"/>
  <c r="Q12386" i="5" s="1"/>
  <c r="F12386" i="5" s="1"/>
  <c r="G12386" i="5" s="1"/>
  <c r="M12361" i="5"/>
  <c r="N12361" i="5"/>
  <c r="Q12361" i="5" s="1"/>
  <c r="F12361" i="5" s="1"/>
  <c r="G12361" i="5" s="1"/>
  <c r="M12349" i="5"/>
  <c r="N12349" i="5"/>
  <c r="Q12349" i="5" s="1"/>
  <c r="F12349" i="5" s="1"/>
  <c r="G12349" i="5" s="1"/>
  <c r="M12359" i="5"/>
  <c r="N12359" i="5"/>
  <c r="Q12359" i="5" s="1"/>
  <c r="F12359" i="5" s="1"/>
  <c r="G12359" i="5" s="1"/>
  <c r="A12415" i="5"/>
  <c r="B12367" i="5"/>
  <c r="A12431" i="5"/>
  <c r="B12383" i="5"/>
  <c r="A12426" i="5"/>
  <c r="B12378" i="5"/>
  <c r="A12424" i="5"/>
  <c r="B12376" i="5"/>
  <c r="A12389" i="5"/>
  <c r="B12341" i="5"/>
  <c r="A12392" i="5"/>
  <c r="B12344" i="5"/>
  <c r="A12400" i="5"/>
  <c r="B12352" i="5"/>
  <c r="A12416" i="5"/>
  <c r="B12368" i="5"/>
  <c r="A12413" i="5"/>
  <c r="B12365" i="5"/>
  <c r="A12421" i="5"/>
  <c r="B12373" i="5"/>
  <c r="A12429" i="5"/>
  <c r="B12381" i="5"/>
  <c r="A12391" i="5"/>
  <c r="B12343" i="5"/>
  <c r="A12410" i="5"/>
  <c r="B12362" i="5"/>
  <c r="A12427" i="5"/>
  <c r="B12379" i="5"/>
  <c r="A12430" i="5"/>
  <c r="B12382" i="5"/>
  <c r="A12408" i="5"/>
  <c r="B12360" i="5"/>
  <c r="A12393" i="5"/>
  <c r="B12345" i="5"/>
  <c r="A12406" i="5"/>
  <c r="B12358" i="5"/>
  <c r="A12404" i="5"/>
  <c r="B12356" i="5"/>
  <c r="A12433" i="5"/>
  <c r="B12385" i="5"/>
  <c r="A12443" i="5"/>
  <c r="B12395" i="5"/>
  <c r="A12419" i="5"/>
  <c r="B12371" i="5"/>
  <c r="A12423" i="5"/>
  <c r="B12375" i="5"/>
  <c r="A12401" i="5"/>
  <c r="B12353" i="5"/>
  <c r="A12435" i="5"/>
  <c r="B12387" i="5"/>
  <c r="A12420" i="5"/>
  <c r="B12372" i="5"/>
  <c r="A12432" i="5"/>
  <c r="B12384" i="5"/>
  <c r="A12459" i="5"/>
  <c r="B12411" i="5"/>
  <c r="A12394" i="5"/>
  <c r="B12346" i="5"/>
  <c r="A12390" i="5"/>
  <c r="B12342" i="5"/>
  <c r="A12425" i="5"/>
  <c r="B12377" i="5"/>
  <c r="A12396" i="5"/>
  <c r="B12348" i="5"/>
  <c r="A12434" i="5"/>
  <c r="B12386" i="5"/>
  <c r="A12409" i="5"/>
  <c r="B12361" i="5"/>
  <c r="A12397" i="5"/>
  <c r="B12349" i="5"/>
  <c r="A12407" i="5"/>
  <c r="B12359" i="5"/>
  <c r="A12405" i="5"/>
  <c r="B12357" i="5"/>
  <c r="A12403" i="5"/>
  <c r="B12355" i="5"/>
  <c r="A12399" i="5"/>
  <c r="B12351" i="5"/>
  <c r="A12414" i="5"/>
  <c r="B12366" i="5"/>
  <c r="A12402" i="5"/>
  <c r="B12354" i="5"/>
  <c r="A12398" i="5"/>
  <c r="B12350" i="5"/>
  <c r="A12388" i="5"/>
  <c r="B12340" i="5"/>
  <c r="A12422" i="5"/>
  <c r="B12374" i="5"/>
  <c r="A12418" i="5"/>
  <c r="B12370" i="5"/>
  <c r="A12412" i="5"/>
  <c r="B12364" i="5"/>
  <c r="A12428" i="5"/>
  <c r="B12380" i="5"/>
  <c r="A12417" i="5"/>
  <c r="B12369" i="5"/>
  <c r="O12545" i="5" l="1"/>
  <c r="P12497" i="5"/>
  <c r="O12576" i="5"/>
  <c r="P12528" i="5"/>
  <c r="O12572" i="5"/>
  <c r="P12524" i="5"/>
  <c r="O12563" i="5"/>
  <c r="P12515" i="5"/>
  <c r="O12602" i="5"/>
  <c r="P12554" i="5"/>
  <c r="O12585" i="5"/>
  <c r="P12537" i="5"/>
  <c r="O12587" i="5"/>
  <c r="P12539" i="5"/>
  <c r="O12550" i="5"/>
  <c r="P12502" i="5"/>
  <c r="O12569" i="5"/>
  <c r="P12521" i="5"/>
  <c r="O12627" i="5"/>
  <c r="P12579" i="5"/>
  <c r="O12555" i="5"/>
  <c r="P12507" i="5"/>
  <c r="O12532" i="5"/>
  <c r="P12484" i="5"/>
  <c r="O12578" i="5"/>
  <c r="P12530" i="5"/>
  <c r="O12561" i="5"/>
  <c r="P12513" i="5"/>
  <c r="O12544" i="5"/>
  <c r="P12496" i="5"/>
  <c r="O12613" i="5"/>
  <c r="P12565" i="5"/>
  <c r="O12547" i="5"/>
  <c r="P12499" i="5"/>
  <c r="O12552" i="5"/>
  <c r="P12504" i="5"/>
  <c r="O12584" i="5"/>
  <c r="P12536" i="5"/>
  <c r="O12583" i="5"/>
  <c r="P12535" i="5"/>
  <c r="O12616" i="5"/>
  <c r="P12568" i="5"/>
  <c r="O12543" i="5"/>
  <c r="P12495" i="5"/>
  <c r="O12566" i="5"/>
  <c r="P12518" i="5"/>
  <c r="O12586" i="5"/>
  <c r="P12538" i="5"/>
  <c r="O12557" i="5"/>
  <c r="P12509" i="5"/>
  <c r="O12599" i="5"/>
  <c r="P12551" i="5"/>
  <c r="O12549" i="5"/>
  <c r="P12501" i="5"/>
  <c r="O12577" i="5"/>
  <c r="P12529" i="5"/>
  <c r="O12570" i="5"/>
  <c r="P12522" i="5"/>
  <c r="O12546" i="5"/>
  <c r="P12498" i="5"/>
  <c r="O12533" i="5"/>
  <c r="P12485" i="5"/>
  <c r="O12573" i="5"/>
  <c r="P12525" i="5"/>
  <c r="O12604" i="5"/>
  <c r="P12556" i="5"/>
  <c r="O12553" i="5"/>
  <c r="P12505" i="5"/>
  <c r="O12562" i="5"/>
  <c r="P12514" i="5"/>
  <c r="O12541" i="5"/>
  <c r="P12493" i="5"/>
  <c r="O12559" i="5"/>
  <c r="P12511" i="5"/>
  <c r="O12567" i="5"/>
  <c r="P12519" i="5"/>
  <c r="O12560" i="5"/>
  <c r="P12512" i="5"/>
  <c r="O12548" i="5"/>
  <c r="P12500" i="5"/>
  <c r="O12534" i="5"/>
  <c r="P12486" i="5"/>
  <c r="O12558" i="5"/>
  <c r="P12510" i="5"/>
  <c r="O12571" i="5"/>
  <c r="P12523" i="5"/>
  <c r="O12575" i="5"/>
  <c r="P12527" i="5"/>
  <c r="O12588" i="5"/>
  <c r="P12540" i="5"/>
  <c r="O12542" i="5"/>
  <c r="P12494" i="5"/>
  <c r="O12564" i="5"/>
  <c r="P12516" i="5"/>
  <c r="O12574" i="5"/>
  <c r="P12526" i="5"/>
  <c r="M12388" i="5"/>
  <c r="N12388" i="5"/>
  <c r="Q12388" i="5" s="1"/>
  <c r="F12388" i="5" s="1"/>
  <c r="G12388" i="5" s="1"/>
  <c r="M12419" i="5"/>
  <c r="N12419" i="5"/>
  <c r="Q12419" i="5" s="1"/>
  <c r="F12419" i="5" s="1"/>
  <c r="G12419" i="5" s="1"/>
  <c r="M12415" i="5"/>
  <c r="N12415" i="5"/>
  <c r="Q12415" i="5" s="1"/>
  <c r="F12415" i="5" s="1"/>
  <c r="G12415" i="5" s="1"/>
  <c r="M12407" i="5"/>
  <c r="N12407" i="5"/>
  <c r="Q12407" i="5" s="1"/>
  <c r="F12407" i="5" s="1"/>
  <c r="G12407" i="5" s="1"/>
  <c r="M12430" i="5"/>
  <c r="N12430" i="5"/>
  <c r="Q12430" i="5" s="1"/>
  <c r="F12430" i="5" s="1"/>
  <c r="G12430" i="5" s="1"/>
  <c r="M12398" i="5"/>
  <c r="N12398" i="5"/>
  <c r="Q12398" i="5" s="1"/>
  <c r="F12398" i="5" s="1"/>
  <c r="G12398" i="5" s="1"/>
  <c r="M12397" i="5"/>
  <c r="N12397" i="5"/>
  <c r="Q12397" i="5" s="1"/>
  <c r="F12397" i="5" s="1"/>
  <c r="G12397" i="5" s="1"/>
  <c r="M12459" i="5"/>
  <c r="N12459" i="5"/>
  <c r="Q12459" i="5" s="1"/>
  <c r="F12459" i="5" s="1"/>
  <c r="G12459" i="5" s="1"/>
  <c r="M12443" i="5"/>
  <c r="N12443" i="5"/>
  <c r="Q12443" i="5" s="1"/>
  <c r="F12443" i="5" s="1"/>
  <c r="G12443" i="5" s="1"/>
  <c r="M12427" i="5"/>
  <c r="N12427" i="5"/>
  <c r="Q12427" i="5" s="1"/>
  <c r="F12427" i="5" s="1"/>
  <c r="G12427" i="5" s="1"/>
  <c r="M12400" i="5"/>
  <c r="N12400" i="5"/>
  <c r="Q12400" i="5" s="1"/>
  <c r="F12400" i="5" s="1"/>
  <c r="G12400" i="5" s="1"/>
  <c r="M12417" i="5"/>
  <c r="N12417" i="5"/>
  <c r="Q12417" i="5" s="1"/>
  <c r="F12417" i="5" s="1"/>
  <c r="G12417" i="5" s="1"/>
  <c r="M12402" i="5"/>
  <c r="N12402" i="5"/>
  <c r="Q12402" i="5" s="1"/>
  <c r="F12402" i="5" s="1"/>
  <c r="G12402" i="5" s="1"/>
  <c r="M12409" i="5"/>
  <c r="N12409" i="5"/>
  <c r="Q12409" i="5" s="1"/>
  <c r="F12409" i="5" s="1"/>
  <c r="G12409" i="5" s="1"/>
  <c r="M12432" i="5"/>
  <c r="N12432" i="5"/>
  <c r="Q12432" i="5" s="1"/>
  <c r="F12432" i="5" s="1"/>
  <c r="G12432" i="5" s="1"/>
  <c r="M12433" i="5"/>
  <c r="N12433" i="5"/>
  <c r="Q12433" i="5" s="1"/>
  <c r="F12433" i="5" s="1"/>
  <c r="G12433" i="5" s="1"/>
  <c r="M12410" i="5"/>
  <c r="N12410" i="5"/>
  <c r="Q12410" i="5" s="1"/>
  <c r="F12410" i="5" s="1"/>
  <c r="G12410" i="5" s="1"/>
  <c r="M12392" i="5"/>
  <c r="N12392" i="5"/>
  <c r="Q12392" i="5" s="1"/>
  <c r="F12392" i="5" s="1"/>
  <c r="G12392" i="5" s="1"/>
  <c r="M12394" i="5"/>
  <c r="N12394" i="5"/>
  <c r="Q12394" i="5" s="1"/>
  <c r="F12394" i="5" s="1"/>
  <c r="G12394" i="5" s="1"/>
  <c r="M12416" i="5"/>
  <c r="N12416" i="5"/>
  <c r="Q12416" i="5" s="1"/>
  <c r="F12416" i="5" s="1"/>
  <c r="G12416" i="5" s="1"/>
  <c r="M12428" i="5"/>
  <c r="N12428" i="5"/>
  <c r="Q12428" i="5" s="1"/>
  <c r="F12428" i="5" s="1"/>
  <c r="G12428" i="5" s="1"/>
  <c r="M12414" i="5"/>
  <c r="N12414" i="5"/>
  <c r="Q12414" i="5" s="1"/>
  <c r="F12414" i="5" s="1"/>
  <c r="G12414" i="5" s="1"/>
  <c r="M12434" i="5"/>
  <c r="N12434" i="5"/>
  <c r="Q12434" i="5" s="1"/>
  <c r="F12434" i="5" s="1"/>
  <c r="G12434" i="5" s="1"/>
  <c r="M12420" i="5"/>
  <c r="N12420" i="5"/>
  <c r="Q12420" i="5" s="1"/>
  <c r="F12420" i="5" s="1"/>
  <c r="G12420" i="5" s="1"/>
  <c r="M12404" i="5"/>
  <c r="N12404" i="5"/>
  <c r="Q12404" i="5" s="1"/>
  <c r="F12404" i="5" s="1"/>
  <c r="G12404" i="5" s="1"/>
  <c r="M12391" i="5"/>
  <c r="N12391" i="5"/>
  <c r="Q12391" i="5" s="1"/>
  <c r="F12391" i="5" s="1"/>
  <c r="G12391" i="5" s="1"/>
  <c r="M12389" i="5"/>
  <c r="N12389" i="5"/>
  <c r="Q12389" i="5" s="1"/>
  <c r="F12389" i="5" s="1"/>
  <c r="G12389" i="5" s="1"/>
  <c r="M12412" i="5"/>
  <c r="N12412" i="5"/>
  <c r="Q12412" i="5" s="1"/>
  <c r="F12412" i="5" s="1"/>
  <c r="G12412" i="5" s="1"/>
  <c r="M12399" i="5"/>
  <c r="N12399" i="5"/>
  <c r="Q12399" i="5" s="1"/>
  <c r="F12399" i="5" s="1"/>
  <c r="G12399" i="5" s="1"/>
  <c r="M12396" i="5"/>
  <c r="N12396" i="5"/>
  <c r="Q12396" i="5" s="1"/>
  <c r="F12396" i="5" s="1"/>
  <c r="G12396" i="5" s="1"/>
  <c r="M12435" i="5"/>
  <c r="N12435" i="5"/>
  <c r="Q12435" i="5" s="1"/>
  <c r="F12435" i="5" s="1"/>
  <c r="G12435" i="5" s="1"/>
  <c r="M12406" i="5"/>
  <c r="N12406" i="5"/>
  <c r="Q12406" i="5" s="1"/>
  <c r="F12406" i="5" s="1"/>
  <c r="G12406" i="5" s="1"/>
  <c r="M12429" i="5"/>
  <c r="N12429" i="5"/>
  <c r="Q12429" i="5" s="1"/>
  <c r="F12429" i="5" s="1"/>
  <c r="G12429" i="5" s="1"/>
  <c r="M12424" i="5"/>
  <c r="N12424" i="5"/>
  <c r="Q12424" i="5" s="1"/>
  <c r="F12424" i="5" s="1"/>
  <c r="G12424" i="5" s="1"/>
  <c r="M12418" i="5"/>
  <c r="N12418" i="5"/>
  <c r="Q12418" i="5" s="1"/>
  <c r="F12418" i="5" s="1"/>
  <c r="G12418" i="5" s="1"/>
  <c r="M12403" i="5"/>
  <c r="N12403" i="5"/>
  <c r="Q12403" i="5" s="1"/>
  <c r="F12403" i="5" s="1"/>
  <c r="G12403" i="5" s="1"/>
  <c r="M12425" i="5"/>
  <c r="N12425" i="5"/>
  <c r="Q12425" i="5" s="1"/>
  <c r="F12425" i="5" s="1"/>
  <c r="G12425" i="5" s="1"/>
  <c r="M12401" i="5"/>
  <c r="N12401" i="5"/>
  <c r="Q12401" i="5" s="1"/>
  <c r="F12401" i="5" s="1"/>
  <c r="G12401" i="5" s="1"/>
  <c r="M12393" i="5"/>
  <c r="N12393" i="5"/>
  <c r="Q12393" i="5" s="1"/>
  <c r="F12393" i="5" s="1"/>
  <c r="G12393" i="5" s="1"/>
  <c r="M12421" i="5"/>
  <c r="N12421" i="5"/>
  <c r="Q12421" i="5" s="1"/>
  <c r="F12421" i="5" s="1"/>
  <c r="G12421" i="5" s="1"/>
  <c r="M12426" i="5"/>
  <c r="N12426" i="5"/>
  <c r="Q12426" i="5" s="1"/>
  <c r="F12426" i="5" s="1"/>
  <c r="G12426" i="5" s="1"/>
  <c r="M12422" i="5"/>
  <c r="N12422" i="5"/>
  <c r="Q12422" i="5" s="1"/>
  <c r="F12422" i="5" s="1"/>
  <c r="G12422" i="5" s="1"/>
  <c r="M12405" i="5"/>
  <c r="N12405" i="5"/>
  <c r="Q12405" i="5" s="1"/>
  <c r="F12405" i="5" s="1"/>
  <c r="G12405" i="5" s="1"/>
  <c r="M12390" i="5"/>
  <c r="N12390" i="5"/>
  <c r="Q12390" i="5" s="1"/>
  <c r="F12390" i="5" s="1"/>
  <c r="G12390" i="5" s="1"/>
  <c r="M12423" i="5"/>
  <c r="N12423" i="5"/>
  <c r="Q12423" i="5" s="1"/>
  <c r="F12423" i="5" s="1"/>
  <c r="G12423" i="5" s="1"/>
  <c r="M12408" i="5"/>
  <c r="N12408" i="5"/>
  <c r="Q12408" i="5" s="1"/>
  <c r="F12408" i="5" s="1"/>
  <c r="G12408" i="5" s="1"/>
  <c r="M12413" i="5"/>
  <c r="N12413" i="5"/>
  <c r="Q12413" i="5" s="1"/>
  <c r="F12413" i="5" s="1"/>
  <c r="G12413" i="5" s="1"/>
  <c r="M12431" i="5"/>
  <c r="N12431" i="5"/>
  <c r="Q12431" i="5" s="1"/>
  <c r="F12431" i="5" s="1"/>
  <c r="G12431" i="5" s="1"/>
  <c r="A12460" i="5"/>
  <c r="B12412" i="5"/>
  <c r="A12447" i="5"/>
  <c r="B12399" i="5"/>
  <c r="A12444" i="5"/>
  <c r="B12396" i="5"/>
  <c r="A12483" i="5"/>
  <c r="B12435" i="5"/>
  <c r="A12454" i="5"/>
  <c r="B12406" i="5"/>
  <c r="A12477" i="5"/>
  <c r="B12429" i="5"/>
  <c r="A12472" i="5"/>
  <c r="B12424" i="5"/>
  <c r="A12445" i="5"/>
  <c r="B12397" i="5"/>
  <c r="A12507" i="5"/>
  <c r="B12459" i="5"/>
  <c r="A12475" i="5"/>
  <c r="B12427" i="5"/>
  <c r="A12448" i="5"/>
  <c r="B12400" i="5"/>
  <c r="A12465" i="5"/>
  <c r="B12417" i="5"/>
  <c r="A12457" i="5"/>
  <c r="B12409" i="5"/>
  <c r="A12481" i="5"/>
  <c r="B12433" i="5"/>
  <c r="A12466" i="5"/>
  <c r="B12418" i="5"/>
  <c r="A12451" i="5"/>
  <c r="B12403" i="5"/>
  <c r="A12473" i="5"/>
  <c r="B12425" i="5"/>
  <c r="A12449" i="5"/>
  <c r="B12401" i="5"/>
  <c r="A12441" i="5"/>
  <c r="B12393" i="5"/>
  <c r="A12469" i="5"/>
  <c r="B12421" i="5"/>
  <c r="A12474" i="5"/>
  <c r="B12426" i="5"/>
  <c r="A12470" i="5"/>
  <c r="B12422" i="5"/>
  <c r="A12453" i="5"/>
  <c r="B12405" i="5"/>
  <c r="A12438" i="5"/>
  <c r="B12390" i="5"/>
  <c r="A12471" i="5"/>
  <c r="B12423" i="5"/>
  <c r="A12456" i="5"/>
  <c r="B12408" i="5"/>
  <c r="A12461" i="5"/>
  <c r="B12413" i="5"/>
  <c r="A12479" i="5"/>
  <c r="B12431" i="5"/>
  <c r="A12446" i="5"/>
  <c r="B12398" i="5"/>
  <c r="A12491" i="5"/>
  <c r="B12443" i="5"/>
  <c r="A12450" i="5"/>
  <c r="B12402" i="5"/>
  <c r="A12480" i="5"/>
  <c r="B12432" i="5"/>
  <c r="A12458" i="5"/>
  <c r="B12410" i="5"/>
  <c r="A12440" i="5"/>
  <c r="B12392" i="5"/>
  <c r="A12476" i="5"/>
  <c r="B12428" i="5"/>
  <c r="A12462" i="5"/>
  <c r="B12414" i="5"/>
  <c r="A12482" i="5"/>
  <c r="B12434" i="5"/>
  <c r="A12468" i="5"/>
  <c r="B12420" i="5"/>
  <c r="A12452" i="5"/>
  <c r="B12404" i="5"/>
  <c r="A12439" i="5"/>
  <c r="B12391" i="5"/>
  <c r="A12437" i="5"/>
  <c r="B12389" i="5"/>
  <c r="A12436" i="5"/>
  <c r="B12388" i="5"/>
  <c r="A12455" i="5"/>
  <c r="B12407" i="5"/>
  <c r="A12442" i="5"/>
  <c r="B12394" i="5"/>
  <c r="A12467" i="5"/>
  <c r="B12419" i="5"/>
  <c r="A12478" i="5"/>
  <c r="B12430" i="5"/>
  <c r="A12464" i="5"/>
  <c r="B12416" i="5"/>
  <c r="A12463" i="5"/>
  <c r="B12415" i="5"/>
  <c r="O12609" i="5" l="1"/>
  <c r="P12561" i="5"/>
  <c r="O12626" i="5"/>
  <c r="P12578" i="5"/>
  <c r="O12590" i="5"/>
  <c r="P12542" i="5"/>
  <c r="O12608" i="5"/>
  <c r="P12560" i="5"/>
  <c r="O12621" i="5"/>
  <c r="P12573" i="5"/>
  <c r="O12605" i="5"/>
  <c r="P12557" i="5"/>
  <c r="O12600" i="5"/>
  <c r="P12552" i="5"/>
  <c r="O12603" i="5"/>
  <c r="P12555" i="5"/>
  <c r="O12611" i="5"/>
  <c r="P12563" i="5"/>
  <c r="O12636" i="5"/>
  <c r="P12588" i="5"/>
  <c r="O12634" i="5"/>
  <c r="P12586" i="5"/>
  <c r="O12675" i="5"/>
  <c r="P12627" i="5"/>
  <c r="O12623" i="5"/>
  <c r="P12575" i="5"/>
  <c r="O12607" i="5"/>
  <c r="P12559" i="5"/>
  <c r="O12594" i="5"/>
  <c r="P12546" i="5"/>
  <c r="O12614" i="5"/>
  <c r="P12566" i="5"/>
  <c r="P12613" i="5"/>
  <c r="O12661" i="5"/>
  <c r="O12617" i="5"/>
  <c r="P12569" i="5"/>
  <c r="O12624" i="5"/>
  <c r="P12576" i="5"/>
  <c r="O12606" i="5"/>
  <c r="P12558" i="5"/>
  <c r="O12625" i="5"/>
  <c r="P12577" i="5"/>
  <c r="O12664" i="5"/>
  <c r="P12616" i="5"/>
  <c r="O12635" i="5"/>
  <c r="P12587" i="5"/>
  <c r="O12622" i="5"/>
  <c r="P12574" i="5"/>
  <c r="O12601" i="5"/>
  <c r="P12553" i="5"/>
  <c r="O12597" i="5"/>
  <c r="P12549" i="5"/>
  <c r="O12631" i="5"/>
  <c r="P12583" i="5"/>
  <c r="O12612" i="5"/>
  <c r="P12564" i="5"/>
  <c r="O12596" i="5"/>
  <c r="P12548" i="5"/>
  <c r="O12652" i="5"/>
  <c r="P12604" i="5"/>
  <c r="O12647" i="5"/>
  <c r="P12599" i="5"/>
  <c r="O12632" i="5"/>
  <c r="P12584" i="5"/>
  <c r="O12580" i="5"/>
  <c r="P12532" i="5"/>
  <c r="O12650" i="5"/>
  <c r="P12602" i="5"/>
  <c r="O12615" i="5"/>
  <c r="P12567" i="5"/>
  <c r="O12581" i="5"/>
  <c r="P12533" i="5"/>
  <c r="O12595" i="5"/>
  <c r="P12547" i="5"/>
  <c r="O12620" i="5"/>
  <c r="P12572" i="5"/>
  <c r="O12610" i="5"/>
  <c r="P12562" i="5"/>
  <c r="O12582" i="5"/>
  <c r="P12534" i="5"/>
  <c r="O12633" i="5"/>
  <c r="P12585" i="5"/>
  <c r="O12619" i="5"/>
  <c r="P12571" i="5"/>
  <c r="O12589" i="5"/>
  <c r="P12541" i="5"/>
  <c r="O12618" i="5"/>
  <c r="P12570" i="5"/>
  <c r="O12591" i="5"/>
  <c r="P12543" i="5"/>
  <c r="O12592" i="5"/>
  <c r="P12544" i="5"/>
  <c r="O12598" i="5"/>
  <c r="P12550" i="5"/>
  <c r="O12593" i="5"/>
  <c r="P12545" i="5"/>
  <c r="M12455" i="5"/>
  <c r="N12455" i="5"/>
  <c r="Q12455" i="5" s="1"/>
  <c r="F12455" i="5" s="1"/>
  <c r="G12455" i="5" s="1"/>
  <c r="M12470" i="5"/>
  <c r="N12470" i="5"/>
  <c r="Q12470" i="5" s="1"/>
  <c r="F12470" i="5" s="1"/>
  <c r="G12470" i="5" s="1"/>
  <c r="M12445" i="5"/>
  <c r="N12445" i="5"/>
  <c r="Q12445" i="5" s="1"/>
  <c r="F12445" i="5" s="1"/>
  <c r="G12445" i="5" s="1"/>
  <c r="M12446" i="5"/>
  <c r="N12446" i="5"/>
  <c r="Q12446" i="5" s="1"/>
  <c r="F12446" i="5" s="1"/>
  <c r="G12446" i="5" s="1"/>
  <c r="M12460" i="5"/>
  <c r="N12460" i="5"/>
  <c r="Q12460" i="5" s="1"/>
  <c r="F12460" i="5" s="1"/>
  <c r="G12460" i="5" s="1"/>
  <c r="M12436" i="5"/>
  <c r="N12436" i="5"/>
  <c r="Q12436" i="5" s="1"/>
  <c r="F12436" i="5" s="1"/>
  <c r="G12436" i="5" s="1"/>
  <c r="M12476" i="5"/>
  <c r="N12476" i="5"/>
  <c r="Q12476" i="5" s="1"/>
  <c r="F12476" i="5" s="1"/>
  <c r="G12476" i="5" s="1"/>
  <c r="M12479" i="5"/>
  <c r="N12479" i="5"/>
  <c r="Q12479" i="5" s="1"/>
  <c r="F12479" i="5" s="1"/>
  <c r="G12479" i="5" s="1"/>
  <c r="M12474" i="5"/>
  <c r="N12474" i="5"/>
  <c r="Q12474" i="5" s="1"/>
  <c r="F12474" i="5" s="1"/>
  <c r="G12474" i="5" s="1"/>
  <c r="M12481" i="5"/>
  <c r="N12481" i="5"/>
  <c r="Q12481" i="5" s="1"/>
  <c r="F12481" i="5" s="1"/>
  <c r="G12481" i="5" s="1"/>
  <c r="M12472" i="5"/>
  <c r="N12472" i="5"/>
  <c r="Q12472" i="5" s="1"/>
  <c r="F12472" i="5" s="1"/>
  <c r="G12472" i="5" s="1"/>
  <c r="M12463" i="5"/>
  <c r="N12463" i="5"/>
  <c r="Q12463" i="5" s="1"/>
  <c r="F12463" i="5" s="1"/>
  <c r="G12463" i="5" s="1"/>
  <c r="M12437" i="5"/>
  <c r="N12437" i="5"/>
  <c r="Q12437" i="5" s="1"/>
  <c r="F12437" i="5" s="1"/>
  <c r="G12437" i="5" s="1"/>
  <c r="M12440" i="5"/>
  <c r="N12440" i="5"/>
  <c r="Q12440" i="5" s="1"/>
  <c r="F12440" i="5" s="1"/>
  <c r="G12440" i="5" s="1"/>
  <c r="M12461" i="5"/>
  <c r="N12461" i="5"/>
  <c r="Q12461" i="5" s="1"/>
  <c r="F12461" i="5" s="1"/>
  <c r="G12461" i="5" s="1"/>
  <c r="M12469" i="5"/>
  <c r="N12469" i="5"/>
  <c r="Q12469" i="5" s="1"/>
  <c r="F12469" i="5" s="1"/>
  <c r="G12469" i="5" s="1"/>
  <c r="M12457" i="5"/>
  <c r="N12457" i="5"/>
  <c r="Q12457" i="5" s="1"/>
  <c r="F12457" i="5" s="1"/>
  <c r="G12457" i="5" s="1"/>
  <c r="M12477" i="5"/>
  <c r="N12477" i="5"/>
  <c r="Q12477" i="5" s="1"/>
  <c r="F12477" i="5" s="1"/>
  <c r="G12477" i="5" s="1"/>
  <c r="M12466" i="5"/>
  <c r="N12466" i="5"/>
  <c r="Q12466" i="5" s="1"/>
  <c r="F12466" i="5" s="1"/>
  <c r="G12466" i="5" s="1"/>
  <c r="M12464" i="5"/>
  <c r="N12464" i="5"/>
  <c r="Q12464" i="5" s="1"/>
  <c r="F12464" i="5" s="1"/>
  <c r="G12464" i="5" s="1"/>
  <c r="M12439" i="5"/>
  <c r="N12439" i="5"/>
  <c r="Q12439" i="5" s="1"/>
  <c r="F12439" i="5" s="1"/>
  <c r="G12439" i="5" s="1"/>
  <c r="M12458" i="5"/>
  <c r="N12458" i="5"/>
  <c r="Q12458" i="5" s="1"/>
  <c r="F12458" i="5" s="1"/>
  <c r="G12458" i="5" s="1"/>
  <c r="M12456" i="5"/>
  <c r="N12456" i="5"/>
  <c r="Q12456" i="5" s="1"/>
  <c r="F12456" i="5" s="1"/>
  <c r="G12456" i="5" s="1"/>
  <c r="M12441" i="5"/>
  <c r="N12441" i="5"/>
  <c r="Q12441" i="5" s="1"/>
  <c r="F12441" i="5" s="1"/>
  <c r="G12441" i="5" s="1"/>
  <c r="M12465" i="5"/>
  <c r="N12465" i="5"/>
  <c r="Q12465" i="5" s="1"/>
  <c r="F12465" i="5" s="1"/>
  <c r="G12465" i="5" s="1"/>
  <c r="M12454" i="5"/>
  <c r="N12454" i="5"/>
  <c r="Q12454" i="5" s="1"/>
  <c r="F12454" i="5" s="1"/>
  <c r="G12454" i="5" s="1"/>
  <c r="M12478" i="5"/>
  <c r="N12478" i="5"/>
  <c r="Q12478" i="5" s="1"/>
  <c r="F12478" i="5" s="1"/>
  <c r="G12478" i="5" s="1"/>
  <c r="M12452" i="5"/>
  <c r="N12452" i="5"/>
  <c r="Q12452" i="5" s="1"/>
  <c r="F12452" i="5" s="1"/>
  <c r="G12452" i="5" s="1"/>
  <c r="M12480" i="5"/>
  <c r="N12480" i="5"/>
  <c r="Q12480" i="5" s="1"/>
  <c r="F12480" i="5" s="1"/>
  <c r="G12480" i="5" s="1"/>
  <c r="M12471" i="5"/>
  <c r="N12471" i="5"/>
  <c r="Q12471" i="5" s="1"/>
  <c r="F12471" i="5" s="1"/>
  <c r="G12471" i="5" s="1"/>
  <c r="M12449" i="5"/>
  <c r="N12449" i="5"/>
  <c r="Q12449" i="5" s="1"/>
  <c r="F12449" i="5" s="1"/>
  <c r="G12449" i="5" s="1"/>
  <c r="M12448" i="5"/>
  <c r="N12448" i="5"/>
  <c r="Q12448" i="5" s="1"/>
  <c r="F12448" i="5" s="1"/>
  <c r="G12448" i="5" s="1"/>
  <c r="M12483" i="5"/>
  <c r="N12483" i="5"/>
  <c r="Q12483" i="5" s="1"/>
  <c r="F12483" i="5" s="1"/>
  <c r="G12483" i="5" s="1"/>
  <c r="M12462" i="5"/>
  <c r="N12462" i="5"/>
  <c r="Q12462" i="5" s="1"/>
  <c r="F12462" i="5" s="1"/>
  <c r="G12462" i="5" s="1"/>
  <c r="M12467" i="5"/>
  <c r="N12467" i="5"/>
  <c r="Q12467" i="5" s="1"/>
  <c r="F12467" i="5" s="1"/>
  <c r="G12467" i="5" s="1"/>
  <c r="M12468" i="5"/>
  <c r="N12468" i="5"/>
  <c r="Q12468" i="5" s="1"/>
  <c r="F12468" i="5" s="1"/>
  <c r="G12468" i="5" s="1"/>
  <c r="M12450" i="5"/>
  <c r="N12450" i="5"/>
  <c r="Q12450" i="5" s="1"/>
  <c r="F12450" i="5" s="1"/>
  <c r="G12450" i="5" s="1"/>
  <c r="M12438" i="5"/>
  <c r="N12438" i="5"/>
  <c r="Q12438" i="5" s="1"/>
  <c r="F12438" i="5" s="1"/>
  <c r="G12438" i="5" s="1"/>
  <c r="M12473" i="5"/>
  <c r="N12473" i="5"/>
  <c r="Q12473" i="5" s="1"/>
  <c r="F12473" i="5" s="1"/>
  <c r="G12473" i="5" s="1"/>
  <c r="M12475" i="5"/>
  <c r="N12475" i="5"/>
  <c r="Q12475" i="5" s="1"/>
  <c r="F12475" i="5" s="1"/>
  <c r="G12475" i="5" s="1"/>
  <c r="M12444" i="5"/>
  <c r="N12444" i="5"/>
  <c r="Q12444" i="5" s="1"/>
  <c r="F12444" i="5" s="1"/>
  <c r="G12444" i="5" s="1"/>
  <c r="M12442" i="5"/>
  <c r="N12442" i="5"/>
  <c r="Q12442" i="5" s="1"/>
  <c r="F12442" i="5" s="1"/>
  <c r="G12442" i="5" s="1"/>
  <c r="M12482" i="5"/>
  <c r="N12482" i="5"/>
  <c r="Q12482" i="5" s="1"/>
  <c r="F12482" i="5" s="1"/>
  <c r="G12482" i="5" s="1"/>
  <c r="M12491" i="5"/>
  <c r="N12491" i="5"/>
  <c r="Q12491" i="5" s="1"/>
  <c r="F12491" i="5" s="1"/>
  <c r="G12491" i="5" s="1"/>
  <c r="M12453" i="5"/>
  <c r="N12453" i="5"/>
  <c r="Q12453" i="5" s="1"/>
  <c r="F12453" i="5" s="1"/>
  <c r="G12453" i="5" s="1"/>
  <c r="M12451" i="5"/>
  <c r="N12451" i="5"/>
  <c r="Q12451" i="5" s="1"/>
  <c r="F12451" i="5" s="1"/>
  <c r="G12451" i="5" s="1"/>
  <c r="M12507" i="5"/>
  <c r="N12507" i="5"/>
  <c r="Q12507" i="5" s="1"/>
  <c r="F12507" i="5" s="1"/>
  <c r="G12507" i="5" s="1"/>
  <c r="M12447" i="5"/>
  <c r="N12447" i="5"/>
  <c r="Q12447" i="5" s="1"/>
  <c r="F12447" i="5" s="1"/>
  <c r="G12447" i="5" s="1"/>
  <c r="A12512" i="5"/>
  <c r="B12464" i="5"/>
  <c r="A12487" i="5"/>
  <c r="B12439" i="5"/>
  <c r="A12506" i="5"/>
  <c r="B12458" i="5"/>
  <c r="A12504" i="5"/>
  <c r="B12456" i="5"/>
  <c r="A12489" i="5"/>
  <c r="B12441" i="5"/>
  <c r="A12513" i="5"/>
  <c r="B12465" i="5"/>
  <c r="A12502" i="5"/>
  <c r="B12454" i="5"/>
  <c r="A12509" i="5"/>
  <c r="B12461" i="5"/>
  <c r="A12484" i="5"/>
  <c r="B12436" i="5"/>
  <c r="A12524" i="5"/>
  <c r="B12476" i="5"/>
  <c r="A12527" i="5"/>
  <c r="B12479" i="5"/>
  <c r="A12522" i="5"/>
  <c r="B12474" i="5"/>
  <c r="A12529" i="5"/>
  <c r="B12481" i="5"/>
  <c r="A12520" i="5"/>
  <c r="B12472" i="5"/>
  <c r="A12511" i="5"/>
  <c r="B12463" i="5"/>
  <c r="A12485" i="5"/>
  <c r="B12437" i="5"/>
  <c r="A12488" i="5"/>
  <c r="B12440" i="5"/>
  <c r="A12505" i="5"/>
  <c r="B12457" i="5"/>
  <c r="A12525" i="5"/>
  <c r="B12477" i="5"/>
  <c r="A12515" i="5"/>
  <c r="B12467" i="5"/>
  <c r="A12516" i="5"/>
  <c r="B12468" i="5"/>
  <c r="A12498" i="5"/>
  <c r="B12450" i="5"/>
  <c r="A12486" i="5"/>
  <c r="B12438" i="5"/>
  <c r="A12521" i="5"/>
  <c r="B12473" i="5"/>
  <c r="A12523" i="5"/>
  <c r="B12475" i="5"/>
  <c r="A12492" i="5"/>
  <c r="B12444" i="5"/>
  <c r="A12526" i="5"/>
  <c r="B12478" i="5"/>
  <c r="A12500" i="5"/>
  <c r="B12452" i="5"/>
  <c r="A12528" i="5"/>
  <c r="B12480" i="5"/>
  <c r="A12519" i="5"/>
  <c r="B12471" i="5"/>
  <c r="A12497" i="5"/>
  <c r="B12449" i="5"/>
  <c r="A12496" i="5"/>
  <c r="B12448" i="5"/>
  <c r="A12531" i="5"/>
  <c r="B12483" i="5"/>
  <c r="A12490" i="5"/>
  <c r="B12442" i="5"/>
  <c r="A12530" i="5"/>
  <c r="B12482" i="5"/>
  <c r="A12539" i="5"/>
  <c r="B12491" i="5"/>
  <c r="A12501" i="5"/>
  <c r="B12453" i="5"/>
  <c r="A12499" i="5"/>
  <c r="B12451" i="5"/>
  <c r="A12555" i="5"/>
  <c r="B12507" i="5"/>
  <c r="A12495" i="5"/>
  <c r="B12447" i="5"/>
  <c r="A12517" i="5"/>
  <c r="B12469" i="5"/>
  <c r="A12503" i="5"/>
  <c r="B12455" i="5"/>
  <c r="A12510" i="5"/>
  <c r="B12462" i="5"/>
  <c r="A12494" i="5"/>
  <c r="B12446" i="5"/>
  <c r="A12518" i="5"/>
  <c r="B12470" i="5"/>
  <c r="A12514" i="5"/>
  <c r="B12466" i="5"/>
  <c r="A12493" i="5"/>
  <c r="B12445" i="5"/>
  <c r="A12508" i="5"/>
  <c r="B12460" i="5"/>
  <c r="O12663" i="5" l="1"/>
  <c r="P12615" i="5"/>
  <c r="O12673" i="5"/>
  <c r="P12625" i="5"/>
  <c r="O12654" i="5"/>
  <c r="P12606" i="5"/>
  <c r="O12640" i="5"/>
  <c r="P12592" i="5"/>
  <c r="O12658" i="5"/>
  <c r="P12610" i="5"/>
  <c r="O12680" i="5"/>
  <c r="P12632" i="5"/>
  <c r="O12649" i="5"/>
  <c r="P12601" i="5"/>
  <c r="O12665" i="5"/>
  <c r="P12617" i="5"/>
  <c r="O12682" i="5"/>
  <c r="P12634" i="5"/>
  <c r="O12656" i="5"/>
  <c r="P12608" i="5"/>
  <c r="O12667" i="5"/>
  <c r="P12619" i="5"/>
  <c r="O12698" i="5"/>
  <c r="P12650" i="5"/>
  <c r="O12645" i="5"/>
  <c r="P12597" i="5"/>
  <c r="O12709" i="5"/>
  <c r="P12661" i="5"/>
  <c r="O12639" i="5"/>
  <c r="P12591" i="5"/>
  <c r="O12668" i="5"/>
  <c r="P12620" i="5"/>
  <c r="O12695" i="5"/>
  <c r="P12647" i="5"/>
  <c r="O12670" i="5"/>
  <c r="P12622" i="5"/>
  <c r="O12684" i="5"/>
  <c r="P12636" i="5"/>
  <c r="O12638" i="5"/>
  <c r="P12590" i="5"/>
  <c r="O12655" i="5"/>
  <c r="P12607" i="5"/>
  <c r="O12681" i="5"/>
  <c r="P12633" i="5"/>
  <c r="O12671" i="5"/>
  <c r="P12623" i="5"/>
  <c r="O12723" i="5"/>
  <c r="P12675" i="5"/>
  <c r="O12666" i="5"/>
  <c r="P12618" i="5"/>
  <c r="O12643" i="5"/>
  <c r="P12595" i="5"/>
  <c r="O12700" i="5"/>
  <c r="P12652" i="5"/>
  <c r="O12683" i="5"/>
  <c r="P12635" i="5"/>
  <c r="O12662" i="5"/>
  <c r="P12614" i="5"/>
  <c r="O12659" i="5"/>
  <c r="P12611" i="5"/>
  <c r="O12674" i="5"/>
  <c r="P12626" i="5"/>
  <c r="O12646" i="5"/>
  <c r="P12598" i="5"/>
  <c r="O12630" i="5"/>
  <c r="P12582" i="5"/>
  <c r="O12628" i="5"/>
  <c r="P12580" i="5"/>
  <c r="O12672" i="5"/>
  <c r="P12624" i="5"/>
  <c r="O12669" i="5"/>
  <c r="P12621" i="5"/>
  <c r="O12660" i="5"/>
  <c r="P12612" i="5"/>
  <c r="O12648" i="5"/>
  <c r="P12600" i="5"/>
  <c r="O12641" i="5"/>
  <c r="P12593" i="5"/>
  <c r="O12679" i="5"/>
  <c r="P12631" i="5"/>
  <c r="O12653" i="5"/>
  <c r="P12605" i="5"/>
  <c r="O12637" i="5"/>
  <c r="P12589" i="5"/>
  <c r="O12629" i="5"/>
  <c r="P12581" i="5"/>
  <c r="O12644" i="5"/>
  <c r="P12596" i="5"/>
  <c r="O12712" i="5"/>
  <c r="P12664" i="5"/>
  <c r="O12642" i="5"/>
  <c r="P12594" i="5"/>
  <c r="O12651" i="5"/>
  <c r="P12603" i="5"/>
  <c r="O12657" i="5"/>
  <c r="P12609" i="5"/>
  <c r="M12539" i="5"/>
  <c r="N12539" i="5"/>
  <c r="Q12539" i="5" s="1"/>
  <c r="F12539" i="5" s="1"/>
  <c r="G12539" i="5" s="1"/>
  <c r="M12498" i="5"/>
  <c r="N12498" i="5"/>
  <c r="Q12498" i="5" s="1"/>
  <c r="F12498" i="5" s="1"/>
  <c r="G12498" i="5" s="1"/>
  <c r="M12511" i="5"/>
  <c r="N12511" i="5"/>
  <c r="Q12511" i="5" s="1"/>
  <c r="F12511" i="5" s="1"/>
  <c r="G12511" i="5" s="1"/>
  <c r="M12512" i="5"/>
  <c r="N12512" i="5"/>
  <c r="Q12512" i="5" s="1"/>
  <c r="F12512" i="5" s="1"/>
  <c r="G12512" i="5" s="1"/>
  <c r="M12528" i="5"/>
  <c r="N12528" i="5"/>
  <c r="Q12528" i="5" s="1"/>
  <c r="F12528" i="5" s="1"/>
  <c r="G12528" i="5" s="1"/>
  <c r="M12509" i="5"/>
  <c r="N12509" i="5"/>
  <c r="Q12509" i="5" s="1"/>
  <c r="F12509" i="5" s="1"/>
  <c r="G12509" i="5" s="1"/>
  <c r="M12503" i="5"/>
  <c r="N12503" i="5"/>
  <c r="Q12503" i="5" s="1"/>
  <c r="F12503" i="5" s="1"/>
  <c r="G12503" i="5" s="1"/>
  <c r="M12530" i="5"/>
  <c r="N12530" i="5"/>
  <c r="Q12530" i="5" s="1"/>
  <c r="F12530" i="5" s="1"/>
  <c r="G12530" i="5" s="1"/>
  <c r="M12500" i="5"/>
  <c r="N12500" i="5"/>
  <c r="Q12500" i="5" s="1"/>
  <c r="F12500" i="5" s="1"/>
  <c r="G12500" i="5" s="1"/>
  <c r="M12516" i="5"/>
  <c r="N12516" i="5"/>
  <c r="Q12516" i="5" s="1"/>
  <c r="F12516" i="5" s="1"/>
  <c r="G12516" i="5" s="1"/>
  <c r="M12520" i="5"/>
  <c r="N12520" i="5"/>
  <c r="Q12520" i="5" s="1"/>
  <c r="F12520" i="5" s="1"/>
  <c r="G12520" i="5" s="1"/>
  <c r="M12502" i="5"/>
  <c r="N12502" i="5"/>
  <c r="Q12502" i="5" s="1"/>
  <c r="F12502" i="5" s="1"/>
  <c r="G12502" i="5" s="1"/>
  <c r="M12508" i="5"/>
  <c r="N12508" i="5"/>
  <c r="Q12508" i="5" s="1"/>
  <c r="F12508" i="5" s="1"/>
  <c r="G12508" i="5" s="1"/>
  <c r="M12517" i="5"/>
  <c r="N12517" i="5"/>
  <c r="Q12517" i="5" s="1"/>
  <c r="F12517" i="5" s="1"/>
  <c r="G12517" i="5" s="1"/>
  <c r="M12490" i="5"/>
  <c r="N12490" i="5"/>
  <c r="Q12490" i="5" s="1"/>
  <c r="F12490" i="5" s="1"/>
  <c r="G12490" i="5" s="1"/>
  <c r="M12526" i="5"/>
  <c r="N12526" i="5"/>
  <c r="Q12526" i="5" s="1"/>
  <c r="F12526" i="5" s="1"/>
  <c r="G12526" i="5" s="1"/>
  <c r="M12515" i="5"/>
  <c r="N12515" i="5"/>
  <c r="Q12515" i="5" s="1"/>
  <c r="F12515" i="5" s="1"/>
  <c r="G12515" i="5" s="1"/>
  <c r="M12529" i="5"/>
  <c r="N12529" i="5"/>
  <c r="Q12529" i="5" s="1"/>
  <c r="F12529" i="5" s="1"/>
  <c r="G12529" i="5" s="1"/>
  <c r="M12513" i="5"/>
  <c r="N12513" i="5"/>
  <c r="Q12513" i="5" s="1"/>
  <c r="F12513" i="5" s="1"/>
  <c r="G12513" i="5" s="1"/>
  <c r="M12510" i="5"/>
  <c r="N12510" i="5"/>
  <c r="Q12510" i="5" s="1"/>
  <c r="F12510" i="5" s="1"/>
  <c r="G12510" i="5" s="1"/>
  <c r="M12493" i="5"/>
  <c r="N12493" i="5"/>
  <c r="Q12493" i="5" s="1"/>
  <c r="F12493" i="5" s="1"/>
  <c r="G12493" i="5" s="1"/>
  <c r="M12495" i="5"/>
  <c r="N12495" i="5"/>
  <c r="Q12495" i="5" s="1"/>
  <c r="F12495" i="5" s="1"/>
  <c r="G12495" i="5" s="1"/>
  <c r="M12531" i="5"/>
  <c r="N12531" i="5"/>
  <c r="Q12531" i="5" s="1"/>
  <c r="F12531" i="5" s="1"/>
  <c r="G12531" i="5" s="1"/>
  <c r="M12492" i="5"/>
  <c r="N12492" i="5"/>
  <c r="Q12492" i="5" s="1"/>
  <c r="F12492" i="5" s="1"/>
  <c r="G12492" i="5" s="1"/>
  <c r="M12525" i="5"/>
  <c r="N12525" i="5"/>
  <c r="Q12525" i="5" s="1"/>
  <c r="F12525" i="5" s="1"/>
  <c r="G12525" i="5" s="1"/>
  <c r="M12522" i="5"/>
  <c r="N12522" i="5"/>
  <c r="Q12522" i="5" s="1"/>
  <c r="F12522" i="5" s="1"/>
  <c r="G12522" i="5" s="1"/>
  <c r="M12489" i="5"/>
  <c r="N12489" i="5"/>
  <c r="Q12489" i="5" s="1"/>
  <c r="F12489" i="5" s="1"/>
  <c r="G12489" i="5" s="1"/>
  <c r="M12514" i="5"/>
  <c r="N12514" i="5"/>
  <c r="Q12514" i="5" s="1"/>
  <c r="F12514" i="5" s="1"/>
  <c r="G12514" i="5" s="1"/>
  <c r="M12555" i="5"/>
  <c r="N12555" i="5"/>
  <c r="Q12555" i="5" s="1"/>
  <c r="F12555" i="5" s="1"/>
  <c r="G12555" i="5" s="1"/>
  <c r="M12496" i="5"/>
  <c r="N12496" i="5"/>
  <c r="Q12496" i="5" s="1"/>
  <c r="F12496" i="5" s="1"/>
  <c r="G12496" i="5" s="1"/>
  <c r="M12523" i="5"/>
  <c r="N12523" i="5"/>
  <c r="Q12523" i="5" s="1"/>
  <c r="F12523" i="5" s="1"/>
  <c r="G12523" i="5" s="1"/>
  <c r="M12505" i="5"/>
  <c r="N12505" i="5"/>
  <c r="Q12505" i="5" s="1"/>
  <c r="F12505" i="5" s="1"/>
  <c r="G12505" i="5" s="1"/>
  <c r="M12527" i="5"/>
  <c r="N12527" i="5"/>
  <c r="Q12527" i="5" s="1"/>
  <c r="F12527" i="5" s="1"/>
  <c r="G12527" i="5" s="1"/>
  <c r="M12504" i="5"/>
  <c r="N12504" i="5"/>
  <c r="Q12504" i="5" s="1"/>
  <c r="F12504" i="5" s="1"/>
  <c r="G12504" i="5" s="1"/>
  <c r="M12518" i="5"/>
  <c r="N12518" i="5"/>
  <c r="Q12518" i="5" s="1"/>
  <c r="F12518" i="5" s="1"/>
  <c r="G12518" i="5" s="1"/>
  <c r="M12499" i="5"/>
  <c r="N12499" i="5"/>
  <c r="Q12499" i="5" s="1"/>
  <c r="F12499" i="5" s="1"/>
  <c r="G12499" i="5" s="1"/>
  <c r="M12497" i="5"/>
  <c r="N12497" i="5"/>
  <c r="Q12497" i="5" s="1"/>
  <c r="F12497" i="5" s="1"/>
  <c r="G12497" i="5" s="1"/>
  <c r="M12521" i="5"/>
  <c r="N12521" i="5"/>
  <c r="Q12521" i="5" s="1"/>
  <c r="F12521" i="5" s="1"/>
  <c r="G12521" i="5" s="1"/>
  <c r="M12488" i="5"/>
  <c r="N12488" i="5"/>
  <c r="Q12488" i="5" s="1"/>
  <c r="F12488" i="5" s="1"/>
  <c r="G12488" i="5" s="1"/>
  <c r="M12524" i="5"/>
  <c r="N12524" i="5"/>
  <c r="Q12524" i="5" s="1"/>
  <c r="F12524" i="5" s="1"/>
  <c r="G12524" i="5" s="1"/>
  <c r="M12506" i="5"/>
  <c r="N12506" i="5"/>
  <c r="Q12506" i="5" s="1"/>
  <c r="F12506" i="5" s="1"/>
  <c r="G12506" i="5" s="1"/>
  <c r="M12494" i="5"/>
  <c r="N12494" i="5"/>
  <c r="Q12494" i="5" s="1"/>
  <c r="F12494" i="5" s="1"/>
  <c r="G12494" i="5" s="1"/>
  <c r="M12501" i="5"/>
  <c r="N12501" i="5"/>
  <c r="Q12501" i="5" s="1"/>
  <c r="F12501" i="5" s="1"/>
  <c r="G12501" i="5" s="1"/>
  <c r="M12519" i="5"/>
  <c r="N12519" i="5"/>
  <c r="Q12519" i="5" s="1"/>
  <c r="F12519" i="5" s="1"/>
  <c r="G12519" i="5" s="1"/>
  <c r="M12486" i="5"/>
  <c r="N12486" i="5"/>
  <c r="Q12486" i="5" s="1"/>
  <c r="F12486" i="5" s="1"/>
  <c r="G12486" i="5" s="1"/>
  <c r="M12485" i="5"/>
  <c r="N12485" i="5"/>
  <c r="Q12485" i="5" s="1"/>
  <c r="F12485" i="5" s="1"/>
  <c r="G12485" i="5" s="1"/>
  <c r="M12484" i="5"/>
  <c r="N12484" i="5"/>
  <c r="Q12484" i="5" s="1"/>
  <c r="F12484" i="5" s="1"/>
  <c r="G12484" i="5" s="1"/>
  <c r="M12487" i="5"/>
  <c r="N12487" i="5"/>
  <c r="Q12487" i="5" s="1"/>
  <c r="F12487" i="5" s="1"/>
  <c r="G12487" i="5" s="1"/>
  <c r="A12541" i="5"/>
  <c r="B12493" i="5"/>
  <c r="A12543" i="5"/>
  <c r="B12495" i="5"/>
  <c r="A12579" i="5"/>
  <c r="B12531" i="5"/>
  <c r="A12540" i="5"/>
  <c r="B12492" i="5"/>
  <c r="A12573" i="5"/>
  <c r="B12525" i="5"/>
  <c r="A12570" i="5"/>
  <c r="B12522" i="5"/>
  <c r="A12537" i="5"/>
  <c r="B12489" i="5"/>
  <c r="A12551" i="5"/>
  <c r="B12503" i="5"/>
  <c r="A12564" i="5"/>
  <c r="B12516" i="5"/>
  <c r="A12556" i="5"/>
  <c r="B12508" i="5"/>
  <c r="A12577" i="5"/>
  <c r="B12529" i="5"/>
  <c r="A12578" i="5"/>
  <c r="B12530" i="5"/>
  <c r="A12548" i="5"/>
  <c r="B12500" i="5"/>
  <c r="A12568" i="5"/>
  <c r="B12520" i="5"/>
  <c r="A12550" i="5"/>
  <c r="B12502" i="5"/>
  <c r="A12565" i="5"/>
  <c r="B12517" i="5"/>
  <c r="A12574" i="5"/>
  <c r="B12526" i="5"/>
  <c r="A12563" i="5"/>
  <c r="B12515" i="5"/>
  <c r="A12561" i="5"/>
  <c r="B12513" i="5"/>
  <c r="A12566" i="5"/>
  <c r="B12518" i="5"/>
  <c r="A12547" i="5"/>
  <c r="B12499" i="5"/>
  <c r="A12545" i="5"/>
  <c r="B12497" i="5"/>
  <c r="A12569" i="5"/>
  <c r="B12521" i="5"/>
  <c r="A12536" i="5"/>
  <c r="B12488" i="5"/>
  <c r="A12572" i="5"/>
  <c r="B12524" i="5"/>
  <c r="A12554" i="5"/>
  <c r="B12506" i="5"/>
  <c r="A12562" i="5"/>
  <c r="B12514" i="5"/>
  <c r="A12603" i="5"/>
  <c r="B12555" i="5"/>
  <c r="A12544" i="5"/>
  <c r="B12496" i="5"/>
  <c r="A12571" i="5"/>
  <c r="B12523" i="5"/>
  <c r="A12553" i="5"/>
  <c r="B12505" i="5"/>
  <c r="A12575" i="5"/>
  <c r="B12527" i="5"/>
  <c r="A12552" i="5"/>
  <c r="B12504" i="5"/>
  <c r="A12542" i="5"/>
  <c r="B12494" i="5"/>
  <c r="A12549" i="5"/>
  <c r="B12501" i="5"/>
  <c r="A12567" i="5"/>
  <c r="B12519" i="5"/>
  <c r="A12534" i="5"/>
  <c r="B12486" i="5"/>
  <c r="A12533" i="5"/>
  <c r="B12485" i="5"/>
  <c r="A12532" i="5"/>
  <c r="B12484" i="5"/>
  <c r="A12535" i="5"/>
  <c r="B12487" i="5"/>
  <c r="A12538" i="5"/>
  <c r="B12490" i="5"/>
  <c r="A12558" i="5"/>
  <c r="B12510" i="5"/>
  <c r="A12587" i="5"/>
  <c r="B12539" i="5"/>
  <c r="A12576" i="5"/>
  <c r="B12528" i="5"/>
  <c r="A12546" i="5"/>
  <c r="B12498" i="5"/>
  <c r="A12559" i="5"/>
  <c r="B12511" i="5"/>
  <c r="A12557" i="5"/>
  <c r="B12509" i="5"/>
  <c r="A12560" i="5"/>
  <c r="B12512" i="5"/>
  <c r="O12720" i="5" l="1"/>
  <c r="P12672" i="5"/>
  <c r="O12731" i="5"/>
  <c r="P12683" i="5"/>
  <c r="O12703" i="5"/>
  <c r="P12655" i="5"/>
  <c r="O12697" i="5"/>
  <c r="P12649" i="5"/>
  <c r="O12705" i="5"/>
  <c r="P12657" i="5"/>
  <c r="O12701" i="5"/>
  <c r="P12653" i="5"/>
  <c r="O12676" i="5"/>
  <c r="P12628" i="5"/>
  <c r="O12748" i="5"/>
  <c r="P12700" i="5"/>
  <c r="O12686" i="5"/>
  <c r="P12638" i="5"/>
  <c r="O12693" i="5"/>
  <c r="P12645" i="5"/>
  <c r="O12728" i="5"/>
  <c r="P12680" i="5"/>
  <c r="O12757" i="5"/>
  <c r="P12709" i="5"/>
  <c r="O12727" i="5"/>
  <c r="P12679" i="5"/>
  <c r="O12678" i="5"/>
  <c r="P12630" i="5"/>
  <c r="O12691" i="5"/>
  <c r="P12643" i="5"/>
  <c r="O12732" i="5"/>
  <c r="P12684" i="5"/>
  <c r="O12746" i="5"/>
  <c r="P12698" i="5"/>
  <c r="O12690" i="5"/>
  <c r="P12642" i="5"/>
  <c r="O12689" i="5"/>
  <c r="P12641" i="5"/>
  <c r="O12694" i="5"/>
  <c r="P12646" i="5"/>
  <c r="O12714" i="5"/>
  <c r="P12666" i="5"/>
  <c r="O12718" i="5"/>
  <c r="P12670" i="5"/>
  <c r="O12688" i="5"/>
  <c r="P12640" i="5"/>
  <c r="O12760" i="5"/>
  <c r="P12712" i="5"/>
  <c r="O12696" i="5"/>
  <c r="P12648" i="5"/>
  <c r="O12722" i="5"/>
  <c r="P12674" i="5"/>
  <c r="O12771" i="5"/>
  <c r="P12723" i="5"/>
  <c r="O12743" i="5"/>
  <c r="P12695" i="5"/>
  <c r="O12704" i="5"/>
  <c r="P12656" i="5"/>
  <c r="O12702" i="5"/>
  <c r="P12654" i="5"/>
  <c r="O12692" i="5"/>
  <c r="P12644" i="5"/>
  <c r="O12708" i="5"/>
  <c r="P12660" i="5"/>
  <c r="O12707" i="5"/>
  <c r="P12659" i="5"/>
  <c r="O12719" i="5"/>
  <c r="P12671" i="5"/>
  <c r="O12716" i="5"/>
  <c r="P12668" i="5"/>
  <c r="O12730" i="5"/>
  <c r="P12682" i="5"/>
  <c r="O12721" i="5"/>
  <c r="P12673" i="5"/>
  <c r="O12699" i="5"/>
  <c r="P12651" i="5"/>
  <c r="O12706" i="5"/>
  <c r="P12658" i="5"/>
  <c r="O12685" i="5"/>
  <c r="P12637" i="5"/>
  <c r="O12715" i="5"/>
  <c r="P12667" i="5"/>
  <c r="O12677" i="5"/>
  <c r="P12629" i="5"/>
  <c r="O12717" i="5"/>
  <c r="P12669" i="5"/>
  <c r="O12710" i="5"/>
  <c r="P12662" i="5"/>
  <c r="O12729" i="5"/>
  <c r="P12681" i="5"/>
  <c r="O12687" i="5"/>
  <c r="P12639" i="5"/>
  <c r="O12713" i="5"/>
  <c r="P12665" i="5"/>
  <c r="O12711" i="5"/>
  <c r="P12663" i="5"/>
  <c r="M12558" i="5"/>
  <c r="N12558" i="5"/>
  <c r="Q12558" i="5" s="1"/>
  <c r="F12558" i="5" s="1"/>
  <c r="G12558" i="5" s="1"/>
  <c r="M12549" i="5"/>
  <c r="N12549" i="5"/>
  <c r="Q12549" i="5" s="1"/>
  <c r="F12549" i="5" s="1"/>
  <c r="G12549" i="5" s="1"/>
  <c r="M12603" i="5"/>
  <c r="N12603" i="5"/>
  <c r="Q12603" i="5" s="1"/>
  <c r="F12603" i="5" s="1"/>
  <c r="G12603" i="5" s="1"/>
  <c r="M12547" i="5"/>
  <c r="N12547" i="5"/>
  <c r="Q12547" i="5" s="1"/>
  <c r="F12547" i="5" s="1"/>
  <c r="G12547" i="5" s="1"/>
  <c r="M12568" i="5"/>
  <c r="N12568" i="5"/>
  <c r="Q12568" i="5" s="1"/>
  <c r="F12568" i="5" s="1"/>
  <c r="G12568" i="5" s="1"/>
  <c r="M12537" i="5"/>
  <c r="N12537" i="5"/>
  <c r="Q12537" i="5" s="1"/>
  <c r="F12537" i="5" s="1"/>
  <c r="G12537" i="5" s="1"/>
  <c r="M12560" i="5"/>
  <c r="N12560" i="5"/>
  <c r="Q12560" i="5" s="1"/>
  <c r="F12560" i="5" s="1"/>
  <c r="G12560" i="5" s="1"/>
  <c r="M12538" i="5"/>
  <c r="N12538" i="5"/>
  <c r="Q12538" i="5" s="1"/>
  <c r="F12538" i="5" s="1"/>
  <c r="G12538" i="5" s="1"/>
  <c r="M12542" i="5"/>
  <c r="N12542" i="5"/>
  <c r="Q12542" i="5" s="1"/>
  <c r="F12542" i="5" s="1"/>
  <c r="G12542" i="5" s="1"/>
  <c r="M12562" i="5"/>
  <c r="N12562" i="5"/>
  <c r="Q12562" i="5" s="1"/>
  <c r="F12562" i="5" s="1"/>
  <c r="G12562" i="5" s="1"/>
  <c r="M12566" i="5"/>
  <c r="N12566" i="5"/>
  <c r="Q12566" i="5" s="1"/>
  <c r="F12566" i="5" s="1"/>
  <c r="G12566" i="5" s="1"/>
  <c r="M12548" i="5"/>
  <c r="N12548" i="5"/>
  <c r="Q12548" i="5" s="1"/>
  <c r="F12548" i="5" s="1"/>
  <c r="G12548" i="5" s="1"/>
  <c r="M12570" i="5"/>
  <c r="N12570" i="5"/>
  <c r="Q12570" i="5" s="1"/>
  <c r="F12570" i="5" s="1"/>
  <c r="G12570" i="5" s="1"/>
  <c r="M12544" i="5"/>
  <c r="N12544" i="5"/>
  <c r="Q12544" i="5" s="1"/>
  <c r="F12544" i="5" s="1"/>
  <c r="G12544" i="5" s="1"/>
  <c r="M12557" i="5"/>
  <c r="N12557" i="5"/>
  <c r="Q12557" i="5" s="1"/>
  <c r="F12557" i="5" s="1"/>
  <c r="G12557" i="5" s="1"/>
  <c r="M12535" i="5"/>
  <c r="N12535" i="5"/>
  <c r="Q12535" i="5" s="1"/>
  <c r="F12535" i="5" s="1"/>
  <c r="G12535" i="5" s="1"/>
  <c r="M12552" i="5"/>
  <c r="N12552" i="5"/>
  <c r="Q12552" i="5" s="1"/>
  <c r="F12552" i="5" s="1"/>
  <c r="G12552" i="5" s="1"/>
  <c r="M12554" i="5"/>
  <c r="N12554" i="5"/>
  <c r="Q12554" i="5" s="1"/>
  <c r="F12554" i="5" s="1"/>
  <c r="G12554" i="5" s="1"/>
  <c r="M12561" i="5"/>
  <c r="N12561" i="5"/>
  <c r="Q12561" i="5" s="1"/>
  <c r="F12561" i="5" s="1"/>
  <c r="G12561" i="5" s="1"/>
  <c r="M12578" i="5"/>
  <c r="N12578" i="5"/>
  <c r="Q12578" i="5" s="1"/>
  <c r="F12578" i="5" s="1"/>
  <c r="G12578" i="5" s="1"/>
  <c r="M12573" i="5"/>
  <c r="N12573" i="5"/>
  <c r="Q12573" i="5" s="1"/>
  <c r="F12573" i="5" s="1"/>
  <c r="G12573" i="5" s="1"/>
  <c r="M12567" i="5"/>
  <c r="N12567" i="5"/>
  <c r="Q12567" i="5" s="1"/>
  <c r="F12567" i="5" s="1"/>
  <c r="G12567" i="5" s="1"/>
  <c r="M12545" i="5"/>
  <c r="N12545" i="5"/>
  <c r="Q12545" i="5" s="1"/>
  <c r="F12545" i="5" s="1"/>
  <c r="G12545" i="5" s="1"/>
  <c r="M12541" i="5"/>
  <c r="N12541" i="5"/>
  <c r="Q12541" i="5" s="1"/>
  <c r="F12541" i="5" s="1"/>
  <c r="G12541" i="5" s="1"/>
  <c r="M12559" i="5"/>
  <c r="N12559" i="5"/>
  <c r="Q12559" i="5" s="1"/>
  <c r="F12559" i="5" s="1"/>
  <c r="G12559" i="5" s="1"/>
  <c r="M12532" i="5"/>
  <c r="N12532" i="5"/>
  <c r="Q12532" i="5" s="1"/>
  <c r="F12532" i="5" s="1"/>
  <c r="G12532" i="5" s="1"/>
  <c r="M12575" i="5"/>
  <c r="N12575" i="5"/>
  <c r="Q12575" i="5" s="1"/>
  <c r="F12575" i="5" s="1"/>
  <c r="G12575" i="5" s="1"/>
  <c r="M12572" i="5"/>
  <c r="N12572" i="5"/>
  <c r="Q12572" i="5" s="1"/>
  <c r="F12572" i="5" s="1"/>
  <c r="G12572" i="5" s="1"/>
  <c r="M12563" i="5"/>
  <c r="N12563" i="5"/>
  <c r="Q12563" i="5" s="1"/>
  <c r="F12563" i="5" s="1"/>
  <c r="G12563" i="5" s="1"/>
  <c r="M12577" i="5"/>
  <c r="N12577" i="5"/>
  <c r="Q12577" i="5" s="1"/>
  <c r="F12577" i="5" s="1"/>
  <c r="G12577" i="5" s="1"/>
  <c r="M12540" i="5"/>
  <c r="N12540" i="5"/>
  <c r="Q12540" i="5" s="1"/>
  <c r="F12540" i="5" s="1"/>
  <c r="G12540" i="5" s="1"/>
  <c r="M12587" i="5"/>
  <c r="N12587" i="5"/>
  <c r="Q12587" i="5" s="1"/>
  <c r="F12587" i="5" s="1"/>
  <c r="G12587" i="5" s="1"/>
  <c r="M12550" i="5"/>
  <c r="N12550" i="5"/>
  <c r="Q12550" i="5" s="1"/>
  <c r="F12550" i="5" s="1"/>
  <c r="G12550" i="5" s="1"/>
  <c r="M12551" i="5"/>
  <c r="N12551" i="5"/>
  <c r="Q12551" i="5" s="1"/>
  <c r="F12551" i="5" s="1"/>
  <c r="G12551" i="5" s="1"/>
  <c r="M12546" i="5"/>
  <c r="N12546" i="5"/>
  <c r="Q12546" i="5" s="1"/>
  <c r="F12546" i="5" s="1"/>
  <c r="G12546" i="5" s="1"/>
  <c r="M12533" i="5"/>
  <c r="N12533" i="5"/>
  <c r="Q12533" i="5" s="1"/>
  <c r="F12533" i="5" s="1"/>
  <c r="G12533" i="5" s="1"/>
  <c r="M12553" i="5"/>
  <c r="N12553" i="5"/>
  <c r="Q12553" i="5" s="1"/>
  <c r="F12553" i="5" s="1"/>
  <c r="G12553" i="5" s="1"/>
  <c r="M12536" i="5"/>
  <c r="N12536" i="5"/>
  <c r="Q12536" i="5" s="1"/>
  <c r="F12536" i="5" s="1"/>
  <c r="G12536" i="5" s="1"/>
  <c r="M12574" i="5"/>
  <c r="N12574" i="5"/>
  <c r="Q12574" i="5" s="1"/>
  <c r="F12574" i="5" s="1"/>
  <c r="G12574" i="5" s="1"/>
  <c r="M12556" i="5"/>
  <c r="N12556" i="5"/>
  <c r="Q12556" i="5" s="1"/>
  <c r="F12556" i="5" s="1"/>
  <c r="G12556" i="5" s="1"/>
  <c r="M12579" i="5"/>
  <c r="N12579" i="5"/>
  <c r="Q12579" i="5" s="1"/>
  <c r="F12579" i="5" s="1"/>
  <c r="G12579" i="5" s="1"/>
  <c r="M12576" i="5"/>
  <c r="N12576" i="5"/>
  <c r="Q12576" i="5" s="1"/>
  <c r="F12576" i="5" s="1"/>
  <c r="G12576" i="5" s="1"/>
  <c r="M12534" i="5"/>
  <c r="N12534" i="5"/>
  <c r="Q12534" i="5" s="1"/>
  <c r="F12534" i="5" s="1"/>
  <c r="G12534" i="5" s="1"/>
  <c r="M12571" i="5"/>
  <c r="N12571" i="5"/>
  <c r="Q12571" i="5" s="1"/>
  <c r="F12571" i="5" s="1"/>
  <c r="G12571" i="5" s="1"/>
  <c r="M12569" i="5"/>
  <c r="N12569" i="5"/>
  <c r="Q12569" i="5" s="1"/>
  <c r="F12569" i="5" s="1"/>
  <c r="G12569" i="5" s="1"/>
  <c r="M12565" i="5"/>
  <c r="N12565" i="5"/>
  <c r="Q12565" i="5" s="1"/>
  <c r="F12565" i="5" s="1"/>
  <c r="G12565" i="5" s="1"/>
  <c r="M12564" i="5"/>
  <c r="N12564" i="5"/>
  <c r="Q12564" i="5" s="1"/>
  <c r="F12564" i="5" s="1"/>
  <c r="G12564" i="5" s="1"/>
  <c r="M12543" i="5"/>
  <c r="N12543" i="5"/>
  <c r="Q12543" i="5" s="1"/>
  <c r="F12543" i="5" s="1"/>
  <c r="G12543" i="5" s="1"/>
  <c r="A12605" i="5"/>
  <c r="B12557" i="5"/>
  <c r="A12583" i="5"/>
  <c r="B12535" i="5"/>
  <c r="A12600" i="5"/>
  <c r="B12552" i="5"/>
  <c r="A12602" i="5"/>
  <c r="B12554" i="5"/>
  <c r="A12609" i="5"/>
  <c r="B12561" i="5"/>
  <c r="A12626" i="5"/>
  <c r="B12578" i="5"/>
  <c r="A12621" i="5"/>
  <c r="B12573" i="5"/>
  <c r="A12610" i="5"/>
  <c r="B12562" i="5"/>
  <c r="A12580" i="5"/>
  <c r="B12532" i="5"/>
  <c r="A12620" i="5"/>
  <c r="B12572" i="5"/>
  <c r="A12611" i="5"/>
  <c r="B12563" i="5"/>
  <c r="A12625" i="5"/>
  <c r="B12577" i="5"/>
  <c r="A12588" i="5"/>
  <c r="B12540" i="5"/>
  <c r="A12586" i="5"/>
  <c r="B12538" i="5"/>
  <c r="A12581" i="5"/>
  <c r="B12533" i="5"/>
  <c r="A12606" i="5"/>
  <c r="B12558" i="5"/>
  <c r="A12597" i="5"/>
  <c r="B12549" i="5"/>
  <c r="A12651" i="5"/>
  <c r="B12603" i="5"/>
  <c r="A12595" i="5"/>
  <c r="B12547" i="5"/>
  <c r="A12616" i="5"/>
  <c r="B12568" i="5"/>
  <c r="A12585" i="5"/>
  <c r="B12537" i="5"/>
  <c r="A12601" i="5"/>
  <c r="B12553" i="5"/>
  <c r="A12622" i="5"/>
  <c r="B12574" i="5"/>
  <c r="A12627" i="5"/>
  <c r="B12579" i="5"/>
  <c r="A12624" i="5"/>
  <c r="B12576" i="5"/>
  <c r="A12582" i="5"/>
  <c r="B12534" i="5"/>
  <c r="A12619" i="5"/>
  <c r="B12571" i="5"/>
  <c r="A12617" i="5"/>
  <c r="B12569" i="5"/>
  <c r="A12613" i="5"/>
  <c r="B12565" i="5"/>
  <c r="A12612" i="5"/>
  <c r="B12564" i="5"/>
  <c r="A12591" i="5"/>
  <c r="B12543" i="5"/>
  <c r="A12607" i="5"/>
  <c r="B12559" i="5"/>
  <c r="A12623" i="5"/>
  <c r="B12575" i="5"/>
  <c r="A12608" i="5"/>
  <c r="B12560" i="5"/>
  <c r="A12590" i="5"/>
  <c r="B12542" i="5"/>
  <c r="A12614" i="5"/>
  <c r="B12566" i="5"/>
  <c r="A12596" i="5"/>
  <c r="B12548" i="5"/>
  <c r="A12618" i="5"/>
  <c r="B12570" i="5"/>
  <c r="A12594" i="5"/>
  <c r="B12546" i="5"/>
  <c r="A12584" i="5"/>
  <c r="B12536" i="5"/>
  <c r="A12604" i="5"/>
  <c r="B12556" i="5"/>
  <c r="A12635" i="5"/>
  <c r="B12587" i="5"/>
  <c r="A12615" i="5"/>
  <c r="B12567" i="5"/>
  <c r="A12592" i="5"/>
  <c r="B12544" i="5"/>
  <c r="A12593" i="5"/>
  <c r="B12545" i="5"/>
  <c r="A12598" i="5"/>
  <c r="B12550" i="5"/>
  <c r="A12599" i="5"/>
  <c r="B12551" i="5"/>
  <c r="A12589" i="5"/>
  <c r="B12541" i="5"/>
  <c r="O12791" i="5" l="1"/>
  <c r="P12743" i="5"/>
  <c r="O12724" i="5"/>
  <c r="P12676" i="5"/>
  <c r="O12759" i="5"/>
  <c r="P12711" i="5"/>
  <c r="O12742" i="5"/>
  <c r="P12694" i="5"/>
  <c r="O12749" i="5"/>
  <c r="P12701" i="5"/>
  <c r="O12735" i="5"/>
  <c r="P12687" i="5"/>
  <c r="O12754" i="5"/>
  <c r="P12706" i="5"/>
  <c r="O12756" i="5"/>
  <c r="P12708" i="5"/>
  <c r="O12744" i="5"/>
  <c r="P12696" i="5"/>
  <c r="O12738" i="5"/>
  <c r="P12690" i="5"/>
  <c r="O12776" i="5"/>
  <c r="P12728" i="5"/>
  <c r="O12745" i="5"/>
  <c r="P12697" i="5"/>
  <c r="O12762" i="5"/>
  <c r="P12714" i="5"/>
  <c r="O12777" i="5"/>
  <c r="P12729" i="5"/>
  <c r="O12747" i="5"/>
  <c r="P12699" i="5"/>
  <c r="O12740" i="5"/>
  <c r="P12692" i="5"/>
  <c r="O12808" i="5"/>
  <c r="P12760" i="5"/>
  <c r="O12794" i="5"/>
  <c r="P12746" i="5"/>
  <c r="O12741" i="5"/>
  <c r="P12693" i="5"/>
  <c r="O12751" i="5"/>
  <c r="P12703" i="5"/>
  <c r="O12725" i="5"/>
  <c r="P12677" i="5"/>
  <c r="O12726" i="5"/>
  <c r="P12678" i="5"/>
  <c r="O12819" i="5"/>
  <c r="P12771" i="5"/>
  <c r="O12775" i="5"/>
  <c r="P12727" i="5"/>
  <c r="O12758" i="5"/>
  <c r="P12710" i="5"/>
  <c r="O12769" i="5"/>
  <c r="P12721" i="5"/>
  <c r="O12750" i="5"/>
  <c r="P12702" i="5"/>
  <c r="O12736" i="5"/>
  <c r="P12688" i="5"/>
  <c r="O12780" i="5"/>
  <c r="P12732" i="5"/>
  <c r="O12734" i="5"/>
  <c r="P12686" i="5"/>
  <c r="O12779" i="5"/>
  <c r="P12731" i="5"/>
  <c r="O12763" i="5"/>
  <c r="P12715" i="5"/>
  <c r="O12761" i="5"/>
  <c r="P12713" i="5"/>
  <c r="O12733" i="5"/>
  <c r="P12685" i="5"/>
  <c r="O12755" i="5"/>
  <c r="P12707" i="5"/>
  <c r="O12770" i="5"/>
  <c r="P12722" i="5"/>
  <c r="O12737" i="5"/>
  <c r="P12689" i="5"/>
  <c r="O12805" i="5"/>
  <c r="P12757" i="5"/>
  <c r="O12753" i="5"/>
  <c r="P12705" i="5"/>
  <c r="O12764" i="5"/>
  <c r="P12716" i="5"/>
  <c r="O12767" i="5"/>
  <c r="P12719" i="5"/>
  <c r="O12765" i="5"/>
  <c r="P12717" i="5"/>
  <c r="O12778" i="5"/>
  <c r="P12730" i="5"/>
  <c r="O12752" i="5"/>
  <c r="P12704" i="5"/>
  <c r="O12766" i="5"/>
  <c r="P12718" i="5"/>
  <c r="O12739" i="5"/>
  <c r="P12691" i="5"/>
  <c r="O12796" i="5"/>
  <c r="P12748" i="5"/>
  <c r="O12768" i="5"/>
  <c r="P12720" i="5"/>
  <c r="M12614" i="5"/>
  <c r="N12614" i="5"/>
  <c r="Q12614" i="5" s="1"/>
  <c r="F12614" i="5" s="1"/>
  <c r="G12614" i="5" s="1"/>
  <c r="M12635" i="5"/>
  <c r="N12635" i="5"/>
  <c r="Q12635" i="5" s="1"/>
  <c r="F12635" i="5" s="1"/>
  <c r="G12635" i="5" s="1"/>
  <c r="M12590" i="5"/>
  <c r="N12590" i="5"/>
  <c r="Q12590" i="5" s="1"/>
  <c r="F12590" i="5" s="1"/>
  <c r="G12590" i="5" s="1"/>
  <c r="M12617" i="5"/>
  <c r="N12617" i="5"/>
  <c r="Q12617" i="5" s="1"/>
  <c r="F12617" i="5" s="1"/>
  <c r="G12617" i="5" s="1"/>
  <c r="M12585" i="5"/>
  <c r="N12585" i="5"/>
  <c r="Q12585" i="5" s="1"/>
  <c r="F12585" i="5" s="1"/>
  <c r="G12585" i="5" s="1"/>
  <c r="M12586" i="5"/>
  <c r="N12586" i="5"/>
  <c r="Q12586" i="5" s="1"/>
  <c r="F12586" i="5" s="1"/>
  <c r="G12586" i="5" s="1"/>
  <c r="M12621" i="5"/>
  <c r="N12621" i="5"/>
  <c r="Q12621" i="5" s="1"/>
  <c r="F12621" i="5" s="1"/>
  <c r="G12621" i="5" s="1"/>
  <c r="M12615" i="5"/>
  <c r="N12615" i="5"/>
  <c r="Q12615" i="5" s="1"/>
  <c r="F12615" i="5" s="1"/>
  <c r="G12615" i="5" s="1"/>
  <c r="M12581" i="5"/>
  <c r="N12581" i="5"/>
  <c r="Q12581" i="5" s="1"/>
  <c r="F12581" i="5" s="1"/>
  <c r="G12581" i="5" s="1"/>
  <c r="M12589" i="5"/>
  <c r="N12589" i="5"/>
  <c r="Q12589" i="5" s="1"/>
  <c r="F12589" i="5" s="1"/>
  <c r="G12589" i="5" s="1"/>
  <c r="M12604" i="5"/>
  <c r="N12604" i="5"/>
  <c r="Q12604" i="5" s="1"/>
  <c r="F12604" i="5" s="1"/>
  <c r="G12604" i="5" s="1"/>
  <c r="M12608" i="5"/>
  <c r="N12608" i="5"/>
  <c r="Q12608" i="5" s="1"/>
  <c r="F12608" i="5" s="1"/>
  <c r="G12608" i="5" s="1"/>
  <c r="M12619" i="5"/>
  <c r="N12619" i="5"/>
  <c r="Q12619" i="5" s="1"/>
  <c r="F12619" i="5" s="1"/>
  <c r="G12619" i="5" s="1"/>
  <c r="M12616" i="5"/>
  <c r="N12616" i="5"/>
  <c r="Q12616" i="5" s="1"/>
  <c r="F12616" i="5" s="1"/>
  <c r="G12616" i="5" s="1"/>
  <c r="M12588" i="5"/>
  <c r="N12588" i="5"/>
  <c r="Q12588" i="5" s="1"/>
  <c r="F12588" i="5" s="1"/>
  <c r="G12588" i="5" s="1"/>
  <c r="M12626" i="5"/>
  <c r="N12626" i="5"/>
  <c r="Q12626" i="5" s="1"/>
  <c r="F12626" i="5" s="1"/>
  <c r="G12626" i="5" s="1"/>
  <c r="M12613" i="5"/>
  <c r="N12613" i="5"/>
  <c r="Q12613" i="5" s="1"/>
  <c r="F12613" i="5" s="1"/>
  <c r="G12613" i="5" s="1"/>
  <c r="M12610" i="5"/>
  <c r="N12610" i="5"/>
  <c r="Q12610" i="5" s="1"/>
  <c r="F12610" i="5" s="1"/>
  <c r="G12610" i="5" s="1"/>
  <c r="M12605" i="5"/>
  <c r="N12605" i="5"/>
  <c r="Q12605" i="5" s="1"/>
  <c r="F12605" i="5" s="1"/>
  <c r="G12605" i="5" s="1"/>
  <c r="M12599" i="5"/>
  <c r="N12599" i="5"/>
  <c r="Q12599" i="5" s="1"/>
  <c r="F12599" i="5" s="1"/>
  <c r="G12599" i="5" s="1"/>
  <c r="M12584" i="5"/>
  <c r="N12584" i="5"/>
  <c r="Q12584" i="5" s="1"/>
  <c r="F12584" i="5" s="1"/>
  <c r="G12584" i="5" s="1"/>
  <c r="M12623" i="5"/>
  <c r="N12623" i="5"/>
  <c r="Q12623" i="5" s="1"/>
  <c r="F12623" i="5" s="1"/>
  <c r="G12623" i="5" s="1"/>
  <c r="M12582" i="5"/>
  <c r="N12582" i="5"/>
  <c r="Q12582" i="5" s="1"/>
  <c r="F12582" i="5" s="1"/>
  <c r="G12582" i="5" s="1"/>
  <c r="M12595" i="5"/>
  <c r="N12595" i="5"/>
  <c r="Q12595" i="5" s="1"/>
  <c r="F12595" i="5" s="1"/>
  <c r="G12595" i="5" s="1"/>
  <c r="M12625" i="5"/>
  <c r="N12625" i="5"/>
  <c r="Q12625" i="5" s="1"/>
  <c r="F12625" i="5" s="1"/>
  <c r="G12625" i="5" s="1"/>
  <c r="M12609" i="5"/>
  <c r="N12609" i="5"/>
  <c r="Q12609" i="5" s="1"/>
  <c r="F12609" i="5" s="1"/>
  <c r="G12609" i="5" s="1"/>
  <c r="M12601" i="5"/>
  <c r="N12601" i="5"/>
  <c r="Q12601" i="5" s="1"/>
  <c r="F12601" i="5" s="1"/>
  <c r="G12601" i="5" s="1"/>
  <c r="M12598" i="5"/>
  <c r="N12598" i="5"/>
  <c r="Q12598" i="5" s="1"/>
  <c r="F12598" i="5" s="1"/>
  <c r="G12598" i="5" s="1"/>
  <c r="M12594" i="5"/>
  <c r="N12594" i="5"/>
  <c r="Q12594" i="5" s="1"/>
  <c r="F12594" i="5" s="1"/>
  <c r="G12594" i="5" s="1"/>
  <c r="M12607" i="5"/>
  <c r="N12607" i="5"/>
  <c r="Q12607" i="5" s="1"/>
  <c r="F12607" i="5" s="1"/>
  <c r="G12607" i="5" s="1"/>
  <c r="M12624" i="5"/>
  <c r="N12624" i="5"/>
  <c r="Q12624" i="5" s="1"/>
  <c r="F12624" i="5" s="1"/>
  <c r="G12624" i="5" s="1"/>
  <c r="M12651" i="5"/>
  <c r="N12651" i="5"/>
  <c r="Q12651" i="5" s="1"/>
  <c r="F12651" i="5" s="1"/>
  <c r="G12651" i="5" s="1"/>
  <c r="M12611" i="5"/>
  <c r="N12611" i="5"/>
  <c r="Q12611" i="5" s="1"/>
  <c r="F12611" i="5" s="1"/>
  <c r="G12611" i="5" s="1"/>
  <c r="M12602" i="5"/>
  <c r="N12602" i="5"/>
  <c r="Q12602" i="5" s="1"/>
  <c r="F12602" i="5" s="1"/>
  <c r="G12602" i="5" s="1"/>
  <c r="M12593" i="5"/>
  <c r="N12593" i="5"/>
  <c r="Q12593" i="5" s="1"/>
  <c r="F12593" i="5" s="1"/>
  <c r="G12593" i="5" s="1"/>
  <c r="M12618" i="5"/>
  <c r="N12618" i="5"/>
  <c r="Q12618" i="5" s="1"/>
  <c r="F12618" i="5" s="1"/>
  <c r="G12618" i="5" s="1"/>
  <c r="M12591" i="5"/>
  <c r="N12591" i="5"/>
  <c r="Q12591" i="5" s="1"/>
  <c r="F12591" i="5" s="1"/>
  <c r="G12591" i="5" s="1"/>
  <c r="M12627" i="5"/>
  <c r="N12627" i="5"/>
  <c r="Q12627" i="5" s="1"/>
  <c r="F12627" i="5" s="1"/>
  <c r="G12627" i="5" s="1"/>
  <c r="M12597" i="5"/>
  <c r="N12597" i="5"/>
  <c r="Q12597" i="5" s="1"/>
  <c r="F12597" i="5" s="1"/>
  <c r="G12597" i="5" s="1"/>
  <c r="M12620" i="5"/>
  <c r="N12620" i="5"/>
  <c r="Q12620" i="5" s="1"/>
  <c r="F12620" i="5" s="1"/>
  <c r="G12620" i="5" s="1"/>
  <c r="M12600" i="5"/>
  <c r="N12600" i="5"/>
  <c r="Q12600" i="5" s="1"/>
  <c r="F12600" i="5" s="1"/>
  <c r="G12600" i="5" s="1"/>
  <c r="M12592" i="5"/>
  <c r="N12592" i="5"/>
  <c r="Q12592" i="5" s="1"/>
  <c r="F12592" i="5" s="1"/>
  <c r="G12592" i="5" s="1"/>
  <c r="M12596" i="5"/>
  <c r="N12596" i="5"/>
  <c r="Q12596" i="5" s="1"/>
  <c r="F12596" i="5" s="1"/>
  <c r="G12596" i="5" s="1"/>
  <c r="M12612" i="5"/>
  <c r="N12612" i="5"/>
  <c r="Q12612" i="5" s="1"/>
  <c r="F12612" i="5" s="1"/>
  <c r="G12612" i="5" s="1"/>
  <c r="M12622" i="5"/>
  <c r="N12622" i="5"/>
  <c r="Q12622" i="5" s="1"/>
  <c r="F12622" i="5" s="1"/>
  <c r="G12622" i="5" s="1"/>
  <c r="M12606" i="5"/>
  <c r="N12606" i="5"/>
  <c r="Q12606" i="5" s="1"/>
  <c r="F12606" i="5" s="1"/>
  <c r="G12606" i="5" s="1"/>
  <c r="M12580" i="5"/>
  <c r="N12580" i="5"/>
  <c r="Q12580" i="5" s="1"/>
  <c r="F12580" i="5" s="1"/>
  <c r="G12580" i="5" s="1"/>
  <c r="M12583" i="5"/>
  <c r="N12583" i="5"/>
  <c r="Q12583" i="5" s="1"/>
  <c r="F12583" i="5" s="1"/>
  <c r="G12583" i="5" s="1"/>
  <c r="A12637" i="5"/>
  <c r="B12589" i="5"/>
  <c r="A12652" i="5"/>
  <c r="B12604" i="5"/>
  <c r="A12656" i="5"/>
  <c r="B12608" i="5"/>
  <c r="A12667" i="5"/>
  <c r="B12619" i="5"/>
  <c r="A12664" i="5"/>
  <c r="B12616" i="5"/>
  <c r="A12636" i="5"/>
  <c r="B12588" i="5"/>
  <c r="A12674" i="5"/>
  <c r="B12626" i="5"/>
  <c r="A12638" i="5"/>
  <c r="B12590" i="5"/>
  <c r="A12665" i="5"/>
  <c r="B12617" i="5"/>
  <c r="A12633" i="5"/>
  <c r="B12585" i="5"/>
  <c r="A12634" i="5"/>
  <c r="B12586" i="5"/>
  <c r="A12669" i="5"/>
  <c r="B12621" i="5"/>
  <c r="A12647" i="5"/>
  <c r="B12599" i="5"/>
  <c r="A12632" i="5"/>
  <c r="B12584" i="5"/>
  <c r="A12671" i="5"/>
  <c r="B12623" i="5"/>
  <c r="A12630" i="5"/>
  <c r="B12582" i="5"/>
  <c r="A12643" i="5"/>
  <c r="B12595" i="5"/>
  <c r="A12673" i="5"/>
  <c r="B12625" i="5"/>
  <c r="A12657" i="5"/>
  <c r="B12609" i="5"/>
  <c r="A12641" i="5"/>
  <c r="B12593" i="5"/>
  <c r="A12666" i="5"/>
  <c r="B12618" i="5"/>
  <c r="A12639" i="5"/>
  <c r="B12591" i="5"/>
  <c r="A12675" i="5"/>
  <c r="B12627" i="5"/>
  <c r="A12645" i="5"/>
  <c r="B12597" i="5"/>
  <c r="A12668" i="5"/>
  <c r="B12620" i="5"/>
  <c r="A12648" i="5"/>
  <c r="B12600" i="5"/>
  <c r="A12640" i="5"/>
  <c r="B12592" i="5"/>
  <c r="A12644" i="5"/>
  <c r="B12596" i="5"/>
  <c r="A12660" i="5"/>
  <c r="B12612" i="5"/>
  <c r="A12670" i="5"/>
  <c r="B12622" i="5"/>
  <c r="A12654" i="5"/>
  <c r="B12606" i="5"/>
  <c r="A12628" i="5"/>
  <c r="B12580" i="5"/>
  <c r="A12631" i="5"/>
  <c r="B12583" i="5"/>
  <c r="A12642" i="5"/>
  <c r="B12594" i="5"/>
  <c r="A12655" i="5"/>
  <c r="B12607" i="5"/>
  <c r="A12699" i="5"/>
  <c r="B12651" i="5"/>
  <c r="A12659" i="5"/>
  <c r="B12611" i="5"/>
  <c r="A12650" i="5"/>
  <c r="B12602" i="5"/>
  <c r="A12683" i="5"/>
  <c r="B12635" i="5"/>
  <c r="A12646" i="5"/>
  <c r="B12598" i="5"/>
  <c r="A12672" i="5"/>
  <c r="B12624" i="5"/>
  <c r="A12663" i="5"/>
  <c r="B12615" i="5"/>
  <c r="A12662" i="5"/>
  <c r="B12614" i="5"/>
  <c r="A12661" i="5"/>
  <c r="B12613" i="5"/>
  <c r="A12649" i="5"/>
  <c r="B12601" i="5"/>
  <c r="A12629" i="5"/>
  <c r="B12581" i="5"/>
  <c r="A12658" i="5"/>
  <c r="B12610" i="5"/>
  <c r="A12653" i="5"/>
  <c r="B12605" i="5"/>
  <c r="O12803" i="5" l="1"/>
  <c r="P12755" i="5"/>
  <c r="O12784" i="5"/>
  <c r="P12736" i="5"/>
  <c r="O12773" i="5"/>
  <c r="P12725" i="5"/>
  <c r="O12825" i="5"/>
  <c r="P12777" i="5"/>
  <c r="O12802" i="5"/>
  <c r="P12754" i="5"/>
  <c r="O12816" i="5"/>
  <c r="P12768" i="5"/>
  <c r="O12781" i="5"/>
  <c r="P12733" i="5"/>
  <c r="O12798" i="5"/>
  <c r="P12750" i="5"/>
  <c r="O12799" i="5"/>
  <c r="P12751" i="5"/>
  <c r="O12783" i="5"/>
  <c r="P12735" i="5"/>
  <c r="O12812" i="5"/>
  <c r="P12764" i="5"/>
  <c r="O12809" i="5"/>
  <c r="P12761" i="5"/>
  <c r="O12817" i="5"/>
  <c r="P12769" i="5"/>
  <c r="O12789" i="5"/>
  <c r="P12741" i="5"/>
  <c r="O12797" i="5"/>
  <c r="P12749" i="5"/>
  <c r="O12801" i="5"/>
  <c r="P12753" i="5"/>
  <c r="O12806" i="5"/>
  <c r="P12758" i="5"/>
  <c r="O12824" i="5"/>
  <c r="P12776" i="5"/>
  <c r="O12814" i="5"/>
  <c r="P12766" i="5"/>
  <c r="O12853" i="5"/>
  <c r="P12805" i="5"/>
  <c r="O12827" i="5"/>
  <c r="P12779" i="5"/>
  <c r="O12823" i="5"/>
  <c r="P12775" i="5"/>
  <c r="O12856" i="5"/>
  <c r="P12808" i="5"/>
  <c r="O12786" i="5"/>
  <c r="P12738" i="5"/>
  <c r="O12807" i="5"/>
  <c r="P12759" i="5"/>
  <c r="O12810" i="5"/>
  <c r="P12762" i="5"/>
  <c r="O12800" i="5"/>
  <c r="P12752" i="5"/>
  <c r="O12785" i="5"/>
  <c r="P12737" i="5"/>
  <c r="O12782" i="5"/>
  <c r="P12734" i="5"/>
  <c r="O12867" i="5"/>
  <c r="P12819" i="5"/>
  <c r="O12788" i="5"/>
  <c r="P12740" i="5"/>
  <c r="O12792" i="5"/>
  <c r="P12744" i="5"/>
  <c r="O12772" i="5"/>
  <c r="P12724" i="5"/>
  <c r="O12790" i="5"/>
  <c r="P12742" i="5"/>
  <c r="O12813" i="5"/>
  <c r="P12765" i="5"/>
  <c r="O12815" i="5"/>
  <c r="P12767" i="5"/>
  <c r="O12844" i="5"/>
  <c r="P12796" i="5"/>
  <c r="O12793" i="5"/>
  <c r="P12745" i="5"/>
  <c r="O12787" i="5"/>
  <c r="P12739" i="5"/>
  <c r="O12811" i="5"/>
  <c r="P12763" i="5"/>
  <c r="O12842" i="5"/>
  <c r="P12794" i="5"/>
  <c r="O12826" i="5"/>
  <c r="P12778" i="5"/>
  <c r="O12818" i="5"/>
  <c r="P12770" i="5"/>
  <c r="O12828" i="5"/>
  <c r="P12780" i="5"/>
  <c r="O12774" i="5"/>
  <c r="P12726" i="5"/>
  <c r="O12795" i="5"/>
  <c r="P12747" i="5"/>
  <c r="O12804" i="5"/>
  <c r="P12756" i="5"/>
  <c r="O12839" i="5"/>
  <c r="P12791" i="5"/>
  <c r="M12663" i="5"/>
  <c r="N12663" i="5"/>
  <c r="Q12663" i="5" s="1"/>
  <c r="F12663" i="5" s="1"/>
  <c r="G12663" i="5" s="1"/>
  <c r="M12655" i="5"/>
  <c r="N12655" i="5"/>
  <c r="Q12655" i="5" s="1"/>
  <c r="F12655" i="5" s="1"/>
  <c r="G12655" i="5" s="1"/>
  <c r="M12644" i="5"/>
  <c r="N12644" i="5"/>
  <c r="Q12644" i="5" s="1"/>
  <c r="F12644" i="5" s="1"/>
  <c r="G12644" i="5" s="1"/>
  <c r="M12666" i="5"/>
  <c r="N12666" i="5"/>
  <c r="Q12666" i="5" s="1"/>
  <c r="F12666" i="5" s="1"/>
  <c r="G12666" i="5" s="1"/>
  <c r="M12632" i="5"/>
  <c r="N12632" i="5"/>
  <c r="Q12632" i="5" s="1"/>
  <c r="F12632" i="5" s="1"/>
  <c r="G12632" i="5" s="1"/>
  <c r="M12674" i="5"/>
  <c r="N12674" i="5"/>
  <c r="Q12674" i="5" s="1"/>
  <c r="F12674" i="5" s="1"/>
  <c r="G12674" i="5" s="1"/>
  <c r="M12653" i="5"/>
  <c r="N12653" i="5"/>
  <c r="Q12653" i="5" s="1"/>
  <c r="F12653" i="5" s="1"/>
  <c r="G12653" i="5" s="1"/>
  <c r="M12672" i="5"/>
  <c r="N12672" i="5"/>
  <c r="Q12672" i="5" s="1"/>
  <c r="F12672" i="5" s="1"/>
  <c r="G12672" i="5" s="1"/>
  <c r="M12642" i="5"/>
  <c r="N12642" i="5"/>
  <c r="Q12642" i="5" s="1"/>
  <c r="F12642" i="5" s="1"/>
  <c r="G12642" i="5" s="1"/>
  <c r="M12640" i="5"/>
  <c r="N12640" i="5"/>
  <c r="Q12640" i="5" s="1"/>
  <c r="F12640" i="5" s="1"/>
  <c r="G12640" i="5" s="1"/>
  <c r="M12641" i="5"/>
  <c r="N12641" i="5"/>
  <c r="Q12641" i="5" s="1"/>
  <c r="F12641" i="5" s="1"/>
  <c r="G12641" i="5" s="1"/>
  <c r="M12647" i="5"/>
  <c r="N12647" i="5"/>
  <c r="Q12647" i="5" s="1"/>
  <c r="F12647" i="5" s="1"/>
  <c r="G12647" i="5" s="1"/>
  <c r="M12636" i="5"/>
  <c r="N12636" i="5"/>
  <c r="Q12636" i="5" s="1"/>
  <c r="F12636" i="5" s="1"/>
  <c r="G12636" i="5" s="1"/>
  <c r="M12660" i="5"/>
  <c r="N12660" i="5"/>
  <c r="Q12660" i="5" s="1"/>
  <c r="F12660" i="5" s="1"/>
  <c r="G12660" i="5" s="1"/>
  <c r="M12658" i="5"/>
  <c r="N12658" i="5"/>
  <c r="Q12658" i="5" s="1"/>
  <c r="F12658" i="5" s="1"/>
  <c r="G12658" i="5" s="1"/>
  <c r="M12646" i="5"/>
  <c r="N12646" i="5"/>
  <c r="Q12646" i="5" s="1"/>
  <c r="F12646" i="5" s="1"/>
  <c r="G12646" i="5" s="1"/>
  <c r="M12631" i="5"/>
  <c r="N12631" i="5"/>
  <c r="Q12631" i="5" s="1"/>
  <c r="F12631" i="5" s="1"/>
  <c r="G12631" i="5" s="1"/>
  <c r="M12648" i="5"/>
  <c r="N12648" i="5"/>
  <c r="Q12648" i="5" s="1"/>
  <c r="F12648" i="5" s="1"/>
  <c r="G12648" i="5" s="1"/>
  <c r="M12657" i="5"/>
  <c r="N12657" i="5"/>
  <c r="Q12657" i="5" s="1"/>
  <c r="F12657" i="5" s="1"/>
  <c r="G12657" i="5" s="1"/>
  <c r="M12669" i="5"/>
  <c r="N12669" i="5"/>
  <c r="Q12669" i="5" s="1"/>
  <c r="F12669" i="5" s="1"/>
  <c r="G12669" i="5" s="1"/>
  <c r="M12664" i="5"/>
  <c r="N12664" i="5"/>
  <c r="Q12664" i="5" s="1"/>
  <c r="F12664" i="5" s="1"/>
  <c r="G12664" i="5" s="1"/>
  <c r="M12699" i="5"/>
  <c r="N12699" i="5"/>
  <c r="Q12699" i="5" s="1"/>
  <c r="F12699" i="5" s="1"/>
  <c r="G12699" i="5" s="1"/>
  <c r="M12671" i="5"/>
  <c r="N12671" i="5"/>
  <c r="Q12671" i="5" s="1"/>
  <c r="F12671" i="5" s="1"/>
  <c r="G12671" i="5" s="1"/>
  <c r="M12637" i="5"/>
  <c r="N12637" i="5"/>
  <c r="Q12637" i="5" s="1"/>
  <c r="F12637" i="5" s="1"/>
  <c r="G12637" i="5" s="1"/>
  <c r="M12629" i="5"/>
  <c r="N12629" i="5"/>
  <c r="Q12629" i="5" s="1"/>
  <c r="F12629" i="5" s="1"/>
  <c r="G12629" i="5" s="1"/>
  <c r="M12683" i="5"/>
  <c r="N12683" i="5"/>
  <c r="Q12683" i="5" s="1"/>
  <c r="F12683" i="5" s="1"/>
  <c r="G12683" i="5" s="1"/>
  <c r="M12628" i="5"/>
  <c r="N12628" i="5"/>
  <c r="Q12628" i="5" s="1"/>
  <c r="F12628" i="5" s="1"/>
  <c r="G12628" i="5" s="1"/>
  <c r="M12668" i="5"/>
  <c r="N12668" i="5"/>
  <c r="Q12668" i="5" s="1"/>
  <c r="F12668" i="5" s="1"/>
  <c r="G12668" i="5" s="1"/>
  <c r="M12673" i="5"/>
  <c r="N12673" i="5"/>
  <c r="Q12673" i="5" s="1"/>
  <c r="F12673" i="5" s="1"/>
  <c r="G12673" i="5" s="1"/>
  <c r="M12634" i="5"/>
  <c r="N12634" i="5"/>
  <c r="Q12634" i="5" s="1"/>
  <c r="F12634" i="5" s="1"/>
  <c r="G12634" i="5" s="1"/>
  <c r="M12667" i="5"/>
  <c r="N12667" i="5"/>
  <c r="Q12667" i="5" s="1"/>
  <c r="F12667" i="5" s="1"/>
  <c r="G12667" i="5" s="1"/>
  <c r="M12662" i="5"/>
  <c r="N12662" i="5"/>
  <c r="Q12662" i="5" s="1"/>
  <c r="F12662" i="5" s="1"/>
  <c r="G12662" i="5" s="1"/>
  <c r="M12639" i="5"/>
  <c r="N12639" i="5"/>
  <c r="Q12639" i="5" s="1"/>
  <c r="F12639" i="5" s="1"/>
  <c r="G12639" i="5" s="1"/>
  <c r="M12638" i="5"/>
  <c r="N12638" i="5"/>
  <c r="Q12638" i="5" s="1"/>
  <c r="F12638" i="5" s="1"/>
  <c r="G12638" i="5" s="1"/>
  <c r="M12649" i="5"/>
  <c r="N12649" i="5"/>
  <c r="Q12649" i="5" s="1"/>
  <c r="F12649" i="5" s="1"/>
  <c r="G12649" i="5" s="1"/>
  <c r="M12650" i="5"/>
  <c r="N12650" i="5"/>
  <c r="Q12650" i="5" s="1"/>
  <c r="F12650" i="5" s="1"/>
  <c r="G12650" i="5" s="1"/>
  <c r="M12654" i="5"/>
  <c r="N12654" i="5"/>
  <c r="Q12654" i="5" s="1"/>
  <c r="F12654" i="5" s="1"/>
  <c r="G12654" i="5" s="1"/>
  <c r="M12645" i="5"/>
  <c r="N12645" i="5"/>
  <c r="Q12645" i="5" s="1"/>
  <c r="F12645" i="5" s="1"/>
  <c r="G12645" i="5" s="1"/>
  <c r="M12643" i="5"/>
  <c r="N12643" i="5"/>
  <c r="Q12643" i="5" s="1"/>
  <c r="F12643" i="5" s="1"/>
  <c r="G12643" i="5" s="1"/>
  <c r="M12633" i="5"/>
  <c r="N12633" i="5"/>
  <c r="Q12633" i="5" s="1"/>
  <c r="F12633" i="5" s="1"/>
  <c r="G12633" i="5" s="1"/>
  <c r="M12656" i="5"/>
  <c r="N12656" i="5"/>
  <c r="Q12656" i="5" s="1"/>
  <c r="F12656" i="5" s="1"/>
  <c r="G12656" i="5" s="1"/>
  <c r="M12661" i="5"/>
  <c r="N12661" i="5"/>
  <c r="Q12661" i="5" s="1"/>
  <c r="F12661" i="5" s="1"/>
  <c r="G12661" i="5" s="1"/>
  <c r="M12659" i="5"/>
  <c r="N12659" i="5"/>
  <c r="Q12659" i="5" s="1"/>
  <c r="F12659" i="5" s="1"/>
  <c r="G12659" i="5" s="1"/>
  <c r="M12670" i="5"/>
  <c r="N12670" i="5"/>
  <c r="Q12670" i="5" s="1"/>
  <c r="F12670" i="5" s="1"/>
  <c r="G12670" i="5" s="1"/>
  <c r="M12675" i="5"/>
  <c r="N12675" i="5"/>
  <c r="Q12675" i="5" s="1"/>
  <c r="F12675" i="5" s="1"/>
  <c r="G12675" i="5" s="1"/>
  <c r="M12630" i="5"/>
  <c r="N12630" i="5"/>
  <c r="Q12630" i="5" s="1"/>
  <c r="F12630" i="5" s="1"/>
  <c r="G12630" i="5" s="1"/>
  <c r="M12665" i="5"/>
  <c r="N12665" i="5"/>
  <c r="Q12665" i="5" s="1"/>
  <c r="F12665" i="5" s="1"/>
  <c r="G12665" i="5" s="1"/>
  <c r="M12652" i="5"/>
  <c r="N12652" i="5"/>
  <c r="Q12652" i="5" s="1"/>
  <c r="F12652" i="5" s="1"/>
  <c r="G12652" i="5" s="1"/>
  <c r="A12701" i="5"/>
  <c r="B12653" i="5"/>
  <c r="A12720" i="5"/>
  <c r="B12672" i="5"/>
  <c r="A12690" i="5"/>
  <c r="B12642" i="5"/>
  <c r="A12688" i="5"/>
  <c r="B12640" i="5"/>
  <c r="A12689" i="5"/>
  <c r="B12641" i="5"/>
  <c r="A12695" i="5"/>
  <c r="B12647" i="5"/>
  <c r="A12684" i="5"/>
  <c r="B12636" i="5"/>
  <c r="A12714" i="5"/>
  <c r="B12666" i="5"/>
  <c r="A12677" i="5"/>
  <c r="B12629" i="5"/>
  <c r="A12731" i="5"/>
  <c r="B12683" i="5"/>
  <c r="A12676" i="5"/>
  <c r="B12628" i="5"/>
  <c r="A12716" i="5"/>
  <c r="B12668" i="5"/>
  <c r="A12721" i="5"/>
  <c r="B12673" i="5"/>
  <c r="A12682" i="5"/>
  <c r="B12634" i="5"/>
  <c r="A12715" i="5"/>
  <c r="B12667" i="5"/>
  <c r="A12703" i="5"/>
  <c r="B12655" i="5"/>
  <c r="A12680" i="5"/>
  <c r="B12632" i="5"/>
  <c r="A12697" i="5"/>
  <c r="B12649" i="5"/>
  <c r="A12698" i="5"/>
  <c r="B12650" i="5"/>
  <c r="A12702" i="5"/>
  <c r="B12654" i="5"/>
  <c r="A12693" i="5"/>
  <c r="B12645" i="5"/>
  <c r="A12691" i="5"/>
  <c r="B12643" i="5"/>
  <c r="A12681" i="5"/>
  <c r="B12633" i="5"/>
  <c r="A12704" i="5"/>
  <c r="B12656" i="5"/>
  <c r="A12711" i="5"/>
  <c r="B12663" i="5"/>
  <c r="A12692" i="5"/>
  <c r="B12644" i="5"/>
  <c r="A12722" i="5"/>
  <c r="B12674" i="5"/>
  <c r="A12709" i="5"/>
  <c r="B12661" i="5"/>
  <c r="A12707" i="5"/>
  <c r="B12659" i="5"/>
  <c r="A12718" i="5"/>
  <c r="B12670" i="5"/>
  <c r="A12723" i="5"/>
  <c r="B12675" i="5"/>
  <c r="A12678" i="5"/>
  <c r="B12630" i="5"/>
  <c r="A12713" i="5"/>
  <c r="B12665" i="5"/>
  <c r="A12700" i="5"/>
  <c r="B12652" i="5"/>
  <c r="A12706" i="5"/>
  <c r="B12658" i="5"/>
  <c r="A12694" i="5"/>
  <c r="B12646" i="5"/>
  <c r="A12679" i="5"/>
  <c r="B12631" i="5"/>
  <c r="A12696" i="5"/>
  <c r="B12648" i="5"/>
  <c r="A12705" i="5"/>
  <c r="B12657" i="5"/>
  <c r="A12717" i="5"/>
  <c r="B12669" i="5"/>
  <c r="A12712" i="5"/>
  <c r="B12664" i="5"/>
  <c r="A12710" i="5"/>
  <c r="B12662" i="5"/>
  <c r="A12747" i="5"/>
  <c r="B12699" i="5"/>
  <c r="A12708" i="5"/>
  <c r="B12660" i="5"/>
  <c r="A12687" i="5"/>
  <c r="B12639" i="5"/>
  <c r="A12719" i="5"/>
  <c r="B12671" i="5"/>
  <c r="A12686" i="5"/>
  <c r="B12638" i="5"/>
  <c r="A12685" i="5"/>
  <c r="B12637" i="5"/>
  <c r="O12874" i="5" l="1"/>
  <c r="P12826" i="5"/>
  <c r="O12861" i="5"/>
  <c r="P12813" i="5"/>
  <c r="O12833" i="5"/>
  <c r="P12785" i="5"/>
  <c r="O12875" i="5"/>
  <c r="P12827" i="5"/>
  <c r="O12837" i="5"/>
  <c r="P12789" i="5"/>
  <c r="O12829" i="5"/>
  <c r="P12781" i="5"/>
  <c r="O12890" i="5"/>
  <c r="P12842" i="5"/>
  <c r="O12838" i="5"/>
  <c r="P12790" i="5"/>
  <c r="O12848" i="5"/>
  <c r="P12800" i="5"/>
  <c r="O12901" i="5"/>
  <c r="P12853" i="5"/>
  <c r="O12852" i="5"/>
  <c r="P12804" i="5"/>
  <c r="O12859" i="5"/>
  <c r="P12811" i="5"/>
  <c r="O12820" i="5"/>
  <c r="P12772" i="5"/>
  <c r="O12858" i="5"/>
  <c r="P12810" i="5"/>
  <c r="O12862" i="5"/>
  <c r="P12814" i="5"/>
  <c r="O12850" i="5"/>
  <c r="P12802" i="5"/>
  <c r="O12887" i="5"/>
  <c r="P12839" i="5"/>
  <c r="O12865" i="5"/>
  <c r="P12817" i="5"/>
  <c r="O12822" i="5"/>
  <c r="P12774" i="5"/>
  <c r="O12841" i="5"/>
  <c r="P12793" i="5"/>
  <c r="O12836" i="5"/>
  <c r="P12788" i="5"/>
  <c r="O12834" i="5"/>
  <c r="P12786" i="5"/>
  <c r="O12854" i="5"/>
  <c r="P12806" i="5"/>
  <c r="O12831" i="5"/>
  <c r="P12783" i="5"/>
  <c r="O12821" i="5"/>
  <c r="P12773" i="5"/>
  <c r="O12876" i="5"/>
  <c r="P12828" i="5"/>
  <c r="O12892" i="5"/>
  <c r="P12844" i="5"/>
  <c r="O12915" i="5"/>
  <c r="P12867" i="5"/>
  <c r="O12904" i="5"/>
  <c r="P12856" i="5"/>
  <c r="O12849" i="5"/>
  <c r="P12801" i="5"/>
  <c r="O12847" i="5"/>
  <c r="P12799" i="5"/>
  <c r="O12832" i="5"/>
  <c r="P12784" i="5"/>
  <c r="O12864" i="5"/>
  <c r="P12816" i="5"/>
  <c r="O12857" i="5"/>
  <c r="P12809" i="5"/>
  <c r="O12835" i="5"/>
  <c r="P12787" i="5"/>
  <c r="O12855" i="5"/>
  <c r="P12807" i="5"/>
  <c r="O12873" i="5"/>
  <c r="P12825" i="5"/>
  <c r="O12843" i="5"/>
  <c r="P12795" i="5"/>
  <c r="O12840" i="5"/>
  <c r="P12792" i="5"/>
  <c r="O12872" i="5"/>
  <c r="P12824" i="5"/>
  <c r="O12860" i="5"/>
  <c r="P12812" i="5"/>
  <c r="O12866" i="5"/>
  <c r="P12818" i="5"/>
  <c r="O12863" i="5"/>
  <c r="P12815" i="5"/>
  <c r="O12830" i="5"/>
  <c r="P12782" i="5"/>
  <c r="O12871" i="5"/>
  <c r="P12823" i="5"/>
  <c r="O12845" i="5"/>
  <c r="P12797" i="5"/>
  <c r="O12846" i="5"/>
  <c r="P12798" i="5"/>
  <c r="O12851" i="5"/>
  <c r="P12803" i="5"/>
  <c r="M12707" i="5"/>
  <c r="N12707" i="5"/>
  <c r="Q12707" i="5" s="1"/>
  <c r="F12707" i="5" s="1"/>
  <c r="G12707" i="5" s="1"/>
  <c r="M12715" i="5"/>
  <c r="N12715" i="5"/>
  <c r="Q12715" i="5" s="1"/>
  <c r="F12715" i="5" s="1"/>
  <c r="G12715" i="5" s="1"/>
  <c r="M12714" i="5"/>
  <c r="N12714" i="5"/>
  <c r="Q12714" i="5" s="1"/>
  <c r="F12714" i="5" s="1"/>
  <c r="G12714" i="5" s="1"/>
  <c r="M12710" i="5"/>
  <c r="N12710" i="5"/>
  <c r="Q12710" i="5" s="1"/>
  <c r="F12710" i="5" s="1"/>
  <c r="G12710" i="5" s="1"/>
  <c r="M12706" i="5"/>
  <c r="N12706" i="5"/>
  <c r="Q12706" i="5" s="1"/>
  <c r="F12706" i="5" s="1"/>
  <c r="G12706" i="5" s="1"/>
  <c r="M12709" i="5"/>
  <c r="N12709" i="5"/>
  <c r="Q12709" i="5" s="1"/>
  <c r="F12709" i="5" s="1"/>
  <c r="G12709" i="5" s="1"/>
  <c r="M12693" i="5"/>
  <c r="N12693" i="5"/>
  <c r="Q12693" i="5" s="1"/>
  <c r="F12693" i="5" s="1"/>
  <c r="G12693" i="5" s="1"/>
  <c r="M12682" i="5"/>
  <c r="N12682" i="5"/>
  <c r="Q12682" i="5" s="1"/>
  <c r="F12682" i="5" s="1"/>
  <c r="G12682" i="5" s="1"/>
  <c r="M12684" i="5"/>
  <c r="N12684" i="5"/>
  <c r="Q12684" i="5" s="1"/>
  <c r="F12684" i="5" s="1"/>
  <c r="G12684" i="5" s="1"/>
  <c r="M12685" i="5"/>
  <c r="N12685" i="5"/>
  <c r="Q12685" i="5" s="1"/>
  <c r="F12685" i="5" s="1"/>
  <c r="G12685" i="5" s="1"/>
  <c r="M12712" i="5"/>
  <c r="N12712" i="5"/>
  <c r="Q12712" i="5" s="1"/>
  <c r="F12712" i="5" s="1"/>
  <c r="G12712" i="5" s="1"/>
  <c r="M12700" i="5"/>
  <c r="N12700" i="5"/>
  <c r="Q12700" i="5" s="1"/>
  <c r="F12700" i="5" s="1"/>
  <c r="G12700" i="5" s="1"/>
  <c r="M12722" i="5"/>
  <c r="N12722" i="5"/>
  <c r="Q12722" i="5" s="1"/>
  <c r="F12722" i="5" s="1"/>
  <c r="G12722" i="5" s="1"/>
  <c r="M12702" i="5"/>
  <c r="N12702" i="5"/>
  <c r="Q12702" i="5" s="1"/>
  <c r="F12702" i="5" s="1"/>
  <c r="G12702" i="5" s="1"/>
  <c r="M12721" i="5"/>
  <c r="N12721" i="5"/>
  <c r="Q12721" i="5" s="1"/>
  <c r="F12721" i="5" s="1"/>
  <c r="G12721" i="5" s="1"/>
  <c r="M12695" i="5"/>
  <c r="N12695" i="5"/>
  <c r="Q12695" i="5" s="1"/>
  <c r="F12695" i="5" s="1"/>
  <c r="G12695" i="5" s="1"/>
  <c r="M12694" i="5"/>
  <c r="N12694" i="5"/>
  <c r="Q12694" i="5" s="1"/>
  <c r="F12694" i="5" s="1"/>
  <c r="G12694" i="5" s="1"/>
  <c r="M12686" i="5"/>
  <c r="N12686" i="5"/>
  <c r="Q12686" i="5" s="1"/>
  <c r="F12686" i="5" s="1"/>
  <c r="G12686" i="5" s="1"/>
  <c r="M12717" i="5"/>
  <c r="N12717" i="5"/>
  <c r="Q12717" i="5" s="1"/>
  <c r="F12717" i="5" s="1"/>
  <c r="G12717" i="5" s="1"/>
  <c r="M12713" i="5"/>
  <c r="N12713" i="5"/>
  <c r="Q12713" i="5" s="1"/>
  <c r="F12713" i="5" s="1"/>
  <c r="G12713" i="5" s="1"/>
  <c r="M12692" i="5"/>
  <c r="N12692" i="5"/>
  <c r="Q12692" i="5" s="1"/>
  <c r="F12692" i="5" s="1"/>
  <c r="G12692" i="5" s="1"/>
  <c r="M12698" i="5"/>
  <c r="N12698" i="5"/>
  <c r="Q12698" i="5" s="1"/>
  <c r="F12698" i="5" s="1"/>
  <c r="G12698" i="5" s="1"/>
  <c r="M12716" i="5"/>
  <c r="N12716" i="5"/>
  <c r="Q12716" i="5" s="1"/>
  <c r="F12716" i="5" s="1"/>
  <c r="G12716" i="5" s="1"/>
  <c r="M12689" i="5"/>
  <c r="N12689" i="5"/>
  <c r="Q12689" i="5" s="1"/>
  <c r="F12689" i="5" s="1"/>
  <c r="G12689" i="5" s="1"/>
  <c r="M12719" i="5"/>
  <c r="N12719" i="5"/>
  <c r="Q12719" i="5" s="1"/>
  <c r="F12719" i="5" s="1"/>
  <c r="G12719" i="5" s="1"/>
  <c r="M12705" i="5"/>
  <c r="N12705" i="5"/>
  <c r="Q12705" i="5" s="1"/>
  <c r="F12705" i="5" s="1"/>
  <c r="G12705" i="5" s="1"/>
  <c r="M12678" i="5"/>
  <c r="N12678" i="5"/>
  <c r="Q12678" i="5" s="1"/>
  <c r="F12678" i="5" s="1"/>
  <c r="G12678" i="5" s="1"/>
  <c r="M12711" i="5"/>
  <c r="N12711" i="5"/>
  <c r="Q12711" i="5" s="1"/>
  <c r="F12711" i="5" s="1"/>
  <c r="G12711" i="5" s="1"/>
  <c r="M12697" i="5"/>
  <c r="N12697" i="5"/>
  <c r="Q12697" i="5" s="1"/>
  <c r="F12697" i="5" s="1"/>
  <c r="G12697" i="5" s="1"/>
  <c r="M12676" i="5"/>
  <c r="N12676" i="5"/>
  <c r="Q12676" i="5" s="1"/>
  <c r="F12676" i="5" s="1"/>
  <c r="G12676" i="5" s="1"/>
  <c r="M12688" i="5"/>
  <c r="N12688" i="5"/>
  <c r="Q12688" i="5" s="1"/>
  <c r="F12688" i="5" s="1"/>
  <c r="G12688" i="5" s="1"/>
  <c r="M12747" i="5"/>
  <c r="N12747" i="5"/>
  <c r="Q12747" i="5" s="1"/>
  <c r="F12747" i="5" s="1"/>
  <c r="G12747" i="5" s="1"/>
  <c r="M12691" i="5"/>
  <c r="N12691" i="5"/>
  <c r="Q12691" i="5" s="1"/>
  <c r="F12691" i="5" s="1"/>
  <c r="G12691" i="5" s="1"/>
  <c r="M12701" i="5"/>
  <c r="N12701" i="5"/>
  <c r="Q12701" i="5" s="1"/>
  <c r="F12701" i="5" s="1"/>
  <c r="G12701" i="5" s="1"/>
  <c r="M12687" i="5"/>
  <c r="N12687" i="5"/>
  <c r="Q12687" i="5" s="1"/>
  <c r="F12687" i="5" s="1"/>
  <c r="G12687" i="5" s="1"/>
  <c r="M12696" i="5"/>
  <c r="N12696" i="5"/>
  <c r="Q12696" i="5" s="1"/>
  <c r="F12696" i="5" s="1"/>
  <c r="G12696" i="5" s="1"/>
  <c r="M12723" i="5"/>
  <c r="N12723" i="5"/>
  <c r="Q12723" i="5" s="1"/>
  <c r="F12723" i="5" s="1"/>
  <c r="G12723" i="5" s="1"/>
  <c r="M12704" i="5"/>
  <c r="N12704" i="5"/>
  <c r="Q12704" i="5" s="1"/>
  <c r="F12704" i="5" s="1"/>
  <c r="G12704" i="5" s="1"/>
  <c r="M12680" i="5"/>
  <c r="N12680" i="5"/>
  <c r="Q12680" i="5" s="1"/>
  <c r="F12680" i="5" s="1"/>
  <c r="G12680" i="5" s="1"/>
  <c r="M12731" i="5"/>
  <c r="N12731" i="5"/>
  <c r="Q12731" i="5" s="1"/>
  <c r="F12731" i="5" s="1"/>
  <c r="G12731" i="5" s="1"/>
  <c r="M12690" i="5"/>
  <c r="N12690" i="5"/>
  <c r="Q12690" i="5" s="1"/>
  <c r="F12690" i="5" s="1"/>
  <c r="G12690" i="5" s="1"/>
  <c r="M12708" i="5"/>
  <c r="N12708" i="5"/>
  <c r="Q12708" i="5" s="1"/>
  <c r="F12708" i="5" s="1"/>
  <c r="G12708" i="5" s="1"/>
  <c r="M12679" i="5"/>
  <c r="N12679" i="5"/>
  <c r="Q12679" i="5" s="1"/>
  <c r="F12679" i="5" s="1"/>
  <c r="G12679" i="5" s="1"/>
  <c r="M12718" i="5"/>
  <c r="N12718" i="5"/>
  <c r="Q12718" i="5" s="1"/>
  <c r="F12718" i="5" s="1"/>
  <c r="G12718" i="5" s="1"/>
  <c r="M12681" i="5"/>
  <c r="N12681" i="5"/>
  <c r="Q12681" i="5" s="1"/>
  <c r="F12681" i="5" s="1"/>
  <c r="G12681" i="5" s="1"/>
  <c r="M12703" i="5"/>
  <c r="N12703" i="5"/>
  <c r="Q12703" i="5" s="1"/>
  <c r="F12703" i="5" s="1"/>
  <c r="G12703" i="5" s="1"/>
  <c r="M12677" i="5"/>
  <c r="N12677" i="5"/>
  <c r="Q12677" i="5" s="1"/>
  <c r="F12677" i="5" s="1"/>
  <c r="G12677" i="5" s="1"/>
  <c r="M12720" i="5"/>
  <c r="N12720" i="5"/>
  <c r="Q12720" i="5" s="1"/>
  <c r="F12720" i="5" s="1"/>
  <c r="G12720" i="5" s="1"/>
  <c r="A12733" i="5"/>
  <c r="B12685" i="5"/>
  <c r="A12760" i="5"/>
  <c r="B12712" i="5"/>
  <c r="A12748" i="5"/>
  <c r="B12700" i="5"/>
  <c r="A12770" i="5"/>
  <c r="B12722" i="5"/>
  <c r="A12750" i="5"/>
  <c r="B12702" i="5"/>
  <c r="A12769" i="5"/>
  <c r="B12721" i="5"/>
  <c r="A12743" i="5"/>
  <c r="B12695" i="5"/>
  <c r="A12765" i="5"/>
  <c r="B12717" i="5"/>
  <c r="A12761" i="5"/>
  <c r="B12713" i="5"/>
  <c r="A12740" i="5"/>
  <c r="B12692" i="5"/>
  <c r="A12746" i="5"/>
  <c r="B12698" i="5"/>
  <c r="A12737" i="5"/>
  <c r="B12689" i="5"/>
  <c r="A12767" i="5"/>
  <c r="B12719" i="5"/>
  <c r="A12753" i="5"/>
  <c r="B12705" i="5"/>
  <c r="A12726" i="5"/>
  <c r="B12678" i="5"/>
  <c r="A12759" i="5"/>
  <c r="B12711" i="5"/>
  <c r="A12745" i="5"/>
  <c r="B12697" i="5"/>
  <c r="A12724" i="5"/>
  <c r="B12676" i="5"/>
  <c r="A12736" i="5"/>
  <c r="B12688" i="5"/>
  <c r="A12735" i="5"/>
  <c r="B12687" i="5"/>
  <c r="A12744" i="5"/>
  <c r="B12696" i="5"/>
  <c r="A12771" i="5"/>
  <c r="B12723" i="5"/>
  <c r="A12752" i="5"/>
  <c r="B12704" i="5"/>
  <c r="A12728" i="5"/>
  <c r="B12680" i="5"/>
  <c r="A12779" i="5"/>
  <c r="B12731" i="5"/>
  <c r="A12738" i="5"/>
  <c r="B12690" i="5"/>
  <c r="A12758" i="5"/>
  <c r="B12710" i="5"/>
  <c r="A12754" i="5"/>
  <c r="B12706" i="5"/>
  <c r="A12757" i="5"/>
  <c r="B12709" i="5"/>
  <c r="A12741" i="5"/>
  <c r="B12693" i="5"/>
  <c r="A12730" i="5"/>
  <c r="B12682" i="5"/>
  <c r="A12732" i="5"/>
  <c r="B12684" i="5"/>
  <c r="A12734" i="5"/>
  <c r="B12686" i="5"/>
  <c r="A12764" i="5"/>
  <c r="B12716" i="5"/>
  <c r="A12756" i="5"/>
  <c r="B12708" i="5"/>
  <c r="A12727" i="5"/>
  <c r="B12679" i="5"/>
  <c r="A12766" i="5"/>
  <c r="B12718" i="5"/>
  <c r="A12729" i="5"/>
  <c r="B12681" i="5"/>
  <c r="A12751" i="5"/>
  <c r="B12703" i="5"/>
  <c r="A12725" i="5"/>
  <c r="B12677" i="5"/>
  <c r="A12768" i="5"/>
  <c r="B12720" i="5"/>
  <c r="A12795" i="5"/>
  <c r="B12747" i="5"/>
  <c r="A12742" i="5"/>
  <c r="B12694" i="5"/>
  <c r="A12755" i="5"/>
  <c r="B12707" i="5"/>
  <c r="A12739" i="5"/>
  <c r="B12691" i="5"/>
  <c r="A12763" i="5"/>
  <c r="B12715" i="5"/>
  <c r="A12762" i="5"/>
  <c r="B12714" i="5"/>
  <c r="A12749" i="5"/>
  <c r="B12701" i="5"/>
  <c r="O12914" i="5" l="1"/>
  <c r="P12866" i="5"/>
  <c r="O12883" i="5"/>
  <c r="P12835" i="5"/>
  <c r="O12963" i="5"/>
  <c r="P12915" i="5"/>
  <c r="O12884" i="5"/>
  <c r="P12836" i="5"/>
  <c r="O12906" i="5"/>
  <c r="P12858" i="5"/>
  <c r="O12938" i="5"/>
  <c r="P12890" i="5"/>
  <c r="O12877" i="5"/>
  <c r="P12829" i="5"/>
  <c r="O12893" i="5"/>
  <c r="P12845" i="5"/>
  <c r="O12888" i="5"/>
  <c r="P12840" i="5"/>
  <c r="O12880" i="5"/>
  <c r="P12832" i="5"/>
  <c r="O12869" i="5"/>
  <c r="P12821" i="5"/>
  <c r="O12913" i="5"/>
  <c r="P12865" i="5"/>
  <c r="O12900" i="5"/>
  <c r="P12852" i="5"/>
  <c r="O12923" i="5"/>
  <c r="P12875" i="5"/>
  <c r="O12878" i="5"/>
  <c r="P12830" i="5"/>
  <c r="O12921" i="5"/>
  <c r="P12873" i="5"/>
  <c r="O12897" i="5"/>
  <c r="P12849" i="5"/>
  <c r="O12902" i="5"/>
  <c r="P12854" i="5"/>
  <c r="O12898" i="5"/>
  <c r="P12850" i="5"/>
  <c r="O12896" i="5"/>
  <c r="P12848" i="5"/>
  <c r="O12909" i="5"/>
  <c r="P12861" i="5"/>
  <c r="O12908" i="5"/>
  <c r="P12860" i="5"/>
  <c r="O12940" i="5"/>
  <c r="P12892" i="5"/>
  <c r="O12889" i="5"/>
  <c r="P12841" i="5"/>
  <c r="O12899" i="5"/>
  <c r="P12851" i="5"/>
  <c r="O12905" i="5"/>
  <c r="P12857" i="5"/>
  <c r="O12868" i="5"/>
  <c r="P12820" i="5"/>
  <c r="O12894" i="5"/>
  <c r="P12846" i="5"/>
  <c r="O12920" i="5"/>
  <c r="P12872" i="5"/>
  <c r="O12912" i="5"/>
  <c r="P12864" i="5"/>
  <c r="O12924" i="5"/>
  <c r="P12876" i="5"/>
  <c r="O12870" i="5"/>
  <c r="P12822" i="5"/>
  <c r="O12907" i="5"/>
  <c r="P12859" i="5"/>
  <c r="O12885" i="5"/>
  <c r="P12837" i="5"/>
  <c r="O12919" i="5"/>
  <c r="P12871" i="5"/>
  <c r="O12891" i="5"/>
  <c r="P12843" i="5"/>
  <c r="O12895" i="5"/>
  <c r="P12847" i="5"/>
  <c r="O12879" i="5"/>
  <c r="P12831" i="5"/>
  <c r="O12935" i="5"/>
  <c r="P12887" i="5"/>
  <c r="O12949" i="5"/>
  <c r="P12901" i="5"/>
  <c r="O12881" i="5"/>
  <c r="P12833" i="5"/>
  <c r="O12911" i="5"/>
  <c r="P12863" i="5"/>
  <c r="O12903" i="5"/>
  <c r="P12855" i="5"/>
  <c r="O12952" i="5"/>
  <c r="P12904" i="5"/>
  <c r="O12882" i="5"/>
  <c r="P12834" i="5"/>
  <c r="O12910" i="5"/>
  <c r="P12862" i="5"/>
  <c r="O12886" i="5"/>
  <c r="P12838" i="5"/>
  <c r="O12922" i="5"/>
  <c r="P12874" i="5"/>
  <c r="M12795" i="5"/>
  <c r="N12795" i="5"/>
  <c r="Q12795" i="5" s="1"/>
  <c r="F12795" i="5" s="1"/>
  <c r="G12795" i="5" s="1"/>
  <c r="M12756" i="5"/>
  <c r="N12756" i="5"/>
  <c r="Q12756" i="5" s="1"/>
  <c r="F12756" i="5" s="1"/>
  <c r="G12756" i="5" s="1"/>
  <c r="M12754" i="5"/>
  <c r="N12754" i="5"/>
  <c r="Q12754" i="5" s="1"/>
  <c r="F12754" i="5" s="1"/>
  <c r="G12754" i="5" s="1"/>
  <c r="M12744" i="5"/>
  <c r="N12744" i="5"/>
  <c r="Q12744" i="5" s="1"/>
  <c r="F12744" i="5" s="1"/>
  <c r="G12744" i="5" s="1"/>
  <c r="M12753" i="5"/>
  <c r="N12753" i="5"/>
  <c r="Q12753" i="5" s="1"/>
  <c r="F12753" i="5" s="1"/>
  <c r="G12753" i="5" s="1"/>
  <c r="M12743" i="5"/>
  <c r="N12743" i="5"/>
  <c r="Q12743" i="5" s="1"/>
  <c r="F12743" i="5" s="1"/>
  <c r="G12743" i="5" s="1"/>
  <c r="M12749" i="5"/>
  <c r="N12749" i="5"/>
  <c r="Q12749" i="5" s="1"/>
  <c r="F12749" i="5" s="1"/>
  <c r="G12749" i="5" s="1"/>
  <c r="M12768" i="5"/>
  <c r="N12768" i="5"/>
  <c r="Q12768" i="5" s="1"/>
  <c r="F12768" i="5" s="1"/>
  <c r="G12768" i="5" s="1"/>
  <c r="M12764" i="5"/>
  <c r="N12764" i="5"/>
  <c r="Q12764" i="5" s="1"/>
  <c r="F12764" i="5" s="1"/>
  <c r="G12764" i="5" s="1"/>
  <c r="M12758" i="5"/>
  <c r="N12758" i="5"/>
  <c r="Q12758" i="5" s="1"/>
  <c r="F12758" i="5" s="1"/>
  <c r="G12758" i="5" s="1"/>
  <c r="M12735" i="5"/>
  <c r="N12735" i="5"/>
  <c r="Q12735" i="5" s="1"/>
  <c r="F12735" i="5" s="1"/>
  <c r="G12735" i="5" s="1"/>
  <c r="M12767" i="5"/>
  <c r="N12767" i="5"/>
  <c r="Q12767" i="5" s="1"/>
  <c r="F12767" i="5" s="1"/>
  <c r="G12767" i="5" s="1"/>
  <c r="M12769" i="5"/>
  <c r="N12769" i="5"/>
  <c r="Q12769" i="5" s="1"/>
  <c r="F12769" i="5" s="1"/>
  <c r="G12769" i="5" s="1"/>
  <c r="M12762" i="5"/>
  <c r="N12762" i="5"/>
  <c r="Q12762" i="5" s="1"/>
  <c r="F12762" i="5" s="1"/>
  <c r="G12762" i="5" s="1"/>
  <c r="M12725" i="5"/>
  <c r="N12725" i="5"/>
  <c r="Q12725" i="5" s="1"/>
  <c r="F12725" i="5" s="1"/>
  <c r="G12725" i="5" s="1"/>
  <c r="M12734" i="5"/>
  <c r="N12734" i="5"/>
  <c r="Q12734" i="5" s="1"/>
  <c r="F12734" i="5" s="1"/>
  <c r="G12734" i="5" s="1"/>
  <c r="M12738" i="5"/>
  <c r="N12738" i="5"/>
  <c r="Q12738" i="5" s="1"/>
  <c r="F12738" i="5" s="1"/>
  <c r="G12738" i="5" s="1"/>
  <c r="M12736" i="5"/>
  <c r="N12736" i="5"/>
  <c r="Q12736" i="5" s="1"/>
  <c r="F12736" i="5" s="1"/>
  <c r="G12736" i="5" s="1"/>
  <c r="M12737" i="5"/>
  <c r="N12737" i="5"/>
  <c r="Q12737" i="5" s="1"/>
  <c r="F12737" i="5" s="1"/>
  <c r="G12737" i="5" s="1"/>
  <c r="M12750" i="5"/>
  <c r="N12750" i="5"/>
  <c r="Q12750" i="5" s="1"/>
  <c r="F12750" i="5" s="1"/>
  <c r="G12750" i="5" s="1"/>
  <c r="M12742" i="5"/>
  <c r="N12742" i="5"/>
  <c r="Q12742" i="5" s="1"/>
  <c r="F12742" i="5" s="1"/>
  <c r="G12742" i="5" s="1"/>
  <c r="M12771" i="5"/>
  <c r="N12771" i="5"/>
  <c r="Q12771" i="5" s="1"/>
  <c r="F12771" i="5" s="1"/>
  <c r="G12771" i="5" s="1"/>
  <c r="M12765" i="5"/>
  <c r="N12765" i="5"/>
  <c r="Q12765" i="5" s="1"/>
  <c r="F12765" i="5" s="1"/>
  <c r="G12765" i="5" s="1"/>
  <c r="M12757" i="5"/>
  <c r="N12757" i="5"/>
  <c r="Q12757" i="5" s="1"/>
  <c r="F12757" i="5" s="1"/>
  <c r="G12757" i="5" s="1"/>
  <c r="M12733" i="5"/>
  <c r="N12733" i="5"/>
  <c r="Q12733" i="5" s="1"/>
  <c r="F12733" i="5" s="1"/>
  <c r="G12733" i="5" s="1"/>
  <c r="M12763" i="5"/>
  <c r="N12763" i="5"/>
  <c r="Q12763" i="5" s="1"/>
  <c r="F12763" i="5" s="1"/>
  <c r="G12763" i="5" s="1"/>
  <c r="M12751" i="5"/>
  <c r="N12751" i="5"/>
  <c r="Q12751" i="5" s="1"/>
  <c r="F12751" i="5" s="1"/>
  <c r="G12751" i="5" s="1"/>
  <c r="M12732" i="5"/>
  <c r="N12732" i="5"/>
  <c r="Q12732" i="5" s="1"/>
  <c r="F12732" i="5" s="1"/>
  <c r="G12732" i="5" s="1"/>
  <c r="M12779" i="5"/>
  <c r="N12779" i="5"/>
  <c r="Q12779" i="5" s="1"/>
  <c r="F12779" i="5" s="1"/>
  <c r="G12779" i="5" s="1"/>
  <c r="M12724" i="5"/>
  <c r="N12724" i="5"/>
  <c r="Q12724" i="5" s="1"/>
  <c r="F12724" i="5" s="1"/>
  <c r="G12724" i="5" s="1"/>
  <c r="M12746" i="5"/>
  <c r="N12746" i="5"/>
  <c r="Q12746" i="5" s="1"/>
  <c r="F12746" i="5" s="1"/>
  <c r="G12746" i="5" s="1"/>
  <c r="M12770" i="5"/>
  <c r="N12770" i="5"/>
  <c r="Q12770" i="5" s="1"/>
  <c r="F12770" i="5" s="1"/>
  <c r="G12770" i="5" s="1"/>
  <c r="M12727" i="5"/>
  <c r="N12727" i="5"/>
  <c r="Q12727" i="5" s="1"/>
  <c r="F12727" i="5" s="1"/>
  <c r="G12727" i="5" s="1"/>
  <c r="M12726" i="5"/>
  <c r="N12726" i="5"/>
  <c r="Q12726" i="5" s="1"/>
  <c r="F12726" i="5" s="1"/>
  <c r="G12726" i="5" s="1"/>
  <c r="M12739" i="5"/>
  <c r="N12739" i="5"/>
  <c r="Q12739" i="5" s="1"/>
  <c r="F12739" i="5" s="1"/>
  <c r="G12739" i="5" s="1"/>
  <c r="M12729" i="5"/>
  <c r="N12729" i="5"/>
  <c r="Q12729" i="5" s="1"/>
  <c r="F12729" i="5" s="1"/>
  <c r="G12729" i="5" s="1"/>
  <c r="M12730" i="5"/>
  <c r="N12730" i="5"/>
  <c r="Q12730" i="5" s="1"/>
  <c r="F12730" i="5" s="1"/>
  <c r="G12730" i="5" s="1"/>
  <c r="M12728" i="5"/>
  <c r="N12728" i="5"/>
  <c r="Q12728" i="5" s="1"/>
  <c r="F12728" i="5" s="1"/>
  <c r="G12728" i="5" s="1"/>
  <c r="M12745" i="5"/>
  <c r="N12745" i="5"/>
  <c r="Q12745" i="5" s="1"/>
  <c r="F12745" i="5" s="1"/>
  <c r="G12745" i="5" s="1"/>
  <c r="M12740" i="5"/>
  <c r="N12740" i="5"/>
  <c r="Q12740" i="5" s="1"/>
  <c r="F12740" i="5" s="1"/>
  <c r="G12740" i="5" s="1"/>
  <c r="M12748" i="5"/>
  <c r="N12748" i="5"/>
  <c r="Q12748" i="5" s="1"/>
  <c r="F12748" i="5" s="1"/>
  <c r="G12748" i="5" s="1"/>
  <c r="M12755" i="5"/>
  <c r="N12755" i="5"/>
  <c r="Q12755" i="5" s="1"/>
  <c r="F12755" i="5" s="1"/>
  <c r="G12755" i="5" s="1"/>
  <c r="M12766" i="5"/>
  <c r="N12766" i="5"/>
  <c r="Q12766" i="5" s="1"/>
  <c r="F12766" i="5" s="1"/>
  <c r="G12766" i="5" s="1"/>
  <c r="M12741" i="5"/>
  <c r="N12741" i="5"/>
  <c r="Q12741" i="5" s="1"/>
  <c r="F12741" i="5" s="1"/>
  <c r="G12741" i="5" s="1"/>
  <c r="M12752" i="5"/>
  <c r="N12752" i="5"/>
  <c r="Q12752" i="5" s="1"/>
  <c r="F12752" i="5" s="1"/>
  <c r="G12752" i="5" s="1"/>
  <c r="M12759" i="5"/>
  <c r="N12759" i="5"/>
  <c r="Q12759" i="5" s="1"/>
  <c r="F12759" i="5" s="1"/>
  <c r="G12759" i="5" s="1"/>
  <c r="M12761" i="5"/>
  <c r="N12761" i="5"/>
  <c r="Q12761" i="5" s="1"/>
  <c r="F12761" i="5" s="1"/>
  <c r="G12761" i="5" s="1"/>
  <c r="M12760" i="5"/>
  <c r="N12760" i="5"/>
  <c r="Q12760" i="5" s="1"/>
  <c r="F12760" i="5" s="1"/>
  <c r="G12760" i="5" s="1"/>
  <c r="A12843" i="5"/>
  <c r="B12795" i="5"/>
  <c r="A12804" i="5"/>
  <c r="B12756" i="5"/>
  <c r="A12802" i="5"/>
  <c r="B12754" i="5"/>
  <c r="A12792" i="5"/>
  <c r="B12744" i="5"/>
  <c r="A12801" i="5"/>
  <c r="B12753" i="5"/>
  <c r="A12791" i="5"/>
  <c r="B12743" i="5"/>
  <c r="A12773" i="5"/>
  <c r="B12725" i="5"/>
  <c r="A12782" i="5"/>
  <c r="B12734" i="5"/>
  <c r="A12786" i="5"/>
  <c r="B12738" i="5"/>
  <c r="A12784" i="5"/>
  <c r="B12736" i="5"/>
  <c r="A12785" i="5"/>
  <c r="B12737" i="5"/>
  <c r="A12798" i="5"/>
  <c r="B12750" i="5"/>
  <c r="A12797" i="5"/>
  <c r="B12749" i="5"/>
  <c r="A12812" i="5"/>
  <c r="B12764" i="5"/>
  <c r="A12783" i="5"/>
  <c r="B12735" i="5"/>
  <c r="A12815" i="5"/>
  <c r="B12767" i="5"/>
  <c r="A12811" i="5"/>
  <c r="B12763" i="5"/>
  <c r="A12799" i="5"/>
  <c r="B12751" i="5"/>
  <c r="A12780" i="5"/>
  <c r="B12732" i="5"/>
  <c r="A12827" i="5"/>
  <c r="B12779" i="5"/>
  <c r="A12772" i="5"/>
  <c r="B12724" i="5"/>
  <c r="A12794" i="5"/>
  <c r="B12746" i="5"/>
  <c r="A12818" i="5"/>
  <c r="B12770" i="5"/>
  <c r="A12787" i="5"/>
  <c r="B12739" i="5"/>
  <c r="A12777" i="5"/>
  <c r="B12729" i="5"/>
  <c r="A12778" i="5"/>
  <c r="B12730" i="5"/>
  <c r="A12776" i="5"/>
  <c r="B12728" i="5"/>
  <c r="A12793" i="5"/>
  <c r="B12745" i="5"/>
  <c r="A12788" i="5"/>
  <c r="B12740" i="5"/>
  <c r="A12796" i="5"/>
  <c r="B12748" i="5"/>
  <c r="A12810" i="5"/>
  <c r="B12762" i="5"/>
  <c r="A12803" i="5"/>
  <c r="B12755" i="5"/>
  <c r="A12814" i="5"/>
  <c r="B12766" i="5"/>
  <c r="A12789" i="5"/>
  <c r="B12741" i="5"/>
  <c r="A12800" i="5"/>
  <c r="B12752" i="5"/>
  <c r="A12807" i="5"/>
  <c r="B12759" i="5"/>
  <c r="A12809" i="5"/>
  <c r="B12761" i="5"/>
  <c r="A12808" i="5"/>
  <c r="B12760" i="5"/>
  <c r="A12816" i="5"/>
  <c r="B12768" i="5"/>
  <c r="A12806" i="5"/>
  <c r="B12758" i="5"/>
  <c r="A12817" i="5"/>
  <c r="B12769" i="5"/>
  <c r="A12790" i="5"/>
  <c r="B12742" i="5"/>
  <c r="A12775" i="5"/>
  <c r="B12727" i="5"/>
  <c r="A12805" i="5"/>
  <c r="B12757" i="5"/>
  <c r="A12819" i="5"/>
  <c r="B12771" i="5"/>
  <c r="A12774" i="5"/>
  <c r="B12726" i="5"/>
  <c r="A12813" i="5"/>
  <c r="B12765" i="5"/>
  <c r="A12781" i="5"/>
  <c r="B12733" i="5"/>
  <c r="O12971" i="5" l="1"/>
  <c r="P12923" i="5"/>
  <c r="O12934" i="5"/>
  <c r="P12886" i="5"/>
  <c r="O12959" i="5"/>
  <c r="P12911" i="5"/>
  <c r="O12916" i="5"/>
  <c r="P12868" i="5"/>
  <c r="O12961" i="5"/>
  <c r="P12913" i="5"/>
  <c r="O12983" i="5"/>
  <c r="P12935" i="5"/>
  <c r="O12930" i="5"/>
  <c r="P12882" i="5"/>
  <c r="O12927" i="5"/>
  <c r="P12879" i="5"/>
  <c r="O12972" i="5"/>
  <c r="P12924" i="5"/>
  <c r="O12937" i="5"/>
  <c r="P12889" i="5"/>
  <c r="O12945" i="5"/>
  <c r="P12897" i="5"/>
  <c r="O12928" i="5"/>
  <c r="P12880" i="5"/>
  <c r="O13011" i="5"/>
  <c r="P12963" i="5"/>
  <c r="O12967" i="5"/>
  <c r="P12919" i="5"/>
  <c r="O12925" i="5"/>
  <c r="P12877" i="5"/>
  <c r="O12997" i="5"/>
  <c r="P12949" i="5"/>
  <c r="O12955" i="5"/>
  <c r="P12907" i="5"/>
  <c r="O12953" i="5"/>
  <c r="P12905" i="5"/>
  <c r="O12954" i="5"/>
  <c r="P12906" i="5"/>
  <c r="O13000" i="5"/>
  <c r="P12952" i="5"/>
  <c r="O12943" i="5"/>
  <c r="P12895" i="5"/>
  <c r="O12960" i="5"/>
  <c r="P12912" i="5"/>
  <c r="O12988" i="5"/>
  <c r="P12940" i="5"/>
  <c r="O12969" i="5"/>
  <c r="P12921" i="5"/>
  <c r="O12936" i="5"/>
  <c r="P12888" i="5"/>
  <c r="O12931" i="5"/>
  <c r="P12883" i="5"/>
  <c r="O12942" i="5"/>
  <c r="P12894" i="5"/>
  <c r="O12957" i="5"/>
  <c r="P12909" i="5"/>
  <c r="O12970" i="5"/>
  <c r="P12922" i="5"/>
  <c r="O12958" i="5"/>
  <c r="P12910" i="5"/>
  <c r="O12918" i="5"/>
  <c r="P12870" i="5"/>
  <c r="O12947" i="5"/>
  <c r="P12899" i="5"/>
  <c r="O12950" i="5"/>
  <c r="P12902" i="5"/>
  <c r="O12917" i="5"/>
  <c r="P12869" i="5"/>
  <c r="O12932" i="5"/>
  <c r="P12884" i="5"/>
  <c r="O12929" i="5"/>
  <c r="P12881" i="5"/>
  <c r="O12933" i="5"/>
  <c r="P12885" i="5"/>
  <c r="O12944" i="5"/>
  <c r="P12896" i="5"/>
  <c r="O12948" i="5"/>
  <c r="P12900" i="5"/>
  <c r="O12986" i="5"/>
  <c r="P12938" i="5"/>
  <c r="O12946" i="5"/>
  <c r="P12898" i="5"/>
  <c r="O12951" i="5"/>
  <c r="P12903" i="5"/>
  <c r="O12939" i="5"/>
  <c r="P12891" i="5"/>
  <c r="O12968" i="5"/>
  <c r="P12920" i="5"/>
  <c r="O12956" i="5"/>
  <c r="P12908" i="5"/>
  <c r="O12926" i="5"/>
  <c r="P12878" i="5"/>
  <c r="O12941" i="5"/>
  <c r="P12893" i="5"/>
  <c r="O12962" i="5"/>
  <c r="P12914" i="5"/>
  <c r="M12790" i="5"/>
  <c r="N12790" i="5"/>
  <c r="Q12790" i="5" s="1"/>
  <c r="F12790" i="5" s="1"/>
  <c r="G12790" i="5" s="1"/>
  <c r="M12800" i="5"/>
  <c r="N12800" i="5"/>
  <c r="Q12800" i="5" s="1"/>
  <c r="F12800" i="5" s="1"/>
  <c r="G12800" i="5" s="1"/>
  <c r="M12793" i="5"/>
  <c r="N12793" i="5"/>
  <c r="Q12793" i="5" s="1"/>
  <c r="F12793" i="5" s="1"/>
  <c r="G12793" i="5" s="1"/>
  <c r="M12772" i="5"/>
  <c r="N12772" i="5"/>
  <c r="Q12772" i="5" s="1"/>
  <c r="F12772" i="5" s="1"/>
  <c r="G12772" i="5" s="1"/>
  <c r="M12812" i="5"/>
  <c r="N12812" i="5"/>
  <c r="Q12812" i="5" s="1"/>
  <c r="F12812" i="5" s="1"/>
  <c r="G12812" i="5" s="1"/>
  <c r="M12773" i="5"/>
  <c r="N12773" i="5"/>
  <c r="Q12773" i="5" s="1"/>
  <c r="F12773" i="5" s="1"/>
  <c r="G12773" i="5" s="1"/>
  <c r="M12775" i="5"/>
  <c r="N12775" i="5"/>
  <c r="Q12775" i="5" s="1"/>
  <c r="F12775" i="5" s="1"/>
  <c r="G12775" i="5" s="1"/>
  <c r="M12807" i="5"/>
  <c r="N12807" i="5"/>
  <c r="Q12807" i="5" s="1"/>
  <c r="F12807" i="5" s="1"/>
  <c r="G12807" i="5" s="1"/>
  <c r="M12794" i="5"/>
  <c r="N12794" i="5"/>
  <c r="Q12794" i="5" s="1"/>
  <c r="F12794" i="5" s="1"/>
  <c r="G12794" i="5" s="1"/>
  <c r="M12783" i="5"/>
  <c r="N12783" i="5"/>
  <c r="Q12783" i="5" s="1"/>
  <c r="F12783" i="5" s="1"/>
  <c r="G12783" i="5" s="1"/>
  <c r="M12782" i="5"/>
  <c r="N12782" i="5"/>
  <c r="Q12782" i="5" s="1"/>
  <c r="F12782" i="5" s="1"/>
  <c r="G12782" i="5" s="1"/>
  <c r="M12781" i="5"/>
  <c r="N12781" i="5"/>
  <c r="Q12781" i="5" s="1"/>
  <c r="F12781" i="5" s="1"/>
  <c r="G12781" i="5" s="1"/>
  <c r="M12817" i="5"/>
  <c r="N12817" i="5"/>
  <c r="Q12817" i="5" s="1"/>
  <c r="F12817" i="5" s="1"/>
  <c r="G12817" i="5" s="1"/>
  <c r="M12789" i="5"/>
  <c r="N12789" i="5"/>
  <c r="Q12789" i="5" s="1"/>
  <c r="F12789" i="5" s="1"/>
  <c r="G12789" i="5" s="1"/>
  <c r="M12776" i="5"/>
  <c r="N12776" i="5"/>
  <c r="Q12776" i="5" s="1"/>
  <c r="F12776" i="5" s="1"/>
  <c r="G12776" i="5" s="1"/>
  <c r="M12827" i="5"/>
  <c r="N12827" i="5"/>
  <c r="Q12827" i="5" s="1"/>
  <c r="F12827" i="5" s="1"/>
  <c r="G12827" i="5" s="1"/>
  <c r="M12797" i="5"/>
  <c r="N12797" i="5"/>
  <c r="Q12797" i="5" s="1"/>
  <c r="F12797" i="5" s="1"/>
  <c r="G12797" i="5" s="1"/>
  <c r="M12791" i="5"/>
  <c r="N12791" i="5"/>
  <c r="Q12791" i="5" s="1"/>
  <c r="F12791" i="5" s="1"/>
  <c r="G12791" i="5" s="1"/>
  <c r="M12813" i="5"/>
  <c r="N12813" i="5"/>
  <c r="Q12813" i="5" s="1"/>
  <c r="F12813" i="5" s="1"/>
  <c r="G12813" i="5" s="1"/>
  <c r="M12806" i="5"/>
  <c r="N12806" i="5"/>
  <c r="Q12806" i="5" s="1"/>
  <c r="F12806" i="5" s="1"/>
  <c r="G12806" i="5" s="1"/>
  <c r="M12814" i="5"/>
  <c r="N12814" i="5"/>
  <c r="Q12814" i="5" s="1"/>
  <c r="F12814" i="5" s="1"/>
  <c r="G12814" i="5" s="1"/>
  <c r="M12778" i="5"/>
  <c r="N12778" i="5"/>
  <c r="Q12778" i="5" s="1"/>
  <c r="F12778" i="5" s="1"/>
  <c r="G12778" i="5" s="1"/>
  <c r="M12780" i="5"/>
  <c r="N12780" i="5"/>
  <c r="Q12780" i="5" s="1"/>
  <c r="F12780" i="5" s="1"/>
  <c r="G12780" i="5" s="1"/>
  <c r="M12798" i="5"/>
  <c r="N12798" i="5"/>
  <c r="Q12798" i="5" s="1"/>
  <c r="F12798" i="5" s="1"/>
  <c r="G12798" i="5" s="1"/>
  <c r="M12801" i="5"/>
  <c r="N12801" i="5"/>
  <c r="Q12801" i="5" s="1"/>
  <c r="F12801" i="5" s="1"/>
  <c r="G12801" i="5" s="1"/>
  <c r="M12774" i="5"/>
  <c r="N12774" i="5"/>
  <c r="Q12774" i="5" s="1"/>
  <c r="F12774" i="5" s="1"/>
  <c r="G12774" i="5" s="1"/>
  <c r="M12816" i="5"/>
  <c r="N12816" i="5"/>
  <c r="Q12816" i="5" s="1"/>
  <c r="F12816" i="5" s="1"/>
  <c r="G12816" i="5" s="1"/>
  <c r="M12803" i="5"/>
  <c r="N12803" i="5"/>
  <c r="Q12803" i="5" s="1"/>
  <c r="F12803" i="5" s="1"/>
  <c r="G12803" i="5" s="1"/>
  <c r="M12777" i="5"/>
  <c r="N12777" i="5"/>
  <c r="Q12777" i="5" s="1"/>
  <c r="F12777" i="5" s="1"/>
  <c r="G12777" i="5" s="1"/>
  <c r="M12799" i="5"/>
  <c r="N12799" i="5"/>
  <c r="Q12799" i="5" s="1"/>
  <c r="F12799" i="5" s="1"/>
  <c r="G12799" i="5" s="1"/>
  <c r="M12785" i="5"/>
  <c r="N12785" i="5"/>
  <c r="Q12785" i="5" s="1"/>
  <c r="F12785" i="5" s="1"/>
  <c r="G12785" i="5" s="1"/>
  <c r="M12792" i="5"/>
  <c r="N12792" i="5"/>
  <c r="Q12792" i="5" s="1"/>
  <c r="F12792" i="5" s="1"/>
  <c r="G12792" i="5" s="1"/>
  <c r="M12819" i="5"/>
  <c r="N12819" i="5"/>
  <c r="Q12819" i="5" s="1"/>
  <c r="F12819" i="5" s="1"/>
  <c r="G12819" i="5" s="1"/>
  <c r="M12808" i="5"/>
  <c r="N12808" i="5"/>
  <c r="Q12808" i="5" s="1"/>
  <c r="F12808" i="5" s="1"/>
  <c r="G12808" i="5" s="1"/>
  <c r="M12810" i="5"/>
  <c r="N12810" i="5"/>
  <c r="Q12810" i="5" s="1"/>
  <c r="F12810" i="5" s="1"/>
  <c r="G12810" i="5" s="1"/>
  <c r="M12787" i="5"/>
  <c r="N12787" i="5"/>
  <c r="Q12787" i="5" s="1"/>
  <c r="F12787" i="5" s="1"/>
  <c r="G12787" i="5" s="1"/>
  <c r="M12811" i="5"/>
  <c r="N12811" i="5"/>
  <c r="Q12811" i="5" s="1"/>
  <c r="F12811" i="5" s="1"/>
  <c r="G12811" i="5" s="1"/>
  <c r="M12784" i="5"/>
  <c r="N12784" i="5"/>
  <c r="Q12784" i="5" s="1"/>
  <c r="F12784" i="5" s="1"/>
  <c r="G12784" i="5" s="1"/>
  <c r="M12802" i="5"/>
  <c r="N12802" i="5"/>
  <c r="Q12802" i="5" s="1"/>
  <c r="F12802" i="5" s="1"/>
  <c r="G12802" i="5" s="1"/>
  <c r="M12788" i="5"/>
  <c r="N12788" i="5"/>
  <c r="Q12788" i="5" s="1"/>
  <c r="F12788" i="5" s="1"/>
  <c r="G12788" i="5" s="1"/>
  <c r="M12843" i="5"/>
  <c r="N12843" i="5"/>
  <c r="Q12843" i="5" s="1"/>
  <c r="F12843" i="5" s="1"/>
  <c r="G12843" i="5" s="1"/>
  <c r="M12805" i="5"/>
  <c r="N12805" i="5"/>
  <c r="Q12805" i="5" s="1"/>
  <c r="F12805" i="5" s="1"/>
  <c r="G12805" i="5" s="1"/>
  <c r="M12809" i="5"/>
  <c r="N12809" i="5"/>
  <c r="Q12809" i="5" s="1"/>
  <c r="F12809" i="5" s="1"/>
  <c r="G12809" i="5" s="1"/>
  <c r="M12796" i="5"/>
  <c r="N12796" i="5"/>
  <c r="Q12796" i="5" s="1"/>
  <c r="F12796" i="5" s="1"/>
  <c r="G12796" i="5" s="1"/>
  <c r="M12818" i="5"/>
  <c r="N12818" i="5"/>
  <c r="Q12818" i="5" s="1"/>
  <c r="F12818" i="5" s="1"/>
  <c r="G12818" i="5" s="1"/>
  <c r="M12815" i="5"/>
  <c r="N12815" i="5"/>
  <c r="Q12815" i="5" s="1"/>
  <c r="F12815" i="5" s="1"/>
  <c r="G12815" i="5" s="1"/>
  <c r="M12786" i="5"/>
  <c r="N12786" i="5"/>
  <c r="Q12786" i="5" s="1"/>
  <c r="F12786" i="5" s="1"/>
  <c r="G12786" i="5" s="1"/>
  <c r="M12804" i="5"/>
  <c r="N12804" i="5"/>
  <c r="Q12804" i="5" s="1"/>
  <c r="F12804" i="5" s="1"/>
  <c r="G12804" i="5" s="1"/>
  <c r="A12829" i="5"/>
  <c r="B12781" i="5"/>
  <c r="A12865" i="5"/>
  <c r="B12817" i="5"/>
  <c r="A12837" i="5"/>
  <c r="B12789" i="5"/>
  <c r="A12824" i="5"/>
  <c r="B12776" i="5"/>
  <c r="A12875" i="5"/>
  <c r="B12827" i="5"/>
  <c r="A12845" i="5"/>
  <c r="B12797" i="5"/>
  <c r="A12839" i="5"/>
  <c r="B12791" i="5"/>
  <c r="A12822" i="5"/>
  <c r="B12774" i="5"/>
  <c r="A12864" i="5"/>
  <c r="B12816" i="5"/>
  <c r="A12851" i="5"/>
  <c r="B12803" i="5"/>
  <c r="A12825" i="5"/>
  <c r="B12777" i="5"/>
  <c r="A12847" i="5"/>
  <c r="B12799" i="5"/>
  <c r="A12833" i="5"/>
  <c r="B12785" i="5"/>
  <c r="A12840" i="5"/>
  <c r="B12792" i="5"/>
  <c r="A12861" i="5"/>
  <c r="B12813" i="5"/>
  <c r="A12854" i="5"/>
  <c r="B12806" i="5"/>
  <c r="A12862" i="5"/>
  <c r="B12814" i="5"/>
  <c r="A12826" i="5"/>
  <c r="B12778" i="5"/>
  <c r="A12828" i="5"/>
  <c r="B12780" i="5"/>
  <c r="A12846" i="5"/>
  <c r="B12798" i="5"/>
  <c r="A12849" i="5"/>
  <c r="B12801" i="5"/>
  <c r="A12867" i="5"/>
  <c r="B12819" i="5"/>
  <c r="A12856" i="5"/>
  <c r="B12808" i="5"/>
  <c r="A12858" i="5"/>
  <c r="B12810" i="5"/>
  <c r="A12835" i="5"/>
  <c r="B12787" i="5"/>
  <c r="A12859" i="5"/>
  <c r="B12811" i="5"/>
  <c r="A12832" i="5"/>
  <c r="B12784" i="5"/>
  <c r="A12850" i="5"/>
  <c r="B12802" i="5"/>
  <c r="A12838" i="5"/>
  <c r="B12790" i="5"/>
  <c r="A12848" i="5"/>
  <c r="B12800" i="5"/>
  <c r="A12841" i="5"/>
  <c r="B12793" i="5"/>
  <c r="A12820" i="5"/>
  <c r="B12772" i="5"/>
  <c r="A12860" i="5"/>
  <c r="B12812" i="5"/>
  <c r="A12821" i="5"/>
  <c r="B12773" i="5"/>
  <c r="A12853" i="5"/>
  <c r="B12805" i="5"/>
  <c r="A12857" i="5"/>
  <c r="B12809" i="5"/>
  <c r="A12844" i="5"/>
  <c r="B12796" i="5"/>
  <c r="A12866" i="5"/>
  <c r="B12818" i="5"/>
  <c r="A12863" i="5"/>
  <c r="B12815" i="5"/>
  <c r="A12834" i="5"/>
  <c r="B12786" i="5"/>
  <c r="A12852" i="5"/>
  <c r="B12804" i="5"/>
  <c r="A12823" i="5"/>
  <c r="B12775" i="5"/>
  <c r="A12855" i="5"/>
  <c r="B12807" i="5"/>
  <c r="A12836" i="5"/>
  <c r="B12788" i="5"/>
  <c r="A12842" i="5"/>
  <c r="B12794" i="5"/>
  <c r="A12831" i="5"/>
  <c r="B12783" i="5"/>
  <c r="A12830" i="5"/>
  <c r="B12782" i="5"/>
  <c r="A12891" i="5"/>
  <c r="B12843" i="5"/>
  <c r="O12999" i="5" l="1"/>
  <c r="P12951" i="5"/>
  <c r="O12980" i="5"/>
  <c r="P12932" i="5"/>
  <c r="O13005" i="5"/>
  <c r="P12957" i="5"/>
  <c r="O12991" i="5"/>
  <c r="P12943" i="5"/>
  <c r="O13015" i="5"/>
  <c r="P12967" i="5"/>
  <c r="O12978" i="5"/>
  <c r="P12930" i="5"/>
  <c r="O13059" i="5"/>
  <c r="P13011" i="5"/>
  <c r="O12974" i="5"/>
  <c r="P12926" i="5"/>
  <c r="O12996" i="5"/>
  <c r="P12948" i="5"/>
  <c r="O12995" i="5"/>
  <c r="P12947" i="5"/>
  <c r="O12984" i="5"/>
  <c r="P12936" i="5"/>
  <c r="O13001" i="5"/>
  <c r="P12953" i="5"/>
  <c r="O12993" i="5"/>
  <c r="P12945" i="5"/>
  <c r="O12964" i="5"/>
  <c r="P12916" i="5"/>
  <c r="O13048" i="5"/>
  <c r="P13000" i="5"/>
  <c r="O12989" i="5"/>
  <c r="P12941" i="5"/>
  <c r="O12998" i="5"/>
  <c r="P12950" i="5"/>
  <c r="O13002" i="5"/>
  <c r="P12954" i="5"/>
  <c r="O13009" i="5"/>
  <c r="P12961" i="5"/>
  <c r="O13004" i="5"/>
  <c r="P12956" i="5"/>
  <c r="O12992" i="5"/>
  <c r="P12944" i="5"/>
  <c r="O12966" i="5"/>
  <c r="P12918" i="5"/>
  <c r="O13017" i="5"/>
  <c r="P12969" i="5"/>
  <c r="O13003" i="5"/>
  <c r="P12955" i="5"/>
  <c r="O12985" i="5"/>
  <c r="P12937" i="5"/>
  <c r="O13007" i="5"/>
  <c r="P12959" i="5"/>
  <c r="O13016" i="5"/>
  <c r="P12968" i="5"/>
  <c r="O12981" i="5"/>
  <c r="P12933" i="5"/>
  <c r="O13006" i="5"/>
  <c r="P12958" i="5"/>
  <c r="O13036" i="5"/>
  <c r="P12988" i="5"/>
  <c r="O13045" i="5"/>
  <c r="P12997" i="5"/>
  <c r="O13020" i="5"/>
  <c r="P12972" i="5"/>
  <c r="O12982" i="5"/>
  <c r="P12934" i="5"/>
  <c r="O13010" i="5"/>
  <c r="P12962" i="5"/>
  <c r="O12994" i="5"/>
  <c r="P12946" i="5"/>
  <c r="O12965" i="5"/>
  <c r="P12917" i="5"/>
  <c r="O12990" i="5"/>
  <c r="P12942" i="5"/>
  <c r="O13031" i="5"/>
  <c r="P12983" i="5"/>
  <c r="O13034" i="5"/>
  <c r="P12986" i="5"/>
  <c r="O12979" i="5"/>
  <c r="P12931" i="5"/>
  <c r="O12976" i="5"/>
  <c r="P12928" i="5"/>
  <c r="O12987" i="5"/>
  <c r="P12939" i="5"/>
  <c r="O12977" i="5"/>
  <c r="P12929" i="5"/>
  <c r="O13018" i="5"/>
  <c r="P12970" i="5"/>
  <c r="O13008" i="5"/>
  <c r="P12960" i="5"/>
  <c r="O12973" i="5"/>
  <c r="P12925" i="5"/>
  <c r="O12975" i="5"/>
  <c r="P12927" i="5"/>
  <c r="O13019" i="5"/>
  <c r="P12971" i="5"/>
  <c r="M12855" i="5"/>
  <c r="N12855" i="5"/>
  <c r="Q12855" i="5" s="1"/>
  <c r="F12855" i="5" s="1"/>
  <c r="G12855" i="5" s="1"/>
  <c r="M12867" i="5"/>
  <c r="N12867" i="5"/>
  <c r="Q12867" i="5" s="1"/>
  <c r="F12867" i="5" s="1"/>
  <c r="G12867" i="5" s="1"/>
  <c r="M12829" i="5"/>
  <c r="N12829" i="5"/>
  <c r="Q12829" i="5" s="1"/>
  <c r="F12829" i="5" s="1"/>
  <c r="G12829" i="5" s="1"/>
  <c r="M12823" i="5"/>
  <c r="N12823" i="5"/>
  <c r="Q12823" i="5" s="1"/>
  <c r="F12823" i="5" s="1"/>
  <c r="G12823" i="5" s="1"/>
  <c r="M12853" i="5"/>
  <c r="N12853" i="5"/>
  <c r="Q12853" i="5" s="1"/>
  <c r="F12853" i="5" s="1"/>
  <c r="G12853" i="5" s="1"/>
  <c r="M12850" i="5"/>
  <c r="N12850" i="5"/>
  <c r="Q12850" i="5" s="1"/>
  <c r="F12850" i="5" s="1"/>
  <c r="G12850" i="5" s="1"/>
  <c r="M12849" i="5"/>
  <c r="N12849" i="5"/>
  <c r="Q12849" i="5" s="1"/>
  <c r="F12849" i="5" s="1"/>
  <c r="G12849" i="5" s="1"/>
  <c r="M12840" i="5"/>
  <c r="N12840" i="5"/>
  <c r="Q12840" i="5" s="1"/>
  <c r="F12840" i="5" s="1"/>
  <c r="G12840" i="5" s="1"/>
  <c r="M12839" i="5"/>
  <c r="N12839" i="5"/>
  <c r="Q12839" i="5" s="1"/>
  <c r="F12839" i="5" s="1"/>
  <c r="G12839" i="5" s="1"/>
  <c r="M12891" i="5"/>
  <c r="N12891" i="5"/>
  <c r="Q12891" i="5" s="1"/>
  <c r="F12891" i="5" s="1"/>
  <c r="G12891" i="5" s="1"/>
  <c r="M12852" i="5"/>
  <c r="N12852" i="5"/>
  <c r="Q12852" i="5" s="1"/>
  <c r="F12852" i="5" s="1"/>
  <c r="G12852" i="5" s="1"/>
  <c r="M12821" i="5"/>
  <c r="N12821" i="5"/>
  <c r="Q12821" i="5" s="1"/>
  <c r="F12821" i="5" s="1"/>
  <c r="G12821" i="5" s="1"/>
  <c r="M12832" i="5"/>
  <c r="N12832" i="5"/>
  <c r="Q12832" i="5" s="1"/>
  <c r="F12832" i="5" s="1"/>
  <c r="G12832" i="5" s="1"/>
  <c r="M12846" i="5"/>
  <c r="N12846" i="5"/>
  <c r="Q12846" i="5" s="1"/>
  <c r="F12846" i="5" s="1"/>
  <c r="G12846" i="5" s="1"/>
  <c r="M12833" i="5"/>
  <c r="N12833" i="5"/>
  <c r="Q12833" i="5" s="1"/>
  <c r="F12833" i="5" s="1"/>
  <c r="G12833" i="5" s="1"/>
  <c r="M12845" i="5"/>
  <c r="N12845" i="5"/>
  <c r="Q12845" i="5" s="1"/>
  <c r="F12845" i="5" s="1"/>
  <c r="G12845" i="5" s="1"/>
  <c r="M12857" i="5"/>
  <c r="N12857" i="5"/>
  <c r="Q12857" i="5" s="1"/>
  <c r="F12857" i="5" s="1"/>
  <c r="G12857" i="5" s="1"/>
  <c r="M12830" i="5"/>
  <c r="N12830" i="5"/>
  <c r="Q12830" i="5" s="1"/>
  <c r="F12830" i="5" s="1"/>
  <c r="G12830" i="5" s="1"/>
  <c r="M12834" i="5"/>
  <c r="N12834" i="5"/>
  <c r="Q12834" i="5" s="1"/>
  <c r="F12834" i="5" s="1"/>
  <c r="G12834" i="5" s="1"/>
  <c r="M12860" i="5"/>
  <c r="N12860" i="5"/>
  <c r="Q12860" i="5" s="1"/>
  <c r="F12860" i="5" s="1"/>
  <c r="G12860" i="5" s="1"/>
  <c r="M12859" i="5"/>
  <c r="N12859" i="5"/>
  <c r="Q12859" i="5" s="1"/>
  <c r="F12859" i="5" s="1"/>
  <c r="G12859" i="5" s="1"/>
  <c r="M12828" i="5"/>
  <c r="N12828" i="5"/>
  <c r="Q12828" i="5" s="1"/>
  <c r="F12828" i="5" s="1"/>
  <c r="G12828" i="5" s="1"/>
  <c r="M12847" i="5"/>
  <c r="N12847" i="5"/>
  <c r="Q12847" i="5" s="1"/>
  <c r="F12847" i="5" s="1"/>
  <c r="G12847" i="5" s="1"/>
  <c r="M12875" i="5"/>
  <c r="N12875" i="5"/>
  <c r="Q12875" i="5" s="1"/>
  <c r="F12875" i="5" s="1"/>
  <c r="G12875" i="5" s="1"/>
  <c r="M12861" i="5"/>
  <c r="N12861" i="5"/>
  <c r="Q12861" i="5" s="1"/>
  <c r="F12861" i="5" s="1"/>
  <c r="G12861" i="5" s="1"/>
  <c r="M12831" i="5"/>
  <c r="N12831" i="5"/>
  <c r="Q12831" i="5" s="1"/>
  <c r="F12831" i="5" s="1"/>
  <c r="G12831" i="5" s="1"/>
  <c r="M12863" i="5"/>
  <c r="N12863" i="5"/>
  <c r="Q12863" i="5" s="1"/>
  <c r="F12863" i="5" s="1"/>
  <c r="G12863" i="5" s="1"/>
  <c r="M12820" i="5"/>
  <c r="N12820" i="5"/>
  <c r="Q12820" i="5" s="1"/>
  <c r="F12820" i="5" s="1"/>
  <c r="G12820" i="5" s="1"/>
  <c r="M12835" i="5"/>
  <c r="N12835" i="5"/>
  <c r="Q12835" i="5" s="1"/>
  <c r="F12835" i="5" s="1"/>
  <c r="G12835" i="5" s="1"/>
  <c r="M12826" i="5"/>
  <c r="N12826" i="5"/>
  <c r="Q12826" i="5" s="1"/>
  <c r="F12826" i="5" s="1"/>
  <c r="G12826" i="5" s="1"/>
  <c r="M12825" i="5"/>
  <c r="N12825" i="5"/>
  <c r="Q12825" i="5" s="1"/>
  <c r="F12825" i="5" s="1"/>
  <c r="G12825" i="5" s="1"/>
  <c r="M12824" i="5"/>
  <c r="N12824" i="5"/>
  <c r="Q12824" i="5" s="1"/>
  <c r="F12824" i="5" s="1"/>
  <c r="G12824" i="5" s="1"/>
  <c r="M12842" i="5"/>
  <c r="N12842" i="5"/>
  <c r="Q12842" i="5" s="1"/>
  <c r="F12842" i="5" s="1"/>
  <c r="G12842" i="5" s="1"/>
  <c r="M12866" i="5"/>
  <c r="N12866" i="5"/>
  <c r="Q12866" i="5" s="1"/>
  <c r="F12866" i="5" s="1"/>
  <c r="G12866" i="5" s="1"/>
  <c r="M12841" i="5"/>
  <c r="N12841" i="5"/>
  <c r="Q12841" i="5" s="1"/>
  <c r="F12841" i="5" s="1"/>
  <c r="G12841" i="5" s="1"/>
  <c r="M12858" i="5"/>
  <c r="N12858" i="5"/>
  <c r="Q12858" i="5" s="1"/>
  <c r="F12858" i="5" s="1"/>
  <c r="G12858" i="5" s="1"/>
  <c r="M12862" i="5"/>
  <c r="N12862" i="5"/>
  <c r="Q12862" i="5" s="1"/>
  <c r="F12862" i="5" s="1"/>
  <c r="G12862" i="5" s="1"/>
  <c r="M12851" i="5"/>
  <c r="N12851" i="5"/>
  <c r="Q12851" i="5" s="1"/>
  <c r="F12851" i="5" s="1"/>
  <c r="G12851" i="5" s="1"/>
  <c r="M12837" i="5"/>
  <c r="N12837" i="5"/>
  <c r="Q12837" i="5" s="1"/>
  <c r="F12837" i="5" s="1"/>
  <c r="G12837" i="5" s="1"/>
  <c r="M12822" i="5"/>
  <c r="N12822" i="5"/>
  <c r="Q12822" i="5" s="1"/>
  <c r="F12822" i="5" s="1"/>
  <c r="G12822" i="5" s="1"/>
  <c r="M12838" i="5"/>
  <c r="N12838" i="5"/>
  <c r="Q12838" i="5" s="1"/>
  <c r="F12838" i="5" s="1"/>
  <c r="G12838" i="5" s="1"/>
  <c r="M12836" i="5"/>
  <c r="N12836" i="5"/>
  <c r="Q12836" i="5" s="1"/>
  <c r="F12836" i="5" s="1"/>
  <c r="G12836" i="5" s="1"/>
  <c r="M12844" i="5"/>
  <c r="N12844" i="5"/>
  <c r="Q12844" i="5" s="1"/>
  <c r="F12844" i="5" s="1"/>
  <c r="G12844" i="5" s="1"/>
  <c r="M12848" i="5"/>
  <c r="N12848" i="5"/>
  <c r="Q12848" i="5" s="1"/>
  <c r="F12848" i="5" s="1"/>
  <c r="G12848" i="5" s="1"/>
  <c r="M12856" i="5"/>
  <c r="N12856" i="5"/>
  <c r="Q12856" i="5" s="1"/>
  <c r="F12856" i="5" s="1"/>
  <c r="G12856" i="5" s="1"/>
  <c r="M12854" i="5"/>
  <c r="N12854" i="5"/>
  <c r="Q12854" i="5" s="1"/>
  <c r="F12854" i="5" s="1"/>
  <c r="G12854" i="5" s="1"/>
  <c r="M12864" i="5"/>
  <c r="N12864" i="5"/>
  <c r="Q12864" i="5" s="1"/>
  <c r="F12864" i="5" s="1"/>
  <c r="G12864" i="5" s="1"/>
  <c r="M12865" i="5"/>
  <c r="N12865" i="5"/>
  <c r="Q12865" i="5" s="1"/>
  <c r="F12865" i="5" s="1"/>
  <c r="G12865" i="5" s="1"/>
  <c r="A12871" i="5"/>
  <c r="B12823" i="5"/>
  <c r="A12898" i="5"/>
  <c r="B12850" i="5"/>
  <c r="A12887" i="5"/>
  <c r="B12839" i="5"/>
  <c r="A12939" i="5"/>
  <c r="B12891" i="5"/>
  <c r="A12900" i="5"/>
  <c r="B12852" i="5"/>
  <c r="A12869" i="5"/>
  <c r="B12821" i="5"/>
  <c r="A12880" i="5"/>
  <c r="B12832" i="5"/>
  <c r="A12894" i="5"/>
  <c r="B12846" i="5"/>
  <c r="A12881" i="5"/>
  <c r="B12833" i="5"/>
  <c r="A12893" i="5"/>
  <c r="B12845" i="5"/>
  <c r="A12878" i="5"/>
  <c r="B12830" i="5"/>
  <c r="A12882" i="5"/>
  <c r="B12834" i="5"/>
  <c r="A12908" i="5"/>
  <c r="B12860" i="5"/>
  <c r="A12907" i="5"/>
  <c r="B12859" i="5"/>
  <c r="A12876" i="5"/>
  <c r="B12828" i="5"/>
  <c r="A12895" i="5"/>
  <c r="B12847" i="5"/>
  <c r="A12923" i="5"/>
  <c r="B12875" i="5"/>
  <c r="A12879" i="5"/>
  <c r="B12831" i="5"/>
  <c r="A12911" i="5"/>
  <c r="B12863" i="5"/>
  <c r="A12868" i="5"/>
  <c r="B12820" i="5"/>
  <c r="A12883" i="5"/>
  <c r="B12835" i="5"/>
  <c r="A12874" i="5"/>
  <c r="B12826" i="5"/>
  <c r="A12873" i="5"/>
  <c r="B12825" i="5"/>
  <c r="A12872" i="5"/>
  <c r="B12824" i="5"/>
  <c r="A12890" i="5"/>
  <c r="B12842" i="5"/>
  <c r="A12914" i="5"/>
  <c r="B12866" i="5"/>
  <c r="A12889" i="5"/>
  <c r="B12841" i="5"/>
  <c r="A12906" i="5"/>
  <c r="B12858" i="5"/>
  <c r="A12910" i="5"/>
  <c r="B12862" i="5"/>
  <c r="A12899" i="5"/>
  <c r="B12851" i="5"/>
  <c r="A12885" i="5"/>
  <c r="B12837" i="5"/>
  <c r="A12884" i="5"/>
  <c r="B12836" i="5"/>
  <c r="A12892" i="5"/>
  <c r="B12844" i="5"/>
  <c r="A12896" i="5"/>
  <c r="B12848" i="5"/>
  <c r="A12904" i="5"/>
  <c r="B12856" i="5"/>
  <c r="A12902" i="5"/>
  <c r="B12854" i="5"/>
  <c r="A12912" i="5"/>
  <c r="B12864" i="5"/>
  <c r="A12913" i="5"/>
  <c r="B12865" i="5"/>
  <c r="A12901" i="5"/>
  <c r="B12853" i="5"/>
  <c r="A12897" i="5"/>
  <c r="B12849" i="5"/>
  <c r="A12888" i="5"/>
  <c r="B12840" i="5"/>
  <c r="A12903" i="5"/>
  <c r="B12855" i="5"/>
  <c r="A12905" i="5"/>
  <c r="B12857" i="5"/>
  <c r="A12886" i="5"/>
  <c r="B12838" i="5"/>
  <c r="A12915" i="5"/>
  <c r="B12867" i="5"/>
  <c r="A12909" i="5"/>
  <c r="B12861" i="5"/>
  <c r="A12870" i="5"/>
  <c r="B12822" i="5"/>
  <c r="A12877" i="5"/>
  <c r="B12829" i="5"/>
  <c r="O13029" i="5" l="1"/>
  <c r="P12981" i="5"/>
  <c r="O13026" i="5"/>
  <c r="P12978" i="5"/>
  <c r="O13021" i="5"/>
  <c r="P12973" i="5"/>
  <c r="O13082" i="5"/>
  <c r="P13034" i="5"/>
  <c r="O13068" i="5"/>
  <c r="P13020" i="5"/>
  <c r="O13033" i="5"/>
  <c r="P12985" i="5"/>
  <c r="O13050" i="5"/>
  <c r="P13002" i="5"/>
  <c r="O13032" i="5"/>
  <c r="P12984" i="5"/>
  <c r="O13039" i="5"/>
  <c r="P12991" i="5"/>
  <c r="O13042" i="5"/>
  <c r="P12994" i="5"/>
  <c r="O13067" i="5"/>
  <c r="P13019" i="5"/>
  <c r="O13024" i="5"/>
  <c r="P12976" i="5"/>
  <c r="O13041" i="5"/>
  <c r="P12993" i="5"/>
  <c r="O13023" i="5"/>
  <c r="P12975" i="5"/>
  <c r="O13027" i="5"/>
  <c r="P12979" i="5"/>
  <c r="O13030" i="5"/>
  <c r="P12982" i="5"/>
  <c r="O13055" i="5"/>
  <c r="P13007" i="5"/>
  <c r="O13049" i="5"/>
  <c r="P13001" i="5"/>
  <c r="O13056" i="5"/>
  <c r="P13008" i="5"/>
  <c r="O13079" i="5"/>
  <c r="P13031" i="5"/>
  <c r="O13093" i="5"/>
  <c r="P13045" i="5"/>
  <c r="O13051" i="5"/>
  <c r="P13003" i="5"/>
  <c r="O13046" i="5"/>
  <c r="P12998" i="5"/>
  <c r="O13043" i="5"/>
  <c r="P12995" i="5"/>
  <c r="O13053" i="5"/>
  <c r="P13005" i="5"/>
  <c r="O13035" i="5"/>
  <c r="P12987" i="5"/>
  <c r="O13040" i="5"/>
  <c r="P12992" i="5"/>
  <c r="O13012" i="5"/>
  <c r="P12964" i="5"/>
  <c r="O13058" i="5"/>
  <c r="P13010" i="5"/>
  <c r="O13066" i="5"/>
  <c r="P13018" i="5"/>
  <c r="O13038" i="5"/>
  <c r="P12990" i="5"/>
  <c r="O13084" i="5"/>
  <c r="P13036" i="5"/>
  <c r="O13065" i="5"/>
  <c r="P13017" i="5"/>
  <c r="O13037" i="5"/>
  <c r="P12989" i="5"/>
  <c r="O13044" i="5"/>
  <c r="P12996" i="5"/>
  <c r="O13028" i="5"/>
  <c r="P12980" i="5"/>
  <c r="O13107" i="5"/>
  <c r="P13059" i="5"/>
  <c r="O13052" i="5"/>
  <c r="P13004" i="5"/>
  <c r="O13063" i="5"/>
  <c r="P13015" i="5"/>
  <c r="O13064" i="5"/>
  <c r="P13016" i="5"/>
  <c r="O13057" i="5"/>
  <c r="P13009" i="5"/>
  <c r="O13025" i="5"/>
  <c r="P12977" i="5"/>
  <c r="O13013" i="5"/>
  <c r="P12965" i="5"/>
  <c r="O13054" i="5"/>
  <c r="P13006" i="5"/>
  <c r="O13014" i="5"/>
  <c r="P12966" i="5"/>
  <c r="O13096" i="5"/>
  <c r="P13048" i="5"/>
  <c r="O13022" i="5"/>
  <c r="P12974" i="5"/>
  <c r="O13047" i="5"/>
  <c r="P12999" i="5"/>
  <c r="M12902" i="5"/>
  <c r="N12902" i="5"/>
  <c r="Q12902" i="5" s="1"/>
  <c r="F12902" i="5" s="1"/>
  <c r="G12902" i="5" s="1"/>
  <c r="M12894" i="5"/>
  <c r="N12894" i="5"/>
  <c r="Q12894" i="5" s="1"/>
  <c r="F12894" i="5" s="1"/>
  <c r="G12894" i="5" s="1"/>
  <c r="M12874" i="5"/>
  <c r="N12874" i="5"/>
  <c r="Q12874" i="5" s="1"/>
  <c r="F12874" i="5" s="1"/>
  <c r="G12874" i="5" s="1"/>
  <c r="M12903" i="5"/>
  <c r="N12903" i="5"/>
  <c r="Q12903" i="5" s="1"/>
  <c r="F12903" i="5" s="1"/>
  <c r="G12903" i="5" s="1"/>
  <c r="M12904" i="5"/>
  <c r="N12904" i="5"/>
  <c r="Q12904" i="5" s="1"/>
  <c r="F12904" i="5" s="1"/>
  <c r="G12904" i="5" s="1"/>
  <c r="M12906" i="5"/>
  <c r="N12906" i="5"/>
  <c r="Q12906" i="5" s="1"/>
  <c r="F12906" i="5" s="1"/>
  <c r="G12906" i="5" s="1"/>
  <c r="M12883" i="5"/>
  <c r="N12883" i="5"/>
  <c r="Q12883" i="5" s="1"/>
  <c r="F12883" i="5" s="1"/>
  <c r="G12883" i="5" s="1"/>
  <c r="M12907" i="5"/>
  <c r="N12907" i="5"/>
  <c r="Q12907" i="5" s="1"/>
  <c r="F12907" i="5" s="1"/>
  <c r="G12907" i="5" s="1"/>
  <c r="M12880" i="5"/>
  <c r="N12880" i="5"/>
  <c r="Q12880" i="5" s="1"/>
  <c r="F12880" i="5" s="1"/>
  <c r="G12880" i="5" s="1"/>
  <c r="M12877" i="5"/>
  <c r="N12877" i="5"/>
  <c r="Q12877" i="5" s="1"/>
  <c r="F12877" i="5" s="1"/>
  <c r="G12877" i="5" s="1"/>
  <c r="M12888" i="5"/>
  <c r="N12888" i="5"/>
  <c r="Q12888" i="5" s="1"/>
  <c r="F12888" i="5" s="1"/>
  <c r="G12888" i="5" s="1"/>
  <c r="M12896" i="5"/>
  <c r="N12896" i="5"/>
  <c r="Q12896" i="5" s="1"/>
  <c r="F12896" i="5" s="1"/>
  <c r="G12896" i="5" s="1"/>
  <c r="M12889" i="5"/>
  <c r="N12889" i="5"/>
  <c r="Q12889" i="5" s="1"/>
  <c r="F12889" i="5" s="1"/>
  <c r="G12889" i="5" s="1"/>
  <c r="M12868" i="5"/>
  <c r="N12868" i="5"/>
  <c r="Q12868" i="5" s="1"/>
  <c r="F12868" i="5" s="1"/>
  <c r="G12868" i="5" s="1"/>
  <c r="M12908" i="5"/>
  <c r="N12908" i="5"/>
  <c r="Q12908" i="5" s="1"/>
  <c r="F12908" i="5" s="1"/>
  <c r="G12908" i="5" s="1"/>
  <c r="M12869" i="5"/>
  <c r="N12869" i="5"/>
  <c r="Q12869" i="5" s="1"/>
  <c r="F12869" i="5" s="1"/>
  <c r="G12869" i="5" s="1"/>
  <c r="M12876" i="5"/>
  <c r="N12876" i="5"/>
  <c r="Q12876" i="5" s="1"/>
  <c r="F12876" i="5" s="1"/>
  <c r="G12876" i="5" s="1"/>
  <c r="M12870" i="5"/>
  <c r="N12870" i="5"/>
  <c r="Q12870" i="5" s="1"/>
  <c r="F12870" i="5" s="1"/>
  <c r="G12870" i="5" s="1"/>
  <c r="M12897" i="5"/>
  <c r="N12897" i="5"/>
  <c r="Q12897" i="5" s="1"/>
  <c r="F12897" i="5" s="1"/>
  <c r="G12897" i="5" s="1"/>
  <c r="M12892" i="5"/>
  <c r="N12892" i="5"/>
  <c r="Q12892" i="5" s="1"/>
  <c r="F12892" i="5" s="1"/>
  <c r="G12892" i="5" s="1"/>
  <c r="M12914" i="5"/>
  <c r="N12914" i="5"/>
  <c r="Q12914" i="5" s="1"/>
  <c r="F12914" i="5" s="1"/>
  <c r="G12914" i="5" s="1"/>
  <c r="M12911" i="5"/>
  <c r="N12911" i="5"/>
  <c r="Q12911" i="5" s="1"/>
  <c r="F12911" i="5" s="1"/>
  <c r="G12911" i="5" s="1"/>
  <c r="M12882" i="5"/>
  <c r="N12882" i="5"/>
  <c r="Q12882" i="5" s="1"/>
  <c r="F12882" i="5" s="1"/>
  <c r="G12882" i="5" s="1"/>
  <c r="M12900" i="5"/>
  <c r="N12900" i="5"/>
  <c r="Q12900" i="5" s="1"/>
  <c r="F12900" i="5" s="1"/>
  <c r="G12900" i="5" s="1"/>
  <c r="M12909" i="5"/>
  <c r="N12909" i="5"/>
  <c r="Q12909" i="5" s="1"/>
  <c r="F12909" i="5" s="1"/>
  <c r="G12909" i="5" s="1"/>
  <c r="M12901" i="5"/>
  <c r="N12901" i="5"/>
  <c r="Q12901" i="5" s="1"/>
  <c r="F12901" i="5" s="1"/>
  <c r="G12901" i="5" s="1"/>
  <c r="M12884" i="5"/>
  <c r="N12884" i="5"/>
  <c r="Q12884" i="5" s="1"/>
  <c r="F12884" i="5" s="1"/>
  <c r="G12884" i="5" s="1"/>
  <c r="M12890" i="5"/>
  <c r="N12890" i="5"/>
  <c r="Q12890" i="5" s="1"/>
  <c r="F12890" i="5" s="1"/>
  <c r="G12890" i="5" s="1"/>
  <c r="M12879" i="5"/>
  <c r="N12879" i="5"/>
  <c r="Q12879" i="5" s="1"/>
  <c r="F12879" i="5" s="1"/>
  <c r="G12879" i="5" s="1"/>
  <c r="M12878" i="5"/>
  <c r="N12878" i="5"/>
  <c r="Q12878" i="5" s="1"/>
  <c r="F12878" i="5" s="1"/>
  <c r="G12878" i="5" s="1"/>
  <c r="M12939" i="5"/>
  <c r="N12939" i="5"/>
  <c r="Q12939" i="5" s="1"/>
  <c r="F12939" i="5" s="1"/>
  <c r="G12939" i="5" s="1"/>
  <c r="M12915" i="5"/>
  <c r="N12915" i="5"/>
  <c r="Q12915" i="5" s="1"/>
  <c r="F12915" i="5" s="1"/>
  <c r="G12915" i="5" s="1"/>
  <c r="M12913" i="5"/>
  <c r="N12913" i="5"/>
  <c r="Q12913" i="5" s="1"/>
  <c r="F12913" i="5" s="1"/>
  <c r="G12913" i="5" s="1"/>
  <c r="M12885" i="5"/>
  <c r="N12885" i="5"/>
  <c r="Q12885" i="5" s="1"/>
  <c r="F12885" i="5" s="1"/>
  <c r="G12885" i="5" s="1"/>
  <c r="M12872" i="5"/>
  <c r="N12872" i="5"/>
  <c r="Q12872" i="5" s="1"/>
  <c r="F12872" i="5" s="1"/>
  <c r="G12872" i="5" s="1"/>
  <c r="M12923" i="5"/>
  <c r="N12923" i="5"/>
  <c r="Q12923" i="5" s="1"/>
  <c r="F12923" i="5" s="1"/>
  <c r="G12923" i="5" s="1"/>
  <c r="M12893" i="5"/>
  <c r="N12893" i="5"/>
  <c r="Q12893" i="5" s="1"/>
  <c r="F12893" i="5" s="1"/>
  <c r="G12893" i="5" s="1"/>
  <c r="M12887" i="5"/>
  <c r="N12887" i="5"/>
  <c r="Q12887" i="5" s="1"/>
  <c r="F12887" i="5" s="1"/>
  <c r="G12887" i="5" s="1"/>
  <c r="M12905" i="5"/>
  <c r="N12905" i="5"/>
  <c r="Q12905" i="5" s="1"/>
  <c r="F12905" i="5" s="1"/>
  <c r="G12905" i="5" s="1"/>
  <c r="M12910" i="5"/>
  <c r="N12910" i="5"/>
  <c r="Q12910" i="5" s="1"/>
  <c r="F12910" i="5" s="1"/>
  <c r="G12910" i="5" s="1"/>
  <c r="M12871" i="5"/>
  <c r="N12871" i="5"/>
  <c r="Q12871" i="5" s="1"/>
  <c r="F12871" i="5" s="1"/>
  <c r="G12871" i="5" s="1"/>
  <c r="M12886" i="5"/>
  <c r="N12886" i="5"/>
  <c r="Q12886" i="5" s="1"/>
  <c r="F12886" i="5" s="1"/>
  <c r="G12886" i="5" s="1"/>
  <c r="M12912" i="5"/>
  <c r="N12912" i="5"/>
  <c r="Q12912" i="5" s="1"/>
  <c r="F12912" i="5" s="1"/>
  <c r="G12912" i="5" s="1"/>
  <c r="M12899" i="5"/>
  <c r="N12899" i="5"/>
  <c r="Q12899" i="5" s="1"/>
  <c r="F12899" i="5" s="1"/>
  <c r="G12899" i="5" s="1"/>
  <c r="M12873" i="5"/>
  <c r="N12873" i="5"/>
  <c r="Q12873" i="5" s="1"/>
  <c r="F12873" i="5" s="1"/>
  <c r="G12873" i="5" s="1"/>
  <c r="M12895" i="5"/>
  <c r="N12895" i="5"/>
  <c r="Q12895" i="5" s="1"/>
  <c r="F12895" i="5" s="1"/>
  <c r="G12895" i="5" s="1"/>
  <c r="M12881" i="5"/>
  <c r="N12881" i="5"/>
  <c r="Q12881" i="5" s="1"/>
  <c r="F12881" i="5" s="1"/>
  <c r="G12881" i="5" s="1"/>
  <c r="M12898" i="5"/>
  <c r="N12898" i="5"/>
  <c r="Q12898" i="5" s="1"/>
  <c r="F12898" i="5" s="1"/>
  <c r="G12898" i="5" s="1"/>
  <c r="A12951" i="5"/>
  <c r="B12903" i="5"/>
  <c r="A12952" i="5"/>
  <c r="B12904" i="5"/>
  <c r="A12954" i="5"/>
  <c r="B12906" i="5"/>
  <c r="A12931" i="5"/>
  <c r="B12883" i="5"/>
  <c r="A12955" i="5"/>
  <c r="B12907" i="5"/>
  <c r="A12928" i="5"/>
  <c r="B12880" i="5"/>
  <c r="A12925" i="5"/>
  <c r="B12877" i="5"/>
  <c r="A12936" i="5"/>
  <c r="B12888" i="5"/>
  <c r="A12944" i="5"/>
  <c r="B12896" i="5"/>
  <c r="A12937" i="5"/>
  <c r="B12889" i="5"/>
  <c r="A12916" i="5"/>
  <c r="B12868" i="5"/>
  <c r="A12956" i="5"/>
  <c r="B12908" i="5"/>
  <c r="A12917" i="5"/>
  <c r="B12869" i="5"/>
  <c r="A12918" i="5"/>
  <c r="B12870" i="5"/>
  <c r="A12940" i="5"/>
  <c r="B12892" i="5"/>
  <c r="A12930" i="5"/>
  <c r="B12882" i="5"/>
  <c r="A12957" i="5"/>
  <c r="B12909" i="5"/>
  <c r="A12949" i="5"/>
  <c r="B12901" i="5"/>
  <c r="A12932" i="5"/>
  <c r="B12884" i="5"/>
  <c r="A12938" i="5"/>
  <c r="B12890" i="5"/>
  <c r="A12927" i="5"/>
  <c r="B12879" i="5"/>
  <c r="A12926" i="5"/>
  <c r="B12878" i="5"/>
  <c r="A12987" i="5"/>
  <c r="B12939" i="5"/>
  <c r="A12963" i="5"/>
  <c r="B12915" i="5"/>
  <c r="A12961" i="5"/>
  <c r="B12913" i="5"/>
  <c r="A12933" i="5"/>
  <c r="B12885" i="5"/>
  <c r="A12920" i="5"/>
  <c r="B12872" i="5"/>
  <c r="A12971" i="5"/>
  <c r="B12923" i="5"/>
  <c r="A12941" i="5"/>
  <c r="B12893" i="5"/>
  <c r="A12935" i="5"/>
  <c r="B12887" i="5"/>
  <c r="A12934" i="5"/>
  <c r="B12886" i="5"/>
  <c r="A12960" i="5"/>
  <c r="B12912" i="5"/>
  <c r="A12947" i="5"/>
  <c r="B12899" i="5"/>
  <c r="A12921" i="5"/>
  <c r="B12873" i="5"/>
  <c r="A12943" i="5"/>
  <c r="B12895" i="5"/>
  <c r="A12929" i="5"/>
  <c r="B12881" i="5"/>
  <c r="A12946" i="5"/>
  <c r="B12898" i="5"/>
  <c r="A12945" i="5"/>
  <c r="B12897" i="5"/>
  <c r="A12962" i="5"/>
  <c r="B12914" i="5"/>
  <c r="A12959" i="5"/>
  <c r="B12911" i="5"/>
  <c r="A12948" i="5"/>
  <c r="B12900" i="5"/>
  <c r="A12953" i="5"/>
  <c r="B12905" i="5"/>
  <c r="A12950" i="5"/>
  <c r="B12902" i="5"/>
  <c r="A12958" i="5"/>
  <c r="B12910" i="5"/>
  <c r="A12922" i="5"/>
  <c r="B12874" i="5"/>
  <c r="A12924" i="5"/>
  <c r="B12876" i="5"/>
  <c r="A12942" i="5"/>
  <c r="B12894" i="5"/>
  <c r="A12919" i="5"/>
  <c r="B12871" i="5"/>
  <c r="O13141" i="5" l="1"/>
  <c r="P13093" i="5"/>
  <c r="O13095" i="5"/>
  <c r="P13047" i="5"/>
  <c r="O13088" i="5"/>
  <c r="P13040" i="5"/>
  <c r="O13081" i="5"/>
  <c r="P13033" i="5"/>
  <c r="O13104" i="5"/>
  <c r="P13056" i="5"/>
  <c r="O13144" i="5"/>
  <c r="P13096" i="5"/>
  <c r="O13111" i="5"/>
  <c r="P13063" i="5"/>
  <c r="O13132" i="5"/>
  <c r="P13084" i="5"/>
  <c r="O13101" i="5"/>
  <c r="P13053" i="5"/>
  <c r="O13097" i="5"/>
  <c r="P13049" i="5"/>
  <c r="O13115" i="5"/>
  <c r="P13067" i="5"/>
  <c r="O13130" i="5"/>
  <c r="P13082" i="5"/>
  <c r="O13073" i="5"/>
  <c r="P13025" i="5"/>
  <c r="O13060" i="5"/>
  <c r="P13012" i="5"/>
  <c r="O13098" i="5"/>
  <c r="P13050" i="5"/>
  <c r="O13085" i="5"/>
  <c r="P13037" i="5"/>
  <c r="O13062" i="5"/>
  <c r="P13014" i="5"/>
  <c r="O13100" i="5"/>
  <c r="P13052" i="5"/>
  <c r="O13086" i="5"/>
  <c r="P13038" i="5"/>
  <c r="O13091" i="5"/>
  <c r="P13043" i="5"/>
  <c r="O13103" i="5"/>
  <c r="P13055" i="5"/>
  <c r="O13090" i="5"/>
  <c r="P13042" i="5"/>
  <c r="O13069" i="5"/>
  <c r="P13021" i="5"/>
  <c r="O13071" i="5"/>
  <c r="P13023" i="5"/>
  <c r="O13105" i="5"/>
  <c r="P13057" i="5"/>
  <c r="O13072" i="5"/>
  <c r="P13024" i="5"/>
  <c r="O13102" i="5"/>
  <c r="P13054" i="5"/>
  <c r="O13155" i="5"/>
  <c r="P13107" i="5"/>
  <c r="O13114" i="5"/>
  <c r="P13066" i="5"/>
  <c r="O13094" i="5"/>
  <c r="P13046" i="5"/>
  <c r="O13078" i="5"/>
  <c r="P13030" i="5"/>
  <c r="O13087" i="5"/>
  <c r="P13039" i="5"/>
  <c r="O13074" i="5"/>
  <c r="P13026" i="5"/>
  <c r="O13089" i="5"/>
  <c r="P13041" i="5"/>
  <c r="O13092" i="5"/>
  <c r="P13044" i="5"/>
  <c r="O13127" i="5"/>
  <c r="P13079" i="5"/>
  <c r="P13022" i="5"/>
  <c r="O13070" i="5"/>
  <c r="O13112" i="5"/>
  <c r="P13064" i="5"/>
  <c r="O13113" i="5"/>
  <c r="P13065" i="5"/>
  <c r="O13083" i="5"/>
  <c r="P13035" i="5"/>
  <c r="O13116" i="5"/>
  <c r="P13068" i="5"/>
  <c r="O13061" i="5"/>
  <c r="P13013" i="5"/>
  <c r="O13076" i="5"/>
  <c r="P13028" i="5"/>
  <c r="O13106" i="5"/>
  <c r="P13058" i="5"/>
  <c r="O13099" i="5"/>
  <c r="P13051" i="5"/>
  <c r="O13075" i="5"/>
  <c r="P13027" i="5"/>
  <c r="O13080" i="5"/>
  <c r="P13032" i="5"/>
  <c r="O13077" i="5"/>
  <c r="P13029" i="5"/>
  <c r="M12929" i="5"/>
  <c r="N12929" i="5"/>
  <c r="Q12929" i="5" s="1"/>
  <c r="F12929" i="5" s="1"/>
  <c r="G12929" i="5" s="1"/>
  <c r="M12941" i="5"/>
  <c r="N12941" i="5"/>
  <c r="Q12941" i="5" s="1"/>
  <c r="F12941" i="5" s="1"/>
  <c r="G12941" i="5" s="1"/>
  <c r="M12940" i="5"/>
  <c r="N12940" i="5"/>
  <c r="Q12940" i="5" s="1"/>
  <c r="F12940" i="5" s="1"/>
  <c r="G12940" i="5" s="1"/>
  <c r="M12936" i="5"/>
  <c r="N12936" i="5"/>
  <c r="Q12936" i="5" s="1"/>
  <c r="F12936" i="5" s="1"/>
  <c r="G12936" i="5" s="1"/>
  <c r="M12951" i="5"/>
  <c r="N12951" i="5"/>
  <c r="Q12951" i="5" s="1"/>
  <c r="F12951" i="5" s="1"/>
  <c r="G12951" i="5" s="1"/>
  <c r="M12953" i="5"/>
  <c r="N12953" i="5"/>
  <c r="Q12953" i="5" s="1"/>
  <c r="F12953" i="5" s="1"/>
  <c r="G12953" i="5" s="1"/>
  <c r="M12943" i="5"/>
  <c r="N12943" i="5"/>
  <c r="Q12943" i="5" s="1"/>
  <c r="F12943" i="5" s="1"/>
  <c r="G12943" i="5" s="1"/>
  <c r="M12971" i="5"/>
  <c r="N12971" i="5"/>
  <c r="Q12971" i="5" s="1"/>
  <c r="F12971" i="5" s="1"/>
  <c r="G12971" i="5" s="1"/>
  <c r="M12927" i="5"/>
  <c r="N12927" i="5"/>
  <c r="Q12927" i="5" s="1"/>
  <c r="F12927" i="5" s="1"/>
  <c r="G12927" i="5" s="1"/>
  <c r="M12918" i="5"/>
  <c r="N12918" i="5"/>
  <c r="Q12918" i="5" s="1"/>
  <c r="F12918" i="5" s="1"/>
  <c r="G12918" i="5" s="1"/>
  <c r="M12925" i="5"/>
  <c r="N12925" i="5"/>
  <c r="Q12925" i="5" s="1"/>
  <c r="F12925" i="5" s="1"/>
  <c r="G12925" i="5" s="1"/>
  <c r="M12919" i="5"/>
  <c r="N12919" i="5"/>
  <c r="Q12919" i="5" s="1"/>
  <c r="F12919" i="5" s="1"/>
  <c r="G12919" i="5" s="1"/>
  <c r="M12948" i="5"/>
  <c r="N12948" i="5"/>
  <c r="Q12948" i="5" s="1"/>
  <c r="F12948" i="5" s="1"/>
  <c r="G12948" i="5" s="1"/>
  <c r="M12921" i="5"/>
  <c r="N12921" i="5"/>
  <c r="Q12921" i="5" s="1"/>
  <c r="F12921" i="5" s="1"/>
  <c r="G12921" i="5" s="1"/>
  <c r="M12920" i="5"/>
  <c r="N12920" i="5"/>
  <c r="Q12920" i="5" s="1"/>
  <c r="F12920" i="5" s="1"/>
  <c r="G12920" i="5" s="1"/>
  <c r="M12938" i="5"/>
  <c r="N12938" i="5"/>
  <c r="Q12938" i="5" s="1"/>
  <c r="F12938" i="5" s="1"/>
  <c r="G12938" i="5" s="1"/>
  <c r="M12917" i="5"/>
  <c r="N12917" i="5"/>
  <c r="Q12917" i="5" s="1"/>
  <c r="F12917" i="5" s="1"/>
  <c r="G12917" i="5" s="1"/>
  <c r="M12928" i="5"/>
  <c r="N12928" i="5"/>
  <c r="Q12928" i="5" s="1"/>
  <c r="F12928" i="5" s="1"/>
  <c r="G12928" i="5" s="1"/>
  <c r="M12942" i="5"/>
  <c r="N12942" i="5"/>
  <c r="Q12942" i="5" s="1"/>
  <c r="F12942" i="5" s="1"/>
  <c r="G12942" i="5" s="1"/>
  <c r="M12959" i="5"/>
  <c r="N12959" i="5"/>
  <c r="Q12959" i="5" s="1"/>
  <c r="F12959" i="5" s="1"/>
  <c r="G12959" i="5" s="1"/>
  <c r="M12947" i="5"/>
  <c r="N12947" i="5"/>
  <c r="Q12947" i="5" s="1"/>
  <c r="F12947" i="5" s="1"/>
  <c r="G12947" i="5" s="1"/>
  <c r="M12933" i="5"/>
  <c r="N12933" i="5"/>
  <c r="Q12933" i="5" s="1"/>
  <c r="F12933" i="5" s="1"/>
  <c r="G12933" i="5" s="1"/>
  <c r="M12932" i="5"/>
  <c r="N12932" i="5"/>
  <c r="Q12932" i="5" s="1"/>
  <c r="F12932" i="5" s="1"/>
  <c r="G12932" i="5" s="1"/>
  <c r="M12956" i="5"/>
  <c r="N12956" i="5"/>
  <c r="Q12956" i="5" s="1"/>
  <c r="F12956" i="5" s="1"/>
  <c r="G12956" i="5" s="1"/>
  <c r="M12955" i="5"/>
  <c r="N12955" i="5"/>
  <c r="Q12955" i="5" s="1"/>
  <c r="F12955" i="5" s="1"/>
  <c r="G12955" i="5" s="1"/>
  <c r="M12924" i="5"/>
  <c r="N12924" i="5"/>
  <c r="Q12924" i="5" s="1"/>
  <c r="F12924" i="5" s="1"/>
  <c r="G12924" i="5" s="1"/>
  <c r="M12962" i="5"/>
  <c r="N12962" i="5"/>
  <c r="Q12962" i="5" s="1"/>
  <c r="F12962" i="5" s="1"/>
  <c r="G12962" i="5" s="1"/>
  <c r="M12960" i="5"/>
  <c r="N12960" i="5"/>
  <c r="Q12960" i="5" s="1"/>
  <c r="F12960" i="5" s="1"/>
  <c r="G12960" i="5" s="1"/>
  <c r="M12961" i="5"/>
  <c r="N12961" i="5"/>
  <c r="Q12961" i="5" s="1"/>
  <c r="F12961" i="5" s="1"/>
  <c r="G12961" i="5" s="1"/>
  <c r="M12949" i="5"/>
  <c r="N12949" i="5"/>
  <c r="Q12949" i="5" s="1"/>
  <c r="F12949" i="5" s="1"/>
  <c r="G12949" i="5" s="1"/>
  <c r="M12916" i="5"/>
  <c r="N12916" i="5"/>
  <c r="Q12916" i="5" s="1"/>
  <c r="F12916" i="5" s="1"/>
  <c r="G12916" i="5" s="1"/>
  <c r="M12931" i="5"/>
  <c r="N12931" i="5"/>
  <c r="Q12931" i="5" s="1"/>
  <c r="F12931" i="5" s="1"/>
  <c r="G12931" i="5" s="1"/>
  <c r="M12922" i="5"/>
  <c r="N12922" i="5"/>
  <c r="Q12922" i="5" s="1"/>
  <c r="F12922" i="5" s="1"/>
  <c r="G12922" i="5" s="1"/>
  <c r="M12945" i="5"/>
  <c r="N12945" i="5"/>
  <c r="Q12945" i="5" s="1"/>
  <c r="F12945" i="5" s="1"/>
  <c r="G12945" i="5" s="1"/>
  <c r="M12934" i="5"/>
  <c r="N12934" i="5"/>
  <c r="Q12934" i="5" s="1"/>
  <c r="F12934" i="5" s="1"/>
  <c r="G12934" i="5" s="1"/>
  <c r="M12963" i="5"/>
  <c r="N12963" i="5"/>
  <c r="Q12963" i="5" s="1"/>
  <c r="F12963" i="5" s="1"/>
  <c r="G12963" i="5" s="1"/>
  <c r="M12957" i="5"/>
  <c r="N12957" i="5"/>
  <c r="Q12957" i="5" s="1"/>
  <c r="F12957" i="5" s="1"/>
  <c r="G12957" i="5" s="1"/>
  <c r="M12937" i="5"/>
  <c r="N12937" i="5"/>
  <c r="Q12937" i="5" s="1"/>
  <c r="F12937" i="5" s="1"/>
  <c r="G12937" i="5" s="1"/>
  <c r="M12954" i="5"/>
  <c r="N12954" i="5"/>
  <c r="Q12954" i="5" s="1"/>
  <c r="F12954" i="5" s="1"/>
  <c r="G12954" i="5" s="1"/>
  <c r="M12950" i="5"/>
  <c r="N12950" i="5"/>
  <c r="Q12950" i="5" s="1"/>
  <c r="F12950" i="5" s="1"/>
  <c r="G12950" i="5" s="1"/>
  <c r="M12926" i="5"/>
  <c r="N12926" i="5"/>
  <c r="Q12926" i="5" s="1"/>
  <c r="F12926" i="5" s="1"/>
  <c r="G12926" i="5" s="1"/>
  <c r="M12958" i="5"/>
  <c r="N12958" i="5"/>
  <c r="Q12958" i="5" s="1"/>
  <c r="F12958" i="5" s="1"/>
  <c r="G12958" i="5" s="1"/>
  <c r="M12946" i="5"/>
  <c r="N12946" i="5"/>
  <c r="Q12946" i="5" s="1"/>
  <c r="F12946" i="5" s="1"/>
  <c r="G12946" i="5" s="1"/>
  <c r="M12935" i="5"/>
  <c r="N12935" i="5"/>
  <c r="Q12935" i="5" s="1"/>
  <c r="F12935" i="5" s="1"/>
  <c r="G12935" i="5" s="1"/>
  <c r="M12987" i="5"/>
  <c r="N12987" i="5"/>
  <c r="Q12987" i="5" s="1"/>
  <c r="F12987" i="5" s="1"/>
  <c r="G12987" i="5" s="1"/>
  <c r="M12930" i="5"/>
  <c r="N12930" i="5"/>
  <c r="Q12930" i="5" s="1"/>
  <c r="F12930" i="5" s="1"/>
  <c r="G12930" i="5" s="1"/>
  <c r="M12944" i="5"/>
  <c r="N12944" i="5"/>
  <c r="Q12944" i="5" s="1"/>
  <c r="F12944" i="5" s="1"/>
  <c r="G12944" i="5" s="1"/>
  <c r="M12952" i="5"/>
  <c r="N12952" i="5"/>
  <c r="Q12952" i="5" s="1"/>
  <c r="F12952" i="5" s="1"/>
  <c r="G12952" i="5" s="1"/>
  <c r="A12991" i="5"/>
  <c r="B12943" i="5"/>
  <c r="A12990" i="5"/>
  <c r="B12942" i="5"/>
  <c r="A13007" i="5"/>
  <c r="B12959" i="5"/>
  <c r="A12995" i="5"/>
  <c r="B12947" i="5"/>
  <c r="A12981" i="5"/>
  <c r="B12933" i="5"/>
  <c r="A12980" i="5"/>
  <c r="B12932" i="5"/>
  <c r="A13004" i="5"/>
  <c r="B12956" i="5"/>
  <c r="A13003" i="5"/>
  <c r="B12955" i="5"/>
  <c r="A13001" i="5"/>
  <c r="B12953" i="5"/>
  <c r="A13019" i="5"/>
  <c r="B12971" i="5"/>
  <c r="A12975" i="5"/>
  <c r="B12927" i="5"/>
  <c r="A12966" i="5"/>
  <c r="B12918" i="5"/>
  <c r="A12973" i="5"/>
  <c r="B12925" i="5"/>
  <c r="A12972" i="5"/>
  <c r="B12924" i="5"/>
  <c r="A13010" i="5"/>
  <c r="B12962" i="5"/>
  <c r="A13008" i="5"/>
  <c r="B12960" i="5"/>
  <c r="A13009" i="5"/>
  <c r="B12961" i="5"/>
  <c r="A12997" i="5"/>
  <c r="B12949" i="5"/>
  <c r="A12964" i="5"/>
  <c r="B12916" i="5"/>
  <c r="A12979" i="5"/>
  <c r="B12931" i="5"/>
  <c r="A12970" i="5"/>
  <c r="B12922" i="5"/>
  <c r="A12993" i="5"/>
  <c r="B12945" i="5"/>
  <c r="A12982" i="5"/>
  <c r="B12934" i="5"/>
  <c r="A13011" i="5"/>
  <c r="B12963" i="5"/>
  <c r="A13005" i="5"/>
  <c r="B12957" i="5"/>
  <c r="A12985" i="5"/>
  <c r="B12937" i="5"/>
  <c r="A13002" i="5"/>
  <c r="B12954" i="5"/>
  <c r="A13006" i="5"/>
  <c r="B12958" i="5"/>
  <c r="A12994" i="5"/>
  <c r="B12946" i="5"/>
  <c r="A12983" i="5"/>
  <c r="B12935" i="5"/>
  <c r="A13035" i="5"/>
  <c r="B12987" i="5"/>
  <c r="A12978" i="5"/>
  <c r="B12930" i="5"/>
  <c r="A12992" i="5"/>
  <c r="B12944" i="5"/>
  <c r="A13000" i="5"/>
  <c r="B12952" i="5"/>
  <c r="A12967" i="5"/>
  <c r="B12919" i="5"/>
  <c r="A12986" i="5"/>
  <c r="B12938" i="5"/>
  <c r="A12976" i="5"/>
  <c r="B12928" i="5"/>
  <c r="A12996" i="5"/>
  <c r="B12948" i="5"/>
  <c r="A12969" i="5"/>
  <c r="B12921" i="5"/>
  <c r="A12968" i="5"/>
  <c r="B12920" i="5"/>
  <c r="A12965" i="5"/>
  <c r="B12917" i="5"/>
  <c r="A12998" i="5"/>
  <c r="B12950" i="5"/>
  <c r="A12977" i="5"/>
  <c r="B12929" i="5"/>
  <c r="A12989" i="5"/>
  <c r="B12941" i="5"/>
  <c r="A12974" i="5"/>
  <c r="B12926" i="5"/>
  <c r="A12988" i="5"/>
  <c r="B12940" i="5"/>
  <c r="A12984" i="5"/>
  <c r="B12936" i="5"/>
  <c r="A12999" i="5"/>
  <c r="B12951" i="5"/>
  <c r="O13140" i="5" l="1"/>
  <c r="P13092" i="5"/>
  <c r="O13151" i="5"/>
  <c r="P13103" i="5"/>
  <c r="O13125" i="5"/>
  <c r="P13077" i="5"/>
  <c r="O13121" i="5"/>
  <c r="P13073" i="5"/>
  <c r="O13123" i="5"/>
  <c r="P13075" i="5"/>
  <c r="O13161" i="5"/>
  <c r="P13113" i="5"/>
  <c r="O13135" i="5"/>
  <c r="P13087" i="5"/>
  <c r="O13153" i="5"/>
  <c r="P13105" i="5"/>
  <c r="O13148" i="5"/>
  <c r="P13100" i="5"/>
  <c r="O13163" i="5"/>
  <c r="P13115" i="5"/>
  <c r="O13129" i="5"/>
  <c r="P13081" i="5"/>
  <c r="O13108" i="5"/>
  <c r="P13060" i="5"/>
  <c r="O13192" i="5"/>
  <c r="P13144" i="5"/>
  <c r="O13147" i="5"/>
  <c r="P13099" i="5"/>
  <c r="O13160" i="5"/>
  <c r="P13112" i="5"/>
  <c r="O13126" i="5"/>
  <c r="P13078" i="5"/>
  <c r="O13119" i="5"/>
  <c r="P13071" i="5"/>
  <c r="O13110" i="5"/>
  <c r="P13062" i="5"/>
  <c r="O13145" i="5"/>
  <c r="P13097" i="5"/>
  <c r="O13136" i="5"/>
  <c r="P13088" i="5"/>
  <c r="O13109" i="5"/>
  <c r="P13061" i="5"/>
  <c r="O13159" i="5"/>
  <c r="P13111" i="5"/>
  <c r="O13164" i="5"/>
  <c r="P13116" i="5"/>
  <c r="O13137" i="5"/>
  <c r="P13089" i="5"/>
  <c r="O13139" i="5"/>
  <c r="P13091" i="5"/>
  <c r="O13128" i="5"/>
  <c r="P13080" i="5"/>
  <c r="O13122" i="5"/>
  <c r="P13074" i="5"/>
  <c r="O13178" i="5"/>
  <c r="P13130" i="5"/>
  <c r="O13118" i="5"/>
  <c r="P13070" i="5"/>
  <c r="O13154" i="5"/>
  <c r="P13106" i="5"/>
  <c r="O13142" i="5"/>
  <c r="P13094" i="5"/>
  <c r="O13117" i="5"/>
  <c r="P13069" i="5"/>
  <c r="O13133" i="5"/>
  <c r="P13085" i="5"/>
  <c r="O13149" i="5"/>
  <c r="P13101" i="5"/>
  <c r="O13143" i="5"/>
  <c r="P13095" i="5"/>
  <c r="O13150" i="5"/>
  <c r="P13102" i="5"/>
  <c r="O13131" i="5"/>
  <c r="P13083" i="5"/>
  <c r="O13120" i="5"/>
  <c r="P13072" i="5"/>
  <c r="O13152" i="5"/>
  <c r="P13104" i="5"/>
  <c r="O13203" i="5"/>
  <c r="P13155" i="5"/>
  <c r="O13134" i="5"/>
  <c r="P13086" i="5"/>
  <c r="O13124" i="5"/>
  <c r="P13076" i="5"/>
  <c r="O13175" i="5"/>
  <c r="P13127" i="5"/>
  <c r="O13162" i="5"/>
  <c r="P13114" i="5"/>
  <c r="O13138" i="5"/>
  <c r="P13090" i="5"/>
  <c r="O13146" i="5"/>
  <c r="P13098" i="5"/>
  <c r="O13180" i="5"/>
  <c r="P13132" i="5"/>
  <c r="O13189" i="5"/>
  <c r="P13141" i="5"/>
  <c r="M12986" i="5"/>
  <c r="N12986" i="5"/>
  <c r="Q12986" i="5" s="1"/>
  <c r="F12986" i="5" s="1"/>
  <c r="G12986" i="5" s="1"/>
  <c r="M12998" i="5"/>
  <c r="N12998" i="5"/>
  <c r="Q12998" i="5" s="1"/>
  <c r="F12998" i="5" s="1"/>
  <c r="G12998" i="5" s="1"/>
  <c r="M12967" i="5"/>
  <c r="N12967" i="5"/>
  <c r="Q12967" i="5" s="1"/>
  <c r="F12967" i="5" s="1"/>
  <c r="G12967" i="5" s="1"/>
  <c r="M13006" i="5"/>
  <c r="N13006" i="5"/>
  <c r="Q13006" i="5" s="1"/>
  <c r="F13006" i="5" s="1"/>
  <c r="G13006" i="5" s="1"/>
  <c r="M12970" i="5"/>
  <c r="N12970" i="5"/>
  <c r="Q12970" i="5" s="1"/>
  <c r="F12970" i="5" s="1"/>
  <c r="G12970" i="5" s="1"/>
  <c r="M12972" i="5"/>
  <c r="N12972" i="5"/>
  <c r="Q12972" i="5" s="1"/>
  <c r="F12972" i="5" s="1"/>
  <c r="G12972" i="5" s="1"/>
  <c r="M13004" i="5"/>
  <c r="N13004" i="5"/>
  <c r="Q13004" i="5" s="1"/>
  <c r="F13004" i="5" s="1"/>
  <c r="G13004" i="5" s="1"/>
  <c r="M12993" i="5"/>
  <c r="N12993" i="5"/>
  <c r="Q12993" i="5" s="1"/>
  <c r="F12993" i="5" s="1"/>
  <c r="G12993" i="5" s="1"/>
  <c r="M12999" i="5"/>
  <c r="N12999" i="5"/>
  <c r="Q12999" i="5" s="1"/>
  <c r="F12999" i="5" s="1"/>
  <c r="G12999" i="5" s="1"/>
  <c r="M12965" i="5"/>
  <c r="N12965" i="5"/>
  <c r="Q12965" i="5" s="1"/>
  <c r="F12965" i="5" s="1"/>
  <c r="G12965" i="5" s="1"/>
  <c r="M13000" i="5"/>
  <c r="N13000" i="5"/>
  <c r="Q13000" i="5" s="1"/>
  <c r="F13000" i="5" s="1"/>
  <c r="G13000" i="5" s="1"/>
  <c r="M13002" i="5"/>
  <c r="N13002" i="5"/>
  <c r="Q13002" i="5" s="1"/>
  <c r="F13002" i="5" s="1"/>
  <c r="G13002" i="5" s="1"/>
  <c r="M12979" i="5"/>
  <c r="N12979" i="5"/>
  <c r="Q12979" i="5" s="1"/>
  <c r="F12979" i="5" s="1"/>
  <c r="G12979" i="5" s="1"/>
  <c r="M12973" i="5"/>
  <c r="N12973" i="5"/>
  <c r="Q12973" i="5" s="1"/>
  <c r="F12973" i="5" s="1"/>
  <c r="G12973" i="5" s="1"/>
  <c r="M12980" i="5"/>
  <c r="N12980" i="5"/>
  <c r="Q12980" i="5" s="1"/>
  <c r="F12980" i="5" s="1"/>
  <c r="G12980" i="5" s="1"/>
  <c r="M12994" i="5"/>
  <c r="N12994" i="5"/>
  <c r="Q12994" i="5" s="1"/>
  <c r="F12994" i="5" s="1"/>
  <c r="G12994" i="5" s="1"/>
  <c r="M12991" i="5"/>
  <c r="N12991" i="5"/>
  <c r="Q12991" i="5" s="1"/>
  <c r="F12991" i="5" s="1"/>
  <c r="G12991" i="5" s="1"/>
  <c r="M12984" i="5"/>
  <c r="N12984" i="5"/>
  <c r="Q12984" i="5" s="1"/>
  <c r="F12984" i="5" s="1"/>
  <c r="G12984" i="5" s="1"/>
  <c r="M12968" i="5"/>
  <c r="N12968" i="5"/>
  <c r="Q12968" i="5" s="1"/>
  <c r="F12968" i="5" s="1"/>
  <c r="G12968" i="5" s="1"/>
  <c r="M12992" i="5"/>
  <c r="N12992" i="5"/>
  <c r="Q12992" i="5" s="1"/>
  <c r="F12992" i="5" s="1"/>
  <c r="G12992" i="5" s="1"/>
  <c r="M12985" i="5"/>
  <c r="N12985" i="5"/>
  <c r="Q12985" i="5" s="1"/>
  <c r="F12985" i="5" s="1"/>
  <c r="G12985" i="5" s="1"/>
  <c r="M12964" i="5"/>
  <c r="N12964" i="5"/>
  <c r="Q12964" i="5" s="1"/>
  <c r="F12964" i="5" s="1"/>
  <c r="G12964" i="5" s="1"/>
  <c r="M12966" i="5"/>
  <c r="N12966" i="5"/>
  <c r="Q12966" i="5" s="1"/>
  <c r="F12966" i="5" s="1"/>
  <c r="G12966" i="5" s="1"/>
  <c r="M12981" i="5"/>
  <c r="N12981" i="5"/>
  <c r="Q12981" i="5" s="1"/>
  <c r="F12981" i="5" s="1"/>
  <c r="G12981" i="5" s="1"/>
  <c r="M13010" i="5"/>
  <c r="N13010" i="5"/>
  <c r="Q13010" i="5" s="1"/>
  <c r="F13010" i="5" s="1"/>
  <c r="G13010" i="5" s="1"/>
  <c r="M12977" i="5"/>
  <c r="N12977" i="5"/>
  <c r="Q12977" i="5" s="1"/>
  <c r="F12977" i="5" s="1"/>
  <c r="G12977" i="5" s="1"/>
  <c r="M12988" i="5"/>
  <c r="N12988" i="5"/>
  <c r="Q12988" i="5" s="1"/>
  <c r="F12988" i="5" s="1"/>
  <c r="G12988" i="5" s="1"/>
  <c r="M12969" i="5"/>
  <c r="N12969" i="5"/>
  <c r="Q12969" i="5" s="1"/>
  <c r="F12969" i="5" s="1"/>
  <c r="G12969" i="5" s="1"/>
  <c r="M12978" i="5"/>
  <c r="N12978" i="5"/>
  <c r="Q12978" i="5" s="1"/>
  <c r="F12978" i="5" s="1"/>
  <c r="G12978" i="5" s="1"/>
  <c r="M13005" i="5"/>
  <c r="N13005" i="5"/>
  <c r="Q13005" i="5" s="1"/>
  <c r="F13005" i="5" s="1"/>
  <c r="G13005" i="5" s="1"/>
  <c r="M12997" i="5"/>
  <c r="N12997" i="5"/>
  <c r="Q12997" i="5" s="1"/>
  <c r="F12997" i="5" s="1"/>
  <c r="G12997" i="5" s="1"/>
  <c r="M12975" i="5"/>
  <c r="N12975" i="5"/>
  <c r="Q12975" i="5" s="1"/>
  <c r="F12975" i="5" s="1"/>
  <c r="G12975" i="5" s="1"/>
  <c r="M12995" i="5"/>
  <c r="N12995" i="5"/>
  <c r="Q12995" i="5" s="1"/>
  <c r="F12995" i="5" s="1"/>
  <c r="G12995" i="5" s="1"/>
  <c r="M12974" i="5"/>
  <c r="N12974" i="5"/>
  <c r="Q12974" i="5" s="1"/>
  <c r="F12974" i="5" s="1"/>
  <c r="G12974" i="5" s="1"/>
  <c r="M12996" i="5"/>
  <c r="N12996" i="5"/>
  <c r="Q12996" i="5" s="1"/>
  <c r="F12996" i="5" s="1"/>
  <c r="G12996" i="5" s="1"/>
  <c r="M13035" i="5"/>
  <c r="N13035" i="5"/>
  <c r="Q13035" i="5" s="1"/>
  <c r="F13035" i="5" s="1"/>
  <c r="G13035" i="5" s="1"/>
  <c r="M13011" i="5"/>
  <c r="N13011" i="5"/>
  <c r="Q13011" i="5" s="1"/>
  <c r="F13011" i="5" s="1"/>
  <c r="G13011" i="5" s="1"/>
  <c r="M13009" i="5"/>
  <c r="N13009" i="5"/>
  <c r="Q13009" i="5" s="1"/>
  <c r="F13009" i="5" s="1"/>
  <c r="G13009" i="5" s="1"/>
  <c r="M13019" i="5"/>
  <c r="N13019" i="5"/>
  <c r="Q13019" i="5" s="1"/>
  <c r="F13019" i="5" s="1"/>
  <c r="G13019" i="5" s="1"/>
  <c r="M13007" i="5"/>
  <c r="N13007" i="5"/>
  <c r="Q13007" i="5" s="1"/>
  <c r="F13007" i="5" s="1"/>
  <c r="G13007" i="5" s="1"/>
  <c r="M13003" i="5"/>
  <c r="N13003" i="5"/>
  <c r="Q13003" i="5" s="1"/>
  <c r="F13003" i="5" s="1"/>
  <c r="G13003" i="5" s="1"/>
  <c r="M12989" i="5"/>
  <c r="N12989" i="5"/>
  <c r="Q12989" i="5" s="1"/>
  <c r="F12989" i="5" s="1"/>
  <c r="G12989" i="5" s="1"/>
  <c r="M12976" i="5"/>
  <c r="N12976" i="5"/>
  <c r="Q12976" i="5" s="1"/>
  <c r="F12976" i="5" s="1"/>
  <c r="G12976" i="5" s="1"/>
  <c r="M12983" i="5"/>
  <c r="N12983" i="5"/>
  <c r="Q12983" i="5" s="1"/>
  <c r="F12983" i="5" s="1"/>
  <c r="G12983" i="5" s="1"/>
  <c r="M12982" i="5"/>
  <c r="N12982" i="5"/>
  <c r="Q12982" i="5" s="1"/>
  <c r="F12982" i="5" s="1"/>
  <c r="G12982" i="5" s="1"/>
  <c r="M13008" i="5"/>
  <c r="N13008" i="5"/>
  <c r="Q13008" i="5" s="1"/>
  <c r="F13008" i="5" s="1"/>
  <c r="G13008" i="5" s="1"/>
  <c r="M13001" i="5"/>
  <c r="N13001" i="5"/>
  <c r="Q13001" i="5" s="1"/>
  <c r="F13001" i="5" s="1"/>
  <c r="G13001" i="5" s="1"/>
  <c r="M12990" i="5"/>
  <c r="N12990" i="5"/>
  <c r="Q12990" i="5" s="1"/>
  <c r="F12990" i="5" s="1"/>
  <c r="G12990" i="5" s="1"/>
  <c r="A13046" i="5"/>
  <c r="B12998" i="5"/>
  <c r="A13015" i="5"/>
  <c r="B12967" i="5"/>
  <c r="A13054" i="5"/>
  <c r="B13006" i="5"/>
  <c r="A13018" i="5"/>
  <c r="B12970" i="5"/>
  <c r="A13020" i="5"/>
  <c r="B12972" i="5"/>
  <c r="A13052" i="5"/>
  <c r="B13004" i="5"/>
  <c r="A13047" i="5"/>
  <c r="B12999" i="5"/>
  <c r="A13013" i="5"/>
  <c r="B12965" i="5"/>
  <c r="A13048" i="5"/>
  <c r="B13000" i="5"/>
  <c r="A13050" i="5"/>
  <c r="B13002" i="5"/>
  <c r="A13027" i="5"/>
  <c r="B12979" i="5"/>
  <c r="A13021" i="5"/>
  <c r="B12973" i="5"/>
  <c r="A13028" i="5"/>
  <c r="B12980" i="5"/>
  <c r="A13040" i="5"/>
  <c r="B12992" i="5"/>
  <c r="A13014" i="5"/>
  <c r="B12966" i="5"/>
  <c r="A13036" i="5"/>
  <c r="B12988" i="5"/>
  <c r="A13017" i="5"/>
  <c r="B12969" i="5"/>
  <c r="A13026" i="5"/>
  <c r="B12978" i="5"/>
  <c r="A13053" i="5"/>
  <c r="B13005" i="5"/>
  <c r="A13045" i="5"/>
  <c r="B12997" i="5"/>
  <c r="A13023" i="5"/>
  <c r="B12975" i="5"/>
  <c r="A13043" i="5"/>
  <c r="B12995" i="5"/>
  <c r="A13022" i="5"/>
  <c r="B12974" i="5"/>
  <c r="A13044" i="5"/>
  <c r="B12996" i="5"/>
  <c r="A13083" i="5"/>
  <c r="B13035" i="5"/>
  <c r="A13059" i="5"/>
  <c r="B13011" i="5"/>
  <c r="A13057" i="5"/>
  <c r="B13009" i="5"/>
  <c r="A13067" i="5"/>
  <c r="B13019" i="5"/>
  <c r="A13055" i="5"/>
  <c r="B13007" i="5"/>
  <c r="A13037" i="5"/>
  <c r="B12989" i="5"/>
  <c r="A13024" i="5"/>
  <c r="B12976" i="5"/>
  <c r="A13031" i="5"/>
  <c r="B12983" i="5"/>
  <c r="A13030" i="5"/>
  <c r="B12982" i="5"/>
  <c r="A13056" i="5"/>
  <c r="B13008" i="5"/>
  <c r="A13049" i="5"/>
  <c r="B13001" i="5"/>
  <c r="A13038" i="5"/>
  <c r="B12990" i="5"/>
  <c r="A13032" i="5"/>
  <c r="B12984" i="5"/>
  <c r="A13016" i="5"/>
  <c r="B12968" i="5"/>
  <c r="A13033" i="5"/>
  <c r="B12985" i="5"/>
  <c r="A13012" i="5"/>
  <c r="B12964" i="5"/>
  <c r="A13029" i="5"/>
  <c r="B12981" i="5"/>
  <c r="A13025" i="5"/>
  <c r="B12977" i="5"/>
  <c r="A13034" i="5"/>
  <c r="B12986" i="5"/>
  <c r="A13042" i="5"/>
  <c r="B12994" i="5"/>
  <c r="A13041" i="5"/>
  <c r="B12993" i="5"/>
  <c r="A13058" i="5"/>
  <c r="B13010" i="5"/>
  <c r="A13051" i="5"/>
  <c r="B13003" i="5"/>
  <c r="A13039" i="5"/>
  <c r="B12991" i="5"/>
  <c r="O13191" i="5" l="1"/>
  <c r="P13143" i="5"/>
  <c r="O13183" i="5"/>
  <c r="P13135" i="5"/>
  <c r="O13228" i="5"/>
  <c r="P13180" i="5"/>
  <c r="O13251" i="5"/>
  <c r="P13203" i="5"/>
  <c r="O13181" i="5"/>
  <c r="P13133" i="5"/>
  <c r="O13176" i="5"/>
  <c r="P13128" i="5"/>
  <c r="O13193" i="5"/>
  <c r="P13145" i="5"/>
  <c r="O13171" i="5"/>
  <c r="P13123" i="5"/>
  <c r="O13194" i="5"/>
  <c r="P13146" i="5"/>
  <c r="O13200" i="5"/>
  <c r="P13152" i="5"/>
  <c r="O13165" i="5"/>
  <c r="P13117" i="5"/>
  <c r="O13187" i="5"/>
  <c r="P13139" i="5"/>
  <c r="O13158" i="5"/>
  <c r="P13110" i="5"/>
  <c r="O13177" i="5"/>
  <c r="P13129" i="5"/>
  <c r="O13169" i="5"/>
  <c r="P13121" i="5"/>
  <c r="O13226" i="5"/>
  <c r="P13178" i="5"/>
  <c r="O13156" i="5"/>
  <c r="P13108" i="5"/>
  <c r="O13168" i="5"/>
  <c r="P13120" i="5"/>
  <c r="O13197" i="5"/>
  <c r="P13149" i="5"/>
  <c r="O13170" i="5"/>
  <c r="P13122" i="5"/>
  <c r="O13209" i="5"/>
  <c r="P13161" i="5"/>
  <c r="O13186" i="5"/>
  <c r="P13138" i="5"/>
  <c r="O13190" i="5"/>
  <c r="P13142" i="5"/>
  <c r="O13185" i="5"/>
  <c r="P13137" i="5"/>
  <c r="O13167" i="5"/>
  <c r="P13119" i="5"/>
  <c r="O13211" i="5"/>
  <c r="P13163" i="5"/>
  <c r="O13173" i="5"/>
  <c r="P13125" i="5"/>
  <c r="O13210" i="5"/>
  <c r="P13162" i="5"/>
  <c r="O13179" i="5"/>
  <c r="P13131" i="5"/>
  <c r="O13202" i="5"/>
  <c r="P13154" i="5"/>
  <c r="O13212" i="5"/>
  <c r="P13164" i="5"/>
  <c r="O13174" i="5"/>
  <c r="P13126" i="5"/>
  <c r="O13196" i="5"/>
  <c r="P13148" i="5"/>
  <c r="O13199" i="5"/>
  <c r="P13151" i="5"/>
  <c r="O13195" i="5"/>
  <c r="P13147" i="5"/>
  <c r="O13237" i="5"/>
  <c r="P13189" i="5"/>
  <c r="O13240" i="5"/>
  <c r="P13192" i="5"/>
  <c r="O13172" i="5"/>
  <c r="P13124" i="5"/>
  <c r="O13157" i="5"/>
  <c r="P13109" i="5"/>
  <c r="O13182" i="5"/>
  <c r="P13134" i="5"/>
  <c r="O13184" i="5"/>
  <c r="P13136" i="5"/>
  <c r="O13223" i="5"/>
  <c r="P13175" i="5"/>
  <c r="O13198" i="5"/>
  <c r="P13150" i="5"/>
  <c r="O13166" i="5"/>
  <c r="P13118" i="5"/>
  <c r="O13207" i="5"/>
  <c r="P13159" i="5"/>
  <c r="O13208" i="5"/>
  <c r="P13160" i="5"/>
  <c r="O13201" i="5"/>
  <c r="P13153" i="5"/>
  <c r="O13188" i="5"/>
  <c r="P13140" i="5"/>
  <c r="M13025" i="5"/>
  <c r="N13025" i="5"/>
  <c r="Q13025" i="5" s="1"/>
  <c r="F13025" i="5" s="1"/>
  <c r="G13025" i="5" s="1"/>
  <c r="M13049" i="5"/>
  <c r="N13049" i="5"/>
  <c r="Q13049" i="5" s="1"/>
  <c r="F13049" i="5" s="1"/>
  <c r="G13049" i="5" s="1"/>
  <c r="M13067" i="5"/>
  <c r="N13067" i="5"/>
  <c r="Q13067" i="5" s="1"/>
  <c r="F13067" i="5" s="1"/>
  <c r="G13067" i="5" s="1"/>
  <c r="M13023" i="5"/>
  <c r="N13023" i="5"/>
  <c r="Q13023" i="5" s="1"/>
  <c r="F13023" i="5" s="1"/>
  <c r="G13023" i="5" s="1"/>
  <c r="M13040" i="5"/>
  <c r="N13040" i="5"/>
  <c r="Q13040" i="5" s="1"/>
  <c r="F13040" i="5" s="1"/>
  <c r="G13040" i="5" s="1"/>
  <c r="M13047" i="5"/>
  <c r="N13047" i="5"/>
  <c r="Q13047" i="5" s="1"/>
  <c r="F13047" i="5" s="1"/>
  <c r="G13047" i="5" s="1"/>
  <c r="M13039" i="5"/>
  <c r="N13039" i="5"/>
  <c r="Q13039" i="5" s="1"/>
  <c r="F13039" i="5" s="1"/>
  <c r="G13039" i="5" s="1"/>
  <c r="M13029" i="5"/>
  <c r="N13029" i="5"/>
  <c r="Q13029" i="5" s="1"/>
  <c r="F13029" i="5" s="1"/>
  <c r="G13029" i="5" s="1"/>
  <c r="M13056" i="5"/>
  <c r="N13056" i="5"/>
  <c r="Q13056" i="5" s="1"/>
  <c r="F13056" i="5" s="1"/>
  <c r="G13056" i="5" s="1"/>
  <c r="M13057" i="5"/>
  <c r="N13057" i="5"/>
  <c r="Q13057" i="5" s="1"/>
  <c r="F13057" i="5" s="1"/>
  <c r="G13057" i="5" s="1"/>
  <c r="M13045" i="5"/>
  <c r="N13045" i="5"/>
  <c r="Q13045" i="5" s="1"/>
  <c r="F13045" i="5" s="1"/>
  <c r="G13045" i="5" s="1"/>
  <c r="M13028" i="5"/>
  <c r="N13028" i="5"/>
  <c r="Q13028" i="5" s="1"/>
  <c r="F13028" i="5" s="1"/>
  <c r="G13028" i="5" s="1"/>
  <c r="M13052" i="5"/>
  <c r="N13052" i="5"/>
  <c r="Q13052" i="5" s="1"/>
  <c r="F13052" i="5" s="1"/>
  <c r="G13052" i="5" s="1"/>
  <c r="M13038" i="5"/>
  <c r="N13038" i="5"/>
  <c r="Q13038" i="5" s="1"/>
  <c r="F13038" i="5" s="1"/>
  <c r="G13038" i="5" s="1"/>
  <c r="M13055" i="5"/>
  <c r="N13055" i="5"/>
  <c r="Q13055" i="5" s="1"/>
  <c r="F13055" i="5" s="1"/>
  <c r="G13055" i="5" s="1"/>
  <c r="M13043" i="5"/>
  <c r="N13043" i="5"/>
  <c r="Q13043" i="5" s="1"/>
  <c r="F13043" i="5" s="1"/>
  <c r="G13043" i="5" s="1"/>
  <c r="M13014" i="5"/>
  <c r="N13014" i="5"/>
  <c r="Q13014" i="5" s="1"/>
  <c r="F13014" i="5" s="1"/>
  <c r="G13014" i="5" s="1"/>
  <c r="M13046" i="5"/>
  <c r="N13046" i="5"/>
  <c r="Q13046" i="5" s="1"/>
  <c r="F13046" i="5" s="1"/>
  <c r="G13046" i="5" s="1"/>
  <c r="M13051" i="5"/>
  <c r="N13051" i="5"/>
  <c r="Q13051" i="5" s="1"/>
  <c r="F13051" i="5" s="1"/>
  <c r="G13051" i="5" s="1"/>
  <c r="M13012" i="5"/>
  <c r="N13012" i="5"/>
  <c r="Q13012" i="5" s="1"/>
  <c r="F13012" i="5" s="1"/>
  <c r="G13012" i="5" s="1"/>
  <c r="M13030" i="5"/>
  <c r="N13030" i="5"/>
  <c r="Q13030" i="5" s="1"/>
  <c r="F13030" i="5" s="1"/>
  <c r="G13030" i="5" s="1"/>
  <c r="M13059" i="5"/>
  <c r="N13059" i="5"/>
  <c r="Q13059" i="5" s="1"/>
  <c r="F13059" i="5" s="1"/>
  <c r="G13059" i="5" s="1"/>
  <c r="M13053" i="5"/>
  <c r="N13053" i="5"/>
  <c r="Q13053" i="5" s="1"/>
  <c r="F13053" i="5" s="1"/>
  <c r="G13053" i="5" s="1"/>
  <c r="M13021" i="5"/>
  <c r="N13021" i="5"/>
  <c r="Q13021" i="5" s="1"/>
  <c r="F13021" i="5" s="1"/>
  <c r="G13021" i="5" s="1"/>
  <c r="M13020" i="5"/>
  <c r="N13020" i="5"/>
  <c r="Q13020" i="5" s="1"/>
  <c r="F13020" i="5" s="1"/>
  <c r="G13020" i="5" s="1"/>
  <c r="M13058" i="5"/>
  <c r="N13058" i="5"/>
  <c r="Q13058" i="5" s="1"/>
  <c r="F13058" i="5" s="1"/>
  <c r="G13058" i="5" s="1"/>
  <c r="M13033" i="5"/>
  <c r="N13033" i="5"/>
  <c r="Q13033" i="5" s="1"/>
  <c r="F13033" i="5" s="1"/>
  <c r="G13033" i="5" s="1"/>
  <c r="M13031" i="5"/>
  <c r="N13031" i="5"/>
  <c r="Q13031" i="5" s="1"/>
  <c r="F13031" i="5" s="1"/>
  <c r="G13031" i="5" s="1"/>
  <c r="M13083" i="5"/>
  <c r="N13083" i="5"/>
  <c r="Q13083" i="5" s="1"/>
  <c r="F13083" i="5" s="1"/>
  <c r="G13083" i="5" s="1"/>
  <c r="M13026" i="5"/>
  <c r="N13026" i="5"/>
  <c r="Q13026" i="5" s="1"/>
  <c r="F13026" i="5" s="1"/>
  <c r="G13026" i="5" s="1"/>
  <c r="M13027" i="5"/>
  <c r="N13027" i="5"/>
  <c r="Q13027" i="5" s="1"/>
  <c r="F13027" i="5" s="1"/>
  <c r="G13027" i="5" s="1"/>
  <c r="M13018" i="5"/>
  <c r="N13018" i="5"/>
  <c r="Q13018" i="5" s="1"/>
  <c r="F13018" i="5" s="1"/>
  <c r="G13018" i="5" s="1"/>
  <c r="M13034" i="5"/>
  <c r="N13034" i="5"/>
  <c r="Q13034" i="5" s="1"/>
  <c r="F13034" i="5" s="1"/>
  <c r="G13034" i="5" s="1"/>
  <c r="M13013" i="5"/>
  <c r="N13013" i="5"/>
  <c r="Q13013" i="5" s="1"/>
  <c r="F13013" i="5" s="1"/>
  <c r="G13013" i="5" s="1"/>
  <c r="M13041" i="5"/>
  <c r="N13041" i="5"/>
  <c r="Q13041" i="5" s="1"/>
  <c r="F13041" i="5" s="1"/>
  <c r="G13041" i="5" s="1"/>
  <c r="M13016" i="5"/>
  <c r="N13016" i="5"/>
  <c r="Q13016" i="5" s="1"/>
  <c r="F13016" i="5" s="1"/>
  <c r="G13016" i="5" s="1"/>
  <c r="M13024" i="5"/>
  <c r="N13024" i="5"/>
  <c r="Q13024" i="5" s="1"/>
  <c r="F13024" i="5" s="1"/>
  <c r="G13024" i="5" s="1"/>
  <c r="M13044" i="5"/>
  <c r="N13044" i="5"/>
  <c r="Q13044" i="5" s="1"/>
  <c r="F13044" i="5" s="1"/>
  <c r="G13044" i="5" s="1"/>
  <c r="M13017" i="5"/>
  <c r="N13017" i="5"/>
  <c r="Q13017" i="5" s="1"/>
  <c r="F13017" i="5" s="1"/>
  <c r="G13017" i="5" s="1"/>
  <c r="M13050" i="5"/>
  <c r="N13050" i="5"/>
  <c r="Q13050" i="5" s="1"/>
  <c r="F13050" i="5" s="1"/>
  <c r="G13050" i="5" s="1"/>
  <c r="M13054" i="5"/>
  <c r="N13054" i="5"/>
  <c r="Q13054" i="5" s="1"/>
  <c r="F13054" i="5" s="1"/>
  <c r="G13054" i="5" s="1"/>
  <c r="M13042" i="5"/>
  <c r="N13042" i="5"/>
  <c r="Q13042" i="5" s="1"/>
  <c r="F13042" i="5" s="1"/>
  <c r="G13042" i="5" s="1"/>
  <c r="M13032" i="5"/>
  <c r="N13032" i="5"/>
  <c r="Q13032" i="5" s="1"/>
  <c r="F13032" i="5" s="1"/>
  <c r="G13032" i="5" s="1"/>
  <c r="M13037" i="5"/>
  <c r="N13037" i="5"/>
  <c r="Q13037" i="5" s="1"/>
  <c r="F13037" i="5" s="1"/>
  <c r="G13037" i="5" s="1"/>
  <c r="M13022" i="5"/>
  <c r="N13022" i="5"/>
  <c r="Q13022" i="5" s="1"/>
  <c r="F13022" i="5" s="1"/>
  <c r="G13022" i="5" s="1"/>
  <c r="M13036" i="5"/>
  <c r="N13036" i="5"/>
  <c r="Q13036" i="5" s="1"/>
  <c r="F13036" i="5" s="1"/>
  <c r="G13036" i="5" s="1"/>
  <c r="M13048" i="5"/>
  <c r="N13048" i="5"/>
  <c r="Q13048" i="5" s="1"/>
  <c r="F13048" i="5" s="1"/>
  <c r="G13048" i="5" s="1"/>
  <c r="M13015" i="5"/>
  <c r="N13015" i="5"/>
  <c r="Q13015" i="5" s="1"/>
  <c r="F13015" i="5" s="1"/>
  <c r="G13015" i="5" s="1"/>
  <c r="A13115" i="5"/>
  <c r="B13067" i="5"/>
  <c r="A13095" i="5"/>
  <c r="B13047" i="5"/>
  <c r="A13087" i="5"/>
  <c r="B13039" i="5"/>
  <c r="A13077" i="5"/>
  <c r="B13029" i="5"/>
  <c r="A13104" i="5"/>
  <c r="B13056" i="5"/>
  <c r="A13105" i="5"/>
  <c r="B13057" i="5"/>
  <c r="A13093" i="5"/>
  <c r="B13045" i="5"/>
  <c r="A13076" i="5"/>
  <c r="B13028" i="5"/>
  <c r="A13100" i="5"/>
  <c r="B13052" i="5"/>
  <c r="A13099" i="5"/>
  <c r="B13051" i="5"/>
  <c r="A13060" i="5"/>
  <c r="B13012" i="5"/>
  <c r="A13078" i="5"/>
  <c r="B13030" i="5"/>
  <c r="A13107" i="5"/>
  <c r="B13059" i="5"/>
  <c r="A13101" i="5"/>
  <c r="B13053" i="5"/>
  <c r="A13069" i="5"/>
  <c r="B13021" i="5"/>
  <c r="A13068" i="5"/>
  <c r="B13020" i="5"/>
  <c r="A13106" i="5"/>
  <c r="B13058" i="5"/>
  <c r="A13131" i="5"/>
  <c r="B13083" i="5"/>
  <c r="A13074" i="5"/>
  <c r="B13026" i="5"/>
  <c r="A13066" i="5"/>
  <c r="B13018" i="5"/>
  <c r="A13073" i="5"/>
  <c r="B13025" i="5"/>
  <c r="A13071" i="5"/>
  <c r="B13023" i="5"/>
  <c r="A13089" i="5"/>
  <c r="B13041" i="5"/>
  <c r="A13064" i="5"/>
  <c r="B13016" i="5"/>
  <c r="A13072" i="5"/>
  <c r="B13024" i="5"/>
  <c r="A13092" i="5"/>
  <c r="B13044" i="5"/>
  <c r="A13065" i="5"/>
  <c r="B13017" i="5"/>
  <c r="A13098" i="5"/>
  <c r="B13050" i="5"/>
  <c r="A13102" i="5"/>
  <c r="B13054" i="5"/>
  <c r="A13081" i="5"/>
  <c r="B13033" i="5"/>
  <c r="A13079" i="5"/>
  <c r="B13031" i="5"/>
  <c r="A13075" i="5"/>
  <c r="B13027" i="5"/>
  <c r="A13090" i="5"/>
  <c r="B13042" i="5"/>
  <c r="A13080" i="5"/>
  <c r="B13032" i="5"/>
  <c r="A13085" i="5"/>
  <c r="B13037" i="5"/>
  <c r="A13070" i="5"/>
  <c r="B13022" i="5"/>
  <c r="A13084" i="5"/>
  <c r="B13036" i="5"/>
  <c r="A13096" i="5"/>
  <c r="B13048" i="5"/>
  <c r="A13063" i="5"/>
  <c r="B13015" i="5"/>
  <c r="A13097" i="5"/>
  <c r="B13049" i="5"/>
  <c r="A13088" i="5"/>
  <c r="B13040" i="5"/>
  <c r="A13082" i="5"/>
  <c r="B13034" i="5"/>
  <c r="A13086" i="5"/>
  <c r="B13038" i="5"/>
  <c r="A13103" i="5"/>
  <c r="B13055" i="5"/>
  <c r="A13091" i="5"/>
  <c r="B13043" i="5"/>
  <c r="A13062" i="5"/>
  <c r="B13014" i="5"/>
  <c r="A13061" i="5"/>
  <c r="B13013" i="5"/>
  <c r="A13094" i="5"/>
  <c r="B13046" i="5"/>
  <c r="O13232" i="5" l="1"/>
  <c r="P13184" i="5"/>
  <c r="O13221" i="5"/>
  <c r="P13173" i="5"/>
  <c r="O13206" i="5"/>
  <c r="P13158" i="5"/>
  <c r="O13259" i="5"/>
  <c r="P13211" i="5"/>
  <c r="O13229" i="5"/>
  <c r="P13181" i="5"/>
  <c r="O13256" i="5"/>
  <c r="P13208" i="5"/>
  <c r="O13255" i="5"/>
  <c r="P13207" i="5"/>
  <c r="O13220" i="5"/>
  <c r="P13172" i="5"/>
  <c r="O13260" i="5"/>
  <c r="P13212" i="5"/>
  <c r="O13233" i="5"/>
  <c r="P13185" i="5"/>
  <c r="O13204" i="5"/>
  <c r="P13156" i="5"/>
  <c r="O13248" i="5"/>
  <c r="P13200" i="5"/>
  <c r="O13276" i="5"/>
  <c r="P13228" i="5"/>
  <c r="O13258" i="5"/>
  <c r="P13210" i="5"/>
  <c r="O13230" i="5"/>
  <c r="P13182" i="5"/>
  <c r="O13205" i="5"/>
  <c r="P13157" i="5"/>
  <c r="O13222" i="5"/>
  <c r="P13174" i="5"/>
  <c r="O13215" i="5"/>
  <c r="P13167" i="5"/>
  <c r="O13299" i="5"/>
  <c r="P13251" i="5"/>
  <c r="O13243" i="5"/>
  <c r="P13195" i="5"/>
  <c r="O13225" i="5"/>
  <c r="P13177" i="5"/>
  <c r="O13236" i="5"/>
  <c r="P13188" i="5"/>
  <c r="O13218" i="5"/>
  <c r="P13170" i="5"/>
  <c r="O13224" i="5"/>
  <c r="P13176" i="5"/>
  <c r="O13244" i="5"/>
  <c r="P13196" i="5"/>
  <c r="O13235" i="5"/>
  <c r="P13187" i="5"/>
  <c r="O13213" i="5"/>
  <c r="P13165" i="5"/>
  <c r="O13214" i="5"/>
  <c r="P13166" i="5"/>
  <c r="O13288" i="5"/>
  <c r="P13240" i="5"/>
  <c r="O13250" i="5"/>
  <c r="P13202" i="5"/>
  <c r="O13238" i="5"/>
  <c r="P13190" i="5"/>
  <c r="O13274" i="5"/>
  <c r="P13226" i="5"/>
  <c r="O13242" i="5"/>
  <c r="P13194" i="5"/>
  <c r="O13231" i="5"/>
  <c r="P13183" i="5"/>
  <c r="O13271" i="5"/>
  <c r="P13223" i="5"/>
  <c r="O13241" i="5"/>
  <c r="P13193" i="5"/>
  <c r="O13247" i="5"/>
  <c r="P13199" i="5"/>
  <c r="O13216" i="5"/>
  <c r="P13168" i="5"/>
  <c r="O13257" i="5"/>
  <c r="P13209" i="5"/>
  <c r="O13249" i="5"/>
  <c r="P13201" i="5"/>
  <c r="O13245" i="5"/>
  <c r="P13197" i="5"/>
  <c r="O13246" i="5"/>
  <c r="P13198" i="5"/>
  <c r="O13285" i="5"/>
  <c r="P13237" i="5"/>
  <c r="O13227" i="5"/>
  <c r="P13179" i="5"/>
  <c r="O13234" i="5"/>
  <c r="P13186" i="5"/>
  <c r="O13217" i="5"/>
  <c r="P13169" i="5"/>
  <c r="O13219" i="5"/>
  <c r="P13171" i="5"/>
  <c r="O13239" i="5"/>
  <c r="P13191" i="5"/>
  <c r="M13070" i="5"/>
  <c r="N13070" i="5"/>
  <c r="Q13070" i="5" s="1"/>
  <c r="F13070" i="5" s="1"/>
  <c r="G13070" i="5" s="1"/>
  <c r="M13071" i="5"/>
  <c r="N13071" i="5"/>
  <c r="Q13071" i="5" s="1"/>
  <c r="F13071" i="5" s="1"/>
  <c r="G13071" i="5" s="1"/>
  <c r="M13076" i="5"/>
  <c r="N13076" i="5"/>
  <c r="Q13076" i="5" s="1"/>
  <c r="F13076" i="5" s="1"/>
  <c r="G13076" i="5" s="1"/>
  <c r="M13082" i="5"/>
  <c r="N13082" i="5"/>
  <c r="Q13082" i="5" s="1"/>
  <c r="F13082" i="5" s="1"/>
  <c r="G13082" i="5" s="1"/>
  <c r="M13085" i="5"/>
  <c r="N13085" i="5"/>
  <c r="Q13085" i="5" s="1"/>
  <c r="F13085" i="5" s="1"/>
  <c r="G13085" i="5" s="1"/>
  <c r="M13098" i="5"/>
  <c r="N13098" i="5"/>
  <c r="Q13098" i="5" s="1"/>
  <c r="F13098" i="5" s="1"/>
  <c r="G13098" i="5" s="1"/>
  <c r="M13073" i="5"/>
  <c r="N13073" i="5"/>
  <c r="Q13073" i="5" s="1"/>
  <c r="F13073" i="5" s="1"/>
  <c r="G13073" i="5" s="1"/>
  <c r="M13101" i="5"/>
  <c r="N13101" i="5"/>
  <c r="Q13101" i="5" s="1"/>
  <c r="F13101" i="5" s="1"/>
  <c r="G13101" i="5" s="1"/>
  <c r="M13093" i="5"/>
  <c r="N13093" i="5"/>
  <c r="Q13093" i="5" s="1"/>
  <c r="F13093" i="5" s="1"/>
  <c r="G13093" i="5" s="1"/>
  <c r="M13102" i="5"/>
  <c r="N13102" i="5"/>
  <c r="Q13102" i="5" s="1"/>
  <c r="F13102" i="5" s="1"/>
  <c r="G13102" i="5" s="1"/>
  <c r="M13115" i="5"/>
  <c r="N13115" i="5"/>
  <c r="Q13115" i="5" s="1"/>
  <c r="F13115" i="5" s="1"/>
  <c r="G13115" i="5" s="1"/>
  <c r="M13094" i="5"/>
  <c r="N13094" i="5"/>
  <c r="Q13094" i="5" s="1"/>
  <c r="F13094" i="5" s="1"/>
  <c r="G13094" i="5" s="1"/>
  <c r="M13088" i="5"/>
  <c r="N13088" i="5"/>
  <c r="Q13088" i="5" s="1"/>
  <c r="F13088" i="5" s="1"/>
  <c r="G13088" i="5" s="1"/>
  <c r="M13080" i="5"/>
  <c r="N13080" i="5"/>
  <c r="Q13080" i="5" s="1"/>
  <c r="F13080" i="5" s="1"/>
  <c r="G13080" i="5" s="1"/>
  <c r="M13065" i="5"/>
  <c r="N13065" i="5"/>
  <c r="Q13065" i="5" s="1"/>
  <c r="F13065" i="5" s="1"/>
  <c r="G13065" i="5" s="1"/>
  <c r="M13066" i="5"/>
  <c r="N13066" i="5"/>
  <c r="Q13066" i="5" s="1"/>
  <c r="F13066" i="5" s="1"/>
  <c r="G13066" i="5" s="1"/>
  <c r="M13107" i="5"/>
  <c r="N13107" i="5"/>
  <c r="Q13107" i="5" s="1"/>
  <c r="F13107" i="5" s="1"/>
  <c r="G13107" i="5" s="1"/>
  <c r="M13105" i="5"/>
  <c r="N13105" i="5"/>
  <c r="Q13105" i="5" s="1"/>
  <c r="F13105" i="5" s="1"/>
  <c r="G13105" i="5" s="1"/>
  <c r="M13069" i="5"/>
  <c r="N13069" i="5"/>
  <c r="Q13069" i="5" s="1"/>
  <c r="F13069" i="5" s="1"/>
  <c r="G13069" i="5" s="1"/>
  <c r="M13061" i="5"/>
  <c r="N13061" i="5"/>
  <c r="Q13061" i="5" s="1"/>
  <c r="F13061" i="5" s="1"/>
  <c r="G13061" i="5" s="1"/>
  <c r="M13097" i="5"/>
  <c r="N13097" i="5"/>
  <c r="Q13097" i="5" s="1"/>
  <c r="F13097" i="5" s="1"/>
  <c r="G13097" i="5" s="1"/>
  <c r="M13090" i="5"/>
  <c r="N13090" i="5"/>
  <c r="Q13090" i="5" s="1"/>
  <c r="F13090" i="5" s="1"/>
  <c r="G13090" i="5" s="1"/>
  <c r="M13092" i="5"/>
  <c r="N13092" i="5"/>
  <c r="Q13092" i="5" s="1"/>
  <c r="F13092" i="5" s="1"/>
  <c r="G13092" i="5" s="1"/>
  <c r="M13074" i="5"/>
  <c r="N13074" i="5"/>
  <c r="Q13074" i="5" s="1"/>
  <c r="F13074" i="5" s="1"/>
  <c r="G13074" i="5" s="1"/>
  <c r="M13078" i="5"/>
  <c r="N13078" i="5"/>
  <c r="Q13078" i="5" s="1"/>
  <c r="F13078" i="5" s="1"/>
  <c r="G13078" i="5" s="1"/>
  <c r="M13104" i="5"/>
  <c r="N13104" i="5"/>
  <c r="Q13104" i="5" s="1"/>
  <c r="F13104" i="5" s="1"/>
  <c r="G13104" i="5" s="1"/>
  <c r="M13086" i="5"/>
  <c r="N13086" i="5"/>
  <c r="Q13086" i="5" s="1"/>
  <c r="F13086" i="5" s="1"/>
  <c r="G13086" i="5" s="1"/>
  <c r="M13062" i="5"/>
  <c r="N13062" i="5"/>
  <c r="Q13062" i="5" s="1"/>
  <c r="F13062" i="5" s="1"/>
  <c r="G13062" i="5" s="1"/>
  <c r="M13063" i="5"/>
  <c r="N13063" i="5"/>
  <c r="Q13063" i="5" s="1"/>
  <c r="F13063" i="5" s="1"/>
  <c r="G13063" i="5" s="1"/>
  <c r="M13075" i="5"/>
  <c r="N13075" i="5"/>
  <c r="Q13075" i="5" s="1"/>
  <c r="F13075" i="5" s="1"/>
  <c r="G13075" i="5" s="1"/>
  <c r="M13072" i="5"/>
  <c r="N13072" i="5"/>
  <c r="Q13072" i="5" s="1"/>
  <c r="F13072" i="5" s="1"/>
  <c r="G13072" i="5" s="1"/>
  <c r="M13131" i="5"/>
  <c r="N13131" i="5"/>
  <c r="Q13131" i="5" s="1"/>
  <c r="F13131" i="5" s="1"/>
  <c r="G13131" i="5" s="1"/>
  <c r="M13060" i="5"/>
  <c r="N13060" i="5"/>
  <c r="Q13060" i="5" s="1"/>
  <c r="F13060" i="5" s="1"/>
  <c r="G13060" i="5" s="1"/>
  <c r="M13077" i="5"/>
  <c r="N13077" i="5"/>
  <c r="Q13077" i="5" s="1"/>
  <c r="F13077" i="5" s="1"/>
  <c r="G13077" i="5" s="1"/>
  <c r="M13091" i="5"/>
  <c r="N13091" i="5"/>
  <c r="Q13091" i="5" s="1"/>
  <c r="F13091" i="5" s="1"/>
  <c r="G13091" i="5" s="1"/>
  <c r="M13096" i="5"/>
  <c r="N13096" i="5"/>
  <c r="Q13096" i="5" s="1"/>
  <c r="F13096" i="5" s="1"/>
  <c r="G13096" i="5" s="1"/>
  <c r="M13079" i="5"/>
  <c r="N13079" i="5"/>
  <c r="Q13079" i="5" s="1"/>
  <c r="F13079" i="5" s="1"/>
  <c r="G13079" i="5" s="1"/>
  <c r="M13064" i="5"/>
  <c r="N13064" i="5"/>
  <c r="Q13064" i="5" s="1"/>
  <c r="F13064" i="5" s="1"/>
  <c r="G13064" i="5" s="1"/>
  <c r="M13106" i="5"/>
  <c r="N13106" i="5"/>
  <c r="Q13106" i="5" s="1"/>
  <c r="F13106" i="5" s="1"/>
  <c r="G13106" i="5" s="1"/>
  <c r="M13099" i="5"/>
  <c r="N13099" i="5"/>
  <c r="Q13099" i="5" s="1"/>
  <c r="F13099" i="5" s="1"/>
  <c r="G13099" i="5" s="1"/>
  <c r="M13087" i="5"/>
  <c r="N13087" i="5"/>
  <c r="Q13087" i="5" s="1"/>
  <c r="F13087" i="5" s="1"/>
  <c r="G13087" i="5" s="1"/>
  <c r="M13103" i="5"/>
  <c r="N13103" i="5"/>
  <c r="Q13103" i="5" s="1"/>
  <c r="F13103" i="5" s="1"/>
  <c r="G13103" i="5" s="1"/>
  <c r="M13084" i="5"/>
  <c r="N13084" i="5"/>
  <c r="Q13084" i="5" s="1"/>
  <c r="F13084" i="5" s="1"/>
  <c r="G13084" i="5" s="1"/>
  <c r="M13081" i="5"/>
  <c r="N13081" i="5"/>
  <c r="Q13081" i="5" s="1"/>
  <c r="F13081" i="5" s="1"/>
  <c r="G13081" i="5" s="1"/>
  <c r="M13089" i="5"/>
  <c r="N13089" i="5"/>
  <c r="Q13089" i="5" s="1"/>
  <c r="F13089" i="5" s="1"/>
  <c r="G13089" i="5" s="1"/>
  <c r="M13068" i="5"/>
  <c r="N13068" i="5"/>
  <c r="Q13068" i="5" s="1"/>
  <c r="F13068" i="5" s="1"/>
  <c r="G13068" i="5" s="1"/>
  <c r="M13100" i="5"/>
  <c r="N13100" i="5"/>
  <c r="Q13100" i="5" s="1"/>
  <c r="F13100" i="5" s="1"/>
  <c r="G13100" i="5" s="1"/>
  <c r="M13095" i="5"/>
  <c r="N13095" i="5"/>
  <c r="Q13095" i="5" s="1"/>
  <c r="F13095" i="5" s="1"/>
  <c r="G13095" i="5" s="1"/>
  <c r="A13142" i="5"/>
  <c r="B13094" i="5"/>
  <c r="A13136" i="5"/>
  <c r="B13088" i="5"/>
  <c r="A13128" i="5"/>
  <c r="B13080" i="5"/>
  <c r="A13113" i="5"/>
  <c r="B13065" i="5"/>
  <c r="A13114" i="5"/>
  <c r="B13066" i="5"/>
  <c r="A13155" i="5"/>
  <c r="B13107" i="5"/>
  <c r="A13153" i="5"/>
  <c r="B13105" i="5"/>
  <c r="A13109" i="5"/>
  <c r="B13061" i="5"/>
  <c r="A13145" i="5"/>
  <c r="B13097" i="5"/>
  <c r="A13138" i="5"/>
  <c r="B13090" i="5"/>
  <c r="A13140" i="5"/>
  <c r="B13092" i="5"/>
  <c r="A13122" i="5"/>
  <c r="B13074" i="5"/>
  <c r="A13126" i="5"/>
  <c r="B13078" i="5"/>
  <c r="A13152" i="5"/>
  <c r="B13104" i="5"/>
  <c r="A13110" i="5"/>
  <c r="B13062" i="5"/>
  <c r="A13123" i="5"/>
  <c r="B13075" i="5"/>
  <c r="A13139" i="5"/>
  <c r="B13091" i="5"/>
  <c r="A13144" i="5"/>
  <c r="B13096" i="5"/>
  <c r="A13127" i="5"/>
  <c r="B13079" i="5"/>
  <c r="A13112" i="5"/>
  <c r="B13064" i="5"/>
  <c r="A13154" i="5"/>
  <c r="B13106" i="5"/>
  <c r="A13147" i="5"/>
  <c r="B13099" i="5"/>
  <c r="A13135" i="5"/>
  <c r="B13087" i="5"/>
  <c r="A13151" i="5"/>
  <c r="B13103" i="5"/>
  <c r="A13132" i="5"/>
  <c r="B13084" i="5"/>
  <c r="A13129" i="5"/>
  <c r="B13081" i="5"/>
  <c r="A13137" i="5"/>
  <c r="B13089" i="5"/>
  <c r="A13116" i="5"/>
  <c r="B13068" i="5"/>
  <c r="A13148" i="5"/>
  <c r="B13100" i="5"/>
  <c r="A13143" i="5"/>
  <c r="B13095" i="5"/>
  <c r="A13130" i="5"/>
  <c r="B13082" i="5"/>
  <c r="A13146" i="5"/>
  <c r="B13098" i="5"/>
  <c r="A13121" i="5"/>
  <c r="B13073" i="5"/>
  <c r="A13149" i="5"/>
  <c r="B13101" i="5"/>
  <c r="A13141" i="5"/>
  <c r="B13093" i="5"/>
  <c r="A13133" i="5"/>
  <c r="B13085" i="5"/>
  <c r="A13111" i="5"/>
  <c r="B13063" i="5"/>
  <c r="A13120" i="5"/>
  <c r="B13072" i="5"/>
  <c r="A13179" i="5"/>
  <c r="B13131" i="5"/>
  <c r="A13108" i="5"/>
  <c r="B13060" i="5"/>
  <c r="A13125" i="5"/>
  <c r="B13077" i="5"/>
  <c r="A13134" i="5"/>
  <c r="B13086" i="5"/>
  <c r="A13118" i="5"/>
  <c r="B13070" i="5"/>
  <c r="A13150" i="5"/>
  <c r="B13102" i="5"/>
  <c r="A13119" i="5"/>
  <c r="B13071" i="5"/>
  <c r="A13117" i="5"/>
  <c r="B13069" i="5"/>
  <c r="A13124" i="5"/>
  <c r="B13076" i="5"/>
  <c r="A13163" i="5"/>
  <c r="B13115" i="5"/>
  <c r="O13305" i="5" l="1"/>
  <c r="P13257" i="5"/>
  <c r="O13252" i="5"/>
  <c r="P13204" i="5"/>
  <c r="O13282" i="5"/>
  <c r="P13234" i="5"/>
  <c r="O13264" i="5"/>
  <c r="P13216" i="5"/>
  <c r="O13286" i="5"/>
  <c r="P13238" i="5"/>
  <c r="O13272" i="5"/>
  <c r="P13224" i="5"/>
  <c r="O13270" i="5"/>
  <c r="P13222" i="5"/>
  <c r="O13281" i="5"/>
  <c r="P13233" i="5"/>
  <c r="O13254" i="5"/>
  <c r="P13206" i="5"/>
  <c r="O13293" i="5"/>
  <c r="P13245" i="5"/>
  <c r="O13261" i="5"/>
  <c r="P13213" i="5"/>
  <c r="O13324" i="5"/>
  <c r="P13276" i="5"/>
  <c r="O13275" i="5"/>
  <c r="P13227" i="5"/>
  <c r="O13295" i="5"/>
  <c r="P13247" i="5"/>
  <c r="O13298" i="5"/>
  <c r="P13250" i="5"/>
  <c r="O13266" i="5"/>
  <c r="P13218" i="5"/>
  <c r="O13253" i="5"/>
  <c r="P13205" i="5"/>
  <c r="O13308" i="5"/>
  <c r="P13260" i="5"/>
  <c r="O13269" i="5"/>
  <c r="P13221" i="5"/>
  <c r="O13263" i="5"/>
  <c r="P13215" i="5"/>
  <c r="O13294" i="5"/>
  <c r="P13246" i="5"/>
  <c r="O13319" i="5"/>
  <c r="P13271" i="5"/>
  <c r="O13262" i="5"/>
  <c r="P13214" i="5"/>
  <c r="O13273" i="5"/>
  <c r="P13225" i="5"/>
  <c r="O13306" i="5"/>
  <c r="P13258" i="5"/>
  <c r="O13303" i="5"/>
  <c r="P13255" i="5"/>
  <c r="O13287" i="5"/>
  <c r="P13239" i="5"/>
  <c r="O13279" i="5"/>
  <c r="P13231" i="5"/>
  <c r="O13291" i="5"/>
  <c r="P13243" i="5"/>
  <c r="O13304" i="5"/>
  <c r="P13256" i="5"/>
  <c r="O13267" i="5"/>
  <c r="P13219" i="5"/>
  <c r="O13297" i="5"/>
  <c r="P13249" i="5"/>
  <c r="O13290" i="5"/>
  <c r="P13242" i="5"/>
  <c r="O13283" i="5"/>
  <c r="P13235" i="5"/>
  <c r="O13347" i="5"/>
  <c r="P13299" i="5"/>
  <c r="O13296" i="5"/>
  <c r="P13248" i="5"/>
  <c r="O13277" i="5"/>
  <c r="P13229" i="5"/>
  <c r="O13265" i="5"/>
  <c r="P13217" i="5"/>
  <c r="O13322" i="5"/>
  <c r="P13274" i="5"/>
  <c r="O13292" i="5"/>
  <c r="P13244" i="5"/>
  <c r="O13307" i="5"/>
  <c r="P13259" i="5"/>
  <c r="O13333" i="5"/>
  <c r="P13285" i="5"/>
  <c r="O13289" i="5"/>
  <c r="P13241" i="5"/>
  <c r="O13336" i="5"/>
  <c r="P13288" i="5"/>
  <c r="O13284" i="5"/>
  <c r="P13236" i="5"/>
  <c r="O13278" i="5"/>
  <c r="P13230" i="5"/>
  <c r="O13268" i="5"/>
  <c r="P13220" i="5"/>
  <c r="O13280" i="5"/>
  <c r="P13232" i="5"/>
  <c r="M13118" i="5"/>
  <c r="N13118" i="5"/>
  <c r="Q13118" i="5" s="1"/>
  <c r="F13118" i="5" s="1"/>
  <c r="G13118" i="5" s="1"/>
  <c r="M13147" i="5"/>
  <c r="N13147" i="5"/>
  <c r="Q13147" i="5" s="1"/>
  <c r="F13147" i="5" s="1"/>
  <c r="G13147" i="5" s="1"/>
  <c r="M13109" i="5"/>
  <c r="N13109" i="5"/>
  <c r="Q13109" i="5" s="1"/>
  <c r="F13109" i="5" s="1"/>
  <c r="G13109" i="5" s="1"/>
  <c r="M13116" i="5"/>
  <c r="N13116" i="5"/>
  <c r="Q13116" i="5" s="1"/>
  <c r="F13116" i="5" s="1"/>
  <c r="G13116" i="5" s="1"/>
  <c r="M13152" i="5"/>
  <c r="N13152" i="5"/>
  <c r="Q13152" i="5" s="1"/>
  <c r="F13152" i="5" s="1"/>
  <c r="G13152" i="5" s="1"/>
  <c r="M13133" i="5"/>
  <c r="N13133" i="5"/>
  <c r="Q13133" i="5" s="1"/>
  <c r="F13133" i="5" s="1"/>
  <c r="G13133" i="5" s="1"/>
  <c r="M13110" i="5"/>
  <c r="N13110" i="5"/>
  <c r="Q13110" i="5" s="1"/>
  <c r="F13110" i="5" s="1"/>
  <c r="G13110" i="5" s="1"/>
  <c r="M13142" i="5"/>
  <c r="N13142" i="5"/>
  <c r="Q13142" i="5" s="1"/>
  <c r="F13142" i="5" s="1"/>
  <c r="G13142" i="5" s="1"/>
  <c r="M13163" i="5"/>
  <c r="N13163" i="5"/>
  <c r="Q13163" i="5" s="1"/>
  <c r="F13163" i="5" s="1"/>
  <c r="G13163" i="5" s="1"/>
  <c r="M13125" i="5"/>
  <c r="N13125" i="5"/>
  <c r="Q13125" i="5" s="1"/>
  <c r="F13125" i="5" s="1"/>
  <c r="G13125" i="5" s="1"/>
  <c r="M13149" i="5"/>
  <c r="N13149" i="5"/>
  <c r="Q13149" i="5" s="1"/>
  <c r="F13149" i="5" s="1"/>
  <c r="G13149" i="5" s="1"/>
  <c r="M13137" i="5"/>
  <c r="N13137" i="5"/>
  <c r="Q13137" i="5" s="1"/>
  <c r="F13137" i="5" s="1"/>
  <c r="G13137" i="5" s="1"/>
  <c r="M13112" i="5"/>
  <c r="N13112" i="5"/>
  <c r="Q13112" i="5" s="1"/>
  <c r="F13112" i="5" s="1"/>
  <c r="G13112" i="5" s="1"/>
  <c r="M13126" i="5"/>
  <c r="N13126" i="5"/>
  <c r="Q13126" i="5" s="1"/>
  <c r="F13126" i="5" s="1"/>
  <c r="G13126" i="5" s="1"/>
  <c r="M13155" i="5"/>
  <c r="N13155" i="5"/>
  <c r="Q13155" i="5" s="1"/>
  <c r="F13155" i="5" s="1"/>
  <c r="G13155" i="5" s="1"/>
  <c r="M13134" i="5"/>
  <c r="N13134" i="5"/>
  <c r="Q13134" i="5" s="1"/>
  <c r="F13134" i="5" s="1"/>
  <c r="G13134" i="5" s="1"/>
  <c r="M13124" i="5"/>
  <c r="N13124" i="5"/>
  <c r="Q13124" i="5" s="1"/>
  <c r="F13124" i="5" s="1"/>
  <c r="G13124" i="5" s="1"/>
  <c r="M13108" i="5"/>
  <c r="N13108" i="5"/>
  <c r="Q13108" i="5" s="1"/>
  <c r="F13108" i="5" s="1"/>
  <c r="G13108" i="5" s="1"/>
  <c r="M13121" i="5"/>
  <c r="N13121" i="5"/>
  <c r="Q13121" i="5" s="1"/>
  <c r="F13121" i="5" s="1"/>
  <c r="G13121" i="5" s="1"/>
  <c r="M13129" i="5"/>
  <c r="N13129" i="5"/>
  <c r="Q13129" i="5" s="1"/>
  <c r="F13129" i="5" s="1"/>
  <c r="G13129" i="5" s="1"/>
  <c r="M13127" i="5"/>
  <c r="N13127" i="5"/>
  <c r="Q13127" i="5" s="1"/>
  <c r="F13127" i="5" s="1"/>
  <c r="G13127" i="5" s="1"/>
  <c r="M13122" i="5"/>
  <c r="N13122" i="5"/>
  <c r="Q13122" i="5" s="1"/>
  <c r="F13122" i="5" s="1"/>
  <c r="G13122" i="5" s="1"/>
  <c r="M13114" i="5"/>
  <c r="N13114" i="5"/>
  <c r="Q13114" i="5" s="1"/>
  <c r="F13114" i="5" s="1"/>
  <c r="G13114" i="5" s="1"/>
  <c r="M13141" i="5"/>
  <c r="N13141" i="5"/>
  <c r="Q13141" i="5" s="1"/>
  <c r="F13141" i="5" s="1"/>
  <c r="G13141" i="5" s="1"/>
  <c r="M13117" i="5"/>
  <c r="N13117" i="5"/>
  <c r="Q13117" i="5" s="1"/>
  <c r="F13117" i="5" s="1"/>
  <c r="G13117" i="5" s="1"/>
  <c r="M13179" i="5"/>
  <c r="N13179" i="5"/>
  <c r="Q13179" i="5" s="1"/>
  <c r="F13179" i="5" s="1"/>
  <c r="G13179" i="5" s="1"/>
  <c r="M13146" i="5"/>
  <c r="N13146" i="5"/>
  <c r="Q13146" i="5" s="1"/>
  <c r="F13146" i="5" s="1"/>
  <c r="G13146" i="5" s="1"/>
  <c r="M13132" i="5"/>
  <c r="N13132" i="5"/>
  <c r="Q13132" i="5" s="1"/>
  <c r="F13132" i="5" s="1"/>
  <c r="G13132" i="5" s="1"/>
  <c r="M13144" i="5"/>
  <c r="N13144" i="5"/>
  <c r="Q13144" i="5" s="1"/>
  <c r="F13144" i="5" s="1"/>
  <c r="G13144" i="5" s="1"/>
  <c r="M13140" i="5"/>
  <c r="N13140" i="5"/>
  <c r="Q13140" i="5" s="1"/>
  <c r="F13140" i="5" s="1"/>
  <c r="G13140" i="5" s="1"/>
  <c r="M13113" i="5"/>
  <c r="N13113" i="5"/>
  <c r="Q13113" i="5" s="1"/>
  <c r="F13113" i="5" s="1"/>
  <c r="G13113" i="5" s="1"/>
  <c r="M13148" i="5"/>
  <c r="N13148" i="5"/>
  <c r="Q13148" i="5" s="1"/>
  <c r="F13148" i="5" s="1"/>
  <c r="G13148" i="5" s="1"/>
  <c r="M13154" i="5"/>
  <c r="N13154" i="5"/>
  <c r="Q13154" i="5" s="1"/>
  <c r="F13154" i="5" s="1"/>
  <c r="G13154" i="5" s="1"/>
  <c r="M13153" i="5"/>
  <c r="N13153" i="5"/>
  <c r="Q13153" i="5" s="1"/>
  <c r="F13153" i="5" s="1"/>
  <c r="G13153" i="5" s="1"/>
  <c r="M13119" i="5"/>
  <c r="N13119" i="5"/>
  <c r="Q13119" i="5" s="1"/>
  <c r="F13119" i="5" s="1"/>
  <c r="G13119" i="5" s="1"/>
  <c r="M13120" i="5"/>
  <c r="N13120" i="5"/>
  <c r="Q13120" i="5" s="1"/>
  <c r="F13120" i="5" s="1"/>
  <c r="G13120" i="5" s="1"/>
  <c r="M13130" i="5"/>
  <c r="N13130" i="5"/>
  <c r="Q13130" i="5" s="1"/>
  <c r="F13130" i="5" s="1"/>
  <c r="G13130" i="5" s="1"/>
  <c r="M13151" i="5"/>
  <c r="N13151" i="5"/>
  <c r="Q13151" i="5" s="1"/>
  <c r="F13151" i="5" s="1"/>
  <c r="G13151" i="5" s="1"/>
  <c r="M13139" i="5"/>
  <c r="N13139" i="5"/>
  <c r="Q13139" i="5" s="1"/>
  <c r="F13139" i="5" s="1"/>
  <c r="G13139" i="5" s="1"/>
  <c r="M13138" i="5"/>
  <c r="N13138" i="5"/>
  <c r="Q13138" i="5" s="1"/>
  <c r="F13138" i="5" s="1"/>
  <c r="G13138" i="5" s="1"/>
  <c r="M13128" i="5"/>
  <c r="N13128" i="5"/>
  <c r="Q13128" i="5" s="1"/>
  <c r="F13128" i="5" s="1"/>
  <c r="G13128" i="5" s="1"/>
  <c r="M13150" i="5"/>
  <c r="N13150" i="5"/>
  <c r="Q13150" i="5" s="1"/>
  <c r="F13150" i="5" s="1"/>
  <c r="G13150" i="5" s="1"/>
  <c r="M13111" i="5"/>
  <c r="N13111" i="5"/>
  <c r="Q13111" i="5" s="1"/>
  <c r="F13111" i="5" s="1"/>
  <c r="G13111" i="5" s="1"/>
  <c r="M13143" i="5"/>
  <c r="N13143" i="5"/>
  <c r="Q13143" i="5" s="1"/>
  <c r="F13143" i="5" s="1"/>
  <c r="G13143" i="5" s="1"/>
  <c r="M13135" i="5"/>
  <c r="N13135" i="5"/>
  <c r="Q13135" i="5" s="1"/>
  <c r="F13135" i="5" s="1"/>
  <c r="G13135" i="5" s="1"/>
  <c r="M13123" i="5"/>
  <c r="N13123" i="5"/>
  <c r="Q13123" i="5" s="1"/>
  <c r="F13123" i="5" s="1"/>
  <c r="G13123" i="5" s="1"/>
  <c r="M13145" i="5"/>
  <c r="N13145" i="5"/>
  <c r="Q13145" i="5" s="1"/>
  <c r="F13145" i="5" s="1"/>
  <c r="G13145" i="5" s="1"/>
  <c r="M13136" i="5"/>
  <c r="N13136" i="5"/>
  <c r="Q13136" i="5" s="1"/>
  <c r="F13136" i="5" s="1"/>
  <c r="G13136" i="5" s="1"/>
  <c r="A13211" i="5"/>
  <c r="B13163" i="5"/>
  <c r="A13197" i="5"/>
  <c r="B13149" i="5"/>
  <c r="A13185" i="5"/>
  <c r="B13137" i="5"/>
  <c r="A13160" i="5"/>
  <c r="B13112" i="5"/>
  <c r="A13174" i="5"/>
  <c r="B13126" i="5"/>
  <c r="A13203" i="5"/>
  <c r="B13155" i="5"/>
  <c r="A13182" i="5"/>
  <c r="B13134" i="5"/>
  <c r="A13189" i="5"/>
  <c r="B13141" i="5"/>
  <c r="A13164" i="5"/>
  <c r="B13116" i="5"/>
  <c r="A13202" i="5"/>
  <c r="B13154" i="5"/>
  <c r="A13200" i="5"/>
  <c r="B13152" i="5"/>
  <c r="A13201" i="5"/>
  <c r="B13153" i="5"/>
  <c r="A13173" i="5"/>
  <c r="B13125" i="5"/>
  <c r="A13167" i="5"/>
  <c r="B13119" i="5"/>
  <c r="A13168" i="5"/>
  <c r="B13120" i="5"/>
  <c r="A13178" i="5"/>
  <c r="B13130" i="5"/>
  <c r="A13199" i="5"/>
  <c r="B13151" i="5"/>
  <c r="A13187" i="5"/>
  <c r="B13139" i="5"/>
  <c r="A13186" i="5"/>
  <c r="B13138" i="5"/>
  <c r="A13176" i="5"/>
  <c r="B13128" i="5"/>
  <c r="A13172" i="5"/>
  <c r="B13124" i="5"/>
  <c r="A13169" i="5"/>
  <c r="B13121" i="5"/>
  <c r="A13175" i="5"/>
  <c r="B13127" i="5"/>
  <c r="A13170" i="5"/>
  <c r="B13122" i="5"/>
  <c r="A13162" i="5"/>
  <c r="B13114" i="5"/>
  <c r="A13165" i="5"/>
  <c r="B13117" i="5"/>
  <c r="A13194" i="5"/>
  <c r="B13146" i="5"/>
  <c r="A13192" i="5"/>
  <c r="B13144" i="5"/>
  <c r="A13198" i="5"/>
  <c r="B13150" i="5"/>
  <c r="A13159" i="5"/>
  <c r="B13111" i="5"/>
  <c r="A13191" i="5"/>
  <c r="B13143" i="5"/>
  <c r="A13183" i="5"/>
  <c r="B13135" i="5"/>
  <c r="A13171" i="5"/>
  <c r="B13123" i="5"/>
  <c r="A13193" i="5"/>
  <c r="B13145" i="5"/>
  <c r="A13184" i="5"/>
  <c r="B13136" i="5"/>
  <c r="A13156" i="5"/>
  <c r="B13108" i="5"/>
  <c r="A13177" i="5"/>
  <c r="B13129" i="5"/>
  <c r="A13227" i="5"/>
  <c r="B13179" i="5"/>
  <c r="A13180" i="5"/>
  <c r="B13132" i="5"/>
  <c r="A13188" i="5"/>
  <c r="B13140" i="5"/>
  <c r="A13161" i="5"/>
  <c r="B13113" i="5"/>
  <c r="A13166" i="5"/>
  <c r="B13118" i="5"/>
  <c r="A13181" i="5"/>
  <c r="B13133" i="5"/>
  <c r="A13196" i="5"/>
  <c r="B13148" i="5"/>
  <c r="A13195" i="5"/>
  <c r="B13147" i="5"/>
  <c r="A13158" i="5"/>
  <c r="B13110" i="5"/>
  <c r="A13157" i="5"/>
  <c r="B13109" i="5"/>
  <c r="A13190" i="5"/>
  <c r="B13142" i="5"/>
  <c r="O13381" i="5" l="1"/>
  <c r="P13333" i="5"/>
  <c r="O13395" i="5"/>
  <c r="P13347" i="5"/>
  <c r="O13327" i="5"/>
  <c r="P13279" i="5"/>
  <c r="O13342" i="5"/>
  <c r="P13294" i="5"/>
  <c r="O13343" i="5"/>
  <c r="P13295" i="5"/>
  <c r="O13318" i="5"/>
  <c r="P13270" i="5"/>
  <c r="O13316" i="5"/>
  <c r="P13268" i="5"/>
  <c r="O13338" i="5"/>
  <c r="P13290" i="5"/>
  <c r="O13317" i="5"/>
  <c r="P13269" i="5"/>
  <c r="O13326" i="5"/>
  <c r="P13278" i="5"/>
  <c r="O13370" i="5"/>
  <c r="P13322" i="5"/>
  <c r="O13345" i="5"/>
  <c r="P13297" i="5"/>
  <c r="O13354" i="5"/>
  <c r="P13306" i="5"/>
  <c r="O13312" i="5"/>
  <c r="P13264" i="5"/>
  <c r="O13341" i="5"/>
  <c r="P13293" i="5"/>
  <c r="O13351" i="5"/>
  <c r="P13303" i="5"/>
  <c r="O13334" i="5"/>
  <c r="P13286" i="5"/>
  <c r="O13309" i="5"/>
  <c r="P13261" i="5"/>
  <c r="O13384" i="5"/>
  <c r="P13336" i="5"/>
  <c r="O13325" i="5"/>
  <c r="P13277" i="5"/>
  <c r="O13352" i="5"/>
  <c r="P13304" i="5"/>
  <c r="O13310" i="5"/>
  <c r="P13262" i="5"/>
  <c r="O13314" i="5"/>
  <c r="P13266" i="5"/>
  <c r="O13302" i="5"/>
  <c r="P13254" i="5"/>
  <c r="O13300" i="5"/>
  <c r="P13252" i="5"/>
  <c r="O13328" i="5"/>
  <c r="P13280" i="5"/>
  <c r="O13355" i="5"/>
  <c r="P13307" i="5"/>
  <c r="O13331" i="5"/>
  <c r="P13283" i="5"/>
  <c r="O13335" i="5"/>
  <c r="P13287" i="5"/>
  <c r="O13311" i="5"/>
  <c r="P13263" i="5"/>
  <c r="O13323" i="5"/>
  <c r="P13275" i="5"/>
  <c r="O13320" i="5"/>
  <c r="P13272" i="5"/>
  <c r="O13340" i="5"/>
  <c r="P13292" i="5"/>
  <c r="O13372" i="5"/>
  <c r="P13324" i="5"/>
  <c r="O13356" i="5"/>
  <c r="P13308" i="5"/>
  <c r="O13332" i="5"/>
  <c r="P13284" i="5"/>
  <c r="O13313" i="5"/>
  <c r="P13265" i="5"/>
  <c r="O13315" i="5"/>
  <c r="P13267" i="5"/>
  <c r="O13321" i="5"/>
  <c r="P13273" i="5"/>
  <c r="O13301" i="5"/>
  <c r="P13253" i="5"/>
  <c r="O13330" i="5"/>
  <c r="P13282" i="5"/>
  <c r="O13337" i="5"/>
  <c r="P13289" i="5"/>
  <c r="O13344" i="5"/>
  <c r="P13296" i="5"/>
  <c r="O13339" i="5"/>
  <c r="P13291" i="5"/>
  <c r="O13367" i="5"/>
  <c r="P13319" i="5"/>
  <c r="O13346" i="5"/>
  <c r="P13298" i="5"/>
  <c r="O13329" i="5"/>
  <c r="P13281" i="5"/>
  <c r="O13353" i="5"/>
  <c r="P13305" i="5"/>
  <c r="M13181" i="5"/>
  <c r="N13181" i="5"/>
  <c r="Q13181" i="5" s="1"/>
  <c r="F13181" i="5" s="1"/>
  <c r="G13181" i="5" s="1"/>
  <c r="M13198" i="5"/>
  <c r="N13198" i="5"/>
  <c r="Q13198" i="5" s="1"/>
  <c r="F13198" i="5" s="1"/>
  <c r="G13198" i="5" s="1"/>
  <c r="M13168" i="5"/>
  <c r="N13168" i="5"/>
  <c r="Q13168" i="5" s="1"/>
  <c r="F13168" i="5" s="1"/>
  <c r="G13168" i="5" s="1"/>
  <c r="M13211" i="5"/>
  <c r="N13211" i="5"/>
  <c r="Q13211" i="5" s="1"/>
  <c r="F13211" i="5" s="1"/>
  <c r="G13211" i="5" s="1"/>
  <c r="M13190" i="5"/>
  <c r="N13190" i="5"/>
  <c r="Q13190" i="5" s="1"/>
  <c r="F13190" i="5" s="1"/>
  <c r="G13190" i="5" s="1"/>
  <c r="M13161" i="5"/>
  <c r="N13161" i="5"/>
  <c r="Q13161" i="5" s="1"/>
  <c r="F13161" i="5" s="1"/>
  <c r="G13161" i="5" s="1"/>
  <c r="M13193" i="5"/>
  <c r="N13193" i="5"/>
  <c r="Q13193" i="5" s="1"/>
  <c r="F13193" i="5" s="1"/>
  <c r="G13193" i="5" s="1"/>
  <c r="M13194" i="5"/>
  <c r="N13194" i="5"/>
  <c r="Q13194" i="5" s="1"/>
  <c r="F13194" i="5" s="1"/>
  <c r="G13194" i="5" s="1"/>
  <c r="M13176" i="5"/>
  <c r="N13176" i="5"/>
  <c r="Q13176" i="5" s="1"/>
  <c r="F13176" i="5" s="1"/>
  <c r="G13176" i="5" s="1"/>
  <c r="M13173" i="5"/>
  <c r="N13173" i="5"/>
  <c r="Q13173" i="5" s="1"/>
  <c r="F13173" i="5" s="1"/>
  <c r="G13173" i="5" s="1"/>
  <c r="M13203" i="5"/>
  <c r="N13203" i="5"/>
  <c r="Q13203" i="5" s="1"/>
  <c r="F13203" i="5" s="1"/>
  <c r="G13203" i="5" s="1"/>
  <c r="M13169" i="5"/>
  <c r="N13169" i="5"/>
  <c r="Q13169" i="5" s="1"/>
  <c r="F13169" i="5" s="1"/>
  <c r="G13169" i="5" s="1"/>
  <c r="M13167" i="5"/>
  <c r="N13167" i="5"/>
  <c r="Q13167" i="5" s="1"/>
  <c r="F13167" i="5" s="1"/>
  <c r="G13167" i="5" s="1"/>
  <c r="M13184" i="5"/>
  <c r="N13184" i="5"/>
  <c r="Q13184" i="5" s="1"/>
  <c r="F13184" i="5" s="1"/>
  <c r="G13184" i="5" s="1"/>
  <c r="M13172" i="5"/>
  <c r="N13172" i="5"/>
  <c r="Q13172" i="5" s="1"/>
  <c r="F13172" i="5" s="1"/>
  <c r="G13172" i="5" s="1"/>
  <c r="M13182" i="5"/>
  <c r="N13182" i="5"/>
  <c r="Q13182" i="5" s="1"/>
  <c r="F13182" i="5" s="1"/>
  <c r="G13182" i="5" s="1"/>
  <c r="M13157" i="5"/>
  <c r="N13157" i="5"/>
  <c r="Q13157" i="5" s="1"/>
  <c r="F13157" i="5" s="1"/>
  <c r="G13157" i="5" s="1"/>
  <c r="M13188" i="5"/>
  <c r="N13188" i="5"/>
  <c r="Q13188" i="5" s="1"/>
  <c r="F13188" i="5" s="1"/>
  <c r="G13188" i="5" s="1"/>
  <c r="M13171" i="5"/>
  <c r="N13171" i="5"/>
  <c r="Q13171" i="5" s="1"/>
  <c r="F13171" i="5" s="1"/>
  <c r="G13171" i="5" s="1"/>
  <c r="M13165" i="5"/>
  <c r="N13165" i="5"/>
  <c r="Q13165" i="5" s="1"/>
  <c r="F13165" i="5" s="1"/>
  <c r="G13165" i="5" s="1"/>
  <c r="M13186" i="5"/>
  <c r="N13186" i="5"/>
  <c r="Q13186" i="5" s="1"/>
  <c r="F13186" i="5" s="1"/>
  <c r="G13186" i="5" s="1"/>
  <c r="M13201" i="5"/>
  <c r="N13201" i="5"/>
  <c r="Q13201" i="5" s="1"/>
  <c r="F13201" i="5" s="1"/>
  <c r="G13201" i="5" s="1"/>
  <c r="M13174" i="5"/>
  <c r="N13174" i="5"/>
  <c r="Q13174" i="5" s="1"/>
  <c r="F13174" i="5" s="1"/>
  <c r="G13174" i="5" s="1"/>
  <c r="M13156" i="5"/>
  <c r="N13156" i="5"/>
  <c r="Q13156" i="5" s="1"/>
  <c r="F13156" i="5" s="1"/>
  <c r="G13156" i="5" s="1"/>
  <c r="M13189" i="5"/>
  <c r="N13189" i="5"/>
  <c r="Q13189" i="5" s="1"/>
  <c r="F13189" i="5" s="1"/>
  <c r="G13189" i="5" s="1"/>
  <c r="M13166" i="5"/>
  <c r="N13166" i="5"/>
  <c r="Q13166" i="5" s="1"/>
  <c r="F13166" i="5" s="1"/>
  <c r="G13166" i="5" s="1"/>
  <c r="M13192" i="5"/>
  <c r="N13192" i="5"/>
  <c r="Q13192" i="5" s="1"/>
  <c r="F13192" i="5" s="1"/>
  <c r="G13192" i="5" s="1"/>
  <c r="M13158" i="5"/>
  <c r="N13158" i="5"/>
  <c r="Q13158" i="5" s="1"/>
  <c r="F13158" i="5" s="1"/>
  <c r="G13158" i="5" s="1"/>
  <c r="M13180" i="5"/>
  <c r="N13180" i="5"/>
  <c r="Q13180" i="5" s="1"/>
  <c r="F13180" i="5" s="1"/>
  <c r="G13180" i="5" s="1"/>
  <c r="M13183" i="5"/>
  <c r="N13183" i="5"/>
  <c r="Q13183" i="5" s="1"/>
  <c r="F13183" i="5" s="1"/>
  <c r="G13183" i="5" s="1"/>
  <c r="M13162" i="5"/>
  <c r="N13162" i="5"/>
  <c r="Q13162" i="5" s="1"/>
  <c r="F13162" i="5" s="1"/>
  <c r="G13162" i="5" s="1"/>
  <c r="M13187" i="5"/>
  <c r="N13187" i="5"/>
  <c r="Q13187" i="5" s="1"/>
  <c r="F13187" i="5" s="1"/>
  <c r="G13187" i="5" s="1"/>
  <c r="M13200" i="5"/>
  <c r="N13200" i="5"/>
  <c r="Q13200" i="5" s="1"/>
  <c r="F13200" i="5" s="1"/>
  <c r="G13200" i="5" s="1"/>
  <c r="M13160" i="5"/>
  <c r="N13160" i="5"/>
  <c r="Q13160" i="5" s="1"/>
  <c r="F13160" i="5" s="1"/>
  <c r="G13160" i="5" s="1"/>
  <c r="M13195" i="5"/>
  <c r="N13195" i="5"/>
  <c r="Q13195" i="5" s="1"/>
  <c r="F13195" i="5" s="1"/>
  <c r="G13195" i="5" s="1"/>
  <c r="M13227" i="5"/>
  <c r="N13227" i="5"/>
  <c r="Q13227" i="5" s="1"/>
  <c r="F13227" i="5" s="1"/>
  <c r="G13227" i="5" s="1"/>
  <c r="M13191" i="5"/>
  <c r="N13191" i="5"/>
  <c r="Q13191" i="5" s="1"/>
  <c r="F13191" i="5" s="1"/>
  <c r="G13191" i="5" s="1"/>
  <c r="M13170" i="5"/>
  <c r="N13170" i="5"/>
  <c r="Q13170" i="5" s="1"/>
  <c r="F13170" i="5" s="1"/>
  <c r="G13170" i="5" s="1"/>
  <c r="M13199" i="5"/>
  <c r="N13199" i="5"/>
  <c r="Q13199" i="5" s="1"/>
  <c r="F13199" i="5" s="1"/>
  <c r="G13199" i="5" s="1"/>
  <c r="M13202" i="5"/>
  <c r="N13202" i="5"/>
  <c r="Q13202" i="5" s="1"/>
  <c r="F13202" i="5" s="1"/>
  <c r="G13202" i="5" s="1"/>
  <c r="M13185" i="5"/>
  <c r="N13185" i="5"/>
  <c r="Q13185" i="5" s="1"/>
  <c r="F13185" i="5" s="1"/>
  <c r="G13185" i="5" s="1"/>
  <c r="M13196" i="5"/>
  <c r="N13196" i="5"/>
  <c r="Q13196" i="5" s="1"/>
  <c r="F13196" i="5" s="1"/>
  <c r="G13196" i="5" s="1"/>
  <c r="M13177" i="5"/>
  <c r="N13177" i="5"/>
  <c r="Q13177" i="5" s="1"/>
  <c r="F13177" i="5" s="1"/>
  <c r="G13177" i="5" s="1"/>
  <c r="M13159" i="5"/>
  <c r="N13159" i="5"/>
  <c r="Q13159" i="5" s="1"/>
  <c r="F13159" i="5" s="1"/>
  <c r="G13159" i="5" s="1"/>
  <c r="M13175" i="5"/>
  <c r="N13175" i="5"/>
  <c r="Q13175" i="5" s="1"/>
  <c r="F13175" i="5" s="1"/>
  <c r="G13175" i="5" s="1"/>
  <c r="M13178" i="5"/>
  <c r="N13178" i="5"/>
  <c r="Q13178" i="5" s="1"/>
  <c r="F13178" i="5" s="1"/>
  <c r="G13178" i="5" s="1"/>
  <c r="M13164" i="5"/>
  <c r="N13164" i="5"/>
  <c r="Q13164" i="5" s="1"/>
  <c r="F13164" i="5" s="1"/>
  <c r="G13164" i="5" s="1"/>
  <c r="M13197" i="5"/>
  <c r="N13197" i="5"/>
  <c r="Q13197" i="5" s="1"/>
  <c r="F13197" i="5" s="1"/>
  <c r="G13197" i="5" s="1"/>
  <c r="A13214" i="5"/>
  <c r="B13166" i="5"/>
  <c r="A13232" i="5"/>
  <c r="B13184" i="5"/>
  <c r="A13240" i="5"/>
  <c r="B13192" i="5"/>
  <c r="A13220" i="5"/>
  <c r="B13172" i="5"/>
  <c r="A13215" i="5"/>
  <c r="B13167" i="5"/>
  <c r="A13230" i="5"/>
  <c r="B13182" i="5"/>
  <c r="A13241" i="5"/>
  <c r="B13193" i="5"/>
  <c r="A13206" i="5"/>
  <c r="B13158" i="5"/>
  <c r="A13228" i="5"/>
  <c r="B13180" i="5"/>
  <c r="A13210" i="5"/>
  <c r="B13162" i="5"/>
  <c r="A13208" i="5"/>
  <c r="B13160" i="5"/>
  <c r="A13243" i="5"/>
  <c r="B13195" i="5"/>
  <c r="A13275" i="5"/>
  <c r="B13227" i="5"/>
  <c r="A13239" i="5"/>
  <c r="B13191" i="5"/>
  <c r="A13218" i="5"/>
  <c r="B13170" i="5"/>
  <c r="A13247" i="5"/>
  <c r="B13199" i="5"/>
  <c r="A13250" i="5"/>
  <c r="B13202" i="5"/>
  <c r="A13233" i="5"/>
  <c r="B13185" i="5"/>
  <c r="A13205" i="5"/>
  <c r="B13157" i="5"/>
  <c r="A13236" i="5"/>
  <c r="B13188" i="5"/>
  <c r="A13219" i="5"/>
  <c r="B13171" i="5"/>
  <c r="A13213" i="5"/>
  <c r="B13165" i="5"/>
  <c r="A13234" i="5"/>
  <c r="B13186" i="5"/>
  <c r="A13249" i="5"/>
  <c r="B13201" i="5"/>
  <c r="A13222" i="5"/>
  <c r="B13174" i="5"/>
  <c r="A13244" i="5"/>
  <c r="B13196" i="5"/>
  <c r="A13225" i="5"/>
  <c r="B13177" i="5"/>
  <c r="A13207" i="5"/>
  <c r="B13159" i="5"/>
  <c r="A13223" i="5"/>
  <c r="B13175" i="5"/>
  <c r="A13226" i="5"/>
  <c r="B13178" i="5"/>
  <c r="A13212" i="5"/>
  <c r="B13164" i="5"/>
  <c r="A13245" i="5"/>
  <c r="B13197" i="5"/>
  <c r="A13238" i="5"/>
  <c r="B13190" i="5"/>
  <c r="A13242" i="5"/>
  <c r="B13194" i="5"/>
  <c r="A13224" i="5"/>
  <c r="B13176" i="5"/>
  <c r="A13221" i="5"/>
  <c r="B13173" i="5"/>
  <c r="A13251" i="5"/>
  <c r="B13203" i="5"/>
  <c r="A13209" i="5"/>
  <c r="B13161" i="5"/>
  <c r="A13231" i="5"/>
  <c r="B13183" i="5"/>
  <c r="A13235" i="5"/>
  <c r="B13187" i="5"/>
  <c r="A13248" i="5"/>
  <c r="B13200" i="5"/>
  <c r="A13229" i="5"/>
  <c r="B13181" i="5"/>
  <c r="A13204" i="5"/>
  <c r="B13156" i="5"/>
  <c r="A13246" i="5"/>
  <c r="B13198" i="5"/>
  <c r="A13217" i="5"/>
  <c r="B13169" i="5"/>
  <c r="A13216" i="5"/>
  <c r="B13168" i="5"/>
  <c r="A13237" i="5"/>
  <c r="B13189" i="5"/>
  <c r="A13259" i="5"/>
  <c r="B13211" i="5"/>
  <c r="O13378" i="5" l="1"/>
  <c r="P13330" i="5"/>
  <c r="O13420" i="5"/>
  <c r="P13372" i="5"/>
  <c r="O13402" i="5"/>
  <c r="P13354" i="5"/>
  <c r="O13366" i="5"/>
  <c r="P13318" i="5"/>
  <c r="O13388" i="5"/>
  <c r="P13340" i="5"/>
  <c r="O13391" i="5"/>
  <c r="P13343" i="5"/>
  <c r="O13415" i="5"/>
  <c r="P13367" i="5"/>
  <c r="O13363" i="5"/>
  <c r="P13315" i="5"/>
  <c r="O13371" i="5"/>
  <c r="P13323" i="5"/>
  <c r="O13350" i="5"/>
  <c r="P13302" i="5"/>
  <c r="O13382" i="5"/>
  <c r="P13334" i="5"/>
  <c r="O13374" i="5"/>
  <c r="P13326" i="5"/>
  <c r="O13375" i="5"/>
  <c r="P13327" i="5"/>
  <c r="O13404" i="5"/>
  <c r="P13356" i="5"/>
  <c r="O13364" i="5"/>
  <c r="P13316" i="5"/>
  <c r="O13403" i="5"/>
  <c r="P13355" i="5"/>
  <c r="O13349" i="5"/>
  <c r="P13301" i="5"/>
  <c r="O13394" i="5"/>
  <c r="P13346" i="5"/>
  <c r="O13348" i="5"/>
  <c r="P13300" i="5"/>
  <c r="O13390" i="5"/>
  <c r="P13342" i="5"/>
  <c r="O13377" i="5"/>
  <c r="P13329" i="5"/>
  <c r="O13432" i="5"/>
  <c r="P13384" i="5"/>
  <c r="O13393" i="5"/>
  <c r="P13345" i="5"/>
  <c r="O13368" i="5"/>
  <c r="P13320" i="5"/>
  <c r="O13418" i="5"/>
  <c r="P13370" i="5"/>
  <c r="O13387" i="5"/>
  <c r="P13339" i="5"/>
  <c r="O13361" i="5"/>
  <c r="P13313" i="5"/>
  <c r="O13359" i="5"/>
  <c r="P13311" i="5"/>
  <c r="O13362" i="5"/>
  <c r="P13314" i="5"/>
  <c r="O13399" i="5"/>
  <c r="P13351" i="5"/>
  <c r="O13365" i="5"/>
  <c r="P13317" i="5"/>
  <c r="O13443" i="5"/>
  <c r="P13395" i="5"/>
  <c r="O13401" i="5"/>
  <c r="P13353" i="5"/>
  <c r="O13385" i="5"/>
  <c r="P13337" i="5"/>
  <c r="O13379" i="5"/>
  <c r="P13331" i="5"/>
  <c r="O13400" i="5"/>
  <c r="P13352" i="5"/>
  <c r="O13360" i="5"/>
  <c r="P13312" i="5"/>
  <c r="O13373" i="5"/>
  <c r="P13325" i="5"/>
  <c r="O13376" i="5"/>
  <c r="P13328" i="5"/>
  <c r="O13369" i="5"/>
  <c r="P13321" i="5"/>
  <c r="O13357" i="5"/>
  <c r="P13309" i="5"/>
  <c r="O13392" i="5"/>
  <c r="P13344" i="5"/>
  <c r="O13380" i="5"/>
  <c r="P13332" i="5"/>
  <c r="O13383" i="5"/>
  <c r="P13335" i="5"/>
  <c r="O13358" i="5"/>
  <c r="P13310" i="5"/>
  <c r="O13389" i="5"/>
  <c r="P13341" i="5"/>
  <c r="O13386" i="5"/>
  <c r="P13338" i="5"/>
  <c r="O13429" i="5"/>
  <c r="P13381" i="5"/>
  <c r="M13223" i="5"/>
  <c r="N13223" i="5"/>
  <c r="Q13223" i="5" s="1"/>
  <c r="F13223" i="5" s="1"/>
  <c r="G13223" i="5" s="1"/>
  <c r="M13218" i="5"/>
  <c r="N13218" i="5"/>
  <c r="Q13218" i="5" s="1"/>
  <c r="F13218" i="5" s="1"/>
  <c r="G13218" i="5" s="1"/>
  <c r="M13207" i="5"/>
  <c r="N13207" i="5"/>
  <c r="Q13207" i="5" s="1"/>
  <c r="F13207" i="5" s="1"/>
  <c r="G13207" i="5" s="1"/>
  <c r="M13259" i="5"/>
  <c r="N13259" i="5"/>
  <c r="Q13259" i="5" s="1"/>
  <c r="F13259" i="5" s="1"/>
  <c r="G13259" i="5" s="1"/>
  <c r="M13248" i="5"/>
  <c r="N13248" i="5"/>
  <c r="Q13248" i="5" s="1"/>
  <c r="F13248" i="5" s="1"/>
  <c r="G13248" i="5" s="1"/>
  <c r="M13242" i="5"/>
  <c r="N13242" i="5"/>
  <c r="Q13242" i="5" s="1"/>
  <c r="F13242" i="5" s="1"/>
  <c r="G13242" i="5" s="1"/>
  <c r="M13225" i="5"/>
  <c r="N13225" i="5"/>
  <c r="Q13225" i="5" s="1"/>
  <c r="F13225" i="5" s="1"/>
  <c r="G13225" i="5" s="1"/>
  <c r="M13236" i="5"/>
  <c r="N13236" i="5"/>
  <c r="Q13236" i="5" s="1"/>
  <c r="F13236" i="5" s="1"/>
  <c r="G13236" i="5" s="1"/>
  <c r="M13275" i="5"/>
  <c r="N13275" i="5"/>
  <c r="Q13275" i="5" s="1"/>
  <c r="F13275" i="5" s="1"/>
  <c r="G13275" i="5" s="1"/>
  <c r="M13230" i="5"/>
  <c r="N13230" i="5"/>
  <c r="Q13230" i="5" s="1"/>
  <c r="F13230" i="5" s="1"/>
  <c r="G13230" i="5" s="1"/>
  <c r="M13213" i="5"/>
  <c r="N13213" i="5"/>
  <c r="Q13213" i="5" s="1"/>
  <c r="F13213" i="5" s="1"/>
  <c r="G13213" i="5" s="1"/>
  <c r="M13214" i="5"/>
  <c r="N13214" i="5"/>
  <c r="Q13214" i="5" s="1"/>
  <c r="F13214" i="5" s="1"/>
  <c r="G13214" i="5" s="1"/>
  <c r="M13239" i="5"/>
  <c r="N13239" i="5"/>
  <c r="Q13239" i="5" s="1"/>
  <c r="F13239" i="5" s="1"/>
  <c r="G13239" i="5" s="1"/>
  <c r="M13221" i="5"/>
  <c r="N13221" i="5"/>
  <c r="Q13221" i="5" s="1"/>
  <c r="F13221" i="5" s="1"/>
  <c r="G13221" i="5" s="1"/>
  <c r="M13206" i="5"/>
  <c r="N13206" i="5"/>
  <c r="Q13206" i="5" s="1"/>
  <c r="F13206" i="5" s="1"/>
  <c r="G13206" i="5" s="1"/>
  <c r="M13229" i="5"/>
  <c r="N13229" i="5"/>
  <c r="Q13229" i="5" s="1"/>
  <c r="F13229" i="5" s="1"/>
  <c r="G13229" i="5" s="1"/>
  <c r="M13219" i="5"/>
  <c r="N13219" i="5"/>
  <c r="Q13219" i="5" s="1"/>
  <c r="F13219" i="5" s="1"/>
  <c r="G13219" i="5" s="1"/>
  <c r="M13241" i="5"/>
  <c r="N13241" i="5"/>
  <c r="Q13241" i="5" s="1"/>
  <c r="F13241" i="5" s="1"/>
  <c r="G13241" i="5" s="1"/>
  <c r="M13237" i="5"/>
  <c r="N13237" i="5"/>
  <c r="Q13237" i="5" s="1"/>
  <c r="F13237" i="5" s="1"/>
  <c r="G13237" i="5" s="1"/>
  <c r="M13235" i="5"/>
  <c r="N13235" i="5"/>
  <c r="Q13235" i="5" s="1"/>
  <c r="F13235" i="5" s="1"/>
  <c r="G13235" i="5" s="1"/>
  <c r="M13238" i="5"/>
  <c r="N13238" i="5"/>
  <c r="Q13238" i="5" s="1"/>
  <c r="F13238" i="5" s="1"/>
  <c r="G13238" i="5" s="1"/>
  <c r="M13244" i="5"/>
  <c r="N13244" i="5"/>
  <c r="Q13244" i="5" s="1"/>
  <c r="F13244" i="5" s="1"/>
  <c r="G13244" i="5" s="1"/>
  <c r="M13205" i="5"/>
  <c r="N13205" i="5"/>
  <c r="Q13205" i="5" s="1"/>
  <c r="F13205" i="5" s="1"/>
  <c r="G13205" i="5" s="1"/>
  <c r="M13243" i="5"/>
  <c r="N13243" i="5"/>
  <c r="Q13243" i="5" s="1"/>
  <c r="F13243" i="5" s="1"/>
  <c r="G13243" i="5" s="1"/>
  <c r="M13215" i="5"/>
  <c r="N13215" i="5"/>
  <c r="Q13215" i="5" s="1"/>
  <c r="F13215" i="5" s="1"/>
  <c r="G13215" i="5" s="1"/>
  <c r="M13204" i="5"/>
  <c r="N13204" i="5"/>
  <c r="Q13204" i="5" s="1"/>
  <c r="F13204" i="5" s="1"/>
  <c r="G13204" i="5" s="1"/>
  <c r="M13224" i="5"/>
  <c r="N13224" i="5"/>
  <c r="Q13224" i="5" s="1"/>
  <c r="F13224" i="5" s="1"/>
  <c r="G13224" i="5" s="1"/>
  <c r="M13216" i="5"/>
  <c r="N13216" i="5"/>
  <c r="Q13216" i="5" s="1"/>
  <c r="F13216" i="5" s="1"/>
  <c r="G13216" i="5" s="1"/>
  <c r="M13231" i="5"/>
  <c r="N13231" i="5"/>
  <c r="Q13231" i="5" s="1"/>
  <c r="F13231" i="5" s="1"/>
  <c r="G13231" i="5" s="1"/>
  <c r="M13245" i="5"/>
  <c r="N13245" i="5"/>
  <c r="Q13245" i="5" s="1"/>
  <c r="F13245" i="5" s="1"/>
  <c r="G13245" i="5" s="1"/>
  <c r="M13222" i="5"/>
  <c r="N13222" i="5"/>
  <c r="Q13222" i="5" s="1"/>
  <c r="F13222" i="5" s="1"/>
  <c r="G13222" i="5" s="1"/>
  <c r="M13233" i="5"/>
  <c r="N13233" i="5"/>
  <c r="Q13233" i="5" s="1"/>
  <c r="F13233" i="5" s="1"/>
  <c r="G13233" i="5" s="1"/>
  <c r="M13208" i="5"/>
  <c r="N13208" i="5"/>
  <c r="Q13208" i="5" s="1"/>
  <c r="F13208" i="5" s="1"/>
  <c r="G13208" i="5" s="1"/>
  <c r="M13220" i="5"/>
  <c r="N13220" i="5"/>
  <c r="Q13220" i="5" s="1"/>
  <c r="F13220" i="5" s="1"/>
  <c r="G13220" i="5" s="1"/>
  <c r="M13217" i="5"/>
  <c r="N13217" i="5"/>
  <c r="Q13217" i="5" s="1"/>
  <c r="F13217" i="5" s="1"/>
  <c r="G13217" i="5" s="1"/>
  <c r="M13209" i="5"/>
  <c r="N13209" i="5"/>
  <c r="Q13209" i="5" s="1"/>
  <c r="F13209" i="5" s="1"/>
  <c r="G13209" i="5" s="1"/>
  <c r="M13212" i="5"/>
  <c r="N13212" i="5"/>
  <c r="Q13212" i="5" s="1"/>
  <c r="F13212" i="5" s="1"/>
  <c r="G13212" i="5" s="1"/>
  <c r="M13249" i="5"/>
  <c r="N13249" i="5"/>
  <c r="Q13249" i="5" s="1"/>
  <c r="F13249" i="5" s="1"/>
  <c r="G13249" i="5" s="1"/>
  <c r="M13250" i="5"/>
  <c r="N13250" i="5"/>
  <c r="Q13250" i="5" s="1"/>
  <c r="F13250" i="5" s="1"/>
  <c r="G13250" i="5" s="1"/>
  <c r="M13210" i="5"/>
  <c r="N13210" i="5"/>
  <c r="Q13210" i="5" s="1"/>
  <c r="F13210" i="5" s="1"/>
  <c r="G13210" i="5" s="1"/>
  <c r="M13240" i="5"/>
  <c r="N13240" i="5"/>
  <c r="Q13240" i="5" s="1"/>
  <c r="F13240" i="5" s="1"/>
  <c r="G13240" i="5" s="1"/>
  <c r="M13246" i="5"/>
  <c r="N13246" i="5"/>
  <c r="Q13246" i="5" s="1"/>
  <c r="F13246" i="5" s="1"/>
  <c r="G13246" i="5" s="1"/>
  <c r="M13251" i="5"/>
  <c r="N13251" i="5"/>
  <c r="Q13251" i="5" s="1"/>
  <c r="F13251" i="5" s="1"/>
  <c r="G13251" i="5" s="1"/>
  <c r="M13226" i="5"/>
  <c r="N13226" i="5"/>
  <c r="Q13226" i="5" s="1"/>
  <c r="F13226" i="5" s="1"/>
  <c r="G13226" i="5" s="1"/>
  <c r="M13234" i="5"/>
  <c r="N13234" i="5"/>
  <c r="Q13234" i="5" s="1"/>
  <c r="F13234" i="5" s="1"/>
  <c r="G13234" i="5" s="1"/>
  <c r="M13247" i="5"/>
  <c r="N13247" i="5"/>
  <c r="Q13247" i="5" s="1"/>
  <c r="F13247" i="5" s="1"/>
  <c r="G13247" i="5" s="1"/>
  <c r="M13228" i="5"/>
  <c r="N13228" i="5"/>
  <c r="Q13228" i="5" s="1"/>
  <c r="F13228" i="5" s="1"/>
  <c r="G13228" i="5" s="1"/>
  <c r="M13232" i="5"/>
  <c r="N13232" i="5"/>
  <c r="Q13232" i="5" s="1"/>
  <c r="F13232" i="5" s="1"/>
  <c r="G13232" i="5" s="1"/>
  <c r="A13277" i="5"/>
  <c r="B13229" i="5"/>
  <c r="A13272" i="5"/>
  <c r="B13224" i="5"/>
  <c r="A13255" i="5"/>
  <c r="B13207" i="5"/>
  <c r="A13267" i="5"/>
  <c r="B13219" i="5"/>
  <c r="A13287" i="5"/>
  <c r="B13239" i="5"/>
  <c r="A13289" i="5"/>
  <c r="B13241" i="5"/>
  <c r="A13307" i="5"/>
  <c r="B13259" i="5"/>
  <c r="A13273" i="5"/>
  <c r="B13225" i="5"/>
  <c r="A13323" i="5"/>
  <c r="B13275" i="5"/>
  <c r="A13278" i="5"/>
  <c r="B13230" i="5"/>
  <c r="A13285" i="5"/>
  <c r="B13237" i="5"/>
  <c r="A13283" i="5"/>
  <c r="B13235" i="5"/>
  <c r="A13286" i="5"/>
  <c r="B13238" i="5"/>
  <c r="A13292" i="5"/>
  <c r="B13244" i="5"/>
  <c r="A13253" i="5"/>
  <c r="B13205" i="5"/>
  <c r="A13291" i="5"/>
  <c r="B13243" i="5"/>
  <c r="A13263" i="5"/>
  <c r="B13215" i="5"/>
  <c r="A13265" i="5"/>
  <c r="B13217" i="5"/>
  <c r="A13257" i="5"/>
  <c r="B13209" i="5"/>
  <c r="A13260" i="5"/>
  <c r="B13212" i="5"/>
  <c r="A13297" i="5"/>
  <c r="B13249" i="5"/>
  <c r="A13298" i="5"/>
  <c r="B13250" i="5"/>
  <c r="A13258" i="5"/>
  <c r="B13210" i="5"/>
  <c r="A13288" i="5"/>
  <c r="B13240" i="5"/>
  <c r="A13264" i="5"/>
  <c r="B13216" i="5"/>
  <c r="A13293" i="5"/>
  <c r="B13245" i="5"/>
  <c r="A13281" i="5"/>
  <c r="B13233" i="5"/>
  <c r="A13256" i="5"/>
  <c r="B13208" i="5"/>
  <c r="A13268" i="5"/>
  <c r="B13220" i="5"/>
  <c r="A13294" i="5"/>
  <c r="B13246" i="5"/>
  <c r="A13299" i="5"/>
  <c r="B13251" i="5"/>
  <c r="A13274" i="5"/>
  <c r="B13226" i="5"/>
  <c r="A13282" i="5"/>
  <c r="B13234" i="5"/>
  <c r="A13295" i="5"/>
  <c r="B13247" i="5"/>
  <c r="A13276" i="5"/>
  <c r="B13228" i="5"/>
  <c r="A13280" i="5"/>
  <c r="B13232" i="5"/>
  <c r="A13296" i="5"/>
  <c r="B13248" i="5"/>
  <c r="A13290" i="5"/>
  <c r="B13242" i="5"/>
  <c r="A13284" i="5"/>
  <c r="B13236" i="5"/>
  <c r="A13279" i="5"/>
  <c r="B13231" i="5"/>
  <c r="A13270" i="5"/>
  <c r="B13222" i="5"/>
  <c r="A13252" i="5"/>
  <c r="B13204" i="5"/>
  <c r="A13269" i="5"/>
  <c r="B13221" i="5"/>
  <c r="A13271" i="5"/>
  <c r="B13223" i="5"/>
  <c r="A13261" i="5"/>
  <c r="B13213" i="5"/>
  <c r="A13266" i="5"/>
  <c r="B13218" i="5"/>
  <c r="A13254" i="5"/>
  <c r="B13206" i="5"/>
  <c r="A13262" i="5"/>
  <c r="B13214" i="5"/>
  <c r="O13477" i="5" l="1"/>
  <c r="P13429" i="5"/>
  <c r="O13433" i="5"/>
  <c r="P13385" i="5"/>
  <c r="O13409" i="5"/>
  <c r="P13361" i="5"/>
  <c r="O13438" i="5"/>
  <c r="P13390" i="5"/>
  <c r="O13439" i="5"/>
  <c r="P13391" i="5"/>
  <c r="O13437" i="5"/>
  <c r="P13389" i="5"/>
  <c r="O13424" i="5"/>
  <c r="P13376" i="5"/>
  <c r="O13491" i="5"/>
  <c r="P13443" i="5"/>
  <c r="O13466" i="5"/>
  <c r="P13418" i="5"/>
  <c r="O13442" i="5"/>
  <c r="P13394" i="5"/>
  <c r="O13430" i="5"/>
  <c r="P13382" i="5"/>
  <c r="O13414" i="5"/>
  <c r="P13366" i="5"/>
  <c r="O13405" i="5"/>
  <c r="P13357" i="5"/>
  <c r="O13423" i="5"/>
  <c r="P13375" i="5"/>
  <c r="O13434" i="5"/>
  <c r="P13386" i="5"/>
  <c r="O13417" i="5"/>
  <c r="P13369" i="5"/>
  <c r="O13449" i="5"/>
  <c r="P13401" i="5"/>
  <c r="O13435" i="5"/>
  <c r="P13387" i="5"/>
  <c r="O13396" i="5"/>
  <c r="P13348" i="5"/>
  <c r="O13422" i="5"/>
  <c r="P13374" i="5"/>
  <c r="O13436" i="5"/>
  <c r="P13388" i="5"/>
  <c r="O13406" i="5"/>
  <c r="P13358" i="5"/>
  <c r="O13413" i="5"/>
  <c r="P13365" i="5"/>
  <c r="O13416" i="5"/>
  <c r="P13368" i="5"/>
  <c r="O13450" i="5"/>
  <c r="P13402" i="5"/>
  <c r="O13431" i="5"/>
  <c r="P13383" i="5"/>
  <c r="O13408" i="5"/>
  <c r="P13360" i="5"/>
  <c r="O13447" i="5"/>
  <c r="P13399" i="5"/>
  <c r="O13441" i="5"/>
  <c r="P13393" i="5"/>
  <c r="O13451" i="5"/>
  <c r="P13403" i="5"/>
  <c r="O13419" i="5"/>
  <c r="P13371" i="5"/>
  <c r="O13468" i="5"/>
  <c r="P13420" i="5"/>
  <c r="O13421" i="5"/>
  <c r="P13373" i="5"/>
  <c r="O13398" i="5"/>
  <c r="P13350" i="5"/>
  <c r="O13440" i="5"/>
  <c r="P13392" i="5"/>
  <c r="O13427" i="5"/>
  <c r="P13379" i="5"/>
  <c r="O13407" i="5"/>
  <c r="P13359" i="5"/>
  <c r="O13425" i="5"/>
  <c r="P13377" i="5"/>
  <c r="O13452" i="5"/>
  <c r="P13404" i="5"/>
  <c r="O13463" i="5"/>
  <c r="P13415" i="5"/>
  <c r="O13397" i="5"/>
  <c r="P13349" i="5"/>
  <c r="O13428" i="5"/>
  <c r="P13380" i="5"/>
  <c r="O13448" i="5"/>
  <c r="P13400" i="5"/>
  <c r="O13410" i="5"/>
  <c r="P13362" i="5"/>
  <c r="O13480" i="5"/>
  <c r="P13432" i="5"/>
  <c r="O13412" i="5"/>
  <c r="P13364" i="5"/>
  <c r="O13411" i="5"/>
  <c r="P13363" i="5"/>
  <c r="O13426" i="5"/>
  <c r="P13378" i="5"/>
  <c r="M13276" i="5"/>
  <c r="N13276" i="5"/>
  <c r="Q13276" i="5" s="1"/>
  <c r="F13276" i="5" s="1"/>
  <c r="G13276" i="5" s="1"/>
  <c r="M13262" i="5"/>
  <c r="N13262" i="5"/>
  <c r="Q13262" i="5" s="1"/>
  <c r="F13262" i="5" s="1"/>
  <c r="G13262" i="5" s="1"/>
  <c r="M13270" i="5"/>
  <c r="N13270" i="5"/>
  <c r="Q13270" i="5" s="1"/>
  <c r="F13270" i="5" s="1"/>
  <c r="G13270" i="5" s="1"/>
  <c r="M13295" i="5"/>
  <c r="N13295" i="5"/>
  <c r="Q13295" i="5" s="1"/>
  <c r="F13295" i="5" s="1"/>
  <c r="G13295" i="5" s="1"/>
  <c r="M13281" i="5"/>
  <c r="N13281" i="5"/>
  <c r="Q13281" i="5" s="1"/>
  <c r="F13281" i="5" s="1"/>
  <c r="G13281" i="5" s="1"/>
  <c r="M13260" i="5"/>
  <c r="N13260" i="5"/>
  <c r="Q13260" i="5" s="1"/>
  <c r="F13260" i="5" s="1"/>
  <c r="G13260" i="5" s="1"/>
  <c r="M13286" i="5"/>
  <c r="N13286" i="5"/>
  <c r="Q13286" i="5" s="1"/>
  <c r="F13286" i="5" s="1"/>
  <c r="G13286" i="5" s="1"/>
  <c r="M13289" i="5"/>
  <c r="N13289" i="5"/>
  <c r="Q13289" i="5" s="1"/>
  <c r="F13289" i="5" s="1"/>
  <c r="G13289" i="5" s="1"/>
  <c r="M13280" i="5"/>
  <c r="N13280" i="5"/>
  <c r="Q13280" i="5" s="1"/>
  <c r="F13280" i="5" s="1"/>
  <c r="G13280" i="5" s="1"/>
  <c r="M13273" i="5"/>
  <c r="N13273" i="5"/>
  <c r="Q13273" i="5" s="1"/>
  <c r="F13273" i="5" s="1"/>
  <c r="G13273" i="5" s="1"/>
  <c r="M13252" i="5"/>
  <c r="N13252" i="5"/>
  <c r="Q13252" i="5" s="1"/>
  <c r="F13252" i="5" s="1"/>
  <c r="G13252" i="5" s="1"/>
  <c r="M13268" i="5"/>
  <c r="N13268" i="5"/>
  <c r="Q13268" i="5" s="1"/>
  <c r="F13268" i="5" s="1"/>
  <c r="G13268" i="5" s="1"/>
  <c r="M13253" i="5"/>
  <c r="N13253" i="5"/>
  <c r="Q13253" i="5" s="1"/>
  <c r="F13253" i="5" s="1"/>
  <c r="G13253" i="5" s="1"/>
  <c r="M13256" i="5"/>
  <c r="N13256" i="5"/>
  <c r="Q13256" i="5" s="1"/>
  <c r="F13256" i="5" s="1"/>
  <c r="G13256" i="5" s="1"/>
  <c r="M13292" i="5"/>
  <c r="N13292" i="5"/>
  <c r="Q13292" i="5" s="1"/>
  <c r="F13292" i="5" s="1"/>
  <c r="G13292" i="5" s="1"/>
  <c r="M13307" i="5"/>
  <c r="N13307" i="5"/>
  <c r="Q13307" i="5" s="1"/>
  <c r="F13307" i="5" s="1"/>
  <c r="G13307" i="5" s="1"/>
  <c r="M13254" i="5"/>
  <c r="N13254" i="5"/>
  <c r="Q13254" i="5" s="1"/>
  <c r="F13254" i="5" s="1"/>
  <c r="G13254" i="5" s="1"/>
  <c r="M13279" i="5"/>
  <c r="N13279" i="5"/>
  <c r="Q13279" i="5" s="1"/>
  <c r="F13279" i="5" s="1"/>
  <c r="G13279" i="5" s="1"/>
  <c r="M13282" i="5"/>
  <c r="N13282" i="5"/>
  <c r="Q13282" i="5" s="1"/>
  <c r="F13282" i="5" s="1"/>
  <c r="G13282" i="5" s="1"/>
  <c r="M13293" i="5"/>
  <c r="N13293" i="5"/>
  <c r="Q13293" i="5" s="1"/>
  <c r="F13293" i="5" s="1"/>
  <c r="G13293" i="5" s="1"/>
  <c r="M13257" i="5"/>
  <c r="N13257" i="5"/>
  <c r="Q13257" i="5" s="1"/>
  <c r="F13257" i="5" s="1"/>
  <c r="G13257" i="5" s="1"/>
  <c r="M13283" i="5"/>
  <c r="N13283" i="5"/>
  <c r="Q13283" i="5" s="1"/>
  <c r="F13283" i="5" s="1"/>
  <c r="G13283" i="5" s="1"/>
  <c r="M13287" i="5"/>
  <c r="N13287" i="5"/>
  <c r="Q13287" i="5" s="1"/>
  <c r="F13287" i="5" s="1"/>
  <c r="G13287" i="5" s="1"/>
  <c r="M13269" i="5"/>
  <c r="N13269" i="5"/>
  <c r="Q13269" i="5" s="1"/>
  <c r="F13269" i="5" s="1"/>
  <c r="G13269" i="5" s="1"/>
  <c r="M13298" i="5"/>
  <c r="N13298" i="5"/>
  <c r="Q13298" i="5" s="1"/>
  <c r="F13298" i="5" s="1"/>
  <c r="G13298" i="5" s="1"/>
  <c r="M13277" i="5"/>
  <c r="N13277" i="5"/>
  <c r="Q13277" i="5" s="1"/>
  <c r="F13277" i="5" s="1"/>
  <c r="G13277" i="5" s="1"/>
  <c r="M13297" i="5"/>
  <c r="N13297" i="5"/>
  <c r="Q13297" i="5" s="1"/>
  <c r="F13297" i="5" s="1"/>
  <c r="G13297" i="5" s="1"/>
  <c r="M13266" i="5"/>
  <c r="N13266" i="5"/>
  <c r="Q13266" i="5" s="1"/>
  <c r="F13266" i="5" s="1"/>
  <c r="G13266" i="5" s="1"/>
  <c r="M13284" i="5"/>
  <c r="N13284" i="5"/>
  <c r="Q13284" i="5" s="1"/>
  <c r="F13284" i="5" s="1"/>
  <c r="G13284" i="5" s="1"/>
  <c r="M13274" i="5"/>
  <c r="N13274" i="5"/>
  <c r="Q13274" i="5" s="1"/>
  <c r="F13274" i="5" s="1"/>
  <c r="G13274" i="5" s="1"/>
  <c r="M13264" i="5"/>
  <c r="N13264" i="5"/>
  <c r="Q13264" i="5" s="1"/>
  <c r="F13264" i="5" s="1"/>
  <c r="G13264" i="5" s="1"/>
  <c r="M13265" i="5"/>
  <c r="N13265" i="5"/>
  <c r="Q13265" i="5" s="1"/>
  <c r="F13265" i="5" s="1"/>
  <c r="G13265" i="5" s="1"/>
  <c r="M13285" i="5"/>
  <c r="N13285" i="5"/>
  <c r="Q13285" i="5" s="1"/>
  <c r="F13285" i="5" s="1"/>
  <c r="G13285" i="5" s="1"/>
  <c r="M13267" i="5"/>
  <c r="N13267" i="5"/>
  <c r="Q13267" i="5" s="1"/>
  <c r="F13267" i="5" s="1"/>
  <c r="G13267" i="5" s="1"/>
  <c r="M13261" i="5"/>
  <c r="N13261" i="5"/>
  <c r="Q13261" i="5" s="1"/>
  <c r="F13261" i="5" s="1"/>
  <c r="G13261" i="5" s="1"/>
  <c r="M13290" i="5"/>
  <c r="N13290" i="5"/>
  <c r="Q13290" i="5" s="1"/>
  <c r="F13290" i="5" s="1"/>
  <c r="G13290" i="5" s="1"/>
  <c r="M13299" i="5"/>
  <c r="N13299" i="5"/>
  <c r="Q13299" i="5" s="1"/>
  <c r="F13299" i="5" s="1"/>
  <c r="G13299" i="5" s="1"/>
  <c r="M13288" i="5"/>
  <c r="N13288" i="5"/>
  <c r="Q13288" i="5" s="1"/>
  <c r="F13288" i="5" s="1"/>
  <c r="G13288" i="5" s="1"/>
  <c r="M13263" i="5"/>
  <c r="N13263" i="5"/>
  <c r="Q13263" i="5" s="1"/>
  <c r="F13263" i="5" s="1"/>
  <c r="G13263" i="5" s="1"/>
  <c r="M13278" i="5"/>
  <c r="N13278" i="5"/>
  <c r="Q13278" i="5" s="1"/>
  <c r="F13278" i="5" s="1"/>
  <c r="G13278" i="5" s="1"/>
  <c r="M13255" i="5"/>
  <c r="N13255" i="5"/>
  <c r="Q13255" i="5" s="1"/>
  <c r="F13255" i="5" s="1"/>
  <c r="G13255" i="5" s="1"/>
  <c r="M13271" i="5"/>
  <c r="N13271" i="5"/>
  <c r="Q13271" i="5" s="1"/>
  <c r="F13271" i="5" s="1"/>
  <c r="G13271" i="5" s="1"/>
  <c r="M13296" i="5"/>
  <c r="N13296" i="5"/>
  <c r="Q13296" i="5" s="1"/>
  <c r="F13296" i="5" s="1"/>
  <c r="G13296" i="5" s="1"/>
  <c r="M13294" i="5"/>
  <c r="N13294" i="5"/>
  <c r="Q13294" i="5" s="1"/>
  <c r="F13294" i="5" s="1"/>
  <c r="G13294" i="5" s="1"/>
  <c r="M13258" i="5"/>
  <c r="N13258" i="5"/>
  <c r="Q13258" i="5" s="1"/>
  <c r="F13258" i="5" s="1"/>
  <c r="G13258" i="5" s="1"/>
  <c r="M13291" i="5"/>
  <c r="N13291" i="5"/>
  <c r="Q13291" i="5" s="1"/>
  <c r="F13291" i="5" s="1"/>
  <c r="G13291" i="5" s="1"/>
  <c r="M13323" i="5"/>
  <c r="N13323" i="5"/>
  <c r="Q13323" i="5" s="1"/>
  <c r="F13323" i="5" s="1"/>
  <c r="G13323" i="5" s="1"/>
  <c r="M13272" i="5"/>
  <c r="N13272" i="5"/>
  <c r="Q13272" i="5" s="1"/>
  <c r="F13272" i="5" s="1"/>
  <c r="G13272" i="5" s="1"/>
  <c r="A13300" i="5"/>
  <c r="B13252" i="5"/>
  <c r="A13324" i="5"/>
  <c r="B13276" i="5"/>
  <c r="A13304" i="5"/>
  <c r="B13256" i="5"/>
  <c r="A13345" i="5"/>
  <c r="B13297" i="5"/>
  <c r="A13340" i="5"/>
  <c r="B13292" i="5"/>
  <c r="A13355" i="5"/>
  <c r="B13307" i="5"/>
  <c r="A13310" i="5"/>
  <c r="B13262" i="5"/>
  <c r="A13329" i="5"/>
  <c r="B13281" i="5"/>
  <c r="A13337" i="5"/>
  <c r="B13289" i="5"/>
  <c r="A13302" i="5"/>
  <c r="B13254" i="5"/>
  <c r="A13327" i="5"/>
  <c r="B13279" i="5"/>
  <c r="A13330" i="5"/>
  <c r="B13282" i="5"/>
  <c r="A13341" i="5"/>
  <c r="B13293" i="5"/>
  <c r="A13305" i="5"/>
  <c r="B13257" i="5"/>
  <c r="A13331" i="5"/>
  <c r="B13283" i="5"/>
  <c r="A13335" i="5"/>
  <c r="B13287" i="5"/>
  <c r="A13309" i="5"/>
  <c r="B13261" i="5"/>
  <c r="A13338" i="5"/>
  <c r="B13290" i="5"/>
  <c r="A13347" i="5"/>
  <c r="B13299" i="5"/>
  <c r="A13336" i="5"/>
  <c r="B13288" i="5"/>
  <c r="A13311" i="5"/>
  <c r="B13263" i="5"/>
  <c r="A13326" i="5"/>
  <c r="B13278" i="5"/>
  <c r="A13303" i="5"/>
  <c r="B13255" i="5"/>
  <c r="A13314" i="5"/>
  <c r="B13266" i="5"/>
  <c r="A13332" i="5"/>
  <c r="B13284" i="5"/>
  <c r="A13322" i="5"/>
  <c r="B13274" i="5"/>
  <c r="A13312" i="5"/>
  <c r="B13264" i="5"/>
  <c r="A13313" i="5"/>
  <c r="B13265" i="5"/>
  <c r="A13333" i="5"/>
  <c r="B13285" i="5"/>
  <c r="A13315" i="5"/>
  <c r="B13267" i="5"/>
  <c r="A13319" i="5"/>
  <c r="B13271" i="5"/>
  <c r="A13344" i="5"/>
  <c r="B13296" i="5"/>
  <c r="A13342" i="5"/>
  <c r="B13294" i="5"/>
  <c r="A13306" i="5"/>
  <c r="B13258" i="5"/>
  <c r="A13339" i="5"/>
  <c r="B13291" i="5"/>
  <c r="A13371" i="5"/>
  <c r="B13323" i="5"/>
  <c r="A13320" i="5"/>
  <c r="B13272" i="5"/>
  <c r="A13318" i="5"/>
  <c r="B13270" i="5"/>
  <c r="A13343" i="5"/>
  <c r="B13295" i="5"/>
  <c r="A13308" i="5"/>
  <c r="B13260" i="5"/>
  <c r="A13334" i="5"/>
  <c r="B13286" i="5"/>
  <c r="A13317" i="5"/>
  <c r="B13269" i="5"/>
  <c r="A13328" i="5"/>
  <c r="B13280" i="5"/>
  <c r="A13316" i="5"/>
  <c r="B13268" i="5"/>
  <c r="A13346" i="5"/>
  <c r="B13298" i="5"/>
  <c r="A13301" i="5"/>
  <c r="B13253" i="5"/>
  <c r="A13321" i="5"/>
  <c r="B13273" i="5"/>
  <c r="A13325" i="5"/>
  <c r="B13277" i="5"/>
  <c r="O13484" i="5" l="1"/>
  <c r="P13436" i="5"/>
  <c r="O13474" i="5"/>
  <c r="P13426" i="5"/>
  <c r="O13446" i="5"/>
  <c r="P13398" i="5"/>
  <c r="O13453" i="5"/>
  <c r="P13405" i="5"/>
  <c r="O13511" i="5"/>
  <c r="P13463" i="5"/>
  <c r="O13479" i="5"/>
  <c r="P13431" i="5"/>
  <c r="O13462" i="5"/>
  <c r="P13414" i="5"/>
  <c r="O13460" i="5"/>
  <c r="P13412" i="5"/>
  <c r="O13500" i="5"/>
  <c r="P13452" i="5"/>
  <c r="O13516" i="5"/>
  <c r="P13468" i="5"/>
  <c r="O13498" i="5"/>
  <c r="P13450" i="5"/>
  <c r="O13483" i="5"/>
  <c r="P13435" i="5"/>
  <c r="O13478" i="5"/>
  <c r="P13430" i="5"/>
  <c r="O13486" i="5"/>
  <c r="P13438" i="5"/>
  <c r="O13471" i="5"/>
  <c r="P13423" i="5"/>
  <c r="O13456" i="5"/>
  <c r="P13408" i="5"/>
  <c r="O13459" i="5"/>
  <c r="P13411" i="5"/>
  <c r="O13444" i="5"/>
  <c r="P13396" i="5"/>
  <c r="O13495" i="5"/>
  <c r="P13447" i="5"/>
  <c r="O13445" i="5"/>
  <c r="P13397" i="5"/>
  <c r="O13485" i="5"/>
  <c r="P13437" i="5"/>
  <c r="O13469" i="5"/>
  <c r="P13421" i="5"/>
  <c r="O13487" i="5"/>
  <c r="P13439" i="5"/>
  <c r="O13490" i="5"/>
  <c r="P13442" i="5"/>
  <c r="O13458" i="5"/>
  <c r="P13410" i="5"/>
  <c r="O13455" i="5"/>
  <c r="P13407" i="5"/>
  <c r="O13499" i="5"/>
  <c r="P13451" i="5"/>
  <c r="O13461" i="5"/>
  <c r="P13413" i="5"/>
  <c r="O13465" i="5"/>
  <c r="P13417" i="5"/>
  <c r="O13514" i="5"/>
  <c r="P13466" i="5"/>
  <c r="O13481" i="5"/>
  <c r="P13433" i="5"/>
  <c r="O13476" i="5"/>
  <c r="P13428" i="5"/>
  <c r="O13488" i="5"/>
  <c r="P13440" i="5"/>
  <c r="O13472" i="5"/>
  <c r="P13424" i="5"/>
  <c r="O13528" i="5"/>
  <c r="P13480" i="5"/>
  <c r="O13473" i="5"/>
  <c r="P13425" i="5"/>
  <c r="O13467" i="5"/>
  <c r="P13419" i="5"/>
  <c r="O13464" i="5"/>
  <c r="P13416" i="5"/>
  <c r="O13497" i="5"/>
  <c r="P13449" i="5"/>
  <c r="O13457" i="5"/>
  <c r="P13409" i="5"/>
  <c r="O13470" i="5"/>
  <c r="P13422" i="5"/>
  <c r="O13496" i="5"/>
  <c r="P13448" i="5"/>
  <c r="O13475" i="5"/>
  <c r="P13427" i="5"/>
  <c r="O13489" i="5"/>
  <c r="P13441" i="5"/>
  <c r="O13454" i="5"/>
  <c r="P13406" i="5"/>
  <c r="O13482" i="5"/>
  <c r="P13434" i="5"/>
  <c r="O13539" i="5"/>
  <c r="P13491" i="5"/>
  <c r="O13525" i="5"/>
  <c r="P13477" i="5"/>
  <c r="M13339" i="5"/>
  <c r="N13339" i="5"/>
  <c r="Q13339" i="5" s="1"/>
  <c r="F13339" i="5" s="1"/>
  <c r="G13339" i="5" s="1"/>
  <c r="M13305" i="5"/>
  <c r="N13305" i="5"/>
  <c r="Q13305" i="5" s="1"/>
  <c r="F13305" i="5" s="1"/>
  <c r="G13305" i="5" s="1"/>
  <c r="M13328" i="5"/>
  <c r="N13328" i="5"/>
  <c r="Q13328" i="5" s="1"/>
  <c r="F13328" i="5" s="1"/>
  <c r="G13328" i="5" s="1"/>
  <c r="M13331" i="5"/>
  <c r="N13331" i="5"/>
  <c r="Q13331" i="5" s="1"/>
  <c r="F13331" i="5" s="1"/>
  <c r="G13331" i="5" s="1"/>
  <c r="M13325" i="5"/>
  <c r="N13325" i="5"/>
  <c r="Q13325" i="5" s="1"/>
  <c r="F13325" i="5" s="1"/>
  <c r="G13325" i="5" s="1"/>
  <c r="M13334" i="5"/>
  <c r="N13334" i="5"/>
  <c r="Q13334" i="5" s="1"/>
  <c r="F13334" i="5" s="1"/>
  <c r="G13334" i="5" s="1"/>
  <c r="M13306" i="5"/>
  <c r="N13306" i="5"/>
  <c r="Q13306" i="5" s="1"/>
  <c r="F13306" i="5" s="1"/>
  <c r="G13306" i="5" s="1"/>
  <c r="M13312" i="5"/>
  <c r="N13312" i="5"/>
  <c r="Q13312" i="5" s="1"/>
  <c r="F13312" i="5" s="1"/>
  <c r="G13312" i="5" s="1"/>
  <c r="M13336" i="5"/>
  <c r="N13336" i="5"/>
  <c r="Q13336" i="5" s="1"/>
  <c r="F13336" i="5" s="1"/>
  <c r="G13336" i="5" s="1"/>
  <c r="M13341" i="5"/>
  <c r="N13341" i="5"/>
  <c r="Q13341" i="5" s="1"/>
  <c r="F13341" i="5" s="1"/>
  <c r="G13341" i="5" s="1"/>
  <c r="M13355" i="5"/>
  <c r="N13355" i="5"/>
  <c r="Q13355" i="5" s="1"/>
  <c r="F13355" i="5" s="1"/>
  <c r="G13355" i="5" s="1"/>
  <c r="M13326" i="5"/>
  <c r="N13326" i="5"/>
  <c r="Q13326" i="5" s="1"/>
  <c r="F13326" i="5" s="1"/>
  <c r="G13326" i="5" s="1"/>
  <c r="M13313" i="5"/>
  <c r="N13313" i="5"/>
  <c r="Q13313" i="5" s="1"/>
  <c r="F13313" i="5" s="1"/>
  <c r="G13313" i="5" s="1"/>
  <c r="M13310" i="5"/>
  <c r="N13310" i="5"/>
  <c r="Q13310" i="5" s="1"/>
  <c r="F13310" i="5" s="1"/>
  <c r="G13310" i="5" s="1"/>
  <c r="M13333" i="5"/>
  <c r="N13333" i="5"/>
  <c r="Q13333" i="5" s="1"/>
  <c r="F13333" i="5" s="1"/>
  <c r="G13333" i="5" s="1"/>
  <c r="M13317" i="5"/>
  <c r="N13317" i="5"/>
  <c r="Q13317" i="5" s="1"/>
  <c r="F13317" i="5" s="1"/>
  <c r="G13317" i="5" s="1"/>
  <c r="M13321" i="5"/>
  <c r="N13321" i="5"/>
  <c r="Q13321" i="5" s="1"/>
  <c r="F13321" i="5" s="1"/>
  <c r="G13321" i="5" s="1"/>
  <c r="M13308" i="5"/>
  <c r="N13308" i="5"/>
  <c r="Q13308" i="5" s="1"/>
  <c r="F13308" i="5" s="1"/>
  <c r="G13308" i="5" s="1"/>
  <c r="M13342" i="5"/>
  <c r="N13342" i="5"/>
  <c r="Q13342" i="5" s="1"/>
  <c r="F13342" i="5" s="1"/>
  <c r="G13342" i="5" s="1"/>
  <c r="M13322" i="5"/>
  <c r="N13322" i="5"/>
  <c r="Q13322" i="5" s="1"/>
  <c r="F13322" i="5" s="1"/>
  <c r="G13322" i="5" s="1"/>
  <c r="M13347" i="5"/>
  <c r="N13347" i="5"/>
  <c r="Q13347" i="5" s="1"/>
  <c r="F13347" i="5" s="1"/>
  <c r="G13347" i="5" s="1"/>
  <c r="M13330" i="5"/>
  <c r="N13330" i="5"/>
  <c r="Q13330" i="5" s="1"/>
  <c r="F13330" i="5" s="1"/>
  <c r="G13330" i="5" s="1"/>
  <c r="M13340" i="5"/>
  <c r="N13340" i="5"/>
  <c r="Q13340" i="5" s="1"/>
  <c r="F13340" i="5" s="1"/>
  <c r="G13340" i="5" s="1"/>
  <c r="M13371" i="5"/>
  <c r="N13371" i="5"/>
  <c r="Q13371" i="5" s="1"/>
  <c r="F13371" i="5" s="1"/>
  <c r="G13371" i="5" s="1"/>
  <c r="M13329" i="5"/>
  <c r="N13329" i="5"/>
  <c r="Q13329" i="5" s="1"/>
  <c r="F13329" i="5" s="1"/>
  <c r="G13329" i="5" s="1"/>
  <c r="M13300" i="5"/>
  <c r="N13300" i="5"/>
  <c r="Q13300" i="5" s="1"/>
  <c r="F13300" i="5" s="1"/>
  <c r="G13300" i="5" s="1"/>
  <c r="M13311" i="5"/>
  <c r="N13311" i="5"/>
  <c r="Q13311" i="5" s="1"/>
  <c r="F13311" i="5" s="1"/>
  <c r="G13311" i="5" s="1"/>
  <c r="M13301" i="5"/>
  <c r="N13301" i="5"/>
  <c r="Q13301" i="5" s="1"/>
  <c r="F13301" i="5" s="1"/>
  <c r="G13301" i="5" s="1"/>
  <c r="M13343" i="5"/>
  <c r="N13343" i="5"/>
  <c r="Q13343" i="5" s="1"/>
  <c r="F13343" i="5" s="1"/>
  <c r="G13343" i="5" s="1"/>
  <c r="M13344" i="5"/>
  <c r="N13344" i="5"/>
  <c r="Q13344" i="5" s="1"/>
  <c r="F13344" i="5" s="1"/>
  <c r="G13344" i="5" s="1"/>
  <c r="M13332" i="5"/>
  <c r="N13332" i="5"/>
  <c r="Q13332" i="5" s="1"/>
  <c r="F13332" i="5" s="1"/>
  <c r="G13332" i="5" s="1"/>
  <c r="M13338" i="5"/>
  <c r="N13338" i="5"/>
  <c r="Q13338" i="5" s="1"/>
  <c r="F13338" i="5" s="1"/>
  <c r="G13338" i="5" s="1"/>
  <c r="M13327" i="5"/>
  <c r="N13327" i="5"/>
  <c r="Q13327" i="5" s="1"/>
  <c r="F13327" i="5" s="1"/>
  <c r="G13327" i="5" s="1"/>
  <c r="M13345" i="5"/>
  <c r="N13345" i="5"/>
  <c r="Q13345" i="5" s="1"/>
  <c r="F13345" i="5" s="1"/>
  <c r="G13345" i="5" s="1"/>
  <c r="M13346" i="5"/>
  <c r="N13346" i="5"/>
  <c r="Q13346" i="5" s="1"/>
  <c r="F13346" i="5" s="1"/>
  <c r="G13346" i="5" s="1"/>
  <c r="M13318" i="5"/>
  <c r="N13318" i="5"/>
  <c r="Q13318" i="5" s="1"/>
  <c r="F13318" i="5" s="1"/>
  <c r="G13318" i="5" s="1"/>
  <c r="M13319" i="5"/>
  <c r="N13319" i="5"/>
  <c r="Q13319" i="5" s="1"/>
  <c r="F13319" i="5" s="1"/>
  <c r="G13319" i="5" s="1"/>
  <c r="M13314" i="5"/>
  <c r="N13314" i="5"/>
  <c r="Q13314" i="5" s="1"/>
  <c r="F13314" i="5" s="1"/>
  <c r="G13314" i="5" s="1"/>
  <c r="M13309" i="5"/>
  <c r="N13309" i="5"/>
  <c r="Q13309" i="5" s="1"/>
  <c r="F13309" i="5" s="1"/>
  <c r="G13309" i="5" s="1"/>
  <c r="M13302" i="5"/>
  <c r="N13302" i="5"/>
  <c r="Q13302" i="5" s="1"/>
  <c r="F13302" i="5" s="1"/>
  <c r="G13302" i="5" s="1"/>
  <c r="M13304" i="5"/>
  <c r="N13304" i="5"/>
  <c r="Q13304" i="5" s="1"/>
  <c r="F13304" i="5" s="1"/>
  <c r="G13304" i="5" s="1"/>
  <c r="M13316" i="5"/>
  <c r="N13316" i="5"/>
  <c r="Q13316" i="5" s="1"/>
  <c r="F13316" i="5" s="1"/>
  <c r="G13316" i="5" s="1"/>
  <c r="M13320" i="5"/>
  <c r="N13320" i="5"/>
  <c r="Q13320" i="5" s="1"/>
  <c r="F13320" i="5" s="1"/>
  <c r="G13320" i="5" s="1"/>
  <c r="M13315" i="5"/>
  <c r="N13315" i="5"/>
  <c r="Q13315" i="5" s="1"/>
  <c r="F13315" i="5" s="1"/>
  <c r="G13315" i="5" s="1"/>
  <c r="M13303" i="5"/>
  <c r="N13303" i="5"/>
  <c r="Q13303" i="5" s="1"/>
  <c r="F13303" i="5" s="1"/>
  <c r="G13303" i="5" s="1"/>
  <c r="M13335" i="5"/>
  <c r="N13335" i="5"/>
  <c r="Q13335" i="5" s="1"/>
  <c r="F13335" i="5" s="1"/>
  <c r="G13335" i="5" s="1"/>
  <c r="M13337" i="5"/>
  <c r="N13337" i="5"/>
  <c r="Q13337" i="5" s="1"/>
  <c r="F13337" i="5" s="1"/>
  <c r="G13337" i="5" s="1"/>
  <c r="M13324" i="5"/>
  <c r="N13324" i="5"/>
  <c r="Q13324" i="5" s="1"/>
  <c r="F13324" i="5" s="1"/>
  <c r="G13324" i="5" s="1"/>
  <c r="A13373" i="5"/>
  <c r="B13325" i="5"/>
  <c r="A13382" i="5"/>
  <c r="B13334" i="5"/>
  <c r="A13354" i="5"/>
  <c r="B13306" i="5"/>
  <c r="A13360" i="5"/>
  <c r="B13312" i="5"/>
  <c r="A13384" i="5"/>
  <c r="B13336" i="5"/>
  <c r="A13389" i="5"/>
  <c r="B13341" i="5"/>
  <c r="A13403" i="5"/>
  <c r="B13355" i="5"/>
  <c r="A13369" i="5"/>
  <c r="B13321" i="5"/>
  <c r="A13356" i="5"/>
  <c r="B13308" i="5"/>
  <c r="A13390" i="5"/>
  <c r="B13342" i="5"/>
  <c r="A13370" i="5"/>
  <c r="B13322" i="5"/>
  <c r="A13395" i="5"/>
  <c r="B13347" i="5"/>
  <c r="A13378" i="5"/>
  <c r="B13330" i="5"/>
  <c r="A13388" i="5"/>
  <c r="B13340" i="5"/>
  <c r="A13387" i="5"/>
  <c r="B13339" i="5"/>
  <c r="A13358" i="5"/>
  <c r="B13310" i="5"/>
  <c r="A13394" i="5"/>
  <c r="B13346" i="5"/>
  <c r="A13366" i="5"/>
  <c r="B13318" i="5"/>
  <c r="A13367" i="5"/>
  <c r="B13319" i="5"/>
  <c r="A13362" i="5"/>
  <c r="B13314" i="5"/>
  <c r="A13357" i="5"/>
  <c r="B13309" i="5"/>
  <c r="A13350" i="5"/>
  <c r="B13302" i="5"/>
  <c r="A13352" i="5"/>
  <c r="B13304" i="5"/>
  <c r="A13365" i="5"/>
  <c r="B13317" i="5"/>
  <c r="A13361" i="5"/>
  <c r="B13313" i="5"/>
  <c r="A13359" i="5"/>
  <c r="B13311" i="5"/>
  <c r="A13353" i="5"/>
  <c r="B13305" i="5"/>
  <c r="A13349" i="5"/>
  <c r="B13301" i="5"/>
  <c r="A13392" i="5"/>
  <c r="B13344" i="5"/>
  <c r="A13386" i="5"/>
  <c r="B13338" i="5"/>
  <c r="A13375" i="5"/>
  <c r="B13327" i="5"/>
  <c r="A13393" i="5"/>
  <c r="B13345" i="5"/>
  <c r="A13364" i="5"/>
  <c r="B13316" i="5"/>
  <c r="A13368" i="5"/>
  <c r="B13320" i="5"/>
  <c r="A13363" i="5"/>
  <c r="B13315" i="5"/>
  <c r="A13351" i="5"/>
  <c r="B13303" i="5"/>
  <c r="A13383" i="5"/>
  <c r="B13335" i="5"/>
  <c r="A13385" i="5"/>
  <c r="B13337" i="5"/>
  <c r="A13372" i="5"/>
  <c r="B13324" i="5"/>
  <c r="A13391" i="5"/>
  <c r="B13343" i="5"/>
  <c r="A13380" i="5"/>
  <c r="B13332" i="5"/>
  <c r="A13376" i="5"/>
  <c r="B13328" i="5"/>
  <c r="A13419" i="5"/>
  <c r="B13371" i="5"/>
  <c r="A13381" i="5"/>
  <c r="B13333" i="5"/>
  <c r="A13374" i="5"/>
  <c r="B13326" i="5"/>
  <c r="A13379" i="5"/>
  <c r="B13331" i="5"/>
  <c r="A13377" i="5"/>
  <c r="B13329" i="5"/>
  <c r="A13348" i="5"/>
  <c r="B13300" i="5"/>
  <c r="O13534" i="5" l="1"/>
  <c r="P13486" i="5"/>
  <c r="O13544" i="5"/>
  <c r="P13496" i="5"/>
  <c r="O13533" i="5"/>
  <c r="P13485" i="5"/>
  <c r="O13526" i="5"/>
  <c r="P13478" i="5"/>
  <c r="O13530" i="5"/>
  <c r="P13482" i="5"/>
  <c r="O13545" i="5"/>
  <c r="P13497" i="5"/>
  <c r="O13524" i="5"/>
  <c r="P13476" i="5"/>
  <c r="O13506" i="5"/>
  <c r="P13458" i="5"/>
  <c r="O13492" i="5"/>
  <c r="P13444" i="5"/>
  <c r="O13546" i="5"/>
  <c r="P13498" i="5"/>
  <c r="O13501" i="5"/>
  <c r="P13453" i="5"/>
  <c r="O13494" i="5"/>
  <c r="P13446" i="5"/>
  <c r="O13537" i="5"/>
  <c r="P13489" i="5"/>
  <c r="O13515" i="5"/>
  <c r="P13467" i="5"/>
  <c r="O13562" i="5"/>
  <c r="P13514" i="5"/>
  <c r="O13535" i="5"/>
  <c r="P13487" i="5"/>
  <c r="O13504" i="5"/>
  <c r="P13456" i="5"/>
  <c r="O13548" i="5"/>
  <c r="P13500" i="5"/>
  <c r="O13522" i="5"/>
  <c r="P13474" i="5"/>
  <c r="O13576" i="5"/>
  <c r="P13528" i="5"/>
  <c r="O13510" i="5"/>
  <c r="P13462" i="5"/>
  <c r="O13573" i="5"/>
  <c r="P13525" i="5"/>
  <c r="O13493" i="5"/>
  <c r="P13445" i="5"/>
  <c r="O13587" i="5"/>
  <c r="P13539" i="5"/>
  <c r="O13505" i="5"/>
  <c r="P13457" i="5"/>
  <c r="O13536" i="5"/>
  <c r="P13488" i="5"/>
  <c r="O13503" i="5"/>
  <c r="P13455" i="5"/>
  <c r="O13543" i="5"/>
  <c r="P13495" i="5"/>
  <c r="O13531" i="5"/>
  <c r="P13483" i="5"/>
  <c r="O13559" i="5"/>
  <c r="P13511" i="5"/>
  <c r="O13509" i="5"/>
  <c r="P13461" i="5"/>
  <c r="O13518" i="5"/>
  <c r="P13470" i="5"/>
  <c r="O13520" i="5"/>
  <c r="P13472" i="5"/>
  <c r="O13547" i="5"/>
  <c r="P13499" i="5"/>
  <c r="O13527" i="5"/>
  <c r="P13479" i="5"/>
  <c r="O13502" i="5"/>
  <c r="P13454" i="5"/>
  <c r="O13512" i="5"/>
  <c r="P13464" i="5"/>
  <c r="O13529" i="5"/>
  <c r="P13481" i="5"/>
  <c r="O13538" i="5"/>
  <c r="P13490" i="5"/>
  <c r="O13507" i="5"/>
  <c r="P13459" i="5"/>
  <c r="O13564" i="5"/>
  <c r="P13516" i="5"/>
  <c r="O13523" i="5"/>
  <c r="P13475" i="5"/>
  <c r="O13521" i="5"/>
  <c r="P13473" i="5"/>
  <c r="O13513" i="5"/>
  <c r="P13465" i="5"/>
  <c r="O13517" i="5"/>
  <c r="P13469" i="5"/>
  <c r="O13519" i="5"/>
  <c r="P13471" i="5"/>
  <c r="O13508" i="5"/>
  <c r="P13460" i="5"/>
  <c r="O13532" i="5"/>
  <c r="P13484" i="5"/>
  <c r="M13388" i="5"/>
  <c r="N13388" i="5"/>
  <c r="Q13388" i="5" s="1"/>
  <c r="F13388" i="5" s="1"/>
  <c r="G13388" i="5" s="1"/>
  <c r="M13348" i="5"/>
  <c r="N13348" i="5"/>
  <c r="Q13348" i="5" s="1"/>
  <c r="F13348" i="5" s="1"/>
  <c r="G13348" i="5" s="1"/>
  <c r="M13380" i="5"/>
  <c r="N13380" i="5"/>
  <c r="Q13380" i="5" s="1"/>
  <c r="F13380" i="5" s="1"/>
  <c r="G13380" i="5" s="1"/>
  <c r="M13368" i="5"/>
  <c r="N13368" i="5"/>
  <c r="Q13368" i="5" s="1"/>
  <c r="F13368" i="5" s="1"/>
  <c r="G13368" i="5" s="1"/>
  <c r="M13353" i="5"/>
  <c r="N13353" i="5"/>
  <c r="Q13353" i="5" s="1"/>
  <c r="F13353" i="5" s="1"/>
  <c r="G13353" i="5" s="1"/>
  <c r="M13362" i="5"/>
  <c r="N13362" i="5"/>
  <c r="Q13362" i="5" s="1"/>
  <c r="F13362" i="5" s="1"/>
  <c r="G13362" i="5" s="1"/>
  <c r="M13378" i="5"/>
  <c r="N13378" i="5"/>
  <c r="Q13378" i="5" s="1"/>
  <c r="F13378" i="5" s="1"/>
  <c r="G13378" i="5" s="1"/>
  <c r="M13389" i="5"/>
  <c r="N13389" i="5"/>
  <c r="Q13389" i="5" s="1"/>
  <c r="F13389" i="5" s="1"/>
  <c r="G13389" i="5" s="1"/>
  <c r="M13351" i="5"/>
  <c r="N13351" i="5"/>
  <c r="Q13351" i="5" s="1"/>
  <c r="F13351" i="5" s="1"/>
  <c r="G13351" i="5" s="1"/>
  <c r="M13387" i="5"/>
  <c r="N13387" i="5"/>
  <c r="Q13387" i="5" s="1"/>
  <c r="F13387" i="5" s="1"/>
  <c r="G13387" i="5" s="1"/>
  <c r="M13349" i="5"/>
  <c r="N13349" i="5"/>
  <c r="Q13349" i="5" s="1"/>
  <c r="F13349" i="5" s="1"/>
  <c r="G13349" i="5" s="1"/>
  <c r="M13392" i="5"/>
  <c r="N13392" i="5"/>
  <c r="Q13392" i="5" s="1"/>
  <c r="F13392" i="5" s="1"/>
  <c r="G13392" i="5" s="1"/>
  <c r="M13369" i="5"/>
  <c r="N13369" i="5"/>
  <c r="Q13369" i="5" s="1"/>
  <c r="F13369" i="5" s="1"/>
  <c r="G13369" i="5" s="1"/>
  <c r="M13376" i="5"/>
  <c r="N13376" i="5"/>
  <c r="Q13376" i="5" s="1"/>
  <c r="F13376" i="5" s="1"/>
  <c r="G13376" i="5" s="1"/>
  <c r="M13357" i="5"/>
  <c r="N13357" i="5"/>
  <c r="Q13357" i="5" s="1"/>
  <c r="F13357" i="5" s="1"/>
  <c r="G13357" i="5" s="1"/>
  <c r="M13403" i="5"/>
  <c r="N13403" i="5"/>
  <c r="Q13403" i="5" s="1"/>
  <c r="F13403" i="5" s="1"/>
  <c r="G13403" i="5" s="1"/>
  <c r="M13377" i="5"/>
  <c r="N13377" i="5"/>
  <c r="Q13377" i="5" s="1"/>
  <c r="F13377" i="5" s="1"/>
  <c r="G13377" i="5" s="1"/>
  <c r="M13391" i="5"/>
  <c r="N13391" i="5"/>
  <c r="Q13391" i="5" s="1"/>
  <c r="F13391" i="5" s="1"/>
  <c r="G13391" i="5" s="1"/>
  <c r="M13364" i="5"/>
  <c r="N13364" i="5"/>
  <c r="Q13364" i="5" s="1"/>
  <c r="F13364" i="5" s="1"/>
  <c r="G13364" i="5" s="1"/>
  <c r="M13359" i="5"/>
  <c r="N13359" i="5"/>
  <c r="Q13359" i="5" s="1"/>
  <c r="F13359" i="5" s="1"/>
  <c r="G13359" i="5" s="1"/>
  <c r="M13367" i="5"/>
  <c r="N13367" i="5"/>
  <c r="Q13367" i="5" s="1"/>
  <c r="F13367" i="5" s="1"/>
  <c r="G13367" i="5" s="1"/>
  <c r="M13395" i="5"/>
  <c r="N13395" i="5"/>
  <c r="Q13395" i="5" s="1"/>
  <c r="F13395" i="5" s="1"/>
  <c r="G13395" i="5" s="1"/>
  <c r="M13384" i="5"/>
  <c r="N13384" i="5"/>
  <c r="Q13384" i="5" s="1"/>
  <c r="F13384" i="5" s="1"/>
  <c r="G13384" i="5" s="1"/>
  <c r="M13419" i="5"/>
  <c r="N13419" i="5"/>
  <c r="Q13419" i="5" s="1"/>
  <c r="F13419" i="5" s="1"/>
  <c r="G13419" i="5" s="1"/>
  <c r="M13350" i="5"/>
  <c r="N13350" i="5"/>
  <c r="Q13350" i="5" s="1"/>
  <c r="F13350" i="5" s="1"/>
  <c r="G13350" i="5" s="1"/>
  <c r="M13373" i="5"/>
  <c r="N13373" i="5"/>
  <c r="Q13373" i="5" s="1"/>
  <c r="F13373" i="5" s="1"/>
  <c r="G13373" i="5" s="1"/>
  <c r="M13363" i="5"/>
  <c r="N13363" i="5"/>
  <c r="Q13363" i="5" s="1"/>
  <c r="F13363" i="5" s="1"/>
  <c r="G13363" i="5" s="1"/>
  <c r="M13379" i="5"/>
  <c r="N13379" i="5"/>
  <c r="Q13379" i="5" s="1"/>
  <c r="F13379" i="5" s="1"/>
  <c r="G13379" i="5" s="1"/>
  <c r="M13372" i="5"/>
  <c r="N13372" i="5"/>
  <c r="Q13372" i="5" s="1"/>
  <c r="F13372" i="5" s="1"/>
  <c r="G13372" i="5" s="1"/>
  <c r="M13393" i="5"/>
  <c r="N13393" i="5"/>
  <c r="Q13393" i="5" s="1"/>
  <c r="F13393" i="5" s="1"/>
  <c r="G13393" i="5" s="1"/>
  <c r="M13361" i="5"/>
  <c r="N13361" i="5"/>
  <c r="Q13361" i="5" s="1"/>
  <c r="F13361" i="5" s="1"/>
  <c r="G13361" i="5" s="1"/>
  <c r="M13366" i="5"/>
  <c r="N13366" i="5"/>
  <c r="Q13366" i="5" s="1"/>
  <c r="F13366" i="5" s="1"/>
  <c r="G13366" i="5" s="1"/>
  <c r="M13370" i="5"/>
  <c r="N13370" i="5"/>
  <c r="Q13370" i="5" s="1"/>
  <c r="F13370" i="5" s="1"/>
  <c r="G13370" i="5" s="1"/>
  <c r="M13360" i="5"/>
  <c r="N13360" i="5"/>
  <c r="Q13360" i="5" s="1"/>
  <c r="F13360" i="5" s="1"/>
  <c r="G13360" i="5" s="1"/>
  <c r="M13374" i="5"/>
  <c r="N13374" i="5"/>
  <c r="Q13374" i="5" s="1"/>
  <c r="F13374" i="5" s="1"/>
  <c r="G13374" i="5" s="1"/>
  <c r="M13385" i="5"/>
  <c r="N13385" i="5"/>
  <c r="Q13385" i="5" s="1"/>
  <c r="F13385" i="5" s="1"/>
  <c r="G13385" i="5" s="1"/>
  <c r="M13375" i="5"/>
  <c r="N13375" i="5"/>
  <c r="Q13375" i="5" s="1"/>
  <c r="F13375" i="5" s="1"/>
  <c r="G13375" i="5" s="1"/>
  <c r="M13365" i="5"/>
  <c r="N13365" i="5"/>
  <c r="Q13365" i="5" s="1"/>
  <c r="F13365" i="5" s="1"/>
  <c r="G13365" i="5" s="1"/>
  <c r="M13394" i="5"/>
  <c r="N13394" i="5"/>
  <c r="Q13394" i="5" s="1"/>
  <c r="F13394" i="5" s="1"/>
  <c r="G13394" i="5" s="1"/>
  <c r="M13390" i="5"/>
  <c r="N13390" i="5"/>
  <c r="Q13390" i="5" s="1"/>
  <c r="F13390" i="5" s="1"/>
  <c r="G13390" i="5" s="1"/>
  <c r="M13354" i="5"/>
  <c r="N13354" i="5"/>
  <c r="Q13354" i="5" s="1"/>
  <c r="F13354" i="5" s="1"/>
  <c r="G13354" i="5" s="1"/>
  <c r="M13381" i="5"/>
  <c r="N13381" i="5"/>
  <c r="Q13381" i="5" s="1"/>
  <c r="F13381" i="5" s="1"/>
  <c r="G13381" i="5" s="1"/>
  <c r="M13383" i="5"/>
  <c r="N13383" i="5"/>
  <c r="Q13383" i="5" s="1"/>
  <c r="F13383" i="5" s="1"/>
  <c r="G13383" i="5" s="1"/>
  <c r="M13386" i="5"/>
  <c r="N13386" i="5"/>
  <c r="Q13386" i="5" s="1"/>
  <c r="F13386" i="5" s="1"/>
  <c r="G13386" i="5" s="1"/>
  <c r="M13352" i="5"/>
  <c r="N13352" i="5"/>
  <c r="Q13352" i="5" s="1"/>
  <c r="F13352" i="5" s="1"/>
  <c r="G13352" i="5" s="1"/>
  <c r="M13358" i="5"/>
  <c r="N13358" i="5"/>
  <c r="Q13358" i="5" s="1"/>
  <c r="F13358" i="5" s="1"/>
  <c r="G13358" i="5" s="1"/>
  <c r="M13356" i="5"/>
  <c r="N13356" i="5"/>
  <c r="Q13356" i="5" s="1"/>
  <c r="F13356" i="5" s="1"/>
  <c r="G13356" i="5" s="1"/>
  <c r="M13382" i="5"/>
  <c r="N13382" i="5"/>
  <c r="Q13382" i="5" s="1"/>
  <c r="F13382" i="5" s="1"/>
  <c r="G13382" i="5" s="1"/>
  <c r="A13396" i="5"/>
  <c r="B13348" i="5"/>
  <c r="A13428" i="5"/>
  <c r="B13380" i="5"/>
  <c r="A13416" i="5"/>
  <c r="B13368" i="5"/>
  <c r="A13401" i="5"/>
  <c r="B13353" i="5"/>
  <c r="A13410" i="5"/>
  <c r="B13362" i="5"/>
  <c r="A13426" i="5"/>
  <c r="B13378" i="5"/>
  <c r="A13437" i="5"/>
  <c r="B13389" i="5"/>
  <c r="A13425" i="5"/>
  <c r="B13377" i="5"/>
  <c r="A13439" i="5"/>
  <c r="B13391" i="5"/>
  <c r="A13412" i="5"/>
  <c r="B13364" i="5"/>
  <c r="A13407" i="5"/>
  <c r="B13359" i="5"/>
  <c r="A13415" i="5"/>
  <c r="B13367" i="5"/>
  <c r="A13443" i="5"/>
  <c r="B13395" i="5"/>
  <c r="A13432" i="5"/>
  <c r="B13384" i="5"/>
  <c r="A13422" i="5"/>
  <c r="B13374" i="5"/>
  <c r="A13433" i="5"/>
  <c r="B13385" i="5"/>
  <c r="A13423" i="5"/>
  <c r="B13375" i="5"/>
  <c r="A13413" i="5"/>
  <c r="B13365" i="5"/>
  <c r="A13442" i="5"/>
  <c r="B13394" i="5"/>
  <c r="A13438" i="5"/>
  <c r="B13390" i="5"/>
  <c r="A13402" i="5"/>
  <c r="B13354" i="5"/>
  <c r="A13424" i="5"/>
  <c r="B13376" i="5"/>
  <c r="A13411" i="5"/>
  <c r="B13363" i="5"/>
  <c r="A13397" i="5"/>
  <c r="B13349" i="5"/>
  <c r="A13405" i="5"/>
  <c r="B13357" i="5"/>
  <c r="A13436" i="5"/>
  <c r="B13388" i="5"/>
  <c r="A13451" i="5"/>
  <c r="B13403" i="5"/>
  <c r="A13427" i="5"/>
  <c r="B13379" i="5"/>
  <c r="A13420" i="5"/>
  <c r="B13372" i="5"/>
  <c r="A13441" i="5"/>
  <c r="B13393" i="5"/>
  <c r="A13409" i="5"/>
  <c r="B13361" i="5"/>
  <c r="A13414" i="5"/>
  <c r="B13366" i="5"/>
  <c r="A13418" i="5"/>
  <c r="B13370" i="5"/>
  <c r="A13408" i="5"/>
  <c r="B13360" i="5"/>
  <c r="A13429" i="5"/>
  <c r="B13381" i="5"/>
  <c r="A13431" i="5"/>
  <c r="B13383" i="5"/>
  <c r="A13434" i="5"/>
  <c r="B13386" i="5"/>
  <c r="A13400" i="5"/>
  <c r="B13352" i="5"/>
  <c r="A13406" i="5"/>
  <c r="B13358" i="5"/>
  <c r="A13404" i="5"/>
  <c r="B13356" i="5"/>
  <c r="A13430" i="5"/>
  <c r="B13382" i="5"/>
  <c r="A13467" i="5"/>
  <c r="B13419" i="5"/>
  <c r="A13399" i="5"/>
  <c r="B13351" i="5"/>
  <c r="A13440" i="5"/>
  <c r="B13392" i="5"/>
  <c r="A13398" i="5"/>
  <c r="B13350" i="5"/>
  <c r="A13435" i="5"/>
  <c r="B13387" i="5"/>
  <c r="A13417" i="5"/>
  <c r="B13369" i="5"/>
  <c r="A13421" i="5"/>
  <c r="B13373" i="5"/>
  <c r="O13571" i="5" l="1"/>
  <c r="P13523" i="5"/>
  <c r="O13563" i="5"/>
  <c r="P13515" i="5"/>
  <c r="O13595" i="5"/>
  <c r="P13547" i="5"/>
  <c r="O13567" i="5"/>
  <c r="P13519" i="5"/>
  <c r="O13586" i="5"/>
  <c r="P13538" i="5"/>
  <c r="O13566" i="5"/>
  <c r="P13518" i="5"/>
  <c r="O13553" i="5"/>
  <c r="P13505" i="5"/>
  <c r="O13596" i="5"/>
  <c r="P13548" i="5"/>
  <c r="O13549" i="5"/>
  <c r="P13501" i="5"/>
  <c r="O13574" i="5"/>
  <c r="P13526" i="5"/>
  <c r="O13591" i="5"/>
  <c r="P13543" i="5"/>
  <c r="O13624" i="5"/>
  <c r="P13576" i="5"/>
  <c r="O13570" i="5"/>
  <c r="P13522" i="5"/>
  <c r="O13565" i="5"/>
  <c r="P13517" i="5"/>
  <c r="O13577" i="5"/>
  <c r="P13529" i="5"/>
  <c r="O13557" i="5"/>
  <c r="P13509" i="5"/>
  <c r="O13635" i="5"/>
  <c r="P13587" i="5"/>
  <c r="O13552" i="5"/>
  <c r="P13504" i="5"/>
  <c r="O13594" i="5"/>
  <c r="P13546" i="5"/>
  <c r="O13581" i="5"/>
  <c r="P13533" i="5"/>
  <c r="O13575" i="5"/>
  <c r="P13527" i="5"/>
  <c r="O13572" i="5"/>
  <c r="P13524" i="5"/>
  <c r="O13580" i="5"/>
  <c r="P13532" i="5"/>
  <c r="O13551" i="5"/>
  <c r="P13503" i="5"/>
  <c r="O13585" i="5"/>
  <c r="P13537" i="5"/>
  <c r="O13556" i="5"/>
  <c r="P13508" i="5"/>
  <c r="O13555" i="5"/>
  <c r="P13507" i="5"/>
  <c r="O13568" i="5"/>
  <c r="P13520" i="5"/>
  <c r="O13584" i="5"/>
  <c r="P13536" i="5"/>
  <c r="O13578" i="5"/>
  <c r="P13530" i="5"/>
  <c r="O13561" i="5"/>
  <c r="P13513" i="5"/>
  <c r="O13560" i="5"/>
  <c r="P13512" i="5"/>
  <c r="O13607" i="5"/>
  <c r="P13559" i="5"/>
  <c r="O13541" i="5"/>
  <c r="P13493" i="5"/>
  <c r="O13583" i="5"/>
  <c r="P13535" i="5"/>
  <c r="O13540" i="5"/>
  <c r="P13492" i="5"/>
  <c r="O13592" i="5"/>
  <c r="P13544" i="5"/>
  <c r="O13612" i="5"/>
  <c r="P13564" i="5"/>
  <c r="O13593" i="5"/>
  <c r="P13545" i="5"/>
  <c r="O13558" i="5"/>
  <c r="P13510" i="5"/>
  <c r="O13542" i="5"/>
  <c r="P13494" i="5"/>
  <c r="O13569" i="5"/>
  <c r="P13521" i="5"/>
  <c r="O13550" i="5"/>
  <c r="P13502" i="5"/>
  <c r="O13579" i="5"/>
  <c r="P13531" i="5"/>
  <c r="O13621" i="5"/>
  <c r="P13573" i="5"/>
  <c r="O13610" i="5"/>
  <c r="P13562" i="5"/>
  <c r="O13554" i="5"/>
  <c r="P13506" i="5"/>
  <c r="O13582" i="5"/>
  <c r="P13534" i="5"/>
  <c r="M13420" i="5"/>
  <c r="N13420" i="5"/>
  <c r="Q13420" i="5" s="1"/>
  <c r="F13420" i="5" s="1"/>
  <c r="G13420" i="5" s="1"/>
  <c r="M13427" i="5"/>
  <c r="N13427" i="5"/>
  <c r="Q13427" i="5" s="1"/>
  <c r="F13427" i="5" s="1"/>
  <c r="G13427" i="5" s="1"/>
  <c r="M13429" i="5"/>
  <c r="N13429" i="5"/>
  <c r="Q13429" i="5" s="1"/>
  <c r="F13429" i="5" s="1"/>
  <c r="G13429" i="5" s="1"/>
  <c r="M13402" i="5"/>
  <c r="N13402" i="5"/>
  <c r="Q13402" i="5" s="1"/>
  <c r="F13402" i="5" s="1"/>
  <c r="G13402" i="5" s="1"/>
  <c r="M13437" i="5"/>
  <c r="N13437" i="5"/>
  <c r="Q13437" i="5" s="1"/>
  <c r="F13437" i="5" s="1"/>
  <c r="G13437" i="5" s="1"/>
  <c r="M13421" i="5"/>
  <c r="N13421" i="5"/>
  <c r="Q13421" i="5" s="1"/>
  <c r="F13421" i="5" s="1"/>
  <c r="G13421" i="5" s="1"/>
  <c r="M13430" i="5"/>
  <c r="N13430" i="5"/>
  <c r="Q13430" i="5" s="1"/>
  <c r="F13430" i="5" s="1"/>
  <c r="G13430" i="5" s="1"/>
  <c r="M13408" i="5"/>
  <c r="N13408" i="5"/>
  <c r="Q13408" i="5" s="1"/>
  <c r="F13408" i="5" s="1"/>
  <c r="G13408" i="5" s="1"/>
  <c r="M13451" i="5"/>
  <c r="N13451" i="5"/>
  <c r="Q13451" i="5" s="1"/>
  <c r="F13451" i="5" s="1"/>
  <c r="G13451" i="5" s="1"/>
  <c r="M13438" i="5"/>
  <c r="N13438" i="5"/>
  <c r="Q13438" i="5" s="1"/>
  <c r="F13438" i="5" s="1"/>
  <c r="G13438" i="5" s="1"/>
  <c r="M13443" i="5"/>
  <c r="N13443" i="5"/>
  <c r="Q13443" i="5" s="1"/>
  <c r="F13443" i="5" s="1"/>
  <c r="G13443" i="5" s="1"/>
  <c r="M13426" i="5"/>
  <c r="N13426" i="5"/>
  <c r="Q13426" i="5" s="1"/>
  <c r="F13426" i="5" s="1"/>
  <c r="G13426" i="5" s="1"/>
  <c r="M13422" i="5"/>
  <c r="N13422" i="5"/>
  <c r="Q13422" i="5" s="1"/>
  <c r="F13422" i="5" s="1"/>
  <c r="G13422" i="5" s="1"/>
  <c r="M13424" i="5"/>
  <c r="N13424" i="5"/>
  <c r="Q13424" i="5" s="1"/>
  <c r="F13424" i="5" s="1"/>
  <c r="G13424" i="5" s="1"/>
  <c r="M13467" i="5"/>
  <c r="N13467" i="5"/>
  <c r="Q13467" i="5" s="1"/>
  <c r="F13467" i="5" s="1"/>
  <c r="G13467" i="5" s="1"/>
  <c r="M13417" i="5"/>
  <c r="N13417" i="5"/>
  <c r="Q13417" i="5" s="1"/>
  <c r="F13417" i="5" s="1"/>
  <c r="G13417" i="5" s="1"/>
  <c r="M13404" i="5"/>
  <c r="N13404" i="5"/>
  <c r="Q13404" i="5" s="1"/>
  <c r="F13404" i="5" s="1"/>
  <c r="G13404" i="5" s="1"/>
  <c r="M13418" i="5"/>
  <c r="N13418" i="5"/>
  <c r="Q13418" i="5" s="1"/>
  <c r="F13418" i="5" s="1"/>
  <c r="G13418" i="5" s="1"/>
  <c r="M13436" i="5"/>
  <c r="N13436" i="5"/>
  <c r="Q13436" i="5" s="1"/>
  <c r="F13436" i="5" s="1"/>
  <c r="G13436" i="5" s="1"/>
  <c r="M13442" i="5"/>
  <c r="N13442" i="5"/>
  <c r="Q13442" i="5" s="1"/>
  <c r="F13442" i="5" s="1"/>
  <c r="G13442" i="5" s="1"/>
  <c r="M13415" i="5"/>
  <c r="N13415" i="5"/>
  <c r="Q13415" i="5" s="1"/>
  <c r="F13415" i="5" s="1"/>
  <c r="G13415" i="5" s="1"/>
  <c r="M13410" i="5"/>
  <c r="N13410" i="5"/>
  <c r="Q13410" i="5" s="1"/>
  <c r="F13410" i="5" s="1"/>
  <c r="G13410" i="5" s="1"/>
  <c r="M13399" i="5"/>
  <c r="N13399" i="5"/>
  <c r="Q13399" i="5" s="1"/>
  <c r="F13399" i="5" s="1"/>
  <c r="G13399" i="5" s="1"/>
  <c r="M13431" i="5"/>
  <c r="N13431" i="5"/>
  <c r="Q13431" i="5" s="1"/>
  <c r="F13431" i="5" s="1"/>
  <c r="G13431" i="5" s="1"/>
  <c r="M13425" i="5"/>
  <c r="N13425" i="5"/>
  <c r="Q13425" i="5" s="1"/>
  <c r="F13425" i="5" s="1"/>
  <c r="G13425" i="5" s="1"/>
  <c r="M13396" i="5"/>
  <c r="N13396" i="5"/>
  <c r="Q13396" i="5" s="1"/>
  <c r="F13396" i="5" s="1"/>
  <c r="G13396" i="5" s="1"/>
  <c r="M13432" i="5"/>
  <c r="N13432" i="5"/>
  <c r="Q13432" i="5" s="1"/>
  <c r="F13432" i="5" s="1"/>
  <c r="G13432" i="5" s="1"/>
  <c r="M13435" i="5"/>
  <c r="N13435" i="5"/>
  <c r="Q13435" i="5" s="1"/>
  <c r="F13435" i="5" s="1"/>
  <c r="G13435" i="5" s="1"/>
  <c r="M13406" i="5"/>
  <c r="N13406" i="5"/>
  <c r="Q13406" i="5" s="1"/>
  <c r="F13406" i="5" s="1"/>
  <c r="G13406" i="5" s="1"/>
  <c r="M13414" i="5"/>
  <c r="N13414" i="5"/>
  <c r="Q13414" i="5" s="1"/>
  <c r="F13414" i="5" s="1"/>
  <c r="G13414" i="5" s="1"/>
  <c r="M13405" i="5"/>
  <c r="N13405" i="5"/>
  <c r="Q13405" i="5" s="1"/>
  <c r="F13405" i="5" s="1"/>
  <c r="G13405" i="5" s="1"/>
  <c r="M13413" i="5"/>
  <c r="N13413" i="5"/>
  <c r="Q13413" i="5" s="1"/>
  <c r="F13413" i="5" s="1"/>
  <c r="G13413" i="5" s="1"/>
  <c r="M13407" i="5"/>
  <c r="N13407" i="5"/>
  <c r="Q13407" i="5" s="1"/>
  <c r="F13407" i="5" s="1"/>
  <c r="G13407" i="5" s="1"/>
  <c r="M13401" i="5"/>
  <c r="N13401" i="5"/>
  <c r="Q13401" i="5" s="1"/>
  <c r="F13401" i="5" s="1"/>
  <c r="G13401" i="5" s="1"/>
  <c r="M13398" i="5"/>
  <c r="N13398" i="5"/>
  <c r="Q13398" i="5" s="1"/>
  <c r="F13398" i="5" s="1"/>
  <c r="G13398" i="5" s="1"/>
  <c r="M13400" i="5"/>
  <c r="N13400" i="5"/>
  <c r="Q13400" i="5" s="1"/>
  <c r="F13400" i="5" s="1"/>
  <c r="G13400" i="5" s="1"/>
  <c r="M13409" i="5"/>
  <c r="N13409" i="5"/>
  <c r="Q13409" i="5" s="1"/>
  <c r="F13409" i="5" s="1"/>
  <c r="G13409" i="5" s="1"/>
  <c r="M13397" i="5"/>
  <c r="N13397" i="5"/>
  <c r="Q13397" i="5" s="1"/>
  <c r="F13397" i="5" s="1"/>
  <c r="G13397" i="5" s="1"/>
  <c r="M13423" i="5"/>
  <c r="N13423" i="5"/>
  <c r="Q13423" i="5" s="1"/>
  <c r="F13423" i="5" s="1"/>
  <c r="G13423" i="5" s="1"/>
  <c r="M13412" i="5"/>
  <c r="N13412" i="5"/>
  <c r="Q13412" i="5" s="1"/>
  <c r="F13412" i="5" s="1"/>
  <c r="G13412" i="5" s="1"/>
  <c r="M13416" i="5"/>
  <c r="N13416" i="5"/>
  <c r="Q13416" i="5" s="1"/>
  <c r="F13416" i="5" s="1"/>
  <c r="G13416" i="5" s="1"/>
  <c r="M13440" i="5"/>
  <c r="N13440" i="5"/>
  <c r="Q13440" i="5" s="1"/>
  <c r="F13440" i="5" s="1"/>
  <c r="G13440" i="5" s="1"/>
  <c r="M13434" i="5"/>
  <c r="N13434" i="5"/>
  <c r="Q13434" i="5" s="1"/>
  <c r="F13434" i="5" s="1"/>
  <c r="G13434" i="5" s="1"/>
  <c r="M13441" i="5"/>
  <c r="N13441" i="5"/>
  <c r="Q13441" i="5" s="1"/>
  <c r="F13441" i="5" s="1"/>
  <c r="G13441" i="5" s="1"/>
  <c r="M13411" i="5"/>
  <c r="N13411" i="5"/>
  <c r="Q13411" i="5" s="1"/>
  <c r="F13411" i="5" s="1"/>
  <c r="G13411" i="5" s="1"/>
  <c r="M13433" i="5"/>
  <c r="N13433" i="5"/>
  <c r="Q13433" i="5" s="1"/>
  <c r="F13433" i="5" s="1"/>
  <c r="G13433" i="5" s="1"/>
  <c r="M13439" i="5"/>
  <c r="N13439" i="5"/>
  <c r="Q13439" i="5" s="1"/>
  <c r="F13439" i="5" s="1"/>
  <c r="G13439" i="5" s="1"/>
  <c r="M13428" i="5"/>
  <c r="N13428" i="5"/>
  <c r="Q13428" i="5" s="1"/>
  <c r="F13428" i="5" s="1"/>
  <c r="G13428" i="5" s="1"/>
  <c r="A13469" i="5"/>
  <c r="B13421" i="5"/>
  <c r="A13478" i="5"/>
  <c r="B13430" i="5"/>
  <c r="A13456" i="5"/>
  <c r="B13408" i="5"/>
  <c r="A13499" i="5"/>
  <c r="B13451" i="5"/>
  <c r="A13486" i="5"/>
  <c r="B13438" i="5"/>
  <c r="A13491" i="5"/>
  <c r="B13443" i="5"/>
  <c r="A13474" i="5"/>
  <c r="B13426" i="5"/>
  <c r="A13465" i="5"/>
  <c r="B13417" i="5"/>
  <c r="A13452" i="5"/>
  <c r="B13404" i="5"/>
  <c r="A13466" i="5"/>
  <c r="B13418" i="5"/>
  <c r="A13484" i="5"/>
  <c r="B13436" i="5"/>
  <c r="A13490" i="5"/>
  <c r="B13442" i="5"/>
  <c r="A13463" i="5"/>
  <c r="B13415" i="5"/>
  <c r="A13458" i="5"/>
  <c r="B13410" i="5"/>
  <c r="A13515" i="5"/>
  <c r="B13467" i="5"/>
  <c r="A13475" i="5"/>
  <c r="B13427" i="5"/>
  <c r="A13446" i="5"/>
  <c r="B13398" i="5"/>
  <c r="A13448" i="5"/>
  <c r="B13400" i="5"/>
  <c r="A13457" i="5"/>
  <c r="B13409" i="5"/>
  <c r="A13445" i="5"/>
  <c r="B13397" i="5"/>
  <c r="A13471" i="5"/>
  <c r="B13423" i="5"/>
  <c r="A13460" i="5"/>
  <c r="B13412" i="5"/>
  <c r="A13464" i="5"/>
  <c r="B13416" i="5"/>
  <c r="A13477" i="5"/>
  <c r="B13429" i="5"/>
  <c r="A13450" i="5"/>
  <c r="B13402" i="5"/>
  <c r="A13480" i="5"/>
  <c r="B13432" i="5"/>
  <c r="A13485" i="5"/>
  <c r="B13437" i="5"/>
  <c r="A13483" i="5"/>
  <c r="B13435" i="5"/>
  <c r="A13462" i="5"/>
  <c r="B13414" i="5"/>
  <c r="A13453" i="5"/>
  <c r="B13405" i="5"/>
  <c r="A13461" i="5"/>
  <c r="B13413" i="5"/>
  <c r="A13455" i="5"/>
  <c r="B13407" i="5"/>
  <c r="A13449" i="5"/>
  <c r="B13401" i="5"/>
  <c r="A13488" i="5"/>
  <c r="B13440" i="5"/>
  <c r="A13482" i="5"/>
  <c r="B13434" i="5"/>
  <c r="A13489" i="5"/>
  <c r="B13441" i="5"/>
  <c r="A13459" i="5"/>
  <c r="B13411" i="5"/>
  <c r="A13481" i="5"/>
  <c r="B13433" i="5"/>
  <c r="A13487" i="5"/>
  <c r="B13439" i="5"/>
  <c r="A13476" i="5"/>
  <c r="B13428" i="5"/>
  <c r="A13454" i="5"/>
  <c r="B13406" i="5"/>
  <c r="A13447" i="5"/>
  <c r="B13399" i="5"/>
  <c r="A13479" i="5"/>
  <c r="B13431" i="5"/>
  <c r="A13468" i="5"/>
  <c r="B13420" i="5"/>
  <c r="A13472" i="5"/>
  <c r="B13424" i="5"/>
  <c r="A13470" i="5"/>
  <c r="B13422" i="5"/>
  <c r="A13473" i="5"/>
  <c r="B13425" i="5"/>
  <c r="A13444" i="5"/>
  <c r="B13396" i="5"/>
  <c r="O13617" i="5" l="1"/>
  <c r="P13569" i="5"/>
  <c r="O13631" i="5"/>
  <c r="P13583" i="5"/>
  <c r="O13616" i="5"/>
  <c r="P13568" i="5"/>
  <c r="O13623" i="5"/>
  <c r="P13575" i="5"/>
  <c r="O13613" i="5"/>
  <c r="P13565" i="5"/>
  <c r="O13601" i="5"/>
  <c r="P13553" i="5"/>
  <c r="O13630" i="5"/>
  <c r="P13582" i="5"/>
  <c r="O13590" i="5"/>
  <c r="P13542" i="5"/>
  <c r="O13589" i="5"/>
  <c r="P13541" i="5"/>
  <c r="O13603" i="5"/>
  <c r="P13555" i="5"/>
  <c r="O13614" i="5"/>
  <c r="P13566" i="5"/>
  <c r="O13602" i="5"/>
  <c r="P13554" i="5"/>
  <c r="O13606" i="5"/>
  <c r="P13558" i="5"/>
  <c r="O13604" i="5"/>
  <c r="P13556" i="5"/>
  <c r="O13642" i="5"/>
  <c r="P13594" i="5"/>
  <c r="O13672" i="5"/>
  <c r="P13624" i="5"/>
  <c r="O13634" i="5"/>
  <c r="P13586" i="5"/>
  <c r="O13658" i="5"/>
  <c r="P13610" i="5"/>
  <c r="O13641" i="5"/>
  <c r="P13593" i="5"/>
  <c r="O13608" i="5"/>
  <c r="P13560" i="5"/>
  <c r="O13633" i="5"/>
  <c r="P13585" i="5"/>
  <c r="O13600" i="5"/>
  <c r="P13552" i="5"/>
  <c r="O13639" i="5"/>
  <c r="P13591" i="5"/>
  <c r="O13615" i="5"/>
  <c r="P13567" i="5"/>
  <c r="O13627" i="5"/>
  <c r="P13579" i="5"/>
  <c r="O13640" i="5"/>
  <c r="P13592" i="5"/>
  <c r="O13626" i="5"/>
  <c r="P13578" i="5"/>
  <c r="O13628" i="5"/>
  <c r="P13580" i="5"/>
  <c r="O13605" i="5"/>
  <c r="P13557" i="5"/>
  <c r="O13597" i="5"/>
  <c r="P13549" i="5"/>
  <c r="O13611" i="5"/>
  <c r="P13563" i="5"/>
  <c r="O13618" i="5"/>
  <c r="P13570" i="5"/>
  <c r="O13629" i="5"/>
  <c r="P13581" i="5"/>
  <c r="O13655" i="5"/>
  <c r="P13607" i="5"/>
  <c r="O13669" i="5"/>
  <c r="P13621" i="5"/>
  <c r="O13660" i="5"/>
  <c r="P13612" i="5"/>
  <c r="O13609" i="5"/>
  <c r="P13561" i="5"/>
  <c r="O13599" i="5"/>
  <c r="P13551" i="5"/>
  <c r="O13683" i="5"/>
  <c r="P13635" i="5"/>
  <c r="O13622" i="5"/>
  <c r="P13574" i="5"/>
  <c r="O13643" i="5"/>
  <c r="P13595" i="5"/>
  <c r="O13598" i="5"/>
  <c r="P13550" i="5"/>
  <c r="O13588" i="5"/>
  <c r="P13540" i="5"/>
  <c r="O13632" i="5"/>
  <c r="P13584" i="5"/>
  <c r="O13620" i="5"/>
  <c r="P13572" i="5"/>
  <c r="O13625" i="5"/>
  <c r="P13577" i="5"/>
  <c r="O13644" i="5"/>
  <c r="P13596" i="5"/>
  <c r="O13619" i="5"/>
  <c r="P13571" i="5"/>
  <c r="M13489" i="5"/>
  <c r="N13489" i="5"/>
  <c r="Q13489" i="5" s="1"/>
  <c r="F13489" i="5" s="1"/>
  <c r="G13489" i="5" s="1"/>
  <c r="M13515" i="5"/>
  <c r="N13515" i="5"/>
  <c r="Q13515" i="5" s="1"/>
  <c r="F13515" i="5" s="1"/>
  <c r="G13515" i="5" s="1"/>
  <c r="M13465" i="5"/>
  <c r="N13465" i="5"/>
  <c r="Q13465" i="5" s="1"/>
  <c r="F13465" i="5" s="1"/>
  <c r="G13465" i="5" s="1"/>
  <c r="M13469" i="5"/>
  <c r="N13469" i="5"/>
  <c r="Q13469" i="5" s="1"/>
  <c r="F13469" i="5" s="1"/>
  <c r="G13469" i="5" s="1"/>
  <c r="M13482" i="5"/>
  <c r="N13482" i="5"/>
  <c r="Q13482" i="5" s="1"/>
  <c r="F13482" i="5" s="1"/>
  <c r="G13482" i="5" s="1"/>
  <c r="M13444" i="5"/>
  <c r="N13444" i="5"/>
  <c r="Q13444" i="5" s="1"/>
  <c r="F13444" i="5" s="1"/>
  <c r="G13444" i="5" s="1"/>
  <c r="M13454" i="5"/>
  <c r="N13454" i="5"/>
  <c r="Q13454" i="5" s="1"/>
  <c r="F13454" i="5" s="1"/>
  <c r="G13454" i="5" s="1"/>
  <c r="M13488" i="5"/>
  <c r="N13488" i="5"/>
  <c r="Q13488" i="5" s="1"/>
  <c r="F13488" i="5" s="1"/>
  <c r="G13488" i="5" s="1"/>
  <c r="M13485" i="5"/>
  <c r="N13485" i="5"/>
  <c r="Q13485" i="5" s="1"/>
  <c r="F13485" i="5" s="1"/>
  <c r="G13485" i="5" s="1"/>
  <c r="M13445" i="5"/>
  <c r="N13445" i="5"/>
  <c r="Q13445" i="5" s="1"/>
  <c r="F13445" i="5" s="1"/>
  <c r="G13445" i="5" s="1"/>
  <c r="M13463" i="5"/>
  <c r="N13463" i="5"/>
  <c r="Q13463" i="5" s="1"/>
  <c r="F13463" i="5" s="1"/>
  <c r="G13463" i="5" s="1"/>
  <c r="M13491" i="5"/>
  <c r="N13491" i="5"/>
  <c r="Q13491" i="5" s="1"/>
  <c r="F13491" i="5" s="1"/>
  <c r="G13491" i="5" s="1"/>
  <c r="M13462" i="5"/>
  <c r="N13462" i="5"/>
  <c r="Q13462" i="5" s="1"/>
  <c r="F13462" i="5" s="1"/>
  <c r="G13462" i="5" s="1"/>
  <c r="M13479" i="5"/>
  <c r="N13479" i="5"/>
  <c r="Q13479" i="5" s="1"/>
  <c r="F13479" i="5" s="1"/>
  <c r="G13479" i="5" s="1"/>
  <c r="M13460" i="5"/>
  <c r="N13460" i="5"/>
  <c r="Q13460" i="5" s="1"/>
  <c r="F13460" i="5" s="1"/>
  <c r="G13460" i="5" s="1"/>
  <c r="M13471" i="5"/>
  <c r="N13471" i="5"/>
  <c r="Q13471" i="5" s="1"/>
  <c r="F13471" i="5" s="1"/>
  <c r="G13471" i="5" s="1"/>
  <c r="M13473" i="5"/>
  <c r="N13473" i="5"/>
  <c r="Q13473" i="5" s="1"/>
  <c r="F13473" i="5" s="1"/>
  <c r="G13473" i="5" s="1"/>
  <c r="M13476" i="5"/>
  <c r="N13476" i="5"/>
  <c r="Q13476" i="5" s="1"/>
  <c r="F13476" i="5" s="1"/>
  <c r="G13476" i="5" s="1"/>
  <c r="M13449" i="5"/>
  <c r="N13449" i="5"/>
  <c r="Q13449" i="5" s="1"/>
  <c r="F13449" i="5" s="1"/>
  <c r="G13449" i="5" s="1"/>
  <c r="M13480" i="5"/>
  <c r="N13480" i="5"/>
  <c r="Q13480" i="5" s="1"/>
  <c r="F13480" i="5" s="1"/>
  <c r="G13480" i="5" s="1"/>
  <c r="M13457" i="5"/>
  <c r="N13457" i="5"/>
  <c r="Q13457" i="5" s="1"/>
  <c r="F13457" i="5" s="1"/>
  <c r="G13457" i="5" s="1"/>
  <c r="M13490" i="5"/>
  <c r="N13490" i="5"/>
  <c r="Q13490" i="5" s="1"/>
  <c r="F13490" i="5" s="1"/>
  <c r="G13490" i="5" s="1"/>
  <c r="M13486" i="5"/>
  <c r="N13486" i="5"/>
  <c r="Q13486" i="5" s="1"/>
  <c r="F13486" i="5" s="1"/>
  <c r="G13486" i="5" s="1"/>
  <c r="M13447" i="5"/>
  <c r="N13447" i="5"/>
  <c r="Q13447" i="5" s="1"/>
  <c r="F13447" i="5" s="1"/>
  <c r="G13447" i="5" s="1"/>
  <c r="M13483" i="5"/>
  <c r="N13483" i="5"/>
  <c r="Q13483" i="5" s="1"/>
  <c r="F13483" i="5" s="1"/>
  <c r="G13483" i="5" s="1"/>
  <c r="M13458" i="5"/>
  <c r="N13458" i="5"/>
  <c r="Q13458" i="5" s="1"/>
  <c r="F13458" i="5" s="1"/>
  <c r="G13458" i="5" s="1"/>
  <c r="M13474" i="5"/>
  <c r="N13474" i="5"/>
  <c r="Q13474" i="5" s="1"/>
  <c r="F13474" i="5" s="1"/>
  <c r="G13474" i="5" s="1"/>
  <c r="M13470" i="5"/>
  <c r="N13470" i="5"/>
  <c r="Q13470" i="5" s="1"/>
  <c r="F13470" i="5" s="1"/>
  <c r="G13470" i="5" s="1"/>
  <c r="M13487" i="5"/>
  <c r="N13487" i="5"/>
  <c r="Q13487" i="5" s="1"/>
  <c r="F13487" i="5" s="1"/>
  <c r="G13487" i="5" s="1"/>
  <c r="M13455" i="5"/>
  <c r="N13455" i="5"/>
  <c r="Q13455" i="5" s="1"/>
  <c r="F13455" i="5" s="1"/>
  <c r="G13455" i="5" s="1"/>
  <c r="M13450" i="5"/>
  <c r="N13450" i="5"/>
  <c r="Q13450" i="5" s="1"/>
  <c r="F13450" i="5" s="1"/>
  <c r="G13450" i="5" s="1"/>
  <c r="M13448" i="5"/>
  <c r="N13448" i="5"/>
  <c r="Q13448" i="5" s="1"/>
  <c r="F13448" i="5" s="1"/>
  <c r="G13448" i="5" s="1"/>
  <c r="M13484" i="5"/>
  <c r="N13484" i="5"/>
  <c r="Q13484" i="5" s="1"/>
  <c r="F13484" i="5" s="1"/>
  <c r="G13484" i="5" s="1"/>
  <c r="M13499" i="5"/>
  <c r="N13499" i="5"/>
  <c r="Q13499" i="5" s="1"/>
  <c r="F13499" i="5" s="1"/>
  <c r="G13499" i="5" s="1"/>
  <c r="M13472" i="5"/>
  <c r="N13472" i="5"/>
  <c r="Q13472" i="5" s="1"/>
  <c r="F13472" i="5" s="1"/>
  <c r="G13472" i="5" s="1"/>
  <c r="M13481" i="5"/>
  <c r="N13481" i="5"/>
  <c r="Q13481" i="5" s="1"/>
  <c r="F13481" i="5" s="1"/>
  <c r="G13481" i="5" s="1"/>
  <c r="M13461" i="5"/>
  <c r="N13461" i="5"/>
  <c r="Q13461" i="5" s="1"/>
  <c r="F13461" i="5" s="1"/>
  <c r="G13461" i="5" s="1"/>
  <c r="M13477" i="5"/>
  <c r="N13477" i="5"/>
  <c r="Q13477" i="5" s="1"/>
  <c r="F13477" i="5" s="1"/>
  <c r="G13477" i="5" s="1"/>
  <c r="M13446" i="5"/>
  <c r="N13446" i="5"/>
  <c r="Q13446" i="5" s="1"/>
  <c r="F13446" i="5" s="1"/>
  <c r="G13446" i="5" s="1"/>
  <c r="M13466" i="5"/>
  <c r="N13466" i="5"/>
  <c r="Q13466" i="5" s="1"/>
  <c r="F13466" i="5" s="1"/>
  <c r="G13466" i="5" s="1"/>
  <c r="M13456" i="5"/>
  <c r="N13456" i="5"/>
  <c r="Q13456" i="5" s="1"/>
  <c r="F13456" i="5" s="1"/>
  <c r="G13456" i="5" s="1"/>
  <c r="M13468" i="5"/>
  <c r="N13468" i="5"/>
  <c r="Q13468" i="5" s="1"/>
  <c r="F13468" i="5" s="1"/>
  <c r="G13468" i="5" s="1"/>
  <c r="M13459" i="5"/>
  <c r="N13459" i="5"/>
  <c r="Q13459" i="5" s="1"/>
  <c r="F13459" i="5" s="1"/>
  <c r="G13459" i="5" s="1"/>
  <c r="M13453" i="5"/>
  <c r="N13453" i="5"/>
  <c r="Q13453" i="5" s="1"/>
  <c r="F13453" i="5" s="1"/>
  <c r="G13453" i="5" s="1"/>
  <c r="M13464" i="5"/>
  <c r="N13464" i="5"/>
  <c r="Q13464" i="5" s="1"/>
  <c r="F13464" i="5" s="1"/>
  <c r="G13464" i="5" s="1"/>
  <c r="M13475" i="5"/>
  <c r="N13475" i="5"/>
  <c r="Q13475" i="5" s="1"/>
  <c r="F13475" i="5" s="1"/>
  <c r="G13475" i="5" s="1"/>
  <c r="M13452" i="5"/>
  <c r="N13452" i="5"/>
  <c r="Q13452" i="5" s="1"/>
  <c r="F13452" i="5" s="1"/>
  <c r="G13452" i="5" s="1"/>
  <c r="M13478" i="5"/>
  <c r="N13478" i="5"/>
  <c r="Q13478" i="5" s="1"/>
  <c r="F13478" i="5" s="1"/>
  <c r="G13478" i="5" s="1"/>
  <c r="A13492" i="5"/>
  <c r="B13444" i="5"/>
  <c r="A13502" i="5"/>
  <c r="B13454" i="5"/>
  <c r="A13536" i="5"/>
  <c r="B13488" i="5"/>
  <c r="A13533" i="5"/>
  <c r="B13485" i="5"/>
  <c r="A13493" i="5"/>
  <c r="B13445" i="5"/>
  <c r="A13511" i="5"/>
  <c r="B13463" i="5"/>
  <c r="A13539" i="5"/>
  <c r="B13491" i="5"/>
  <c r="A13530" i="5"/>
  <c r="B13482" i="5"/>
  <c r="A13522" i="5"/>
  <c r="B13474" i="5"/>
  <c r="A13521" i="5"/>
  <c r="B13473" i="5"/>
  <c r="A13524" i="5"/>
  <c r="B13476" i="5"/>
  <c r="A13497" i="5"/>
  <c r="B13449" i="5"/>
  <c r="A13528" i="5"/>
  <c r="B13480" i="5"/>
  <c r="A13505" i="5"/>
  <c r="B13457" i="5"/>
  <c r="A13538" i="5"/>
  <c r="B13490" i="5"/>
  <c r="A13534" i="5"/>
  <c r="B13486" i="5"/>
  <c r="A13518" i="5"/>
  <c r="B13470" i="5"/>
  <c r="A13535" i="5"/>
  <c r="B13487" i="5"/>
  <c r="A13503" i="5"/>
  <c r="B13455" i="5"/>
  <c r="A13498" i="5"/>
  <c r="B13450" i="5"/>
  <c r="A13496" i="5"/>
  <c r="B13448" i="5"/>
  <c r="A13532" i="5"/>
  <c r="B13484" i="5"/>
  <c r="A13547" i="5"/>
  <c r="B13499" i="5"/>
  <c r="A13531" i="5"/>
  <c r="B13483" i="5"/>
  <c r="A13495" i="5"/>
  <c r="B13447" i="5"/>
  <c r="A13519" i="5"/>
  <c r="B13471" i="5"/>
  <c r="A13506" i="5"/>
  <c r="B13458" i="5"/>
  <c r="A13520" i="5"/>
  <c r="B13472" i="5"/>
  <c r="A13529" i="5"/>
  <c r="B13481" i="5"/>
  <c r="A13509" i="5"/>
  <c r="B13461" i="5"/>
  <c r="A13525" i="5"/>
  <c r="B13477" i="5"/>
  <c r="A13494" i="5"/>
  <c r="B13446" i="5"/>
  <c r="A13514" i="5"/>
  <c r="B13466" i="5"/>
  <c r="A13504" i="5"/>
  <c r="B13456" i="5"/>
  <c r="A13516" i="5"/>
  <c r="B13468" i="5"/>
  <c r="A13507" i="5"/>
  <c r="B13459" i="5"/>
  <c r="A13501" i="5"/>
  <c r="B13453" i="5"/>
  <c r="A13512" i="5"/>
  <c r="B13464" i="5"/>
  <c r="A13523" i="5"/>
  <c r="B13475" i="5"/>
  <c r="A13500" i="5"/>
  <c r="B13452" i="5"/>
  <c r="A13526" i="5"/>
  <c r="B13478" i="5"/>
  <c r="A13527" i="5"/>
  <c r="B13479" i="5"/>
  <c r="A13537" i="5"/>
  <c r="B13489" i="5"/>
  <c r="A13510" i="5"/>
  <c r="B13462" i="5"/>
  <c r="A13508" i="5"/>
  <c r="B13460" i="5"/>
  <c r="A13563" i="5"/>
  <c r="B13515" i="5"/>
  <c r="A13513" i="5"/>
  <c r="B13465" i="5"/>
  <c r="A13517" i="5"/>
  <c r="B13469" i="5"/>
  <c r="O13717" i="5" l="1"/>
  <c r="P13669" i="5"/>
  <c r="O13678" i="5"/>
  <c r="P13630" i="5"/>
  <c r="O13673" i="5"/>
  <c r="P13625" i="5"/>
  <c r="O13731" i="5"/>
  <c r="P13683" i="5"/>
  <c r="O13666" i="5"/>
  <c r="P13618" i="5"/>
  <c r="O13675" i="5"/>
  <c r="P13627" i="5"/>
  <c r="O13706" i="5"/>
  <c r="P13658" i="5"/>
  <c r="O13662" i="5"/>
  <c r="P13614" i="5"/>
  <c r="O13671" i="5"/>
  <c r="P13623" i="5"/>
  <c r="O13676" i="5"/>
  <c r="P13628" i="5"/>
  <c r="O13652" i="5"/>
  <c r="P13604" i="5"/>
  <c r="O13667" i="5"/>
  <c r="P13619" i="5"/>
  <c r="O13703" i="5"/>
  <c r="P13655" i="5"/>
  <c r="O13649" i="5"/>
  <c r="P13601" i="5"/>
  <c r="O13668" i="5"/>
  <c r="P13620" i="5"/>
  <c r="O13647" i="5"/>
  <c r="P13599" i="5"/>
  <c r="O13659" i="5"/>
  <c r="P13611" i="5"/>
  <c r="O13663" i="5"/>
  <c r="P13615" i="5"/>
  <c r="O13664" i="5"/>
  <c r="P13616" i="5"/>
  <c r="O13646" i="5"/>
  <c r="P13598" i="5"/>
  <c r="O13691" i="5"/>
  <c r="P13643" i="5"/>
  <c r="O13654" i="5"/>
  <c r="P13606" i="5"/>
  <c r="O13651" i="5"/>
  <c r="P13603" i="5"/>
  <c r="O13680" i="5"/>
  <c r="P13632" i="5"/>
  <c r="O13657" i="5"/>
  <c r="P13609" i="5"/>
  <c r="O13645" i="5"/>
  <c r="P13597" i="5"/>
  <c r="O13687" i="5"/>
  <c r="P13639" i="5"/>
  <c r="O13720" i="5"/>
  <c r="P13672" i="5"/>
  <c r="O13637" i="5"/>
  <c r="P13589" i="5"/>
  <c r="O13679" i="5"/>
  <c r="P13631" i="5"/>
  <c r="O13674" i="5"/>
  <c r="P13626" i="5"/>
  <c r="O13692" i="5"/>
  <c r="P13644" i="5"/>
  <c r="O13670" i="5"/>
  <c r="P13622" i="5"/>
  <c r="O13677" i="5"/>
  <c r="P13629" i="5"/>
  <c r="O13688" i="5"/>
  <c r="P13640" i="5"/>
  <c r="O13689" i="5"/>
  <c r="P13641" i="5"/>
  <c r="O13650" i="5"/>
  <c r="P13602" i="5"/>
  <c r="O13661" i="5"/>
  <c r="P13613" i="5"/>
  <c r="O13681" i="5"/>
  <c r="P13633" i="5"/>
  <c r="O13656" i="5"/>
  <c r="P13608" i="5"/>
  <c r="O13682" i="5"/>
  <c r="P13634" i="5"/>
  <c r="O13636" i="5"/>
  <c r="P13588" i="5"/>
  <c r="O13708" i="5"/>
  <c r="P13660" i="5"/>
  <c r="O13653" i="5"/>
  <c r="P13605" i="5"/>
  <c r="O13648" i="5"/>
  <c r="P13600" i="5"/>
  <c r="O13690" i="5"/>
  <c r="P13642" i="5"/>
  <c r="O13638" i="5"/>
  <c r="P13590" i="5"/>
  <c r="O13665" i="5"/>
  <c r="P13617" i="5"/>
  <c r="M13516" i="5"/>
  <c r="N13516" i="5"/>
  <c r="Q13516" i="5" s="1"/>
  <c r="F13516" i="5" s="1"/>
  <c r="G13516" i="5" s="1"/>
  <c r="M13505" i="5"/>
  <c r="N13505" i="5"/>
  <c r="Q13505" i="5" s="1"/>
  <c r="F13505" i="5" s="1"/>
  <c r="G13505" i="5" s="1"/>
  <c r="M13507" i="5"/>
  <c r="N13507" i="5"/>
  <c r="Q13507" i="5" s="1"/>
  <c r="F13507" i="5" s="1"/>
  <c r="G13507" i="5" s="1"/>
  <c r="M13538" i="5"/>
  <c r="N13538" i="5"/>
  <c r="Q13538" i="5" s="1"/>
  <c r="F13538" i="5" s="1"/>
  <c r="G13538" i="5" s="1"/>
  <c r="M13520" i="5"/>
  <c r="N13520" i="5"/>
  <c r="Q13520" i="5" s="1"/>
  <c r="F13520" i="5" s="1"/>
  <c r="G13520" i="5" s="1"/>
  <c r="M13517" i="5"/>
  <c r="N13517" i="5"/>
  <c r="Q13517" i="5" s="1"/>
  <c r="F13517" i="5" s="1"/>
  <c r="G13517" i="5" s="1"/>
  <c r="M13526" i="5"/>
  <c r="N13526" i="5"/>
  <c r="Q13526" i="5" s="1"/>
  <c r="F13526" i="5" s="1"/>
  <c r="G13526" i="5" s="1"/>
  <c r="M13504" i="5"/>
  <c r="N13504" i="5"/>
  <c r="Q13504" i="5" s="1"/>
  <c r="F13504" i="5" s="1"/>
  <c r="G13504" i="5" s="1"/>
  <c r="M13506" i="5"/>
  <c r="N13506" i="5"/>
  <c r="Q13506" i="5" s="1"/>
  <c r="F13506" i="5" s="1"/>
  <c r="G13506" i="5" s="1"/>
  <c r="M13498" i="5"/>
  <c r="N13498" i="5"/>
  <c r="Q13498" i="5" s="1"/>
  <c r="F13498" i="5" s="1"/>
  <c r="G13498" i="5" s="1"/>
  <c r="M13528" i="5"/>
  <c r="N13528" i="5"/>
  <c r="Q13528" i="5" s="1"/>
  <c r="F13528" i="5" s="1"/>
  <c r="G13528" i="5" s="1"/>
  <c r="M13511" i="5"/>
  <c r="N13511" i="5"/>
  <c r="Q13511" i="5" s="1"/>
  <c r="F13511" i="5" s="1"/>
  <c r="G13511" i="5" s="1"/>
  <c r="M13529" i="5"/>
  <c r="N13529" i="5"/>
  <c r="Q13529" i="5" s="1"/>
  <c r="F13529" i="5" s="1"/>
  <c r="G13529" i="5" s="1"/>
  <c r="M13530" i="5"/>
  <c r="N13530" i="5"/>
  <c r="Q13530" i="5" s="1"/>
  <c r="F13530" i="5" s="1"/>
  <c r="G13530" i="5" s="1"/>
  <c r="M13496" i="5"/>
  <c r="N13496" i="5"/>
  <c r="Q13496" i="5" s="1"/>
  <c r="F13496" i="5" s="1"/>
  <c r="G13496" i="5" s="1"/>
  <c r="M13537" i="5"/>
  <c r="N13537" i="5"/>
  <c r="Q13537" i="5" s="1"/>
  <c r="F13537" i="5" s="1"/>
  <c r="G13537" i="5" s="1"/>
  <c r="M13527" i="5"/>
  <c r="N13527" i="5"/>
  <c r="Q13527" i="5" s="1"/>
  <c r="F13527" i="5" s="1"/>
  <c r="G13527" i="5" s="1"/>
  <c r="M13539" i="5"/>
  <c r="N13539" i="5"/>
  <c r="Q13539" i="5" s="1"/>
  <c r="F13539" i="5" s="1"/>
  <c r="G13539" i="5" s="1"/>
  <c r="M13513" i="5"/>
  <c r="N13513" i="5"/>
  <c r="Q13513" i="5" s="1"/>
  <c r="F13513" i="5" s="1"/>
  <c r="G13513" i="5" s="1"/>
  <c r="M13500" i="5"/>
  <c r="N13500" i="5"/>
  <c r="Q13500" i="5" s="1"/>
  <c r="F13500" i="5" s="1"/>
  <c r="G13500" i="5" s="1"/>
  <c r="M13514" i="5"/>
  <c r="N13514" i="5"/>
  <c r="Q13514" i="5" s="1"/>
  <c r="F13514" i="5" s="1"/>
  <c r="G13514" i="5" s="1"/>
  <c r="M13519" i="5"/>
  <c r="N13519" i="5"/>
  <c r="Q13519" i="5" s="1"/>
  <c r="F13519" i="5" s="1"/>
  <c r="G13519" i="5" s="1"/>
  <c r="M13503" i="5"/>
  <c r="N13503" i="5"/>
  <c r="Q13503" i="5" s="1"/>
  <c r="F13503" i="5" s="1"/>
  <c r="G13503" i="5" s="1"/>
  <c r="M13497" i="5"/>
  <c r="N13497" i="5"/>
  <c r="Q13497" i="5" s="1"/>
  <c r="F13497" i="5" s="1"/>
  <c r="G13497" i="5" s="1"/>
  <c r="M13493" i="5"/>
  <c r="N13493" i="5"/>
  <c r="Q13493" i="5" s="1"/>
  <c r="F13493" i="5" s="1"/>
  <c r="G13493" i="5" s="1"/>
  <c r="M13532" i="5"/>
  <c r="N13532" i="5"/>
  <c r="Q13532" i="5" s="1"/>
  <c r="F13532" i="5" s="1"/>
  <c r="G13532" i="5" s="1"/>
  <c r="M13492" i="5"/>
  <c r="N13492" i="5"/>
  <c r="Q13492" i="5" s="1"/>
  <c r="F13492" i="5" s="1"/>
  <c r="G13492" i="5" s="1"/>
  <c r="M13563" i="5"/>
  <c r="N13563" i="5"/>
  <c r="Q13563" i="5" s="1"/>
  <c r="F13563" i="5" s="1"/>
  <c r="G13563" i="5" s="1"/>
  <c r="M13523" i="5"/>
  <c r="N13523" i="5"/>
  <c r="Q13523" i="5" s="1"/>
  <c r="F13523" i="5" s="1"/>
  <c r="G13523" i="5" s="1"/>
  <c r="M13494" i="5"/>
  <c r="N13494" i="5"/>
  <c r="Q13494" i="5" s="1"/>
  <c r="F13494" i="5" s="1"/>
  <c r="G13494" i="5" s="1"/>
  <c r="M13495" i="5"/>
  <c r="N13495" i="5"/>
  <c r="Q13495" i="5" s="1"/>
  <c r="F13495" i="5" s="1"/>
  <c r="G13495" i="5" s="1"/>
  <c r="M13535" i="5"/>
  <c r="N13535" i="5"/>
  <c r="Q13535" i="5" s="1"/>
  <c r="F13535" i="5" s="1"/>
  <c r="G13535" i="5" s="1"/>
  <c r="M13524" i="5"/>
  <c r="N13524" i="5"/>
  <c r="Q13524" i="5" s="1"/>
  <c r="F13524" i="5" s="1"/>
  <c r="G13524" i="5" s="1"/>
  <c r="M13533" i="5"/>
  <c r="N13533" i="5"/>
  <c r="Q13533" i="5" s="1"/>
  <c r="F13533" i="5" s="1"/>
  <c r="G13533" i="5" s="1"/>
  <c r="M13508" i="5"/>
  <c r="N13508" i="5"/>
  <c r="Q13508" i="5" s="1"/>
  <c r="F13508" i="5" s="1"/>
  <c r="G13508" i="5" s="1"/>
  <c r="M13512" i="5"/>
  <c r="N13512" i="5"/>
  <c r="Q13512" i="5" s="1"/>
  <c r="F13512" i="5" s="1"/>
  <c r="G13512" i="5" s="1"/>
  <c r="M13525" i="5"/>
  <c r="N13525" i="5"/>
  <c r="Q13525" i="5" s="1"/>
  <c r="F13525" i="5" s="1"/>
  <c r="G13525" i="5" s="1"/>
  <c r="M13531" i="5"/>
  <c r="N13531" i="5"/>
  <c r="Q13531" i="5" s="1"/>
  <c r="F13531" i="5" s="1"/>
  <c r="G13531" i="5" s="1"/>
  <c r="M13518" i="5"/>
  <c r="N13518" i="5"/>
  <c r="Q13518" i="5" s="1"/>
  <c r="F13518" i="5" s="1"/>
  <c r="G13518" i="5" s="1"/>
  <c r="M13521" i="5"/>
  <c r="N13521" i="5"/>
  <c r="Q13521" i="5" s="1"/>
  <c r="F13521" i="5" s="1"/>
  <c r="G13521" i="5" s="1"/>
  <c r="M13536" i="5"/>
  <c r="N13536" i="5"/>
  <c r="Q13536" i="5" s="1"/>
  <c r="F13536" i="5" s="1"/>
  <c r="G13536" i="5" s="1"/>
  <c r="M13510" i="5"/>
  <c r="N13510" i="5"/>
  <c r="Q13510" i="5" s="1"/>
  <c r="F13510" i="5" s="1"/>
  <c r="G13510" i="5" s="1"/>
  <c r="M13501" i="5"/>
  <c r="N13501" i="5"/>
  <c r="Q13501" i="5" s="1"/>
  <c r="F13501" i="5" s="1"/>
  <c r="G13501" i="5" s="1"/>
  <c r="M13509" i="5"/>
  <c r="N13509" i="5"/>
  <c r="Q13509" i="5" s="1"/>
  <c r="F13509" i="5" s="1"/>
  <c r="G13509" i="5" s="1"/>
  <c r="M13547" i="5"/>
  <c r="N13547" i="5"/>
  <c r="Q13547" i="5" s="1"/>
  <c r="F13547" i="5" s="1"/>
  <c r="G13547" i="5" s="1"/>
  <c r="M13534" i="5"/>
  <c r="N13534" i="5"/>
  <c r="Q13534" i="5" s="1"/>
  <c r="F13534" i="5" s="1"/>
  <c r="G13534" i="5" s="1"/>
  <c r="M13522" i="5"/>
  <c r="N13522" i="5"/>
  <c r="Q13522" i="5" s="1"/>
  <c r="F13522" i="5" s="1"/>
  <c r="G13522" i="5" s="1"/>
  <c r="M13502" i="5"/>
  <c r="N13502" i="5"/>
  <c r="Q13502" i="5" s="1"/>
  <c r="F13502" i="5" s="1"/>
  <c r="G13502" i="5" s="1"/>
  <c r="A13575" i="5"/>
  <c r="B13527" i="5"/>
  <c r="A13564" i="5"/>
  <c r="B13516" i="5"/>
  <c r="A13568" i="5"/>
  <c r="B13520" i="5"/>
  <c r="A13544" i="5"/>
  <c r="B13496" i="5"/>
  <c r="A13553" i="5"/>
  <c r="B13505" i="5"/>
  <c r="A13587" i="5"/>
  <c r="B13539" i="5"/>
  <c r="A13565" i="5"/>
  <c r="B13517" i="5"/>
  <c r="A13574" i="5"/>
  <c r="B13526" i="5"/>
  <c r="A13552" i="5"/>
  <c r="B13504" i="5"/>
  <c r="A13554" i="5"/>
  <c r="B13506" i="5"/>
  <c r="A13546" i="5"/>
  <c r="B13498" i="5"/>
  <c r="A13576" i="5"/>
  <c r="B13528" i="5"/>
  <c r="A13559" i="5"/>
  <c r="B13511" i="5"/>
  <c r="A13561" i="5"/>
  <c r="B13513" i="5"/>
  <c r="A13548" i="5"/>
  <c r="B13500" i="5"/>
  <c r="A13562" i="5"/>
  <c r="B13514" i="5"/>
  <c r="A13567" i="5"/>
  <c r="B13519" i="5"/>
  <c r="A13551" i="5"/>
  <c r="B13503" i="5"/>
  <c r="A13545" i="5"/>
  <c r="B13497" i="5"/>
  <c r="A13541" i="5"/>
  <c r="B13493" i="5"/>
  <c r="A13611" i="5"/>
  <c r="B13563" i="5"/>
  <c r="A13571" i="5"/>
  <c r="B13523" i="5"/>
  <c r="A13542" i="5"/>
  <c r="B13494" i="5"/>
  <c r="A13543" i="5"/>
  <c r="B13495" i="5"/>
  <c r="A13583" i="5"/>
  <c r="B13535" i="5"/>
  <c r="A13572" i="5"/>
  <c r="B13524" i="5"/>
  <c r="A13581" i="5"/>
  <c r="B13533" i="5"/>
  <c r="A13556" i="5"/>
  <c r="B13508" i="5"/>
  <c r="A13560" i="5"/>
  <c r="B13512" i="5"/>
  <c r="A13573" i="5"/>
  <c r="B13525" i="5"/>
  <c r="A13579" i="5"/>
  <c r="B13531" i="5"/>
  <c r="A13566" i="5"/>
  <c r="B13518" i="5"/>
  <c r="A13569" i="5"/>
  <c r="B13521" i="5"/>
  <c r="A13584" i="5"/>
  <c r="B13536" i="5"/>
  <c r="A13558" i="5"/>
  <c r="B13510" i="5"/>
  <c r="A13549" i="5"/>
  <c r="B13501" i="5"/>
  <c r="A13557" i="5"/>
  <c r="B13509" i="5"/>
  <c r="A13595" i="5"/>
  <c r="B13547" i="5"/>
  <c r="A13582" i="5"/>
  <c r="B13534" i="5"/>
  <c r="A13570" i="5"/>
  <c r="B13522" i="5"/>
  <c r="A13550" i="5"/>
  <c r="B13502" i="5"/>
  <c r="A13585" i="5"/>
  <c r="B13537" i="5"/>
  <c r="A13555" i="5"/>
  <c r="B13507" i="5"/>
  <c r="A13577" i="5"/>
  <c r="B13529" i="5"/>
  <c r="A13580" i="5"/>
  <c r="B13532" i="5"/>
  <c r="A13586" i="5"/>
  <c r="B13538" i="5"/>
  <c r="A13578" i="5"/>
  <c r="B13530" i="5"/>
  <c r="A13540" i="5"/>
  <c r="B13492" i="5"/>
  <c r="O13736" i="5" l="1"/>
  <c r="P13688" i="5"/>
  <c r="O13768" i="5"/>
  <c r="P13720" i="5"/>
  <c r="O13697" i="5"/>
  <c r="P13649" i="5"/>
  <c r="O13754" i="5"/>
  <c r="P13706" i="5"/>
  <c r="O13738" i="5"/>
  <c r="P13690" i="5"/>
  <c r="O13729" i="5"/>
  <c r="P13681" i="5"/>
  <c r="O13740" i="5"/>
  <c r="P13692" i="5"/>
  <c r="O13705" i="5"/>
  <c r="P13657" i="5"/>
  <c r="O13711" i="5"/>
  <c r="P13663" i="5"/>
  <c r="O13700" i="5"/>
  <c r="P13652" i="5"/>
  <c r="O13779" i="5"/>
  <c r="P13731" i="5"/>
  <c r="O13751" i="5"/>
  <c r="P13703" i="5"/>
  <c r="O13715" i="5"/>
  <c r="P13667" i="5"/>
  <c r="O13696" i="5"/>
  <c r="P13648" i="5"/>
  <c r="O13722" i="5"/>
  <c r="P13674" i="5"/>
  <c r="O13728" i="5"/>
  <c r="P13680" i="5"/>
  <c r="O13707" i="5"/>
  <c r="P13659" i="5"/>
  <c r="O13721" i="5"/>
  <c r="P13673" i="5"/>
  <c r="O13701" i="5"/>
  <c r="P13653" i="5"/>
  <c r="O13698" i="5"/>
  <c r="P13650" i="5"/>
  <c r="O13727" i="5"/>
  <c r="P13679" i="5"/>
  <c r="O13699" i="5"/>
  <c r="P13651" i="5"/>
  <c r="O13695" i="5"/>
  <c r="P13647" i="5"/>
  <c r="O13719" i="5"/>
  <c r="P13671" i="5"/>
  <c r="O13726" i="5"/>
  <c r="P13678" i="5"/>
  <c r="O13684" i="5"/>
  <c r="P13636" i="5"/>
  <c r="O13713" i="5"/>
  <c r="P13665" i="5"/>
  <c r="O13730" i="5"/>
  <c r="P13682" i="5"/>
  <c r="O13725" i="5"/>
  <c r="P13677" i="5"/>
  <c r="O13735" i="5"/>
  <c r="P13687" i="5"/>
  <c r="O13723" i="5"/>
  <c r="P13675" i="5"/>
  <c r="O13686" i="5"/>
  <c r="P13638" i="5"/>
  <c r="O13704" i="5"/>
  <c r="P13656" i="5"/>
  <c r="O13718" i="5"/>
  <c r="P13670" i="5"/>
  <c r="O13693" i="5"/>
  <c r="P13645" i="5"/>
  <c r="O13712" i="5"/>
  <c r="P13664" i="5"/>
  <c r="O13714" i="5"/>
  <c r="P13666" i="5"/>
  <c r="O13739" i="5"/>
  <c r="P13691" i="5"/>
  <c r="O13694" i="5"/>
  <c r="P13646" i="5"/>
  <c r="O13709" i="5"/>
  <c r="P13661" i="5"/>
  <c r="O13724" i="5"/>
  <c r="P13676" i="5"/>
  <c r="O13756" i="5"/>
  <c r="P13708" i="5"/>
  <c r="O13737" i="5"/>
  <c r="P13689" i="5"/>
  <c r="O13685" i="5"/>
  <c r="P13637" i="5"/>
  <c r="O13702" i="5"/>
  <c r="P13654" i="5"/>
  <c r="O13716" i="5"/>
  <c r="P13668" i="5"/>
  <c r="O13710" i="5"/>
  <c r="P13662" i="5"/>
  <c r="O13765" i="5"/>
  <c r="P13717" i="5"/>
  <c r="M13560" i="5"/>
  <c r="N13560" i="5"/>
  <c r="Q13560" i="5" s="1"/>
  <c r="F13560" i="5" s="1"/>
  <c r="G13560" i="5" s="1"/>
  <c r="M13574" i="5"/>
  <c r="N13574" i="5"/>
  <c r="Q13574" i="5" s="1"/>
  <c r="F13574" i="5" s="1"/>
  <c r="G13574" i="5" s="1"/>
  <c r="M13611" i="5"/>
  <c r="N13611" i="5"/>
  <c r="Q13611" i="5" s="1"/>
  <c r="F13611" i="5" s="1"/>
  <c r="G13611" i="5" s="1"/>
  <c r="M13540" i="5"/>
  <c r="N13540" i="5"/>
  <c r="Q13540" i="5" s="1"/>
  <c r="F13540" i="5" s="1"/>
  <c r="G13540" i="5" s="1"/>
  <c r="M13550" i="5"/>
  <c r="N13550" i="5"/>
  <c r="Q13550" i="5" s="1"/>
  <c r="F13550" i="5" s="1"/>
  <c r="G13550" i="5" s="1"/>
  <c r="M13584" i="5"/>
  <c r="N13584" i="5"/>
  <c r="Q13584" i="5" s="1"/>
  <c r="F13584" i="5" s="1"/>
  <c r="G13584" i="5" s="1"/>
  <c r="M13581" i="5"/>
  <c r="N13581" i="5"/>
  <c r="Q13581" i="5" s="1"/>
  <c r="F13581" i="5" s="1"/>
  <c r="G13581" i="5" s="1"/>
  <c r="M13541" i="5"/>
  <c r="N13541" i="5"/>
  <c r="Q13541" i="5" s="1"/>
  <c r="F13541" i="5" s="1"/>
  <c r="G13541" i="5" s="1"/>
  <c r="M13559" i="5"/>
  <c r="N13559" i="5"/>
  <c r="Q13559" i="5" s="1"/>
  <c r="F13559" i="5" s="1"/>
  <c r="G13559" i="5" s="1"/>
  <c r="M13587" i="5"/>
  <c r="N13587" i="5"/>
  <c r="Q13587" i="5" s="1"/>
  <c r="F13587" i="5" s="1"/>
  <c r="G13587" i="5" s="1"/>
  <c r="M13571" i="5"/>
  <c r="N13571" i="5"/>
  <c r="Q13571" i="5" s="1"/>
  <c r="F13571" i="5" s="1"/>
  <c r="G13571" i="5" s="1"/>
  <c r="M13585" i="5"/>
  <c r="N13585" i="5"/>
  <c r="Q13585" i="5" s="1"/>
  <c r="F13585" i="5" s="1"/>
  <c r="G13585" i="5" s="1"/>
  <c r="M13561" i="5"/>
  <c r="N13561" i="5"/>
  <c r="Q13561" i="5" s="1"/>
  <c r="F13561" i="5" s="1"/>
  <c r="G13561" i="5" s="1"/>
  <c r="M13549" i="5"/>
  <c r="N13549" i="5"/>
  <c r="Q13549" i="5" s="1"/>
  <c r="F13549" i="5" s="1"/>
  <c r="G13549" i="5" s="1"/>
  <c r="M13558" i="5"/>
  <c r="N13558" i="5"/>
  <c r="Q13558" i="5" s="1"/>
  <c r="F13558" i="5" s="1"/>
  <c r="G13558" i="5" s="1"/>
  <c r="M13565" i="5"/>
  <c r="N13565" i="5"/>
  <c r="Q13565" i="5" s="1"/>
  <c r="F13565" i="5" s="1"/>
  <c r="G13565" i="5" s="1"/>
  <c r="M13578" i="5"/>
  <c r="N13578" i="5"/>
  <c r="Q13578" i="5" s="1"/>
  <c r="F13578" i="5" s="1"/>
  <c r="G13578" i="5" s="1"/>
  <c r="M13570" i="5"/>
  <c r="N13570" i="5"/>
  <c r="Q13570" i="5" s="1"/>
  <c r="F13570" i="5" s="1"/>
  <c r="G13570" i="5" s="1"/>
  <c r="M13569" i="5"/>
  <c r="N13569" i="5"/>
  <c r="Q13569" i="5" s="1"/>
  <c r="F13569" i="5" s="1"/>
  <c r="G13569" i="5" s="1"/>
  <c r="M13572" i="5"/>
  <c r="N13572" i="5"/>
  <c r="Q13572" i="5" s="1"/>
  <c r="F13572" i="5" s="1"/>
  <c r="G13572" i="5" s="1"/>
  <c r="M13545" i="5"/>
  <c r="N13545" i="5"/>
  <c r="Q13545" i="5" s="1"/>
  <c r="F13545" i="5" s="1"/>
  <c r="G13545" i="5" s="1"/>
  <c r="M13576" i="5"/>
  <c r="N13576" i="5"/>
  <c r="Q13576" i="5" s="1"/>
  <c r="F13576" i="5" s="1"/>
  <c r="G13576" i="5" s="1"/>
  <c r="M13553" i="5"/>
  <c r="N13553" i="5"/>
  <c r="Q13553" i="5" s="1"/>
  <c r="F13553" i="5" s="1"/>
  <c r="G13553" i="5" s="1"/>
  <c r="M13555" i="5"/>
  <c r="N13555" i="5"/>
  <c r="Q13555" i="5" s="1"/>
  <c r="F13555" i="5" s="1"/>
  <c r="G13555" i="5" s="1"/>
  <c r="M13548" i="5"/>
  <c r="N13548" i="5"/>
  <c r="Q13548" i="5" s="1"/>
  <c r="F13548" i="5" s="1"/>
  <c r="G13548" i="5" s="1"/>
  <c r="M13575" i="5"/>
  <c r="N13575" i="5"/>
  <c r="Q13575" i="5" s="1"/>
  <c r="F13575" i="5" s="1"/>
  <c r="G13575" i="5" s="1"/>
  <c r="M13586" i="5"/>
  <c r="N13586" i="5"/>
  <c r="Q13586" i="5" s="1"/>
  <c r="F13586" i="5" s="1"/>
  <c r="G13586" i="5" s="1"/>
  <c r="M13582" i="5"/>
  <c r="N13582" i="5"/>
  <c r="Q13582" i="5" s="1"/>
  <c r="F13582" i="5" s="1"/>
  <c r="G13582" i="5" s="1"/>
  <c r="M13566" i="5"/>
  <c r="N13566" i="5"/>
  <c r="Q13566" i="5" s="1"/>
  <c r="F13566" i="5" s="1"/>
  <c r="G13566" i="5" s="1"/>
  <c r="M13583" i="5"/>
  <c r="N13583" i="5"/>
  <c r="Q13583" i="5" s="1"/>
  <c r="F13583" i="5" s="1"/>
  <c r="G13583" i="5" s="1"/>
  <c r="M13551" i="5"/>
  <c r="N13551" i="5"/>
  <c r="Q13551" i="5" s="1"/>
  <c r="F13551" i="5" s="1"/>
  <c r="G13551" i="5" s="1"/>
  <c r="M13546" i="5"/>
  <c r="N13546" i="5"/>
  <c r="Q13546" i="5" s="1"/>
  <c r="F13546" i="5" s="1"/>
  <c r="G13546" i="5" s="1"/>
  <c r="M13544" i="5"/>
  <c r="N13544" i="5"/>
  <c r="Q13544" i="5" s="1"/>
  <c r="F13544" i="5" s="1"/>
  <c r="G13544" i="5" s="1"/>
  <c r="M13556" i="5"/>
  <c r="N13556" i="5"/>
  <c r="Q13556" i="5" s="1"/>
  <c r="F13556" i="5" s="1"/>
  <c r="G13556" i="5" s="1"/>
  <c r="M13580" i="5"/>
  <c r="N13580" i="5"/>
  <c r="Q13580" i="5" s="1"/>
  <c r="F13580" i="5" s="1"/>
  <c r="G13580" i="5" s="1"/>
  <c r="M13595" i="5"/>
  <c r="N13595" i="5"/>
  <c r="Q13595" i="5" s="1"/>
  <c r="F13595" i="5" s="1"/>
  <c r="G13595" i="5" s="1"/>
  <c r="M13579" i="5"/>
  <c r="N13579" i="5"/>
  <c r="Q13579" i="5" s="1"/>
  <c r="F13579" i="5" s="1"/>
  <c r="G13579" i="5" s="1"/>
  <c r="M13543" i="5"/>
  <c r="N13543" i="5"/>
  <c r="Q13543" i="5" s="1"/>
  <c r="F13543" i="5" s="1"/>
  <c r="G13543" i="5" s="1"/>
  <c r="M13567" i="5"/>
  <c r="N13567" i="5"/>
  <c r="Q13567" i="5" s="1"/>
  <c r="F13567" i="5" s="1"/>
  <c r="G13567" i="5" s="1"/>
  <c r="M13554" i="5"/>
  <c r="N13554" i="5"/>
  <c r="Q13554" i="5" s="1"/>
  <c r="F13554" i="5" s="1"/>
  <c r="G13554" i="5" s="1"/>
  <c r="M13568" i="5"/>
  <c r="N13568" i="5"/>
  <c r="Q13568" i="5" s="1"/>
  <c r="F13568" i="5" s="1"/>
  <c r="G13568" i="5" s="1"/>
  <c r="M13577" i="5"/>
  <c r="N13577" i="5"/>
  <c r="Q13577" i="5" s="1"/>
  <c r="F13577" i="5" s="1"/>
  <c r="G13577" i="5" s="1"/>
  <c r="M13557" i="5"/>
  <c r="N13557" i="5"/>
  <c r="Q13557" i="5" s="1"/>
  <c r="F13557" i="5" s="1"/>
  <c r="G13557" i="5" s="1"/>
  <c r="M13573" i="5"/>
  <c r="N13573" i="5"/>
  <c r="Q13573" i="5" s="1"/>
  <c r="F13573" i="5" s="1"/>
  <c r="G13573" i="5" s="1"/>
  <c r="M13542" i="5"/>
  <c r="N13542" i="5"/>
  <c r="Q13542" i="5" s="1"/>
  <c r="F13542" i="5" s="1"/>
  <c r="G13542" i="5" s="1"/>
  <c r="M13562" i="5"/>
  <c r="N13562" i="5"/>
  <c r="Q13562" i="5" s="1"/>
  <c r="F13562" i="5" s="1"/>
  <c r="G13562" i="5" s="1"/>
  <c r="M13552" i="5"/>
  <c r="N13552" i="5"/>
  <c r="Q13552" i="5" s="1"/>
  <c r="F13552" i="5" s="1"/>
  <c r="G13552" i="5" s="1"/>
  <c r="M13564" i="5"/>
  <c r="N13564" i="5"/>
  <c r="Q13564" i="5" s="1"/>
  <c r="F13564" i="5" s="1"/>
  <c r="G13564" i="5" s="1"/>
  <c r="A13633" i="5"/>
  <c r="B13585" i="5"/>
  <c r="A13606" i="5"/>
  <c r="B13558" i="5"/>
  <c r="A13604" i="5"/>
  <c r="B13556" i="5"/>
  <c r="A13659" i="5"/>
  <c r="B13611" i="5"/>
  <c r="A13609" i="5"/>
  <c r="B13561" i="5"/>
  <c r="A13613" i="5"/>
  <c r="B13565" i="5"/>
  <c r="A13588" i="5"/>
  <c r="B13540" i="5"/>
  <c r="A13598" i="5"/>
  <c r="B13550" i="5"/>
  <c r="A13632" i="5"/>
  <c r="B13584" i="5"/>
  <c r="A13629" i="5"/>
  <c r="B13581" i="5"/>
  <c r="A13589" i="5"/>
  <c r="B13541" i="5"/>
  <c r="A13607" i="5"/>
  <c r="B13559" i="5"/>
  <c r="A13635" i="5"/>
  <c r="B13587" i="5"/>
  <c r="A13626" i="5"/>
  <c r="B13578" i="5"/>
  <c r="A13618" i="5"/>
  <c r="B13570" i="5"/>
  <c r="A13617" i="5"/>
  <c r="B13569" i="5"/>
  <c r="A13620" i="5"/>
  <c r="B13572" i="5"/>
  <c r="A13593" i="5"/>
  <c r="B13545" i="5"/>
  <c r="A13624" i="5"/>
  <c r="B13576" i="5"/>
  <c r="A13601" i="5"/>
  <c r="B13553" i="5"/>
  <c r="A13634" i="5"/>
  <c r="B13586" i="5"/>
  <c r="A13630" i="5"/>
  <c r="B13582" i="5"/>
  <c r="A13614" i="5"/>
  <c r="B13566" i="5"/>
  <c r="A13631" i="5"/>
  <c r="B13583" i="5"/>
  <c r="A13599" i="5"/>
  <c r="B13551" i="5"/>
  <c r="A13594" i="5"/>
  <c r="B13546" i="5"/>
  <c r="A13592" i="5"/>
  <c r="B13544" i="5"/>
  <c r="A13628" i="5"/>
  <c r="B13580" i="5"/>
  <c r="A13643" i="5"/>
  <c r="B13595" i="5"/>
  <c r="A13627" i="5"/>
  <c r="B13579" i="5"/>
  <c r="A13591" i="5"/>
  <c r="B13543" i="5"/>
  <c r="A13615" i="5"/>
  <c r="B13567" i="5"/>
  <c r="A13602" i="5"/>
  <c r="B13554" i="5"/>
  <c r="A13616" i="5"/>
  <c r="B13568" i="5"/>
  <c r="A13625" i="5"/>
  <c r="B13577" i="5"/>
  <c r="A13605" i="5"/>
  <c r="B13557" i="5"/>
  <c r="A13621" i="5"/>
  <c r="B13573" i="5"/>
  <c r="A13590" i="5"/>
  <c r="B13542" i="5"/>
  <c r="A13610" i="5"/>
  <c r="B13562" i="5"/>
  <c r="A13600" i="5"/>
  <c r="B13552" i="5"/>
  <c r="A13612" i="5"/>
  <c r="B13564" i="5"/>
  <c r="A13603" i="5"/>
  <c r="B13555" i="5"/>
  <c r="A13597" i="5"/>
  <c r="B13549" i="5"/>
  <c r="A13608" i="5"/>
  <c r="B13560" i="5"/>
  <c r="A13619" i="5"/>
  <c r="B13571" i="5"/>
  <c r="A13596" i="5"/>
  <c r="B13548" i="5"/>
  <c r="A13622" i="5"/>
  <c r="B13574" i="5"/>
  <c r="A13623" i="5"/>
  <c r="B13575" i="5"/>
  <c r="O13804" i="5" l="1"/>
  <c r="P13756" i="5"/>
  <c r="O13741" i="5"/>
  <c r="P13693" i="5"/>
  <c r="O13778" i="5"/>
  <c r="P13730" i="5"/>
  <c r="O13775" i="5"/>
  <c r="P13727" i="5"/>
  <c r="O13744" i="5"/>
  <c r="P13696" i="5"/>
  <c r="O13788" i="5"/>
  <c r="P13740" i="5"/>
  <c r="O13813" i="5"/>
  <c r="P13765" i="5"/>
  <c r="O13763" i="5"/>
  <c r="P13715" i="5"/>
  <c r="O13764" i="5"/>
  <c r="P13716" i="5"/>
  <c r="O13742" i="5"/>
  <c r="P13694" i="5"/>
  <c r="O13734" i="5"/>
  <c r="P13686" i="5"/>
  <c r="O13774" i="5"/>
  <c r="P13726" i="5"/>
  <c r="O13769" i="5"/>
  <c r="P13721" i="5"/>
  <c r="O13827" i="5"/>
  <c r="P13779" i="5"/>
  <c r="O13802" i="5"/>
  <c r="P13754" i="5"/>
  <c r="O13777" i="5"/>
  <c r="P13729" i="5"/>
  <c r="O13787" i="5"/>
  <c r="P13739" i="5"/>
  <c r="O13771" i="5"/>
  <c r="P13723" i="5"/>
  <c r="O13767" i="5"/>
  <c r="P13719" i="5"/>
  <c r="O13755" i="5"/>
  <c r="P13707" i="5"/>
  <c r="O13745" i="5"/>
  <c r="P13697" i="5"/>
  <c r="O13733" i="5"/>
  <c r="P13685" i="5"/>
  <c r="O13762" i="5"/>
  <c r="P13714" i="5"/>
  <c r="O13783" i="5"/>
  <c r="P13735" i="5"/>
  <c r="O13743" i="5"/>
  <c r="P13695" i="5"/>
  <c r="O13776" i="5"/>
  <c r="P13728" i="5"/>
  <c r="O13759" i="5"/>
  <c r="P13711" i="5"/>
  <c r="O13816" i="5"/>
  <c r="P13768" i="5"/>
  <c r="O13748" i="5"/>
  <c r="P13700" i="5"/>
  <c r="O13772" i="5"/>
  <c r="P13724" i="5"/>
  <c r="O13766" i="5"/>
  <c r="P13718" i="5"/>
  <c r="O13761" i="5"/>
  <c r="P13713" i="5"/>
  <c r="O13746" i="5"/>
  <c r="P13698" i="5"/>
  <c r="O13758" i="5"/>
  <c r="P13710" i="5"/>
  <c r="O13757" i="5"/>
  <c r="P13709" i="5"/>
  <c r="O13752" i="5"/>
  <c r="P13704" i="5"/>
  <c r="O13732" i="5"/>
  <c r="P13684" i="5"/>
  <c r="O13749" i="5"/>
  <c r="P13701" i="5"/>
  <c r="O13799" i="5"/>
  <c r="P13751" i="5"/>
  <c r="O13786" i="5"/>
  <c r="P13738" i="5"/>
  <c r="O13750" i="5"/>
  <c r="P13702" i="5"/>
  <c r="O13785" i="5"/>
  <c r="P13737" i="5"/>
  <c r="O13760" i="5"/>
  <c r="P13712" i="5"/>
  <c r="O13773" i="5"/>
  <c r="P13725" i="5"/>
  <c r="O13747" i="5"/>
  <c r="P13699" i="5"/>
  <c r="O13770" i="5"/>
  <c r="P13722" i="5"/>
  <c r="O13753" i="5"/>
  <c r="P13705" i="5"/>
  <c r="O13784" i="5"/>
  <c r="P13736" i="5"/>
  <c r="M13597" i="5"/>
  <c r="N13597" i="5"/>
  <c r="Q13597" i="5" s="1"/>
  <c r="F13597" i="5" s="1"/>
  <c r="G13597" i="5" s="1"/>
  <c r="M13630" i="5"/>
  <c r="N13630" i="5"/>
  <c r="Q13630" i="5" s="1"/>
  <c r="F13630" i="5" s="1"/>
  <c r="G13630" i="5" s="1"/>
  <c r="M13618" i="5"/>
  <c r="N13618" i="5"/>
  <c r="Q13618" i="5" s="1"/>
  <c r="F13618" i="5" s="1"/>
  <c r="G13618" i="5" s="1"/>
  <c r="M13625" i="5"/>
  <c r="N13625" i="5"/>
  <c r="Q13625" i="5" s="1"/>
  <c r="F13625" i="5" s="1"/>
  <c r="G13625" i="5" s="1"/>
  <c r="M13626" i="5"/>
  <c r="N13626" i="5"/>
  <c r="Q13626" i="5" s="1"/>
  <c r="F13626" i="5" s="1"/>
  <c r="G13626" i="5" s="1"/>
  <c r="M13623" i="5"/>
  <c r="N13623" i="5"/>
  <c r="Q13623" i="5" s="1"/>
  <c r="F13623" i="5" s="1"/>
  <c r="G13623" i="5" s="1"/>
  <c r="M13612" i="5"/>
  <c r="N13612" i="5"/>
  <c r="Q13612" i="5" s="1"/>
  <c r="F13612" i="5" s="1"/>
  <c r="G13612" i="5" s="1"/>
  <c r="M13616" i="5"/>
  <c r="N13616" i="5"/>
  <c r="Q13616" i="5" s="1"/>
  <c r="F13616" i="5" s="1"/>
  <c r="G13616" i="5" s="1"/>
  <c r="M13592" i="5"/>
  <c r="N13592" i="5"/>
  <c r="Q13592" i="5" s="1"/>
  <c r="F13592" i="5" s="1"/>
  <c r="G13592" i="5" s="1"/>
  <c r="M13601" i="5"/>
  <c r="N13601" i="5"/>
  <c r="Q13601" i="5" s="1"/>
  <c r="F13601" i="5" s="1"/>
  <c r="G13601" i="5" s="1"/>
  <c r="M13635" i="5"/>
  <c r="N13635" i="5"/>
  <c r="Q13635" i="5" s="1"/>
  <c r="F13635" i="5" s="1"/>
  <c r="G13635" i="5" s="1"/>
  <c r="M13613" i="5"/>
  <c r="N13613" i="5"/>
  <c r="Q13613" i="5" s="1"/>
  <c r="F13613" i="5" s="1"/>
  <c r="G13613" i="5" s="1"/>
  <c r="M13643" i="5"/>
  <c r="N13643" i="5"/>
  <c r="Q13643" i="5" s="1"/>
  <c r="F13643" i="5" s="1"/>
  <c r="G13643" i="5" s="1"/>
  <c r="M13598" i="5"/>
  <c r="N13598" i="5"/>
  <c r="Q13598" i="5" s="1"/>
  <c r="F13598" i="5" s="1"/>
  <c r="G13598" i="5" s="1"/>
  <c r="M13634" i="5"/>
  <c r="N13634" i="5"/>
  <c r="Q13634" i="5" s="1"/>
  <c r="F13634" i="5" s="1"/>
  <c r="G13634" i="5" s="1"/>
  <c r="M13605" i="5"/>
  <c r="N13605" i="5"/>
  <c r="Q13605" i="5" s="1"/>
  <c r="F13605" i="5" s="1"/>
  <c r="G13605" i="5" s="1"/>
  <c r="M13633" i="5"/>
  <c r="N13633" i="5"/>
  <c r="Q13633" i="5" s="1"/>
  <c r="F13633" i="5" s="1"/>
  <c r="G13633" i="5" s="1"/>
  <c r="M13603" i="5"/>
  <c r="N13603" i="5"/>
  <c r="Q13603" i="5" s="1"/>
  <c r="F13603" i="5" s="1"/>
  <c r="G13603" i="5" s="1"/>
  <c r="M13622" i="5"/>
  <c r="N13622" i="5"/>
  <c r="Q13622" i="5" s="1"/>
  <c r="F13622" i="5" s="1"/>
  <c r="G13622" i="5" s="1"/>
  <c r="M13600" i="5"/>
  <c r="N13600" i="5"/>
  <c r="Q13600" i="5" s="1"/>
  <c r="F13600" i="5" s="1"/>
  <c r="G13600" i="5" s="1"/>
  <c r="M13602" i="5"/>
  <c r="N13602" i="5"/>
  <c r="Q13602" i="5" s="1"/>
  <c r="F13602" i="5" s="1"/>
  <c r="G13602" i="5" s="1"/>
  <c r="M13594" i="5"/>
  <c r="N13594" i="5"/>
  <c r="Q13594" i="5" s="1"/>
  <c r="F13594" i="5" s="1"/>
  <c r="G13594" i="5" s="1"/>
  <c r="M13624" i="5"/>
  <c r="N13624" i="5"/>
  <c r="Q13624" i="5" s="1"/>
  <c r="F13624" i="5" s="1"/>
  <c r="G13624" i="5" s="1"/>
  <c r="M13607" i="5"/>
  <c r="N13607" i="5"/>
  <c r="Q13607" i="5" s="1"/>
  <c r="F13607" i="5" s="1"/>
  <c r="G13607" i="5" s="1"/>
  <c r="M13609" i="5"/>
  <c r="N13609" i="5"/>
  <c r="Q13609" i="5" s="1"/>
  <c r="F13609" i="5" s="1"/>
  <c r="G13609" i="5" s="1"/>
  <c r="M13596" i="5"/>
  <c r="N13596" i="5"/>
  <c r="Q13596" i="5" s="1"/>
  <c r="F13596" i="5" s="1"/>
  <c r="G13596" i="5" s="1"/>
  <c r="M13610" i="5"/>
  <c r="N13610" i="5"/>
  <c r="Q13610" i="5" s="1"/>
  <c r="F13610" i="5" s="1"/>
  <c r="G13610" i="5" s="1"/>
  <c r="M13615" i="5"/>
  <c r="N13615" i="5"/>
  <c r="Q13615" i="5" s="1"/>
  <c r="F13615" i="5" s="1"/>
  <c r="G13615" i="5" s="1"/>
  <c r="M13599" i="5"/>
  <c r="N13599" i="5"/>
  <c r="Q13599" i="5" s="1"/>
  <c r="F13599" i="5" s="1"/>
  <c r="G13599" i="5" s="1"/>
  <c r="M13593" i="5"/>
  <c r="N13593" i="5"/>
  <c r="Q13593" i="5" s="1"/>
  <c r="F13593" i="5" s="1"/>
  <c r="G13593" i="5" s="1"/>
  <c r="M13589" i="5"/>
  <c r="N13589" i="5"/>
  <c r="Q13589" i="5" s="1"/>
  <c r="F13589" i="5" s="1"/>
  <c r="G13589" i="5" s="1"/>
  <c r="M13659" i="5"/>
  <c r="N13659" i="5"/>
  <c r="Q13659" i="5" s="1"/>
  <c r="F13659" i="5" s="1"/>
  <c r="G13659" i="5" s="1"/>
  <c r="M13628" i="5"/>
  <c r="N13628" i="5"/>
  <c r="Q13628" i="5" s="1"/>
  <c r="F13628" i="5" s="1"/>
  <c r="G13628" i="5" s="1"/>
  <c r="M13588" i="5"/>
  <c r="N13588" i="5"/>
  <c r="Q13588" i="5" s="1"/>
  <c r="F13588" i="5" s="1"/>
  <c r="G13588" i="5" s="1"/>
  <c r="M13619" i="5"/>
  <c r="N13619" i="5"/>
  <c r="Q13619" i="5" s="1"/>
  <c r="F13619" i="5" s="1"/>
  <c r="G13619" i="5" s="1"/>
  <c r="M13590" i="5"/>
  <c r="N13590" i="5"/>
  <c r="Q13590" i="5" s="1"/>
  <c r="F13590" i="5" s="1"/>
  <c r="G13590" i="5" s="1"/>
  <c r="M13591" i="5"/>
  <c r="N13591" i="5"/>
  <c r="Q13591" i="5" s="1"/>
  <c r="F13591" i="5" s="1"/>
  <c r="G13591" i="5" s="1"/>
  <c r="M13631" i="5"/>
  <c r="N13631" i="5"/>
  <c r="Q13631" i="5" s="1"/>
  <c r="F13631" i="5" s="1"/>
  <c r="G13631" i="5" s="1"/>
  <c r="M13620" i="5"/>
  <c r="N13620" i="5"/>
  <c r="Q13620" i="5" s="1"/>
  <c r="F13620" i="5" s="1"/>
  <c r="G13620" i="5" s="1"/>
  <c r="M13629" i="5"/>
  <c r="N13629" i="5"/>
  <c r="Q13629" i="5" s="1"/>
  <c r="F13629" i="5" s="1"/>
  <c r="G13629" i="5" s="1"/>
  <c r="M13604" i="5"/>
  <c r="N13604" i="5"/>
  <c r="Q13604" i="5" s="1"/>
  <c r="F13604" i="5" s="1"/>
  <c r="G13604" i="5" s="1"/>
  <c r="M13608" i="5"/>
  <c r="N13608" i="5"/>
  <c r="Q13608" i="5" s="1"/>
  <c r="F13608" i="5" s="1"/>
  <c r="G13608" i="5" s="1"/>
  <c r="M13621" i="5"/>
  <c r="N13621" i="5"/>
  <c r="Q13621" i="5" s="1"/>
  <c r="F13621" i="5" s="1"/>
  <c r="G13621" i="5" s="1"/>
  <c r="M13627" i="5"/>
  <c r="N13627" i="5"/>
  <c r="Q13627" i="5" s="1"/>
  <c r="F13627" i="5" s="1"/>
  <c r="G13627" i="5" s="1"/>
  <c r="M13614" i="5"/>
  <c r="N13614" i="5"/>
  <c r="Q13614" i="5" s="1"/>
  <c r="F13614" i="5" s="1"/>
  <c r="G13614" i="5" s="1"/>
  <c r="M13617" i="5"/>
  <c r="N13617" i="5"/>
  <c r="Q13617" i="5" s="1"/>
  <c r="F13617" i="5" s="1"/>
  <c r="G13617" i="5" s="1"/>
  <c r="M13632" i="5"/>
  <c r="N13632" i="5"/>
  <c r="Q13632" i="5" s="1"/>
  <c r="F13632" i="5" s="1"/>
  <c r="G13632" i="5" s="1"/>
  <c r="M13606" i="5"/>
  <c r="N13606" i="5"/>
  <c r="Q13606" i="5" s="1"/>
  <c r="F13606" i="5" s="1"/>
  <c r="G13606" i="5" s="1"/>
  <c r="A13671" i="5"/>
  <c r="B13623" i="5"/>
  <c r="A13660" i="5"/>
  <c r="B13612" i="5"/>
  <c r="A13664" i="5"/>
  <c r="B13616" i="5"/>
  <c r="A13640" i="5"/>
  <c r="B13592" i="5"/>
  <c r="A13649" i="5"/>
  <c r="B13601" i="5"/>
  <c r="A13683" i="5"/>
  <c r="B13635" i="5"/>
  <c r="A13661" i="5"/>
  <c r="B13613" i="5"/>
  <c r="A13651" i="5"/>
  <c r="B13603" i="5"/>
  <c r="A13673" i="5"/>
  <c r="B13625" i="5"/>
  <c r="A13676" i="5"/>
  <c r="B13628" i="5"/>
  <c r="A13682" i="5"/>
  <c r="B13634" i="5"/>
  <c r="A13674" i="5"/>
  <c r="B13626" i="5"/>
  <c r="A13636" i="5"/>
  <c r="B13588" i="5"/>
  <c r="A13670" i="5"/>
  <c r="B13622" i="5"/>
  <c r="A13648" i="5"/>
  <c r="B13600" i="5"/>
  <c r="A13650" i="5"/>
  <c r="B13602" i="5"/>
  <c r="A13642" i="5"/>
  <c r="B13594" i="5"/>
  <c r="A13672" i="5"/>
  <c r="B13624" i="5"/>
  <c r="A13655" i="5"/>
  <c r="B13607" i="5"/>
  <c r="A13657" i="5"/>
  <c r="B13609" i="5"/>
  <c r="A13644" i="5"/>
  <c r="B13596" i="5"/>
  <c r="A13658" i="5"/>
  <c r="B13610" i="5"/>
  <c r="A13663" i="5"/>
  <c r="B13615" i="5"/>
  <c r="A13647" i="5"/>
  <c r="B13599" i="5"/>
  <c r="A13641" i="5"/>
  <c r="B13593" i="5"/>
  <c r="A13637" i="5"/>
  <c r="B13589" i="5"/>
  <c r="A13707" i="5"/>
  <c r="B13659" i="5"/>
  <c r="A13667" i="5"/>
  <c r="B13619" i="5"/>
  <c r="A13638" i="5"/>
  <c r="B13590" i="5"/>
  <c r="A13639" i="5"/>
  <c r="B13591" i="5"/>
  <c r="A13679" i="5"/>
  <c r="B13631" i="5"/>
  <c r="A13668" i="5"/>
  <c r="B13620" i="5"/>
  <c r="A13677" i="5"/>
  <c r="B13629" i="5"/>
  <c r="A13652" i="5"/>
  <c r="B13604" i="5"/>
  <c r="A13656" i="5"/>
  <c r="B13608" i="5"/>
  <c r="A13669" i="5"/>
  <c r="B13621" i="5"/>
  <c r="A13675" i="5"/>
  <c r="B13627" i="5"/>
  <c r="A13662" i="5"/>
  <c r="B13614" i="5"/>
  <c r="A13665" i="5"/>
  <c r="B13617" i="5"/>
  <c r="A13680" i="5"/>
  <c r="B13632" i="5"/>
  <c r="A13654" i="5"/>
  <c r="B13606" i="5"/>
  <c r="A13645" i="5"/>
  <c r="B13597" i="5"/>
  <c r="A13653" i="5"/>
  <c r="B13605" i="5"/>
  <c r="A13691" i="5"/>
  <c r="B13643" i="5"/>
  <c r="A13678" i="5"/>
  <c r="B13630" i="5"/>
  <c r="A13666" i="5"/>
  <c r="B13618" i="5"/>
  <c r="A13646" i="5"/>
  <c r="B13598" i="5"/>
  <c r="A13681" i="5"/>
  <c r="B13633" i="5"/>
  <c r="O13805" i="5" l="1"/>
  <c r="P13757" i="5"/>
  <c r="O13861" i="5"/>
  <c r="P13813" i="5"/>
  <c r="O13806" i="5"/>
  <c r="P13758" i="5"/>
  <c r="O13836" i="5"/>
  <c r="P13788" i="5"/>
  <c r="O13793" i="5"/>
  <c r="P13745" i="5"/>
  <c r="O13818" i="5"/>
  <c r="P13770" i="5"/>
  <c r="O13847" i="5"/>
  <c r="P13799" i="5"/>
  <c r="O13809" i="5"/>
  <c r="P13761" i="5"/>
  <c r="O13791" i="5"/>
  <c r="P13743" i="5"/>
  <c r="O13819" i="5"/>
  <c r="P13771" i="5"/>
  <c r="O13782" i="5"/>
  <c r="P13734" i="5"/>
  <c r="O13823" i="5"/>
  <c r="P13775" i="5"/>
  <c r="O13833" i="5"/>
  <c r="P13785" i="5"/>
  <c r="O13875" i="5"/>
  <c r="P13827" i="5"/>
  <c r="O13803" i="5"/>
  <c r="P13755" i="5"/>
  <c r="O13801" i="5"/>
  <c r="P13753" i="5"/>
  <c r="O13834" i="5"/>
  <c r="P13786" i="5"/>
  <c r="O13794" i="5"/>
  <c r="P13746" i="5"/>
  <c r="O13824" i="5"/>
  <c r="P13776" i="5"/>
  <c r="O13815" i="5"/>
  <c r="P13767" i="5"/>
  <c r="O13822" i="5"/>
  <c r="P13774" i="5"/>
  <c r="O13792" i="5"/>
  <c r="P13744" i="5"/>
  <c r="O13821" i="5"/>
  <c r="P13773" i="5"/>
  <c r="O13780" i="5"/>
  <c r="P13732" i="5"/>
  <c r="O13820" i="5"/>
  <c r="P13772" i="5"/>
  <c r="O13810" i="5"/>
  <c r="P13762" i="5"/>
  <c r="O13825" i="5"/>
  <c r="P13777" i="5"/>
  <c r="O13812" i="5"/>
  <c r="P13764" i="5"/>
  <c r="O13789" i="5"/>
  <c r="P13741" i="5"/>
  <c r="O13864" i="5"/>
  <c r="P13816" i="5"/>
  <c r="O13832" i="5"/>
  <c r="P13784" i="5"/>
  <c r="O13798" i="5"/>
  <c r="P13750" i="5"/>
  <c r="O13807" i="5"/>
  <c r="P13759" i="5"/>
  <c r="O13817" i="5"/>
  <c r="P13769" i="5"/>
  <c r="O13795" i="5"/>
  <c r="P13747" i="5"/>
  <c r="O13797" i="5"/>
  <c r="P13749" i="5"/>
  <c r="O13814" i="5"/>
  <c r="P13766" i="5"/>
  <c r="O13831" i="5"/>
  <c r="P13783" i="5"/>
  <c r="O13835" i="5"/>
  <c r="P13787" i="5"/>
  <c r="O13790" i="5"/>
  <c r="P13742" i="5"/>
  <c r="O13826" i="5"/>
  <c r="P13778" i="5"/>
  <c r="O13808" i="5"/>
  <c r="P13760" i="5"/>
  <c r="O13800" i="5"/>
  <c r="P13752" i="5"/>
  <c r="O13796" i="5"/>
  <c r="P13748" i="5"/>
  <c r="O13781" i="5"/>
  <c r="P13733" i="5"/>
  <c r="O13850" i="5"/>
  <c r="P13802" i="5"/>
  <c r="O13811" i="5"/>
  <c r="P13763" i="5"/>
  <c r="O13852" i="5"/>
  <c r="P13804" i="5"/>
  <c r="M13667" i="5"/>
  <c r="N13667" i="5"/>
  <c r="Q13667" i="5" s="1"/>
  <c r="F13667" i="5" s="1"/>
  <c r="G13667" i="5" s="1"/>
  <c r="M13661" i="5"/>
  <c r="N13661" i="5"/>
  <c r="Q13661" i="5" s="1"/>
  <c r="F13661" i="5" s="1"/>
  <c r="G13661" i="5" s="1"/>
  <c r="M13653" i="5"/>
  <c r="N13653" i="5"/>
  <c r="Q13653" i="5" s="1"/>
  <c r="F13653" i="5" s="1"/>
  <c r="G13653" i="5" s="1"/>
  <c r="M13648" i="5"/>
  <c r="N13648" i="5"/>
  <c r="Q13648" i="5" s="1"/>
  <c r="F13648" i="5" s="1"/>
  <c r="G13648" i="5" s="1"/>
  <c r="M13645" i="5"/>
  <c r="N13645" i="5"/>
  <c r="Q13645" i="5" s="1"/>
  <c r="F13645" i="5" s="1"/>
  <c r="G13645" i="5" s="1"/>
  <c r="M13670" i="5"/>
  <c r="N13670" i="5"/>
  <c r="Q13670" i="5" s="1"/>
  <c r="F13670" i="5" s="1"/>
  <c r="G13670" i="5" s="1"/>
  <c r="M13681" i="5"/>
  <c r="N13681" i="5"/>
  <c r="Q13681" i="5" s="1"/>
  <c r="F13681" i="5" s="1"/>
  <c r="G13681" i="5" s="1"/>
  <c r="M13654" i="5"/>
  <c r="N13654" i="5"/>
  <c r="Q13654" i="5" s="1"/>
  <c r="F13654" i="5" s="1"/>
  <c r="G13654" i="5" s="1"/>
  <c r="M13652" i="5"/>
  <c r="N13652" i="5"/>
  <c r="Q13652" i="5" s="1"/>
  <c r="F13652" i="5" s="1"/>
  <c r="G13652" i="5" s="1"/>
  <c r="M13707" i="5"/>
  <c r="N13707" i="5"/>
  <c r="Q13707" i="5" s="1"/>
  <c r="F13707" i="5" s="1"/>
  <c r="G13707" i="5" s="1"/>
  <c r="M13657" i="5"/>
  <c r="N13657" i="5"/>
  <c r="Q13657" i="5" s="1"/>
  <c r="F13657" i="5" s="1"/>
  <c r="G13657" i="5" s="1"/>
  <c r="M13636" i="5"/>
  <c r="N13636" i="5"/>
  <c r="Q13636" i="5" s="1"/>
  <c r="F13636" i="5" s="1"/>
  <c r="G13636" i="5" s="1"/>
  <c r="M13683" i="5"/>
  <c r="N13683" i="5"/>
  <c r="Q13683" i="5" s="1"/>
  <c r="F13683" i="5" s="1"/>
  <c r="G13683" i="5" s="1"/>
  <c r="M13638" i="5"/>
  <c r="N13638" i="5"/>
  <c r="Q13638" i="5" s="1"/>
  <c r="F13638" i="5" s="1"/>
  <c r="G13638" i="5" s="1"/>
  <c r="M13651" i="5"/>
  <c r="N13651" i="5"/>
  <c r="Q13651" i="5" s="1"/>
  <c r="F13651" i="5" s="1"/>
  <c r="G13651" i="5" s="1"/>
  <c r="M13669" i="5"/>
  <c r="N13669" i="5"/>
  <c r="Q13669" i="5" s="1"/>
  <c r="F13669" i="5" s="1"/>
  <c r="G13669" i="5" s="1"/>
  <c r="M13656" i="5"/>
  <c r="N13656" i="5"/>
  <c r="Q13656" i="5" s="1"/>
  <c r="F13656" i="5" s="1"/>
  <c r="G13656" i="5" s="1"/>
  <c r="M13646" i="5"/>
  <c r="N13646" i="5"/>
  <c r="Q13646" i="5" s="1"/>
  <c r="F13646" i="5" s="1"/>
  <c r="G13646" i="5" s="1"/>
  <c r="M13680" i="5"/>
  <c r="N13680" i="5"/>
  <c r="Q13680" i="5" s="1"/>
  <c r="F13680" i="5" s="1"/>
  <c r="G13680" i="5" s="1"/>
  <c r="M13677" i="5"/>
  <c r="N13677" i="5"/>
  <c r="Q13677" i="5" s="1"/>
  <c r="F13677" i="5" s="1"/>
  <c r="G13677" i="5" s="1"/>
  <c r="M13637" i="5"/>
  <c r="N13637" i="5"/>
  <c r="Q13637" i="5" s="1"/>
  <c r="F13637" i="5" s="1"/>
  <c r="G13637" i="5" s="1"/>
  <c r="M13655" i="5"/>
  <c r="N13655" i="5"/>
  <c r="Q13655" i="5" s="1"/>
  <c r="F13655" i="5" s="1"/>
  <c r="G13655" i="5" s="1"/>
  <c r="M13674" i="5"/>
  <c r="N13674" i="5"/>
  <c r="Q13674" i="5" s="1"/>
  <c r="F13674" i="5" s="1"/>
  <c r="G13674" i="5" s="1"/>
  <c r="M13649" i="5"/>
  <c r="N13649" i="5"/>
  <c r="Q13649" i="5" s="1"/>
  <c r="F13649" i="5" s="1"/>
  <c r="G13649" i="5" s="1"/>
  <c r="M13658" i="5"/>
  <c r="N13658" i="5"/>
  <c r="Q13658" i="5" s="1"/>
  <c r="F13658" i="5" s="1"/>
  <c r="G13658" i="5" s="1"/>
  <c r="M13671" i="5"/>
  <c r="N13671" i="5"/>
  <c r="Q13671" i="5" s="1"/>
  <c r="F13671" i="5" s="1"/>
  <c r="G13671" i="5" s="1"/>
  <c r="M13644" i="5"/>
  <c r="N13644" i="5"/>
  <c r="Q13644" i="5" s="1"/>
  <c r="F13644" i="5" s="1"/>
  <c r="G13644" i="5" s="1"/>
  <c r="M13666" i="5"/>
  <c r="N13666" i="5"/>
  <c r="Q13666" i="5" s="1"/>
  <c r="F13666" i="5" s="1"/>
  <c r="G13666" i="5" s="1"/>
  <c r="M13665" i="5"/>
  <c r="N13665" i="5"/>
  <c r="Q13665" i="5" s="1"/>
  <c r="F13665" i="5" s="1"/>
  <c r="G13665" i="5" s="1"/>
  <c r="M13668" i="5"/>
  <c r="N13668" i="5"/>
  <c r="Q13668" i="5" s="1"/>
  <c r="F13668" i="5" s="1"/>
  <c r="G13668" i="5" s="1"/>
  <c r="M13641" i="5"/>
  <c r="N13641" i="5"/>
  <c r="Q13641" i="5" s="1"/>
  <c r="F13641" i="5" s="1"/>
  <c r="G13641" i="5" s="1"/>
  <c r="M13672" i="5"/>
  <c r="N13672" i="5"/>
  <c r="Q13672" i="5" s="1"/>
  <c r="F13672" i="5" s="1"/>
  <c r="G13672" i="5" s="1"/>
  <c r="M13682" i="5"/>
  <c r="N13682" i="5"/>
  <c r="Q13682" i="5" s="1"/>
  <c r="F13682" i="5" s="1"/>
  <c r="G13682" i="5" s="1"/>
  <c r="M13640" i="5"/>
  <c r="N13640" i="5"/>
  <c r="Q13640" i="5" s="1"/>
  <c r="F13640" i="5" s="1"/>
  <c r="G13640" i="5" s="1"/>
  <c r="M13678" i="5"/>
  <c r="N13678" i="5"/>
  <c r="Q13678" i="5" s="1"/>
  <c r="F13678" i="5" s="1"/>
  <c r="G13678" i="5" s="1"/>
  <c r="M13662" i="5"/>
  <c r="N13662" i="5"/>
  <c r="Q13662" i="5" s="1"/>
  <c r="F13662" i="5" s="1"/>
  <c r="G13662" i="5" s="1"/>
  <c r="M13679" i="5"/>
  <c r="N13679" i="5"/>
  <c r="Q13679" i="5" s="1"/>
  <c r="F13679" i="5" s="1"/>
  <c r="G13679" i="5" s="1"/>
  <c r="M13647" i="5"/>
  <c r="N13647" i="5"/>
  <c r="Q13647" i="5" s="1"/>
  <c r="F13647" i="5" s="1"/>
  <c r="G13647" i="5" s="1"/>
  <c r="M13642" i="5"/>
  <c r="N13642" i="5"/>
  <c r="Q13642" i="5" s="1"/>
  <c r="F13642" i="5" s="1"/>
  <c r="G13642" i="5" s="1"/>
  <c r="M13676" i="5"/>
  <c r="N13676" i="5"/>
  <c r="Q13676" i="5" s="1"/>
  <c r="F13676" i="5" s="1"/>
  <c r="G13676" i="5" s="1"/>
  <c r="M13664" i="5"/>
  <c r="N13664" i="5"/>
  <c r="Q13664" i="5" s="1"/>
  <c r="F13664" i="5" s="1"/>
  <c r="G13664" i="5" s="1"/>
  <c r="M13691" i="5"/>
  <c r="N13691" i="5"/>
  <c r="Q13691" i="5" s="1"/>
  <c r="F13691" i="5" s="1"/>
  <c r="G13691" i="5" s="1"/>
  <c r="M13675" i="5"/>
  <c r="N13675" i="5"/>
  <c r="Q13675" i="5" s="1"/>
  <c r="F13675" i="5" s="1"/>
  <c r="G13675" i="5" s="1"/>
  <c r="M13639" i="5"/>
  <c r="N13639" i="5"/>
  <c r="Q13639" i="5" s="1"/>
  <c r="F13639" i="5" s="1"/>
  <c r="G13639" i="5" s="1"/>
  <c r="M13663" i="5"/>
  <c r="N13663" i="5"/>
  <c r="Q13663" i="5" s="1"/>
  <c r="F13663" i="5" s="1"/>
  <c r="G13663" i="5" s="1"/>
  <c r="M13650" i="5"/>
  <c r="N13650" i="5"/>
  <c r="Q13650" i="5" s="1"/>
  <c r="F13650" i="5" s="1"/>
  <c r="G13650" i="5" s="1"/>
  <c r="M13673" i="5"/>
  <c r="N13673" i="5"/>
  <c r="Q13673" i="5" s="1"/>
  <c r="F13673" i="5" s="1"/>
  <c r="G13673" i="5" s="1"/>
  <c r="M13660" i="5"/>
  <c r="N13660" i="5"/>
  <c r="Q13660" i="5" s="1"/>
  <c r="F13660" i="5" s="1"/>
  <c r="G13660" i="5" s="1"/>
  <c r="A13693" i="5"/>
  <c r="B13645" i="5"/>
  <c r="A13704" i="5"/>
  <c r="B13656" i="5"/>
  <c r="A13715" i="5"/>
  <c r="B13667" i="5"/>
  <c r="A13692" i="5"/>
  <c r="B13644" i="5"/>
  <c r="A13718" i="5"/>
  <c r="B13670" i="5"/>
  <c r="A13709" i="5"/>
  <c r="B13661" i="5"/>
  <c r="A13729" i="5"/>
  <c r="B13681" i="5"/>
  <c r="A13702" i="5"/>
  <c r="B13654" i="5"/>
  <c r="A13700" i="5"/>
  <c r="B13652" i="5"/>
  <c r="A13755" i="5"/>
  <c r="B13707" i="5"/>
  <c r="A13705" i="5"/>
  <c r="B13657" i="5"/>
  <c r="A13684" i="5"/>
  <c r="B13636" i="5"/>
  <c r="A13731" i="5"/>
  <c r="B13683" i="5"/>
  <c r="A13694" i="5"/>
  <c r="B13646" i="5"/>
  <c r="A13728" i="5"/>
  <c r="B13680" i="5"/>
  <c r="A13725" i="5"/>
  <c r="B13677" i="5"/>
  <c r="A13685" i="5"/>
  <c r="B13637" i="5"/>
  <c r="A13703" i="5"/>
  <c r="B13655" i="5"/>
  <c r="A13722" i="5"/>
  <c r="B13674" i="5"/>
  <c r="A13697" i="5"/>
  <c r="B13649" i="5"/>
  <c r="A13714" i="5"/>
  <c r="B13666" i="5"/>
  <c r="A13713" i="5"/>
  <c r="B13665" i="5"/>
  <c r="A13716" i="5"/>
  <c r="B13668" i="5"/>
  <c r="A13689" i="5"/>
  <c r="B13641" i="5"/>
  <c r="A13720" i="5"/>
  <c r="B13672" i="5"/>
  <c r="A13730" i="5"/>
  <c r="B13682" i="5"/>
  <c r="A13688" i="5"/>
  <c r="B13640" i="5"/>
  <c r="A13726" i="5"/>
  <c r="B13678" i="5"/>
  <c r="A13710" i="5"/>
  <c r="B13662" i="5"/>
  <c r="A13727" i="5"/>
  <c r="B13679" i="5"/>
  <c r="A13695" i="5"/>
  <c r="B13647" i="5"/>
  <c r="A13690" i="5"/>
  <c r="B13642" i="5"/>
  <c r="A13724" i="5"/>
  <c r="B13676" i="5"/>
  <c r="A13712" i="5"/>
  <c r="B13664" i="5"/>
  <c r="A13739" i="5"/>
  <c r="B13691" i="5"/>
  <c r="A13723" i="5"/>
  <c r="B13675" i="5"/>
  <c r="A13687" i="5"/>
  <c r="B13639" i="5"/>
  <c r="A13711" i="5"/>
  <c r="B13663" i="5"/>
  <c r="A13698" i="5"/>
  <c r="B13650" i="5"/>
  <c r="A13721" i="5"/>
  <c r="B13673" i="5"/>
  <c r="A13708" i="5"/>
  <c r="B13660" i="5"/>
  <c r="A13701" i="5"/>
  <c r="B13653" i="5"/>
  <c r="A13717" i="5"/>
  <c r="B13669" i="5"/>
  <c r="A13686" i="5"/>
  <c r="B13638" i="5"/>
  <c r="A13706" i="5"/>
  <c r="B13658" i="5"/>
  <c r="A13696" i="5"/>
  <c r="B13648" i="5"/>
  <c r="A13699" i="5"/>
  <c r="B13651" i="5"/>
  <c r="A13719" i="5"/>
  <c r="B13671" i="5"/>
  <c r="O13856" i="5" l="1"/>
  <c r="P13808" i="5"/>
  <c r="O13843" i="5"/>
  <c r="P13795" i="5"/>
  <c r="O13860" i="5"/>
  <c r="P13812" i="5"/>
  <c r="O13870" i="5"/>
  <c r="P13822" i="5"/>
  <c r="O13923" i="5"/>
  <c r="P13875" i="5"/>
  <c r="O13895" i="5"/>
  <c r="P13847" i="5"/>
  <c r="O13900" i="5"/>
  <c r="P13852" i="5"/>
  <c r="O13874" i="5"/>
  <c r="P13826" i="5"/>
  <c r="O13865" i="5"/>
  <c r="P13817" i="5"/>
  <c r="O13873" i="5"/>
  <c r="P13825" i="5"/>
  <c r="O13863" i="5"/>
  <c r="P13815" i="5"/>
  <c r="O13881" i="5"/>
  <c r="P13833" i="5"/>
  <c r="O13866" i="5"/>
  <c r="P13818" i="5"/>
  <c r="O13829" i="5"/>
  <c r="P13781" i="5"/>
  <c r="O13880" i="5"/>
  <c r="P13832" i="5"/>
  <c r="O13867" i="5"/>
  <c r="P13819" i="5"/>
  <c r="O13844" i="5"/>
  <c r="P13796" i="5"/>
  <c r="O13862" i="5"/>
  <c r="P13814" i="5"/>
  <c r="O13912" i="5"/>
  <c r="P13864" i="5"/>
  <c r="O13869" i="5"/>
  <c r="P13821" i="5"/>
  <c r="O13849" i="5"/>
  <c r="P13801" i="5"/>
  <c r="O13839" i="5"/>
  <c r="P13791" i="5"/>
  <c r="O13909" i="5"/>
  <c r="P13861" i="5"/>
  <c r="O13859" i="5"/>
  <c r="P13811" i="5"/>
  <c r="O13838" i="5"/>
  <c r="P13790" i="5"/>
  <c r="O13855" i="5"/>
  <c r="P13807" i="5"/>
  <c r="O13858" i="5"/>
  <c r="P13810" i="5"/>
  <c r="O13872" i="5"/>
  <c r="P13824" i="5"/>
  <c r="O13871" i="5"/>
  <c r="P13823" i="5"/>
  <c r="O13841" i="5"/>
  <c r="P13793" i="5"/>
  <c r="O13898" i="5"/>
  <c r="P13850" i="5"/>
  <c r="O13883" i="5"/>
  <c r="P13835" i="5"/>
  <c r="O13846" i="5"/>
  <c r="P13798" i="5"/>
  <c r="O13868" i="5"/>
  <c r="P13820" i="5"/>
  <c r="O13842" i="5"/>
  <c r="P13794" i="5"/>
  <c r="O13830" i="5"/>
  <c r="P13782" i="5"/>
  <c r="O13884" i="5"/>
  <c r="P13836" i="5"/>
  <c r="O13879" i="5"/>
  <c r="P13831" i="5"/>
  <c r="O13828" i="5"/>
  <c r="P13780" i="5"/>
  <c r="O13882" i="5"/>
  <c r="P13834" i="5"/>
  <c r="O13854" i="5"/>
  <c r="P13806" i="5"/>
  <c r="O13848" i="5"/>
  <c r="P13800" i="5"/>
  <c r="O13845" i="5"/>
  <c r="P13797" i="5"/>
  <c r="O13837" i="5"/>
  <c r="P13789" i="5"/>
  <c r="O13840" i="5"/>
  <c r="P13792" i="5"/>
  <c r="O13851" i="5"/>
  <c r="P13803" i="5"/>
  <c r="O13857" i="5"/>
  <c r="P13809" i="5"/>
  <c r="O13853" i="5"/>
  <c r="P13805" i="5"/>
  <c r="M13714" i="5"/>
  <c r="N13714" i="5"/>
  <c r="Q13714" i="5" s="1"/>
  <c r="F13714" i="5" s="1"/>
  <c r="G13714" i="5" s="1"/>
  <c r="M13729" i="5"/>
  <c r="N13729" i="5"/>
  <c r="Q13729" i="5" s="1"/>
  <c r="F13729" i="5" s="1"/>
  <c r="G13729" i="5" s="1"/>
  <c r="M13723" i="5"/>
  <c r="N13723" i="5"/>
  <c r="Q13723" i="5" s="1"/>
  <c r="F13723" i="5" s="1"/>
  <c r="G13723" i="5" s="1"/>
  <c r="M13719" i="5"/>
  <c r="N13719" i="5"/>
  <c r="Q13719" i="5" s="1"/>
  <c r="F13719" i="5" s="1"/>
  <c r="G13719" i="5" s="1"/>
  <c r="M13708" i="5"/>
  <c r="N13708" i="5"/>
  <c r="Q13708" i="5" s="1"/>
  <c r="F13708" i="5" s="1"/>
  <c r="G13708" i="5" s="1"/>
  <c r="M13712" i="5"/>
  <c r="N13712" i="5"/>
  <c r="Q13712" i="5" s="1"/>
  <c r="F13712" i="5" s="1"/>
  <c r="G13712" i="5" s="1"/>
  <c r="M13688" i="5"/>
  <c r="N13688" i="5"/>
  <c r="Q13688" i="5" s="1"/>
  <c r="F13688" i="5" s="1"/>
  <c r="G13688" i="5" s="1"/>
  <c r="M13697" i="5"/>
  <c r="N13697" i="5"/>
  <c r="Q13697" i="5" s="1"/>
  <c r="F13697" i="5" s="1"/>
  <c r="G13697" i="5" s="1"/>
  <c r="M13731" i="5"/>
  <c r="N13731" i="5"/>
  <c r="Q13731" i="5" s="1"/>
  <c r="F13731" i="5" s="1"/>
  <c r="G13731" i="5" s="1"/>
  <c r="M13709" i="5"/>
  <c r="N13709" i="5"/>
  <c r="Q13709" i="5" s="1"/>
  <c r="F13709" i="5" s="1"/>
  <c r="G13709" i="5" s="1"/>
  <c r="M13710" i="5"/>
  <c r="N13710" i="5"/>
  <c r="Q13710" i="5" s="1"/>
  <c r="F13710" i="5" s="1"/>
  <c r="G13710" i="5" s="1"/>
  <c r="M13739" i="5"/>
  <c r="N13739" i="5"/>
  <c r="Q13739" i="5" s="1"/>
  <c r="F13739" i="5" s="1"/>
  <c r="G13739" i="5" s="1"/>
  <c r="M13713" i="5"/>
  <c r="N13713" i="5"/>
  <c r="Q13713" i="5" s="1"/>
  <c r="F13713" i="5" s="1"/>
  <c r="G13713" i="5" s="1"/>
  <c r="M13693" i="5"/>
  <c r="N13693" i="5"/>
  <c r="Q13693" i="5" s="1"/>
  <c r="F13693" i="5" s="1"/>
  <c r="G13693" i="5" s="1"/>
  <c r="M13701" i="5"/>
  <c r="N13701" i="5"/>
  <c r="Q13701" i="5" s="1"/>
  <c r="F13701" i="5" s="1"/>
  <c r="G13701" i="5" s="1"/>
  <c r="M13694" i="5"/>
  <c r="N13694" i="5"/>
  <c r="Q13694" i="5" s="1"/>
  <c r="F13694" i="5" s="1"/>
  <c r="G13694" i="5" s="1"/>
  <c r="M13699" i="5"/>
  <c r="N13699" i="5"/>
  <c r="Q13699" i="5" s="1"/>
  <c r="F13699" i="5" s="1"/>
  <c r="G13699" i="5" s="1"/>
  <c r="M13721" i="5"/>
  <c r="N13721" i="5"/>
  <c r="Q13721" i="5" s="1"/>
  <c r="F13721" i="5" s="1"/>
  <c r="G13721" i="5" s="1"/>
  <c r="M13724" i="5"/>
  <c r="N13724" i="5"/>
  <c r="Q13724" i="5" s="1"/>
  <c r="F13724" i="5" s="1"/>
  <c r="G13724" i="5" s="1"/>
  <c r="M13730" i="5"/>
  <c r="N13730" i="5"/>
  <c r="Q13730" i="5" s="1"/>
  <c r="F13730" i="5" s="1"/>
  <c r="G13730" i="5" s="1"/>
  <c r="M13722" i="5"/>
  <c r="N13722" i="5"/>
  <c r="Q13722" i="5" s="1"/>
  <c r="F13722" i="5" s="1"/>
  <c r="G13722" i="5" s="1"/>
  <c r="M13684" i="5"/>
  <c r="N13684" i="5"/>
  <c r="Q13684" i="5" s="1"/>
  <c r="F13684" i="5" s="1"/>
  <c r="G13684" i="5" s="1"/>
  <c r="M13718" i="5"/>
  <c r="N13718" i="5"/>
  <c r="Q13718" i="5" s="1"/>
  <c r="F13718" i="5" s="1"/>
  <c r="G13718" i="5" s="1"/>
  <c r="M13717" i="5"/>
  <c r="N13717" i="5"/>
  <c r="Q13717" i="5" s="1"/>
  <c r="F13717" i="5" s="1"/>
  <c r="G13717" i="5" s="1"/>
  <c r="M13728" i="5"/>
  <c r="N13728" i="5"/>
  <c r="Q13728" i="5" s="1"/>
  <c r="F13728" i="5" s="1"/>
  <c r="G13728" i="5" s="1"/>
  <c r="M13702" i="5"/>
  <c r="N13702" i="5"/>
  <c r="Q13702" i="5" s="1"/>
  <c r="F13702" i="5" s="1"/>
  <c r="G13702" i="5" s="1"/>
  <c r="M13726" i="5"/>
  <c r="N13726" i="5"/>
  <c r="Q13726" i="5" s="1"/>
  <c r="F13726" i="5" s="1"/>
  <c r="G13726" i="5" s="1"/>
  <c r="M13696" i="5"/>
  <c r="N13696" i="5"/>
  <c r="Q13696" i="5" s="1"/>
  <c r="F13696" i="5" s="1"/>
  <c r="G13696" i="5" s="1"/>
  <c r="M13698" i="5"/>
  <c r="N13698" i="5"/>
  <c r="Q13698" i="5" s="1"/>
  <c r="F13698" i="5" s="1"/>
  <c r="G13698" i="5" s="1"/>
  <c r="M13690" i="5"/>
  <c r="N13690" i="5"/>
  <c r="Q13690" i="5" s="1"/>
  <c r="F13690" i="5" s="1"/>
  <c r="G13690" i="5" s="1"/>
  <c r="M13720" i="5"/>
  <c r="N13720" i="5"/>
  <c r="Q13720" i="5" s="1"/>
  <c r="F13720" i="5" s="1"/>
  <c r="G13720" i="5" s="1"/>
  <c r="M13703" i="5"/>
  <c r="N13703" i="5"/>
  <c r="Q13703" i="5" s="1"/>
  <c r="F13703" i="5" s="1"/>
  <c r="G13703" i="5" s="1"/>
  <c r="M13705" i="5"/>
  <c r="N13705" i="5"/>
  <c r="Q13705" i="5" s="1"/>
  <c r="F13705" i="5" s="1"/>
  <c r="G13705" i="5" s="1"/>
  <c r="M13692" i="5"/>
  <c r="N13692" i="5"/>
  <c r="Q13692" i="5" s="1"/>
  <c r="F13692" i="5" s="1"/>
  <c r="G13692" i="5" s="1"/>
  <c r="M13706" i="5"/>
  <c r="N13706" i="5"/>
  <c r="Q13706" i="5" s="1"/>
  <c r="F13706" i="5" s="1"/>
  <c r="G13706" i="5" s="1"/>
  <c r="M13711" i="5"/>
  <c r="N13711" i="5"/>
  <c r="Q13711" i="5" s="1"/>
  <c r="F13711" i="5" s="1"/>
  <c r="G13711" i="5" s="1"/>
  <c r="M13695" i="5"/>
  <c r="N13695" i="5"/>
  <c r="Q13695" i="5" s="1"/>
  <c r="F13695" i="5" s="1"/>
  <c r="G13695" i="5" s="1"/>
  <c r="M13689" i="5"/>
  <c r="N13689" i="5"/>
  <c r="Q13689" i="5" s="1"/>
  <c r="F13689" i="5" s="1"/>
  <c r="G13689" i="5" s="1"/>
  <c r="M13685" i="5"/>
  <c r="N13685" i="5"/>
  <c r="Q13685" i="5" s="1"/>
  <c r="F13685" i="5" s="1"/>
  <c r="G13685" i="5" s="1"/>
  <c r="M13755" i="5"/>
  <c r="N13755" i="5"/>
  <c r="Q13755" i="5" s="1"/>
  <c r="F13755" i="5" s="1"/>
  <c r="G13755" i="5" s="1"/>
  <c r="M13715" i="5"/>
  <c r="N13715" i="5"/>
  <c r="Q13715" i="5" s="1"/>
  <c r="F13715" i="5" s="1"/>
  <c r="G13715" i="5" s="1"/>
  <c r="M13686" i="5"/>
  <c r="N13686" i="5"/>
  <c r="Q13686" i="5" s="1"/>
  <c r="F13686" i="5" s="1"/>
  <c r="G13686" i="5" s="1"/>
  <c r="M13687" i="5"/>
  <c r="N13687" i="5"/>
  <c r="Q13687" i="5" s="1"/>
  <c r="F13687" i="5" s="1"/>
  <c r="G13687" i="5" s="1"/>
  <c r="M13727" i="5"/>
  <c r="N13727" i="5"/>
  <c r="Q13727" i="5" s="1"/>
  <c r="F13727" i="5" s="1"/>
  <c r="G13727" i="5" s="1"/>
  <c r="M13716" i="5"/>
  <c r="N13716" i="5"/>
  <c r="Q13716" i="5" s="1"/>
  <c r="F13716" i="5" s="1"/>
  <c r="G13716" i="5" s="1"/>
  <c r="M13725" i="5"/>
  <c r="N13725" i="5"/>
  <c r="Q13725" i="5" s="1"/>
  <c r="F13725" i="5" s="1"/>
  <c r="G13725" i="5" s="1"/>
  <c r="M13700" i="5"/>
  <c r="N13700" i="5"/>
  <c r="Q13700" i="5" s="1"/>
  <c r="F13700" i="5" s="1"/>
  <c r="G13700" i="5" s="1"/>
  <c r="M13704" i="5"/>
  <c r="N13704" i="5"/>
  <c r="Q13704" i="5" s="1"/>
  <c r="F13704" i="5" s="1"/>
  <c r="G13704" i="5" s="1"/>
  <c r="A13749" i="5"/>
  <c r="B13701" i="5"/>
  <c r="A13787" i="5"/>
  <c r="B13739" i="5"/>
  <c r="A13774" i="5"/>
  <c r="B13726" i="5"/>
  <c r="A13762" i="5"/>
  <c r="B13714" i="5"/>
  <c r="A13742" i="5"/>
  <c r="B13694" i="5"/>
  <c r="A13777" i="5"/>
  <c r="B13729" i="5"/>
  <c r="A13767" i="5"/>
  <c r="B13719" i="5"/>
  <c r="A13756" i="5"/>
  <c r="B13708" i="5"/>
  <c r="A13760" i="5"/>
  <c r="B13712" i="5"/>
  <c r="A13736" i="5"/>
  <c r="B13688" i="5"/>
  <c r="A13745" i="5"/>
  <c r="B13697" i="5"/>
  <c r="A13779" i="5"/>
  <c r="B13731" i="5"/>
  <c r="A13757" i="5"/>
  <c r="B13709" i="5"/>
  <c r="A13747" i="5"/>
  <c r="B13699" i="5"/>
  <c r="A13769" i="5"/>
  <c r="B13721" i="5"/>
  <c r="A13772" i="5"/>
  <c r="B13724" i="5"/>
  <c r="A13778" i="5"/>
  <c r="B13730" i="5"/>
  <c r="A13770" i="5"/>
  <c r="B13722" i="5"/>
  <c r="A13732" i="5"/>
  <c r="B13684" i="5"/>
  <c r="A13766" i="5"/>
  <c r="B13718" i="5"/>
  <c r="A13744" i="5"/>
  <c r="B13696" i="5"/>
  <c r="A13746" i="5"/>
  <c r="B13698" i="5"/>
  <c r="A13738" i="5"/>
  <c r="B13690" i="5"/>
  <c r="A13768" i="5"/>
  <c r="B13720" i="5"/>
  <c r="A13751" i="5"/>
  <c r="B13703" i="5"/>
  <c r="A13753" i="5"/>
  <c r="B13705" i="5"/>
  <c r="A13740" i="5"/>
  <c r="B13692" i="5"/>
  <c r="A13754" i="5"/>
  <c r="B13706" i="5"/>
  <c r="A13759" i="5"/>
  <c r="B13711" i="5"/>
  <c r="A13743" i="5"/>
  <c r="B13695" i="5"/>
  <c r="A13737" i="5"/>
  <c r="B13689" i="5"/>
  <c r="A13733" i="5"/>
  <c r="B13685" i="5"/>
  <c r="A13803" i="5"/>
  <c r="B13755" i="5"/>
  <c r="A13763" i="5"/>
  <c r="B13715" i="5"/>
  <c r="A13734" i="5"/>
  <c r="B13686" i="5"/>
  <c r="A13735" i="5"/>
  <c r="B13687" i="5"/>
  <c r="A13775" i="5"/>
  <c r="B13727" i="5"/>
  <c r="A13764" i="5"/>
  <c r="B13716" i="5"/>
  <c r="A13773" i="5"/>
  <c r="B13725" i="5"/>
  <c r="A13748" i="5"/>
  <c r="B13700" i="5"/>
  <c r="A13752" i="5"/>
  <c r="B13704" i="5"/>
  <c r="A13765" i="5"/>
  <c r="B13717" i="5"/>
  <c r="A13771" i="5"/>
  <c r="B13723" i="5"/>
  <c r="A13758" i="5"/>
  <c r="B13710" i="5"/>
  <c r="A13761" i="5"/>
  <c r="B13713" i="5"/>
  <c r="A13776" i="5"/>
  <c r="B13728" i="5"/>
  <c r="A13750" i="5"/>
  <c r="B13702" i="5"/>
  <c r="A13741" i="5"/>
  <c r="B13693" i="5"/>
  <c r="O13896" i="5" l="1"/>
  <c r="P13848" i="5"/>
  <c r="O13890" i="5"/>
  <c r="P13842" i="5"/>
  <c r="O13920" i="5"/>
  <c r="P13872" i="5"/>
  <c r="O13897" i="5"/>
  <c r="P13849" i="5"/>
  <c r="O13877" i="5"/>
  <c r="P13829" i="5"/>
  <c r="O13948" i="5"/>
  <c r="P13900" i="5"/>
  <c r="O13901" i="5"/>
  <c r="P13853" i="5"/>
  <c r="O13902" i="5"/>
  <c r="P13854" i="5"/>
  <c r="O13916" i="5"/>
  <c r="P13868" i="5"/>
  <c r="O13906" i="5"/>
  <c r="P13858" i="5"/>
  <c r="O13917" i="5"/>
  <c r="P13869" i="5"/>
  <c r="O13914" i="5"/>
  <c r="P13866" i="5"/>
  <c r="O13943" i="5"/>
  <c r="P13895" i="5"/>
  <c r="O13918" i="5"/>
  <c r="P13870" i="5"/>
  <c r="O13885" i="5"/>
  <c r="P13837" i="5"/>
  <c r="O13932" i="5"/>
  <c r="P13884" i="5"/>
  <c r="O13889" i="5"/>
  <c r="P13841" i="5"/>
  <c r="O13957" i="5"/>
  <c r="P13909" i="5"/>
  <c r="O13915" i="5"/>
  <c r="P13867" i="5"/>
  <c r="O13913" i="5"/>
  <c r="P13865" i="5"/>
  <c r="O13891" i="5"/>
  <c r="P13843" i="5"/>
  <c r="O13899" i="5"/>
  <c r="P13851" i="5"/>
  <c r="O13876" i="5"/>
  <c r="P13828" i="5"/>
  <c r="O13886" i="5"/>
  <c r="P13838" i="5"/>
  <c r="O13910" i="5"/>
  <c r="P13862" i="5"/>
  <c r="O13911" i="5"/>
  <c r="P13863" i="5"/>
  <c r="O13927" i="5"/>
  <c r="P13879" i="5"/>
  <c r="O13921" i="5"/>
  <c r="P13873" i="5"/>
  <c r="O13905" i="5"/>
  <c r="P13857" i="5"/>
  <c r="O13930" i="5"/>
  <c r="P13882" i="5"/>
  <c r="O13894" i="5"/>
  <c r="P13846" i="5"/>
  <c r="O13903" i="5"/>
  <c r="P13855" i="5"/>
  <c r="O13960" i="5"/>
  <c r="P13912" i="5"/>
  <c r="O13929" i="5"/>
  <c r="P13881" i="5"/>
  <c r="O13971" i="5"/>
  <c r="P13923" i="5"/>
  <c r="O13931" i="5"/>
  <c r="P13883" i="5"/>
  <c r="O13888" i="5"/>
  <c r="P13840" i="5"/>
  <c r="O13946" i="5"/>
  <c r="P13898" i="5"/>
  <c r="O13907" i="5"/>
  <c r="P13859" i="5"/>
  <c r="O13892" i="5"/>
  <c r="P13844" i="5"/>
  <c r="O13908" i="5"/>
  <c r="P13860" i="5"/>
  <c r="O13893" i="5"/>
  <c r="P13845" i="5"/>
  <c r="O13878" i="5"/>
  <c r="P13830" i="5"/>
  <c r="O13919" i="5"/>
  <c r="P13871" i="5"/>
  <c r="O13887" i="5"/>
  <c r="P13839" i="5"/>
  <c r="O13928" i="5"/>
  <c r="P13880" i="5"/>
  <c r="O13922" i="5"/>
  <c r="P13874" i="5"/>
  <c r="O13904" i="5"/>
  <c r="P13856" i="5"/>
  <c r="M13765" i="5"/>
  <c r="N13765" i="5"/>
  <c r="Q13765" i="5" s="1"/>
  <c r="F13765" i="5" s="1"/>
  <c r="G13765" i="5" s="1"/>
  <c r="M13741" i="5"/>
  <c r="N13741" i="5"/>
  <c r="Q13741" i="5" s="1"/>
  <c r="F13741" i="5" s="1"/>
  <c r="G13741" i="5" s="1"/>
  <c r="M13752" i="5"/>
  <c r="N13752" i="5"/>
  <c r="Q13752" i="5" s="1"/>
  <c r="F13752" i="5" s="1"/>
  <c r="G13752" i="5" s="1"/>
  <c r="M13763" i="5"/>
  <c r="N13763" i="5"/>
  <c r="Q13763" i="5" s="1"/>
  <c r="F13763" i="5" s="1"/>
  <c r="G13763" i="5" s="1"/>
  <c r="M13740" i="5"/>
  <c r="N13740" i="5"/>
  <c r="Q13740" i="5" s="1"/>
  <c r="F13740" i="5" s="1"/>
  <c r="G13740" i="5" s="1"/>
  <c r="M13766" i="5"/>
  <c r="N13766" i="5"/>
  <c r="Q13766" i="5" s="1"/>
  <c r="F13766" i="5" s="1"/>
  <c r="G13766" i="5" s="1"/>
  <c r="M13757" i="5"/>
  <c r="N13757" i="5"/>
  <c r="Q13757" i="5" s="1"/>
  <c r="F13757" i="5" s="1"/>
  <c r="G13757" i="5" s="1"/>
  <c r="M13777" i="5"/>
  <c r="N13777" i="5"/>
  <c r="Q13777" i="5" s="1"/>
  <c r="F13777" i="5" s="1"/>
  <c r="G13777" i="5" s="1"/>
  <c r="M13735" i="5"/>
  <c r="N13735" i="5"/>
  <c r="Q13735" i="5" s="1"/>
  <c r="F13735" i="5" s="1"/>
  <c r="G13735" i="5" s="1"/>
  <c r="M13756" i="5"/>
  <c r="N13756" i="5"/>
  <c r="Q13756" i="5" s="1"/>
  <c r="F13756" i="5" s="1"/>
  <c r="G13756" i="5" s="1"/>
  <c r="M13746" i="5"/>
  <c r="N13746" i="5"/>
  <c r="Q13746" i="5" s="1"/>
  <c r="F13746" i="5" s="1"/>
  <c r="G13746" i="5" s="1"/>
  <c r="M13734" i="5"/>
  <c r="N13734" i="5"/>
  <c r="Q13734" i="5" s="1"/>
  <c r="F13734" i="5" s="1"/>
  <c r="G13734" i="5" s="1"/>
  <c r="M13750" i="5"/>
  <c r="N13750" i="5"/>
  <c r="Q13750" i="5" s="1"/>
  <c r="F13750" i="5" s="1"/>
  <c r="G13750" i="5" s="1"/>
  <c r="M13748" i="5"/>
  <c r="N13748" i="5"/>
  <c r="Q13748" i="5" s="1"/>
  <c r="F13748" i="5" s="1"/>
  <c r="G13748" i="5" s="1"/>
  <c r="M13803" i="5"/>
  <c r="N13803" i="5"/>
  <c r="Q13803" i="5" s="1"/>
  <c r="F13803" i="5" s="1"/>
  <c r="G13803" i="5" s="1"/>
  <c r="M13753" i="5"/>
  <c r="N13753" i="5"/>
  <c r="Q13753" i="5" s="1"/>
  <c r="F13753" i="5" s="1"/>
  <c r="G13753" i="5" s="1"/>
  <c r="M13732" i="5"/>
  <c r="N13732" i="5"/>
  <c r="Q13732" i="5" s="1"/>
  <c r="F13732" i="5" s="1"/>
  <c r="G13732" i="5" s="1"/>
  <c r="M13779" i="5"/>
  <c r="N13779" i="5"/>
  <c r="Q13779" i="5" s="1"/>
  <c r="F13779" i="5" s="1"/>
  <c r="G13779" i="5" s="1"/>
  <c r="M13742" i="5"/>
  <c r="N13742" i="5"/>
  <c r="Q13742" i="5" s="1"/>
  <c r="F13742" i="5" s="1"/>
  <c r="G13742" i="5" s="1"/>
  <c r="M13771" i="5"/>
  <c r="N13771" i="5"/>
  <c r="Q13771" i="5" s="1"/>
  <c r="F13771" i="5" s="1"/>
  <c r="G13771" i="5" s="1"/>
  <c r="M13769" i="5"/>
  <c r="N13769" i="5"/>
  <c r="Q13769" i="5" s="1"/>
  <c r="F13769" i="5" s="1"/>
  <c r="G13769" i="5" s="1"/>
  <c r="M13744" i="5"/>
  <c r="N13744" i="5"/>
  <c r="Q13744" i="5" s="1"/>
  <c r="F13744" i="5" s="1"/>
  <c r="G13744" i="5" s="1"/>
  <c r="M13776" i="5"/>
  <c r="N13776" i="5"/>
  <c r="Q13776" i="5" s="1"/>
  <c r="F13776" i="5" s="1"/>
  <c r="G13776" i="5" s="1"/>
  <c r="M13773" i="5"/>
  <c r="N13773" i="5"/>
  <c r="Q13773" i="5" s="1"/>
  <c r="F13773" i="5" s="1"/>
  <c r="G13773" i="5" s="1"/>
  <c r="M13733" i="5"/>
  <c r="N13733" i="5"/>
  <c r="Q13733" i="5" s="1"/>
  <c r="F13733" i="5" s="1"/>
  <c r="G13733" i="5" s="1"/>
  <c r="M13751" i="5"/>
  <c r="N13751" i="5"/>
  <c r="Q13751" i="5" s="1"/>
  <c r="F13751" i="5" s="1"/>
  <c r="G13751" i="5" s="1"/>
  <c r="M13770" i="5"/>
  <c r="N13770" i="5"/>
  <c r="Q13770" i="5" s="1"/>
  <c r="F13770" i="5" s="1"/>
  <c r="G13770" i="5" s="1"/>
  <c r="M13745" i="5"/>
  <c r="N13745" i="5"/>
  <c r="Q13745" i="5" s="1"/>
  <c r="F13745" i="5" s="1"/>
  <c r="G13745" i="5" s="1"/>
  <c r="M13762" i="5"/>
  <c r="N13762" i="5"/>
  <c r="Q13762" i="5" s="1"/>
  <c r="F13762" i="5" s="1"/>
  <c r="G13762" i="5" s="1"/>
  <c r="M13759" i="5"/>
  <c r="N13759" i="5"/>
  <c r="Q13759" i="5" s="1"/>
  <c r="F13759" i="5" s="1"/>
  <c r="G13759" i="5" s="1"/>
  <c r="M13749" i="5"/>
  <c r="N13749" i="5"/>
  <c r="Q13749" i="5" s="1"/>
  <c r="F13749" i="5" s="1"/>
  <c r="G13749" i="5" s="1"/>
  <c r="M13754" i="5"/>
  <c r="N13754" i="5"/>
  <c r="Q13754" i="5" s="1"/>
  <c r="F13754" i="5" s="1"/>
  <c r="G13754" i="5" s="1"/>
  <c r="M13747" i="5"/>
  <c r="N13747" i="5"/>
  <c r="Q13747" i="5" s="1"/>
  <c r="F13747" i="5" s="1"/>
  <c r="G13747" i="5" s="1"/>
  <c r="M13767" i="5"/>
  <c r="N13767" i="5"/>
  <c r="Q13767" i="5" s="1"/>
  <c r="F13767" i="5" s="1"/>
  <c r="G13767" i="5" s="1"/>
  <c r="M13761" i="5"/>
  <c r="N13761" i="5"/>
  <c r="Q13761" i="5" s="1"/>
  <c r="F13761" i="5" s="1"/>
  <c r="G13761" i="5" s="1"/>
  <c r="M13764" i="5"/>
  <c r="N13764" i="5"/>
  <c r="Q13764" i="5" s="1"/>
  <c r="F13764" i="5" s="1"/>
  <c r="G13764" i="5" s="1"/>
  <c r="M13737" i="5"/>
  <c r="N13737" i="5"/>
  <c r="Q13737" i="5" s="1"/>
  <c r="F13737" i="5" s="1"/>
  <c r="G13737" i="5" s="1"/>
  <c r="M13768" i="5"/>
  <c r="N13768" i="5"/>
  <c r="Q13768" i="5" s="1"/>
  <c r="F13768" i="5" s="1"/>
  <c r="G13768" i="5" s="1"/>
  <c r="M13778" i="5"/>
  <c r="N13778" i="5"/>
  <c r="Q13778" i="5" s="1"/>
  <c r="F13778" i="5" s="1"/>
  <c r="G13778" i="5" s="1"/>
  <c r="M13736" i="5"/>
  <c r="N13736" i="5"/>
  <c r="Q13736" i="5" s="1"/>
  <c r="F13736" i="5" s="1"/>
  <c r="G13736" i="5" s="1"/>
  <c r="M13774" i="5"/>
  <c r="N13774" i="5"/>
  <c r="Q13774" i="5" s="1"/>
  <c r="F13774" i="5" s="1"/>
  <c r="G13774" i="5" s="1"/>
  <c r="M13758" i="5"/>
  <c r="N13758" i="5"/>
  <c r="Q13758" i="5" s="1"/>
  <c r="F13758" i="5" s="1"/>
  <c r="G13758" i="5" s="1"/>
  <c r="M13775" i="5"/>
  <c r="N13775" i="5"/>
  <c r="Q13775" i="5" s="1"/>
  <c r="F13775" i="5" s="1"/>
  <c r="G13775" i="5" s="1"/>
  <c r="M13743" i="5"/>
  <c r="N13743" i="5"/>
  <c r="Q13743" i="5" s="1"/>
  <c r="F13743" i="5" s="1"/>
  <c r="G13743" i="5" s="1"/>
  <c r="M13738" i="5"/>
  <c r="N13738" i="5"/>
  <c r="Q13738" i="5" s="1"/>
  <c r="F13738" i="5" s="1"/>
  <c r="G13738" i="5" s="1"/>
  <c r="M13772" i="5"/>
  <c r="N13772" i="5"/>
  <c r="Q13772" i="5" s="1"/>
  <c r="F13772" i="5" s="1"/>
  <c r="G13772" i="5" s="1"/>
  <c r="M13760" i="5"/>
  <c r="N13760" i="5"/>
  <c r="Q13760" i="5" s="1"/>
  <c r="F13760" i="5" s="1"/>
  <c r="G13760" i="5" s="1"/>
  <c r="M13787" i="5"/>
  <c r="N13787" i="5"/>
  <c r="Q13787" i="5" s="1"/>
  <c r="F13787" i="5" s="1"/>
  <c r="G13787" i="5" s="1"/>
  <c r="A13789" i="5"/>
  <c r="B13741" i="5"/>
  <c r="A13800" i="5"/>
  <c r="B13752" i="5"/>
  <c r="A13811" i="5"/>
  <c r="B13763" i="5"/>
  <c r="A13788" i="5"/>
  <c r="B13740" i="5"/>
  <c r="A13814" i="5"/>
  <c r="B13766" i="5"/>
  <c r="A13805" i="5"/>
  <c r="B13757" i="5"/>
  <c r="A13825" i="5"/>
  <c r="B13777" i="5"/>
  <c r="A13798" i="5"/>
  <c r="B13750" i="5"/>
  <c r="A13796" i="5"/>
  <c r="B13748" i="5"/>
  <c r="A13851" i="5"/>
  <c r="B13803" i="5"/>
  <c r="A13801" i="5"/>
  <c r="B13753" i="5"/>
  <c r="A13780" i="5"/>
  <c r="B13732" i="5"/>
  <c r="A13827" i="5"/>
  <c r="B13779" i="5"/>
  <c r="A13790" i="5"/>
  <c r="B13742" i="5"/>
  <c r="A13824" i="5"/>
  <c r="B13776" i="5"/>
  <c r="A13821" i="5"/>
  <c r="B13773" i="5"/>
  <c r="A13781" i="5"/>
  <c r="B13733" i="5"/>
  <c r="A13799" i="5"/>
  <c r="B13751" i="5"/>
  <c r="A13818" i="5"/>
  <c r="B13770" i="5"/>
  <c r="A13793" i="5"/>
  <c r="B13745" i="5"/>
  <c r="A13810" i="5"/>
  <c r="B13762" i="5"/>
  <c r="A13809" i="5"/>
  <c r="B13761" i="5"/>
  <c r="A13812" i="5"/>
  <c r="B13764" i="5"/>
  <c r="A13785" i="5"/>
  <c r="B13737" i="5"/>
  <c r="A13816" i="5"/>
  <c r="B13768" i="5"/>
  <c r="A13826" i="5"/>
  <c r="B13778" i="5"/>
  <c r="A13784" i="5"/>
  <c r="B13736" i="5"/>
  <c r="A13822" i="5"/>
  <c r="B13774" i="5"/>
  <c r="A13806" i="5"/>
  <c r="B13758" i="5"/>
  <c r="A13823" i="5"/>
  <c r="B13775" i="5"/>
  <c r="A13791" i="5"/>
  <c r="B13743" i="5"/>
  <c r="A13786" i="5"/>
  <c r="B13738" i="5"/>
  <c r="A13820" i="5"/>
  <c r="B13772" i="5"/>
  <c r="A13808" i="5"/>
  <c r="B13760" i="5"/>
  <c r="A13835" i="5"/>
  <c r="B13787" i="5"/>
  <c r="A13813" i="5"/>
  <c r="B13765" i="5"/>
  <c r="A13782" i="5"/>
  <c r="B13734" i="5"/>
  <c r="A13802" i="5"/>
  <c r="B13754" i="5"/>
  <c r="A13792" i="5"/>
  <c r="B13744" i="5"/>
  <c r="A13795" i="5"/>
  <c r="B13747" i="5"/>
  <c r="A13815" i="5"/>
  <c r="B13767" i="5"/>
  <c r="A13819" i="5"/>
  <c r="B13771" i="5"/>
  <c r="A13783" i="5"/>
  <c r="B13735" i="5"/>
  <c r="A13807" i="5"/>
  <c r="B13759" i="5"/>
  <c r="A13794" i="5"/>
  <c r="B13746" i="5"/>
  <c r="A13817" i="5"/>
  <c r="B13769" i="5"/>
  <c r="A13804" i="5"/>
  <c r="B13756" i="5"/>
  <c r="A13797" i="5"/>
  <c r="B13749" i="5"/>
  <c r="O13941" i="5" l="1"/>
  <c r="P13893" i="5"/>
  <c r="O14019" i="5"/>
  <c r="P13971" i="5"/>
  <c r="O13969" i="5"/>
  <c r="P13921" i="5"/>
  <c r="O13939" i="5"/>
  <c r="P13891" i="5"/>
  <c r="O13966" i="5"/>
  <c r="P13918" i="5"/>
  <c r="O13949" i="5"/>
  <c r="P13901" i="5"/>
  <c r="O13952" i="5"/>
  <c r="P13904" i="5"/>
  <c r="O13956" i="5"/>
  <c r="P13908" i="5"/>
  <c r="O13977" i="5"/>
  <c r="P13929" i="5"/>
  <c r="O13975" i="5"/>
  <c r="P13927" i="5"/>
  <c r="O13961" i="5"/>
  <c r="P13913" i="5"/>
  <c r="O13991" i="5"/>
  <c r="P13943" i="5"/>
  <c r="O13996" i="5"/>
  <c r="P13948" i="5"/>
  <c r="O13935" i="5"/>
  <c r="P13887" i="5"/>
  <c r="O13942" i="5"/>
  <c r="P13894" i="5"/>
  <c r="O13934" i="5"/>
  <c r="P13886" i="5"/>
  <c r="O13937" i="5"/>
  <c r="P13889" i="5"/>
  <c r="O13954" i="5"/>
  <c r="P13906" i="5"/>
  <c r="O13967" i="5"/>
  <c r="P13919" i="5"/>
  <c r="O13936" i="5"/>
  <c r="P13888" i="5"/>
  <c r="O13978" i="5"/>
  <c r="P13930" i="5"/>
  <c r="O13924" i="5"/>
  <c r="P13876" i="5"/>
  <c r="O13980" i="5"/>
  <c r="P13932" i="5"/>
  <c r="O13964" i="5"/>
  <c r="P13916" i="5"/>
  <c r="O13938" i="5"/>
  <c r="P13890" i="5"/>
  <c r="O13951" i="5"/>
  <c r="P13903" i="5"/>
  <c r="O13970" i="5"/>
  <c r="P13922" i="5"/>
  <c r="O13940" i="5"/>
  <c r="P13892" i="5"/>
  <c r="O14008" i="5"/>
  <c r="P13960" i="5"/>
  <c r="O13959" i="5"/>
  <c r="P13911" i="5"/>
  <c r="O13963" i="5"/>
  <c r="P13915" i="5"/>
  <c r="O13962" i="5"/>
  <c r="P13914" i="5"/>
  <c r="O13925" i="5"/>
  <c r="P13877" i="5"/>
  <c r="O13976" i="5"/>
  <c r="P13928" i="5"/>
  <c r="O13955" i="5"/>
  <c r="P13907" i="5"/>
  <c r="O13958" i="5"/>
  <c r="P13910" i="5"/>
  <c r="O14005" i="5"/>
  <c r="P13957" i="5"/>
  <c r="O13965" i="5"/>
  <c r="P13917" i="5"/>
  <c r="O13945" i="5"/>
  <c r="P13897" i="5"/>
  <c r="O13994" i="5"/>
  <c r="P13946" i="5"/>
  <c r="O13968" i="5"/>
  <c r="P13920" i="5"/>
  <c r="O13926" i="5"/>
  <c r="P13878" i="5"/>
  <c r="O13979" i="5"/>
  <c r="P13931" i="5"/>
  <c r="O13953" i="5"/>
  <c r="P13905" i="5"/>
  <c r="O13947" i="5"/>
  <c r="P13899" i="5"/>
  <c r="O13933" i="5"/>
  <c r="P13885" i="5"/>
  <c r="O13950" i="5"/>
  <c r="P13902" i="5"/>
  <c r="O13944" i="5"/>
  <c r="P13896" i="5"/>
  <c r="M13819" i="5"/>
  <c r="N13819" i="5"/>
  <c r="Q13819" i="5" s="1"/>
  <c r="F13819" i="5" s="1"/>
  <c r="G13819" i="5" s="1"/>
  <c r="M13810" i="5"/>
  <c r="N13810" i="5"/>
  <c r="Q13810" i="5" s="1"/>
  <c r="F13810" i="5" s="1"/>
  <c r="G13810" i="5" s="1"/>
  <c r="M13797" i="5"/>
  <c r="N13797" i="5"/>
  <c r="Q13797" i="5" s="1"/>
  <c r="F13797" i="5" s="1"/>
  <c r="G13797" i="5" s="1"/>
  <c r="M13815" i="5"/>
  <c r="N13815" i="5"/>
  <c r="Q13815" i="5" s="1"/>
  <c r="F13815" i="5" s="1"/>
  <c r="G13815" i="5" s="1"/>
  <c r="M13808" i="5"/>
  <c r="N13808" i="5"/>
  <c r="Q13808" i="5" s="1"/>
  <c r="F13808" i="5" s="1"/>
  <c r="G13808" i="5" s="1"/>
  <c r="M13784" i="5"/>
  <c r="N13784" i="5"/>
  <c r="Q13784" i="5" s="1"/>
  <c r="F13784" i="5" s="1"/>
  <c r="G13784" i="5" s="1"/>
  <c r="M13793" i="5"/>
  <c r="N13793" i="5"/>
  <c r="Q13793" i="5" s="1"/>
  <c r="F13793" i="5" s="1"/>
  <c r="G13793" i="5" s="1"/>
  <c r="M13827" i="5"/>
  <c r="N13827" i="5"/>
  <c r="Q13827" i="5" s="1"/>
  <c r="F13827" i="5" s="1"/>
  <c r="G13827" i="5" s="1"/>
  <c r="M13805" i="5"/>
  <c r="N13805" i="5"/>
  <c r="Q13805" i="5" s="1"/>
  <c r="F13805" i="5" s="1"/>
  <c r="G13805" i="5" s="1"/>
  <c r="M13783" i="5"/>
  <c r="N13783" i="5"/>
  <c r="Q13783" i="5" s="1"/>
  <c r="F13783" i="5" s="1"/>
  <c r="G13783" i="5" s="1"/>
  <c r="M13809" i="5"/>
  <c r="N13809" i="5"/>
  <c r="Q13809" i="5" s="1"/>
  <c r="F13809" i="5" s="1"/>
  <c r="G13809" i="5" s="1"/>
  <c r="M13806" i="5"/>
  <c r="N13806" i="5"/>
  <c r="Q13806" i="5" s="1"/>
  <c r="F13806" i="5" s="1"/>
  <c r="G13806" i="5" s="1"/>
  <c r="M13824" i="5"/>
  <c r="N13824" i="5"/>
  <c r="Q13824" i="5" s="1"/>
  <c r="F13824" i="5" s="1"/>
  <c r="G13824" i="5" s="1"/>
  <c r="M13789" i="5"/>
  <c r="N13789" i="5"/>
  <c r="Q13789" i="5" s="1"/>
  <c r="F13789" i="5" s="1"/>
  <c r="G13789" i="5" s="1"/>
  <c r="M13835" i="5"/>
  <c r="N13835" i="5"/>
  <c r="Q13835" i="5" s="1"/>
  <c r="F13835" i="5" s="1"/>
  <c r="G13835" i="5" s="1"/>
  <c r="M13790" i="5"/>
  <c r="N13790" i="5"/>
  <c r="Q13790" i="5" s="1"/>
  <c r="F13790" i="5" s="1"/>
  <c r="G13790" i="5" s="1"/>
  <c r="M13804" i="5"/>
  <c r="N13804" i="5"/>
  <c r="Q13804" i="5" s="1"/>
  <c r="F13804" i="5" s="1"/>
  <c r="G13804" i="5" s="1"/>
  <c r="M13795" i="5"/>
  <c r="N13795" i="5"/>
  <c r="Q13795" i="5" s="1"/>
  <c r="F13795" i="5" s="1"/>
  <c r="G13795" i="5" s="1"/>
  <c r="M13820" i="5"/>
  <c r="N13820" i="5"/>
  <c r="Q13820" i="5" s="1"/>
  <c r="F13820" i="5" s="1"/>
  <c r="G13820" i="5" s="1"/>
  <c r="M13826" i="5"/>
  <c r="N13826" i="5"/>
  <c r="Q13826" i="5" s="1"/>
  <c r="F13826" i="5" s="1"/>
  <c r="G13826" i="5" s="1"/>
  <c r="M13818" i="5"/>
  <c r="N13818" i="5"/>
  <c r="Q13818" i="5" s="1"/>
  <c r="F13818" i="5" s="1"/>
  <c r="G13818" i="5" s="1"/>
  <c r="M13780" i="5"/>
  <c r="N13780" i="5"/>
  <c r="Q13780" i="5" s="1"/>
  <c r="F13780" i="5" s="1"/>
  <c r="G13780" i="5" s="1"/>
  <c r="M13814" i="5"/>
  <c r="N13814" i="5"/>
  <c r="Q13814" i="5" s="1"/>
  <c r="F13814" i="5" s="1"/>
  <c r="G13814" i="5" s="1"/>
  <c r="M13813" i="5"/>
  <c r="N13813" i="5"/>
  <c r="Q13813" i="5" s="1"/>
  <c r="F13813" i="5" s="1"/>
  <c r="G13813" i="5" s="1"/>
  <c r="M13798" i="5"/>
  <c r="N13798" i="5"/>
  <c r="Q13798" i="5" s="1"/>
  <c r="F13798" i="5" s="1"/>
  <c r="G13798" i="5" s="1"/>
  <c r="M13822" i="5"/>
  <c r="N13822" i="5"/>
  <c r="Q13822" i="5" s="1"/>
  <c r="F13822" i="5" s="1"/>
  <c r="G13822" i="5" s="1"/>
  <c r="M13825" i="5"/>
  <c r="N13825" i="5"/>
  <c r="Q13825" i="5" s="1"/>
  <c r="F13825" i="5" s="1"/>
  <c r="G13825" i="5" s="1"/>
  <c r="M13817" i="5"/>
  <c r="N13817" i="5"/>
  <c r="Q13817" i="5" s="1"/>
  <c r="F13817" i="5" s="1"/>
  <c r="G13817" i="5" s="1"/>
  <c r="M13792" i="5"/>
  <c r="N13792" i="5"/>
  <c r="Q13792" i="5" s="1"/>
  <c r="F13792" i="5" s="1"/>
  <c r="G13792" i="5" s="1"/>
  <c r="M13786" i="5"/>
  <c r="N13786" i="5"/>
  <c r="Q13786" i="5" s="1"/>
  <c r="F13786" i="5" s="1"/>
  <c r="G13786" i="5" s="1"/>
  <c r="M13816" i="5"/>
  <c r="N13816" i="5"/>
  <c r="Q13816" i="5" s="1"/>
  <c r="F13816" i="5" s="1"/>
  <c r="G13816" i="5" s="1"/>
  <c r="M13799" i="5"/>
  <c r="N13799" i="5"/>
  <c r="Q13799" i="5" s="1"/>
  <c r="F13799" i="5" s="1"/>
  <c r="G13799" i="5" s="1"/>
  <c r="M13801" i="5"/>
  <c r="N13801" i="5"/>
  <c r="Q13801" i="5" s="1"/>
  <c r="F13801" i="5" s="1"/>
  <c r="G13801" i="5" s="1"/>
  <c r="M13788" i="5"/>
  <c r="N13788" i="5"/>
  <c r="Q13788" i="5" s="1"/>
  <c r="F13788" i="5" s="1"/>
  <c r="G13788" i="5" s="1"/>
  <c r="M13794" i="5"/>
  <c r="N13794" i="5"/>
  <c r="Q13794" i="5" s="1"/>
  <c r="F13794" i="5" s="1"/>
  <c r="G13794" i="5" s="1"/>
  <c r="M13802" i="5"/>
  <c r="N13802" i="5"/>
  <c r="Q13802" i="5" s="1"/>
  <c r="F13802" i="5" s="1"/>
  <c r="G13802" i="5" s="1"/>
  <c r="M13791" i="5"/>
  <c r="N13791" i="5"/>
  <c r="Q13791" i="5" s="1"/>
  <c r="F13791" i="5" s="1"/>
  <c r="G13791" i="5" s="1"/>
  <c r="M13785" i="5"/>
  <c r="N13785" i="5"/>
  <c r="Q13785" i="5" s="1"/>
  <c r="F13785" i="5" s="1"/>
  <c r="G13785" i="5" s="1"/>
  <c r="M13781" i="5"/>
  <c r="N13781" i="5"/>
  <c r="Q13781" i="5" s="1"/>
  <c r="F13781" i="5" s="1"/>
  <c r="G13781" i="5" s="1"/>
  <c r="M13851" i="5"/>
  <c r="N13851" i="5"/>
  <c r="Q13851" i="5" s="1"/>
  <c r="F13851" i="5" s="1"/>
  <c r="G13851" i="5" s="1"/>
  <c r="M13811" i="5"/>
  <c r="N13811" i="5"/>
  <c r="Q13811" i="5" s="1"/>
  <c r="F13811" i="5" s="1"/>
  <c r="G13811" i="5" s="1"/>
  <c r="M13807" i="5"/>
  <c r="N13807" i="5"/>
  <c r="Q13807" i="5" s="1"/>
  <c r="F13807" i="5" s="1"/>
  <c r="G13807" i="5" s="1"/>
  <c r="M13782" i="5"/>
  <c r="N13782" i="5"/>
  <c r="Q13782" i="5" s="1"/>
  <c r="F13782" i="5" s="1"/>
  <c r="G13782" i="5" s="1"/>
  <c r="M13823" i="5"/>
  <c r="N13823" i="5"/>
  <c r="Q13823" i="5" s="1"/>
  <c r="F13823" i="5" s="1"/>
  <c r="G13823" i="5" s="1"/>
  <c r="M13812" i="5"/>
  <c r="N13812" i="5"/>
  <c r="Q13812" i="5" s="1"/>
  <c r="F13812" i="5" s="1"/>
  <c r="G13812" i="5" s="1"/>
  <c r="M13821" i="5"/>
  <c r="N13821" i="5"/>
  <c r="Q13821" i="5" s="1"/>
  <c r="F13821" i="5" s="1"/>
  <c r="G13821" i="5" s="1"/>
  <c r="M13796" i="5"/>
  <c r="N13796" i="5"/>
  <c r="Q13796" i="5" s="1"/>
  <c r="F13796" i="5" s="1"/>
  <c r="G13796" i="5" s="1"/>
  <c r="M13800" i="5"/>
  <c r="N13800" i="5"/>
  <c r="Q13800" i="5" s="1"/>
  <c r="F13800" i="5" s="1"/>
  <c r="G13800" i="5" s="1"/>
  <c r="A13867" i="5"/>
  <c r="B13819" i="5"/>
  <c r="A13883" i="5"/>
  <c r="B13835" i="5"/>
  <c r="A13870" i="5"/>
  <c r="B13822" i="5"/>
  <c r="A13858" i="5"/>
  <c r="B13810" i="5"/>
  <c r="A13838" i="5"/>
  <c r="B13790" i="5"/>
  <c r="A13873" i="5"/>
  <c r="B13825" i="5"/>
  <c r="A13845" i="5"/>
  <c r="B13797" i="5"/>
  <c r="A13863" i="5"/>
  <c r="B13815" i="5"/>
  <c r="A13856" i="5"/>
  <c r="B13808" i="5"/>
  <c r="A13832" i="5"/>
  <c r="B13784" i="5"/>
  <c r="A13841" i="5"/>
  <c r="B13793" i="5"/>
  <c r="A13875" i="5"/>
  <c r="B13827" i="5"/>
  <c r="A13853" i="5"/>
  <c r="B13805" i="5"/>
  <c r="A13852" i="5"/>
  <c r="B13804" i="5"/>
  <c r="A13843" i="5"/>
  <c r="B13795" i="5"/>
  <c r="A13868" i="5"/>
  <c r="B13820" i="5"/>
  <c r="A13874" i="5"/>
  <c r="B13826" i="5"/>
  <c r="A13866" i="5"/>
  <c r="B13818" i="5"/>
  <c r="A13828" i="5"/>
  <c r="B13780" i="5"/>
  <c r="A13862" i="5"/>
  <c r="B13814" i="5"/>
  <c r="A13865" i="5"/>
  <c r="B13817" i="5"/>
  <c r="A13840" i="5"/>
  <c r="B13792" i="5"/>
  <c r="A13834" i="5"/>
  <c r="B13786" i="5"/>
  <c r="A13864" i="5"/>
  <c r="B13816" i="5"/>
  <c r="A13847" i="5"/>
  <c r="B13799" i="5"/>
  <c r="A13849" i="5"/>
  <c r="B13801" i="5"/>
  <c r="A13836" i="5"/>
  <c r="B13788" i="5"/>
  <c r="A13842" i="5"/>
  <c r="B13794" i="5"/>
  <c r="A13850" i="5"/>
  <c r="B13802" i="5"/>
  <c r="A13839" i="5"/>
  <c r="B13791" i="5"/>
  <c r="A13833" i="5"/>
  <c r="B13785" i="5"/>
  <c r="A13829" i="5"/>
  <c r="B13781" i="5"/>
  <c r="A13899" i="5"/>
  <c r="B13851" i="5"/>
  <c r="A13859" i="5"/>
  <c r="B13811" i="5"/>
  <c r="A13855" i="5"/>
  <c r="B13807" i="5"/>
  <c r="A13830" i="5"/>
  <c r="B13782" i="5"/>
  <c r="A13871" i="5"/>
  <c r="B13823" i="5"/>
  <c r="A13860" i="5"/>
  <c r="B13812" i="5"/>
  <c r="A13869" i="5"/>
  <c r="B13821" i="5"/>
  <c r="A13844" i="5"/>
  <c r="B13796" i="5"/>
  <c r="A13848" i="5"/>
  <c r="B13800" i="5"/>
  <c r="A13831" i="5"/>
  <c r="B13783" i="5"/>
  <c r="A13861" i="5"/>
  <c r="B13813" i="5"/>
  <c r="A13854" i="5"/>
  <c r="B13806" i="5"/>
  <c r="A13857" i="5"/>
  <c r="B13809" i="5"/>
  <c r="A13872" i="5"/>
  <c r="B13824" i="5"/>
  <c r="A13846" i="5"/>
  <c r="B13798" i="5"/>
  <c r="A13837" i="5"/>
  <c r="B13789" i="5"/>
  <c r="O13974" i="5" l="1"/>
  <c r="P13926" i="5"/>
  <c r="O14003" i="5"/>
  <c r="P13955" i="5"/>
  <c r="O13988" i="5"/>
  <c r="P13940" i="5"/>
  <c r="O14026" i="5"/>
  <c r="P13978" i="5"/>
  <c r="O13983" i="5"/>
  <c r="P13935" i="5"/>
  <c r="O14000" i="5"/>
  <c r="P13952" i="5"/>
  <c r="O13981" i="5"/>
  <c r="P13933" i="5"/>
  <c r="O13993" i="5"/>
  <c r="P13945" i="5"/>
  <c r="O14010" i="5"/>
  <c r="P13962" i="5"/>
  <c r="O13986" i="5"/>
  <c r="P13938" i="5"/>
  <c r="O14002" i="5"/>
  <c r="P13954" i="5"/>
  <c r="O14009" i="5"/>
  <c r="P13961" i="5"/>
  <c r="O13987" i="5"/>
  <c r="P13939" i="5"/>
  <c r="O13995" i="5"/>
  <c r="P13947" i="5"/>
  <c r="O14023" i="5"/>
  <c r="P13975" i="5"/>
  <c r="O14001" i="5"/>
  <c r="P13953" i="5"/>
  <c r="O14053" i="5"/>
  <c r="P14005" i="5"/>
  <c r="O14007" i="5"/>
  <c r="P13959" i="5"/>
  <c r="O14028" i="5"/>
  <c r="P13980" i="5"/>
  <c r="O13982" i="5"/>
  <c r="P13934" i="5"/>
  <c r="O14025" i="5"/>
  <c r="P13977" i="5"/>
  <c r="O14067" i="5"/>
  <c r="P14019" i="5"/>
  <c r="O13992" i="5"/>
  <c r="P13944" i="5"/>
  <c r="O14016" i="5"/>
  <c r="P13968" i="5"/>
  <c r="O14024" i="5"/>
  <c r="P13976" i="5"/>
  <c r="O13984" i="5"/>
  <c r="P13936" i="5"/>
  <c r="O14044" i="5"/>
  <c r="P13996" i="5"/>
  <c r="O13997" i="5"/>
  <c r="P13949" i="5"/>
  <c r="O14013" i="5"/>
  <c r="P13965" i="5"/>
  <c r="O14011" i="5"/>
  <c r="P13963" i="5"/>
  <c r="O14012" i="5"/>
  <c r="P13964" i="5"/>
  <c r="O13985" i="5"/>
  <c r="P13937" i="5"/>
  <c r="O14017" i="5"/>
  <c r="P13969" i="5"/>
  <c r="O14018" i="5"/>
  <c r="P13970" i="5"/>
  <c r="O13998" i="5"/>
  <c r="P13950" i="5"/>
  <c r="O14042" i="5"/>
  <c r="P13994" i="5"/>
  <c r="O13973" i="5"/>
  <c r="P13925" i="5"/>
  <c r="O13999" i="5"/>
  <c r="P13951" i="5"/>
  <c r="O14015" i="5"/>
  <c r="P13967" i="5"/>
  <c r="O14039" i="5"/>
  <c r="P13991" i="5"/>
  <c r="O14014" i="5"/>
  <c r="P13966" i="5"/>
  <c r="O14027" i="5"/>
  <c r="P13979" i="5"/>
  <c r="O14006" i="5"/>
  <c r="P13958" i="5"/>
  <c r="O14056" i="5"/>
  <c r="P14008" i="5"/>
  <c r="O13972" i="5"/>
  <c r="P13924" i="5"/>
  <c r="O13990" i="5"/>
  <c r="P13942" i="5"/>
  <c r="O14004" i="5"/>
  <c r="P13956" i="5"/>
  <c r="O13989" i="5"/>
  <c r="P13941" i="5"/>
  <c r="M13840" i="5"/>
  <c r="N13840" i="5"/>
  <c r="Q13840" i="5" s="1"/>
  <c r="F13840" i="5" s="1"/>
  <c r="G13840" i="5" s="1"/>
  <c r="M13867" i="5"/>
  <c r="N13867" i="5"/>
  <c r="Q13867" i="5" s="1"/>
  <c r="F13867" i="5" s="1"/>
  <c r="G13867" i="5" s="1"/>
  <c r="M13831" i="5"/>
  <c r="N13831" i="5"/>
  <c r="Q13831" i="5" s="1"/>
  <c r="F13831" i="5" s="1"/>
  <c r="G13831" i="5" s="1"/>
  <c r="M13830" i="5"/>
  <c r="N13830" i="5"/>
  <c r="Q13830" i="5" s="1"/>
  <c r="F13830" i="5" s="1"/>
  <c r="G13830" i="5" s="1"/>
  <c r="M13843" i="5"/>
  <c r="N13843" i="5"/>
  <c r="Q13843" i="5" s="1"/>
  <c r="F13843" i="5" s="1"/>
  <c r="G13843" i="5" s="1"/>
  <c r="M13842" i="5"/>
  <c r="N13842" i="5"/>
  <c r="Q13842" i="5" s="1"/>
  <c r="F13842" i="5" s="1"/>
  <c r="G13842" i="5" s="1"/>
  <c r="M13837" i="5"/>
  <c r="N13837" i="5"/>
  <c r="Q13837" i="5" s="1"/>
  <c r="F13837" i="5" s="1"/>
  <c r="G13837" i="5" s="1"/>
  <c r="M13848" i="5"/>
  <c r="N13848" i="5"/>
  <c r="Q13848" i="5" s="1"/>
  <c r="F13848" i="5" s="1"/>
  <c r="G13848" i="5" s="1"/>
  <c r="M13859" i="5"/>
  <c r="N13859" i="5"/>
  <c r="Q13859" i="5" s="1"/>
  <c r="F13859" i="5" s="1"/>
  <c r="G13859" i="5" s="1"/>
  <c r="M13836" i="5"/>
  <c r="N13836" i="5"/>
  <c r="Q13836" i="5" s="1"/>
  <c r="F13836" i="5" s="1"/>
  <c r="G13836" i="5" s="1"/>
  <c r="M13862" i="5"/>
  <c r="N13862" i="5"/>
  <c r="Q13862" i="5" s="1"/>
  <c r="F13862" i="5" s="1"/>
  <c r="G13862" i="5" s="1"/>
  <c r="M13853" i="5"/>
  <c r="N13853" i="5"/>
  <c r="Q13853" i="5" s="1"/>
  <c r="F13853" i="5" s="1"/>
  <c r="G13853" i="5" s="1"/>
  <c r="M13873" i="5"/>
  <c r="N13873" i="5"/>
  <c r="Q13873" i="5" s="1"/>
  <c r="F13873" i="5" s="1"/>
  <c r="G13873" i="5" s="1"/>
  <c r="M13850" i="5"/>
  <c r="N13850" i="5"/>
  <c r="Q13850" i="5" s="1"/>
  <c r="F13850" i="5" s="1"/>
  <c r="G13850" i="5" s="1"/>
  <c r="M13863" i="5"/>
  <c r="N13863" i="5"/>
  <c r="Q13863" i="5" s="1"/>
  <c r="F13863" i="5" s="1"/>
  <c r="G13863" i="5" s="1"/>
  <c r="M13865" i="5"/>
  <c r="N13865" i="5"/>
  <c r="Q13865" i="5" s="1"/>
  <c r="F13865" i="5" s="1"/>
  <c r="G13865" i="5" s="1"/>
  <c r="M13846" i="5"/>
  <c r="N13846" i="5"/>
  <c r="Q13846" i="5" s="1"/>
  <c r="F13846" i="5" s="1"/>
  <c r="G13846" i="5" s="1"/>
  <c r="M13844" i="5"/>
  <c r="N13844" i="5"/>
  <c r="Q13844" i="5" s="1"/>
  <c r="F13844" i="5" s="1"/>
  <c r="G13844" i="5" s="1"/>
  <c r="M13899" i="5"/>
  <c r="N13899" i="5"/>
  <c r="Q13899" i="5" s="1"/>
  <c r="F13899" i="5" s="1"/>
  <c r="G13899" i="5" s="1"/>
  <c r="M13849" i="5"/>
  <c r="N13849" i="5"/>
  <c r="Q13849" i="5" s="1"/>
  <c r="F13849" i="5" s="1"/>
  <c r="G13849" i="5" s="1"/>
  <c r="M13828" i="5"/>
  <c r="N13828" i="5"/>
  <c r="Q13828" i="5" s="1"/>
  <c r="F13828" i="5" s="1"/>
  <c r="G13828" i="5" s="1"/>
  <c r="M13875" i="5"/>
  <c r="N13875" i="5"/>
  <c r="Q13875" i="5" s="1"/>
  <c r="F13875" i="5" s="1"/>
  <c r="G13875" i="5" s="1"/>
  <c r="M13838" i="5"/>
  <c r="N13838" i="5"/>
  <c r="Q13838" i="5" s="1"/>
  <c r="F13838" i="5" s="1"/>
  <c r="G13838" i="5" s="1"/>
  <c r="M13861" i="5"/>
  <c r="N13861" i="5"/>
  <c r="Q13861" i="5" s="1"/>
  <c r="F13861" i="5" s="1"/>
  <c r="G13861" i="5" s="1"/>
  <c r="M13855" i="5"/>
  <c r="N13855" i="5"/>
  <c r="Q13855" i="5" s="1"/>
  <c r="F13855" i="5" s="1"/>
  <c r="G13855" i="5" s="1"/>
  <c r="M13852" i="5"/>
  <c r="N13852" i="5"/>
  <c r="Q13852" i="5" s="1"/>
  <c r="F13852" i="5" s="1"/>
  <c r="G13852" i="5" s="1"/>
  <c r="M13845" i="5"/>
  <c r="N13845" i="5"/>
  <c r="Q13845" i="5" s="1"/>
  <c r="F13845" i="5" s="1"/>
  <c r="G13845" i="5" s="1"/>
  <c r="M13872" i="5"/>
  <c r="N13872" i="5"/>
  <c r="Q13872" i="5" s="1"/>
  <c r="F13872" i="5" s="1"/>
  <c r="G13872" i="5" s="1"/>
  <c r="M13869" i="5"/>
  <c r="N13869" i="5"/>
  <c r="Q13869" i="5" s="1"/>
  <c r="F13869" i="5" s="1"/>
  <c r="G13869" i="5" s="1"/>
  <c r="M13829" i="5"/>
  <c r="N13829" i="5"/>
  <c r="Q13829" i="5" s="1"/>
  <c r="F13829" i="5" s="1"/>
  <c r="G13829" i="5" s="1"/>
  <c r="M13847" i="5"/>
  <c r="N13847" i="5"/>
  <c r="Q13847" i="5" s="1"/>
  <c r="F13847" i="5" s="1"/>
  <c r="G13847" i="5" s="1"/>
  <c r="M13866" i="5"/>
  <c r="N13866" i="5"/>
  <c r="Q13866" i="5" s="1"/>
  <c r="F13866" i="5" s="1"/>
  <c r="G13866" i="5" s="1"/>
  <c r="M13841" i="5"/>
  <c r="N13841" i="5"/>
  <c r="Q13841" i="5" s="1"/>
  <c r="F13841" i="5" s="1"/>
  <c r="G13841" i="5" s="1"/>
  <c r="M13858" i="5"/>
  <c r="N13858" i="5"/>
  <c r="Q13858" i="5" s="1"/>
  <c r="F13858" i="5" s="1"/>
  <c r="G13858" i="5" s="1"/>
  <c r="M13857" i="5"/>
  <c r="N13857" i="5"/>
  <c r="Q13857" i="5" s="1"/>
  <c r="F13857" i="5" s="1"/>
  <c r="G13857" i="5" s="1"/>
  <c r="M13860" i="5"/>
  <c r="N13860" i="5"/>
  <c r="Q13860" i="5" s="1"/>
  <c r="F13860" i="5" s="1"/>
  <c r="G13860" i="5" s="1"/>
  <c r="M13833" i="5"/>
  <c r="N13833" i="5"/>
  <c r="Q13833" i="5" s="1"/>
  <c r="F13833" i="5" s="1"/>
  <c r="G13833" i="5" s="1"/>
  <c r="M13864" i="5"/>
  <c r="N13864" i="5"/>
  <c r="Q13864" i="5" s="1"/>
  <c r="F13864" i="5" s="1"/>
  <c r="G13864" i="5" s="1"/>
  <c r="M13874" i="5"/>
  <c r="N13874" i="5"/>
  <c r="Q13874" i="5" s="1"/>
  <c r="F13874" i="5" s="1"/>
  <c r="G13874" i="5" s="1"/>
  <c r="M13832" i="5"/>
  <c r="N13832" i="5"/>
  <c r="Q13832" i="5" s="1"/>
  <c r="F13832" i="5" s="1"/>
  <c r="G13832" i="5" s="1"/>
  <c r="M13870" i="5"/>
  <c r="N13870" i="5"/>
  <c r="Q13870" i="5" s="1"/>
  <c r="F13870" i="5" s="1"/>
  <c r="G13870" i="5" s="1"/>
  <c r="M13854" i="5"/>
  <c r="N13854" i="5"/>
  <c r="Q13854" i="5" s="1"/>
  <c r="F13854" i="5" s="1"/>
  <c r="G13854" i="5" s="1"/>
  <c r="M13871" i="5"/>
  <c r="N13871" i="5"/>
  <c r="Q13871" i="5" s="1"/>
  <c r="F13871" i="5" s="1"/>
  <c r="G13871" i="5" s="1"/>
  <c r="M13839" i="5"/>
  <c r="N13839" i="5"/>
  <c r="Q13839" i="5" s="1"/>
  <c r="F13839" i="5" s="1"/>
  <c r="G13839" i="5" s="1"/>
  <c r="M13834" i="5"/>
  <c r="N13834" i="5"/>
  <c r="Q13834" i="5" s="1"/>
  <c r="F13834" i="5" s="1"/>
  <c r="G13834" i="5" s="1"/>
  <c r="M13868" i="5"/>
  <c r="N13868" i="5"/>
  <c r="Q13868" i="5" s="1"/>
  <c r="F13868" i="5" s="1"/>
  <c r="G13868" i="5" s="1"/>
  <c r="M13856" i="5"/>
  <c r="N13856" i="5"/>
  <c r="Q13856" i="5" s="1"/>
  <c r="F13856" i="5" s="1"/>
  <c r="G13856" i="5" s="1"/>
  <c r="M13883" i="5"/>
  <c r="N13883" i="5"/>
  <c r="Q13883" i="5" s="1"/>
  <c r="F13883" i="5" s="1"/>
  <c r="G13883" i="5" s="1"/>
  <c r="A13879" i="5"/>
  <c r="B13831" i="5"/>
  <c r="A13903" i="5"/>
  <c r="B13855" i="5"/>
  <c r="A13890" i="5"/>
  <c r="B13842" i="5"/>
  <c r="A13913" i="5"/>
  <c r="B13865" i="5"/>
  <c r="A13900" i="5"/>
  <c r="B13852" i="5"/>
  <c r="A13893" i="5"/>
  <c r="B13845" i="5"/>
  <c r="A13885" i="5"/>
  <c r="B13837" i="5"/>
  <c r="A13896" i="5"/>
  <c r="B13848" i="5"/>
  <c r="A13907" i="5"/>
  <c r="B13859" i="5"/>
  <c r="A13884" i="5"/>
  <c r="B13836" i="5"/>
  <c r="A13910" i="5"/>
  <c r="B13862" i="5"/>
  <c r="A13901" i="5"/>
  <c r="B13853" i="5"/>
  <c r="A13921" i="5"/>
  <c r="B13873" i="5"/>
  <c r="A13894" i="5"/>
  <c r="B13846" i="5"/>
  <c r="A13892" i="5"/>
  <c r="B13844" i="5"/>
  <c r="A13947" i="5"/>
  <c r="B13899" i="5"/>
  <c r="A13897" i="5"/>
  <c r="B13849" i="5"/>
  <c r="A13876" i="5"/>
  <c r="B13828" i="5"/>
  <c r="A13923" i="5"/>
  <c r="B13875" i="5"/>
  <c r="A13886" i="5"/>
  <c r="B13838" i="5"/>
  <c r="A13920" i="5"/>
  <c r="B13872" i="5"/>
  <c r="A13917" i="5"/>
  <c r="B13869" i="5"/>
  <c r="A13877" i="5"/>
  <c r="B13829" i="5"/>
  <c r="A13895" i="5"/>
  <c r="B13847" i="5"/>
  <c r="A13914" i="5"/>
  <c r="B13866" i="5"/>
  <c r="A13889" i="5"/>
  <c r="B13841" i="5"/>
  <c r="A13906" i="5"/>
  <c r="B13858" i="5"/>
  <c r="A13905" i="5"/>
  <c r="B13857" i="5"/>
  <c r="A13908" i="5"/>
  <c r="B13860" i="5"/>
  <c r="A13881" i="5"/>
  <c r="B13833" i="5"/>
  <c r="A13912" i="5"/>
  <c r="B13864" i="5"/>
  <c r="A13922" i="5"/>
  <c r="B13874" i="5"/>
  <c r="A13880" i="5"/>
  <c r="B13832" i="5"/>
  <c r="A13918" i="5"/>
  <c r="B13870" i="5"/>
  <c r="A13902" i="5"/>
  <c r="B13854" i="5"/>
  <c r="A13919" i="5"/>
  <c r="B13871" i="5"/>
  <c r="A13887" i="5"/>
  <c r="B13839" i="5"/>
  <c r="A13882" i="5"/>
  <c r="B13834" i="5"/>
  <c r="A13916" i="5"/>
  <c r="B13868" i="5"/>
  <c r="A13904" i="5"/>
  <c r="B13856" i="5"/>
  <c r="A13931" i="5"/>
  <c r="B13883" i="5"/>
  <c r="A13909" i="5"/>
  <c r="B13861" i="5"/>
  <c r="A13878" i="5"/>
  <c r="B13830" i="5"/>
  <c r="A13898" i="5"/>
  <c r="B13850" i="5"/>
  <c r="A13888" i="5"/>
  <c r="B13840" i="5"/>
  <c r="A13891" i="5"/>
  <c r="B13843" i="5"/>
  <c r="A13911" i="5"/>
  <c r="B13863" i="5"/>
  <c r="A13915" i="5"/>
  <c r="B13867" i="5"/>
  <c r="O14063" i="5" l="1"/>
  <c r="P14015" i="5"/>
  <c r="O14050" i="5"/>
  <c r="P14002" i="5"/>
  <c r="O14020" i="5"/>
  <c r="P13972" i="5"/>
  <c r="O14047" i="5"/>
  <c r="P13999" i="5"/>
  <c r="O14060" i="5"/>
  <c r="P14012" i="5"/>
  <c r="O14064" i="5"/>
  <c r="P14016" i="5"/>
  <c r="O14101" i="5"/>
  <c r="P14053" i="5"/>
  <c r="O14034" i="5"/>
  <c r="P13986" i="5"/>
  <c r="O14036" i="5"/>
  <c r="P13988" i="5"/>
  <c r="O14037" i="5"/>
  <c r="P13989" i="5"/>
  <c r="O14092" i="5"/>
  <c r="P14044" i="5"/>
  <c r="O14048" i="5"/>
  <c r="P14000" i="5"/>
  <c r="O14046" i="5"/>
  <c r="P13998" i="5"/>
  <c r="O14029" i="5"/>
  <c r="P13981" i="5"/>
  <c r="O14087" i="5"/>
  <c r="P14039" i="5"/>
  <c r="O14057" i="5"/>
  <c r="P14009" i="5"/>
  <c r="O14104" i="5"/>
  <c r="P14056" i="5"/>
  <c r="O14021" i="5"/>
  <c r="P13973" i="5"/>
  <c r="O14059" i="5"/>
  <c r="P14011" i="5"/>
  <c r="O14040" i="5"/>
  <c r="P13992" i="5"/>
  <c r="O14049" i="5"/>
  <c r="P14001" i="5"/>
  <c r="O14058" i="5"/>
  <c r="P14010" i="5"/>
  <c r="O14051" i="5"/>
  <c r="P14003" i="5"/>
  <c r="O14045" i="5"/>
  <c r="P13997" i="5"/>
  <c r="O14043" i="5"/>
  <c r="P13995" i="5"/>
  <c r="O14062" i="5"/>
  <c r="P14014" i="5"/>
  <c r="O14030" i="5"/>
  <c r="P13982" i="5"/>
  <c r="O14052" i="5"/>
  <c r="P14004" i="5"/>
  <c r="O14032" i="5"/>
  <c r="P13984" i="5"/>
  <c r="O14076" i="5"/>
  <c r="P14028" i="5"/>
  <c r="O14038" i="5"/>
  <c r="P13990" i="5"/>
  <c r="O14033" i="5"/>
  <c r="P13985" i="5"/>
  <c r="O14072" i="5"/>
  <c r="P14024" i="5"/>
  <c r="O14055" i="5"/>
  <c r="P14007" i="5"/>
  <c r="O14074" i="5"/>
  <c r="P14026" i="5"/>
  <c r="O14075" i="5"/>
  <c r="P14027" i="5"/>
  <c r="O14073" i="5"/>
  <c r="P14025" i="5"/>
  <c r="O14066" i="5"/>
  <c r="P14018" i="5"/>
  <c r="O14035" i="5"/>
  <c r="P13987" i="5"/>
  <c r="O14065" i="5"/>
  <c r="P14017" i="5"/>
  <c r="O14031" i="5"/>
  <c r="P13983" i="5"/>
  <c r="O14054" i="5"/>
  <c r="P14006" i="5"/>
  <c r="O14090" i="5"/>
  <c r="P14042" i="5"/>
  <c r="O14061" i="5"/>
  <c r="P14013" i="5"/>
  <c r="O14115" i="5"/>
  <c r="P14067" i="5"/>
  <c r="O14071" i="5"/>
  <c r="P14023" i="5"/>
  <c r="O14041" i="5"/>
  <c r="P13993" i="5"/>
  <c r="O14022" i="5"/>
  <c r="P13974" i="5"/>
  <c r="M13909" i="5"/>
  <c r="N13909" i="5"/>
  <c r="Q13909" i="5" s="1"/>
  <c r="F13909" i="5" s="1"/>
  <c r="G13909" i="5" s="1"/>
  <c r="M13905" i="5"/>
  <c r="N13905" i="5"/>
  <c r="Q13905" i="5" s="1"/>
  <c r="F13905" i="5" s="1"/>
  <c r="G13905" i="5" s="1"/>
  <c r="M13894" i="5"/>
  <c r="N13894" i="5"/>
  <c r="Q13894" i="5" s="1"/>
  <c r="F13894" i="5" s="1"/>
  <c r="G13894" i="5" s="1"/>
  <c r="M13885" i="5"/>
  <c r="N13885" i="5"/>
  <c r="Q13885" i="5" s="1"/>
  <c r="F13885" i="5" s="1"/>
  <c r="G13885" i="5" s="1"/>
  <c r="M13892" i="5"/>
  <c r="N13892" i="5"/>
  <c r="Q13892" i="5" s="1"/>
  <c r="F13892" i="5" s="1"/>
  <c r="G13892" i="5" s="1"/>
  <c r="M13915" i="5"/>
  <c r="N13915" i="5"/>
  <c r="Q13915" i="5" s="1"/>
  <c r="F13915" i="5" s="1"/>
  <c r="G13915" i="5" s="1"/>
  <c r="M13931" i="5"/>
  <c r="N13931" i="5"/>
  <c r="Q13931" i="5" s="1"/>
  <c r="F13931" i="5" s="1"/>
  <c r="G13931" i="5" s="1"/>
  <c r="M13918" i="5"/>
  <c r="N13918" i="5"/>
  <c r="Q13918" i="5" s="1"/>
  <c r="F13918" i="5" s="1"/>
  <c r="G13918" i="5" s="1"/>
  <c r="M13906" i="5"/>
  <c r="N13906" i="5"/>
  <c r="Q13906" i="5" s="1"/>
  <c r="F13906" i="5" s="1"/>
  <c r="G13906" i="5" s="1"/>
  <c r="M13886" i="5"/>
  <c r="N13886" i="5"/>
  <c r="Q13886" i="5" s="1"/>
  <c r="F13886" i="5" s="1"/>
  <c r="G13886" i="5" s="1"/>
  <c r="M13921" i="5"/>
  <c r="N13921" i="5"/>
  <c r="Q13921" i="5" s="1"/>
  <c r="F13921" i="5" s="1"/>
  <c r="G13921" i="5" s="1"/>
  <c r="M13893" i="5"/>
  <c r="N13893" i="5"/>
  <c r="Q13893" i="5" s="1"/>
  <c r="F13893" i="5" s="1"/>
  <c r="G13893" i="5" s="1"/>
  <c r="M13919" i="5"/>
  <c r="N13919" i="5"/>
  <c r="Q13919" i="5" s="1"/>
  <c r="F13919" i="5" s="1"/>
  <c r="G13919" i="5" s="1"/>
  <c r="M13878" i="5"/>
  <c r="N13878" i="5"/>
  <c r="Q13878" i="5" s="1"/>
  <c r="F13878" i="5" s="1"/>
  <c r="G13878" i="5" s="1"/>
  <c r="M13917" i="5"/>
  <c r="N13917" i="5"/>
  <c r="Q13917" i="5" s="1"/>
  <c r="F13917" i="5" s="1"/>
  <c r="G13917" i="5" s="1"/>
  <c r="M13896" i="5"/>
  <c r="N13896" i="5"/>
  <c r="Q13896" i="5" s="1"/>
  <c r="F13896" i="5" s="1"/>
  <c r="G13896" i="5" s="1"/>
  <c r="M13879" i="5"/>
  <c r="N13879" i="5"/>
  <c r="Q13879" i="5" s="1"/>
  <c r="F13879" i="5" s="1"/>
  <c r="G13879" i="5" s="1"/>
  <c r="M13902" i="5"/>
  <c r="N13902" i="5"/>
  <c r="Q13902" i="5" s="1"/>
  <c r="F13902" i="5" s="1"/>
  <c r="G13902" i="5" s="1"/>
  <c r="M13911" i="5"/>
  <c r="N13911" i="5"/>
  <c r="Q13911" i="5" s="1"/>
  <c r="F13911" i="5" s="1"/>
  <c r="G13911" i="5" s="1"/>
  <c r="M13904" i="5"/>
  <c r="N13904" i="5"/>
  <c r="Q13904" i="5" s="1"/>
  <c r="F13904" i="5" s="1"/>
  <c r="G13904" i="5" s="1"/>
  <c r="M13880" i="5"/>
  <c r="N13880" i="5"/>
  <c r="Q13880" i="5" s="1"/>
  <c r="F13880" i="5" s="1"/>
  <c r="G13880" i="5" s="1"/>
  <c r="M13889" i="5"/>
  <c r="N13889" i="5"/>
  <c r="Q13889" i="5" s="1"/>
  <c r="F13889" i="5" s="1"/>
  <c r="G13889" i="5" s="1"/>
  <c r="M13923" i="5"/>
  <c r="N13923" i="5"/>
  <c r="Q13923" i="5" s="1"/>
  <c r="F13923" i="5" s="1"/>
  <c r="G13923" i="5" s="1"/>
  <c r="M13901" i="5"/>
  <c r="N13901" i="5"/>
  <c r="Q13901" i="5" s="1"/>
  <c r="F13901" i="5" s="1"/>
  <c r="G13901" i="5" s="1"/>
  <c r="M13900" i="5"/>
  <c r="N13900" i="5"/>
  <c r="Q13900" i="5" s="1"/>
  <c r="F13900" i="5" s="1"/>
  <c r="G13900" i="5" s="1"/>
  <c r="M13908" i="5"/>
  <c r="N13908" i="5"/>
  <c r="Q13908" i="5" s="1"/>
  <c r="F13908" i="5" s="1"/>
  <c r="G13908" i="5" s="1"/>
  <c r="M13920" i="5"/>
  <c r="N13920" i="5"/>
  <c r="Q13920" i="5" s="1"/>
  <c r="F13920" i="5" s="1"/>
  <c r="G13920" i="5" s="1"/>
  <c r="M13891" i="5"/>
  <c r="N13891" i="5"/>
  <c r="Q13891" i="5" s="1"/>
  <c r="F13891" i="5" s="1"/>
  <c r="G13891" i="5" s="1"/>
  <c r="M13916" i="5"/>
  <c r="N13916" i="5"/>
  <c r="Q13916" i="5" s="1"/>
  <c r="F13916" i="5" s="1"/>
  <c r="G13916" i="5" s="1"/>
  <c r="M13922" i="5"/>
  <c r="N13922" i="5"/>
  <c r="Q13922" i="5" s="1"/>
  <c r="F13922" i="5" s="1"/>
  <c r="G13922" i="5" s="1"/>
  <c r="M13914" i="5"/>
  <c r="N13914" i="5"/>
  <c r="Q13914" i="5" s="1"/>
  <c r="F13914" i="5" s="1"/>
  <c r="G13914" i="5" s="1"/>
  <c r="M13876" i="5"/>
  <c r="N13876" i="5"/>
  <c r="Q13876" i="5" s="1"/>
  <c r="F13876" i="5" s="1"/>
  <c r="G13876" i="5" s="1"/>
  <c r="M13910" i="5"/>
  <c r="N13910" i="5"/>
  <c r="Q13910" i="5" s="1"/>
  <c r="F13910" i="5" s="1"/>
  <c r="G13910" i="5" s="1"/>
  <c r="M13913" i="5"/>
  <c r="N13913" i="5"/>
  <c r="Q13913" i="5" s="1"/>
  <c r="F13913" i="5" s="1"/>
  <c r="G13913" i="5" s="1"/>
  <c r="M13888" i="5"/>
  <c r="N13888" i="5"/>
  <c r="Q13888" i="5" s="1"/>
  <c r="F13888" i="5" s="1"/>
  <c r="G13888" i="5" s="1"/>
  <c r="M13882" i="5"/>
  <c r="N13882" i="5"/>
  <c r="Q13882" i="5" s="1"/>
  <c r="F13882" i="5" s="1"/>
  <c r="G13882" i="5" s="1"/>
  <c r="M13912" i="5"/>
  <c r="N13912" i="5"/>
  <c r="Q13912" i="5" s="1"/>
  <c r="F13912" i="5" s="1"/>
  <c r="G13912" i="5" s="1"/>
  <c r="M13895" i="5"/>
  <c r="N13895" i="5"/>
  <c r="Q13895" i="5" s="1"/>
  <c r="F13895" i="5" s="1"/>
  <c r="G13895" i="5" s="1"/>
  <c r="M13897" i="5"/>
  <c r="N13897" i="5"/>
  <c r="Q13897" i="5" s="1"/>
  <c r="F13897" i="5" s="1"/>
  <c r="G13897" i="5" s="1"/>
  <c r="M13884" i="5"/>
  <c r="N13884" i="5"/>
  <c r="Q13884" i="5" s="1"/>
  <c r="F13884" i="5" s="1"/>
  <c r="G13884" i="5" s="1"/>
  <c r="M13890" i="5"/>
  <c r="N13890" i="5"/>
  <c r="Q13890" i="5" s="1"/>
  <c r="F13890" i="5" s="1"/>
  <c r="G13890" i="5" s="1"/>
  <c r="M13898" i="5"/>
  <c r="N13898" i="5"/>
  <c r="Q13898" i="5" s="1"/>
  <c r="F13898" i="5" s="1"/>
  <c r="G13898" i="5" s="1"/>
  <c r="M13887" i="5"/>
  <c r="N13887" i="5"/>
  <c r="Q13887" i="5" s="1"/>
  <c r="F13887" i="5" s="1"/>
  <c r="G13887" i="5" s="1"/>
  <c r="M13881" i="5"/>
  <c r="N13881" i="5"/>
  <c r="Q13881" i="5" s="1"/>
  <c r="F13881" i="5" s="1"/>
  <c r="G13881" i="5" s="1"/>
  <c r="M13877" i="5"/>
  <c r="N13877" i="5"/>
  <c r="Q13877" i="5" s="1"/>
  <c r="F13877" i="5" s="1"/>
  <c r="G13877" i="5" s="1"/>
  <c r="M13947" i="5"/>
  <c r="N13947" i="5"/>
  <c r="Q13947" i="5" s="1"/>
  <c r="F13947" i="5" s="1"/>
  <c r="G13947" i="5" s="1"/>
  <c r="M13907" i="5"/>
  <c r="N13907" i="5"/>
  <c r="Q13907" i="5" s="1"/>
  <c r="F13907" i="5" s="1"/>
  <c r="G13907" i="5" s="1"/>
  <c r="M13903" i="5"/>
  <c r="N13903" i="5"/>
  <c r="Q13903" i="5" s="1"/>
  <c r="F13903" i="5" s="1"/>
  <c r="G13903" i="5" s="1"/>
  <c r="A13963" i="5"/>
  <c r="B13915" i="5"/>
  <c r="A13979" i="5"/>
  <c r="B13931" i="5"/>
  <c r="A13966" i="5"/>
  <c r="B13918" i="5"/>
  <c r="A13954" i="5"/>
  <c r="B13906" i="5"/>
  <c r="A13934" i="5"/>
  <c r="B13886" i="5"/>
  <c r="A13969" i="5"/>
  <c r="B13921" i="5"/>
  <c r="A13941" i="5"/>
  <c r="B13893" i="5"/>
  <c r="A13959" i="5"/>
  <c r="B13911" i="5"/>
  <c r="A13952" i="5"/>
  <c r="B13904" i="5"/>
  <c r="A13928" i="5"/>
  <c r="B13880" i="5"/>
  <c r="A13937" i="5"/>
  <c r="B13889" i="5"/>
  <c r="A13971" i="5"/>
  <c r="B13923" i="5"/>
  <c r="A13949" i="5"/>
  <c r="B13901" i="5"/>
  <c r="A13948" i="5"/>
  <c r="B13900" i="5"/>
  <c r="A13939" i="5"/>
  <c r="B13891" i="5"/>
  <c r="A13964" i="5"/>
  <c r="B13916" i="5"/>
  <c r="A13970" i="5"/>
  <c r="B13922" i="5"/>
  <c r="A13962" i="5"/>
  <c r="B13914" i="5"/>
  <c r="A13924" i="5"/>
  <c r="B13876" i="5"/>
  <c r="A13958" i="5"/>
  <c r="B13910" i="5"/>
  <c r="A13961" i="5"/>
  <c r="B13913" i="5"/>
  <c r="A13936" i="5"/>
  <c r="B13888" i="5"/>
  <c r="A13930" i="5"/>
  <c r="B13882" i="5"/>
  <c r="A13960" i="5"/>
  <c r="B13912" i="5"/>
  <c r="A13943" i="5"/>
  <c r="B13895" i="5"/>
  <c r="A13945" i="5"/>
  <c r="B13897" i="5"/>
  <c r="A13932" i="5"/>
  <c r="B13884" i="5"/>
  <c r="A13938" i="5"/>
  <c r="B13890" i="5"/>
  <c r="A13946" i="5"/>
  <c r="B13898" i="5"/>
  <c r="A13935" i="5"/>
  <c r="B13887" i="5"/>
  <c r="A13929" i="5"/>
  <c r="B13881" i="5"/>
  <c r="A13925" i="5"/>
  <c r="B13877" i="5"/>
  <c r="A13995" i="5"/>
  <c r="B13947" i="5"/>
  <c r="A13955" i="5"/>
  <c r="B13907" i="5"/>
  <c r="A13951" i="5"/>
  <c r="B13903" i="5"/>
  <c r="A13957" i="5"/>
  <c r="B13909" i="5"/>
  <c r="A13950" i="5"/>
  <c r="B13902" i="5"/>
  <c r="A13953" i="5"/>
  <c r="B13905" i="5"/>
  <c r="A13968" i="5"/>
  <c r="B13920" i="5"/>
  <c r="A13942" i="5"/>
  <c r="B13894" i="5"/>
  <c r="A13933" i="5"/>
  <c r="B13885" i="5"/>
  <c r="A13926" i="5"/>
  <c r="B13878" i="5"/>
  <c r="A13967" i="5"/>
  <c r="B13919" i="5"/>
  <c r="A13956" i="5"/>
  <c r="B13908" i="5"/>
  <c r="A13965" i="5"/>
  <c r="B13917" i="5"/>
  <c r="A13940" i="5"/>
  <c r="B13892" i="5"/>
  <c r="A13944" i="5"/>
  <c r="B13896" i="5"/>
  <c r="A13927" i="5"/>
  <c r="B13879" i="5"/>
  <c r="O14100" i="5" l="1"/>
  <c r="P14052" i="5"/>
  <c r="O14077" i="5"/>
  <c r="P14029" i="5"/>
  <c r="O14070" i="5"/>
  <c r="P14022" i="5"/>
  <c r="O14103" i="5"/>
  <c r="P14055" i="5"/>
  <c r="O14078" i="5"/>
  <c r="P14030" i="5"/>
  <c r="O14088" i="5"/>
  <c r="P14040" i="5"/>
  <c r="O14112" i="5"/>
  <c r="P14064" i="5"/>
  <c r="O14089" i="5"/>
  <c r="P14041" i="5"/>
  <c r="O14120" i="5"/>
  <c r="P14072" i="5"/>
  <c r="O14108" i="5"/>
  <c r="P14060" i="5"/>
  <c r="O14119" i="5"/>
  <c r="P14071" i="5"/>
  <c r="O14083" i="5"/>
  <c r="P14035" i="5"/>
  <c r="O14091" i="5"/>
  <c r="P14043" i="5"/>
  <c r="O14069" i="5"/>
  <c r="P14021" i="5"/>
  <c r="O14140" i="5"/>
  <c r="P14092" i="5"/>
  <c r="O14095" i="5"/>
  <c r="P14047" i="5"/>
  <c r="O14163" i="5"/>
  <c r="P14115" i="5"/>
  <c r="O14114" i="5"/>
  <c r="P14066" i="5"/>
  <c r="O14086" i="5"/>
  <c r="P14038" i="5"/>
  <c r="O14093" i="5"/>
  <c r="P14045" i="5"/>
  <c r="O14152" i="5"/>
  <c r="P14104" i="5"/>
  <c r="O14085" i="5"/>
  <c r="P14037" i="5"/>
  <c r="O14068" i="5"/>
  <c r="P14020" i="5"/>
  <c r="O14122" i="5"/>
  <c r="P14074" i="5"/>
  <c r="O14097" i="5"/>
  <c r="P14049" i="5"/>
  <c r="O14149" i="5"/>
  <c r="P14101" i="5"/>
  <c r="O14079" i="5"/>
  <c r="P14031" i="5"/>
  <c r="O14094" i="5"/>
  <c r="P14046" i="5"/>
  <c r="O14113" i="5"/>
  <c r="P14065" i="5"/>
  <c r="O14110" i="5"/>
  <c r="P14062" i="5"/>
  <c r="O14107" i="5"/>
  <c r="P14059" i="5"/>
  <c r="O14096" i="5"/>
  <c r="P14048" i="5"/>
  <c r="O14109" i="5"/>
  <c r="P14061" i="5"/>
  <c r="O14121" i="5"/>
  <c r="P14073" i="5"/>
  <c r="O14124" i="5"/>
  <c r="P14076" i="5"/>
  <c r="O14099" i="5"/>
  <c r="P14051" i="5"/>
  <c r="O14105" i="5"/>
  <c r="P14057" i="5"/>
  <c r="O14084" i="5"/>
  <c r="P14036" i="5"/>
  <c r="O14098" i="5"/>
  <c r="P14050" i="5"/>
  <c r="O14102" i="5"/>
  <c r="P14054" i="5"/>
  <c r="O14081" i="5"/>
  <c r="P14033" i="5"/>
  <c r="O14138" i="5"/>
  <c r="P14090" i="5"/>
  <c r="O14123" i="5"/>
  <c r="P14075" i="5"/>
  <c r="O14080" i="5"/>
  <c r="P14032" i="5"/>
  <c r="O14106" i="5"/>
  <c r="P14058" i="5"/>
  <c r="O14135" i="5"/>
  <c r="P14087" i="5"/>
  <c r="O14082" i="5"/>
  <c r="P14034" i="5"/>
  <c r="O14111" i="5"/>
  <c r="P14063" i="5"/>
  <c r="M13926" i="5"/>
  <c r="N13926" i="5"/>
  <c r="Q13926" i="5" s="1"/>
  <c r="F13926" i="5" s="1"/>
  <c r="G13926" i="5" s="1"/>
  <c r="M13951" i="5"/>
  <c r="N13951" i="5"/>
  <c r="Q13951" i="5" s="1"/>
  <c r="F13951" i="5" s="1"/>
  <c r="G13951" i="5" s="1"/>
  <c r="M13938" i="5"/>
  <c r="N13938" i="5"/>
  <c r="Q13938" i="5" s="1"/>
  <c r="F13938" i="5" s="1"/>
  <c r="G13938" i="5" s="1"/>
  <c r="M13961" i="5"/>
  <c r="N13961" i="5"/>
  <c r="Q13961" i="5" s="1"/>
  <c r="F13961" i="5" s="1"/>
  <c r="G13961" i="5" s="1"/>
  <c r="M13948" i="5"/>
  <c r="N13948" i="5"/>
  <c r="Q13948" i="5" s="1"/>
  <c r="F13948" i="5" s="1"/>
  <c r="G13948" i="5" s="1"/>
  <c r="M13941" i="5"/>
  <c r="N13941" i="5"/>
  <c r="Q13941" i="5" s="1"/>
  <c r="F13941" i="5" s="1"/>
  <c r="G13941" i="5" s="1"/>
  <c r="M13927" i="5"/>
  <c r="N13927" i="5"/>
  <c r="Q13927" i="5" s="1"/>
  <c r="F13927" i="5" s="1"/>
  <c r="G13927" i="5" s="1"/>
  <c r="M13933" i="5"/>
  <c r="N13933" i="5"/>
  <c r="Q13933" i="5" s="1"/>
  <c r="F13933" i="5" s="1"/>
  <c r="G13933" i="5" s="1"/>
  <c r="M13955" i="5"/>
  <c r="N13955" i="5"/>
  <c r="Q13955" i="5" s="1"/>
  <c r="F13955" i="5" s="1"/>
  <c r="G13955" i="5" s="1"/>
  <c r="M13932" i="5"/>
  <c r="N13932" i="5"/>
  <c r="Q13932" i="5" s="1"/>
  <c r="F13932" i="5" s="1"/>
  <c r="G13932" i="5" s="1"/>
  <c r="M13958" i="5"/>
  <c r="N13958" i="5"/>
  <c r="Q13958" i="5" s="1"/>
  <c r="F13958" i="5" s="1"/>
  <c r="G13958" i="5" s="1"/>
  <c r="M13949" i="5"/>
  <c r="N13949" i="5"/>
  <c r="Q13949" i="5" s="1"/>
  <c r="F13949" i="5" s="1"/>
  <c r="G13949" i="5" s="1"/>
  <c r="M13969" i="5"/>
  <c r="N13969" i="5"/>
  <c r="Q13969" i="5" s="1"/>
  <c r="F13969" i="5" s="1"/>
  <c r="G13969" i="5" s="1"/>
  <c r="M13967" i="5"/>
  <c r="N13967" i="5"/>
  <c r="Q13967" i="5" s="1"/>
  <c r="F13967" i="5" s="1"/>
  <c r="G13967" i="5" s="1"/>
  <c r="M13963" i="5"/>
  <c r="N13963" i="5"/>
  <c r="Q13963" i="5" s="1"/>
  <c r="F13963" i="5" s="1"/>
  <c r="G13963" i="5" s="1"/>
  <c r="M13946" i="5"/>
  <c r="N13946" i="5"/>
  <c r="Q13946" i="5" s="1"/>
  <c r="F13946" i="5" s="1"/>
  <c r="G13946" i="5" s="1"/>
  <c r="M13939" i="5"/>
  <c r="N13939" i="5"/>
  <c r="Q13939" i="5" s="1"/>
  <c r="F13939" i="5" s="1"/>
  <c r="G13939" i="5" s="1"/>
  <c r="M13944" i="5"/>
  <c r="N13944" i="5"/>
  <c r="Q13944" i="5" s="1"/>
  <c r="F13944" i="5" s="1"/>
  <c r="G13944" i="5" s="1"/>
  <c r="M13942" i="5"/>
  <c r="N13942" i="5"/>
  <c r="Q13942" i="5" s="1"/>
  <c r="F13942" i="5" s="1"/>
  <c r="G13942" i="5" s="1"/>
  <c r="M13995" i="5"/>
  <c r="N13995" i="5"/>
  <c r="Q13995" i="5" s="1"/>
  <c r="F13995" i="5" s="1"/>
  <c r="G13995" i="5" s="1"/>
  <c r="M13945" i="5"/>
  <c r="N13945" i="5"/>
  <c r="Q13945" i="5" s="1"/>
  <c r="F13945" i="5" s="1"/>
  <c r="G13945" i="5" s="1"/>
  <c r="M13924" i="5"/>
  <c r="N13924" i="5"/>
  <c r="Q13924" i="5" s="1"/>
  <c r="F13924" i="5" s="1"/>
  <c r="G13924" i="5" s="1"/>
  <c r="M13971" i="5"/>
  <c r="N13971" i="5"/>
  <c r="Q13971" i="5" s="1"/>
  <c r="F13971" i="5" s="1"/>
  <c r="G13971" i="5" s="1"/>
  <c r="M13934" i="5"/>
  <c r="N13934" i="5"/>
  <c r="Q13934" i="5" s="1"/>
  <c r="F13934" i="5" s="1"/>
  <c r="G13934" i="5" s="1"/>
  <c r="M13936" i="5"/>
  <c r="N13936" i="5"/>
  <c r="Q13936" i="5" s="1"/>
  <c r="F13936" i="5" s="1"/>
  <c r="G13936" i="5" s="1"/>
  <c r="M13959" i="5"/>
  <c r="N13959" i="5"/>
  <c r="Q13959" i="5" s="1"/>
  <c r="F13959" i="5" s="1"/>
  <c r="G13959" i="5" s="1"/>
  <c r="M13940" i="5"/>
  <c r="N13940" i="5"/>
  <c r="Q13940" i="5" s="1"/>
  <c r="F13940" i="5" s="1"/>
  <c r="G13940" i="5" s="1"/>
  <c r="M13968" i="5"/>
  <c r="N13968" i="5"/>
  <c r="Q13968" i="5" s="1"/>
  <c r="F13968" i="5" s="1"/>
  <c r="G13968" i="5" s="1"/>
  <c r="M13925" i="5"/>
  <c r="N13925" i="5"/>
  <c r="Q13925" i="5" s="1"/>
  <c r="F13925" i="5" s="1"/>
  <c r="G13925" i="5" s="1"/>
  <c r="M13943" i="5"/>
  <c r="N13943" i="5"/>
  <c r="Q13943" i="5" s="1"/>
  <c r="F13943" i="5" s="1"/>
  <c r="G13943" i="5" s="1"/>
  <c r="M13962" i="5"/>
  <c r="N13962" i="5"/>
  <c r="Q13962" i="5" s="1"/>
  <c r="F13962" i="5" s="1"/>
  <c r="G13962" i="5" s="1"/>
  <c r="M13937" i="5"/>
  <c r="N13937" i="5"/>
  <c r="Q13937" i="5" s="1"/>
  <c r="F13937" i="5" s="1"/>
  <c r="G13937" i="5" s="1"/>
  <c r="M13954" i="5"/>
  <c r="N13954" i="5"/>
  <c r="Q13954" i="5" s="1"/>
  <c r="F13954" i="5" s="1"/>
  <c r="G13954" i="5" s="1"/>
  <c r="M13957" i="5"/>
  <c r="N13957" i="5"/>
  <c r="Q13957" i="5" s="1"/>
  <c r="F13957" i="5" s="1"/>
  <c r="G13957" i="5" s="1"/>
  <c r="M13965" i="5"/>
  <c r="N13965" i="5"/>
  <c r="Q13965" i="5" s="1"/>
  <c r="F13965" i="5" s="1"/>
  <c r="G13965" i="5" s="1"/>
  <c r="M13953" i="5"/>
  <c r="N13953" i="5"/>
  <c r="Q13953" i="5" s="1"/>
  <c r="F13953" i="5" s="1"/>
  <c r="G13953" i="5" s="1"/>
  <c r="M13929" i="5"/>
  <c r="N13929" i="5"/>
  <c r="Q13929" i="5" s="1"/>
  <c r="F13929" i="5" s="1"/>
  <c r="G13929" i="5" s="1"/>
  <c r="M13960" i="5"/>
  <c r="N13960" i="5"/>
  <c r="Q13960" i="5" s="1"/>
  <c r="F13960" i="5" s="1"/>
  <c r="G13960" i="5" s="1"/>
  <c r="M13970" i="5"/>
  <c r="N13970" i="5"/>
  <c r="Q13970" i="5" s="1"/>
  <c r="F13970" i="5" s="1"/>
  <c r="G13970" i="5" s="1"/>
  <c r="M13928" i="5"/>
  <c r="N13928" i="5"/>
  <c r="Q13928" i="5" s="1"/>
  <c r="F13928" i="5" s="1"/>
  <c r="G13928" i="5" s="1"/>
  <c r="M13966" i="5"/>
  <c r="N13966" i="5"/>
  <c r="Q13966" i="5" s="1"/>
  <c r="F13966" i="5" s="1"/>
  <c r="G13966" i="5" s="1"/>
  <c r="M13956" i="5"/>
  <c r="N13956" i="5"/>
  <c r="Q13956" i="5" s="1"/>
  <c r="F13956" i="5" s="1"/>
  <c r="G13956" i="5" s="1"/>
  <c r="M13950" i="5"/>
  <c r="N13950" i="5"/>
  <c r="Q13950" i="5" s="1"/>
  <c r="F13950" i="5" s="1"/>
  <c r="G13950" i="5" s="1"/>
  <c r="M13935" i="5"/>
  <c r="N13935" i="5"/>
  <c r="Q13935" i="5" s="1"/>
  <c r="F13935" i="5" s="1"/>
  <c r="G13935" i="5" s="1"/>
  <c r="M13930" i="5"/>
  <c r="N13930" i="5"/>
  <c r="Q13930" i="5" s="1"/>
  <c r="F13930" i="5" s="1"/>
  <c r="G13930" i="5" s="1"/>
  <c r="M13964" i="5"/>
  <c r="N13964" i="5"/>
  <c r="Q13964" i="5" s="1"/>
  <c r="F13964" i="5" s="1"/>
  <c r="G13964" i="5" s="1"/>
  <c r="M13952" i="5"/>
  <c r="N13952" i="5"/>
  <c r="Q13952" i="5" s="1"/>
  <c r="F13952" i="5" s="1"/>
  <c r="G13952" i="5" s="1"/>
  <c r="M13979" i="5"/>
  <c r="N13979" i="5"/>
  <c r="Q13979" i="5" s="1"/>
  <c r="F13979" i="5" s="1"/>
  <c r="G13979" i="5" s="1"/>
  <c r="A13974" i="5"/>
  <c r="B13926" i="5"/>
  <c r="A13999" i="5"/>
  <c r="B13951" i="5"/>
  <c r="A13986" i="5"/>
  <c r="B13938" i="5"/>
  <c r="A14009" i="5"/>
  <c r="B13961" i="5"/>
  <c r="A13996" i="5"/>
  <c r="B13948" i="5"/>
  <c r="A13989" i="5"/>
  <c r="B13941" i="5"/>
  <c r="A13975" i="5"/>
  <c r="B13927" i="5"/>
  <c r="A13981" i="5"/>
  <c r="B13933" i="5"/>
  <c r="A14003" i="5"/>
  <c r="B13955" i="5"/>
  <c r="A13980" i="5"/>
  <c r="B13932" i="5"/>
  <c r="A14006" i="5"/>
  <c r="B13958" i="5"/>
  <c r="A13997" i="5"/>
  <c r="B13949" i="5"/>
  <c r="A14017" i="5"/>
  <c r="B13969" i="5"/>
  <c r="A13992" i="5"/>
  <c r="B13944" i="5"/>
  <c r="A13990" i="5"/>
  <c r="B13942" i="5"/>
  <c r="A14043" i="5"/>
  <c r="B13995" i="5"/>
  <c r="A13993" i="5"/>
  <c r="B13945" i="5"/>
  <c r="A13972" i="5"/>
  <c r="B13924" i="5"/>
  <c r="A14019" i="5"/>
  <c r="B13971" i="5"/>
  <c r="A13982" i="5"/>
  <c r="B13934" i="5"/>
  <c r="A13988" i="5"/>
  <c r="B13940" i="5"/>
  <c r="A14016" i="5"/>
  <c r="B13968" i="5"/>
  <c r="A13973" i="5"/>
  <c r="B13925" i="5"/>
  <c r="A13991" i="5"/>
  <c r="B13943" i="5"/>
  <c r="A14010" i="5"/>
  <c r="B13962" i="5"/>
  <c r="A13985" i="5"/>
  <c r="B13937" i="5"/>
  <c r="A14002" i="5"/>
  <c r="B13954" i="5"/>
  <c r="A14013" i="5"/>
  <c r="B13965" i="5"/>
  <c r="A14001" i="5"/>
  <c r="B13953" i="5"/>
  <c r="A13977" i="5"/>
  <c r="B13929" i="5"/>
  <c r="A14008" i="5"/>
  <c r="B13960" i="5"/>
  <c r="A14018" i="5"/>
  <c r="B13970" i="5"/>
  <c r="A13976" i="5"/>
  <c r="B13928" i="5"/>
  <c r="A14014" i="5"/>
  <c r="B13966" i="5"/>
  <c r="A14004" i="5"/>
  <c r="B13956" i="5"/>
  <c r="A13998" i="5"/>
  <c r="B13950" i="5"/>
  <c r="A13983" i="5"/>
  <c r="B13935" i="5"/>
  <c r="A13978" i="5"/>
  <c r="B13930" i="5"/>
  <c r="A14012" i="5"/>
  <c r="B13964" i="5"/>
  <c r="A14000" i="5"/>
  <c r="B13952" i="5"/>
  <c r="A14027" i="5"/>
  <c r="B13979" i="5"/>
  <c r="A14015" i="5"/>
  <c r="B13967" i="5"/>
  <c r="A14005" i="5"/>
  <c r="B13957" i="5"/>
  <c r="A13994" i="5"/>
  <c r="B13946" i="5"/>
  <c r="A13984" i="5"/>
  <c r="B13936" i="5"/>
  <c r="A13987" i="5"/>
  <c r="B13939" i="5"/>
  <c r="A14007" i="5"/>
  <c r="B13959" i="5"/>
  <c r="A14011" i="5"/>
  <c r="B13963" i="5"/>
  <c r="O14186" i="5" l="1"/>
  <c r="P14138" i="5"/>
  <c r="O14172" i="5"/>
  <c r="P14124" i="5"/>
  <c r="O14142" i="5"/>
  <c r="P14094" i="5"/>
  <c r="O14200" i="5"/>
  <c r="P14152" i="5"/>
  <c r="O14117" i="5"/>
  <c r="P14069" i="5"/>
  <c r="O14160" i="5"/>
  <c r="P14112" i="5"/>
  <c r="O14141" i="5"/>
  <c r="P14093" i="5"/>
  <c r="O14183" i="5"/>
  <c r="P14135" i="5"/>
  <c r="O14146" i="5"/>
  <c r="P14098" i="5"/>
  <c r="O14144" i="5"/>
  <c r="P14096" i="5"/>
  <c r="O14145" i="5"/>
  <c r="P14097" i="5"/>
  <c r="O14162" i="5"/>
  <c r="P14114" i="5"/>
  <c r="O14167" i="5"/>
  <c r="P14119" i="5"/>
  <c r="O14151" i="5"/>
  <c r="P14103" i="5"/>
  <c r="O14139" i="5"/>
  <c r="P14091" i="5"/>
  <c r="O14130" i="5"/>
  <c r="P14082" i="5"/>
  <c r="O14150" i="5"/>
  <c r="P14102" i="5"/>
  <c r="O14157" i="5"/>
  <c r="P14109" i="5"/>
  <c r="O14197" i="5"/>
  <c r="P14149" i="5"/>
  <c r="O14134" i="5"/>
  <c r="P14086" i="5"/>
  <c r="O14126" i="5"/>
  <c r="P14078" i="5"/>
  <c r="O14154" i="5"/>
  <c r="P14106" i="5"/>
  <c r="O14155" i="5"/>
  <c r="P14107" i="5"/>
  <c r="O14170" i="5"/>
  <c r="P14122" i="5"/>
  <c r="O14211" i="5"/>
  <c r="P14163" i="5"/>
  <c r="O14156" i="5"/>
  <c r="P14108" i="5"/>
  <c r="O14118" i="5"/>
  <c r="P14070" i="5"/>
  <c r="O14128" i="5"/>
  <c r="P14080" i="5"/>
  <c r="O14153" i="5"/>
  <c r="P14105" i="5"/>
  <c r="O14158" i="5"/>
  <c r="P14110" i="5"/>
  <c r="O14116" i="5"/>
  <c r="P14068" i="5"/>
  <c r="O14143" i="5"/>
  <c r="P14095" i="5"/>
  <c r="O14168" i="5"/>
  <c r="P14120" i="5"/>
  <c r="O14125" i="5"/>
  <c r="P14077" i="5"/>
  <c r="O14132" i="5"/>
  <c r="P14084" i="5"/>
  <c r="O14159" i="5"/>
  <c r="P14111" i="5"/>
  <c r="O14129" i="5"/>
  <c r="P14081" i="5"/>
  <c r="O14169" i="5"/>
  <c r="P14121" i="5"/>
  <c r="O14127" i="5"/>
  <c r="P14079" i="5"/>
  <c r="O14136" i="5"/>
  <c r="P14088" i="5"/>
  <c r="O14131" i="5"/>
  <c r="P14083" i="5"/>
  <c r="O14171" i="5"/>
  <c r="P14123" i="5"/>
  <c r="O14147" i="5"/>
  <c r="P14099" i="5"/>
  <c r="O14161" i="5"/>
  <c r="P14113" i="5"/>
  <c r="O14133" i="5"/>
  <c r="P14085" i="5"/>
  <c r="O14188" i="5"/>
  <c r="P14140" i="5"/>
  <c r="O14137" i="5"/>
  <c r="P14089" i="5"/>
  <c r="O14148" i="5"/>
  <c r="P14100" i="5"/>
  <c r="M14005" i="5"/>
  <c r="N14005" i="5"/>
  <c r="Q14005" i="5" s="1"/>
  <c r="F14005" i="5" s="1"/>
  <c r="G14005" i="5" s="1"/>
  <c r="M13998" i="5"/>
  <c r="N13998" i="5"/>
  <c r="Q13998" i="5" s="1"/>
  <c r="F13998" i="5" s="1"/>
  <c r="G13998" i="5" s="1"/>
  <c r="M14001" i="5"/>
  <c r="N14001" i="5"/>
  <c r="Q14001" i="5" s="1"/>
  <c r="F14001" i="5" s="1"/>
  <c r="G14001" i="5" s="1"/>
  <c r="M14016" i="5"/>
  <c r="N14016" i="5"/>
  <c r="Q14016" i="5" s="1"/>
  <c r="F14016" i="5" s="1"/>
  <c r="G14016" i="5" s="1"/>
  <c r="M13990" i="5"/>
  <c r="N13990" i="5"/>
  <c r="Q13990" i="5" s="1"/>
  <c r="F13990" i="5" s="1"/>
  <c r="G13990" i="5" s="1"/>
  <c r="M13981" i="5"/>
  <c r="N13981" i="5"/>
  <c r="Q13981" i="5" s="1"/>
  <c r="F13981" i="5" s="1"/>
  <c r="G13981" i="5" s="1"/>
  <c r="M13974" i="5"/>
  <c r="N13974" i="5"/>
  <c r="Q13974" i="5" s="1"/>
  <c r="F13974" i="5" s="1"/>
  <c r="G13974" i="5" s="1"/>
  <c r="M14013" i="5"/>
  <c r="N14013" i="5"/>
  <c r="Q14013" i="5" s="1"/>
  <c r="F14013" i="5" s="1"/>
  <c r="G14013" i="5" s="1"/>
  <c r="M13992" i="5"/>
  <c r="N13992" i="5"/>
  <c r="Q13992" i="5" s="1"/>
  <c r="F13992" i="5" s="1"/>
  <c r="G13992" i="5" s="1"/>
  <c r="M14011" i="5"/>
  <c r="N14011" i="5"/>
  <c r="Q14011" i="5" s="1"/>
  <c r="F14011" i="5" s="1"/>
  <c r="G14011" i="5" s="1"/>
  <c r="M14027" i="5"/>
  <c r="N14027" i="5"/>
  <c r="Q14027" i="5" s="1"/>
  <c r="F14027" i="5" s="1"/>
  <c r="G14027" i="5" s="1"/>
  <c r="M14014" i="5"/>
  <c r="N14014" i="5"/>
  <c r="Q14014" i="5" s="1"/>
  <c r="F14014" i="5" s="1"/>
  <c r="G14014" i="5" s="1"/>
  <c r="M14002" i="5"/>
  <c r="N14002" i="5"/>
  <c r="Q14002" i="5" s="1"/>
  <c r="F14002" i="5" s="1"/>
  <c r="G14002" i="5" s="1"/>
  <c r="M13982" i="5"/>
  <c r="N13982" i="5"/>
  <c r="Q13982" i="5" s="1"/>
  <c r="F13982" i="5" s="1"/>
  <c r="G13982" i="5" s="1"/>
  <c r="M14017" i="5"/>
  <c r="N14017" i="5"/>
  <c r="Q14017" i="5" s="1"/>
  <c r="F14017" i="5" s="1"/>
  <c r="G14017" i="5" s="1"/>
  <c r="M13989" i="5"/>
  <c r="N13989" i="5"/>
  <c r="Q13989" i="5" s="1"/>
  <c r="F13989" i="5" s="1"/>
  <c r="G13989" i="5" s="1"/>
  <c r="M14015" i="5"/>
  <c r="N14015" i="5"/>
  <c r="Q14015" i="5" s="1"/>
  <c r="F14015" i="5" s="1"/>
  <c r="G14015" i="5" s="1"/>
  <c r="M14004" i="5"/>
  <c r="N14004" i="5"/>
  <c r="Q14004" i="5" s="1"/>
  <c r="F14004" i="5" s="1"/>
  <c r="G14004" i="5" s="1"/>
  <c r="M13988" i="5"/>
  <c r="N13988" i="5"/>
  <c r="Q13988" i="5" s="1"/>
  <c r="F13988" i="5" s="1"/>
  <c r="G13988" i="5" s="1"/>
  <c r="M13975" i="5"/>
  <c r="N13975" i="5"/>
  <c r="Q13975" i="5" s="1"/>
  <c r="F13975" i="5" s="1"/>
  <c r="G13975" i="5" s="1"/>
  <c r="M14007" i="5"/>
  <c r="N14007" i="5"/>
  <c r="Q14007" i="5" s="1"/>
  <c r="F14007" i="5" s="1"/>
  <c r="G14007" i="5" s="1"/>
  <c r="M14000" i="5"/>
  <c r="N14000" i="5"/>
  <c r="Q14000" i="5" s="1"/>
  <c r="F14000" i="5" s="1"/>
  <c r="G14000" i="5" s="1"/>
  <c r="M13976" i="5"/>
  <c r="N13976" i="5"/>
  <c r="Q13976" i="5" s="1"/>
  <c r="F13976" i="5" s="1"/>
  <c r="G13976" i="5" s="1"/>
  <c r="M13985" i="5"/>
  <c r="N13985" i="5"/>
  <c r="Q13985" i="5" s="1"/>
  <c r="F13985" i="5" s="1"/>
  <c r="G13985" i="5" s="1"/>
  <c r="M14019" i="5"/>
  <c r="N14019" i="5"/>
  <c r="Q14019" i="5" s="1"/>
  <c r="F14019" i="5" s="1"/>
  <c r="G14019" i="5" s="1"/>
  <c r="M13997" i="5"/>
  <c r="N13997" i="5"/>
  <c r="Q13997" i="5" s="1"/>
  <c r="F13997" i="5" s="1"/>
  <c r="G13997" i="5" s="1"/>
  <c r="M13996" i="5"/>
  <c r="N13996" i="5"/>
  <c r="Q13996" i="5" s="1"/>
  <c r="F13996" i="5" s="1"/>
  <c r="G13996" i="5" s="1"/>
  <c r="M13987" i="5"/>
  <c r="N13987" i="5"/>
  <c r="Q13987" i="5" s="1"/>
  <c r="F13987" i="5" s="1"/>
  <c r="G13987" i="5" s="1"/>
  <c r="M14012" i="5"/>
  <c r="N14012" i="5"/>
  <c r="Q14012" i="5" s="1"/>
  <c r="F14012" i="5" s="1"/>
  <c r="G14012" i="5" s="1"/>
  <c r="M14018" i="5"/>
  <c r="N14018" i="5"/>
  <c r="Q14018" i="5" s="1"/>
  <c r="F14018" i="5" s="1"/>
  <c r="G14018" i="5" s="1"/>
  <c r="M14010" i="5"/>
  <c r="N14010" i="5"/>
  <c r="Q14010" i="5" s="1"/>
  <c r="F14010" i="5" s="1"/>
  <c r="G14010" i="5" s="1"/>
  <c r="M13972" i="5"/>
  <c r="N13972" i="5"/>
  <c r="Q13972" i="5" s="1"/>
  <c r="F13972" i="5" s="1"/>
  <c r="G13972" i="5" s="1"/>
  <c r="M14006" i="5"/>
  <c r="N14006" i="5"/>
  <c r="Q14006" i="5" s="1"/>
  <c r="F14006" i="5" s="1"/>
  <c r="G14006" i="5" s="1"/>
  <c r="M14009" i="5"/>
  <c r="N14009" i="5"/>
  <c r="Q14009" i="5" s="1"/>
  <c r="F14009" i="5" s="1"/>
  <c r="G14009" i="5" s="1"/>
  <c r="M13984" i="5"/>
  <c r="N13984" i="5"/>
  <c r="Q13984" i="5" s="1"/>
  <c r="F13984" i="5" s="1"/>
  <c r="G13984" i="5" s="1"/>
  <c r="M13978" i="5"/>
  <c r="N13978" i="5"/>
  <c r="Q13978" i="5" s="1"/>
  <c r="F13978" i="5" s="1"/>
  <c r="G13978" i="5" s="1"/>
  <c r="M14008" i="5"/>
  <c r="N14008" i="5"/>
  <c r="Q14008" i="5" s="1"/>
  <c r="F14008" i="5" s="1"/>
  <c r="G14008" i="5" s="1"/>
  <c r="M13991" i="5"/>
  <c r="N13991" i="5"/>
  <c r="Q13991" i="5" s="1"/>
  <c r="F13991" i="5" s="1"/>
  <c r="G13991" i="5" s="1"/>
  <c r="M13993" i="5"/>
  <c r="N13993" i="5"/>
  <c r="Q13993" i="5" s="1"/>
  <c r="F13993" i="5" s="1"/>
  <c r="G13993" i="5" s="1"/>
  <c r="M13980" i="5"/>
  <c r="N13980" i="5"/>
  <c r="Q13980" i="5" s="1"/>
  <c r="F13980" i="5" s="1"/>
  <c r="G13980" i="5" s="1"/>
  <c r="M13986" i="5"/>
  <c r="N13986" i="5"/>
  <c r="Q13986" i="5" s="1"/>
  <c r="F13986" i="5" s="1"/>
  <c r="G13986" i="5" s="1"/>
  <c r="M13994" i="5"/>
  <c r="N13994" i="5"/>
  <c r="Q13994" i="5" s="1"/>
  <c r="F13994" i="5" s="1"/>
  <c r="G13994" i="5" s="1"/>
  <c r="M13983" i="5"/>
  <c r="N13983" i="5"/>
  <c r="Q13983" i="5" s="1"/>
  <c r="F13983" i="5" s="1"/>
  <c r="G13983" i="5" s="1"/>
  <c r="M13977" i="5"/>
  <c r="N13977" i="5"/>
  <c r="Q13977" i="5" s="1"/>
  <c r="F13977" i="5" s="1"/>
  <c r="G13977" i="5" s="1"/>
  <c r="M13973" i="5"/>
  <c r="N13973" i="5"/>
  <c r="Q13973" i="5" s="1"/>
  <c r="F13973" i="5" s="1"/>
  <c r="G13973" i="5" s="1"/>
  <c r="M14043" i="5"/>
  <c r="N14043" i="5"/>
  <c r="Q14043" i="5" s="1"/>
  <c r="F14043" i="5" s="1"/>
  <c r="G14043" i="5" s="1"/>
  <c r="M14003" i="5"/>
  <c r="N14003" i="5"/>
  <c r="Q14003" i="5" s="1"/>
  <c r="F14003" i="5" s="1"/>
  <c r="G14003" i="5" s="1"/>
  <c r="M13999" i="5"/>
  <c r="N13999" i="5"/>
  <c r="Q13999" i="5" s="1"/>
  <c r="F13999" i="5" s="1"/>
  <c r="G13999" i="5" s="1"/>
  <c r="A14063" i="5"/>
  <c r="B14015" i="5"/>
  <c r="A14052" i="5"/>
  <c r="B14004" i="5"/>
  <c r="A14061" i="5"/>
  <c r="B14013" i="5"/>
  <c r="A14036" i="5"/>
  <c r="B13988" i="5"/>
  <c r="A14040" i="5"/>
  <c r="B13992" i="5"/>
  <c r="A14023" i="5"/>
  <c r="B13975" i="5"/>
  <c r="A14059" i="5"/>
  <c r="B14011" i="5"/>
  <c r="A14075" i="5"/>
  <c r="B14027" i="5"/>
  <c r="A14062" i="5"/>
  <c r="B14014" i="5"/>
  <c r="A14050" i="5"/>
  <c r="B14002" i="5"/>
  <c r="A14030" i="5"/>
  <c r="B13982" i="5"/>
  <c r="A14065" i="5"/>
  <c r="B14017" i="5"/>
  <c r="A14037" i="5"/>
  <c r="B13989" i="5"/>
  <c r="A14035" i="5"/>
  <c r="B13987" i="5"/>
  <c r="A14060" i="5"/>
  <c r="B14012" i="5"/>
  <c r="A14066" i="5"/>
  <c r="B14018" i="5"/>
  <c r="A14058" i="5"/>
  <c r="B14010" i="5"/>
  <c r="A14020" i="5"/>
  <c r="B13972" i="5"/>
  <c r="A14054" i="5"/>
  <c r="B14006" i="5"/>
  <c r="A14057" i="5"/>
  <c r="B14009" i="5"/>
  <c r="A14048" i="5"/>
  <c r="B14000" i="5"/>
  <c r="A14033" i="5"/>
  <c r="B13985" i="5"/>
  <c r="A14045" i="5"/>
  <c r="B13997" i="5"/>
  <c r="A14032" i="5"/>
  <c r="B13984" i="5"/>
  <c r="A14026" i="5"/>
  <c r="B13978" i="5"/>
  <c r="A14056" i="5"/>
  <c r="B14008" i="5"/>
  <c r="A14039" i="5"/>
  <c r="B13991" i="5"/>
  <c r="A14041" i="5"/>
  <c r="B13993" i="5"/>
  <c r="A14028" i="5"/>
  <c r="B13980" i="5"/>
  <c r="A14034" i="5"/>
  <c r="B13986" i="5"/>
  <c r="A14042" i="5"/>
  <c r="B13994" i="5"/>
  <c r="A14031" i="5"/>
  <c r="B13983" i="5"/>
  <c r="A14025" i="5"/>
  <c r="B13977" i="5"/>
  <c r="A14021" i="5"/>
  <c r="B13973" i="5"/>
  <c r="A14091" i="5"/>
  <c r="B14043" i="5"/>
  <c r="A14051" i="5"/>
  <c r="B14003" i="5"/>
  <c r="A14047" i="5"/>
  <c r="B13999" i="5"/>
  <c r="A14055" i="5"/>
  <c r="B14007" i="5"/>
  <c r="A14024" i="5"/>
  <c r="B13976" i="5"/>
  <c r="A14067" i="5"/>
  <c r="B14019" i="5"/>
  <c r="A14044" i="5"/>
  <c r="B13996" i="5"/>
  <c r="A14053" i="5"/>
  <c r="B14005" i="5"/>
  <c r="A14046" i="5"/>
  <c r="B13998" i="5"/>
  <c r="A14049" i="5"/>
  <c r="B14001" i="5"/>
  <c r="A14064" i="5"/>
  <c r="B14016" i="5"/>
  <c r="A14038" i="5"/>
  <c r="B13990" i="5"/>
  <c r="A14029" i="5"/>
  <c r="B13981" i="5"/>
  <c r="A14022" i="5"/>
  <c r="B13974" i="5"/>
  <c r="O14219" i="5" l="1"/>
  <c r="P14171" i="5"/>
  <c r="O14180" i="5"/>
  <c r="P14132" i="5"/>
  <c r="O14176" i="5"/>
  <c r="P14128" i="5"/>
  <c r="O14174" i="5"/>
  <c r="P14126" i="5"/>
  <c r="O14199" i="5"/>
  <c r="P14151" i="5"/>
  <c r="O14189" i="5"/>
  <c r="P14141" i="5"/>
  <c r="O14196" i="5"/>
  <c r="P14148" i="5"/>
  <c r="O14179" i="5"/>
  <c r="P14131" i="5"/>
  <c r="O14173" i="5"/>
  <c r="P14125" i="5"/>
  <c r="O14166" i="5"/>
  <c r="P14118" i="5"/>
  <c r="O14182" i="5"/>
  <c r="P14134" i="5"/>
  <c r="O14215" i="5"/>
  <c r="P14167" i="5"/>
  <c r="O14208" i="5"/>
  <c r="P14160" i="5"/>
  <c r="O14217" i="5"/>
  <c r="P14169" i="5"/>
  <c r="O14218" i="5"/>
  <c r="P14170" i="5"/>
  <c r="O14198" i="5"/>
  <c r="P14150" i="5"/>
  <c r="O14192" i="5"/>
  <c r="P14144" i="5"/>
  <c r="O14209" i="5"/>
  <c r="P14161" i="5"/>
  <c r="O14177" i="5"/>
  <c r="P14129" i="5"/>
  <c r="O14206" i="5"/>
  <c r="P14158" i="5"/>
  <c r="O14203" i="5"/>
  <c r="P14155" i="5"/>
  <c r="O14178" i="5"/>
  <c r="P14130" i="5"/>
  <c r="O14194" i="5"/>
  <c r="P14146" i="5"/>
  <c r="O14220" i="5"/>
  <c r="P14172" i="5"/>
  <c r="O14236" i="5"/>
  <c r="P14188" i="5"/>
  <c r="O14185" i="5"/>
  <c r="P14137" i="5"/>
  <c r="O14184" i="5"/>
  <c r="P14136" i="5"/>
  <c r="O14216" i="5"/>
  <c r="P14168" i="5"/>
  <c r="O14204" i="5"/>
  <c r="P14156" i="5"/>
  <c r="O14245" i="5"/>
  <c r="P14197" i="5"/>
  <c r="O14210" i="5"/>
  <c r="P14162" i="5"/>
  <c r="O14165" i="5"/>
  <c r="P14117" i="5"/>
  <c r="O14175" i="5"/>
  <c r="P14127" i="5"/>
  <c r="O14191" i="5"/>
  <c r="P14143" i="5"/>
  <c r="O14259" i="5"/>
  <c r="P14211" i="5"/>
  <c r="O14205" i="5"/>
  <c r="P14157" i="5"/>
  <c r="O14193" i="5"/>
  <c r="P14145" i="5"/>
  <c r="O14248" i="5"/>
  <c r="P14200" i="5"/>
  <c r="O14181" i="5"/>
  <c r="P14133" i="5"/>
  <c r="O14164" i="5"/>
  <c r="P14116" i="5"/>
  <c r="O14190" i="5"/>
  <c r="P14142" i="5"/>
  <c r="O14195" i="5"/>
  <c r="P14147" i="5"/>
  <c r="O14207" i="5"/>
  <c r="P14159" i="5"/>
  <c r="O14201" i="5"/>
  <c r="P14153" i="5"/>
  <c r="O14202" i="5"/>
  <c r="P14154" i="5"/>
  <c r="O14187" i="5"/>
  <c r="P14139" i="5"/>
  <c r="O14231" i="5"/>
  <c r="P14183" i="5"/>
  <c r="O14234" i="5"/>
  <c r="P14186" i="5"/>
  <c r="M14022" i="5"/>
  <c r="N14022" i="5"/>
  <c r="Q14022" i="5" s="1"/>
  <c r="F14022" i="5" s="1"/>
  <c r="G14022" i="5" s="1"/>
  <c r="M14044" i="5"/>
  <c r="N14044" i="5"/>
  <c r="Q14044" i="5" s="1"/>
  <c r="F14044" i="5" s="1"/>
  <c r="G14044" i="5" s="1"/>
  <c r="M14021" i="5"/>
  <c r="N14021" i="5"/>
  <c r="Q14021" i="5" s="1"/>
  <c r="F14021" i="5" s="1"/>
  <c r="G14021" i="5" s="1"/>
  <c r="M14039" i="5"/>
  <c r="N14039" i="5"/>
  <c r="Q14039" i="5" s="1"/>
  <c r="F14039" i="5" s="1"/>
  <c r="G14039" i="5" s="1"/>
  <c r="M14057" i="5"/>
  <c r="N14057" i="5"/>
  <c r="Q14057" i="5" s="1"/>
  <c r="F14057" i="5" s="1"/>
  <c r="G14057" i="5" s="1"/>
  <c r="M14037" i="5"/>
  <c r="N14037" i="5"/>
  <c r="Q14037" i="5" s="1"/>
  <c r="F14037" i="5" s="1"/>
  <c r="G14037" i="5" s="1"/>
  <c r="M14023" i="5"/>
  <c r="N14023" i="5"/>
  <c r="Q14023" i="5" s="1"/>
  <c r="F14023" i="5" s="1"/>
  <c r="G14023" i="5" s="1"/>
  <c r="M14046" i="5"/>
  <c r="N14046" i="5"/>
  <c r="Q14046" i="5" s="1"/>
  <c r="F14046" i="5" s="1"/>
  <c r="G14046" i="5" s="1"/>
  <c r="M14033" i="5"/>
  <c r="N14033" i="5"/>
  <c r="Q14033" i="5" s="1"/>
  <c r="F14033" i="5" s="1"/>
  <c r="G14033" i="5" s="1"/>
  <c r="M14063" i="5"/>
  <c r="N14063" i="5"/>
  <c r="Q14063" i="5" s="1"/>
  <c r="F14063" i="5" s="1"/>
  <c r="G14063" i="5" s="1"/>
  <c r="M14053" i="5"/>
  <c r="N14053" i="5"/>
  <c r="Q14053" i="5" s="1"/>
  <c r="F14053" i="5" s="1"/>
  <c r="G14053" i="5" s="1"/>
  <c r="M14059" i="5"/>
  <c r="N14059" i="5"/>
  <c r="Q14059" i="5" s="1"/>
  <c r="F14059" i="5" s="1"/>
  <c r="G14059" i="5" s="1"/>
  <c r="M14048" i="5"/>
  <c r="N14048" i="5"/>
  <c r="Q14048" i="5" s="1"/>
  <c r="F14048" i="5" s="1"/>
  <c r="G14048" i="5" s="1"/>
  <c r="M14029" i="5"/>
  <c r="N14029" i="5"/>
  <c r="Q14029" i="5" s="1"/>
  <c r="F14029" i="5" s="1"/>
  <c r="G14029" i="5" s="1"/>
  <c r="M14067" i="5"/>
  <c r="N14067" i="5"/>
  <c r="Q14067" i="5" s="1"/>
  <c r="F14067" i="5" s="1"/>
  <c r="G14067" i="5" s="1"/>
  <c r="M14025" i="5"/>
  <c r="N14025" i="5"/>
  <c r="Q14025" i="5" s="1"/>
  <c r="F14025" i="5" s="1"/>
  <c r="G14025" i="5" s="1"/>
  <c r="M14056" i="5"/>
  <c r="N14056" i="5"/>
  <c r="Q14056" i="5" s="1"/>
  <c r="F14056" i="5" s="1"/>
  <c r="G14056" i="5" s="1"/>
  <c r="M14054" i="5"/>
  <c r="N14054" i="5"/>
  <c r="Q14054" i="5" s="1"/>
  <c r="F14054" i="5" s="1"/>
  <c r="G14054" i="5" s="1"/>
  <c r="M14065" i="5"/>
  <c r="N14065" i="5"/>
  <c r="Q14065" i="5" s="1"/>
  <c r="F14065" i="5" s="1"/>
  <c r="G14065" i="5" s="1"/>
  <c r="M14040" i="5"/>
  <c r="N14040" i="5"/>
  <c r="Q14040" i="5" s="1"/>
  <c r="F14040" i="5" s="1"/>
  <c r="G14040" i="5" s="1"/>
  <c r="M14051" i="5"/>
  <c r="N14051" i="5"/>
  <c r="Q14051" i="5" s="1"/>
  <c r="F14051" i="5" s="1"/>
  <c r="G14051" i="5" s="1"/>
  <c r="M14060" i="5"/>
  <c r="N14060" i="5"/>
  <c r="Q14060" i="5" s="1"/>
  <c r="F14060" i="5" s="1"/>
  <c r="G14060" i="5" s="1"/>
  <c r="M14091" i="5"/>
  <c r="N14091" i="5"/>
  <c r="Q14091" i="5" s="1"/>
  <c r="F14091" i="5" s="1"/>
  <c r="G14091" i="5" s="1"/>
  <c r="M14035" i="5"/>
  <c r="N14035" i="5"/>
  <c r="Q14035" i="5" s="1"/>
  <c r="F14035" i="5" s="1"/>
  <c r="G14035" i="5" s="1"/>
  <c r="M14038" i="5"/>
  <c r="N14038" i="5"/>
  <c r="Q14038" i="5" s="1"/>
  <c r="F14038" i="5" s="1"/>
  <c r="G14038" i="5" s="1"/>
  <c r="M14024" i="5"/>
  <c r="N14024" i="5"/>
  <c r="Q14024" i="5" s="1"/>
  <c r="F14024" i="5" s="1"/>
  <c r="G14024" i="5" s="1"/>
  <c r="M14031" i="5"/>
  <c r="N14031" i="5"/>
  <c r="Q14031" i="5" s="1"/>
  <c r="F14031" i="5" s="1"/>
  <c r="G14031" i="5" s="1"/>
  <c r="M14026" i="5"/>
  <c r="N14026" i="5"/>
  <c r="Q14026" i="5" s="1"/>
  <c r="F14026" i="5" s="1"/>
  <c r="G14026" i="5" s="1"/>
  <c r="M14020" i="5"/>
  <c r="N14020" i="5"/>
  <c r="Q14020" i="5" s="1"/>
  <c r="F14020" i="5" s="1"/>
  <c r="G14020" i="5" s="1"/>
  <c r="M14030" i="5"/>
  <c r="N14030" i="5"/>
  <c r="Q14030" i="5" s="1"/>
  <c r="F14030" i="5" s="1"/>
  <c r="G14030" i="5" s="1"/>
  <c r="M14036" i="5"/>
  <c r="N14036" i="5"/>
  <c r="Q14036" i="5" s="1"/>
  <c r="F14036" i="5" s="1"/>
  <c r="G14036" i="5" s="1"/>
  <c r="M14028" i="5"/>
  <c r="N14028" i="5"/>
  <c r="Q14028" i="5" s="1"/>
  <c r="F14028" i="5" s="1"/>
  <c r="G14028" i="5" s="1"/>
  <c r="M14075" i="5"/>
  <c r="N14075" i="5"/>
  <c r="Q14075" i="5" s="1"/>
  <c r="F14075" i="5" s="1"/>
  <c r="G14075" i="5" s="1"/>
  <c r="M14041" i="5"/>
  <c r="N14041" i="5"/>
  <c r="Q14041" i="5" s="1"/>
  <c r="F14041" i="5" s="1"/>
  <c r="G14041" i="5" s="1"/>
  <c r="M14064" i="5"/>
  <c r="N14064" i="5"/>
  <c r="Q14064" i="5" s="1"/>
  <c r="F14064" i="5" s="1"/>
  <c r="G14064" i="5" s="1"/>
  <c r="M14055" i="5"/>
  <c r="N14055" i="5"/>
  <c r="Q14055" i="5" s="1"/>
  <c r="F14055" i="5" s="1"/>
  <c r="G14055" i="5" s="1"/>
  <c r="M14042" i="5"/>
  <c r="N14042" i="5"/>
  <c r="Q14042" i="5" s="1"/>
  <c r="F14042" i="5" s="1"/>
  <c r="G14042" i="5" s="1"/>
  <c r="M14032" i="5"/>
  <c r="N14032" i="5"/>
  <c r="Q14032" i="5" s="1"/>
  <c r="F14032" i="5" s="1"/>
  <c r="G14032" i="5" s="1"/>
  <c r="M14058" i="5"/>
  <c r="N14058" i="5"/>
  <c r="Q14058" i="5" s="1"/>
  <c r="F14058" i="5" s="1"/>
  <c r="G14058" i="5" s="1"/>
  <c r="M14050" i="5"/>
  <c r="N14050" i="5"/>
  <c r="Q14050" i="5" s="1"/>
  <c r="F14050" i="5" s="1"/>
  <c r="G14050" i="5" s="1"/>
  <c r="M14061" i="5"/>
  <c r="N14061" i="5"/>
  <c r="Q14061" i="5" s="1"/>
  <c r="F14061" i="5" s="1"/>
  <c r="G14061" i="5" s="1"/>
  <c r="M14049" i="5"/>
  <c r="N14049" i="5"/>
  <c r="Q14049" i="5" s="1"/>
  <c r="F14049" i="5" s="1"/>
  <c r="G14049" i="5" s="1"/>
  <c r="M14047" i="5"/>
  <c r="N14047" i="5"/>
  <c r="Q14047" i="5" s="1"/>
  <c r="F14047" i="5" s="1"/>
  <c r="G14047" i="5" s="1"/>
  <c r="M14034" i="5"/>
  <c r="N14034" i="5"/>
  <c r="Q14034" i="5" s="1"/>
  <c r="F14034" i="5" s="1"/>
  <c r="G14034" i="5" s="1"/>
  <c r="M14045" i="5"/>
  <c r="N14045" i="5"/>
  <c r="Q14045" i="5" s="1"/>
  <c r="F14045" i="5" s="1"/>
  <c r="G14045" i="5" s="1"/>
  <c r="M14066" i="5"/>
  <c r="N14066" i="5"/>
  <c r="Q14066" i="5" s="1"/>
  <c r="F14066" i="5" s="1"/>
  <c r="G14066" i="5" s="1"/>
  <c r="M14062" i="5"/>
  <c r="N14062" i="5"/>
  <c r="Q14062" i="5" s="1"/>
  <c r="F14062" i="5" s="1"/>
  <c r="G14062" i="5" s="1"/>
  <c r="M14052" i="5"/>
  <c r="N14052" i="5"/>
  <c r="Q14052" i="5" s="1"/>
  <c r="F14052" i="5" s="1"/>
  <c r="G14052" i="5" s="1"/>
  <c r="A14139" i="5"/>
  <c r="B14091" i="5"/>
  <c r="A14070" i="5"/>
  <c r="B14022" i="5"/>
  <c r="A14092" i="5"/>
  <c r="B14044" i="5"/>
  <c r="A14069" i="5"/>
  <c r="B14021" i="5"/>
  <c r="A14087" i="5"/>
  <c r="B14039" i="5"/>
  <c r="A14105" i="5"/>
  <c r="B14057" i="5"/>
  <c r="A14085" i="5"/>
  <c r="B14037" i="5"/>
  <c r="A14071" i="5"/>
  <c r="B14023" i="5"/>
  <c r="A14077" i="5"/>
  <c r="B14029" i="5"/>
  <c r="A14115" i="5"/>
  <c r="B14067" i="5"/>
  <c r="A14073" i="5"/>
  <c r="B14025" i="5"/>
  <c r="A14104" i="5"/>
  <c r="B14056" i="5"/>
  <c r="A14102" i="5"/>
  <c r="B14054" i="5"/>
  <c r="A14113" i="5"/>
  <c r="B14065" i="5"/>
  <c r="A14088" i="5"/>
  <c r="B14040" i="5"/>
  <c r="A14101" i="5"/>
  <c r="B14053" i="5"/>
  <c r="A14089" i="5"/>
  <c r="B14041" i="5"/>
  <c r="A14096" i="5"/>
  <c r="B14048" i="5"/>
  <c r="A14083" i="5"/>
  <c r="B14035" i="5"/>
  <c r="A14107" i="5"/>
  <c r="B14059" i="5"/>
  <c r="A14086" i="5"/>
  <c r="B14038" i="5"/>
  <c r="A14072" i="5"/>
  <c r="B14024" i="5"/>
  <c r="A14079" i="5"/>
  <c r="B14031" i="5"/>
  <c r="A14074" i="5"/>
  <c r="B14026" i="5"/>
  <c r="A14068" i="5"/>
  <c r="B14020" i="5"/>
  <c r="A14078" i="5"/>
  <c r="B14030" i="5"/>
  <c r="A14084" i="5"/>
  <c r="B14036" i="5"/>
  <c r="A14112" i="5"/>
  <c r="B14064" i="5"/>
  <c r="A14103" i="5"/>
  <c r="B14055" i="5"/>
  <c r="A14090" i="5"/>
  <c r="B14042" i="5"/>
  <c r="A14080" i="5"/>
  <c r="B14032" i="5"/>
  <c r="A14106" i="5"/>
  <c r="B14058" i="5"/>
  <c r="A14098" i="5"/>
  <c r="B14050" i="5"/>
  <c r="A14109" i="5"/>
  <c r="B14061" i="5"/>
  <c r="A14097" i="5"/>
  <c r="B14049" i="5"/>
  <c r="A14095" i="5"/>
  <c r="B14047" i="5"/>
  <c r="A14082" i="5"/>
  <c r="B14034" i="5"/>
  <c r="A14093" i="5"/>
  <c r="B14045" i="5"/>
  <c r="A14114" i="5"/>
  <c r="B14066" i="5"/>
  <c r="A14110" i="5"/>
  <c r="B14062" i="5"/>
  <c r="A14100" i="5"/>
  <c r="B14052" i="5"/>
  <c r="A14094" i="5"/>
  <c r="B14046" i="5"/>
  <c r="A14099" i="5"/>
  <c r="B14051" i="5"/>
  <c r="A14076" i="5"/>
  <c r="B14028" i="5"/>
  <c r="A14081" i="5"/>
  <c r="B14033" i="5"/>
  <c r="A14108" i="5"/>
  <c r="B14060" i="5"/>
  <c r="A14123" i="5"/>
  <c r="B14075" i="5"/>
  <c r="A14111" i="5"/>
  <c r="B14063" i="5"/>
  <c r="O14307" i="5" l="1"/>
  <c r="P14259" i="5"/>
  <c r="O14244" i="5"/>
  <c r="P14196" i="5"/>
  <c r="O14282" i="5"/>
  <c r="P14234" i="5"/>
  <c r="O14239" i="5"/>
  <c r="P14191" i="5"/>
  <c r="O14232" i="5"/>
  <c r="P14184" i="5"/>
  <c r="O14237" i="5"/>
  <c r="P14189" i="5"/>
  <c r="O14251" i="5"/>
  <c r="P14203" i="5"/>
  <c r="O14235" i="5"/>
  <c r="P14187" i="5"/>
  <c r="O14229" i="5"/>
  <c r="P14181" i="5"/>
  <c r="O14213" i="5"/>
  <c r="P14165" i="5"/>
  <c r="O14284" i="5"/>
  <c r="P14236" i="5"/>
  <c r="O14257" i="5"/>
  <c r="P14209" i="5"/>
  <c r="O14230" i="5"/>
  <c r="P14182" i="5"/>
  <c r="O14222" i="5"/>
  <c r="P14174" i="5"/>
  <c r="O14265" i="5"/>
  <c r="P14217" i="5"/>
  <c r="O14254" i="5"/>
  <c r="P14206" i="5"/>
  <c r="O14279" i="5"/>
  <c r="P14231" i="5"/>
  <c r="O14212" i="5"/>
  <c r="P14164" i="5"/>
  <c r="O14223" i="5"/>
  <c r="P14175" i="5"/>
  <c r="O14233" i="5"/>
  <c r="P14185" i="5"/>
  <c r="O14225" i="5"/>
  <c r="P14177" i="5"/>
  <c r="O14263" i="5"/>
  <c r="P14215" i="5"/>
  <c r="O14247" i="5"/>
  <c r="P14199" i="5"/>
  <c r="O14249" i="5"/>
  <c r="P14201" i="5"/>
  <c r="O14241" i="5"/>
  <c r="P14193" i="5"/>
  <c r="O14293" i="5"/>
  <c r="P14245" i="5"/>
  <c r="O14242" i="5"/>
  <c r="P14194" i="5"/>
  <c r="O14246" i="5"/>
  <c r="P14198" i="5"/>
  <c r="O14221" i="5"/>
  <c r="P14173" i="5"/>
  <c r="O14228" i="5"/>
  <c r="P14180" i="5"/>
  <c r="O14243" i="5"/>
  <c r="P14195" i="5"/>
  <c r="O14264" i="5"/>
  <c r="P14216" i="5"/>
  <c r="O14238" i="5"/>
  <c r="P14190" i="5"/>
  <c r="O14256" i="5"/>
  <c r="P14208" i="5"/>
  <c r="O14250" i="5"/>
  <c r="P14202" i="5"/>
  <c r="O14296" i="5"/>
  <c r="P14248" i="5"/>
  <c r="O14258" i="5"/>
  <c r="P14210" i="5"/>
  <c r="O14268" i="5"/>
  <c r="P14220" i="5"/>
  <c r="O14240" i="5"/>
  <c r="P14192" i="5"/>
  <c r="O14214" i="5"/>
  <c r="P14166" i="5"/>
  <c r="O14224" i="5"/>
  <c r="P14176" i="5"/>
  <c r="O14255" i="5"/>
  <c r="P14207" i="5"/>
  <c r="O14253" i="5"/>
  <c r="P14205" i="5"/>
  <c r="O14252" i="5"/>
  <c r="P14204" i="5"/>
  <c r="O14226" i="5"/>
  <c r="P14178" i="5"/>
  <c r="O14266" i="5"/>
  <c r="P14218" i="5"/>
  <c r="O14227" i="5"/>
  <c r="P14179" i="5"/>
  <c r="O14267" i="5"/>
  <c r="P14219" i="5"/>
  <c r="M14099" i="5"/>
  <c r="N14099" i="5"/>
  <c r="Q14099" i="5" s="1"/>
  <c r="F14099" i="5" s="1"/>
  <c r="G14099" i="5" s="1"/>
  <c r="M14072" i="5"/>
  <c r="N14072" i="5"/>
  <c r="Q14072" i="5" s="1"/>
  <c r="F14072" i="5" s="1"/>
  <c r="G14072" i="5" s="1"/>
  <c r="M14139" i="5"/>
  <c r="N14139" i="5"/>
  <c r="Q14139" i="5" s="1"/>
  <c r="F14139" i="5" s="1"/>
  <c r="G14139" i="5" s="1"/>
  <c r="M14094" i="5"/>
  <c r="N14094" i="5"/>
  <c r="Q14094" i="5" s="1"/>
  <c r="F14094" i="5" s="1"/>
  <c r="G14094" i="5" s="1"/>
  <c r="M14085" i="5"/>
  <c r="N14085" i="5"/>
  <c r="Q14085" i="5" s="1"/>
  <c r="F14085" i="5" s="1"/>
  <c r="G14085" i="5" s="1"/>
  <c r="M14111" i="5"/>
  <c r="N14111" i="5"/>
  <c r="Q14111" i="5" s="1"/>
  <c r="F14111" i="5" s="1"/>
  <c r="G14111" i="5" s="1"/>
  <c r="M14100" i="5"/>
  <c r="N14100" i="5"/>
  <c r="Q14100" i="5" s="1"/>
  <c r="F14100" i="5" s="1"/>
  <c r="G14100" i="5" s="1"/>
  <c r="M14109" i="5"/>
  <c r="N14109" i="5"/>
  <c r="Q14109" i="5" s="1"/>
  <c r="F14109" i="5" s="1"/>
  <c r="G14109" i="5" s="1"/>
  <c r="M14084" i="5"/>
  <c r="N14084" i="5"/>
  <c r="Q14084" i="5" s="1"/>
  <c r="F14084" i="5" s="1"/>
  <c r="G14084" i="5" s="1"/>
  <c r="M14107" i="5"/>
  <c r="N14107" i="5"/>
  <c r="Q14107" i="5" s="1"/>
  <c r="F14107" i="5" s="1"/>
  <c r="G14107" i="5" s="1"/>
  <c r="M14102" i="5"/>
  <c r="N14102" i="5"/>
  <c r="Q14102" i="5" s="1"/>
  <c r="F14102" i="5" s="1"/>
  <c r="G14102" i="5" s="1"/>
  <c r="M14105" i="5"/>
  <c r="N14105" i="5"/>
  <c r="Q14105" i="5" s="1"/>
  <c r="F14105" i="5" s="1"/>
  <c r="G14105" i="5" s="1"/>
  <c r="M14095" i="5"/>
  <c r="N14095" i="5"/>
  <c r="Q14095" i="5" s="1"/>
  <c r="F14095" i="5" s="1"/>
  <c r="G14095" i="5" s="1"/>
  <c r="M14088" i="5"/>
  <c r="N14088" i="5"/>
  <c r="Q14088" i="5" s="1"/>
  <c r="F14088" i="5" s="1"/>
  <c r="G14088" i="5" s="1"/>
  <c r="M14097" i="5"/>
  <c r="N14097" i="5"/>
  <c r="Q14097" i="5" s="1"/>
  <c r="F14097" i="5" s="1"/>
  <c r="G14097" i="5" s="1"/>
  <c r="M14103" i="5"/>
  <c r="N14103" i="5"/>
  <c r="Q14103" i="5" s="1"/>
  <c r="F14103" i="5" s="1"/>
  <c r="G14103" i="5" s="1"/>
  <c r="M14071" i="5"/>
  <c r="N14071" i="5"/>
  <c r="Q14071" i="5" s="1"/>
  <c r="F14071" i="5" s="1"/>
  <c r="G14071" i="5" s="1"/>
  <c r="M14086" i="5"/>
  <c r="N14086" i="5"/>
  <c r="Q14086" i="5" s="1"/>
  <c r="F14086" i="5" s="1"/>
  <c r="G14086" i="5" s="1"/>
  <c r="M14123" i="5"/>
  <c r="N14123" i="5"/>
  <c r="Q14123" i="5" s="1"/>
  <c r="F14123" i="5" s="1"/>
  <c r="G14123" i="5" s="1"/>
  <c r="M14110" i="5"/>
  <c r="N14110" i="5"/>
  <c r="Q14110" i="5" s="1"/>
  <c r="F14110" i="5" s="1"/>
  <c r="G14110" i="5" s="1"/>
  <c r="M14098" i="5"/>
  <c r="N14098" i="5"/>
  <c r="Q14098" i="5" s="1"/>
  <c r="F14098" i="5" s="1"/>
  <c r="G14098" i="5" s="1"/>
  <c r="M14078" i="5"/>
  <c r="N14078" i="5"/>
  <c r="Q14078" i="5" s="1"/>
  <c r="F14078" i="5" s="1"/>
  <c r="G14078" i="5" s="1"/>
  <c r="M14083" i="5"/>
  <c r="N14083" i="5"/>
  <c r="Q14083" i="5" s="1"/>
  <c r="F14083" i="5" s="1"/>
  <c r="G14083" i="5" s="1"/>
  <c r="M14104" i="5"/>
  <c r="N14104" i="5"/>
  <c r="Q14104" i="5" s="1"/>
  <c r="F14104" i="5" s="1"/>
  <c r="G14104" i="5" s="1"/>
  <c r="M14087" i="5"/>
  <c r="N14087" i="5"/>
  <c r="Q14087" i="5" s="1"/>
  <c r="F14087" i="5" s="1"/>
  <c r="G14087" i="5" s="1"/>
  <c r="M14112" i="5"/>
  <c r="N14112" i="5"/>
  <c r="Q14112" i="5" s="1"/>
  <c r="F14112" i="5" s="1"/>
  <c r="G14112" i="5" s="1"/>
  <c r="M14113" i="5"/>
  <c r="N14113" i="5"/>
  <c r="Q14113" i="5" s="1"/>
  <c r="F14113" i="5" s="1"/>
  <c r="G14113" i="5" s="1"/>
  <c r="M14108" i="5"/>
  <c r="N14108" i="5"/>
  <c r="Q14108" i="5" s="1"/>
  <c r="F14108" i="5" s="1"/>
  <c r="G14108" i="5" s="1"/>
  <c r="M14114" i="5"/>
  <c r="N14114" i="5"/>
  <c r="Q14114" i="5" s="1"/>
  <c r="F14114" i="5" s="1"/>
  <c r="G14114" i="5" s="1"/>
  <c r="M14106" i="5"/>
  <c r="N14106" i="5"/>
  <c r="Q14106" i="5" s="1"/>
  <c r="F14106" i="5" s="1"/>
  <c r="G14106" i="5" s="1"/>
  <c r="M14068" i="5"/>
  <c r="N14068" i="5"/>
  <c r="Q14068" i="5" s="1"/>
  <c r="F14068" i="5" s="1"/>
  <c r="G14068" i="5" s="1"/>
  <c r="M14096" i="5"/>
  <c r="N14096" i="5"/>
  <c r="Q14096" i="5" s="1"/>
  <c r="F14096" i="5" s="1"/>
  <c r="G14096" i="5" s="1"/>
  <c r="M14073" i="5"/>
  <c r="N14073" i="5"/>
  <c r="Q14073" i="5" s="1"/>
  <c r="F14073" i="5" s="1"/>
  <c r="G14073" i="5" s="1"/>
  <c r="M14069" i="5"/>
  <c r="N14069" i="5"/>
  <c r="Q14069" i="5" s="1"/>
  <c r="F14069" i="5" s="1"/>
  <c r="G14069" i="5" s="1"/>
  <c r="M14081" i="5"/>
  <c r="N14081" i="5"/>
  <c r="Q14081" i="5" s="1"/>
  <c r="F14081" i="5" s="1"/>
  <c r="G14081" i="5" s="1"/>
  <c r="M14093" i="5"/>
  <c r="N14093" i="5"/>
  <c r="Q14093" i="5" s="1"/>
  <c r="F14093" i="5" s="1"/>
  <c r="G14093" i="5" s="1"/>
  <c r="M14080" i="5"/>
  <c r="N14080" i="5"/>
  <c r="Q14080" i="5" s="1"/>
  <c r="F14080" i="5" s="1"/>
  <c r="G14080" i="5" s="1"/>
  <c r="M14074" i="5"/>
  <c r="N14074" i="5"/>
  <c r="Q14074" i="5" s="1"/>
  <c r="F14074" i="5" s="1"/>
  <c r="G14074" i="5" s="1"/>
  <c r="M14089" i="5"/>
  <c r="N14089" i="5"/>
  <c r="Q14089" i="5" s="1"/>
  <c r="F14089" i="5" s="1"/>
  <c r="G14089" i="5" s="1"/>
  <c r="M14115" i="5"/>
  <c r="N14115" i="5"/>
  <c r="Q14115" i="5" s="1"/>
  <c r="F14115" i="5" s="1"/>
  <c r="G14115" i="5" s="1"/>
  <c r="M14092" i="5"/>
  <c r="N14092" i="5"/>
  <c r="Q14092" i="5" s="1"/>
  <c r="F14092" i="5" s="1"/>
  <c r="G14092" i="5" s="1"/>
  <c r="M14076" i="5"/>
  <c r="N14076" i="5"/>
  <c r="Q14076" i="5" s="1"/>
  <c r="F14076" i="5" s="1"/>
  <c r="G14076" i="5" s="1"/>
  <c r="M14082" i="5"/>
  <c r="N14082" i="5"/>
  <c r="Q14082" i="5" s="1"/>
  <c r="F14082" i="5" s="1"/>
  <c r="G14082" i="5" s="1"/>
  <c r="M14090" i="5"/>
  <c r="N14090" i="5"/>
  <c r="Q14090" i="5" s="1"/>
  <c r="F14090" i="5" s="1"/>
  <c r="G14090" i="5" s="1"/>
  <c r="M14079" i="5"/>
  <c r="N14079" i="5"/>
  <c r="Q14079" i="5" s="1"/>
  <c r="F14079" i="5" s="1"/>
  <c r="G14079" i="5" s="1"/>
  <c r="M14101" i="5"/>
  <c r="N14101" i="5"/>
  <c r="Q14101" i="5" s="1"/>
  <c r="F14101" i="5" s="1"/>
  <c r="G14101" i="5" s="1"/>
  <c r="M14077" i="5"/>
  <c r="N14077" i="5"/>
  <c r="Q14077" i="5" s="1"/>
  <c r="F14077" i="5" s="1"/>
  <c r="G14077" i="5" s="1"/>
  <c r="M14070" i="5"/>
  <c r="N14070" i="5"/>
  <c r="Q14070" i="5" s="1"/>
  <c r="F14070" i="5" s="1"/>
  <c r="G14070" i="5" s="1"/>
  <c r="A14171" i="5"/>
  <c r="B14123" i="5"/>
  <c r="A14158" i="5"/>
  <c r="B14110" i="5"/>
  <c r="A14146" i="5"/>
  <c r="B14098" i="5"/>
  <c r="A14126" i="5"/>
  <c r="B14078" i="5"/>
  <c r="A14131" i="5"/>
  <c r="B14083" i="5"/>
  <c r="A14152" i="5"/>
  <c r="B14104" i="5"/>
  <c r="A14135" i="5"/>
  <c r="B14087" i="5"/>
  <c r="A14142" i="5"/>
  <c r="B14094" i="5"/>
  <c r="A14160" i="5"/>
  <c r="B14112" i="5"/>
  <c r="A14161" i="5"/>
  <c r="B14113" i="5"/>
  <c r="A14156" i="5"/>
  <c r="B14108" i="5"/>
  <c r="A14162" i="5"/>
  <c r="B14114" i="5"/>
  <c r="A14154" i="5"/>
  <c r="B14106" i="5"/>
  <c r="A14116" i="5"/>
  <c r="B14068" i="5"/>
  <c r="A14144" i="5"/>
  <c r="B14096" i="5"/>
  <c r="A14121" i="5"/>
  <c r="B14073" i="5"/>
  <c r="A14117" i="5"/>
  <c r="B14069" i="5"/>
  <c r="A14129" i="5"/>
  <c r="B14081" i="5"/>
  <c r="A14141" i="5"/>
  <c r="B14093" i="5"/>
  <c r="A14128" i="5"/>
  <c r="B14080" i="5"/>
  <c r="A14122" i="5"/>
  <c r="B14074" i="5"/>
  <c r="A14137" i="5"/>
  <c r="B14089" i="5"/>
  <c r="A14163" i="5"/>
  <c r="B14115" i="5"/>
  <c r="A14140" i="5"/>
  <c r="B14092" i="5"/>
  <c r="A14159" i="5"/>
  <c r="B14111" i="5"/>
  <c r="A14148" i="5"/>
  <c r="B14100" i="5"/>
  <c r="A14157" i="5"/>
  <c r="B14109" i="5"/>
  <c r="A14132" i="5"/>
  <c r="B14084" i="5"/>
  <c r="A14155" i="5"/>
  <c r="B14107" i="5"/>
  <c r="A14150" i="5"/>
  <c r="B14102" i="5"/>
  <c r="A14153" i="5"/>
  <c r="B14105" i="5"/>
  <c r="A14124" i="5"/>
  <c r="B14076" i="5"/>
  <c r="A14130" i="5"/>
  <c r="B14082" i="5"/>
  <c r="A14138" i="5"/>
  <c r="B14090" i="5"/>
  <c r="A14127" i="5"/>
  <c r="B14079" i="5"/>
  <c r="A14149" i="5"/>
  <c r="B14101" i="5"/>
  <c r="A14125" i="5"/>
  <c r="B14077" i="5"/>
  <c r="A14118" i="5"/>
  <c r="B14070" i="5"/>
  <c r="A14145" i="5"/>
  <c r="B14097" i="5"/>
  <c r="A14133" i="5"/>
  <c r="B14085" i="5"/>
  <c r="A14134" i="5"/>
  <c r="B14086" i="5"/>
  <c r="A14147" i="5"/>
  <c r="B14099" i="5"/>
  <c r="A14143" i="5"/>
  <c r="B14095" i="5"/>
  <c r="A14151" i="5"/>
  <c r="B14103" i="5"/>
  <c r="A14120" i="5"/>
  <c r="B14072" i="5"/>
  <c r="A14136" i="5"/>
  <c r="B14088" i="5"/>
  <c r="A14119" i="5"/>
  <c r="B14071" i="5"/>
  <c r="A14187" i="5"/>
  <c r="B14139" i="5"/>
  <c r="O14303" i="5" l="1"/>
  <c r="P14255" i="5"/>
  <c r="O14298" i="5"/>
  <c r="P14250" i="5"/>
  <c r="O14294" i="5"/>
  <c r="P14246" i="5"/>
  <c r="O14273" i="5"/>
  <c r="P14225" i="5"/>
  <c r="O14270" i="5"/>
  <c r="P14222" i="5"/>
  <c r="O14299" i="5"/>
  <c r="P14251" i="5"/>
  <c r="O14315" i="5"/>
  <c r="P14267" i="5"/>
  <c r="O14272" i="5"/>
  <c r="P14224" i="5"/>
  <c r="O14304" i="5"/>
  <c r="P14256" i="5"/>
  <c r="O14290" i="5"/>
  <c r="P14242" i="5"/>
  <c r="O14281" i="5"/>
  <c r="P14233" i="5"/>
  <c r="O14278" i="5"/>
  <c r="P14230" i="5"/>
  <c r="O14285" i="5"/>
  <c r="P14237" i="5"/>
  <c r="O14316" i="5"/>
  <c r="P14268" i="5"/>
  <c r="O14297" i="5"/>
  <c r="P14249" i="5"/>
  <c r="O14327" i="5"/>
  <c r="P14279" i="5"/>
  <c r="O14261" i="5"/>
  <c r="P14213" i="5"/>
  <c r="O14300" i="5"/>
  <c r="P14252" i="5"/>
  <c r="O14306" i="5"/>
  <c r="P14258" i="5"/>
  <c r="O14276" i="5"/>
  <c r="P14228" i="5"/>
  <c r="O14295" i="5"/>
  <c r="P14247" i="5"/>
  <c r="O14302" i="5"/>
  <c r="P14254" i="5"/>
  <c r="O14277" i="5"/>
  <c r="P14229" i="5"/>
  <c r="O14292" i="5"/>
  <c r="P14244" i="5"/>
  <c r="O14286" i="5"/>
  <c r="P14238" i="5"/>
  <c r="O14274" i="5"/>
  <c r="P14226" i="5"/>
  <c r="O14291" i="5"/>
  <c r="P14243" i="5"/>
  <c r="O14330" i="5"/>
  <c r="P14282" i="5"/>
  <c r="O14275" i="5"/>
  <c r="P14227" i="5"/>
  <c r="O14262" i="5"/>
  <c r="P14214" i="5"/>
  <c r="O14341" i="5"/>
  <c r="P14293" i="5"/>
  <c r="O14271" i="5"/>
  <c r="P14223" i="5"/>
  <c r="O14305" i="5"/>
  <c r="P14257" i="5"/>
  <c r="O14280" i="5"/>
  <c r="P14232" i="5"/>
  <c r="O14314" i="5"/>
  <c r="P14266" i="5"/>
  <c r="O14288" i="5"/>
  <c r="P14240" i="5"/>
  <c r="O14312" i="5"/>
  <c r="P14264" i="5"/>
  <c r="O14289" i="5"/>
  <c r="P14241" i="5"/>
  <c r="O14260" i="5"/>
  <c r="P14212" i="5"/>
  <c r="O14332" i="5"/>
  <c r="P14284" i="5"/>
  <c r="O14287" i="5"/>
  <c r="P14239" i="5"/>
  <c r="O14301" i="5"/>
  <c r="P14253" i="5"/>
  <c r="O14344" i="5"/>
  <c r="P14296" i="5"/>
  <c r="O14269" i="5"/>
  <c r="P14221" i="5"/>
  <c r="O14311" i="5"/>
  <c r="P14263" i="5"/>
  <c r="O14313" i="5"/>
  <c r="P14265" i="5"/>
  <c r="O14283" i="5"/>
  <c r="P14235" i="5"/>
  <c r="O14355" i="5"/>
  <c r="P14307" i="5"/>
  <c r="M14122" i="5"/>
  <c r="N14122" i="5"/>
  <c r="Q14122" i="5" s="1"/>
  <c r="F14122" i="5" s="1"/>
  <c r="G14122" i="5" s="1"/>
  <c r="M14135" i="5"/>
  <c r="N14135" i="5"/>
  <c r="Q14135" i="5" s="1"/>
  <c r="F14135" i="5" s="1"/>
  <c r="G14135" i="5" s="1"/>
  <c r="M14187" i="5"/>
  <c r="N14187" i="5"/>
  <c r="Q14187" i="5" s="1"/>
  <c r="F14187" i="5" s="1"/>
  <c r="G14187" i="5" s="1"/>
  <c r="M14134" i="5"/>
  <c r="N14134" i="5"/>
  <c r="Q14134" i="5" s="1"/>
  <c r="F14134" i="5" s="1"/>
  <c r="G14134" i="5" s="1"/>
  <c r="M14138" i="5"/>
  <c r="N14138" i="5"/>
  <c r="Q14138" i="5" s="1"/>
  <c r="F14138" i="5" s="1"/>
  <c r="G14138" i="5" s="1"/>
  <c r="M14157" i="5"/>
  <c r="N14157" i="5"/>
  <c r="Q14157" i="5" s="1"/>
  <c r="F14157" i="5" s="1"/>
  <c r="G14157" i="5" s="1"/>
  <c r="M14128" i="5"/>
  <c r="N14128" i="5"/>
  <c r="Q14128" i="5" s="1"/>
  <c r="F14128" i="5" s="1"/>
  <c r="G14128" i="5" s="1"/>
  <c r="M14154" i="5"/>
  <c r="N14154" i="5"/>
  <c r="Q14154" i="5" s="1"/>
  <c r="F14154" i="5" s="1"/>
  <c r="G14154" i="5" s="1"/>
  <c r="M14152" i="5"/>
  <c r="N14152" i="5"/>
  <c r="Q14152" i="5" s="1"/>
  <c r="F14152" i="5" s="1"/>
  <c r="G14152" i="5" s="1"/>
  <c r="M14149" i="5"/>
  <c r="N14149" i="5"/>
  <c r="Q14149" i="5" s="1"/>
  <c r="F14149" i="5" s="1"/>
  <c r="G14149" i="5" s="1"/>
  <c r="M14147" i="5"/>
  <c r="N14147" i="5"/>
  <c r="Q14147" i="5" s="1"/>
  <c r="F14147" i="5" s="1"/>
  <c r="G14147" i="5" s="1"/>
  <c r="M14155" i="5"/>
  <c r="N14155" i="5"/>
  <c r="Q14155" i="5" s="1"/>
  <c r="F14155" i="5" s="1"/>
  <c r="G14155" i="5" s="1"/>
  <c r="M14144" i="5"/>
  <c r="N14144" i="5"/>
  <c r="Q14144" i="5" s="1"/>
  <c r="F14144" i="5" s="1"/>
  <c r="G14144" i="5" s="1"/>
  <c r="M14171" i="5"/>
  <c r="N14171" i="5"/>
  <c r="Q14171" i="5" s="1"/>
  <c r="F14171" i="5" s="1"/>
  <c r="G14171" i="5" s="1"/>
  <c r="M14127" i="5"/>
  <c r="N14127" i="5"/>
  <c r="Q14127" i="5" s="1"/>
  <c r="F14127" i="5" s="1"/>
  <c r="G14127" i="5" s="1"/>
  <c r="M14116" i="5"/>
  <c r="N14116" i="5"/>
  <c r="Q14116" i="5" s="1"/>
  <c r="F14116" i="5" s="1"/>
  <c r="G14116" i="5" s="1"/>
  <c r="M14119" i="5"/>
  <c r="N14119" i="5"/>
  <c r="Q14119" i="5" s="1"/>
  <c r="F14119" i="5" s="1"/>
  <c r="G14119" i="5" s="1"/>
  <c r="M14133" i="5"/>
  <c r="N14133" i="5"/>
  <c r="Q14133" i="5" s="1"/>
  <c r="F14133" i="5" s="1"/>
  <c r="G14133" i="5" s="1"/>
  <c r="M14130" i="5"/>
  <c r="N14130" i="5"/>
  <c r="Q14130" i="5" s="1"/>
  <c r="F14130" i="5" s="1"/>
  <c r="G14130" i="5" s="1"/>
  <c r="M14148" i="5"/>
  <c r="N14148" i="5"/>
  <c r="Q14148" i="5" s="1"/>
  <c r="F14148" i="5" s="1"/>
  <c r="G14148" i="5" s="1"/>
  <c r="M14141" i="5"/>
  <c r="N14141" i="5"/>
  <c r="Q14141" i="5" s="1"/>
  <c r="F14141" i="5" s="1"/>
  <c r="G14141" i="5" s="1"/>
  <c r="M14162" i="5"/>
  <c r="N14162" i="5"/>
  <c r="Q14162" i="5" s="1"/>
  <c r="F14162" i="5" s="1"/>
  <c r="G14162" i="5" s="1"/>
  <c r="M14131" i="5"/>
  <c r="N14131" i="5"/>
  <c r="Q14131" i="5" s="1"/>
  <c r="F14131" i="5" s="1"/>
  <c r="G14131" i="5" s="1"/>
  <c r="M14136" i="5"/>
  <c r="N14136" i="5"/>
  <c r="Q14136" i="5" s="1"/>
  <c r="F14136" i="5" s="1"/>
  <c r="G14136" i="5" s="1"/>
  <c r="M14145" i="5"/>
  <c r="N14145" i="5"/>
  <c r="Q14145" i="5" s="1"/>
  <c r="F14145" i="5" s="1"/>
  <c r="G14145" i="5" s="1"/>
  <c r="M14124" i="5"/>
  <c r="N14124" i="5"/>
  <c r="Q14124" i="5" s="1"/>
  <c r="F14124" i="5" s="1"/>
  <c r="G14124" i="5" s="1"/>
  <c r="M14159" i="5"/>
  <c r="N14159" i="5"/>
  <c r="Q14159" i="5" s="1"/>
  <c r="F14159" i="5" s="1"/>
  <c r="G14159" i="5" s="1"/>
  <c r="M14129" i="5"/>
  <c r="N14129" i="5"/>
  <c r="Q14129" i="5" s="1"/>
  <c r="F14129" i="5" s="1"/>
  <c r="G14129" i="5" s="1"/>
  <c r="M14156" i="5"/>
  <c r="N14156" i="5"/>
  <c r="Q14156" i="5" s="1"/>
  <c r="F14156" i="5" s="1"/>
  <c r="G14156" i="5" s="1"/>
  <c r="M14126" i="5"/>
  <c r="N14126" i="5"/>
  <c r="Q14126" i="5" s="1"/>
  <c r="F14126" i="5" s="1"/>
  <c r="G14126" i="5" s="1"/>
  <c r="M14143" i="5"/>
  <c r="N14143" i="5"/>
  <c r="Q14143" i="5" s="1"/>
  <c r="F14143" i="5" s="1"/>
  <c r="G14143" i="5" s="1"/>
  <c r="M14137" i="5"/>
  <c r="N14137" i="5"/>
  <c r="Q14137" i="5" s="1"/>
  <c r="F14137" i="5" s="1"/>
  <c r="G14137" i="5" s="1"/>
  <c r="M14142" i="5"/>
  <c r="N14142" i="5"/>
  <c r="Q14142" i="5" s="1"/>
  <c r="F14142" i="5" s="1"/>
  <c r="G14142" i="5" s="1"/>
  <c r="M14132" i="5"/>
  <c r="N14132" i="5"/>
  <c r="Q14132" i="5" s="1"/>
  <c r="F14132" i="5" s="1"/>
  <c r="G14132" i="5" s="1"/>
  <c r="M14120" i="5"/>
  <c r="N14120" i="5"/>
  <c r="Q14120" i="5" s="1"/>
  <c r="F14120" i="5" s="1"/>
  <c r="G14120" i="5" s="1"/>
  <c r="M14118" i="5"/>
  <c r="N14118" i="5"/>
  <c r="Q14118" i="5" s="1"/>
  <c r="F14118" i="5" s="1"/>
  <c r="G14118" i="5" s="1"/>
  <c r="M14153" i="5"/>
  <c r="N14153" i="5"/>
  <c r="Q14153" i="5" s="1"/>
  <c r="F14153" i="5" s="1"/>
  <c r="G14153" i="5" s="1"/>
  <c r="M14140" i="5"/>
  <c r="N14140" i="5"/>
  <c r="Q14140" i="5" s="1"/>
  <c r="F14140" i="5" s="1"/>
  <c r="G14140" i="5" s="1"/>
  <c r="M14117" i="5"/>
  <c r="N14117" i="5"/>
  <c r="Q14117" i="5" s="1"/>
  <c r="F14117" i="5" s="1"/>
  <c r="G14117" i="5" s="1"/>
  <c r="M14161" i="5"/>
  <c r="N14161" i="5"/>
  <c r="Q14161" i="5" s="1"/>
  <c r="F14161" i="5" s="1"/>
  <c r="G14161" i="5" s="1"/>
  <c r="M14146" i="5"/>
  <c r="N14146" i="5"/>
  <c r="Q14146" i="5" s="1"/>
  <c r="F14146" i="5" s="1"/>
  <c r="G14146" i="5" s="1"/>
  <c r="M14151" i="5"/>
  <c r="N14151" i="5"/>
  <c r="Q14151" i="5" s="1"/>
  <c r="F14151" i="5" s="1"/>
  <c r="G14151" i="5" s="1"/>
  <c r="M14125" i="5"/>
  <c r="N14125" i="5"/>
  <c r="Q14125" i="5" s="1"/>
  <c r="F14125" i="5" s="1"/>
  <c r="G14125" i="5" s="1"/>
  <c r="M14150" i="5"/>
  <c r="N14150" i="5"/>
  <c r="Q14150" i="5" s="1"/>
  <c r="F14150" i="5" s="1"/>
  <c r="G14150" i="5" s="1"/>
  <c r="M14163" i="5"/>
  <c r="N14163" i="5"/>
  <c r="Q14163" i="5" s="1"/>
  <c r="F14163" i="5" s="1"/>
  <c r="G14163" i="5" s="1"/>
  <c r="M14121" i="5"/>
  <c r="N14121" i="5"/>
  <c r="Q14121" i="5" s="1"/>
  <c r="F14121" i="5" s="1"/>
  <c r="G14121" i="5" s="1"/>
  <c r="M14160" i="5"/>
  <c r="N14160" i="5"/>
  <c r="Q14160" i="5" s="1"/>
  <c r="F14160" i="5" s="1"/>
  <c r="G14160" i="5" s="1"/>
  <c r="M14158" i="5"/>
  <c r="N14158" i="5"/>
  <c r="Q14158" i="5" s="1"/>
  <c r="F14158" i="5" s="1"/>
  <c r="G14158" i="5" s="1"/>
  <c r="A14195" i="5"/>
  <c r="B14147" i="5"/>
  <c r="A14175" i="5"/>
  <c r="B14127" i="5"/>
  <c r="A14180" i="5"/>
  <c r="B14132" i="5"/>
  <c r="A14170" i="5"/>
  <c r="B14122" i="5"/>
  <c r="A14164" i="5"/>
  <c r="B14116" i="5"/>
  <c r="A14183" i="5"/>
  <c r="B14135" i="5"/>
  <c r="A14235" i="5"/>
  <c r="B14187" i="5"/>
  <c r="A14182" i="5"/>
  <c r="B14134" i="5"/>
  <c r="A14186" i="5"/>
  <c r="B14138" i="5"/>
  <c r="A14205" i="5"/>
  <c r="B14157" i="5"/>
  <c r="A14176" i="5"/>
  <c r="B14128" i="5"/>
  <c r="A14202" i="5"/>
  <c r="B14154" i="5"/>
  <c r="A14200" i="5"/>
  <c r="B14152" i="5"/>
  <c r="A14184" i="5"/>
  <c r="B14136" i="5"/>
  <c r="A14193" i="5"/>
  <c r="B14145" i="5"/>
  <c r="A14172" i="5"/>
  <c r="B14124" i="5"/>
  <c r="A14207" i="5"/>
  <c r="B14159" i="5"/>
  <c r="A14177" i="5"/>
  <c r="B14129" i="5"/>
  <c r="A14204" i="5"/>
  <c r="B14156" i="5"/>
  <c r="A14174" i="5"/>
  <c r="B14126" i="5"/>
  <c r="A14178" i="5"/>
  <c r="B14130" i="5"/>
  <c r="A14189" i="5"/>
  <c r="B14141" i="5"/>
  <c r="A14210" i="5"/>
  <c r="B14162" i="5"/>
  <c r="A14179" i="5"/>
  <c r="B14131" i="5"/>
  <c r="A14168" i="5"/>
  <c r="B14120" i="5"/>
  <c r="A14166" i="5"/>
  <c r="B14118" i="5"/>
  <c r="A14201" i="5"/>
  <c r="B14153" i="5"/>
  <c r="A14188" i="5"/>
  <c r="B14140" i="5"/>
  <c r="A14165" i="5"/>
  <c r="B14117" i="5"/>
  <c r="A14209" i="5"/>
  <c r="B14161" i="5"/>
  <c r="A14194" i="5"/>
  <c r="B14146" i="5"/>
  <c r="A14167" i="5"/>
  <c r="B14119" i="5"/>
  <c r="A14181" i="5"/>
  <c r="B14133" i="5"/>
  <c r="A14196" i="5"/>
  <c r="B14148" i="5"/>
  <c r="A14199" i="5"/>
  <c r="B14151" i="5"/>
  <c r="A14173" i="5"/>
  <c r="B14125" i="5"/>
  <c r="A14198" i="5"/>
  <c r="B14150" i="5"/>
  <c r="A14211" i="5"/>
  <c r="B14163" i="5"/>
  <c r="A14169" i="5"/>
  <c r="B14121" i="5"/>
  <c r="A14208" i="5"/>
  <c r="B14160" i="5"/>
  <c r="A14206" i="5"/>
  <c r="B14158" i="5"/>
  <c r="A14191" i="5"/>
  <c r="B14143" i="5"/>
  <c r="A14197" i="5"/>
  <c r="B14149" i="5"/>
  <c r="A14203" i="5"/>
  <c r="B14155" i="5"/>
  <c r="A14185" i="5"/>
  <c r="B14137" i="5"/>
  <c r="A14192" i="5"/>
  <c r="B14144" i="5"/>
  <c r="A14190" i="5"/>
  <c r="B14142" i="5"/>
  <c r="A14219" i="5"/>
  <c r="B14171" i="5"/>
  <c r="O14349" i="5" l="1"/>
  <c r="P14301" i="5"/>
  <c r="O14362" i="5"/>
  <c r="P14314" i="5"/>
  <c r="O14378" i="5"/>
  <c r="P14330" i="5"/>
  <c r="O14343" i="5"/>
  <c r="P14295" i="5"/>
  <c r="O14364" i="5"/>
  <c r="P14316" i="5"/>
  <c r="O14363" i="5"/>
  <c r="P14315" i="5"/>
  <c r="O14335" i="5"/>
  <c r="P14287" i="5"/>
  <c r="O14347" i="5"/>
  <c r="P14299" i="5"/>
  <c r="O14333" i="5"/>
  <c r="P14285" i="5"/>
  <c r="O14380" i="5"/>
  <c r="P14332" i="5"/>
  <c r="O14353" i="5"/>
  <c r="P14305" i="5"/>
  <c r="O14322" i="5"/>
  <c r="P14274" i="5"/>
  <c r="O14354" i="5"/>
  <c r="P14306" i="5"/>
  <c r="O14326" i="5"/>
  <c r="P14278" i="5"/>
  <c r="O14318" i="5"/>
  <c r="P14270" i="5"/>
  <c r="O14361" i="5"/>
  <c r="P14313" i="5"/>
  <c r="O14308" i="5"/>
  <c r="P14260" i="5"/>
  <c r="O14319" i="5"/>
  <c r="P14271" i="5"/>
  <c r="O14334" i="5"/>
  <c r="P14286" i="5"/>
  <c r="O14348" i="5"/>
  <c r="P14300" i="5"/>
  <c r="O14329" i="5"/>
  <c r="P14281" i="5"/>
  <c r="O14321" i="5"/>
  <c r="P14273" i="5"/>
  <c r="O14317" i="5"/>
  <c r="P14269" i="5"/>
  <c r="O14360" i="5"/>
  <c r="P14312" i="5"/>
  <c r="O14310" i="5"/>
  <c r="P14262" i="5"/>
  <c r="O14325" i="5"/>
  <c r="P14277" i="5"/>
  <c r="O14375" i="5"/>
  <c r="P14327" i="5"/>
  <c r="O14352" i="5"/>
  <c r="P14304" i="5"/>
  <c r="O14346" i="5"/>
  <c r="P14298" i="5"/>
  <c r="O14403" i="5"/>
  <c r="P14355" i="5"/>
  <c r="O14328" i="5"/>
  <c r="P14280" i="5"/>
  <c r="O14339" i="5"/>
  <c r="P14291" i="5"/>
  <c r="O14331" i="5"/>
  <c r="P14283" i="5"/>
  <c r="O14359" i="5"/>
  <c r="P14311" i="5"/>
  <c r="O14337" i="5"/>
  <c r="P14289" i="5"/>
  <c r="O14389" i="5"/>
  <c r="P14341" i="5"/>
  <c r="O14340" i="5"/>
  <c r="P14292" i="5"/>
  <c r="O14309" i="5"/>
  <c r="P14261" i="5"/>
  <c r="O14338" i="5"/>
  <c r="P14290" i="5"/>
  <c r="O14342" i="5"/>
  <c r="P14294" i="5"/>
  <c r="O14324" i="5"/>
  <c r="P14276" i="5"/>
  <c r="O14392" i="5"/>
  <c r="P14344" i="5"/>
  <c r="O14336" i="5"/>
  <c r="P14288" i="5"/>
  <c r="O14323" i="5"/>
  <c r="P14275" i="5"/>
  <c r="O14350" i="5"/>
  <c r="P14302" i="5"/>
  <c r="O14345" i="5"/>
  <c r="P14297" i="5"/>
  <c r="O14320" i="5"/>
  <c r="P14272" i="5"/>
  <c r="O14351" i="5"/>
  <c r="P14303" i="5"/>
  <c r="M14199" i="5"/>
  <c r="N14199" i="5"/>
  <c r="Q14199" i="5" s="1"/>
  <c r="F14199" i="5" s="1"/>
  <c r="G14199" i="5" s="1"/>
  <c r="M14184" i="5"/>
  <c r="N14184" i="5"/>
  <c r="Q14184" i="5" s="1"/>
  <c r="F14184" i="5" s="1"/>
  <c r="G14184" i="5" s="1"/>
  <c r="M14188" i="5"/>
  <c r="N14188" i="5"/>
  <c r="Q14188" i="5" s="1"/>
  <c r="F14188" i="5" s="1"/>
  <c r="G14188" i="5" s="1"/>
  <c r="M14219" i="5"/>
  <c r="N14219" i="5"/>
  <c r="Q14219" i="5" s="1"/>
  <c r="F14219" i="5" s="1"/>
  <c r="G14219" i="5" s="1"/>
  <c r="M14206" i="5"/>
  <c r="N14206" i="5"/>
  <c r="Q14206" i="5" s="1"/>
  <c r="F14206" i="5" s="1"/>
  <c r="G14206" i="5" s="1"/>
  <c r="M14196" i="5"/>
  <c r="N14196" i="5"/>
  <c r="Q14196" i="5" s="1"/>
  <c r="F14196" i="5" s="1"/>
  <c r="G14196" i="5" s="1"/>
  <c r="M14201" i="5"/>
  <c r="N14201" i="5"/>
  <c r="Q14201" i="5" s="1"/>
  <c r="F14201" i="5" s="1"/>
  <c r="G14201" i="5" s="1"/>
  <c r="M14174" i="5"/>
  <c r="N14174" i="5"/>
  <c r="Q14174" i="5" s="1"/>
  <c r="F14174" i="5" s="1"/>
  <c r="G14174" i="5" s="1"/>
  <c r="M14200" i="5"/>
  <c r="N14200" i="5"/>
  <c r="Q14200" i="5" s="1"/>
  <c r="F14200" i="5" s="1"/>
  <c r="G14200" i="5" s="1"/>
  <c r="M14183" i="5"/>
  <c r="N14183" i="5"/>
  <c r="Q14183" i="5" s="1"/>
  <c r="F14183" i="5" s="1"/>
  <c r="G14183" i="5" s="1"/>
  <c r="M14178" i="5"/>
  <c r="N14178" i="5"/>
  <c r="Q14178" i="5" s="1"/>
  <c r="F14178" i="5" s="1"/>
  <c r="G14178" i="5" s="1"/>
  <c r="M14190" i="5"/>
  <c r="N14190" i="5"/>
  <c r="Q14190" i="5" s="1"/>
  <c r="F14190" i="5" s="1"/>
  <c r="G14190" i="5" s="1"/>
  <c r="M14208" i="5"/>
  <c r="N14208" i="5"/>
  <c r="Q14208" i="5" s="1"/>
  <c r="F14208" i="5" s="1"/>
  <c r="G14208" i="5" s="1"/>
  <c r="M14181" i="5"/>
  <c r="N14181" i="5"/>
  <c r="Q14181" i="5" s="1"/>
  <c r="F14181" i="5" s="1"/>
  <c r="G14181" i="5" s="1"/>
  <c r="M14166" i="5"/>
  <c r="N14166" i="5"/>
  <c r="Q14166" i="5" s="1"/>
  <c r="F14166" i="5" s="1"/>
  <c r="G14166" i="5" s="1"/>
  <c r="M14204" i="5"/>
  <c r="N14204" i="5"/>
  <c r="Q14204" i="5" s="1"/>
  <c r="F14204" i="5" s="1"/>
  <c r="G14204" i="5" s="1"/>
  <c r="M14202" i="5"/>
  <c r="N14202" i="5"/>
  <c r="Q14202" i="5" s="1"/>
  <c r="F14202" i="5" s="1"/>
  <c r="G14202" i="5" s="1"/>
  <c r="M14164" i="5"/>
  <c r="N14164" i="5"/>
  <c r="Q14164" i="5" s="1"/>
  <c r="F14164" i="5" s="1"/>
  <c r="G14164" i="5" s="1"/>
  <c r="M14173" i="5"/>
  <c r="N14173" i="5"/>
  <c r="Q14173" i="5" s="1"/>
  <c r="F14173" i="5" s="1"/>
  <c r="G14173" i="5" s="1"/>
  <c r="M14165" i="5"/>
  <c r="N14165" i="5"/>
  <c r="Q14165" i="5" s="1"/>
  <c r="F14165" i="5" s="1"/>
  <c r="G14165" i="5" s="1"/>
  <c r="M14193" i="5"/>
  <c r="N14193" i="5"/>
  <c r="Q14193" i="5" s="1"/>
  <c r="F14193" i="5" s="1"/>
  <c r="G14193" i="5" s="1"/>
  <c r="M14182" i="5"/>
  <c r="N14182" i="5"/>
  <c r="Q14182" i="5" s="1"/>
  <c r="F14182" i="5" s="1"/>
  <c r="G14182" i="5" s="1"/>
  <c r="M14195" i="5"/>
  <c r="N14195" i="5"/>
  <c r="Q14195" i="5" s="1"/>
  <c r="F14195" i="5" s="1"/>
  <c r="G14195" i="5" s="1"/>
  <c r="M14192" i="5"/>
  <c r="N14192" i="5"/>
  <c r="Q14192" i="5" s="1"/>
  <c r="F14192" i="5" s="1"/>
  <c r="G14192" i="5" s="1"/>
  <c r="M14169" i="5"/>
  <c r="N14169" i="5"/>
  <c r="Q14169" i="5" s="1"/>
  <c r="F14169" i="5" s="1"/>
  <c r="G14169" i="5" s="1"/>
  <c r="M14167" i="5"/>
  <c r="N14167" i="5"/>
  <c r="Q14167" i="5" s="1"/>
  <c r="F14167" i="5" s="1"/>
  <c r="G14167" i="5" s="1"/>
  <c r="M14168" i="5"/>
  <c r="N14168" i="5"/>
  <c r="Q14168" i="5" s="1"/>
  <c r="F14168" i="5" s="1"/>
  <c r="G14168" i="5" s="1"/>
  <c r="M14177" i="5"/>
  <c r="N14177" i="5"/>
  <c r="Q14177" i="5" s="1"/>
  <c r="F14177" i="5" s="1"/>
  <c r="G14177" i="5" s="1"/>
  <c r="M14176" i="5"/>
  <c r="N14176" i="5"/>
  <c r="Q14176" i="5" s="1"/>
  <c r="F14176" i="5" s="1"/>
  <c r="G14176" i="5" s="1"/>
  <c r="M14170" i="5"/>
  <c r="N14170" i="5"/>
  <c r="Q14170" i="5" s="1"/>
  <c r="F14170" i="5" s="1"/>
  <c r="G14170" i="5" s="1"/>
  <c r="M14191" i="5"/>
  <c r="N14191" i="5"/>
  <c r="Q14191" i="5" s="1"/>
  <c r="F14191" i="5" s="1"/>
  <c r="G14191" i="5" s="1"/>
  <c r="M14235" i="5"/>
  <c r="N14235" i="5"/>
  <c r="Q14235" i="5" s="1"/>
  <c r="F14235" i="5" s="1"/>
  <c r="G14235" i="5" s="1"/>
  <c r="M14185" i="5"/>
  <c r="N14185" i="5"/>
  <c r="Q14185" i="5" s="1"/>
  <c r="F14185" i="5" s="1"/>
  <c r="G14185" i="5" s="1"/>
  <c r="M14211" i="5"/>
  <c r="N14211" i="5"/>
  <c r="Q14211" i="5" s="1"/>
  <c r="F14211" i="5" s="1"/>
  <c r="G14211" i="5" s="1"/>
  <c r="M14194" i="5"/>
  <c r="N14194" i="5"/>
  <c r="Q14194" i="5" s="1"/>
  <c r="F14194" i="5" s="1"/>
  <c r="G14194" i="5" s="1"/>
  <c r="M14179" i="5"/>
  <c r="N14179" i="5"/>
  <c r="Q14179" i="5" s="1"/>
  <c r="F14179" i="5" s="1"/>
  <c r="G14179" i="5" s="1"/>
  <c r="M14207" i="5"/>
  <c r="N14207" i="5"/>
  <c r="Q14207" i="5" s="1"/>
  <c r="F14207" i="5" s="1"/>
  <c r="G14207" i="5" s="1"/>
  <c r="M14205" i="5"/>
  <c r="N14205" i="5"/>
  <c r="Q14205" i="5" s="1"/>
  <c r="F14205" i="5" s="1"/>
  <c r="G14205" i="5" s="1"/>
  <c r="M14180" i="5"/>
  <c r="N14180" i="5"/>
  <c r="Q14180" i="5" s="1"/>
  <c r="F14180" i="5" s="1"/>
  <c r="G14180" i="5" s="1"/>
  <c r="M14197" i="5"/>
  <c r="N14197" i="5"/>
  <c r="Q14197" i="5" s="1"/>
  <c r="F14197" i="5" s="1"/>
  <c r="G14197" i="5" s="1"/>
  <c r="M14189" i="5"/>
  <c r="N14189" i="5"/>
  <c r="Q14189" i="5" s="1"/>
  <c r="F14189" i="5" s="1"/>
  <c r="G14189" i="5" s="1"/>
  <c r="M14203" i="5"/>
  <c r="N14203" i="5"/>
  <c r="Q14203" i="5" s="1"/>
  <c r="F14203" i="5" s="1"/>
  <c r="G14203" i="5" s="1"/>
  <c r="M14198" i="5"/>
  <c r="N14198" i="5"/>
  <c r="Q14198" i="5" s="1"/>
  <c r="F14198" i="5" s="1"/>
  <c r="G14198" i="5" s="1"/>
  <c r="M14209" i="5"/>
  <c r="N14209" i="5"/>
  <c r="Q14209" i="5" s="1"/>
  <c r="F14209" i="5" s="1"/>
  <c r="G14209" i="5" s="1"/>
  <c r="M14210" i="5"/>
  <c r="N14210" i="5"/>
  <c r="Q14210" i="5" s="1"/>
  <c r="F14210" i="5" s="1"/>
  <c r="G14210" i="5" s="1"/>
  <c r="M14172" i="5"/>
  <c r="N14172" i="5"/>
  <c r="Q14172" i="5" s="1"/>
  <c r="F14172" i="5" s="1"/>
  <c r="G14172" i="5" s="1"/>
  <c r="M14186" i="5"/>
  <c r="N14186" i="5"/>
  <c r="Q14186" i="5" s="1"/>
  <c r="F14186" i="5" s="1"/>
  <c r="G14186" i="5" s="1"/>
  <c r="M14175" i="5"/>
  <c r="N14175" i="5"/>
  <c r="Q14175" i="5" s="1"/>
  <c r="F14175" i="5" s="1"/>
  <c r="G14175" i="5" s="1"/>
  <c r="A14254" i="5"/>
  <c r="B14206" i="5"/>
  <c r="A14244" i="5"/>
  <c r="B14196" i="5"/>
  <c r="A14249" i="5"/>
  <c r="B14201" i="5"/>
  <c r="A14248" i="5"/>
  <c r="B14200" i="5"/>
  <c r="A14231" i="5"/>
  <c r="B14183" i="5"/>
  <c r="A14238" i="5"/>
  <c r="B14190" i="5"/>
  <c r="A14256" i="5"/>
  <c r="B14208" i="5"/>
  <c r="A14229" i="5"/>
  <c r="B14181" i="5"/>
  <c r="A14214" i="5"/>
  <c r="B14166" i="5"/>
  <c r="A14252" i="5"/>
  <c r="B14204" i="5"/>
  <c r="A14250" i="5"/>
  <c r="B14202" i="5"/>
  <c r="A14212" i="5"/>
  <c r="B14164" i="5"/>
  <c r="A14239" i="5"/>
  <c r="B14191" i="5"/>
  <c r="A14247" i="5"/>
  <c r="B14199" i="5"/>
  <c r="A14226" i="5"/>
  <c r="B14178" i="5"/>
  <c r="A14232" i="5"/>
  <c r="B14184" i="5"/>
  <c r="A14267" i="5"/>
  <c r="B14219" i="5"/>
  <c r="A14222" i="5"/>
  <c r="B14174" i="5"/>
  <c r="A14240" i="5"/>
  <c r="B14192" i="5"/>
  <c r="A14217" i="5"/>
  <c r="B14169" i="5"/>
  <c r="A14215" i="5"/>
  <c r="B14167" i="5"/>
  <c r="A14216" i="5"/>
  <c r="B14168" i="5"/>
  <c r="A14225" i="5"/>
  <c r="B14177" i="5"/>
  <c r="A14224" i="5"/>
  <c r="B14176" i="5"/>
  <c r="A14218" i="5"/>
  <c r="B14170" i="5"/>
  <c r="A14233" i="5"/>
  <c r="B14185" i="5"/>
  <c r="A14259" i="5"/>
  <c r="B14211" i="5"/>
  <c r="A14242" i="5"/>
  <c r="B14194" i="5"/>
  <c r="A14227" i="5"/>
  <c r="B14179" i="5"/>
  <c r="A14255" i="5"/>
  <c r="B14207" i="5"/>
  <c r="A14253" i="5"/>
  <c r="B14205" i="5"/>
  <c r="A14228" i="5"/>
  <c r="B14180" i="5"/>
  <c r="A14251" i="5"/>
  <c r="B14203" i="5"/>
  <c r="A14246" i="5"/>
  <c r="B14198" i="5"/>
  <c r="A14257" i="5"/>
  <c r="B14209" i="5"/>
  <c r="A14258" i="5"/>
  <c r="B14210" i="5"/>
  <c r="A14220" i="5"/>
  <c r="B14172" i="5"/>
  <c r="A14234" i="5"/>
  <c r="B14186" i="5"/>
  <c r="A14223" i="5"/>
  <c r="B14175" i="5"/>
  <c r="A14236" i="5"/>
  <c r="B14188" i="5"/>
  <c r="A14283" i="5"/>
  <c r="B14235" i="5"/>
  <c r="A14245" i="5"/>
  <c r="B14197" i="5"/>
  <c r="A14221" i="5"/>
  <c r="B14173" i="5"/>
  <c r="A14213" i="5"/>
  <c r="B14165" i="5"/>
  <c r="A14237" i="5"/>
  <c r="B14189" i="5"/>
  <c r="A14241" i="5"/>
  <c r="B14193" i="5"/>
  <c r="A14230" i="5"/>
  <c r="B14182" i="5"/>
  <c r="A14243" i="5"/>
  <c r="B14195" i="5"/>
  <c r="O14440" i="5" l="1"/>
  <c r="P14392" i="5"/>
  <c r="O14385" i="5"/>
  <c r="P14337" i="5"/>
  <c r="O14400" i="5"/>
  <c r="P14352" i="5"/>
  <c r="O14377" i="5"/>
  <c r="P14329" i="5"/>
  <c r="O14374" i="5"/>
  <c r="P14326" i="5"/>
  <c r="O14383" i="5"/>
  <c r="P14335" i="5"/>
  <c r="O14372" i="5"/>
  <c r="P14324" i="5"/>
  <c r="O14423" i="5"/>
  <c r="P14375" i="5"/>
  <c r="O14402" i="5"/>
  <c r="P14354" i="5"/>
  <c r="O14393" i="5"/>
  <c r="P14345" i="5"/>
  <c r="O14386" i="5"/>
  <c r="P14338" i="5"/>
  <c r="O14387" i="5"/>
  <c r="P14339" i="5"/>
  <c r="O14358" i="5"/>
  <c r="P14310" i="5"/>
  <c r="O14367" i="5"/>
  <c r="P14319" i="5"/>
  <c r="O14401" i="5"/>
  <c r="P14353" i="5"/>
  <c r="O14391" i="5"/>
  <c r="P14343" i="5"/>
  <c r="O14399" i="5"/>
  <c r="P14351" i="5"/>
  <c r="O14407" i="5"/>
  <c r="P14359" i="5"/>
  <c r="O14411" i="5"/>
  <c r="P14363" i="5"/>
  <c r="O14398" i="5"/>
  <c r="P14350" i="5"/>
  <c r="O14357" i="5"/>
  <c r="P14309" i="5"/>
  <c r="O14376" i="5"/>
  <c r="P14328" i="5"/>
  <c r="O14408" i="5"/>
  <c r="P14360" i="5"/>
  <c r="O14356" i="5"/>
  <c r="P14308" i="5"/>
  <c r="O14428" i="5"/>
  <c r="P14380" i="5"/>
  <c r="O14426" i="5"/>
  <c r="P14378" i="5"/>
  <c r="O14371" i="5"/>
  <c r="P14323" i="5"/>
  <c r="O14388" i="5"/>
  <c r="P14340" i="5"/>
  <c r="O14451" i="5"/>
  <c r="P14403" i="5"/>
  <c r="O14365" i="5"/>
  <c r="P14317" i="5"/>
  <c r="O14409" i="5"/>
  <c r="P14361" i="5"/>
  <c r="O14381" i="5"/>
  <c r="P14333" i="5"/>
  <c r="O14410" i="5"/>
  <c r="P14362" i="5"/>
  <c r="O14396" i="5"/>
  <c r="P14348" i="5"/>
  <c r="O14368" i="5"/>
  <c r="P14320" i="5"/>
  <c r="O14390" i="5"/>
  <c r="P14342" i="5"/>
  <c r="O14379" i="5"/>
  <c r="P14331" i="5"/>
  <c r="O14373" i="5"/>
  <c r="P14325" i="5"/>
  <c r="O14382" i="5"/>
  <c r="P14334" i="5"/>
  <c r="O14370" i="5"/>
  <c r="P14322" i="5"/>
  <c r="O14412" i="5"/>
  <c r="P14364" i="5"/>
  <c r="O14384" i="5"/>
  <c r="P14336" i="5"/>
  <c r="O14437" i="5"/>
  <c r="P14389" i="5"/>
  <c r="O14394" i="5"/>
  <c r="P14346" i="5"/>
  <c r="O14369" i="5"/>
  <c r="P14321" i="5"/>
  <c r="O14366" i="5"/>
  <c r="P14318" i="5"/>
  <c r="O14395" i="5"/>
  <c r="P14347" i="5"/>
  <c r="O14397" i="5"/>
  <c r="P14349" i="5"/>
  <c r="M14258" i="5"/>
  <c r="N14258" i="5"/>
  <c r="Q14258" i="5" s="1"/>
  <c r="F14258" i="5" s="1"/>
  <c r="G14258" i="5" s="1"/>
  <c r="M14216" i="5"/>
  <c r="N14216" i="5"/>
  <c r="Q14216" i="5" s="1"/>
  <c r="F14216" i="5" s="1"/>
  <c r="G14216" i="5" s="1"/>
  <c r="M14229" i="5"/>
  <c r="N14229" i="5"/>
  <c r="Q14229" i="5" s="1"/>
  <c r="F14229" i="5" s="1"/>
  <c r="G14229" i="5" s="1"/>
  <c r="M14245" i="5"/>
  <c r="N14245" i="5"/>
  <c r="Q14245" i="5" s="1"/>
  <c r="F14245" i="5" s="1"/>
  <c r="G14245" i="5" s="1"/>
  <c r="M14257" i="5"/>
  <c r="N14257" i="5"/>
  <c r="Q14257" i="5" s="1"/>
  <c r="F14257" i="5" s="1"/>
  <c r="G14257" i="5" s="1"/>
  <c r="M14242" i="5"/>
  <c r="N14242" i="5"/>
  <c r="Q14242" i="5" s="1"/>
  <c r="F14242" i="5" s="1"/>
  <c r="G14242" i="5" s="1"/>
  <c r="M14215" i="5"/>
  <c r="N14215" i="5"/>
  <c r="Q14215" i="5" s="1"/>
  <c r="F14215" i="5" s="1"/>
  <c r="G14215" i="5" s="1"/>
  <c r="M14247" i="5"/>
  <c r="N14247" i="5"/>
  <c r="Q14247" i="5" s="1"/>
  <c r="F14247" i="5" s="1"/>
  <c r="G14247" i="5" s="1"/>
  <c r="M14256" i="5"/>
  <c r="N14256" i="5"/>
  <c r="Q14256" i="5" s="1"/>
  <c r="F14256" i="5" s="1"/>
  <c r="G14256" i="5" s="1"/>
  <c r="M14243" i="5"/>
  <c r="N14243" i="5"/>
  <c r="Q14243" i="5" s="1"/>
  <c r="F14243" i="5" s="1"/>
  <c r="G14243" i="5" s="1"/>
  <c r="M14283" i="5"/>
  <c r="N14283" i="5"/>
  <c r="Q14283" i="5" s="1"/>
  <c r="F14283" i="5" s="1"/>
  <c r="G14283" i="5" s="1"/>
  <c r="M14246" i="5"/>
  <c r="N14246" i="5"/>
  <c r="Q14246" i="5" s="1"/>
  <c r="F14246" i="5" s="1"/>
  <c r="G14246" i="5" s="1"/>
  <c r="M14259" i="5"/>
  <c r="N14259" i="5"/>
  <c r="Q14259" i="5" s="1"/>
  <c r="F14259" i="5" s="1"/>
  <c r="G14259" i="5" s="1"/>
  <c r="M14217" i="5"/>
  <c r="N14217" i="5"/>
  <c r="Q14217" i="5" s="1"/>
  <c r="F14217" i="5" s="1"/>
  <c r="G14217" i="5" s="1"/>
  <c r="M14239" i="5"/>
  <c r="N14239" i="5"/>
  <c r="Q14239" i="5" s="1"/>
  <c r="F14239" i="5" s="1"/>
  <c r="G14239" i="5" s="1"/>
  <c r="M14238" i="5"/>
  <c r="N14238" i="5"/>
  <c r="Q14238" i="5" s="1"/>
  <c r="F14238" i="5" s="1"/>
  <c r="G14238" i="5" s="1"/>
  <c r="M14230" i="5"/>
  <c r="N14230" i="5"/>
  <c r="Q14230" i="5" s="1"/>
  <c r="F14230" i="5" s="1"/>
  <c r="G14230" i="5" s="1"/>
  <c r="M14236" i="5"/>
  <c r="N14236" i="5"/>
  <c r="Q14236" i="5" s="1"/>
  <c r="F14236" i="5" s="1"/>
  <c r="G14236" i="5" s="1"/>
  <c r="M14251" i="5"/>
  <c r="N14251" i="5"/>
  <c r="Q14251" i="5" s="1"/>
  <c r="F14251" i="5" s="1"/>
  <c r="G14251" i="5" s="1"/>
  <c r="M14233" i="5"/>
  <c r="N14233" i="5"/>
  <c r="Q14233" i="5" s="1"/>
  <c r="F14233" i="5" s="1"/>
  <c r="G14233" i="5" s="1"/>
  <c r="M14240" i="5"/>
  <c r="N14240" i="5"/>
  <c r="Q14240" i="5" s="1"/>
  <c r="F14240" i="5" s="1"/>
  <c r="G14240" i="5" s="1"/>
  <c r="M14212" i="5"/>
  <c r="N14212" i="5"/>
  <c r="Q14212" i="5" s="1"/>
  <c r="F14212" i="5" s="1"/>
  <c r="G14212" i="5" s="1"/>
  <c r="M14231" i="5"/>
  <c r="N14231" i="5"/>
  <c r="Q14231" i="5" s="1"/>
  <c r="F14231" i="5" s="1"/>
  <c r="G14231" i="5" s="1"/>
  <c r="M14227" i="5"/>
  <c r="N14227" i="5"/>
  <c r="Q14227" i="5" s="1"/>
  <c r="F14227" i="5" s="1"/>
  <c r="G14227" i="5" s="1"/>
  <c r="M14254" i="5"/>
  <c r="N14254" i="5"/>
  <c r="Q14254" i="5" s="1"/>
  <c r="F14254" i="5" s="1"/>
  <c r="G14254" i="5" s="1"/>
  <c r="M14241" i="5"/>
  <c r="N14241" i="5"/>
  <c r="Q14241" i="5" s="1"/>
  <c r="F14241" i="5" s="1"/>
  <c r="G14241" i="5" s="1"/>
  <c r="M14223" i="5"/>
  <c r="N14223" i="5"/>
  <c r="Q14223" i="5" s="1"/>
  <c r="F14223" i="5" s="1"/>
  <c r="G14223" i="5" s="1"/>
  <c r="M14228" i="5"/>
  <c r="N14228" i="5"/>
  <c r="Q14228" i="5" s="1"/>
  <c r="F14228" i="5" s="1"/>
  <c r="G14228" i="5" s="1"/>
  <c r="M14218" i="5"/>
  <c r="N14218" i="5"/>
  <c r="Q14218" i="5" s="1"/>
  <c r="F14218" i="5" s="1"/>
  <c r="G14218" i="5" s="1"/>
  <c r="M14222" i="5"/>
  <c r="N14222" i="5"/>
  <c r="Q14222" i="5" s="1"/>
  <c r="F14222" i="5" s="1"/>
  <c r="G14222" i="5" s="1"/>
  <c r="M14250" i="5"/>
  <c r="N14250" i="5"/>
  <c r="Q14250" i="5" s="1"/>
  <c r="F14250" i="5" s="1"/>
  <c r="G14250" i="5" s="1"/>
  <c r="M14248" i="5"/>
  <c r="N14248" i="5"/>
  <c r="Q14248" i="5" s="1"/>
  <c r="F14248" i="5" s="1"/>
  <c r="G14248" i="5" s="1"/>
  <c r="M14237" i="5"/>
  <c r="N14237" i="5"/>
  <c r="Q14237" i="5" s="1"/>
  <c r="F14237" i="5" s="1"/>
  <c r="G14237" i="5" s="1"/>
  <c r="M14234" i="5"/>
  <c r="N14234" i="5"/>
  <c r="Q14234" i="5" s="1"/>
  <c r="F14234" i="5" s="1"/>
  <c r="G14234" i="5" s="1"/>
  <c r="M14253" i="5"/>
  <c r="N14253" i="5"/>
  <c r="Q14253" i="5" s="1"/>
  <c r="F14253" i="5" s="1"/>
  <c r="G14253" i="5" s="1"/>
  <c r="M14224" i="5"/>
  <c r="N14224" i="5"/>
  <c r="Q14224" i="5" s="1"/>
  <c r="F14224" i="5" s="1"/>
  <c r="G14224" i="5" s="1"/>
  <c r="M14267" i="5"/>
  <c r="N14267" i="5"/>
  <c r="Q14267" i="5" s="1"/>
  <c r="F14267" i="5" s="1"/>
  <c r="G14267" i="5" s="1"/>
  <c r="M14252" i="5"/>
  <c r="N14252" i="5"/>
  <c r="Q14252" i="5" s="1"/>
  <c r="F14252" i="5" s="1"/>
  <c r="G14252" i="5" s="1"/>
  <c r="M14249" i="5"/>
  <c r="N14249" i="5"/>
  <c r="Q14249" i="5" s="1"/>
  <c r="F14249" i="5" s="1"/>
  <c r="G14249" i="5" s="1"/>
  <c r="M14221" i="5"/>
  <c r="N14221" i="5"/>
  <c r="Q14221" i="5" s="1"/>
  <c r="F14221" i="5" s="1"/>
  <c r="G14221" i="5" s="1"/>
  <c r="M14226" i="5"/>
  <c r="N14226" i="5"/>
  <c r="Q14226" i="5" s="1"/>
  <c r="F14226" i="5" s="1"/>
  <c r="G14226" i="5" s="1"/>
  <c r="M14213" i="5"/>
  <c r="N14213" i="5"/>
  <c r="Q14213" i="5" s="1"/>
  <c r="F14213" i="5" s="1"/>
  <c r="G14213" i="5" s="1"/>
  <c r="M14220" i="5"/>
  <c r="N14220" i="5"/>
  <c r="Q14220" i="5" s="1"/>
  <c r="F14220" i="5" s="1"/>
  <c r="G14220" i="5" s="1"/>
  <c r="M14255" i="5"/>
  <c r="N14255" i="5"/>
  <c r="Q14255" i="5" s="1"/>
  <c r="F14255" i="5" s="1"/>
  <c r="G14255" i="5" s="1"/>
  <c r="M14225" i="5"/>
  <c r="N14225" i="5"/>
  <c r="Q14225" i="5" s="1"/>
  <c r="F14225" i="5" s="1"/>
  <c r="G14225" i="5" s="1"/>
  <c r="M14232" i="5"/>
  <c r="N14232" i="5"/>
  <c r="Q14232" i="5" s="1"/>
  <c r="F14232" i="5" s="1"/>
  <c r="G14232" i="5" s="1"/>
  <c r="M14214" i="5"/>
  <c r="N14214" i="5"/>
  <c r="Q14214" i="5" s="1"/>
  <c r="F14214" i="5" s="1"/>
  <c r="G14214" i="5" s="1"/>
  <c r="M14244" i="5"/>
  <c r="N14244" i="5"/>
  <c r="Q14244" i="5" s="1"/>
  <c r="F14244" i="5" s="1"/>
  <c r="G14244" i="5" s="1"/>
  <c r="A14331" i="5"/>
  <c r="B14283" i="5"/>
  <c r="A14307" i="5"/>
  <c r="B14259" i="5"/>
  <c r="A14265" i="5"/>
  <c r="B14217" i="5"/>
  <c r="A14286" i="5"/>
  <c r="B14238" i="5"/>
  <c r="A14293" i="5"/>
  <c r="B14245" i="5"/>
  <c r="A14305" i="5"/>
  <c r="B14257" i="5"/>
  <c r="A14290" i="5"/>
  <c r="B14242" i="5"/>
  <c r="A14263" i="5"/>
  <c r="B14215" i="5"/>
  <c r="A14295" i="5"/>
  <c r="B14247" i="5"/>
  <c r="A14304" i="5"/>
  <c r="B14256" i="5"/>
  <c r="A14278" i="5"/>
  <c r="B14230" i="5"/>
  <c r="A14284" i="5"/>
  <c r="B14236" i="5"/>
  <c r="A14299" i="5"/>
  <c r="B14251" i="5"/>
  <c r="A14281" i="5"/>
  <c r="B14233" i="5"/>
  <c r="A14288" i="5"/>
  <c r="B14240" i="5"/>
  <c r="A14260" i="5"/>
  <c r="B14212" i="5"/>
  <c r="A14279" i="5"/>
  <c r="B14231" i="5"/>
  <c r="A14289" i="5"/>
  <c r="B14241" i="5"/>
  <c r="A14271" i="5"/>
  <c r="B14223" i="5"/>
  <c r="A14276" i="5"/>
  <c r="B14228" i="5"/>
  <c r="A14266" i="5"/>
  <c r="B14218" i="5"/>
  <c r="A14270" i="5"/>
  <c r="B14222" i="5"/>
  <c r="A14298" i="5"/>
  <c r="B14250" i="5"/>
  <c r="A14296" i="5"/>
  <c r="B14248" i="5"/>
  <c r="A14285" i="5"/>
  <c r="B14237" i="5"/>
  <c r="A14282" i="5"/>
  <c r="B14234" i="5"/>
  <c r="A14301" i="5"/>
  <c r="B14253" i="5"/>
  <c r="A14272" i="5"/>
  <c r="B14224" i="5"/>
  <c r="A14315" i="5"/>
  <c r="B14267" i="5"/>
  <c r="A14300" i="5"/>
  <c r="B14252" i="5"/>
  <c r="A14297" i="5"/>
  <c r="B14249" i="5"/>
  <c r="A14261" i="5"/>
  <c r="B14213" i="5"/>
  <c r="A14268" i="5"/>
  <c r="B14220" i="5"/>
  <c r="A14303" i="5"/>
  <c r="B14255" i="5"/>
  <c r="A14273" i="5"/>
  <c r="B14225" i="5"/>
  <c r="A14280" i="5"/>
  <c r="B14232" i="5"/>
  <c r="A14262" i="5"/>
  <c r="B14214" i="5"/>
  <c r="A14292" i="5"/>
  <c r="B14244" i="5"/>
  <c r="A14291" i="5"/>
  <c r="B14243" i="5"/>
  <c r="A14294" i="5"/>
  <c r="B14246" i="5"/>
  <c r="A14287" i="5"/>
  <c r="B14239" i="5"/>
  <c r="A14269" i="5"/>
  <c r="B14221" i="5"/>
  <c r="A14306" i="5"/>
  <c r="B14258" i="5"/>
  <c r="A14275" i="5"/>
  <c r="B14227" i="5"/>
  <c r="A14264" i="5"/>
  <c r="B14216" i="5"/>
  <c r="A14274" i="5"/>
  <c r="B14226" i="5"/>
  <c r="A14277" i="5"/>
  <c r="B14229" i="5"/>
  <c r="A14302" i="5"/>
  <c r="B14254" i="5"/>
  <c r="O14432" i="5" l="1"/>
  <c r="P14384" i="5"/>
  <c r="O14416" i="5"/>
  <c r="P14368" i="5"/>
  <c r="O14436" i="5"/>
  <c r="P14388" i="5"/>
  <c r="O14415" i="5"/>
  <c r="P14367" i="5"/>
  <c r="O14445" i="5"/>
  <c r="P14397" i="5"/>
  <c r="O14460" i="5"/>
  <c r="P14412" i="5"/>
  <c r="O14419" i="5"/>
  <c r="P14371" i="5"/>
  <c r="O14446" i="5"/>
  <c r="P14398" i="5"/>
  <c r="O14431" i="5"/>
  <c r="P14383" i="5"/>
  <c r="O14443" i="5"/>
  <c r="P14395" i="5"/>
  <c r="O14418" i="5"/>
  <c r="P14370" i="5"/>
  <c r="O14474" i="5"/>
  <c r="P14426" i="5"/>
  <c r="O14459" i="5"/>
  <c r="P14411" i="5"/>
  <c r="O14435" i="5"/>
  <c r="P14387" i="5"/>
  <c r="O14405" i="5"/>
  <c r="P14357" i="5"/>
  <c r="O14417" i="5"/>
  <c r="P14369" i="5"/>
  <c r="O14421" i="5"/>
  <c r="P14373" i="5"/>
  <c r="O14457" i="5"/>
  <c r="P14409" i="5"/>
  <c r="O14404" i="5"/>
  <c r="P14356" i="5"/>
  <c r="O14447" i="5"/>
  <c r="P14399" i="5"/>
  <c r="O14441" i="5"/>
  <c r="P14393" i="5"/>
  <c r="O14448" i="5"/>
  <c r="P14400" i="5"/>
  <c r="O14442" i="5"/>
  <c r="P14394" i="5"/>
  <c r="O14427" i="5"/>
  <c r="P14379" i="5"/>
  <c r="O14413" i="5"/>
  <c r="P14365" i="5"/>
  <c r="O14456" i="5"/>
  <c r="P14408" i="5"/>
  <c r="O14439" i="5"/>
  <c r="P14391" i="5"/>
  <c r="O14450" i="5"/>
  <c r="P14402" i="5"/>
  <c r="O14433" i="5"/>
  <c r="P14385" i="5"/>
  <c r="O14444" i="5"/>
  <c r="P14396" i="5"/>
  <c r="O14406" i="5"/>
  <c r="P14358" i="5"/>
  <c r="O14458" i="5"/>
  <c r="P14410" i="5"/>
  <c r="O14422" i="5"/>
  <c r="P14374" i="5"/>
  <c r="O14420" i="5"/>
  <c r="P14372" i="5"/>
  <c r="O14414" i="5"/>
  <c r="P14366" i="5"/>
  <c r="O14430" i="5"/>
  <c r="P14382" i="5"/>
  <c r="O14429" i="5"/>
  <c r="P14381" i="5"/>
  <c r="O14476" i="5"/>
  <c r="P14428" i="5"/>
  <c r="O14455" i="5"/>
  <c r="P14407" i="5"/>
  <c r="O14434" i="5"/>
  <c r="P14386" i="5"/>
  <c r="O14425" i="5"/>
  <c r="P14377" i="5"/>
  <c r="O14485" i="5"/>
  <c r="P14437" i="5"/>
  <c r="O14438" i="5"/>
  <c r="P14390" i="5"/>
  <c r="O14499" i="5"/>
  <c r="P14451" i="5"/>
  <c r="O14424" i="5"/>
  <c r="P14376" i="5"/>
  <c r="O14449" i="5"/>
  <c r="P14401" i="5"/>
  <c r="O14471" i="5"/>
  <c r="P14423" i="5"/>
  <c r="O14488" i="5"/>
  <c r="P14440" i="5"/>
  <c r="M14306" i="5"/>
  <c r="N14306" i="5"/>
  <c r="Q14306" i="5" s="1"/>
  <c r="F14306" i="5" s="1"/>
  <c r="G14306" i="5" s="1"/>
  <c r="M14270" i="5"/>
  <c r="N14270" i="5"/>
  <c r="Q14270" i="5" s="1"/>
  <c r="F14270" i="5" s="1"/>
  <c r="G14270" i="5" s="1"/>
  <c r="M14263" i="5"/>
  <c r="N14263" i="5"/>
  <c r="Q14263" i="5" s="1"/>
  <c r="F14263" i="5" s="1"/>
  <c r="G14263" i="5" s="1"/>
  <c r="M14269" i="5"/>
  <c r="N14269" i="5"/>
  <c r="Q14269" i="5" s="1"/>
  <c r="F14269" i="5" s="1"/>
  <c r="G14269" i="5" s="1"/>
  <c r="M14273" i="5"/>
  <c r="N14273" i="5"/>
  <c r="Q14273" i="5" s="1"/>
  <c r="F14273" i="5" s="1"/>
  <c r="G14273" i="5" s="1"/>
  <c r="M14272" i="5"/>
  <c r="N14272" i="5"/>
  <c r="Q14272" i="5" s="1"/>
  <c r="F14272" i="5" s="1"/>
  <c r="G14272" i="5" s="1"/>
  <c r="M14266" i="5"/>
  <c r="N14266" i="5"/>
  <c r="Q14266" i="5" s="1"/>
  <c r="F14266" i="5" s="1"/>
  <c r="G14266" i="5" s="1"/>
  <c r="M14281" i="5"/>
  <c r="N14281" i="5"/>
  <c r="Q14281" i="5" s="1"/>
  <c r="F14281" i="5" s="1"/>
  <c r="G14281" i="5" s="1"/>
  <c r="M14290" i="5"/>
  <c r="N14290" i="5"/>
  <c r="Q14290" i="5" s="1"/>
  <c r="F14290" i="5" s="1"/>
  <c r="G14290" i="5" s="1"/>
  <c r="M14302" i="5"/>
  <c r="N14302" i="5"/>
  <c r="Q14302" i="5" s="1"/>
  <c r="F14302" i="5" s="1"/>
  <c r="G14302" i="5" s="1"/>
  <c r="M14287" i="5"/>
  <c r="N14287" i="5"/>
  <c r="Q14287" i="5" s="1"/>
  <c r="F14287" i="5" s="1"/>
  <c r="G14287" i="5" s="1"/>
  <c r="M14303" i="5"/>
  <c r="N14303" i="5"/>
  <c r="Q14303" i="5" s="1"/>
  <c r="F14303" i="5" s="1"/>
  <c r="G14303" i="5" s="1"/>
  <c r="M14301" i="5"/>
  <c r="N14301" i="5"/>
  <c r="Q14301" i="5" s="1"/>
  <c r="F14301" i="5" s="1"/>
  <c r="G14301" i="5" s="1"/>
  <c r="M14276" i="5"/>
  <c r="N14276" i="5"/>
  <c r="Q14276" i="5" s="1"/>
  <c r="F14276" i="5" s="1"/>
  <c r="G14276" i="5" s="1"/>
  <c r="M14299" i="5"/>
  <c r="N14299" i="5"/>
  <c r="Q14299" i="5" s="1"/>
  <c r="F14299" i="5" s="1"/>
  <c r="G14299" i="5" s="1"/>
  <c r="M14305" i="5"/>
  <c r="N14305" i="5"/>
  <c r="Q14305" i="5" s="1"/>
  <c r="F14305" i="5" s="1"/>
  <c r="G14305" i="5" s="1"/>
  <c r="M14277" i="5"/>
  <c r="N14277" i="5"/>
  <c r="Q14277" i="5" s="1"/>
  <c r="F14277" i="5" s="1"/>
  <c r="G14277" i="5" s="1"/>
  <c r="M14294" i="5"/>
  <c r="N14294" i="5"/>
  <c r="Q14294" i="5" s="1"/>
  <c r="F14294" i="5" s="1"/>
  <c r="G14294" i="5" s="1"/>
  <c r="M14268" i="5"/>
  <c r="N14268" i="5"/>
  <c r="Q14268" i="5" s="1"/>
  <c r="F14268" i="5" s="1"/>
  <c r="G14268" i="5" s="1"/>
  <c r="M14282" i="5"/>
  <c r="N14282" i="5"/>
  <c r="Q14282" i="5" s="1"/>
  <c r="F14282" i="5" s="1"/>
  <c r="G14282" i="5" s="1"/>
  <c r="M14271" i="5"/>
  <c r="N14271" i="5"/>
  <c r="Q14271" i="5" s="1"/>
  <c r="F14271" i="5" s="1"/>
  <c r="G14271" i="5" s="1"/>
  <c r="M14284" i="5"/>
  <c r="N14284" i="5"/>
  <c r="Q14284" i="5" s="1"/>
  <c r="F14284" i="5" s="1"/>
  <c r="G14284" i="5" s="1"/>
  <c r="M14293" i="5"/>
  <c r="N14293" i="5"/>
  <c r="Q14293" i="5" s="1"/>
  <c r="F14293" i="5" s="1"/>
  <c r="G14293" i="5" s="1"/>
  <c r="M14280" i="5"/>
  <c r="N14280" i="5"/>
  <c r="Q14280" i="5" s="1"/>
  <c r="F14280" i="5" s="1"/>
  <c r="G14280" i="5" s="1"/>
  <c r="M14315" i="5"/>
  <c r="N14315" i="5"/>
  <c r="Q14315" i="5" s="1"/>
  <c r="F14315" i="5" s="1"/>
  <c r="G14315" i="5" s="1"/>
  <c r="M14331" i="5"/>
  <c r="N14331" i="5"/>
  <c r="Q14331" i="5" s="1"/>
  <c r="F14331" i="5" s="1"/>
  <c r="G14331" i="5" s="1"/>
  <c r="M14274" i="5"/>
  <c r="N14274" i="5"/>
  <c r="Q14274" i="5" s="1"/>
  <c r="F14274" i="5" s="1"/>
  <c r="G14274" i="5" s="1"/>
  <c r="M14291" i="5"/>
  <c r="N14291" i="5"/>
  <c r="Q14291" i="5" s="1"/>
  <c r="F14291" i="5" s="1"/>
  <c r="G14291" i="5" s="1"/>
  <c r="M14261" i="5"/>
  <c r="N14261" i="5"/>
  <c r="Q14261" i="5" s="1"/>
  <c r="F14261" i="5" s="1"/>
  <c r="G14261" i="5" s="1"/>
  <c r="M14285" i="5"/>
  <c r="N14285" i="5"/>
  <c r="Q14285" i="5" s="1"/>
  <c r="F14285" i="5" s="1"/>
  <c r="G14285" i="5" s="1"/>
  <c r="M14289" i="5"/>
  <c r="N14289" i="5"/>
  <c r="Q14289" i="5" s="1"/>
  <c r="F14289" i="5" s="1"/>
  <c r="G14289" i="5" s="1"/>
  <c r="M14278" i="5"/>
  <c r="N14278" i="5"/>
  <c r="Q14278" i="5" s="1"/>
  <c r="F14278" i="5" s="1"/>
  <c r="G14278" i="5" s="1"/>
  <c r="M14286" i="5"/>
  <c r="N14286" i="5"/>
  <c r="Q14286" i="5" s="1"/>
  <c r="F14286" i="5" s="1"/>
  <c r="G14286" i="5" s="1"/>
  <c r="M14288" i="5"/>
  <c r="N14288" i="5"/>
  <c r="Q14288" i="5" s="1"/>
  <c r="F14288" i="5" s="1"/>
  <c r="G14288" i="5" s="1"/>
  <c r="M14264" i="5"/>
  <c r="N14264" i="5"/>
  <c r="Q14264" i="5" s="1"/>
  <c r="F14264" i="5" s="1"/>
  <c r="G14264" i="5" s="1"/>
  <c r="M14292" i="5"/>
  <c r="N14292" i="5"/>
  <c r="Q14292" i="5" s="1"/>
  <c r="F14292" i="5" s="1"/>
  <c r="G14292" i="5" s="1"/>
  <c r="M14297" i="5"/>
  <c r="N14297" i="5"/>
  <c r="Q14297" i="5" s="1"/>
  <c r="F14297" i="5" s="1"/>
  <c r="G14297" i="5" s="1"/>
  <c r="M14296" i="5"/>
  <c r="N14296" i="5"/>
  <c r="Q14296" i="5" s="1"/>
  <c r="F14296" i="5" s="1"/>
  <c r="G14296" i="5" s="1"/>
  <c r="M14279" i="5"/>
  <c r="N14279" i="5"/>
  <c r="Q14279" i="5" s="1"/>
  <c r="F14279" i="5" s="1"/>
  <c r="G14279" i="5" s="1"/>
  <c r="M14304" i="5"/>
  <c r="N14304" i="5"/>
  <c r="Q14304" i="5" s="1"/>
  <c r="F14304" i="5" s="1"/>
  <c r="G14304" i="5" s="1"/>
  <c r="M14265" i="5"/>
  <c r="N14265" i="5"/>
  <c r="Q14265" i="5" s="1"/>
  <c r="F14265" i="5" s="1"/>
  <c r="G14265" i="5" s="1"/>
  <c r="M14275" i="5"/>
  <c r="N14275" i="5"/>
  <c r="Q14275" i="5" s="1"/>
  <c r="F14275" i="5" s="1"/>
  <c r="G14275" i="5" s="1"/>
  <c r="M14262" i="5"/>
  <c r="N14262" i="5"/>
  <c r="Q14262" i="5" s="1"/>
  <c r="F14262" i="5" s="1"/>
  <c r="G14262" i="5" s="1"/>
  <c r="M14300" i="5"/>
  <c r="N14300" i="5"/>
  <c r="Q14300" i="5" s="1"/>
  <c r="F14300" i="5" s="1"/>
  <c r="G14300" i="5" s="1"/>
  <c r="M14298" i="5"/>
  <c r="N14298" i="5"/>
  <c r="Q14298" i="5" s="1"/>
  <c r="F14298" i="5" s="1"/>
  <c r="G14298" i="5" s="1"/>
  <c r="M14260" i="5"/>
  <c r="N14260" i="5"/>
  <c r="Q14260" i="5" s="1"/>
  <c r="F14260" i="5" s="1"/>
  <c r="G14260" i="5" s="1"/>
  <c r="M14295" i="5"/>
  <c r="N14295" i="5"/>
  <c r="Q14295" i="5" s="1"/>
  <c r="F14295" i="5" s="1"/>
  <c r="G14295" i="5" s="1"/>
  <c r="M14307" i="5"/>
  <c r="N14307" i="5"/>
  <c r="Q14307" i="5" s="1"/>
  <c r="F14307" i="5" s="1"/>
  <c r="G14307" i="5" s="1"/>
  <c r="A14350" i="5"/>
  <c r="B14302" i="5"/>
  <c r="A14335" i="5"/>
  <c r="B14287" i="5"/>
  <c r="A14351" i="5"/>
  <c r="B14303" i="5"/>
  <c r="A14349" i="5"/>
  <c r="B14301" i="5"/>
  <c r="A14324" i="5"/>
  <c r="B14276" i="5"/>
  <c r="A14347" i="5"/>
  <c r="B14299" i="5"/>
  <c r="A14353" i="5"/>
  <c r="B14305" i="5"/>
  <c r="A14325" i="5"/>
  <c r="B14277" i="5"/>
  <c r="A14342" i="5"/>
  <c r="B14294" i="5"/>
  <c r="A14316" i="5"/>
  <c r="B14268" i="5"/>
  <c r="A14330" i="5"/>
  <c r="B14282" i="5"/>
  <c r="A14319" i="5"/>
  <c r="B14271" i="5"/>
  <c r="A14332" i="5"/>
  <c r="B14284" i="5"/>
  <c r="A14341" i="5"/>
  <c r="B14293" i="5"/>
  <c r="A14317" i="5"/>
  <c r="B14269" i="5"/>
  <c r="A14320" i="5"/>
  <c r="B14272" i="5"/>
  <c r="A14329" i="5"/>
  <c r="B14281" i="5"/>
  <c r="A14322" i="5"/>
  <c r="B14274" i="5"/>
  <c r="A14339" i="5"/>
  <c r="B14291" i="5"/>
  <c r="A14309" i="5"/>
  <c r="B14261" i="5"/>
  <c r="A14333" i="5"/>
  <c r="B14285" i="5"/>
  <c r="A14337" i="5"/>
  <c r="B14289" i="5"/>
  <c r="A14326" i="5"/>
  <c r="B14278" i="5"/>
  <c r="A14334" i="5"/>
  <c r="B14286" i="5"/>
  <c r="A14312" i="5"/>
  <c r="B14264" i="5"/>
  <c r="A14340" i="5"/>
  <c r="B14292" i="5"/>
  <c r="A14345" i="5"/>
  <c r="B14297" i="5"/>
  <c r="A14344" i="5"/>
  <c r="B14296" i="5"/>
  <c r="A14327" i="5"/>
  <c r="B14279" i="5"/>
  <c r="A14352" i="5"/>
  <c r="B14304" i="5"/>
  <c r="A14313" i="5"/>
  <c r="B14265" i="5"/>
  <c r="A14323" i="5"/>
  <c r="B14275" i="5"/>
  <c r="A14310" i="5"/>
  <c r="B14262" i="5"/>
  <c r="A14348" i="5"/>
  <c r="B14300" i="5"/>
  <c r="A14346" i="5"/>
  <c r="B14298" i="5"/>
  <c r="A14308" i="5"/>
  <c r="B14260" i="5"/>
  <c r="A14343" i="5"/>
  <c r="B14295" i="5"/>
  <c r="A14355" i="5"/>
  <c r="B14307" i="5"/>
  <c r="A14321" i="5"/>
  <c r="B14273" i="5"/>
  <c r="A14314" i="5"/>
  <c r="B14266" i="5"/>
  <c r="A14338" i="5"/>
  <c r="B14290" i="5"/>
  <c r="A14354" i="5"/>
  <c r="B14306" i="5"/>
  <c r="A14328" i="5"/>
  <c r="B14280" i="5"/>
  <c r="A14363" i="5"/>
  <c r="B14315" i="5"/>
  <c r="A14318" i="5"/>
  <c r="B14270" i="5"/>
  <c r="A14336" i="5"/>
  <c r="B14288" i="5"/>
  <c r="A14311" i="5"/>
  <c r="B14263" i="5"/>
  <c r="A14379" i="5"/>
  <c r="B14331" i="5"/>
  <c r="O14533" i="5" l="1"/>
  <c r="P14485" i="5"/>
  <c r="O14462" i="5"/>
  <c r="P14414" i="5"/>
  <c r="O14498" i="5"/>
  <c r="P14450" i="5"/>
  <c r="O14489" i="5"/>
  <c r="P14441" i="5"/>
  <c r="O14483" i="5"/>
  <c r="P14435" i="5"/>
  <c r="O14467" i="5"/>
  <c r="P14419" i="5"/>
  <c r="O14473" i="5"/>
  <c r="P14425" i="5"/>
  <c r="O14487" i="5"/>
  <c r="P14439" i="5"/>
  <c r="O14507" i="5"/>
  <c r="P14459" i="5"/>
  <c r="O14497" i="5"/>
  <c r="P14449" i="5"/>
  <c r="O14503" i="5"/>
  <c r="P14455" i="5"/>
  <c r="O14506" i="5"/>
  <c r="P14458" i="5"/>
  <c r="O14461" i="5"/>
  <c r="P14413" i="5"/>
  <c r="O14505" i="5"/>
  <c r="P14457" i="5"/>
  <c r="O14466" i="5"/>
  <c r="P14418" i="5"/>
  <c r="O14463" i="5"/>
  <c r="P14415" i="5"/>
  <c r="O14536" i="5"/>
  <c r="P14488" i="5"/>
  <c r="O14468" i="5"/>
  <c r="P14420" i="5"/>
  <c r="O14508" i="5"/>
  <c r="P14460" i="5"/>
  <c r="O14519" i="5"/>
  <c r="P14471" i="5"/>
  <c r="O14482" i="5"/>
  <c r="P14434" i="5"/>
  <c r="O14470" i="5"/>
  <c r="P14422" i="5"/>
  <c r="O14504" i="5"/>
  <c r="P14456" i="5"/>
  <c r="O14522" i="5"/>
  <c r="P14474" i="5"/>
  <c r="O14493" i="5"/>
  <c r="P14445" i="5"/>
  <c r="O14472" i="5"/>
  <c r="P14424" i="5"/>
  <c r="O14524" i="5"/>
  <c r="P14476" i="5"/>
  <c r="O14454" i="5"/>
  <c r="P14406" i="5"/>
  <c r="O14475" i="5"/>
  <c r="P14427" i="5"/>
  <c r="O14469" i="5"/>
  <c r="P14421" i="5"/>
  <c r="O14484" i="5"/>
  <c r="P14436" i="5"/>
  <c r="O14547" i="5"/>
  <c r="P14499" i="5"/>
  <c r="O14477" i="5"/>
  <c r="P14429" i="5"/>
  <c r="O14492" i="5"/>
  <c r="P14444" i="5"/>
  <c r="O14490" i="5"/>
  <c r="P14442" i="5"/>
  <c r="O14465" i="5"/>
  <c r="P14417" i="5"/>
  <c r="O14479" i="5"/>
  <c r="P14431" i="5"/>
  <c r="O14464" i="5"/>
  <c r="P14416" i="5"/>
  <c r="O14491" i="5"/>
  <c r="P14443" i="5"/>
  <c r="O14495" i="5"/>
  <c r="P14447" i="5"/>
  <c r="O14452" i="5"/>
  <c r="P14404" i="5"/>
  <c r="O14486" i="5"/>
  <c r="P14438" i="5"/>
  <c r="O14478" i="5"/>
  <c r="P14430" i="5"/>
  <c r="O14481" i="5"/>
  <c r="P14433" i="5"/>
  <c r="O14496" i="5"/>
  <c r="P14448" i="5"/>
  <c r="O14453" i="5"/>
  <c r="P14405" i="5"/>
  <c r="O14494" i="5"/>
  <c r="P14446" i="5"/>
  <c r="O14480" i="5"/>
  <c r="P14432" i="5"/>
  <c r="M14328" i="5"/>
  <c r="N14328" i="5"/>
  <c r="Q14328" i="5" s="1"/>
  <c r="F14328" i="5" s="1"/>
  <c r="G14328" i="5" s="1"/>
  <c r="M14337" i="5"/>
  <c r="N14337" i="5"/>
  <c r="Q14337" i="5" s="1"/>
  <c r="F14337" i="5" s="1"/>
  <c r="G14337" i="5" s="1"/>
  <c r="M14350" i="5"/>
  <c r="N14350" i="5"/>
  <c r="Q14350" i="5" s="1"/>
  <c r="F14350" i="5" s="1"/>
  <c r="G14350" i="5" s="1"/>
  <c r="M14354" i="5"/>
  <c r="N14354" i="5"/>
  <c r="Q14354" i="5" s="1"/>
  <c r="F14354" i="5" s="1"/>
  <c r="G14354" i="5" s="1"/>
  <c r="M14346" i="5"/>
  <c r="N14346" i="5"/>
  <c r="Q14346" i="5" s="1"/>
  <c r="F14346" i="5" s="1"/>
  <c r="G14346" i="5" s="1"/>
  <c r="M14344" i="5"/>
  <c r="N14344" i="5"/>
  <c r="Q14344" i="5" s="1"/>
  <c r="F14344" i="5" s="1"/>
  <c r="G14344" i="5" s="1"/>
  <c r="M14333" i="5"/>
  <c r="N14333" i="5"/>
  <c r="Q14333" i="5" s="1"/>
  <c r="F14333" i="5" s="1"/>
  <c r="G14333" i="5" s="1"/>
  <c r="M14341" i="5"/>
  <c r="N14341" i="5"/>
  <c r="Q14341" i="5" s="1"/>
  <c r="F14341" i="5" s="1"/>
  <c r="G14341" i="5" s="1"/>
  <c r="M14353" i="5"/>
  <c r="N14353" i="5"/>
  <c r="Q14353" i="5" s="1"/>
  <c r="F14353" i="5" s="1"/>
  <c r="G14353" i="5" s="1"/>
  <c r="M14379" i="5"/>
  <c r="N14379" i="5"/>
  <c r="Q14379" i="5" s="1"/>
  <c r="F14379" i="5" s="1"/>
  <c r="G14379" i="5" s="1"/>
  <c r="M14338" i="5"/>
  <c r="N14338" i="5"/>
  <c r="Q14338" i="5" s="1"/>
  <c r="F14338" i="5" s="1"/>
  <c r="G14338" i="5" s="1"/>
  <c r="M14348" i="5"/>
  <c r="N14348" i="5"/>
  <c r="Q14348" i="5" s="1"/>
  <c r="F14348" i="5" s="1"/>
  <c r="G14348" i="5" s="1"/>
  <c r="M14345" i="5"/>
  <c r="N14345" i="5"/>
  <c r="Q14345" i="5" s="1"/>
  <c r="F14345" i="5" s="1"/>
  <c r="G14345" i="5" s="1"/>
  <c r="M14309" i="5"/>
  <c r="N14309" i="5"/>
  <c r="Q14309" i="5" s="1"/>
  <c r="F14309" i="5" s="1"/>
  <c r="G14309" i="5" s="1"/>
  <c r="M14332" i="5"/>
  <c r="N14332" i="5"/>
  <c r="Q14332" i="5" s="1"/>
  <c r="F14332" i="5" s="1"/>
  <c r="G14332" i="5" s="1"/>
  <c r="M14347" i="5"/>
  <c r="N14347" i="5"/>
  <c r="Q14347" i="5" s="1"/>
  <c r="F14347" i="5" s="1"/>
  <c r="G14347" i="5" s="1"/>
  <c r="M14308" i="5"/>
  <c r="N14308" i="5"/>
  <c r="Q14308" i="5" s="1"/>
  <c r="F14308" i="5" s="1"/>
  <c r="G14308" i="5" s="1"/>
  <c r="M14317" i="5"/>
  <c r="N14317" i="5"/>
  <c r="Q14317" i="5" s="1"/>
  <c r="F14317" i="5" s="1"/>
  <c r="G14317" i="5" s="1"/>
  <c r="M14325" i="5"/>
  <c r="N14325" i="5"/>
  <c r="Q14325" i="5" s="1"/>
  <c r="F14325" i="5" s="1"/>
  <c r="G14325" i="5" s="1"/>
  <c r="M14311" i="5"/>
  <c r="N14311" i="5"/>
  <c r="Q14311" i="5" s="1"/>
  <c r="F14311" i="5" s="1"/>
  <c r="G14311" i="5" s="1"/>
  <c r="M14314" i="5"/>
  <c r="N14314" i="5"/>
  <c r="Q14314" i="5" s="1"/>
  <c r="F14314" i="5" s="1"/>
  <c r="G14314" i="5" s="1"/>
  <c r="M14310" i="5"/>
  <c r="N14310" i="5"/>
  <c r="Q14310" i="5" s="1"/>
  <c r="F14310" i="5" s="1"/>
  <c r="G14310" i="5" s="1"/>
  <c r="M14340" i="5"/>
  <c r="N14340" i="5"/>
  <c r="Q14340" i="5" s="1"/>
  <c r="F14340" i="5" s="1"/>
  <c r="G14340" i="5" s="1"/>
  <c r="M14339" i="5"/>
  <c r="N14339" i="5"/>
  <c r="Q14339" i="5" s="1"/>
  <c r="F14339" i="5" s="1"/>
  <c r="G14339" i="5" s="1"/>
  <c r="M14319" i="5"/>
  <c r="N14319" i="5"/>
  <c r="Q14319" i="5" s="1"/>
  <c r="F14319" i="5" s="1"/>
  <c r="G14319" i="5" s="1"/>
  <c r="M14324" i="5"/>
  <c r="N14324" i="5"/>
  <c r="Q14324" i="5" s="1"/>
  <c r="F14324" i="5" s="1"/>
  <c r="G14324" i="5" s="1"/>
  <c r="M14336" i="5"/>
  <c r="N14336" i="5"/>
  <c r="Q14336" i="5" s="1"/>
  <c r="F14336" i="5" s="1"/>
  <c r="G14336" i="5" s="1"/>
  <c r="M14321" i="5"/>
  <c r="N14321" i="5"/>
  <c r="Q14321" i="5" s="1"/>
  <c r="F14321" i="5" s="1"/>
  <c r="G14321" i="5" s="1"/>
  <c r="M14323" i="5"/>
  <c r="N14323" i="5"/>
  <c r="Q14323" i="5" s="1"/>
  <c r="F14323" i="5" s="1"/>
  <c r="G14323" i="5" s="1"/>
  <c r="M14312" i="5"/>
  <c r="N14312" i="5"/>
  <c r="Q14312" i="5" s="1"/>
  <c r="F14312" i="5" s="1"/>
  <c r="G14312" i="5" s="1"/>
  <c r="M14322" i="5"/>
  <c r="N14322" i="5"/>
  <c r="Q14322" i="5" s="1"/>
  <c r="F14322" i="5" s="1"/>
  <c r="G14322" i="5" s="1"/>
  <c r="M14330" i="5"/>
  <c r="N14330" i="5"/>
  <c r="Q14330" i="5" s="1"/>
  <c r="F14330" i="5" s="1"/>
  <c r="G14330" i="5" s="1"/>
  <c r="M14349" i="5"/>
  <c r="N14349" i="5"/>
  <c r="Q14349" i="5" s="1"/>
  <c r="F14349" i="5" s="1"/>
  <c r="G14349" i="5" s="1"/>
  <c r="M14327" i="5"/>
  <c r="N14327" i="5"/>
  <c r="Q14327" i="5" s="1"/>
  <c r="F14327" i="5" s="1"/>
  <c r="G14327" i="5" s="1"/>
  <c r="M14318" i="5"/>
  <c r="N14318" i="5"/>
  <c r="Q14318" i="5" s="1"/>
  <c r="F14318" i="5" s="1"/>
  <c r="G14318" i="5" s="1"/>
  <c r="M14355" i="5"/>
  <c r="N14355" i="5"/>
  <c r="Q14355" i="5" s="1"/>
  <c r="F14355" i="5" s="1"/>
  <c r="G14355" i="5" s="1"/>
  <c r="M14313" i="5"/>
  <c r="N14313" i="5"/>
  <c r="Q14313" i="5" s="1"/>
  <c r="F14313" i="5" s="1"/>
  <c r="G14313" i="5" s="1"/>
  <c r="M14334" i="5"/>
  <c r="N14334" i="5"/>
  <c r="Q14334" i="5" s="1"/>
  <c r="F14334" i="5" s="1"/>
  <c r="G14334" i="5" s="1"/>
  <c r="M14329" i="5"/>
  <c r="N14329" i="5"/>
  <c r="Q14329" i="5" s="1"/>
  <c r="F14329" i="5" s="1"/>
  <c r="G14329" i="5" s="1"/>
  <c r="M14316" i="5"/>
  <c r="N14316" i="5"/>
  <c r="Q14316" i="5" s="1"/>
  <c r="F14316" i="5" s="1"/>
  <c r="G14316" i="5" s="1"/>
  <c r="M14351" i="5"/>
  <c r="N14351" i="5"/>
  <c r="Q14351" i="5" s="1"/>
  <c r="F14351" i="5" s="1"/>
  <c r="G14351" i="5" s="1"/>
  <c r="M14363" i="5"/>
  <c r="N14363" i="5"/>
  <c r="Q14363" i="5" s="1"/>
  <c r="F14363" i="5" s="1"/>
  <c r="G14363" i="5" s="1"/>
  <c r="M14343" i="5"/>
  <c r="N14343" i="5"/>
  <c r="Q14343" i="5" s="1"/>
  <c r="F14343" i="5" s="1"/>
  <c r="G14343" i="5" s="1"/>
  <c r="M14352" i="5"/>
  <c r="N14352" i="5"/>
  <c r="Q14352" i="5" s="1"/>
  <c r="F14352" i="5" s="1"/>
  <c r="G14352" i="5" s="1"/>
  <c r="M14326" i="5"/>
  <c r="N14326" i="5"/>
  <c r="Q14326" i="5" s="1"/>
  <c r="F14326" i="5" s="1"/>
  <c r="G14326" i="5" s="1"/>
  <c r="M14320" i="5"/>
  <c r="N14320" i="5"/>
  <c r="Q14320" i="5" s="1"/>
  <c r="F14320" i="5" s="1"/>
  <c r="G14320" i="5" s="1"/>
  <c r="M14342" i="5"/>
  <c r="N14342" i="5"/>
  <c r="Q14342" i="5" s="1"/>
  <c r="F14342" i="5" s="1"/>
  <c r="G14342" i="5" s="1"/>
  <c r="M14335" i="5"/>
  <c r="N14335" i="5"/>
  <c r="Q14335" i="5" s="1"/>
  <c r="F14335" i="5" s="1"/>
  <c r="G14335" i="5" s="1"/>
  <c r="A14389" i="5"/>
  <c r="B14341" i="5"/>
  <c r="A14427" i="5"/>
  <c r="B14379" i="5"/>
  <c r="A14396" i="5"/>
  <c r="B14348" i="5"/>
  <c r="A14393" i="5"/>
  <c r="B14345" i="5"/>
  <c r="A14357" i="5"/>
  <c r="B14309" i="5"/>
  <c r="A14380" i="5"/>
  <c r="B14332" i="5"/>
  <c r="A14395" i="5"/>
  <c r="B14347" i="5"/>
  <c r="A14359" i="5"/>
  <c r="B14311" i="5"/>
  <c r="A14362" i="5"/>
  <c r="B14314" i="5"/>
  <c r="A14358" i="5"/>
  <c r="B14310" i="5"/>
  <c r="A14388" i="5"/>
  <c r="B14340" i="5"/>
  <c r="A14387" i="5"/>
  <c r="B14339" i="5"/>
  <c r="A14367" i="5"/>
  <c r="B14319" i="5"/>
  <c r="A14372" i="5"/>
  <c r="B14324" i="5"/>
  <c r="A14402" i="5"/>
  <c r="B14354" i="5"/>
  <c r="A14392" i="5"/>
  <c r="B14344" i="5"/>
  <c r="A14394" i="5"/>
  <c r="B14346" i="5"/>
  <c r="A14381" i="5"/>
  <c r="B14333" i="5"/>
  <c r="A14401" i="5"/>
  <c r="B14353" i="5"/>
  <c r="A14384" i="5"/>
  <c r="B14336" i="5"/>
  <c r="A14369" i="5"/>
  <c r="B14321" i="5"/>
  <c r="A14371" i="5"/>
  <c r="B14323" i="5"/>
  <c r="A14360" i="5"/>
  <c r="B14312" i="5"/>
  <c r="A14370" i="5"/>
  <c r="B14322" i="5"/>
  <c r="A14378" i="5"/>
  <c r="B14330" i="5"/>
  <c r="A14397" i="5"/>
  <c r="B14349" i="5"/>
  <c r="A14366" i="5"/>
  <c r="B14318" i="5"/>
  <c r="A14403" i="5"/>
  <c r="B14355" i="5"/>
  <c r="A14361" i="5"/>
  <c r="B14313" i="5"/>
  <c r="A14382" i="5"/>
  <c r="B14334" i="5"/>
  <c r="A14377" i="5"/>
  <c r="B14329" i="5"/>
  <c r="A14364" i="5"/>
  <c r="B14316" i="5"/>
  <c r="A14399" i="5"/>
  <c r="B14351" i="5"/>
  <c r="A14411" i="5"/>
  <c r="B14363" i="5"/>
  <c r="A14391" i="5"/>
  <c r="B14343" i="5"/>
  <c r="A14400" i="5"/>
  <c r="B14352" i="5"/>
  <c r="A14374" i="5"/>
  <c r="B14326" i="5"/>
  <c r="A14368" i="5"/>
  <c r="B14320" i="5"/>
  <c r="A14390" i="5"/>
  <c r="B14342" i="5"/>
  <c r="A14383" i="5"/>
  <c r="B14335" i="5"/>
  <c r="A14386" i="5"/>
  <c r="B14338" i="5"/>
  <c r="A14376" i="5"/>
  <c r="B14328" i="5"/>
  <c r="A14356" i="5"/>
  <c r="B14308" i="5"/>
  <c r="A14375" i="5"/>
  <c r="B14327" i="5"/>
  <c r="A14385" i="5"/>
  <c r="B14337" i="5"/>
  <c r="A14365" i="5"/>
  <c r="B14317" i="5"/>
  <c r="A14373" i="5"/>
  <c r="B14325" i="5"/>
  <c r="A14398" i="5"/>
  <c r="B14350" i="5"/>
  <c r="O14534" i="5" l="1"/>
  <c r="P14486" i="5"/>
  <c r="O14538" i="5"/>
  <c r="P14490" i="5"/>
  <c r="O14502" i="5"/>
  <c r="P14454" i="5"/>
  <c r="O14530" i="5"/>
  <c r="P14482" i="5"/>
  <c r="O14553" i="5"/>
  <c r="P14505" i="5"/>
  <c r="O14521" i="5"/>
  <c r="P14473" i="5"/>
  <c r="O14544" i="5"/>
  <c r="P14496" i="5"/>
  <c r="O14512" i="5"/>
  <c r="P14464" i="5"/>
  <c r="O14532" i="5"/>
  <c r="P14484" i="5"/>
  <c r="O14570" i="5"/>
  <c r="P14522" i="5"/>
  <c r="O14584" i="5"/>
  <c r="P14536" i="5"/>
  <c r="O14545" i="5"/>
  <c r="P14497" i="5"/>
  <c r="O14546" i="5"/>
  <c r="P14498" i="5"/>
  <c r="O14567" i="5"/>
  <c r="P14519" i="5"/>
  <c r="O14543" i="5"/>
  <c r="P14495" i="5"/>
  <c r="O14525" i="5"/>
  <c r="P14477" i="5"/>
  <c r="O14520" i="5"/>
  <c r="P14472" i="5"/>
  <c r="O14556" i="5"/>
  <c r="P14508" i="5"/>
  <c r="O14554" i="5"/>
  <c r="P14506" i="5"/>
  <c r="O14501" i="5"/>
  <c r="P14453" i="5"/>
  <c r="O14539" i="5"/>
  <c r="P14491" i="5"/>
  <c r="O14595" i="5"/>
  <c r="P14547" i="5"/>
  <c r="O14541" i="5"/>
  <c r="P14493" i="5"/>
  <c r="O14516" i="5"/>
  <c r="P14468" i="5"/>
  <c r="O14551" i="5"/>
  <c r="P14503" i="5"/>
  <c r="O14537" i="5"/>
  <c r="P14489" i="5"/>
  <c r="O14529" i="5"/>
  <c r="P14481" i="5"/>
  <c r="O14527" i="5"/>
  <c r="P14479" i="5"/>
  <c r="O14517" i="5"/>
  <c r="P14469" i="5"/>
  <c r="O14552" i="5"/>
  <c r="P14504" i="5"/>
  <c r="O14511" i="5"/>
  <c r="P14463" i="5"/>
  <c r="O14555" i="5"/>
  <c r="P14507" i="5"/>
  <c r="O14510" i="5"/>
  <c r="P14462" i="5"/>
  <c r="O14500" i="5"/>
  <c r="P14452" i="5"/>
  <c r="O14540" i="5"/>
  <c r="P14492" i="5"/>
  <c r="O14515" i="5"/>
  <c r="P14467" i="5"/>
  <c r="O14542" i="5"/>
  <c r="P14494" i="5"/>
  <c r="O14531" i="5"/>
  <c r="P14483" i="5"/>
  <c r="O14528" i="5"/>
  <c r="P14480" i="5"/>
  <c r="O14572" i="5"/>
  <c r="P14524" i="5"/>
  <c r="O14509" i="5"/>
  <c r="P14461" i="5"/>
  <c r="O14526" i="5"/>
  <c r="P14478" i="5"/>
  <c r="O14513" i="5"/>
  <c r="P14465" i="5"/>
  <c r="O14523" i="5"/>
  <c r="P14475" i="5"/>
  <c r="O14518" i="5"/>
  <c r="P14470" i="5"/>
  <c r="O14514" i="5"/>
  <c r="P14466" i="5"/>
  <c r="O14535" i="5"/>
  <c r="P14487" i="5"/>
  <c r="O14581" i="5"/>
  <c r="P14533" i="5"/>
  <c r="M14356" i="5"/>
  <c r="N14356" i="5"/>
  <c r="Q14356" i="5" s="1"/>
  <c r="F14356" i="5" s="1"/>
  <c r="G14356" i="5" s="1"/>
  <c r="M14371" i="5"/>
  <c r="N14371" i="5"/>
  <c r="Q14371" i="5" s="1"/>
  <c r="F14371" i="5" s="1"/>
  <c r="G14371" i="5" s="1"/>
  <c r="M14402" i="5"/>
  <c r="N14402" i="5"/>
  <c r="Q14402" i="5" s="1"/>
  <c r="F14402" i="5" s="1"/>
  <c r="G14402" i="5" s="1"/>
  <c r="M14389" i="5"/>
  <c r="N14389" i="5"/>
  <c r="Q14389" i="5" s="1"/>
  <c r="F14389" i="5" s="1"/>
  <c r="G14389" i="5" s="1"/>
  <c r="M14376" i="5"/>
  <c r="N14376" i="5"/>
  <c r="Q14376" i="5" s="1"/>
  <c r="F14376" i="5" s="1"/>
  <c r="G14376" i="5" s="1"/>
  <c r="M14391" i="5"/>
  <c r="N14391" i="5"/>
  <c r="Q14391" i="5" s="1"/>
  <c r="F14391" i="5" s="1"/>
  <c r="G14391" i="5" s="1"/>
  <c r="M14403" i="5"/>
  <c r="N14403" i="5"/>
  <c r="Q14403" i="5" s="1"/>
  <c r="F14403" i="5" s="1"/>
  <c r="G14403" i="5" s="1"/>
  <c r="M14369" i="5"/>
  <c r="N14369" i="5"/>
  <c r="Q14369" i="5" s="1"/>
  <c r="F14369" i="5" s="1"/>
  <c r="G14369" i="5" s="1"/>
  <c r="M14372" i="5"/>
  <c r="N14372" i="5"/>
  <c r="Q14372" i="5" s="1"/>
  <c r="F14372" i="5" s="1"/>
  <c r="G14372" i="5" s="1"/>
  <c r="M14395" i="5"/>
  <c r="N14395" i="5"/>
  <c r="Q14395" i="5" s="1"/>
  <c r="F14395" i="5" s="1"/>
  <c r="G14395" i="5" s="1"/>
  <c r="M14398" i="5"/>
  <c r="N14398" i="5"/>
  <c r="Q14398" i="5" s="1"/>
  <c r="F14398" i="5" s="1"/>
  <c r="G14398" i="5" s="1"/>
  <c r="M14386" i="5"/>
  <c r="N14386" i="5"/>
  <c r="Q14386" i="5" s="1"/>
  <c r="F14386" i="5" s="1"/>
  <c r="G14386" i="5" s="1"/>
  <c r="M14411" i="5"/>
  <c r="N14411" i="5"/>
  <c r="Q14411" i="5" s="1"/>
  <c r="F14411" i="5" s="1"/>
  <c r="G14411" i="5" s="1"/>
  <c r="M14366" i="5"/>
  <c r="N14366" i="5"/>
  <c r="Q14366" i="5" s="1"/>
  <c r="F14366" i="5" s="1"/>
  <c r="G14366" i="5" s="1"/>
  <c r="M14384" i="5"/>
  <c r="N14384" i="5"/>
  <c r="Q14384" i="5" s="1"/>
  <c r="F14384" i="5" s="1"/>
  <c r="G14384" i="5" s="1"/>
  <c r="M14367" i="5"/>
  <c r="N14367" i="5"/>
  <c r="Q14367" i="5" s="1"/>
  <c r="F14367" i="5" s="1"/>
  <c r="G14367" i="5" s="1"/>
  <c r="M14380" i="5"/>
  <c r="N14380" i="5"/>
  <c r="Q14380" i="5" s="1"/>
  <c r="F14380" i="5" s="1"/>
  <c r="G14380" i="5" s="1"/>
  <c r="M14400" i="5"/>
  <c r="N14400" i="5"/>
  <c r="Q14400" i="5" s="1"/>
  <c r="F14400" i="5" s="1"/>
  <c r="G14400" i="5" s="1"/>
  <c r="M14373" i="5"/>
  <c r="N14373" i="5"/>
  <c r="Q14373" i="5" s="1"/>
  <c r="F14373" i="5" s="1"/>
  <c r="G14373" i="5" s="1"/>
  <c r="M14383" i="5"/>
  <c r="N14383" i="5"/>
  <c r="Q14383" i="5" s="1"/>
  <c r="F14383" i="5" s="1"/>
  <c r="G14383" i="5" s="1"/>
  <c r="M14399" i="5"/>
  <c r="N14399" i="5"/>
  <c r="Q14399" i="5" s="1"/>
  <c r="F14399" i="5" s="1"/>
  <c r="G14399" i="5" s="1"/>
  <c r="M14397" i="5"/>
  <c r="N14397" i="5"/>
  <c r="Q14397" i="5" s="1"/>
  <c r="F14397" i="5" s="1"/>
  <c r="G14397" i="5" s="1"/>
  <c r="M14401" i="5"/>
  <c r="N14401" i="5"/>
  <c r="Q14401" i="5" s="1"/>
  <c r="F14401" i="5" s="1"/>
  <c r="G14401" i="5" s="1"/>
  <c r="M14387" i="5"/>
  <c r="N14387" i="5"/>
  <c r="Q14387" i="5" s="1"/>
  <c r="F14387" i="5" s="1"/>
  <c r="G14387" i="5" s="1"/>
  <c r="M14357" i="5"/>
  <c r="N14357" i="5"/>
  <c r="Q14357" i="5" s="1"/>
  <c r="F14357" i="5" s="1"/>
  <c r="G14357" i="5" s="1"/>
  <c r="M14365" i="5"/>
  <c r="N14365" i="5"/>
  <c r="Q14365" i="5" s="1"/>
  <c r="F14365" i="5" s="1"/>
  <c r="G14365" i="5" s="1"/>
  <c r="M14390" i="5"/>
  <c r="N14390" i="5"/>
  <c r="Q14390" i="5" s="1"/>
  <c r="F14390" i="5" s="1"/>
  <c r="G14390" i="5" s="1"/>
  <c r="M14364" i="5"/>
  <c r="N14364" i="5"/>
  <c r="Q14364" i="5" s="1"/>
  <c r="F14364" i="5" s="1"/>
  <c r="G14364" i="5" s="1"/>
  <c r="M14378" i="5"/>
  <c r="N14378" i="5"/>
  <c r="Q14378" i="5" s="1"/>
  <c r="F14378" i="5" s="1"/>
  <c r="G14378" i="5" s="1"/>
  <c r="M14381" i="5"/>
  <c r="N14381" i="5"/>
  <c r="Q14381" i="5" s="1"/>
  <c r="F14381" i="5" s="1"/>
  <c r="G14381" i="5" s="1"/>
  <c r="M14388" i="5"/>
  <c r="N14388" i="5"/>
  <c r="Q14388" i="5" s="1"/>
  <c r="F14388" i="5" s="1"/>
  <c r="G14388" i="5" s="1"/>
  <c r="M14393" i="5"/>
  <c r="N14393" i="5"/>
  <c r="Q14393" i="5" s="1"/>
  <c r="F14393" i="5" s="1"/>
  <c r="G14393" i="5" s="1"/>
  <c r="M14361" i="5"/>
  <c r="N14361" i="5"/>
  <c r="Q14361" i="5" s="1"/>
  <c r="F14361" i="5" s="1"/>
  <c r="G14361" i="5" s="1"/>
  <c r="M14359" i="5"/>
  <c r="N14359" i="5"/>
  <c r="Q14359" i="5" s="1"/>
  <c r="F14359" i="5" s="1"/>
  <c r="G14359" i="5" s="1"/>
  <c r="M14385" i="5"/>
  <c r="N14385" i="5"/>
  <c r="Q14385" i="5" s="1"/>
  <c r="F14385" i="5" s="1"/>
  <c r="G14385" i="5" s="1"/>
  <c r="M14368" i="5"/>
  <c r="N14368" i="5"/>
  <c r="Q14368" i="5" s="1"/>
  <c r="F14368" i="5" s="1"/>
  <c r="G14368" i="5" s="1"/>
  <c r="M14377" i="5"/>
  <c r="N14377" i="5"/>
  <c r="Q14377" i="5" s="1"/>
  <c r="F14377" i="5" s="1"/>
  <c r="G14377" i="5" s="1"/>
  <c r="M14370" i="5"/>
  <c r="N14370" i="5"/>
  <c r="Q14370" i="5" s="1"/>
  <c r="F14370" i="5" s="1"/>
  <c r="G14370" i="5" s="1"/>
  <c r="M14394" i="5"/>
  <c r="N14394" i="5"/>
  <c r="Q14394" i="5" s="1"/>
  <c r="F14394" i="5" s="1"/>
  <c r="G14394" i="5" s="1"/>
  <c r="M14358" i="5"/>
  <c r="N14358" i="5"/>
  <c r="Q14358" i="5" s="1"/>
  <c r="F14358" i="5" s="1"/>
  <c r="G14358" i="5" s="1"/>
  <c r="M14396" i="5"/>
  <c r="N14396" i="5"/>
  <c r="Q14396" i="5" s="1"/>
  <c r="F14396" i="5" s="1"/>
  <c r="G14396" i="5" s="1"/>
  <c r="M14375" i="5"/>
  <c r="N14375" i="5"/>
  <c r="Q14375" i="5" s="1"/>
  <c r="F14375" i="5" s="1"/>
  <c r="G14375" i="5" s="1"/>
  <c r="M14374" i="5"/>
  <c r="N14374" i="5"/>
  <c r="Q14374" i="5" s="1"/>
  <c r="F14374" i="5" s="1"/>
  <c r="G14374" i="5" s="1"/>
  <c r="M14382" i="5"/>
  <c r="N14382" i="5"/>
  <c r="Q14382" i="5" s="1"/>
  <c r="F14382" i="5" s="1"/>
  <c r="G14382" i="5" s="1"/>
  <c r="M14360" i="5"/>
  <c r="N14360" i="5"/>
  <c r="Q14360" i="5" s="1"/>
  <c r="F14360" i="5" s="1"/>
  <c r="G14360" i="5" s="1"/>
  <c r="M14392" i="5"/>
  <c r="N14392" i="5"/>
  <c r="Q14392" i="5" s="1"/>
  <c r="F14392" i="5" s="1"/>
  <c r="G14392" i="5" s="1"/>
  <c r="M14362" i="5"/>
  <c r="N14362" i="5"/>
  <c r="Q14362" i="5" s="1"/>
  <c r="F14362" i="5" s="1"/>
  <c r="G14362" i="5" s="1"/>
  <c r="M14427" i="5"/>
  <c r="N14427" i="5"/>
  <c r="Q14427" i="5" s="1"/>
  <c r="F14427" i="5" s="1"/>
  <c r="G14427" i="5" s="1"/>
  <c r="A14446" i="5"/>
  <c r="B14398" i="5"/>
  <c r="A14434" i="5"/>
  <c r="B14386" i="5"/>
  <c r="A14459" i="5"/>
  <c r="B14411" i="5"/>
  <c r="A14414" i="5"/>
  <c r="B14366" i="5"/>
  <c r="A14432" i="5"/>
  <c r="B14384" i="5"/>
  <c r="A14415" i="5"/>
  <c r="B14367" i="5"/>
  <c r="A14428" i="5"/>
  <c r="B14380" i="5"/>
  <c r="A14421" i="5"/>
  <c r="B14373" i="5"/>
  <c r="A14431" i="5"/>
  <c r="B14383" i="5"/>
  <c r="A14447" i="5"/>
  <c r="B14399" i="5"/>
  <c r="A14445" i="5"/>
  <c r="B14397" i="5"/>
  <c r="A14449" i="5"/>
  <c r="B14401" i="5"/>
  <c r="A14435" i="5"/>
  <c r="B14387" i="5"/>
  <c r="A14405" i="5"/>
  <c r="B14357" i="5"/>
  <c r="A14413" i="5"/>
  <c r="B14365" i="5"/>
  <c r="A14438" i="5"/>
  <c r="B14390" i="5"/>
  <c r="A14412" i="5"/>
  <c r="B14364" i="5"/>
  <c r="A14426" i="5"/>
  <c r="B14378" i="5"/>
  <c r="A14429" i="5"/>
  <c r="B14381" i="5"/>
  <c r="A14436" i="5"/>
  <c r="B14388" i="5"/>
  <c r="A14441" i="5"/>
  <c r="B14393" i="5"/>
  <c r="A14433" i="5"/>
  <c r="B14385" i="5"/>
  <c r="A14416" i="5"/>
  <c r="B14368" i="5"/>
  <c r="A14425" i="5"/>
  <c r="B14377" i="5"/>
  <c r="A14418" i="5"/>
  <c r="B14370" i="5"/>
  <c r="A14442" i="5"/>
  <c r="B14394" i="5"/>
  <c r="A14406" i="5"/>
  <c r="B14358" i="5"/>
  <c r="A14444" i="5"/>
  <c r="B14396" i="5"/>
  <c r="A14424" i="5"/>
  <c r="B14376" i="5"/>
  <c r="A14439" i="5"/>
  <c r="B14391" i="5"/>
  <c r="A14451" i="5"/>
  <c r="B14403" i="5"/>
  <c r="A14417" i="5"/>
  <c r="B14369" i="5"/>
  <c r="A14420" i="5"/>
  <c r="B14372" i="5"/>
  <c r="A14443" i="5"/>
  <c r="B14395" i="5"/>
  <c r="A14423" i="5"/>
  <c r="B14375" i="5"/>
  <c r="A14422" i="5"/>
  <c r="B14374" i="5"/>
  <c r="A14430" i="5"/>
  <c r="B14382" i="5"/>
  <c r="A14408" i="5"/>
  <c r="B14360" i="5"/>
  <c r="A14440" i="5"/>
  <c r="B14392" i="5"/>
  <c r="A14410" i="5"/>
  <c r="B14362" i="5"/>
  <c r="A14475" i="5"/>
  <c r="B14427" i="5"/>
  <c r="A14404" i="5"/>
  <c r="B14356" i="5"/>
  <c r="A14448" i="5"/>
  <c r="B14400" i="5"/>
  <c r="A14409" i="5"/>
  <c r="B14361" i="5"/>
  <c r="A14419" i="5"/>
  <c r="B14371" i="5"/>
  <c r="A14450" i="5"/>
  <c r="B14402" i="5"/>
  <c r="A14407" i="5"/>
  <c r="B14359" i="5"/>
  <c r="A14437" i="5"/>
  <c r="B14389" i="5"/>
  <c r="O14575" i="5" l="1"/>
  <c r="P14527" i="5"/>
  <c r="O14549" i="5"/>
  <c r="P14501" i="5"/>
  <c r="O14620" i="5"/>
  <c r="P14572" i="5"/>
  <c r="O14593" i="5"/>
  <c r="P14545" i="5"/>
  <c r="O14562" i="5"/>
  <c r="P14514" i="5"/>
  <c r="O14576" i="5"/>
  <c r="P14528" i="5"/>
  <c r="O14603" i="5"/>
  <c r="P14555" i="5"/>
  <c r="O14599" i="5"/>
  <c r="P14551" i="5"/>
  <c r="O14604" i="5"/>
  <c r="P14556" i="5"/>
  <c r="O14632" i="5"/>
  <c r="P14584" i="5"/>
  <c r="O14578" i="5"/>
  <c r="P14530" i="5"/>
  <c r="O14566" i="5"/>
  <c r="P14518" i="5"/>
  <c r="O14579" i="5"/>
  <c r="P14531" i="5"/>
  <c r="O14559" i="5"/>
  <c r="P14511" i="5"/>
  <c r="O14564" i="5"/>
  <c r="P14516" i="5"/>
  <c r="O14568" i="5"/>
  <c r="P14520" i="5"/>
  <c r="O14618" i="5"/>
  <c r="P14570" i="5"/>
  <c r="O14550" i="5"/>
  <c r="P14502" i="5"/>
  <c r="O14574" i="5"/>
  <c r="P14526" i="5"/>
  <c r="O14587" i="5"/>
  <c r="P14539" i="5"/>
  <c r="O14548" i="5"/>
  <c r="P14500" i="5"/>
  <c r="O14594" i="5"/>
  <c r="P14546" i="5"/>
  <c r="O14585" i="5"/>
  <c r="P14537" i="5"/>
  <c r="O14557" i="5"/>
  <c r="P14509" i="5"/>
  <c r="O14577" i="5"/>
  <c r="P14529" i="5"/>
  <c r="O14569" i="5"/>
  <c r="P14521" i="5"/>
  <c r="O14571" i="5"/>
  <c r="P14523" i="5"/>
  <c r="O14590" i="5"/>
  <c r="P14542" i="5"/>
  <c r="O14600" i="5"/>
  <c r="P14552" i="5"/>
  <c r="O14589" i="5"/>
  <c r="P14541" i="5"/>
  <c r="O14573" i="5"/>
  <c r="P14525" i="5"/>
  <c r="O14580" i="5"/>
  <c r="P14532" i="5"/>
  <c r="O14586" i="5"/>
  <c r="P14538" i="5"/>
  <c r="O14615" i="5"/>
  <c r="P14567" i="5"/>
  <c r="O14583" i="5"/>
  <c r="P14535" i="5"/>
  <c r="O14558" i="5"/>
  <c r="P14510" i="5"/>
  <c r="O14601" i="5"/>
  <c r="P14553" i="5"/>
  <c r="O14588" i="5"/>
  <c r="P14540" i="5"/>
  <c r="O14592" i="5"/>
  <c r="P14544" i="5"/>
  <c r="O14629" i="5"/>
  <c r="P14581" i="5"/>
  <c r="O14602" i="5"/>
  <c r="P14554" i="5"/>
  <c r="O14561" i="5"/>
  <c r="P14513" i="5"/>
  <c r="O14563" i="5"/>
  <c r="P14515" i="5"/>
  <c r="O14565" i="5"/>
  <c r="P14517" i="5"/>
  <c r="O14643" i="5"/>
  <c r="P14595" i="5"/>
  <c r="O14591" i="5"/>
  <c r="P14543" i="5"/>
  <c r="O14560" i="5"/>
  <c r="P14512" i="5"/>
  <c r="O14582" i="5"/>
  <c r="P14534" i="5"/>
  <c r="M14448" i="5"/>
  <c r="N14448" i="5"/>
  <c r="Q14448" i="5" s="1"/>
  <c r="F14448" i="5" s="1"/>
  <c r="G14448" i="5" s="1"/>
  <c r="M14424" i="5"/>
  <c r="N14424" i="5"/>
  <c r="Q14424" i="5" s="1"/>
  <c r="F14424" i="5" s="1"/>
  <c r="G14424" i="5" s="1"/>
  <c r="M14446" i="5"/>
  <c r="N14446" i="5"/>
  <c r="Q14446" i="5" s="1"/>
  <c r="F14446" i="5" s="1"/>
  <c r="G14446" i="5" s="1"/>
  <c r="M14404" i="5"/>
  <c r="N14404" i="5"/>
  <c r="Q14404" i="5" s="1"/>
  <c r="F14404" i="5" s="1"/>
  <c r="G14404" i="5" s="1"/>
  <c r="M14423" i="5"/>
  <c r="N14423" i="5"/>
  <c r="Q14423" i="5" s="1"/>
  <c r="F14423" i="5" s="1"/>
  <c r="G14423" i="5" s="1"/>
  <c r="M14444" i="5"/>
  <c r="N14444" i="5"/>
  <c r="Q14444" i="5" s="1"/>
  <c r="F14444" i="5" s="1"/>
  <c r="G14444" i="5" s="1"/>
  <c r="M14441" i="5"/>
  <c r="N14441" i="5"/>
  <c r="Q14441" i="5" s="1"/>
  <c r="F14441" i="5" s="1"/>
  <c r="G14441" i="5" s="1"/>
  <c r="M14405" i="5"/>
  <c r="N14405" i="5"/>
  <c r="Q14405" i="5" s="1"/>
  <c r="F14405" i="5" s="1"/>
  <c r="G14405" i="5" s="1"/>
  <c r="M14428" i="5"/>
  <c r="N14428" i="5"/>
  <c r="Q14428" i="5" s="1"/>
  <c r="F14428" i="5" s="1"/>
  <c r="G14428" i="5" s="1"/>
  <c r="M14422" i="5"/>
  <c r="N14422" i="5"/>
  <c r="Q14422" i="5" s="1"/>
  <c r="F14422" i="5" s="1"/>
  <c r="G14422" i="5" s="1"/>
  <c r="M14421" i="5"/>
  <c r="N14421" i="5"/>
  <c r="Q14421" i="5" s="1"/>
  <c r="F14421" i="5" s="1"/>
  <c r="G14421" i="5" s="1"/>
  <c r="M14437" i="5"/>
  <c r="N14437" i="5"/>
  <c r="Q14437" i="5" s="1"/>
  <c r="F14437" i="5" s="1"/>
  <c r="G14437" i="5" s="1"/>
  <c r="M14475" i="5"/>
  <c r="N14475" i="5"/>
  <c r="Q14475" i="5" s="1"/>
  <c r="F14475" i="5" s="1"/>
  <c r="G14475" i="5" s="1"/>
  <c r="M14443" i="5"/>
  <c r="N14443" i="5"/>
  <c r="Q14443" i="5" s="1"/>
  <c r="F14443" i="5" s="1"/>
  <c r="G14443" i="5" s="1"/>
  <c r="M14406" i="5"/>
  <c r="N14406" i="5"/>
  <c r="Q14406" i="5" s="1"/>
  <c r="F14406" i="5" s="1"/>
  <c r="G14406" i="5" s="1"/>
  <c r="M14436" i="5"/>
  <c r="N14436" i="5"/>
  <c r="Q14436" i="5" s="1"/>
  <c r="F14436" i="5" s="1"/>
  <c r="G14436" i="5" s="1"/>
  <c r="M14435" i="5"/>
  <c r="N14435" i="5"/>
  <c r="Q14435" i="5" s="1"/>
  <c r="F14435" i="5" s="1"/>
  <c r="G14435" i="5" s="1"/>
  <c r="M14415" i="5"/>
  <c r="N14415" i="5"/>
  <c r="Q14415" i="5" s="1"/>
  <c r="F14415" i="5" s="1"/>
  <c r="G14415" i="5" s="1"/>
  <c r="M14413" i="5"/>
  <c r="N14413" i="5"/>
  <c r="Q14413" i="5" s="1"/>
  <c r="F14413" i="5" s="1"/>
  <c r="G14413" i="5" s="1"/>
  <c r="M14433" i="5"/>
  <c r="N14433" i="5"/>
  <c r="Q14433" i="5" s="1"/>
  <c r="F14433" i="5" s="1"/>
  <c r="G14433" i="5" s="1"/>
  <c r="M14407" i="5"/>
  <c r="N14407" i="5"/>
  <c r="Q14407" i="5" s="1"/>
  <c r="F14407" i="5" s="1"/>
  <c r="G14407" i="5" s="1"/>
  <c r="M14410" i="5"/>
  <c r="N14410" i="5"/>
  <c r="Q14410" i="5" s="1"/>
  <c r="F14410" i="5" s="1"/>
  <c r="G14410" i="5" s="1"/>
  <c r="M14420" i="5"/>
  <c r="N14420" i="5"/>
  <c r="Q14420" i="5" s="1"/>
  <c r="F14420" i="5" s="1"/>
  <c r="G14420" i="5" s="1"/>
  <c r="M14442" i="5"/>
  <c r="N14442" i="5"/>
  <c r="Q14442" i="5" s="1"/>
  <c r="F14442" i="5" s="1"/>
  <c r="G14442" i="5" s="1"/>
  <c r="M14429" i="5"/>
  <c r="N14429" i="5"/>
  <c r="Q14429" i="5" s="1"/>
  <c r="F14429" i="5" s="1"/>
  <c r="G14429" i="5" s="1"/>
  <c r="M14449" i="5"/>
  <c r="N14449" i="5"/>
  <c r="Q14449" i="5" s="1"/>
  <c r="F14449" i="5" s="1"/>
  <c r="G14449" i="5" s="1"/>
  <c r="M14432" i="5"/>
  <c r="N14432" i="5"/>
  <c r="Q14432" i="5" s="1"/>
  <c r="F14432" i="5" s="1"/>
  <c r="G14432" i="5" s="1"/>
  <c r="M14450" i="5"/>
  <c r="N14450" i="5"/>
  <c r="Q14450" i="5" s="1"/>
  <c r="F14450" i="5" s="1"/>
  <c r="G14450" i="5" s="1"/>
  <c r="M14440" i="5"/>
  <c r="N14440" i="5"/>
  <c r="Q14440" i="5" s="1"/>
  <c r="F14440" i="5" s="1"/>
  <c r="G14440" i="5" s="1"/>
  <c r="M14417" i="5"/>
  <c r="N14417" i="5"/>
  <c r="Q14417" i="5" s="1"/>
  <c r="F14417" i="5" s="1"/>
  <c r="G14417" i="5" s="1"/>
  <c r="M14418" i="5"/>
  <c r="N14418" i="5"/>
  <c r="Q14418" i="5" s="1"/>
  <c r="F14418" i="5" s="1"/>
  <c r="G14418" i="5" s="1"/>
  <c r="M14426" i="5"/>
  <c r="N14426" i="5"/>
  <c r="Q14426" i="5" s="1"/>
  <c r="F14426" i="5" s="1"/>
  <c r="G14426" i="5" s="1"/>
  <c r="M14445" i="5"/>
  <c r="N14445" i="5"/>
  <c r="Q14445" i="5" s="1"/>
  <c r="F14445" i="5" s="1"/>
  <c r="G14445" i="5" s="1"/>
  <c r="M14414" i="5"/>
  <c r="N14414" i="5"/>
  <c r="Q14414" i="5" s="1"/>
  <c r="F14414" i="5" s="1"/>
  <c r="G14414" i="5" s="1"/>
  <c r="M14419" i="5"/>
  <c r="N14419" i="5"/>
  <c r="Q14419" i="5" s="1"/>
  <c r="F14419" i="5" s="1"/>
  <c r="G14419" i="5" s="1"/>
  <c r="M14408" i="5"/>
  <c r="N14408" i="5"/>
  <c r="Q14408" i="5" s="1"/>
  <c r="F14408" i="5" s="1"/>
  <c r="G14408" i="5" s="1"/>
  <c r="M14451" i="5"/>
  <c r="N14451" i="5"/>
  <c r="Q14451" i="5" s="1"/>
  <c r="F14451" i="5" s="1"/>
  <c r="G14451" i="5" s="1"/>
  <c r="M14425" i="5"/>
  <c r="N14425" i="5"/>
  <c r="Q14425" i="5" s="1"/>
  <c r="F14425" i="5" s="1"/>
  <c r="G14425" i="5" s="1"/>
  <c r="M14412" i="5"/>
  <c r="N14412" i="5"/>
  <c r="Q14412" i="5" s="1"/>
  <c r="F14412" i="5" s="1"/>
  <c r="G14412" i="5" s="1"/>
  <c r="M14447" i="5"/>
  <c r="N14447" i="5"/>
  <c r="Q14447" i="5" s="1"/>
  <c r="F14447" i="5" s="1"/>
  <c r="G14447" i="5" s="1"/>
  <c r="M14459" i="5"/>
  <c r="N14459" i="5"/>
  <c r="Q14459" i="5" s="1"/>
  <c r="F14459" i="5" s="1"/>
  <c r="G14459" i="5" s="1"/>
  <c r="M14409" i="5"/>
  <c r="N14409" i="5"/>
  <c r="Q14409" i="5" s="1"/>
  <c r="F14409" i="5" s="1"/>
  <c r="G14409" i="5" s="1"/>
  <c r="M14430" i="5"/>
  <c r="N14430" i="5"/>
  <c r="Q14430" i="5" s="1"/>
  <c r="F14430" i="5" s="1"/>
  <c r="G14430" i="5" s="1"/>
  <c r="M14439" i="5"/>
  <c r="N14439" i="5"/>
  <c r="Q14439" i="5" s="1"/>
  <c r="F14439" i="5" s="1"/>
  <c r="G14439" i="5" s="1"/>
  <c r="M14416" i="5"/>
  <c r="N14416" i="5"/>
  <c r="Q14416" i="5" s="1"/>
  <c r="F14416" i="5" s="1"/>
  <c r="G14416" i="5" s="1"/>
  <c r="M14438" i="5"/>
  <c r="N14438" i="5"/>
  <c r="Q14438" i="5" s="1"/>
  <c r="F14438" i="5" s="1"/>
  <c r="G14438" i="5" s="1"/>
  <c r="M14431" i="5"/>
  <c r="N14431" i="5"/>
  <c r="Q14431" i="5" s="1"/>
  <c r="F14431" i="5" s="1"/>
  <c r="G14431" i="5" s="1"/>
  <c r="M14434" i="5"/>
  <c r="N14434" i="5"/>
  <c r="Q14434" i="5" s="1"/>
  <c r="F14434" i="5" s="1"/>
  <c r="G14434" i="5" s="1"/>
  <c r="A14485" i="5"/>
  <c r="B14437" i="5"/>
  <c r="A14523" i="5"/>
  <c r="B14475" i="5"/>
  <c r="A14491" i="5"/>
  <c r="B14443" i="5"/>
  <c r="A14454" i="5"/>
  <c r="B14406" i="5"/>
  <c r="A14484" i="5"/>
  <c r="B14436" i="5"/>
  <c r="A14483" i="5"/>
  <c r="B14435" i="5"/>
  <c r="A14463" i="5"/>
  <c r="B14415" i="5"/>
  <c r="A14455" i="5"/>
  <c r="B14407" i="5"/>
  <c r="A14458" i="5"/>
  <c r="B14410" i="5"/>
  <c r="A14468" i="5"/>
  <c r="B14420" i="5"/>
  <c r="A14490" i="5"/>
  <c r="B14442" i="5"/>
  <c r="A14477" i="5"/>
  <c r="B14429" i="5"/>
  <c r="A14497" i="5"/>
  <c r="B14449" i="5"/>
  <c r="A14480" i="5"/>
  <c r="B14432" i="5"/>
  <c r="A14471" i="5"/>
  <c r="B14423" i="5"/>
  <c r="A14489" i="5"/>
  <c r="B14441" i="5"/>
  <c r="A14498" i="5"/>
  <c r="B14450" i="5"/>
  <c r="A14488" i="5"/>
  <c r="B14440" i="5"/>
  <c r="A14465" i="5"/>
  <c r="B14417" i="5"/>
  <c r="A14466" i="5"/>
  <c r="B14418" i="5"/>
  <c r="A14474" i="5"/>
  <c r="B14426" i="5"/>
  <c r="A14493" i="5"/>
  <c r="B14445" i="5"/>
  <c r="A14462" i="5"/>
  <c r="B14414" i="5"/>
  <c r="A14452" i="5"/>
  <c r="B14404" i="5"/>
  <c r="A14492" i="5"/>
  <c r="B14444" i="5"/>
  <c r="A14453" i="5"/>
  <c r="B14405" i="5"/>
  <c r="A14476" i="5"/>
  <c r="B14428" i="5"/>
  <c r="A14467" i="5"/>
  <c r="B14419" i="5"/>
  <c r="A14456" i="5"/>
  <c r="B14408" i="5"/>
  <c r="A14499" i="5"/>
  <c r="B14451" i="5"/>
  <c r="A14473" i="5"/>
  <c r="B14425" i="5"/>
  <c r="A14460" i="5"/>
  <c r="B14412" i="5"/>
  <c r="A14495" i="5"/>
  <c r="B14447" i="5"/>
  <c r="A14507" i="5"/>
  <c r="B14459" i="5"/>
  <c r="A14457" i="5"/>
  <c r="B14409" i="5"/>
  <c r="A14478" i="5"/>
  <c r="B14430" i="5"/>
  <c r="A14487" i="5"/>
  <c r="B14439" i="5"/>
  <c r="A14464" i="5"/>
  <c r="B14416" i="5"/>
  <c r="A14486" i="5"/>
  <c r="B14438" i="5"/>
  <c r="A14479" i="5"/>
  <c r="B14431" i="5"/>
  <c r="A14482" i="5"/>
  <c r="B14434" i="5"/>
  <c r="A14496" i="5"/>
  <c r="B14448" i="5"/>
  <c r="A14470" i="5"/>
  <c r="B14422" i="5"/>
  <c r="A14472" i="5"/>
  <c r="B14424" i="5"/>
  <c r="A14481" i="5"/>
  <c r="B14433" i="5"/>
  <c r="A14461" i="5"/>
  <c r="B14413" i="5"/>
  <c r="A14469" i="5"/>
  <c r="B14421" i="5"/>
  <c r="A14494" i="5"/>
  <c r="B14446" i="5"/>
  <c r="O14609" i="5" l="1"/>
  <c r="P14561" i="5"/>
  <c r="O14631" i="5"/>
  <c r="P14583" i="5"/>
  <c r="O14638" i="5"/>
  <c r="P14590" i="5"/>
  <c r="O14596" i="5"/>
  <c r="P14548" i="5"/>
  <c r="O14607" i="5"/>
  <c r="P14559" i="5"/>
  <c r="O14651" i="5"/>
  <c r="P14603" i="5"/>
  <c r="O14630" i="5"/>
  <c r="P14582" i="5"/>
  <c r="O14650" i="5"/>
  <c r="P14602" i="5"/>
  <c r="O14619" i="5"/>
  <c r="P14571" i="5"/>
  <c r="O14624" i="5"/>
  <c r="P14576" i="5"/>
  <c r="O14677" i="5"/>
  <c r="P14629" i="5"/>
  <c r="O14617" i="5"/>
  <c r="P14569" i="5"/>
  <c r="O14622" i="5"/>
  <c r="P14574" i="5"/>
  <c r="O14610" i="5"/>
  <c r="P14562" i="5"/>
  <c r="O14663" i="5"/>
  <c r="P14615" i="5"/>
  <c r="O14627" i="5"/>
  <c r="P14579" i="5"/>
  <c r="O14613" i="5"/>
  <c r="P14565" i="5"/>
  <c r="O14649" i="5"/>
  <c r="P14601" i="5"/>
  <c r="O14637" i="5"/>
  <c r="P14589" i="5"/>
  <c r="O14633" i="5"/>
  <c r="P14585" i="5"/>
  <c r="O14616" i="5"/>
  <c r="P14568" i="5"/>
  <c r="O14652" i="5"/>
  <c r="P14604" i="5"/>
  <c r="O14597" i="5"/>
  <c r="P14549" i="5"/>
  <c r="O14640" i="5"/>
  <c r="P14592" i="5"/>
  <c r="O14626" i="5"/>
  <c r="P14578" i="5"/>
  <c r="O14666" i="5"/>
  <c r="P14618" i="5"/>
  <c r="O14635" i="5"/>
  <c r="P14587" i="5"/>
  <c r="O14608" i="5"/>
  <c r="P14560" i="5"/>
  <c r="O14634" i="5"/>
  <c r="P14586" i="5"/>
  <c r="O14614" i="5"/>
  <c r="P14566" i="5"/>
  <c r="O14639" i="5"/>
  <c r="P14591" i="5"/>
  <c r="O14628" i="5"/>
  <c r="P14580" i="5"/>
  <c r="O14625" i="5"/>
  <c r="P14577" i="5"/>
  <c r="O14598" i="5"/>
  <c r="P14550" i="5"/>
  <c r="O14641" i="5"/>
  <c r="P14593" i="5"/>
  <c r="O14691" i="5"/>
  <c r="P14643" i="5"/>
  <c r="O14636" i="5"/>
  <c r="P14588" i="5"/>
  <c r="O14621" i="5"/>
  <c r="P14573" i="5"/>
  <c r="O14605" i="5"/>
  <c r="P14557" i="5"/>
  <c r="O14680" i="5"/>
  <c r="P14632" i="5"/>
  <c r="O14668" i="5"/>
  <c r="P14620" i="5"/>
  <c r="O14611" i="5"/>
  <c r="P14563" i="5"/>
  <c r="O14606" i="5"/>
  <c r="P14558" i="5"/>
  <c r="O14648" i="5"/>
  <c r="P14600" i="5"/>
  <c r="O14642" i="5"/>
  <c r="P14594" i="5"/>
  <c r="O14612" i="5"/>
  <c r="P14564" i="5"/>
  <c r="O14647" i="5"/>
  <c r="P14599" i="5"/>
  <c r="O14623" i="5"/>
  <c r="P14575" i="5"/>
  <c r="M14470" i="5"/>
  <c r="N14470" i="5"/>
  <c r="Q14470" i="5" s="1"/>
  <c r="F14470" i="5" s="1"/>
  <c r="G14470" i="5" s="1"/>
  <c r="M14456" i="5"/>
  <c r="N14456" i="5"/>
  <c r="Q14456" i="5" s="1"/>
  <c r="F14456" i="5" s="1"/>
  <c r="G14456" i="5" s="1"/>
  <c r="M14471" i="5"/>
  <c r="N14471" i="5"/>
  <c r="Q14471" i="5" s="1"/>
  <c r="F14471" i="5" s="1"/>
  <c r="G14471" i="5" s="1"/>
  <c r="M14485" i="5"/>
  <c r="N14485" i="5"/>
  <c r="Q14485" i="5" s="1"/>
  <c r="F14485" i="5" s="1"/>
  <c r="G14485" i="5" s="1"/>
  <c r="M14478" i="5"/>
  <c r="N14478" i="5"/>
  <c r="Q14478" i="5" s="1"/>
  <c r="F14478" i="5" s="1"/>
  <c r="G14478" i="5" s="1"/>
  <c r="M14496" i="5"/>
  <c r="N14496" i="5"/>
  <c r="Q14496" i="5" s="1"/>
  <c r="F14496" i="5" s="1"/>
  <c r="G14496" i="5" s="1"/>
  <c r="M14457" i="5"/>
  <c r="N14457" i="5"/>
  <c r="Q14457" i="5" s="1"/>
  <c r="F14457" i="5" s="1"/>
  <c r="G14457" i="5" s="1"/>
  <c r="M14467" i="5"/>
  <c r="N14467" i="5"/>
  <c r="Q14467" i="5" s="1"/>
  <c r="F14467" i="5" s="1"/>
  <c r="G14467" i="5" s="1"/>
  <c r="M14474" i="5"/>
  <c r="N14474" i="5"/>
  <c r="Q14474" i="5" s="1"/>
  <c r="F14474" i="5" s="1"/>
  <c r="G14474" i="5" s="1"/>
  <c r="M14480" i="5"/>
  <c r="N14480" i="5"/>
  <c r="Q14480" i="5" s="1"/>
  <c r="F14480" i="5" s="1"/>
  <c r="G14480" i="5" s="1"/>
  <c r="M14463" i="5"/>
  <c r="N14463" i="5"/>
  <c r="Q14463" i="5" s="1"/>
  <c r="F14463" i="5" s="1"/>
  <c r="G14463" i="5" s="1"/>
  <c r="M14494" i="5"/>
  <c r="N14494" i="5"/>
  <c r="Q14494" i="5" s="1"/>
  <c r="F14494" i="5" s="1"/>
  <c r="G14494" i="5" s="1"/>
  <c r="M14482" i="5"/>
  <c r="N14482" i="5"/>
  <c r="Q14482" i="5" s="1"/>
  <c r="F14482" i="5" s="1"/>
  <c r="G14482" i="5" s="1"/>
  <c r="M14507" i="5"/>
  <c r="N14507" i="5"/>
  <c r="Q14507" i="5" s="1"/>
  <c r="F14507" i="5" s="1"/>
  <c r="G14507" i="5" s="1"/>
  <c r="M14476" i="5"/>
  <c r="N14476" i="5"/>
  <c r="Q14476" i="5" s="1"/>
  <c r="F14476" i="5" s="1"/>
  <c r="G14476" i="5" s="1"/>
  <c r="M14466" i="5"/>
  <c r="N14466" i="5"/>
  <c r="Q14466" i="5" s="1"/>
  <c r="F14466" i="5" s="1"/>
  <c r="G14466" i="5" s="1"/>
  <c r="M14497" i="5"/>
  <c r="N14497" i="5"/>
  <c r="Q14497" i="5" s="1"/>
  <c r="F14497" i="5" s="1"/>
  <c r="G14497" i="5" s="1"/>
  <c r="M14483" i="5"/>
  <c r="N14483" i="5"/>
  <c r="Q14483" i="5" s="1"/>
  <c r="F14483" i="5" s="1"/>
  <c r="G14483" i="5" s="1"/>
  <c r="M14469" i="5"/>
  <c r="N14469" i="5"/>
  <c r="Q14469" i="5" s="1"/>
  <c r="F14469" i="5" s="1"/>
  <c r="G14469" i="5" s="1"/>
  <c r="M14479" i="5"/>
  <c r="N14479" i="5"/>
  <c r="Q14479" i="5" s="1"/>
  <c r="F14479" i="5" s="1"/>
  <c r="G14479" i="5" s="1"/>
  <c r="M14495" i="5"/>
  <c r="N14495" i="5"/>
  <c r="Q14495" i="5" s="1"/>
  <c r="F14495" i="5" s="1"/>
  <c r="G14495" i="5" s="1"/>
  <c r="M14453" i="5"/>
  <c r="N14453" i="5"/>
  <c r="Q14453" i="5" s="1"/>
  <c r="F14453" i="5" s="1"/>
  <c r="G14453" i="5" s="1"/>
  <c r="M14465" i="5"/>
  <c r="N14465" i="5"/>
  <c r="Q14465" i="5" s="1"/>
  <c r="F14465" i="5" s="1"/>
  <c r="G14465" i="5" s="1"/>
  <c r="M14477" i="5"/>
  <c r="N14477" i="5"/>
  <c r="Q14477" i="5" s="1"/>
  <c r="F14477" i="5" s="1"/>
  <c r="G14477" i="5" s="1"/>
  <c r="M14484" i="5"/>
  <c r="N14484" i="5"/>
  <c r="Q14484" i="5" s="1"/>
  <c r="F14484" i="5" s="1"/>
  <c r="G14484" i="5" s="1"/>
  <c r="M14461" i="5"/>
  <c r="N14461" i="5"/>
  <c r="Q14461" i="5" s="1"/>
  <c r="F14461" i="5" s="1"/>
  <c r="G14461" i="5" s="1"/>
  <c r="M14486" i="5"/>
  <c r="N14486" i="5"/>
  <c r="Q14486" i="5" s="1"/>
  <c r="F14486" i="5" s="1"/>
  <c r="G14486" i="5" s="1"/>
  <c r="M14460" i="5"/>
  <c r="N14460" i="5"/>
  <c r="Q14460" i="5" s="1"/>
  <c r="F14460" i="5" s="1"/>
  <c r="G14460" i="5" s="1"/>
  <c r="M14492" i="5"/>
  <c r="N14492" i="5"/>
  <c r="Q14492" i="5" s="1"/>
  <c r="F14492" i="5" s="1"/>
  <c r="G14492" i="5" s="1"/>
  <c r="M14488" i="5"/>
  <c r="N14488" i="5"/>
  <c r="Q14488" i="5" s="1"/>
  <c r="F14488" i="5" s="1"/>
  <c r="G14488" i="5" s="1"/>
  <c r="M14490" i="5"/>
  <c r="N14490" i="5"/>
  <c r="Q14490" i="5" s="1"/>
  <c r="F14490" i="5" s="1"/>
  <c r="G14490" i="5" s="1"/>
  <c r="M14454" i="5"/>
  <c r="N14454" i="5"/>
  <c r="Q14454" i="5" s="1"/>
  <c r="F14454" i="5" s="1"/>
  <c r="G14454" i="5" s="1"/>
  <c r="M14481" i="5"/>
  <c r="N14481" i="5"/>
  <c r="Q14481" i="5" s="1"/>
  <c r="F14481" i="5" s="1"/>
  <c r="G14481" i="5" s="1"/>
  <c r="M14464" i="5"/>
  <c r="N14464" i="5"/>
  <c r="Q14464" i="5" s="1"/>
  <c r="F14464" i="5" s="1"/>
  <c r="G14464" i="5" s="1"/>
  <c r="M14473" i="5"/>
  <c r="N14473" i="5"/>
  <c r="Q14473" i="5" s="1"/>
  <c r="F14473" i="5" s="1"/>
  <c r="G14473" i="5" s="1"/>
  <c r="M14452" i="5"/>
  <c r="N14452" i="5"/>
  <c r="Q14452" i="5" s="1"/>
  <c r="F14452" i="5" s="1"/>
  <c r="G14452" i="5" s="1"/>
  <c r="M14498" i="5"/>
  <c r="N14498" i="5"/>
  <c r="Q14498" i="5" s="1"/>
  <c r="F14498" i="5" s="1"/>
  <c r="G14498" i="5" s="1"/>
  <c r="M14468" i="5"/>
  <c r="N14468" i="5"/>
  <c r="Q14468" i="5" s="1"/>
  <c r="F14468" i="5" s="1"/>
  <c r="G14468" i="5" s="1"/>
  <c r="M14491" i="5"/>
  <c r="N14491" i="5"/>
  <c r="Q14491" i="5" s="1"/>
  <c r="F14491" i="5" s="1"/>
  <c r="G14491" i="5" s="1"/>
  <c r="M14493" i="5"/>
  <c r="N14493" i="5"/>
  <c r="Q14493" i="5" s="1"/>
  <c r="F14493" i="5" s="1"/>
  <c r="G14493" i="5" s="1"/>
  <c r="M14455" i="5"/>
  <c r="N14455" i="5"/>
  <c r="Q14455" i="5" s="1"/>
  <c r="F14455" i="5" s="1"/>
  <c r="G14455" i="5" s="1"/>
  <c r="M14472" i="5"/>
  <c r="N14472" i="5"/>
  <c r="Q14472" i="5" s="1"/>
  <c r="F14472" i="5" s="1"/>
  <c r="G14472" i="5" s="1"/>
  <c r="M14487" i="5"/>
  <c r="N14487" i="5"/>
  <c r="Q14487" i="5" s="1"/>
  <c r="F14487" i="5" s="1"/>
  <c r="G14487" i="5" s="1"/>
  <c r="M14499" i="5"/>
  <c r="N14499" i="5"/>
  <c r="Q14499" i="5" s="1"/>
  <c r="F14499" i="5" s="1"/>
  <c r="G14499" i="5" s="1"/>
  <c r="M14462" i="5"/>
  <c r="N14462" i="5"/>
  <c r="Q14462" i="5" s="1"/>
  <c r="F14462" i="5" s="1"/>
  <c r="G14462" i="5" s="1"/>
  <c r="M14489" i="5"/>
  <c r="N14489" i="5"/>
  <c r="Q14489" i="5" s="1"/>
  <c r="F14489" i="5" s="1"/>
  <c r="G14489" i="5" s="1"/>
  <c r="M14458" i="5"/>
  <c r="N14458" i="5"/>
  <c r="Q14458" i="5" s="1"/>
  <c r="F14458" i="5" s="1"/>
  <c r="G14458" i="5" s="1"/>
  <c r="M14523" i="5"/>
  <c r="N14523" i="5"/>
  <c r="Q14523" i="5" s="1"/>
  <c r="F14523" i="5" s="1"/>
  <c r="G14523" i="5" s="1"/>
  <c r="A14544" i="5"/>
  <c r="B14496" i="5"/>
  <c r="A14505" i="5"/>
  <c r="B14457" i="5"/>
  <c r="A14515" i="5"/>
  <c r="B14467" i="5"/>
  <c r="A14522" i="5"/>
  <c r="B14474" i="5"/>
  <c r="A14528" i="5"/>
  <c r="B14480" i="5"/>
  <c r="A14511" i="5"/>
  <c r="B14463" i="5"/>
  <c r="A14542" i="5"/>
  <c r="B14494" i="5"/>
  <c r="A14530" i="5"/>
  <c r="B14482" i="5"/>
  <c r="A14555" i="5"/>
  <c r="B14507" i="5"/>
  <c r="A14524" i="5"/>
  <c r="B14476" i="5"/>
  <c r="A14514" i="5"/>
  <c r="B14466" i="5"/>
  <c r="A14545" i="5"/>
  <c r="B14497" i="5"/>
  <c r="A14531" i="5"/>
  <c r="B14483" i="5"/>
  <c r="A14517" i="5"/>
  <c r="B14469" i="5"/>
  <c r="A14527" i="5"/>
  <c r="B14479" i="5"/>
  <c r="A14543" i="5"/>
  <c r="B14495" i="5"/>
  <c r="A14501" i="5"/>
  <c r="B14453" i="5"/>
  <c r="A14513" i="5"/>
  <c r="B14465" i="5"/>
  <c r="A14525" i="5"/>
  <c r="B14477" i="5"/>
  <c r="A14532" i="5"/>
  <c r="B14484" i="5"/>
  <c r="A14509" i="5"/>
  <c r="B14461" i="5"/>
  <c r="A14534" i="5"/>
  <c r="B14486" i="5"/>
  <c r="A14508" i="5"/>
  <c r="B14460" i="5"/>
  <c r="A14540" i="5"/>
  <c r="B14492" i="5"/>
  <c r="A14536" i="5"/>
  <c r="B14488" i="5"/>
  <c r="A14538" i="5"/>
  <c r="B14490" i="5"/>
  <c r="A14502" i="5"/>
  <c r="B14454" i="5"/>
  <c r="A14529" i="5"/>
  <c r="B14481" i="5"/>
  <c r="A14512" i="5"/>
  <c r="B14464" i="5"/>
  <c r="A14521" i="5"/>
  <c r="B14473" i="5"/>
  <c r="A14500" i="5"/>
  <c r="B14452" i="5"/>
  <c r="A14546" i="5"/>
  <c r="B14498" i="5"/>
  <c r="A14516" i="5"/>
  <c r="B14468" i="5"/>
  <c r="A14539" i="5"/>
  <c r="B14491" i="5"/>
  <c r="A14520" i="5"/>
  <c r="B14472" i="5"/>
  <c r="A14535" i="5"/>
  <c r="B14487" i="5"/>
  <c r="A14547" i="5"/>
  <c r="B14499" i="5"/>
  <c r="A14510" i="5"/>
  <c r="B14462" i="5"/>
  <c r="A14537" i="5"/>
  <c r="B14489" i="5"/>
  <c r="A14506" i="5"/>
  <c r="B14458" i="5"/>
  <c r="A14571" i="5"/>
  <c r="B14523" i="5"/>
  <c r="A14518" i="5"/>
  <c r="B14470" i="5"/>
  <c r="A14526" i="5"/>
  <c r="B14478" i="5"/>
  <c r="A14504" i="5"/>
  <c r="B14456" i="5"/>
  <c r="A14541" i="5"/>
  <c r="B14493" i="5"/>
  <c r="A14519" i="5"/>
  <c r="B14471" i="5"/>
  <c r="A14503" i="5"/>
  <c r="B14455" i="5"/>
  <c r="A14533" i="5"/>
  <c r="B14485" i="5"/>
  <c r="O14659" i="5" l="1"/>
  <c r="P14611" i="5"/>
  <c r="O14689" i="5"/>
  <c r="P14641" i="5"/>
  <c r="O14656" i="5"/>
  <c r="P14608" i="5"/>
  <c r="O14664" i="5"/>
  <c r="P14616" i="5"/>
  <c r="O14658" i="5"/>
  <c r="P14610" i="5"/>
  <c r="O14678" i="5"/>
  <c r="P14630" i="5"/>
  <c r="O14671" i="5"/>
  <c r="P14623" i="5"/>
  <c r="O14646" i="5"/>
  <c r="P14598" i="5"/>
  <c r="O14699" i="5"/>
  <c r="P14651" i="5"/>
  <c r="O14725" i="5"/>
  <c r="P14677" i="5"/>
  <c r="O14696" i="5"/>
  <c r="P14648" i="5"/>
  <c r="O14684" i="5"/>
  <c r="P14636" i="5"/>
  <c r="O14662" i="5"/>
  <c r="P14614" i="5"/>
  <c r="O14645" i="5"/>
  <c r="P14597" i="5"/>
  <c r="O14675" i="5"/>
  <c r="P14627" i="5"/>
  <c r="O14667" i="5"/>
  <c r="P14619" i="5"/>
  <c r="O14679" i="5"/>
  <c r="P14631" i="5"/>
  <c r="O14716" i="5"/>
  <c r="P14668" i="5"/>
  <c r="O14681" i="5"/>
  <c r="P14633" i="5"/>
  <c r="O14670" i="5"/>
  <c r="P14622" i="5"/>
  <c r="O14728" i="5"/>
  <c r="P14680" i="5"/>
  <c r="O14714" i="5"/>
  <c r="P14666" i="5"/>
  <c r="O14665" i="5"/>
  <c r="P14617" i="5"/>
  <c r="O14660" i="5"/>
  <c r="P14612" i="5"/>
  <c r="O14653" i="5"/>
  <c r="P14605" i="5"/>
  <c r="O14676" i="5"/>
  <c r="P14628" i="5"/>
  <c r="O14674" i="5"/>
  <c r="P14626" i="5"/>
  <c r="O14697" i="5"/>
  <c r="P14649" i="5"/>
  <c r="O14644" i="5"/>
  <c r="P14596" i="5"/>
  <c r="O14683" i="5"/>
  <c r="P14635" i="5"/>
  <c r="O14695" i="5"/>
  <c r="P14647" i="5"/>
  <c r="O14673" i="5"/>
  <c r="P14625" i="5"/>
  <c r="O14685" i="5"/>
  <c r="P14637" i="5"/>
  <c r="O14655" i="5"/>
  <c r="P14607" i="5"/>
  <c r="O14690" i="5"/>
  <c r="P14642" i="5"/>
  <c r="O14669" i="5"/>
  <c r="P14621" i="5"/>
  <c r="O14687" i="5"/>
  <c r="P14639" i="5"/>
  <c r="O14688" i="5"/>
  <c r="P14640" i="5"/>
  <c r="O14661" i="5"/>
  <c r="P14613" i="5"/>
  <c r="O14672" i="5"/>
  <c r="P14624" i="5"/>
  <c r="O14686" i="5"/>
  <c r="P14638" i="5"/>
  <c r="O14654" i="5"/>
  <c r="P14606" i="5"/>
  <c r="O14739" i="5"/>
  <c r="P14691" i="5"/>
  <c r="O14682" i="5"/>
  <c r="P14634" i="5"/>
  <c r="O14700" i="5"/>
  <c r="P14652" i="5"/>
  <c r="O14711" i="5"/>
  <c r="P14663" i="5"/>
  <c r="O14698" i="5"/>
  <c r="P14650" i="5"/>
  <c r="O14657" i="5"/>
  <c r="P14609" i="5"/>
  <c r="M14526" i="5"/>
  <c r="N14526" i="5"/>
  <c r="Q14526" i="5" s="1"/>
  <c r="F14526" i="5" s="1"/>
  <c r="G14526" i="5" s="1"/>
  <c r="M14512" i="5"/>
  <c r="N14512" i="5"/>
  <c r="Q14512" i="5" s="1"/>
  <c r="F14512" i="5" s="1"/>
  <c r="G14512" i="5" s="1"/>
  <c r="M14534" i="5"/>
  <c r="N14534" i="5"/>
  <c r="Q14534" i="5" s="1"/>
  <c r="F14534" i="5" s="1"/>
  <c r="G14534" i="5" s="1"/>
  <c r="M14530" i="5"/>
  <c r="N14530" i="5"/>
  <c r="Q14530" i="5" s="1"/>
  <c r="F14530" i="5" s="1"/>
  <c r="G14530" i="5" s="1"/>
  <c r="M14535" i="5"/>
  <c r="N14535" i="5"/>
  <c r="Q14535" i="5" s="1"/>
  <c r="F14535" i="5" s="1"/>
  <c r="G14535" i="5" s="1"/>
  <c r="M14527" i="5"/>
  <c r="N14527" i="5"/>
  <c r="Q14527" i="5" s="1"/>
  <c r="F14527" i="5" s="1"/>
  <c r="G14527" i="5" s="1"/>
  <c r="M14518" i="5"/>
  <c r="N14518" i="5"/>
  <c r="Q14518" i="5" s="1"/>
  <c r="F14518" i="5" s="1"/>
  <c r="G14518" i="5" s="1"/>
  <c r="M14520" i="5"/>
  <c r="N14520" i="5"/>
  <c r="Q14520" i="5" s="1"/>
  <c r="F14520" i="5" s="1"/>
  <c r="G14520" i="5" s="1"/>
  <c r="M14529" i="5"/>
  <c r="N14529" i="5"/>
  <c r="Q14529" i="5" s="1"/>
  <c r="F14529" i="5" s="1"/>
  <c r="G14529" i="5" s="1"/>
  <c r="M14509" i="5"/>
  <c r="N14509" i="5"/>
  <c r="Q14509" i="5" s="1"/>
  <c r="F14509" i="5" s="1"/>
  <c r="G14509" i="5" s="1"/>
  <c r="M14517" i="5"/>
  <c r="N14517" i="5"/>
  <c r="Q14517" i="5" s="1"/>
  <c r="F14517" i="5" s="1"/>
  <c r="G14517" i="5" s="1"/>
  <c r="M14542" i="5"/>
  <c r="N14542" i="5"/>
  <c r="Q14542" i="5" s="1"/>
  <c r="F14542" i="5" s="1"/>
  <c r="G14542" i="5" s="1"/>
  <c r="M14533" i="5"/>
  <c r="N14533" i="5"/>
  <c r="Q14533" i="5" s="1"/>
  <c r="F14533" i="5" s="1"/>
  <c r="G14533" i="5" s="1"/>
  <c r="M14571" i="5"/>
  <c r="N14571" i="5"/>
  <c r="Q14571" i="5" s="1"/>
  <c r="F14571" i="5" s="1"/>
  <c r="G14571" i="5" s="1"/>
  <c r="M14539" i="5"/>
  <c r="N14539" i="5"/>
  <c r="Q14539" i="5" s="1"/>
  <c r="F14539" i="5" s="1"/>
  <c r="G14539" i="5" s="1"/>
  <c r="M14502" i="5"/>
  <c r="N14502" i="5"/>
  <c r="Q14502" i="5" s="1"/>
  <c r="F14502" i="5" s="1"/>
  <c r="G14502" i="5" s="1"/>
  <c r="M14532" i="5"/>
  <c r="N14532" i="5"/>
  <c r="Q14532" i="5" s="1"/>
  <c r="F14532" i="5" s="1"/>
  <c r="G14532" i="5" s="1"/>
  <c r="M14531" i="5"/>
  <c r="N14531" i="5"/>
  <c r="Q14531" i="5" s="1"/>
  <c r="F14531" i="5" s="1"/>
  <c r="G14531" i="5" s="1"/>
  <c r="M14511" i="5"/>
  <c r="N14511" i="5"/>
  <c r="Q14511" i="5" s="1"/>
  <c r="F14511" i="5" s="1"/>
  <c r="G14511" i="5" s="1"/>
  <c r="M14544" i="5"/>
  <c r="N14544" i="5"/>
  <c r="Q14544" i="5" s="1"/>
  <c r="F14544" i="5" s="1"/>
  <c r="G14544" i="5" s="1"/>
  <c r="M14503" i="5"/>
  <c r="N14503" i="5"/>
  <c r="Q14503" i="5" s="1"/>
  <c r="F14503" i="5" s="1"/>
  <c r="G14503" i="5" s="1"/>
  <c r="M14506" i="5"/>
  <c r="N14506" i="5"/>
  <c r="Q14506" i="5" s="1"/>
  <c r="F14506" i="5" s="1"/>
  <c r="G14506" i="5" s="1"/>
  <c r="M14516" i="5"/>
  <c r="N14516" i="5"/>
  <c r="Q14516" i="5" s="1"/>
  <c r="F14516" i="5" s="1"/>
  <c r="G14516" i="5" s="1"/>
  <c r="M14538" i="5"/>
  <c r="N14538" i="5"/>
  <c r="Q14538" i="5" s="1"/>
  <c r="F14538" i="5" s="1"/>
  <c r="G14538" i="5" s="1"/>
  <c r="M14525" i="5"/>
  <c r="N14525" i="5"/>
  <c r="Q14525" i="5" s="1"/>
  <c r="F14525" i="5" s="1"/>
  <c r="G14525" i="5" s="1"/>
  <c r="M14545" i="5"/>
  <c r="N14545" i="5"/>
  <c r="Q14545" i="5" s="1"/>
  <c r="F14545" i="5" s="1"/>
  <c r="G14545" i="5" s="1"/>
  <c r="M14528" i="5"/>
  <c r="N14528" i="5"/>
  <c r="Q14528" i="5" s="1"/>
  <c r="F14528" i="5" s="1"/>
  <c r="G14528" i="5" s="1"/>
  <c r="M14519" i="5"/>
  <c r="N14519" i="5"/>
  <c r="Q14519" i="5" s="1"/>
  <c r="F14519" i="5" s="1"/>
  <c r="G14519" i="5" s="1"/>
  <c r="M14537" i="5"/>
  <c r="N14537" i="5"/>
  <c r="Q14537" i="5" s="1"/>
  <c r="F14537" i="5" s="1"/>
  <c r="G14537" i="5" s="1"/>
  <c r="M14546" i="5"/>
  <c r="N14546" i="5"/>
  <c r="Q14546" i="5" s="1"/>
  <c r="F14546" i="5" s="1"/>
  <c r="G14546" i="5" s="1"/>
  <c r="M14536" i="5"/>
  <c r="N14536" i="5"/>
  <c r="Q14536" i="5" s="1"/>
  <c r="F14536" i="5" s="1"/>
  <c r="G14536" i="5" s="1"/>
  <c r="M14513" i="5"/>
  <c r="N14513" i="5"/>
  <c r="Q14513" i="5" s="1"/>
  <c r="F14513" i="5" s="1"/>
  <c r="G14513" i="5" s="1"/>
  <c r="M14514" i="5"/>
  <c r="N14514" i="5"/>
  <c r="Q14514" i="5" s="1"/>
  <c r="F14514" i="5" s="1"/>
  <c r="G14514" i="5" s="1"/>
  <c r="M14522" i="5"/>
  <c r="N14522" i="5"/>
  <c r="Q14522" i="5" s="1"/>
  <c r="F14522" i="5" s="1"/>
  <c r="G14522" i="5" s="1"/>
  <c r="M14541" i="5"/>
  <c r="N14541" i="5"/>
  <c r="Q14541" i="5" s="1"/>
  <c r="F14541" i="5" s="1"/>
  <c r="G14541" i="5" s="1"/>
  <c r="M14510" i="5"/>
  <c r="N14510" i="5"/>
  <c r="Q14510" i="5" s="1"/>
  <c r="F14510" i="5" s="1"/>
  <c r="G14510" i="5" s="1"/>
  <c r="M14500" i="5"/>
  <c r="N14500" i="5"/>
  <c r="Q14500" i="5" s="1"/>
  <c r="F14500" i="5" s="1"/>
  <c r="G14500" i="5" s="1"/>
  <c r="M14540" i="5"/>
  <c r="N14540" i="5"/>
  <c r="Q14540" i="5" s="1"/>
  <c r="F14540" i="5" s="1"/>
  <c r="G14540" i="5" s="1"/>
  <c r="M14501" i="5"/>
  <c r="N14501" i="5"/>
  <c r="Q14501" i="5" s="1"/>
  <c r="F14501" i="5" s="1"/>
  <c r="G14501" i="5" s="1"/>
  <c r="M14524" i="5"/>
  <c r="N14524" i="5"/>
  <c r="Q14524" i="5" s="1"/>
  <c r="F14524" i="5" s="1"/>
  <c r="G14524" i="5" s="1"/>
  <c r="M14515" i="5"/>
  <c r="N14515" i="5"/>
  <c r="Q14515" i="5" s="1"/>
  <c r="F14515" i="5" s="1"/>
  <c r="G14515" i="5" s="1"/>
  <c r="M14504" i="5"/>
  <c r="N14504" i="5"/>
  <c r="Q14504" i="5" s="1"/>
  <c r="F14504" i="5" s="1"/>
  <c r="G14504" i="5" s="1"/>
  <c r="M14547" i="5"/>
  <c r="N14547" i="5"/>
  <c r="Q14547" i="5" s="1"/>
  <c r="F14547" i="5" s="1"/>
  <c r="G14547" i="5" s="1"/>
  <c r="M14521" i="5"/>
  <c r="N14521" i="5"/>
  <c r="Q14521" i="5" s="1"/>
  <c r="F14521" i="5" s="1"/>
  <c r="G14521" i="5" s="1"/>
  <c r="M14508" i="5"/>
  <c r="N14508" i="5"/>
  <c r="Q14508" i="5" s="1"/>
  <c r="F14508" i="5" s="1"/>
  <c r="G14508" i="5" s="1"/>
  <c r="M14543" i="5"/>
  <c r="N14543" i="5"/>
  <c r="Q14543" i="5" s="1"/>
  <c r="F14543" i="5" s="1"/>
  <c r="G14543" i="5" s="1"/>
  <c r="M14555" i="5"/>
  <c r="N14555" i="5"/>
  <c r="Q14555" i="5" s="1"/>
  <c r="F14555" i="5" s="1"/>
  <c r="G14555" i="5" s="1"/>
  <c r="M14505" i="5"/>
  <c r="N14505" i="5"/>
  <c r="Q14505" i="5" s="1"/>
  <c r="F14505" i="5" s="1"/>
  <c r="G14505" i="5" s="1"/>
  <c r="A14581" i="5"/>
  <c r="B14533" i="5"/>
  <c r="A14619" i="5"/>
  <c r="B14571" i="5"/>
  <c r="A14587" i="5"/>
  <c r="B14539" i="5"/>
  <c r="A14550" i="5"/>
  <c r="B14502" i="5"/>
  <c r="A14580" i="5"/>
  <c r="B14532" i="5"/>
  <c r="A14579" i="5"/>
  <c r="B14531" i="5"/>
  <c r="A14559" i="5"/>
  <c r="B14511" i="5"/>
  <c r="A14551" i="5"/>
  <c r="B14503" i="5"/>
  <c r="A14554" i="5"/>
  <c r="B14506" i="5"/>
  <c r="A14564" i="5"/>
  <c r="B14516" i="5"/>
  <c r="A14586" i="5"/>
  <c r="B14538" i="5"/>
  <c r="A14573" i="5"/>
  <c r="B14525" i="5"/>
  <c r="A14593" i="5"/>
  <c r="B14545" i="5"/>
  <c r="A14576" i="5"/>
  <c r="B14528" i="5"/>
  <c r="A14567" i="5"/>
  <c r="B14519" i="5"/>
  <c r="A14585" i="5"/>
  <c r="B14537" i="5"/>
  <c r="A14594" i="5"/>
  <c r="B14546" i="5"/>
  <c r="A14584" i="5"/>
  <c r="B14536" i="5"/>
  <c r="A14561" i="5"/>
  <c r="B14513" i="5"/>
  <c r="A14562" i="5"/>
  <c r="B14514" i="5"/>
  <c r="A14570" i="5"/>
  <c r="B14522" i="5"/>
  <c r="A14589" i="5"/>
  <c r="B14541" i="5"/>
  <c r="A14558" i="5"/>
  <c r="B14510" i="5"/>
  <c r="A14548" i="5"/>
  <c r="B14500" i="5"/>
  <c r="A14588" i="5"/>
  <c r="B14540" i="5"/>
  <c r="A14549" i="5"/>
  <c r="B14501" i="5"/>
  <c r="A14572" i="5"/>
  <c r="B14524" i="5"/>
  <c r="A14563" i="5"/>
  <c r="B14515" i="5"/>
  <c r="A14552" i="5"/>
  <c r="B14504" i="5"/>
  <c r="A14595" i="5"/>
  <c r="B14547" i="5"/>
  <c r="A14569" i="5"/>
  <c r="B14521" i="5"/>
  <c r="A14556" i="5"/>
  <c r="B14508" i="5"/>
  <c r="A14591" i="5"/>
  <c r="B14543" i="5"/>
  <c r="A14603" i="5"/>
  <c r="B14555" i="5"/>
  <c r="A14553" i="5"/>
  <c r="B14505" i="5"/>
  <c r="A14566" i="5"/>
  <c r="B14518" i="5"/>
  <c r="A14568" i="5"/>
  <c r="B14520" i="5"/>
  <c r="A14577" i="5"/>
  <c r="B14529" i="5"/>
  <c r="A14557" i="5"/>
  <c r="B14509" i="5"/>
  <c r="A14565" i="5"/>
  <c r="B14517" i="5"/>
  <c r="A14590" i="5"/>
  <c r="B14542" i="5"/>
  <c r="A14574" i="5"/>
  <c r="B14526" i="5"/>
  <c r="A14583" i="5"/>
  <c r="B14535" i="5"/>
  <c r="A14560" i="5"/>
  <c r="B14512" i="5"/>
  <c r="A14582" i="5"/>
  <c r="B14534" i="5"/>
  <c r="A14575" i="5"/>
  <c r="B14527" i="5"/>
  <c r="A14578" i="5"/>
  <c r="B14530" i="5"/>
  <c r="A14592" i="5"/>
  <c r="B14544" i="5"/>
  <c r="O14702" i="5" l="1"/>
  <c r="P14654" i="5"/>
  <c r="O14738" i="5"/>
  <c r="P14690" i="5"/>
  <c r="O14745" i="5"/>
  <c r="P14697" i="5"/>
  <c r="O14776" i="5"/>
  <c r="P14728" i="5"/>
  <c r="O14693" i="5"/>
  <c r="P14645" i="5"/>
  <c r="O14719" i="5"/>
  <c r="P14671" i="5"/>
  <c r="O14718" i="5"/>
  <c r="P14670" i="5"/>
  <c r="O14759" i="5"/>
  <c r="P14711" i="5"/>
  <c r="O14709" i="5"/>
  <c r="P14661" i="5"/>
  <c r="O14721" i="5"/>
  <c r="P14673" i="5"/>
  <c r="O14701" i="5"/>
  <c r="P14653" i="5"/>
  <c r="O14764" i="5"/>
  <c r="P14716" i="5"/>
  <c r="O14744" i="5"/>
  <c r="P14696" i="5"/>
  <c r="O14712" i="5"/>
  <c r="P14664" i="5"/>
  <c r="O14746" i="5"/>
  <c r="P14698" i="5"/>
  <c r="O14720" i="5"/>
  <c r="P14672" i="5"/>
  <c r="O14733" i="5"/>
  <c r="P14685" i="5"/>
  <c r="O14724" i="5"/>
  <c r="P14676" i="5"/>
  <c r="O14729" i="5"/>
  <c r="P14681" i="5"/>
  <c r="O14706" i="5"/>
  <c r="P14658" i="5"/>
  <c r="O14730" i="5"/>
  <c r="P14682" i="5"/>
  <c r="O14735" i="5"/>
  <c r="P14687" i="5"/>
  <c r="O14731" i="5"/>
  <c r="P14683" i="5"/>
  <c r="O14713" i="5"/>
  <c r="P14665" i="5"/>
  <c r="O14715" i="5"/>
  <c r="P14667" i="5"/>
  <c r="O14747" i="5"/>
  <c r="P14699" i="5"/>
  <c r="O14737" i="5"/>
  <c r="P14689" i="5"/>
  <c r="O14710" i="5"/>
  <c r="P14662" i="5"/>
  <c r="O14732" i="5"/>
  <c r="P14684" i="5"/>
  <c r="O14748" i="5"/>
  <c r="P14700" i="5"/>
  <c r="O14743" i="5"/>
  <c r="P14695" i="5"/>
  <c r="O14708" i="5"/>
  <c r="P14660" i="5"/>
  <c r="O14727" i="5"/>
  <c r="P14679" i="5"/>
  <c r="O14704" i="5"/>
  <c r="P14656" i="5"/>
  <c r="O14705" i="5"/>
  <c r="P14657" i="5"/>
  <c r="O14734" i="5"/>
  <c r="P14686" i="5"/>
  <c r="O14703" i="5"/>
  <c r="P14655" i="5"/>
  <c r="O14722" i="5"/>
  <c r="P14674" i="5"/>
  <c r="O14726" i="5"/>
  <c r="P14678" i="5"/>
  <c r="O14736" i="5"/>
  <c r="P14688" i="5"/>
  <c r="O14773" i="5"/>
  <c r="P14725" i="5"/>
  <c r="O14787" i="5"/>
  <c r="P14739" i="5"/>
  <c r="O14717" i="5"/>
  <c r="P14669" i="5"/>
  <c r="O14692" i="5"/>
  <c r="P14644" i="5"/>
  <c r="O14762" i="5"/>
  <c r="P14714" i="5"/>
  <c r="O14723" i="5"/>
  <c r="P14675" i="5"/>
  <c r="O14694" i="5"/>
  <c r="P14646" i="5"/>
  <c r="O14707" i="5"/>
  <c r="P14659" i="5"/>
  <c r="M14574" i="5"/>
  <c r="N14574" i="5"/>
  <c r="Q14574" i="5" s="1"/>
  <c r="F14574" i="5" s="1"/>
  <c r="G14574" i="5" s="1"/>
  <c r="M14553" i="5"/>
  <c r="N14553" i="5"/>
  <c r="Q14553" i="5" s="1"/>
  <c r="F14553" i="5" s="1"/>
  <c r="G14553" i="5" s="1"/>
  <c r="M14563" i="5"/>
  <c r="N14563" i="5"/>
  <c r="Q14563" i="5" s="1"/>
  <c r="F14563" i="5" s="1"/>
  <c r="G14563" i="5" s="1"/>
  <c r="M14570" i="5"/>
  <c r="N14570" i="5"/>
  <c r="Q14570" i="5" s="1"/>
  <c r="F14570" i="5" s="1"/>
  <c r="G14570" i="5" s="1"/>
  <c r="M14576" i="5"/>
  <c r="N14576" i="5"/>
  <c r="Q14576" i="5" s="1"/>
  <c r="F14576" i="5" s="1"/>
  <c r="G14576" i="5" s="1"/>
  <c r="M14559" i="5"/>
  <c r="N14559" i="5"/>
  <c r="Q14559" i="5" s="1"/>
  <c r="F14559" i="5" s="1"/>
  <c r="G14559" i="5" s="1"/>
  <c r="M14589" i="5"/>
  <c r="N14589" i="5"/>
  <c r="Q14589" i="5" s="1"/>
  <c r="F14589" i="5" s="1"/>
  <c r="G14589" i="5" s="1"/>
  <c r="M14551" i="5"/>
  <c r="N14551" i="5"/>
  <c r="Q14551" i="5" s="1"/>
  <c r="F14551" i="5" s="1"/>
  <c r="G14551" i="5" s="1"/>
  <c r="M14592" i="5"/>
  <c r="N14592" i="5"/>
  <c r="Q14592" i="5" s="1"/>
  <c r="F14592" i="5" s="1"/>
  <c r="G14592" i="5" s="1"/>
  <c r="M14590" i="5"/>
  <c r="N14590" i="5"/>
  <c r="Q14590" i="5" s="1"/>
  <c r="F14590" i="5" s="1"/>
  <c r="G14590" i="5" s="1"/>
  <c r="M14603" i="5"/>
  <c r="N14603" i="5"/>
  <c r="Q14603" i="5" s="1"/>
  <c r="F14603" i="5" s="1"/>
  <c r="G14603" i="5" s="1"/>
  <c r="M14572" i="5"/>
  <c r="N14572" i="5"/>
  <c r="Q14572" i="5" s="1"/>
  <c r="F14572" i="5" s="1"/>
  <c r="G14572" i="5" s="1"/>
  <c r="M14562" i="5"/>
  <c r="N14562" i="5"/>
  <c r="Q14562" i="5" s="1"/>
  <c r="F14562" i="5" s="1"/>
  <c r="G14562" i="5" s="1"/>
  <c r="M14593" i="5"/>
  <c r="N14593" i="5"/>
  <c r="Q14593" i="5" s="1"/>
  <c r="F14593" i="5" s="1"/>
  <c r="G14593" i="5" s="1"/>
  <c r="M14579" i="5"/>
  <c r="N14579" i="5"/>
  <c r="Q14579" i="5" s="1"/>
  <c r="F14579" i="5" s="1"/>
  <c r="G14579" i="5" s="1"/>
  <c r="M14552" i="5"/>
  <c r="N14552" i="5"/>
  <c r="Q14552" i="5" s="1"/>
  <c r="F14552" i="5" s="1"/>
  <c r="G14552" i="5" s="1"/>
  <c r="M14578" i="5"/>
  <c r="N14578" i="5"/>
  <c r="Q14578" i="5" s="1"/>
  <c r="F14578" i="5" s="1"/>
  <c r="G14578" i="5" s="1"/>
  <c r="M14565" i="5"/>
  <c r="N14565" i="5"/>
  <c r="Q14565" i="5" s="1"/>
  <c r="F14565" i="5" s="1"/>
  <c r="G14565" i="5" s="1"/>
  <c r="M14591" i="5"/>
  <c r="N14591" i="5"/>
  <c r="Q14591" i="5" s="1"/>
  <c r="F14591" i="5" s="1"/>
  <c r="G14591" i="5" s="1"/>
  <c r="M14549" i="5"/>
  <c r="N14549" i="5"/>
  <c r="Q14549" i="5" s="1"/>
  <c r="F14549" i="5" s="1"/>
  <c r="G14549" i="5" s="1"/>
  <c r="M14561" i="5"/>
  <c r="N14561" i="5"/>
  <c r="Q14561" i="5" s="1"/>
  <c r="F14561" i="5" s="1"/>
  <c r="G14561" i="5" s="1"/>
  <c r="M14573" i="5"/>
  <c r="N14573" i="5"/>
  <c r="Q14573" i="5" s="1"/>
  <c r="F14573" i="5" s="1"/>
  <c r="G14573" i="5" s="1"/>
  <c r="M14580" i="5"/>
  <c r="N14580" i="5"/>
  <c r="Q14580" i="5" s="1"/>
  <c r="F14580" i="5" s="1"/>
  <c r="G14580" i="5" s="1"/>
  <c r="M14567" i="5"/>
  <c r="N14567" i="5"/>
  <c r="Q14567" i="5" s="1"/>
  <c r="F14567" i="5" s="1"/>
  <c r="G14567" i="5" s="1"/>
  <c r="M14575" i="5"/>
  <c r="N14575" i="5"/>
  <c r="Q14575" i="5" s="1"/>
  <c r="F14575" i="5" s="1"/>
  <c r="G14575" i="5" s="1"/>
  <c r="M14557" i="5"/>
  <c r="N14557" i="5"/>
  <c r="Q14557" i="5" s="1"/>
  <c r="F14557" i="5" s="1"/>
  <c r="G14557" i="5" s="1"/>
  <c r="M14556" i="5"/>
  <c r="N14556" i="5"/>
  <c r="Q14556" i="5" s="1"/>
  <c r="F14556" i="5" s="1"/>
  <c r="G14556" i="5" s="1"/>
  <c r="M14588" i="5"/>
  <c r="N14588" i="5"/>
  <c r="Q14588" i="5" s="1"/>
  <c r="F14588" i="5" s="1"/>
  <c r="G14588" i="5" s="1"/>
  <c r="M14584" i="5"/>
  <c r="N14584" i="5"/>
  <c r="Q14584" i="5" s="1"/>
  <c r="F14584" i="5" s="1"/>
  <c r="G14584" i="5" s="1"/>
  <c r="M14586" i="5"/>
  <c r="N14586" i="5"/>
  <c r="Q14586" i="5" s="1"/>
  <c r="F14586" i="5" s="1"/>
  <c r="G14586" i="5" s="1"/>
  <c r="M14550" i="5"/>
  <c r="N14550" i="5"/>
  <c r="Q14550" i="5" s="1"/>
  <c r="F14550" i="5" s="1"/>
  <c r="G14550" i="5" s="1"/>
  <c r="M14583" i="5"/>
  <c r="N14583" i="5"/>
  <c r="Q14583" i="5" s="1"/>
  <c r="F14583" i="5" s="1"/>
  <c r="G14583" i="5" s="1"/>
  <c r="M14582" i="5"/>
  <c r="N14582" i="5"/>
  <c r="Q14582" i="5" s="1"/>
  <c r="F14582" i="5" s="1"/>
  <c r="G14582" i="5" s="1"/>
  <c r="M14577" i="5"/>
  <c r="N14577" i="5"/>
  <c r="Q14577" i="5" s="1"/>
  <c r="F14577" i="5" s="1"/>
  <c r="G14577" i="5" s="1"/>
  <c r="M14569" i="5"/>
  <c r="N14569" i="5"/>
  <c r="Q14569" i="5" s="1"/>
  <c r="F14569" i="5" s="1"/>
  <c r="G14569" i="5" s="1"/>
  <c r="M14548" i="5"/>
  <c r="N14548" i="5"/>
  <c r="Q14548" i="5" s="1"/>
  <c r="F14548" i="5" s="1"/>
  <c r="G14548" i="5" s="1"/>
  <c r="M14594" i="5"/>
  <c r="N14594" i="5"/>
  <c r="Q14594" i="5" s="1"/>
  <c r="F14594" i="5" s="1"/>
  <c r="G14594" i="5" s="1"/>
  <c r="M14564" i="5"/>
  <c r="N14564" i="5"/>
  <c r="Q14564" i="5" s="1"/>
  <c r="F14564" i="5" s="1"/>
  <c r="G14564" i="5" s="1"/>
  <c r="M14587" i="5"/>
  <c r="N14587" i="5"/>
  <c r="Q14587" i="5" s="1"/>
  <c r="F14587" i="5" s="1"/>
  <c r="G14587" i="5" s="1"/>
  <c r="M14566" i="5"/>
  <c r="N14566" i="5"/>
  <c r="Q14566" i="5" s="1"/>
  <c r="F14566" i="5" s="1"/>
  <c r="G14566" i="5" s="1"/>
  <c r="M14581" i="5"/>
  <c r="N14581" i="5"/>
  <c r="Q14581" i="5" s="1"/>
  <c r="F14581" i="5" s="1"/>
  <c r="G14581" i="5" s="1"/>
  <c r="M14560" i="5"/>
  <c r="N14560" i="5"/>
  <c r="Q14560" i="5" s="1"/>
  <c r="F14560" i="5" s="1"/>
  <c r="G14560" i="5" s="1"/>
  <c r="M14568" i="5"/>
  <c r="N14568" i="5"/>
  <c r="Q14568" i="5" s="1"/>
  <c r="F14568" i="5" s="1"/>
  <c r="G14568" i="5" s="1"/>
  <c r="M14595" i="5"/>
  <c r="N14595" i="5"/>
  <c r="Q14595" i="5" s="1"/>
  <c r="F14595" i="5" s="1"/>
  <c r="G14595" i="5" s="1"/>
  <c r="M14558" i="5"/>
  <c r="N14558" i="5"/>
  <c r="Q14558" i="5" s="1"/>
  <c r="F14558" i="5" s="1"/>
  <c r="G14558" i="5" s="1"/>
  <c r="M14585" i="5"/>
  <c r="N14585" i="5"/>
  <c r="Q14585" i="5" s="1"/>
  <c r="F14585" i="5" s="1"/>
  <c r="G14585" i="5" s="1"/>
  <c r="M14554" i="5"/>
  <c r="N14554" i="5"/>
  <c r="Q14554" i="5" s="1"/>
  <c r="F14554" i="5" s="1"/>
  <c r="G14554" i="5" s="1"/>
  <c r="M14619" i="5"/>
  <c r="N14619" i="5"/>
  <c r="Q14619" i="5" s="1"/>
  <c r="F14619" i="5" s="1"/>
  <c r="G14619" i="5" s="1"/>
  <c r="A14622" i="5"/>
  <c r="B14574" i="5"/>
  <c r="A14601" i="5"/>
  <c r="B14553" i="5"/>
  <c r="A14611" i="5"/>
  <c r="B14563" i="5"/>
  <c r="A14618" i="5"/>
  <c r="B14570" i="5"/>
  <c r="A14624" i="5"/>
  <c r="B14576" i="5"/>
  <c r="A14607" i="5"/>
  <c r="B14559" i="5"/>
  <c r="A14640" i="5"/>
  <c r="B14592" i="5"/>
  <c r="A14638" i="5"/>
  <c r="B14590" i="5"/>
  <c r="A14620" i="5"/>
  <c r="B14572" i="5"/>
  <c r="A14610" i="5"/>
  <c r="B14562" i="5"/>
  <c r="A14641" i="5"/>
  <c r="B14593" i="5"/>
  <c r="A14627" i="5"/>
  <c r="B14579" i="5"/>
  <c r="A14626" i="5"/>
  <c r="B14578" i="5"/>
  <c r="A14613" i="5"/>
  <c r="B14565" i="5"/>
  <c r="A14639" i="5"/>
  <c r="B14591" i="5"/>
  <c r="A14597" i="5"/>
  <c r="B14549" i="5"/>
  <c r="A14609" i="5"/>
  <c r="B14561" i="5"/>
  <c r="A14621" i="5"/>
  <c r="B14573" i="5"/>
  <c r="A14628" i="5"/>
  <c r="B14580" i="5"/>
  <c r="A14623" i="5"/>
  <c r="B14575" i="5"/>
  <c r="A14605" i="5"/>
  <c r="B14557" i="5"/>
  <c r="A14604" i="5"/>
  <c r="B14556" i="5"/>
  <c r="A14636" i="5"/>
  <c r="B14588" i="5"/>
  <c r="A14632" i="5"/>
  <c r="B14584" i="5"/>
  <c r="A14634" i="5"/>
  <c r="B14586" i="5"/>
  <c r="A14598" i="5"/>
  <c r="B14550" i="5"/>
  <c r="A14630" i="5"/>
  <c r="B14582" i="5"/>
  <c r="A14625" i="5"/>
  <c r="B14577" i="5"/>
  <c r="A14617" i="5"/>
  <c r="B14569" i="5"/>
  <c r="A14596" i="5"/>
  <c r="B14548" i="5"/>
  <c r="A14642" i="5"/>
  <c r="B14594" i="5"/>
  <c r="A14612" i="5"/>
  <c r="B14564" i="5"/>
  <c r="A14635" i="5"/>
  <c r="B14587" i="5"/>
  <c r="A14608" i="5"/>
  <c r="B14560" i="5"/>
  <c r="A14616" i="5"/>
  <c r="B14568" i="5"/>
  <c r="A14643" i="5"/>
  <c r="B14595" i="5"/>
  <c r="A14606" i="5"/>
  <c r="B14558" i="5"/>
  <c r="A14633" i="5"/>
  <c r="B14585" i="5"/>
  <c r="A14602" i="5"/>
  <c r="B14554" i="5"/>
  <c r="A14667" i="5"/>
  <c r="B14619" i="5"/>
  <c r="A14651" i="5"/>
  <c r="B14603" i="5"/>
  <c r="A14631" i="5"/>
  <c r="B14583" i="5"/>
  <c r="A14614" i="5"/>
  <c r="B14566" i="5"/>
  <c r="A14600" i="5"/>
  <c r="B14552" i="5"/>
  <c r="A14637" i="5"/>
  <c r="B14589" i="5"/>
  <c r="A14615" i="5"/>
  <c r="B14567" i="5"/>
  <c r="A14599" i="5"/>
  <c r="B14551" i="5"/>
  <c r="A14629" i="5"/>
  <c r="B14581" i="5"/>
  <c r="O14835" i="5" l="1"/>
  <c r="P14787" i="5"/>
  <c r="O14753" i="5"/>
  <c r="P14705" i="5"/>
  <c r="O14758" i="5"/>
  <c r="P14710" i="5"/>
  <c r="O14778" i="5"/>
  <c r="P14730" i="5"/>
  <c r="O14766" i="5"/>
  <c r="P14718" i="5"/>
  <c r="O14755" i="5"/>
  <c r="P14707" i="5"/>
  <c r="O14821" i="5"/>
  <c r="P14773" i="5"/>
  <c r="O14752" i="5"/>
  <c r="P14704" i="5"/>
  <c r="O14785" i="5"/>
  <c r="P14737" i="5"/>
  <c r="O14754" i="5"/>
  <c r="P14706" i="5"/>
  <c r="O14792" i="5"/>
  <c r="P14744" i="5"/>
  <c r="O14767" i="5"/>
  <c r="P14719" i="5"/>
  <c r="O14771" i="5"/>
  <c r="P14723" i="5"/>
  <c r="O14774" i="5"/>
  <c r="P14726" i="5"/>
  <c r="O14756" i="5"/>
  <c r="P14708" i="5"/>
  <c r="O14763" i="5"/>
  <c r="P14715" i="5"/>
  <c r="O14772" i="5"/>
  <c r="P14724" i="5"/>
  <c r="O14749" i="5"/>
  <c r="P14701" i="5"/>
  <c r="O14824" i="5"/>
  <c r="P14776" i="5"/>
  <c r="O14810" i="5"/>
  <c r="P14762" i="5"/>
  <c r="O14770" i="5"/>
  <c r="P14722" i="5"/>
  <c r="O14791" i="5"/>
  <c r="P14743" i="5"/>
  <c r="O14761" i="5"/>
  <c r="P14713" i="5"/>
  <c r="O14781" i="5"/>
  <c r="P14733" i="5"/>
  <c r="O14769" i="5"/>
  <c r="P14721" i="5"/>
  <c r="O14793" i="5"/>
  <c r="P14745" i="5"/>
  <c r="O14742" i="5"/>
  <c r="P14694" i="5"/>
  <c r="O14784" i="5"/>
  <c r="P14736" i="5"/>
  <c r="O14775" i="5"/>
  <c r="P14727" i="5"/>
  <c r="O14795" i="5"/>
  <c r="P14747" i="5"/>
  <c r="O14777" i="5"/>
  <c r="P14729" i="5"/>
  <c r="O14812" i="5"/>
  <c r="P14764" i="5"/>
  <c r="O14741" i="5"/>
  <c r="P14693" i="5"/>
  <c r="O14760" i="5"/>
  <c r="P14712" i="5"/>
  <c r="O14740" i="5"/>
  <c r="P14692" i="5"/>
  <c r="O14751" i="5"/>
  <c r="P14703" i="5"/>
  <c r="O14796" i="5"/>
  <c r="P14748" i="5"/>
  <c r="O14779" i="5"/>
  <c r="P14731" i="5"/>
  <c r="O14768" i="5"/>
  <c r="P14720" i="5"/>
  <c r="O14757" i="5"/>
  <c r="P14709" i="5"/>
  <c r="O14786" i="5"/>
  <c r="P14738" i="5"/>
  <c r="O14765" i="5"/>
  <c r="P14717" i="5"/>
  <c r="O14782" i="5"/>
  <c r="P14734" i="5"/>
  <c r="O14780" i="5"/>
  <c r="P14732" i="5"/>
  <c r="O14783" i="5"/>
  <c r="P14735" i="5"/>
  <c r="O14794" i="5"/>
  <c r="P14746" i="5"/>
  <c r="O14807" i="5"/>
  <c r="P14759" i="5"/>
  <c r="O14750" i="5"/>
  <c r="P14702" i="5"/>
  <c r="M14631" i="5"/>
  <c r="N14631" i="5"/>
  <c r="Q14631" i="5" s="1"/>
  <c r="F14631" i="5" s="1"/>
  <c r="G14631" i="5" s="1"/>
  <c r="M14616" i="5"/>
  <c r="N14616" i="5"/>
  <c r="Q14616" i="5" s="1"/>
  <c r="F14616" i="5" s="1"/>
  <c r="G14616" i="5" s="1"/>
  <c r="M14625" i="5"/>
  <c r="N14625" i="5"/>
  <c r="Q14625" i="5" s="1"/>
  <c r="F14625" i="5" s="1"/>
  <c r="G14625" i="5" s="1"/>
  <c r="M14605" i="5"/>
  <c r="N14605" i="5"/>
  <c r="Q14605" i="5" s="1"/>
  <c r="F14605" i="5" s="1"/>
  <c r="G14605" i="5" s="1"/>
  <c r="M14613" i="5"/>
  <c r="N14613" i="5"/>
  <c r="Q14613" i="5" s="1"/>
  <c r="F14613" i="5" s="1"/>
  <c r="G14613" i="5" s="1"/>
  <c r="M14640" i="5"/>
  <c r="N14640" i="5"/>
  <c r="Q14640" i="5" s="1"/>
  <c r="F14640" i="5" s="1"/>
  <c r="G14640" i="5" s="1"/>
  <c r="M14629" i="5"/>
  <c r="N14629" i="5"/>
  <c r="Q14629" i="5" s="1"/>
  <c r="F14629" i="5" s="1"/>
  <c r="G14629" i="5" s="1"/>
  <c r="M14651" i="5"/>
  <c r="N14651" i="5"/>
  <c r="Q14651" i="5" s="1"/>
  <c r="F14651" i="5" s="1"/>
  <c r="G14651" i="5" s="1"/>
  <c r="M14608" i="5"/>
  <c r="N14608" i="5"/>
  <c r="Q14608" i="5" s="1"/>
  <c r="F14608" i="5" s="1"/>
  <c r="G14608" i="5" s="1"/>
  <c r="M14630" i="5"/>
  <c r="N14630" i="5"/>
  <c r="Q14630" i="5" s="1"/>
  <c r="F14630" i="5" s="1"/>
  <c r="G14630" i="5" s="1"/>
  <c r="M14623" i="5"/>
  <c r="N14623" i="5"/>
  <c r="Q14623" i="5" s="1"/>
  <c r="F14623" i="5" s="1"/>
  <c r="G14623" i="5" s="1"/>
  <c r="M14626" i="5"/>
  <c r="N14626" i="5"/>
  <c r="Q14626" i="5" s="1"/>
  <c r="F14626" i="5" s="1"/>
  <c r="G14626" i="5" s="1"/>
  <c r="M14607" i="5"/>
  <c r="N14607" i="5"/>
  <c r="Q14607" i="5" s="1"/>
  <c r="F14607" i="5" s="1"/>
  <c r="G14607" i="5" s="1"/>
  <c r="M14599" i="5"/>
  <c r="N14599" i="5"/>
  <c r="Q14599" i="5" s="1"/>
  <c r="F14599" i="5" s="1"/>
  <c r="G14599" i="5" s="1"/>
  <c r="M14667" i="5"/>
  <c r="N14667" i="5"/>
  <c r="Q14667" i="5" s="1"/>
  <c r="F14667" i="5" s="1"/>
  <c r="G14667" i="5" s="1"/>
  <c r="M14635" i="5"/>
  <c r="N14635" i="5"/>
  <c r="Q14635" i="5" s="1"/>
  <c r="F14635" i="5" s="1"/>
  <c r="G14635" i="5" s="1"/>
  <c r="M14598" i="5"/>
  <c r="N14598" i="5"/>
  <c r="Q14598" i="5" s="1"/>
  <c r="F14598" i="5" s="1"/>
  <c r="G14598" i="5" s="1"/>
  <c r="M14628" i="5"/>
  <c r="N14628" i="5"/>
  <c r="Q14628" i="5" s="1"/>
  <c r="F14628" i="5" s="1"/>
  <c r="G14628" i="5" s="1"/>
  <c r="M14627" i="5"/>
  <c r="N14627" i="5"/>
  <c r="Q14627" i="5" s="1"/>
  <c r="F14627" i="5" s="1"/>
  <c r="G14627" i="5" s="1"/>
  <c r="M14624" i="5"/>
  <c r="N14624" i="5"/>
  <c r="Q14624" i="5" s="1"/>
  <c r="F14624" i="5" s="1"/>
  <c r="G14624" i="5" s="1"/>
  <c r="M14614" i="5"/>
  <c r="N14614" i="5"/>
  <c r="Q14614" i="5" s="1"/>
  <c r="F14614" i="5" s="1"/>
  <c r="G14614" i="5" s="1"/>
  <c r="M14617" i="5"/>
  <c r="N14617" i="5"/>
  <c r="Q14617" i="5" s="1"/>
  <c r="F14617" i="5" s="1"/>
  <c r="G14617" i="5" s="1"/>
  <c r="M14638" i="5"/>
  <c r="N14638" i="5"/>
  <c r="Q14638" i="5" s="1"/>
  <c r="F14638" i="5" s="1"/>
  <c r="G14638" i="5" s="1"/>
  <c r="M14615" i="5"/>
  <c r="N14615" i="5"/>
  <c r="Q14615" i="5" s="1"/>
  <c r="F14615" i="5" s="1"/>
  <c r="G14615" i="5" s="1"/>
  <c r="M14602" i="5"/>
  <c r="N14602" i="5"/>
  <c r="Q14602" i="5" s="1"/>
  <c r="F14602" i="5" s="1"/>
  <c r="G14602" i="5" s="1"/>
  <c r="M14612" i="5"/>
  <c r="N14612" i="5"/>
  <c r="Q14612" i="5" s="1"/>
  <c r="F14612" i="5" s="1"/>
  <c r="G14612" i="5" s="1"/>
  <c r="M14634" i="5"/>
  <c r="N14634" i="5"/>
  <c r="Q14634" i="5" s="1"/>
  <c r="F14634" i="5" s="1"/>
  <c r="G14634" i="5" s="1"/>
  <c r="M14621" i="5"/>
  <c r="N14621" i="5"/>
  <c r="Q14621" i="5" s="1"/>
  <c r="F14621" i="5" s="1"/>
  <c r="G14621" i="5" s="1"/>
  <c r="M14641" i="5"/>
  <c r="N14641" i="5"/>
  <c r="Q14641" i="5" s="1"/>
  <c r="F14641" i="5" s="1"/>
  <c r="G14641" i="5" s="1"/>
  <c r="M14618" i="5"/>
  <c r="N14618" i="5"/>
  <c r="Q14618" i="5" s="1"/>
  <c r="F14618" i="5" s="1"/>
  <c r="G14618" i="5" s="1"/>
  <c r="M14604" i="5"/>
  <c r="N14604" i="5"/>
  <c r="Q14604" i="5" s="1"/>
  <c r="F14604" i="5" s="1"/>
  <c r="G14604" i="5" s="1"/>
  <c r="M14622" i="5"/>
  <c r="N14622" i="5"/>
  <c r="Q14622" i="5" s="1"/>
  <c r="F14622" i="5" s="1"/>
  <c r="G14622" i="5" s="1"/>
  <c r="M14637" i="5"/>
  <c r="N14637" i="5"/>
  <c r="Q14637" i="5" s="1"/>
  <c r="F14637" i="5" s="1"/>
  <c r="G14637" i="5" s="1"/>
  <c r="M14633" i="5"/>
  <c r="N14633" i="5"/>
  <c r="Q14633" i="5" s="1"/>
  <c r="F14633" i="5" s="1"/>
  <c r="G14633" i="5" s="1"/>
  <c r="M14642" i="5"/>
  <c r="N14642" i="5"/>
  <c r="Q14642" i="5" s="1"/>
  <c r="F14642" i="5" s="1"/>
  <c r="G14642" i="5" s="1"/>
  <c r="M14632" i="5"/>
  <c r="N14632" i="5"/>
  <c r="Q14632" i="5" s="1"/>
  <c r="F14632" i="5" s="1"/>
  <c r="G14632" i="5" s="1"/>
  <c r="M14609" i="5"/>
  <c r="N14609" i="5"/>
  <c r="Q14609" i="5" s="1"/>
  <c r="F14609" i="5" s="1"/>
  <c r="G14609" i="5" s="1"/>
  <c r="M14610" i="5"/>
  <c r="N14610" i="5"/>
  <c r="Q14610" i="5" s="1"/>
  <c r="F14610" i="5" s="1"/>
  <c r="G14610" i="5" s="1"/>
  <c r="M14611" i="5"/>
  <c r="N14611" i="5"/>
  <c r="Q14611" i="5" s="1"/>
  <c r="F14611" i="5" s="1"/>
  <c r="G14611" i="5" s="1"/>
  <c r="M14643" i="5"/>
  <c r="N14643" i="5"/>
  <c r="Q14643" i="5" s="1"/>
  <c r="F14643" i="5" s="1"/>
  <c r="G14643" i="5" s="1"/>
  <c r="M14639" i="5"/>
  <c r="N14639" i="5"/>
  <c r="Q14639" i="5" s="1"/>
  <c r="F14639" i="5" s="1"/>
  <c r="G14639" i="5" s="1"/>
  <c r="M14600" i="5"/>
  <c r="N14600" i="5"/>
  <c r="Q14600" i="5" s="1"/>
  <c r="F14600" i="5" s="1"/>
  <c r="G14600" i="5" s="1"/>
  <c r="M14606" i="5"/>
  <c r="N14606" i="5"/>
  <c r="Q14606" i="5" s="1"/>
  <c r="F14606" i="5" s="1"/>
  <c r="G14606" i="5" s="1"/>
  <c r="M14596" i="5"/>
  <c r="N14596" i="5"/>
  <c r="Q14596" i="5" s="1"/>
  <c r="F14596" i="5" s="1"/>
  <c r="G14596" i="5" s="1"/>
  <c r="M14636" i="5"/>
  <c r="N14636" i="5"/>
  <c r="Q14636" i="5" s="1"/>
  <c r="F14636" i="5" s="1"/>
  <c r="G14636" i="5" s="1"/>
  <c r="M14597" i="5"/>
  <c r="N14597" i="5"/>
  <c r="Q14597" i="5" s="1"/>
  <c r="F14597" i="5" s="1"/>
  <c r="G14597" i="5" s="1"/>
  <c r="M14620" i="5"/>
  <c r="N14620" i="5"/>
  <c r="Q14620" i="5" s="1"/>
  <c r="F14620" i="5" s="1"/>
  <c r="G14620" i="5" s="1"/>
  <c r="M14601" i="5"/>
  <c r="N14601" i="5"/>
  <c r="Q14601" i="5" s="1"/>
  <c r="F14601" i="5" s="1"/>
  <c r="G14601" i="5" s="1"/>
  <c r="A14699" i="5"/>
  <c r="B14651" i="5"/>
  <c r="A14678" i="5"/>
  <c r="B14630" i="5"/>
  <c r="A14671" i="5"/>
  <c r="B14623" i="5"/>
  <c r="A14674" i="5"/>
  <c r="B14626" i="5"/>
  <c r="A14655" i="5"/>
  <c r="B14607" i="5"/>
  <c r="A14647" i="5"/>
  <c r="B14599" i="5"/>
  <c r="A14715" i="5"/>
  <c r="B14667" i="5"/>
  <c r="A14683" i="5"/>
  <c r="B14635" i="5"/>
  <c r="A14646" i="5"/>
  <c r="B14598" i="5"/>
  <c r="A14676" i="5"/>
  <c r="B14628" i="5"/>
  <c r="A14675" i="5"/>
  <c r="B14627" i="5"/>
  <c r="A14672" i="5"/>
  <c r="B14624" i="5"/>
  <c r="A14679" i="5"/>
  <c r="B14631" i="5"/>
  <c r="A14664" i="5"/>
  <c r="B14616" i="5"/>
  <c r="A14673" i="5"/>
  <c r="B14625" i="5"/>
  <c r="A14653" i="5"/>
  <c r="B14605" i="5"/>
  <c r="A14661" i="5"/>
  <c r="B14613" i="5"/>
  <c r="A14688" i="5"/>
  <c r="B14640" i="5"/>
  <c r="A14663" i="5"/>
  <c r="B14615" i="5"/>
  <c r="A14650" i="5"/>
  <c r="B14602" i="5"/>
  <c r="A14660" i="5"/>
  <c r="B14612" i="5"/>
  <c r="A14682" i="5"/>
  <c r="B14634" i="5"/>
  <c r="A14669" i="5"/>
  <c r="B14621" i="5"/>
  <c r="A14689" i="5"/>
  <c r="B14641" i="5"/>
  <c r="A14666" i="5"/>
  <c r="B14618" i="5"/>
  <c r="A14685" i="5"/>
  <c r="B14637" i="5"/>
  <c r="A14681" i="5"/>
  <c r="B14633" i="5"/>
  <c r="A14690" i="5"/>
  <c r="B14642" i="5"/>
  <c r="A14680" i="5"/>
  <c r="B14632" i="5"/>
  <c r="A14657" i="5"/>
  <c r="B14609" i="5"/>
  <c r="A14658" i="5"/>
  <c r="B14610" i="5"/>
  <c r="A14659" i="5"/>
  <c r="B14611" i="5"/>
  <c r="A14648" i="5"/>
  <c r="B14600" i="5"/>
  <c r="A14654" i="5"/>
  <c r="B14606" i="5"/>
  <c r="A14644" i="5"/>
  <c r="B14596" i="5"/>
  <c r="A14684" i="5"/>
  <c r="B14636" i="5"/>
  <c r="A14645" i="5"/>
  <c r="B14597" i="5"/>
  <c r="A14668" i="5"/>
  <c r="B14620" i="5"/>
  <c r="A14649" i="5"/>
  <c r="B14601" i="5"/>
  <c r="A14677" i="5"/>
  <c r="B14629" i="5"/>
  <c r="A14656" i="5"/>
  <c r="B14608" i="5"/>
  <c r="A14662" i="5"/>
  <c r="B14614" i="5"/>
  <c r="A14691" i="5"/>
  <c r="B14643" i="5"/>
  <c r="A14665" i="5"/>
  <c r="B14617" i="5"/>
  <c r="A14652" i="5"/>
  <c r="B14604" i="5"/>
  <c r="A14687" i="5"/>
  <c r="B14639" i="5"/>
  <c r="A14686" i="5"/>
  <c r="B14638" i="5"/>
  <c r="A14670" i="5"/>
  <c r="B14622" i="5"/>
  <c r="O14822" i="5" l="1"/>
  <c r="P14774" i="5"/>
  <c r="O14834" i="5"/>
  <c r="P14786" i="5"/>
  <c r="O14790" i="5"/>
  <c r="P14742" i="5"/>
  <c r="O14803" i="5"/>
  <c r="P14755" i="5"/>
  <c r="O14805" i="5"/>
  <c r="P14757" i="5"/>
  <c r="O14815" i="5"/>
  <c r="P14767" i="5"/>
  <c r="O14842" i="5"/>
  <c r="P14794" i="5"/>
  <c r="O14816" i="5"/>
  <c r="P14768" i="5"/>
  <c r="O14860" i="5"/>
  <c r="P14812" i="5"/>
  <c r="O14817" i="5"/>
  <c r="P14769" i="5"/>
  <c r="O14797" i="5"/>
  <c r="P14749" i="5"/>
  <c r="O14840" i="5"/>
  <c r="P14792" i="5"/>
  <c r="O14826" i="5"/>
  <c r="P14778" i="5"/>
  <c r="O14788" i="5"/>
  <c r="P14740" i="5"/>
  <c r="O14832" i="5"/>
  <c r="P14784" i="5"/>
  <c r="O14818" i="5"/>
  <c r="P14770" i="5"/>
  <c r="O14869" i="5"/>
  <c r="P14821" i="5"/>
  <c r="O14798" i="5"/>
  <c r="P14750" i="5"/>
  <c r="O14808" i="5"/>
  <c r="P14760" i="5"/>
  <c r="O14858" i="5"/>
  <c r="P14810" i="5"/>
  <c r="O14819" i="5"/>
  <c r="P14771" i="5"/>
  <c r="O14789" i="5"/>
  <c r="P14741" i="5"/>
  <c r="O14841" i="5"/>
  <c r="P14793" i="5"/>
  <c r="O14872" i="5"/>
  <c r="P14824" i="5"/>
  <c r="O14814" i="5"/>
  <c r="P14766" i="5"/>
  <c r="O14831" i="5"/>
  <c r="P14783" i="5"/>
  <c r="O14827" i="5"/>
  <c r="P14779" i="5"/>
  <c r="O14825" i="5"/>
  <c r="P14777" i="5"/>
  <c r="O14829" i="5"/>
  <c r="P14781" i="5"/>
  <c r="O14820" i="5"/>
  <c r="P14772" i="5"/>
  <c r="O14802" i="5"/>
  <c r="P14754" i="5"/>
  <c r="O14806" i="5"/>
  <c r="P14758" i="5"/>
  <c r="O14828" i="5"/>
  <c r="P14780" i="5"/>
  <c r="O14844" i="5"/>
  <c r="P14796" i="5"/>
  <c r="O14843" i="5"/>
  <c r="P14795" i="5"/>
  <c r="O14809" i="5"/>
  <c r="P14761" i="5"/>
  <c r="O14811" i="5"/>
  <c r="P14763" i="5"/>
  <c r="O14833" i="5"/>
  <c r="P14785" i="5"/>
  <c r="O14801" i="5"/>
  <c r="P14753" i="5"/>
  <c r="O14813" i="5"/>
  <c r="P14765" i="5"/>
  <c r="O14855" i="5"/>
  <c r="P14807" i="5"/>
  <c r="O14830" i="5"/>
  <c r="P14782" i="5"/>
  <c r="O14799" i="5"/>
  <c r="P14751" i="5"/>
  <c r="O14823" i="5"/>
  <c r="P14775" i="5"/>
  <c r="O14839" i="5"/>
  <c r="P14791" i="5"/>
  <c r="O14804" i="5"/>
  <c r="P14756" i="5"/>
  <c r="O14800" i="5"/>
  <c r="P14752" i="5"/>
  <c r="O14883" i="5"/>
  <c r="P14835" i="5"/>
  <c r="M14662" i="5"/>
  <c r="N14662" i="5"/>
  <c r="Q14662" i="5" s="1"/>
  <c r="F14662" i="5" s="1"/>
  <c r="G14662" i="5" s="1"/>
  <c r="M14644" i="5"/>
  <c r="N14644" i="5"/>
  <c r="Q14644" i="5" s="1"/>
  <c r="F14644" i="5" s="1"/>
  <c r="G14644" i="5" s="1"/>
  <c r="M14690" i="5"/>
  <c r="N14690" i="5"/>
  <c r="Q14690" i="5" s="1"/>
  <c r="F14690" i="5" s="1"/>
  <c r="G14690" i="5" s="1"/>
  <c r="M14660" i="5"/>
  <c r="N14660" i="5"/>
  <c r="Q14660" i="5" s="1"/>
  <c r="F14660" i="5" s="1"/>
  <c r="G14660" i="5" s="1"/>
  <c r="M14664" i="5"/>
  <c r="N14664" i="5"/>
  <c r="Q14664" i="5" s="1"/>
  <c r="F14664" i="5" s="1"/>
  <c r="G14664" i="5" s="1"/>
  <c r="M14715" i="5"/>
  <c r="N14715" i="5"/>
  <c r="Q14715" i="5" s="1"/>
  <c r="F14715" i="5" s="1"/>
  <c r="G14715" i="5" s="1"/>
  <c r="M14670" i="5"/>
  <c r="N14670" i="5"/>
  <c r="Q14670" i="5" s="1"/>
  <c r="F14670" i="5" s="1"/>
  <c r="G14670" i="5" s="1"/>
  <c r="M14656" i="5"/>
  <c r="N14656" i="5"/>
  <c r="Q14656" i="5" s="1"/>
  <c r="F14656" i="5" s="1"/>
  <c r="G14656" i="5" s="1"/>
  <c r="M14654" i="5"/>
  <c r="N14654" i="5"/>
  <c r="Q14654" i="5" s="1"/>
  <c r="F14654" i="5" s="1"/>
  <c r="G14654" i="5" s="1"/>
  <c r="M14681" i="5"/>
  <c r="N14681" i="5"/>
  <c r="Q14681" i="5" s="1"/>
  <c r="F14681" i="5" s="1"/>
  <c r="G14681" i="5" s="1"/>
  <c r="M14650" i="5"/>
  <c r="N14650" i="5"/>
  <c r="Q14650" i="5" s="1"/>
  <c r="F14650" i="5" s="1"/>
  <c r="G14650" i="5" s="1"/>
  <c r="M14679" i="5"/>
  <c r="N14679" i="5"/>
  <c r="Q14679" i="5" s="1"/>
  <c r="F14679" i="5" s="1"/>
  <c r="G14679" i="5" s="1"/>
  <c r="M14647" i="5"/>
  <c r="N14647" i="5"/>
  <c r="Q14647" i="5" s="1"/>
  <c r="F14647" i="5" s="1"/>
  <c r="G14647" i="5" s="1"/>
  <c r="M14684" i="5"/>
  <c r="N14684" i="5"/>
  <c r="Q14684" i="5" s="1"/>
  <c r="F14684" i="5" s="1"/>
  <c r="G14684" i="5" s="1"/>
  <c r="M14686" i="5"/>
  <c r="N14686" i="5"/>
  <c r="Q14686" i="5" s="1"/>
  <c r="F14686" i="5" s="1"/>
  <c r="G14686" i="5" s="1"/>
  <c r="M14677" i="5"/>
  <c r="N14677" i="5"/>
  <c r="Q14677" i="5" s="1"/>
  <c r="F14677" i="5" s="1"/>
  <c r="G14677" i="5" s="1"/>
  <c r="M14648" i="5"/>
  <c r="N14648" i="5"/>
  <c r="Q14648" i="5" s="1"/>
  <c r="F14648" i="5" s="1"/>
  <c r="G14648" i="5" s="1"/>
  <c r="M14685" i="5"/>
  <c r="N14685" i="5"/>
  <c r="Q14685" i="5" s="1"/>
  <c r="F14685" i="5" s="1"/>
  <c r="G14685" i="5" s="1"/>
  <c r="M14663" i="5"/>
  <c r="N14663" i="5"/>
  <c r="Q14663" i="5" s="1"/>
  <c r="F14663" i="5" s="1"/>
  <c r="G14663" i="5" s="1"/>
  <c r="M14672" i="5"/>
  <c r="N14672" i="5"/>
  <c r="Q14672" i="5" s="1"/>
  <c r="F14672" i="5" s="1"/>
  <c r="G14672" i="5" s="1"/>
  <c r="M14655" i="5"/>
  <c r="N14655" i="5"/>
  <c r="Q14655" i="5" s="1"/>
  <c r="F14655" i="5" s="1"/>
  <c r="G14655" i="5" s="1"/>
  <c r="M14691" i="5"/>
  <c r="N14691" i="5"/>
  <c r="Q14691" i="5" s="1"/>
  <c r="F14691" i="5" s="1"/>
  <c r="G14691" i="5" s="1"/>
  <c r="M14682" i="5"/>
  <c r="N14682" i="5"/>
  <c r="Q14682" i="5" s="1"/>
  <c r="F14682" i="5" s="1"/>
  <c r="G14682" i="5" s="1"/>
  <c r="M14683" i="5"/>
  <c r="N14683" i="5"/>
  <c r="Q14683" i="5" s="1"/>
  <c r="F14683" i="5" s="1"/>
  <c r="G14683" i="5" s="1"/>
  <c r="M14687" i="5"/>
  <c r="N14687" i="5"/>
  <c r="Q14687" i="5" s="1"/>
  <c r="F14687" i="5" s="1"/>
  <c r="G14687" i="5" s="1"/>
  <c r="M14649" i="5"/>
  <c r="N14649" i="5"/>
  <c r="Q14649" i="5" s="1"/>
  <c r="F14649" i="5" s="1"/>
  <c r="G14649" i="5" s="1"/>
  <c r="M14659" i="5"/>
  <c r="N14659" i="5"/>
  <c r="Q14659" i="5" s="1"/>
  <c r="F14659" i="5" s="1"/>
  <c r="G14659" i="5" s="1"/>
  <c r="M14666" i="5"/>
  <c r="N14666" i="5"/>
  <c r="Q14666" i="5" s="1"/>
  <c r="F14666" i="5" s="1"/>
  <c r="G14666" i="5" s="1"/>
  <c r="M14688" i="5"/>
  <c r="N14688" i="5"/>
  <c r="Q14688" i="5" s="1"/>
  <c r="F14688" i="5" s="1"/>
  <c r="G14688" i="5" s="1"/>
  <c r="M14675" i="5"/>
  <c r="N14675" i="5"/>
  <c r="Q14675" i="5" s="1"/>
  <c r="F14675" i="5" s="1"/>
  <c r="G14675" i="5" s="1"/>
  <c r="M14674" i="5"/>
  <c r="N14674" i="5"/>
  <c r="Q14674" i="5" s="1"/>
  <c r="F14674" i="5" s="1"/>
  <c r="G14674" i="5" s="1"/>
  <c r="M14673" i="5"/>
  <c r="N14673" i="5"/>
  <c r="Q14673" i="5" s="1"/>
  <c r="F14673" i="5" s="1"/>
  <c r="G14673" i="5" s="1"/>
  <c r="M14699" i="5"/>
  <c r="N14699" i="5"/>
  <c r="Q14699" i="5" s="1"/>
  <c r="F14699" i="5" s="1"/>
  <c r="G14699" i="5" s="1"/>
  <c r="M14652" i="5"/>
  <c r="N14652" i="5"/>
  <c r="Q14652" i="5" s="1"/>
  <c r="F14652" i="5" s="1"/>
  <c r="G14652" i="5" s="1"/>
  <c r="M14668" i="5"/>
  <c r="N14668" i="5"/>
  <c r="Q14668" i="5" s="1"/>
  <c r="F14668" i="5" s="1"/>
  <c r="G14668" i="5" s="1"/>
  <c r="M14658" i="5"/>
  <c r="N14658" i="5"/>
  <c r="Q14658" i="5" s="1"/>
  <c r="F14658" i="5" s="1"/>
  <c r="G14658" i="5" s="1"/>
  <c r="M14689" i="5"/>
  <c r="N14689" i="5"/>
  <c r="Q14689" i="5" s="1"/>
  <c r="F14689" i="5" s="1"/>
  <c r="G14689" i="5" s="1"/>
  <c r="M14661" i="5"/>
  <c r="N14661" i="5"/>
  <c r="Q14661" i="5" s="1"/>
  <c r="F14661" i="5" s="1"/>
  <c r="G14661" i="5" s="1"/>
  <c r="M14676" i="5"/>
  <c r="N14676" i="5"/>
  <c r="Q14676" i="5" s="1"/>
  <c r="F14676" i="5" s="1"/>
  <c r="G14676" i="5" s="1"/>
  <c r="M14671" i="5"/>
  <c r="N14671" i="5"/>
  <c r="Q14671" i="5" s="1"/>
  <c r="F14671" i="5" s="1"/>
  <c r="G14671" i="5" s="1"/>
  <c r="M14680" i="5"/>
  <c r="N14680" i="5"/>
  <c r="Q14680" i="5" s="1"/>
  <c r="F14680" i="5" s="1"/>
  <c r="G14680" i="5" s="1"/>
  <c r="M14665" i="5"/>
  <c r="N14665" i="5"/>
  <c r="Q14665" i="5" s="1"/>
  <c r="F14665" i="5" s="1"/>
  <c r="G14665" i="5" s="1"/>
  <c r="M14645" i="5"/>
  <c r="N14645" i="5"/>
  <c r="Q14645" i="5" s="1"/>
  <c r="F14645" i="5" s="1"/>
  <c r="G14645" i="5" s="1"/>
  <c r="M14657" i="5"/>
  <c r="N14657" i="5"/>
  <c r="Q14657" i="5" s="1"/>
  <c r="F14657" i="5" s="1"/>
  <c r="G14657" i="5" s="1"/>
  <c r="M14669" i="5"/>
  <c r="N14669" i="5"/>
  <c r="Q14669" i="5" s="1"/>
  <c r="F14669" i="5" s="1"/>
  <c r="G14669" i="5" s="1"/>
  <c r="M14653" i="5"/>
  <c r="N14653" i="5"/>
  <c r="Q14653" i="5" s="1"/>
  <c r="F14653" i="5" s="1"/>
  <c r="G14653" i="5" s="1"/>
  <c r="M14646" i="5"/>
  <c r="N14646" i="5"/>
  <c r="Q14646" i="5" s="1"/>
  <c r="F14646" i="5" s="1"/>
  <c r="G14646" i="5" s="1"/>
  <c r="M14678" i="5"/>
  <c r="N14678" i="5"/>
  <c r="Q14678" i="5" s="1"/>
  <c r="F14678" i="5" s="1"/>
  <c r="G14678" i="5" s="1"/>
  <c r="A14718" i="5"/>
  <c r="B14670" i="5"/>
  <c r="A14704" i="5"/>
  <c r="B14656" i="5"/>
  <c r="A14702" i="5"/>
  <c r="B14654" i="5"/>
  <c r="A14729" i="5"/>
  <c r="B14681" i="5"/>
  <c r="A14698" i="5"/>
  <c r="B14650" i="5"/>
  <c r="A14727" i="5"/>
  <c r="B14679" i="5"/>
  <c r="A14695" i="5"/>
  <c r="B14647" i="5"/>
  <c r="A14738" i="5"/>
  <c r="B14690" i="5"/>
  <c r="A14763" i="5"/>
  <c r="B14715" i="5"/>
  <c r="A14734" i="5"/>
  <c r="B14686" i="5"/>
  <c r="A14725" i="5"/>
  <c r="B14677" i="5"/>
  <c r="A14696" i="5"/>
  <c r="B14648" i="5"/>
  <c r="A14733" i="5"/>
  <c r="B14685" i="5"/>
  <c r="A14711" i="5"/>
  <c r="B14663" i="5"/>
  <c r="A14720" i="5"/>
  <c r="B14672" i="5"/>
  <c r="A14703" i="5"/>
  <c r="B14655" i="5"/>
  <c r="A14735" i="5"/>
  <c r="B14687" i="5"/>
  <c r="A14697" i="5"/>
  <c r="B14649" i="5"/>
  <c r="A14707" i="5"/>
  <c r="B14659" i="5"/>
  <c r="A14714" i="5"/>
  <c r="B14666" i="5"/>
  <c r="A14736" i="5"/>
  <c r="B14688" i="5"/>
  <c r="A14723" i="5"/>
  <c r="B14675" i="5"/>
  <c r="A14722" i="5"/>
  <c r="B14674" i="5"/>
  <c r="A14700" i="5"/>
  <c r="B14652" i="5"/>
  <c r="A14716" i="5"/>
  <c r="B14668" i="5"/>
  <c r="A14706" i="5"/>
  <c r="B14658" i="5"/>
  <c r="A14737" i="5"/>
  <c r="B14689" i="5"/>
  <c r="A14709" i="5"/>
  <c r="B14661" i="5"/>
  <c r="A14724" i="5"/>
  <c r="B14676" i="5"/>
  <c r="A14719" i="5"/>
  <c r="B14671" i="5"/>
  <c r="A14710" i="5"/>
  <c r="B14662" i="5"/>
  <c r="A14692" i="5"/>
  <c r="B14644" i="5"/>
  <c r="A14708" i="5"/>
  <c r="B14660" i="5"/>
  <c r="A14712" i="5"/>
  <c r="B14664" i="5"/>
  <c r="A14713" i="5"/>
  <c r="B14665" i="5"/>
  <c r="A14693" i="5"/>
  <c r="B14645" i="5"/>
  <c r="A14705" i="5"/>
  <c r="B14657" i="5"/>
  <c r="A14717" i="5"/>
  <c r="B14669" i="5"/>
  <c r="A14701" i="5"/>
  <c r="B14653" i="5"/>
  <c r="A14694" i="5"/>
  <c r="B14646" i="5"/>
  <c r="A14726" i="5"/>
  <c r="B14678" i="5"/>
  <c r="A14739" i="5"/>
  <c r="B14691" i="5"/>
  <c r="A14732" i="5"/>
  <c r="B14684" i="5"/>
  <c r="A14728" i="5"/>
  <c r="B14680" i="5"/>
  <c r="A14730" i="5"/>
  <c r="B14682" i="5"/>
  <c r="A14721" i="5"/>
  <c r="B14673" i="5"/>
  <c r="A14731" i="5"/>
  <c r="B14683" i="5"/>
  <c r="A14747" i="5"/>
  <c r="B14699" i="5"/>
  <c r="O14878" i="5" l="1"/>
  <c r="P14830" i="5"/>
  <c r="O14891" i="5"/>
  <c r="P14843" i="5"/>
  <c r="O14873" i="5"/>
  <c r="P14825" i="5"/>
  <c r="O14867" i="5"/>
  <c r="P14819" i="5"/>
  <c r="O14836" i="5"/>
  <c r="P14788" i="5"/>
  <c r="O14890" i="5"/>
  <c r="P14842" i="5"/>
  <c r="O14931" i="5"/>
  <c r="P14883" i="5"/>
  <c r="O14903" i="5"/>
  <c r="P14855" i="5"/>
  <c r="O14875" i="5"/>
  <c r="P14827" i="5"/>
  <c r="O14906" i="5"/>
  <c r="P14858" i="5"/>
  <c r="O14863" i="5"/>
  <c r="P14815" i="5"/>
  <c r="O14848" i="5"/>
  <c r="P14800" i="5"/>
  <c r="O14861" i="5"/>
  <c r="P14813" i="5"/>
  <c r="O14876" i="5"/>
  <c r="P14828" i="5"/>
  <c r="O14879" i="5"/>
  <c r="P14831" i="5"/>
  <c r="O14856" i="5"/>
  <c r="P14808" i="5"/>
  <c r="O14888" i="5"/>
  <c r="P14840" i="5"/>
  <c r="O14853" i="5"/>
  <c r="P14805" i="5"/>
  <c r="O14852" i="5"/>
  <c r="P14804" i="5"/>
  <c r="O14849" i="5"/>
  <c r="P14801" i="5"/>
  <c r="O14854" i="5"/>
  <c r="P14806" i="5"/>
  <c r="O14862" i="5"/>
  <c r="P14814" i="5"/>
  <c r="O14846" i="5"/>
  <c r="P14798" i="5"/>
  <c r="O14845" i="5"/>
  <c r="P14797" i="5"/>
  <c r="O14851" i="5"/>
  <c r="P14803" i="5"/>
  <c r="O14874" i="5"/>
  <c r="P14826" i="5"/>
  <c r="O14871" i="5"/>
  <c r="P14823" i="5"/>
  <c r="O14859" i="5"/>
  <c r="P14811" i="5"/>
  <c r="O14868" i="5"/>
  <c r="P14820" i="5"/>
  <c r="O14889" i="5"/>
  <c r="P14841" i="5"/>
  <c r="O14866" i="5"/>
  <c r="P14818" i="5"/>
  <c r="O14908" i="5"/>
  <c r="P14860" i="5"/>
  <c r="O14882" i="5"/>
  <c r="P14834" i="5"/>
  <c r="O14920" i="5"/>
  <c r="P14872" i="5"/>
  <c r="O14865" i="5"/>
  <c r="P14817" i="5"/>
  <c r="O14892" i="5"/>
  <c r="P14844" i="5"/>
  <c r="O14887" i="5"/>
  <c r="P14839" i="5"/>
  <c r="O14881" i="5"/>
  <c r="P14833" i="5"/>
  <c r="O14850" i="5"/>
  <c r="P14802" i="5"/>
  <c r="O14917" i="5"/>
  <c r="P14869" i="5"/>
  <c r="O14838" i="5"/>
  <c r="P14790" i="5"/>
  <c r="O14847" i="5"/>
  <c r="P14799" i="5"/>
  <c r="O14857" i="5"/>
  <c r="P14809" i="5"/>
  <c r="O14877" i="5"/>
  <c r="P14829" i="5"/>
  <c r="O14837" i="5"/>
  <c r="P14789" i="5"/>
  <c r="O14880" i="5"/>
  <c r="P14832" i="5"/>
  <c r="O14864" i="5"/>
  <c r="P14816" i="5"/>
  <c r="O14870" i="5"/>
  <c r="P14822" i="5"/>
  <c r="M14732" i="5"/>
  <c r="N14732" i="5"/>
  <c r="Q14732" i="5" s="1"/>
  <c r="F14732" i="5" s="1"/>
  <c r="G14732" i="5" s="1"/>
  <c r="M14723" i="5"/>
  <c r="N14723" i="5"/>
  <c r="Q14723" i="5" s="1"/>
  <c r="F14723" i="5" s="1"/>
  <c r="G14723" i="5" s="1"/>
  <c r="M14739" i="5"/>
  <c r="N14739" i="5"/>
  <c r="Q14739" i="5" s="1"/>
  <c r="F14739" i="5" s="1"/>
  <c r="G14739" i="5" s="1"/>
  <c r="M14713" i="5"/>
  <c r="N14713" i="5"/>
  <c r="Q14713" i="5" s="1"/>
  <c r="F14713" i="5" s="1"/>
  <c r="G14713" i="5" s="1"/>
  <c r="M14709" i="5"/>
  <c r="N14709" i="5"/>
  <c r="Q14709" i="5" s="1"/>
  <c r="F14709" i="5" s="1"/>
  <c r="G14709" i="5" s="1"/>
  <c r="M14736" i="5"/>
  <c r="N14736" i="5"/>
  <c r="Q14736" i="5" s="1"/>
  <c r="F14736" i="5" s="1"/>
  <c r="G14736" i="5" s="1"/>
  <c r="M14711" i="5"/>
  <c r="N14711" i="5"/>
  <c r="Q14711" i="5" s="1"/>
  <c r="F14711" i="5" s="1"/>
  <c r="G14711" i="5" s="1"/>
  <c r="M14695" i="5"/>
  <c r="N14695" i="5"/>
  <c r="Q14695" i="5" s="1"/>
  <c r="F14695" i="5" s="1"/>
  <c r="G14695" i="5" s="1"/>
  <c r="M14724" i="5"/>
  <c r="N14724" i="5"/>
  <c r="Q14724" i="5" s="1"/>
  <c r="F14724" i="5" s="1"/>
  <c r="G14724" i="5" s="1"/>
  <c r="M14720" i="5"/>
  <c r="N14720" i="5"/>
  <c r="Q14720" i="5" s="1"/>
  <c r="F14720" i="5" s="1"/>
  <c r="G14720" i="5" s="1"/>
  <c r="M14718" i="5"/>
  <c r="N14718" i="5"/>
  <c r="Q14718" i="5" s="1"/>
  <c r="F14718" i="5" s="1"/>
  <c r="G14718" i="5" s="1"/>
  <c r="M14747" i="5"/>
  <c r="N14747" i="5"/>
  <c r="Q14747" i="5" s="1"/>
  <c r="F14747" i="5" s="1"/>
  <c r="G14747" i="5" s="1"/>
  <c r="M14726" i="5"/>
  <c r="N14726" i="5"/>
  <c r="Q14726" i="5" s="1"/>
  <c r="F14726" i="5" s="1"/>
  <c r="G14726" i="5" s="1"/>
  <c r="M14712" i="5"/>
  <c r="N14712" i="5"/>
  <c r="Q14712" i="5" s="1"/>
  <c r="F14712" i="5" s="1"/>
  <c r="G14712" i="5" s="1"/>
  <c r="M14737" i="5"/>
  <c r="N14737" i="5"/>
  <c r="Q14737" i="5" s="1"/>
  <c r="F14737" i="5" s="1"/>
  <c r="G14737" i="5" s="1"/>
  <c r="M14714" i="5"/>
  <c r="N14714" i="5"/>
  <c r="Q14714" i="5" s="1"/>
  <c r="F14714" i="5" s="1"/>
  <c r="G14714" i="5" s="1"/>
  <c r="M14733" i="5"/>
  <c r="N14733" i="5"/>
  <c r="Q14733" i="5" s="1"/>
  <c r="F14733" i="5" s="1"/>
  <c r="G14733" i="5" s="1"/>
  <c r="M14727" i="5"/>
  <c r="N14727" i="5"/>
  <c r="Q14727" i="5" s="1"/>
  <c r="F14727" i="5" s="1"/>
  <c r="G14727" i="5" s="1"/>
  <c r="M14693" i="5"/>
  <c r="N14693" i="5"/>
  <c r="Q14693" i="5" s="1"/>
  <c r="F14693" i="5" s="1"/>
  <c r="G14693" i="5" s="1"/>
  <c r="M14738" i="5"/>
  <c r="N14738" i="5"/>
  <c r="Q14738" i="5" s="1"/>
  <c r="F14738" i="5" s="1"/>
  <c r="G14738" i="5" s="1"/>
  <c r="M14731" i="5"/>
  <c r="N14731" i="5"/>
  <c r="Q14731" i="5" s="1"/>
  <c r="F14731" i="5" s="1"/>
  <c r="G14731" i="5" s="1"/>
  <c r="M14694" i="5"/>
  <c r="N14694" i="5"/>
  <c r="Q14694" i="5" s="1"/>
  <c r="F14694" i="5" s="1"/>
  <c r="G14694" i="5" s="1"/>
  <c r="M14708" i="5"/>
  <c r="N14708" i="5"/>
  <c r="Q14708" i="5" s="1"/>
  <c r="F14708" i="5" s="1"/>
  <c r="G14708" i="5" s="1"/>
  <c r="M14706" i="5"/>
  <c r="N14706" i="5"/>
  <c r="Q14706" i="5" s="1"/>
  <c r="F14706" i="5" s="1"/>
  <c r="G14706" i="5" s="1"/>
  <c r="M14707" i="5"/>
  <c r="N14707" i="5"/>
  <c r="Q14707" i="5" s="1"/>
  <c r="F14707" i="5" s="1"/>
  <c r="G14707" i="5" s="1"/>
  <c r="M14696" i="5"/>
  <c r="N14696" i="5"/>
  <c r="Q14696" i="5" s="1"/>
  <c r="F14696" i="5" s="1"/>
  <c r="G14696" i="5" s="1"/>
  <c r="M14698" i="5"/>
  <c r="N14698" i="5"/>
  <c r="Q14698" i="5" s="1"/>
  <c r="F14698" i="5" s="1"/>
  <c r="G14698" i="5" s="1"/>
  <c r="M14721" i="5"/>
  <c r="N14721" i="5"/>
  <c r="Q14721" i="5" s="1"/>
  <c r="F14721" i="5" s="1"/>
  <c r="G14721" i="5" s="1"/>
  <c r="M14701" i="5"/>
  <c r="N14701" i="5"/>
  <c r="Q14701" i="5" s="1"/>
  <c r="F14701" i="5" s="1"/>
  <c r="G14701" i="5" s="1"/>
  <c r="M14692" i="5"/>
  <c r="N14692" i="5"/>
  <c r="Q14692" i="5" s="1"/>
  <c r="F14692" i="5" s="1"/>
  <c r="G14692" i="5" s="1"/>
  <c r="M14716" i="5"/>
  <c r="N14716" i="5"/>
  <c r="Q14716" i="5" s="1"/>
  <c r="F14716" i="5" s="1"/>
  <c r="G14716" i="5" s="1"/>
  <c r="M14697" i="5"/>
  <c r="N14697" i="5"/>
  <c r="Q14697" i="5" s="1"/>
  <c r="F14697" i="5" s="1"/>
  <c r="G14697" i="5" s="1"/>
  <c r="M14725" i="5"/>
  <c r="N14725" i="5"/>
  <c r="Q14725" i="5" s="1"/>
  <c r="F14725" i="5" s="1"/>
  <c r="G14725" i="5" s="1"/>
  <c r="M14729" i="5"/>
  <c r="N14729" i="5"/>
  <c r="Q14729" i="5" s="1"/>
  <c r="F14729" i="5" s="1"/>
  <c r="G14729" i="5" s="1"/>
  <c r="M14730" i="5"/>
  <c r="N14730" i="5"/>
  <c r="Q14730" i="5" s="1"/>
  <c r="F14730" i="5" s="1"/>
  <c r="G14730" i="5" s="1"/>
  <c r="M14717" i="5"/>
  <c r="N14717" i="5"/>
  <c r="Q14717" i="5" s="1"/>
  <c r="F14717" i="5" s="1"/>
  <c r="G14717" i="5" s="1"/>
  <c r="M14710" i="5"/>
  <c r="N14710" i="5"/>
  <c r="Q14710" i="5" s="1"/>
  <c r="F14710" i="5" s="1"/>
  <c r="G14710" i="5" s="1"/>
  <c r="M14700" i="5"/>
  <c r="N14700" i="5"/>
  <c r="Q14700" i="5" s="1"/>
  <c r="F14700" i="5" s="1"/>
  <c r="G14700" i="5" s="1"/>
  <c r="M14735" i="5"/>
  <c r="N14735" i="5"/>
  <c r="Q14735" i="5" s="1"/>
  <c r="F14735" i="5" s="1"/>
  <c r="G14735" i="5" s="1"/>
  <c r="M14734" i="5"/>
  <c r="N14734" i="5"/>
  <c r="Q14734" i="5" s="1"/>
  <c r="F14734" i="5" s="1"/>
  <c r="G14734" i="5" s="1"/>
  <c r="M14702" i="5"/>
  <c r="N14702" i="5"/>
  <c r="Q14702" i="5" s="1"/>
  <c r="F14702" i="5" s="1"/>
  <c r="G14702" i="5" s="1"/>
  <c r="M14728" i="5"/>
  <c r="N14728" i="5"/>
  <c r="Q14728" i="5" s="1"/>
  <c r="F14728" i="5" s="1"/>
  <c r="G14728" i="5" s="1"/>
  <c r="M14705" i="5"/>
  <c r="N14705" i="5"/>
  <c r="Q14705" i="5" s="1"/>
  <c r="F14705" i="5" s="1"/>
  <c r="G14705" i="5" s="1"/>
  <c r="M14719" i="5"/>
  <c r="N14719" i="5"/>
  <c r="Q14719" i="5" s="1"/>
  <c r="F14719" i="5" s="1"/>
  <c r="G14719" i="5" s="1"/>
  <c r="M14722" i="5"/>
  <c r="N14722" i="5"/>
  <c r="Q14722" i="5" s="1"/>
  <c r="F14722" i="5" s="1"/>
  <c r="G14722" i="5" s="1"/>
  <c r="M14703" i="5"/>
  <c r="N14703" i="5"/>
  <c r="Q14703" i="5" s="1"/>
  <c r="F14703" i="5" s="1"/>
  <c r="G14703" i="5" s="1"/>
  <c r="M14763" i="5"/>
  <c r="N14763" i="5"/>
  <c r="Q14763" i="5" s="1"/>
  <c r="F14763" i="5" s="1"/>
  <c r="G14763" i="5" s="1"/>
  <c r="M14704" i="5"/>
  <c r="N14704" i="5"/>
  <c r="Q14704" i="5" s="1"/>
  <c r="F14704" i="5" s="1"/>
  <c r="G14704" i="5" s="1"/>
  <c r="A14795" i="5"/>
  <c r="B14747" i="5"/>
  <c r="A14774" i="5"/>
  <c r="B14726" i="5"/>
  <c r="A14760" i="5"/>
  <c r="B14712" i="5"/>
  <c r="A14785" i="5"/>
  <c r="B14737" i="5"/>
  <c r="A14762" i="5"/>
  <c r="B14714" i="5"/>
  <c r="A14781" i="5"/>
  <c r="B14733" i="5"/>
  <c r="A14775" i="5"/>
  <c r="B14727" i="5"/>
  <c r="A14779" i="5"/>
  <c r="B14731" i="5"/>
  <c r="A14742" i="5"/>
  <c r="B14694" i="5"/>
  <c r="A14756" i="5"/>
  <c r="B14708" i="5"/>
  <c r="A14754" i="5"/>
  <c r="B14706" i="5"/>
  <c r="A14755" i="5"/>
  <c r="B14707" i="5"/>
  <c r="A14744" i="5"/>
  <c r="B14696" i="5"/>
  <c r="A14746" i="5"/>
  <c r="B14698" i="5"/>
  <c r="A14757" i="5"/>
  <c r="B14709" i="5"/>
  <c r="A14759" i="5"/>
  <c r="B14711" i="5"/>
  <c r="A14769" i="5"/>
  <c r="B14721" i="5"/>
  <c r="A14749" i="5"/>
  <c r="B14701" i="5"/>
  <c r="A14740" i="5"/>
  <c r="B14692" i="5"/>
  <c r="A14764" i="5"/>
  <c r="B14716" i="5"/>
  <c r="A14745" i="5"/>
  <c r="B14697" i="5"/>
  <c r="A14773" i="5"/>
  <c r="B14725" i="5"/>
  <c r="A14777" i="5"/>
  <c r="B14729" i="5"/>
  <c r="A14761" i="5"/>
  <c r="B14713" i="5"/>
  <c r="A14778" i="5"/>
  <c r="B14730" i="5"/>
  <c r="A14765" i="5"/>
  <c r="B14717" i="5"/>
  <c r="A14758" i="5"/>
  <c r="B14710" i="5"/>
  <c r="A14748" i="5"/>
  <c r="B14700" i="5"/>
  <c r="A14783" i="5"/>
  <c r="B14735" i="5"/>
  <c r="A14782" i="5"/>
  <c r="B14734" i="5"/>
  <c r="A14750" i="5"/>
  <c r="B14702" i="5"/>
  <c r="A14787" i="5"/>
  <c r="B14739" i="5"/>
  <c r="A14784" i="5"/>
  <c r="B14736" i="5"/>
  <c r="A14743" i="5"/>
  <c r="B14695" i="5"/>
  <c r="A14776" i="5"/>
  <c r="B14728" i="5"/>
  <c r="A14753" i="5"/>
  <c r="B14705" i="5"/>
  <c r="A14767" i="5"/>
  <c r="B14719" i="5"/>
  <c r="A14770" i="5"/>
  <c r="B14722" i="5"/>
  <c r="A14751" i="5"/>
  <c r="B14703" i="5"/>
  <c r="A14811" i="5"/>
  <c r="B14763" i="5"/>
  <c r="A14752" i="5"/>
  <c r="B14704" i="5"/>
  <c r="A14780" i="5"/>
  <c r="B14732" i="5"/>
  <c r="A14741" i="5"/>
  <c r="B14693" i="5"/>
  <c r="A14772" i="5"/>
  <c r="B14724" i="5"/>
  <c r="A14771" i="5"/>
  <c r="B14723" i="5"/>
  <c r="A14768" i="5"/>
  <c r="B14720" i="5"/>
  <c r="A14786" i="5"/>
  <c r="B14738" i="5"/>
  <c r="A14766" i="5"/>
  <c r="B14718" i="5"/>
  <c r="O14913" i="5" l="1"/>
  <c r="P14865" i="5"/>
  <c r="O14924" i="5"/>
  <c r="P14876" i="5"/>
  <c r="O14918" i="5"/>
  <c r="P14870" i="5"/>
  <c r="O14909" i="5"/>
  <c r="P14861" i="5"/>
  <c r="O14928" i="5"/>
  <c r="P14880" i="5"/>
  <c r="O14898" i="5"/>
  <c r="P14850" i="5"/>
  <c r="O14956" i="5"/>
  <c r="P14908" i="5"/>
  <c r="O14899" i="5"/>
  <c r="P14851" i="5"/>
  <c r="O14901" i="5"/>
  <c r="P14853" i="5"/>
  <c r="O14911" i="5"/>
  <c r="P14863" i="5"/>
  <c r="O14915" i="5"/>
  <c r="P14867" i="5"/>
  <c r="O14895" i="5"/>
  <c r="P14847" i="5"/>
  <c r="O14907" i="5"/>
  <c r="P14859" i="5"/>
  <c r="O14897" i="5"/>
  <c r="P14849" i="5"/>
  <c r="O14885" i="5"/>
  <c r="P14837" i="5"/>
  <c r="O14929" i="5"/>
  <c r="P14881" i="5"/>
  <c r="O14914" i="5"/>
  <c r="P14866" i="5"/>
  <c r="O14893" i="5"/>
  <c r="P14845" i="5"/>
  <c r="O14936" i="5"/>
  <c r="P14888" i="5"/>
  <c r="O14954" i="5"/>
  <c r="P14906" i="5"/>
  <c r="O14921" i="5"/>
  <c r="P14873" i="5"/>
  <c r="O14902" i="5"/>
  <c r="P14854" i="5"/>
  <c r="O14979" i="5"/>
  <c r="P14931" i="5"/>
  <c r="O14968" i="5"/>
  <c r="P14920" i="5"/>
  <c r="O14912" i="5"/>
  <c r="P14864" i="5"/>
  <c r="O14965" i="5"/>
  <c r="P14917" i="5"/>
  <c r="O14930" i="5"/>
  <c r="P14882" i="5"/>
  <c r="O14922" i="5"/>
  <c r="P14874" i="5"/>
  <c r="O14900" i="5"/>
  <c r="P14852" i="5"/>
  <c r="O14896" i="5"/>
  <c r="P14848" i="5"/>
  <c r="O14884" i="5"/>
  <c r="P14836" i="5"/>
  <c r="O14886" i="5"/>
  <c r="P14838" i="5"/>
  <c r="O14919" i="5"/>
  <c r="P14871" i="5"/>
  <c r="O14938" i="5"/>
  <c r="P14890" i="5"/>
  <c r="O14925" i="5"/>
  <c r="P14877" i="5"/>
  <c r="O14935" i="5"/>
  <c r="P14887" i="5"/>
  <c r="O14937" i="5"/>
  <c r="P14889" i="5"/>
  <c r="O14894" i="5"/>
  <c r="P14846" i="5"/>
  <c r="O14904" i="5"/>
  <c r="P14856" i="5"/>
  <c r="O14923" i="5"/>
  <c r="P14875" i="5"/>
  <c r="O14939" i="5"/>
  <c r="P14891" i="5"/>
  <c r="O14905" i="5"/>
  <c r="P14857" i="5"/>
  <c r="O14940" i="5"/>
  <c r="P14892" i="5"/>
  <c r="O14916" i="5"/>
  <c r="P14868" i="5"/>
  <c r="O14910" i="5"/>
  <c r="P14862" i="5"/>
  <c r="O14927" i="5"/>
  <c r="P14879" i="5"/>
  <c r="O14951" i="5"/>
  <c r="P14903" i="5"/>
  <c r="O14926" i="5"/>
  <c r="P14878" i="5"/>
  <c r="M14780" i="5"/>
  <c r="N14780" i="5"/>
  <c r="Q14780" i="5" s="1"/>
  <c r="F14780" i="5" s="1"/>
  <c r="G14780" i="5" s="1"/>
  <c r="M14776" i="5"/>
  <c r="N14776" i="5"/>
  <c r="Q14776" i="5" s="1"/>
  <c r="F14776" i="5" s="1"/>
  <c r="G14776" i="5" s="1"/>
  <c r="M14748" i="5"/>
  <c r="N14748" i="5"/>
  <c r="Q14748" i="5" s="1"/>
  <c r="F14748" i="5" s="1"/>
  <c r="G14748" i="5" s="1"/>
  <c r="M14745" i="5"/>
  <c r="N14745" i="5"/>
  <c r="Q14745" i="5" s="1"/>
  <c r="F14745" i="5" s="1"/>
  <c r="G14745" i="5" s="1"/>
  <c r="M14746" i="5"/>
  <c r="N14746" i="5"/>
  <c r="Q14746" i="5" s="1"/>
  <c r="F14746" i="5" s="1"/>
  <c r="G14746" i="5" s="1"/>
  <c r="M14775" i="5"/>
  <c r="N14775" i="5"/>
  <c r="Q14775" i="5" s="1"/>
  <c r="F14775" i="5" s="1"/>
  <c r="G14775" i="5" s="1"/>
  <c r="M14766" i="5"/>
  <c r="N14766" i="5"/>
  <c r="Q14766" i="5" s="1"/>
  <c r="F14766" i="5" s="1"/>
  <c r="G14766" i="5" s="1"/>
  <c r="M14752" i="5"/>
  <c r="N14752" i="5"/>
  <c r="Q14752" i="5" s="1"/>
  <c r="F14752" i="5" s="1"/>
  <c r="G14752" i="5" s="1"/>
  <c r="M14743" i="5"/>
  <c r="N14743" i="5"/>
  <c r="Q14743" i="5" s="1"/>
  <c r="F14743" i="5" s="1"/>
  <c r="G14743" i="5" s="1"/>
  <c r="M14758" i="5"/>
  <c r="N14758" i="5"/>
  <c r="Q14758" i="5" s="1"/>
  <c r="F14758" i="5" s="1"/>
  <c r="G14758" i="5" s="1"/>
  <c r="M14764" i="5"/>
  <c r="N14764" i="5"/>
  <c r="Q14764" i="5" s="1"/>
  <c r="F14764" i="5" s="1"/>
  <c r="G14764" i="5" s="1"/>
  <c r="M14744" i="5"/>
  <c r="N14744" i="5"/>
  <c r="Q14744" i="5" s="1"/>
  <c r="F14744" i="5" s="1"/>
  <c r="G14744" i="5" s="1"/>
  <c r="M14781" i="5"/>
  <c r="N14781" i="5"/>
  <c r="Q14781" i="5" s="1"/>
  <c r="F14781" i="5" s="1"/>
  <c r="G14781" i="5" s="1"/>
  <c r="M14786" i="5"/>
  <c r="N14786" i="5"/>
  <c r="Q14786" i="5" s="1"/>
  <c r="F14786" i="5" s="1"/>
  <c r="G14786" i="5" s="1"/>
  <c r="M14811" i="5"/>
  <c r="N14811" i="5"/>
  <c r="Q14811" i="5" s="1"/>
  <c r="F14811" i="5" s="1"/>
  <c r="G14811" i="5" s="1"/>
  <c r="M14784" i="5"/>
  <c r="N14784" i="5"/>
  <c r="Q14784" i="5" s="1"/>
  <c r="F14784" i="5" s="1"/>
  <c r="G14784" i="5" s="1"/>
  <c r="M14765" i="5"/>
  <c r="N14765" i="5"/>
  <c r="Q14765" i="5" s="1"/>
  <c r="F14765" i="5" s="1"/>
  <c r="G14765" i="5" s="1"/>
  <c r="M14740" i="5"/>
  <c r="N14740" i="5"/>
  <c r="Q14740" i="5" s="1"/>
  <c r="F14740" i="5" s="1"/>
  <c r="G14740" i="5" s="1"/>
  <c r="M14755" i="5"/>
  <c r="N14755" i="5"/>
  <c r="Q14755" i="5" s="1"/>
  <c r="F14755" i="5" s="1"/>
  <c r="G14755" i="5" s="1"/>
  <c r="M14762" i="5"/>
  <c r="N14762" i="5"/>
  <c r="Q14762" i="5" s="1"/>
  <c r="F14762" i="5" s="1"/>
  <c r="G14762" i="5" s="1"/>
  <c r="M14768" i="5"/>
  <c r="N14768" i="5"/>
  <c r="Q14768" i="5" s="1"/>
  <c r="F14768" i="5" s="1"/>
  <c r="G14768" i="5" s="1"/>
  <c r="M14751" i="5"/>
  <c r="N14751" i="5"/>
  <c r="Q14751" i="5" s="1"/>
  <c r="F14751" i="5" s="1"/>
  <c r="G14751" i="5" s="1"/>
  <c r="M14787" i="5"/>
  <c r="N14787" i="5"/>
  <c r="Q14787" i="5" s="1"/>
  <c r="F14787" i="5" s="1"/>
  <c r="G14787" i="5" s="1"/>
  <c r="M14778" i="5"/>
  <c r="N14778" i="5"/>
  <c r="Q14778" i="5" s="1"/>
  <c r="F14778" i="5" s="1"/>
  <c r="G14778" i="5" s="1"/>
  <c r="M14749" i="5"/>
  <c r="N14749" i="5"/>
  <c r="Q14749" i="5" s="1"/>
  <c r="F14749" i="5" s="1"/>
  <c r="G14749" i="5" s="1"/>
  <c r="M14754" i="5"/>
  <c r="N14754" i="5"/>
  <c r="Q14754" i="5" s="1"/>
  <c r="F14754" i="5" s="1"/>
  <c r="G14754" i="5" s="1"/>
  <c r="M14785" i="5"/>
  <c r="N14785" i="5"/>
  <c r="Q14785" i="5" s="1"/>
  <c r="F14785" i="5" s="1"/>
  <c r="G14785" i="5" s="1"/>
  <c r="M14771" i="5"/>
  <c r="N14771" i="5"/>
  <c r="Q14771" i="5" s="1"/>
  <c r="F14771" i="5" s="1"/>
  <c r="G14771" i="5" s="1"/>
  <c r="M14770" i="5"/>
  <c r="N14770" i="5"/>
  <c r="Q14770" i="5" s="1"/>
  <c r="F14770" i="5" s="1"/>
  <c r="G14770" i="5" s="1"/>
  <c r="M14750" i="5"/>
  <c r="N14750" i="5"/>
  <c r="Q14750" i="5" s="1"/>
  <c r="F14750" i="5" s="1"/>
  <c r="G14750" i="5" s="1"/>
  <c r="M14761" i="5"/>
  <c r="N14761" i="5"/>
  <c r="Q14761" i="5" s="1"/>
  <c r="F14761" i="5" s="1"/>
  <c r="G14761" i="5" s="1"/>
  <c r="M14769" i="5"/>
  <c r="N14769" i="5"/>
  <c r="Q14769" i="5" s="1"/>
  <c r="F14769" i="5" s="1"/>
  <c r="G14769" i="5" s="1"/>
  <c r="M14756" i="5"/>
  <c r="N14756" i="5"/>
  <c r="Q14756" i="5" s="1"/>
  <c r="F14756" i="5" s="1"/>
  <c r="G14756" i="5" s="1"/>
  <c r="M14760" i="5"/>
  <c r="N14760" i="5"/>
  <c r="Q14760" i="5" s="1"/>
  <c r="F14760" i="5" s="1"/>
  <c r="G14760" i="5" s="1"/>
  <c r="M14741" i="5"/>
  <c r="N14741" i="5"/>
  <c r="Q14741" i="5" s="1"/>
  <c r="F14741" i="5" s="1"/>
  <c r="G14741" i="5" s="1"/>
  <c r="M14753" i="5"/>
  <c r="N14753" i="5"/>
  <c r="Q14753" i="5" s="1"/>
  <c r="F14753" i="5" s="1"/>
  <c r="G14753" i="5" s="1"/>
  <c r="M14783" i="5"/>
  <c r="N14783" i="5"/>
  <c r="Q14783" i="5" s="1"/>
  <c r="F14783" i="5" s="1"/>
  <c r="G14783" i="5" s="1"/>
  <c r="M14773" i="5"/>
  <c r="N14773" i="5"/>
  <c r="Q14773" i="5" s="1"/>
  <c r="F14773" i="5" s="1"/>
  <c r="G14773" i="5" s="1"/>
  <c r="M14757" i="5"/>
  <c r="N14757" i="5"/>
  <c r="Q14757" i="5" s="1"/>
  <c r="F14757" i="5" s="1"/>
  <c r="G14757" i="5" s="1"/>
  <c r="M14779" i="5"/>
  <c r="N14779" i="5"/>
  <c r="Q14779" i="5" s="1"/>
  <c r="F14779" i="5" s="1"/>
  <c r="G14779" i="5" s="1"/>
  <c r="M14795" i="5"/>
  <c r="N14795" i="5"/>
  <c r="Q14795" i="5" s="1"/>
  <c r="F14795" i="5" s="1"/>
  <c r="G14795" i="5" s="1"/>
  <c r="M14772" i="5"/>
  <c r="N14772" i="5"/>
  <c r="Q14772" i="5" s="1"/>
  <c r="F14772" i="5" s="1"/>
  <c r="G14772" i="5" s="1"/>
  <c r="M14767" i="5"/>
  <c r="N14767" i="5"/>
  <c r="Q14767" i="5" s="1"/>
  <c r="F14767" i="5" s="1"/>
  <c r="G14767" i="5" s="1"/>
  <c r="M14782" i="5"/>
  <c r="N14782" i="5"/>
  <c r="Q14782" i="5" s="1"/>
  <c r="F14782" i="5" s="1"/>
  <c r="G14782" i="5" s="1"/>
  <c r="M14777" i="5"/>
  <c r="N14777" i="5"/>
  <c r="Q14777" i="5" s="1"/>
  <c r="F14777" i="5" s="1"/>
  <c r="G14777" i="5" s="1"/>
  <c r="M14759" i="5"/>
  <c r="N14759" i="5"/>
  <c r="Q14759" i="5" s="1"/>
  <c r="F14759" i="5" s="1"/>
  <c r="G14759" i="5" s="1"/>
  <c r="M14742" i="5"/>
  <c r="N14742" i="5"/>
  <c r="Q14742" i="5" s="1"/>
  <c r="F14742" i="5" s="1"/>
  <c r="G14742" i="5" s="1"/>
  <c r="M14774" i="5"/>
  <c r="N14774" i="5"/>
  <c r="Q14774" i="5" s="1"/>
  <c r="F14774" i="5" s="1"/>
  <c r="G14774" i="5" s="1"/>
  <c r="A14828" i="5"/>
  <c r="B14780" i="5"/>
  <c r="A14824" i="5"/>
  <c r="B14776" i="5"/>
  <c r="A14796" i="5"/>
  <c r="B14748" i="5"/>
  <c r="A14793" i="5"/>
  <c r="B14745" i="5"/>
  <c r="A14794" i="5"/>
  <c r="B14746" i="5"/>
  <c r="A14823" i="5"/>
  <c r="B14775" i="5"/>
  <c r="A14814" i="5"/>
  <c r="B14766" i="5"/>
  <c r="A14800" i="5"/>
  <c r="B14752" i="5"/>
  <c r="A14791" i="5"/>
  <c r="B14743" i="5"/>
  <c r="A14806" i="5"/>
  <c r="B14758" i="5"/>
  <c r="A14812" i="5"/>
  <c r="B14764" i="5"/>
  <c r="A14792" i="5"/>
  <c r="B14744" i="5"/>
  <c r="A14829" i="5"/>
  <c r="B14781" i="5"/>
  <c r="A14834" i="5"/>
  <c r="B14786" i="5"/>
  <c r="A14859" i="5"/>
  <c r="B14811" i="5"/>
  <c r="A14832" i="5"/>
  <c r="B14784" i="5"/>
  <c r="A14813" i="5"/>
  <c r="B14765" i="5"/>
  <c r="A14788" i="5"/>
  <c r="B14740" i="5"/>
  <c r="A14803" i="5"/>
  <c r="B14755" i="5"/>
  <c r="A14810" i="5"/>
  <c r="B14762" i="5"/>
  <c r="A14816" i="5"/>
  <c r="B14768" i="5"/>
  <c r="A14799" i="5"/>
  <c r="B14751" i="5"/>
  <c r="A14835" i="5"/>
  <c r="B14787" i="5"/>
  <c r="A14826" i="5"/>
  <c r="B14778" i="5"/>
  <c r="A14797" i="5"/>
  <c r="B14749" i="5"/>
  <c r="A14802" i="5"/>
  <c r="B14754" i="5"/>
  <c r="A14833" i="5"/>
  <c r="B14785" i="5"/>
  <c r="A14819" i="5"/>
  <c r="B14771" i="5"/>
  <c r="A14818" i="5"/>
  <c r="B14770" i="5"/>
  <c r="A14798" i="5"/>
  <c r="B14750" i="5"/>
  <c r="A14809" i="5"/>
  <c r="B14761" i="5"/>
  <c r="A14817" i="5"/>
  <c r="B14769" i="5"/>
  <c r="A14804" i="5"/>
  <c r="B14756" i="5"/>
  <c r="A14808" i="5"/>
  <c r="B14760" i="5"/>
  <c r="A14820" i="5"/>
  <c r="B14772" i="5"/>
  <c r="A14815" i="5"/>
  <c r="B14767" i="5"/>
  <c r="A14830" i="5"/>
  <c r="B14782" i="5"/>
  <c r="A14825" i="5"/>
  <c r="B14777" i="5"/>
  <c r="A14807" i="5"/>
  <c r="B14759" i="5"/>
  <c r="A14790" i="5"/>
  <c r="B14742" i="5"/>
  <c r="A14822" i="5"/>
  <c r="B14774" i="5"/>
  <c r="A14789" i="5"/>
  <c r="B14741" i="5"/>
  <c r="A14801" i="5"/>
  <c r="B14753" i="5"/>
  <c r="A14831" i="5"/>
  <c r="B14783" i="5"/>
  <c r="A14821" i="5"/>
  <c r="B14773" i="5"/>
  <c r="A14805" i="5"/>
  <c r="B14757" i="5"/>
  <c r="A14827" i="5"/>
  <c r="B14779" i="5"/>
  <c r="A14843" i="5"/>
  <c r="B14795" i="5"/>
  <c r="O14953" i="5" l="1"/>
  <c r="P14905" i="5"/>
  <c r="O14973" i="5"/>
  <c r="P14925" i="5"/>
  <c r="O14970" i="5"/>
  <c r="P14922" i="5"/>
  <c r="O14969" i="5"/>
  <c r="P14921" i="5"/>
  <c r="O14945" i="5"/>
  <c r="P14897" i="5"/>
  <c r="O15004" i="5"/>
  <c r="P14956" i="5"/>
  <c r="O14971" i="5"/>
  <c r="P14923" i="5"/>
  <c r="O15013" i="5"/>
  <c r="P14965" i="5"/>
  <c r="O14984" i="5"/>
  <c r="P14936" i="5"/>
  <c r="O14976" i="5"/>
  <c r="P14928" i="5"/>
  <c r="O14975" i="5"/>
  <c r="P14927" i="5"/>
  <c r="O14952" i="5"/>
  <c r="P14904" i="5"/>
  <c r="O14934" i="5"/>
  <c r="P14886" i="5"/>
  <c r="O14941" i="5"/>
  <c r="P14893" i="5"/>
  <c r="O14963" i="5"/>
  <c r="P14915" i="5"/>
  <c r="O14957" i="5"/>
  <c r="P14909" i="5"/>
  <c r="O14964" i="5"/>
  <c r="P14916" i="5"/>
  <c r="O14985" i="5"/>
  <c r="P14937" i="5"/>
  <c r="O14944" i="5"/>
  <c r="P14896" i="5"/>
  <c r="O15027" i="5"/>
  <c r="P14979" i="5"/>
  <c r="O14977" i="5"/>
  <c r="P14929" i="5"/>
  <c r="O14949" i="5"/>
  <c r="P14901" i="5"/>
  <c r="O14972" i="5"/>
  <c r="P14924" i="5"/>
  <c r="O14974" i="5"/>
  <c r="P14926" i="5"/>
  <c r="O14987" i="5"/>
  <c r="P14939" i="5"/>
  <c r="O14986" i="5"/>
  <c r="P14938" i="5"/>
  <c r="O14978" i="5"/>
  <c r="P14930" i="5"/>
  <c r="O15002" i="5"/>
  <c r="P14954" i="5"/>
  <c r="O14955" i="5"/>
  <c r="P14907" i="5"/>
  <c r="O14946" i="5"/>
  <c r="P14898" i="5"/>
  <c r="O14999" i="5"/>
  <c r="P14951" i="5"/>
  <c r="O14967" i="5"/>
  <c r="P14919" i="5"/>
  <c r="O14943" i="5"/>
  <c r="P14895" i="5"/>
  <c r="O14960" i="5"/>
  <c r="P14912" i="5"/>
  <c r="O14958" i="5"/>
  <c r="P14910" i="5"/>
  <c r="O14932" i="5"/>
  <c r="P14884" i="5"/>
  <c r="O14962" i="5"/>
  <c r="P14914" i="5"/>
  <c r="O14966" i="5"/>
  <c r="P14918" i="5"/>
  <c r="O14942" i="5"/>
  <c r="P14894" i="5"/>
  <c r="O15016" i="5"/>
  <c r="P14968" i="5"/>
  <c r="O14959" i="5"/>
  <c r="P14911" i="5"/>
  <c r="O14988" i="5"/>
  <c r="P14940" i="5"/>
  <c r="O14983" i="5"/>
  <c r="P14935" i="5"/>
  <c r="O14948" i="5"/>
  <c r="P14900" i="5"/>
  <c r="O14950" i="5"/>
  <c r="P14902" i="5"/>
  <c r="O14933" i="5"/>
  <c r="P14885" i="5"/>
  <c r="O14947" i="5"/>
  <c r="P14899" i="5"/>
  <c r="O14961" i="5"/>
  <c r="P14913" i="5"/>
  <c r="M14789" i="5"/>
  <c r="N14789" i="5"/>
  <c r="Q14789" i="5" s="1"/>
  <c r="F14789" i="5" s="1"/>
  <c r="G14789" i="5" s="1"/>
  <c r="M14820" i="5"/>
  <c r="N14820" i="5"/>
  <c r="Q14820" i="5" s="1"/>
  <c r="F14820" i="5" s="1"/>
  <c r="G14820" i="5" s="1"/>
  <c r="M14819" i="5"/>
  <c r="N14819" i="5"/>
  <c r="Q14819" i="5" s="1"/>
  <c r="F14819" i="5" s="1"/>
  <c r="G14819" i="5" s="1"/>
  <c r="M14816" i="5"/>
  <c r="N14816" i="5"/>
  <c r="Q14816" i="5" s="1"/>
  <c r="F14816" i="5" s="1"/>
  <c r="G14816" i="5" s="1"/>
  <c r="M14834" i="5"/>
  <c r="N14834" i="5"/>
  <c r="Q14834" i="5" s="1"/>
  <c r="F14834" i="5" s="1"/>
  <c r="G14834" i="5" s="1"/>
  <c r="M14814" i="5"/>
  <c r="N14814" i="5"/>
  <c r="Q14814" i="5" s="1"/>
  <c r="F14814" i="5" s="1"/>
  <c r="G14814" i="5" s="1"/>
  <c r="M14843" i="5"/>
  <c r="N14843" i="5"/>
  <c r="Q14843" i="5" s="1"/>
  <c r="F14843" i="5" s="1"/>
  <c r="G14843" i="5" s="1"/>
  <c r="M14822" i="5"/>
  <c r="N14822" i="5"/>
  <c r="Q14822" i="5" s="1"/>
  <c r="F14822" i="5" s="1"/>
  <c r="G14822" i="5" s="1"/>
  <c r="M14808" i="5"/>
  <c r="N14808" i="5"/>
  <c r="Q14808" i="5" s="1"/>
  <c r="F14808" i="5" s="1"/>
  <c r="G14808" i="5" s="1"/>
  <c r="M14833" i="5"/>
  <c r="N14833" i="5"/>
  <c r="Q14833" i="5" s="1"/>
  <c r="F14833" i="5" s="1"/>
  <c r="G14833" i="5" s="1"/>
  <c r="M14810" i="5"/>
  <c r="N14810" i="5"/>
  <c r="Q14810" i="5" s="1"/>
  <c r="F14810" i="5" s="1"/>
  <c r="G14810" i="5" s="1"/>
  <c r="M14829" i="5"/>
  <c r="N14829" i="5"/>
  <c r="Q14829" i="5" s="1"/>
  <c r="F14829" i="5" s="1"/>
  <c r="G14829" i="5" s="1"/>
  <c r="M14823" i="5"/>
  <c r="N14823" i="5"/>
  <c r="Q14823" i="5" s="1"/>
  <c r="F14823" i="5" s="1"/>
  <c r="G14823" i="5" s="1"/>
  <c r="M14827" i="5"/>
  <c r="N14827" i="5"/>
  <c r="Q14827" i="5" s="1"/>
  <c r="F14827" i="5" s="1"/>
  <c r="G14827" i="5" s="1"/>
  <c r="M14790" i="5"/>
  <c r="N14790" i="5"/>
  <c r="Q14790" i="5" s="1"/>
  <c r="F14790" i="5" s="1"/>
  <c r="G14790" i="5" s="1"/>
  <c r="M14804" i="5"/>
  <c r="N14804" i="5"/>
  <c r="Q14804" i="5" s="1"/>
  <c r="F14804" i="5" s="1"/>
  <c r="G14804" i="5" s="1"/>
  <c r="M14802" i="5"/>
  <c r="N14802" i="5"/>
  <c r="Q14802" i="5" s="1"/>
  <c r="F14802" i="5" s="1"/>
  <c r="G14802" i="5" s="1"/>
  <c r="M14803" i="5"/>
  <c r="N14803" i="5"/>
  <c r="Q14803" i="5" s="1"/>
  <c r="F14803" i="5" s="1"/>
  <c r="G14803" i="5" s="1"/>
  <c r="M14792" i="5"/>
  <c r="N14792" i="5"/>
  <c r="Q14792" i="5" s="1"/>
  <c r="F14792" i="5" s="1"/>
  <c r="G14792" i="5" s="1"/>
  <c r="M14794" i="5"/>
  <c r="N14794" i="5"/>
  <c r="Q14794" i="5" s="1"/>
  <c r="F14794" i="5" s="1"/>
  <c r="G14794" i="5" s="1"/>
  <c r="M14818" i="5"/>
  <c r="N14818" i="5"/>
  <c r="Q14818" i="5" s="1"/>
  <c r="F14818" i="5" s="1"/>
  <c r="G14818" i="5" s="1"/>
  <c r="M14859" i="5"/>
  <c r="N14859" i="5"/>
  <c r="Q14859" i="5" s="1"/>
  <c r="F14859" i="5" s="1"/>
  <c r="G14859" i="5" s="1"/>
  <c r="M14828" i="5"/>
  <c r="N14828" i="5"/>
  <c r="Q14828" i="5" s="1"/>
  <c r="F14828" i="5" s="1"/>
  <c r="G14828" i="5" s="1"/>
  <c r="M14815" i="5"/>
  <c r="N14815" i="5"/>
  <c r="Q14815" i="5" s="1"/>
  <c r="F14815" i="5" s="1"/>
  <c r="G14815" i="5" s="1"/>
  <c r="M14799" i="5"/>
  <c r="N14799" i="5"/>
  <c r="Q14799" i="5" s="1"/>
  <c r="F14799" i="5" s="1"/>
  <c r="G14799" i="5" s="1"/>
  <c r="M14800" i="5"/>
  <c r="N14800" i="5"/>
  <c r="Q14800" i="5" s="1"/>
  <c r="F14800" i="5" s="1"/>
  <c r="G14800" i="5" s="1"/>
  <c r="M14805" i="5"/>
  <c r="N14805" i="5"/>
  <c r="Q14805" i="5" s="1"/>
  <c r="F14805" i="5" s="1"/>
  <c r="G14805" i="5" s="1"/>
  <c r="M14807" i="5"/>
  <c r="N14807" i="5"/>
  <c r="Q14807" i="5" s="1"/>
  <c r="F14807" i="5" s="1"/>
  <c r="G14807" i="5" s="1"/>
  <c r="M14817" i="5"/>
  <c r="N14817" i="5"/>
  <c r="Q14817" i="5" s="1"/>
  <c r="F14817" i="5" s="1"/>
  <c r="G14817" i="5" s="1"/>
  <c r="M14797" i="5"/>
  <c r="N14797" i="5"/>
  <c r="Q14797" i="5" s="1"/>
  <c r="F14797" i="5" s="1"/>
  <c r="G14797" i="5" s="1"/>
  <c r="M14788" i="5"/>
  <c r="N14788" i="5"/>
  <c r="Q14788" i="5" s="1"/>
  <c r="F14788" i="5" s="1"/>
  <c r="G14788" i="5" s="1"/>
  <c r="M14812" i="5"/>
  <c r="N14812" i="5"/>
  <c r="Q14812" i="5" s="1"/>
  <c r="F14812" i="5" s="1"/>
  <c r="G14812" i="5" s="1"/>
  <c r="M14793" i="5"/>
  <c r="N14793" i="5"/>
  <c r="Q14793" i="5" s="1"/>
  <c r="F14793" i="5" s="1"/>
  <c r="G14793" i="5" s="1"/>
  <c r="M14821" i="5"/>
  <c r="N14821" i="5"/>
  <c r="Q14821" i="5" s="1"/>
  <c r="F14821" i="5" s="1"/>
  <c r="G14821" i="5" s="1"/>
  <c r="M14825" i="5"/>
  <c r="N14825" i="5"/>
  <c r="Q14825" i="5" s="1"/>
  <c r="F14825" i="5" s="1"/>
  <c r="G14825" i="5" s="1"/>
  <c r="M14809" i="5"/>
  <c r="N14809" i="5"/>
  <c r="Q14809" i="5" s="1"/>
  <c r="F14809" i="5" s="1"/>
  <c r="G14809" i="5" s="1"/>
  <c r="M14826" i="5"/>
  <c r="N14826" i="5"/>
  <c r="Q14826" i="5" s="1"/>
  <c r="F14826" i="5" s="1"/>
  <c r="G14826" i="5" s="1"/>
  <c r="M14813" i="5"/>
  <c r="N14813" i="5"/>
  <c r="Q14813" i="5" s="1"/>
  <c r="F14813" i="5" s="1"/>
  <c r="G14813" i="5" s="1"/>
  <c r="M14806" i="5"/>
  <c r="N14806" i="5"/>
  <c r="Q14806" i="5" s="1"/>
  <c r="F14806" i="5" s="1"/>
  <c r="G14806" i="5" s="1"/>
  <c r="M14796" i="5"/>
  <c r="N14796" i="5"/>
  <c r="Q14796" i="5" s="1"/>
  <c r="F14796" i="5" s="1"/>
  <c r="G14796" i="5" s="1"/>
  <c r="M14801" i="5"/>
  <c r="N14801" i="5"/>
  <c r="Q14801" i="5" s="1"/>
  <c r="F14801" i="5" s="1"/>
  <c r="G14801" i="5" s="1"/>
  <c r="M14831" i="5"/>
  <c r="N14831" i="5"/>
  <c r="Q14831" i="5" s="1"/>
  <c r="F14831" i="5" s="1"/>
  <c r="G14831" i="5" s="1"/>
  <c r="M14830" i="5"/>
  <c r="N14830" i="5"/>
  <c r="Q14830" i="5" s="1"/>
  <c r="F14830" i="5" s="1"/>
  <c r="G14830" i="5" s="1"/>
  <c r="M14798" i="5"/>
  <c r="N14798" i="5"/>
  <c r="Q14798" i="5" s="1"/>
  <c r="F14798" i="5" s="1"/>
  <c r="G14798" i="5" s="1"/>
  <c r="M14835" i="5"/>
  <c r="N14835" i="5"/>
  <c r="Q14835" i="5" s="1"/>
  <c r="F14835" i="5" s="1"/>
  <c r="G14835" i="5" s="1"/>
  <c r="M14832" i="5"/>
  <c r="N14832" i="5"/>
  <c r="Q14832" i="5" s="1"/>
  <c r="F14832" i="5" s="1"/>
  <c r="G14832" i="5" s="1"/>
  <c r="M14791" i="5"/>
  <c r="N14791" i="5"/>
  <c r="Q14791" i="5" s="1"/>
  <c r="F14791" i="5" s="1"/>
  <c r="G14791" i="5" s="1"/>
  <c r="M14824" i="5"/>
  <c r="N14824" i="5"/>
  <c r="Q14824" i="5" s="1"/>
  <c r="F14824" i="5" s="1"/>
  <c r="G14824" i="5" s="1"/>
  <c r="A14891" i="5"/>
  <c r="B14843" i="5"/>
  <c r="A14870" i="5"/>
  <c r="B14822" i="5"/>
  <c r="A14856" i="5"/>
  <c r="B14808" i="5"/>
  <c r="A14881" i="5"/>
  <c r="B14833" i="5"/>
  <c r="A14858" i="5"/>
  <c r="B14810" i="5"/>
  <c r="A14877" i="5"/>
  <c r="B14829" i="5"/>
  <c r="A14871" i="5"/>
  <c r="B14823" i="5"/>
  <c r="A14875" i="5"/>
  <c r="B14827" i="5"/>
  <c r="A14838" i="5"/>
  <c r="B14790" i="5"/>
  <c r="A14852" i="5"/>
  <c r="B14804" i="5"/>
  <c r="A14850" i="5"/>
  <c r="B14802" i="5"/>
  <c r="A14851" i="5"/>
  <c r="B14803" i="5"/>
  <c r="A14840" i="5"/>
  <c r="B14792" i="5"/>
  <c r="A14842" i="5"/>
  <c r="B14794" i="5"/>
  <c r="A14853" i="5"/>
  <c r="B14805" i="5"/>
  <c r="A14855" i="5"/>
  <c r="B14807" i="5"/>
  <c r="A14865" i="5"/>
  <c r="B14817" i="5"/>
  <c r="A14845" i="5"/>
  <c r="B14797" i="5"/>
  <c r="A14836" i="5"/>
  <c r="B14788" i="5"/>
  <c r="A14860" i="5"/>
  <c r="B14812" i="5"/>
  <c r="A14841" i="5"/>
  <c r="B14793" i="5"/>
  <c r="A14837" i="5"/>
  <c r="B14789" i="5"/>
  <c r="A14868" i="5"/>
  <c r="B14820" i="5"/>
  <c r="A14867" i="5"/>
  <c r="B14819" i="5"/>
  <c r="A14864" i="5"/>
  <c r="B14816" i="5"/>
  <c r="A14882" i="5"/>
  <c r="B14834" i="5"/>
  <c r="A14862" i="5"/>
  <c r="B14814" i="5"/>
  <c r="A14869" i="5"/>
  <c r="B14821" i="5"/>
  <c r="A14873" i="5"/>
  <c r="B14825" i="5"/>
  <c r="A14857" i="5"/>
  <c r="B14809" i="5"/>
  <c r="A14874" i="5"/>
  <c r="B14826" i="5"/>
  <c r="A14861" i="5"/>
  <c r="B14813" i="5"/>
  <c r="A14854" i="5"/>
  <c r="B14806" i="5"/>
  <c r="A14844" i="5"/>
  <c r="B14796" i="5"/>
  <c r="A14879" i="5"/>
  <c r="B14831" i="5"/>
  <c r="A14878" i="5"/>
  <c r="B14830" i="5"/>
  <c r="A14846" i="5"/>
  <c r="B14798" i="5"/>
  <c r="A14883" i="5"/>
  <c r="B14835" i="5"/>
  <c r="A14880" i="5"/>
  <c r="B14832" i="5"/>
  <c r="A14839" i="5"/>
  <c r="B14791" i="5"/>
  <c r="A14872" i="5"/>
  <c r="B14824" i="5"/>
  <c r="A14849" i="5"/>
  <c r="B14801" i="5"/>
  <c r="A14863" i="5"/>
  <c r="B14815" i="5"/>
  <c r="A14866" i="5"/>
  <c r="B14818" i="5"/>
  <c r="A14847" i="5"/>
  <c r="B14799" i="5"/>
  <c r="A14907" i="5"/>
  <c r="B14859" i="5"/>
  <c r="A14848" i="5"/>
  <c r="B14800" i="5"/>
  <c r="A14876" i="5"/>
  <c r="B14828" i="5"/>
  <c r="O15006" i="5" l="1"/>
  <c r="P14958" i="5"/>
  <c r="O15025" i="5"/>
  <c r="P14977" i="5"/>
  <c r="O15007" i="5"/>
  <c r="P14959" i="5"/>
  <c r="O14995" i="5"/>
  <c r="P14947" i="5"/>
  <c r="O14991" i="5"/>
  <c r="P14943" i="5"/>
  <c r="O15000" i="5"/>
  <c r="P14952" i="5"/>
  <c r="O14981" i="5"/>
  <c r="P14933" i="5"/>
  <c r="O14990" i="5"/>
  <c r="P14942" i="5"/>
  <c r="O15015" i="5"/>
  <c r="P14967" i="5"/>
  <c r="O15035" i="5"/>
  <c r="P14987" i="5"/>
  <c r="O15033" i="5"/>
  <c r="P14985" i="5"/>
  <c r="O15023" i="5"/>
  <c r="P14975" i="5"/>
  <c r="O15017" i="5"/>
  <c r="P14969" i="5"/>
  <c r="O14989" i="5"/>
  <c r="P14941" i="5"/>
  <c r="O15008" i="5"/>
  <c r="P14960" i="5"/>
  <c r="O15052" i="5"/>
  <c r="P15004" i="5"/>
  <c r="O14992" i="5"/>
  <c r="P14944" i="5"/>
  <c r="O14998" i="5"/>
  <c r="P14950" i="5"/>
  <c r="O15014" i="5"/>
  <c r="P14966" i="5"/>
  <c r="O15047" i="5"/>
  <c r="P14999" i="5"/>
  <c r="O15022" i="5"/>
  <c r="P14974" i="5"/>
  <c r="O15012" i="5"/>
  <c r="P14964" i="5"/>
  <c r="O15024" i="5"/>
  <c r="P14976" i="5"/>
  <c r="O15018" i="5"/>
  <c r="P14970" i="5"/>
  <c r="O15036" i="5"/>
  <c r="P14988" i="5"/>
  <c r="O15019" i="5"/>
  <c r="P14971" i="5"/>
  <c r="O15009" i="5"/>
  <c r="P14961" i="5"/>
  <c r="O14982" i="5"/>
  <c r="P14934" i="5"/>
  <c r="O14996" i="5"/>
  <c r="P14948" i="5"/>
  <c r="O15010" i="5"/>
  <c r="P14962" i="5"/>
  <c r="O14994" i="5"/>
  <c r="P14946" i="5"/>
  <c r="O15020" i="5"/>
  <c r="P14972" i="5"/>
  <c r="O15005" i="5"/>
  <c r="P14957" i="5"/>
  <c r="O15032" i="5"/>
  <c r="P14984" i="5"/>
  <c r="O15021" i="5"/>
  <c r="P14973" i="5"/>
  <c r="O15075" i="5"/>
  <c r="P15027" i="5"/>
  <c r="O15050" i="5"/>
  <c r="P15002" i="5"/>
  <c r="O15026" i="5"/>
  <c r="P14978" i="5"/>
  <c r="O15064" i="5"/>
  <c r="P15016" i="5"/>
  <c r="O15034" i="5"/>
  <c r="P14986" i="5"/>
  <c r="O14993" i="5"/>
  <c r="P14945" i="5"/>
  <c r="O15031" i="5"/>
  <c r="P14983" i="5"/>
  <c r="O14980" i="5"/>
  <c r="P14932" i="5"/>
  <c r="O15003" i="5"/>
  <c r="P14955" i="5"/>
  <c r="O14997" i="5"/>
  <c r="P14949" i="5"/>
  <c r="O15011" i="5"/>
  <c r="P14963" i="5"/>
  <c r="O15061" i="5"/>
  <c r="P15013" i="5"/>
  <c r="O15001" i="5"/>
  <c r="P14953" i="5"/>
  <c r="M14873" i="5"/>
  <c r="N14873" i="5"/>
  <c r="Q14873" i="5" s="1"/>
  <c r="F14873" i="5" s="1"/>
  <c r="G14873" i="5" s="1"/>
  <c r="M14875" i="5"/>
  <c r="N14875" i="5"/>
  <c r="Q14875" i="5" s="1"/>
  <c r="F14875" i="5" s="1"/>
  <c r="G14875" i="5" s="1"/>
  <c r="M14849" i="5"/>
  <c r="N14849" i="5"/>
  <c r="Q14849" i="5" s="1"/>
  <c r="F14849" i="5" s="1"/>
  <c r="G14849" i="5" s="1"/>
  <c r="M14879" i="5"/>
  <c r="N14879" i="5"/>
  <c r="Q14879" i="5" s="1"/>
  <c r="F14879" i="5" s="1"/>
  <c r="G14879" i="5" s="1"/>
  <c r="M14869" i="5"/>
  <c r="N14869" i="5"/>
  <c r="Q14869" i="5" s="1"/>
  <c r="F14869" i="5" s="1"/>
  <c r="G14869" i="5" s="1"/>
  <c r="M14841" i="5"/>
  <c r="N14841" i="5"/>
  <c r="Q14841" i="5" s="1"/>
  <c r="F14841" i="5" s="1"/>
  <c r="G14841" i="5" s="1"/>
  <c r="M14842" i="5"/>
  <c r="N14842" i="5"/>
  <c r="Q14842" i="5" s="1"/>
  <c r="F14842" i="5" s="1"/>
  <c r="G14842" i="5" s="1"/>
  <c r="M14871" i="5"/>
  <c r="N14871" i="5"/>
  <c r="Q14871" i="5" s="1"/>
  <c r="F14871" i="5" s="1"/>
  <c r="G14871" i="5" s="1"/>
  <c r="M14878" i="5"/>
  <c r="N14878" i="5"/>
  <c r="Q14878" i="5" s="1"/>
  <c r="F14878" i="5" s="1"/>
  <c r="G14878" i="5" s="1"/>
  <c r="M14853" i="5"/>
  <c r="N14853" i="5"/>
  <c r="Q14853" i="5" s="1"/>
  <c r="F14853" i="5" s="1"/>
  <c r="G14853" i="5" s="1"/>
  <c r="M14876" i="5"/>
  <c r="N14876" i="5"/>
  <c r="Q14876" i="5" s="1"/>
  <c r="F14876" i="5" s="1"/>
  <c r="G14876" i="5" s="1"/>
  <c r="M14872" i="5"/>
  <c r="N14872" i="5"/>
  <c r="Q14872" i="5" s="1"/>
  <c r="F14872" i="5" s="1"/>
  <c r="G14872" i="5" s="1"/>
  <c r="M14844" i="5"/>
  <c r="N14844" i="5"/>
  <c r="Q14844" i="5" s="1"/>
  <c r="F14844" i="5" s="1"/>
  <c r="G14844" i="5" s="1"/>
  <c r="M14862" i="5"/>
  <c r="N14862" i="5"/>
  <c r="Q14862" i="5" s="1"/>
  <c r="F14862" i="5" s="1"/>
  <c r="G14862" i="5" s="1"/>
  <c r="M14860" i="5"/>
  <c r="N14860" i="5"/>
  <c r="Q14860" i="5" s="1"/>
  <c r="F14860" i="5" s="1"/>
  <c r="G14860" i="5" s="1"/>
  <c r="M14840" i="5"/>
  <c r="N14840" i="5"/>
  <c r="Q14840" i="5" s="1"/>
  <c r="F14840" i="5" s="1"/>
  <c r="G14840" i="5" s="1"/>
  <c r="M14877" i="5"/>
  <c r="N14877" i="5"/>
  <c r="Q14877" i="5" s="1"/>
  <c r="F14877" i="5" s="1"/>
  <c r="G14877" i="5" s="1"/>
  <c r="M14863" i="5"/>
  <c r="N14863" i="5"/>
  <c r="Q14863" i="5" s="1"/>
  <c r="F14863" i="5" s="1"/>
  <c r="G14863" i="5" s="1"/>
  <c r="M14848" i="5"/>
  <c r="N14848" i="5"/>
  <c r="Q14848" i="5" s="1"/>
  <c r="F14848" i="5" s="1"/>
  <c r="G14848" i="5" s="1"/>
  <c r="M14839" i="5"/>
  <c r="N14839" i="5"/>
  <c r="Q14839" i="5" s="1"/>
  <c r="F14839" i="5" s="1"/>
  <c r="G14839" i="5" s="1"/>
  <c r="M14854" i="5"/>
  <c r="N14854" i="5"/>
  <c r="Q14854" i="5" s="1"/>
  <c r="F14854" i="5" s="1"/>
  <c r="G14854" i="5" s="1"/>
  <c r="M14882" i="5"/>
  <c r="N14882" i="5"/>
  <c r="Q14882" i="5" s="1"/>
  <c r="F14882" i="5" s="1"/>
  <c r="G14882" i="5" s="1"/>
  <c r="M14836" i="5"/>
  <c r="N14836" i="5"/>
  <c r="Q14836" i="5" s="1"/>
  <c r="F14836" i="5" s="1"/>
  <c r="G14836" i="5" s="1"/>
  <c r="M14851" i="5"/>
  <c r="N14851" i="5"/>
  <c r="Q14851" i="5" s="1"/>
  <c r="F14851" i="5" s="1"/>
  <c r="G14851" i="5" s="1"/>
  <c r="M14858" i="5"/>
  <c r="N14858" i="5"/>
  <c r="Q14858" i="5" s="1"/>
  <c r="F14858" i="5" s="1"/>
  <c r="G14858" i="5" s="1"/>
  <c r="M14891" i="5"/>
  <c r="N14891" i="5"/>
  <c r="Q14891" i="5" s="1"/>
  <c r="F14891" i="5" s="1"/>
  <c r="G14891" i="5" s="1"/>
  <c r="M14907" i="5"/>
  <c r="N14907" i="5"/>
  <c r="Q14907" i="5" s="1"/>
  <c r="F14907" i="5" s="1"/>
  <c r="G14907" i="5" s="1"/>
  <c r="M14880" i="5"/>
  <c r="N14880" i="5"/>
  <c r="Q14880" i="5" s="1"/>
  <c r="F14880" i="5" s="1"/>
  <c r="G14880" i="5" s="1"/>
  <c r="M14861" i="5"/>
  <c r="N14861" i="5"/>
  <c r="Q14861" i="5" s="1"/>
  <c r="F14861" i="5" s="1"/>
  <c r="G14861" i="5" s="1"/>
  <c r="M14864" i="5"/>
  <c r="N14864" i="5"/>
  <c r="Q14864" i="5" s="1"/>
  <c r="F14864" i="5" s="1"/>
  <c r="G14864" i="5" s="1"/>
  <c r="M14845" i="5"/>
  <c r="N14845" i="5"/>
  <c r="Q14845" i="5" s="1"/>
  <c r="F14845" i="5" s="1"/>
  <c r="G14845" i="5" s="1"/>
  <c r="M14850" i="5"/>
  <c r="N14850" i="5"/>
  <c r="Q14850" i="5" s="1"/>
  <c r="F14850" i="5" s="1"/>
  <c r="G14850" i="5" s="1"/>
  <c r="M14881" i="5"/>
  <c r="N14881" i="5"/>
  <c r="Q14881" i="5" s="1"/>
  <c r="F14881" i="5" s="1"/>
  <c r="G14881" i="5" s="1"/>
  <c r="M14847" i="5"/>
  <c r="N14847" i="5"/>
  <c r="Q14847" i="5" s="1"/>
  <c r="F14847" i="5" s="1"/>
  <c r="G14847" i="5" s="1"/>
  <c r="M14883" i="5"/>
  <c r="N14883" i="5"/>
  <c r="Q14883" i="5" s="1"/>
  <c r="F14883" i="5" s="1"/>
  <c r="G14883" i="5" s="1"/>
  <c r="M14874" i="5"/>
  <c r="N14874" i="5"/>
  <c r="Q14874" i="5" s="1"/>
  <c r="F14874" i="5" s="1"/>
  <c r="G14874" i="5" s="1"/>
  <c r="M14867" i="5"/>
  <c r="N14867" i="5"/>
  <c r="Q14867" i="5" s="1"/>
  <c r="F14867" i="5" s="1"/>
  <c r="G14867" i="5" s="1"/>
  <c r="M14865" i="5"/>
  <c r="N14865" i="5"/>
  <c r="Q14865" i="5" s="1"/>
  <c r="F14865" i="5" s="1"/>
  <c r="G14865" i="5" s="1"/>
  <c r="M14852" i="5"/>
  <c r="N14852" i="5"/>
  <c r="Q14852" i="5" s="1"/>
  <c r="F14852" i="5" s="1"/>
  <c r="G14852" i="5" s="1"/>
  <c r="M14856" i="5"/>
  <c r="N14856" i="5"/>
  <c r="Q14856" i="5" s="1"/>
  <c r="F14856" i="5" s="1"/>
  <c r="G14856" i="5" s="1"/>
  <c r="M14837" i="5"/>
  <c r="N14837" i="5"/>
  <c r="Q14837" i="5" s="1"/>
  <c r="F14837" i="5" s="1"/>
  <c r="G14837" i="5" s="1"/>
  <c r="M14866" i="5"/>
  <c r="N14866" i="5"/>
  <c r="Q14866" i="5" s="1"/>
  <c r="F14866" i="5" s="1"/>
  <c r="G14866" i="5" s="1"/>
  <c r="M14846" i="5"/>
  <c r="N14846" i="5"/>
  <c r="Q14846" i="5" s="1"/>
  <c r="F14846" i="5" s="1"/>
  <c r="G14846" i="5" s="1"/>
  <c r="M14857" i="5"/>
  <c r="N14857" i="5"/>
  <c r="Q14857" i="5" s="1"/>
  <c r="F14857" i="5" s="1"/>
  <c r="G14857" i="5" s="1"/>
  <c r="M14868" i="5"/>
  <c r="N14868" i="5"/>
  <c r="Q14868" i="5" s="1"/>
  <c r="F14868" i="5" s="1"/>
  <c r="G14868" i="5" s="1"/>
  <c r="M14855" i="5"/>
  <c r="N14855" i="5"/>
  <c r="Q14855" i="5" s="1"/>
  <c r="F14855" i="5" s="1"/>
  <c r="G14855" i="5" s="1"/>
  <c r="M14838" i="5"/>
  <c r="N14838" i="5"/>
  <c r="Q14838" i="5" s="1"/>
  <c r="F14838" i="5" s="1"/>
  <c r="G14838" i="5" s="1"/>
  <c r="M14870" i="5"/>
  <c r="N14870" i="5"/>
  <c r="Q14870" i="5" s="1"/>
  <c r="F14870" i="5" s="1"/>
  <c r="G14870" i="5" s="1"/>
  <c r="A14897" i="5"/>
  <c r="B14849" i="5"/>
  <c r="A14927" i="5"/>
  <c r="B14879" i="5"/>
  <c r="A14917" i="5"/>
  <c r="B14869" i="5"/>
  <c r="A14889" i="5"/>
  <c r="B14841" i="5"/>
  <c r="A14890" i="5"/>
  <c r="B14842" i="5"/>
  <c r="A14919" i="5"/>
  <c r="B14871" i="5"/>
  <c r="A14924" i="5"/>
  <c r="B14876" i="5"/>
  <c r="A14920" i="5"/>
  <c r="B14872" i="5"/>
  <c r="A14892" i="5"/>
  <c r="B14844" i="5"/>
  <c r="A14910" i="5"/>
  <c r="B14862" i="5"/>
  <c r="A14908" i="5"/>
  <c r="B14860" i="5"/>
  <c r="A14888" i="5"/>
  <c r="B14840" i="5"/>
  <c r="A14925" i="5"/>
  <c r="B14877" i="5"/>
  <c r="A14896" i="5"/>
  <c r="B14848" i="5"/>
  <c r="A14887" i="5"/>
  <c r="B14839" i="5"/>
  <c r="A14902" i="5"/>
  <c r="B14854" i="5"/>
  <c r="A14930" i="5"/>
  <c r="B14882" i="5"/>
  <c r="A14884" i="5"/>
  <c r="B14836" i="5"/>
  <c r="A14899" i="5"/>
  <c r="B14851" i="5"/>
  <c r="A14906" i="5"/>
  <c r="B14858" i="5"/>
  <c r="A14955" i="5"/>
  <c r="B14907" i="5"/>
  <c r="A14928" i="5"/>
  <c r="B14880" i="5"/>
  <c r="A14909" i="5"/>
  <c r="B14861" i="5"/>
  <c r="A14912" i="5"/>
  <c r="B14864" i="5"/>
  <c r="A14893" i="5"/>
  <c r="B14845" i="5"/>
  <c r="A14898" i="5"/>
  <c r="B14850" i="5"/>
  <c r="A14929" i="5"/>
  <c r="B14881" i="5"/>
  <c r="A14895" i="5"/>
  <c r="B14847" i="5"/>
  <c r="A14931" i="5"/>
  <c r="B14883" i="5"/>
  <c r="A14922" i="5"/>
  <c r="B14874" i="5"/>
  <c r="A14915" i="5"/>
  <c r="B14867" i="5"/>
  <c r="A14913" i="5"/>
  <c r="B14865" i="5"/>
  <c r="A14900" i="5"/>
  <c r="B14852" i="5"/>
  <c r="A14904" i="5"/>
  <c r="B14856" i="5"/>
  <c r="A14914" i="5"/>
  <c r="B14866" i="5"/>
  <c r="A14894" i="5"/>
  <c r="B14846" i="5"/>
  <c r="A14905" i="5"/>
  <c r="B14857" i="5"/>
  <c r="A14916" i="5"/>
  <c r="B14868" i="5"/>
  <c r="A14903" i="5"/>
  <c r="B14855" i="5"/>
  <c r="A14886" i="5"/>
  <c r="B14838" i="5"/>
  <c r="A14918" i="5"/>
  <c r="B14870" i="5"/>
  <c r="A14911" i="5"/>
  <c r="B14863" i="5"/>
  <c r="A14926" i="5"/>
  <c r="B14878" i="5"/>
  <c r="A14921" i="5"/>
  <c r="B14873" i="5"/>
  <c r="A14885" i="5"/>
  <c r="B14837" i="5"/>
  <c r="A14901" i="5"/>
  <c r="B14853" i="5"/>
  <c r="A14923" i="5"/>
  <c r="B14875" i="5"/>
  <c r="A14939" i="5"/>
  <c r="B14891" i="5"/>
  <c r="O15079" i="5" l="1"/>
  <c r="P15031" i="5"/>
  <c r="O15069" i="5"/>
  <c r="P15021" i="5"/>
  <c r="O15030" i="5"/>
  <c r="P14982" i="5"/>
  <c r="O15070" i="5"/>
  <c r="P15022" i="5"/>
  <c r="O15037" i="5"/>
  <c r="P14989" i="5"/>
  <c r="O15029" i="5"/>
  <c r="P14981" i="5"/>
  <c r="O15049" i="5"/>
  <c r="P15001" i="5"/>
  <c r="O15041" i="5"/>
  <c r="P14993" i="5"/>
  <c r="O15080" i="5"/>
  <c r="P15032" i="5"/>
  <c r="O15057" i="5"/>
  <c r="P15009" i="5"/>
  <c r="O15048" i="5"/>
  <c r="P15000" i="5"/>
  <c r="O15109" i="5"/>
  <c r="P15061" i="5"/>
  <c r="O15071" i="5"/>
  <c r="P15023" i="5"/>
  <c r="O15045" i="5"/>
  <c r="P14997" i="5"/>
  <c r="O15074" i="5"/>
  <c r="P15026" i="5"/>
  <c r="O15042" i="5"/>
  <c r="P14994" i="5"/>
  <c r="O15066" i="5"/>
  <c r="P15018" i="5"/>
  <c r="O15040" i="5"/>
  <c r="P14992" i="5"/>
  <c r="O15083" i="5"/>
  <c r="P15035" i="5"/>
  <c r="O15055" i="5"/>
  <c r="P15007" i="5"/>
  <c r="O15112" i="5"/>
  <c r="P15064" i="5"/>
  <c r="O15046" i="5"/>
  <c r="P14998" i="5"/>
  <c r="O15051" i="5"/>
  <c r="P15003" i="5"/>
  <c r="O15098" i="5"/>
  <c r="P15050" i="5"/>
  <c r="O15058" i="5"/>
  <c r="P15010" i="5"/>
  <c r="O15072" i="5"/>
  <c r="P15024" i="5"/>
  <c r="O15100" i="5"/>
  <c r="P15052" i="5"/>
  <c r="O15063" i="5"/>
  <c r="P15015" i="5"/>
  <c r="O15073" i="5"/>
  <c r="P15025" i="5"/>
  <c r="O15095" i="5"/>
  <c r="P15047" i="5"/>
  <c r="O15082" i="5"/>
  <c r="P15034" i="5"/>
  <c r="O15053" i="5"/>
  <c r="P15005" i="5"/>
  <c r="O15067" i="5"/>
  <c r="P15019" i="5"/>
  <c r="O15062" i="5"/>
  <c r="P15014" i="5"/>
  <c r="O15039" i="5"/>
  <c r="P14991" i="5"/>
  <c r="O15059" i="5"/>
  <c r="P15011" i="5"/>
  <c r="O15068" i="5"/>
  <c r="P15020" i="5"/>
  <c r="O15084" i="5"/>
  <c r="P15036" i="5"/>
  <c r="O15043" i="5"/>
  <c r="P14995" i="5"/>
  <c r="O15065" i="5"/>
  <c r="P15017" i="5"/>
  <c r="O15081" i="5"/>
  <c r="P15033" i="5"/>
  <c r="O15028" i="5"/>
  <c r="P14980" i="5"/>
  <c r="O15123" i="5"/>
  <c r="P15075" i="5"/>
  <c r="O15044" i="5"/>
  <c r="P14996" i="5"/>
  <c r="O15060" i="5"/>
  <c r="P15012" i="5"/>
  <c r="O15056" i="5"/>
  <c r="P15008" i="5"/>
  <c r="O15038" i="5"/>
  <c r="P14990" i="5"/>
  <c r="O15054" i="5"/>
  <c r="P15006" i="5"/>
  <c r="M14894" i="5"/>
  <c r="N14894" i="5"/>
  <c r="Q14894" i="5" s="1"/>
  <c r="F14894" i="5" s="1"/>
  <c r="G14894" i="5" s="1"/>
  <c r="M14887" i="5"/>
  <c r="N14887" i="5"/>
  <c r="Q14887" i="5" s="1"/>
  <c r="F14887" i="5" s="1"/>
  <c r="G14887" i="5" s="1"/>
  <c r="M14926" i="5"/>
  <c r="N14926" i="5"/>
  <c r="Q14926" i="5" s="1"/>
  <c r="F14926" i="5" s="1"/>
  <c r="G14926" i="5" s="1"/>
  <c r="M14931" i="5"/>
  <c r="N14931" i="5"/>
  <c r="Q14931" i="5" s="1"/>
  <c r="F14931" i="5" s="1"/>
  <c r="G14931" i="5" s="1"/>
  <c r="M14920" i="5"/>
  <c r="N14920" i="5"/>
  <c r="Q14920" i="5" s="1"/>
  <c r="F14920" i="5" s="1"/>
  <c r="G14920" i="5" s="1"/>
  <c r="M14911" i="5"/>
  <c r="N14911" i="5"/>
  <c r="Q14911" i="5" s="1"/>
  <c r="F14911" i="5" s="1"/>
  <c r="G14911" i="5" s="1"/>
  <c r="M14914" i="5"/>
  <c r="N14914" i="5"/>
  <c r="Q14914" i="5" s="1"/>
  <c r="F14914" i="5" s="1"/>
  <c r="G14914" i="5" s="1"/>
  <c r="M14895" i="5"/>
  <c r="N14895" i="5"/>
  <c r="Q14895" i="5" s="1"/>
  <c r="F14895" i="5" s="1"/>
  <c r="G14895" i="5" s="1"/>
  <c r="M14955" i="5"/>
  <c r="N14955" i="5"/>
  <c r="Q14955" i="5" s="1"/>
  <c r="F14955" i="5" s="1"/>
  <c r="G14955" i="5" s="1"/>
  <c r="M14896" i="5"/>
  <c r="N14896" i="5"/>
  <c r="Q14896" i="5" s="1"/>
  <c r="F14896" i="5" s="1"/>
  <c r="G14896" i="5" s="1"/>
  <c r="M14924" i="5"/>
  <c r="N14924" i="5"/>
  <c r="Q14924" i="5" s="1"/>
  <c r="F14924" i="5" s="1"/>
  <c r="G14924" i="5" s="1"/>
  <c r="M14939" i="5"/>
  <c r="N14939" i="5"/>
  <c r="Q14939" i="5" s="1"/>
  <c r="F14939" i="5" s="1"/>
  <c r="G14939" i="5" s="1"/>
  <c r="M14918" i="5"/>
  <c r="N14918" i="5"/>
  <c r="Q14918" i="5" s="1"/>
  <c r="F14918" i="5" s="1"/>
  <c r="G14918" i="5" s="1"/>
  <c r="M14904" i="5"/>
  <c r="N14904" i="5"/>
  <c r="Q14904" i="5" s="1"/>
  <c r="F14904" i="5" s="1"/>
  <c r="G14904" i="5" s="1"/>
  <c r="M14929" i="5"/>
  <c r="N14929" i="5"/>
  <c r="Q14929" i="5" s="1"/>
  <c r="F14929" i="5" s="1"/>
  <c r="G14929" i="5" s="1"/>
  <c r="M14906" i="5"/>
  <c r="N14906" i="5"/>
  <c r="Q14906" i="5" s="1"/>
  <c r="F14906" i="5" s="1"/>
  <c r="G14906" i="5" s="1"/>
  <c r="M14925" i="5"/>
  <c r="N14925" i="5"/>
  <c r="Q14925" i="5" s="1"/>
  <c r="F14925" i="5" s="1"/>
  <c r="G14925" i="5" s="1"/>
  <c r="M14919" i="5"/>
  <c r="N14919" i="5"/>
  <c r="Q14919" i="5" s="1"/>
  <c r="F14919" i="5" s="1"/>
  <c r="G14919" i="5" s="1"/>
  <c r="M14928" i="5"/>
  <c r="N14928" i="5"/>
  <c r="Q14928" i="5" s="1"/>
  <c r="F14928" i="5" s="1"/>
  <c r="G14928" i="5" s="1"/>
  <c r="M14897" i="5"/>
  <c r="N14897" i="5"/>
  <c r="Q14897" i="5" s="1"/>
  <c r="F14897" i="5" s="1"/>
  <c r="G14897" i="5" s="1"/>
  <c r="M14923" i="5"/>
  <c r="N14923" i="5"/>
  <c r="Q14923" i="5" s="1"/>
  <c r="F14923" i="5" s="1"/>
  <c r="G14923" i="5" s="1"/>
  <c r="M14886" i="5"/>
  <c r="N14886" i="5"/>
  <c r="Q14886" i="5" s="1"/>
  <c r="F14886" i="5" s="1"/>
  <c r="G14886" i="5" s="1"/>
  <c r="M14900" i="5"/>
  <c r="N14900" i="5"/>
  <c r="Q14900" i="5" s="1"/>
  <c r="F14900" i="5" s="1"/>
  <c r="G14900" i="5" s="1"/>
  <c r="M14898" i="5"/>
  <c r="N14898" i="5"/>
  <c r="Q14898" i="5" s="1"/>
  <c r="F14898" i="5" s="1"/>
  <c r="G14898" i="5" s="1"/>
  <c r="M14899" i="5"/>
  <c r="N14899" i="5"/>
  <c r="Q14899" i="5" s="1"/>
  <c r="F14899" i="5" s="1"/>
  <c r="G14899" i="5" s="1"/>
  <c r="M14888" i="5"/>
  <c r="N14888" i="5"/>
  <c r="Q14888" i="5" s="1"/>
  <c r="F14888" i="5" s="1"/>
  <c r="G14888" i="5" s="1"/>
  <c r="M14890" i="5"/>
  <c r="N14890" i="5"/>
  <c r="Q14890" i="5" s="1"/>
  <c r="F14890" i="5" s="1"/>
  <c r="G14890" i="5" s="1"/>
  <c r="M14901" i="5"/>
  <c r="N14901" i="5"/>
  <c r="Q14901" i="5" s="1"/>
  <c r="F14901" i="5" s="1"/>
  <c r="G14901" i="5" s="1"/>
  <c r="M14903" i="5"/>
  <c r="N14903" i="5"/>
  <c r="Q14903" i="5" s="1"/>
  <c r="F14903" i="5" s="1"/>
  <c r="G14903" i="5" s="1"/>
  <c r="M14913" i="5"/>
  <c r="N14913" i="5"/>
  <c r="Q14913" i="5" s="1"/>
  <c r="F14913" i="5" s="1"/>
  <c r="G14913" i="5" s="1"/>
  <c r="M14893" i="5"/>
  <c r="N14893" i="5"/>
  <c r="Q14893" i="5" s="1"/>
  <c r="F14893" i="5" s="1"/>
  <c r="G14893" i="5" s="1"/>
  <c r="M14884" i="5"/>
  <c r="N14884" i="5"/>
  <c r="Q14884" i="5" s="1"/>
  <c r="F14884" i="5" s="1"/>
  <c r="G14884" i="5" s="1"/>
  <c r="M14908" i="5"/>
  <c r="N14908" i="5"/>
  <c r="Q14908" i="5" s="1"/>
  <c r="F14908" i="5" s="1"/>
  <c r="G14908" i="5" s="1"/>
  <c r="M14889" i="5"/>
  <c r="N14889" i="5"/>
  <c r="Q14889" i="5" s="1"/>
  <c r="F14889" i="5" s="1"/>
  <c r="G14889" i="5" s="1"/>
  <c r="M14885" i="5"/>
  <c r="N14885" i="5"/>
  <c r="Q14885" i="5" s="1"/>
  <c r="F14885" i="5" s="1"/>
  <c r="G14885" i="5" s="1"/>
  <c r="M14916" i="5"/>
  <c r="N14916" i="5"/>
  <c r="Q14916" i="5" s="1"/>
  <c r="F14916" i="5" s="1"/>
  <c r="G14916" i="5" s="1"/>
  <c r="M14915" i="5"/>
  <c r="N14915" i="5"/>
  <c r="Q14915" i="5" s="1"/>
  <c r="F14915" i="5" s="1"/>
  <c r="G14915" i="5" s="1"/>
  <c r="M14912" i="5"/>
  <c r="N14912" i="5"/>
  <c r="Q14912" i="5" s="1"/>
  <c r="F14912" i="5" s="1"/>
  <c r="G14912" i="5" s="1"/>
  <c r="M14930" i="5"/>
  <c r="N14930" i="5"/>
  <c r="Q14930" i="5" s="1"/>
  <c r="F14930" i="5" s="1"/>
  <c r="G14930" i="5" s="1"/>
  <c r="M14910" i="5"/>
  <c r="N14910" i="5"/>
  <c r="Q14910" i="5" s="1"/>
  <c r="F14910" i="5" s="1"/>
  <c r="G14910" i="5" s="1"/>
  <c r="M14917" i="5"/>
  <c r="N14917" i="5"/>
  <c r="Q14917" i="5" s="1"/>
  <c r="F14917" i="5" s="1"/>
  <c r="G14917" i="5" s="1"/>
  <c r="M14921" i="5"/>
  <c r="N14921" i="5"/>
  <c r="Q14921" i="5" s="1"/>
  <c r="F14921" i="5" s="1"/>
  <c r="G14921" i="5" s="1"/>
  <c r="M14905" i="5"/>
  <c r="N14905" i="5"/>
  <c r="Q14905" i="5" s="1"/>
  <c r="F14905" i="5" s="1"/>
  <c r="G14905" i="5" s="1"/>
  <c r="M14922" i="5"/>
  <c r="N14922" i="5"/>
  <c r="Q14922" i="5" s="1"/>
  <c r="F14922" i="5" s="1"/>
  <c r="G14922" i="5" s="1"/>
  <c r="M14909" i="5"/>
  <c r="N14909" i="5"/>
  <c r="Q14909" i="5" s="1"/>
  <c r="F14909" i="5" s="1"/>
  <c r="G14909" i="5" s="1"/>
  <c r="M14902" i="5"/>
  <c r="N14902" i="5"/>
  <c r="Q14902" i="5" s="1"/>
  <c r="F14902" i="5" s="1"/>
  <c r="G14902" i="5" s="1"/>
  <c r="M14892" i="5"/>
  <c r="N14892" i="5"/>
  <c r="Q14892" i="5" s="1"/>
  <c r="F14892" i="5" s="1"/>
  <c r="G14892" i="5" s="1"/>
  <c r="M14927" i="5"/>
  <c r="N14927" i="5"/>
  <c r="Q14927" i="5" s="1"/>
  <c r="F14927" i="5" s="1"/>
  <c r="G14927" i="5" s="1"/>
  <c r="A14959" i="5"/>
  <c r="B14911" i="5"/>
  <c r="A14962" i="5"/>
  <c r="B14914" i="5"/>
  <c r="A14943" i="5"/>
  <c r="B14895" i="5"/>
  <c r="A15003" i="5"/>
  <c r="B14955" i="5"/>
  <c r="A14944" i="5"/>
  <c r="B14896" i="5"/>
  <c r="A14972" i="5"/>
  <c r="B14924" i="5"/>
  <c r="A14987" i="5"/>
  <c r="B14939" i="5"/>
  <c r="A14966" i="5"/>
  <c r="B14918" i="5"/>
  <c r="A14952" i="5"/>
  <c r="B14904" i="5"/>
  <c r="A14977" i="5"/>
  <c r="B14929" i="5"/>
  <c r="A14954" i="5"/>
  <c r="B14906" i="5"/>
  <c r="A14973" i="5"/>
  <c r="B14925" i="5"/>
  <c r="A14967" i="5"/>
  <c r="B14919" i="5"/>
  <c r="A14971" i="5"/>
  <c r="B14923" i="5"/>
  <c r="A14934" i="5"/>
  <c r="B14886" i="5"/>
  <c r="A14948" i="5"/>
  <c r="B14900" i="5"/>
  <c r="A14946" i="5"/>
  <c r="B14898" i="5"/>
  <c r="A14947" i="5"/>
  <c r="B14899" i="5"/>
  <c r="A14936" i="5"/>
  <c r="B14888" i="5"/>
  <c r="A14938" i="5"/>
  <c r="B14890" i="5"/>
  <c r="A14949" i="5"/>
  <c r="B14901" i="5"/>
  <c r="A14951" i="5"/>
  <c r="B14903" i="5"/>
  <c r="A14961" i="5"/>
  <c r="B14913" i="5"/>
  <c r="A14941" i="5"/>
  <c r="B14893" i="5"/>
  <c r="A14932" i="5"/>
  <c r="B14884" i="5"/>
  <c r="A14956" i="5"/>
  <c r="B14908" i="5"/>
  <c r="A14937" i="5"/>
  <c r="B14889" i="5"/>
  <c r="A14933" i="5"/>
  <c r="B14885" i="5"/>
  <c r="A14964" i="5"/>
  <c r="B14916" i="5"/>
  <c r="A14963" i="5"/>
  <c r="B14915" i="5"/>
  <c r="A14960" i="5"/>
  <c r="B14912" i="5"/>
  <c r="A14978" i="5"/>
  <c r="B14930" i="5"/>
  <c r="A14958" i="5"/>
  <c r="B14910" i="5"/>
  <c r="A14965" i="5"/>
  <c r="B14917" i="5"/>
  <c r="A14969" i="5"/>
  <c r="B14921" i="5"/>
  <c r="A14953" i="5"/>
  <c r="B14905" i="5"/>
  <c r="A14970" i="5"/>
  <c r="B14922" i="5"/>
  <c r="A14957" i="5"/>
  <c r="B14909" i="5"/>
  <c r="A14950" i="5"/>
  <c r="B14902" i="5"/>
  <c r="A14940" i="5"/>
  <c r="B14892" i="5"/>
  <c r="A14975" i="5"/>
  <c r="B14927" i="5"/>
  <c r="A14974" i="5"/>
  <c r="B14926" i="5"/>
  <c r="A14942" i="5"/>
  <c r="B14894" i="5"/>
  <c r="A14979" i="5"/>
  <c r="B14931" i="5"/>
  <c r="A14976" i="5"/>
  <c r="B14928" i="5"/>
  <c r="A14935" i="5"/>
  <c r="B14887" i="5"/>
  <c r="A14968" i="5"/>
  <c r="B14920" i="5"/>
  <c r="A14945" i="5"/>
  <c r="B14897" i="5"/>
  <c r="O15076" i="5" l="1"/>
  <c r="P15028" i="5"/>
  <c r="O15087" i="5"/>
  <c r="P15039" i="5"/>
  <c r="O15111" i="5"/>
  <c r="P15063" i="5"/>
  <c r="O15160" i="5"/>
  <c r="P15112" i="5"/>
  <c r="O15093" i="5"/>
  <c r="P15045" i="5"/>
  <c r="O15097" i="5"/>
  <c r="P15049" i="5"/>
  <c r="O15102" i="5"/>
  <c r="P15054" i="5"/>
  <c r="O15148" i="5"/>
  <c r="P15100" i="5"/>
  <c r="O15103" i="5"/>
  <c r="P15055" i="5"/>
  <c r="O15104" i="5"/>
  <c r="P15056" i="5"/>
  <c r="O15091" i="5"/>
  <c r="P15043" i="5"/>
  <c r="O15101" i="5"/>
  <c r="P15053" i="5"/>
  <c r="O15106" i="5"/>
  <c r="P15058" i="5"/>
  <c r="O15088" i="5"/>
  <c r="P15040" i="5"/>
  <c r="O15096" i="5"/>
  <c r="P15048" i="5"/>
  <c r="O15118" i="5"/>
  <c r="P15070" i="5"/>
  <c r="O15129" i="5"/>
  <c r="P15081" i="5"/>
  <c r="O15119" i="5"/>
  <c r="P15071" i="5"/>
  <c r="O15086" i="5"/>
  <c r="P15038" i="5"/>
  <c r="O15113" i="5"/>
  <c r="P15065" i="5"/>
  <c r="O15115" i="5"/>
  <c r="P15067" i="5"/>
  <c r="O15120" i="5"/>
  <c r="P15072" i="5"/>
  <c r="O15131" i="5"/>
  <c r="P15083" i="5"/>
  <c r="O15085" i="5"/>
  <c r="P15037" i="5"/>
  <c r="O15108" i="5"/>
  <c r="P15060" i="5"/>
  <c r="O15130" i="5"/>
  <c r="P15082" i="5"/>
  <c r="O15146" i="5"/>
  <c r="P15098" i="5"/>
  <c r="O15114" i="5"/>
  <c r="P15066" i="5"/>
  <c r="O15078" i="5"/>
  <c r="P15030" i="5"/>
  <c r="O15092" i="5"/>
  <c r="P15044" i="5"/>
  <c r="O15116" i="5"/>
  <c r="P15068" i="5"/>
  <c r="O15143" i="5"/>
  <c r="P15095" i="5"/>
  <c r="O15099" i="5"/>
  <c r="P15051" i="5"/>
  <c r="O15090" i="5"/>
  <c r="P15042" i="5"/>
  <c r="O15128" i="5"/>
  <c r="P15080" i="5"/>
  <c r="O15117" i="5"/>
  <c r="P15069" i="5"/>
  <c r="O15157" i="5"/>
  <c r="P15109" i="5"/>
  <c r="O15110" i="5"/>
  <c r="P15062" i="5"/>
  <c r="O15077" i="5"/>
  <c r="P15029" i="5"/>
  <c r="O15132" i="5"/>
  <c r="P15084" i="5"/>
  <c r="O15105" i="5"/>
  <c r="P15057" i="5"/>
  <c r="O15171" i="5"/>
  <c r="P15123" i="5"/>
  <c r="O15107" i="5"/>
  <c r="P15059" i="5"/>
  <c r="O15121" i="5"/>
  <c r="P15073" i="5"/>
  <c r="O15094" i="5"/>
  <c r="P15046" i="5"/>
  <c r="O15122" i="5"/>
  <c r="P15074" i="5"/>
  <c r="O15089" i="5"/>
  <c r="P15041" i="5"/>
  <c r="O15127" i="5"/>
  <c r="P15079" i="5"/>
  <c r="M14953" i="5"/>
  <c r="N14953" i="5"/>
  <c r="Q14953" i="5" s="1"/>
  <c r="F14953" i="5" s="1"/>
  <c r="G14953" i="5" s="1"/>
  <c r="M14934" i="5"/>
  <c r="N14934" i="5"/>
  <c r="Q14934" i="5" s="1"/>
  <c r="F14934" i="5" s="1"/>
  <c r="G14934" i="5" s="1"/>
  <c r="M14959" i="5"/>
  <c r="N14959" i="5"/>
  <c r="Q14959" i="5" s="1"/>
  <c r="F14959" i="5" s="1"/>
  <c r="G14959" i="5" s="1"/>
  <c r="M14942" i="5"/>
  <c r="N14942" i="5"/>
  <c r="Q14942" i="5" s="1"/>
  <c r="F14942" i="5" s="1"/>
  <c r="G14942" i="5" s="1"/>
  <c r="M14951" i="5"/>
  <c r="N14951" i="5"/>
  <c r="Q14951" i="5" s="1"/>
  <c r="F14951" i="5" s="1"/>
  <c r="G14951" i="5" s="1"/>
  <c r="M14966" i="5"/>
  <c r="N14966" i="5"/>
  <c r="Q14966" i="5" s="1"/>
  <c r="F14966" i="5" s="1"/>
  <c r="G14966" i="5" s="1"/>
  <c r="M14974" i="5"/>
  <c r="N14974" i="5"/>
  <c r="Q14974" i="5" s="1"/>
  <c r="F14974" i="5" s="1"/>
  <c r="G14974" i="5" s="1"/>
  <c r="M14969" i="5"/>
  <c r="N14969" i="5"/>
  <c r="Q14969" i="5" s="1"/>
  <c r="F14969" i="5" s="1"/>
  <c r="G14969" i="5" s="1"/>
  <c r="M14933" i="5"/>
  <c r="N14933" i="5"/>
  <c r="Q14933" i="5" s="1"/>
  <c r="F14933" i="5" s="1"/>
  <c r="G14933" i="5" s="1"/>
  <c r="M14949" i="5"/>
  <c r="N14949" i="5"/>
  <c r="Q14949" i="5" s="1"/>
  <c r="F14949" i="5" s="1"/>
  <c r="G14949" i="5" s="1"/>
  <c r="M14971" i="5"/>
  <c r="N14971" i="5"/>
  <c r="Q14971" i="5" s="1"/>
  <c r="F14971" i="5" s="1"/>
  <c r="G14971" i="5" s="1"/>
  <c r="M14987" i="5"/>
  <c r="N14987" i="5"/>
  <c r="Q14987" i="5" s="1"/>
  <c r="F14987" i="5" s="1"/>
  <c r="G14987" i="5" s="1"/>
  <c r="M14945" i="5"/>
  <c r="N14945" i="5"/>
  <c r="Q14945" i="5" s="1"/>
  <c r="F14945" i="5" s="1"/>
  <c r="G14945" i="5" s="1"/>
  <c r="M14975" i="5"/>
  <c r="N14975" i="5"/>
  <c r="Q14975" i="5" s="1"/>
  <c r="F14975" i="5" s="1"/>
  <c r="G14975" i="5" s="1"/>
  <c r="M14965" i="5"/>
  <c r="N14965" i="5"/>
  <c r="Q14965" i="5" s="1"/>
  <c r="F14965" i="5" s="1"/>
  <c r="G14965" i="5" s="1"/>
  <c r="M14937" i="5"/>
  <c r="N14937" i="5"/>
  <c r="Q14937" i="5" s="1"/>
  <c r="F14937" i="5" s="1"/>
  <c r="G14937" i="5" s="1"/>
  <c r="M14938" i="5"/>
  <c r="N14938" i="5"/>
  <c r="Q14938" i="5" s="1"/>
  <c r="F14938" i="5" s="1"/>
  <c r="G14938" i="5" s="1"/>
  <c r="M14967" i="5"/>
  <c r="N14967" i="5"/>
  <c r="Q14967" i="5" s="1"/>
  <c r="F14967" i="5" s="1"/>
  <c r="G14967" i="5" s="1"/>
  <c r="M14972" i="5"/>
  <c r="N14972" i="5"/>
  <c r="Q14972" i="5" s="1"/>
  <c r="F14972" i="5" s="1"/>
  <c r="G14972" i="5" s="1"/>
  <c r="M14964" i="5"/>
  <c r="N14964" i="5"/>
  <c r="Q14964" i="5" s="1"/>
  <c r="F14964" i="5" s="1"/>
  <c r="G14964" i="5" s="1"/>
  <c r="M14968" i="5"/>
  <c r="N14968" i="5"/>
  <c r="Q14968" i="5" s="1"/>
  <c r="F14968" i="5" s="1"/>
  <c r="G14968" i="5" s="1"/>
  <c r="M14940" i="5"/>
  <c r="N14940" i="5"/>
  <c r="Q14940" i="5" s="1"/>
  <c r="F14940" i="5" s="1"/>
  <c r="G14940" i="5" s="1"/>
  <c r="M14958" i="5"/>
  <c r="N14958" i="5"/>
  <c r="Q14958" i="5" s="1"/>
  <c r="F14958" i="5" s="1"/>
  <c r="G14958" i="5" s="1"/>
  <c r="M14956" i="5"/>
  <c r="N14956" i="5"/>
  <c r="Q14956" i="5" s="1"/>
  <c r="F14956" i="5" s="1"/>
  <c r="G14956" i="5" s="1"/>
  <c r="M14936" i="5"/>
  <c r="N14936" i="5"/>
  <c r="Q14936" i="5" s="1"/>
  <c r="F14936" i="5" s="1"/>
  <c r="G14936" i="5" s="1"/>
  <c r="M14973" i="5"/>
  <c r="N14973" i="5"/>
  <c r="Q14973" i="5" s="1"/>
  <c r="F14973" i="5" s="1"/>
  <c r="G14973" i="5" s="1"/>
  <c r="M14944" i="5"/>
  <c r="N14944" i="5"/>
  <c r="Q14944" i="5" s="1"/>
  <c r="F14944" i="5" s="1"/>
  <c r="G14944" i="5" s="1"/>
  <c r="M14935" i="5"/>
  <c r="N14935" i="5"/>
  <c r="Q14935" i="5" s="1"/>
  <c r="F14935" i="5" s="1"/>
  <c r="G14935" i="5" s="1"/>
  <c r="M14950" i="5"/>
  <c r="N14950" i="5"/>
  <c r="Q14950" i="5" s="1"/>
  <c r="F14950" i="5" s="1"/>
  <c r="G14950" i="5" s="1"/>
  <c r="M14978" i="5"/>
  <c r="N14978" i="5"/>
  <c r="Q14978" i="5" s="1"/>
  <c r="F14978" i="5" s="1"/>
  <c r="G14978" i="5" s="1"/>
  <c r="M14932" i="5"/>
  <c r="N14932" i="5"/>
  <c r="Q14932" i="5" s="1"/>
  <c r="F14932" i="5" s="1"/>
  <c r="G14932" i="5" s="1"/>
  <c r="M14947" i="5"/>
  <c r="N14947" i="5"/>
  <c r="Q14947" i="5" s="1"/>
  <c r="F14947" i="5" s="1"/>
  <c r="G14947" i="5" s="1"/>
  <c r="M14954" i="5"/>
  <c r="N14954" i="5"/>
  <c r="Q14954" i="5" s="1"/>
  <c r="F14954" i="5" s="1"/>
  <c r="G14954" i="5" s="1"/>
  <c r="M15003" i="5"/>
  <c r="N15003" i="5"/>
  <c r="Q15003" i="5" s="1"/>
  <c r="F15003" i="5" s="1"/>
  <c r="G15003" i="5" s="1"/>
  <c r="M14976" i="5"/>
  <c r="N14976" i="5"/>
  <c r="Q14976" i="5" s="1"/>
  <c r="F14976" i="5" s="1"/>
  <c r="G14976" i="5" s="1"/>
  <c r="M14957" i="5"/>
  <c r="N14957" i="5"/>
  <c r="Q14957" i="5" s="1"/>
  <c r="F14957" i="5" s="1"/>
  <c r="G14957" i="5" s="1"/>
  <c r="M14960" i="5"/>
  <c r="N14960" i="5"/>
  <c r="Q14960" i="5" s="1"/>
  <c r="F14960" i="5" s="1"/>
  <c r="G14960" i="5" s="1"/>
  <c r="M14941" i="5"/>
  <c r="N14941" i="5"/>
  <c r="Q14941" i="5" s="1"/>
  <c r="F14941" i="5" s="1"/>
  <c r="G14941" i="5" s="1"/>
  <c r="M14946" i="5"/>
  <c r="N14946" i="5"/>
  <c r="Q14946" i="5" s="1"/>
  <c r="F14946" i="5" s="1"/>
  <c r="G14946" i="5" s="1"/>
  <c r="M14977" i="5"/>
  <c r="N14977" i="5"/>
  <c r="Q14977" i="5" s="1"/>
  <c r="F14977" i="5" s="1"/>
  <c r="G14977" i="5" s="1"/>
  <c r="M14943" i="5"/>
  <c r="N14943" i="5"/>
  <c r="Q14943" i="5" s="1"/>
  <c r="F14943" i="5" s="1"/>
  <c r="G14943" i="5" s="1"/>
  <c r="M14979" i="5"/>
  <c r="N14979" i="5"/>
  <c r="Q14979" i="5" s="1"/>
  <c r="F14979" i="5" s="1"/>
  <c r="G14979" i="5" s="1"/>
  <c r="M14970" i="5"/>
  <c r="N14970" i="5"/>
  <c r="Q14970" i="5" s="1"/>
  <c r="F14970" i="5" s="1"/>
  <c r="G14970" i="5" s="1"/>
  <c r="M14963" i="5"/>
  <c r="N14963" i="5"/>
  <c r="Q14963" i="5" s="1"/>
  <c r="F14963" i="5" s="1"/>
  <c r="G14963" i="5" s="1"/>
  <c r="M14961" i="5"/>
  <c r="N14961" i="5"/>
  <c r="Q14961" i="5" s="1"/>
  <c r="F14961" i="5" s="1"/>
  <c r="G14961" i="5" s="1"/>
  <c r="M14948" i="5"/>
  <c r="N14948" i="5"/>
  <c r="Q14948" i="5" s="1"/>
  <c r="F14948" i="5" s="1"/>
  <c r="G14948" i="5" s="1"/>
  <c r="M14952" i="5"/>
  <c r="N14952" i="5"/>
  <c r="Q14952" i="5" s="1"/>
  <c r="F14952" i="5" s="1"/>
  <c r="G14952" i="5" s="1"/>
  <c r="M14962" i="5"/>
  <c r="N14962" i="5"/>
  <c r="Q14962" i="5" s="1"/>
  <c r="F14962" i="5" s="1"/>
  <c r="G14962" i="5" s="1"/>
  <c r="A14993" i="5"/>
  <c r="B14945" i="5"/>
  <c r="A15023" i="5"/>
  <c r="B14975" i="5"/>
  <c r="A15013" i="5"/>
  <c r="B14965" i="5"/>
  <c r="A14985" i="5"/>
  <c r="B14937" i="5"/>
  <c r="A14986" i="5"/>
  <c r="B14938" i="5"/>
  <c r="A15015" i="5"/>
  <c r="B14967" i="5"/>
  <c r="A15020" i="5"/>
  <c r="B14972" i="5"/>
  <c r="A15016" i="5"/>
  <c r="B14968" i="5"/>
  <c r="A14988" i="5"/>
  <c r="B14940" i="5"/>
  <c r="A15006" i="5"/>
  <c r="B14958" i="5"/>
  <c r="A15004" i="5"/>
  <c r="B14956" i="5"/>
  <c r="A14984" i="5"/>
  <c r="B14936" i="5"/>
  <c r="A15021" i="5"/>
  <c r="B14973" i="5"/>
  <c r="A14992" i="5"/>
  <c r="B14944" i="5"/>
  <c r="A14983" i="5"/>
  <c r="B14935" i="5"/>
  <c r="A14998" i="5"/>
  <c r="B14950" i="5"/>
  <c r="A15026" i="5"/>
  <c r="B14978" i="5"/>
  <c r="A14980" i="5"/>
  <c r="B14932" i="5"/>
  <c r="A14995" i="5"/>
  <c r="B14947" i="5"/>
  <c r="A15002" i="5"/>
  <c r="B14954" i="5"/>
  <c r="A15051" i="5"/>
  <c r="B15003" i="5"/>
  <c r="A15022" i="5"/>
  <c r="B14974" i="5"/>
  <c r="A15017" i="5"/>
  <c r="B14969" i="5"/>
  <c r="A14981" i="5"/>
  <c r="B14933" i="5"/>
  <c r="A14997" i="5"/>
  <c r="B14949" i="5"/>
  <c r="A15019" i="5"/>
  <c r="B14971" i="5"/>
  <c r="A15035" i="5"/>
  <c r="B14987" i="5"/>
  <c r="A15024" i="5"/>
  <c r="B14976" i="5"/>
  <c r="A15005" i="5"/>
  <c r="B14957" i="5"/>
  <c r="A15008" i="5"/>
  <c r="B14960" i="5"/>
  <c r="A14989" i="5"/>
  <c r="B14941" i="5"/>
  <c r="A14994" i="5"/>
  <c r="B14946" i="5"/>
  <c r="A15025" i="5"/>
  <c r="B14977" i="5"/>
  <c r="A14991" i="5"/>
  <c r="B14943" i="5"/>
  <c r="A15027" i="5"/>
  <c r="B14979" i="5"/>
  <c r="A15018" i="5"/>
  <c r="B14970" i="5"/>
  <c r="A15011" i="5"/>
  <c r="B14963" i="5"/>
  <c r="A15009" i="5"/>
  <c r="B14961" i="5"/>
  <c r="A14996" i="5"/>
  <c r="B14948" i="5"/>
  <c r="A15000" i="5"/>
  <c r="B14952" i="5"/>
  <c r="A15010" i="5"/>
  <c r="B14962" i="5"/>
  <c r="A14990" i="5"/>
  <c r="B14942" i="5"/>
  <c r="A15001" i="5"/>
  <c r="B14953" i="5"/>
  <c r="A15012" i="5"/>
  <c r="B14964" i="5"/>
  <c r="A14999" i="5"/>
  <c r="B14951" i="5"/>
  <c r="A14982" i="5"/>
  <c r="B14934" i="5"/>
  <c r="A15014" i="5"/>
  <c r="B14966" i="5"/>
  <c r="A15007" i="5"/>
  <c r="B14959" i="5"/>
  <c r="O15219" i="5" l="1"/>
  <c r="P15171" i="5"/>
  <c r="O15176" i="5"/>
  <c r="P15128" i="5"/>
  <c r="O15162" i="5"/>
  <c r="P15114" i="5"/>
  <c r="O15163" i="5"/>
  <c r="P15115" i="5"/>
  <c r="O15136" i="5"/>
  <c r="P15088" i="5"/>
  <c r="O15150" i="5"/>
  <c r="P15102" i="5"/>
  <c r="O15175" i="5"/>
  <c r="P15127" i="5"/>
  <c r="O15194" i="5"/>
  <c r="P15146" i="5"/>
  <c r="O15154" i="5"/>
  <c r="P15106" i="5"/>
  <c r="O15142" i="5"/>
  <c r="P15094" i="5"/>
  <c r="O15158" i="5"/>
  <c r="P15110" i="5"/>
  <c r="O15164" i="5"/>
  <c r="P15116" i="5"/>
  <c r="O15133" i="5"/>
  <c r="P15085" i="5"/>
  <c r="O15177" i="5"/>
  <c r="P15129" i="5"/>
  <c r="O15152" i="5"/>
  <c r="P15104" i="5"/>
  <c r="O15159" i="5"/>
  <c r="P15111" i="5"/>
  <c r="O15153" i="5"/>
  <c r="P15105" i="5"/>
  <c r="O15138" i="5"/>
  <c r="P15090" i="5"/>
  <c r="O15145" i="5"/>
  <c r="P15097" i="5"/>
  <c r="O15137" i="5"/>
  <c r="P15089" i="5"/>
  <c r="O15147" i="5"/>
  <c r="P15099" i="5"/>
  <c r="O15134" i="5"/>
  <c r="P15086" i="5"/>
  <c r="O15141" i="5"/>
  <c r="P15093" i="5"/>
  <c r="O15191" i="5"/>
  <c r="P15143" i="5"/>
  <c r="O15167" i="5"/>
  <c r="P15119" i="5"/>
  <c r="O15139" i="5"/>
  <c r="P15091" i="5"/>
  <c r="O15169" i="5"/>
  <c r="P15121" i="5"/>
  <c r="O15205" i="5"/>
  <c r="P15157" i="5"/>
  <c r="O15140" i="5"/>
  <c r="P15092" i="5"/>
  <c r="O15179" i="5"/>
  <c r="P15131" i="5"/>
  <c r="O15166" i="5"/>
  <c r="P15118" i="5"/>
  <c r="O15151" i="5"/>
  <c r="P15103" i="5"/>
  <c r="O15135" i="5"/>
  <c r="P15087" i="5"/>
  <c r="O15170" i="5"/>
  <c r="P15122" i="5"/>
  <c r="O15156" i="5"/>
  <c r="P15108" i="5"/>
  <c r="O15208" i="5"/>
  <c r="P15160" i="5"/>
  <c r="O15161" i="5"/>
  <c r="P15113" i="5"/>
  <c r="O15180" i="5"/>
  <c r="P15132" i="5"/>
  <c r="O15178" i="5"/>
  <c r="P15130" i="5"/>
  <c r="O15149" i="5"/>
  <c r="P15101" i="5"/>
  <c r="O15125" i="5"/>
  <c r="P15077" i="5"/>
  <c r="O15155" i="5"/>
  <c r="P15107" i="5"/>
  <c r="O15165" i="5"/>
  <c r="P15117" i="5"/>
  <c r="O15126" i="5"/>
  <c r="P15078" i="5"/>
  <c r="O15168" i="5"/>
  <c r="P15120" i="5"/>
  <c r="O15144" i="5"/>
  <c r="P15096" i="5"/>
  <c r="O15196" i="5"/>
  <c r="P15148" i="5"/>
  <c r="O15124" i="5"/>
  <c r="P15076" i="5"/>
  <c r="M15001" i="5"/>
  <c r="N15001" i="5"/>
  <c r="Q15001" i="5" s="1"/>
  <c r="F15001" i="5" s="1"/>
  <c r="G15001" i="5" s="1"/>
  <c r="M15005" i="5"/>
  <c r="N15005" i="5"/>
  <c r="Q15005" i="5" s="1"/>
  <c r="F15005" i="5" s="1"/>
  <c r="G15005" i="5" s="1"/>
  <c r="M14983" i="5"/>
  <c r="N14983" i="5"/>
  <c r="Q14983" i="5" s="1"/>
  <c r="F14983" i="5" s="1"/>
  <c r="G14983" i="5" s="1"/>
  <c r="M14993" i="5"/>
  <c r="N14993" i="5"/>
  <c r="Q14993" i="5" s="1"/>
  <c r="F14993" i="5" s="1"/>
  <c r="G14993" i="5" s="1"/>
  <c r="M14990" i="5"/>
  <c r="N14990" i="5"/>
  <c r="Q14990" i="5" s="1"/>
  <c r="F14990" i="5" s="1"/>
  <c r="G14990" i="5" s="1"/>
  <c r="M15027" i="5"/>
  <c r="N15027" i="5"/>
  <c r="Q15027" i="5" s="1"/>
  <c r="F15027" i="5" s="1"/>
  <c r="G15027" i="5" s="1"/>
  <c r="M15024" i="5"/>
  <c r="N15024" i="5"/>
  <c r="Q15024" i="5" s="1"/>
  <c r="F15024" i="5" s="1"/>
  <c r="G15024" i="5" s="1"/>
  <c r="M15051" i="5"/>
  <c r="N15051" i="5"/>
  <c r="Q15051" i="5" s="1"/>
  <c r="F15051" i="5" s="1"/>
  <c r="G15051" i="5" s="1"/>
  <c r="M14992" i="5"/>
  <c r="N14992" i="5"/>
  <c r="Q14992" i="5" s="1"/>
  <c r="F14992" i="5" s="1"/>
  <c r="G14992" i="5" s="1"/>
  <c r="M15020" i="5"/>
  <c r="N15020" i="5"/>
  <c r="Q15020" i="5" s="1"/>
  <c r="F15020" i="5" s="1"/>
  <c r="G15020" i="5" s="1"/>
  <c r="M15007" i="5"/>
  <c r="N15007" i="5"/>
  <c r="Q15007" i="5" s="1"/>
  <c r="F15007" i="5" s="1"/>
  <c r="G15007" i="5" s="1"/>
  <c r="M15010" i="5"/>
  <c r="N15010" i="5"/>
  <c r="Q15010" i="5" s="1"/>
  <c r="F15010" i="5" s="1"/>
  <c r="G15010" i="5" s="1"/>
  <c r="M14991" i="5"/>
  <c r="N14991" i="5"/>
  <c r="Q14991" i="5" s="1"/>
  <c r="F14991" i="5" s="1"/>
  <c r="G14991" i="5" s="1"/>
  <c r="M15035" i="5"/>
  <c r="N15035" i="5"/>
  <c r="Q15035" i="5" s="1"/>
  <c r="F15035" i="5" s="1"/>
  <c r="G15035" i="5" s="1"/>
  <c r="M15002" i="5"/>
  <c r="N15002" i="5"/>
  <c r="Q15002" i="5" s="1"/>
  <c r="F15002" i="5" s="1"/>
  <c r="G15002" i="5" s="1"/>
  <c r="M15021" i="5"/>
  <c r="N15021" i="5"/>
  <c r="Q15021" i="5" s="1"/>
  <c r="F15021" i="5" s="1"/>
  <c r="G15021" i="5" s="1"/>
  <c r="M15015" i="5"/>
  <c r="N15015" i="5"/>
  <c r="Q15015" i="5" s="1"/>
  <c r="F15015" i="5" s="1"/>
  <c r="G15015" i="5" s="1"/>
  <c r="M15018" i="5"/>
  <c r="N15018" i="5"/>
  <c r="Q15018" i="5" s="1"/>
  <c r="F15018" i="5" s="1"/>
  <c r="G15018" i="5" s="1"/>
  <c r="M15022" i="5"/>
  <c r="N15022" i="5"/>
  <c r="Q15022" i="5" s="1"/>
  <c r="F15022" i="5" s="1"/>
  <c r="G15022" i="5" s="1"/>
  <c r="M15016" i="5"/>
  <c r="N15016" i="5"/>
  <c r="Q15016" i="5" s="1"/>
  <c r="F15016" i="5" s="1"/>
  <c r="G15016" i="5" s="1"/>
  <c r="M15014" i="5"/>
  <c r="N15014" i="5"/>
  <c r="Q15014" i="5" s="1"/>
  <c r="F15014" i="5" s="1"/>
  <c r="G15014" i="5" s="1"/>
  <c r="M15000" i="5"/>
  <c r="N15000" i="5"/>
  <c r="Q15000" i="5" s="1"/>
  <c r="F15000" i="5" s="1"/>
  <c r="G15000" i="5" s="1"/>
  <c r="M15025" i="5"/>
  <c r="N15025" i="5"/>
  <c r="Q15025" i="5" s="1"/>
  <c r="F15025" i="5" s="1"/>
  <c r="G15025" i="5" s="1"/>
  <c r="M15019" i="5"/>
  <c r="N15019" i="5"/>
  <c r="Q15019" i="5" s="1"/>
  <c r="F15019" i="5" s="1"/>
  <c r="G15019" i="5" s="1"/>
  <c r="M14995" i="5"/>
  <c r="N14995" i="5"/>
  <c r="Q14995" i="5" s="1"/>
  <c r="F14995" i="5" s="1"/>
  <c r="G14995" i="5" s="1"/>
  <c r="M14984" i="5"/>
  <c r="N14984" i="5"/>
  <c r="Q14984" i="5" s="1"/>
  <c r="F14984" i="5" s="1"/>
  <c r="G14984" i="5" s="1"/>
  <c r="M14986" i="5"/>
  <c r="N14986" i="5"/>
  <c r="Q14986" i="5" s="1"/>
  <c r="F14986" i="5" s="1"/>
  <c r="G14986" i="5" s="1"/>
  <c r="M14982" i="5"/>
  <c r="N14982" i="5"/>
  <c r="Q14982" i="5" s="1"/>
  <c r="F14982" i="5" s="1"/>
  <c r="G14982" i="5" s="1"/>
  <c r="M14996" i="5"/>
  <c r="N14996" i="5"/>
  <c r="Q14996" i="5" s="1"/>
  <c r="F14996" i="5" s="1"/>
  <c r="G14996" i="5" s="1"/>
  <c r="M14994" i="5"/>
  <c r="N14994" i="5"/>
  <c r="Q14994" i="5" s="1"/>
  <c r="F14994" i="5" s="1"/>
  <c r="G14994" i="5" s="1"/>
  <c r="M14997" i="5"/>
  <c r="N14997" i="5"/>
  <c r="Q14997" i="5" s="1"/>
  <c r="F14997" i="5" s="1"/>
  <c r="G14997" i="5" s="1"/>
  <c r="M14980" i="5"/>
  <c r="N14980" i="5"/>
  <c r="Q14980" i="5" s="1"/>
  <c r="F14980" i="5" s="1"/>
  <c r="G14980" i="5" s="1"/>
  <c r="M15004" i="5"/>
  <c r="N15004" i="5"/>
  <c r="Q15004" i="5" s="1"/>
  <c r="F15004" i="5" s="1"/>
  <c r="G15004" i="5" s="1"/>
  <c r="M14985" i="5"/>
  <c r="N14985" i="5"/>
  <c r="Q14985" i="5" s="1"/>
  <c r="F14985" i="5" s="1"/>
  <c r="G14985" i="5" s="1"/>
  <c r="M14999" i="5"/>
  <c r="N14999" i="5"/>
  <c r="Q14999" i="5" s="1"/>
  <c r="F14999" i="5" s="1"/>
  <c r="G14999" i="5" s="1"/>
  <c r="M15009" i="5"/>
  <c r="N15009" i="5"/>
  <c r="Q15009" i="5" s="1"/>
  <c r="F15009" i="5" s="1"/>
  <c r="G15009" i="5" s="1"/>
  <c r="M14989" i="5"/>
  <c r="N14989" i="5"/>
  <c r="Q14989" i="5" s="1"/>
  <c r="F14989" i="5" s="1"/>
  <c r="G14989" i="5" s="1"/>
  <c r="M14981" i="5"/>
  <c r="N14981" i="5"/>
  <c r="Q14981" i="5" s="1"/>
  <c r="F14981" i="5" s="1"/>
  <c r="G14981" i="5" s="1"/>
  <c r="M15026" i="5"/>
  <c r="N15026" i="5"/>
  <c r="Q15026" i="5" s="1"/>
  <c r="F15026" i="5" s="1"/>
  <c r="G15026" i="5" s="1"/>
  <c r="M15006" i="5"/>
  <c r="N15006" i="5"/>
  <c r="Q15006" i="5" s="1"/>
  <c r="F15006" i="5" s="1"/>
  <c r="G15006" i="5" s="1"/>
  <c r="M15013" i="5"/>
  <c r="N15013" i="5"/>
  <c r="Q15013" i="5" s="1"/>
  <c r="F15013" i="5" s="1"/>
  <c r="G15013" i="5" s="1"/>
  <c r="M15012" i="5"/>
  <c r="N15012" i="5"/>
  <c r="Q15012" i="5" s="1"/>
  <c r="F15012" i="5" s="1"/>
  <c r="G15012" i="5" s="1"/>
  <c r="M15011" i="5"/>
  <c r="N15011" i="5"/>
  <c r="Q15011" i="5" s="1"/>
  <c r="F15011" i="5" s="1"/>
  <c r="G15011" i="5" s="1"/>
  <c r="M15008" i="5"/>
  <c r="N15008" i="5"/>
  <c r="Q15008" i="5" s="1"/>
  <c r="F15008" i="5" s="1"/>
  <c r="G15008" i="5" s="1"/>
  <c r="M15017" i="5"/>
  <c r="N15017" i="5"/>
  <c r="Q15017" i="5" s="1"/>
  <c r="F15017" i="5" s="1"/>
  <c r="G15017" i="5" s="1"/>
  <c r="M14998" i="5"/>
  <c r="N14998" i="5"/>
  <c r="Q14998" i="5" s="1"/>
  <c r="F14998" i="5" s="1"/>
  <c r="G14998" i="5" s="1"/>
  <c r="M14988" i="5"/>
  <c r="N14988" i="5"/>
  <c r="Q14988" i="5" s="1"/>
  <c r="F14988" i="5" s="1"/>
  <c r="G14988" i="5" s="1"/>
  <c r="M15023" i="5"/>
  <c r="N15023" i="5"/>
  <c r="Q15023" i="5" s="1"/>
  <c r="F15023" i="5" s="1"/>
  <c r="G15023" i="5" s="1"/>
  <c r="A15038" i="5"/>
  <c r="B14990" i="5"/>
  <c r="A15075" i="5"/>
  <c r="B15027" i="5"/>
  <c r="A15072" i="5"/>
  <c r="B15024" i="5"/>
  <c r="A15099" i="5"/>
  <c r="B15051" i="5"/>
  <c r="A15040" i="5"/>
  <c r="B14992" i="5"/>
  <c r="A15068" i="5"/>
  <c r="B15020" i="5"/>
  <c r="A15055" i="5"/>
  <c r="B15007" i="5"/>
  <c r="A15058" i="5"/>
  <c r="B15010" i="5"/>
  <c r="A15039" i="5"/>
  <c r="B14991" i="5"/>
  <c r="A15083" i="5"/>
  <c r="B15035" i="5"/>
  <c r="A15050" i="5"/>
  <c r="B15002" i="5"/>
  <c r="A15069" i="5"/>
  <c r="B15021" i="5"/>
  <c r="A15063" i="5"/>
  <c r="B15015" i="5"/>
  <c r="A15062" i="5"/>
  <c r="B15014" i="5"/>
  <c r="A15048" i="5"/>
  <c r="B15000" i="5"/>
  <c r="A15073" i="5"/>
  <c r="B15025" i="5"/>
  <c r="A15067" i="5"/>
  <c r="B15019" i="5"/>
  <c r="A15043" i="5"/>
  <c r="B14995" i="5"/>
  <c r="A15032" i="5"/>
  <c r="B14984" i="5"/>
  <c r="A15034" i="5"/>
  <c r="B14986" i="5"/>
  <c r="A15030" i="5"/>
  <c r="B14982" i="5"/>
  <c r="A15044" i="5"/>
  <c r="B14996" i="5"/>
  <c r="A15042" i="5"/>
  <c r="B14994" i="5"/>
  <c r="A15045" i="5"/>
  <c r="B14997" i="5"/>
  <c r="A15028" i="5"/>
  <c r="B14980" i="5"/>
  <c r="A15052" i="5"/>
  <c r="B15004" i="5"/>
  <c r="A15033" i="5"/>
  <c r="B14985" i="5"/>
  <c r="A15047" i="5"/>
  <c r="B14999" i="5"/>
  <c r="A15057" i="5"/>
  <c r="B15009" i="5"/>
  <c r="A15037" i="5"/>
  <c r="B14989" i="5"/>
  <c r="A15029" i="5"/>
  <c r="B14981" i="5"/>
  <c r="A15074" i="5"/>
  <c r="B15026" i="5"/>
  <c r="A15054" i="5"/>
  <c r="B15006" i="5"/>
  <c r="A15061" i="5"/>
  <c r="B15013" i="5"/>
  <c r="A15060" i="5"/>
  <c r="B15012" i="5"/>
  <c r="A15059" i="5"/>
  <c r="B15011" i="5"/>
  <c r="A15056" i="5"/>
  <c r="B15008" i="5"/>
  <c r="A15065" i="5"/>
  <c r="B15017" i="5"/>
  <c r="A15046" i="5"/>
  <c r="B14998" i="5"/>
  <c r="A15036" i="5"/>
  <c r="B14988" i="5"/>
  <c r="A15071" i="5"/>
  <c r="B15023" i="5"/>
  <c r="A15049" i="5"/>
  <c r="B15001" i="5"/>
  <c r="A15066" i="5"/>
  <c r="B15018" i="5"/>
  <c r="A15053" i="5"/>
  <c r="B15005" i="5"/>
  <c r="A15070" i="5"/>
  <c r="B15022" i="5"/>
  <c r="A15031" i="5"/>
  <c r="B14983" i="5"/>
  <c r="A15064" i="5"/>
  <c r="B15016" i="5"/>
  <c r="A15041" i="5"/>
  <c r="B14993" i="5"/>
  <c r="O15203" i="5" l="1"/>
  <c r="P15155" i="5"/>
  <c r="O15204" i="5"/>
  <c r="P15156" i="5"/>
  <c r="O15253" i="5"/>
  <c r="P15205" i="5"/>
  <c r="O15195" i="5"/>
  <c r="P15147" i="5"/>
  <c r="O15225" i="5"/>
  <c r="P15177" i="5"/>
  <c r="O15223" i="5"/>
  <c r="P15175" i="5"/>
  <c r="O15172" i="5"/>
  <c r="P15124" i="5"/>
  <c r="O15181" i="5"/>
  <c r="P15133" i="5"/>
  <c r="O15226" i="5"/>
  <c r="P15178" i="5"/>
  <c r="O15199" i="5"/>
  <c r="P15151" i="5"/>
  <c r="O15215" i="5"/>
  <c r="P15167" i="5"/>
  <c r="O15186" i="5"/>
  <c r="P15138" i="5"/>
  <c r="O15211" i="5"/>
  <c r="P15163" i="5"/>
  <c r="O15216" i="5"/>
  <c r="P15168" i="5"/>
  <c r="O15228" i="5"/>
  <c r="P15180" i="5"/>
  <c r="O15214" i="5"/>
  <c r="P15166" i="5"/>
  <c r="O15239" i="5"/>
  <c r="P15191" i="5"/>
  <c r="O15201" i="5"/>
  <c r="P15153" i="5"/>
  <c r="O15190" i="5"/>
  <c r="P15142" i="5"/>
  <c r="O15210" i="5"/>
  <c r="P15162" i="5"/>
  <c r="O15173" i="5"/>
  <c r="P15125" i="5"/>
  <c r="O15218" i="5"/>
  <c r="P15170" i="5"/>
  <c r="O15217" i="5"/>
  <c r="P15169" i="5"/>
  <c r="O15198" i="5"/>
  <c r="P15150" i="5"/>
  <c r="O15197" i="5"/>
  <c r="P15149" i="5"/>
  <c r="O15184" i="5"/>
  <c r="P15136" i="5"/>
  <c r="O15174" i="5"/>
  <c r="P15126" i="5"/>
  <c r="O15209" i="5"/>
  <c r="P15161" i="5"/>
  <c r="O15227" i="5"/>
  <c r="P15179" i="5"/>
  <c r="O15189" i="5"/>
  <c r="P15141" i="5"/>
  <c r="O15207" i="5"/>
  <c r="P15159" i="5"/>
  <c r="O15202" i="5"/>
  <c r="P15154" i="5"/>
  <c r="O15224" i="5"/>
  <c r="P15176" i="5"/>
  <c r="O15192" i="5"/>
  <c r="P15144" i="5"/>
  <c r="O15206" i="5"/>
  <c r="P15158" i="5"/>
  <c r="O15185" i="5"/>
  <c r="P15137" i="5"/>
  <c r="O15244" i="5"/>
  <c r="P15196" i="5"/>
  <c r="O15183" i="5"/>
  <c r="P15135" i="5"/>
  <c r="O15187" i="5"/>
  <c r="P15139" i="5"/>
  <c r="O15193" i="5"/>
  <c r="P15145" i="5"/>
  <c r="O15212" i="5"/>
  <c r="P15164" i="5"/>
  <c r="O15213" i="5"/>
  <c r="P15165" i="5"/>
  <c r="O15256" i="5"/>
  <c r="P15208" i="5"/>
  <c r="O15188" i="5"/>
  <c r="P15140" i="5"/>
  <c r="O15182" i="5"/>
  <c r="P15134" i="5"/>
  <c r="O15200" i="5"/>
  <c r="P15152" i="5"/>
  <c r="O15242" i="5"/>
  <c r="P15194" i="5"/>
  <c r="O15267" i="5"/>
  <c r="P15219" i="5"/>
  <c r="M15044" i="5"/>
  <c r="N15044" i="5"/>
  <c r="Q15044" i="5" s="1"/>
  <c r="F15044" i="5" s="1"/>
  <c r="G15044" i="5" s="1"/>
  <c r="M15066" i="5"/>
  <c r="N15066" i="5"/>
  <c r="Q15066" i="5" s="1"/>
  <c r="F15066" i="5" s="1"/>
  <c r="G15066" i="5" s="1"/>
  <c r="M15057" i="5"/>
  <c r="N15057" i="5"/>
  <c r="Q15057" i="5" s="1"/>
  <c r="F15057" i="5" s="1"/>
  <c r="G15057" i="5" s="1"/>
  <c r="M15048" i="5"/>
  <c r="N15048" i="5"/>
  <c r="Q15048" i="5" s="1"/>
  <c r="F15048" i="5" s="1"/>
  <c r="G15048" i="5" s="1"/>
  <c r="M15049" i="5"/>
  <c r="N15049" i="5"/>
  <c r="Q15049" i="5" s="1"/>
  <c r="F15049" i="5" s="1"/>
  <c r="G15049" i="5" s="1"/>
  <c r="M15060" i="5"/>
  <c r="N15060" i="5"/>
  <c r="Q15060" i="5" s="1"/>
  <c r="F15060" i="5" s="1"/>
  <c r="G15060" i="5" s="1"/>
  <c r="M15047" i="5"/>
  <c r="N15047" i="5"/>
  <c r="Q15047" i="5" s="1"/>
  <c r="F15047" i="5" s="1"/>
  <c r="G15047" i="5" s="1"/>
  <c r="M15030" i="5"/>
  <c r="N15030" i="5"/>
  <c r="Q15030" i="5" s="1"/>
  <c r="F15030" i="5" s="1"/>
  <c r="G15030" i="5" s="1"/>
  <c r="M15062" i="5"/>
  <c r="N15062" i="5"/>
  <c r="Q15062" i="5" s="1"/>
  <c r="F15062" i="5" s="1"/>
  <c r="G15062" i="5" s="1"/>
  <c r="M15055" i="5"/>
  <c r="N15055" i="5"/>
  <c r="Q15055" i="5" s="1"/>
  <c r="F15055" i="5" s="1"/>
  <c r="G15055" i="5" s="1"/>
  <c r="M15041" i="5"/>
  <c r="N15041" i="5"/>
  <c r="Q15041" i="5" s="1"/>
  <c r="F15041" i="5" s="1"/>
  <c r="G15041" i="5" s="1"/>
  <c r="M15071" i="5"/>
  <c r="N15071" i="5"/>
  <c r="Q15071" i="5" s="1"/>
  <c r="F15071" i="5" s="1"/>
  <c r="G15071" i="5" s="1"/>
  <c r="M15061" i="5"/>
  <c r="N15061" i="5"/>
  <c r="Q15061" i="5" s="1"/>
  <c r="F15061" i="5" s="1"/>
  <c r="G15061" i="5" s="1"/>
  <c r="M15033" i="5"/>
  <c r="N15033" i="5"/>
  <c r="Q15033" i="5" s="1"/>
  <c r="F15033" i="5" s="1"/>
  <c r="G15033" i="5" s="1"/>
  <c r="M15034" i="5"/>
  <c r="N15034" i="5"/>
  <c r="Q15034" i="5" s="1"/>
  <c r="F15034" i="5" s="1"/>
  <c r="G15034" i="5" s="1"/>
  <c r="M15063" i="5"/>
  <c r="N15063" i="5"/>
  <c r="Q15063" i="5" s="1"/>
  <c r="F15063" i="5" s="1"/>
  <c r="G15063" i="5" s="1"/>
  <c r="M15068" i="5"/>
  <c r="N15068" i="5"/>
  <c r="Q15068" i="5" s="1"/>
  <c r="F15068" i="5" s="1"/>
  <c r="G15068" i="5" s="1"/>
  <c r="M15064" i="5"/>
  <c r="N15064" i="5"/>
  <c r="Q15064" i="5" s="1"/>
  <c r="F15064" i="5" s="1"/>
  <c r="G15064" i="5" s="1"/>
  <c r="M15036" i="5"/>
  <c r="N15036" i="5"/>
  <c r="Q15036" i="5" s="1"/>
  <c r="F15036" i="5" s="1"/>
  <c r="G15036" i="5" s="1"/>
  <c r="M15054" i="5"/>
  <c r="N15054" i="5"/>
  <c r="Q15054" i="5" s="1"/>
  <c r="F15054" i="5" s="1"/>
  <c r="G15054" i="5" s="1"/>
  <c r="M15052" i="5"/>
  <c r="N15052" i="5"/>
  <c r="Q15052" i="5" s="1"/>
  <c r="F15052" i="5" s="1"/>
  <c r="G15052" i="5" s="1"/>
  <c r="M15032" i="5"/>
  <c r="N15032" i="5"/>
  <c r="Q15032" i="5" s="1"/>
  <c r="F15032" i="5" s="1"/>
  <c r="G15032" i="5" s="1"/>
  <c r="M15069" i="5"/>
  <c r="N15069" i="5"/>
  <c r="Q15069" i="5" s="1"/>
  <c r="F15069" i="5" s="1"/>
  <c r="G15069" i="5" s="1"/>
  <c r="M15040" i="5"/>
  <c r="N15040" i="5"/>
  <c r="Q15040" i="5" s="1"/>
  <c r="F15040" i="5" s="1"/>
  <c r="G15040" i="5" s="1"/>
  <c r="M15059" i="5"/>
  <c r="N15059" i="5"/>
  <c r="Q15059" i="5" s="1"/>
  <c r="F15059" i="5" s="1"/>
  <c r="G15059" i="5" s="1"/>
  <c r="M15058" i="5"/>
  <c r="N15058" i="5"/>
  <c r="Q15058" i="5" s="1"/>
  <c r="F15058" i="5" s="1"/>
  <c r="G15058" i="5" s="1"/>
  <c r="M15031" i="5"/>
  <c r="N15031" i="5"/>
  <c r="Q15031" i="5" s="1"/>
  <c r="F15031" i="5" s="1"/>
  <c r="G15031" i="5" s="1"/>
  <c r="M15046" i="5"/>
  <c r="N15046" i="5"/>
  <c r="Q15046" i="5" s="1"/>
  <c r="F15046" i="5" s="1"/>
  <c r="G15046" i="5" s="1"/>
  <c r="M15074" i="5"/>
  <c r="N15074" i="5"/>
  <c r="Q15074" i="5" s="1"/>
  <c r="F15074" i="5" s="1"/>
  <c r="G15074" i="5" s="1"/>
  <c r="M15028" i="5"/>
  <c r="N15028" i="5"/>
  <c r="Q15028" i="5" s="1"/>
  <c r="F15028" i="5" s="1"/>
  <c r="G15028" i="5" s="1"/>
  <c r="M15043" i="5"/>
  <c r="N15043" i="5"/>
  <c r="Q15043" i="5" s="1"/>
  <c r="F15043" i="5" s="1"/>
  <c r="G15043" i="5" s="1"/>
  <c r="M15050" i="5"/>
  <c r="N15050" i="5"/>
  <c r="Q15050" i="5" s="1"/>
  <c r="F15050" i="5" s="1"/>
  <c r="G15050" i="5" s="1"/>
  <c r="M15099" i="5"/>
  <c r="N15099" i="5"/>
  <c r="Q15099" i="5" s="1"/>
  <c r="F15099" i="5" s="1"/>
  <c r="G15099" i="5" s="1"/>
  <c r="M15038" i="5"/>
  <c r="N15038" i="5"/>
  <c r="Q15038" i="5" s="1"/>
  <c r="F15038" i="5" s="1"/>
  <c r="G15038" i="5" s="1"/>
  <c r="M15070" i="5"/>
  <c r="N15070" i="5"/>
  <c r="Q15070" i="5" s="1"/>
  <c r="F15070" i="5" s="1"/>
  <c r="G15070" i="5" s="1"/>
  <c r="M15065" i="5"/>
  <c r="N15065" i="5"/>
  <c r="Q15065" i="5" s="1"/>
  <c r="F15065" i="5" s="1"/>
  <c r="G15065" i="5" s="1"/>
  <c r="M15029" i="5"/>
  <c r="N15029" i="5"/>
  <c r="Q15029" i="5" s="1"/>
  <c r="F15029" i="5" s="1"/>
  <c r="G15029" i="5" s="1"/>
  <c r="M15045" i="5"/>
  <c r="N15045" i="5"/>
  <c r="Q15045" i="5" s="1"/>
  <c r="F15045" i="5" s="1"/>
  <c r="G15045" i="5" s="1"/>
  <c r="M15067" i="5"/>
  <c r="N15067" i="5"/>
  <c r="Q15067" i="5" s="1"/>
  <c r="F15067" i="5" s="1"/>
  <c r="G15067" i="5" s="1"/>
  <c r="M15083" i="5"/>
  <c r="N15083" i="5"/>
  <c r="Q15083" i="5" s="1"/>
  <c r="F15083" i="5" s="1"/>
  <c r="G15083" i="5" s="1"/>
  <c r="M15072" i="5"/>
  <c r="N15072" i="5"/>
  <c r="Q15072" i="5" s="1"/>
  <c r="F15072" i="5" s="1"/>
  <c r="G15072" i="5" s="1"/>
  <c r="M15053" i="5"/>
  <c r="N15053" i="5"/>
  <c r="Q15053" i="5" s="1"/>
  <c r="F15053" i="5" s="1"/>
  <c r="G15053" i="5" s="1"/>
  <c r="M15056" i="5"/>
  <c r="N15056" i="5"/>
  <c r="Q15056" i="5" s="1"/>
  <c r="F15056" i="5" s="1"/>
  <c r="G15056" i="5" s="1"/>
  <c r="M15037" i="5"/>
  <c r="N15037" i="5"/>
  <c r="Q15037" i="5" s="1"/>
  <c r="F15037" i="5" s="1"/>
  <c r="G15037" i="5" s="1"/>
  <c r="M15042" i="5"/>
  <c r="N15042" i="5"/>
  <c r="Q15042" i="5" s="1"/>
  <c r="F15042" i="5" s="1"/>
  <c r="G15042" i="5" s="1"/>
  <c r="M15073" i="5"/>
  <c r="N15073" i="5"/>
  <c r="Q15073" i="5" s="1"/>
  <c r="F15073" i="5" s="1"/>
  <c r="G15073" i="5" s="1"/>
  <c r="M15039" i="5"/>
  <c r="N15039" i="5"/>
  <c r="Q15039" i="5" s="1"/>
  <c r="F15039" i="5" s="1"/>
  <c r="G15039" i="5" s="1"/>
  <c r="M15075" i="5"/>
  <c r="N15075" i="5"/>
  <c r="Q15075" i="5" s="1"/>
  <c r="F15075" i="5" s="1"/>
  <c r="G15075" i="5" s="1"/>
  <c r="A15097" i="5"/>
  <c r="B15049" i="5"/>
  <c r="A15108" i="5"/>
  <c r="B15060" i="5"/>
  <c r="A15095" i="5"/>
  <c r="B15047" i="5"/>
  <c r="A15078" i="5"/>
  <c r="B15030" i="5"/>
  <c r="A15110" i="5"/>
  <c r="B15062" i="5"/>
  <c r="A15103" i="5"/>
  <c r="B15055" i="5"/>
  <c r="A15089" i="5"/>
  <c r="B15041" i="5"/>
  <c r="A15119" i="5"/>
  <c r="B15071" i="5"/>
  <c r="A15109" i="5"/>
  <c r="B15061" i="5"/>
  <c r="A15081" i="5"/>
  <c r="B15033" i="5"/>
  <c r="A15082" i="5"/>
  <c r="B15034" i="5"/>
  <c r="A15111" i="5"/>
  <c r="B15063" i="5"/>
  <c r="A15116" i="5"/>
  <c r="B15068" i="5"/>
  <c r="A15112" i="5"/>
  <c r="B15064" i="5"/>
  <c r="A15084" i="5"/>
  <c r="B15036" i="5"/>
  <c r="A15102" i="5"/>
  <c r="B15054" i="5"/>
  <c r="A15100" i="5"/>
  <c r="B15052" i="5"/>
  <c r="A15080" i="5"/>
  <c r="B15032" i="5"/>
  <c r="A15117" i="5"/>
  <c r="B15069" i="5"/>
  <c r="A15088" i="5"/>
  <c r="B15040" i="5"/>
  <c r="A15079" i="5"/>
  <c r="B15031" i="5"/>
  <c r="A15094" i="5"/>
  <c r="B15046" i="5"/>
  <c r="A15122" i="5"/>
  <c r="B15074" i="5"/>
  <c r="A15076" i="5"/>
  <c r="B15028" i="5"/>
  <c r="A15091" i="5"/>
  <c r="B15043" i="5"/>
  <c r="A15098" i="5"/>
  <c r="B15050" i="5"/>
  <c r="A15147" i="5"/>
  <c r="B15099" i="5"/>
  <c r="A15118" i="5"/>
  <c r="B15070" i="5"/>
  <c r="A15113" i="5"/>
  <c r="B15065" i="5"/>
  <c r="A15077" i="5"/>
  <c r="B15029" i="5"/>
  <c r="A15093" i="5"/>
  <c r="B15045" i="5"/>
  <c r="A15115" i="5"/>
  <c r="B15067" i="5"/>
  <c r="A15131" i="5"/>
  <c r="B15083" i="5"/>
  <c r="A15120" i="5"/>
  <c r="B15072" i="5"/>
  <c r="A15101" i="5"/>
  <c r="B15053" i="5"/>
  <c r="A15104" i="5"/>
  <c r="B15056" i="5"/>
  <c r="A15085" i="5"/>
  <c r="B15037" i="5"/>
  <c r="A15090" i="5"/>
  <c r="B15042" i="5"/>
  <c r="A15121" i="5"/>
  <c r="B15073" i="5"/>
  <c r="A15087" i="5"/>
  <c r="B15039" i="5"/>
  <c r="A15123" i="5"/>
  <c r="B15075" i="5"/>
  <c r="A15114" i="5"/>
  <c r="B15066" i="5"/>
  <c r="A15107" i="5"/>
  <c r="B15059" i="5"/>
  <c r="A15105" i="5"/>
  <c r="B15057" i="5"/>
  <c r="A15092" i="5"/>
  <c r="B15044" i="5"/>
  <c r="A15096" i="5"/>
  <c r="B15048" i="5"/>
  <c r="A15106" i="5"/>
  <c r="B15058" i="5"/>
  <c r="A15086" i="5"/>
  <c r="B15038" i="5"/>
  <c r="O15261" i="5" l="1"/>
  <c r="P15213" i="5"/>
  <c r="O15254" i="5"/>
  <c r="P15206" i="5"/>
  <c r="O15257" i="5"/>
  <c r="P15209" i="5"/>
  <c r="O15221" i="5"/>
  <c r="P15173" i="5"/>
  <c r="O15264" i="5"/>
  <c r="P15216" i="5"/>
  <c r="O15220" i="5"/>
  <c r="P15172" i="5"/>
  <c r="O15315" i="5"/>
  <c r="P15267" i="5"/>
  <c r="O15222" i="5"/>
  <c r="P15174" i="5"/>
  <c r="O15258" i="5"/>
  <c r="P15210" i="5"/>
  <c r="O15248" i="5"/>
  <c r="P15200" i="5"/>
  <c r="O15235" i="5"/>
  <c r="P15187" i="5"/>
  <c r="O15250" i="5"/>
  <c r="P15202" i="5"/>
  <c r="O15245" i="5"/>
  <c r="P15197" i="5"/>
  <c r="O15243" i="5"/>
  <c r="P15195" i="5"/>
  <c r="O15230" i="5"/>
  <c r="P15182" i="5"/>
  <c r="O15231" i="5"/>
  <c r="P15183" i="5"/>
  <c r="O15255" i="5"/>
  <c r="P15207" i="5"/>
  <c r="O15246" i="5"/>
  <c r="P15198" i="5"/>
  <c r="O15287" i="5"/>
  <c r="P15239" i="5"/>
  <c r="O15247" i="5"/>
  <c r="P15199" i="5"/>
  <c r="O15301" i="5"/>
  <c r="P15253" i="5"/>
  <c r="O15272" i="5"/>
  <c r="P15224" i="5"/>
  <c r="O15273" i="5"/>
  <c r="P15225" i="5"/>
  <c r="O15236" i="5"/>
  <c r="P15188" i="5"/>
  <c r="O15292" i="5"/>
  <c r="P15244" i="5"/>
  <c r="O15237" i="5"/>
  <c r="P15189" i="5"/>
  <c r="O15265" i="5"/>
  <c r="P15217" i="5"/>
  <c r="O15262" i="5"/>
  <c r="P15214" i="5"/>
  <c r="O15274" i="5"/>
  <c r="P15226" i="5"/>
  <c r="O15252" i="5"/>
  <c r="P15204" i="5"/>
  <c r="O15260" i="5"/>
  <c r="P15212" i="5"/>
  <c r="O15259" i="5"/>
  <c r="P15211" i="5"/>
  <c r="O15290" i="5"/>
  <c r="P15242" i="5"/>
  <c r="O15241" i="5"/>
  <c r="P15193" i="5"/>
  <c r="O15232" i="5"/>
  <c r="P15184" i="5"/>
  <c r="O15238" i="5"/>
  <c r="P15190" i="5"/>
  <c r="O15234" i="5"/>
  <c r="P15186" i="5"/>
  <c r="O15249" i="5"/>
  <c r="P15201" i="5"/>
  <c r="O15240" i="5"/>
  <c r="P15192" i="5"/>
  <c r="O15271" i="5"/>
  <c r="P15223" i="5"/>
  <c r="O15263" i="5"/>
  <c r="P15215" i="5"/>
  <c r="O15304" i="5"/>
  <c r="P15256" i="5"/>
  <c r="O15233" i="5"/>
  <c r="P15185" i="5"/>
  <c r="O15275" i="5"/>
  <c r="P15227" i="5"/>
  <c r="O15266" i="5"/>
  <c r="P15218" i="5"/>
  <c r="O15276" i="5"/>
  <c r="P15228" i="5"/>
  <c r="O15229" i="5"/>
  <c r="P15181" i="5"/>
  <c r="O15251" i="5"/>
  <c r="P15203" i="5"/>
  <c r="M15107" i="5"/>
  <c r="N15107" i="5"/>
  <c r="Q15107" i="5" s="1"/>
  <c r="F15107" i="5" s="1"/>
  <c r="G15107" i="5" s="1"/>
  <c r="M15094" i="5"/>
  <c r="N15094" i="5"/>
  <c r="Q15094" i="5" s="1"/>
  <c r="F15094" i="5" s="1"/>
  <c r="G15094" i="5" s="1"/>
  <c r="M15084" i="5"/>
  <c r="N15084" i="5"/>
  <c r="Q15084" i="5" s="1"/>
  <c r="F15084" i="5" s="1"/>
  <c r="G15084" i="5" s="1"/>
  <c r="M15119" i="5"/>
  <c r="N15119" i="5"/>
  <c r="Q15119" i="5" s="1"/>
  <c r="F15119" i="5" s="1"/>
  <c r="G15119" i="5" s="1"/>
  <c r="M15097" i="5"/>
  <c r="N15097" i="5"/>
  <c r="Q15097" i="5" s="1"/>
  <c r="F15097" i="5" s="1"/>
  <c r="G15097" i="5" s="1"/>
  <c r="M15114" i="5"/>
  <c r="N15114" i="5"/>
  <c r="Q15114" i="5" s="1"/>
  <c r="F15114" i="5" s="1"/>
  <c r="G15114" i="5" s="1"/>
  <c r="M15101" i="5"/>
  <c r="N15101" i="5"/>
  <c r="Q15101" i="5" s="1"/>
  <c r="F15101" i="5" s="1"/>
  <c r="G15101" i="5" s="1"/>
  <c r="M15118" i="5"/>
  <c r="N15118" i="5"/>
  <c r="Q15118" i="5" s="1"/>
  <c r="F15118" i="5" s="1"/>
  <c r="G15118" i="5" s="1"/>
  <c r="M15079" i="5"/>
  <c r="N15079" i="5"/>
  <c r="Q15079" i="5" s="1"/>
  <c r="F15079" i="5" s="1"/>
  <c r="G15079" i="5" s="1"/>
  <c r="M15112" i="5"/>
  <c r="N15112" i="5"/>
  <c r="Q15112" i="5" s="1"/>
  <c r="F15112" i="5" s="1"/>
  <c r="G15112" i="5" s="1"/>
  <c r="M15089" i="5"/>
  <c r="N15089" i="5"/>
  <c r="Q15089" i="5" s="1"/>
  <c r="F15089" i="5" s="1"/>
  <c r="G15089" i="5" s="1"/>
  <c r="M15086" i="5"/>
  <c r="N15086" i="5"/>
  <c r="Q15086" i="5" s="1"/>
  <c r="F15086" i="5" s="1"/>
  <c r="G15086" i="5" s="1"/>
  <c r="M15123" i="5"/>
  <c r="N15123" i="5"/>
  <c r="Q15123" i="5" s="1"/>
  <c r="F15123" i="5" s="1"/>
  <c r="G15123" i="5" s="1"/>
  <c r="M15120" i="5"/>
  <c r="N15120" i="5"/>
  <c r="Q15120" i="5" s="1"/>
  <c r="F15120" i="5" s="1"/>
  <c r="G15120" i="5" s="1"/>
  <c r="M15147" i="5"/>
  <c r="N15147" i="5"/>
  <c r="Q15147" i="5" s="1"/>
  <c r="F15147" i="5" s="1"/>
  <c r="G15147" i="5" s="1"/>
  <c r="M15088" i="5"/>
  <c r="N15088" i="5"/>
  <c r="Q15088" i="5" s="1"/>
  <c r="F15088" i="5" s="1"/>
  <c r="G15088" i="5" s="1"/>
  <c r="M15116" i="5"/>
  <c r="N15116" i="5"/>
  <c r="Q15116" i="5" s="1"/>
  <c r="F15116" i="5" s="1"/>
  <c r="G15116" i="5" s="1"/>
  <c r="M15103" i="5"/>
  <c r="N15103" i="5"/>
  <c r="Q15103" i="5" s="1"/>
  <c r="F15103" i="5" s="1"/>
  <c r="G15103" i="5" s="1"/>
  <c r="M15113" i="5"/>
  <c r="N15113" i="5"/>
  <c r="Q15113" i="5" s="1"/>
  <c r="F15113" i="5" s="1"/>
  <c r="G15113" i="5" s="1"/>
  <c r="M15106" i="5"/>
  <c r="N15106" i="5"/>
  <c r="Q15106" i="5" s="1"/>
  <c r="F15106" i="5" s="1"/>
  <c r="G15106" i="5" s="1"/>
  <c r="M15087" i="5"/>
  <c r="N15087" i="5"/>
  <c r="Q15087" i="5" s="1"/>
  <c r="F15087" i="5" s="1"/>
  <c r="G15087" i="5" s="1"/>
  <c r="M15131" i="5"/>
  <c r="N15131" i="5"/>
  <c r="Q15131" i="5" s="1"/>
  <c r="F15131" i="5" s="1"/>
  <c r="G15131" i="5" s="1"/>
  <c r="M15098" i="5"/>
  <c r="N15098" i="5"/>
  <c r="Q15098" i="5" s="1"/>
  <c r="F15098" i="5" s="1"/>
  <c r="G15098" i="5" s="1"/>
  <c r="M15117" i="5"/>
  <c r="N15117" i="5"/>
  <c r="Q15117" i="5" s="1"/>
  <c r="F15117" i="5" s="1"/>
  <c r="G15117" i="5" s="1"/>
  <c r="M15111" i="5"/>
  <c r="N15111" i="5"/>
  <c r="Q15111" i="5" s="1"/>
  <c r="F15111" i="5" s="1"/>
  <c r="G15111" i="5" s="1"/>
  <c r="M15110" i="5"/>
  <c r="N15110" i="5"/>
  <c r="Q15110" i="5" s="1"/>
  <c r="F15110" i="5" s="1"/>
  <c r="G15110" i="5" s="1"/>
  <c r="M15096" i="5"/>
  <c r="N15096" i="5"/>
  <c r="Q15096" i="5" s="1"/>
  <c r="F15096" i="5" s="1"/>
  <c r="G15096" i="5" s="1"/>
  <c r="M15121" i="5"/>
  <c r="N15121" i="5"/>
  <c r="Q15121" i="5" s="1"/>
  <c r="F15121" i="5" s="1"/>
  <c r="G15121" i="5" s="1"/>
  <c r="M15115" i="5"/>
  <c r="N15115" i="5"/>
  <c r="Q15115" i="5" s="1"/>
  <c r="F15115" i="5" s="1"/>
  <c r="G15115" i="5" s="1"/>
  <c r="M15091" i="5"/>
  <c r="N15091" i="5"/>
  <c r="Q15091" i="5" s="1"/>
  <c r="F15091" i="5" s="1"/>
  <c r="G15091" i="5" s="1"/>
  <c r="M15080" i="5"/>
  <c r="N15080" i="5"/>
  <c r="Q15080" i="5" s="1"/>
  <c r="F15080" i="5" s="1"/>
  <c r="G15080" i="5" s="1"/>
  <c r="M15082" i="5"/>
  <c r="N15082" i="5"/>
  <c r="Q15082" i="5" s="1"/>
  <c r="F15082" i="5" s="1"/>
  <c r="G15082" i="5" s="1"/>
  <c r="M15078" i="5"/>
  <c r="N15078" i="5"/>
  <c r="Q15078" i="5" s="1"/>
  <c r="F15078" i="5" s="1"/>
  <c r="G15078" i="5" s="1"/>
  <c r="M15104" i="5"/>
  <c r="N15104" i="5"/>
  <c r="Q15104" i="5" s="1"/>
  <c r="F15104" i="5" s="1"/>
  <c r="G15104" i="5" s="1"/>
  <c r="M15092" i="5"/>
  <c r="N15092" i="5"/>
  <c r="Q15092" i="5" s="1"/>
  <c r="F15092" i="5" s="1"/>
  <c r="G15092" i="5" s="1"/>
  <c r="M15090" i="5"/>
  <c r="N15090" i="5"/>
  <c r="Q15090" i="5" s="1"/>
  <c r="F15090" i="5" s="1"/>
  <c r="G15090" i="5" s="1"/>
  <c r="M15093" i="5"/>
  <c r="N15093" i="5"/>
  <c r="Q15093" i="5" s="1"/>
  <c r="F15093" i="5" s="1"/>
  <c r="G15093" i="5" s="1"/>
  <c r="M15076" i="5"/>
  <c r="N15076" i="5"/>
  <c r="Q15076" i="5" s="1"/>
  <c r="F15076" i="5" s="1"/>
  <c r="G15076" i="5" s="1"/>
  <c r="M15100" i="5"/>
  <c r="N15100" i="5"/>
  <c r="Q15100" i="5" s="1"/>
  <c r="F15100" i="5" s="1"/>
  <c r="G15100" i="5" s="1"/>
  <c r="M15081" i="5"/>
  <c r="N15081" i="5"/>
  <c r="Q15081" i="5" s="1"/>
  <c r="F15081" i="5" s="1"/>
  <c r="G15081" i="5" s="1"/>
  <c r="M15095" i="5"/>
  <c r="N15095" i="5"/>
  <c r="Q15095" i="5" s="1"/>
  <c r="F15095" i="5" s="1"/>
  <c r="G15095" i="5" s="1"/>
  <c r="M15105" i="5"/>
  <c r="N15105" i="5"/>
  <c r="Q15105" i="5" s="1"/>
  <c r="F15105" i="5" s="1"/>
  <c r="G15105" i="5" s="1"/>
  <c r="M15085" i="5"/>
  <c r="N15085" i="5"/>
  <c r="Q15085" i="5" s="1"/>
  <c r="F15085" i="5" s="1"/>
  <c r="G15085" i="5" s="1"/>
  <c r="M15077" i="5"/>
  <c r="N15077" i="5"/>
  <c r="Q15077" i="5" s="1"/>
  <c r="F15077" i="5" s="1"/>
  <c r="G15077" i="5" s="1"/>
  <c r="M15122" i="5"/>
  <c r="N15122" i="5"/>
  <c r="Q15122" i="5" s="1"/>
  <c r="F15122" i="5" s="1"/>
  <c r="G15122" i="5" s="1"/>
  <c r="M15102" i="5"/>
  <c r="N15102" i="5"/>
  <c r="Q15102" i="5" s="1"/>
  <c r="F15102" i="5" s="1"/>
  <c r="G15102" i="5" s="1"/>
  <c r="M15109" i="5"/>
  <c r="N15109" i="5"/>
  <c r="Q15109" i="5" s="1"/>
  <c r="F15109" i="5" s="1"/>
  <c r="G15109" i="5" s="1"/>
  <c r="M15108" i="5"/>
  <c r="N15108" i="5"/>
  <c r="Q15108" i="5" s="1"/>
  <c r="F15108" i="5" s="1"/>
  <c r="G15108" i="5" s="1"/>
  <c r="A15162" i="5"/>
  <c r="B15114" i="5"/>
  <c r="A15134" i="5"/>
  <c r="B15086" i="5"/>
  <c r="A15171" i="5"/>
  <c r="B15123" i="5"/>
  <c r="A15168" i="5"/>
  <c r="B15120" i="5"/>
  <c r="A15195" i="5"/>
  <c r="B15147" i="5"/>
  <c r="A15136" i="5"/>
  <c r="B15088" i="5"/>
  <c r="A15164" i="5"/>
  <c r="B15116" i="5"/>
  <c r="A15151" i="5"/>
  <c r="B15103" i="5"/>
  <c r="A15154" i="5"/>
  <c r="B15106" i="5"/>
  <c r="A15135" i="5"/>
  <c r="B15087" i="5"/>
  <c r="A15179" i="5"/>
  <c r="B15131" i="5"/>
  <c r="A15146" i="5"/>
  <c r="B15098" i="5"/>
  <c r="A15165" i="5"/>
  <c r="B15117" i="5"/>
  <c r="A15159" i="5"/>
  <c r="B15111" i="5"/>
  <c r="A15158" i="5"/>
  <c r="B15110" i="5"/>
  <c r="A15144" i="5"/>
  <c r="B15096" i="5"/>
  <c r="A15169" i="5"/>
  <c r="B15121" i="5"/>
  <c r="A15163" i="5"/>
  <c r="B15115" i="5"/>
  <c r="A15139" i="5"/>
  <c r="B15091" i="5"/>
  <c r="A15128" i="5"/>
  <c r="B15080" i="5"/>
  <c r="A15130" i="5"/>
  <c r="B15082" i="5"/>
  <c r="A15126" i="5"/>
  <c r="B15078" i="5"/>
  <c r="A15149" i="5"/>
  <c r="B15101" i="5"/>
  <c r="A15166" i="5"/>
  <c r="B15118" i="5"/>
  <c r="A15127" i="5"/>
  <c r="B15079" i="5"/>
  <c r="A15160" i="5"/>
  <c r="B15112" i="5"/>
  <c r="A15137" i="5"/>
  <c r="B15089" i="5"/>
  <c r="A15140" i="5"/>
  <c r="B15092" i="5"/>
  <c r="A15138" i="5"/>
  <c r="B15090" i="5"/>
  <c r="A15141" i="5"/>
  <c r="B15093" i="5"/>
  <c r="A15124" i="5"/>
  <c r="B15076" i="5"/>
  <c r="A15148" i="5"/>
  <c r="B15100" i="5"/>
  <c r="A15129" i="5"/>
  <c r="B15081" i="5"/>
  <c r="A15143" i="5"/>
  <c r="B15095" i="5"/>
  <c r="A15153" i="5"/>
  <c r="B15105" i="5"/>
  <c r="A15133" i="5"/>
  <c r="B15085" i="5"/>
  <c r="A15125" i="5"/>
  <c r="B15077" i="5"/>
  <c r="A15170" i="5"/>
  <c r="B15122" i="5"/>
  <c r="A15150" i="5"/>
  <c r="B15102" i="5"/>
  <c r="A15157" i="5"/>
  <c r="B15109" i="5"/>
  <c r="A15156" i="5"/>
  <c r="B15108" i="5"/>
  <c r="A15155" i="5"/>
  <c r="B15107" i="5"/>
  <c r="A15152" i="5"/>
  <c r="B15104" i="5"/>
  <c r="A15161" i="5"/>
  <c r="B15113" i="5"/>
  <c r="A15142" i="5"/>
  <c r="B15094" i="5"/>
  <c r="A15132" i="5"/>
  <c r="B15084" i="5"/>
  <c r="A15167" i="5"/>
  <c r="B15119" i="5"/>
  <c r="A15145" i="5"/>
  <c r="B15097" i="5"/>
  <c r="O15352" i="5" l="1"/>
  <c r="P15304" i="5"/>
  <c r="O15291" i="5"/>
  <c r="P15243" i="5"/>
  <c r="O15289" i="5"/>
  <c r="P15241" i="5"/>
  <c r="O15295" i="5"/>
  <c r="P15247" i="5"/>
  <c r="O15277" i="5"/>
  <c r="P15229" i="5"/>
  <c r="O15298" i="5"/>
  <c r="P15250" i="5"/>
  <c r="O15324" i="5"/>
  <c r="P15276" i="5"/>
  <c r="O15288" i="5"/>
  <c r="P15240" i="5"/>
  <c r="O15307" i="5"/>
  <c r="P15259" i="5"/>
  <c r="O15340" i="5"/>
  <c r="P15292" i="5"/>
  <c r="O15294" i="5"/>
  <c r="P15246" i="5"/>
  <c r="O15283" i="5"/>
  <c r="P15235" i="5"/>
  <c r="O15269" i="5"/>
  <c r="P15221" i="5"/>
  <c r="O15280" i="5"/>
  <c r="P15232" i="5"/>
  <c r="O15314" i="5"/>
  <c r="P15266" i="5"/>
  <c r="O15297" i="5"/>
  <c r="P15249" i="5"/>
  <c r="O15308" i="5"/>
  <c r="P15260" i="5"/>
  <c r="O15284" i="5"/>
  <c r="P15236" i="5"/>
  <c r="O15303" i="5"/>
  <c r="P15255" i="5"/>
  <c r="O15296" i="5"/>
  <c r="P15248" i="5"/>
  <c r="O15305" i="5"/>
  <c r="P15257" i="5"/>
  <c r="O15310" i="5"/>
  <c r="P15262" i="5"/>
  <c r="O15363" i="5"/>
  <c r="P15315" i="5"/>
  <c r="O15311" i="5"/>
  <c r="P15263" i="5"/>
  <c r="O15313" i="5"/>
  <c r="P15265" i="5"/>
  <c r="O15268" i="5"/>
  <c r="P15220" i="5"/>
  <c r="O15335" i="5"/>
  <c r="P15287" i="5"/>
  <c r="O15323" i="5"/>
  <c r="P15275" i="5"/>
  <c r="O15282" i="5"/>
  <c r="P15234" i="5"/>
  <c r="O15300" i="5"/>
  <c r="P15252" i="5"/>
  <c r="O15321" i="5"/>
  <c r="P15273" i="5"/>
  <c r="O15279" i="5"/>
  <c r="P15231" i="5"/>
  <c r="O15306" i="5"/>
  <c r="P15258" i="5"/>
  <c r="O15302" i="5"/>
  <c r="P15254" i="5"/>
  <c r="O15299" i="5"/>
  <c r="P15251" i="5"/>
  <c r="O15319" i="5"/>
  <c r="P15271" i="5"/>
  <c r="O15338" i="5"/>
  <c r="P15290" i="5"/>
  <c r="O15285" i="5"/>
  <c r="P15237" i="5"/>
  <c r="O15312" i="5"/>
  <c r="P15264" i="5"/>
  <c r="O15349" i="5"/>
  <c r="P15301" i="5"/>
  <c r="O15293" i="5"/>
  <c r="P15245" i="5"/>
  <c r="O15281" i="5"/>
  <c r="P15233" i="5"/>
  <c r="O15286" i="5"/>
  <c r="P15238" i="5"/>
  <c r="O15322" i="5"/>
  <c r="P15274" i="5"/>
  <c r="O15320" i="5"/>
  <c r="P15272" i="5"/>
  <c r="O15278" i="5"/>
  <c r="P15230" i="5"/>
  <c r="O15270" i="5"/>
  <c r="P15222" i="5"/>
  <c r="O15309" i="5"/>
  <c r="P15261" i="5"/>
  <c r="M15155" i="5"/>
  <c r="N15155" i="5"/>
  <c r="Q15155" i="5" s="1"/>
  <c r="F15155" i="5" s="1"/>
  <c r="G15155" i="5" s="1"/>
  <c r="M15153" i="5"/>
  <c r="N15153" i="5"/>
  <c r="Q15153" i="5" s="1"/>
  <c r="F15153" i="5" s="1"/>
  <c r="G15153" i="5" s="1"/>
  <c r="M15140" i="5"/>
  <c r="N15140" i="5"/>
  <c r="Q15140" i="5" s="1"/>
  <c r="F15140" i="5" s="1"/>
  <c r="G15140" i="5" s="1"/>
  <c r="M15130" i="5"/>
  <c r="N15130" i="5"/>
  <c r="Q15130" i="5" s="1"/>
  <c r="F15130" i="5" s="1"/>
  <c r="G15130" i="5" s="1"/>
  <c r="M15159" i="5"/>
  <c r="N15159" i="5"/>
  <c r="Q15159" i="5" s="1"/>
  <c r="F15159" i="5" s="1"/>
  <c r="G15159" i="5" s="1"/>
  <c r="M15164" i="5"/>
  <c r="N15164" i="5"/>
  <c r="Q15164" i="5" s="1"/>
  <c r="F15164" i="5" s="1"/>
  <c r="G15164" i="5" s="1"/>
  <c r="M15152" i="5"/>
  <c r="N15152" i="5"/>
  <c r="Q15152" i="5" s="1"/>
  <c r="F15152" i="5" s="1"/>
  <c r="G15152" i="5" s="1"/>
  <c r="M15133" i="5"/>
  <c r="N15133" i="5"/>
  <c r="Q15133" i="5" s="1"/>
  <c r="F15133" i="5" s="1"/>
  <c r="G15133" i="5" s="1"/>
  <c r="M15145" i="5"/>
  <c r="N15145" i="5"/>
  <c r="Q15145" i="5" s="1"/>
  <c r="F15145" i="5" s="1"/>
  <c r="G15145" i="5" s="1"/>
  <c r="M15156" i="5"/>
  <c r="N15156" i="5"/>
  <c r="Q15156" i="5" s="1"/>
  <c r="F15156" i="5" s="1"/>
  <c r="G15156" i="5" s="1"/>
  <c r="M15143" i="5"/>
  <c r="N15143" i="5"/>
  <c r="Q15143" i="5" s="1"/>
  <c r="F15143" i="5" s="1"/>
  <c r="G15143" i="5" s="1"/>
  <c r="M15137" i="5"/>
  <c r="N15137" i="5"/>
  <c r="Q15137" i="5" s="1"/>
  <c r="F15137" i="5" s="1"/>
  <c r="G15137" i="5" s="1"/>
  <c r="M15128" i="5"/>
  <c r="N15128" i="5"/>
  <c r="Q15128" i="5" s="1"/>
  <c r="F15128" i="5" s="1"/>
  <c r="G15128" i="5" s="1"/>
  <c r="M15165" i="5"/>
  <c r="N15165" i="5"/>
  <c r="Q15165" i="5" s="1"/>
  <c r="F15165" i="5" s="1"/>
  <c r="G15165" i="5" s="1"/>
  <c r="M15136" i="5"/>
  <c r="N15136" i="5"/>
  <c r="Q15136" i="5" s="1"/>
  <c r="F15136" i="5" s="1"/>
  <c r="G15136" i="5" s="1"/>
  <c r="M15167" i="5"/>
  <c r="N15167" i="5"/>
  <c r="Q15167" i="5" s="1"/>
  <c r="F15167" i="5" s="1"/>
  <c r="G15167" i="5" s="1"/>
  <c r="M15157" i="5"/>
  <c r="N15157" i="5"/>
  <c r="Q15157" i="5" s="1"/>
  <c r="F15157" i="5" s="1"/>
  <c r="G15157" i="5" s="1"/>
  <c r="M15129" i="5"/>
  <c r="N15129" i="5"/>
  <c r="Q15129" i="5" s="1"/>
  <c r="F15129" i="5" s="1"/>
  <c r="G15129" i="5" s="1"/>
  <c r="M15160" i="5"/>
  <c r="N15160" i="5"/>
  <c r="Q15160" i="5" s="1"/>
  <c r="F15160" i="5" s="1"/>
  <c r="G15160" i="5" s="1"/>
  <c r="M15139" i="5"/>
  <c r="N15139" i="5"/>
  <c r="Q15139" i="5" s="1"/>
  <c r="F15139" i="5" s="1"/>
  <c r="G15139" i="5" s="1"/>
  <c r="M15146" i="5"/>
  <c r="N15146" i="5"/>
  <c r="Q15146" i="5" s="1"/>
  <c r="F15146" i="5" s="1"/>
  <c r="G15146" i="5" s="1"/>
  <c r="M15195" i="5"/>
  <c r="N15195" i="5"/>
  <c r="Q15195" i="5" s="1"/>
  <c r="F15195" i="5" s="1"/>
  <c r="G15195" i="5" s="1"/>
  <c r="M15132" i="5"/>
  <c r="N15132" i="5"/>
  <c r="Q15132" i="5" s="1"/>
  <c r="F15132" i="5" s="1"/>
  <c r="G15132" i="5" s="1"/>
  <c r="M15150" i="5"/>
  <c r="N15150" i="5"/>
  <c r="Q15150" i="5" s="1"/>
  <c r="F15150" i="5" s="1"/>
  <c r="G15150" i="5" s="1"/>
  <c r="M15148" i="5"/>
  <c r="N15148" i="5"/>
  <c r="Q15148" i="5" s="1"/>
  <c r="F15148" i="5" s="1"/>
  <c r="G15148" i="5" s="1"/>
  <c r="M15127" i="5"/>
  <c r="N15127" i="5"/>
  <c r="Q15127" i="5" s="1"/>
  <c r="F15127" i="5" s="1"/>
  <c r="G15127" i="5" s="1"/>
  <c r="M15163" i="5"/>
  <c r="N15163" i="5"/>
  <c r="Q15163" i="5" s="1"/>
  <c r="F15163" i="5" s="1"/>
  <c r="G15163" i="5" s="1"/>
  <c r="M15179" i="5"/>
  <c r="N15179" i="5"/>
  <c r="Q15179" i="5" s="1"/>
  <c r="F15179" i="5" s="1"/>
  <c r="G15179" i="5" s="1"/>
  <c r="M15168" i="5"/>
  <c r="N15168" i="5"/>
  <c r="Q15168" i="5" s="1"/>
  <c r="F15168" i="5" s="1"/>
  <c r="G15168" i="5" s="1"/>
  <c r="M15126" i="5"/>
  <c r="N15126" i="5"/>
  <c r="Q15126" i="5" s="1"/>
  <c r="F15126" i="5" s="1"/>
  <c r="G15126" i="5" s="1"/>
  <c r="M15162" i="5"/>
  <c r="N15162" i="5"/>
  <c r="Q15162" i="5" s="1"/>
  <c r="F15162" i="5" s="1"/>
  <c r="G15162" i="5" s="1"/>
  <c r="M15138" i="5"/>
  <c r="N15138" i="5"/>
  <c r="Q15138" i="5" s="1"/>
  <c r="F15138" i="5" s="1"/>
  <c r="G15138" i="5" s="1"/>
  <c r="M15151" i="5"/>
  <c r="N15151" i="5"/>
  <c r="Q15151" i="5" s="1"/>
  <c r="F15151" i="5" s="1"/>
  <c r="G15151" i="5" s="1"/>
  <c r="M15142" i="5"/>
  <c r="N15142" i="5"/>
  <c r="Q15142" i="5" s="1"/>
  <c r="F15142" i="5" s="1"/>
  <c r="G15142" i="5" s="1"/>
  <c r="M15170" i="5"/>
  <c r="N15170" i="5"/>
  <c r="Q15170" i="5" s="1"/>
  <c r="F15170" i="5" s="1"/>
  <c r="G15170" i="5" s="1"/>
  <c r="M15124" i="5"/>
  <c r="N15124" i="5"/>
  <c r="Q15124" i="5" s="1"/>
  <c r="F15124" i="5" s="1"/>
  <c r="G15124" i="5" s="1"/>
  <c r="M15166" i="5"/>
  <c r="N15166" i="5"/>
  <c r="Q15166" i="5" s="1"/>
  <c r="F15166" i="5" s="1"/>
  <c r="G15166" i="5" s="1"/>
  <c r="M15169" i="5"/>
  <c r="N15169" i="5"/>
  <c r="Q15169" i="5" s="1"/>
  <c r="F15169" i="5" s="1"/>
  <c r="G15169" i="5" s="1"/>
  <c r="M15135" i="5"/>
  <c r="N15135" i="5"/>
  <c r="Q15135" i="5" s="1"/>
  <c r="F15135" i="5" s="1"/>
  <c r="G15135" i="5" s="1"/>
  <c r="M15171" i="5"/>
  <c r="N15171" i="5"/>
  <c r="Q15171" i="5" s="1"/>
  <c r="F15171" i="5" s="1"/>
  <c r="G15171" i="5" s="1"/>
  <c r="M15158" i="5"/>
  <c r="N15158" i="5"/>
  <c r="Q15158" i="5" s="1"/>
  <c r="F15158" i="5" s="1"/>
  <c r="G15158" i="5" s="1"/>
  <c r="M15161" i="5"/>
  <c r="N15161" i="5"/>
  <c r="Q15161" i="5" s="1"/>
  <c r="F15161" i="5" s="1"/>
  <c r="G15161" i="5" s="1"/>
  <c r="M15125" i="5"/>
  <c r="N15125" i="5"/>
  <c r="Q15125" i="5" s="1"/>
  <c r="F15125" i="5" s="1"/>
  <c r="G15125" i="5" s="1"/>
  <c r="M15141" i="5"/>
  <c r="N15141" i="5"/>
  <c r="Q15141" i="5" s="1"/>
  <c r="F15141" i="5" s="1"/>
  <c r="G15141" i="5" s="1"/>
  <c r="M15149" i="5"/>
  <c r="N15149" i="5"/>
  <c r="Q15149" i="5" s="1"/>
  <c r="F15149" i="5" s="1"/>
  <c r="G15149" i="5" s="1"/>
  <c r="M15144" i="5"/>
  <c r="N15144" i="5"/>
  <c r="Q15144" i="5" s="1"/>
  <c r="F15144" i="5" s="1"/>
  <c r="G15144" i="5" s="1"/>
  <c r="M15154" i="5"/>
  <c r="N15154" i="5"/>
  <c r="Q15154" i="5" s="1"/>
  <c r="F15154" i="5" s="1"/>
  <c r="G15154" i="5" s="1"/>
  <c r="M15134" i="5"/>
  <c r="N15134" i="5"/>
  <c r="Q15134" i="5" s="1"/>
  <c r="F15134" i="5" s="1"/>
  <c r="G15134" i="5" s="1"/>
  <c r="A15203" i="5"/>
  <c r="B15155" i="5"/>
  <c r="A15201" i="5"/>
  <c r="B15153" i="5"/>
  <c r="A15188" i="5"/>
  <c r="B15140" i="5"/>
  <c r="A15178" i="5"/>
  <c r="B15130" i="5"/>
  <c r="A15207" i="5"/>
  <c r="B15159" i="5"/>
  <c r="A15212" i="5"/>
  <c r="B15164" i="5"/>
  <c r="A15193" i="5"/>
  <c r="B15145" i="5"/>
  <c r="A15204" i="5"/>
  <c r="B15156" i="5"/>
  <c r="A15191" i="5"/>
  <c r="B15143" i="5"/>
  <c r="A15185" i="5"/>
  <c r="B15137" i="5"/>
  <c r="A15176" i="5"/>
  <c r="B15128" i="5"/>
  <c r="A15213" i="5"/>
  <c r="B15165" i="5"/>
  <c r="A15184" i="5"/>
  <c r="B15136" i="5"/>
  <c r="A15215" i="5"/>
  <c r="B15167" i="5"/>
  <c r="A15205" i="5"/>
  <c r="B15157" i="5"/>
  <c r="A15177" i="5"/>
  <c r="B15129" i="5"/>
  <c r="A15208" i="5"/>
  <c r="B15160" i="5"/>
  <c r="A15187" i="5"/>
  <c r="B15139" i="5"/>
  <c r="A15194" i="5"/>
  <c r="B15146" i="5"/>
  <c r="A15243" i="5"/>
  <c r="B15195" i="5"/>
  <c r="A15180" i="5"/>
  <c r="B15132" i="5"/>
  <c r="A15198" i="5"/>
  <c r="B15150" i="5"/>
  <c r="A15196" i="5"/>
  <c r="B15148" i="5"/>
  <c r="A15175" i="5"/>
  <c r="B15127" i="5"/>
  <c r="A15211" i="5"/>
  <c r="B15163" i="5"/>
  <c r="A15227" i="5"/>
  <c r="B15179" i="5"/>
  <c r="A15216" i="5"/>
  <c r="B15168" i="5"/>
  <c r="A15190" i="5"/>
  <c r="B15142" i="5"/>
  <c r="A15218" i="5"/>
  <c r="B15170" i="5"/>
  <c r="A15172" i="5"/>
  <c r="B15124" i="5"/>
  <c r="A15214" i="5"/>
  <c r="B15166" i="5"/>
  <c r="A15217" i="5"/>
  <c r="B15169" i="5"/>
  <c r="A15183" i="5"/>
  <c r="B15135" i="5"/>
  <c r="A15219" i="5"/>
  <c r="B15171" i="5"/>
  <c r="A15209" i="5"/>
  <c r="B15161" i="5"/>
  <c r="A15173" i="5"/>
  <c r="B15125" i="5"/>
  <c r="A15189" i="5"/>
  <c r="B15141" i="5"/>
  <c r="A15197" i="5"/>
  <c r="B15149" i="5"/>
  <c r="A15192" i="5"/>
  <c r="B15144" i="5"/>
  <c r="A15202" i="5"/>
  <c r="B15154" i="5"/>
  <c r="A15182" i="5"/>
  <c r="B15134" i="5"/>
  <c r="A15200" i="5"/>
  <c r="B15152" i="5"/>
  <c r="A15181" i="5"/>
  <c r="B15133" i="5"/>
  <c r="A15186" i="5"/>
  <c r="B15138" i="5"/>
  <c r="A15174" i="5"/>
  <c r="B15126" i="5"/>
  <c r="A15206" i="5"/>
  <c r="B15158" i="5"/>
  <c r="A15199" i="5"/>
  <c r="B15151" i="5"/>
  <c r="A15210" i="5"/>
  <c r="B15162" i="5"/>
  <c r="O15329" i="5" l="1"/>
  <c r="P15281" i="5"/>
  <c r="O15347" i="5"/>
  <c r="P15299" i="5"/>
  <c r="O15371" i="5"/>
  <c r="P15323" i="5"/>
  <c r="O15353" i="5"/>
  <c r="P15305" i="5"/>
  <c r="O15328" i="5"/>
  <c r="P15280" i="5"/>
  <c r="O15372" i="5"/>
  <c r="P15324" i="5"/>
  <c r="O15341" i="5"/>
  <c r="P15293" i="5"/>
  <c r="O15350" i="5"/>
  <c r="P15302" i="5"/>
  <c r="O15383" i="5"/>
  <c r="P15335" i="5"/>
  <c r="O15344" i="5"/>
  <c r="P15296" i="5"/>
  <c r="O15346" i="5"/>
  <c r="P15298" i="5"/>
  <c r="O15326" i="5"/>
  <c r="P15278" i="5"/>
  <c r="O15360" i="5"/>
  <c r="P15312" i="5"/>
  <c r="O15327" i="5"/>
  <c r="P15279" i="5"/>
  <c r="O15361" i="5"/>
  <c r="P15313" i="5"/>
  <c r="O15332" i="5"/>
  <c r="P15284" i="5"/>
  <c r="O15342" i="5"/>
  <c r="P15294" i="5"/>
  <c r="O15343" i="5"/>
  <c r="P15295" i="5"/>
  <c r="O15397" i="5"/>
  <c r="P15349" i="5"/>
  <c r="O15325" i="5"/>
  <c r="P15277" i="5"/>
  <c r="O15370" i="5"/>
  <c r="P15322" i="5"/>
  <c r="O15386" i="5"/>
  <c r="P15338" i="5"/>
  <c r="O15348" i="5"/>
  <c r="P15300" i="5"/>
  <c r="O15411" i="5"/>
  <c r="P15363" i="5"/>
  <c r="O15345" i="5"/>
  <c r="P15297" i="5"/>
  <c r="O15355" i="5"/>
  <c r="P15307" i="5"/>
  <c r="O15339" i="5"/>
  <c r="P15291" i="5"/>
  <c r="O15357" i="5"/>
  <c r="P15309" i="5"/>
  <c r="O15317" i="5"/>
  <c r="P15269" i="5"/>
  <c r="O15318" i="5"/>
  <c r="P15270" i="5"/>
  <c r="O15354" i="5"/>
  <c r="P15306" i="5"/>
  <c r="O15316" i="5"/>
  <c r="P15268" i="5"/>
  <c r="O15331" i="5"/>
  <c r="P15283" i="5"/>
  <c r="O15388" i="5"/>
  <c r="P15340" i="5"/>
  <c r="O15351" i="5"/>
  <c r="P15303" i="5"/>
  <c r="O15368" i="5"/>
  <c r="P15320" i="5"/>
  <c r="O15333" i="5"/>
  <c r="P15285" i="5"/>
  <c r="O15369" i="5"/>
  <c r="P15321" i="5"/>
  <c r="O15359" i="5"/>
  <c r="P15311" i="5"/>
  <c r="O15356" i="5"/>
  <c r="P15308" i="5"/>
  <c r="O15337" i="5"/>
  <c r="P15289" i="5"/>
  <c r="O15334" i="5"/>
  <c r="P15286" i="5"/>
  <c r="O15367" i="5"/>
  <c r="P15319" i="5"/>
  <c r="O15330" i="5"/>
  <c r="P15282" i="5"/>
  <c r="O15358" i="5"/>
  <c r="P15310" i="5"/>
  <c r="O15362" i="5"/>
  <c r="P15314" i="5"/>
  <c r="O15336" i="5"/>
  <c r="P15288" i="5"/>
  <c r="O15400" i="5"/>
  <c r="P15352" i="5"/>
  <c r="M15218" i="5"/>
  <c r="N15218" i="5"/>
  <c r="Q15218" i="5" s="1"/>
  <c r="F15218" i="5" s="1"/>
  <c r="G15218" i="5" s="1"/>
  <c r="M15204" i="5"/>
  <c r="N15204" i="5"/>
  <c r="Q15204" i="5" s="1"/>
  <c r="F15204" i="5" s="1"/>
  <c r="G15204" i="5" s="1"/>
  <c r="M15200" i="5"/>
  <c r="N15200" i="5"/>
  <c r="Q15200" i="5" s="1"/>
  <c r="F15200" i="5" s="1"/>
  <c r="G15200" i="5" s="1"/>
  <c r="M15209" i="5"/>
  <c r="N15209" i="5"/>
  <c r="Q15209" i="5" s="1"/>
  <c r="F15209" i="5" s="1"/>
  <c r="G15209" i="5" s="1"/>
  <c r="M15190" i="5"/>
  <c r="N15190" i="5"/>
  <c r="Q15190" i="5" s="1"/>
  <c r="F15190" i="5" s="1"/>
  <c r="G15190" i="5" s="1"/>
  <c r="M15180" i="5"/>
  <c r="N15180" i="5"/>
  <c r="Q15180" i="5" s="1"/>
  <c r="F15180" i="5" s="1"/>
  <c r="G15180" i="5" s="1"/>
  <c r="M15215" i="5"/>
  <c r="N15215" i="5"/>
  <c r="Q15215" i="5" s="1"/>
  <c r="F15215" i="5" s="1"/>
  <c r="G15215" i="5" s="1"/>
  <c r="M15193" i="5"/>
  <c r="N15193" i="5"/>
  <c r="Q15193" i="5" s="1"/>
  <c r="F15193" i="5" s="1"/>
  <c r="G15193" i="5" s="1"/>
  <c r="M15181" i="5"/>
  <c r="N15181" i="5"/>
  <c r="Q15181" i="5" s="1"/>
  <c r="F15181" i="5" s="1"/>
  <c r="G15181" i="5" s="1"/>
  <c r="M15198" i="5"/>
  <c r="N15198" i="5"/>
  <c r="Q15198" i="5" s="1"/>
  <c r="F15198" i="5" s="1"/>
  <c r="G15198" i="5" s="1"/>
  <c r="M15210" i="5"/>
  <c r="N15210" i="5"/>
  <c r="Q15210" i="5" s="1"/>
  <c r="F15210" i="5" s="1"/>
  <c r="G15210" i="5" s="1"/>
  <c r="M15182" i="5"/>
  <c r="N15182" i="5"/>
  <c r="Q15182" i="5" s="1"/>
  <c r="F15182" i="5" s="1"/>
  <c r="G15182" i="5" s="1"/>
  <c r="M15219" i="5"/>
  <c r="N15219" i="5"/>
  <c r="Q15219" i="5" s="1"/>
  <c r="F15219" i="5" s="1"/>
  <c r="G15219" i="5" s="1"/>
  <c r="M15216" i="5"/>
  <c r="N15216" i="5"/>
  <c r="Q15216" i="5" s="1"/>
  <c r="F15216" i="5" s="1"/>
  <c r="G15216" i="5" s="1"/>
  <c r="M15243" i="5"/>
  <c r="N15243" i="5"/>
  <c r="Q15243" i="5" s="1"/>
  <c r="F15243" i="5" s="1"/>
  <c r="G15243" i="5" s="1"/>
  <c r="M15184" i="5"/>
  <c r="N15184" i="5"/>
  <c r="Q15184" i="5" s="1"/>
  <c r="F15184" i="5" s="1"/>
  <c r="G15184" i="5" s="1"/>
  <c r="M15212" i="5"/>
  <c r="N15212" i="5"/>
  <c r="Q15212" i="5" s="1"/>
  <c r="F15212" i="5" s="1"/>
  <c r="G15212" i="5" s="1"/>
  <c r="M15205" i="5"/>
  <c r="N15205" i="5"/>
  <c r="Q15205" i="5" s="1"/>
  <c r="F15205" i="5" s="1"/>
  <c r="G15205" i="5" s="1"/>
  <c r="M15199" i="5"/>
  <c r="N15199" i="5"/>
  <c r="Q15199" i="5" s="1"/>
  <c r="F15199" i="5" s="1"/>
  <c r="G15199" i="5" s="1"/>
  <c r="M15202" i="5"/>
  <c r="N15202" i="5"/>
  <c r="Q15202" i="5" s="1"/>
  <c r="F15202" i="5" s="1"/>
  <c r="G15202" i="5" s="1"/>
  <c r="M15183" i="5"/>
  <c r="N15183" i="5"/>
  <c r="Q15183" i="5" s="1"/>
  <c r="F15183" i="5" s="1"/>
  <c r="G15183" i="5" s="1"/>
  <c r="M15227" i="5"/>
  <c r="N15227" i="5"/>
  <c r="Q15227" i="5" s="1"/>
  <c r="F15227" i="5" s="1"/>
  <c r="G15227" i="5" s="1"/>
  <c r="M15194" i="5"/>
  <c r="N15194" i="5"/>
  <c r="Q15194" i="5" s="1"/>
  <c r="F15194" i="5" s="1"/>
  <c r="G15194" i="5" s="1"/>
  <c r="M15213" i="5"/>
  <c r="N15213" i="5"/>
  <c r="Q15213" i="5" s="1"/>
  <c r="F15213" i="5" s="1"/>
  <c r="G15213" i="5" s="1"/>
  <c r="M15207" i="5"/>
  <c r="N15207" i="5"/>
  <c r="Q15207" i="5" s="1"/>
  <c r="F15207" i="5" s="1"/>
  <c r="G15207" i="5" s="1"/>
  <c r="M15173" i="5"/>
  <c r="N15173" i="5"/>
  <c r="Q15173" i="5" s="1"/>
  <c r="F15173" i="5" s="1"/>
  <c r="G15173" i="5" s="1"/>
  <c r="M15203" i="5"/>
  <c r="N15203" i="5"/>
  <c r="Q15203" i="5" s="1"/>
  <c r="F15203" i="5" s="1"/>
  <c r="G15203" i="5" s="1"/>
  <c r="M15206" i="5"/>
  <c r="N15206" i="5"/>
  <c r="Q15206" i="5" s="1"/>
  <c r="F15206" i="5" s="1"/>
  <c r="G15206" i="5" s="1"/>
  <c r="M15192" i="5"/>
  <c r="N15192" i="5"/>
  <c r="Q15192" i="5" s="1"/>
  <c r="F15192" i="5" s="1"/>
  <c r="G15192" i="5" s="1"/>
  <c r="M15217" i="5"/>
  <c r="N15217" i="5"/>
  <c r="Q15217" i="5" s="1"/>
  <c r="F15217" i="5" s="1"/>
  <c r="G15217" i="5" s="1"/>
  <c r="M15211" i="5"/>
  <c r="N15211" i="5"/>
  <c r="Q15211" i="5" s="1"/>
  <c r="F15211" i="5" s="1"/>
  <c r="G15211" i="5" s="1"/>
  <c r="M15187" i="5"/>
  <c r="N15187" i="5"/>
  <c r="Q15187" i="5" s="1"/>
  <c r="F15187" i="5" s="1"/>
  <c r="G15187" i="5" s="1"/>
  <c r="M15176" i="5"/>
  <c r="N15176" i="5"/>
  <c r="Q15176" i="5" s="1"/>
  <c r="F15176" i="5" s="1"/>
  <c r="G15176" i="5" s="1"/>
  <c r="M15178" i="5"/>
  <c r="N15178" i="5"/>
  <c r="Q15178" i="5" s="1"/>
  <c r="F15178" i="5" s="1"/>
  <c r="G15178" i="5" s="1"/>
  <c r="M15174" i="5"/>
  <c r="N15174" i="5"/>
  <c r="Q15174" i="5" s="1"/>
  <c r="F15174" i="5" s="1"/>
  <c r="G15174" i="5" s="1"/>
  <c r="M15197" i="5"/>
  <c r="N15197" i="5"/>
  <c r="Q15197" i="5" s="1"/>
  <c r="F15197" i="5" s="1"/>
  <c r="G15197" i="5" s="1"/>
  <c r="M15214" i="5"/>
  <c r="N15214" i="5"/>
  <c r="Q15214" i="5" s="1"/>
  <c r="F15214" i="5" s="1"/>
  <c r="G15214" i="5" s="1"/>
  <c r="M15175" i="5"/>
  <c r="N15175" i="5"/>
  <c r="Q15175" i="5" s="1"/>
  <c r="F15175" i="5" s="1"/>
  <c r="G15175" i="5" s="1"/>
  <c r="M15208" i="5"/>
  <c r="N15208" i="5"/>
  <c r="Q15208" i="5" s="1"/>
  <c r="F15208" i="5" s="1"/>
  <c r="G15208" i="5" s="1"/>
  <c r="M15185" i="5"/>
  <c r="N15185" i="5"/>
  <c r="Q15185" i="5" s="1"/>
  <c r="F15185" i="5" s="1"/>
  <c r="G15185" i="5" s="1"/>
  <c r="M15188" i="5"/>
  <c r="N15188" i="5"/>
  <c r="Q15188" i="5" s="1"/>
  <c r="F15188" i="5" s="1"/>
  <c r="G15188" i="5" s="1"/>
  <c r="M15186" i="5"/>
  <c r="N15186" i="5"/>
  <c r="Q15186" i="5" s="1"/>
  <c r="F15186" i="5" s="1"/>
  <c r="G15186" i="5" s="1"/>
  <c r="M15189" i="5"/>
  <c r="N15189" i="5"/>
  <c r="Q15189" i="5" s="1"/>
  <c r="F15189" i="5" s="1"/>
  <c r="G15189" i="5" s="1"/>
  <c r="M15172" i="5"/>
  <c r="N15172" i="5"/>
  <c r="Q15172" i="5" s="1"/>
  <c r="F15172" i="5" s="1"/>
  <c r="G15172" i="5" s="1"/>
  <c r="M15196" i="5"/>
  <c r="N15196" i="5"/>
  <c r="Q15196" i="5" s="1"/>
  <c r="F15196" i="5" s="1"/>
  <c r="G15196" i="5" s="1"/>
  <c r="M15177" i="5"/>
  <c r="N15177" i="5"/>
  <c r="Q15177" i="5" s="1"/>
  <c r="F15177" i="5" s="1"/>
  <c r="G15177" i="5" s="1"/>
  <c r="M15191" i="5"/>
  <c r="N15191" i="5"/>
  <c r="Q15191" i="5" s="1"/>
  <c r="F15191" i="5" s="1"/>
  <c r="G15191" i="5" s="1"/>
  <c r="M15201" i="5"/>
  <c r="N15201" i="5"/>
  <c r="Q15201" i="5" s="1"/>
  <c r="F15201" i="5" s="1"/>
  <c r="G15201" i="5" s="1"/>
  <c r="A15248" i="5"/>
  <c r="B15200" i="5"/>
  <c r="A15257" i="5"/>
  <c r="B15209" i="5"/>
  <c r="A15238" i="5"/>
  <c r="B15190" i="5"/>
  <c r="A15228" i="5"/>
  <c r="B15180" i="5"/>
  <c r="A15263" i="5"/>
  <c r="B15215" i="5"/>
  <c r="A15241" i="5"/>
  <c r="B15193" i="5"/>
  <c r="A15258" i="5"/>
  <c r="B15210" i="5"/>
  <c r="A15230" i="5"/>
  <c r="B15182" i="5"/>
  <c r="A15267" i="5"/>
  <c r="B15219" i="5"/>
  <c r="A15264" i="5"/>
  <c r="B15216" i="5"/>
  <c r="A15291" i="5"/>
  <c r="B15243" i="5"/>
  <c r="A15232" i="5"/>
  <c r="B15184" i="5"/>
  <c r="A15260" i="5"/>
  <c r="B15212" i="5"/>
  <c r="A15247" i="5"/>
  <c r="B15199" i="5"/>
  <c r="A15250" i="5"/>
  <c r="B15202" i="5"/>
  <c r="A15231" i="5"/>
  <c r="B15183" i="5"/>
  <c r="A15275" i="5"/>
  <c r="B15227" i="5"/>
  <c r="A15242" i="5"/>
  <c r="B15194" i="5"/>
  <c r="A15261" i="5"/>
  <c r="B15213" i="5"/>
  <c r="A15255" i="5"/>
  <c r="B15207" i="5"/>
  <c r="A15254" i="5"/>
  <c r="B15206" i="5"/>
  <c r="A15240" i="5"/>
  <c r="B15192" i="5"/>
  <c r="A15265" i="5"/>
  <c r="B15217" i="5"/>
  <c r="A15259" i="5"/>
  <c r="B15211" i="5"/>
  <c r="A15235" i="5"/>
  <c r="B15187" i="5"/>
  <c r="A15224" i="5"/>
  <c r="B15176" i="5"/>
  <c r="A15226" i="5"/>
  <c r="B15178" i="5"/>
  <c r="A15222" i="5"/>
  <c r="B15174" i="5"/>
  <c r="A15245" i="5"/>
  <c r="B15197" i="5"/>
  <c r="A15262" i="5"/>
  <c r="B15214" i="5"/>
  <c r="A15223" i="5"/>
  <c r="B15175" i="5"/>
  <c r="A15256" i="5"/>
  <c r="B15208" i="5"/>
  <c r="A15233" i="5"/>
  <c r="B15185" i="5"/>
  <c r="A15236" i="5"/>
  <c r="B15188" i="5"/>
  <c r="A15234" i="5"/>
  <c r="B15186" i="5"/>
  <c r="A15237" i="5"/>
  <c r="B15189" i="5"/>
  <c r="A15220" i="5"/>
  <c r="B15172" i="5"/>
  <c r="A15244" i="5"/>
  <c r="B15196" i="5"/>
  <c r="A15225" i="5"/>
  <c r="B15177" i="5"/>
  <c r="A15239" i="5"/>
  <c r="B15191" i="5"/>
  <c r="A15249" i="5"/>
  <c r="B15201" i="5"/>
  <c r="A15229" i="5"/>
  <c r="B15181" i="5"/>
  <c r="A15221" i="5"/>
  <c r="B15173" i="5"/>
  <c r="A15266" i="5"/>
  <c r="B15218" i="5"/>
  <c r="A15246" i="5"/>
  <c r="B15198" i="5"/>
  <c r="A15253" i="5"/>
  <c r="B15205" i="5"/>
  <c r="A15252" i="5"/>
  <c r="B15204" i="5"/>
  <c r="A15251" i="5"/>
  <c r="B15203" i="5"/>
  <c r="O15399" i="5" l="1"/>
  <c r="P15351" i="5"/>
  <c r="O15389" i="5"/>
  <c r="P15341" i="5"/>
  <c r="O15387" i="5"/>
  <c r="P15339" i="5"/>
  <c r="O15408" i="5"/>
  <c r="P15360" i="5"/>
  <c r="O15379" i="5"/>
  <c r="P15331" i="5"/>
  <c r="O15374" i="5"/>
  <c r="P15326" i="5"/>
  <c r="O15410" i="5"/>
  <c r="P15362" i="5"/>
  <c r="O15407" i="5"/>
  <c r="P15359" i="5"/>
  <c r="O15364" i="5"/>
  <c r="P15316" i="5"/>
  <c r="O15393" i="5"/>
  <c r="P15345" i="5"/>
  <c r="O15391" i="5"/>
  <c r="P15343" i="5"/>
  <c r="O15394" i="5"/>
  <c r="P15346" i="5"/>
  <c r="O15401" i="5"/>
  <c r="P15353" i="5"/>
  <c r="O15405" i="5"/>
  <c r="P15357" i="5"/>
  <c r="O15375" i="5"/>
  <c r="P15327" i="5"/>
  <c r="O15436" i="5"/>
  <c r="P15388" i="5"/>
  <c r="O15420" i="5"/>
  <c r="P15372" i="5"/>
  <c r="O15404" i="5"/>
  <c r="P15356" i="5"/>
  <c r="O15376" i="5"/>
  <c r="P15328" i="5"/>
  <c r="O15382" i="5"/>
  <c r="P15334" i="5"/>
  <c r="O15418" i="5"/>
  <c r="P15370" i="5"/>
  <c r="O15448" i="5"/>
  <c r="P15400" i="5"/>
  <c r="O15373" i="5"/>
  <c r="P15325" i="5"/>
  <c r="O15445" i="5"/>
  <c r="P15397" i="5"/>
  <c r="O15378" i="5"/>
  <c r="P15330" i="5"/>
  <c r="O15381" i="5"/>
  <c r="P15333" i="5"/>
  <c r="O15366" i="5"/>
  <c r="P15318" i="5"/>
  <c r="O15396" i="5"/>
  <c r="P15348" i="5"/>
  <c r="O15380" i="5"/>
  <c r="P15332" i="5"/>
  <c r="O15431" i="5"/>
  <c r="P15383" i="5"/>
  <c r="O15395" i="5"/>
  <c r="P15347" i="5"/>
  <c r="O15385" i="5"/>
  <c r="P15337" i="5"/>
  <c r="O15384" i="5"/>
  <c r="P15336" i="5"/>
  <c r="O15403" i="5"/>
  <c r="P15355" i="5"/>
  <c r="O15402" i="5"/>
  <c r="P15354" i="5"/>
  <c r="O15390" i="5"/>
  <c r="P15342" i="5"/>
  <c r="O15392" i="5"/>
  <c r="P15344" i="5"/>
  <c r="O15406" i="5"/>
  <c r="P15358" i="5"/>
  <c r="O15417" i="5"/>
  <c r="P15369" i="5"/>
  <c r="O15459" i="5"/>
  <c r="P15411" i="5"/>
  <c r="O15419" i="5"/>
  <c r="P15371" i="5"/>
  <c r="O15415" i="5"/>
  <c r="P15367" i="5"/>
  <c r="O15416" i="5"/>
  <c r="P15368" i="5"/>
  <c r="O15365" i="5"/>
  <c r="P15317" i="5"/>
  <c r="O15434" i="5"/>
  <c r="P15386" i="5"/>
  <c r="O15409" i="5"/>
  <c r="P15361" i="5"/>
  <c r="O15398" i="5"/>
  <c r="P15350" i="5"/>
  <c r="O15377" i="5"/>
  <c r="P15329" i="5"/>
  <c r="M15221" i="5"/>
  <c r="N15221" i="5"/>
  <c r="Q15221" i="5" s="1"/>
  <c r="F15221" i="5" s="1"/>
  <c r="G15221" i="5" s="1"/>
  <c r="M15237" i="5"/>
  <c r="N15237" i="5"/>
  <c r="Q15237" i="5" s="1"/>
  <c r="F15237" i="5" s="1"/>
  <c r="G15237" i="5" s="1"/>
  <c r="M15245" i="5"/>
  <c r="N15245" i="5"/>
  <c r="Q15245" i="5" s="1"/>
  <c r="F15245" i="5" s="1"/>
  <c r="G15245" i="5" s="1"/>
  <c r="M15240" i="5"/>
  <c r="N15240" i="5"/>
  <c r="Q15240" i="5" s="1"/>
  <c r="F15240" i="5" s="1"/>
  <c r="G15240" i="5" s="1"/>
  <c r="M15250" i="5"/>
  <c r="N15250" i="5"/>
  <c r="Q15250" i="5" s="1"/>
  <c r="F15250" i="5" s="1"/>
  <c r="G15250" i="5" s="1"/>
  <c r="M15230" i="5"/>
  <c r="N15230" i="5"/>
  <c r="Q15230" i="5" s="1"/>
  <c r="F15230" i="5" s="1"/>
  <c r="G15230" i="5" s="1"/>
  <c r="M15248" i="5"/>
  <c r="N15248" i="5"/>
  <c r="Q15248" i="5" s="1"/>
  <c r="F15248" i="5" s="1"/>
  <c r="G15248" i="5" s="1"/>
  <c r="M15229" i="5"/>
  <c r="N15229" i="5"/>
  <c r="Q15229" i="5" s="1"/>
  <c r="F15229" i="5" s="1"/>
  <c r="G15229" i="5" s="1"/>
  <c r="M15234" i="5"/>
  <c r="N15234" i="5"/>
  <c r="Q15234" i="5" s="1"/>
  <c r="F15234" i="5" s="1"/>
  <c r="G15234" i="5" s="1"/>
  <c r="M15222" i="5"/>
  <c r="N15222" i="5"/>
  <c r="Q15222" i="5" s="1"/>
  <c r="F15222" i="5" s="1"/>
  <c r="G15222" i="5" s="1"/>
  <c r="M15254" i="5"/>
  <c r="N15254" i="5"/>
  <c r="Q15254" i="5" s="1"/>
  <c r="F15254" i="5" s="1"/>
  <c r="G15254" i="5" s="1"/>
  <c r="M15247" i="5"/>
  <c r="N15247" i="5"/>
  <c r="Q15247" i="5" s="1"/>
  <c r="F15247" i="5" s="1"/>
  <c r="G15247" i="5" s="1"/>
  <c r="M15258" i="5"/>
  <c r="N15258" i="5"/>
  <c r="Q15258" i="5" s="1"/>
  <c r="F15258" i="5" s="1"/>
  <c r="G15258" i="5" s="1"/>
  <c r="M15251" i="5"/>
  <c r="N15251" i="5"/>
  <c r="Q15251" i="5" s="1"/>
  <c r="F15251" i="5" s="1"/>
  <c r="G15251" i="5" s="1"/>
  <c r="M15249" i="5"/>
  <c r="N15249" i="5"/>
  <c r="Q15249" i="5" s="1"/>
  <c r="F15249" i="5" s="1"/>
  <c r="G15249" i="5" s="1"/>
  <c r="M15236" i="5"/>
  <c r="N15236" i="5"/>
  <c r="Q15236" i="5" s="1"/>
  <c r="F15236" i="5" s="1"/>
  <c r="G15236" i="5" s="1"/>
  <c r="M15226" i="5"/>
  <c r="N15226" i="5"/>
  <c r="Q15226" i="5" s="1"/>
  <c r="F15226" i="5" s="1"/>
  <c r="G15226" i="5" s="1"/>
  <c r="M15255" i="5"/>
  <c r="N15255" i="5"/>
  <c r="Q15255" i="5" s="1"/>
  <c r="F15255" i="5" s="1"/>
  <c r="G15255" i="5" s="1"/>
  <c r="M15260" i="5"/>
  <c r="N15260" i="5"/>
  <c r="Q15260" i="5" s="1"/>
  <c r="F15260" i="5" s="1"/>
  <c r="G15260" i="5" s="1"/>
  <c r="M15241" i="5"/>
  <c r="N15241" i="5"/>
  <c r="Q15241" i="5" s="1"/>
  <c r="F15241" i="5" s="1"/>
  <c r="G15241" i="5" s="1"/>
  <c r="M15252" i="5"/>
  <c r="N15252" i="5"/>
  <c r="Q15252" i="5" s="1"/>
  <c r="F15252" i="5" s="1"/>
  <c r="G15252" i="5" s="1"/>
  <c r="M15239" i="5"/>
  <c r="N15239" i="5"/>
  <c r="Q15239" i="5" s="1"/>
  <c r="F15239" i="5" s="1"/>
  <c r="G15239" i="5" s="1"/>
  <c r="M15233" i="5"/>
  <c r="N15233" i="5"/>
  <c r="Q15233" i="5" s="1"/>
  <c r="F15233" i="5" s="1"/>
  <c r="G15233" i="5" s="1"/>
  <c r="M15224" i="5"/>
  <c r="N15224" i="5"/>
  <c r="Q15224" i="5" s="1"/>
  <c r="F15224" i="5" s="1"/>
  <c r="G15224" i="5" s="1"/>
  <c r="M15261" i="5"/>
  <c r="N15261" i="5"/>
  <c r="Q15261" i="5" s="1"/>
  <c r="F15261" i="5" s="1"/>
  <c r="G15261" i="5" s="1"/>
  <c r="M15232" i="5"/>
  <c r="N15232" i="5"/>
  <c r="Q15232" i="5" s="1"/>
  <c r="F15232" i="5" s="1"/>
  <c r="G15232" i="5" s="1"/>
  <c r="M15263" i="5"/>
  <c r="N15263" i="5"/>
  <c r="Q15263" i="5" s="1"/>
  <c r="F15263" i="5" s="1"/>
  <c r="G15263" i="5" s="1"/>
  <c r="M15253" i="5"/>
  <c r="N15253" i="5"/>
  <c r="Q15253" i="5" s="1"/>
  <c r="F15253" i="5" s="1"/>
  <c r="G15253" i="5" s="1"/>
  <c r="M15225" i="5"/>
  <c r="N15225" i="5"/>
  <c r="Q15225" i="5" s="1"/>
  <c r="F15225" i="5" s="1"/>
  <c r="G15225" i="5" s="1"/>
  <c r="M15256" i="5"/>
  <c r="N15256" i="5"/>
  <c r="Q15256" i="5" s="1"/>
  <c r="F15256" i="5" s="1"/>
  <c r="G15256" i="5" s="1"/>
  <c r="M15235" i="5"/>
  <c r="N15235" i="5"/>
  <c r="Q15235" i="5" s="1"/>
  <c r="F15235" i="5" s="1"/>
  <c r="G15235" i="5" s="1"/>
  <c r="M15242" i="5"/>
  <c r="N15242" i="5"/>
  <c r="Q15242" i="5" s="1"/>
  <c r="F15242" i="5" s="1"/>
  <c r="G15242" i="5" s="1"/>
  <c r="M15291" i="5"/>
  <c r="N15291" i="5"/>
  <c r="Q15291" i="5" s="1"/>
  <c r="F15291" i="5" s="1"/>
  <c r="G15291" i="5" s="1"/>
  <c r="M15228" i="5"/>
  <c r="N15228" i="5"/>
  <c r="Q15228" i="5" s="1"/>
  <c r="F15228" i="5" s="1"/>
  <c r="G15228" i="5" s="1"/>
  <c r="M15246" i="5"/>
  <c r="N15246" i="5"/>
  <c r="Q15246" i="5" s="1"/>
  <c r="F15246" i="5" s="1"/>
  <c r="G15246" i="5" s="1"/>
  <c r="M15244" i="5"/>
  <c r="N15244" i="5"/>
  <c r="Q15244" i="5" s="1"/>
  <c r="F15244" i="5" s="1"/>
  <c r="G15244" i="5" s="1"/>
  <c r="M15223" i="5"/>
  <c r="N15223" i="5"/>
  <c r="Q15223" i="5" s="1"/>
  <c r="F15223" i="5" s="1"/>
  <c r="G15223" i="5" s="1"/>
  <c r="M15259" i="5"/>
  <c r="N15259" i="5"/>
  <c r="Q15259" i="5" s="1"/>
  <c r="F15259" i="5" s="1"/>
  <c r="G15259" i="5" s="1"/>
  <c r="M15275" i="5"/>
  <c r="N15275" i="5"/>
  <c r="Q15275" i="5" s="1"/>
  <c r="F15275" i="5" s="1"/>
  <c r="G15275" i="5" s="1"/>
  <c r="M15264" i="5"/>
  <c r="N15264" i="5"/>
  <c r="Q15264" i="5" s="1"/>
  <c r="F15264" i="5" s="1"/>
  <c r="G15264" i="5" s="1"/>
  <c r="M15238" i="5"/>
  <c r="N15238" i="5"/>
  <c r="Q15238" i="5" s="1"/>
  <c r="F15238" i="5" s="1"/>
  <c r="G15238" i="5" s="1"/>
  <c r="M15266" i="5"/>
  <c r="N15266" i="5"/>
  <c r="Q15266" i="5" s="1"/>
  <c r="F15266" i="5" s="1"/>
  <c r="G15266" i="5" s="1"/>
  <c r="M15220" i="5"/>
  <c r="N15220" i="5"/>
  <c r="Q15220" i="5" s="1"/>
  <c r="F15220" i="5" s="1"/>
  <c r="G15220" i="5" s="1"/>
  <c r="M15262" i="5"/>
  <c r="N15262" i="5"/>
  <c r="Q15262" i="5" s="1"/>
  <c r="F15262" i="5" s="1"/>
  <c r="G15262" i="5" s="1"/>
  <c r="M15265" i="5"/>
  <c r="N15265" i="5"/>
  <c r="Q15265" i="5" s="1"/>
  <c r="F15265" i="5" s="1"/>
  <c r="G15265" i="5" s="1"/>
  <c r="M15231" i="5"/>
  <c r="N15231" i="5"/>
  <c r="Q15231" i="5" s="1"/>
  <c r="F15231" i="5" s="1"/>
  <c r="G15231" i="5" s="1"/>
  <c r="M15267" i="5"/>
  <c r="N15267" i="5"/>
  <c r="Q15267" i="5" s="1"/>
  <c r="F15267" i="5" s="1"/>
  <c r="G15267" i="5" s="1"/>
  <c r="M15257" i="5"/>
  <c r="N15257" i="5"/>
  <c r="Q15257" i="5" s="1"/>
  <c r="F15257" i="5" s="1"/>
  <c r="G15257" i="5" s="1"/>
  <c r="A15282" i="5"/>
  <c r="B15234" i="5"/>
  <c r="A15299" i="5"/>
  <c r="B15251" i="5"/>
  <c r="A15297" i="5"/>
  <c r="B15249" i="5"/>
  <c r="A15284" i="5"/>
  <c r="B15236" i="5"/>
  <c r="A15274" i="5"/>
  <c r="B15226" i="5"/>
  <c r="A15303" i="5"/>
  <c r="B15255" i="5"/>
  <c r="A15308" i="5"/>
  <c r="B15260" i="5"/>
  <c r="A15289" i="5"/>
  <c r="B15241" i="5"/>
  <c r="A15300" i="5"/>
  <c r="B15252" i="5"/>
  <c r="A15287" i="5"/>
  <c r="B15239" i="5"/>
  <c r="A15281" i="5"/>
  <c r="B15233" i="5"/>
  <c r="A15272" i="5"/>
  <c r="B15224" i="5"/>
  <c r="A15309" i="5"/>
  <c r="B15261" i="5"/>
  <c r="A15280" i="5"/>
  <c r="B15232" i="5"/>
  <c r="A15311" i="5"/>
  <c r="B15263" i="5"/>
  <c r="A15301" i="5"/>
  <c r="B15253" i="5"/>
  <c r="A15273" i="5"/>
  <c r="B15225" i="5"/>
  <c r="A15304" i="5"/>
  <c r="B15256" i="5"/>
  <c r="A15283" i="5"/>
  <c r="B15235" i="5"/>
  <c r="A15290" i="5"/>
  <c r="B15242" i="5"/>
  <c r="A15339" i="5"/>
  <c r="B15291" i="5"/>
  <c r="A15276" i="5"/>
  <c r="B15228" i="5"/>
  <c r="A15294" i="5"/>
  <c r="B15246" i="5"/>
  <c r="A15292" i="5"/>
  <c r="B15244" i="5"/>
  <c r="A15271" i="5"/>
  <c r="B15223" i="5"/>
  <c r="A15307" i="5"/>
  <c r="B15259" i="5"/>
  <c r="A15323" i="5"/>
  <c r="B15275" i="5"/>
  <c r="A15312" i="5"/>
  <c r="B15264" i="5"/>
  <c r="A15286" i="5"/>
  <c r="B15238" i="5"/>
  <c r="A15277" i="5"/>
  <c r="B15229" i="5"/>
  <c r="A15270" i="5"/>
  <c r="B15222" i="5"/>
  <c r="A15302" i="5"/>
  <c r="B15254" i="5"/>
  <c r="A15295" i="5"/>
  <c r="B15247" i="5"/>
  <c r="A15306" i="5"/>
  <c r="B15258" i="5"/>
  <c r="A15314" i="5"/>
  <c r="B15266" i="5"/>
  <c r="A15268" i="5"/>
  <c r="B15220" i="5"/>
  <c r="A15310" i="5"/>
  <c r="B15262" i="5"/>
  <c r="A15313" i="5"/>
  <c r="B15265" i="5"/>
  <c r="A15279" i="5"/>
  <c r="B15231" i="5"/>
  <c r="A15315" i="5"/>
  <c r="B15267" i="5"/>
  <c r="A15305" i="5"/>
  <c r="B15257" i="5"/>
  <c r="A15269" i="5"/>
  <c r="B15221" i="5"/>
  <c r="A15285" i="5"/>
  <c r="B15237" i="5"/>
  <c r="A15293" i="5"/>
  <c r="B15245" i="5"/>
  <c r="A15288" i="5"/>
  <c r="B15240" i="5"/>
  <c r="A15298" i="5"/>
  <c r="B15250" i="5"/>
  <c r="A15278" i="5"/>
  <c r="B15230" i="5"/>
  <c r="A15296" i="5"/>
  <c r="B15248" i="5"/>
  <c r="O15463" i="5" l="1"/>
  <c r="P15415" i="5"/>
  <c r="O15450" i="5"/>
  <c r="P15402" i="5"/>
  <c r="O15444" i="5"/>
  <c r="P15396" i="5"/>
  <c r="O15466" i="5"/>
  <c r="P15418" i="5"/>
  <c r="O15453" i="5"/>
  <c r="P15405" i="5"/>
  <c r="O15458" i="5"/>
  <c r="P15410" i="5"/>
  <c r="O15457" i="5"/>
  <c r="P15409" i="5"/>
  <c r="O15465" i="5"/>
  <c r="P15417" i="5"/>
  <c r="O15433" i="5"/>
  <c r="P15385" i="5"/>
  <c r="O15426" i="5"/>
  <c r="P15378" i="5"/>
  <c r="O15452" i="5"/>
  <c r="P15404" i="5"/>
  <c r="O15439" i="5"/>
  <c r="P15391" i="5"/>
  <c r="O15456" i="5"/>
  <c r="P15408" i="5"/>
  <c r="O15425" i="5"/>
  <c r="P15377" i="5"/>
  <c r="O15449" i="5"/>
  <c r="P15401" i="5"/>
  <c r="O15507" i="5"/>
  <c r="P15459" i="5"/>
  <c r="O15429" i="5"/>
  <c r="P15381" i="5"/>
  <c r="O15424" i="5"/>
  <c r="P15376" i="5"/>
  <c r="O15427" i="5"/>
  <c r="P15379" i="5"/>
  <c r="O15413" i="5"/>
  <c r="P15365" i="5"/>
  <c r="O15440" i="5"/>
  <c r="P15392" i="5"/>
  <c r="O15479" i="5"/>
  <c r="P15431" i="5"/>
  <c r="O15421" i="5"/>
  <c r="P15373" i="5"/>
  <c r="O15484" i="5"/>
  <c r="P15436" i="5"/>
  <c r="O15412" i="5"/>
  <c r="P15364" i="5"/>
  <c r="O15437" i="5"/>
  <c r="P15389" i="5"/>
  <c r="O15451" i="5"/>
  <c r="P15403" i="5"/>
  <c r="O15414" i="5"/>
  <c r="P15366" i="5"/>
  <c r="O15430" i="5"/>
  <c r="P15382" i="5"/>
  <c r="O15446" i="5"/>
  <c r="P15398" i="5"/>
  <c r="O15432" i="5"/>
  <c r="P15384" i="5"/>
  <c r="O15442" i="5"/>
  <c r="P15394" i="5"/>
  <c r="O15493" i="5"/>
  <c r="P15445" i="5"/>
  <c r="O15467" i="5"/>
  <c r="P15419" i="5"/>
  <c r="O15422" i="5"/>
  <c r="P15374" i="5"/>
  <c r="O15482" i="5"/>
  <c r="P15434" i="5"/>
  <c r="O15454" i="5"/>
  <c r="P15406" i="5"/>
  <c r="O15443" i="5"/>
  <c r="P15395" i="5"/>
  <c r="O15468" i="5"/>
  <c r="P15420" i="5"/>
  <c r="O15441" i="5"/>
  <c r="P15393" i="5"/>
  <c r="O15435" i="5"/>
  <c r="P15387" i="5"/>
  <c r="O15464" i="5"/>
  <c r="P15416" i="5"/>
  <c r="O15438" i="5"/>
  <c r="P15390" i="5"/>
  <c r="O15428" i="5"/>
  <c r="P15380" i="5"/>
  <c r="O15496" i="5"/>
  <c r="P15448" i="5"/>
  <c r="O15423" i="5"/>
  <c r="P15375" i="5"/>
  <c r="O15455" i="5"/>
  <c r="P15407" i="5"/>
  <c r="O15447" i="5"/>
  <c r="P15399" i="5"/>
  <c r="M15268" i="5"/>
  <c r="N15268" i="5"/>
  <c r="Q15268" i="5" s="1"/>
  <c r="F15268" i="5" s="1"/>
  <c r="G15268" i="5" s="1"/>
  <c r="M15276" i="5"/>
  <c r="N15276" i="5"/>
  <c r="Q15276" i="5" s="1"/>
  <c r="F15276" i="5" s="1"/>
  <c r="G15276" i="5" s="1"/>
  <c r="M15282" i="5"/>
  <c r="N15282" i="5"/>
  <c r="Q15282" i="5" s="1"/>
  <c r="F15282" i="5" s="1"/>
  <c r="G15282" i="5" s="1"/>
  <c r="M15285" i="5"/>
  <c r="N15285" i="5"/>
  <c r="Q15285" i="5" s="1"/>
  <c r="F15285" i="5" s="1"/>
  <c r="G15285" i="5" s="1"/>
  <c r="M15286" i="5"/>
  <c r="N15286" i="5"/>
  <c r="Q15286" i="5" s="1"/>
  <c r="F15286" i="5" s="1"/>
  <c r="G15286" i="5" s="1"/>
  <c r="M15289" i="5"/>
  <c r="N15289" i="5"/>
  <c r="Q15289" i="5" s="1"/>
  <c r="F15289" i="5" s="1"/>
  <c r="G15289" i="5" s="1"/>
  <c r="M15269" i="5"/>
  <c r="N15269" i="5"/>
  <c r="Q15269" i="5" s="1"/>
  <c r="F15269" i="5" s="1"/>
  <c r="G15269" i="5" s="1"/>
  <c r="M15314" i="5"/>
  <c r="N15314" i="5"/>
  <c r="Q15314" i="5" s="1"/>
  <c r="F15314" i="5" s="1"/>
  <c r="G15314" i="5" s="1"/>
  <c r="M15312" i="5"/>
  <c r="N15312" i="5"/>
  <c r="Q15312" i="5" s="1"/>
  <c r="F15312" i="5" s="1"/>
  <c r="G15312" i="5" s="1"/>
  <c r="M15339" i="5"/>
  <c r="N15339" i="5"/>
  <c r="Q15339" i="5" s="1"/>
  <c r="F15339" i="5" s="1"/>
  <c r="G15339" i="5" s="1"/>
  <c r="M15280" i="5"/>
  <c r="N15280" i="5"/>
  <c r="Q15280" i="5" s="1"/>
  <c r="F15280" i="5" s="1"/>
  <c r="G15280" i="5" s="1"/>
  <c r="M15308" i="5"/>
  <c r="N15308" i="5"/>
  <c r="Q15308" i="5" s="1"/>
  <c r="F15308" i="5" s="1"/>
  <c r="G15308" i="5" s="1"/>
  <c r="M15296" i="5"/>
  <c r="N15296" i="5"/>
  <c r="Q15296" i="5" s="1"/>
  <c r="F15296" i="5" s="1"/>
  <c r="G15296" i="5" s="1"/>
  <c r="M15305" i="5"/>
  <c r="N15305" i="5"/>
  <c r="Q15305" i="5" s="1"/>
  <c r="F15305" i="5" s="1"/>
  <c r="G15305" i="5" s="1"/>
  <c r="M15306" i="5"/>
  <c r="N15306" i="5"/>
  <c r="Q15306" i="5" s="1"/>
  <c r="F15306" i="5" s="1"/>
  <c r="G15306" i="5" s="1"/>
  <c r="M15323" i="5"/>
  <c r="N15323" i="5"/>
  <c r="Q15323" i="5" s="1"/>
  <c r="F15323" i="5" s="1"/>
  <c r="G15323" i="5" s="1"/>
  <c r="M15290" i="5"/>
  <c r="N15290" i="5"/>
  <c r="Q15290" i="5" s="1"/>
  <c r="F15290" i="5" s="1"/>
  <c r="G15290" i="5" s="1"/>
  <c r="M15309" i="5"/>
  <c r="N15309" i="5"/>
  <c r="Q15309" i="5" s="1"/>
  <c r="F15309" i="5" s="1"/>
  <c r="G15309" i="5" s="1"/>
  <c r="M15303" i="5"/>
  <c r="N15303" i="5"/>
  <c r="Q15303" i="5" s="1"/>
  <c r="F15303" i="5" s="1"/>
  <c r="G15303" i="5" s="1"/>
  <c r="M15311" i="5"/>
  <c r="N15311" i="5"/>
  <c r="Q15311" i="5" s="1"/>
  <c r="F15311" i="5" s="1"/>
  <c r="G15311" i="5" s="1"/>
  <c r="M15278" i="5"/>
  <c r="N15278" i="5"/>
  <c r="Q15278" i="5" s="1"/>
  <c r="F15278" i="5" s="1"/>
  <c r="G15278" i="5" s="1"/>
  <c r="M15315" i="5"/>
  <c r="N15315" i="5"/>
  <c r="Q15315" i="5" s="1"/>
  <c r="F15315" i="5" s="1"/>
  <c r="G15315" i="5" s="1"/>
  <c r="M15295" i="5"/>
  <c r="N15295" i="5"/>
  <c r="Q15295" i="5" s="1"/>
  <c r="F15295" i="5" s="1"/>
  <c r="G15295" i="5" s="1"/>
  <c r="M15307" i="5"/>
  <c r="N15307" i="5"/>
  <c r="Q15307" i="5" s="1"/>
  <c r="F15307" i="5" s="1"/>
  <c r="G15307" i="5" s="1"/>
  <c r="M15283" i="5"/>
  <c r="N15283" i="5"/>
  <c r="Q15283" i="5" s="1"/>
  <c r="F15283" i="5" s="1"/>
  <c r="G15283" i="5" s="1"/>
  <c r="M15272" i="5"/>
  <c r="N15272" i="5"/>
  <c r="Q15272" i="5" s="1"/>
  <c r="F15272" i="5" s="1"/>
  <c r="G15272" i="5" s="1"/>
  <c r="M15274" i="5"/>
  <c r="N15274" i="5"/>
  <c r="Q15274" i="5" s="1"/>
  <c r="F15274" i="5" s="1"/>
  <c r="G15274" i="5" s="1"/>
  <c r="M15298" i="5"/>
  <c r="N15298" i="5"/>
  <c r="Q15298" i="5" s="1"/>
  <c r="F15298" i="5" s="1"/>
  <c r="G15298" i="5" s="1"/>
  <c r="M15279" i="5"/>
  <c r="N15279" i="5"/>
  <c r="Q15279" i="5" s="1"/>
  <c r="F15279" i="5" s="1"/>
  <c r="G15279" i="5" s="1"/>
  <c r="M15302" i="5"/>
  <c r="N15302" i="5"/>
  <c r="Q15302" i="5" s="1"/>
  <c r="F15302" i="5" s="1"/>
  <c r="G15302" i="5" s="1"/>
  <c r="M15271" i="5"/>
  <c r="N15271" i="5"/>
  <c r="Q15271" i="5" s="1"/>
  <c r="F15271" i="5" s="1"/>
  <c r="G15271" i="5" s="1"/>
  <c r="M15304" i="5"/>
  <c r="N15304" i="5"/>
  <c r="Q15304" i="5" s="1"/>
  <c r="F15304" i="5" s="1"/>
  <c r="G15304" i="5" s="1"/>
  <c r="M15281" i="5"/>
  <c r="N15281" i="5"/>
  <c r="Q15281" i="5" s="1"/>
  <c r="F15281" i="5" s="1"/>
  <c r="G15281" i="5" s="1"/>
  <c r="M15284" i="5"/>
  <c r="N15284" i="5"/>
  <c r="Q15284" i="5" s="1"/>
  <c r="F15284" i="5" s="1"/>
  <c r="G15284" i="5" s="1"/>
  <c r="M15288" i="5"/>
  <c r="N15288" i="5"/>
  <c r="Q15288" i="5" s="1"/>
  <c r="F15288" i="5" s="1"/>
  <c r="G15288" i="5" s="1"/>
  <c r="M15313" i="5"/>
  <c r="N15313" i="5"/>
  <c r="Q15313" i="5" s="1"/>
  <c r="F15313" i="5" s="1"/>
  <c r="G15313" i="5" s="1"/>
  <c r="M15270" i="5"/>
  <c r="N15270" i="5"/>
  <c r="Q15270" i="5" s="1"/>
  <c r="F15270" i="5" s="1"/>
  <c r="G15270" i="5" s="1"/>
  <c r="M15292" i="5"/>
  <c r="N15292" i="5"/>
  <c r="Q15292" i="5" s="1"/>
  <c r="F15292" i="5" s="1"/>
  <c r="G15292" i="5" s="1"/>
  <c r="M15273" i="5"/>
  <c r="N15273" i="5"/>
  <c r="Q15273" i="5" s="1"/>
  <c r="F15273" i="5" s="1"/>
  <c r="G15273" i="5" s="1"/>
  <c r="M15287" i="5"/>
  <c r="N15287" i="5"/>
  <c r="Q15287" i="5" s="1"/>
  <c r="F15287" i="5" s="1"/>
  <c r="G15287" i="5" s="1"/>
  <c r="M15297" i="5"/>
  <c r="N15297" i="5"/>
  <c r="Q15297" i="5" s="1"/>
  <c r="F15297" i="5" s="1"/>
  <c r="G15297" i="5" s="1"/>
  <c r="M15293" i="5"/>
  <c r="N15293" i="5"/>
  <c r="Q15293" i="5" s="1"/>
  <c r="F15293" i="5" s="1"/>
  <c r="G15293" i="5" s="1"/>
  <c r="M15310" i="5"/>
  <c r="N15310" i="5"/>
  <c r="Q15310" i="5" s="1"/>
  <c r="F15310" i="5" s="1"/>
  <c r="G15310" i="5" s="1"/>
  <c r="M15277" i="5"/>
  <c r="N15277" i="5"/>
  <c r="Q15277" i="5" s="1"/>
  <c r="F15277" i="5" s="1"/>
  <c r="G15277" i="5" s="1"/>
  <c r="M15294" i="5"/>
  <c r="N15294" i="5"/>
  <c r="Q15294" i="5" s="1"/>
  <c r="F15294" i="5" s="1"/>
  <c r="G15294" i="5" s="1"/>
  <c r="M15301" i="5"/>
  <c r="N15301" i="5"/>
  <c r="Q15301" i="5" s="1"/>
  <c r="F15301" i="5" s="1"/>
  <c r="G15301" i="5" s="1"/>
  <c r="M15300" i="5"/>
  <c r="N15300" i="5"/>
  <c r="Q15300" i="5" s="1"/>
  <c r="F15300" i="5" s="1"/>
  <c r="G15300" i="5" s="1"/>
  <c r="M15299" i="5"/>
  <c r="N15299" i="5"/>
  <c r="Q15299" i="5" s="1"/>
  <c r="F15299" i="5" s="1"/>
  <c r="G15299" i="5" s="1"/>
  <c r="A15317" i="5"/>
  <c r="B15269" i="5"/>
  <c r="A15362" i="5"/>
  <c r="B15314" i="5"/>
  <c r="A15360" i="5"/>
  <c r="B15312" i="5"/>
  <c r="A15387" i="5"/>
  <c r="B15339" i="5"/>
  <c r="A15328" i="5"/>
  <c r="B15280" i="5"/>
  <c r="A15356" i="5"/>
  <c r="B15308" i="5"/>
  <c r="A15344" i="5"/>
  <c r="B15296" i="5"/>
  <c r="A15353" i="5"/>
  <c r="B15305" i="5"/>
  <c r="A15354" i="5"/>
  <c r="B15306" i="5"/>
  <c r="A15371" i="5"/>
  <c r="B15323" i="5"/>
  <c r="A15338" i="5"/>
  <c r="B15290" i="5"/>
  <c r="A15357" i="5"/>
  <c r="B15309" i="5"/>
  <c r="A15351" i="5"/>
  <c r="B15303" i="5"/>
  <c r="A15326" i="5"/>
  <c r="B15278" i="5"/>
  <c r="A15363" i="5"/>
  <c r="B15315" i="5"/>
  <c r="A15343" i="5"/>
  <c r="B15295" i="5"/>
  <c r="A15355" i="5"/>
  <c r="B15307" i="5"/>
  <c r="A15331" i="5"/>
  <c r="B15283" i="5"/>
  <c r="A15320" i="5"/>
  <c r="B15272" i="5"/>
  <c r="A15322" i="5"/>
  <c r="B15274" i="5"/>
  <c r="A15346" i="5"/>
  <c r="B15298" i="5"/>
  <c r="A15327" i="5"/>
  <c r="B15279" i="5"/>
  <c r="A15350" i="5"/>
  <c r="B15302" i="5"/>
  <c r="A15319" i="5"/>
  <c r="B15271" i="5"/>
  <c r="A15352" i="5"/>
  <c r="B15304" i="5"/>
  <c r="A15329" i="5"/>
  <c r="B15281" i="5"/>
  <c r="A15332" i="5"/>
  <c r="B15284" i="5"/>
  <c r="A15336" i="5"/>
  <c r="B15288" i="5"/>
  <c r="A15361" i="5"/>
  <c r="B15313" i="5"/>
  <c r="A15318" i="5"/>
  <c r="B15270" i="5"/>
  <c r="A15340" i="5"/>
  <c r="B15292" i="5"/>
  <c r="A15321" i="5"/>
  <c r="B15273" i="5"/>
  <c r="A15335" i="5"/>
  <c r="B15287" i="5"/>
  <c r="A15345" i="5"/>
  <c r="B15297" i="5"/>
  <c r="A15341" i="5"/>
  <c r="B15293" i="5"/>
  <c r="A15358" i="5"/>
  <c r="B15310" i="5"/>
  <c r="A15325" i="5"/>
  <c r="B15277" i="5"/>
  <c r="A15342" i="5"/>
  <c r="B15294" i="5"/>
  <c r="A15349" i="5"/>
  <c r="B15301" i="5"/>
  <c r="A15348" i="5"/>
  <c r="B15300" i="5"/>
  <c r="A15347" i="5"/>
  <c r="B15299" i="5"/>
  <c r="A15333" i="5"/>
  <c r="B15285" i="5"/>
  <c r="A15316" i="5"/>
  <c r="B15268" i="5"/>
  <c r="A15334" i="5"/>
  <c r="B15286" i="5"/>
  <c r="A15324" i="5"/>
  <c r="B15276" i="5"/>
  <c r="A15359" i="5"/>
  <c r="B15311" i="5"/>
  <c r="A15337" i="5"/>
  <c r="B15289" i="5"/>
  <c r="A15330" i="5"/>
  <c r="B15282" i="5"/>
  <c r="O15512" i="5" l="1"/>
  <c r="P15464" i="5"/>
  <c r="O15470" i="5"/>
  <c r="P15422" i="5"/>
  <c r="O15462" i="5"/>
  <c r="P15414" i="5"/>
  <c r="O15488" i="5"/>
  <c r="P15440" i="5"/>
  <c r="O15473" i="5"/>
  <c r="P15425" i="5"/>
  <c r="O15505" i="5"/>
  <c r="P15457" i="5"/>
  <c r="O15495" i="5"/>
  <c r="P15447" i="5"/>
  <c r="O15483" i="5"/>
  <c r="P15435" i="5"/>
  <c r="O15499" i="5"/>
  <c r="P15451" i="5"/>
  <c r="O15461" i="5"/>
  <c r="P15413" i="5"/>
  <c r="O15506" i="5"/>
  <c r="P15458" i="5"/>
  <c r="O15471" i="5"/>
  <c r="P15423" i="5"/>
  <c r="O15516" i="5"/>
  <c r="P15468" i="5"/>
  <c r="O15490" i="5"/>
  <c r="P15442" i="5"/>
  <c r="O15460" i="5"/>
  <c r="P15412" i="5"/>
  <c r="O15472" i="5"/>
  <c r="P15424" i="5"/>
  <c r="O15500" i="5"/>
  <c r="P15452" i="5"/>
  <c r="O15514" i="5"/>
  <c r="P15466" i="5"/>
  <c r="O15487" i="5"/>
  <c r="P15439" i="5"/>
  <c r="O15476" i="5"/>
  <c r="P15428" i="5"/>
  <c r="O15502" i="5"/>
  <c r="P15454" i="5"/>
  <c r="O15494" i="5"/>
  <c r="P15446" i="5"/>
  <c r="O15469" i="5"/>
  <c r="P15421" i="5"/>
  <c r="O15555" i="5"/>
  <c r="P15507" i="5"/>
  <c r="O15481" i="5"/>
  <c r="P15433" i="5"/>
  <c r="O15498" i="5"/>
  <c r="P15450" i="5"/>
  <c r="O15504" i="5"/>
  <c r="P15456" i="5"/>
  <c r="O15503" i="5"/>
  <c r="P15455" i="5"/>
  <c r="O15489" i="5"/>
  <c r="P15441" i="5"/>
  <c r="O15541" i="5"/>
  <c r="P15493" i="5"/>
  <c r="O15485" i="5"/>
  <c r="P15437" i="5"/>
  <c r="O15475" i="5"/>
  <c r="P15427" i="5"/>
  <c r="O15501" i="5"/>
  <c r="P15453" i="5"/>
  <c r="O15480" i="5"/>
  <c r="P15432" i="5"/>
  <c r="O15474" i="5"/>
  <c r="P15426" i="5"/>
  <c r="O15515" i="5"/>
  <c r="P15467" i="5"/>
  <c r="O15544" i="5"/>
  <c r="P15496" i="5"/>
  <c r="O15491" i="5"/>
  <c r="P15443" i="5"/>
  <c r="O15532" i="5"/>
  <c r="P15484" i="5"/>
  <c r="O15477" i="5"/>
  <c r="P15429" i="5"/>
  <c r="O15492" i="5"/>
  <c r="P15444" i="5"/>
  <c r="O15486" i="5"/>
  <c r="P15438" i="5"/>
  <c r="O15530" i="5"/>
  <c r="P15482" i="5"/>
  <c r="O15478" i="5"/>
  <c r="P15430" i="5"/>
  <c r="O15527" i="5"/>
  <c r="P15479" i="5"/>
  <c r="O15497" i="5"/>
  <c r="P15449" i="5"/>
  <c r="O15513" i="5"/>
  <c r="P15465" i="5"/>
  <c r="O15511" i="5"/>
  <c r="P15463" i="5"/>
  <c r="M15358" i="5"/>
  <c r="N15358" i="5"/>
  <c r="Q15358" i="5" s="1"/>
  <c r="F15358" i="5" s="1"/>
  <c r="G15358" i="5" s="1"/>
  <c r="M15363" i="5"/>
  <c r="N15363" i="5"/>
  <c r="Q15363" i="5" s="1"/>
  <c r="F15363" i="5" s="1"/>
  <c r="G15363" i="5" s="1"/>
  <c r="M15317" i="5"/>
  <c r="N15317" i="5"/>
  <c r="Q15317" i="5" s="1"/>
  <c r="F15317" i="5" s="1"/>
  <c r="G15317" i="5" s="1"/>
  <c r="M15316" i="5"/>
  <c r="N15316" i="5"/>
  <c r="Q15316" i="5" s="1"/>
  <c r="F15316" i="5" s="1"/>
  <c r="G15316" i="5" s="1"/>
  <c r="M15327" i="5"/>
  <c r="N15327" i="5"/>
  <c r="Q15327" i="5" s="1"/>
  <c r="F15327" i="5" s="1"/>
  <c r="G15327" i="5" s="1"/>
  <c r="M15353" i="5"/>
  <c r="N15353" i="5"/>
  <c r="Q15353" i="5" s="1"/>
  <c r="F15353" i="5" s="1"/>
  <c r="G15353" i="5" s="1"/>
  <c r="M15333" i="5"/>
  <c r="N15333" i="5"/>
  <c r="Q15333" i="5" s="1"/>
  <c r="F15333" i="5" s="1"/>
  <c r="G15333" i="5" s="1"/>
  <c r="M15341" i="5"/>
  <c r="N15341" i="5"/>
  <c r="Q15341" i="5" s="1"/>
  <c r="F15341" i="5" s="1"/>
  <c r="G15341" i="5" s="1"/>
  <c r="M15336" i="5"/>
  <c r="N15336" i="5"/>
  <c r="Q15336" i="5" s="1"/>
  <c r="F15336" i="5" s="1"/>
  <c r="G15336" i="5" s="1"/>
  <c r="M15346" i="5"/>
  <c r="N15346" i="5"/>
  <c r="Q15346" i="5" s="1"/>
  <c r="F15346" i="5" s="1"/>
  <c r="G15346" i="5" s="1"/>
  <c r="M15326" i="5"/>
  <c r="N15326" i="5"/>
  <c r="Q15326" i="5" s="1"/>
  <c r="F15326" i="5" s="1"/>
  <c r="G15326" i="5" s="1"/>
  <c r="M15344" i="5"/>
  <c r="N15344" i="5"/>
  <c r="Q15344" i="5" s="1"/>
  <c r="F15344" i="5" s="1"/>
  <c r="G15344" i="5" s="1"/>
  <c r="M15330" i="5"/>
  <c r="N15330" i="5"/>
  <c r="Q15330" i="5" s="1"/>
  <c r="F15330" i="5" s="1"/>
  <c r="G15330" i="5" s="1"/>
  <c r="M15347" i="5"/>
  <c r="N15347" i="5"/>
  <c r="Q15347" i="5" s="1"/>
  <c r="F15347" i="5" s="1"/>
  <c r="G15347" i="5" s="1"/>
  <c r="M15345" i="5"/>
  <c r="N15345" i="5"/>
  <c r="Q15345" i="5" s="1"/>
  <c r="F15345" i="5" s="1"/>
  <c r="G15345" i="5" s="1"/>
  <c r="M15332" i="5"/>
  <c r="N15332" i="5"/>
  <c r="Q15332" i="5" s="1"/>
  <c r="F15332" i="5" s="1"/>
  <c r="G15332" i="5" s="1"/>
  <c r="M15322" i="5"/>
  <c r="N15322" i="5"/>
  <c r="Q15322" i="5" s="1"/>
  <c r="F15322" i="5" s="1"/>
  <c r="G15322" i="5" s="1"/>
  <c r="M15351" i="5"/>
  <c r="N15351" i="5"/>
  <c r="Q15351" i="5" s="1"/>
  <c r="F15351" i="5" s="1"/>
  <c r="G15351" i="5" s="1"/>
  <c r="M15356" i="5"/>
  <c r="N15356" i="5"/>
  <c r="Q15356" i="5" s="1"/>
  <c r="F15356" i="5" s="1"/>
  <c r="G15356" i="5" s="1"/>
  <c r="M15361" i="5"/>
  <c r="N15361" i="5"/>
  <c r="Q15361" i="5" s="1"/>
  <c r="F15361" i="5" s="1"/>
  <c r="G15361" i="5" s="1"/>
  <c r="M15337" i="5"/>
  <c r="N15337" i="5"/>
  <c r="Q15337" i="5" s="1"/>
  <c r="F15337" i="5" s="1"/>
  <c r="G15337" i="5" s="1"/>
  <c r="M15348" i="5"/>
  <c r="N15348" i="5"/>
  <c r="Q15348" i="5" s="1"/>
  <c r="F15348" i="5" s="1"/>
  <c r="G15348" i="5" s="1"/>
  <c r="M15335" i="5"/>
  <c r="N15335" i="5"/>
  <c r="Q15335" i="5" s="1"/>
  <c r="F15335" i="5" s="1"/>
  <c r="G15335" i="5" s="1"/>
  <c r="M15329" i="5"/>
  <c r="N15329" i="5"/>
  <c r="Q15329" i="5" s="1"/>
  <c r="F15329" i="5" s="1"/>
  <c r="G15329" i="5" s="1"/>
  <c r="M15320" i="5"/>
  <c r="N15320" i="5"/>
  <c r="Q15320" i="5" s="1"/>
  <c r="F15320" i="5" s="1"/>
  <c r="G15320" i="5" s="1"/>
  <c r="M15357" i="5"/>
  <c r="N15357" i="5"/>
  <c r="Q15357" i="5" s="1"/>
  <c r="F15357" i="5" s="1"/>
  <c r="G15357" i="5" s="1"/>
  <c r="M15328" i="5"/>
  <c r="N15328" i="5"/>
  <c r="Q15328" i="5" s="1"/>
  <c r="F15328" i="5" s="1"/>
  <c r="G15328" i="5" s="1"/>
  <c r="M15359" i="5"/>
  <c r="N15359" i="5"/>
  <c r="Q15359" i="5" s="1"/>
  <c r="F15359" i="5" s="1"/>
  <c r="G15359" i="5" s="1"/>
  <c r="M15349" i="5"/>
  <c r="N15349" i="5"/>
  <c r="Q15349" i="5" s="1"/>
  <c r="F15349" i="5" s="1"/>
  <c r="G15349" i="5" s="1"/>
  <c r="M15321" i="5"/>
  <c r="N15321" i="5"/>
  <c r="Q15321" i="5" s="1"/>
  <c r="F15321" i="5" s="1"/>
  <c r="G15321" i="5" s="1"/>
  <c r="M15352" i="5"/>
  <c r="N15352" i="5"/>
  <c r="Q15352" i="5" s="1"/>
  <c r="F15352" i="5" s="1"/>
  <c r="G15352" i="5" s="1"/>
  <c r="M15331" i="5"/>
  <c r="N15331" i="5"/>
  <c r="Q15331" i="5" s="1"/>
  <c r="F15331" i="5" s="1"/>
  <c r="G15331" i="5" s="1"/>
  <c r="M15338" i="5"/>
  <c r="N15338" i="5"/>
  <c r="Q15338" i="5" s="1"/>
  <c r="F15338" i="5" s="1"/>
  <c r="G15338" i="5" s="1"/>
  <c r="M15387" i="5"/>
  <c r="N15387" i="5"/>
  <c r="Q15387" i="5" s="1"/>
  <c r="F15387" i="5" s="1"/>
  <c r="G15387" i="5" s="1"/>
  <c r="M15324" i="5"/>
  <c r="N15324" i="5"/>
  <c r="Q15324" i="5" s="1"/>
  <c r="F15324" i="5" s="1"/>
  <c r="G15324" i="5" s="1"/>
  <c r="M15342" i="5"/>
  <c r="N15342" i="5"/>
  <c r="Q15342" i="5" s="1"/>
  <c r="F15342" i="5" s="1"/>
  <c r="G15342" i="5" s="1"/>
  <c r="M15340" i="5"/>
  <c r="N15340" i="5"/>
  <c r="Q15340" i="5" s="1"/>
  <c r="F15340" i="5" s="1"/>
  <c r="G15340" i="5" s="1"/>
  <c r="M15319" i="5"/>
  <c r="N15319" i="5"/>
  <c r="Q15319" i="5" s="1"/>
  <c r="F15319" i="5" s="1"/>
  <c r="G15319" i="5" s="1"/>
  <c r="M15355" i="5"/>
  <c r="N15355" i="5"/>
  <c r="Q15355" i="5" s="1"/>
  <c r="F15355" i="5" s="1"/>
  <c r="G15355" i="5" s="1"/>
  <c r="M15371" i="5"/>
  <c r="N15371" i="5"/>
  <c r="Q15371" i="5" s="1"/>
  <c r="F15371" i="5" s="1"/>
  <c r="G15371" i="5" s="1"/>
  <c r="M15360" i="5"/>
  <c r="N15360" i="5"/>
  <c r="Q15360" i="5" s="1"/>
  <c r="F15360" i="5" s="1"/>
  <c r="G15360" i="5" s="1"/>
  <c r="M15334" i="5"/>
  <c r="N15334" i="5"/>
  <c r="Q15334" i="5" s="1"/>
  <c r="F15334" i="5" s="1"/>
  <c r="G15334" i="5" s="1"/>
  <c r="M15325" i="5"/>
  <c r="N15325" i="5"/>
  <c r="Q15325" i="5" s="1"/>
  <c r="F15325" i="5" s="1"/>
  <c r="G15325" i="5" s="1"/>
  <c r="M15318" i="5"/>
  <c r="N15318" i="5"/>
  <c r="Q15318" i="5" s="1"/>
  <c r="F15318" i="5" s="1"/>
  <c r="G15318" i="5" s="1"/>
  <c r="M15350" i="5"/>
  <c r="N15350" i="5"/>
  <c r="Q15350" i="5" s="1"/>
  <c r="F15350" i="5" s="1"/>
  <c r="G15350" i="5" s="1"/>
  <c r="M15343" i="5"/>
  <c r="N15343" i="5"/>
  <c r="Q15343" i="5" s="1"/>
  <c r="F15343" i="5" s="1"/>
  <c r="G15343" i="5" s="1"/>
  <c r="M15354" i="5"/>
  <c r="N15354" i="5"/>
  <c r="Q15354" i="5" s="1"/>
  <c r="F15354" i="5" s="1"/>
  <c r="G15354" i="5" s="1"/>
  <c r="M15362" i="5"/>
  <c r="N15362" i="5"/>
  <c r="Q15362" i="5" s="1"/>
  <c r="F15362" i="5" s="1"/>
  <c r="G15362" i="5" s="1"/>
  <c r="A15381" i="5"/>
  <c r="B15333" i="5"/>
  <c r="A15389" i="5"/>
  <c r="B15341" i="5"/>
  <c r="A15384" i="5"/>
  <c r="B15336" i="5"/>
  <c r="A15394" i="5"/>
  <c r="B15346" i="5"/>
  <c r="A15374" i="5"/>
  <c r="B15326" i="5"/>
  <c r="A15392" i="5"/>
  <c r="B15344" i="5"/>
  <c r="A15378" i="5"/>
  <c r="B15330" i="5"/>
  <c r="A15395" i="5"/>
  <c r="B15347" i="5"/>
  <c r="A15393" i="5"/>
  <c r="B15345" i="5"/>
  <c r="A15380" i="5"/>
  <c r="B15332" i="5"/>
  <c r="A15370" i="5"/>
  <c r="B15322" i="5"/>
  <c r="A15399" i="5"/>
  <c r="B15351" i="5"/>
  <c r="A15404" i="5"/>
  <c r="B15356" i="5"/>
  <c r="A15385" i="5"/>
  <c r="B15337" i="5"/>
  <c r="A15396" i="5"/>
  <c r="B15348" i="5"/>
  <c r="A15383" i="5"/>
  <c r="B15335" i="5"/>
  <c r="A15377" i="5"/>
  <c r="B15329" i="5"/>
  <c r="A15368" i="5"/>
  <c r="B15320" i="5"/>
  <c r="A15405" i="5"/>
  <c r="B15357" i="5"/>
  <c r="A15376" i="5"/>
  <c r="B15328" i="5"/>
  <c r="A15407" i="5"/>
  <c r="B15359" i="5"/>
  <c r="A15397" i="5"/>
  <c r="B15349" i="5"/>
  <c r="A15369" i="5"/>
  <c r="B15321" i="5"/>
  <c r="A15400" i="5"/>
  <c r="B15352" i="5"/>
  <c r="A15379" i="5"/>
  <c r="B15331" i="5"/>
  <c r="A15386" i="5"/>
  <c r="B15338" i="5"/>
  <c r="A15435" i="5"/>
  <c r="B15387" i="5"/>
  <c r="A15372" i="5"/>
  <c r="B15324" i="5"/>
  <c r="A15390" i="5"/>
  <c r="B15342" i="5"/>
  <c r="A15388" i="5"/>
  <c r="B15340" i="5"/>
  <c r="A15367" i="5"/>
  <c r="B15319" i="5"/>
  <c r="A15403" i="5"/>
  <c r="B15355" i="5"/>
  <c r="A15419" i="5"/>
  <c r="B15371" i="5"/>
  <c r="A15408" i="5"/>
  <c r="B15360" i="5"/>
  <c r="A15382" i="5"/>
  <c r="B15334" i="5"/>
  <c r="A15373" i="5"/>
  <c r="B15325" i="5"/>
  <c r="A15366" i="5"/>
  <c r="B15318" i="5"/>
  <c r="A15398" i="5"/>
  <c r="B15350" i="5"/>
  <c r="A15391" i="5"/>
  <c r="B15343" i="5"/>
  <c r="A15402" i="5"/>
  <c r="B15354" i="5"/>
  <c r="A15410" i="5"/>
  <c r="B15362" i="5"/>
  <c r="A15364" i="5"/>
  <c r="B15316" i="5"/>
  <c r="A15406" i="5"/>
  <c r="B15358" i="5"/>
  <c r="A15409" i="5"/>
  <c r="B15361" i="5"/>
  <c r="A15375" i="5"/>
  <c r="B15327" i="5"/>
  <c r="A15411" i="5"/>
  <c r="B15363" i="5"/>
  <c r="A15401" i="5"/>
  <c r="B15353" i="5"/>
  <c r="A15365" i="5"/>
  <c r="B15317" i="5"/>
  <c r="O15534" i="5" l="1"/>
  <c r="P15486" i="5"/>
  <c r="O15522" i="5"/>
  <c r="P15474" i="5"/>
  <c r="O15551" i="5"/>
  <c r="P15503" i="5"/>
  <c r="O15550" i="5"/>
  <c r="P15502" i="5"/>
  <c r="O15538" i="5"/>
  <c r="P15490" i="5"/>
  <c r="O15543" i="5"/>
  <c r="P15495" i="5"/>
  <c r="O15575" i="5"/>
  <c r="P15527" i="5"/>
  <c r="O15539" i="5"/>
  <c r="P15491" i="5"/>
  <c r="O15533" i="5"/>
  <c r="P15485" i="5"/>
  <c r="O15603" i="5"/>
  <c r="P15555" i="5"/>
  <c r="O15548" i="5"/>
  <c r="P15500" i="5"/>
  <c r="O15509" i="5"/>
  <c r="P15461" i="5"/>
  <c r="O15510" i="5"/>
  <c r="P15462" i="5"/>
  <c r="O15528" i="5"/>
  <c r="P15480" i="5"/>
  <c r="O15564" i="5"/>
  <c r="P15516" i="5"/>
  <c r="O15549" i="5"/>
  <c r="P15501" i="5"/>
  <c r="O15521" i="5"/>
  <c r="P15473" i="5"/>
  <c r="O15580" i="5"/>
  <c r="P15532" i="5"/>
  <c r="O15529" i="5"/>
  <c r="P15481" i="5"/>
  <c r="O15536" i="5"/>
  <c r="P15488" i="5"/>
  <c r="O15526" i="5"/>
  <c r="P15478" i="5"/>
  <c r="O15592" i="5"/>
  <c r="P15544" i="5"/>
  <c r="O15589" i="5"/>
  <c r="P15541" i="5"/>
  <c r="O15517" i="5"/>
  <c r="P15469" i="5"/>
  <c r="O15520" i="5"/>
  <c r="P15472" i="5"/>
  <c r="O15547" i="5"/>
  <c r="P15499" i="5"/>
  <c r="O15518" i="5"/>
  <c r="P15470" i="5"/>
  <c r="O15540" i="5"/>
  <c r="P15492" i="5"/>
  <c r="O15552" i="5"/>
  <c r="P15504" i="5"/>
  <c r="O15524" i="5"/>
  <c r="P15476" i="5"/>
  <c r="O15545" i="5"/>
  <c r="P15497" i="5"/>
  <c r="O15523" i="5"/>
  <c r="P15475" i="5"/>
  <c r="O15554" i="5"/>
  <c r="P15506" i="5"/>
  <c r="O15559" i="5"/>
  <c r="P15511" i="5"/>
  <c r="O15553" i="5"/>
  <c r="P15505" i="5"/>
  <c r="O15561" i="5"/>
  <c r="P15513" i="5"/>
  <c r="O15525" i="5"/>
  <c r="P15477" i="5"/>
  <c r="O15546" i="5"/>
  <c r="P15498" i="5"/>
  <c r="O15535" i="5"/>
  <c r="P15487" i="5"/>
  <c r="O15519" i="5"/>
  <c r="P15471" i="5"/>
  <c r="O15562" i="5"/>
  <c r="P15514" i="5"/>
  <c r="O15578" i="5"/>
  <c r="P15530" i="5"/>
  <c r="O15563" i="5"/>
  <c r="P15515" i="5"/>
  <c r="O15537" i="5"/>
  <c r="P15489" i="5"/>
  <c r="O15542" i="5"/>
  <c r="P15494" i="5"/>
  <c r="O15508" i="5"/>
  <c r="P15460" i="5"/>
  <c r="O15531" i="5"/>
  <c r="P15483" i="5"/>
  <c r="O15560" i="5"/>
  <c r="P15512" i="5"/>
  <c r="M15364" i="5"/>
  <c r="N15364" i="5"/>
  <c r="Q15364" i="5" s="1"/>
  <c r="F15364" i="5" s="1"/>
  <c r="G15364" i="5" s="1"/>
  <c r="M15382" i="5"/>
  <c r="N15382" i="5"/>
  <c r="Q15382" i="5" s="1"/>
  <c r="F15382" i="5" s="1"/>
  <c r="G15382" i="5" s="1"/>
  <c r="M15372" i="5"/>
  <c r="N15372" i="5"/>
  <c r="Q15372" i="5" s="1"/>
  <c r="F15372" i="5" s="1"/>
  <c r="G15372" i="5" s="1"/>
  <c r="M15407" i="5"/>
  <c r="N15407" i="5"/>
  <c r="Q15407" i="5" s="1"/>
  <c r="F15407" i="5" s="1"/>
  <c r="G15407" i="5" s="1"/>
  <c r="M15385" i="5"/>
  <c r="N15385" i="5"/>
  <c r="Q15385" i="5" s="1"/>
  <c r="F15385" i="5" s="1"/>
  <c r="G15385" i="5" s="1"/>
  <c r="M15378" i="5"/>
  <c r="N15378" i="5"/>
  <c r="Q15378" i="5" s="1"/>
  <c r="F15378" i="5" s="1"/>
  <c r="G15378" i="5" s="1"/>
  <c r="M15373" i="5"/>
  <c r="N15373" i="5"/>
  <c r="Q15373" i="5" s="1"/>
  <c r="F15373" i="5" s="1"/>
  <c r="G15373" i="5" s="1"/>
  <c r="M15396" i="5"/>
  <c r="N15396" i="5"/>
  <c r="Q15396" i="5" s="1"/>
  <c r="F15396" i="5" s="1"/>
  <c r="G15396" i="5" s="1"/>
  <c r="M15381" i="5"/>
  <c r="N15381" i="5"/>
  <c r="Q15381" i="5" s="1"/>
  <c r="F15381" i="5" s="1"/>
  <c r="G15381" i="5" s="1"/>
  <c r="M15365" i="5"/>
  <c r="N15365" i="5"/>
  <c r="Q15365" i="5" s="1"/>
  <c r="F15365" i="5" s="1"/>
  <c r="G15365" i="5" s="1"/>
  <c r="M15410" i="5"/>
  <c r="N15410" i="5"/>
  <c r="Q15410" i="5" s="1"/>
  <c r="F15410" i="5" s="1"/>
  <c r="G15410" i="5" s="1"/>
  <c r="M15408" i="5"/>
  <c r="N15408" i="5"/>
  <c r="Q15408" i="5" s="1"/>
  <c r="F15408" i="5" s="1"/>
  <c r="G15408" i="5" s="1"/>
  <c r="M15435" i="5"/>
  <c r="N15435" i="5"/>
  <c r="Q15435" i="5" s="1"/>
  <c r="F15435" i="5" s="1"/>
  <c r="G15435" i="5" s="1"/>
  <c r="M15376" i="5"/>
  <c r="N15376" i="5"/>
  <c r="Q15376" i="5" s="1"/>
  <c r="F15376" i="5" s="1"/>
  <c r="G15376" i="5" s="1"/>
  <c r="M15404" i="5"/>
  <c r="N15404" i="5"/>
  <c r="Q15404" i="5" s="1"/>
  <c r="F15404" i="5" s="1"/>
  <c r="G15404" i="5" s="1"/>
  <c r="M15392" i="5"/>
  <c r="N15392" i="5"/>
  <c r="Q15392" i="5" s="1"/>
  <c r="F15392" i="5" s="1"/>
  <c r="G15392" i="5" s="1"/>
  <c r="M15390" i="5"/>
  <c r="N15390" i="5"/>
  <c r="Q15390" i="5" s="1"/>
  <c r="F15390" i="5" s="1"/>
  <c r="G15390" i="5" s="1"/>
  <c r="M15395" i="5"/>
  <c r="N15395" i="5"/>
  <c r="Q15395" i="5" s="1"/>
  <c r="F15395" i="5" s="1"/>
  <c r="G15395" i="5" s="1"/>
  <c r="M15401" i="5"/>
  <c r="N15401" i="5"/>
  <c r="Q15401" i="5" s="1"/>
  <c r="F15401" i="5" s="1"/>
  <c r="G15401" i="5" s="1"/>
  <c r="M15402" i="5"/>
  <c r="N15402" i="5"/>
  <c r="Q15402" i="5" s="1"/>
  <c r="F15402" i="5" s="1"/>
  <c r="G15402" i="5" s="1"/>
  <c r="M15419" i="5"/>
  <c r="N15419" i="5"/>
  <c r="Q15419" i="5" s="1"/>
  <c r="F15419" i="5" s="1"/>
  <c r="G15419" i="5" s="1"/>
  <c r="M15386" i="5"/>
  <c r="N15386" i="5"/>
  <c r="Q15386" i="5" s="1"/>
  <c r="F15386" i="5" s="1"/>
  <c r="G15386" i="5" s="1"/>
  <c r="M15405" i="5"/>
  <c r="N15405" i="5"/>
  <c r="Q15405" i="5" s="1"/>
  <c r="F15405" i="5" s="1"/>
  <c r="G15405" i="5" s="1"/>
  <c r="M15399" i="5"/>
  <c r="N15399" i="5"/>
  <c r="Q15399" i="5" s="1"/>
  <c r="F15399" i="5" s="1"/>
  <c r="G15399" i="5" s="1"/>
  <c r="M15374" i="5"/>
  <c r="N15374" i="5"/>
  <c r="Q15374" i="5" s="1"/>
  <c r="F15374" i="5" s="1"/>
  <c r="G15374" i="5" s="1"/>
  <c r="M15406" i="5"/>
  <c r="N15406" i="5"/>
  <c r="Q15406" i="5" s="1"/>
  <c r="F15406" i="5" s="1"/>
  <c r="G15406" i="5" s="1"/>
  <c r="M15411" i="5"/>
  <c r="N15411" i="5"/>
  <c r="Q15411" i="5" s="1"/>
  <c r="F15411" i="5" s="1"/>
  <c r="G15411" i="5" s="1"/>
  <c r="M15391" i="5"/>
  <c r="N15391" i="5"/>
  <c r="Q15391" i="5" s="1"/>
  <c r="F15391" i="5" s="1"/>
  <c r="G15391" i="5" s="1"/>
  <c r="M15403" i="5"/>
  <c r="N15403" i="5"/>
  <c r="Q15403" i="5" s="1"/>
  <c r="F15403" i="5" s="1"/>
  <c r="G15403" i="5" s="1"/>
  <c r="M15379" i="5"/>
  <c r="N15379" i="5"/>
  <c r="Q15379" i="5" s="1"/>
  <c r="F15379" i="5" s="1"/>
  <c r="G15379" i="5" s="1"/>
  <c r="M15368" i="5"/>
  <c r="N15368" i="5"/>
  <c r="Q15368" i="5" s="1"/>
  <c r="F15368" i="5" s="1"/>
  <c r="G15368" i="5" s="1"/>
  <c r="M15370" i="5"/>
  <c r="N15370" i="5"/>
  <c r="Q15370" i="5" s="1"/>
  <c r="F15370" i="5" s="1"/>
  <c r="G15370" i="5" s="1"/>
  <c r="M15394" i="5"/>
  <c r="N15394" i="5"/>
  <c r="Q15394" i="5" s="1"/>
  <c r="F15394" i="5" s="1"/>
  <c r="G15394" i="5" s="1"/>
  <c r="M15397" i="5"/>
  <c r="N15397" i="5"/>
  <c r="Q15397" i="5" s="1"/>
  <c r="F15397" i="5" s="1"/>
  <c r="G15397" i="5" s="1"/>
  <c r="M15375" i="5"/>
  <c r="N15375" i="5"/>
  <c r="Q15375" i="5" s="1"/>
  <c r="F15375" i="5" s="1"/>
  <c r="G15375" i="5" s="1"/>
  <c r="M15398" i="5"/>
  <c r="N15398" i="5"/>
  <c r="Q15398" i="5" s="1"/>
  <c r="F15398" i="5" s="1"/>
  <c r="G15398" i="5" s="1"/>
  <c r="M15367" i="5"/>
  <c r="N15367" i="5"/>
  <c r="Q15367" i="5" s="1"/>
  <c r="F15367" i="5" s="1"/>
  <c r="G15367" i="5" s="1"/>
  <c r="M15400" i="5"/>
  <c r="N15400" i="5"/>
  <c r="Q15400" i="5" s="1"/>
  <c r="F15400" i="5" s="1"/>
  <c r="G15400" i="5" s="1"/>
  <c r="M15377" i="5"/>
  <c r="N15377" i="5"/>
  <c r="Q15377" i="5" s="1"/>
  <c r="F15377" i="5" s="1"/>
  <c r="G15377" i="5" s="1"/>
  <c r="M15380" i="5"/>
  <c r="N15380" i="5"/>
  <c r="Q15380" i="5" s="1"/>
  <c r="F15380" i="5" s="1"/>
  <c r="G15380" i="5" s="1"/>
  <c r="M15384" i="5"/>
  <c r="N15384" i="5"/>
  <c r="Q15384" i="5" s="1"/>
  <c r="F15384" i="5" s="1"/>
  <c r="G15384" i="5" s="1"/>
  <c r="M15409" i="5"/>
  <c r="N15409" i="5"/>
  <c r="Q15409" i="5" s="1"/>
  <c r="F15409" i="5" s="1"/>
  <c r="G15409" i="5" s="1"/>
  <c r="M15366" i="5"/>
  <c r="N15366" i="5"/>
  <c r="Q15366" i="5" s="1"/>
  <c r="F15366" i="5" s="1"/>
  <c r="G15366" i="5" s="1"/>
  <c r="M15388" i="5"/>
  <c r="N15388" i="5"/>
  <c r="Q15388" i="5" s="1"/>
  <c r="F15388" i="5" s="1"/>
  <c r="G15388" i="5" s="1"/>
  <c r="M15369" i="5"/>
  <c r="N15369" i="5"/>
  <c r="Q15369" i="5" s="1"/>
  <c r="F15369" i="5" s="1"/>
  <c r="G15369" i="5" s="1"/>
  <c r="M15383" i="5"/>
  <c r="N15383" i="5"/>
  <c r="Q15383" i="5" s="1"/>
  <c r="F15383" i="5" s="1"/>
  <c r="G15383" i="5" s="1"/>
  <c r="M15393" i="5"/>
  <c r="N15393" i="5"/>
  <c r="Q15393" i="5" s="1"/>
  <c r="F15393" i="5" s="1"/>
  <c r="G15393" i="5" s="1"/>
  <c r="M15389" i="5"/>
  <c r="N15389" i="5"/>
  <c r="Q15389" i="5" s="1"/>
  <c r="F15389" i="5" s="1"/>
  <c r="G15389" i="5" s="1"/>
  <c r="A15413" i="5"/>
  <c r="B15365" i="5"/>
  <c r="A15458" i="5"/>
  <c r="B15410" i="5"/>
  <c r="A15456" i="5"/>
  <c r="B15408" i="5"/>
  <c r="A15483" i="5"/>
  <c r="B15435" i="5"/>
  <c r="A15424" i="5"/>
  <c r="B15376" i="5"/>
  <c r="A15452" i="5"/>
  <c r="B15404" i="5"/>
  <c r="A15440" i="5"/>
  <c r="B15392" i="5"/>
  <c r="A15449" i="5"/>
  <c r="B15401" i="5"/>
  <c r="A15450" i="5"/>
  <c r="B15402" i="5"/>
  <c r="A15467" i="5"/>
  <c r="B15419" i="5"/>
  <c r="A15434" i="5"/>
  <c r="B15386" i="5"/>
  <c r="A15453" i="5"/>
  <c r="B15405" i="5"/>
  <c r="A15447" i="5"/>
  <c r="B15399" i="5"/>
  <c r="A15422" i="5"/>
  <c r="B15374" i="5"/>
  <c r="A15459" i="5"/>
  <c r="B15411" i="5"/>
  <c r="A15439" i="5"/>
  <c r="B15391" i="5"/>
  <c r="A15451" i="5"/>
  <c r="B15403" i="5"/>
  <c r="A15427" i="5"/>
  <c r="B15379" i="5"/>
  <c r="A15416" i="5"/>
  <c r="B15368" i="5"/>
  <c r="A15418" i="5"/>
  <c r="B15370" i="5"/>
  <c r="A15442" i="5"/>
  <c r="B15394" i="5"/>
  <c r="A15423" i="5"/>
  <c r="B15375" i="5"/>
  <c r="A15446" i="5"/>
  <c r="B15398" i="5"/>
  <c r="A15415" i="5"/>
  <c r="B15367" i="5"/>
  <c r="A15448" i="5"/>
  <c r="B15400" i="5"/>
  <c r="A15425" i="5"/>
  <c r="B15377" i="5"/>
  <c r="A15428" i="5"/>
  <c r="B15380" i="5"/>
  <c r="A15432" i="5"/>
  <c r="B15384" i="5"/>
  <c r="A15412" i="5"/>
  <c r="B15364" i="5"/>
  <c r="A15430" i="5"/>
  <c r="B15382" i="5"/>
  <c r="A15420" i="5"/>
  <c r="B15372" i="5"/>
  <c r="A15455" i="5"/>
  <c r="B15407" i="5"/>
  <c r="A15433" i="5"/>
  <c r="B15385" i="5"/>
  <c r="A15426" i="5"/>
  <c r="B15378" i="5"/>
  <c r="A15457" i="5"/>
  <c r="B15409" i="5"/>
  <c r="A15414" i="5"/>
  <c r="B15366" i="5"/>
  <c r="A15436" i="5"/>
  <c r="B15388" i="5"/>
  <c r="A15417" i="5"/>
  <c r="B15369" i="5"/>
  <c r="A15431" i="5"/>
  <c r="B15383" i="5"/>
  <c r="A15441" i="5"/>
  <c r="B15393" i="5"/>
  <c r="A15437" i="5"/>
  <c r="B15389" i="5"/>
  <c r="A15454" i="5"/>
  <c r="B15406" i="5"/>
  <c r="A15421" i="5"/>
  <c r="B15373" i="5"/>
  <c r="A15438" i="5"/>
  <c r="B15390" i="5"/>
  <c r="A15445" i="5"/>
  <c r="B15397" i="5"/>
  <c r="A15444" i="5"/>
  <c r="B15396" i="5"/>
  <c r="A15443" i="5"/>
  <c r="B15395" i="5"/>
  <c r="A15429" i="5"/>
  <c r="B15381" i="5"/>
  <c r="O15626" i="5" l="1"/>
  <c r="P15578" i="5"/>
  <c r="O15601" i="5"/>
  <c r="P15553" i="5"/>
  <c r="O15588" i="5"/>
  <c r="P15540" i="5"/>
  <c r="O15574" i="5"/>
  <c r="P15526" i="5"/>
  <c r="O15576" i="5"/>
  <c r="P15528" i="5"/>
  <c r="O15623" i="5"/>
  <c r="P15575" i="5"/>
  <c r="O15556" i="5"/>
  <c r="P15508" i="5"/>
  <c r="O15583" i="5"/>
  <c r="P15535" i="5"/>
  <c r="O15571" i="5"/>
  <c r="P15523" i="5"/>
  <c r="O15568" i="5"/>
  <c r="P15520" i="5"/>
  <c r="O15628" i="5"/>
  <c r="P15580" i="5"/>
  <c r="O15596" i="5"/>
  <c r="P15548" i="5"/>
  <c r="O15598" i="5"/>
  <c r="P15550" i="5"/>
  <c r="O15607" i="5"/>
  <c r="P15559" i="5"/>
  <c r="O15584" i="5"/>
  <c r="P15536" i="5"/>
  <c r="O15579" i="5"/>
  <c r="P15531" i="5"/>
  <c r="O15557" i="5"/>
  <c r="P15509" i="5"/>
  <c r="O15585" i="5"/>
  <c r="P15537" i="5"/>
  <c r="O15573" i="5"/>
  <c r="P15525" i="5"/>
  <c r="O15572" i="5"/>
  <c r="P15524" i="5"/>
  <c r="O15637" i="5"/>
  <c r="P15589" i="5"/>
  <c r="O15597" i="5"/>
  <c r="P15549" i="5"/>
  <c r="O15581" i="5"/>
  <c r="P15533" i="5"/>
  <c r="O15570" i="5"/>
  <c r="P15522" i="5"/>
  <c r="O15610" i="5"/>
  <c r="P15562" i="5"/>
  <c r="O15558" i="5"/>
  <c r="P15510" i="5"/>
  <c r="O15567" i="5"/>
  <c r="P15519" i="5"/>
  <c r="O15602" i="5"/>
  <c r="P15554" i="5"/>
  <c r="O15595" i="5"/>
  <c r="P15547" i="5"/>
  <c r="O15577" i="5"/>
  <c r="P15529" i="5"/>
  <c r="O15586" i="5"/>
  <c r="P15538" i="5"/>
  <c r="O15651" i="5"/>
  <c r="P15603" i="5"/>
  <c r="O15608" i="5"/>
  <c r="P15560" i="5"/>
  <c r="O15566" i="5"/>
  <c r="P15518" i="5"/>
  <c r="O15591" i="5"/>
  <c r="P15543" i="5"/>
  <c r="O15590" i="5"/>
  <c r="P15542" i="5"/>
  <c r="O15594" i="5"/>
  <c r="P15546" i="5"/>
  <c r="O15593" i="5"/>
  <c r="P15545" i="5"/>
  <c r="O15565" i="5"/>
  <c r="P15517" i="5"/>
  <c r="O15569" i="5"/>
  <c r="P15521" i="5"/>
  <c r="O15599" i="5"/>
  <c r="P15551" i="5"/>
  <c r="O15611" i="5"/>
  <c r="P15563" i="5"/>
  <c r="O15609" i="5"/>
  <c r="P15561" i="5"/>
  <c r="O15600" i="5"/>
  <c r="P15552" i="5"/>
  <c r="O15640" i="5"/>
  <c r="P15592" i="5"/>
  <c r="O15612" i="5"/>
  <c r="P15564" i="5"/>
  <c r="O15587" i="5"/>
  <c r="P15539" i="5"/>
  <c r="O15582" i="5"/>
  <c r="P15534" i="5"/>
  <c r="M15454" i="5"/>
  <c r="N15454" i="5"/>
  <c r="Q15454" i="5" s="1"/>
  <c r="F15454" i="5" s="1"/>
  <c r="G15454" i="5" s="1"/>
  <c r="M15457" i="5"/>
  <c r="N15457" i="5"/>
  <c r="Q15457" i="5" s="1"/>
  <c r="F15457" i="5" s="1"/>
  <c r="G15457" i="5" s="1"/>
  <c r="M15432" i="5"/>
  <c r="N15432" i="5"/>
  <c r="Q15432" i="5" s="1"/>
  <c r="F15432" i="5" s="1"/>
  <c r="G15432" i="5" s="1"/>
  <c r="M15442" i="5"/>
  <c r="N15442" i="5"/>
  <c r="Q15442" i="5" s="1"/>
  <c r="F15442" i="5" s="1"/>
  <c r="G15442" i="5" s="1"/>
  <c r="M15422" i="5"/>
  <c r="N15422" i="5"/>
  <c r="Q15422" i="5" s="1"/>
  <c r="F15422" i="5" s="1"/>
  <c r="G15422" i="5" s="1"/>
  <c r="M15440" i="5"/>
  <c r="N15440" i="5"/>
  <c r="Q15440" i="5" s="1"/>
  <c r="F15440" i="5" s="1"/>
  <c r="G15440" i="5" s="1"/>
  <c r="M15429" i="5"/>
  <c r="N15429" i="5"/>
  <c r="Q15429" i="5" s="1"/>
  <c r="F15429" i="5" s="1"/>
  <c r="G15429" i="5" s="1"/>
  <c r="M15437" i="5"/>
  <c r="N15437" i="5"/>
  <c r="Q15437" i="5" s="1"/>
  <c r="F15437" i="5" s="1"/>
  <c r="G15437" i="5" s="1"/>
  <c r="M15426" i="5"/>
  <c r="N15426" i="5"/>
  <c r="Q15426" i="5" s="1"/>
  <c r="F15426" i="5" s="1"/>
  <c r="G15426" i="5" s="1"/>
  <c r="M15428" i="5"/>
  <c r="N15428" i="5"/>
  <c r="Q15428" i="5" s="1"/>
  <c r="F15428" i="5" s="1"/>
  <c r="G15428" i="5" s="1"/>
  <c r="M15418" i="5"/>
  <c r="N15418" i="5"/>
  <c r="Q15418" i="5" s="1"/>
  <c r="F15418" i="5" s="1"/>
  <c r="G15418" i="5" s="1"/>
  <c r="M15447" i="5"/>
  <c r="N15447" i="5"/>
  <c r="Q15447" i="5" s="1"/>
  <c r="F15447" i="5" s="1"/>
  <c r="G15447" i="5" s="1"/>
  <c r="M15452" i="5"/>
  <c r="N15452" i="5"/>
  <c r="Q15452" i="5" s="1"/>
  <c r="F15452" i="5" s="1"/>
  <c r="G15452" i="5" s="1"/>
  <c r="M15412" i="5"/>
  <c r="N15412" i="5"/>
  <c r="Q15412" i="5" s="1"/>
  <c r="F15412" i="5" s="1"/>
  <c r="G15412" i="5" s="1"/>
  <c r="M15449" i="5"/>
  <c r="N15449" i="5"/>
  <c r="Q15449" i="5" s="1"/>
  <c r="F15449" i="5" s="1"/>
  <c r="G15449" i="5" s="1"/>
  <c r="M15443" i="5"/>
  <c r="N15443" i="5"/>
  <c r="Q15443" i="5" s="1"/>
  <c r="F15443" i="5" s="1"/>
  <c r="G15443" i="5" s="1"/>
  <c r="M15441" i="5"/>
  <c r="N15441" i="5"/>
  <c r="Q15441" i="5" s="1"/>
  <c r="F15441" i="5" s="1"/>
  <c r="G15441" i="5" s="1"/>
  <c r="M15433" i="5"/>
  <c r="N15433" i="5"/>
  <c r="Q15433" i="5" s="1"/>
  <c r="F15433" i="5" s="1"/>
  <c r="G15433" i="5" s="1"/>
  <c r="M15425" i="5"/>
  <c r="N15425" i="5"/>
  <c r="Q15425" i="5" s="1"/>
  <c r="F15425" i="5" s="1"/>
  <c r="G15425" i="5" s="1"/>
  <c r="M15416" i="5"/>
  <c r="N15416" i="5"/>
  <c r="Q15416" i="5" s="1"/>
  <c r="F15416" i="5" s="1"/>
  <c r="G15416" i="5" s="1"/>
  <c r="M15453" i="5"/>
  <c r="N15453" i="5"/>
  <c r="Q15453" i="5" s="1"/>
  <c r="F15453" i="5" s="1"/>
  <c r="G15453" i="5" s="1"/>
  <c r="M15424" i="5"/>
  <c r="N15424" i="5"/>
  <c r="Q15424" i="5" s="1"/>
  <c r="F15424" i="5" s="1"/>
  <c r="G15424" i="5" s="1"/>
  <c r="M15414" i="5"/>
  <c r="N15414" i="5"/>
  <c r="Q15414" i="5" s="1"/>
  <c r="F15414" i="5" s="1"/>
  <c r="G15414" i="5" s="1"/>
  <c r="M15459" i="5"/>
  <c r="N15459" i="5"/>
  <c r="Q15459" i="5" s="1"/>
  <c r="F15459" i="5" s="1"/>
  <c r="G15459" i="5" s="1"/>
  <c r="M15413" i="5"/>
  <c r="N15413" i="5"/>
  <c r="Q15413" i="5" s="1"/>
  <c r="F15413" i="5" s="1"/>
  <c r="G15413" i="5" s="1"/>
  <c r="M15444" i="5"/>
  <c r="N15444" i="5"/>
  <c r="Q15444" i="5" s="1"/>
  <c r="F15444" i="5" s="1"/>
  <c r="G15444" i="5" s="1"/>
  <c r="M15431" i="5"/>
  <c r="N15431" i="5"/>
  <c r="Q15431" i="5" s="1"/>
  <c r="F15431" i="5" s="1"/>
  <c r="G15431" i="5" s="1"/>
  <c r="M15455" i="5"/>
  <c r="N15455" i="5"/>
  <c r="Q15455" i="5" s="1"/>
  <c r="F15455" i="5" s="1"/>
  <c r="G15455" i="5" s="1"/>
  <c r="M15448" i="5"/>
  <c r="N15448" i="5"/>
  <c r="Q15448" i="5" s="1"/>
  <c r="F15448" i="5" s="1"/>
  <c r="G15448" i="5" s="1"/>
  <c r="M15427" i="5"/>
  <c r="N15427" i="5"/>
  <c r="Q15427" i="5" s="1"/>
  <c r="F15427" i="5" s="1"/>
  <c r="G15427" i="5" s="1"/>
  <c r="M15434" i="5"/>
  <c r="N15434" i="5"/>
  <c r="Q15434" i="5" s="1"/>
  <c r="F15434" i="5" s="1"/>
  <c r="G15434" i="5" s="1"/>
  <c r="M15483" i="5"/>
  <c r="N15483" i="5"/>
  <c r="Q15483" i="5" s="1"/>
  <c r="F15483" i="5" s="1"/>
  <c r="G15483" i="5" s="1"/>
  <c r="M15421" i="5"/>
  <c r="N15421" i="5"/>
  <c r="Q15421" i="5" s="1"/>
  <c r="F15421" i="5" s="1"/>
  <c r="G15421" i="5" s="1"/>
  <c r="M15423" i="5"/>
  <c r="N15423" i="5"/>
  <c r="Q15423" i="5" s="1"/>
  <c r="F15423" i="5" s="1"/>
  <c r="G15423" i="5" s="1"/>
  <c r="M15445" i="5"/>
  <c r="N15445" i="5"/>
  <c r="Q15445" i="5" s="1"/>
  <c r="F15445" i="5" s="1"/>
  <c r="G15445" i="5" s="1"/>
  <c r="M15417" i="5"/>
  <c r="N15417" i="5"/>
  <c r="Q15417" i="5" s="1"/>
  <c r="F15417" i="5" s="1"/>
  <c r="G15417" i="5" s="1"/>
  <c r="M15420" i="5"/>
  <c r="N15420" i="5"/>
  <c r="Q15420" i="5" s="1"/>
  <c r="F15420" i="5" s="1"/>
  <c r="G15420" i="5" s="1"/>
  <c r="M15415" i="5"/>
  <c r="N15415" i="5"/>
  <c r="Q15415" i="5" s="1"/>
  <c r="F15415" i="5" s="1"/>
  <c r="G15415" i="5" s="1"/>
  <c r="M15451" i="5"/>
  <c r="N15451" i="5"/>
  <c r="Q15451" i="5" s="1"/>
  <c r="F15451" i="5" s="1"/>
  <c r="G15451" i="5" s="1"/>
  <c r="M15467" i="5"/>
  <c r="N15467" i="5"/>
  <c r="Q15467" i="5" s="1"/>
  <c r="F15467" i="5" s="1"/>
  <c r="G15467" i="5" s="1"/>
  <c r="M15456" i="5"/>
  <c r="N15456" i="5"/>
  <c r="Q15456" i="5" s="1"/>
  <c r="F15456" i="5" s="1"/>
  <c r="G15456" i="5" s="1"/>
  <c r="M15438" i="5"/>
  <c r="N15438" i="5"/>
  <c r="Q15438" i="5" s="1"/>
  <c r="F15438" i="5" s="1"/>
  <c r="G15438" i="5" s="1"/>
  <c r="M15436" i="5"/>
  <c r="N15436" i="5"/>
  <c r="Q15436" i="5" s="1"/>
  <c r="F15436" i="5" s="1"/>
  <c r="G15436" i="5" s="1"/>
  <c r="M15430" i="5"/>
  <c r="N15430" i="5"/>
  <c r="Q15430" i="5" s="1"/>
  <c r="F15430" i="5" s="1"/>
  <c r="G15430" i="5" s="1"/>
  <c r="M15446" i="5"/>
  <c r="N15446" i="5"/>
  <c r="Q15446" i="5" s="1"/>
  <c r="F15446" i="5" s="1"/>
  <c r="G15446" i="5" s="1"/>
  <c r="M15439" i="5"/>
  <c r="N15439" i="5"/>
  <c r="Q15439" i="5" s="1"/>
  <c r="F15439" i="5" s="1"/>
  <c r="G15439" i="5" s="1"/>
  <c r="M15450" i="5"/>
  <c r="N15450" i="5"/>
  <c r="Q15450" i="5" s="1"/>
  <c r="F15450" i="5" s="1"/>
  <c r="G15450" i="5" s="1"/>
  <c r="M15458" i="5"/>
  <c r="N15458" i="5"/>
  <c r="Q15458" i="5" s="1"/>
  <c r="F15458" i="5" s="1"/>
  <c r="G15458" i="5" s="1"/>
  <c r="A15502" i="5"/>
  <c r="B15454" i="5"/>
  <c r="A15505" i="5"/>
  <c r="B15457" i="5"/>
  <c r="A15480" i="5"/>
  <c r="B15432" i="5"/>
  <c r="A15490" i="5"/>
  <c r="B15442" i="5"/>
  <c r="A15470" i="5"/>
  <c r="B15422" i="5"/>
  <c r="A15488" i="5"/>
  <c r="B15440" i="5"/>
  <c r="A15477" i="5"/>
  <c r="B15429" i="5"/>
  <c r="A15485" i="5"/>
  <c r="B15437" i="5"/>
  <c r="A15474" i="5"/>
  <c r="B15426" i="5"/>
  <c r="A15476" i="5"/>
  <c r="B15428" i="5"/>
  <c r="A15466" i="5"/>
  <c r="B15418" i="5"/>
  <c r="A15495" i="5"/>
  <c r="B15447" i="5"/>
  <c r="A15500" i="5"/>
  <c r="B15452" i="5"/>
  <c r="A15491" i="5"/>
  <c r="B15443" i="5"/>
  <c r="A15489" i="5"/>
  <c r="B15441" i="5"/>
  <c r="A15481" i="5"/>
  <c r="B15433" i="5"/>
  <c r="A15473" i="5"/>
  <c r="B15425" i="5"/>
  <c r="A15464" i="5"/>
  <c r="B15416" i="5"/>
  <c r="A15501" i="5"/>
  <c r="B15453" i="5"/>
  <c r="A15472" i="5"/>
  <c r="B15424" i="5"/>
  <c r="A15492" i="5"/>
  <c r="B15444" i="5"/>
  <c r="A15479" i="5"/>
  <c r="B15431" i="5"/>
  <c r="A15503" i="5"/>
  <c r="B15455" i="5"/>
  <c r="A15496" i="5"/>
  <c r="B15448" i="5"/>
  <c r="A15475" i="5"/>
  <c r="B15427" i="5"/>
  <c r="A15482" i="5"/>
  <c r="B15434" i="5"/>
  <c r="A15531" i="5"/>
  <c r="B15483" i="5"/>
  <c r="A15493" i="5"/>
  <c r="B15445" i="5"/>
  <c r="A15465" i="5"/>
  <c r="B15417" i="5"/>
  <c r="A15468" i="5"/>
  <c r="B15420" i="5"/>
  <c r="A15463" i="5"/>
  <c r="B15415" i="5"/>
  <c r="A15499" i="5"/>
  <c r="B15451" i="5"/>
  <c r="A15515" i="5"/>
  <c r="B15467" i="5"/>
  <c r="A15504" i="5"/>
  <c r="B15456" i="5"/>
  <c r="A15486" i="5"/>
  <c r="B15438" i="5"/>
  <c r="A15484" i="5"/>
  <c r="B15436" i="5"/>
  <c r="A15478" i="5"/>
  <c r="B15430" i="5"/>
  <c r="A15494" i="5"/>
  <c r="B15446" i="5"/>
  <c r="A15487" i="5"/>
  <c r="B15439" i="5"/>
  <c r="A15498" i="5"/>
  <c r="B15450" i="5"/>
  <c r="A15506" i="5"/>
  <c r="B15458" i="5"/>
  <c r="A15469" i="5"/>
  <c r="B15421" i="5"/>
  <c r="A15462" i="5"/>
  <c r="B15414" i="5"/>
  <c r="A15460" i="5"/>
  <c r="B15412" i="5"/>
  <c r="A15471" i="5"/>
  <c r="B15423" i="5"/>
  <c r="A15507" i="5"/>
  <c r="B15459" i="5"/>
  <c r="A15497" i="5"/>
  <c r="B15449" i="5"/>
  <c r="A15461" i="5"/>
  <c r="B15413" i="5"/>
  <c r="O15659" i="5" l="1"/>
  <c r="P15611" i="5"/>
  <c r="O15639" i="5"/>
  <c r="P15591" i="5"/>
  <c r="O15650" i="5"/>
  <c r="P15602" i="5"/>
  <c r="O15685" i="5"/>
  <c r="P15637" i="5"/>
  <c r="O15655" i="5"/>
  <c r="P15607" i="5"/>
  <c r="O15604" i="5"/>
  <c r="P15556" i="5"/>
  <c r="O15671" i="5"/>
  <c r="P15623" i="5"/>
  <c r="O15660" i="5"/>
  <c r="P15612" i="5"/>
  <c r="O15613" i="5"/>
  <c r="P15565" i="5"/>
  <c r="O15699" i="5"/>
  <c r="P15651" i="5"/>
  <c r="O15658" i="5"/>
  <c r="P15610" i="5"/>
  <c r="O15633" i="5"/>
  <c r="P15585" i="5"/>
  <c r="O15676" i="5"/>
  <c r="P15628" i="5"/>
  <c r="O15622" i="5"/>
  <c r="P15574" i="5"/>
  <c r="O15647" i="5"/>
  <c r="P15599" i="5"/>
  <c r="O15615" i="5"/>
  <c r="P15567" i="5"/>
  <c r="O15646" i="5"/>
  <c r="P15598" i="5"/>
  <c r="O15617" i="5"/>
  <c r="P15569" i="5"/>
  <c r="O15606" i="5"/>
  <c r="P15558" i="5"/>
  <c r="O15624" i="5"/>
  <c r="P15576" i="5"/>
  <c r="O15648" i="5"/>
  <c r="P15600" i="5"/>
  <c r="O15642" i="5"/>
  <c r="P15594" i="5"/>
  <c r="O15625" i="5"/>
  <c r="P15577" i="5"/>
  <c r="O15629" i="5"/>
  <c r="P15581" i="5"/>
  <c r="O15627" i="5"/>
  <c r="P15579" i="5"/>
  <c r="O15619" i="5"/>
  <c r="P15571" i="5"/>
  <c r="O15649" i="5"/>
  <c r="P15601" i="5"/>
  <c r="O15630" i="5"/>
  <c r="P15582" i="5"/>
  <c r="O15614" i="5"/>
  <c r="P15566" i="5"/>
  <c r="O15620" i="5"/>
  <c r="P15572" i="5"/>
  <c r="O15635" i="5"/>
  <c r="P15587" i="5"/>
  <c r="O15656" i="5"/>
  <c r="P15608" i="5"/>
  <c r="O15621" i="5"/>
  <c r="P15573" i="5"/>
  <c r="O15644" i="5"/>
  <c r="P15596" i="5"/>
  <c r="O15616" i="5"/>
  <c r="P15568" i="5"/>
  <c r="O15688" i="5"/>
  <c r="P15640" i="5"/>
  <c r="O15641" i="5"/>
  <c r="P15593" i="5"/>
  <c r="O15634" i="5"/>
  <c r="P15586" i="5"/>
  <c r="O15618" i="5"/>
  <c r="P15570" i="5"/>
  <c r="O15605" i="5"/>
  <c r="P15557" i="5"/>
  <c r="O15636" i="5"/>
  <c r="P15588" i="5"/>
  <c r="O15657" i="5"/>
  <c r="P15609" i="5"/>
  <c r="O15638" i="5"/>
  <c r="P15590" i="5"/>
  <c r="O15643" i="5"/>
  <c r="P15595" i="5"/>
  <c r="O15645" i="5"/>
  <c r="P15597" i="5"/>
  <c r="O15632" i="5"/>
  <c r="P15584" i="5"/>
  <c r="O15631" i="5"/>
  <c r="P15583" i="5"/>
  <c r="O15674" i="5"/>
  <c r="P15626" i="5"/>
  <c r="M15465" i="5"/>
  <c r="N15465" i="5"/>
  <c r="Q15465" i="5" s="1"/>
  <c r="F15465" i="5" s="1"/>
  <c r="G15465" i="5" s="1"/>
  <c r="M15469" i="5"/>
  <c r="N15469" i="5"/>
  <c r="Q15469" i="5" s="1"/>
  <c r="F15469" i="5" s="1"/>
  <c r="G15469" i="5" s="1"/>
  <c r="M15486" i="5"/>
  <c r="N15486" i="5"/>
  <c r="Q15486" i="5" s="1"/>
  <c r="F15486" i="5" s="1"/>
  <c r="G15486" i="5" s="1"/>
  <c r="M15493" i="5"/>
  <c r="N15493" i="5"/>
  <c r="Q15493" i="5" s="1"/>
  <c r="F15493" i="5" s="1"/>
  <c r="G15493" i="5" s="1"/>
  <c r="M15492" i="5"/>
  <c r="N15492" i="5"/>
  <c r="Q15492" i="5" s="1"/>
  <c r="F15492" i="5" s="1"/>
  <c r="G15492" i="5" s="1"/>
  <c r="M15491" i="5"/>
  <c r="N15491" i="5"/>
  <c r="Q15491" i="5" s="1"/>
  <c r="F15491" i="5" s="1"/>
  <c r="G15491" i="5" s="1"/>
  <c r="M15477" i="5"/>
  <c r="N15477" i="5"/>
  <c r="Q15477" i="5" s="1"/>
  <c r="F15477" i="5" s="1"/>
  <c r="G15477" i="5" s="1"/>
  <c r="M15462" i="5"/>
  <c r="N15462" i="5"/>
  <c r="Q15462" i="5" s="1"/>
  <c r="F15462" i="5" s="1"/>
  <c r="G15462" i="5" s="1"/>
  <c r="M15502" i="5"/>
  <c r="N15502" i="5"/>
  <c r="Q15502" i="5" s="1"/>
  <c r="F15502" i="5" s="1"/>
  <c r="G15502" i="5" s="1"/>
  <c r="M15461" i="5"/>
  <c r="N15461" i="5"/>
  <c r="Q15461" i="5" s="1"/>
  <c r="F15461" i="5" s="1"/>
  <c r="G15461" i="5" s="1"/>
  <c r="M15506" i="5"/>
  <c r="N15506" i="5"/>
  <c r="Q15506" i="5" s="1"/>
  <c r="F15506" i="5" s="1"/>
  <c r="G15506" i="5" s="1"/>
  <c r="M15504" i="5"/>
  <c r="N15504" i="5"/>
  <c r="Q15504" i="5" s="1"/>
  <c r="F15504" i="5" s="1"/>
  <c r="G15504" i="5" s="1"/>
  <c r="M15531" i="5"/>
  <c r="N15531" i="5"/>
  <c r="Q15531" i="5" s="1"/>
  <c r="F15531" i="5" s="1"/>
  <c r="G15531" i="5" s="1"/>
  <c r="M15472" i="5"/>
  <c r="N15472" i="5"/>
  <c r="Q15472" i="5" s="1"/>
  <c r="F15472" i="5" s="1"/>
  <c r="G15472" i="5" s="1"/>
  <c r="M15500" i="5"/>
  <c r="N15500" i="5"/>
  <c r="Q15500" i="5" s="1"/>
  <c r="F15500" i="5" s="1"/>
  <c r="G15500" i="5" s="1"/>
  <c r="M15488" i="5"/>
  <c r="N15488" i="5"/>
  <c r="Q15488" i="5" s="1"/>
  <c r="F15488" i="5" s="1"/>
  <c r="G15488" i="5" s="1"/>
  <c r="M15479" i="5"/>
  <c r="N15479" i="5"/>
  <c r="Q15479" i="5" s="1"/>
  <c r="F15479" i="5" s="1"/>
  <c r="G15479" i="5" s="1"/>
  <c r="M15485" i="5"/>
  <c r="N15485" i="5"/>
  <c r="Q15485" i="5" s="1"/>
  <c r="F15485" i="5" s="1"/>
  <c r="G15485" i="5" s="1"/>
  <c r="M15497" i="5"/>
  <c r="N15497" i="5"/>
  <c r="Q15497" i="5" s="1"/>
  <c r="F15497" i="5" s="1"/>
  <c r="G15497" i="5" s="1"/>
  <c r="M15498" i="5"/>
  <c r="N15498" i="5"/>
  <c r="Q15498" i="5" s="1"/>
  <c r="F15498" i="5" s="1"/>
  <c r="G15498" i="5" s="1"/>
  <c r="M15515" i="5"/>
  <c r="N15515" i="5"/>
  <c r="Q15515" i="5" s="1"/>
  <c r="F15515" i="5" s="1"/>
  <c r="G15515" i="5" s="1"/>
  <c r="M15482" i="5"/>
  <c r="N15482" i="5"/>
  <c r="Q15482" i="5" s="1"/>
  <c r="F15482" i="5" s="1"/>
  <c r="G15482" i="5" s="1"/>
  <c r="M15501" i="5"/>
  <c r="N15501" i="5"/>
  <c r="Q15501" i="5" s="1"/>
  <c r="F15501" i="5" s="1"/>
  <c r="G15501" i="5" s="1"/>
  <c r="M15495" i="5"/>
  <c r="N15495" i="5"/>
  <c r="Q15495" i="5" s="1"/>
  <c r="F15495" i="5" s="1"/>
  <c r="G15495" i="5" s="1"/>
  <c r="M15470" i="5"/>
  <c r="N15470" i="5"/>
  <c r="Q15470" i="5" s="1"/>
  <c r="F15470" i="5" s="1"/>
  <c r="G15470" i="5" s="1"/>
  <c r="M15489" i="5"/>
  <c r="N15489" i="5"/>
  <c r="Q15489" i="5" s="1"/>
  <c r="F15489" i="5" s="1"/>
  <c r="G15489" i="5" s="1"/>
  <c r="M15507" i="5"/>
  <c r="N15507" i="5"/>
  <c r="Q15507" i="5" s="1"/>
  <c r="F15507" i="5" s="1"/>
  <c r="G15507" i="5" s="1"/>
  <c r="M15487" i="5"/>
  <c r="N15487" i="5"/>
  <c r="Q15487" i="5" s="1"/>
  <c r="F15487" i="5" s="1"/>
  <c r="G15487" i="5" s="1"/>
  <c r="M15499" i="5"/>
  <c r="N15499" i="5"/>
  <c r="Q15499" i="5" s="1"/>
  <c r="F15499" i="5" s="1"/>
  <c r="G15499" i="5" s="1"/>
  <c r="M15475" i="5"/>
  <c r="N15475" i="5"/>
  <c r="Q15475" i="5" s="1"/>
  <c r="F15475" i="5" s="1"/>
  <c r="G15475" i="5" s="1"/>
  <c r="M15464" i="5"/>
  <c r="N15464" i="5"/>
  <c r="Q15464" i="5" s="1"/>
  <c r="F15464" i="5" s="1"/>
  <c r="G15464" i="5" s="1"/>
  <c r="M15466" i="5"/>
  <c r="N15466" i="5"/>
  <c r="Q15466" i="5" s="1"/>
  <c r="F15466" i="5" s="1"/>
  <c r="G15466" i="5" s="1"/>
  <c r="M15490" i="5"/>
  <c r="N15490" i="5"/>
  <c r="Q15490" i="5" s="1"/>
  <c r="F15490" i="5" s="1"/>
  <c r="G15490" i="5" s="1"/>
  <c r="M15484" i="5"/>
  <c r="N15484" i="5"/>
  <c r="Q15484" i="5" s="1"/>
  <c r="F15484" i="5" s="1"/>
  <c r="G15484" i="5" s="1"/>
  <c r="M15471" i="5"/>
  <c r="N15471" i="5"/>
  <c r="Q15471" i="5" s="1"/>
  <c r="F15471" i="5" s="1"/>
  <c r="G15471" i="5" s="1"/>
  <c r="M15494" i="5"/>
  <c r="N15494" i="5"/>
  <c r="Q15494" i="5" s="1"/>
  <c r="F15494" i="5" s="1"/>
  <c r="G15494" i="5" s="1"/>
  <c r="M15463" i="5"/>
  <c r="N15463" i="5"/>
  <c r="Q15463" i="5" s="1"/>
  <c r="F15463" i="5" s="1"/>
  <c r="G15463" i="5" s="1"/>
  <c r="M15496" i="5"/>
  <c r="N15496" i="5"/>
  <c r="Q15496" i="5" s="1"/>
  <c r="F15496" i="5" s="1"/>
  <c r="G15496" i="5" s="1"/>
  <c r="M15473" i="5"/>
  <c r="N15473" i="5"/>
  <c r="Q15473" i="5" s="1"/>
  <c r="F15473" i="5" s="1"/>
  <c r="G15473" i="5" s="1"/>
  <c r="M15476" i="5"/>
  <c r="N15476" i="5"/>
  <c r="Q15476" i="5" s="1"/>
  <c r="F15476" i="5" s="1"/>
  <c r="G15476" i="5" s="1"/>
  <c r="M15480" i="5"/>
  <c r="N15480" i="5"/>
  <c r="Q15480" i="5" s="1"/>
  <c r="F15480" i="5" s="1"/>
  <c r="G15480" i="5" s="1"/>
  <c r="M15460" i="5"/>
  <c r="N15460" i="5"/>
  <c r="Q15460" i="5" s="1"/>
  <c r="F15460" i="5" s="1"/>
  <c r="G15460" i="5" s="1"/>
  <c r="M15478" i="5"/>
  <c r="N15478" i="5"/>
  <c r="Q15478" i="5" s="1"/>
  <c r="F15478" i="5" s="1"/>
  <c r="G15478" i="5" s="1"/>
  <c r="M15468" i="5"/>
  <c r="N15468" i="5"/>
  <c r="Q15468" i="5" s="1"/>
  <c r="F15468" i="5" s="1"/>
  <c r="G15468" i="5" s="1"/>
  <c r="M15503" i="5"/>
  <c r="N15503" i="5"/>
  <c r="Q15503" i="5" s="1"/>
  <c r="F15503" i="5" s="1"/>
  <c r="G15503" i="5" s="1"/>
  <c r="M15481" i="5"/>
  <c r="N15481" i="5"/>
  <c r="Q15481" i="5" s="1"/>
  <c r="F15481" i="5" s="1"/>
  <c r="G15481" i="5" s="1"/>
  <c r="M15474" i="5"/>
  <c r="N15474" i="5"/>
  <c r="Q15474" i="5" s="1"/>
  <c r="F15474" i="5" s="1"/>
  <c r="G15474" i="5" s="1"/>
  <c r="M15505" i="5"/>
  <c r="N15505" i="5"/>
  <c r="Q15505" i="5" s="1"/>
  <c r="F15505" i="5" s="1"/>
  <c r="G15505" i="5" s="1"/>
  <c r="A15517" i="5"/>
  <c r="B15469" i="5"/>
  <c r="A15534" i="5"/>
  <c r="B15486" i="5"/>
  <c r="A15541" i="5"/>
  <c r="B15493" i="5"/>
  <c r="A15540" i="5"/>
  <c r="B15492" i="5"/>
  <c r="A15539" i="5"/>
  <c r="B15491" i="5"/>
  <c r="A15525" i="5"/>
  <c r="B15477" i="5"/>
  <c r="A15509" i="5"/>
  <c r="B15461" i="5"/>
  <c r="A15554" i="5"/>
  <c r="B15506" i="5"/>
  <c r="A15552" i="5"/>
  <c r="B15504" i="5"/>
  <c r="A15579" i="5"/>
  <c r="B15531" i="5"/>
  <c r="A15520" i="5"/>
  <c r="B15472" i="5"/>
  <c r="A15548" i="5"/>
  <c r="B15500" i="5"/>
  <c r="A15536" i="5"/>
  <c r="B15488" i="5"/>
  <c r="A15545" i="5"/>
  <c r="B15497" i="5"/>
  <c r="A15546" i="5"/>
  <c r="B15498" i="5"/>
  <c r="A15563" i="5"/>
  <c r="B15515" i="5"/>
  <c r="A15530" i="5"/>
  <c r="B15482" i="5"/>
  <c r="A15549" i="5"/>
  <c r="B15501" i="5"/>
  <c r="A15543" i="5"/>
  <c r="B15495" i="5"/>
  <c r="A15518" i="5"/>
  <c r="B15470" i="5"/>
  <c r="A15555" i="5"/>
  <c r="B15507" i="5"/>
  <c r="A15535" i="5"/>
  <c r="B15487" i="5"/>
  <c r="A15547" i="5"/>
  <c r="B15499" i="5"/>
  <c r="A15523" i="5"/>
  <c r="B15475" i="5"/>
  <c r="A15512" i="5"/>
  <c r="B15464" i="5"/>
  <c r="A15514" i="5"/>
  <c r="B15466" i="5"/>
  <c r="A15538" i="5"/>
  <c r="B15490" i="5"/>
  <c r="A15519" i="5"/>
  <c r="B15471" i="5"/>
  <c r="A15542" i="5"/>
  <c r="B15494" i="5"/>
  <c r="A15511" i="5"/>
  <c r="B15463" i="5"/>
  <c r="A15544" i="5"/>
  <c r="B15496" i="5"/>
  <c r="A15521" i="5"/>
  <c r="B15473" i="5"/>
  <c r="A15524" i="5"/>
  <c r="B15476" i="5"/>
  <c r="A15528" i="5"/>
  <c r="B15480" i="5"/>
  <c r="A15508" i="5"/>
  <c r="B15460" i="5"/>
  <c r="A15526" i="5"/>
  <c r="B15478" i="5"/>
  <c r="A15516" i="5"/>
  <c r="B15468" i="5"/>
  <c r="A15551" i="5"/>
  <c r="B15503" i="5"/>
  <c r="A15529" i="5"/>
  <c r="B15481" i="5"/>
  <c r="A15522" i="5"/>
  <c r="B15474" i="5"/>
  <c r="A15553" i="5"/>
  <c r="B15505" i="5"/>
  <c r="A15510" i="5"/>
  <c r="B15462" i="5"/>
  <c r="A15532" i="5"/>
  <c r="B15484" i="5"/>
  <c r="A15513" i="5"/>
  <c r="B15465" i="5"/>
  <c r="A15527" i="5"/>
  <c r="B15479" i="5"/>
  <c r="A15537" i="5"/>
  <c r="B15489" i="5"/>
  <c r="A15533" i="5"/>
  <c r="B15485" i="5"/>
  <c r="A15550" i="5"/>
  <c r="B15502" i="5"/>
  <c r="O15670" i="5" l="1"/>
  <c r="P15622" i="5"/>
  <c r="O15684" i="5"/>
  <c r="P15636" i="5"/>
  <c r="O15692" i="5"/>
  <c r="P15644" i="5"/>
  <c r="O15652" i="5"/>
  <c r="P15604" i="5"/>
  <c r="O15705" i="5"/>
  <c r="P15657" i="5"/>
  <c r="O15696" i="5"/>
  <c r="P15648" i="5"/>
  <c r="O15680" i="5"/>
  <c r="P15632" i="5"/>
  <c r="O15666" i="5"/>
  <c r="P15618" i="5"/>
  <c r="O15704" i="5"/>
  <c r="P15656" i="5"/>
  <c r="O15675" i="5"/>
  <c r="P15627" i="5"/>
  <c r="O15665" i="5"/>
  <c r="P15617" i="5"/>
  <c r="O15706" i="5"/>
  <c r="P15658" i="5"/>
  <c r="O15733" i="5"/>
  <c r="P15685" i="5"/>
  <c r="O15722" i="5"/>
  <c r="P15674" i="5"/>
  <c r="O15697" i="5"/>
  <c r="P15649" i="5"/>
  <c r="O15679" i="5"/>
  <c r="P15631" i="5"/>
  <c r="O15669" i="5"/>
  <c r="P15621" i="5"/>
  <c r="O15654" i="5"/>
  <c r="P15606" i="5"/>
  <c r="O15703" i="5"/>
  <c r="P15655" i="5"/>
  <c r="O15677" i="5"/>
  <c r="P15629" i="5"/>
  <c r="O15691" i="5"/>
  <c r="P15643" i="5"/>
  <c r="O15689" i="5"/>
  <c r="P15641" i="5"/>
  <c r="O15668" i="5"/>
  <c r="P15620" i="5"/>
  <c r="O15673" i="5"/>
  <c r="P15625" i="5"/>
  <c r="O15663" i="5"/>
  <c r="P15615" i="5"/>
  <c r="O15661" i="5"/>
  <c r="P15613" i="5"/>
  <c r="O15687" i="5"/>
  <c r="P15639" i="5"/>
  <c r="O15664" i="5"/>
  <c r="P15616" i="5"/>
  <c r="O15678" i="5"/>
  <c r="P15630" i="5"/>
  <c r="O15719" i="5"/>
  <c r="P15671" i="5"/>
  <c r="O15724" i="5"/>
  <c r="P15676" i="5"/>
  <c r="O15653" i="5"/>
  <c r="P15605" i="5"/>
  <c r="O15667" i="5"/>
  <c r="P15619" i="5"/>
  <c r="O15681" i="5"/>
  <c r="P15633" i="5"/>
  <c r="O15672" i="5"/>
  <c r="P15624" i="5"/>
  <c r="O15693" i="5"/>
  <c r="P15645" i="5"/>
  <c r="O15682" i="5"/>
  <c r="P15634" i="5"/>
  <c r="O15683" i="5"/>
  <c r="P15635" i="5"/>
  <c r="O15694" i="5"/>
  <c r="P15646" i="5"/>
  <c r="O15747" i="5"/>
  <c r="P15699" i="5"/>
  <c r="O15698" i="5"/>
  <c r="P15650" i="5"/>
  <c r="O15686" i="5"/>
  <c r="P15638" i="5"/>
  <c r="O15736" i="5"/>
  <c r="P15688" i="5"/>
  <c r="O15662" i="5"/>
  <c r="P15614" i="5"/>
  <c r="O15690" i="5"/>
  <c r="P15642" i="5"/>
  <c r="O15695" i="5"/>
  <c r="P15647" i="5"/>
  <c r="O15708" i="5"/>
  <c r="P15660" i="5"/>
  <c r="O15707" i="5"/>
  <c r="P15659" i="5"/>
  <c r="M15526" i="5"/>
  <c r="N15526" i="5"/>
  <c r="Q15526" i="5" s="1"/>
  <c r="F15526" i="5" s="1"/>
  <c r="G15526" i="5" s="1"/>
  <c r="M15546" i="5"/>
  <c r="N15546" i="5"/>
  <c r="Q15546" i="5" s="1"/>
  <c r="F15546" i="5" s="1"/>
  <c r="G15546" i="5" s="1"/>
  <c r="M15535" i="5"/>
  <c r="N15535" i="5"/>
  <c r="Q15535" i="5" s="1"/>
  <c r="F15535" i="5" s="1"/>
  <c r="G15535" i="5" s="1"/>
  <c r="M15510" i="5"/>
  <c r="N15510" i="5"/>
  <c r="Q15510" i="5" s="1"/>
  <c r="F15510" i="5" s="1"/>
  <c r="G15510" i="5" s="1"/>
  <c r="M15508" i="5"/>
  <c r="N15508" i="5"/>
  <c r="Q15508" i="5" s="1"/>
  <c r="F15508" i="5" s="1"/>
  <c r="G15508" i="5" s="1"/>
  <c r="M15519" i="5"/>
  <c r="N15519" i="5"/>
  <c r="Q15519" i="5" s="1"/>
  <c r="F15519" i="5" s="1"/>
  <c r="G15519" i="5" s="1"/>
  <c r="M15555" i="5"/>
  <c r="N15555" i="5"/>
  <c r="Q15555" i="5" s="1"/>
  <c r="F15555" i="5" s="1"/>
  <c r="G15555" i="5" s="1"/>
  <c r="M15545" i="5"/>
  <c r="N15545" i="5"/>
  <c r="Q15545" i="5" s="1"/>
  <c r="F15545" i="5" s="1"/>
  <c r="G15545" i="5" s="1"/>
  <c r="M15509" i="5"/>
  <c r="N15509" i="5"/>
  <c r="Q15509" i="5" s="1"/>
  <c r="F15509" i="5" s="1"/>
  <c r="G15509" i="5" s="1"/>
  <c r="M15550" i="5"/>
  <c r="N15550" i="5"/>
  <c r="Q15550" i="5" s="1"/>
  <c r="F15550" i="5" s="1"/>
  <c r="G15550" i="5" s="1"/>
  <c r="M15553" i="5"/>
  <c r="N15553" i="5"/>
  <c r="Q15553" i="5" s="1"/>
  <c r="F15553" i="5" s="1"/>
  <c r="G15553" i="5" s="1"/>
  <c r="M15528" i="5"/>
  <c r="N15528" i="5"/>
  <c r="Q15528" i="5" s="1"/>
  <c r="F15528" i="5" s="1"/>
  <c r="G15528" i="5" s="1"/>
  <c r="M15538" i="5"/>
  <c r="N15538" i="5"/>
  <c r="Q15538" i="5" s="1"/>
  <c r="F15538" i="5" s="1"/>
  <c r="G15538" i="5" s="1"/>
  <c r="M15518" i="5"/>
  <c r="N15518" i="5"/>
  <c r="Q15518" i="5" s="1"/>
  <c r="F15518" i="5" s="1"/>
  <c r="G15518" i="5" s="1"/>
  <c r="M15536" i="5"/>
  <c r="N15536" i="5"/>
  <c r="Q15536" i="5" s="1"/>
  <c r="F15536" i="5" s="1"/>
  <c r="G15536" i="5" s="1"/>
  <c r="M15525" i="5"/>
  <c r="N15525" i="5"/>
  <c r="Q15525" i="5" s="1"/>
  <c r="F15525" i="5" s="1"/>
  <c r="G15525" i="5" s="1"/>
  <c r="M15542" i="5"/>
  <c r="N15542" i="5"/>
  <c r="Q15542" i="5" s="1"/>
  <c r="F15542" i="5" s="1"/>
  <c r="G15542" i="5" s="1"/>
  <c r="M15554" i="5"/>
  <c r="N15554" i="5"/>
  <c r="Q15554" i="5" s="1"/>
  <c r="F15554" i="5" s="1"/>
  <c r="G15554" i="5" s="1"/>
  <c r="M15517" i="5"/>
  <c r="N15517" i="5"/>
  <c r="Q15517" i="5" s="1"/>
  <c r="F15517" i="5" s="1"/>
  <c r="G15517" i="5" s="1"/>
  <c r="M15533" i="5"/>
  <c r="N15533" i="5"/>
  <c r="Q15533" i="5" s="1"/>
  <c r="F15533" i="5" s="1"/>
  <c r="G15533" i="5" s="1"/>
  <c r="M15522" i="5"/>
  <c r="N15522" i="5"/>
  <c r="Q15522" i="5" s="1"/>
  <c r="F15522" i="5" s="1"/>
  <c r="G15522" i="5" s="1"/>
  <c r="M15524" i="5"/>
  <c r="N15524" i="5"/>
  <c r="Q15524" i="5" s="1"/>
  <c r="F15524" i="5" s="1"/>
  <c r="G15524" i="5" s="1"/>
  <c r="M15514" i="5"/>
  <c r="N15514" i="5"/>
  <c r="Q15514" i="5" s="1"/>
  <c r="F15514" i="5" s="1"/>
  <c r="G15514" i="5" s="1"/>
  <c r="M15543" i="5"/>
  <c r="N15543" i="5"/>
  <c r="Q15543" i="5" s="1"/>
  <c r="F15543" i="5" s="1"/>
  <c r="G15543" i="5" s="1"/>
  <c r="M15548" i="5"/>
  <c r="N15548" i="5"/>
  <c r="Q15548" i="5" s="1"/>
  <c r="F15548" i="5" s="1"/>
  <c r="G15548" i="5" s="1"/>
  <c r="M15539" i="5"/>
  <c r="N15539" i="5"/>
  <c r="Q15539" i="5" s="1"/>
  <c r="F15539" i="5" s="1"/>
  <c r="G15539" i="5" s="1"/>
  <c r="M15532" i="5"/>
  <c r="N15532" i="5"/>
  <c r="Q15532" i="5" s="1"/>
  <c r="F15532" i="5" s="1"/>
  <c r="G15532" i="5" s="1"/>
  <c r="M15537" i="5"/>
  <c r="N15537" i="5"/>
  <c r="Q15537" i="5" s="1"/>
  <c r="F15537" i="5" s="1"/>
  <c r="G15537" i="5" s="1"/>
  <c r="M15529" i="5"/>
  <c r="N15529" i="5"/>
  <c r="Q15529" i="5" s="1"/>
  <c r="F15529" i="5" s="1"/>
  <c r="G15529" i="5" s="1"/>
  <c r="M15521" i="5"/>
  <c r="N15521" i="5"/>
  <c r="Q15521" i="5" s="1"/>
  <c r="F15521" i="5" s="1"/>
  <c r="G15521" i="5" s="1"/>
  <c r="M15512" i="5"/>
  <c r="N15512" i="5"/>
  <c r="Q15512" i="5" s="1"/>
  <c r="F15512" i="5" s="1"/>
  <c r="G15512" i="5" s="1"/>
  <c r="M15549" i="5"/>
  <c r="N15549" i="5"/>
  <c r="Q15549" i="5" s="1"/>
  <c r="F15549" i="5" s="1"/>
  <c r="G15549" i="5" s="1"/>
  <c r="M15520" i="5"/>
  <c r="N15520" i="5"/>
  <c r="Q15520" i="5" s="1"/>
  <c r="F15520" i="5" s="1"/>
  <c r="G15520" i="5" s="1"/>
  <c r="M15540" i="5"/>
  <c r="N15540" i="5"/>
  <c r="Q15540" i="5" s="1"/>
  <c r="F15540" i="5" s="1"/>
  <c r="G15540" i="5" s="1"/>
  <c r="M15527" i="5"/>
  <c r="N15527" i="5"/>
  <c r="Q15527" i="5" s="1"/>
  <c r="F15527" i="5" s="1"/>
  <c r="G15527" i="5" s="1"/>
  <c r="M15551" i="5"/>
  <c r="N15551" i="5"/>
  <c r="Q15551" i="5" s="1"/>
  <c r="F15551" i="5" s="1"/>
  <c r="G15551" i="5" s="1"/>
  <c r="M15544" i="5"/>
  <c r="N15544" i="5"/>
  <c r="Q15544" i="5" s="1"/>
  <c r="F15544" i="5" s="1"/>
  <c r="G15544" i="5" s="1"/>
  <c r="M15523" i="5"/>
  <c r="N15523" i="5"/>
  <c r="Q15523" i="5" s="1"/>
  <c r="F15523" i="5" s="1"/>
  <c r="G15523" i="5" s="1"/>
  <c r="M15530" i="5"/>
  <c r="N15530" i="5"/>
  <c r="Q15530" i="5" s="1"/>
  <c r="F15530" i="5" s="1"/>
  <c r="G15530" i="5" s="1"/>
  <c r="M15579" i="5"/>
  <c r="N15579" i="5"/>
  <c r="Q15579" i="5" s="1"/>
  <c r="F15579" i="5" s="1"/>
  <c r="G15579" i="5" s="1"/>
  <c r="M15541" i="5"/>
  <c r="N15541" i="5"/>
  <c r="Q15541" i="5" s="1"/>
  <c r="F15541" i="5" s="1"/>
  <c r="G15541" i="5" s="1"/>
  <c r="M15513" i="5"/>
  <c r="N15513" i="5"/>
  <c r="Q15513" i="5" s="1"/>
  <c r="F15513" i="5" s="1"/>
  <c r="G15513" i="5" s="1"/>
  <c r="M15516" i="5"/>
  <c r="N15516" i="5"/>
  <c r="Q15516" i="5" s="1"/>
  <c r="F15516" i="5" s="1"/>
  <c r="G15516" i="5" s="1"/>
  <c r="M15511" i="5"/>
  <c r="N15511" i="5"/>
  <c r="Q15511" i="5" s="1"/>
  <c r="F15511" i="5" s="1"/>
  <c r="G15511" i="5" s="1"/>
  <c r="M15547" i="5"/>
  <c r="N15547" i="5"/>
  <c r="Q15547" i="5" s="1"/>
  <c r="F15547" i="5" s="1"/>
  <c r="G15547" i="5" s="1"/>
  <c r="M15563" i="5"/>
  <c r="N15563" i="5"/>
  <c r="Q15563" i="5" s="1"/>
  <c r="F15563" i="5" s="1"/>
  <c r="G15563" i="5" s="1"/>
  <c r="M15552" i="5"/>
  <c r="N15552" i="5"/>
  <c r="Q15552" i="5" s="1"/>
  <c r="F15552" i="5" s="1"/>
  <c r="G15552" i="5" s="1"/>
  <c r="M15534" i="5"/>
  <c r="N15534" i="5"/>
  <c r="Q15534" i="5" s="1"/>
  <c r="F15534" i="5" s="1"/>
  <c r="G15534" i="5" s="1"/>
  <c r="A15558" i="5"/>
  <c r="B15510" i="5"/>
  <c r="A15598" i="5"/>
  <c r="B15550" i="5"/>
  <c r="A15601" i="5"/>
  <c r="B15553" i="5"/>
  <c r="A15576" i="5"/>
  <c r="B15528" i="5"/>
  <c r="A15586" i="5"/>
  <c r="B15538" i="5"/>
  <c r="A15566" i="5"/>
  <c r="B15518" i="5"/>
  <c r="A15584" i="5"/>
  <c r="B15536" i="5"/>
  <c r="A15573" i="5"/>
  <c r="B15525" i="5"/>
  <c r="A15581" i="5"/>
  <c r="B15533" i="5"/>
  <c r="A15570" i="5"/>
  <c r="B15522" i="5"/>
  <c r="A15572" i="5"/>
  <c r="B15524" i="5"/>
  <c r="A15562" i="5"/>
  <c r="B15514" i="5"/>
  <c r="A15591" i="5"/>
  <c r="B15543" i="5"/>
  <c r="A15596" i="5"/>
  <c r="B15548" i="5"/>
  <c r="A15587" i="5"/>
  <c r="B15539" i="5"/>
  <c r="A15585" i="5"/>
  <c r="B15537" i="5"/>
  <c r="A15577" i="5"/>
  <c r="B15529" i="5"/>
  <c r="A15569" i="5"/>
  <c r="B15521" i="5"/>
  <c r="A15560" i="5"/>
  <c r="B15512" i="5"/>
  <c r="A15597" i="5"/>
  <c r="B15549" i="5"/>
  <c r="A15568" i="5"/>
  <c r="B15520" i="5"/>
  <c r="A15588" i="5"/>
  <c r="B15540" i="5"/>
  <c r="A15575" i="5"/>
  <c r="B15527" i="5"/>
  <c r="A15599" i="5"/>
  <c r="B15551" i="5"/>
  <c r="A15592" i="5"/>
  <c r="B15544" i="5"/>
  <c r="A15571" i="5"/>
  <c r="B15523" i="5"/>
  <c r="A15578" i="5"/>
  <c r="B15530" i="5"/>
  <c r="A15627" i="5"/>
  <c r="B15579" i="5"/>
  <c r="A15589" i="5"/>
  <c r="B15541" i="5"/>
  <c r="A15556" i="5"/>
  <c r="B15508" i="5"/>
  <c r="A15567" i="5"/>
  <c r="B15519" i="5"/>
  <c r="A15603" i="5"/>
  <c r="B15555" i="5"/>
  <c r="A15593" i="5"/>
  <c r="B15545" i="5"/>
  <c r="A15557" i="5"/>
  <c r="B15509" i="5"/>
  <c r="A15561" i="5"/>
  <c r="B15513" i="5"/>
  <c r="A15564" i="5"/>
  <c r="B15516" i="5"/>
  <c r="A15559" i="5"/>
  <c r="B15511" i="5"/>
  <c r="A15595" i="5"/>
  <c r="B15547" i="5"/>
  <c r="A15611" i="5"/>
  <c r="B15563" i="5"/>
  <c r="A15600" i="5"/>
  <c r="B15552" i="5"/>
  <c r="A15582" i="5"/>
  <c r="B15534" i="5"/>
  <c r="A15580" i="5"/>
  <c r="B15532" i="5"/>
  <c r="A15574" i="5"/>
  <c r="B15526" i="5"/>
  <c r="A15590" i="5"/>
  <c r="B15542" i="5"/>
  <c r="A15583" i="5"/>
  <c r="B15535" i="5"/>
  <c r="A15594" i="5"/>
  <c r="B15546" i="5"/>
  <c r="A15602" i="5"/>
  <c r="B15554" i="5"/>
  <c r="A15565" i="5"/>
  <c r="B15517" i="5"/>
  <c r="O15734" i="5" l="1"/>
  <c r="P15686" i="5"/>
  <c r="O15720" i="5"/>
  <c r="P15672" i="5"/>
  <c r="O15712" i="5"/>
  <c r="P15664" i="5"/>
  <c r="O15739" i="5"/>
  <c r="P15691" i="5"/>
  <c r="O15770" i="5"/>
  <c r="P15722" i="5"/>
  <c r="O15728" i="5"/>
  <c r="P15680" i="5"/>
  <c r="O15755" i="5"/>
  <c r="P15707" i="5"/>
  <c r="O15746" i="5"/>
  <c r="P15698" i="5"/>
  <c r="O15729" i="5"/>
  <c r="P15681" i="5"/>
  <c r="O15735" i="5"/>
  <c r="P15687" i="5"/>
  <c r="O15744" i="5"/>
  <c r="P15696" i="5"/>
  <c r="O15795" i="5"/>
  <c r="P15747" i="5"/>
  <c r="O15709" i="5"/>
  <c r="P15661" i="5"/>
  <c r="O15753" i="5"/>
  <c r="P15705" i="5"/>
  <c r="P15690" i="5"/>
  <c r="O15738" i="5"/>
  <c r="O15731" i="5"/>
  <c r="P15683" i="5"/>
  <c r="O15772" i="5"/>
  <c r="P15724" i="5"/>
  <c r="O15721" i="5"/>
  <c r="P15673" i="5"/>
  <c r="O15717" i="5"/>
  <c r="P15669" i="5"/>
  <c r="O15723" i="5"/>
  <c r="P15675" i="5"/>
  <c r="O15740" i="5"/>
  <c r="P15692" i="5"/>
  <c r="O15701" i="5"/>
  <c r="P15653" i="5"/>
  <c r="O15702" i="5"/>
  <c r="P15654" i="5"/>
  <c r="O15710" i="5"/>
  <c r="P15662" i="5"/>
  <c r="O15730" i="5"/>
  <c r="P15682" i="5"/>
  <c r="O15767" i="5"/>
  <c r="P15719" i="5"/>
  <c r="O15716" i="5"/>
  <c r="P15668" i="5"/>
  <c r="O15727" i="5"/>
  <c r="P15679" i="5"/>
  <c r="O15752" i="5"/>
  <c r="P15704" i="5"/>
  <c r="O15732" i="5"/>
  <c r="P15684" i="5"/>
  <c r="O15781" i="5"/>
  <c r="P15733" i="5"/>
  <c r="O15742" i="5"/>
  <c r="P15694" i="5"/>
  <c r="O15713" i="5"/>
  <c r="P15665" i="5"/>
  <c r="O15725" i="5"/>
  <c r="P15677" i="5"/>
  <c r="O15756" i="5"/>
  <c r="P15708" i="5"/>
  <c r="O15715" i="5"/>
  <c r="P15667" i="5"/>
  <c r="O15751" i="5"/>
  <c r="P15703" i="5"/>
  <c r="O15754" i="5"/>
  <c r="P15706" i="5"/>
  <c r="O15743" i="5"/>
  <c r="P15695" i="5"/>
  <c r="O15711" i="5"/>
  <c r="P15663" i="5"/>
  <c r="O15700" i="5"/>
  <c r="P15652" i="5"/>
  <c r="O15784" i="5"/>
  <c r="P15736" i="5"/>
  <c r="O15741" i="5"/>
  <c r="P15693" i="5"/>
  <c r="O15726" i="5"/>
  <c r="P15678" i="5"/>
  <c r="O15737" i="5"/>
  <c r="P15689" i="5"/>
  <c r="O15745" i="5"/>
  <c r="P15697" i="5"/>
  <c r="O15714" i="5"/>
  <c r="P15666" i="5"/>
  <c r="O15718" i="5"/>
  <c r="P15670" i="5"/>
  <c r="M15580" i="5"/>
  <c r="N15580" i="5"/>
  <c r="Q15580" i="5" s="1"/>
  <c r="F15580" i="5" s="1"/>
  <c r="G15580" i="5" s="1"/>
  <c r="M15561" i="5"/>
  <c r="N15561" i="5"/>
  <c r="Q15561" i="5" s="1"/>
  <c r="F15561" i="5" s="1"/>
  <c r="G15561" i="5" s="1"/>
  <c r="M15627" i="5"/>
  <c r="N15627" i="5"/>
  <c r="Q15627" i="5" s="1"/>
  <c r="F15627" i="5" s="1"/>
  <c r="G15627" i="5" s="1"/>
  <c r="M15568" i="5"/>
  <c r="N15568" i="5"/>
  <c r="Q15568" i="5" s="1"/>
  <c r="F15568" i="5" s="1"/>
  <c r="G15568" i="5" s="1"/>
  <c r="M15596" i="5"/>
  <c r="N15596" i="5"/>
  <c r="Q15596" i="5" s="1"/>
  <c r="F15596" i="5" s="1"/>
  <c r="G15596" i="5" s="1"/>
  <c r="M15584" i="5"/>
  <c r="N15584" i="5"/>
  <c r="Q15584" i="5" s="1"/>
  <c r="F15584" i="5" s="1"/>
  <c r="G15584" i="5" s="1"/>
  <c r="M15565" i="5"/>
  <c r="N15565" i="5"/>
  <c r="Q15565" i="5" s="1"/>
  <c r="F15565" i="5" s="1"/>
  <c r="G15565" i="5" s="1"/>
  <c r="M15582" i="5"/>
  <c r="N15582" i="5"/>
  <c r="Q15582" i="5" s="1"/>
  <c r="F15582" i="5" s="1"/>
  <c r="G15582" i="5" s="1"/>
  <c r="M15557" i="5"/>
  <c r="N15557" i="5"/>
  <c r="Q15557" i="5" s="1"/>
  <c r="F15557" i="5" s="1"/>
  <c r="G15557" i="5" s="1"/>
  <c r="M15578" i="5"/>
  <c r="N15578" i="5"/>
  <c r="Q15578" i="5" s="1"/>
  <c r="F15578" i="5" s="1"/>
  <c r="G15578" i="5" s="1"/>
  <c r="M15597" i="5"/>
  <c r="N15597" i="5"/>
  <c r="Q15597" i="5" s="1"/>
  <c r="F15597" i="5" s="1"/>
  <c r="G15597" i="5" s="1"/>
  <c r="M15591" i="5"/>
  <c r="N15591" i="5"/>
  <c r="Q15591" i="5" s="1"/>
  <c r="F15591" i="5" s="1"/>
  <c r="G15591" i="5" s="1"/>
  <c r="M15566" i="5"/>
  <c r="N15566" i="5"/>
  <c r="Q15566" i="5" s="1"/>
  <c r="F15566" i="5" s="1"/>
  <c r="G15566" i="5" s="1"/>
  <c r="M15602" i="5"/>
  <c r="N15602" i="5"/>
  <c r="Q15602" i="5" s="1"/>
  <c r="F15602" i="5" s="1"/>
  <c r="G15602" i="5" s="1"/>
  <c r="M15600" i="5"/>
  <c r="N15600" i="5"/>
  <c r="Q15600" i="5" s="1"/>
  <c r="F15600" i="5" s="1"/>
  <c r="G15600" i="5" s="1"/>
  <c r="M15593" i="5"/>
  <c r="N15593" i="5"/>
  <c r="Q15593" i="5" s="1"/>
  <c r="F15593" i="5" s="1"/>
  <c r="G15593" i="5" s="1"/>
  <c r="M15571" i="5"/>
  <c r="N15571" i="5"/>
  <c r="Q15571" i="5" s="1"/>
  <c r="F15571" i="5" s="1"/>
  <c r="G15571" i="5" s="1"/>
  <c r="M15560" i="5"/>
  <c r="N15560" i="5"/>
  <c r="Q15560" i="5" s="1"/>
  <c r="F15560" i="5" s="1"/>
  <c r="G15560" i="5" s="1"/>
  <c r="M15562" i="5"/>
  <c r="N15562" i="5"/>
  <c r="Q15562" i="5" s="1"/>
  <c r="F15562" i="5" s="1"/>
  <c r="G15562" i="5" s="1"/>
  <c r="M15586" i="5"/>
  <c r="N15586" i="5"/>
  <c r="Q15586" i="5" s="1"/>
  <c r="F15586" i="5" s="1"/>
  <c r="G15586" i="5" s="1"/>
  <c r="M15574" i="5"/>
  <c r="N15574" i="5"/>
  <c r="Q15574" i="5" s="1"/>
  <c r="F15574" i="5" s="1"/>
  <c r="G15574" i="5" s="1"/>
  <c r="M15564" i="5"/>
  <c r="N15564" i="5"/>
  <c r="Q15564" i="5" s="1"/>
  <c r="F15564" i="5" s="1"/>
  <c r="G15564" i="5" s="1"/>
  <c r="M15588" i="5"/>
  <c r="N15588" i="5"/>
  <c r="Q15588" i="5" s="1"/>
  <c r="F15588" i="5" s="1"/>
  <c r="G15588" i="5" s="1"/>
  <c r="M15587" i="5"/>
  <c r="N15587" i="5"/>
  <c r="Q15587" i="5" s="1"/>
  <c r="F15587" i="5" s="1"/>
  <c r="G15587" i="5" s="1"/>
  <c r="M15573" i="5"/>
  <c r="N15573" i="5"/>
  <c r="Q15573" i="5" s="1"/>
  <c r="F15573" i="5" s="1"/>
  <c r="G15573" i="5" s="1"/>
  <c r="M15594" i="5"/>
  <c r="N15594" i="5"/>
  <c r="Q15594" i="5" s="1"/>
  <c r="F15594" i="5" s="1"/>
  <c r="G15594" i="5" s="1"/>
  <c r="M15611" i="5"/>
  <c r="N15611" i="5"/>
  <c r="Q15611" i="5" s="1"/>
  <c r="F15611" i="5" s="1"/>
  <c r="G15611" i="5" s="1"/>
  <c r="M15603" i="5"/>
  <c r="N15603" i="5"/>
  <c r="Q15603" i="5" s="1"/>
  <c r="F15603" i="5" s="1"/>
  <c r="G15603" i="5" s="1"/>
  <c r="M15592" i="5"/>
  <c r="N15592" i="5"/>
  <c r="Q15592" i="5" s="1"/>
  <c r="F15592" i="5" s="1"/>
  <c r="G15592" i="5" s="1"/>
  <c r="M15569" i="5"/>
  <c r="N15569" i="5"/>
  <c r="Q15569" i="5" s="1"/>
  <c r="F15569" i="5" s="1"/>
  <c r="G15569" i="5" s="1"/>
  <c r="M15572" i="5"/>
  <c r="N15572" i="5"/>
  <c r="Q15572" i="5" s="1"/>
  <c r="F15572" i="5" s="1"/>
  <c r="G15572" i="5" s="1"/>
  <c r="M15576" i="5"/>
  <c r="N15576" i="5"/>
  <c r="Q15576" i="5" s="1"/>
  <c r="F15576" i="5" s="1"/>
  <c r="G15576" i="5" s="1"/>
  <c r="M15558" i="5"/>
  <c r="N15558" i="5"/>
  <c r="Q15558" i="5" s="1"/>
  <c r="F15558" i="5" s="1"/>
  <c r="G15558" i="5" s="1"/>
  <c r="M15583" i="5"/>
  <c r="N15583" i="5"/>
  <c r="Q15583" i="5" s="1"/>
  <c r="F15583" i="5" s="1"/>
  <c r="G15583" i="5" s="1"/>
  <c r="M15595" i="5"/>
  <c r="N15595" i="5"/>
  <c r="Q15595" i="5" s="1"/>
  <c r="F15595" i="5" s="1"/>
  <c r="G15595" i="5" s="1"/>
  <c r="M15567" i="5"/>
  <c r="N15567" i="5"/>
  <c r="Q15567" i="5" s="1"/>
  <c r="F15567" i="5" s="1"/>
  <c r="G15567" i="5" s="1"/>
  <c r="M15599" i="5"/>
  <c r="N15599" i="5"/>
  <c r="Q15599" i="5" s="1"/>
  <c r="F15599" i="5" s="1"/>
  <c r="G15599" i="5" s="1"/>
  <c r="M15577" i="5"/>
  <c r="N15577" i="5"/>
  <c r="Q15577" i="5" s="1"/>
  <c r="F15577" i="5" s="1"/>
  <c r="G15577" i="5" s="1"/>
  <c r="M15570" i="5"/>
  <c r="N15570" i="5"/>
  <c r="Q15570" i="5" s="1"/>
  <c r="F15570" i="5" s="1"/>
  <c r="G15570" i="5" s="1"/>
  <c r="M15601" i="5"/>
  <c r="N15601" i="5"/>
  <c r="Q15601" i="5" s="1"/>
  <c r="F15601" i="5" s="1"/>
  <c r="G15601" i="5" s="1"/>
  <c r="M15589" i="5"/>
  <c r="N15589" i="5"/>
  <c r="Q15589" i="5" s="1"/>
  <c r="F15589" i="5" s="1"/>
  <c r="G15589" i="5" s="1"/>
  <c r="M15590" i="5"/>
  <c r="N15590" i="5"/>
  <c r="Q15590" i="5" s="1"/>
  <c r="F15590" i="5" s="1"/>
  <c r="G15590" i="5" s="1"/>
  <c r="M15559" i="5"/>
  <c r="N15559" i="5"/>
  <c r="Q15559" i="5" s="1"/>
  <c r="F15559" i="5" s="1"/>
  <c r="G15559" i="5" s="1"/>
  <c r="M15556" i="5"/>
  <c r="N15556" i="5"/>
  <c r="Q15556" i="5" s="1"/>
  <c r="F15556" i="5" s="1"/>
  <c r="G15556" i="5" s="1"/>
  <c r="M15575" i="5"/>
  <c r="N15575" i="5"/>
  <c r="Q15575" i="5" s="1"/>
  <c r="F15575" i="5" s="1"/>
  <c r="G15575" i="5" s="1"/>
  <c r="M15585" i="5"/>
  <c r="N15585" i="5"/>
  <c r="Q15585" i="5" s="1"/>
  <c r="F15585" i="5" s="1"/>
  <c r="G15585" i="5" s="1"/>
  <c r="M15581" i="5"/>
  <c r="N15581" i="5"/>
  <c r="Q15581" i="5" s="1"/>
  <c r="F15581" i="5" s="1"/>
  <c r="G15581" i="5" s="1"/>
  <c r="M15598" i="5"/>
  <c r="N15598" i="5"/>
  <c r="Q15598" i="5" s="1"/>
  <c r="F15598" i="5" s="1"/>
  <c r="G15598" i="5" s="1"/>
  <c r="A15628" i="5"/>
  <c r="B15580" i="5"/>
  <c r="A15609" i="5"/>
  <c r="B15561" i="5"/>
  <c r="A15675" i="5"/>
  <c r="B15627" i="5"/>
  <c r="A15616" i="5"/>
  <c r="B15568" i="5"/>
  <c r="A15644" i="5"/>
  <c r="B15596" i="5"/>
  <c r="A15632" i="5"/>
  <c r="B15584" i="5"/>
  <c r="A15613" i="5"/>
  <c r="B15565" i="5"/>
  <c r="A15630" i="5"/>
  <c r="B15582" i="5"/>
  <c r="A15605" i="5"/>
  <c r="B15557" i="5"/>
  <c r="A15626" i="5"/>
  <c r="B15578" i="5"/>
  <c r="A15645" i="5"/>
  <c r="B15597" i="5"/>
  <c r="A15639" i="5"/>
  <c r="B15591" i="5"/>
  <c r="A15614" i="5"/>
  <c r="B15566" i="5"/>
  <c r="A15650" i="5"/>
  <c r="B15602" i="5"/>
  <c r="A15648" i="5"/>
  <c r="B15600" i="5"/>
  <c r="A15641" i="5"/>
  <c r="B15593" i="5"/>
  <c r="A15619" i="5"/>
  <c r="B15571" i="5"/>
  <c r="A15608" i="5"/>
  <c r="B15560" i="5"/>
  <c r="A15610" i="5"/>
  <c r="B15562" i="5"/>
  <c r="A15634" i="5"/>
  <c r="B15586" i="5"/>
  <c r="A15642" i="5"/>
  <c r="B15594" i="5"/>
  <c r="A15659" i="5"/>
  <c r="B15611" i="5"/>
  <c r="A15651" i="5"/>
  <c r="B15603" i="5"/>
  <c r="A15640" i="5"/>
  <c r="B15592" i="5"/>
  <c r="A15617" i="5"/>
  <c r="B15569" i="5"/>
  <c r="A15620" i="5"/>
  <c r="B15572" i="5"/>
  <c r="A15624" i="5"/>
  <c r="B15576" i="5"/>
  <c r="A15631" i="5"/>
  <c r="B15583" i="5"/>
  <c r="A15643" i="5"/>
  <c r="B15595" i="5"/>
  <c r="A15615" i="5"/>
  <c r="B15567" i="5"/>
  <c r="A15647" i="5"/>
  <c r="B15599" i="5"/>
  <c r="A15625" i="5"/>
  <c r="B15577" i="5"/>
  <c r="A15618" i="5"/>
  <c r="B15570" i="5"/>
  <c r="A15649" i="5"/>
  <c r="B15601" i="5"/>
  <c r="A15638" i="5"/>
  <c r="B15590" i="5"/>
  <c r="A15607" i="5"/>
  <c r="B15559" i="5"/>
  <c r="A15604" i="5"/>
  <c r="B15556" i="5"/>
  <c r="A15623" i="5"/>
  <c r="B15575" i="5"/>
  <c r="A15633" i="5"/>
  <c r="B15585" i="5"/>
  <c r="A15629" i="5"/>
  <c r="B15581" i="5"/>
  <c r="A15646" i="5"/>
  <c r="B15598" i="5"/>
  <c r="A15622" i="5"/>
  <c r="B15574" i="5"/>
  <c r="A15612" i="5"/>
  <c r="B15564" i="5"/>
  <c r="A15637" i="5"/>
  <c r="B15589" i="5"/>
  <c r="A15636" i="5"/>
  <c r="B15588" i="5"/>
  <c r="A15635" i="5"/>
  <c r="B15587" i="5"/>
  <c r="A15621" i="5"/>
  <c r="B15573" i="5"/>
  <c r="A15606" i="5"/>
  <c r="B15558" i="5"/>
  <c r="O15801" i="5" l="1"/>
  <c r="P15753" i="5"/>
  <c r="O15748" i="5"/>
  <c r="P15700" i="5"/>
  <c r="O15788" i="5"/>
  <c r="P15740" i="5"/>
  <c r="O15793" i="5"/>
  <c r="P15745" i="5"/>
  <c r="O15791" i="5"/>
  <c r="P15743" i="5"/>
  <c r="O15790" i="5"/>
  <c r="P15742" i="5"/>
  <c r="O15778" i="5"/>
  <c r="P15730" i="5"/>
  <c r="O15769" i="5"/>
  <c r="P15721" i="5"/>
  <c r="O15792" i="5"/>
  <c r="P15744" i="5"/>
  <c r="O15787" i="5"/>
  <c r="P15739" i="5"/>
  <c r="O15804" i="5"/>
  <c r="P15756" i="5"/>
  <c r="O15775" i="5"/>
  <c r="P15727" i="5"/>
  <c r="O15803" i="5"/>
  <c r="P15755" i="5"/>
  <c r="O15766" i="5"/>
  <c r="P15718" i="5"/>
  <c r="O15764" i="5"/>
  <c r="P15716" i="5"/>
  <c r="O15757" i="5"/>
  <c r="P15709" i="5"/>
  <c r="O15762" i="5"/>
  <c r="P15714" i="5"/>
  <c r="O15759" i="5"/>
  <c r="P15711" i="5"/>
  <c r="O15761" i="5"/>
  <c r="P15713" i="5"/>
  <c r="O15765" i="5"/>
  <c r="P15717" i="5"/>
  <c r="O15843" i="5"/>
  <c r="P15795" i="5"/>
  <c r="O15818" i="5"/>
  <c r="P15770" i="5"/>
  <c r="O15774" i="5"/>
  <c r="P15726" i="5"/>
  <c r="O15799" i="5"/>
  <c r="P15751" i="5"/>
  <c r="O15780" i="5"/>
  <c r="P15732" i="5"/>
  <c r="O15750" i="5"/>
  <c r="P15702" i="5"/>
  <c r="O15779" i="5"/>
  <c r="P15731" i="5"/>
  <c r="O15777" i="5"/>
  <c r="P15729" i="5"/>
  <c r="O15768" i="5"/>
  <c r="P15720" i="5"/>
  <c r="O15773" i="5"/>
  <c r="P15725" i="5"/>
  <c r="O15771" i="5"/>
  <c r="P15723" i="5"/>
  <c r="O15815" i="5"/>
  <c r="P15767" i="5"/>
  <c r="O15785" i="5"/>
  <c r="P15737" i="5"/>
  <c r="O15802" i="5"/>
  <c r="P15754" i="5"/>
  <c r="O15829" i="5"/>
  <c r="P15781" i="5"/>
  <c r="O15758" i="5"/>
  <c r="P15710" i="5"/>
  <c r="O15820" i="5"/>
  <c r="P15772" i="5"/>
  <c r="O15783" i="5"/>
  <c r="P15735" i="5"/>
  <c r="O15760" i="5"/>
  <c r="P15712" i="5"/>
  <c r="O15786" i="5"/>
  <c r="P15738" i="5"/>
  <c r="O15832" i="5"/>
  <c r="P15784" i="5"/>
  <c r="O15776" i="5"/>
  <c r="P15728" i="5"/>
  <c r="O15789" i="5"/>
  <c r="P15741" i="5"/>
  <c r="O15763" i="5"/>
  <c r="P15715" i="5"/>
  <c r="O15800" i="5"/>
  <c r="P15752" i="5"/>
  <c r="O15749" i="5"/>
  <c r="P15701" i="5"/>
  <c r="O15794" i="5"/>
  <c r="P15746" i="5"/>
  <c r="O15782" i="5"/>
  <c r="P15734" i="5"/>
  <c r="M15622" i="5"/>
  <c r="N15622" i="5"/>
  <c r="Q15622" i="5" s="1"/>
  <c r="F15622" i="5" s="1"/>
  <c r="G15622" i="5" s="1"/>
  <c r="M15638" i="5"/>
  <c r="N15638" i="5"/>
  <c r="Q15638" i="5" s="1"/>
  <c r="F15638" i="5" s="1"/>
  <c r="G15638" i="5" s="1"/>
  <c r="M15631" i="5"/>
  <c r="N15631" i="5"/>
  <c r="Q15631" i="5" s="1"/>
  <c r="F15631" i="5" s="1"/>
  <c r="G15631" i="5" s="1"/>
  <c r="M15642" i="5"/>
  <c r="N15642" i="5"/>
  <c r="Q15642" i="5" s="1"/>
  <c r="F15642" i="5" s="1"/>
  <c r="G15642" i="5" s="1"/>
  <c r="M15650" i="5"/>
  <c r="N15650" i="5"/>
  <c r="Q15650" i="5" s="1"/>
  <c r="F15650" i="5" s="1"/>
  <c r="G15650" i="5" s="1"/>
  <c r="M15613" i="5"/>
  <c r="N15613" i="5"/>
  <c r="Q15613" i="5" s="1"/>
  <c r="F15613" i="5" s="1"/>
  <c r="G15613" i="5" s="1"/>
  <c r="M15606" i="5"/>
  <c r="N15606" i="5"/>
  <c r="Q15606" i="5" s="1"/>
  <c r="F15606" i="5" s="1"/>
  <c r="G15606" i="5" s="1"/>
  <c r="M15646" i="5"/>
  <c r="N15646" i="5"/>
  <c r="Q15646" i="5" s="1"/>
  <c r="F15646" i="5" s="1"/>
  <c r="G15646" i="5" s="1"/>
  <c r="M15649" i="5"/>
  <c r="N15649" i="5"/>
  <c r="Q15649" i="5" s="1"/>
  <c r="F15649" i="5" s="1"/>
  <c r="G15649" i="5" s="1"/>
  <c r="M15624" i="5"/>
  <c r="N15624" i="5"/>
  <c r="Q15624" i="5" s="1"/>
  <c r="F15624" i="5" s="1"/>
  <c r="G15624" i="5" s="1"/>
  <c r="M15634" i="5"/>
  <c r="N15634" i="5"/>
  <c r="Q15634" i="5" s="1"/>
  <c r="F15634" i="5" s="1"/>
  <c r="G15634" i="5" s="1"/>
  <c r="M15614" i="5"/>
  <c r="N15614" i="5"/>
  <c r="Q15614" i="5" s="1"/>
  <c r="F15614" i="5" s="1"/>
  <c r="G15614" i="5" s="1"/>
  <c r="M15632" i="5"/>
  <c r="N15632" i="5"/>
  <c r="Q15632" i="5" s="1"/>
  <c r="F15632" i="5" s="1"/>
  <c r="G15632" i="5" s="1"/>
  <c r="M15612" i="5"/>
  <c r="N15612" i="5"/>
  <c r="Q15612" i="5" s="1"/>
  <c r="F15612" i="5" s="1"/>
  <c r="G15612" i="5" s="1"/>
  <c r="M15643" i="5"/>
  <c r="N15643" i="5"/>
  <c r="Q15643" i="5" s="1"/>
  <c r="F15643" i="5" s="1"/>
  <c r="G15643" i="5" s="1"/>
  <c r="M15648" i="5"/>
  <c r="N15648" i="5"/>
  <c r="Q15648" i="5" s="1"/>
  <c r="F15648" i="5" s="1"/>
  <c r="G15648" i="5" s="1"/>
  <c r="M15630" i="5"/>
  <c r="N15630" i="5"/>
  <c r="Q15630" i="5" s="1"/>
  <c r="F15630" i="5" s="1"/>
  <c r="G15630" i="5" s="1"/>
  <c r="M15628" i="5"/>
  <c r="N15628" i="5"/>
  <c r="Q15628" i="5" s="1"/>
  <c r="F15628" i="5" s="1"/>
  <c r="G15628" i="5" s="1"/>
  <c r="M15621" i="5"/>
  <c r="N15621" i="5"/>
  <c r="Q15621" i="5" s="1"/>
  <c r="F15621" i="5" s="1"/>
  <c r="G15621" i="5" s="1"/>
  <c r="M15629" i="5"/>
  <c r="N15629" i="5"/>
  <c r="Q15629" i="5" s="1"/>
  <c r="F15629" i="5" s="1"/>
  <c r="G15629" i="5" s="1"/>
  <c r="M15618" i="5"/>
  <c r="N15618" i="5"/>
  <c r="Q15618" i="5" s="1"/>
  <c r="F15618" i="5" s="1"/>
  <c r="G15618" i="5" s="1"/>
  <c r="M15620" i="5"/>
  <c r="N15620" i="5"/>
  <c r="Q15620" i="5" s="1"/>
  <c r="F15620" i="5" s="1"/>
  <c r="G15620" i="5" s="1"/>
  <c r="M15610" i="5"/>
  <c r="N15610" i="5"/>
  <c r="Q15610" i="5" s="1"/>
  <c r="F15610" i="5" s="1"/>
  <c r="G15610" i="5" s="1"/>
  <c r="M15639" i="5"/>
  <c r="N15639" i="5"/>
  <c r="Q15639" i="5" s="1"/>
  <c r="F15639" i="5" s="1"/>
  <c r="G15639" i="5" s="1"/>
  <c r="M15644" i="5"/>
  <c r="N15644" i="5"/>
  <c r="Q15644" i="5" s="1"/>
  <c r="F15644" i="5" s="1"/>
  <c r="G15644" i="5" s="1"/>
  <c r="M15607" i="5"/>
  <c r="N15607" i="5"/>
  <c r="Q15607" i="5" s="1"/>
  <c r="F15607" i="5" s="1"/>
  <c r="G15607" i="5" s="1"/>
  <c r="M15635" i="5"/>
  <c r="N15635" i="5"/>
  <c r="Q15635" i="5" s="1"/>
  <c r="F15635" i="5" s="1"/>
  <c r="G15635" i="5" s="1"/>
  <c r="M15633" i="5"/>
  <c r="N15633" i="5"/>
  <c r="Q15633" i="5" s="1"/>
  <c r="F15633" i="5" s="1"/>
  <c r="G15633" i="5" s="1"/>
  <c r="M15625" i="5"/>
  <c r="N15625" i="5"/>
  <c r="Q15625" i="5" s="1"/>
  <c r="F15625" i="5" s="1"/>
  <c r="G15625" i="5" s="1"/>
  <c r="M15617" i="5"/>
  <c r="N15617" i="5"/>
  <c r="Q15617" i="5" s="1"/>
  <c r="F15617" i="5" s="1"/>
  <c r="G15617" i="5" s="1"/>
  <c r="M15608" i="5"/>
  <c r="N15608" i="5"/>
  <c r="Q15608" i="5" s="1"/>
  <c r="F15608" i="5" s="1"/>
  <c r="G15608" i="5" s="1"/>
  <c r="M15645" i="5"/>
  <c r="N15645" i="5"/>
  <c r="Q15645" i="5" s="1"/>
  <c r="F15645" i="5" s="1"/>
  <c r="G15645" i="5" s="1"/>
  <c r="M15616" i="5"/>
  <c r="N15616" i="5"/>
  <c r="Q15616" i="5" s="1"/>
  <c r="F15616" i="5" s="1"/>
  <c r="G15616" i="5" s="1"/>
  <c r="M15659" i="5"/>
  <c r="N15659" i="5"/>
  <c r="Q15659" i="5" s="1"/>
  <c r="F15659" i="5" s="1"/>
  <c r="G15659" i="5" s="1"/>
  <c r="M15636" i="5"/>
  <c r="N15636" i="5"/>
  <c r="Q15636" i="5" s="1"/>
  <c r="F15636" i="5" s="1"/>
  <c r="G15636" i="5" s="1"/>
  <c r="M15623" i="5"/>
  <c r="N15623" i="5"/>
  <c r="Q15623" i="5" s="1"/>
  <c r="F15623" i="5" s="1"/>
  <c r="G15623" i="5" s="1"/>
  <c r="M15647" i="5"/>
  <c r="N15647" i="5"/>
  <c r="Q15647" i="5" s="1"/>
  <c r="F15647" i="5" s="1"/>
  <c r="G15647" i="5" s="1"/>
  <c r="M15640" i="5"/>
  <c r="N15640" i="5"/>
  <c r="Q15640" i="5" s="1"/>
  <c r="F15640" i="5" s="1"/>
  <c r="G15640" i="5" s="1"/>
  <c r="M15619" i="5"/>
  <c r="N15619" i="5"/>
  <c r="Q15619" i="5" s="1"/>
  <c r="F15619" i="5" s="1"/>
  <c r="G15619" i="5" s="1"/>
  <c r="M15626" i="5"/>
  <c r="N15626" i="5"/>
  <c r="Q15626" i="5" s="1"/>
  <c r="F15626" i="5" s="1"/>
  <c r="G15626" i="5" s="1"/>
  <c r="M15675" i="5"/>
  <c r="N15675" i="5"/>
  <c r="Q15675" i="5" s="1"/>
  <c r="F15675" i="5" s="1"/>
  <c r="G15675" i="5" s="1"/>
  <c r="M15637" i="5"/>
  <c r="N15637" i="5"/>
  <c r="Q15637" i="5" s="1"/>
  <c r="F15637" i="5" s="1"/>
  <c r="G15637" i="5" s="1"/>
  <c r="M15604" i="5"/>
  <c r="N15604" i="5"/>
  <c r="Q15604" i="5" s="1"/>
  <c r="F15604" i="5" s="1"/>
  <c r="G15604" i="5" s="1"/>
  <c r="M15615" i="5"/>
  <c r="N15615" i="5"/>
  <c r="Q15615" i="5" s="1"/>
  <c r="F15615" i="5" s="1"/>
  <c r="G15615" i="5" s="1"/>
  <c r="M15651" i="5"/>
  <c r="N15651" i="5"/>
  <c r="Q15651" i="5" s="1"/>
  <c r="F15651" i="5" s="1"/>
  <c r="G15651" i="5" s="1"/>
  <c r="M15641" i="5"/>
  <c r="N15641" i="5"/>
  <c r="Q15641" i="5" s="1"/>
  <c r="F15641" i="5" s="1"/>
  <c r="G15641" i="5" s="1"/>
  <c r="M15605" i="5"/>
  <c r="N15605" i="5"/>
  <c r="Q15605" i="5" s="1"/>
  <c r="F15605" i="5" s="1"/>
  <c r="G15605" i="5" s="1"/>
  <c r="M15609" i="5"/>
  <c r="N15609" i="5"/>
  <c r="Q15609" i="5" s="1"/>
  <c r="F15609" i="5" s="1"/>
  <c r="G15609" i="5" s="1"/>
  <c r="A15670" i="5"/>
  <c r="B15622" i="5"/>
  <c r="A15686" i="5"/>
  <c r="B15638" i="5"/>
  <c r="A15679" i="5"/>
  <c r="B15631" i="5"/>
  <c r="A15690" i="5"/>
  <c r="B15642" i="5"/>
  <c r="A15698" i="5"/>
  <c r="B15650" i="5"/>
  <c r="A15661" i="5"/>
  <c r="B15613" i="5"/>
  <c r="A15654" i="5"/>
  <c r="B15606" i="5"/>
  <c r="A15694" i="5"/>
  <c r="B15646" i="5"/>
  <c r="A15697" i="5"/>
  <c r="B15649" i="5"/>
  <c r="A15672" i="5"/>
  <c r="B15624" i="5"/>
  <c r="A15682" i="5"/>
  <c r="B15634" i="5"/>
  <c r="A15662" i="5"/>
  <c r="B15614" i="5"/>
  <c r="A15680" i="5"/>
  <c r="B15632" i="5"/>
  <c r="A15669" i="5"/>
  <c r="B15621" i="5"/>
  <c r="A15677" i="5"/>
  <c r="B15629" i="5"/>
  <c r="A15666" i="5"/>
  <c r="B15618" i="5"/>
  <c r="A15668" i="5"/>
  <c r="B15620" i="5"/>
  <c r="A15658" i="5"/>
  <c r="B15610" i="5"/>
  <c r="A15687" i="5"/>
  <c r="B15639" i="5"/>
  <c r="A15692" i="5"/>
  <c r="B15644" i="5"/>
  <c r="A15683" i="5"/>
  <c r="B15635" i="5"/>
  <c r="A15681" i="5"/>
  <c r="B15633" i="5"/>
  <c r="A15673" i="5"/>
  <c r="B15625" i="5"/>
  <c r="A15665" i="5"/>
  <c r="B15617" i="5"/>
  <c r="A15656" i="5"/>
  <c r="B15608" i="5"/>
  <c r="A15693" i="5"/>
  <c r="B15645" i="5"/>
  <c r="A15664" i="5"/>
  <c r="B15616" i="5"/>
  <c r="A15684" i="5"/>
  <c r="B15636" i="5"/>
  <c r="A15671" i="5"/>
  <c r="B15623" i="5"/>
  <c r="A15695" i="5"/>
  <c r="B15647" i="5"/>
  <c r="A15688" i="5"/>
  <c r="B15640" i="5"/>
  <c r="A15667" i="5"/>
  <c r="B15619" i="5"/>
  <c r="A15674" i="5"/>
  <c r="B15626" i="5"/>
  <c r="A15723" i="5"/>
  <c r="B15675" i="5"/>
  <c r="A15685" i="5"/>
  <c r="B15637" i="5"/>
  <c r="A15652" i="5"/>
  <c r="B15604" i="5"/>
  <c r="A15663" i="5"/>
  <c r="B15615" i="5"/>
  <c r="A15699" i="5"/>
  <c r="B15651" i="5"/>
  <c r="A15689" i="5"/>
  <c r="B15641" i="5"/>
  <c r="A15653" i="5"/>
  <c r="B15605" i="5"/>
  <c r="A15657" i="5"/>
  <c r="B15609" i="5"/>
  <c r="A15660" i="5"/>
  <c r="B15612" i="5"/>
  <c r="A15655" i="5"/>
  <c r="B15607" i="5"/>
  <c r="A15691" i="5"/>
  <c r="B15643" i="5"/>
  <c r="A15707" i="5"/>
  <c r="B15659" i="5"/>
  <c r="A15696" i="5"/>
  <c r="B15648" i="5"/>
  <c r="A15678" i="5"/>
  <c r="B15630" i="5"/>
  <c r="A15676" i="5"/>
  <c r="B15628" i="5"/>
  <c r="O15824" i="5" l="1"/>
  <c r="P15776" i="5"/>
  <c r="O15877" i="5"/>
  <c r="P15829" i="5"/>
  <c r="O15825" i="5"/>
  <c r="P15777" i="5"/>
  <c r="O15891" i="5"/>
  <c r="P15843" i="5"/>
  <c r="O15814" i="5"/>
  <c r="P15766" i="5"/>
  <c r="O15826" i="5"/>
  <c r="P15778" i="5"/>
  <c r="O15830" i="5"/>
  <c r="P15782" i="5"/>
  <c r="O15880" i="5"/>
  <c r="P15832" i="5"/>
  <c r="O15827" i="5"/>
  <c r="P15779" i="5"/>
  <c r="O15813" i="5"/>
  <c r="P15765" i="5"/>
  <c r="O15838" i="5"/>
  <c r="P15790" i="5"/>
  <c r="O15823" i="5"/>
  <c r="P15775" i="5"/>
  <c r="O15848" i="5"/>
  <c r="P15800" i="5"/>
  <c r="O15831" i="5"/>
  <c r="P15783" i="5"/>
  <c r="O15819" i="5"/>
  <c r="P15771" i="5"/>
  <c r="O15847" i="5"/>
  <c r="P15799" i="5"/>
  <c r="O15810" i="5"/>
  <c r="P15762" i="5"/>
  <c r="O15835" i="5"/>
  <c r="P15787" i="5"/>
  <c r="O15836" i="5"/>
  <c r="P15788" i="5"/>
  <c r="O15797" i="5"/>
  <c r="P15749" i="5"/>
  <c r="O15807" i="5"/>
  <c r="P15759" i="5"/>
  <c r="O15811" i="5"/>
  <c r="P15763" i="5"/>
  <c r="O15868" i="5"/>
  <c r="P15820" i="5"/>
  <c r="O15821" i="5"/>
  <c r="P15773" i="5"/>
  <c r="O15822" i="5"/>
  <c r="P15774" i="5"/>
  <c r="O15805" i="5"/>
  <c r="P15757" i="5"/>
  <c r="O15840" i="5"/>
  <c r="P15792" i="5"/>
  <c r="O15796" i="5"/>
  <c r="P15748" i="5"/>
  <c r="O15851" i="5"/>
  <c r="P15803" i="5"/>
  <c r="O15828" i="5"/>
  <c r="P15780" i="5"/>
  <c r="O15841" i="5"/>
  <c r="P15793" i="5"/>
  <c r="O15850" i="5"/>
  <c r="P15802" i="5"/>
  <c r="O15842" i="5"/>
  <c r="P15794" i="5"/>
  <c r="O15834" i="5"/>
  <c r="P15786" i="5"/>
  <c r="O15833" i="5"/>
  <c r="P15785" i="5"/>
  <c r="O15798" i="5"/>
  <c r="P15750" i="5"/>
  <c r="O15809" i="5"/>
  <c r="P15761" i="5"/>
  <c r="O15839" i="5"/>
  <c r="P15791" i="5"/>
  <c r="O15808" i="5"/>
  <c r="P15760" i="5"/>
  <c r="O15863" i="5"/>
  <c r="P15815" i="5"/>
  <c r="O15852" i="5"/>
  <c r="P15804" i="5"/>
  <c r="O15837" i="5"/>
  <c r="P15789" i="5"/>
  <c r="O15806" i="5"/>
  <c r="P15758" i="5"/>
  <c r="O15816" i="5"/>
  <c r="P15768" i="5"/>
  <c r="O15866" i="5"/>
  <c r="P15818" i="5"/>
  <c r="O15812" i="5"/>
  <c r="P15764" i="5"/>
  <c r="O15817" i="5"/>
  <c r="P15769" i="5"/>
  <c r="O15849" i="5"/>
  <c r="P15801" i="5"/>
  <c r="M15660" i="5"/>
  <c r="N15660" i="5"/>
  <c r="Q15660" i="5" s="1"/>
  <c r="F15660" i="5" s="1"/>
  <c r="G15660" i="5" s="1"/>
  <c r="M15685" i="5"/>
  <c r="N15685" i="5"/>
  <c r="Q15685" i="5" s="1"/>
  <c r="F15685" i="5" s="1"/>
  <c r="G15685" i="5" s="1"/>
  <c r="M15684" i="5"/>
  <c r="N15684" i="5"/>
  <c r="Q15684" i="5" s="1"/>
  <c r="F15684" i="5" s="1"/>
  <c r="G15684" i="5" s="1"/>
  <c r="M15683" i="5"/>
  <c r="N15683" i="5"/>
  <c r="Q15683" i="5" s="1"/>
  <c r="F15683" i="5" s="1"/>
  <c r="G15683" i="5" s="1"/>
  <c r="M15669" i="5"/>
  <c r="N15669" i="5"/>
  <c r="Q15669" i="5" s="1"/>
  <c r="F15669" i="5" s="1"/>
  <c r="G15669" i="5" s="1"/>
  <c r="M15654" i="5"/>
  <c r="N15654" i="5"/>
  <c r="Q15654" i="5" s="1"/>
  <c r="F15654" i="5" s="1"/>
  <c r="G15654" i="5" s="1"/>
  <c r="M15652" i="5"/>
  <c r="N15652" i="5"/>
  <c r="Q15652" i="5" s="1"/>
  <c r="F15652" i="5" s="1"/>
  <c r="G15652" i="5" s="1"/>
  <c r="M15671" i="5"/>
  <c r="N15671" i="5"/>
  <c r="Q15671" i="5" s="1"/>
  <c r="F15671" i="5" s="1"/>
  <c r="G15671" i="5" s="1"/>
  <c r="M15681" i="5"/>
  <c r="N15681" i="5"/>
  <c r="Q15681" i="5" s="1"/>
  <c r="F15681" i="5" s="1"/>
  <c r="G15681" i="5" s="1"/>
  <c r="M15677" i="5"/>
  <c r="N15677" i="5"/>
  <c r="Q15677" i="5" s="1"/>
  <c r="F15677" i="5" s="1"/>
  <c r="G15677" i="5" s="1"/>
  <c r="M15694" i="5"/>
  <c r="N15694" i="5"/>
  <c r="Q15694" i="5" s="1"/>
  <c r="F15694" i="5" s="1"/>
  <c r="G15694" i="5" s="1"/>
  <c r="M15670" i="5"/>
  <c r="N15670" i="5"/>
  <c r="Q15670" i="5" s="1"/>
  <c r="F15670" i="5" s="1"/>
  <c r="G15670" i="5" s="1"/>
  <c r="M15676" i="5"/>
  <c r="N15676" i="5"/>
  <c r="Q15676" i="5" s="1"/>
  <c r="F15676" i="5" s="1"/>
  <c r="G15676" i="5" s="1"/>
  <c r="M15657" i="5"/>
  <c r="N15657" i="5"/>
  <c r="Q15657" i="5" s="1"/>
  <c r="F15657" i="5" s="1"/>
  <c r="G15657" i="5" s="1"/>
  <c r="M15723" i="5"/>
  <c r="N15723" i="5"/>
  <c r="Q15723" i="5" s="1"/>
  <c r="F15723" i="5" s="1"/>
  <c r="G15723" i="5" s="1"/>
  <c r="M15664" i="5"/>
  <c r="N15664" i="5"/>
  <c r="Q15664" i="5" s="1"/>
  <c r="F15664" i="5" s="1"/>
  <c r="G15664" i="5" s="1"/>
  <c r="M15692" i="5"/>
  <c r="N15692" i="5"/>
  <c r="Q15692" i="5" s="1"/>
  <c r="F15692" i="5" s="1"/>
  <c r="G15692" i="5" s="1"/>
  <c r="M15680" i="5"/>
  <c r="N15680" i="5"/>
  <c r="Q15680" i="5" s="1"/>
  <c r="F15680" i="5" s="1"/>
  <c r="G15680" i="5" s="1"/>
  <c r="M15661" i="5"/>
  <c r="N15661" i="5"/>
  <c r="Q15661" i="5" s="1"/>
  <c r="F15661" i="5" s="1"/>
  <c r="G15661" i="5" s="1"/>
  <c r="M15655" i="5"/>
  <c r="N15655" i="5"/>
  <c r="Q15655" i="5" s="1"/>
  <c r="F15655" i="5" s="1"/>
  <c r="G15655" i="5" s="1"/>
  <c r="M15678" i="5"/>
  <c r="N15678" i="5"/>
  <c r="Q15678" i="5" s="1"/>
  <c r="F15678" i="5" s="1"/>
  <c r="G15678" i="5" s="1"/>
  <c r="M15653" i="5"/>
  <c r="N15653" i="5"/>
  <c r="Q15653" i="5" s="1"/>
  <c r="F15653" i="5" s="1"/>
  <c r="G15653" i="5" s="1"/>
  <c r="M15674" i="5"/>
  <c r="N15674" i="5"/>
  <c r="Q15674" i="5" s="1"/>
  <c r="F15674" i="5" s="1"/>
  <c r="G15674" i="5" s="1"/>
  <c r="M15693" i="5"/>
  <c r="N15693" i="5"/>
  <c r="Q15693" i="5" s="1"/>
  <c r="F15693" i="5" s="1"/>
  <c r="G15693" i="5" s="1"/>
  <c r="M15687" i="5"/>
  <c r="N15687" i="5"/>
  <c r="Q15687" i="5" s="1"/>
  <c r="F15687" i="5" s="1"/>
  <c r="G15687" i="5" s="1"/>
  <c r="M15662" i="5"/>
  <c r="N15662" i="5"/>
  <c r="Q15662" i="5" s="1"/>
  <c r="F15662" i="5" s="1"/>
  <c r="G15662" i="5" s="1"/>
  <c r="M15698" i="5"/>
  <c r="N15698" i="5"/>
  <c r="Q15698" i="5" s="1"/>
  <c r="F15698" i="5" s="1"/>
  <c r="G15698" i="5" s="1"/>
  <c r="M15696" i="5"/>
  <c r="N15696" i="5"/>
  <c r="Q15696" i="5" s="1"/>
  <c r="F15696" i="5" s="1"/>
  <c r="G15696" i="5" s="1"/>
  <c r="M15689" i="5"/>
  <c r="N15689" i="5"/>
  <c r="Q15689" i="5" s="1"/>
  <c r="F15689" i="5" s="1"/>
  <c r="G15689" i="5" s="1"/>
  <c r="M15667" i="5"/>
  <c r="N15667" i="5"/>
  <c r="Q15667" i="5" s="1"/>
  <c r="F15667" i="5" s="1"/>
  <c r="G15667" i="5" s="1"/>
  <c r="M15656" i="5"/>
  <c r="N15656" i="5"/>
  <c r="Q15656" i="5" s="1"/>
  <c r="F15656" i="5" s="1"/>
  <c r="G15656" i="5" s="1"/>
  <c r="M15658" i="5"/>
  <c r="N15658" i="5"/>
  <c r="Q15658" i="5" s="1"/>
  <c r="F15658" i="5" s="1"/>
  <c r="G15658" i="5" s="1"/>
  <c r="M15682" i="5"/>
  <c r="N15682" i="5"/>
  <c r="Q15682" i="5" s="1"/>
  <c r="F15682" i="5" s="1"/>
  <c r="G15682" i="5" s="1"/>
  <c r="M15690" i="5"/>
  <c r="N15690" i="5"/>
  <c r="Q15690" i="5" s="1"/>
  <c r="F15690" i="5" s="1"/>
  <c r="G15690" i="5" s="1"/>
  <c r="M15707" i="5"/>
  <c r="N15707" i="5"/>
  <c r="Q15707" i="5" s="1"/>
  <c r="F15707" i="5" s="1"/>
  <c r="G15707" i="5" s="1"/>
  <c r="M15699" i="5"/>
  <c r="N15699" i="5"/>
  <c r="Q15699" i="5" s="1"/>
  <c r="F15699" i="5" s="1"/>
  <c r="G15699" i="5" s="1"/>
  <c r="M15688" i="5"/>
  <c r="N15688" i="5"/>
  <c r="Q15688" i="5" s="1"/>
  <c r="F15688" i="5" s="1"/>
  <c r="G15688" i="5" s="1"/>
  <c r="M15665" i="5"/>
  <c r="N15665" i="5"/>
  <c r="Q15665" i="5" s="1"/>
  <c r="F15665" i="5" s="1"/>
  <c r="G15665" i="5" s="1"/>
  <c r="M15668" i="5"/>
  <c r="N15668" i="5"/>
  <c r="Q15668" i="5" s="1"/>
  <c r="F15668" i="5" s="1"/>
  <c r="G15668" i="5" s="1"/>
  <c r="M15672" i="5"/>
  <c r="N15672" i="5"/>
  <c r="Q15672" i="5" s="1"/>
  <c r="F15672" i="5" s="1"/>
  <c r="G15672" i="5" s="1"/>
  <c r="M15679" i="5"/>
  <c r="N15679" i="5"/>
  <c r="Q15679" i="5" s="1"/>
  <c r="F15679" i="5" s="1"/>
  <c r="G15679" i="5" s="1"/>
  <c r="M15691" i="5"/>
  <c r="N15691" i="5"/>
  <c r="Q15691" i="5" s="1"/>
  <c r="F15691" i="5" s="1"/>
  <c r="G15691" i="5" s="1"/>
  <c r="M15663" i="5"/>
  <c r="N15663" i="5"/>
  <c r="Q15663" i="5" s="1"/>
  <c r="F15663" i="5" s="1"/>
  <c r="G15663" i="5" s="1"/>
  <c r="M15695" i="5"/>
  <c r="N15695" i="5"/>
  <c r="Q15695" i="5" s="1"/>
  <c r="F15695" i="5" s="1"/>
  <c r="G15695" i="5" s="1"/>
  <c r="M15673" i="5"/>
  <c r="N15673" i="5"/>
  <c r="Q15673" i="5" s="1"/>
  <c r="F15673" i="5" s="1"/>
  <c r="G15673" i="5" s="1"/>
  <c r="M15666" i="5"/>
  <c r="N15666" i="5"/>
  <c r="Q15666" i="5" s="1"/>
  <c r="F15666" i="5" s="1"/>
  <c r="G15666" i="5" s="1"/>
  <c r="M15697" i="5"/>
  <c r="N15697" i="5"/>
  <c r="Q15697" i="5" s="1"/>
  <c r="F15697" i="5" s="1"/>
  <c r="G15697" i="5" s="1"/>
  <c r="M15686" i="5"/>
  <c r="N15686" i="5"/>
  <c r="Q15686" i="5" s="1"/>
  <c r="F15686" i="5" s="1"/>
  <c r="G15686" i="5" s="1"/>
  <c r="A15724" i="5"/>
  <c r="B15676" i="5"/>
  <c r="A15705" i="5"/>
  <c r="B15657" i="5"/>
  <c r="A15771" i="5"/>
  <c r="B15723" i="5"/>
  <c r="A15712" i="5"/>
  <c r="B15664" i="5"/>
  <c r="A15740" i="5"/>
  <c r="B15692" i="5"/>
  <c r="A15728" i="5"/>
  <c r="B15680" i="5"/>
  <c r="A15709" i="5"/>
  <c r="B15661" i="5"/>
  <c r="A15726" i="5"/>
  <c r="B15678" i="5"/>
  <c r="A15701" i="5"/>
  <c r="B15653" i="5"/>
  <c r="A15722" i="5"/>
  <c r="B15674" i="5"/>
  <c r="A15741" i="5"/>
  <c r="B15693" i="5"/>
  <c r="A15735" i="5"/>
  <c r="B15687" i="5"/>
  <c r="A15710" i="5"/>
  <c r="B15662" i="5"/>
  <c r="A15746" i="5"/>
  <c r="B15698" i="5"/>
  <c r="A15744" i="5"/>
  <c r="B15696" i="5"/>
  <c r="A15737" i="5"/>
  <c r="B15689" i="5"/>
  <c r="A15715" i="5"/>
  <c r="B15667" i="5"/>
  <c r="A15704" i="5"/>
  <c r="B15656" i="5"/>
  <c r="A15706" i="5"/>
  <c r="B15658" i="5"/>
  <c r="A15730" i="5"/>
  <c r="B15682" i="5"/>
  <c r="A15738" i="5"/>
  <c r="B15690" i="5"/>
  <c r="A15755" i="5"/>
  <c r="B15707" i="5"/>
  <c r="A15747" i="5"/>
  <c r="B15699" i="5"/>
  <c r="A15736" i="5"/>
  <c r="B15688" i="5"/>
  <c r="A15713" i="5"/>
  <c r="B15665" i="5"/>
  <c r="A15716" i="5"/>
  <c r="B15668" i="5"/>
  <c r="A15720" i="5"/>
  <c r="B15672" i="5"/>
  <c r="A15727" i="5"/>
  <c r="B15679" i="5"/>
  <c r="A15708" i="5"/>
  <c r="B15660" i="5"/>
  <c r="A15733" i="5"/>
  <c r="B15685" i="5"/>
  <c r="A15732" i="5"/>
  <c r="B15684" i="5"/>
  <c r="A15731" i="5"/>
  <c r="B15683" i="5"/>
  <c r="A15717" i="5"/>
  <c r="B15669" i="5"/>
  <c r="A15702" i="5"/>
  <c r="B15654" i="5"/>
  <c r="A15739" i="5"/>
  <c r="B15691" i="5"/>
  <c r="A15711" i="5"/>
  <c r="B15663" i="5"/>
  <c r="A15743" i="5"/>
  <c r="B15695" i="5"/>
  <c r="A15721" i="5"/>
  <c r="B15673" i="5"/>
  <c r="A15714" i="5"/>
  <c r="B15666" i="5"/>
  <c r="A15745" i="5"/>
  <c r="B15697" i="5"/>
  <c r="A15734" i="5"/>
  <c r="B15686" i="5"/>
  <c r="A15703" i="5"/>
  <c r="B15655" i="5"/>
  <c r="A15700" i="5"/>
  <c r="B15652" i="5"/>
  <c r="A15719" i="5"/>
  <c r="B15671" i="5"/>
  <c r="A15729" i="5"/>
  <c r="B15681" i="5"/>
  <c r="A15725" i="5"/>
  <c r="B15677" i="5"/>
  <c r="A15742" i="5"/>
  <c r="B15694" i="5"/>
  <c r="A15718" i="5"/>
  <c r="B15670" i="5"/>
  <c r="O15885" i="5" l="1"/>
  <c r="P15837" i="5"/>
  <c r="O15881" i="5"/>
  <c r="P15833" i="5"/>
  <c r="O15844" i="5"/>
  <c r="P15796" i="5"/>
  <c r="O15855" i="5"/>
  <c r="P15807" i="5"/>
  <c r="O15879" i="5"/>
  <c r="P15831" i="5"/>
  <c r="O15878" i="5"/>
  <c r="P15830" i="5"/>
  <c r="O15865" i="5"/>
  <c r="P15817" i="5"/>
  <c r="O15890" i="5"/>
  <c r="P15842" i="5"/>
  <c r="O15853" i="5"/>
  <c r="P15805" i="5"/>
  <c r="O15884" i="5"/>
  <c r="P15836" i="5"/>
  <c r="O15862" i="5"/>
  <c r="P15814" i="5"/>
  <c r="O15914" i="5"/>
  <c r="P15866" i="5"/>
  <c r="O15887" i="5"/>
  <c r="P15839" i="5"/>
  <c r="O15889" i="5"/>
  <c r="P15841" i="5"/>
  <c r="O15869" i="5"/>
  <c r="P15821" i="5"/>
  <c r="O15858" i="5"/>
  <c r="P15810" i="5"/>
  <c r="O15861" i="5"/>
  <c r="P15813" i="5"/>
  <c r="O15873" i="5"/>
  <c r="P15825" i="5"/>
  <c r="O15897" i="5"/>
  <c r="P15849" i="5"/>
  <c r="O15845" i="5"/>
  <c r="P15797" i="5"/>
  <c r="O15911" i="5"/>
  <c r="P15863" i="5"/>
  <c r="O15871" i="5"/>
  <c r="P15823" i="5"/>
  <c r="O15860" i="5"/>
  <c r="P15812" i="5"/>
  <c r="O15898" i="5"/>
  <c r="P15850" i="5"/>
  <c r="O15883" i="5"/>
  <c r="P15835" i="5"/>
  <c r="O15886" i="5"/>
  <c r="P15838" i="5"/>
  <c r="O15864" i="5"/>
  <c r="P15816" i="5"/>
  <c r="O15857" i="5"/>
  <c r="P15809" i="5"/>
  <c r="O15876" i="5"/>
  <c r="P15828" i="5"/>
  <c r="O15916" i="5"/>
  <c r="P15868" i="5"/>
  <c r="O15895" i="5"/>
  <c r="P15847" i="5"/>
  <c r="O15875" i="5"/>
  <c r="P15827" i="5"/>
  <c r="O15925" i="5"/>
  <c r="P15877" i="5"/>
  <c r="O15896" i="5"/>
  <c r="P15848" i="5"/>
  <c r="O15856" i="5"/>
  <c r="P15808" i="5"/>
  <c r="O15870" i="5"/>
  <c r="P15822" i="5"/>
  <c r="O15939" i="5"/>
  <c r="P15891" i="5"/>
  <c r="O15900" i="5"/>
  <c r="P15852" i="5"/>
  <c r="O15882" i="5"/>
  <c r="P15834" i="5"/>
  <c r="O15888" i="5"/>
  <c r="P15840" i="5"/>
  <c r="O15874" i="5"/>
  <c r="P15826" i="5"/>
  <c r="O15854" i="5"/>
  <c r="P15806" i="5"/>
  <c r="O15846" i="5"/>
  <c r="P15798" i="5"/>
  <c r="O15899" i="5"/>
  <c r="P15851" i="5"/>
  <c r="O15859" i="5"/>
  <c r="P15811" i="5"/>
  <c r="O15867" i="5"/>
  <c r="P15819" i="5"/>
  <c r="O15928" i="5"/>
  <c r="P15880" i="5"/>
  <c r="O15872" i="5"/>
  <c r="P15824" i="5"/>
  <c r="M15703" i="5"/>
  <c r="N15703" i="5"/>
  <c r="Q15703" i="5" s="1"/>
  <c r="F15703" i="5" s="1"/>
  <c r="G15703" i="5" s="1"/>
  <c r="M15739" i="5"/>
  <c r="N15739" i="5"/>
  <c r="Q15739" i="5" s="1"/>
  <c r="F15739" i="5" s="1"/>
  <c r="G15739" i="5" s="1"/>
  <c r="M15727" i="5"/>
  <c r="N15727" i="5"/>
  <c r="Q15727" i="5" s="1"/>
  <c r="F15727" i="5" s="1"/>
  <c r="G15727" i="5" s="1"/>
  <c r="M15738" i="5"/>
  <c r="N15738" i="5"/>
  <c r="Q15738" i="5" s="1"/>
  <c r="F15738" i="5" s="1"/>
  <c r="G15738" i="5" s="1"/>
  <c r="M15746" i="5"/>
  <c r="N15746" i="5"/>
  <c r="Q15746" i="5" s="1"/>
  <c r="F15746" i="5" s="1"/>
  <c r="G15746" i="5" s="1"/>
  <c r="M15709" i="5"/>
  <c r="N15709" i="5"/>
  <c r="Q15709" i="5" s="1"/>
  <c r="F15709" i="5" s="1"/>
  <c r="G15709" i="5" s="1"/>
  <c r="M15711" i="5"/>
  <c r="N15711" i="5"/>
  <c r="Q15711" i="5" s="1"/>
  <c r="F15711" i="5" s="1"/>
  <c r="G15711" i="5" s="1"/>
  <c r="M15755" i="5"/>
  <c r="N15755" i="5"/>
  <c r="Q15755" i="5" s="1"/>
  <c r="F15755" i="5" s="1"/>
  <c r="G15755" i="5" s="1"/>
  <c r="M15724" i="5"/>
  <c r="N15724" i="5"/>
  <c r="Q15724" i="5" s="1"/>
  <c r="F15724" i="5" s="1"/>
  <c r="G15724" i="5" s="1"/>
  <c r="M15718" i="5"/>
  <c r="N15718" i="5"/>
  <c r="Q15718" i="5" s="1"/>
  <c r="F15718" i="5" s="1"/>
  <c r="G15718" i="5" s="1"/>
  <c r="M15734" i="5"/>
  <c r="N15734" i="5"/>
  <c r="Q15734" i="5" s="1"/>
  <c r="F15734" i="5" s="1"/>
  <c r="G15734" i="5" s="1"/>
  <c r="M15702" i="5"/>
  <c r="N15702" i="5"/>
  <c r="Q15702" i="5" s="1"/>
  <c r="F15702" i="5" s="1"/>
  <c r="G15702" i="5" s="1"/>
  <c r="M15720" i="5"/>
  <c r="N15720" i="5"/>
  <c r="Q15720" i="5" s="1"/>
  <c r="F15720" i="5" s="1"/>
  <c r="G15720" i="5" s="1"/>
  <c r="M15730" i="5"/>
  <c r="N15730" i="5"/>
  <c r="Q15730" i="5" s="1"/>
  <c r="F15730" i="5" s="1"/>
  <c r="G15730" i="5" s="1"/>
  <c r="M15710" i="5"/>
  <c r="N15710" i="5"/>
  <c r="Q15710" i="5" s="1"/>
  <c r="F15710" i="5" s="1"/>
  <c r="G15710" i="5" s="1"/>
  <c r="M15728" i="5"/>
  <c r="N15728" i="5"/>
  <c r="Q15728" i="5" s="1"/>
  <c r="F15728" i="5" s="1"/>
  <c r="G15728" i="5" s="1"/>
  <c r="M15742" i="5"/>
  <c r="N15742" i="5"/>
  <c r="Q15742" i="5" s="1"/>
  <c r="F15742" i="5" s="1"/>
  <c r="G15742" i="5" s="1"/>
  <c r="M15745" i="5"/>
  <c r="N15745" i="5"/>
  <c r="Q15745" i="5" s="1"/>
  <c r="F15745" i="5" s="1"/>
  <c r="G15745" i="5" s="1"/>
  <c r="M15717" i="5"/>
  <c r="N15717" i="5"/>
  <c r="Q15717" i="5" s="1"/>
  <c r="F15717" i="5" s="1"/>
  <c r="G15717" i="5" s="1"/>
  <c r="M15716" i="5"/>
  <c r="N15716" i="5"/>
  <c r="Q15716" i="5" s="1"/>
  <c r="F15716" i="5" s="1"/>
  <c r="G15716" i="5" s="1"/>
  <c r="M15706" i="5"/>
  <c r="N15706" i="5"/>
  <c r="Q15706" i="5" s="1"/>
  <c r="F15706" i="5" s="1"/>
  <c r="G15706" i="5" s="1"/>
  <c r="M15735" i="5"/>
  <c r="N15735" i="5"/>
  <c r="Q15735" i="5" s="1"/>
  <c r="F15735" i="5" s="1"/>
  <c r="G15735" i="5" s="1"/>
  <c r="M15740" i="5"/>
  <c r="N15740" i="5"/>
  <c r="Q15740" i="5" s="1"/>
  <c r="F15740" i="5" s="1"/>
  <c r="G15740" i="5" s="1"/>
  <c r="M15700" i="5"/>
  <c r="N15700" i="5"/>
  <c r="Q15700" i="5" s="1"/>
  <c r="F15700" i="5" s="1"/>
  <c r="G15700" i="5" s="1"/>
  <c r="M15725" i="5"/>
  <c r="N15725" i="5"/>
  <c r="Q15725" i="5" s="1"/>
  <c r="F15725" i="5" s="1"/>
  <c r="G15725" i="5" s="1"/>
  <c r="M15714" i="5"/>
  <c r="N15714" i="5"/>
  <c r="Q15714" i="5" s="1"/>
  <c r="F15714" i="5" s="1"/>
  <c r="G15714" i="5" s="1"/>
  <c r="M15731" i="5"/>
  <c r="N15731" i="5"/>
  <c r="Q15731" i="5" s="1"/>
  <c r="F15731" i="5" s="1"/>
  <c r="G15731" i="5" s="1"/>
  <c r="M15713" i="5"/>
  <c r="N15713" i="5"/>
  <c r="Q15713" i="5" s="1"/>
  <c r="F15713" i="5" s="1"/>
  <c r="G15713" i="5" s="1"/>
  <c r="M15704" i="5"/>
  <c r="N15704" i="5"/>
  <c r="Q15704" i="5" s="1"/>
  <c r="F15704" i="5" s="1"/>
  <c r="G15704" i="5" s="1"/>
  <c r="M15741" i="5"/>
  <c r="N15741" i="5"/>
  <c r="Q15741" i="5" s="1"/>
  <c r="F15741" i="5" s="1"/>
  <c r="G15741" i="5" s="1"/>
  <c r="M15712" i="5"/>
  <c r="N15712" i="5"/>
  <c r="Q15712" i="5" s="1"/>
  <c r="F15712" i="5" s="1"/>
  <c r="G15712" i="5" s="1"/>
  <c r="M15744" i="5"/>
  <c r="N15744" i="5"/>
  <c r="Q15744" i="5" s="1"/>
  <c r="F15744" i="5" s="1"/>
  <c r="G15744" i="5" s="1"/>
  <c r="M15729" i="5"/>
  <c r="N15729" i="5"/>
  <c r="Q15729" i="5" s="1"/>
  <c r="F15729" i="5" s="1"/>
  <c r="G15729" i="5" s="1"/>
  <c r="M15721" i="5"/>
  <c r="N15721" i="5"/>
  <c r="Q15721" i="5" s="1"/>
  <c r="F15721" i="5" s="1"/>
  <c r="G15721" i="5" s="1"/>
  <c r="M15732" i="5"/>
  <c r="N15732" i="5"/>
  <c r="Q15732" i="5" s="1"/>
  <c r="F15732" i="5" s="1"/>
  <c r="G15732" i="5" s="1"/>
  <c r="M15736" i="5"/>
  <c r="N15736" i="5"/>
  <c r="Q15736" i="5" s="1"/>
  <c r="F15736" i="5" s="1"/>
  <c r="G15736" i="5" s="1"/>
  <c r="M15715" i="5"/>
  <c r="N15715" i="5"/>
  <c r="Q15715" i="5" s="1"/>
  <c r="F15715" i="5" s="1"/>
  <c r="G15715" i="5" s="1"/>
  <c r="M15722" i="5"/>
  <c r="N15722" i="5"/>
  <c r="Q15722" i="5" s="1"/>
  <c r="F15722" i="5" s="1"/>
  <c r="G15722" i="5" s="1"/>
  <c r="M15771" i="5"/>
  <c r="N15771" i="5"/>
  <c r="Q15771" i="5" s="1"/>
  <c r="F15771" i="5" s="1"/>
  <c r="G15771" i="5" s="1"/>
  <c r="M15726" i="5"/>
  <c r="N15726" i="5"/>
  <c r="Q15726" i="5" s="1"/>
  <c r="F15726" i="5" s="1"/>
  <c r="G15726" i="5" s="1"/>
  <c r="M15708" i="5"/>
  <c r="N15708" i="5"/>
  <c r="Q15708" i="5" s="1"/>
  <c r="F15708" i="5" s="1"/>
  <c r="G15708" i="5" s="1"/>
  <c r="M15719" i="5"/>
  <c r="N15719" i="5"/>
  <c r="Q15719" i="5" s="1"/>
  <c r="F15719" i="5" s="1"/>
  <c r="G15719" i="5" s="1"/>
  <c r="M15743" i="5"/>
  <c r="N15743" i="5"/>
  <c r="Q15743" i="5" s="1"/>
  <c r="F15743" i="5" s="1"/>
  <c r="G15743" i="5" s="1"/>
  <c r="M15733" i="5"/>
  <c r="N15733" i="5"/>
  <c r="Q15733" i="5" s="1"/>
  <c r="F15733" i="5" s="1"/>
  <c r="G15733" i="5" s="1"/>
  <c r="M15747" i="5"/>
  <c r="N15747" i="5"/>
  <c r="Q15747" i="5" s="1"/>
  <c r="F15747" i="5" s="1"/>
  <c r="G15747" i="5" s="1"/>
  <c r="M15737" i="5"/>
  <c r="N15737" i="5"/>
  <c r="Q15737" i="5" s="1"/>
  <c r="F15737" i="5" s="1"/>
  <c r="G15737" i="5" s="1"/>
  <c r="M15701" i="5"/>
  <c r="N15701" i="5"/>
  <c r="Q15701" i="5" s="1"/>
  <c r="F15701" i="5" s="1"/>
  <c r="G15701" i="5" s="1"/>
  <c r="M15705" i="5"/>
  <c r="N15705" i="5"/>
  <c r="Q15705" i="5" s="1"/>
  <c r="F15705" i="5" s="1"/>
  <c r="G15705" i="5" s="1"/>
  <c r="A15751" i="5"/>
  <c r="B15703" i="5"/>
  <c r="A15787" i="5"/>
  <c r="B15739" i="5"/>
  <c r="A15775" i="5"/>
  <c r="B15727" i="5"/>
  <c r="A15786" i="5"/>
  <c r="B15738" i="5"/>
  <c r="A15794" i="5"/>
  <c r="B15746" i="5"/>
  <c r="A15757" i="5"/>
  <c r="B15709" i="5"/>
  <c r="A15766" i="5"/>
  <c r="B15718" i="5"/>
  <c r="A15782" i="5"/>
  <c r="B15734" i="5"/>
  <c r="A15750" i="5"/>
  <c r="B15702" i="5"/>
  <c r="A15768" i="5"/>
  <c r="B15720" i="5"/>
  <c r="A15778" i="5"/>
  <c r="B15730" i="5"/>
  <c r="A15758" i="5"/>
  <c r="B15710" i="5"/>
  <c r="A15776" i="5"/>
  <c r="B15728" i="5"/>
  <c r="A15790" i="5"/>
  <c r="B15742" i="5"/>
  <c r="A15793" i="5"/>
  <c r="B15745" i="5"/>
  <c r="A15765" i="5"/>
  <c r="B15717" i="5"/>
  <c r="A15764" i="5"/>
  <c r="B15716" i="5"/>
  <c r="A15754" i="5"/>
  <c r="B15706" i="5"/>
  <c r="A15783" i="5"/>
  <c r="B15735" i="5"/>
  <c r="A15788" i="5"/>
  <c r="B15740" i="5"/>
  <c r="A15773" i="5"/>
  <c r="B15725" i="5"/>
  <c r="A15762" i="5"/>
  <c r="B15714" i="5"/>
  <c r="A15779" i="5"/>
  <c r="B15731" i="5"/>
  <c r="A15761" i="5"/>
  <c r="B15713" i="5"/>
  <c r="A15752" i="5"/>
  <c r="B15704" i="5"/>
  <c r="A15789" i="5"/>
  <c r="B15741" i="5"/>
  <c r="A15760" i="5"/>
  <c r="B15712" i="5"/>
  <c r="A15777" i="5"/>
  <c r="B15729" i="5"/>
  <c r="A15769" i="5"/>
  <c r="B15721" i="5"/>
  <c r="A15780" i="5"/>
  <c r="B15732" i="5"/>
  <c r="A15784" i="5"/>
  <c r="B15736" i="5"/>
  <c r="A15763" i="5"/>
  <c r="B15715" i="5"/>
  <c r="A15770" i="5"/>
  <c r="B15722" i="5"/>
  <c r="A15819" i="5"/>
  <c r="B15771" i="5"/>
  <c r="A15767" i="5"/>
  <c r="B15719" i="5"/>
  <c r="A15791" i="5"/>
  <c r="B15743" i="5"/>
  <c r="A15781" i="5"/>
  <c r="B15733" i="5"/>
  <c r="A15795" i="5"/>
  <c r="B15747" i="5"/>
  <c r="A15785" i="5"/>
  <c r="B15737" i="5"/>
  <c r="A15749" i="5"/>
  <c r="B15701" i="5"/>
  <c r="A15753" i="5"/>
  <c r="B15705" i="5"/>
  <c r="A15748" i="5"/>
  <c r="B15700" i="5"/>
  <c r="A15759" i="5"/>
  <c r="B15711" i="5"/>
  <c r="A15756" i="5"/>
  <c r="B15708" i="5"/>
  <c r="A15803" i="5"/>
  <c r="B15755" i="5"/>
  <c r="A15792" i="5"/>
  <c r="B15744" i="5"/>
  <c r="A15774" i="5"/>
  <c r="B15726" i="5"/>
  <c r="A15772" i="5"/>
  <c r="B15724" i="5"/>
  <c r="O15902" i="5" l="1"/>
  <c r="P15854" i="5"/>
  <c r="O15904" i="5"/>
  <c r="P15856" i="5"/>
  <c r="O15905" i="5"/>
  <c r="P15857" i="5"/>
  <c r="O15959" i="5"/>
  <c r="P15911" i="5"/>
  <c r="O15937" i="5"/>
  <c r="P15889" i="5"/>
  <c r="O15913" i="5"/>
  <c r="P15865" i="5"/>
  <c r="O15915" i="5"/>
  <c r="P15867" i="5"/>
  <c r="O15930" i="5"/>
  <c r="P15882" i="5"/>
  <c r="O15923" i="5"/>
  <c r="P15875" i="5"/>
  <c r="O15931" i="5"/>
  <c r="P15883" i="5"/>
  <c r="O15921" i="5"/>
  <c r="P15873" i="5"/>
  <c r="O15910" i="5"/>
  <c r="P15862" i="5"/>
  <c r="O15903" i="5"/>
  <c r="P15855" i="5"/>
  <c r="O15944" i="5"/>
  <c r="P15896" i="5"/>
  <c r="O15893" i="5"/>
  <c r="P15845" i="5"/>
  <c r="O15976" i="5"/>
  <c r="P15928" i="5"/>
  <c r="O15936" i="5"/>
  <c r="P15888" i="5"/>
  <c r="O15962" i="5"/>
  <c r="P15914" i="5"/>
  <c r="O15907" i="5"/>
  <c r="P15859" i="5"/>
  <c r="O15948" i="5"/>
  <c r="P15900" i="5"/>
  <c r="O15943" i="5"/>
  <c r="P15895" i="5"/>
  <c r="O15946" i="5"/>
  <c r="P15898" i="5"/>
  <c r="O15909" i="5"/>
  <c r="P15861" i="5"/>
  <c r="O15892" i="5"/>
  <c r="P15844" i="5"/>
  <c r="O15947" i="5"/>
  <c r="P15899" i="5"/>
  <c r="O15987" i="5"/>
  <c r="P15939" i="5"/>
  <c r="O15964" i="5"/>
  <c r="P15916" i="5"/>
  <c r="O15908" i="5"/>
  <c r="P15860" i="5"/>
  <c r="O15906" i="5"/>
  <c r="P15858" i="5"/>
  <c r="O15901" i="5"/>
  <c r="P15853" i="5"/>
  <c r="O15929" i="5"/>
  <c r="P15881" i="5"/>
  <c r="O15922" i="5"/>
  <c r="P15874" i="5"/>
  <c r="O15935" i="5"/>
  <c r="P15887" i="5"/>
  <c r="O15973" i="5"/>
  <c r="P15925" i="5"/>
  <c r="O15934" i="5"/>
  <c r="P15886" i="5"/>
  <c r="O15945" i="5"/>
  <c r="P15897" i="5"/>
  <c r="O15927" i="5"/>
  <c r="P15879" i="5"/>
  <c r="O15932" i="5"/>
  <c r="P15884" i="5"/>
  <c r="O15920" i="5"/>
  <c r="P15872" i="5"/>
  <c r="O15912" i="5"/>
  <c r="P15864" i="5"/>
  <c r="O15926" i="5"/>
  <c r="P15878" i="5"/>
  <c r="O15894" i="5"/>
  <c r="P15846" i="5"/>
  <c r="O15918" i="5"/>
  <c r="P15870" i="5"/>
  <c r="O15924" i="5"/>
  <c r="P15876" i="5"/>
  <c r="O15919" i="5"/>
  <c r="P15871" i="5"/>
  <c r="O15917" i="5"/>
  <c r="P15869" i="5"/>
  <c r="O15938" i="5"/>
  <c r="P15890" i="5"/>
  <c r="O15933" i="5"/>
  <c r="P15885" i="5"/>
  <c r="M15791" i="5"/>
  <c r="N15791" i="5"/>
  <c r="Q15791" i="5" s="1"/>
  <c r="F15791" i="5" s="1"/>
  <c r="G15791" i="5" s="1"/>
  <c r="M15751" i="5"/>
  <c r="N15751" i="5"/>
  <c r="Q15751" i="5" s="1"/>
  <c r="F15751" i="5" s="1"/>
  <c r="G15751" i="5" s="1"/>
  <c r="M15748" i="5"/>
  <c r="N15748" i="5"/>
  <c r="Q15748" i="5" s="1"/>
  <c r="F15748" i="5" s="1"/>
  <c r="G15748" i="5" s="1"/>
  <c r="M15767" i="5"/>
  <c r="N15767" i="5"/>
  <c r="Q15767" i="5" s="1"/>
  <c r="F15767" i="5" s="1"/>
  <c r="G15767" i="5" s="1"/>
  <c r="M15777" i="5"/>
  <c r="N15777" i="5"/>
  <c r="Q15777" i="5" s="1"/>
  <c r="F15777" i="5" s="1"/>
  <c r="G15777" i="5" s="1"/>
  <c r="M15773" i="5"/>
  <c r="N15773" i="5"/>
  <c r="Q15773" i="5" s="1"/>
  <c r="F15773" i="5" s="1"/>
  <c r="G15773" i="5" s="1"/>
  <c r="M15790" i="5"/>
  <c r="N15790" i="5"/>
  <c r="Q15790" i="5" s="1"/>
  <c r="F15790" i="5" s="1"/>
  <c r="G15790" i="5" s="1"/>
  <c r="M15766" i="5"/>
  <c r="N15766" i="5"/>
  <c r="Q15766" i="5" s="1"/>
  <c r="F15766" i="5" s="1"/>
  <c r="G15766" i="5" s="1"/>
  <c r="M15769" i="5"/>
  <c r="N15769" i="5"/>
  <c r="Q15769" i="5" s="1"/>
  <c r="F15769" i="5" s="1"/>
  <c r="G15769" i="5" s="1"/>
  <c r="M15772" i="5"/>
  <c r="N15772" i="5"/>
  <c r="Q15772" i="5" s="1"/>
  <c r="F15772" i="5" s="1"/>
  <c r="G15772" i="5" s="1"/>
  <c r="M15753" i="5"/>
  <c r="N15753" i="5"/>
  <c r="Q15753" i="5" s="1"/>
  <c r="F15753" i="5" s="1"/>
  <c r="G15753" i="5" s="1"/>
  <c r="M15819" i="5"/>
  <c r="N15819" i="5"/>
  <c r="Q15819" i="5" s="1"/>
  <c r="F15819" i="5" s="1"/>
  <c r="G15819" i="5" s="1"/>
  <c r="M15760" i="5"/>
  <c r="N15760" i="5"/>
  <c r="Q15760" i="5" s="1"/>
  <c r="F15760" i="5" s="1"/>
  <c r="G15760" i="5" s="1"/>
  <c r="M15788" i="5"/>
  <c r="N15788" i="5"/>
  <c r="Q15788" i="5" s="1"/>
  <c r="F15788" i="5" s="1"/>
  <c r="G15788" i="5" s="1"/>
  <c r="M15776" i="5"/>
  <c r="N15776" i="5"/>
  <c r="Q15776" i="5" s="1"/>
  <c r="F15776" i="5" s="1"/>
  <c r="G15776" i="5" s="1"/>
  <c r="M15757" i="5"/>
  <c r="N15757" i="5"/>
  <c r="Q15757" i="5" s="1"/>
  <c r="F15757" i="5" s="1"/>
  <c r="G15757" i="5" s="1"/>
  <c r="M15762" i="5"/>
  <c r="N15762" i="5"/>
  <c r="Q15762" i="5" s="1"/>
  <c r="F15762" i="5" s="1"/>
  <c r="G15762" i="5" s="1"/>
  <c r="M15774" i="5"/>
  <c r="N15774" i="5"/>
  <c r="Q15774" i="5" s="1"/>
  <c r="F15774" i="5" s="1"/>
  <c r="G15774" i="5" s="1"/>
  <c r="M15749" i="5"/>
  <c r="N15749" i="5"/>
  <c r="Q15749" i="5" s="1"/>
  <c r="F15749" i="5" s="1"/>
  <c r="G15749" i="5" s="1"/>
  <c r="M15770" i="5"/>
  <c r="N15770" i="5"/>
  <c r="Q15770" i="5" s="1"/>
  <c r="F15770" i="5" s="1"/>
  <c r="G15770" i="5" s="1"/>
  <c r="M15789" i="5"/>
  <c r="N15789" i="5"/>
  <c r="Q15789" i="5" s="1"/>
  <c r="F15789" i="5" s="1"/>
  <c r="G15789" i="5" s="1"/>
  <c r="M15783" i="5"/>
  <c r="N15783" i="5"/>
  <c r="Q15783" i="5" s="1"/>
  <c r="F15783" i="5" s="1"/>
  <c r="G15783" i="5" s="1"/>
  <c r="M15758" i="5"/>
  <c r="N15758" i="5"/>
  <c r="Q15758" i="5" s="1"/>
  <c r="F15758" i="5" s="1"/>
  <c r="G15758" i="5" s="1"/>
  <c r="M15794" i="5"/>
  <c r="N15794" i="5"/>
  <c r="Q15794" i="5" s="1"/>
  <c r="F15794" i="5" s="1"/>
  <c r="G15794" i="5" s="1"/>
  <c r="M15782" i="5"/>
  <c r="N15782" i="5"/>
  <c r="Q15782" i="5" s="1"/>
  <c r="F15782" i="5" s="1"/>
  <c r="G15782" i="5" s="1"/>
  <c r="M15792" i="5"/>
  <c r="N15792" i="5"/>
  <c r="Q15792" i="5" s="1"/>
  <c r="F15792" i="5" s="1"/>
  <c r="G15792" i="5" s="1"/>
  <c r="M15785" i="5"/>
  <c r="N15785" i="5"/>
  <c r="Q15785" i="5" s="1"/>
  <c r="F15785" i="5" s="1"/>
  <c r="G15785" i="5" s="1"/>
  <c r="M15763" i="5"/>
  <c r="N15763" i="5"/>
  <c r="Q15763" i="5" s="1"/>
  <c r="F15763" i="5" s="1"/>
  <c r="G15763" i="5" s="1"/>
  <c r="M15752" i="5"/>
  <c r="N15752" i="5"/>
  <c r="Q15752" i="5" s="1"/>
  <c r="F15752" i="5" s="1"/>
  <c r="G15752" i="5" s="1"/>
  <c r="M15754" i="5"/>
  <c r="N15754" i="5"/>
  <c r="Q15754" i="5" s="1"/>
  <c r="F15754" i="5" s="1"/>
  <c r="G15754" i="5" s="1"/>
  <c r="M15778" i="5"/>
  <c r="N15778" i="5"/>
  <c r="Q15778" i="5" s="1"/>
  <c r="F15778" i="5" s="1"/>
  <c r="G15778" i="5" s="1"/>
  <c r="M15786" i="5"/>
  <c r="N15786" i="5"/>
  <c r="Q15786" i="5" s="1"/>
  <c r="F15786" i="5" s="1"/>
  <c r="G15786" i="5" s="1"/>
  <c r="M15759" i="5"/>
  <c r="N15759" i="5"/>
  <c r="Q15759" i="5" s="1"/>
  <c r="F15759" i="5" s="1"/>
  <c r="G15759" i="5" s="1"/>
  <c r="M15793" i="5"/>
  <c r="N15793" i="5"/>
  <c r="Q15793" i="5" s="1"/>
  <c r="F15793" i="5" s="1"/>
  <c r="G15793" i="5" s="1"/>
  <c r="M15803" i="5"/>
  <c r="N15803" i="5"/>
  <c r="Q15803" i="5" s="1"/>
  <c r="F15803" i="5" s="1"/>
  <c r="G15803" i="5" s="1"/>
  <c r="M15795" i="5"/>
  <c r="N15795" i="5"/>
  <c r="Q15795" i="5" s="1"/>
  <c r="F15795" i="5" s="1"/>
  <c r="G15795" i="5" s="1"/>
  <c r="M15784" i="5"/>
  <c r="N15784" i="5"/>
  <c r="Q15784" i="5" s="1"/>
  <c r="F15784" i="5" s="1"/>
  <c r="G15784" i="5" s="1"/>
  <c r="M15761" i="5"/>
  <c r="N15761" i="5"/>
  <c r="Q15761" i="5" s="1"/>
  <c r="F15761" i="5" s="1"/>
  <c r="G15761" i="5" s="1"/>
  <c r="M15764" i="5"/>
  <c r="N15764" i="5"/>
  <c r="Q15764" i="5" s="1"/>
  <c r="F15764" i="5" s="1"/>
  <c r="G15764" i="5" s="1"/>
  <c r="M15768" i="5"/>
  <c r="N15768" i="5"/>
  <c r="Q15768" i="5" s="1"/>
  <c r="F15768" i="5" s="1"/>
  <c r="G15768" i="5" s="1"/>
  <c r="M15775" i="5"/>
  <c r="N15775" i="5"/>
  <c r="Q15775" i="5" s="1"/>
  <c r="F15775" i="5" s="1"/>
  <c r="G15775" i="5" s="1"/>
  <c r="M15756" i="5"/>
  <c r="N15756" i="5"/>
  <c r="Q15756" i="5" s="1"/>
  <c r="F15756" i="5" s="1"/>
  <c r="G15756" i="5" s="1"/>
  <c r="M15781" i="5"/>
  <c r="N15781" i="5"/>
  <c r="Q15781" i="5" s="1"/>
  <c r="F15781" i="5" s="1"/>
  <c r="G15781" i="5" s="1"/>
  <c r="M15780" i="5"/>
  <c r="N15780" i="5"/>
  <c r="Q15780" i="5" s="1"/>
  <c r="F15780" i="5" s="1"/>
  <c r="G15780" i="5" s="1"/>
  <c r="M15779" i="5"/>
  <c r="N15779" i="5"/>
  <c r="Q15779" i="5" s="1"/>
  <c r="F15779" i="5" s="1"/>
  <c r="G15779" i="5" s="1"/>
  <c r="M15765" i="5"/>
  <c r="N15765" i="5"/>
  <c r="Q15765" i="5" s="1"/>
  <c r="F15765" i="5" s="1"/>
  <c r="G15765" i="5" s="1"/>
  <c r="M15750" i="5"/>
  <c r="N15750" i="5"/>
  <c r="Q15750" i="5" s="1"/>
  <c r="F15750" i="5" s="1"/>
  <c r="G15750" i="5" s="1"/>
  <c r="M15787" i="5"/>
  <c r="N15787" i="5"/>
  <c r="Q15787" i="5" s="1"/>
  <c r="F15787" i="5" s="1"/>
  <c r="G15787" i="5" s="1"/>
  <c r="A15796" i="5"/>
  <c r="B15748" i="5"/>
  <c r="A15815" i="5"/>
  <c r="B15767" i="5"/>
  <c r="A15825" i="5"/>
  <c r="B15777" i="5"/>
  <c r="A15821" i="5"/>
  <c r="B15773" i="5"/>
  <c r="A15838" i="5"/>
  <c r="B15790" i="5"/>
  <c r="A15814" i="5"/>
  <c r="B15766" i="5"/>
  <c r="A15820" i="5"/>
  <c r="B15772" i="5"/>
  <c r="A15801" i="5"/>
  <c r="B15753" i="5"/>
  <c r="A15867" i="5"/>
  <c r="B15819" i="5"/>
  <c r="A15808" i="5"/>
  <c r="B15760" i="5"/>
  <c r="A15836" i="5"/>
  <c r="B15788" i="5"/>
  <c r="A15824" i="5"/>
  <c r="B15776" i="5"/>
  <c r="A15805" i="5"/>
  <c r="B15757" i="5"/>
  <c r="A15822" i="5"/>
  <c r="B15774" i="5"/>
  <c r="A15797" i="5"/>
  <c r="B15749" i="5"/>
  <c r="A15818" i="5"/>
  <c r="B15770" i="5"/>
  <c r="A15837" i="5"/>
  <c r="B15789" i="5"/>
  <c r="A15831" i="5"/>
  <c r="B15783" i="5"/>
  <c r="A15806" i="5"/>
  <c r="B15758" i="5"/>
  <c r="A15842" i="5"/>
  <c r="B15794" i="5"/>
  <c r="A15840" i="5"/>
  <c r="B15792" i="5"/>
  <c r="A15833" i="5"/>
  <c r="B15785" i="5"/>
  <c r="A15811" i="5"/>
  <c r="B15763" i="5"/>
  <c r="A15800" i="5"/>
  <c r="B15752" i="5"/>
  <c r="A15802" i="5"/>
  <c r="B15754" i="5"/>
  <c r="A15826" i="5"/>
  <c r="B15778" i="5"/>
  <c r="A15834" i="5"/>
  <c r="B15786" i="5"/>
  <c r="A15851" i="5"/>
  <c r="B15803" i="5"/>
  <c r="A15843" i="5"/>
  <c r="B15795" i="5"/>
  <c r="A15832" i="5"/>
  <c r="B15784" i="5"/>
  <c r="A15809" i="5"/>
  <c r="B15761" i="5"/>
  <c r="A15812" i="5"/>
  <c r="B15764" i="5"/>
  <c r="A15816" i="5"/>
  <c r="B15768" i="5"/>
  <c r="A15823" i="5"/>
  <c r="B15775" i="5"/>
  <c r="A15804" i="5"/>
  <c r="B15756" i="5"/>
  <c r="A15829" i="5"/>
  <c r="B15781" i="5"/>
  <c r="A15828" i="5"/>
  <c r="B15780" i="5"/>
  <c r="A15827" i="5"/>
  <c r="B15779" i="5"/>
  <c r="A15813" i="5"/>
  <c r="B15765" i="5"/>
  <c r="A15798" i="5"/>
  <c r="B15750" i="5"/>
  <c r="A15835" i="5"/>
  <c r="B15787" i="5"/>
  <c r="A15807" i="5"/>
  <c r="B15759" i="5"/>
  <c r="A15839" i="5"/>
  <c r="B15791" i="5"/>
  <c r="A15817" i="5"/>
  <c r="B15769" i="5"/>
  <c r="A15810" i="5"/>
  <c r="B15762" i="5"/>
  <c r="A15841" i="5"/>
  <c r="B15793" i="5"/>
  <c r="A15830" i="5"/>
  <c r="B15782" i="5"/>
  <c r="A15799" i="5"/>
  <c r="B15751" i="5"/>
  <c r="O15942" i="5" l="1"/>
  <c r="P15894" i="5"/>
  <c r="O15982" i="5"/>
  <c r="P15934" i="5"/>
  <c r="O15956" i="5"/>
  <c r="P15908" i="5"/>
  <c r="O15991" i="5"/>
  <c r="P15943" i="5"/>
  <c r="O15992" i="5"/>
  <c r="P15944" i="5"/>
  <c r="O15963" i="5"/>
  <c r="P15915" i="5"/>
  <c r="O15974" i="5"/>
  <c r="P15926" i="5"/>
  <c r="O16012" i="5"/>
  <c r="P15964" i="5"/>
  <c r="O15996" i="5"/>
  <c r="P15948" i="5"/>
  <c r="O15967" i="5"/>
  <c r="P15919" i="5"/>
  <c r="O15980" i="5"/>
  <c r="P15932" i="5"/>
  <c r="O15977" i="5"/>
  <c r="P15929" i="5"/>
  <c r="O15940" i="5"/>
  <c r="P15892" i="5"/>
  <c r="O15984" i="5"/>
  <c r="P15936" i="5"/>
  <c r="O15979" i="5"/>
  <c r="P15931" i="5"/>
  <c r="O15953" i="5"/>
  <c r="P15905" i="5"/>
  <c r="O16021" i="5"/>
  <c r="P15973" i="5"/>
  <c r="O15951" i="5"/>
  <c r="P15903" i="5"/>
  <c r="O15986" i="5"/>
  <c r="P15938" i="5"/>
  <c r="O15960" i="5"/>
  <c r="P15912" i="5"/>
  <c r="O15983" i="5"/>
  <c r="P15935" i="5"/>
  <c r="O15955" i="5"/>
  <c r="P15907" i="5"/>
  <c r="O15985" i="5"/>
  <c r="P15937" i="5"/>
  <c r="O15968" i="5"/>
  <c r="P15920" i="5"/>
  <c r="O15995" i="5"/>
  <c r="P15947" i="5"/>
  <c r="O16010" i="5"/>
  <c r="P15962" i="5"/>
  <c r="O16007" i="5"/>
  <c r="P15959" i="5"/>
  <c r="O15972" i="5"/>
  <c r="P15924" i="5"/>
  <c r="O15975" i="5"/>
  <c r="P15927" i="5"/>
  <c r="O15949" i="5"/>
  <c r="P15901" i="5"/>
  <c r="O15957" i="5"/>
  <c r="P15909" i="5"/>
  <c r="O16024" i="5"/>
  <c r="P15976" i="5"/>
  <c r="O15971" i="5"/>
  <c r="P15923" i="5"/>
  <c r="O15952" i="5"/>
  <c r="P15904" i="5"/>
  <c r="O16035" i="5"/>
  <c r="P15987" i="5"/>
  <c r="O15958" i="5"/>
  <c r="P15910" i="5"/>
  <c r="O15970" i="5"/>
  <c r="P15922" i="5"/>
  <c r="O15969" i="5"/>
  <c r="P15921" i="5"/>
  <c r="O15981" i="5"/>
  <c r="P15933" i="5"/>
  <c r="O15961" i="5"/>
  <c r="P15913" i="5"/>
  <c r="O15965" i="5"/>
  <c r="P15917" i="5"/>
  <c r="O15966" i="5"/>
  <c r="P15918" i="5"/>
  <c r="O15993" i="5"/>
  <c r="P15945" i="5"/>
  <c r="O15954" i="5"/>
  <c r="P15906" i="5"/>
  <c r="O15994" i="5"/>
  <c r="P15946" i="5"/>
  <c r="O15941" i="5"/>
  <c r="P15893" i="5"/>
  <c r="O15978" i="5"/>
  <c r="P15930" i="5"/>
  <c r="O15950" i="5"/>
  <c r="P15902" i="5"/>
  <c r="M15843" i="5"/>
  <c r="N15843" i="5"/>
  <c r="Q15843" i="5" s="1"/>
  <c r="F15843" i="5" s="1"/>
  <c r="G15843" i="5" s="1"/>
  <c r="M15801" i="5"/>
  <c r="N15801" i="5"/>
  <c r="Q15801" i="5" s="1"/>
  <c r="F15801" i="5" s="1"/>
  <c r="G15801" i="5" s="1"/>
  <c r="M15807" i="5"/>
  <c r="N15807" i="5"/>
  <c r="Q15807" i="5" s="1"/>
  <c r="F15807" i="5" s="1"/>
  <c r="G15807" i="5" s="1"/>
  <c r="M15804" i="5"/>
  <c r="N15804" i="5"/>
  <c r="Q15804" i="5" s="1"/>
  <c r="F15804" i="5" s="1"/>
  <c r="G15804" i="5" s="1"/>
  <c r="M15851" i="5"/>
  <c r="N15851" i="5"/>
  <c r="Q15851" i="5" s="1"/>
  <c r="F15851" i="5" s="1"/>
  <c r="G15851" i="5" s="1"/>
  <c r="M15840" i="5"/>
  <c r="N15840" i="5"/>
  <c r="Q15840" i="5" s="1"/>
  <c r="F15840" i="5" s="1"/>
  <c r="G15840" i="5" s="1"/>
  <c r="M15822" i="5"/>
  <c r="N15822" i="5"/>
  <c r="Q15822" i="5" s="1"/>
  <c r="F15822" i="5" s="1"/>
  <c r="G15822" i="5" s="1"/>
  <c r="M15820" i="5"/>
  <c r="N15820" i="5"/>
  <c r="Q15820" i="5" s="1"/>
  <c r="F15820" i="5" s="1"/>
  <c r="G15820" i="5" s="1"/>
  <c r="M15799" i="5"/>
  <c r="N15799" i="5"/>
  <c r="Q15799" i="5" s="1"/>
  <c r="F15799" i="5" s="1"/>
  <c r="G15799" i="5" s="1"/>
  <c r="M15835" i="5"/>
  <c r="N15835" i="5"/>
  <c r="Q15835" i="5" s="1"/>
  <c r="F15835" i="5" s="1"/>
  <c r="G15835" i="5" s="1"/>
  <c r="M15823" i="5"/>
  <c r="N15823" i="5"/>
  <c r="Q15823" i="5" s="1"/>
  <c r="F15823" i="5" s="1"/>
  <c r="G15823" i="5" s="1"/>
  <c r="M15834" i="5"/>
  <c r="N15834" i="5"/>
  <c r="Q15834" i="5" s="1"/>
  <c r="F15834" i="5" s="1"/>
  <c r="G15834" i="5" s="1"/>
  <c r="M15842" i="5"/>
  <c r="N15842" i="5"/>
  <c r="Q15842" i="5" s="1"/>
  <c r="F15842" i="5" s="1"/>
  <c r="G15842" i="5" s="1"/>
  <c r="M15805" i="5"/>
  <c r="N15805" i="5"/>
  <c r="Q15805" i="5" s="1"/>
  <c r="F15805" i="5" s="1"/>
  <c r="G15805" i="5" s="1"/>
  <c r="M15814" i="5"/>
  <c r="N15814" i="5"/>
  <c r="Q15814" i="5" s="1"/>
  <c r="F15814" i="5" s="1"/>
  <c r="G15814" i="5" s="1"/>
  <c r="M15797" i="5"/>
  <c r="N15797" i="5"/>
  <c r="Q15797" i="5" s="1"/>
  <c r="F15797" i="5" s="1"/>
  <c r="G15797" i="5" s="1"/>
  <c r="M15829" i="5"/>
  <c r="N15829" i="5"/>
  <c r="Q15829" i="5" s="1"/>
  <c r="F15829" i="5" s="1"/>
  <c r="G15829" i="5" s="1"/>
  <c r="M15830" i="5"/>
  <c r="N15830" i="5"/>
  <c r="Q15830" i="5" s="1"/>
  <c r="F15830" i="5" s="1"/>
  <c r="G15830" i="5" s="1"/>
  <c r="M15798" i="5"/>
  <c r="N15798" i="5"/>
  <c r="Q15798" i="5" s="1"/>
  <c r="F15798" i="5" s="1"/>
  <c r="G15798" i="5" s="1"/>
  <c r="M15816" i="5"/>
  <c r="N15816" i="5"/>
  <c r="Q15816" i="5" s="1"/>
  <c r="F15816" i="5" s="1"/>
  <c r="G15816" i="5" s="1"/>
  <c r="M15826" i="5"/>
  <c r="N15826" i="5"/>
  <c r="Q15826" i="5" s="1"/>
  <c r="F15826" i="5" s="1"/>
  <c r="G15826" i="5" s="1"/>
  <c r="M15806" i="5"/>
  <c r="N15806" i="5"/>
  <c r="Q15806" i="5" s="1"/>
  <c r="F15806" i="5" s="1"/>
  <c r="G15806" i="5" s="1"/>
  <c r="M15824" i="5"/>
  <c r="N15824" i="5"/>
  <c r="Q15824" i="5" s="1"/>
  <c r="F15824" i="5" s="1"/>
  <c r="G15824" i="5" s="1"/>
  <c r="M15838" i="5"/>
  <c r="N15838" i="5"/>
  <c r="Q15838" i="5" s="1"/>
  <c r="F15838" i="5" s="1"/>
  <c r="G15838" i="5" s="1"/>
  <c r="M15833" i="5"/>
  <c r="N15833" i="5"/>
  <c r="Q15833" i="5" s="1"/>
  <c r="F15833" i="5" s="1"/>
  <c r="G15833" i="5" s="1"/>
  <c r="M15796" i="5"/>
  <c r="N15796" i="5"/>
  <c r="Q15796" i="5" s="1"/>
  <c r="F15796" i="5" s="1"/>
  <c r="G15796" i="5" s="1"/>
  <c r="M15841" i="5"/>
  <c r="N15841" i="5"/>
  <c r="Q15841" i="5" s="1"/>
  <c r="F15841" i="5" s="1"/>
  <c r="G15841" i="5" s="1"/>
  <c r="M15813" i="5"/>
  <c r="N15813" i="5"/>
  <c r="Q15813" i="5" s="1"/>
  <c r="F15813" i="5" s="1"/>
  <c r="G15813" i="5" s="1"/>
  <c r="M15812" i="5"/>
  <c r="N15812" i="5"/>
  <c r="Q15812" i="5" s="1"/>
  <c r="F15812" i="5" s="1"/>
  <c r="G15812" i="5" s="1"/>
  <c r="M15802" i="5"/>
  <c r="N15802" i="5"/>
  <c r="Q15802" i="5" s="1"/>
  <c r="F15802" i="5" s="1"/>
  <c r="G15802" i="5" s="1"/>
  <c r="M15831" i="5"/>
  <c r="N15831" i="5"/>
  <c r="Q15831" i="5" s="1"/>
  <c r="F15831" i="5" s="1"/>
  <c r="G15831" i="5" s="1"/>
  <c r="M15836" i="5"/>
  <c r="N15836" i="5"/>
  <c r="Q15836" i="5" s="1"/>
  <c r="F15836" i="5" s="1"/>
  <c r="G15836" i="5" s="1"/>
  <c r="M15821" i="5"/>
  <c r="N15821" i="5"/>
  <c r="Q15821" i="5" s="1"/>
  <c r="F15821" i="5" s="1"/>
  <c r="G15821" i="5" s="1"/>
  <c r="M15839" i="5"/>
  <c r="N15839" i="5"/>
  <c r="Q15839" i="5" s="1"/>
  <c r="F15839" i="5" s="1"/>
  <c r="G15839" i="5" s="1"/>
  <c r="M15810" i="5"/>
  <c r="N15810" i="5"/>
  <c r="Q15810" i="5" s="1"/>
  <c r="F15810" i="5" s="1"/>
  <c r="G15810" i="5" s="1"/>
  <c r="M15827" i="5"/>
  <c r="N15827" i="5"/>
  <c r="Q15827" i="5" s="1"/>
  <c r="F15827" i="5" s="1"/>
  <c r="G15827" i="5" s="1"/>
  <c r="M15809" i="5"/>
  <c r="N15809" i="5"/>
  <c r="Q15809" i="5" s="1"/>
  <c r="F15809" i="5" s="1"/>
  <c r="G15809" i="5" s="1"/>
  <c r="M15800" i="5"/>
  <c r="N15800" i="5"/>
  <c r="Q15800" i="5" s="1"/>
  <c r="F15800" i="5" s="1"/>
  <c r="G15800" i="5" s="1"/>
  <c r="M15837" i="5"/>
  <c r="N15837" i="5"/>
  <c r="Q15837" i="5" s="1"/>
  <c r="F15837" i="5" s="1"/>
  <c r="G15837" i="5" s="1"/>
  <c r="M15808" i="5"/>
  <c r="N15808" i="5"/>
  <c r="Q15808" i="5" s="1"/>
  <c r="F15808" i="5" s="1"/>
  <c r="G15808" i="5" s="1"/>
  <c r="M15825" i="5"/>
  <c r="N15825" i="5"/>
  <c r="Q15825" i="5" s="1"/>
  <c r="F15825" i="5" s="1"/>
  <c r="G15825" i="5" s="1"/>
  <c r="M15817" i="5"/>
  <c r="N15817" i="5"/>
  <c r="Q15817" i="5" s="1"/>
  <c r="F15817" i="5" s="1"/>
  <c r="G15817" i="5" s="1"/>
  <c r="M15828" i="5"/>
  <c r="N15828" i="5"/>
  <c r="Q15828" i="5" s="1"/>
  <c r="F15828" i="5" s="1"/>
  <c r="G15828" i="5" s="1"/>
  <c r="M15832" i="5"/>
  <c r="N15832" i="5"/>
  <c r="Q15832" i="5" s="1"/>
  <c r="F15832" i="5" s="1"/>
  <c r="G15832" i="5" s="1"/>
  <c r="M15811" i="5"/>
  <c r="N15811" i="5"/>
  <c r="Q15811" i="5" s="1"/>
  <c r="F15811" i="5" s="1"/>
  <c r="G15811" i="5" s="1"/>
  <c r="M15818" i="5"/>
  <c r="N15818" i="5"/>
  <c r="Q15818" i="5" s="1"/>
  <c r="F15818" i="5" s="1"/>
  <c r="G15818" i="5" s="1"/>
  <c r="M15867" i="5"/>
  <c r="N15867" i="5"/>
  <c r="Q15867" i="5" s="1"/>
  <c r="F15867" i="5" s="1"/>
  <c r="G15867" i="5" s="1"/>
  <c r="M15815" i="5"/>
  <c r="N15815" i="5"/>
  <c r="Q15815" i="5" s="1"/>
  <c r="F15815" i="5" s="1"/>
  <c r="G15815" i="5" s="1"/>
  <c r="A15847" i="5"/>
  <c r="B15799" i="5"/>
  <c r="A15883" i="5"/>
  <c r="B15835" i="5"/>
  <c r="A15871" i="5"/>
  <c r="B15823" i="5"/>
  <c r="A15882" i="5"/>
  <c r="B15834" i="5"/>
  <c r="A15890" i="5"/>
  <c r="B15842" i="5"/>
  <c r="A15853" i="5"/>
  <c r="B15805" i="5"/>
  <c r="A15862" i="5"/>
  <c r="B15814" i="5"/>
  <c r="A15878" i="5"/>
  <c r="B15830" i="5"/>
  <c r="A15846" i="5"/>
  <c r="B15798" i="5"/>
  <c r="A15864" i="5"/>
  <c r="B15816" i="5"/>
  <c r="A15874" i="5"/>
  <c r="B15826" i="5"/>
  <c r="A15854" i="5"/>
  <c r="B15806" i="5"/>
  <c r="A15872" i="5"/>
  <c r="B15824" i="5"/>
  <c r="A15886" i="5"/>
  <c r="B15838" i="5"/>
  <c r="A15889" i="5"/>
  <c r="B15841" i="5"/>
  <c r="A15861" i="5"/>
  <c r="B15813" i="5"/>
  <c r="A15860" i="5"/>
  <c r="B15812" i="5"/>
  <c r="A15850" i="5"/>
  <c r="B15802" i="5"/>
  <c r="A15879" i="5"/>
  <c r="B15831" i="5"/>
  <c r="A15884" i="5"/>
  <c r="B15836" i="5"/>
  <c r="A15869" i="5"/>
  <c r="B15821" i="5"/>
  <c r="A15855" i="5"/>
  <c r="B15807" i="5"/>
  <c r="A15899" i="5"/>
  <c r="B15851" i="5"/>
  <c r="A15888" i="5"/>
  <c r="B15840" i="5"/>
  <c r="A15870" i="5"/>
  <c r="B15822" i="5"/>
  <c r="A15868" i="5"/>
  <c r="B15820" i="5"/>
  <c r="A15858" i="5"/>
  <c r="B15810" i="5"/>
  <c r="A15875" i="5"/>
  <c r="B15827" i="5"/>
  <c r="A15857" i="5"/>
  <c r="B15809" i="5"/>
  <c r="A15848" i="5"/>
  <c r="B15800" i="5"/>
  <c r="A15885" i="5"/>
  <c r="B15837" i="5"/>
  <c r="A15856" i="5"/>
  <c r="B15808" i="5"/>
  <c r="A15873" i="5"/>
  <c r="B15825" i="5"/>
  <c r="A15852" i="5"/>
  <c r="B15804" i="5"/>
  <c r="A15865" i="5"/>
  <c r="B15817" i="5"/>
  <c r="A15876" i="5"/>
  <c r="B15828" i="5"/>
  <c r="A15880" i="5"/>
  <c r="B15832" i="5"/>
  <c r="A15859" i="5"/>
  <c r="B15811" i="5"/>
  <c r="A15866" i="5"/>
  <c r="B15818" i="5"/>
  <c r="A15915" i="5"/>
  <c r="B15867" i="5"/>
  <c r="A15863" i="5"/>
  <c r="B15815" i="5"/>
  <c r="A15887" i="5"/>
  <c r="B15839" i="5"/>
  <c r="A15877" i="5"/>
  <c r="B15829" i="5"/>
  <c r="A15891" i="5"/>
  <c r="B15843" i="5"/>
  <c r="A15881" i="5"/>
  <c r="B15833" i="5"/>
  <c r="A15845" i="5"/>
  <c r="B15797" i="5"/>
  <c r="A15849" i="5"/>
  <c r="B15801" i="5"/>
  <c r="A15844" i="5"/>
  <c r="B15796" i="5"/>
  <c r="O15998" i="5" l="1"/>
  <c r="P15950" i="5"/>
  <c r="O16026" i="5"/>
  <c r="P15978" i="5"/>
  <c r="O16034" i="5"/>
  <c r="P15986" i="5"/>
  <c r="O16042" i="5"/>
  <c r="P15994" i="5"/>
  <c r="O16017" i="5"/>
  <c r="P15969" i="5"/>
  <c r="O16005" i="5"/>
  <c r="P15957" i="5"/>
  <c r="O16016" i="5"/>
  <c r="P15968" i="5"/>
  <c r="O16069" i="5"/>
  <c r="P16021" i="5"/>
  <c r="O16015" i="5"/>
  <c r="P15967" i="5"/>
  <c r="O16004" i="5"/>
  <c r="P15956" i="5"/>
  <c r="O16020" i="5"/>
  <c r="P15972" i="5"/>
  <c r="O16000" i="5"/>
  <c r="P15952" i="5"/>
  <c r="O16019" i="5"/>
  <c r="P15971" i="5"/>
  <c r="O16025" i="5"/>
  <c r="P15977" i="5"/>
  <c r="O15989" i="5"/>
  <c r="P15941" i="5"/>
  <c r="O16029" i="5"/>
  <c r="P15981" i="5"/>
  <c r="O16072" i="5"/>
  <c r="P16024" i="5"/>
  <c r="O16043" i="5"/>
  <c r="P15995" i="5"/>
  <c r="O15999" i="5"/>
  <c r="P15951" i="5"/>
  <c r="O16028" i="5"/>
  <c r="P15980" i="5"/>
  <c r="O16039" i="5"/>
  <c r="P15991" i="5"/>
  <c r="O16014" i="5"/>
  <c r="P15966" i="5"/>
  <c r="O16032" i="5"/>
  <c r="P15984" i="5"/>
  <c r="O15988" i="5"/>
  <c r="P15940" i="5"/>
  <c r="O16002" i="5"/>
  <c r="P15954" i="5"/>
  <c r="O16018" i="5"/>
  <c r="P15970" i="5"/>
  <c r="O15997" i="5"/>
  <c r="P15949" i="5"/>
  <c r="O16033" i="5"/>
  <c r="P15985" i="5"/>
  <c r="O16001" i="5"/>
  <c r="P15953" i="5"/>
  <c r="O16044" i="5"/>
  <c r="P15996" i="5"/>
  <c r="O16030" i="5"/>
  <c r="P15982" i="5"/>
  <c r="O16083" i="5"/>
  <c r="P16035" i="5"/>
  <c r="O16022" i="5"/>
  <c r="P15974" i="5"/>
  <c r="O16009" i="5"/>
  <c r="P15961" i="5"/>
  <c r="O16058" i="5"/>
  <c r="P16010" i="5"/>
  <c r="O16031" i="5"/>
  <c r="P15983" i="5"/>
  <c r="O16013" i="5"/>
  <c r="P15965" i="5"/>
  <c r="O16055" i="5"/>
  <c r="P16007" i="5"/>
  <c r="O16008" i="5"/>
  <c r="P15960" i="5"/>
  <c r="O16011" i="5"/>
  <c r="P15963" i="5"/>
  <c r="O16040" i="5"/>
  <c r="P15992" i="5"/>
  <c r="O16041" i="5"/>
  <c r="P15993" i="5"/>
  <c r="O16006" i="5"/>
  <c r="P15958" i="5"/>
  <c r="O16023" i="5"/>
  <c r="P15975" i="5"/>
  <c r="O16003" i="5"/>
  <c r="P15955" i="5"/>
  <c r="O16027" i="5"/>
  <c r="P15979" i="5"/>
  <c r="O16060" i="5"/>
  <c r="P16012" i="5"/>
  <c r="O15990" i="5"/>
  <c r="P15942" i="5"/>
  <c r="M15877" i="5"/>
  <c r="N15877" i="5"/>
  <c r="Q15877" i="5" s="1"/>
  <c r="F15877" i="5" s="1"/>
  <c r="G15877" i="5" s="1"/>
  <c r="M15857" i="5"/>
  <c r="N15857" i="5"/>
  <c r="Q15857" i="5" s="1"/>
  <c r="F15857" i="5" s="1"/>
  <c r="G15857" i="5" s="1"/>
  <c r="M15855" i="5"/>
  <c r="N15855" i="5"/>
  <c r="Q15855" i="5" s="1"/>
  <c r="F15855" i="5" s="1"/>
  <c r="G15855" i="5" s="1"/>
  <c r="M15878" i="5"/>
  <c r="N15878" i="5"/>
  <c r="Q15878" i="5" s="1"/>
  <c r="F15878" i="5" s="1"/>
  <c r="G15878" i="5" s="1"/>
  <c r="M15847" i="5"/>
  <c r="N15847" i="5"/>
  <c r="Q15847" i="5" s="1"/>
  <c r="F15847" i="5" s="1"/>
  <c r="G15847" i="5" s="1"/>
  <c r="M15887" i="5"/>
  <c r="N15887" i="5"/>
  <c r="Q15887" i="5" s="1"/>
  <c r="F15887" i="5" s="1"/>
  <c r="G15887" i="5" s="1"/>
  <c r="M15865" i="5"/>
  <c r="N15865" i="5"/>
  <c r="Q15865" i="5" s="1"/>
  <c r="F15865" i="5" s="1"/>
  <c r="G15865" i="5" s="1"/>
  <c r="M15875" i="5"/>
  <c r="N15875" i="5"/>
  <c r="Q15875" i="5" s="1"/>
  <c r="F15875" i="5" s="1"/>
  <c r="G15875" i="5" s="1"/>
  <c r="M15869" i="5"/>
  <c r="N15869" i="5"/>
  <c r="Q15869" i="5" s="1"/>
  <c r="F15869" i="5" s="1"/>
  <c r="G15869" i="5" s="1"/>
  <c r="M15886" i="5"/>
  <c r="N15886" i="5"/>
  <c r="Q15886" i="5" s="1"/>
  <c r="F15886" i="5" s="1"/>
  <c r="G15886" i="5" s="1"/>
  <c r="M15862" i="5"/>
  <c r="N15862" i="5"/>
  <c r="Q15862" i="5" s="1"/>
  <c r="F15862" i="5" s="1"/>
  <c r="G15862" i="5" s="1"/>
  <c r="M15844" i="5"/>
  <c r="N15844" i="5"/>
  <c r="Q15844" i="5" s="1"/>
  <c r="F15844" i="5" s="1"/>
  <c r="G15844" i="5" s="1"/>
  <c r="M15863" i="5"/>
  <c r="N15863" i="5"/>
  <c r="Q15863" i="5" s="1"/>
  <c r="F15863" i="5" s="1"/>
  <c r="G15863" i="5" s="1"/>
  <c r="M15852" i="5"/>
  <c r="N15852" i="5"/>
  <c r="Q15852" i="5" s="1"/>
  <c r="F15852" i="5" s="1"/>
  <c r="G15852" i="5" s="1"/>
  <c r="M15858" i="5"/>
  <c r="N15858" i="5"/>
  <c r="Q15858" i="5" s="1"/>
  <c r="F15858" i="5" s="1"/>
  <c r="G15858" i="5" s="1"/>
  <c r="M15884" i="5"/>
  <c r="N15884" i="5"/>
  <c r="Q15884" i="5" s="1"/>
  <c r="F15884" i="5" s="1"/>
  <c r="G15884" i="5" s="1"/>
  <c r="M15872" i="5"/>
  <c r="N15872" i="5"/>
  <c r="Q15872" i="5" s="1"/>
  <c r="F15872" i="5" s="1"/>
  <c r="G15872" i="5" s="1"/>
  <c r="M15853" i="5"/>
  <c r="N15853" i="5"/>
  <c r="Q15853" i="5" s="1"/>
  <c r="F15853" i="5" s="1"/>
  <c r="G15853" i="5" s="1"/>
  <c r="M15849" i="5"/>
  <c r="N15849" i="5"/>
  <c r="Q15849" i="5" s="1"/>
  <c r="F15849" i="5" s="1"/>
  <c r="G15849" i="5" s="1"/>
  <c r="M15915" i="5"/>
  <c r="N15915" i="5"/>
  <c r="Q15915" i="5" s="1"/>
  <c r="F15915" i="5" s="1"/>
  <c r="G15915" i="5" s="1"/>
  <c r="M15873" i="5"/>
  <c r="N15873" i="5"/>
  <c r="Q15873" i="5" s="1"/>
  <c r="F15873" i="5" s="1"/>
  <c r="G15873" i="5" s="1"/>
  <c r="M15868" i="5"/>
  <c r="N15868" i="5"/>
  <c r="Q15868" i="5" s="1"/>
  <c r="F15868" i="5" s="1"/>
  <c r="G15868" i="5" s="1"/>
  <c r="M15879" i="5"/>
  <c r="N15879" i="5"/>
  <c r="Q15879" i="5" s="1"/>
  <c r="F15879" i="5" s="1"/>
  <c r="G15879" i="5" s="1"/>
  <c r="M15854" i="5"/>
  <c r="N15854" i="5"/>
  <c r="Q15854" i="5" s="1"/>
  <c r="F15854" i="5" s="1"/>
  <c r="G15854" i="5" s="1"/>
  <c r="M15890" i="5"/>
  <c r="N15890" i="5"/>
  <c r="Q15890" i="5" s="1"/>
  <c r="F15890" i="5" s="1"/>
  <c r="G15890" i="5" s="1"/>
  <c r="M15845" i="5"/>
  <c r="N15845" i="5"/>
  <c r="Q15845" i="5" s="1"/>
  <c r="F15845" i="5" s="1"/>
  <c r="G15845" i="5" s="1"/>
  <c r="M15866" i="5"/>
  <c r="N15866" i="5"/>
  <c r="Q15866" i="5" s="1"/>
  <c r="F15866" i="5" s="1"/>
  <c r="G15866" i="5" s="1"/>
  <c r="M15856" i="5"/>
  <c r="N15856" i="5"/>
  <c r="Q15856" i="5" s="1"/>
  <c r="F15856" i="5" s="1"/>
  <c r="G15856" i="5" s="1"/>
  <c r="M15870" i="5"/>
  <c r="N15870" i="5"/>
  <c r="Q15870" i="5" s="1"/>
  <c r="F15870" i="5" s="1"/>
  <c r="G15870" i="5" s="1"/>
  <c r="M15850" i="5"/>
  <c r="N15850" i="5"/>
  <c r="Q15850" i="5" s="1"/>
  <c r="F15850" i="5" s="1"/>
  <c r="G15850" i="5" s="1"/>
  <c r="M15874" i="5"/>
  <c r="N15874" i="5"/>
  <c r="Q15874" i="5" s="1"/>
  <c r="F15874" i="5" s="1"/>
  <c r="G15874" i="5" s="1"/>
  <c r="M15882" i="5"/>
  <c r="N15882" i="5"/>
  <c r="Q15882" i="5" s="1"/>
  <c r="F15882" i="5" s="1"/>
  <c r="G15882" i="5" s="1"/>
  <c r="M15881" i="5"/>
  <c r="N15881" i="5"/>
  <c r="Q15881" i="5" s="1"/>
  <c r="F15881" i="5" s="1"/>
  <c r="G15881" i="5" s="1"/>
  <c r="M15859" i="5"/>
  <c r="N15859" i="5"/>
  <c r="Q15859" i="5" s="1"/>
  <c r="F15859" i="5" s="1"/>
  <c r="G15859" i="5" s="1"/>
  <c r="M15885" i="5"/>
  <c r="N15885" i="5"/>
  <c r="Q15885" i="5" s="1"/>
  <c r="F15885" i="5" s="1"/>
  <c r="G15885" i="5" s="1"/>
  <c r="M15888" i="5"/>
  <c r="N15888" i="5"/>
  <c r="Q15888" i="5" s="1"/>
  <c r="F15888" i="5" s="1"/>
  <c r="G15888" i="5" s="1"/>
  <c r="M15860" i="5"/>
  <c r="N15860" i="5"/>
  <c r="Q15860" i="5" s="1"/>
  <c r="F15860" i="5" s="1"/>
  <c r="G15860" i="5" s="1"/>
  <c r="M15864" i="5"/>
  <c r="N15864" i="5"/>
  <c r="Q15864" i="5" s="1"/>
  <c r="F15864" i="5" s="1"/>
  <c r="G15864" i="5" s="1"/>
  <c r="M15871" i="5"/>
  <c r="N15871" i="5"/>
  <c r="Q15871" i="5" s="1"/>
  <c r="F15871" i="5" s="1"/>
  <c r="G15871" i="5" s="1"/>
  <c r="M15876" i="5"/>
  <c r="N15876" i="5"/>
  <c r="Q15876" i="5" s="1"/>
  <c r="F15876" i="5" s="1"/>
  <c r="G15876" i="5" s="1"/>
  <c r="M15889" i="5"/>
  <c r="N15889" i="5"/>
  <c r="Q15889" i="5" s="1"/>
  <c r="F15889" i="5" s="1"/>
  <c r="G15889" i="5" s="1"/>
  <c r="M15891" i="5"/>
  <c r="N15891" i="5"/>
  <c r="Q15891" i="5" s="1"/>
  <c r="F15891" i="5" s="1"/>
  <c r="G15891" i="5" s="1"/>
  <c r="M15880" i="5"/>
  <c r="N15880" i="5"/>
  <c r="Q15880" i="5" s="1"/>
  <c r="F15880" i="5" s="1"/>
  <c r="G15880" i="5" s="1"/>
  <c r="M15848" i="5"/>
  <c r="N15848" i="5"/>
  <c r="Q15848" i="5" s="1"/>
  <c r="F15848" i="5" s="1"/>
  <c r="G15848" i="5" s="1"/>
  <c r="M15899" i="5"/>
  <c r="N15899" i="5"/>
  <c r="Q15899" i="5" s="1"/>
  <c r="F15899" i="5" s="1"/>
  <c r="G15899" i="5" s="1"/>
  <c r="M15861" i="5"/>
  <c r="N15861" i="5"/>
  <c r="Q15861" i="5" s="1"/>
  <c r="F15861" i="5" s="1"/>
  <c r="G15861" i="5" s="1"/>
  <c r="M15846" i="5"/>
  <c r="N15846" i="5"/>
  <c r="Q15846" i="5" s="1"/>
  <c r="F15846" i="5" s="1"/>
  <c r="G15846" i="5" s="1"/>
  <c r="M15883" i="5"/>
  <c r="N15883" i="5"/>
  <c r="Q15883" i="5" s="1"/>
  <c r="F15883" i="5" s="1"/>
  <c r="G15883" i="5" s="1"/>
  <c r="A15935" i="5"/>
  <c r="B15887" i="5"/>
  <c r="A15913" i="5"/>
  <c r="B15865" i="5"/>
  <c r="A15923" i="5"/>
  <c r="B15875" i="5"/>
  <c r="A15917" i="5"/>
  <c r="B15869" i="5"/>
  <c r="A15934" i="5"/>
  <c r="B15886" i="5"/>
  <c r="A15910" i="5"/>
  <c r="B15862" i="5"/>
  <c r="A15892" i="5"/>
  <c r="B15844" i="5"/>
  <c r="A15911" i="5"/>
  <c r="B15863" i="5"/>
  <c r="A15900" i="5"/>
  <c r="B15852" i="5"/>
  <c r="A15906" i="5"/>
  <c r="B15858" i="5"/>
  <c r="A15932" i="5"/>
  <c r="B15884" i="5"/>
  <c r="A15920" i="5"/>
  <c r="B15872" i="5"/>
  <c r="A15901" i="5"/>
  <c r="B15853" i="5"/>
  <c r="A15897" i="5"/>
  <c r="B15849" i="5"/>
  <c r="A15963" i="5"/>
  <c r="B15915" i="5"/>
  <c r="A15921" i="5"/>
  <c r="B15873" i="5"/>
  <c r="A15916" i="5"/>
  <c r="B15868" i="5"/>
  <c r="A15927" i="5"/>
  <c r="B15879" i="5"/>
  <c r="A15902" i="5"/>
  <c r="B15854" i="5"/>
  <c r="A15938" i="5"/>
  <c r="B15890" i="5"/>
  <c r="A15893" i="5"/>
  <c r="B15845" i="5"/>
  <c r="A15914" i="5"/>
  <c r="B15866" i="5"/>
  <c r="A15904" i="5"/>
  <c r="B15856" i="5"/>
  <c r="A15918" i="5"/>
  <c r="B15870" i="5"/>
  <c r="A15898" i="5"/>
  <c r="B15850" i="5"/>
  <c r="A15922" i="5"/>
  <c r="B15874" i="5"/>
  <c r="A15930" i="5"/>
  <c r="B15882" i="5"/>
  <c r="A15929" i="5"/>
  <c r="B15881" i="5"/>
  <c r="A15907" i="5"/>
  <c r="B15859" i="5"/>
  <c r="A15933" i="5"/>
  <c r="B15885" i="5"/>
  <c r="A15936" i="5"/>
  <c r="B15888" i="5"/>
  <c r="A15908" i="5"/>
  <c r="B15860" i="5"/>
  <c r="A15912" i="5"/>
  <c r="B15864" i="5"/>
  <c r="A15919" i="5"/>
  <c r="B15871" i="5"/>
  <c r="A15939" i="5"/>
  <c r="B15891" i="5"/>
  <c r="A15928" i="5"/>
  <c r="B15880" i="5"/>
  <c r="A15896" i="5"/>
  <c r="B15848" i="5"/>
  <c r="A15947" i="5"/>
  <c r="B15899" i="5"/>
  <c r="A15909" i="5"/>
  <c r="B15861" i="5"/>
  <c r="A15894" i="5"/>
  <c r="B15846" i="5"/>
  <c r="A15931" i="5"/>
  <c r="B15883" i="5"/>
  <c r="A15925" i="5"/>
  <c r="B15877" i="5"/>
  <c r="A15924" i="5"/>
  <c r="B15876" i="5"/>
  <c r="A15905" i="5"/>
  <c r="B15857" i="5"/>
  <c r="A15903" i="5"/>
  <c r="B15855" i="5"/>
  <c r="A15937" i="5"/>
  <c r="B15889" i="5"/>
  <c r="A15926" i="5"/>
  <c r="B15878" i="5"/>
  <c r="A15895" i="5"/>
  <c r="B15847" i="5"/>
  <c r="O16089" i="5" l="1"/>
  <c r="P16041" i="5"/>
  <c r="O16106" i="5"/>
  <c r="P16058" i="5"/>
  <c r="O16081" i="5"/>
  <c r="P16033" i="5"/>
  <c r="O16087" i="5"/>
  <c r="P16039" i="5"/>
  <c r="O16073" i="5"/>
  <c r="P16025" i="5"/>
  <c r="O16064" i="5"/>
  <c r="P16016" i="5"/>
  <c r="O16038" i="5"/>
  <c r="P15990" i="5"/>
  <c r="O16057" i="5"/>
  <c r="P16009" i="5"/>
  <c r="O16045" i="5"/>
  <c r="P15997" i="5"/>
  <c r="O16053" i="5"/>
  <c r="P16005" i="5"/>
  <c r="O16108" i="5"/>
  <c r="P16060" i="5"/>
  <c r="O16070" i="5"/>
  <c r="P16022" i="5"/>
  <c r="O16047" i="5"/>
  <c r="P15999" i="5"/>
  <c r="O16065" i="5"/>
  <c r="P16017" i="5"/>
  <c r="O16051" i="5"/>
  <c r="P16003" i="5"/>
  <c r="O16103" i="5"/>
  <c r="P16055" i="5"/>
  <c r="O16078" i="5"/>
  <c r="P16030" i="5"/>
  <c r="O16036" i="5"/>
  <c r="P15988" i="5"/>
  <c r="O16120" i="5"/>
  <c r="P16072" i="5"/>
  <c r="O16052" i="5"/>
  <c r="P16004" i="5"/>
  <c r="O16082" i="5"/>
  <c r="P16034" i="5"/>
  <c r="O16088" i="5"/>
  <c r="P16040" i="5"/>
  <c r="O16076" i="5"/>
  <c r="P16028" i="5"/>
  <c r="O16059" i="5"/>
  <c r="P16011" i="5"/>
  <c r="O16066" i="5"/>
  <c r="P16018" i="5"/>
  <c r="O16048" i="5"/>
  <c r="P16000" i="5"/>
  <c r="O16075" i="5"/>
  <c r="P16027" i="5"/>
  <c r="O16056" i="5"/>
  <c r="P16008" i="5"/>
  <c r="O16131" i="5"/>
  <c r="P16083" i="5"/>
  <c r="O16050" i="5"/>
  <c r="P16002" i="5"/>
  <c r="O16091" i="5"/>
  <c r="P16043" i="5"/>
  <c r="O16068" i="5"/>
  <c r="P16020" i="5"/>
  <c r="O16090" i="5"/>
  <c r="P16042" i="5"/>
  <c r="O16071" i="5"/>
  <c r="P16023" i="5"/>
  <c r="O16061" i="5"/>
  <c r="P16013" i="5"/>
  <c r="O16092" i="5"/>
  <c r="P16044" i="5"/>
  <c r="O16080" i="5"/>
  <c r="P16032" i="5"/>
  <c r="O16077" i="5"/>
  <c r="P16029" i="5"/>
  <c r="O16063" i="5"/>
  <c r="P16015" i="5"/>
  <c r="O16074" i="5"/>
  <c r="P16026" i="5"/>
  <c r="O16067" i="5"/>
  <c r="P16019" i="5"/>
  <c r="O16054" i="5"/>
  <c r="P16006" i="5"/>
  <c r="O16079" i="5"/>
  <c r="P16031" i="5"/>
  <c r="O16049" i="5"/>
  <c r="P16001" i="5"/>
  <c r="O16062" i="5"/>
  <c r="P16014" i="5"/>
  <c r="O16037" i="5"/>
  <c r="P15989" i="5"/>
  <c r="O16117" i="5"/>
  <c r="P16069" i="5"/>
  <c r="O16046" i="5"/>
  <c r="P15998" i="5"/>
  <c r="M15925" i="5"/>
  <c r="N15925" i="5"/>
  <c r="Q15925" i="5" s="1"/>
  <c r="F15925" i="5" s="1"/>
  <c r="G15925" i="5" s="1"/>
  <c r="M15939" i="5"/>
  <c r="N15939" i="5"/>
  <c r="Q15939" i="5" s="1"/>
  <c r="F15939" i="5" s="1"/>
  <c r="G15939" i="5" s="1"/>
  <c r="M15929" i="5"/>
  <c r="N15929" i="5"/>
  <c r="Q15929" i="5" s="1"/>
  <c r="F15929" i="5" s="1"/>
  <c r="G15929" i="5" s="1"/>
  <c r="M15893" i="5"/>
  <c r="N15893" i="5"/>
  <c r="Q15893" i="5" s="1"/>
  <c r="F15893" i="5" s="1"/>
  <c r="G15893" i="5" s="1"/>
  <c r="M15897" i="5"/>
  <c r="N15897" i="5"/>
  <c r="Q15897" i="5" s="1"/>
  <c r="F15897" i="5" s="1"/>
  <c r="G15897" i="5" s="1"/>
  <c r="M15892" i="5"/>
  <c r="N15892" i="5"/>
  <c r="Q15892" i="5" s="1"/>
  <c r="F15892" i="5" s="1"/>
  <c r="G15892" i="5" s="1"/>
  <c r="M15928" i="5"/>
  <c r="N15928" i="5"/>
  <c r="Q15928" i="5" s="1"/>
  <c r="F15928" i="5" s="1"/>
  <c r="G15928" i="5" s="1"/>
  <c r="M15963" i="5"/>
  <c r="N15963" i="5"/>
  <c r="Q15963" i="5" s="1"/>
  <c r="F15963" i="5" s="1"/>
  <c r="G15963" i="5" s="1"/>
  <c r="M15935" i="5"/>
  <c r="N15935" i="5"/>
  <c r="Q15935" i="5" s="1"/>
  <c r="F15935" i="5" s="1"/>
  <c r="G15935" i="5" s="1"/>
  <c r="M15895" i="5"/>
  <c r="N15895" i="5"/>
  <c r="Q15895" i="5" s="1"/>
  <c r="F15895" i="5" s="1"/>
  <c r="G15895" i="5" s="1"/>
  <c r="M15931" i="5"/>
  <c r="N15931" i="5"/>
  <c r="Q15931" i="5" s="1"/>
  <c r="F15931" i="5" s="1"/>
  <c r="G15931" i="5" s="1"/>
  <c r="M15919" i="5"/>
  <c r="N15919" i="5"/>
  <c r="Q15919" i="5" s="1"/>
  <c r="F15919" i="5" s="1"/>
  <c r="G15919" i="5" s="1"/>
  <c r="M15930" i="5"/>
  <c r="N15930" i="5"/>
  <c r="Q15930" i="5" s="1"/>
  <c r="F15930" i="5" s="1"/>
  <c r="G15930" i="5" s="1"/>
  <c r="M15938" i="5"/>
  <c r="N15938" i="5"/>
  <c r="Q15938" i="5" s="1"/>
  <c r="F15938" i="5" s="1"/>
  <c r="G15938" i="5" s="1"/>
  <c r="M15901" i="5"/>
  <c r="N15901" i="5"/>
  <c r="Q15901" i="5" s="1"/>
  <c r="F15901" i="5" s="1"/>
  <c r="G15901" i="5" s="1"/>
  <c r="M15910" i="5"/>
  <c r="N15910" i="5"/>
  <c r="Q15910" i="5" s="1"/>
  <c r="F15910" i="5" s="1"/>
  <c r="G15910" i="5" s="1"/>
  <c r="M15911" i="5"/>
  <c r="N15911" i="5"/>
  <c r="Q15911" i="5" s="1"/>
  <c r="F15911" i="5" s="1"/>
  <c r="G15911" i="5" s="1"/>
  <c r="M15926" i="5"/>
  <c r="N15926" i="5"/>
  <c r="Q15926" i="5" s="1"/>
  <c r="F15926" i="5" s="1"/>
  <c r="G15926" i="5" s="1"/>
  <c r="M15894" i="5"/>
  <c r="N15894" i="5"/>
  <c r="Q15894" i="5" s="1"/>
  <c r="F15894" i="5" s="1"/>
  <c r="G15894" i="5" s="1"/>
  <c r="M15912" i="5"/>
  <c r="N15912" i="5"/>
  <c r="Q15912" i="5" s="1"/>
  <c r="F15912" i="5" s="1"/>
  <c r="G15912" i="5" s="1"/>
  <c r="M15922" i="5"/>
  <c r="N15922" i="5"/>
  <c r="Q15922" i="5" s="1"/>
  <c r="F15922" i="5" s="1"/>
  <c r="G15922" i="5" s="1"/>
  <c r="M15902" i="5"/>
  <c r="N15902" i="5"/>
  <c r="Q15902" i="5" s="1"/>
  <c r="F15902" i="5" s="1"/>
  <c r="G15902" i="5" s="1"/>
  <c r="M15920" i="5"/>
  <c r="N15920" i="5"/>
  <c r="Q15920" i="5" s="1"/>
  <c r="F15920" i="5" s="1"/>
  <c r="G15920" i="5" s="1"/>
  <c r="M15934" i="5"/>
  <c r="N15934" i="5"/>
  <c r="Q15934" i="5" s="1"/>
  <c r="F15934" i="5" s="1"/>
  <c r="G15934" i="5" s="1"/>
  <c r="M15937" i="5"/>
  <c r="N15937" i="5"/>
  <c r="Q15937" i="5" s="1"/>
  <c r="F15937" i="5" s="1"/>
  <c r="G15937" i="5" s="1"/>
  <c r="M15909" i="5"/>
  <c r="N15909" i="5"/>
  <c r="Q15909" i="5" s="1"/>
  <c r="F15909" i="5" s="1"/>
  <c r="G15909" i="5" s="1"/>
  <c r="M15908" i="5"/>
  <c r="N15908" i="5"/>
  <c r="Q15908" i="5" s="1"/>
  <c r="F15908" i="5" s="1"/>
  <c r="G15908" i="5" s="1"/>
  <c r="M15898" i="5"/>
  <c r="N15898" i="5"/>
  <c r="Q15898" i="5" s="1"/>
  <c r="F15898" i="5" s="1"/>
  <c r="G15898" i="5" s="1"/>
  <c r="M15927" i="5"/>
  <c r="N15927" i="5"/>
  <c r="Q15927" i="5" s="1"/>
  <c r="F15927" i="5" s="1"/>
  <c r="G15927" i="5" s="1"/>
  <c r="M15932" i="5"/>
  <c r="N15932" i="5"/>
  <c r="Q15932" i="5" s="1"/>
  <c r="F15932" i="5" s="1"/>
  <c r="G15932" i="5" s="1"/>
  <c r="M15917" i="5"/>
  <c r="N15917" i="5"/>
  <c r="Q15917" i="5" s="1"/>
  <c r="F15917" i="5" s="1"/>
  <c r="G15917" i="5" s="1"/>
  <c r="M15914" i="5"/>
  <c r="N15914" i="5"/>
  <c r="Q15914" i="5" s="1"/>
  <c r="F15914" i="5" s="1"/>
  <c r="G15914" i="5" s="1"/>
  <c r="M15903" i="5"/>
  <c r="N15903" i="5"/>
  <c r="Q15903" i="5" s="1"/>
  <c r="F15903" i="5" s="1"/>
  <c r="G15903" i="5" s="1"/>
  <c r="M15947" i="5"/>
  <c r="N15947" i="5"/>
  <c r="Q15947" i="5" s="1"/>
  <c r="F15947" i="5" s="1"/>
  <c r="G15947" i="5" s="1"/>
  <c r="M15936" i="5"/>
  <c r="N15936" i="5"/>
  <c r="Q15936" i="5" s="1"/>
  <c r="F15936" i="5" s="1"/>
  <c r="G15936" i="5" s="1"/>
  <c r="M15918" i="5"/>
  <c r="N15918" i="5"/>
  <c r="Q15918" i="5" s="1"/>
  <c r="F15918" i="5" s="1"/>
  <c r="G15918" i="5" s="1"/>
  <c r="M15916" i="5"/>
  <c r="N15916" i="5"/>
  <c r="Q15916" i="5" s="1"/>
  <c r="F15916" i="5" s="1"/>
  <c r="G15916" i="5" s="1"/>
  <c r="M15906" i="5"/>
  <c r="N15906" i="5"/>
  <c r="Q15906" i="5" s="1"/>
  <c r="F15906" i="5" s="1"/>
  <c r="G15906" i="5" s="1"/>
  <c r="M15923" i="5"/>
  <c r="N15923" i="5"/>
  <c r="Q15923" i="5" s="1"/>
  <c r="F15923" i="5" s="1"/>
  <c r="G15923" i="5" s="1"/>
  <c r="M15924" i="5"/>
  <c r="N15924" i="5"/>
  <c r="Q15924" i="5" s="1"/>
  <c r="F15924" i="5" s="1"/>
  <c r="G15924" i="5" s="1"/>
  <c r="M15907" i="5"/>
  <c r="N15907" i="5"/>
  <c r="Q15907" i="5" s="1"/>
  <c r="F15907" i="5" s="1"/>
  <c r="G15907" i="5" s="1"/>
  <c r="M15905" i="5"/>
  <c r="N15905" i="5"/>
  <c r="Q15905" i="5" s="1"/>
  <c r="F15905" i="5" s="1"/>
  <c r="G15905" i="5" s="1"/>
  <c r="M15896" i="5"/>
  <c r="N15896" i="5"/>
  <c r="Q15896" i="5" s="1"/>
  <c r="F15896" i="5" s="1"/>
  <c r="G15896" i="5" s="1"/>
  <c r="M15933" i="5"/>
  <c r="N15933" i="5"/>
  <c r="Q15933" i="5" s="1"/>
  <c r="F15933" i="5" s="1"/>
  <c r="G15933" i="5" s="1"/>
  <c r="M15904" i="5"/>
  <c r="N15904" i="5"/>
  <c r="Q15904" i="5" s="1"/>
  <c r="F15904" i="5" s="1"/>
  <c r="G15904" i="5" s="1"/>
  <c r="M15921" i="5"/>
  <c r="N15921" i="5"/>
  <c r="Q15921" i="5" s="1"/>
  <c r="F15921" i="5" s="1"/>
  <c r="G15921" i="5" s="1"/>
  <c r="M15900" i="5"/>
  <c r="N15900" i="5"/>
  <c r="Q15900" i="5" s="1"/>
  <c r="F15900" i="5" s="1"/>
  <c r="G15900" i="5" s="1"/>
  <c r="M15913" i="5"/>
  <c r="N15913" i="5"/>
  <c r="Q15913" i="5" s="1"/>
  <c r="F15913" i="5" s="1"/>
  <c r="G15913" i="5" s="1"/>
  <c r="A15973" i="5"/>
  <c r="B15925" i="5"/>
  <c r="A15987" i="5"/>
  <c r="B15939" i="5"/>
  <c r="A15977" i="5"/>
  <c r="B15929" i="5"/>
  <c r="A15941" i="5"/>
  <c r="B15893" i="5"/>
  <c r="A15945" i="5"/>
  <c r="B15897" i="5"/>
  <c r="A15940" i="5"/>
  <c r="B15892" i="5"/>
  <c r="A15943" i="5"/>
  <c r="B15895" i="5"/>
  <c r="A15979" i="5"/>
  <c r="B15931" i="5"/>
  <c r="A15967" i="5"/>
  <c r="B15919" i="5"/>
  <c r="A15978" i="5"/>
  <c r="B15930" i="5"/>
  <c r="A15986" i="5"/>
  <c r="B15938" i="5"/>
  <c r="A15949" i="5"/>
  <c r="B15901" i="5"/>
  <c r="A15958" i="5"/>
  <c r="B15910" i="5"/>
  <c r="A15974" i="5"/>
  <c r="B15926" i="5"/>
  <c r="A15942" i="5"/>
  <c r="B15894" i="5"/>
  <c r="A15960" i="5"/>
  <c r="B15912" i="5"/>
  <c r="A15970" i="5"/>
  <c r="B15922" i="5"/>
  <c r="A15950" i="5"/>
  <c r="B15902" i="5"/>
  <c r="A15968" i="5"/>
  <c r="B15920" i="5"/>
  <c r="A15982" i="5"/>
  <c r="B15934" i="5"/>
  <c r="A15985" i="5"/>
  <c r="B15937" i="5"/>
  <c r="A15957" i="5"/>
  <c r="B15909" i="5"/>
  <c r="A15956" i="5"/>
  <c r="B15908" i="5"/>
  <c r="A15946" i="5"/>
  <c r="B15898" i="5"/>
  <c r="A15975" i="5"/>
  <c r="B15927" i="5"/>
  <c r="A15980" i="5"/>
  <c r="B15932" i="5"/>
  <c r="A15965" i="5"/>
  <c r="B15917" i="5"/>
  <c r="A15951" i="5"/>
  <c r="B15903" i="5"/>
  <c r="A15995" i="5"/>
  <c r="B15947" i="5"/>
  <c r="A15984" i="5"/>
  <c r="B15936" i="5"/>
  <c r="A15966" i="5"/>
  <c r="B15918" i="5"/>
  <c r="A15964" i="5"/>
  <c r="B15916" i="5"/>
  <c r="A15954" i="5"/>
  <c r="B15906" i="5"/>
  <c r="A15971" i="5"/>
  <c r="B15923" i="5"/>
  <c r="A15953" i="5"/>
  <c r="B15905" i="5"/>
  <c r="A15944" i="5"/>
  <c r="B15896" i="5"/>
  <c r="A15981" i="5"/>
  <c r="B15933" i="5"/>
  <c r="A15952" i="5"/>
  <c r="B15904" i="5"/>
  <c r="A15969" i="5"/>
  <c r="B15921" i="5"/>
  <c r="A15948" i="5"/>
  <c r="B15900" i="5"/>
  <c r="A15961" i="5"/>
  <c r="B15913" i="5"/>
  <c r="A15972" i="5"/>
  <c r="B15924" i="5"/>
  <c r="A15976" i="5"/>
  <c r="B15928" i="5"/>
  <c r="A15955" i="5"/>
  <c r="B15907" i="5"/>
  <c r="A15962" i="5"/>
  <c r="B15914" i="5"/>
  <c r="A16011" i="5"/>
  <c r="B15963" i="5"/>
  <c r="A15959" i="5"/>
  <c r="B15911" i="5"/>
  <c r="A15983" i="5"/>
  <c r="B15935" i="5"/>
  <c r="O16102" i="5" l="1"/>
  <c r="P16054" i="5"/>
  <c r="O16109" i="5"/>
  <c r="P16061" i="5"/>
  <c r="O16104" i="5"/>
  <c r="P16056" i="5"/>
  <c r="P16082" i="5"/>
  <c r="O16130" i="5"/>
  <c r="O16113" i="5"/>
  <c r="P16065" i="5"/>
  <c r="O16086" i="5"/>
  <c r="P16038" i="5"/>
  <c r="O16094" i="5"/>
  <c r="P16046" i="5"/>
  <c r="O16115" i="5"/>
  <c r="P16067" i="5"/>
  <c r="O16119" i="5"/>
  <c r="P16071" i="5"/>
  <c r="O16123" i="5"/>
  <c r="P16075" i="5"/>
  <c r="O16100" i="5"/>
  <c r="P16052" i="5"/>
  <c r="O16095" i="5"/>
  <c r="P16047" i="5"/>
  <c r="O16112" i="5"/>
  <c r="P16064" i="5"/>
  <c r="O16097" i="5"/>
  <c r="P16049" i="5"/>
  <c r="O16128" i="5"/>
  <c r="P16080" i="5"/>
  <c r="O16098" i="5"/>
  <c r="P16050" i="5"/>
  <c r="O16124" i="5"/>
  <c r="P16076" i="5"/>
  <c r="O16151" i="5"/>
  <c r="P16103" i="5"/>
  <c r="O16093" i="5"/>
  <c r="P16045" i="5"/>
  <c r="O16154" i="5"/>
  <c r="P16106" i="5"/>
  <c r="O16125" i="5"/>
  <c r="P16077" i="5"/>
  <c r="O16139" i="5"/>
  <c r="P16091" i="5"/>
  <c r="O16107" i="5"/>
  <c r="P16059" i="5"/>
  <c r="O16126" i="5"/>
  <c r="P16078" i="5"/>
  <c r="O16129" i="5"/>
  <c r="P16081" i="5"/>
  <c r="O16165" i="5"/>
  <c r="P16117" i="5"/>
  <c r="O16122" i="5"/>
  <c r="P16074" i="5"/>
  <c r="O16138" i="5"/>
  <c r="P16090" i="5"/>
  <c r="O16096" i="5"/>
  <c r="P16048" i="5"/>
  <c r="O16168" i="5"/>
  <c r="P16120" i="5"/>
  <c r="O16118" i="5"/>
  <c r="P16070" i="5"/>
  <c r="O16121" i="5"/>
  <c r="P16073" i="5"/>
  <c r="O16085" i="5"/>
  <c r="P16037" i="5"/>
  <c r="O16111" i="5"/>
  <c r="P16063" i="5"/>
  <c r="O16116" i="5"/>
  <c r="P16068" i="5"/>
  <c r="O16114" i="5"/>
  <c r="P16066" i="5"/>
  <c r="O16084" i="5"/>
  <c r="P16036" i="5"/>
  <c r="O16156" i="5"/>
  <c r="P16108" i="5"/>
  <c r="O16135" i="5"/>
  <c r="P16087" i="5"/>
  <c r="O16110" i="5"/>
  <c r="P16062" i="5"/>
  <c r="O16101" i="5"/>
  <c r="P16053" i="5"/>
  <c r="O16127" i="5"/>
  <c r="P16079" i="5"/>
  <c r="O16140" i="5"/>
  <c r="P16092" i="5"/>
  <c r="O16179" i="5"/>
  <c r="P16131" i="5"/>
  <c r="O16136" i="5"/>
  <c r="P16088" i="5"/>
  <c r="O16099" i="5"/>
  <c r="P16051" i="5"/>
  <c r="O16105" i="5"/>
  <c r="P16057" i="5"/>
  <c r="O16137" i="5"/>
  <c r="P16089" i="5"/>
  <c r="M15972" i="5"/>
  <c r="N15972" i="5"/>
  <c r="Q15972" i="5" s="1"/>
  <c r="F15972" i="5" s="1"/>
  <c r="G15972" i="5" s="1"/>
  <c r="M15953" i="5"/>
  <c r="N15953" i="5"/>
  <c r="Q15953" i="5" s="1"/>
  <c r="F15953" i="5" s="1"/>
  <c r="G15953" i="5" s="1"/>
  <c r="M15951" i="5"/>
  <c r="N15951" i="5"/>
  <c r="Q15951" i="5" s="1"/>
  <c r="F15951" i="5" s="1"/>
  <c r="G15951" i="5" s="1"/>
  <c r="M15985" i="5"/>
  <c r="N15985" i="5"/>
  <c r="Q15985" i="5" s="1"/>
  <c r="F15985" i="5" s="1"/>
  <c r="G15985" i="5" s="1"/>
  <c r="M15974" i="5"/>
  <c r="N15974" i="5"/>
  <c r="Q15974" i="5" s="1"/>
  <c r="F15974" i="5" s="1"/>
  <c r="G15974" i="5" s="1"/>
  <c r="M15943" i="5"/>
  <c r="N15943" i="5"/>
  <c r="Q15943" i="5" s="1"/>
  <c r="F15943" i="5" s="1"/>
  <c r="G15943" i="5" s="1"/>
  <c r="M15983" i="5"/>
  <c r="N15983" i="5"/>
  <c r="Q15983" i="5" s="1"/>
  <c r="F15983" i="5" s="1"/>
  <c r="G15983" i="5" s="1"/>
  <c r="M15961" i="5"/>
  <c r="N15961" i="5"/>
  <c r="Q15961" i="5" s="1"/>
  <c r="F15961" i="5" s="1"/>
  <c r="G15961" i="5" s="1"/>
  <c r="M15971" i="5"/>
  <c r="N15971" i="5"/>
  <c r="Q15971" i="5" s="1"/>
  <c r="F15971" i="5" s="1"/>
  <c r="G15971" i="5" s="1"/>
  <c r="M15965" i="5"/>
  <c r="N15965" i="5"/>
  <c r="Q15965" i="5" s="1"/>
  <c r="F15965" i="5" s="1"/>
  <c r="G15965" i="5" s="1"/>
  <c r="M15982" i="5"/>
  <c r="N15982" i="5"/>
  <c r="Q15982" i="5" s="1"/>
  <c r="F15982" i="5" s="1"/>
  <c r="G15982" i="5" s="1"/>
  <c r="M15958" i="5"/>
  <c r="N15958" i="5"/>
  <c r="Q15958" i="5" s="1"/>
  <c r="F15958" i="5" s="1"/>
  <c r="G15958" i="5" s="1"/>
  <c r="M15940" i="5"/>
  <c r="N15940" i="5"/>
  <c r="Q15940" i="5" s="1"/>
  <c r="F15940" i="5" s="1"/>
  <c r="G15940" i="5" s="1"/>
  <c r="M15976" i="5"/>
  <c r="N15976" i="5"/>
  <c r="Q15976" i="5" s="1"/>
  <c r="F15976" i="5" s="1"/>
  <c r="G15976" i="5" s="1"/>
  <c r="M15957" i="5"/>
  <c r="N15957" i="5"/>
  <c r="Q15957" i="5" s="1"/>
  <c r="F15957" i="5" s="1"/>
  <c r="G15957" i="5" s="1"/>
  <c r="M15979" i="5"/>
  <c r="N15979" i="5"/>
  <c r="Q15979" i="5" s="1"/>
  <c r="F15979" i="5" s="1"/>
  <c r="G15979" i="5" s="1"/>
  <c r="M15959" i="5"/>
  <c r="N15959" i="5"/>
  <c r="Q15959" i="5" s="1"/>
  <c r="F15959" i="5" s="1"/>
  <c r="G15959" i="5" s="1"/>
  <c r="M15948" i="5"/>
  <c r="N15948" i="5"/>
  <c r="Q15948" i="5" s="1"/>
  <c r="F15948" i="5" s="1"/>
  <c r="G15948" i="5" s="1"/>
  <c r="M15954" i="5"/>
  <c r="N15954" i="5"/>
  <c r="Q15954" i="5" s="1"/>
  <c r="F15954" i="5" s="1"/>
  <c r="G15954" i="5" s="1"/>
  <c r="M15980" i="5"/>
  <c r="N15980" i="5"/>
  <c r="Q15980" i="5" s="1"/>
  <c r="F15980" i="5" s="1"/>
  <c r="G15980" i="5" s="1"/>
  <c r="M15968" i="5"/>
  <c r="N15968" i="5"/>
  <c r="Q15968" i="5" s="1"/>
  <c r="F15968" i="5" s="1"/>
  <c r="G15968" i="5" s="1"/>
  <c r="M15949" i="5"/>
  <c r="N15949" i="5"/>
  <c r="Q15949" i="5" s="1"/>
  <c r="F15949" i="5" s="1"/>
  <c r="G15949" i="5" s="1"/>
  <c r="M15945" i="5"/>
  <c r="N15945" i="5"/>
  <c r="Q15945" i="5" s="1"/>
  <c r="F15945" i="5" s="1"/>
  <c r="G15945" i="5" s="1"/>
  <c r="M15944" i="5"/>
  <c r="N15944" i="5"/>
  <c r="Q15944" i="5" s="1"/>
  <c r="F15944" i="5" s="1"/>
  <c r="G15944" i="5" s="1"/>
  <c r="M16011" i="5"/>
  <c r="N16011" i="5"/>
  <c r="Q16011" i="5" s="1"/>
  <c r="F16011" i="5" s="1"/>
  <c r="G16011" i="5" s="1"/>
  <c r="M15969" i="5"/>
  <c r="N15969" i="5"/>
  <c r="Q15969" i="5" s="1"/>
  <c r="F15969" i="5" s="1"/>
  <c r="G15969" i="5" s="1"/>
  <c r="M15964" i="5"/>
  <c r="N15964" i="5"/>
  <c r="Q15964" i="5" s="1"/>
  <c r="F15964" i="5" s="1"/>
  <c r="G15964" i="5" s="1"/>
  <c r="M15975" i="5"/>
  <c r="N15975" i="5"/>
  <c r="Q15975" i="5" s="1"/>
  <c r="F15975" i="5" s="1"/>
  <c r="G15975" i="5" s="1"/>
  <c r="M15950" i="5"/>
  <c r="N15950" i="5"/>
  <c r="Q15950" i="5" s="1"/>
  <c r="F15950" i="5" s="1"/>
  <c r="G15950" i="5" s="1"/>
  <c r="M15986" i="5"/>
  <c r="N15986" i="5"/>
  <c r="Q15986" i="5" s="1"/>
  <c r="F15986" i="5" s="1"/>
  <c r="G15986" i="5" s="1"/>
  <c r="M15941" i="5"/>
  <c r="N15941" i="5"/>
  <c r="Q15941" i="5" s="1"/>
  <c r="F15941" i="5" s="1"/>
  <c r="G15941" i="5" s="1"/>
  <c r="M15995" i="5"/>
  <c r="N15995" i="5"/>
  <c r="Q15995" i="5" s="1"/>
  <c r="F15995" i="5" s="1"/>
  <c r="G15995" i="5" s="1"/>
  <c r="M15942" i="5"/>
  <c r="N15942" i="5"/>
  <c r="Q15942" i="5" s="1"/>
  <c r="F15942" i="5" s="1"/>
  <c r="G15942" i="5" s="1"/>
  <c r="M15973" i="5"/>
  <c r="N15973" i="5"/>
  <c r="Q15973" i="5" s="1"/>
  <c r="F15973" i="5" s="1"/>
  <c r="G15973" i="5" s="1"/>
  <c r="M15962" i="5"/>
  <c r="N15962" i="5"/>
  <c r="Q15962" i="5" s="1"/>
  <c r="F15962" i="5" s="1"/>
  <c r="G15962" i="5" s="1"/>
  <c r="M15952" i="5"/>
  <c r="N15952" i="5"/>
  <c r="Q15952" i="5" s="1"/>
  <c r="F15952" i="5" s="1"/>
  <c r="G15952" i="5" s="1"/>
  <c r="M15966" i="5"/>
  <c r="N15966" i="5"/>
  <c r="Q15966" i="5" s="1"/>
  <c r="F15966" i="5" s="1"/>
  <c r="G15966" i="5" s="1"/>
  <c r="M15946" i="5"/>
  <c r="N15946" i="5"/>
  <c r="Q15946" i="5" s="1"/>
  <c r="F15946" i="5" s="1"/>
  <c r="G15946" i="5" s="1"/>
  <c r="M15970" i="5"/>
  <c r="N15970" i="5"/>
  <c r="Q15970" i="5" s="1"/>
  <c r="F15970" i="5" s="1"/>
  <c r="G15970" i="5" s="1"/>
  <c r="M15978" i="5"/>
  <c r="N15978" i="5"/>
  <c r="Q15978" i="5" s="1"/>
  <c r="F15978" i="5" s="1"/>
  <c r="G15978" i="5" s="1"/>
  <c r="M15977" i="5"/>
  <c r="N15977" i="5"/>
  <c r="Q15977" i="5" s="1"/>
  <c r="F15977" i="5" s="1"/>
  <c r="G15977" i="5" s="1"/>
  <c r="M15955" i="5"/>
  <c r="N15955" i="5"/>
  <c r="Q15955" i="5" s="1"/>
  <c r="F15955" i="5" s="1"/>
  <c r="G15955" i="5" s="1"/>
  <c r="M15981" i="5"/>
  <c r="N15981" i="5"/>
  <c r="Q15981" i="5" s="1"/>
  <c r="F15981" i="5" s="1"/>
  <c r="G15981" i="5" s="1"/>
  <c r="M15984" i="5"/>
  <c r="N15984" i="5"/>
  <c r="Q15984" i="5" s="1"/>
  <c r="F15984" i="5" s="1"/>
  <c r="G15984" i="5" s="1"/>
  <c r="M15956" i="5"/>
  <c r="N15956" i="5"/>
  <c r="Q15956" i="5" s="1"/>
  <c r="F15956" i="5" s="1"/>
  <c r="G15956" i="5" s="1"/>
  <c r="M15960" i="5"/>
  <c r="N15960" i="5"/>
  <c r="Q15960" i="5" s="1"/>
  <c r="F15960" i="5" s="1"/>
  <c r="G15960" i="5" s="1"/>
  <c r="M15967" i="5"/>
  <c r="N15967" i="5"/>
  <c r="Q15967" i="5" s="1"/>
  <c r="F15967" i="5" s="1"/>
  <c r="G15967" i="5" s="1"/>
  <c r="M15987" i="5"/>
  <c r="N15987" i="5"/>
  <c r="Q15987" i="5" s="1"/>
  <c r="F15987" i="5" s="1"/>
  <c r="G15987" i="5" s="1"/>
  <c r="A16020" i="5"/>
  <c r="B15972" i="5"/>
  <c r="A16033" i="5"/>
  <c r="B15985" i="5"/>
  <c r="A16031" i="5"/>
  <c r="B15983" i="5"/>
  <c r="A16009" i="5"/>
  <c r="B15961" i="5"/>
  <c r="A16019" i="5"/>
  <c r="B15971" i="5"/>
  <c r="A16013" i="5"/>
  <c r="B15965" i="5"/>
  <c r="A16030" i="5"/>
  <c r="B15982" i="5"/>
  <c r="A16006" i="5"/>
  <c r="B15958" i="5"/>
  <c r="A15988" i="5"/>
  <c r="B15940" i="5"/>
  <c r="A16007" i="5"/>
  <c r="B15959" i="5"/>
  <c r="A15996" i="5"/>
  <c r="B15948" i="5"/>
  <c r="A16002" i="5"/>
  <c r="B15954" i="5"/>
  <c r="A16028" i="5"/>
  <c r="B15980" i="5"/>
  <c r="A16016" i="5"/>
  <c r="B15968" i="5"/>
  <c r="A15997" i="5"/>
  <c r="B15949" i="5"/>
  <c r="A15993" i="5"/>
  <c r="B15945" i="5"/>
  <c r="A16059" i="5"/>
  <c r="B16011" i="5"/>
  <c r="A16017" i="5"/>
  <c r="B15969" i="5"/>
  <c r="A16012" i="5"/>
  <c r="B15964" i="5"/>
  <c r="A16023" i="5"/>
  <c r="B15975" i="5"/>
  <c r="A15998" i="5"/>
  <c r="B15950" i="5"/>
  <c r="A16034" i="5"/>
  <c r="B15986" i="5"/>
  <c r="A15989" i="5"/>
  <c r="B15941" i="5"/>
  <c r="A16010" i="5"/>
  <c r="B15962" i="5"/>
  <c r="A16000" i="5"/>
  <c r="B15952" i="5"/>
  <c r="A16014" i="5"/>
  <c r="B15966" i="5"/>
  <c r="A15994" i="5"/>
  <c r="B15946" i="5"/>
  <c r="A16018" i="5"/>
  <c r="B15970" i="5"/>
  <c r="A16026" i="5"/>
  <c r="B15978" i="5"/>
  <c r="A16025" i="5"/>
  <c r="B15977" i="5"/>
  <c r="A16001" i="5"/>
  <c r="B15953" i="5"/>
  <c r="A15999" i="5"/>
  <c r="B15951" i="5"/>
  <c r="A16022" i="5"/>
  <c r="B15974" i="5"/>
  <c r="A15991" i="5"/>
  <c r="B15943" i="5"/>
  <c r="A16003" i="5"/>
  <c r="B15955" i="5"/>
  <c r="A16029" i="5"/>
  <c r="B15981" i="5"/>
  <c r="A16032" i="5"/>
  <c r="B15984" i="5"/>
  <c r="A16004" i="5"/>
  <c r="B15956" i="5"/>
  <c r="A16008" i="5"/>
  <c r="B15960" i="5"/>
  <c r="A16015" i="5"/>
  <c r="B15967" i="5"/>
  <c r="A16035" i="5"/>
  <c r="B15987" i="5"/>
  <c r="A16024" i="5"/>
  <c r="B15976" i="5"/>
  <c r="A15992" i="5"/>
  <c r="B15944" i="5"/>
  <c r="A16043" i="5"/>
  <c r="B15995" i="5"/>
  <c r="A16005" i="5"/>
  <c r="B15957" i="5"/>
  <c r="A15990" i="5"/>
  <c r="B15942" i="5"/>
  <c r="A16027" i="5"/>
  <c r="B15979" i="5"/>
  <c r="A16021" i="5"/>
  <c r="B15973" i="5"/>
  <c r="O16175" i="5" l="1"/>
  <c r="P16127" i="5"/>
  <c r="O16164" i="5"/>
  <c r="P16116" i="5"/>
  <c r="O16186" i="5"/>
  <c r="P16138" i="5"/>
  <c r="O16173" i="5"/>
  <c r="P16125" i="5"/>
  <c r="O16145" i="5"/>
  <c r="P16097" i="5"/>
  <c r="O16142" i="5"/>
  <c r="P16094" i="5"/>
  <c r="O16159" i="5"/>
  <c r="P16111" i="5"/>
  <c r="O16202" i="5"/>
  <c r="P16154" i="5"/>
  <c r="O16153" i="5"/>
  <c r="P16105" i="5"/>
  <c r="O16158" i="5"/>
  <c r="P16110" i="5"/>
  <c r="O16213" i="5"/>
  <c r="P16165" i="5"/>
  <c r="O16143" i="5"/>
  <c r="P16095" i="5"/>
  <c r="O16178" i="5"/>
  <c r="P16130" i="5"/>
  <c r="O16147" i="5"/>
  <c r="P16099" i="5"/>
  <c r="O16183" i="5"/>
  <c r="P16135" i="5"/>
  <c r="O16169" i="5"/>
  <c r="P16121" i="5"/>
  <c r="O16177" i="5"/>
  <c r="P16129" i="5"/>
  <c r="O16199" i="5"/>
  <c r="P16151" i="5"/>
  <c r="O16148" i="5"/>
  <c r="P16100" i="5"/>
  <c r="O16184" i="5"/>
  <c r="P16136" i="5"/>
  <c r="O16204" i="5"/>
  <c r="P16156" i="5"/>
  <c r="O16166" i="5"/>
  <c r="P16118" i="5"/>
  <c r="O16174" i="5"/>
  <c r="P16126" i="5"/>
  <c r="O16172" i="5"/>
  <c r="P16124" i="5"/>
  <c r="O16171" i="5"/>
  <c r="P16123" i="5"/>
  <c r="O16152" i="5"/>
  <c r="P16104" i="5"/>
  <c r="O16185" i="5"/>
  <c r="P16137" i="5"/>
  <c r="O16170" i="5"/>
  <c r="P16122" i="5"/>
  <c r="O16134" i="5"/>
  <c r="P16086" i="5"/>
  <c r="O16227" i="5"/>
  <c r="P16179" i="5"/>
  <c r="O16132" i="5"/>
  <c r="P16084" i="5"/>
  <c r="O16216" i="5"/>
  <c r="P16168" i="5"/>
  <c r="O16155" i="5"/>
  <c r="P16107" i="5"/>
  <c r="O16146" i="5"/>
  <c r="P16098" i="5"/>
  <c r="O16167" i="5"/>
  <c r="P16119" i="5"/>
  <c r="O16157" i="5"/>
  <c r="P16109" i="5"/>
  <c r="O16149" i="5"/>
  <c r="P16101" i="5"/>
  <c r="O16160" i="5"/>
  <c r="P16112" i="5"/>
  <c r="O16133" i="5"/>
  <c r="P16085" i="5"/>
  <c r="O16141" i="5"/>
  <c r="P16093" i="5"/>
  <c r="P16113" i="5"/>
  <c r="O16161" i="5"/>
  <c r="O16188" i="5"/>
  <c r="P16140" i="5"/>
  <c r="O16162" i="5"/>
  <c r="P16114" i="5"/>
  <c r="O16144" i="5"/>
  <c r="P16096" i="5"/>
  <c r="O16187" i="5"/>
  <c r="P16139" i="5"/>
  <c r="O16176" i="5"/>
  <c r="P16128" i="5"/>
  <c r="O16163" i="5"/>
  <c r="P16115" i="5"/>
  <c r="O16150" i="5"/>
  <c r="P16102" i="5"/>
  <c r="M16024" i="5"/>
  <c r="N16024" i="5"/>
  <c r="Q16024" i="5" s="1"/>
  <c r="F16024" i="5" s="1"/>
  <c r="G16024" i="5" s="1"/>
  <c r="M16003" i="5"/>
  <c r="N16003" i="5"/>
  <c r="Q16003" i="5" s="1"/>
  <c r="F16003" i="5" s="1"/>
  <c r="G16003" i="5" s="1"/>
  <c r="M16018" i="5"/>
  <c r="N16018" i="5"/>
  <c r="Q16018" i="5" s="1"/>
  <c r="F16018" i="5" s="1"/>
  <c r="G16018" i="5" s="1"/>
  <c r="M15998" i="5"/>
  <c r="N15998" i="5"/>
  <c r="Q15998" i="5" s="1"/>
  <c r="F15998" i="5" s="1"/>
  <c r="G15998" i="5" s="1"/>
  <c r="M16016" i="5"/>
  <c r="N16016" i="5"/>
  <c r="Q16016" i="5" s="1"/>
  <c r="F16016" i="5" s="1"/>
  <c r="G16016" i="5" s="1"/>
  <c r="M16030" i="5"/>
  <c r="N16030" i="5"/>
  <c r="Q16030" i="5" s="1"/>
  <c r="F16030" i="5" s="1"/>
  <c r="G16030" i="5" s="1"/>
  <c r="M16021" i="5"/>
  <c r="N16021" i="5"/>
  <c r="Q16021" i="5" s="1"/>
  <c r="F16021" i="5" s="1"/>
  <c r="G16021" i="5" s="1"/>
  <c r="M16035" i="5"/>
  <c r="N16035" i="5"/>
  <c r="Q16035" i="5" s="1"/>
  <c r="F16035" i="5" s="1"/>
  <c r="G16035" i="5" s="1"/>
  <c r="M15991" i="5"/>
  <c r="N15991" i="5"/>
  <c r="Q15991" i="5" s="1"/>
  <c r="F15991" i="5" s="1"/>
  <c r="G15991" i="5" s="1"/>
  <c r="M15994" i="5"/>
  <c r="N15994" i="5"/>
  <c r="Q15994" i="5" s="1"/>
  <c r="F15994" i="5" s="1"/>
  <c r="G15994" i="5" s="1"/>
  <c r="M16023" i="5"/>
  <c r="N16023" i="5"/>
  <c r="Q16023" i="5" s="1"/>
  <c r="F16023" i="5" s="1"/>
  <c r="G16023" i="5" s="1"/>
  <c r="M16028" i="5"/>
  <c r="N16028" i="5"/>
  <c r="Q16028" i="5" s="1"/>
  <c r="F16028" i="5" s="1"/>
  <c r="G16028" i="5" s="1"/>
  <c r="M16013" i="5"/>
  <c r="N16013" i="5"/>
  <c r="Q16013" i="5" s="1"/>
  <c r="F16013" i="5" s="1"/>
  <c r="G16013" i="5" s="1"/>
  <c r="M16029" i="5"/>
  <c r="N16029" i="5"/>
  <c r="Q16029" i="5" s="1"/>
  <c r="F16029" i="5" s="1"/>
  <c r="G16029" i="5" s="1"/>
  <c r="M16034" i="5"/>
  <c r="N16034" i="5"/>
  <c r="Q16034" i="5" s="1"/>
  <c r="F16034" i="5" s="1"/>
  <c r="G16034" i="5" s="1"/>
  <c r="M16020" i="5"/>
  <c r="N16020" i="5"/>
  <c r="Q16020" i="5" s="1"/>
  <c r="F16020" i="5" s="1"/>
  <c r="G16020" i="5" s="1"/>
  <c r="M16027" i="5"/>
  <c r="N16027" i="5"/>
  <c r="Q16027" i="5" s="1"/>
  <c r="F16027" i="5" s="1"/>
  <c r="G16027" i="5" s="1"/>
  <c r="M16015" i="5"/>
  <c r="N16015" i="5"/>
  <c r="Q16015" i="5" s="1"/>
  <c r="F16015" i="5" s="1"/>
  <c r="G16015" i="5" s="1"/>
  <c r="M16022" i="5"/>
  <c r="N16022" i="5"/>
  <c r="Q16022" i="5" s="1"/>
  <c r="F16022" i="5" s="1"/>
  <c r="G16022" i="5" s="1"/>
  <c r="M16014" i="5"/>
  <c r="N16014" i="5"/>
  <c r="Q16014" i="5" s="1"/>
  <c r="F16014" i="5" s="1"/>
  <c r="G16014" i="5" s="1"/>
  <c r="M16012" i="5"/>
  <c r="N16012" i="5"/>
  <c r="Q16012" i="5" s="1"/>
  <c r="F16012" i="5" s="1"/>
  <c r="G16012" i="5" s="1"/>
  <c r="M16002" i="5"/>
  <c r="N16002" i="5"/>
  <c r="Q16002" i="5" s="1"/>
  <c r="F16002" i="5" s="1"/>
  <c r="G16002" i="5" s="1"/>
  <c r="M16019" i="5"/>
  <c r="N16019" i="5"/>
  <c r="Q16019" i="5" s="1"/>
  <c r="F16019" i="5" s="1"/>
  <c r="G16019" i="5" s="1"/>
  <c r="M16026" i="5"/>
  <c r="N16026" i="5"/>
  <c r="Q16026" i="5" s="1"/>
  <c r="F16026" i="5" s="1"/>
  <c r="G16026" i="5" s="1"/>
  <c r="M16006" i="5"/>
  <c r="N16006" i="5"/>
  <c r="Q16006" i="5" s="1"/>
  <c r="F16006" i="5" s="1"/>
  <c r="G16006" i="5" s="1"/>
  <c r="M15990" i="5"/>
  <c r="N15990" i="5"/>
  <c r="Q15990" i="5" s="1"/>
  <c r="F15990" i="5" s="1"/>
  <c r="G15990" i="5" s="1"/>
  <c r="M16008" i="5"/>
  <c r="N16008" i="5"/>
  <c r="Q16008" i="5" s="1"/>
  <c r="F16008" i="5" s="1"/>
  <c r="G16008" i="5" s="1"/>
  <c r="M15999" i="5"/>
  <c r="N15999" i="5"/>
  <c r="Q15999" i="5" s="1"/>
  <c r="F15999" i="5" s="1"/>
  <c r="G15999" i="5" s="1"/>
  <c r="M16000" i="5"/>
  <c r="N16000" i="5"/>
  <c r="Q16000" i="5" s="1"/>
  <c r="F16000" i="5" s="1"/>
  <c r="G16000" i="5" s="1"/>
  <c r="M16017" i="5"/>
  <c r="N16017" i="5"/>
  <c r="Q16017" i="5" s="1"/>
  <c r="F16017" i="5" s="1"/>
  <c r="G16017" i="5" s="1"/>
  <c r="M15996" i="5"/>
  <c r="N15996" i="5"/>
  <c r="Q15996" i="5" s="1"/>
  <c r="F15996" i="5" s="1"/>
  <c r="G15996" i="5" s="1"/>
  <c r="M16009" i="5"/>
  <c r="N16009" i="5"/>
  <c r="Q16009" i="5" s="1"/>
  <c r="F16009" i="5" s="1"/>
  <c r="G16009" i="5" s="1"/>
  <c r="M16005" i="5"/>
  <c r="N16005" i="5"/>
  <c r="Q16005" i="5" s="1"/>
  <c r="F16005" i="5" s="1"/>
  <c r="G16005" i="5" s="1"/>
  <c r="M16004" i="5"/>
  <c r="N16004" i="5"/>
  <c r="Q16004" i="5" s="1"/>
  <c r="F16004" i="5" s="1"/>
  <c r="G16004" i="5" s="1"/>
  <c r="M16001" i="5"/>
  <c r="N16001" i="5"/>
  <c r="Q16001" i="5" s="1"/>
  <c r="F16001" i="5" s="1"/>
  <c r="G16001" i="5" s="1"/>
  <c r="M16010" i="5"/>
  <c r="N16010" i="5"/>
  <c r="Q16010" i="5" s="1"/>
  <c r="F16010" i="5" s="1"/>
  <c r="G16010" i="5" s="1"/>
  <c r="M16059" i="5"/>
  <c r="N16059" i="5"/>
  <c r="Q16059" i="5" s="1"/>
  <c r="F16059" i="5" s="1"/>
  <c r="G16059" i="5" s="1"/>
  <c r="M16007" i="5"/>
  <c r="N16007" i="5"/>
  <c r="Q16007" i="5" s="1"/>
  <c r="F16007" i="5" s="1"/>
  <c r="G16007" i="5" s="1"/>
  <c r="M16031" i="5"/>
  <c r="N16031" i="5"/>
  <c r="Q16031" i="5" s="1"/>
  <c r="F16031" i="5" s="1"/>
  <c r="G16031" i="5" s="1"/>
  <c r="M15992" i="5"/>
  <c r="N15992" i="5"/>
  <c r="Q15992" i="5" s="1"/>
  <c r="F15992" i="5" s="1"/>
  <c r="G15992" i="5" s="1"/>
  <c r="M15997" i="5"/>
  <c r="N15997" i="5"/>
  <c r="Q15997" i="5" s="1"/>
  <c r="F15997" i="5" s="1"/>
  <c r="G15997" i="5" s="1"/>
  <c r="M16043" i="5"/>
  <c r="N16043" i="5"/>
  <c r="Q16043" i="5" s="1"/>
  <c r="F16043" i="5" s="1"/>
  <c r="G16043" i="5" s="1"/>
  <c r="M16032" i="5"/>
  <c r="N16032" i="5"/>
  <c r="Q16032" i="5" s="1"/>
  <c r="F16032" i="5" s="1"/>
  <c r="G16032" i="5" s="1"/>
  <c r="M16025" i="5"/>
  <c r="N16025" i="5"/>
  <c r="Q16025" i="5" s="1"/>
  <c r="F16025" i="5" s="1"/>
  <c r="G16025" i="5" s="1"/>
  <c r="M15989" i="5"/>
  <c r="N15989" i="5"/>
  <c r="Q15989" i="5" s="1"/>
  <c r="F15989" i="5" s="1"/>
  <c r="G15989" i="5" s="1"/>
  <c r="M15993" i="5"/>
  <c r="N15993" i="5"/>
  <c r="Q15993" i="5" s="1"/>
  <c r="F15993" i="5" s="1"/>
  <c r="G15993" i="5" s="1"/>
  <c r="M15988" i="5"/>
  <c r="N15988" i="5"/>
  <c r="Q15988" i="5" s="1"/>
  <c r="F15988" i="5" s="1"/>
  <c r="G15988" i="5" s="1"/>
  <c r="M16033" i="5"/>
  <c r="N16033" i="5"/>
  <c r="Q16033" i="5" s="1"/>
  <c r="F16033" i="5" s="1"/>
  <c r="G16033" i="5" s="1"/>
  <c r="A16072" i="5"/>
  <c r="B16024" i="5"/>
  <c r="A16051" i="5"/>
  <c r="B16003" i="5"/>
  <c r="A16066" i="5"/>
  <c r="B16018" i="5"/>
  <c r="A16046" i="5"/>
  <c r="B15998" i="5"/>
  <c r="A16064" i="5"/>
  <c r="B16016" i="5"/>
  <c r="A16078" i="5"/>
  <c r="B16030" i="5"/>
  <c r="A16069" i="5"/>
  <c r="B16021" i="5"/>
  <c r="A16083" i="5"/>
  <c r="B16035" i="5"/>
  <c r="A16039" i="5"/>
  <c r="B15991" i="5"/>
  <c r="A16042" i="5"/>
  <c r="B15994" i="5"/>
  <c r="A16071" i="5"/>
  <c r="B16023" i="5"/>
  <c r="A16076" i="5"/>
  <c r="B16028" i="5"/>
  <c r="A16061" i="5"/>
  <c r="B16013" i="5"/>
  <c r="A16075" i="5"/>
  <c r="B16027" i="5"/>
  <c r="A16063" i="5"/>
  <c r="B16015" i="5"/>
  <c r="A16070" i="5"/>
  <c r="B16022" i="5"/>
  <c r="A16062" i="5"/>
  <c r="B16014" i="5"/>
  <c r="A16060" i="5"/>
  <c r="B16012" i="5"/>
  <c r="A16050" i="5"/>
  <c r="B16002" i="5"/>
  <c r="A16067" i="5"/>
  <c r="B16019" i="5"/>
  <c r="A16038" i="5"/>
  <c r="B15990" i="5"/>
  <c r="A16056" i="5"/>
  <c r="B16008" i="5"/>
  <c r="A16047" i="5"/>
  <c r="B15999" i="5"/>
  <c r="A16048" i="5"/>
  <c r="B16000" i="5"/>
  <c r="A16065" i="5"/>
  <c r="B16017" i="5"/>
  <c r="A16044" i="5"/>
  <c r="B15996" i="5"/>
  <c r="A16057" i="5"/>
  <c r="B16009" i="5"/>
  <c r="A16053" i="5"/>
  <c r="B16005" i="5"/>
  <c r="A16052" i="5"/>
  <c r="B16004" i="5"/>
  <c r="A16049" i="5"/>
  <c r="B16001" i="5"/>
  <c r="A16058" i="5"/>
  <c r="B16010" i="5"/>
  <c r="A16107" i="5"/>
  <c r="B16059" i="5"/>
  <c r="A16055" i="5"/>
  <c r="B16007" i="5"/>
  <c r="A16079" i="5"/>
  <c r="B16031" i="5"/>
  <c r="A16091" i="5"/>
  <c r="B16043" i="5"/>
  <c r="A16080" i="5"/>
  <c r="B16032" i="5"/>
  <c r="A16073" i="5"/>
  <c r="B16025" i="5"/>
  <c r="A16037" i="5"/>
  <c r="B15989" i="5"/>
  <c r="A16041" i="5"/>
  <c r="B15993" i="5"/>
  <c r="A16036" i="5"/>
  <c r="B15988" i="5"/>
  <c r="A16081" i="5"/>
  <c r="B16033" i="5"/>
  <c r="A16040" i="5"/>
  <c r="B15992" i="5"/>
  <c r="A16077" i="5"/>
  <c r="B16029" i="5"/>
  <c r="A16074" i="5"/>
  <c r="B16026" i="5"/>
  <c r="A16082" i="5"/>
  <c r="B16034" i="5"/>
  <c r="A16045" i="5"/>
  <c r="B15997" i="5"/>
  <c r="A16054" i="5"/>
  <c r="B16006" i="5"/>
  <c r="A16068" i="5"/>
  <c r="B16020" i="5"/>
  <c r="O16236" i="5" l="1"/>
  <c r="P16188" i="5"/>
  <c r="O16215" i="5"/>
  <c r="P16167" i="5"/>
  <c r="O16218" i="5"/>
  <c r="P16170" i="5"/>
  <c r="O16252" i="5"/>
  <c r="P16204" i="5"/>
  <c r="O16195" i="5"/>
  <c r="P16147" i="5"/>
  <c r="O16207" i="5"/>
  <c r="P16159" i="5"/>
  <c r="O16209" i="5"/>
  <c r="P16161" i="5"/>
  <c r="O16194" i="5"/>
  <c r="P16146" i="5"/>
  <c r="O16232" i="5"/>
  <c r="P16184" i="5"/>
  <c r="O16224" i="5"/>
  <c r="P16176" i="5"/>
  <c r="O16181" i="5"/>
  <c r="P16133" i="5"/>
  <c r="O16264" i="5"/>
  <c r="P16216" i="5"/>
  <c r="O16219" i="5"/>
  <c r="P16171" i="5"/>
  <c r="O16221" i="5"/>
  <c r="P16173" i="5"/>
  <c r="O16235" i="5"/>
  <c r="P16187" i="5"/>
  <c r="O16208" i="5"/>
  <c r="P16160" i="5"/>
  <c r="O16180" i="5"/>
  <c r="P16132" i="5"/>
  <c r="O16220" i="5"/>
  <c r="P16172" i="5"/>
  <c r="O16225" i="5"/>
  <c r="P16177" i="5"/>
  <c r="O16206" i="5"/>
  <c r="P16158" i="5"/>
  <c r="O16234" i="5"/>
  <c r="P16186" i="5"/>
  <c r="O16198" i="5"/>
  <c r="P16150" i="5"/>
  <c r="O16190" i="5"/>
  <c r="P16142" i="5"/>
  <c r="O16211" i="5"/>
  <c r="P16163" i="5"/>
  <c r="O16203" i="5"/>
  <c r="P16155" i="5"/>
  <c r="O16191" i="5"/>
  <c r="P16143" i="5"/>
  <c r="O16261" i="5"/>
  <c r="P16213" i="5"/>
  <c r="O16192" i="5"/>
  <c r="P16144" i="5"/>
  <c r="O16197" i="5"/>
  <c r="P16149" i="5"/>
  <c r="O16275" i="5"/>
  <c r="P16227" i="5"/>
  <c r="O16222" i="5"/>
  <c r="P16174" i="5"/>
  <c r="O16217" i="5"/>
  <c r="P16169" i="5"/>
  <c r="O16201" i="5"/>
  <c r="P16153" i="5"/>
  <c r="O16212" i="5"/>
  <c r="P16164" i="5"/>
  <c r="O16233" i="5"/>
  <c r="P16185" i="5"/>
  <c r="O16226" i="5"/>
  <c r="P16178" i="5"/>
  <c r="O16189" i="5"/>
  <c r="P16141" i="5"/>
  <c r="O16200" i="5"/>
  <c r="P16152" i="5"/>
  <c r="O16196" i="5"/>
  <c r="P16148" i="5"/>
  <c r="O16193" i="5"/>
  <c r="P16145" i="5"/>
  <c r="O16247" i="5"/>
  <c r="P16199" i="5"/>
  <c r="O16210" i="5"/>
  <c r="P16162" i="5"/>
  <c r="O16205" i="5"/>
  <c r="P16157" i="5"/>
  <c r="O16182" i="5"/>
  <c r="P16134" i="5"/>
  <c r="O16214" i="5"/>
  <c r="P16166" i="5"/>
  <c r="O16231" i="5"/>
  <c r="P16183" i="5"/>
  <c r="O16250" i="5"/>
  <c r="P16202" i="5"/>
  <c r="O16223" i="5"/>
  <c r="P16175" i="5"/>
  <c r="M16077" i="5"/>
  <c r="N16077" i="5"/>
  <c r="Q16077" i="5" s="1"/>
  <c r="F16077" i="5" s="1"/>
  <c r="G16077" i="5" s="1"/>
  <c r="M16052" i="5"/>
  <c r="N16052" i="5"/>
  <c r="Q16052" i="5" s="1"/>
  <c r="F16052" i="5" s="1"/>
  <c r="G16052" i="5" s="1"/>
  <c r="M16056" i="5"/>
  <c r="N16056" i="5"/>
  <c r="Q16056" i="5" s="1"/>
  <c r="F16056" i="5" s="1"/>
  <c r="G16056" i="5" s="1"/>
  <c r="M16040" i="5"/>
  <c r="N16040" i="5"/>
  <c r="Q16040" i="5" s="1"/>
  <c r="F16040" i="5" s="1"/>
  <c r="G16040" i="5" s="1"/>
  <c r="M16091" i="5"/>
  <c r="N16091" i="5"/>
  <c r="Q16091" i="5" s="1"/>
  <c r="F16091" i="5" s="1"/>
  <c r="G16091" i="5" s="1"/>
  <c r="M16053" i="5"/>
  <c r="N16053" i="5"/>
  <c r="Q16053" i="5" s="1"/>
  <c r="F16053" i="5" s="1"/>
  <c r="G16053" i="5" s="1"/>
  <c r="M16038" i="5"/>
  <c r="N16038" i="5"/>
  <c r="Q16038" i="5" s="1"/>
  <c r="F16038" i="5" s="1"/>
  <c r="G16038" i="5" s="1"/>
  <c r="M16075" i="5"/>
  <c r="N16075" i="5"/>
  <c r="Q16075" i="5" s="1"/>
  <c r="F16075" i="5" s="1"/>
  <c r="G16075" i="5" s="1"/>
  <c r="M16069" i="5"/>
  <c r="N16069" i="5"/>
  <c r="Q16069" i="5" s="1"/>
  <c r="F16069" i="5" s="1"/>
  <c r="G16069" i="5" s="1"/>
  <c r="M16068" i="5"/>
  <c r="N16068" i="5"/>
  <c r="Q16068" i="5" s="1"/>
  <c r="F16068" i="5" s="1"/>
  <c r="G16068" i="5" s="1"/>
  <c r="M16081" i="5"/>
  <c r="N16081" i="5"/>
  <c r="Q16081" i="5" s="1"/>
  <c r="F16081" i="5" s="1"/>
  <c r="G16081" i="5" s="1"/>
  <c r="M16079" i="5"/>
  <c r="N16079" i="5"/>
  <c r="Q16079" i="5" s="1"/>
  <c r="F16079" i="5" s="1"/>
  <c r="G16079" i="5" s="1"/>
  <c r="M16057" i="5"/>
  <c r="N16057" i="5"/>
  <c r="Q16057" i="5" s="1"/>
  <c r="F16057" i="5" s="1"/>
  <c r="G16057" i="5" s="1"/>
  <c r="M16067" i="5"/>
  <c r="N16067" i="5"/>
  <c r="Q16067" i="5" s="1"/>
  <c r="F16067" i="5" s="1"/>
  <c r="G16067" i="5" s="1"/>
  <c r="M16061" i="5"/>
  <c r="N16061" i="5"/>
  <c r="Q16061" i="5" s="1"/>
  <c r="F16061" i="5" s="1"/>
  <c r="G16061" i="5" s="1"/>
  <c r="M16078" i="5"/>
  <c r="N16078" i="5"/>
  <c r="Q16078" i="5" s="1"/>
  <c r="F16078" i="5" s="1"/>
  <c r="G16078" i="5" s="1"/>
  <c r="M16083" i="5"/>
  <c r="N16083" i="5"/>
  <c r="Q16083" i="5" s="1"/>
  <c r="F16083" i="5" s="1"/>
  <c r="G16083" i="5" s="1"/>
  <c r="M16080" i="5"/>
  <c r="N16080" i="5"/>
  <c r="Q16080" i="5" s="1"/>
  <c r="F16080" i="5" s="1"/>
  <c r="G16080" i="5" s="1"/>
  <c r="M16072" i="5"/>
  <c r="N16072" i="5"/>
  <c r="Q16072" i="5" s="1"/>
  <c r="F16072" i="5" s="1"/>
  <c r="G16072" i="5" s="1"/>
  <c r="M16054" i="5"/>
  <c r="N16054" i="5"/>
  <c r="Q16054" i="5" s="1"/>
  <c r="F16054" i="5" s="1"/>
  <c r="G16054" i="5" s="1"/>
  <c r="M16036" i="5"/>
  <c r="N16036" i="5"/>
  <c r="Q16036" i="5" s="1"/>
  <c r="F16036" i="5" s="1"/>
  <c r="G16036" i="5" s="1"/>
  <c r="M16055" i="5"/>
  <c r="N16055" i="5"/>
  <c r="Q16055" i="5" s="1"/>
  <c r="F16055" i="5" s="1"/>
  <c r="G16055" i="5" s="1"/>
  <c r="M16044" i="5"/>
  <c r="N16044" i="5"/>
  <c r="Q16044" i="5" s="1"/>
  <c r="F16044" i="5" s="1"/>
  <c r="G16044" i="5" s="1"/>
  <c r="M16050" i="5"/>
  <c r="N16050" i="5"/>
  <c r="Q16050" i="5" s="1"/>
  <c r="F16050" i="5" s="1"/>
  <c r="G16050" i="5" s="1"/>
  <c r="M16076" i="5"/>
  <c r="N16076" i="5"/>
  <c r="Q16076" i="5" s="1"/>
  <c r="F16076" i="5" s="1"/>
  <c r="G16076" i="5" s="1"/>
  <c r="M16064" i="5"/>
  <c r="N16064" i="5"/>
  <c r="Q16064" i="5" s="1"/>
  <c r="F16064" i="5" s="1"/>
  <c r="G16064" i="5" s="1"/>
  <c r="M16045" i="5"/>
  <c r="N16045" i="5"/>
  <c r="Q16045" i="5" s="1"/>
  <c r="F16045" i="5" s="1"/>
  <c r="G16045" i="5" s="1"/>
  <c r="M16041" i="5"/>
  <c r="N16041" i="5"/>
  <c r="Q16041" i="5" s="1"/>
  <c r="F16041" i="5" s="1"/>
  <c r="G16041" i="5" s="1"/>
  <c r="M16107" i="5"/>
  <c r="N16107" i="5"/>
  <c r="Q16107" i="5" s="1"/>
  <c r="F16107" i="5" s="1"/>
  <c r="G16107" i="5" s="1"/>
  <c r="M16065" i="5"/>
  <c r="N16065" i="5"/>
  <c r="Q16065" i="5" s="1"/>
  <c r="F16065" i="5" s="1"/>
  <c r="G16065" i="5" s="1"/>
  <c r="M16060" i="5"/>
  <c r="N16060" i="5"/>
  <c r="Q16060" i="5" s="1"/>
  <c r="F16060" i="5" s="1"/>
  <c r="G16060" i="5" s="1"/>
  <c r="M16071" i="5"/>
  <c r="N16071" i="5"/>
  <c r="Q16071" i="5" s="1"/>
  <c r="F16071" i="5" s="1"/>
  <c r="G16071" i="5" s="1"/>
  <c r="M16046" i="5"/>
  <c r="N16046" i="5"/>
  <c r="Q16046" i="5" s="1"/>
  <c r="F16046" i="5" s="1"/>
  <c r="G16046" i="5" s="1"/>
  <c r="M16082" i="5"/>
  <c r="N16082" i="5"/>
  <c r="Q16082" i="5" s="1"/>
  <c r="F16082" i="5" s="1"/>
  <c r="G16082" i="5" s="1"/>
  <c r="M16037" i="5"/>
  <c r="N16037" i="5"/>
  <c r="Q16037" i="5" s="1"/>
  <c r="F16037" i="5" s="1"/>
  <c r="G16037" i="5" s="1"/>
  <c r="M16058" i="5"/>
  <c r="N16058" i="5"/>
  <c r="Q16058" i="5" s="1"/>
  <c r="F16058" i="5" s="1"/>
  <c r="G16058" i="5" s="1"/>
  <c r="M16048" i="5"/>
  <c r="N16048" i="5"/>
  <c r="Q16048" i="5" s="1"/>
  <c r="F16048" i="5" s="1"/>
  <c r="G16048" i="5" s="1"/>
  <c r="M16062" i="5"/>
  <c r="N16062" i="5"/>
  <c r="Q16062" i="5" s="1"/>
  <c r="F16062" i="5" s="1"/>
  <c r="G16062" i="5" s="1"/>
  <c r="M16042" i="5"/>
  <c r="N16042" i="5"/>
  <c r="Q16042" i="5" s="1"/>
  <c r="F16042" i="5" s="1"/>
  <c r="G16042" i="5" s="1"/>
  <c r="M16066" i="5"/>
  <c r="N16066" i="5"/>
  <c r="Q16066" i="5" s="1"/>
  <c r="F16066" i="5" s="1"/>
  <c r="G16066" i="5" s="1"/>
  <c r="M16063" i="5"/>
  <c r="N16063" i="5"/>
  <c r="Q16063" i="5" s="1"/>
  <c r="F16063" i="5" s="1"/>
  <c r="G16063" i="5" s="1"/>
  <c r="M16074" i="5"/>
  <c r="N16074" i="5"/>
  <c r="Q16074" i="5" s="1"/>
  <c r="F16074" i="5" s="1"/>
  <c r="G16074" i="5" s="1"/>
  <c r="M16073" i="5"/>
  <c r="N16073" i="5"/>
  <c r="Q16073" i="5" s="1"/>
  <c r="F16073" i="5" s="1"/>
  <c r="G16073" i="5" s="1"/>
  <c r="M16049" i="5"/>
  <c r="N16049" i="5"/>
  <c r="Q16049" i="5" s="1"/>
  <c r="F16049" i="5" s="1"/>
  <c r="G16049" i="5" s="1"/>
  <c r="M16047" i="5"/>
  <c r="N16047" i="5"/>
  <c r="Q16047" i="5" s="1"/>
  <c r="F16047" i="5" s="1"/>
  <c r="G16047" i="5" s="1"/>
  <c r="M16070" i="5"/>
  <c r="N16070" i="5"/>
  <c r="Q16070" i="5" s="1"/>
  <c r="F16070" i="5" s="1"/>
  <c r="G16070" i="5" s="1"/>
  <c r="M16039" i="5"/>
  <c r="N16039" i="5"/>
  <c r="Q16039" i="5" s="1"/>
  <c r="F16039" i="5" s="1"/>
  <c r="G16039" i="5" s="1"/>
  <c r="M16051" i="5"/>
  <c r="N16051" i="5"/>
  <c r="Q16051" i="5" s="1"/>
  <c r="F16051" i="5" s="1"/>
  <c r="G16051" i="5" s="1"/>
  <c r="A16088" i="5"/>
  <c r="B16040" i="5"/>
  <c r="A16139" i="5"/>
  <c r="B16091" i="5"/>
  <c r="A16101" i="5"/>
  <c r="B16053" i="5"/>
  <c r="A16086" i="5"/>
  <c r="B16038" i="5"/>
  <c r="A16123" i="5"/>
  <c r="B16075" i="5"/>
  <c r="A16117" i="5"/>
  <c r="B16069" i="5"/>
  <c r="A16116" i="5"/>
  <c r="B16068" i="5"/>
  <c r="A16129" i="5"/>
  <c r="B16081" i="5"/>
  <c r="A16127" i="5"/>
  <c r="B16079" i="5"/>
  <c r="A16105" i="5"/>
  <c r="B16057" i="5"/>
  <c r="A16115" i="5"/>
  <c r="B16067" i="5"/>
  <c r="A16109" i="5"/>
  <c r="B16061" i="5"/>
  <c r="A16126" i="5"/>
  <c r="B16078" i="5"/>
  <c r="A16102" i="5"/>
  <c r="B16054" i="5"/>
  <c r="A16084" i="5"/>
  <c r="B16036" i="5"/>
  <c r="A16103" i="5"/>
  <c r="B16055" i="5"/>
  <c r="A16092" i="5"/>
  <c r="B16044" i="5"/>
  <c r="A16098" i="5"/>
  <c r="B16050" i="5"/>
  <c r="A16124" i="5"/>
  <c r="B16076" i="5"/>
  <c r="A16112" i="5"/>
  <c r="B16064" i="5"/>
  <c r="A16093" i="5"/>
  <c r="B16045" i="5"/>
  <c r="A16089" i="5"/>
  <c r="B16041" i="5"/>
  <c r="A16155" i="5"/>
  <c r="B16107" i="5"/>
  <c r="A16113" i="5"/>
  <c r="B16065" i="5"/>
  <c r="A16108" i="5"/>
  <c r="B16060" i="5"/>
  <c r="A16119" i="5"/>
  <c r="B16071" i="5"/>
  <c r="A16094" i="5"/>
  <c r="B16046" i="5"/>
  <c r="A16130" i="5"/>
  <c r="B16082" i="5"/>
  <c r="A16085" i="5"/>
  <c r="B16037" i="5"/>
  <c r="A16106" i="5"/>
  <c r="B16058" i="5"/>
  <c r="A16096" i="5"/>
  <c r="B16048" i="5"/>
  <c r="A16110" i="5"/>
  <c r="B16062" i="5"/>
  <c r="A16090" i="5"/>
  <c r="B16042" i="5"/>
  <c r="A16114" i="5"/>
  <c r="B16066" i="5"/>
  <c r="A16122" i="5"/>
  <c r="B16074" i="5"/>
  <c r="A16121" i="5"/>
  <c r="B16073" i="5"/>
  <c r="A16097" i="5"/>
  <c r="B16049" i="5"/>
  <c r="A16095" i="5"/>
  <c r="B16047" i="5"/>
  <c r="A16118" i="5"/>
  <c r="B16070" i="5"/>
  <c r="A16087" i="5"/>
  <c r="B16039" i="5"/>
  <c r="A16099" i="5"/>
  <c r="B16051" i="5"/>
  <c r="A16125" i="5"/>
  <c r="B16077" i="5"/>
  <c r="A16128" i="5"/>
  <c r="B16080" i="5"/>
  <c r="A16100" i="5"/>
  <c r="B16052" i="5"/>
  <c r="A16104" i="5"/>
  <c r="B16056" i="5"/>
  <c r="A16111" i="5"/>
  <c r="B16063" i="5"/>
  <c r="A16131" i="5"/>
  <c r="B16083" i="5"/>
  <c r="A16120" i="5"/>
  <c r="B16072" i="5"/>
  <c r="O16258" i="5" l="1"/>
  <c r="P16210" i="5"/>
  <c r="O16281" i="5"/>
  <c r="P16233" i="5"/>
  <c r="O16240" i="5"/>
  <c r="P16192" i="5"/>
  <c r="O16282" i="5"/>
  <c r="P16234" i="5"/>
  <c r="O16269" i="5"/>
  <c r="P16221" i="5"/>
  <c r="O16257" i="5"/>
  <c r="P16209" i="5"/>
  <c r="O16295" i="5"/>
  <c r="P16247" i="5"/>
  <c r="O16260" i="5"/>
  <c r="P16212" i="5"/>
  <c r="O16309" i="5"/>
  <c r="P16261" i="5"/>
  <c r="O16255" i="5"/>
  <c r="P16207" i="5"/>
  <c r="O16298" i="5"/>
  <c r="P16250" i="5"/>
  <c r="O16249" i="5"/>
  <c r="P16201" i="5"/>
  <c r="O16312" i="5"/>
  <c r="P16264" i="5"/>
  <c r="O16262" i="5"/>
  <c r="P16214" i="5"/>
  <c r="O16248" i="5"/>
  <c r="P16200" i="5"/>
  <c r="O16270" i="5"/>
  <c r="P16222" i="5"/>
  <c r="O16259" i="5"/>
  <c r="P16211" i="5"/>
  <c r="O16228" i="5"/>
  <c r="P16180" i="5"/>
  <c r="O16272" i="5"/>
  <c r="P16224" i="5"/>
  <c r="O16266" i="5"/>
  <c r="P16218" i="5"/>
  <c r="O16244" i="5"/>
  <c r="P16196" i="5"/>
  <c r="O16251" i="5"/>
  <c r="P16203" i="5"/>
  <c r="O16300" i="5"/>
  <c r="P16252" i="5"/>
  <c r="O16230" i="5"/>
  <c r="P16182" i="5"/>
  <c r="O16237" i="5"/>
  <c r="P16189" i="5"/>
  <c r="O16323" i="5"/>
  <c r="P16275" i="5"/>
  <c r="O16238" i="5"/>
  <c r="P16190" i="5"/>
  <c r="O16256" i="5"/>
  <c r="P16208" i="5"/>
  <c r="O16280" i="5"/>
  <c r="P16232" i="5"/>
  <c r="O16263" i="5"/>
  <c r="P16215" i="5"/>
  <c r="O16267" i="5"/>
  <c r="P16219" i="5"/>
  <c r="O16241" i="5"/>
  <c r="P16193" i="5"/>
  <c r="O16239" i="5"/>
  <c r="P16191" i="5"/>
  <c r="O16273" i="5"/>
  <c r="P16225" i="5"/>
  <c r="O16243" i="5"/>
  <c r="P16195" i="5"/>
  <c r="O16279" i="5"/>
  <c r="P16231" i="5"/>
  <c r="O16265" i="5"/>
  <c r="P16217" i="5"/>
  <c r="O16268" i="5"/>
  <c r="P16220" i="5"/>
  <c r="O16229" i="5"/>
  <c r="P16181" i="5"/>
  <c r="O16271" i="5"/>
  <c r="P16223" i="5"/>
  <c r="O16254" i="5"/>
  <c r="P16206" i="5"/>
  <c r="O16253" i="5"/>
  <c r="P16205" i="5"/>
  <c r="O16274" i="5"/>
  <c r="P16226" i="5"/>
  <c r="O16245" i="5"/>
  <c r="P16197" i="5"/>
  <c r="O16246" i="5"/>
  <c r="P16198" i="5"/>
  <c r="O16283" i="5"/>
  <c r="P16235" i="5"/>
  <c r="O16242" i="5"/>
  <c r="P16194" i="5"/>
  <c r="O16284" i="5"/>
  <c r="P16236" i="5"/>
  <c r="M16125" i="5"/>
  <c r="N16125" i="5"/>
  <c r="Q16125" i="5" s="1"/>
  <c r="F16125" i="5" s="1"/>
  <c r="G16125" i="5" s="1"/>
  <c r="M16122" i="5"/>
  <c r="N16122" i="5"/>
  <c r="Q16122" i="5" s="1"/>
  <c r="F16122" i="5" s="1"/>
  <c r="G16122" i="5" s="1"/>
  <c r="M16130" i="5"/>
  <c r="N16130" i="5"/>
  <c r="Q16130" i="5" s="1"/>
  <c r="F16130" i="5" s="1"/>
  <c r="G16130" i="5" s="1"/>
  <c r="M16093" i="5"/>
  <c r="N16093" i="5"/>
  <c r="Q16093" i="5" s="1"/>
  <c r="F16093" i="5" s="1"/>
  <c r="G16093" i="5" s="1"/>
  <c r="M16102" i="5"/>
  <c r="N16102" i="5"/>
  <c r="Q16102" i="5" s="1"/>
  <c r="F16102" i="5" s="1"/>
  <c r="G16102" i="5" s="1"/>
  <c r="M16116" i="5"/>
  <c r="N16116" i="5"/>
  <c r="Q16116" i="5" s="1"/>
  <c r="F16116" i="5" s="1"/>
  <c r="G16116" i="5" s="1"/>
  <c r="M16120" i="5"/>
  <c r="N16120" i="5"/>
  <c r="Q16120" i="5" s="1"/>
  <c r="F16120" i="5" s="1"/>
  <c r="G16120" i="5" s="1"/>
  <c r="M16099" i="5"/>
  <c r="N16099" i="5"/>
  <c r="Q16099" i="5" s="1"/>
  <c r="F16099" i="5" s="1"/>
  <c r="G16099" i="5" s="1"/>
  <c r="M16114" i="5"/>
  <c r="N16114" i="5"/>
  <c r="Q16114" i="5" s="1"/>
  <c r="F16114" i="5" s="1"/>
  <c r="G16114" i="5" s="1"/>
  <c r="M16094" i="5"/>
  <c r="N16094" i="5"/>
  <c r="Q16094" i="5" s="1"/>
  <c r="F16094" i="5" s="1"/>
  <c r="G16094" i="5" s="1"/>
  <c r="M16112" i="5"/>
  <c r="N16112" i="5"/>
  <c r="Q16112" i="5" s="1"/>
  <c r="F16112" i="5" s="1"/>
  <c r="G16112" i="5" s="1"/>
  <c r="M16126" i="5"/>
  <c r="N16126" i="5"/>
  <c r="Q16126" i="5" s="1"/>
  <c r="F16126" i="5" s="1"/>
  <c r="G16126" i="5" s="1"/>
  <c r="M16117" i="5"/>
  <c r="N16117" i="5"/>
  <c r="Q16117" i="5" s="1"/>
  <c r="F16117" i="5" s="1"/>
  <c r="G16117" i="5" s="1"/>
  <c r="M16131" i="5"/>
  <c r="N16131" i="5"/>
  <c r="Q16131" i="5" s="1"/>
  <c r="F16131" i="5" s="1"/>
  <c r="G16131" i="5" s="1"/>
  <c r="M16087" i="5"/>
  <c r="N16087" i="5"/>
  <c r="Q16087" i="5" s="1"/>
  <c r="F16087" i="5" s="1"/>
  <c r="G16087" i="5" s="1"/>
  <c r="M16090" i="5"/>
  <c r="N16090" i="5"/>
  <c r="Q16090" i="5" s="1"/>
  <c r="F16090" i="5" s="1"/>
  <c r="G16090" i="5" s="1"/>
  <c r="M16119" i="5"/>
  <c r="N16119" i="5"/>
  <c r="Q16119" i="5" s="1"/>
  <c r="F16119" i="5" s="1"/>
  <c r="G16119" i="5" s="1"/>
  <c r="M16124" i="5"/>
  <c r="N16124" i="5"/>
  <c r="Q16124" i="5" s="1"/>
  <c r="F16124" i="5" s="1"/>
  <c r="G16124" i="5" s="1"/>
  <c r="M16109" i="5"/>
  <c r="N16109" i="5"/>
  <c r="Q16109" i="5" s="1"/>
  <c r="F16109" i="5" s="1"/>
  <c r="G16109" i="5" s="1"/>
  <c r="M16123" i="5"/>
  <c r="N16123" i="5"/>
  <c r="Q16123" i="5" s="1"/>
  <c r="F16123" i="5" s="1"/>
  <c r="G16123" i="5" s="1"/>
  <c r="M16085" i="5"/>
  <c r="N16085" i="5"/>
  <c r="Q16085" i="5" s="1"/>
  <c r="F16085" i="5" s="1"/>
  <c r="G16085" i="5" s="1"/>
  <c r="M16084" i="5"/>
  <c r="N16084" i="5"/>
  <c r="Q16084" i="5" s="1"/>
  <c r="F16084" i="5" s="1"/>
  <c r="G16084" i="5" s="1"/>
  <c r="M16129" i="5"/>
  <c r="N16129" i="5"/>
  <c r="Q16129" i="5" s="1"/>
  <c r="F16129" i="5" s="1"/>
  <c r="G16129" i="5" s="1"/>
  <c r="M16111" i="5"/>
  <c r="N16111" i="5"/>
  <c r="Q16111" i="5" s="1"/>
  <c r="F16111" i="5" s="1"/>
  <c r="G16111" i="5" s="1"/>
  <c r="M16118" i="5"/>
  <c r="N16118" i="5"/>
  <c r="Q16118" i="5" s="1"/>
  <c r="F16118" i="5" s="1"/>
  <c r="G16118" i="5" s="1"/>
  <c r="M16110" i="5"/>
  <c r="N16110" i="5"/>
  <c r="Q16110" i="5" s="1"/>
  <c r="F16110" i="5" s="1"/>
  <c r="G16110" i="5" s="1"/>
  <c r="M16108" i="5"/>
  <c r="N16108" i="5"/>
  <c r="Q16108" i="5" s="1"/>
  <c r="F16108" i="5" s="1"/>
  <c r="G16108" i="5" s="1"/>
  <c r="M16098" i="5"/>
  <c r="N16098" i="5"/>
  <c r="Q16098" i="5" s="1"/>
  <c r="F16098" i="5" s="1"/>
  <c r="G16098" i="5" s="1"/>
  <c r="M16115" i="5"/>
  <c r="N16115" i="5"/>
  <c r="Q16115" i="5" s="1"/>
  <c r="F16115" i="5" s="1"/>
  <c r="G16115" i="5" s="1"/>
  <c r="M16086" i="5"/>
  <c r="N16086" i="5"/>
  <c r="Q16086" i="5" s="1"/>
  <c r="F16086" i="5" s="1"/>
  <c r="G16086" i="5" s="1"/>
  <c r="M16128" i="5"/>
  <c r="N16128" i="5"/>
  <c r="Q16128" i="5" s="1"/>
  <c r="F16128" i="5" s="1"/>
  <c r="G16128" i="5" s="1"/>
  <c r="M16089" i="5"/>
  <c r="N16089" i="5"/>
  <c r="Q16089" i="5" s="1"/>
  <c r="F16089" i="5" s="1"/>
  <c r="G16089" i="5" s="1"/>
  <c r="M16088" i="5"/>
  <c r="N16088" i="5"/>
  <c r="Q16088" i="5" s="1"/>
  <c r="F16088" i="5" s="1"/>
  <c r="G16088" i="5" s="1"/>
  <c r="M16104" i="5"/>
  <c r="N16104" i="5"/>
  <c r="Q16104" i="5" s="1"/>
  <c r="F16104" i="5" s="1"/>
  <c r="G16104" i="5" s="1"/>
  <c r="M16095" i="5"/>
  <c r="N16095" i="5"/>
  <c r="Q16095" i="5" s="1"/>
  <c r="F16095" i="5" s="1"/>
  <c r="G16095" i="5" s="1"/>
  <c r="M16096" i="5"/>
  <c r="N16096" i="5"/>
  <c r="Q16096" i="5" s="1"/>
  <c r="F16096" i="5" s="1"/>
  <c r="G16096" i="5" s="1"/>
  <c r="M16113" i="5"/>
  <c r="N16113" i="5"/>
  <c r="Q16113" i="5" s="1"/>
  <c r="F16113" i="5" s="1"/>
  <c r="G16113" i="5" s="1"/>
  <c r="M16092" i="5"/>
  <c r="N16092" i="5"/>
  <c r="Q16092" i="5" s="1"/>
  <c r="F16092" i="5" s="1"/>
  <c r="G16092" i="5" s="1"/>
  <c r="M16105" i="5"/>
  <c r="N16105" i="5"/>
  <c r="Q16105" i="5" s="1"/>
  <c r="F16105" i="5" s="1"/>
  <c r="G16105" i="5" s="1"/>
  <c r="M16101" i="5"/>
  <c r="N16101" i="5"/>
  <c r="Q16101" i="5" s="1"/>
  <c r="F16101" i="5" s="1"/>
  <c r="G16101" i="5" s="1"/>
  <c r="M16121" i="5"/>
  <c r="N16121" i="5"/>
  <c r="Q16121" i="5" s="1"/>
  <c r="F16121" i="5" s="1"/>
  <c r="G16121" i="5" s="1"/>
  <c r="M16100" i="5"/>
  <c r="N16100" i="5"/>
  <c r="Q16100" i="5" s="1"/>
  <c r="F16100" i="5" s="1"/>
  <c r="G16100" i="5" s="1"/>
  <c r="M16097" i="5"/>
  <c r="N16097" i="5"/>
  <c r="Q16097" i="5" s="1"/>
  <c r="F16097" i="5" s="1"/>
  <c r="G16097" i="5" s="1"/>
  <c r="M16106" i="5"/>
  <c r="N16106" i="5"/>
  <c r="Q16106" i="5" s="1"/>
  <c r="F16106" i="5" s="1"/>
  <c r="G16106" i="5" s="1"/>
  <c r="M16155" i="5"/>
  <c r="N16155" i="5"/>
  <c r="Q16155" i="5" s="1"/>
  <c r="F16155" i="5" s="1"/>
  <c r="G16155" i="5" s="1"/>
  <c r="M16103" i="5"/>
  <c r="N16103" i="5"/>
  <c r="Q16103" i="5" s="1"/>
  <c r="F16103" i="5" s="1"/>
  <c r="G16103" i="5" s="1"/>
  <c r="M16127" i="5"/>
  <c r="N16127" i="5"/>
  <c r="Q16127" i="5" s="1"/>
  <c r="F16127" i="5" s="1"/>
  <c r="G16127" i="5" s="1"/>
  <c r="M16139" i="5"/>
  <c r="N16139" i="5"/>
  <c r="Q16139" i="5" s="1"/>
  <c r="F16139" i="5" s="1"/>
  <c r="G16139" i="5" s="1"/>
  <c r="A16168" i="5"/>
  <c r="B16120" i="5"/>
  <c r="A16147" i="5"/>
  <c r="B16099" i="5"/>
  <c r="A16162" i="5"/>
  <c r="B16114" i="5"/>
  <c r="A16142" i="5"/>
  <c r="B16094" i="5"/>
  <c r="A16160" i="5"/>
  <c r="B16112" i="5"/>
  <c r="A16174" i="5"/>
  <c r="B16126" i="5"/>
  <c r="A16165" i="5"/>
  <c r="B16117" i="5"/>
  <c r="A16179" i="5"/>
  <c r="B16131" i="5"/>
  <c r="A16135" i="5"/>
  <c r="B16087" i="5"/>
  <c r="A16138" i="5"/>
  <c r="B16090" i="5"/>
  <c r="A16167" i="5"/>
  <c r="B16119" i="5"/>
  <c r="A16172" i="5"/>
  <c r="B16124" i="5"/>
  <c r="A16157" i="5"/>
  <c r="B16109" i="5"/>
  <c r="A16171" i="5"/>
  <c r="B16123" i="5"/>
  <c r="A16159" i="5"/>
  <c r="B16111" i="5"/>
  <c r="A16166" i="5"/>
  <c r="B16118" i="5"/>
  <c r="A16158" i="5"/>
  <c r="B16110" i="5"/>
  <c r="A16156" i="5"/>
  <c r="B16108" i="5"/>
  <c r="A16146" i="5"/>
  <c r="B16098" i="5"/>
  <c r="A16163" i="5"/>
  <c r="B16115" i="5"/>
  <c r="A16134" i="5"/>
  <c r="B16086" i="5"/>
  <c r="A16173" i="5"/>
  <c r="B16125" i="5"/>
  <c r="A16170" i="5"/>
  <c r="B16122" i="5"/>
  <c r="A16178" i="5"/>
  <c r="B16130" i="5"/>
  <c r="A16141" i="5"/>
  <c r="B16093" i="5"/>
  <c r="A16150" i="5"/>
  <c r="B16102" i="5"/>
  <c r="A16164" i="5"/>
  <c r="B16116" i="5"/>
  <c r="A16152" i="5"/>
  <c r="B16104" i="5"/>
  <c r="A16143" i="5"/>
  <c r="B16095" i="5"/>
  <c r="A16144" i="5"/>
  <c r="B16096" i="5"/>
  <c r="A16161" i="5"/>
  <c r="B16113" i="5"/>
  <c r="A16140" i="5"/>
  <c r="B16092" i="5"/>
  <c r="A16153" i="5"/>
  <c r="B16105" i="5"/>
  <c r="A16149" i="5"/>
  <c r="B16101" i="5"/>
  <c r="A16148" i="5"/>
  <c r="B16100" i="5"/>
  <c r="A16145" i="5"/>
  <c r="B16097" i="5"/>
  <c r="A16154" i="5"/>
  <c r="B16106" i="5"/>
  <c r="A16203" i="5"/>
  <c r="B16155" i="5"/>
  <c r="A16151" i="5"/>
  <c r="B16103" i="5"/>
  <c r="A16175" i="5"/>
  <c r="B16127" i="5"/>
  <c r="A16187" i="5"/>
  <c r="B16139" i="5"/>
  <c r="A16176" i="5"/>
  <c r="B16128" i="5"/>
  <c r="A16169" i="5"/>
  <c r="B16121" i="5"/>
  <c r="A16133" i="5"/>
  <c r="B16085" i="5"/>
  <c r="A16137" i="5"/>
  <c r="B16089" i="5"/>
  <c r="A16132" i="5"/>
  <c r="B16084" i="5"/>
  <c r="A16177" i="5"/>
  <c r="B16129" i="5"/>
  <c r="A16136" i="5"/>
  <c r="B16088" i="5"/>
  <c r="O16301" i="5" l="1"/>
  <c r="P16253" i="5"/>
  <c r="O16291" i="5"/>
  <c r="P16243" i="5"/>
  <c r="O16304" i="5"/>
  <c r="P16256" i="5"/>
  <c r="O16292" i="5"/>
  <c r="P16244" i="5"/>
  <c r="O16310" i="5"/>
  <c r="P16262" i="5"/>
  <c r="O16343" i="5"/>
  <c r="P16295" i="5"/>
  <c r="O16332" i="5"/>
  <c r="P16284" i="5"/>
  <c r="O16302" i="5"/>
  <c r="P16254" i="5"/>
  <c r="O16286" i="5"/>
  <c r="P16238" i="5"/>
  <c r="O16305" i="5"/>
  <c r="P16257" i="5"/>
  <c r="O16331" i="5"/>
  <c r="P16283" i="5"/>
  <c r="O16277" i="5"/>
  <c r="P16229" i="5"/>
  <c r="O16289" i="5"/>
  <c r="P16241" i="5"/>
  <c r="O16285" i="5"/>
  <c r="P16237" i="5"/>
  <c r="O16276" i="5"/>
  <c r="P16228" i="5"/>
  <c r="O16346" i="5"/>
  <c r="P16298" i="5"/>
  <c r="O16330" i="5"/>
  <c r="P16282" i="5"/>
  <c r="O16319" i="5"/>
  <c r="P16271" i="5"/>
  <c r="O16371" i="5"/>
  <c r="P16323" i="5"/>
  <c r="O16320" i="5"/>
  <c r="P16272" i="5"/>
  <c r="O16317" i="5"/>
  <c r="P16269" i="5"/>
  <c r="O16278" i="5"/>
  <c r="P16230" i="5"/>
  <c r="O16293" i="5"/>
  <c r="P16245" i="5"/>
  <c r="O16313" i="5"/>
  <c r="P16265" i="5"/>
  <c r="O16311" i="5"/>
  <c r="P16263" i="5"/>
  <c r="O16348" i="5"/>
  <c r="P16300" i="5"/>
  <c r="O16318" i="5"/>
  <c r="P16270" i="5"/>
  <c r="O16357" i="5"/>
  <c r="P16309" i="5"/>
  <c r="O16329" i="5"/>
  <c r="P16281" i="5"/>
  <c r="O16321" i="5"/>
  <c r="P16273" i="5"/>
  <c r="O16360" i="5"/>
  <c r="P16312" i="5"/>
  <c r="O16287" i="5"/>
  <c r="P16239" i="5"/>
  <c r="O16297" i="5"/>
  <c r="P16249" i="5"/>
  <c r="O16294" i="5"/>
  <c r="P16246" i="5"/>
  <c r="O16316" i="5"/>
  <c r="P16268" i="5"/>
  <c r="O16315" i="5"/>
  <c r="P16267" i="5"/>
  <c r="O16307" i="5"/>
  <c r="P16259" i="5"/>
  <c r="O16303" i="5"/>
  <c r="P16255" i="5"/>
  <c r="O16288" i="5"/>
  <c r="P16240" i="5"/>
  <c r="O16314" i="5"/>
  <c r="P16266" i="5"/>
  <c r="O16290" i="5"/>
  <c r="P16242" i="5"/>
  <c r="O16322" i="5"/>
  <c r="P16274" i="5"/>
  <c r="O16327" i="5"/>
  <c r="P16279" i="5"/>
  <c r="O16328" i="5"/>
  <c r="P16280" i="5"/>
  <c r="O16299" i="5"/>
  <c r="P16251" i="5"/>
  <c r="O16296" i="5"/>
  <c r="P16248" i="5"/>
  <c r="O16308" i="5"/>
  <c r="P16260" i="5"/>
  <c r="O16306" i="5"/>
  <c r="P16258" i="5"/>
  <c r="M16176" i="5"/>
  <c r="N16176" i="5"/>
  <c r="Q16176" i="5" s="1"/>
  <c r="F16176" i="5" s="1"/>
  <c r="G16176" i="5" s="1"/>
  <c r="M16148" i="5"/>
  <c r="N16148" i="5"/>
  <c r="Q16148" i="5" s="1"/>
  <c r="F16148" i="5" s="1"/>
  <c r="G16148" i="5" s="1"/>
  <c r="M16152" i="5"/>
  <c r="N16152" i="5"/>
  <c r="Q16152" i="5" s="1"/>
  <c r="F16152" i="5" s="1"/>
  <c r="G16152" i="5" s="1"/>
  <c r="M16134" i="5"/>
  <c r="N16134" i="5"/>
  <c r="Q16134" i="5" s="1"/>
  <c r="F16134" i="5" s="1"/>
  <c r="G16134" i="5" s="1"/>
  <c r="M16171" i="5"/>
  <c r="N16171" i="5"/>
  <c r="Q16171" i="5" s="1"/>
  <c r="F16171" i="5" s="1"/>
  <c r="G16171" i="5" s="1"/>
  <c r="M16165" i="5"/>
  <c r="N16165" i="5"/>
  <c r="Q16165" i="5" s="1"/>
  <c r="F16165" i="5" s="1"/>
  <c r="G16165" i="5" s="1"/>
  <c r="M16136" i="5"/>
  <c r="N16136" i="5"/>
  <c r="Q16136" i="5" s="1"/>
  <c r="F16136" i="5" s="1"/>
  <c r="G16136" i="5" s="1"/>
  <c r="M16187" i="5"/>
  <c r="N16187" i="5"/>
  <c r="Q16187" i="5" s="1"/>
  <c r="F16187" i="5" s="1"/>
  <c r="G16187" i="5" s="1"/>
  <c r="M16149" i="5"/>
  <c r="N16149" i="5"/>
  <c r="Q16149" i="5" s="1"/>
  <c r="F16149" i="5" s="1"/>
  <c r="G16149" i="5" s="1"/>
  <c r="M16164" i="5"/>
  <c r="N16164" i="5"/>
  <c r="Q16164" i="5" s="1"/>
  <c r="F16164" i="5" s="1"/>
  <c r="G16164" i="5" s="1"/>
  <c r="M16163" i="5"/>
  <c r="N16163" i="5"/>
  <c r="Q16163" i="5" s="1"/>
  <c r="F16163" i="5" s="1"/>
  <c r="G16163" i="5" s="1"/>
  <c r="M16157" i="5"/>
  <c r="N16157" i="5"/>
  <c r="Q16157" i="5" s="1"/>
  <c r="F16157" i="5" s="1"/>
  <c r="G16157" i="5" s="1"/>
  <c r="M16174" i="5"/>
  <c r="N16174" i="5"/>
  <c r="Q16174" i="5" s="1"/>
  <c r="F16174" i="5" s="1"/>
  <c r="G16174" i="5" s="1"/>
  <c r="M16177" i="5"/>
  <c r="N16177" i="5"/>
  <c r="Q16177" i="5" s="1"/>
  <c r="F16177" i="5" s="1"/>
  <c r="G16177" i="5" s="1"/>
  <c r="M16175" i="5"/>
  <c r="N16175" i="5"/>
  <c r="Q16175" i="5" s="1"/>
  <c r="F16175" i="5" s="1"/>
  <c r="G16175" i="5" s="1"/>
  <c r="M16153" i="5"/>
  <c r="N16153" i="5"/>
  <c r="Q16153" i="5" s="1"/>
  <c r="F16153" i="5" s="1"/>
  <c r="G16153" i="5" s="1"/>
  <c r="M16150" i="5"/>
  <c r="N16150" i="5"/>
  <c r="Q16150" i="5" s="1"/>
  <c r="F16150" i="5" s="1"/>
  <c r="G16150" i="5" s="1"/>
  <c r="M16146" i="5"/>
  <c r="N16146" i="5"/>
  <c r="Q16146" i="5" s="1"/>
  <c r="F16146" i="5" s="1"/>
  <c r="G16146" i="5" s="1"/>
  <c r="M16172" i="5"/>
  <c r="N16172" i="5"/>
  <c r="Q16172" i="5" s="1"/>
  <c r="F16172" i="5" s="1"/>
  <c r="G16172" i="5" s="1"/>
  <c r="M16160" i="5"/>
  <c r="N16160" i="5"/>
  <c r="Q16160" i="5" s="1"/>
  <c r="F16160" i="5" s="1"/>
  <c r="G16160" i="5" s="1"/>
  <c r="M16173" i="5"/>
  <c r="N16173" i="5"/>
  <c r="Q16173" i="5" s="1"/>
  <c r="F16173" i="5" s="1"/>
  <c r="G16173" i="5" s="1"/>
  <c r="M16168" i="5"/>
  <c r="N16168" i="5"/>
  <c r="Q16168" i="5" s="1"/>
  <c r="F16168" i="5" s="1"/>
  <c r="G16168" i="5" s="1"/>
  <c r="M16132" i="5"/>
  <c r="N16132" i="5"/>
  <c r="Q16132" i="5" s="1"/>
  <c r="F16132" i="5" s="1"/>
  <c r="G16132" i="5" s="1"/>
  <c r="M16151" i="5"/>
  <c r="N16151" i="5"/>
  <c r="Q16151" i="5" s="1"/>
  <c r="F16151" i="5" s="1"/>
  <c r="G16151" i="5" s="1"/>
  <c r="M16140" i="5"/>
  <c r="N16140" i="5"/>
  <c r="Q16140" i="5" s="1"/>
  <c r="F16140" i="5" s="1"/>
  <c r="G16140" i="5" s="1"/>
  <c r="M16141" i="5"/>
  <c r="N16141" i="5"/>
  <c r="Q16141" i="5" s="1"/>
  <c r="F16141" i="5" s="1"/>
  <c r="G16141" i="5" s="1"/>
  <c r="M16156" i="5"/>
  <c r="N16156" i="5"/>
  <c r="Q16156" i="5" s="1"/>
  <c r="F16156" i="5" s="1"/>
  <c r="G16156" i="5" s="1"/>
  <c r="M16167" i="5"/>
  <c r="N16167" i="5"/>
  <c r="Q16167" i="5" s="1"/>
  <c r="F16167" i="5" s="1"/>
  <c r="G16167" i="5" s="1"/>
  <c r="M16142" i="5"/>
  <c r="N16142" i="5"/>
  <c r="Q16142" i="5" s="1"/>
  <c r="F16142" i="5" s="1"/>
  <c r="G16142" i="5" s="1"/>
  <c r="M16145" i="5"/>
  <c r="N16145" i="5"/>
  <c r="Q16145" i="5" s="1"/>
  <c r="F16145" i="5" s="1"/>
  <c r="G16145" i="5" s="1"/>
  <c r="M16143" i="5"/>
  <c r="N16143" i="5"/>
  <c r="Q16143" i="5" s="1"/>
  <c r="F16143" i="5" s="1"/>
  <c r="G16143" i="5" s="1"/>
  <c r="M16179" i="5"/>
  <c r="N16179" i="5"/>
  <c r="Q16179" i="5" s="1"/>
  <c r="F16179" i="5" s="1"/>
  <c r="G16179" i="5" s="1"/>
  <c r="M16137" i="5"/>
  <c r="N16137" i="5"/>
  <c r="Q16137" i="5" s="1"/>
  <c r="F16137" i="5" s="1"/>
  <c r="G16137" i="5" s="1"/>
  <c r="M16203" i="5"/>
  <c r="N16203" i="5"/>
  <c r="Q16203" i="5" s="1"/>
  <c r="F16203" i="5" s="1"/>
  <c r="G16203" i="5" s="1"/>
  <c r="M16161" i="5"/>
  <c r="N16161" i="5"/>
  <c r="Q16161" i="5" s="1"/>
  <c r="F16161" i="5" s="1"/>
  <c r="G16161" i="5" s="1"/>
  <c r="M16178" i="5"/>
  <c r="N16178" i="5"/>
  <c r="Q16178" i="5" s="1"/>
  <c r="F16178" i="5" s="1"/>
  <c r="G16178" i="5" s="1"/>
  <c r="M16158" i="5"/>
  <c r="N16158" i="5"/>
  <c r="Q16158" i="5" s="1"/>
  <c r="F16158" i="5" s="1"/>
  <c r="G16158" i="5" s="1"/>
  <c r="M16138" i="5"/>
  <c r="N16138" i="5"/>
  <c r="Q16138" i="5" s="1"/>
  <c r="F16138" i="5" s="1"/>
  <c r="G16138" i="5" s="1"/>
  <c r="M16162" i="5"/>
  <c r="N16162" i="5"/>
  <c r="Q16162" i="5" s="1"/>
  <c r="F16162" i="5" s="1"/>
  <c r="G16162" i="5" s="1"/>
  <c r="M16169" i="5"/>
  <c r="N16169" i="5"/>
  <c r="Q16169" i="5" s="1"/>
  <c r="F16169" i="5" s="1"/>
  <c r="G16169" i="5" s="1"/>
  <c r="M16159" i="5"/>
  <c r="N16159" i="5"/>
  <c r="Q16159" i="5" s="1"/>
  <c r="F16159" i="5" s="1"/>
  <c r="G16159" i="5" s="1"/>
  <c r="M16133" i="5"/>
  <c r="N16133" i="5"/>
  <c r="Q16133" i="5" s="1"/>
  <c r="F16133" i="5" s="1"/>
  <c r="G16133" i="5" s="1"/>
  <c r="M16154" i="5"/>
  <c r="N16154" i="5"/>
  <c r="Q16154" i="5" s="1"/>
  <c r="F16154" i="5" s="1"/>
  <c r="G16154" i="5" s="1"/>
  <c r="M16144" i="5"/>
  <c r="N16144" i="5"/>
  <c r="Q16144" i="5" s="1"/>
  <c r="F16144" i="5" s="1"/>
  <c r="G16144" i="5" s="1"/>
  <c r="M16170" i="5"/>
  <c r="N16170" i="5"/>
  <c r="Q16170" i="5" s="1"/>
  <c r="F16170" i="5" s="1"/>
  <c r="G16170" i="5" s="1"/>
  <c r="M16166" i="5"/>
  <c r="N16166" i="5"/>
  <c r="Q16166" i="5" s="1"/>
  <c r="F16166" i="5" s="1"/>
  <c r="G16166" i="5" s="1"/>
  <c r="M16135" i="5"/>
  <c r="N16135" i="5"/>
  <c r="Q16135" i="5" s="1"/>
  <c r="F16135" i="5" s="1"/>
  <c r="G16135" i="5" s="1"/>
  <c r="M16147" i="5"/>
  <c r="N16147" i="5"/>
  <c r="Q16147" i="5" s="1"/>
  <c r="F16147" i="5" s="1"/>
  <c r="G16147" i="5" s="1"/>
  <c r="A16224" i="5"/>
  <c r="B16176" i="5"/>
  <c r="A16196" i="5"/>
  <c r="B16148" i="5"/>
  <c r="A16200" i="5"/>
  <c r="B16152" i="5"/>
  <c r="A16182" i="5"/>
  <c r="B16134" i="5"/>
  <c r="A16219" i="5"/>
  <c r="B16171" i="5"/>
  <c r="A16213" i="5"/>
  <c r="B16165" i="5"/>
  <c r="A16184" i="5"/>
  <c r="B16136" i="5"/>
  <c r="A16235" i="5"/>
  <c r="B16187" i="5"/>
  <c r="A16197" i="5"/>
  <c r="B16149" i="5"/>
  <c r="A16212" i="5"/>
  <c r="B16164" i="5"/>
  <c r="A16211" i="5"/>
  <c r="B16163" i="5"/>
  <c r="A16205" i="5"/>
  <c r="B16157" i="5"/>
  <c r="A16222" i="5"/>
  <c r="B16174" i="5"/>
  <c r="A16225" i="5"/>
  <c r="B16177" i="5"/>
  <c r="A16223" i="5"/>
  <c r="B16175" i="5"/>
  <c r="A16201" i="5"/>
  <c r="B16153" i="5"/>
  <c r="A16198" i="5"/>
  <c r="B16150" i="5"/>
  <c r="A16194" i="5"/>
  <c r="B16146" i="5"/>
  <c r="A16220" i="5"/>
  <c r="B16172" i="5"/>
  <c r="A16208" i="5"/>
  <c r="B16160" i="5"/>
  <c r="A16180" i="5"/>
  <c r="B16132" i="5"/>
  <c r="A16199" i="5"/>
  <c r="B16151" i="5"/>
  <c r="A16188" i="5"/>
  <c r="B16140" i="5"/>
  <c r="A16189" i="5"/>
  <c r="B16141" i="5"/>
  <c r="A16204" i="5"/>
  <c r="B16156" i="5"/>
  <c r="A16215" i="5"/>
  <c r="B16167" i="5"/>
  <c r="A16190" i="5"/>
  <c r="B16142" i="5"/>
  <c r="A16185" i="5"/>
  <c r="B16137" i="5"/>
  <c r="A16251" i="5"/>
  <c r="B16203" i="5"/>
  <c r="A16209" i="5"/>
  <c r="B16161" i="5"/>
  <c r="A16226" i="5"/>
  <c r="B16178" i="5"/>
  <c r="A16206" i="5"/>
  <c r="B16158" i="5"/>
  <c r="A16186" i="5"/>
  <c r="B16138" i="5"/>
  <c r="A16210" i="5"/>
  <c r="B16162" i="5"/>
  <c r="A16181" i="5"/>
  <c r="B16133" i="5"/>
  <c r="A16202" i="5"/>
  <c r="B16154" i="5"/>
  <c r="A16192" i="5"/>
  <c r="B16144" i="5"/>
  <c r="A16218" i="5"/>
  <c r="B16170" i="5"/>
  <c r="A16214" i="5"/>
  <c r="B16166" i="5"/>
  <c r="A16183" i="5"/>
  <c r="B16135" i="5"/>
  <c r="A16195" i="5"/>
  <c r="B16147" i="5"/>
  <c r="A16217" i="5"/>
  <c r="B16169" i="5"/>
  <c r="A16193" i="5"/>
  <c r="B16145" i="5"/>
  <c r="A16191" i="5"/>
  <c r="B16143" i="5"/>
  <c r="A16221" i="5"/>
  <c r="B16173" i="5"/>
  <c r="A16207" i="5"/>
  <c r="B16159" i="5"/>
  <c r="A16227" i="5"/>
  <c r="B16179" i="5"/>
  <c r="A16216" i="5"/>
  <c r="B16168" i="5"/>
  <c r="O16370" i="5" l="1"/>
  <c r="P16322" i="5"/>
  <c r="O16364" i="5"/>
  <c r="P16316" i="5"/>
  <c r="O16405" i="5"/>
  <c r="P16357" i="5"/>
  <c r="O16365" i="5"/>
  <c r="P16317" i="5"/>
  <c r="O16333" i="5"/>
  <c r="P16285" i="5"/>
  <c r="O16380" i="5"/>
  <c r="P16332" i="5"/>
  <c r="O16338" i="5"/>
  <c r="P16290" i="5"/>
  <c r="O16366" i="5"/>
  <c r="P16318" i="5"/>
  <c r="O16391" i="5"/>
  <c r="P16343" i="5"/>
  <c r="O16347" i="5"/>
  <c r="P16299" i="5"/>
  <c r="O16351" i="5"/>
  <c r="P16303" i="5"/>
  <c r="O16408" i="5"/>
  <c r="P16360" i="5"/>
  <c r="O16361" i="5"/>
  <c r="P16313" i="5"/>
  <c r="O16378" i="5"/>
  <c r="P16330" i="5"/>
  <c r="O16353" i="5"/>
  <c r="P16305" i="5"/>
  <c r="O16352" i="5"/>
  <c r="P16304" i="5"/>
  <c r="O16354" i="5"/>
  <c r="P16306" i="5"/>
  <c r="O16342" i="5"/>
  <c r="P16294" i="5"/>
  <c r="O16337" i="5"/>
  <c r="P16289" i="5"/>
  <c r="O16356" i="5"/>
  <c r="P16308" i="5"/>
  <c r="O16396" i="5"/>
  <c r="P16348" i="5"/>
  <c r="O16419" i="5"/>
  <c r="P16371" i="5"/>
  <c r="O16358" i="5"/>
  <c r="P16310" i="5"/>
  <c r="O16336" i="5"/>
  <c r="P16288" i="5"/>
  <c r="O16359" i="5"/>
  <c r="P16311" i="5"/>
  <c r="O16379" i="5"/>
  <c r="P16331" i="5"/>
  <c r="O16376" i="5"/>
  <c r="P16328" i="5"/>
  <c r="O16355" i="5"/>
  <c r="P16307" i="5"/>
  <c r="O16369" i="5"/>
  <c r="P16321" i="5"/>
  <c r="O16341" i="5"/>
  <c r="P16293" i="5"/>
  <c r="O16394" i="5"/>
  <c r="P16346" i="5"/>
  <c r="O16334" i="5"/>
  <c r="P16286" i="5"/>
  <c r="O16339" i="5"/>
  <c r="P16291" i="5"/>
  <c r="O16344" i="5"/>
  <c r="P16296" i="5"/>
  <c r="O16335" i="5"/>
  <c r="P16287" i="5"/>
  <c r="O16340" i="5"/>
  <c r="P16292" i="5"/>
  <c r="O16368" i="5"/>
  <c r="P16320" i="5"/>
  <c r="O16362" i="5"/>
  <c r="P16314" i="5"/>
  <c r="O16345" i="5"/>
  <c r="P16297" i="5"/>
  <c r="O16325" i="5"/>
  <c r="P16277" i="5"/>
  <c r="O16367" i="5"/>
  <c r="P16319" i="5"/>
  <c r="O16375" i="5"/>
  <c r="P16327" i="5"/>
  <c r="O16363" i="5"/>
  <c r="P16315" i="5"/>
  <c r="O16377" i="5"/>
  <c r="P16329" i="5"/>
  <c r="O16326" i="5"/>
  <c r="P16278" i="5"/>
  <c r="O16324" i="5"/>
  <c r="P16276" i="5"/>
  <c r="O16350" i="5"/>
  <c r="P16302" i="5"/>
  <c r="O16349" i="5"/>
  <c r="P16301" i="5"/>
  <c r="M16217" i="5"/>
  <c r="N16217" i="5"/>
  <c r="Q16217" i="5" s="1"/>
  <c r="F16217" i="5" s="1"/>
  <c r="G16217" i="5" s="1"/>
  <c r="M16181" i="5"/>
  <c r="N16181" i="5"/>
  <c r="Q16181" i="5" s="1"/>
  <c r="F16181" i="5" s="1"/>
  <c r="G16181" i="5" s="1"/>
  <c r="M16185" i="5"/>
  <c r="N16185" i="5"/>
  <c r="Q16185" i="5" s="1"/>
  <c r="F16185" i="5" s="1"/>
  <c r="G16185" i="5" s="1"/>
  <c r="M16180" i="5"/>
  <c r="N16180" i="5"/>
  <c r="Q16180" i="5" s="1"/>
  <c r="F16180" i="5" s="1"/>
  <c r="G16180" i="5" s="1"/>
  <c r="M16225" i="5"/>
  <c r="N16225" i="5"/>
  <c r="Q16225" i="5" s="1"/>
  <c r="F16225" i="5" s="1"/>
  <c r="G16225" i="5" s="1"/>
  <c r="M16184" i="5"/>
  <c r="N16184" i="5"/>
  <c r="Q16184" i="5" s="1"/>
  <c r="F16184" i="5" s="1"/>
  <c r="G16184" i="5" s="1"/>
  <c r="M16202" i="5"/>
  <c r="N16202" i="5"/>
  <c r="Q16202" i="5" s="1"/>
  <c r="F16202" i="5" s="1"/>
  <c r="G16202" i="5" s="1"/>
  <c r="M16251" i="5"/>
  <c r="N16251" i="5"/>
  <c r="Q16251" i="5" s="1"/>
  <c r="F16251" i="5" s="1"/>
  <c r="G16251" i="5" s="1"/>
  <c r="M16199" i="5"/>
  <c r="N16199" i="5"/>
  <c r="Q16199" i="5" s="1"/>
  <c r="F16199" i="5" s="1"/>
  <c r="G16199" i="5" s="1"/>
  <c r="M16235" i="5"/>
  <c r="N16235" i="5"/>
  <c r="Q16235" i="5" s="1"/>
  <c r="F16235" i="5" s="1"/>
  <c r="G16235" i="5" s="1"/>
  <c r="M16224" i="5"/>
  <c r="N16224" i="5"/>
  <c r="Q16224" i="5" s="1"/>
  <c r="F16224" i="5" s="1"/>
  <c r="G16224" i="5" s="1"/>
  <c r="M16216" i="5"/>
  <c r="N16216" i="5"/>
  <c r="Q16216" i="5" s="1"/>
  <c r="F16216" i="5" s="1"/>
  <c r="G16216" i="5" s="1"/>
  <c r="M16195" i="5"/>
  <c r="N16195" i="5"/>
  <c r="Q16195" i="5" s="1"/>
  <c r="F16195" i="5" s="1"/>
  <c r="G16195" i="5" s="1"/>
  <c r="M16210" i="5"/>
  <c r="N16210" i="5"/>
  <c r="Q16210" i="5" s="1"/>
  <c r="F16210" i="5" s="1"/>
  <c r="G16210" i="5" s="1"/>
  <c r="M16190" i="5"/>
  <c r="N16190" i="5"/>
  <c r="Q16190" i="5" s="1"/>
  <c r="F16190" i="5" s="1"/>
  <c r="G16190" i="5" s="1"/>
  <c r="M16208" i="5"/>
  <c r="N16208" i="5"/>
  <c r="Q16208" i="5" s="1"/>
  <c r="F16208" i="5" s="1"/>
  <c r="G16208" i="5" s="1"/>
  <c r="M16222" i="5"/>
  <c r="N16222" i="5"/>
  <c r="Q16222" i="5" s="1"/>
  <c r="F16222" i="5" s="1"/>
  <c r="G16222" i="5" s="1"/>
  <c r="M16213" i="5"/>
  <c r="N16213" i="5"/>
  <c r="Q16213" i="5" s="1"/>
  <c r="F16213" i="5" s="1"/>
  <c r="G16213" i="5" s="1"/>
  <c r="M16193" i="5"/>
  <c r="N16193" i="5"/>
  <c r="Q16193" i="5" s="1"/>
  <c r="F16193" i="5" s="1"/>
  <c r="G16193" i="5" s="1"/>
  <c r="M16223" i="5"/>
  <c r="N16223" i="5"/>
  <c r="Q16223" i="5" s="1"/>
  <c r="F16223" i="5" s="1"/>
  <c r="G16223" i="5" s="1"/>
  <c r="M16227" i="5"/>
  <c r="N16227" i="5"/>
  <c r="Q16227" i="5" s="1"/>
  <c r="F16227" i="5" s="1"/>
  <c r="G16227" i="5" s="1"/>
  <c r="M16183" i="5"/>
  <c r="N16183" i="5"/>
  <c r="Q16183" i="5" s="1"/>
  <c r="F16183" i="5" s="1"/>
  <c r="G16183" i="5" s="1"/>
  <c r="M16186" i="5"/>
  <c r="N16186" i="5"/>
  <c r="Q16186" i="5" s="1"/>
  <c r="F16186" i="5" s="1"/>
  <c r="G16186" i="5" s="1"/>
  <c r="M16215" i="5"/>
  <c r="N16215" i="5"/>
  <c r="Q16215" i="5" s="1"/>
  <c r="F16215" i="5" s="1"/>
  <c r="G16215" i="5" s="1"/>
  <c r="M16220" i="5"/>
  <c r="N16220" i="5"/>
  <c r="Q16220" i="5" s="1"/>
  <c r="F16220" i="5" s="1"/>
  <c r="G16220" i="5" s="1"/>
  <c r="M16205" i="5"/>
  <c r="N16205" i="5"/>
  <c r="Q16205" i="5" s="1"/>
  <c r="F16205" i="5" s="1"/>
  <c r="G16205" i="5" s="1"/>
  <c r="M16219" i="5"/>
  <c r="N16219" i="5"/>
  <c r="Q16219" i="5" s="1"/>
  <c r="F16219" i="5" s="1"/>
  <c r="G16219" i="5" s="1"/>
  <c r="M16207" i="5"/>
  <c r="N16207" i="5"/>
  <c r="Q16207" i="5" s="1"/>
  <c r="F16207" i="5" s="1"/>
  <c r="G16207" i="5" s="1"/>
  <c r="M16214" i="5"/>
  <c r="N16214" i="5"/>
  <c r="Q16214" i="5" s="1"/>
  <c r="F16214" i="5" s="1"/>
  <c r="G16214" i="5" s="1"/>
  <c r="M16206" i="5"/>
  <c r="N16206" i="5"/>
  <c r="Q16206" i="5" s="1"/>
  <c r="F16206" i="5" s="1"/>
  <c r="G16206" i="5" s="1"/>
  <c r="M16204" i="5"/>
  <c r="N16204" i="5"/>
  <c r="Q16204" i="5" s="1"/>
  <c r="F16204" i="5" s="1"/>
  <c r="G16204" i="5" s="1"/>
  <c r="M16194" i="5"/>
  <c r="N16194" i="5"/>
  <c r="Q16194" i="5" s="1"/>
  <c r="F16194" i="5" s="1"/>
  <c r="G16194" i="5" s="1"/>
  <c r="M16211" i="5"/>
  <c r="N16211" i="5"/>
  <c r="Q16211" i="5" s="1"/>
  <c r="F16211" i="5" s="1"/>
  <c r="G16211" i="5" s="1"/>
  <c r="M16182" i="5"/>
  <c r="N16182" i="5"/>
  <c r="Q16182" i="5" s="1"/>
  <c r="F16182" i="5" s="1"/>
  <c r="G16182" i="5" s="1"/>
  <c r="M16221" i="5"/>
  <c r="N16221" i="5"/>
  <c r="Q16221" i="5" s="1"/>
  <c r="F16221" i="5" s="1"/>
  <c r="G16221" i="5" s="1"/>
  <c r="M16218" i="5"/>
  <c r="N16218" i="5"/>
  <c r="Q16218" i="5" s="1"/>
  <c r="F16218" i="5" s="1"/>
  <c r="G16218" i="5" s="1"/>
  <c r="M16226" i="5"/>
  <c r="N16226" i="5"/>
  <c r="Q16226" i="5" s="1"/>
  <c r="F16226" i="5" s="1"/>
  <c r="G16226" i="5" s="1"/>
  <c r="M16189" i="5"/>
  <c r="N16189" i="5"/>
  <c r="Q16189" i="5" s="1"/>
  <c r="F16189" i="5" s="1"/>
  <c r="G16189" i="5" s="1"/>
  <c r="M16198" i="5"/>
  <c r="N16198" i="5"/>
  <c r="Q16198" i="5" s="1"/>
  <c r="F16198" i="5" s="1"/>
  <c r="G16198" i="5" s="1"/>
  <c r="M16212" i="5"/>
  <c r="N16212" i="5"/>
  <c r="Q16212" i="5" s="1"/>
  <c r="F16212" i="5" s="1"/>
  <c r="G16212" i="5" s="1"/>
  <c r="M16200" i="5"/>
  <c r="N16200" i="5"/>
  <c r="Q16200" i="5" s="1"/>
  <c r="F16200" i="5" s="1"/>
  <c r="G16200" i="5" s="1"/>
  <c r="M16191" i="5"/>
  <c r="N16191" i="5"/>
  <c r="Q16191" i="5" s="1"/>
  <c r="F16191" i="5" s="1"/>
  <c r="G16191" i="5" s="1"/>
  <c r="M16192" i="5"/>
  <c r="N16192" i="5"/>
  <c r="Q16192" i="5" s="1"/>
  <c r="F16192" i="5" s="1"/>
  <c r="G16192" i="5" s="1"/>
  <c r="M16209" i="5"/>
  <c r="N16209" i="5"/>
  <c r="Q16209" i="5" s="1"/>
  <c r="F16209" i="5" s="1"/>
  <c r="G16209" i="5" s="1"/>
  <c r="M16188" i="5"/>
  <c r="N16188" i="5"/>
  <c r="Q16188" i="5" s="1"/>
  <c r="F16188" i="5" s="1"/>
  <c r="G16188" i="5" s="1"/>
  <c r="M16201" i="5"/>
  <c r="N16201" i="5"/>
  <c r="Q16201" i="5" s="1"/>
  <c r="F16201" i="5" s="1"/>
  <c r="G16201" i="5" s="1"/>
  <c r="M16197" i="5"/>
  <c r="N16197" i="5"/>
  <c r="Q16197" i="5" s="1"/>
  <c r="F16197" i="5" s="1"/>
  <c r="G16197" i="5" s="1"/>
  <c r="M16196" i="5"/>
  <c r="N16196" i="5"/>
  <c r="Q16196" i="5" s="1"/>
  <c r="F16196" i="5" s="1"/>
  <c r="G16196" i="5" s="1"/>
  <c r="A16265" i="5"/>
  <c r="B16217" i="5"/>
  <c r="A16229" i="5"/>
  <c r="B16181" i="5"/>
  <c r="A16233" i="5"/>
  <c r="B16185" i="5"/>
  <c r="A16228" i="5"/>
  <c r="B16180" i="5"/>
  <c r="A16273" i="5"/>
  <c r="B16225" i="5"/>
  <c r="A16232" i="5"/>
  <c r="B16184" i="5"/>
  <c r="A16264" i="5"/>
  <c r="B16216" i="5"/>
  <c r="A16243" i="5"/>
  <c r="B16195" i="5"/>
  <c r="A16258" i="5"/>
  <c r="B16210" i="5"/>
  <c r="A16238" i="5"/>
  <c r="B16190" i="5"/>
  <c r="A16256" i="5"/>
  <c r="B16208" i="5"/>
  <c r="A16270" i="5"/>
  <c r="B16222" i="5"/>
  <c r="A16261" i="5"/>
  <c r="B16213" i="5"/>
  <c r="A16275" i="5"/>
  <c r="B16227" i="5"/>
  <c r="A16231" i="5"/>
  <c r="B16183" i="5"/>
  <c r="A16234" i="5"/>
  <c r="B16186" i="5"/>
  <c r="A16263" i="5"/>
  <c r="B16215" i="5"/>
  <c r="A16268" i="5"/>
  <c r="B16220" i="5"/>
  <c r="A16253" i="5"/>
  <c r="B16205" i="5"/>
  <c r="A16267" i="5"/>
  <c r="B16219" i="5"/>
  <c r="A16255" i="5"/>
  <c r="B16207" i="5"/>
  <c r="A16262" i="5"/>
  <c r="B16214" i="5"/>
  <c r="A16254" i="5"/>
  <c r="B16206" i="5"/>
  <c r="A16252" i="5"/>
  <c r="B16204" i="5"/>
  <c r="A16242" i="5"/>
  <c r="B16194" i="5"/>
  <c r="A16259" i="5"/>
  <c r="B16211" i="5"/>
  <c r="A16230" i="5"/>
  <c r="B16182" i="5"/>
  <c r="A16269" i="5"/>
  <c r="B16221" i="5"/>
  <c r="A16266" i="5"/>
  <c r="B16218" i="5"/>
  <c r="A16274" i="5"/>
  <c r="B16226" i="5"/>
  <c r="A16237" i="5"/>
  <c r="B16189" i="5"/>
  <c r="A16246" i="5"/>
  <c r="B16198" i="5"/>
  <c r="A16260" i="5"/>
  <c r="B16212" i="5"/>
  <c r="A16248" i="5"/>
  <c r="B16200" i="5"/>
  <c r="A16239" i="5"/>
  <c r="B16191" i="5"/>
  <c r="A16240" i="5"/>
  <c r="B16192" i="5"/>
  <c r="A16257" i="5"/>
  <c r="B16209" i="5"/>
  <c r="A16236" i="5"/>
  <c r="B16188" i="5"/>
  <c r="A16249" i="5"/>
  <c r="B16201" i="5"/>
  <c r="A16245" i="5"/>
  <c r="B16197" i="5"/>
  <c r="A16244" i="5"/>
  <c r="B16196" i="5"/>
  <c r="A16241" i="5"/>
  <c r="B16193" i="5"/>
  <c r="A16250" i="5"/>
  <c r="B16202" i="5"/>
  <c r="A16299" i="5"/>
  <c r="B16251" i="5"/>
  <c r="A16247" i="5"/>
  <c r="B16199" i="5"/>
  <c r="A16271" i="5"/>
  <c r="B16223" i="5"/>
  <c r="A16283" i="5"/>
  <c r="B16235" i="5"/>
  <c r="A16272" i="5"/>
  <c r="B16224" i="5"/>
  <c r="O16423" i="5" l="1"/>
  <c r="P16375" i="5"/>
  <c r="O16383" i="5"/>
  <c r="P16335" i="5"/>
  <c r="O16403" i="5"/>
  <c r="P16355" i="5"/>
  <c r="O16444" i="5"/>
  <c r="P16396" i="5"/>
  <c r="O16426" i="5"/>
  <c r="P16378" i="5"/>
  <c r="O16386" i="5"/>
  <c r="P16338" i="5"/>
  <c r="O16372" i="5"/>
  <c r="P16324" i="5"/>
  <c r="O16393" i="5"/>
  <c r="P16345" i="5"/>
  <c r="O16382" i="5"/>
  <c r="P16334" i="5"/>
  <c r="O16407" i="5"/>
  <c r="P16359" i="5"/>
  <c r="O16390" i="5"/>
  <c r="P16342" i="5"/>
  <c r="O16399" i="5"/>
  <c r="P16351" i="5"/>
  <c r="O16413" i="5"/>
  <c r="P16365" i="5"/>
  <c r="O16392" i="5"/>
  <c r="P16344" i="5"/>
  <c r="O16404" i="5"/>
  <c r="P16356" i="5"/>
  <c r="O16398" i="5"/>
  <c r="P16350" i="5"/>
  <c r="O16387" i="5"/>
  <c r="P16339" i="5"/>
  <c r="O16385" i="5"/>
  <c r="P16337" i="5"/>
  <c r="O16456" i="5"/>
  <c r="P16408" i="5"/>
  <c r="O16425" i="5"/>
  <c r="P16377" i="5"/>
  <c r="O16416" i="5"/>
  <c r="P16368" i="5"/>
  <c r="O16389" i="5"/>
  <c r="P16341" i="5"/>
  <c r="O16406" i="5"/>
  <c r="P16358" i="5"/>
  <c r="O16400" i="5"/>
  <c r="P16352" i="5"/>
  <c r="O16439" i="5"/>
  <c r="P16391" i="5"/>
  <c r="O16412" i="5"/>
  <c r="P16364" i="5"/>
  <c r="O16397" i="5"/>
  <c r="P16349" i="5"/>
  <c r="O16424" i="5"/>
  <c r="P16376" i="5"/>
  <c r="O16409" i="5"/>
  <c r="P16361" i="5"/>
  <c r="O16373" i="5"/>
  <c r="P16325" i="5"/>
  <c r="O16427" i="5"/>
  <c r="P16379" i="5"/>
  <c r="O16381" i="5"/>
  <c r="P16333" i="5"/>
  <c r="O16384" i="5"/>
  <c r="P16336" i="5"/>
  <c r="O16415" i="5"/>
  <c r="P16367" i="5"/>
  <c r="O16428" i="5"/>
  <c r="P16380" i="5"/>
  <c r="O16374" i="5"/>
  <c r="P16326" i="5"/>
  <c r="O16410" i="5"/>
  <c r="P16362" i="5"/>
  <c r="O16442" i="5"/>
  <c r="P16394" i="5"/>
  <c r="O16402" i="5"/>
  <c r="P16354" i="5"/>
  <c r="O16395" i="5"/>
  <c r="P16347" i="5"/>
  <c r="O16453" i="5"/>
  <c r="P16405" i="5"/>
  <c r="O16411" i="5"/>
  <c r="P16363" i="5"/>
  <c r="O16388" i="5"/>
  <c r="P16340" i="5"/>
  <c r="O16417" i="5"/>
  <c r="P16369" i="5"/>
  <c r="O16467" i="5"/>
  <c r="P16419" i="5"/>
  <c r="O16401" i="5"/>
  <c r="P16353" i="5"/>
  <c r="O16414" i="5"/>
  <c r="P16366" i="5"/>
  <c r="O16418" i="5"/>
  <c r="P16370" i="5"/>
  <c r="M16266" i="5"/>
  <c r="N16266" i="5"/>
  <c r="Q16266" i="5" s="1"/>
  <c r="F16266" i="5" s="1"/>
  <c r="G16266" i="5" s="1"/>
  <c r="M16231" i="5"/>
  <c r="N16231" i="5"/>
  <c r="Q16231" i="5" s="1"/>
  <c r="F16231" i="5" s="1"/>
  <c r="G16231" i="5" s="1"/>
  <c r="M16241" i="5"/>
  <c r="N16241" i="5"/>
  <c r="Q16241" i="5" s="1"/>
  <c r="F16241" i="5" s="1"/>
  <c r="G16241" i="5" s="1"/>
  <c r="M16239" i="5"/>
  <c r="N16239" i="5"/>
  <c r="Q16239" i="5" s="1"/>
  <c r="F16239" i="5" s="1"/>
  <c r="G16239" i="5" s="1"/>
  <c r="M16269" i="5"/>
  <c r="N16269" i="5"/>
  <c r="Q16269" i="5" s="1"/>
  <c r="F16269" i="5" s="1"/>
  <c r="G16269" i="5" s="1"/>
  <c r="M16255" i="5"/>
  <c r="N16255" i="5"/>
  <c r="Q16255" i="5" s="1"/>
  <c r="F16255" i="5" s="1"/>
  <c r="G16255" i="5" s="1"/>
  <c r="M16275" i="5"/>
  <c r="N16275" i="5"/>
  <c r="Q16275" i="5" s="1"/>
  <c r="F16275" i="5" s="1"/>
  <c r="G16275" i="5" s="1"/>
  <c r="M16264" i="5"/>
  <c r="N16264" i="5"/>
  <c r="Q16264" i="5" s="1"/>
  <c r="F16264" i="5" s="1"/>
  <c r="G16264" i="5" s="1"/>
  <c r="M16272" i="5"/>
  <c r="N16272" i="5"/>
  <c r="Q16272" i="5" s="1"/>
  <c r="F16272" i="5" s="1"/>
  <c r="G16272" i="5" s="1"/>
  <c r="M16244" i="5"/>
  <c r="N16244" i="5"/>
  <c r="Q16244" i="5" s="1"/>
  <c r="F16244" i="5" s="1"/>
  <c r="G16244" i="5" s="1"/>
  <c r="M16248" i="5"/>
  <c r="N16248" i="5"/>
  <c r="Q16248" i="5" s="1"/>
  <c r="F16248" i="5" s="1"/>
  <c r="G16248" i="5" s="1"/>
  <c r="M16230" i="5"/>
  <c r="N16230" i="5"/>
  <c r="Q16230" i="5" s="1"/>
  <c r="F16230" i="5" s="1"/>
  <c r="G16230" i="5" s="1"/>
  <c r="M16267" i="5"/>
  <c r="N16267" i="5"/>
  <c r="Q16267" i="5" s="1"/>
  <c r="F16267" i="5" s="1"/>
  <c r="G16267" i="5" s="1"/>
  <c r="M16261" i="5"/>
  <c r="N16261" i="5"/>
  <c r="Q16261" i="5" s="1"/>
  <c r="F16261" i="5" s="1"/>
  <c r="G16261" i="5" s="1"/>
  <c r="M16232" i="5"/>
  <c r="N16232" i="5"/>
  <c r="Q16232" i="5" s="1"/>
  <c r="F16232" i="5" s="1"/>
  <c r="G16232" i="5" s="1"/>
  <c r="M16240" i="5"/>
  <c r="N16240" i="5"/>
  <c r="Q16240" i="5" s="1"/>
  <c r="F16240" i="5" s="1"/>
  <c r="G16240" i="5" s="1"/>
  <c r="M16243" i="5"/>
  <c r="N16243" i="5"/>
  <c r="Q16243" i="5" s="1"/>
  <c r="F16243" i="5" s="1"/>
  <c r="G16243" i="5" s="1"/>
  <c r="M16283" i="5"/>
  <c r="N16283" i="5"/>
  <c r="Q16283" i="5" s="1"/>
  <c r="F16283" i="5" s="1"/>
  <c r="G16283" i="5" s="1"/>
  <c r="M16245" i="5"/>
  <c r="N16245" i="5"/>
  <c r="Q16245" i="5" s="1"/>
  <c r="F16245" i="5" s="1"/>
  <c r="G16245" i="5" s="1"/>
  <c r="M16260" i="5"/>
  <c r="N16260" i="5"/>
  <c r="Q16260" i="5" s="1"/>
  <c r="F16260" i="5" s="1"/>
  <c r="G16260" i="5" s="1"/>
  <c r="M16259" i="5"/>
  <c r="N16259" i="5"/>
  <c r="Q16259" i="5" s="1"/>
  <c r="F16259" i="5" s="1"/>
  <c r="G16259" i="5" s="1"/>
  <c r="M16253" i="5"/>
  <c r="N16253" i="5"/>
  <c r="Q16253" i="5" s="1"/>
  <c r="F16253" i="5" s="1"/>
  <c r="G16253" i="5" s="1"/>
  <c r="M16270" i="5"/>
  <c r="N16270" i="5"/>
  <c r="Q16270" i="5" s="1"/>
  <c r="F16270" i="5" s="1"/>
  <c r="G16270" i="5" s="1"/>
  <c r="M16273" i="5"/>
  <c r="N16273" i="5"/>
  <c r="Q16273" i="5" s="1"/>
  <c r="F16273" i="5" s="1"/>
  <c r="G16273" i="5" s="1"/>
  <c r="M16250" i="5"/>
  <c r="N16250" i="5"/>
  <c r="Q16250" i="5" s="1"/>
  <c r="F16250" i="5" s="1"/>
  <c r="G16250" i="5" s="1"/>
  <c r="M16271" i="5"/>
  <c r="N16271" i="5"/>
  <c r="Q16271" i="5" s="1"/>
  <c r="F16271" i="5" s="1"/>
  <c r="G16271" i="5" s="1"/>
  <c r="M16249" i="5"/>
  <c r="N16249" i="5"/>
  <c r="Q16249" i="5" s="1"/>
  <c r="F16249" i="5" s="1"/>
  <c r="G16249" i="5" s="1"/>
  <c r="M16246" i="5"/>
  <c r="N16246" i="5"/>
  <c r="Q16246" i="5" s="1"/>
  <c r="F16246" i="5" s="1"/>
  <c r="G16246" i="5" s="1"/>
  <c r="M16242" i="5"/>
  <c r="N16242" i="5"/>
  <c r="Q16242" i="5" s="1"/>
  <c r="F16242" i="5" s="1"/>
  <c r="G16242" i="5" s="1"/>
  <c r="M16268" i="5"/>
  <c r="N16268" i="5"/>
  <c r="Q16268" i="5" s="1"/>
  <c r="F16268" i="5" s="1"/>
  <c r="G16268" i="5" s="1"/>
  <c r="M16256" i="5"/>
  <c r="N16256" i="5"/>
  <c r="Q16256" i="5" s="1"/>
  <c r="F16256" i="5" s="1"/>
  <c r="G16256" i="5" s="1"/>
  <c r="M16228" i="5"/>
  <c r="N16228" i="5"/>
  <c r="Q16228" i="5" s="1"/>
  <c r="F16228" i="5" s="1"/>
  <c r="G16228" i="5" s="1"/>
  <c r="M16262" i="5"/>
  <c r="N16262" i="5"/>
  <c r="Q16262" i="5" s="1"/>
  <c r="F16262" i="5" s="1"/>
  <c r="G16262" i="5" s="1"/>
  <c r="M16265" i="5"/>
  <c r="N16265" i="5"/>
  <c r="Q16265" i="5" s="1"/>
  <c r="F16265" i="5" s="1"/>
  <c r="G16265" i="5" s="1"/>
  <c r="M16247" i="5"/>
  <c r="N16247" i="5"/>
  <c r="Q16247" i="5" s="1"/>
  <c r="F16247" i="5" s="1"/>
  <c r="G16247" i="5" s="1"/>
  <c r="M16236" i="5"/>
  <c r="N16236" i="5"/>
  <c r="Q16236" i="5" s="1"/>
  <c r="F16236" i="5" s="1"/>
  <c r="G16236" i="5" s="1"/>
  <c r="M16237" i="5"/>
  <c r="N16237" i="5"/>
  <c r="Q16237" i="5" s="1"/>
  <c r="F16237" i="5" s="1"/>
  <c r="G16237" i="5" s="1"/>
  <c r="M16252" i="5"/>
  <c r="N16252" i="5"/>
  <c r="Q16252" i="5" s="1"/>
  <c r="F16252" i="5" s="1"/>
  <c r="G16252" i="5" s="1"/>
  <c r="M16263" i="5"/>
  <c r="N16263" i="5"/>
  <c r="Q16263" i="5" s="1"/>
  <c r="F16263" i="5" s="1"/>
  <c r="G16263" i="5" s="1"/>
  <c r="M16238" i="5"/>
  <c r="N16238" i="5"/>
  <c r="Q16238" i="5" s="1"/>
  <c r="F16238" i="5" s="1"/>
  <c r="G16238" i="5" s="1"/>
  <c r="M16233" i="5"/>
  <c r="N16233" i="5"/>
  <c r="Q16233" i="5" s="1"/>
  <c r="F16233" i="5" s="1"/>
  <c r="G16233" i="5" s="1"/>
  <c r="M16299" i="5"/>
  <c r="N16299" i="5"/>
  <c r="Q16299" i="5" s="1"/>
  <c r="F16299" i="5" s="1"/>
  <c r="G16299" i="5" s="1"/>
  <c r="M16257" i="5"/>
  <c r="N16257" i="5"/>
  <c r="Q16257" i="5" s="1"/>
  <c r="F16257" i="5" s="1"/>
  <c r="G16257" i="5" s="1"/>
  <c r="M16274" i="5"/>
  <c r="N16274" i="5"/>
  <c r="Q16274" i="5" s="1"/>
  <c r="F16274" i="5" s="1"/>
  <c r="G16274" i="5" s="1"/>
  <c r="M16254" i="5"/>
  <c r="N16254" i="5"/>
  <c r="Q16254" i="5" s="1"/>
  <c r="F16254" i="5" s="1"/>
  <c r="G16254" i="5" s="1"/>
  <c r="M16234" i="5"/>
  <c r="N16234" i="5"/>
  <c r="Q16234" i="5" s="1"/>
  <c r="F16234" i="5" s="1"/>
  <c r="G16234" i="5" s="1"/>
  <c r="M16258" i="5"/>
  <c r="N16258" i="5"/>
  <c r="Q16258" i="5" s="1"/>
  <c r="F16258" i="5" s="1"/>
  <c r="G16258" i="5" s="1"/>
  <c r="M16229" i="5"/>
  <c r="N16229" i="5"/>
  <c r="Q16229" i="5" s="1"/>
  <c r="F16229" i="5" s="1"/>
  <c r="G16229" i="5" s="1"/>
  <c r="A16287" i="5"/>
  <c r="B16239" i="5"/>
  <c r="A16303" i="5"/>
  <c r="B16255" i="5"/>
  <c r="A16320" i="5"/>
  <c r="B16272" i="5"/>
  <c r="A16292" i="5"/>
  <c r="B16244" i="5"/>
  <c r="A16296" i="5"/>
  <c r="B16248" i="5"/>
  <c r="A16278" i="5"/>
  <c r="B16230" i="5"/>
  <c r="A16315" i="5"/>
  <c r="B16267" i="5"/>
  <c r="A16309" i="5"/>
  <c r="B16261" i="5"/>
  <c r="A16280" i="5"/>
  <c r="B16232" i="5"/>
  <c r="A16331" i="5"/>
  <c r="B16283" i="5"/>
  <c r="A16293" i="5"/>
  <c r="B16245" i="5"/>
  <c r="A16308" i="5"/>
  <c r="B16260" i="5"/>
  <c r="A16307" i="5"/>
  <c r="B16259" i="5"/>
  <c r="A16301" i="5"/>
  <c r="B16253" i="5"/>
  <c r="A16318" i="5"/>
  <c r="B16270" i="5"/>
  <c r="A16321" i="5"/>
  <c r="B16273" i="5"/>
  <c r="A16319" i="5"/>
  <c r="B16271" i="5"/>
  <c r="A16297" i="5"/>
  <c r="B16249" i="5"/>
  <c r="A16294" i="5"/>
  <c r="B16246" i="5"/>
  <c r="A16290" i="5"/>
  <c r="B16242" i="5"/>
  <c r="A16316" i="5"/>
  <c r="B16268" i="5"/>
  <c r="A16304" i="5"/>
  <c r="B16256" i="5"/>
  <c r="A16276" i="5"/>
  <c r="B16228" i="5"/>
  <c r="A16295" i="5"/>
  <c r="B16247" i="5"/>
  <c r="A16284" i="5"/>
  <c r="B16236" i="5"/>
  <c r="A16285" i="5"/>
  <c r="B16237" i="5"/>
  <c r="A16300" i="5"/>
  <c r="B16252" i="5"/>
  <c r="A16311" i="5"/>
  <c r="B16263" i="5"/>
  <c r="A16286" i="5"/>
  <c r="B16238" i="5"/>
  <c r="A16281" i="5"/>
  <c r="B16233" i="5"/>
  <c r="A16289" i="5"/>
  <c r="B16241" i="5"/>
  <c r="A16317" i="5"/>
  <c r="B16269" i="5"/>
  <c r="A16323" i="5"/>
  <c r="B16275" i="5"/>
  <c r="A16312" i="5"/>
  <c r="B16264" i="5"/>
  <c r="A16347" i="5"/>
  <c r="B16299" i="5"/>
  <c r="A16305" i="5"/>
  <c r="B16257" i="5"/>
  <c r="A16322" i="5"/>
  <c r="B16274" i="5"/>
  <c r="A16302" i="5"/>
  <c r="B16254" i="5"/>
  <c r="A16282" i="5"/>
  <c r="B16234" i="5"/>
  <c r="A16306" i="5"/>
  <c r="B16258" i="5"/>
  <c r="A16277" i="5"/>
  <c r="B16229" i="5"/>
  <c r="A16298" i="5"/>
  <c r="B16250" i="5"/>
  <c r="A16288" i="5"/>
  <c r="B16240" i="5"/>
  <c r="A16314" i="5"/>
  <c r="B16266" i="5"/>
  <c r="A16310" i="5"/>
  <c r="B16262" i="5"/>
  <c r="A16279" i="5"/>
  <c r="B16231" i="5"/>
  <c r="A16291" i="5"/>
  <c r="B16243" i="5"/>
  <c r="A16313" i="5"/>
  <c r="B16265" i="5"/>
  <c r="O16459" i="5" l="1"/>
  <c r="P16411" i="5"/>
  <c r="O16476" i="5"/>
  <c r="P16428" i="5"/>
  <c r="O16472" i="5"/>
  <c r="P16424" i="5"/>
  <c r="O16464" i="5"/>
  <c r="P16416" i="5"/>
  <c r="O16440" i="5"/>
  <c r="P16392" i="5"/>
  <c r="O16420" i="5"/>
  <c r="P16372" i="5"/>
  <c r="O16466" i="5"/>
  <c r="P16418" i="5"/>
  <c r="O16461" i="5"/>
  <c r="P16413" i="5"/>
  <c r="O16449" i="5"/>
  <c r="P16401" i="5"/>
  <c r="O16450" i="5"/>
  <c r="P16402" i="5"/>
  <c r="O16429" i="5"/>
  <c r="P16381" i="5"/>
  <c r="O16487" i="5"/>
  <c r="P16439" i="5"/>
  <c r="O16433" i="5"/>
  <c r="P16385" i="5"/>
  <c r="O16438" i="5"/>
  <c r="P16390" i="5"/>
  <c r="O16492" i="5"/>
  <c r="P16444" i="5"/>
  <c r="O16501" i="5"/>
  <c r="P16453" i="5"/>
  <c r="O16445" i="5"/>
  <c r="P16397" i="5"/>
  <c r="O16434" i="5"/>
  <c r="P16386" i="5"/>
  <c r="O16462" i="5"/>
  <c r="P16414" i="5"/>
  <c r="O16432" i="5"/>
  <c r="P16384" i="5"/>
  <c r="O16460" i="5"/>
  <c r="P16412" i="5"/>
  <c r="O16504" i="5"/>
  <c r="P16456" i="5"/>
  <c r="O16474" i="5"/>
  <c r="P16426" i="5"/>
  <c r="O16465" i="5"/>
  <c r="P16417" i="5"/>
  <c r="O16458" i="5"/>
  <c r="P16410" i="5"/>
  <c r="O16421" i="5"/>
  <c r="P16373" i="5"/>
  <c r="O16454" i="5"/>
  <c r="P16406" i="5"/>
  <c r="O16446" i="5"/>
  <c r="P16398" i="5"/>
  <c r="O16430" i="5"/>
  <c r="P16382" i="5"/>
  <c r="O16431" i="5"/>
  <c r="P16383" i="5"/>
  <c r="O16443" i="5"/>
  <c r="P16395" i="5"/>
  <c r="O16447" i="5"/>
  <c r="P16399" i="5"/>
  <c r="O16463" i="5"/>
  <c r="P16415" i="5"/>
  <c r="O16473" i="5"/>
  <c r="P16425" i="5"/>
  <c r="O16515" i="5"/>
  <c r="P16467" i="5"/>
  <c r="O16490" i="5"/>
  <c r="P16442" i="5"/>
  <c r="O16475" i="5"/>
  <c r="P16427" i="5"/>
  <c r="O16448" i="5"/>
  <c r="P16400" i="5"/>
  <c r="O16435" i="5"/>
  <c r="P16387" i="5"/>
  <c r="O16455" i="5"/>
  <c r="P16407" i="5"/>
  <c r="O16451" i="5"/>
  <c r="P16403" i="5"/>
  <c r="O16436" i="5"/>
  <c r="P16388" i="5"/>
  <c r="O16422" i="5"/>
  <c r="P16374" i="5"/>
  <c r="O16457" i="5"/>
  <c r="P16409" i="5"/>
  <c r="O16437" i="5"/>
  <c r="P16389" i="5"/>
  <c r="P16404" i="5"/>
  <c r="O16452" i="5"/>
  <c r="O16441" i="5"/>
  <c r="P16393" i="5"/>
  <c r="O16471" i="5"/>
  <c r="P16423" i="5"/>
  <c r="M16318" i="5"/>
  <c r="N16318" i="5"/>
  <c r="Q16318" i="5" s="1"/>
  <c r="F16318" i="5" s="1"/>
  <c r="G16318" i="5" s="1"/>
  <c r="M16288" i="5"/>
  <c r="N16288" i="5"/>
  <c r="Q16288" i="5" s="1"/>
  <c r="F16288" i="5" s="1"/>
  <c r="G16288" i="5" s="1"/>
  <c r="M16305" i="5"/>
  <c r="N16305" i="5"/>
  <c r="Q16305" i="5" s="1"/>
  <c r="F16305" i="5" s="1"/>
  <c r="G16305" i="5" s="1"/>
  <c r="M16304" i="5"/>
  <c r="N16304" i="5"/>
  <c r="Q16304" i="5" s="1"/>
  <c r="F16304" i="5" s="1"/>
  <c r="G16304" i="5" s="1"/>
  <c r="M16309" i="5"/>
  <c r="N16309" i="5"/>
  <c r="Q16309" i="5" s="1"/>
  <c r="F16309" i="5" s="1"/>
  <c r="G16309" i="5" s="1"/>
  <c r="M16287" i="5"/>
  <c r="N16287" i="5"/>
  <c r="Q16287" i="5" s="1"/>
  <c r="F16287" i="5" s="1"/>
  <c r="G16287" i="5" s="1"/>
  <c r="M16298" i="5"/>
  <c r="N16298" i="5"/>
  <c r="Q16298" i="5" s="1"/>
  <c r="F16298" i="5" s="1"/>
  <c r="G16298" i="5" s="1"/>
  <c r="M16347" i="5"/>
  <c r="N16347" i="5"/>
  <c r="Q16347" i="5" s="1"/>
  <c r="F16347" i="5" s="1"/>
  <c r="G16347" i="5" s="1"/>
  <c r="M16311" i="5"/>
  <c r="N16311" i="5"/>
  <c r="Q16311" i="5" s="1"/>
  <c r="F16311" i="5" s="1"/>
  <c r="G16311" i="5" s="1"/>
  <c r="M16316" i="5"/>
  <c r="N16316" i="5"/>
  <c r="Q16316" i="5" s="1"/>
  <c r="F16316" i="5" s="1"/>
  <c r="G16316" i="5" s="1"/>
  <c r="M16301" i="5"/>
  <c r="N16301" i="5"/>
  <c r="Q16301" i="5" s="1"/>
  <c r="F16301" i="5" s="1"/>
  <c r="G16301" i="5" s="1"/>
  <c r="M16315" i="5"/>
  <c r="N16315" i="5"/>
  <c r="Q16315" i="5" s="1"/>
  <c r="F16315" i="5" s="1"/>
  <c r="G16315" i="5" s="1"/>
  <c r="M16313" i="5"/>
  <c r="N16313" i="5"/>
  <c r="Q16313" i="5" s="1"/>
  <c r="F16313" i="5" s="1"/>
  <c r="G16313" i="5" s="1"/>
  <c r="M16277" i="5"/>
  <c r="N16277" i="5"/>
  <c r="Q16277" i="5" s="1"/>
  <c r="F16277" i="5" s="1"/>
  <c r="G16277" i="5" s="1"/>
  <c r="M16312" i="5"/>
  <c r="N16312" i="5"/>
  <c r="Q16312" i="5" s="1"/>
  <c r="F16312" i="5" s="1"/>
  <c r="G16312" i="5" s="1"/>
  <c r="M16300" i="5"/>
  <c r="N16300" i="5"/>
  <c r="Q16300" i="5" s="1"/>
  <c r="F16300" i="5" s="1"/>
  <c r="G16300" i="5" s="1"/>
  <c r="M16290" i="5"/>
  <c r="N16290" i="5"/>
  <c r="Q16290" i="5" s="1"/>
  <c r="F16290" i="5" s="1"/>
  <c r="G16290" i="5" s="1"/>
  <c r="M16307" i="5"/>
  <c r="N16307" i="5"/>
  <c r="Q16307" i="5" s="1"/>
  <c r="F16307" i="5" s="1"/>
  <c r="G16307" i="5" s="1"/>
  <c r="M16278" i="5"/>
  <c r="N16278" i="5"/>
  <c r="Q16278" i="5" s="1"/>
  <c r="F16278" i="5" s="1"/>
  <c r="G16278" i="5" s="1"/>
  <c r="M16286" i="5"/>
  <c r="N16286" i="5"/>
  <c r="Q16286" i="5" s="1"/>
  <c r="F16286" i="5" s="1"/>
  <c r="G16286" i="5" s="1"/>
  <c r="M16291" i="5"/>
  <c r="N16291" i="5"/>
  <c r="Q16291" i="5" s="1"/>
  <c r="F16291" i="5" s="1"/>
  <c r="G16291" i="5" s="1"/>
  <c r="M16306" i="5"/>
  <c r="N16306" i="5"/>
  <c r="Q16306" i="5" s="1"/>
  <c r="F16306" i="5" s="1"/>
  <c r="G16306" i="5" s="1"/>
  <c r="M16323" i="5"/>
  <c r="N16323" i="5"/>
  <c r="Q16323" i="5" s="1"/>
  <c r="F16323" i="5" s="1"/>
  <c r="G16323" i="5" s="1"/>
  <c r="M16285" i="5"/>
  <c r="N16285" i="5"/>
  <c r="Q16285" i="5" s="1"/>
  <c r="F16285" i="5" s="1"/>
  <c r="G16285" i="5" s="1"/>
  <c r="M16294" i="5"/>
  <c r="N16294" i="5"/>
  <c r="Q16294" i="5" s="1"/>
  <c r="F16294" i="5" s="1"/>
  <c r="G16294" i="5" s="1"/>
  <c r="M16308" i="5"/>
  <c r="N16308" i="5"/>
  <c r="Q16308" i="5" s="1"/>
  <c r="F16308" i="5" s="1"/>
  <c r="G16308" i="5" s="1"/>
  <c r="M16296" i="5"/>
  <c r="N16296" i="5"/>
  <c r="Q16296" i="5" s="1"/>
  <c r="F16296" i="5" s="1"/>
  <c r="G16296" i="5" s="1"/>
  <c r="M16279" i="5"/>
  <c r="N16279" i="5"/>
  <c r="Q16279" i="5" s="1"/>
  <c r="F16279" i="5" s="1"/>
  <c r="G16279" i="5" s="1"/>
  <c r="M16282" i="5"/>
  <c r="N16282" i="5"/>
  <c r="Q16282" i="5" s="1"/>
  <c r="F16282" i="5" s="1"/>
  <c r="G16282" i="5" s="1"/>
  <c r="M16317" i="5"/>
  <c r="N16317" i="5"/>
  <c r="Q16317" i="5" s="1"/>
  <c r="F16317" i="5" s="1"/>
  <c r="G16317" i="5" s="1"/>
  <c r="M16284" i="5"/>
  <c r="N16284" i="5"/>
  <c r="Q16284" i="5" s="1"/>
  <c r="F16284" i="5" s="1"/>
  <c r="G16284" i="5" s="1"/>
  <c r="M16297" i="5"/>
  <c r="N16297" i="5"/>
  <c r="Q16297" i="5" s="1"/>
  <c r="F16297" i="5" s="1"/>
  <c r="G16297" i="5" s="1"/>
  <c r="M16293" i="5"/>
  <c r="N16293" i="5"/>
  <c r="Q16293" i="5" s="1"/>
  <c r="F16293" i="5" s="1"/>
  <c r="G16293" i="5" s="1"/>
  <c r="M16292" i="5"/>
  <c r="N16292" i="5"/>
  <c r="Q16292" i="5" s="1"/>
  <c r="F16292" i="5" s="1"/>
  <c r="G16292" i="5" s="1"/>
  <c r="M16310" i="5"/>
  <c r="N16310" i="5"/>
  <c r="Q16310" i="5" s="1"/>
  <c r="F16310" i="5" s="1"/>
  <c r="G16310" i="5" s="1"/>
  <c r="M16302" i="5"/>
  <c r="N16302" i="5"/>
  <c r="Q16302" i="5" s="1"/>
  <c r="F16302" i="5" s="1"/>
  <c r="G16302" i="5" s="1"/>
  <c r="M16289" i="5"/>
  <c r="N16289" i="5"/>
  <c r="Q16289" i="5" s="1"/>
  <c r="F16289" i="5" s="1"/>
  <c r="G16289" i="5" s="1"/>
  <c r="M16295" i="5"/>
  <c r="N16295" i="5"/>
  <c r="Q16295" i="5" s="1"/>
  <c r="F16295" i="5" s="1"/>
  <c r="G16295" i="5" s="1"/>
  <c r="M16319" i="5"/>
  <c r="N16319" i="5"/>
  <c r="Q16319" i="5" s="1"/>
  <c r="F16319" i="5" s="1"/>
  <c r="G16319" i="5" s="1"/>
  <c r="M16331" i="5"/>
  <c r="N16331" i="5"/>
  <c r="Q16331" i="5" s="1"/>
  <c r="F16331" i="5" s="1"/>
  <c r="G16331" i="5" s="1"/>
  <c r="M16320" i="5"/>
  <c r="N16320" i="5"/>
  <c r="Q16320" i="5" s="1"/>
  <c r="F16320" i="5" s="1"/>
  <c r="G16320" i="5" s="1"/>
  <c r="M16314" i="5"/>
  <c r="N16314" i="5"/>
  <c r="Q16314" i="5" s="1"/>
  <c r="F16314" i="5" s="1"/>
  <c r="G16314" i="5" s="1"/>
  <c r="M16322" i="5"/>
  <c r="N16322" i="5"/>
  <c r="Q16322" i="5" s="1"/>
  <c r="F16322" i="5" s="1"/>
  <c r="G16322" i="5" s="1"/>
  <c r="M16281" i="5"/>
  <c r="N16281" i="5"/>
  <c r="Q16281" i="5" s="1"/>
  <c r="F16281" i="5" s="1"/>
  <c r="G16281" i="5" s="1"/>
  <c r="M16276" i="5"/>
  <c r="N16276" i="5"/>
  <c r="Q16276" i="5" s="1"/>
  <c r="F16276" i="5" s="1"/>
  <c r="G16276" i="5" s="1"/>
  <c r="M16321" i="5"/>
  <c r="N16321" i="5"/>
  <c r="Q16321" i="5" s="1"/>
  <c r="F16321" i="5" s="1"/>
  <c r="G16321" i="5" s="1"/>
  <c r="M16280" i="5"/>
  <c r="N16280" i="5"/>
  <c r="Q16280" i="5" s="1"/>
  <c r="F16280" i="5" s="1"/>
  <c r="G16280" i="5" s="1"/>
  <c r="M16303" i="5"/>
  <c r="N16303" i="5"/>
  <c r="Q16303" i="5" s="1"/>
  <c r="F16303" i="5" s="1"/>
  <c r="G16303" i="5" s="1"/>
  <c r="A16346" i="5"/>
  <c r="B16298" i="5"/>
  <c r="A16395" i="5"/>
  <c r="B16347" i="5"/>
  <c r="A16359" i="5"/>
  <c r="B16311" i="5"/>
  <c r="A16364" i="5"/>
  <c r="B16316" i="5"/>
  <c r="A16349" i="5"/>
  <c r="B16301" i="5"/>
  <c r="A16363" i="5"/>
  <c r="B16315" i="5"/>
  <c r="A16361" i="5"/>
  <c r="B16313" i="5"/>
  <c r="A16325" i="5"/>
  <c r="B16277" i="5"/>
  <c r="A16360" i="5"/>
  <c r="B16312" i="5"/>
  <c r="A16348" i="5"/>
  <c r="B16300" i="5"/>
  <c r="A16338" i="5"/>
  <c r="B16290" i="5"/>
  <c r="A16355" i="5"/>
  <c r="B16307" i="5"/>
  <c r="A16326" i="5"/>
  <c r="B16278" i="5"/>
  <c r="A16339" i="5"/>
  <c r="B16291" i="5"/>
  <c r="A16354" i="5"/>
  <c r="B16306" i="5"/>
  <c r="A16371" i="5"/>
  <c r="B16323" i="5"/>
  <c r="A16333" i="5"/>
  <c r="B16285" i="5"/>
  <c r="A16342" i="5"/>
  <c r="B16294" i="5"/>
  <c r="A16356" i="5"/>
  <c r="B16308" i="5"/>
  <c r="A16344" i="5"/>
  <c r="B16296" i="5"/>
  <c r="A16327" i="5"/>
  <c r="B16279" i="5"/>
  <c r="A16330" i="5"/>
  <c r="B16282" i="5"/>
  <c r="A16365" i="5"/>
  <c r="B16317" i="5"/>
  <c r="A16332" i="5"/>
  <c r="B16284" i="5"/>
  <c r="A16345" i="5"/>
  <c r="B16297" i="5"/>
  <c r="A16341" i="5"/>
  <c r="B16293" i="5"/>
  <c r="A16340" i="5"/>
  <c r="B16292" i="5"/>
  <c r="A16358" i="5"/>
  <c r="B16310" i="5"/>
  <c r="A16350" i="5"/>
  <c r="B16302" i="5"/>
  <c r="A16337" i="5"/>
  <c r="B16289" i="5"/>
  <c r="A16343" i="5"/>
  <c r="B16295" i="5"/>
  <c r="A16367" i="5"/>
  <c r="B16319" i="5"/>
  <c r="A16379" i="5"/>
  <c r="B16331" i="5"/>
  <c r="A16368" i="5"/>
  <c r="B16320" i="5"/>
  <c r="A16362" i="5"/>
  <c r="B16314" i="5"/>
  <c r="A16370" i="5"/>
  <c r="B16322" i="5"/>
  <c r="A16329" i="5"/>
  <c r="B16281" i="5"/>
  <c r="A16324" i="5"/>
  <c r="B16276" i="5"/>
  <c r="A16369" i="5"/>
  <c r="B16321" i="5"/>
  <c r="A16328" i="5"/>
  <c r="B16280" i="5"/>
  <c r="A16351" i="5"/>
  <c r="B16303" i="5"/>
  <c r="A16336" i="5"/>
  <c r="B16288" i="5"/>
  <c r="A16353" i="5"/>
  <c r="B16305" i="5"/>
  <c r="A16334" i="5"/>
  <c r="B16286" i="5"/>
  <c r="A16352" i="5"/>
  <c r="B16304" i="5"/>
  <c r="A16366" i="5"/>
  <c r="B16318" i="5"/>
  <c r="A16357" i="5"/>
  <c r="B16309" i="5"/>
  <c r="A16335" i="5"/>
  <c r="B16287" i="5"/>
  <c r="O16484" i="5" l="1"/>
  <c r="P16436" i="5"/>
  <c r="O16563" i="5"/>
  <c r="P16515" i="5"/>
  <c r="O16494" i="5"/>
  <c r="P16446" i="5"/>
  <c r="O16508" i="5"/>
  <c r="P16460" i="5"/>
  <c r="O16486" i="5"/>
  <c r="P16438" i="5"/>
  <c r="O16514" i="5"/>
  <c r="P16466" i="5"/>
  <c r="O16519" i="5"/>
  <c r="P16471" i="5"/>
  <c r="O16481" i="5"/>
  <c r="P16433" i="5"/>
  <c r="O16485" i="5"/>
  <c r="P16437" i="5"/>
  <c r="O16496" i="5"/>
  <c r="P16448" i="5"/>
  <c r="O16491" i="5"/>
  <c r="P16443" i="5"/>
  <c r="O16513" i="5"/>
  <c r="P16465" i="5"/>
  <c r="O16493" i="5"/>
  <c r="P16445" i="5"/>
  <c r="O16498" i="5"/>
  <c r="P16450" i="5"/>
  <c r="O16520" i="5"/>
  <c r="P16472" i="5"/>
  <c r="O16489" i="5"/>
  <c r="P16441" i="5"/>
  <c r="O16469" i="5"/>
  <c r="P16421" i="5"/>
  <c r="O16510" i="5"/>
  <c r="P16462" i="5"/>
  <c r="O16488" i="5"/>
  <c r="P16440" i="5"/>
  <c r="O16483" i="5"/>
  <c r="P16435" i="5"/>
  <c r="O16495" i="5"/>
  <c r="P16447" i="5"/>
  <c r="O16506" i="5"/>
  <c r="P16458" i="5"/>
  <c r="O16512" i="5"/>
  <c r="P16464" i="5"/>
  <c r="O16505" i="5"/>
  <c r="P16457" i="5"/>
  <c r="O16523" i="5"/>
  <c r="P16475" i="5"/>
  <c r="O16479" i="5"/>
  <c r="P16431" i="5"/>
  <c r="O16522" i="5"/>
  <c r="P16474" i="5"/>
  <c r="O16549" i="5"/>
  <c r="P16501" i="5"/>
  <c r="O16497" i="5"/>
  <c r="P16449" i="5"/>
  <c r="O16524" i="5"/>
  <c r="P16476" i="5"/>
  <c r="O16499" i="5"/>
  <c r="P16451" i="5"/>
  <c r="O16468" i="5"/>
  <c r="P16420" i="5"/>
  <c r="O16482" i="5"/>
  <c r="P16434" i="5"/>
  <c r="O16521" i="5"/>
  <c r="P16473" i="5"/>
  <c r="O16502" i="5"/>
  <c r="P16454" i="5"/>
  <c r="O16480" i="5"/>
  <c r="P16432" i="5"/>
  <c r="O16503" i="5"/>
  <c r="P16455" i="5"/>
  <c r="O16511" i="5"/>
  <c r="P16463" i="5"/>
  <c r="O16535" i="5"/>
  <c r="P16487" i="5"/>
  <c r="O16500" i="5"/>
  <c r="P16452" i="5"/>
  <c r="O16477" i="5"/>
  <c r="P16429" i="5"/>
  <c r="O16470" i="5"/>
  <c r="P16422" i="5"/>
  <c r="O16538" i="5"/>
  <c r="P16490" i="5"/>
  <c r="O16478" i="5"/>
  <c r="P16430" i="5"/>
  <c r="O16552" i="5"/>
  <c r="P16504" i="5"/>
  <c r="O16540" i="5"/>
  <c r="P16492" i="5"/>
  <c r="O16509" i="5"/>
  <c r="P16461" i="5"/>
  <c r="O16507" i="5"/>
  <c r="P16459" i="5"/>
  <c r="M16370" i="5"/>
  <c r="N16370" i="5"/>
  <c r="Q16370" i="5" s="1"/>
  <c r="F16370" i="5" s="1"/>
  <c r="G16370" i="5" s="1"/>
  <c r="M16354" i="5"/>
  <c r="N16354" i="5"/>
  <c r="Q16354" i="5" s="1"/>
  <c r="F16354" i="5" s="1"/>
  <c r="G16354" i="5" s="1"/>
  <c r="M16346" i="5"/>
  <c r="N16346" i="5"/>
  <c r="Q16346" i="5" s="1"/>
  <c r="F16346" i="5" s="1"/>
  <c r="G16346" i="5" s="1"/>
  <c r="M16353" i="5"/>
  <c r="N16353" i="5"/>
  <c r="Q16353" i="5" s="1"/>
  <c r="F16353" i="5" s="1"/>
  <c r="G16353" i="5" s="1"/>
  <c r="M16325" i="5"/>
  <c r="N16325" i="5"/>
  <c r="Q16325" i="5" s="1"/>
  <c r="F16325" i="5" s="1"/>
  <c r="G16325" i="5" s="1"/>
  <c r="M16336" i="5"/>
  <c r="N16336" i="5"/>
  <c r="Q16336" i="5" s="1"/>
  <c r="F16336" i="5" s="1"/>
  <c r="G16336" i="5" s="1"/>
  <c r="M16362" i="5"/>
  <c r="N16362" i="5"/>
  <c r="Q16362" i="5" s="1"/>
  <c r="F16362" i="5" s="1"/>
  <c r="G16362" i="5" s="1"/>
  <c r="M16358" i="5"/>
  <c r="N16358" i="5"/>
  <c r="Q16358" i="5" s="1"/>
  <c r="F16358" i="5" s="1"/>
  <c r="G16358" i="5" s="1"/>
  <c r="M16327" i="5"/>
  <c r="N16327" i="5"/>
  <c r="Q16327" i="5" s="1"/>
  <c r="F16327" i="5" s="1"/>
  <c r="G16327" i="5" s="1"/>
  <c r="M16339" i="5"/>
  <c r="N16339" i="5"/>
  <c r="Q16339" i="5" s="1"/>
  <c r="F16339" i="5" s="1"/>
  <c r="G16339" i="5" s="1"/>
  <c r="M16361" i="5"/>
  <c r="N16361" i="5"/>
  <c r="Q16361" i="5" s="1"/>
  <c r="F16361" i="5" s="1"/>
  <c r="G16361" i="5" s="1"/>
  <c r="M16335" i="5"/>
  <c r="N16335" i="5"/>
  <c r="Q16335" i="5" s="1"/>
  <c r="F16335" i="5" s="1"/>
  <c r="G16335" i="5" s="1"/>
  <c r="M16351" i="5"/>
  <c r="N16351" i="5"/>
  <c r="Q16351" i="5" s="1"/>
  <c r="F16351" i="5" s="1"/>
  <c r="G16351" i="5" s="1"/>
  <c r="M16368" i="5"/>
  <c r="N16368" i="5"/>
  <c r="Q16368" i="5" s="1"/>
  <c r="F16368" i="5" s="1"/>
  <c r="G16368" i="5" s="1"/>
  <c r="M16340" i="5"/>
  <c r="N16340" i="5"/>
  <c r="Q16340" i="5" s="1"/>
  <c r="F16340" i="5" s="1"/>
  <c r="G16340" i="5" s="1"/>
  <c r="M16344" i="5"/>
  <c r="N16344" i="5"/>
  <c r="Q16344" i="5" s="1"/>
  <c r="F16344" i="5" s="1"/>
  <c r="G16344" i="5" s="1"/>
  <c r="M16326" i="5"/>
  <c r="N16326" i="5"/>
  <c r="Q16326" i="5" s="1"/>
  <c r="F16326" i="5" s="1"/>
  <c r="G16326" i="5" s="1"/>
  <c r="M16363" i="5"/>
  <c r="N16363" i="5"/>
  <c r="Q16363" i="5" s="1"/>
  <c r="F16363" i="5" s="1"/>
  <c r="G16363" i="5" s="1"/>
  <c r="M16330" i="5"/>
  <c r="N16330" i="5"/>
  <c r="Q16330" i="5" s="1"/>
  <c r="F16330" i="5" s="1"/>
  <c r="G16330" i="5" s="1"/>
  <c r="M16357" i="5"/>
  <c r="N16357" i="5"/>
  <c r="Q16357" i="5" s="1"/>
  <c r="F16357" i="5" s="1"/>
  <c r="G16357" i="5" s="1"/>
  <c r="M16328" i="5"/>
  <c r="N16328" i="5"/>
  <c r="Q16328" i="5" s="1"/>
  <c r="F16328" i="5" s="1"/>
  <c r="G16328" i="5" s="1"/>
  <c r="M16379" i="5"/>
  <c r="N16379" i="5"/>
  <c r="Q16379" i="5" s="1"/>
  <c r="F16379" i="5" s="1"/>
  <c r="G16379" i="5" s="1"/>
  <c r="M16341" i="5"/>
  <c r="N16341" i="5"/>
  <c r="Q16341" i="5" s="1"/>
  <c r="F16341" i="5" s="1"/>
  <c r="G16341" i="5" s="1"/>
  <c r="M16356" i="5"/>
  <c r="N16356" i="5"/>
  <c r="Q16356" i="5" s="1"/>
  <c r="F16356" i="5" s="1"/>
  <c r="G16356" i="5" s="1"/>
  <c r="M16355" i="5"/>
  <c r="N16355" i="5"/>
  <c r="Q16355" i="5" s="1"/>
  <c r="F16355" i="5" s="1"/>
  <c r="G16355" i="5" s="1"/>
  <c r="M16349" i="5"/>
  <c r="N16349" i="5"/>
  <c r="Q16349" i="5" s="1"/>
  <c r="F16349" i="5" s="1"/>
  <c r="G16349" i="5" s="1"/>
  <c r="M16366" i="5"/>
  <c r="N16366" i="5"/>
  <c r="Q16366" i="5" s="1"/>
  <c r="F16366" i="5" s="1"/>
  <c r="G16366" i="5" s="1"/>
  <c r="M16369" i="5"/>
  <c r="N16369" i="5"/>
  <c r="Q16369" i="5" s="1"/>
  <c r="F16369" i="5" s="1"/>
  <c r="G16369" i="5" s="1"/>
  <c r="M16367" i="5"/>
  <c r="N16367" i="5"/>
  <c r="Q16367" i="5" s="1"/>
  <c r="F16367" i="5" s="1"/>
  <c r="G16367" i="5" s="1"/>
  <c r="M16345" i="5"/>
  <c r="N16345" i="5"/>
  <c r="Q16345" i="5" s="1"/>
  <c r="F16345" i="5" s="1"/>
  <c r="G16345" i="5" s="1"/>
  <c r="M16342" i="5"/>
  <c r="N16342" i="5"/>
  <c r="Q16342" i="5" s="1"/>
  <c r="F16342" i="5" s="1"/>
  <c r="G16342" i="5" s="1"/>
  <c r="M16338" i="5"/>
  <c r="N16338" i="5"/>
  <c r="Q16338" i="5" s="1"/>
  <c r="F16338" i="5" s="1"/>
  <c r="G16338" i="5" s="1"/>
  <c r="M16364" i="5"/>
  <c r="N16364" i="5"/>
  <c r="Q16364" i="5" s="1"/>
  <c r="F16364" i="5" s="1"/>
  <c r="G16364" i="5" s="1"/>
  <c r="M16352" i="5"/>
  <c r="N16352" i="5"/>
  <c r="Q16352" i="5" s="1"/>
  <c r="F16352" i="5" s="1"/>
  <c r="G16352" i="5" s="1"/>
  <c r="M16324" i="5"/>
  <c r="N16324" i="5"/>
  <c r="Q16324" i="5" s="1"/>
  <c r="F16324" i="5" s="1"/>
  <c r="G16324" i="5" s="1"/>
  <c r="M16343" i="5"/>
  <c r="N16343" i="5"/>
  <c r="Q16343" i="5" s="1"/>
  <c r="F16343" i="5" s="1"/>
  <c r="G16343" i="5" s="1"/>
  <c r="M16332" i="5"/>
  <c r="N16332" i="5"/>
  <c r="Q16332" i="5" s="1"/>
  <c r="F16332" i="5" s="1"/>
  <c r="G16332" i="5" s="1"/>
  <c r="M16333" i="5"/>
  <c r="N16333" i="5"/>
  <c r="Q16333" i="5" s="1"/>
  <c r="F16333" i="5" s="1"/>
  <c r="G16333" i="5" s="1"/>
  <c r="M16348" i="5"/>
  <c r="N16348" i="5"/>
  <c r="Q16348" i="5" s="1"/>
  <c r="F16348" i="5" s="1"/>
  <c r="G16348" i="5" s="1"/>
  <c r="M16359" i="5"/>
  <c r="N16359" i="5"/>
  <c r="Q16359" i="5" s="1"/>
  <c r="F16359" i="5" s="1"/>
  <c r="G16359" i="5" s="1"/>
  <c r="M16350" i="5"/>
  <c r="N16350" i="5"/>
  <c r="Q16350" i="5" s="1"/>
  <c r="F16350" i="5" s="1"/>
  <c r="G16350" i="5" s="1"/>
  <c r="M16334" i="5"/>
  <c r="N16334" i="5"/>
  <c r="Q16334" i="5" s="1"/>
  <c r="F16334" i="5" s="1"/>
  <c r="G16334" i="5" s="1"/>
  <c r="M16329" i="5"/>
  <c r="N16329" i="5"/>
  <c r="Q16329" i="5" s="1"/>
  <c r="F16329" i="5" s="1"/>
  <c r="G16329" i="5" s="1"/>
  <c r="M16337" i="5"/>
  <c r="N16337" i="5"/>
  <c r="Q16337" i="5" s="1"/>
  <c r="F16337" i="5" s="1"/>
  <c r="G16337" i="5" s="1"/>
  <c r="M16365" i="5"/>
  <c r="N16365" i="5"/>
  <c r="Q16365" i="5" s="1"/>
  <c r="F16365" i="5" s="1"/>
  <c r="G16365" i="5" s="1"/>
  <c r="M16371" i="5"/>
  <c r="N16371" i="5"/>
  <c r="Q16371" i="5" s="1"/>
  <c r="F16371" i="5" s="1"/>
  <c r="G16371" i="5" s="1"/>
  <c r="M16360" i="5"/>
  <c r="N16360" i="5"/>
  <c r="Q16360" i="5" s="1"/>
  <c r="F16360" i="5" s="1"/>
  <c r="G16360" i="5" s="1"/>
  <c r="M16395" i="5"/>
  <c r="N16395" i="5"/>
  <c r="Q16395" i="5" s="1"/>
  <c r="F16395" i="5" s="1"/>
  <c r="G16395" i="5" s="1"/>
  <c r="A16384" i="5"/>
  <c r="B16336" i="5"/>
  <c r="A16410" i="5"/>
  <c r="B16362" i="5"/>
  <c r="A16406" i="5"/>
  <c r="B16358" i="5"/>
  <c r="A16375" i="5"/>
  <c r="B16327" i="5"/>
  <c r="A16387" i="5"/>
  <c r="B16339" i="5"/>
  <c r="A16409" i="5"/>
  <c r="B16361" i="5"/>
  <c r="A16383" i="5"/>
  <c r="B16335" i="5"/>
  <c r="A16399" i="5"/>
  <c r="B16351" i="5"/>
  <c r="A16416" i="5"/>
  <c r="B16368" i="5"/>
  <c r="A16388" i="5"/>
  <c r="B16340" i="5"/>
  <c r="A16392" i="5"/>
  <c r="B16344" i="5"/>
  <c r="A16374" i="5"/>
  <c r="B16326" i="5"/>
  <c r="A16411" i="5"/>
  <c r="B16363" i="5"/>
  <c r="A16405" i="5"/>
  <c r="B16357" i="5"/>
  <c r="A16376" i="5"/>
  <c r="B16328" i="5"/>
  <c r="A16427" i="5"/>
  <c r="B16379" i="5"/>
  <c r="A16389" i="5"/>
  <c r="B16341" i="5"/>
  <c r="A16404" i="5"/>
  <c r="B16356" i="5"/>
  <c r="A16403" i="5"/>
  <c r="B16355" i="5"/>
  <c r="A16397" i="5"/>
  <c r="B16349" i="5"/>
  <c r="A16414" i="5"/>
  <c r="B16366" i="5"/>
  <c r="A16417" i="5"/>
  <c r="B16369" i="5"/>
  <c r="A16415" i="5"/>
  <c r="B16367" i="5"/>
  <c r="A16393" i="5"/>
  <c r="B16345" i="5"/>
  <c r="A16390" i="5"/>
  <c r="B16342" i="5"/>
  <c r="A16386" i="5"/>
  <c r="B16338" i="5"/>
  <c r="A16412" i="5"/>
  <c r="B16364" i="5"/>
  <c r="A16400" i="5"/>
  <c r="B16352" i="5"/>
  <c r="A16372" i="5"/>
  <c r="B16324" i="5"/>
  <c r="A16391" i="5"/>
  <c r="B16343" i="5"/>
  <c r="A16380" i="5"/>
  <c r="B16332" i="5"/>
  <c r="A16381" i="5"/>
  <c r="B16333" i="5"/>
  <c r="A16396" i="5"/>
  <c r="B16348" i="5"/>
  <c r="A16407" i="5"/>
  <c r="B16359" i="5"/>
  <c r="A16382" i="5"/>
  <c r="B16334" i="5"/>
  <c r="A16377" i="5"/>
  <c r="B16329" i="5"/>
  <c r="A16385" i="5"/>
  <c r="B16337" i="5"/>
  <c r="A16413" i="5"/>
  <c r="B16365" i="5"/>
  <c r="A16419" i="5"/>
  <c r="B16371" i="5"/>
  <c r="A16408" i="5"/>
  <c r="B16360" i="5"/>
  <c r="A16443" i="5"/>
  <c r="B16395" i="5"/>
  <c r="A16401" i="5"/>
  <c r="B16353" i="5"/>
  <c r="A16418" i="5"/>
  <c r="B16370" i="5"/>
  <c r="A16398" i="5"/>
  <c r="B16350" i="5"/>
  <c r="A16378" i="5"/>
  <c r="B16330" i="5"/>
  <c r="A16402" i="5"/>
  <c r="B16354" i="5"/>
  <c r="A16373" i="5"/>
  <c r="B16325" i="5"/>
  <c r="A16394" i="5"/>
  <c r="B16346" i="5"/>
  <c r="O16518" i="5" l="1"/>
  <c r="P16470" i="5"/>
  <c r="O16550" i="5"/>
  <c r="P16502" i="5"/>
  <c r="O16597" i="5"/>
  <c r="P16549" i="5"/>
  <c r="O16543" i="5"/>
  <c r="P16495" i="5"/>
  <c r="O16546" i="5"/>
  <c r="P16498" i="5"/>
  <c r="O16567" i="5"/>
  <c r="P16519" i="5"/>
  <c r="O16534" i="5"/>
  <c r="P16486" i="5"/>
  <c r="O16600" i="5"/>
  <c r="P16552" i="5"/>
  <c r="O16559" i="5"/>
  <c r="P16511" i="5"/>
  <c r="O16547" i="5"/>
  <c r="P16499" i="5"/>
  <c r="O16553" i="5"/>
  <c r="P16505" i="5"/>
  <c r="O16517" i="5"/>
  <c r="P16469" i="5"/>
  <c r="O16544" i="5"/>
  <c r="P16496" i="5"/>
  <c r="O16542" i="5"/>
  <c r="P16494" i="5"/>
  <c r="O16562" i="5"/>
  <c r="P16514" i="5"/>
  <c r="O16588" i="5"/>
  <c r="P16540" i="5"/>
  <c r="O16516" i="5"/>
  <c r="P16468" i="5"/>
  <c r="O16539" i="5"/>
  <c r="P16491" i="5"/>
  <c r="O16526" i="5"/>
  <c r="P16478" i="5"/>
  <c r="O16551" i="5"/>
  <c r="P16503" i="5"/>
  <c r="O16572" i="5"/>
  <c r="P16524" i="5"/>
  <c r="O16560" i="5"/>
  <c r="P16512" i="5"/>
  <c r="O16537" i="5"/>
  <c r="P16489" i="5"/>
  <c r="O16533" i="5"/>
  <c r="P16485" i="5"/>
  <c r="O16611" i="5"/>
  <c r="P16563" i="5"/>
  <c r="O16525" i="5"/>
  <c r="P16477" i="5"/>
  <c r="O16570" i="5"/>
  <c r="P16522" i="5"/>
  <c r="O16531" i="5"/>
  <c r="P16483" i="5"/>
  <c r="O16583" i="5"/>
  <c r="P16535" i="5"/>
  <c r="O16571" i="5"/>
  <c r="P16523" i="5"/>
  <c r="O16558" i="5"/>
  <c r="P16510" i="5"/>
  <c r="O16556" i="5"/>
  <c r="P16508" i="5"/>
  <c r="O16555" i="5"/>
  <c r="P16507" i="5"/>
  <c r="O16569" i="5"/>
  <c r="P16521" i="5"/>
  <c r="O16541" i="5"/>
  <c r="P16493" i="5"/>
  <c r="O16557" i="5"/>
  <c r="P16509" i="5"/>
  <c r="O16548" i="5"/>
  <c r="P16500" i="5"/>
  <c r="O16530" i="5"/>
  <c r="P16482" i="5"/>
  <c r="O16527" i="5"/>
  <c r="P16479" i="5"/>
  <c r="O16536" i="5"/>
  <c r="P16488" i="5"/>
  <c r="O16561" i="5"/>
  <c r="P16513" i="5"/>
  <c r="O16586" i="5"/>
  <c r="P16538" i="5"/>
  <c r="O16528" i="5"/>
  <c r="P16480" i="5"/>
  <c r="O16545" i="5"/>
  <c r="P16497" i="5"/>
  <c r="O16554" i="5"/>
  <c r="P16506" i="5"/>
  <c r="O16568" i="5"/>
  <c r="P16520" i="5"/>
  <c r="O16529" i="5"/>
  <c r="P16481" i="5"/>
  <c r="O16532" i="5"/>
  <c r="P16484" i="5"/>
  <c r="M16401" i="5"/>
  <c r="N16401" i="5"/>
  <c r="Q16401" i="5" s="1"/>
  <c r="F16401" i="5" s="1"/>
  <c r="G16401" i="5" s="1"/>
  <c r="M16382" i="5"/>
  <c r="N16382" i="5"/>
  <c r="Q16382" i="5" s="1"/>
  <c r="F16382" i="5" s="1"/>
  <c r="G16382" i="5" s="1"/>
  <c r="M16400" i="5"/>
  <c r="N16400" i="5"/>
  <c r="Q16400" i="5" s="1"/>
  <c r="F16400" i="5" s="1"/>
  <c r="G16400" i="5" s="1"/>
  <c r="M16414" i="5"/>
  <c r="N16414" i="5"/>
  <c r="Q16414" i="5" s="1"/>
  <c r="F16414" i="5" s="1"/>
  <c r="G16414" i="5" s="1"/>
  <c r="M16405" i="5"/>
  <c r="N16405" i="5"/>
  <c r="Q16405" i="5" s="1"/>
  <c r="F16405" i="5" s="1"/>
  <c r="G16405" i="5" s="1"/>
  <c r="M16383" i="5"/>
  <c r="N16383" i="5"/>
  <c r="Q16383" i="5" s="1"/>
  <c r="F16383" i="5" s="1"/>
  <c r="G16383" i="5" s="1"/>
  <c r="M16394" i="5"/>
  <c r="N16394" i="5"/>
  <c r="Q16394" i="5" s="1"/>
  <c r="F16394" i="5" s="1"/>
  <c r="G16394" i="5" s="1"/>
  <c r="M16443" i="5"/>
  <c r="N16443" i="5"/>
  <c r="Q16443" i="5" s="1"/>
  <c r="F16443" i="5" s="1"/>
  <c r="G16443" i="5" s="1"/>
  <c r="M16407" i="5"/>
  <c r="N16407" i="5"/>
  <c r="Q16407" i="5" s="1"/>
  <c r="F16407" i="5" s="1"/>
  <c r="G16407" i="5" s="1"/>
  <c r="M16412" i="5"/>
  <c r="N16412" i="5"/>
  <c r="Q16412" i="5" s="1"/>
  <c r="F16412" i="5" s="1"/>
  <c r="G16412" i="5" s="1"/>
  <c r="M16397" i="5"/>
  <c r="N16397" i="5"/>
  <c r="Q16397" i="5" s="1"/>
  <c r="F16397" i="5" s="1"/>
  <c r="G16397" i="5" s="1"/>
  <c r="M16411" i="5"/>
  <c r="N16411" i="5"/>
  <c r="Q16411" i="5" s="1"/>
  <c r="F16411" i="5" s="1"/>
  <c r="G16411" i="5" s="1"/>
  <c r="M16409" i="5"/>
  <c r="N16409" i="5"/>
  <c r="Q16409" i="5" s="1"/>
  <c r="F16409" i="5" s="1"/>
  <c r="G16409" i="5" s="1"/>
  <c r="M16373" i="5"/>
  <c r="N16373" i="5"/>
  <c r="Q16373" i="5" s="1"/>
  <c r="F16373" i="5" s="1"/>
  <c r="G16373" i="5" s="1"/>
  <c r="M16408" i="5"/>
  <c r="N16408" i="5"/>
  <c r="Q16408" i="5" s="1"/>
  <c r="F16408" i="5" s="1"/>
  <c r="G16408" i="5" s="1"/>
  <c r="M16396" i="5"/>
  <c r="N16396" i="5"/>
  <c r="Q16396" i="5" s="1"/>
  <c r="F16396" i="5" s="1"/>
  <c r="G16396" i="5" s="1"/>
  <c r="M16386" i="5"/>
  <c r="N16386" i="5"/>
  <c r="Q16386" i="5" s="1"/>
  <c r="F16386" i="5" s="1"/>
  <c r="G16386" i="5" s="1"/>
  <c r="M16403" i="5"/>
  <c r="N16403" i="5"/>
  <c r="Q16403" i="5" s="1"/>
  <c r="F16403" i="5" s="1"/>
  <c r="G16403" i="5" s="1"/>
  <c r="M16374" i="5"/>
  <c r="N16374" i="5"/>
  <c r="Q16374" i="5" s="1"/>
  <c r="F16374" i="5" s="1"/>
  <c r="G16374" i="5" s="1"/>
  <c r="M16387" i="5"/>
  <c r="N16387" i="5"/>
  <c r="Q16387" i="5" s="1"/>
  <c r="F16387" i="5" s="1"/>
  <c r="G16387" i="5" s="1"/>
  <c r="M16418" i="5"/>
  <c r="N16418" i="5"/>
  <c r="Q16418" i="5" s="1"/>
  <c r="F16418" i="5" s="1"/>
  <c r="G16418" i="5" s="1"/>
  <c r="M16372" i="5"/>
  <c r="N16372" i="5"/>
  <c r="Q16372" i="5" s="1"/>
  <c r="F16372" i="5" s="1"/>
  <c r="G16372" i="5" s="1"/>
  <c r="M16417" i="5"/>
  <c r="N16417" i="5"/>
  <c r="Q16417" i="5" s="1"/>
  <c r="F16417" i="5" s="1"/>
  <c r="G16417" i="5" s="1"/>
  <c r="M16376" i="5"/>
  <c r="N16376" i="5"/>
  <c r="Q16376" i="5" s="1"/>
  <c r="F16376" i="5" s="1"/>
  <c r="G16376" i="5" s="1"/>
  <c r="M16384" i="5"/>
  <c r="N16384" i="5"/>
  <c r="Q16384" i="5" s="1"/>
  <c r="F16384" i="5" s="1"/>
  <c r="G16384" i="5" s="1"/>
  <c r="M16402" i="5"/>
  <c r="N16402" i="5"/>
  <c r="Q16402" i="5" s="1"/>
  <c r="F16402" i="5" s="1"/>
  <c r="G16402" i="5" s="1"/>
  <c r="M16419" i="5"/>
  <c r="N16419" i="5"/>
  <c r="Q16419" i="5" s="1"/>
  <c r="F16419" i="5" s="1"/>
  <c r="G16419" i="5" s="1"/>
  <c r="M16381" i="5"/>
  <c r="N16381" i="5"/>
  <c r="Q16381" i="5" s="1"/>
  <c r="F16381" i="5" s="1"/>
  <c r="G16381" i="5" s="1"/>
  <c r="M16390" i="5"/>
  <c r="N16390" i="5"/>
  <c r="Q16390" i="5" s="1"/>
  <c r="F16390" i="5" s="1"/>
  <c r="G16390" i="5" s="1"/>
  <c r="M16404" i="5"/>
  <c r="N16404" i="5"/>
  <c r="Q16404" i="5" s="1"/>
  <c r="F16404" i="5" s="1"/>
  <c r="G16404" i="5" s="1"/>
  <c r="M16392" i="5"/>
  <c r="N16392" i="5"/>
  <c r="Q16392" i="5" s="1"/>
  <c r="F16392" i="5" s="1"/>
  <c r="G16392" i="5" s="1"/>
  <c r="M16375" i="5"/>
  <c r="N16375" i="5"/>
  <c r="Q16375" i="5" s="1"/>
  <c r="F16375" i="5" s="1"/>
  <c r="G16375" i="5" s="1"/>
  <c r="M16377" i="5"/>
  <c r="N16377" i="5"/>
  <c r="Q16377" i="5" s="1"/>
  <c r="F16377" i="5" s="1"/>
  <c r="G16377" i="5" s="1"/>
  <c r="M16399" i="5"/>
  <c r="N16399" i="5"/>
  <c r="Q16399" i="5" s="1"/>
  <c r="F16399" i="5" s="1"/>
  <c r="G16399" i="5" s="1"/>
  <c r="M16378" i="5"/>
  <c r="N16378" i="5"/>
  <c r="Q16378" i="5" s="1"/>
  <c r="F16378" i="5" s="1"/>
  <c r="G16378" i="5" s="1"/>
  <c r="M16413" i="5"/>
  <c r="N16413" i="5"/>
  <c r="Q16413" i="5" s="1"/>
  <c r="F16413" i="5" s="1"/>
  <c r="G16413" i="5" s="1"/>
  <c r="M16380" i="5"/>
  <c r="N16380" i="5"/>
  <c r="Q16380" i="5" s="1"/>
  <c r="F16380" i="5" s="1"/>
  <c r="G16380" i="5" s="1"/>
  <c r="M16393" i="5"/>
  <c r="N16393" i="5"/>
  <c r="Q16393" i="5" s="1"/>
  <c r="F16393" i="5" s="1"/>
  <c r="G16393" i="5" s="1"/>
  <c r="M16389" i="5"/>
  <c r="N16389" i="5"/>
  <c r="Q16389" i="5" s="1"/>
  <c r="F16389" i="5" s="1"/>
  <c r="G16389" i="5" s="1"/>
  <c r="M16388" i="5"/>
  <c r="N16388" i="5"/>
  <c r="Q16388" i="5" s="1"/>
  <c r="F16388" i="5" s="1"/>
  <c r="G16388" i="5" s="1"/>
  <c r="M16406" i="5"/>
  <c r="N16406" i="5"/>
  <c r="Q16406" i="5" s="1"/>
  <c r="F16406" i="5" s="1"/>
  <c r="G16406" i="5" s="1"/>
  <c r="M16398" i="5"/>
  <c r="N16398" i="5"/>
  <c r="Q16398" i="5" s="1"/>
  <c r="F16398" i="5" s="1"/>
  <c r="G16398" i="5" s="1"/>
  <c r="M16385" i="5"/>
  <c r="N16385" i="5"/>
  <c r="Q16385" i="5" s="1"/>
  <c r="F16385" i="5" s="1"/>
  <c r="G16385" i="5" s="1"/>
  <c r="M16391" i="5"/>
  <c r="N16391" i="5"/>
  <c r="Q16391" i="5" s="1"/>
  <c r="F16391" i="5" s="1"/>
  <c r="G16391" i="5" s="1"/>
  <c r="M16415" i="5"/>
  <c r="N16415" i="5"/>
  <c r="Q16415" i="5" s="1"/>
  <c r="F16415" i="5" s="1"/>
  <c r="G16415" i="5" s="1"/>
  <c r="M16427" i="5"/>
  <c r="N16427" i="5"/>
  <c r="Q16427" i="5" s="1"/>
  <c r="F16427" i="5" s="1"/>
  <c r="G16427" i="5" s="1"/>
  <c r="M16416" i="5"/>
  <c r="N16416" i="5"/>
  <c r="Q16416" i="5" s="1"/>
  <c r="F16416" i="5" s="1"/>
  <c r="G16416" i="5" s="1"/>
  <c r="M16410" i="5"/>
  <c r="N16410" i="5"/>
  <c r="Q16410" i="5" s="1"/>
  <c r="F16410" i="5" s="1"/>
  <c r="G16410" i="5" s="1"/>
  <c r="A16442" i="5"/>
  <c r="B16394" i="5"/>
  <c r="A16491" i="5"/>
  <c r="B16443" i="5"/>
  <c r="A16455" i="5"/>
  <c r="B16407" i="5"/>
  <c r="A16460" i="5"/>
  <c r="B16412" i="5"/>
  <c r="A16445" i="5"/>
  <c r="B16397" i="5"/>
  <c r="A16459" i="5"/>
  <c r="B16411" i="5"/>
  <c r="A16457" i="5"/>
  <c r="B16409" i="5"/>
  <c r="A16421" i="5"/>
  <c r="B16373" i="5"/>
  <c r="A16456" i="5"/>
  <c r="B16408" i="5"/>
  <c r="A16444" i="5"/>
  <c r="B16396" i="5"/>
  <c r="A16434" i="5"/>
  <c r="B16386" i="5"/>
  <c r="A16451" i="5"/>
  <c r="B16403" i="5"/>
  <c r="A16422" i="5"/>
  <c r="B16374" i="5"/>
  <c r="A16435" i="5"/>
  <c r="B16387" i="5"/>
  <c r="A16450" i="5"/>
  <c r="B16402" i="5"/>
  <c r="A16467" i="5"/>
  <c r="B16419" i="5"/>
  <c r="A16429" i="5"/>
  <c r="B16381" i="5"/>
  <c r="A16438" i="5"/>
  <c r="B16390" i="5"/>
  <c r="A16452" i="5"/>
  <c r="B16404" i="5"/>
  <c r="A16440" i="5"/>
  <c r="B16392" i="5"/>
  <c r="A16423" i="5"/>
  <c r="B16375" i="5"/>
  <c r="A16449" i="5"/>
  <c r="B16401" i="5"/>
  <c r="A16430" i="5"/>
  <c r="B16382" i="5"/>
  <c r="A16448" i="5"/>
  <c r="B16400" i="5"/>
  <c r="A16462" i="5"/>
  <c r="B16414" i="5"/>
  <c r="A16453" i="5"/>
  <c r="B16405" i="5"/>
  <c r="A16431" i="5"/>
  <c r="B16383" i="5"/>
  <c r="A16426" i="5"/>
  <c r="B16378" i="5"/>
  <c r="A16461" i="5"/>
  <c r="B16413" i="5"/>
  <c r="A16428" i="5"/>
  <c r="B16380" i="5"/>
  <c r="A16441" i="5"/>
  <c r="B16393" i="5"/>
  <c r="A16437" i="5"/>
  <c r="B16389" i="5"/>
  <c r="A16436" i="5"/>
  <c r="B16388" i="5"/>
  <c r="A16454" i="5"/>
  <c r="B16406" i="5"/>
  <c r="A16446" i="5"/>
  <c r="B16398" i="5"/>
  <c r="A16433" i="5"/>
  <c r="B16385" i="5"/>
  <c r="A16439" i="5"/>
  <c r="B16391" i="5"/>
  <c r="A16463" i="5"/>
  <c r="B16415" i="5"/>
  <c r="A16475" i="5"/>
  <c r="B16427" i="5"/>
  <c r="A16464" i="5"/>
  <c r="B16416" i="5"/>
  <c r="A16458" i="5"/>
  <c r="B16410" i="5"/>
  <c r="A16466" i="5"/>
  <c r="B16418" i="5"/>
  <c r="A16425" i="5"/>
  <c r="B16377" i="5"/>
  <c r="A16420" i="5"/>
  <c r="B16372" i="5"/>
  <c r="A16465" i="5"/>
  <c r="B16417" i="5"/>
  <c r="A16424" i="5"/>
  <c r="B16376" i="5"/>
  <c r="A16447" i="5"/>
  <c r="B16399" i="5"/>
  <c r="A16432" i="5"/>
  <c r="B16384" i="5"/>
  <c r="O16590" i="5" l="1"/>
  <c r="P16542" i="5"/>
  <c r="O16615" i="5"/>
  <c r="P16567" i="5"/>
  <c r="O16620" i="5"/>
  <c r="P16572" i="5"/>
  <c r="O16616" i="5"/>
  <c r="P16568" i="5"/>
  <c r="O16575" i="5"/>
  <c r="P16527" i="5"/>
  <c r="O16604" i="5"/>
  <c r="P16556" i="5"/>
  <c r="O16659" i="5"/>
  <c r="P16611" i="5"/>
  <c r="O16587" i="5"/>
  <c r="P16539" i="5"/>
  <c r="O16601" i="5"/>
  <c r="P16553" i="5"/>
  <c r="O16591" i="5"/>
  <c r="P16543" i="5"/>
  <c r="O16634" i="5"/>
  <c r="P16586" i="5"/>
  <c r="O16579" i="5"/>
  <c r="P16531" i="5"/>
  <c r="O16582" i="5"/>
  <c r="P16534" i="5"/>
  <c r="O16609" i="5"/>
  <c r="P16561" i="5"/>
  <c r="O16592" i="5"/>
  <c r="P16544" i="5"/>
  <c r="O16577" i="5"/>
  <c r="P16529" i="5"/>
  <c r="O16584" i="5"/>
  <c r="P16536" i="5"/>
  <c r="O16603" i="5"/>
  <c r="P16555" i="5"/>
  <c r="O16574" i="5"/>
  <c r="P16526" i="5"/>
  <c r="O16565" i="5"/>
  <c r="P16517" i="5"/>
  <c r="O16594" i="5"/>
  <c r="P16546" i="5"/>
  <c r="O16593" i="5"/>
  <c r="P16545" i="5"/>
  <c r="O16596" i="5"/>
  <c r="P16548" i="5"/>
  <c r="O16619" i="5"/>
  <c r="P16571" i="5"/>
  <c r="O16585" i="5"/>
  <c r="P16537" i="5"/>
  <c r="O16636" i="5"/>
  <c r="P16588" i="5"/>
  <c r="O16607" i="5"/>
  <c r="P16559" i="5"/>
  <c r="O16598" i="5"/>
  <c r="P16550" i="5"/>
  <c r="O16580" i="5"/>
  <c r="P16532" i="5"/>
  <c r="O16617" i="5"/>
  <c r="P16569" i="5"/>
  <c r="O16618" i="5"/>
  <c r="P16570" i="5"/>
  <c r="O16573" i="5"/>
  <c r="P16525" i="5"/>
  <c r="O16589" i="5"/>
  <c r="P16541" i="5"/>
  <c r="O16599" i="5"/>
  <c r="P16551" i="5"/>
  <c r="O16602" i="5"/>
  <c r="P16554" i="5"/>
  <c r="O16578" i="5"/>
  <c r="P16530" i="5"/>
  <c r="O16606" i="5"/>
  <c r="P16558" i="5"/>
  <c r="O16581" i="5"/>
  <c r="P16533" i="5"/>
  <c r="O16564" i="5"/>
  <c r="P16516" i="5"/>
  <c r="O16595" i="5"/>
  <c r="P16547" i="5"/>
  <c r="O16645" i="5"/>
  <c r="P16597" i="5"/>
  <c r="O16576" i="5"/>
  <c r="P16528" i="5"/>
  <c r="O16605" i="5"/>
  <c r="P16557" i="5"/>
  <c r="O16631" i="5"/>
  <c r="P16583" i="5"/>
  <c r="O16608" i="5"/>
  <c r="P16560" i="5"/>
  <c r="O16610" i="5"/>
  <c r="P16562" i="5"/>
  <c r="O16648" i="5"/>
  <c r="P16600" i="5"/>
  <c r="O16566" i="5"/>
  <c r="P16518" i="5"/>
  <c r="M16466" i="5"/>
  <c r="N16466" i="5"/>
  <c r="Q16466" i="5" s="1"/>
  <c r="F16466" i="5" s="1"/>
  <c r="G16466" i="5" s="1"/>
  <c r="M16446" i="5"/>
  <c r="N16446" i="5"/>
  <c r="Q16446" i="5" s="1"/>
  <c r="F16446" i="5" s="1"/>
  <c r="G16446" i="5" s="1"/>
  <c r="M16426" i="5"/>
  <c r="N16426" i="5"/>
  <c r="Q16426" i="5" s="1"/>
  <c r="F16426" i="5" s="1"/>
  <c r="G16426" i="5" s="1"/>
  <c r="M16423" i="5"/>
  <c r="N16423" i="5"/>
  <c r="Q16423" i="5" s="1"/>
  <c r="F16423" i="5" s="1"/>
  <c r="G16423" i="5" s="1"/>
  <c r="M16435" i="5"/>
  <c r="N16435" i="5"/>
  <c r="Q16435" i="5" s="1"/>
  <c r="F16435" i="5" s="1"/>
  <c r="G16435" i="5" s="1"/>
  <c r="M16457" i="5"/>
  <c r="N16457" i="5"/>
  <c r="Q16457" i="5" s="1"/>
  <c r="F16457" i="5" s="1"/>
  <c r="G16457" i="5" s="1"/>
  <c r="M16432" i="5"/>
  <c r="N16432" i="5"/>
  <c r="Q16432" i="5" s="1"/>
  <c r="F16432" i="5" s="1"/>
  <c r="G16432" i="5" s="1"/>
  <c r="M16458" i="5"/>
  <c r="N16458" i="5"/>
  <c r="Q16458" i="5" s="1"/>
  <c r="F16458" i="5" s="1"/>
  <c r="G16458" i="5" s="1"/>
  <c r="M16454" i="5"/>
  <c r="N16454" i="5"/>
  <c r="Q16454" i="5" s="1"/>
  <c r="F16454" i="5" s="1"/>
  <c r="G16454" i="5" s="1"/>
  <c r="M16431" i="5"/>
  <c r="N16431" i="5"/>
  <c r="Q16431" i="5" s="1"/>
  <c r="F16431" i="5" s="1"/>
  <c r="G16431" i="5" s="1"/>
  <c r="M16440" i="5"/>
  <c r="N16440" i="5"/>
  <c r="Q16440" i="5" s="1"/>
  <c r="F16440" i="5" s="1"/>
  <c r="G16440" i="5" s="1"/>
  <c r="M16422" i="5"/>
  <c r="N16422" i="5"/>
  <c r="Q16422" i="5" s="1"/>
  <c r="F16422" i="5" s="1"/>
  <c r="G16422" i="5" s="1"/>
  <c r="M16459" i="5"/>
  <c r="N16459" i="5"/>
  <c r="Q16459" i="5" s="1"/>
  <c r="F16459" i="5" s="1"/>
  <c r="G16459" i="5" s="1"/>
  <c r="M16461" i="5"/>
  <c r="N16461" i="5"/>
  <c r="Q16461" i="5" s="1"/>
  <c r="F16461" i="5" s="1"/>
  <c r="G16461" i="5" s="1"/>
  <c r="M16447" i="5"/>
  <c r="N16447" i="5"/>
  <c r="Q16447" i="5" s="1"/>
  <c r="F16447" i="5" s="1"/>
  <c r="G16447" i="5" s="1"/>
  <c r="M16464" i="5"/>
  <c r="N16464" i="5"/>
  <c r="Q16464" i="5" s="1"/>
  <c r="F16464" i="5" s="1"/>
  <c r="G16464" i="5" s="1"/>
  <c r="M16436" i="5"/>
  <c r="N16436" i="5"/>
  <c r="Q16436" i="5" s="1"/>
  <c r="F16436" i="5" s="1"/>
  <c r="G16436" i="5" s="1"/>
  <c r="M16453" i="5"/>
  <c r="N16453" i="5"/>
  <c r="Q16453" i="5" s="1"/>
  <c r="F16453" i="5" s="1"/>
  <c r="G16453" i="5" s="1"/>
  <c r="M16452" i="5"/>
  <c r="N16452" i="5"/>
  <c r="Q16452" i="5" s="1"/>
  <c r="F16452" i="5" s="1"/>
  <c r="G16452" i="5" s="1"/>
  <c r="M16451" i="5"/>
  <c r="N16451" i="5"/>
  <c r="Q16451" i="5" s="1"/>
  <c r="F16451" i="5" s="1"/>
  <c r="G16451" i="5" s="1"/>
  <c r="M16445" i="5"/>
  <c r="N16445" i="5"/>
  <c r="Q16445" i="5" s="1"/>
  <c r="F16445" i="5" s="1"/>
  <c r="G16445" i="5" s="1"/>
  <c r="M16433" i="5"/>
  <c r="N16433" i="5"/>
  <c r="Q16433" i="5" s="1"/>
  <c r="F16433" i="5" s="1"/>
  <c r="G16433" i="5" s="1"/>
  <c r="M16450" i="5"/>
  <c r="N16450" i="5"/>
  <c r="Q16450" i="5" s="1"/>
  <c r="F16450" i="5" s="1"/>
  <c r="G16450" i="5" s="1"/>
  <c r="M16442" i="5"/>
  <c r="N16442" i="5"/>
  <c r="Q16442" i="5" s="1"/>
  <c r="F16442" i="5" s="1"/>
  <c r="G16442" i="5" s="1"/>
  <c r="M16424" i="5"/>
  <c r="N16424" i="5"/>
  <c r="Q16424" i="5" s="1"/>
  <c r="F16424" i="5" s="1"/>
  <c r="G16424" i="5" s="1"/>
  <c r="M16475" i="5"/>
  <c r="N16475" i="5"/>
  <c r="Q16475" i="5" s="1"/>
  <c r="F16475" i="5" s="1"/>
  <c r="G16475" i="5" s="1"/>
  <c r="M16437" i="5"/>
  <c r="N16437" i="5"/>
  <c r="Q16437" i="5" s="1"/>
  <c r="F16437" i="5" s="1"/>
  <c r="G16437" i="5" s="1"/>
  <c r="M16462" i="5"/>
  <c r="N16462" i="5"/>
  <c r="Q16462" i="5" s="1"/>
  <c r="F16462" i="5" s="1"/>
  <c r="G16462" i="5" s="1"/>
  <c r="M16438" i="5"/>
  <c r="N16438" i="5"/>
  <c r="Q16438" i="5" s="1"/>
  <c r="F16438" i="5" s="1"/>
  <c r="G16438" i="5" s="1"/>
  <c r="M16434" i="5"/>
  <c r="N16434" i="5"/>
  <c r="Q16434" i="5" s="1"/>
  <c r="F16434" i="5" s="1"/>
  <c r="G16434" i="5" s="1"/>
  <c r="M16460" i="5"/>
  <c r="N16460" i="5"/>
  <c r="Q16460" i="5" s="1"/>
  <c r="F16460" i="5" s="1"/>
  <c r="G16460" i="5" s="1"/>
  <c r="M16425" i="5"/>
  <c r="N16425" i="5"/>
  <c r="Q16425" i="5" s="1"/>
  <c r="F16425" i="5" s="1"/>
  <c r="G16425" i="5" s="1"/>
  <c r="M16449" i="5"/>
  <c r="N16449" i="5"/>
  <c r="Q16449" i="5" s="1"/>
  <c r="F16449" i="5" s="1"/>
  <c r="G16449" i="5" s="1"/>
  <c r="M16421" i="5"/>
  <c r="N16421" i="5"/>
  <c r="Q16421" i="5" s="1"/>
  <c r="F16421" i="5" s="1"/>
  <c r="G16421" i="5" s="1"/>
  <c r="M16465" i="5"/>
  <c r="N16465" i="5"/>
  <c r="Q16465" i="5" s="1"/>
  <c r="F16465" i="5" s="1"/>
  <c r="G16465" i="5" s="1"/>
  <c r="M16463" i="5"/>
  <c r="N16463" i="5"/>
  <c r="Q16463" i="5" s="1"/>
  <c r="F16463" i="5" s="1"/>
  <c r="G16463" i="5" s="1"/>
  <c r="M16441" i="5"/>
  <c r="N16441" i="5"/>
  <c r="Q16441" i="5" s="1"/>
  <c r="F16441" i="5" s="1"/>
  <c r="G16441" i="5" s="1"/>
  <c r="M16448" i="5"/>
  <c r="N16448" i="5"/>
  <c r="Q16448" i="5" s="1"/>
  <c r="F16448" i="5" s="1"/>
  <c r="G16448" i="5" s="1"/>
  <c r="M16429" i="5"/>
  <c r="N16429" i="5"/>
  <c r="Q16429" i="5" s="1"/>
  <c r="F16429" i="5" s="1"/>
  <c r="G16429" i="5" s="1"/>
  <c r="M16444" i="5"/>
  <c r="N16444" i="5"/>
  <c r="Q16444" i="5" s="1"/>
  <c r="F16444" i="5" s="1"/>
  <c r="G16444" i="5" s="1"/>
  <c r="M16455" i="5"/>
  <c r="N16455" i="5"/>
  <c r="Q16455" i="5" s="1"/>
  <c r="F16455" i="5" s="1"/>
  <c r="G16455" i="5" s="1"/>
  <c r="M16420" i="5"/>
  <c r="N16420" i="5"/>
  <c r="Q16420" i="5" s="1"/>
  <c r="F16420" i="5" s="1"/>
  <c r="G16420" i="5" s="1"/>
  <c r="M16439" i="5"/>
  <c r="N16439" i="5"/>
  <c r="Q16439" i="5" s="1"/>
  <c r="F16439" i="5" s="1"/>
  <c r="G16439" i="5" s="1"/>
  <c r="M16428" i="5"/>
  <c r="N16428" i="5"/>
  <c r="Q16428" i="5" s="1"/>
  <c r="F16428" i="5" s="1"/>
  <c r="G16428" i="5" s="1"/>
  <c r="M16430" i="5"/>
  <c r="N16430" i="5"/>
  <c r="Q16430" i="5" s="1"/>
  <c r="F16430" i="5" s="1"/>
  <c r="G16430" i="5" s="1"/>
  <c r="M16467" i="5"/>
  <c r="N16467" i="5"/>
  <c r="Q16467" i="5" s="1"/>
  <c r="F16467" i="5" s="1"/>
  <c r="G16467" i="5" s="1"/>
  <c r="M16456" i="5"/>
  <c r="N16456" i="5"/>
  <c r="Q16456" i="5" s="1"/>
  <c r="F16456" i="5" s="1"/>
  <c r="G16456" i="5" s="1"/>
  <c r="M16491" i="5"/>
  <c r="N16491" i="5"/>
  <c r="Q16491" i="5" s="1"/>
  <c r="F16491" i="5" s="1"/>
  <c r="G16491" i="5" s="1"/>
  <c r="A16514" i="5"/>
  <c r="B16466" i="5"/>
  <c r="A16494" i="5"/>
  <c r="B16446" i="5"/>
  <c r="A16474" i="5"/>
  <c r="B16426" i="5"/>
  <c r="A16471" i="5"/>
  <c r="B16423" i="5"/>
  <c r="A16483" i="5"/>
  <c r="B16435" i="5"/>
  <c r="A16505" i="5"/>
  <c r="B16457" i="5"/>
  <c r="A16480" i="5"/>
  <c r="B16432" i="5"/>
  <c r="A16506" i="5"/>
  <c r="B16458" i="5"/>
  <c r="A16502" i="5"/>
  <c r="B16454" i="5"/>
  <c r="A16479" i="5"/>
  <c r="B16431" i="5"/>
  <c r="A16488" i="5"/>
  <c r="B16440" i="5"/>
  <c r="A16470" i="5"/>
  <c r="B16422" i="5"/>
  <c r="A16507" i="5"/>
  <c r="B16459" i="5"/>
  <c r="A16495" i="5"/>
  <c r="B16447" i="5"/>
  <c r="A16512" i="5"/>
  <c r="B16464" i="5"/>
  <c r="A16484" i="5"/>
  <c r="B16436" i="5"/>
  <c r="A16501" i="5"/>
  <c r="B16453" i="5"/>
  <c r="A16500" i="5"/>
  <c r="B16452" i="5"/>
  <c r="A16499" i="5"/>
  <c r="B16451" i="5"/>
  <c r="A16493" i="5"/>
  <c r="B16445" i="5"/>
  <c r="A16472" i="5"/>
  <c r="B16424" i="5"/>
  <c r="A16523" i="5"/>
  <c r="B16475" i="5"/>
  <c r="A16485" i="5"/>
  <c r="B16437" i="5"/>
  <c r="A16510" i="5"/>
  <c r="B16462" i="5"/>
  <c r="A16486" i="5"/>
  <c r="B16438" i="5"/>
  <c r="A16482" i="5"/>
  <c r="B16434" i="5"/>
  <c r="A16508" i="5"/>
  <c r="B16460" i="5"/>
  <c r="A16513" i="5"/>
  <c r="B16465" i="5"/>
  <c r="A16511" i="5"/>
  <c r="B16463" i="5"/>
  <c r="A16489" i="5"/>
  <c r="B16441" i="5"/>
  <c r="A16496" i="5"/>
  <c r="B16448" i="5"/>
  <c r="A16477" i="5"/>
  <c r="B16429" i="5"/>
  <c r="A16492" i="5"/>
  <c r="B16444" i="5"/>
  <c r="A16503" i="5"/>
  <c r="B16455" i="5"/>
  <c r="A16468" i="5"/>
  <c r="B16420" i="5"/>
  <c r="A16487" i="5"/>
  <c r="B16439" i="5"/>
  <c r="A16476" i="5"/>
  <c r="B16428" i="5"/>
  <c r="A16478" i="5"/>
  <c r="B16430" i="5"/>
  <c r="A16515" i="5"/>
  <c r="B16467" i="5"/>
  <c r="A16504" i="5"/>
  <c r="B16456" i="5"/>
  <c r="A16539" i="5"/>
  <c r="B16491" i="5"/>
  <c r="A16473" i="5"/>
  <c r="B16425" i="5"/>
  <c r="A16481" i="5"/>
  <c r="B16433" i="5"/>
  <c r="A16509" i="5"/>
  <c r="B16461" i="5"/>
  <c r="A16497" i="5"/>
  <c r="B16449" i="5"/>
  <c r="A16498" i="5"/>
  <c r="B16450" i="5"/>
  <c r="A16469" i="5"/>
  <c r="B16421" i="5"/>
  <c r="A16490" i="5"/>
  <c r="B16442" i="5"/>
  <c r="O16624" i="5" l="1"/>
  <c r="P16576" i="5"/>
  <c r="O16650" i="5"/>
  <c r="P16602" i="5"/>
  <c r="O16646" i="5"/>
  <c r="P16598" i="5"/>
  <c r="O16642" i="5"/>
  <c r="P16594" i="5"/>
  <c r="O16657" i="5"/>
  <c r="P16609" i="5"/>
  <c r="O16707" i="5"/>
  <c r="P16659" i="5"/>
  <c r="O16613" i="5"/>
  <c r="P16565" i="5"/>
  <c r="O16656" i="5"/>
  <c r="P16608" i="5"/>
  <c r="O16629" i="5"/>
  <c r="P16581" i="5"/>
  <c r="O16666" i="5"/>
  <c r="P16618" i="5"/>
  <c r="O16667" i="5"/>
  <c r="P16619" i="5"/>
  <c r="O16632" i="5"/>
  <c r="P16584" i="5"/>
  <c r="O16639" i="5"/>
  <c r="P16591" i="5"/>
  <c r="O16668" i="5"/>
  <c r="P16620" i="5"/>
  <c r="O16651" i="5"/>
  <c r="P16603" i="5"/>
  <c r="O16679" i="5"/>
  <c r="P16631" i="5"/>
  <c r="O16654" i="5"/>
  <c r="P16606" i="5"/>
  <c r="O16665" i="5"/>
  <c r="P16617" i="5"/>
  <c r="O16644" i="5"/>
  <c r="P16596" i="5"/>
  <c r="O16625" i="5"/>
  <c r="P16577" i="5"/>
  <c r="O16649" i="5"/>
  <c r="P16601" i="5"/>
  <c r="O16663" i="5"/>
  <c r="P16615" i="5"/>
  <c r="O16693" i="5"/>
  <c r="P16645" i="5"/>
  <c r="O16652" i="5"/>
  <c r="P16604" i="5"/>
  <c r="O16696" i="5"/>
  <c r="P16648" i="5"/>
  <c r="O16637" i="5"/>
  <c r="P16589" i="5"/>
  <c r="O16623" i="5"/>
  <c r="P16575" i="5"/>
  <c r="O16682" i="5"/>
  <c r="P16634" i="5"/>
  <c r="O16614" i="5"/>
  <c r="P16566" i="5"/>
  <c r="O16647" i="5"/>
  <c r="P16599" i="5"/>
  <c r="O16655" i="5"/>
  <c r="P16607" i="5"/>
  <c r="O16630" i="5"/>
  <c r="P16582" i="5"/>
  <c r="O16643" i="5"/>
  <c r="P16595" i="5"/>
  <c r="O16684" i="5"/>
  <c r="P16636" i="5"/>
  <c r="O16622" i="5"/>
  <c r="P16574" i="5"/>
  <c r="O16627" i="5"/>
  <c r="P16579" i="5"/>
  <c r="O16658" i="5"/>
  <c r="P16610" i="5"/>
  <c r="O16612" i="5"/>
  <c r="P16564" i="5"/>
  <c r="O16621" i="5"/>
  <c r="P16573" i="5"/>
  <c r="O16633" i="5"/>
  <c r="P16585" i="5"/>
  <c r="O16664" i="5"/>
  <c r="P16616" i="5"/>
  <c r="O16653" i="5"/>
  <c r="P16605" i="5"/>
  <c r="O16626" i="5"/>
  <c r="P16578" i="5"/>
  <c r="O16628" i="5"/>
  <c r="P16580" i="5"/>
  <c r="O16641" i="5"/>
  <c r="P16593" i="5"/>
  <c r="O16640" i="5"/>
  <c r="P16592" i="5"/>
  <c r="O16635" i="5"/>
  <c r="P16587" i="5"/>
  <c r="O16638" i="5"/>
  <c r="P16590" i="5"/>
  <c r="M16473" i="5"/>
  <c r="N16473" i="5"/>
  <c r="Q16473" i="5" s="1"/>
  <c r="F16473" i="5" s="1"/>
  <c r="G16473" i="5" s="1"/>
  <c r="M16468" i="5"/>
  <c r="N16468" i="5"/>
  <c r="Q16468" i="5" s="1"/>
  <c r="F16468" i="5" s="1"/>
  <c r="G16468" i="5" s="1"/>
  <c r="M16513" i="5"/>
  <c r="N16513" i="5"/>
  <c r="Q16513" i="5" s="1"/>
  <c r="F16513" i="5" s="1"/>
  <c r="G16513" i="5" s="1"/>
  <c r="M16472" i="5"/>
  <c r="N16472" i="5"/>
  <c r="Q16472" i="5" s="1"/>
  <c r="F16472" i="5" s="1"/>
  <c r="G16472" i="5" s="1"/>
  <c r="M16495" i="5"/>
  <c r="N16495" i="5"/>
  <c r="Q16495" i="5" s="1"/>
  <c r="F16495" i="5" s="1"/>
  <c r="G16495" i="5" s="1"/>
  <c r="M16480" i="5"/>
  <c r="N16480" i="5"/>
  <c r="Q16480" i="5" s="1"/>
  <c r="F16480" i="5" s="1"/>
  <c r="G16480" i="5" s="1"/>
  <c r="M16490" i="5"/>
  <c r="N16490" i="5"/>
  <c r="Q16490" i="5" s="1"/>
  <c r="F16490" i="5" s="1"/>
  <c r="G16490" i="5" s="1"/>
  <c r="M16539" i="5"/>
  <c r="N16539" i="5"/>
  <c r="Q16539" i="5" s="1"/>
  <c r="F16539" i="5" s="1"/>
  <c r="G16539" i="5" s="1"/>
  <c r="M16503" i="5"/>
  <c r="N16503" i="5"/>
  <c r="Q16503" i="5" s="1"/>
  <c r="F16503" i="5" s="1"/>
  <c r="G16503" i="5" s="1"/>
  <c r="M16508" i="5"/>
  <c r="N16508" i="5"/>
  <c r="Q16508" i="5" s="1"/>
  <c r="F16508" i="5" s="1"/>
  <c r="G16508" i="5" s="1"/>
  <c r="M16493" i="5"/>
  <c r="N16493" i="5"/>
  <c r="Q16493" i="5" s="1"/>
  <c r="F16493" i="5" s="1"/>
  <c r="G16493" i="5" s="1"/>
  <c r="M16507" i="5"/>
  <c r="N16507" i="5"/>
  <c r="Q16507" i="5" s="1"/>
  <c r="F16507" i="5" s="1"/>
  <c r="G16507" i="5" s="1"/>
  <c r="M16505" i="5"/>
  <c r="N16505" i="5"/>
  <c r="Q16505" i="5" s="1"/>
  <c r="F16505" i="5" s="1"/>
  <c r="G16505" i="5" s="1"/>
  <c r="M16511" i="5"/>
  <c r="N16511" i="5"/>
  <c r="Q16511" i="5" s="1"/>
  <c r="F16511" i="5" s="1"/>
  <c r="G16511" i="5" s="1"/>
  <c r="M16469" i="5"/>
  <c r="N16469" i="5"/>
  <c r="Q16469" i="5" s="1"/>
  <c r="F16469" i="5" s="1"/>
  <c r="G16469" i="5" s="1"/>
  <c r="M16504" i="5"/>
  <c r="N16504" i="5"/>
  <c r="Q16504" i="5" s="1"/>
  <c r="F16504" i="5" s="1"/>
  <c r="G16504" i="5" s="1"/>
  <c r="M16492" i="5"/>
  <c r="N16492" i="5"/>
  <c r="Q16492" i="5" s="1"/>
  <c r="F16492" i="5" s="1"/>
  <c r="G16492" i="5" s="1"/>
  <c r="M16482" i="5"/>
  <c r="N16482" i="5"/>
  <c r="Q16482" i="5" s="1"/>
  <c r="F16482" i="5" s="1"/>
  <c r="G16482" i="5" s="1"/>
  <c r="M16499" i="5"/>
  <c r="N16499" i="5"/>
  <c r="Q16499" i="5" s="1"/>
  <c r="F16499" i="5" s="1"/>
  <c r="G16499" i="5" s="1"/>
  <c r="M16470" i="5"/>
  <c r="N16470" i="5"/>
  <c r="Q16470" i="5" s="1"/>
  <c r="F16470" i="5" s="1"/>
  <c r="G16470" i="5" s="1"/>
  <c r="M16483" i="5"/>
  <c r="N16483" i="5"/>
  <c r="Q16483" i="5" s="1"/>
  <c r="F16483" i="5" s="1"/>
  <c r="G16483" i="5" s="1"/>
  <c r="M16498" i="5"/>
  <c r="N16498" i="5"/>
  <c r="Q16498" i="5" s="1"/>
  <c r="F16498" i="5" s="1"/>
  <c r="G16498" i="5" s="1"/>
  <c r="M16515" i="5"/>
  <c r="N16515" i="5"/>
  <c r="Q16515" i="5" s="1"/>
  <c r="F16515" i="5" s="1"/>
  <c r="G16515" i="5" s="1"/>
  <c r="M16477" i="5"/>
  <c r="N16477" i="5"/>
  <c r="Q16477" i="5" s="1"/>
  <c r="F16477" i="5" s="1"/>
  <c r="G16477" i="5" s="1"/>
  <c r="M16486" i="5"/>
  <c r="N16486" i="5"/>
  <c r="Q16486" i="5" s="1"/>
  <c r="F16486" i="5" s="1"/>
  <c r="G16486" i="5" s="1"/>
  <c r="M16500" i="5"/>
  <c r="N16500" i="5"/>
  <c r="Q16500" i="5" s="1"/>
  <c r="F16500" i="5" s="1"/>
  <c r="G16500" i="5" s="1"/>
  <c r="M16488" i="5"/>
  <c r="N16488" i="5"/>
  <c r="Q16488" i="5" s="1"/>
  <c r="F16488" i="5" s="1"/>
  <c r="G16488" i="5" s="1"/>
  <c r="M16471" i="5"/>
  <c r="N16471" i="5"/>
  <c r="Q16471" i="5" s="1"/>
  <c r="F16471" i="5" s="1"/>
  <c r="G16471" i="5" s="1"/>
  <c r="M16487" i="5"/>
  <c r="N16487" i="5"/>
  <c r="Q16487" i="5" s="1"/>
  <c r="F16487" i="5" s="1"/>
  <c r="G16487" i="5" s="1"/>
  <c r="M16523" i="5"/>
  <c r="N16523" i="5"/>
  <c r="Q16523" i="5" s="1"/>
  <c r="F16523" i="5" s="1"/>
  <c r="G16523" i="5" s="1"/>
  <c r="M16506" i="5"/>
  <c r="N16506" i="5"/>
  <c r="Q16506" i="5" s="1"/>
  <c r="F16506" i="5" s="1"/>
  <c r="G16506" i="5" s="1"/>
  <c r="M16514" i="5"/>
  <c r="N16514" i="5"/>
  <c r="Q16514" i="5" s="1"/>
  <c r="F16514" i="5" s="1"/>
  <c r="G16514" i="5" s="1"/>
  <c r="M16497" i="5"/>
  <c r="N16497" i="5"/>
  <c r="Q16497" i="5" s="1"/>
  <c r="F16497" i="5" s="1"/>
  <c r="G16497" i="5" s="1"/>
  <c r="M16478" i="5"/>
  <c r="N16478" i="5"/>
  <c r="Q16478" i="5" s="1"/>
  <c r="F16478" i="5" s="1"/>
  <c r="G16478" i="5" s="1"/>
  <c r="M16496" i="5"/>
  <c r="N16496" i="5"/>
  <c r="Q16496" i="5" s="1"/>
  <c r="F16496" i="5" s="1"/>
  <c r="G16496" i="5" s="1"/>
  <c r="M16510" i="5"/>
  <c r="N16510" i="5"/>
  <c r="Q16510" i="5" s="1"/>
  <c r="F16510" i="5" s="1"/>
  <c r="G16510" i="5" s="1"/>
  <c r="M16501" i="5"/>
  <c r="N16501" i="5"/>
  <c r="Q16501" i="5" s="1"/>
  <c r="F16501" i="5" s="1"/>
  <c r="G16501" i="5" s="1"/>
  <c r="M16479" i="5"/>
  <c r="N16479" i="5"/>
  <c r="Q16479" i="5" s="1"/>
  <c r="F16479" i="5" s="1"/>
  <c r="G16479" i="5" s="1"/>
  <c r="M16474" i="5"/>
  <c r="N16474" i="5"/>
  <c r="Q16474" i="5" s="1"/>
  <c r="F16474" i="5" s="1"/>
  <c r="G16474" i="5" s="1"/>
  <c r="M16481" i="5"/>
  <c r="N16481" i="5"/>
  <c r="Q16481" i="5" s="1"/>
  <c r="F16481" i="5" s="1"/>
  <c r="G16481" i="5" s="1"/>
  <c r="M16512" i="5"/>
  <c r="N16512" i="5"/>
  <c r="Q16512" i="5" s="1"/>
  <c r="F16512" i="5" s="1"/>
  <c r="G16512" i="5" s="1"/>
  <c r="M16509" i="5"/>
  <c r="N16509" i="5"/>
  <c r="Q16509" i="5" s="1"/>
  <c r="F16509" i="5" s="1"/>
  <c r="G16509" i="5" s="1"/>
  <c r="M16476" i="5"/>
  <c r="N16476" i="5"/>
  <c r="Q16476" i="5" s="1"/>
  <c r="F16476" i="5" s="1"/>
  <c r="G16476" i="5" s="1"/>
  <c r="M16489" i="5"/>
  <c r="N16489" i="5"/>
  <c r="Q16489" i="5" s="1"/>
  <c r="F16489" i="5" s="1"/>
  <c r="G16489" i="5" s="1"/>
  <c r="M16485" i="5"/>
  <c r="N16485" i="5"/>
  <c r="Q16485" i="5" s="1"/>
  <c r="F16485" i="5" s="1"/>
  <c r="G16485" i="5" s="1"/>
  <c r="M16484" i="5"/>
  <c r="N16484" i="5"/>
  <c r="Q16484" i="5" s="1"/>
  <c r="F16484" i="5" s="1"/>
  <c r="G16484" i="5" s="1"/>
  <c r="M16502" i="5"/>
  <c r="N16502" i="5"/>
  <c r="Q16502" i="5" s="1"/>
  <c r="F16502" i="5" s="1"/>
  <c r="G16502" i="5" s="1"/>
  <c r="M16494" i="5"/>
  <c r="N16494" i="5"/>
  <c r="Q16494" i="5" s="1"/>
  <c r="F16494" i="5" s="1"/>
  <c r="G16494" i="5" s="1"/>
  <c r="A16521" i="5"/>
  <c r="B16473" i="5"/>
  <c r="A16516" i="5"/>
  <c r="B16468" i="5"/>
  <c r="A16561" i="5"/>
  <c r="B16513" i="5"/>
  <c r="A16520" i="5"/>
  <c r="B16472" i="5"/>
  <c r="A16543" i="5"/>
  <c r="B16495" i="5"/>
  <c r="A16528" i="5"/>
  <c r="B16480" i="5"/>
  <c r="A16538" i="5"/>
  <c r="B16490" i="5"/>
  <c r="A16587" i="5"/>
  <c r="B16539" i="5"/>
  <c r="A16551" i="5"/>
  <c r="B16503" i="5"/>
  <c r="A16556" i="5"/>
  <c r="B16508" i="5"/>
  <c r="A16541" i="5"/>
  <c r="B16493" i="5"/>
  <c r="A16555" i="5"/>
  <c r="B16507" i="5"/>
  <c r="A16553" i="5"/>
  <c r="B16505" i="5"/>
  <c r="A16517" i="5"/>
  <c r="B16469" i="5"/>
  <c r="A16552" i="5"/>
  <c r="B16504" i="5"/>
  <c r="A16540" i="5"/>
  <c r="B16492" i="5"/>
  <c r="A16530" i="5"/>
  <c r="B16482" i="5"/>
  <c r="A16547" i="5"/>
  <c r="B16499" i="5"/>
  <c r="A16518" i="5"/>
  <c r="B16470" i="5"/>
  <c r="A16531" i="5"/>
  <c r="B16483" i="5"/>
  <c r="A16546" i="5"/>
  <c r="B16498" i="5"/>
  <c r="A16563" i="5"/>
  <c r="B16515" i="5"/>
  <c r="A16525" i="5"/>
  <c r="B16477" i="5"/>
  <c r="A16534" i="5"/>
  <c r="B16486" i="5"/>
  <c r="A16548" i="5"/>
  <c r="B16500" i="5"/>
  <c r="A16536" i="5"/>
  <c r="B16488" i="5"/>
  <c r="A16519" i="5"/>
  <c r="B16471" i="5"/>
  <c r="A16545" i="5"/>
  <c r="B16497" i="5"/>
  <c r="A16526" i="5"/>
  <c r="B16478" i="5"/>
  <c r="A16544" i="5"/>
  <c r="B16496" i="5"/>
  <c r="A16558" i="5"/>
  <c r="B16510" i="5"/>
  <c r="A16549" i="5"/>
  <c r="B16501" i="5"/>
  <c r="A16527" i="5"/>
  <c r="B16479" i="5"/>
  <c r="A16522" i="5"/>
  <c r="B16474" i="5"/>
  <c r="A16557" i="5"/>
  <c r="B16509" i="5"/>
  <c r="A16524" i="5"/>
  <c r="B16476" i="5"/>
  <c r="A16537" i="5"/>
  <c r="B16489" i="5"/>
  <c r="A16533" i="5"/>
  <c r="B16485" i="5"/>
  <c r="A16532" i="5"/>
  <c r="B16484" i="5"/>
  <c r="A16550" i="5"/>
  <c r="B16502" i="5"/>
  <c r="A16542" i="5"/>
  <c r="B16494" i="5"/>
  <c r="A16529" i="5"/>
  <c r="B16481" i="5"/>
  <c r="A16535" i="5"/>
  <c r="B16487" i="5"/>
  <c r="A16559" i="5"/>
  <c r="B16511" i="5"/>
  <c r="A16571" i="5"/>
  <c r="B16523" i="5"/>
  <c r="A16560" i="5"/>
  <c r="B16512" i="5"/>
  <c r="A16554" i="5"/>
  <c r="B16506" i="5"/>
  <c r="A16562" i="5"/>
  <c r="B16514" i="5"/>
  <c r="O16701" i="5" l="1"/>
  <c r="P16653" i="5"/>
  <c r="O16670" i="5"/>
  <c r="P16622" i="5"/>
  <c r="O16730" i="5"/>
  <c r="P16682" i="5"/>
  <c r="O16697" i="5"/>
  <c r="P16649" i="5"/>
  <c r="O16716" i="5"/>
  <c r="P16668" i="5"/>
  <c r="O16661" i="5"/>
  <c r="P16613" i="5"/>
  <c r="O16686" i="5"/>
  <c r="P16638" i="5"/>
  <c r="O16712" i="5"/>
  <c r="P16664" i="5"/>
  <c r="O16732" i="5"/>
  <c r="P16684" i="5"/>
  <c r="O16671" i="5"/>
  <c r="P16623" i="5"/>
  <c r="O16673" i="5"/>
  <c r="P16625" i="5"/>
  <c r="O16687" i="5"/>
  <c r="P16639" i="5"/>
  <c r="O16755" i="5"/>
  <c r="P16707" i="5"/>
  <c r="O16683" i="5"/>
  <c r="P16635" i="5"/>
  <c r="O16681" i="5"/>
  <c r="P16633" i="5"/>
  <c r="O16691" i="5"/>
  <c r="P16643" i="5"/>
  <c r="O16685" i="5"/>
  <c r="P16637" i="5"/>
  <c r="O16692" i="5"/>
  <c r="P16644" i="5"/>
  <c r="O16680" i="5"/>
  <c r="P16632" i="5"/>
  <c r="O16705" i="5"/>
  <c r="P16657" i="5"/>
  <c r="O16689" i="5"/>
  <c r="P16641" i="5"/>
  <c r="O16660" i="5"/>
  <c r="P16612" i="5"/>
  <c r="O16703" i="5"/>
  <c r="P16655" i="5"/>
  <c r="O16700" i="5"/>
  <c r="P16652" i="5"/>
  <c r="O16702" i="5"/>
  <c r="P16654" i="5"/>
  <c r="O16714" i="5"/>
  <c r="P16666" i="5"/>
  <c r="O16694" i="5"/>
  <c r="P16646" i="5"/>
  <c r="O16688" i="5"/>
  <c r="P16640" i="5"/>
  <c r="O16669" i="5"/>
  <c r="P16621" i="5"/>
  <c r="O16678" i="5"/>
  <c r="P16630" i="5"/>
  <c r="O16744" i="5"/>
  <c r="P16696" i="5"/>
  <c r="O16713" i="5"/>
  <c r="P16665" i="5"/>
  <c r="O16715" i="5"/>
  <c r="P16667" i="5"/>
  <c r="O16690" i="5"/>
  <c r="P16642" i="5"/>
  <c r="O16676" i="5"/>
  <c r="P16628" i="5"/>
  <c r="O16706" i="5"/>
  <c r="P16658" i="5"/>
  <c r="O16695" i="5"/>
  <c r="P16647" i="5"/>
  <c r="O16741" i="5"/>
  <c r="P16693" i="5"/>
  <c r="O16727" i="5"/>
  <c r="P16679" i="5"/>
  <c r="O16677" i="5"/>
  <c r="P16629" i="5"/>
  <c r="O16698" i="5"/>
  <c r="P16650" i="5"/>
  <c r="O16674" i="5"/>
  <c r="P16626" i="5"/>
  <c r="O16675" i="5"/>
  <c r="P16627" i="5"/>
  <c r="O16662" i="5"/>
  <c r="P16614" i="5"/>
  <c r="O16711" i="5"/>
  <c r="P16663" i="5"/>
  <c r="O16699" i="5"/>
  <c r="P16651" i="5"/>
  <c r="O16704" i="5"/>
  <c r="P16656" i="5"/>
  <c r="O16672" i="5"/>
  <c r="P16624" i="5"/>
  <c r="M16535" i="5"/>
  <c r="N16535" i="5"/>
  <c r="Q16535" i="5" s="1"/>
  <c r="F16535" i="5" s="1"/>
  <c r="G16535" i="5" s="1"/>
  <c r="M16526" i="5"/>
  <c r="N16526" i="5"/>
  <c r="Q16526" i="5" s="1"/>
  <c r="F16526" i="5" s="1"/>
  <c r="G16526" i="5" s="1"/>
  <c r="M16587" i="5"/>
  <c r="N16587" i="5"/>
  <c r="Q16587" i="5" s="1"/>
  <c r="F16587" i="5" s="1"/>
  <c r="G16587" i="5" s="1"/>
  <c r="M16529" i="5"/>
  <c r="N16529" i="5"/>
  <c r="Q16529" i="5" s="1"/>
  <c r="F16529" i="5" s="1"/>
  <c r="G16529" i="5" s="1"/>
  <c r="M16557" i="5"/>
  <c r="N16557" i="5"/>
  <c r="Q16557" i="5" s="1"/>
  <c r="F16557" i="5" s="1"/>
  <c r="G16557" i="5" s="1"/>
  <c r="M16545" i="5"/>
  <c r="N16545" i="5"/>
  <c r="Q16545" i="5" s="1"/>
  <c r="F16545" i="5" s="1"/>
  <c r="G16545" i="5" s="1"/>
  <c r="M16546" i="5"/>
  <c r="N16546" i="5"/>
  <c r="Q16546" i="5" s="1"/>
  <c r="F16546" i="5" s="1"/>
  <c r="G16546" i="5" s="1"/>
  <c r="M16517" i="5"/>
  <c r="N16517" i="5"/>
  <c r="Q16517" i="5" s="1"/>
  <c r="F16517" i="5" s="1"/>
  <c r="G16517" i="5" s="1"/>
  <c r="M16538" i="5"/>
  <c r="N16538" i="5"/>
  <c r="Q16538" i="5" s="1"/>
  <c r="F16538" i="5" s="1"/>
  <c r="G16538" i="5" s="1"/>
  <c r="M16562" i="5"/>
  <c r="N16562" i="5"/>
  <c r="Q16562" i="5" s="1"/>
  <c r="F16562" i="5" s="1"/>
  <c r="G16562" i="5" s="1"/>
  <c r="M16542" i="5"/>
  <c r="N16542" i="5"/>
  <c r="Q16542" i="5" s="1"/>
  <c r="F16542" i="5" s="1"/>
  <c r="G16542" i="5" s="1"/>
  <c r="M16522" i="5"/>
  <c r="N16522" i="5"/>
  <c r="Q16522" i="5" s="1"/>
  <c r="F16522" i="5" s="1"/>
  <c r="G16522" i="5" s="1"/>
  <c r="M16519" i="5"/>
  <c r="N16519" i="5"/>
  <c r="Q16519" i="5" s="1"/>
  <c r="F16519" i="5" s="1"/>
  <c r="G16519" i="5" s="1"/>
  <c r="M16531" i="5"/>
  <c r="N16531" i="5"/>
  <c r="Q16531" i="5" s="1"/>
  <c r="F16531" i="5" s="1"/>
  <c r="G16531" i="5" s="1"/>
  <c r="M16553" i="5"/>
  <c r="N16553" i="5"/>
  <c r="Q16553" i="5" s="1"/>
  <c r="F16553" i="5" s="1"/>
  <c r="G16553" i="5" s="1"/>
  <c r="M16528" i="5"/>
  <c r="N16528" i="5"/>
  <c r="Q16528" i="5" s="1"/>
  <c r="F16528" i="5" s="1"/>
  <c r="G16528" i="5" s="1"/>
  <c r="M16554" i="5"/>
  <c r="N16554" i="5"/>
  <c r="Q16554" i="5" s="1"/>
  <c r="F16554" i="5" s="1"/>
  <c r="G16554" i="5" s="1"/>
  <c r="M16550" i="5"/>
  <c r="N16550" i="5"/>
  <c r="Q16550" i="5" s="1"/>
  <c r="F16550" i="5" s="1"/>
  <c r="G16550" i="5" s="1"/>
  <c r="M16527" i="5"/>
  <c r="N16527" i="5"/>
  <c r="Q16527" i="5" s="1"/>
  <c r="F16527" i="5" s="1"/>
  <c r="G16527" i="5" s="1"/>
  <c r="M16536" i="5"/>
  <c r="N16536" i="5"/>
  <c r="Q16536" i="5" s="1"/>
  <c r="F16536" i="5" s="1"/>
  <c r="G16536" i="5" s="1"/>
  <c r="M16518" i="5"/>
  <c r="N16518" i="5"/>
  <c r="Q16518" i="5" s="1"/>
  <c r="F16518" i="5" s="1"/>
  <c r="G16518" i="5" s="1"/>
  <c r="M16555" i="5"/>
  <c r="N16555" i="5"/>
  <c r="Q16555" i="5" s="1"/>
  <c r="F16555" i="5" s="1"/>
  <c r="G16555" i="5" s="1"/>
  <c r="M16543" i="5"/>
  <c r="N16543" i="5"/>
  <c r="Q16543" i="5" s="1"/>
  <c r="F16543" i="5" s="1"/>
  <c r="G16543" i="5" s="1"/>
  <c r="M16563" i="5"/>
  <c r="N16563" i="5"/>
  <c r="Q16563" i="5" s="1"/>
  <c r="F16563" i="5" s="1"/>
  <c r="G16563" i="5" s="1"/>
  <c r="M16560" i="5"/>
  <c r="N16560" i="5"/>
  <c r="Q16560" i="5" s="1"/>
  <c r="F16560" i="5" s="1"/>
  <c r="G16560" i="5" s="1"/>
  <c r="M16532" i="5"/>
  <c r="N16532" i="5"/>
  <c r="Q16532" i="5" s="1"/>
  <c r="F16532" i="5" s="1"/>
  <c r="G16532" i="5" s="1"/>
  <c r="M16549" i="5"/>
  <c r="N16549" i="5"/>
  <c r="Q16549" i="5" s="1"/>
  <c r="F16549" i="5" s="1"/>
  <c r="G16549" i="5" s="1"/>
  <c r="M16548" i="5"/>
  <c r="N16548" i="5"/>
  <c r="Q16548" i="5" s="1"/>
  <c r="F16548" i="5" s="1"/>
  <c r="G16548" i="5" s="1"/>
  <c r="M16547" i="5"/>
  <c r="N16547" i="5"/>
  <c r="Q16547" i="5" s="1"/>
  <c r="F16547" i="5" s="1"/>
  <c r="G16547" i="5" s="1"/>
  <c r="M16541" i="5"/>
  <c r="N16541" i="5"/>
  <c r="Q16541" i="5" s="1"/>
  <c r="F16541" i="5" s="1"/>
  <c r="G16541" i="5" s="1"/>
  <c r="M16520" i="5"/>
  <c r="N16520" i="5"/>
  <c r="Q16520" i="5" s="1"/>
  <c r="F16520" i="5" s="1"/>
  <c r="G16520" i="5" s="1"/>
  <c r="M16552" i="5"/>
  <c r="N16552" i="5"/>
  <c r="Q16552" i="5" s="1"/>
  <c r="F16552" i="5" s="1"/>
  <c r="G16552" i="5" s="1"/>
  <c r="M16571" i="5"/>
  <c r="N16571" i="5"/>
  <c r="Q16571" i="5" s="1"/>
  <c r="F16571" i="5" s="1"/>
  <c r="G16571" i="5" s="1"/>
  <c r="M16533" i="5"/>
  <c r="N16533" i="5"/>
  <c r="Q16533" i="5" s="1"/>
  <c r="F16533" i="5" s="1"/>
  <c r="G16533" i="5" s="1"/>
  <c r="M16558" i="5"/>
  <c r="N16558" i="5"/>
  <c r="Q16558" i="5" s="1"/>
  <c r="F16558" i="5" s="1"/>
  <c r="G16558" i="5" s="1"/>
  <c r="M16534" i="5"/>
  <c r="N16534" i="5"/>
  <c r="Q16534" i="5" s="1"/>
  <c r="F16534" i="5" s="1"/>
  <c r="G16534" i="5" s="1"/>
  <c r="M16530" i="5"/>
  <c r="N16530" i="5"/>
  <c r="Q16530" i="5" s="1"/>
  <c r="F16530" i="5" s="1"/>
  <c r="G16530" i="5" s="1"/>
  <c r="M16556" i="5"/>
  <c r="N16556" i="5"/>
  <c r="Q16556" i="5" s="1"/>
  <c r="F16556" i="5" s="1"/>
  <c r="G16556" i="5" s="1"/>
  <c r="M16561" i="5"/>
  <c r="N16561" i="5"/>
  <c r="Q16561" i="5" s="1"/>
  <c r="F16561" i="5" s="1"/>
  <c r="G16561" i="5" s="1"/>
  <c r="M16524" i="5"/>
  <c r="N16524" i="5"/>
  <c r="Q16524" i="5" s="1"/>
  <c r="F16524" i="5" s="1"/>
  <c r="G16524" i="5" s="1"/>
  <c r="M16521" i="5"/>
  <c r="N16521" i="5"/>
  <c r="Q16521" i="5" s="1"/>
  <c r="F16521" i="5" s="1"/>
  <c r="G16521" i="5" s="1"/>
  <c r="M16559" i="5"/>
  <c r="N16559" i="5"/>
  <c r="Q16559" i="5" s="1"/>
  <c r="F16559" i="5" s="1"/>
  <c r="G16559" i="5" s="1"/>
  <c r="M16537" i="5"/>
  <c r="N16537" i="5"/>
  <c r="Q16537" i="5" s="1"/>
  <c r="F16537" i="5" s="1"/>
  <c r="G16537" i="5" s="1"/>
  <c r="M16544" i="5"/>
  <c r="N16544" i="5"/>
  <c r="Q16544" i="5" s="1"/>
  <c r="F16544" i="5" s="1"/>
  <c r="G16544" i="5" s="1"/>
  <c r="M16525" i="5"/>
  <c r="N16525" i="5"/>
  <c r="Q16525" i="5" s="1"/>
  <c r="F16525" i="5" s="1"/>
  <c r="G16525" i="5" s="1"/>
  <c r="M16540" i="5"/>
  <c r="N16540" i="5"/>
  <c r="Q16540" i="5" s="1"/>
  <c r="F16540" i="5" s="1"/>
  <c r="G16540" i="5" s="1"/>
  <c r="M16551" i="5"/>
  <c r="N16551" i="5"/>
  <c r="Q16551" i="5" s="1"/>
  <c r="F16551" i="5" s="1"/>
  <c r="G16551" i="5" s="1"/>
  <c r="M16516" i="5"/>
  <c r="N16516" i="5"/>
  <c r="Q16516" i="5" s="1"/>
  <c r="F16516" i="5" s="1"/>
  <c r="G16516" i="5" s="1"/>
  <c r="A16610" i="5"/>
  <c r="B16562" i="5"/>
  <c r="A16590" i="5"/>
  <c r="B16542" i="5"/>
  <c r="A16570" i="5"/>
  <c r="B16522" i="5"/>
  <c r="A16567" i="5"/>
  <c r="B16519" i="5"/>
  <c r="A16579" i="5"/>
  <c r="B16531" i="5"/>
  <c r="A16601" i="5"/>
  <c r="B16553" i="5"/>
  <c r="A16576" i="5"/>
  <c r="B16528" i="5"/>
  <c r="A16602" i="5"/>
  <c r="B16554" i="5"/>
  <c r="A16598" i="5"/>
  <c r="B16550" i="5"/>
  <c r="A16575" i="5"/>
  <c r="B16527" i="5"/>
  <c r="A16584" i="5"/>
  <c r="B16536" i="5"/>
  <c r="A16566" i="5"/>
  <c r="B16518" i="5"/>
  <c r="A16603" i="5"/>
  <c r="B16555" i="5"/>
  <c r="A16591" i="5"/>
  <c r="B16543" i="5"/>
  <c r="A16608" i="5"/>
  <c r="B16560" i="5"/>
  <c r="A16580" i="5"/>
  <c r="B16532" i="5"/>
  <c r="A16597" i="5"/>
  <c r="B16549" i="5"/>
  <c r="A16596" i="5"/>
  <c r="B16548" i="5"/>
  <c r="A16595" i="5"/>
  <c r="B16547" i="5"/>
  <c r="A16589" i="5"/>
  <c r="B16541" i="5"/>
  <c r="A16568" i="5"/>
  <c r="B16520" i="5"/>
  <c r="A16619" i="5"/>
  <c r="B16571" i="5"/>
  <c r="A16581" i="5"/>
  <c r="B16533" i="5"/>
  <c r="A16606" i="5"/>
  <c r="B16558" i="5"/>
  <c r="A16582" i="5"/>
  <c r="B16534" i="5"/>
  <c r="A16578" i="5"/>
  <c r="B16530" i="5"/>
  <c r="A16604" i="5"/>
  <c r="B16556" i="5"/>
  <c r="A16609" i="5"/>
  <c r="B16561" i="5"/>
  <c r="A16577" i="5"/>
  <c r="B16529" i="5"/>
  <c r="A16605" i="5"/>
  <c r="B16557" i="5"/>
  <c r="A16593" i="5"/>
  <c r="B16545" i="5"/>
  <c r="A16594" i="5"/>
  <c r="B16546" i="5"/>
  <c r="A16565" i="5"/>
  <c r="B16517" i="5"/>
  <c r="A16586" i="5"/>
  <c r="B16538" i="5"/>
  <c r="A16607" i="5"/>
  <c r="B16559" i="5"/>
  <c r="A16585" i="5"/>
  <c r="B16537" i="5"/>
  <c r="A16592" i="5"/>
  <c r="B16544" i="5"/>
  <c r="A16573" i="5"/>
  <c r="B16525" i="5"/>
  <c r="A16588" i="5"/>
  <c r="B16540" i="5"/>
  <c r="A16599" i="5"/>
  <c r="B16551" i="5"/>
  <c r="A16564" i="5"/>
  <c r="B16516" i="5"/>
  <c r="A16583" i="5"/>
  <c r="B16535" i="5"/>
  <c r="A16572" i="5"/>
  <c r="B16524" i="5"/>
  <c r="A16574" i="5"/>
  <c r="B16526" i="5"/>
  <c r="A16611" i="5"/>
  <c r="B16563" i="5"/>
  <c r="A16600" i="5"/>
  <c r="B16552" i="5"/>
  <c r="A16635" i="5"/>
  <c r="B16587" i="5"/>
  <c r="A16569" i="5"/>
  <c r="B16521" i="5"/>
  <c r="O16722" i="5" l="1"/>
  <c r="P16674" i="5"/>
  <c r="O16724" i="5"/>
  <c r="P16676" i="5"/>
  <c r="O16736" i="5"/>
  <c r="P16688" i="5"/>
  <c r="O16737" i="5"/>
  <c r="P16689" i="5"/>
  <c r="O16731" i="5"/>
  <c r="P16683" i="5"/>
  <c r="O16734" i="5"/>
  <c r="P16686" i="5"/>
  <c r="O16720" i="5"/>
  <c r="P16672" i="5"/>
  <c r="O16742" i="5"/>
  <c r="P16694" i="5"/>
  <c r="O16747" i="5"/>
  <c r="P16699" i="5"/>
  <c r="O16775" i="5"/>
  <c r="P16727" i="5"/>
  <c r="O16761" i="5"/>
  <c r="P16713" i="5"/>
  <c r="O16750" i="5"/>
  <c r="P16702" i="5"/>
  <c r="O16740" i="5"/>
  <c r="P16692" i="5"/>
  <c r="O16721" i="5"/>
  <c r="P16673" i="5"/>
  <c r="O16745" i="5"/>
  <c r="P16697" i="5"/>
  <c r="O16753" i="5"/>
  <c r="P16705" i="5"/>
  <c r="O16752" i="5"/>
  <c r="P16704" i="5"/>
  <c r="O16725" i="5"/>
  <c r="P16677" i="5"/>
  <c r="O16763" i="5"/>
  <c r="P16715" i="5"/>
  <c r="O16762" i="5"/>
  <c r="P16714" i="5"/>
  <c r="O16728" i="5"/>
  <c r="P16680" i="5"/>
  <c r="O16735" i="5"/>
  <c r="P16687" i="5"/>
  <c r="O16764" i="5"/>
  <c r="P16716" i="5"/>
  <c r="O16789" i="5"/>
  <c r="P16741" i="5"/>
  <c r="O16748" i="5"/>
  <c r="P16700" i="5"/>
  <c r="O16719" i="5"/>
  <c r="P16671" i="5"/>
  <c r="O16792" i="5"/>
  <c r="P16744" i="5"/>
  <c r="O16733" i="5"/>
  <c r="P16685" i="5"/>
  <c r="O16710" i="5"/>
  <c r="P16662" i="5"/>
  <c r="O16743" i="5"/>
  <c r="P16695" i="5"/>
  <c r="O16726" i="5"/>
  <c r="P16678" i="5"/>
  <c r="O16751" i="5"/>
  <c r="P16703" i="5"/>
  <c r="O16739" i="5"/>
  <c r="P16691" i="5"/>
  <c r="O16780" i="5"/>
  <c r="P16732" i="5"/>
  <c r="O16718" i="5"/>
  <c r="P16670" i="5"/>
  <c r="O16803" i="5"/>
  <c r="P16755" i="5"/>
  <c r="O16759" i="5"/>
  <c r="P16711" i="5"/>
  <c r="O16778" i="5"/>
  <c r="P16730" i="5"/>
  <c r="O16746" i="5"/>
  <c r="P16698" i="5"/>
  <c r="O16738" i="5"/>
  <c r="P16690" i="5"/>
  <c r="O16709" i="5"/>
  <c r="P16661" i="5"/>
  <c r="O16723" i="5"/>
  <c r="P16675" i="5"/>
  <c r="O16754" i="5"/>
  <c r="P16706" i="5"/>
  <c r="O16717" i="5"/>
  <c r="P16669" i="5"/>
  <c r="O16708" i="5"/>
  <c r="P16660" i="5"/>
  <c r="O16729" i="5"/>
  <c r="P16681" i="5"/>
  <c r="O16760" i="5"/>
  <c r="P16712" i="5"/>
  <c r="O16749" i="5"/>
  <c r="P16701" i="5"/>
  <c r="M16583" i="5"/>
  <c r="N16583" i="5"/>
  <c r="Q16583" i="5" s="1"/>
  <c r="F16583" i="5" s="1"/>
  <c r="G16583" i="5" s="1"/>
  <c r="M16607" i="5"/>
  <c r="N16607" i="5"/>
  <c r="Q16607" i="5" s="1"/>
  <c r="F16607" i="5" s="1"/>
  <c r="G16607" i="5" s="1"/>
  <c r="M16609" i="5"/>
  <c r="N16609" i="5"/>
  <c r="Q16609" i="5" s="1"/>
  <c r="F16609" i="5" s="1"/>
  <c r="G16609" i="5" s="1"/>
  <c r="M16568" i="5"/>
  <c r="N16568" i="5"/>
  <c r="Q16568" i="5" s="1"/>
  <c r="F16568" i="5" s="1"/>
  <c r="G16568" i="5" s="1"/>
  <c r="M16591" i="5"/>
  <c r="N16591" i="5"/>
  <c r="Q16591" i="5" s="1"/>
  <c r="F16591" i="5" s="1"/>
  <c r="G16591" i="5" s="1"/>
  <c r="M16576" i="5"/>
  <c r="N16576" i="5"/>
  <c r="Q16576" i="5" s="1"/>
  <c r="F16576" i="5" s="1"/>
  <c r="G16576" i="5" s="1"/>
  <c r="M16569" i="5"/>
  <c r="N16569" i="5"/>
  <c r="Q16569" i="5" s="1"/>
  <c r="F16569" i="5" s="1"/>
  <c r="G16569" i="5" s="1"/>
  <c r="M16564" i="5"/>
  <c r="N16564" i="5"/>
  <c r="Q16564" i="5" s="1"/>
  <c r="F16564" i="5" s="1"/>
  <c r="G16564" i="5" s="1"/>
  <c r="M16586" i="5"/>
  <c r="N16586" i="5"/>
  <c r="Q16586" i="5" s="1"/>
  <c r="F16586" i="5" s="1"/>
  <c r="G16586" i="5" s="1"/>
  <c r="M16604" i="5"/>
  <c r="N16604" i="5"/>
  <c r="Q16604" i="5" s="1"/>
  <c r="F16604" i="5" s="1"/>
  <c r="G16604" i="5" s="1"/>
  <c r="M16589" i="5"/>
  <c r="N16589" i="5"/>
  <c r="Q16589" i="5" s="1"/>
  <c r="F16589" i="5" s="1"/>
  <c r="G16589" i="5" s="1"/>
  <c r="M16603" i="5"/>
  <c r="N16603" i="5"/>
  <c r="Q16603" i="5" s="1"/>
  <c r="F16603" i="5" s="1"/>
  <c r="G16603" i="5" s="1"/>
  <c r="M16601" i="5"/>
  <c r="N16601" i="5"/>
  <c r="Q16601" i="5" s="1"/>
  <c r="F16601" i="5" s="1"/>
  <c r="G16601" i="5" s="1"/>
  <c r="M16635" i="5"/>
  <c r="N16635" i="5"/>
  <c r="Q16635" i="5" s="1"/>
  <c r="F16635" i="5" s="1"/>
  <c r="G16635" i="5" s="1"/>
  <c r="M16599" i="5"/>
  <c r="N16599" i="5"/>
  <c r="Q16599" i="5" s="1"/>
  <c r="F16599" i="5" s="1"/>
  <c r="G16599" i="5" s="1"/>
  <c r="M16565" i="5"/>
  <c r="N16565" i="5"/>
  <c r="Q16565" i="5" s="1"/>
  <c r="F16565" i="5" s="1"/>
  <c r="G16565" i="5" s="1"/>
  <c r="M16578" i="5"/>
  <c r="N16578" i="5"/>
  <c r="Q16578" i="5" s="1"/>
  <c r="F16578" i="5" s="1"/>
  <c r="G16578" i="5" s="1"/>
  <c r="M16595" i="5"/>
  <c r="N16595" i="5"/>
  <c r="Q16595" i="5" s="1"/>
  <c r="F16595" i="5" s="1"/>
  <c r="G16595" i="5" s="1"/>
  <c r="M16566" i="5"/>
  <c r="N16566" i="5"/>
  <c r="Q16566" i="5" s="1"/>
  <c r="F16566" i="5" s="1"/>
  <c r="G16566" i="5" s="1"/>
  <c r="M16579" i="5"/>
  <c r="N16579" i="5"/>
  <c r="Q16579" i="5" s="1"/>
  <c r="F16579" i="5" s="1"/>
  <c r="G16579" i="5" s="1"/>
  <c r="M16572" i="5"/>
  <c r="N16572" i="5"/>
  <c r="Q16572" i="5" s="1"/>
  <c r="F16572" i="5" s="1"/>
  <c r="G16572" i="5" s="1"/>
  <c r="M16585" i="5"/>
  <c r="N16585" i="5"/>
  <c r="Q16585" i="5" s="1"/>
  <c r="F16585" i="5" s="1"/>
  <c r="G16585" i="5" s="1"/>
  <c r="M16577" i="5"/>
  <c r="N16577" i="5"/>
  <c r="Q16577" i="5" s="1"/>
  <c r="F16577" i="5" s="1"/>
  <c r="G16577" i="5" s="1"/>
  <c r="M16619" i="5"/>
  <c r="N16619" i="5"/>
  <c r="Q16619" i="5" s="1"/>
  <c r="F16619" i="5" s="1"/>
  <c r="G16619" i="5" s="1"/>
  <c r="M16608" i="5"/>
  <c r="N16608" i="5"/>
  <c r="Q16608" i="5" s="1"/>
  <c r="F16608" i="5" s="1"/>
  <c r="G16608" i="5" s="1"/>
  <c r="M16602" i="5"/>
  <c r="N16602" i="5"/>
  <c r="Q16602" i="5" s="1"/>
  <c r="F16602" i="5" s="1"/>
  <c r="G16602" i="5" s="1"/>
  <c r="M16610" i="5"/>
  <c r="N16610" i="5"/>
  <c r="Q16610" i="5" s="1"/>
  <c r="F16610" i="5" s="1"/>
  <c r="G16610" i="5" s="1"/>
  <c r="M16600" i="5"/>
  <c r="N16600" i="5"/>
  <c r="Q16600" i="5" s="1"/>
  <c r="F16600" i="5" s="1"/>
  <c r="G16600" i="5" s="1"/>
  <c r="M16588" i="5"/>
  <c r="N16588" i="5"/>
  <c r="Q16588" i="5" s="1"/>
  <c r="F16588" i="5" s="1"/>
  <c r="G16588" i="5" s="1"/>
  <c r="M16594" i="5"/>
  <c r="N16594" i="5"/>
  <c r="Q16594" i="5" s="1"/>
  <c r="F16594" i="5" s="1"/>
  <c r="G16594" i="5" s="1"/>
  <c r="M16582" i="5"/>
  <c r="N16582" i="5"/>
  <c r="Q16582" i="5" s="1"/>
  <c r="F16582" i="5" s="1"/>
  <c r="G16582" i="5" s="1"/>
  <c r="M16596" i="5"/>
  <c r="N16596" i="5"/>
  <c r="Q16596" i="5" s="1"/>
  <c r="F16596" i="5" s="1"/>
  <c r="G16596" i="5" s="1"/>
  <c r="M16584" i="5"/>
  <c r="N16584" i="5"/>
  <c r="Q16584" i="5" s="1"/>
  <c r="F16584" i="5" s="1"/>
  <c r="G16584" i="5" s="1"/>
  <c r="M16567" i="5"/>
  <c r="N16567" i="5"/>
  <c r="Q16567" i="5" s="1"/>
  <c r="F16567" i="5" s="1"/>
  <c r="G16567" i="5" s="1"/>
  <c r="M16611" i="5"/>
  <c r="N16611" i="5"/>
  <c r="Q16611" i="5" s="1"/>
  <c r="F16611" i="5" s="1"/>
  <c r="G16611" i="5" s="1"/>
  <c r="M16573" i="5"/>
  <c r="N16573" i="5"/>
  <c r="Q16573" i="5" s="1"/>
  <c r="F16573" i="5" s="1"/>
  <c r="G16573" i="5" s="1"/>
  <c r="M16593" i="5"/>
  <c r="N16593" i="5"/>
  <c r="Q16593" i="5" s="1"/>
  <c r="F16593" i="5" s="1"/>
  <c r="G16593" i="5" s="1"/>
  <c r="M16606" i="5"/>
  <c r="N16606" i="5"/>
  <c r="Q16606" i="5" s="1"/>
  <c r="F16606" i="5" s="1"/>
  <c r="G16606" i="5" s="1"/>
  <c r="M16597" i="5"/>
  <c r="N16597" i="5"/>
  <c r="Q16597" i="5" s="1"/>
  <c r="F16597" i="5" s="1"/>
  <c r="G16597" i="5" s="1"/>
  <c r="M16575" i="5"/>
  <c r="N16575" i="5"/>
  <c r="Q16575" i="5" s="1"/>
  <c r="F16575" i="5" s="1"/>
  <c r="G16575" i="5" s="1"/>
  <c r="M16570" i="5"/>
  <c r="N16570" i="5"/>
  <c r="Q16570" i="5" s="1"/>
  <c r="F16570" i="5" s="1"/>
  <c r="G16570" i="5" s="1"/>
  <c r="M16574" i="5"/>
  <c r="N16574" i="5"/>
  <c r="Q16574" i="5" s="1"/>
  <c r="F16574" i="5" s="1"/>
  <c r="G16574" i="5" s="1"/>
  <c r="M16592" i="5"/>
  <c r="N16592" i="5"/>
  <c r="Q16592" i="5" s="1"/>
  <c r="F16592" i="5" s="1"/>
  <c r="G16592" i="5" s="1"/>
  <c r="M16605" i="5"/>
  <c r="N16605" i="5"/>
  <c r="Q16605" i="5" s="1"/>
  <c r="F16605" i="5" s="1"/>
  <c r="G16605" i="5" s="1"/>
  <c r="M16581" i="5"/>
  <c r="N16581" i="5"/>
  <c r="Q16581" i="5" s="1"/>
  <c r="F16581" i="5" s="1"/>
  <c r="G16581" i="5" s="1"/>
  <c r="M16580" i="5"/>
  <c r="N16580" i="5"/>
  <c r="Q16580" i="5" s="1"/>
  <c r="F16580" i="5" s="1"/>
  <c r="G16580" i="5" s="1"/>
  <c r="M16598" i="5"/>
  <c r="N16598" i="5"/>
  <c r="Q16598" i="5" s="1"/>
  <c r="F16598" i="5" s="1"/>
  <c r="G16598" i="5" s="1"/>
  <c r="M16590" i="5"/>
  <c r="N16590" i="5"/>
  <c r="Q16590" i="5" s="1"/>
  <c r="F16590" i="5" s="1"/>
  <c r="G16590" i="5" s="1"/>
  <c r="A16631" i="5"/>
  <c r="B16583" i="5"/>
  <c r="A16655" i="5"/>
  <c r="B16607" i="5"/>
  <c r="A16657" i="5"/>
  <c r="B16609" i="5"/>
  <c r="A16616" i="5"/>
  <c r="B16568" i="5"/>
  <c r="A16639" i="5"/>
  <c r="B16591" i="5"/>
  <c r="A16624" i="5"/>
  <c r="B16576" i="5"/>
  <c r="A16617" i="5"/>
  <c r="B16569" i="5"/>
  <c r="A16612" i="5"/>
  <c r="B16564" i="5"/>
  <c r="A16634" i="5"/>
  <c r="B16586" i="5"/>
  <c r="A16652" i="5"/>
  <c r="B16604" i="5"/>
  <c r="A16637" i="5"/>
  <c r="B16589" i="5"/>
  <c r="A16651" i="5"/>
  <c r="B16603" i="5"/>
  <c r="A16649" i="5"/>
  <c r="B16601" i="5"/>
  <c r="A16683" i="5"/>
  <c r="B16635" i="5"/>
  <c r="A16647" i="5"/>
  <c r="B16599" i="5"/>
  <c r="A16613" i="5"/>
  <c r="B16565" i="5"/>
  <c r="A16626" i="5"/>
  <c r="B16578" i="5"/>
  <c r="A16643" i="5"/>
  <c r="B16595" i="5"/>
  <c r="A16614" i="5"/>
  <c r="B16566" i="5"/>
  <c r="A16627" i="5"/>
  <c r="B16579" i="5"/>
  <c r="A16648" i="5"/>
  <c r="B16600" i="5"/>
  <c r="A16636" i="5"/>
  <c r="B16588" i="5"/>
  <c r="A16642" i="5"/>
  <c r="B16594" i="5"/>
  <c r="A16630" i="5"/>
  <c r="B16582" i="5"/>
  <c r="A16644" i="5"/>
  <c r="B16596" i="5"/>
  <c r="A16632" i="5"/>
  <c r="B16584" i="5"/>
  <c r="A16615" i="5"/>
  <c r="B16567" i="5"/>
  <c r="A16659" i="5"/>
  <c r="B16611" i="5"/>
  <c r="A16621" i="5"/>
  <c r="B16573" i="5"/>
  <c r="A16641" i="5"/>
  <c r="B16593" i="5"/>
  <c r="A16654" i="5"/>
  <c r="B16606" i="5"/>
  <c r="A16645" i="5"/>
  <c r="B16597" i="5"/>
  <c r="A16623" i="5"/>
  <c r="B16575" i="5"/>
  <c r="A16618" i="5"/>
  <c r="B16570" i="5"/>
  <c r="A16622" i="5"/>
  <c r="B16574" i="5"/>
  <c r="A16640" i="5"/>
  <c r="B16592" i="5"/>
  <c r="A16653" i="5"/>
  <c r="B16605" i="5"/>
  <c r="A16629" i="5"/>
  <c r="B16581" i="5"/>
  <c r="A16628" i="5"/>
  <c r="B16580" i="5"/>
  <c r="A16646" i="5"/>
  <c r="B16598" i="5"/>
  <c r="A16638" i="5"/>
  <c r="B16590" i="5"/>
  <c r="A16620" i="5"/>
  <c r="B16572" i="5"/>
  <c r="A16633" i="5"/>
  <c r="B16585" i="5"/>
  <c r="A16625" i="5"/>
  <c r="B16577" i="5"/>
  <c r="A16667" i="5"/>
  <c r="B16619" i="5"/>
  <c r="A16656" i="5"/>
  <c r="B16608" i="5"/>
  <c r="A16650" i="5"/>
  <c r="B16602" i="5"/>
  <c r="A16658" i="5"/>
  <c r="B16610" i="5"/>
  <c r="O16771" i="5" l="1"/>
  <c r="P16723" i="5"/>
  <c r="O16766" i="5"/>
  <c r="P16718" i="5"/>
  <c r="O16781" i="5"/>
  <c r="P16733" i="5"/>
  <c r="O16776" i="5"/>
  <c r="P16728" i="5"/>
  <c r="O16769" i="5"/>
  <c r="P16721" i="5"/>
  <c r="O16768" i="5"/>
  <c r="P16720" i="5"/>
  <c r="O16797" i="5"/>
  <c r="P16749" i="5"/>
  <c r="O16810" i="5"/>
  <c r="P16762" i="5"/>
  <c r="O16757" i="5"/>
  <c r="P16709" i="5"/>
  <c r="O16840" i="5"/>
  <c r="P16792" i="5"/>
  <c r="O16808" i="5"/>
  <c r="P16760" i="5"/>
  <c r="O16787" i="5"/>
  <c r="P16739" i="5"/>
  <c r="O16811" i="5"/>
  <c r="P16763" i="5"/>
  <c r="O16779" i="5"/>
  <c r="P16731" i="5"/>
  <c r="O16765" i="5"/>
  <c r="P16717" i="5"/>
  <c r="O16807" i="5"/>
  <c r="P16759" i="5"/>
  <c r="O16791" i="5"/>
  <c r="P16743" i="5"/>
  <c r="O16812" i="5"/>
  <c r="P16764" i="5"/>
  <c r="P16753" i="5"/>
  <c r="O16801" i="5"/>
  <c r="O16795" i="5"/>
  <c r="P16747" i="5"/>
  <c r="O16772" i="5"/>
  <c r="P16724" i="5"/>
  <c r="O16828" i="5"/>
  <c r="P16780" i="5"/>
  <c r="O16788" i="5"/>
  <c r="P16740" i="5"/>
  <c r="O16786" i="5"/>
  <c r="P16738" i="5"/>
  <c r="O16767" i="5"/>
  <c r="P16719" i="5"/>
  <c r="O16798" i="5"/>
  <c r="P16750" i="5"/>
  <c r="O16777" i="5"/>
  <c r="P16729" i="5"/>
  <c r="O16794" i="5"/>
  <c r="P16746" i="5"/>
  <c r="O16799" i="5"/>
  <c r="P16751" i="5"/>
  <c r="O16796" i="5"/>
  <c r="P16748" i="5"/>
  <c r="O16773" i="5"/>
  <c r="P16725" i="5"/>
  <c r="O16809" i="5"/>
  <c r="P16761" i="5"/>
  <c r="O16785" i="5"/>
  <c r="P16737" i="5"/>
  <c r="O16756" i="5"/>
  <c r="P16708" i="5"/>
  <c r="O16826" i="5"/>
  <c r="P16778" i="5"/>
  <c r="O16774" i="5"/>
  <c r="P16726" i="5"/>
  <c r="O16837" i="5"/>
  <c r="P16789" i="5"/>
  <c r="O16800" i="5"/>
  <c r="P16752" i="5"/>
  <c r="O16784" i="5"/>
  <c r="P16736" i="5"/>
  <c r="O16782" i="5"/>
  <c r="P16734" i="5"/>
  <c r="O16823" i="5"/>
  <c r="P16775" i="5"/>
  <c r="O16802" i="5"/>
  <c r="P16754" i="5"/>
  <c r="O16851" i="5"/>
  <c r="P16803" i="5"/>
  <c r="O16758" i="5"/>
  <c r="P16710" i="5"/>
  <c r="O16783" i="5"/>
  <c r="P16735" i="5"/>
  <c r="O16793" i="5"/>
  <c r="P16745" i="5"/>
  <c r="O16790" i="5"/>
  <c r="P16742" i="5"/>
  <c r="O16770" i="5"/>
  <c r="P16722" i="5"/>
  <c r="M16620" i="5"/>
  <c r="N16620" i="5"/>
  <c r="Q16620" i="5" s="1"/>
  <c r="F16620" i="5" s="1"/>
  <c r="G16620" i="5" s="1"/>
  <c r="M16622" i="5"/>
  <c r="N16622" i="5"/>
  <c r="Q16622" i="5" s="1"/>
  <c r="F16622" i="5" s="1"/>
  <c r="G16622" i="5" s="1"/>
  <c r="M16659" i="5"/>
  <c r="N16659" i="5"/>
  <c r="Q16659" i="5" s="1"/>
  <c r="F16659" i="5" s="1"/>
  <c r="G16659" i="5" s="1"/>
  <c r="M16648" i="5"/>
  <c r="N16648" i="5"/>
  <c r="Q16648" i="5" s="1"/>
  <c r="F16648" i="5" s="1"/>
  <c r="G16648" i="5" s="1"/>
  <c r="M16683" i="5"/>
  <c r="N16683" i="5"/>
  <c r="Q16683" i="5" s="1"/>
  <c r="F16683" i="5" s="1"/>
  <c r="G16683" i="5" s="1"/>
  <c r="M16617" i="5"/>
  <c r="N16617" i="5"/>
  <c r="Q16617" i="5" s="1"/>
  <c r="F16617" i="5" s="1"/>
  <c r="G16617" i="5" s="1"/>
  <c r="M16633" i="5"/>
  <c r="N16633" i="5"/>
  <c r="Q16633" i="5" s="1"/>
  <c r="F16633" i="5" s="1"/>
  <c r="G16633" i="5" s="1"/>
  <c r="M16640" i="5"/>
  <c r="N16640" i="5"/>
  <c r="Q16640" i="5" s="1"/>
  <c r="F16640" i="5" s="1"/>
  <c r="G16640" i="5" s="1"/>
  <c r="M16636" i="5"/>
  <c r="N16636" i="5"/>
  <c r="Q16636" i="5" s="1"/>
  <c r="F16636" i="5" s="1"/>
  <c r="G16636" i="5" s="1"/>
  <c r="M16612" i="5"/>
  <c r="N16612" i="5"/>
  <c r="Q16612" i="5" s="1"/>
  <c r="F16612" i="5" s="1"/>
  <c r="G16612" i="5" s="1"/>
  <c r="M16658" i="5"/>
  <c r="N16658" i="5"/>
  <c r="Q16658" i="5" s="1"/>
  <c r="F16658" i="5" s="1"/>
  <c r="G16658" i="5" s="1"/>
  <c r="M16638" i="5"/>
  <c r="N16638" i="5"/>
  <c r="Q16638" i="5" s="1"/>
  <c r="F16638" i="5" s="1"/>
  <c r="G16638" i="5" s="1"/>
  <c r="M16618" i="5"/>
  <c r="N16618" i="5"/>
  <c r="Q16618" i="5" s="1"/>
  <c r="F16618" i="5" s="1"/>
  <c r="G16618" i="5" s="1"/>
  <c r="M16615" i="5"/>
  <c r="N16615" i="5"/>
  <c r="Q16615" i="5" s="1"/>
  <c r="F16615" i="5" s="1"/>
  <c r="G16615" i="5" s="1"/>
  <c r="M16627" i="5"/>
  <c r="N16627" i="5"/>
  <c r="Q16627" i="5" s="1"/>
  <c r="F16627" i="5" s="1"/>
  <c r="G16627" i="5" s="1"/>
  <c r="M16649" i="5"/>
  <c r="N16649" i="5"/>
  <c r="Q16649" i="5" s="1"/>
  <c r="F16649" i="5" s="1"/>
  <c r="G16649" i="5" s="1"/>
  <c r="M16624" i="5"/>
  <c r="N16624" i="5"/>
  <c r="Q16624" i="5" s="1"/>
  <c r="F16624" i="5" s="1"/>
  <c r="G16624" i="5" s="1"/>
  <c r="M16621" i="5"/>
  <c r="N16621" i="5"/>
  <c r="Q16621" i="5" s="1"/>
  <c r="F16621" i="5" s="1"/>
  <c r="G16621" i="5" s="1"/>
  <c r="M16647" i="5"/>
  <c r="N16647" i="5"/>
  <c r="Q16647" i="5" s="1"/>
  <c r="F16647" i="5" s="1"/>
  <c r="G16647" i="5" s="1"/>
  <c r="M16631" i="5"/>
  <c r="N16631" i="5"/>
  <c r="Q16631" i="5" s="1"/>
  <c r="F16631" i="5" s="1"/>
  <c r="G16631" i="5" s="1"/>
  <c r="M16650" i="5"/>
  <c r="N16650" i="5"/>
  <c r="Q16650" i="5" s="1"/>
  <c r="F16650" i="5" s="1"/>
  <c r="G16650" i="5" s="1"/>
  <c r="M16646" i="5"/>
  <c r="N16646" i="5"/>
  <c r="Q16646" i="5" s="1"/>
  <c r="F16646" i="5" s="1"/>
  <c r="G16646" i="5" s="1"/>
  <c r="M16623" i="5"/>
  <c r="N16623" i="5"/>
  <c r="Q16623" i="5" s="1"/>
  <c r="F16623" i="5" s="1"/>
  <c r="G16623" i="5" s="1"/>
  <c r="M16632" i="5"/>
  <c r="N16632" i="5"/>
  <c r="Q16632" i="5" s="1"/>
  <c r="F16632" i="5" s="1"/>
  <c r="G16632" i="5" s="1"/>
  <c r="M16614" i="5"/>
  <c r="N16614" i="5"/>
  <c r="Q16614" i="5" s="1"/>
  <c r="F16614" i="5" s="1"/>
  <c r="G16614" i="5" s="1"/>
  <c r="M16651" i="5"/>
  <c r="N16651" i="5"/>
  <c r="Q16651" i="5" s="1"/>
  <c r="F16651" i="5" s="1"/>
  <c r="G16651" i="5" s="1"/>
  <c r="M16639" i="5"/>
  <c r="N16639" i="5"/>
  <c r="Q16639" i="5" s="1"/>
  <c r="F16639" i="5" s="1"/>
  <c r="G16639" i="5" s="1"/>
  <c r="M16656" i="5"/>
  <c r="N16656" i="5"/>
  <c r="Q16656" i="5" s="1"/>
  <c r="F16656" i="5" s="1"/>
  <c r="G16656" i="5" s="1"/>
  <c r="M16628" i="5"/>
  <c r="N16628" i="5"/>
  <c r="Q16628" i="5" s="1"/>
  <c r="F16628" i="5" s="1"/>
  <c r="G16628" i="5" s="1"/>
  <c r="M16645" i="5"/>
  <c r="N16645" i="5"/>
  <c r="Q16645" i="5" s="1"/>
  <c r="F16645" i="5" s="1"/>
  <c r="G16645" i="5" s="1"/>
  <c r="M16644" i="5"/>
  <c r="N16644" i="5"/>
  <c r="Q16644" i="5" s="1"/>
  <c r="F16644" i="5" s="1"/>
  <c r="G16644" i="5" s="1"/>
  <c r="M16643" i="5"/>
  <c r="N16643" i="5"/>
  <c r="Q16643" i="5" s="1"/>
  <c r="F16643" i="5" s="1"/>
  <c r="G16643" i="5" s="1"/>
  <c r="M16637" i="5"/>
  <c r="N16637" i="5"/>
  <c r="Q16637" i="5" s="1"/>
  <c r="F16637" i="5" s="1"/>
  <c r="G16637" i="5" s="1"/>
  <c r="M16616" i="5"/>
  <c r="N16616" i="5"/>
  <c r="Q16616" i="5" s="1"/>
  <c r="F16616" i="5" s="1"/>
  <c r="G16616" i="5" s="1"/>
  <c r="M16667" i="5"/>
  <c r="N16667" i="5"/>
  <c r="Q16667" i="5" s="1"/>
  <c r="F16667" i="5" s="1"/>
  <c r="G16667" i="5" s="1"/>
  <c r="M16629" i="5"/>
  <c r="N16629" i="5"/>
  <c r="Q16629" i="5" s="1"/>
  <c r="F16629" i="5" s="1"/>
  <c r="G16629" i="5" s="1"/>
  <c r="M16654" i="5"/>
  <c r="N16654" i="5"/>
  <c r="Q16654" i="5" s="1"/>
  <c r="F16654" i="5" s="1"/>
  <c r="G16654" i="5" s="1"/>
  <c r="M16630" i="5"/>
  <c r="N16630" i="5"/>
  <c r="Q16630" i="5" s="1"/>
  <c r="F16630" i="5" s="1"/>
  <c r="G16630" i="5" s="1"/>
  <c r="M16626" i="5"/>
  <c r="N16626" i="5"/>
  <c r="Q16626" i="5" s="1"/>
  <c r="F16626" i="5" s="1"/>
  <c r="G16626" i="5" s="1"/>
  <c r="M16652" i="5"/>
  <c r="N16652" i="5"/>
  <c r="Q16652" i="5" s="1"/>
  <c r="F16652" i="5" s="1"/>
  <c r="G16652" i="5" s="1"/>
  <c r="M16657" i="5"/>
  <c r="N16657" i="5"/>
  <c r="Q16657" i="5" s="1"/>
  <c r="F16657" i="5" s="1"/>
  <c r="G16657" i="5" s="1"/>
  <c r="M16625" i="5"/>
  <c r="N16625" i="5"/>
  <c r="Q16625" i="5" s="1"/>
  <c r="F16625" i="5" s="1"/>
  <c r="G16625" i="5" s="1"/>
  <c r="M16653" i="5"/>
  <c r="N16653" i="5"/>
  <c r="Q16653" i="5" s="1"/>
  <c r="F16653" i="5" s="1"/>
  <c r="G16653" i="5" s="1"/>
  <c r="M16641" i="5"/>
  <c r="N16641" i="5"/>
  <c r="Q16641" i="5" s="1"/>
  <c r="F16641" i="5" s="1"/>
  <c r="G16641" i="5" s="1"/>
  <c r="M16642" i="5"/>
  <c r="N16642" i="5"/>
  <c r="Q16642" i="5" s="1"/>
  <c r="F16642" i="5" s="1"/>
  <c r="G16642" i="5" s="1"/>
  <c r="M16613" i="5"/>
  <c r="N16613" i="5"/>
  <c r="Q16613" i="5" s="1"/>
  <c r="F16613" i="5" s="1"/>
  <c r="G16613" i="5" s="1"/>
  <c r="M16634" i="5"/>
  <c r="N16634" i="5"/>
  <c r="Q16634" i="5" s="1"/>
  <c r="F16634" i="5" s="1"/>
  <c r="G16634" i="5" s="1"/>
  <c r="M16655" i="5"/>
  <c r="N16655" i="5"/>
  <c r="Q16655" i="5" s="1"/>
  <c r="F16655" i="5" s="1"/>
  <c r="G16655" i="5" s="1"/>
  <c r="A16668" i="5"/>
  <c r="B16620" i="5"/>
  <c r="A16670" i="5"/>
  <c r="B16622" i="5"/>
  <c r="A16707" i="5"/>
  <c r="B16659" i="5"/>
  <c r="A16696" i="5"/>
  <c r="B16648" i="5"/>
  <c r="A16731" i="5"/>
  <c r="B16683" i="5"/>
  <c r="A16665" i="5"/>
  <c r="B16617" i="5"/>
  <c r="A16706" i="5"/>
  <c r="B16658" i="5"/>
  <c r="A16686" i="5"/>
  <c r="B16638" i="5"/>
  <c r="A16666" i="5"/>
  <c r="B16618" i="5"/>
  <c r="A16663" i="5"/>
  <c r="B16615" i="5"/>
  <c r="A16675" i="5"/>
  <c r="B16627" i="5"/>
  <c r="A16697" i="5"/>
  <c r="B16649" i="5"/>
  <c r="A16672" i="5"/>
  <c r="B16624" i="5"/>
  <c r="A16698" i="5"/>
  <c r="B16650" i="5"/>
  <c r="A16694" i="5"/>
  <c r="B16646" i="5"/>
  <c r="A16671" i="5"/>
  <c r="B16623" i="5"/>
  <c r="A16680" i="5"/>
  <c r="B16632" i="5"/>
  <c r="A16662" i="5"/>
  <c r="B16614" i="5"/>
  <c r="A16699" i="5"/>
  <c r="B16651" i="5"/>
  <c r="A16687" i="5"/>
  <c r="B16639" i="5"/>
  <c r="A16704" i="5"/>
  <c r="B16656" i="5"/>
  <c r="A16676" i="5"/>
  <c r="B16628" i="5"/>
  <c r="A16693" i="5"/>
  <c r="B16645" i="5"/>
  <c r="A16692" i="5"/>
  <c r="B16644" i="5"/>
  <c r="A16691" i="5"/>
  <c r="B16643" i="5"/>
  <c r="A16685" i="5"/>
  <c r="B16637" i="5"/>
  <c r="A16664" i="5"/>
  <c r="B16616" i="5"/>
  <c r="A16715" i="5"/>
  <c r="B16667" i="5"/>
  <c r="A16677" i="5"/>
  <c r="B16629" i="5"/>
  <c r="A16702" i="5"/>
  <c r="B16654" i="5"/>
  <c r="A16678" i="5"/>
  <c r="B16630" i="5"/>
  <c r="A16674" i="5"/>
  <c r="B16626" i="5"/>
  <c r="A16700" i="5"/>
  <c r="B16652" i="5"/>
  <c r="A16705" i="5"/>
  <c r="B16657" i="5"/>
  <c r="A16673" i="5"/>
  <c r="B16625" i="5"/>
  <c r="A16701" i="5"/>
  <c r="B16653" i="5"/>
  <c r="A16689" i="5"/>
  <c r="B16641" i="5"/>
  <c r="A16690" i="5"/>
  <c r="B16642" i="5"/>
  <c r="A16661" i="5"/>
  <c r="B16613" i="5"/>
  <c r="A16682" i="5"/>
  <c r="B16634" i="5"/>
  <c r="A16703" i="5"/>
  <c r="B16655" i="5"/>
  <c r="A16681" i="5"/>
  <c r="B16633" i="5"/>
  <c r="A16688" i="5"/>
  <c r="B16640" i="5"/>
  <c r="A16669" i="5"/>
  <c r="B16621" i="5"/>
  <c r="A16684" i="5"/>
  <c r="B16636" i="5"/>
  <c r="A16695" i="5"/>
  <c r="B16647" i="5"/>
  <c r="A16660" i="5"/>
  <c r="B16612" i="5"/>
  <c r="A16679" i="5"/>
  <c r="B16631" i="5"/>
  <c r="O16850" i="5" l="1"/>
  <c r="P16802" i="5"/>
  <c r="O16874" i="5"/>
  <c r="P16826" i="5"/>
  <c r="O16842" i="5"/>
  <c r="P16794" i="5"/>
  <c r="P16772" i="5"/>
  <c r="O16820" i="5"/>
  <c r="O16827" i="5"/>
  <c r="P16779" i="5"/>
  <c r="O16845" i="5"/>
  <c r="P16797" i="5"/>
  <c r="O16804" i="5"/>
  <c r="P16756" i="5"/>
  <c r="O16857" i="5"/>
  <c r="P16809" i="5"/>
  <c r="O16815" i="5"/>
  <c r="P16767" i="5"/>
  <c r="O16831" i="5"/>
  <c r="P16783" i="5"/>
  <c r="O16848" i="5"/>
  <c r="P16800" i="5"/>
  <c r="O16821" i="5"/>
  <c r="P16773" i="5"/>
  <c r="O16834" i="5"/>
  <c r="P16786" i="5"/>
  <c r="O16839" i="5"/>
  <c r="P16791" i="5"/>
  <c r="O16888" i="5"/>
  <c r="P16840" i="5"/>
  <c r="O16829" i="5"/>
  <c r="P16781" i="5"/>
  <c r="O16843" i="5"/>
  <c r="P16795" i="5"/>
  <c r="O16838" i="5"/>
  <c r="P16790" i="5"/>
  <c r="O16833" i="5"/>
  <c r="P16785" i="5"/>
  <c r="O16817" i="5"/>
  <c r="P16769" i="5"/>
  <c r="O16818" i="5"/>
  <c r="P16770" i="5"/>
  <c r="O16816" i="5"/>
  <c r="P16768" i="5"/>
  <c r="O16849" i="5"/>
  <c r="P16801" i="5"/>
  <c r="O16830" i="5"/>
  <c r="P16782" i="5"/>
  <c r="O16835" i="5"/>
  <c r="P16787" i="5"/>
  <c r="O16832" i="5"/>
  <c r="P16784" i="5"/>
  <c r="O16860" i="5"/>
  <c r="P16812" i="5"/>
  <c r="O16806" i="5"/>
  <c r="P16758" i="5"/>
  <c r="O16885" i="5"/>
  <c r="P16837" i="5"/>
  <c r="O16844" i="5"/>
  <c r="P16796" i="5"/>
  <c r="O16836" i="5"/>
  <c r="P16788" i="5"/>
  <c r="O16855" i="5"/>
  <c r="P16807" i="5"/>
  <c r="O16805" i="5"/>
  <c r="P16757" i="5"/>
  <c r="O16814" i="5"/>
  <c r="P16766" i="5"/>
  <c r="O16871" i="5"/>
  <c r="P16823" i="5"/>
  <c r="O16859" i="5"/>
  <c r="P16811" i="5"/>
  <c r="O16824" i="5"/>
  <c r="P16776" i="5"/>
  <c r="O16825" i="5"/>
  <c r="P16777" i="5"/>
  <c r="O16846" i="5"/>
  <c r="P16798" i="5"/>
  <c r="O16841" i="5"/>
  <c r="P16793" i="5"/>
  <c r="O16856" i="5"/>
  <c r="P16808" i="5"/>
  <c r="O16899" i="5"/>
  <c r="P16851" i="5"/>
  <c r="O16822" i="5"/>
  <c r="P16774" i="5"/>
  <c r="O16847" i="5"/>
  <c r="P16799" i="5"/>
  <c r="O16876" i="5"/>
  <c r="P16828" i="5"/>
  <c r="O16813" i="5"/>
  <c r="P16765" i="5"/>
  <c r="O16858" i="5"/>
  <c r="P16810" i="5"/>
  <c r="O16819" i="5"/>
  <c r="P16771" i="5"/>
  <c r="M16673" i="5"/>
  <c r="N16673" i="5"/>
  <c r="Q16673" i="5" s="1"/>
  <c r="F16673" i="5" s="1"/>
  <c r="G16673" i="5" s="1"/>
  <c r="M16704" i="5"/>
  <c r="N16704" i="5"/>
  <c r="Q16704" i="5" s="1"/>
  <c r="F16704" i="5" s="1"/>
  <c r="G16704" i="5" s="1"/>
  <c r="M16698" i="5"/>
  <c r="N16698" i="5"/>
  <c r="Q16698" i="5" s="1"/>
  <c r="F16698" i="5" s="1"/>
  <c r="G16698" i="5" s="1"/>
  <c r="M16706" i="5"/>
  <c r="N16706" i="5"/>
  <c r="Q16706" i="5" s="1"/>
  <c r="F16706" i="5" s="1"/>
  <c r="G16706" i="5" s="1"/>
  <c r="M16688" i="5"/>
  <c r="N16688" i="5"/>
  <c r="Q16688" i="5" s="1"/>
  <c r="F16688" i="5" s="1"/>
  <c r="G16688" i="5" s="1"/>
  <c r="M16676" i="5"/>
  <c r="N16676" i="5"/>
  <c r="Q16676" i="5" s="1"/>
  <c r="F16676" i="5" s="1"/>
  <c r="G16676" i="5" s="1"/>
  <c r="M16679" i="5"/>
  <c r="N16679" i="5"/>
  <c r="Q16679" i="5" s="1"/>
  <c r="F16679" i="5" s="1"/>
  <c r="G16679" i="5" s="1"/>
  <c r="M16703" i="5"/>
  <c r="N16703" i="5"/>
  <c r="Q16703" i="5" s="1"/>
  <c r="F16703" i="5" s="1"/>
  <c r="G16703" i="5" s="1"/>
  <c r="M16705" i="5"/>
  <c r="N16705" i="5"/>
  <c r="Q16705" i="5" s="1"/>
  <c r="F16705" i="5" s="1"/>
  <c r="G16705" i="5" s="1"/>
  <c r="M16664" i="5"/>
  <c r="N16664" i="5"/>
  <c r="Q16664" i="5" s="1"/>
  <c r="F16664" i="5" s="1"/>
  <c r="G16664" i="5" s="1"/>
  <c r="M16687" i="5"/>
  <c r="N16687" i="5"/>
  <c r="Q16687" i="5" s="1"/>
  <c r="F16687" i="5" s="1"/>
  <c r="G16687" i="5" s="1"/>
  <c r="M16672" i="5"/>
  <c r="N16672" i="5"/>
  <c r="Q16672" i="5" s="1"/>
  <c r="F16672" i="5" s="1"/>
  <c r="G16672" i="5" s="1"/>
  <c r="M16665" i="5"/>
  <c r="N16665" i="5"/>
  <c r="Q16665" i="5" s="1"/>
  <c r="F16665" i="5" s="1"/>
  <c r="G16665" i="5" s="1"/>
  <c r="M16660" i="5"/>
  <c r="N16660" i="5"/>
  <c r="Q16660" i="5" s="1"/>
  <c r="F16660" i="5" s="1"/>
  <c r="G16660" i="5" s="1"/>
  <c r="M16682" i="5"/>
  <c r="N16682" i="5"/>
  <c r="Q16682" i="5" s="1"/>
  <c r="F16682" i="5" s="1"/>
  <c r="G16682" i="5" s="1"/>
  <c r="M16700" i="5"/>
  <c r="N16700" i="5"/>
  <c r="Q16700" i="5" s="1"/>
  <c r="F16700" i="5" s="1"/>
  <c r="G16700" i="5" s="1"/>
  <c r="M16685" i="5"/>
  <c r="N16685" i="5"/>
  <c r="Q16685" i="5" s="1"/>
  <c r="F16685" i="5" s="1"/>
  <c r="G16685" i="5" s="1"/>
  <c r="M16699" i="5"/>
  <c r="N16699" i="5"/>
  <c r="Q16699" i="5" s="1"/>
  <c r="F16699" i="5" s="1"/>
  <c r="G16699" i="5" s="1"/>
  <c r="M16697" i="5"/>
  <c r="N16697" i="5"/>
  <c r="Q16697" i="5" s="1"/>
  <c r="F16697" i="5" s="1"/>
  <c r="G16697" i="5" s="1"/>
  <c r="M16731" i="5"/>
  <c r="N16731" i="5"/>
  <c r="Q16731" i="5" s="1"/>
  <c r="F16731" i="5" s="1"/>
  <c r="G16731" i="5" s="1"/>
  <c r="M16677" i="5"/>
  <c r="N16677" i="5"/>
  <c r="Q16677" i="5" s="1"/>
  <c r="F16677" i="5" s="1"/>
  <c r="G16677" i="5" s="1"/>
  <c r="M16694" i="5"/>
  <c r="N16694" i="5"/>
  <c r="Q16694" i="5" s="1"/>
  <c r="F16694" i="5" s="1"/>
  <c r="G16694" i="5" s="1"/>
  <c r="M16695" i="5"/>
  <c r="N16695" i="5"/>
  <c r="Q16695" i="5" s="1"/>
  <c r="F16695" i="5" s="1"/>
  <c r="G16695" i="5" s="1"/>
  <c r="M16661" i="5"/>
  <c r="N16661" i="5"/>
  <c r="Q16661" i="5" s="1"/>
  <c r="F16661" i="5" s="1"/>
  <c r="G16661" i="5" s="1"/>
  <c r="M16674" i="5"/>
  <c r="N16674" i="5"/>
  <c r="Q16674" i="5" s="1"/>
  <c r="F16674" i="5" s="1"/>
  <c r="G16674" i="5" s="1"/>
  <c r="M16691" i="5"/>
  <c r="N16691" i="5"/>
  <c r="Q16691" i="5" s="1"/>
  <c r="F16691" i="5" s="1"/>
  <c r="G16691" i="5" s="1"/>
  <c r="M16662" i="5"/>
  <c r="N16662" i="5"/>
  <c r="Q16662" i="5" s="1"/>
  <c r="F16662" i="5" s="1"/>
  <c r="G16662" i="5" s="1"/>
  <c r="M16675" i="5"/>
  <c r="N16675" i="5"/>
  <c r="Q16675" i="5" s="1"/>
  <c r="F16675" i="5" s="1"/>
  <c r="G16675" i="5" s="1"/>
  <c r="M16696" i="5"/>
  <c r="N16696" i="5"/>
  <c r="Q16696" i="5" s="1"/>
  <c r="F16696" i="5" s="1"/>
  <c r="G16696" i="5" s="1"/>
  <c r="M16686" i="5"/>
  <c r="N16686" i="5"/>
  <c r="Q16686" i="5" s="1"/>
  <c r="F16686" i="5" s="1"/>
  <c r="G16686" i="5" s="1"/>
  <c r="M16681" i="5"/>
  <c r="N16681" i="5"/>
  <c r="Q16681" i="5" s="1"/>
  <c r="F16681" i="5" s="1"/>
  <c r="G16681" i="5" s="1"/>
  <c r="M16715" i="5"/>
  <c r="N16715" i="5"/>
  <c r="Q16715" i="5" s="1"/>
  <c r="F16715" i="5" s="1"/>
  <c r="G16715" i="5" s="1"/>
  <c r="M16684" i="5"/>
  <c r="N16684" i="5"/>
  <c r="Q16684" i="5" s="1"/>
  <c r="F16684" i="5" s="1"/>
  <c r="G16684" i="5" s="1"/>
  <c r="M16690" i="5"/>
  <c r="N16690" i="5"/>
  <c r="Q16690" i="5" s="1"/>
  <c r="F16690" i="5" s="1"/>
  <c r="G16690" i="5" s="1"/>
  <c r="M16678" i="5"/>
  <c r="N16678" i="5"/>
  <c r="Q16678" i="5" s="1"/>
  <c r="F16678" i="5" s="1"/>
  <c r="G16678" i="5" s="1"/>
  <c r="M16692" i="5"/>
  <c r="N16692" i="5"/>
  <c r="Q16692" i="5" s="1"/>
  <c r="F16692" i="5" s="1"/>
  <c r="G16692" i="5" s="1"/>
  <c r="M16680" i="5"/>
  <c r="N16680" i="5"/>
  <c r="Q16680" i="5" s="1"/>
  <c r="F16680" i="5" s="1"/>
  <c r="G16680" i="5" s="1"/>
  <c r="M16663" i="5"/>
  <c r="N16663" i="5"/>
  <c r="Q16663" i="5" s="1"/>
  <c r="F16663" i="5" s="1"/>
  <c r="G16663" i="5" s="1"/>
  <c r="M16707" i="5"/>
  <c r="N16707" i="5"/>
  <c r="Q16707" i="5" s="1"/>
  <c r="F16707" i="5" s="1"/>
  <c r="G16707" i="5" s="1"/>
  <c r="M16701" i="5"/>
  <c r="N16701" i="5"/>
  <c r="Q16701" i="5" s="1"/>
  <c r="F16701" i="5" s="1"/>
  <c r="G16701" i="5" s="1"/>
  <c r="M16668" i="5"/>
  <c r="N16668" i="5"/>
  <c r="Q16668" i="5" s="1"/>
  <c r="F16668" i="5" s="1"/>
  <c r="G16668" i="5" s="1"/>
  <c r="M16669" i="5"/>
  <c r="N16669" i="5"/>
  <c r="Q16669" i="5" s="1"/>
  <c r="F16669" i="5" s="1"/>
  <c r="G16669" i="5" s="1"/>
  <c r="M16689" i="5"/>
  <c r="N16689" i="5"/>
  <c r="Q16689" i="5" s="1"/>
  <c r="F16689" i="5" s="1"/>
  <c r="G16689" i="5" s="1"/>
  <c r="M16702" i="5"/>
  <c r="N16702" i="5"/>
  <c r="Q16702" i="5" s="1"/>
  <c r="F16702" i="5" s="1"/>
  <c r="G16702" i="5" s="1"/>
  <c r="M16693" i="5"/>
  <c r="N16693" i="5"/>
  <c r="Q16693" i="5" s="1"/>
  <c r="F16693" i="5" s="1"/>
  <c r="G16693" i="5" s="1"/>
  <c r="M16671" i="5"/>
  <c r="N16671" i="5"/>
  <c r="Q16671" i="5" s="1"/>
  <c r="F16671" i="5" s="1"/>
  <c r="G16671" i="5" s="1"/>
  <c r="M16666" i="5"/>
  <c r="N16666" i="5"/>
  <c r="Q16666" i="5" s="1"/>
  <c r="F16666" i="5" s="1"/>
  <c r="G16666" i="5" s="1"/>
  <c r="M16670" i="5"/>
  <c r="N16670" i="5"/>
  <c r="Q16670" i="5" s="1"/>
  <c r="F16670" i="5" s="1"/>
  <c r="G16670" i="5" s="1"/>
  <c r="A16729" i="5"/>
  <c r="B16681" i="5"/>
  <c r="A16763" i="5"/>
  <c r="B16715" i="5"/>
  <c r="A16727" i="5"/>
  <c r="B16679" i="5"/>
  <c r="A16751" i="5"/>
  <c r="B16703" i="5"/>
  <c r="A16753" i="5"/>
  <c r="B16705" i="5"/>
  <c r="A16712" i="5"/>
  <c r="B16664" i="5"/>
  <c r="A16735" i="5"/>
  <c r="B16687" i="5"/>
  <c r="A16720" i="5"/>
  <c r="B16672" i="5"/>
  <c r="A16713" i="5"/>
  <c r="B16665" i="5"/>
  <c r="A16708" i="5"/>
  <c r="B16660" i="5"/>
  <c r="A16730" i="5"/>
  <c r="B16682" i="5"/>
  <c r="A16748" i="5"/>
  <c r="B16700" i="5"/>
  <c r="A16733" i="5"/>
  <c r="B16685" i="5"/>
  <c r="A16747" i="5"/>
  <c r="B16699" i="5"/>
  <c r="A16745" i="5"/>
  <c r="B16697" i="5"/>
  <c r="A16779" i="5"/>
  <c r="B16731" i="5"/>
  <c r="A16743" i="5"/>
  <c r="B16695" i="5"/>
  <c r="A16709" i="5"/>
  <c r="B16661" i="5"/>
  <c r="A16722" i="5"/>
  <c r="B16674" i="5"/>
  <c r="A16739" i="5"/>
  <c r="B16691" i="5"/>
  <c r="A16710" i="5"/>
  <c r="B16662" i="5"/>
  <c r="A16723" i="5"/>
  <c r="B16675" i="5"/>
  <c r="A16744" i="5"/>
  <c r="B16696" i="5"/>
  <c r="A16732" i="5"/>
  <c r="B16684" i="5"/>
  <c r="A16738" i="5"/>
  <c r="B16690" i="5"/>
  <c r="A16726" i="5"/>
  <c r="B16678" i="5"/>
  <c r="A16740" i="5"/>
  <c r="B16692" i="5"/>
  <c r="A16728" i="5"/>
  <c r="B16680" i="5"/>
  <c r="A16711" i="5"/>
  <c r="B16663" i="5"/>
  <c r="A16755" i="5"/>
  <c r="B16707" i="5"/>
  <c r="A16721" i="5"/>
  <c r="B16673" i="5"/>
  <c r="A16752" i="5"/>
  <c r="B16704" i="5"/>
  <c r="A16746" i="5"/>
  <c r="B16698" i="5"/>
  <c r="A16754" i="5"/>
  <c r="B16706" i="5"/>
  <c r="A16717" i="5"/>
  <c r="B16669" i="5"/>
  <c r="A16737" i="5"/>
  <c r="B16689" i="5"/>
  <c r="A16750" i="5"/>
  <c r="B16702" i="5"/>
  <c r="A16741" i="5"/>
  <c r="B16693" i="5"/>
  <c r="A16719" i="5"/>
  <c r="B16671" i="5"/>
  <c r="A16714" i="5"/>
  <c r="B16666" i="5"/>
  <c r="A16718" i="5"/>
  <c r="B16670" i="5"/>
  <c r="A16736" i="5"/>
  <c r="B16688" i="5"/>
  <c r="A16749" i="5"/>
  <c r="B16701" i="5"/>
  <c r="A16725" i="5"/>
  <c r="B16677" i="5"/>
  <c r="A16724" i="5"/>
  <c r="B16676" i="5"/>
  <c r="A16742" i="5"/>
  <c r="B16694" i="5"/>
  <c r="A16734" i="5"/>
  <c r="B16686" i="5"/>
  <c r="A16716" i="5"/>
  <c r="B16668" i="5"/>
  <c r="O16947" i="5" l="1"/>
  <c r="P16899" i="5"/>
  <c r="O16919" i="5"/>
  <c r="P16871" i="5"/>
  <c r="O16854" i="5"/>
  <c r="P16806" i="5"/>
  <c r="O16866" i="5"/>
  <c r="P16818" i="5"/>
  <c r="P16839" i="5"/>
  <c r="O16887" i="5"/>
  <c r="O16852" i="5"/>
  <c r="P16804" i="5"/>
  <c r="O16865" i="5"/>
  <c r="P16817" i="5"/>
  <c r="O16889" i="5"/>
  <c r="P16841" i="5"/>
  <c r="O16869" i="5"/>
  <c r="P16821" i="5"/>
  <c r="O16868" i="5"/>
  <c r="P16820" i="5"/>
  <c r="O16861" i="5"/>
  <c r="P16813" i="5"/>
  <c r="O16894" i="5"/>
  <c r="P16846" i="5"/>
  <c r="O16903" i="5"/>
  <c r="P16855" i="5"/>
  <c r="O16883" i="5"/>
  <c r="P16835" i="5"/>
  <c r="O16886" i="5"/>
  <c r="P16838" i="5"/>
  <c r="O16896" i="5"/>
  <c r="P16848" i="5"/>
  <c r="O16875" i="5"/>
  <c r="P16827" i="5"/>
  <c r="O16924" i="5"/>
  <c r="P16876" i="5"/>
  <c r="O16884" i="5"/>
  <c r="P16836" i="5"/>
  <c r="O16878" i="5"/>
  <c r="P16830" i="5"/>
  <c r="O16890" i="5"/>
  <c r="P16842" i="5"/>
  <c r="O16895" i="5"/>
  <c r="P16847" i="5"/>
  <c r="O16872" i="5"/>
  <c r="P16824" i="5"/>
  <c r="O16892" i="5"/>
  <c r="P16844" i="5"/>
  <c r="O16897" i="5"/>
  <c r="P16849" i="5"/>
  <c r="O16877" i="5"/>
  <c r="P16829" i="5"/>
  <c r="O16863" i="5"/>
  <c r="P16815" i="5"/>
  <c r="O16922" i="5"/>
  <c r="P16874" i="5"/>
  <c r="O16904" i="5"/>
  <c r="P16856" i="5"/>
  <c r="O16893" i="5"/>
  <c r="P16845" i="5"/>
  <c r="O16880" i="5"/>
  <c r="P16832" i="5"/>
  <c r="O16873" i="5"/>
  <c r="P16825" i="5"/>
  <c r="O16879" i="5"/>
  <c r="P16831" i="5"/>
  <c r="O16867" i="5"/>
  <c r="P16819" i="5"/>
  <c r="O16862" i="5"/>
  <c r="P16814" i="5"/>
  <c r="O16908" i="5"/>
  <c r="P16860" i="5"/>
  <c r="O16882" i="5"/>
  <c r="P16834" i="5"/>
  <c r="O16906" i="5"/>
  <c r="P16858" i="5"/>
  <c r="O16853" i="5"/>
  <c r="P16805" i="5"/>
  <c r="O16881" i="5"/>
  <c r="P16833" i="5"/>
  <c r="O16891" i="5"/>
  <c r="P16843" i="5"/>
  <c r="O16870" i="5"/>
  <c r="P16822" i="5"/>
  <c r="O16907" i="5"/>
  <c r="P16859" i="5"/>
  <c r="O16933" i="5"/>
  <c r="P16885" i="5"/>
  <c r="O16864" i="5"/>
  <c r="P16816" i="5"/>
  <c r="O16936" i="5"/>
  <c r="P16888" i="5"/>
  <c r="O16905" i="5"/>
  <c r="P16857" i="5"/>
  <c r="O16898" i="5"/>
  <c r="P16850" i="5"/>
  <c r="M16736" i="5"/>
  <c r="N16736" i="5"/>
  <c r="Q16736" i="5" s="1"/>
  <c r="F16736" i="5" s="1"/>
  <c r="G16736" i="5" s="1"/>
  <c r="M16717" i="5"/>
  <c r="N16717" i="5"/>
  <c r="Q16717" i="5" s="1"/>
  <c r="F16717" i="5" s="1"/>
  <c r="G16717" i="5" s="1"/>
  <c r="M16728" i="5"/>
  <c r="N16728" i="5"/>
  <c r="Q16728" i="5" s="1"/>
  <c r="F16728" i="5" s="1"/>
  <c r="G16728" i="5" s="1"/>
  <c r="M16710" i="5"/>
  <c r="N16710" i="5"/>
  <c r="Q16710" i="5" s="1"/>
  <c r="F16710" i="5" s="1"/>
  <c r="G16710" i="5" s="1"/>
  <c r="M16747" i="5"/>
  <c r="N16747" i="5"/>
  <c r="Q16747" i="5" s="1"/>
  <c r="F16747" i="5" s="1"/>
  <c r="G16747" i="5" s="1"/>
  <c r="M16735" i="5"/>
  <c r="N16735" i="5"/>
  <c r="Q16735" i="5" s="1"/>
  <c r="F16735" i="5" s="1"/>
  <c r="G16735" i="5" s="1"/>
  <c r="M16711" i="5"/>
  <c r="N16711" i="5"/>
  <c r="Q16711" i="5" s="1"/>
  <c r="F16711" i="5" s="1"/>
  <c r="G16711" i="5" s="1"/>
  <c r="M16720" i="5"/>
  <c r="N16720" i="5"/>
  <c r="Q16720" i="5" s="1"/>
  <c r="F16720" i="5" s="1"/>
  <c r="G16720" i="5" s="1"/>
  <c r="M16716" i="5"/>
  <c r="N16716" i="5"/>
  <c r="Q16716" i="5" s="1"/>
  <c r="F16716" i="5" s="1"/>
  <c r="G16716" i="5" s="1"/>
  <c r="M16718" i="5"/>
  <c r="N16718" i="5"/>
  <c r="Q16718" i="5" s="1"/>
  <c r="F16718" i="5" s="1"/>
  <c r="G16718" i="5" s="1"/>
  <c r="M16754" i="5"/>
  <c r="N16754" i="5"/>
  <c r="Q16754" i="5" s="1"/>
  <c r="F16754" i="5" s="1"/>
  <c r="G16754" i="5" s="1"/>
  <c r="M16740" i="5"/>
  <c r="N16740" i="5"/>
  <c r="Q16740" i="5" s="1"/>
  <c r="F16740" i="5" s="1"/>
  <c r="G16740" i="5" s="1"/>
  <c r="M16739" i="5"/>
  <c r="N16739" i="5"/>
  <c r="Q16739" i="5" s="1"/>
  <c r="F16739" i="5" s="1"/>
  <c r="G16739" i="5" s="1"/>
  <c r="M16733" i="5"/>
  <c r="N16733" i="5"/>
  <c r="Q16733" i="5" s="1"/>
  <c r="F16733" i="5" s="1"/>
  <c r="G16733" i="5" s="1"/>
  <c r="M16712" i="5"/>
  <c r="N16712" i="5"/>
  <c r="Q16712" i="5" s="1"/>
  <c r="F16712" i="5" s="1"/>
  <c r="G16712" i="5" s="1"/>
  <c r="M16734" i="5"/>
  <c r="N16734" i="5"/>
  <c r="Q16734" i="5" s="1"/>
  <c r="F16734" i="5" s="1"/>
  <c r="G16734" i="5" s="1"/>
  <c r="M16714" i="5"/>
  <c r="N16714" i="5"/>
  <c r="Q16714" i="5" s="1"/>
  <c r="F16714" i="5" s="1"/>
  <c r="G16714" i="5" s="1"/>
  <c r="M16746" i="5"/>
  <c r="N16746" i="5"/>
  <c r="Q16746" i="5" s="1"/>
  <c r="F16746" i="5" s="1"/>
  <c r="G16746" i="5" s="1"/>
  <c r="M16726" i="5"/>
  <c r="N16726" i="5"/>
  <c r="Q16726" i="5" s="1"/>
  <c r="F16726" i="5" s="1"/>
  <c r="G16726" i="5" s="1"/>
  <c r="M16722" i="5"/>
  <c r="N16722" i="5"/>
  <c r="Q16722" i="5" s="1"/>
  <c r="F16722" i="5" s="1"/>
  <c r="G16722" i="5" s="1"/>
  <c r="M16748" i="5"/>
  <c r="N16748" i="5"/>
  <c r="Q16748" i="5" s="1"/>
  <c r="F16748" i="5" s="1"/>
  <c r="G16748" i="5" s="1"/>
  <c r="M16753" i="5"/>
  <c r="N16753" i="5"/>
  <c r="Q16753" i="5" s="1"/>
  <c r="F16753" i="5" s="1"/>
  <c r="G16753" i="5" s="1"/>
  <c r="M16745" i="5"/>
  <c r="N16745" i="5"/>
  <c r="Q16745" i="5" s="1"/>
  <c r="F16745" i="5" s="1"/>
  <c r="G16745" i="5" s="1"/>
  <c r="M16723" i="5"/>
  <c r="N16723" i="5"/>
  <c r="Q16723" i="5" s="1"/>
  <c r="F16723" i="5" s="1"/>
  <c r="G16723" i="5" s="1"/>
  <c r="M16742" i="5"/>
  <c r="N16742" i="5"/>
  <c r="Q16742" i="5" s="1"/>
  <c r="F16742" i="5" s="1"/>
  <c r="G16742" i="5" s="1"/>
  <c r="M16719" i="5"/>
  <c r="N16719" i="5"/>
  <c r="Q16719" i="5" s="1"/>
  <c r="F16719" i="5" s="1"/>
  <c r="G16719" i="5" s="1"/>
  <c r="M16752" i="5"/>
  <c r="N16752" i="5"/>
  <c r="Q16752" i="5" s="1"/>
  <c r="F16752" i="5" s="1"/>
  <c r="G16752" i="5" s="1"/>
  <c r="M16738" i="5"/>
  <c r="N16738" i="5"/>
  <c r="Q16738" i="5" s="1"/>
  <c r="F16738" i="5" s="1"/>
  <c r="G16738" i="5" s="1"/>
  <c r="M16709" i="5"/>
  <c r="N16709" i="5"/>
  <c r="Q16709" i="5" s="1"/>
  <c r="F16709" i="5" s="1"/>
  <c r="G16709" i="5" s="1"/>
  <c r="M16730" i="5"/>
  <c r="N16730" i="5"/>
  <c r="Q16730" i="5" s="1"/>
  <c r="F16730" i="5" s="1"/>
  <c r="G16730" i="5" s="1"/>
  <c r="M16751" i="5"/>
  <c r="N16751" i="5"/>
  <c r="Q16751" i="5" s="1"/>
  <c r="F16751" i="5" s="1"/>
  <c r="G16751" i="5" s="1"/>
  <c r="M16724" i="5"/>
  <c r="N16724" i="5"/>
  <c r="Q16724" i="5" s="1"/>
  <c r="F16724" i="5" s="1"/>
  <c r="G16724" i="5" s="1"/>
  <c r="M16741" i="5"/>
  <c r="N16741" i="5"/>
  <c r="Q16741" i="5" s="1"/>
  <c r="F16741" i="5" s="1"/>
  <c r="G16741" i="5" s="1"/>
  <c r="M16721" i="5"/>
  <c r="N16721" i="5"/>
  <c r="Q16721" i="5" s="1"/>
  <c r="F16721" i="5" s="1"/>
  <c r="G16721" i="5" s="1"/>
  <c r="M16732" i="5"/>
  <c r="N16732" i="5"/>
  <c r="Q16732" i="5" s="1"/>
  <c r="F16732" i="5" s="1"/>
  <c r="G16732" i="5" s="1"/>
  <c r="M16743" i="5"/>
  <c r="N16743" i="5"/>
  <c r="Q16743" i="5" s="1"/>
  <c r="F16743" i="5" s="1"/>
  <c r="G16743" i="5" s="1"/>
  <c r="M16708" i="5"/>
  <c r="N16708" i="5"/>
  <c r="Q16708" i="5" s="1"/>
  <c r="F16708" i="5" s="1"/>
  <c r="G16708" i="5" s="1"/>
  <c r="M16727" i="5"/>
  <c r="N16727" i="5"/>
  <c r="Q16727" i="5" s="1"/>
  <c r="F16727" i="5" s="1"/>
  <c r="G16727" i="5" s="1"/>
  <c r="M16749" i="5"/>
  <c r="N16749" i="5"/>
  <c r="Q16749" i="5" s="1"/>
  <c r="F16749" i="5" s="1"/>
  <c r="G16749" i="5" s="1"/>
  <c r="M16729" i="5"/>
  <c r="N16729" i="5"/>
  <c r="Q16729" i="5" s="1"/>
  <c r="F16729" i="5" s="1"/>
  <c r="G16729" i="5" s="1"/>
  <c r="M16737" i="5"/>
  <c r="N16737" i="5"/>
  <c r="Q16737" i="5" s="1"/>
  <c r="F16737" i="5" s="1"/>
  <c r="G16737" i="5" s="1"/>
  <c r="M16725" i="5"/>
  <c r="N16725" i="5"/>
  <c r="Q16725" i="5" s="1"/>
  <c r="F16725" i="5" s="1"/>
  <c r="G16725" i="5" s="1"/>
  <c r="M16750" i="5"/>
  <c r="N16750" i="5"/>
  <c r="Q16750" i="5" s="1"/>
  <c r="F16750" i="5" s="1"/>
  <c r="G16750" i="5" s="1"/>
  <c r="M16755" i="5"/>
  <c r="N16755" i="5"/>
  <c r="Q16755" i="5" s="1"/>
  <c r="F16755" i="5" s="1"/>
  <c r="G16755" i="5" s="1"/>
  <c r="M16744" i="5"/>
  <c r="N16744" i="5"/>
  <c r="Q16744" i="5" s="1"/>
  <c r="F16744" i="5" s="1"/>
  <c r="G16744" i="5" s="1"/>
  <c r="M16779" i="5"/>
  <c r="N16779" i="5"/>
  <c r="Q16779" i="5" s="1"/>
  <c r="F16779" i="5" s="1"/>
  <c r="G16779" i="5" s="1"/>
  <c r="M16713" i="5"/>
  <c r="N16713" i="5"/>
  <c r="Q16713" i="5" s="1"/>
  <c r="F16713" i="5" s="1"/>
  <c r="G16713" i="5" s="1"/>
  <c r="M16763" i="5"/>
  <c r="N16763" i="5"/>
  <c r="Q16763" i="5" s="1"/>
  <c r="F16763" i="5" s="1"/>
  <c r="G16763" i="5" s="1"/>
  <c r="A16784" i="5"/>
  <c r="B16736" i="5"/>
  <c r="A16765" i="5"/>
  <c r="B16717" i="5"/>
  <c r="A16776" i="5"/>
  <c r="B16728" i="5"/>
  <c r="A16758" i="5"/>
  <c r="B16710" i="5"/>
  <c r="A16795" i="5"/>
  <c r="B16747" i="5"/>
  <c r="A16783" i="5"/>
  <c r="B16735" i="5"/>
  <c r="A16764" i="5"/>
  <c r="B16716" i="5"/>
  <c r="A16766" i="5"/>
  <c r="B16718" i="5"/>
  <c r="A16802" i="5"/>
  <c r="B16754" i="5"/>
  <c r="A16788" i="5"/>
  <c r="B16740" i="5"/>
  <c r="A16787" i="5"/>
  <c r="B16739" i="5"/>
  <c r="A16781" i="5"/>
  <c r="B16733" i="5"/>
  <c r="A16760" i="5"/>
  <c r="B16712" i="5"/>
  <c r="A16782" i="5"/>
  <c r="B16734" i="5"/>
  <c r="A16762" i="5"/>
  <c r="B16714" i="5"/>
  <c r="A16794" i="5"/>
  <c r="B16746" i="5"/>
  <c r="A16774" i="5"/>
  <c r="B16726" i="5"/>
  <c r="A16770" i="5"/>
  <c r="B16722" i="5"/>
  <c r="A16796" i="5"/>
  <c r="B16748" i="5"/>
  <c r="A16801" i="5"/>
  <c r="B16753" i="5"/>
  <c r="A16790" i="5"/>
  <c r="B16742" i="5"/>
  <c r="A16767" i="5"/>
  <c r="B16719" i="5"/>
  <c r="A16800" i="5"/>
  <c r="B16752" i="5"/>
  <c r="A16786" i="5"/>
  <c r="B16738" i="5"/>
  <c r="A16757" i="5"/>
  <c r="B16709" i="5"/>
  <c r="A16778" i="5"/>
  <c r="B16730" i="5"/>
  <c r="A16799" i="5"/>
  <c r="B16751" i="5"/>
  <c r="A16772" i="5"/>
  <c r="B16724" i="5"/>
  <c r="A16789" i="5"/>
  <c r="B16741" i="5"/>
  <c r="A16769" i="5"/>
  <c r="B16721" i="5"/>
  <c r="A16780" i="5"/>
  <c r="B16732" i="5"/>
  <c r="A16791" i="5"/>
  <c r="B16743" i="5"/>
  <c r="A16756" i="5"/>
  <c r="B16708" i="5"/>
  <c r="A16775" i="5"/>
  <c r="B16727" i="5"/>
  <c r="A16773" i="5"/>
  <c r="B16725" i="5"/>
  <c r="A16798" i="5"/>
  <c r="B16750" i="5"/>
  <c r="A16803" i="5"/>
  <c r="B16755" i="5"/>
  <c r="A16792" i="5"/>
  <c r="B16744" i="5"/>
  <c r="A16827" i="5"/>
  <c r="B16779" i="5"/>
  <c r="A16761" i="5"/>
  <c r="B16713" i="5"/>
  <c r="A16811" i="5"/>
  <c r="B16763" i="5"/>
  <c r="A16797" i="5"/>
  <c r="B16749" i="5"/>
  <c r="A16785" i="5"/>
  <c r="B16737" i="5"/>
  <c r="A16759" i="5"/>
  <c r="B16711" i="5"/>
  <c r="A16771" i="5"/>
  <c r="B16723" i="5"/>
  <c r="A16793" i="5"/>
  <c r="B16745" i="5"/>
  <c r="A16768" i="5"/>
  <c r="B16720" i="5"/>
  <c r="A16777" i="5"/>
  <c r="B16729" i="5"/>
  <c r="O16918" i="5" l="1"/>
  <c r="P16870" i="5"/>
  <c r="O16910" i="5"/>
  <c r="P16862" i="5"/>
  <c r="O16970" i="5"/>
  <c r="P16922" i="5"/>
  <c r="O16938" i="5"/>
  <c r="P16890" i="5"/>
  <c r="O16931" i="5"/>
  <c r="P16883" i="5"/>
  <c r="O16913" i="5"/>
  <c r="P16865" i="5"/>
  <c r="O16900" i="5"/>
  <c r="P16852" i="5"/>
  <c r="O16935" i="5"/>
  <c r="P16887" i="5"/>
  <c r="O16927" i="5"/>
  <c r="P16879" i="5"/>
  <c r="O16912" i="5"/>
  <c r="P16864" i="5"/>
  <c r="O16954" i="5"/>
  <c r="P16906" i="5"/>
  <c r="O16928" i="5"/>
  <c r="P16880" i="5"/>
  <c r="O16940" i="5"/>
  <c r="P16892" i="5"/>
  <c r="O16923" i="5"/>
  <c r="P16875" i="5"/>
  <c r="O16916" i="5"/>
  <c r="P16868" i="5"/>
  <c r="O16902" i="5"/>
  <c r="P16854" i="5"/>
  <c r="O16972" i="5"/>
  <c r="P16924" i="5"/>
  <c r="O16939" i="5"/>
  <c r="P16891" i="5"/>
  <c r="O16951" i="5"/>
  <c r="P16903" i="5"/>
  <c r="O16901" i="5"/>
  <c r="P16853" i="5"/>
  <c r="O16945" i="5"/>
  <c r="P16897" i="5"/>
  <c r="O16914" i="5"/>
  <c r="P16866" i="5"/>
  <c r="O16981" i="5"/>
  <c r="P16933" i="5"/>
  <c r="O16930" i="5"/>
  <c r="P16882" i="5"/>
  <c r="O16941" i="5"/>
  <c r="P16893" i="5"/>
  <c r="O16920" i="5"/>
  <c r="P16872" i="5"/>
  <c r="O16944" i="5"/>
  <c r="P16896" i="5"/>
  <c r="O16917" i="5"/>
  <c r="P16869" i="5"/>
  <c r="O16967" i="5"/>
  <c r="P16919" i="5"/>
  <c r="O16953" i="5"/>
  <c r="P16905" i="5"/>
  <c r="O16929" i="5"/>
  <c r="P16881" i="5"/>
  <c r="O16925" i="5"/>
  <c r="P16877" i="5"/>
  <c r="O16932" i="5"/>
  <c r="P16884" i="5"/>
  <c r="O16942" i="5"/>
  <c r="P16894" i="5"/>
  <c r="O16984" i="5"/>
  <c r="P16936" i="5"/>
  <c r="O16921" i="5"/>
  <c r="P16873" i="5"/>
  <c r="O16909" i="5"/>
  <c r="P16861" i="5"/>
  <c r="O16946" i="5"/>
  <c r="P16898" i="5"/>
  <c r="O16915" i="5"/>
  <c r="P16867" i="5"/>
  <c r="O16911" i="5"/>
  <c r="P16863" i="5"/>
  <c r="O16926" i="5"/>
  <c r="P16878" i="5"/>
  <c r="O16955" i="5"/>
  <c r="P16907" i="5"/>
  <c r="O16956" i="5"/>
  <c r="P16908" i="5"/>
  <c r="O16952" i="5"/>
  <c r="P16904" i="5"/>
  <c r="O16943" i="5"/>
  <c r="P16895" i="5"/>
  <c r="O16934" i="5"/>
  <c r="P16886" i="5"/>
  <c r="O16937" i="5"/>
  <c r="P16889" i="5"/>
  <c r="O16995" i="5"/>
  <c r="P16947" i="5"/>
  <c r="M16797" i="5"/>
  <c r="N16797" i="5"/>
  <c r="Q16797" i="5" s="1"/>
  <c r="F16797" i="5" s="1"/>
  <c r="G16797" i="5" s="1"/>
  <c r="M16773" i="5"/>
  <c r="N16773" i="5"/>
  <c r="Q16773" i="5" s="1"/>
  <c r="F16773" i="5" s="1"/>
  <c r="G16773" i="5" s="1"/>
  <c r="M16772" i="5"/>
  <c r="N16772" i="5"/>
  <c r="Q16772" i="5" s="1"/>
  <c r="F16772" i="5" s="1"/>
  <c r="G16772" i="5" s="1"/>
  <c r="M16790" i="5"/>
  <c r="N16790" i="5"/>
  <c r="Q16790" i="5" s="1"/>
  <c r="F16790" i="5" s="1"/>
  <c r="G16790" i="5" s="1"/>
  <c r="M16782" i="5"/>
  <c r="N16782" i="5"/>
  <c r="Q16782" i="5" s="1"/>
  <c r="F16782" i="5" s="1"/>
  <c r="G16782" i="5" s="1"/>
  <c r="M16764" i="5"/>
  <c r="N16764" i="5"/>
  <c r="Q16764" i="5" s="1"/>
  <c r="F16764" i="5" s="1"/>
  <c r="G16764" i="5" s="1"/>
  <c r="M16789" i="5"/>
  <c r="N16789" i="5"/>
  <c r="Q16789" i="5" s="1"/>
  <c r="F16789" i="5" s="1"/>
  <c r="G16789" i="5" s="1"/>
  <c r="M16762" i="5"/>
  <c r="N16762" i="5"/>
  <c r="Q16762" i="5" s="1"/>
  <c r="F16762" i="5" s="1"/>
  <c r="G16762" i="5" s="1"/>
  <c r="M16777" i="5"/>
  <c r="N16777" i="5"/>
  <c r="Q16777" i="5" s="1"/>
  <c r="F16777" i="5" s="1"/>
  <c r="G16777" i="5" s="1"/>
  <c r="M16811" i="5"/>
  <c r="N16811" i="5"/>
  <c r="Q16811" i="5" s="1"/>
  <c r="F16811" i="5" s="1"/>
  <c r="G16811" i="5" s="1"/>
  <c r="M16775" i="5"/>
  <c r="N16775" i="5"/>
  <c r="Q16775" i="5" s="1"/>
  <c r="F16775" i="5" s="1"/>
  <c r="G16775" i="5" s="1"/>
  <c r="M16799" i="5"/>
  <c r="N16799" i="5"/>
  <c r="Q16799" i="5" s="1"/>
  <c r="F16799" i="5" s="1"/>
  <c r="G16799" i="5" s="1"/>
  <c r="M16801" i="5"/>
  <c r="N16801" i="5"/>
  <c r="Q16801" i="5" s="1"/>
  <c r="F16801" i="5" s="1"/>
  <c r="G16801" i="5" s="1"/>
  <c r="M16760" i="5"/>
  <c r="N16760" i="5"/>
  <c r="Q16760" i="5" s="1"/>
  <c r="F16760" i="5" s="1"/>
  <c r="G16760" i="5" s="1"/>
  <c r="M16783" i="5"/>
  <c r="N16783" i="5"/>
  <c r="Q16783" i="5" s="1"/>
  <c r="F16783" i="5" s="1"/>
  <c r="G16783" i="5" s="1"/>
  <c r="M16798" i="5"/>
  <c r="N16798" i="5"/>
  <c r="Q16798" i="5" s="1"/>
  <c r="F16798" i="5" s="1"/>
  <c r="G16798" i="5" s="1"/>
  <c r="M16768" i="5"/>
  <c r="N16768" i="5"/>
  <c r="Q16768" i="5" s="1"/>
  <c r="F16768" i="5" s="1"/>
  <c r="G16768" i="5" s="1"/>
  <c r="M16761" i="5"/>
  <c r="N16761" i="5"/>
  <c r="Q16761" i="5" s="1"/>
  <c r="F16761" i="5" s="1"/>
  <c r="G16761" i="5" s="1"/>
  <c r="M16756" i="5"/>
  <c r="N16756" i="5"/>
  <c r="Q16756" i="5" s="1"/>
  <c r="F16756" i="5" s="1"/>
  <c r="G16756" i="5" s="1"/>
  <c r="M16778" i="5"/>
  <c r="N16778" i="5"/>
  <c r="Q16778" i="5" s="1"/>
  <c r="F16778" i="5" s="1"/>
  <c r="G16778" i="5" s="1"/>
  <c r="M16796" i="5"/>
  <c r="N16796" i="5"/>
  <c r="Q16796" i="5" s="1"/>
  <c r="F16796" i="5" s="1"/>
  <c r="G16796" i="5" s="1"/>
  <c r="M16781" i="5"/>
  <c r="N16781" i="5"/>
  <c r="Q16781" i="5" s="1"/>
  <c r="F16781" i="5" s="1"/>
  <c r="G16781" i="5" s="1"/>
  <c r="M16795" i="5"/>
  <c r="N16795" i="5"/>
  <c r="Q16795" i="5" s="1"/>
  <c r="F16795" i="5" s="1"/>
  <c r="G16795" i="5" s="1"/>
  <c r="M16766" i="5"/>
  <c r="N16766" i="5"/>
  <c r="Q16766" i="5" s="1"/>
  <c r="F16766" i="5" s="1"/>
  <c r="G16766" i="5" s="1"/>
  <c r="M16785" i="5"/>
  <c r="N16785" i="5"/>
  <c r="Q16785" i="5" s="1"/>
  <c r="F16785" i="5" s="1"/>
  <c r="G16785" i="5" s="1"/>
  <c r="M16793" i="5"/>
  <c r="N16793" i="5"/>
  <c r="Q16793" i="5" s="1"/>
  <c r="F16793" i="5" s="1"/>
  <c r="G16793" i="5" s="1"/>
  <c r="M16827" i="5"/>
  <c r="N16827" i="5"/>
  <c r="Q16827" i="5" s="1"/>
  <c r="F16827" i="5" s="1"/>
  <c r="G16827" i="5" s="1"/>
  <c r="M16791" i="5"/>
  <c r="N16791" i="5"/>
  <c r="Q16791" i="5" s="1"/>
  <c r="F16791" i="5" s="1"/>
  <c r="G16791" i="5" s="1"/>
  <c r="M16757" i="5"/>
  <c r="N16757" i="5"/>
  <c r="Q16757" i="5" s="1"/>
  <c r="F16757" i="5" s="1"/>
  <c r="G16757" i="5" s="1"/>
  <c r="M16770" i="5"/>
  <c r="N16770" i="5"/>
  <c r="Q16770" i="5" s="1"/>
  <c r="F16770" i="5" s="1"/>
  <c r="G16770" i="5" s="1"/>
  <c r="M16787" i="5"/>
  <c r="N16787" i="5"/>
  <c r="Q16787" i="5" s="1"/>
  <c r="F16787" i="5" s="1"/>
  <c r="G16787" i="5" s="1"/>
  <c r="M16758" i="5"/>
  <c r="N16758" i="5"/>
  <c r="Q16758" i="5" s="1"/>
  <c r="F16758" i="5" s="1"/>
  <c r="G16758" i="5" s="1"/>
  <c r="M16767" i="5"/>
  <c r="N16767" i="5"/>
  <c r="Q16767" i="5" s="1"/>
  <c r="F16767" i="5" s="1"/>
  <c r="G16767" i="5" s="1"/>
  <c r="M16784" i="5"/>
  <c r="N16784" i="5"/>
  <c r="Q16784" i="5" s="1"/>
  <c r="F16784" i="5" s="1"/>
  <c r="G16784" i="5" s="1"/>
  <c r="M16771" i="5"/>
  <c r="N16771" i="5"/>
  <c r="Q16771" i="5" s="1"/>
  <c r="F16771" i="5" s="1"/>
  <c r="G16771" i="5" s="1"/>
  <c r="M16792" i="5"/>
  <c r="N16792" i="5"/>
  <c r="Q16792" i="5" s="1"/>
  <c r="F16792" i="5" s="1"/>
  <c r="G16792" i="5" s="1"/>
  <c r="M16780" i="5"/>
  <c r="N16780" i="5"/>
  <c r="Q16780" i="5" s="1"/>
  <c r="F16780" i="5" s="1"/>
  <c r="G16780" i="5" s="1"/>
  <c r="M16786" i="5"/>
  <c r="N16786" i="5"/>
  <c r="Q16786" i="5" s="1"/>
  <c r="F16786" i="5" s="1"/>
  <c r="G16786" i="5" s="1"/>
  <c r="M16774" i="5"/>
  <c r="N16774" i="5"/>
  <c r="Q16774" i="5" s="1"/>
  <c r="F16774" i="5" s="1"/>
  <c r="G16774" i="5" s="1"/>
  <c r="M16788" i="5"/>
  <c r="N16788" i="5"/>
  <c r="Q16788" i="5" s="1"/>
  <c r="F16788" i="5" s="1"/>
  <c r="G16788" i="5" s="1"/>
  <c r="M16776" i="5"/>
  <c r="N16776" i="5"/>
  <c r="Q16776" i="5" s="1"/>
  <c r="F16776" i="5" s="1"/>
  <c r="G16776" i="5" s="1"/>
  <c r="M16759" i="5"/>
  <c r="N16759" i="5"/>
  <c r="Q16759" i="5" s="1"/>
  <c r="F16759" i="5" s="1"/>
  <c r="G16759" i="5" s="1"/>
  <c r="M16803" i="5"/>
  <c r="N16803" i="5"/>
  <c r="Q16803" i="5" s="1"/>
  <c r="F16803" i="5" s="1"/>
  <c r="G16803" i="5" s="1"/>
  <c r="M16769" i="5"/>
  <c r="N16769" i="5"/>
  <c r="Q16769" i="5" s="1"/>
  <c r="F16769" i="5" s="1"/>
  <c r="G16769" i="5" s="1"/>
  <c r="M16800" i="5"/>
  <c r="N16800" i="5"/>
  <c r="Q16800" i="5" s="1"/>
  <c r="F16800" i="5" s="1"/>
  <c r="G16800" i="5" s="1"/>
  <c r="M16794" i="5"/>
  <c r="N16794" i="5"/>
  <c r="Q16794" i="5" s="1"/>
  <c r="F16794" i="5" s="1"/>
  <c r="G16794" i="5" s="1"/>
  <c r="M16802" i="5"/>
  <c r="N16802" i="5"/>
  <c r="Q16802" i="5" s="1"/>
  <c r="F16802" i="5" s="1"/>
  <c r="G16802" i="5" s="1"/>
  <c r="M16765" i="5"/>
  <c r="N16765" i="5"/>
  <c r="Q16765" i="5" s="1"/>
  <c r="F16765" i="5" s="1"/>
  <c r="G16765" i="5" s="1"/>
  <c r="A16845" i="5"/>
  <c r="B16797" i="5"/>
  <c r="A16821" i="5"/>
  <c r="B16773" i="5"/>
  <c r="A16820" i="5"/>
  <c r="B16772" i="5"/>
  <c r="A16838" i="5"/>
  <c r="B16790" i="5"/>
  <c r="A16830" i="5"/>
  <c r="B16782" i="5"/>
  <c r="A16812" i="5"/>
  <c r="B16764" i="5"/>
  <c r="A16825" i="5"/>
  <c r="B16777" i="5"/>
  <c r="A16859" i="5"/>
  <c r="B16811" i="5"/>
  <c r="A16823" i="5"/>
  <c r="B16775" i="5"/>
  <c r="A16847" i="5"/>
  <c r="B16799" i="5"/>
  <c r="A16849" i="5"/>
  <c r="B16801" i="5"/>
  <c r="A16808" i="5"/>
  <c r="B16760" i="5"/>
  <c r="A16831" i="5"/>
  <c r="B16783" i="5"/>
  <c r="A16816" i="5"/>
  <c r="B16768" i="5"/>
  <c r="A16809" i="5"/>
  <c r="B16761" i="5"/>
  <c r="A16804" i="5"/>
  <c r="B16756" i="5"/>
  <c r="A16826" i="5"/>
  <c r="B16778" i="5"/>
  <c r="A16844" i="5"/>
  <c r="B16796" i="5"/>
  <c r="A16829" i="5"/>
  <c r="B16781" i="5"/>
  <c r="A16843" i="5"/>
  <c r="B16795" i="5"/>
  <c r="A16841" i="5"/>
  <c r="B16793" i="5"/>
  <c r="A16875" i="5"/>
  <c r="B16827" i="5"/>
  <c r="A16839" i="5"/>
  <c r="B16791" i="5"/>
  <c r="A16805" i="5"/>
  <c r="B16757" i="5"/>
  <c r="A16818" i="5"/>
  <c r="B16770" i="5"/>
  <c r="A16835" i="5"/>
  <c r="B16787" i="5"/>
  <c r="A16806" i="5"/>
  <c r="B16758" i="5"/>
  <c r="A16819" i="5"/>
  <c r="B16771" i="5"/>
  <c r="A16840" i="5"/>
  <c r="B16792" i="5"/>
  <c r="A16828" i="5"/>
  <c r="B16780" i="5"/>
  <c r="A16834" i="5"/>
  <c r="B16786" i="5"/>
  <c r="A16822" i="5"/>
  <c r="B16774" i="5"/>
  <c r="A16836" i="5"/>
  <c r="B16788" i="5"/>
  <c r="A16824" i="5"/>
  <c r="B16776" i="5"/>
  <c r="A16807" i="5"/>
  <c r="B16759" i="5"/>
  <c r="A16851" i="5"/>
  <c r="B16803" i="5"/>
  <c r="A16817" i="5"/>
  <c r="B16769" i="5"/>
  <c r="A16848" i="5"/>
  <c r="B16800" i="5"/>
  <c r="A16842" i="5"/>
  <c r="B16794" i="5"/>
  <c r="A16850" i="5"/>
  <c r="B16802" i="5"/>
  <c r="A16813" i="5"/>
  <c r="B16765" i="5"/>
  <c r="A16833" i="5"/>
  <c r="B16785" i="5"/>
  <c r="A16846" i="5"/>
  <c r="B16798" i="5"/>
  <c r="A16837" i="5"/>
  <c r="B16789" i="5"/>
  <c r="A16815" i="5"/>
  <c r="B16767" i="5"/>
  <c r="A16810" i="5"/>
  <c r="B16762" i="5"/>
  <c r="A16814" i="5"/>
  <c r="B16766" i="5"/>
  <c r="A16832" i="5"/>
  <c r="B16784" i="5"/>
  <c r="O16965" i="5" l="1"/>
  <c r="P16917" i="5"/>
  <c r="O16988" i="5"/>
  <c r="P16940" i="5"/>
  <c r="O17003" i="5"/>
  <c r="P16955" i="5"/>
  <c r="O16971" i="5"/>
  <c r="P16923" i="5"/>
  <c r="O17043" i="5"/>
  <c r="P16995" i="5"/>
  <c r="O16992" i="5"/>
  <c r="P16944" i="5"/>
  <c r="O16961" i="5"/>
  <c r="P16913" i="5"/>
  <c r="O16985" i="5"/>
  <c r="P16937" i="5"/>
  <c r="O16959" i="5"/>
  <c r="P16911" i="5"/>
  <c r="O16980" i="5"/>
  <c r="P16932" i="5"/>
  <c r="O16999" i="5"/>
  <c r="P16951" i="5"/>
  <c r="O16979" i="5"/>
  <c r="P16931" i="5"/>
  <c r="O16982" i="5"/>
  <c r="P16934" i="5"/>
  <c r="O16963" i="5"/>
  <c r="P16915" i="5"/>
  <c r="O16973" i="5"/>
  <c r="P16925" i="5"/>
  <c r="O16989" i="5"/>
  <c r="P16941" i="5"/>
  <c r="O16987" i="5"/>
  <c r="P16939" i="5"/>
  <c r="O17002" i="5"/>
  <c r="P16954" i="5"/>
  <c r="O16986" i="5"/>
  <c r="P16938" i="5"/>
  <c r="O16991" i="5"/>
  <c r="P16943" i="5"/>
  <c r="O16994" i="5"/>
  <c r="P16946" i="5"/>
  <c r="O16977" i="5"/>
  <c r="P16929" i="5"/>
  <c r="O16978" i="5"/>
  <c r="P16930" i="5"/>
  <c r="O17020" i="5"/>
  <c r="P16972" i="5"/>
  <c r="O16960" i="5"/>
  <c r="P16912" i="5"/>
  <c r="O17018" i="5"/>
  <c r="P16970" i="5"/>
  <c r="O16993" i="5"/>
  <c r="P16945" i="5"/>
  <c r="O17032" i="5"/>
  <c r="P16984" i="5"/>
  <c r="O16974" i="5"/>
  <c r="P16926" i="5"/>
  <c r="O16949" i="5"/>
  <c r="P16901" i="5"/>
  <c r="O16976" i="5"/>
  <c r="P16928" i="5"/>
  <c r="O17000" i="5"/>
  <c r="P16952" i="5"/>
  <c r="O16957" i="5"/>
  <c r="P16909" i="5"/>
  <c r="O17001" i="5"/>
  <c r="P16953" i="5"/>
  <c r="O17029" i="5"/>
  <c r="P16981" i="5"/>
  <c r="O16950" i="5"/>
  <c r="P16902" i="5"/>
  <c r="O16975" i="5"/>
  <c r="P16927" i="5"/>
  <c r="O16958" i="5"/>
  <c r="P16910" i="5"/>
  <c r="O16948" i="5"/>
  <c r="P16900" i="5"/>
  <c r="O16990" i="5"/>
  <c r="P16942" i="5"/>
  <c r="O16968" i="5"/>
  <c r="P16920" i="5"/>
  <c r="O17004" i="5"/>
  <c r="P16956" i="5"/>
  <c r="O16969" i="5"/>
  <c r="P16921" i="5"/>
  <c r="O17015" i="5"/>
  <c r="P16967" i="5"/>
  <c r="O16962" i="5"/>
  <c r="P16914" i="5"/>
  <c r="O16964" i="5"/>
  <c r="P16916" i="5"/>
  <c r="O16983" i="5"/>
  <c r="P16935" i="5"/>
  <c r="O16966" i="5"/>
  <c r="P16918" i="5"/>
  <c r="M16833" i="5"/>
  <c r="N16833" i="5"/>
  <c r="Q16833" i="5" s="1"/>
  <c r="F16833" i="5" s="1"/>
  <c r="G16833" i="5" s="1"/>
  <c r="M16807" i="5"/>
  <c r="N16807" i="5"/>
  <c r="Q16807" i="5" s="1"/>
  <c r="F16807" i="5" s="1"/>
  <c r="G16807" i="5" s="1"/>
  <c r="M16819" i="5"/>
  <c r="N16819" i="5"/>
  <c r="Q16819" i="5" s="1"/>
  <c r="F16819" i="5" s="1"/>
  <c r="G16819" i="5" s="1"/>
  <c r="M16841" i="5"/>
  <c r="N16841" i="5"/>
  <c r="Q16841" i="5" s="1"/>
  <c r="F16841" i="5" s="1"/>
  <c r="G16841" i="5" s="1"/>
  <c r="M16816" i="5"/>
  <c r="N16816" i="5"/>
  <c r="Q16816" i="5" s="1"/>
  <c r="F16816" i="5" s="1"/>
  <c r="G16816" i="5" s="1"/>
  <c r="M16825" i="5"/>
  <c r="N16825" i="5"/>
  <c r="Q16825" i="5" s="1"/>
  <c r="F16825" i="5" s="1"/>
  <c r="G16825" i="5" s="1"/>
  <c r="M16832" i="5"/>
  <c r="N16832" i="5"/>
  <c r="Q16832" i="5" s="1"/>
  <c r="F16832" i="5" s="1"/>
  <c r="G16832" i="5" s="1"/>
  <c r="M16813" i="5"/>
  <c r="N16813" i="5"/>
  <c r="Q16813" i="5" s="1"/>
  <c r="F16813" i="5" s="1"/>
  <c r="G16813" i="5" s="1"/>
  <c r="M16824" i="5"/>
  <c r="N16824" i="5"/>
  <c r="Q16824" i="5" s="1"/>
  <c r="F16824" i="5" s="1"/>
  <c r="G16824" i="5" s="1"/>
  <c r="M16806" i="5"/>
  <c r="N16806" i="5"/>
  <c r="Q16806" i="5" s="1"/>
  <c r="F16806" i="5" s="1"/>
  <c r="G16806" i="5" s="1"/>
  <c r="M16843" i="5"/>
  <c r="N16843" i="5"/>
  <c r="Q16843" i="5" s="1"/>
  <c r="F16843" i="5" s="1"/>
  <c r="G16843" i="5" s="1"/>
  <c r="M16831" i="5"/>
  <c r="N16831" i="5"/>
  <c r="Q16831" i="5" s="1"/>
  <c r="F16831" i="5" s="1"/>
  <c r="G16831" i="5" s="1"/>
  <c r="M16812" i="5"/>
  <c r="N16812" i="5"/>
  <c r="Q16812" i="5" s="1"/>
  <c r="F16812" i="5" s="1"/>
  <c r="G16812" i="5" s="1"/>
  <c r="M16846" i="5"/>
  <c r="N16846" i="5"/>
  <c r="Q16846" i="5" s="1"/>
  <c r="F16846" i="5" s="1"/>
  <c r="G16846" i="5" s="1"/>
  <c r="M16840" i="5"/>
  <c r="N16840" i="5"/>
  <c r="Q16840" i="5" s="1"/>
  <c r="F16840" i="5" s="1"/>
  <c r="G16840" i="5" s="1"/>
  <c r="M16859" i="5"/>
  <c r="N16859" i="5"/>
  <c r="Q16859" i="5" s="1"/>
  <c r="F16859" i="5" s="1"/>
  <c r="G16859" i="5" s="1"/>
  <c r="M16845" i="5"/>
  <c r="N16845" i="5"/>
  <c r="Q16845" i="5" s="1"/>
  <c r="F16845" i="5" s="1"/>
  <c r="G16845" i="5" s="1"/>
  <c r="M16814" i="5"/>
  <c r="N16814" i="5"/>
  <c r="Q16814" i="5" s="1"/>
  <c r="F16814" i="5" s="1"/>
  <c r="G16814" i="5" s="1"/>
  <c r="M16850" i="5"/>
  <c r="N16850" i="5"/>
  <c r="Q16850" i="5" s="1"/>
  <c r="F16850" i="5" s="1"/>
  <c r="G16850" i="5" s="1"/>
  <c r="M16836" i="5"/>
  <c r="N16836" i="5"/>
  <c r="Q16836" i="5" s="1"/>
  <c r="F16836" i="5" s="1"/>
  <c r="G16836" i="5" s="1"/>
  <c r="M16835" i="5"/>
  <c r="N16835" i="5"/>
  <c r="Q16835" i="5" s="1"/>
  <c r="F16835" i="5" s="1"/>
  <c r="G16835" i="5" s="1"/>
  <c r="M16829" i="5"/>
  <c r="N16829" i="5"/>
  <c r="Q16829" i="5" s="1"/>
  <c r="F16829" i="5" s="1"/>
  <c r="G16829" i="5" s="1"/>
  <c r="M16808" i="5"/>
  <c r="N16808" i="5"/>
  <c r="Q16808" i="5" s="1"/>
  <c r="F16808" i="5" s="1"/>
  <c r="G16808" i="5" s="1"/>
  <c r="M16830" i="5"/>
  <c r="N16830" i="5"/>
  <c r="Q16830" i="5" s="1"/>
  <c r="F16830" i="5" s="1"/>
  <c r="G16830" i="5" s="1"/>
  <c r="M16810" i="5"/>
  <c r="N16810" i="5"/>
  <c r="Q16810" i="5" s="1"/>
  <c r="F16810" i="5" s="1"/>
  <c r="G16810" i="5" s="1"/>
  <c r="M16842" i="5"/>
  <c r="N16842" i="5"/>
  <c r="Q16842" i="5" s="1"/>
  <c r="F16842" i="5" s="1"/>
  <c r="G16842" i="5" s="1"/>
  <c r="M16822" i="5"/>
  <c r="N16822" i="5"/>
  <c r="Q16822" i="5" s="1"/>
  <c r="F16822" i="5" s="1"/>
  <c r="G16822" i="5" s="1"/>
  <c r="M16818" i="5"/>
  <c r="N16818" i="5"/>
  <c r="Q16818" i="5" s="1"/>
  <c r="F16818" i="5" s="1"/>
  <c r="G16818" i="5" s="1"/>
  <c r="M16844" i="5"/>
  <c r="N16844" i="5"/>
  <c r="Q16844" i="5" s="1"/>
  <c r="F16844" i="5" s="1"/>
  <c r="G16844" i="5" s="1"/>
  <c r="M16849" i="5"/>
  <c r="N16849" i="5"/>
  <c r="Q16849" i="5" s="1"/>
  <c r="F16849" i="5" s="1"/>
  <c r="G16849" i="5" s="1"/>
  <c r="M16838" i="5"/>
  <c r="N16838" i="5"/>
  <c r="Q16838" i="5" s="1"/>
  <c r="F16838" i="5" s="1"/>
  <c r="G16838" i="5" s="1"/>
  <c r="M16851" i="5"/>
  <c r="N16851" i="5"/>
  <c r="Q16851" i="5" s="1"/>
  <c r="F16851" i="5" s="1"/>
  <c r="G16851" i="5" s="1"/>
  <c r="M16809" i="5"/>
  <c r="N16809" i="5"/>
  <c r="Q16809" i="5" s="1"/>
  <c r="F16809" i="5" s="1"/>
  <c r="G16809" i="5" s="1"/>
  <c r="M16815" i="5"/>
  <c r="N16815" i="5"/>
  <c r="Q16815" i="5" s="1"/>
  <c r="F16815" i="5" s="1"/>
  <c r="G16815" i="5" s="1"/>
  <c r="M16848" i="5"/>
  <c r="N16848" i="5"/>
  <c r="Q16848" i="5" s="1"/>
  <c r="F16848" i="5" s="1"/>
  <c r="G16848" i="5" s="1"/>
  <c r="M16834" i="5"/>
  <c r="N16834" i="5"/>
  <c r="Q16834" i="5" s="1"/>
  <c r="F16834" i="5" s="1"/>
  <c r="G16834" i="5" s="1"/>
  <c r="M16805" i="5"/>
  <c r="N16805" i="5"/>
  <c r="Q16805" i="5" s="1"/>
  <c r="F16805" i="5" s="1"/>
  <c r="G16805" i="5" s="1"/>
  <c r="M16826" i="5"/>
  <c r="N16826" i="5"/>
  <c r="Q16826" i="5" s="1"/>
  <c r="F16826" i="5" s="1"/>
  <c r="G16826" i="5" s="1"/>
  <c r="M16847" i="5"/>
  <c r="N16847" i="5"/>
  <c r="Q16847" i="5" s="1"/>
  <c r="F16847" i="5" s="1"/>
  <c r="G16847" i="5" s="1"/>
  <c r="M16820" i="5"/>
  <c r="N16820" i="5"/>
  <c r="Q16820" i="5" s="1"/>
  <c r="F16820" i="5" s="1"/>
  <c r="G16820" i="5" s="1"/>
  <c r="M16875" i="5"/>
  <c r="N16875" i="5"/>
  <c r="Q16875" i="5" s="1"/>
  <c r="F16875" i="5" s="1"/>
  <c r="G16875" i="5" s="1"/>
  <c r="M16837" i="5"/>
  <c r="N16837" i="5"/>
  <c r="Q16837" i="5" s="1"/>
  <c r="F16837" i="5" s="1"/>
  <c r="G16837" i="5" s="1"/>
  <c r="M16817" i="5"/>
  <c r="N16817" i="5"/>
  <c r="Q16817" i="5" s="1"/>
  <c r="F16817" i="5" s="1"/>
  <c r="G16817" i="5" s="1"/>
  <c r="M16828" i="5"/>
  <c r="N16828" i="5"/>
  <c r="Q16828" i="5" s="1"/>
  <c r="F16828" i="5" s="1"/>
  <c r="G16828" i="5" s="1"/>
  <c r="M16839" i="5"/>
  <c r="N16839" i="5"/>
  <c r="Q16839" i="5" s="1"/>
  <c r="F16839" i="5" s="1"/>
  <c r="G16839" i="5" s="1"/>
  <c r="M16804" i="5"/>
  <c r="N16804" i="5"/>
  <c r="Q16804" i="5" s="1"/>
  <c r="F16804" i="5" s="1"/>
  <c r="G16804" i="5" s="1"/>
  <c r="M16823" i="5"/>
  <c r="N16823" i="5"/>
  <c r="Q16823" i="5" s="1"/>
  <c r="F16823" i="5" s="1"/>
  <c r="G16823" i="5" s="1"/>
  <c r="M16821" i="5"/>
  <c r="N16821" i="5"/>
  <c r="Q16821" i="5" s="1"/>
  <c r="F16821" i="5" s="1"/>
  <c r="G16821" i="5" s="1"/>
  <c r="A16880" i="5"/>
  <c r="B16832" i="5"/>
  <c r="A16861" i="5"/>
  <c r="B16813" i="5"/>
  <c r="A16872" i="5"/>
  <c r="B16824" i="5"/>
  <c r="A16854" i="5"/>
  <c r="B16806" i="5"/>
  <c r="A16891" i="5"/>
  <c r="B16843" i="5"/>
  <c r="A16879" i="5"/>
  <c r="B16831" i="5"/>
  <c r="A16860" i="5"/>
  <c r="B16812" i="5"/>
  <c r="A16862" i="5"/>
  <c r="B16814" i="5"/>
  <c r="A16898" i="5"/>
  <c r="B16850" i="5"/>
  <c r="A16884" i="5"/>
  <c r="B16836" i="5"/>
  <c r="A16883" i="5"/>
  <c r="B16835" i="5"/>
  <c r="A16877" i="5"/>
  <c r="B16829" i="5"/>
  <c r="A16856" i="5"/>
  <c r="B16808" i="5"/>
  <c r="A16878" i="5"/>
  <c r="B16830" i="5"/>
  <c r="A16858" i="5"/>
  <c r="B16810" i="5"/>
  <c r="A16890" i="5"/>
  <c r="B16842" i="5"/>
  <c r="A16870" i="5"/>
  <c r="B16822" i="5"/>
  <c r="A16866" i="5"/>
  <c r="B16818" i="5"/>
  <c r="A16892" i="5"/>
  <c r="B16844" i="5"/>
  <c r="A16897" i="5"/>
  <c r="B16849" i="5"/>
  <c r="A16886" i="5"/>
  <c r="B16838" i="5"/>
  <c r="A16863" i="5"/>
  <c r="B16815" i="5"/>
  <c r="A16896" i="5"/>
  <c r="B16848" i="5"/>
  <c r="A16882" i="5"/>
  <c r="B16834" i="5"/>
  <c r="A16853" i="5"/>
  <c r="B16805" i="5"/>
  <c r="A16874" i="5"/>
  <c r="B16826" i="5"/>
  <c r="A16895" i="5"/>
  <c r="B16847" i="5"/>
  <c r="A16868" i="5"/>
  <c r="B16820" i="5"/>
  <c r="A16881" i="5"/>
  <c r="B16833" i="5"/>
  <c r="A16855" i="5"/>
  <c r="B16807" i="5"/>
  <c r="A16867" i="5"/>
  <c r="B16819" i="5"/>
  <c r="A16889" i="5"/>
  <c r="B16841" i="5"/>
  <c r="A16864" i="5"/>
  <c r="B16816" i="5"/>
  <c r="A16873" i="5"/>
  <c r="B16825" i="5"/>
  <c r="A16885" i="5"/>
  <c r="B16837" i="5"/>
  <c r="A16865" i="5"/>
  <c r="B16817" i="5"/>
  <c r="A16876" i="5"/>
  <c r="B16828" i="5"/>
  <c r="A16887" i="5"/>
  <c r="B16839" i="5"/>
  <c r="A16852" i="5"/>
  <c r="B16804" i="5"/>
  <c r="A16871" i="5"/>
  <c r="B16823" i="5"/>
  <c r="A16869" i="5"/>
  <c r="B16821" i="5"/>
  <c r="A16894" i="5"/>
  <c r="B16846" i="5"/>
  <c r="A16899" i="5"/>
  <c r="B16851" i="5"/>
  <c r="A16888" i="5"/>
  <c r="B16840" i="5"/>
  <c r="A16923" i="5"/>
  <c r="B16875" i="5"/>
  <c r="A16857" i="5"/>
  <c r="B16809" i="5"/>
  <c r="A16907" i="5"/>
  <c r="B16859" i="5"/>
  <c r="A16893" i="5"/>
  <c r="B16845" i="5"/>
  <c r="O17052" i="5" l="1"/>
  <c r="P17004" i="5"/>
  <c r="O17077" i="5"/>
  <c r="P17029" i="5"/>
  <c r="O17080" i="5"/>
  <c r="P17032" i="5"/>
  <c r="O17042" i="5"/>
  <c r="P16994" i="5"/>
  <c r="O17011" i="5"/>
  <c r="P16963" i="5"/>
  <c r="O17009" i="5"/>
  <c r="P16961" i="5"/>
  <c r="O17030" i="5"/>
  <c r="P16982" i="5"/>
  <c r="O17010" i="5"/>
  <c r="P16962" i="5"/>
  <c r="O17006" i="5"/>
  <c r="P16958" i="5"/>
  <c r="O17024" i="5"/>
  <c r="P16976" i="5"/>
  <c r="O17068" i="5"/>
  <c r="P17020" i="5"/>
  <c r="O17035" i="5"/>
  <c r="P16987" i="5"/>
  <c r="O17028" i="5"/>
  <c r="P16980" i="5"/>
  <c r="O17051" i="5"/>
  <c r="P17003" i="5"/>
  <c r="O17016" i="5"/>
  <c r="P16968" i="5"/>
  <c r="O17041" i="5"/>
  <c r="P16993" i="5"/>
  <c r="O17039" i="5"/>
  <c r="P16991" i="5"/>
  <c r="O17031" i="5"/>
  <c r="P16983" i="5"/>
  <c r="O17038" i="5"/>
  <c r="P16990" i="5"/>
  <c r="O17005" i="5"/>
  <c r="P16957" i="5"/>
  <c r="O17066" i="5"/>
  <c r="P17018" i="5"/>
  <c r="O17034" i="5"/>
  <c r="P16986" i="5"/>
  <c r="O17091" i="5"/>
  <c r="P17043" i="5"/>
  <c r="O17012" i="5"/>
  <c r="P16964" i="5"/>
  <c r="O16996" i="5"/>
  <c r="P16948" i="5"/>
  <c r="O17048" i="5"/>
  <c r="P17000" i="5"/>
  <c r="O17008" i="5"/>
  <c r="P16960" i="5"/>
  <c r="O17047" i="5"/>
  <c r="P16999" i="5"/>
  <c r="O17019" i="5"/>
  <c r="P16971" i="5"/>
  <c r="O17049" i="5"/>
  <c r="P17001" i="5"/>
  <c r="O17040" i="5"/>
  <c r="P16992" i="5"/>
  <c r="O17050" i="5"/>
  <c r="P17002" i="5"/>
  <c r="O17063" i="5"/>
  <c r="P17015" i="5"/>
  <c r="O17023" i="5"/>
  <c r="P16975" i="5"/>
  <c r="O16997" i="5"/>
  <c r="P16949" i="5"/>
  <c r="O17026" i="5"/>
  <c r="P16978" i="5"/>
  <c r="O17037" i="5"/>
  <c r="P16989" i="5"/>
  <c r="O17007" i="5"/>
  <c r="P16959" i="5"/>
  <c r="O17036" i="5"/>
  <c r="P16988" i="5"/>
  <c r="O17027" i="5"/>
  <c r="P16979" i="5"/>
  <c r="O17014" i="5"/>
  <c r="P16966" i="5"/>
  <c r="O17017" i="5"/>
  <c r="P16969" i="5"/>
  <c r="O16998" i="5"/>
  <c r="P16950" i="5"/>
  <c r="O17022" i="5"/>
  <c r="P16974" i="5"/>
  <c r="O17025" i="5"/>
  <c r="P16977" i="5"/>
  <c r="O17021" i="5"/>
  <c r="P16973" i="5"/>
  <c r="O17033" i="5"/>
  <c r="P16985" i="5"/>
  <c r="O17013" i="5"/>
  <c r="P16965" i="5"/>
  <c r="M16894" i="5"/>
  <c r="N16894" i="5"/>
  <c r="Q16894" i="5" s="1"/>
  <c r="F16894" i="5" s="1"/>
  <c r="G16894" i="5" s="1"/>
  <c r="M16885" i="5"/>
  <c r="N16885" i="5"/>
  <c r="Q16885" i="5" s="1"/>
  <c r="F16885" i="5" s="1"/>
  <c r="G16885" i="5" s="1"/>
  <c r="M16868" i="5"/>
  <c r="N16868" i="5"/>
  <c r="Q16868" i="5" s="1"/>
  <c r="F16868" i="5" s="1"/>
  <c r="G16868" i="5" s="1"/>
  <c r="M16886" i="5"/>
  <c r="N16886" i="5"/>
  <c r="Q16886" i="5" s="1"/>
  <c r="F16886" i="5" s="1"/>
  <c r="G16886" i="5" s="1"/>
  <c r="M16878" i="5"/>
  <c r="N16878" i="5"/>
  <c r="Q16878" i="5" s="1"/>
  <c r="F16878" i="5" s="1"/>
  <c r="G16878" i="5" s="1"/>
  <c r="M16860" i="5"/>
  <c r="N16860" i="5"/>
  <c r="Q16860" i="5" s="1"/>
  <c r="F16860" i="5" s="1"/>
  <c r="G16860" i="5" s="1"/>
  <c r="M16893" i="5"/>
  <c r="N16893" i="5"/>
  <c r="Q16893" i="5" s="1"/>
  <c r="F16893" i="5" s="1"/>
  <c r="G16893" i="5" s="1"/>
  <c r="M16869" i="5"/>
  <c r="N16869" i="5"/>
  <c r="Q16869" i="5" s="1"/>
  <c r="F16869" i="5" s="1"/>
  <c r="G16869" i="5" s="1"/>
  <c r="M16873" i="5"/>
  <c r="N16873" i="5"/>
  <c r="Q16873" i="5" s="1"/>
  <c r="F16873" i="5" s="1"/>
  <c r="G16873" i="5" s="1"/>
  <c r="M16895" i="5"/>
  <c r="N16895" i="5"/>
  <c r="Q16895" i="5" s="1"/>
  <c r="F16895" i="5" s="1"/>
  <c r="G16895" i="5" s="1"/>
  <c r="M16897" i="5"/>
  <c r="N16897" i="5"/>
  <c r="Q16897" i="5" s="1"/>
  <c r="F16897" i="5" s="1"/>
  <c r="G16897" i="5" s="1"/>
  <c r="M16856" i="5"/>
  <c r="N16856" i="5"/>
  <c r="Q16856" i="5" s="1"/>
  <c r="F16856" i="5" s="1"/>
  <c r="G16856" i="5" s="1"/>
  <c r="M16879" i="5"/>
  <c r="N16879" i="5"/>
  <c r="Q16879" i="5" s="1"/>
  <c r="F16879" i="5" s="1"/>
  <c r="G16879" i="5" s="1"/>
  <c r="M16881" i="5"/>
  <c r="N16881" i="5"/>
  <c r="Q16881" i="5" s="1"/>
  <c r="F16881" i="5" s="1"/>
  <c r="G16881" i="5" s="1"/>
  <c r="M16862" i="5"/>
  <c r="N16862" i="5"/>
  <c r="Q16862" i="5" s="1"/>
  <c r="F16862" i="5" s="1"/>
  <c r="G16862" i="5" s="1"/>
  <c r="M16907" i="5"/>
  <c r="N16907" i="5"/>
  <c r="Q16907" i="5" s="1"/>
  <c r="F16907" i="5" s="1"/>
  <c r="G16907" i="5" s="1"/>
  <c r="M16871" i="5"/>
  <c r="N16871" i="5"/>
  <c r="Q16871" i="5" s="1"/>
  <c r="F16871" i="5" s="1"/>
  <c r="G16871" i="5" s="1"/>
  <c r="M16864" i="5"/>
  <c r="N16864" i="5"/>
  <c r="Q16864" i="5" s="1"/>
  <c r="F16864" i="5" s="1"/>
  <c r="G16864" i="5" s="1"/>
  <c r="M16874" i="5"/>
  <c r="N16874" i="5"/>
  <c r="Q16874" i="5" s="1"/>
  <c r="F16874" i="5" s="1"/>
  <c r="G16874" i="5" s="1"/>
  <c r="M16892" i="5"/>
  <c r="N16892" i="5"/>
  <c r="Q16892" i="5" s="1"/>
  <c r="F16892" i="5" s="1"/>
  <c r="G16892" i="5" s="1"/>
  <c r="M16877" i="5"/>
  <c r="N16877" i="5"/>
  <c r="Q16877" i="5" s="1"/>
  <c r="F16877" i="5" s="1"/>
  <c r="G16877" i="5" s="1"/>
  <c r="M16891" i="5"/>
  <c r="N16891" i="5"/>
  <c r="Q16891" i="5" s="1"/>
  <c r="F16891" i="5" s="1"/>
  <c r="G16891" i="5" s="1"/>
  <c r="M16863" i="5"/>
  <c r="N16863" i="5"/>
  <c r="Q16863" i="5" s="1"/>
  <c r="F16863" i="5" s="1"/>
  <c r="G16863" i="5" s="1"/>
  <c r="M16857" i="5"/>
  <c r="N16857" i="5"/>
  <c r="Q16857" i="5" s="1"/>
  <c r="F16857" i="5" s="1"/>
  <c r="G16857" i="5" s="1"/>
  <c r="M16852" i="5"/>
  <c r="N16852" i="5"/>
  <c r="Q16852" i="5" s="1"/>
  <c r="F16852" i="5" s="1"/>
  <c r="G16852" i="5" s="1"/>
  <c r="M16889" i="5"/>
  <c r="N16889" i="5"/>
  <c r="Q16889" i="5" s="1"/>
  <c r="F16889" i="5" s="1"/>
  <c r="G16889" i="5" s="1"/>
  <c r="M16853" i="5"/>
  <c r="N16853" i="5"/>
  <c r="Q16853" i="5" s="1"/>
  <c r="F16853" i="5" s="1"/>
  <c r="G16853" i="5" s="1"/>
  <c r="M16866" i="5"/>
  <c r="N16866" i="5"/>
  <c r="Q16866" i="5" s="1"/>
  <c r="F16866" i="5" s="1"/>
  <c r="G16866" i="5" s="1"/>
  <c r="M16883" i="5"/>
  <c r="N16883" i="5"/>
  <c r="Q16883" i="5" s="1"/>
  <c r="F16883" i="5" s="1"/>
  <c r="G16883" i="5" s="1"/>
  <c r="M16854" i="5"/>
  <c r="N16854" i="5"/>
  <c r="Q16854" i="5" s="1"/>
  <c r="F16854" i="5" s="1"/>
  <c r="G16854" i="5" s="1"/>
  <c r="M16899" i="5"/>
  <c r="N16899" i="5"/>
  <c r="Q16899" i="5" s="1"/>
  <c r="F16899" i="5" s="1"/>
  <c r="G16899" i="5" s="1"/>
  <c r="M16858" i="5"/>
  <c r="N16858" i="5"/>
  <c r="Q16858" i="5" s="1"/>
  <c r="F16858" i="5" s="1"/>
  <c r="G16858" i="5" s="1"/>
  <c r="M16923" i="5"/>
  <c r="N16923" i="5"/>
  <c r="Q16923" i="5" s="1"/>
  <c r="F16923" i="5" s="1"/>
  <c r="G16923" i="5" s="1"/>
  <c r="M16887" i="5"/>
  <c r="N16887" i="5"/>
  <c r="Q16887" i="5" s="1"/>
  <c r="F16887" i="5" s="1"/>
  <c r="G16887" i="5" s="1"/>
  <c r="M16867" i="5"/>
  <c r="N16867" i="5"/>
  <c r="Q16867" i="5" s="1"/>
  <c r="F16867" i="5" s="1"/>
  <c r="G16867" i="5" s="1"/>
  <c r="M16882" i="5"/>
  <c r="N16882" i="5"/>
  <c r="Q16882" i="5" s="1"/>
  <c r="F16882" i="5" s="1"/>
  <c r="G16882" i="5" s="1"/>
  <c r="M16870" i="5"/>
  <c r="N16870" i="5"/>
  <c r="Q16870" i="5" s="1"/>
  <c r="F16870" i="5" s="1"/>
  <c r="G16870" i="5" s="1"/>
  <c r="M16884" i="5"/>
  <c r="N16884" i="5"/>
  <c r="Q16884" i="5" s="1"/>
  <c r="F16884" i="5" s="1"/>
  <c r="G16884" i="5" s="1"/>
  <c r="M16872" i="5"/>
  <c r="N16872" i="5"/>
  <c r="Q16872" i="5" s="1"/>
  <c r="F16872" i="5" s="1"/>
  <c r="G16872" i="5" s="1"/>
  <c r="M16865" i="5"/>
  <c r="N16865" i="5"/>
  <c r="Q16865" i="5" s="1"/>
  <c r="F16865" i="5" s="1"/>
  <c r="G16865" i="5" s="1"/>
  <c r="M16880" i="5"/>
  <c r="N16880" i="5"/>
  <c r="Q16880" i="5" s="1"/>
  <c r="F16880" i="5" s="1"/>
  <c r="G16880" i="5" s="1"/>
  <c r="M16888" i="5"/>
  <c r="N16888" i="5"/>
  <c r="Q16888" i="5" s="1"/>
  <c r="F16888" i="5" s="1"/>
  <c r="G16888" i="5" s="1"/>
  <c r="M16876" i="5"/>
  <c r="N16876" i="5"/>
  <c r="Q16876" i="5" s="1"/>
  <c r="F16876" i="5" s="1"/>
  <c r="G16876" i="5" s="1"/>
  <c r="M16855" i="5"/>
  <c r="N16855" i="5"/>
  <c r="Q16855" i="5" s="1"/>
  <c r="F16855" i="5" s="1"/>
  <c r="G16855" i="5" s="1"/>
  <c r="M16896" i="5"/>
  <c r="N16896" i="5"/>
  <c r="Q16896" i="5" s="1"/>
  <c r="F16896" i="5" s="1"/>
  <c r="G16896" i="5" s="1"/>
  <c r="M16890" i="5"/>
  <c r="N16890" i="5"/>
  <c r="Q16890" i="5" s="1"/>
  <c r="F16890" i="5" s="1"/>
  <c r="G16890" i="5" s="1"/>
  <c r="M16898" i="5"/>
  <c r="N16898" i="5"/>
  <c r="Q16898" i="5" s="1"/>
  <c r="F16898" i="5" s="1"/>
  <c r="G16898" i="5" s="1"/>
  <c r="M16861" i="5"/>
  <c r="N16861" i="5"/>
  <c r="Q16861" i="5" s="1"/>
  <c r="F16861" i="5" s="1"/>
  <c r="G16861" i="5" s="1"/>
  <c r="A16942" i="5"/>
  <c r="B16894" i="5"/>
  <c r="A16933" i="5"/>
  <c r="B16885" i="5"/>
  <c r="A16916" i="5"/>
  <c r="B16868" i="5"/>
  <c r="A16934" i="5"/>
  <c r="B16886" i="5"/>
  <c r="A16926" i="5"/>
  <c r="B16878" i="5"/>
  <c r="A16908" i="5"/>
  <c r="B16860" i="5"/>
  <c r="A16941" i="5"/>
  <c r="B16893" i="5"/>
  <c r="A16917" i="5"/>
  <c r="B16869" i="5"/>
  <c r="A16921" i="5"/>
  <c r="B16873" i="5"/>
  <c r="A16943" i="5"/>
  <c r="B16895" i="5"/>
  <c r="A16945" i="5"/>
  <c r="B16897" i="5"/>
  <c r="A16904" i="5"/>
  <c r="B16856" i="5"/>
  <c r="A16927" i="5"/>
  <c r="B16879" i="5"/>
  <c r="A16955" i="5"/>
  <c r="B16907" i="5"/>
  <c r="A16919" i="5"/>
  <c r="B16871" i="5"/>
  <c r="A16912" i="5"/>
  <c r="B16864" i="5"/>
  <c r="A16922" i="5"/>
  <c r="B16874" i="5"/>
  <c r="A16940" i="5"/>
  <c r="B16892" i="5"/>
  <c r="A16925" i="5"/>
  <c r="B16877" i="5"/>
  <c r="A16939" i="5"/>
  <c r="B16891" i="5"/>
  <c r="A16905" i="5"/>
  <c r="B16857" i="5"/>
  <c r="A16900" i="5"/>
  <c r="B16852" i="5"/>
  <c r="A16937" i="5"/>
  <c r="B16889" i="5"/>
  <c r="A16901" i="5"/>
  <c r="B16853" i="5"/>
  <c r="A16914" i="5"/>
  <c r="B16866" i="5"/>
  <c r="A16931" i="5"/>
  <c r="B16883" i="5"/>
  <c r="A16902" i="5"/>
  <c r="B16854" i="5"/>
  <c r="A16971" i="5"/>
  <c r="B16923" i="5"/>
  <c r="A16935" i="5"/>
  <c r="B16887" i="5"/>
  <c r="A16915" i="5"/>
  <c r="B16867" i="5"/>
  <c r="A16930" i="5"/>
  <c r="B16882" i="5"/>
  <c r="A16918" i="5"/>
  <c r="B16870" i="5"/>
  <c r="A16932" i="5"/>
  <c r="B16884" i="5"/>
  <c r="A16920" i="5"/>
  <c r="B16872" i="5"/>
  <c r="A16936" i="5"/>
  <c r="B16888" i="5"/>
  <c r="A16924" i="5"/>
  <c r="B16876" i="5"/>
  <c r="A16903" i="5"/>
  <c r="B16855" i="5"/>
  <c r="A16944" i="5"/>
  <c r="B16896" i="5"/>
  <c r="A16938" i="5"/>
  <c r="B16890" i="5"/>
  <c r="A16946" i="5"/>
  <c r="B16898" i="5"/>
  <c r="A16909" i="5"/>
  <c r="B16861" i="5"/>
  <c r="A16947" i="5"/>
  <c r="B16899" i="5"/>
  <c r="A16913" i="5"/>
  <c r="B16865" i="5"/>
  <c r="A16929" i="5"/>
  <c r="B16881" i="5"/>
  <c r="A16911" i="5"/>
  <c r="B16863" i="5"/>
  <c r="A16906" i="5"/>
  <c r="B16858" i="5"/>
  <c r="A16910" i="5"/>
  <c r="B16862" i="5"/>
  <c r="A16928" i="5"/>
  <c r="B16880" i="5"/>
  <c r="O17065" i="5" l="1"/>
  <c r="P17017" i="5"/>
  <c r="O17045" i="5"/>
  <c r="P16997" i="5"/>
  <c r="O17095" i="5"/>
  <c r="P17047" i="5"/>
  <c r="O17114" i="5"/>
  <c r="P17066" i="5"/>
  <c r="O17099" i="5"/>
  <c r="P17051" i="5"/>
  <c r="O17078" i="5"/>
  <c r="P17030" i="5"/>
  <c r="O17083" i="5"/>
  <c r="P17035" i="5"/>
  <c r="O17073" i="5"/>
  <c r="P17025" i="5"/>
  <c r="O17055" i="5"/>
  <c r="P17007" i="5"/>
  <c r="O17088" i="5"/>
  <c r="P17040" i="5"/>
  <c r="O17060" i="5"/>
  <c r="P17012" i="5"/>
  <c r="O17087" i="5"/>
  <c r="P17039" i="5"/>
  <c r="O17072" i="5"/>
  <c r="P17024" i="5"/>
  <c r="O17128" i="5"/>
  <c r="P17080" i="5"/>
  <c r="O17061" i="5"/>
  <c r="P17013" i="5"/>
  <c r="O17071" i="5"/>
  <c r="P17023" i="5"/>
  <c r="O17057" i="5"/>
  <c r="P17009" i="5"/>
  <c r="O17086" i="5"/>
  <c r="P17038" i="5"/>
  <c r="O17070" i="5"/>
  <c r="P17022" i="5"/>
  <c r="O17085" i="5"/>
  <c r="P17037" i="5"/>
  <c r="O17097" i="5"/>
  <c r="P17049" i="5"/>
  <c r="O17139" i="5"/>
  <c r="P17091" i="5"/>
  <c r="O17089" i="5"/>
  <c r="P17041" i="5"/>
  <c r="O17054" i="5"/>
  <c r="P17006" i="5"/>
  <c r="O17125" i="5"/>
  <c r="P17077" i="5"/>
  <c r="O17062" i="5"/>
  <c r="P17014" i="5"/>
  <c r="O17056" i="5"/>
  <c r="P17008" i="5"/>
  <c r="O17076" i="5"/>
  <c r="P17028" i="5"/>
  <c r="O17111" i="5"/>
  <c r="P17063" i="5"/>
  <c r="O17084" i="5"/>
  <c r="P17036" i="5"/>
  <c r="O17090" i="5"/>
  <c r="P17042" i="5"/>
  <c r="O17053" i="5"/>
  <c r="P17005" i="5"/>
  <c r="O17081" i="5"/>
  <c r="P17033" i="5"/>
  <c r="O17075" i="5"/>
  <c r="P17027" i="5"/>
  <c r="O17096" i="5"/>
  <c r="P17048" i="5"/>
  <c r="P17011" i="5"/>
  <c r="O17059" i="5"/>
  <c r="O17069" i="5"/>
  <c r="P17021" i="5"/>
  <c r="O17098" i="5"/>
  <c r="P17050" i="5"/>
  <c r="O17044" i="5"/>
  <c r="P16996" i="5"/>
  <c r="O17079" i="5"/>
  <c r="P17031" i="5"/>
  <c r="O17116" i="5"/>
  <c r="P17068" i="5"/>
  <c r="O17046" i="5"/>
  <c r="P16998" i="5"/>
  <c r="O17074" i="5"/>
  <c r="P17026" i="5"/>
  <c r="O17067" i="5"/>
  <c r="P17019" i="5"/>
  <c r="O17082" i="5"/>
  <c r="P17034" i="5"/>
  <c r="O17064" i="5"/>
  <c r="P17016" i="5"/>
  <c r="O17058" i="5"/>
  <c r="P17010" i="5"/>
  <c r="O17100" i="5"/>
  <c r="P17052" i="5"/>
  <c r="M16947" i="5"/>
  <c r="N16947" i="5"/>
  <c r="Q16947" i="5" s="1"/>
  <c r="F16947" i="5" s="1"/>
  <c r="G16947" i="5" s="1"/>
  <c r="M16936" i="5"/>
  <c r="N16936" i="5"/>
  <c r="Q16936" i="5" s="1"/>
  <c r="F16936" i="5" s="1"/>
  <c r="G16936" i="5" s="1"/>
  <c r="M16971" i="5"/>
  <c r="N16971" i="5"/>
  <c r="Q16971" i="5" s="1"/>
  <c r="F16971" i="5" s="1"/>
  <c r="G16971" i="5" s="1"/>
  <c r="M16905" i="5"/>
  <c r="N16905" i="5"/>
  <c r="Q16905" i="5" s="1"/>
  <c r="F16905" i="5" s="1"/>
  <c r="G16905" i="5" s="1"/>
  <c r="M16955" i="5"/>
  <c r="N16955" i="5"/>
  <c r="Q16955" i="5" s="1"/>
  <c r="F16955" i="5" s="1"/>
  <c r="G16955" i="5" s="1"/>
  <c r="M16941" i="5"/>
  <c r="N16941" i="5"/>
  <c r="Q16941" i="5" s="1"/>
  <c r="F16941" i="5" s="1"/>
  <c r="G16941" i="5" s="1"/>
  <c r="M16928" i="5"/>
  <c r="N16928" i="5"/>
  <c r="Q16928" i="5" s="1"/>
  <c r="F16928" i="5" s="1"/>
  <c r="G16928" i="5" s="1"/>
  <c r="M16909" i="5"/>
  <c r="N16909" i="5"/>
  <c r="Q16909" i="5" s="1"/>
  <c r="F16909" i="5" s="1"/>
  <c r="G16909" i="5" s="1"/>
  <c r="M16920" i="5"/>
  <c r="N16920" i="5"/>
  <c r="Q16920" i="5" s="1"/>
  <c r="F16920" i="5" s="1"/>
  <c r="G16920" i="5" s="1"/>
  <c r="M16902" i="5"/>
  <c r="N16902" i="5"/>
  <c r="Q16902" i="5" s="1"/>
  <c r="F16902" i="5" s="1"/>
  <c r="G16902" i="5" s="1"/>
  <c r="M16939" i="5"/>
  <c r="N16939" i="5"/>
  <c r="Q16939" i="5" s="1"/>
  <c r="F16939" i="5" s="1"/>
  <c r="G16939" i="5" s="1"/>
  <c r="M16927" i="5"/>
  <c r="N16927" i="5"/>
  <c r="Q16927" i="5" s="1"/>
  <c r="F16927" i="5" s="1"/>
  <c r="G16927" i="5" s="1"/>
  <c r="M16908" i="5"/>
  <c r="N16908" i="5"/>
  <c r="Q16908" i="5" s="1"/>
  <c r="F16908" i="5" s="1"/>
  <c r="G16908" i="5" s="1"/>
  <c r="M16935" i="5"/>
  <c r="N16935" i="5"/>
  <c r="Q16935" i="5" s="1"/>
  <c r="F16935" i="5" s="1"/>
  <c r="G16935" i="5" s="1"/>
  <c r="M16910" i="5"/>
  <c r="N16910" i="5"/>
  <c r="Q16910" i="5" s="1"/>
  <c r="F16910" i="5" s="1"/>
  <c r="G16910" i="5" s="1"/>
  <c r="M16946" i="5"/>
  <c r="N16946" i="5"/>
  <c r="Q16946" i="5" s="1"/>
  <c r="F16946" i="5" s="1"/>
  <c r="G16946" i="5" s="1"/>
  <c r="M16932" i="5"/>
  <c r="N16932" i="5"/>
  <c r="Q16932" i="5" s="1"/>
  <c r="F16932" i="5" s="1"/>
  <c r="G16932" i="5" s="1"/>
  <c r="M16931" i="5"/>
  <c r="N16931" i="5"/>
  <c r="Q16931" i="5" s="1"/>
  <c r="F16931" i="5" s="1"/>
  <c r="G16931" i="5" s="1"/>
  <c r="M16925" i="5"/>
  <c r="N16925" i="5"/>
  <c r="Q16925" i="5" s="1"/>
  <c r="F16925" i="5" s="1"/>
  <c r="G16925" i="5" s="1"/>
  <c r="M16904" i="5"/>
  <c r="N16904" i="5"/>
  <c r="Q16904" i="5" s="1"/>
  <c r="F16904" i="5" s="1"/>
  <c r="G16904" i="5" s="1"/>
  <c r="M16926" i="5"/>
  <c r="N16926" i="5"/>
  <c r="Q16926" i="5" s="1"/>
  <c r="F16926" i="5" s="1"/>
  <c r="G16926" i="5" s="1"/>
  <c r="M16913" i="5"/>
  <c r="N16913" i="5"/>
  <c r="Q16913" i="5" s="1"/>
  <c r="F16913" i="5" s="1"/>
  <c r="G16913" i="5" s="1"/>
  <c r="M16900" i="5"/>
  <c r="N16900" i="5"/>
  <c r="Q16900" i="5" s="1"/>
  <c r="F16900" i="5" s="1"/>
  <c r="G16900" i="5" s="1"/>
  <c r="M16917" i="5"/>
  <c r="N16917" i="5"/>
  <c r="Q16917" i="5" s="1"/>
  <c r="F16917" i="5" s="1"/>
  <c r="G16917" i="5" s="1"/>
  <c r="M16906" i="5"/>
  <c r="N16906" i="5"/>
  <c r="Q16906" i="5" s="1"/>
  <c r="F16906" i="5" s="1"/>
  <c r="G16906" i="5" s="1"/>
  <c r="M16938" i="5"/>
  <c r="N16938" i="5"/>
  <c r="Q16938" i="5" s="1"/>
  <c r="F16938" i="5" s="1"/>
  <c r="G16938" i="5" s="1"/>
  <c r="M16918" i="5"/>
  <c r="N16918" i="5"/>
  <c r="Q16918" i="5" s="1"/>
  <c r="F16918" i="5" s="1"/>
  <c r="G16918" i="5" s="1"/>
  <c r="M16914" i="5"/>
  <c r="N16914" i="5"/>
  <c r="Q16914" i="5" s="1"/>
  <c r="F16914" i="5" s="1"/>
  <c r="G16914" i="5" s="1"/>
  <c r="M16940" i="5"/>
  <c r="N16940" i="5"/>
  <c r="Q16940" i="5" s="1"/>
  <c r="F16940" i="5" s="1"/>
  <c r="G16940" i="5" s="1"/>
  <c r="M16945" i="5"/>
  <c r="N16945" i="5"/>
  <c r="Q16945" i="5" s="1"/>
  <c r="F16945" i="5" s="1"/>
  <c r="G16945" i="5" s="1"/>
  <c r="M16934" i="5"/>
  <c r="N16934" i="5"/>
  <c r="Q16934" i="5" s="1"/>
  <c r="F16934" i="5" s="1"/>
  <c r="G16934" i="5" s="1"/>
  <c r="M16924" i="5"/>
  <c r="N16924" i="5"/>
  <c r="Q16924" i="5" s="1"/>
  <c r="F16924" i="5" s="1"/>
  <c r="G16924" i="5" s="1"/>
  <c r="M16919" i="5"/>
  <c r="N16919" i="5"/>
  <c r="Q16919" i="5" s="1"/>
  <c r="F16919" i="5" s="1"/>
  <c r="G16919" i="5" s="1"/>
  <c r="M16942" i="5"/>
  <c r="N16942" i="5"/>
  <c r="Q16942" i="5" s="1"/>
  <c r="F16942" i="5" s="1"/>
  <c r="G16942" i="5" s="1"/>
  <c r="M16911" i="5"/>
  <c r="N16911" i="5"/>
  <c r="Q16911" i="5" s="1"/>
  <c r="F16911" i="5" s="1"/>
  <c r="G16911" i="5" s="1"/>
  <c r="M16944" i="5"/>
  <c r="N16944" i="5"/>
  <c r="Q16944" i="5" s="1"/>
  <c r="F16944" i="5" s="1"/>
  <c r="G16944" i="5" s="1"/>
  <c r="M16930" i="5"/>
  <c r="N16930" i="5"/>
  <c r="Q16930" i="5" s="1"/>
  <c r="F16930" i="5" s="1"/>
  <c r="G16930" i="5" s="1"/>
  <c r="M16901" i="5"/>
  <c r="N16901" i="5"/>
  <c r="Q16901" i="5" s="1"/>
  <c r="F16901" i="5" s="1"/>
  <c r="G16901" i="5" s="1"/>
  <c r="M16922" i="5"/>
  <c r="N16922" i="5"/>
  <c r="Q16922" i="5" s="1"/>
  <c r="F16922" i="5" s="1"/>
  <c r="G16922" i="5" s="1"/>
  <c r="M16943" i="5"/>
  <c r="N16943" i="5"/>
  <c r="Q16943" i="5" s="1"/>
  <c r="F16943" i="5" s="1"/>
  <c r="G16943" i="5" s="1"/>
  <c r="M16916" i="5"/>
  <c r="N16916" i="5"/>
  <c r="Q16916" i="5" s="1"/>
  <c r="F16916" i="5" s="1"/>
  <c r="G16916" i="5" s="1"/>
  <c r="M16929" i="5"/>
  <c r="N16929" i="5"/>
  <c r="Q16929" i="5" s="1"/>
  <c r="F16929" i="5" s="1"/>
  <c r="G16929" i="5" s="1"/>
  <c r="M16903" i="5"/>
  <c r="N16903" i="5"/>
  <c r="Q16903" i="5" s="1"/>
  <c r="F16903" i="5" s="1"/>
  <c r="G16903" i="5" s="1"/>
  <c r="M16915" i="5"/>
  <c r="N16915" i="5"/>
  <c r="Q16915" i="5" s="1"/>
  <c r="F16915" i="5" s="1"/>
  <c r="G16915" i="5" s="1"/>
  <c r="M16937" i="5"/>
  <c r="N16937" i="5"/>
  <c r="Q16937" i="5" s="1"/>
  <c r="F16937" i="5" s="1"/>
  <c r="G16937" i="5" s="1"/>
  <c r="M16912" i="5"/>
  <c r="N16912" i="5"/>
  <c r="Q16912" i="5" s="1"/>
  <c r="F16912" i="5" s="1"/>
  <c r="G16912" i="5" s="1"/>
  <c r="M16921" i="5"/>
  <c r="N16921" i="5"/>
  <c r="Q16921" i="5" s="1"/>
  <c r="F16921" i="5" s="1"/>
  <c r="G16921" i="5" s="1"/>
  <c r="M16933" i="5"/>
  <c r="N16933" i="5"/>
  <c r="Q16933" i="5" s="1"/>
  <c r="F16933" i="5" s="1"/>
  <c r="G16933" i="5" s="1"/>
  <c r="A16995" i="5"/>
  <c r="B16947" i="5"/>
  <c r="A16984" i="5"/>
  <c r="B16936" i="5"/>
  <c r="A17019" i="5"/>
  <c r="B16971" i="5"/>
  <c r="A16953" i="5"/>
  <c r="B16905" i="5"/>
  <c r="A17003" i="5"/>
  <c r="B16955" i="5"/>
  <c r="A16989" i="5"/>
  <c r="B16941" i="5"/>
  <c r="A16976" i="5"/>
  <c r="B16928" i="5"/>
  <c r="A16957" i="5"/>
  <c r="B16909" i="5"/>
  <c r="A16968" i="5"/>
  <c r="B16920" i="5"/>
  <c r="A16950" i="5"/>
  <c r="B16902" i="5"/>
  <c r="A16987" i="5"/>
  <c r="B16939" i="5"/>
  <c r="A16975" i="5"/>
  <c r="B16927" i="5"/>
  <c r="A16956" i="5"/>
  <c r="B16908" i="5"/>
  <c r="A16958" i="5"/>
  <c r="B16910" i="5"/>
  <c r="A16994" i="5"/>
  <c r="B16946" i="5"/>
  <c r="A16980" i="5"/>
  <c r="B16932" i="5"/>
  <c r="A16979" i="5"/>
  <c r="B16931" i="5"/>
  <c r="A16973" i="5"/>
  <c r="B16925" i="5"/>
  <c r="A16952" i="5"/>
  <c r="B16904" i="5"/>
  <c r="A16974" i="5"/>
  <c r="B16926" i="5"/>
  <c r="A16954" i="5"/>
  <c r="B16906" i="5"/>
  <c r="A16986" i="5"/>
  <c r="B16938" i="5"/>
  <c r="A16966" i="5"/>
  <c r="B16918" i="5"/>
  <c r="A16962" i="5"/>
  <c r="B16914" i="5"/>
  <c r="A16988" i="5"/>
  <c r="B16940" i="5"/>
  <c r="A16993" i="5"/>
  <c r="B16945" i="5"/>
  <c r="A16982" i="5"/>
  <c r="B16934" i="5"/>
  <c r="A16959" i="5"/>
  <c r="B16911" i="5"/>
  <c r="A16992" i="5"/>
  <c r="B16944" i="5"/>
  <c r="A16978" i="5"/>
  <c r="B16930" i="5"/>
  <c r="A16949" i="5"/>
  <c r="B16901" i="5"/>
  <c r="A16970" i="5"/>
  <c r="B16922" i="5"/>
  <c r="A16991" i="5"/>
  <c r="B16943" i="5"/>
  <c r="A16964" i="5"/>
  <c r="B16916" i="5"/>
  <c r="A16977" i="5"/>
  <c r="B16929" i="5"/>
  <c r="A16951" i="5"/>
  <c r="B16903" i="5"/>
  <c r="A16963" i="5"/>
  <c r="B16915" i="5"/>
  <c r="A16985" i="5"/>
  <c r="B16937" i="5"/>
  <c r="A16960" i="5"/>
  <c r="B16912" i="5"/>
  <c r="A16969" i="5"/>
  <c r="B16921" i="5"/>
  <c r="A16981" i="5"/>
  <c r="B16933" i="5"/>
  <c r="A16961" i="5"/>
  <c r="B16913" i="5"/>
  <c r="A16972" i="5"/>
  <c r="B16924" i="5"/>
  <c r="A16983" i="5"/>
  <c r="B16935" i="5"/>
  <c r="A16948" i="5"/>
  <c r="B16900" i="5"/>
  <c r="A16967" i="5"/>
  <c r="B16919" i="5"/>
  <c r="A16965" i="5"/>
  <c r="B16917" i="5"/>
  <c r="A16990" i="5"/>
  <c r="B16942" i="5"/>
  <c r="O17120" i="5" l="1"/>
  <c r="P17072" i="5"/>
  <c r="O17094" i="5"/>
  <c r="P17046" i="5"/>
  <c r="O17144" i="5"/>
  <c r="P17096" i="5"/>
  <c r="O17124" i="5"/>
  <c r="P17076" i="5"/>
  <c r="O17145" i="5"/>
  <c r="P17097" i="5"/>
  <c r="O17176" i="5"/>
  <c r="P17128" i="5"/>
  <c r="O17131" i="5"/>
  <c r="P17083" i="5"/>
  <c r="O17135" i="5"/>
  <c r="P17087" i="5"/>
  <c r="O17130" i="5"/>
  <c r="P17082" i="5"/>
  <c r="O17146" i="5"/>
  <c r="P17098" i="5"/>
  <c r="O17138" i="5"/>
  <c r="P17090" i="5"/>
  <c r="O17102" i="5"/>
  <c r="P17054" i="5"/>
  <c r="O17105" i="5"/>
  <c r="P17057" i="5"/>
  <c r="O17136" i="5"/>
  <c r="P17088" i="5"/>
  <c r="O17143" i="5"/>
  <c r="P17095" i="5"/>
  <c r="O17101" i="5"/>
  <c r="P17053" i="5"/>
  <c r="O17108" i="5"/>
  <c r="P17060" i="5"/>
  <c r="O17164" i="5"/>
  <c r="P17116" i="5"/>
  <c r="O17115" i="5"/>
  <c r="P17067" i="5"/>
  <c r="O17117" i="5"/>
  <c r="P17069" i="5"/>
  <c r="O17132" i="5"/>
  <c r="P17084" i="5"/>
  <c r="O17137" i="5"/>
  <c r="P17089" i="5"/>
  <c r="O17119" i="5"/>
  <c r="P17071" i="5"/>
  <c r="O17103" i="5"/>
  <c r="P17055" i="5"/>
  <c r="O17093" i="5"/>
  <c r="P17045" i="5"/>
  <c r="O17123" i="5"/>
  <c r="P17075" i="5"/>
  <c r="O17104" i="5"/>
  <c r="P17056" i="5"/>
  <c r="O17126" i="5"/>
  <c r="P17078" i="5"/>
  <c r="O17127" i="5"/>
  <c r="P17079" i="5"/>
  <c r="O17134" i="5"/>
  <c r="P17086" i="5"/>
  <c r="O17148" i="5"/>
  <c r="P17100" i="5"/>
  <c r="O17133" i="5"/>
  <c r="P17085" i="5"/>
  <c r="O17106" i="5"/>
  <c r="P17058" i="5"/>
  <c r="O17129" i="5"/>
  <c r="P17081" i="5"/>
  <c r="O17110" i="5"/>
  <c r="P17062" i="5"/>
  <c r="O17118" i="5"/>
  <c r="P17070" i="5"/>
  <c r="O17147" i="5"/>
  <c r="P17099" i="5"/>
  <c r="O17112" i="5"/>
  <c r="P17064" i="5"/>
  <c r="O17092" i="5"/>
  <c r="P17044" i="5"/>
  <c r="O17173" i="5"/>
  <c r="P17125" i="5"/>
  <c r="O17162" i="5"/>
  <c r="P17114" i="5"/>
  <c r="P17059" i="5"/>
  <c r="O17107" i="5"/>
  <c r="O17122" i="5"/>
  <c r="P17074" i="5"/>
  <c r="O17159" i="5"/>
  <c r="P17111" i="5"/>
  <c r="O17187" i="5"/>
  <c r="P17139" i="5"/>
  <c r="O17109" i="5"/>
  <c r="P17061" i="5"/>
  <c r="O17121" i="5"/>
  <c r="P17073" i="5"/>
  <c r="O17113" i="5"/>
  <c r="P17065" i="5"/>
  <c r="M16961" i="5"/>
  <c r="N16961" i="5"/>
  <c r="Q16961" i="5" s="1"/>
  <c r="F16961" i="5" s="1"/>
  <c r="G16961" i="5" s="1"/>
  <c r="M16977" i="5"/>
  <c r="N16977" i="5"/>
  <c r="Q16977" i="5" s="1"/>
  <c r="F16977" i="5" s="1"/>
  <c r="G16977" i="5" s="1"/>
  <c r="M16959" i="5"/>
  <c r="N16959" i="5"/>
  <c r="Q16959" i="5" s="1"/>
  <c r="F16959" i="5" s="1"/>
  <c r="G16959" i="5" s="1"/>
  <c r="M16954" i="5"/>
  <c r="N16954" i="5"/>
  <c r="Q16954" i="5" s="1"/>
  <c r="F16954" i="5" s="1"/>
  <c r="G16954" i="5" s="1"/>
  <c r="M16958" i="5"/>
  <c r="N16958" i="5"/>
  <c r="Q16958" i="5" s="1"/>
  <c r="F16958" i="5" s="1"/>
  <c r="G16958" i="5" s="1"/>
  <c r="M16976" i="5"/>
  <c r="N16976" i="5"/>
  <c r="Q16976" i="5" s="1"/>
  <c r="F16976" i="5" s="1"/>
  <c r="G16976" i="5" s="1"/>
  <c r="M16990" i="5"/>
  <c r="N16990" i="5"/>
  <c r="Q16990" i="5" s="1"/>
  <c r="F16990" i="5" s="1"/>
  <c r="G16990" i="5" s="1"/>
  <c r="M16981" i="5"/>
  <c r="N16981" i="5"/>
  <c r="Q16981" i="5" s="1"/>
  <c r="F16981" i="5" s="1"/>
  <c r="G16981" i="5" s="1"/>
  <c r="M16964" i="5"/>
  <c r="N16964" i="5"/>
  <c r="Q16964" i="5" s="1"/>
  <c r="F16964" i="5" s="1"/>
  <c r="G16964" i="5" s="1"/>
  <c r="M16982" i="5"/>
  <c r="N16982" i="5"/>
  <c r="Q16982" i="5" s="1"/>
  <c r="F16982" i="5" s="1"/>
  <c r="G16982" i="5" s="1"/>
  <c r="M16974" i="5"/>
  <c r="N16974" i="5"/>
  <c r="Q16974" i="5" s="1"/>
  <c r="F16974" i="5" s="1"/>
  <c r="G16974" i="5" s="1"/>
  <c r="M16956" i="5"/>
  <c r="N16956" i="5"/>
  <c r="Q16956" i="5" s="1"/>
  <c r="F16956" i="5" s="1"/>
  <c r="G16956" i="5" s="1"/>
  <c r="M16989" i="5"/>
  <c r="N16989" i="5"/>
  <c r="Q16989" i="5" s="1"/>
  <c r="F16989" i="5" s="1"/>
  <c r="G16989" i="5" s="1"/>
  <c r="M16992" i="5"/>
  <c r="N16992" i="5"/>
  <c r="Q16992" i="5" s="1"/>
  <c r="F16992" i="5" s="1"/>
  <c r="G16992" i="5" s="1"/>
  <c r="M16972" i="5"/>
  <c r="N16972" i="5"/>
  <c r="Q16972" i="5" s="1"/>
  <c r="F16972" i="5" s="1"/>
  <c r="G16972" i="5" s="1"/>
  <c r="M16986" i="5"/>
  <c r="N16986" i="5"/>
  <c r="Q16986" i="5" s="1"/>
  <c r="F16986" i="5" s="1"/>
  <c r="G16986" i="5" s="1"/>
  <c r="M16957" i="5"/>
  <c r="N16957" i="5"/>
  <c r="Q16957" i="5" s="1"/>
  <c r="F16957" i="5" s="1"/>
  <c r="G16957" i="5" s="1"/>
  <c r="M16965" i="5"/>
  <c r="N16965" i="5"/>
  <c r="Q16965" i="5" s="1"/>
  <c r="F16965" i="5" s="1"/>
  <c r="G16965" i="5" s="1"/>
  <c r="M16969" i="5"/>
  <c r="N16969" i="5"/>
  <c r="Q16969" i="5" s="1"/>
  <c r="F16969" i="5" s="1"/>
  <c r="G16969" i="5" s="1"/>
  <c r="M16991" i="5"/>
  <c r="N16991" i="5"/>
  <c r="Q16991" i="5" s="1"/>
  <c r="F16991" i="5" s="1"/>
  <c r="G16991" i="5" s="1"/>
  <c r="M16993" i="5"/>
  <c r="N16993" i="5"/>
  <c r="Q16993" i="5" s="1"/>
  <c r="F16993" i="5" s="1"/>
  <c r="G16993" i="5" s="1"/>
  <c r="M16952" i="5"/>
  <c r="N16952" i="5"/>
  <c r="Q16952" i="5" s="1"/>
  <c r="F16952" i="5" s="1"/>
  <c r="G16952" i="5" s="1"/>
  <c r="M16975" i="5"/>
  <c r="N16975" i="5"/>
  <c r="Q16975" i="5" s="1"/>
  <c r="F16975" i="5" s="1"/>
  <c r="G16975" i="5" s="1"/>
  <c r="M17003" i="5"/>
  <c r="N17003" i="5"/>
  <c r="Q17003" i="5" s="1"/>
  <c r="F17003" i="5" s="1"/>
  <c r="G17003" i="5" s="1"/>
  <c r="M16967" i="5"/>
  <c r="N16967" i="5"/>
  <c r="Q16967" i="5" s="1"/>
  <c r="F16967" i="5" s="1"/>
  <c r="G16967" i="5" s="1"/>
  <c r="M16960" i="5"/>
  <c r="N16960" i="5"/>
  <c r="Q16960" i="5" s="1"/>
  <c r="F16960" i="5" s="1"/>
  <c r="G16960" i="5" s="1"/>
  <c r="M16970" i="5"/>
  <c r="N16970" i="5"/>
  <c r="Q16970" i="5" s="1"/>
  <c r="F16970" i="5" s="1"/>
  <c r="G16970" i="5" s="1"/>
  <c r="M16988" i="5"/>
  <c r="N16988" i="5"/>
  <c r="Q16988" i="5" s="1"/>
  <c r="F16988" i="5" s="1"/>
  <c r="G16988" i="5" s="1"/>
  <c r="M16973" i="5"/>
  <c r="N16973" i="5"/>
  <c r="Q16973" i="5" s="1"/>
  <c r="F16973" i="5" s="1"/>
  <c r="G16973" i="5" s="1"/>
  <c r="M16987" i="5"/>
  <c r="N16987" i="5"/>
  <c r="Q16987" i="5" s="1"/>
  <c r="F16987" i="5" s="1"/>
  <c r="G16987" i="5" s="1"/>
  <c r="M16953" i="5"/>
  <c r="N16953" i="5"/>
  <c r="Q16953" i="5" s="1"/>
  <c r="F16953" i="5" s="1"/>
  <c r="G16953" i="5" s="1"/>
  <c r="M16951" i="5"/>
  <c r="N16951" i="5"/>
  <c r="Q16951" i="5" s="1"/>
  <c r="F16951" i="5" s="1"/>
  <c r="G16951" i="5" s="1"/>
  <c r="M16994" i="5"/>
  <c r="N16994" i="5"/>
  <c r="Q16994" i="5" s="1"/>
  <c r="F16994" i="5" s="1"/>
  <c r="G16994" i="5" s="1"/>
  <c r="M16995" i="5"/>
  <c r="N16995" i="5"/>
  <c r="Q16995" i="5" s="1"/>
  <c r="F16995" i="5" s="1"/>
  <c r="G16995" i="5" s="1"/>
  <c r="M16948" i="5"/>
  <c r="N16948" i="5"/>
  <c r="Q16948" i="5" s="1"/>
  <c r="F16948" i="5" s="1"/>
  <c r="G16948" i="5" s="1"/>
  <c r="M16985" i="5"/>
  <c r="N16985" i="5"/>
  <c r="Q16985" i="5" s="1"/>
  <c r="F16985" i="5" s="1"/>
  <c r="G16985" i="5" s="1"/>
  <c r="M16949" i="5"/>
  <c r="N16949" i="5"/>
  <c r="Q16949" i="5" s="1"/>
  <c r="F16949" i="5" s="1"/>
  <c r="G16949" i="5" s="1"/>
  <c r="M16962" i="5"/>
  <c r="N16962" i="5"/>
  <c r="Q16962" i="5" s="1"/>
  <c r="F16962" i="5" s="1"/>
  <c r="G16962" i="5" s="1"/>
  <c r="M16979" i="5"/>
  <c r="N16979" i="5"/>
  <c r="Q16979" i="5" s="1"/>
  <c r="F16979" i="5" s="1"/>
  <c r="G16979" i="5" s="1"/>
  <c r="M16950" i="5"/>
  <c r="N16950" i="5"/>
  <c r="Q16950" i="5" s="1"/>
  <c r="F16950" i="5" s="1"/>
  <c r="G16950" i="5" s="1"/>
  <c r="M17019" i="5"/>
  <c r="N17019" i="5"/>
  <c r="Q17019" i="5" s="1"/>
  <c r="F17019" i="5" s="1"/>
  <c r="G17019" i="5" s="1"/>
  <c r="M16983" i="5"/>
  <c r="N16983" i="5"/>
  <c r="Q16983" i="5" s="1"/>
  <c r="F16983" i="5" s="1"/>
  <c r="G16983" i="5" s="1"/>
  <c r="M16963" i="5"/>
  <c r="N16963" i="5"/>
  <c r="Q16963" i="5" s="1"/>
  <c r="F16963" i="5" s="1"/>
  <c r="G16963" i="5" s="1"/>
  <c r="M16978" i="5"/>
  <c r="N16978" i="5"/>
  <c r="Q16978" i="5" s="1"/>
  <c r="F16978" i="5" s="1"/>
  <c r="G16978" i="5" s="1"/>
  <c r="M16966" i="5"/>
  <c r="N16966" i="5"/>
  <c r="Q16966" i="5" s="1"/>
  <c r="F16966" i="5" s="1"/>
  <c r="G16966" i="5" s="1"/>
  <c r="M16980" i="5"/>
  <c r="N16980" i="5"/>
  <c r="Q16980" i="5" s="1"/>
  <c r="F16980" i="5" s="1"/>
  <c r="G16980" i="5" s="1"/>
  <c r="M16968" i="5"/>
  <c r="N16968" i="5"/>
  <c r="Q16968" i="5" s="1"/>
  <c r="F16968" i="5" s="1"/>
  <c r="G16968" i="5" s="1"/>
  <c r="M16984" i="5"/>
  <c r="N16984" i="5"/>
  <c r="Q16984" i="5" s="1"/>
  <c r="F16984" i="5" s="1"/>
  <c r="G16984" i="5" s="1"/>
  <c r="A17038" i="5"/>
  <c r="B16990" i="5"/>
  <c r="A17029" i="5"/>
  <c r="B16981" i="5"/>
  <c r="A17012" i="5"/>
  <c r="B16964" i="5"/>
  <c r="A17030" i="5"/>
  <c r="B16982" i="5"/>
  <c r="A17022" i="5"/>
  <c r="B16974" i="5"/>
  <c r="A17004" i="5"/>
  <c r="B16956" i="5"/>
  <c r="A17037" i="5"/>
  <c r="B16989" i="5"/>
  <c r="A17013" i="5"/>
  <c r="B16965" i="5"/>
  <c r="A17017" i="5"/>
  <c r="B16969" i="5"/>
  <c r="A17039" i="5"/>
  <c r="B16991" i="5"/>
  <c r="A17041" i="5"/>
  <c r="B16993" i="5"/>
  <c r="A17000" i="5"/>
  <c r="B16952" i="5"/>
  <c r="A17023" i="5"/>
  <c r="B16975" i="5"/>
  <c r="A17051" i="5"/>
  <c r="B17003" i="5"/>
  <c r="A17015" i="5"/>
  <c r="B16967" i="5"/>
  <c r="A17008" i="5"/>
  <c r="B16960" i="5"/>
  <c r="A17018" i="5"/>
  <c r="B16970" i="5"/>
  <c r="A17036" i="5"/>
  <c r="B16988" i="5"/>
  <c r="A17021" i="5"/>
  <c r="B16973" i="5"/>
  <c r="A17035" i="5"/>
  <c r="B16987" i="5"/>
  <c r="A17001" i="5"/>
  <c r="B16953" i="5"/>
  <c r="A16996" i="5"/>
  <c r="B16948" i="5"/>
  <c r="A17033" i="5"/>
  <c r="B16985" i="5"/>
  <c r="A16997" i="5"/>
  <c r="B16949" i="5"/>
  <c r="A17010" i="5"/>
  <c r="B16962" i="5"/>
  <c r="A17027" i="5"/>
  <c r="B16979" i="5"/>
  <c r="A16998" i="5"/>
  <c r="B16950" i="5"/>
  <c r="A17067" i="5"/>
  <c r="B17019" i="5"/>
  <c r="A17009" i="5"/>
  <c r="B16961" i="5"/>
  <c r="A17025" i="5"/>
  <c r="B16977" i="5"/>
  <c r="A17007" i="5"/>
  <c r="B16959" i="5"/>
  <c r="A17002" i="5"/>
  <c r="B16954" i="5"/>
  <c r="A17006" i="5"/>
  <c r="B16958" i="5"/>
  <c r="A17024" i="5"/>
  <c r="B16976" i="5"/>
  <c r="A17031" i="5"/>
  <c r="B16983" i="5"/>
  <c r="A17011" i="5"/>
  <c r="B16963" i="5"/>
  <c r="A17026" i="5"/>
  <c r="B16978" i="5"/>
  <c r="A17014" i="5"/>
  <c r="B16966" i="5"/>
  <c r="A17028" i="5"/>
  <c r="B16980" i="5"/>
  <c r="A17016" i="5"/>
  <c r="B16968" i="5"/>
  <c r="A17032" i="5"/>
  <c r="B16984" i="5"/>
  <c r="A17020" i="5"/>
  <c r="B16972" i="5"/>
  <c r="A16999" i="5"/>
  <c r="B16951" i="5"/>
  <c r="A17040" i="5"/>
  <c r="B16992" i="5"/>
  <c r="A17034" i="5"/>
  <c r="B16986" i="5"/>
  <c r="A17042" i="5"/>
  <c r="B16994" i="5"/>
  <c r="A17005" i="5"/>
  <c r="B16957" i="5"/>
  <c r="A17043" i="5"/>
  <c r="B16995" i="5"/>
  <c r="O17155" i="5" l="1"/>
  <c r="P17107" i="5"/>
  <c r="O17158" i="5"/>
  <c r="P17110" i="5"/>
  <c r="O17174" i="5"/>
  <c r="P17126" i="5"/>
  <c r="O17180" i="5"/>
  <c r="P17132" i="5"/>
  <c r="O17184" i="5"/>
  <c r="P17136" i="5"/>
  <c r="O17179" i="5"/>
  <c r="P17131" i="5"/>
  <c r="O17157" i="5"/>
  <c r="P17109" i="5"/>
  <c r="O17181" i="5"/>
  <c r="P17133" i="5"/>
  <c r="O17141" i="5"/>
  <c r="P17093" i="5"/>
  <c r="O17186" i="5"/>
  <c r="P17138" i="5"/>
  <c r="O17172" i="5"/>
  <c r="P17124" i="5"/>
  <c r="O17235" i="5"/>
  <c r="P17187" i="5"/>
  <c r="O17160" i="5"/>
  <c r="P17112" i="5"/>
  <c r="O17196" i="5"/>
  <c r="P17148" i="5"/>
  <c r="O17151" i="5"/>
  <c r="P17103" i="5"/>
  <c r="O17156" i="5"/>
  <c r="P17108" i="5"/>
  <c r="O17194" i="5"/>
  <c r="P17146" i="5"/>
  <c r="O17192" i="5"/>
  <c r="P17144" i="5"/>
  <c r="O17161" i="5"/>
  <c r="P17113" i="5"/>
  <c r="O17153" i="5"/>
  <c r="P17105" i="5"/>
  <c r="O17207" i="5"/>
  <c r="P17159" i="5"/>
  <c r="O17195" i="5"/>
  <c r="P17147" i="5"/>
  <c r="O17182" i="5"/>
  <c r="P17134" i="5"/>
  <c r="O17167" i="5"/>
  <c r="P17119" i="5"/>
  <c r="O17149" i="5"/>
  <c r="P17101" i="5"/>
  <c r="O17178" i="5"/>
  <c r="P17130" i="5"/>
  <c r="O17142" i="5"/>
  <c r="P17094" i="5"/>
  <c r="P17164" i="5"/>
  <c r="O17212" i="5"/>
  <c r="O17210" i="5"/>
  <c r="P17162" i="5"/>
  <c r="O17177" i="5"/>
  <c r="P17129" i="5"/>
  <c r="O17152" i="5"/>
  <c r="P17104" i="5"/>
  <c r="O17165" i="5"/>
  <c r="P17117" i="5"/>
  <c r="O17224" i="5"/>
  <c r="P17176" i="5"/>
  <c r="O17169" i="5"/>
  <c r="P17121" i="5"/>
  <c r="O17221" i="5"/>
  <c r="P17173" i="5"/>
  <c r="O17154" i="5"/>
  <c r="P17106" i="5"/>
  <c r="O17171" i="5"/>
  <c r="P17123" i="5"/>
  <c r="O17163" i="5"/>
  <c r="P17115" i="5"/>
  <c r="O17150" i="5"/>
  <c r="P17102" i="5"/>
  <c r="O17193" i="5"/>
  <c r="P17145" i="5"/>
  <c r="O17140" i="5"/>
  <c r="P17092" i="5"/>
  <c r="O17170" i="5"/>
  <c r="P17122" i="5"/>
  <c r="O17166" i="5"/>
  <c r="P17118" i="5"/>
  <c r="O17175" i="5"/>
  <c r="P17127" i="5"/>
  <c r="O17185" i="5"/>
  <c r="P17137" i="5"/>
  <c r="O17191" i="5"/>
  <c r="P17143" i="5"/>
  <c r="O17183" i="5"/>
  <c r="P17135" i="5"/>
  <c r="O17168" i="5"/>
  <c r="P17120" i="5"/>
  <c r="M17020" i="5"/>
  <c r="N17020" i="5"/>
  <c r="Q17020" i="5" s="1"/>
  <c r="F17020" i="5" s="1"/>
  <c r="G17020" i="5" s="1"/>
  <c r="M17031" i="5"/>
  <c r="N17031" i="5"/>
  <c r="Q17031" i="5" s="1"/>
  <c r="F17031" i="5" s="1"/>
  <c r="G17031" i="5" s="1"/>
  <c r="M17067" i="5"/>
  <c r="N17067" i="5"/>
  <c r="Q17067" i="5" s="1"/>
  <c r="F17067" i="5" s="1"/>
  <c r="G17067" i="5" s="1"/>
  <c r="M17001" i="5"/>
  <c r="N17001" i="5"/>
  <c r="Q17001" i="5" s="1"/>
  <c r="F17001" i="5" s="1"/>
  <c r="G17001" i="5" s="1"/>
  <c r="M17051" i="5"/>
  <c r="N17051" i="5"/>
  <c r="Q17051" i="5" s="1"/>
  <c r="F17051" i="5" s="1"/>
  <c r="G17051" i="5" s="1"/>
  <c r="M17037" i="5"/>
  <c r="N17037" i="5"/>
  <c r="Q17037" i="5" s="1"/>
  <c r="F17037" i="5" s="1"/>
  <c r="G17037" i="5" s="1"/>
  <c r="M16999" i="5"/>
  <c r="N16999" i="5"/>
  <c r="Q16999" i="5" s="1"/>
  <c r="F16999" i="5" s="1"/>
  <c r="G16999" i="5" s="1"/>
  <c r="M17009" i="5"/>
  <c r="N17009" i="5"/>
  <c r="Q17009" i="5" s="1"/>
  <c r="F17009" i="5" s="1"/>
  <c r="G17009" i="5" s="1"/>
  <c r="M16996" i="5"/>
  <c r="N16996" i="5"/>
  <c r="Q16996" i="5" s="1"/>
  <c r="F16996" i="5" s="1"/>
  <c r="G16996" i="5" s="1"/>
  <c r="M17015" i="5"/>
  <c r="N17015" i="5"/>
  <c r="Q17015" i="5" s="1"/>
  <c r="F17015" i="5" s="1"/>
  <c r="G17015" i="5" s="1"/>
  <c r="M17043" i="5"/>
  <c r="N17043" i="5"/>
  <c r="Q17043" i="5" s="1"/>
  <c r="F17043" i="5" s="1"/>
  <c r="G17043" i="5" s="1"/>
  <c r="M17032" i="5"/>
  <c r="N17032" i="5"/>
  <c r="Q17032" i="5" s="1"/>
  <c r="F17032" i="5" s="1"/>
  <c r="G17032" i="5" s="1"/>
  <c r="M17024" i="5"/>
  <c r="N17024" i="5"/>
  <c r="Q17024" i="5" s="1"/>
  <c r="F17024" i="5" s="1"/>
  <c r="G17024" i="5" s="1"/>
  <c r="M16998" i="5"/>
  <c r="N16998" i="5"/>
  <c r="Q16998" i="5" s="1"/>
  <c r="F16998" i="5" s="1"/>
  <c r="G16998" i="5" s="1"/>
  <c r="M17035" i="5"/>
  <c r="N17035" i="5"/>
  <c r="Q17035" i="5" s="1"/>
  <c r="F17035" i="5" s="1"/>
  <c r="G17035" i="5" s="1"/>
  <c r="M17023" i="5"/>
  <c r="N17023" i="5"/>
  <c r="Q17023" i="5" s="1"/>
  <c r="F17023" i="5" s="1"/>
  <c r="G17023" i="5" s="1"/>
  <c r="M17004" i="5"/>
  <c r="N17004" i="5"/>
  <c r="Q17004" i="5" s="1"/>
  <c r="F17004" i="5" s="1"/>
  <c r="G17004" i="5" s="1"/>
  <c r="M17011" i="5"/>
  <c r="N17011" i="5"/>
  <c r="Q17011" i="5" s="1"/>
  <c r="F17011" i="5" s="1"/>
  <c r="G17011" i="5" s="1"/>
  <c r="M17038" i="5"/>
  <c r="N17038" i="5"/>
  <c r="Q17038" i="5" s="1"/>
  <c r="F17038" i="5" s="1"/>
  <c r="G17038" i="5" s="1"/>
  <c r="M17005" i="5"/>
  <c r="N17005" i="5"/>
  <c r="Q17005" i="5" s="1"/>
  <c r="F17005" i="5" s="1"/>
  <c r="G17005" i="5" s="1"/>
  <c r="M17016" i="5"/>
  <c r="N17016" i="5"/>
  <c r="Q17016" i="5" s="1"/>
  <c r="F17016" i="5" s="1"/>
  <c r="G17016" i="5" s="1"/>
  <c r="M17006" i="5"/>
  <c r="N17006" i="5"/>
  <c r="Q17006" i="5" s="1"/>
  <c r="F17006" i="5" s="1"/>
  <c r="G17006" i="5" s="1"/>
  <c r="M17027" i="5"/>
  <c r="N17027" i="5"/>
  <c r="Q17027" i="5" s="1"/>
  <c r="F17027" i="5" s="1"/>
  <c r="G17027" i="5" s="1"/>
  <c r="M17021" i="5"/>
  <c r="N17021" i="5"/>
  <c r="Q17021" i="5" s="1"/>
  <c r="F17021" i="5" s="1"/>
  <c r="G17021" i="5" s="1"/>
  <c r="M17000" i="5"/>
  <c r="N17000" i="5"/>
  <c r="Q17000" i="5" s="1"/>
  <c r="F17000" i="5" s="1"/>
  <c r="G17000" i="5" s="1"/>
  <c r="M17022" i="5"/>
  <c r="N17022" i="5"/>
  <c r="Q17022" i="5" s="1"/>
  <c r="F17022" i="5" s="1"/>
  <c r="G17022" i="5" s="1"/>
  <c r="M17042" i="5"/>
  <c r="N17042" i="5"/>
  <c r="Q17042" i="5" s="1"/>
  <c r="F17042" i="5" s="1"/>
  <c r="G17042" i="5" s="1"/>
  <c r="M17028" i="5"/>
  <c r="N17028" i="5"/>
  <c r="Q17028" i="5" s="1"/>
  <c r="F17028" i="5" s="1"/>
  <c r="G17028" i="5" s="1"/>
  <c r="M17002" i="5"/>
  <c r="N17002" i="5"/>
  <c r="Q17002" i="5" s="1"/>
  <c r="F17002" i="5" s="1"/>
  <c r="G17002" i="5" s="1"/>
  <c r="M17010" i="5"/>
  <c r="N17010" i="5"/>
  <c r="Q17010" i="5" s="1"/>
  <c r="F17010" i="5" s="1"/>
  <c r="G17010" i="5" s="1"/>
  <c r="M17036" i="5"/>
  <c r="N17036" i="5"/>
  <c r="Q17036" i="5" s="1"/>
  <c r="F17036" i="5" s="1"/>
  <c r="G17036" i="5" s="1"/>
  <c r="M17041" i="5"/>
  <c r="N17041" i="5"/>
  <c r="Q17041" i="5" s="1"/>
  <c r="F17041" i="5" s="1"/>
  <c r="G17041" i="5" s="1"/>
  <c r="M17030" i="5"/>
  <c r="N17030" i="5"/>
  <c r="Q17030" i="5" s="1"/>
  <c r="F17030" i="5" s="1"/>
  <c r="G17030" i="5" s="1"/>
  <c r="M17013" i="5"/>
  <c r="N17013" i="5"/>
  <c r="Q17013" i="5" s="1"/>
  <c r="F17013" i="5" s="1"/>
  <c r="G17013" i="5" s="1"/>
  <c r="M17034" i="5"/>
  <c r="N17034" i="5"/>
  <c r="Q17034" i="5" s="1"/>
  <c r="F17034" i="5" s="1"/>
  <c r="G17034" i="5" s="1"/>
  <c r="M17014" i="5"/>
  <c r="N17014" i="5"/>
  <c r="Q17014" i="5" s="1"/>
  <c r="F17014" i="5" s="1"/>
  <c r="G17014" i="5" s="1"/>
  <c r="M17007" i="5"/>
  <c r="N17007" i="5"/>
  <c r="Q17007" i="5" s="1"/>
  <c r="F17007" i="5" s="1"/>
  <c r="G17007" i="5" s="1"/>
  <c r="M16997" i="5"/>
  <c r="N16997" i="5"/>
  <c r="Q16997" i="5" s="1"/>
  <c r="F16997" i="5" s="1"/>
  <c r="G16997" i="5" s="1"/>
  <c r="M17018" i="5"/>
  <c r="N17018" i="5"/>
  <c r="Q17018" i="5" s="1"/>
  <c r="F17018" i="5" s="1"/>
  <c r="G17018" i="5" s="1"/>
  <c r="M17039" i="5"/>
  <c r="N17039" i="5"/>
  <c r="Q17039" i="5" s="1"/>
  <c r="F17039" i="5" s="1"/>
  <c r="G17039" i="5" s="1"/>
  <c r="M17012" i="5"/>
  <c r="N17012" i="5"/>
  <c r="Q17012" i="5" s="1"/>
  <c r="F17012" i="5" s="1"/>
  <c r="G17012" i="5" s="1"/>
  <c r="M17040" i="5"/>
  <c r="N17040" i="5"/>
  <c r="Q17040" i="5" s="1"/>
  <c r="F17040" i="5" s="1"/>
  <c r="G17040" i="5" s="1"/>
  <c r="M17026" i="5"/>
  <c r="N17026" i="5"/>
  <c r="Q17026" i="5" s="1"/>
  <c r="F17026" i="5" s="1"/>
  <c r="G17026" i="5" s="1"/>
  <c r="M17025" i="5"/>
  <c r="N17025" i="5"/>
  <c r="Q17025" i="5" s="1"/>
  <c r="F17025" i="5" s="1"/>
  <c r="G17025" i="5" s="1"/>
  <c r="M17033" i="5"/>
  <c r="N17033" i="5"/>
  <c r="Q17033" i="5" s="1"/>
  <c r="F17033" i="5" s="1"/>
  <c r="G17033" i="5" s="1"/>
  <c r="M17008" i="5"/>
  <c r="N17008" i="5"/>
  <c r="Q17008" i="5" s="1"/>
  <c r="F17008" i="5" s="1"/>
  <c r="G17008" i="5" s="1"/>
  <c r="M17017" i="5"/>
  <c r="N17017" i="5"/>
  <c r="Q17017" i="5" s="1"/>
  <c r="F17017" i="5" s="1"/>
  <c r="G17017" i="5" s="1"/>
  <c r="M17029" i="5"/>
  <c r="N17029" i="5"/>
  <c r="Q17029" i="5" s="1"/>
  <c r="F17029" i="5" s="1"/>
  <c r="G17029" i="5" s="1"/>
  <c r="A17068" i="5"/>
  <c r="B17020" i="5"/>
  <c r="A17079" i="5"/>
  <c r="B17031" i="5"/>
  <c r="A17115" i="5"/>
  <c r="B17067" i="5"/>
  <c r="A17049" i="5"/>
  <c r="B17001" i="5"/>
  <c r="A17099" i="5"/>
  <c r="B17051" i="5"/>
  <c r="A17085" i="5"/>
  <c r="B17037" i="5"/>
  <c r="A17091" i="5"/>
  <c r="B17043" i="5"/>
  <c r="A17080" i="5"/>
  <c r="B17032" i="5"/>
  <c r="A17072" i="5"/>
  <c r="B17024" i="5"/>
  <c r="A17046" i="5"/>
  <c r="B16998" i="5"/>
  <c r="A17083" i="5"/>
  <c r="B17035" i="5"/>
  <c r="A17071" i="5"/>
  <c r="B17023" i="5"/>
  <c r="A17052" i="5"/>
  <c r="B17004" i="5"/>
  <c r="A17053" i="5"/>
  <c r="B17005" i="5"/>
  <c r="A17064" i="5"/>
  <c r="B17016" i="5"/>
  <c r="A17054" i="5"/>
  <c r="B17006" i="5"/>
  <c r="A17075" i="5"/>
  <c r="B17027" i="5"/>
  <c r="A17069" i="5"/>
  <c r="B17021" i="5"/>
  <c r="A17048" i="5"/>
  <c r="B17000" i="5"/>
  <c r="A17070" i="5"/>
  <c r="B17022" i="5"/>
  <c r="A17090" i="5"/>
  <c r="B17042" i="5"/>
  <c r="A17076" i="5"/>
  <c r="B17028" i="5"/>
  <c r="A17050" i="5"/>
  <c r="B17002" i="5"/>
  <c r="A17058" i="5"/>
  <c r="B17010" i="5"/>
  <c r="A17084" i="5"/>
  <c r="B17036" i="5"/>
  <c r="A17089" i="5"/>
  <c r="B17041" i="5"/>
  <c r="A17078" i="5"/>
  <c r="B17030" i="5"/>
  <c r="A17082" i="5"/>
  <c r="B17034" i="5"/>
  <c r="A17062" i="5"/>
  <c r="B17014" i="5"/>
  <c r="A17055" i="5"/>
  <c r="B17007" i="5"/>
  <c r="A17045" i="5"/>
  <c r="B16997" i="5"/>
  <c r="A17066" i="5"/>
  <c r="B17018" i="5"/>
  <c r="A17087" i="5"/>
  <c r="B17039" i="5"/>
  <c r="A17060" i="5"/>
  <c r="B17012" i="5"/>
  <c r="A17088" i="5"/>
  <c r="B17040" i="5"/>
  <c r="A17074" i="5"/>
  <c r="B17026" i="5"/>
  <c r="A17073" i="5"/>
  <c r="B17025" i="5"/>
  <c r="A17081" i="5"/>
  <c r="B17033" i="5"/>
  <c r="A17056" i="5"/>
  <c r="B17008" i="5"/>
  <c r="A17065" i="5"/>
  <c r="B17017" i="5"/>
  <c r="A17077" i="5"/>
  <c r="B17029" i="5"/>
  <c r="A17047" i="5"/>
  <c r="B16999" i="5"/>
  <c r="A17059" i="5"/>
  <c r="B17011" i="5"/>
  <c r="A17057" i="5"/>
  <c r="B17009" i="5"/>
  <c r="A17044" i="5"/>
  <c r="B16996" i="5"/>
  <c r="A17063" i="5"/>
  <c r="B17015" i="5"/>
  <c r="A17061" i="5"/>
  <c r="B17013" i="5"/>
  <c r="A17086" i="5"/>
  <c r="B17038" i="5"/>
  <c r="O17269" i="5" l="1"/>
  <c r="P17221" i="5"/>
  <c r="O17244" i="5"/>
  <c r="P17196" i="5"/>
  <c r="O17216" i="5"/>
  <c r="P17168" i="5"/>
  <c r="O17188" i="5"/>
  <c r="P17140" i="5"/>
  <c r="O17217" i="5"/>
  <c r="P17169" i="5"/>
  <c r="O17190" i="5"/>
  <c r="P17142" i="5"/>
  <c r="O17201" i="5"/>
  <c r="P17153" i="5"/>
  <c r="O17208" i="5"/>
  <c r="P17160" i="5"/>
  <c r="O17227" i="5"/>
  <c r="P17179" i="5"/>
  <c r="O17283" i="5"/>
  <c r="P17235" i="5"/>
  <c r="O17239" i="5"/>
  <c r="P17191" i="5"/>
  <c r="O17198" i="5"/>
  <c r="P17150" i="5"/>
  <c r="O17213" i="5"/>
  <c r="P17165" i="5"/>
  <c r="O17197" i="5"/>
  <c r="P17149" i="5"/>
  <c r="O17240" i="5"/>
  <c r="P17192" i="5"/>
  <c r="O17220" i="5"/>
  <c r="P17172" i="5"/>
  <c r="O17228" i="5"/>
  <c r="P17180" i="5"/>
  <c r="O17218" i="5"/>
  <c r="P17170" i="5"/>
  <c r="O17205" i="5"/>
  <c r="P17157" i="5"/>
  <c r="O17233" i="5"/>
  <c r="P17185" i="5"/>
  <c r="O17211" i="5"/>
  <c r="P17163" i="5"/>
  <c r="O17200" i="5"/>
  <c r="P17152" i="5"/>
  <c r="O17215" i="5"/>
  <c r="P17167" i="5"/>
  <c r="O17242" i="5"/>
  <c r="P17194" i="5"/>
  <c r="O17234" i="5"/>
  <c r="P17186" i="5"/>
  <c r="O17222" i="5"/>
  <c r="P17174" i="5"/>
  <c r="O17241" i="5"/>
  <c r="P17193" i="5"/>
  <c r="O17272" i="5"/>
  <c r="P17224" i="5"/>
  <c r="O17226" i="5"/>
  <c r="P17178" i="5"/>
  <c r="O17209" i="5"/>
  <c r="P17161" i="5"/>
  <c r="O17232" i="5"/>
  <c r="P17184" i="5"/>
  <c r="O17223" i="5"/>
  <c r="P17175" i="5"/>
  <c r="O17219" i="5"/>
  <c r="P17171" i="5"/>
  <c r="O17225" i="5"/>
  <c r="P17177" i="5"/>
  <c r="O17230" i="5"/>
  <c r="P17182" i="5"/>
  <c r="O17204" i="5"/>
  <c r="P17156" i="5"/>
  <c r="O17189" i="5"/>
  <c r="P17141" i="5"/>
  <c r="O17206" i="5"/>
  <c r="P17158" i="5"/>
  <c r="O17260" i="5"/>
  <c r="P17212" i="5"/>
  <c r="O17255" i="5"/>
  <c r="P17207" i="5"/>
  <c r="O17231" i="5"/>
  <c r="P17183" i="5"/>
  <c r="O17214" i="5"/>
  <c r="P17166" i="5"/>
  <c r="O17202" i="5"/>
  <c r="P17154" i="5"/>
  <c r="O17258" i="5"/>
  <c r="P17210" i="5"/>
  <c r="O17243" i="5"/>
  <c r="P17195" i="5"/>
  <c r="O17199" i="5"/>
  <c r="P17151" i="5"/>
  <c r="O17229" i="5"/>
  <c r="P17181" i="5"/>
  <c r="O17203" i="5"/>
  <c r="P17155" i="5"/>
  <c r="M17059" i="5"/>
  <c r="N17059" i="5"/>
  <c r="Q17059" i="5" s="1"/>
  <c r="F17059" i="5" s="1"/>
  <c r="G17059" i="5" s="1"/>
  <c r="M17076" i="5"/>
  <c r="N17076" i="5"/>
  <c r="Q17076" i="5" s="1"/>
  <c r="F17076" i="5" s="1"/>
  <c r="G17076" i="5" s="1"/>
  <c r="M17080" i="5"/>
  <c r="N17080" i="5"/>
  <c r="Q17080" i="5" s="1"/>
  <c r="F17080" i="5" s="1"/>
  <c r="G17080" i="5" s="1"/>
  <c r="M17068" i="5"/>
  <c r="N17068" i="5"/>
  <c r="Q17068" i="5" s="1"/>
  <c r="F17068" i="5" s="1"/>
  <c r="G17068" i="5" s="1"/>
  <c r="M17074" i="5"/>
  <c r="N17074" i="5"/>
  <c r="Q17074" i="5" s="1"/>
  <c r="F17074" i="5" s="1"/>
  <c r="G17074" i="5" s="1"/>
  <c r="M17047" i="5"/>
  <c r="N17047" i="5"/>
  <c r="Q17047" i="5" s="1"/>
  <c r="F17047" i="5" s="1"/>
  <c r="G17047" i="5" s="1"/>
  <c r="M17088" i="5"/>
  <c r="N17088" i="5"/>
  <c r="Q17088" i="5" s="1"/>
  <c r="F17088" i="5" s="1"/>
  <c r="G17088" i="5" s="1"/>
  <c r="M17082" i="5"/>
  <c r="N17082" i="5"/>
  <c r="Q17082" i="5" s="1"/>
  <c r="F17082" i="5" s="1"/>
  <c r="G17082" i="5" s="1"/>
  <c r="M17090" i="5"/>
  <c r="N17090" i="5"/>
  <c r="Q17090" i="5" s="1"/>
  <c r="F17090" i="5" s="1"/>
  <c r="G17090" i="5" s="1"/>
  <c r="M17053" i="5"/>
  <c r="N17053" i="5"/>
  <c r="Q17053" i="5" s="1"/>
  <c r="F17053" i="5" s="1"/>
  <c r="G17053" i="5" s="1"/>
  <c r="M17091" i="5"/>
  <c r="N17091" i="5"/>
  <c r="Q17091" i="5" s="1"/>
  <c r="F17091" i="5" s="1"/>
  <c r="G17091" i="5" s="1"/>
  <c r="M17086" i="5"/>
  <c r="N17086" i="5"/>
  <c r="Q17086" i="5" s="1"/>
  <c r="F17086" i="5" s="1"/>
  <c r="G17086" i="5" s="1"/>
  <c r="M17077" i="5"/>
  <c r="N17077" i="5"/>
  <c r="Q17077" i="5" s="1"/>
  <c r="F17077" i="5" s="1"/>
  <c r="G17077" i="5" s="1"/>
  <c r="M17060" i="5"/>
  <c r="N17060" i="5"/>
  <c r="Q17060" i="5" s="1"/>
  <c r="F17060" i="5" s="1"/>
  <c r="G17060" i="5" s="1"/>
  <c r="M17078" i="5"/>
  <c r="N17078" i="5"/>
  <c r="Q17078" i="5" s="1"/>
  <c r="F17078" i="5" s="1"/>
  <c r="G17078" i="5" s="1"/>
  <c r="M17070" i="5"/>
  <c r="N17070" i="5"/>
  <c r="Q17070" i="5" s="1"/>
  <c r="F17070" i="5" s="1"/>
  <c r="G17070" i="5" s="1"/>
  <c r="M17052" i="5"/>
  <c r="N17052" i="5"/>
  <c r="Q17052" i="5" s="1"/>
  <c r="F17052" i="5" s="1"/>
  <c r="G17052" i="5" s="1"/>
  <c r="M17085" i="5"/>
  <c r="N17085" i="5"/>
  <c r="Q17085" i="5" s="1"/>
  <c r="F17085" i="5" s="1"/>
  <c r="G17085" i="5" s="1"/>
  <c r="M17061" i="5"/>
  <c r="N17061" i="5"/>
  <c r="Q17061" i="5" s="1"/>
  <c r="F17061" i="5" s="1"/>
  <c r="G17061" i="5" s="1"/>
  <c r="M17065" i="5"/>
  <c r="N17065" i="5"/>
  <c r="Q17065" i="5" s="1"/>
  <c r="F17065" i="5" s="1"/>
  <c r="G17065" i="5" s="1"/>
  <c r="M17087" i="5"/>
  <c r="N17087" i="5"/>
  <c r="Q17087" i="5" s="1"/>
  <c r="F17087" i="5" s="1"/>
  <c r="G17087" i="5" s="1"/>
  <c r="M17089" i="5"/>
  <c r="N17089" i="5"/>
  <c r="Q17089" i="5" s="1"/>
  <c r="F17089" i="5" s="1"/>
  <c r="G17089" i="5" s="1"/>
  <c r="M17048" i="5"/>
  <c r="N17048" i="5"/>
  <c r="Q17048" i="5" s="1"/>
  <c r="F17048" i="5" s="1"/>
  <c r="G17048" i="5" s="1"/>
  <c r="M17071" i="5"/>
  <c r="N17071" i="5"/>
  <c r="Q17071" i="5" s="1"/>
  <c r="F17071" i="5" s="1"/>
  <c r="G17071" i="5" s="1"/>
  <c r="M17099" i="5"/>
  <c r="N17099" i="5"/>
  <c r="Q17099" i="5" s="1"/>
  <c r="F17099" i="5" s="1"/>
  <c r="G17099" i="5" s="1"/>
  <c r="M17063" i="5"/>
  <c r="N17063" i="5"/>
  <c r="Q17063" i="5" s="1"/>
  <c r="F17063" i="5" s="1"/>
  <c r="G17063" i="5" s="1"/>
  <c r="M17056" i="5"/>
  <c r="N17056" i="5"/>
  <c r="Q17056" i="5" s="1"/>
  <c r="F17056" i="5" s="1"/>
  <c r="G17056" i="5" s="1"/>
  <c r="M17066" i="5"/>
  <c r="N17066" i="5"/>
  <c r="Q17066" i="5" s="1"/>
  <c r="F17066" i="5" s="1"/>
  <c r="G17066" i="5" s="1"/>
  <c r="M17084" i="5"/>
  <c r="N17084" i="5"/>
  <c r="Q17084" i="5" s="1"/>
  <c r="F17084" i="5" s="1"/>
  <c r="G17084" i="5" s="1"/>
  <c r="M17069" i="5"/>
  <c r="N17069" i="5"/>
  <c r="Q17069" i="5" s="1"/>
  <c r="F17069" i="5" s="1"/>
  <c r="G17069" i="5" s="1"/>
  <c r="M17083" i="5"/>
  <c r="N17083" i="5"/>
  <c r="Q17083" i="5" s="1"/>
  <c r="F17083" i="5" s="1"/>
  <c r="G17083" i="5" s="1"/>
  <c r="M17049" i="5"/>
  <c r="N17049" i="5"/>
  <c r="Q17049" i="5" s="1"/>
  <c r="F17049" i="5" s="1"/>
  <c r="G17049" i="5" s="1"/>
  <c r="M17044" i="5"/>
  <c r="N17044" i="5"/>
  <c r="Q17044" i="5" s="1"/>
  <c r="F17044" i="5" s="1"/>
  <c r="G17044" i="5" s="1"/>
  <c r="M17081" i="5"/>
  <c r="N17081" i="5"/>
  <c r="Q17081" i="5" s="1"/>
  <c r="F17081" i="5" s="1"/>
  <c r="G17081" i="5" s="1"/>
  <c r="M17045" i="5"/>
  <c r="N17045" i="5"/>
  <c r="Q17045" i="5" s="1"/>
  <c r="F17045" i="5" s="1"/>
  <c r="G17045" i="5" s="1"/>
  <c r="M17058" i="5"/>
  <c r="N17058" i="5"/>
  <c r="Q17058" i="5" s="1"/>
  <c r="F17058" i="5" s="1"/>
  <c r="G17058" i="5" s="1"/>
  <c r="M17075" i="5"/>
  <c r="N17075" i="5"/>
  <c r="Q17075" i="5" s="1"/>
  <c r="F17075" i="5" s="1"/>
  <c r="G17075" i="5" s="1"/>
  <c r="M17046" i="5"/>
  <c r="N17046" i="5"/>
  <c r="Q17046" i="5" s="1"/>
  <c r="F17046" i="5" s="1"/>
  <c r="G17046" i="5" s="1"/>
  <c r="M17115" i="5"/>
  <c r="N17115" i="5"/>
  <c r="Q17115" i="5" s="1"/>
  <c r="F17115" i="5" s="1"/>
  <c r="G17115" i="5" s="1"/>
  <c r="M17062" i="5"/>
  <c r="N17062" i="5"/>
  <c r="Q17062" i="5" s="1"/>
  <c r="F17062" i="5" s="1"/>
  <c r="G17062" i="5" s="1"/>
  <c r="M17064" i="5"/>
  <c r="N17064" i="5"/>
  <c r="Q17064" i="5" s="1"/>
  <c r="F17064" i="5" s="1"/>
  <c r="G17064" i="5" s="1"/>
  <c r="M17057" i="5"/>
  <c r="N17057" i="5"/>
  <c r="Q17057" i="5" s="1"/>
  <c r="F17057" i="5" s="1"/>
  <c r="G17057" i="5" s="1"/>
  <c r="M17073" i="5"/>
  <c r="N17073" i="5"/>
  <c r="Q17073" i="5" s="1"/>
  <c r="F17073" i="5" s="1"/>
  <c r="G17073" i="5" s="1"/>
  <c r="M17055" i="5"/>
  <c r="N17055" i="5"/>
  <c r="Q17055" i="5" s="1"/>
  <c r="F17055" i="5" s="1"/>
  <c r="G17055" i="5" s="1"/>
  <c r="M17050" i="5"/>
  <c r="N17050" i="5"/>
  <c r="Q17050" i="5" s="1"/>
  <c r="F17050" i="5" s="1"/>
  <c r="G17050" i="5" s="1"/>
  <c r="M17054" i="5"/>
  <c r="N17054" i="5"/>
  <c r="Q17054" i="5" s="1"/>
  <c r="F17054" i="5" s="1"/>
  <c r="G17054" i="5" s="1"/>
  <c r="M17072" i="5"/>
  <c r="N17072" i="5"/>
  <c r="Q17072" i="5" s="1"/>
  <c r="F17072" i="5" s="1"/>
  <c r="G17072" i="5" s="1"/>
  <c r="M17079" i="5"/>
  <c r="N17079" i="5"/>
  <c r="Q17079" i="5" s="1"/>
  <c r="F17079" i="5" s="1"/>
  <c r="G17079" i="5" s="1"/>
  <c r="A17095" i="5"/>
  <c r="B17047" i="5"/>
  <c r="A17136" i="5"/>
  <c r="B17088" i="5"/>
  <c r="A17130" i="5"/>
  <c r="B17082" i="5"/>
  <c r="A17138" i="5"/>
  <c r="B17090" i="5"/>
  <c r="A17101" i="5"/>
  <c r="B17053" i="5"/>
  <c r="A17139" i="5"/>
  <c r="B17091" i="5"/>
  <c r="A17134" i="5"/>
  <c r="B17086" i="5"/>
  <c r="A17125" i="5"/>
  <c r="B17077" i="5"/>
  <c r="A17108" i="5"/>
  <c r="B17060" i="5"/>
  <c r="A17126" i="5"/>
  <c r="B17078" i="5"/>
  <c r="A17118" i="5"/>
  <c r="B17070" i="5"/>
  <c r="A17100" i="5"/>
  <c r="B17052" i="5"/>
  <c r="A17133" i="5"/>
  <c r="B17085" i="5"/>
  <c r="A17109" i="5"/>
  <c r="B17061" i="5"/>
  <c r="A17113" i="5"/>
  <c r="B17065" i="5"/>
  <c r="A17135" i="5"/>
  <c r="B17087" i="5"/>
  <c r="A17137" i="5"/>
  <c r="B17089" i="5"/>
  <c r="A17096" i="5"/>
  <c r="B17048" i="5"/>
  <c r="A17119" i="5"/>
  <c r="B17071" i="5"/>
  <c r="A17147" i="5"/>
  <c r="B17099" i="5"/>
  <c r="A17111" i="5"/>
  <c r="B17063" i="5"/>
  <c r="A17104" i="5"/>
  <c r="B17056" i="5"/>
  <c r="A17114" i="5"/>
  <c r="B17066" i="5"/>
  <c r="A17132" i="5"/>
  <c r="B17084" i="5"/>
  <c r="A17117" i="5"/>
  <c r="B17069" i="5"/>
  <c r="A17131" i="5"/>
  <c r="B17083" i="5"/>
  <c r="A17097" i="5"/>
  <c r="B17049" i="5"/>
  <c r="A17092" i="5"/>
  <c r="B17044" i="5"/>
  <c r="A17129" i="5"/>
  <c r="B17081" i="5"/>
  <c r="A17093" i="5"/>
  <c r="B17045" i="5"/>
  <c r="A17106" i="5"/>
  <c r="B17058" i="5"/>
  <c r="A17123" i="5"/>
  <c r="B17075" i="5"/>
  <c r="A17094" i="5"/>
  <c r="B17046" i="5"/>
  <c r="A17163" i="5"/>
  <c r="B17115" i="5"/>
  <c r="A17105" i="5"/>
  <c r="B17057" i="5"/>
  <c r="A17121" i="5"/>
  <c r="B17073" i="5"/>
  <c r="A17103" i="5"/>
  <c r="B17055" i="5"/>
  <c r="A17098" i="5"/>
  <c r="B17050" i="5"/>
  <c r="A17102" i="5"/>
  <c r="B17054" i="5"/>
  <c r="A17120" i="5"/>
  <c r="B17072" i="5"/>
  <c r="A17127" i="5"/>
  <c r="B17079" i="5"/>
  <c r="A17107" i="5"/>
  <c r="B17059" i="5"/>
  <c r="A17122" i="5"/>
  <c r="B17074" i="5"/>
  <c r="A17110" i="5"/>
  <c r="B17062" i="5"/>
  <c r="A17124" i="5"/>
  <c r="B17076" i="5"/>
  <c r="A17112" i="5"/>
  <c r="B17064" i="5"/>
  <c r="A17128" i="5"/>
  <c r="B17080" i="5"/>
  <c r="A17116" i="5"/>
  <c r="B17068" i="5"/>
  <c r="O17262" i="5" l="1"/>
  <c r="P17214" i="5"/>
  <c r="O17278" i="5"/>
  <c r="P17230" i="5"/>
  <c r="O17320" i="5"/>
  <c r="P17272" i="5"/>
  <c r="O17259" i="5"/>
  <c r="P17211" i="5"/>
  <c r="O17245" i="5"/>
  <c r="P17197" i="5"/>
  <c r="O17249" i="5"/>
  <c r="P17201" i="5"/>
  <c r="P17231" i="5"/>
  <c r="O17279" i="5"/>
  <c r="O17247" i="5"/>
  <c r="P17199" i="5"/>
  <c r="O17308" i="5"/>
  <c r="P17260" i="5"/>
  <c r="O17271" i="5"/>
  <c r="P17223" i="5"/>
  <c r="O17282" i="5"/>
  <c r="P17234" i="5"/>
  <c r="O17266" i="5"/>
  <c r="P17218" i="5"/>
  <c r="O17287" i="5"/>
  <c r="P17239" i="5"/>
  <c r="O17236" i="5"/>
  <c r="P17188" i="5"/>
  <c r="O17273" i="5"/>
  <c r="P17225" i="5"/>
  <c r="O17261" i="5"/>
  <c r="P17213" i="5"/>
  <c r="O17238" i="5"/>
  <c r="P17190" i="5"/>
  <c r="O17277" i="5"/>
  <c r="P17229" i="5"/>
  <c r="O17303" i="5"/>
  <c r="P17255" i="5"/>
  <c r="O17267" i="5"/>
  <c r="P17219" i="5"/>
  <c r="O17270" i="5"/>
  <c r="P17222" i="5"/>
  <c r="O17246" i="5"/>
  <c r="P17198" i="5"/>
  <c r="O17265" i="5"/>
  <c r="P17217" i="5"/>
  <c r="O17281" i="5"/>
  <c r="P17233" i="5"/>
  <c r="O17291" i="5"/>
  <c r="P17243" i="5"/>
  <c r="O17254" i="5"/>
  <c r="P17206" i="5"/>
  <c r="O17280" i="5"/>
  <c r="P17232" i="5"/>
  <c r="O17290" i="5"/>
  <c r="P17242" i="5"/>
  <c r="O17276" i="5"/>
  <c r="P17228" i="5"/>
  <c r="O17331" i="5"/>
  <c r="P17283" i="5"/>
  <c r="O17264" i="5"/>
  <c r="P17216" i="5"/>
  <c r="O17306" i="5"/>
  <c r="P17258" i="5"/>
  <c r="O17237" i="5"/>
  <c r="P17189" i="5"/>
  <c r="O17257" i="5"/>
  <c r="P17209" i="5"/>
  <c r="O17263" i="5"/>
  <c r="P17215" i="5"/>
  <c r="O17268" i="5"/>
  <c r="P17220" i="5"/>
  <c r="O17275" i="5"/>
  <c r="P17227" i="5"/>
  <c r="O17292" i="5"/>
  <c r="P17244" i="5"/>
  <c r="O17289" i="5"/>
  <c r="P17241" i="5"/>
  <c r="O17253" i="5"/>
  <c r="P17205" i="5"/>
  <c r="O17251" i="5"/>
  <c r="P17203" i="5"/>
  <c r="O17250" i="5"/>
  <c r="P17202" i="5"/>
  <c r="O17252" i="5"/>
  <c r="P17204" i="5"/>
  <c r="O17274" i="5"/>
  <c r="P17226" i="5"/>
  <c r="O17248" i="5"/>
  <c r="P17200" i="5"/>
  <c r="O17288" i="5"/>
  <c r="P17240" i="5"/>
  <c r="O17256" i="5"/>
  <c r="P17208" i="5"/>
  <c r="O17317" i="5"/>
  <c r="P17269" i="5"/>
  <c r="M17122" i="5"/>
  <c r="N17122" i="5"/>
  <c r="Q17122" i="5" s="1"/>
  <c r="F17122" i="5" s="1"/>
  <c r="G17122" i="5" s="1"/>
  <c r="M17121" i="5"/>
  <c r="N17121" i="5"/>
  <c r="Q17121" i="5" s="1"/>
  <c r="F17121" i="5" s="1"/>
  <c r="G17121" i="5" s="1"/>
  <c r="M17129" i="5"/>
  <c r="N17129" i="5"/>
  <c r="Q17129" i="5" s="1"/>
  <c r="F17129" i="5" s="1"/>
  <c r="G17129" i="5" s="1"/>
  <c r="M17104" i="5"/>
  <c r="N17104" i="5"/>
  <c r="Q17104" i="5" s="1"/>
  <c r="F17104" i="5" s="1"/>
  <c r="G17104" i="5" s="1"/>
  <c r="M17113" i="5"/>
  <c r="N17113" i="5"/>
  <c r="Q17113" i="5" s="1"/>
  <c r="F17113" i="5" s="1"/>
  <c r="G17113" i="5" s="1"/>
  <c r="M17125" i="5"/>
  <c r="N17125" i="5"/>
  <c r="Q17125" i="5" s="1"/>
  <c r="F17125" i="5" s="1"/>
  <c r="G17125" i="5" s="1"/>
  <c r="M17095" i="5"/>
  <c r="N17095" i="5"/>
  <c r="Q17095" i="5" s="1"/>
  <c r="F17095" i="5" s="1"/>
  <c r="G17095" i="5" s="1"/>
  <c r="M17107" i="5"/>
  <c r="N17107" i="5"/>
  <c r="Q17107" i="5" s="1"/>
  <c r="F17107" i="5" s="1"/>
  <c r="G17107" i="5" s="1"/>
  <c r="M17105" i="5"/>
  <c r="N17105" i="5"/>
  <c r="Q17105" i="5" s="1"/>
  <c r="F17105" i="5" s="1"/>
  <c r="G17105" i="5" s="1"/>
  <c r="M17092" i="5"/>
  <c r="N17092" i="5"/>
  <c r="Q17092" i="5" s="1"/>
  <c r="F17092" i="5" s="1"/>
  <c r="G17092" i="5" s="1"/>
  <c r="M17111" i="5"/>
  <c r="N17111" i="5"/>
  <c r="Q17111" i="5" s="1"/>
  <c r="F17111" i="5" s="1"/>
  <c r="G17111" i="5" s="1"/>
  <c r="M17109" i="5"/>
  <c r="N17109" i="5"/>
  <c r="Q17109" i="5" s="1"/>
  <c r="F17109" i="5" s="1"/>
  <c r="G17109" i="5" s="1"/>
  <c r="M17134" i="5"/>
  <c r="N17134" i="5"/>
  <c r="Q17134" i="5" s="1"/>
  <c r="F17134" i="5" s="1"/>
  <c r="G17134" i="5" s="1"/>
  <c r="M17128" i="5"/>
  <c r="N17128" i="5"/>
  <c r="Q17128" i="5" s="1"/>
  <c r="F17128" i="5" s="1"/>
  <c r="G17128" i="5" s="1"/>
  <c r="M17120" i="5"/>
  <c r="N17120" i="5"/>
  <c r="Q17120" i="5" s="1"/>
  <c r="F17120" i="5" s="1"/>
  <c r="G17120" i="5" s="1"/>
  <c r="M17094" i="5"/>
  <c r="N17094" i="5"/>
  <c r="Q17094" i="5" s="1"/>
  <c r="F17094" i="5" s="1"/>
  <c r="G17094" i="5" s="1"/>
  <c r="M17131" i="5"/>
  <c r="N17131" i="5"/>
  <c r="Q17131" i="5" s="1"/>
  <c r="F17131" i="5" s="1"/>
  <c r="G17131" i="5" s="1"/>
  <c r="M17119" i="5"/>
  <c r="N17119" i="5"/>
  <c r="Q17119" i="5" s="1"/>
  <c r="F17119" i="5" s="1"/>
  <c r="G17119" i="5" s="1"/>
  <c r="M17100" i="5"/>
  <c r="N17100" i="5"/>
  <c r="Q17100" i="5" s="1"/>
  <c r="F17100" i="5" s="1"/>
  <c r="G17100" i="5" s="1"/>
  <c r="M17101" i="5"/>
  <c r="N17101" i="5"/>
  <c r="Q17101" i="5" s="1"/>
  <c r="F17101" i="5" s="1"/>
  <c r="G17101" i="5" s="1"/>
  <c r="M17116" i="5"/>
  <c r="N17116" i="5"/>
  <c r="Q17116" i="5" s="1"/>
  <c r="F17116" i="5" s="1"/>
  <c r="G17116" i="5" s="1"/>
  <c r="M17163" i="5"/>
  <c r="N17163" i="5"/>
  <c r="Q17163" i="5" s="1"/>
  <c r="F17163" i="5" s="1"/>
  <c r="G17163" i="5" s="1"/>
  <c r="M17147" i="5"/>
  <c r="N17147" i="5"/>
  <c r="Q17147" i="5" s="1"/>
  <c r="F17147" i="5" s="1"/>
  <c r="G17147" i="5" s="1"/>
  <c r="M17139" i="5"/>
  <c r="N17139" i="5"/>
  <c r="Q17139" i="5" s="1"/>
  <c r="F17139" i="5" s="1"/>
  <c r="G17139" i="5" s="1"/>
  <c r="M17112" i="5"/>
  <c r="N17112" i="5"/>
  <c r="Q17112" i="5" s="1"/>
  <c r="F17112" i="5" s="1"/>
  <c r="G17112" i="5" s="1"/>
  <c r="M17102" i="5"/>
  <c r="N17102" i="5"/>
  <c r="Q17102" i="5" s="1"/>
  <c r="F17102" i="5" s="1"/>
  <c r="G17102" i="5" s="1"/>
  <c r="M17123" i="5"/>
  <c r="N17123" i="5"/>
  <c r="Q17123" i="5" s="1"/>
  <c r="F17123" i="5" s="1"/>
  <c r="G17123" i="5" s="1"/>
  <c r="M17117" i="5"/>
  <c r="N17117" i="5"/>
  <c r="Q17117" i="5" s="1"/>
  <c r="F17117" i="5" s="1"/>
  <c r="G17117" i="5" s="1"/>
  <c r="M17096" i="5"/>
  <c r="N17096" i="5"/>
  <c r="Q17096" i="5" s="1"/>
  <c r="F17096" i="5" s="1"/>
  <c r="G17096" i="5" s="1"/>
  <c r="M17118" i="5"/>
  <c r="N17118" i="5"/>
  <c r="Q17118" i="5" s="1"/>
  <c r="F17118" i="5" s="1"/>
  <c r="G17118" i="5" s="1"/>
  <c r="M17138" i="5"/>
  <c r="N17138" i="5"/>
  <c r="Q17138" i="5" s="1"/>
  <c r="F17138" i="5" s="1"/>
  <c r="G17138" i="5" s="1"/>
  <c r="M17124" i="5"/>
  <c r="N17124" i="5"/>
  <c r="Q17124" i="5" s="1"/>
  <c r="F17124" i="5" s="1"/>
  <c r="G17124" i="5" s="1"/>
  <c r="M17098" i="5"/>
  <c r="N17098" i="5"/>
  <c r="Q17098" i="5" s="1"/>
  <c r="F17098" i="5" s="1"/>
  <c r="G17098" i="5" s="1"/>
  <c r="M17106" i="5"/>
  <c r="N17106" i="5"/>
  <c r="Q17106" i="5" s="1"/>
  <c r="F17106" i="5" s="1"/>
  <c r="G17106" i="5" s="1"/>
  <c r="M17132" i="5"/>
  <c r="N17132" i="5"/>
  <c r="Q17132" i="5" s="1"/>
  <c r="F17132" i="5" s="1"/>
  <c r="G17132" i="5" s="1"/>
  <c r="M17137" i="5"/>
  <c r="N17137" i="5"/>
  <c r="Q17137" i="5" s="1"/>
  <c r="F17137" i="5" s="1"/>
  <c r="G17137" i="5" s="1"/>
  <c r="M17126" i="5"/>
  <c r="N17126" i="5"/>
  <c r="Q17126" i="5" s="1"/>
  <c r="F17126" i="5" s="1"/>
  <c r="G17126" i="5" s="1"/>
  <c r="M17130" i="5"/>
  <c r="N17130" i="5"/>
  <c r="Q17130" i="5" s="1"/>
  <c r="F17130" i="5" s="1"/>
  <c r="G17130" i="5" s="1"/>
  <c r="M17127" i="5"/>
  <c r="N17127" i="5"/>
  <c r="Q17127" i="5" s="1"/>
  <c r="F17127" i="5" s="1"/>
  <c r="G17127" i="5" s="1"/>
  <c r="M17133" i="5"/>
  <c r="N17133" i="5"/>
  <c r="Q17133" i="5" s="1"/>
  <c r="F17133" i="5" s="1"/>
  <c r="G17133" i="5" s="1"/>
  <c r="M17097" i="5"/>
  <c r="N17097" i="5"/>
  <c r="Q17097" i="5" s="1"/>
  <c r="F17097" i="5" s="1"/>
  <c r="G17097" i="5" s="1"/>
  <c r="M17110" i="5"/>
  <c r="N17110" i="5"/>
  <c r="Q17110" i="5" s="1"/>
  <c r="F17110" i="5" s="1"/>
  <c r="G17110" i="5" s="1"/>
  <c r="M17103" i="5"/>
  <c r="N17103" i="5"/>
  <c r="Q17103" i="5" s="1"/>
  <c r="F17103" i="5" s="1"/>
  <c r="G17103" i="5" s="1"/>
  <c r="M17093" i="5"/>
  <c r="N17093" i="5"/>
  <c r="Q17093" i="5" s="1"/>
  <c r="F17093" i="5" s="1"/>
  <c r="G17093" i="5" s="1"/>
  <c r="M17114" i="5"/>
  <c r="N17114" i="5"/>
  <c r="Q17114" i="5" s="1"/>
  <c r="F17114" i="5" s="1"/>
  <c r="G17114" i="5" s="1"/>
  <c r="M17135" i="5"/>
  <c r="N17135" i="5"/>
  <c r="Q17135" i="5" s="1"/>
  <c r="F17135" i="5" s="1"/>
  <c r="G17135" i="5" s="1"/>
  <c r="M17108" i="5"/>
  <c r="N17108" i="5"/>
  <c r="Q17108" i="5" s="1"/>
  <c r="F17108" i="5" s="1"/>
  <c r="G17108" i="5" s="1"/>
  <c r="M17136" i="5"/>
  <c r="N17136" i="5"/>
  <c r="Q17136" i="5" s="1"/>
  <c r="F17136" i="5" s="1"/>
  <c r="G17136" i="5" s="1"/>
  <c r="A17164" i="5"/>
  <c r="B17116" i="5"/>
  <c r="A17175" i="5"/>
  <c r="B17127" i="5"/>
  <c r="A17211" i="5"/>
  <c r="B17163" i="5"/>
  <c r="A17145" i="5"/>
  <c r="B17097" i="5"/>
  <c r="A17195" i="5"/>
  <c r="B17147" i="5"/>
  <c r="A17181" i="5"/>
  <c r="B17133" i="5"/>
  <c r="A17187" i="5"/>
  <c r="B17139" i="5"/>
  <c r="A17176" i="5"/>
  <c r="B17128" i="5"/>
  <c r="A17168" i="5"/>
  <c r="B17120" i="5"/>
  <c r="A17142" i="5"/>
  <c r="B17094" i="5"/>
  <c r="A17179" i="5"/>
  <c r="B17131" i="5"/>
  <c r="A17167" i="5"/>
  <c r="B17119" i="5"/>
  <c r="A17148" i="5"/>
  <c r="B17100" i="5"/>
  <c r="A17149" i="5"/>
  <c r="B17101" i="5"/>
  <c r="A17160" i="5"/>
  <c r="B17112" i="5"/>
  <c r="A17150" i="5"/>
  <c r="B17102" i="5"/>
  <c r="A17171" i="5"/>
  <c r="B17123" i="5"/>
  <c r="A17165" i="5"/>
  <c r="B17117" i="5"/>
  <c r="A17144" i="5"/>
  <c r="B17096" i="5"/>
  <c r="A17166" i="5"/>
  <c r="B17118" i="5"/>
  <c r="A17186" i="5"/>
  <c r="B17138" i="5"/>
  <c r="A17172" i="5"/>
  <c r="B17124" i="5"/>
  <c r="A17146" i="5"/>
  <c r="B17098" i="5"/>
  <c r="A17154" i="5"/>
  <c r="B17106" i="5"/>
  <c r="A17180" i="5"/>
  <c r="B17132" i="5"/>
  <c r="A17185" i="5"/>
  <c r="B17137" i="5"/>
  <c r="A17174" i="5"/>
  <c r="B17126" i="5"/>
  <c r="A17178" i="5"/>
  <c r="B17130" i="5"/>
  <c r="A17155" i="5"/>
  <c r="B17107" i="5"/>
  <c r="A17153" i="5"/>
  <c r="B17105" i="5"/>
  <c r="A17140" i="5"/>
  <c r="B17092" i="5"/>
  <c r="A17159" i="5"/>
  <c r="B17111" i="5"/>
  <c r="A17157" i="5"/>
  <c r="B17109" i="5"/>
  <c r="A17182" i="5"/>
  <c r="B17134" i="5"/>
  <c r="A17158" i="5"/>
  <c r="B17110" i="5"/>
  <c r="A17151" i="5"/>
  <c r="B17103" i="5"/>
  <c r="A17141" i="5"/>
  <c r="B17093" i="5"/>
  <c r="A17162" i="5"/>
  <c r="B17114" i="5"/>
  <c r="A17183" i="5"/>
  <c r="B17135" i="5"/>
  <c r="A17156" i="5"/>
  <c r="B17108" i="5"/>
  <c r="A17184" i="5"/>
  <c r="B17136" i="5"/>
  <c r="A17170" i="5"/>
  <c r="B17122" i="5"/>
  <c r="A17169" i="5"/>
  <c r="B17121" i="5"/>
  <c r="A17177" i="5"/>
  <c r="B17129" i="5"/>
  <c r="A17152" i="5"/>
  <c r="B17104" i="5"/>
  <c r="A17161" i="5"/>
  <c r="B17113" i="5"/>
  <c r="A17173" i="5"/>
  <c r="B17125" i="5"/>
  <c r="A17143" i="5"/>
  <c r="B17095" i="5"/>
  <c r="O17284" i="5" l="1"/>
  <c r="P17236" i="5"/>
  <c r="O17311" i="5"/>
  <c r="P17263" i="5"/>
  <c r="O17336" i="5"/>
  <c r="P17288" i="5"/>
  <c r="O17337" i="5"/>
  <c r="P17289" i="5"/>
  <c r="O17354" i="5"/>
  <c r="P17306" i="5"/>
  <c r="O17339" i="5"/>
  <c r="P17291" i="5"/>
  <c r="O17325" i="5"/>
  <c r="P17277" i="5"/>
  <c r="O17330" i="5"/>
  <c r="P17282" i="5"/>
  <c r="O17307" i="5"/>
  <c r="P17259" i="5"/>
  <c r="O17298" i="5"/>
  <c r="P17250" i="5"/>
  <c r="O17335" i="5"/>
  <c r="P17287" i="5"/>
  <c r="O17296" i="5"/>
  <c r="P17248" i="5"/>
  <c r="O17340" i="5"/>
  <c r="P17292" i="5"/>
  <c r="O17312" i="5"/>
  <c r="P17264" i="5"/>
  <c r="O17329" i="5"/>
  <c r="P17281" i="5"/>
  <c r="O17286" i="5"/>
  <c r="P17238" i="5"/>
  <c r="O17319" i="5"/>
  <c r="P17271" i="5"/>
  <c r="O17368" i="5"/>
  <c r="P17320" i="5"/>
  <c r="O17338" i="5"/>
  <c r="P17290" i="5"/>
  <c r="O17327" i="5"/>
  <c r="P17279" i="5"/>
  <c r="O17318" i="5"/>
  <c r="P17270" i="5"/>
  <c r="O17365" i="5"/>
  <c r="P17317" i="5"/>
  <c r="O17299" i="5"/>
  <c r="P17251" i="5"/>
  <c r="O17305" i="5"/>
  <c r="P17257" i="5"/>
  <c r="O17328" i="5"/>
  <c r="P17280" i="5"/>
  <c r="O17315" i="5"/>
  <c r="P17267" i="5"/>
  <c r="O17297" i="5"/>
  <c r="P17249" i="5"/>
  <c r="O17304" i="5"/>
  <c r="P17256" i="5"/>
  <c r="O17301" i="5"/>
  <c r="P17253" i="5"/>
  <c r="O17285" i="5"/>
  <c r="P17237" i="5"/>
  <c r="O17302" i="5"/>
  <c r="P17254" i="5"/>
  <c r="O17351" i="5"/>
  <c r="P17303" i="5"/>
  <c r="O17314" i="5"/>
  <c r="P17266" i="5"/>
  <c r="O17293" i="5"/>
  <c r="P17245" i="5"/>
  <c r="O17322" i="5"/>
  <c r="P17274" i="5"/>
  <c r="O17323" i="5"/>
  <c r="P17275" i="5"/>
  <c r="O17379" i="5"/>
  <c r="P17331" i="5"/>
  <c r="O17313" i="5"/>
  <c r="P17265" i="5"/>
  <c r="O17309" i="5"/>
  <c r="P17261" i="5"/>
  <c r="O17356" i="5"/>
  <c r="P17308" i="5"/>
  <c r="O17326" i="5"/>
  <c r="P17278" i="5"/>
  <c r="O17300" i="5"/>
  <c r="P17252" i="5"/>
  <c r="O17316" i="5"/>
  <c r="P17268" i="5"/>
  <c r="O17324" i="5"/>
  <c r="P17276" i="5"/>
  <c r="O17294" i="5"/>
  <c r="P17246" i="5"/>
  <c r="O17321" i="5"/>
  <c r="P17273" i="5"/>
  <c r="O17295" i="5"/>
  <c r="P17247" i="5"/>
  <c r="O17310" i="5"/>
  <c r="P17262" i="5"/>
  <c r="M17151" i="5"/>
  <c r="N17151" i="5"/>
  <c r="Q17151" i="5" s="1"/>
  <c r="F17151" i="5" s="1"/>
  <c r="G17151" i="5" s="1"/>
  <c r="M17170" i="5"/>
  <c r="N17170" i="5"/>
  <c r="Q17170" i="5" s="1"/>
  <c r="F17170" i="5" s="1"/>
  <c r="G17170" i="5" s="1"/>
  <c r="M17158" i="5"/>
  <c r="N17158" i="5"/>
  <c r="Q17158" i="5" s="1"/>
  <c r="F17158" i="5" s="1"/>
  <c r="G17158" i="5" s="1"/>
  <c r="M17178" i="5"/>
  <c r="N17178" i="5"/>
  <c r="Q17178" i="5" s="1"/>
  <c r="F17178" i="5" s="1"/>
  <c r="G17178" i="5" s="1"/>
  <c r="M17186" i="5"/>
  <c r="N17186" i="5"/>
  <c r="Q17186" i="5" s="1"/>
  <c r="F17186" i="5" s="1"/>
  <c r="G17186" i="5" s="1"/>
  <c r="M17149" i="5"/>
  <c r="N17149" i="5"/>
  <c r="Q17149" i="5" s="1"/>
  <c r="F17149" i="5" s="1"/>
  <c r="G17149" i="5" s="1"/>
  <c r="M17187" i="5"/>
  <c r="N17187" i="5"/>
  <c r="Q17187" i="5" s="1"/>
  <c r="F17187" i="5" s="1"/>
  <c r="G17187" i="5" s="1"/>
  <c r="M17172" i="5"/>
  <c r="N17172" i="5"/>
  <c r="Q17172" i="5" s="1"/>
  <c r="F17172" i="5" s="1"/>
  <c r="G17172" i="5" s="1"/>
  <c r="M17169" i="5"/>
  <c r="N17169" i="5"/>
  <c r="Q17169" i="5" s="1"/>
  <c r="F17169" i="5" s="1"/>
  <c r="G17169" i="5" s="1"/>
  <c r="M17176" i="5"/>
  <c r="N17176" i="5"/>
  <c r="Q17176" i="5" s="1"/>
  <c r="F17176" i="5" s="1"/>
  <c r="G17176" i="5" s="1"/>
  <c r="M17143" i="5"/>
  <c r="N17143" i="5"/>
  <c r="Q17143" i="5" s="1"/>
  <c r="F17143" i="5" s="1"/>
  <c r="G17143" i="5" s="1"/>
  <c r="M17182" i="5"/>
  <c r="N17182" i="5"/>
  <c r="Q17182" i="5" s="1"/>
  <c r="F17182" i="5" s="1"/>
  <c r="G17182" i="5" s="1"/>
  <c r="M17174" i="5"/>
  <c r="N17174" i="5"/>
  <c r="Q17174" i="5" s="1"/>
  <c r="F17174" i="5" s="1"/>
  <c r="G17174" i="5" s="1"/>
  <c r="M17166" i="5"/>
  <c r="N17166" i="5"/>
  <c r="Q17166" i="5" s="1"/>
  <c r="F17166" i="5" s="1"/>
  <c r="G17166" i="5" s="1"/>
  <c r="M17148" i="5"/>
  <c r="N17148" i="5"/>
  <c r="Q17148" i="5" s="1"/>
  <c r="F17148" i="5" s="1"/>
  <c r="G17148" i="5" s="1"/>
  <c r="M17181" i="5"/>
  <c r="N17181" i="5"/>
  <c r="Q17181" i="5" s="1"/>
  <c r="F17181" i="5" s="1"/>
  <c r="G17181" i="5" s="1"/>
  <c r="M17173" i="5"/>
  <c r="N17173" i="5"/>
  <c r="Q17173" i="5" s="1"/>
  <c r="F17173" i="5" s="1"/>
  <c r="G17173" i="5" s="1"/>
  <c r="M17156" i="5"/>
  <c r="N17156" i="5"/>
  <c r="Q17156" i="5" s="1"/>
  <c r="F17156" i="5" s="1"/>
  <c r="G17156" i="5" s="1"/>
  <c r="M17157" i="5"/>
  <c r="N17157" i="5"/>
  <c r="Q17157" i="5" s="1"/>
  <c r="F17157" i="5" s="1"/>
  <c r="G17157" i="5" s="1"/>
  <c r="M17185" i="5"/>
  <c r="N17185" i="5"/>
  <c r="Q17185" i="5" s="1"/>
  <c r="F17185" i="5" s="1"/>
  <c r="G17185" i="5" s="1"/>
  <c r="M17144" i="5"/>
  <c r="N17144" i="5"/>
  <c r="Q17144" i="5" s="1"/>
  <c r="F17144" i="5" s="1"/>
  <c r="G17144" i="5" s="1"/>
  <c r="M17167" i="5"/>
  <c r="N17167" i="5"/>
  <c r="Q17167" i="5" s="1"/>
  <c r="F17167" i="5" s="1"/>
  <c r="G17167" i="5" s="1"/>
  <c r="M17195" i="5"/>
  <c r="N17195" i="5"/>
  <c r="Q17195" i="5" s="1"/>
  <c r="F17195" i="5" s="1"/>
  <c r="G17195" i="5" s="1"/>
  <c r="M17155" i="5"/>
  <c r="N17155" i="5"/>
  <c r="Q17155" i="5" s="1"/>
  <c r="F17155" i="5" s="1"/>
  <c r="G17155" i="5" s="1"/>
  <c r="M17164" i="5"/>
  <c r="N17164" i="5"/>
  <c r="Q17164" i="5" s="1"/>
  <c r="F17164" i="5" s="1"/>
  <c r="G17164" i="5" s="1"/>
  <c r="M17161" i="5"/>
  <c r="N17161" i="5"/>
  <c r="Q17161" i="5" s="1"/>
  <c r="F17161" i="5" s="1"/>
  <c r="G17161" i="5" s="1"/>
  <c r="M17183" i="5"/>
  <c r="N17183" i="5"/>
  <c r="Q17183" i="5" s="1"/>
  <c r="F17183" i="5" s="1"/>
  <c r="G17183" i="5" s="1"/>
  <c r="M17159" i="5"/>
  <c r="N17159" i="5"/>
  <c r="Q17159" i="5" s="1"/>
  <c r="F17159" i="5" s="1"/>
  <c r="G17159" i="5" s="1"/>
  <c r="M17180" i="5"/>
  <c r="N17180" i="5"/>
  <c r="Q17180" i="5" s="1"/>
  <c r="F17180" i="5" s="1"/>
  <c r="G17180" i="5" s="1"/>
  <c r="M17165" i="5"/>
  <c r="N17165" i="5"/>
  <c r="Q17165" i="5" s="1"/>
  <c r="F17165" i="5" s="1"/>
  <c r="G17165" i="5" s="1"/>
  <c r="M17179" i="5"/>
  <c r="N17179" i="5"/>
  <c r="Q17179" i="5" s="1"/>
  <c r="F17179" i="5" s="1"/>
  <c r="G17179" i="5" s="1"/>
  <c r="M17145" i="5"/>
  <c r="N17145" i="5"/>
  <c r="Q17145" i="5" s="1"/>
  <c r="F17145" i="5" s="1"/>
  <c r="G17145" i="5" s="1"/>
  <c r="M17160" i="5"/>
  <c r="N17160" i="5"/>
  <c r="Q17160" i="5" s="1"/>
  <c r="F17160" i="5" s="1"/>
  <c r="G17160" i="5" s="1"/>
  <c r="M17152" i="5"/>
  <c r="N17152" i="5"/>
  <c r="Q17152" i="5" s="1"/>
  <c r="F17152" i="5" s="1"/>
  <c r="G17152" i="5" s="1"/>
  <c r="M17162" i="5"/>
  <c r="N17162" i="5"/>
  <c r="Q17162" i="5" s="1"/>
  <c r="F17162" i="5" s="1"/>
  <c r="G17162" i="5" s="1"/>
  <c r="M17140" i="5"/>
  <c r="N17140" i="5"/>
  <c r="Q17140" i="5" s="1"/>
  <c r="F17140" i="5" s="1"/>
  <c r="G17140" i="5" s="1"/>
  <c r="M17154" i="5"/>
  <c r="N17154" i="5"/>
  <c r="Q17154" i="5" s="1"/>
  <c r="F17154" i="5" s="1"/>
  <c r="G17154" i="5" s="1"/>
  <c r="M17171" i="5"/>
  <c r="N17171" i="5"/>
  <c r="Q17171" i="5" s="1"/>
  <c r="F17171" i="5" s="1"/>
  <c r="G17171" i="5" s="1"/>
  <c r="M17142" i="5"/>
  <c r="N17142" i="5"/>
  <c r="Q17142" i="5" s="1"/>
  <c r="F17142" i="5" s="1"/>
  <c r="G17142" i="5" s="1"/>
  <c r="M17211" i="5"/>
  <c r="N17211" i="5"/>
  <c r="Q17211" i="5" s="1"/>
  <c r="F17211" i="5" s="1"/>
  <c r="G17211" i="5" s="1"/>
  <c r="M17184" i="5"/>
  <c r="N17184" i="5"/>
  <c r="Q17184" i="5" s="1"/>
  <c r="F17184" i="5" s="1"/>
  <c r="G17184" i="5" s="1"/>
  <c r="M17177" i="5"/>
  <c r="N17177" i="5"/>
  <c r="Q17177" i="5" s="1"/>
  <c r="F17177" i="5" s="1"/>
  <c r="G17177" i="5" s="1"/>
  <c r="M17141" i="5"/>
  <c r="N17141" i="5"/>
  <c r="Q17141" i="5" s="1"/>
  <c r="F17141" i="5" s="1"/>
  <c r="G17141" i="5" s="1"/>
  <c r="M17153" i="5"/>
  <c r="N17153" i="5"/>
  <c r="Q17153" i="5" s="1"/>
  <c r="F17153" i="5" s="1"/>
  <c r="G17153" i="5" s="1"/>
  <c r="M17146" i="5"/>
  <c r="N17146" i="5"/>
  <c r="Q17146" i="5" s="1"/>
  <c r="F17146" i="5" s="1"/>
  <c r="G17146" i="5" s="1"/>
  <c r="M17150" i="5"/>
  <c r="N17150" i="5"/>
  <c r="Q17150" i="5" s="1"/>
  <c r="F17150" i="5" s="1"/>
  <c r="G17150" i="5" s="1"/>
  <c r="M17168" i="5"/>
  <c r="N17168" i="5"/>
  <c r="Q17168" i="5" s="1"/>
  <c r="F17168" i="5" s="1"/>
  <c r="G17168" i="5" s="1"/>
  <c r="M17175" i="5"/>
  <c r="N17175" i="5"/>
  <c r="Q17175" i="5" s="1"/>
  <c r="F17175" i="5" s="1"/>
  <c r="G17175" i="5" s="1"/>
  <c r="A17218" i="5"/>
  <c r="B17170" i="5"/>
  <c r="A17206" i="5"/>
  <c r="B17158" i="5"/>
  <c r="A17226" i="5"/>
  <c r="B17178" i="5"/>
  <c r="A17234" i="5"/>
  <c r="B17186" i="5"/>
  <c r="A17197" i="5"/>
  <c r="B17149" i="5"/>
  <c r="A17235" i="5"/>
  <c r="B17187" i="5"/>
  <c r="A17191" i="5"/>
  <c r="B17143" i="5"/>
  <c r="A17232" i="5"/>
  <c r="B17184" i="5"/>
  <c r="A17230" i="5"/>
  <c r="B17182" i="5"/>
  <c r="A17222" i="5"/>
  <c r="B17174" i="5"/>
  <c r="A17214" i="5"/>
  <c r="B17166" i="5"/>
  <c r="A17196" i="5"/>
  <c r="B17148" i="5"/>
  <c r="A17229" i="5"/>
  <c r="B17181" i="5"/>
  <c r="A17221" i="5"/>
  <c r="B17173" i="5"/>
  <c r="A17204" i="5"/>
  <c r="B17156" i="5"/>
  <c r="A17205" i="5"/>
  <c r="B17157" i="5"/>
  <c r="A17233" i="5"/>
  <c r="B17185" i="5"/>
  <c r="A17192" i="5"/>
  <c r="B17144" i="5"/>
  <c r="A17215" i="5"/>
  <c r="B17167" i="5"/>
  <c r="A17243" i="5"/>
  <c r="B17195" i="5"/>
  <c r="A17209" i="5"/>
  <c r="B17161" i="5"/>
  <c r="A17231" i="5"/>
  <c r="B17183" i="5"/>
  <c r="A17207" i="5"/>
  <c r="B17159" i="5"/>
  <c r="A17228" i="5"/>
  <c r="B17180" i="5"/>
  <c r="A17213" i="5"/>
  <c r="B17165" i="5"/>
  <c r="A17227" i="5"/>
  <c r="B17179" i="5"/>
  <c r="A17193" i="5"/>
  <c r="B17145" i="5"/>
  <c r="A17200" i="5"/>
  <c r="B17152" i="5"/>
  <c r="A17210" i="5"/>
  <c r="B17162" i="5"/>
  <c r="A17188" i="5"/>
  <c r="B17140" i="5"/>
  <c r="A17202" i="5"/>
  <c r="B17154" i="5"/>
  <c r="A17219" i="5"/>
  <c r="B17171" i="5"/>
  <c r="A17190" i="5"/>
  <c r="B17142" i="5"/>
  <c r="A17259" i="5"/>
  <c r="B17211" i="5"/>
  <c r="A17225" i="5"/>
  <c r="B17177" i="5"/>
  <c r="A17189" i="5"/>
  <c r="B17141" i="5"/>
  <c r="A17201" i="5"/>
  <c r="B17153" i="5"/>
  <c r="A17194" i="5"/>
  <c r="B17146" i="5"/>
  <c r="A17198" i="5"/>
  <c r="B17150" i="5"/>
  <c r="A17216" i="5"/>
  <c r="B17168" i="5"/>
  <c r="A17223" i="5"/>
  <c r="B17175" i="5"/>
  <c r="A17217" i="5"/>
  <c r="B17169" i="5"/>
  <c r="A17199" i="5"/>
  <c r="B17151" i="5"/>
  <c r="A17203" i="5"/>
  <c r="B17155" i="5"/>
  <c r="A17220" i="5"/>
  <c r="B17172" i="5"/>
  <c r="A17208" i="5"/>
  <c r="B17160" i="5"/>
  <c r="A17224" i="5"/>
  <c r="B17176" i="5"/>
  <c r="A17212" i="5"/>
  <c r="B17164" i="5"/>
  <c r="O17348" i="5" l="1"/>
  <c r="P17300" i="5"/>
  <c r="O17370" i="5"/>
  <c r="P17322" i="5"/>
  <c r="O17352" i="5"/>
  <c r="P17304" i="5"/>
  <c r="O17366" i="5"/>
  <c r="P17318" i="5"/>
  <c r="O17360" i="5"/>
  <c r="P17312" i="5"/>
  <c r="O17373" i="5"/>
  <c r="P17325" i="5"/>
  <c r="O17358" i="5"/>
  <c r="P17310" i="5"/>
  <c r="O17341" i="5"/>
  <c r="P17293" i="5"/>
  <c r="O17345" i="5"/>
  <c r="P17297" i="5"/>
  <c r="O17375" i="5"/>
  <c r="P17327" i="5"/>
  <c r="O17387" i="5"/>
  <c r="P17339" i="5"/>
  <c r="O17344" i="5"/>
  <c r="P17296" i="5"/>
  <c r="O17369" i="5"/>
  <c r="P17321" i="5"/>
  <c r="O17357" i="5"/>
  <c r="P17309" i="5"/>
  <c r="O17399" i="5"/>
  <c r="P17351" i="5"/>
  <c r="O17376" i="5"/>
  <c r="P17328" i="5"/>
  <c r="O17385" i="5"/>
  <c r="P17337" i="5"/>
  <c r="O17342" i="5"/>
  <c r="P17294" i="5"/>
  <c r="O17361" i="5"/>
  <c r="P17313" i="5"/>
  <c r="O17350" i="5"/>
  <c r="P17302" i="5"/>
  <c r="O17353" i="5"/>
  <c r="P17305" i="5"/>
  <c r="O17367" i="5"/>
  <c r="P17319" i="5"/>
  <c r="O17346" i="5"/>
  <c r="P17298" i="5"/>
  <c r="O17384" i="5"/>
  <c r="P17336" i="5"/>
  <c r="O17416" i="5"/>
  <c r="P17368" i="5"/>
  <c r="O17372" i="5"/>
  <c r="P17324" i="5"/>
  <c r="O17427" i="5"/>
  <c r="P17379" i="5"/>
  <c r="O17333" i="5"/>
  <c r="P17285" i="5"/>
  <c r="O17347" i="5"/>
  <c r="P17299" i="5"/>
  <c r="O17334" i="5"/>
  <c r="P17286" i="5"/>
  <c r="O17355" i="5"/>
  <c r="P17307" i="5"/>
  <c r="O17359" i="5"/>
  <c r="P17311" i="5"/>
  <c r="O17383" i="5"/>
  <c r="P17335" i="5"/>
  <c r="O17374" i="5"/>
  <c r="P17326" i="5"/>
  <c r="O17388" i="5"/>
  <c r="P17340" i="5"/>
  <c r="O17343" i="5"/>
  <c r="P17295" i="5"/>
  <c r="O17404" i="5"/>
  <c r="P17356" i="5"/>
  <c r="O17362" i="5"/>
  <c r="P17314" i="5"/>
  <c r="O17363" i="5"/>
  <c r="P17315" i="5"/>
  <c r="O17386" i="5"/>
  <c r="P17338" i="5"/>
  <c r="O17402" i="5"/>
  <c r="P17354" i="5"/>
  <c r="O17364" i="5"/>
  <c r="P17316" i="5"/>
  <c r="O17371" i="5"/>
  <c r="P17323" i="5"/>
  <c r="O17349" i="5"/>
  <c r="P17301" i="5"/>
  <c r="O17413" i="5"/>
  <c r="P17365" i="5"/>
  <c r="O17377" i="5"/>
  <c r="P17329" i="5"/>
  <c r="O17378" i="5"/>
  <c r="P17330" i="5"/>
  <c r="O17332" i="5"/>
  <c r="P17284" i="5"/>
  <c r="M17217" i="5"/>
  <c r="N17217" i="5"/>
  <c r="Q17217" i="5" s="1"/>
  <c r="F17217" i="5" s="1"/>
  <c r="G17217" i="5" s="1"/>
  <c r="M17225" i="5"/>
  <c r="N17225" i="5"/>
  <c r="Q17225" i="5" s="1"/>
  <c r="F17225" i="5" s="1"/>
  <c r="G17225" i="5" s="1"/>
  <c r="M17200" i="5"/>
  <c r="N17200" i="5"/>
  <c r="Q17200" i="5" s="1"/>
  <c r="F17200" i="5" s="1"/>
  <c r="G17200" i="5" s="1"/>
  <c r="M17209" i="5"/>
  <c r="N17209" i="5"/>
  <c r="Q17209" i="5" s="1"/>
  <c r="F17209" i="5" s="1"/>
  <c r="G17209" i="5" s="1"/>
  <c r="M17221" i="5"/>
  <c r="N17221" i="5"/>
  <c r="Q17221" i="5" s="1"/>
  <c r="F17221" i="5" s="1"/>
  <c r="G17221" i="5" s="1"/>
  <c r="M17191" i="5"/>
  <c r="N17191" i="5"/>
  <c r="Q17191" i="5" s="1"/>
  <c r="F17191" i="5" s="1"/>
  <c r="G17191" i="5" s="1"/>
  <c r="M17212" i="5"/>
  <c r="N17212" i="5"/>
  <c r="Q17212" i="5" s="1"/>
  <c r="F17212" i="5" s="1"/>
  <c r="G17212" i="5" s="1"/>
  <c r="M17223" i="5"/>
  <c r="N17223" i="5"/>
  <c r="Q17223" i="5" s="1"/>
  <c r="F17223" i="5" s="1"/>
  <c r="G17223" i="5" s="1"/>
  <c r="M17259" i="5"/>
  <c r="N17259" i="5"/>
  <c r="Q17259" i="5" s="1"/>
  <c r="F17259" i="5" s="1"/>
  <c r="G17259" i="5" s="1"/>
  <c r="M17193" i="5"/>
  <c r="N17193" i="5"/>
  <c r="Q17193" i="5" s="1"/>
  <c r="F17193" i="5" s="1"/>
  <c r="G17193" i="5" s="1"/>
  <c r="M17243" i="5"/>
  <c r="N17243" i="5"/>
  <c r="Q17243" i="5" s="1"/>
  <c r="F17243" i="5" s="1"/>
  <c r="G17243" i="5" s="1"/>
  <c r="M17229" i="5"/>
  <c r="N17229" i="5"/>
  <c r="Q17229" i="5" s="1"/>
  <c r="F17229" i="5" s="1"/>
  <c r="G17229" i="5" s="1"/>
  <c r="M17235" i="5"/>
  <c r="N17235" i="5"/>
  <c r="Q17235" i="5" s="1"/>
  <c r="F17235" i="5" s="1"/>
  <c r="G17235" i="5" s="1"/>
  <c r="M17199" i="5"/>
  <c r="N17199" i="5"/>
  <c r="Q17199" i="5" s="1"/>
  <c r="F17199" i="5" s="1"/>
  <c r="G17199" i="5" s="1"/>
  <c r="M17210" i="5"/>
  <c r="N17210" i="5"/>
  <c r="Q17210" i="5" s="1"/>
  <c r="F17210" i="5" s="1"/>
  <c r="G17210" i="5" s="1"/>
  <c r="M17204" i="5"/>
  <c r="N17204" i="5"/>
  <c r="Q17204" i="5" s="1"/>
  <c r="F17204" i="5" s="1"/>
  <c r="G17204" i="5" s="1"/>
  <c r="M17218" i="5"/>
  <c r="N17218" i="5"/>
  <c r="Q17218" i="5" s="1"/>
  <c r="F17218" i="5" s="1"/>
  <c r="G17218" i="5" s="1"/>
  <c r="M17189" i="5"/>
  <c r="N17189" i="5"/>
  <c r="Q17189" i="5" s="1"/>
  <c r="F17189" i="5" s="1"/>
  <c r="G17189" i="5" s="1"/>
  <c r="M17231" i="5"/>
  <c r="N17231" i="5"/>
  <c r="Q17231" i="5" s="1"/>
  <c r="F17231" i="5" s="1"/>
  <c r="G17231" i="5" s="1"/>
  <c r="M17224" i="5"/>
  <c r="N17224" i="5"/>
  <c r="Q17224" i="5" s="1"/>
  <c r="F17224" i="5" s="1"/>
  <c r="G17224" i="5" s="1"/>
  <c r="M17216" i="5"/>
  <c r="N17216" i="5"/>
  <c r="Q17216" i="5" s="1"/>
  <c r="F17216" i="5" s="1"/>
  <c r="G17216" i="5" s="1"/>
  <c r="M17190" i="5"/>
  <c r="N17190" i="5"/>
  <c r="Q17190" i="5" s="1"/>
  <c r="F17190" i="5" s="1"/>
  <c r="G17190" i="5" s="1"/>
  <c r="M17227" i="5"/>
  <c r="N17227" i="5"/>
  <c r="Q17227" i="5" s="1"/>
  <c r="F17227" i="5" s="1"/>
  <c r="G17227" i="5" s="1"/>
  <c r="M17215" i="5"/>
  <c r="N17215" i="5"/>
  <c r="Q17215" i="5" s="1"/>
  <c r="F17215" i="5" s="1"/>
  <c r="G17215" i="5" s="1"/>
  <c r="M17196" i="5"/>
  <c r="N17196" i="5"/>
  <c r="Q17196" i="5" s="1"/>
  <c r="F17196" i="5" s="1"/>
  <c r="G17196" i="5" s="1"/>
  <c r="M17197" i="5"/>
  <c r="N17197" i="5"/>
  <c r="Q17197" i="5" s="1"/>
  <c r="F17197" i="5" s="1"/>
  <c r="G17197" i="5" s="1"/>
  <c r="M17208" i="5"/>
  <c r="N17208" i="5"/>
  <c r="Q17208" i="5" s="1"/>
  <c r="F17208" i="5" s="1"/>
  <c r="G17208" i="5" s="1"/>
  <c r="M17198" i="5"/>
  <c r="N17198" i="5"/>
  <c r="Q17198" i="5" s="1"/>
  <c r="F17198" i="5" s="1"/>
  <c r="G17198" i="5" s="1"/>
  <c r="M17219" i="5"/>
  <c r="N17219" i="5"/>
  <c r="Q17219" i="5" s="1"/>
  <c r="F17219" i="5" s="1"/>
  <c r="G17219" i="5" s="1"/>
  <c r="M17213" i="5"/>
  <c r="N17213" i="5"/>
  <c r="Q17213" i="5" s="1"/>
  <c r="F17213" i="5" s="1"/>
  <c r="G17213" i="5" s="1"/>
  <c r="M17192" i="5"/>
  <c r="N17192" i="5"/>
  <c r="Q17192" i="5" s="1"/>
  <c r="F17192" i="5" s="1"/>
  <c r="G17192" i="5" s="1"/>
  <c r="M17214" i="5"/>
  <c r="N17214" i="5"/>
  <c r="Q17214" i="5" s="1"/>
  <c r="F17214" i="5" s="1"/>
  <c r="G17214" i="5" s="1"/>
  <c r="M17234" i="5"/>
  <c r="N17234" i="5"/>
  <c r="Q17234" i="5" s="1"/>
  <c r="F17234" i="5" s="1"/>
  <c r="G17234" i="5" s="1"/>
  <c r="M17232" i="5"/>
  <c r="N17232" i="5"/>
  <c r="Q17232" i="5" s="1"/>
  <c r="F17232" i="5" s="1"/>
  <c r="G17232" i="5" s="1"/>
  <c r="M17220" i="5"/>
  <c r="N17220" i="5"/>
  <c r="Q17220" i="5" s="1"/>
  <c r="F17220" i="5" s="1"/>
  <c r="G17220" i="5" s="1"/>
  <c r="M17194" i="5"/>
  <c r="N17194" i="5"/>
  <c r="Q17194" i="5" s="1"/>
  <c r="F17194" i="5" s="1"/>
  <c r="G17194" i="5" s="1"/>
  <c r="M17202" i="5"/>
  <c r="N17202" i="5"/>
  <c r="Q17202" i="5" s="1"/>
  <c r="F17202" i="5" s="1"/>
  <c r="G17202" i="5" s="1"/>
  <c r="M17228" i="5"/>
  <c r="N17228" i="5"/>
  <c r="Q17228" i="5" s="1"/>
  <c r="F17228" i="5" s="1"/>
  <c r="G17228" i="5" s="1"/>
  <c r="M17233" i="5"/>
  <c r="N17233" i="5"/>
  <c r="Q17233" i="5" s="1"/>
  <c r="F17233" i="5" s="1"/>
  <c r="G17233" i="5" s="1"/>
  <c r="M17222" i="5"/>
  <c r="N17222" i="5"/>
  <c r="Q17222" i="5" s="1"/>
  <c r="F17222" i="5" s="1"/>
  <c r="G17222" i="5" s="1"/>
  <c r="M17226" i="5"/>
  <c r="N17226" i="5"/>
  <c r="Q17226" i="5" s="1"/>
  <c r="F17226" i="5" s="1"/>
  <c r="G17226" i="5" s="1"/>
  <c r="M17203" i="5"/>
  <c r="N17203" i="5"/>
  <c r="Q17203" i="5" s="1"/>
  <c r="F17203" i="5" s="1"/>
  <c r="G17203" i="5" s="1"/>
  <c r="M17201" i="5"/>
  <c r="N17201" i="5"/>
  <c r="Q17201" i="5" s="1"/>
  <c r="F17201" i="5" s="1"/>
  <c r="G17201" i="5" s="1"/>
  <c r="M17188" i="5"/>
  <c r="N17188" i="5"/>
  <c r="Q17188" i="5" s="1"/>
  <c r="F17188" i="5" s="1"/>
  <c r="G17188" i="5" s="1"/>
  <c r="M17207" i="5"/>
  <c r="N17207" i="5"/>
  <c r="Q17207" i="5" s="1"/>
  <c r="F17207" i="5" s="1"/>
  <c r="G17207" i="5" s="1"/>
  <c r="M17205" i="5"/>
  <c r="N17205" i="5"/>
  <c r="Q17205" i="5" s="1"/>
  <c r="F17205" i="5" s="1"/>
  <c r="G17205" i="5" s="1"/>
  <c r="M17230" i="5"/>
  <c r="N17230" i="5"/>
  <c r="Q17230" i="5" s="1"/>
  <c r="F17230" i="5" s="1"/>
  <c r="G17230" i="5" s="1"/>
  <c r="M17206" i="5"/>
  <c r="N17206" i="5"/>
  <c r="Q17206" i="5" s="1"/>
  <c r="F17206" i="5" s="1"/>
  <c r="G17206" i="5" s="1"/>
  <c r="A17265" i="5"/>
  <c r="B17217" i="5"/>
  <c r="A17273" i="5"/>
  <c r="B17225" i="5"/>
  <c r="A17248" i="5"/>
  <c r="B17200" i="5"/>
  <c r="A17257" i="5"/>
  <c r="B17209" i="5"/>
  <c r="A17269" i="5"/>
  <c r="B17221" i="5"/>
  <c r="A17239" i="5"/>
  <c r="B17191" i="5"/>
  <c r="A17260" i="5"/>
  <c r="B17212" i="5"/>
  <c r="A17271" i="5"/>
  <c r="B17223" i="5"/>
  <c r="A17307" i="5"/>
  <c r="B17259" i="5"/>
  <c r="A17241" i="5"/>
  <c r="B17193" i="5"/>
  <c r="A17291" i="5"/>
  <c r="B17243" i="5"/>
  <c r="A17277" i="5"/>
  <c r="B17229" i="5"/>
  <c r="A17283" i="5"/>
  <c r="B17235" i="5"/>
  <c r="A17272" i="5"/>
  <c r="B17224" i="5"/>
  <c r="A17264" i="5"/>
  <c r="B17216" i="5"/>
  <c r="A17238" i="5"/>
  <c r="B17190" i="5"/>
  <c r="A17275" i="5"/>
  <c r="B17227" i="5"/>
  <c r="A17263" i="5"/>
  <c r="B17215" i="5"/>
  <c r="A17244" i="5"/>
  <c r="B17196" i="5"/>
  <c r="A17245" i="5"/>
  <c r="B17197" i="5"/>
  <c r="A17256" i="5"/>
  <c r="B17208" i="5"/>
  <c r="A17246" i="5"/>
  <c r="B17198" i="5"/>
  <c r="A17267" i="5"/>
  <c r="B17219" i="5"/>
  <c r="A17261" i="5"/>
  <c r="B17213" i="5"/>
  <c r="A17240" i="5"/>
  <c r="B17192" i="5"/>
  <c r="A17262" i="5"/>
  <c r="B17214" i="5"/>
  <c r="A17282" i="5"/>
  <c r="B17234" i="5"/>
  <c r="A17268" i="5"/>
  <c r="B17220" i="5"/>
  <c r="A17242" i="5"/>
  <c r="B17194" i="5"/>
  <c r="A17250" i="5"/>
  <c r="B17202" i="5"/>
  <c r="A17276" i="5"/>
  <c r="B17228" i="5"/>
  <c r="A17281" i="5"/>
  <c r="B17233" i="5"/>
  <c r="A17270" i="5"/>
  <c r="B17222" i="5"/>
  <c r="A17274" i="5"/>
  <c r="B17226" i="5"/>
  <c r="A17251" i="5"/>
  <c r="B17203" i="5"/>
  <c r="A17249" i="5"/>
  <c r="B17201" i="5"/>
  <c r="A17236" i="5"/>
  <c r="B17188" i="5"/>
  <c r="A17255" i="5"/>
  <c r="B17207" i="5"/>
  <c r="A17253" i="5"/>
  <c r="B17205" i="5"/>
  <c r="A17278" i="5"/>
  <c r="B17230" i="5"/>
  <c r="A17254" i="5"/>
  <c r="B17206" i="5"/>
  <c r="A17247" i="5"/>
  <c r="B17199" i="5"/>
  <c r="A17237" i="5"/>
  <c r="B17189" i="5"/>
  <c r="A17258" i="5"/>
  <c r="B17210" i="5"/>
  <c r="A17279" i="5"/>
  <c r="B17231" i="5"/>
  <c r="A17252" i="5"/>
  <c r="B17204" i="5"/>
  <c r="A17280" i="5"/>
  <c r="B17232" i="5"/>
  <c r="A17266" i="5"/>
  <c r="B17218" i="5"/>
  <c r="O17412" i="5" l="1"/>
  <c r="P17364" i="5"/>
  <c r="O17436" i="5"/>
  <c r="P17388" i="5"/>
  <c r="O17381" i="5"/>
  <c r="P17333" i="5"/>
  <c r="O17401" i="5"/>
  <c r="P17353" i="5"/>
  <c r="O17405" i="5"/>
  <c r="P17357" i="5"/>
  <c r="O17406" i="5"/>
  <c r="P17358" i="5"/>
  <c r="O17422" i="5"/>
  <c r="P17374" i="5"/>
  <c r="O17421" i="5"/>
  <c r="P17373" i="5"/>
  <c r="O17431" i="5"/>
  <c r="P17383" i="5"/>
  <c r="O17408" i="5"/>
  <c r="P17360" i="5"/>
  <c r="O17411" i="5"/>
  <c r="P17363" i="5"/>
  <c r="O17435" i="5"/>
  <c r="P17387" i="5"/>
  <c r="O17461" i="5"/>
  <c r="P17413" i="5"/>
  <c r="O17410" i="5"/>
  <c r="P17362" i="5"/>
  <c r="O17403" i="5"/>
  <c r="P17355" i="5"/>
  <c r="O17432" i="5"/>
  <c r="P17384" i="5"/>
  <c r="O17433" i="5"/>
  <c r="P17385" i="5"/>
  <c r="O17423" i="5"/>
  <c r="P17375" i="5"/>
  <c r="O17400" i="5"/>
  <c r="P17352" i="5"/>
  <c r="O17450" i="5"/>
  <c r="P17402" i="5"/>
  <c r="O17398" i="5"/>
  <c r="P17350" i="5"/>
  <c r="O17426" i="5"/>
  <c r="P17378" i="5"/>
  <c r="O17409" i="5"/>
  <c r="P17361" i="5"/>
  <c r="O17407" i="5"/>
  <c r="P17359" i="5"/>
  <c r="O17414" i="5"/>
  <c r="P17366" i="5"/>
  <c r="O17397" i="5"/>
  <c r="P17349" i="5"/>
  <c r="O17452" i="5"/>
  <c r="P17404" i="5"/>
  <c r="O17382" i="5"/>
  <c r="P17334" i="5"/>
  <c r="O17394" i="5"/>
  <c r="P17346" i="5"/>
  <c r="O17424" i="5"/>
  <c r="P17376" i="5"/>
  <c r="O17393" i="5"/>
  <c r="P17345" i="5"/>
  <c r="O17418" i="5"/>
  <c r="P17370" i="5"/>
  <c r="O17380" i="5"/>
  <c r="P17332" i="5"/>
  <c r="O17417" i="5"/>
  <c r="P17369" i="5"/>
  <c r="O17434" i="5"/>
  <c r="P17386" i="5"/>
  <c r="O17392" i="5"/>
  <c r="P17344" i="5"/>
  <c r="O17425" i="5"/>
  <c r="P17377" i="5"/>
  <c r="O17390" i="5"/>
  <c r="P17342" i="5"/>
  <c r="O17475" i="5"/>
  <c r="P17427" i="5"/>
  <c r="O17420" i="5"/>
  <c r="P17372" i="5"/>
  <c r="O17464" i="5"/>
  <c r="P17416" i="5"/>
  <c r="O17419" i="5"/>
  <c r="P17371" i="5"/>
  <c r="O17391" i="5"/>
  <c r="P17343" i="5"/>
  <c r="O17395" i="5"/>
  <c r="P17347" i="5"/>
  <c r="O17415" i="5"/>
  <c r="P17367" i="5"/>
  <c r="O17447" i="5"/>
  <c r="P17399" i="5"/>
  <c r="P17341" i="5"/>
  <c r="O17389" i="5"/>
  <c r="O17396" i="5"/>
  <c r="P17348" i="5"/>
  <c r="M17249" i="5"/>
  <c r="N17249" i="5"/>
  <c r="Q17249" i="5" s="1"/>
  <c r="F17249" i="5" s="1"/>
  <c r="G17249" i="5" s="1"/>
  <c r="M17246" i="5"/>
  <c r="N17246" i="5"/>
  <c r="Q17246" i="5" s="1"/>
  <c r="F17246" i="5" s="1"/>
  <c r="G17246" i="5" s="1"/>
  <c r="M17271" i="5"/>
  <c r="N17271" i="5"/>
  <c r="Q17271" i="5" s="1"/>
  <c r="F17271" i="5" s="1"/>
  <c r="G17271" i="5" s="1"/>
  <c r="M17247" i="5"/>
  <c r="N17247" i="5"/>
  <c r="Q17247" i="5" s="1"/>
  <c r="F17247" i="5" s="1"/>
  <c r="G17247" i="5" s="1"/>
  <c r="M17251" i="5"/>
  <c r="N17251" i="5"/>
  <c r="Q17251" i="5" s="1"/>
  <c r="F17251" i="5" s="1"/>
  <c r="G17251" i="5" s="1"/>
  <c r="M17268" i="5"/>
  <c r="N17268" i="5"/>
  <c r="Q17268" i="5" s="1"/>
  <c r="F17268" i="5" s="1"/>
  <c r="G17268" i="5" s="1"/>
  <c r="M17256" i="5"/>
  <c r="N17256" i="5"/>
  <c r="Q17256" i="5" s="1"/>
  <c r="F17256" i="5" s="1"/>
  <c r="G17256" i="5" s="1"/>
  <c r="M17272" i="5"/>
  <c r="N17272" i="5"/>
  <c r="Q17272" i="5" s="1"/>
  <c r="F17272" i="5" s="1"/>
  <c r="G17272" i="5" s="1"/>
  <c r="M17260" i="5"/>
  <c r="N17260" i="5"/>
  <c r="Q17260" i="5" s="1"/>
  <c r="F17260" i="5" s="1"/>
  <c r="G17260" i="5" s="1"/>
  <c r="M17242" i="5"/>
  <c r="N17242" i="5"/>
  <c r="Q17242" i="5" s="1"/>
  <c r="F17242" i="5" s="1"/>
  <c r="G17242" i="5" s="1"/>
  <c r="M17264" i="5"/>
  <c r="N17264" i="5"/>
  <c r="Q17264" i="5" s="1"/>
  <c r="F17264" i="5" s="1"/>
  <c r="G17264" i="5" s="1"/>
  <c r="M17265" i="5"/>
  <c r="N17265" i="5"/>
  <c r="Q17265" i="5" s="1"/>
  <c r="F17265" i="5" s="1"/>
  <c r="G17265" i="5" s="1"/>
  <c r="M17266" i="5"/>
  <c r="N17266" i="5"/>
  <c r="Q17266" i="5" s="1"/>
  <c r="F17266" i="5" s="1"/>
  <c r="G17266" i="5" s="1"/>
  <c r="M17254" i="5"/>
  <c r="N17254" i="5"/>
  <c r="Q17254" i="5" s="1"/>
  <c r="F17254" i="5" s="1"/>
  <c r="G17254" i="5" s="1"/>
  <c r="M17274" i="5"/>
  <c r="N17274" i="5"/>
  <c r="Q17274" i="5" s="1"/>
  <c r="F17274" i="5" s="1"/>
  <c r="G17274" i="5" s="1"/>
  <c r="M17282" i="5"/>
  <c r="N17282" i="5"/>
  <c r="Q17282" i="5" s="1"/>
  <c r="F17282" i="5" s="1"/>
  <c r="G17282" i="5" s="1"/>
  <c r="M17245" i="5"/>
  <c r="N17245" i="5"/>
  <c r="Q17245" i="5" s="1"/>
  <c r="F17245" i="5" s="1"/>
  <c r="G17245" i="5" s="1"/>
  <c r="M17283" i="5"/>
  <c r="N17283" i="5"/>
  <c r="Q17283" i="5" s="1"/>
  <c r="F17283" i="5" s="1"/>
  <c r="G17283" i="5" s="1"/>
  <c r="M17239" i="5"/>
  <c r="N17239" i="5"/>
  <c r="Q17239" i="5" s="1"/>
  <c r="F17239" i="5" s="1"/>
  <c r="G17239" i="5" s="1"/>
  <c r="M17237" i="5"/>
  <c r="N17237" i="5"/>
  <c r="Q17237" i="5" s="1"/>
  <c r="F17237" i="5" s="1"/>
  <c r="G17237" i="5" s="1"/>
  <c r="M17280" i="5"/>
  <c r="N17280" i="5"/>
  <c r="Q17280" i="5" s="1"/>
  <c r="F17280" i="5" s="1"/>
  <c r="G17280" i="5" s="1"/>
  <c r="M17278" i="5"/>
  <c r="N17278" i="5"/>
  <c r="Q17278" i="5" s="1"/>
  <c r="F17278" i="5" s="1"/>
  <c r="G17278" i="5" s="1"/>
  <c r="M17270" i="5"/>
  <c r="N17270" i="5"/>
  <c r="Q17270" i="5" s="1"/>
  <c r="F17270" i="5" s="1"/>
  <c r="G17270" i="5" s="1"/>
  <c r="M17262" i="5"/>
  <c r="N17262" i="5"/>
  <c r="Q17262" i="5" s="1"/>
  <c r="F17262" i="5" s="1"/>
  <c r="G17262" i="5" s="1"/>
  <c r="M17244" i="5"/>
  <c r="N17244" i="5"/>
  <c r="Q17244" i="5" s="1"/>
  <c r="F17244" i="5" s="1"/>
  <c r="G17244" i="5" s="1"/>
  <c r="M17277" i="5"/>
  <c r="N17277" i="5"/>
  <c r="Q17277" i="5" s="1"/>
  <c r="F17277" i="5" s="1"/>
  <c r="G17277" i="5" s="1"/>
  <c r="M17269" i="5"/>
  <c r="N17269" i="5"/>
  <c r="Q17269" i="5" s="1"/>
  <c r="F17269" i="5" s="1"/>
  <c r="G17269" i="5" s="1"/>
  <c r="M17252" i="5"/>
  <c r="N17252" i="5"/>
  <c r="Q17252" i="5" s="1"/>
  <c r="F17252" i="5" s="1"/>
  <c r="G17252" i="5" s="1"/>
  <c r="M17253" i="5"/>
  <c r="N17253" i="5"/>
  <c r="Q17253" i="5" s="1"/>
  <c r="F17253" i="5" s="1"/>
  <c r="G17253" i="5" s="1"/>
  <c r="M17281" i="5"/>
  <c r="N17281" i="5"/>
  <c r="Q17281" i="5" s="1"/>
  <c r="F17281" i="5" s="1"/>
  <c r="G17281" i="5" s="1"/>
  <c r="M17240" i="5"/>
  <c r="N17240" i="5"/>
  <c r="Q17240" i="5" s="1"/>
  <c r="F17240" i="5" s="1"/>
  <c r="G17240" i="5" s="1"/>
  <c r="M17263" i="5"/>
  <c r="N17263" i="5"/>
  <c r="Q17263" i="5" s="1"/>
  <c r="F17263" i="5" s="1"/>
  <c r="G17263" i="5" s="1"/>
  <c r="M17291" i="5"/>
  <c r="N17291" i="5"/>
  <c r="Q17291" i="5" s="1"/>
  <c r="F17291" i="5" s="1"/>
  <c r="G17291" i="5" s="1"/>
  <c r="M17257" i="5"/>
  <c r="N17257" i="5"/>
  <c r="Q17257" i="5" s="1"/>
  <c r="F17257" i="5" s="1"/>
  <c r="G17257" i="5" s="1"/>
  <c r="M17279" i="5"/>
  <c r="N17279" i="5"/>
  <c r="Q17279" i="5" s="1"/>
  <c r="F17279" i="5" s="1"/>
  <c r="G17279" i="5" s="1"/>
  <c r="M17255" i="5"/>
  <c r="N17255" i="5"/>
  <c r="Q17255" i="5" s="1"/>
  <c r="F17255" i="5" s="1"/>
  <c r="G17255" i="5" s="1"/>
  <c r="M17276" i="5"/>
  <c r="N17276" i="5"/>
  <c r="Q17276" i="5" s="1"/>
  <c r="F17276" i="5" s="1"/>
  <c r="G17276" i="5" s="1"/>
  <c r="M17261" i="5"/>
  <c r="N17261" i="5"/>
  <c r="Q17261" i="5" s="1"/>
  <c r="F17261" i="5" s="1"/>
  <c r="G17261" i="5" s="1"/>
  <c r="M17275" i="5"/>
  <c r="N17275" i="5"/>
  <c r="Q17275" i="5" s="1"/>
  <c r="F17275" i="5" s="1"/>
  <c r="G17275" i="5" s="1"/>
  <c r="M17241" i="5"/>
  <c r="N17241" i="5"/>
  <c r="Q17241" i="5" s="1"/>
  <c r="F17241" i="5" s="1"/>
  <c r="G17241" i="5" s="1"/>
  <c r="M17248" i="5"/>
  <c r="N17248" i="5"/>
  <c r="Q17248" i="5" s="1"/>
  <c r="F17248" i="5" s="1"/>
  <c r="G17248" i="5" s="1"/>
  <c r="M17258" i="5"/>
  <c r="N17258" i="5"/>
  <c r="Q17258" i="5" s="1"/>
  <c r="F17258" i="5" s="1"/>
  <c r="G17258" i="5" s="1"/>
  <c r="M17236" i="5"/>
  <c r="N17236" i="5"/>
  <c r="Q17236" i="5" s="1"/>
  <c r="F17236" i="5" s="1"/>
  <c r="G17236" i="5" s="1"/>
  <c r="M17250" i="5"/>
  <c r="N17250" i="5"/>
  <c r="Q17250" i="5" s="1"/>
  <c r="F17250" i="5" s="1"/>
  <c r="G17250" i="5" s="1"/>
  <c r="M17267" i="5"/>
  <c r="N17267" i="5"/>
  <c r="Q17267" i="5" s="1"/>
  <c r="F17267" i="5" s="1"/>
  <c r="G17267" i="5" s="1"/>
  <c r="M17238" i="5"/>
  <c r="N17238" i="5"/>
  <c r="Q17238" i="5" s="1"/>
  <c r="F17238" i="5" s="1"/>
  <c r="G17238" i="5" s="1"/>
  <c r="M17307" i="5"/>
  <c r="N17307" i="5"/>
  <c r="Q17307" i="5" s="1"/>
  <c r="F17307" i="5" s="1"/>
  <c r="G17307" i="5" s="1"/>
  <c r="M17273" i="5"/>
  <c r="N17273" i="5"/>
  <c r="Q17273" i="5" s="1"/>
  <c r="F17273" i="5" s="1"/>
  <c r="G17273" i="5" s="1"/>
  <c r="A17299" i="5"/>
  <c r="B17251" i="5"/>
  <c r="A17314" i="5"/>
  <c r="B17266" i="5"/>
  <c r="A17302" i="5"/>
  <c r="B17254" i="5"/>
  <c r="A17322" i="5"/>
  <c r="B17274" i="5"/>
  <c r="A17330" i="5"/>
  <c r="B17282" i="5"/>
  <c r="A17293" i="5"/>
  <c r="B17245" i="5"/>
  <c r="A17331" i="5"/>
  <c r="B17283" i="5"/>
  <c r="A17287" i="5"/>
  <c r="B17239" i="5"/>
  <c r="A17328" i="5"/>
  <c r="B17280" i="5"/>
  <c r="A17326" i="5"/>
  <c r="B17278" i="5"/>
  <c r="A17318" i="5"/>
  <c r="B17270" i="5"/>
  <c r="A17310" i="5"/>
  <c r="B17262" i="5"/>
  <c r="A17292" i="5"/>
  <c r="B17244" i="5"/>
  <c r="A17325" i="5"/>
  <c r="B17277" i="5"/>
  <c r="A17317" i="5"/>
  <c r="B17269" i="5"/>
  <c r="A17300" i="5"/>
  <c r="B17252" i="5"/>
  <c r="A17301" i="5"/>
  <c r="B17253" i="5"/>
  <c r="A17329" i="5"/>
  <c r="B17281" i="5"/>
  <c r="A17288" i="5"/>
  <c r="B17240" i="5"/>
  <c r="A17311" i="5"/>
  <c r="B17263" i="5"/>
  <c r="A17339" i="5"/>
  <c r="B17291" i="5"/>
  <c r="A17305" i="5"/>
  <c r="B17257" i="5"/>
  <c r="A17327" i="5"/>
  <c r="B17279" i="5"/>
  <c r="A17303" i="5"/>
  <c r="B17255" i="5"/>
  <c r="A17324" i="5"/>
  <c r="B17276" i="5"/>
  <c r="A17309" i="5"/>
  <c r="B17261" i="5"/>
  <c r="A17323" i="5"/>
  <c r="B17275" i="5"/>
  <c r="A17289" i="5"/>
  <c r="B17241" i="5"/>
  <c r="A17296" i="5"/>
  <c r="B17248" i="5"/>
  <c r="A17295" i="5"/>
  <c r="B17247" i="5"/>
  <c r="A17316" i="5"/>
  <c r="B17268" i="5"/>
  <c r="A17304" i="5"/>
  <c r="B17256" i="5"/>
  <c r="A17320" i="5"/>
  <c r="B17272" i="5"/>
  <c r="A17308" i="5"/>
  <c r="B17260" i="5"/>
  <c r="A17306" i="5"/>
  <c r="B17258" i="5"/>
  <c r="A17284" i="5"/>
  <c r="B17236" i="5"/>
  <c r="A17298" i="5"/>
  <c r="B17250" i="5"/>
  <c r="A17315" i="5"/>
  <c r="B17267" i="5"/>
  <c r="A17286" i="5"/>
  <c r="B17238" i="5"/>
  <c r="A17355" i="5"/>
  <c r="B17307" i="5"/>
  <c r="A17321" i="5"/>
  <c r="B17273" i="5"/>
  <c r="A17285" i="5"/>
  <c r="B17237" i="5"/>
  <c r="A17297" i="5"/>
  <c r="B17249" i="5"/>
  <c r="A17290" i="5"/>
  <c r="B17242" i="5"/>
  <c r="A17294" i="5"/>
  <c r="B17246" i="5"/>
  <c r="A17312" i="5"/>
  <c r="B17264" i="5"/>
  <c r="A17319" i="5"/>
  <c r="B17271" i="5"/>
  <c r="A17313" i="5"/>
  <c r="B17265" i="5"/>
  <c r="O17467" i="5" l="1"/>
  <c r="P17419" i="5"/>
  <c r="O17482" i="5"/>
  <c r="P17434" i="5"/>
  <c r="O17430" i="5"/>
  <c r="P17382" i="5"/>
  <c r="O17446" i="5"/>
  <c r="P17398" i="5"/>
  <c r="O17458" i="5"/>
  <c r="P17410" i="5"/>
  <c r="O17470" i="5"/>
  <c r="P17422" i="5"/>
  <c r="O17500" i="5"/>
  <c r="P17452" i="5"/>
  <c r="O17495" i="5"/>
  <c r="P17447" i="5"/>
  <c r="O17523" i="5"/>
  <c r="P17475" i="5"/>
  <c r="O17466" i="5"/>
  <c r="P17418" i="5"/>
  <c r="O17462" i="5"/>
  <c r="P17414" i="5"/>
  <c r="O17471" i="5"/>
  <c r="P17423" i="5"/>
  <c r="O17459" i="5"/>
  <c r="P17411" i="5"/>
  <c r="O17449" i="5"/>
  <c r="P17401" i="5"/>
  <c r="O17512" i="5"/>
  <c r="P17464" i="5"/>
  <c r="O17445" i="5"/>
  <c r="P17397" i="5"/>
  <c r="O17453" i="5"/>
  <c r="P17405" i="5"/>
  <c r="O17498" i="5"/>
  <c r="P17450" i="5"/>
  <c r="O17437" i="5"/>
  <c r="P17389" i="5"/>
  <c r="O17428" i="5"/>
  <c r="P17380" i="5"/>
  <c r="O17448" i="5"/>
  <c r="P17400" i="5"/>
  <c r="O17483" i="5"/>
  <c r="P17435" i="5"/>
  <c r="O17463" i="5"/>
  <c r="P17415" i="5"/>
  <c r="O17441" i="5"/>
  <c r="P17393" i="5"/>
  <c r="O17455" i="5"/>
  <c r="P17407" i="5"/>
  <c r="O17456" i="5"/>
  <c r="P17408" i="5"/>
  <c r="O17429" i="5"/>
  <c r="P17381" i="5"/>
  <c r="O17443" i="5"/>
  <c r="P17395" i="5"/>
  <c r="O17473" i="5"/>
  <c r="P17425" i="5"/>
  <c r="O17472" i="5"/>
  <c r="P17424" i="5"/>
  <c r="O17457" i="5"/>
  <c r="P17409" i="5"/>
  <c r="O17480" i="5"/>
  <c r="P17432" i="5"/>
  <c r="O17479" i="5"/>
  <c r="P17431" i="5"/>
  <c r="O17484" i="5"/>
  <c r="P17436" i="5"/>
  <c r="O17509" i="5"/>
  <c r="P17461" i="5"/>
  <c r="O17481" i="5"/>
  <c r="P17433" i="5"/>
  <c r="O17444" i="5"/>
  <c r="P17396" i="5"/>
  <c r="O17465" i="5"/>
  <c r="P17417" i="5"/>
  <c r="O17454" i="5"/>
  <c r="P17406" i="5"/>
  <c r="O17468" i="5"/>
  <c r="P17420" i="5"/>
  <c r="O17438" i="5"/>
  <c r="P17390" i="5"/>
  <c r="O17439" i="5"/>
  <c r="P17391" i="5"/>
  <c r="O17440" i="5"/>
  <c r="P17392" i="5"/>
  <c r="O17442" i="5"/>
  <c r="P17394" i="5"/>
  <c r="O17474" i="5"/>
  <c r="P17426" i="5"/>
  <c r="O17451" i="5"/>
  <c r="P17403" i="5"/>
  <c r="O17469" i="5"/>
  <c r="P17421" i="5"/>
  <c r="O17460" i="5"/>
  <c r="P17412" i="5"/>
  <c r="M17285" i="5"/>
  <c r="N17285" i="5"/>
  <c r="Q17285" i="5" s="1"/>
  <c r="F17285" i="5" s="1"/>
  <c r="G17285" i="5" s="1"/>
  <c r="M17306" i="5"/>
  <c r="N17306" i="5"/>
  <c r="Q17306" i="5" s="1"/>
  <c r="F17306" i="5" s="1"/>
  <c r="G17306" i="5" s="1"/>
  <c r="M17289" i="5"/>
  <c r="N17289" i="5"/>
  <c r="Q17289" i="5" s="1"/>
  <c r="F17289" i="5" s="1"/>
  <c r="G17289" i="5" s="1"/>
  <c r="M17339" i="5"/>
  <c r="N17339" i="5"/>
  <c r="Q17339" i="5" s="1"/>
  <c r="F17339" i="5" s="1"/>
  <c r="G17339" i="5" s="1"/>
  <c r="M17325" i="5"/>
  <c r="N17325" i="5"/>
  <c r="Q17325" i="5" s="1"/>
  <c r="F17325" i="5" s="1"/>
  <c r="G17325" i="5" s="1"/>
  <c r="M17331" i="5"/>
  <c r="N17331" i="5"/>
  <c r="Q17331" i="5" s="1"/>
  <c r="F17331" i="5" s="1"/>
  <c r="G17331" i="5" s="1"/>
  <c r="M17287" i="5"/>
  <c r="N17287" i="5"/>
  <c r="Q17287" i="5" s="1"/>
  <c r="F17287" i="5" s="1"/>
  <c r="G17287" i="5" s="1"/>
  <c r="M17317" i="5"/>
  <c r="N17317" i="5"/>
  <c r="Q17317" i="5" s="1"/>
  <c r="F17317" i="5" s="1"/>
  <c r="G17317" i="5" s="1"/>
  <c r="M17313" i="5"/>
  <c r="N17313" i="5"/>
  <c r="Q17313" i="5" s="1"/>
  <c r="F17313" i="5" s="1"/>
  <c r="G17313" i="5" s="1"/>
  <c r="M17321" i="5"/>
  <c r="N17321" i="5"/>
  <c r="Q17321" i="5" s="1"/>
  <c r="F17321" i="5" s="1"/>
  <c r="G17321" i="5" s="1"/>
  <c r="M17308" i="5"/>
  <c r="N17308" i="5"/>
  <c r="Q17308" i="5" s="1"/>
  <c r="F17308" i="5" s="1"/>
  <c r="G17308" i="5" s="1"/>
  <c r="M17323" i="5"/>
  <c r="N17323" i="5"/>
  <c r="Q17323" i="5" s="1"/>
  <c r="F17323" i="5" s="1"/>
  <c r="G17323" i="5" s="1"/>
  <c r="M17311" i="5"/>
  <c r="N17311" i="5"/>
  <c r="Q17311" i="5" s="1"/>
  <c r="F17311" i="5" s="1"/>
  <c r="G17311" i="5" s="1"/>
  <c r="M17292" i="5"/>
  <c r="N17292" i="5"/>
  <c r="Q17292" i="5" s="1"/>
  <c r="F17292" i="5" s="1"/>
  <c r="G17292" i="5" s="1"/>
  <c r="M17293" i="5"/>
  <c r="N17293" i="5"/>
  <c r="Q17293" i="5" s="1"/>
  <c r="F17293" i="5" s="1"/>
  <c r="G17293" i="5" s="1"/>
  <c r="M17319" i="5"/>
  <c r="N17319" i="5"/>
  <c r="Q17319" i="5" s="1"/>
  <c r="F17319" i="5" s="1"/>
  <c r="G17319" i="5" s="1"/>
  <c r="M17355" i="5"/>
  <c r="N17355" i="5"/>
  <c r="Q17355" i="5" s="1"/>
  <c r="F17355" i="5" s="1"/>
  <c r="G17355" i="5" s="1"/>
  <c r="M17320" i="5"/>
  <c r="N17320" i="5"/>
  <c r="Q17320" i="5" s="1"/>
  <c r="F17320" i="5" s="1"/>
  <c r="G17320" i="5" s="1"/>
  <c r="M17309" i="5"/>
  <c r="N17309" i="5"/>
  <c r="Q17309" i="5" s="1"/>
  <c r="F17309" i="5" s="1"/>
  <c r="G17309" i="5" s="1"/>
  <c r="M17288" i="5"/>
  <c r="N17288" i="5"/>
  <c r="Q17288" i="5" s="1"/>
  <c r="F17288" i="5" s="1"/>
  <c r="G17288" i="5" s="1"/>
  <c r="M17310" i="5"/>
  <c r="N17310" i="5"/>
  <c r="Q17310" i="5" s="1"/>
  <c r="F17310" i="5" s="1"/>
  <c r="G17310" i="5" s="1"/>
  <c r="M17330" i="5"/>
  <c r="N17330" i="5"/>
  <c r="Q17330" i="5" s="1"/>
  <c r="F17330" i="5" s="1"/>
  <c r="G17330" i="5" s="1"/>
  <c r="M17296" i="5"/>
  <c r="N17296" i="5"/>
  <c r="Q17296" i="5" s="1"/>
  <c r="F17296" i="5" s="1"/>
  <c r="G17296" i="5" s="1"/>
  <c r="M17312" i="5"/>
  <c r="N17312" i="5"/>
  <c r="Q17312" i="5" s="1"/>
  <c r="F17312" i="5" s="1"/>
  <c r="G17312" i="5" s="1"/>
  <c r="M17286" i="5"/>
  <c r="N17286" i="5"/>
  <c r="Q17286" i="5" s="1"/>
  <c r="F17286" i="5" s="1"/>
  <c r="G17286" i="5" s="1"/>
  <c r="M17304" i="5"/>
  <c r="N17304" i="5"/>
  <c r="Q17304" i="5" s="1"/>
  <c r="F17304" i="5" s="1"/>
  <c r="G17304" i="5" s="1"/>
  <c r="M17324" i="5"/>
  <c r="N17324" i="5"/>
  <c r="Q17324" i="5" s="1"/>
  <c r="F17324" i="5" s="1"/>
  <c r="G17324" i="5" s="1"/>
  <c r="M17329" i="5"/>
  <c r="N17329" i="5"/>
  <c r="Q17329" i="5" s="1"/>
  <c r="F17329" i="5" s="1"/>
  <c r="G17329" i="5" s="1"/>
  <c r="M17318" i="5"/>
  <c r="N17318" i="5"/>
  <c r="Q17318" i="5" s="1"/>
  <c r="F17318" i="5" s="1"/>
  <c r="G17318" i="5" s="1"/>
  <c r="M17322" i="5"/>
  <c r="N17322" i="5"/>
  <c r="Q17322" i="5" s="1"/>
  <c r="F17322" i="5" s="1"/>
  <c r="G17322" i="5" s="1"/>
  <c r="M17284" i="5"/>
  <c r="N17284" i="5"/>
  <c r="Q17284" i="5" s="1"/>
  <c r="F17284" i="5" s="1"/>
  <c r="G17284" i="5" s="1"/>
  <c r="M17305" i="5"/>
  <c r="N17305" i="5"/>
  <c r="Q17305" i="5" s="1"/>
  <c r="F17305" i="5" s="1"/>
  <c r="G17305" i="5" s="1"/>
  <c r="M17299" i="5"/>
  <c r="N17299" i="5"/>
  <c r="Q17299" i="5" s="1"/>
  <c r="F17299" i="5" s="1"/>
  <c r="G17299" i="5" s="1"/>
  <c r="M17294" i="5"/>
  <c r="N17294" i="5"/>
  <c r="Q17294" i="5" s="1"/>
  <c r="F17294" i="5" s="1"/>
  <c r="G17294" i="5" s="1"/>
  <c r="M17315" i="5"/>
  <c r="N17315" i="5"/>
  <c r="Q17315" i="5" s="1"/>
  <c r="F17315" i="5" s="1"/>
  <c r="G17315" i="5" s="1"/>
  <c r="M17316" i="5"/>
  <c r="N17316" i="5"/>
  <c r="Q17316" i="5" s="1"/>
  <c r="F17316" i="5" s="1"/>
  <c r="G17316" i="5" s="1"/>
  <c r="M17303" i="5"/>
  <c r="N17303" i="5"/>
  <c r="Q17303" i="5" s="1"/>
  <c r="F17303" i="5" s="1"/>
  <c r="G17303" i="5" s="1"/>
  <c r="M17301" i="5"/>
  <c r="N17301" i="5"/>
  <c r="Q17301" i="5" s="1"/>
  <c r="F17301" i="5" s="1"/>
  <c r="G17301" i="5" s="1"/>
  <c r="M17326" i="5"/>
  <c r="N17326" i="5"/>
  <c r="Q17326" i="5" s="1"/>
  <c r="F17326" i="5" s="1"/>
  <c r="G17326" i="5" s="1"/>
  <c r="M17302" i="5"/>
  <c r="N17302" i="5"/>
  <c r="Q17302" i="5" s="1"/>
  <c r="F17302" i="5" s="1"/>
  <c r="G17302" i="5" s="1"/>
  <c r="M17297" i="5"/>
  <c r="N17297" i="5"/>
  <c r="Q17297" i="5" s="1"/>
  <c r="F17297" i="5" s="1"/>
  <c r="G17297" i="5" s="1"/>
  <c r="M17290" i="5"/>
  <c r="N17290" i="5"/>
  <c r="Q17290" i="5" s="1"/>
  <c r="F17290" i="5" s="1"/>
  <c r="G17290" i="5" s="1"/>
  <c r="M17298" i="5"/>
  <c r="N17298" i="5"/>
  <c r="Q17298" i="5" s="1"/>
  <c r="F17298" i="5" s="1"/>
  <c r="G17298" i="5" s="1"/>
  <c r="M17295" i="5"/>
  <c r="N17295" i="5"/>
  <c r="Q17295" i="5" s="1"/>
  <c r="F17295" i="5" s="1"/>
  <c r="G17295" i="5" s="1"/>
  <c r="M17327" i="5"/>
  <c r="N17327" i="5"/>
  <c r="Q17327" i="5" s="1"/>
  <c r="F17327" i="5" s="1"/>
  <c r="G17327" i="5" s="1"/>
  <c r="M17300" i="5"/>
  <c r="N17300" i="5"/>
  <c r="Q17300" i="5" s="1"/>
  <c r="F17300" i="5" s="1"/>
  <c r="G17300" i="5" s="1"/>
  <c r="M17328" i="5"/>
  <c r="N17328" i="5"/>
  <c r="Q17328" i="5" s="1"/>
  <c r="F17328" i="5" s="1"/>
  <c r="G17328" i="5" s="1"/>
  <c r="M17314" i="5"/>
  <c r="N17314" i="5"/>
  <c r="Q17314" i="5" s="1"/>
  <c r="F17314" i="5" s="1"/>
  <c r="G17314" i="5" s="1"/>
  <c r="A17333" i="5"/>
  <c r="B17285" i="5"/>
  <c r="A17354" i="5"/>
  <c r="B17306" i="5"/>
  <c r="A17337" i="5"/>
  <c r="B17289" i="5"/>
  <c r="A17387" i="5"/>
  <c r="B17339" i="5"/>
  <c r="A17373" i="5"/>
  <c r="B17325" i="5"/>
  <c r="A17379" i="5"/>
  <c r="B17331" i="5"/>
  <c r="A17361" i="5"/>
  <c r="B17313" i="5"/>
  <c r="A17369" i="5"/>
  <c r="B17321" i="5"/>
  <c r="A17356" i="5"/>
  <c r="B17308" i="5"/>
  <c r="A17371" i="5"/>
  <c r="B17323" i="5"/>
  <c r="A17359" i="5"/>
  <c r="B17311" i="5"/>
  <c r="A17340" i="5"/>
  <c r="B17292" i="5"/>
  <c r="A17341" i="5"/>
  <c r="B17293" i="5"/>
  <c r="A17367" i="5"/>
  <c r="B17319" i="5"/>
  <c r="A17403" i="5"/>
  <c r="B17355" i="5"/>
  <c r="A17368" i="5"/>
  <c r="B17320" i="5"/>
  <c r="A17357" i="5"/>
  <c r="B17309" i="5"/>
  <c r="A17336" i="5"/>
  <c r="B17288" i="5"/>
  <c r="A17358" i="5"/>
  <c r="B17310" i="5"/>
  <c r="A17378" i="5"/>
  <c r="B17330" i="5"/>
  <c r="A17360" i="5"/>
  <c r="B17312" i="5"/>
  <c r="A17334" i="5"/>
  <c r="B17286" i="5"/>
  <c r="A17352" i="5"/>
  <c r="B17304" i="5"/>
  <c r="A17372" i="5"/>
  <c r="B17324" i="5"/>
  <c r="A17377" i="5"/>
  <c r="B17329" i="5"/>
  <c r="A17366" i="5"/>
  <c r="B17318" i="5"/>
  <c r="A17370" i="5"/>
  <c r="B17322" i="5"/>
  <c r="A17342" i="5"/>
  <c r="B17294" i="5"/>
  <c r="A17363" i="5"/>
  <c r="B17315" i="5"/>
  <c r="A17364" i="5"/>
  <c r="B17316" i="5"/>
  <c r="A17351" i="5"/>
  <c r="B17303" i="5"/>
  <c r="A17349" i="5"/>
  <c r="B17301" i="5"/>
  <c r="A17374" i="5"/>
  <c r="B17326" i="5"/>
  <c r="A17350" i="5"/>
  <c r="B17302" i="5"/>
  <c r="A17338" i="5"/>
  <c r="B17290" i="5"/>
  <c r="A17346" i="5"/>
  <c r="B17298" i="5"/>
  <c r="A17343" i="5"/>
  <c r="B17295" i="5"/>
  <c r="A17375" i="5"/>
  <c r="B17327" i="5"/>
  <c r="A17348" i="5"/>
  <c r="B17300" i="5"/>
  <c r="A17376" i="5"/>
  <c r="B17328" i="5"/>
  <c r="A17362" i="5"/>
  <c r="B17314" i="5"/>
  <c r="A17345" i="5"/>
  <c r="B17297" i="5"/>
  <c r="A17332" i="5"/>
  <c r="B17284" i="5"/>
  <c r="A17344" i="5"/>
  <c r="B17296" i="5"/>
  <c r="A17353" i="5"/>
  <c r="B17305" i="5"/>
  <c r="A17365" i="5"/>
  <c r="B17317" i="5"/>
  <c r="A17335" i="5"/>
  <c r="B17287" i="5"/>
  <c r="A17347" i="5"/>
  <c r="B17299" i="5"/>
  <c r="P17500" i="5" l="1"/>
  <c r="O17548" i="5"/>
  <c r="P17548" i="5" s="1"/>
  <c r="P17484" i="5"/>
  <c r="O17532" i="5"/>
  <c r="P17532" i="5" s="1"/>
  <c r="P17480" i="5"/>
  <c r="O17528" i="5"/>
  <c r="P17528" i="5" s="1"/>
  <c r="P17498" i="5"/>
  <c r="O17546" i="5"/>
  <c r="P17546" i="5" s="1"/>
  <c r="P17523" i="5"/>
  <c r="O17571" i="5"/>
  <c r="P17571" i="5" s="1"/>
  <c r="P17509" i="5"/>
  <c r="O17557" i="5"/>
  <c r="P17557" i="5" s="1"/>
  <c r="P17479" i="5"/>
  <c r="O17527" i="5"/>
  <c r="P17527" i="5" s="1"/>
  <c r="P17482" i="5"/>
  <c r="O17530" i="5"/>
  <c r="P17530" i="5" s="1"/>
  <c r="P17481" i="5"/>
  <c r="O17529" i="5"/>
  <c r="P17529" i="5" s="1"/>
  <c r="P17483" i="5"/>
  <c r="O17531" i="5"/>
  <c r="P17531" i="5" s="1"/>
  <c r="P17512" i="5"/>
  <c r="O17560" i="5"/>
  <c r="P17560" i="5" s="1"/>
  <c r="P17495" i="5"/>
  <c r="O17543" i="5"/>
  <c r="P17543" i="5" s="1"/>
  <c r="O17487" i="5"/>
  <c r="P17439" i="5"/>
  <c r="O17491" i="5"/>
  <c r="P17443" i="5"/>
  <c r="O17486" i="5"/>
  <c r="P17438" i="5"/>
  <c r="O17518" i="5"/>
  <c r="P17470" i="5"/>
  <c r="O17517" i="5"/>
  <c r="P17469" i="5"/>
  <c r="O17519" i="5"/>
  <c r="P17471" i="5"/>
  <c r="O17502" i="5"/>
  <c r="P17454" i="5"/>
  <c r="O17522" i="5"/>
  <c r="P17474" i="5"/>
  <c r="O17513" i="5"/>
  <c r="P17465" i="5"/>
  <c r="O17505" i="5"/>
  <c r="P17457" i="5"/>
  <c r="O17489" i="5"/>
  <c r="P17441" i="5"/>
  <c r="O17501" i="5"/>
  <c r="P17453" i="5"/>
  <c r="O17514" i="5"/>
  <c r="P17466" i="5"/>
  <c r="O17478" i="5"/>
  <c r="P17430" i="5"/>
  <c r="O17496" i="5"/>
  <c r="P17448" i="5"/>
  <c r="O17499" i="5"/>
  <c r="P17451" i="5"/>
  <c r="O17503" i="5"/>
  <c r="P17455" i="5"/>
  <c r="O17510" i="5"/>
  <c r="P17462" i="5"/>
  <c r="O17494" i="5"/>
  <c r="P17446" i="5"/>
  <c r="O17477" i="5"/>
  <c r="P17429" i="5"/>
  <c r="O17504" i="5"/>
  <c r="P17456" i="5"/>
  <c r="O17490" i="5"/>
  <c r="P17442" i="5"/>
  <c r="O17492" i="5"/>
  <c r="P17444" i="5"/>
  <c r="O17520" i="5"/>
  <c r="P17472" i="5"/>
  <c r="O17511" i="5"/>
  <c r="P17463" i="5"/>
  <c r="O17493" i="5"/>
  <c r="P17445" i="5"/>
  <c r="O17476" i="5"/>
  <c r="P17428" i="5"/>
  <c r="O17516" i="5"/>
  <c r="P17468" i="5"/>
  <c r="O17485" i="5"/>
  <c r="P17437" i="5"/>
  <c r="O17497" i="5"/>
  <c r="P17449" i="5"/>
  <c r="O17508" i="5"/>
  <c r="P17460" i="5"/>
  <c r="O17507" i="5"/>
  <c r="P17459" i="5"/>
  <c r="O17506" i="5"/>
  <c r="P17458" i="5"/>
  <c r="O17488" i="5"/>
  <c r="P17440" i="5"/>
  <c r="O17521" i="5"/>
  <c r="P17473" i="5"/>
  <c r="O17515" i="5"/>
  <c r="P17467" i="5"/>
  <c r="M17332" i="5"/>
  <c r="N17332" i="5"/>
  <c r="Q17332" i="5" s="1"/>
  <c r="F17332" i="5" s="1"/>
  <c r="G17332" i="5" s="1"/>
  <c r="M17363" i="5"/>
  <c r="N17363" i="5"/>
  <c r="Q17363" i="5" s="1"/>
  <c r="F17363" i="5" s="1"/>
  <c r="G17363" i="5" s="1"/>
  <c r="M17403" i="5"/>
  <c r="N17403" i="5"/>
  <c r="Q17403" i="5" s="1"/>
  <c r="F17403" i="5" s="1"/>
  <c r="G17403" i="5" s="1"/>
  <c r="M17333" i="5"/>
  <c r="N17333" i="5"/>
  <c r="Q17333" i="5" s="1"/>
  <c r="F17333" i="5" s="1"/>
  <c r="G17333" i="5" s="1"/>
  <c r="M17346" i="5"/>
  <c r="N17346" i="5"/>
  <c r="Q17346" i="5" s="1"/>
  <c r="F17346" i="5" s="1"/>
  <c r="G17346" i="5" s="1"/>
  <c r="M17334" i="5"/>
  <c r="N17334" i="5"/>
  <c r="Q17334" i="5" s="1"/>
  <c r="F17334" i="5" s="1"/>
  <c r="G17334" i="5" s="1"/>
  <c r="M17369" i="5"/>
  <c r="N17369" i="5"/>
  <c r="Q17369" i="5" s="1"/>
  <c r="F17369" i="5" s="1"/>
  <c r="G17369" i="5" s="1"/>
  <c r="M17345" i="5"/>
  <c r="N17345" i="5"/>
  <c r="Q17345" i="5" s="1"/>
  <c r="F17345" i="5" s="1"/>
  <c r="G17345" i="5" s="1"/>
  <c r="M17338" i="5"/>
  <c r="N17338" i="5"/>
  <c r="Q17338" i="5" s="1"/>
  <c r="F17338" i="5" s="1"/>
  <c r="G17338" i="5" s="1"/>
  <c r="M17342" i="5"/>
  <c r="N17342" i="5"/>
  <c r="Q17342" i="5" s="1"/>
  <c r="F17342" i="5" s="1"/>
  <c r="G17342" i="5" s="1"/>
  <c r="M17360" i="5"/>
  <c r="N17360" i="5"/>
  <c r="Q17360" i="5" s="1"/>
  <c r="F17360" i="5" s="1"/>
  <c r="G17360" i="5" s="1"/>
  <c r="M17367" i="5"/>
  <c r="N17367" i="5"/>
  <c r="Q17367" i="5" s="1"/>
  <c r="F17367" i="5" s="1"/>
  <c r="G17367" i="5" s="1"/>
  <c r="M17361" i="5"/>
  <c r="N17361" i="5"/>
  <c r="Q17361" i="5" s="1"/>
  <c r="F17361" i="5" s="1"/>
  <c r="G17361" i="5" s="1"/>
  <c r="M17347" i="5"/>
  <c r="N17347" i="5"/>
  <c r="Q17347" i="5" s="1"/>
  <c r="F17347" i="5" s="1"/>
  <c r="G17347" i="5" s="1"/>
  <c r="M17362" i="5"/>
  <c r="N17362" i="5"/>
  <c r="Q17362" i="5" s="1"/>
  <c r="F17362" i="5" s="1"/>
  <c r="G17362" i="5" s="1"/>
  <c r="M17350" i="5"/>
  <c r="N17350" i="5"/>
  <c r="Q17350" i="5" s="1"/>
  <c r="F17350" i="5" s="1"/>
  <c r="G17350" i="5" s="1"/>
  <c r="M17370" i="5"/>
  <c r="N17370" i="5"/>
  <c r="Q17370" i="5" s="1"/>
  <c r="F17370" i="5" s="1"/>
  <c r="G17370" i="5" s="1"/>
  <c r="M17378" i="5"/>
  <c r="N17378" i="5"/>
  <c r="Q17378" i="5" s="1"/>
  <c r="F17378" i="5" s="1"/>
  <c r="G17378" i="5" s="1"/>
  <c r="M17341" i="5"/>
  <c r="N17341" i="5"/>
  <c r="Q17341" i="5" s="1"/>
  <c r="F17341" i="5" s="1"/>
  <c r="G17341" i="5" s="1"/>
  <c r="M17379" i="5"/>
  <c r="N17379" i="5"/>
  <c r="Q17379" i="5" s="1"/>
  <c r="F17379" i="5" s="1"/>
  <c r="G17379" i="5" s="1"/>
  <c r="M17335" i="5"/>
  <c r="N17335" i="5"/>
  <c r="Q17335" i="5" s="1"/>
  <c r="F17335" i="5" s="1"/>
  <c r="G17335" i="5" s="1"/>
  <c r="M17376" i="5"/>
  <c r="N17376" i="5"/>
  <c r="Q17376" i="5" s="1"/>
  <c r="F17376" i="5" s="1"/>
  <c r="G17376" i="5" s="1"/>
  <c r="M17374" i="5"/>
  <c r="N17374" i="5"/>
  <c r="Q17374" i="5" s="1"/>
  <c r="F17374" i="5" s="1"/>
  <c r="G17374" i="5" s="1"/>
  <c r="M17366" i="5"/>
  <c r="N17366" i="5"/>
  <c r="Q17366" i="5" s="1"/>
  <c r="F17366" i="5" s="1"/>
  <c r="G17366" i="5" s="1"/>
  <c r="M17358" i="5"/>
  <c r="N17358" i="5"/>
  <c r="Q17358" i="5" s="1"/>
  <c r="F17358" i="5" s="1"/>
  <c r="G17358" i="5" s="1"/>
  <c r="M17340" i="5"/>
  <c r="N17340" i="5"/>
  <c r="Q17340" i="5" s="1"/>
  <c r="F17340" i="5" s="1"/>
  <c r="G17340" i="5" s="1"/>
  <c r="M17373" i="5"/>
  <c r="N17373" i="5"/>
  <c r="Q17373" i="5" s="1"/>
  <c r="F17373" i="5" s="1"/>
  <c r="G17373" i="5" s="1"/>
  <c r="M17365" i="5"/>
  <c r="N17365" i="5"/>
  <c r="Q17365" i="5" s="1"/>
  <c r="F17365" i="5" s="1"/>
  <c r="G17365" i="5" s="1"/>
  <c r="M17348" i="5"/>
  <c r="N17348" i="5"/>
  <c r="Q17348" i="5" s="1"/>
  <c r="F17348" i="5" s="1"/>
  <c r="G17348" i="5" s="1"/>
  <c r="M17349" i="5"/>
  <c r="N17349" i="5"/>
  <c r="Q17349" i="5" s="1"/>
  <c r="F17349" i="5" s="1"/>
  <c r="G17349" i="5" s="1"/>
  <c r="M17377" i="5"/>
  <c r="N17377" i="5"/>
  <c r="Q17377" i="5" s="1"/>
  <c r="F17377" i="5" s="1"/>
  <c r="G17377" i="5" s="1"/>
  <c r="M17336" i="5"/>
  <c r="N17336" i="5"/>
  <c r="Q17336" i="5" s="1"/>
  <c r="F17336" i="5" s="1"/>
  <c r="G17336" i="5" s="1"/>
  <c r="M17359" i="5"/>
  <c r="N17359" i="5"/>
  <c r="Q17359" i="5" s="1"/>
  <c r="F17359" i="5" s="1"/>
  <c r="G17359" i="5" s="1"/>
  <c r="M17387" i="5"/>
  <c r="N17387" i="5"/>
  <c r="Q17387" i="5" s="1"/>
  <c r="F17387" i="5" s="1"/>
  <c r="G17387" i="5" s="1"/>
  <c r="M17353" i="5"/>
  <c r="N17353" i="5"/>
  <c r="Q17353" i="5" s="1"/>
  <c r="F17353" i="5" s="1"/>
  <c r="G17353" i="5" s="1"/>
  <c r="M17375" i="5"/>
  <c r="N17375" i="5"/>
  <c r="Q17375" i="5" s="1"/>
  <c r="F17375" i="5" s="1"/>
  <c r="G17375" i="5" s="1"/>
  <c r="M17351" i="5"/>
  <c r="N17351" i="5"/>
  <c r="Q17351" i="5" s="1"/>
  <c r="F17351" i="5" s="1"/>
  <c r="G17351" i="5" s="1"/>
  <c r="M17372" i="5"/>
  <c r="N17372" i="5"/>
  <c r="Q17372" i="5" s="1"/>
  <c r="F17372" i="5" s="1"/>
  <c r="G17372" i="5" s="1"/>
  <c r="M17357" i="5"/>
  <c r="N17357" i="5"/>
  <c r="Q17357" i="5" s="1"/>
  <c r="F17357" i="5" s="1"/>
  <c r="G17357" i="5" s="1"/>
  <c r="M17371" i="5"/>
  <c r="N17371" i="5"/>
  <c r="Q17371" i="5" s="1"/>
  <c r="F17371" i="5" s="1"/>
  <c r="G17371" i="5" s="1"/>
  <c r="M17337" i="5"/>
  <c r="N17337" i="5"/>
  <c r="Q17337" i="5" s="1"/>
  <c r="F17337" i="5" s="1"/>
  <c r="G17337" i="5" s="1"/>
  <c r="M17344" i="5"/>
  <c r="N17344" i="5"/>
  <c r="Q17344" i="5" s="1"/>
  <c r="F17344" i="5" s="1"/>
  <c r="G17344" i="5" s="1"/>
  <c r="M17343" i="5"/>
  <c r="N17343" i="5"/>
  <c r="Q17343" i="5" s="1"/>
  <c r="F17343" i="5" s="1"/>
  <c r="G17343" i="5" s="1"/>
  <c r="M17364" i="5"/>
  <c r="N17364" i="5"/>
  <c r="Q17364" i="5" s="1"/>
  <c r="F17364" i="5" s="1"/>
  <c r="G17364" i="5" s="1"/>
  <c r="M17352" i="5"/>
  <c r="N17352" i="5"/>
  <c r="Q17352" i="5" s="1"/>
  <c r="F17352" i="5" s="1"/>
  <c r="G17352" i="5" s="1"/>
  <c r="M17368" i="5"/>
  <c r="N17368" i="5"/>
  <c r="Q17368" i="5" s="1"/>
  <c r="F17368" i="5" s="1"/>
  <c r="G17368" i="5" s="1"/>
  <c r="M17356" i="5"/>
  <c r="N17356" i="5"/>
  <c r="Q17356" i="5" s="1"/>
  <c r="F17356" i="5" s="1"/>
  <c r="G17356" i="5" s="1"/>
  <c r="M17354" i="5"/>
  <c r="N17354" i="5"/>
  <c r="Q17354" i="5" s="1"/>
  <c r="F17354" i="5" s="1"/>
  <c r="G17354" i="5" s="1"/>
  <c r="A17393" i="5"/>
  <c r="B17345" i="5"/>
  <c r="A17386" i="5"/>
  <c r="B17338" i="5"/>
  <c r="A17390" i="5"/>
  <c r="B17342" i="5"/>
  <c r="A17408" i="5"/>
  <c r="B17360" i="5"/>
  <c r="A17415" i="5"/>
  <c r="B17367" i="5"/>
  <c r="A17409" i="5"/>
  <c r="B17361" i="5"/>
  <c r="A17395" i="5"/>
  <c r="B17347" i="5"/>
  <c r="A17410" i="5"/>
  <c r="B17362" i="5"/>
  <c r="A17398" i="5"/>
  <c r="B17350" i="5"/>
  <c r="A17418" i="5"/>
  <c r="B17370" i="5"/>
  <c r="A17426" i="5"/>
  <c r="B17378" i="5"/>
  <c r="A17389" i="5"/>
  <c r="B17341" i="5"/>
  <c r="A17427" i="5"/>
  <c r="B17379" i="5"/>
  <c r="A17383" i="5"/>
  <c r="B17335" i="5"/>
  <c r="A17424" i="5"/>
  <c r="B17376" i="5"/>
  <c r="A17422" i="5"/>
  <c r="B17374" i="5"/>
  <c r="A17414" i="5"/>
  <c r="B17366" i="5"/>
  <c r="A17406" i="5"/>
  <c r="B17358" i="5"/>
  <c r="A17388" i="5"/>
  <c r="B17340" i="5"/>
  <c r="A17421" i="5"/>
  <c r="B17373" i="5"/>
  <c r="A17413" i="5"/>
  <c r="B17365" i="5"/>
  <c r="A17396" i="5"/>
  <c r="B17348" i="5"/>
  <c r="A17397" i="5"/>
  <c r="B17349" i="5"/>
  <c r="A17425" i="5"/>
  <c r="B17377" i="5"/>
  <c r="A17384" i="5"/>
  <c r="B17336" i="5"/>
  <c r="A17407" i="5"/>
  <c r="B17359" i="5"/>
  <c r="A17435" i="5"/>
  <c r="B17387" i="5"/>
  <c r="A17401" i="5"/>
  <c r="B17353" i="5"/>
  <c r="A17423" i="5"/>
  <c r="B17375" i="5"/>
  <c r="A17399" i="5"/>
  <c r="B17351" i="5"/>
  <c r="A17420" i="5"/>
  <c r="B17372" i="5"/>
  <c r="A17405" i="5"/>
  <c r="B17357" i="5"/>
  <c r="A17419" i="5"/>
  <c r="B17371" i="5"/>
  <c r="A17385" i="5"/>
  <c r="B17337" i="5"/>
  <c r="A17392" i="5"/>
  <c r="B17344" i="5"/>
  <c r="A17391" i="5"/>
  <c r="B17343" i="5"/>
  <c r="A17412" i="5"/>
  <c r="B17364" i="5"/>
  <c r="A17400" i="5"/>
  <c r="B17352" i="5"/>
  <c r="A17416" i="5"/>
  <c r="B17368" i="5"/>
  <c r="A17404" i="5"/>
  <c r="B17356" i="5"/>
  <c r="A17402" i="5"/>
  <c r="B17354" i="5"/>
  <c r="A17380" i="5"/>
  <c r="B17332" i="5"/>
  <c r="A17394" i="5"/>
  <c r="B17346" i="5"/>
  <c r="A17411" i="5"/>
  <c r="B17363" i="5"/>
  <c r="A17382" i="5"/>
  <c r="B17334" i="5"/>
  <c r="A17451" i="5"/>
  <c r="B17403" i="5"/>
  <c r="A17417" i="5"/>
  <c r="B17369" i="5"/>
  <c r="A17381" i="5"/>
  <c r="B17333" i="5"/>
  <c r="P17499" i="5" l="1"/>
  <c r="O17547" i="5"/>
  <c r="P17547" i="5" s="1"/>
  <c r="P17515" i="5"/>
  <c r="O17563" i="5"/>
  <c r="P17563" i="5" s="1"/>
  <c r="P17487" i="5"/>
  <c r="O17535" i="5"/>
  <c r="P17535" i="5" s="1"/>
  <c r="P17488" i="5"/>
  <c r="O17536" i="5"/>
  <c r="P17536" i="5" s="1"/>
  <c r="P17476" i="5"/>
  <c r="O17524" i="5"/>
  <c r="P17524" i="5" s="1"/>
  <c r="P17477" i="5"/>
  <c r="O17525" i="5"/>
  <c r="P17525" i="5" s="1"/>
  <c r="P17514" i="5"/>
  <c r="O17562" i="5"/>
  <c r="P17562" i="5" s="1"/>
  <c r="P17519" i="5"/>
  <c r="O17567" i="5"/>
  <c r="P17567" i="5" s="1"/>
  <c r="P17497" i="5"/>
  <c r="O17545" i="5"/>
  <c r="P17545" i="5" s="1"/>
  <c r="P17492" i="5"/>
  <c r="O17540" i="5"/>
  <c r="P17540" i="5" s="1"/>
  <c r="P17513" i="5"/>
  <c r="O17561" i="5"/>
  <c r="P17561" i="5" s="1"/>
  <c r="P17491" i="5"/>
  <c r="O17539" i="5"/>
  <c r="P17539" i="5" s="1"/>
  <c r="P17485" i="5"/>
  <c r="O17533" i="5"/>
  <c r="P17533" i="5" s="1"/>
  <c r="P17490" i="5"/>
  <c r="O17538" i="5"/>
  <c r="P17538" i="5" s="1"/>
  <c r="P17496" i="5"/>
  <c r="O17544" i="5"/>
  <c r="P17544" i="5" s="1"/>
  <c r="P17522" i="5"/>
  <c r="O17570" i="5"/>
  <c r="P17570" i="5" s="1"/>
  <c r="P17521" i="5"/>
  <c r="O17569" i="5"/>
  <c r="P17569" i="5" s="1"/>
  <c r="P17516" i="5"/>
  <c r="O17564" i="5"/>
  <c r="P17564" i="5" s="1"/>
  <c r="P17504" i="5"/>
  <c r="O17552" i="5"/>
  <c r="P17552" i="5" s="1"/>
  <c r="P17478" i="5"/>
  <c r="O17526" i="5"/>
  <c r="P17526" i="5" s="1"/>
  <c r="P17502" i="5"/>
  <c r="O17550" i="5"/>
  <c r="P17550" i="5" s="1"/>
  <c r="P17506" i="5"/>
  <c r="O17554" i="5"/>
  <c r="P17554" i="5" s="1"/>
  <c r="P17493" i="5"/>
  <c r="O17541" i="5"/>
  <c r="P17541" i="5" s="1"/>
  <c r="P17494" i="5"/>
  <c r="O17542" i="5"/>
  <c r="P17542" i="5" s="1"/>
  <c r="P17501" i="5"/>
  <c r="O17549" i="5"/>
  <c r="P17549" i="5" s="1"/>
  <c r="P17517" i="5"/>
  <c r="O17565" i="5"/>
  <c r="P17565" i="5" s="1"/>
  <c r="P17507" i="5"/>
  <c r="O17555" i="5"/>
  <c r="P17555" i="5" s="1"/>
  <c r="P17511" i="5"/>
  <c r="O17559" i="5"/>
  <c r="P17559" i="5" s="1"/>
  <c r="P17510" i="5"/>
  <c r="O17558" i="5"/>
  <c r="P17558" i="5" s="1"/>
  <c r="P17489" i="5"/>
  <c r="O17537" i="5"/>
  <c r="P17537" i="5" s="1"/>
  <c r="P17518" i="5"/>
  <c r="O17566" i="5"/>
  <c r="P17566" i="5" s="1"/>
  <c r="P17508" i="5"/>
  <c r="O17556" i="5"/>
  <c r="P17556" i="5" s="1"/>
  <c r="P17520" i="5"/>
  <c r="O17568" i="5"/>
  <c r="P17568" i="5" s="1"/>
  <c r="P17503" i="5"/>
  <c r="O17551" i="5"/>
  <c r="P17551" i="5" s="1"/>
  <c r="P17505" i="5"/>
  <c r="O17553" i="5"/>
  <c r="P17553" i="5" s="1"/>
  <c r="P17486" i="5"/>
  <c r="O17534" i="5"/>
  <c r="P17534" i="5" s="1"/>
  <c r="M17394" i="5"/>
  <c r="N17394" i="5"/>
  <c r="Q17394" i="5" s="1"/>
  <c r="F17394" i="5" s="1"/>
  <c r="G17394" i="5" s="1"/>
  <c r="M17396" i="5"/>
  <c r="N17396" i="5"/>
  <c r="Q17396" i="5" s="1"/>
  <c r="F17396" i="5" s="1"/>
  <c r="G17396" i="5" s="1"/>
  <c r="M17393" i="5"/>
  <c r="N17393" i="5"/>
  <c r="Q17393" i="5" s="1"/>
  <c r="F17393" i="5" s="1"/>
  <c r="G17393" i="5" s="1"/>
  <c r="M17380" i="5"/>
  <c r="N17380" i="5"/>
  <c r="Q17380" i="5" s="1"/>
  <c r="F17380" i="5" s="1"/>
  <c r="G17380" i="5" s="1"/>
  <c r="M17392" i="5"/>
  <c r="N17392" i="5"/>
  <c r="Q17392" i="5" s="1"/>
  <c r="F17392" i="5" s="1"/>
  <c r="G17392" i="5" s="1"/>
  <c r="M17401" i="5"/>
  <c r="N17401" i="5"/>
  <c r="Q17401" i="5" s="1"/>
  <c r="F17401" i="5" s="1"/>
  <c r="G17401" i="5" s="1"/>
  <c r="M17413" i="5"/>
  <c r="N17413" i="5"/>
  <c r="Q17413" i="5" s="1"/>
  <c r="F17413" i="5" s="1"/>
  <c r="G17413" i="5" s="1"/>
  <c r="M17383" i="5"/>
  <c r="N17383" i="5"/>
  <c r="Q17383" i="5" s="1"/>
  <c r="F17383" i="5" s="1"/>
  <c r="G17383" i="5" s="1"/>
  <c r="M17395" i="5"/>
  <c r="N17395" i="5"/>
  <c r="Q17395" i="5" s="1"/>
  <c r="F17395" i="5" s="1"/>
  <c r="G17395" i="5" s="1"/>
  <c r="M17423" i="5"/>
  <c r="N17423" i="5"/>
  <c r="Q17423" i="5" s="1"/>
  <c r="F17423" i="5" s="1"/>
  <c r="G17423" i="5" s="1"/>
  <c r="M17410" i="5"/>
  <c r="N17410" i="5"/>
  <c r="Q17410" i="5" s="1"/>
  <c r="F17410" i="5" s="1"/>
  <c r="G17410" i="5" s="1"/>
  <c r="M17381" i="5"/>
  <c r="N17381" i="5"/>
  <c r="Q17381" i="5" s="1"/>
  <c r="F17381" i="5" s="1"/>
  <c r="G17381" i="5" s="1"/>
  <c r="M17402" i="5"/>
  <c r="N17402" i="5"/>
  <c r="Q17402" i="5" s="1"/>
  <c r="F17402" i="5" s="1"/>
  <c r="G17402" i="5" s="1"/>
  <c r="M17385" i="5"/>
  <c r="N17385" i="5"/>
  <c r="Q17385" i="5" s="1"/>
  <c r="F17385" i="5" s="1"/>
  <c r="G17385" i="5" s="1"/>
  <c r="M17435" i="5"/>
  <c r="N17435" i="5"/>
  <c r="Q17435" i="5" s="1"/>
  <c r="F17435" i="5" s="1"/>
  <c r="G17435" i="5" s="1"/>
  <c r="M17421" i="5"/>
  <c r="N17421" i="5"/>
  <c r="Q17421" i="5" s="1"/>
  <c r="F17421" i="5" s="1"/>
  <c r="G17421" i="5" s="1"/>
  <c r="M17427" i="5"/>
  <c r="N17427" i="5"/>
  <c r="Q17427" i="5" s="1"/>
  <c r="F17427" i="5" s="1"/>
  <c r="G17427" i="5" s="1"/>
  <c r="M17409" i="5"/>
  <c r="N17409" i="5"/>
  <c r="Q17409" i="5" s="1"/>
  <c r="F17409" i="5" s="1"/>
  <c r="G17409" i="5" s="1"/>
  <c r="M17417" i="5"/>
  <c r="N17417" i="5"/>
  <c r="Q17417" i="5" s="1"/>
  <c r="F17417" i="5" s="1"/>
  <c r="G17417" i="5" s="1"/>
  <c r="M17404" i="5"/>
  <c r="N17404" i="5"/>
  <c r="Q17404" i="5" s="1"/>
  <c r="F17404" i="5" s="1"/>
  <c r="G17404" i="5" s="1"/>
  <c r="M17419" i="5"/>
  <c r="N17419" i="5"/>
  <c r="Q17419" i="5" s="1"/>
  <c r="F17419" i="5" s="1"/>
  <c r="G17419" i="5" s="1"/>
  <c r="M17407" i="5"/>
  <c r="N17407" i="5"/>
  <c r="Q17407" i="5" s="1"/>
  <c r="F17407" i="5" s="1"/>
  <c r="G17407" i="5" s="1"/>
  <c r="M17388" i="5"/>
  <c r="N17388" i="5"/>
  <c r="Q17388" i="5" s="1"/>
  <c r="F17388" i="5" s="1"/>
  <c r="G17388" i="5" s="1"/>
  <c r="M17389" i="5"/>
  <c r="N17389" i="5"/>
  <c r="Q17389" i="5" s="1"/>
  <c r="F17389" i="5" s="1"/>
  <c r="G17389" i="5" s="1"/>
  <c r="M17415" i="5"/>
  <c r="N17415" i="5"/>
  <c r="Q17415" i="5" s="1"/>
  <c r="F17415" i="5" s="1"/>
  <c r="G17415" i="5" s="1"/>
  <c r="M17424" i="5"/>
  <c r="N17424" i="5"/>
  <c r="Q17424" i="5" s="1"/>
  <c r="F17424" i="5" s="1"/>
  <c r="G17424" i="5" s="1"/>
  <c r="M17451" i="5"/>
  <c r="N17451" i="5"/>
  <c r="Q17451" i="5" s="1"/>
  <c r="F17451" i="5" s="1"/>
  <c r="G17451" i="5" s="1"/>
  <c r="M17416" i="5"/>
  <c r="N17416" i="5"/>
  <c r="Q17416" i="5" s="1"/>
  <c r="F17416" i="5" s="1"/>
  <c r="G17416" i="5" s="1"/>
  <c r="M17405" i="5"/>
  <c r="N17405" i="5"/>
  <c r="Q17405" i="5" s="1"/>
  <c r="F17405" i="5" s="1"/>
  <c r="G17405" i="5" s="1"/>
  <c r="M17384" i="5"/>
  <c r="N17384" i="5"/>
  <c r="Q17384" i="5" s="1"/>
  <c r="F17384" i="5" s="1"/>
  <c r="G17384" i="5" s="1"/>
  <c r="M17406" i="5"/>
  <c r="N17406" i="5"/>
  <c r="Q17406" i="5" s="1"/>
  <c r="F17406" i="5" s="1"/>
  <c r="G17406" i="5" s="1"/>
  <c r="M17426" i="5"/>
  <c r="N17426" i="5"/>
  <c r="Q17426" i="5" s="1"/>
  <c r="F17426" i="5" s="1"/>
  <c r="G17426" i="5" s="1"/>
  <c r="M17408" i="5"/>
  <c r="N17408" i="5"/>
  <c r="Q17408" i="5" s="1"/>
  <c r="F17408" i="5" s="1"/>
  <c r="G17408" i="5" s="1"/>
  <c r="M17391" i="5"/>
  <c r="N17391" i="5"/>
  <c r="Q17391" i="5" s="1"/>
  <c r="F17391" i="5" s="1"/>
  <c r="G17391" i="5" s="1"/>
  <c r="M17382" i="5"/>
  <c r="N17382" i="5"/>
  <c r="Q17382" i="5" s="1"/>
  <c r="F17382" i="5" s="1"/>
  <c r="G17382" i="5" s="1"/>
  <c r="M17400" i="5"/>
  <c r="N17400" i="5"/>
  <c r="Q17400" i="5" s="1"/>
  <c r="F17400" i="5" s="1"/>
  <c r="G17400" i="5" s="1"/>
  <c r="M17420" i="5"/>
  <c r="N17420" i="5"/>
  <c r="Q17420" i="5" s="1"/>
  <c r="F17420" i="5" s="1"/>
  <c r="G17420" i="5" s="1"/>
  <c r="M17425" i="5"/>
  <c r="N17425" i="5"/>
  <c r="Q17425" i="5" s="1"/>
  <c r="F17425" i="5" s="1"/>
  <c r="G17425" i="5" s="1"/>
  <c r="M17414" i="5"/>
  <c r="N17414" i="5"/>
  <c r="Q17414" i="5" s="1"/>
  <c r="F17414" i="5" s="1"/>
  <c r="G17414" i="5" s="1"/>
  <c r="M17418" i="5"/>
  <c r="N17418" i="5"/>
  <c r="Q17418" i="5" s="1"/>
  <c r="F17418" i="5" s="1"/>
  <c r="G17418" i="5" s="1"/>
  <c r="M17390" i="5"/>
  <c r="N17390" i="5"/>
  <c r="Q17390" i="5" s="1"/>
  <c r="F17390" i="5" s="1"/>
  <c r="G17390" i="5" s="1"/>
  <c r="M17411" i="5"/>
  <c r="N17411" i="5"/>
  <c r="Q17411" i="5" s="1"/>
  <c r="F17411" i="5" s="1"/>
  <c r="G17411" i="5" s="1"/>
  <c r="M17412" i="5"/>
  <c r="N17412" i="5"/>
  <c r="Q17412" i="5" s="1"/>
  <c r="F17412" i="5" s="1"/>
  <c r="G17412" i="5" s="1"/>
  <c r="M17399" i="5"/>
  <c r="N17399" i="5"/>
  <c r="Q17399" i="5" s="1"/>
  <c r="F17399" i="5" s="1"/>
  <c r="G17399" i="5" s="1"/>
  <c r="M17397" i="5"/>
  <c r="N17397" i="5"/>
  <c r="Q17397" i="5" s="1"/>
  <c r="F17397" i="5" s="1"/>
  <c r="G17397" i="5" s="1"/>
  <c r="M17422" i="5"/>
  <c r="N17422" i="5"/>
  <c r="Q17422" i="5" s="1"/>
  <c r="F17422" i="5" s="1"/>
  <c r="G17422" i="5" s="1"/>
  <c r="M17398" i="5"/>
  <c r="N17398" i="5"/>
  <c r="Q17398" i="5" s="1"/>
  <c r="F17398" i="5" s="1"/>
  <c r="G17398" i="5" s="1"/>
  <c r="M17386" i="5"/>
  <c r="N17386" i="5"/>
  <c r="Q17386" i="5" s="1"/>
  <c r="F17386" i="5" s="1"/>
  <c r="G17386" i="5" s="1"/>
  <c r="A17428" i="5"/>
  <c r="B17380" i="5"/>
  <c r="A17429" i="5"/>
  <c r="B17381" i="5"/>
  <c r="A17450" i="5"/>
  <c r="B17402" i="5"/>
  <c r="A17433" i="5"/>
  <c r="B17385" i="5"/>
  <c r="A17483" i="5"/>
  <c r="B17435" i="5"/>
  <c r="A17469" i="5"/>
  <c r="B17421" i="5"/>
  <c r="A17475" i="5"/>
  <c r="B17427" i="5"/>
  <c r="A17457" i="5"/>
  <c r="B17409" i="5"/>
  <c r="A17465" i="5"/>
  <c r="B17417" i="5"/>
  <c r="A17452" i="5"/>
  <c r="B17404" i="5"/>
  <c r="A17467" i="5"/>
  <c r="B17419" i="5"/>
  <c r="A17455" i="5"/>
  <c r="B17407" i="5"/>
  <c r="A17436" i="5"/>
  <c r="B17388" i="5"/>
  <c r="A17437" i="5"/>
  <c r="B17389" i="5"/>
  <c r="A17463" i="5"/>
  <c r="B17415" i="5"/>
  <c r="A17499" i="5"/>
  <c r="B17451" i="5"/>
  <c r="A17464" i="5"/>
  <c r="B17416" i="5"/>
  <c r="A17453" i="5"/>
  <c r="B17405" i="5"/>
  <c r="A17432" i="5"/>
  <c r="B17384" i="5"/>
  <c r="A17454" i="5"/>
  <c r="B17406" i="5"/>
  <c r="A17474" i="5"/>
  <c r="B17426" i="5"/>
  <c r="A17456" i="5"/>
  <c r="B17408" i="5"/>
  <c r="A17440" i="5"/>
  <c r="B17392" i="5"/>
  <c r="A17449" i="5"/>
  <c r="B17401" i="5"/>
  <c r="A17461" i="5"/>
  <c r="B17413" i="5"/>
  <c r="A17431" i="5"/>
  <c r="B17383" i="5"/>
  <c r="A17443" i="5"/>
  <c r="B17395" i="5"/>
  <c r="A17430" i="5"/>
  <c r="B17382" i="5"/>
  <c r="A17448" i="5"/>
  <c r="B17400" i="5"/>
  <c r="A17468" i="5"/>
  <c r="B17420" i="5"/>
  <c r="A17473" i="5"/>
  <c r="B17425" i="5"/>
  <c r="A17462" i="5"/>
  <c r="B17414" i="5"/>
  <c r="A17466" i="5"/>
  <c r="B17418" i="5"/>
  <c r="A17438" i="5"/>
  <c r="B17390" i="5"/>
  <c r="A17459" i="5"/>
  <c r="B17411" i="5"/>
  <c r="A17460" i="5"/>
  <c r="B17412" i="5"/>
  <c r="A17447" i="5"/>
  <c r="B17399" i="5"/>
  <c r="A17445" i="5"/>
  <c r="B17397" i="5"/>
  <c r="A17470" i="5"/>
  <c r="B17422" i="5"/>
  <c r="A17446" i="5"/>
  <c r="B17398" i="5"/>
  <c r="A17434" i="5"/>
  <c r="B17386" i="5"/>
  <c r="A17442" i="5"/>
  <c r="B17394" i="5"/>
  <c r="A17439" i="5"/>
  <c r="B17391" i="5"/>
  <c r="A17471" i="5"/>
  <c r="B17423" i="5"/>
  <c r="A17444" i="5"/>
  <c r="B17396" i="5"/>
  <c r="A17472" i="5"/>
  <c r="B17424" i="5"/>
  <c r="A17458" i="5"/>
  <c r="B17410" i="5"/>
  <c r="A17441" i="5"/>
  <c r="B17393" i="5"/>
  <c r="N17483" i="5" l="1"/>
  <c r="Q17483" i="5" s="1"/>
  <c r="F17483" i="5" s="1"/>
  <c r="G17483" i="5" s="1"/>
  <c r="A17531" i="5"/>
  <c r="N17499" i="5"/>
  <c r="Q17499" i="5" s="1"/>
  <c r="F17499" i="5" s="1"/>
  <c r="G17499" i="5" s="1"/>
  <c r="A17547" i="5"/>
  <c r="M17463" i="5"/>
  <c r="N17463" i="5"/>
  <c r="Q17463" i="5" s="1"/>
  <c r="F17463" i="5" s="1"/>
  <c r="G17463" i="5" s="1"/>
  <c r="M17428" i="5"/>
  <c r="N17428" i="5"/>
  <c r="Q17428" i="5" s="1"/>
  <c r="F17428" i="5" s="1"/>
  <c r="G17428" i="5" s="1"/>
  <c r="M17442" i="5"/>
  <c r="N17442" i="5"/>
  <c r="Q17442" i="5" s="1"/>
  <c r="F17442" i="5" s="1"/>
  <c r="G17442" i="5" s="1"/>
  <c r="M17459" i="5"/>
  <c r="N17459" i="5"/>
  <c r="Q17459" i="5" s="1"/>
  <c r="F17459" i="5" s="1"/>
  <c r="G17459" i="5" s="1"/>
  <c r="M17430" i="5"/>
  <c r="N17430" i="5"/>
  <c r="Q17430" i="5" s="1"/>
  <c r="F17430" i="5" s="1"/>
  <c r="G17430" i="5" s="1"/>
  <c r="M17474" i="5"/>
  <c r="N17474" i="5"/>
  <c r="Q17474" i="5" s="1"/>
  <c r="F17474" i="5" s="1"/>
  <c r="G17474" i="5" s="1"/>
  <c r="M17437" i="5"/>
  <c r="N17437" i="5"/>
  <c r="Q17437" i="5" s="1"/>
  <c r="F17437" i="5" s="1"/>
  <c r="G17437" i="5" s="1"/>
  <c r="M17475" i="5"/>
  <c r="N17475" i="5"/>
  <c r="Q17475" i="5" s="1"/>
  <c r="F17475" i="5" s="1"/>
  <c r="G17475" i="5" s="1"/>
  <c r="M17460" i="5"/>
  <c r="N17460" i="5"/>
  <c r="Q17460" i="5" s="1"/>
  <c r="F17460" i="5" s="1"/>
  <c r="G17460" i="5" s="1"/>
  <c r="M17448" i="5"/>
  <c r="N17448" i="5"/>
  <c r="Q17448" i="5" s="1"/>
  <c r="F17448" i="5" s="1"/>
  <c r="G17448" i="5" s="1"/>
  <c r="M17441" i="5"/>
  <c r="N17441" i="5"/>
  <c r="Q17441" i="5" s="1"/>
  <c r="F17441" i="5" s="1"/>
  <c r="G17441" i="5" s="1"/>
  <c r="M17434" i="5"/>
  <c r="N17434" i="5"/>
  <c r="Q17434" i="5" s="1"/>
  <c r="F17434" i="5" s="1"/>
  <c r="G17434" i="5" s="1"/>
  <c r="M17438" i="5"/>
  <c r="N17438" i="5"/>
  <c r="Q17438" i="5" s="1"/>
  <c r="F17438" i="5" s="1"/>
  <c r="G17438" i="5" s="1"/>
  <c r="M17443" i="5"/>
  <c r="N17443" i="5"/>
  <c r="Q17443" i="5" s="1"/>
  <c r="F17443" i="5" s="1"/>
  <c r="G17443" i="5" s="1"/>
  <c r="M17454" i="5"/>
  <c r="N17454" i="5"/>
  <c r="Q17454" i="5" s="1"/>
  <c r="F17454" i="5" s="1"/>
  <c r="G17454" i="5" s="1"/>
  <c r="M17436" i="5"/>
  <c r="N17436" i="5"/>
  <c r="Q17436" i="5" s="1"/>
  <c r="F17436" i="5" s="1"/>
  <c r="G17436" i="5" s="1"/>
  <c r="M17469" i="5"/>
  <c r="N17469" i="5"/>
  <c r="Q17469" i="5" s="1"/>
  <c r="F17469" i="5" s="1"/>
  <c r="G17469" i="5" s="1"/>
  <c r="M17439" i="5"/>
  <c r="N17439" i="5"/>
  <c r="Q17439" i="5" s="1"/>
  <c r="F17439" i="5" s="1"/>
  <c r="G17439" i="5" s="1"/>
  <c r="M17456" i="5"/>
  <c r="N17456" i="5"/>
  <c r="Q17456" i="5" s="1"/>
  <c r="F17456" i="5" s="1"/>
  <c r="G17456" i="5" s="1"/>
  <c r="M17457" i="5"/>
  <c r="N17457" i="5"/>
  <c r="Q17457" i="5" s="1"/>
  <c r="F17457" i="5" s="1"/>
  <c r="G17457" i="5" s="1"/>
  <c r="M17458" i="5"/>
  <c r="N17458" i="5"/>
  <c r="Q17458" i="5" s="1"/>
  <c r="F17458" i="5" s="1"/>
  <c r="G17458" i="5" s="1"/>
  <c r="M17446" i="5"/>
  <c r="N17446" i="5"/>
  <c r="Q17446" i="5" s="1"/>
  <c r="F17446" i="5" s="1"/>
  <c r="G17446" i="5" s="1"/>
  <c r="M17466" i="5"/>
  <c r="N17466" i="5"/>
  <c r="Q17466" i="5" s="1"/>
  <c r="F17466" i="5" s="1"/>
  <c r="G17466" i="5" s="1"/>
  <c r="M17431" i="5"/>
  <c r="N17431" i="5"/>
  <c r="Q17431" i="5" s="1"/>
  <c r="F17431" i="5" s="1"/>
  <c r="G17431" i="5" s="1"/>
  <c r="M17432" i="5"/>
  <c r="N17432" i="5"/>
  <c r="Q17432" i="5" s="1"/>
  <c r="F17432" i="5" s="1"/>
  <c r="G17432" i="5" s="1"/>
  <c r="M17455" i="5"/>
  <c r="N17455" i="5"/>
  <c r="Q17455" i="5" s="1"/>
  <c r="F17455" i="5" s="1"/>
  <c r="G17455" i="5" s="1"/>
  <c r="M17472" i="5"/>
  <c r="N17472" i="5"/>
  <c r="Q17472" i="5" s="1"/>
  <c r="F17472" i="5" s="1"/>
  <c r="G17472" i="5" s="1"/>
  <c r="M17470" i="5"/>
  <c r="N17470" i="5"/>
  <c r="Q17470" i="5" s="1"/>
  <c r="F17470" i="5" s="1"/>
  <c r="G17470" i="5" s="1"/>
  <c r="M17462" i="5"/>
  <c r="N17462" i="5"/>
  <c r="Q17462" i="5" s="1"/>
  <c r="F17462" i="5" s="1"/>
  <c r="G17462" i="5" s="1"/>
  <c r="M17461" i="5"/>
  <c r="N17461" i="5"/>
  <c r="Q17461" i="5" s="1"/>
  <c r="F17461" i="5" s="1"/>
  <c r="G17461" i="5" s="1"/>
  <c r="M17453" i="5"/>
  <c r="N17453" i="5"/>
  <c r="Q17453" i="5" s="1"/>
  <c r="F17453" i="5" s="1"/>
  <c r="G17453" i="5" s="1"/>
  <c r="M17467" i="5"/>
  <c r="N17467" i="5"/>
  <c r="Q17467" i="5" s="1"/>
  <c r="F17467" i="5" s="1"/>
  <c r="G17467" i="5" s="1"/>
  <c r="M17433" i="5"/>
  <c r="N17433" i="5"/>
  <c r="Q17433" i="5" s="1"/>
  <c r="F17433" i="5" s="1"/>
  <c r="G17433" i="5" s="1"/>
  <c r="M17444" i="5"/>
  <c r="N17444" i="5"/>
  <c r="Q17444" i="5" s="1"/>
  <c r="F17444" i="5" s="1"/>
  <c r="G17444" i="5" s="1"/>
  <c r="M17445" i="5"/>
  <c r="N17445" i="5"/>
  <c r="Q17445" i="5" s="1"/>
  <c r="F17445" i="5" s="1"/>
  <c r="G17445" i="5" s="1"/>
  <c r="M17473" i="5"/>
  <c r="N17473" i="5"/>
  <c r="Q17473" i="5" s="1"/>
  <c r="F17473" i="5" s="1"/>
  <c r="G17473" i="5" s="1"/>
  <c r="M17449" i="5"/>
  <c r="N17449" i="5"/>
  <c r="Q17449" i="5" s="1"/>
  <c r="F17449" i="5" s="1"/>
  <c r="G17449" i="5" s="1"/>
  <c r="M17464" i="5"/>
  <c r="N17464" i="5"/>
  <c r="Q17464" i="5" s="1"/>
  <c r="F17464" i="5" s="1"/>
  <c r="G17464" i="5" s="1"/>
  <c r="M17452" i="5"/>
  <c r="N17452" i="5"/>
  <c r="Q17452" i="5" s="1"/>
  <c r="F17452" i="5" s="1"/>
  <c r="G17452" i="5" s="1"/>
  <c r="M17450" i="5"/>
  <c r="N17450" i="5"/>
  <c r="Q17450" i="5" s="1"/>
  <c r="F17450" i="5" s="1"/>
  <c r="G17450" i="5" s="1"/>
  <c r="M17471" i="5"/>
  <c r="N17471" i="5"/>
  <c r="Q17471" i="5" s="1"/>
  <c r="F17471" i="5" s="1"/>
  <c r="G17471" i="5" s="1"/>
  <c r="M17447" i="5"/>
  <c r="N17447" i="5"/>
  <c r="Q17447" i="5" s="1"/>
  <c r="F17447" i="5" s="1"/>
  <c r="G17447" i="5" s="1"/>
  <c r="M17468" i="5"/>
  <c r="N17468" i="5"/>
  <c r="Q17468" i="5" s="1"/>
  <c r="F17468" i="5" s="1"/>
  <c r="G17468" i="5" s="1"/>
  <c r="M17440" i="5"/>
  <c r="N17440" i="5"/>
  <c r="Q17440" i="5" s="1"/>
  <c r="F17440" i="5" s="1"/>
  <c r="G17440" i="5" s="1"/>
  <c r="M17465" i="5"/>
  <c r="N17465" i="5"/>
  <c r="Q17465" i="5" s="1"/>
  <c r="F17465" i="5" s="1"/>
  <c r="G17465" i="5" s="1"/>
  <c r="M17429" i="5"/>
  <c r="N17429" i="5"/>
  <c r="Q17429" i="5" s="1"/>
  <c r="F17429" i="5" s="1"/>
  <c r="G17429" i="5" s="1"/>
  <c r="B17483" i="5"/>
  <c r="M17483" i="5"/>
  <c r="B17499" i="5"/>
  <c r="M17499" i="5"/>
  <c r="A17490" i="5"/>
  <c r="B17442" i="5"/>
  <c r="A17507" i="5"/>
  <c r="B17459" i="5"/>
  <c r="A17478" i="5"/>
  <c r="B17430" i="5"/>
  <c r="A17522" i="5"/>
  <c r="B17474" i="5"/>
  <c r="A17485" i="5"/>
  <c r="B17437" i="5"/>
  <c r="B17475" i="5"/>
  <c r="A17523" i="5"/>
  <c r="A17489" i="5"/>
  <c r="B17441" i="5"/>
  <c r="A17482" i="5"/>
  <c r="B17434" i="5"/>
  <c r="A17486" i="5"/>
  <c r="B17438" i="5"/>
  <c r="A17491" i="5"/>
  <c r="B17443" i="5"/>
  <c r="A17502" i="5"/>
  <c r="B17454" i="5"/>
  <c r="A17484" i="5"/>
  <c r="B17436" i="5"/>
  <c r="A17517" i="5"/>
  <c r="B17469" i="5"/>
  <c r="B17458" i="5"/>
  <c r="A17506" i="5"/>
  <c r="A17494" i="5"/>
  <c r="B17446" i="5"/>
  <c r="A17514" i="5"/>
  <c r="B17466" i="5"/>
  <c r="A17479" i="5"/>
  <c r="B17431" i="5"/>
  <c r="A17480" i="5"/>
  <c r="B17432" i="5"/>
  <c r="B17455" i="5"/>
  <c r="A17503" i="5"/>
  <c r="B17472" i="5"/>
  <c r="A17520" i="5"/>
  <c r="A17518" i="5"/>
  <c r="B17470" i="5"/>
  <c r="B17462" i="5"/>
  <c r="A17510" i="5"/>
  <c r="B17461" i="5"/>
  <c r="A17509" i="5"/>
  <c r="A17501" i="5"/>
  <c r="B17453" i="5"/>
  <c r="B17467" i="5"/>
  <c r="A17515" i="5"/>
  <c r="A17481" i="5"/>
  <c r="B17433" i="5"/>
  <c r="A17492" i="5"/>
  <c r="B17444" i="5"/>
  <c r="A17493" i="5"/>
  <c r="B17445" i="5"/>
  <c r="A17521" i="5"/>
  <c r="B17473" i="5"/>
  <c r="A17497" i="5"/>
  <c r="B17449" i="5"/>
  <c r="A17512" i="5"/>
  <c r="B17464" i="5"/>
  <c r="A17500" i="5"/>
  <c r="B17452" i="5"/>
  <c r="A17498" i="5"/>
  <c r="B17450" i="5"/>
  <c r="B17471" i="5"/>
  <c r="A17519" i="5"/>
  <c r="A17495" i="5"/>
  <c r="B17447" i="5"/>
  <c r="B17468" i="5"/>
  <c r="A17516" i="5"/>
  <c r="A17488" i="5"/>
  <c r="B17440" i="5"/>
  <c r="B17465" i="5"/>
  <c r="A17513" i="5"/>
  <c r="A17477" i="5"/>
  <c r="B17429" i="5"/>
  <c r="A17487" i="5"/>
  <c r="B17439" i="5"/>
  <c r="B17460" i="5"/>
  <c r="A17508" i="5"/>
  <c r="A17496" i="5"/>
  <c r="B17448" i="5"/>
  <c r="A17504" i="5"/>
  <c r="B17456" i="5"/>
  <c r="B17463" i="5"/>
  <c r="A17511" i="5"/>
  <c r="A17505" i="5"/>
  <c r="B17457" i="5"/>
  <c r="A17476" i="5"/>
  <c r="B17428" i="5"/>
  <c r="N17511" i="5" l="1"/>
  <c r="Q17511" i="5" s="1"/>
  <c r="F17511" i="5" s="1"/>
  <c r="G17511" i="5" s="1"/>
  <c r="A17559" i="5"/>
  <c r="N17488" i="5"/>
  <c r="Q17488" i="5" s="1"/>
  <c r="F17488" i="5" s="1"/>
  <c r="G17488" i="5" s="1"/>
  <c r="A17536" i="5"/>
  <c r="N17497" i="5"/>
  <c r="Q17497" i="5" s="1"/>
  <c r="F17497" i="5" s="1"/>
  <c r="G17497" i="5" s="1"/>
  <c r="A17545" i="5"/>
  <c r="N17507" i="5"/>
  <c r="Q17507" i="5" s="1"/>
  <c r="F17507" i="5" s="1"/>
  <c r="G17507" i="5" s="1"/>
  <c r="A17555" i="5"/>
  <c r="N17516" i="5"/>
  <c r="Q17516" i="5" s="1"/>
  <c r="F17516" i="5" s="1"/>
  <c r="G17516" i="5" s="1"/>
  <c r="A17564" i="5"/>
  <c r="B17547" i="5"/>
  <c r="N17547" i="5"/>
  <c r="Q17547" i="5" s="1"/>
  <c r="F17547" i="5" s="1"/>
  <c r="G17547" i="5" s="1"/>
  <c r="M17547" i="5"/>
  <c r="N17504" i="5"/>
  <c r="Q17504" i="5" s="1"/>
  <c r="F17504" i="5" s="1"/>
  <c r="G17504" i="5" s="1"/>
  <c r="A17552" i="5"/>
  <c r="N17489" i="5"/>
  <c r="Q17489" i="5" s="1"/>
  <c r="F17489" i="5" s="1"/>
  <c r="G17489" i="5" s="1"/>
  <c r="A17537" i="5"/>
  <c r="N17523" i="5"/>
  <c r="Q17523" i="5" s="1"/>
  <c r="F17523" i="5" s="1"/>
  <c r="G17523" i="5" s="1"/>
  <c r="A17571" i="5"/>
  <c r="N17487" i="5"/>
  <c r="Q17487" i="5" s="1"/>
  <c r="F17487" i="5" s="1"/>
  <c r="G17487" i="5" s="1"/>
  <c r="A17535" i="5"/>
  <c r="N17498" i="5"/>
  <c r="Q17498" i="5" s="1"/>
  <c r="F17498" i="5" s="1"/>
  <c r="G17498" i="5" s="1"/>
  <c r="A17546" i="5"/>
  <c r="N17481" i="5"/>
  <c r="Q17481" i="5" s="1"/>
  <c r="F17481" i="5" s="1"/>
  <c r="G17481" i="5" s="1"/>
  <c r="A17529" i="5"/>
  <c r="N17484" i="5"/>
  <c r="Q17484" i="5" s="1"/>
  <c r="F17484" i="5" s="1"/>
  <c r="G17484" i="5" s="1"/>
  <c r="A17532" i="5"/>
  <c r="B17531" i="5"/>
  <c r="N17531" i="5"/>
  <c r="Q17531" i="5" s="1"/>
  <c r="F17531" i="5" s="1"/>
  <c r="G17531" i="5" s="1"/>
  <c r="M17531" i="5"/>
  <c r="N17509" i="5"/>
  <c r="Q17509" i="5" s="1"/>
  <c r="F17509" i="5" s="1"/>
  <c r="G17509" i="5" s="1"/>
  <c r="A17557" i="5"/>
  <c r="N17510" i="5"/>
  <c r="Q17510" i="5" s="1"/>
  <c r="F17510" i="5" s="1"/>
  <c r="G17510" i="5" s="1"/>
  <c r="A17558" i="5"/>
  <c r="N17521" i="5"/>
  <c r="Q17521" i="5" s="1"/>
  <c r="F17521" i="5" s="1"/>
  <c r="G17521" i="5" s="1"/>
  <c r="A17569" i="5"/>
  <c r="N17508" i="5"/>
  <c r="Q17508" i="5" s="1"/>
  <c r="F17508" i="5" s="1"/>
  <c r="G17508" i="5" s="1"/>
  <c r="A17556" i="5"/>
  <c r="N17519" i="5"/>
  <c r="Q17519" i="5" s="1"/>
  <c r="F17519" i="5" s="1"/>
  <c r="G17519" i="5" s="1"/>
  <c r="A17567" i="5"/>
  <c r="N17520" i="5"/>
  <c r="Q17520" i="5" s="1"/>
  <c r="F17520" i="5" s="1"/>
  <c r="G17520" i="5" s="1"/>
  <c r="A17568" i="5"/>
  <c r="N17517" i="5"/>
  <c r="Q17517" i="5" s="1"/>
  <c r="F17517" i="5" s="1"/>
  <c r="G17517" i="5" s="1"/>
  <c r="A17565" i="5"/>
  <c r="N17515" i="5"/>
  <c r="Q17515" i="5" s="1"/>
  <c r="F17515" i="5" s="1"/>
  <c r="G17515" i="5" s="1"/>
  <c r="A17563" i="5"/>
  <c r="N17476" i="5"/>
  <c r="Q17476" i="5" s="1"/>
  <c r="F17476" i="5" s="1"/>
  <c r="G17476" i="5" s="1"/>
  <c r="A17524" i="5"/>
  <c r="N17477" i="5"/>
  <c r="Q17477" i="5" s="1"/>
  <c r="F17477" i="5" s="1"/>
  <c r="G17477" i="5" s="1"/>
  <c r="A17525" i="5"/>
  <c r="N17500" i="5"/>
  <c r="Q17500" i="5" s="1"/>
  <c r="F17500" i="5" s="1"/>
  <c r="G17500" i="5" s="1"/>
  <c r="A17548" i="5"/>
  <c r="N17522" i="5"/>
  <c r="Q17522" i="5" s="1"/>
  <c r="F17522" i="5" s="1"/>
  <c r="G17522" i="5" s="1"/>
  <c r="A17570" i="5"/>
  <c r="N17514" i="5"/>
  <c r="Q17514" i="5" s="1"/>
  <c r="F17514" i="5" s="1"/>
  <c r="G17514" i="5" s="1"/>
  <c r="A17562" i="5"/>
  <c r="N17486" i="5"/>
  <c r="Q17486" i="5" s="1"/>
  <c r="F17486" i="5" s="1"/>
  <c r="G17486" i="5" s="1"/>
  <c r="A17534" i="5"/>
  <c r="N17494" i="5"/>
  <c r="Q17494" i="5" s="1"/>
  <c r="F17494" i="5" s="1"/>
  <c r="G17494" i="5" s="1"/>
  <c r="A17542" i="5"/>
  <c r="N17482" i="5"/>
  <c r="Q17482" i="5" s="1"/>
  <c r="F17482" i="5" s="1"/>
  <c r="G17482" i="5" s="1"/>
  <c r="A17530" i="5"/>
  <c r="N17490" i="5"/>
  <c r="Q17490" i="5" s="1"/>
  <c r="F17490" i="5" s="1"/>
  <c r="G17490" i="5" s="1"/>
  <c r="A17538" i="5"/>
  <c r="N17506" i="5"/>
  <c r="Q17506" i="5" s="1"/>
  <c r="F17506" i="5" s="1"/>
  <c r="G17506" i="5" s="1"/>
  <c r="A17554" i="5"/>
  <c r="N17496" i="5"/>
  <c r="Q17496" i="5" s="1"/>
  <c r="F17496" i="5" s="1"/>
  <c r="G17496" i="5" s="1"/>
  <c r="A17544" i="5"/>
  <c r="N17495" i="5"/>
  <c r="Q17495" i="5" s="1"/>
  <c r="F17495" i="5" s="1"/>
  <c r="G17495" i="5" s="1"/>
  <c r="A17543" i="5"/>
  <c r="N17493" i="5"/>
  <c r="Q17493" i="5" s="1"/>
  <c r="F17493" i="5" s="1"/>
  <c r="G17493" i="5" s="1"/>
  <c r="A17541" i="5"/>
  <c r="N17518" i="5"/>
  <c r="Q17518" i="5" s="1"/>
  <c r="F17518" i="5" s="1"/>
  <c r="G17518" i="5" s="1"/>
  <c r="A17566" i="5"/>
  <c r="N17492" i="5"/>
  <c r="Q17492" i="5" s="1"/>
  <c r="F17492" i="5" s="1"/>
  <c r="G17492" i="5" s="1"/>
  <c r="A17540" i="5"/>
  <c r="N17503" i="5"/>
  <c r="Q17503" i="5" s="1"/>
  <c r="F17503" i="5" s="1"/>
  <c r="G17503" i="5" s="1"/>
  <c r="A17551" i="5"/>
  <c r="N17485" i="5"/>
  <c r="Q17485" i="5" s="1"/>
  <c r="F17485" i="5" s="1"/>
  <c r="G17485" i="5" s="1"/>
  <c r="A17533" i="5"/>
  <c r="N17480" i="5"/>
  <c r="Q17480" i="5" s="1"/>
  <c r="F17480" i="5" s="1"/>
  <c r="G17480" i="5" s="1"/>
  <c r="A17528" i="5"/>
  <c r="N17502" i="5"/>
  <c r="Q17502" i="5" s="1"/>
  <c r="F17502" i="5" s="1"/>
  <c r="G17502" i="5" s="1"/>
  <c r="A17550" i="5"/>
  <c r="N17513" i="5"/>
  <c r="Q17513" i="5" s="1"/>
  <c r="F17513" i="5" s="1"/>
  <c r="G17513" i="5" s="1"/>
  <c r="A17561" i="5"/>
  <c r="N17505" i="5"/>
  <c r="Q17505" i="5" s="1"/>
  <c r="F17505" i="5" s="1"/>
  <c r="G17505" i="5" s="1"/>
  <c r="A17553" i="5"/>
  <c r="N17512" i="5"/>
  <c r="Q17512" i="5" s="1"/>
  <c r="F17512" i="5" s="1"/>
  <c r="G17512" i="5" s="1"/>
  <c r="A17560" i="5"/>
  <c r="N17501" i="5"/>
  <c r="Q17501" i="5" s="1"/>
  <c r="F17501" i="5" s="1"/>
  <c r="G17501" i="5" s="1"/>
  <c r="A17549" i="5"/>
  <c r="N17479" i="5"/>
  <c r="Q17479" i="5" s="1"/>
  <c r="F17479" i="5" s="1"/>
  <c r="G17479" i="5" s="1"/>
  <c r="A17527" i="5"/>
  <c r="N17491" i="5"/>
  <c r="Q17491" i="5" s="1"/>
  <c r="F17491" i="5" s="1"/>
  <c r="G17491" i="5" s="1"/>
  <c r="A17539" i="5"/>
  <c r="N17478" i="5"/>
  <c r="Q17478" i="5" s="1"/>
  <c r="F17478" i="5" s="1"/>
  <c r="G17478" i="5" s="1"/>
  <c r="A17526" i="5"/>
  <c r="B17476" i="5"/>
  <c r="M17476" i="5"/>
  <c r="B17477" i="5"/>
  <c r="M17477" i="5"/>
  <c r="B17500" i="5"/>
  <c r="M17500" i="5"/>
  <c r="B17480" i="5"/>
  <c r="M17480" i="5"/>
  <c r="B17502" i="5"/>
  <c r="M17502" i="5"/>
  <c r="B17522" i="5"/>
  <c r="M17522" i="5"/>
  <c r="B17503" i="5"/>
  <c r="M17503" i="5"/>
  <c r="B17513" i="5"/>
  <c r="M17513" i="5"/>
  <c r="B17505" i="5"/>
  <c r="M17505" i="5"/>
  <c r="B17512" i="5"/>
  <c r="M17512" i="5"/>
  <c r="B17501" i="5"/>
  <c r="M17501" i="5"/>
  <c r="B17479" i="5"/>
  <c r="M17479" i="5"/>
  <c r="B17491" i="5"/>
  <c r="M17491" i="5"/>
  <c r="B17478" i="5"/>
  <c r="M17478" i="5"/>
  <c r="B17509" i="5"/>
  <c r="M17509" i="5"/>
  <c r="B17488" i="5"/>
  <c r="M17488" i="5"/>
  <c r="B17497" i="5"/>
  <c r="M17497" i="5"/>
  <c r="B17514" i="5"/>
  <c r="M17514" i="5"/>
  <c r="B17486" i="5"/>
  <c r="M17486" i="5"/>
  <c r="B17507" i="5"/>
  <c r="M17507" i="5"/>
  <c r="B17516" i="5"/>
  <c r="M17516" i="5"/>
  <c r="B17487" i="5"/>
  <c r="M17487" i="5"/>
  <c r="B17498" i="5"/>
  <c r="M17498" i="5"/>
  <c r="B17481" i="5"/>
  <c r="M17481" i="5"/>
  <c r="B17511" i="5"/>
  <c r="M17511" i="5"/>
  <c r="B17510" i="5"/>
  <c r="M17510" i="5"/>
  <c r="B17504" i="5"/>
  <c r="M17504" i="5"/>
  <c r="B17521" i="5"/>
  <c r="M17521" i="5"/>
  <c r="B17494" i="5"/>
  <c r="M17494" i="5"/>
  <c r="B17482" i="5"/>
  <c r="M17482" i="5"/>
  <c r="B17490" i="5"/>
  <c r="M17490" i="5"/>
  <c r="B17515" i="5"/>
  <c r="M17515" i="5"/>
  <c r="B17506" i="5"/>
  <c r="M17506" i="5"/>
  <c r="B17496" i="5"/>
  <c r="M17496" i="5"/>
  <c r="B17495" i="5"/>
  <c r="M17495" i="5"/>
  <c r="B17493" i="5"/>
  <c r="M17493" i="5"/>
  <c r="B17518" i="5"/>
  <c r="M17518" i="5"/>
  <c r="B17489" i="5"/>
  <c r="M17489" i="5"/>
  <c r="B17520" i="5"/>
  <c r="M17520" i="5"/>
  <c r="B17523" i="5"/>
  <c r="M17523" i="5"/>
  <c r="B17484" i="5"/>
  <c r="M17484" i="5"/>
  <c r="B17485" i="5"/>
  <c r="M17485" i="5"/>
  <c r="B17508" i="5"/>
  <c r="M17508" i="5"/>
  <c r="B17519" i="5"/>
  <c r="M17519" i="5"/>
  <c r="B17492" i="5"/>
  <c r="M17492" i="5"/>
  <c r="B17517" i="5"/>
  <c r="M17517" i="5"/>
  <c r="B17535" i="5" l="1"/>
  <c r="N17535" i="5"/>
  <c r="Q17535" i="5" s="1"/>
  <c r="F17535" i="5" s="1"/>
  <c r="G17535" i="5" s="1"/>
  <c r="M17535" i="5"/>
  <c r="B17543" i="5"/>
  <c r="N17543" i="5"/>
  <c r="Q17543" i="5" s="1"/>
  <c r="F17543" i="5" s="1"/>
  <c r="G17543" i="5" s="1"/>
  <c r="M17543" i="5"/>
  <c r="B17527" i="5"/>
  <c r="N17527" i="5"/>
  <c r="Q17527" i="5" s="1"/>
  <c r="F17527" i="5" s="1"/>
  <c r="G17527" i="5" s="1"/>
  <c r="M17527" i="5"/>
  <c r="B17533" i="5"/>
  <c r="M17533" i="5"/>
  <c r="N17533" i="5"/>
  <c r="Q17533" i="5" s="1"/>
  <c r="F17533" i="5" s="1"/>
  <c r="G17533" i="5" s="1"/>
  <c r="B17554" i="5"/>
  <c r="N17554" i="5"/>
  <c r="Q17554" i="5" s="1"/>
  <c r="F17554" i="5" s="1"/>
  <c r="G17554" i="5" s="1"/>
  <c r="M17554" i="5"/>
  <c r="B17548" i="5"/>
  <c r="N17548" i="5"/>
  <c r="Q17548" i="5" s="1"/>
  <c r="F17548" i="5" s="1"/>
  <c r="G17548" i="5" s="1"/>
  <c r="M17548" i="5"/>
  <c r="B17556" i="5"/>
  <c r="N17556" i="5"/>
  <c r="Q17556" i="5" s="1"/>
  <c r="F17556" i="5" s="1"/>
  <c r="G17556" i="5" s="1"/>
  <c r="M17556" i="5"/>
  <c r="B17564" i="5"/>
  <c r="N17564" i="5"/>
  <c r="Q17564" i="5" s="1"/>
  <c r="F17564" i="5" s="1"/>
  <c r="G17564" i="5" s="1"/>
  <c r="M17564" i="5"/>
  <c r="B17546" i="5"/>
  <c r="N17546" i="5"/>
  <c r="Q17546" i="5" s="1"/>
  <c r="F17546" i="5" s="1"/>
  <c r="G17546" i="5" s="1"/>
  <c r="M17546" i="5"/>
  <c r="B17526" i="5"/>
  <c r="M17526" i="5"/>
  <c r="N17526" i="5"/>
  <c r="Q17526" i="5" s="1"/>
  <c r="F17526" i="5" s="1"/>
  <c r="G17526" i="5" s="1"/>
  <c r="B17550" i="5"/>
  <c r="N17550" i="5"/>
  <c r="Q17550" i="5" s="1"/>
  <c r="F17550" i="5" s="1"/>
  <c r="G17550" i="5" s="1"/>
  <c r="M17550" i="5"/>
  <c r="B17562" i="5"/>
  <c r="N17562" i="5"/>
  <c r="Q17562" i="5" s="1"/>
  <c r="F17562" i="5" s="1"/>
  <c r="G17562" i="5" s="1"/>
  <c r="M17562" i="5"/>
  <c r="B17568" i="5"/>
  <c r="N17568" i="5"/>
  <c r="Q17568" i="5" s="1"/>
  <c r="F17568" i="5" s="1"/>
  <c r="G17568" i="5" s="1"/>
  <c r="M17568" i="5"/>
  <c r="B17532" i="5"/>
  <c r="N17532" i="5"/>
  <c r="Q17532" i="5" s="1"/>
  <c r="F17532" i="5" s="1"/>
  <c r="G17532" i="5" s="1"/>
  <c r="M17532" i="5"/>
  <c r="B17549" i="5"/>
  <c r="N17549" i="5"/>
  <c r="Q17549" i="5" s="1"/>
  <c r="F17549" i="5" s="1"/>
  <c r="G17549" i="5" s="1"/>
  <c r="M17549" i="5"/>
  <c r="B17551" i="5"/>
  <c r="N17551" i="5"/>
  <c r="Q17551" i="5" s="1"/>
  <c r="F17551" i="5" s="1"/>
  <c r="G17551" i="5" s="1"/>
  <c r="M17551" i="5"/>
  <c r="B17538" i="5"/>
  <c r="N17538" i="5"/>
  <c r="Q17538" i="5" s="1"/>
  <c r="F17538" i="5" s="1"/>
  <c r="G17538" i="5" s="1"/>
  <c r="M17538" i="5"/>
  <c r="B17525" i="5"/>
  <c r="N17525" i="5"/>
  <c r="Q17525" i="5" s="1"/>
  <c r="F17525" i="5" s="1"/>
  <c r="G17525" i="5" s="1"/>
  <c r="K15" i="5" s="1"/>
  <c r="M17525" i="5"/>
  <c r="B17569" i="5"/>
  <c r="N17569" i="5"/>
  <c r="Q17569" i="5" s="1"/>
  <c r="F17569" i="5" s="1"/>
  <c r="G17569" i="5" s="1"/>
  <c r="M17569" i="5"/>
  <c r="B17555" i="5"/>
  <c r="N17555" i="5"/>
  <c r="Q17555" i="5" s="1"/>
  <c r="F17555" i="5" s="1"/>
  <c r="G17555" i="5" s="1"/>
  <c r="M17555" i="5"/>
  <c r="B17553" i="5"/>
  <c r="N17553" i="5"/>
  <c r="Q17553" i="5" s="1"/>
  <c r="F17553" i="5" s="1"/>
  <c r="G17553" i="5" s="1"/>
  <c r="M17553" i="5"/>
  <c r="B17566" i="5"/>
  <c r="N17566" i="5"/>
  <c r="Q17566" i="5" s="1"/>
  <c r="F17566" i="5" s="1"/>
  <c r="G17566" i="5" s="1"/>
  <c r="M17566" i="5"/>
  <c r="B17542" i="5"/>
  <c r="N17542" i="5"/>
  <c r="Q17542" i="5" s="1"/>
  <c r="F17542" i="5" s="1"/>
  <c r="G17542" i="5" s="1"/>
  <c r="M17542" i="5"/>
  <c r="B17563" i="5"/>
  <c r="M17563" i="5"/>
  <c r="N17563" i="5"/>
  <c r="Q17563" i="5" s="1"/>
  <c r="F17563" i="5" s="1"/>
  <c r="G17563" i="5" s="1"/>
  <c r="B17557" i="5"/>
  <c r="N17557" i="5"/>
  <c r="Q17557" i="5" s="1"/>
  <c r="F17557" i="5" s="1"/>
  <c r="G17557" i="5" s="1"/>
  <c r="M17557" i="5"/>
  <c r="B17536" i="5"/>
  <c r="N17536" i="5"/>
  <c r="Q17536" i="5" s="1"/>
  <c r="F17536" i="5" s="1"/>
  <c r="G17536" i="5" s="1"/>
  <c r="M17536" i="5"/>
  <c r="B17571" i="5"/>
  <c r="N17571" i="5"/>
  <c r="Q17571" i="5" s="1"/>
  <c r="F17571" i="5" s="1"/>
  <c r="G17571" i="5" s="1"/>
  <c r="M17571" i="5"/>
  <c r="B17561" i="5"/>
  <c r="N17561" i="5"/>
  <c r="Q17561" i="5" s="1"/>
  <c r="F17561" i="5" s="1"/>
  <c r="G17561" i="5" s="1"/>
  <c r="M17561" i="5"/>
  <c r="B17541" i="5"/>
  <c r="N17541" i="5"/>
  <c r="Q17541" i="5" s="1"/>
  <c r="F17541" i="5" s="1"/>
  <c r="G17541" i="5" s="1"/>
  <c r="M17541" i="5"/>
  <c r="B17534" i="5"/>
  <c r="N17534" i="5"/>
  <c r="Q17534" i="5" s="1"/>
  <c r="F17534" i="5" s="1"/>
  <c r="G17534" i="5" s="1"/>
  <c r="M17534" i="5"/>
  <c r="B17565" i="5"/>
  <c r="N17565" i="5"/>
  <c r="Q17565" i="5" s="1"/>
  <c r="F17565" i="5" s="1"/>
  <c r="G17565" i="5" s="1"/>
  <c r="M17565" i="5"/>
  <c r="B17559" i="5"/>
  <c r="N17559" i="5"/>
  <c r="Q17559" i="5" s="1"/>
  <c r="F17559" i="5" s="1"/>
  <c r="G17559" i="5" s="1"/>
  <c r="M17559" i="5"/>
  <c r="B17539" i="5"/>
  <c r="N17539" i="5"/>
  <c r="Q17539" i="5" s="1"/>
  <c r="F17539" i="5" s="1"/>
  <c r="G17539" i="5" s="1"/>
  <c r="M17539" i="5"/>
  <c r="B17528" i="5"/>
  <c r="N17528" i="5"/>
  <c r="Q17528" i="5" s="1"/>
  <c r="F17528" i="5" s="1"/>
  <c r="G17528" i="5" s="1"/>
  <c r="M17528" i="5"/>
  <c r="B17544" i="5"/>
  <c r="N17544" i="5"/>
  <c r="Q17544" i="5" s="1"/>
  <c r="F17544" i="5" s="1"/>
  <c r="G17544" i="5" s="1"/>
  <c r="M17544" i="5"/>
  <c r="B17570" i="5"/>
  <c r="N17570" i="5"/>
  <c r="Q17570" i="5" s="1"/>
  <c r="F17570" i="5" s="1"/>
  <c r="G17570" i="5" s="1"/>
  <c r="M17570" i="5"/>
  <c r="B17567" i="5"/>
  <c r="N17567" i="5"/>
  <c r="Q17567" i="5" s="1"/>
  <c r="F17567" i="5" s="1"/>
  <c r="G17567" i="5" s="1"/>
  <c r="M17567" i="5"/>
  <c r="B17529" i="5"/>
  <c r="N17529" i="5"/>
  <c r="Q17529" i="5" s="1"/>
  <c r="F17529" i="5" s="1"/>
  <c r="G17529" i="5" s="1"/>
  <c r="M17529" i="5"/>
  <c r="B17560" i="5"/>
  <c r="N17560" i="5"/>
  <c r="Q17560" i="5" s="1"/>
  <c r="F17560" i="5" s="1"/>
  <c r="G17560" i="5" s="1"/>
  <c r="M17560" i="5"/>
  <c r="B17540" i="5"/>
  <c r="N17540" i="5"/>
  <c r="Q17540" i="5" s="1"/>
  <c r="F17540" i="5" s="1"/>
  <c r="G17540" i="5" s="1"/>
  <c r="M17540" i="5"/>
  <c r="B17530" i="5"/>
  <c r="N17530" i="5"/>
  <c r="Q17530" i="5" s="1"/>
  <c r="F17530" i="5" s="1"/>
  <c r="G17530" i="5" s="1"/>
  <c r="M17530" i="5"/>
  <c r="B17524" i="5"/>
  <c r="N17524" i="5"/>
  <c r="Q17524" i="5" s="1"/>
  <c r="F17524" i="5" s="1"/>
  <c r="G17524" i="5" s="1"/>
  <c r="M17524" i="5"/>
  <c r="K4" i="5" s="1"/>
  <c r="B17558" i="5"/>
  <c r="N17558" i="5"/>
  <c r="Q17558" i="5" s="1"/>
  <c r="F17558" i="5" s="1"/>
  <c r="G17558" i="5" s="1"/>
  <c r="M17558" i="5"/>
  <c r="B17545" i="5"/>
  <c r="N17545" i="5"/>
  <c r="Q17545" i="5" s="1"/>
  <c r="F17545" i="5" s="1"/>
  <c r="G17545" i="5" s="1"/>
  <c r="M17545" i="5"/>
  <c r="B17537" i="5"/>
  <c r="N17537" i="5"/>
  <c r="Q17537" i="5" s="1"/>
  <c r="F17537" i="5" s="1"/>
  <c r="G17537" i="5" s="1"/>
  <c r="M17537" i="5"/>
  <c r="B17552" i="5"/>
  <c r="N17552" i="5"/>
  <c r="Q17552" i="5" s="1"/>
  <c r="F17552" i="5" s="1"/>
  <c r="G17552" i="5" s="1"/>
  <c r="M17552" i="5"/>
  <c r="J10" i="5"/>
  <c r="J6" i="5"/>
  <c r="J9" i="5"/>
  <c r="J5" i="5"/>
  <c r="J13" i="5"/>
  <c r="J7" i="5"/>
  <c r="J14" i="5"/>
  <c r="J11" i="5"/>
  <c r="J12" i="5"/>
  <c r="J15" i="5"/>
  <c r="J8" i="5"/>
  <c r="J4" i="5"/>
  <c r="K9" i="5" l="1"/>
  <c r="K11" i="5"/>
  <c r="K6" i="5"/>
  <c r="K7" i="5"/>
  <c r="K14" i="5"/>
  <c r="K13" i="5"/>
  <c r="K10" i="5"/>
  <c r="K8" i="5"/>
  <c r="K12" i="5"/>
  <c r="K5" i="5"/>
  <c r="J16" i="5"/>
  <c r="K16" i="5" l="1"/>
  <c r="E13" i="2" s="1"/>
</calcChain>
</file>

<file path=xl/sharedStrings.xml><?xml version="1.0" encoding="utf-8"?>
<sst xmlns="http://schemas.openxmlformats.org/spreadsheetml/2006/main" count="18012" uniqueCount="83">
  <si>
    <t>事業者名</t>
    <rPh sb="0" eb="3">
      <t>ジギョウシャ</t>
    </rPh>
    <rPh sb="3" eb="4">
      <t>メイ</t>
    </rPh>
    <phoneticPr fontId="3"/>
  </si>
  <si>
    <t>部署名</t>
    <rPh sb="0" eb="3">
      <t>ブショメイ</t>
    </rPh>
    <phoneticPr fontId="3"/>
  </si>
  <si>
    <t>担当氏名</t>
    <rPh sb="0" eb="4">
      <t>タントウシメイ</t>
    </rPh>
    <phoneticPr fontId="3"/>
  </si>
  <si>
    <t>連絡先（メール）</t>
    <rPh sb="0" eb="3">
      <t>レンラクサキ</t>
    </rPh>
    <phoneticPr fontId="3"/>
  </si>
  <si>
    <t>連絡先（電話番号）</t>
    <rPh sb="0" eb="3">
      <t>レンラクサキ</t>
    </rPh>
    <rPh sb="4" eb="6">
      <t>デンワ</t>
    </rPh>
    <rPh sb="6" eb="8">
      <t>バンゴウ</t>
    </rPh>
    <phoneticPr fontId="3"/>
  </si>
  <si>
    <t>単年商品</t>
    <rPh sb="0" eb="2">
      <t>タンネン</t>
    </rPh>
    <rPh sb="2" eb="4">
      <t>ショウヒン</t>
    </rPh>
    <phoneticPr fontId="3"/>
  </si>
  <si>
    <t>メニュー※１</t>
    <phoneticPr fontId="3"/>
  </si>
  <si>
    <t>　　</t>
    <phoneticPr fontId="3"/>
  </si>
  <si>
    <t>フレックス型・通告変更なし</t>
    <rPh sb="5" eb="6">
      <t>ガタ</t>
    </rPh>
    <rPh sb="7" eb="11">
      <t>ツウコクヘンコウ</t>
    </rPh>
    <phoneticPr fontId="3"/>
  </si>
  <si>
    <t>ベース型（全日0～24時）・通告変更なし</t>
    <rPh sb="3" eb="4">
      <t>ガタ</t>
    </rPh>
    <rPh sb="5" eb="7">
      <t>ゼンニチ</t>
    </rPh>
    <rPh sb="11" eb="12">
      <t>ジ</t>
    </rPh>
    <rPh sb="14" eb="18">
      <t>ツウコクヘンコウ</t>
    </rPh>
    <phoneticPr fontId="3"/>
  </si>
  <si>
    <t>ミドル型（平日8～20時）・通告変更なし</t>
    <rPh sb="3" eb="4">
      <t>ガタ</t>
    </rPh>
    <rPh sb="5" eb="7">
      <t>ヘイジツ</t>
    </rPh>
    <rPh sb="11" eb="12">
      <t>ジ</t>
    </rPh>
    <rPh sb="14" eb="18">
      <t>ツウコクヘンコウ</t>
    </rPh>
    <phoneticPr fontId="3"/>
  </si>
  <si>
    <t>フレックス型・通告変更あり(±5％)</t>
    <rPh sb="5" eb="6">
      <t>ガタ</t>
    </rPh>
    <rPh sb="7" eb="11">
      <t>ツウコクヘンコウ</t>
    </rPh>
    <phoneticPr fontId="3"/>
  </si>
  <si>
    <t>ミドル型（平日8～20時）・通告変更あり(±5%)</t>
    <rPh sb="3" eb="4">
      <t>ガタ</t>
    </rPh>
    <rPh sb="5" eb="7">
      <t>ヘイジツ</t>
    </rPh>
    <rPh sb="11" eb="12">
      <t>ジ</t>
    </rPh>
    <rPh sb="14" eb="18">
      <t>ツウコクヘンコウ</t>
    </rPh>
    <phoneticPr fontId="3"/>
  </si>
  <si>
    <t>MW</t>
    <phoneticPr fontId="3"/>
  </si>
  <si>
    <t>MWh</t>
    <phoneticPr fontId="3"/>
  </si>
  <si>
    <t>～</t>
  </si>
  <si>
    <t>24:00</t>
    <phoneticPr fontId="6"/>
  </si>
  <si>
    <t>24:00</t>
  </si>
  <si>
    <t>～</t>
    <phoneticPr fontId="3"/>
  </si>
  <si>
    <t>年月日</t>
    <rPh sb="0" eb="3">
      <t>ネンガッピ</t>
    </rPh>
    <phoneticPr fontId="3"/>
  </si>
  <si>
    <t>曜日</t>
    <rPh sb="0" eb="2">
      <t>ヨウビ</t>
    </rPh>
    <phoneticPr fontId="3"/>
  </si>
  <si>
    <t>時間</t>
    <rPh sb="0" eb="2">
      <t>ジカン</t>
    </rPh>
    <phoneticPr fontId="3"/>
  </si>
  <si>
    <t>最大MW</t>
    <rPh sb="0" eb="2">
      <t>サイダイ</t>
    </rPh>
    <phoneticPr fontId="3"/>
  </si>
  <si>
    <t>年度</t>
    <rPh sb="0" eb="2">
      <t>ネンド</t>
    </rPh>
    <phoneticPr fontId="3"/>
  </si>
  <si>
    <t>月</t>
    <rPh sb="0" eb="1">
      <t>ツキ</t>
    </rPh>
    <phoneticPr fontId="3"/>
  </si>
  <si>
    <t>平日</t>
    <rPh sb="0" eb="2">
      <t>ヘイジツ</t>
    </rPh>
    <phoneticPr fontId="3"/>
  </si>
  <si>
    <t>元日</t>
  </si>
  <si>
    <t>成人の日</t>
  </si>
  <si>
    <t>建国記念の日</t>
  </si>
  <si>
    <t>天皇誕生日</t>
  </si>
  <si>
    <t>春分の日</t>
  </si>
  <si>
    <t>昭和の日</t>
  </si>
  <si>
    <t>憲法記念日</t>
  </si>
  <si>
    <t>みどりの日</t>
  </si>
  <si>
    <t>こどもの日</t>
  </si>
  <si>
    <t>海の日</t>
  </si>
  <si>
    <t>山の日</t>
  </si>
  <si>
    <t>敬老の日</t>
  </si>
  <si>
    <t>秋分の日</t>
  </si>
  <si>
    <t>スポーツの日</t>
  </si>
  <si>
    <t>文化の日</t>
  </si>
  <si>
    <t>勤労感謝の日</t>
  </si>
  <si>
    <t>平日8-20時</t>
    <rPh sb="0" eb="2">
      <t>ヘイジツ</t>
    </rPh>
    <rPh sb="6" eb="7">
      <t>ジ</t>
    </rPh>
    <phoneticPr fontId="3"/>
  </si>
  <si>
    <t>コマ</t>
    <phoneticPr fontId="3"/>
  </si>
  <si>
    <t>8-20時</t>
    <rPh sb="4" eb="5">
      <t>ジ</t>
    </rPh>
    <phoneticPr fontId="3"/>
  </si>
  <si>
    <t>　　　ベース＋ミドルをご希望の場合は、フレックス型として組み合わせたカーブをご提出ください。</t>
    <rPh sb="12" eb="14">
      <t>キボウ</t>
    </rPh>
    <rPh sb="15" eb="17">
      <t>バアイ</t>
    </rPh>
    <rPh sb="24" eb="25">
      <t>ガタ</t>
    </rPh>
    <rPh sb="28" eb="29">
      <t>ク</t>
    </rPh>
    <rPh sb="30" eb="31">
      <t>ア</t>
    </rPh>
    <rPh sb="39" eb="41">
      <t>テイシュツ</t>
    </rPh>
    <phoneticPr fontId="3"/>
  </si>
  <si>
    <t>最大受給電力</t>
    <rPh sb="0" eb="2">
      <t>サイダイ</t>
    </rPh>
    <rPh sb="2" eb="6">
      <t>ジュキュウデンリョク</t>
    </rPh>
    <phoneticPr fontId="3"/>
  </si>
  <si>
    <t>［MW］</t>
  </si>
  <si>
    <t>［MWh］</t>
  </si>
  <si>
    <t>［円/kWh］</t>
  </si>
  <si>
    <t>申込書（北陸電力 電力卸販売標準メニュー）【単年度】</t>
    <rPh sb="0" eb="3">
      <t>モウシコミショ</t>
    </rPh>
    <rPh sb="4" eb="8">
      <t>ホクリクデンリョク</t>
    </rPh>
    <rPh sb="9" eb="11">
      <t>デンリョク</t>
    </rPh>
    <rPh sb="11" eb="14">
      <t>オロシハンバイ</t>
    </rPh>
    <rPh sb="14" eb="16">
      <t>ヒョウジュン</t>
    </rPh>
    <rPh sb="22" eb="25">
      <t>タンネンド</t>
    </rPh>
    <phoneticPr fontId="3"/>
  </si>
  <si>
    <t>受渡方法</t>
    <rPh sb="0" eb="4">
      <t>ウケワタシホウホウ</t>
    </rPh>
    <phoneticPr fontId="3"/>
  </si>
  <si>
    <t>BG名称</t>
    <rPh sb="2" eb="4">
      <t>メイショウ</t>
    </rPh>
    <phoneticPr fontId="3"/>
  </si>
  <si>
    <t>BGコード</t>
    <phoneticPr fontId="3"/>
  </si>
  <si>
    <t>希望受渡方法</t>
    <rPh sb="0" eb="2">
      <t>キボウ</t>
    </rPh>
    <rPh sb="2" eb="6">
      <t>ウケワタシホウホウ</t>
    </rPh>
    <phoneticPr fontId="3"/>
  </si>
  <si>
    <t>重油供給</t>
    <rPh sb="0" eb="4">
      <t>ジュウユキョウキュウ</t>
    </rPh>
    <phoneticPr fontId="3"/>
  </si>
  <si>
    <t>供給可能</t>
    <rPh sb="0" eb="4">
      <t>キョウキュウカノウ</t>
    </rPh>
    <phoneticPr fontId="3"/>
  </si>
  <si>
    <t>供給不可</t>
    <rPh sb="0" eb="4">
      <t>キョウキュウフカ</t>
    </rPh>
    <phoneticPr fontId="3"/>
  </si>
  <si>
    <t>BG受渡（北陸エリア）</t>
    <rPh sb="2" eb="4">
      <t>ウケワタシ</t>
    </rPh>
    <rPh sb="5" eb="7">
      <t>ホクリク</t>
    </rPh>
    <phoneticPr fontId="3"/>
  </si>
  <si>
    <t>【優先基準】</t>
  </si>
  <si>
    <t>　①2018年度以前からの継続取引実績</t>
  </si>
  <si>
    <t>　③冬季の当社への電力供給実績</t>
  </si>
  <si>
    <t>　④前年度期中の追加卸販売取引実績</t>
  </si>
  <si>
    <t>　　　優先協議の基準として以下4項目を設定しており、今回は②への該当について確認させていただくものです。</t>
    <rPh sb="3" eb="7">
      <t>ユウセンキョウギ</t>
    </rPh>
    <rPh sb="8" eb="10">
      <t>キジュン</t>
    </rPh>
    <rPh sb="13" eb="15">
      <t>イカ</t>
    </rPh>
    <rPh sb="16" eb="18">
      <t>コウモク</t>
    </rPh>
    <rPh sb="19" eb="21">
      <t>セッテイ</t>
    </rPh>
    <rPh sb="26" eb="28">
      <t>コンカイ</t>
    </rPh>
    <rPh sb="32" eb="34">
      <t>ガイトウ</t>
    </rPh>
    <rPh sb="38" eb="40">
      <t>カクニン</t>
    </rPh>
    <phoneticPr fontId="3"/>
  </si>
  <si>
    <t>　　　当社は従来から発電事業運営の安定化にお力添えいただける事業者から優先的に協議を行っております。</t>
    <rPh sb="3" eb="5">
      <t>トウシャ</t>
    </rPh>
    <rPh sb="6" eb="8">
      <t>ジュウライ</t>
    </rPh>
    <rPh sb="10" eb="14">
      <t>ハツデンジギョウ</t>
    </rPh>
    <rPh sb="14" eb="16">
      <t>ウンエイ</t>
    </rPh>
    <rPh sb="17" eb="20">
      <t>アンテイカ</t>
    </rPh>
    <rPh sb="22" eb="24">
      <t>チカラゾ</t>
    </rPh>
    <rPh sb="30" eb="33">
      <t>ジギョウシャ</t>
    </rPh>
    <rPh sb="35" eb="38">
      <t>ユウセンテキ</t>
    </rPh>
    <rPh sb="39" eb="41">
      <t>キョウギ</t>
    </rPh>
    <rPh sb="42" eb="43">
      <t>オコナ</t>
    </rPh>
    <phoneticPr fontId="3"/>
  </si>
  <si>
    <t>　②当社への重油燃料の供給可否</t>
    <rPh sb="2" eb="4">
      <t>トウシャ</t>
    </rPh>
    <phoneticPr fontId="3"/>
  </si>
  <si>
    <t>　　 （契約金額から別途、容量市場収入の控除・発電側課金の加算はいたしません。）</t>
    <phoneticPr fontId="3"/>
  </si>
  <si>
    <t>（１）申込日</t>
    <rPh sb="3" eb="6">
      <t>モウシコミビ</t>
    </rPh>
    <phoneticPr fontId="3"/>
  </si>
  <si>
    <t>（２）申込者</t>
    <rPh sb="3" eb="6">
      <t>モウシコミシャ</t>
    </rPh>
    <phoneticPr fontId="3"/>
  </si>
  <si>
    <t>（３）希望内容</t>
    <rPh sb="3" eb="5">
      <t>キボウ</t>
    </rPh>
    <rPh sb="5" eb="7">
      <t>ナイヨウ</t>
    </rPh>
    <phoneticPr fontId="3"/>
  </si>
  <si>
    <t>（４）受渡方法</t>
    <rPh sb="3" eb="7">
      <t>ウケワタシホウホウ</t>
    </rPh>
    <phoneticPr fontId="3"/>
  </si>
  <si>
    <t>（６）その他連絡事項（特段ない場合は記載不要です。）</t>
    <rPh sb="5" eb="6">
      <t>タ</t>
    </rPh>
    <rPh sb="6" eb="10">
      <t>レンラクジコウ</t>
    </rPh>
    <rPh sb="11" eb="13">
      <t>トクダン</t>
    </rPh>
    <rPh sb="15" eb="17">
      <t>バアイ</t>
    </rPh>
    <rPh sb="18" eb="20">
      <t>キサイ</t>
    </rPh>
    <rPh sb="20" eb="22">
      <t>フヨウ</t>
    </rPh>
    <phoneticPr fontId="3"/>
  </si>
  <si>
    <t>＜与信対応＞</t>
    <rPh sb="1" eb="3">
      <t>ヨシン</t>
    </rPh>
    <rPh sb="3" eb="5">
      <t>タイオウ</t>
    </rPh>
    <phoneticPr fontId="3"/>
  </si>
  <si>
    <t>　・当社の与信評価基準に基づき、保証金をお預かりする場合がございます。</t>
    <rPh sb="2" eb="4">
      <t>トウシャ</t>
    </rPh>
    <rPh sb="5" eb="9">
      <t>ヨシンヒョウカ</t>
    </rPh>
    <rPh sb="9" eb="11">
      <t>キジュン</t>
    </rPh>
    <rPh sb="12" eb="13">
      <t>モト</t>
    </rPh>
    <rPh sb="16" eb="19">
      <t>ホショウキン</t>
    </rPh>
    <rPh sb="21" eb="22">
      <t>アズ</t>
    </rPh>
    <rPh sb="26" eb="28">
      <t>バアイ</t>
    </rPh>
    <phoneticPr fontId="3"/>
  </si>
  <si>
    <t>JEPX受渡</t>
    <rPh sb="4" eb="6">
      <t>ウケワタシ</t>
    </rPh>
    <phoneticPr fontId="3"/>
  </si>
  <si>
    <t>　　保証金が必要な場合については、当社よりご連絡いたします。</t>
    <rPh sb="2" eb="5">
      <t>ホショウキン</t>
    </rPh>
    <rPh sb="6" eb="8">
      <t>ヒツヨウ</t>
    </rPh>
    <rPh sb="9" eb="11">
      <t>バアイ</t>
    </rPh>
    <rPh sb="17" eb="19">
      <t>トウシャ</t>
    </rPh>
    <rPh sb="22" eb="24">
      <t>レンラク</t>
    </rPh>
    <phoneticPr fontId="3"/>
  </si>
  <si>
    <t>※１：申込は１事業者につき１メニューとさせていただきます。</t>
    <rPh sb="3" eb="5">
      <t>モウシコミ</t>
    </rPh>
    <rPh sb="7" eb="10">
      <t>ジギョウシャ</t>
    </rPh>
    <phoneticPr fontId="3"/>
  </si>
  <si>
    <t>※２：希望取引量は300,000MWh以内での提示をお願いいたします。</t>
    <rPh sb="3" eb="5">
      <t>キボウ</t>
    </rPh>
    <rPh sb="5" eb="7">
      <t>トリヒキ</t>
    </rPh>
    <rPh sb="7" eb="8">
      <t>リョウ</t>
    </rPh>
    <rPh sb="19" eb="21">
      <t>イナイ</t>
    </rPh>
    <phoneticPr fontId="3"/>
  </si>
  <si>
    <t>取引数量（2027年度計）※2</t>
    <rPh sb="0" eb="2">
      <t>トリヒキ</t>
    </rPh>
    <rPh sb="2" eb="3">
      <t>スウ</t>
    </rPh>
    <rPh sb="3" eb="4">
      <t>リョウ</t>
    </rPh>
    <rPh sb="9" eb="11">
      <t>ネンド</t>
    </rPh>
    <rPh sb="11" eb="12">
      <t>ケイ</t>
    </rPh>
    <phoneticPr fontId="3"/>
  </si>
  <si>
    <t>購入価格(税抜・燃調後)※3</t>
    <rPh sb="0" eb="2">
      <t>コウニュウ</t>
    </rPh>
    <rPh sb="2" eb="4">
      <t>カカク</t>
    </rPh>
    <rPh sb="5" eb="7">
      <t>ゼイヌ</t>
    </rPh>
    <rPh sb="8" eb="11">
      <t>ネンチョウゴ</t>
    </rPh>
    <phoneticPr fontId="3"/>
  </si>
  <si>
    <t>（５）北陸電力への重油供給可否 ※4</t>
    <rPh sb="3" eb="7">
      <t>ホクリクデンリョク</t>
    </rPh>
    <rPh sb="9" eb="11">
      <t>ジュウユ</t>
    </rPh>
    <rPh sb="11" eb="15">
      <t>キョウキュウカヒ</t>
    </rPh>
    <phoneticPr fontId="3"/>
  </si>
  <si>
    <t>※３：希望購入価格は容量市場収入の控除・発電側課金の加算を織込んだ金額の提示をお願いいたします。</t>
    <rPh sb="3" eb="5">
      <t>キボウ</t>
    </rPh>
    <rPh sb="5" eb="7">
      <t>コウニュウ</t>
    </rPh>
    <rPh sb="7" eb="9">
      <t>カカク</t>
    </rPh>
    <phoneticPr fontId="3"/>
  </si>
  <si>
    <t>※４：電源トラブル等の理由で当社が緊急的に重油燃料が必要となった場合の重油燃料の供給可否をご回答ください。</t>
    <rPh sb="3" eb="5">
      <t>デンゲン</t>
    </rPh>
    <rPh sb="9" eb="10">
      <t>トウ</t>
    </rPh>
    <rPh sb="11" eb="13">
      <t>リユウ</t>
    </rPh>
    <rPh sb="14" eb="16">
      <t>トウシャ</t>
    </rPh>
    <rPh sb="17" eb="20">
      <t>キンキュウテキ</t>
    </rPh>
    <rPh sb="21" eb="23">
      <t>ジュウユ</t>
    </rPh>
    <rPh sb="23" eb="25">
      <t>ネンリョウ</t>
    </rPh>
    <rPh sb="26" eb="28">
      <t>ヒツヨウ</t>
    </rPh>
    <rPh sb="32" eb="34">
      <t>バアイ</t>
    </rPh>
    <rPh sb="35" eb="37">
      <t>ジュウユ</t>
    </rPh>
    <rPh sb="37" eb="39">
      <t>ネンリョウ</t>
    </rPh>
    <rPh sb="40" eb="44">
      <t>キョウキュウカヒ</t>
    </rPh>
    <rPh sb="46" eb="48">
      <t>カイトウ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</si>
</sst>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月&quot;"/>
  </numFmts>
  <fonts count="9" x14ac:knownFonts="1">
    <font>
      <sz val="11"/>
      <color theme="1"/>
      <name val="游ゴシック"/>
      <family val="2"/>
      <charset val="128"/>
    </font>
    <font>
      <sz val="11"/>
      <color theme="1"/>
      <name val="游ゴシック"/>
      <family val="2"/>
      <charset val="128"/>
    </font>
    <font>
      <sz val="11"/>
      <color theme="1"/>
      <name val="游ゴシック"/>
      <family val="3"/>
      <charset val="128"/>
    </font>
    <font>
      <sz val="6"/>
      <name val="游ゴシック"/>
      <family val="2"/>
      <charset val="128"/>
    </font>
    <font>
      <b/>
      <sz val="16"/>
      <color theme="1"/>
      <name val="游ゴシック"/>
      <family val="3"/>
      <charset val="128"/>
    </font>
    <font>
      <sz val="14"/>
      <color theme="1"/>
      <name val="游ゴシック"/>
      <family val="3"/>
      <charset val="128"/>
    </font>
    <font>
      <sz val="6"/>
      <name val="ＭＳ Ｐゴシック"/>
      <family val="3"/>
      <charset val="128"/>
    </font>
    <font>
      <sz val="12"/>
      <name val="游ゴシック"/>
      <family val="3"/>
      <charset val="128"/>
    </font>
    <font>
      <sz val="14"/>
      <color theme="1"/>
      <name val="游ゴシック"/>
      <family val="2"/>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0" fillId="0" borderId="1" xfId="0" applyBorder="1">
      <alignment vertical="center"/>
    </xf>
    <xf numFmtId="0" fontId="0" fillId="0" borderId="3" xfId="0" applyBorder="1" applyAlignment="1">
      <alignment horizontal="center" vertical="center"/>
    </xf>
    <xf numFmtId="0" fontId="5" fillId="0" borderId="1"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0" xfId="0" applyFont="1">
      <alignment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7" xfId="0" applyFont="1" applyBorder="1" applyAlignment="1">
      <alignment vertical="center"/>
    </xf>
    <xf numFmtId="14" fontId="0" fillId="0" borderId="0" xfId="0" applyNumberFormat="1">
      <alignment vertical="center"/>
    </xf>
    <xf numFmtId="0" fontId="2" fillId="0" borderId="0" xfId="0" applyFont="1">
      <alignment vertical="center"/>
    </xf>
    <xf numFmtId="0" fontId="0" fillId="0" borderId="0" xfId="0" applyAlignment="1">
      <alignment horizontal="center" vertical="center"/>
    </xf>
    <xf numFmtId="20" fontId="7" fillId="0" borderId="0" xfId="0" applyNumberFormat="1" applyFont="1" applyBorder="1" applyAlignment="1">
      <alignment horizontal="center" vertical="center" shrinkToFit="1"/>
    </xf>
    <xf numFmtId="0" fontId="7" fillId="0" borderId="0" xfId="0" applyFont="1" applyBorder="1">
      <alignment vertical="center"/>
    </xf>
    <xf numFmtId="0" fontId="2" fillId="0" borderId="0" xfId="0" applyFont="1" applyAlignment="1">
      <alignment horizontal="center" vertical="center"/>
    </xf>
    <xf numFmtId="0" fontId="0" fillId="0" borderId="12"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6" xfId="0" applyBorder="1" applyAlignment="1">
      <alignment horizontal="center" vertical="center"/>
    </xf>
    <xf numFmtId="176" fontId="0" fillId="0" borderId="1" xfId="0" applyNumberFormat="1" applyBorder="1" applyAlignment="1">
      <alignment horizontal="center" vertical="center"/>
    </xf>
    <xf numFmtId="176" fontId="0" fillId="0" borderId="4" xfId="0" applyNumberFormat="1" applyBorder="1" applyAlignment="1">
      <alignment horizontal="center" vertical="center"/>
    </xf>
    <xf numFmtId="176" fontId="0" fillId="0" borderId="16" xfId="0" applyNumberFormat="1"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2" fillId="0" borderId="11" xfId="0" applyFont="1" applyBorder="1" applyAlignment="1">
      <alignment horizontal="centerContinuous" vertical="center"/>
    </xf>
    <xf numFmtId="0" fontId="0" fillId="0" borderId="10" xfId="0" applyBorder="1" applyAlignment="1">
      <alignment horizontal="center" vertical="center"/>
    </xf>
    <xf numFmtId="0" fontId="2" fillId="0" borderId="10" xfId="0" applyFont="1" applyBorder="1" applyAlignment="1">
      <alignment horizontal="centerContinuous" vertical="center"/>
    </xf>
    <xf numFmtId="14" fontId="0" fillId="0" borderId="4" xfId="0" applyNumberFormat="1" applyBorder="1">
      <alignment vertical="center"/>
    </xf>
    <xf numFmtId="20" fontId="2" fillId="0" borderId="0" xfId="0" applyNumberFormat="1" applyFont="1" applyBorder="1" applyAlignment="1">
      <alignment horizontal="center" vertical="center"/>
    </xf>
    <xf numFmtId="20" fontId="2" fillId="0" borderId="5" xfId="0" applyNumberFormat="1" applyFont="1" applyBorder="1" applyAlignment="1">
      <alignment horizontal="center" vertical="center"/>
    </xf>
    <xf numFmtId="14" fontId="0" fillId="0" borderId="6" xfId="0" applyNumberFormat="1" applyBorder="1">
      <alignment vertical="center"/>
    </xf>
    <xf numFmtId="0" fontId="0" fillId="0" borderId="7" xfId="0" applyBorder="1" applyAlignment="1">
      <alignment horizontal="center" vertical="center"/>
    </xf>
    <xf numFmtId="20" fontId="2" fillId="0" borderId="7" xfId="0" applyNumberFormat="1" applyFont="1" applyBorder="1" applyAlignment="1">
      <alignment horizontal="center" vertical="center"/>
    </xf>
    <xf numFmtId="0" fontId="7" fillId="0" borderId="7" xfId="0" applyFont="1" applyBorder="1">
      <alignment vertical="center"/>
    </xf>
    <xf numFmtId="20" fontId="2" fillId="0" borderId="8" xfId="0" applyNumberFormat="1" applyFont="1" applyBorder="1" applyAlignment="1">
      <alignment horizontal="center" vertical="center"/>
    </xf>
    <xf numFmtId="38" fontId="5" fillId="0" borderId="13" xfId="1" applyFont="1" applyFill="1" applyBorder="1" applyAlignment="1">
      <alignment horizontal="center" vertical="center"/>
    </xf>
    <xf numFmtId="38" fontId="0" fillId="0" borderId="3" xfId="1" applyFont="1" applyBorder="1">
      <alignment vertical="center"/>
    </xf>
    <xf numFmtId="38" fontId="0" fillId="0" borderId="5" xfId="1" applyFont="1" applyBorder="1">
      <alignment vertical="center"/>
    </xf>
    <xf numFmtId="38" fontId="0" fillId="0" borderId="17" xfId="1" applyFont="1" applyBorder="1">
      <alignment vertical="center"/>
    </xf>
    <xf numFmtId="38" fontId="0" fillId="0" borderId="14" xfId="1" applyFont="1" applyBorder="1">
      <alignment vertical="center"/>
    </xf>
    <xf numFmtId="56" fontId="0" fillId="0" borderId="0" xfId="0" applyNumberFormat="1">
      <alignment vertical="center"/>
    </xf>
    <xf numFmtId="0" fontId="0" fillId="0" borderId="5" xfId="0" applyFill="1" applyBorder="1">
      <alignment vertical="center"/>
    </xf>
    <xf numFmtId="0" fontId="0" fillId="0" borderId="8" xfId="0" applyFill="1" applyBorder="1">
      <alignment vertical="center"/>
    </xf>
    <xf numFmtId="0" fontId="0" fillId="0" borderId="0" xfId="0" applyNumberFormat="1">
      <alignment vertical="center"/>
    </xf>
    <xf numFmtId="0" fontId="0" fillId="2" borderId="4" xfId="0" applyFill="1" applyBorder="1" applyProtection="1">
      <alignment vertical="center"/>
      <protection locked="0"/>
    </xf>
    <xf numFmtId="0" fontId="0" fillId="2" borderId="6" xfId="0" applyFill="1" applyBorder="1" applyProtection="1">
      <alignment vertical="center"/>
      <protection locked="0"/>
    </xf>
    <xf numFmtId="0" fontId="5" fillId="2" borderId="12" xfId="0" applyFont="1" applyFill="1" applyBorder="1" applyProtection="1">
      <alignment vertical="center"/>
      <protection locked="0"/>
    </xf>
    <xf numFmtId="0" fontId="5" fillId="2" borderId="13" xfId="0" applyFont="1" applyFill="1" applyBorder="1" applyProtection="1">
      <alignment vertical="center"/>
      <protection locked="0"/>
    </xf>
    <xf numFmtId="0" fontId="5" fillId="2" borderId="14" xfId="0" applyFont="1" applyFill="1" applyBorder="1" applyProtection="1">
      <alignment vertical="center"/>
      <protection locked="0"/>
    </xf>
    <xf numFmtId="0" fontId="5" fillId="2" borderId="13"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0" borderId="9" xfId="0" applyFont="1" applyBorder="1">
      <alignment vertical="center"/>
    </xf>
    <xf numFmtId="0" fontId="5" fillId="0" borderId="11" xfId="0" applyFont="1" applyBorder="1" applyAlignment="1">
      <alignment vertical="center"/>
    </xf>
    <xf numFmtId="0" fontId="5" fillId="2" borderId="18"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8" fillId="0" borderId="0" xfId="0" applyFont="1">
      <alignment vertical="center"/>
    </xf>
    <xf numFmtId="14" fontId="0" fillId="0" borderId="0" xfId="0" applyNumberFormat="1" applyFill="1">
      <alignment vertical="center"/>
    </xf>
    <xf numFmtId="0" fontId="0" fillId="0" borderId="0" xfId="0" applyFill="1">
      <alignment vertical="center"/>
    </xf>
    <xf numFmtId="0" fontId="2" fillId="0" borderId="0" xfId="0" applyFont="1" applyFill="1">
      <alignment vertical="center"/>
    </xf>
    <xf numFmtId="14" fontId="0" fillId="0" borderId="0" xfId="0" applyNumberFormat="1" applyBorder="1">
      <alignment vertical="center"/>
    </xf>
  </cellXfs>
  <cellStyles count="2">
    <cellStyle name="桁区切り" xfId="1" builtinId="6"/>
    <cellStyle name="標準" xfId="0" builtinId="0"/>
  </cellStyles>
  <dxfs count="1">
    <dxf>
      <fill>
        <patternFill>
          <bgColor theme="0"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ECB8C-D9C7-47A0-801D-A4851AC82508}">
  <sheetPr>
    <tabColor theme="8" tint="0.79998168889431442"/>
    <pageSetUpPr fitToPage="1"/>
  </sheetPr>
  <dimension ref="A2:E36"/>
  <sheetViews>
    <sheetView showGridLines="0" tabSelected="1" view="pageBreakPreview" zoomScaleNormal="100" zoomScaleSheetLayoutView="100" workbookViewId="0">
      <selection activeCell="K10" sqref="K10"/>
    </sheetView>
  </sheetViews>
  <sheetFormatPr defaultRowHeight="18.75" x14ac:dyDescent="0.4"/>
  <cols>
    <col min="1" max="1" width="2.25" customWidth="1"/>
    <col min="2" max="2" width="20" customWidth="1"/>
    <col min="3" max="3" width="31.875" customWidth="1"/>
    <col min="4" max="4" width="15.375" customWidth="1"/>
    <col min="5" max="5" width="65.75" bestFit="1" customWidth="1"/>
  </cols>
  <sheetData>
    <row r="2" spans="2:5" ht="25.5" x14ac:dyDescent="0.4">
      <c r="B2" s="7" t="s">
        <v>50</v>
      </c>
      <c r="C2" s="8"/>
      <c r="D2" s="8"/>
      <c r="E2" s="8"/>
    </row>
    <row r="3" spans="2:5" ht="25.5" x14ac:dyDescent="0.4">
      <c r="B3" s="7"/>
      <c r="C3" s="8"/>
      <c r="D3" s="8"/>
      <c r="E3" s="8"/>
    </row>
    <row r="5" spans="2:5" ht="24" customHeight="1" x14ac:dyDescent="0.4">
      <c r="B5" s="57" t="s">
        <v>67</v>
      </c>
      <c r="C5" s="58"/>
      <c r="D5" s="58"/>
      <c r="E5" s="59"/>
    </row>
    <row r="6" spans="2:5" ht="24" customHeight="1" x14ac:dyDescent="0.4">
      <c r="B6" s="3" t="s">
        <v>68</v>
      </c>
      <c r="C6" s="9" t="s">
        <v>0</v>
      </c>
      <c r="D6" s="9"/>
      <c r="E6" s="52"/>
    </row>
    <row r="7" spans="2:5" ht="24" customHeight="1" x14ac:dyDescent="0.4">
      <c r="B7" s="4"/>
      <c r="C7" s="10" t="s">
        <v>1</v>
      </c>
      <c r="D7" s="10"/>
      <c r="E7" s="53"/>
    </row>
    <row r="8" spans="2:5" ht="24" customHeight="1" x14ac:dyDescent="0.4">
      <c r="B8" s="4"/>
      <c r="C8" s="10" t="s">
        <v>2</v>
      </c>
      <c r="D8" s="10"/>
      <c r="E8" s="53"/>
    </row>
    <row r="9" spans="2:5" ht="24" customHeight="1" x14ac:dyDescent="0.4">
      <c r="B9" s="4"/>
      <c r="C9" s="10" t="s">
        <v>3</v>
      </c>
      <c r="D9" s="10"/>
      <c r="E9" s="53"/>
    </row>
    <row r="10" spans="2:5" ht="24" customHeight="1" x14ac:dyDescent="0.4">
      <c r="B10" s="5"/>
      <c r="C10" s="11" t="s">
        <v>4</v>
      </c>
      <c r="D10" s="11"/>
      <c r="E10" s="54"/>
    </row>
    <row r="11" spans="2:5" ht="24" customHeight="1" x14ac:dyDescent="0.4">
      <c r="B11" s="4" t="s">
        <v>69</v>
      </c>
      <c r="C11" s="10" t="s">
        <v>6</v>
      </c>
      <c r="D11" s="10"/>
      <c r="E11" s="55"/>
    </row>
    <row r="12" spans="2:5" ht="24" customHeight="1" x14ac:dyDescent="0.4">
      <c r="B12" s="4"/>
      <c r="C12" s="10" t="s">
        <v>46</v>
      </c>
      <c r="D12" s="10" t="s">
        <v>47</v>
      </c>
      <c r="E12" s="55"/>
    </row>
    <row r="13" spans="2:5" ht="24" customHeight="1" x14ac:dyDescent="0.4">
      <c r="B13" s="4"/>
      <c r="C13" s="10" t="s">
        <v>78</v>
      </c>
      <c r="D13" s="10" t="s">
        <v>48</v>
      </c>
      <c r="E13" s="41" t="str">
        <f>IF(E11="","",IFERROR(単年カーブ!K16,"「単年カーブ」シートF列に希望カーブを入力ください"))</f>
        <v/>
      </c>
    </row>
    <row r="14" spans="2:5" ht="24" customHeight="1" x14ac:dyDescent="0.4">
      <c r="B14" s="5"/>
      <c r="C14" s="11" t="s">
        <v>79</v>
      </c>
      <c r="D14" s="11" t="s">
        <v>49</v>
      </c>
      <c r="E14" s="55"/>
    </row>
    <row r="15" spans="2:5" ht="24" customHeight="1" x14ac:dyDescent="0.4">
      <c r="B15" s="3" t="s">
        <v>70</v>
      </c>
      <c r="C15" s="9" t="s">
        <v>54</v>
      </c>
      <c r="D15" s="9"/>
      <c r="E15" s="60"/>
    </row>
    <row r="16" spans="2:5" ht="24" customHeight="1" x14ac:dyDescent="0.4">
      <c r="B16" s="4"/>
      <c r="C16" s="10" t="s">
        <v>52</v>
      </c>
      <c r="D16" s="10"/>
      <c r="E16" s="55"/>
    </row>
    <row r="17" spans="1:5" ht="24" customHeight="1" x14ac:dyDescent="0.4">
      <c r="B17" s="5"/>
      <c r="C17" s="11" t="s">
        <v>53</v>
      </c>
      <c r="D17" s="11"/>
      <c r="E17" s="56"/>
    </row>
    <row r="18" spans="1:5" ht="24" customHeight="1" x14ac:dyDescent="0.4">
      <c r="B18" s="5" t="s">
        <v>80</v>
      </c>
      <c r="C18" s="11"/>
      <c r="D18" s="11"/>
      <c r="E18" s="56"/>
    </row>
    <row r="19" spans="1:5" ht="122.25" customHeight="1" x14ac:dyDescent="0.4">
      <c r="B19" s="57" t="s">
        <v>71</v>
      </c>
      <c r="C19" s="58"/>
      <c r="D19" s="58"/>
      <c r="E19" s="59"/>
    </row>
    <row r="20" spans="1:5" ht="24" x14ac:dyDescent="0.4">
      <c r="B20" s="6" t="s">
        <v>76</v>
      </c>
      <c r="C20" s="13"/>
      <c r="D20" s="13"/>
      <c r="E20" s="13"/>
    </row>
    <row r="21" spans="1:5" ht="24" x14ac:dyDescent="0.4">
      <c r="A21" t="s">
        <v>7</v>
      </c>
      <c r="B21" s="6" t="s">
        <v>45</v>
      </c>
      <c r="C21" s="13"/>
      <c r="D21" s="13"/>
      <c r="E21" s="13"/>
    </row>
    <row r="22" spans="1:5" ht="24" x14ac:dyDescent="0.4">
      <c r="B22" s="6" t="s">
        <v>77</v>
      </c>
      <c r="C22" s="13"/>
      <c r="D22" s="13"/>
      <c r="E22" s="13"/>
    </row>
    <row r="23" spans="1:5" ht="24" x14ac:dyDescent="0.4">
      <c r="B23" s="6" t="s">
        <v>81</v>
      </c>
      <c r="C23" s="6"/>
      <c r="D23" s="6"/>
      <c r="E23" s="6"/>
    </row>
    <row r="24" spans="1:5" ht="24" x14ac:dyDescent="0.4">
      <c r="B24" s="6" t="s">
        <v>66</v>
      </c>
      <c r="C24" s="6"/>
      <c r="D24" s="6"/>
      <c r="E24" s="6"/>
    </row>
    <row r="25" spans="1:5" ht="24" x14ac:dyDescent="0.4">
      <c r="B25" s="6" t="s">
        <v>82</v>
      </c>
      <c r="C25" s="13"/>
      <c r="D25" s="13"/>
      <c r="E25" s="13"/>
    </row>
    <row r="26" spans="1:5" ht="24" x14ac:dyDescent="0.4">
      <c r="B26" s="6" t="s">
        <v>64</v>
      </c>
      <c r="C26" s="13"/>
      <c r="D26" s="13"/>
      <c r="E26" s="13"/>
    </row>
    <row r="27" spans="1:5" ht="24" x14ac:dyDescent="0.4">
      <c r="B27" s="6" t="s">
        <v>63</v>
      </c>
      <c r="C27" s="13"/>
      <c r="D27" s="13"/>
      <c r="E27" s="13"/>
    </row>
    <row r="28" spans="1:5" ht="24" x14ac:dyDescent="0.4">
      <c r="B28" s="13"/>
      <c r="C28" s="6" t="s">
        <v>59</v>
      </c>
      <c r="D28" s="13"/>
      <c r="E28" s="13"/>
    </row>
    <row r="29" spans="1:5" ht="24" x14ac:dyDescent="0.4">
      <c r="B29" s="13"/>
      <c r="C29" s="6" t="s">
        <v>60</v>
      </c>
      <c r="D29" s="13"/>
      <c r="E29" s="13"/>
    </row>
    <row r="30" spans="1:5" ht="24" x14ac:dyDescent="0.4">
      <c r="B30" s="13"/>
      <c r="C30" s="6" t="s">
        <v>65</v>
      </c>
      <c r="D30" s="13"/>
      <c r="E30" s="13"/>
    </row>
    <row r="31" spans="1:5" ht="24" x14ac:dyDescent="0.4">
      <c r="B31" s="13"/>
      <c r="C31" s="6" t="s">
        <v>61</v>
      </c>
      <c r="D31" s="13"/>
      <c r="E31" s="13"/>
    </row>
    <row r="32" spans="1:5" ht="24" x14ac:dyDescent="0.4">
      <c r="C32" s="6" t="s">
        <v>62</v>
      </c>
    </row>
    <row r="34" spans="2:2" ht="24" x14ac:dyDescent="0.4">
      <c r="B34" s="6" t="s">
        <v>72</v>
      </c>
    </row>
    <row r="35" spans="2:2" ht="24" x14ac:dyDescent="0.4">
      <c r="B35" s="61" t="s">
        <v>73</v>
      </c>
    </row>
    <row r="36" spans="2:2" ht="24" x14ac:dyDescent="0.4">
      <c r="B36" s="61" t="s">
        <v>75</v>
      </c>
    </row>
  </sheetData>
  <sheetProtection algorithmName="SHA-512" hashValue="wFKWEInR5syUpjL7aUDDDs4sEdcLOnCkTG1QPW084QaAd/jhIHLwZt0emOnfWmLEd0ttznVWUrs4i9881x83TA==" saltValue="oNAKX73UyD2krSa+Gk28cA==" spinCount="100000" sheet="1" objects="1" scenarios="1"/>
  <phoneticPr fontId="3"/>
  <pageMargins left="0.7" right="0.7" top="0.75" bottom="0.75" header="0.3" footer="0.3"/>
  <pageSetup paperSize="9" scale="59" orientation="portrait" r:id="rId1"/>
  <extLst>
    <ext xmlns:x14="http://schemas.microsoft.com/office/spreadsheetml/2009/9/main" uri="{78C0D931-6437-407d-A8EE-F0AAD7539E65}">
      <x14:conditionalFormattings>
        <x14:conditionalFormatting xmlns:xm="http://schemas.microsoft.com/office/excel/2006/main">
          <x14:cfRule type="expression" priority="1" id="{357CA3AB-A166-42DA-B80B-46D51203AAE2}">
            <xm:f>$E$15='リスト（不使用）'!$B$3</xm:f>
            <x14:dxf>
              <fill>
                <patternFill>
                  <bgColor theme="0" tint="-0.499984740745262"/>
                </patternFill>
              </fill>
            </x14:dxf>
          </x14:cfRule>
          <xm:sqref>E16:E17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E01C66C-59F2-4CC5-9D02-025D218F5214}">
          <x14:formula1>
            <xm:f>'リスト（不使用）'!$C$2:$C$3</xm:f>
          </x14:formula1>
          <xm:sqref>E18</xm:sqref>
        </x14:dataValidation>
        <x14:dataValidation type="list" allowBlank="1" showInputMessage="1" showErrorMessage="1" xr:uid="{230C790A-60BC-4AAE-B3FD-22095F20BED6}">
          <x14:formula1>
            <xm:f>'リスト（不使用）'!$A$2:$A$6</xm:f>
          </x14:formula1>
          <xm:sqref>E11</xm:sqref>
        </x14:dataValidation>
        <x14:dataValidation type="list" allowBlank="1" showInputMessage="1" showErrorMessage="1" xr:uid="{53F96311-20FC-4286-A16A-5B1305981C8B}">
          <x14:formula1>
            <xm:f>'リスト（不使用）'!$B$2:$B$3</xm:f>
          </x14:formula1>
          <xm:sqref>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EDBC9-29E1-4ACD-93F8-A758D5779588}">
  <sheetPr>
    <tabColor theme="8" tint="0.79998168889431442"/>
  </sheetPr>
  <dimension ref="A1:R17571"/>
  <sheetViews>
    <sheetView showGridLines="0" zoomScaleNormal="100" workbookViewId="0">
      <selection activeCell="E2" sqref="E2"/>
    </sheetView>
  </sheetViews>
  <sheetFormatPr defaultColWidth="0" defaultRowHeight="18.75" x14ac:dyDescent="0.4"/>
  <cols>
    <col min="1" max="1" width="12.375" customWidth="1"/>
    <col min="2" max="2" width="7.375" style="14" customWidth="1"/>
    <col min="3" max="3" width="7.5" style="17" customWidth="1"/>
    <col min="4" max="4" width="4.5" style="13" customWidth="1"/>
    <col min="5" max="5" width="7.5" style="17" customWidth="1"/>
    <col min="6" max="6" width="21" customWidth="1"/>
    <col min="7" max="8" width="9" customWidth="1"/>
    <col min="9" max="9" width="12.875" customWidth="1"/>
    <col min="10" max="11" width="14.5" customWidth="1"/>
    <col min="12" max="12" width="9" customWidth="1"/>
    <col min="13" max="16384" width="9" hidden="1"/>
  </cols>
  <sheetData>
    <row r="1" spans="1:18" x14ac:dyDescent="0.4">
      <c r="A1">
        <f>'単年（2027年度）'!E11</f>
        <v>0</v>
      </c>
    </row>
    <row r="3" spans="1:18" x14ac:dyDescent="0.4">
      <c r="A3" s="28" t="s">
        <v>19</v>
      </c>
      <c r="B3" s="29" t="s">
        <v>20</v>
      </c>
      <c r="C3" s="30" t="s">
        <v>21</v>
      </c>
      <c r="D3" s="30"/>
      <c r="E3" s="32"/>
      <c r="F3" s="28" t="s">
        <v>13</v>
      </c>
      <c r="G3" s="31" t="s">
        <v>14</v>
      </c>
      <c r="I3" s="1"/>
      <c r="J3" s="18" t="s">
        <v>22</v>
      </c>
      <c r="K3" s="2" t="s">
        <v>14</v>
      </c>
      <c r="M3" t="s">
        <v>24</v>
      </c>
      <c r="N3" t="s">
        <v>25</v>
      </c>
      <c r="O3" s="46" t="s">
        <v>43</v>
      </c>
      <c r="P3" s="46" t="s">
        <v>44</v>
      </c>
      <c r="Q3" s="46" t="s">
        <v>42</v>
      </c>
      <c r="R3" s="49">
        <f>IF($A$1='リスト（不使用）'!$A$2,1,0)</f>
        <v>0</v>
      </c>
    </row>
    <row r="4" spans="1:18" ht="19.5" x14ac:dyDescent="0.4">
      <c r="A4" s="33">
        <v>46478</v>
      </c>
      <c r="B4" s="27" t="str">
        <f t="shared" ref="B4:B67" si="0">TEXT(A4,"(aaa)")</f>
        <v>(木)</v>
      </c>
      <c r="C4" s="34">
        <v>0</v>
      </c>
      <c r="D4" s="15" t="s">
        <v>15</v>
      </c>
      <c r="E4" s="35">
        <v>2.0833333333333332E-2</v>
      </c>
      <c r="F4" s="50">
        <f>IF(COUNTIF('リスト（不使用）'!$A$5:$A$6,単年カーブ!$A$1),"希望数量入力ください",'単年（2027年度）'!$E$12*単年カーブ!$R$3+'単年（2027年度）'!$E$12*(1-単年カーブ!$R$3)*単年カーブ!Q4)</f>
        <v>0</v>
      </c>
      <c r="G4" s="47">
        <f t="shared" ref="G4:G67" si="1">F4/2</f>
        <v>0</v>
      </c>
      <c r="I4" s="24">
        <v>4</v>
      </c>
      <c r="J4" s="19">
        <f t="shared" ref="J4:J15" si="2">_xlfn.MAXIFS($F$4:$F$17523,$M$4:$M$17523,$I4)</f>
        <v>0</v>
      </c>
      <c r="K4" s="42">
        <f>SUMIF($M$4:$M$17571,$I4,$G$4:$G$17571)</f>
        <v>0</v>
      </c>
      <c r="M4">
        <f t="shared" ref="M4:M67" si="3">MONTH(A4)</f>
        <v>4</v>
      </c>
      <c r="N4">
        <f>IF(OR(WEEKDAY(A4)=1,WEEKDAY(A4)=7,COUNTIF('2027祝日等（不使用）'!$A$1:$A$20,単年カーブ!A4)=1),0,1)</f>
        <v>1</v>
      </c>
      <c r="O4">
        <v>1</v>
      </c>
      <c r="P4">
        <f t="shared" ref="P4:P67" si="4">IF(AND(O4&gt;16,O4&lt;41),1,0)</f>
        <v>0</v>
      </c>
      <c r="Q4">
        <f t="shared" ref="Q4:Q67" si="5">P4*N4</f>
        <v>0</v>
      </c>
    </row>
    <row r="5" spans="1:18" ht="19.5" x14ac:dyDescent="0.4">
      <c r="A5" s="33">
        <v>46478</v>
      </c>
      <c r="B5" s="27" t="str">
        <f t="shared" si="0"/>
        <v>(木)</v>
      </c>
      <c r="C5" s="34">
        <v>2.0833333333333332E-2</v>
      </c>
      <c r="D5" s="15" t="s">
        <v>15</v>
      </c>
      <c r="E5" s="35">
        <v>4.1666666666666664E-2</v>
      </c>
      <c r="F5" s="50">
        <f>IF(COUNTIF('リスト（不使用）'!$A$5:$A$6,単年カーブ!$A$1),"希望数量入力ください",'単年（2027年度）'!$E$12*単年カーブ!$R$3+'単年（2027年度）'!$E$12*(1-単年カーブ!$R$3)*単年カーブ!Q5)</f>
        <v>0</v>
      </c>
      <c r="G5" s="47">
        <f t="shared" si="1"/>
        <v>0</v>
      </c>
      <c r="I5" s="25">
        <v>5</v>
      </c>
      <c r="J5" s="20">
        <f t="shared" si="2"/>
        <v>0</v>
      </c>
      <c r="K5" s="43">
        <f>SUMIF($M$4:$M$17571,$I5,$G$4:$G$17571)</f>
        <v>0</v>
      </c>
      <c r="M5">
        <f t="shared" si="3"/>
        <v>4</v>
      </c>
      <c r="N5">
        <f>IF(OR(WEEKDAY(A5)=1,WEEKDAY(A5)=7,COUNTIF('2027祝日等（不使用）'!$A$1:$A$20,単年カーブ!A5)=1),0,1)</f>
        <v>1</v>
      </c>
      <c r="O5">
        <v>2</v>
      </c>
      <c r="P5">
        <f t="shared" si="4"/>
        <v>0</v>
      </c>
      <c r="Q5">
        <f t="shared" si="5"/>
        <v>0</v>
      </c>
    </row>
    <row r="6" spans="1:18" ht="19.5" x14ac:dyDescent="0.4">
      <c r="A6" s="33">
        <v>46478</v>
      </c>
      <c r="B6" s="27" t="str">
        <f t="shared" si="0"/>
        <v>(木)</v>
      </c>
      <c r="C6" s="34">
        <v>4.1666666666666664E-2</v>
      </c>
      <c r="D6" s="15" t="s">
        <v>15</v>
      </c>
      <c r="E6" s="35">
        <v>6.25E-2</v>
      </c>
      <c r="F6" s="50">
        <f>IF(COUNTIF('リスト（不使用）'!$A$5:$A$6,単年カーブ!$A$1),"希望数量入力ください",'単年（2027年度）'!$E$12*単年カーブ!$R$3+'単年（2027年度）'!$E$12*(1-単年カーブ!$R$3)*単年カーブ!Q6)</f>
        <v>0</v>
      </c>
      <c r="G6" s="47">
        <f t="shared" si="1"/>
        <v>0</v>
      </c>
      <c r="I6" s="25">
        <v>6</v>
      </c>
      <c r="J6" s="20">
        <f t="shared" si="2"/>
        <v>0</v>
      </c>
      <c r="K6" s="43">
        <f t="shared" ref="K6:K14" si="6">SUMIF($M$4:$M$17571,$I6,$G$4:$G$17571)</f>
        <v>0</v>
      </c>
      <c r="M6">
        <f t="shared" si="3"/>
        <v>4</v>
      </c>
      <c r="N6">
        <f>IF(OR(WEEKDAY(A6)=1,WEEKDAY(A6)=7,COUNTIF('2027祝日等（不使用）'!$A$1:$A$20,単年カーブ!A6)=1),0,1)</f>
        <v>1</v>
      </c>
      <c r="O6">
        <v>3</v>
      </c>
      <c r="P6">
        <f t="shared" si="4"/>
        <v>0</v>
      </c>
      <c r="Q6">
        <f t="shared" si="5"/>
        <v>0</v>
      </c>
    </row>
    <row r="7" spans="1:18" ht="19.5" x14ac:dyDescent="0.4">
      <c r="A7" s="33">
        <v>46478</v>
      </c>
      <c r="B7" s="27" t="str">
        <f t="shared" si="0"/>
        <v>(木)</v>
      </c>
      <c r="C7" s="34">
        <v>6.25E-2</v>
      </c>
      <c r="D7" s="15" t="s">
        <v>15</v>
      </c>
      <c r="E7" s="35">
        <v>8.3333333333333301E-2</v>
      </c>
      <c r="F7" s="50">
        <f>IF(COUNTIF('リスト（不使用）'!$A$5:$A$6,単年カーブ!$A$1),"希望数量入力ください",'単年（2027年度）'!$E$12*単年カーブ!$R$3+'単年（2027年度）'!$E$12*(1-単年カーブ!$R$3)*単年カーブ!Q7)</f>
        <v>0</v>
      </c>
      <c r="G7" s="47">
        <f t="shared" si="1"/>
        <v>0</v>
      </c>
      <c r="I7" s="25">
        <v>7</v>
      </c>
      <c r="J7" s="20">
        <f t="shared" si="2"/>
        <v>0</v>
      </c>
      <c r="K7" s="43">
        <f t="shared" si="6"/>
        <v>0</v>
      </c>
      <c r="M7">
        <f t="shared" si="3"/>
        <v>4</v>
      </c>
      <c r="N7">
        <f>IF(OR(WEEKDAY(A7)=1,WEEKDAY(A7)=7,COUNTIF('2027祝日等（不使用）'!$A$1:$A$20,単年カーブ!A7)=1),0,1)</f>
        <v>1</v>
      </c>
      <c r="O7">
        <v>4</v>
      </c>
      <c r="P7">
        <f t="shared" si="4"/>
        <v>0</v>
      </c>
      <c r="Q7">
        <f t="shared" si="5"/>
        <v>0</v>
      </c>
    </row>
    <row r="8" spans="1:18" ht="19.5" x14ac:dyDescent="0.4">
      <c r="A8" s="33">
        <v>46478</v>
      </c>
      <c r="B8" s="27" t="str">
        <f t="shared" si="0"/>
        <v>(木)</v>
      </c>
      <c r="C8" s="34">
        <v>8.3333333333333301E-2</v>
      </c>
      <c r="D8" s="15" t="s">
        <v>15</v>
      </c>
      <c r="E8" s="35">
        <v>0.104166666666667</v>
      </c>
      <c r="F8" s="50">
        <f>IF(COUNTIF('リスト（不使用）'!$A$5:$A$6,単年カーブ!$A$1),"希望数量入力ください",'単年（2027年度）'!$E$12*単年カーブ!$R$3+'単年（2027年度）'!$E$12*(1-単年カーブ!$R$3)*単年カーブ!Q8)</f>
        <v>0</v>
      </c>
      <c r="G8" s="47">
        <f t="shared" si="1"/>
        <v>0</v>
      </c>
      <c r="I8" s="25">
        <v>8</v>
      </c>
      <c r="J8" s="20">
        <f t="shared" si="2"/>
        <v>0</v>
      </c>
      <c r="K8" s="43">
        <f t="shared" si="6"/>
        <v>0</v>
      </c>
      <c r="M8">
        <f t="shared" si="3"/>
        <v>4</v>
      </c>
      <c r="N8">
        <f>IF(OR(WEEKDAY(A8)=1,WEEKDAY(A8)=7,COUNTIF('2027祝日等（不使用）'!$A$1:$A$20,単年カーブ!A8)=1),0,1)</f>
        <v>1</v>
      </c>
      <c r="O8">
        <v>5</v>
      </c>
      <c r="P8">
        <f t="shared" si="4"/>
        <v>0</v>
      </c>
      <c r="Q8">
        <f t="shared" si="5"/>
        <v>0</v>
      </c>
    </row>
    <row r="9" spans="1:18" ht="19.5" x14ac:dyDescent="0.4">
      <c r="A9" s="33">
        <v>46478</v>
      </c>
      <c r="B9" s="27" t="str">
        <f t="shared" si="0"/>
        <v>(木)</v>
      </c>
      <c r="C9" s="34">
        <v>0.104166666666667</v>
      </c>
      <c r="D9" s="15" t="s">
        <v>15</v>
      </c>
      <c r="E9" s="35">
        <v>0.125</v>
      </c>
      <c r="F9" s="50">
        <f>IF(COUNTIF('リスト（不使用）'!$A$5:$A$6,単年カーブ!$A$1),"希望数量入力ください",'単年（2027年度）'!$E$12*単年カーブ!$R$3+'単年（2027年度）'!$E$12*(1-単年カーブ!$R$3)*単年カーブ!Q9)</f>
        <v>0</v>
      </c>
      <c r="G9" s="47">
        <f t="shared" si="1"/>
        <v>0</v>
      </c>
      <c r="I9" s="25">
        <v>9</v>
      </c>
      <c r="J9" s="20">
        <f t="shared" si="2"/>
        <v>0</v>
      </c>
      <c r="K9" s="43">
        <f t="shared" si="6"/>
        <v>0</v>
      </c>
      <c r="M9">
        <f t="shared" si="3"/>
        <v>4</v>
      </c>
      <c r="N9">
        <f>IF(OR(WEEKDAY(A9)=1,WEEKDAY(A9)=7,COUNTIF('2027祝日等（不使用）'!$A$1:$A$20,単年カーブ!A9)=1),0,1)</f>
        <v>1</v>
      </c>
      <c r="O9">
        <v>6</v>
      </c>
      <c r="P9">
        <f t="shared" si="4"/>
        <v>0</v>
      </c>
      <c r="Q9">
        <f t="shared" si="5"/>
        <v>0</v>
      </c>
    </row>
    <row r="10" spans="1:18" ht="19.5" x14ac:dyDescent="0.4">
      <c r="A10" s="33">
        <v>46478</v>
      </c>
      <c r="B10" s="27" t="str">
        <f t="shared" si="0"/>
        <v>(木)</v>
      </c>
      <c r="C10" s="34">
        <v>0.125</v>
      </c>
      <c r="D10" s="15" t="s">
        <v>15</v>
      </c>
      <c r="E10" s="35">
        <v>0.14583333333333301</v>
      </c>
      <c r="F10" s="50">
        <f>IF(COUNTIF('リスト（不使用）'!$A$5:$A$6,単年カーブ!$A$1),"希望数量入力ください",'単年（2027年度）'!$E$12*単年カーブ!$R$3+'単年（2027年度）'!$E$12*(1-単年カーブ!$R$3)*単年カーブ!Q10)</f>
        <v>0</v>
      </c>
      <c r="G10" s="47">
        <f t="shared" si="1"/>
        <v>0</v>
      </c>
      <c r="I10" s="25">
        <v>10</v>
      </c>
      <c r="J10" s="20">
        <f t="shared" si="2"/>
        <v>0</v>
      </c>
      <c r="K10" s="43">
        <f t="shared" si="6"/>
        <v>0</v>
      </c>
      <c r="M10">
        <f t="shared" si="3"/>
        <v>4</v>
      </c>
      <c r="N10">
        <f>IF(OR(WEEKDAY(A10)=1,WEEKDAY(A10)=7,COUNTIF('2027祝日等（不使用）'!$A$1:$A$20,単年カーブ!A10)=1),0,1)</f>
        <v>1</v>
      </c>
      <c r="O10">
        <v>7</v>
      </c>
      <c r="P10">
        <f t="shared" si="4"/>
        <v>0</v>
      </c>
      <c r="Q10">
        <f t="shared" si="5"/>
        <v>0</v>
      </c>
    </row>
    <row r="11" spans="1:18" ht="19.5" x14ac:dyDescent="0.4">
      <c r="A11" s="33">
        <v>46478</v>
      </c>
      <c r="B11" s="27" t="str">
        <f t="shared" si="0"/>
        <v>(木)</v>
      </c>
      <c r="C11" s="34">
        <v>0.14583333333333301</v>
      </c>
      <c r="D11" s="15" t="s">
        <v>15</v>
      </c>
      <c r="E11" s="35">
        <v>0.16666666666666699</v>
      </c>
      <c r="F11" s="50">
        <f>IF(COUNTIF('リスト（不使用）'!$A$5:$A$6,単年カーブ!$A$1),"希望数量入力ください",'単年（2027年度）'!$E$12*単年カーブ!$R$3+'単年（2027年度）'!$E$12*(1-単年カーブ!$R$3)*単年カーブ!Q11)</f>
        <v>0</v>
      </c>
      <c r="G11" s="47">
        <f t="shared" si="1"/>
        <v>0</v>
      </c>
      <c r="I11" s="25">
        <v>11</v>
      </c>
      <c r="J11" s="20">
        <f t="shared" si="2"/>
        <v>0</v>
      </c>
      <c r="K11" s="43">
        <f t="shared" si="6"/>
        <v>0</v>
      </c>
      <c r="M11">
        <f t="shared" si="3"/>
        <v>4</v>
      </c>
      <c r="N11">
        <f>IF(OR(WEEKDAY(A11)=1,WEEKDAY(A11)=7,COUNTIF('2027祝日等（不使用）'!$A$1:$A$20,単年カーブ!A11)=1),0,1)</f>
        <v>1</v>
      </c>
      <c r="O11">
        <v>8</v>
      </c>
      <c r="P11">
        <f t="shared" si="4"/>
        <v>0</v>
      </c>
      <c r="Q11">
        <f t="shared" si="5"/>
        <v>0</v>
      </c>
    </row>
    <row r="12" spans="1:18" ht="19.5" x14ac:dyDescent="0.4">
      <c r="A12" s="33">
        <v>46478</v>
      </c>
      <c r="B12" s="27" t="str">
        <f t="shared" si="0"/>
        <v>(木)</v>
      </c>
      <c r="C12" s="34">
        <v>0.16666666666666699</v>
      </c>
      <c r="D12" s="15" t="s">
        <v>15</v>
      </c>
      <c r="E12" s="35">
        <v>0.1875</v>
      </c>
      <c r="F12" s="50">
        <f>IF(COUNTIF('リスト（不使用）'!$A$5:$A$6,単年カーブ!$A$1),"希望数量入力ください",'単年（2027年度）'!$E$12*単年カーブ!$R$3+'単年（2027年度）'!$E$12*(1-単年カーブ!$R$3)*単年カーブ!Q12)</f>
        <v>0</v>
      </c>
      <c r="G12" s="47">
        <f t="shared" si="1"/>
        <v>0</v>
      </c>
      <c r="I12" s="25">
        <v>12</v>
      </c>
      <c r="J12" s="20">
        <f t="shared" si="2"/>
        <v>0</v>
      </c>
      <c r="K12" s="43">
        <f t="shared" si="6"/>
        <v>0</v>
      </c>
      <c r="M12">
        <f t="shared" si="3"/>
        <v>4</v>
      </c>
      <c r="N12">
        <f>IF(OR(WEEKDAY(A12)=1,WEEKDAY(A12)=7,COUNTIF('2027祝日等（不使用）'!$A$1:$A$20,単年カーブ!A12)=1),0,1)</f>
        <v>1</v>
      </c>
      <c r="O12">
        <v>9</v>
      </c>
      <c r="P12">
        <f t="shared" si="4"/>
        <v>0</v>
      </c>
      <c r="Q12">
        <f t="shared" si="5"/>
        <v>0</v>
      </c>
    </row>
    <row r="13" spans="1:18" ht="19.5" x14ac:dyDescent="0.4">
      <c r="A13" s="33">
        <v>46478</v>
      </c>
      <c r="B13" s="27" t="str">
        <f t="shared" si="0"/>
        <v>(木)</v>
      </c>
      <c r="C13" s="34">
        <v>0.1875</v>
      </c>
      <c r="D13" s="15" t="s">
        <v>15</v>
      </c>
      <c r="E13" s="35">
        <v>0.20833333333333301</v>
      </c>
      <c r="F13" s="50">
        <f>IF(COUNTIF('リスト（不使用）'!$A$5:$A$6,単年カーブ!$A$1),"希望数量入力ください",'単年（2027年度）'!$E$12*単年カーブ!$R$3+'単年（2027年度）'!$E$12*(1-単年カーブ!$R$3)*単年カーブ!Q13)</f>
        <v>0</v>
      </c>
      <c r="G13" s="47">
        <f t="shared" si="1"/>
        <v>0</v>
      </c>
      <c r="I13" s="25">
        <v>1</v>
      </c>
      <c r="J13" s="20">
        <f t="shared" si="2"/>
        <v>0</v>
      </c>
      <c r="K13" s="43">
        <f t="shared" si="6"/>
        <v>0</v>
      </c>
      <c r="M13">
        <f t="shared" si="3"/>
        <v>4</v>
      </c>
      <c r="N13">
        <f>IF(OR(WEEKDAY(A13)=1,WEEKDAY(A13)=7,COUNTIF('2027祝日等（不使用）'!$A$1:$A$20,単年カーブ!A13)=1),0,1)</f>
        <v>1</v>
      </c>
      <c r="O13">
        <v>10</v>
      </c>
      <c r="P13">
        <f t="shared" si="4"/>
        <v>0</v>
      </c>
      <c r="Q13">
        <f t="shared" si="5"/>
        <v>0</v>
      </c>
    </row>
    <row r="14" spans="1:18" ht="19.5" x14ac:dyDescent="0.4">
      <c r="A14" s="33">
        <v>46478</v>
      </c>
      <c r="B14" s="27" t="str">
        <f t="shared" si="0"/>
        <v>(木)</v>
      </c>
      <c r="C14" s="34">
        <v>0.20833333333333301</v>
      </c>
      <c r="D14" s="15" t="s">
        <v>15</v>
      </c>
      <c r="E14" s="35">
        <v>0.22916666666666699</v>
      </c>
      <c r="F14" s="50">
        <f>IF(COUNTIF('リスト（不使用）'!$A$5:$A$6,単年カーブ!$A$1),"希望数量入力ください",'単年（2027年度）'!$E$12*単年カーブ!$R$3+'単年（2027年度）'!$E$12*(1-単年カーブ!$R$3)*単年カーブ!Q14)</f>
        <v>0</v>
      </c>
      <c r="G14" s="47">
        <f t="shared" si="1"/>
        <v>0</v>
      </c>
      <c r="I14" s="25">
        <v>2</v>
      </c>
      <c r="J14" s="20">
        <f t="shared" si="2"/>
        <v>0</v>
      </c>
      <c r="K14" s="43">
        <f t="shared" si="6"/>
        <v>0</v>
      </c>
      <c r="M14">
        <f t="shared" si="3"/>
        <v>4</v>
      </c>
      <c r="N14">
        <f>IF(OR(WEEKDAY(A14)=1,WEEKDAY(A14)=7,COUNTIF('2027祝日等（不使用）'!$A$1:$A$20,単年カーブ!A14)=1),0,1)</f>
        <v>1</v>
      </c>
      <c r="O14">
        <v>11</v>
      </c>
      <c r="P14">
        <f t="shared" si="4"/>
        <v>0</v>
      </c>
      <c r="Q14">
        <f t="shared" si="5"/>
        <v>0</v>
      </c>
    </row>
    <row r="15" spans="1:18" ht="20.25" thickBot="1" x14ac:dyDescent="0.45">
      <c r="A15" s="33">
        <v>46478</v>
      </c>
      <c r="B15" s="27" t="str">
        <f t="shared" si="0"/>
        <v>(木)</v>
      </c>
      <c r="C15" s="34">
        <v>0.22916666666666699</v>
      </c>
      <c r="D15" s="15" t="s">
        <v>15</v>
      </c>
      <c r="E15" s="35">
        <v>0.25</v>
      </c>
      <c r="F15" s="50">
        <f>IF(COUNTIF('リスト（不使用）'!$A$5:$A$6,単年カーブ!$A$1),"希望数量入力ください",'単年（2027年度）'!$E$12*単年カーブ!$R$3+'単年（2027年度）'!$E$12*(1-単年カーブ!$R$3)*単年カーブ!Q15)</f>
        <v>0</v>
      </c>
      <c r="G15" s="47">
        <f t="shared" si="1"/>
        <v>0</v>
      </c>
      <c r="I15" s="26">
        <v>3</v>
      </c>
      <c r="J15" s="22">
        <f t="shared" si="2"/>
        <v>0</v>
      </c>
      <c r="K15" s="44">
        <f>SUMIF($M$4:$M$17571,$I15,$G$4:$G$17571)</f>
        <v>0</v>
      </c>
      <c r="M15">
        <f t="shared" si="3"/>
        <v>4</v>
      </c>
      <c r="N15">
        <f>IF(OR(WEEKDAY(A15)=1,WEEKDAY(A15)=7,COUNTIF('2027祝日等（不使用）'!$A$1:$A$20,単年カーブ!A15)=1),0,1)</f>
        <v>1</v>
      </c>
      <c r="O15">
        <v>12</v>
      </c>
      <c r="P15">
        <f t="shared" si="4"/>
        <v>0</v>
      </c>
      <c r="Q15">
        <f t="shared" si="5"/>
        <v>0</v>
      </c>
    </row>
    <row r="16" spans="1:18" ht="20.25" thickTop="1" x14ac:dyDescent="0.4">
      <c r="A16" s="33">
        <v>46478</v>
      </c>
      <c r="B16" s="27" t="str">
        <f t="shared" si="0"/>
        <v>(木)</v>
      </c>
      <c r="C16" s="34">
        <v>0.25</v>
      </c>
      <c r="D16" s="15" t="s">
        <v>15</v>
      </c>
      <c r="E16" s="35">
        <v>0.27083333333333298</v>
      </c>
      <c r="F16" s="50">
        <f>IF(COUNTIF('リスト（不使用）'!$A$5:$A$6,単年カーブ!$A$1),"希望数量入力ください",'単年（2027年度）'!$E$12*単年カーブ!$R$3+'単年（2027年度）'!$E$12*(1-単年カーブ!$R$3)*単年カーブ!Q16)</f>
        <v>0</v>
      </c>
      <c r="G16" s="47">
        <f t="shared" si="1"/>
        <v>0</v>
      </c>
      <c r="I16" s="23" t="s">
        <v>23</v>
      </c>
      <c r="J16" s="21">
        <f>MAX(J4:J15)</f>
        <v>0</v>
      </c>
      <c r="K16" s="45">
        <f>SUM(K4:K15)</f>
        <v>0</v>
      </c>
      <c r="M16">
        <f t="shared" si="3"/>
        <v>4</v>
      </c>
      <c r="N16">
        <f>IF(OR(WEEKDAY(A16)=1,WEEKDAY(A16)=7,COUNTIF('2027祝日等（不使用）'!$A$1:$A$20,単年カーブ!A16)=1),0,1)</f>
        <v>1</v>
      </c>
      <c r="O16">
        <v>13</v>
      </c>
      <c r="P16">
        <f t="shared" si="4"/>
        <v>0</v>
      </c>
      <c r="Q16">
        <f t="shared" si="5"/>
        <v>0</v>
      </c>
    </row>
    <row r="17" spans="1:17" ht="19.5" x14ac:dyDescent="0.4">
      <c r="A17" s="33">
        <v>46478</v>
      </c>
      <c r="B17" s="27" t="str">
        <f t="shared" si="0"/>
        <v>(木)</v>
      </c>
      <c r="C17" s="34">
        <v>0.27083333333333298</v>
      </c>
      <c r="D17" s="15" t="s">
        <v>15</v>
      </c>
      <c r="E17" s="35">
        <v>0.29166666666666702</v>
      </c>
      <c r="F17" s="50">
        <f>IF(COUNTIF('リスト（不使用）'!$A$5:$A$6,単年カーブ!$A$1),"希望数量入力ください",'単年（2027年度）'!$E$12*単年カーブ!$R$3+'単年（2027年度）'!$E$12*(1-単年カーブ!$R$3)*単年カーブ!Q17)</f>
        <v>0</v>
      </c>
      <c r="G17" s="47">
        <f t="shared" si="1"/>
        <v>0</v>
      </c>
      <c r="M17">
        <f t="shared" si="3"/>
        <v>4</v>
      </c>
      <c r="N17">
        <f>IF(OR(WEEKDAY(A17)=1,WEEKDAY(A17)=7,COUNTIF('2027祝日等（不使用）'!$A$1:$A$20,単年カーブ!A17)=1),0,1)</f>
        <v>1</v>
      </c>
      <c r="O17">
        <v>14</v>
      </c>
      <c r="P17">
        <f t="shared" si="4"/>
        <v>0</v>
      </c>
      <c r="Q17">
        <f t="shared" si="5"/>
        <v>0</v>
      </c>
    </row>
    <row r="18" spans="1:17" ht="19.5" x14ac:dyDescent="0.4">
      <c r="A18" s="33">
        <v>46478</v>
      </c>
      <c r="B18" s="27" t="str">
        <f t="shared" si="0"/>
        <v>(木)</v>
      </c>
      <c r="C18" s="34">
        <v>0.29166666666666702</v>
      </c>
      <c r="D18" s="15" t="s">
        <v>15</v>
      </c>
      <c r="E18" s="35">
        <v>0.3125</v>
      </c>
      <c r="F18" s="50">
        <f>IF(COUNTIF('リスト（不使用）'!$A$5:$A$6,単年カーブ!$A$1),"希望数量入力ください",'単年（2027年度）'!$E$12*単年カーブ!$R$3+'単年（2027年度）'!$E$12*(1-単年カーブ!$R$3)*単年カーブ!Q18)</f>
        <v>0</v>
      </c>
      <c r="G18" s="47">
        <f t="shared" si="1"/>
        <v>0</v>
      </c>
      <c r="M18">
        <f t="shared" si="3"/>
        <v>4</v>
      </c>
      <c r="N18">
        <f>IF(OR(WEEKDAY(A18)=1,WEEKDAY(A18)=7,COUNTIF('2027祝日等（不使用）'!$A$1:$A$20,単年カーブ!A18)=1),0,1)</f>
        <v>1</v>
      </c>
      <c r="O18">
        <v>15</v>
      </c>
      <c r="P18">
        <f t="shared" si="4"/>
        <v>0</v>
      </c>
      <c r="Q18">
        <f t="shared" si="5"/>
        <v>0</v>
      </c>
    </row>
    <row r="19" spans="1:17" ht="19.5" x14ac:dyDescent="0.4">
      <c r="A19" s="33">
        <v>46478</v>
      </c>
      <c r="B19" s="27" t="str">
        <f t="shared" si="0"/>
        <v>(木)</v>
      </c>
      <c r="C19" s="34">
        <v>0.3125</v>
      </c>
      <c r="D19" s="15" t="s">
        <v>15</v>
      </c>
      <c r="E19" s="35">
        <v>0.33333333333333298</v>
      </c>
      <c r="F19" s="50">
        <f>IF(COUNTIF('リスト（不使用）'!$A$5:$A$6,単年カーブ!$A$1),"希望数量入力ください",'単年（2027年度）'!$E$12*単年カーブ!$R$3+'単年（2027年度）'!$E$12*(1-単年カーブ!$R$3)*単年カーブ!Q19)</f>
        <v>0</v>
      </c>
      <c r="G19" s="47">
        <f t="shared" si="1"/>
        <v>0</v>
      </c>
      <c r="M19">
        <f t="shared" si="3"/>
        <v>4</v>
      </c>
      <c r="N19">
        <f>IF(OR(WEEKDAY(A19)=1,WEEKDAY(A19)=7,COUNTIF('2027祝日等（不使用）'!$A$1:$A$20,単年カーブ!A19)=1),0,1)</f>
        <v>1</v>
      </c>
      <c r="O19">
        <v>16</v>
      </c>
      <c r="P19">
        <f t="shared" si="4"/>
        <v>0</v>
      </c>
      <c r="Q19">
        <f t="shared" si="5"/>
        <v>0</v>
      </c>
    </row>
    <row r="20" spans="1:17" ht="19.5" x14ac:dyDescent="0.4">
      <c r="A20" s="33">
        <v>46478</v>
      </c>
      <c r="B20" s="27" t="str">
        <f t="shared" si="0"/>
        <v>(木)</v>
      </c>
      <c r="C20" s="34">
        <v>0.33333333333333298</v>
      </c>
      <c r="D20" s="15" t="s">
        <v>15</v>
      </c>
      <c r="E20" s="35">
        <v>0.35416666666666702</v>
      </c>
      <c r="F20" s="50">
        <f>IF(COUNTIF('リスト（不使用）'!$A$5:$A$6,単年カーブ!$A$1),"希望数量入力ください",'単年（2027年度）'!$E$12*単年カーブ!$R$3+'単年（2027年度）'!$E$12*(1-単年カーブ!$R$3)*単年カーブ!Q20)</f>
        <v>0</v>
      </c>
      <c r="G20" s="47">
        <f t="shared" si="1"/>
        <v>0</v>
      </c>
      <c r="M20">
        <f t="shared" si="3"/>
        <v>4</v>
      </c>
      <c r="N20">
        <f>IF(OR(WEEKDAY(A20)=1,WEEKDAY(A20)=7,COUNTIF('2027祝日等（不使用）'!$A$1:$A$20,単年カーブ!A20)=1),0,1)</f>
        <v>1</v>
      </c>
      <c r="O20">
        <v>17</v>
      </c>
      <c r="P20">
        <f t="shared" si="4"/>
        <v>1</v>
      </c>
      <c r="Q20">
        <f t="shared" si="5"/>
        <v>1</v>
      </c>
    </row>
    <row r="21" spans="1:17" ht="19.5" x14ac:dyDescent="0.4">
      <c r="A21" s="33">
        <v>46478</v>
      </c>
      <c r="B21" s="27" t="str">
        <f t="shared" si="0"/>
        <v>(木)</v>
      </c>
      <c r="C21" s="34">
        <v>0.35416666666666702</v>
      </c>
      <c r="D21" s="15" t="s">
        <v>15</v>
      </c>
      <c r="E21" s="35">
        <v>0.375</v>
      </c>
      <c r="F21" s="50">
        <f>IF(COUNTIF('リスト（不使用）'!$A$5:$A$6,単年カーブ!$A$1),"希望数量入力ください",'単年（2027年度）'!$E$12*単年カーブ!$R$3+'単年（2027年度）'!$E$12*(1-単年カーブ!$R$3)*単年カーブ!Q21)</f>
        <v>0</v>
      </c>
      <c r="G21" s="47">
        <f t="shared" si="1"/>
        <v>0</v>
      </c>
      <c r="M21">
        <f t="shared" si="3"/>
        <v>4</v>
      </c>
      <c r="N21">
        <f>IF(OR(WEEKDAY(A21)=1,WEEKDAY(A21)=7,COUNTIF('2027祝日等（不使用）'!$A$1:$A$20,単年カーブ!A21)=1),0,1)</f>
        <v>1</v>
      </c>
      <c r="O21">
        <v>18</v>
      </c>
      <c r="P21">
        <f t="shared" si="4"/>
        <v>1</v>
      </c>
      <c r="Q21">
        <f t="shared" si="5"/>
        <v>1</v>
      </c>
    </row>
    <row r="22" spans="1:17" ht="19.5" x14ac:dyDescent="0.4">
      <c r="A22" s="33">
        <v>46478</v>
      </c>
      <c r="B22" s="27" t="str">
        <f t="shared" si="0"/>
        <v>(木)</v>
      </c>
      <c r="C22" s="34">
        <v>0.375</v>
      </c>
      <c r="D22" s="15" t="s">
        <v>15</v>
      </c>
      <c r="E22" s="35">
        <v>0.39583333333333298</v>
      </c>
      <c r="F22" s="50">
        <f>IF(COUNTIF('リスト（不使用）'!$A$5:$A$6,単年カーブ!$A$1),"希望数量入力ください",'単年（2027年度）'!$E$12*単年カーブ!$R$3+'単年（2027年度）'!$E$12*(1-単年カーブ!$R$3)*単年カーブ!Q22)</f>
        <v>0</v>
      </c>
      <c r="G22" s="47">
        <f t="shared" si="1"/>
        <v>0</v>
      </c>
      <c r="M22">
        <f t="shared" si="3"/>
        <v>4</v>
      </c>
      <c r="N22">
        <f>IF(OR(WEEKDAY(A22)=1,WEEKDAY(A22)=7,COUNTIF('2027祝日等（不使用）'!$A$1:$A$20,単年カーブ!A22)=1),0,1)</f>
        <v>1</v>
      </c>
      <c r="O22">
        <v>19</v>
      </c>
      <c r="P22">
        <f t="shared" si="4"/>
        <v>1</v>
      </c>
      <c r="Q22">
        <f t="shared" si="5"/>
        <v>1</v>
      </c>
    </row>
    <row r="23" spans="1:17" ht="19.5" x14ac:dyDescent="0.4">
      <c r="A23" s="33">
        <v>46478</v>
      </c>
      <c r="B23" s="27" t="str">
        <f t="shared" si="0"/>
        <v>(木)</v>
      </c>
      <c r="C23" s="34">
        <v>0.39583333333333298</v>
      </c>
      <c r="D23" s="15" t="s">
        <v>15</v>
      </c>
      <c r="E23" s="35">
        <v>0.41666666666666702</v>
      </c>
      <c r="F23" s="50">
        <f>IF(COUNTIF('リスト（不使用）'!$A$5:$A$6,単年カーブ!$A$1),"希望数量入力ください",'単年（2027年度）'!$E$12*単年カーブ!$R$3+'単年（2027年度）'!$E$12*(1-単年カーブ!$R$3)*単年カーブ!Q23)</f>
        <v>0</v>
      </c>
      <c r="G23" s="47">
        <f t="shared" si="1"/>
        <v>0</v>
      </c>
      <c r="M23">
        <f t="shared" si="3"/>
        <v>4</v>
      </c>
      <c r="N23">
        <f>IF(OR(WEEKDAY(A23)=1,WEEKDAY(A23)=7,COUNTIF('2027祝日等（不使用）'!$A$1:$A$20,単年カーブ!A23)=1),0,1)</f>
        <v>1</v>
      </c>
      <c r="O23">
        <v>20</v>
      </c>
      <c r="P23">
        <f t="shared" si="4"/>
        <v>1</v>
      </c>
      <c r="Q23">
        <f t="shared" si="5"/>
        <v>1</v>
      </c>
    </row>
    <row r="24" spans="1:17" ht="19.5" x14ac:dyDescent="0.4">
      <c r="A24" s="33">
        <v>46478</v>
      </c>
      <c r="B24" s="27" t="str">
        <f t="shared" si="0"/>
        <v>(木)</v>
      </c>
      <c r="C24" s="34">
        <v>0.41666666666666702</v>
      </c>
      <c r="D24" s="15" t="s">
        <v>15</v>
      </c>
      <c r="E24" s="35">
        <v>0.4375</v>
      </c>
      <c r="F24" s="50">
        <f>IF(COUNTIF('リスト（不使用）'!$A$5:$A$6,単年カーブ!$A$1),"希望数量入力ください",'単年（2027年度）'!$E$12*単年カーブ!$R$3+'単年（2027年度）'!$E$12*(1-単年カーブ!$R$3)*単年カーブ!Q24)</f>
        <v>0</v>
      </c>
      <c r="G24" s="47">
        <f t="shared" si="1"/>
        <v>0</v>
      </c>
      <c r="M24">
        <f t="shared" si="3"/>
        <v>4</v>
      </c>
      <c r="N24">
        <f>IF(OR(WEEKDAY(A24)=1,WEEKDAY(A24)=7,COUNTIF('2027祝日等（不使用）'!$A$1:$A$20,単年カーブ!A24)=1),0,1)</f>
        <v>1</v>
      </c>
      <c r="O24">
        <v>21</v>
      </c>
      <c r="P24">
        <f t="shared" si="4"/>
        <v>1</v>
      </c>
      <c r="Q24">
        <f t="shared" si="5"/>
        <v>1</v>
      </c>
    </row>
    <row r="25" spans="1:17" ht="19.5" x14ac:dyDescent="0.4">
      <c r="A25" s="33">
        <v>46478</v>
      </c>
      <c r="B25" s="27" t="str">
        <f t="shared" si="0"/>
        <v>(木)</v>
      </c>
      <c r="C25" s="34">
        <v>0.4375</v>
      </c>
      <c r="D25" s="15" t="s">
        <v>15</v>
      </c>
      <c r="E25" s="35">
        <v>0.45833333333333298</v>
      </c>
      <c r="F25" s="50">
        <f>IF(COUNTIF('リスト（不使用）'!$A$5:$A$6,単年カーブ!$A$1),"希望数量入力ください",'単年（2027年度）'!$E$12*単年カーブ!$R$3+'単年（2027年度）'!$E$12*(1-単年カーブ!$R$3)*単年カーブ!Q25)</f>
        <v>0</v>
      </c>
      <c r="G25" s="47">
        <f t="shared" si="1"/>
        <v>0</v>
      </c>
      <c r="M25">
        <f t="shared" si="3"/>
        <v>4</v>
      </c>
      <c r="N25">
        <f>IF(OR(WEEKDAY(A25)=1,WEEKDAY(A25)=7,COUNTIF('2027祝日等（不使用）'!$A$1:$A$20,単年カーブ!A25)=1),0,1)</f>
        <v>1</v>
      </c>
      <c r="O25">
        <v>22</v>
      </c>
      <c r="P25">
        <f t="shared" si="4"/>
        <v>1</v>
      </c>
      <c r="Q25">
        <f t="shared" si="5"/>
        <v>1</v>
      </c>
    </row>
    <row r="26" spans="1:17" ht="19.5" x14ac:dyDescent="0.4">
      <c r="A26" s="33">
        <v>46478</v>
      </c>
      <c r="B26" s="27" t="str">
        <f t="shared" si="0"/>
        <v>(木)</v>
      </c>
      <c r="C26" s="34">
        <v>0.45833333333333298</v>
      </c>
      <c r="D26" s="15" t="s">
        <v>15</v>
      </c>
      <c r="E26" s="35">
        <v>0.47916666666666702</v>
      </c>
      <c r="F26" s="50">
        <f>IF(COUNTIF('リスト（不使用）'!$A$5:$A$6,単年カーブ!$A$1),"希望数量入力ください",'単年（2027年度）'!$E$12*単年カーブ!$R$3+'単年（2027年度）'!$E$12*(1-単年カーブ!$R$3)*単年カーブ!Q26)</f>
        <v>0</v>
      </c>
      <c r="G26" s="47">
        <f t="shared" si="1"/>
        <v>0</v>
      </c>
      <c r="M26">
        <f t="shared" si="3"/>
        <v>4</v>
      </c>
      <c r="N26">
        <f>IF(OR(WEEKDAY(A26)=1,WEEKDAY(A26)=7,COUNTIF('2027祝日等（不使用）'!$A$1:$A$20,単年カーブ!A26)=1),0,1)</f>
        <v>1</v>
      </c>
      <c r="O26">
        <v>23</v>
      </c>
      <c r="P26">
        <f t="shared" si="4"/>
        <v>1</v>
      </c>
      <c r="Q26">
        <f t="shared" si="5"/>
        <v>1</v>
      </c>
    </row>
    <row r="27" spans="1:17" ht="19.5" x14ac:dyDescent="0.4">
      <c r="A27" s="33">
        <v>46478</v>
      </c>
      <c r="B27" s="27" t="str">
        <f t="shared" si="0"/>
        <v>(木)</v>
      </c>
      <c r="C27" s="34">
        <v>0.47916666666666702</v>
      </c>
      <c r="D27" s="15" t="s">
        <v>15</v>
      </c>
      <c r="E27" s="35">
        <v>0.5</v>
      </c>
      <c r="F27" s="50">
        <f>IF(COUNTIF('リスト（不使用）'!$A$5:$A$6,単年カーブ!$A$1),"希望数量入力ください",'単年（2027年度）'!$E$12*単年カーブ!$R$3+'単年（2027年度）'!$E$12*(1-単年カーブ!$R$3)*単年カーブ!Q27)</f>
        <v>0</v>
      </c>
      <c r="G27" s="47">
        <f t="shared" si="1"/>
        <v>0</v>
      </c>
      <c r="M27">
        <f t="shared" si="3"/>
        <v>4</v>
      </c>
      <c r="N27">
        <f>IF(OR(WEEKDAY(A27)=1,WEEKDAY(A27)=7,COUNTIF('2027祝日等（不使用）'!$A$1:$A$20,単年カーブ!A27)=1),0,1)</f>
        <v>1</v>
      </c>
      <c r="O27">
        <v>24</v>
      </c>
      <c r="P27">
        <f t="shared" si="4"/>
        <v>1</v>
      </c>
      <c r="Q27">
        <f t="shared" si="5"/>
        <v>1</v>
      </c>
    </row>
    <row r="28" spans="1:17" ht="19.5" x14ac:dyDescent="0.4">
      <c r="A28" s="33">
        <v>46478</v>
      </c>
      <c r="B28" s="27" t="str">
        <f t="shared" si="0"/>
        <v>(木)</v>
      </c>
      <c r="C28" s="34">
        <v>0.5</v>
      </c>
      <c r="D28" s="15" t="s">
        <v>15</v>
      </c>
      <c r="E28" s="35">
        <v>0.52083333333333304</v>
      </c>
      <c r="F28" s="50">
        <f>IF(COUNTIF('リスト（不使用）'!$A$5:$A$6,単年カーブ!$A$1),"希望数量入力ください",'単年（2027年度）'!$E$12*単年カーブ!$R$3+'単年（2027年度）'!$E$12*(1-単年カーブ!$R$3)*単年カーブ!Q28)</f>
        <v>0</v>
      </c>
      <c r="G28" s="47">
        <f t="shared" si="1"/>
        <v>0</v>
      </c>
      <c r="M28">
        <f t="shared" si="3"/>
        <v>4</v>
      </c>
      <c r="N28">
        <f>IF(OR(WEEKDAY(A28)=1,WEEKDAY(A28)=7,COUNTIF('2027祝日等（不使用）'!$A$1:$A$20,単年カーブ!A28)=1),0,1)</f>
        <v>1</v>
      </c>
      <c r="O28">
        <v>25</v>
      </c>
      <c r="P28">
        <f t="shared" si="4"/>
        <v>1</v>
      </c>
      <c r="Q28">
        <f t="shared" si="5"/>
        <v>1</v>
      </c>
    </row>
    <row r="29" spans="1:17" ht="19.5" x14ac:dyDescent="0.4">
      <c r="A29" s="33">
        <v>46478</v>
      </c>
      <c r="B29" s="27" t="str">
        <f t="shared" si="0"/>
        <v>(木)</v>
      </c>
      <c r="C29" s="34">
        <v>0.52083333333333304</v>
      </c>
      <c r="D29" s="15" t="s">
        <v>15</v>
      </c>
      <c r="E29" s="35">
        <v>0.54166666666666696</v>
      </c>
      <c r="F29" s="50">
        <f>IF(COUNTIF('リスト（不使用）'!$A$5:$A$6,単年カーブ!$A$1),"希望数量入力ください",'単年（2027年度）'!$E$12*単年カーブ!$R$3+'単年（2027年度）'!$E$12*(1-単年カーブ!$R$3)*単年カーブ!Q29)</f>
        <v>0</v>
      </c>
      <c r="G29" s="47">
        <f t="shared" si="1"/>
        <v>0</v>
      </c>
      <c r="M29">
        <f t="shared" si="3"/>
        <v>4</v>
      </c>
      <c r="N29">
        <f>IF(OR(WEEKDAY(A29)=1,WEEKDAY(A29)=7,COUNTIF('2027祝日等（不使用）'!$A$1:$A$20,単年カーブ!A29)=1),0,1)</f>
        <v>1</v>
      </c>
      <c r="O29">
        <v>26</v>
      </c>
      <c r="P29">
        <f t="shared" si="4"/>
        <v>1</v>
      </c>
      <c r="Q29">
        <f t="shared" si="5"/>
        <v>1</v>
      </c>
    </row>
    <row r="30" spans="1:17" ht="19.5" x14ac:dyDescent="0.4">
      <c r="A30" s="33">
        <v>46478</v>
      </c>
      <c r="B30" s="27" t="str">
        <f t="shared" si="0"/>
        <v>(木)</v>
      </c>
      <c r="C30" s="34">
        <v>0.54166666666666696</v>
      </c>
      <c r="D30" s="15" t="s">
        <v>15</v>
      </c>
      <c r="E30" s="35">
        <v>0.5625</v>
      </c>
      <c r="F30" s="50">
        <f>IF(COUNTIF('リスト（不使用）'!$A$5:$A$6,単年カーブ!$A$1),"希望数量入力ください",'単年（2027年度）'!$E$12*単年カーブ!$R$3+'単年（2027年度）'!$E$12*(1-単年カーブ!$R$3)*単年カーブ!Q30)</f>
        <v>0</v>
      </c>
      <c r="G30" s="47">
        <f t="shared" si="1"/>
        <v>0</v>
      </c>
      <c r="M30">
        <f t="shared" si="3"/>
        <v>4</v>
      </c>
      <c r="N30">
        <f>IF(OR(WEEKDAY(A30)=1,WEEKDAY(A30)=7,COUNTIF('2027祝日等（不使用）'!$A$1:$A$20,単年カーブ!A30)=1),0,1)</f>
        <v>1</v>
      </c>
      <c r="O30">
        <v>27</v>
      </c>
      <c r="P30">
        <f t="shared" si="4"/>
        <v>1</v>
      </c>
      <c r="Q30">
        <f t="shared" si="5"/>
        <v>1</v>
      </c>
    </row>
    <row r="31" spans="1:17" ht="19.5" x14ac:dyDescent="0.4">
      <c r="A31" s="33">
        <v>46478</v>
      </c>
      <c r="B31" s="27" t="str">
        <f t="shared" si="0"/>
        <v>(木)</v>
      </c>
      <c r="C31" s="34">
        <v>0.5625</v>
      </c>
      <c r="D31" s="15" t="s">
        <v>15</v>
      </c>
      <c r="E31" s="35">
        <v>0.58333333333333304</v>
      </c>
      <c r="F31" s="50">
        <f>IF(COUNTIF('リスト（不使用）'!$A$5:$A$6,単年カーブ!$A$1),"希望数量入力ください",'単年（2027年度）'!$E$12*単年カーブ!$R$3+'単年（2027年度）'!$E$12*(1-単年カーブ!$R$3)*単年カーブ!Q31)</f>
        <v>0</v>
      </c>
      <c r="G31" s="47">
        <f t="shared" si="1"/>
        <v>0</v>
      </c>
      <c r="M31">
        <f t="shared" si="3"/>
        <v>4</v>
      </c>
      <c r="N31">
        <f>IF(OR(WEEKDAY(A31)=1,WEEKDAY(A31)=7,COUNTIF('2027祝日等（不使用）'!$A$1:$A$20,単年カーブ!A31)=1),0,1)</f>
        <v>1</v>
      </c>
      <c r="O31">
        <v>28</v>
      </c>
      <c r="P31">
        <f t="shared" si="4"/>
        <v>1</v>
      </c>
      <c r="Q31">
        <f t="shared" si="5"/>
        <v>1</v>
      </c>
    </row>
    <row r="32" spans="1:17" ht="19.5" x14ac:dyDescent="0.4">
      <c r="A32" s="33">
        <v>46478</v>
      </c>
      <c r="B32" s="27" t="str">
        <f t="shared" si="0"/>
        <v>(木)</v>
      </c>
      <c r="C32" s="34">
        <v>0.58333333333333304</v>
      </c>
      <c r="D32" s="15" t="s">
        <v>15</v>
      </c>
      <c r="E32" s="35">
        <v>0.60416666666666696</v>
      </c>
      <c r="F32" s="50">
        <f>IF(COUNTIF('リスト（不使用）'!$A$5:$A$6,単年カーブ!$A$1),"希望数量入力ください",'単年（2027年度）'!$E$12*単年カーブ!$R$3+'単年（2027年度）'!$E$12*(1-単年カーブ!$R$3)*単年カーブ!Q32)</f>
        <v>0</v>
      </c>
      <c r="G32" s="47">
        <f t="shared" si="1"/>
        <v>0</v>
      </c>
      <c r="M32">
        <f t="shared" si="3"/>
        <v>4</v>
      </c>
      <c r="N32">
        <f>IF(OR(WEEKDAY(A32)=1,WEEKDAY(A32)=7,COUNTIF('2027祝日等（不使用）'!$A$1:$A$20,単年カーブ!A32)=1),0,1)</f>
        <v>1</v>
      </c>
      <c r="O32">
        <v>29</v>
      </c>
      <c r="P32">
        <f t="shared" si="4"/>
        <v>1</v>
      </c>
      <c r="Q32">
        <f t="shared" si="5"/>
        <v>1</v>
      </c>
    </row>
    <row r="33" spans="1:17" ht="19.5" x14ac:dyDescent="0.4">
      <c r="A33" s="33">
        <v>46478</v>
      </c>
      <c r="B33" s="27" t="str">
        <f t="shared" si="0"/>
        <v>(木)</v>
      </c>
      <c r="C33" s="34">
        <v>0.60416666666666696</v>
      </c>
      <c r="D33" s="15" t="s">
        <v>15</v>
      </c>
      <c r="E33" s="35">
        <v>0.625</v>
      </c>
      <c r="F33" s="50">
        <f>IF(COUNTIF('リスト（不使用）'!$A$5:$A$6,単年カーブ!$A$1),"希望数量入力ください",'単年（2027年度）'!$E$12*単年カーブ!$R$3+'単年（2027年度）'!$E$12*(1-単年カーブ!$R$3)*単年カーブ!Q33)</f>
        <v>0</v>
      </c>
      <c r="G33" s="47">
        <f t="shared" si="1"/>
        <v>0</v>
      </c>
      <c r="M33">
        <f t="shared" si="3"/>
        <v>4</v>
      </c>
      <c r="N33">
        <f>IF(OR(WEEKDAY(A33)=1,WEEKDAY(A33)=7,COUNTIF('2027祝日等（不使用）'!$A$1:$A$20,単年カーブ!A33)=1),0,1)</f>
        <v>1</v>
      </c>
      <c r="O33">
        <v>30</v>
      </c>
      <c r="P33">
        <f t="shared" si="4"/>
        <v>1</v>
      </c>
      <c r="Q33">
        <f t="shared" si="5"/>
        <v>1</v>
      </c>
    </row>
    <row r="34" spans="1:17" ht="19.5" x14ac:dyDescent="0.4">
      <c r="A34" s="33">
        <v>46478</v>
      </c>
      <c r="B34" s="27" t="str">
        <f t="shared" si="0"/>
        <v>(木)</v>
      </c>
      <c r="C34" s="34">
        <v>0.625</v>
      </c>
      <c r="D34" s="15" t="s">
        <v>15</v>
      </c>
      <c r="E34" s="35">
        <v>0.64583333333333304</v>
      </c>
      <c r="F34" s="50">
        <f>IF(COUNTIF('リスト（不使用）'!$A$5:$A$6,単年カーブ!$A$1),"希望数量入力ください",'単年（2027年度）'!$E$12*単年カーブ!$R$3+'単年（2027年度）'!$E$12*(1-単年カーブ!$R$3)*単年カーブ!Q34)</f>
        <v>0</v>
      </c>
      <c r="G34" s="47">
        <f t="shared" si="1"/>
        <v>0</v>
      </c>
      <c r="M34">
        <f t="shared" si="3"/>
        <v>4</v>
      </c>
      <c r="N34">
        <f>IF(OR(WEEKDAY(A34)=1,WEEKDAY(A34)=7,COUNTIF('2027祝日等（不使用）'!$A$1:$A$20,単年カーブ!A34)=1),0,1)</f>
        <v>1</v>
      </c>
      <c r="O34">
        <v>31</v>
      </c>
      <c r="P34">
        <f t="shared" si="4"/>
        <v>1</v>
      </c>
      <c r="Q34">
        <f t="shared" si="5"/>
        <v>1</v>
      </c>
    </row>
    <row r="35" spans="1:17" ht="19.5" x14ac:dyDescent="0.4">
      <c r="A35" s="33">
        <v>46478</v>
      </c>
      <c r="B35" s="27" t="str">
        <f t="shared" si="0"/>
        <v>(木)</v>
      </c>
      <c r="C35" s="34">
        <v>0.64583333333333304</v>
      </c>
      <c r="D35" s="15" t="s">
        <v>15</v>
      </c>
      <c r="E35" s="35">
        <v>0.66666666666666696</v>
      </c>
      <c r="F35" s="50">
        <f>IF(COUNTIF('リスト（不使用）'!$A$5:$A$6,単年カーブ!$A$1),"希望数量入力ください",'単年（2027年度）'!$E$12*単年カーブ!$R$3+'単年（2027年度）'!$E$12*(1-単年カーブ!$R$3)*単年カーブ!Q35)</f>
        <v>0</v>
      </c>
      <c r="G35" s="47">
        <f t="shared" si="1"/>
        <v>0</v>
      </c>
      <c r="M35">
        <f t="shared" si="3"/>
        <v>4</v>
      </c>
      <c r="N35">
        <f>IF(OR(WEEKDAY(A35)=1,WEEKDAY(A35)=7,COUNTIF('2027祝日等（不使用）'!$A$1:$A$20,単年カーブ!A35)=1),0,1)</f>
        <v>1</v>
      </c>
      <c r="O35">
        <v>32</v>
      </c>
      <c r="P35">
        <f t="shared" si="4"/>
        <v>1</v>
      </c>
      <c r="Q35">
        <f t="shared" si="5"/>
        <v>1</v>
      </c>
    </row>
    <row r="36" spans="1:17" ht="19.5" x14ac:dyDescent="0.4">
      <c r="A36" s="33">
        <v>46478</v>
      </c>
      <c r="B36" s="27" t="str">
        <f t="shared" si="0"/>
        <v>(木)</v>
      </c>
      <c r="C36" s="34">
        <v>0.66666666666666696</v>
      </c>
      <c r="D36" s="15" t="s">
        <v>15</v>
      </c>
      <c r="E36" s="35">
        <v>0.6875</v>
      </c>
      <c r="F36" s="50">
        <f>IF(COUNTIF('リスト（不使用）'!$A$5:$A$6,単年カーブ!$A$1),"希望数量入力ください",'単年（2027年度）'!$E$12*単年カーブ!$R$3+'単年（2027年度）'!$E$12*(1-単年カーブ!$R$3)*単年カーブ!Q36)</f>
        <v>0</v>
      </c>
      <c r="G36" s="47">
        <f t="shared" si="1"/>
        <v>0</v>
      </c>
      <c r="M36">
        <f t="shared" si="3"/>
        <v>4</v>
      </c>
      <c r="N36">
        <f>IF(OR(WEEKDAY(A36)=1,WEEKDAY(A36)=7,COUNTIF('2027祝日等（不使用）'!$A$1:$A$20,単年カーブ!A36)=1),0,1)</f>
        <v>1</v>
      </c>
      <c r="O36">
        <v>33</v>
      </c>
      <c r="P36">
        <f t="shared" si="4"/>
        <v>1</v>
      </c>
      <c r="Q36">
        <f t="shared" si="5"/>
        <v>1</v>
      </c>
    </row>
    <row r="37" spans="1:17" ht="19.5" x14ac:dyDescent="0.4">
      <c r="A37" s="33">
        <v>46478</v>
      </c>
      <c r="B37" s="27" t="str">
        <f t="shared" si="0"/>
        <v>(木)</v>
      </c>
      <c r="C37" s="34">
        <v>0.6875</v>
      </c>
      <c r="D37" s="15" t="s">
        <v>15</v>
      </c>
      <c r="E37" s="35">
        <v>0.70833333333333304</v>
      </c>
      <c r="F37" s="50">
        <f>IF(COUNTIF('リスト（不使用）'!$A$5:$A$6,単年カーブ!$A$1),"希望数量入力ください",'単年（2027年度）'!$E$12*単年カーブ!$R$3+'単年（2027年度）'!$E$12*(1-単年カーブ!$R$3)*単年カーブ!Q37)</f>
        <v>0</v>
      </c>
      <c r="G37" s="47">
        <f t="shared" si="1"/>
        <v>0</v>
      </c>
      <c r="M37">
        <f t="shared" si="3"/>
        <v>4</v>
      </c>
      <c r="N37">
        <f>IF(OR(WEEKDAY(A37)=1,WEEKDAY(A37)=7,COUNTIF('2027祝日等（不使用）'!$A$1:$A$20,単年カーブ!A37)=1),0,1)</f>
        <v>1</v>
      </c>
      <c r="O37">
        <v>34</v>
      </c>
      <c r="P37">
        <f t="shared" si="4"/>
        <v>1</v>
      </c>
      <c r="Q37">
        <f t="shared" si="5"/>
        <v>1</v>
      </c>
    </row>
    <row r="38" spans="1:17" ht="19.5" x14ac:dyDescent="0.4">
      <c r="A38" s="33">
        <v>46478</v>
      </c>
      <c r="B38" s="27" t="str">
        <f t="shared" si="0"/>
        <v>(木)</v>
      </c>
      <c r="C38" s="34">
        <v>0.70833333333333304</v>
      </c>
      <c r="D38" s="15" t="s">
        <v>15</v>
      </c>
      <c r="E38" s="35">
        <v>0.72916666666666696</v>
      </c>
      <c r="F38" s="50">
        <f>IF(COUNTIF('リスト（不使用）'!$A$5:$A$6,単年カーブ!$A$1),"希望数量入力ください",'単年（2027年度）'!$E$12*単年カーブ!$R$3+'単年（2027年度）'!$E$12*(1-単年カーブ!$R$3)*単年カーブ!Q38)</f>
        <v>0</v>
      </c>
      <c r="G38" s="47">
        <f t="shared" si="1"/>
        <v>0</v>
      </c>
      <c r="M38">
        <f t="shared" si="3"/>
        <v>4</v>
      </c>
      <c r="N38">
        <f>IF(OR(WEEKDAY(A38)=1,WEEKDAY(A38)=7,COUNTIF('2027祝日等（不使用）'!$A$1:$A$20,単年カーブ!A38)=1),0,1)</f>
        <v>1</v>
      </c>
      <c r="O38">
        <v>35</v>
      </c>
      <c r="P38">
        <f t="shared" si="4"/>
        <v>1</v>
      </c>
      <c r="Q38">
        <f t="shared" si="5"/>
        <v>1</v>
      </c>
    </row>
    <row r="39" spans="1:17" ht="19.5" x14ac:dyDescent="0.4">
      <c r="A39" s="33">
        <v>46478</v>
      </c>
      <c r="B39" s="27" t="str">
        <f t="shared" si="0"/>
        <v>(木)</v>
      </c>
      <c r="C39" s="34">
        <v>0.72916666666666696</v>
      </c>
      <c r="D39" s="15" t="s">
        <v>15</v>
      </c>
      <c r="E39" s="35">
        <v>0.75</v>
      </c>
      <c r="F39" s="50">
        <f>IF(COUNTIF('リスト（不使用）'!$A$5:$A$6,単年カーブ!$A$1),"希望数量入力ください",'単年（2027年度）'!$E$12*単年カーブ!$R$3+'単年（2027年度）'!$E$12*(1-単年カーブ!$R$3)*単年カーブ!Q39)</f>
        <v>0</v>
      </c>
      <c r="G39" s="47">
        <f t="shared" si="1"/>
        <v>0</v>
      </c>
      <c r="M39">
        <f t="shared" si="3"/>
        <v>4</v>
      </c>
      <c r="N39">
        <f>IF(OR(WEEKDAY(A39)=1,WEEKDAY(A39)=7,COUNTIF('2027祝日等（不使用）'!$A$1:$A$20,単年カーブ!A39)=1),0,1)</f>
        <v>1</v>
      </c>
      <c r="O39">
        <v>36</v>
      </c>
      <c r="P39">
        <f t="shared" si="4"/>
        <v>1</v>
      </c>
      <c r="Q39">
        <f t="shared" si="5"/>
        <v>1</v>
      </c>
    </row>
    <row r="40" spans="1:17" ht="19.5" x14ac:dyDescent="0.4">
      <c r="A40" s="33">
        <v>46478</v>
      </c>
      <c r="B40" s="27" t="str">
        <f t="shared" si="0"/>
        <v>(木)</v>
      </c>
      <c r="C40" s="34">
        <v>0.75</v>
      </c>
      <c r="D40" s="15" t="s">
        <v>15</v>
      </c>
      <c r="E40" s="35">
        <v>0.77083333333333304</v>
      </c>
      <c r="F40" s="50">
        <f>IF(COUNTIF('リスト（不使用）'!$A$5:$A$6,単年カーブ!$A$1),"希望数量入力ください",'単年（2027年度）'!$E$12*単年カーブ!$R$3+'単年（2027年度）'!$E$12*(1-単年カーブ!$R$3)*単年カーブ!Q40)</f>
        <v>0</v>
      </c>
      <c r="G40" s="47">
        <f t="shared" si="1"/>
        <v>0</v>
      </c>
      <c r="M40">
        <f t="shared" si="3"/>
        <v>4</v>
      </c>
      <c r="N40">
        <f>IF(OR(WEEKDAY(A40)=1,WEEKDAY(A40)=7,COUNTIF('2027祝日等（不使用）'!$A$1:$A$20,単年カーブ!A40)=1),0,1)</f>
        <v>1</v>
      </c>
      <c r="O40">
        <v>37</v>
      </c>
      <c r="P40">
        <f t="shared" si="4"/>
        <v>1</v>
      </c>
      <c r="Q40">
        <f t="shared" si="5"/>
        <v>1</v>
      </c>
    </row>
    <row r="41" spans="1:17" ht="19.5" x14ac:dyDescent="0.4">
      <c r="A41" s="33">
        <v>46478</v>
      </c>
      <c r="B41" s="27" t="str">
        <f t="shared" si="0"/>
        <v>(木)</v>
      </c>
      <c r="C41" s="34">
        <v>0.77083333333333304</v>
      </c>
      <c r="D41" s="15" t="s">
        <v>15</v>
      </c>
      <c r="E41" s="35">
        <v>0.79166666666666696</v>
      </c>
      <c r="F41" s="50">
        <f>IF(COUNTIF('リスト（不使用）'!$A$5:$A$6,単年カーブ!$A$1),"希望数量入力ください",'単年（2027年度）'!$E$12*単年カーブ!$R$3+'単年（2027年度）'!$E$12*(1-単年カーブ!$R$3)*単年カーブ!Q41)</f>
        <v>0</v>
      </c>
      <c r="G41" s="47">
        <f t="shared" si="1"/>
        <v>0</v>
      </c>
      <c r="M41">
        <f t="shared" si="3"/>
        <v>4</v>
      </c>
      <c r="N41">
        <f>IF(OR(WEEKDAY(A41)=1,WEEKDAY(A41)=7,COUNTIF('2027祝日等（不使用）'!$A$1:$A$20,単年カーブ!A41)=1),0,1)</f>
        <v>1</v>
      </c>
      <c r="O41">
        <v>38</v>
      </c>
      <c r="P41">
        <f t="shared" si="4"/>
        <v>1</v>
      </c>
      <c r="Q41">
        <f t="shared" si="5"/>
        <v>1</v>
      </c>
    </row>
    <row r="42" spans="1:17" ht="19.5" x14ac:dyDescent="0.4">
      <c r="A42" s="33">
        <v>46478</v>
      </c>
      <c r="B42" s="27" t="str">
        <f t="shared" si="0"/>
        <v>(木)</v>
      </c>
      <c r="C42" s="34">
        <v>0.79166666666666696</v>
      </c>
      <c r="D42" s="15" t="s">
        <v>15</v>
      </c>
      <c r="E42" s="35">
        <v>0.8125</v>
      </c>
      <c r="F42" s="50">
        <f>IF(COUNTIF('リスト（不使用）'!$A$5:$A$6,単年カーブ!$A$1),"希望数量入力ください",'単年（2027年度）'!$E$12*単年カーブ!$R$3+'単年（2027年度）'!$E$12*(1-単年カーブ!$R$3)*単年カーブ!Q42)</f>
        <v>0</v>
      </c>
      <c r="G42" s="47">
        <f t="shared" si="1"/>
        <v>0</v>
      </c>
      <c r="M42">
        <f t="shared" si="3"/>
        <v>4</v>
      </c>
      <c r="N42">
        <f>IF(OR(WEEKDAY(A42)=1,WEEKDAY(A42)=7,COUNTIF('2027祝日等（不使用）'!$A$1:$A$20,単年カーブ!A42)=1),0,1)</f>
        <v>1</v>
      </c>
      <c r="O42">
        <v>39</v>
      </c>
      <c r="P42">
        <f t="shared" si="4"/>
        <v>1</v>
      </c>
      <c r="Q42">
        <f t="shared" si="5"/>
        <v>1</v>
      </c>
    </row>
    <row r="43" spans="1:17" ht="19.5" x14ac:dyDescent="0.4">
      <c r="A43" s="33">
        <v>46478</v>
      </c>
      <c r="B43" s="27" t="str">
        <f t="shared" si="0"/>
        <v>(木)</v>
      </c>
      <c r="C43" s="34">
        <v>0.8125</v>
      </c>
      <c r="D43" s="15" t="s">
        <v>15</v>
      </c>
      <c r="E43" s="35">
        <v>0.83333333333333304</v>
      </c>
      <c r="F43" s="50">
        <f>IF(COUNTIF('リスト（不使用）'!$A$5:$A$6,単年カーブ!$A$1),"希望数量入力ください",'単年（2027年度）'!$E$12*単年カーブ!$R$3+'単年（2027年度）'!$E$12*(1-単年カーブ!$R$3)*単年カーブ!Q43)</f>
        <v>0</v>
      </c>
      <c r="G43" s="47">
        <f t="shared" si="1"/>
        <v>0</v>
      </c>
      <c r="M43">
        <f t="shared" si="3"/>
        <v>4</v>
      </c>
      <c r="N43">
        <f>IF(OR(WEEKDAY(A43)=1,WEEKDAY(A43)=7,COUNTIF('2027祝日等（不使用）'!$A$1:$A$20,単年カーブ!A43)=1),0,1)</f>
        <v>1</v>
      </c>
      <c r="O43">
        <v>40</v>
      </c>
      <c r="P43">
        <f t="shared" si="4"/>
        <v>1</v>
      </c>
      <c r="Q43">
        <f t="shared" si="5"/>
        <v>1</v>
      </c>
    </row>
    <row r="44" spans="1:17" ht="19.5" x14ac:dyDescent="0.4">
      <c r="A44" s="33">
        <v>46478</v>
      </c>
      <c r="B44" s="27" t="str">
        <f t="shared" si="0"/>
        <v>(木)</v>
      </c>
      <c r="C44" s="34">
        <v>0.83333333333333304</v>
      </c>
      <c r="D44" s="15" t="s">
        <v>15</v>
      </c>
      <c r="E44" s="35">
        <v>0.85416666666666696</v>
      </c>
      <c r="F44" s="50">
        <f>IF(COUNTIF('リスト（不使用）'!$A$5:$A$6,単年カーブ!$A$1),"希望数量入力ください",'単年（2027年度）'!$E$12*単年カーブ!$R$3+'単年（2027年度）'!$E$12*(1-単年カーブ!$R$3)*単年カーブ!Q44)</f>
        <v>0</v>
      </c>
      <c r="G44" s="47">
        <f t="shared" si="1"/>
        <v>0</v>
      </c>
      <c r="M44">
        <f t="shared" si="3"/>
        <v>4</v>
      </c>
      <c r="N44">
        <f>IF(OR(WEEKDAY(A44)=1,WEEKDAY(A44)=7,COUNTIF('2027祝日等（不使用）'!$A$1:$A$20,単年カーブ!A44)=1),0,1)</f>
        <v>1</v>
      </c>
      <c r="O44">
        <v>41</v>
      </c>
      <c r="P44">
        <f t="shared" si="4"/>
        <v>0</v>
      </c>
      <c r="Q44">
        <f t="shared" si="5"/>
        <v>0</v>
      </c>
    </row>
    <row r="45" spans="1:17" ht="19.5" x14ac:dyDescent="0.4">
      <c r="A45" s="33">
        <v>46478</v>
      </c>
      <c r="B45" s="27" t="str">
        <f t="shared" si="0"/>
        <v>(木)</v>
      </c>
      <c r="C45" s="34">
        <v>0.85416666666666696</v>
      </c>
      <c r="D45" s="15" t="s">
        <v>15</v>
      </c>
      <c r="E45" s="35">
        <v>0.875</v>
      </c>
      <c r="F45" s="50">
        <f>IF(COUNTIF('リスト（不使用）'!$A$5:$A$6,単年カーブ!$A$1),"希望数量入力ください",'単年（2027年度）'!$E$12*単年カーブ!$R$3+'単年（2027年度）'!$E$12*(1-単年カーブ!$R$3)*単年カーブ!Q45)</f>
        <v>0</v>
      </c>
      <c r="G45" s="47">
        <f t="shared" si="1"/>
        <v>0</v>
      </c>
      <c r="M45">
        <f t="shared" si="3"/>
        <v>4</v>
      </c>
      <c r="N45">
        <f>IF(OR(WEEKDAY(A45)=1,WEEKDAY(A45)=7,COUNTIF('2027祝日等（不使用）'!$A$1:$A$20,単年カーブ!A45)=1),0,1)</f>
        <v>1</v>
      </c>
      <c r="O45">
        <v>42</v>
      </c>
      <c r="P45">
        <f t="shared" si="4"/>
        <v>0</v>
      </c>
      <c r="Q45">
        <f t="shared" si="5"/>
        <v>0</v>
      </c>
    </row>
    <row r="46" spans="1:17" ht="19.5" x14ac:dyDescent="0.4">
      <c r="A46" s="33">
        <v>46478</v>
      </c>
      <c r="B46" s="27" t="str">
        <f t="shared" si="0"/>
        <v>(木)</v>
      </c>
      <c r="C46" s="34">
        <v>0.875</v>
      </c>
      <c r="D46" s="15" t="s">
        <v>15</v>
      </c>
      <c r="E46" s="35">
        <v>0.89583333333333304</v>
      </c>
      <c r="F46" s="50">
        <f>IF(COUNTIF('リスト（不使用）'!$A$5:$A$6,単年カーブ!$A$1),"希望数量入力ください",'単年（2027年度）'!$E$12*単年カーブ!$R$3+'単年（2027年度）'!$E$12*(1-単年カーブ!$R$3)*単年カーブ!Q46)</f>
        <v>0</v>
      </c>
      <c r="G46" s="47">
        <f t="shared" si="1"/>
        <v>0</v>
      </c>
      <c r="M46">
        <f t="shared" si="3"/>
        <v>4</v>
      </c>
      <c r="N46">
        <f>IF(OR(WEEKDAY(A46)=1,WEEKDAY(A46)=7,COUNTIF('2027祝日等（不使用）'!$A$1:$A$20,単年カーブ!A46)=1),0,1)</f>
        <v>1</v>
      </c>
      <c r="O46">
        <v>43</v>
      </c>
      <c r="P46">
        <f t="shared" si="4"/>
        <v>0</v>
      </c>
      <c r="Q46">
        <f t="shared" si="5"/>
        <v>0</v>
      </c>
    </row>
    <row r="47" spans="1:17" ht="19.5" x14ac:dyDescent="0.4">
      <c r="A47" s="33">
        <v>46478</v>
      </c>
      <c r="B47" s="27" t="str">
        <f t="shared" si="0"/>
        <v>(木)</v>
      </c>
      <c r="C47" s="34">
        <v>0.89583333333333304</v>
      </c>
      <c r="D47" s="15" t="s">
        <v>15</v>
      </c>
      <c r="E47" s="35">
        <v>0.91666666666666696</v>
      </c>
      <c r="F47" s="50">
        <f>IF(COUNTIF('リスト（不使用）'!$A$5:$A$6,単年カーブ!$A$1),"希望数量入力ください",'単年（2027年度）'!$E$12*単年カーブ!$R$3+'単年（2027年度）'!$E$12*(1-単年カーブ!$R$3)*単年カーブ!Q47)</f>
        <v>0</v>
      </c>
      <c r="G47" s="47">
        <f t="shared" si="1"/>
        <v>0</v>
      </c>
      <c r="M47">
        <f t="shared" si="3"/>
        <v>4</v>
      </c>
      <c r="N47">
        <f>IF(OR(WEEKDAY(A47)=1,WEEKDAY(A47)=7,COUNTIF('2027祝日等（不使用）'!$A$1:$A$20,単年カーブ!A47)=1),0,1)</f>
        <v>1</v>
      </c>
      <c r="O47">
        <v>44</v>
      </c>
      <c r="P47">
        <f t="shared" si="4"/>
        <v>0</v>
      </c>
      <c r="Q47">
        <f t="shared" si="5"/>
        <v>0</v>
      </c>
    </row>
    <row r="48" spans="1:17" ht="19.5" x14ac:dyDescent="0.4">
      <c r="A48" s="33">
        <v>46478</v>
      </c>
      <c r="B48" s="27" t="str">
        <f t="shared" si="0"/>
        <v>(木)</v>
      </c>
      <c r="C48" s="34">
        <v>0.91666666666666696</v>
      </c>
      <c r="D48" s="15" t="s">
        <v>15</v>
      </c>
      <c r="E48" s="35">
        <v>0.9375</v>
      </c>
      <c r="F48" s="50">
        <f>IF(COUNTIF('リスト（不使用）'!$A$5:$A$6,単年カーブ!$A$1),"希望数量入力ください",'単年（2027年度）'!$E$12*単年カーブ!$R$3+'単年（2027年度）'!$E$12*(1-単年カーブ!$R$3)*単年カーブ!Q48)</f>
        <v>0</v>
      </c>
      <c r="G48" s="47">
        <f t="shared" si="1"/>
        <v>0</v>
      </c>
      <c r="M48">
        <f t="shared" si="3"/>
        <v>4</v>
      </c>
      <c r="N48">
        <f>IF(OR(WEEKDAY(A48)=1,WEEKDAY(A48)=7,COUNTIF('2027祝日等（不使用）'!$A$1:$A$20,単年カーブ!A48)=1),0,1)</f>
        <v>1</v>
      </c>
      <c r="O48">
        <v>45</v>
      </c>
      <c r="P48">
        <f t="shared" si="4"/>
        <v>0</v>
      </c>
      <c r="Q48">
        <f t="shared" si="5"/>
        <v>0</v>
      </c>
    </row>
    <row r="49" spans="1:17" ht="19.5" x14ac:dyDescent="0.4">
      <c r="A49" s="33">
        <v>46478</v>
      </c>
      <c r="B49" s="27" t="str">
        <f t="shared" si="0"/>
        <v>(木)</v>
      </c>
      <c r="C49" s="34">
        <v>0.9375</v>
      </c>
      <c r="D49" s="15" t="s">
        <v>15</v>
      </c>
      <c r="E49" s="35">
        <v>0.95833333333333304</v>
      </c>
      <c r="F49" s="50">
        <f>IF(COUNTIF('リスト（不使用）'!$A$5:$A$6,単年カーブ!$A$1),"希望数量入力ください",'単年（2027年度）'!$E$12*単年カーブ!$R$3+'単年（2027年度）'!$E$12*(1-単年カーブ!$R$3)*単年カーブ!Q49)</f>
        <v>0</v>
      </c>
      <c r="G49" s="47">
        <f t="shared" si="1"/>
        <v>0</v>
      </c>
      <c r="M49">
        <f t="shared" si="3"/>
        <v>4</v>
      </c>
      <c r="N49">
        <f>IF(OR(WEEKDAY(A49)=1,WEEKDAY(A49)=7,COUNTIF('2027祝日等（不使用）'!$A$1:$A$20,単年カーブ!A49)=1),0,1)</f>
        <v>1</v>
      </c>
      <c r="O49">
        <v>46</v>
      </c>
      <c r="P49">
        <f t="shared" si="4"/>
        <v>0</v>
      </c>
      <c r="Q49">
        <f t="shared" si="5"/>
        <v>0</v>
      </c>
    </row>
    <row r="50" spans="1:17" ht="19.5" x14ac:dyDescent="0.4">
      <c r="A50" s="33">
        <v>46478</v>
      </c>
      <c r="B50" s="27" t="str">
        <f t="shared" si="0"/>
        <v>(木)</v>
      </c>
      <c r="C50" s="34">
        <v>0.95833333333333304</v>
      </c>
      <c r="D50" s="15" t="s">
        <v>15</v>
      </c>
      <c r="E50" s="35">
        <v>0.97916666666666696</v>
      </c>
      <c r="F50" s="50">
        <f>IF(COUNTIF('リスト（不使用）'!$A$5:$A$6,単年カーブ!$A$1),"希望数量入力ください",'単年（2027年度）'!$E$12*単年カーブ!$R$3+'単年（2027年度）'!$E$12*(1-単年カーブ!$R$3)*単年カーブ!Q50)</f>
        <v>0</v>
      </c>
      <c r="G50" s="47">
        <f t="shared" si="1"/>
        <v>0</v>
      </c>
      <c r="M50">
        <f t="shared" si="3"/>
        <v>4</v>
      </c>
      <c r="N50">
        <f>IF(OR(WEEKDAY(A50)=1,WEEKDAY(A50)=7,COUNTIF('2027祝日等（不使用）'!$A$1:$A$20,単年カーブ!A50)=1),0,1)</f>
        <v>1</v>
      </c>
      <c r="O50">
        <v>47</v>
      </c>
      <c r="P50">
        <f t="shared" si="4"/>
        <v>0</v>
      </c>
      <c r="Q50">
        <f t="shared" si="5"/>
        <v>0</v>
      </c>
    </row>
    <row r="51" spans="1:17" ht="19.5" x14ac:dyDescent="0.4">
      <c r="A51" s="33">
        <v>46478</v>
      </c>
      <c r="B51" s="27" t="str">
        <f t="shared" si="0"/>
        <v>(木)</v>
      </c>
      <c r="C51" s="34">
        <v>0.97916666666666696</v>
      </c>
      <c r="D51" s="15" t="s">
        <v>15</v>
      </c>
      <c r="E51" s="35" t="s">
        <v>16</v>
      </c>
      <c r="F51" s="50">
        <f>IF(COUNTIF('リスト（不使用）'!$A$5:$A$6,単年カーブ!$A$1),"希望数量入力ください",'単年（2027年度）'!$E$12*単年カーブ!$R$3+'単年（2027年度）'!$E$12*(1-単年カーブ!$R$3)*単年カーブ!Q51)</f>
        <v>0</v>
      </c>
      <c r="G51" s="47">
        <f t="shared" si="1"/>
        <v>0</v>
      </c>
      <c r="M51">
        <f t="shared" si="3"/>
        <v>4</v>
      </c>
      <c r="N51">
        <f>IF(OR(WEEKDAY(A51)=1,WEEKDAY(A51)=7,COUNTIF('2027祝日等（不使用）'!$A$1:$A$20,単年カーブ!A51)=1),0,1)</f>
        <v>1</v>
      </c>
      <c r="O51">
        <v>48</v>
      </c>
      <c r="P51">
        <f t="shared" si="4"/>
        <v>0</v>
      </c>
      <c r="Q51">
        <f t="shared" si="5"/>
        <v>0</v>
      </c>
    </row>
    <row r="52" spans="1:17" ht="19.5" x14ac:dyDescent="0.4">
      <c r="A52" s="33">
        <f t="shared" ref="A52:A115" si="7">A4+1</f>
        <v>46479</v>
      </c>
      <c r="B52" s="27" t="str">
        <f t="shared" si="0"/>
        <v>(金)</v>
      </c>
      <c r="C52" s="34">
        <v>0</v>
      </c>
      <c r="D52" s="15" t="s">
        <v>15</v>
      </c>
      <c r="E52" s="35">
        <v>2.0833333333333332E-2</v>
      </c>
      <c r="F52" s="50">
        <f>IF(COUNTIF('リスト（不使用）'!$A$5:$A$6,単年カーブ!$A$1),"希望数量入力ください",'単年（2027年度）'!$E$12*単年カーブ!$R$3+'単年（2027年度）'!$E$12*(1-単年カーブ!$R$3)*単年カーブ!Q52)</f>
        <v>0</v>
      </c>
      <c r="G52" s="47">
        <f t="shared" si="1"/>
        <v>0</v>
      </c>
      <c r="M52">
        <f t="shared" si="3"/>
        <v>4</v>
      </c>
      <c r="N52">
        <f>IF(OR(WEEKDAY(A52)=1,WEEKDAY(A52)=7,COUNTIF('2027祝日等（不使用）'!$A$1:$A$20,単年カーブ!A52)=1),0,1)</f>
        <v>1</v>
      </c>
      <c r="O52">
        <f t="shared" ref="O52:O115" si="8">O4</f>
        <v>1</v>
      </c>
      <c r="P52">
        <f t="shared" si="4"/>
        <v>0</v>
      </c>
      <c r="Q52">
        <f t="shared" si="5"/>
        <v>0</v>
      </c>
    </row>
    <row r="53" spans="1:17" ht="19.5" x14ac:dyDescent="0.4">
      <c r="A53" s="33">
        <f t="shared" si="7"/>
        <v>46479</v>
      </c>
      <c r="B53" s="27" t="str">
        <f t="shared" si="0"/>
        <v>(金)</v>
      </c>
      <c r="C53" s="34">
        <v>2.0833333333333332E-2</v>
      </c>
      <c r="D53" s="15" t="s">
        <v>15</v>
      </c>
      <c r="E53" s="35">
        <v>4.1666666666666664E-2</v>
      </c>
      <c r="F53" s="50">
        <f>IF(COUNTIF('リスト（不使用）'!$A$5:$A$6,単年カーブ!$A$1),"希望数量入力ください",'単年（2027年度）'!$E$12*単年カーブ!$R$3+'単年（2027年度）'!$E$12*(1-単年カーブ!$R$3)*単年カーブ!Q53)</f>
        <v>0</v>
      </c>
      <c r="G53" s="47">
        <f t="shared" si="1"/>
        <v>0</v>
      </c>
      <c r="M53">
        <f t="shared" si="3"/>
        <v>4</v>
      </c>
      <c r="N53">
        <f>IF(OR(WEEKDAY(A53)=1,WEEKDAY(A53)=7,COUNTIF('2027祝日等（不使用）'!$A$1:$A$20,単年カーブ!A53)=1),0,1)</f>
        <v>1</v>
      </c>
      <c r="O53">
        <f t="shared" si="8"/>
        <v>2</v>
      </c>
      <c r="P53">
        <f t="shared" si="4"/>
        <v>0</v>
      </c>
      <c r="Q53">
        <f t="shared" si="5"/>
        <v>0</v>
      </c>
    </row>
    <row r="54" spans="1:17" ht="19.5" x14ac:dyDescent="0.4">
      <c r="A54" s="33">
        <f t="shared" si="7"/>
        <v>46479</v>
      </c>
      <c r="B54" s="27" t="str">
        <f t="shared" si="0"/>
        <v>(金)</v>
      </c>
      <c r="C54" s="34">
        <v>4.1666666666666664E-2</v>
      </c>
      <c r="D54" s="15" t="s">
        <v>15</v>
      </c>
      <c r="E54" s="35">
        <v>6.25E-2</v>
      </c>
      <c r="F54" s="50">
        <f>IF(COUNTIF('リスト（不使用）'!$A$5:$A$6,単年カーブ!$A$1),"希望数量入力ください",'単年（2027年度）'!$E$12*単年カーブ!$R$3+'単年（2027年度）'!$E$12*(1-単年カーブ!$R$3)*単年カーブ!Q54)</f>
        <v>0</v>
      </c>
      <c r="G54" s="47">
        <f t="shared" si="1"/>
        <v>0</v>
      </c>
      <c r="M54">
        <f t="shared" si="3"/>
        <v>4</v>
      </c>
      <c r="N54">
        <f>IF(OR(WEEKDAY(A54)=1,WEEKDAY(A54)=7,COUNTIF('2027祝日等（不使用）'!$A$1:$A$20,単年カーブ!A54)=1),0,1)</f>
        <v>1</v>
      </c>
      <c r="O54">
        <f t="shared" si="8"/>
        <v>3</v>
      </c>
      <c r="P54">
        <f t="shared" si="4"/>
        <v>0</v>
      </c>
      <c r="Q54">
        <f t="shared" si="5"/>
        <v>0</v>
      </c>
    </row>
    <row r="55" spans="1:17" ht="19.5" x14ac:dyDescent="0.4">
      <c r="A55" s="33">
        <f t="shared" si="7"/>
        <v>46479</v>
      </c>
      <c r="B55" s="27" t="str">
        <f t="shared" si="0"/>
        <v>(金)</v>
      </c>
      <c r="C55" s="34">
        <v>6.25E-2</v>
      </c>
      <c r="D55" s="15" t="s">
        <v>15</v>
      </c>
      <c r="E55" s="35">
        <v>8.3333333333333301E-2</v>
      </c>
      <c r="F55" s="50">
        <f>IF(COUNTIF('リスト（不使用）'!$A$5:$A$6,単年カーブ!$A$1),"希望数量入力ください",'単年（2027年度）'!$E$12*単年カーブ!$R$3+'単年（2027年度）'!$E$12*(1-単年カーブ!$R$3)*単年カーブ!Q55)</f>
        <v>0</v>
      </c>
      <c r="G55" s="47">
        <f t="shared" si="1"/>
        <v>0</v>
      </c>
      <c r="M55">
        <f t="shared" si="3"/>
        <v>4</v>
      </c>
      <c r="N55">
        <f>IF(OR(WEEKDAY(A55)=1,WEEKDAY(A55)=7,COUNTIF('2027祝日等（不使用）'!$A$1:$A$20,単年カーブ!A55)=1),0,1)</f>
        <v>1</v>
      </c>
      <c r="O55">
        <f t="shared" si="8"/>
        <v>4</v>
      </c>
      <c r="P55">
        <f t="shared" si="4"/>
        <v>0</v>
      </c>
      <c r="Q55">
        <f t="shared" si="5"/>
        <v>0</v>
      </c>
    </row>
    <row r="56" spans="1:17" ht="19.5" x14ac:dyDescent="0.4">
      <c r="A56" s="33">
        <f t="shared" si="7"/>
        <v>46479</v>
      </c>
      <c r="B56" s="27" t="str">
        <f t="shared" si="0"/>
        <v>(金)</v>
      </c>
      <c r="C56" s="34">
        <v>8.3333333333333301E-2</v>
      </c>
      <c r="D56" s="15" t="s">
        <v>15</v>
      </c>
      <c r="E56" s="35">
        <v>0.104166666666667</v>
      </c>
      <c r="F56" s="50">
        <f>IF(COUNTIF('リスト（不使用）'!$A$5:$A$6,単年カーブ!$A$1),"希望数量入力ください",'単年（2027年度）'!$E$12*単年カーブ!$R$3+'単年（2027年度）'!$E$12*(1-単年カーブ!$R$3)*単年カーブ!Q56)</f>
        <v>0</v>
      </c>
      <c r="G56" s="47">
        <f t="shared" si="1"/>
        <v>0</v>
      </c>
      <c r="M56">
        <f t="shared" si="3"/>
        <v>4</v>
      </c>
      <c r="N56">
        <f>IF(OR(WEEKDAY(A56)=1,WEEKDAY(A56)=7,COUNTIF('2027祝日等（不使用）'!$A$1:$A$20,単年カーブ!A56)=1),0,1)</f>
        <v>1</v>
      </c>
      <c r="O56">
        <f t="shared" si="8"/>
        <v>5</v>
      </c>
      <c r="P56">
        <f t="shared" si="4"/>
        <v>0</v>
      </c>
      <c r="Q56">
        <f t="shared" si="5"/>
        <v>0</v>
      </c>
    </row>
    <row r="57" spans="1:17" ht="19.5" x14ac:dyDescent="0.4">
      <c r="A57" s="33">
        <f t="shared" si="7"/>
        <v>46479</v>
      </c>
      <c r="B57" s="27" t="str">
        <f t="shared" si="0"/>
        <v>(金)</v>
      </c>
      <c r="C57" s="34">
        <v>0.104166666666667</v>
      </c>
      <c r="D57" s="15" t="s">
        <v>15</v>
      </c>
      <c r="E57" s="35">
        <v>0.125</v>
      </c>
      <c r="F57" s="50">
        <f>IF(COUNTIF('リスト（不使用）'!$A$5:$A$6,単年カーブ!$A$1),"希望数量入力ください",'単年（2027年度）'!$E$12*単年カーブ!$R$3+'単年（2027年度）'!$E$12*(1-単年カーブ!$R$3)*単年カーブ!Q57)</f>
        <v>0</v>
      </c>
      <c r="G57" s="47">
        <f t="shared" si="1"/>
        <v>0</v>
      </c>
      <c r="M57">
        <f t="shared" si="3"/>
        <v>4</v>
      </c>
      <c r="N57">
        <f>IF(OR(WEEKDAY(A57)=1,WEEKDAY(A57)=7,COUNTIF('2027祝日等（不使用）'!$A$1:$A$20,単年カーブ!A57)=1),0,1)</f>
        <v>1</v>
      </c>
      <c r="O57">
        <f t="shared" si="8"/>
        <v>6</v>
      </c>
      <c r="P57">
        <f t="shared" si="4"/>
        <v>0</v>
      </c>
      <c r="Q57">
        <f t="shared" si="5"/>
        <v>0</v>
      </c>
    </row>
    <row r="58" spans="1:17" ht="19.5" x14ac:dyDescent="0.4">
      <c r="A58" s="33">
        <f t="shared" si="7"/>
        <v>46479</v>
      </c>
      <c r="B58" s="27" t="str">
        <f t="shared" si="0"/>
        <v>(金)</v>
      </c>
      <c r="C58" s="34">
        <v>0.125</v>
      </c>
      <c r="D58" s="15" t="s">
        <v>15</v>
      </c>
      <c r="E58" s="35">
        <v>0.14583333333333301</v>
      </c>
      <c r="F58" s="50">
        <f>IF(COUNTIF('リスト（不使用）'!$A$5:$A$6,単年カーブ!$A$1),"希望数量入力ください",'単年（2027年度）'!$E$12*単年カーブ!$R$3+'単年（2027年度）'!$E$12*(1-単年カーブ!$R$3)*単年カーブ!Q58)</f>
        <v>0</v>
      </c>
      <c r="G58" s="47">
        <f t="shared" si="1"/>
        <v>0</v>
      </c>
      <c r="M58">
        <f t="shared" si="3"/>
        <v>4</v>
      </c>
      <c r="N58">
        <f>IF(OR(WEEKDAY(A58)=1,WEEKDAY(A58)=7,COUNTIF('2027祝日等（不使用）'!$A$1:$A$20,単年カーブ!A58)=1),0,1)</f>
        <v>1</v>
      </c>
      <c r="O58">
        <f t="shared" si="8"/>
        <v>7</v>
      </c>
      <c r="P58">
        <f t="shared" si="4"/>
        <v>0</v>
      </c>
      <c r="Q58">
        <f t="shared" si="5"/>
        <v>0</v>
      </c>
    </row>
    <row r="59" spans="1:17" ht="19.5" x14ac:dyDescent="0.4">
      <c r="A59" s="33">
        <f t="shared" si="7"/>
        <v>46479</v>
      </c>
      <c r="B59" s="27" t="str">
        <f t="shared" si="0"/>
        <v>(金)</v>
      </c>
      <c r="C59" s="34">
        <v>0.14583333333333301</v>
      </c>
      <c r="D59" s="15" t="s">
        <v>15</v>
      </c>
      <c r="E59" s="35">
        <v>0.16666666666666699</v>
      </c>
      <c r="F59" s="50">
        <f>IF(COUNTIF('リスト（不使用）'!$A$5:$A$6,単年カーブ!$A$1),"希望数量入力ください",'単年（2027年度）'!$E$12*単年カーブ!$R$3+'単年（2027年度）'!$E$12*(1-単年カーブ!$R$3)*単年カーブ!Q59)</f>
        <v>0</v>
      </c>
      <c r="G59" s="47">
        <f t="shared" si="1"/>
        <v>0</v>
      </c>
      <c r="M59">
        <f t="shared" si="3"/>
        <v>4</v>
      </c>
      <c r="N59">
        <f>IF(OR(WEEKDAY(A59)=1,WEEKDAY(A59)=7,COUNTIF('2027祝日等（不使用）'!$A$1:$A$20,単年カーブ!A59)=1),0,1)</f>
        <v>1</v>
      </c>
      <c r="O59">
        <f t="shared" si="8"/>
        <v>8</v>
      </c>
      <c r="P59">
        <f t="shared" si="4"/>
        <v>0</v>
      </c>
      <c r="Q59">
        <f t="shared" si="5"/>
        <v>0</v>
      </c>
    </row>
    <row r="60" spans="1:17" ht="19.5" x14ac:dyDescent="0.4">
      <c r="A60" s="33">
        <f t="shared" si="7"/>
        <v>46479</v>
      </c>
      <c r="B60" s="27" t="str">
        <f t="shared" si="0"/>
        <v>(金)</v>
      </c>
      <c r="C60" s="34">
        <v>0.16666666666666699</v>
      </c>
      <c r="D60" s="15" t="s">
        <v>15</v>
      </c>
      <c r="E60" s="35">
        <v>0.1875</v>
      </c>
      <c r="F60" s="50">
        <f>IF(COUNTIF('リスト（不使用）'!$A$5:$A$6,単年カーブ!$A$1),"希望数量入力ください",'単年（2027年度）'!$E$12*単年カーブ!$R$3+'単年（2027年度）'!$E$12*(1-単年カーブ!$R$3)*単年カーブ!Q60)</f>
        <v>0</v>
      </c>
      <c r="G60" s="47">
        <f t="shared" si="1"/>
        <v>0</v>
      </c>
      <c r="M60">
        <f t="shared" si="3"/>
        <v>4</v>
      </c>
      <c r="N60">
        <f>IF(OR(WEEKDAY(A60)=1,WEEKDAY(A60)=7,COUNTIF('2027祝日等（不使用）'!$A$1:$A$20,単年カーブ!A60)=1),0,1)</f>
        <v>1</v>
      </c>
      <c r="O60">
        <f t="shared" si="8"/>
        <v>9</v>
      </c>
      <c r="P60">
        <f t="shared" si="4"/>
        <v>0</v>
      </c>
      <c r="Q60">
        <f t="shared" si="5"/>
        <v>0</v>
      </c>
    </row>
    <row r="61" spans="1:17" ht="19.5" x14ac:dyDescent="0.4">
      <c r="A61" s="33">
        <f t="shared" si="7"/>
        <v>46479</v>
      </c>
      <c r="B61" s="27" t="str">
        <f t="shared" si="0"/>
        <v>(金)</v>
      </c>
      <c r="C61" s="34">
        <v>0.1875</v>
      </c>
      <c r="D61" s="15" t="s">
        <v>15</v>
      </c>
      <c r="E61" s="35">
        <v>0.20833333333333301</v>
      </c>
      <c r="F61" s="50">
        <f>IF(COUNTIF('リスト（不使用）'!$A$5:$A$6,単年カーブ!$A$1),"希望数量入力ください",'単年（2027年度）'!$E$12*単年カーブ!$R$3+'単年（2027年度）'!$E$12*(1-単年カーブ!$R$3)*単年カーブ!Q61)</f>
        <v>0</v>
      </c>
      <c r="G61" s="47">
        <f t="shared" si="1"/>
        <v>0</v>
      </c>
      <c r="M61">
        <f t="shared" si="3"/>
        <v>4</v>
      </c>
      <c r="N61">
        <f>IF(OR(WEEKDAY(A61)=1,WEEKDAY(A61)=7,COUNTIF('2027祝日等（不使用）'!$A$1:$A$20,単年カーブ!A61)=1),0,1)</f>
        <v>1</v>
      </c>
      <c r="O61">
        <f t="shared" si="8"/>
        <v>10</v>
      </c>
      <c r="P61">
        <f t="shared" si="4"/>
        <v>0</v>
      </c>
      <c r="Q61">
        <f t="shared" si="5"/>
        <v>0</v>
      </c>
    </row>
    <row r="62" spans="1:17" ht="19.5" x14ac:dyDescent="0.4">
      <c r="A62" s="33">
        <f t="shared" si="7"/>
        <v>46479</v>
      </c>
      <c r="B62" s="27" t="str">
        <f t="shared" si="0"/>
        <v>(金)</v>
      </c>
      <c r="C62" s="34">
        <v>0.20833333333333301</v>
      </c>
      <c r="D62" s="15" t="s">
        <v>15</v>
      </c>
      <c r="E62" s="35">
        <v>0.22916666666666699</v>
      </c>
      <c r="F62" s="50">
        <f>IF(COUNTIF('リスト（不使用）'!$A$5:$A$6,単年カーブ!$A$1),"希望数量入力ください",'単年（2027年度）'!$E$12*単年カーブ!$R$3+'単年（2027年度）'!$E$12*(1-単年カーブ!$R$3)*単年カーブ!Q62)</f>
        <v>0</v>
      </c>
      <c r="G62" s="47">
        <f t="shared" si="1"/>
        <v>0</v>
      </c>
      <c r="M62">
        <f t="shared" si="3"/>
        <v>4</v>
      </c>
      <c r="N62">
        <f>IF(OR(WEEKDAY(A62)=1,WEEKDAY(A62)=7,COUNTIF('2027祝日等（不使用）'!$A$1:$A$20,単年カーブ!A62)=1),0,1)</f>
        <v>1</v>
      </c>
      <c r="O62">
        <f t="shared" si="8"/>
        <v>11</v>
      </c>
      <c r="P62">
        <f t="shared" si="4"/>
        <v>0</v>
      </c>
      <c r="Q62">
        <f t="shared" si="5"/>
        <v>0</v>
      </c>
    </row>
    <row r="63" spans="1:17" ht="19.5" x14ac:dyDescent="0.4">
      <c r="A63" s="33">
        <f t="shared" si="7"/>
        <v>46479</v>
      </c>
      <c r="B63" s="27" t="str">
        <f t="shared" si="0"/>
        <v>(金)</v>
      </c>
      <c r="C63" s="34">
        <v>0.22916666666666699</v>
      </c>
      <c r="D63" s="15" t="s">
        <v>15</v>
      </c>
      <c r="E63" s="35">
        <v>0.25</v>
      </c>
      <c r="F63" s="50">
        <f>IF(COUNTIF('リスト（不使用）'!$A$5:$A$6,単年カーブ!$A$1),"希望数量入力ください",'単年（2027年度）'!$E$12*単年カーブ!$R$3+'単年（2027年度）'!$E$12*(1-単年カーブ!$R$3)*単年カーブ!Q63)</f>
        <v>0</v>
      </c>
      <c r="G63" s="47">
        <f t="shared" si="1"/>
        <v>0</v>
      </c>
      <c r="M63">
        <f t="shared" si="3"/>
        <v>4</v>
      </c>
      <c r="N63">
        <f>IF(OR(WEEKDAY(A63)=1,WEEKDAY(A63)=7,COUNTIF('2027祝日等（不使用）'!$A$1:$A$20,単年カーブ!A63)=1),0,1)</f>
        <v>1</v>
      </c>
      <c r="O63">
        <f t="shared" si="8"/>
        <v>12</v>
      </c>
      <c r="P63">
        <f t="shared" si="4"/>
        <v>0</v>
      </c>
      <c r="Q63">
        <f t="shared" si="5"/>
        <v>0</v>
      </c>
    </row>
    <row r="64" spans="1:17" ht="19.5" x14ac:dyDescent="0.4">
      <c r="A64" s="33">
        <f t="shared" si="7"/>
        <v>46479</v>
      </c>
      <c r="B64" s="27" t="str">
        <f t="shared" si="0"/>
        <v>(金)</v>
      </c>
      <c r="C64" s="34">
        <v>0.25</v>
      </c>
      <c r="D64" s="15" t="s">
        <v>15</v>
      </c>
      <c r="E64" s="35">
        <v>0.27083333333333298</v>
      </c>
      <c r="F64" s="50">
        <f>IF(COUNTIF('リスト（不使用）'!$A$5:$A$6,単年カーブ!$A$1),"希望数量入力ください",'単年（2027年度）'!$E$12*単年カーブ!$R$3+'単年（2027年度）'!$E$12*(1-単年カーブ!$R$3)*単年カーブ!Q64)</f>
        <v>0</v>
      </c>
      <c r="G64" s="47">
        <f t="shared" si="1"/>
        <v>0</v>
      </c>
      <c r="M64">
        <f t="shared" si="3"/>
        <v>4</v>
      </c>
      <c r="N64">
        <f>IF(OR(WEEKDAY(A64)=1,WEEKDAY(A64)=7,COUNTIF('2027祝日等（不使用）'!$A$1:$A$20,単年カーブ!A64)=1),0,1)</f>
        <v>1</v>
      </c>
      <c r="O64">
        <f t="shared" si="8"/>
        <v>13</v>
      </c>
      <c r="P64">
        <f t="shared" si="4"/>
        <v>0</v>
      </c>
      <c r="Q64">
        <f t="shared" si="5"/>
        <v>0</v>
      </c>
    </row>
    <row r="65" spans="1:17" ht="19.5" x14ac:dyDescent="0.4">
      <c r="A65" s="33">
        <f t="shared" si="7"/>
        <v>46479</v>
      </c>
      <c r="B65" s="27" t="str">
        <f t="shared" si="0"/>
        <v>(金)</v>
      </c>
      <c r="C65" s="34">
        <v>0.27083333333333298</v>
      </c>
      <c r="D65" s="15" t="s">
        <v>15</v>
      </c>
      <c r="E65" s="35">
        <v>0.29166666666666702</v>
      </c>
      <c r="F65" s="50">
        <f>IF(COUNTIF('リスト（不使用）'!$A$5:$A$6,単年カーブ!$A$1),"希望数量入力ください",'単年（2027年度）'!$E$12*単年カーブ!$R$3+'単年（2027年度）'!$E$12*(1-単年カーブ!$R$3)*単年カーブ!Q65)</f>
        <v>0</v>
      </c>
      <c r="G65" s="47">
        <f t="shared" si="1"/>
        <v>0</v>
      </c>
      <c r="M65">
        <f t="shared" si="3"/>
        <v>4</v>
      </c>
      <c r="N65">
        <f>IF(OR(WEEKDAY(A65)=1,WEEKDAY(A65)=7,COUNTIF('2027祝日等（不使用）'!$A$1:$A$20,単年カーブ!A65)=1),0,1)</f>
        <v>1</v>
      </c>
      <c r="O65">
        <f t="shared" si="8"/>
        <v>14</v>
      </c>
      <c r="P65">
        <f t="shared" si="4"/>
        <v>0</v>
      </c>
      <c r="Q65">
        <f t="shared" si="5"/>
        <v>0</v>
      </c>
    </row>
    <row r="66" spans="1:17" ht="19.5" x14ac:dyDescent="0.4">
      <c r="A66" s="33">
        <f t="shared" si="7"/>
        <v>46479</v>
      </c>
      <c r="B66" s="27" t="str">
        <f t="shared" si="0"/>
        <v>(金)</v>
      </c>
      <c r="C66" s="34">
        <v>0.29166666666666702</v>
      </c>
      <c r="D66" s="15" t="s">
        <v>15</v>
      </c>
      <c r="E66" s="35">
        <v>0.3125</v>
      </c>
      <c r="F66" s="50">
        <f>IF(COUNTIF('リスト（不使用）'!$A$5:$A$6,単年カーブ!$A$1),"希望数量入力ください",'単年（2027年度）'!$E$12*単年カーブ!$R$3+'単年（2027年度）'!$E$12*(1-単年カーブ!$R$3)*単年カーブ!Q66)</f>
        <v>0</v>
      </c>
      <c r="G66" s="47">
        <f t="shared" si="1"/>
        <v>0</v>
      </c>
      <c r="M66">
        <f t="shared" si="3"/>
        <v>4</v>
      </c>
      <c r="N66">
        <f>IF(OR(WEEKDAY(A66)=1,WEEKDAY(A66)=7,COUNTIF('2027祝日等（不使用）'!$A$1:$A$20,単年カーブ!A66)=1),0,1)</f>
        <v>1</v>
      </c>
      <c r="O66">
        <f t="shared" si="8"/>
        <v>15</v>
      </c>
      <c r="P66">
        <f t="shared" si="4"/>
        <v>0</v>
      </c>
      <c r="Q66">
        <f t="shared" si="5"/>
        <v>0</v>
      </c>
    </row>
    <row r="67" spans="1:17" ht="19.5" x14ac:dyDescent="0.4">
      <c r="A67" s="33">
        <f t="shared" si="7"/>
        <v>46479</v>
      </c>
      <c r="B67" s="27" t="str">
        <f t="shared" si="0"/>
        <v>(金)</v>
      </c>
      <c r="C67" s="34">
        <v>0.3125</v>
      </c>
      <c r="D67" s="15" t="s">
        <v>15</v>
      </c>
      <c r="E67" s="35">
        <v>0.33333333333333298</v>
      </c>
      <c r="F67" s="50">
        <f>IF(COUNTIF('リスト（不使用）'!$A$5:$A$6,単年カーブ!$A$1),"希望数量入力ください",'単年（2027年度）'!$E$12*単年カーブ!$R$3+'単年（2027年度）'!$E$12*(1-単年カーブ!$R$3)*単年カーブ!Q67)</f>
        <v>0</v>
      </c>
      <c r="G67" s="47">
        <f t="shared" si="1"/>
        <v>0</v>
      </c>
      <c r="M67">
        <f t="shared" si="3"/>
        <v>4</v>
      </c>
      <c r="N67">
        <f>IF(OR(WEEKDAY(A67)=1,WEEKDAY(A67)=7,COUNTIF('2027祝日等（不使用）'!$A$1:$A$20,単年カーブ!A67)=1),0,1)</f>
        <v>1</v>
      </c>
      <c r="O67">
        <f t="shared" si="8"/>
        <v>16</v>
      </c>
      <c r="P67">
        <f t="shared" si="4"/>
        <v>0</v>
      </c>
      <c r="Q67">
        <f t="shared" si="5"/>
        <v>0</v>
      </c>
    </row>
    <row r="68" spans="1:17" ht="19.5" x14ac:dyDescent="0.4">
      <c r="A68" s="33">
        <f t="shared" si="7"/>
        <v>46479</v>
      </c>
      <c r="B68" s="27" t="str">
        <f t="shared" ref="B68:B131" si="9">TEXT(A68,"(aaa)")</f>
        <v>(金)</v>
      </c>
      <c r="C68" s="34">
        <v>0.33333333333333298</v>
      </c>
      <c r="D68" s="15" t="s">
        <v>15</v>
      </c>
      <c r="E68" s="35">
        <v>0.35416666666666702</v>
      </c>
      <c r="F68" s="50">
        <f>IF(COUNTIF('リスト（不使用）'!$A$5:$A$6,単年カーブ!$A$1),"希望数量入力ください",'単年（2027年度）'!$E$12*単年カーブ!$R$3+'単年（2027年度）'!$E$12*(1-単年カーブ!$R$3)*単年カーブ!Q68)</f>
        <v>0</v>
      </c>
      <c r="G68" s="47">
        <f t="shared" ref="G68:G131" si="10">F68/2</f>
        <v>0</v>
      </c>
      <c r="M68">
        <f t="shared" ref="M68:M131" si="11">MONTH(A68)</f>
        <v>4</v>
      </c>
      <c r="N68">
        <f>IF(OR(WEEKDAY(A68)=1,WEEKDAY(A68)=7,COUNTIF('2027祝日等（不使用）'!$A$1:$A$20,単年カーブ!A68)=1),0,1)</f>
        <v>1</v>
      </c>
      <c r="O68">
        <f t="shared" si="8"/>
        <v>17</v>
      </c>
      <c r="P68">
        <f t="shared" ref="P68:P131" si="12">IF(AND(O68&gt;16,O68&lt;41),1,0)</f>
        <v>1</v>
      </c>
      <c r="Q68">
        <f t="shared" ref="Q68:Q131" si="13">P68*N68</f>
        <v>1</v>
      </c>
    </row>
    <row r="69" spans="1:17" ht="19.5" x14ac:dyDescent="0.4">
      <c r="A69" s="33">
        <f t="shared" si="7"/>
        <v>46479</v>
      </c>
      <c r="B69" s="27" t="str">
        <f t="shared" si="9"/>
        <v>(金)</v>
      </c>
      <c r="C69" s="34">
        <v>0.35416666666666702</v>
      </c>
      <c r="D69" s="15" t="s">
        <v>15</v>
      </c>
      <c r="E69" s="35">
        <v>0.375</v>
      </c>
      <c r="F69" s="50">
        <f>IF(COUNTIF('リスト（不使用）'!$A$5:$A$6,単年カーブ!$A$1),"希望数量入力ください",'単年（2027年度）'!$E$12*単年カーブ!$R$3+'単年（2027年度）'!$E$12*(1-単年カーブ!$R$3)*単年カーブ!Q69)</f>
        <v>0</v>
      </c>
      <c r="G69" s="47">
        <f t="shared" si="10"/>
        <v>0</v>
      </c>
      <c r="M69">
        <f t="shared" si="11"/>
        <v>4</v>
      </c>
      <c r="N69">
        <f>IF(OR(WEEKDAY(A69)=1,WEEKDAY(A69)=7,COUNTIF('2027祝日等（不使用）'!$A$1:$A$20,単年カーブ!A69)=1),0,1)</f>
        <v>1</v>
      </c>
      <c r="O69">
        <f t="shared" si="8"/>
        <v>18</v>
      </c>
      <c r="P69">
        <f t="shared" si="12"/>
        <v>1</v>
      </c>
      <c r="Q69">
        <f t="shared" si="13"/>
        <v>1</v>
      </c>
    </row>
    <row r="70" spans="1:17" ht="19.5" x14ac:dyDescent="0.4">
      <c r="A70" s="33">
        <f t="shared" si="7"/>
        <v>46479</v>
      </c>
      <c r="B70" s="27" t="str">
        <f t="shared" si="9"/>
        <v>(金)</v>
      </c>
      <c r="C70" s="34">
        <v>0.375</v>
      </c>
      <c r="D70" s="15" t="s">
        <v>15</v>
      </c>
      <c r="E70" s="35">
        <v>0.39583333333333298</v>
      </c>
      <c r="F70" s="50">
        <f>IF(COUNTIF('リスト（不使用）'!$A$5:$A$6,単年カーブ!$A$1),"希望数量入力ください",'単年（2027年度）'!$E$12*単年カーブ!$R$3+'単年（2027年度）'!$E$12*(1-単年カーブ!$R$3)*単年カーブ!Q70)</f>
        <v>0</v>
      </c>
      <c r="G70" s="47">
        <f t="shared" si="10"/>
        <v>0</v>
      </c>
      <c r="M70">
        <f t="shared" si="11"/>
        <v>4</v>
      </c>
      <c r="N70">
        <f>IF(OR(WEEKDAY(A70)=1,WEEKDAY(A70)=7,COUNTIF('2027祝日等（不使用）'!$A$1:$A$20,単年カーブ!A70)=1),0,1)</f>
        <v>1</v>
      </c>
      <c r="O70">
        <f t="shared" si="8"/>
        <v>19</v>
      </c>
      <c r="P70">
        <f t="shared" si="12"/>
        <v>1</v>
      </c>
      <c r="Q70">
        <f t="shared" si="13"/>
        <v>1</v>
      </c>
    </row>
    <row r="71" spans="1:17" ht="19.5" x14ac:dyDescent="0.4">
      <c r="A71" s="33">
        <f t="shared" si="7"/>
        <v>46479</v>
      </c>
      <c r="B71" s="27" t="str">
        <f t="shared" si="9"/>
        <v>(金)</v>
      </c>
      <c r="C71" s="34">
        <v>0.39583333333333298</v>
      </c>
      <c r="D71" s="15" t="s">
        <v>15</v>
      </c>
      <c r="E71" s="35">
        <v>0.41666666666666702</v>
      </c>
      <c r="F71" s="50">
        <f>IF(COUNTIF('リスト（不使用）'!$A$5:$A$6,単年カーブ!$A$1),"希望数量入力ください",'単年（2027年度）'!$E$12*単年カーブ!$R$3+'単年（2027年度）'!$E$12*(1-単年カーブ!$R$3)*単年カーブ!Q71)</f>
        <v>0</v>
      </c>
      <c r="G71" s="47">
        <f t="shared" si="10"/>
        <v>0</v>
      </c>
      <c r="M71">
        <f t="shared" si="11"/>
        <v>4</v>
      </c>
      <c r="N71">
        <f>IF(OR(WEEKDAY(A71)=1,WEEKDAY(A71)=7,COUNTIF('2027祝日等（不使用）'!$A$1:$A$20,単年カーブ!A71)=1),0,1)</f>
        <v>1</v>
      </c>
      <c r="O71">
        <f t="shared" si="8"/>
        <v>20</v>
      </c>
      <c r="P71">
        <f t="shared" si="12"/>
        <v>1</v>
      </c>
      <c r="Q71">
        <f t="shared" si="13"/>
        <v>1</v>
      </c>
    </row>
    <row r="72" spans="1:17" ht="19.5" x14ac:dyDescent="0.4">
      <c r="A72" s="33">
        <f t="shared" si="7"/>
        <v>46479</v>
      </c>
      <c r="B72" s="27" t="str">
        <f t="shared" si="9"/>
        <v>(金)</v>
      </c>
      <c r="C72" s="34">
        <v>0.41666666666666702</v>
      </c>
      <c r="D72" s="15" t="s">
        <v>15</v>
      </c>
      <c r="E72" s="35">
        <v>0.4375</v>
      </c>
      <c r="F72" s="50">
        <f>IF(COUNTIF('リスト（不使用）'!$A$5:$A$6,単年カーブ!$A$1),"希望数量入力ください",'単年（2027年度）'!$E$12*単年カーブ!$R$3+'単年（2027年度）'!$E$12*(1-単年カーブ!$R$3)*単年カーブ!Q72)</f>
        <v>0</v>
      </c>
      <c r="G72" s="47">
        <f t="shared" si="10"/>
        <v>0</v>
      </c>
      <c r="M72">
        <f t="shared" si="11"/>
        <v>4</v>
      </c>
      <c r="N72">
        <f>IF(OR(WEEKDAY(A72)=1,WEEKDAY(A72)=7,COUNTIF('2027祝日等（不使用）'!$A$1:$A$20,単年カーブ!A72)=1),0,1)</f>
        <v>1</v>
      </c>
      <c r="O72">
        <f t="shared" si="8"/>
        <v>21</v>
      </c>
      <c r="P72">
        <f t="shared" si="12"/>
        <v>1</v>
      </c>
      <c r="Q72">
        <f t="shared" si="13"/>
        <v>1</v>
      </c>
    </row>
    <row r="73" spans="1:17" ht="19.5" x14ac:dyDescent="0.4">
      <c r="A73" s="33">
        <f t="shared" si="7"/>
        <v>46479</v>
      </c>
      <c r="B73" s="27" t="str">
        <f t="shared" si="9"/>
        <v>(金)</v>
      </c>
      <c r="C73" s="34">
        <v>0.4375</v>
      </c>
      <c r="D73" s="15" t="s">
        <v>15</v>
      </c>
      <c r="E73" s="35">
        <v>0.45833333333333298</v>
      </c>
      <c r="F73" s="50">
        <f>IF(COUNTIF('リスト（不使用）'!$A$5:$A$6,単年カーブ!$A$1),"希望数量入力ください",'単年（2027年度）'!$E$12*単年カーブ!$R$3+'単年（2027年度）'!$E$12*(1-単年カーブ!$R$3)*単年カーブ!Q73)</f>
        <v>0</v>
      </c>
      <c r="G73" s="47">
        <f t="shared" si="10"/>
        <v>0</v>
      </c>
      <c r="M73">
        <f t="shared" si="11"/>
        <v>4</v>
      </c>
      <c r="N73">
        <f>IF(OR(WEEKDAY(A73)=1,WEEKDAY(A73)=7,COUNTIF('2027祝日等（不使用）'!$A$1:$A$20,単年カーブ!A73)=1),0,1)</f>
        <v>1</v>
      </c>
      <c r="O73">
        <f t="shared" si="8"/>
        <v>22</v>
      </c>
      <c r="P73">
        <f t="shared" si="12"/>
        <v>1</v>
      </c>
      <c r="Q73">
        <f t="shared" si="13"/>
        <v>1</v>
      </c>
    </row>
    <row r="74" spans="1:17" ht="19.5" x14ac:dyDescent="0.4">
      <c r="A74" s="33">
        <f t="shared" si="7"/>
        <v>46479</v>
      </c>
      <c r="B74" s="27" t="str">
        <f t="shared" si="9"/>
        <v>(金)</v>
      </c>
      <c r="C74" s="34">
        <v>0.45833333333333298</v>
      </c>
      <c r="D74" s="15" t="s">
        <v>15</v>
      </c>
      <c r="E74" s="35">
        <v>0.47916666666666702</v>
      </c>
      <c r="F74" s="50">
        <f>IF(COUNTIF('リスト（不使用）'!$A$5:$A$6,単年カーブ!$A$1),"希望数量入力ください",'単年（2027年度）'!$E$12*単年カーブ!$R$3+'単年（2027年度）'!$E$12*(1-単年カーブ!$R$3)*単年カーブ!Q74)</f>
        <v>0</v>
      </c>
      <c r="G74" s="47">
        <f t="shared" si="10"/>
        <v>0</v>
      </c>
      <c r="M74">
        <f t="shared" si="11"/>
        <v>4</v>
      </c>
      <c r="N74">
        <f>IF(OR(WEEKDAY(A74)=1,WEEKDAY(A74)=7,COUNTIF('2027祝日等（不使用）'!$A$1:$A$20,単年カーブ!A74)=1),0,1)</f>
        <v>1</v>
      </c>
      <c r="O74">
        <f t="shared" si="8"/>
        <v>23</v>
      </c>
      <c r="P74">
        <f t="shared" si="12"/>
        <v>1</v>
      </c>
      <c r="Q74">
        <f t="shared" si="13"/>
        <v>1</v>
      </c>
    </row>
    <row r="75" spans="1:17" ht="19.5" x14ac:dyDescent="0.4">
      <c r="A75" s="33">
        <f t="shared" si="7"/>
        <v>46479</v>
      </c>
      <c r="B75" s="27" t="str">
        <f t="shared" si="9"/>
        <v>(金)</v>
      </c>
      <c r="C75" s="34">
        <v>0.47916666666666702</v>
      </c>
      <c r="D75" s="15" t="s">
        <v>15</v>
      </c>
      <c r="E75" s="35">
        <v>0.5</v>
      </c>
      <c r="F75" s="50">
        <f>IF(COUNTIF('リスト（不使用）'!$A$5:$A$6,単年カーブ!$A$1),"希望数量入力ください",'単年（2027年度）'!$E$12*単年カーブ!$R$3+'単年（2027年度）'!$E$12*(1-単年カーブ!$R$3)*単年カーブ!Q75)</f>
        <v>0</v>
      </c>
      <c r="G75" s="47">
        <f t="shared" si="10"/>
        <v>0</v>
      </c>
      <c r="M75">
        <f t="shared" si="11"/>
        <v>4</v>
      </c>
      <c r="N75">
        <f>IF(OR(WEEKDAY(A75)=1,WEEKDAY(A75)=7,COUNTIF('2027祝日等（不使用）'!$A$1:$A$20,単年カーブ!A75)=1),0,1)</f>
        <v>1</v>
      </c>
      <c r="O75">
        <f t="shared" si="8"/>
        <v>24</v>
      </c>
      <c r="P75">
        <f t="shared" si="12"/>
        <v>1</v>
      </c>
      <c r="Q75">
        <f t="shared" si="13"/>
        <v>1</v>
      </c>
    </row>
    <row r="76" spans="1:17" ht="19.5" x14ac:dyDescent="0.4">
      <c r="A76" s="33">
        <f t="shared" si="7"/>
        <v>46479</v>
      </c>
      <c r="B76" s="27" t="str">
        <f t="shared" si="9"/>
        <v>(金)</v>
      </c>
      <c r="C76" s="34">
        <v>0.5</v>
      </c>
      <c r="D76" s="15" t="s">
        <v>15</v>
      </c>
      <c r="E76" s="35">
        <v>0.52083333333333304</v>
      </c>
      <c r="F76" s="50">
        <f>IF(COUNTIF('リスト（不使用）'!$A$5:$A$6,単年カーブ!$A$1),"希望数量入力ください",'単年（2027年度）'!$E$12*単年カーブ!$R$3+'単年（2027年度）'!$E$12*(1-単年カーブ!$R$3)*単年カーブ!Q76)</f>
        <v>0</v>
      </c>
      <c r="G76" s="47">
        <f t="shared" si="10"/>
        <v>0</v>
      </c>
      <c r="M76">
        <f t="shared" si="11"/>
        <v>4</v>
      </c>
      <c r="N76">
        <f>IF(OR(WEEKDAY(A76)=1,WEEKDAY(A76)=7,COUNTIF('2027祝日等（不使用）'!$A$1:$A$20,単年カーブ!A76)=1),0,1)</f>
        <v>1</v>
      </c>
      <c r="O76">
        <f t="shared" si="8"/>
        <v>25</v>
      </c>
      <c r="P76">
        <f t="shared" si="12"/>
        <v>1</v>
      </c>
      <c r="Q76">
        <f t="shared" si="13"/>
        <v>1</v>
      </c>
    </row>
    <row r="77" spans="1:17" ht="19.5" x14ac:dyDescent="0.4">
      <c r="A77" s="33">
        <f t="shared" si="7"/>
        <v>46479</v>
      </c>
      <c r="B77" s="27" t="str">
        <f t="shared" si="9"/>
        <v>(金)</v>
      </c>
      <c r="C77" s="34">
        <v>0.52083333333333304</v>
      </c>
      <c r="D77" s="15" t="s">
        <v>15</v>
      </c>
      <c r="E77" s="35">
        <v>0.54166666666666696</v>
      </c>
      <c r="F77" s="50">
        <f>IF(COUNTIF('リスト（不使用）'!$A$5:$A$6,単年カーブ!$A$1),"希望数量入力ください",'単年（2027年度）'!$E$12*単年カーブ!$R$3+'単年（2027年度）'!$E$12*(1-単年カーブ!$R$3)*単年カーブ!Q77)</f>
        <v>0</v>
      </c>
      <c r="G77" s="47">
        <f t="shared" si="10"/>
        <v>0</v>
      </c>
      <c r="M77">
        <f t="shared" si="11"/>
        <v>4</v>
      </c>
      <c r="N77">
        <f>IF(OR(WEEKDAY(A77)=1,WEEKDAY(A77)=7,COUNTIF('2027祝日等（不使用）'!$A$1:$A$20,単年カーブ!A77)=1),0,1)</f>
        <v>1</v>
      </c>
      <c r="O77">
        <f t="shared" si="8"/>
        <v>26</v>
      </c>
      <c r="P77">
        <f t="shared" si="12"/>
        <v>1</v>
      </c>
      <c r="Q77">
        <f t="shared" si="13"/>
        <v>1</v>
      </c>
    </row>
    <row r="78" spans="1:17" ht="19.5" x14ac:dyDescent="0.4">
      <c r="A78" s="33">
        <f t="shared" si="7"/>
        <v>46479</v>
      </c>
      <c r="B78" s="27" t="str">
        <f t="shared" si="9"/>
        <v>(金)</v>
      </c>
      <c r="C78" s="34">
        <v>0.54166666666666696</v>
      </c>
      <c r="D78" s="15" t="s">
        <v>15</v>
      </c>
      <c r="E78" s="35">
        <v>0.5625</v>
      </c>
      <c r="F78" s="50">
        <f>IF(COUNTIF('リスト（不使用）'!$A$5:$A$6,単年カーブ!$A$1),"希望数量入力ください",'単年（2027年度）'!$E$12*単年カーブ!$R$3+'単年（2027年度）'!$E$12*(1-単年カーブ!$R$3)*単年カーブ!Q78)</f>
        <v>0</v>
      </c>
      <c r="G78" s="47">
        <f t="shared" si="10"/>
        <v>0</v>
      </c>
      <c r="M78">
        <f t="shared" si="11"/>
        <v>4</v>
      </c>
      <c r="N78">
        <f>IF(OR(WEEKDAY(A78)=1,WEEKDAY(A78)=7,COUNTIF('2027祝日等（不使用）'!$A$1:$A$20,単年カーブ!A78)=1),0,1)</f>
        <v>1</v>
      </c>
      <c r="O78">
        <f t="shared" si="8"/>
        <v>27</v>
      </c>
      <c r="P78">
        <f t="shared" si="12"/>
        <v>1</v>
      </c>
      <c r="Q78">
        <f t="shared" si="13"/>
        <v>1</v>
      </c>
    </row>
    <row r="79" spans="1:17" ht="19.5" x14ac:dyDescent="0.4">
      <c r="A79" s="33">
        <f t="shared" si="7"/>
        <v>46479</v>
      </c>
      <c r="B79" s="27" t="str">
        <f t="shared" si="9"/>
        <v>(金)</v>
      </c>
      <c r="C79" s="34">
        <v>0.5625</v>
      </c>
      <c r="D79" s="15" t="s">
        <v>15</v>
      </c>
      <c r="E79" s="35">
        <v>0.58333333333333304</v>
      </c>
      <c r="F79" s="50">
        <f>IF(COUNTIF('リスト（不使用）'!$A$5:$A$6,単年カーブ!$A$1),"希望数量入力ください",'単年（2027年度）'!$E$12*単年カーブ!$R$3+'単年（2027年度）'!$E$12*(1-単年カーブ!$R$3)*単年カーブ!Q79)</f>
        <v>0</v>
      </c>
      <c r="G79" s="47">
        <f t="shared" si="10"/>
        <v>0</v>
      </c>
      <c r="M79">
        <f t="shared" si="11"/>
        <v>4</v>
      </c>
      <c r="N79">
        <f>IF(OR(WEEKDAY(A79)=1,WEEKDAY(A79)=7,COUNTIF('2027祝日等（不使用）'!$A$1:$A$20,単年カーブ!A79)=1),0,1)</f>
        <v>1</v>
      </c>
      <c r="O79">
        <f t="shared" si="8"/>
        <v>28</v>
      </c>
      <c r="P79">
        <f t="shared" si="12"/>
        <v>1</v>
      </c>
      <c r="Q79">
        <f t="shared" si="13"/>
        <v>1</v>
      </c>
    </row>
    <row r="80" spans="1:17" ht="19.5" x14ac:dyDescent="0.4">
      <c r="A80" s="33">
        <f t="shared" si="7"/>
        <v>46479</v>
      </c>
      <c r="B80" s="27" t="str">
        <f t="shared" si="9"/>
        <v>(金)</v>
      </c>
      <c r="C80" s="34">
        <v>0.58333333333333304</v>
      </c>
      <c r="D80" s="15" t="s">
        <v>15</v>
      </c>
      <c r="E80" s="35">
        <v>0.60416666666666696</v>
      </c>
      <c r="F80" s="50">
        <f>IF(COUNTIF('リスト（不使用）'!$A$5:$A$6,単年カーブ!$A$1),"希望数量入力ください",'単年（2027年度）'!$E$12*単年カーブ!$R$3+'単年（2027年度）'!$E$12*(1-単年カーブ!$R$3)*単年カーブ!Q80)</f>
        <v>0</v>
      </c>
      <c r="G80" s="47">
        <f t="shared" si="10"/>
        <v>0</v>
      </c>
      <c r="M80">
        <f t="shared" si="11"/>
        <v>4</v>
      </c>
      <c r="N80">
        <f>IF(OR(WEEKDAY(A80)=1,WEEKDAY(A80)=7,COUNTIF('2027祝日等（不使用）'!$A$1:$A$20,単年カーブ!A80)=1),0,1)</f>
        <v>1</v>
      </c>
      <c r="O80">
        <f t="shared" si="8"/>
        <v>29</v>
      </c>
      <c r="P80">
        <f t="shared" si="12"/>
        <v>1</v>
      </c>
      <c r="Q80">
        <f t="shared" si="13"/>
        <v>1</v>
      </c>
    </row>
    <row r="81" spans="1:17" ht="19.5" x14ac:dyDescent="0.4">
      <c r="A81" s="33">
        <f t="shared" si="7"/>
        <v>46479</v>
      </c>
      <c r="B81" s="27" t="str">
        <f t="shared" si="9"/>
        <v>(金)</v>
      </c>
      <c r="C81" s="34">
        <v>0.60416666666666696</v>
      </c>
      <c r="D81" s="15" t="s">
        <v>15</v>
      </c>
      <c r="E81" s="35">
        <v>0.625</v>
      </c>
      <c r="F81" s="50">
        <f>IF(COUNTIF('リスト（不使用）'!$A$5:$A$6,単年カーブ!$A$1),"希望数量入力ください",'単年（2027年度）'!$E$12*単年カーブ!$R$3+'単年（2027年度）'!$E$12*(1-単年カーブ!$R$3)*単年カーブ!Q81)</f>
        <v>0</v>
      </c>
      <c r="G81" s="47">
        <f t="shared" si="10"/>
        <v>0</v>
      </c>
      <c r="M81">
        <f t="shared" si="11"/>
        <v>4</v>
      </c>
      <c r="N81">
        <f>IF(OR(WEEKDAY(A81)=1,WEEKDAY(A81)=7,COUNTIF('2027祝日等（不使用）'!$A$1:$A$20,単年カーブ!A81)=1),0,1)</f>
        <v>1</v>
      </c>
      <c r="O81">
        <f t="shared" si="8"/>
        <v>30</v>
      </c>
      <c r="P81">
        <f t="shared" si="12"/>
        <v>1</v>
      </c>
      <c r="Q81">
        <f t="shared" si="13"/>
        <v>1</v>
      </c>
    </row>
    <row r="82" spans="1:17" ht="19.5" x14ac:dyDescent="0.4">
      <c r="A82" s="33">
        <f t="shared" si="7"/>
        <v>46479</v>
      </c>
      <c r="B82" s="27" t="str">
        <f t="shared" si="9"/>
        <v>(金)</v>
      </c>
      <c r="C82" s="34">
        <v>0.625</v>
      </c>
      <c r="D82" s="15" t="s">
        <v>15</v>
      </c>
      <c r="E82" s="35">
        <v>0.64583333333333304</v>
      </c>
      <c r="F82" s="50">
        <f>IF(COUNTIF('リスト（不使用）'!$A$5:$A$6,単年カーブ!$A$1),"希望数量入力ください",'単年（2027年度）'!$E$12*単年カーブ!$R$3+'単年（2027年度）'!$E$12*(1-単年カーブ!$R$3)*単年カーブ!Q82)</f>
        <v>0</v>
      </c>
      <c r="G82" s="47">
        <f t="shared" si="10"/>
        <v>0</v>
      </c>
      <c r="M82">
        <f t="shared" si="11"/>
        <v>4</v>
      </c>
      <c r="N82">
        <f>IF(OR(WEEKDAY(A82)=1,WEEKDAY(A82)=7,COUNTIF('2027祝日等（不使用）'!$A$1:$A$20,単年カーブ!A82)=1),0,1)</f>
        <v>1</v>
      </c>
      <c r="O82">
        <f t="shared" si="8"/>
        <v>31</v>
      </c>
      <c r="P82">
        <f t="shared" si="12"/>
        <v>1</v>
      </c>
      <c r="Q82">
        <f t="shared" si="13"/>
        <v>1</v>
      </c>
    </row>
    <row r="83" spans="1:17" ht="19.5" x14ac:dyDescent="0.4">
      <c r="A83" s="33">
        <f t="shared" si="7"/>
        <v>46479</v>
      </c>
      <c r="B83" s="27" t="str">
        <f t="shared" si="9"/>
        <v>(金)</v>
      </c>
      <c r="C83" s="34">
        <v>0.64583333333333304</v>
      </c>
      <c r="D83" s="15" t="s">
        <v>15</v>
      </c>
      <c r="E83" s="35">
        <v>0.66666666666666696</v>
      </c>
      <c r="F83" s="50">
        <f>IF(COUNTIF('リスト（不使用）'!$A$5:$A$6,単年カーブ!$A$1),"希望数量入力ください",'単年（2027年度）'!$E$12*単年カーブ!$R$3+'単年（2027年度）'!$E$12*(1-単年カーブ!$R$3)*単年カーブ!Q83)</f>
        <v>0</v>
      </c>
      <c r="G83" s="47">
        <f t="shared" si="10"/>
        <v>0</v>
      </c>
      <c r="M83">
        <f t="shared" si="11"/>
        <v>4</v>
      </c>
      <c r="N83">
        <f>IF(OR(WEEKDAY(A83)=1,WEEKDAY(A83)=7,COUNTIF('2027祝日等（不使用）'!$A$1:$A$20,単年カーブ!A83)=1),0,1)</f>
        <v>1</v>
      </c>
      <c r="O83">
        <f t="shared" si="8"/>
        <v>32</v>
      </c>
      <c r="P83">
        <f t="shared" si="12"/>
        <v>1</v>
      </c>
      <c r="Q83">
        <f t="shared" si="13"/>
        <v>1</v>
      </c>
    </row>
    <row r="84" spans="1:17" ht="19.5" x14ac:dyDescent="0.4">
      <c r="A84" s="33">
        <f t="shared" si="7"/>
        <v>46479</v>
      </c>
      <c r="B84" s="27" t="str">
        <f t="shared" si="9"/>
        <v>(金)</v>
      </c>
      <c r="C84" s="34">
        <v>0.66666666666666696</v>
      </c>
      <c r="D84" s="15" t="s">
        <v>15</v>
      </c>
      <c r="E84" s="35">
        <v>0.6875</v>
      </c>
      <c r="F84" s="50">
        <f>IF(COUNTIF('リスト（不使用）'!$A$5:$A$6,単年カーブ!$A$1),"希望数量入力ください",'単年（2027年度）'!$E$12*単年カーブ!$R$3+'単年（2027年度）'!$E$12*(1-単年カーブ!$R$3)*単年カーブ!Q84)</f>
        <v>0</v>
      </c>
      <c r="G84" s="47">
        <f t="shared" si="10"/>
        <v>0</v>
      </c>
      <c r="M84">
        <f t="shared" si="11"/>
        <v>4</v>
      </c>
      <c r="N84">
        <f>IF(OR(WEEKDAY(A84)=1,WEEKDAY(A84)=7,COUNTIF('2027祝日等（不使用）'!$A$1:$A$20,単年カーブ!A84)=1),0,1)</f>
        <v>1</v>
      </c>
      <c r="O84">
        <f t="shared" si="8"/>
        <v>33</v>
      </c>
      <c r="P84">
        <f t="shared" si="12"/>
        <v>1</v>
      </c>
      <c r="Q84">
        <f t="shared" si="13"/>
        <v>1</v>
      </c>
    </row>
    <row r="85" spans="1:17" ht="19.5" x14ac:dyDescent="0.4">
      <c r="A85" s="33">
        <f t="shared" si="7"/>
        <v>46479</v>
      </c>
      <c r="B85" s="27" t="str">
        <f t="shared" si="9"/>
        <v>(金)</v>
      </c>
      <c r="C85" s="34">
        <v>0.6875</v>
      </c>
      <c r="D85" s="15" t="s">
        <v>15</v>
      </c>
      <c r="E85" s="35">
        <v>0.70833333333333304</v>
      </c>
      <c r="F85" s="50">
        <f>IF(COUNTIF('リスト（不使用）'!$A$5:$A$6,単年カーブ!$A$1),"希望数量入力ください",'単年（2027年度）'!$E$12*単年カーブ!$R$3+'単年（2027年度）'!$E$12*(1-単年カーブ!$R$3)*単年カーブ!Q85)</f>
        <v>0</v>
      </c>
      <c r="G85" s="47">
        <f t="shared" si="10"/>
        <v>0</v>
      </c>
      <c r="M85">
        <f t="shared" si="11"/>
        <v>4</v>
      </c>
      <c r="N85">
        <f>IF(OR(WEEKDAY(A85)=1,WEEKDAY(A85)=7,COUNTIF('2027祝日等（不使用）'!$A$1:$A$20,単年カーブ!A85)=1),0,1)</f>
        <v>1</v>
      </c>
      <c r="O85">
        <f t="shared" si="8"/>
        <v>34</v>
      </c>
      <c r="P85">
        <f t="shared" si="12"/>
        <v>1</v>
      </c>
      <c r="Q85">
        <f t="shared" si="13"/>
        <v>1</v>
      </c>
    </row>
    <row r="86" spans="1:17" ht="19.5" x14ac:dyDescent="0.4">
      <c r="A86" s="33">
        <f t="shared" si="7"/>
        <v>46479</v>
      </c>
      <c r="B86" s="27" t="str">
        <f t="shared" si="9"/>
        <v>(金)</v>
      </c>
      <c r="C86" s="34">
        <v>0.70833333333333304</v>
      </c>
      <c r="D86" s="15" t="s">
        <v>15</v>
      </c>
      <c r="E86" s="35">
        <v>0.72916666666666696</v>
      </c>
      <c r="F86" s="50">
        <f>IF(COUNTIF('リスト（不使用）'!$A$5:$A$6,単年カーブ!$A$1),"希望数量入力ください",'単年（2027年度）'!$E$12*単年カーブ!$R$3+'単年（2027年度）'!$E$12*(1-単年カーブ!$R$3)*単年カーブ!Q86)</f>
        <v>0</v>
      </c>
      <c r="G86" s="47">
        <f t="shared" si="10"/>
        <v>0</v>
      </c>
      <c r="M86">
        <f t="shared" si="11"/>
        <v>4</v>
      </c>
      <c r="N86">
        <f>IF(OR(WEEKDAY(A86)=1,WEEKDAY(A86)=7,COUNTIF('2027祝日等（不使用）'!$A$1:$A$20,単年カーブ!A86)=1),0,1)</f>
        <v>1</v>
      </c>
      <c r="O86">
        <f t="shared" si="8"/>
        <v>35</v>
      </c>
      <c r="P86">
        <f t="shared" si="12"/>
        <v>1</v>
      </c>
      <c r="Q86">
        <f t="shared" si="13"/>
        <v>1</v>
      </c>
    </row>
    <row r="87" spans="1:17" ht="19.5" x14ac:dyDescent="0.4">
      <c r="A87" s="33">
        <f t="shared" si="7"/>
        <v>46479</v>
      </c>
      <c r="B87" s="27" t="str">
        <f t="shared" si="9"/>
        <v>(金)</v>
      </c>
      <c r="C87" s="34">
        <v>0.72916666666666696</v>
      </c>
      <c r="D87" s="15" t="s">
        <v>15</v>
      </c>
      <c r="E87" s="35">
        <v>0.75</v>
      </c>
      <c r="F87" s="50">
        <f>IF(COUNTIF('リスト（不使用）'!$A$5:$A$6,単年カーブ!$A$1),"希望数量入力ください",'単年（2027年度）'!$E$12*単年カーブ!$R$3+'単年（2027年度）'!$E$12*(1-単年カーブ!$R$3)*単年カーブ!Q87)</f>
        <v>0</v>
      </c>
      <c r="G87" s="47">
        <f t="shared" si="10"/>
        <v>0</v>
      </c>
      <c r="M87">
        <f t="shared" si="11"/>
        <v>4</v>
      </c>
      <c r="N87">
        <f>IF(OR(WEEKDAY(A87)=1,WEEKDAY(A87)=7,COUNTIF('2027祝日等（不使用）'!$A$1:$A$20,単年カーブ!A87)=1),0,1)</f>
        <v>1</v>
      </c>
      <c r="O87">
        <f t="shared" si="8"/>
        <v>36</v>
      </c>
      <c r="P87">
        <f t="shared" si="12"/>
        <v>1</v>
      </c>
      <c r="Q87">
        <f t="shared" si="13"/>
        <v>1</v>
      </c>
    </row>
    <row r="88" spans="1:17" ht="19.5" x14ac:dyDescent="0.4">
      <c r="A88" s="33">
        <f t="shared" si="7"/>
        <v>46479</v>
      </c>
      <c r="B88" s="27" t="str">
        <f t="shared" si="9"/>
        <v>(金)</v>
      </c>
      <c r="C88" s="34">
        <v>0.75</v>
      </c>
      <c r="D88" s="15" t="s">
        <v>15</v>
      </c>
      <c r="E88" s="35">
        <v>0.77083333333333304</v>
      </c>
      <c r="F88" s="50">
        <f>IF(COUNTIF('リスト（不使用）'!$A$5:$A$6,単年カーブ!$A$1),"希望数量入力ください",'単年（2027年度）'!$E$12*単年カーブ!$R$3+'単年（2027年度）'!$E$12*(1-単年カーブ!$R$3)*単年カーブ!Q88)</f>
        <v>0</v>
      </c>
      <c r="G88" s="47">
        <f t="shared" si="10"/>
        <v>0</v>
      </c>
      <c r="M88">
        <f t="shared" si="11"/>
        <v>4</v>
      </c>
      <c r="N88">
        <f>IF(OR(WEEKDAY(A88)=1,WEEKDAY(A88)=7,COUNTIF('2027祝日等（不使用）'!$A$1:$A$20,単年カーブ!A88)=1),0,1)</f>
        <v>1</v>
      </c>
      <c r="O88">
        <f t="shared" si="8"/>
        <v>37</v>
      </c>
      <c r="P88">
        <f t="shared" si="12"/>
        <v>1</v>
      </c>
      <c r="Q88">
        <f t="shared" si="13"/>
        <v>1</v>
      </c>
    </row>
    <row r="89" spans="1:17" ht="19.5" x14ac:dyDescent="0.4">
      <c r="A89" s="33">
        <f t="shared" si="7"/>
        <v>46479</v>
      </c>
      <c r="B89" s="27" t="str">
        <f t="shared" si="9"/>
        <v>(金)</v>
      </c>
      <c r="C89" s="34">
        <v>0.77083333333333304</v>
      </c>
      <c r="D89" s="15" t="s">
        <v>15</v>
      </c>
      <c r="E89" s="35">
        <v>0.79166666666666696</v>
      </c>
      <c r="F89" s="50">
        <f>IF(COUNTIF('リスト（不使用）'!$A$5:$A$6,単年カーブ!$A$1),"希望数量入力ください",'単年（2027年度）'!$E$12*単年カーブ!$R$3+'単年（2027年度）'!$E$12*(1-単年カーブ!$R$3)*単年カーブ!Q89)</f>
        <v>0</v>
      </c>
      <c r="G89" s="47">
        <f t="shared" si="10"/>
        <v>0</v>
      </c>
      <c r="M89">
        <f t="shared" si="11"/>
        <v>4</v>
      </c>
      <c r="N89">
        <f>IF(OR(WEEKDAY(A89)=1,WEEKDAY(A89)=7,COUNTIF('2027祝日等（不使用）'!$A$1:$A$20,単年カーブ!A89)=1),0,1)</f>
        <v>1</v>
      </c>
      <c r="O89">
        <f t="shared" si="8"/>
        <v>38</v>
      </c>
      <c r="P89">
        <f t="shared" si="12"/>
        <v>1</v>
      </c>
      <c r="Q89">
        <f t="shared" si="13"/>
        <v>1</v>
      </c>
    </row>
    <row r="90" spans="1:17" ht="19.5" x14ac:dyDescent="0.4">
      <c r="A90" s="33">
        <f t="shared" si="7"/>
        <v>46479</v>
      </c>
      <c r="B90" s="27" t="str">
        <f t="shared" si="9"/>
        <v>(金)</v>
      </c>
      <c r="C90" s="34">
        <v>0.79166666666666696</v>
      </c>
      <c r="D90" s="15" t="s">
        <v>15</v>
      </c>
      <c r="E90" s="35">
        <v>0.8125</v>
      </c>
      <c r="F90" s="50">
        <f>IF(COUNTIF('リスト（不使用）'!$A$5:$A$6,単年カーブ!$A$1),"希望数量入力ください",'単年（2027年度）'!$E$12*単年カーブ!$R$3+'単年（2027年度）'!$E$12*(1-単年カーブ!$R$3)*単年カーブ!Q90)</f>
        <v>0</v>
      </c>
      <c r="G90" s="47">
        <f t="shared" si="10"/>
        <v>0</v>
      </c>
      <c r="M90">
        <f t="shared" si="11"/>
        <v>4</v>
      </c>
      <c r="N90">
        <f>IF(OR(WEEKDAY(A90)=1,WEEKDAY(A90)=7,COUNTIF('2027祝日等（不使用）'!$A$1:$A$20,単年カーブ!A90)=1),0,1)</f>
        <v>1</v>
      </c>
      <c r="O90">
        <f t="shared" si="8"/>
        <v>39</v>
      </c>
      <c r="P90">
        <f t="shared" si="12"/>
        <v>1</v>
      </c>
      <c r="Q90">
        <f t="shared" si="13"/>
        <v>1</v>
      </c>
    </row>
    <row r="91" spans="1:17" ht="19.5" x14ac:dyDescent="0.4">
      <c r="A91" s="33">
        <f t="shared" si="7"/>
        <v>46479</v>
      </c>
      <c r="B91" s="27" t="str">
        <f t="shared" si="9"/>
        <v>(金)</v>
      </c>
      <c r="C91" s="34">
        <v>0.8125</v>
      </c>
      <c r="D91" s="15" t="s">
        <v>15</v>
      </c>
      <c r="E91" s="35">
        <v>0.83333333333333304</v>
      </c>
      <c r="F91" s="50">
        <f>IF(COUNTIF('リスト（不使用）'!$A$5:$A$6,単年カーブ!$A$1),"希望数量入力ください",'単年（2027年度）'!$E$12*単年カーブ!$R$3+'単年（2027年度）'!$E$12*(1-単年カーブ!$R$3)*単年カーブ!Q91)</f>
        <v>0</v>
      </c>
      <c r="G91" s="47">
        <f t="shared" si="10"/>
        <v>0</v>
      </c>
      <c r="M91">
        <f t="shared" si="11"/>
        <v>4</v>
      </c>
      <c r="N91">
        <f>IF(OR(WEEKDAY(A91)=1,WEEKDAY(A91)=7,COUNTIF('2027祝日等（不使用）'!$A$1:$A$20,単年カーブ!A91)=1),0,1)</f>
        <v>1</v>
      </c>
      <c r="O91">
        <f t="shared" si="8"/>
        <v>40</v>
      </c>
      <c r="P91">
        <f t="shared" si="12"/>
        <v>1</v>
      </c>
      <c r="Q91">
        <f t="shared" si="13"/>
        <v>1</v>
      </c>
    </row>
    <row r="92" spans="1:17" ht="19.5" x14ac:dyDescent="0.4">
      <c r="A92" s="33">
        <f t="shared" si="7"/>
        <v>46479</v>
      </c>
      <c r="B92" s="27" t="str">
        <f t="shared" si="9"/>
        <v>(金)</v>
      </c>
      <c r="C92" s="34">
        <v>0.83333333333333304</v>
      </c>
      <c r="D92" s="15" t="s">
        <v>15</v>
      </c>
      <c r="E92" s="35">
        <v>0.85416666666666696</v>
      </c>
      <c r="F92" s="50">
        <f>IF(COUNTIF('リスト（不使用）'!$A$5:$A$6,単年カーブ!$A$1),"希望数量入力ください",'単年（2027年度）'!$E$12*単年カーブ!$R$3+'単年（2027年度）'!$E$12*(1-単年カーブ!$R$3)*単年カーブ!Q92)</f>
        <v>0</v>
      </c>
      <c r="G92" s="47">
        <f t="shared" si="10"/>
        <v>0</v>
      </c>
      <c r="M92">
        <f t="shared" si="11"/>
        <v>4</v>
      </c>
      <c r="N92">
        <f>IF(OR(WEEKDAY(A92)=1,WEEKDAY(A92)=7,COUNTIF('2027祝日等（不使用）'!$A$1:$A$20,単年カーブ!A92)=1),0,1)</f>
        <v>1</v>
      </c>
      <c r="O92">
        <f t="shared" si="8"/>
        <v>41</v>
      </c>
      <c r="P92">
        <f t="shared" si="12"/>
        <v>0</v>
      </c>
      <c r="Q92">
        <f t="shared" si="13"/>
        <v>0</v>
      </c>
    </row>
    <row r="93" spans="1:17" ht="19.5" x14ac:dyDescent="0.4">
      <c r="A93" s="33">
        <f t="shared" si="7"/>
        <v>46479</v>
      </c>
      <c r="B93" s="27" t="str">
        <f t="shared" si="9"/>
        <v>(金)</v>
      </c>
      <c r="C93" s="34">
        <v>0.85416666666666696</v>
      </c>
      <c r="D93" s="15" t="s">
        <v>15</v>
      </c>
      <c r="E93" s="35">
        <v>0.875</v>
      </c>
      <c r="F93" s="50">
        <f>IF(COUNTIF('リスト（不使用）'!$A$5:$A$6,単年カーブ!$A$1),"希望数量入力ください",'単年（2027年度）'!$E$12*単年カーブ!$R$3+'単年（2027年度）'!$E$12*(1-単年カーブ!$R$3)*単年カーブ!Q93)</f>
        <v>0</v>
      </c>
      <c r="G93" s="47">
        <f t="shared" si="10"/>
        <v>0</v>
      </c>
      <c r="M93">
        <f t="shared" si="11"/>
        <v>4</v>
      </c>
      <c r="N93">
        <f>IF(OR(WEEKDAY(A93)=1,WEEKDAY(A93)=7,COUNTIF('2027祝日等（不使用）'!$A$1:$A$20,単年カーブ!A93)=1),0,1)</f>
        <v>1</v>
      </c>
      <c r="O93">
        <f t="shared" si="8"/>
        <v>42</v>
      </c>
      <c r="P93">
        <f t="shared" si="12"/>
        <v>0</v>
      </c>
      <c r="Q93">
        <f t="shared" si="13"/>
        <v>0</v>
      </c>
    </row>
    <row r="94" spans="1:17" ht="19.5" x14ac:dyDescent="0.4">
      <c r="A94" s="33">
        <f t="shared" si="7"/>
        <v>46479</v>
      </c>
      <c r="B94" s="27" t="str">
        <f t="shared" si="9"/>
        <v>(金)</v>
      </c>
      <c r="C94" s="34">
        <v>0.875</v>
      </c>
      <c r="D94" s="15" t="s">
        <v>15</v>
      </c>
      <c r="E94" s="35">
        <v>0.89583333333333304</v>
      </c>
      <c r="F94" s="50">
        <f>IF(COUNTIF('リスト（不使用）'!$A$5:$A$6,単年カーブ!$A$1),"希望数量入力ください",'単年（2027年度）'!$E$12*単年カーブ!$R$3+'単年（2027年度）'!$E$12*(1-単年カーブ!$R$3)*単年カーブ!Q94)</f>
        <v>0</v>
      </c>
      <c r="G94" s="47">
        <f t="shared" si="10"/>
        <v>0</v>
      </c>
      <c r="M94">
        <f t="shared" si="11"/>
        <v>4</v>
      </c>
      <c r="N94">
        <f>IF(OR(WEEKDAY(A94)=1,WEEKDAY(A94)=7,COUNTIF('2027祝日等（不使用）'!$A$1:$A$20,単年カーブ!A94)=1),0,1)</f>
        <v>1</v>
      </c>
      <c r="O94">
        <f t="shared" si="8"/>
        <v>43</v>
      </c>
      <c r="P94">
        <f t="shared" si="12"/>
        <v>0</v>
      </c>
      <c r="Q94">
        <f t="shared" si="13"/>
        <v>0</v>
      </c>
    </row>
    <row r="95" spans="1:17" ht="19.5" x14ac:dyDescent="0.4">
      <c r="A95" s="33">
        <f t="shared" si="7"/>
        <v>46479</v>
      </c>
      <c r="B95" s="27" t="str">
        <f t="shared" si="9"/>
        <v>(金)</v>
      </c>
      <c r="C95" s="34">
        <v>0.89583333333333304</v>
      </c>
      <c r="D95" s="15" t="s">
        <v>15</v>
      </c>
      <c r="E95" s="35">
        <v>0.91666666666666696</v>
      </c>
      <c r="F95" s="50">
        <f>IF(COUNTIF('リスト（不使用）'!$A$5:$A$6,単年カーブ!$A$1),"希望数量入力ください",'単年（2027年度）'!$E$12*単年カーブ!$R$3+'単年（2027年度）'!$E$12*(1-単年カーブ!$R$3)*単年カーブ!Q95)</f>
        <v>0</v>
      </c>
      <c r="G95" s="47">
        <f t="shared" si="10"/>
        <v>0</v>
      </c>
      <c r="M95">
        <f t="shared" si="11"/>
        <v>4</v>
      </c>
      <c r="N95">
        <f>IF(OR(WEEKDAY(A95)=1,WEEKDAY(A95)=7,COUNTIF('2027祝日等（不使用）'!$A$1:$A$20,単年カーブ!A95)=1),0,1)</f>
        <v>1</v>
      </c>
      <c r="O95">
        <f t="shared" si="8"/>
        <v>44</v>
      </c>
      <c r="P95">
        <f t="shared" si="12"/>
        <v>0</v>
      </c>
      <c r="Q95">
        <f t="shared" si="13"/>
        <v>0</v>
      </c>
    </row>
    <row r="96" spans="1:17" ht="19.5" x14ac:dyDescent="0.4">
      <c r="A96" s="33">
        <f t="shared" si="7"/>
        <v>46479</v>
      </c>
      <c r="B96" s="27" t="str">
        <f t="shared" si="9"/>
        <v>(金)</v>
      </c>
      <c r="C96" s="34">
        <v>0.91666666666666696</v>
      </c>
      <c r="D96" s="15" t="s">
        <v>15</v>
      </c>
      <c r="E96" s="35">
        <v>0.9375</v>
      </c>
      <c r="F96" s="50">
        <f>IF(COUNTIF('リスト（不使用）'!$A$5:$A$6,単年カーブ!$A$1),"希望数量入力ください",'単年（2027年度）'!$E$12*単年カーブ!$R$3+'単年（2027年度）'!$E$12*(1-単年カーブ!$R$3)*単年カーブ!Q96)</f>
        <v>0</v>
      </c>
      <c r="G96" s="47">
        <f t="shared" si="10"/>
        <v>0</v>
      </c>
      <c r="M96">
        <f t="shared" si="11"/>
        <v>4</v>
      </c>
      <c r="N96">
        <f>IF(OR(WEEKDAY(A96)=1,WEEKDAY(A96)=7,COUNTIF('2027祝日等（不使用）'!$A$1:$A$20,単年カーブ!A96)=1),0,1)</f>
        <v>1</v>
      </c>
      <c r="O96">
        <f t="shared" si="8"/>
        <v>45</v>
      </c>
      <c r="P96">
        <f t="shared" si="12"/>
        <v>0</v>
      </c>
      <c r="Q96">
        <f t="shared" si="13"/>
        <v>0</v>
      </c>
    </row>
    <row r="97" spans="1:17" ht="19.5" x14ac:dyDescent="0.4">
      <c r="A97" s="33">
        <f t="shared" si="7"/>
        <v>46479</v>
      </c>
      <c r="B97" s="27" t="str">
        <f t="shared" si="9"/>
        <v>(金)</v>
      </c>
      <c r="C97" s="34">
        <v>0.9375</v>
      </c>
      <c r="D97" s="15" t="s">
        <v>15</v>
      </c>
      <c r="E97" s="35">
        <v>0.95833333333333304</v>
      </c>
      <c r="F97" s="50">
        <f>IF(COUNTIF('リスト（不使用）'!$A$5:$A$6,単年カーブ!$A$1),"希望数量入力ください",'単年（2027年度）'!$E$12*単年カーブ!$R$3+'単年（2027年度）'!$E$12*(1-単年カーブ!$R$3)*単年カーブ!Q97)</f>
        <v>0</v>
      </c>
      <c r="G97" s="47">
        <f t="shared" si="10"/>
        <v>0</v>
      </c>
      <c r="M97">
        <f t="shared" si="11"/>
        <v>4</v>
      </c>
      <c r="N97">
        <f>IF(OR(WEEKDAY(A97)=1,WEEKDAY(A97)=7,COUNTIF('2027祝日等（不使用）'!$A$1:$A$20,単年カーブ!A97)=1),0,1)</f>
        <v>1</v>
      </c>
      <c r="O97">
        <f t="shared" si="8"/>
        <v>46</v>
      </c>
      <c r="P97">
        <f t="shared" si="12"/>
        <v>0</v>
      </c>
      <c r="Q97">
        <f t="shared" si="13"/>
        <v>0</v>
      </c>
    </row>
    <row r="98" spans="1:17" ht="19.5" x14ac:dyDescent="0.4">
      <c r="A98" s="33">
        <f t="shared" si="7"/>
        <v>46479</v>
      </c>
      <c r="B98" s="27" t="str">
        <f t="shared" si="9"/>
        <v>(金)</v>
      </c>
      <c r="C98" s="34">
        <v>0.95833333333333304</v>
      </c>
      <c r="D98" s="15" t="s">
        <v>15</v>
      </c>
      <c r="E98" s="35">
        <v>0.97916666666666696</v>
      </c>
      <c r="F98" s="50">
        <f>IF(COUNTIF('リスト（不使用）'!$A$5:$A$6,単年カーブ!$A$1),"希望数量入力ください",'単年（2027年度）'!$E$12*単年カーブ!$R$3+'単年（2027年度）'!$E$12*(1-単年カーブ!$R$3)*単年カーブ!Q98)</f>
        <v>0</v>
      </c>
      <c r="G98" s="47">
        <f t="shared" si="10"/>
        <v>0</v>
      </c>
      <c r="M98">
        <f t="shared" si="11"/>
        <v>4</v>
      </c>
      <c r="N98">
        <f>IF(OR(WEEKDAY(A98)=1,WEEKDAY(A98)=7,COUNTIF('2027祝日等（不使用）'!$A$1:$A$20,単年カーブ!A98)=1),0,1)</f>
        <v>1</v>
      </c>
      <c r="O98">
        <f t="shared" si="8"/>
        <v>47</v>
      </c>
      <c r="P98">
        <f t="shared" si="12"/>
        <v>0</v>
      </c>
      <c r="Q98">
        <f t="shared" si="13"/>
        <v>0</v>
      </c>
    </row>
    <row r="99" spans="1:17" ht="19.5" x14ac:dyDescent="0.4">
      <c r="A99" s="33">
        <f t="shared" si="7"/>
        <v>46479</v>
      </c>
      <c r="B99" s="27" t="str">
        <f t="shared" si="9"/>
        <v>(金)</v>
      </c>
      <c r="C99" s="34">
        <v>0.97916666666666696</v>
      </c>
      <c r="D99" s="15" t="s">
        <v>15</v>
      </c>
      <c r="E99" s="35" t="s">
        <v>16</v>
      </c>
      <c r="F99" s="50">
        <f>IF(COUNTIF('リスト（不使用）'!$A$5:$A$6,単年カーブ!$A$1),"希望数量入力ください",'単年（2027年度）'!$E$12*単年カーブ!$R$3+'単年（2027年度）'!$E$12*(1-単年カーブ!$R$3)*単年カーブ!Q99)</f>
        <v>0</v>
      </c>
      <c r="G99" s="47">
        <f t="shared" si="10"/>
        <v>0</v>
      </c>
      <c r="M99">
        <f t="shared" si="11"/>
        <v>4</v>
      </c>
      <c r="N99">
        <f>IF(OR(WEEKDAY(A99)=1,WEEKDAY(A99)=7,COUNTIF('2027祝日等（不使用）'!$A$1:$A$20,単年カーブ!A99)=1),0,1)</f>
        <v>1</v>
      </c>
      <c r="O99">
        <f t="shared" si="8"/>
        <v>48</v>
      </c>
      <c r="P99">
        <f t="shared" si="12"/>
        <v>0</v>
      </c>
      <c r="Q99">
        <f t="shared" si="13"/>
        <v>0</v>
      </c>
    </row>
    <row r="100" spans="1:17" ht="19.5" x14ac:dyDescent="0.4">
      <c r="A100" s="33">
        <f t="shared" si="7"/>
        <v>46480</v>
      </c>
      <c r="B100" s="27" t="str">
        <f t="shared" si="9"/>
        <v>(土)</v>
      </c>
      <c r="C100" s="34">
        <v>0</v>
      </c>
      <c r="D100" s="15" t="s">
        <v>15</v>
      </c>
      <c r="E100" s="35">
        <v>2.0833333333333332E-2</v>
      </c>
      <c r="F100" s="50">
        <f>IF(COUNTIF('リスト（不使用）'!$A$5:$A$6,単年カーブ!$A$1),"希望数量入力ください",'単年（2027年度）'!$E$12*単年カーブ!$R$3+'単年（2027年度）'!$E$12*(1-単年カーブ!$R$3)*単年カーブ!Q100)</f>
        <v>0</v>
      </c>
      <c r="G100" s="47">
        <f t="shared" si="10"/>
        <v>0</v>
      </c>
      <c r="M100">
        <f t="shared" si="11"/>
        <v>4</v>
      </c>
      <c r="N100">
        <f>IF(OR(WEEKDAY(A100)=1,WEEKDAY(A100)=7,COUNTIF('2027祝日等（不使用）'!$A$1:$A$20,単年カーブ!A100)=1),0,1)</f>
        <v>0</v>
      </c>
      <c r="O100">
        <f t="shared" si="8"/>
        <v>1</v>
      </c>
      <c r="P100">
        <f t="shared" si="12"/>
        <v>0</v>
      </c>
      <c r="Q100">
        <f t="shared" si="13"/>
        <v>0</v>
      </c>
    </row>
    <row r="101" spans="1:17" ht="19.5" x14ac:dyDescent="0.4">
      <c r="A101" s="33">
        <f t="shared" si="7"/>
        <v>46480</v>
      </c>
      <c r="B101" s="27" t="str">
        <f t="shared" si="9"/>
        <v>(土)</v>
      </c>
      <c r="C101" s="34">
        <v>2.0833333333333332E-2</v>
      </c>
      <c r="D101" s="15" t="s">
        <v>15</v>
      </c>
      <c r="E101" s="35">
        <v>4.1666666666666664E-2</v>
      </c>
      <c r="F101" s="50">
        <f>IF(COUNTIF('リスト（不使用）'!$A$5:$A$6,単年カーブ!$A$1),"希望数量入力ください",'単年（2027年度）'!$E$12*単年カーブ!$R$3+'単年（2027年度）'!$E$12*(1-単年カーブ!$R$3)*単年カーブ!Q101)</f>
        <v>0</v>
      </c>
      <c r="G101" s="47">
        <f t="shared" si="10"/>
        <v>0</v>
      </c>
      <c r="M101">
        <f t="shared" si="11"/>
        <v>4</v>
      </c>
      <c r="N101">
        <f>IF(OR(WEEKDAY(A101)=1,WEEKDAY(A101)=7,COUNTIF('2027祝日等（不使用）'!$A$1:$A$20,単年カーブ!A101)=1),0,1)</f>
        <v>0</v>
      </c>
      <c r="O101">
        <f t="shared" si="8"/>
        <v>2</v>
      </c>
      <c r="P101">
        <f t="shared" si="12"/>
        <v>0</v>
      </c>
      <c r="Q101">
        <f t="shared" si="13"/>
        <v>0</v>
      </c>
    </row>
    <row r="102" spans="1:17" ht="19.5" x14ac:dyDescent="0.4">
      <c r="A102" s="33">
        <f t="shared" si="7"/>
        <v>46480</v>
      </c>
      <c r="B102" s="27" t="str">
        <f t="shared" si="9"/>
        <v>(土)</v>
      </c>
      <c r="C102" s="34">
        <v>4.1666666666666664E-2</v>
      </c>
      <c r="D102" s="15" t="s">
        <v>15</v>
      </c>
      <c r="E102" s="35">
        <v>6.25E-2</v>
      </c>
      <c r="F102" s="50">
        <f>IF(COUNTIF('リスト（不使用）'!$A$5:$A$6,単年カーブ!$A$1),"希望数量入力ください",'単年（2027年度）'!$E$12*単年カーブ!$R$3+'単年（2027年度）'!$E$12*(1-単年カーブ!$R$3)*単年カーブ!Q102)</f>
        <v>0</v>
      </c>
      <c r="G102" s="47">
        <f t="shared" si="10"/>
        <v>0</v>
      </c>
      <c r="M102">
        <f t="shared" si="11"/>
        <v>4</v>
      </c>
      <c r="N102">
        <f>IF(OR(WEEKDAY(A102)=1,WEEKDAY(A102)=7,COUNTIF('2027祝日等（不使用）'!$A$1:$A$20,単年カーブ!A102)=1),0,1)</f>
        <v>0</v>
      </c>
      <c r="O102">
        <f t="shared" si="8"/>
        <v>3</v>
      </c>
      <c r="P102">
        <f t="shared" si="12"/>
        <v>0</v>
      </c>
      <c r="Q102">
        <f t="shared" si="13"/>
        <v>0</v>
      </c>
    </row>
    <row r="103" spans="1:17" ht="19.5" x14ac:dyDescent="0.4">
      <c r="A103" s="33">
        <f t="shared" si="7"/>
        <v>46480</v>
      </c>
      <c r="B103" s="27" t="str">
        <f t="shared" si="9"/>
        <v>(土)</v>
      </c>
      <c r="C103" s="34">
        <v>6.25E-2</v>
      </c>
      <c r="D103" s="15" t="s">
        <v>15</v>
      </c>
      <c r="E103" s="35">
        <v>8.3333333333333301E-2</v>
      </c>
      <c r="F103" s="50">
        <f>IF(COUNTIF('リスト（不使用）'!$A$5:$A$6,単年カーブ!$A$1),"希望数量入力ください",'単年（2027年度）'!$E$12*単年カーブ!$R$3+'単年（2027年度）'!$E$12*(1-単年カーブ!$R$3)*単年カーブ!Q103)</f>
        <v>0</v>
      </c>
      <c r="G103" s="47">
        <f t="shared" si="10"/>
        <v>0</v>
      </c>
      <c r="M103">
        <f t="shared" si="11"/>
        <v>4</v>
      </c>
      <c r="N103">
        <f>IF(OR(WEEKDAY(A103)=1,WEEKDAY(A103)=7,COUNTIF('2027祝日等（不使用）'!$A$1:$A$20,単年カーブ!A103)=1),0,1)</f>
        <v>0</v>
      </c>
      <c r="O103">
        <f t="shared" si="8"/>
        <v>4</v>
      </c>
      <c r="P103">
        <f t="shared" si="12"/>
        <v>0</v>
      </c>
      <c r="Q103">
        <f t="shared" si="13"/>
        <v>0</v>
      </c>
    </row>
    <row r="104" spans="1:17" ht="19.5" x14ac:dyDescent="0.4">
      <c r="A104" s="33">
        <f t="shared" si="7"/>
        <v>46480</v>
      </c>
      <c r="B104" s="27" t="str">
        <f t="shared" si="9"/>
        <v>(土)</v>
      </c>
      <c r="C104" s="34">
        <v>8.3333333333333301E-2</v>
      </c>
      <c r="D104" s="15" t="s">
        <v>15</v>
      </c>
      <c r="E104" s="35">
        <v>0.104166666666667</v>
      </c>
      <c r="F104" s="50">
        <f>IF(COUNTIF('リスト（不使用）'!$A$5:$A$6,単年カーブ!$A$1),"希望数量入力ください",'単年（2027年度）'!$E$12*単年カーブ!$R$3+'単年（2027年度）'!$E$12*(1-単年カーブ!$R$3)*単年カーブ!Q104)</f>
        <v>0</v>
      </c>
      <c r="G104" s="47">
        <f t="shared" si="10"/>
        <v>0</v>
      </c>
      <c r="M104">
        <f t="shared" si="11"/>
        <v>4</v>
      </c>
      <c r="N104">
        <f>IF(OR(WEEKDAY(A104)=1,WEEKDAY(A104)=7,COUNTIF('2027祝日等（不使用）'!$A$1:$A$20,単年カーブ!A104)=1),0,1)</f>
        <v>0</v>
      </c>
      <c r="O104">
        <f t="shared" si="8"/>
        <v>5</v>
      </c>
      <c r="P104">
        <f t="shared" si="12"/>
        <v>0</v>
      </c>
      <c r="Q104">
        <f t="shared" si="13"/>
        <v>0</v>
      </c>
    </row>
    <row r="105" spans="1:17" ht="19.5" x14ac:dyDescent="0.4">
      <c r="A105" s="33">
        <f t="shared" si="7"/>
        <v>46480</v>
      </c>
      <c r="B105" s="27" t="str">
        <f t="shared" si="9"/>
        <v>(土)</v>
      </c>
      <c r="C105" s="34">
        <v>0.104166666666667</v>
      </c>
      <c r="D105" s="15" t="s">
        <v>15</v>
      </c>
      <c r="E105" s="35">
        <v>0.125</v>
      </c>
      <c r="F105" s="50">
        <f>IF(COUNTIF('リスト（不使用）'!$A$5:$A$6,単年カーブ!$A$1),"希望数量入力ください",'単年（2027年度）'!$E$12*単年カーブ!$R$3+'単年（2027年度）'!$E$12*(1-単年カーブ!$R$3)*単年カーブ!Q105)</f>
        <v>0</v>
      </c>
      <c r="G105" s="47">
        <f t="shared" si="10"/>
        <v>0</v>
      </c>
      <c r="M105">
        <f t="shared" si="11"/>
        <v>4</v>
      </c>
      <c r="N105">
        <f>IF(OR(WEEKDAY(A105)=1,WEEKDAY(A105)=7,COUNTIF('2027祝日等（不使用）'!$A$1:$A$20,単年カーブ!A105)=1),0,1)</f>
        <v>0</v>
      </c>
      <c r="O105">
        <f t="shared" si="8"/>
        <v>6</v>
      </c>
      <c r="P105">
        <f t="shared" si="12"/>
        <v>0</v>
      </c>
      <c r="Q105">
        <f t="shared" si="13"/>
        <v>0</v>
      </c>
    </row>
    <row r="106" spans="1:17" ht="19.5" x14ac:dyDescent="0.4">
      <c r="A106" s="33">
        <f t="shared" si="7"/>
        <v>46480</v>
      </c>
      <c r="B106" s="27" t="str">
        <f t="shared" si="9"/>
        <v>(土)</v>
      </c>
      <c r="C106" s="34">
        <v>0.125</v>
      </c>
      <c r="D106" s="15" t="s">
        <v>15</v>
      </c>
      <c r="E106" s="35">
        <v>0.14583333333333301</v>
      </c>
      <c r="F106" s="50">
        <f>IF(COUNTIF('リスト（不使用）'!$A$5:$A$6,単年カーブ!$A$1),"希望数量入力ください",'単年（2027年度）'!$E$12*単年カーブ!$R$3+'単年（2027年度）'!$E$12*(1-単年カーブ!$R$3)*単年カーブ!Q106)</f>
        <v>0</v>
      </c>
      <c r="G106" s="47">
        <f t="shared" si="10"/>
        <v>0</v>
      </c>
      <c r="M106">
        <f t="shared" si="11"/>
        <v>4</v>
      </c>
      <c r="N106">
        <f>IF(OR(WEEKDAY(A106)=1,WEEKDAY(A106)=7,COUNTIF('2027祝日等（不使用）'!$A$1:$A$20,単年カーブ!A106)=1),0,1)</f>
        <v>0</v>
      </c>
      <c r="O106">
        <f t="shared" si="8"/>
        <v>7</v>
      </c>
      <c r="P106">
        <f t="shared" si="12"/>
        <v>0</v>
      </c>
      <c r="Q106">
        <f t="shared" si="13"/>
        <v>0</v>
      </c>
    </row>
    <row r="107" spans="1:17" ht="19.5" x14ac:dyDescent="0.4">
      <c r="A107" s="33">
        <f t="shared" si="7"/>
        <v>46480</v>
      </c>
      <c r="B107" s="27" t="str">
        <f t="shared" si="9"/>
        <v>(土)</v>
      </c>
      <c r="C107" s="34">
        <v>0.14583333333333301</v>
      </c>
      <c r="D107" s="15" t="s">
        <v>15</v>
      </c>
      <c r="E107" s="35">
        <v>0.16666666666666699</v>
      </c>
      <c r="F107" s="50">
        <f>IF(COUNTIF('リスト（不使用）'!$A$5:$A$6,単年カーブ!$A$1),"希望数量入力ください",'単年（2027年度）'!$E$12*単年カーブ!$R$3+'単年（2027年度）'!$E$12*(1-単年カーブ!$R$3)*単年カーブ!Q107)</f>
        <v>0</v>
      </c>
      <c r="G107" s="47">
        <f t="shared" si="10"/>
        <v>0</v>
      </c>
      <c r="M107">
        <f t="shared" si="11"/>
        <v>4</v>
      </c>
      <c r="N107">
        <f>IF(OR(WEEKDAY(A107)=1,WEEKDAY(A107)=7,COUNTIF('2027祝日等（不使用）'!$A$1:$A$20,単年カーブ!A107)=1),0,1)</f>
        <v>0</v>
      </c>
      <c r="O107">
        <f t="shared" si="8"/>
        <v>8</v>
      </c>
      <c r="P107">
        <f t="shared" si="12"/>
        <v>0</v>
      </c>
      <c r="Q107">
        <f t="shared" si="13"/>
        <v>0</v>
      </c>
    </row>
    <row r="108" spans="1:17" ht="19.5" x14ac:dyDescent="0.4">
      <c r="A108" s="33">
        <f t="shared" si="7"/>
        <v>46480</v>
      </c>
      <c r="B108" s="27" t="str">
        <f t="shared" si="9"/>
        <v>(土)</v>
      </c>
      <c r="C108" s="34">
        <v>0.16666666666666699</v>
      </c>
      <c r="D108" s="15" t="s">
        <v>15</v>
      </c>
      <c r="E108" s="35">
        <v>0.1875</v>
      </c>
      <c r="F108" s="50">
        <f>IF(COUNTIF('リスト（不使用）'!$A$5:$A$6,単年カーブ!$A$1),"希望数量入力ください",'単年（2027年度）'!$E$12*単年カーブ!$R$3+'単年（2027年度）'!$E$12*(1-単年カーブ!$R$3)*単年カーブ!Q108)</f>
        <v>0</v>
      </c>
      <c r="G108" s="47">
        <f t="shared" si="10"/>
        <v>0</v>
      </c>
      <c r="M108">
        <f t="shared" si="11"/>
        <v>4</v>
      </c>
      <c r="N108">
        <f>IF(OR(WEEKDAY(A108)=1,WEEKDAY(A108)=7,COUNTIF('2027祝日等（不使用）'!$A$1:$A$20,単年カーブ!A108)=1),0,1)</f>
        <v>0</v>
      </c>
      <c r="O108">
        <f t="shared" si="8"/>
        <v>9</v>
      </c>
      <c r="P108">
        <f t="shared" si="12"/>
        <v>0</v>
      </c>
      <c r="Q108">
        <f t="shared" si="13"/>
        <v>0</v>
      </c>
    </row>
    <row r="109" spans="1:17" ht="19.5" x14ac:dyDescent="0.4">
      <c r="A109" s="33">
        <f t="shared" si="7"/>
        <v>46480</v>
      </c>
      <c r="B109" s="27" t="str">
        <f t="shared" si="9"/>
        <v>(土)</v>
      </c>
      <c r="C109" s="34">
        <v>0.1875</v>
      </c>
      <c r="D109" s="15" t="s">
        <v>15</v>
      </c>
      <c r="E109" s="35">
        <v>0.20833333333333301</v>
      </c>
      <c r="F109" s="50">
        <f>IF(COUNTIF('リスト（不使用）'!$A$5:$A$6,単年カーブ!$A$1),"希望数量入力ください",'単年（2027年度）'!$E$12*単年カーブ!$R$3+'単年（2027年度）'!$E$12*(1-単年カーブ!$R$3)*単年カーブ!Q109)</f>
        <v>0</v>
      </c>
      <c r="G109" s="47">
        <f t="shared" si="10"/>
        <v>0</v>
      </c>
      <c r="M109">
        <f t="shared" si="11"/>
        <v>4</v>
      </c>
      <c r="N109">
        <f>IF(OR(WEEKDAY(A109)=1,WEEKDAY(A109)=7,COUNTIF('2027祝日等（不使用）'!$A$1:$A$20,単年カーブ!A109)=1),0,1)</f>
        <v>0</v>
      </c>
      <c r="O109">
        <f t="shared" si="8"/>
        <v>10</v>
      </c>
      <c r="P109">
        <f t="shared" si="12"/>
        <v>0</v>
      </c>
      <c r="Q109">
        <f t="shared" si="13"/>
        <v>0</v>
      </c>
    </row>
    <row r="110" spans="1:17" ht="19.5" x14ac:dyDescent="0.4">
      <c r="A110" s="33">
        <f t="shared" si="7"/>
        <v>46480</v>
      </c>
      <c r="B110" s="27" t="str">
        <f t="shared" si="9"/>
        <v>(土)</v>
      </c>
      <c r="C110" s="34">
        <v>0.20833333333333301</v>
      </c>
      <c r="D110" s="15" t="s">
        <v>15</v>
      </c>
      <c r="E110" s="35">
        <v>0.22916666666666699</v>
      </c>
      <c r="F110" s="50">
        <f>IF(COUNTIF('リスト（不使用）'!$A$5:$A$6,単年カーブ!$A$1),"希望数量入力ください",'単年（2027年度）'!$E$12*単年カーブ!$R$3+'単年（2027年度）'!$E$12*(1-単年カーブ!$R$3)*単年カーブ!Q110)</f>
        <v>0</v>
      </c>
      <c r="G110" s="47">
        <f t="shared" si="10"/>
        <v>0</v>
      </c>
      <c r="M110">
        <f t="shared" si="11"/>
        <v>4</v>
      </c>
      <c r="N110">
        <f>IF(OR(WEEKDAY(A110)=1,WEEKDAY(A110)=7,COUNTIF('2027祝日等（不使用）'!$A$1:$A$20,単年カーブ!A110)=1),0,1)</f>
        <v>0</v>
      </c>
      <c r="O110">
        <f t="shared" si="8"/>
        <v>11</v>
      </c>
      <c r="P110">
        <f t="shared" si="12"/>
        <v>0</v>
      </c>
      <c r="Q110">
        <f t="shared" si="13"/>
        <v>0</v>
      </c>
    </row>
    <row r="111" spans="1:17" ht="19.5" x14ac:dyDescent="0.4">
      <c r="A111" s="33">
        <f t="shared" si="7"/>
        <v>46480</v>
      </c>
      <c r="B111" s="27" t="str">
        <f t="shared" si="9"/>
        <v>(土)</v>
      </c>
      <c r="C111" s="34">
        <v>0.22916666666666699</v>
      </c>
      <c r="D111" s="15" t="s">
        <v>15</v>
      </c>
      <c r="E111" s="35">
        <v>0.25</v>
      </c>
      <c r="F111" s="50">
        <f>IF(COUNTIF('リスト（不使用）'!$A$5:$A$6,単年カーブ!$A$1),"希望数量入力ください",'単年（2027年度）'!$E$12*単年カーブ!$R$3+'単年（2027年度）'!$E$12*(1-単年カーブ!$R$3)*単年カーブ!Q111)</f>
        <v>0</v>
      </c>
      <c r="G111" s="47">
        <f t="shared" si="10"/>
        <v>0</v>
      </c>
      <c r="M111">
        <f t="shared" si="11"/>
        <v>4</v>
      </c>
      <c r="N111">
        <f>IF(OR(WEEKDAY(A111)=1,WEEKDAY(A111)=7,COUNTIF('2027祝日等（不使用）'!$A$1:$A$20,単年カーブ!A111)=1),0,1)</f>
        <v>0</v>
      </c>
      <c r="O111">
        <f t="shared" si="8"/>
        <v>12</v>
      </c>
      <c r="P111">
        <f t="shared" si="12"/>
        <v>0</v>
      </c>
      <c r="Q111">
        <f t="shared" si="13"/>
        <v>0</v>
      </c>
    </row>
    <row r="112" spans="1:17" ht="19.5" x14ac:dyDescent="0.4">
      <c r="A112" s="33">
        <f t="shared" si="7"/>
        <v>46480</v>
      </c>
      <c r="B112" s="27" t="str">
        <f t="shared" si="9"/>
        <v>(土)</v>
      </c>
      <c r="C112" s="34">
        <v>0.25</v>
      </c>
      <c r="D112" s="15" t="s">
        <v>15</v>
      </c>
      <c r="E112" s="35">
        <v>0.27083333333333298</v>
      </c>
      <c r="F112" s="50">
        <f>IF(COUNTIF('リスト（不使用）'!$A$5:$A$6,単年カーブ!$A$1),"希望数量入力ください",'単年（2027年度）'!$E$12*単年カーブ!$R$3+'単年（2027年度）'!$E$12*(1-単年カーブ!$R$3)*単年カーブ!Q112)</f>
        <v>0</v>
      </c>
      <c r="G112" s="47">
        <f t="shared" si="10"/>
        <v>0</v>
      </c>
      <c r="M112">
        <f t="shared" si="11"/>
        <v>4</v>
      </c>
      <c r="N112">
        <f>IF(OR(WEEKDAY(A112)=1,WEEKDAY(A112)=7,COUNTIF('2027祝日等（不使用）'!$A$1:$A$20,単年カーブ!A112)=1),0,1)</f>
        <v>0</v>
      </c>
      <c r="O112">
        <f t="shared" si="8"/>
        <v>13</v>
      </c>
      <c r="P112">
        <f t="shared" si="12"/>
        <v>0</v>
      </c>
      <c r="Q112">
        <f t="shared" si="13"/>
        <v>0</v>
      </c>
    </row>
    <row r="113" spans="1:17" ht="19.5" x14ac:dyDescent="0.4">
      <c r="A113" s="33">
        <f t="shared" si="7"/>
        <v>46480</v>
      </c>
      <c r="B113" s="27" t="str">
        <f t="shared" si="9"/>
        <v>(土)</v>
      </c>
      <c r="C113" s="34">
        <v>0.27083333333333298</v>
      </c>
      <c r="D113" s="15" t="s">
        <v>15</v>
      </c>
      <c r="E113" s="35">
        <v>0.29166666666666702</v>
      </c>
      <c r="F113" s="50">
        <f>IF(COUNTIF('リスト（不使用）'!$A$5:$A$6,単年カーブ!$A$1),"希望数量入力ください",'単年（2027年度）'!$E$12*単年カーブ!$R$3+'単年（2027年度）'!$E$12*(1-単年カーブ!$R$3)*単年カーブ!Q113)</f>
        <v>0</v>
      </c>
      <c r="G113" s="47">
        <f t="shared" si="10"/>
        <v>0</v>
      </c>
      <c r="M113">
        <f t="shared" si="11"/>
        <v>4</v>
      </c>
      <c r="N113">
        <f>IF(OR(WEEKDAY(A113)=1,WEEKDAY(A113)=7,COUNTIF('2027祝日等（不使用）'!$A$1:$A$20,単年カーブ!A113)=1),0,1)</f>
        <v>0</v>
      </c>
      <c r="O113">
        <f t="shared" si="8"/>
        <v>14</v>
      </c>
      <c r="P113">
        <f t="shared" si="12"/>
        <v>0</v>
      </c>
      <c r="Q113">
        <f t="shared" si="13"/>
        <v>0</v>
      </c>
    </row>
    <row r="114" spans="1:17" ht="19.5" x14ac:dyDescent="0.4">
      <c r="A114" s="33">
        <f t="shared" si="7"/>
        <v>46480</v>
      </c>
      <c r="B114" s="27" t="str">
        <f t="shared" si="9"/>
        <v>(土)</v>
      </c>
      <c r="C114" s="34">
        <v>0.29166666666666702</v>
      </c>
      <c r="D114" s="15" t="s">
        <v>15</v>
      </c>
      <c r="E114" s="35">
        <v>0.3125</v>
      </c>
      <c r="F114" s="50">
        <f>IF(COUNTIF('リスト（不使用）'!$A$5:$A$6,単年カーブ!$A$1),"希望数量入力ください",'単年（2027年度）'!$E$12*単年カーブ!$R$3+'単年（2027年度）'!$E$12*(1-単年カーブ!$R$3)*単年カーブ!Q114)</f>
        <v>0</v>
      </c>
      <c r="G114" s="47">
        <f t="shared" si="10"/>
        <v>0</v>
      </c>
      <c r="M114">
        <f t="shared" si="11"/>
        <v>4</v>
      </c>
      <c r="N114">
        <f>IF(OR(WEEKDAY(A114)=1,WEEKDAY(A114)=7,COUNTIF('2027祝日等（不使用）'!$A$1:$A$20,単年カーブ!A114)=1),0,1)</f>
        <v>0</v>
      </c>
      <c r="O114">
        <f t="shared" si="8"/>
        <v>15</v>
      </c>
      <c r="P114">
        <f t="shared" si="12"/>
        <v>0</v>
      </c>
      <c r="Q114">
        <f t="shared" si="13"/>
        <v>0</v>
      </c>
    </row>
    <row r="115" spans="1:17" ht="19.5" x14ac:dyDescent="0.4">
      <c r="A115" s="33">
        <f t="shared" si="7"/>
        <v>46480</v>
      </c>
      <c r="B115" s="27" t="str">
        <f t="shared" si="9"/>
        <v>(土)</v>
      </c>
      <c r="C115" s="34">
        <v>0.3125</v>
      </c>
      <c r="D115" s="15" t="s">
        <v>15</v>
      </c>
      <c r="E115" s="35">
        <v>0.33333333333333298</v>
      </c>
      <c r="F115" s="50">
        <f>IF(COUNTIF('リスト（不使用）'!$A$5:$A$6,単年カーブ!$A$1),"希望数量入力ください",'単年（2027年度）'!$E$12*単年カーブ!$R$3+'単年（2027年度）'!$E$12*(1-単年カーブ!$R$3)*単年カーブ!Q115)</f>
        <v>0</v>
      </c>
      <c r="G115" s="47">
        <f t="shared" si="10"/>
        <v>0</v>
      </c>
      <c r="M115">
        <f t="shared" si="11"/>
        <v>4</v>
      </c>
      <c r="N115">
        <f>IF(OR(WEEKDAY(A115)=1,WEEKDAY(A115)=7,COUNTIF('2027祝日等（不使用）'!$A$1:$A$20,単年カーブ!A115)=1),0,1)</f>
        <v>0</v>
      </c>
      <c r="O115">
        <f t="shared" si="8"/>
        <v>16</v>
      </c>
      <c r="P115">
        <f t="shared" si="12"/>
        <v>0</v>
      </c>
      <c r="Q115">
        <f t="shared" si="13"/>
        <v>0</v>
      </c>
    </row>
    <row r="116" spans="1:17" ht="19.5" x14ac:dyDescent="0.4">
      <c r="A116" s="33">
        <f t="shared" ref="A116:A179" si="14">A68+1</f>
        <v>46480</v>
      </c>
      <c r="B116" s="27" t="str">
        <f t="shared" si="9"/>
        <v>(土)</v>
      </c>
      <c r="C116" s="34">
        <v>0.33333333333333298</v>
      </c>
      <c r="D116" s="15" t="s">
        <v>15</v>
      </c>
      <c r="E116" s="35">
        <v>0.35416666666666702</v>
      </c>
      <c r="F116" s="50">
        <f>IF(COUNTIF('リスト（不使用）'!$A$5:$A$6,単年カーブ!$A$1),"希望数量入力ください",'単年（2027年度）'!$E$12*単年カーブ!$R$3+'単年（2027年度）'!$E$12*(1-単年カーブ!$R$3)*単年カーブ!Q116)</f>
        <v>0</v>
      </c>
      <c r="G116" s="47">
        <f t="shared" si="10"/>
        <v>0</v>
      </c>
      <c r="M116">
        <f t="shared" si="11"/>
        <v>4</v>
      </c>
      <c r="N116">
        <f>IF(OR(WEEKDAY(A116)=1,WEEKDAY(A116)=7,COUNTIF('2027祝日等（不使用）'!$A$1:$A$20,単年カーブ!A116)=1),0,1)</f>
        <v>0</v>
      </c>
      <c r="O116">
        <f t="shared" ref="O116:O179" si="15">O68</f>
        <v>17</v>
      </c>
      <c r="P116">
        <f t="shared" si="12"/>
        <v>1</v>
      </c>
      <c r="Q116">
        <f t="shared" si="13"/>
        <v>0</v>
      </c>
    </row>
    <row r="117" spans="1:17" ht="19.5" x14ac:dyDescent="0.4">
      <c r="A117" s="33">
        <f t="shared" si="14"/>
        <v>46480</v>
      </c>
      <c r="B117" s="27" t="str">
        <f t="shared" si="9"/>
        <v>(土)</v>
      </c>
      <c r="C117" s="34">
        <v>0.35416666666666702</v>
      </c>
      <c r="D117" s="15" t="s">
        <v>15</v>
      </c>
      <c r="E117" s="35">
        <v>0.375</v>
      </c>
      <c r="F117" s="50">
        <f>IF(COUNTIF('リスト（不使用）'!$A$5:$A$6,単年カーブ!$A$1),"希望数量入力ください",'単年（2027年度）'!$E$12*単年カーブ!$R$3+'単年（2027年度）'!$E$12*(1-単年カーブ!$R$3)*単年カーブ!Q117)</f>
        <v>0</v>
      </c>
      <c r="G117" s="47">
        <f t="shared" si="10"/>
        <v>0</v>
      </c>
      <c r="M117">
        <f t="shared" si="11"/>
        <v>4</v>
      </c>
      <c r="N117">
        <f>IF(OR(WEEKDAY(A117)=1,WEEKDAY(A117)=7,COUNTIF('2027祝日等（不使用）'!$A$1:$A$20,単年カーブ!A117)=1),0,1)</f>
        <v>0</v>
      </c>
      <c r="O117">
        <f t="shared" si="15"/>
        <v>18</v>
      </c>
      <c r="P117">
        <f t="shared" si="12"/>
        <v>1</v>
      </c>
      <c r="Q117">
        <f t="shared" si="13"/>
        <v>0</v>
      </c>
    </row>
    <row r="118" spans="1:17" ht="19.5" x14ac:dyDescent="0.4">
      <c r="A118" s="33">
        <f t="shared" si="14"/>
        <v>46480</v>
      </c>
      <c r="B118" s="27" t="str">
        <f t="shared" si="9"/>
        <v>(土)</v>
      </c>
      <c r="C118" s="34">
        <v>0.375</v>
      </c>
      <c r="D118" s="15" t="s">
        <v>15</v>
      </c>
      <c r="E118" s="35">
        <v>0.39583333333333298</v>
      </c>
      <c r="F118" s="50">
        <f>IF(COUNTIF('リスト（不使用）'!$A$5:$A$6,単年カーブ!$A$1),"希望数量入力ください",'単年（2027年度）'!$E$12*単年カーブ!$R$3+'単年（2027年度）'!$E$12*(1-単年カーブ!$R$3)*単年カーブ!Q118)</f>
        <v>0</v>
      </c>
      <c r="G118" s="47">
        <f t="shared" si="10"/>
        <v>0</v>
      </c>
      <c r="M118">
        <f t="shared" si="11"/>
        <v>4</v>
      </c>
      <c r="N118">
        <f>IF(OR(WEEKDAY(A118)=1,WEEKDAY(A118)=7,COUNTIF('2027祝日等（不使用）'!$A$1:$A$20,単年カーブ!A118)=1),0,1)</f>
        <v>0</v>
      </c>
      <c r="O118">
        <f t="shared" si="15"/>
        <v>19</v>
      </c>
      <c r="P118">
        <f t="shared" si="12"/>
        <v>1</v>
      </c>
      <c r="Q118">
        <f t="shared" si="13"/>
        <v>0</v>
      </c>
    </row>
    <row r="119" spans="1:17" ht="19.5" x14ac:dyDescent="0.4">
      <c r="A119" s="33">
        <f t="shared" si="14"/>
        <v>46480</v>
      </c>
      <c r="B119" s="27" t="str">
        <f t="shared" si="9"/>
        <v>(土)</v>
      </c>
      <c r="C119" s="34">
        <v>0.39583333333333298</v>
      </c>
      <c r="D119" s="15" t="s">
        <v>15</v>
      </c>
      <c r="E119" s="35">
        <v>0.41666666666666702</v>
      </c>
      <c r="F119" s="50">
        <f>IF(COUNTIF('リスト（不使用）'!$A$5:$A$6,単年カーブ!$A$1),"希望数量入力ください",'単年（2027年度）'!$E$12*単年カーブ!$R$3+'単年（2027年度）'!$E$12*(1-単年カーブ!$R$3)*単年カーブ!Q119)</f>
        <v>0</v>
      </c>
      <c r="G119" s="47">
        <f t="shared" si="10"/>
        <v>0</v>
      </c>
      <c r="M119">
        <f t="shared" si="11"/>
        <v>4</v>
      </c>
      <c r="N119">
        <f>IF(OR(WEEKDAY(A119)=1,WEEKDAY(A119)=7,COUNTIF('2027祝日等（不使用）'!$A$1:$A$20,単年カーブ!A119)=1),0,1)</f>
        <v>0</v>
      </c>
      <c r="O119">
        <f t="shared" si="15"/>
        <v>20</v>
      </c>
      <c r="P119">
        <f t="shared" si="12"/>
        <v>1</v>
      </c>
      <c r="Q119">
        <f t="shared" si="13"/>
        <v>0</v>
      </c>
    </row>
    <row r="120" spans="1:17" ht="19.5" x14ac:dyDescent="0.4">
      <c r="A120" s="33">
        <f t="shared" si="14"/>
        <v>46480</v>
      </c>
      <c r="B120" s="27" t="str">
        <f t="shared" si="9"/>
        <v>(土)</v>
      </c>
      <c r="C120" s="34">
        <v>0.41666666666666702</v>
      </c>
      <c r="D120" s="15" t="s">
        <v>15</v>
      </c>
      <c r="E120" s="35">
        <v>0.4375</v>
      </c>
      <c r="F120" s="50">
        <f>IF(COUNTIF('リスト（不使用）'!$A$5:$A$6,単年カーブ!$A$1),"希望数量入力ください",'単年（2027年度）'!$E$12*単年カーブ!$R$3+'単年（2027年度）'!$E$12*(1-単年カーブ!$R$3)*単年カーブ!Q120)</f>
        <v>0</v>
      </c>
      <c r="G120" s="47">
        <f t="shared" si="10"/>
        <v>0</v>
      </c>
      <c r="M120">
        <f t="shared" si="11"/>
        <v>4</v>
      </c>
      <c r="N120">
        <f>IF(OR(WEEKDAY(A120)=1,WEEKDAY(A120)=7,COUNTIF('2027祝日等（不使用）'!$A$1:$A$20,単年カーブ!A120)=1),0,1)</f>
        <v>0</v>
      </c>
      <c r="O120">
        <f t="shared" si="15"/>
        <v>21</v>
      </c>
      <c r="P120">
        <f t="shared" si="12"/>
        <v>1</v>
      </c>
      <c r="Q120">
        <f t="shared" si="13"/>
        <v>0</v>
      </c>
    </row>
    <row r="121" spans="1:17" ht="19.5" x14ac:dyDescent="0.4">
      <c r="A121" s="33">
        <f t="shared" si="14"/>
        <v>46480</v>
      </c>
      <c r="B121" s="27" t="str">
        <f t="shared" si="9"/>
        <v>(土)</v>
      </c>
      <c r="C121" s="34">
        <v>0.4375</v>
      </c>
      <c r="D121" s="15" t="s">
        <v>15</v>
      </c>
      <c r="E121" s="35">
        <v>0.45833333333333298</v>
      </c>
      <c r="F121" s="50">
        <f>IF(COUNTIF('リスト（不使用）'!$A$5:$A$6,単年カーブ!$A$1),"希望数量入力ください",'単年（2027年度）'!$E$12*単年カーブ!$R$3+'単年（2027年度）'!$E$12*(1-単年カーブ!$R$3)*単年カーブ!Q121)</f>
        <v>0</v>
      </c>
      <c r="G121" s="47">
        <f t="shared" si="10"/>
        <v>0</v>
      </c>
      <c r="M121">
        <f t="shared" si="11"/>
        <v>4</v>
      </c>
      <c r="N121">
        <f>IF(OR(WEEKDAY(A121)=1,WEEKDAY(A121)=7,COUNTIF('2027祝日等（不使用）'!$A$1:$A$20,単年カーブ!A121)=1),0,1)</f>
        <v>0</v>
      </c>
      <c r="O121">
        <f t="shared" si="15"/>
        <v>22</v>
      </c>
      <c r="P121">
        <f t="shared" si="12"/>
        <v>1</v>
      </c>
      <c r="Q121">
        <f t="shared" si="13"/>
        <v>0</v>
      </c>
    </row>
    <row r="122" spans="1:17" ht="19.5" x14ac:dyDescent="0.4">
      <c r="A122" s="33">
        <f t="shared" si="14"/>
        <v>46480</v>
      </c>
      <c r="B122" s="27" t="str">
        <f t="shared" si="9"/>
        <v>(土)</v>
      </c>
      <c r="C122" s="34">
        <v>0.45833333333333298</v>
      </c>
      <c r="D122" s="15" t="s">
        <v>15</v>
      </c>
      <c r="E122" s="35">
        <v>0.47916666666666702</v>
      </c>
      <c r="F122" s="50">
        <f>IF(COUNTIF('リスト（不使用）'!$A$5:$A$6,単年カーブ!$A$1),"希望数量入力ください",'単年（2027年度）'!$E$12*単年カーブ!$R$3+'単年（2027年度）'!$E$12*(1-単年カーブ!$R$3)*単年カーブ!Q122)</f>
        <v>0</v>
      </c>
      <c r="G122" s="47">
        <f t="shared" si="10"/>
        <v>0</v>
      </c>
      <c r="M122">
        <f t="shared" si="11"/>
        <v>4</v>
      </c>
      <c r="N122">
        <f>IF(OR(WEEKDAY(A122)=1,WEEKDAY(A122)=7,COUNTIF('2027祝日等（不使用）'!$A$1:$A$20,単年カーブ!A122)=1),0,1)</f>
        <v>0</v>
      </c>
      <c r="O122">
        <f t="shared" si="15"/>
        <v>23</v>
      </c>
      <c r="P122">
        <f t="shared" si="12"/>
        <v>1</v>
      </c>
      <c r="Q122">
        <f t="shared" si="13"/>
        <v>0</v>
      </c>
    </row>
    <row r="123" spans="1:17" ht="19.5" x14ac:dyDescent="0.4">
      <c r="A123" s="33">
        <f t="shared" si="14"/>
        <v>46480</v>
      </c>
      <c r="B123" s="27" t="str">
        <f t="shared" si="9"/>
        <v>(土)</v>
      </c>
      <c r="C123" s="34">
        <v>0.47916666666666702</v>
      </c>
      <c r="D123" s="15" t="s">
        <v>15</v>
      </c>
      <c r="E123" s="35">
        <v>0.5</v>
      </c>
      <c r="F123" s="50">
        <f>IF(COUNTIF('リスト（不使用）'!$A$5:$A$6,単年カーブ!$A$1),"希望数量入力ください",'単年（2027年度）'!$E$12*単年カーブ!$R$3+'単年（2027年度）'!$E$12*(1-単年カーブ!$R$3)*単年カーブ!Q123)</f>
        <v>0</v>
      </c>
      <c r="G123" s="47">
        <f t="shared" si="10"/>
        <v>0</v>
      </c>
      <c r="M123">
        <f t="shared" si="11"/>
        <v>4</v>
      </c>
      <c r="N123">
        <f>IF(OR(WEEKDAY(A123)=1,WEEKDAY(A123)=7,COUNTIF('2027祝日等（不使用）'!$A$1:$A$20,単年カーブ!A123)=1),0,1)</f>
        <v>0</v>
      </c>
      <c r="O123">
        <f t="shared" si="15"/>
        <v>24</v>
      </c>
      <c r="P123">
        <f t="shared" si="12"/>
        <v>1</v>
      </c>
      <c r="Q123">
        <f t="shared" si="13"/>
        <v>0</v>
      </c>
    </row>
    <row r="124" spans="1:17" ht="19.5" x14ac:dyDescent="0.4">
      <c r="A124" s="33">
        <f t="shared" si="14"/>
        <v>46480</v>
      </c>
      <c r="B124" s="27" t="str">
        <f t="shared" si="9"/>
        <v>(土)</v>
      </c>
      <c r="C124" s="34">
        <v>0.5</v>
      </c>
      <c r="D124" s="15" t="s">
        <v>15</v>
      </c>
      <c r="E124" s="35">
        <v>0.52083333333333304</v>
      </c>
      <c r="F124" s="50">
        <f>IF(COUNTIF('リスト（不使用）'!$A$5:$A$6,単年カーブ!$A$1),"希望数量入力ください",'単年（2027年度）'!$E$12*単年カーブ!$R$3+'単年（2027年度）'!$E$12*(1-単年カーブ!$R$3)*単年カーブ!Q124)</f>
        <v>0</v>
      </c>
      <c r="G124" s="47">
        <f t="shared" si="10"/>
        <v>0</v>
      </c>
      <c r="M124">
        <f t="shared" si="11"/>
        <v>4</v>
      </c>
      <c r="N124">
        <f>IF(OR(WEEKDAY(A124)=1,WEEKDAY(A124)=7,COUNTIF('2027祝日等（不使用）'!$A$1:$A$20,単年カーブ!A124)=1),0,1)</f>
        <v>0</v>
      </c>
      <c r="O124">
        <f t="shared" si="15"/>
        <v>25</v>
      </c>
      <c r="P124">
        <f t="shared" si="12"/>
        <v>1</v>
      </c>
      <c r="Q124">
        <f t="shared" si="13"/>
        <v>0</v>
      </c>
    </row>
    <row r="125" spans="1:17" ht="19.5" x14ac:dyDescent="0.4">
      <c r="A125" s="33">
        <f t="shared" si="14"/>
        <v>46480</v>
      </c>
      <c r="B125" s="27" t="str">
        <f t="shared" si="9"/>
        <v>(土)</v>
      </c>
      <c r="C125" s="34">
        <v>0.52083333333333304</v>
      </c>
      <c r="D125" s="15" t="s">
        <v>15</v>
      </c>
      <c r="E125" s="35">
        <v>0.54166666666666696</v>
      </c>
      <c r="F125" s="50">
        <f>IF(COUNTIF('リスト（不使用）'!$A$5:$A$6,単年カーブ!$A$1),"希望数量入力ください",'単年（2027年度）'!$E$12*単年カーブ!$R$3+'単年（2027年度）'!$E$12*(1-単年カーブ!$R$3)*単年カーブ!Q125)</f>
        <v>0</v>
      </c>
      <c r="G125" s="47">
        <f t="shared" si="10"/>
        <v>0</v>
      </c>
      <c r="M125">
        <f t="shared" si="11"/>
        <v>4</v>
      </c>
      <c r="N125">
        <f>IF(OR(WEEKDAY(A125)=1,WEEKDAY(A125)=7,COUNTIF('2027祝日等（不使用）'!$A$1:$A$20,単年カーブ!A125)=1),0,1)</f>
        <v>0</v>
      </c>
      <c r="O125">
        <f t="shared" si="15"/>
        <v>26</v>
      </c>
      <c r="P125">
        <f t="shared" si="12"/>
        <v>1</v>
      </c>
      <c r="Q125">
        <f t="shared" si="13"/>
        <v>0</v>
      </c>
    </row>
    <row r="126" spans="1:17" ht="19.5" x14ac:dyDescent="0.4">
      <c r="A126" s="33">
        <f t="shared" si="14"/>
        <v>46480</v>
      </c>
      <c r="B126" s="27" t="str">
        <f t="shared" si="9"/>
        <v>(土)</v>
      </c>
      <c r="C126" s="34">
        <v>0.54166666666666696</v>
      </c>
      <c r="D126" s="15" t="s">
        <v>15</v>
      </c>
      <c r="E126" s="35">
        <v>0.5625</v>
      </c>
      <c r="F126" s="50">
        <f>IF(COUNTIF('リスト（不使用）'!$A$5:$A$6,単年カーブ!$A$1),"希望数量入力ください",'単年（2027年度）'!$E$12*単年カーブ!$R$3+'単年（2027年度）'!$E$12*(1-単年カーブ!$R$3)*単年カーブ!Q126)</f>
        <v>0</v>
      </c>
      <c r="G126" s="47">
        <f t="shared" si="10"/>
        <v>0</v>
      </c>
      <c r="M126">
        <f t="shared" si="11"/>
        <v>4</v>
      </c>
      <c r="N126">
        <f>IF(OR(WEEKDAY(A126)=1,WEEKDAY(A126)=7,COUNTIF('2027祝日等（不使用）'!$A$1:$A$20,単年カーブ!A126)=1),0,1)</f>
        <v>0</v>
      </c>
      <c r="O126">
        <f t="shared" si="15"/>
        <v>27</v>
      </c>
      <c r="P126">
        <f t="shared" si="12"/>
        <v>1</v>
      </c>
      <c r="Q126">
        <f t="shared" si="13"/>
        <v>0</v>
      </c>
    </row>
    <row r="127" spans="1:17" ht="19.5" x14ac:dyDescent="0.4">
      <c r="A127" s="33">
        <f t="shared" si="14"/>
        <v>46480</v>
      </c>
      <c r="B127" s="27" t="str">
        <f t="shared" si="9"/>
        <v>(土)</v>
      </c>
      <c r="C127" s="34">
        <v>0.5625</v>
      </c>
      <c r="D127" s="15" t="s">
        <v>15</v>
      </c>
      <c r="E127" s="35">
        <v>0.58333333333333304</v>
      </c>
      <c r="F127" s="50">
        <f>IF(COUNTIF('リスト（不使用）'!$A$5:$A$6,単年カーブ!$A$1),"希望数量入力ください",'単年（2027年度）'!$E$12*単年カーブ!$R$3+'単年（2027年度）'!$E$12*(1-単年カーブ!$R$3)*単年カーブ!Q127)</f>
        <v>0</v>
      </c>
      <c r="G127" s="47">
        <f t="shared" si="10"/>
        <v>0</v>
      </c>
      <c r="M127">
        <f t="shared" si="11"/>
        <v>4</v>
      </c>
      <c r="N127">
        <f>IF(OR(WEEKDAY(A127)=1,WEEKDAY(A127)=7,COUNTIF('2027祝日等（不使用）'!$A$1:$A$20,単年カーブ!A127)=1),0,1)</f>
        <v>0</v>
      </c>
      <c r="O127">
        <f t="shared" si="15"/>
        <v>28</v>
      </c>
      <c r="P127">
        <f t="shared" si="12"/>
        <v>1</v>
      </c>
      <c r="Q127">
        <f t="shared" si="13"/>
        <v>0</v>
      </c>
    </row>
    <row r="128" spans="1:17" ht="19.5" x14ac:dyDescent="0.4">
      <c r="A128" s="33">
        <f t="shared" si="14"/>
        <v>46480</v>
      </c>
      <c r="B128" s="27" t="str">
        <f t="shared" si="9"/>
        <v>(土)</v>
      </c>
      <c r="C128" s="34">
        <v>0.58333333333333304</v>
      </c>
      <c r="D128" s="15" t="s">
        <v>15</v>
      </c>
      <c r="E128" s="35">
        <v>0.60416666666666696</v>
      </c>
      <c r="F128" s="50">
        <f>IF(COUNTIF('リスト（不使用）'!$A$5:$A$6,単年カーブ!$A$1),"希望数量入力ください",'単年（2027年度）'!$E$12*単年カーブ!$R$3+'単年（2027年度）'!$E$12*(1-単年カーブ!$R$3)*単年カーブ!Q128)</f>
        <v>0</v>
      </c>
      <c r="G128" s="47">
        <f t="shared" si="10"/>
        <v>0</v>
      </c>
      <c r="M128">
        <f t="shared" si="11"/>
        <v>4</v>
      </c>
      <c r="N128">
        <f>IF(OR(WEEKDAY(A128)=1,WEEKDAY(A128)=7,COUNTIF('2027祝日等（不使用）'!$A$1:$A$20,単年カーブ!A128)=1),0,1)</f>
        <v>0</v>
      </c>
      <c r="O128">
        <f t="shared" si="15"/>
        <v>29</v>
      </c>
      <c r="P128">
        <f t="shared" si="12"/>
        <v>1</v>
      </c>
      <c r="Q128">
        <f t="shared" si="13"/>
        <v>0</v>
      </c>
    </row>
    <row r="129" spans="1:17" ht="19.5" x14ac:dyDescent="0.4">
      <c r="A129" s="33">
        <f t="shared" si="14"/>
        <v>46480</v>
      </c>
      <c r="B129" s="27" t="str">
        <f t="shared" si="9"/>
        <v>(土)</v>
      </c>
      <c r="C129" s="34">
        <v>0.60416666666666696</v>
      </c>
      <c r="D129" s="15" t="s">
        <v>15</v>
      </c>
      <c r="E129" s="35">
        <v>0.625</v>
      </c>
      <c r="F129" s="50">
        <f>IF(COUNTIF('リスト（不使用）'!$A$5:$A$6,単年カーブ!$A$1),"希望数量入力ください",'単年（2027年度）'!$E$12*単年カーブ!$R$3+'単年（2027年度）'!$E$12*(1-単年カーブ!$R$3)*単年カーブ!Q129)</f>
        <v>0</v>
      </c>
      <c r="G129" s="47">
        <f t="shared" si="10"/>
        <v>0</v>
      </c>
      <c r="M129">
        <f t="shared" si="11"/>
        <v>4</v>
      </c>
      <c r="N129">
        <f>IF(OR(WEEKDAY(A129)=1,WEEKDAY(A129)=7,COUNTIF('2027祝日等（不使用）'!$A$1:$A$20,単年カーブ!A129)=1),0,1)</f>
        <v>0</v>
      </c>
      <c r="O129">
        <f t="shared" si="15"/>
        <v>30</v>
      </c>
      <c r="P129">
        <f t="shared" si="12"/>
        <v>1</v>
      </c>
      <c r="Q129">
        <f t="shared" si="13"/>
        <v>0</v>
      </c>
    </row>
    <row r="130" spans="1:17" ht="19.5" x14ac:dyDescent="0.4">
      <c r="A130" s="33">
        <f t="shared" si="14"/>
        <v>46480</v>
      </c>
      <c r="B130" s="27" t="str">
        <f t="shared" si="9"/>
        <v>(土)</v>
      </c>
      <c r="C130" s="34">
        <v>0.625</v>
      </c>
      <c r="D130" s="15" t="s">
        <v>15</v>
      </c>
      <c r="E130" s="35">
        <v>0.64583333333333304</v>
      </c>
      <c r="F130" s="50">
        <f>IF(COUNTIF('リスト（不使用）'!$A$5:$A$6,単年カーブ!$A$1),"希望数量入力ください",'単年（2027年度）'!$E$12*単年カーブ!$R$3+'単年（2027年度）'!$E$12*(1-単年カーブ!$R$3)*単年カーブ!Q130)</f>
        <v>0</v>
      </c>
      <c r="G130" s="47">
        <f t="shared" si="10"/>
        <v>0</v>
      </c>
      <c r="M130">
        <f t="shared" si="11"/>
        <v>4</v>
      </c>
      <c r="N130">
        <f>IF(OR(WEEKDAY(A130)=1,WEEKDAY(A130)=7,COUNTIF('2027祝日等（不使用）'!$A$1:$A$20,単年カーブ!A130)=1),0,1)</f>
        <v>0</v>
      </c>
      <c r="O130">
        <f t="shared" si="15"/>
        <v>31</v>
      </c>
      <c r="P130">
        <f t="shared" si="12"/>
        <v>1</v>
      </c>
      <c r="Q130">
        <f t="shared" si="13"/>
        <v>0</v>
      </c>
    </row>
    <row r="131" spans="1:17" ht="19.5" x14ac:dyDescent="0.4">
      <c r="A131" s="33">
        <f t="shared" si="14"/>
        <v>46480</v>
      </c>
      <c r="B131" s="27" t="str">
        <f t="shared" si="9"/>
        <v>(土)</v>
      </c>
      <c r="C131" s="34">
        <v>0.64583333333333304</v>
      </c>
      <c r="D131" s="15" t="s">
        <v>15</v>
      </c>
      <c r="E131" s="35">
        <v>0.66666666666666696</v>
      </c>
      <c r="F131" s="50">
        <f>IF(COUNTIF('リスト（不使用）'!$A$5:$A$6,単年カーブ!$A$1),"希望数量入力ください",'単年（2027年度）'!$E$12*単年カーブ!$R$3+'単年（2027年度）'!$E$12*(1-単年カーブ!$R$3)*単年カーブ!Q131)</f>
        <v>0</v>
      </c>
      <c r="G131" s="47">
        <f t="shared" si="10"/>
        <v>0</v>
      </c>
      <c r="M131">
        <f t="shared" si="11"/>
        <v>4</v>
      </c>
      <c r="N131">
        <f>IF(OR(WEEKDAY(A131)=1,WEEKDAY(A131)=7,COUNTIF('2027祝日等（不使用）'!$A$1:$A$20,単年カーブ!A131)=1),0,1)</f>
        <v>0</v>
      </c>
      <c r="O131">
        <f t="shared" si="15"/>
        <v>32</v>
      </c>
      <c r="P131">
        <f t="shared" si="12"/>
        <v>1</v>
      </c>
      <c r="Q131">
        <f t="shared" si="13"/>
        <v>0</v>
      </c>
    </row>
    <row r="132" spans="1:17" ht="19.5" x14ac:dyDescent="0.4">
      <c r="A132" s="33">
        <f t="shared" si="14"/>
        <v>46480</v>
      </c>
      <c r="B132" s="27" t="str">
        <f t="shared" ref="B132:B195" si="16">TEXT(A132,"(aaa)")</f>
        <v>(土)</v>
      </c>
      <c r="C132" s="34">
        <v>0.66666666666666696</v>
      </c>
      <c r="D132" s="15" t="s">
        <v>15</v>
      </c>
      <c r="E132" s="35">
        <v>0.6875</v>
      </c>
      <c r="F132" s="50">
        <f>IF(COUNTIF('リスト（不使用）'!$A$5:$A$6,単年カーブ!$A$1),"希望数量入力ください",'単年（2027年度）'!$E$12*単年カーブ!$R$3+'単年（2027年度）'!$E$12*(1-単年カーブ!$R$3)*単年カーブ!Q132)</f>
        <v>0</v>
      </c>
      <c r="G132" s="47">
        <f t="shared" ref="G132:G195" si="17">F132/2</f>
        <v>0</v>
      </c>
      <c r="M132">
        <f t="shared" ref="M132:M195" si="18">MONTH(A132)</f>
        <v>4</v>
      </c>
      <c r="N132">
        <f>IF(OR(WEEKDAY(A132)=1,WEEKDAY(A132)=7,COUNTIF('2027祝日等（不使用）'!$A$1:$A$20,単年カーブ!A132)=1),0,1)</f>
        <v>0</v>
      </c>
      <c r="O132">
        <f t="shared" si="15"/>
        <v>33</v>
      </c>
      <c r="P132">
        <f t="shared" ref="P132:P195" si="19">IF(AND(O132&gt;16,O132&lt;41),1,0)</f>
        <v>1</v>
      </c>
      <c r="Q132">
        <f t="shared" ref="Q132:Q195" si="20">P132*N132</f>
        <v>0</v>
      </c>
    </row>
    <row r="133" spans="1:17" ht="19.5" x14ac:dyDescent="0.4">
      <c r="A133" s="33">
        <f t="shared" si="14"/>
        <v>46480</v>
      </c>
      <c r="B133" s="27" t="str">
        <f t="shared" si="16"/>
        <v>(土)</v>
      </c>
      <c r="C133" s="34">
        <v>0.6875</v>
      </c>
      <c r="D133" s="15" t="s">
        <v>15</v>
      </c>
      <c r="E133" s="35">
        <v>0.70833333333333304</v>
      </c>
      <c r="F133" s="50">
        <f>IF(COUNTIF('リスト（不使用）'!$A$5:$A$6,単年カーブ!$A$1),"希望数量入力ください",'単年（2027年度）'!$E$12*単年カーブ!$R$3+'単年（2027年度）'!$E$12*(1-単年カーブ!$R$3)*単年カーブ!Q133)</f>
        <v>0</v>
      </c>
      <c r="G133" s="47">
        <f t="shared" si="17"/>
        <v>0</v>
      </c>
      <c r="M133">
        <f t="shared" si="18"/>
        <v>4</v>
      </c>
      <c r="N133">
        <f>IF(OR(WEEKDAY(A133)=1,WEEKDAY(A133)=7,COUNTIF('2027祝日等（不使用）'!$A$1:$A$20,単年カーブ!A133)=1),0,1)</f>
        <v>0</v>
      </c>
      <c r="O133">
        <f t="shared" si="15"/>
        <v>34</v>
      </c>
      <c r="P133">
        <f t="shared" si="19"/>
        <v>1</v>
      </c>
      <c r="Q133">
        <f t="shared" si="20"/>
        <v>0</v>
      </c>
    </row>
    <row r="134" spans="1:17" ht="19.5" x14ac:dyDescent="0.4">
      <c r="A134" s="33">
        <f t="shared" si="14"/>
        <v>46480</v>
      </c>
      <c r="B134" s="27" t="str">
        <f t="shared" si="16"/>
        <v>(土)</v>
      </c>
      <c r="C134" s="34">
        <v>0.70833333333333304</v>
      </c>
      <c r="D134" s="15" t="s">
        <v>15</v>
      </c>
      <c r="E134" s="35">
        <v>0.72916666666666696</v>
      </c>
      <c r="F134" s="50">
        <f>IF(COUNTIF('リスト（不使用）'!$A$5:$A$6,単年カーブ!$A$1),"希望数量入力ください",'単年（2027年度）'!$E$12*単年カーブ!$R$3+'単年（2027年度）'!$E$12*(1-単年カーブ!$R$3)*単年カーブ!Q134)</f>
        <v>0</v>
      </c>
      <c r="G134" s="47">
        <f t="shared" si="17"/>
        <v>0</v>
      </c>
      <c r="M134">
        <f t="shared" si="18"/>
        <v>4</v>
      </c>
      <c r="N134">
        <f>IF(OR(WEEKDAY(A134)=1,WEEKDAY(A134)=7,COUNTIF('2027祝日等（不使用）'!$A$1:$A$20,単年カーブ!A134)=1),0,1)</f>
        <v>0</v>
      </c>
      <c r="O134">
        <f t="shared" si="15"/>
        <v>35</v>
      </c>
      <c r="P134">
        <f t="shared" si="19"/>
        <v>1</v>
      </c>
      <c r="Q134">
        <f t="shared" si="20"/>
        <v>0</v>
      </c>
    </row>
    <row r="135" spans="1:17" ht="19.5" x14ac:dyDescent="0.4">
      <c r="A135" s="33">
        <f t="shared" si="14"/>
        <v>46480</v>
      </c>
      <c r="B135" s="27" t="str">
        <f t="shared" si="16"/>
        <v>(土)</v>
      </c>
      <c r="C135" s="34">
        <v>0.72916666666666696</v>
      </c>
      <c r="D135" s="15" t="s">
        <v>15</v>
      </c>
      <c r="E135" s="35">
        <v>0.75</v>
      </c>
      <c r="F135" s="50">
        <f>IF(COUNTIF('リスト（不使用）'!$A$5:$A$6,単年カーブ!$A$1),"希望数量入力ください",'単年（2027年度）'!$E$12*単年カーブ!$R$3+'単年（2027年度）'!$E$12*(1-単年カーブ!$R$3)*単年カーブ!Q135)</f>
        <v>0</v>
      </c>
      <c r="G135" s="47">
        <f t="shared" si="17"/>
        <v>0</v>
      </c>
      <c r="M135">
        <f t="shared" si="18"/>
        <v>4</v>
      </c>
      <c r="N135">
        <f>IF(OR(WEEKDAY(A135)=1,WEEKDAY(A135)=7,COUNTIF('2027祝日等（不使用）'!$A$1:$A$20,単年カーブ!A135)=1),0,1)</f>
        <v>0</v>
      </c>
      <c r="O135">
        <f t="shared" si="15"/>
        <v>36</v>
      </c>
      <c r="P135">
        <f t="shared" si="19"/>
        <v>1</v>
      </c>
      <c r="Q135">
        <f t="shared" si="20"/>
        <v>0</v>
      </c>
    </row>
    <row r="136" spans="1:17" ht="19.5" x14ac:dyDescent="0.4">
      <c r="A136" s="33">
        <f t="shared" si="14"/>
        <v>46480</v>
      </c>
      <c r="B136" s="27" t="str">
        <f t="shared" si="16"/>
        <v>(土)</v>
      </c>
      <c r="C136" s="34">
        <v>0.75</v>
      </c>
      <c r="D136" s="15" t="s">
        <v>15</v>
      </c>
      <c r="E136" s="35">
        <v>0.77083333333333304</v>
      </c>
      <c r="F136" s="50">
        <f>IF(COUNTIF('リスト（不使用）'!$A$5:$A$6,単年カーブ!$A$1),"希望数量入力ください",'単年（2027年度）'!$E$12*単年カーブ!$R$3+'単年（2027年度）'!$E$12*(1-単年カーブ!$R$3)*単年カーブ!Q136)</f>
        <v>0</v>
      </c>
      <c r="G136" s="47">
        <f t="shared" si="17"/>
        <v>0</v>
      </c>
      <c r="M136">
        <f t="shared" si="18"/>
        <v>4</v>
      </c>
      <c r="N136">
        <f>IF(OR(WEEKDAY(A136)=1,WEEKDAY(A136)=7,COUNTIF('2027祝日等（不使用）'!$A$1:$A$20,単年カーブ!A136)=1),0,1)</f>
        <v>0</v>
      </c>
      <c r="O136">
        <f t="shared" si="15"/>
        <v>37</v>
      </c>
      <c r="P136">
        <f t="shared" si="19"/>
        <v>1</v>
      </c>
      <c r="Q136">
        <f t="shared" si="20"/>
        <v>0</v>
      </c>
    </row>
    <row r="137" spans="1:17" ht="19.5" x14ac:dyDescent="0.4">
      <c r="A137" s="33">
        <f t="shared" si="14"/>
        <v>46480</v>
      </c>
      <c r="B137" s="27" t="str">
        <f t="shared" si="16"/>
        <v>(土)</v>
      </c>
      <c r="C137" s="34">
        <v>0.77083333333333304</v>
      </c>
      <c r="D137" s="15" t="s">
        <v>15</v>
      </c>
      <c r="E137" s="35">
        <v>0.79166666666666696</v>
      </c>
      <c r="F137" s="50">
        <f>IF(COUNTIF('リスト（不使用）'!$A$5:$A$6,単年カーブ!$A$1),"希望数量入力ください",'単年（2027年度）'!$E$12*単年カーブ!$R$3+'単年（2027年度）'!$E$12*(1-単年カーブ!$R$3)*単年カーブ!Q137)</f>
        <v>0</v>
      </c>
      <c r="G137" s="47">
        <f t="shared" si="17"/>
        <v>0</v>
      </c>
      <c r="M137">
        <f t="shared" si="18"/>
        <v>4</v>
      </c>
      <c r="N137">
        <f>IF(OR(WEEKDAY(A137)=1,WEEKDAY(A137)=7,COUNTIF('2027祝日等（不使用）'!$A$1:$A$20,単年カーブ!A137)=1),0,1)</f>
        <v>0</v>
      </c>
      <c r="O137">
        <f t="shared" si="15"/>
        <v>38</v>
      </c>
      <c r="P137">
        <f t="shared" si="19"/>
        <v>1</v>
      </c>
      <c r="Q137">
        <f t="shared" si="20"/>
        <v>0</v>
      </c>
    </row>
    <row r="138" spans="1:17" ht="19.5" x14ac:dyDescent="0.4">
      <c r="A138" s="33">
        <f t="shared" si="14"/>
        <v>46480</v>
      </c>
      <c r="B138" s="27" t="str">
        <f t="shared" si="16"/>
        <v>(土)</v>
      </c>
      <c r="C138" s="34">
        <v>0.79166666666666696</v>
      </c>
      <c r="D138" s="15" t="s">
        <v>15</v>
      </c>
      <c r="E138" s="35">
        <v>0.8125</v>
      </c>
      <c r="F138" s="50">
        <f>IF(COUNTIF('リスト（不使用）'!$A$5:$A$6,単年カーブ!$A$1),"希望数量入力ください",'単年（2027年度）'!$E$12*単年カーブ!$R$3+'単年（2027年度）'!$E$12*(1-単年カーブ!$R$3)*単年カーブ!Q138)</f>
        <v>0</v>
      </c>
      <c r="G138" s="47">
        <f t="shared" si="17"/>
        <v>0</v>
      </c>
      <c r="M138">
        <f t="shared" si="18"/>
        <v>4</v>
      </c>
      <c r="N138">
        <f>IF(OR(WEEKDAY(A138)=1,WEEKDAY(A138)=7,COUNTIF('2027祝日等（不使用）'!$A$1:$A$20,単年カーブ!A138)=1),0,1)</f>
        <v>0</v>
      </c>
      <c r="O138">
        <f t="shared" si="15"/>
        <v>39</v>
      </c>
      <c r="P138">
        <f t="shared" si="19"/>
        <v>1</v>
      </c>
      <c r="Q138">
        <f t="shared" si="20"/>
        <v>0</v>
      </c>
    </row>
    <row r="139" spans="1:17" ht="19.5" x14ac:dyDescent="0.4">
      <c r="A139" s="33">
        <f t="shared" si="14"/>
        <v>46480</v>
      </c>
      <c r="B139" s="27" t="str">
        <f t="shared" si="16"/>
        <v>(土)</v>
      </c>
      <c r="C139" s="34">
        <v>0.8125</v>
      </c>
      <c r="D139" s="15" t="s">
        <v>15</v>
      </c>
      <c r="E139" s="35">
        <v>0.83333333333333304</v>
      </c>
      <c r="F139" s="50">
        <f>IF(COUNTIF('リスト（不使用）'!$A$5:$A$6,単年カーブ!$A$1),"希望数量入力ください",'単年（2027年度）'!$E$12*単年カーブ!$R$3+'単年（2027年度）'!$E$12*(1-単年カーブ!$R$3)*単年カーブ!Q139)</f>
        <v>0</v>
      </c>
      <c r="G139" s="47">
        <f t="shared" si="17"/>
        <v>0</v>
      </c>
      <c r="M139">
        <f t="shared" si="18"/>
        <v>4</v>
      </c>
      <c r="N139">
        <f>IF(OR(WEEKDAY(A139)=1,WEEKDAY(A139)=7,COUNTIF('2027祝日等（不使用）'!$A$1:$A$20,単年カーブ!A139)=1),0,1)</f>
        <v>0</v>
      </c>
      <c r="O139">
        <f t="shared" si="15"/>
        <v>40</v>
      </c>
      <c r="P139">
        <f t="shared" si="19"/>
        <v>1</v>
      </c>
      <c r="Q139">
        <f t="shared" si="20"/>
        <v>0</v>
      </c>
    </row>
    <row r="140" spans="1:17" ht="19.5" x14ac:dyDescent="0.4">
      <c r="A140" s="33">
        <f t="shared" si="14"/>
        <v>46480</v>
      </c>
      <c r="B140" s="27" t="str">
        <f t="shared" si="16"/>
        <v>(土)</v>
      </c>
      <c r="C140" s="34">
        <v>0.83333333333333304</v>
      </c>
      <c r="D140" s="15" t="s">
        <v>15</v>
      </c>
      <c r="E140" s="35">
        <v>0.85416666666666696</v>
      </c>
      <c r="F140" s="50">
        <f>IF(COUNTIF('リスト（不使用）'!$A$5:$A$6,単年カーブ!$A$1),"希望数量入力ください",'単年（2027年度）'!$E$12*単年カーブ!$R$3+'単年（2027年度）'!$E$12*(1-単年カーブ!$R$3)*単年カーブ!Q140)</f>
        <v>0</v>
      </c>
      <c r="G140" s="47">
        <f t="shared" si="17"/>
        <v>0</v>
      </c>
      <c r="M140">
        <f t="shared" si="18"/>
        <v>4</v>
      </c>
      <c r="N140">
        <f>IF(OR(WEEKDAY(A140)=1,WEEKDAY(A140)=7,COUNTIF('2027祝日等（不使用）'!$A$1:$A$20,単年カーブ!A140)=1),0,1)</f>
        <v>0</v>
      </c>
      <c r="O140">
        <f t="shared" si="15"/>
        <v>41</v>
      </c>
      <c r="P140">
        <f t="shared" si="19"/>
        <v>0</v>
      </c>
      <c r="Q140">
        <f t="shared" si="20"/>
        <v>0</v>
      </c>
    </row>
    <row r="141" spans="1:17" ht="19.5" x14ac:dyDescent="0.4">
      <c r="A141" s="33">
        <f t="shared" si="14"/>
        <v>46480</v>
      </c>
      <c r="B141" s="27" t="str">
        <f t="shared" si="16"/>
        <v>(土)</v>
      </c>
      <c r="C141" s="34">
        <v>0.85416666666666696</v>
      </c>
      <c r="D141" s="15" t="s">
        <v>15</v>
      </c>
      <c r="E141" s="35">
        <v>0.875</v>
      </c>
      <c r="F141" s="50">
        <f>IF(COUNTIF('リスト（不使用）'!$A$5:$A$6,単年カーブ!$A$1),"希望数量入力ください",'単年（2027年度）'!$E$12*単年カーブ!$R$3+'単年（2027年度）'!$E$12*(1-単年カーブ!$R$3)*単年カーブ!Q141)</f>
        <v>0</v>
      </c>
      <c r="G141" s="47">
        <f t="shared" si="17"/>
        <v>0</v>
      </c>
      <c r="M141">
        <f t="shared" si="18"/>
        <v>4</v>
      </c>
      <c r="N141">
        <f>IF(OR(WEEKDAY(A141)=1,WEEKDAY(A141)=7,COUNTIF('2027祝日等（不使用）'!$A$1:$A$20,単年カーブ!A141)=1),0,1)</f>
        <v>0</v>
      </c>
      <c r="O141">
        <f t="shared" si="15"/>
        <v>42</v>
      </c>
      <c r="P141">
        <f t="shared" si="19"/>
        <v>0</v>
      </c>
      <c r="Q141">
        <f t="shared" si="20"/>
        <v>0</v>
      </c>
    </row>
    <row r="142" spans="1:17" ht="19.5" x14ac:dyDescent="0.4">
      <c r="A142" s="33">
        <f t="shared" si="14"/>
        <v>46480</v>
      </c>
      <c r="B142" s="27" t="str">
        <f t="shared" si="16"/>
        <v>(土)</v>
      </c>
      <c r="C142" s="34">
        <v>0.875</v>
      </c>
      <c r="D142" s="15" t="s">
        <v>15</v>
      </c>
      <c r="E142" s="35">
        <v>0.89583333333333304</v>
      </c>
      <c r="F142" s="50">
        <f>IF(COUNTIF('リスト（不使用）'!$A$5:$A$6,単年カーブ!$A$1),"希望数量入力ください",'単年（2027年度）'!$E$12*単年カーブ!$R$3+'単年（2027年度）'!$E$12*(1-単年カーブ!$R$3)*単年カーブ!Q142)</f>
        <v>0</v>
      </c>
      <c r="G142" s="47">
        <f t="shared" si="17"/>
        <v>0</v>
      </c>
      <c r="M142">
        <f t="shared" si="18"/>
        <v>4</v>
      </c>
      <c r="N142">
        <f>IF(OR(WEEKDAY(A142)=1,WEEKDAY(A142)=7,COUNTIF('2027祝日等（不使用）'!$A$1:$A$20,単年カーブ!A142)=1),0,1)</f>
        <v>0</v>
      </c>
      <c r="O142">
        <f t="shared" si="15"/>
        <v>43</v>
      </c>
      <c r="P142">
        <f t="shared" si="19"/>
        <v>0</v>
      </c>
      <c r="Q142">
        <f t="shared" si="20"/>
        <v>0</v>
      </c>
    </row>
    <row r="143" spans="1:17" ht="19.5" x14ac:dyDescent="0.4">
      <c r="A143" s="33">
        <f t="shared" si="14"/>
        <v>46480</v>
      </c>
      <c r="B143" s="27" t="str">
        <f t="shared" si="16"/>
        <v>(土)</v>
      </c>
      <c r="C143" s="34">
        <v>0.89583333333333304</v>
      </c>
      <c r="D143" s="15" t="s">
        <v>15</v>
      </c>
      <c r="E143" s="35">
        <v>0.91666666666666696</v>
      </c>
      <c r="F143" s="50">
        <f>IF(COUNTIF('リスト（不使用）'!$A$5:$A$6,単年カーブ!$A$1),"希望数量入力ください",'単年（2027年度）'!$E$12*単年カーブ!$R$3+'単年（2027年度）'!$E$12*(1-単年カーブ!$R$3)*単年カーブ!Q143)</f>
        <v>0</v>
      </c>
      <c r="G143" s="47">
        <f t="shared" si="17"/>
        <v>0</v>
      </c>
      <c r="M143">
        <f t="shared" si="18"/>
        <v>4</v>
      </c>
      <c r="N143">
        <f>IF(OR(WEEKDAY(A143)=1,WEEKDAY(A143)=7,COUNTIF('2027祝日等（不使用）'!$A$1:$A$20,単年カーブ!A143)=1),0,1)</f>
        <v>0</v>
      </c>
      <c r="O143">
        <f t="shared" si="15"/>
        <v>44</v>
      </c>
      <c r="P143">
        <f t="shared" si="19"/>
        <v>0</v>
      </c>
      <c r="Q143">
        <f t="shared" si="20"/>
        <v>0</v>
      </c>
    </row>
    <row r="144" spans="1:17" ht="19.5" x14ac:dyDescent="0.4">
      <c r="A144" s="33">
        <f t="shared" si="14"/>
        <v>46480</v>
      </c>
      <c r="B144" s="27" t="str">
        <f t="shared" si="16"/>
        <v>(土)</v>
      </c>
      <c r="C144" s="34">
        <v>0.91666666666666696</v>
      </c>
      <c r="D144" s="15" t="s">
        <v>15</v>
      </c>
      <c r="E144" s="35">
        <v>0.9375</v>
      </c>
      <c r="F144" s="50">
        <f>IF(COUNTIF('リスト（不使用）'!$A$5:$A$6,単年カーブ!$A$1),"希望数量入力ください",'単年（2027年度）'!$E$12*単年カーブ!$R$3+'単年（2027年度）'!$E$12*(1-単年カーブ!$R$3)*単年カーブ!Q144)</f>
        <v>0</v>
      </c>
      <c r="G144" s="47">
        <f t="shared" si="17"/>
        <v>0</v>
      </c>
      <c r="M144">
        <f t="shared" si="18"/>
        <v>4</v>
      </c>
      <c r="N144">
        <f>IF(OR(WEEKDAY(A144)=1,WEEKDAY(A144)=7,COUNTIF('2027祝日等（不使用）'!$A$1:$A$20,単年カーブ!A144)=1),0,1)</f>
        <v>0</v>
      </c>
      <c r="O144">
        <f t="shared" si="15"/>
        <v>45</v>
      </c>
      <c r="P144">
        <f t="shared" si="19"/>
        <v>0</v>
      </c>
      <c r="Q144">
        <f t="shared" si="20"/>
        <v>0</v>
      </c>
    </row>
    <row r="145" spans="1:17" ht="19.5" x14ac:dyDescent="0.4">
      <c r="A145" s="33">
        <f t="shared" si="14"/>
        <v>46480</v>
      </c>
      <c r="B145" s="27" t="str">
        <f t="shared" si="16"/>
        <v>(土)</v>
      </c>
      <c r="C145" s="34">
        <v>0.9375</v>
      </c>
      <c r="D145" s="15" t="s">
        <v>15</v>
      </c>
      <c r="E145" s="35">
        <v>0.95833333333333304</v>
      </c>
      <c r="F145" s="50">
        <f>IF(COUNTIF('リスト（不使用）'!$A$5:$A$6,単年カーブ!$A$1),"希望数量入力ください",'単年（2027年度）'!$E$12*単年カーブ!$R$3+'単年（2027年度）'!$E$12*(1-単年カーブ!$R$3)*単年カーブ!Q145)</f>
        <v>0</v>
      </c>
      <c r="G145" s="47">
        <f t="shared" si="17"/>
        <v>0</v>
      </c>
      <c r="M145">
        <f t="shared" si="18"/>
        <v>4</v>
      </c>
      <c r="N145">
        <f>IF(OR(WEEKDAY(A145)=1,WEEKDAY(A145)=7,COUNTIF('2027祝日等（不使用）'!$A$1:$A$20,単年カーブ!A145)=1),0,1)</f>
        <v>0</v>
      </c>
      <c r="O145">
        <f t="shared" si="15"/>
        <v>46</v>
      </c>
      <c r="P145">
        <f t="shared" si="19"/>
        <v>0</v>
      </c>
      <c r="Q145">
        <f t="shared" si="20"/>
        <v>0</v>
      </c>
    </row>
    <row r="146" spans="1:17" ht="19.5" x14ac:dyDescent="0.4">
      <c r="A146" s="33">
        <f t="shared" si="14"/>
        <v>46480</v>
      </c>
      <c r="B146" s="27" t="str">
        <f t="shared" si="16"/>
        <v>(土)</v>
      </c>
      <c r="C146" s="34">
        <v>0.95833333333333304</v>
      </c>
      <c r="D146" s="15" t="s">
        <v>15</v>
      </c>
      <c r="E146" s="35">
        <v>0.97916666666666696</v>
      </c>
      <c r="F146" s="50">
        <f>IF(COUNTIF('リスト（不使用）'!$A$5:$A$6,単年カーブ!$A$1),"希望数量入力ください",'単年（2027年度）'!$E$12*単年カーブ!$R$3+'単年（2027年度）'!$E$12*(1-単年カーブ!$R$3)*単年カーブ!Q146)</f>
        <v>0</v>
      </c>
      <c r="G146" s="47">
        <f t="shared" si="17"/>
        <v>0</v>
      </c>
      <c r="M146">
        <f t="shared" si="18"/>
        <v>4</v>
      </c>
      <c r="N146">
        <f>IF(OR(WEEKDAY(A146)=1,WEEKDAY(A146)=7,COUNTIF('2027祝日等（不使用）'!$A$1:$A$20,単年カーブ!A146)=1),0,1)</f>
        <v>0</v>
      </c>
      <c r="O146">
        <f t="shared" si="15"/>
        <v>47</v>
      </c>
      <c r="P146">
        <f t="shared" si="19"/>
        <v>0</v>
      </c>
      <c r="Q146">
        <f t="shared" si="20"/>
        <v>0</v>
      </c>
    </row>
    <row r="147" spans="1:17" ht="19.5" x14ac:dyDescent="0.4">
      <c r="A147" s="33">
        <f t="shared" si="14"/>
        <v>46480</v>
      </c>
      <c r="B147" s="27" t="str">
        <f t="shared" si="16"/>
        <v>(土)</v>
      </c>
      <c r="C147" s="34">
        <v>0.97916666666666696</v>
      </c>
      <c r="D147" s="15" t="s">
        <v>15</v>
      </c>
      <c r="E147" s="35" t="s">
        <v>16</v>
      </c>
      <c r="F147" s="50">
        <f>IF(COUNTIF('リスト（不使用）'!$A$5:$A$6,単年カーブ!$A$1),"希望数量入力ください",'単年（2027年度）'!$E$12*単年カーブ!$R$3+'単年（2027年度）'!$E$12*(1-単年カーブ!$R$3)*単年カーブ!Q147)</f>
        <v>0</v>
      </c>
      <c r="G147" s="47">
        <f t="shared" si="17"/>
        <v>0</v>
      </c>
      <c r="M147">
        <f t="shared" si="18"/>
        <v>4</v>
      </c>
      <c r="N147">
        <f>IF(OR(WEEKDAY(A147)=1,WEEKDAY(A147)=7,COUNTIF('2027祝日等（不使用）'!$A$1:$A$20,単年カーブ!A147)=1),0,1)</f>
        <v>0</v>
      </c>
      <c r="O147">
        <f t="shared" si="15"/>
        <v>48</v>
      </c>
      <c r="P147">
        <f t="shared" si="19"/>
        <v>0</v>
      </c>
      <c r="Q147">
        <f t="shared" si="20"/>
        <v>0</v>
      </c>
    </row>
    <row r="148" spans="1:17" ht="19.5" x14ac:dyDescent="0.4">
      <c r="A148" s="33">
        <f t="shared" si="14"/>
        <v>46481</v>
      </c>
      <c r="B148" s="27" t="str">
        <f t="shared" si="16"/>
        <v>(日)</v>
      </c>
      <c r="C148" s="34">
        <v>0</v>
      </c>
      <c r="D148" s="15" t="s">
        <v>15</v>
      </c>
      <c r="E148" s="35">
        <v>2.0833333333333332E-2</v>
      </c>
      <c r="F148" s="50">
        <f>IF(COUNTIF('リスト（不使用）'!$A$5:$A$6,単年カーブ!$A$1),"希望数量入力ください",'単年（2027年度）'!$E$12*単年カーブ!$R$3+'単年（2027年度）'!$E$12*(1-単年カーブ!$R$3)*単年カーブ!Q148)</f>
        <v>0</v>
      </c>
      <c r="G148" s="47">
        <f t="shared" si="17"/>
        <v>0</v>
      </c>
      <c r="M148">
        <f t="shared" si="18"/>
        <v>4</v>
      </c>
      <c r="N148">
        <f>IF(OR(WEEKDAY(A148)=1,WEEKDAY(A148)=7,COUNTIF('2027祝日等（不使用）'!$A$1:$A$20,単年カーブ!A148)=1),0,1)</f>
        <v>0</v>
      </c>
      <c r="O148">
        <f t="shared" si="15"/>
        <v>1</v>
      </c>
      <c r="P148">
        <f t="shared" si="19"/>
        <v>0</v>
      </c>
      <c r="Q148">
        <f t="shared" si="20"/>
        <v>0</v>
      </c>
    </row>
    <row r="149" spans="1:17" ht="19.5" x14ac:dyDescent="0.4">
      <c r="A149" s="33">
        <f t="shared" si="14"/>
        <v>46481</v>
      </c>
      <c r="B149" s="27" t="str">
        <f t="shared" si="16"/>
        <v>(日)</v>
      </c>
      <c r="C149" s="34">
        <v>2.0833333333333332E-2</v>
      </c>
      <c r="D149" s="15" t="s">
        <v>15</v>
      </c>
      <c r="E149" s="35">
        <v>4.1666666666666664E-2</v>
      </c>
      <c r="F149" s="50">
        <f>IF(COUNTIF('リスト（不使用）'!$A$5:$A$6,単年カーブ!$A$1),"希望数量入力ください",'単年（2027年度）'!$E$12*単年カーブ!$R$3+'単年（2027年度）'!$E$12*(1-単年カーブ!$R$3)*単年カーブ!Q149)</f>
        <v>0</v>
      </c>
      <c r="G149" s="47">
        <f t="shared" si="17"/>
        <v>0</v>
      </c>
      <c r="M149">
        <f t="shared" si="18"/>
        <v>4</v>
      </c>
      <c r="N149">
        <f>IF(OR(WEEKDAY(A149)=1,WEEKDAY(A149)=7,COUNTIF('2027祝日等（不使用）'!$A$1:$A$20,単年カーブ!A149)=1),0,1)</f>
        <v>0</v>
      </c>
      <c r="O149">
        <f t="shared" si="15"/>
        <v>2</v>
      </c>
      <c r="P149">
        <f t="shared" si="19"/>
        <v>0</v>
      </c>
      <c r="Q149">
        <f t="shared" si="20"/>
        <v>0</v>
      </c>
    </row>
    <row r="150" spans="1:17" ht="19.5" x14ac:dyDescent="0.4">
      <c r="A150" s="33">
        <f t="shared" si="14"/>
        <v>46481</v>
      </c>
      <c r="B150" s="27" t="str">
        <f t="shared" si="16"/>
        <v>(日)</v>
      </c>
      <c r="C150" s="34">
        <v>4.1666666666666664E-2</v>
      </c>
      <c r="D150" s="15" t="s">
        <v>15</v>
      </c>
      <c r="E150" s="35">
        <v>6.25E-2</v>
      </c>
      <c r="F150" s="50">
        <f>IF(COUNTIF('リスト（不使用）'!$A$5:$A$6,単年カーブ!$A$1),"希望数量入力ください",'単年（2027年度）'!$E$12*単年カーブ!$R$3+'単年（2027年度）'!$E$12*(1-単年カーブ!$R$3)*単年カーブ!Q150)</f>
        <v>0</v>
      </c>
      <c r="G150" s="47">
        <f t="shared" si="17"/>
        <v>0</v>
      </c>
      <c r="M150">
        <f t="shared" si="18"/>
        <v>4</v>
      </c>
      <c r="N150">
        <f>IF(OR(WEEKDAY(A150)=1,WEEKDAY(A150)=7,COUNTIF('2027祝日等（不使用）'!$A$1:$A$20,単年カーブ!A150)=1),0,1)</f>
        <v>0</v>
      </c>
      <c r="O150">
        <f t="shared" si="15"/>
        <v>3</v>
      </c>
      <c r="P150">
        <f t="shared" si="19"/>
        <v>0</v>
      </c>
      <c r="Q150">
        <f t="shared" si="20"/>
        <v>0</v>
      </c>
    </row>
    <row r="151" spans="1:17" ht="19.5" x14ac:dyDescent="0.4">
      <c r="A151" s="33">
        <f t="shared" si="14"/>
        <v>46481</v>
      </c>
      <c r="B151" s="27" t="str">
        <f t="shared" si="16"/>
        <v>(日)</v>
      </c>
      <c r="C151" s="34">
        <v>6.25E-2</v>
      </c>
      <c r="D151" s="15" t="s">
        <v>15</v>
      </c>
      <c r="E151" s="35">
        <v>8.3333333333333301E-2</v>
      </c>
      <c r="F151" s="50">
        <f>IF(COUNTIF('リスト（不使用）'!$A$5:$A$6,単年カーブ!$A$1),"希望数量入力ください",'単年（2027年度）'!$E$12*単年カーブ!$R$3+'単年（2027年度）'!$E$12*(1-単年カーブ!$R$3)*単年カーブ!Q151)</f>
        <v>0</v>
      </c>
      <c r="G151" s="47">
        <f t="shared" si="17"/>
        <v>0</v>
      </c>
      <c r="M151">
        <f t="shared" si="18"/>
        <v>4</v>
      </c>
      <c r="N151">
        <f>IF(OR(WEEKDAY(A151)=1,WEEKDAY(A151)=7,COUNTIF('2027祝日等（不使用）'!$A$1:$A$20,単年カーブ!A151)=1),0,1)</f>
        <v>0</v>
      </c>
      <c r="O151">
        <f t="shared" si="15"/>
        <v>4</v>
      </c>
      <c r="P151">
        <f t="shared" si="19"/>
        <v>0</v>
      </c>
      <c r="Q151">
        <f t="shared" si="20"/>
        <v>0</v>
      </c>
    </row>
    <row r="152" spans="1:17" ht="19.5" x14ac:dyDescent="0.4">
      <c r="A152" s="33">
        <f t="shared" si="14"/>
        <v>46481</v>
      </c>
      <c r="B152" s="27" t="str">
        <f t="shared" si="16"/>
        <v>(日)</v>
      </c>
      <c r="C152" s="34">
        <v>8.3333333333333301E-2</v>
      </c>
      <c r="D152" s="15" t="s">
        <v>15</v>
      </c>
      <c r="E152" s="35">
        <v>0.104166666666667</v>
      </c>
      <c r="F152" s="50">
        <f>IF(COUNTIF('リスト（不使用）'!$A$5:$A$6,単年カーブ!$A$1),"希望数量入力ください",'単年（2027年度）'!$E$12*単年カーブ!$R$3+'単年（2027年度）'!$E$12*(1-単年カーブ!$R$3)*単年カーブ!Q152)</f>
        <v>0</v>
      </c>
      <c r="G152" s="47">
        <f t="shared" si="17"/>
        <v>0</v>
      </c>
      <c r="M152">
        <f t="shared" si="18"/>
        <v>4</v>
      </c>
      <c r="N152">
        <f>IF(OR(WEEKDAY(A152)=1,WEEKDAY(A152)=7,COUNTIF('2027祝日等（不使用）'!$A$1:$A$20,単年カーブ!A152)=1),0,1)</f>
        <v>0</v>
      </c>
      <c r="O152">
        <f t="shared" si="15"/>
        <v>5</v>
      </c>
      <c r="P152">
        <f t="shared" si="19"/>
        <v>0</v>
      </c>
      <c r="Q152">
        <f t="shared" si="20"/>
        <v>0</v>
      </c>
    </row>
    <row r="153" spans="1:17" ht="19.5" x14ac:dyDescent="0.4">
      <c r="A153" s="33">
        <f t="shared" si="14"/>
        <v>46481</v>
      </c>
      <c r="B153" s="27" t="str">
        <f t="shared" si="16"/>
        <v>(日)</v>
      </c>
      <c r="C153" s="34">
        <v>0.104166666666667</v>
      </c>
      <c r="D153" s="15" t="s">
        <v>15</v>
      </c>
      <c r="E153" s="35">
        <v>0.125</v>
      </c>
      <c r="F153" s="50">
        <f>IF(COUNTIF('リスト（不使用）'!$A$5:$A$6,単年カーブ!$A$1),"希望数量入力ください",'単年（2027年度）'!$E$12*単年カーブ!$R$3+'単年（2027年度）'!$E$12*(1-単年カーブ!$R$3)*単年カーブ!Q153)</f>
        <v>0</v>
      </c>
      <c r="G153" s="47">
        <f t="shared" si="17"/>
        <v>0</v>
      </c>
      <c r="M153">
        <f t="shared" si="18"/>
        <v>4</v>
      </c>
      <c r="N153">
        <f>IF(OR(WEEKDAY(A153)=1,WEEKDAY(A153)=7,COUNTIF('2027祝日等（不使用）'!$A$1:$A$20,単年カーブ!A153)=1),0,1)</f>
        <v>0</v>
      </c>
      <c r="O153">
        <f t="shared" si="15"/>
        <v>6</v>
      </c>
      <c r="P153">
        <f t="shared" si="19"/>
        <v>0</v>
      </c>
      <c r="Q153">
        <f t="shared" si="20"/>
        <v>0</v>
      </c>
    </row>
    <row r="154" spans="1:17" ht="19.5" x14ac:dyDescent="0.4">
      <c r="A154" s="33">
        <f t="shared" si="14"/>
        <v>46481</v>
      </c>
      <c r="B154" s="27" t="str">
        <f t="shared" si="16"/>
        <v>(日)</v>
      </c>
      <c r="C154" s="34">
        <v>0.125</v>
      </c>
      <c r="D154" s="15" t="s">
        <v>15</v>
      </c>
      <c r="E154" s="35">
        <v>0.14583333333333301</v>
      </c>
      <c r="F154" s="50">
        <f>IF(COUNTIF('リスト（不使用）'!$A$5:$A$6,単年カーブ!$A$1),"希望数量入力ください",'単年（2027年度）'!$E$12*単年カーブ!$R$3+'単年（2027年度）'!$E$12*(1-単年カーブ!$R$3)*単年カーブ!Q154)</f>
        <v>0</v>
      </c>
      <c r="G154" s="47">
        <f t="shared" si="17"/>
        <v>0</v>
      </c>
      <c r="M154">
        <f t="shared" si="18"/>
        <v>4</v>
      </c>
      <c r="N154">
        <f>IF(OR(WEEKDAY(A154)=1,WEEKDAY(A154)=7,COUNTIF('2027祝日等（不使用）'!$A$1:$A$20,単年カーブ!A154)=1),0,1)</f>
        <v>0</v>
      </c>
      <c r="O154">
        <f t="shared" si="15"/>
        <v>7</v>
      </c>
      <c r="P154">
        <f t="shared" si="19"/>
        <v>0</v>
      </c>
      <c r="Q154">
        <f t="shared" si="20"/>
        <v>0</v>
      </c>
    </row>
    <row r="155" spans="1:17" ht="19.5" x14ac:dyDescent="0.4">
      <c r="A155" s="33">
        <f t="shared" si="14"/>
        <v>46481</v>
      </c>
      <c r="B155" s="27" t="str">
        <f t="shared" si="16"/>
        <v>(日)</v>
      </c>
      <c r="C155" s="34">
        <v>0.14583333333333301</v>
      </c>
      <c r="D155" s="15" t="s">
        <v>15</v>
      </c>
      <c r="E155" s="35">
        <v>0.16666666666666699</v>
      </c>
      <c r="F155" s="50">
        <f>IF(COUNTIF('リスト（不使用）'!$A$5:$A$6,単年カーブ!$A$1),"希望数量入力ください",'単年（2027年度）'!$E$12*単年カーブ!$R$3+'単年（2027年度）'!$E$12*(1-単年カーブ!$R$3)*単年カーブ!Q155)</f>
        <v>0</v>
      </c>
      <c r="G155" s="47">
        <f t="shared" si="17"/>
        <v>0</v>
      </c>
      <c r="M155">
        <f t="shared" si="18"/>
        <v>4</v>
      </c>
      <c r="N155">
        <f>IF(OR(WEEKDAY(A155)=1,WEEKDAY(A155)=7,COUNTIF('2027祝日等（不使用）'!$A$1:$A$20,単年カーブ!A155)=1),0,1)</f>
        <v>0</v>
      </c>
      <c r="O155">
        <f t="shared" si="15"/>
        <v>8</v>
      </c>
      <c r="P155">
        <f t="shared" si="19"/>
        <v>0</v>
      </c>
      <c r="Q155">
        <f t="shared" si="20"/>
        <v>0</v>
      </c>
    </row>
    <row r="156" spans="1:17" ht="19.5" x14ac:dyDescent="0.4">
      <c r="A156" s="33">
        <f t="shared" si="14"/>
        <v>46481</v>
      </c>
      <c r="B156" s="27" t="str">
        <f t="shared" si="16"/>
        <v>(日)</v>
      </c>
      <c r="C156" s="34">
        <v>0.16666666666666699</v>
      </c>
      <c r="D156" s="15" t="s">
        <v>15</v>
      </c>
      <c r="E156" s="35">
        <v>0.1875</v>
      </c>
      <c r="F156" s="50">
        <f>IF(COUNTIF('リスト（不使用）'!$A$5:$A$6,単年カーブ!$A$1),"希望数量入力ください",'単年（2027年度）'!$E$12*単年カーブ!$R$3+'単年（2027年度）'!$E$12*(1-単年カーブ!$R$3)*単年カーブ!Q156)</f>
        <v>0</v>
      </c>
      <c r="G156" s="47">
        <f t="shared" si="17"/>
        <v>0</v>
      </c>
      <c r="M156">
        <f t="shared" si="18"/>
        <v>4</v>
      </c>
      <c r="N156">
        <f>IF(OR(WEEKDAY(A156)=1,WEEKDAY(A156)=7,COUNTIF('2027祝日等（不使用）'!$A$1:$A$20,単年カーブ!A156)=1),0,1)</f>
        <v>0</v>
      </c>
      <c r="O156">
        <f t="shared" si="15"/>
        <v>9</v>
      </c>
      <c r="P156">
        <f t="shared" si="19"/>
        <v>0</v>
      </c>
      <c r="Q156">
        <f t="shared" si="20"/>
        <v>0</v>
      </c>
    </row>
    <row r="157" spans="1:17" ht="19.5" x14ac:dyDescent="0.4">
      <c r="A157" s="33">
        <f t="shared" si="14"/>
        <v>46481</v>
      </c>
      <c r="B157" s="27" t="str">
        <f t="shared" si="16"/>
        <v>(日)</v>
      </c>
      <c r="C157" s="34">
        <v>0.1875</v>
      </c>
      <c r="D157" s="15" t="s">
        <v>15</v>
      </c>
      <c r="E157" s="35">
        <v>0.20833333333333301</v>
      </c>
      <c r="F157" s="50">
        <f>IF(COUNTIF('リスト（不使用）'!$A$5:$A$6,単年カーブ!$A$1),"希望数量入力ください",'単年（2027年度）'!$E$12*単年カーブ!$R$3+'単年（2027年度）'!$E$12*(1-単年カーブ!$R$3)*単年カーブ!Q157)</f>
        <v>0</v>
      </c>
      <c r="G157" s="47">
        <f t="shared" si="17"/>
        <v>0</v>
      </c>
      <c r="M157">
        <f t="shared" si="18"/>
        <v>4</v>
      </c>
      <c r="N157">
        <f>IF(OR(WEEKDAY(A157)=1,WEEKDAY(A157)=7,COUNTIF('2027祝日等（不使用）'!$A$1:$A$20,単年カーブ!A157)=1),0,1)</f>
        <v>0</v>
      </c>
      <c r="O157">
        <f t="shared" si="15"/>
        <v>10</v>
      </c>
      <c r="P157">
        <f t="shared" si="19"/>
        <v>0</v>
      </c>
      <c r="Q157">
        <f t="shared" si="20"/>
        <v>0</v>
      </c>
    </row>
    <row r="158" spans="1:17" ht="19.5" x14ac:dyDescent="0.4">
      <c r="A158" s="33">
        <f t="shared" si="14"/>
        <v>46481</v>
      </c>
      <c r="B158" s="27" t="str">
        <f t="shared" si="16"/>
        <v>(日)</v>
      </c>
      <c r="C158" s="34">
        <v>0.20833333333333301</v>
      </c>
      <c r="D158" s="15" t="s">
        <v>15</v>
      </c>
      <c r="E158" s="35">
        <v>0.22916666666666699</v>
      </c>
      <c r="F158" s="50">
        <f>IF(COUNTIF('リスト（不使用）'!$A$5:$A$6,単年カーブ!$A$1),"希望数量入力ください",'単年（2027年度）'!$E$12*単年カーブ!$R$3+'単年（2027年度）'!$E$12*(1-単年カーブ!$R$3)*単年カーブ!Q158)</f>
        <v>0</v>
      </c>
      <c r="G158" s="47">
        <f t="shared" si="17"/>
        <v>0</v>
      </c>
      <c r="M158">
        <f t="shared" si="18"/>
        <v>4</v>
      </c>
      <c r="N158">
        <f>IF(OR(WEEKDAY(A158)=1,WEEKDAY(A158)=7,COUNTIF('2027祝日等（不使用）'!$A$1:$A$20,単年カーブ!A158)=1),0,1)</f>
        <v>0</v>
      </c>
      <c r="O158">
        <f t="shared" si="15"/>
        <v>11</v>
      </c>
      <c r="P158">
        <f t="shared" si="19"/>
        <v>0</v>
      </c>
      <c r="Q158">
        <f t="shared" si="20"/>
        <v>0</v>
      </c>
    </row>
    <row r="159" spans="1:17" ht="19.5" x14ac:dyDescent="0.4">
      <c r="A159" s="33">
        <f t="shared" si="14"/>
        <v>46481</v>
      </c>
      <c r="B159" s="27" t="str">
        <f t="shared" si="16"/>
        <v>(日)</v>
      </c>
      <c r="C159" s="34">
        <v>0.22916666666666699</v>
      </c>
      <c r="D159" s="15" t="s">
        <v>15</v>
      </c>
      <c r="E159" s="35">
        <v>0.25</v>
      </c>
      <c r="F159" s="50">
        <f>IF(COUNTIF('リスト（不使用）'!$A$5:$A$6,単年カーブ!$A$1),"希望数量入力ください",'単年（2027年度）'!$E$12*単年カーブ!$R$3+'単年（2027年度）'!$E$12*(1-単年カーブ!$R$3)*単年カーブ!Q159)</f>
        <v>0</v>
      </c>
      <c r="G159" s="47">
        <f t="shared" si="17"/>
        <v>0</v>
      </c>
      <c r="M159">
        <f t="shared" si="18"/>
        <v>4</v>
      </c>
      <c r="N159">
        <f>IF(OR(WEEKDAY(A159)=1,WEEKDAY(A159)=7,COUNTIF('2027祝日等（不使用）'!$A$1:$A$20,単年カーブ!A159)=1),0,1)</f>
        <v>0</v>
      </c>
      <c r="O159">
        <f t="shared" si="15"/>
        <v>12</v>
      </c>
      <c r="P159">
        <f t="shared" si="19"/>
        <v>0</v>
      </c>
      <c r="Q159">
        <f t="shared" si="20"/>
        <v>0</v>
      </c>
    </row>
    <row r="160" spans="1:17" ht="19.5" x14ac:dyDescent="0.4">
      <c r="A160" s="33">
        <f t="shared" si="14"/>
        <v>46481</v>
      </c>
      <c r="B160" s="27" t="str">
        <f t="shared" si="16"/>
        <v>(日)</v>
      </c>
      <c r="C160" s="34">
        <v>0.25</v>
      </c>
      <c r="D160" s="15" t="s">
        <v>15</v>
      </c>
      <c r="E160" s="35">
        <v>0.27083333333333298</v>
      </c>
      <c r="F160" s="50">
        <f>IF(COUNTIF('リスト（不使用）'!$A$5:$A$6,単年カーブ!$A$1),"希望数量入力ください",'単年（2027年度）'!$E$12*単年カーブ!$R$3+'単年（2027年度）'!$E$12*(1-単年カーブ!$R$3)*単年カーブ!Q160)</f>
        <v>0</v>
      </c>
      <c r="G160" s="47">
        <f t="shared" si="17"/>
        <v>0</v>
      </c>
      <c r="M160">
        <f t="shared" si="18"/>
        <v>4</v>
      </c>
      <c r="N160">
        <f>IF(OR(WEEKDAY(A160)=1,WEEKDAY(A160)=7,COUNTIF('2027祝日等（不使用）'!$A$1:$A$20,単年カーブ!A160)=1),0,1)</f>
        <v>0</v>
      </c>
      <c r="O160">
        <f t="shared" si="15"/>
        <v>13</v>
      </c>
      <c r="P160">
        <f t="shared" si="19"/>
        <v>0</v>
      </c>
      <c r="Q160">
        <f t="shared" si="20"/>
        <v>0</v>
      </c>
    </row>
    <row r="161" spans="1:17" ht="19.5" x14ac:dyDescent="0.4">
      <c r="A161" s="33">
        <f t="shared" si="14"/>
        <v>46481</v>
      </c>
      <c r="B161" s="27" t="str">
        <f t="shared" si="16"/>
        <v>(日)</v>
      </c>
      <c r="C161" s="34">
        <v>0.27083333333333298</v>
      </c>
      <c r="D161" s="15" t="s">
        <v>15</v>
      </c>
      <c r="E161" s="35">
        <v>0.29166666666666702</v>
      </c>
      <c r="F161" s="50">
        <f>IF(COUNTIF('リスト（不使用）'!$A$5:$A$6,単年カーブ!$A$1),"希望数量入力ください",'単年（2027年度）'!$E$12*単年カーブ!$R$3+'単年（2027年度）'!$E$12*(1-単年カーブ!$R$3)*単年カーブ!Q161)</f>
        <v>0</v>
      </c>
      <c r="G161" s="47">
        <f t="shared" si="17"/>
        <v>0</v>
      </c>
      <c r="M161">
        <f t="shared" si="18"/>
        <v>4</v>
      </c>
      <c r="N161">
        <f>IF(OR(WEEKDAY(A161)=1,WEEKDAY(A161)=7,COUNTIF('2027祝日等（不使用）'!$A$1:$A$20,単年カーブ!A161)=1),0,1)</f>
        <v>0</v>
      </c>
      <c r="O161">
        <f t="shared" si="15"/>
        <v>14</v>
      </c>
      <c r="P161">
        <f t="shared" si="19"/>
        <v>0</v>
      </c>
      <c r="Q161">
        <f t="shared" si="20"/>
        <v>0</v>
      </c>
    </row>
    <row r="162" spans="1:17" ht="19.5" x14ac:dyDescent="0.4">
      <c r="A162" s="33">
        <f t="shared" si="14"/>
        <v>46481</v>
      </c>
      <c r="B162" s="27" t="str">
        <f t="shared" si="16"/>
        <v>(日)</v>
      </c>
      <c r="C162" s="34">
        <v>0.29166666666666702</v>
      </c>
      <c r="D162" s="15" t="s">
        <v>15</v>
      </c>
      <c r="E162" s="35">
        <v>0.3125</v>
      </c>
      <c r="F162" s="50">
        <f>IF(COUNTIF('リスト（不使用）'!$A$5:$A$6,単年カーブ!$A$1),"希望数量入力ください",'単年（2027年度）'!$E$12*単年カーブ!$R$3+'単年（2027年度）'!$E$12*(1-単年カーブ!$R$3)*単年カーブ!Q162)</f>
        <v>0</v>
      </c>
      <c r="G162" s="47">
        <f t="shared" si="17"/>
        <v>0</v>
      </c>
      <c r="M162">
        <f t="shared" si="18"/>
        <v>4</v>
      </c>
      <c r="N162">
        <f>IF(OR(WEEKDAY(A162)=1,WEEKDAY(A162)=7,COUNTIF('2027祝日等（不使用）'!$A$1:$A$20,単年カーブ!A162)=1),0,1)</f>
        <v>0</v>
      </c>
      <c r="O162">
        <f t="shared" si="15"/>
        <v>15</v>
      </c>
      <c r="P162">
        <f t="shared" si="19"/>
        <v>0</v>
      </c>
      <c r="Q162">
        <f t="shared" si="20"/>
        <v>0</v>
      </c>
    </row>
    <row r="163" spans="1:17" ht="19.5" x14ac:dyDescent="0.4">
      <c r="A163" s="33">
        <f t="shared" si="14"/>
        <v>46481</v>
      </c>
      <c r="B163" s="27" t="str">
        <f t="shared" si="16"/>
        <v>(日)</v>
      </c>
      <c r="C163" s="34">
        <v>0.3125</v>
      </c>
      <c r="D163" s="15" t="s">
        <v>15</v>
      </c>
      <c r="E163" s="35">
        <v>0.33333333333333298</v>
      </c>
      <c r="F163" s="50">
        <f>IF(COUNTIF('リスト（不使用）'!$A$5:$A$6,単年カーブ!$A$1),"希望数量入力ください",'単年（2027年度）'!$E$12*単年カーブ!$R$3+'単年（2027年度）'!$E$12*(1-単年カーブ!$R$3)*単年カーブ!Q163)</f>
        <v>0</v>
      </c>
      <c r="G163" s="47">
        <f t="shared" si="17"/>
        <v>0</v>
      </c>
      <c r="M163">
        <f t="shared" si="18"/>
        <v>4</v>
      </c>
      <c r="N163">
        <f>IF(OR(WEEKDAY(A163)=1,WEEKDAY(A163)=7,COUNTIF('2027祝日等（不使用）'!$A$1:$A$20,単年カーブ!A163)=1),0,1)</f>
        <v>0</v>
      </c>
      <c r="O163">
        <f t="shared" si="15"/>
        <v>16</v>
      </c>
      <c r="P163">
        <f t="shared" si="19"/>
        <v>0</v>
      </c>
      <c r="Q163">
        <f t="shared" si="20"/>
        <v>0</v>
      </c>
    </row>
    <row r="164" spans="1:17" ht="19.5" x14ac:dyDescent="0.4">
      <c r="A164" s="33">
        <f t="shared" si="14"/>
        <v>46481</v>
      </c>
      <c r="B164" s="27" t="str">
        <f t="shared" si="16"/>
        <v>(日)</v>
      </c>
      <c r="C164" s="34">
        <v>0.33333333333333298</v>
      </c>
      <c r="D164" s="15" t="s">
        <v>15</v>
      </c>
      <c r="E164" s="35">
        <v>0.35416666666666702</v>
      </c>
      <c r="F164" s="50">
        <f>IF(COUNTIF('リスト（不使用）'!$A$5:$A$6,単年カーブ!$A$1),"希望数量入力ください",'単年（2027年度）'!$E$12*単年カーブ!$R$3+'単年（2027年度）'!$E$12*(1-単年カーブ!$R$3)*単年カーブ!Q164)</f>
        <v>0</v>
      </c>
      <c r="G164" s="47">
        <f t="shared" si="17"/>
        <v>0</v>
      </c>
      <c r="M164">
        <f t="shared" si="18"/>
        <v>4</v>
      </c>
      <c r="N164">
        <f>IF(OR(WEEKDAY(A164)=1,WEEKDAY(A164)=7,COUNTIF('2027祝日等（不使用）'!$A$1:$A$20,単年カーブ!A164)=1),0,1)</f>
        <v>0</v>
      </c>
      <c r="O164">
        <f t="shared" si="15"/>
        <v>17</v>
      </c>
      <c r="P164">
        <f t="shared" si="19"/>
        <v>1</v>
      </c>
      <c r="Q164">
        <f t="shared" si="20"/>
        <v>0</v>
      </c>
    </row>
    <row r="165" spans="1:17" ht="19.5" x14ac:dyDescent="0.4">
      <c r="A165" s="33">
        <f t="shared" si="14"/>
        <v>46481</v>
      </c>
      <c r="B165" s="27" t="str">
        <f t="shared" si="16"/>
        <v>(日)</v>
      </c>
      <c r="C165" s="34">
        <v>0.35416666666666702</v>
      </c>
      <c r="D165" s="15" t="s">
        <v>15</v>
      </c>
      <c r="E165" s="35">
        <v>0.375</v>
      </c>
      <c r="F165" s="50">
        <f>IF(COUNTIF('リスト（不使用）'!$A$5:$A$6,単年カーブ!$A$1),"希望数量入力ください",'単年（2027年度）'!$E$12*単年カーブ!$R$3+'単年（2027年度）'!$E$12*(1-単年カーブ!$R$3)*単年カーブ!Q165)</f>
        <v>0</v>
      </c>
      <c r="G165" s="47">
        <f t="shared" si="17"/>
        <v>0</v>
      </c>
      <c r="M165">
        <f t="shared" si="18"/>
        <v>4</v>
      </c>
      <c r="N165">
        <f>IF(OR(WEEKDAY(A165)=1,WEEKDAY(A165)=7,COUNTIF('2027祝日等（不使用）'!$A$1:$A$20,単年カーブ!A165)=1),0,1)</f>
        <v>0</v>
      </c>
      <c r="O165">
        <f t="shared" si="15"/>
        <v>18</v>
      </c>
      <c r="P165">
        <f t="shared" si="19"/>
        <v>1</v>
      </c>
      <c r="Q165">
        <f t="shared" si="20"/>
        <v>0</v>
      </c>
    </row>
    <row r="166" spans="1:17" ht="19.5" x14ac:dyDescent="0.4">
      <c r="A166" s="33">
        <f t="shared" si="14"/>
        <v>46481</v>
      </c>
      <c r="B166" s="27" t="str">
        <f t="shared" si="16"/>
        <v>(日)</v>
      </c>
      <c r="C166" s="34">
        <v>0.375</v>
      </c>
      <c r="D166" s="15" t="s">
        <v>15</v>
      </c>
      <c r="E166" s="35">
        <v>0.39583333333333298</v>
      </c>
      <c r="F166" s="50">
        <f>IF(COUNTIF('リスト（不使用）'!$A$5:$A$6,単年カーブ!$A$1),"希望数量入力ください",'単年（2027年度）'!$E$12*単年カーブ!$R$3+'単年（2027年度）'!$E$12*(1-単年カーブ!$R$3)*単年カーブ!Q166)</f>
        <v>0</v>
      </c>
      <c r="G166" s="47">
        <f t="shared" si="17"/>
        <v>0</v>
      </c>
      <c r="M166">
        <f t="shared" si="18"/>
        <v>4</v>
      </c>
      <c r="N166">
        <f>IF(OR(WEEKDAY(A166)=1,WEEKDAY(A166)=7,COUNTIF('2027祝日等（不使用）'!$A$1:$A$20,単年カーブ!A166)=1),0,1)</f>
        <v>0</v>
      </c>
      <c r="O166">
        <f t="shared" si="15"/>
        <v>19</v>
      </c>
      <c r="P166">
        <f t="shared" si="19"/>
        <v>1</v>
      </c>
      <c r="Q166">
        <f t="shared" si="20"/>
        <v>0</v>
      </c>
    </row>
    <row r="167" spans="1:17" ht="19.5" x14ac:dyDescent="0.4">
      <c r="A167" s="33">
        <f t="shared" si="14"/>
        <v>46481</v>
      </c>
      <c r="B167" s="27" t="str">
        <f t="shared" si="16"/>
        <v>(日)</v>
      </c>
      <c r="C167" s="34">
        <v>0.39583333333333298</v>
      </c>
      <c r="D167" s="15" t="s">
        <v>15</v>
      </c>
      <c r="E167" s="35">
        <v>0.41666666666666702</v>
      </c>
      <c r="F167" s="50">
        <f>IF(COUNTIF('リスト（不使用）'!$A$5:$A$6,単年カーブ!$A$1),"希望数量入力ください",'単年（2027年度）'!$E$12*単年カーブ!$R$3+'単年（2027年度）'!$E$12*(1-単年カーブ!$R$3)*単年カーブ!Q167)</f>
        <v>0</v>
      </c>
      <c r="G167" s="47">
        <f t="shared" si="17"/>
        <v>0</v>
      </c>
      <c r="M167">
        <f t="shared" si="18"/>
        <v>4</v>
      </c>
      <c r="N167">
        <f>IF(OR(WEEKDAY(A167)=1,WEEKDAY(A167)=7,COUNTIF('2027祝日等（不使用）'!$A$1:$A$20,単年カーブ!A167)=1),0,1)</f>
        <v>0</v>
      </c>
      <c r="O167">
        <f t="shared" si="15"/>
        <v>20</v>
      </c>
      <c r="P167">
        <f t="shared" si="19"/>
        <v>1</v>
      </c>
      <c r="Q167">
        <f t="shared" si="20"/>
        <v>0</v>
      </c>
    </row>
    <row r="168" spans="1:17" ht="19.5" x14ac:dyDescent="0.4">
      <c r="A168" s="33">
        <f t="shared" si="14"/>
        <v>46481</v>
      </c>
      <c r="B168" s="27" t="str">
        <f t="shared" si="16"/>
        <v>(日)</v>
      </c>
      <c r="C168" s="34">
        <v>0.41666666666666702</v>
      </c>
      <c r="D168" s="15" t="s">
        <v>15</v>
      </c>
      <c r="E168" s="35">
        <v>0.4375</v>
      </c>
      <c r="F168" s="50">
        <f>IF(COUNTIF('リスト（不使用）'!$A$5:$A$6,単年カーブ!$A$1),"希望数量入力ください",'単年（2027年度）'!$E$12*単年カーブ!$R$3+'単年（2027年度）'!$E$12*(1-単年カーブ!$R$3)*単年カーブ!Q168)</f>
        <v>0</v>
      </c>
      <c r="G168" s="47">
        <f t="shared" si="17"/>
        <v>0</v>
      </c>
      <c r="M168">
        <f t="shared" si="18"/>
        <v>4</v>
      </c>
      <c r="N168">
        <f>IF(OR(WEEKDAY(A168)=1,WEEKDAY(A168)=7,COUNTIF('2027祝日等（不使用）'!$A$1:$A$20,単年カーブ!A168)=1),0,1)</f>
        <v>0</v>
      </c>
      <c r="O168">
        <f t="shared" si="15"/>
        <v>21</v>
      </c>
      <c r="P168">
        <f t="shared" si="19"/>
        <v>1</v>
      </c>
      <c r="Q168">
        <f t="shared" si="20"/>
        <v>0</v>
      </c>
    </row>
    <row r="169" spans="1:17" ht="19.5" x14ac:dyDescent="0.4">
      <c r="A169" s="33">
        <f t="shared" si="14"/>
        <v>46481</v>
      </c>
      <c r="B169" s="27" t="str">
        <f t="shared" si="16"/>
        <v>(日)</v>
      </c>
      <c r="C169" s="34">
        <v>0.4375</v>
      </c>
      <c r="D169" s="15" t="s">
        <v>15</v>
      </c>
      <c r="E169" s="35">
        <v>0.45833333333333298</v>
      </c>
      <c r="F169" s="50">
        <f>IF(COUNTIF('リスト（不使用）'!$A$5:$A$6,単年カーブ!$A$1),"希望数量入力ください",'単年（2027年度）'!$E$12*単年カーブ!$R$3+'単年（2027年度）'!$E$12*(1-単年カーブ!$R$3)*単年カーブ!Q169)</f>
        <v>0</v>
      </c>
      <c r="G169" s="47">
        <f t="shared" si="17"/>
        <v>0</v>
      </c>
      <c r="M169">
        <f t="shared" si="18"/>
        <v>4</v>
      </c>
      <c r="N169">
        <f>IF(OR(WEEKDAY(A169)=1,WEEKDAY(A169)=7,COUNTIF('2027祝日等（不使用）'!$A$1:$A$20,単年カーブ!A169)=1),0,1)</f>
        <v>0</v>
      </c>
      <c r="O169">
        <f t="shared" si="15"/>
        <v>22</v>
      </c>
      <c r="P169">
        <f t="shared" si="19"/>
        <v>1</v>
      </c>
      <c r="Q169">
        <f t="shared" si="20"/>
        <v>0</v>
      </c>
    </row>
    <row r="170" spans="1:17" ht="19.5" x14ac:dyDescent="0.4">
      <c r="A170" s="33">
        <f t="shared" si="14"/>
        <v>46481</v>
      </c>
      <c r="B170" s="27" t="str">
        <f t="shared" si="16"/>
        <v>(日)</v>
      </c>
      <c r="C170" s="34">
        <v>0.45833333333333298</v>
      </c>
      <c r="D170" s="15" t="s">
        <v>15</v>
      </c>
      <c r="E170" s="35">
        <v>0.47916666666666702</v>
      </c>
      <c r="F170" s="50">
        <f>IF(COUNTIF('リスト（不使用）'!$A$5:$A$6,単年カーブ!$A$1),"希望数量入力ください",'単年（2027年度）'!$E$12*単年カーブ!$R$3+'単年（2027年度）'!$E$12*(1-単年カーブ!$R$3)*単年カーブ!Q170)</f>
        <v>0</v>
      </c>
      <c r="G170" s="47">
        <f t="shared" si="17"/>
        <v>0</v>
      </c>
      <c r="M170">
        <f t="shared" si="18"/>
        <v>4</v>
      </c>
      <c r="N170">
        <f>IF(OR(WEEKDAY(A170)=1,WEEKDAY(A170)=7,COUNTIF('2027祝日等（不使用）'!$A$1:$A$20,単年カーブ!A170)=1),0,1)</f>
        <v>0</v>
      </c>
      <c r="O170">
        <f t="shared" si="15"/>
        <v>23</v>
      </c>
      <c r="P170">
        <f t="shared" si="19"/>
        <v>1</v>
      </c>
      <c r="Q170">
        <f t="shared" si="20"/>
        <v>0</v>
      </c>
    </row>
    <row r="171" spans="1:17" ht="19.5" x14ac:dyDescent="0.4">
      <c r="A171" s="33">
        <f t="shared" si="14"/>
        <v>46481</v>
      </c>
      <c r="B171" s="27" t="str">
        <f t="shared" si="16"/>
        <v>(日)</v>
      </c>
      <c r="C171" s="34">
        <v>0.47916666666666702</v>
      </c>
      <c r="D171" s="15" t="s">
        <v>15</v>
      </c>
      <c r="E171" s="35">
        <v>0.5</v>
      </c>
      <c r="F171" s="50">
        <f>IF(COUNTIF('リスト（不使用）'!$A$5:$A$6,単年カーブ!$A$1),"希望数量入力ください",'単年（2027年度）'!$E$12*単年カーブ!$R$3+'単年（2027年度）'!$E$12*(1-単年カーブ!$R$3)*単年カーブ!Q171)</f>
        <v>0</v>
      </c>
      <c r="G171" s="47">
        <f t="shared" si="17"/>
        <v>0</v>
      </c>
      <c r="M171">
        <f t="shared" si="18"/>
        <v>4</v>
      </c>
      <c r="N171">
        <f>IF(OR(WEEKDAY(A171)=1,WEEKDAY(A171)=7,COUNTIF('2027祝日等（不使用）'!$A$1:$A$20,単年カーブ!A171)=1),0,1)</f>
        <v>0</v>
      </c>
      <c r="O171">
        <f t="shared" si="15"/>
        <v>24</v>
      </c>
      <c r="P171">
        <f t="shared" si="19"/>
        <v>1</v>
      </c>
      <c r="Q171">
        <f t="shared" si="20"/>
        <v>0</v>
      </c>
    </row>
    <row r="172" spans="1:17" ht="19.5" x14ac:dyDescent="0.4">
      <c r="A172" s="33">
        <f t="shared" si="14"/>
        <v>46481</v>
      </c>
      <c r="B172" s="27" t="str">
        <f t="shared" si="16"/>
        <v>(日)</v>
      </c>
      <c r="C172" s="34">
        <v>0.5</v>
      </c>
      <c r="D172" s="15" t="s">
        <v>15</v>
      </c>
      <c r="E172" s="35">
        <v>0.52083333333333304</v>
      </c>
      <c r="F172" s="50">
        <f>IF(COUNTIF('リスト（不使用）'!$A$5:$A$6,単年カーブ!$A$1),"希望数量入力ください",'単年（2027年度）'!$E$12*単年カーブ!$R$3+'単年（2027年度）'!$E$12*(1-単年カーブ!$R$3)*単年カーブ!Q172)</f>
        <v>0</v>
      </c>
      <c r="G172" s="47">
        <f t="shared" si="17"/>
        <v>0</v>
      </c>
      <c r="M172">
        <f t="shared" si="18"/>
        <v>4</v>
      </c>
      <c r="N172">
        <f>IF(OR(WEEKDAY(A172)=1,WEEKDAY(A172)=7,COUNTIF('2027祝日等（不使用）'!$A$1:$A$20,単年カーブ!A172)=1),0,1)</f>
        <v>0</v>
      </c>
      <c r="O172">
        <f t="shared" si="15"/>
        <v>25</v>
      </c>
      <c r="P172">
        <f t="shared" si="19"/>
        <v>1</v>
      </c>
      <c r="Q172">
        <f t="shared" si="20"/>
        <v>0</v>
      </c>
    </row>
    <row r="173" spans="1:17" ht="19.5" x14ac:dyDescent="0.4">
      <c r="A173" s="33">
        <f t="shared" si="14"/>
        <v>46481</v>
      </c>
      <c r="B173" s="27" t="str">
        <f t="shared" si="16"/>
        <v>(日)</v>
      </c>
      <c r="C173" s="34">
        <v>0.52083333333333304</v>
      </c>
      <c r="D173" s="15" t="s">
        <v>15</v>
      </c>
      <c r="E173" s="35">
        <v>0.54166666666666696</v>
      </c>
      <c r="F173" s="50">
        <f>IF(COUNTIF('リスト（不使用）'!$A$5:$A$6,単年カーブ!$A$1),"希望数量入力ください",'単年（2027年度）'!$E$12*単年カーブ!$R$3+'単年（2027年度）'!$E$12*(1-単年カーブ!$R$3)*単年カーブ!Q173)</f>
        <v>0</v>
      </c>
      <c r="G173" s="47">
        <f t="shared" si="17"/>
        <v>0</v>
      </c>
      <c r="M173">
        <f t="shared" si="18"/>
        <v>4</v>
      </c>
      <c r="N173">
        <f>IF(OR(WEEKDAY(A173)=1,WEEKDAY(A173)=7,COUNTIF('2027祝日等（不使用）'!$A$1:$A$20,単年カーブ!A173)=1),0,1)</f>
        <v>0</v>
      </c>
      <c r="O173">
        <f t="shared" si="15"/>
        <v>26</v>
      </c>
      <c r="P173">
        <f t="shared" si="19"/>
        <v>1</v>
      </c>
      <c r="Q173">
        <f t="shared" si="20"/>
        <v>0</v>
      </c>
    </row>
    <row r="174" spans="1:17" ht="19.5" x14ac:dyDescent="0.4">
      <c r="A174" s="33">
        <f t="shared" si="14"/>
        <v>46481</v>
      </c>
      <c r="B174" s="27" t="str">
        <f t="shared" si="16"/>
        <v>(日)</v>
      </c>
      <c r="C174" s="34">
        <v>0.54166666666666696</v>
      </c>
      <c r="D174" s="15" t="s">
        <v>15</v>
      </c>
      <c r="E174" s="35">
        <v>0.5625</v>
      </c>
      <c r="F174" s="50">
        <f>IF(COUNTIF('リスト（不使用）'!$A$5:$A$6,単年カーブ!$A$1),"希望数量入力ください",'単年（2027年度）'!$E$12*単年カーブ!$R$3+'単年（2027年度）'!$E$12*(1-単年カーブ!$R$3)*単年カーブ!Q174)</f>
        <v>0</v>
      </c>
      <c r="G174" s="47">
        <f t="shared" si="17"/>
        <v>0</v>
      </c>
      <c r="M174">
        <f t="shared" si="18"/>
        <v>4</v>
      </c>
      <c r="N174">
        <f>IF(OR(WEEKDAY(A174)=1,WEEKDAY(A174)=7,COUNTIF('2027祝日等（不使用）'!$A$1:$A$20,単年カーブ!A174)=1),0,1)</f>
        <v>0</v>
      </c>
      <c r="O174">
        <f t="shared" si="15"/>
        <v>27</v>
      </c>
      <c r="P174">
        <f t="shared" si="19"/>
        <v>1</v>
      </c>
      <c r="Q174">
        <f t="shared" si="20"/>
        <v>0</v>
      </c>
    </row>
    <row r="175" spans="1:17" ht="19.5" x14ac:dyDescent="0.4">
      <c r="A175" s="33">
        <f t="shared" si="14"/>
        <v>46481</v>
      </c>
      <c r="B175" s="27" t="str">
        <f t="shared" si="16"/>
        <v>(日)</v>
      </c>
      <c r="C175" s="34">
        <v>0.5625</v>
      </c>
      <c r="D175" s="15" t="s">
        <v>15</v>
      </c>
      <c r="E175" s="35">
        <v>0.58333333333333304</v>
      </c>
      <c r="F175" s="50">
        <f>IF(COUNTIF('リスト（不使用）'!$A$5:$A$6,単年カーブ!$A$1),"希望数量入力ください",'単年（2027年度）'!$E$12*単年カーブ!$R$3+'単年（2027年度）'!$E$12*(1-単年カーブ!$R$3)*単年カーブ!Q175)</f>
        <v>0</v>
      </c>
      <c r="G175" s="47">
        <f t="shared" si="17"/>
        <v>0</v>
      </c>
      <c r="M175">
        <f t="shared" si="18"/>
        <v>4</v>
      </c>
      <c r="N175">
        <f>IF(OR(WEEKDAY(A175)=1,WEEKDAY(A175)=7,COUNTIF('2027祝日等（不使用）'!$A$1:$A$20,単年カーブ!A175)=1),0,1)</f>
        <v>0</v>
      </c>
      <c r="O175">
        <f t="shared" si="15"/>
        <v>28</v>
      </c>
      <c r="P175">
        <f t="shared" si="19"/>
        <v>1</v>
      </c>
      <c r="Q175">
        <f t="shared" si="20"/>
        <v>0</v>
      </c>
    </row>
    <row r="176" spans="1:17" ht="19.5" x14ac:dyDescent="0.4">
      <c r="A176" s="33">
        <f t="shared" si="14"/>
        <v>46481</v>
      </c>
      <c r="B176" s="27" t="str">
        <f t="shared" si="16"/>
        <v>(日)</v>
      </c>
      <c r="C176" s="34">
        <v>0.58333333333333304</v>
      </c>
      <c r="D176" s="15" t="s">
        <v>15</v>
      </c>
      <c r="E176" s="35">
        <v>0.60416666666666696</v>
      </c>
      <c r="F176" s="50">
        <f>IF(COUNTIF('リスト（不使用）'!$A$5:$A$6,単年カーブ!$A$1),"希望数量入力ください",'単年（2027年度）'!$E$12*単年カーブ!$R$3+'単年（2027年度）'!$E$12*(1-単年カーブ!$R$3)*単年カーブ!Q176)</f>
        <v>0</v>
      </c>
      <c r="G176" s="47">
        <f t="shared" si="17"/>
        <v>0</v>
      </c>
      <c r="M176">
        <f t="shared" si="18"/>
        <v>4</v>
      </c>
      <c r="N176">
        <f>IF(OR(WEEKDAY(A176)=1,WEEKDAY(A176)=7,COUNTIF('2027祝日等（不使用）'!$A$1:$A$20,単年カーブ!A176)=1),0,1)</f>
        <v>0</v>
      </c>
      <c r="O176">
        <f t="shared" si="15"/>
        <v>29</v>
      </c>
      <c r="P176">
        <f t="shared" si="19"/>
        <v>1</v>
      </c>
      <c r="Q176">
        <f t="shared" si="20"/>
        <v>0</v>
      </c>
    </row>
    <row r="177" spans="1:17" ht="19.5" x14ac:dyDescent="0.4">
      <c r="A177" s="33">
        <f t="shared" si="14"/>
        <v>46481</v>
      </c>
      <c r="B177" s="27" t="str">
        <f t="shared" si="16"/>
        <v>(日)</v>
      </c>
      <c r="C177" s="34">
        <v>0.60416666666666696</v>
      </c>
      <c r="D177" s="15" t="s">
        <v>15</v>
      </c>
      <c r="E177" s="35">
        <v>0.625</v>
      </c>
      <c r="F177" s="50">
        <f>IF(COUNTIF('リスト（不使用）'!$A$5:$A$6,単年カーブ!$A$1),"希望数量入力ください",'単年（2027年度）'!$E$12*単年カーブ!$R$3+'単年（2027年度）'!$E$12*(1-単年カーブ!$R$3)*単年カーブ!Q177)</f>
        <v>0</v>
      </c>
      <c r="G177" s="47">
        <f t="shared" si="17"/>
        <v>0</v>
      </c>
      <c r="M177">
        <f t="shared" si="18"/>
        <v>4</v>
      </c>
      <c r="N177">
        <f>IF(OR(WEEKDAY(A177)=1,WEEKDAY(A177)=7,COUNTIF('2027祝日等（不使用）'!$A$1:$A$20,単年カーブ!A177)=1),0,1)</f>
        <v>0</v>
      </c>
      <c r="O177">
        <f t="shared" si="15"/>
        <v>30</v>
      </c>
      <c r="P177">
        <f t="shared" si="19"/>
        <v>1</v>
      </c>
      <c r="Q177">
        <f t="shared" si="20"/>
        <v>0</v>
      </c>
    </row>
    <row r="178" spans="1:17" ht="19.5" x14ac:dyDescent="0.4">
      <c r="A178" s="33">
        <f t="shared" si="14"/>
        <v>46481</v>
      </c>
      <c r="B178" s="27" t="str">
        <f t="shared" si="16"/>
        <v>(日)</v>
      </c>
      <c r="C178" s="34">
        <v>0.625</v>
      </c>
      <c r="D178" s="15" t="s">
        <v>15</v>
      </c>
      <c r="E178" s="35">
        <v>0.64583333333333304</v>
      </c>
      <c r="F178" s="50">
        <f>IF(COUNTIF('リスト（不使用）'!$A$5:$A$6,単年カーブ!$A$1),"希望数量入力ください",'単年（2027年度）'!$E$12*単年カーブ!$R$3+'単年（2027年度）'!$E$12*(1-単年カーブ!$R$3)*単年カーブ!Q178)</f>
        <v>0</v>
      </c>
      <c r="G178" s="47">
        <f t="shared" si="17"/>
        <v>0</v>
      </c>
      <c r="M178">
        <f t="shared" si="18"/>
        <v>4</v>
      </c>
      <c r="N178">
        <f>IF(OR(WEEKDAY(A178)=1,WEEKDAY(A178)=7,COUNTIF('2027祝日等（不使用）'!$A$1:$A$20,単年カーブ!A178)=1),0,1)</f>
        <v>0</v>
      </c>
      <c r="O178">
        <f t="shared" si="15"/>
        <v>31</v>
      </c>
      <c r="P178">
        <f t="shared" si="19"/>
        <v>1</v>
      </c>
      <c r="Q178">
        <f t="shared" si="20"/>
        <v>0</v>
      </c>
    </row>
    <row r="179" spans="1:17" ht="19.5" x14ac:dyDescent="0.4">
      <c r="A179" s="33">
        <f t="shared" si="14"/>
        <v>46481</v>
      </c>
      <c r="B179" s="27" t="str">
        <f t="shared" si="16"/>
        <v>(日)</v>
      </c>
      <c r="C179" s="34">
        <v>0.64583333333333304</v>
      </c>
      <c r="D179" s="15" t="s">
        <v>15</v>
      </c>
      <c r="E179" s="35">
        <v>0.66666666666666696</v>
      </c>
      <c r="F179" s="50">
        <f>IF(COUNTIF('リスト（不使用）'!$A$5:$A$6,単年カーブ!$A$1),"希望数量入力ください",'単年（2027年度）'!$E$12*単年カーブ!$R$3+'単年（2027年度）'!$E$12*(1-単年カーブ!$R$3)*単年カーブ!Q179)</f>
        <v>0</v>
      </c>
      <c r="G179" s="47">
        <f t="shared" si="17"/>
        <v>0</v>
      </c>
      <c r="M179">
        <f t="shared" si="18"/>
        <v>4</v>
      </c>
      <c r="N179">
        <f>IF(OR(WEEKDAY(A179)=1,WEEKDAY(A179)=7,COUNTIF('2027祝日等（不使用）'!$A$1:$A$20,単年カーブ!A179)=1),0,1)</f>
        <v>0</v>
      </c>
      <c r="O179">
        <f t="shared" si="15"/>
        <v>32</v>
      </c>
      <c r="P179">
        <f t="shared" si="19"/>
        <v>1</v>
      </c>
      <c r="Q179">
        <f t="shared" si="20"/>
        <v>0</v>
      </c>
    </row>
    <row r="180" spans="1:17" ht="19.5" x14ac:dyDescent="0.4">
      <c r="A180" s="33">
        <f t="shared" ref="A180:A243" si="21">A132+1</f>
        <v>46481</v>
      </c>
      <c r="B180" s="27" t="str">
        <f t="shared" si="16"/>
        <v>(日)</v>
      </c>
      <c r="C180" s="34">
        <v>0.66666666666666696</v>
      </c>
      <c r="D180" s="15" t="s">
        <v>15</v>
      </c>
      <c r="E180" s="35">
        <v>0.6875</v>
      </c>
      <c r="F180" s="50">
        <f>IF(COUNTIF('リスト（不使用）'!$A$5:$A$6,単年カーブ!$A$1),"希望数量入力ください",'単年（2027年度）'!$E$12*単年カーブ!$R$3+'単年（2027年度）'!$E$12*(1-単年カーブ!$R$3)*単年カーブ!Q180)</f>
        <v>0</v>
      </c>
      <c r="G180" s="47">
        <f t="shared" si="17"/>
        <v>0</v>
      </c>
      <c r="M180">
        <f t="shared" si="18"/>
        <v>4</v>
      </c>
      <c r="N180">
        <f>IF(OR(WEEKDAY(A180)=1,WEEKDAY(A180)=7,COUNTIF('2027祝日等（不使用）'!$A$1:$A$20,単年カーブ!A180)=1),0,1)</f>
        <v>0</v>
      </c>
      <c r="O180">
        <f t="shared" ref="O180:O243" si="22">O132</f>
        <v>33</v>
      </c>
      <c r="P180">
        <f t="shared" si="19"/>
        <v>1</v>
      </c>
      <c r="Q180">
        <f t="shared" si="20"/>
        <v>0</v>
      </c>
    </row>
    <row r="181" spans="1:17" ht="19.5" x14ac:dyDescent="0.4">
      <c r="A181" s="33">
        <f t="shared" si="21"/>
        <v>46481</v>
      </c>
      <c r="B181" s="27" t="str">
        <f t="shared" si="16"/>
        <v>(日)</v>
      </c>
      <c r="C181" s="34">
        <v>0.6875</v>
      </c>
      <c r="D181" s="15" t="s">
        <v>15</v>
      </c>
      <c r="E181" s="35">
        <v>0.70833333333333304</v>
      </c>
      <c r="F181" s="50">
        <f>IF(COUNTIF('リスト（不使用）'!$A$5:$A$6,単年カーブ!$A$1),"希望数量入力ください",'単年（2027年度）'!$E$12*単年カーブ!$R$3+'単年（2027年度）'!$E$12*(1-単年カーブ!$R$3)*単年カーブ!Q181)</f>
        <v>0</v>
      </c>
      <c r="G181" s="47">
        <f t="shared" si="17"/>
        <v>0</v>
      </c>
      <c r="M181">
        <f t="shared" si="18"/>
        <v>4</v>
      </c>
      <c r="N181">
        <f>IF(OR(WEEKDAY(A181)=1,WEEKDAY(A181)=7,COUNTIF('2027祝日等（不使用）'!$A$1:$A$20,単年カーブ!A181)=1),0,1)</f>
        <v>0</v>
      </c>
      <c r="O181">
        <f t="shared" si="22"/>
        <v>34</v>
      </c>
      <c r="P181">
        <f t="shared" si="19"/>
        <v>1</v>
      </c>
      <c r="Q181">
        <f t="shared" si="20"/>
        <v>0</v>
      </c>
    </row>
    <row r="182" spans="1:17" ht="19.5" x14ac:dyDescent="0.4">
      <c r="A182" s="33">
        <f t="shared" si="21"/>
        <v>46481</v>
      </c>
      <c r="B182" s="27" t="str">
        <f t="shared" si="16"/>
        <v>(日)</v>
      </c>
      <c r="C182" s="34">
        <v>0.70833333333333304</v>
      </c>
      <c r="D182" s="15" t="s">
        <v>15</v>
      </c>
      <c r="E182" s="35">
        <v>0.72916666666666696</v>
      </c>
      <c r="F182" s="50">
        <f>IF(COUNTIF('リスト（不使用）'!$A$5:$A$6,単年カーブ!$A$1),"希望数量入力ください",'単年（2027年度）'!$E$12*単年カーブ!$R$3+'単年（2027年度）'!$E$12*(1-単年カーブ!$R$3)*単年カーブ!Q182)</f>
        <v>0</v>
      </c>
      <c r="G182" s="47">
        <f t="shared" si="17"/>
        <v>0</v>
      </c>
      <c r="M182">
        <f t="shared" si="18"/>
        <v>4</v>
      </c>
      <c r="N182">
        <f>IF(OR(WEEKDAY(A182)=1,WEEKDAY(A182)=7,COUNTIF('2027祝日等（不使用）'!$A$1:$A$20,単年カーブ!A182)=1),0,1)</f>
        <v>0</v>
      </c>
      <c r="O182">
        <f t="shared" si="22"/>
        <v>35</v>
      </c>
      <c r="P182">
        <f t="shared" si="19"/>
        <v>1</v>
      </c>
      <c r="Q182">
        <f t="shared" si="20"/>
        <v>0</v>
      </c>
    </row>
    <row r="183" spans="1:17" ht="19.5" x14ac:dyDescent="0.4">
      <c r="A183" s="33">
        <f t="shared" si="21"/>
        <v>46481</v>
      </c>
      <c r="B183" s="27" t="str">
        <f t="shared" si="16"/>
        <v>(日)</v>
      </c>
      <c r="C183" s="34">
        <v>0.72916666666666696</v>
      </c>
      <c r="D183" s="15" t="s">
        <v>15</v>
      </c>
      <c r="E183" s="35">
        <v>0.75</v>
      </c>
      <c r="F183" s="50">
        <f>IF(COUNTIF('リスト（不使用）'!$A$5:$A$6,単年カーブ!$A$1),"希望数量入力ください",'単年（2027年度）'!$E$12*単年カーブ!$R$3+'単年（2027年度）'!$E$12*(1-単年カーブ!$R$3)*単年カーブ!Q183)</f>
        <v>0</v>
      </c>
      <c r="G183" s="47">
        <f t="shared" si="17"/>
        <v>0</v>
      </c>
      <c r="M183">
        <f t="shared" si="18"/>
        <v>4</v>
      </c>
      <c r="N183">
        <f>IF(OR(WEEKDAY(A183)=1,WEEKDAY(A183)=7,COUNTIF('2027祝日等（不使用）'!$A$1:$A$20,単年カーブ!A183)=1),0,1)</f>
        <v>0</v>
      </c>
      <c r="O183">
        <f t="shared" si="22"/>
        <v>36</v>
      </c>
      <c r="P183">
        <f t="shared" si="19"/>
        <v>1</v>
      </c>
      <c r="Q183">
        <f t="shared" si="20"/>
        <v>0</v>
      </c>
    </row>
    <row r="184" spans="1:17" ht="19.5" x14ac:dyDescent="0.4">
      <c r="A184" s="33">
        <f t="shared" si="21"/>
        <v>46481</v>
      </c>
      <c r="B184" s="27" t="str">
        <f t="shared" si="16"/>
        <v>(日)</v>
      </c>
      <c r="C184" s="34">
        <v>0.75</v>
      </c>
      <c r="D184" s="15" t="s">
        <v>15</v>
      </c>
      <c r="E184" s="35">
        <v>0.77083333333333304</v>
      </c>
      <c r="F184" s="50">
        <f>IF(COUNTIF('リスト（不使用）'!$A$5:$A$6,単年カーブ!$A$1),"希望数量入力ください",'単年（2027年度）'!$E$12*単年カーブ!$R$3+'単年（2027年度）'!$E$12*(1-単年カーブ!$R$3)*単年カーブ!Q184)</f>
        <v>0</v>
      </c>
      <c r="G184" s="47">
        <f t="shared" si="17"/>
        <v>0</v>
      </c>
      <c r="M184">
        <f t="shared" si="18"/>
        <v>4</v>
      </c>
      <c r="N184">
        <f>IF(OR(WEEKDAY(A184)=1,WEEKDAY(A184)=7,COUNTIF('2027祝日等（不使用）'!$A$1:$A$20,単年カーブ!A184)=1),0,1)</f>
        <v>0</v>
      </c>
      <c r="O184">
        <f t="shared" si="22"/>
        <v>37</v>
      </c>
      <c r="P184">
        <f t="shared" si="19"/>
        <v>1</v>
      </c>
      <c r="Q184">
        <f t="shared" si="20"/>
        <v>0</v>
      </c>
    </row>
    <row r="185" spans="1:17" ht="19.5" x14ac:dyDescent="0.4">
      <c r="A185" s="33">
        <f t="shared" si="21"/>
        <v>46481</v>
      </c>
      <c r="B185" s="27" t="str">
        <f t="shared" si="16"/>
        <v>(日)</v>
      </c>
      <c r="C185" s="34">
        <v>0.77083333333333304</v>
      </c>
      <c r="D185" s="15" t="s">
        <v>15</v>
      </c>
      <c r="E185" s="35">
        <v>0.79166666666666696</v>
      </c>
      <c r="F185" s="50">
        <f>IF(COUNTIF('リスト（不使用）'!$A$5:$A$6,単年カーブ!$A$1),"希望数量入力ください",'単年（2027年度）'!$E$12*単年カーブ!$R$3+'単年（2027年度）'!$E$12*(1-単年カーブ!$R$3)*単年カーブ!Q185)</f>
        <v>0</v>
      </c>
      <c r="G185" s="47">
        <f t="shared" si="17"/>
        <v>0</v>
      </c>
      <c r="M185">
        <f t="shared" si="18"/>
        <v>4</v>
      </c>
      <c r="N185">
        <f>IF(OR(WEEKDAY(A185)=1,WEEKDAY(A185)=7,COUNTIF('2027祝日等（不使用）'!$A$1:$A$20,単年カーブ!A185)=1),0,1)</f>
        <v>0</v>
      </c>
      <c r="O185">
        <f t="shared" si="22"/>
        <v>38</v>
      </c>
      <c r="P185">
        <f t="shared" si="19"/>
        <v>1</v>
      </c>
      <c r="Q185">
        <f t="shared" si="20"/>
        <v>0</v>
      </c>
    </row>
    <row r="186" spans="1:17" ht="19.5" x14ac:dyDescent="0.4">
      <c r="A186" s="33">
        <f t="shared" si="21"/>
        <v>46481</v>
      </c>
      <c r="B186" s="27" t="str">
        <f t="shared" si="16"/>
        <v>(日)</v>
      </c>
      <c r="C186" s="34">
        <v>0.79166666666666696</v>
      </c>
      <c r="D186" s="15" t="s">
        <v>15</v>
      </c>
      <c r="E186" s="35">
        <v>0.8125</v>
      </c>
      <c r="F186" s="50">
        <f>IF(COUNTIF('リスト（不使用）'!$A$5:$A$6,単年カーブ!$A$1),"希望数量入力ください",'単年（2027年度）'!$E$12*単年カーブ!$R$3+'単年（2027年度）'!$E$12*(1-単年カーブ!$R$3)*単年カーブ!Q186)</f>
        <v>0</v>
      </c>
      <c r="G186" s="47">
        <f t="shared" si="17"/>
        <v>0</v>
      </c>
      <c r="M186">
        <f t="shared" si="18"/>
        <v>4</v>
      </c>
      <c r="N186">
        <f>IF(OR(WEEKDAY(A186)=1,WEEKDAY(A186)=7,COUNTIF('2027祝日等（不使用）'!$A$1:$A$20,単年カーブ!A186)=1),0,1)</f>
        <v>0</v>
      </c>
      <c r="O186">
        <f t="shared" si="22"/>
        <v>39</v>
      </c>
      <c r="P186">
        <f t="shared" si="19"/>
        <v>1</v>
      </c>
      <c r="Q186">
        <f t="shared" si="20"/>
        <v>0</v>
      </c>
    </row>
    <row r="187" spans="1:17" ht="19.5" x14ac:dyDescent="0.4">
      <c r="A187" s="33">
        <f t="shared" si="21"/>
        <v>46481</v>
      </c>
      <c r="B187" s="27" t="str">
        <f t="shared" si="16"/>
        <v>(日)</v>
      </c>
      <c r="C187" s="34">
        <v>0.8125</v>
      </c>
      <c r="D187" s="15" t="s">
        <v>15</v>
      </c>
      <c r="E187" s="35">
        <v>0.83333333333333304</v>
      </c>
      <c r="F187" s="50">
        <f>IF(COUNTIF('リスト（不使用）'!$A$5:$A$6,単年カーブ!$A$1),"希望数量入力ください",'単年（2027年度）'!$E$12*単年カーブ!$R$3+'単年（2027年度）'!$E$12*(1-単年カーブ!$R$3)*単年カーブ!Q187)</f>
        <v>0</v>
      </c>
      <c r="G187" s="47">
        <f t="shared" si="17"/>
        <v>0</v>
      </c>
      <c r="M187">
        <f t="shared" si="18"/>
        <v>4</v>
      </c>
      <c r="N187">
        <f>IF(OR(WEEKDAY(A187)=1,WEEKDAY(A187)=7,COUNTIF('2027祝日等（不使用）'!$A$1:$A$20,単年カーブ!A187)=1),0,1)</f>
        <v>0</v>
      </c>
      <c r="O187">
        <f t="shared" si="22"/>
        <v>40</v>
      </c>
      <c r="P187">
        <f t="shared" si="19"/>
        <v>1</v>
      </c>
      <c r="Q187">
        <f t="shared" si="20"/>
        <v>0</v>
      </c>
    </row>
    <row r="188" spans="1:17" ht="19.5" x14ac:dyDescent="0.4">
      <c r="A188" s="33">
        <f t="shared" si="21"/>
        <v>46481</v>
      </c>
      <c r="B188" s="27" t="str">
        <f t="shared" si="16"/>
        <v>(日)</v>
      </c>
      <c r="C188" s="34">
        <v>0.83333333333333304</v>
      </c>
      <c r="D188" s="15" t="s">
        <v>15</v>
      </c>
      <c r="E188" s="35">
        <v>0.85416666666666696</v>
      </c>
      <c r="F188" s="50">
        <f>IF(COUNTIF('リスト（不使用）'!$A$5:$A$6,単年カーブ!$A$1),"希望数量入力ください",'単年（2027年度）'!$E$12*単年カーブ!$R$3+'単年（2027年度）'!$E$12*(1-単年カーブ!$R$3)*単年カーブ!Q188)</f>
        <v>0</v>
      </c>
      <c r="G188" s="47">
        <f t="shared" si="17"/>
        <v>0</v>
      </c>
      <c r="M188">
        <f t="shared" si="18"/>
        <v>4</v>
      </c>
      <c r="N188">
        <f>IF(OR(WEEKDAY(A188)=1,WEEKDAY(A188)=7,COUNTIF('2027祝日等（不使用）'!$A$1:$A$20,単年カーブ!A188)=1),0,1)</f>
        <v>0</v>
      </c>
      <c r="O188">
        <f t="shared" si="22"/>
        <v>41</v>
      </c>
      <c r="P188">
        <f t="shared" si="19"/>
        <v>0</v>
      </c>
      <c r="Q188">
        <f t="shared" si="20"/>
        <v>0</v>
      </c>
    </row>
    <row r="189" spans="1:17" ht="19.5" x14ac:dyDescent="0.4">
      <c r="A189" s="33">
        <f t="shared" si="21"/>
        <v>46481</v>
      </c>
      <c r="B189" s="27" t="str">
        <f t="shared" si="16"/>
        <v>(日)</v>
      </c>
      <c r="C189" s="34">
        <v>0.85416666666666696</v>
      </c>
      <c r="D189" s="15" t="s">
        <v>15</v>
      </c>
      <c r="E189" s="35">
        <v>0.875</v>
      </c>
      <c r="F189" s="50">
        <f>IF(COUNTIF('リスト（不使用）'!$A$5:$A$6,単年カーブ!$A$1),"希望数量入力ください",'単年（2027年度）'!$E$12*単年カーブ!$R$3+'単年（2027年度）'!$E$12*(1-単年カーブ!$R$3)*単年カーブ!Q189)</f>
        <v>0</v>
      </c>
      <c r="G189" s="47">
        <f t="shared" si="17"/>
        <v>0</v>
      </c>
      <c r="M189">
        <f t="shared" si="18"/>
        <v>4</v>
      </c>
      <c r="N189">
        <f>IF(OR(WEEKDAY(A189)=1,WEEKDAY(A189)=7,COUNTIF('2027祝日等（不使用）'!$A$1:$A$20,単年カーブ!A189)=1),0,1)</f>
        <v>0</v>
      </c>
      <c r="O189">
        <f t="shared" si="22"/>
        <v>42</v>
      </c>
      <c r="P189">
        <f t="shared" si="19"/>
        <v>0</v>
      </c>
      <c r="Q189">
        <f t="shared" si="20"/>
        <v>0</v>
      </c>
    </row>
    <row r="190" spans="1:17" ht="19.5" x14ac:dyDescent="0.4">
      <c r="A190" s="33">
        <f t="shared" si="21"/>
        <v>46481</v>
      </c>
      <c r="B190" s="27" t="str">
        <f t="shared" si="16"/>
        <v>(日)</v>
      </c>
      <c r="C190" s="34">
        <v>0.875</v>
      </c>
      <c r="D190" s="15" t="s">
        <v>15</v>
      </c>
      <c r="E190" s="35">
        <v>0.89583333333333304</v>
      </c>
      <c r="F190" s="50">
        <f>IF(COUNTIF('リスト（不使用）'!$A$5:$A$6,単年カーブ!$A$1),"希望数量入力ください",'単年（2027年度）'!$E$12*単年カーブ!$R$3+'単年（2027年度）'!$E$12*(1-単年カーブ!$R$3)*単年カーブ!Q190)</f>
        <v>0</v>
      </c>
      <c r="G190" s="47">
        <f t="shared" si="17"/>
        <v>0</v>
      </c>
      <c r="M190">
        <f t="shared" si="18"/>
        <v>4</v>
      </c>
      <c r="N190">
        <f>IF(OR(WEEKDAY(A190)=1,WEEKDAY(A190)=7,COUNTIF('2027祝日等（不使用）'!$A$1:$A$20,単年カーブ!A190)=1),0,1)</f>
        <v>0</v>
      </c>
      <c r="O190">
        <f t="shared" si="22"/>
        <v>43</v>
      </c>
      <c r="P190">
        <f t="shared" si="19"/>
        <v>0</v>
      </c>
      <c r="Q190">
        <f t="shared" si="20"/>
        <v>0</v>
      </c>
    </row>
    <row r="191" spans="1:17" ht="19.5" x14ac:dyDescent="0.4">
      <c r="A191" s="33">
        <f t="shared" si="21"/>
        <v>46481</v>
      </c>
      <c r="B191" s="27" t="str">
        <f t="shared" si="16"/>
        <v>(日)</v>
      </c>
      <c r="C191" s="34">
        <v>0.89583333333333304</v>
      </c>
      <c r="D191" s="15" t="s">
        <v>15</v>
      </c>
      <c r="E191" s="35">
        <v>0.91666666666666696</v>
      </c>
      <c r="F191" s="50">
        <f>IF(COUNTIF('リスト（不使用）'!$A$5:$A$6,単年カーブ!$A$1),"希望数量入力ください",'単年（2027年度）'!$E$12*単年カーブ!$R$3+'単年（2027年度）'!$E$12*(1-単年カーブ!$R$3)*単年カーブ!Q191)</f>
        <v>0</v>
      </c>
      <c r="G191" s="47">
        <f t="shared" si="17"/>
        <v>0</v>
      </c>
      <c r="M191">
        <f t="shared" si="18"/>
        <v>4</v>
      </c>
      <c r="N191">
        <f>IF(OR(WEEKDAY(A191)=1,WEEKDAY(A191)=7,COUNTIF('2027祝日等（不使用）'!$A$1:$A$20,単年カーブ!A191)=1),0,1)</f>
        <v>0</v>
      </c>
      <c r="O191">
        <f t="shared" si="22"/>
        <v>44</v>
      </c>
      <c r="P191">
        <f t="shared" si="19"/>
        <v>0</v>
      </c>
      <c r="Q191">
        <f t="shared" si="20"/>
        <v>0</v>
      </c>
    </row>
    <row r="192" spans="1:17" ht="19.5" x14ac:dyDescent="0.4">
      <c r="A192" s="33">
        <f t="shared" si="21"/>
        <v>46481</v>
      </c>
      <c r="B192" s="27" t="str">
        <f t="shared" si="16"/>
        <v>(日)</v>
      </c>
      <c r="C192" s="34">
        <v>0.91666666666666696</v>
      </c>
      <c r="D192" s="15" t="s">
        <v>15</v>
      </c>
      <c r="E192" s="35">
        <v>0.9375</v>
      </c>
      <c r="F192" s="50">
        <f>IF(COUNTIF('リスト（不使用）'!$A$5:$A$6,単年カーブ!$A$1),"希望数量入力ください",'単年（2027年度）'!$E$12*単年カーブ!$R$3+'単年（2027年度）'!$E$12*(1-単年カーブ!$R$3)*単年カーブ!Q192)</f>
        <v>0</v>
      </c>
      <c r="G192" s="47">
        <f t="shared" si="17"/>
        <v>0</v>
      </c>
      <c r="M192">
        <f t="shared" si="18"/>
        <v>4</v>
      </c>
      <c r="N192">
        <f>IF(OR(WEEKDAY(A192)=1,WEEKDAY(A192)=7,COUNTIF('2027祝日等（不使用）'!$A$1:$A$20,単年カーブ!A192)=1),0,1)</f>
        <v>0</v>
      </c>
      <c r="O192">
        <f t="shared" si="22"/>
        <v>45</v>
      </c>
      <c r="P192">
        <f t="shared" si="19"/>
        <v>0</v>
      </c>
      <c r="Q192">
        <f t="shared" si="20"/>
        <v>0</v>
      </c>
    </row>
    <row r="193" spans="1:17" ht="19.5" x14ac:dyDescent="0.4">
      <c r="A193" s="33">
        <f t="shared" si="21"/>
        <v>46481</v>
      </c>
      <c r="B193" s="27" t="str">
        <f t="shared" si="16"/>
        <v>(日)</v>
      </c>
      <c r="C193" s="34">
        <v>0.9375</v>
      </c>
      <c r="D193" s="15" t="s">
        <v>15</v>
      </c>
      <c r="E193" s="35">
        <v>0.95833333333333304</v>
      </c>
      <c r="F193" s="50">
        <f>IF(COUNTIF('リスト（不使用）'!$A$5:$A$6,単年カーブ!$A$1),"希望数量入力ください",'単年（2027年度）'!$E$12*単年カーブ!$R$3+'単年（2027年度）'!$E$12*(1-単年カーブ!$R$3)*単年カーブ!Q193)</f>
        <v>0</v>
      </c>
      <c r="G193" s="47">
        <f t="shared" si="17"/>
        <v>0</v>
      </c>
      <c r="M193">
        <f t="shared" si="18"/>
        <v>4</v>
      </c>
      <c r="N193">
        <f>IF(OR(WEEKDAY(A193)=1,WEEKDAY(A193)=7,COUNTIF('2027祝日等（不使用）'!$A$1:$A$20,単年カーブ!A193)=1),0,1)</f>
        <v>0</v>
      </c>
      <c r="O193">
        <f t="shared" si="22"/>
        <v>46</v>
      </c>
      <c r="P193">
        <f t="shared" si="19"/>
        <v>0</v>
      </c>
      <c r="Q193">
        <f t="shared" si="20"/>
        <v>0</v>
      </c>
    </row>
    <row r="194" spans="1:17" ht="19.5" x14ac:dyDescent="0.4">
      <c r="A194" s="33">
        <f t="shared" si="21"/>
        <v>46481</v>
      </c>
      <c r="B194" s="27" t="str">
        <f t="shared" si="16"/>
        <v>(日)</v>
      </c>
      <c r="C194" s="34">
        <v>0.95833333333333304</v>
      </c>
      <c r="D194" s="15" t="s">
        <v>15</v>
      </c>
      <c r="E194" s="35">
        <v>0.97916666666666696</v>
      </c>
      <c r="F194" s="50">
        <f>IF(COUNTIF('リスト（不使用）'!$A$5:$A$6,単年カーブ!$A$1),"希望数量入力ください",'単年（2027年度）'!$E$12*単年カーブ!$R$3+'単年（2027年度）'!$E$12*(1-単年カーブ!$R$3)*単年カーブ!Q194)</f>
        <v>0</v>
      </c>
      <c r="G194" s="47">
        <f t="shared" si="17"/>
        <v>0</v>
      </c>
      <c r="M194">
        <f t="shared" si="18"/>
        <v>4</v>
      </c>
      <c r="N194">
        <f>IF(OR(WEEKDAY(A194)=1,WEEKDAY(A194)=7,COUNTIF('2027祝日等（不使用）'!$A$1:$A$20,単年カーブ!A194)=1),0,1)</f>
        <v>0</v>
      </c>
      <c r="O194">
        <f t="shared" si="22"/>
        <v>47</v>
      </c>
      <c r="P194">
        <f t="shared" si="19"/>
        <v>0</v>
      </c>
      <c r="Q194">
        <f t="shared" si="20"/>
        <v>0</v>
      </c>
    </row>
    <row r="195" spans="1:17" ht="19.5" x14ac:dyDescent="0.4">
      <c r="A195" s="33">
        <f t="shared" si="21"/>
        <v>46481</v>
      </c>
      <c r="B195" s="27" t="str">
        <f t="shared" si="16"/>
        <v>(日)</v>
      </c>
      <c r="C195" s="34">
        <v>0.97916666666666696</v>
      </c>
      <c r="D195" s="15" t="s">
        <v>18</v>
      </c>
      <c r="E195" s="35" t="s">
        <v>16</v>
      </c>
      <c r="F195" s="50">
        <f>IF(COUNTIF('リスト（不使用）'!$A$5:$A$6,単年カーブ!$A$1),"希望数量入力ください",'単年（2027年度）'!$E$12*単年カーブ!$R$3+'単年（2027年度）'!$E$12*(1-単年カーブ!$R$3)*単年カーブ!Q195)</f>
        <v>0</v>
      </c>
      <c r="G195" s="47">
        <f t="shared" si="17"/>
        <v>0</v>
      </c>
      <c r="M195">
        <f t="shared" si="18"/>
        <v>4</v>
      </c>
      <c r="N195">
        <f>IF(OR(WEEKDAY(A195)=1,WEEKDAY(A195)=7,COUNTIF('2027祝日等（不使用）'!$A$1:$A$20,単年カーブ!A195)=1),0,1)</f>
        <v>0</v>
      </c>
      <c r="O195">
        <f t="shared" si="22"/>
        <v>48</v>
      </c>
      <c r="P195">
        <f t="shared" si="19"/>
        <v>0</v>
      </c>
      <c r="Q195">
        <f t="shared" si="20"/>
        <v>0</v>
      </c>
    </row>
    <row r="196" spans="1:17" ht="19.5" x14ac:dyDescent="0.4">
      <c r="A196" s="33">
        <f t="shared" si="21"/>
        <v>46482</v>
      </c>
      <c r="B196" s="27" t="str">
        <f t="shared" ref="B196:B259" si="23">TEXT(A196,"(aaa)")</f>
        <v>(月)</v>
      </c>
      <c r="C196" s="34">
        <v>0</v>
      </c>
      <c r="D196" s="16" t="s">
        <v>18</v>
      </c>
      <c r="E196" s="35">
        <v>2.0833333333333332E-2</v>
      </c>
      <c r="F196" s="50">
        <f>IF(COUNTIF('リスト（不使用）'!$A$5:$A$6,単年カーブ!$A$1),"希望数量入力ください",'単年（2027年度）'!$E$12*単年カーブ!$R$3+'単年（2027年度）'!$E$12*(1-単年カーブ!$R$3)*単年カーブ!Q196)</f>
        <v>0</v>
      </c>
      <c r="G196" s="47">
        <f t="shared" ref="G196:G259" si="24">F196/2</f>
        <v>0</v>
      </c>
      <c r="M196">
        <f t="shared" ref="M196:M259" si="25">MONTH(A196)</f>
        <v>4</v>
      </c>
      <c r="N196">
        <f>IF(OR(WEEKDAY(A196)=1,WEEKDAY(A196)=7,COUNTIF('2027祝日等（不使用）'!$A$1:$A$20,単年カーブ!A196)=1),0,1)</f>
        <v>1</v>
      </c>
      <c r="O196">
        <f t="shared" si="22"/>
        <v>1</v>
      </c>
      <c r="P196">
        <f t="shared" ref="P196:P259" si="26">IF(AND(O196&gt;16,O196&lt;41),1,0)</f>
        <v>0</v>
      </c>
      <c r="Q196">
        <f t="shared" ref="Q196:Q259" si="27">P196*N196</f>
        <v>0</v>
      </c>
    </row>
    <row r="197" spans="1:17" ht="19.5" x14ac:dyDescent="0.4">
      <c r="A197" s="33">
        <f t="shared" si="21"/>
        <v>46482</v>
      </c>
      <c r="B197" s="27" t="str">
        <f t="shared" si="23"/>
        <v>(月)</v>
      </c>
      <c r="C197" s="34">
        <v>2.0833333333333332E-2</v>
      </c>
      <c r="D197" s="16" t="s">
        <v>18</v>
      </c>
      <c r="E197" s="35">
        <v>4.1666666666666664E-2</v>
      </c>
      <c r="F197" s="50">
        <f>IF(COUNTIF('リスト（不使用）'!$A$5:$A$6,単年カーブ!$A$1),"希望数量入力ください",'単年（2027年度）'!$E$12*単年カーブ!$R$3+'単年（2027年度）'!$E$12*(1-単年カーブ!$R$3)*単年カーブ!Q197)</f>
        <v>0</v>
      </c>
      <c r="G197" s="47">
        <f t="shared" si="24"/>
        <v>0</v>
      </c>
      <c r="M197">
        <f t="shared" si="25"/>
        <v>4</v>
      </c>
      <c r="N197">
        <f>IF(OR(WEEKDAY(A197)=1,WEEKDAY(A197)=7,COUNTIF('2027祝日等（不使用）'!$A$1:$A$20,単年カーブ!A197)=1),0,1)</f>
        <v>1</v>
      </c>
      <c r="O197">
        <f t="shared" si="22"/>
        <v>2</v>
      </c>
      <c r="P197">
        <f t="shared" si="26"/>
        <v>0</v>
      </c>
      <c r="Q197">
        <f t="shared" si="27"/>
        <v>0</v>
      </c>
    </row>
    <row r="198" spans="1:17" ht="19.5" x14ac:dyDescent="0.4">
      <c r="A198" s="33">
        <f t="shared" si="21"/>
        <v>46482</v>
      </c>
      <c r="B198" s="27" t="str">
        <f t="shared" si="23"/>
        <v>(月)</v>
      </c>
      <c r="C198" s="34">
        <v>4.1666666666666664E-2</v>
      </c>
      <c r="D198" s="16" t="s">
        <v>18</v>
      </c>
      <c r="E198" s="35">
        <v>6.25E-2</v>
      </c>
      <c r="F198" s="50">
        <f>IF(COUNTIF('リスト（不使用）'!$A$5:$A$6,単年カーブ!$A$1),"希望数量入力ください",'単年（2027年度）'!$E$12*単年カーブ!$R$3+'単年（2027年度）'!$E$12*(1-単年カーブ!$R$3)*単年カーブ!Q198)</f>
        <v>0</v>
      </c>
      <c r="G198" s="47">
        <f t="shared" si="24"/>
        <v>0</v>
      </c>
      <c r="M198">
        <f t="shared" si="25"/>
        <v>4</v>
      </c>
      <c r="N198">
        <f>IF(OR(WEEKDAY(A198)=1,WEEKDAY(A198)=7,COUNTIF('2027祝日等（不使用）'!$A$1:$A$20,単年カーブ!A198)=1),0,1)</f>
        <v>1</v>
      </c>
      <c r="O198">
        <f t="shared" si="22"/>
        <v>3</v>
      </c>
      <c r="P198">
        <f t="shared" si="26"/>
        <v>0</v>
      </c>
      <c r="Q198">
        <f t="shared" si="27"/>
        <v>0</v>
      </c>
    </row>
    <row r="199" spans="1:17" ht="19.5" x14ac:dyDescent="0.4">
      <c r="A199" s="33">
        <f t="shared" si="21"/>
        <v>46482</v>
      </c>
      <c r="B199" s="27" t="str">
        <f t="shared" si="23"/>
        <v>(月)</v>
      </c>
      <c r="C199" s="34">
        <v>6.25E-2</v>
      </c>
      <c r="D199" s="16" t="s">
        <v>18</v>
      </c>
      <c r="E199" s="35">
        <v>8.3333333333333301E-2</v>
      </c>
      <c r="F199" s="50">
        <f>IF(COUNTIF('リスト（不使用）'!$A$5:$A$6,単年カーブ!$A$1),"希望数量入力ください",'単年（2027年度）'!$E$12*単年カーブ!$R$3+'単年（2027年度）'!$E$12*(1-単年カーブ!$R$3)*単年カーブ!Q199)</f>
        <v>0</v>
      </c>
      <c r="G199" s="47">
        <f t="shared" si="24"/>
        <v>0</v>
      </c>
      <c r="M199">
        <f t="shared" si="25"/>
        <v>4</v>
      </c>
      <c r="N199">
        <f>IF(OR(WEEKDAY(A199)=1,WEEKDAY(A199)=7,COUNTIF('2027祝日等（不使用）'!$A$1:$A$20,単年カーブ!A199)=1),0,1)</f>
        <v>1</v>
      </c>
      <c r="O199">
        <f t="shared" si="22"/>
        <v>4</v>
      </c>
      <c r="P199">
        <f t="shared" si="26"/>
        <v>0</v>
      </c>
      <c r="Q199">
        <f t="shared" si="27"/>
        <v>0</v>
      </c>
    </row>
    <row r="200" spans="1:17" ht="19.5" x14ac:dyDescent="0.4">
      <c r="A200" s="33">
        <f t="shared" si="21"/>
        <v>46482</v>
      </c>
      <c r="B200" s="27" t="str">
        <f t="shared" si="23"/>
        <v>(月)</v>
      </c>
      <c r="C200" s="34">
        <v>8.3333333333333301E-2</v>
      </c>
      <c r="D200" s="16" t="s">
        <v>18</v>
      </c>
      <c r="E200" s="35">
        <v>0.104166666666667</v>
      </c>
      <c r="F200" s="50">
        <f>IF(COUNTIF('リスト（不使用）'!$A$5:$A$6,単年カーブ!$A$1),"希望数量入力ください",'単年（2027年度）'!$E$12*単年カーブ!$R$3+'単年（2027年度）'!$E$12*(1-単年カーブ!$R$3)*単年カーブ!Q200)</f>
        <v>0</v>
      </c>
      <c r="G200" s="47">
        <f t="shared" si="24"/>
        <v>0</v>
      </c>
      <c r="M200">
        <f t="shared" si="25"/>
        <v>4</v>
      </c>
      <c r="N200">
        <f>IF(OR(WEEKDAY(A200)=1,WEEKDAY(A200)=7,COUNTIF('2027祝日等（不使用）'!$A$1:$A$20,単年カーブ!A200)=1),0,1)</f>
        <v>1</v>
      </c>
      <c r="O200">
        <f t="shared" si="22"/>
        <v>5</v>
      </c>
      <c r="P200">
        <f t="shared" si="26"/>
        <v>0</v>
      </c>
      <c r="Q200">
        <f t="shared" si="27"/>
        <v>0</v>
      </c>
    </row>
    <row r="201" spans="1:17" ht="19.5" x14ac:dyDescent="0.4">
      <c r="A201" s="33">
        <f t="shared" si="21"/>
        <v>46482</v>
      </c>
      <c r="B201" s="27" t="str">
        <f t="shared" si="23"/>
        <v>(月)</v>
      </c>
      <c r="C201" s="34">
        <v>0.104166666666667</v>
      </c>
      <c r="D201" s="16" t="s">
        <v>18</v>
      </c>
      <c r="E201" s="35">
        <v>0.125</v>
      </c>
      <c r="F201" s="50">
        <f>IF(COUNTIF('リスト（不使用）'!$A$5:$A$6,単年カーブ!$A$1),"希望数量入力ください",'単年（2027年度）'!$E$12*単年カーブ!$R$3+'単年（2027年度）'!$E$12*(1-単年カーブ!$R$3)*単年カーブ!Q201)</f>
        <v>0</v>
      </c>
      <c r="G201" s="47">
        <f t="shared" si="24"/>
        <v>0</v>
      </c>
      <c r="M201">
        <f t="shared" si="25"/>
        <v>4</v>
      </c>
      <c r="N201">
        <f>IF(OR(WEEKDAY(A201)=1,WEEKDAY(A201)=7,COUNTIF('2027祝日等（不使用）'!$A$1:$A$20,単年カーブ!A201)=1),0,1)</f>
        <v>1</v>
      </c>
      <c r="O201">
        <f t="shared" si="22"/>
        <v>6</v>
      </c>
      <c r="P201">
        <f t="shared" si="26"/>
        <v>0</v>
      </c>
      <c r="Q201">
        <f t="shared" si="27"/>
        <v>0</v>
      </c>
    </row>
    <row r="202" spans="1:17" ht="19.5" x14ac:dyDescent="0.4">
      <c r="A202" s="33">
        <f t="shared" si="21"/>
        <v>46482</v>
      </c>
      <c r="B202" s="27" t="str">
        <f t="shared" si="23"/>
        <v>(月)</v>
      </c>
      <c r="C202" s="34">
        <v>0.125</v>
      </c>
      <c r="D202" s="16" t="s">
        <v>18</v>
      </c>
      <c r="E202" s="35">
        <v>0.14583333333333301</v>
      </c>
      <c r="F202" s="50">
        <f>IF(COUNTIF('リスト（不使用）'!$A$5:$A$6,単年カーブ!$A$1),"希望数量入力ください",'単年（2027年度）'!$E$12*単年カーブ!$R$3+'単年（2027年度）'!$E$12*(1-単年カーブ!$R$3)*単年カーブ!Q202)</f>
        <v>0</v>
      </c>
      <c r="G202" s="47">
        <f t="shared" si="24"/>
        <v>0</v>
      </c>
      <c r="M202">
        <f t="shared" si="25"/>
        <v>4</v>
      </c>
      <c r="N202">
        <f>IF(OR(WEEKDAY(A202)=1,WEEKDAY(A202)=7,COUNTIF('2027祝日等（不使用）'!$A$1:$A$20,単年カーブ!A202)=1),0,1)</f>
        <v>1</v>
      </c>
      <c r="O202">
        <f t="shared" si="22"/>
        <v>7</v>
      </c>
      <c r="P202">
        <f t="shared" si="26"/>
        <v>0</v>
      </c>
      <c r="Q202">
        <f t="shared" si="27"/>
        <v>0</v>
      </c>
    </row>
    <row r="203" spans="1:17" ht="19.5" x14ac:dyDescent="0.4">
      <c r="A203" s="33">
        <f t="shared" si="21"/>
        <v>46482</v>
      </c>
      <c r="B203" s="27" t="str">
        <f t="shared" si="23"/>
        <v>(月)</v>
      </c>
      <c r="C203" s="34">
        <v>0.14583333333333301</v>
      </c>
      <c r="D203" s="16" t="s">
        <v>18</v>
      </c>
      <c r="E203" s="35">
        <v>0.16666666666666699</v>
      </c>
      <c r="F203" s="50">
        <f>IF(COUNTIF('リスト（不使用）'!$A$5:$A$6,単年カーブ!$A$1),"希望数量入力ください",'単年（2027年度）'!$E$12*単年カーブ!$R$3+'単年（2027年度）'!$E$12*(1-単年カーブ!$R$3)*単年カーブ!Q203)</f>
        <v>0</v>
      </c>
      <c r="G203" s="47">
        <f t="shared" si="24"/>
        <v>0</v>
      </c>
      <c r="M203">
        <f t="shared" si="25"/>
        <v>4</v>
      </c>
      <c r="N203">
        <f>IF(OR(WEEKDAY(A203)=1,WEEKDAY(A203)=7,COUNTIF('2027祝日等（不使用）'!$A$1:$A$20,単年カーブ!A203)=1),0,1)</f>
        <v>1</v>
      </c>
      <c r="O203">
        <f t="shared" si="22"/>
        <v>8</v>
      </c>
      <c r="P203">
        <f t="shared" si="26"/>
        <v>0</v>
      </c>
      <c r="Q203">
        <f t="shared" si="27"/>
        <v>0</v>
      </c>
    </row>
    <row r="204" spans="1:17" ht="19.5" x14ac:dyDescent="0.4">
      <c r="A204" s="33">
        <f t="shared" si="21"/>
        <v>46482</v>
      </c>
      <c r="B204" s="27" t="str">
        <f t="shared" si="23"/>
        <v>(月)</v>
      </c>
      <c r="C204" s="34">
        <v>0.16666666666666699</v>
      </c>
      <c r="D204" s="16" t="s">
        <v>18</v>
      </c>
      <c r="E204" s="35">
        <v>0.1875</v>
      </c>
      <c r="F204" s="50">
        <f>IF(COUNTIF('リスト（不使用）'!$A$5:$A$6,単年カーブ!$A$1),"希望数量入力ください",'単年（2027年度）'!$E$12*単年カーブ!$R$3+'単年（2027年度）'!$E$12*(1-単年カーブ!$R$3)*単年カーブ!Q204)</f>
        <v>0</v>
      </c>
      <c r="G204" s="47">
        <f t="shared" si="24"/>
        <v>0</v>
      </c>
      <c r="M204">
        <f t="shared" si="25"/>
        <v>4</v>
      </c>
      <c r="N204">
        <f>IF(OR(WEEKDAY(A204)=1,WEEKDAY(A204)=7,COUNTIF('2027祝日等（不使用）'!$A$1:$A$20,単年カーブ!A204)=1),0,1)</f>
        <v>1</v>
      </c>
      <c r="O204">
        <f t="shared" si="22"/>
        <v>9</v>
      </c>
      <c r="P204">
        <f t="shared" si="26"/>
        <v>0</v>
      </c>
      <c r="Q204">
        <f t="shared" si="27"/>
        <v>0</v>
      </c>
    </row>
    <row r="205" spans="1:17" ht="19.5" x14ac:dyDescent="0.4">
      <c r="A205" s="33">
        <f t="shared" si="21"/>
        <v>46482</v>
      </c>
      <c r="B205" s="27" t="str">
        <f t="shared" si="23"/>
        <v>(月)</v>
      </c>
      <c r="C205" s="34">
        <v>0.1875</v>
      </c>
      <c r="D205" s="16" t="s">
        <v>18</v>
      </c>
      <c r="E205" s="35">
        <v>0.20833333333333301</v>
      </c>
      <c r="F205" s="50">
        <f>IF(COUNTIF('リスト（不使用）'!$A$5:$A$6,単年カーブ!$A$1),"希望数量入力ください",'単年（2027年度）'!$E$12*単年カーブ!$R$3+'単年（2027年度）'!$E$12*(1-単年カーブ!$R$3)*単年カーブ!Q205)</f>
        <v>0</v>
      </c>
      <c r="G205" s="47">
        <f t="shared" si="24"/>
        <v>0</v>
      </c>
      <c r="M205">
        <f t="shared" si="25"/>
        <v>4</v>
      </c>
      <c r="N205">
        <f>IF(OR(WEEKDAY(A205)=1,WEEKDAY(A205)=7,COUNTIF('2027祝日等（不使用）'!$A$1:$A$20,単年カーブ!A205)=1),0,1)</f>
        <v>1</v>
      </c>
      <c r="O205">
        <f t="shared" si="22"/>
        <v>10</v>
      </c>
      <c r="P205">
        <f t="shared" si="26"/>
        <v>0</v>
      </c>
      <c r="Q205">
        <f t="shared" si="27"/>
        <v>0</v>
      </c>
    </row>
    <row r="206" spans="1:17" ht="19.5" x14ac:dyDescent="0.4">
      <c r="A206" s="33">
        <f t="shared" si="21"/>
        <v>46482</v>
      </c>
      <c r="B206" s="27" t="str">
        <f t="shared" si="23"/>
        <v>(月)</v>
      </c>
      <c r="C206" s="34">
        <v>0.20833333333333301</v>
      </c>
      <c r="D206" s="16" t="s">
        <v>18</v>
      </c>
      <c r="E206" s="35">
        <v>0.22916666666666699</v>
      </c>
      <c r="F206" s="50">
        <f>IF(COUNTIF('リスト（不使用）'!$A$5:$A$6,単年カーブ!$A$1),"希望数量入力ください",'単年（2027年度）'!$E$12*単年カーブ!$R$3+'単年（2027年度）'!$E$12*(1-単年カーブ!$R$3)*単年カーブ!Q206)</f>
        <v>0</v>
      </c>
      <c r="G206" s="47">
        <f t="shared" si="24"/>
        <v>0</v>
      </c>
      <c r="M206">
        <f t="shared" si="25"/>
        <v>4</v>
      </c>
      <c r="N206">
        <f>IF(OR(WEEKDAY(A206)=1,WEEKDAY(A206)=7,COUNTIF('2027祝日等（不使用）'!$A$1:$A$20,単年カーブ!A206)=1),0,1)</f>
        <v>1</v>
      </c>
      <c r="O206">
        <f t="shared" si="22"/>
        <v>11</v>
      </c>
      <c r="P206">
        <f t="shared" si="26"/>
        <v>0</v>
      </c>
      <c r="Q206">
        <f t="shared" si="27"/>
        <v>0</v>
      </c>
    </row>
    <row r="207" spans="1:17" ht="19.5" x14ac:dyDescent="0.4">
      <c r="A207" s="33">
        <f t="shared" si="21"/>
        <v>46482</v>
      </c>
      <c r="B207" s="27" t="str">
        <f t="shared" si="23"/>
        <v>(月)</v>
      </c>
      <c r="C207" s="34">
        <v>0.22916666666666699</v>
      </c>
      <c r="D207" s="16" t="s">
        <v>18</v>
      </c>
      <c r="E207" s="35">
        <v>0.25</v>
      </c>
      <c r="F207" s="50">
        <f>IF(COUNTIF('リスト（不使用）'!$A$5:$A$6,単年カーブ!$A$1),"希望数量入力ください",'単年（2027年度）'!$E$12*単年カーブ!$R$3+'単年（2027年度）'!$E$12*(1-単年カーブ!$R$3)*単年カーブ!Q207)</f>
        <v>0</v>
      </c>
      <c r="G207" s="47">
        <f t="shared" si="24"/>
        <v>0</v>
      </c>
      <c r="M207">
        <f t="shared" si="25"/>
        <v>4</v>
      </c>
      <c r="N207">
        <f>IF(OR(WEEKDAY(A207)=1,WEEKDAY(A207)=7,COUNTIF('2027祝日等（不使用）'!$A$1:$A$20,単年カーブ!A207)=1),0,1)</f>
        <v>1</v>
      </c>
      <c r="O207">
        <f t="shared" si="22"/>
        <v>12</v>
      </c>
      <c r="P207">
        <f t="shared" si="26"/>
        <v>0</v>
      </c>
      <c r="Q207">
        <f t="shared" si="27"/>
        <v>0</v>
      </c>
    </row>
    <row r="208" spans="1:17" ht="19.5" x14ac:dyDescent="0.4">
      <c r="A208" s="33">
        <f t="shared" si="21"/>
        <v>46482</v>
      </c>
      <c r="B208" s="27" t="str">
        <f t="shared" si="23"/>
        <v>(月)</v>
      </c>
      <c r="C208" s="34">
        <v>0.25</v>
      </c>
      <c r="D208" s="16" t="s">
        <v>18</v>
      </c>
      <c r="E208" s="35">
        <v>0.27083333333333298</v>
      </c>
      <c r="F208" s="50">
        <f>IF(COUNTIF('リスト（不使用）'!$A$5:$A$6,単年カーブ!$A$1),"希望数量入力ください",'単年（2027年度）'!$E$12*単年カーブ!$R$3+'単年（2027年度）'!$E$12*(1-単年カーブ!$R$3)*単年カーブ!Q208)</f>
        <v>0</v>
      </c>
      <c r="G208" s="47">
        <f t="shared" si="24"/>
        <v>0</v>
      </c>
      <c r="M208">
        <f t="shared" si="25"/>
        <v>4</v>
      </c>
      <c r="N208">
        <f>IF(OR(WEEKDAY(A208)=1,WEEKDAY(A208)=7,COUNTIF('2027祝日等（不使用）'!$A$1:$A$20,単年カーブ!A208)=1),0,1)</f>
        <v>1</v>
      </c>
      <c r="O208">
        <f t="shared" si="22"/>
        <v>13</v>
      </c>
      <c r="P208">
        <f t="shared" si="26"/>
        <v>0</v>
      </c>
      <c r="Q208">
        <f t="shared" si="27"/>
        <v>0</v>
      </c>
    </row>
    <row r="209" spans="1:17" ht="19.5" x14ac:dyDescent="0.4">
      <c r="A209" s="33">
        <f t="shared" si="21"/>
        <v>46482</v>
      </c>
      <c r="B209" s="27" t="str">
        <f t="shared" si="23"/>
        <v>(月)</v>
      </c>
      <c r="C209" s="34">
        <v>0.27083333333333298</v>
      </c>
      <c r="D209" s="16" t="s">
        <v>18</v>
      </c>
      <c r="E209" s="35">
        <v>0.29166666666666702</v>
      </c>
      <c r="F209" s="50">
        <f>IF(COUNTIF('リスト（不使用）'!$A$5:$A$6,単年カーブ!$A$1),"希望数量入力ください",'単年（2027年度）'!$E$12*単年カーブ!$R$3+'単年（2027年度）'!$E$12*(1-単年カーブ!$R$3)*単年カーブ!Q209)</f>
        <v>0</v>
      </c>
      <c r="G209" s="47">
        <f t="shared" si="24"/>
        <v>0</v>
      </c>
      <c r="M209">
        <f t="shared" si="25"/>
        <v>4</v>
      </c>
      <c r="N209">
        <f>IF(OR(WEEKDAY(A209)=1,WEEKDAY(A209)=7,COUNTIF('2027祝日等（不使用）'!$A$1:$A$20,単年カーブ!A209)=1),0,1)</f>
        <v>1</v>
      </c>
      <c r="O209">
        <f t="shared" si="22"/>
        <v>14</v>
      </c>
      <c r="P209">
        <f t="shared" si="26"/>
        <v>0</v>
      </c>
      <c r="Q209">
        <f t="shared" si="27"/>
        <v>0</v>
      </c>
    </row>
    <row r="210" spans="1:17" ht="19.5" x14ac:dyDescent="0.4">
      <c r="A210" s="33">
        <f t="shared" si="21"/>
        <v>46482</v>
      </c>
      <c r="B210" s="27" t="str">
        <f t="shared" si="23"/>
        <v>(月)</v>
      </c>
      <c r="C210" s="34">
        <v>0.29166666666666702</v>
      </c>
      <c r="D210" s="16" t="s">
        <v>18</v>
      </c>
      <c r="E210" s="35">
        <v>0.3125</v>
      </c>
      <c r="F210" s="50">
        <f>IF(COUNTIF('リスト（不使用）'!$A$5:$A$6,単年カーブ!$A$1),"希望数量入力ください",'単年（2027年度）'!$E$12*単年カーブ!$R$3+'単年（2027年度）'!$E$12*(1-単年カーブ!$R$3)*単年カーブ!Q210)</f>
        <v>0</v>
      </c>
      <c r="G210" s="47">
        <f t="shared" si="24"/>
        <v>0</v>
      </c>
      <c r="M210">
        <f t="shared" si="25"/>
        <v>4</v>
      </c>
      <c r="N210">
        <f>IF(OR(WEEKDAY(A210)=1,WEEKDAY(A210)=7,COUNTIF('2027祝日等（不使用）'!$A$1:$A$20,単年カーブ!A210)=1),0,1)</f>
        <v>1</v>
      </c>
      <c r="O210">
        <f t="shared" si="22"/>
        <v>15</v>
      </c>
      <c r="P210">
        <f t="shared" si="26"/>
        <v>0</v>
      </c>
      <c r="Q210">
        <f t="shared" si="27"/>
        <v>0</v>
      </c>
    </row>
    <row r="211" spans="1:17" ht="19.5" x14ac:dyDescent="0.4">
      <c r="A211" s="33">
        <f t="shared" si="21"/>
        <v>46482</v>
      </c>
      <c r="B211" s="27" t="str">
        <f t="shared" si="23"/>
        <v>(月)</v>
      </c>
      <c r="C211" s="34">
        <v>0.3125</v>
      </c>
      <c r="D211" s="16" t="s">
        <v>18</v>
      </c>
      <c r="E211" s="35">
        <v>0.33333333333333298</v>
      </c>
      <c r="F211" s="50">
        <f>IF(COUNTIF('リスト（不使用）'!$A$5:$A$6,単年カーブ!$A$1),"希望数量入力ください",'単年（2027年度）'!$E$12*単年カーブ!$R$3+'単年（2027年度）'!$E$12*(1-単年カーブ!$R$3)*単年カーブ!Q211)</f>
        <v>0</v>
      </c>
      <c r="G211" s="47">
        <f t="shared" si="24"/>
        <v>0</v>
      </c>
      <c r="M211">
        <f t="shared" si="25"/>
        <v>4</v>
      </c>
      <c r="N211">
        <f>IF(OR(WEEKDAY(A211)=1,WEEKDAY(A211)=7,COUNTIF('2027祝日等（不使用）'!$A$1:$A$20,単年カーブ!A211)=1),0,1)</f>
        <v>1</v>
      </c>
      <c r="O211">
        <f t="shared" si="22"/>
        <v>16</v>
      </c>
      <c r="P211">
        <f t="shared" si="26"/>
        <v>0</v>
      </c>
      <c r="Q211">
        <f t="shared" si="27"/>
        <v>0</v>
      </c>
    </row>
    <row r="212" spans="1:17" ht="19.5" x14ac:dyDescent="0.4">
      <c r="A212" s="33">
        <f t="shared" si="21"/>
        <v>46482</v>
      </c>
      <c r="B212" s="27" t="str">
        <f t="shared" si="23"/>
        <v>(月)</v>
      </c>
      <c r="C212" s="34">
        <v>0.33333333333333298</v>
      </c>
      <c r="D212" s="16" t="s">
        <v>18</v>
      </c>
      <c r="E212" s="35">
        <v>0.35416666666666702</v>
      </c>
      <c r="F212" s="50">
        <f>IF(COUNTIF('リスト（不使用）'!$A$5:$A$6,単年カーブ!$A$1),"希望数量入力ください",'単年（2027年度）'!$E$12*単年カーブ!$R$3+'単年（2027年度）'!$E$12*(1-単年カーブ!$R$3)*単年カーブ!Q212)</f>
        <v>0</v>
      </c>
      <c r="G212" s="47">
        <f t="shared" si="24"/>
        <v>0</v>
      </c>
      <c r="M212">
        <f t="shared" si="25"/>
        <v>4</v>
      </c>
      <c r="N212">
        <f>IF(OR(WEEKDAY(A212)=1,WEEKDAY(A212)=7,COUNTIF('2027祝日等（不使用）'!$A$1:$A$20,単年カーブ!A212)=1),0,1)</f>
        <v>1</v>
      </c>
      <c r="O212">
        <f t="shared" si="22"/>
        <v>17</v>
      </c>
      <c r="P212">
        <f t="shared" si="26"/>
        <v>1</v>
      </c>
      <c r="Q212">
        <f t="shared" si="27"/>
        <v>1</v>
      </c>
    </row>
    <row r="213" spans="1:17" ht="19.5" x14ac:dyDescent="0.4">
      <c r="A213" s="33">
        <f t="shared" si="21"/>
        <v>46482</v>
      </c>
      <c r="B213" s="27" t="str">
        <f t="shared" si="23"/>
        <v>(月)</v>
      </c>
      <c r="C213" s="34">
        <v>0.35416666666666702</v>
      </c>
      <c r="D213" s="16" t="s">
        <v>18</v>
      </c>
      <c r="E213" s="35">
        <v>0.375</v>
      </c>
      <c r="F213" s="50">
        <f>IF(COUNTIF('リスト（不使用）'!$A$5:$A$6,単年カーブ!$A$1),"希望数量入力ください",'単年（2027年度）'!$E$12*単年カーブ!$R$3+'単年（2027年度）'!$E$12*(1-単年カーブ!$R$3)*単年カーブ!Q213)</f>
        <v>0</v>
      </c>
      <c r="G213" s="47">
        <f t="shared" si="24"/>
        <v>0</v>
      </c>
      <c r="M213">
        <f t="shared" si="25"/>
        <v>4</v>
      </c>
      <c r="N213">
        <f>IF(OR(WEEKDAY(A213)=1,WEEKDAY(A213)=7,COUNTIF('2027祝日等（不使用）'!$A$1:$A$20,単年カーブ!A213)=1),0,1)</f>
        <v>1</v>
      </c>
      <c r="O213">
        <f t="shared" si="22"/>
        <v>18</v>
      </c>
      <c r="P213">
        <f t="shared" si="26"/>
        <v>1</v>
      </c>
      <c r="Q213">
        <f t="shared" si="27"/>
        <v>1</v>
      </c>
    </row>
    <row r="214" spans="1:17" ht="19.5" x14ac:dyDescent="0.4">
      <c r="A214" s="33">
        <f t="shared" si="21"/>
        <v>46482</v>
      </c>
      <c r="B214" s="27" t="str">
        <f t="shared" si="23"/>
        <v>(月)</v>
      </c>
      <c r="C214" s="34">
        <v>0.375</v>
      </c>
      <c r="D214" s="16" t="s">
        <v>18</v>
      </c>
      <c r="E214" s="35">
        <v>0.39583333333333298</v>
      </c>
      <c r="F214" s="50">
        <f>IF(COUNTIF('リスト（不使用）'!$A$5:$A$6,単年カーブ!$A$1),"希望数量入力ください",'単年（2027年度）'!$E$12*単年カーブ!$R$3+'単年（2027年度）'!$E$12*(1-単年カーブ!$R$3)*単年カーブ!Q214)</f>
        <v>0</v>
      </c>
      <c r="G214" s="47">
        <f t="shared" si="24"/>
        <v>0</v>
      </c>
      <c r="M214">
        <f t="shared" si="25"/>
        <v>4</v>
      </c>
      <c r="N214">
        <f>IF(OR(WEEKDAY(A214)=1,WEEKDAY(A214)=7,COUNTIF('2027祝日等（不使用）'!$A$1:$A$20,単年カーブ!A214)=1),0,1)</f>
        <v>1</v>
      </c>
      <c r="O214">
        <f t="shared" si="22"/>
        <v>19</v>
      </c>
      <c r="P214">
        <f t="shared" si="26"/>
        <v>1</v>
      </c>
      <c r="Q214">
        <f t="shared" si="27"/>
        <v>1</v>
      </c>
    </row>
    <row r="215" spans="1:17" ht="19.5" x14ac:dyDescent="0.4">
      <c r="A215" s="33">
        <f t="shared" si="21"/>
        <v>46482</v>
      </c>
      <c r="B215" s="27" t="str">
        <f t="shared" si="23"/>
        <v>(月)</v>
      </c>
      <c r="C215" s="34">
        <v>0.39583333333333298</v>
      </c>
      <c r="D215" s="16" t="s">
        <v>18</v>
      </c>
      <c r="E215" s="35">
        <v>0.41666666666666702</v>
      </c>
      <c r="F215" s="50">
        <f>IF(COUNTIF('リスト（不使用）'!$A$5:$A$6,単年カーブ!$A$1),"希望数量入力ください",'単年（2027年度）'!$E$12*単年カーブ!$R$3+'単年（2027年度）'!$E$12*(1-単年カーブ!$R$3)*単年カーブ!Q215)</f>
        <v>0</v>
      </c>
      <c r="G215" s="47">
        <f t="shared" si="24"/>
        <v>0</v>
      </c>
      <c r="M215">
        <f t="shared" si="25"/>
        <v>4</v>
      </c>
      <c r="N215">
        <f>IF(OR(WEEKDAY(A215)=1,WEEKDAY(A215)=7,COUNTIF('2027祝日等（不使用）'!$A$1:$A$20,単年カーブ!A215)=1),0,1)</f>
        <v>1</v>
      </c>
      <c r="O215">
        <f t="shared" si="22"/>
        <v>20</v>
      </c>
      <c r="P215">
        <f t="shared" si="26"/>
        <v>1</v>
      </c>
      <c r="Q215">
        <f t="shared" si="27"/>
        <v>1</v>
      </c>
    </row>
    <row r="216" spans="1:17" ht="19.5" x14ac:dyDescent="0.4">
      <c r="A216" s="33">
        <f t="shared" si="21"/>
        <v>46482</v>
      </c>
      <c r="B216" s="27" t="str">
        <f t="shared" si="23"/>
        <v>(月)</v>
      </c>
      <c r="C216" s="34">
        <v>0.41666666666666702</v>
      </c>
      <c r="D216" s="16" t="s">
        <v>18</v>
      </c>
      <c r="E216" s="35">
        <v>0.4375</v>
      </c>
      <c r="F216" s="50">
        <f>IF(COUNTIF('リスト（不使用）'!$A$5:$A$6,単年カーブ!$A$1),"希望数量入力ください",'単年（2027年度）'!$E$12*単年カーブ!$R$3+'単年（2027年度）'!$E$12*(1-単年カーブ!$R$3)*単年カーブ!Q216)</f>
        <v>0</v>
      </c>
      <c r="G216" s="47">
        <f t="shared" si="24"/>
        <v>0</v>
      </c>
      <c r="M216">
        <f t="shared" si="25"/>
        <v>4</v>
      </c>
      <c r="N216">
        <f>IF(OR(WEEKDAY(A216)=1,WEEKDAY(A216)=7,COUNTIF('2027祝日等（不使用）'!$A$1:$A$20,単年カーブ!A216)=1),0,1)</f>
        <v>1</v>
      </c>
      <c r="O216">
        <f t="shared" si="22"/>
        <v>21</v>
      </c>
      <c r="P216">
        <f t="shared" si="26"/>
        <v>1</v>
      </c>
      <c r="Q216">
        <f t="shared" si="27"/>
        <v>1</v>
      </c>
    </row>
    <row r="217" spans="1:17" ht="19.5" x14ac:dyDescent="0.4">
      <c r="A217" s="33">
        <f t="shared" si="21"/>
        <v>46482</v>
      </c>
      <c r="B217" s="27" t="str">
        <f t="shared" si="23"/>
        <v>(月)</v>
      </c>
      <c r="C217" s="34">
        <v>0.4375</v>
      </c>
      <c r="D217" s="16" t="s">
        <v>18</v>
      </c>
      <c r="E217" s="35">
        <v>0.45833333333333298</v>
      </c>
      <c r="F217" s="50">
        <f>IF(COUNTIF('リスト（不使用）'!$A$5:$A$6,単年カーブ!$A$1),"希望数量入力ください",'単年（2027年度）'!$E$12*単年カーブ!$R$3+'単年（2027年度）'!$E$12*(1-単年カーブ!$R$3)*単年カーブ!Q217)</f>
        <v>0</v>
      </c>
      <c r="G217" s="47">
        <f t="shared" si="24"/>
        <v>0</v>
      </c>
      <c r="M217">
        <f t="shared" si="25"/>
        <v>4</v>
      </c>
      <c r="N217">
        <f>IF(OR(WEEKDAY(A217)=1,WEEKDAY(A217)=7,COUNTIF('2027祝日等（不使用）'!$A$1:$A$20,単年カーブ!A217)=1),0,1)</f>
        <v>1</v>
      </c>
      <c r="O217">
        <f t="shared" si="22"/>
        <v>22</v>
      </c>
      <c r="P217">
        <f t="shared" si="26"/>
        <v>1</v>
      </c>
      <c r="Q217">
        <f t="shared" si="27"/>
        <v>1</v>
      </c>
    </row>
    <row r="218" spans="1:17" ht="19.5" x14ac:dyDescent="0.4">
      <c r="A218" s="33">
        <f t="shared" si="21"/>
        <v>46482</v>
      </c>
      <c r="B218" s="27" t="str">
        <f t="shared" si="23"/>
        <v>(月)</v>
      </c>
      <c r="C218" s="34">
        <v>0.45833333333333298</v>
      </c>
      <c r="D218" s="16" t="s">
        <v>18</v>
      </c>
      <c r="E218" s="35">
        <v>0.47916666666666702</v>
      </c>
      <c r="F218" s="50">
        <f>IF(COUNTIF('リスト（不使用）'!$A$5:$A$6,単年カーブ!$A$1),"希望数量入力ください",'単年（2027年度）'!$E$12*単年カーブ!$R$3+'単年（2027年度）'!$E$12*(1-単年カーブ!$R$3)*単年カーブ!Q218)</f>
        <v>0</v>
      </c>
      <c r="G218" s="47">
        <f t="shared" si="24"/>
        <v>0</v>
      </c>
      <c r="M218">
        <f t="shared" si="25"/>
        <v>4</v>
      </c>
      <c r="N218">
        <f>IF(OR(WEEKDAY(A218)=1,WEEKDAY(A218)=7,COUNTIF('2027祝日等（不使用）'!$A$1:$A$20,単年カーブ!A218)=1),0,1)</f>
        <v>1</v>
      </c>
      <c r="O218">
        <f t="shared" si="22"/>
        <v>23</v>
      </c>
      <c r="P218">
        <f t="shared" si="26"/>
        <v>1</v>
      </c>
      <c r="Q218">
        <f t="shared" si="27"/>
        <v>1</v>
      </c>
    </row>
    <row r="219" spans="1:17" ht="19.5" x14ac:dyDescent="0.4">
      <c r="A219" s="33">
        <f t="shared" si="21"/>
        <v>46482</v>
      </c>
      <c r="B219" s="27" t="str">
        <f t="shared" si="23"/>
        <v>(月)</v>
      </c>
      <c r="C219" s="34">
        <v>0.47916666666666702</v>
      </c>
      <c r="D219" s="16" t="s">
        <v>18</v>
      </c>
      <c r="E219" s="35">
        <v>0.5</v>
      </c>
      <c r="F219" s="50">
        <f>IF(COUNTIF('リスト（不使用）'!$A$5:$A$6,単年カーブ!$A$1),"希望数量入力ください",'単年（2027年度）'!$E$12*単年カーブ!$R$3+'単年（2027年度）'!$E$12*(1-単年カーブ!$R$3)*単年カーブ!Q219)</f>
        <v>0</v>
      </c>
      <c r="G219" s="47">
        <f t="shared" si="24"/>
        <v>0</v>
      </c>
      <c r="M219">
        <f t="shared" si="25"/>
        <v>4</v>
      </c>
      <c r="N219">
        <f>IF(OR(WEEKDAY(A219)=1,WEEKDAY(A219)=7,COUNTIF('2027祝日等（不使用）'!$A$1:$A$20,単年カーブ!A219)=1),0,1)</f>
        <v>1</v>
      </c>
      <c r="O219">
        <f t="shared" si="22"/>
        <v>24</v>
      </c>
      <c r="P219">
        <f t="shared" si="26"/>
        <v>1</v>
      </c>
      <c r="Q219">
        <f t="shared" si="27"/>
        <v>1</v>
      </c>
    </row>
    <row r="220" spans="1:17" ht="19.5" x14ac:dyDescent="0.4">
      <c r="A220" s="33">
        <f t="shared" si="21"/>
        <v>46482</v>
      </c>
      <c r="B220" s="27" t="str">
        <f t="shared" si="23"/>
        <v>(月)</v>
      </c>
      <c r="C220" s="34">
        <v>0.5</v>
      </c>
      <c r="D220" s="16" t="s">
        <v>18</v>
      </c>
      <c r="E220" s="35">
        <v>0.52083333333333304</v>
      </c>
      <c r="F220" s="50">
        <f>IF(COUNTIF('リスト（不使用）'!$A$5:$A$6,単年カーブ!$A$1),"希望数量入力ください",'単年（2027年度）'!$E$12*単年カーブ!$R$3+'単年（2027年度）'!$E$12*(1-単年カーブ!$R$3)*単年カーブ!Q220)</f>
        <v>0</v>
      </c>
      <c r="G220" s="47">
        <f t="shared" si="24"/>
        <v>0</v>
      </c>
      <c r="M220">
        <f t="shared" si="25"/>
        <v>4</v>
      </c>
      <c r="N220">
        <f>IF(OR(WEEKDAY(A220)=1,WEEKDAY(A220)=7,COUNTIF('2027祝日等（不使用）'!$A$1:$A$20,単年カーブ!A220)=1),0,1)</f>
        <v>1</v>
      </c>
      <c r="O220">
        <f t="shared" si="22"/>
        <v>25</v>
      </c>
      <c r="P220">
        <f t="shared" si="26"/>
        <v>1</v>
      </c>
      <c r="Q220">
        <f t="shared" si="27"/>
        <v>1</v>
      </c>
    </row>
    <row r="221" spans="1:17" ht="19.5" x14ac:dyDescent="0.4">
      <c r="A221" s="33">
        <f t="shared" si="21"/>
        <v>46482</v>
      </c>
      <c r="B221" s="27" t="str">
        <f t="shared" si="23"/>
        <v>(月)</v>
      </c>
      <c r="C221" s="34">
        <v>0.52083333333333304</v>
      </c>
      <c r="D221" s="16" t="s">
        <v>18</v>
      </c>
      <c r="E221" s="35">
        <v>0.54166666666666696</v>
      </c>
      <c r="F221" s="50">
        <f>IF(COUNTIF('リスト（不使用）'!$A$5:$A$6,単年カーブ!$A$1),"希望数量入力ください",'単年（2027年度）'!$E$12*単年カーブ!$R$3+'単年（2027年度）'!$E$12*(1-単年カーブ!$R$3)*単年カーブ!Q221)</f>
        <v>0</v>
      </c>
      <c r="G221" s="47">
        <f t="shared" si="24"/>
        <v>0</v>
      </c>
      <c r="M221">
        <f t="shared" si="25"/>
        <v>4</v>
      </c>
      <c r="N221">
        <f>IF(OR(WEEKDAY(A221)=1,WEEKDAY(A221)=7,COUNTIF('2027祝日等（不使用）'!$A$1:$A$20,単年カーブ!A221)=1),0,1)</f>
        <v>1</v>
      </c>
      <c r="O221">
        <f t="shared" si="22"/>
        <v>26</v>
      </c>
      <c r="P221">
        <f t="shared" si="26"/>
        <v>1</v>
      </c>
      <c r="Q221">
        <f t="shared" si="27"/>
        <v>1</v>
      </c>
    </row>
    <row r="222" spans="1:17" ht="19.5" x14ac:dyDescent="0.4">
      <c r="A222" s="33">
        <f t="shared" si="21"/>
        <v>46482</v>
      </c>
      <c r="B222" s="27" t="str">
        <f t="shared" si="23"/>
        <v>(月)</v>
      </c>
      <c r="C222" s="34">
        <v>0.54166666666666696</v>
      </c>
      <c r="D222" s="16" t="s">
        <v>18</v>
      </c>
      <c r="E222" s="35">
        <v>0.5625</v>
      </c>
      <c r="F222" s="50">
        <f>IF(COUNTIF('リスト（不使用）'!$A$5:$A$6,単年カーブ!$A$1),"希望数量入力ください",'単年（2027年度）'!$E$12*単年カーブ!$R$3+'単年（2027年度）'!$E$12*(1-単年カーブ!$R$3)*単年カーブ!Q222)</f>
        <v>0</v>
      </c>
      <c r="G222" s="47">
        <f t="shared" si="24"/>
        <v>0</v>
      </c>
      <c r="M222">
        <f t="shared" si="25"/>
        <v>4</v>
      </c>
      <c r="N222">
        <f>IF(OR(WEEKDAY(A222)=1,WEEKDAY(A222)=7,COUNTIF('2027祝日等（不使用）'!$A$1:$A$20,単年カーブ!A222)=1),0,1)</f>
        <v>1</v>
      </c>
      <c r="O222">
        <f t="shared" si="22"/>
        <v>27</v>
      </c>
      <c r="P222">
        <f t="shared" si="26"/>
        <v>1</v>
      </c>
      <c r="Q222">
        <f t="shared" si="27"/>
        <v>1</v>
      </c>
    </row>
    <row r="223" spans="1:17" ht="19.5" x14ac:dyDescent="0.4">
      <c r="A223" s="33">
        <f t="shared" si="21"/>
        <v>46482</v>
      </c>
      <c r="B223" s="27" t="str">
        <f t="shared" si="23"/>
        <v>(月)</v>
      </c>
      <c r="C223" s="34">
        <v>0.5625</v>
      </c>
      <c r="D223" s="16" t="s">
        <v>18</v>
      </c>
      <c r="E223" s="35">
        <v>0.58333333333333304</v>
      </c>
      <c r="F223" s="50">
        <f>IF(COUNTIF('リスト（不使用）'!$A$5:$A$6,単年カーブ!$A$1),"希望数量入力ください",'単年（2027年度）'!$E$12*単年カーブ!$R$3+'単年（2027年度）'!$E$12*(1-単年カーブ!$R$3)*単年カーブ!Q223)</f>
        <v>0</v>
      </c>
      <c r="G223" s="47">
        <f t="shared" si="24"/>
        <v>0</v>
      </c>
      <c r="M223">
        <f t="shared" si="25"/>
        <v>4</v>
      </c>
      <c r="N223">
        <f>IF(OR(WEEKDAY(A223)=1,WEEKDAY(A223)=7,COUNTIF('2027祝日等（不使用）'!$A$1:$A$20,単年カーブ!A223)=1),0,1)</f>
        <v>1</v>
      </c>
      <c r="O223">
        <f t="shared" si="22"/>
        <v>28</v>
      </c>
      <c r="P223">
        <f t="shared" si="26"/>
        <v>1</v>
      </c>
      <c r="Q223">
        <f t="shared" si="27"/>
        <v>1</v>
      </c>
    </row>
    <row r="224" spans="1:17" ht="19.5" x14ac:dyDescent="0.4">
      <c r="A224" s="33">
        <f t="shared" si="21"/>
        <v>46482</v>
      </c>
      <c r="B224" s="27" t="str">
        <f t="shared" si="23"/>
        <v>(月)</v>
      </c>
      <c r="C224" s="34">
        <v>0.58333333333333304</v>
      </c>
      <c r="D224" s="16" t="s">
        <v>18</v>
      </c>
      <c r="E224" s="35">
        <v>0.60416666666666696</v>
      </c>
      <c r="F224" s="50">
        <f>IF(COUNTIF('リスト（不使用）'!$A$5:$A$6,単年カーブ!$A$1),"希望数量入力ください",'単年（2027年度）'!$E$12*単年カーブ!$R$3+'単年（2027年度）'!$E$12*(1-単年カーブ!$R$3)*単年カーブ!Q224)</f>
        <v>0</v>
      </c>
      <c r="G224" s="47">
        <f t="shared" si="24"/>
        <v>0</v>
      </c>
      <c r="M224">
        <f t="shared" si="25"/>
        <v>4</v>
      </c>
      <c r="N224">
        <f>IF(OR(WEEKDAY(A224)=1,WEEKDAY(A224)=7,COUNTIF('2027祝日等（不使用）'!$A$1:$A$20,単年カーブ!A224)=1),0,1)</f>
        <v>1</v>
      </c>
      <c r="O224">
        <f t="shared" si="22"/>
        <v>29</v>
      </c>
      <c r="P224">
        <f t="shared" si="26"/>
        <v>1</v>
      </c>
      <c r="Q224">
        <f t="shared" si="27"/>
        <v>1</v>
      </c>
    </row>
    <row r="225" spans="1:17" ht="19.5" x14ac:dyDescent="0.4">
      <c r="A225" s="33">
        <f t="shared" si="21"/>
        <v>46482</v>
      </c>
      <c r="B225" s="27" t="str">
        <f t="shared" si="23"/>
        <v>(月)</v>
      </c>
      <c r="C225" s="34">
        <v>0.60416666666666696</v>
      </c>
      <c r="D225" s="16" t="s">
        <v>18</v>
      </c>
      <c r="E225" s="35">
        <v>0.625</v>
      </c>
      <c r="F225" s="50">
        <f>IF(COUNTIF('リスト（不使用）'!$A$5:$A$6,単年カーブ!$A$1),"希望数量入力ください",'単年（2027年度）'!$E$12*単年カーブ!$R$3+'単年（2027年度）'!$E$12*(1-単年カーブ!$R$3)*単年カーブ!Q225)</f>
        <v>0</v>
      </c>
      <c r="G225" s="47">
        <f t="shared" si="24"/>
        <v>0</v>
      </c>
      <c r="M225">
        <f t="shared" si="25"/>
        <v>4</v>
      </c>
      <c r="N225">
        <f>IF(OR(WEEKDAY(A225)=1,WEEKDAY(A225)=7,COUNTIF('2027祝日等（不使用）'!$A$1:$A$20,単年カーブ!A225)=1),0,1)</f>
        <v>1</v>
      </c>
      <c r="O225">
        <f t="shared" si="22"/>
        <v>30</v>
      </c>
      <c r="P225">
        <f t="shared" si="26"/>
        <v>1</v>
      </c>
      <c r="Q225">
        <f t="shared" si="27"/>
        <v>1</v>
      </c>
    </row>
    <row r="226" spans="1:17" ht="19.5" x14ac:dyDescent="0.4">
      <c r="A226" s="33">
        <f t="shared" si="21"/>
        <v>46482</v>
      </c>
      <c r="B226" s="27" t="str">
        <f t="shared" si="23"/>
        <v>(月)</v>
      </c>
      <c r="C226" s="34">
        <v>0.625</v>
      </c>
      <c r="D226" s="16" t="s">
        <v>18</v>
      </c>
      <c r="E226" s="35">
        <v>0.64583333333333304</v>
      </c>
      <c r="F226" s="50">
        <f>IF(COUNTIF('リスト（不使用）'!$A$5:$A$6,単年カーブ!$A$1),"希望数量入力ください",'単年（2027年度）'!$E$12*単年カーブ!$R$3+'単年（2027年度）'!$E$12*(1-単年カーブ!$R$3)*単年カーブ!Q226)</f>
        <v>0</v>
      </c>
      <c r="G226" s="47">
        <f t="shared" si="24"/>
        <v>0</v>
      </c>
      <c r="M226">
        <f t="shared" si="25"/>
        <v>4</v>
      </c>
      <c r="N226">
        <f>IF(OR(WEEKDAY(A226)=1,WEEKDAY(A226)=7,COUNTIF('2027祝日等（不使用）'!$A$1:$A$20,単年カーブ!A226)=1),0,1)</f>
        <v>1</v>
      </c>
      <c r="O226">
        <f t="shared" si="22"/>
        <v>31</v>
      </c>
      <c r="P226">
        <f t="shared" si="26"/>
        <v>1</v>
      </c>
      <c r="Q226">
        <f t="shared" si="27"/>
        <v>1</v>
      </c>
    </row>
    <row r="227" spans="1:17" ht="19.5" x14ac:dyDescent="0.4">
      <c r="A227" s="33">
        <f t="shared" si="21"/>
        <v>46482</v>
      </c>
      <c r="B227" s="27" t="str">
        <f t="shared" si="23"/>
        <v>(月)</v>
      </c>
      <c r="C227" s="34">
        <v>0.64583333333333304</v>
      </c>
      <c r="D227" s="16" t="s">
        <v>18</v>
      </c>
      <c r="E227" s="35">
        <v>0.66666666666666696</v>
      </c>
      <c r="F227" s="50">
        <f>IF(COUNTIF('リスト（不使用）'!$A$5:$A$6,単年カーブ!$A$1),"希望数量入力ください",'単年（2027年度）'!$E$12*単年カーブ!$R$3+'単年（2027年度）'!$E$12*(1-単年カーブ!$R$3)*単年カーブ!Q227)</f>
        <v>0</v>
      </c>
      <c r="G227" s="47">
        <f t="shared" si="24"/>
        <v>0</v>
      </c>
      <c r="M227">
        <f t="shared" si="25"/>
        <v>4</v>
      </c>
      <c r="N227">
        <f>IF(OR(WEEKDAY(A227)=1,WEEKDAY(A227)=7,COUNTIF('2027祝日等（不使用）'!$A$1:$A$20,単年カーブ!A227)=1),0,1)</f>
        <v>1</v>
      </c>
      <c r="O227">
        <f t="shared" si="22"/>
        <v>32</v>
      </c>
      <c r="P227">
        <f t="shared" si="26"/>
        <v>1</v>
      </c>
      <c r="Q227">
        <f t="shared" si="27"/>
        <v>1</v>
      </c>
    </row>
    <row r="228" spans="1:17" ht="19.5" x14ac:dyDescent="0.4">
      <c r="A228" s="33">
        <f t="shared" si="21"/>
        <v>46482</v>
      </c>
      <c r="B228" s="27" t="str">
        <f t="shared" si="23"/>
        <v>(月)</v>
      </c>
      <c r="C228" s="34">
        <v>0.66666666666666696</v>
      </c>
      <c r="D228" s="16" t="s">
        <v>18</v>
      </c>
      <c r="E228" s="35">
        <v>0.6875</v>
      </c>
      <c r="F228" s="50">
        <f>IF(COUNTIF('リスト（不使用）'!$A$5:$A$6,単年カーブ!$A$1),"希望数量入力ください",'単年（2027年度）'!$E$12*単年カーブ!$R$3+'単年（2027年度）'!$E$12*(1-単年カーブ!$R$3)*単年カーブ!Q228)</f>
        <v>0</v>
      </c>
      <c r="G228" s="47">
        <f t="shared" si="24"/>
        <v>0</v>
      </c>
      <c r="M228">
        <f t="shared" si="25"/>
        <v>4</v>
      </c>
      <c r="N228">
        <f>IF(OR(WEEKDAY(A228)=1,WEEKDAY(A228)=7,COUNTIF('2027祝日等（不使用）'!$A$1:$A$20,単年カーブ!A228)=1),0,1)</f>
        <v>1</v>
      </c>
      <c r="O228">
        <f t="shared" si="22"/>
        <v>33</v>
      </c>
      <c r="P228">
        <f t="shared" si="26"/>
        <v>1</v>
      </c>
      <c r="Q228">
        <f t="shared" si="27"/>
        <v>1</v>
      </c>
    </row>
    <row r="229" spans="1:17" ht="19.5" x14ac:dyDescent="0.4">
      <c r="A229" s="33">
        <f t="shared" si="21"/>
        <v>46482</v>
      </c>
      <c r="B229" s="27" t="str">
        <f t="shared" si="23"/>
        <v>(月)</v>
      </c>
      <c r="C229" s="34">
        <v>0.6875</v>
      </c>
      <c r="D229" s="16" t="s">
        <v>18</v>
      </c>
      <c r="E229" s="35">
        <v>0.70833333333333304</v>
      </c>
      <c r="F229" s="50">
        <f>IF(COUNTIF('リスト（不使用）'!$A$5:$A$6,単年カーブ!$A$1),"希望数量入力ください",'単年（2027年度）'!$E$12*単年カーブ!$R$3+'単年（2027年度）'!$E$12*(1-単年カーブ!$R$3)*単年カーブ!Q229)</f>
        <v>0</v>
      </c>
      <c r="G229" s="47">
        <f t="shared" si="24"/>
        <v>0</v>
      </c>
      <c r="M229">
        <f t="shared" si="25"/>
        <v>4</v>
      </c>
      <c r="N229">
        <f>IF(OR(WEEKDAY(A229)=1,WEEKDAY(A229)=7,COUNTIF('2027祝日等（不使用）'!$A$1:$A$20,単年カーブ!A229)=1),0,1)</f>
        <v>1</v>
      </c>
      <c r="O229">
        <f t="shared" si="22"/>
        <v>34</v>
      </c>
      <c r="P229">
        <f t="shared" si="26"/>
        <v>1</v>
      </c>
      <c r="Q229">
        <f t="shared" si="27"/>
        <v>1</v>
      </c>
    </row>
    <row r="230" spans="1:17" ht="19.5" x14ac:dyDescent="0.4">
      <c r="A230" s="33">
        <f t="shared" si="21"/>
        <v>46482</v>
      </c>
      <c r="B230" s="27" t="str">
        <f t="shared" si="23"/>
        <v>(月)</v>
      </c>
      <c r="C230" s="34">
        <v>0.70833333333333304</v>
      </c>
      <c r="D230" s="16" t="s">
        <v>18</v>
      </c>
      <c r="E230" s="35">
        <v>0.72916666666666696</v>
      </c>
      <c r="F230" s="50">
        <f>IF(COUNTIF('リスト（不使用）'!$A$5:$A$6,単年カーブ!$A$1),"希望数量入力ください",'単年（2027年度）'!$E$12*単年カーブ!$R$3+'単年（2027年度）'!$E$12*(1-単年カーブ!$R$3)*単年カーブ!Q230)</f>
        <v>0</v>
      </c>
      <c r="G230" s="47">
        <f t="shared" si="24"/>
        <v>0</v>
      </c>
      <c r="M230">
        <f t="shared" si="25"/>
        <v>4</v>
      </c>
      <c r="N230">
        <f>IF(OR(WEEKDAY(A230)=1,WEEKDAY(A230)=7,COUNTIF('2027祝日等（不使用）'!$A$1:$A$20,単年カーブ!A230)=1),0,1)</f>
        <v>1</v>
      </c>
      <c r="O230">
        <f t="shared" si="22"/>
        <v>35</v>
      </c>
      <c r="P230">
        <f t="shared" si="26"/>
        <v>1</v>
      </c>
      <c r="Q230">
        <f t="shared" si="27"/>
        <v>1</v>
      </c>
    </row>
    <row r="231" spans="1:17" ht="19.5" x14ac:dyDescent="0.4">
      <c r="A231" s="33">
        <f t="shared" si="21"/>
        <v>46482</v>
      </c>
      <c r="B231" s="27" t="str">
        <f t="shared" si="23"/>
        <v>(月)</v>
      </c>
      <c r="C231" s="34">
        <v>0.72916666666666696</v>
      </c>
      <c r="D231" s="16" t="s">
        <v>18</v>
      </c>
      <c r="E231" s="35">
        <v>0.75</v>
      </c>
      <c r="F231" s="50">
        <f>IF(COUNTIF('リスト（不使用）'!$A$5:$A$6,単年カーブ!$A$1),"希望数量入力ください",'単年（2027年度）'!$E$12*単年カーブ!$R$3+'単年（2027年度）'!$E$12*(1-単年カーブ!$R$3)*単年カーブ!Q231)</f>
        <v>0</v>
      </c>
      <c r="G231" s="47">
        <f t="shared" si="24"/>
        <v>0</v>
      </c>
      <c r="M231">
        <f t="shared" si="25"/>
        <v>4</v>
      </c>
      <c r="N231">
        <f>IF(OR(WEEKDAY(A231)=1,WEEKDAY(A231)=7,COUNTIF('2027祝日等（不使用）'!$A$1:$A$20,単年カーブ!A231)=1),0,1)</f>
        <v>1</v>
      </c>
      <c r="O231">
        <f t="shared" si="22"/>
        <v>36</v>
      </c>
      <c r="P231">
        <f t="shared" si="26"/>
        <v>1</v>
      </c>
      <c r="Q231">
        <f t="shared" si="27"/>
        <v>1</v>
      </c>
    </row>
    <row r="232" spans="1:17" ht="19.5" x14ac:dyDescent="0.4">
      <c r="A232" s="33">
        <f t="shared" si="21"/>
        <v>46482</v>
      </c>
      <c r="B232" s="27" t="str">
        <f t="shared" si="23"/>
        <v>(月)</v>
      </c>
      <c r="C232" s="34">
        <v>0.75</v>
      </c>
      <c r="D232" s="16" t="s">
        <v>18</v>
      </c>
      <c r="E232" s="35">
        <v>0.77083333333333304</v>
      </c>
      <c r="F232" s="50">
        <f>IF(COUNTIF('リスト（不使用）'!$A$5:$A$6,単年カーブ!$A$1),"希望数量入力ください",'単年（2027年度）'!$E$12*単年カーブ!$R$3+'単年（2027年度）'!$E$12*(1-単年カーブ!$R$3)*単年カーブ!Q232)</f>
        <v>0</v>
      </c>
      <c r="G232" s="47">
        <f t="shared" si="24"/>
        <v>0</v>
      </c>
      <c r="M232">
        <f t="shared" si="25"/>
        <v>4</v>
      </c>
      <c r="N232">
        <f>IF(OR(WEEKDAY(A232)=1,WEEKDAY(A232)=7,COUNTIF('2027祝日等（不使用）'!$A$1:$A$20,単年カーブ!A232)=1),0,1)</f>
        <v>1</v>
      </c>
      <c r="O232">
        <f t="shared" si="22"/>
        <v>37</v>
      </c>
      <c r="P232">
        <f t="shared" si="26"/>
        <v>1</v>
      </c>
      <c r="Q232">
        <f t="shared" si="27"/>
        <v>1</v>
      </c>
    </row>
    <row r="233" spans="1:17" ht="19.5" x14ac:dyDescent="0.4">
      <c r="A233" s="33">
        <f t="shared" si="21"/>
        <v>46482</v>
      </c>
      <c r="B233" s="27" t="str">
        <f t="shared" si="23"/>
        <v>(月)</v>
      </c>
      <c r="C233" s="34">
        <v>0.77083333333333304</v>
      </c>
      <c r="D233" s="16" t="s">
        <v>18</v>
      </c>
      <c r="E233" s="35">
        <v>0.79166666666666696</v>
      </c>
      <c r="F233" s="50">
        <f>IF(COUNTIF('リスト（不使用）'!$A$5:$A$6,単年カーブ!$A$1),"希望数量入力ください",'単年（2027年度）'!$E$12*単年カーブ!$R$3+'単年（2027年度）'!$E$12*(1-単年カーブ!$R$3)*単年カーブ!Q233)</f>
        <v>0</v>
      </c>
      <c r="G233" s="47">
        <f t="shared" si="24"/>
        <v>0</v>
      </c>
      <c r="M233">
        <f t="shared" si="25"/>
        <v>4</v>
      </c>
      <c r="N233">
        <f>IF(OR(WEEKDAY(A233)=1,WEEKDAY(A233)=7,COUNTIF('2027祝日等（不使用）'!$A$1:$A$20,単年カーブ!A233)=1),0,1)</f>
        <v>1</v>
      </c>
      <c r="O233">
        <f t="shared" si="22"/>
        <v>38</v>
      </c>
      <c r="P233">
        <f t="shared" si="26"/>
        <v>1</v>
      </c>
      <c r="Q233">
        <f t="shared" si="27"/>
        <v>1</v>
      </c>
    </row>
    <row r="234" spans="1:17" ht="19.5" x14ac:dyDescent="0.4">
      <c r="A234" s="33">
        <f t="shared" si="21"/>
        <v>46482</v>
      </c>
      <c r="B234" s="27" t="str">
        <f t="shared" si="23"/>
        <v>(月)</v>
      </c>
      <c r="C234" s="34">
        <v>0.79166666666666696</v>
      </c>
      <c r="D234" s="16" t="s">
        <v>18</v>
      </c>
      <c r="E234" s="35">
        <v>0.8125</v>
      </c>
      <c r="F234" s="50">
        <f>IF(COUNTIF('リスト（不使用）'!$A$5:$A$6,単年カーブ!$A$1),"希望数量入力ください",'単年（2027年度）'!$E$12*単年カーブ!$R$3+'単年（2027年度）'!$E$12*(1-単年カーブ!$R$3)*単年カーブ!Q234)</f>
        <v>0</v>
      </c>
      <c r="G234" s="47">
        <f t="shared" si="24"/>
        <v>0</v>
      </c>
      <c r="M234">
        <f t="shared" si="25"/>
        <v>4</v>
      </c>
      <c r="N234">
        <f>IF(OR(WEEKDAY(A234)=1,WEEKDAY(A234)=7,COUNTIF('2027祝日等（不使用）'!$A$1:$A$20,単年カーブ!A234)=1),0,1)</f>
        <v>1</v>
      </c>
      <c r="O234">
        <f t="shared" si="22"/>
        <v>39</v>
      </c>
      <c r="P234">
        <f t="shared" si="26"/>
        <v>1</v>
      </c>
      <c r="Q234">
        <f t="shared" si="27"/>
        <v>1</v>
      </c>
    </row>
    <row r="235" spans="1:17" ht="19.5" x14ac:dyDescent="0.4">
      <c r="A235" s="33">
        <f t="shared" si="21"/>
        <v>46482</v>
      </c>
      <c r="B235" s="27" t="str">
        <f t="shared" si="23"/>
        <v>(月)</v>
      </c>
      <c r="C235" s="34">
        <v>0.8125</v>
      </c>
      <c r="D235" s="16" t="s">
        <v>18</v>
      </c>
      <c r="E235" s="35">
        <v>0.83333333333333304</v>
      </c>
      <c r="F235" s="50">
        <f>IF(COUNTIF('リスト（不使用）'!$A$5:$A$6,単年カーブ!$A$1),"希望数量入力ください",'単年（2027年度）'!$E$12*単年カーブ!$R$3+'単年（2027年度）'!$E$12*(1-単年カーブ!$R$3)*単年カーブ!Q235)</f>
        <v>0</v>
      </c>
      <c r="G235" s="47">
        <f t="shared" si="24"/>
        <v>0</v>
      </c>
      <c r="M235">
        <f t="shared" si="25"/>
        <v>4</v>
      </c>
      <c r="N235">
        <f>IF(OR(WEEKDAY(A235)=1,WEEKDAY(A235)=7,COUNTIF('2027祝日等（不使用）'!$A$1:$A$20,単年カーブ!A235)=1),0,1)</f>
        <v>1</v>
      </c>
      <c r="O235">
        <f t="shared" si="22"/>
        <v>40</v>
      </c>
      <c r="P235">
        <f t="shared" si="26"/>
        <v>1</v>
      </c>
      <c r="Q235">
        <f t="shared" si="27"/>
        <v>1</v>
      </c>
    </row>
    <row r="236" spans="1:17" ht="19.5" x14ac:dyDescent="0.4">
      <c r="A236" s="33">
        <f t="shared" si="21"/>
        <v>46482</v>
      </c>
      <c r="B236" s="27" t="str">
        <f t="shared" si="23"/>
        <v>(月)</v>
      </c>
      <c r="C236" s="34">
        <v>0.83333333333333304</v>
      </c>
      <c r="D236" s="16" t="s">
        <v>18</v>
      </c>
      <c r="E236" s="35">
        <v>0.85416666666666696</v>
      </c>
      <c r="F236" s="50">
        <f>IF(COUNTIF('リスト（不使用）'!$A$5:$A$6,単年カーブ!$A$1),"希望数量入力ください",'単年（2027年度）'!$E$12*単年カーブ!$R$3+'単年（2027年度）'!$E$12*(1-単年カーブ!$R$3)*単年カーブ!Q236)</f>
        <v>0</v>
      </c>
      <c r="G236" s="47">
        <f t="shared" si="24"/>
        <v>0</v>
      </c>
      <c r="M236">
        <f t="shared" si="25"/>
        <v>4</v>
      </c>
      <c r="N236">
        <f>IF(OR(WEEKDAY(A236)=1,WEEKDAY(A236)=7,COUNTIF('2027祝日等（不使用）'!$A$1:$A$20,単年カーブ!A236)=1),0,1)</f>
        <v>1</v>
      </c>
      <c r="O236">
        <f t="shared" si="22"/>
        <v>41</v>
      </c>
      <c r="P236">
        <f t="shared" si="26"/>
        <v>0</v>
      </c>
      <c r="Q236">
        <f t="shared" si="27"/>
        <v>0</v>
      </c>
    </row>
    <row r="237" spans="1:17" ht="19.5" x14ac:dyDescent="0.4">
      <c r="A237" s="33">
        <f t="shared" si="21"/>
        <v>46482</v>
      </c>
      <c r="B237" s="27" t="str">
        <f t="shared" si="23"/>
        <v>(月)</v>
      </c>
      <c r="C237" s="34">
        <v>0.85416666666666696</v>
      </c>
      <c r="D237" s="16" t="s">
        <v>18</v>
      </c>
      <c r="E237" s="35">
        <v>0.875</v>
      </c>
      <c r="F237" s="50">
        <f>IF(COUNTIF('リスト（不使用）'!$A$5:$A$6,単年カーブ!$A$1),"希望数量入力ください",'単年（2027年度）'!$E$12*単年カーブ!$R$3+'単年（2027年度）'!$E$12*(1-単年カーブ!$R$3)*単年カーブ!Q237)</f>
        <v>0</v>
      </c>
      <c r="G237" s="47">
        <f t="shared" si="24"/>
        <v>0</v>
      </c>
      <c r="M237">
        <f t="shared" si="25"/>
        <v>4</v>
      </c>
      <c r="N237">
        <f>IF(OR(WEEKDAY(A237)=1,WEEKDAY(A237)=7,COUNTIF('2027祝日等（不使用）'!$A$1:$A$20,単年カーブ!A237)=1),0,1)</f>
        <v>1</v>
      </c>
      <c r="O237">
        <f t="shared" si="22"/>
        <v>42</v>
      </c>
      <c r="P237">
        <f t="shared" si="26"/>
        <v>0</v>
      </c>
      <c r="Q237">
        <f t="shared" si="27"/>
        <v>0</v>
      </c>
    </row>
    <row r="238" spans="1:17" ht="19.5" x14ac:dyDescent="0.4">
      <c r="A238" s="33">
        <f t="shared" si="21"/>
        <v>46482</v>
      </c>
      <c r="B238" s="27" t="str">
        <f t="shared" si="23"/>
        <v>(月)</v>
      </c>
      <c r="C238" s="34">
        <v>0.875</v>
      </c>
      <c r="D238" s="16" t="s">
        <v>18</v>
      </c>
      <c r="E238" s="35">
        <v>0.89583333333333304</v>
      </c>
      <c r="F238" s="50">
        <f>IF(COUNTIF('リスト（不使用）'!$A$5:$A$6,単年カーブ!$A$1),"希望数量入力ください",'単年（2027年度）'!$E$12*単年カーブ!$R$3+'単年（2027年度）'!$E$12*(1-単年カーブ!$R$3)*単年カーブ!Q238)</f>
        <v>0</v>
      </c>
      <c r="G238" s="47">
        <f t="shared" si="24"/>
        <v>0</v>
      </c>
      <c r="M238">
        <f t="shared" si="25"/>
        <v>4</v>
      </c>
      <c r="N238">
        <f>IF(OR(WEEKDAY(A238)=1,WEEKDAY(A238)=7,COUNTIF('2027祝日等（不使用）'!$A$1:$A$20,単年カーブ!A238)=1),0,1)</f>
        <v>1</v>
      </c>
      <c r="O238">
        <f t="shared" si="22"/>
        <v>43</v>
      </c>
      <c r="P238">
        <f t="shared" si="26"/>
        <v>0</v>
      </c>
      <c r="Q238">
        <f t="shared" si="27"/>
        <v>0</v>
      </c>
    </row>
    <row r="239" spans="1:17" ht="19.5" x14ac:dyDescent="0.4">
      <c r="A239" s="33">
        <f t="shared" si="21"/>
        <v>46482</v>
      </c>
      <c r="B239" s="27" t="str">
        <f t="shared" si="23"/>
        <v>(月)</v>
      </c>
      <c r="C239" s="34">
        <v>0.89583333333333304</v>
      </c>
      <c r="D239" s="16" t="s">
        <v>18</v>
      </c>
      <c r="E239" s="35">
        <v>0.91666666666666696</v>
      </c>
      <c r="F239" s="50">
        <f>IF(COUNTIF('リスト（不使用）'!$A$5:$A$6,単年カーブ!$A$1),"希望数量入力ください",'単年（2027年度）'!$E$12*単年カーブ!$R$3+'単年（2027年度）'!$E$12*(1-単年カーブ!$R$3)*単年カーブ!Q239)</f>
        <v>0</v>
      </c>
      <c r="G239" s="47">
        <f t="shared" si="24"/>
        <v>0</v>
      </c>
      <c r="M239">
        <f t="shared" si="25"/>
        <v>4</v>
      </c>
      <c r="N239">
        <f>IF(OR(WEEKDAY(A239)=1,WEEKDAY(A239)=7,COUNTIF('2027祝日等（不使用）'!$A$1:$A$20,単年カーブ!A239)=1),0,1)</f>
        <v>1</v>
      </c>
      <c r="O239">
        <f t="shared" si="22"/>
        <v>44</v>
      </c>
      <c r="P239">
        <f t="shared" si="26"/>
        <v>0</v>
      </c>
      <c r="Q239">
        <f t="shared" si="27"/>
        <v>0</v>
      </c>
    </row>
    <row r="240" spans="1:17" ht="19.5" x14ac:dyDescent="0.4">
      <c r="A240" s="33">
        <f t="shared" si="21"/>
        <v>46482</v>
      </c>
      <c r="B240" s="27" t="str">
        <f t="shared" si="23"/>
        <v>(月)</v>
      </c>
      <c r="C240" s="34">
        <v>0.91666666666666696</v>
      </c>
      <c r="D240" s="16" t="s">
        <v>18</v>
      </c>
      <c r="E240" s="35">
        <v>0.9375</v>
      </c>
      <c r="F240" s="50">
        <f>IF(COUNTIF('リスト（不使用）'!$A$5:$A$6,単年カーブ!$A$1),"希望数量入力ください",'単年（2027年度）'!$E$12*単年カーブ!$R$3+'単年（2027年度）'!$E$12*(1-単年カーブ!$R$3)*単年カーブ!Q240)</f>
        <v>0</v>
      </c>
      <c r="G240" s="47">
        <f t="shared" si="24"/>
        <v>0</v>
      </c>
      <c r="M240">
        <f t="shared" si="25"/>
        <v>4</v>
      </c>
      <c r="N240">
        <f>IF(OR(WEEKDAY(A240)=1,WEEKDAY(A240)=7,COUNTIF('2027祝日等（不使用）'!$A$1:$A$20,単年カーブ!A240)=1),0,1)</f>
        <v>1</v>
      </c>
      <c r="O240">
        <f t="shared" si="22"/>
        <v>45</v>
      </c>
      <c r="P240">
        <f t="shared" si="26"/>
        <v>0</v>
      </c>
      <c r="Q240">
        <f t="shared" si="27"/>
        <v>0</v>
      </c>
    </row>
    <row r="241" spans="1:17" ht="19.5" x14ac:dyDescent="0.4">
      <c r="A241" s="33">
        <f t="shared" si="21"/>
        <v>46482</v>
      </c>
      <c r="B241" s="27" t="str">
        <f t="shared" si="23"/>
        <v>(月)</v>
      </c>
      <c r="C241" s="34">
        <v>0.9375</v>
      </c>
      <c r="D241" s="16" t="s">
        <v>18</v>
      </c>
      <c r="E241" s="35">
        <v>0.95833333333333304</v>
      </c>
      <c r="F241" s="50">
        <f>IF(COUNTIF('リスト（不使用）'!$A$5:$A$6,単年カーブ!$A$1),"希望数量入力ください",'単年（2027年度）'!$E$12*単年カーブ!$R$3+'単年（2027年度）'!$E$12*(1-単年カーブ!$R$3)*単年カーブ!Q241)</f>
        <v>0</v>
      </c>
      <c r="G241" s="47">
        <f t="shared" si="24"/>
        <v>0</v>
      </c>
      <c r="M241">
        <f t="shared" si="25"/>
        <v>4</v>
      </c>
      <c r="N241">
        <f>IF(OR(WEEKDAY(A241)=1,WEEKDAY(A241)=7,COUNTIF('2027祝日等（不使用）'!$A$1:$A$20,単年カーブ!A241)=1),0,1)</f>
        <v>1</v>
      </c>
      <c r="O241">
        <f t="shared" si="22"/>
        <v>46</v>
      </c>
      <c r="P241">
        <f t="shared" si="26"/>
        <v>0</v>
      </c>
      <c r="Q241">
        <f t="shared" si="27"/>
        <v>0</v>
      </c>
    </row>
    <row r="242" spans="1:17" ht="19.5" x14ac:dyDescent="0.4">
      <c r="A242" s="33">
        <f t="shared" si="21"/>
        <v>46482</v>
      </c>
      <c r="B242" s="27" t="str">
        <f t="shared" si="23"/>
        <v>(月)</v>
      </c>
      <c r="C242" s="34">
        <v>0.95833333333333304</v>
      </c>
      <c r="D242" s="16" t="s">
        <v>18</v>
      </c>
      <c r="E242" s="35">
        <v>0.97916666666666696</v>
      </c>
      <c r="F242" s="50">
        <f>IF(COUNTIF('リスト（不使用）'!$A$5:$A$6,単年カーブ!$A$1),"希望数量入力ください",'単年（2027年度）'!$E$12*単年カーブ!$R$3+'単年（2027年度）'!$E$12*(1-単年カーブ!$R$3)*単年カーブ!Q242)</f>
        <v>0</v>
      </c>
      <c r="G242" s="47">
        <f t="shared" si="24"/>
        <v>0</v>
      </c>
      <c r="M242">
        <f t="shared" si="25"/>
        <v>4</v>
      </c>
      <c r="N242">
        <f>IF(OR(WEEKDAY(A242)=1,WEEKDAY(A242)=7,COUNTIF('2027祝日等（不使用）'!$A$1:$A$20,単年カーブ!A242)=1),0,1)</f>
        <v>1</v>
      </c>
      <c r="O242">
        <f t="shared" si="22"/>
        <v>47</v>
      </c>
      <c r="P242">
        <f t="shared" si="26"/>
        <v>0</v>
      </c>
      <c r="Q242">
        <f t="shared" si="27"/>
        <v>0</v>
      </c>
    </row>
    <row r="243" spans="1:17" ht="19.5" x14ac:dyDescent="0.4">
      <c r="A243" s="33">
        <f t="shared" si="21"/>
        <v>46482</v>
      </c>
      <c r="B243" s="27" t="str">
        <f t="shared" si="23"/>
        <v>(月)</v>
      </c>
      <c r="C243" s="34">
        <v>0.97916666666666696</v>
      </c>
      <c r="D243" s="16" t="s">
        <v>18</v>
      </c>
      <c r="E243" s="35" t="s">
        <v>17</v>
      </c>
      <c r="F243" s="50">
        <f>IF(COUNTIF('リスト（不使用）'!$A$5:$A$6,単年カーブ!$A$1),"希望数量入力ください",'単年（2027年度）'!$E$12*単年カーブ!$R$3+'単年（2027年度）'!$E$12*(1-単年カーブ!$R$3)*単年カーブ!Q243)</f>
        <v>0</v>
      </c>
      <c r="G243" s="47">
        <f t="shared" si="24"/>
        <v>0</v>
      </c>
      <c r="M243">
        <f t="shared" si="25"/>
        <v>4</v>
      </c>
      <c r="N243">
        <f>IF(OR(WEEKDAY(A243)=1,WEEKDAY(A243)=7,COUNTIF('2027祝日等（不使用）'!$A$1:$A$20,単年カーブ!A243)=1),0,1)</f>
        <v>1</v>
      </c>
      <c r="O243">
        <f t="shared" si="22"/>
        <v>48</v>
      </c>
      <c r="P243">
        <f t="shared" si="26"/>
        <v>0</v>
      </c>
      <c r="Q243">
        <f t="shared" si="27"/>
        <v>0</v>
      </c>
    </row>
    <row r="244" spans="1:17" ht="19.5" x14ac:dyDescent="0.4">
      <c r="A244" s="33">
        <f t="shared" ref="A244:A307" si="28">A196+1</f>
        <v>46483</v>
      </c>
      <c r="B244" s="27" t="str">
        <f t="shared" si="23"/>
        <v>(火)</v>
      </c>
      <c r="C244" s="34">
        <v>0</v>
      </c>
      <c r="D244" s="16" t="s">
        <v>18</v>
      </c>
      <c r="E244" s="35">
        <v>2.0833333333333332E-2</v>
      </c>
      <c r="F244" s="50">
        <f>IF(COUNTIF('リスト（不使用）'!$A$5:$A$6,単年カーブ!$A$1),"希望数量入力ください",'単年（2027年度）'!$E$12*単年カーブ!$R$3+'単年（2027年度）'!$E$12*(1-単年カーブ!$R$3)*単年カーブ!Q244)</f>
        <v>0</v>
      </c>
      <c r="G244" s="47">
        <f t="shared" si="24"/>
        <v>0</v>
      </c>
      <c r="M244">
        <f t="shared" si="25"/>
        <v>4</v>
      </c>
      <c r="N244">
        <f>IF(OR(WEEKDAY(A244)=1,WEEKDAY(A244)=7,COUNTIF('2027祝日等（不使用）'!$A$1:$A$20,単年カーブ!A244)=1),0,1)</f>
        <v>1</v>
      </c>
      <c r="O244">
        <f t="shared" ref="O244:O307" si="29">O196</f>
        <v>1</v>
      </c>
      <c r="P244">
        <f t="shared" si="26"/>
        <v>0</v>
      </c>
      <c r="Q244">
        <f t="shared" si="27"/>
        <v>0</v>
      </c>
    </row>
    <row r="245" spans="1:17" ht="19.5" x14ac:dyDescent="0.4">
      <c r="A245" s="33">
        <f t="shared" si="28"/>
        <v>46483</v>
      </c>
      <c r="B245" s="27" t="str">
        <f t="shared" si="23"/>
        <v>(火)</v>
      </c>
      <c r="C245" s="34">
        <v>2.0833333333333332E-2</v>
      </c>
      <c r="D245" s="16" t="s">
        <v>18</v>
      </c>
      <c r="E245" s="35">
        <v>4.1666666666666664E-2</v>
      </c>
      <c r="F245" s="50">
        <f>IF(COUNTIF('リスト（不使用）'!$A$5:$A$6,単年カーブ!$A$1),"希望数量入力ください",'単年（2027年度）'!$E$12*単年カーブ!$R$3+'単年（2027年度）'!$E$12*(1-単年カーブ!$R$3)*単年カーブ!Q245)</f>
        <v>0</v>
      </c>
      <c r="G245" s="47">
        <f t="shared" si="24"/>
        <v>0</v>
      </c>
      <c r="M245">
        <f t="shared" si="25"/>
        <v>4</v>
      </c>
      <c r="N245">
        <f>IF(OR(WEEKDAY(A245)=1,WEEKDAY(A245)=7,COUNTIF('2027祝日等（不使用）'!$A$1:$A$20,単年カーブ!A245)=1),0,1)</f>
        <v>1</v>
      </c>
      <c r="O245">
        <f t="shared" si="29"/>
        <v>2</v>
      </c>
      <c r="P245">
        <f t="shared" si="26"/>
        <v>0</v>
      </c>
      <c r="Q245">
        <f t="shared" si="27"/>
        <v>0</v>
      </c>
    </row>
    <row r="246" spans="1:17" ht="19.5" x14ac:dyDescent="0.4">
      <c r="A246" s="33">
        <f t="shared" si="28"/>
        <v>46483</v>
      </c>
      <c r="B246" s="27" t="str">
        <f t="shared" si="23"/>
        <v>(火)</v>
      </c>
      <c r="C246" s="34">
        <v>4.1666666666666664E-2</v>
      </c>
      <c r="D246" s="16" t="s">
        <v>18</v>
      </c>
      <c r="E246" s="35">
        <v>6.25E-2</v>
      </c>
      <c r="F246" s="50">
        <f>IF(COUNTIF('リスト（不使用）'!$A$5:$A$6,単年カーブ!$A$1),"希望数量入力ください",'単年（2027年度）'!$E$12*単年カーブ!$R$3+'単年（2027年度）'!$E$12*(1-単年カーブ!$R$3)*単年カーブ!Q246)</f>
        <v>0</v>
      </c>
      <c r="G246" s="47">
        <f t="shared" si="24"/>
        <v>0</v>
      </c>
      <c r="M246">
        <f t="shared" si="25"/>
        <v>4</v>
      </c>
      <c r="N246">
        <f>IF(OR(WEEKDAY(A246)=1,WEEKDAY(A246)=7,COUNTIF('2027祝日等（不使用）'!$A$1:$A$20,単年カーブ!A246)=1),0,1)</f>
        <v>1</v>
      </c>
      <c r="O246">
        <f t="shared" si="29"/>
        <v>3</v>
      </c>
      <c r="P246">
        <f t="shared" si="26"/>
        <v>0</v>
      </c>
      <c r="Q246">
        <f t="shared" si="27"/>
        <v>0</v>
      </c>
    </row>
    <row r="247" spans="1:17" ht="19.5" x14ac:dyDescent="0.4">
      <c r="A247" s="33">
        <f t="shared" si="28"/>
        <v>46483</v>
      </c>
      <c r="B247" s="27" t="str">
        <f t="shared" si="23"/>
        <v>(火)</v>
      </c>
      <c r="C247" s="34">
        <v>6.25E-2</v>
      </c>
      <c r="D247" s="16" t="s">
        <v>18</v>
      </c>
      <c r="E247" s="35">
        <v>8.3333333333333301E-2</v>
      </c>
      <c r="F247" s="50">
        <f>IF(COUNTIF('リスト（不使用）'!$A$5:$A$6,単年カーブ!$A$1),"希望数量入力ください",'単年（2027年度）'!$E$12*単年カーブ!$R$3+'単年（2027年度）'!$E$12*(1-単年カーブ!$R$3)*単年カーブ!Q247)</f>
        <v>0</v>
      </c>
      <c r="G247" s="47">
        <f t="shared" si="24"/>
        <v>0</v>
      </c>
      <c r="M247">
        <f t="shared" si="25"/>
        <v>4</v>
      </c>
      <c r="N247">
        <f>IF(OR(WEEKDAY(A247)=1,WEEKDAY(A247)=7,COUNTIF('2027祝日等（不使用）'!$A$1:$A$20,単年カーブ!A247)=1),0,1)</f>
        <v>1</v>
      </c>
      <c r="O247">
        <f t="shared" si="29"/>
        <v>4</v>
      </c>
      <c r="P247">
        <f t="shared" si="26"/>
        <v>0</v>
      </c>
      <c r="Q247">
        <f t="shared" si="27"/>
        <v>0</v>
      </c>
    </row>
    <row r="248" spans="1:17" ht="19.5" x14ac:dyDescent="0.4">
      <c r="A248" s="33">
        <f t="shared" si="28"/>
        <v>46483</v>
      </c>
      <c r="B248" s="27" t="str">
        <f t="shared" si="23"/>
        <v>(火)</v>
      </c>
      <c r="C248" s="34">
        <v>8.3333333333333301E-2</v>
      </c>
      <c r="D248" s="16" t="s">
        <v>18</v>
      </c>
      <c r="E248" s="35">
        <v>0.104166666666667</v>
      </c>
      <c r="F248" s="50">
        <f>IF(COUNTIF('リスト（不使用）'!$A$5:$A$6,単年カーブ!$A$1),"希望数量入力ください",'単年（2027年度）'!$E$12*単年カーブ!$R$3+'単年（2027年度）'!$E$12*(1-単年カーブ!$R$3)*単年カーブ!Q248)</f>
        <v>0</v>
      </c>
      <c r="G248" s="47">
        <f t="shared" si="24"/>
        <v>0</v>
      </c>
      <c r="M248">
        <f t="shared" si="25"/>
        <v>4</v>
      </c>
      <c r="N248">
        <f>IF(OR(WEEKDAY(A248)=1,WEEKDAY(A248)=7,COUNTIF('2027祝日等（不使用）'!$A$1:$A$20,単年カーブ!A248)=1),0,1)</f>
        <v>1</v>
      </c>
      <c r="O248">
        <f t="shared" si="29"/>
        <v>5</v>
      </c>
      <c r="P248">
        <f t="shared" si="26"/>
        <v>0</v>
      </c>
      <c r="Q248">
        <f t="shared" si="27"/>
        <v>0</v>
      </c>
    </row>
    <row r="249" spans="1:17" ht="19.5" x14ac:dyDescent="0.4">
      <c r="A249" s="33">
        <f t="shared" si="28"/>
        <v>46483</v>
      </c>
      <c r="B249" s="27" t="str">
        <f t="shared" si="23"/>
        <v>(火)</v>
      </c>
      <c r="C249" s="34">
        <v>0.104166666666667</v>
      </c>
      <c r="D249" s="16" t="s">
        <v>18</v>
      </c>
      <c r="E249" s="35">
        <v>0.125</v>
      </c>
      <c r="F249" s="50">
        <f>IF(COUNTIF('リスト（不使用）'!$A$5:$A$6,単年カーブ!$A$1),"希望数量入力ください",'単年（2027年度）'!$E$12*単年カーブ!$R$3+'単年（2027年度）'!$E$12*(1-単年カーブ!$R$3)*単年カーブ!Q249)</f>
        <v>0</v>
      </c>
      <c r="G249" s="47">
        <f t="shared" si="24"/>
        <v>0</v>
      </c>
      <c r="M249">
        <f t="shared" si="25"/>
        <v>4</v>
      </c>
      <c r="N249">
        <f>IF(OR(WEEKDAY(A249)=1,WEEKDAY(A249)=7,COUNTIF('2027祝日等（不使用）'!$A$1:$A$20,単年カーブ!A249)=1),0,1)</f>
        <v>1</v>
      </c>
      <c r="O249">
        <f t="shared" si="29"/>
        <v>6</v>
      </c>
      <c r="P249">
        <f t="shared" si="26"/>
        <v>0</v>
      </c>
      <c r="Q249">
        <f t="shared" si="27"/>
        <v>0</v>
      </c>
    </row>
    <row r="250" spans="1:17" ht="19.5" x14ac:dyDescent="0.4">
      <c r="A250" s="33">
        <f t="shared" si="28"/>
        <v>46483</v>
      </c>
      <c r="B250" s="27" t="str">
        <f t="shared" si="23"/>
        <v>(火)</v>
      </c>
      <c r="C250" s="34">
        <v>0.125</v>
      </c>
      <c r="D250" s="16" t="s">
        <v>18</v>
      </c>
      <c r="E250" s="35">
        <v>0.14583333333333301</v>
      </c>
      <c r="F250" s="50">
        <f>IF(COUNTIF('リスト（不使用）'!$A$5:$A$6,単年カーブ!$A$1),"希望数量入力ください",'単年（2027年度）'!$E$12*単年カーブ!$R$3+'単年（2027年度）'!$E$12*(1-単年カーブ!$R$3)*単年カーブ!Q250)</f>
        <v>0</v>
      </c>
      <c r="G250" s="47">
        <f t="shared" si="24"/>
        <v>0</v>
      </c>
      <c r="M250">
        <f t="shared" si="25"/>
        <v>4</v>
      </c>
      <c r="N250">
        <f>IF(OR(WEEKDAY(A250)=1,WEEKDAY(A250)=7,COUNTIF('2027祝日等（不使用）'!$A$1:$A$20,単年カーブ!A250)=1),0,1)</f>
        <v>1</v>
      </c>
      <c r="O250">
        <f t="shared" si="29"/>
        <v>7</v>
      </c>
      <c r="P250">
        <f t="shared" si="26"/>
        <v>0</v>
      </c>
      <c r="Q250">
        <f t="shared" si="27"/>
        <v>0</v>
      </c>
    </row>
    <row r="251" spans="1:17" ht="19.5" x14ac:dyDescent="0.4">
      <c r="A251" s="33">
        <f t="shared" si="28"/>
        <v>46483</v>
      </c>
      <c r="B251" s="27" t="str">
        <f t="shared" si="23"/>
        <v>(火)</v>
      </c>
      <c r="C251" s="34">
        <v>0.14583333333333301</v>
      </c>
      <c r="D251" s="16" t="s">
        <v>18</v>
      </c>
      <c r="E251" s="35">
        <v>0.16666666666666699</v>
      </c>
      <c r="F251" s="50">
        <f>IF(COUNTIF('リスト（不使用）'!$A$5:$A$6,単年カーブ!$A$1),"希望数量入力ください",'単年（2027年度）'!$E$12*単年カーブ!$R$3+'単年（2027年度）'!$E$12*(1-単年カーブ!$R$3)*単年カーブ!Q251)</f>
        <v>0</v>
      </c>
      <c r="G251" s="47">
        <f t="shared" si="24"/>
        <v>0</v>
      </c>
      <c r="M251">
        <f t="shared" si="25"/>
        <v>4</v>
      </c>
      <c r="N251">
        <f>IF(OR(WEEKDAY(A251)=1,WEEKDAY(A251)=7,COUNTIF('2027祝日等（不使用）'!$A$1:$A$20,単年カーブ!A251)=1),0,1)</f>
        <v>1</v>
      </c>
      <c r="O251">
        <f t="shared" si="29"/>
        <v>8</v>
      </c>
      <c r="P251">
        <f t="shared" si="26"/>
        <v>0</v>
      </c>
      <c r="Q251">
        <f t="shared" si="27"/>
        <v>0</v>
      </c>
    </row>
    <row r="252" spans="1:17" ht="19.5" x14ac:dyDescent="0.4">
      <c r="A252" s="33">
        <f t="shared" si="28"/>
        <v>46483</v>
      </c>
      <c r="B252" s="27" t="str">
        <f t="shared" si="23"/>
        <v>(火)</v>
      </c>
      <c r="C252" s="34">
        <v>0.16666666666666699</v>
      </c>
      <c r="D252" s="16" t="s">
        <v>18</v>
      </c>
      <c r="E252" s="35">
        <v>0.1875</v>
      </c>
      <c r="F252" s="50">
        <f>IF(COUNTIF('リスト（不使用）'!$A$5:$A$6,単年カーブ!$A$1),"希望数量入力ください",'単年（2027年度）'!$E$12*単年カーブ!$R$3+'単年（2027年度）'!$E$12*(1-単年カーブ!$R$3)*単年カーブ!Q252)</f>
        <v>0</v>
      </c>
      <c r="G252" s="47">
        <f t="shared" si="24"/>
        <v>0</v>
      </c>
      <c r="M252">
        <f t="shared" si="25"/>
        <v>4</v>
      </c>
      <c r="N252">
        <f>IF(OR(WEEKDAY(A252)=1,WEEKDAY(A252)=7,COUNTIF('2027祝日等（不使用）'!$A$1:$A$20,単年カーブ!A252)=1),0,1)</f>
        <v>1</v>
      </c>
      <c r="O252">
        <f t="shared" si="29"/>
        <v>9</v>
      </c>
      <c r="P252">
        <f t="shared" si="26"/>
        <v>0</v>
      </c>
      <c r="Q252">
        <f t="shared" si="27"/>
        <v>0</v>
      </c>
    </row>
    <row r="253" spans="1:17" ht="19.5" x14ac:dyDescent="0.4">
      <c r="A253" s="33">
        <f t="shared" si="28"/>
        <v>46483</v>
      </c>
      <c r="B253" s="27" t="str">
        <f t="shared" si="23"/>
        <v>(火)</v>
      </c>
      <c r="C253" s="34">
        <v>0.1875</v>
      </c>
      <c r="D253" s="16" t="s">
        <v>18</v>
      </c>
      <c r="E253" s="35">
        <v>0.20833333333333301</v>
      </c>
      <c r="F253" s="50">
        <f>IF(COUNTIF('リスト（不使用）'!$A$5:$A$6,単年カーブ!$A$1),"希望数量入力ください",'単年（2027年度）'!$E$12*単年カーブ!$R$3+'単年（2027年度）'!$E$12*(1-単年カーブ!$R$3)*単年カーブ!Q253)</f>
        <v>0</v>
      </c>
      <c r="G253" s="47">
        <f t="shared" si="24"/>
        <v>0</v>
      </c>
      <c r="M253">
        <f t="shared" si="25"/>
        <v>4</v>
      </c>
      <c r="N253">
        <f>IF(OR(WEEKDAY(A253)=1,WEEKDAY(A253)=7,COUNTIF('2027祝日等（不使用）'!$A$1:$A$20,単年カーブ!A253)=1),0,1)</f>
        <v>1</v>
      </c>
      <c r="O253">
        <f t="shared" si="29"/>
        <v>10</v>
      </c>
      <c r="P253">
        <f t="shared" si="26"/>
        <v>0</v>
      </c>
      <c r="Q253">
        <f t="shared" si="27"/>
        <v>0</v>
      </c>
    </row>
    <row r="254" spans="1:17" ht="19.5" x14ac:dyDescent="0.4">
      <c r="A254" s="33">
        <f t="shared" si="28"/>
        <v>46483</v>
      </c>
      <c r="B254" s="27" t="str">
        <f t="shared" si="23"/>
        <v>(火)</v>
      </c>
      <c r="C254" s="34">
        <v>0.20833333333333301</v>
      </c>
      <c r="D254" s="16" t="s">
        <v>18</v>
      </c>
      <c r="E254" s="35">
        <v>0.22916666666666699</v>
      </c>
      <c r="F254" s="50">
        <f>IF(COUNTIF('リスト（不使用）'!$A$5:$A$6,単年カーブ!$A$1),"希望数量入力ください",'単年（2027年度）'!$E$12*単年カーブ!$R$3+'単年（2027年度）'!$E$12*(1-単年カーブ!$R$3)*単年カーブ!Q254)</f>
        <v>0</v>
      </c>
      <c r="G254" s="47">
        <f t="shared" si="24"/>
        <v>0</v>
      </c>
      <c r="M254">
        <f t="shared" si="25"/>
        <v>4</v>
      </c>
      <c r="N254">
        <f>IF(OR(WEEKDAY(A254)=1,WEEKDAY(A254)=7,COUNTIF('2027祝日等（不使用）'!$A$1:$A$20,単年カーブ!A254)=1),0,1)</f>
        <v>1</v>
      </c>
      <c r="O254">
        <f t="shared" si="29"/>
        <v>11</v>
      </c>
      <c r="P254">
        <f t="shared" si="26"/>
        <v>0</v>
      </c>
      <c r="Q254">
        <f t="shared" si="27"/>
        <v>0</v>
      </c>
    </row>
    <row r="255" spans="1:17" ht="19.5" x14ac:dyDescent="0.4">
      <c r="A255" s="33">
        <f t="shared" si="28"/>
        <v>46483</v>
      </c>
      <c r="B255" s="27" t="str">
        <f t="shared" si="23"/>
        <v>(火)</v>
      </c>
      <c r="C255" s="34">
        <v>0.22916666666666699</v>
      </c>
      <c r="D255" s="16" t="s">
        <v>18</v>
      </c>
      <c r="E255" s="35">
        <v>0.25</v>
      </c>
      <c r="F255" s="50">
        <f>IF(COUNTIF('リスト（不使用）'!$A$5:$A$6,単年カーブ!$A$1),"希望数量入力ください",'単年（2027年度）'!$E$12*単年カーブ!$R$3+'単年（2027年度）'!$E$12*(1-単年カーブ!$R$3)*単年カーブ!Q255)</f>
        <v>0</v>
      </c>
      <c r="G255" s="47">
        <f t="shared" si="24"/>
        <v>0</v>
      </c>
      <c r="M255">
        <f t="shared" si="25"/>
        <v>4</v>
      </c>
      <c r="N255">
        <f>IF(OR(WEEKDAY(A255)=1,WEEKDAY(A255)=7,COUNTIF('2027祝日等（不使用）'!$A$1:$A$20,単年カーブ!A255)=1),0,1)</f>
        <v>1</v>
      </c>
      <c r="O255">
        <f t="shared" si="29"/>
        <v>12</v>
      </c>
      <c r="P255">
        <f t="shared" si="26"/>
        <v>0</v>
      </c>
      <c r="Q255">
        <f t="shared" si="27"/>
        <v>0</v>
      </c>
    </row>
    <row r="256" spans="1:17" ht="19.5" x14ac:dyDescent="0.4">
      <c r="A256" s="33">
        <f t="shared" si="28"/>
        <v>46483</v>
      </c>
      <c r="B256" s="27" t="str">
        <f t="shared" si="23"/>
        <v>(火)</v>
      </c>
      <c r="C256" s="34">
        <v>0.25</v>
      </c>
      <c r="D256" s="16" t="s">
        <v>18</v>
      </c>
      <c r="E256" s="35">
        <v>0.27083333333333298</v>
      </c>
      <c r="F256" s="50">
        <f>IF(COUNTIF('リスト（不使用）'!$A$5:$A$6,単年カーブ!$A$1),"希望数量入力ください",'単年（2027年度）'!$E$12*単年カーブ!$R$3+'単年（2027年度）'!$E$12*(1-単年カーブ!$R$3)*単年カーブ!Q256)</f>
        <v>0</v>
      </c>
      <c r="G256" s="47">
        <f t="shared" si="24"/>
        <v>0</v>
      </c>
      <c r="M256">
        <f t="shared" si="25"/>
        <v>4</v>
      </c>
      <c r="N256">
        <f>IF(OR(WEEKDAY(A256)=1,WEEKDAY(A256)=7,COUNTIF('2027祝日等（不使用）'!$A$1:$A$20,単年カーブ!A256)=1),0,1)</f>
        <v>1</v>
      </c>
      <c r="O256">
        <f t="shared" si="29"/>
        <v>13</v>
      </c>
      <c r="P256">
        <f t="shared" si="26"/>
        <v>0</v>
      </c>
      <c r="Q256">
        <f t="shared" si="27"/>
        <v>0</v>
      </c>
    </row>
    <row r="257" spans="1:17" ht="19.5" x14ac:dyDescent="0.4">
      <c r="A257" s="33">
        <f t="shared" si="28"/>
        <v>46483</v>
      </c>
      <c r="B257" s="27" t="str">
        <f t="shared" si="23"/>
        <v>(火)</v>
      </c>
      <c r="C257" s="34">
        <v>0.27083333333333298</v>
      </c>
      <c r="D257" s="16" t="s">
        <v>18</v>
      </c>
      <c r="E257" s="35">
        <v>0.29166666666666702</v>
      </c>
      <c r="F257" s="50">
        <f>IF(COUNTIF('リスト（不使用）'!$A$5:$A$6,単年カーブ!$A$1),"希望数量入力ください",'単年（2027年度）'!$E$12*単年カーブ!$R$3+'単年（2027年度）'!$E$12*(1-単年カーブ!$R$3)*単年カーブ!Q257)</f>
        <v>0</v>
      </c>
      <c r="G257" s="47">
        <f t="shared" si="24"/>
        <v>0</v>
      </c>
      <c r="M257">
        <f t="shared" si="25"/>
        <v>4</v>
      </c>
      <c r="N257">
        <f>IF(OR(WEEKDAY(A257)=1,WEEKDAY(A257)=7,COUNTIF('2027祝日等（不使用）'!$A$1:$A$20,単年カーブ!A257)=1),0,1)</f>
        <v>1</v>
      </c>
      <c r="O257">
        <f t="shared" si="29"/>
        <v>14</v>
      </c>
      <c r="P257">
        <f t="shared" si="26"/>
        <v>0</v>
      </c>
      <c r="Q257">
        <f t="shared" si="27"/>
        <v>0</v>
      </c>
    </row>
    <row r="258" spans="1:17" ht="19.5" x14ac:dyDescent="0.4">
      <c r="A258" s="33">
        <f t="shared" si="28"/>
        <v>46483</v>
      </c>
      <c r="B258" s="27" t="str">
        <f t="shared" si="23"/>
        <v>(火)</v>
      </c>
      <c r="C258" s="34">
        <v>0.29166666666666702</v>
      </c>
      <c r="D258" s="16" t="s">
        <v>18</v>
      </c>
      <c r="E258" s="35">
        <v>0.3125</v>
      </c>
      <c r="F258" s="50">
        <f>IF(COUNTIF('リスト（不使用）'!$A$5:$A$6,単年カーブ!$A$1),"希望数量入力ください",'単年（2027年度）'!$E$12*単年カーブ!$R$3+'単年（2027年度）'!$E$12*(1-単年カーブ!$R$3)*単年カーブ!Q258)</f>
        <v>0</v>
      </c>
      <c r="G258" s="47">
        <f t="shared" si="24"/>
        <v>0</v>
      </c>
      <c r="M258">
        <f t="shared" si="25"/>
        <v>4</v>
      </c>
      <c r="N258">
        <f>IF(OR(WEEKDAY(A258)=1,WEEKDAY(A258)=7,COUNTIF('2027祝日等（不使用）'!$A$1:$A$20,単年カーブ!A258)=1),0,1)</f>
        <v>1</v>
      </c>
      <c r="O258">
        <f t="shared" si="29"/>
        <v>15</v>
      </c>
      <c r="P258">
        <f t="shared" si="26"/>
        <v>0</v>
      </c>
      <c r="Q258">
        <f t="shared" si="27"/>
        <v>0</v>
      </c>
    </row>
    <row r="259" spans="1:17" ht="19.5" x14ac:dyDescent="0.4">
      <c r="A259" s="33">
        <f t="shared" si="28"/>
        <v>46483</v>
      </c>
      <c r="B259" s="27" t="str">
        <f t="shared" si="23"/>
        <v>(火)</v>
      </c>
      <c r="C259" s="34">
        <v>0.3125</v>
      </c>
      <c r="D259" s="16" t="s">
        <v>18</v>
      </c>
      <c r="E259" s="35">
        <v>0.33333333333333298</v>
      </c>
      <c r="F259" s="50">
        <f>IF(COUNTIF('リスト（不使用）'!$A$5:$A$6,単年カーブ!$A$1),"希望数量入力ください",'単年（2027年度）'!$E$12*単年カーブ!$R$3+'単年（2027年度）'!$E$12*(1-単年カーブ!$R$3)*単年カーブ!Q259)</f>
        <v>0</v>
      </c>
      <c r="G259" s="47">
        <f t="shared" si="24"/>
        <v>0</v>
      </c>
      <c r="M259">
        <f t="shared" si="25"/>
        <v>4</v>
      </c>
      <c r="N259">
        <f>IF(OR(WEEKDAY(A259)=1,WEEKDAY(A259)=7,COUNTIF('2027祝日等（不使用）'!$A$1:$A$20,単年カーブ!A259)=1),0,1)</f>
        <v>1</v>
      </c>
      <c r="O259">
        <f t="shared" si="29"/>
        <v>16</v>
      </c>
      <c r="P259">
        <f t="shared" si="26"/>
        <v>0</v>
      </c>
      <c r="Q259">
        <f t="shared" si="27"/>
        <v>0</v>
      </c>
    </row>
    <row r="260" spans="1:17" ht="19.5" x14ac:dyDescent="0.4">
      <c r="A260" s="33">
        <f t="shared" si="28"/>
        <v>46483</v>
      </c>
      <c r="B260" s="27" t="str">
        <f t="shared" ref="B260:B323" si="30">TEXT(A260,"(aaa)")</f>
        <v>(火)</v>
      </c>
      <c r="C260" s="34">
        <v>0.33333333333333298</v>
      </c>
      <c r="D260" s="16" t="s">
        <v>18</v>
      </c>
      <c r="E260" s="35">
        <v>0.35416666666666702</v>
      </c>
      <c r="F260" s="50">
        <f>IF(COUNTIF('リスト（不使用）'!$A$5:$A$6,単年カーブ!$A$1),"希望数量入力ください",'単年（2027年度）'!$E$12*単年カーブ!$R$3+'単年（2027年度）'!$E$12*(1-単年カーブ!$R$3)*単年カーブ!Q260)</f>
        <v>0</v>
      </c>
      <c r="G260" s="47">
        <f t="shared" ref="G260:G323" si="31">F260/2</f>
        <v>0</v>
      </c>
      <c r="M260">
        <f t="shared" ref="M260:M323" si="32">MONTH(A260)</f>
        <v>4</v>
      </c>
      <c r="N260">
        <f>IF(OR(WEEKDAY(A260)=1,WEEKDAY(A260)=7,COUNTIF('2027祝日等（不使用）'!$A$1:$A$20,単年カーブ!A260)=1),0,1)</f>
        <v>1</v>
      </c>
      <c r="O260">
        <f t="shared" si="29"/>
        <v>17</v>
      </c>
      <c r="P260">
        <f t="shared" ref="P260:P323" si="33">IF(AND(O260&gt;16,O260&lt;41),1,0)</f>
        <v>1</v>
      </c>
      <c r="Q260">
        <f t="shared" ref="Q260:Q323" si="34">P260*N260</f>
        <v>1</v>
      </c>
    </row>
    <row r="261" spans="1:17" ht="19.5" x14ac:dyDescent="0.4">
      <c r="A261" s="33">
        <f t="shared" si="28"/>
        <v>46483</v>
      </c>
      <c r="B261" s="27" t="str">
        <f t="shared" si="30"/>
        <v>(火)</v>
      </c>
      <c r="C261" s="34">
        <v>0.35416666666666702</v>
      </c>
      <c r="D261" s="16" t="s">
        <v>18</v>
      </c>
      <c r="E261" s="35">
        <v>0.375</v>
      </c>
      <c r="F261" s="50">
        <f>IF(COUNTIF('リスト（不使用）'!$A$5:$A$6,単年カーブ!$A$1),"希望数量入力ください",'単年（2027年度）'!$E$12*単年カーブ!$R$3+'単年（2027年度）'!$E$12*(1-単年カーブ!$R$3)*単年カーブ!Q261)</f>
        <v>0</v>
      </c>
      <c r="G261" s="47">
        <f t="shared" si="31"/>
        <v>0</v>
      </c>
      <c r="M261">
        <f t="shared" si="32"/>
        <v>4</v>
      </c>
      <c r="N261">
        <f>IF(OR(WEEKDAY(A261)=1,WEEKDAY(A261)=7,COUNTIF('2027祝日等（不使用）'!$A$1:$A$20,単年カーブ!A261)=1),0,1)</f>
        <v>1</v>
      </c>
      <c r="O261">
        <f t="shared" si="29"/>
        <v>18</v>
      </c>
      <c r="P261">
        <f t="shared" si="33"/>
        <v>1</v>
      </c>
      <c r="Q261">
        <f t="shared" si="34"/>
        <v>1</v>
      </c>
    </row>
    <row r="262" spans="1:17" ht="19.5" x14ac:dyDescent="0.4">
      <c r="A262" s="33">
        <f t="shared" si="28"/>
        <v>46483</v>
      </c>
      <c r="B262" s="27" t="str">
        <f t="shared" si="30"/>
        <v>(火)</v>
      </c>
      <c r="C262" s="34">
        <v>0.375</v>
      </c>
      <c r="D262" s="16" t="s">
        <v>18</v>
      </c>
      <c r="E262" s="35">
        <v>0.39583333333333298</v>
      </c>
      <c r="F262" s="50">
        <f>IF(COUNTIF('リスト（不使用）'!$A$5:$A$6,単年カーブ!$A$1),"希望数量入力ください",'単年（2027年度）'!$E$12*単年カーブ!$R$3+'単年（2027年度）'!$E$12*(1-単年カーブ!$R$3)*単年カーブ!Q262)</f>
        <v>0</v>
      </c>
      <c r="G262" s="47">
        <f t="shared" si="31"/>
        <v>0</v>
      </c>
      <c r="M262">
        <f t="shared" si="32"/>
        <v>4</v>
      </c>
      <c r="N262">
        <f>IF(OR(WEEKDAY(A262)=1,WEEKDAY(A262)=7,COUNTIF('2027祝日等（不使用）'!$A$1:$A$20,単年カーブ!A262)=1),0,1)</f>
        <v>1</v>
      </c>
      <c r="O262">
        <f t="shared" si="29"/>
        <v>19</v>
      </c>
      <c r="P262">
        <f t="shared" si="33"/>
        <v>1</v>
      </c>
      <c r="Q262">
        <f t="shared" si="34"/>
        <v>1</v>
      </c>
    </row>
    <row r="263" spans="1:17" ht="19.5" x14ac:dyDescent="0.4">
      <c r="A263" s="33">
        <f t="shared" si="28"/>
        <v>46483</v>
      </c>
      <c r="B263" s="27" t="str">
        <f t="shared" si="30"/>
        <v>(火)</v>
      </c>
      <c r="C263" s="34">
        <v>0.39583333333333298</v>
      </c>
      <c r="D263" s="16" t="s">
        <v>18</v>
      </c>
      <c r="E263" s="35">
        <v>0.41666666666666702</v>
      </c>
      <c r="F263" s="50">
        <f>IF(COUNTIF('リスト（不使用）'!$A$5:$A$6,単年カーブ!$A$1),"希望数量入力ください",'単年（2027年度）'!$E$12*単年カーブ!$R$3+'単年（2027年度）'!$E$12*(1-単年カーブ!$R$3)*単年カーブ!Q263)</f>
        <v>0</v>
      </c>
      <c r="G263" s="47">
        <f t="shared" si="31"/>
        <v>0</v>
      </c>
      <c r="M263">
        <f t="shared" si="32"/>
        <v>4</v>
      </c>
      <c r="N263">
        <f>IF(OR(WEEKDAY(A263)=1,WEEKDAY(A263)=7,COUNTIF('2027祝日等（不使用）'!$A$1:$A$20,単年カーブ!A263)=1),0,1)</f>
        <v>1</v>
      </c>
      <c r="O263">
        <f t="shared" si="29"/>
        <v>20</v>
      </c>
      <c r="P263">
        <f t="shared" si="33"/>
        <v>1</v>
      </c>
      <c r="Q263">
        <f t="shared" si="34"/>
        <v>1</v>
      </c>
    </row>
    <row r="264" spans="1:17" ht="19.5" x14ac:dyDescent="0.4">
      <c r="A264" s="33">
        <f t="shared" si="28"/>
        <v>46483</v>
      </c>
      <c r="B264" s="27" t="str">
        <f t="shared" si="30"/>
        <v>(火)</v>
      </c>
      <c r="C264" s="34">
        <v>0.41666666666666702</v>
      </c>
      <c r="D264" s="16" t="s">
        <v>18</v>
      </c>
      <c r="E264" s="35">
        <v>0.4375</v>
      </c>
      <c r="F264" s="50">
        <f>IF(COUNTIF('リスト（不使用）'!$A$5:$A$6,単年カーブ!$A$1),"希望数量入力ください",'単年（2027年度）'!$E$12*単年カーブ!$R$3+'単年（2027年度）'!$E$12*(1-単年カーブ!$R$3)*単年カーブ!Q264)</f>
        <v>0</v>
      </c>
      <c r="G264" s="47">
        <f t="shared" si="31"/>
        <v>0</v>
      </c>
      <c r="M264">
        <f t="shared" si="32"/>
        <v>4</v>
      </c>
      <c r="N264">
        <f>IF(OR(WEEKDAY(A264)=1,WEEKDAY(A264)=7,COUNTIF('2027祝日等（不使用）'!$A$1:$A$20,単年カーブ!A264)=1),0,1)</f>
        <v>1</v>
      </c>
      <c r="O264">
        <f t="shared" si="29"/>
        <v>21</v>
      </c>
      <c r="P264">
        <f t="shared" si="33"/>
        <v>1</v>
      </c>
      <c r="Q264">
        <f t="shared" si="34"/>
        <v>1</v>
      </c>
    </row>
    <row r="265" spans="1:17" ht="19.5" x14ac:dyDescent="0.4">
      <c r="A265" s="33">
        <f t="shared" si="28"/>
        <v>46483</v>
      </c>
      <c r="B265" s="27" t="str">
        <f t="shared" si="30"/>
        <v>(火)</v>
      </c>
      <c r="C265" s="34">
        <v>0.4375</v>
      </c>
      <c r="D265" s="16" t="s">
        <v>18</v>
      </c>
      <c r="E265" s="35">
        <v>0.45833333333333298</v>
      </c>
      <c r="F265" s="50">
        <f>IF(COUNTIF('リスト（不使用）'!$A$5:$A$6,単年カーブ!$A$1),"希望数量入力ください",'単年（2027年度）'!$E$12*単年カーブ!$R$3+'単年（2027年度）'!$E$12*(1-単年カーブ!$R$3)*単年カーブ!Q265)</f>
        <v>0</v>
      </c>
      <c r="G265" s="47">
        <f t="shared" si="31"/>
        <v>0</v>
      </c>
      <c r="M265">
        <f t="shared" si="32"/>
        <v>4</v>
      </c>
      <c r="N265">
        <f>IF(OR(WEEKDAY(A265)=1,WEEKDAY(A265)=7,COUNTIF('2027祝日等（不使用）'!$A$1:$A$20,単年カーブ!A265)=1),0,1)</f>
        <v>1</v>
      </c>
      <c r="O265">
        <f t="shared" si="29"/>
        <v>22</v>
      </c>
      <c r="P265">
        <f t="shared" si="33"/>
        <v>1</v>
      </c>
      <c r="Q265">
        <f t="shared" si="34"/>
        <v>1</v>
      </c>
    </row>
    <row r="266" spans="1:17" ht="19.5" x14ac:dyDescent="0.4">
      <c r="A266" s="33">
        <f t="shared" si="28"/>
        <v>46483</v>
      </c>
      <c r="B266" s="27" t="str">
        <f t="shared" si="30"/>
        <v>(火)</v>
      </c>
      <c r="C266" s="34">
        <v>0.45833333333333298</v>
      </c>
      <c r="D266" s="16" t="s">
        <v>18</v>
      </c>
      <c r="E266" s="35">
        <v>0.47916666666666702</v>
      </c>
      <c r="F266" s="50">
        <f>IF(COUNTIF('リスト（不使用）'!$A$5:$A$6,単年カーブ!$A$1),"希望数量入力ください",'単年（2027年度）'!$E$12*単年カーブ!$R$3+'単年（2027年度）'!$E$12*(1-単年カーブ!$R$3)*単年カーブ!Q266)</f>
        <v>0</v>
      </c>
      <c r="G266" s="47">
        <f t="shared" si="31"/>
        <v>0</v>
      </c>
      <c r="M266">
        <f t="shared" si="32"/>
        <v>4</v>
      </c>
      <c r="N266">
        <f>IF(OR(WEEKDAY(A266)=1,WEEKDAY(A266)=7,COUNTIF('2027祝日等（不使用）'!$A$1:$A$20,単年カーブ!A266)=1),0,1)</f>
        <v>1</v>
      </c>
      <c r="O266">
        <f t="shared" si="29"/>
        <v>23</v>
      </c>
      <c r="P266">
        <f t="shared" si="33"/>
        <v>1</v>
      </c>
      <c r="Q266">
        <f t="shared" si="34"/>
        <v>1</v>
      </c>
    </row>
    <row r="267" spans="1:17" ht="19.5" x14ac:dyDescent="0.4">
      <c r="A267" s="33">
        <f t="shared" si="28"/>
        <v>46483</v>
      </c>
      <c r="B267" s="27" t="str">
        <f t="shared" si="30"/>
        <v>(火)</v>
      </c>
      <c r="C267" s="34">
        <v>0.47916666666666702</v>
      </c>
      <c r="D267" s="16" t="s">
        <v>18</v>
      </c>
      <c r="E267" s="35">
        <v>0.5</v>
      </c>
      <c r="F267" s="50">
        <f>IF(COUNTIF('リスト（不使用）'!$A$5:$A$6,単年カーブ!$A$1),"希望数量入力ください",'単年（2027年度）'!$E$12*単年カーブ!$R$3+'単年（2027年度）'!$E$12*(1-単年カーブ!$R$3)*単年カーブ!Q267)</f>
        <v>0</v>
      </c>
      <c r="G267" s="47">
        <f t="shared" si="31"/>
        <v>0</v>
      </c>
      <c r="M267">
        <f t="shared" si="32"/>
        <v>4</v>
      </c>
      <c r="N267">
        <f>IF(OR(WEEKDAY(A267)=1,WEEKDAY(A267)=7,COUNTIF('2027祝日等（不使用）'!$A$1:$A$20,単年カーブ!A267)=1),0,1)</f>
        <v>1</v>
      </c>
      <c r="O267">
        <f t="shared" si="29"/>
        <v>24</v>
      </c>
      <c r="P267">
        <f t="shared" si="33"/>
        <v>1</v>
      </c>
      <c r="Q267">
        <f t="shared" si="34"/>
        <v>1</v>
      </c>
    </row>
    <row r="268" spans="1:17" ht="19.5" x14ac:dyDescent="0.4">
      <c r="A268" s="33">
        <f t="shared" si="28"/>
        <v>46483</v>
      </c>
      <c r="B268" s="27" t="str">
        <f t="shared" si="30"/>
        <v>(火)</v>
      </c>
      <c r="C268" s="34">
        <v>0.5</v>
      </c>
      <c r="D268" s="16" t="s">
        <v>18</v>
      </c>
      <c r="E268" s="35">
        <v>0.52083333333333304</v>
      </c>
      <c r="F268" s="50">
        <f>IF(COUNTIF('リスト（不使用）'!$A$5:$A$6,単年カーブ!$A$1),"希望数量入力ください",'単年（2027年度）'!$E$12*単年カーブ!$R$3+'単年（2027年度）'!$E$12*(1-単年カーブ!$R$3)*単年カーブ!Q268)</f>
        <v>0</v>
      </c>
      <c r="G268" s="47">
        <f t="shared" si="31"/>
        <v>0</v>
      </c>
      <c r="M268">
        <f t="shared" si="32"/>
        <v>4</v>
      </c>
      <c r="N268">
        <f>IF(OR(WEEKDAY(A268)=1,WEEKDAY(A268)=7,COUNTIF('2027祝日等（不使用）'!$A$1:$A$20,単年カーブ!A268)=1),0,1)</f>
        <v>1</v>
      </c>
      <c r="O268">
        <f t="shared" si="29"/>
        <v>25</v>
      </c>
      <c r="P268">
        <f t="shared" si="33"/>
        <v>1</v>
      </c>
      <c r="Q268">
        <f t="shared" si="34"/>
        <v>1</v>
      </c>
    </row>
    <row r="269" spans="1:17" ht="19.5" x14ac:dyDescent="0.4">
      <c r="A269" s="33">
        <f t="shared" si="28"/>
        <v>46483</v>
      </c>
      <c r="B269" s="27" t="str">
        <f t="shared" si="30"/>
        <v>(火)</v>
      </c>
      <c r="C269" s="34">
        <v>0.52083333333333304</v>
      </c>
      <c r="D269" s="16" t="s">
        <v>18</v>
      </c>
      <c r="E269" s="35">
        <v>0.54166666666666696</v>
      </c>
      <c r="F269" s="50">
        <f>IF(COUNTIF('リスト（不使用）'!$A$5:$A$6,単年カーブ!$A$1),"希望数量入力ください",'単年（2027年度）'!$E$12*単年カーブ!$R$3+'単年（2027年度）'!$E$12*(1-単年カーブ!$R$3)*単年カーブ!Q269)</f>
        <v>0</v>
      </c>
      <c r="G269" s="47">
        <f t="shared" si="31"/>
        <v>0</v>
      </c>
      <c r="M269">
        <f t="shared" si="32"/>
        <v>4</v>
      </c>
      <c r="N269">
        <f>IF(OR(WEEKDAY(A269)=1,WEEKDAY(A269)=7,COUNTIF('2027祝日等（不使用）'!$A$1:$A$20,単年カーブ!A269)=1),0,1)</f>
        <v>1</v>
      </c>
      <c r="O269">
        <f t="shared" si="29"/>
        <v>26</v>
      </c>
      <c r="P269">
        <f t="shared" si="33"/>
        <v>1</v>
      </c>
      <c r="Q269">
        <f t="shared" si="34"/>
        <v>1</v>
      </c>
    </row>
    <row r="270" spans="1:17" ht="19.5" x14ac:dyDescent="0.4">
      <c r="A270" s="33">
        <f t="shared" si="28"/>
        <v>46483</v>
      </c>
      <c r="B270" s="27" t="str">
        <f t="shared" si="30"/>
        <v>(火)</v>
      </c>
      <c r="C270" s="34">
        <v>0.54166666666666696</v>
      </c>
      <c r="D270" s="16" t="s">
        <v>18</v>
      </c>
      <c r="E270" s="35">
        <v>0.5625</v>
      </c>
      <c r="F270" s="50">
        <f>IF(COUNTIF('リスト（不使用）'!$A$5:$A$6,単年カーブ!$A$1),"希望数量入力ください",'単年（2027年度）'!$E$12*単年カーブ!$R$3+'単年（2027年度）'!$E$12*(1-単年カーブ!$R$3)*単年カーブ!Q270)</f>
        <v>0</v>
      </c>
      <c r="G270" s="47">
        <f t="shared" si="31"/>
        <v>0</v>
      </c>
      <c r="M270">
        <f t="shared" si="32"/>
        <v>4</v>
      </c>
      <c r="N270">
        <f>IF(OR(WEEKDAY(A270)=1,WEEKDAY(A270)=7,COUNTIF('2027祝日等（不使用）'!$A$1:$A$20,単年カーブ!A270)=1),0,1)</f>
        <v>1</v>
      </c>
      <c r="O270">
        <f t="shared" si="29"/>
        <v>27</v>
      </c>
      <c r="P270">
        <f t="shared" si="33"/>
        <v>1</v>
      </c>
      <c r="Q270">
        <f t="shared" si="34"/>
        <v>1</v>
      </c>
    </row>
    <row r="271" spans="1:17" ht="19.5" x14ac:dyDescent="0.4">
      <c r="A271" s="33">
        <f t="shared" si="28"/>
        <v>46483</v>
      </c>
      <c r="B271" s="27" t="str">
        <f t="shared" si="30"/>
        <v>(火)</v>
      </c>
      <c r="C271" s="34">
        <v>0.5625</v>
      </c>
      <c r="D271" s="16" t="s">
        <v>18</v>
      </c>
      <c r="E271" s="35">
        <v>0.58333333333333304</v>
      </c>
      <c r="F271" s="50">
        <f>IF(COUNTIF('リスト（不使用）'!$A$5:$A$6,単年カーブ!$A$1),"希望数量入力ください",'単年（2027年度）'!$E$12*単年カーブ!$R$3+'単年（2027年度）'!$E$12*(1-単年カーブ!$R$3)*単年カーブ!Q271)</f>
        <v>0</v>
      </c>
      <c r="G271" s="47">
        <f t="shared" si="31"/>
        <v>0</v>
      </c>
      <c r="M271">
        <f t="shared" si="32"/>
        <v>4</v>
      </c>
      <c r="N271">
        <f>IF(OR(WEEKDAY(A271)=1,WEEKDAY(A271)=7,COUNTIF('2027祝日等（不使用）'!$A$1:$A$20,単年カーブ!A271)=1),0,1)</f>
        <v>1</v>
      </c>
      <c r="O271">
        <f t="shared" si="29"/>
        <v>28</v>
      </c>
      <c r="P271">
        <f t="shared" si="33"/>
        <v>1</v>
      </c>
      <c r="Q271">
        <f t="shared" si="34"/>
        <v>1</v>
      </c>
    </row>
    <row r="272" spans="1:17" ht="19.5" x14ac:dyDescent="0.4">
      <c r="A272" s="33">
        <f t="shared" si="28"/>
        <v>46483</v>
      </c>
      <c r="B272" s="27" t="str">
        <f t="shared" si="30"/>
        <v>(火)</v>
      </c>
      <c r="C272" s="34">
        <v>0.58333333333333304</v>
      </c>
      <c r="D272" s="16" t="s">
        <v>18</v>
      </c>
      <c r="E272" s="35">
        <v>0.60416666666666696</v>
      </c>
      <c r="F272" s="50">
        <f>IF(COUNTIF('リスト（不使用）'!$A$5:$A$6,単年カーブ!$A$1),"希望数量入力ください",'単年（2027年度）'!$E$12*単年カーブ!$R$3+'単年（2027年度）'!$E$12*(1-単年カーブ!$R$3)*単年カーブ!Q272)</f>
        <v>0</v>
      </c>
      <c r="G272" s="47">
        <f t="shared" si="31"/>
        <v>0</v>
      </c>
      <c r="M272">
        <f t="shared" si="32"/>
        <v>4</v>
      </c>
      <c r="N272">
        <f>IF(OR(WEEKDAY(A272)=1,WEEKDAY(A272)=7,COUNTIF('2027祝日等（不使用）'!$A$1:$A$20,単年カーブ!A272)=1),0,1)</f>
        <v>1</v>
      </c>
      <c r="O272">
        <f t="shared" si="29"/>
        <v>29</v>
      </c>
      <c r="P272">
        <f t="shared" si="33"/>
        <v>1</v>
      </c>
      <c r="Q272">
        <f t="shared" si="34"/>
        <v>1</v>
      </c>
    </row>
    <row r="273" spans="1:17" ht="19.5" x14ac:dyDescent="0.4">
      <c r="A273" s="33">
        <f t="shared" si="28"/>
        <v>46483</v>
      </c>
      <c r="B273" s="27" t="str">
        <f t="shared" si="30"/>
        <v>(火)</v>
      </c>
      <c r="C273" s="34">
        <v>0.60416666666666696</v>
      </c>
      <c r="D273" s="16" t="s">
        <v>18</v>
      </c>
      <c r="E273" s="35">
        <v>0.625</v>
      </c>
      <c r="F273" s="50">
        <f>IF(COUNTIF('リスト（不使用）'!$A$5:$A$6,単年カーブ!$A$1),"希望数量入力ください",'単年（2027年度）'!$E$12*単年カーブ!$R$3+'単年（2027年度）'!$E$12*(1-単年カーブ!$R$3)*単年カーブ!Q273)</f>
        <v>0</v>
      </c>
      <c r="G273" s="47">
        <f t="shared" si="31"/>
        <v>0</v>
      </c>
      <c r="M273">
        <f t="shared" si="32"/>
        <v>4</v>
      </c>
      <c r="N273">
        <f>IF(OR(WEEKDAY(A273)=1,WEEKDAY(A273)=7,COUNTIF('2027祝日等（不使用）'!$A$1:$A$20,単年カーブ!A273)=1),0,1)</f>
        <v>1</v>
      </c>
      <c r="O273">
        <f t="shared" si="29"/>
        <v>30</v>
      </c>
      <c r="P273">
        <f t="shared" si="33"/>
        <v>1</v>
      </c>
      <c r="Q273">
        <f t="shared" si="34"/>
        <v>1</v>
      </c>
    </row>
    <row r="274" spans="1:17" ht="19.5" x14ac:dyDescent="0.4">
      <c r="A274" s="33">
        <f t="shared" si="28"/>
        <v>46483</v>
      </c>
      <c r="B274" s="27" t="str">
        <f t="shared" si="30"/>
        <v>(火)</v>
      </c>
      <c r="C274" s="34">
        <v>0.625</v>
      </c>
      <c r="D274" s="16" t="s">
        <v>18</v>
      </c>
      <c r="E274" s="35">
        <v>0.64583333333333304</v>
      </c>
      <c r="F274" s="50">
        <f>IF(COUNTIF('リスト（不使用）'!$A$5:$A$6,単年カーブ!$A$1),"希望数量入力ください",'単年（2027年度）'!$E$12*単年カーブ!$R$3+'単年（2027年度）'!$E$12*(1-単年カーブ!$R$3)*単年カーブ!Q274)</f>
        <v>0</v>
      </c>
      <c r="G274" s="47">
        <f t="shared" si="31"/>
        <v>0</v>
      </c>
      <c r="M274">
        <f t="shared" si="32"/>
        <v>4</v>
      </c>
      <c r="N274">
        <f>IF(OR(WEEKDAY(A274)=1,WEEKDAY(A274)=7,COUNTIF('2027祝日等（不使用）'!$A$1:$A$20,単年カーブ!A274)=1),0,1)</f>
        <v>1</v>
      </c>
      <c r="O274">
        <f t="shared" si="29"/>
        <v>31</v>
      </c>
      <c r="P274">
        <f t="shared" si="33"/>
        <v>1</v>
      </c>
      <c r="Q274">
        <f t="shared" si="34"/>
        <v>1</v>
      </c>
    </row>
    <row r="275" spans="1:17" ht="19.5" x14ac:dyDescent="0.4">
      <c r="A275" s="33">
        <f t="shared" si="28"/>
        <v>46483</v>
      </c>
      <c r="B275" s="27" t="str">
        <f t="shared" si="30"/>
        <v>(火)</v>
      </c>
      <c r="C275" s="34">
        <v>0.64583333333333304</v>
      </c>
      <c r="D275" s="16" t="s">
        <v>18</v>
      </c>
      <c r="E275" s="35">
        <v>0.66666666666666696</v>
      </c>
      <c r="F275" s="50">
        <f>IF(COUNTIF('リスト（不使用）'!$A$5:$A$6,単年カーブ!$A$1),"希望数量入力ください",'単年（2027年度）'!$E$12*単年カーブ!$R$3+'単年（2027年度）'!$E$12*(1-単年カーブ!$R$3)*単年カーブ!Q275)</f>
        <v>0</v>
      </c>
      <c r="G275" s="47">
        <f t="shared" si="31"/>
        <v>0</v>
      </c>
      <c r="M275">
        <f t="shared" si="32"/>
        <v>4</v>
      </c>
      <c r="N275">
        <f>IF(OR(WEEKDAY(A275)=1,WEEKDAY(A275)=7,COUNTIF('2027祝日等（不使用）'!$A$1:$A$20,単年カーブ!A275)=1),0,1)</f>
        <v>1</v>
      </c>
      <c r="O275">
        <f t="shared" si="29"/>
        <v>32</v>
      </c>
      <c r="P275">
        <f t="shared" si="33"/>
        <v>1</v>
      </c>
      <c r="Q275">
        <f t="shared" si="34"/>
        <v>1</v>
      </c>
    </row>
    <row r="276" spans="1:17" ht="19.5" x14ac:dyDescent="0.4">
      <c r="A276" s="33">
        <f t="shared" si="28"/>
        <v>46483</v>
      </c>
      <c r="B276" s="27" t="str">
        <f t="shared" si="30"/>
        <v>(火)</v>
      </c>
      <c r="C276" s="34">
        <v>0.66666666666666696</v>
      </c>
      <c r="D276" s="16" t="s">
        <v>18</v>
      </c>
      <c r="E276" s="35">
        <v>0.6875</v>
      </c>
      <c r="F276" s="50">
        <f>IF(COUNTIF('リスト（不使用）'!$A$5:$A$6,単年カーブ!$A$1),"希望数量入力ください",'単年（2027年度）'!$E$12*単年カーブ!$R$3+'単年（2027年度）'!$E$12*(1-単年カーブ!$R$3)*単年カーブ!Q276)</f>
        <v>0</v>
      </c>
      <c r="G276" s="47">
        <f t="shared" si="31"/>
        <v>0</v>
      </c>
      <c r="M276">
        <f t="shared" si="32"/>
        <v>4</v>
      </c>
      <c r="N276">
        <f>IF(OR(WEEKDAY(A276)=1,WEEKDAY(A276)=7,COUNTIF('2027祝日等（不使用）'!$A$1:$A$20,単年カーブ!A276)=1),0,1)</f>
        <v>1</v>
      </c>
      <c r="O276">
        <f t="shared" si="29"/>
        <v>33</v>
      </c>
      <c r="P276">
        <f t="shared" si="33"/>
        <v>1</v>
      </c>
      <c r="Q276">
        <f t="shared" si="34"/>
        <v>1</v>
      </c>
    </row>
    <row r="277" spans="1:17" ht="19.5" x14ac:dyDescent="0.4">
      <c r="A277" s="33">
        <f t="shared" si="28"/>
        <v>46483</v>
      </c>
      <c r="B277" s="27" t="str">
        <f t="shared" si="30"/>
        <v>(火)</v>
      </c>
      <c r="C277" s="34">
        <v>0.6875</v>
      </c>
      <c r="D277" s="16" t="s">
        <v>18</v>
      </c>
      <c r="E277" s="35">
        <v>0.70833333333333304</v>
      </c>
      <c r="F277" s="50">
        <f>IF(COUNTIF('リスト（不使用）'!$A$5:$A$6,単年カーブ!$A$1),"希望数量入力ください",'単年（2027年度）'!$E$12*単年カーブ!$R$3+'単年（2027年度）'!$E$12*(1-単年カーブ!$R$3)*単年カーブ!Q277)</f>
        <v>0</v>
      </c>
      <c r="G277" s="47">
        <f t="shared" si="31"/>
        <v>0</v>
      </c>
      <c r="M277">
        <f t="shared" si="32"/>
        <v>4</v>
      </c>
      <c r="N277">
        <f>IF(OR(WEEKDAY(A277)=1,WEEKDAY(A277)=7,COUNTIF('2027祝日等（不使用）'!$A$1:$A$20,単年カーブ!A277)=1),0,1)</f>
        <v>1</v>
      </c>
      <c r="O277">
        <f t="shared" si="29"/>
        <v>34</v>
      </c>
      <c r="P277">
        <f t="shared" si="33"/>
        <v>1</v>
      </c>
      <c r="Q277">
        <f t="shared" si="34"/>
        <v>1</v>
      </c>
    </row>
    <row r="278" spans="1:17" ht="19.5" x14ac:dyDescent="0.4">
      <c r="A278" s="33">
        <f t="shared" si="28"/>
        <v>46483</v>
      </c>
      <c r="B278" s="27" t="str">
        <f t="shared" si="30"/>
        <v>(火)</v>
      </c>
      <c r="C278" s="34">
        <v>0.70833333333333304</v>
      </c>
      <c r="D278" s="16" t="s">
        <v>18</v>
      </c>
      <c r="E278" s="35">
        <v>0.72916666666666696</v>
      </c>
      <c r="F278" s="50">
        <f>IF(COUNTIF('リスト（不使用）'!$A$5:$A$6,単年カーブ!$A$1),"希望数量入力ください",'単年（2027年度）'!$E$12*単年カーブ!$R$3+'単年（2027年度）'!$E$12*(1-単年カーブ!$R$3)*単年カーブ!Q278)</f>
        <v>0</v>
      </c>
      <c r="G278" s="47">
        <f t="shared" si="31"/>
        <v>0</v>
      </c>
      <c r="M278">
        <f t="shared" si="32"/>
        <v>4</v>
      </c>
      <c r="N278">
        <f>IF(OR(WEEKDAY(A278)=1,WEEKDAY(A278)=7,COUNTIF('2027祝日等（不使用）'!$A$1:$A$20,単年カーブ!A278)=1),0,1)</f>
        <v>1</v>
      </c>
      <c r="O278">
        <f t="shared" si="29"/>
        <v>35</v>
      </c>
      <c r="P278">
        <f t="shared" si="33"/>
        <v>1</v>
      </c>
      <c r="Q278">
        <f t="shared" si="34"/>
        <v>1</v>
      </c>
    </row>
    <row r="279" spans="1:17" ht="19.5" x14ac:dyDescent="0.4">
      <c r="A279" s="33">
        <f t="shared" si="28"/>
        <v>46483</v>
      </c>
      <c r="B279" s="27" t="str">
        <f t="shared" si="30"/>
        <v>(火)</v>
      </c>
      <c r="C279" s="34">
        <v>0.72916666666666696</v>
      </c>
      <c r="D279" s="16" t="s">
        <v>18</v>
      </c>
      <c r="E279" s="35">
        <v>0.75</v>
      </c>
      <c r="F279" s="50">
        <f>IF(COUNTIF('リスト（不使用）'!$A$5:$A$6,単年カーブ!$A$1),"希望数量入力ください",'単年（2027年度）'!$E$12*単年カーブ!$R$3+'単年（2027年度）'!$E$12*(1-単年カーブ!$R$3)*単年カーブ!Q279)</f>
        <v>0</v>
      </c>
      <c r="G279" s="47">
        <f t="shared" si="31"/>
        <v>0</v>
      </c>
      <c r="M279">
        <f t="shared" si="32"/>
        <v>4</v>
      </c>
      <c r="N279">
        <f>IF(OR(WEEKDAY(A279)=1,WEEKDAY(A279)=7,COUNTIF('2027祝日等（不使用）'!$A$1:$A$20,単年カーブ!A279)=1),0,1)</f>
        <v>1</v>
      </c>
      <c r="O279">
        <f t="shared" si="29"/>
        <v>36</v>
      </c>
      <c r="P279">
        <f t="shared" si="33"/>
        <v>1</v>
      </c>
      <c r="Q279">
        <f t="shared" si="34"/>
        <v>1</v>
      </c>
    </row>
    <row r="280" spans="1:17" ht="19.5" x14ac:dyDescent="0.4">
      <c r="A280" s="33">
        <f t="shared" si="28"/>
        <v>46483</v>
      </c>
      <c r="B280" s="27" t="str">
        <f t="shared" si="30"/>
        <v>(火)</v>
      </c>
      <c r="C280" s="34">
        <v>0.75</v>
      </c>
      <c r="D280" s="16" t="s">
        <v>18</v>
      </c>
      <c r="E280" s="35">
        <v>0.77083333333333304</v>
      </c>
      <c r="F280" s="50">
        <f>IF(COUNTIF('リスト（不使用）'!$A$5:$A$6,単年カーブ!$A$1),"希望数量入力ください",'単年（2027年度）'!$E$12*単年カーブ!$R$3+'単年（2027年度）'!$E$12*(1-単年カーブ!$R$3)*単年カーブ!Q280)</f>
        <v>0</v>
      </c>
      <c r="G280" s="47">
        <f t="shared" si="31"/>
        <v>0</v>
      </c>
      <c r="M280">
        <f t="shared" si="32"/>
        <v>4</v>
      </c>
      <c r="N280">
        <f>IF(OR(WEEKDAY(A280)=1,WEEKDAY(A280)=7,COUNTIF('2027祝日等（不使用）'!$A$1:$A$20,単年カーブ!A280)=1),0,1)</f>
        <v>1</v>
      </c>
      <c r="O280">
        <f t="shared" si="29"/>
        <v>37</v>
      </c>
      <c r="P280">
        <f t="shared" si="33"/>
        <v>1</v>
      </c>
      <c r="Q280">
        <f t="shared" si="34"/>
        <v>1</v>
      </c>
    </row>
    <row r="281" spans="1:17" ht="19.5" x14ac:dyDescent="0.4">
      <c r="A281" s="33">
        <f t="shared" si="28"/>
        <v>46483</v>
      </c>
      <c r="B281" s="27" t="str">
        <f t="shared" si="30"/>
        <v>(火)</v>
      </c>
      <c r="C281" s="34">
        <v>0.77083333333333304</v>
      </c>
      <c r="D281" s="16" t="s">
        <v>18</v>
      </c>
      <c r="E281" s="35">
        <v>0.79166666666666696</v>
      </c>
      <c r="F281" s="50">
        <f>IF(COUNTIF('リスト（不使用）'!$A$5:$A$6,単年カーブ!$A$1),"希望数量入力ください",'単年（2027年度）'!$E$12*単年カーブ!$R$3+'単年（2027年度）'!$E$12*(1-単年カーブ!$R$3)*単年カーブ!Q281)</f>
        <v>0</v>
      </c>
      <c r="G281" s="47">
        <f t="shared" si="31"/>
        <v>0</v>
      </c>
      <c r="M281">
        <f t="shared" si="32"/>
        <v>4</v>
      </c>
      <c r="N281">
        <f>IF(OR(WEEKDAY(A281)=1,WEEKDAY(A281)=7,COUNTIF('2027祝日等（不使用）'!$A$1:$A$20,単年カーブ!A281)=1),0,1)</f>
        <v>1</v>
      </c>
      <c r="O281">
        <f t="shared" si="29"/>
        <v>38</v>
      </c>
      <c r="P281">
        <f t="shared" si="33"/>
        <v>1</v>
      </c>
      <c r="Q281">
        <f t="shared" si="34"/>
        <v>1</v>
      </c>
    </row>
    <row r="282" spans="1:17" ht="19.5" x14ac:dyDescent="0.4">
      <c r="A282" s="33">
        <f t="shared" si="28"/>
        <v>46483</v>
      </c>
      <c r="B282" s="27" t="str">
        <f t="shared" si="30"/>
        <v>(火)</v>
      </c>
      <c r="C282" s="34">
        <v>0.79166666666666696</v>
      </c>
      <c r="D282" s="16" t="s">
        <v>18</v>
      </c>
      <c r="E282" s="35">
        <v>0.8125</v>
      </c>
      <c r="F282" s="50">
        <f>IF(COUNTIF('リスト（不使用）'!$A$5:$A$6,単年カーブ!$A$1),"希望数量入力ください",'単年（2027年度）'!$E$12*単年カーブ!$R$3+'単年（2027年度）'!$E$12*(1-単年カーブ!$R$3)*単年カーブ!Q282)</f>
        <v>0</v>
      </c>
      <c r="G282" s="47">
        <f t="shared" si="31"/>
        <v>0</v>
      </c>
      <c r="M282">
        <f t="shared" si="32"/>
        <v>4</v>
      </c>
      <c r="N282">
        <f>IF(OR(WEEKDAY(A282)=1,WEEKDAY(A282)=7,COUNTIF('2027祝日等（不使用）'!$A$1:$A$20,単年カーブ!A282)=1),0,1)</f>
        <v>1</v>
      </c>
      <c r="O282">
        <f t="shared" si="29"/>
        <v>39</v>
      </c>
      <c r="P282">
        <f t="shared" si="33"/>
        <v>1</v>
      </c>
      <c r="Q282">
        <f t="shared" si="34"/>
        <v>1</v>
      </c>
    </row>
    <row r="283" spans="1:17" ht="19.5" x14ac:dyDescent="0.4">
      <c r="A283" s="33">
        <f t="shared" si="28"/>
        <v>46483</v>
      </c>
      <c r="B283" s="27" t="str">
        <f t="shared" si="30"/>
        <v>(火)</v>
      </c>
      <c r="C283" s="34">
        <v>0.8125</v>
      </c>
      <c r="D283" s="16" t="s">
        <v>18</v>
      </c>
      <c r="E283" s="35">
        <v>0.83333333333333304</v>
      </c>
      <c r="F283" s="50">
        <f>IF(COUNTIF('リスト（不使用）'!$A$5:$A$6,単年カーブ!$A$1),"希望数量入力ください",'単年（2027年度）'!$E$12*単年カーブ!$R$3+'単年（2027年度）'!$E$12*(1-単年カーブ!$R$3)*単年カーブ!Q283)</f>
        <v>0</v>
      </c>
      <c r="G283" s="47">
        <f t="shared" si="31"/>
        <v>0</v>
      </c>
      <c r="M283">
        <f t="shared" si="32"/>
        <v>4</v>
      </c>
      <c r="N283">
        <f>IF(OR(WEEKDAY(A283)=1,WEEKDAY(A283)=7,COUNTIF('2027祝日等（不使用）'!$A$1:$A$20,単年カーブ!A283)=1),0,1)</f>
        <v>1</v>
      </c>
      <c r="O283">
        <f t="shared" si="29"/>
        <v>40</v>
      </c>
      <c r="P283">
        <f t="shared" si="33"/>
        <v>1</v>
      </c>
      <c r="Q283">
        <f t="shared" si="34"/>
        <v>1</v>
      </c>
    </row>
    <row r="284" spans="1:17" ht="19.5" x14ac:dyDescent="0.4">
      <c r="A284" s="33">
        <f t="shared" si="28"/>
        <v>46483</v>
      </c>
      <c r="B284" s="27" t="str">
        <f t="shared" si="30"/>
        <v>(火)</v>
      </c>
      <c r="C284" s="34">
        <v>0.83333333333333304</v>
      </c>
      <c r="D284" s="16" t="s">
        <v>18</v>
      </c>
      <c r="E284" s="35">
        <v>0.85416666666666696</v>
      </c>
      <c r="F284" s="50">
        <f>IF(COUNTIF('リスト（不使用）'!$A$5:$A$6,単年カーブ!$A$1),"希望数量入力ください",'単年（2027年度）'!$E$12*単年カーブ!$R$3+'単年（2027年度）'!$E$12*(1-単年カーブ!$R$3)*単年カーブ!Q284)</f>
        <v>0</v>
      </c>
      <c r="G284" s="47">
        <f t="shared" si="31"/>
        <v>0</v>
      </c>
      <c r="M284">
        <f t="shared" si="32"/>
        <v>4</v>
      </c>
      <c r="N284">
        <f>IF(OR(WEEKDAY(A284)=1,WEEKDAY(A284)=7,COUNTIF('2027祝日等（不使用）'!$A$1:$A$20,単年カーブ!A284)=1),0,1)</f>
        <v>1</v>
      </c>
      <c r="O284">
        <f t="shared" si="29"/>
        <v>41</v>
      </c>
      <c r="P284">
        <f t="shared" si="33"/>
        <v>0</v>
      </c>
      <c r="Q284">
        <f t="shared" si="34"/>
        <v>0</v>
      </c>
    </row>
    <row r="285" spans="1:17" ht="19.5" x14ac:dyDescent="0.4">
      <c r="A285" s="33">
        <f t="shared" si="28"/>
        <v>46483</v>
      </c>
      <c r="B285" s="27" t="str">
        <f t="shared" si="30"/>
        <v>(火)</v>
      </c>
      <c r="C285" s="34">
        <v>0.85416666666666696</v>
      </c>
      <c r="D285" s="16" t="s">
        <v>18</v>
      </c>
      <c r="E285" s="35">
        <v>0.875</v>
      </c>
      <c r="F285" s="50">
        <f>IF(COUNTIF('リスト（不使用）'!$A$5:$A$6,単年カーブ!$A$1),"希望数量入力ください",'単年（2027年度）'!$E$12*単年カーブ!$R$3+'単年（2027年度）'!$E$12*(1-単年カーブ!$R$3)*単年カーブ!Q285)</f>
        <v>0</v>
      </c>
      <c r="G285" s="47">
        <f t="shared" si="31"/>
        <v>0</v>
      </c>
      <c r="M285">
        <f t="shared" si="32"/>
        <v>4</v>
      </c>
      <c r="N285">
        <f>IF(OR(WEEKDAY(A285)=1,WEEKDAY(A285)=7,COUNTIF('2027祝日等（不使用）'!$A$1:$A$20,単年カーブ!A285)=1),0,1)</f>
        <v>1</v>
      </c>
      <c r="O285">
        <f t="shared" si="29"/>
        <v>42</v>
      </c>
      <c r="P285">
        <f t="shared" si="33"/>
        <v>0</v>
      </c>
      <c r="Q285">
        <f t="shared" si="34"/>
        <v>0</v>
      </c>
    </row>
    <row r="286" spans="1:17" ht="19.5" x14ac:dyDescent="0.4">
      <c r="A286" s="33">
        <f t="shared" si="28"/>
        <v>46483</v>
      </c>
      <c r="B286" s="27" t="str">
        <f t="shared" si="30"/>
        <v>(火)</v>
      </c>
      <c r="C286" s="34">
        <v>0.875</v>
      </c>
      <c r="D286" s="16" t="s">
        <v>18</v>
      </c>
      <c r="E286" s="35">
        <v>0.89583333333333304</v>
      </c>
      <c r="F286" s="50">
        <f>IF(COUNTIF('リスト（不使用）'!$A$5:$A$6,単年カーブ!$A$1),"希望数量入力ください",'単年（2027年度）'!$E$12*単年カーブ!$R$3+'単年（2027年度）'!$E$12*(1-単年カーブ!$R$3)*単年カーブ!Q286)</f>
        <v>0</v>
      </c>
      <c r="G286" s="47">
        <f t="shared" si="31"/>
        <v>0</v>
      </c>
      <c r="M286">
        <f t="shared" si="32"/>
        <v>4</v>
      </c>
      <c r="N286">
        <f>IF(OR(WEEKDAY(A286)=1,WEEKDAY(A286)=7,COUNTIF('2027祝日等（不使用）'!$A$1:$A$20,単年カーブ!A286)=1),0,1)</f>
        <v>1</v>
      </c>
      <c r="O286">
        <f t="shared" si="29"/>
        <v>43</v>
      </c>
      <c r="P286">
        <f t="shared" si="33"/>
        <v>0</v>
      </c>
      <c r="Q286">
        <f t="shared" si="34"/>
        <v>0</v>
      </c>
    </row>
    <row r="287" spans="1:17" ht="19.5" x14ac:dyDescent="0.4">
      <c r="A287" s="33">
        <f t="shared" si="28"/>
        <v>46483</v>
      </c>
      <c r="B287" s="27" t="str">
        <f t="shared" si="30"/>
        <v>(火)</v>
      </c>
      <c r="C287" s="34">
        <v>0.89583333333333304</v>
      </c>
      <c r="D287" s="16" t="s">
        <v>18</v>
      </c>
      <c r="E287" s="35">
        <v>0.91666666666666696</v>
      </c>
      <c r="F287" s="50">
        <f>IF(COUNTIF('リスト（不使用）'!$A$5:$A$6,単年カーブ!$A$1),"希望数量入力ください",'単年（2027年度）'!$E$12*単年カーブ!$R$3+'単年（2027年度）'!$E$12*(1-単年カーブ!$R$3)*単年カーブ!Q287)</f>
        <v>0</v>
      </c>
      <c r="G287" s="47">
        <f t="shared" si="31"/>
        <v>0</v>
      </c>
      <c r="M287">
        <f t="shared" si="32"/>
        <v>4</v>
      </c>
      <c r="N287">
        <f>IF(OR(WEEKDAY(A287)=1,WEEKDAY(A287)=7,COUNTIF('2027祝日等（不使用）'!$A$1:$A$20,単年カーブ!A287)=1),0,1)</f>
        <v>1</v>
      </c>
      <c r="O287">
        <f t="shared" si="29"/>
        <v>44</v>
      </c>
      <c r="P287">
        <f t="shared" si="33"/>
        <v>0</v>
      </c>
      <c r="Q287">
        <f t="shared" si="34"/>
        <v>0</v>
      </c>
    </row>
    <row r="288" spans="1:17" ht="19.5" x14ac:dyDescent="0.4">
      <c r="A288" s="33">
        <f t="shared" si="28"/>
        <v>46483</v>
      </c>
      <c r="B288" s="27" t="str">
        <f t="shared" si="30"/>
        <v>(火)</v>
      </c>
      <c r="C288" s="34">
        <v>0.91666666666666696</v>
      </c>
      <c r="D288" s="16" t="s">
        <v>18</v>
      </c>
      <c r="E288" s="35">
        <v>0.9375</v>
      </c>
      <c r="F288" s="50">
        <f>IF(COUNTIF('リスト（不使用）'!$A$5:$A$6,単年カーブ!$A$1),"希望数量入力ください",'単年（2027年度）'!$E$12*単年カーブ!$R$3+'単年（2027年度）'!$E$12*(1-単年カーブ!$R$3)*単年カーブ!Q288)</f>
        <v>0</v>
      </c>
      <c r="G288" s="47">
        <f t="shared" si="31"/>
        <v>0</v>
      </c>
      <c r="M288">
        <f t="shared" si="32"/>
        <v>4</v>
      </c>
      <c r="N288">
        <f>IF(OR(WEEKDAY(A288)=1,WEEKDAY(A288)=7,COUNTIF('2027祝日等（不使用）'!$A$1:$A$20,単年カーブ!A288)=1),0,1)</f>
        <v>1</v>
      </c>
      <c r="O288">
        <f t="shared" si="29"/>
        <v>45</v>
      </c>
      <c r="P288">
        <f t="shared" si="33"/>
        <v>0</v>
      </c>
      <c r="Q288">
        <f t="shared" si="34"/>
        <v>0</v>
      </c>
    </row>
    <row r="289" spans="1:17" ht="19.5" x14ac:dyDescent="0.4">
      <c r="A289" s="33">
        <f t="shared" si="28"/>
        <v>46483</v>
      </c>
      <c r="B289" s="27" t="str">
        <f t="shared" si="30"/>
        <v>(火)</v>
      </c>
      <c r="C289" s="34">
        <v>0.9375</v>
      </c>
      <c r="D289" s="16" t="s">
        <v>18</v>
      </c>
      <c r="E289" s="35">
        <v>0.95833333333333304</v>
      </c>
      <c r="F289" s="50">
        <f>IF(COUNTIF('リスト（不使用）'!$A$5:$A$6,単年カーブ!$A$1),"希望数量入力ください",'単年（2027年度）'!$E$12*単年カーブ!$R$3+'単年（2027年度）'!$E$12*(1-単年カーブ!$R$3)*単年カーブ!Q289)</f>
        <v>0</v>
      </c>
      <c r="G289" s="47">
        <f t="shared" si="31"/>
        <v>0</v>
      </c>
      <c r="M289">
        <f t="shared" si="32"/>
        <v>4</v>
      </c>
      <c r="N289">
        <f>IF(OR(WEEKDAY(A289)=1,WEEKDAY(A289)=7,COUNTIF('2027祝日等（不使用）'!$A$1:$A$20,単年カーブ!A289)=1),0,1)</f>
        <v>1</v>
      </c>
      <c r="O289">
        <f t="shared" si="29"/>
        <v>46</v>
      </c>
      <c r="P289">
        <f t="shared" si="33"/>
        <v>0</v>
      </c>
      <c r="Q289">
        <f t="shared" si="34"/>
        <v>0</v>
      </c>
    </row>
    <row r="290" spans="1:17" ht="19.5" x14ac:dyDescent="0.4">
      <c r="A290" s="33">
        <f t="shared" si="28"/>
        <v>46483</v>
      </c>
      <c r="B290" s="27" t="str">
        <f t="shared" si="30"/>
        <v>(火)</v>
      </c>
      <c r="C290" s="34">
        <v>0.95833333333333304</v>
      </c>
      <c r="D290" s="16" t="s">
        <v>18</v>
      </c>
      <c r="E290" s="35">
        <v>0.97916666666666696</v>
      </c>
      <c r="F290" s="50">
        <f>IF(COUNTIF('リスト（不使用）'!$A$5:$A$6,単年カーブ!$A$1),"希望数量入力ください",'単年（2027年度）'!$E$12*単年カーブ!$R$3+'単年（2027年度）'!$E$12*(1-単年カーブ!$R$3)*単年カーブ!Q290)</f>
        <v>0</v>
      </c>
      <c r="G290" s="47">
        <f t="shared" si="31"/>
        <v>0</v>
      </c>
      <c r="M290">
        <f t="shared" si="32"/>
        <v>4</v>
      </c>
      <c r="N290">
        <f>IF(OR(WEEKDAY(A290)=1,WEEKDAY(A290)=7,COUNTIF('2027祝日等（不使用）'!$A$1:$A$20,単年カーブ!A290)=1),0,1)</f>
        <v>1</v>
      </c>
      <c r="O290">
        <f t="shared" si="29"/>
        <v>47</v>
      </c>
      <c r="P290">
        <f t="shared" si="33"/>
        <v>0</v>
      </c>
      <c r="Q290">
        <f t="shared" si="34"/>
        <v>0</v>
      </c>
    </row>
    <row r="291" spans="1:17" ht="19.5" x14ac:dyDescent="0.4">
      <c r="A291" s="33">
        <f t="shared" si="28"/>
        <v>46483</v>
      </c>
      <c r="B291" s="27" t="str">
        <f t="shared" si="30"/>
        <v>(火)</v>
      </c>
      <c r="C291" s="34">
        <v>0.97916666666666696</v>
      </c>
      <c r="D291" s="16" t="s">
        <v>18</v>
      </c>
      <c r="E291" s="35" t="s">
        <v>17</v>
      </c>
      <c r="F291" s="50">
        <f>IF(COUNTIF('リスト（不使用）'!$A$5:$A$6,単年カーブ!$A$1),"希望数量入力ください",'単年（2027年度）'!$E$12*単年カーブ!$R$3+'単年（2027年度）'!$E$12*(1-単年カーブ!$R$3)*単年カーブ!Q291)</f>
        <v>0</v>
      </c>
      <c r="G291" s="47">
        <f t="shared" si="31"/>
        <v>0</v>
      </c>
      <c r="M291">
        <f t="shared" si="32"/>
        <v>4</v>
      </c>
      <c r="N291">
        <f>IF(OR(WEEKDAY(A291)=1,WEEKDAY(A291)=7,COUNTIF('2027祝日等（不使用）'!$A$1:$A$20,単年カーブ!A291)=1),0,1)</f>
        <v>1</v>
      </c>
      <c r="O291">
        <f t="shared" si="29"/>
        <v>48</v>
      </c>
      <c r="P291">
        <f t="shared" si="33"/>
        <v>0</v>
      </c>
      <c r="Q291">
        <f t="shared" si="34"/>
        <v>0</v>
      </c>
    </row>
    <row r="292" spans="1:17" ht="19.5" x14ac:dyDescent="0.4">
      <c r="A292" s="33">
        <f t="shared" si="28"/>
        <v>46484</v>
      </c>
      <c r="B292" s="27" t="str">
        <f t="shared" si="30"/>
        <v>(水)</v>
      </c>
      <c r="C292" s="34">
        <v>0</v>
      </c>
      <c r="D292" s="16" t="s">
        <v>18</v>
      </c>
      <c r="E292" s="35">
        <v>2.0833333333333332E-2</v>
      </c>
      <c r="F292" s="50">
        <f>IF(COUNTIF('リスト（不使用）'!$A$5:$A$6,単年カーブ!$A$1),"希望数量入力ください",'単年（2027年度）'!$E$12*単年カーブ!$R$3+'単年（2027年度）'!$E$12*(1-単年カーブ!$R$3)*単年カーブ!Q292)</f>
        <v>0</v>
      </c>
      <c r="G292" s="47">
        <f t="shared" si="31"/>
        <v>0</v>
      </c>
      <c r="M292">
        <f t="shared" si="32"/>
        <v>4</v>
      </c>
      <c r="N292">
        <f>IF(OR(WEEKDAY(A292)=1,WEEKDAY(A292)=7,COUNTIF('2027祝日等（不使用）'!$A$1:$A$20,単年カーブ!A292)=1),0,1)</f>
        <v>1</v>
      </c>
      <c r="O292">
        <f t="shared" si="29"/>
        <v>1</v>
      </c>
      <c r="P292">
        <f t="shared" si="33"/>
        <v>0</v>
      </c>
      <c r="Q292">
        <f t="shared" si="34"/>
        <v>0</v>
      </c>
    </row>
    <row r="293" spans="1:17" ht="19.5" x14ac:dyDescent="0.4">
      <c r="A293" s="33">
        <f t="shared" si="28"/>
        <v>46484</v>
      </c>
      <c r="B293" s="27" t="str">
        <f t="shared" si="30"/>
        <v>(水)</v>
      </c>
      <c r="C293" s="34">
        <v>2.0833333333333332E-2</v>
      </c>
      <c r="D293" s="16" t="s">
        <v>18</v>
      </c>
      <c r="E293" s="35">
        <v>4.1666666666666664E-2</v>
      </c>
      <c r="F293" s="50">
        <f>IF(COUNTIF('リスト（不使用）'!$A$5:$A$6,単年カーブ!$A$1),"希望数量入力ください",'単年（2027年度）'!$E$12*単年カーブ!$R$3+'単年（2027年度）'!$E$12*(1-単年カーブ!$R$3)*単年カーブ!Q293)</f>
        <v>0</v>
      </c>
      <c r="G293" s="47">
        <f t="shared" si="31"/>
        <v>0</v>
      </c>
      <c r="M293">
        <f t="shared" si="32"/>
        <v>4</v>
      </c>
      <c r="N293">
        <f>IF(OR(WEEKDAY(A293)=1,WEEKDAY(A293)=7,COUNTIF('2027祝日等（不使用）'!$A$1:$A$20,単年カーブ!A293)=1),0,1)</f>
        <v>1</v>
      </c>
      <c r="O293">
        <f t="shared" si="29"/>
        <v>2</v>
      </c>
      <c r="P293">
        <f t="shared" si="33"/>
        <v>0</v>
      </c>
      <c r="Q293">
        <f t="shared" si="34"/>
        <v>0</v>
      </c>
    </row>
    <row r="294" spans="1:17" ht="19.5" x14ac:dyDescent="0.4">
      <c r="A294" s="33">
        <f t="shared" si="28"/>
        <v>46484</v>
      </c>
      <c r="B294" s="27" t="str">
        <f t="shared" si="30"/>
        <v>(水)</v>
      </c>
      <c r="C294" s="34">
        <v>4.1666666666666664E-2</v>
      </c>
      <c r="D294" s="16" t="s">
        <v>18</v>
      </c>
      <c r="E294" s="35">
        <v>6.25E-2</v>
      </c>
      <c r="F294" s="50">
        <f>IF(COUNTIF('リスト（不使用）'!$A$5:$A$6,単年カーブ!$A$1),"希望数量入力ください",'単年（2027年度）'!$E$12*単年カーブ!$R$3+'単年（2027年度）'!$E$12*(1-単年カーブ!$R$3)*単年カーブ!Q294)</f>
        <v>0</v>
      </c>
      <c r="G294" s="47">
        <f t="shared" si="31"/>
        <v>0</v>
      </c>
      <c r="M294">
        <f t="shared" si="32"/>
        <v>4</v>
      </c>
      <c r="N294">
        <f>IF(OR(WEEKDAY(A294)=1,WEEKDAY(A294)=7,COUNTIF('2027祝日等（不使用）'!$A$1:$A$20,単年カーブ!A294)=1),0,1)</f>
        <v>1</v>
      </c>
      <c r="O294">
        <f t="shared" si="29"/>
        <v>3</v>
      </c>
      <c r="P294">
        <f t="shared" si="33"/>
        <v>0</v>
      </c>
      <c r="Q294">
        <f t="shared" si="34"/>
        <v>0</v>
      </c>
    </row>
    <row r="295" spans="1:17" ht="19.5" x14ac:dyDescent="0.4">
      <c r="A295" s="33">
        <f t="shared" si="28"/>
        <v>46484</v>
      </c>
      <c r="B295" s="27" t="str">
        <f t="shared" si="30"/>
        <v>(水)</v>
      </c>
      <c r="C295" s="34">
        <v>6.25E-2</v>
      </c>
      <c r="D295" s="16" t="s">
        <v>18</v>
      </c>
      <c r="E295" s="35">
        <v>8.3333333333333301E-2</v>
      </c>
      <c r="F295" s="50">
        <f>IF(COUNTIF('リスト（不使用）'!$A$5:$A$6,単年カーブ!$A$1),"希望数量入力ください",'単年（2027年度）'!$E$12*単年カーブ!$R$3+'単年（2027年度）'!$E$12*(1-単年カーブ!$R$3)*単年カーブ!Q295)</f>
        <v>0</v>
      </c>
      <c r="G295" s="47">
        <f t="shared" si="31"/>
        <v>0</v>
      </c>
      <c r="M295">
        <f t="shared" si="32"/>
        <v>4</v>
      </c>
      <c r="N295">
        <f>IF(OR(WEEKDAY(A295)=1,WEEKDAY(A295)=7,COUNTIF('2027祝日等（不使用）'!$A$1:$A$20,単年カーブ!A295)=1),0,1)</f>
        <v>1</v>
      </c>
      <c r="O295">
        <f t="shared" si="29"/>
        <v>4</v>
      </c>
      <c r="P295">
        <f t="shared" si="33"/>
        <v>0</v>
      </c>
      <c r="Q295">
        <f t="shared" si="34"/>
        <v>0</v>
      </c>
    </row>
    <row r="296" spans="1:17" ht="19.5" x14ac:dyDescent="0.4">
      <c r="A296" s="33">
        <f t="shared" si="28"/>
        <v>46484</v>
      </c>
      <c r="B296" s="27" t="str">
        <f t="shared" si="30"/>
        <v>(水)</v>
      </c>
      <c r="C296" s="34">
        <v>8.3333333333333301E-2</v>
      </c>
      <c r="D296" s="16" t="s">
        <v>18</v>
      </c>
      <c r="E296" s="35">
        <v>0.104166666666667</v>
      </c>
      <c r="F296" s="50">
        <f>IF(COUNTIF('リスト（不使用）'!$A$5:$A$6,単年カーブ!$A$1),"希望数量入力ください",'単年（2027年度）'!$E$12*単年カーブ!$R$3+'単年（2027年度）'!$E$12*(1-単年カーブ!$R$3)*単年カーブ!Q296)</f>
        <v>0</v>
      </c>
      <c r="G296" s="47">
        <f t="shared" si="31"/>
        <v>0</v>
      </c>
      <c r="M296">
        <f t="shared" si="32"/>
        <v>4</v>
      </c>
      <c r="N296">
        <f>IF(OR(WEEKDAY(A296)=1,WEEKDAY(A296)=7,COUNTIF('2027祝日等（不使用）'!$A$1:$A$20,単年カーブ!A296)=1),0,1)</f>
        <v>1</v>
      </c>
      <c r="O296">
        <f t="shared" si="29"/>
        <v>5</v>
      </c>
      <c r="P296">
        <f t="shared" si="33"/>
        <v>0</v>
      </c>
      <c r="Q296">
        <f t="shared" si="34"/>
        <v>0</v>
      </c>
    </row>
    <row r="297" spans="1:17" ht="19.5" x14ac:dyDescent="0.4">
      <c r="A297" s="33">
        <f t="shared" si="28"/>
        <v>46484</v>
      </c>
      <c r="B297" s="27" t="str">
        <f t="shared" si="30"/>
        <v>(水)</v>
      </c>
      <c r="C297" s="34">
        <v>0.104166666666667</v>
      </c>
      <c r="D297" s="16" t="s">
        <v>18</v>
      </c>
      <c r="E297" s="35">
        <v>0.125</v>
      </c>
      <c r="F297" s="50">
        <f>IF(COUNTIF('リスト（不使用）'!$A$5:$A$6,単年カーブ!$A$1),"希望数量入力ください",'単年（2027年度）'!$E$12*単年カーブ!$R$3+'単年（2027年度）'!$E$12*(1-単年カーブ!$R$3)*単年カーブ!Q297)</f>
        <v>0</v>
      </c>
      <c r="G297" s="47">
        <f t="shared" si="31"/>
        <v>0</v>
      </c>
      <c r="M297">
        <f t="shared" si="32"/>
        <v>4</v>
      </c>
      <c r="N297">
        <f>IF(OR(WEEKDAY(A297)=1,WEEKDAY(A297)=7,COUNTIF('2027祝日等（不使用）'!$A$1:$A$20,単年カーブ!A297)=1),0,1)</f>
        <v>1</v>
      </c>
      <c r="O297">
        <f t="shared" si="29"/>
        <v>6</v>
      </c>
      <c r="P297">
        <f t="shared" si="33"/>
        <v>0</v>
      </c>
      <c r="Q297">
        <f t="shared" si="34"/>
        <v>0</v>
      </c>
    </row>
    <row r="298" spans="1:17" ht="19.5" x14ac:dyDescent="0.4">
      <c r="A298" s="33">
        <f t="shared" si="28"/>
        <v>46484</v>
      </c>
      <c r="B298" s="27" t="str">
        <f t="shared" si="30"/>
        <v>(水)</v>
      </c>
      <c r="C298" s="34">
        <v>0.125</v>
      </c>
      <c r="D298" s="16" t="s">
        <v>18</v>
      </c>
      <c r="E298" s="35">
        <v>0.14583333333333301</v>
      </c>
      <c r="F298" s="50">
        <f>IF(COUNTIF('リスト（不使用）'!$A$5:$A$6,単年カーブ!$A$1),"希望数量入力ください",'単年（2027年度）'!$E$12*単年カーブ!$R$3+'単年（2027年度）'!$E$12*(1-単年カーブ!$R$3)*単年カーブ!Q298)</f>
        <v>0</v>
      </c>
      <c r="G298" s="47">
        <f t="shared" si="31"/>
        <v>0</v>
      </c>
      <c r="M298">
        <f t="shared" si="32"/>
        <v>4</v>
      </c>
      <c r="N298">
        <f>IF(OR(WEEKDAY(A298)=1,WEEKDAY(A298)=7,COUNTIF('2027祝日等（不使用）'!$A$1:$A$20,単年カーブ!A298)=1),0,1)</f>
        <v>1</v>
      </c>
      <c r="O298">
        <f t="shared" si="29"/>
        <v>7</v>
      </c>
      <c r="P298">
        <f t="shared" si="33"/>
        <v>0</v>
      </c>
      <c r="Q298">
        <f t="shared" si="34"/>
        <v>0</v>
      </c>
    </row>
    <row r="299" spans="1:17" ht="19.5" x14ac:dyDescent="0.4">
      <c r="A299" s="33">
        <f t="shared" si="28"/>
        <v>46484</v>
      </c>
      <c r="B299" s="27" t="str">
        <f t="shared" si="30"/>
        <v>(水)</v>
      </c>
      <c r="C299" s="34">
        <v>0.14583333333333301</v>
      </c>
      <c r="D299" s="16" t="s">
        <v>18</v>
      </c>
      <c r="E299" s="35">
        <v>0.16666666666666699</v>
      </c>
      <c r="F299" s="50">
        <f>IF(COUNTIF('リスト（不使用）'!$A$5:$A$6,単年カーブ!$A$1),"希望数量入力ください",'単年（2027年度）'!$E$12*単年カーブ!$R$3+'単年（2027年度）'!$E$12*(1-単年カーブ!$R$3)*単年カーブ!Q299)</f>
        <v>0</v>
      </c>
      <c r="G299" s="47">
        <f t="shared" si="31"/>
        <v>0</v>
      </c>
      <c r="M299">
        <f t="shared" si="32"/>
        <v>4</v>
      </c>
      <c r="N299">
        <f>IF(OR(WEEKDAY(A299)=1,WEEKDAY(A299)=7,COUNTIF('2027祝日等（不使用）'!$A$1:$A$20,単年カーブ!A299)=1),0,1)</f>
        <v>1</v>
      </c>
      <c r="O299">
        <f t="shared" si="29"/>
        <v>8</v>
      </c>
      <c r="P299">
        <f t="shared" si="33"/>
        <v>0</v>
      </c>
      <c r="Q299">
        <f t="shared" si="34"/>
        <v>0</v>
      </c>
    </row>
    <row r="300" spans="1:17" ht="19.5" x14ac:dyDescent="0.4">
      <c r="A300" s="33">
        <f t="shared" si="28"/>
        <v>46484</v>
      </c>
      <c r="B300" s="27" t="str">
        <f t="shared" si="30"/>
        <v>(水)</v>
      </c>
      <c r="C300" s="34">
        <v>0.16666666666666699</v>
      </c>
      <c r="D300" s="16" t="s">
        <v>18</v>
      </c>
      <c r="E300" s="35">
        <v>0.1875</v>
      </c>
      <c r="F300" s="50">
        <f>IF(COUNTIF('リスト（不使用）'!$A$5:$A$6,単年カーブ!$A$1),"希望数量入力ください",'単年（2027年度）'!$E$12*単年カーブ!$R$3+'単年（2027年度）'!$E$12*(1-単年カーブ!$R$3)*単年カーブ!Q300)</f>
        <v>0</v>
      </c>
      <c r="G300" s="47">
        <f t="shared" si="31"/>
        <v>0</v>
      </c>
      <c r="M300">
        <f t="shared" si="32"/>
        <v>4</v>
      </c>
      <c r="N300">
        <f>IF(OR(WEEKDAY(A300)=1,WEEKDAY(A300)=7,COUNTIF('2027祝日等（不使用）'!$A$1:$A$20,単年カーブ!A300)=1),0,1)</f>
        <v>1</v>
      </c>
      <c r="O300">
        <f t="shared" si="29"/>
        <v>9</v>
      </c>
      <c r="P300">
        <f t="shared" si="33"/>
        <v>0</v>
      </c>
      <c r="Q300">
        <f t="shared" si="34"/>
        <v>0</v>
      </c>
    </row>
    <row r="301" spans="1:17" ht="19.5" x14ac:dyDescent="0.4">
      <c r="A301" s="33">
        <f t="shared" si="28"/>
        <v>46484</v>
      </c>
      <c r="B301" s="27" t="str">
        <f t="shared" si="30"/>
        <v>(水)</v>
      </c>
      <c r="C301" s="34">
        <v>0.1875</v>
      </c>
      <c r="D301" s="16" t="s">
        <v>18</v>
      </c>
      <c r="E301" s="35">
        <v>0.20833333333333301</v>
      </c>
      <c r="F301" s="50">
        <f>IF(COUNTIF('リスト（不使用）'!$A$5:$A$6,単年カーブ!$A$1),"希望数量入力ください",'単年（2027年度）'!$E$12*単年カーブ!$R$3+'単年（2027年度）'!$E$12*(1-単年カーブ!$R$3)*単年カーブ!Q301)</f>
        <v>0</v>
      </c>
      <c r="G301" s="47">
        <f t="shared" si="31"/>
        <v>0</v>
      </c>
      <c r="M301">
        <f t="shared" si="32"/>
        <v>4</v>
      </c>
      <c r="N301">
        <f>IF(OR(WEEKDAY(A301)=1,WEEKDAY(A301)=7,COUNTIF('2027祝日等（不使用）'!$A$1:$A$20,単年カーブ!A301)=1),0,1)</f>
        <v>1</v>
      </c>
      <c r="O301">
        <f t="shared" si="29"/>
        <v>10</v>
      </c>
      <c r="P301">
        <f t="shared" si="33"/>
        <v>0</v>
      </c>
      <c r="Q301">
        <f t="shared" si="34"/>
        <v>0</v>
      </c>
    </row>
    <row r="302" spans="1:17" ht="19.5" x14ac:dyDescent="0.4">
      <c r="A302" s="33">
        <f t="shared" si="28"/>
        <v>46484</v>
      </c>
      <c r="B302" s="27" t="str">
        <f t="shared" si="30"/>
        <v>(水)</v>
      </c>
      <c r="C302" s="34">
        <v>0.20833333333333301</v>
      </c>
      <c r="D302" s="16" t="s">
        <v>18</v>
      </c>
      <c r="E302" s="35">
        <v>0.22916666666666699</v>
      </c>
      <c r="F302" s="50">
        <f>IF(COUNTIF('リスト（不使用）'!$A$5:$A$6,単年カーブ!$A$1),"希望数量入力ください",'単年（2027年度）'!$E$12*単年カーブ!$R$3+'単年（2027年度）'!$E$12*(1-単年カーブ!$R$3)*単年カーブ!Q302)</f>
        <v>0</v>
      </c>
      <c r="G302" s="47">
        <f t="shared" si="31"/>
        <v>0</v>
      </c>
      <c r="M302">
        <f t="shared" si="32"/>
        <v>4</v>
      </c>
      <c r="N302">
        <f>IF(OR(WEEKDAY(A302)=1,WEEKDAY(A302)=7,COUNTIF('2027祝日等（不使用）'!$A$1:$A$20,単年カーブ!A302)=1),0,1)</f>
        <v>1</v>
      </c>
      <c r="O302">
        <f t="shared" si="29"/>
        <v>11</v>
      </c>
      <c r="P302">
        <f t="shared" si="33"/>
        <v>0</v>
      </c>
      <c r="Q302">
        <f t="shared" si="34"/>
        <v>0</v>
      </c>
    </row>
    <row r="303" spans="1:17" ht="19.5" x14ac:dyDescent="0.4">
      <c r="A303" s="33">
        <f t="shared" si="28"/>
        <v>46484</v>
      </c>
      <c r="B303" s="27" t="str">
        <f t="shared" si="30"/>
        <v>(水)</v>
      </c>
      <c r="C303" s="34">
        <v>0.22916666666666699</v>
      </c>
      <c r="D303" s="16" t="s">
        <v>18</v>
      </c>
      <c r="E303" s="35">
        <v>0.25</v>
      </c>
      <c r="F303" s="50">
        <f>IF(COUNTIF('リスト（不使用）'!$A$5:$A$6,単年カーブ!$A$1),"希望数量入力ください",'単年（2027年度）'!$E$12*単年カーブ!$R$3+'単年（2027年度）'!$E$12*(1-単年カーブ!$R$3)*単年カーブ!Q303)</f>
        <v>0</v>
      </c>
      <c r="G303" s="47">
        <f t="shared" si="31"/>
        <v>0</v>
      </c>
      <c r="M303">
        <f t="shared" si="32"/>
        <v>4</v>
      </c>
      <c r="N303">
        <f>IF(OR(WEEKDAY(A303)=1,WEEKDAY(A303)=7,COUNTIF('2027祝日等（不使用）'!$A$1:$A$20,単年カーブ!A303)=1),0,1)</f>
        <v>1</v>
      </c>
      <c r="O303">
        <f t="shared" si="29"/>
        <v>12</v>
      </c>
      <c r="P303">
        <f t="shared" si="33"/>
        <v>0</v>
      </c>
      <c r="Q303">
        <f t="shared" si="34"/>
        <v>0</v>
      </c>
    </row>
    <row r="304" spans="1:17" ht="19.5" x14ac:dyDescent="0.4">
      <c r="A304" s="33">
        <f t="shared" si="28"/>
        <v>46484</v>
      </c>
      <c r="B304" s="27" t="str">
        <f t="shared" si="30"/>
        <v>(水)</v>
      </c>
      <c r="C304" s="34">
        <v>0.25</v>
      </c>
      <c r="D304" s="16" t="s">
        <v>18</v>
      </c>
      <c r="E304" s="35">
        <v>0.27083333333333298</v>
      </c>
      <c r="F304" s="50">
        <f>IF(COUNTIF('リスト（不使用）'!$A$5:$A$6,単年カーブ!$A$1),"希望数量入力ください",'単年（2027年度）'!$E$12*単年カーブ!$R$3+'単年（2027年度）'!$E$12*(1-単年カーブ!$R$3)*単年カーブ!Q304)</f>
        <v>0</v>
      </c>
      <c r="G304" s="47">
        <f t="shared" si="31"/>
        <v>0</v>
      </c>
      <c r="M304">
        <f t="shared" si="32"/>
        <v>4</v>
      </c>
      <c r="N304">
        <f>IF(OR(WEEKDAY(A304)=1,WEEKDAY(A304)=7,COUNTIF('2027祝日等（不使用）'!$A$1:$A$20,単年カーブ!A304)=1),0,1)</f>
        <v>1</v>
      </c>
      <c r="O304">
        <f t="shared" si="29"/>
        <v>13</v>
      </c>
      <c r="P304">
        <f t="shared" si="33"/>
        <v>0</v>
      </c>
      <c r="Q304">
        <f t="shared" si="34"/>
        <v>0</v>
      </c>
    </row>
    <row r="305" spans="1:17" ht="19.5" x14ac:dyDescent="0.4">
      <c r="A305" s="33">
        <f t="shared" si="28"/>
        <v>46484</v>
      </c>
      <c r="B305" s="27" t="str">
        <f t="shared" si="30"/>
        <v>(水)</v>
      </c>
      <c r="C305" s="34">
        <v>0.27083333333333298</v>
      </c>
      <c r="D305" s="16" t="s">
        <v>18</v>
      </c>
      <c r="E305" s="35">
        <v>0.29166666666666702</v>
      </c>
      <c r="F305" s="50">
        <f>IF(COUNTIF('リスト（不使用）'!$A$5:$A$6,単年カーブ!$A$1),"希望数量入力ください",'単年（2027年度）'!$E$12*単年カーブ!$R$3+'単年（2027年度）'!$E$12*(1-単年カーブ!$R$3)*単年カーブ!Q305)</f>
        <v>0</v>
      </c>
      <c r="G305" s="47">
        <f t="shared" si="31"/>
        <v>0</v>
      </c>
      <c r="M305">
        <f t="shared" si="32"/>
        <v>4</v>
      </c>
      <c r="N305">
        <f>IF(OR(WEEKDAY(A305)=1,WEEKDAY(A305)=7,COUNTIF('2027祝日等（不使用）'!$A$1:$A$20,単年カーブ!A305)=1),0,1)</f>
        <v>1</v>
      </c>
      <c r="O305">
        <f t="shared" si="29"/>
        <v>14</v>
      </c>
      <c r="P305">
        <f t="shared" si="33"/>
        <v>0</v>
      </c>
      <c r="Q305">
        <f t="shared" si="34"/>
        <v>0</v>
      </c>
    </row>
    <row r="306" spans="1:17" ht="19.5" x14ac:dyDescent="0.4">
      <c r="A306" s="33">
        <f t="shared" si="28"/>
        <v>46484</v>
      </c>
      <c r="B306" s="27" t="str">
        <f t="shared" si="30"/>
        <v>(水)</v>
      </c>
      <c r="C306" s="34">
        <v>0.29166666666666702</v>
      </c>
      <c r="D306" s="16" t="s">
        <v>18</v>
      </c>
      <c r="E306" s="35">
        <v>0.3125</v>
      </c>
      <c r="F306" s="50">
        <f>IF(COUNTIF('リスト（不使用）'!$A$5:$A$6,単年カーブ!$A$1),"希望数量入力ください",'単年（2027年度）'!$E$12*単年カーブ!$R$3+'単年（2027年度）'!$E$12*(1-単年カーブ!$R$3)*単年カーブ!Q306)</f>
        <v>0</v>
      </c>
      <c r="G306" s="47">
        <f t="shared" si="31"/>
        <v>0</v>
      </c>
      <c r="M306">
        <f t="shared" si="32"/>
        <v>4</v>
      </c>
      <c r="N306">
        <f>IF(OR(WEEKDAY(A306)=1,WEEKDAY(A306)=7,COUNTIF('2027祝日等（不使用）'!$A$1:$A$20,単年カーブ!A306)=1),0,1)</f>
        <v>1</v>
      </c>
      <c r="O306">
        <f t="shared" si="29"/>
        <v>15</v>
      </c>
      <c r="P306">
        <f t="shared" si="33"/>
        <v>0</v>
      </c>
      <c r="Q306">
        <f t="shared" si="34"/>
        <v>0</v>
      </c>
    </row>
    <row r="307" spans="1:17" ht="19.5" x14ac:dyDescent="0.4">
      <c r="A307" s="33">
        <f t="shared" si="28"/>
        <v>46484</v>
      </c>
      <c r="B307" s="27" t="str">
        <f t="shared" si="30"/>
        <v>(水)</v>
      </c>
      <c r="C307" s="34">
        <v>0.3125</v>
      </c>
      <c r="D307" s="16" t="s">
        <v>18</v>
      </c>
      <c r="E307" s="35">
        <v>0.33333333333333298</v>
      </c>
      <c r="F307" s="50">
        <f>IF(COUNTIF('リスト（不使用）'!$A$5:$A$6,単年カーブ!$A$1),"希望数量入力ください",'単年（2027年度）'!$E$12*単年カーブ!$R$3+'単年（2027年度）'!$E$12*(1-単年カーブ!$R$3)*単年カーブ!Q307)</f>
        <v>0</v>
      </c>
      <c r="G307" s="47">
        <f t="shared" si="31"/>
        <v>0</v>
      </c>
      <c r="M307">
        <f t="shared" si="32"/>
        <v>4</v>
      </c>
      <c r="N307">
        <f>IF(OR(WEEKDAY(A307)=1,WEEKDAY(A307)=7,COUNTIF('2027祝日等（不使用）'!$A$1:$A$20,単年カーブ!A307)=1),0,1)</f>
        <v>1</v>
      </c>
      <c r="O307">
        <f t="shared" si="29"/>
        <v>16</v>
      </c>
      <c r="P307">
        <f t="shared" si="33"/>
        <v>0</v>
      </c>
      <c r="Q307">
        <f t="shared" si="34"/>
        <v>0</v>
      </c>
    </row>
    <row r="308" spans="1:17" ht="19.5" x14ac:dyDescent="0.4">
      <c r="A308" s="33">
        <f t="shared" ref="A308:A371" si="35">A260+1</f>
        <v>46484</v>
      </c>
      <c r="B308" s="27" t="str">
        <f t="shared" si="30"/>
        <v>(水)</v>
      </c>
      <c r="C308" s="34">
        <v>0.33333333333333298</v>
      </c>
      <c r="D308" s="16" t="s">
        <v>18</v>
      </c>
      <c r="E308" s="35">
        <v>0.35416666666666702</v>
      </c>
      <c r="F308" s="50">
        <f>IF(COUNTIF('リスト（不使用）'!$A$5:$A$6,単年カーブ!$A$1),"希望数量入力ください",'単年（2027年度）'!$E$12*単年カーブ!$R$3+'単年（2027年度）'!$E$12*(1-単年カーブ!$R$3)*単年カーブ!Q308)</f>
        <v>0</v>
      </c>
      <c r="G308" s="47">
        <f t="shared" si="31"/>
        <v>0</v>
      </c>
      <c r="M308">
        <f t="shared" si="32"/>
        <v>4</v>
      </c>
      <c r="N308">
        <f>IF(OR(WEEKDAY(A308)=1,WEEKDAY(A308)=7,COUNTIF('2027祝日等（不使用）'!$A$1:$A$20,単年カーブ!A308)=1),0,1)</f>
        <v>1</v>
      </c>
      <c r="O308">
        <f t="shared" ref="O308:O371" si="36">O260</f>
        <v>17</v>
      </c>
      <c r="P308">
        <f t="shared" si="33"/>
        <v>1</v>
      </c>
      <c r="Q308">
        <f t="shared" si="34"/>
        <v>1</v>
      </c>
    </row>
    <row r="309" spans="1:17" ht="19.5" x14ac:dyDescent="0.4">
      <c r="A309" s="33">
        <f t="shared" si="35"/>
        <v>46484</v>
      </c>
      <c r="B309" s="27" t="str">
        <f t="shared" si="30"/>
        <v>(水)</v>
      </c>
      <c r="C309" s="34">
        <v>0.35416666666666702</v>
      </c>
      <c r="D309" s="16" t="s">
        <v>18</v>
      </c>
      <c r="E309" s="35">
        <v>0.375</v>
      </c>
      <c r="F309" s="50">
        <f>IF(COUNTIF('リスト（不使用）'!$A$5:$A$6,単年カーブ!$A$1),"希望数量入力ください",'単年（2027年度）'!$E$12*単年カーブ!$R$3+'単年（2027年度）'!$E$12*(1-単年カーブ!$R$3)*単年カーブ!Q309)</f>
        <v>0</v>
      </c>
      <c r="G309" s="47">
        <f t="shared" si="31"/>
        <v>0</v>
      </c>
      <c r="M309">
        <f t="shared" si="32"/>
        <v>4</v>
      </c>
      <c r="N309">
        <f>IF(OR(WEEKDAY(A309)=1,WEEKDAY(A309)=7,COUNTIF('2027祝日等（不使用）'!$A$1:$A$20,単年カーブ!A309)=1),0,1)</f>
        <v>1</v>
      </c>
      <c r="O309">
        <f t="shared" si="36"/>
        <v>18</v>
      </c>
      <c r="P309">
        <f t="shared" si="33"/>
        <v>1</v>
      </c>
      <c r="Q309">
        <f t="shared" si="34"/>
        <v>1</v>
      </c>
    </row>
    <row r="310" spans="1:17" ht="19.5" x14ac:dyDescent="0.4">
      <c r="A310" s="33">
        <f t="shared" si="35"/>
        <v>46484</v>
      </c>
      <c r="B310" s="27" t="str">
        <f t="shared" si="30"/>
        <v>(水)</v>
      </c>
      <c r="C310" s="34">
        <v>0.375</v>
      </c>
      <c r="D310" s="16" t="s">
        <v>18</v>
      </c>
      <c r="E310" s="35">
        <v>0.39583333333333298</v>
      </c>
      <c r="F310" s="50">
        <f>IF(COUNTIF('リスト（不使用）'!$A$5:$A$6,単年カーブ!$A$1),"希望数量入力ください",'単年（2027年度）'!$E$12*単年カーブ!$R$3+'単年（2027年度）'!$E$12*(1-単年カーブ!$R$3)*単年カーブ!Q310)</f>
        <v>0</v>
      </c>
      <c r="G310" s="47">
        <f t="shared" si="31"/>
        <v>0</v>
      </c>
      <c r="M310">
        <f t="shared" si="32"/>
        <v>4</v>
      </c>
      <c r="N310">
        <f>IF(OR(WEEKDAY(A310)=1,WEEKDAY(A310)=7,COUNTIF('2027祝日等（不使用）'!$A$1:$A$20,単年カーブ!A310)=1),0,1)</f>
        <v>1</v>
      </c>
      <c r="O310">
        <f t="shared" si="36"/>
        <v>19</v>
      </c>
      <c r="P310">
        <f t="shared" si="33"/>
        <v>1</v>
      </c>
      <c r="Q310">
        <f t="shared" si="34"/>
        <v>1</v>
      </c>
    </row>
    <row r="311" spans="1:17" ht="19.5" x14ac:dyDescent="0.4">
      <c r="A311" s="33">
        <f t="shared" si="35"/>
        <v>46484</v>
      </c>
      <c r="B311" s="27" t="str">
        <f t="shared" si="30"/>
        <v>(水)</v>
      </c>
      <c r="C311" s="34">
        <v>0.39583333333333298</v>
      </c>
      <c r="D311" s="16" t="s">
        <v>18</v>
      </c>
      <c r="E311" s="35">
        <v>0.41666666666666702</v>
      </c>
      <c r="F311" s="50">
        <f>IF(COUNTIF('リスト（不使用）'!$A$5:$A$6,単年カーブ!$A$1),"希望数量入力ください",'単年（2027年度）'!$E$12*単年カーブ!$R$3+'単年（2027年度）'!$E$12*(1-単年カーブ!$R$3)*単年カーブ!Q311)</f>
        <v>0</v>
      </c>
      <c r="G311" s="47">
        <f t="shared" si="31"/>
        <v>0</v>
      </c>
      <c r="M311">
        <f t="shared" si="32"/>
        <v>4</v>
      </c>
      <c r="N311">
        <f>IF(OR(WEEKDAY(A311)=1,WEEKDAY(A311)=7,COUNTIF('2027祝日等（不使用）'!$A$1:$A$20,単年カーブ!A311)=1),0,1)</f>
        <v>1</v>
      </c>
      <c r="O311">
        <f t="shared" si="36"/>
        <v>20</v>
      </c>
      <c r="P311">
        <f t="shared" si="33"/>
        <v>1</v>
      </c>
      <c r="Q311">
        <f t="shared" si="34"/>
        <v>1</v>
      </c>
    </row>
    <row r="312" spans="1:17" ht="19.5" x14ac:dyDescent="0.4">
      <c r="A312" s="33">
        <f t="shared" si="35"/>
        <v>46484</v>
      </c>
      <c r="B312" s="27" t="str">
        <f t="shared" si="30"/>
        <v>(水)</v>
      </c>
      <c r="C312" s="34">
        <v>0.41666666666666702</v>
      </c>
      <c r="D312" s="16" t="s">
        <v>18</v>
      </c>
      <c r="E312" s="35">
        <v>0.4375</v>
      </c>
      <c r="F312" s="50">
        <f>IF(COUNTIF('リスト（不使用）'!$A$5:$A$6,単年カーブ!$A$1),"希望数量入力ください",'単年（2027年度）'!$E$12*単年カーブ!$R$3+'単年（2027年度）'!$E$12*(1-単年カーブ!$R$3)*単年カーブ!Q312)</f>
        <v>0</v>
      </c>
      <c r="G312" s="47">
        <f t="shared" si="31"/>
        <v>0</v>
      </c>
      <c r="M312">
        <f t="shared" si="32"/>
        <v>4</v>
      </c>
      <c r="N312">
        <f>IF(OR(WEEKDAY(A312)=1,WEEKDAY(A312)=7,COUNTIF('2027祝日等（不使用）'!$A$1:$A$20,単年カーブ!A312)=1),0,1)</f>
        <v>1</v>
      </c>
      <c r="O312">
        <f t="shared" si="36"/>
        <v>21</v>
      </c>
      <c r="P312">
        <f t="shared" si="33"/>
        <v>1</v>
      </c>
      <c r="Q312">
        <f t="shared" si="34"/>
        <v>1</v>
      </c>
    </row>
    <row r="313" spans="1:17" ht="19.5" x14ac:dyDescent="0.4">
      <c r="A313" s="33">
        <f t="shared" si="35"/>
        <v>46484</v>
      </c>
      <c r="B313" s="27" t="str">
        <f t="shared" si="30"/>
        <v>(水)</v>
      </c>
      <c r="C313" s="34">
        <v>0.4375</v>
      </c>
      <c r="D313" s="16" t="s">
        <v>18</v>
      </c>
      <c r="E313" s="35">
        <v>0.45833333333333298</v>
      </c>
      <c r="F313" s="50">
        <f>IF(COUNTIF('リスト（不使用）'!$A$5:$A$6,単年カーブ!$A$1),"希望数量入力ください",'単年（2027年度）'!$E$12*単年カーブ!$R$3+'単年（2027年度）'!$E$12*(1-単年カーブ!$R$3)*単年カーブ!Q313)</f>
        <v>0</v>
      </c>
      <c r="G313" s="47">
        <f t="shared" si="31"/>
        <v>0</v>
      </c>
      <c r="M313">
        <f t="shared" si="32"/>
        <v>4</v>
      </c>
      <c r="N313">
        <f>IF(OR(WEEKDAY(A313)=1,WEEKDAY(A313)=7,COUNTIF('2027祝日等（不使用）'!$A$1:$A$20,単年カーブ!A313)=1),0,1)</f>
        <v>1</v>
      </c>
      <c r="O313">
        <f t="shared" si="36"/>
        <v>22</v>
      </c>
      <c r="P313">
        <f t="shared" si="33"/>
        <v>1</v>
      </c>
      <c r="Q313">
        <f t="shared" si="34"/>
        <v>1</v>
      </c>
    </row>
    <row r="314" spans="1:17" ht="19.5" x14ac:dyDescent="0.4">
      <c r="A314" s="33">
        <f t="shared" si="35"/>
        <v>46484</v>
      </c>
      <c r="B314" s="27" t="str">
        <f t="shared" si="30"/>
        <v>(水)</v>
      </c>
      <c r="C314" s="34">
        <v>0.45833333333333298</v>
      </c>
      <c r="D314" s="16" t="s">
        <v>18</v>
      </c>
      <c r="E314" s="35">
        <v>0.47916666666666702</v>
      </c>
      <c r="F314" s="50">
        <f>IF(COUNTIF('リスト（不使用）'!$A$5:$A$6,単年カーブ!$A$1),"希望数量入力ください",'単年（2027年度）'!$E$12*単年カーブ!$R$3+'単年（2027年度）'!$E$12*(1-単年カーブ!$R$3)*単年カーブ!Q314)</f>
        <v>0</v>
      </c>
      <c r="G314" s="47">
        <f t="shared" si="31"/>
        <v>0</v>
      </c>
      <c r="M314">
        <f t="shared" si="32"/>
        <v>4</v>
      </c>
      <c r="N314">
        <f>IF(OR(WEEKDAY(A314)=1,WEEKDAY(A314)=7,COUNTIF('2027祝日等（不使用）'!$A$1:$A$20,単年カーブ!A314)=1),0,1)</f>
        <v>1</v>
      </c>
      <c r="O314">
        <f t="shared" si="36"/>
        <v>23</v>
      </c>
      <c r="P314">
        <f t="shared" si="33"/>
        <v>1</v>
      </c>
      <c r="Q314">
        <f t="shared" si="34"/>
        <v>1</v>
      </c>
    </row>
    <row r="315" spans="1:17" ht="19.5" x14ac:dyDescent="0.4">
      <c r="A315" s="33">
        <f t="shared" si="35"/>
        <v>46484</v>
      </c>
      <c r="B315" s="27" t="str">
        <f t="shared" si="30"/>
        <v>(水)</v>
      </c>
      <c r="C315" s="34">
        <v>0.47916666666666702</v>
      </c>
      <c r="D315" s="16" t="s">
        <v>18</v>
      </c>
      <c r="E315" s="35">
        <v>0.5</v>
      </c>
      <c r="F315" s="50">
        <f>IF(COUNTIF('リスト（不使用）'!$A$5:$A$6,単年カーブ!$A$1),"希望数量入力ください",'単年（2027年度）'!$E$12*単年カーブ!$R$3+'単年（2027年度）'!$E$12*(1-単年カーブ!$R$3)*単年カーブ!Q315)</f>
        <v>0</v>
      </c>
      <c r="G315" s="47">
        <f t="shared" si="31"/>
        <v>0</v>
      </c>
      <c r="M315">
        <f t="shared" si="32"/>
        <v>4</v>
      </c>
      <c r="N315">
        <f>IF(OR(WEEKDAY(A315)=1,WEEKDAY(A315)=7,COUNTIF('2027祝日等（不使用）'!$A$1:$A$20,単年カーブ!A315)=1),0,1)</f>
        <v>1</v>
      </c>
      <c r="O315">
        <f t="shared" si="36"/>
        <v>24</v>
      </c>
      <c r="P315">
        <f t="shared" si="33"/>
        <v>1</v>
      </c>
      <c r="Q315">
        <f t="shared" si="34"/>
        <v>1</v>
      </c>
    </row>
    <row r="316" spans="1:17" ht="19.5" x14ac:dyDescent="0.4">
      <c r="A316" s="33">
        <f t="shared" si="35"/>
        <v>46484</v>
      </c>
      <c r="B316" s="27" t="str">
        <f t="shared" si="30"/>
        <v>(水)</v>
      </c>
      <c r="C316" s="34">
        <v>0.5</v>
      </c>
      <c r="D316" s="16" t="s">
        <v>18</v>
      </c>
      <c r="E316" s="35">
        <v>0.52083333333333304</v>
      </c>
      <c r="F316" s="50">
        <f>IF(COUNTIF('リスト（不使用）'!$A$5:$A$6,単年カーブ!$A$1),"希望数量入力ください",'単年（2027年度）'!$E$12*単年カーブ!$R$3+'単年（2027年度）'!$E$12*(1-単年カーブ!$R$3)*単年カーブ!Q316)</f>
        <v>0</v>
      </c>
      <c r="G316" s="47">
        <f t="shared" si="31"/>
        <v>0</v>
      </c>
      <c r="M316">
        <f t="shared" si="32"/>
        <v>4</v>
      </c>
      <c r="N316">
        <f>IF(OR(WEEKDAY(A316)=1,WEEKDAY(A316)=7,COUNTIF('2027祝日等（不使用）'!$A$1:$A$20,単年カーブ!A316)=1),0,1)</f>
        <v>1</v>
      </c>
      <c r="O316">
        <f t="shared" si="36"/>
        <v>25</v>
      </c>
      <c r="P316">
        <f t="shared" si="33"/>
        <v>1</v>
      </c>
      <c r="Q316">
        <f t="shared" si="34"/>
        <v>1</v>
      </c>
    </row>
    <row r="317" spans="1:17" ht="19.5" x14ac:dyDescent="0.4">
      <c r="A317" s="33">
        <f t="shared" si="35"/>
        <v>46484</v>
      </c>
      <c r="B317" s="27" t="str">
        <f t="shared" si="30"/>
        <v>(水)</v>
      </c>
      <c r="C317" s="34">
        <v>0.52083333333333304</v>
      </c>
      <c r="D317" s="16" t="s">
        <v>18</v>
      </c>
      <c r="E317" s="35">
        <v>0.54166666666666696</v>
      </c>
      <c r="F317" s="50">
        <f>IF(COUNTIF('リスト（不使用）'!$A$5:$A$6,単年カーブ!$A$1),"希望数量入力ください",'単年（2027年度）'!$E$12*単年カーブ!$R$3+'単年（2027年度）'!$E$12*(1-単年カーブ!$R$3)*単年カーブ!Q317)</f>
        <v>0</v>
      </c>
      <c r="G317" s="47">
        <f t="shared" si="31"/>
        <v>0</v>
      </c>
      <c r="M317">
        <f t="shared" si="32"/>
        <v>4</v>
      </c>
      <c r="N317">
        <f>IF(OR(WEEKDAY(A317)=1,WEEKDAY(A317)=7,COUNTIF('2027祝日等（不使用）'!$A$1:$A$20,単年カーブ!A317)=1),0,1)</f>
        <v>1</v>
      </c>
      <c r="O317">
        <f t="shared" si="36"/>
        <v>26</v>
      </c>
      <c r="P317">
        <f t="shared" si="33"/>
        <v>1</v>
      </c>
      <c r="Q317">
        <f t="shared" si="34"/>
        <v>1</v>
      </c>
    </row>
    <row r="318" spans="1:17" ht="19.5" x14ac:dyDescent="0.4">
      <c r="A318" s="33">
        <f t="shared" si="35"/>
        <v>46484</v>
      </c>
      <c r="B318" s="27" t="str">
        <f t="shared" si="30"/>
        <v>(水)</v>
      </c>
      <c r="C318" s="34">
        <v>0.54166666666666696</v>
      </c>
      <c r="D318" s="16" t="s">
        <v>18</v>
      </c>
      <c r="E318" s="35">
        <v>0.5625</v>
      </c>
      <c r="F318" s="50">
        <f>IF(COUNTIF('リスト（不使用）'!$A$5:$A$6,単年カーブ!$A$1),"希望数量入力ください",'単年（2027年度）'!$E$12*単年カーブ!$R$3+'単年（2027年度）'!$E$12*(1-単年カーブ!$R$3)*単年カーブ!Q318)</f>
        <v>0</v>
      </c>
      <c r="G318" s="47">
        <f t="shared" si="31"/>
        <v>0</v>
      </c>
      <c r="M318">
        <f t="shared" si="32"/>
        <v>4</v>
      </c>
      <c r="N318">
        <f>IF(OR(WEEKDAY(A318)=1,WEEKDAY(A318)=7,COUNTIF('2027祝日等（不使用）'!$A$1:$A$20,単年カーブ!A318)=1),0,1)</f>
        <v>1</v>
      </c>
      <c r="O318">
        <f t="shared" si="36"/>
        <v>27</v>
      </c>
      <c r="P318">
        <f t="shared" si="33"/>
        <v>1</v>
      </c>
      <c r="Q318">
        <f t="shared" si="34"/>
        <v>1</v>
      </c>
    </row>
    <row r="319" spans="1:17" ht="19.5" x14ac:dyDescent="0.4">
      <c r="A319" s="33">
        <f t="shared" si="35"/>
        <v>46484</v>
      </c>
      <c r="B319" s="27" t="str">
        <f t="shared" si="30"/>
        <v>(水)</v>
      </c>
      <c r="C319" s="34">
        <v>0.5625</v>
      </c>
      <c r="D319" s="16" t="s">
        <v>18</v>
      </c>
      <c r="E319" s="35">
        <v>0.58333333333333304</v>
      </c>
      <c r="F319" s="50">
        <f>IF(COUNTIF('リスト（不使用）'!$A$5:$A$6,単年カーブ!$A$1),"希望数量入力ください",'単年（2027年度）'!$E$12*単年カーブ!$R$3+'単年（2027年度）'!$E$12*(1-単年カーブ!$R$3)*単年カーブ!Q319)</f>
        <v>0</v>
      </c>
      <c r="G319" s="47">
        <f t="shared" si="31"/>
        <v>0</v>
      </c>
      <c r="M319">
        <f t="shared" si="32"/>
        <v>4</v>
      </c>
      <c r="N319">
        <f>IF(OR(WEEKDAY(A319)=1,WEEKDAY(A319)=7,COUNTIF('2027祝日等（不使用）'!$A$1:$A$20,単年カーブ!A319)=1),0,1)</f>
        <v>1</v>
      </c>
      <c r="O319">
        <f t="shared" si="36"/>
        <v>28</v>
      </c>
      <c r="P319">
        <f t="shared" si="33"/>
        <v>1</v>
      </c>
      <c r="Q319">
        <f t="shared" si="34"/>
        <v>1</v>
      </c>
    </row>
    <row r="320" spans="1:17" ht="19.5" x14ac:dyDescent="0.4">
      <c r="A320" s="33">
        <f t="shared" si="35"/>
        <v>46484</v>
      </c>
      <c r="B320" s="27" t="str">
        <f t="shared" si="30"/>
        <v>(水)</v>
      </c>
      <c r="C320" s="34">
        <v>0.58333333333333304</v>
      </c>
      <c r="D320" s="16" t="s">
        <v>18</v>
      </c>
      <c r="E320" s="35">
        <v>0.60416666666666696</v>
      </c>
      <c r="F320" s="50">
        <f>IF(COUNTIF('リスト（不使用）'!$A$5:$A$6,単年カーブ!$A$1),"希望数量入力ください",'単年（2027年度）'!$E$12*単年カーブ!$R$3+'単年（2027年度）'!$E$12*(1-単年カーブ!$R$3)*単年カーブ!Q320)</f>
        <v>0</v>
      </c>
      <c r="G320" s="47">
        <f t="shared" si="31"/>
        <v>0</v>
      </c>
      <c r="M320">
        <f t="shared" si="32"/>
        <v>4</v>
      </c>
      <c r="N320">
        <f>IF(OR(WEEKDAY(A320)=1,WEEKDAY(A320)=7,COUNTIF('2027祝日等（不使用）'!$A$1:$A$20,単年カーブ!A320)=1),0,1)</f>
        <v>1</v>
      </c>
      <c r="O320">
        <f t="shared" si="36"/>
        <v>29</v>
      </c>
      <c r="P320">
        <f t="shared" si="33"/>
        <v>1</v>
      </c>
      <c r="Q320">
        <f t="shared" si="34"/>
        <v>1</v>
      </c>
    </row>
    <row r="321" spans="1:17" ht="19.5" x14ac:dyDescent="0.4">
      <c r="A321" s="33">
        <f t="shared" si="35"/>
        <v>46484</v>
      </c>
      <c r="B321" s="27" t="str">
        <f t="shared" si="30"/>
        <v>(水)</v>
      </c>
      <c r="C321" s="34">
        <v>0.60416666666666696</v>
      </c>
      <c r="D321" s="16" t="s">
        <v>18</v>
      </c>
      <c r="E321" s="35">
        <v>0.625</v>
      </c>
      <c r="F321" s="50">
        <f>IF(COUNTIF('リスト（不使用）'!$A$5:$A$6,単年カーブ!$A$1),"希望数量入力ください",'単年（2027年度）'!$E$12*単年カーブ!$R$3+'単年（2027年度）'!$E$12*(1-単年カーブ!$R$3)*単年カーブ!Q321)</f>
        <v>0</v>
      </c>
      <c r="G321" s="47">
        <f t="shared" si="31"/>
        <v>0</v>
      </c>
      <c r="M321">
        <f t="shared" si="32"/>
        <v>4</v>
      </c>
      <c r="N321">
        <f>IF(OR(WEEKDAY(A321)=1,WEEKDAY(A321)=7,COUNTIF('2027祝日等（不使用）'!$A$1:$A$20,単年カーブ!A321)=1),0,1)</f>
        <v>1</v>
      </c>
      <c r="O321">
        <f t="shared" si="36"/>
        <v>30</v>
      </c>
      <c r="P321">
        <f t="shared" si="33"/>
        <v>1</v>
      </c>
      <c r="Q321">
        <f t="shared" si="34"/>
        <v>1</v>
      </c>
    </row>
    <row r="322" spans="1:17" ht="19.5" x14ac:dyDescent="0.4">
      <c r="A322" s="33">
        <f t="shared" si="35"/>
        <v>46484</v>
      </c>
      <c r="B322" s="27" t="str">
        <f t="shared" si="30"/>
        <v>(水)</v>
      </c>
      <c r="C322" s="34">
        <v>0.625</v>
      </c>
      <c r="D322" s="16" t="s">
        <v>18</v>
      </c>
      <c r="E322" s="35">
        <v>0.64583333333333304</v>
      </c>
      <c r="F322" s="50">
        <f>IF(COUNTIF('リスト（不使用）'!$A$5:$A$6,単年カーブ!$A$1),"希望数量入力ください",'単年（2027年度）'!$E$12*単年カーブ!$R$3+'単年（2027年度）'!$E$12*(1-単年カーブ!$R$3)*単年カーブ!Q322)</f>
        <v>0</v>
      </c>
      <c r="G322" s="47">
        <f t="shared" si="31"/>
        <v>0</v>
      </c>
      <c r="M322">
        <f t="shared" si="32"/>
        <v>4</v>
      </c>
      <c r="N322">
        <f>IF(OR(WEEKDAY(A322)=1,WEEKDAY(A322)=7,COUNTIF('2027祝日等（不使用）'!$A$1:$A$20,単年カーブ!A322)=1),0,1)</f>
        <v>1</v>
      </c>
      <c r="O322">
        <f t="shared" si="36"/>
        <v>31</v>
      </c>
      <c r="P322">
        <f t="shared" si="33"/>
        <v>1</v>
      </c>
      <c r="Q322">
        <f t="shared" si="34"/>
        <v>1</v>
      </c>
    </row>
    <row r="323" spans="1:17" ht="19.5" x14ac:dyDescent="0.4">
      <c r="A323" s="33">
        <f t="shared" si="35"/>
        <v>46484</v>
      </c>
      <c r="B323" s="27" t="str">
        <f t="shared" si="30"/>
        <v>(水)</v>
      </c>
      <c r="C323" s="34">
        <v>0.64583333333333304</v>
      </c>
      <c r="D323" s="16" t="s">
        <v>18</v>
      </c>
      <c r="E323" s="35">
        <v>0.66666666666666696</v>
      </c>
      <c r="F323" s="50">
        <f>IF(COUNTIF('リスト（不使用）'!$A$5:$A$6,単年カーブ!$A$1),"希望数量入力ください",'単年（2027年度）'!$E$12*単年カーブ!$R$3+'単年（2027年度）'!$E$12*(1-単年カーブ!$R$3)*単年カーブ!Q323)</f>
        <v>0</v>
      </c>
      <c r="G323" s="47">
        <f t="shared" si="31"/>
        <v>0</v>
      </c>
      <c r="M323">
        <f t="shared" si="32"/>
        <v>4</v>
      </c>
      <c r="N323">
        <f>IF(OR(WEEKDAY(A323)=1,WEEKDAY(A323)=7,COUNTIF('2027祝日等（不使用）'!$A$1:$A$20,単年カーブ!A323)=1),0,1)</f>
        <v>1</v>
      </c>
      <c r="O323">
        <f t="shared" si="36"/>
        <v>32</v>
      </c>
      <c r="P323">
        <f t="shared" si="33"/>
        <v>1</v>
      </c>
      <c r="Q323">
        <f t="shared" si="34"/>
        <v>1</v>
      </c>
    </row>
    <row r="324" spans="1:17" ht="19.5" x14ac:dyDescent="0.4">
      <c r="A324" s="33">
        <f t="shared" si="35"/>
        <v>46484</v>
      </c>
      <c r="B324" s="27" t="str">
        <f t="shared" ref="B324:B387" si="37">TEXT(A324,"(aaa)")</f>
        <v>(水)</v>
      </c>
      <c r="C324" s="34">
        <v>0.66666666666666696</v>
      </c>
      <c r="D324" s="16" t="s">
        <v>18</v>
      </c>
      <c r="E324" s="35">
        <v>0.6875</v>
      </c>
      <c r="F324" s="50">
        <f>IF(COUNTIF('リスト（不使用）'!$A$5:$A$6,単年カーブ!$A$1),"希望数量入力ください",'単年（2027年度）'!$E$12*単年カーブ!$R$3+'単年（2027年度）'!$E$12*(1-単年カーブ!$R$3)*単年カーブ!Q324)</f>
        <v>0</v>
      </c>
      <c r="G324" s="47">
        <f t="shared" ref="G324:G387" si="38">F324/2</f>
        <v>0</v>
      </c>
      <c r="M324">
        <f t="shared" ref="M324:M387" si="39">MONTH(A324)</f>
        <v>4</v>
      </c>
      <c r="N324">
        <f>IF(OR(WEEKDAY(A324)=1,WEEKDAY(A324)=7,COUNTIF('2027祝日等（不使用）'!$A$1:$A$20,単年カーブ!A324)=1),0,1)</f>
        <v>1</v>
      </c>
      <c r="O324">
        <f t="shared" si="36"/>
        <v>33</v>
      </c>
      <c r="P324">
        <f t="shared" ref="P324:P387" si="40">IF(AND(O324&gt;16,O324&lt;41),1,0)</f>
        <v>1</v>
      </c>
      <c r="Q324">
        <f t="shared" ref="Q324:Q387" si="41">P324*N324</f>
        <v>1</v>
      </c>
    </row>
    <row r="325" spans="1:17" ht="19.5" x14ac:dyDescent="0.4">
      <c r="A325" s="33">
        <f t="shared" si="35"/>
        <v>46484</v>
      </c>
      <c r="B325" s="27" t="str">
        <f t="shared" si="37"/>
        <v>(水)</v>
      </c>
      <c r="C325" s="34">
        <v>0.6875</v>
      </c>
      <c r="D325" s="16" t="s">
        <v>18</v>
      </c>
      <c r="E325" s="35">
        <v>0.70833333333333304</v>
      </c>
      <c r="F325" s="50">
        <f>IF(COUNTIF('リスト（不使用）'!$A$5:$A$6,単年カーブ!$A$1),"希望数量入力ください",'単年（2027年度）'!$E$12*単年カーブ!$R$3+'単年（2027年度）'!$E$12*(1-単年カーブ!$R$3)*単年カーブ!Q325)</f>
        <v>0</v>
      </c>
      <c r="G325" s="47">
        <f t="shared" si="38"/>
        <v>0</v>
      </c>
      <c r="M325">
        <f t="shared" si="39"/>
        <v>4</v>
      </c>
      <c r="N325">
        <f>IF(OR(WEEKDAY(A325)=1,WEEKDAY(A325)=7,COUNTIF('2027祝日等（不使用）'!$A$1:$A$20,単年カーブ!A325)=1),0,1)</f>
        <v>1</v>
      </c>
      <c r="O325">
        <f t="shared" si="36"/>
        <v>34</v>
      </c>
      <c r="P325">
        <f t="shared" si="40"/>
        <v>1</v>
      </c>
      <c r="Q325">
        <f t="shared" si="41"/>
        <v>1</v>
      </c>
    </row>
    <row r="326" spans="1:17" ht="19.5" x14ac:dyDescent="0.4">
      <c r="A326" s="33">
        <f t="shared" si="35"/>
        <v>46484</v>
      </c>
      <c r="B326" s="27" t="str">
        <f t="shared" si="37"/>
        <v>(水)</v>
      </c>
      <c r="C326" s="34">
        <v>0.70833333333333304</v>
      </c>
      <c r="D326" s="16" t="s">
        <v>18</v>
      </c>
      <c r="E326" s="35">
        <v>0.72916666666666696</v>
      </c>
      <c r="F326" s="50">
        <f>IF(COUNTIF('リスト（不使用）'!$A$5:$A$6,単年カーブ!$A$1),"希望数量入力ください",'単年（2027年度）'!$E$12*単年カーブ!$R$3+'単年（2027年度）'!$E$12*(1-単年カーブ!$R$3)*単年カーブ!Q326)</f>
        <v>0</v>
      </c>
      <c r="G326" s="47">
        <f t="shared" si="38"/>
        <v>0</v>
      </c>
      <c r="M326">
        <f t="shared" si="39"/>
        <v>4</v>
      </c>
      <c r="N326">
        <f>IF(OR(WEEKDAY(A326)=1,WEEKDAY(A326)=7,COUNTIF('2027祝日等（不使用）'!$A$1:$A$20,単年カーブ!A326)=1),0,1)</f>
        <v>1</v>
      </c>
      <c r="O326">
        <f t="shared" si="36"/>
        <v>35</v>
      </c>
      <c r="P326">
        <f t="shared" si="40"/>
        <v>1</v>
      </c>
      <c r="Q326">
        <f t="shared" si="41"/>
        <v>1</v>
      </c>
    </row>
    <row r="327" spans="1:17" ht="19.5" x14ac:dyDescent="0.4">
      <c r="A327" s="33">
        <f t="shared" si="35"/>
        <v>46484</v>
      </c>
      <c r="B327" s="27" t="str">
        <f t="shared" si="37"/>
        <v>(水)</v>
      </c>
      <c r="C327" s="34">
        <v>0.72916666666666696</v>
      </c>
      <c r="D327" s="16" t="s">
        <v>18</v>
      </c>
      <c r="E327" s="35">
        <v>0.75</v>
      </c>
      <c r="F327" s="50">
        <f>IF(COUNTIF('リスト（不使用）'!$A$5:$A$6,単年カーブ!$A$1),"希望数量入力ください",'単年（2027年度）'!$E$12*単年カーブ!$R$3+'単年（2027年度）'!$E$12*(1-単年カーブ!$R$3)*単年カーブ!Q327)</f>
        <v>0</v>
      </c>
      <c r="G327" s="47">
        <f t="shared" si="38"/>
        <v>0</v>
      </c>
      <c r="M327">
        <f t="shared" si="39"/>
        <v>4</v>
      </c>
      <c r="N327">
        <f>IF(OR(WEEKDAY(A327)=1,WEEKDAY(A327)=7,COUNTIF('2027祝日等（不使用）'!$A$1:$A$20,単年カーブ!A327)=1),0,1)</f>
        <v>1</v>
      </c>
      <c r="O327">
        <f t="shared" si="36"/>
        <v>36</v>
      </c>
      <c r="P327">
        <f t="shared" si="40"/>
        <v>1</v>
      </c>
      <c r="Q327">
        <f t="shared" si="41"/>
        <v>1</v>
      </c>
    </row>
    <row r="328" spans="1:17" ht="19.5" x14ac:dyDescent="0.4">
      <c r="A328" s="33">
        <f t="shared" si="35"/>
        <v>46484</v>
      </c>
      <c r="B328" s="27" t="str">
        <f t="shared" si="37"/>
        <v>(水)</v>
      </c>
      <c r="C328" s="34">
        <v>0.75</v>
      </c>
      <c r="D328" s="16" t="s">
        <v>18</v>
      </c>
      <c r="E328" s="35">
        <v>0.77083333333333304</v>
      </c>
      <c r="F328" s="50">
        <f>IF(COUNTIF('リスト（不使用）'!$A$5:$A$6,単年カーブ!$A$1),"希望数量入力ください",'単年（2027年度）'!$E$12*単年カーブ!$R$3+'単年（2027年度）'!$E$12*(1-単年カーブ!$R$3)*単年カーブ!Q328)</f>
        <v>0</v>
      </c>
      <c r="G328" s="47">
        <f t="shared" si="38"/>
        <v>0</v>
      </c>
      <c r="M328">
        <f t="shared" si="39"/>
        <v>4</v>
      </c>
      <c r="N328">
        <f>IF(OR(WEEKDAY(A328)=1,WEEKDAY(A328)=7,COUNTIF('2027祝日等（不使用）'!$A$1:$A$20,単年カーブ!A328)=1),0,1)</f>
        <v>1</v>
      </c>
      <c r="O328">
        <f t="shared" si="36"/>
        <v>37</v>
      </c>
      <c r="P328">
        <f t="shared" si="40"/>
        <v>1</v>
      </c>
      <c r="Q328">
        <f t="shared" si="41"/>
        <v>1</v>
      </c>
    </row>
    <row r="329" spans="1:17" ht="19.5" x14ac:dyDescent="0.4">
      <c r="A329" s="33">
        <f t="shared" si="35"/>
        <v>46484</v>
      </c>
      <c r="B329" s="27" t="str">
        <f t="shared" si="37"/>
        <v>(水)</v>
      </c>
      <c r="C329" s="34">
        <v>0.77083333333333304</v>
      </c>
      <c r="D329" s="16" t="s">
        <v>18</v>
      </c>
      <c r="E329" s="35">
        <v>0.79166666666666696</v>
      </c>
      <c r="F329" s="50">
        <f>IF(COUNTIF('リスト（不使用）'!$A$5:$A$6,単年カーブ!$A$1),"希望数量入力ください",'単年（2027年度）'!$E$12*単年カーブ!$R$3+'単年（2027年度）'!$E$12*(1-単年カーブ!$R$3)*単年カーブ!Q329)</f>
        <v>0</v>
      </c>
      <c r="G329" s="47">
        <f t="shared" si="38"/>
        <v>0</v>
      </c>
      <c r="M329">
        <f t="shared" si="39"/>
        <v>4</v>
      </c>
      <c r="N329">
        <f>IF(OR(WEEKDAY(A329)=1,WEEKDAY(A329)=7,COUNTIF('2027祝日等（不使用）'!$A$1:$A$20,単年カーブ!A329)=1),0,1)</f>
        <v>1</v>
      </c>
      <c r="O329">
        <f t="shared" si="36"/>
        <v>38</v>
      </c>
      <c r="P329">
        <f t="shared" si="40"/>
        <v>1</v>
      </c>
      <c r="Q329">
        <f t="shared" si="41"/>
        <v>1</v>
      </c>
    </row>
    <row r="330" spans="1:17" ht="19.5" x14ac:dyDescent="0.4">
      <c r="A330" s="33">
        <f t="shared" si="35"/>
        <v>46484</v>
      </c>
      <c r="B330" s="27" t="str">
        <f t="shared" si="37"/>
        <v>(水)</v>
      </c>
      <c r="C330" s="34">
        <v>0.79166666666666696</v>
      </c>
      <c r="D330" s="16" t="s">
        <v>18</v>
      </c>
      <c r="E330" s="35">
        <v>0.8125</v>
      </c>
      <c r="F330" s="50">
        <f>IF(COUNTIF('リスト（不使用）'!$A$5:$A$6,単年カーブ!$A$1),"希望数量入力ください",'単年（2027年度）'!$E$12*単年カーブ!$R$3+'単年（2027年度）'!$E$12*(1-単年カーブ!$R$3)*単年カーブ!Q330)</f>
        <v>0</v>
      </c>
      <c r="G330" s="47">
        <f t="shared" si="38"/>
        <v>0</v>
      </c>
      <c r="M330">
        <f t="shared" si="39"/>
        <v>4</v>
      </c>
      <c r="N330">
        <f>IF(OR(WEEKDAY(A330)=1,WEEKDAY(A330)=7,COUNTIF('2027祝日等（不使用）'!$A$1:$A$20,単年カーブ!A330)=1),0,1)</f>
        <v>1</v>
      </c>
      <c r="O330">
        <f t="shared" si="36"/>
        <v>39</v>
      </c>
      <c r="P330">
        <f t="shared" si="40"/>
        <v>1</v>
      </c>
      <c r="Q330">
        <f t="shared" si="41"/>
        <v>1</v>
      </c>
    </row>
    <row r="331" spans="1:17" ht="19.5" x14ac:dyDescent="0.4">
      <c r="A331" s="33">
        <f t="shared" si="35"/>
        <v>46484</v>
      </c>
      <c r="B331" s="27" t="str">
        <f t="shared" si="37"/>
        <v>(水)</v>
      </c>
      <c r="C331" s="34">
        <v>0.8125</v>
      </c>
      <c r="D331" s="16" t="s">
        <v>18</v>
      </c>
      <c r="E331" s="35">
        <v>0.83333333333333304</v>
      </c>
      <c r="F331" s="50">
        <f>IF(COUNTIF('リスト（不使用）'!$A$5:$A$6,単年カーブ!$A$1),"希望数量入力ください",'単年（2027年度）'!$E$12*単年カーブ!$R$3+'単年（2027年度）'!$E$12*(1-単年カーブ!$R$3)*単年カーブ!Q331)</f>
        <v>0</v>
      </c>
      <c r="G331" s="47">
        <f t="shared" si="38"/>
        <v>0</v>
      </c>
      <c r="M331">
        <f t="shared" si="39"/>
        <v>4</v>
      </c>
      <c r="N331">
        <f>IF(OR(WEEKDAY(A331)=1,WEEKDAY(A331)=7,COUNTIF('2027祝日等（不使用）'!$A$1:$A$20,単年カーブ!A331)=1),0,1)</f>
        <v>1</v>
      </c>
      <c r="O331">
        <f t="shared" si="36"/>
        <v>40</v>
      </c>
      <c r="P331">
        <f t="shared" si="40"/>
        <v>1</v>
      </c>
      <c r="Q331">
        <f t="shared" si="41"/>
        <v>1</v>
      </c>
    </row>
    <row r="332" spans="1:17" ht="19.5" x14ac:dyDescent="0.4">
      <c r="A332" s="33">
        <f t="shared" si="35"/>
        <v>46484</v>
      </c>
      <c r="B332" s="27" t="str">
        <f t="shared" si="37"/>
        <v>(水)</v>
      </c>
      <c r="C332" s="34">
        <v>0.83333333333333304</v>
      </c>
      <c r="D332" s="16" t="s">
        <v>18</v>
      </c>
      <c r="E332" s="35">
        <v>0.85416666666666696</v>
      </c>
      <c r="F332" s="50">
        <f>IF(COUNTIF('リスト（不使用）'!$A$5:$A$6,単年カーブ!$A$1),"希望数量入力ください",'単年（2027年度）'!$E$12*単年カーブ!$R$3+'単年（2027年度）'!$E$12*(1-単年カーブ!$R$3)*単年カーブ!Q332)</f>
        <v>0</v>
      </c>
      <c r="G332" s="47">
        <f t="shared" si="38"/>
        <v>0</v>
      </c>
      <c r="M332">
        <f t="shared" si="39"/>
        <v>4</v>
      </c>
      <c r="N332">
        <f>IF(OR(WEEKDAY(A332)=1,WEEKDAY(A332)=7,COUNTIF('2027祝日等（不使用）'!$A$1:$A$20,単年カーブ!A332)=1),0,1)</f>
        <v>1</v>
      </c>
      <c r="O332">
        <f t="shared" si="36"/>
        <v>41</v>
      </c>
      <c r="P332">
        <f t="shared" si="40"/>
        <v>0</v>
      </c>
      <c r="Q332">
        <f t="shared" si="41"/>
        <v>0</v>
      </c>
    </row>
    <row r="333" spans="1:17" ht="19.5" x14ac:dyDescent="0.4">
      <c r="A333" s="33">
        <f t="shared" si="35"/>
        <v>46484</v>
      </c>
      <c r="B333" s="27" t="str">
        <f t="shared" si="37"/>
        <v>(水)</v>
      </c>
      <c r="C333" s="34">
        <v>0.85416666666666696</v>
      </c>
      <c r="D333" s="16" t="s">
        <v>18</v>
      </c>
      <c r="E333" s="35">
        <v>0.875</v>
      </c>
      <c r="F333" s="50">
        <f>IF(COUNTIF('リスト（不使用）'!$A$5:$A$6,単年カーブ!$A$1),"希望数量入力ください",'単年（2027年度）'!$E$12*単年カーブ!$R$3+'単年（2027年度）'!$E$12*(1-単年カーブ!$R$3)*単年カーブ!Q333)</f>
        <v>0</v>
      </c>
      <c r="G333" s="47">
        <f t="shared" si="38"/>
        <v>0</v>
      </c>
      <c r="M333">
        <f t="shared" si="39"/>
        <v>4</v>
      </c>
      <c r="N333">
        <f>IF(OR(WEEKDAY(A333)=1,WEEKDAY(A333)=7,COUNTIF('2027祝日等（不使用）'!$A$1:$A$20,単年カーブ!A333)=1),0,1)</f>
        <v>1</v>
      </c>
      <c r="O333">
        <f t="shared" si="36"/>
        <v>42</v>
      </c>
      <c r="P333">
        <f t="shared" si="40"/>
        <v>0</v>
      </c>
      <c r="Q333">
        <f t="shared" si="41"/>
        <v>0</v>
      </c>
    </row>
    <row r="334" spans="1:17" ht="19.5" x14ac:dyDescent="0.4">
      <c r="A334" s="33">
        <f t="shared" si="35"/>
        <v>46484</v>
      </c>
      <c r="B334" s="27" t="str">
        <f t="shared" si="37"/>
        <v>(水)</v>
      </c>
      <c r="C334" s="34">
        <v>0.875</v>
      </c>
      <c r="D334" s="16" t="s">
        <v>18</v>
      </c>
      <c r="E334" s="35">
        <v>0.89583333333333304</v>
      </c>
      <c r="F334" s="50">
        <f>IF(COUNTIF('リスト（不使用）'!$A$5:$A$6,単年カーブ!$A$1),"希望数量入力ください",'単年（2027年度）'!$E$12*単年カーブ!$R$3+'単年（2027年度）'!$E$12*(1-単年カーブ!$R$3)*単年カーブ!Q334)</f>
        <v>0</v>
      </c>
      <c r="G334" s="47">
        <f t="shared" si="38"/>
        <v>0</v>
      </c>
      <c r="M334">
        <f t="shared" si="39"/>
        <v>4</v>
      </c>
      <c r="N334">
        <f>IF(OR(WEEKDAY(A334)=1,WEEKDAY(A334)=7,COUNTIF('2027祝日等（不使用）'!$A$1:$A$20,単年カーブ!A334)=1),0,1)</f>
        <v>1</v>
      </c>
      <c r="O334">
        <f t="shared" si="36"/>
        <v>43</v>
      </c>
      <c r="P334">
        <f t="shared" si="40"/>
        <v>0</v>
      </c>
      <c r="Q334">
        <f t="shared" si="41"/>
        <v>0</v>
      </c>
    </row>
    <row r="335" spans="1:17" ht="19.5" x14ac:dyDescent="0.4">
      <c r="A335" s="33">
        <f t="shared" si="35"/>
        <v>46484</v>
      </c>
      <c r="B335" s="27" t="str">
        <f t="shared" si="37"/>
        <v>(水)</v>
      </c>
      <c r="C335" s="34">
        <v>0.89583333333333304</v>
      </c>
      <c r="D335" s="16" t="s">
        <v>18</v>
      </c>
      <c r="E335" s="35">
        <v>0.91666666666666696</v>
      </c>
      <c r="F335" s="50">
        <f>IF(COUNTIF('リスト（不使用）'!$A$5:$A$6,単年カーブ!$A$1),"希望数量入力ください",'単年（2027年度）'!$E$12*単年カーブ!$R$3+'単年（2027年度）'!$E$12*(1-単年カーブ!$R$3)*単年カーブ!Q335)</f>
        <v>0</v>
      </c>
      <c r="G335" s="47">
        <f t="shared" si="38"/>
        <v>0</v>
      </c>
      <c r="M335">
        <f t="shared" si="39"/>
        <v>4</v>
      </c>
      <c r="N335">
        <f>IF(OR(WEEKDAY(A335)=1,WEEKDAY(A335)=7,COUNTIF('2027祝日等（不使用）'!$A$1:$A$20,単年カーブ!A335)=1),0,1)</f>
        <v>1</v>
      </c>
      <c r="O335">
        <f t="shared" si="36"/>
        <v>44</v>
      </c>
      <c r="P335">
        <f t="shared" si="40"/>
        <v>0</v>
      </c>
      <c r="Q335">
        <f t="shared" si="41"/>
        <v>0</v>
      </c>
    </row>
    <row r="336" spans="1:17" ht="19.5" x14ac:dyDescent="0.4">
      <c r="A336" s="33">
        <f t="shared" si="35"/>
        <v>46484</v>
      </c>
      <c r="B336" s="27" t="str">
        <f t="shared" si="37"/>
        <v>(水)</v>
      </c>
      <c r="C336" s="34">
        <v>0.91666666666666696</v>
      </c>
      <c r="D336" s="16" t="s">
        <v>18</v>
      </c>
      <c r="E336" s="35">
        <v>0.9375</v>
      </c>
      <c r="F336" s="50">
        <f>IF(COUNTIF('リスト（不使用）'!$A$5:$A$6,単年カーブ!$A$1),"希望数量入力ください",'単年（2027年度）'!$E$12*単年カーブ!$R$3+'単年（2027年度）'!$E$12*(1-単年カーブ!$R$3)*単年カーブ!Q336)</f>
        <v>0</v>
      </c>
      <c r="G336" s="47">
        <f t="shared" si="38"/>
        <v>0</v>
      </c>
      <c r="M336">
        <f t="shared" si="39"/>
        <v>4</v>
      </c>
      <c r="N336">
        <f>IF(OR(WEEKDAY(A336)=1,WEEKDAY(A336)=7,COUNTIF('2027祝日等（不使用）'!$A$1:$A$20,単年カーブ!A336)=1),0,1)</f>
        <v>1</v>
      </c>
      <c r="O336">
        <f t="shared" si="36"/>
        <v>45</v>
      </c>
      <c r="P336">
        <f t="shared" si="40"/>
        <v>0</v>
      </c>
      <c r="Q336">
        <f t="shared" si="41"/>
        <v>0</v>
      </c>
    </row>
    <row r="337" spans="1:17" ht="19.5" x14ac:dyDescent="0.4">
      <c r="A337" s="33">
        <f t="shared" si="35"/>
        <v>46484</v>
      </c>
      <c r="B337" s="27" t="str">
        <f t="shared" si="37"/>
        <v>(水)</v>
      </c>
      <c r="C337" s="34">
        <v>0.9375</v>
      </c>
      <c r="D337" s="16" t="s">
        <v>18</v>
      </c>
      <c r="E337" s="35">
        <v>0.95833333333333304</v>
      </c>
      <c r="F337" s="50">
        <f>IF(COUNTIF('リスト（不使用）'!$A$5:$A$6,単年カーブ!$A$1),"希望数量入力ください",'単年（2027年度）'!$E$12*単年カーブ!$R$3+'単年（2027年度）'!$E$12*(1-単年カーブ!$R$3)*単年カーブ!Q337)</f>
        <v>0</v>
      </c>
      <c r="G337" s="47">
        <f t="shared" si="38"/>
        <v>0</v>
      </c>
      <c r="M337">
        <f t="shared" si="39"/>
        <v>4</v>
      </c>
      <c r="N337">
        <f>IF(OR(WEEKDAY(A337)=1,WEEKDAY(A337)=7,COUNTIF('2027祝日等（不使用）'!$A$1:$A$20,単年カーブ!A337)=1),0,1)</f>
        <v>1</v>
      </c>
      <c r="O337">
        <f t="shared" si="36"/>
        <v>46</v>
      </c>
      <c r="P337">
        <f t="shared" si="40"/>
        <v>0</v>
      </c>
      <c r="Q337">
        <f t="shared" si="41"/>
        <v>0</v>
      </c>
    </row>
    <row r="338" spans="1:17" ht="19.5" x14ac:dyDescent="0.4">
      <c r="A338" s="33">
        <f t="shared" si="35"/>
        <v>46484</v>
      </c>
      <c r="B338" s="27" t="str">
        <f t="shared" si="37"/>
        <v>(水)</v>
      </c>
      <c r="C338" s="34">
        <v>0.95833333333333304</v>
      </c>
      <c r="D338" s="16" t="s">
        <v>18</v>
      </c>
      <c r="E338" s="35">
        <v>0.97916666666666696</v>
      </c>
      <c r="F338" s="50">
        <f>IF(COUNTIF('リスト（不使用）'!$A$5:$A$6,単年カーブ!$A$1),"希望数量入力ください",'単年（2027年度）'!$E$12*単年カーブ!$R$3+'単年（2027年度）'!$E$12*(1-単年カーブ!$R$3)*単年カーブ!Q338)</f>
        <v>0</v>
      </c>
      <c r="G338" s="47">
        <f t="shared" si="38"/>
        <v>0</v>
      </c>
      <c r="M338">
        <f t="shared" si="39"/>
        <v>4</v>
      </c>
      <c r="N338">
        <f>IF(OR(WEEKDAY(A338)=1,WEEKDAY(A338)=7,COUNTIF('2027祝日等（不使用）'!$A$1:$A$20,単年カーブ!A338)=1),0,1)</f>
        <v>1</v>
      </c>
      <c r="O338">
        <f t="shared" si="36"/>
        <v>47</v>
      </c>
      <c r="P338">
        <f t="shared" si="40"/>
        <v>0</v>
      </c>
      <c r="Q338">
        <f t="shared" si="41"/>
        <v>0</v>
      </c>
    </row>
    <row r="339" spans="1:17" ht="19.5" x14ac:dyDescent="0.4">
      <c r="A339" s="33">
        <f t="shared" si="35"/>
        <v>46484</v>
      </c>
      <c r="B339" s="27" t="str">
        <f t="shared" si="37"/>
        <v>(水)</v>
      </c>
      <c r="C339" s="34">
        <v>0.97916666666666696</v>
      </c>
      <c r="D339" s="16" t="s">
        <v>18</v>
      </c>
      <c r="E339" s="35" t="s">
        <v>17</v>
      </c>
      <c r="F339" s="50">
        <f>IF(COUNTIF('リスト（不使用）'!$A$5:$A$6,単年カーブ!$A$1),"希望数量入力ください",'単年（2027年度）'!$E$12*単年カーブ!$R$3+'単年（2027年度）'!$E$12*(1-単年カーブ!$R$3)*単年カーブ!Q339)</f>
        <v>0</v>
      </c>
      <c r="G339" s="47">
        <f t="shared" si="38"/>
        <v>0</v>
      </c>
      <c r="M339">
        <f t="shared" si="39"/>
        <v>4</v>
      </c>
      <c r="N339">
        <f>IF(OR(WEEKDAY(A339)=1,WEEKDAY(A339)=7,COUNTIF('2027祝日等（不使用）'!$A$1:$A$20,単年カーブ!A339)=1),0,1)</f>
        <v>1</v>
      </c>
      <c r="O339">
        <f t="shared" si="36"/>
        <v>48</v>
      </c>
      <c r="P339">
        <f t="shared" si="40"/>
        <v>0</v>
      </c>
      <c r="Q339">
        <f t="shared" si="41"/>
        <v>0</v>
      </c>
    </row>
    <row r="340" spans="1:17" ht="19.5" x14ac:dyDescent="0.4">
      <c r="A340" s="33">
        <f t="shared" si="35"/>
        <v>46485</v>
      </c>
      <c r="B340" s="27" t="str">
        <f t="shared" si="37"/>
        <v>(木)</v>
      </c>
      <c r="C340" s="34">
        <v>0</v>
      </c>
      <c r="D340" s="16" t="s">
        <v>18</v>
      </c>
      <c r="E340" s="35">
        <v>2.0833333333333332E-2</v>
      </c>
      <c r="F340" s="50">
        <f>IF(COUNTIF('リスト（不使用）'!$A$5:$A$6,単年カーブ!$A$1),"希望数量入力ください",'単年（2027年度）'!$E$12*単年カーブ!$R$3+'単年（2027年度）'!$E$12*(1-単年カーブ!$R$3)*単年カーブ!Q340)</f>
        <v>0</v>
      </c>
      <c r="G340" s="47">
        <f t="shared" si="38"/>
        <v>0</v>
      </c>
      <c r="M340">
        <f t="shared" si="39"/>
        <v>4</v>
      </c>
      <c r="N340">
        <f>IF(OR(WEEKDAY(A340)=1,WEEKDAY(A340)=7,COUNTIF('2027祝日等（不使用）'!$A$1:$A$20,単年カーブ!A340)=1),0,1)</f>
        <v>1</v>
      </c>
      <c r="O340">
        <f t="shared" si="36"/>
        <v>1</v>
      </c>
      <c r="P340">
        <f t="shared" si="40"/>
        <v>0</v>
      </c>
      <c r="Q340">
        <f t="shared" si="41"/>
        <v>0</v>
      </c>
    </row>
    <row r="341" spans="1:17" ht="19.5" x14ac:dyDescent="0.4">
      <c r="A341" s="33">
        <f t="shared" si="35"/>
        <v>46485</v>
      </c>
      <c r="B341" s="27" t="str">
        <f t="shared" si="37"/>
        <v>(木)</v>
      </c>
      <c r="C341" s="34">
        <v>2.0833333333333332E-2</v>
      </c>
      <c r="D341" s="16" t="s">
        <v>18</v>
      </c>
      <c r="E341" s="35">
        <v>4.1666666666666664E-2</v>
      </c>
      <c r="F341" s="50">
        <f>IF(COUNTIF('リスト（不使用）'!$A$5:$A$6,単年カーブ!$A$1),"希望数量入力ください",'単年（2027年度）'!$E$12*単年カーブ!$R$3+'単年（2027年度）'!$E$12*(1-単年カーブ!$R$3)*単年カーブ!Q341)</f>
        <v>0</v>
      </c>
      <c r="G341" s="47">
        <f t="shared" si="38"/>
        <v>0</v>
      </c>
      <c r="M341">
        <f t="shared" si="39"/>
        <v>4</v>
      </c>
      <c r="N341">
        <f>IF(OR(WEEKDAY(A341)=1,WEEKDAY(A341)=7,COUNTIF('2027祝日等（不使用）'!$A$1:$A$20,単年カーブ!A341)=1),0,1)</f>
        <v>1</v>
      </c>
      <c r="O341">
        <f t="shared" si="36"/>
        <v>2</v>
      </c>
      <c r="P341">
        <f t="shared" si="40"/>
        <v>0</v>
      </c>
      <c r="Q341">
        <f t="shared" si="41"/>
        <v>0</v>
      </c>
    </row>
    <row r="342" spans="1:17" ht="19.5" x14ac:dyDescent="0.4">
      <c r="A342" s="33">
        <f t="shared" si="35"/>
        <v>46485</v>
      </c>
      <c r="B342" s="27" t="str">
        <f t="shared" si="37"/>
        <v>(木)</v>
      </c>
      <c r="C342" s="34">
        <v>4.1666666666666664E-2</v>
      </c>
      <c r="D342" s="16" t="s">
        <v>18</v>
      </c>
      <c r="E342" s="35">
        <v>6.25E-2</v>
      </c>
      <c r="F342" s="50">
        <f>IF(COUNTIF('リスト（不使用）'!$A$5:$A$6,単年カーブ!$A$1),"希望数量入力ください",'単年（2027年度）'!$E$12*単年カーブ!$R$3+'単年（2027年度）'!$E$12*(1-単年カーブ!$R$3)*単年カーブ!Q342)</f>
        <v>0</v>
      </c>
      <c r="G342" s="47">
        <f t="shared" si="38"/>
        <v>0</v>
      </c>
      <c r="M342">
        <f t="shared" si="39"/>
        <v>4</v>
      </c>
      <c r="N342">
        <f>IF(OR(WEEKDAY(A342)=1,WEEKDAY(A342)=7,COUNTIF('2027祝日等（不使用）'!$A$1:$A$20,単年カーブ!A342)=1),0,1)</f>
        <v>1</v>
      </c>
      <c r="O342">
        <f t="shared" si="36"/>
        <v>3</v>
      </c>
      <c r="P342">
        <f t="shared" si="40"/>
        <v>0</v>
      </c>
      <c r="Q342">
        <f t="shared" si="41"/>
        <v>0</v>
      </c>
    </row>
    <row r="343" spans="1:17" ht="19.5" x14ac:dyDescent="0.4">
      <c r="A343" s="33">
        <f t="shared" si="35"/>
        <v>46485</v>
      </c>
      <c r="B343" s="27" t="str">
        <f t="shared" si="37"/>
        <v>(木)</v>
      </c>
      <c r="C343" s="34">
        <v>6.25E-2</v>
      </c>
      <c r="D343" s="16" t="s">
        <v>18</v>
      </c>
      <c r="E343" s="35">
        <v>8.3333333333333301E-2</v>
      </c>
      <c r="F343" s="50">
        <f>IF(COUNTIF('リスト（不使用）'!$A$5:$A$6,単年カーブ!$A$1),"希望数量入力ください",'単年（2027年度）'!$E$12*単年カーブ!$R$3+'単年（2027年度）'!$E$12*(1-単年カーブ!$R$3)*単年カーブ!Q343)</f>
        <v>0</v>
      </c>
      <c r="G343" s="47">
        <f t="shared" si="38"/>
        <v>0</v>
      </c>
      <c r="M343">
        <f t="shared" si="39"/>
        <v>4</v>
      </c>
      <c r="N343">
        <f>IF(OR(WEEKDAY(A343)=1,WEEKDAY(A343)=7,COUNTIF('2027祝日等（不使用）'!$A$1:$A$20,単年カーブ!A343)=1),0,1)</f>
        <v>1</v>
      </c>
      <c r="O343">
        <f t="shared" si="36"/>
        <v>4</v>
      </c>
      <c r="P343">
        <f t="shared" si="40"/>
        <v>0</v>
      </c>
      <c r="Q343">
        <f t="shared" si="41"/>
        <v>0</v>
      </c>
    </row>
    <row r="344" spans="1:17" ht="19.5" x14ac:dyDescent="0.4">
      <c r="A344" s="33">
        <f t="shared" si="35"/>
        <v>46485</v>
      </c>
      <c r="B344" s="27" t="str">
        <f t="shared" si="37"/>
        <v>(木)</v>
      </c>
      <c r="C344" s="34">
        <v>8.3333333333333301E-2</v>
      </c>
      <c r="D344" s="16" t="s">
        <v>18</v>
      </c>
      <c r="E344" s="35">
        <v>0.104166666666667</v>
      </c>
      <c r="F344" s="50">
        <f>IF(COUNTIF('リスト（不使用）'!$A$5:$A$6,単年カーブ!$A$1),"希望数量入力ください",'単年（2027年度）'!$E$12*単年カーブ!$R$3+'単年（2027年度）'!$E$12*(1-単年カーブ!$R$3)*単年カーブ!Q344)</f>
        <v>0</v>
      </c>
      <c r="G344" s="47">
        <f t="shared" si="38"/>
        <v>0</v>
      </c>
      <c r="M344">
        <f t="shared" si="39"/>
        <v>4</v>
      </c>
      <c r="N344">
        <f>IF(OR(WEEKDAY(A344)=1,WEEKDAY(A344)=7,COUNTIF('2027祝日等（不使用）'!$A$1:$A$20,単年カーブ!A344)=1),0,1)</f>
        <v>1</v>
      </c>
      <c r="O344">
        <f t="shared" si="36"/>
        <v>5</v>
      </c>
      <c r="P344">
        <f t="shared" si="40"/>
        <v>0</v>
      </c>
      <c r="Q344">
        <f t="shared" si="41"/>
        <v>0</v>
      </c>
    </row>
    <row r="345" spans="1:17" ht="19.5" x14ac:dyDescent="0.4">
      <c r="A345" s="33">
        <f t="shared" si="35"/>
        <v>46485</v>
      </c>
      <c r="B345" s="27" t="str">
        <f t="shared" si="37"/>
        <v>(木)</v>
      </c>
      <c r="C345" s="34">
        <v>0.104166666666667</v>
      </c>
      <c r="D345" s="16" t="s">
        <v>18</v>
      </c>
      <c r="E345" s="35">
        <v>0.125</v>
      </c>
      <c r="F345" s="50">
        <f>IF(COUNTIF('リスト（不使用）'!$A$5:$A$6,単年カーブ!$A$1),"希望数量入力ください",'単年（2027年度）'!$E$12*単年カーブ!$R$3+'単年（2027年度）'!$E$12*(1-単年カーブ!$R$3)*単年カーブ!Q345)</f>
        <v>0</v>
      </c>
      <c r="G345" s="47">
        <f t="shared" si="38"/>
        <v>0</v>
      </c>
      <c r="M345">
        <f t="shared" si="39"/>
        <v>4</v>
      </c>
      <c r="N345">
        <f>IF(OR(WEEKDAY(A345)=1,WEEKDAY(A345)=7,COUNTIF('2027祝日等（不使用）'!$A$1:$A$20,単年カーブ!A345)=1),0,1)</f>
        <v>1</v>
      </c>
      <c r="O345">
        <f t="shared" si="36"/>
        <v>6</v>
      </c>
      <c r="P345">
        <f t="shared" si="40"/>
        <v>0</v>
      </c>
      <c r="Q345">
        <f t="shared" si="41"/>
        <v>0</v>
      </c>
    </row>
    <row r="346" spans="1:17" ht="19.5" x14ac:dyDescent="0.4">
      <c r="A346" s="33">
        <f t="shared" si="35"/>
        <v>46485</v>
      </c>
      <c r="B346" s="27" t="str">
        <f t="shared" si="37"/>
        <v>(木)</v>
      </c>
      <c r="C346" s="34">
        <v>0.125</v>
      </c>
      <c r="D346" s="16" t="s">
        <v>18</v>
      </c>
      <c r="E346" s="35">
        <v>0.14583333333333301</v>
      </c>
      <c r="F346" s="50">
        <f>IF(COUNTIF('リスト（不使用）'!$A$5:$A$6,単年カーブ!$A$1),"希望数量入力ください",'単年（2027年度）'!$E$12*単年カーブ!$R$3+'単年（2027年度）'!$E$12*(1-単年カーブ!$R$3)*単年カーブ!Q346)</f>
        <v>0</v>
      </c>
      <c r="G346" s="47">
        <f t="shared" si="38"/>
        <v>0</v>
      </c>
      <c r="M346">
        <f t="shared" si="39"/>
        <v>4</v>
      </c>
      <c r="N346">
        <f>IF(OR(WEEKDAY(A346)=1,WEEKDAY(A346)=7,COUNTIF('2027祝日等（不使用）'!$A$1:$A$20,単年カーブ!A346)=1),0,1)</f>
        <v>1</v>
      </c>
      <c r="O346">
        <f t="shared" si="36"/>
        <v>7</v>
      </c>
      <c r="P346">
        <f t="shared" si="40"/>
        <v>0</v>
      </c>
      <c r="Q346">
        <f t="shared" si="41"/>
        <v>0</v>
      </c>
    </row>
    <row r="347" spans="1:17" ht="19.5" x14ac:dyDescent="0.4">
      <c r="A347" s="33">
        <f t="shared" si="35"/>
        <v>46485</v>
      </c>
      <c r="B347" s="27" t="str">
        <f t="shared" si="37"/>
        <v>(木)</v>
      </c>
      <c r="C347" s="34">
        <v>0.14583333333333301</v>
      </c>
      <c r="D347" s="16" t="s">
        <v>18</v>
      </c>
      <c r="E347" s="35">
        <v>0.16666666666666699</v>
      </c>
      <c r="F347" s="50">
        <f>IF(COUNTIF('リスト（不使用）'!$A$5:$A$6,単年カーブ!$A$1),"希望数量入力ください",'単年（2027年度）'!$E$12*単年カーブ!$R$3+'単年（2027年度）'!$E$12*(1-単年カーブ!$R$3)*単年カーブ!Q347)</f>
        <v>0</v>
      </c>
      <c r="G347" s="47">
        <f t="shared" si="38"/>
        <v>0</v>
      </c>
      <c r="M347">
        <f t="shared" si="39"/>
        <v>4</v>
      </c>
      <c r="N347">
        <f>IF(OR(WEEKDAY(A347)=1,WEEKDAY(A347)=7,COUNTIF('2027祝日等（不使用）'!$A$1:$A$20,単年カーブ!A347)=1),0,1)</f>
        <v>1</v>
      </c>
      <c r="O347">
        <f t="shared" si="36"/>
        <v>8</v>
      </c>
      <c r="P347">
        <f t="shared" si="40"/>
        <v>0</v>
      </c>
      <c r="Q347">
        <f t="shared" si="41"/>
        <v>0</v>
      </c>
    </row>
    <row r="348" spans="1:17" ht="19.5" x14ac:dyDescent="0.4">
      <c r="A348" s="33">
        <f t="shared" si="35"/>
        <v>46485</v>
      </c>
      <c r="B348" s="27" t="str">
        <f t="shared" si="37"/>
        <v>(木)</v>
      </c>
      <c r="C348" s="34">
        <v>0.16666666666666699</v>
      </c>
      <c r="D348" s="16" t="s">
        <v>18</v>
      </c>
      <c r="E348" s="35">
        <v>0.1875</v>
      </c>
      <c r="F348" s="50">
        <f>IF(COUNTIF('リスト（不使用）'!$A$5:$A$6,単年カーブ!$A$1),"希望数量入力ください",'単年（2027年度）'!$E$12*単年カーブ!$R$3+'単年（2027年度）'!$E$12*(1-単年カーブ!$R$3)*単年カーブ!Q348)</f>
        <v>0</v>
      </c>
      <c r="G348" s="47">
        <f t="shared" si="38"/>
        <v>0</v>
      </c>
      <c r="M348">
        <f t="shared" si="39"/>
        <v>4</v>
      </c>
      <c r="N348">
        <f>IF(OR(WEEKDAY(A348)=1,WEEKDAY(A348)=7,COUNTIF('2027祝日等（不使用）'!$A$1:$A$20,単年カーブ!A348)=1),0,1)</f>
        <v>1</v>
      </c>
      <c r="O348">
        <f t="shared" si="36"/>
        <v>9</v>
      </c>
      <c r="P348">
        <f t="shared" si="40"/>
        <v>0</v>
      </c>
      <c r="Q348">
        <f t="shared" si="41"/>
        <v>0</v>
      </c>
    </row>
    <row r="349" spans="1:17" ht="19.5" x14ac:dyDescent="0.4">
      <c r="A349" s="33">
        <f t="shared" si="35"/>
        <v>46485</v>
      </c>
      <c r="B349" s="27" t="str">
        <f t="shared" si="37"/>
        <v>(木)</v>
      </c>
      <c r="C349" s="34">
        <v>0.1875</v>
      </c>
      <c r="D349" s="16" t="s">
        <v>18</v>
      </c>
      <c r="E349" s="35">
        <v>0.20833333333333301</v>
      </c>
      <c r="F349" s="50">
        <f>IF(COUNTIF('リスト（不使用）'!$A$5:$A$6,単年カーブ!$A$1),"希望数量入力ください",'単年（2027年度）'!$E$12*単年カーブ!$R$3+'単年（2027年度）'!$E$12*(1-単年カーブ!$R$3)*単年カーブ!Q349)</f>
        <v>0</v>
      </c>
      <c r="G349" s="47">
        <f t="shared" si="38"/>
        <v>0</v>
      </c>
      <c r="M349">
        <f t="shared" si="39"/>
        <v>4</v>
      </c>
      <c r="N349">
        <f>IF(OR(WEEKDAY(A349)=1,WEEKDAY(A349)=7,COUNTIF('2027祝日等（不使用）'!$A$1:$A$20,単年カーブ!A349)=1),0,1)</f>
        <v>1</v>
      </c>
      <c r="O349">
        <f t="shared" si="36"/>
        <v>10</v>
      </c>
      <c r="P349">
        <f t="shared" si="40"/>
        <v>0</v>
      </c>
      <c r="Q349">
        <f t="shared" si="41"/>
        <v>0</v>
      </c>
    </row>
    <row r="350" spans="1:17" ht="19.5" x14ac:dyDescent="0.4">
      <c r="A350" s="33">
        <f t="shared" si="35"/>
        <v>46485</v>
      </c>
      <c r="B350" s="27" t="str">
        <f t="shared" si="37"/>
        <v>(木)</v>
      </c>
      <c r="C350" s="34">
        <v>0.20833333333333301</v>
      </c>
      <c r="D350" s="16" t="s">
        <v>18</v>
      </c>
      <c r="E350" s="35">
        <v>0.22916666666666699</v>
      </c>
      <c r="F350" s="50">
        <f>IF(COUNTIF('リスト（不使用）'!$A$5:$A$6,単年カーブ!$A$1),"希望数量入力ください",'単年（2027年度）'!$E$12*単年カーブ!$R$3+'単年（2027年度）'!$E$12*(1-単年カーブ!$R$3)*単年カーブ!Q350)</f>
        <v>0</v>
      </c>
      <c r="G350" s="47">
        <f t="shared" si="38"/>
        <v>0</v>
      </c>
      <c r="M350">
        <f t="shared" si="39"/>
        <v>4</v>
      </c>
      <c r="N350">
        <f>IF(OR(WEEKDAY(A350)=1,WEEKDAY(A350)=7,COUNTIF('2027祝日等（不使用）'!$A$1:$A$20,単年カーブ!A350)=1),0,1)</f>
        <v>1</v>
      </c>
      <c r="O350">
        <f t="shared" si="36"/>
        <v>11</v>
      </c>
      <c r="P350">
        <f t="shared" si="40"/>
        <v>0</v>
      </c>
      <c r="Q350">
        <f t="shared" si="41"/>
        <v>0</v>
      </c>
    </row>
    <row r="351" spans="1:17" ht="19.5" x14ac:dyDescent="0.4">
      <c r="A351" s="33">
        <f t="shared" si="35"/>
        <v>46485</v>
      </c>
      <c r="B351" s="27" t="str">
        <f t="shared" si="37"/>
        <v>(木)</v>
      </c>
      <c r="C351" s="34">
        <v>0.22916666666666699</v>
      </c>
      <c r="D351" s="16" t="s">
        <v>18</v>
      </c>
      <c r="E351" s="35">
        <v>0.25</v>
      </c>
      <c r="F351" s="50">
        <f>IF(COUNTIF('リスト（不使用）'!$A$5:$A$6,単年カーブ!$A$1),"希望数量入力ください",'単年（2027年度）'!$E$12*単年カーブ!$R$3+'単年（2027年度）'!$E$12*(1-単年カーブ!$R$3)*単年カーブ!Q351)</f>
        <v>0</v>
      </c>
      <c r="G351" s="47">
        <f t="shared" si="38"/>
        <v>0</v>
      </c>
      <c r="M351">
        <f t="shared" si="39"/>
        <v>4</v>
      </c>
      <c r="N351">
        <f>IF(OR(WEEKDAY(A351)=1,WEEKDAY(A351)=7,COUNTIF('2027祝日等（不使用）'!$A$1:$A$20,単年カーブ!A351)=1),0,1)</f>
        <v>1</v>
      </c>
      <c r="O351">
        <f t="shared" si="36"/>
        <v>12</v>
      </c>
      <c r="P351">
        <f t="shared" si="40"/>
        <v>0</v>
      </c>
      <c r="Q351">
        <f t="shared" si="41"/>
        <v>0</v>
      </c>
    </row>
    <row r="352" spans="1:17" ht="19.5" x14ac:dyDescent="0.4">
      <c r="A352" s="33">
        <f t="shared" si="35"/>
        <v>46485</v>
      </c>
      <c r="B352" s="27" t="str">
        <f t="shared" si="37"/>
        <v>(木)</v>
      </c>
      <c r="C352" s="34">
        <v>0.25</v>
      </c>
      <c r="D352" s="16" t="s">
        <v>18</v>
      </c>
      <c r="E352" s="35">
        <v>0.27083333333333298</v>
      </c>
      <c r="F352" s="50">
        <f>IF(COUNTIF('リスト（不使用）'!$A$5:$A$6,単年カーブ!$A$1),"希望数量入力ください",'単年（2027年度）'!$E$12*単年カーブ!$R$3+'単年（2027年度）'!$E$12*(1-単年カーブ!$R$3)*単年カーブ!Q352)</f>
        <v>0</v>
      </c>
      <c r="G352" s="47">
        <f t="shared" si="38"/>
        <v>0</v>
      </c>
      <c r="M352">
        <f t="shared" si="39"/>
        <v>4</v>
      </c>
      <c r="N352">
        <f>IF(OR(WEEKDAY(A352)=1,WEEKDAY(A352)=7,COUNTIF('2027祝日等（不使用）'!$A$1:$A$20,単年カーブ!A352)=1),0,1)</f>
        <v>1</v>
      </c>
      <c r="O352">
        <f t="shared" si="36"/>
        <v>13</v>
      </c>
      <c r="P352">
        <f t="shared" si="40"/>
        <v>0</v>
      </c>
      <c r="Q352">
        <f t="shared" si="41"/>
        <v>0</v>
      </c>
    </row>
    <row r="353" spans="1:17" ht="19.5" x14ac:dyDescent="0.4">
      <c r="A353" s="33">
        <f t="shared" si="35"/>
        <v>46485</v>
      </c>
      <c r="B353" s="27" t="str">
        <f t="shared" si="37"/>
        <v>(木)</v>
      </c>
      <c r="C353" s="34">
        <v>0.27083333333333298</v>
      </c>
      <c r="D353" s="16" t="s">
        <v>18</v>
      </c>
      <c r="E353" s="35">
        <v>0.29166666666666702</v>
      </c>
      <c r="F353" s="50">
        <f>IF(COUNTIF('リスト（不使用）'!$A$5:$A$6,単年カーブ!$A$1),"希望数量入力ください",'単年（2027年度）'!$E$12*単年カーブ!$R$3+'単年（2027年度）'!$E$12*(1-単年カーブ!$R$3)*単年カーブ!Q353)</f>
        <v>0</v>
      </c>
      <c r="G353" s="47">
        <f t="shared" si="38"/>
        <v>0</v>
      </c>
      <c r="M353">
        <f t="shared" si="39"/>
        <v>4</v>
      </c>
      <c r="N353">
        <f>IF(OR(WEEKDAY(A353)=1,WEEKDAY(A353)=7,COUNTIF('2027祝日等（不使用）'!$A$1:$A$20,単年カーブ!A353)=1),0,1)</f>
        <v>1</v>
      </c>
      <c r="O353">
        <f t="shared" si="36"/>
        <v>14</v>
      </c>
      <c r="P353">
        <f t="shared" si="40"/>
        <v>0</v>
      </c>
      <c r="Q353">
        <f t="shared" si="41"/>
        <v>0</v>
      </c>
    </row>
    <row r="354" spans="1:17" ht="19.5" x14ac:dyDescent="0.4">
      <c r="A354" s="33">
        <f t="shared" si="35"/>
        <v>46485</v>
      </c>
      <c r="B354" s="27" t="str">
        <f t="shared" si="37"/>
        <v>(木)</v>
      </c>
      <c r="C354" s="34">
        <v>0.29166666666666702</v>
      </c>
      <c r="D354" s="16" t="s">
        <v>18</v>
      </c>
      <c r="E354" s="35">
        <v>0.3125</v>
      </c>
      <c r="F354" s="50">
        <f>IF(COUNTIF('リスト（不使用）'!$A$5:$A$6,単年カーブ!$A$1),"希望数量入力ください",'単年（2027年度）'!$E$12*単年カーブ!$R$3+'単年（2027年度）'!$E$12*(1-単年カーブ!$R$3)*単年カーブ!Q354)</f>
        <v>0</v>
      </c>
      <c r="G354" s="47">
        <f t="shared" si="38"/>
        <v>0</v>
      </c>
      <c r="M354">
        <f t="shared" si="39"/>
        <v>4</v>
      </c>
      <c r="N354">
        <f>IF(OR(WEEKDAY(A354)=1,WEEKDAY(A354)=7,COUNTIF('2027祝日等（不使用）'!$A$1:$A$20,単年カーブ!A354)=1),0,1)</f>
        <v>1</v>
      </c>
      <c r="O354">
        <f t="shared" si="36"/>
        <v>15</v>
      </c>
      <c r="P354">
        <f t="shared" si="40"/>
        <v>0</v>
      </c>
      <c r="Q354">
        <f t="shared" si="41"/>
        <v>0</v>
      </c>
    </row>
    <row r="355" spans="1:17" ht="19.5" x14ac:dyDescent="0.4">
      <c r="A355" s="33">
        <f t="shared" si="35"/>
        <v>46485</v>
      </c>
      <c r="B355" s="27" t="str">
        <f t="shared" si="37"/>
        <v>(木)</v>
      </c>
      <c r="C355" s="34">
        <v>0.3125</v>
      </c>
      <c r="D355" s="16" t="s">
        <v>18</v>
      </c>
      <c r="E355" s="35">
        <v>0.33333333333333298</v>
      </c>
      <c r="F355" s="50">
        <f>IF(COUNTIF('リスト（不使用）'!$A$5:$A$6,単年カーブ!$A$1),"希望数量入力ください",'単年（2027年度）'!$E$12*単年カーブ!$R$3+'単年（2027年度）'!$E$12*(1-単年カーブ!$R$3)*単年カーブ!Q355)</f>
        <v>0</v>
      </c>
      <c r="G355" s="47">
        <f t="shared" si="38"/>
        <v>0</v>
      </c>
      <c r="M355">
        <f t="shared" si="39"/>
        <v>4</v>
      </c>
      <c r="N355">
        <f>IF(OR(WEEKDAY(A355)=1,WEEKDAY(A355)=7,COUNTIF('2027祝日等（不使用）'!$A$1:$A$20,単年カーブ!A355)=1),0,1)</f>
        <v>1</v>
      </c>
      <c r="O355">
        <f t="shared" si="36"/>
        <v>16</v>
      </c>
      <c r="P355">
        <f t="shared" si="40"/>
        <v>0</v>
      </c>
      <c r="Q355">
        <f t="shared" si="41"/>
        <v>0</v>
      </c>
    </row>
    <row r="356" spans="1:17" ht="19.5" x14ac:dyDescent="0.4">
      <c r="A356" s="33">
        <f t="shared" si="35"/>
        <v>46485</v>
      </c>
      <c r="B356" s="27" t="str">
        <f t="shared" si="37"/>
        <v>(木)</v>
      </c>
      <c r="C356" s="34">
        <v>0.33333333333333298</v>
      </c>
      <c r="D356" s="16" t="s">
        <v>18</v>
      </c>
      <c r="E356" s="35">
        <v>0.35416666666666702</v>
      </c>
      <c r="F356" s="50">
        <f>IF(COUNTIF('リスト（不使用）'!$A$5:$A$6,単年カーブ!$A$1),"希望数量入力ください",'単年（2027年度）'!$E$12*単年カーブ!$R$3+'単年（2027年度）'!$E$12*(1-単年カーブ!$R$3)*単年カーブ!Q356)</f>
        <v>0</v>
      </c>
      <c r="G356" s="47">
        <f t="shared" si="38"/>
        <v>0</v>
      </c>
      <c r="M356">
        <f t="shared" si="39"/>
        <v>4</v>
      </c>
      <c r="N356">
        <f>IF(OR(WEEKDAY(A356)=1,WEEKDAY(A356)=7,COUNTIF('2027祝日等（不使用）'!$A$1:$A$20,単年カーブ!A356)=1),0,1)</f>
        <v>1</v>
      </c>
      <c r="O356">
        <f t="shared" si="36"/>
        <v>17</v>
      </c>
      <c r="P356">
        <f t="shared" si="40"/>
        <v>1</v>
      </c>
      <c r="Q356">
        <f t="shared" si="41"/>
        <v>1</v>
      </c>
    </row>
    <row r="357" spans="1:17" ht="19.5" x14ac:dyDescent="0.4">
      <c r="A357" s="33">
        <f t="shared" si="35"/>
        <v>46485</v>
      </c>
      <c r="B357" s="27" t="str">
        <f t="shared" si="37"/>
        <v>(木)</v>
      </c>
      <c r="C357" s="34">
        <v>0.35416666666666702</v>
      </c>
      <c r="D357" s="16" t="s">
        <v>18</v>
      </c>
      <c r="E357" s="35">
        <v>0.375</v>
      </c>
      <c r="F357" s="50">
        <f>IF(COUNTIF('リスト（不使用）'!$A$5:$A$6,単年カーブ!$A$1),"希望数量入力ください",'単年（2027年度）'!$E$12*単年カーブ!$R$3+'単年（2027年度）'!$E$12*(1-単年カーブ!$R$3)*単年カーブ!Q357)</f>
        <v>0</v>
      </c>
      <c r="G357" s="47">
        <f t="shared" si="38"/>
        <v>0</v>
      </c>
      <c r="M357">
        <f t="shared" si="39"/>
        <v>4</v>
      </c>
      <c r="N357">
        <f>IF(OR(WEEKDAY(A357)=1,WEEKDAY(A357)=7,COUNTIF('2027祝日等（不使用）'!$A$1:$A$20,単年カーブ!A357)=1),0,1)</f>
        <v>1</v>
      </c>
      <c r="O357">
        <f t="shared" si="36"/>
        <v>18</v>
      </c>
      <c r="P357">
        <f t="shared" si="40"/>
        <v>1</v>
      </c>
      <c r="Q357">
        <f t="shared" si="41"/>
        <v>1</v>
      </c>
    </row>
    <row r="358" spans="1:17" ht="19.5" x14ac:dyDescent="0.4">
      <c r="A358" s="33">
        <f t="shared" si="35"/>
        <v>46485</v>
      </c>
      <c r="B358" s="27" t="str">
        <f t="shared" si="37"/>
        <v>(木)</v>
      </c>
      <c r="C358" s="34">
        <v>0.375</v>
      </c>
      <c r="D358" s="16" t="s">
        <v>18</v>
      </c>
      <c r="E358" s="35">
        <v>0.39583333333333298</v>
      </c>
      <c r="F358" s="50">
        <f>IF(COUNTIF('リスト（不使用）'!$A$5:$A$6,単年カーブ!$A$1),"希望数量入力ください",'単年（2027年度）'!$E$12*単年カーブ!$R$3+'単年（2027年度）'!$E$12*(1-単年カーブ!$R$3)*単年カーブ!Q358)</f>
        <v>0</v>
      </c>
      <c r="G358" s="47">
        <f t="shared" si="38"/>
        <v>0</v>
      </c>
      <c r="M358">
        <f t="shared" si="39"/>
        <v>4</v>
      </c>
      <c r="N358">
        <f>IF(OR(WEEKDAY(A358)=1,WEEKDAY(A358)=7,COUNTIF('2027祝日等（不使用）'!$A$1:$A$20,単年カーブ!A358)=1),0,1)</f>
        <v>1</v>
      </c>
      <c r="O358">
        <f t="shared" si="36"/>
        <v>19</v>
      </c>
      <c r="P358">
        <f t="shared" si="40"/>
        <v>1</v>
      </c>
      <c r="Q358">
        <f t="shared" si="41"/>
        <v>1</v>
      </c>
    </row>
    <row r="359" spans="1:17" ht="19.5" x14ac:dyDescent="0.4">
      <c r="A359" s="33">
        <f t="shared" si="35"/>
        <v>46485</v>
      </c>
      <c r="B359" s="27" t="str">
        <f t="shared" si="37"/>
        <v>(木)</v>
      </c>
      <c r="C359" s="34">
        <v>0.39583333333333298</v>
      </c>
      <c r="D359" s="16" t="s">
        <v>18</v>
      </c>
      <c r="E359" s="35">
        <v>0.41666666666666702</v>
      </c>
      <c r="F359" s="50">
        <f>IF(COUNTIF('リスト（不使用）'!$A$5:$A$6,単年カーブ!$A$1),"希望数量入力ください",'単年（2027年度）'!$E$12*単年カーブ!$R$3+'単年（2027年度）'!$E$12*(1-単年カーブ!$R$3)*単年カーブ!Q359)</f>
        <v>0</v>
      </c>
      <c r="G359" s="47">
        <f t="shared" si="38"/>
        <v>0</v>
      </c>
      <c r="M359">
        <f t="shared" si="39"/>
        <v>4</v>
      </c>
      <c r="N359">
        <f>IF(OR(WEEKDAY(A359)=1,WEEKDAY(A359)=7,COUNTIF('2027祝日等（不使用）'!$A$1:$A$20,単年カーブ!A359)=1),0,1)</f>
        <v>1</v>
      </c>
      <c r="O359">
        <f t="shared" si="36"/>
        <v>20</v>
      </c>
      <c r="P359">
        <f t="shared" si="40"/>
        <v>1</v>
      </c>
      <c r="Q359">
        <f t="shared" si="41"/>
        <v>1</v>
      </c>
    </row>
    <row r="360" spans="1:17" ht="19.5" x14ac:dyDescent="0.4">
      <c r="A360" s="33">
        <f t="shared" si="35"/>
        <v>46485</v>
      </c>
      <c r="B360" s="27" t="str">
        <f t="shared" si="37"/>
        <v>(木)</v>
      </c>
      <c r="C360" s="34">
        <v>0.41666666666666702</v>
      </c>
      <c r="D360" s="16" t="s">
        <v>18</v>
      </c>
      <c r="E360" s="35">
        <v>0.4375</v>
      </c>
      <c r="F360" s="50">
        <f>IF(COUNTIF('リスト（不使用）'!$A$5:$A$6,単年カーブ!$A$1),"希望数量入力ください",'単年（2027年度）'!$E$12*単年カーブ!$R$3+'単年（2027年度）'!$E$12*(1-単年カーブ!$R$3)*単年カーブ!Q360)</f>
        <v>0</v>
      </c>
      <c r="G360" s="47">
        <f t="shared" si="38"/>
        <v>0</v>
      </c>
      <c r="M360">
        <f t="shared" si="39"/>
        <v>4</v>
      </c>
      <c r="N360">
        <f>IF(OR(WEEKDAY(A360)=1,WEEKDAY(A360)=7,COUNTIF('2027祝日等（不使用）'!$A$1:$A$20,単年カーブ!A360)=1),0,1)</f>
        <v>1</v>
      </c>
      <c r="O360">
        <f t="shared" si="36"/>
        <v>21</v>
      </c>
      <c r="P360">
        <f t="shared" si="40"/>
        <v>1</v>
      </c>
      <c r="Q360">
        <f t="shared" si="41"/>
        <v>1</v>
      </c>
    </row>
    <row r="361" spans="1:17" ht="19.5" x14ac:dyDescent="0.4">
      <c r="A361" s="33">
        <f t="shared" si="35"/>
        <v>46485</v>
      </c>
      <c r="B361" s="27" t="str">
        <f t="shared" si="37"/>
        <v>(木)</v>
      </c>
      <c r="C361" s="34">
        <v>0.4375</v>
      </c>
      <c r="D361" s="16" t="s">
        <v>18</v>
      </c>
      <c r="E361" s="35">
        <v>0.45833333333333298</v>
      </c>
      <c r="F361" s="50">
        <f>IF(COUNTIF('リスト（不使用）'!$A$5:$A$6,単年カーブ!$A$1),"希望数量入力ください",'単年（2027年度）'!$E$12*単年カーブ!$R$3+'単年（2027年度）'!$E$12*(1-単年カーブ!$R$3)*単年カーブ!Q361)</f>
        <v>0</v>
      </c>
      <c r="G361" s="47">
        <f t="shared" si="38"/>
        <v>0</v>
      </c>
      <c r="M361">
        <f t="shared" si="39"/>
        <v>4</v>
      </c>
      <c r="N361">
        <f>IF(OR(WEEKDAY(A361)=1,WEEKDAY(A361)=7,COUNTIF('2027祝日等（不使用）'!$A$1:$A$20,単年カーブ!A361)=1),0,1)</f>
        <v>1</v>
      </c>
      <c r="O361">
        <f t="shared" si="36"/>
        <v>22</v>
      </c>
      <c r="P361">
        <f t="shared" si="40"/>
        <v>1</v>
      </c>
      <c r="Q361">
        <f t="shared" si="41"/>
        <v>1</v>
      </c>
    </row>
    <row r="362" spans="1:17" ht="19.5" x14ac:dyDescent="0.4">
      <c r="A362" s="33">
        <f t="shared" si="35"/>
        <v>46485</v>
      </c>
      <c r="B362" s="27" t="str">
        <f t="shared" si="37"/>
        <v>(木)</v>
      </c>
      <c r="C362" s="34">
        <v>0.45833333333333298</v>
      </c>
      <c r="D362" s="16" t="s">
        <v>18</v>
      </c>
      <c r="E362" s="35">
        <v>0.47916666666666702</v>
      </c>
      <c r="F362" s="50">
        <f>IF(COUNTIF('リスト（不使用）'!$A$5:$A$6,単年カーブ!$A$1),"希望数量入力ください",'単年（2027年度）'!$E$12*単年カーブ!$R$3+'単年（2027年度）'!$E$12*(1-単年カーブ!$R$3)*単年カーブ!Q362)</f>
        <v>0</v>
      </c>
      <c r="G362" s="47">
        <f t="shared" si="38"/>
        <v>0</v>
      </c>
      <c r="M362">
        <f t="shared" si="39"/>
        <v>4</v>
      </c>
      <c r="N362">
        <f>IF(OR(WEEKDAY(A362)=1,WEEKDAY(A362)=7,COUNTIF('2027祝日等（不使用）'!$A$1:$A$20,単年カーブ!A362)=1),0,1)</f>
        <v>1</v>
      </c>
      <c r="O362">
        <f t="shared" si="36"/>
        <v>23</v>
      </c>
      <c r="P362">
        <f t="shared" si="40"/>
        <v>1</v>
      </c>
      <c r="Q362">
        <f t="shared" si="41"/>
        <v>1</v>
      </c>
    </row>
    <row r="363" spans="1:17" ht="19.5" x14ac:dyDescent="0.4">
      <c r="A363" s="33">
        <f t="shared" si="35"/>
        <v>46485</v>
      </c>
      <c r="B363" s="27" t="str">
        <f t="shared" si="37"/>
        <v>(木)</v>
      </c>
      <c r="C363" s="34">
        <v>0.47916666666666702</v>
      </c>
      <c r="D363" s="16" t="s">
        <v>18</v>
      </c>
      <c r="E363" s="35">
        <v>0.5</v>
      </c>
      <c r="F363" s="50">
        <f>IF(COUNTIF('リスト（不使用）'!$A$5:$A$6,単年カーブ!$A$1),"希望数量入力ください",'単年（2027年度）'!$E$12*単年カーブ!$R$3+'単年（2027年度）'!$E$12*(1-単年カーブ!$R$3)*単年カーブ!Q363)</f>
        <v>0</v>
      </c>
      <c r="G363" s="47">
        <f t="shared" si="38"/>
        <v>0</v>
      </c>
      <c r="M363">
        <f t="shared" si="39"/>
        <v>4</v>
      </c>
      <c r="N363">
        <f>IF(OR(WEEKDAY(A363)=1,WEEKDAY(A363)=7,COUNTIF('2027祝日等（不使用）'!$A$1:$A$20,単年カーブ!A363)=1),0,1)</f>
        <v>1</v>
      </c>
      <c r="O363">
        <f t="shared" si="36"/>
        <v>24</v>
      </c>
      <c r="P363">
        <f t="shared" si="40"/>
        <v>1</v>
      </c>
      <c r="Q363">
        <f t="shared" si="41"/>
        <v>1</v>
      </c>
    </row>
    <row r="364" spans="1:17" ht="19.5" x14ac:dyDescent="0.4">
      <c r="A364" s="33">
        <f t="shared" si="35"/>
        <v>46485</v>
      </c>
      <c r="B364" s="27" t="str">
        <f t="shared" si="37"/>
        <v>(木)</v>
      </c>
      <c r="C364" s="34">
        <v>0.5</v>
      </c>
      <c r="D364" s="16" t="s">
        <v>18</v>
      </c>
      <c r="E364" s="35">
        <v>0.52083333333333304</v>
      </c>
      <c r="F364" s="50">
        <f>IF(COUNTIF('リスト（不使用）'!$A$5:$A$6,単年カーブ!$A$1),"希望数量入力ください",'単年（2027年度）'!$E$12*単年カーブ!$R$3+'単年（2027年度）'!$E$12*(1-単年カーブ!$R$3)*単年カーブ!Q364)</f>
        <v>0</v>
      </c>
      <c r="G364" s="47">
        <f t="shared" si="38"/>
        <v>0</v>
      </c>
      <c r="M364">
        <f t="shared" si="39"/>
        <v>4</v>
      </c>
      <c r="N364">
        <f>IF(OR(WEEKDAY(A364)=1,WEEKDAY(A364)=7,COUNTIF('2027祝日等（不使用）'!$A$1:$A$20,単年カーブ!A364)=1),0,1)</f>
        <v>1</v>
      </c>
      <c r="O364">
        <f t="shared" si="36"/>
        <v>25</v>
      </c>
      <c r="P364">
        <f t="shared" si="40"/>
        <v>1</v>
      </c>
      <c r="Q364">
        <f t="shared" si="41"/>
        <v>1</v>
      </c>
    </row>
    <row r="365" spans="1:17" ht="19.5" x14ac:dyDescent="0.4">
      <c r="A365" s="33">
        <f t="shared" si="35"/>
        <v>46485</v>
      </c>
      <c r="B365" s="27" t="str">
        <f t="shared" si="37"/>
        <v>(木)</v>
      </c>
      <c r="C365" s="34">
        <v>0.52083333333333304</v>
      </c>
      <c r="D365" s="16" t="s">
        <v>18</v>
      </c>
      <c r="E365" s="35">
        <v>0.54166666666666696</v>
      </c>
      <c r="F365" s="50">
        <f>IF(COUNTIF('リスト（不使用）'!$A$5:$A$6,単年カーブ!$A$1),"希望数量入力ください",'単年（2027年度）'!$E$12*単年カーブ!$R$3+'単年（2027年度）'!$E$12*(1-単年カーブ!$R$3)*単年カーブ!Q365)</f>
        <v>0</v>
      </c>
      <c r="G365" s="47">
        <f t="shared" si="38"/>
        <v>0</v>
      </c>
      <c r="M365">
        <f t="shared" si="39"/>
        <v>4</v>
      </c>
      <c r="N365">
        <f>IF(OR(WEEKDAY(A365)=1,WEEKDAY(A365)=7,COUNTIF('2027祝日等（不使用）'!$A$1:$A$20,単年カーブ!A365)=1),0,1)</f>
        <v>1</v>
      </c>
      <c r="O365">
        <f t="shared" si="36"/>
        <v>26</v>
      </c>
      <c r="P365">
        <f t="shared" si="40"/>
        <v>1</v>
      </c>
      <c r="Q365">
        <f t="shared" si="41"/>
        <v>1</v>
      </c>
    </row>
    <row r="366" spans="1:17" ht="19.5" x14ac:dyDescent="0.4">
      <c r="A366" s="33">
        <f t="shared" si="35"/>
        <v>46485</v>
      </c>
      <c r="B366" s="27" t="str">
        <f t="shared" si="37"/>
        <v>(木)</v>
      </c>
      <c r="C366" s="34">
        <v>0.54166666666666696</v>
      </c>
      <c r="D366" s="16" t="s">
        <v>18</v>
      </c>
      <c r="E366" s="35">
        <v>0.5625</v>
      </c>
      <c r="F366" s="50">
        <f>IF(COUNTIF('リスト（不使用）'!$A$5:$A$6,単年カーブ!$A$1),"希望数量入力ください",'単年（2027年度）'!$E$12*単年カーブ!$R$3+'単年（2027年度）'!$E$12*(1-単年カーブ!$R$3)*単年カーブ!Q366)</f>
        <v>0</v>
      </c>
      <c r="G366" s="47">
        <f t="shared" si="38"/>
        <v>0</v>
      </c>
      <c r="M366">
        <f t="shared" si="39"/>
        <v>4</v>
      </c>
      <c r="N366">
        <f>IF(OR(WEEKDAY(A366)=1,WEEKDAY(A366)=7,COUNTIF('2027祝日等（不使用）'!$A$1:$A$20,単年カーブ!A366)=1),0,1)</f>
        <v>1</v>
      </c>
      <c r="O366">
        <f t="shared" si="36"/>
        <v>27</v>
      </c>
      <c r="P366">
        <f t="shared" si="40"/>
        <v>1</v>
      </c>
      <c r="Q366">
        <f t="shared" si="41"/>
        <v>1</v>
      </c>
    </row>
    <row r="367" spans="1:17" ht="19.5" x14ac:dyDescent="0.4">
      <c r="A367" s="33">
        <f t="shared" si="35"/>
        <v>46485</v>
      </c>
      <c r="B367" s="27" t="str">
        <f t="shared" si="37"/>
        <v>(木)</v>
      </c>
      <c r="C367" s="34">
        <v>0.5625</v>
      </c>
      <c r="D367" s="16" t="s">
        <v>18</v>
      </c>
      <c r="E367" s="35">
        <v>0.58333333333333304</v>
      </c>
      <c r="F367" s="50">
        <f>IF(COUNTIF('リスト（不使用）'!$A$5:$A$6,単年カーブ!$A$1),"希望数量入力ください",'単年（2027年度）'!$E$12*単年カーブ!$R$3+'単年（2027年度）'!$E$12*(1-単年カーブ!$R$3)*単年カーブ!Q367)</f>
        <v>0</v>
      </c>
      <c r="G367" s="47">
        <f t="shared" si="38"/>
        <v>0</v>
      </c>
      <c r="M367">
        <f t="shared" si="39"/>
        <v>4</v>
      </c>
      <c r="N367">
        <f>IF(OR(WEEKDAY(A367)=1,WEEKDAY(A367)=7,COUNTIF('2027祝日等（不使用）'!$A$1:$A$20,単年カーブ!A367)=1),0,1)</f>
        <v>1</v>
      </c>
      <c r="O367">
        <f t="shared" si="36"/>
        <v>28</v>
      </c>
      <c r="P367">
        <f t="shared" si="40"/>
        <v>1</v>
      </c>
      <c r="Q367">
        <f t="shared" si="41"/>
        <v>1</v>
      </c>
    </row>
    <row r="368" spans="1:17" ht="19.5" x14ac:dyDescent="0.4">
      <c r="A368" s="33">
        <f t="shared" si="35"/>
        <v>46485</v>
      </c>
      <c r="B368" s="27" t="str">
        <f t="shared" si="37"/>
        <v>(木)</v>
      </c>
      <c r="C368" s="34">
        <v>0.58333333333333304</v>
      </c>
      <c r="D368" s="16" t="s">
        <v>18</v>
      </c>
      <c r="E368" s="35">
        <v>0.60416666666666696</v>
      </c>
      <c r="F368" s="50">
        <f>IF(COUNTIF('リスト（不使用）'!$A$5:$A$6,単年カーブ!$A$1),"希望数量入力ください",'単年（2027年度）'!$E$12*単年カーブ!$R$3+'単年（2027年度）'!$E$12*(1-単年カーブ!$R$3)*単年カーブ!Q368)</f>
        <v>0</v>
      </c>
      <c r="G368" s="47">
        <f t="shared" si="38"/>
        <v>0</v>
      </c>
      <c r="M368">
        <f t="shared" si="39"/>
        <v>4</v>
      </c>
      <c r="N368">
        <f>IF(OR(WEEKDAY(A368)=1,WEEKDAY(A368)=7,COUNTIF('2027祝日等（不使用）'!$A$1:$A$20,単年カーブ!A368)=1),0,1)</f>
        <v>1</v>
      </c>
      <c r="O368">
        <f t="shared" si="36"/>
        <v>29</v>
      </c>
      <c r="P368">
        <f t="shared" si="40"/>
        <v>1</v>
      </c>
      <c r="Q368">
        <f t="shared" si="41"/>
        <v>1</v>
      </c>
    </row>
    <row r="369" spans="1:17" ht="19.5" x14ac:dyDescent="0.4">
      <c r="A369" s="33">
        <f t="shared" si="35"/>
        <v>46485</v>
      </c>
      <c r="B369" s="27" t="str">
        <f t="shared" si="37"/>
        <v>(木)</v>
      </c>
      <c r="C369" s="34">
        <v>0.60416666666666696</v>
      </c>
      <c r="D369" s="16" t="s">
        <v>18</v>
      </c>
      <c r="E369" s="35">
        <v>0.625</v>
      </c>
      <c r="F369" s="50">
        <f>IF(COUNTIF('リスト（不使用）'!$A$5:$A$6,単年カーブ!$A$1),"希望数量入力ください",'単年（2027年度）'!$E$12*単年カーブ!$R$3+'単年（2027年度）'!$E$12*(1-単年カーブ!$R$3)*単年カーブ!Q369)</f>
        <v>0</v>
      </c>
      <c r="G369" s="47">
        <f t="shared" si="38"/>
        <v>0</v>
      </c>
      <c r="M369">
        <f t="shared" si="39"/>
        <v>4</v>
      </c>
      <c r="N369">
        <f>IF(OR(WEEKDAY(A369)=1,WEEKDAY(A369)=7,COUNTIF('2027祝日等（不使用）'!$A$1:$A$20,単年カーブ!A369)=1),0,1)</f>
        <v>1</v>
      </c>
      <c r="O369">
        <f t="shared" si="36"/>
        <v>30</v>
      </c>
      <c r="P369">
        <f t="shared" si="40"/>
        <v>1</v>
      </c>
      <c r="Q369">
        <f t="shared" si="41"/>
        <v>1</v>
      </c>
    </row>
    <row r="370" spans="1:17" ht="19.5" x14ac:dyDescent="0.4">
      <c r="A370" s="33">
        <f t="shared" si="35"/>
        <v>46485</v>
      </c>
      <c r="B370" s="27" t="str">
        <f t="shared" si="37"/>
        <v>(木)</v>
      </c>
      <c r="C370" s="34">
        <v>0.625</v>
      </c>
      <c r="D370" s="16" t="s">
        <v>18</v>
      </c>
      <c r="E370" s="35">
        <v>0.64583333333333304</v>
      </c>
      <c r="F370" s="50">
        <f>IF(COUNTIF('リスト（不使用）'!$A$5:$A$6,単年カーブ!$A$1),"希望数量入力ください",'単年（2027年度）'!$E$12*単年カーブ!$R$3+'単年（2027年度）'!$E$12*(1-単年カーブ!$R$3)*単年カーブ!Q370)</f>
        <v>0</v>
      </c>
      <c r="G370" s="47">
        <f t="shared" si="38"/>
        <v>0</v>
      </c>
      <c r="M370">
        <f t="shared" si="39"/>
        <v>4</v>
      </c>
      <c r="N370">
        <f>IF(OR(WEEKDAY(A370)=1,WEEKDAY(A370)=7,COUNTIF('2027祝日等（不使用）'!$A$1:$A$20,単年カーブ!A370)=1),0,1)</f>
        <v>1</v>
      </c>
      <c r="O370">
        <f t="shared" si="36"/>
        <v>31</v>
      </c>
      <c r="P370">
        <f t="shared" si="40"/>
        <v>1</v>
      </c>
      <c r="Q370">
        <f t="shared" si="41"/>
        <v>1</v>
      </c>
    </row>
    <row r="371" spans="1:17" ht="19.5" x14ac:dyDescent="0.4">
      <c r="A371" s="33">
        <f t="shared" si="35"/>
        <v>46485</v>
      </c>
      <c r="B371" s="27" t="str">
        <f t="shared" si="37"/>
        <v>(木)</v>
      </c>
      <c r="C371" s="34">
        <v>0.64583333333333304</v>
      </c>
      <c r="D371" s="16" t="s">
        <v>18</v>
      </c>
      <c r="E371" s="35">
        <v>0.66666666666666696</v>
      </c>
      <c r="F371" s="50">
        <f>IF(COUNTIF('リスト（不使用）'!$A$5:$A$6,単年カーブ!$A$1),"希望数量入力ください",'単年（2027年度）'!$E$12*単年カーブ!$R$3+'単年（2027年度）'!$E$12*(1-単年カーブ!$R$3)*単年カーブ!Q371)</f>
        <v>0</v>
      </c>
      <c r="G371" s="47">
        <f t="shared" si="38"/>
        <v>0</v>
      </c>
      <c r="M371">
        <f t="shared" si="39"/>
        <v>4</v>
      </c>
      <c r="N371">
        <f>IF(OR(WEEKDAY(A371)=1,WEEKDAY(A371)=7,COUNTIF('2027祝日等（不使用）'!$A$1:$A$20,単年カーブ!A371)=1),0,1)</f>
        <v>1</v>
      </c>
      <c r="O371">
        <f t="shared" si="36"/>
        <v>32</v>
      </c>
      <c r="P371">
        <f t="shared" si="40"/>
        <v>1</v>
      </c>
      <c r="Q371">
        <f t="shared" si="41"/>
        <v>1</v>
      </c>
    </row>
    <row r="372" spans="1:17" ht="19.5" x14ac:dyDescent="0.4">
      <c r="A372" s="33">
        <f t="shared" ref="A372:A435" si="42">A324+1</f>
        <v>46485</v>
      </c>
      <c r="B372" s="27" t="str">
        <f t="shared" si="37"/>
        <v>(木)</v>
      </c>
      <c r="C372" s="34">
        <v>0.66666666666666696</v>
      </c>
      <c r="D372" s="16" t="s">
        <v>18</v>
      </c>
      <c r="E372" s="35">
        <v>0.6875</v>
      </c>
      <c r="F372" s="50">
        <f>IF(COUNTIF('リスト（不使用）'!$A$5:$A$6,単年カーブ!$A$1),"希望数量入力ください",'単年（2027年度）'!$E$12*単年カーブ!$R$3+'単年（2027年度）'!$E$12*(1-単年カーブ!$R$3)*単年カーブ!Q372)</f>
        <v>0</v>
      </c>
      <c r="G372" s="47">
        <f t="shared" si="38"/>
        <v>0</v>
      </c>
      <c r="M372">
        <f t="shared" si="39"/>
        <v>4</v>
      </c>
      <c r="N372">
        <f>IF(OR(WEEKDAY(A372)=1,WEEKDAY(A372)=7,COUNTIF('2027祝日等（不使用）'!$A$1:$A$20,単年カーブ!A372)=1),0,1)</f>
        <v>1</v>
      </c>
      <c r="O372">
        <f t="shared" ref="O372:O435" si="43">O324</f>
        <v>33</v>
      </c>
      <c r="P372">
        <f t="shared" si="40"/>
        <v>1</v>
      </c>
      <c r="Q372">
        <f t="shared" si="41"/>
        <v>1</v>
      </c>
    </row>
    <row r="373" spans="1:17" ht="19.5" x14ac:dyDescent="0.4">
      <c r="A373" s="33">
        <f t="shared" si="42"/>
        <v>46485</v>
      </c>
      <c r="B373" s="27" t="str">
        <f t="shared" si="37"/>
        <v>(木)</v>
      </c>
      <c r="C373" s="34">
        <v>0.6875</v>
      </c>
      <c r="D373" s="16" t="s">
        <v>18</v>
      </c>
      <c r="E373" s="35">
        <v>0.70833333333333304</v>
      </c>
      <c r="F373" s="50">
        <f>IF(COUNTIF('リスト（不使用）'!$A$5:$A$6,単年カーブ!$A$1),"希望数量入力ください",'単年（2027年度）'!$E$12*単年カーブ!$R$3+'単年（2027年度）'!$E$12*(1-単年カーブ!$R$3)*単年カーブ!Q373)</f>
        <v>0</v>
      </c>
      <c r="G373" s="47">
        <f t="shared" si="38"/>
        <v>0</v>
      </c>
      <c r="M373">
        <f t="shared" si="39"/>
        <v>4</v>
      </c>
      <c r="N373">
        <f>IF(OR(WEEKDAY(A373)=1,WEEKDAY(A373)=7,COUNTIF('2027祝日等（不使用）'!$A$1:$A$20,単年カーブ!A373)=1),0,1)</f>
        <v>1</v>
      </c>
      <c r="O373">
        <f t="shared" si="43"/>
        <v>34</v>
      </c>
      <c r="P373">
        <f t="shared" si="40"/>
        <v>1</v>
      </c>
      <c r="Q373">
        <f t="shared" si="41"/>
        <v>1</v>
      </c>
    </row>
    <row r="374" spans="1:17" ht="19.5" x14ac:dyDescent="0.4">
      <c r="A374" s="33">
        <f t="shared" si="42"/>
        <v>46485</v>
      </c>
      <c r="B374" s="27" t="str">
        <f t="shared" si="37"/>
        <v>(木)</v>
      </c>
      <c r="C374" s="34">
        <v>0.70833333333333304</v>
      </c>
      <c r="D374" s="16" t="s">
        <v>18</v>
      </c>
      <c r="E374" s="35">
        <v>0.72916666666666696</v>
      </c>
      <c r="F374" s="50">
        <f>IF(COUNTIF('リスト（不使用）'!$A$5:$A$6,単年カーブ!$A$1),"希望数量入力ください",'単年（2027年度）'!$E$12*単年カーブ!$R$3+'単年（2027年度）'!$E$12*(1-単年カーブ!$R$3)*単年カーブ!Q374)</f>
        <v>0</v>
      </c>
      <c r="G374" s="47">
        <f t="shared" si="38"/>
        <v>0</v>
      </c>
      <c r="M374">
        <f t="shared" si="39"/>
        <v>4</v>
      </c>
      <c r="N374">
        <f>IF(OR(WEEKDAY(A374)=1,WEEKDAY(A374)=7,COUNTIF('2027祝日等（不使用）'!$A$1:$A$20,単年カーブ!A374)=1),0,1)</f>
        <v>1</v>
      </c>
      <c r="O374">
        <f t="shared" si="43"/>
        <v>35</v>
      </c>
      <c r="P374">
        <f t="shared" si="40"/>
        <v>1</v>
      </c>
      <c r="Q374">
        <f t="shared" si="41"/>
        <v>1</v>
      </c>
    </row>
    <row r="375" spans="1:17" ht="19.5" x14ac:dyDescent="0.4">
      <c r="A375" s="33">
        <f t="shared" si="42"/>
        <v>46485</v>
      </c>
      <c r="B375" s="27" t="str">
        <f t="shared" si="37"/>
        <v>(木)</v>
      </c>
      <c r="C375" s="34">
        <v>0.72916666666666696</v>
      </c>
      <c r="D375" s="16" t="s">
        <v>18</v>
      </c>
      <c r="E375" s="35">
        <v>0.75</v>
      </c>
      <c r="F375" s="50">
        <f>IF(COUNTIF('リスト（不使用）'!$A$5:$A$6,単年カーブ!$A$1),"希望数量入力ください",'単年（2027年度）'!$E$12*単年カーブ!$R$3+'単年（2027年度）'!$E$12*(1-単年カーブ!$R$3)*単年カーブ!Q375)</f>
        <v>0</v>
      </c>
      <c r="G375" s="47">
        <f t="shared" si="38"/>
        <v>0</v>
      </c>
      <c r="M375">
        <f t="shared" si="39"/>
        <v>4</v>
      </c>
      <c r="N375">
        <f>IF(OR(WEEKDAY(A375)=1,WEEKDAY(A375)=7,COUNTIF('2027祝日等（不使用）'!$A$1:$A$20,単年カーブ!A375)=1),0,1)</f>
        <v>1</v>
      </c>
      <c r="O375">
        <f t="shared" si="43"/>
        <v>36</v>
      </c>
      <c r="P375">
        <f t="shared" si="40"/>
        <v>1</v>
      </c>
      <c r="Q375">
        <f t="shared" si="41"/>
        <v>1</v>
      </c>
    </row>
    <row r="376" spans="1:17" ht="19.5" x14ac:dyDescent="0.4">
      <c r="A376" s="33">
        <f t="shared" si="42"/>
        <v>46485</v>
      </c>
      <c r="B376" s="27" t="str">
        <f t="shared" si="37"/>
        <v>(木)</v>
      </c>
      <c r="C376" s="34">
        <v>0.75</v>
      </c>
      <c r="D376" s="16" t="s">
        <v>18</v>
      </c>
      <c r="E376" s="35">
        <v>0.77083333333333304</v>
      </c>
      <c r="F376" s="50">
        <f>IF(COUNTIF('リスト（不使用）'!$A$5:$A$6,単年カーブ!$A$1),"希望数量入力ください",'単年（2027年度）'!$E$12*単年カーブ!$R$3+'単年（2027年度）'!$E$12*(1-単年カーブ!$R$3)*単年カーブ!Q376)</f>
        <v>0</v>
      </c>
      <c r="G376" s="47">
        <f t="shared" si="38"/>
        <v>0</v>
      </c>
      <c r="M376">
        <f t="shared" si="39"/>
        <v>4</v>
      </c>
      <c r="N376">
        <f>IF(OR(WEEKDAY(A376)=1,WEEKDAY(A376)=7,COUNTIF('2027祝日等（不使用）'!$A$1:$A$20,単年カーブ!A376)=1),0,1)</f>
        <v>1</v>
      </c>
      <c r="O376">
        <f t="shared" si="43"/>
        <v>37</v>
      </c>
      <c r="P376">
        <f t="shared" si="40"/>
        <v>1</v>
      </c>
      <c r="Q376">
        <f t="shared" si="41"/>
        <v>1</v>
      </c>
    </row>
    <row r="377" spans="1:17" ht="19.5" x14ac:dyDescent="0.4">
      <c r="A377" s="33">
        <f t="shared" si="42"/>
        <v>46485</v>
      </c>
      <c r="B377" s="27" t="str">
        <f t="shared" si="37"/>
        <v>(木)</v>
      </c>
      <c r="C377" s="34">
        <v>0.77083333333333304</v>
      </c>
      <c r="D377" s="16" t="s">
        <v>18</v>
      </c>
      <c r="E377" s="35">
        <v>0.79166666666666696</v>
      </c>
      <c r="F377" s="50">
        <f>IF(COUNTIF('リスト（不使用）'!$A$5:$A$6,単年カーブ!$A$1),"希望数量入力ください",'単年（2027年度）'!$E$12*単年カーブ!$R$3+'単年（2027年度）'!$E$12*(1-単年カーブ!$R$3)*単年カーブ!Q377)</f>
        <v>0</v>
      </c>
      <c r="G377" s="47">
        <f t="shared" si="38"/>
        <v>0</v>
      </c>
      <c r="M377">
        <f t="shared" si="39"/>
        <v>4</v>
      </c>
      <c r="N377">
        <f>IF(OR(WEEKDAY(A377)=1,WEEKDAY(A377)=7,COUNTIF('2027祝日等（不使用）'!$A$1:$A$20,単年カーブ!A377)=1),0,1)</f>
        <v>1</v>
      </c>
      <c r="O377">
        <f t="shared" si="43"/>
        <v>38</v>
      </c>
      <c r="P377">
        <f t="shared" si="40"/>
        <v>1</v>
      </c>
      <c r="Q377">
        <f t="shared" si="41"/>
        <v>1</v>
      </c>
    </row>
    <row r="378" spans="1:17" ht="19.5" x14ac:dyDescent="0.4">
      <c r="A378" s="33">
        <f t="shared" si="42"/>
        <v>46485</v>
      </c>
      <c r="B378" s="27" t="str">
        <f t="shared" si="37"/>
        <v>(木)</v>
      </c>
      <c r="C378" s="34">
        <v>0.79166666666666696</v>
      </c>
      <c r="D378" s="16" t="s">
        <v>18</v>
      </c>
      <c r="E378" s="35">
        <v>0.8125</v>
      </c>
      <c r="F378" s="50">
        <f>IF(COUNTIF('リスト（不使用）'!$A$5:$A$6,単年カーブ!$A$1),"希望数量入力ください",'単年（2027年度）'!$E$12*単年カーブ!$R$3+'単年（2027年度）'!$E$12*(1-単年カーブ!$R$3)*単年カーブ!Q378)</f>
        <v>0</v>
      </c>
      <c r="G378" s="47">
        <f t="shared" si="38"/>
        <v>0</v>
      </c>
      <c r="M378">
        <f t="shared" si="39"/>
        <v>4</v>
      </c>
      <c r="N378">
        <f>IF(OR(WEEKDAY(A378)=1,WEEKDAY(A378)=7,COUNTIF('2027祝日等（不使用）'!$A$1:$A$20,単年カーブ!A378)=1),0,1)</f>
        <v>1</v>
      </c>
      <c r="O378">
        <f t="shared" si="43"/>
        <v>39</v>
      </c>
      <c r="P378">
        <f t="shared" si="40"/>
        <v>1</v>
      </c>
      <c r="Q378">
        <f t="shared" si="41"/>
        <v>1</v>
      </c>
    </row>
    <row r="379" spans="1:17" ht="19.5" x14ac:dyDescent="0.4">
      <c r="A379" s="33">
        <f t="shared" si="42"/>
        <v>46485</v>
      </c>
      <c r="B379" s="27" t="str">
        <f t="shared" si="37"/>
        <v>(木)</v>
      </c>
      <c r="C379" s="34">
        <v>0.8125</v>
      </c>
      <c r="D379" s="16" t="s">
        <v>18</v>
      </c>
      <c r="E379" s="35">
        <v>0.83333333333333304</v>
      </c>
      <c r="F379" s="50">
        <f>IF(COUNTIF('リスト（不使用）'!$A$5:$A$6,単年カーブ!$A$1),"希望数量入力ください",'単年（2027年度）'!$E$12*単年カーブ!$R$3+'単年（2027年度）'!$E$12*(1-単年カーブ!$R$3)*単年カーブ!Q379)</f>
        <v>0</v>
      </c>
      <c r="G379" s="47">
        <f t="shared" si="38"/>
        <v>0</v>
      </c>
      <c r="M379">
        <f t="shared" si="39"/>
        <v>4</v>
      </c>
      <c r="N379">
        <f>IF(OR(WEEKDAY(A379)=1,WEEKDAY(A379)=7,COUNTIF('2027祝日等（不使用）'!$A$1:$A$20,単年カーブ!A379)=1),0,1)</f>
        <v>1</v>
      </c>
      <c r="O379">
        <f t="shared" si="43"/>
        <v>40</v>
      </c>
      <c r="P379">
        <f t="shared" si="40"/>
        <v>1</v>
      </c>
      <c r="Q379">
        <f t="shared" si="41"/>
        <v>1</v>
      </c>
    </row>
    <row r="380" spans="1:17" ht="19.5" x14ac:dyDescent="0.4">
      <c r="A380" s="33">
        <f t="shared" si="42"/>
        <v>46485</v>
      </c>
      <c r="B380" s="27" t="str">
        <f t="shared" si="37"/>
        <v>(木)</v>
      </c>
      <c r="C380" s="34">
        <v>0.83333333333333304</v>
      </c>
      <c r="D380" s="16" t="s">
        <v>18</v>
      </c>
      <c r="E380" s="35">
        <v>0.85416666666666696</v>
      </c>
      <c r="F380" s="50">
        <f>IF(COUNTIF('リスト（不使用）'!$A$5:$A$6,単年カーブ!$A$1),"希望数量入力ください",'単年（2027年度）'!$E$12*単年カーブ!$R$3+'単年（2027年度）'!$E$12*(1-単年カーブ!$R$3)*単年カーブ!Q380)</f>
        <v>0</v>
      </c>
      <c r="G380" s="47">
        <f t="shared" si="38"/>
        <v>0</v>
      </c>
      <c r="M380">
        <f t="shared" si="39"/>
        <v>4</v>
      </c>
      <c r="N380">
        <f>IF(OR(WEEKDAY(A380)=1,WEEKDAY(A380)=7,COUNTIF('2027祝日等（不使用）'!$A$1:$A$20,単年カーブ!A380)=1),0,1)</f>
        <v>1</v>
      </c>
      <c r="O380">
        <f t="shared" si="43"/>
        <v>41</v>
      </c>
      <c r="P380">
        <f t="shared" si="40"/>
        <v>0</v>
      </c>
      <c r="Q380">
        <f t="shared" si="41"/>
        <v>0</v>
      </c>
    </row>
    <row r="381" spans="1:17" ht="19.5" x14ac:dyDescent="0.4">
      <c r="A381" s="33">
        <f t="shared" si="42"/>
        <v>46485</v>
      </c>
      <c r="B381" s="27" t="str">
        <f t="shared" si="37"/>
        <v>(木)</v>
      </c>
      <c r="C381" s="34">
        <v>0.85416666666666696</v>
      </c>
      <c r="D381" s="16" t="s">
        <v>18</v>
      </c>
      <c r="E381" s="35">
        <v>0.875</v>
      </c>
      <c r="F381" s="50">
        <f>IF(COUNTIF('リスト（不使用）'!$A$5:$A$6,単年カーブ!$A$1),"希望数量入力ください",'単年（2027年度）'!$E$12*単年カーブ!$R$3+'単年（2027年度）'!$E$12*(1-単年カーブ!$R$3)*単年カーブ!Q381)</f>
        <v>0</v>
      </c>
      <c r="G381" s="47">
        <f t="shared" si="38"/>
        <v>0</v>
      </c>
      <c r="M381">
        <f t="shared" si="39"/>
        <v>4</v>
      </c>
      <c r="N381">
        <f>IF(OR(WEEKDAY(A381)=1,WEEKDAY(A381)=7,COUNTIF('2027祝日等（不使用）'!$A$1:$A$20,単年カーブ!A381)=1),0,1)</f>
        <v>1</v>
      </c>
      <c r="O381">
        <f t="shared" si="43"/>
        <v>42</v>
      </c>
      <c r="P381">
        <f t="shared" si="40"/>
        <v>0</v>
      </c>
      <c r="Q381">
        <f t="shared" si="41"/>
        <v>0</v>
      </c>
    </row>
    <row r="382" spans="1:17" ht="19.5" x14ac:dyDescent="0.4">
      <c r="A382" s="33">
        <f t="shared" si="42"/>
        <v>46485</v>
      </c>
      <c r="B382" s="27" t="str">
        <f t="shared" si="37"/>
        <v>(木)</v>
      </c>
      <c r="C382" s="34">
        <v>0.875</v>
      </c>
      <c r="D382" s="16" t="s">
        <v>18</v>
      </c>
      <c r="E382" s="35">
        <v>0.89583333333333304</v>
      </c>
      <c r="F382" s="50">
        <f>IF(COUNTIF('リスト（不使用）'!$A$5:$A$6,単年カーブ!$A$1),"希望数量入力ください",'単年（2027年度）'!$E$12*単年カーブ!$R$3+'単年（2027年度）'!$E$12*(1-単年カーブ!$R$3)*単年カーブ!Q382)</f>
        <v>0</v>
      </c>
      <c r="G382" s="47">
        <f t="shared" si="38"/>
        <v>0</v>
      </c>
      <c r="M382">
        <f t="shared" si="39"/>
        <v>4</v>
      </c>
      <c r="N382">
        <f>IF(OR(WEEKDAY(A382)=1,WEEKDAY(A382)=7,COUNTIF('2027祝日等（不使用）'!$A$1:$A$20,単年カーブ!A382)=1),0,1)</f>
        <v>1</v>
      </c>
      <c r="O382">
        <f t="shared" si="43"/>
        <v>43</v>
      </c>
      <c r="P382">
        <f t="shared" si="40"/>
        <v>0</v>
      </c>
      <c r="Q382">
        <f t="shared" si="41"/>
        <v>0</v>
      </c>
    </row>
    <row r="383" spans="1:17" ht="19.5" x14ac:dyDescent="0.4">
      <c r="A383" s="33">
        <f t="shared" si="42"/>
        <v>46485</v>
      </c>
      <c r="B383" s="27" t="str">
        <f t="shared" si="37"/>
        <v>(木)</v>
      </c>
      <c r="C383" s="34">
        <v>0.89583333333333304</v>
      </c>
      <c r="D383" s="16" t="s">
        <v>18</v>
      </c>
      <c r="E383" s="35">
        <v>0.91666666666666696</v>
      </c>
      <c r="F383" s="50">
        <f>IF(COUNTIF('リスト（不使用）'!$A$5:$A$6,単年カーブ!$A$1),"希望数量入力ください",'単年（2027年度）'!$E$12*単年カーブ!$R$3+'単年（2027年度）'!$E$12*(1-単年カーブ!$R$3)*単年カーブ!Q383)</f>
        <v>0</v>
      </c>
      <c r="G383" s="47">
        <f t="shared" si="38"/>
        <v>0</v>
      </c>
      <c r="M383">
        <f t="shared" si="39"/>
        <v>4</v>
      </c>
      <c r="N383">
        <f>IF(OR(WEEKDAY(A383)=1,WEEKDAY(A383)=7,COUNTIF('2027祝日等（不使用）'!$A$1:$A$20,単年カーブ!A383)=1),0,1)</f>
        <v>1</v>
      </c>
      <c r="O383">
        <f t="shared" si="43"/>
        <v>44</v>
      </c>
      <c r="P383">
        <f t="shared" si="40"/>
        <v>0</v>
      </c>
      <c r="Q383">
        <f t="shared" si="41"/>
        <v>0</v>
      </c>
    </row>
    <row r="384" spans="1:17" ht="19.5" x14ac:dyDescent="0.4">
      <c r="A384" s="33">
        <f t="shared" si="42"/>
        <v>46485</v>
      </c>
      <c r="B384" s="27" t="str">
        <f t="shared" si="37"/>
        <v>(木)</v>
      </c>
      <c r="C384" s="34">
        <v>0.91666666666666696</v>
      </c>
      <c r="D384" s="16" t="s">
        <v>18</v>
      </c>
      <c r="E384" s="35">
        <v>0.9375</v>
      </c>
      <c r="F384" s="50">
        <f>IF(COUNTIF('リスト（不使用）'!$A$5:$A$6,単年カーブ!$A$1),"希望数量入力ください",'単年（2027年度）'!$E$12*単年カーブ!$R$3+'単年（2027年度）'!$E$12*(1-単年カーブ!$R$3)*単年カーブ!Q384)</f>
        <v>0</v>
      </c>
      <c r="G384" s="47">
        <f t="shared" si="38"/>
        <v>0</v>
      </c>
      <c r="M384">
        <f t="shared" si="39"/>
        <v>4</v>
      </c>
      <c r="N384">
        <f>IF(OR(WEEKDAY(A384)=1,WEEKDAY(A384)=7,COUNTIF('2027祝日等（不使用）'!$A$1:$A$20,単年カーブ!A384)=1),0,1)</f>
        <v>1</v>
      </c>
      <c r="O384">
        <f t="shared" si="43"/>
        <v>45</v>
      </c>
      <c r="P384">
        <f t="shared" si="40"/>
        <v>0</v>
      </c>
      <c r="Q384">
        <f t="shared" si="41"/>
        <v>0</v>
      </c>
    </row>
    <row r="385" spans="1:17" ht="19.5" x14ac:dyDescent="0.4">
      <c r="A385" s="33">
        <f t="shared" si="42"/>
        <v>46485</v>
      </c>
      <c r="B385" s="27" t="str">
        <f t="shared" si="37"/>
        <v>(木)</v>
      </c>
      <c r="C385" s="34">
        <v>0.9375</v>
      </c>
      <c r="D385" s="16" t="s">
        <v>18</v>
      </c>
      <c r="E385" s="35">
        <v>0.95833333333333304</v>
      </c>
      <c r="F385" s="50">
        <f>IF(COUNTIF('リスト（不使用）'!$A$5:$A$6,単年カーブ!$A$1),"希望数量入力ください",'単年（2027年度）'!$E$12*単年カーブ!$R$3+'単年（2027年度）'!$E$12*(1-単年カーブ!$R$3)*単年カーブ!Q385)</f>
        <v>0</v>
      </c>
      <c r="G385" s="47">
        <f t="shared" si="38"/>
        <v>0</v>
      </c>
      <c r="M385">
        <f t="shared" si="39"/>
        <v>4</v>
      </c>
      <c r="N385">
        <f>IF(OR(WEEKDAY(A385)=1,WEEKDAY(A385)=7,COUNTIF('2027祝日等（不使用）'!$A$1:$A$20,単年カーブ!A385)=1),0,1)</f>
        <v>1</v>
      </c>
      <c r="O385">
        <f t="shared" si="43"/>
        <v>46</v>
      </c>
      <c r="P385">
        <f t="shared" si="40"/>
        <v>0</v>
      </c>
      <c r="Q385">
        <f t="shared" si="41"/>
        <v>0</v>
      </c>
    </row>
    <row r="386" spans="1:17" ht="19.5" x14ac:dyDescent="0.4">
      <c r="A386" s="33">
        <f t="shared" si="42"/>
        <v>46485</v>
      </c>
      <c r="B386" s="27" t="str">
        <f t="shared" si="37"/>
        <v>(木)</v>
      </c>
      <c r="C386" s="34">
        <v>0.95833333333333304</v>
      </c>
      <c r="D386" s="16" t="s">
        <v>18</v>
      </c>
      <c r="E386" s="35">
        <v>0.97916666666666696</v>
      </c>
      <c r="F386" s="50">
        <f>IF(COUNTIF('リスト（不使用）'!$A$5:$A$6,単年カーブ!$A$1),"希望数量入力ください",'単年（2027年度）'!$E$12*単年カーブ!$R$3+'単年（2027年度）'!$E$12*(1-単年カーブ!$R$3)*単年カーブ!Q386)</f>
        <v>0</v>
      </c>
      <c r="G386" s="47">
        <f t="shared" si="38"/>
        <v>0</v>
      </c>
      <c r="M386">
        <f t="shared" si="39"/>
        <v>4</v>
      </c>
      <c r="N386">
        <f>IF(OR(WEEKDAY(A386)=1,WEEKDAY(A386)=7,COUNTIF('2027祝日等（不使用）'!$A$1:$A$20,単年カーブ!A386)=1),0,1)</f>
        <v>1</v>
      </c>
      <c r="O386">
        <f t="shared" si="43"/>
        <v>47</v>
      </c>
      <c r="P386">
        <f t="shared" si="40"/>
        <v>0</v>
      </c>
      <c r="Q386">
        <f t="shared" si="41"/>
        <v>0</v>
      </c>
    </row>
    <row r="387" spans="1:17" ht="19.5" x14ac:dyDescent="0.4">
      <c r="A387" s="33">
        <f t="shared" si="42"/>
        <v>46485</v>
      </c>
      <c r="B387" s="27" t="str">
        <f t="shared" si="37"/>
        <v>(木)</v>
      </c>
      <c r="C387" s="34">
        <v>0.97916666666666696</v>
      </c>
      <c r="D387" s="16" t="s">
        <v>18</v>
      </c>
      <c r="E387" s="35" t="s">
        <v>17</v>
      </c>
      <c r="F387" s="50">
        <f>IF(COUNTIF('リスト（不使用）'!$A$5:$A$6,単年カーブ!$A$1),"希望数量入力ください",'単年（2027年度）'!$E$12*単年カーブ!$R$3+'単年（2027年度）'!$E$12*(1-単年カーブ!$R$3)*単年カーブ!Q387)</f>
        <v>0</v>
      </c>
      <c r="G387" s="47">
        <f t="shared" si="38"/>
        <v>0</v>
      </c>
      <c r="M387">
        <f t="shared" si="39"/>
        <v>4</v>
      </c>
      <c r="N387">
        <f>IF(OR(WEEKDAY(A387)=1,WEEKDAY(A387)=7,COUNTIF('2027祝日等（不使用）'!$A$1:$A$20,単年カーブ!A387)=1),0,1)</f>
        <v>1</v>
      </c>
      <c r="O387">
        <f t="shared" si="43"/>
        <v>48</v>
      </c>
      <c r="P387">
        <f t="shared" si="40"/>
        <v>0</v>
      </c>
      <c r="Q387">
        <f t="shared" si="41"/>
        <v>0</v>
      </c>
    </row>
    <row r="388" spans="1:17" ht="19.5" x14ac:dyDescent="0.4">
      <c r="A388" s="33">
        <f t="shared" si="42"/>
        <v>46486</v>
      </c>
      <c r="B388" s="27" t="str">
        <f t="shared" ref="B388:B451" si="44">TEXT(A388,"(aaa)")</f>
        <v>(金)</v>
      </c>
      <c r="C388" s="34">
        <v>0</v>
      </c>
      <c r="D388" s="16" t="s">
        <v>18</v>
      </c>
      <c r="E388" s="35">
        <v>2.0833333333333332E-2</v>
      </c>
      <c r="F388" s="50">
        <f>IF(COUNTIF('リスト（不使用）'!$A$5:$A$6,単年カーブ!$A$1),"希望数量入力ください",'単年（2027年度）'!$E$12*単年カーブ!$R$3+'単年（2027年度）'!$E$12*(1-単年カーブ!$R$3)*単年カーブ!Q388)</f>
        <v>0</v>
      </c>
      <c r="G388" s="47">
        <f t="shared" ref="G388:G451" si="45">F388/2</f>
        <v>0</v>
      </c>
      <c r="M388">
        <f t="shared" ref="M388:M451" si="46">MONTH(A388)</f>
        <v>4</v>
      </c>
      <c r="N388">
        <f>IF(OR(WEEKDAY(A388)=1,WEEKDAY(A388)=7,COUNTIF('2027祝日等（不使用）'!$A$1:$A$20,単年カーブ!A388)=1),0,1)</f>
        <v>1</v>
      </c>
      <c r="O388">
        <f t="shared" si="43"/>
        <v>1</v>
      </c>
      <c r="P388">
        <f t="shared" ref="P388:P451" si="47">IF(AND(O388&gt;16,O388&lt;41),1,0)</f>
        <v>0</v>
      </c>
      <c r="Q388">
        <f t="shared" ref="Q388:Q451" si="48">P388*N388</f>
        <v>0</v>
      </c>
    </row>
    <row r="389" spans="1:17" ht="19.5" x14ac:dyDescent="0.4">
      <c r="A389" s="33">
        <f t="shared" si="42"/>
        <v>46486</v>
      </c>
      <c r="B389" s="27" t="str">
        <f t="shared" si="44"/>
        <v>(金)</v>
      </c>
      <c r="C389" s="34">
        <v>2.0833333333333332E-2</v>
      </c>
      <c r="D389" s="16" t="s">
        <v>18</v>
      </c>
      <c r="E389" s="35">
        <v>4.1666666666666664E-2</v>
      </c>
      <c r="F389" s="50">
        <f>IF(COUNTIF('リスト（不使用）'!$A$5:$A$6,単年カーブ!$A$1),"希望数量入力ください",'単年（2027年度）'!$E$12*単年カーブ!$R$3+'単年（2027年度）'!$E$12*(1-単年カーブ!$R$3)*単年カーブ!Q389)</f>
        <v>0</v>
      </c>
      <c r="G389" s="47">
        <f t="shared" si="45"/>
        <v>0</v>
      </c>
      <c r="M389">
        <f t="shared" si="46"/>
        <v>4</v>
      </c>
      <c r="N389">
        <f>IF(OR(WEEKDAY(A389)=1,WEEKDAY(A389)=7,COUNTIF('2027祝日等（不使用）'!$A$1:$A$20,単年カーブ!A389)=1),0,1)</f>
        <v>1</v>
      </c>
      <c r="O389">
        <f t="shared" si="43"/>
        <v>2</v>
      </c>
      <c r="P389">
        <f t="shared" si="47"/>
        <v>0</v>
      </c>
      <c r="Q389">
        <f t="shared" si="48"/>
        <v>0</v>
      </c>
    </row>
    <row r="390" spans="1:17" ht="19.5" x14ac:dyDescent="0.4">
      <c r="A390" s="33">
        <f t="shared" si="42"/>
        <v>46486</v>
      </c>
      <c r="B390" s="27" t="str">
        <f t="shared" si="44"/>
        <v>(金)</v>
      </c>
      <c r="C390" s="34">
        <v>4.1666666666666664E-2</v>
      </c>
      <c r="D390" s="16" t="s">
        <v>18</v>
      </c>
      <c r="E390" s="35">
        <v>6.25E-2</v>
      </c>
      <c r="F390" s="50">
        <f>IF(COUNTIF('リスト（不使用）'!$A$5:$A$6,単年カーブ!$A$1),"希望数量入力ください",'単年（2027年度）'!$E$12*単年カーブ!$R$3+'単年（2027年度）'!$E$12*(1-単年カーブ!$R$3)*単年カーブ!Q390)</f>
        <v>0</v>
      </c>
      <c r="G390" s="47">
        <f t="shared" si="45"/>
        <v>0</v>
      </c>
      <c r="M390">
        <f t="shared" si="46"/>
        <v>4</v>
      </c>
      <c r="N390">
        <f>IF(OR(WEEKDAY(A390)=1,WEEKDAY(A390)=7,COUNTIF('2027祝日等（不使用）'!$A$1:$A$20,単年カーブ!A390)=1),0,1)</f>
        <v>1</v>
      </c>
      <c r="O390">
        <f t="shared" si="43"/>
        <v>3</v>
      </c>
      <c r="P390">
        <f t="shared" si="47"/>
        <v>0</v>
      </c>
      <c r="Q390">
        <f t="shared" si="48"/>
        <v>0</v>
      </c>
    </row>
    <row r="391" spans="1:17" ht="19.5" x14ac:dyDescent="0.4">
      <c r="A391" s="33">
        <f t="shared" si="42"/>
        <v>46486</v>
      </c>
      <c r="B391" s="27" t="str">
        <f t="shared" si="44"/>
        <v>(金)</v>
      </c>
      <c r="C391" s="34">
        <v>6.25E-2</v>
      </c>
      <c r="D391" s="16" t="s">
        <v>18</v>
      </c>
      <c r="E391" s="35">
        <v>8.3333333333333301E-2</v>
      </c>
      <c r="F391" s="50">
        <f>IF(COUNTIF('リスト（不使用）'!$A$5:$A$6,単年カーブ!$A$1),"希望数量入力ください",'単年（2027年度）'!$E$12*単年カーブ!$R$3+'単年（2027年度）'!$E$12*(1-単年カーブ!$R$3)*単年カーブ!Q391)</f>
        <v>0</v>
      </c>
      <c r="G391" s="47">
        <f t="shared" si="45"/>
        <v>0</v>
      </c>
      <c r="M391">
        <f t="shared" si="46"/>
        <v>4</v>
      </c>
      <c r="N391">
        <f>IF(OR(WEEKDAY(A391)=1,WEEKDAY(A391)=7,COUNTIF('2027祝日等（不使用）'!$A$1:$A$20,単年カーブ!A391)=1),0,1)</f>
        <v>1</v>
      </c>
      <c r="O391">
        <f t="shared" si="43"/>
        <v>4</v>
      </c>
      <c r="P391">
        <f t="shared" si="47"/>
        <v>0</v>
      </c>
      <c r="Q391">
        <f t="shared" si="48"/>
        <v>0</v>
      </c>
    </row>
    <row r="392" spans="1:17" ht="19.5" x14ac:dyDescent="0.4">
      <c r="A392" s="33">
        <f t="shared" si="42"/>
        <v>46486</v>
      </c>
      <c r="B392" s="27" t="str">
        <f t="shared" si="44"/>
        <v>(金)</v>
      </c>
      <c r="C392" s="34">
        <v>8.3333333333333301E-2</v>
      </c>
      <c r="D392" s="16" t="s">
        <v>18</v>
      </c>
      <c r="E392" s="35">
        <v>0.104166666666667</v>
      </c>
      <c r="F392" s="50">
        <f>IF(COUNTIF('リスト（不使用）'!$A$5:$A$6,単年カーブ!$A$1),"希望数量入力ください",'単年（2027年度）'!$E$12*単年カーブ!$R$3+'単年（2027年度）'!$E$12*(1-単年カーブ!$R$3)*単年カーブ!Q392)</f>
        <v>0</v>
      </c>
      <c r="G392" s="47">
        <f t="shared" si="45"/>
        <v>0</v>
      </c>
      <c r="M392">
        <f t="shared" si="46"/>
        <v>4</v>
      </c>
      <c r="N392">
        <f>IF(OR(WEEKDAY(A392)=1,WEEKDAY(A392)=7,COUNTIF('2027祝日等（不使用）'!$A$1:$A$20,単年カーブ!A392)=1),0,1)</f>
        <v>1</v>
      </c>
      <c r="O392">
        <f t="shared" si="43"/>
        <v>5</v>
      </c>
      <c r="P392">
        <f t="shared" si="47"/>
        <v>0</v>
      </c>
      <c r="Q392">
        <f t="shared" si="48"/>
        <v>0</v>
      </c>
    </row>
    <row r="393" spans="1:17" ht="19.5" x14ac:dyDescent="0.4">
      <c r="A393" s="33">
        <f t="shared" si="42"/>
        <v>46486</v>
      </c>
      <c r="B393" s="27" t="str">
        <f t="shared" si="44"/>
        <v>(金)</v>
      </c>
      <c r="C393" s="34">
        <v>0.104166666666667</v>
      </c>
      <c r="D393" s="16" t="s">
        <v>18</v>
      </c>
      <c r="E393" s="35">
        <v>0.125</v>
      </c>
      <c r="F393" s="50">
        <f>IF(COUNTIF('リスト（不使用）'!$A$5:$A$6,単年カーブ!$A$1),"希望数量入力ください",'単年（2027年度）'!$E$12*単年カーブ!$R$3+'単年（2027年度）'!$E$12*(1-単年カーブ!$R$3)*単年カーブ!Q393)</f>
        <v>0</v>
      </c>
      <c r="G393" s="47">
        <f t="shared" si="45"/>
        <v>0</v>
      </c>
      <c r="M393">
        <f t="shared" si="46"/>
        <v>4</v>
      </c>
      <c r="N393">
        <f>IF(OR(WEEKDAY(A393)=1,WEEKDAY(A393)=7,COUNTIF('2027祝日等（不使用）'!$A$1:$A$20,単年カーブ!A393)=1),0,1)</f>
        <v>1</v>
      </c>
      <c r="O393">
        <f t="shared" si="43"/>
        <v>6</v>
      </c>
      <c r="P393">
        <f t="shared" si="47"/>
        <v>0</v>
      </c>
      <c r="Q393">
        <f t="shared" si="48"/>
        <v>0</v>
      </c>
    </row>
    <row r="394" spans="1:17" ht="19.5" x14ac:dyDescent="0.4">
      <c r="A394" s="33">
        <f t="shared" si="42"/>
        <v>46486</v>
      </c>
      <c r="B394" s="27" t="str">
        <f t="shared" si="44"/>
        <v>(金)</v>
      </c>
      <c r="C394" s="34">
        <v>0.125</v>
      </c>
      <c r="D394" s="16" t="s">
        <v>18</v>
      </c>
      <c r="E394" s="35">
        <v>0.14583333333333301</v>
      </c>
      <c r="F394" s="50">
        <f>IF(COUNTIF('リスト（不使用）'!$A$5:$A$6,単年カーブ!$A$1),"希望数量入力ください",'単年（2027年度）'!$E$12*単年カーブ!$R$3+'単年（2027年度）'!$E$12*(1-単年カーブ!$R$3)*単年カーブ!Q394)</f>
        <v>0</v>
      </c>
      <c r="G394" s="47">
        <f t="shared" si="45"/>
        <v>0</v>
      </c>
      <c r="M394">
        <f t="shared" si="46"/>
        <v>4</v>
      </c>
      <c r="N394">
        <f>IF(OR(WEEKDAY(A394)=1,WEEKDAY(A394)=7,COUNTIF('2027祝日等（不使用）'!$A$1:$A$20,単年カーブ!A394)=1),0,1)</f>
        <v>1</v>
      </c>
      <c r="O394">
        <f t="shared" si="43"/>
        <v>7</v>
      </c>
      <c r="P394">
        <f t="shared" si="47"/>
        <v>0</v>
      </c>
      <c r="Q394">
        <f t="shared" si="48"/>
        <v>0</v>
      </c>
    </row>
    <row r="395" spans="1:17" ht="19.5" x14ac:dyDescent="0.4">
      <c r="A395" s="33">
        <f t="shared" si="42"/>
        <v>46486</v>
      </c>
      <c r="B395" s="27" t="str">
        <f t="shared" si="44"/>
        <v>(金)</v>
      </c>
      <c r="C395" s="34">
        <v>0.14583333333333301</v>
      </c>
      <c r="D395" s="16" t="s">
        <v>18</v>
      </c>
      <c r="E395" s="35">
        <v>0.16666666666666699</v>
      </c>
      <c r="F395" s="50">
        <f>IF(COUNTIF('リスト（不使用）'!$A$5:$A$6,単年カーブ!$A$1),"希望数量入力ください",'単年（2027年度）'!$E$12*単年カーブ!$R$3+'単年（2027年度）'!$E$12*(1-単年カーブ!$R$3)*単年カーブ!Q395)</f>
        <v>0</v>
      </c>
      <c r="G395" s="47">
        <f t="shared" si="45"/>
        <v>0</v>
      </c>
      <c r="M395">
        <f t="shared" si="46"/>
        <v>4</v>
      </c>
      <c r="N395">
        <f>IF(OR(WEEKDAY(A395)=1,WEEKDAY(A395)=7,COUNTIF('2027祝日等（不使用）'!$A$1:$A$20,単年カーブ!A395)=1),0,1)</f>
        <v>1</v>
      </c>
      <c r="O395">
        <f t="shared" si="43"/>
        <v>8</v>
      </c>
      <c r="P395">
        <f t="shared" si="47"/>
        <v>0</v>
      </c>
      <c r="Q395">
        <f t="shared" si="48"/>
        <v>0</v>
      </c>
    </row>
    <row r="396" spans="1:17" ht="19.5" x14ac:dyDescent="0.4">
      <c r="A396" s="33">
        <f t="shared" si="42"/>
        <v>46486</v>
      </c>
      <c r="B396" s="27" t="str">
        <f t="shared" si="44"/>
        <v>(金)</v>
      </c>
      <c r="C396" s="34">
        <v>0.16666666666666699</v>
      </c>
      <c r="D396" s="16" t="s">
        <v>18</v>
      </c>
      <c r="E396" s="35">
        <v>0.1875</v>
      </c>
      <c r="F396" s="50">
        <f>IF(COUNTIF('リスト（不使用）'!$A$5:$A$6,単年カーブ!$A$1),"希望数量入力ください",'単年（2027年度）'!$E$12*単年カーブ!$R$3+'単年（2027年度）'!$E$12*(1-単年カーブ!$R$3)*単年カーブ!Q396)</f>
        <v>0</v>
      </c>
      <c r="G396" s="47">
        <f t="shared" si="45"/>
        <v>0</v>
      </c>
      <c r="M396">
        <f t="shared" si="46"/>
        <v>4</v>
      </c>
      <c r="N396">
        <f>IF(OR(WEEKDAY(A396)=1,WEEKDAY(A396)=7,COUNTIF('2027祝日等（不使用）'!$A$1:$A$20,単年カーブ!A396)=1),0,1)</f>
        <v>1</v>
      </c>
      <c r="O396">
        <f t="shared" si="43"/>
        <v>9</v>
      </c>
      <c r="P396">
        <f t="shared" si="47"/>
        <v>0</v>
      </c>
      <c r="Q396">
        <f t="shared" si="48"/>
        <v>0</v>
      </c>
    </row>
    <row r="397" spans="1:17" ht="19.5" x14ac:dyDescent="0.4">
      <c r="A397" s="33">
        <f t="shared" si="42"/>
        <v>46486</v>
      </c>
      <c r="B397" s="27" t="str">
        <f t="shared" si="44"/>
        <v>(金)</v>
      </c>
      <c r="C397" s="34">
        <v>0.1875</v>
      </c>
      <c r="D397" s="16" t="s">
        <v>18</v>
      </c>
      <c r="E397" s="35">
        <v>0.20833333333333301</v>
      </c>
      <c r="F397" s="50">
        <f>IF(COUNTIF('リスト（不使用）'!$A$5:$A$6,単年カーブ!$A$1),"希望数量入力ください",'単年（2027年度）'!$E$12*単年カーブ!$R$3+'単年（2027年度）'!$E$12*(1-単年カーブ!$R$3)*単年カーブ!Q397)</f>
        <v>0</v>
      </c>
      <c r="G397" s="47">
        <f t="shared" si="45"/>
        <v>0</v>
      </c>
      <c r="M397">
        <f t="shared" si="46"/>
        <v>4</v>
      </c>
      <c r="N397">
        <f>IF(OR(WEEKDAY(A397)=1,WEEKDAY(A397)=7,COUNTIF('2027祝日等（不使用）'!$A$1:$A$20,単年カーブ!A397)=1),0,1)</f>
        <v>1</v>
      </c>
      <c r="O397">
        <f t="shared" si="43"/>
        <v>10</v>
      </c>
      <c r="P397">
        <f t="shared" si="47"/>
        <v>0</v>
      </c>
      <c r="Q397">
        <f t="shared" si="48"/>
        <v>0</v>
      </c>
    </row>
    <row r="398" spans="1:17" ht="19.5" x14ac:dyDescent="0.4">
      <c r="A398" s="33">
        <f t="shared" si="42"/>
        <v>46486</v>
      </c>
      <c r="B398" s="27" t="str">
        <f t="shared" si="44"/>
        <v>(金)</v>
      </c>
      <c r="C398" s="34">
        <v>0.20833333333333301</v>
      </c>
      <c r="D398" s="16" t="s">
        <v>18</v>
      </c>
      <c r="E398" s="35">
        <v>0.22916666666666699</v>
      </c>
      <c r="F398" s="50">
        <f>IF(COUNTIF('リスト（不使用）'!$A$5:$A$6,単年カーブ!$A$1),"希望数量入力ください",'単年（2027年度）'!$E$12*単年カーブ!$R$3+'単年（2027年度）'!$E$12*(1-単年カーブ!$R$3)*単年カーブ!Q398)</f>
        <v>0</v>
      </c>
      <c r="G398" s="47">
        <f t="shared" si="45"/>
        <v>0</v>
      </c>
      <c r="M398">
        <f t="shared" si="46"/>
        <v>4</v>
      </c>
      <c r="N398">
        <f>IF(OR(WEEKDAY(A398)=1,WEEKDAY(A398)=7,COUNTIF('2027祝日等（不使用）'!$A$1:$A$20,単年カーブ!A398)=1),0,1)</f>
        <v>1</v>
      </c>
      <c r="O398">
        <f t="shared" si="43"/>
        <v>11</v>
      </c>
      <c r="P398">
        <f t="shared" si="47"/>
        <v>0</v>
      </c>
      <c r="Q398">
        <f t="shared" si="48"/>
        <v>0</v>
      </c>
    </row>
    <row r="399" spans="1:17" ht="19.5" x14ac:dyDescent="0.4">
      <c r="A399" s="33">
        <f t="shared" si="42"/>
        <v>46486</v>
      </c>
      <c r="B399" s="27" t="str">
        <f t="shared" si="44"/>
        <v>(金)</v>
      </c>
      <c r="C399" s="34">
        <v>0.22916666666666699</v>
      </c>
      <c r="D399" s="16" t="s">
        <v>18</v>
      </c>
      <c r="E399" s="35">
        <v>0.25</v>
      </c>
      <c r="F399" s="50">
        <f>IF(COUNTIF('リスト（不使用）'!$A$5:$A$6,単年カーブ!$A$1),"希望数量入力ください",'単年（2027年度）'!$E$12*単年カーブ!$R$3+'単年（2027年度）'!$E$12*(1-単年カーブ!$R$3)*単年カーブ!Q399)</f>
        <v>0</v>
      </c>
      <c r="G399" s="47">
        <f t="shared" si="45"/>
        <v>0</v>
      </c>
      <c r="M399">
        <f t="shared" si="46"/>
        <v>4</v>
      </c>
      <c r="N399">
        <f>IF(OR(WEEKDAY(A399)=1,WEEKDAY(A399)=7,COUNTIF('2027祝日等（不使用）'!$A$1:$A$20,単年カーブ!A399)=1),0,1)</f>
        <v>1</v>
      </c>
      <c r="O399">
        <f t="shared" si="43"/>
        <v>12</v>
      </c>
      <c r="P399">
        <f t="shared" si="47"/>
        <v>0</v>
      </c>
      <c r="Q399">
        <f t="shared" si="48"/>
        <v>0</v>
      </c>
    </row>
    <row r="400" spans="1:17" ht="19.5" x14ac:dyDescent="0.4">
      <c r="A400" s="33">
        <f t="shared" si="42"/>
        <v>46486</v>
      </c>
      <c r="B400" s="27" t="str">
        <f t="shared" si="44"/>
        <v>(金)</v>
      </c>
      <c r="C400" s="34">
        <v>0.25</v>
      </c>
      <c r="D400" s="16" t="s">
        <v>18</v>
      </c>
      <c r="E400" s="35">
        <v>0.27083333333333298</v>
      </c>
      <c r="F400" s="50">
        <f>IF(COUNTIF('リスト（不使用）'!$A$5:$A$6,単年カーブ!$A$1),"希望数量入力ください",'単年（2027年度）'!$E$12*単年カーブ!$R$3+'単年（2027年度）'!$E$12*(1-単年カーブ!$R$3)*単年カーブ!Q400)</f>
        <v>0</v>
      </c>
      <c r="G400" s="47">
        <f t="shared" si="45"/>
        <v>0</v>
      </c>
      <c r="M400">
        <f t="shared" si="46"/>
        <v>4</v>
      </c>
      <c r="N400">
        <f>IF(OR(WEEKDAY(A400)=1,WEEKDAY(A400)=7,COUNTIF('2027祝日等（不使用）'!$A$1:$A$20,単年カーブ!A400)=1),0,1)</f>
        <v>1</v>
      </c>
      <c r="O400">
        <f t="shared" si="43"/>
        <v>13</v>
      </c>
      <c r="P400">
        <f t="shared" si="47"/>
        <v>0</v>
      </c>
      <c r="Q400">
        <f t="shared" si="48"/>
        <v>0</v>
      </c>
    </row>
    <row r="401" spans="1:17" ht="19.5" x14ac:dyDescent="0.4">
      <c r="A401" s="33">
        <f t="shared" si="42"/>
        <v>46486</v>
      </c>
      <c r="B401" s="27" t="str">
        <f t="shared" si="44"/>
        <v>(金)</v>
      </c>
      <c r="C401" s="34">
        <v>0.27083333333333298</v>
      </c>
      <c r="D401" s="16" t="s">
        <v>18</v>
      </c>
      <c r="E401" s="35">
        <v>0.29166666666666702</v>
      </c>
      <c r="F401" s="50">
        <f>IF(COUNTIF('リスト（不使用）'!$A$5:$A$6,単年カーブ!$A$1),"希望数量入力ください",'単年（2027年度）'!$E$12*単年カーブ!$R$3+'単年（2027年度）'!$E$12*(1-単年カーブ!$R$3)*単年カーブ!Q401)</f>
        <v>0</v>
      </c>
      <c r="G401" s="47">
        <f t="shared" si="45"/>
        <v>0</v>
      </c>
      <c r="M401">
        <f t="shared" si="46"/>
        <v>4</v>
      </c>
      <c r="N401">
        <f>IF(OR(WEEKDAY(A401)=1,WEEKDAY(A401)=7,COUNTIF('2027祝日等（不使用）'!$A$1:$A$20,単年カーブ!A401)=1),0,1)</f>
        <v>1</v>
      </c>
      <c r="O401">
        <f t="shared" si="43"/>
        <v>14</v>
      </c>
      <c r="P401">
        <f t="shared" si="47"/>
        <v>0</v>
      </c>
      <c r="Q401">
        <f t="shared" si="48"/>
        <v>0</v>
      </c>
    </row>
    <row r="402" spans="1:17" ht="19.5" x14ac:dyDescent="0.4">
      <c r="A402" s="33">
        <f t="shared" si="42"/>
        <v>46486</v>
      </c>
      <c r="B402" s="27" t="str">
        <f t="shared" si="44"/>
        <v>(金)</v>
      </c>
      <c r="C402" s="34">
        <v>0.29166666666666702</v>
      </c>
      <c r="D402" s="16" t="s">
        <v>18</v>
      </c>
      <c r="E402" s="35">
        <v>0.3125</v>
      </c>
      <c r="F402" s="50">
        <f>IF(COUNTIF('リスト（不使用）'!$A$5:$A$6,単年カーブ!$A$1),"希望数量入力ください",'単年（2027年度）'!$E$12*単年カーブ!$R$3+'単年（2027年度）'!$E$12*(1-単年カーブ!$R$3)*単年カーブ!Q402)</f>
        <v>0</v>
      </c>
      <c r="G402" s="47">
        <f t="shared" si="45"/>
        <v>0</v>
      </c>
      <c r="M402">
        <f t="shared" si="46"/>
        <v>4</v>
      </c>
      <c r="N402">
        <f>IF(OR(WEEKDAY(A402)=1,WEEKDAY(A402)=7,COUNTIF('2027祝日等（不使用）'!$A$1:$A$20,単年カーブ!A402)=1),0,1)</f>
        <v>1</v>
      </c>
      <c r="O402">
        <f t="shared" si="43"/>
        <v>15</v>
      </c>
      <c r="P402">
        <f t="shared" si="47"/>
        <v>0</v>
      </c>
      <c r="Q402">
        <f t="shared" si="48"/>
        <v>0</v>
      </c>
    </row>
    <row r="403" spans="1:17" ht="19.5" x14ac:dyDescent="0.4">
      <c r="A403" s="33">
        <f t="shared" si="42"/>
        <v>46486</v>
      </c>
      <c r="B403" s="27" t="str">
        <f t="shared" si="44"/>
        <v>(金)</v>
      </c>
      <c r="C403" s="34">
        <v>0.3125</v>
      </c>
      <c r="D403" s="16" t="s">
        <v>18</v>
      </c>
      <c r="E403" s="35">
        <v>0.33333333333333298</v>
      </c>
      <c r="F403" s="50">
        <f>IF(COUNTIF('リスト（不使用）'!$A$5:$A$6,単年カーブ!$A$1),"希望数量入力ください",'単年（2027年度）'!$E$12*単年カーブ!$R$3+'単年（2027年度）'!$E$12*(1-単年カーブ!$R$3)*単年カーブ!Q403)</f>
        <v>0</v>
      </c>
      <c r="G403" s="47">
        <f t="shared" si="45"/>
        <v>0</v>
      </c>
      <c r="M403">
        <f t="shared" si="46"/>
        <v>4</v>
      </c>
      <c r="N403">
        <f>IF(OR(WEEKDAY(A403)=1,WEEKDAY(A403)=7,COUNTIF('2027祝日等（不使用）'!$A$1:$A$20,単年カーブ!A403)=1),0,1)</f>
        <v>1</v>
      </c>
      <c r="O403">
        <f t="shared" si="43"/>
        <v>16</v>
      </c>
      <c r="P403">
        <f t="shared" si="47"/>
        <v>0</v>
      </c>
      <c r="Q403">
        <f t="shared" si="48"/>
        <v>0</v>
      </c>
    </row>
    <row r="404" spans="1:17" ht="19.5" x14ac:dyDescent="0.4">
      <c r="A404" s="33">
        <f t="shared" si="42"/>
        <v>46486</v>
      </c>
      <c r="B404" s="27" t="str">
        <f t="shared" si="44"/>
        <v>(金)</v>
      </c>
      <c r="C404" s="34">
        <v>0.33333333333333298</v>
      </c>
      <c r="D404" s="16" t="s">
        <v>18</v>
      </c>
      <c r="E404" s="35">
        <v>0.35416666666666702</v>
      </c>
      <c r="F404" s="50">
        <f>IF(COUNTIF('リスト（不使用）'!$A$5:$A$6,単年カーブ!$A$1),"希望数量入力ください",'単年（2027年度）'!$E$12*単年カーブ!$R$3+'単年（2027年度）'!$E$12*(1-単年カーブ!$R$3)*単年カーブ!Q404)</f>
        <v>0</v>
      </c>
      <c r="G404" s="47">
        <f t="shared" si="45"/>
        <v>0</v>
      </c>
      <c r="M404">
        <f t="shared" si="46"/>
        <v>4</v>
      </c>
      <c r="N404">
        <f>IF(OR(WEEKDAY(A404)=1,WEEKDAY(A404)=7,COUNTIF('2027祝日等（不使用）'!$A$1:$A$20,単年カーブ!A404)=1),0,1)</f>
        <v>1</v>
      </c>
      <c r="O404">
        <f t="shared" si="43"/>
        <v>17</v>
      </c>
      <c r="P404">
        <f t="shared" si="47"/>
        <v>1</v>
      </c>
      <c r="Q404">
        <f t="shared" si="48"/>
        <v>1</v>
      </c>
    </row>
    <row r="405" spans="1:17" ht="19.5" x14ac:dyDescent="0.4">
      <c r="A405" s="33">
        <f t="shared" si="42"/>
        <v>46486</v>
      </c>
      <c r="B405" s="27" t="str">
        <f t="shared" si="44"/>
        <v>(金)</v>
      </c>
      <c r="C405" s="34">
        <v>0.35416666666666702</v>
      </c>
      <c r="D405" s="16" t="s">
        <v>18</v>
      </c>
      <c r="E405" s="35">
        <v>0.375</v>
      </c>
      <c r="F405" s="50">
        <f>IF(COUNTIF('リスト（不使用）'!$A$5:$A$6,単年カーブ!$A$1),"希望数量入力ください",'単年（2027年度）'!$E$12*単年カーブ!$R$3+'単年（2027年度）'!$E$12*(1-単年カーブ!$R$3)*単年カーブ!Q405)</f>
        <v>0</v>
      </c>
      <c r="G405" s="47">
        <f t="shared" si="45"/>
        <v>0</v>
      </c>
      <c r="M405">
        <f t="shared" si="46"/>
        <v>4</v>
      </c>
      <c r="N405">
        <f>IF(OR(WEEKDAY(A405)=1,WEEKDAY(A405)=7,COUNTIF('2027祝日等（不使用）'!$A$1:$A$20,単年カーブ!A405)=1),0,1)</f>
        <v>1</v>
      </c>
      <c r="O405">
        <f t="shared" si="43"/>
        <v>18</v>
      </c>
      <c r="P405">
        <f t="shared" si="47"/>
        <v>1</v>
      </c>
      <c r="Q405">
        <f t="shared" si="48"/>
        <v>1</v>
      </c>
    </row>
    <row r="406" spans="1:17" ht="19.5" x14ac:dyDescent="0.4">
      <c r="A406" s="33">
        <f t="shared" si="42"/>
        <v>46486</v>
      </c>
      <c r="B406" s="27" t="str">
        <f t="shared" si="44"/>
        <v>(金)</v>
      </c>
      <c r="C406" s="34">
        <v>0.375</v>
      </c>
      <c r="D406" s="16" t="s">
        <v>18</v>
      </c>
      <c r="E406" s="35">
        <v>0.39583333333333298</v>
      </c>
      <c r="F406" s="50">
        <f>IF(COUNTIF('リスト（不使用）'!$A$5:$A$6,単年カーブ!$A$1),"希望数量入力ください",'単年（2027年度）'!$E$12*単年カーブ!$R$3+'単年（2027年度）'!$E$12*(1-単年カーブ!$R$3)*単年カーブ!Q406)</f>
        <v>0</v>
      </c>
      <c r="G406" s="47">
        <f t="shared" si="45"/>
        <v>0</v>
      </c>
      <c r="M406">
        <f t="shared" si="46"/>
        <v>4</v>
      </c>
      <c r="N406">
        <f>IF(OR(WEEKDAY(A406)=1,WEEKDAY(A406)=7,COUNTIF('2027祝日等（不使用）'!$A$1:$A$20,単年カーブ!A406)=1),0,1)</f>
        <v>1</v>
      </c>
      <c r="O406">
        <f t="shared" si="43"/>
        <v>19</v>
      </c>
      <c r="P406">
        <f t="shared" si="47"/>
        <v>1</v>
      </c>
      <c r="Q406">
        <f t="shared" si="48"/>
        <v>1</v>
      </c>
    </row>
    <row r="407" spans="1:17" ht="19.5" x14ac:dyDescent="0.4">
      <c r="A407" s="33">
        <f t="shared" si="42"/>
        <v>46486</v>
      </c>
      <c r="B407" s="27" t="str">
        <f t="shared" si="44"/>
        <v>(金)</v>
      </c>
      <c r="C407" s="34">
        <v>0.39583333333333298</v>
      </c>
      <c r="D407" s="16" t="s">
        <v>18</v>
      </c>
      <c r="E407" s="35">
        <v>0.41666666666666702</v>
      </c>
      <c r="F407" s="50">
        <f>IF(COUNTIF('リスト（不使用）'!$A$5:$A$6,単年カーブ!$A$1),"希望数量入力ください",'単年（2027年度）'!$E$12*単年カーブ!$R$3+'単年（2027年度）'!$E$12*(1-単年カーブ!$R$3)*単年カーブ!Q407)</f>
        <v>0</v>
      </c>
      <c r="G407" s="47">
        <f t="shared" si="45"/>
        <v>0</v>
      </c>
      <c r="M407">
        <f t="shared" si="46"/>
        <v>4</v>
      </c>
      <c r="N407">
        <f>IF(OR(WEEKDAY(A407)=1,WEEKDAY(A407)=7,COUNTIF('2027祝日等（不使用）'!$A$1:$A$20,単年カーブ!A407)=1),0,1)</f>
        <v>1</v>
      </c>
      <c r="O407">
        <f t="shared" si="43"/>
        <v>20</v>
      </c>
      <c r="P407">
        <f t="shared" si="47"/>
        <v>1</v>
      </c>
      <c r="Q407">
        <f t="shared" si="48"/>
        <v>1</v>
      </c>
    </row>
    <row r="408" spans="1:17" ht="19.5" x14ac:dyDescent="0.4">
      <c r="A408" s="33">
        <f t="shared" si="42"/>
        <v>46486</v>
      </c>
      <c r="B408" s="27" t="str">
        <f t="shared" si="44"/>
        <v>(金)</v>
      </c>
      <c r="C408" s="34">
        <v>0.41666666666666702</v>
      </c>
      <c r="D408" s="16" t="s">
        <v>18</v>
      </c>
      <c r="E408" s="35">
        <v>0.4375</v>
      </c>
      <c r="F408" s="50">
        <f>IF(COUNTIF('リスト（不使用）'!$A$5:$A$6,単年カーブ!$A$1),"希望数量入力ください",'単年（2027年度）'!$E$12*単年カーブ!$R$3+'単年（2027年度）'!$E$12*(1-単年カーブ!$R$3)*単年カーブ!Q408)</f>
        <v>0</v>
      </c>
      <c r="G408" s="47">
        <f t="shared" si="45"/>
        <v>0</v>
      </c>
      <c r="M408">
        <f t="shared" si="46"/>
        <v>4</v>
      </c>
      <c r="N408">
        <f>IF(OR(WEEKDAY(A408)=1,WEEKDAY(A408)=7,COUNTIF('2027祝日等（不使用）'!$A$1:$A$20,単年カーブ!A408)=1),0,1)</f>
        <v>1</v>
      </c>
      <c r="O408">
        <f t="shared" si="43"/>
        <v>21</v>
      </c>
      <c r="P408">
        <f t="shared" si="47"/>
        <v>1</v>
      </c>
      <c r="Q408">
        <f t="shared" si="48"/>
        <v>1</v>
      </c>
    </row>
    <row r="409" spans="1:17" ht="19.5" x14ac:dyDescent="0.4">
      <c r="A409" s="33">
        <f t="shared" si="42"/>
        <v>46486</v>
      </c>
      <c r="B409" s="27" t="str">
        <f t="shared" si="44"/>
        <v>(金)</v>
      </c>
      <c r="C409" s="34">
        <v>0.4375</v>
      </c>
      <c r="D409" s="16" t="s">
        <v>18</v>
      </c>
      <c r="E409" s="35">
        <v>0.45833333333333298</v>
      </c>
      <c r="F409" s="50">
        <f>IF(COUNTIF('リスト（不使用）'!$A$5:$A$6,単年カーブ!$A$1),"希望数量入力ください",'単年（2027年度）'!$E$12*単年カーブ!$R$3+'単年（2027年度）'!$E$12*(1-単年カーブ!$R$3)*単年カーブ!Q409)</f>
        <v>0</v>
      </c>
      <c r="G409" s="47">
        <f t="shared" si="45"/>
        <v>0</v>
      </c>
      <c r="M409">
        <f t="shared" si="46"/>
        <v>4</v>
      </c>
      <c r="N409">
        <f>IF(OR(WEEKDAY(A409)=1,WEEKDAY(A409)=7,COUNTIF('2027祝日等（不使用）'!$A$1:$A$20,単年カーブ!A409)=1),0,1)</f>
        <v>1</v>
      </c>
      <c r="O409">
        <f t="shared" si="43"/>
        <v>22</v>
      </c>
      <c r="P409">
        <f t="shared" si="47"/>
        <v>1</v>
      </c>
      <c r="Q409">
        <f t="shared" si="48"/>
        <v>1</v>
      </c>
    </row>
    <row r="410" spans="1:17" ht="19.5" x14ac:dyDescent="0.4">
      <c r="A410" s="33">
        <f t="shared" si="42"/>
        <v>46486</v>
      </c>
      <c r="B410" s="27" t="str">
        <f t="shared" si="44"/>
        <v>(金)</v>
      </c>
      <c r="C410" s="34">
        <v>0.45833333333333298</v>
      </c>
      <c r="D410" s="16" t="s">
        <v>18</v>
      </c>
      <c r="E410" s="35">
        <v>0.47916666666666702</v>
      </c>
      <c r="F410" s="50">
        <f>IF(COUNTIF('リスト（不使用）'!$A$5:$A$6,単年カーブ!$A$1),"希望数量入力ください",'単年（2027年度）'!$E$12*単年カーブ!$R$3+'単年（2027年度）'!$E$12*(1-単年カーブ!$R$3)*単年カーブ!Q410)</f>
        <v>0</v>
      </c>
      <c r="G410" s="47">
        <f t="shared" si="45"/>
        <v>0</v>
      </c>
      <c r="M410">
        <f t="shared" si="46"/>
        <v>4</v>
      </c>
      <c r="N410">
        <f>IF(OR(WEEKDAY(A410)=1,WEEKDAY(A410)=7,COUNTIF('2027祝日等（不使用）'!$A$1:$A$20,単年カーブ!A410)=1),0,1)</f>
        <v>1</v>
      </c>
      <c r="O410">
        <f t="shared" si="43"/>
        <v>23</v>
      </c>
      <c r="P410">
        <f t="shared" si="47"/>
        <v>1</v>
      </c>
      <c r="Q410">
        <f t="shared" si="48"/>
        <v>1</v>
      </c>
    </row>
    <row r="411" spans="1:17" ht="19.5" x14ac:dyDescent="0.4">
      <c r="A411" s="33">
        <f t="shared" si="42"/>
        <v>46486</v>
      </c>
      <c r="B411" s="27" t="str">
        <f t="shared" si="44"/>
        <v>(金)</v>
      </c>
      <c r="C411" s="34">
        <v>0.47916666666666702</v>
      </c>
      <c r="D411" s="16" t="s">
        <v>18</v>
      </c>
      <c r="E411" s="35">
        <v>0.5</v>
      </c>
      <c r="F411" s="50">
        <f>IF(COUNTIF('リスト（不使用）'!$A$5:$A$6,単年カーブ!$A$1),"希望数量入力ください",'単年（2027年度）'!$E$12*単年カーブ!$R$3+'単年（2027年度）'!$E$12*(1-単年カーブ!$R$3)*単年カーブ!Q411)</f>
        <v>0</v>
      </c>
      <c r="G411" s="47">
        <f t="shared" si="45"/>
        <v>0</v>
      </c>
      <c r="M411">
        <f t="shared" si="46"/>
        <v>4</v>
      </c>
      <c r="N411">
        <f>IF(OR(WEEKDAY(A411)=1,WEEKDAY(A411)=7,COUNTIF('2027祝日等（不使用）'!$A$1:$A$20,単年カーブ!A411)=1),0,1)</f>
        <v>1</v>
      </c>
      <c r="O411">
        <f t="shared" si="43"/>
        <v>24</v>
      </c>
      <c r="P411">
        <f t="shared" si="47"/>
        <v>1</v>
      </c>
      <c r="Q411">
        <f t="shared" si="48"/>
        <v>1</v>
      </c>
    </row>
    <row r="412" spans="1:17" ht="19.5" x14ac:dyDescent="0.4">
      <c r="A412" s="33">
        <f t="shared" si="42"/>
        <v>46486</v>
      </c>
      <c r="B412" s="27" t="str">
        <f t="shared" si="44"/>
        <v>(金)</v>
      </c>
      <c r="C412" s="34">
        <v>0.5</v>
      </c>
      <c r="D412" s="16" t="s">
        <v>18</v>
      </c>
      <c r="E412" s="35">
        <v>0.52083333333333304</v>
      </c>
      <c r="F412" s="50">
        <f>IF(COUNTIF('リスト（不使用）'!$A$5:$A$6,単年カーブ!$A$1),"希望数量入力ください",'単年（2027年度）'!$E$12*単年カーブ!$R$3+'単年（2027年度）'!$E$12*(1-単年カーブ!$R$3)*単年カーブ!Q412)</f>
        <v>0</v>
      </c>
      <c r="G412" s="47">
        <f t="shared" si="45"/>
        <v>0</v>
      </c>
      <c r="M412">
        <f t="shared" si="46"/>
        <v>4</v>
      </c>
      <c r="N412">
        <f>IF(OR(WEEKDAY(A412)=1,WEEKDAY(A412)=7,COUNTIF('2027祝日等（不使用）'!$A$1:$A$20,単年カーブ!A412)=1),0,1)</f>
        <v>1</v>
      </c>
      <c r="O412">
        <f t="shared" si="43"/>
        <v>25</v>
      </c>
      <c r="P412">
        <f t="shared" si="47"/>
        <v>1</v>
      </c>
      <c r="Q412">
        <f t="shared" si="48"/>
        <v>1</v>
      </c>
    </row>
    <row r="413" spans="1:17" ht="19.5" x14ac:dyDescent="0.4">
      <c r="A413" s="33">
        <f t="shared" si="42"/>
        <v>46486</v>
      </c>
      <c r="B413" s="27" t="str">
        <f t="shared" si="44"/>
        <v>(金)</v>
      </c>
      <c r="C413" s="34">
        <v>0.52083333333333304</v>
      </c>
      <c r="D413" s="16" t="s">
        <v>18</v>
      </c>
      <c r="E413" s="35">
        <v>0.54166666666666696</v>
      </c>
      <c r="F413" s="50">
        <f>IF(COUNTIF('リスト（不使用）'!$A$5:$A$6,単年カーブ!$A$1),"希望数量入力ください",'単年（2027年度）'!$E$12*単年カーブ!$R$3+'単年（2027年度）'!$E$12*(1-単年カーブ!$R$3)*単年カーブ!Q413)</f>
        <v>0</v>
      </c>
      <c r="G413" s="47">
        <f t="shared" si="45"/>
        <v>0</v>
      </c>
      <c r="M413">
        <f t="shared" si="46"/>
        <v>4</v>
      </c>
      <c r="N413">
        <f>IF(OR(WEEKDAY(A413)=1,WEEKDAY(A413)=7,COUNTIF('2027祝日等（不使用）'!$A$1:$A$20,単年カーブ!A413)=1),0,1)</f>
        <v>1</v>
      </c>
      <c r="O413">
        <f t="shared" si="43"/>
        <v>26</v>
      </c>
      <c r="P413">
        <f t="shared" si="47"/>
        <v>1</v>
      </c>
      <c r="Q413">
        <f t="shared" si="48"/>
        <v>1</v>
      </c>
    </row>
    <row r="414" spans="1:17" ht="19.5" x14ac:dyDescent="0.4">
      <c r="A414" s="33">
        <f t="shared" si="42"/>
        <v>46486</v>
      </c>
      <c r="B414" s="27" t="str">
        <f t="shared" si="44"/>
        <v>(金)</v>
      </c>
      <c r="C414" s="34">
        <v>0.54166666666666696</v>
      </c>
      <c r="D414" s="16" t="s">
        <v>18</v>
      </c>
      <c r="E414" s="35">
        <v>0.5625</v>
      </c>
      <c r="F414" s="50">
        <f>IF(COUNTIF('リスト（不使用）'!$A$5:$A$6,単年カーブ!$A$1),"希望数量入力ください",'単年（2027年度）'!$E$12*単年カーブ!$R$3+'単年（2027年度）'!$E$12*(1-単年カーブ!$R$3)*単年カーブ!Q414)</f>
        <v>0</v>
      </c>
      <c r="G414" s="47">
        <f t="shared" si="45"/>
        <v>0</v>
      </c>
      <c r="M414">
        <f t="shared" si="46"/>
        <v>4</v>
      </c>
      <c r="N414">
        <f>IF(OR(WEEKDAY(A414)=1,WEEKDAY(A414)=7,COUNTIF('2027祝日等（不使用）'!$A$1:$A$20,単年カーブ!A414)=1),0,1)</f>
        <v>1</v>
      </c>
      <c r="O414">
        <f t="shared" si="43"/>
        <v>27</v>
      </c>
      <c r="P414">
        <f t="shared" si="47"/>
        <v>1</v>
      </c>
      <c r="Q414">
        <f t="shared" si="48"/>
        <v>1</v>
      </c>
    </row>
    <row r="415" spans="1:17" ht="19.5" x14ac:dyDescent="0.4">
      <c r="A415" s="33">
        <f t="shared" si="42"/>
        <v>46486</v>
      </c>
      <c r="B415" s="27" t="str">
        <f t="shared" si="44"/>
        <v>(金)</v>
      </c>
      <c r="C415" s="34">
        <v>0.5625</v>
      </c>
      <c r="D415" s="16" t="s">
        <v>18</v>
      </c>
      <c r="E415" s="35">
        <v>0.58333333333333304</v>
      </c>
      <c r="F415" s="50">
        <f>IF(COUNTIF('リスト（不使用）'!$A$5:$A$6,単年カーブ!$A$1),"希望数量入力ください",'単年（2027年度）'!$E$12*単年カーブ!$R$3+'単年（2027年度）'!$E$12*(1-単年カーブ!$R$3)*単年カーブ!Q415)</f>
        <v>0</v>
      </c>
      <c r="G415" s="47">
        <f t="shared" si="45"/>
        <v>0</v>
      </c>
      <c r="M415">
        <f t="shared" si="46"/>
        <v>4</v>
      </c>
      <c r="N415">
        <f>IF(OR(WEEKDAY(A415)=1,WEEKDAY(A415)=7,COUNTIF('2027祝日等（不使用）'!$A$1:$A$20,単年カーブ!A415)=1),0,1)</f>
        <v>1</v>
      </c>
      <c r="O415">
        <f t="shared" si="43"/>
        <v>28</v>
      </c>
      <c r="P415">
        <f t="shared" si="47"/>
        <v>1</v>
      </c>
      <c r="Q415">
        <f t="shared" si="48"/>
        <v>1</v>
      </c>
    </row>
    <row r="416" spans="1:17" ht="19.5" x14ac:dyDescent="0.4">
      <c r="A416" s="33">
        <f t="shared" si="42"/>
        <v>46486</v>
      </c>
      <c r="B416" s="27" t="str">
        <f t="shared" si="44"/>
        <v>(金)</v>
      </c>
      <c r="C416" s="34">
        <v>0.58333333333333304</v>
      </c>
      <c r="D416" s="16" t="s">
        <v>18</v>
      </c>
      <c r="E416" s="35">
        <v>0.60416666666666696</v>
      </c>
      <c r="F416" s="50">
        <f>IF(COUNTIF('リスト（不使用）'!$A$5:$A$6,単年カーブ!$A$1),"希望数量入力ください",'単年（2027年度）'!$E$12*単年カーブ!$R$3+'単年（2027年度）'!$E$12*(1-単年カーブ!$R$3)*単年カーブ!Q416)</f>
        <v>0</v>
      </c>
      <c r="G416" s="47">
        <f t="shared" si="45"/>
        <v>0</v>
      </c>
      <c r="M416">
        <f t="shared" si="46"/>
        <v>4</v>
      </c>
      <c r="N416">
        <f>IF(OR(WEEKDAY(A416)=1,WEEKDAY(A416)=7,COUNTIF('2027祝日等（不使用）'!$A$1:$A$20,単年カーブ!A416)=1),0,1)</f>
        <v>1</v>
      </c>
      <c r="O416">
        <f t="shared" si="43"/>
        <v>29</v>
      </c>
      <c r="P416">
        <f t="shared" si="47"/>
        <v>1</v>
      </c>
      <c r="Q416">
        <f t="shared" si="48"/>
        <v>1</v>
      </c>
    </row>
    <row r="417" spans="1:17" ht="19.5" x14ac:dyDescent="0.4">
      <c r="A417" s="33">
        <f t="shared" si="42"/>
        <v>46486</v>
      </c>
      <c r="B417" s="27" t="str">
        <f t="shared" si="44"/>
        <v>(金)</v>
      </c>
      <c r="C417" s="34">
        <v>0.60416666666666696</v>
      </c>
      <c r="D417" s="16" t="s">
        <v>18</v>
      </c>
      <c r="E417" s="35">
        <v>0.625</v>
      </c>
      <c r="F417" s="50">
        <f>IF(COUNTIF('リスト（不使用）'!$A$5:$A$6,単年カーブ!$A$1),"希望数量入力ください",'単年（2027年度）'!$E$12*単年カーブ!$R$3+'単年（2027年度）'!$E$12*(1-単年カーブ!$R$3)*単年カーブ!Q417)</f>
        <v>0</v>
      </c>
      <c r="G417" s="47">
        <f t="shared" si="45"/>
        <v>0</v>
      </c>
      <c r="M417">
        <f t="shared" si="46"/>
        <v>4</v>
      </c>
      <c r="N417">
        <f>IF(OR(WEEKDAY(A417)=1,WEEKDAY(A417)=7,COUNTIF('2027祝日等（不使用）'!$A$1:$A$20,単年カーブ!A417)=1),0,1)</f>
        <v>1</v>
      </c>
      <c r="O417">
        <f t="shared" si="43"/>
        <v>30</v>
      </c>
      <c r="P417">
        <f t="shared" si="47"/>
        <v>1</v>
      </c>
      <c r="Q417">
        <f t="shared" si="48"/>
        <v>1</v>
      </c>
    </row>
    <row r="418" spans="1:17" ht="19.5" x14ac:dyDescent="0.4">
      <c r="A418" s="33">
        <f t="shared" si="42"/>
        <v>46486</v>
      </c>
      <c r="B418" s="27" t="str">
        <f t="shared" si="44"/>
        <v>(金)</v>
      </c>
      <c r="C418" s="34">
        <v>0.625</v>
      </c>
      <c r="D418" s="16" t="s">
        <v>18</v>
      </c>
      <c r="E418" s="35">
        <v>0.64583333333333304</v>
      </c>
      <c r="F418" s="50">
        <f>IF(COUNTIF('リスト（不使用）'!$A$5:$A$6,単年カーブ!$A$1),"希望数量入力ください",'単年（2027年度）'!$E$12*単年カーブ!$R$3+'単年（2027年度）'!$E$12*(1-単年カーブ!$R$3)*単年カーブ!Q418)</f>
        <v>0</v>
      </c>
      <c r="G418" s="47">
        <f t="shared" si="45"/>
        <v>0</v>
      </c>
      <c r="M418">
        <f t="shared" si="46"/>
        <v>4</v>
      </c>
      <c r="N418">
        <f>IF(OR(WEEKDAY(A418)=1,WEEKDAY(A418)=7,COUNTIF('2027祝日等（不使用）'!$A$1:$A$20,単年カーブ!A418)=1),0,1)</f>
        <v>1</v>
      </c>
      <c r="O418">
        <f t="shared" si="43"/>
        <v>31</v>
      </c>
      <c r="P418">
        <f t="shared" si="47"/>
        <v>1</v>
      </c>
      <c r="Q418">
        <f t="shared" si="48"/>
        <v>1</v>
      </c>
    </row>
    <row r="419" spans="1:17" ht="19.5" x14ac:dyDescent="0.4">
      <c r="A419" s="33">
        <f t="shared" si="42"/>
        <v>46486</v>
      </c>
      <c r="B419" s="27" t="str">
        <f t="shared" si="44"/>
        <v>(金)</v>
      </c>
      <c r="C419" s="34">
        <v>0.64583333333333304</v>
      </c>
      <c r="D419" s="16" t="s">
        <v>18</v>
      </c>
      <c r="E419" s="35">
        <v>0.66666666666666696</v>
      </c>
      <c r="F419" s="50">
        <f>IF(COUNTIF('リスト（不使用）'!$A$5:$A$6,単年カーブ!$A$1),"希望数量入力ください",'単年（2027年度）'!$E$12*単年カーブ!$R$3+'単年（2027年度）'!$E$12*(1-単年カーブ!$R$3)*単年カーブ!Q419)</f>
        <v>0</v>
      </c>
      <c r="G419" s="47">
        <f t="shared" si="45"/>
        <v>0</v>
      </c>
      <c r="M419">
        <f t="shared" si="46"/>
        <v>4</v>
      </c>
      <c r="N419">
        <f>IF(OR(WEEKDAY(A419)=1,WEEKDAY(A419)=7,COUNTIF('2027祝日等（不使用）'!$A$1:$A$20,単年カーブ!A419)=1),0,1)</f>
        <v>1</v>
      </c>
      <c r="O419">
        <f t="shared" si="43"/>
        <v>32</v>
      </c>
      <c r="P419">
        <f t="shared" si="47"/>
        <v>1</v>
      </c>
      <c r="Q419">
        <f t="shared" si="48"/>
        <v>1</v>
      </c>
    </row>
    <row r="420" spans="1:17" ht="19.5" x14ac:dyDescent="0.4">
      <c r="A420" s="33">
        <f t="shared" si="42"/>
        <v>46486</v>
      </c>
      <c r="B420" s="27" t="str">
        <f t="shared" si="44"/>
        <v>(金)</v>
      </c>
      <c r="C420" s="34">
        <v>0.66666666666666696</v>
      </c>
      <c r="D420" s="16" t="s">
        <v>18</v>
      </c>
      <c r="E420" s="35">
        <v>0.6875</v>
      </c>
      <c r="F420" s="50">
        <f>IF(COUNTIF('リスト（不使用）'!$A$5:$A$6,単年カーブ!$A$1),"希望数量入力ください",'単年（2027年度）'!$E$12*単年カーブ!$R$3+'単年（2027年度）'!$E$12*(1-単年カーブ!$R$3)*単年カーブ!Q420)</f>
        <v>0</v>
      </c>
      <c r="G420" s="47">
        <f t="shared" si="45"/>
        <v>0</v>
      </c>
      <c r="M420">
        <f t="shared" si="46"/>
        <v>4</v>
      </c>
      <c r="N420">
        <f>IF(OR(WEEKDAY(A420)=1,WEEKDAY(A420)=7,COUNTIF('2027祝日等（不使用）'!$A$1:$A$20,単年カーブ!A420)=1),0,1)</f>
        <v>1</v>
      </c>
      <c r="O420">
        <f t="shared" si="43"/>
        <v>33</v>
      </c>
      <c r="P420">
        <f t="shared" si="47"/>
        <v>1</v>
      </c>
      <c r="Q420">
        <f t="shared" si="48"/>
        <v>1</v>
      </c>
    </row>
    <row r="421" spans="1:17" ht="19.5" x14ac:dyDescent="0.4">
      <c r="A421" s="33">
        <f t="shared" si="42"/>
        <v>46486</v>
      </c>
      <c r="B421" s="27" t="str">
        <f t="shared" si="44"/>
        <v>(金)</v>
      </c>
      <c r="C421" s="34">
        <v>0.6875</v>
      </c>
      <c r="D421" s="16" t="s">
        <v>18</v>
      </c>
      <c r="E421" s="35">
        <v>0.70833333333333304</v>
      </c>
      <c r="F421" s="50">
        <f>IF(COUNTIF('リスト（不使用）'!$A$5:$A$6,単年カーブ!$A$1),"希望数量入力ください",'単年（2027年度）'!$E$12*単年カーブ!$R$3+'単年（2027年度）'!$E$12*(1-単年カーブ!$R$3)*単年カーブ!Q421)</f>
        <v>0</v>
      </c>
      <c r="G421" s="47">
        <f t="shared" si="45"/>
        <v>0</v>
      </c>
      <c r="M421">
        <f t="shared" si="46"/>
        <v>4</v>
      </c>
      <c r="N421">
        <f>IF(OR(WEEKDAY(A421)=1,WEEKDAY(A421)=7,COUNTIF('2027祝日等（不使用）'!$A$1:$A$20,単年カーブ!A421)=1),0,1)</f>
        <v>1</v>
      </c>
      <c r="O421">
        <f t="shared" si="43"/>
        <v>34</v>
      </c>
      <c r="P421">
        <f t="shared" si="47"/>
        <v>1</v>
      </c>
      <c r="Q421">
        <f t="shared" si="48"/>
        <v>1</v>
      </c>
    </row>
    <row r="422" spans="1:17" ht="19.5" x14ac:dyDescent="0.4">
      <c r="A422" s="33">
        <f t="shared" si="42"/>
        <v>46486</v>
      </c>
      <c r="B422" s="27" t="str">
        <f t="shared" si="44"/>
        <v>(金)</v>
      </c>
      <c r="C422" s="34">
        <v>0.70833333333333304</v>
      </c>
      <c r="D422" s="16" t="s">
        <v>18</v>
      </c>
      <c r="E422" s="35">
        <v>0.72916666666666696</v>
      </c>
      <c r="F422" s="50">
        <f>IF(COUNTIF('リスト（不使用）'!$A$5:$A$6,単年カーブ!$A$1),"希望数量入力ください",'単年（2027年度）'!$E$12*単年カーブ!$R$3+'単年（2027年度）'!$E$12*(1-単年カーブ!$R$3)*単年カーブ!Q422)</f>
        <v>0</v>
      </c>
      <c r="G422" s="47">
        <f t="shared" si="45"/>
        <v>0</v>
      </c>
      <c r="M422">
        <f t="shared" si="46"/>
        <v>4</v>
      </c>
      <c r="N422">
        <f>IF(OR(WEEKDAY(A422)=1,WEEKDAY(A422)=7,COUNTIF('2027祝日等（不使用）'!$A$1:$A$20,単年カーブ!A422)=1),0,1)</f>
        <v>1</v>
      </c>
      <c r="O422">
        <f t="shared" si="43"/>
        <v>35</v>
      </c>
      <c r="P422">
        <f t="shared" si="47"/>
        <v>1</v>
      </c>
      <c r="Q422">
        <f t="shared" si="48"/>
        <v>1</v>
      </c>
    </row>
    <row r="423" spans="1:17" ht="19.5" x14ac:dyDescent="0.4">
      <c r="A423" s="33">
        <f t="shared" si="42"/>
        <v>46486</v>
      </c>
      <c r="B423" s="27" t="str">
        <f t="shared" si="44"/>
        <v>(金)</v>
      </c>
      <c r="C423" s="34">
        <v>0.72916666666666696</v>
      </c>
      <c r="D423" s="16" t="s">
        <v>18</v>
      </c>
      <c r="E423" s="35">
        <v>0.75</v>
      </c>
      <c r="F423" s="50">
        <f>IF(COUNTIF('リスト（不使用）'!$A$5:$A$6,単年カーブ!$A$1),"希望数量入力ください",'単年（2027年度）'!$E$12*単年カーブ!$R$3+'単年（2027年度）'!$E$12*(1-単年カーブ!$R$3)*単年カーブ!Q423)</f>
        <v>0</v>
      </c>
      <c r="G423" s="47">
        <f t="shared" si="45"/>
        <v>0</v>
      </c>
      <c r="M423">
        <f t="shared" si="46"/>
        <v>4</v>
      </c>
      <c r="N423">
        <f>IF(OR(WEEKDAY(A423)=1,WEEKDAY(A423)=7,COUNTIF('2027祝日等（不使用）'!$A$1:$A$20,単年カーブ!A423)=1),0,1)</f>
        <v>1</v>
      </c>
      <c r="O423">
        <f t="shared" si="43"/>
        <v>36</v>
      </c>
      <c r="P423">
        <f t="shared" si="47"/>
        <v>1</v>
      </c>
      <c r="Q423">
        <f t="shared" si="48"/>
        <v>1</v>
      </c>
    </row>
    <row r="424" spans="1:17" ht="19.5" x14ac:dyDescent="0.4">
      <c r="A424" s="33">
        <f t="shared" si="42"/>
        <v>46486</v>
      </c>
      <c r="B424" s="27" t="str">
        <f t="shared" si="44"/>
        <v>(金)</v>
      </c>
      <c r="C424" s="34">
        <v>0.75</v>
      </c>
      <c r="D424" s="16" t="s">
        <v>18</v>
      </c>
      <c r="E424" s="35">
        <v>0.77083333333333304</v>
      </c>
      <c r="F424" s="50">
        <f>IF(COUNTIF('リスト（不使用）'!$A$5:$A$6,単年カーブ!$A$1),"希望数量入力ください",'単年（2027年度）'!$E$12*単年カーブ!$R$3+'単年（2027年度）'!$E$12*(1-単年カーブ!$R$3)*単年カーブ!Q424)</f>
        <v>0</v>
      </c>
      <c r="G424" s="47">
        <f t="shared" si="45"/>
        <v>0</v>
      </c>
      <c r="M424">
        <f t="shared" si="46"/>
        <v>4</v>
      </c>
      <c r="N424">
        <f>IF(OR(WEEKDAY(A424)=1,WEEKDAY(A424)=7,COUNTIF('2027祝日等（不使用）'!$A$1:$A$20,単年カーブ!A424)=1),0,1)</f>
        <v>1</v>
      </c>
      <c r="O424">
        <f t="shared" si="43"/>
        <v>37</v>
      </c>
      <c r="P424">
        <f t="shared" si="47"/>
        <v>1</v>
      </c>
      <c r="Q424">
        <f t="shared" si="48"/>
        <v>1</v>
      </c>
    </row>
    <row r="425" spans="1:17" ht="19.5" x14ac:dyDescent="0.4">
      <c r="A425" s="33">
        <f t="shared" si="42"/>
        <v>46486</v>
      </c>
      <c r="B425" s="27" t="str">
        <f t="shared" si="44"/>
        <v>(金)</v>
      </c>
      <c r="C425" s="34">
        <v>0.77083333333333304</v>
      </c>
      <c r="D425" s="16" t="s">
        <v>18</v>
      </c>
      <c r="E425" s="35">
        <v>0.79166666666666696</v>
      </c>
      <c r="F425" s="50">
        <f>IF(COUNTIF('リスト（不使用）'!$A$5:$A$6,単年カーブ!$A$1),"希望数量入力ください",'単年（2027年度）'!$E$12*単年カーブ!$R$3+'単年（2027年度）'!$E$12*(1-単年カーブ!$R$3)*単年カーブ!Q425)</f>
        <v>0</v>
      </c>
      <c r="G425" s="47">
        <f t="shared" si="45"/>
        <v>0</v>
      </c>
      <c r="M425">
        <f t="shared" si="46"/>
        <v>4</v>
      </c>
      <c r="N425">
        <f>IF(OR(WEEKDAY(A425)=1,WEEKDAY(A425)=7,COUNTIF('2027祝日等（不使用）'!$A$1:$A$20,単年カーブ!A425)=1),0,1)</f>
        <v>1</v>
      </c>
      <c r="O425">
        <f t="shared" si="43"/>
        <v>38</v>
      </c>
      <c r="P425">
        <f t="shared" si="47"/>
        <v>1</v>
      </c>
      <c r="Q425">
        <f t="shared" si="48"/>
        <v>1</v>
      </c>
    </row>
    <row r="426" spans="1:17" ht="19.5" x14ac:dyDescent="0.4">
      <c r="A426" s="33">
        <f t="shared" si="42"/>
        <v>46486</v>
      </c>
      <c r="B426" s="27" t="str">
        <f t="shared" si="44"/>
        <v>(金)</v>
      </c>
      <c r="C426" s="34">
        <v>0.79166666666666696</v>
      </c>
      <c r="D426" s="16" t="s">
        <v>18</v>
      </c>
      <c r="E426" s="35">
        <v>0.8125</v>
      </c>
      <c r="F426" s="50">
        <f>IF(COUNTIF('リスト（不使用）'!$A$5:$A$6,単年カーブ!$A$1),"希望数量入力ください",'単年（2027年度）'!$E$12*単年カーブ!$R$3+'単年（2027年度）'!$E$12*(1-単年カーブ!$R$3)*単年カーブ!Q426)</f>
        <v>0</v>
      </c>
      <c r="G426" s="47">
        <f t="shared" si="45"/>
        <v>0</v>
      </c>
      <c r="M426">
        <f t="shared" si="46"/>
        <v>4</v>
      </c>
      <c r="N426">
        <f>IF(OR(WEEKDAY(A426)=1,WEEKDAY(A426)=7,COUNTIF('2027祝日等（不使用）'!$A$1:$A$20,単年カーブ!A426)=1),0,1)</f>
        <v>1</v>
      </c>
      <c r="O426">
        <f t="shared" si="43"/>
        <v>39</v>
      </c>
      <c r="P426">
        <f t="shared" si="47"/>
        <v>1</v>
      </c>
      <c r="Q426">
        <f t="shared" si="48"/>
        <v>1</v>
      </c>
    </row>
    <row r="427" spans="1:17" ht="19.5" x14ac:dyDescent="0.4">
      <c r="A427" s="33">
        <f t="shared" si="42"/>
        <v>46486</v>
      </c>
      <c r="B427" s="27" t="str">
        <f t="shared" si="44"/>
        <v>(金)</v>
      </c>
      <c r="C427" s="34">
        <v>0.8125</v>
      </c>
      <c r="D427" s="16" t="s">
        <v>18</v>
      </c>
      <c r="E427" s="35">
        <v>0.83333333333333304</v>
      </c>
      <c r="F427" s="50">
        <f>IF(COUNTIF('リスト（不使用）'!$A$5:$A$6,単年カーブ!$A$1),"希望数量入力ください",'単年（2027年度）'!$E$12*単年カーブ!$R$3+'単年（2027年度）'!$E$12*(1-単年カーブ!$R$3)*単年カーブ!Q427)</f>
        <v>0</v>
      </c>
      <c r="G427" s="47">
        <f t="shared" si="45"/>
        <v>0</v>
      </c>
      <c r="M427">
        <f t="shared" si="46"/>
        <v>4</v>
      </c>
      <c r="N427">
        <f>IF(OR(WEEKDAY(A427)=1,WEEKDAY(A427)=7,COUNTIF('2027祝日等（不使用）'!$A$1:$A$20,単年カーブ!A427)=1),0,1)</f>
        <v>1</v>
      </c>
      <c r="O427">
        <f t="shared" si="43"/>
        <v>40</v>
      </c>
      <c r="P427">
        <f t="shared" si="47"/>
        <v>1</v>
      </c>
      <c r="Q427">
        <f t="shared" si="48"/>
        <v>1</v>
      </c>
    </row>
    <row r="428" spans="1:17" ht="19.5" x14ac:dyDescent="0.4">
      <c r="A428" s="33">
        <f t="shared" si="42"/>
        <v>46486</v>
      </c>
      <c r="B428" s="27" t="str">
        <f t="shared" si="44"/>
        <v>(金)</v>
      </c>
      <c r="C428" s="34">
        <v>0.83333333333333304</v>
      </c>
      <c r="D428" s="16" t="s">
        <v>18</v>
      </c>
      <c r="E428" s="35">
        <v>0.85416666666666696</v>
      </c>
      <c r="F428" s="50">
        <f>IF(COUNTIF('リスト（不使用）'!$A$5:$A$6,単年カーブ!$A$1),"希望数量入力ください",'単年（2027年度）'!$E$12*単年カーブ!$R$3+'単年（2027年度）'!$E$12*(1-単年カーブ!$R$3)*単年カーブ!Q428)</f>
        <v>0</v>
      </c>
      <c r="G428" s="47">
        <f t="shared" si="45"/>
        <v>0</v>
      </c>
      <c r="M428">
        <f t="shared" si="46"/>
        <v>4</v>
      </c>
      <c r="N428">
        <f>IF(OR(WEEKDAY(A428)=1,WEEKDAY(A428)=7,COUNTIF('2027祝日等（不使用）'!$A$1:$A$20,単年カーブ!A428)=1),0,1)</f>
        <v>1</v>
      </c>
      <c r="O428">
        <f t="shared" si="43"/>
        <v>41</v>
      </c>
      <c r="P428">
        <f t="shared" si="47"/>
        <v>0</v>
      </c>
      <c r="Q428">
        <f t="shared" si="48"/>
        <v>0</v>
      </c>
    </row>
    <row r="429" spans="1:17" ht="19.5" x14ac:dyDescent="0.4">
      <c r="A429" s="33">
        <f t="shared" si="42"/>
        <v>46486</v>
      </c>
      <c r="B429" s="27" t="str">
        <f t="shared" si="44"/>
        <v>(金)</v>
      </c>
      <c r="C429" s="34">
        <v>0.85416666666666696</v>
      </c>
      <c r="D429" s="16" t="s">
        <v>18</v>
      </c>
      <c r="E429" s="35">
        <v>0.875</v>
      </c>
      <c r="F429" s="50">
        <f>IF(COUNTIF('リスト（不使用）'!$A$5:$A$6,単年カーブ!$A$1),"希望数量入力ください",'単年（2027年度）'!$E$12*単年カーブ!$R$3+'単年（2027年度）'!$E$12*(1-単年カーブ!$R$3)*単年カーブ!Q429)</f>
        <v>0</v>
      </c>
      <c r="G429" s="47">
        <f t="shared" si="45"/>
        <v>0</v>
      </c>
      <c r="M429">
        <f t="shared" si="46"/>
        <v>4</v>
      </c>
      <c r="N429">
        <f>IF(OR(WEEKDAY(A429)=1,WEEKDAY(A429)=7,COUNTIF('2027祝日等（不使用）'!$A$1:$A$20,単年カーブ!A429)=1),0,1)</f>
        <v>1</v>
      </c>
      <c r="O429">
        <f t="shared" si="43"/>
        <v>42</v>
      </c>
      <c r="P429">
        <f t="shared" si="47"/>
        <v>0</v>
      </c>
      <c r="Q429">
        <f t="shared" si="48"/>
        <v>0</v>
      </c>
    </row>
    <row r="430" spans="1:17" ht="19.5" x14ac:dyDescent="0.4">
      <c r="A430" s="33">
        <f t="shared" si="42"/>
        <v>46486</v>
      </c>
      <c r="B430" s="27" t="str">
        <f t="shared" si="44"/>
        <v>(金)</v>
      </c>
      <c r="C430" s="34">
        <v>0.875</v>
      </c>
      <c r="D430" s="16" t="s">
        <v>18</v>
      </c>
      <c r="E430" s="35">
        <v>0.89583333333333304</v>
      </c>
      <c r="F430" s="50">
        <f>IF(COUNTIF('リスト（不使用）'!$A$5:$A$6,単年カーブ!$A$1),"希望数量入力ください",'単年（2027年度）'!$E$12*単年カーブ!$R$3+'単年（2027年度）'!$E$12*(1-単年カーブ!$R$3)*単年カーブ!Q430)</f>
        <v>0</v>
      </c>
      <c r="G430" s="47">
        <f t="shared" si="45"/>
        <v>0</v>
      </c>
      <c r="M430">
        <f t="shared" si="46"/>
        <v>4</v>
      </c>
      <c r="N430">
        <f>IF(OR(WEEKDAY(A430)=1,WEEKDAY(A430)=7,COUNTIF('2027祝日等（不使用）'!$A$1:$A$20,単年カーブ!A430)=1),0,1)</f>
        <v>1</v>
      </c>
      <c r="O430">
        <f t="shared" si="43"/>
        <v>43</v>
      </c>
      <c r="P430">
        <f t="shared" si="47"/>
        <v>0</v>
      </c>
      <c r="Q430">
        <f t="shared" si="48"/>
        <v>0</v>
      </c>
    </row>
    <row r="431" spans="1:17" ht="19.5" x14ac:dyDescent="0.4">
      <c r="A431" s="33">
        <f t="shared" si="42"/>
        <v>46486</v>
      </c>
      <c r="B431" s="27" t="str">
        <f t="shared" si="44"/>
        <v>(金)</v>
      </c>
      <c r="C431" s="34">
        <v>0.89583333333333304</v>
      </c>
      <c r="D431" s="16" t="s">
        <v>18</v>
      </c>
      <c r="E431" s="35">
        <v>0.91666666666666696</v>
      </c>
      <c r="F431" s="50">
        <f>IF(COUNTIF('リスト（不使用）'!$A$5:$A$6,単年カーブ!$A$1),"希望数量入力ください",'単年（2027年度）'!$E$12*単年カーブ!$R$3+'単年（2027年度）'!$E$12*(1-単年カーブ!$R$3)*単年カーブ!Q431)</f>
        <v>0</v>
      </c>
      <c r="G431" s="47">
        <f t="shared" si="45"/>
        <v>0</v>
      </c>
      <c r="M431">
        <f t="shared" si="46"/>
        <v>4</v>
      </c>
      <c r="N431">
        <f>IF(OR(WEEKDAY(A431)=1,WEEKDAY(A431)=7,COUNTIF('2027祝日等（不使用）'!$A$1:$A$20,単年カーブ!A431)=1),0,1)</f>
        <v>1</v>
      </c>
      <c r="O431">
        <f t="shared" si="43"/>
        <v>44</v>
      </c>
      <c r="P431">
        <f t="shared" si="47"/>
        <v>0</v>
      </c>
      <c r="Q431">
        <f t="shared" si="48"/>
        <v>0</v>
      </c>
    </row>
    <row r="432" spans="1:17" ht="19.5" x14ac:dyDescent="0.4">
      <c r="A432" s="33">
        <f t="shared" si="42"/>
        <v>46486</v>
      </c>
      <c r="B432" s="27" t="str">
        <f t="shared" si="44"/>
        <v>(金)</v>
      </c>
      <c r="C432" s="34">
        <v>0.91666666666666696</v>
      </c>
      <c r="D432" s="16" t="s">
        <v>18</v>
      </c>
      <c r="E432" s="35">
        <v>0.9375</v>
      </c>
      <c r="F432" s="50">
        <f>IF(COUNTIF('リスト（不使用）'!$A$5:$A$6,単年カーブ!$A$1),"希望数量入力ください",'単年（2027年度）'!$E$12*単年カーブ!$R$3+'単年（2027年度）'!$E$12*(1-単年カーブ!$R$3)*単年カーブ!Q432)</f>
        <v>0</v>
      </c>
      <c r="G432" s="47">
        <f t="shared" si="45"/>
        <v>0</v>
      </c>
      <c r="M432">
        <f t="shared" si="46"/>
        <v>4</v>
      </c>
      <c r="N432">
        <f>IF(OR(WEEKDAY(A432)=1,WEEKDAY(A432)=7,COUNTIF('2027祝日等（不使用）'!$A$1:$A$20,単年カーブ!A432)=1),0,1)</f>
        <v>1</v>
      </c>
      <c r="O432">
        <f t="shared" si="43"/>
        <v>45</v>
      </c>
      <c r="P432">
        <f t="shared" si="47"/>
        <v>0</v>
      </c>
      <c r="Q432">
        <f t="shared" si="48"/>
        <v>0</v>
      </c>
    </row>
    <row r="433" spans="1:17" ht="19.5" x14ac:dyDescent="0.4">
      <c r="A433" s="33">
        <f t="shared" si="42"/>
        <v>46486</v>
      </c>
      <c r="B433" s="27" t="str">
        <f t="shared" si="44"/>
        <v>(金)</v>
      </c>
      <c r="C433" s="34">
        <v>0.9375</v>
      </c>
      <c r="D433" s="16" t="s">
        <v>18</v>
      </c>
      <c r="E433" s="35">
        <v>0.95833333333333304</v>
      </c>
      <c r="F433" s="50">
        <f>IF(COUNTIF('リスト（不使用）'!$A$5:$A$6,単年カーブ!$A$1),"希望数量入力ください",'単年（2027年度）'!$E$12*単年カーブ!$R$3+'単年（2027年度）'!$E$12*(1-単年カーブ!$R$3)*単年カーブ!Q433)</f>
        <v>0</v>
      </c>
      <c r="G433" s="47">
        <f t="shared" si="45"/>
        <v>0</v>
      </c>
      <c r="M433">
        <f t="shared" si="46"/>
        <v>4</v>
      </c>
      <c r="N433">
        <f>IF(OR(WEEKDAY(A433)=1,WEEKDAY(A433)=7,COUNTIF('2027祝日等（不使用）'!$A$1:$A$20,単年カーブ!A433)=1),0,1)</f>
        <v>1</v>
      </c>
      <c r="O433">
        <f t="shared" si="43"/>
        <v>46</v>
      </c>
      <c r="P433">
        <f t="shared" si="47"/>
        <v>0</v>
      </c>
      <c r="Q433">
        <f t="shared" si="48"/>
        <v>0</v>
      </c>
    </row>
    <row r="434" spans="1:17" ht="19.5" x14ac:dyDescent="0.4">
      <c r="A434" s="33">
        <f t="shared" si="42"/>
        <v>46486</v>
      </c>
      <c r="B434" s="27" t="str">
        <f t="shared" si="44"/>
        <v>(金)</v>
      </c>
      <c r="C434" s="34">
        <v>0.95833333333333304</v>
      </c>
      <c r="D434" s="16" t="s">
        <v>18</v>
      </c>
      <c r="E434" s="35">
        <v>0.97916666666666696</v>
      </c>
      <c r="F434" s="50">
        <f>IF(COUNTIF('リスト（不使用）'!$A$5:$A$6,単年カーブ!$A$1),"希望数量入力ください",'単年（2027年度）'!$E$12*単年カーブ!$R$3+'単年（2027年度）'!$E$12*(1-単年カーブ!$R$3)*単年カーブ!Q434)</f>
        <v>0</v>
      </c>
      <c r="G434" s="47">
        <f t="shared" si="45"/>
        <v>0</v>
      </c>
      <c r="M434">
        <f t="shared" si="46"/>
        <v>4</v>
      </c>
      <c r="N434">
        <f>IF(OR(WEEKDAY(A434)=1,WEEKDAY(A434)=7,COUNTIF('2027祝日等（不使用）'!$A$1:$A$20,単年カーブ!A434)=1),0,1)</f>
        <v>1</v>
      </c>
      <c r="O434">
        <f t="shared" si="43"/>
        <v>47</v>
      </c>
      <c r="P434">
        <f t="shared" si="47"/>
        <v>0</v>
      </c>
      <c r="Q434">
        <f t="shared" si="48"/>
        <v>0</v>
      </c>
    </row>
    <row r="435" spans="1:17" ht="19.5" x14ac:dyDescent="0.4">
      <c r="A435" s="33">
        <f t="shared" si="42"/>
        <v>46486</v>
      </c>
      <c r="B435" s="27" t="str">
        <f t="shared" si="44"/>
        <v>(金)</v>
      </c>
      <c r="C435" s="34">
        <v>0.97916666666666696</v>
      </c>
      <c r="D435" s="16" t="s">
        <v>18</v>
      </c>
      <c r="E435" s="35" t="s">
        <v>17</v>
      </c>
      <c r="F435" s="50">
        <f>IF(COUNTIF('リスト（不使用）'!$A$5:$A$6,単年カーブ!$A$1),"希望数量入力ください",'単年（2027年度）'!$E$12*単年カーブ!$R$3+'単年（2027年度）'!$E$12*(1-単年カーブ!$R$3)*単年カーブ!Q435)</f>
        <v>0</v>
      </c>
      <c r="G435" s="47">
        <f t="shared" si="45"/>
        <v>0</v>
      </c>
      <c r="M435">
        <f t="shared" si="46"/>
        <v>4</v>
      </c>
      <c r="N435">
        <f>IF(OR(WEEKDAY(A435)=1,WEEKDAY(A435)=7,COUNTIF('2027祝日等（不使用）'!$A$1:$A$20,単年カーブ!A435)=1),0,1)</f>
        <v>1</v>
      </c>
      <c r="O435">
        <f t="shared" si="43"/>
        <v>48</v>
      </c>
      <c r="P435">
        <f t="shared" si="47"/>
        <v>0</v>
      </c>
      <c r="Q435">
        <f t="shared" si="48"/>
        <v>0</v>
      </c>
    </row>
    <row r="436" spans="1:17" ht="19.5" x14ac:dyDescent="0.4">
      <c r="A436" s="33">
        <f t="shared" ref="A436:A499" si="49">A388+1</f>
        <v>46487</v>
      </c>
      <c r="B436" s="27" t="str">
        <f t="shared" si="44"/>
        <v>(土)</v>
      </c>
      <c r="C436" s="34">
        <v>0</v>
      </c>
      <c r="D436" s="16" t="s">
        <v>18</v>
      </c>
      <c r="E436" s="35">
        <v>2.0833333333333332E-2</v>
      </c>
      <c r="F436" s="50">
        <f>IF(COUNTIF('リスト（不使用）'!$A$5:$A$6,単年カーブ!$A$1),"希望数量入力ください",'単年（2027年度）'!$E$12*単年カーブ!$R$3+'単年（2027年度）'!$E$12*(1-単年カーブ!$R$3)*単年カーブ!Q436)</f>
        <v>0</v>
      </c>
      <c r="G436" s="47">
        <f t="shared" si="45"/>
        <v>0</v>
      </c>
      <c r="M436">
        <f t="shared" si="46"/>
        <v>4</v>
      </c>
      <c r="N436">
        <f>IF(OR(WEEKDAY(A436)=1,WEEKDAY(A436)=7,COUNTIF('2027祝日等（不使用）'!$A$1:$A$20,単年カーブ!A436)=1),0,1)</f>
        <v>0</v>
      </c>
      <c r="O436">
        <f t="shared" ref="O436:O499" si="50">O388</f>
        <v>1</v>
      </c>
      <c r="P436">
        <f t="shared" si="47"/>
        <v>0</v>
      </c>
      <c r="Q436">
        <f t="shared" si="48"/>
        <v>0</v>
      </c>
    </row>
    <row r="437" spans="1:17" ht="19.5" x14ac:dyDescent="0.4">
      <c r="A437" s="33">
        <f t="shared" si="49"/>
        <v>46487</v>
      </c>
      <c r="B437" s="27" t="str">
        <f t="shared" si="44"/>
        <v>(土)</v>
      </c>
      <c r="C437" s="34">
        <v>2.0833333333333332E-2</v>
      </c>
      <c r="D437" s="16" t="s">
        <v>18</v>
      </c>
      <c r="E437" s="35">
        <v>4.1666666666666664E-2</v>
      </c>
      <c r="F437" s="50">
        <f>IF(COUNTIF('リスト（不使用）'!$A$5:$A$6,単年カーブ!$A$1),"希望数量入力ください",'単年（2027年度）'!$E$12*単年カーブ!$R$3+'単年（2027年度）'!$E$12*(1-単年カーブ!$R$3)*単年カーブ!Q437)</f>
        <v>0</v>
      </c>
      <c r="G437" s="47">
        <f t="shared" si="45"/>
        <v>0</v>
      </c>
      <c r="M437">
        <f t="shared" si="46"/>
        <v>4</v>
      </c>
      <c r="N437">
        <f>IF(OR(WEEKDAY(A437)=1,WEEKDAY(A437)=7,COUNTIF('2027祝日等（不使用）'!$A$1:$A$20,単年カーブ!A437)=1),0,1)</f>
        <v>0</v>
      </c>
      <c r="O437">
        <f t="shared" si="50"/>
        <v>2</v>
      </c>
      <c r="P437">
        <f t="shared" si="47"/>
        <v>0</v>
      </c>
      <c r="Q437">
        <f t="shared" si="48"/>
        <v>0</v>
      </c>
    </row>
    <row r="438" spans="1:17" ht="19.5" x14ac:dyDescent="0.4">
      <c r="A438" s="33">
        <f t="shared" si="49"/>
        <v>46487</v>
      </c>
      <c r="B438" s="27" t="str">
        <f t="shared" si="44"/>
        <v>(土)</v>
      </c>
      <c r="C438" s="34">
        <v>4.1666666666666664E-2</v>
      </c>
      <c r="D438" s="16" t="s">
        <v>18</v>
      </c>
      <c r="E438" s="35">
        <v>6.25E-2</v>
      </c>
      <c r="F438" s="50">
        <f>IF(COUNTIF('リスト（不使用）'!$A$5:$A$6,単年カーブ!$A$1),"希望数量入力ください",'単年（2027年度）'!$E$12*単年カーブ!$R$3+'単年（2027年度）'!$E$12*(1-単年カーブ!$R$3)*単年カーブ!Q438)</f>
        <v>0</v>
      </c>
      <c r="G438" s="47">
        <f t="shared" si="45"/>
        <v>0</v>
      </c>
      <c r="M438">
        <f t="shared" si="46"/>
        <v>4</v>
      </c>
      <c r="N438">
        <f>IF(OR(WEEKDAY(A438)=1,WEEKDAY(A438)=7,COUNTIF('2027祝日等（不使用）'!$A$1:$A$20,単年カーブ!A438)=1),0,1)</f>
        <v>0</v>
      </c>
      <c r="O438">
        <f t="shared" si="50"/>
        <v>3</v>
      </c>
      <c r="P438">
        <f t="shared" si="47"/>
        <v>0</v>
      </c>
      <c r="Q438">
        <f t="shared" si="48"/>
        <v>0</v>
      </c>
    </row>
    <row r="439" spans="1:17" ht="19.5" x14ac:dyDescent="0.4">
      <c r="A439" s="33">
        <f t="shared" si="49"/>
        <v>46487</v>
      </c>
      <c r="B439" s="27" t="str">
        <f t="shared" si="44"/>
        <v>(土)</v>
      </c>
      <c r="C439" s="34">
        <v>6.25E-2</v>
      </c>
      <c r="D439" s="16" t="s">
        <v>18</v>
      </c>
      <c r="E439" s="35">
        <v>8.3333333333333301E-2</v>
      </c>
      <c r="F439" s="50">
        <f>IF(COUNTIF('リスト（不使用）'!$A$5:$A$6,単年カーブ!$A$1),"希望数量入力ください",'単年（2027年度）'!$E$12*単年カーブ!$R$3+'単年（2027年度）'!$E$12*(1-単年カーブ!$R$3)*単年カーブ!Q439)</f>
        <v>0</v>
      </c>
      <c r="G439" s="47">
        <f t="shared" si="45"/>
        <v>0</v>
      </c>
      <c r="M439">
        <f t="shared" si="46"/>
        <v>4</v>
      </c>
      <c r="N439">
        <f>IF(OR(WEEKDAY(A439)=1,WEEKDAY(A439)=7,COUNTIF('2027祝日等（不使用）'!$A$1:$A$20,単年カーブ!A439)=1),0,1)</f>
        <v>0</v>
      </c>
      <c r="O439">
        <f t="shared" si="50"/>
        <v>4</v>
      </c>
      <c r="P439">
        <f t="shared" si="47"/>
        <v>0</v>
      </c>
      <c r="Q439">
        <f t="shared" si="48"/>
        <v>0</v>
      </c>
    </row>
    <row r="440" spans="1:17" ht="19.5" x14ac:dyDescent="0.4">
      <c r="A440" s="33">
        <f t="shared" si="49"/>
        <v>46487</v>
      </c>
      <c r="B440" s="27" t="str">
        <f t="shared" si="44"/>
        <v>(土)</v>
      </c>
      <c r="C440" s="34">
        <v>8.3333333333333301E-2</v>
      </c>
      <c r="D440" s="16" t="s">
        <v>18</v>
      </c>
      <c r="E440" s="35">
        <v>0.104166666666667</v>
      </c>
      <c r="F440" s="50">
        <f>IF(COUNTIF('リスト（不使用）'!$A$5:$A$6,単年カーブ!$A$1),"希望数量入力ください",'単年（2027年度）'!$E$12*単年カーブ!$R$3+'単年（2027年度）'!$E$12*(1-単年カーブ!$R$3)*単年カーブ!Q440)</f>
        <v>0</v>
      </c>
      <c r="G440" s="47">
        <f t="shared" si="45"/>
        <v>0</v>
      </c>
      <c r="M440">
        <f t="shared" si="46"/>
        <v>4</v>
      </c>
      <c r="N440">
        <f>IF(OR(WEEKDAY(A440)=1,WEEKDAY(A440)=7,COUNTIF('2027祝日等（不使用）'!$A$1:$A$20,単年カーブ!A440)=1),0,1)</f>
        <v>0</v>
      </c>
      <c r="O440">
        <f t="shared" si="50"/>
        <v>5</v>
      </c>
      <c r="P440">
        <f t="shared" si="47"/>
        <v>0</v>
      </c>
      <c r="Q440">
        <f t="shared" si="48"/>
        <v>0</v>
      </c>
    </row>
    <row r="441" spans="1:17" ht="19.5" x14ac:dyDescent="0.4">
      <c r="A441" s="33">
        <f t="shared" si="49"/>
        <v>46487</v>
      </c>
      <c r="B441" s="27" t="str">
        <f t="shared" si="44"/>
        <v>(土)</v>
      </c>
      <c r="C441" s="34">
        <v>0.104166666666667</v>
      </c>
      <c r="D441" s="16" t="s">
        <v>18</v>
      </c>
      <c r="E441" s="35">
        <v>0.125</v>
      </c>
      <c r="F441" s="50">
        <f>IF(COUNTIF('リスト（不使用）'!$A$5:$A$6,単年カーブ!$A$1),"希望数量入力ください",'単年（2027年度）'!$E$12*単年カーブ!$R$3+'単年（2027年度）'!$E$12*(1-単年カーブ!$R$3)*単年カーブ!Q441)</f>
        <v>0</v>
      </c>
      <c r="G441" s="47">
        <f t="shared" si="45"/>
        <v>0</v>
      </c>
      <c r="M441">
        <f t="shared" si="46"/>
        <v>4</v>
      </c>
      <c r="N441">
        <f>IF(OR(WEEKDAY(A441)=1,WEEKDAY(A441)=7,COUNTIF('2027祝日等（不使用）'!$A$1:$A$20,単年カーブ!A441)=1),0,1)</f>
        <v>0</v>
      </c>
      <c r="O441">
        <f t="shared" si="50"/>
        <v>6</v>
      </c>
      <c r="P441">
        <f t="shared" si="47"/>
        <v>0</v>
      </c>
      <c r="Q441">
        <f t="shared" si="48"/>
        <v>0</v>
      </c>
    </row>
    <row r="442" spans="1:17" ht="19.5" x14ac:dyDescent="0.4">
      <c r="A442" s="33">
        <f t="shared" si="49"/>
        <v>46487</v>
      </c>
      <c r="B442" s="27" t="str">
        <f t="shared" si="44"/>
        <v>(土)</v>
      </c>
      <c r="C442" s="34">
        <v>0.125</v>
      </c>
      <c r="D442" s="16" t="s">
        <v>18</v>
      </c>
      <c r="E442" s="35">
        <v>0.14583333333333301</v>
      </c>
      <c r="F442" s="50">
        <f>IF(COUNTIF('リスト（不使用）'!$A$5:$A$6,単年カーブ!$A$1),"希望数量入力ください",'単年（2027年度）'!$E$12*単年カーブ!$R$3+'単年（2027年度）'!$E$12*(1-単年カーブ!$R$3)*単年カーブ!Q442)</f>
        <v>0</v>
      </c>
      <c r="G442" s="47">
        <f t="shared" si="45"/>
        <v>0</v>
      </c>
      <c r="M442">
        <f t="shared" si="46"/>
        <v>4</v>
      </c>
      <c r="N442">
        <f>IF(OR(WEEKDAY(A442)=1,WEEKDAY(A442)=7,COUNTIF('2027祝日等（不使用）'!$A$1:$A$20,単年カーブ!A442)=1),0,1)</f>
        <v>0</v>
      </c>
      <c r="O442">
        <f t="shared" si="50"/>
        <v>7</v>
      </c>
      <c r="P442">
        <f t="shared" si="47"/>
        <v>0</v>
      </c>
      <c r="Q442">
        <f t="shared" si="48"/>
        <v>0</v>
      </c>
    </row>
    <row r="443" spans="1:17" ht="19.5" x14ac:dyDescent="0.4">
      <c r="A443" s="33">
        <f t="shared" si="49"/>
        <v>46487</v>
      </c>
      <c r="B443" s="27" t="str">
        <f t="shared" si="44"/>
        <v>(土)</v>
      </c>
      <c r="C443" s="34">
        <v>0.14583333333333301</v>
      </c>
      <c r="D443" s="16" t="s">
        <v>18</v>
      </c>
      <c r="E443" s="35">
        <v>0.16666666666666699</v>
      </c>
      <c r="F443" s="50">
        <f>IF(COUNTIF('リスト（不使用）'!$A$5:$A$6,単年カーブ!$A$1),"希望数量入力ください",'単年（2027年度）'!$E$12*単年カーブ!$R$3+'単年（2027年度）'!$E$12*(1-単年カーブ!$R$3)*単年カーブ!Q443)</f>
        <v>0</v>
      </c>
      <c r="G443" s="47">
        <f t="shared" si="45"/>
        <v>0</v>
      </c>
      <c r="M443">
        <f t="shared" si="46"/>
        <v>4</v>
      </c>
      <c r="N443">
        <f>IF(OR(WEEKDAY(A443)=1,WEEKDAY(A443)=7,COUNTIF('2027祝日等（不使用）'!$A$1:$A$20,単年カーブ!A443)=1),0,1)</f>
        <v>0</v>
      </c>
      <c r="O443">
        <f t="shared" si="50"/>
        <v>8</v>
      </c>
      <c r="P443">
        <f t="shared" si="47"/>
        <v>0</v>
      </c>
      <c r="Q443">
        <f t="shared" si="48"/>
        <v>0</v>
      </c>
    </row>
    <row r="444" spans="1:17" ht="19.5" x14ac:dyDescent="0.4">
      <c r="A444" s="33">
        <f t="shared" si="49"/>
        <v>46487</v>
      </c>
      <c r="B444" s="27" t="str">
        <f t="shared" si="44"/>
        <v>(土)</v>
      </c>
      <c r="C444" s="34">
        <v>0.16666666666666699</v>
      </c>
      <c r="D444" s="16" t="s">
        <v>18</v>
      </c>
      <c r="E444" s="35">
        <v>0.1875</v>
      </c>
      <c r="F444" s="50">
        <f>IF(COUNTIF('リスト（不使用）'!$A$5:$A$6,単年カーブ!$A$1),"希望数量入力ください",'単年（2027年度）'!$E$12*単年カーブ!$R$3+'単年（2027年度）'!$E$12*(1-単年カーブ!$R$3)*単年カーブ!Q444)</f>
        <v>0</v>
      </c>
      <c r="G444" s="47">
        <f t="shared" si="45"/>
        <v>0</v>
      </c>
      <c r="M444">
        <f t="shared" si="46"/>
        <v>4</v>
      </c>
      <c r="N444">
        <f>IF(OR(WEEKDAY(A444)=1,WEEKDAY(A444)=7,COUNTIF('2027祝日等（不使用）'!$A$1:$A$20,単年カーブ!A444)=1),0,1)</f>
        <v>0</v>
      </c>
      <c r="O444">
        <f t="shared" si="50"/>
        <v>9</v>
      </c>
      <c r="P444">
        <f t="shared" si="47"/>
        <v>0</v>
      </c>
      <c r="Q444">
        <f t="shared" si="48"/>
        <v>0</v>
      </c>
    </row>
    <row r="445" spans="1:17" ht="19.5" x14ac:dyDescent="0.4">
      <c r="A445" s="33">
        <f t="shared" si="49"/>
        <v>46487</v>
      </c>
      <c r="B445" s="27" t="str">
        <f t="shared" si="44"/>
        <v>(土)</v>
      </c>
      <c r="C445" s="34">
        <v>0.1875</v>
      </c>
      <c r="D445" s="16" t="s">
        <v>18</v>
      </c>
      <c r="E445" s="35">
        <v>0.20833333333333301</v>
      </c>
      <c r="F445" s="50">
        <f>IF(COUNTIF('リスト（不使用）'!$A$5:$A$6,単年カーブ!$A$1),"希望数量入力ください",'単年（2027年度）'!$E$12*単年カーブ!$R$3+'単年（2027年度）'!$E$12*(1-単年カーブ!$R$3)*単年カーブ!Q445)</f>
        <v>0</v>
      </c>
      <c r="G445" s="47">
        <f t="shared" si="45"/>
        <v>0</v>
      </c>
      <c r="M445">
        <f t="shared" si="46"/>
        <v>4</v>
      </c>
      <c r="N445">
        <f>IF(OR(WEEKDAY(A445)=1,WEEKDAY(A445)=7,COUNTIF('2027祝日等（不使用）'!$A$1:$A$20,単年カーブ!A445)=1),0,1)</f>
        <v>0</v>
      </c>
      <c r="O445">
        <f t="shared" si="50"/>
        <v>10</v>
      </c>
      <c r="P445">
        <f t="shared" si="47"/>
        <v>0</v>
      </c>
      <c r="Q445">
        <f t="shared" si="48"/>
        <v>0</v>
      </c>
    </row>
    <row r="446" spans="1:17" ht="19.5" x14ac:dyDescent="0.4">
      <c r="A446" s="33">
        <f t="shared" si="49"/>
        <v>46487</v>
      </c>
      <c r="B446" s="27" t="str">
        <f t="shared" si="44"/>
        <v>(土)</v>
      </c>
      <c r="C446" s="34">
        <v>0.20833333333333301</v>
      </c>
      <c r="D446" s="16" t="s">
        <v>18</v>
      </c>
      <c r="E446" s="35">
        <v>0.22916666666666699</v>
      </c>
      <c r="F446" s="50">
        <f>IF(COUNTIF('リスト（不使用）'!$A$5:$A$6,単年カーブ!$A$1),"希望数量入力ください",'単年（2027年度）'!$E$12*単年カーブ!$R$3+'単年（2027年度）'!$E$12*(1-単年カーブ!$R$3)*単年カーブ!Q446)</f>
        <v>0</v>
      </c>
      <c r="G446" s="47">
        <f t="shared" si="45"/>
        <v>0</v>
      </c>
      <c r="M446">
        <f t="shared" si="46"/>
        <v>4</v>
      </c>
      <c r="N446">
        <f>IF(OR(WEEKDAY(A446)=1,WEEKDAY(A446)=7,COUNTIF('2027祝日等（不使用）'!$A$1:$A$20,単年カーブ!A446)=1),0,1)</f>
        <v>0</v>
      </c>
      <c r="O446">
        <f t="shared" si="50"/>
        <v>11</v>
      </c>
      <c r="P446">
        <f t="shared" si="47"/>
        <v>0</v>
      </c>
      <c r="Q446">
        <f t="shared" si="48"/>
        <v>0</v>
      </c>
    </row>
    <row r="447" spans="1:17" ht="19.5" x14ac:dyDescent="0.4">
      <c r="A447" s="33">
        <f t="shared" si="49"/>
        <v>46487</v>
      </c>
      <c r="B447" s="27" t="str">
        <f t="shared" si="44"/>
        <v>(土)</v>
      </c>
      <c r="C447" s="34">
        <v>0.22916666666666699</v>
      </c>
      <c r="D447" s="16" t="s">
        <v>18</v>
      </c>
      <c r="E447" s="35">
        <v>0.25</v>
      </c>
      <c r="F447" s="50">
        <f>IF(COUNTIF('リスト（不使用）'!$A$5:$A$6,単年カーブ!$A$1),"希望数量入力ください",'単年（2027年度）'!$E$12*単年カーブ!$R$3+'単年（2027年度）'!$E$12*(1-単年カーブ!$R$3)*単年カーブ!Q447)</f>
        <v>0</v>
      </c>
      <c r="G447" s="47">
        <f t="shared" si="45"/>
        <v>0</v>
      </c>
      <c r="M447">
        <f t="shared" si="46"/>
        <v>4</v>
      </c>
      <c r="N447">
        <f>IF(OR(WEEKDAY(A447)=1,WEEKDAY(A447)=7,COUNTIF('2027祝日等（不使用）'!$A$1:$A$20,単年カーブ!A447)=1),0,1)</f>
        <v>0</v>
      </c>
      <c r="O447">
        <f t="shared" si="50"/>
        <v>12</v>
      </c>
      <c r="P447">
        <f t="shared" si="47"/>
        <v>0</v>
      </c>
      <c r="Q447">
        <f t="shared" si="48"/>
        <v>0</v>
      </c>
    </row>
    <row r="448" spans="1:17" ht="19.5" x14ac:dyDescent="0.4">
      <c r="A448" s="33">
        <f t="shared" si="49"/>
        <v>46487</v>
      </c>
      <c r="B448" s="27" t="str">
        <f t="shared" si="44"/>
        <v>(土)</v>
      </c>
      <c r="C448" s="34">
        <v>0.25</v>
      </c>
      <c r="D448" s="16" t="s">
        <v>18</v>
      </c>
      <c r="E448" s="35">
        <v>0.27083333333333298</v>
      </c>
      <c r="F448" s="50">
        <f>IF(COUNTIF('リスト（不使用）'!$A$5:$A$6,単年カーブ!$A$1),"希望数量入力ください",'単年（2027年度）'!$E$12*単年カーブ!$R$3+'単年（2027年度）'!$E$12*(1-単年カーブ!$R$3)*単年カーブ!Q448)</f>
        <v>0</v>
      </c>
      <c r="G448" s="47">
        <f t="shared" si="45"/>
        <v>0</v>
      </c>
      <c r="M448">
        <f t="shared" si="46"/>
        <v>4</v>
      </c>
      <c r="N448">
        <f>IF(OR(WEEKDAY(A448)=1,WEEKDAY(A448)=7,COUNTIF('2027祝日等（不使用）'!$A$1:$A$20,単年カーブ!A448)=1),0,1)</f>
        <v>0</v>
      </c>
      <c r="O448">
        <f t="shared" si="50"/>
        <v>13</v>
      </c>
      <c r="P448">
        <f t="shared" si="47"/>
        <v>0</v>
      </c>
      <c r="Q448">
        <f t="shared" si="48"/>
        <v>0</v>
      </c>
    </row>
    <row r="449" spans="1:17" ht="19.5" x14ac:dyDescent="0.4">
      <c r="A449" s="33">
        <f t="shared" si="49"/>
        <v>46487</v>
      </c>
      <c r="B449" s="27" t="str">
        <f t="shared" si="44"/>
        <v>(土)</v>
      </c>
      <c r="C449" s="34">
        <v>0.27083333333333298</v>
      </c>
      <c r="D449" s="16" t="s">
        <v>18</v>
      </c>
      <c r="E449" s="35">
        <v>0.29166666666666702</v>
      </c>
      <c r="F449" s="50">
        <f>IF(COUNTIF('リスト（不使用）'!$A$5:$A$6,単年カーブ!$A$1),"希望数量入力ください",'単年（2027年度）'!$E$12*単年カーブ!$R$3+'単年（2027年度）'!$E$12*(1-単年カーブ!$R$3)*単年カーブ!Q449)</f>
        <v>0</v>
      </c>
      <c r="G449" s="47">
        <f t="shared" si="45"/>
        <v>0</v>
      </c>
      <c r="M449">
        <f t="shared" si="46"/>
        <v>4</v>
      </c>
      <c r="N449">
        <f>IF(OR(WEEKDAY(A449)=1,WEEKDAY(A449)=7,COUNTIF('2027祝日等（不使用）'!$A$1:$A$20,単年カーブ!A449)=1),0,1)</f>
        <v>0</v>
      </c>
      <c r="O449">
        <f t="shared" si="50"/>
        <v>14</v>
      </c>
      <c r="P449">
        <f t="shared" si="47"/>
        <v>0</v>
      </c>
      <c r="Q449">
        <f t="shared" si="48"/>
        <v>0</v>
      </c>
    </row>
    <row r="450" spans="1:17" ht="19.5" x14ac:dyDescent="0.4">
      <c r="A450" s="33">
        <f t="shared" si="49"/>
        <v>46487</v>
      </c>
      <c r="B450" s="27" t="str">
        <f t="shared" si="44"/>
        <v>(土)</v>
      </c>
      <c r="C450" s="34">
        <v>0.29166666666666702</v>
      </c>
      <c r="D450" s="16" t="s">
        <v>18</v>
      </c>
      <c r="E450" s="35">
        <v>0.3125</v>
      </c>
      <c r="F450" s="50">
        <f>IF(COUNTIF('リスト（不使用）'!$A$5:$A$6,単年カーブ!$A$1),"希望数量入力ください",'単年（2027年度）'!$E$12*単年カーブ!$R$3+'単年（2027年度）'!$E$12*(1-単年カーブ!$R$3)*単年カーブ!Q450)</f>
        <v>0</v>
      </c>
      <c r="G450" s="47">
        <f t="shared" si="45"/>
        <v>0</v>
      </c>
      <c r="M450">
        <f t="shared" si="46"/>
        <v>4</v>
      </c>
      <c r="N450">
        <f>IF(OR(WEEKDAY(A450)=1,WEEKDAY(A450)=7,COUNTIF('2027祝日等（不使用）'!$A$1:$A$20,単年カーブ!A450)=1),0,1)</f>
        <v>0</v>
      </c>
      <c r="O450">
        <f t="shared" si="50"/>
        <v>15</v>
      </c>
      <c r="P450">
        <f t="shared" si="47"/>
        <v>0</v>
      </c>
      <c r="Q450">
        <f t="shared" si="48"/>
        <v>0</v>
      </c>
    </row>
    <row r="451" spans="1:17" ht="19.5" x14ac:dyDescent="0.4">
      <c r="A451" s="33">
        <f t="shared" si="49"/>
        <v>46487</v>
      </c>
      <c r="B451" s="27" t="str">
        <f t="shared" si="44"/>
        <v>(土)</v>
      </c>
      <c r="C451" s="34">
        <v>0.3125</v>
      </c>
      <c r="D451" s="16" t="s">
        <v>18</v>
      </c>
      <c r="E451" s="35">
        <v>0.33333333333333298</v>
      </c>
      <c r="F451" s="50">
        <f>IF(COUNTIF('リスト（不使用）'!$A$5:$A$6,単年カーブ!$A$1),"希望数量入力ください",'単年（2027年度）'!$E$12*単年カーブ!$R$3+'単年（2027年度）'!$E$12*(1-単年カーブ!$R$3)*単年カーブ!Q451)</f>
        <v>0</v>
      </c>
      <c r="G451" s="47">
        <f t="shared" si="45"/>
        <v>0</v>
      </c>
      <c r="M451">
        <f t="shared" si="46"/>
        <v>4</v>
      </c>
      <c r="N451">
        <f>IF(OR(WEEKDAY(A451)=1,WEEKDAY(A451)=7,COUNTIF('2027祝日等（不使用）'!$A$1:$A$20,単年カーブ!A451)=1),0,1)</f>
        <v>0</v>
      </c>
      <c r="O451">
        <f t="shared" si="50"/>
        <v>16</v>
      </c>
      <c r="P451">
        <f t="shared" si="47"/>
        <v>0</v>
      </c>
      <c r="Q451">
        <f t="shared" si="48"/>
        <v>0</v>
      </c>
    </row>
    <row r="452" spans="1:17" ht="19.5" x14ac:dyDescent="0.4">
      <c r="A452" s="33">
        <f t="shared" si="49"/>
        <v>46487</v>
      </c>
      <c r="B452" s="27" t="str">
        <f t="shared" ref="B452:B515" si="51">TEXT(A452,"(aaa)")</f>
        <v>(土)</v>
      </c>
      <c r="C452" s="34">
        <v>0.33333333333333298</v>
      </c>
      <c r="D452" s="16" t="s">
        <v>18</v>
      </c>
      <c r="E452" s="35">
        <v>0.35416666666666702</v>
      </c>
      <c r="F452" s="50">
        <f>IF(COUNTIF('リスト（不使用）'!$A$5:$A$6,単年カーブ!$A$1),"希望数量入力ください",'単年（2027年度）'!$E$12*単年カーブ!$R$3+'単年（2027年度）'!$E$12*(1-単年カーブ!$R$3)*単年カーブ!Q452)</f>
        <v>0</v>
      </c>
      <c r="G452" s="47">
        <f t="shared" ref="G452:G515" si="52">F452/2</f>
        <v>0</v>
      </c>
      <c r="M452">
        <f t="shared" ref="M452:M515" si="53">MONTH(A452)</f>
        <v>4</v>
      </c>
      <c r="N452">
        <f>IF(OR(WEEKDAY(A452)=1,WEEKDAY(A452)=7,COUNTIF('2027祝日等（不使用）'!$A$1:$A$20,単年カーブ!A452)=1),0,1)</f>
        <v>0</v>
      </c>
      <c r="O452">
        <f t="shared" si="50"/>
        <v>17</v>
      </c>
      <c r="P452">
        <f t="shared" ref="P452:P515" si="54">IF(AND(O452&gt;16,O452&lt;41),1,0)</f>
        <v>1</v>
      </c>
      <c r="Q452">
        <f t="shared" ref="Q452:Q515" si="55">P452*N452</f>
        <v>0</v>
      </c>
    </row>
    <row r="453" spans="1:17" ht="19.5" x14ac:dyDescent="0.4">
      <c r="A453" s="33">
        <f t="shared" si="49"/>
        <v>46487</v>
      </c>
      <c r="B453" s="27" t="str">
        <f t="shared" si="51"/>
        <v>(土)</v>
      </c>
      <c r="C453" s="34">
        <v>0.35416666666666702</v>
      </c>
      <c r="D453" s="16" t="s">
        <v>18</v>
      </c>
      <c r="E453" s="35">
        <v>0.375</v>
      </c>
      <c r="F453" s="50">
        <f>IF(COUNTIF('リスト（不使用）'!$A$5:$A$6,単年カーブ!$A$1),"希望数量入力ください",'単年（2027年度）'!$E$12*単年カーブ!$R$3+'単年（2027年度）'!$E$12*(1-単年カーブ!$R$3)*単年カーブ!Q453)</f>
        <v>0</v>
      </c>
      <c r="G453" s="47">
        <f t="shared" si="52"/>
        <v>0</v>
      </c>
      <c r="M453">
        <f t="shared" si="53"/>
        <v>4</v>
      </c>
      <c r="N453">
        <f>IF(OR(WEEKDAY(A453)=1,WEEKDAY(A453)=7,COUNTIF('2027祝日等（不使用）'!$A$1:$A$20,単年カーブ!A453)=1),0,1)</f>
        <v>0</v>
      </c>
      <c r="O453">
        <f t="shared" si="50"/>
        <v>18</v>
      </c>
      <c r="P453">
        <f t="shared" si="54"/>
        <v>1</v>
      </c>
      <c r="Q453">
        <f t="shared" si="55"/>
        <v>0</v>
      </c>
    </row>
    <row r="454" spans="1:17" ht="19.5" x14ac:dyDescent="0.4">
      <c r="A454" s="33">
        <f t="shared" si="49"/>
        <v>46487</v>
      </c>
      <c r="B454" s="27" t="str">
        <f t="shared" si="51"/>
        <v>(土)</v>
      </c>
      <c r="C454" s="34">
        <v>0.375</v>
      </c>
      <c r="D454" s="16" t="s">
        <v>18</v>
      </c>
      <c r="E454" s="35">
        <v>0.39583333333333298</v>
      </c>
      <c r="F454" s="50">
        <f>IF(COUNTIF('リスト（不使用）'!$A$5:$A$6,単年カーブ!$A$1),"希望数量入力ください",'単年（2027年度）'!$E$12*単年カーブ!$R$3+'単年（2027年度）'!$E$12*(1-単年カーブ!$R$3)*単年カーブ!Q454)</f>
        <v>0</v>
      </c>
      <c r="G454" s="47">
        <f t="shared" si="52"/>
        <v>0</v>
      </c>
      <c r="M454">
        <f t="shared" si="53"/>
        <v>4</v>
      </c>
      <c r="N454">
        <f>IF(OR(WEEKDAY(A454)=1,WEEKDAY(A454)=7,COUNTIF('2027祝日等（不使用）'!$A$1:$A$20,単年カーブ!A454)=1),0,1)</f>
        <v>0</v>
      </c>
      <c r="O454">
        <f t="shared" si="50"/>
        <v>19</v>
      </c>
      <c r="P454">
        <f t="shared" si="54"/>
        <v>1</v>
      </c>
      <c r="Q454">
        <f t="shared" si="55"/>
        <v>0</v>
      </c>
    </row>
    <row r="455" spans="1:17" ht="19.5" x14ac:dyDescent="0.4">
      <c r="A455" s="33">
        <f t="shared" si="49"/>
        <v>46487</v>
      </c>
      <c r="B455" s="27" t="str">
        <f t="shared" si="51"/>
        <v>(土)</v>
      </c>
      <c r="C455" s="34">
        <v>0.39583333333333298</v>
      </c>
      <c r="D455" s="16" t="s">
        <v>18</v>
      </c>
      <c r="E455" s="35">
        <v>0.41666666666666702</v>
      </c>
      <c r="F455" s="50">
        <f>IF(COUNTIF('リスト（不使用）'!$A$5:$A$6,単年カーブ!$A$1),"希望数量入力ください",'単年（2027年度）'!$E$12*単年カーブ!$R$3+'単年（2027年度）'!$E$12*(1-単年カーブ!$R$3)*単年カーブ!Q455)</f>
        <v>0</v>
      </c>
      <c r="G455" s="47">
        <f t="shared" si="52"/>
        <v>0</v>
      </c>
      <c r="M455">
        <f t="shared" si="53"/>
        <v>4</v>
      </c>
      <c r="N455">
        <f>IF(OR(WEEKDAY(A455)=1,WEEKDAY(A455)=7,COUNTIF('2027祝日等（不使用）'!$A$1:$A$20,単年カーブ!A455)=1),0,1)</f>
        <v>0</v>
      </c>
      <c r="O455">
        <f t="shared" si="50"/>
        <v>20</v>
      </c>
      <c r="P455">
        <f t="shared" si="54"/>
        <v>1</v>
      </c>
      <c r="Q455">
        <f t="shared" si="55"/>
        <v>0</v>
      </c>
    </row>
    <row r="456" spans="1:17" ht="19.5" x14ac:dyDescent="0.4">
      <c r="A456" s="33">
        <f t="shared" si="49"/>
        <v>46487</v>
      </c>
      <c r="B456" s="27" t="str">
        <f t="shared" si="51"/>
        <v>(土)</v>
      </c>
      <c r="C456" s="34">
        <v>0.41666666666666702</v>
      </c>
      <c r="D456" s="16" t="s">
        <v>18</v>
      </c>
      <c r="E456" s="35">
        <v>0.4375</v>
      </c>
      <c r="F456" s="50">
        <f>IF(COUNTIF('リスト（不使用）'!$A$5:$A$6,単年カーブ!$A$1),"希望数量入力ください",'単年（2027年度）'!$E$12*単年カーブ!$R$3+'単年（2027年度）'!$E$12*(1-単年カーブ!$R$3)*単年カーブ!Q456)</f>
        <v>0</v>
      </c>
      <c r="G456" s="47">
        <f t="shared" si="52"/>
        <v>0</v>
      </c>
      <c r="M456">
        <f t="shared" si="53"/>
        <v>4</v>
      </c>
      <c r="N456">
        <f>IF(OR(WEEKDAY(A456)=1,WEEKDAY(A456)=7,COUNTIF('2027祝日等（不使用）'!$A$1:$A$20,単年カーブ!A456)=1),0,1)</f>
        <v>0</v>
      </c>
      <c r="O456">
        <f t="shared" si="50"/>
        <v>21</v>
      </c>
      <c r="P456">
        <f t="shared" si="54"/>
        <v>1</v>
      </c>
      <c r="Q456">
        <f t="shared" si="55"/>
        <v>0</v>
      </c>
    </row>
    <row r="457" spans="1:17" ht="19.5" x14ac:dyDescent="0.4">
      <c r="A457" s="33">
        <f t="shared" si="49"/>
        <v>46487</v>
      </c>
      <c r="B457" s="27" t="str">
        <f t="shared" si="51"/>
        <v>(土)</v>
      </c>
      <c r="C457" s="34">
        <v>0.4375</v>
      </c>
      <c r="D457" s="16" t="s">
        <v>18</v>
      </c>
      <c r="E457" s="35">
        <v>0.45833333333333298</v>
      </c>
      <c r="F457" s="50">
        <f>IF(COUNTIF('リスト（不使用）'!$A$5:$A$6,単年カーブ!$A$1),"希望数量入力ください",'単年（2027年度）'!$E$12*単年カーブ!$R$3+'単年（2027年度）'!$E$12*(1-単年カーブ!$R$3)*単年カーブ!Q457)</f>
        <v>0</v>
      </c>
      <c r="G457" s="47">
        <f t="shared" si="52"/>
        <v>0</v>
      </c>
      <c r="M457">
        <f t="shared" si="53"/>
        <v>4</v>
      </c>
      <c r="N457">
        <f>IF(OR(WEEKDAY(A457)=1,WEEKDAY(A457)=7,COUNTIF('2027祝日等（不使用）'!$A$1:$A$20,単年カーブ!A457)=1),0,1)</f>
        <v>0</v>
      </c>
      <c r="O457">
        <f t="shared" si="50"/>
        <v>22</v>
      </c>
      <c r="P457">
        <f t="shared" si="54"/>
        <v>1</v>
      </c>
      <c r="Q457">
        <f t="shared" si="55"/>
        <v>0</v>
      </c>
    </row>
    <row r="458" spans="1:17" ht="19.5" x14ac:dyDescent="0.4">
      <c r="A458" s="33">
        <f t="shared" si="49"/>
        <v>46487</v>
      </c>
      <c r="B458" s="27" t="str">
        <f t="shared" si="51"/>
        <v>(土)</v>
      </c>
      <c r="C458" s="34">
        <v>0.45833333333333298</v>
      </c>
      <c r="D458" s="16" t="s">
        <v>18</v>
      </c>
      <c r="E458" s="35">
        <v>0.47916666666666702</v>
      </c>
      <c r="F458" s="50">
        <f>IF(COUNTIF('リスト（不使用）'!$A$5:$A$6,単年カーブ!$A$1),"希望数量入力ください",'単年（2027年度）'!$E$12*単年カーブ!$R$3+'単年（2027年度）'!$E$12*(1-単年カーブ!$R$3)*単年カーブ!Q458)</f>
        <v>0</v>
      </c>
      <c r="G458" s="47">
        <f t="shared" si="52"/>
        <v>0</v>
      </c>
      <c r="M458">
        <f t="shared" si="53"/>
        <v>4</v>
      </c>
      <c r="N458">
        <f>IF(OR(WEEKDAY(A458)=1,WEEKDAY(A458)=7,COUNTIF('2027祝日等（不使用）'!$A$1:$A$20,単年カーブ!A458)=1),0,1)</f>
        <v>0</v>
      </c>
      <c r="O458">
        <f t="shared" si="50"/>
        <v>23</v>
      </c>
      <c r="P458">
        <f t="shared" si="54"/>
        <v>1</v>
      </c>
      <c r="Q458">
        <f t="shared" si="55"/>
        <v>0</v>
      </c>
    </row>
    <row r="459" spans="1:17" ht="19.5" x14ac:dyDescent="0.4">
      <c r="A459" s="33">
        <f t="shared" si="49"/>
        <v>46487</v>
      </c>
      <c r="B459" s="27" t="str">
        <f t="shared" si="51"/>
        <v>(土)</v>
      </c>
      <c r="C459" s="34">
        <v>0.47916666666666702</v>
      </c>
      <c r="D459" s="16" t="s">
        <v>18</v>
      </c>
      <c r="E459" s="35">
        <v>0.5</v>
      </c>
      <c r="F459" s="50">
        <f>IF(COUNTIF('リスト（不使用）'!$A$5:$A$6,単年カーブ!$A$1),"希望数量入力ください",'単年（2027年度）'!$E$12*単年カーブ!$R$3+'単年（2027年度）'!$E$12*(1-単年カーブ!$R$3)*単年カーブ!Q459)</f>
        <v>0</v>
      </c>
      <c r="G459" s="47">
        <f t="shared" si="52"/>
        <v>0</v>
      </c>
      <c r="M459">
        <f t="shared" si="53"/>
        <v>4</v>
      </c>
      <c r="N459">
        <f>IF(OR(WEEKDAY(A459)=1,WEEKDAY(A459)=7,COUNTIF('2027祝日等（不使用）'!$A$1:$A$20,単年カーブ!A459)=1),0,1)</f>
        <v>0</v>
      </c>
      <c r="O459">
        <f t="shared" si="50"/>
        <v>24</v>
      </c>
      <c r="P459">
        <f t="shared" si="54"/>
        <v>1</v>
      </c>
      <c r="Q459">
        <f t="shared" si="55"/>
        <v>0</v>
      </c>
    </row>
    <row r="460" spans="1:17" ht="19.5" x14ac:dyDescent="0.4">
      <c r="A460" s="33">
        <f t="shared" si="49"/>
        <v>46487</v>
      </c>
      <c r="B460" s="27" t="str">
        <f t="shared" si="51"/>
        <v>(土)</v>
      </c>
      <c r="C460" s="34">
        <v>0.5</v>
      </c>
      <c r="D460" s="16" t="s">
        <v>18</v>
      </c>
      <c r="E460" s="35">
        <v>0.52083333333333304</v>
      </c>
      <c r="F460" s="50">
        <f>IF(COUNTIF('リスト（不使用）'!$A$5:$A$6,単年カーブ!$A$1),"希望数量入力ください",'単年（2027年度）'!$E$12*単年カーブ!$R$3+'単年（2027年度）'!$E$12*(1-単年カーブ!$R$3)*単年カーブ!Q460)</f>
        <v>0</v>
      </c>
      <c r="G460" s="47">
        <f t="shared" si="52"/>
        <v>0</v>
      </c>
      <c r="M460">
        <f t="shared" si="53"/>
        <v>4</v>
      </c>
      <c r="N460">
        <f>IF(OR(WEEKDAY(A460)=1,WEEKDAY(A460)=7,COUNTIF('2027祝日等（不使用）'!$A$1:$A$20,単年カーブ!A460)=1),0,1)</f>
        <v>0</v>
      </c>
      <c r="O460">
        <f t="shared" si="50"/>
        <v>25</v>
      </c>
      <c r="P460">
        <f t="shared" si="54"/>
        <v>1</v>
      </c>
      <c r="Q460">
        <f t="shared" si="55"/>
        <v>0</v>
      </c>
    </row>
    <row r="461" spans="1:17" ht="19.5" x14ac:dyDescent="0.4">
      <c r="A461" s="33">
        <f t="shared" si="49"/>
        <v>46487</v>
      </c>
      <c r="B461" s="27" t="str">
        <f t="shared" si="51"/>
        <v>(土)</v>
      </c>
      <c r="C461" s="34">
        <v>0.52083333333333304</v>
      </c>
      <c r="D461" s="16" t="s">
        <v>18</v>
      </c>
      <c r="E461" s="35">
        <v>0.54166666666666696</v>
      </c>
      <c r="F461" s="50">
        <f>IF(COUNTIF('リスト（不使用）'!$A$5:$A$6,単年カーブ!$A$1),"希望数量入力ください",'単年（2027年度）'!$E$12*単年カーブ!$R$3+'単年（2027年度）'!$E$12*(1-単年カーブ!$R$3)*単年カーブ!Q461)</f>
        <v>0</v>
      </c>
      <c r="G461" s="47">
        <f t="shared" si="52"/>
        <v>0</v>
      </c>
      <c r="M461">
        <f t="shared" si="53"/>
        <v>4</v>
      </c>
      <c r="N461">
        <f>IF(OR(WEEKDAY(A461)=1,WEEKDAY(A461)=7,COUNTIF('2027祝日等（不使用）'!$A$1:$A$20,単年カーブ!A461)=1),0,1)</f>
        <v>0</v>
      </c>
      <c r="O461">
        <f t="shared" si="50"/>
        <v>26</v>
      </c>
      <c r="P461">
        <f t="shared" si="54"/>
        <v>1</v>
      </c>
      <c r="Q461">
        <f t="shared" si="55"/>
        <v>0</v>
      </c>
    </row>
    <row r="462" spans="1:17" ht="19.5" x14ac:dyDescent="0.4">
      <c r="A462" s="33">
        <f t="shared" si="49"/>
        <v>46487</v>
      </c>
      <c r="B462" s="27" t="str">
        <f t="shared" si="51"/>
        <v>(土)</v>
      </c>
      <c r="C462" s="34">
        <v>0.54166666666666696</v>
      </c>
      <c r="D462" s="16" t="s">
        <v>18</v>
      </c>
      <c r="E462" s="35">
        <v>0.5625</v>
      </c>
      <c r="F462" s="50">
        <f>IF(COUNTIF('リスト（不使用）'!$A$5:$A$6,単年カーブ!$A$1),"希望数量入力ください",'単年（2027年度）'!$E$12*単年カーブ!$R$3+'単年（2027年度）'!$E$12*(1-単年カーブ!$R$3)*単年カーブ!Q462)</f>
        <v>0</v>
      </c>
      <c r="G462" s="47">
        <f t="shared" si="52"/>
        <v>0</v>
      </c>
      <c r="M462">
        <f t="shared" si="53"/>
        <v>4</v>
      </c>
      <c r="N462">
        <f>IF(OR(WEEKDAY(A462)=1,WEEKDAY(A462)=7,COUNTIF('2027祝日等（不使用）'!$A$1:$A$20,単年カーブ!A462)=1),0,1)</f>
        <v>0</v>
      </c>
      <c r="O462">
        <f t="shared" si="50"/>
        <v>27</v>
      </c>
      <c r="P462">
        <f t="shared" si="54"/>
        <v>1</v>
      </c>
      <c r="Q462">
        <f t="shared" si="55"/>
        <v>0</v>
      </c>
    </row>
    <row r="463" spans="1:17" ht="19.5" x14ac:dyDescent="0.4">
      <c r="A463" s="33">
        <f t="shared" si="49"/>
        <v>46487</v>
      </c>
      <c r="B463" s="27" t="str">
        <f t="shared" si="51"/>
        <v>(土)</v>
      </c>
      <c r="C463" s="34">
        <v>0.5625</v>
      </c>
      <c r="D463" s="16" t="s">
        <v>18</v>
      </c>
      <c r="E463" s="35">
        <v>0.58333333333333304</v>
      </c>
      <c r="F463" s="50">
        <f>IF(COUNTIF('リスト（不使用）'!$A$5:$A$6,単年カーブ!$A$1),"希望数量入力ください",'単年（2027年度）'!$E$12*単年カーブ!$R$3+'単年（2027年度）'!$E$12*(1-単年カーブ!$R$3)*単年カーブ!Q463)</f>
        <v>0</v>
      </c>
      <c r="G463" s="47">
        <f t="shared" si="52"/>
        <v>0</v>
      </c>
      <c r="M463">
        <f t="shared" si="53"/>
        <v>4</v>
      </c>
      <c r="N463">
        <f>IF(OR(WEEKDAY(A463)=1,WEEKDAY(A463)=7,COUNTIF('2027祝日等（不使用）'!$A$1:$A$20,単年カーブ!A463)=1),0,1)</f>
        <v>0</v>
      </c>
      <c r="O463">
        <f t="shared" si="50"/>
        <v>28</v>
      </c>
      <c r="P463">
        <f t="shared" si="54"/>
        <v>1</v>
      </c>
      <c r="Q463">
        <f t="shared" si="55"/>
        <v>0</v>
      </c>
    </row>
    <row r="464" spans="1:17" ht="19.5" x14ac:dyDescent="0.4">
      <c r="A464" s="33">
        <f t="shared" si="49"/>
        <v>46487</v>
      </c>
      <c r="B464" s="27" t="str">
        <f t="shared" si="51"/>
        <v>(土)</v>
      </c>
      <c r="C464" s="34">
        <v>0.58333333333333304</v>
      </c>
      <c r="D464" s="16" t="s">
        <v>18</v>
      </c>
      <c r="E464" s="35">
        <v>0.60416666666666696</v>
      </c>
      <c r="F464" s="50">
        <f>IF(COUNTIF('リスト（不使用）'!$A$5:$A$6,単年カーブ!$A$1),"希望数量入力ください",'単年（2027年度）'!$E$12*単年カーブ!$R$3+'単年（2027年度）'!$E$12*(1-単年カーブ!$R$3)*単年カーブ!Q464)</f>
        <v>0</v>
      </c>
      <c r="G464" s="47">
        <f t="shared" si="52"/>
        <v>0</v>
      </c>
      <c r="M464">
        <f t="shared" si="53"/>
        <v>4</v>
      </c>
      <c r="N464">
        <f>IF(OR(WEEKDAY(A464)=1,WEEKDAY(A464)=7,COUNTIF('2027祝日等（不使用）'!$A$1:$A$20,単年カーブ!A464)=1),0,1)</f>
        <v>0</v>
      </c>
      <c r="O464">
        <f t="shared" si="50"/>
        <v>29</v>
      </c>
      <c r="P464">
        <f t="shared" si="54"/>
        <v>1</v>
      </c>
      <c r="Q464">
        <f t="shared" si="55"/>
        <v>0</v>
      </c>
    </row>
    <row r="465" spans="1:17" ht="19.5" x14ac:dyDescent="0.4">
      <c r="A465" s="33">
        <f t="shared" si="49"/>
        <v>46487</v>
      </c>
      <c r="B465" s="27" t="str">
        <f t="shared" si="51"/>
        <v>(土)</v>
      </c>
      <c r="C465" s="34">
        <v>0.60416666666666696</v>
      </c>
      <c r="D465" s="16" t="s">
        <v>18</v>
      </c>
      <c r="E465" s="35">
        <v>0.625</v>
      </c>
      <c r="F465" s="50">
        <f>IF(COUNTIF('リスト（不使用）'!$A$5:$A$6,単年カーブ!$A$1),"希望数量入力ください",'単年（2027年度）'!$E$12*単年カーブ!$R$3+'単年（2027年度）'!$E$12*(1-単年カーブ!$R$3)*単年カーブ!Q465)</f>
        <v>0</v>
      </c>
      <c r="G465" s="47">
        <f t="shared" si="52"/>
        <v>0</v>
      </c>
      <c r="M465">
        <f t="shared" si="53"/>
        <v>4</v>
      </c>
      <c r="N465">
        <f>IF(OR(WEEKDAY(A465)=1,WEEKDAY(A465)=7,COUNTIF('2027祝日等（不使用）'!$A$1:$A$20,単年カーブ!A465)=1),0,1)</f>
        <v>0</v>
      </c>
      <c r="O465">
        <f t="shared" si="50"/>
        <v>30</v>
      </c>
      <c r="P465">
        <f t="shared" si="54"/>
        <v>1</v>
      </c>
      <c r="Q465">
        <f t="shared" si="55"/>
        <v>0</v>
      </c>
    </row>
    <row r="466" spans="1:17" ht="19.5" x14ac:dyDescent="0.4">
      <c r="A466" s="33">
        <f t="shared" si="49"/>
        <v>46487</v>
      </c>
      <c r="B466" s="27" t="str">
        <f t="shared" si="51"/>
        <v>(土)</v>
      </c>
      <c r="C466" s="34">
        <v>0.625</v>
      </c>
      <c r="D466" s="16" t="s">
        <v>18</v>
      </c>
      <c r="E466" s="35">
        <v>0.64583333333333304</v>
      </c>
      <c r="F466" s="50">
        <f>IF(COUNTIF('リスト（不使用）'!$A$5:$A$6,単年カーブ!$A$1),"希望数量入力ください",'単年（2027年度）'!$E$12*単年カーブ!$R$3+'単年（2027年度）'!$E$12*(1-単年カーブ!$R$3)*単年カーブ!Q466)</f>
        <v>0</v>
      </c>
      <c r="G466" s="47">
        <f t="shared" si="52"/>
        <v>0</v>
      </c>
      <c r="M466">
        <f t="shared" si="53"/>
        <v>4</v>
      </c>
      <c r="N466">
        <f>IF(OR(WEEKDAY(A466)=1,WEEKDAY(A466)=7,COUNTIF('2027祝日等（不使用）'!$A$1:$A$20,単年カーブ!A466)=1),0,1)</f>
        <v>0</v>
      </c>
      <c r="O466">
        <f t="shared" si="50"/>
        <v>31</v>
      </c>
      <c r="P466">
        <f t="shared" si="54"/>
        <v>1</v>
      </c>
      <c r="Q466">
        <f t="shared" si="55"/>
        <v>0</v>
      </c>
    </row>
    <row r="467" spans="1:17" ht="19.5" x14ac:dyDescent="0.4">
      <c r="A467" s="33">
        <f t="shared" si="49"/>
        <v>46487</v>
      </c>
      <c r="B467" s="27" t="str">
        <f t="shared" si="51"/>
        <v>(土)</v>
      </c>
      <c r="C467" s="34">
        <v>0.64583333333333304</v>
      </c>
      <c r="D467" s="16" t="s">
        <v>18</v>
      </c>
      <c r="E467" s="35">
        <v>0.66666666666666696</v>
      </c>
      <c r="F467" s="50">
        <f>IF(COUNTIF('リスト（不使用）'!$A$5:$A$6,単年カーブ!$A$1),"希望数量入力ください",'単年（2027年度）'!$E$12*単年カーブ!$R$3+'単年（2027年度）'!$E$12*(1-単年カーブ!$R$3)*単年カーブ!Q467)</f>
        <v>0</v>
      </c>
      <c r="G467" s="47">
        <f t="shared" si="52"/>
        <v>0</v>
      </c>
      <c r="M467">
        <f t="shared" si="53"/>
        <v>4</v>
      </c>
      <c r="N467">
        <f>IF(OR(WEEKDAY(A467)=1,WEEKDAY(A467)=7,COUNTIF('2027祝日等（不使用）'!$A$1:$A$20,単年カーブ!A467)=1),0,1)</f>
        <v>0</v>
      </c>
      <c r="O467">
        <f t="shared" si="50"/>
        <v>32</v>
      </c>
      <c r="P467">
        <f t="shared" si="54"/>
        <v>1</v>
      </c>
      <c r="Q467">
        <f t="shared" si="55"/>
        <v>0</v>
      </c>
    </row>
    <row r="468" spans="1:17" ht="19.5" x14ac:dyDescent="0.4">
      <c r="A468" s="33">
        <f t="shared" si="49"/>
        <v>46487</v>
      </c>
      <c r="B468" s="27" t="str">
        <f t="shared" si="51"/>
        <v>(土)</v>
      </c>
      <c r="C468" s="34">
        <v>0.66666666666666696</v>
      </c>
      <c r="D468" s="16" t="s">
        <v>18</v>
      </c>
      <c r="E468" s="35">
        <v>0.6875</v>
      </c>
      <c r="F468" s="50">
        <f>IF(COUNTIF('リスト（不使用）'!$A$5:$A$6,単年カーブ!$A$1),"希望数量入力ください",'単年（2027年度）'!$E$12*単年カーブ!$R$3+'単年（2027年度）'!$E$12*(1-単年カーブ!$R$3)*単年カーブ!Q468)</f>
        <v>0</v>
      </c>
      <c r="G468" s="47">
        <f t="shared" si="52"/>
        <v>0</v>
      </c>
      <c r="M468">
        <f t="shared" si="53"/>
        <v>4</v>
      </c>
      <c r="N468">
        <f>IF(OR(WEEKDAY(A468)=1,WEEKDAY(A468)=7,COUNTIF('2027祝日等（不使用）'!$A$1:$A$20,単年カーブ!A468)=1),0,1)</f>
        <v>0</v>
      </c>
      <c r="O468">
        <f t="shared" si="50"/>
        <v>33</v>
      </c>
      <c r="P468">
        <f t="shared" si="54"/>
        <v>1</v>
      </c>
      <c r="Q468">
        <f t="shared" si="55"/>
        <v>0</v>
      </c>
    </row>
    <row r="469" spans="1:17" ht="19.5" x14ac:dyDescent="0.4">
      <c r="A469" s="33">
        <f t="shared" si="49"/>
        <v>46487</v>
      </c>
      <c r="B469" s="27" t="str">
        <f t="shared" si="51"/>
        <v>(土)</v>
      </c>
      <c r="C469" s="34">
        <v>0.6875</v>
      </c>
      <c r="D469" s="16" t="s">
        <v>18</v>
      </c>
      <c r="E469" s="35">
        <v>0.70833333333333304</v>
      </c>
      <c r="F469" s="50">
        <f>IF(COUNTIF('リスト（不使用）'!$A$5:$A$6,単年カーブ!$A$1),"希望数量入力ください",'単年（2027年度）'!$E$12*単年カーブ!$R$3+'単年（2027年度）'!$E$12*(1-単年カーブ!$R$3)*単年カーブ!Q469)</f>
        <v>0</v>
      </c>
      <c r="G469" s="47">
        <f t="shared" si="52"/>
        <v>0</v>
      </c>
      <c r="M469">
        <f t="shared" si="53"/>
        <v>4</v>
      </c>
      <c r="N469">
        <f>IF(OR(WEEKDAY(A469)=1,WEEKDAY(A469)=7,COUNTIF('2027祝日等（不使用）'!$A$1:$A$20,単年カーブ!A469)=1),0,1)</f>
        <v>0</v>
      </c>
      <c r="O469">
        <f t="shared" si="50"/>
        <v>34</v>
      </c>
      <c r="P469">
        <f t="shared" si="54"/>
        <v>1</v>
      </c>
      <c r="Q469">
        <f t="shared" si="55"/>
        <v>0</v>
      </c>
    </row>
    <row r="470" spans="1:17" ht="19.5" x14ac:dyDescent="0.4">
      <c r="A470" s="33">
        <f t="shared" si="49"/>
        <v>46487</v>
      </c>
      <c r="B470" s="27" t="str">
        <f t="shared" si="51"/>
        <v>(土)</v>
      </c>
      <c r="C470" s="34">
        <v>0.70833333333333304</v>
      </c>
      <c r="D470" s="16" t="s">
        <v>18</v>
      </c>
      <c r="E470" s="35">
        <v>0.72916666666666696</v>
      </c>
      <c r="F470" s="50">
        <f>IF(COUNTIF('リスト（不使用）'!$A$5:$A$6,単年カーブ!$A$1),"希望数量入力ください",'単年（2027年度）'!$E$12*単年カーブ!$R$3+'単年（2027年度）'!$E$12*(1-単年カーブ!$R$3)*単年カーブ!Q470)</f>
        <v>0</v>
      </c>
      <c r="G470" s="47">
        <f t="shared" si="52"/>
        <v>0</v>
      </c>
      <c r="M470">
        <f t="shared" si="53"/>
        <v>4</v>
      </c>
      <c r="N470">
        <f>IF(OR(WEEKDAY(A470)=1,WEEKDAY(A470)=7,COUNTIF('2027祝日等（不使用）'!$A$1:$A$20,単年カーブ!A470)=1),0,1)</f>
        <v>0</v>
      </c>
      <c r="O470">
        <f t="shared" si="50"/>
        <v>35</v>
      </c>
      <c r="P470">
        <f t="shared" si="54"/>
        <v>1</v>
      </c>
      <c r="Q470">
        <f t="shared" si="55"/>
        <v>0</v>
      </c>
    </row>
    <row r="471" spans="1:17" ht="19.5" x14ac:dyDescent="0.4">
      <c r="A471" s="33">
        <f t="shared" si="49"/>
        <v>46487</v>
      </c>
      <c r="B471" s="27" t="str">
        <f t="shared" si="51"/>
        <v>(土)</v>
      </c>
      <c r="C471" s="34">
        <v>0.72916666666666696</v>
      </c>
      <c r="D471" s="16" t="s">
        <v>18</v>
      </c>
      <c r="E471" s="35">
        <v>0.75</v>
      </c>
      <c r="F471" s="50">
        <f>IF(COUNTIF('リスト（不使用）'!$A$5:$A$6,単年カーブ!$A$1),"希望数量入力ください",'単年（2027年度）'!$E$12*単年カーブ!$R$3+'単年（2027年度）'!$E$12*(1-単年カーブ!$R$3)*単年カーブ!Q471)</f>
        <v>0</v>
      </c>
      <c r="G471" s="47">
        <f t="shared" si="52"/>
        <v>0</v>
      </c>
      <c r="M471">
        <f t="shared" si="53"/>
        <v>4</v>
      </c>
      <c r="N471">
        <f>IF(OR(WEEKDAY(A471)=1,WEEKDAY(A471)=7,COUNTIF('2027祝日等（不使用）'!$A$1:$A$20,単年カーブ!A471)=1),0,1)</f>
        <v>0</v>
      </c>
      <c r="O471">
        <f t="shared" si="50"/>
        <v>36</v>
      </c>
      <c r="P471">
        <f t="shared" si="54"/>
        <v>1</v>
      </c>
      <c r="Q471">
        <f t="shared" si="55"/>
        <v>0</v>
      </c>
    </row>
    <row r="472" spans="1:17" ht="19.5" x14ac:dyDescent="0.4">
      <c r="A472" s="33">
        <f t="shared" si="49"/>
        <v>46487</v>
      </c>
      <c r="B472" s="27" t="str">
        <f t="shared" si="51"/>
        <v>(土)</v>
      </c>
      <c r="C472" s="34">
        <v>0.75</v>
      </c>
      <c r="D472" s="16" t="s">
        <v>18</v>
      </c>
      <c r="E472" s="35">
        <v>0.77083333333333304</v>
      </c>
      <c r="F472" s="50">
        <f>IF(COUNTIF('リスト（不使用）'!$A$5:$A$6,単年カーブ!$A$1),"希望数量入力ください",'単年（2027年度）'!$E$12*単年カーブ!$R$3+'単年（2027年度）'!$E$12*(1-単年カーブ!$R$3)*単年カーブ!Q472)</f>
        <v>0</v>
      </c>
      <c r="G472" s="47">
        <f t="shared" si="52"/>
        <v>0</v>
      </c>
      <c r="M472">
        <f t="shared" si="53"/>
        <v>4</v>
      </c>
      <c r="N472">
        <f>IF(OR(WEEKDAY(A472)=1,WEEKDAY(A472)=7,COUNTIF('2027祝日等（不使用）'!$A$1:$A$20,単年カーブ!A472)=1),0,1)</f>
        <v>0</v>
      </c>
      <c r="O472">
        <f t="shared" si="50"/>
        <v>37</v>
      </c>
      <c r="P472">
        <f t="shared" si="54"/>
        <v>1</v>
      </c>
      <c r="Q472">
        <f t="shared" si="55"/>
        <v>0</v>
      </c>
    </row>
    <row r="473" spans="1:17" ht="19.5" x14ac:dyDescent="0.4">
      <c r="A473" s="33">
        <f t="shared" si="49"/>
        <v>46487</v>
      </c>
      <c r="B473" s="27" t="str">
        <f t="shared" si="51"/>
        <v>(土)</v>
      </c>
      <c r="C473" s="34">
        <v>0.77083333333333304</v>
      </c>
      <c r="D473" s="16" t="s">
        <v>18</v>
      </c>
      <c r="E473" s="35">
        <v>0.79166666666666696</v>
      </c>
      <c r="F473" s="50">
        <f>IF(COUNTIF('リスト（不使用）'!$A$5:$A$6,単年カーブ!$A$1),"希望数量入力ください",'単年（2027年度）'!$E$12*単年カーブ!$R$3+'単年（2027年度）'!$E$12*(1-単年カーブ!$R$3)*単年カーブ!Q473)</f>
        <v>0</v>
      </c>
      <c r="G473" s="47">
        <f t="shared" si="52"/>
        <v>0</v>
      </c>
      <c r="M473">
        <f t="shared" si="53"/>
        <v>4</v>
      </c>
      <c r="N473">
        <f>IF(OR(WEEKDAY(A473)=1,WEEKDAY(A473)=7,COUNTIF('2027祝日等（不使用）'!$A$1:$A$20,単年カーブ!A473)=1),0,1)</f>
        <v>0</v>
      </c>
      <c r="O473">
        <f t="shared" si="50"/>
        <v>38</v>
      </c>
      <c r="P473">
        <f t="shared" si="54"/>
        <v>1</v>
      </c>
      <c r="Q473">
        <f t="shared" si="55"/>
        <v>0</v>
      </c>
    </row>
    <row r="474" spans="1:17" ht="19.5" x14ac:dyDescent="0.4">
      <c r="A474" s="33">
        <f t="shared" si="49"/>
        <v>46487</v>
      </c>
      <c r="B474" s="27" t="str">
        <f t="shared" si="51"/>
        <v>(土)</v>
      </c>
      <c r="C474" s="34">
        <v>0.79166666666666696</v>
      </c>
      <c r="D474" s="16" t="s">
        <v>18</v>
      </c>
      <c r="E474" s="35">
        <v>0.8125</v>
      </c>
      <c r="F474" s="50">
        <f>IF(COUNTIF('リスト（不使用）'!$A$5:$A$6,単年カーブ!$A$1),"希望数量入力ください",'単年（2027年度）'!$E$12*単年カーブ!$R$3+'単年（2027年度）'!$E$12*(1-単年カーブ!$R$3)*単年カーブ!Q474)</f>
        <v>0</v>
      </c>
      <c r="G474" s="47">
        <f t="shared" si="52"/>
        <v>0</v>
      </c>
      <c r="M474">
        <f t="shared" si="53"/>
        <v>4</v>
      </c>
      <c r="N474">
        <f>IF(OR(WEEKDAY(A474)=1,WEEKDAY(A474)=7,COUNTIF('2027祝日等（不使用）'!$A$1:$A$20,単年カーブ!A474)=1),0,1)</f>
        <v>0</v>
      </c>
      <c r="O474">
        <f t="shared" si="50"/>
        <v>39</v>
      </c>
      <c r="P474">
        <f t="shared" si="54"/>
        <v>1</v>
      </c>
      <c r="Q474">
        <f t="shared" si="55"/>
        <v>0</v>
      </c>
    </row>
    <row r="475" spans="1:17" ht="19.5" x14ac:dyDescent="0.4">
      <c r="A475" s="33">
        <f t="shared" si="49"/>
        <v>46487</v>
      </c>
      <c r="B475" s="27" t="str">
        <f t="shared" si="51"/>
        <v>(土)</v>
      </c>
      <c r="C475" s="34">
        <v>0.8125</v>
      </c>
      <c r="D475" s="16" t="s">
        <v>18</v>
      </c>
      <c r="E475" s="35">
        <v>0.83333333333333304</v>
      </c>
      <c r="F475" s="50">
        <f>IF(COUNTIF('リスト（不使用）'!$A$5:$A$6,単年カーブ!$A$1),"希望数量入力ください",'単年（2027年度）'!$E$12*単年カーブ!$R$3+'単年（2027年度）'!$E$12*(1-単年カーブ!$R$3)*単年カーブ!Q475)</f>
        <v>0</v>
      </c>
      <c r="G475" s="47">
        <f t="shared" si="52"/>
        <v>0</v>
      </c>
      <c r="M475">
        <f t="shared" si="53"/>
        <v>4</v>
      </c>
      <c r="N475">
        <f>IF(OR(WEEKDAY(A475)=1,WEEKDAY(A475)=7,COUNTIF('2027祝日等（不使用）'!$A$1:$A$20,単年カーブ!A475)=1),0,1)</f>
        <v>0</v>
      </c>
      <c r="O475">
        <f t="shared" si="50"/>
        <v>40</v>
      </c>
      <c r="P475">
        <f t="shared" si="54"/>
        <v>1</v>
      </c>
      <c r="Q475">
        <f t="shared" si="55"/>
        <v>0</v>
      </c>
    </row>
    <row r="476" spans="1:17" ht="19.5" x14ac:dyDescent="0.4">
      <c r="A476" s="33">
        <f t="shared" si="49"/>
        <v>46487</v>
      </c>
      <c r="B476" s="27" t="str">
        <f t="shared" si="51"/>
        <v>(土)</v>
      </c>
      <c r="C476" s="34">
        <v>0.83333333333333304</v>
      </c>
      <c r="D476" s="16" t="s">
        <v>18</v>
      </c>
      <c r="E476" s="35">
        <v>0.85416666666666696</v>
      </c>
      <c r="F476" s="50">
        <f>IF(COUNTIF('リスト（不使用）'!$A$5:$A$6,単年カーブ!$A$1),"希望数量入力ください",'単年（2027年度）'!$E$12*単年カーブ!$R$3+'単年（2027年度）'!$E$12*(1-単年カーブ!$R$3)*単年カーブ!Q476)</f>
        <v>0</v>
      </c>
      <c r="G476" s="47">
        <f t="shared" si="52"/>
        <v>0</v>
      </c>
      <c r="M476">
        <f t="shared" si="53"/>
        <v>4</v>
      </c>
      <c r="N476">
        <f>IF(OR(WEEKDAY(A476)=1,WEEKDAY(A476)=7,COUNTIF('2027祝日等（不使用）'!$A$1:$A$20,単年カーブ!A476)=1),0,1)</f>
        <v>0</v>
      </c>
      <c r="O476">
        <f t="shared" si="50"/>
        <v>41</v>
      </c>
      <c r="P476">
        <f t="shared" si="54"/>
        <v>0</v>
      </c>
      <c r="Q476">
        <f t="shared" si="55"/>
        <v>0</v>
      </c>
    </row>
    <row r="477" spans="1:17" ht="19.5" x14ac:dyDescent="0.4">
      <c r="A477" s="33">
        <f t="shared" si="49"/>
        <v>46487</v>
      </c>
      <c r="B477" s="27" t="str">
        <f t="shared" si="51"/>
        <v>(土)</v>
      </c>
      <c r="C477" s="34">
        <v>0.85416666666666696</v>
      </c>
      <c r="D477" s="16" t="s">
        <v>18</v>
      </c>
      <c r="E477" s="35">
        <v>0.875</v>
      </c>
      <c r="F477" s="50">
        <f>IF(COUNTIF('リスト（不使用）'!$A$5:$A$6,単年カーブ!$A$1),"希望数量入力ください",'単年（2027年度）'!$E$12*単年カーブ!$R$3+'単年（2027年度）'!$E$12*(1-単年カーブ!$R$3)*単年カーブ!Q477)</f>
        <v>0</v>
      </c>
      <c r="G477" s="47">
        <f t="shared" si="52"/>
        <v>0</v>
      </c>
      <c r="M477">
        <f t="shared" si="53"/>
        <v>4</v>
      </c>
      <c r="N477">
        <f>IF(OR(WEEKDAY(A477)=1,WEEKDAY(A477)=7,COUNTIF('2027祝日等（不使用）'!$A$1:$A$20,単年カーブ!A477)=1),0,1)</f>
        <v>0</v>
      </c>
      <c r="O477">
        <f t="shared" si="50"/>
        <v>42</v>
      </c>
      <c r="P477">
        <f t="shared" si="54"/>
        <v>0</v>
      </c>
      <c r="Q477">
        <f t="shared" si="55"/>
        <v>0</v>
      </c>
    </row>
    <row r="478" spans="1:17" ht="19.5" x14ac:dyDescent="0.4">
      <c r="A478" s="33">
        <f t="shared" si="49"/>
        <v>46487</v>
      </c>
      <c r="B478" s="27" t="str">
        <f t="shared" si="51"/>
        <v>(土)</v>
      </c>
      <c r="C478" s="34">
        <v>0.875</v>
      </c>
      <c r="D478" s="16" t="s">
        <v>18</v>
      </c>
      <c r="E478" s="35">
        <v>0.89583333333333304</v>
      </c>
      <c r="F478" s="50">
        <f>IF(COUNTIF('リスト（不使用）'!$A$5:$A$6,単年カーブ!$A$1),"希望数量入力ください",'単年（2027年度）'!$E$12*単年カーブ!$R$3+'単年（2027年度）'!$E$12*(1-単年カーブ!$R$3)*単年カーブ!Q478)</f>
        <v>0</v>
      </c>
      <c r="G478" s="47">
        <f t="shared" si="52"/>
        <v>0</v>
      </c>
      <c r="M478">
        <f t="shared" si="53"/>
        <v>4</v>
      </c>
      <c r="N478">
        <f>IF(OR(WEEKDAY(A478)=1,WEEKDAY(A478)=7,COUNTIF('2027祝日等（不使用）'!$A$1:$A$20,単年カーブ!A478)=1),0,1)</f>
        <v>0</v>
      </c>
      <c r="O478">
        <f t="shared" si="50"/>
        <v>43</v>
      </c>
      <c r="P478">
        <f t="shared" si="54"/>
        <v>0</v>
      </c>
      <c r="Q478">
        <f t="shared" si="55"/>
        <v>0</v>
      </c>
    </row>
    <row r="479" spans="1:17" ht="19.5" x14ac:dyDescent="0.4">
      <c r="A479" s="33">
        <f t="shared" si="49"/>
        <v>46487</v>
      </c>
      <c r="B479" s="27" t="str">
        <f t="shared" si="51"/>
        <v>(土)</v>
      </c>
      <c r="C479" s="34">
        <v>0.89583333333333304</v>
      </c>
      <c r="D479" s="16" t="s">
        <v>18</v>
      </c>
      <c r="E479" s="35">
        <v>0.91666666666666696</v>
      </c>
      <c r="F479" s="50">
        <f>IF(COUNTIF('リスト（不使用）'!$A$5:$A$6,単年カーブ!$A$1),"希望数量入力ください",'単年（2027年度）'!$E$12*単年カーブ!$R$3+'単年（2027年度）'!$E$12*(1-単年カーブ!$R$3)*単年カーブ!Q479)</f>
        <v>0</v>
      </c>
      <c r="G479" s="47">
        <f t="shared" si="52"/>
        <v>0</v>
      </c>
      <c r="M479">
        <f t="shared" si="53"/>
        <v>4</v>
      </c>
      <c r="N479">
        <f>IF(OR(WEEKDAY(A479)=1,WEEKDAY(A479)=7,COUNTIF('2027祝日等（不使用）'!$A$1:$A$20,単年カーブ!A479)=1),0,1)</f>
        <v>0</v>
      </c>
      <c r="O479">
        <f t="shared" si="50"/>
        <v>44</v>
      </c>
      <c r="P479">
        <f t="shared" si="54"/>
        <v>0</v>
      </c>
      <c r="Q479">
        <f t="shared" si="55"/>
        <v>0</v>
      </c>
    </row>
    <row r="480" spans="1:17" ht="19.5" x14ac:dyDescent="0.4">
      <c r="A480" s="33">
        <f t="shared" si="49"/>
        <v>46487</v>
      </c>
      <c r="B480" s="27" t="str">
        <f t="shared" si="51"/>
        <v>(土)</v>
      </c>
      <c r="C480" s="34">
        <v>0.91666666666666696</v>
      </c>
      <c r="D480" s="16" t="s">
        <v>18</v>
      </c>
      <c r="E480" s="35">
        <v>0.9375</v>
      </c>
      <c r="F480" s="50">
        <f>IF(COUNTIF('リスト（不使用）'!$A$5:$A$6,単年カーブ!$A$1),"希望数量入力ください",'単年（2027年度）'!$E$12*単年カーブ!$R$3+'単年（2027年度）'!$E$12*(1-単年カーブ!$R$3)*単年カーブ!Q480)</f>
        <v>0</v>
      </c>
      <c r="G480" s="47">
        <f t="shared" si="52"/>
        <v>0</v>
      </c>
      <c r="M480">
        <f t="shared" si="53"/>
        <v>4</v>
      </c>
      <c r="N480">
        <f>IF(OR(WEEKDAY(A480)=1,WEEKDAY(A480)=7,COUNTIF('2027祝日等（不使用）'!$A$1:$A$20,単年カーブ!A480)=1),0,1)</f>
        <v>0</v>
      </c>
      <c r="O480">
        <f t="shared" si="50"/>
        <v>45</v>
      </c>
      <c r="P480">
        <f t="shared" si="54"/>
        <v>0</v>
      </c>
      <c r="Q480">
        <f t="shared" si="55"/>
        <v>0</v>
      </c>
    </row>
    <row r="481" spans="1:17" ht="19.5" x14ac:dyDescent="0.4">
      <c r="A481" s="33">
        <f t="shared" si="49"/>
        <v>46487</v>
      </c>
      <c r="B481" s="27" t="str">
        <f t="shared" si="51"/>
        <v>(土)</v>
      </c>
      <c r="C481" s="34">
        <v>0.9375</v>
      </c>
      <c r="D481" s="16" t="s">
        <v>18</v>
      </c>
      <c r="E481" s="35">
        <v>0.95833333333333304</v>
      </c>
      <c r="F481" s="50">
        <f>IF(COUNTIF('リスト（不使用）'!$A$5:$A$6,単年カーブ!$A$1),"希望数量入力ください",'単年（2027年度）'!$E$12*単年カーブ!$R$3+'単年（2027年度）'!$E$12*(1-単年カーブ!$R$3)*単年カーブ!Q481)</f>
        <v>0</v>
      </c>
      <c r="G481" s="47">
        <f t="shared" si="52"/>
        <v>0</v>
      </c>
      <c r="M481">
        <f t="shared" si="53"/>
        <v>4</v>
      </c>
      <c r="N481">
        <f>IF(OR(WEEKDAY(A481)=1,WEEKDAY(A481)=7,COUNTIF('2027祝日等（不使用）'!$A$1:$A$20,単年カーブ!A481)=1),0,1)</f>
        <v>0</v>
      </c>
      <c r="O481">
        <f t="shared" si="50"/>
        <v>46</v>
      </c>
      <c r="P481">
        <f t="shared" si="54"/>
        <v>0</v>
      </c>
      <c r="Q481">
        <f t="shared" si="55"/>
        <v>0</v>
      </c>
    </row>
    <row r="482" spans="1:17" ht="19.5" x14ac:dyDescent="0.4">
      <c r="A482" s="33">
        <f t="shared" si="49"/>
        <v>46487</v>
      </c>
      <c r="B482" s="27" t="str">
        <f t="shared" si="51"/>
        <v>(土)</v>
      </c>
      <c r="C482" s="34">
        <v>0.95833333333333304</v>
      </c>
      <c r="D482" s="16" t="s">
        <v>18</v>
      </c>
      <c r="E482" s="35">
        <v>0.97916666666666696</v>
      </c>
      <c r="F482" s="50">
        <f>IF(COUNTIF('リスト（不使用）'!$A$5:$A$6,単年カーブ!$A$1),"希望数量入力ください",'単年（2027年度）'!$E$12*単年カーブ!$R$3+'単年（2027年度）'!$E$12*(1-単年カーブ!$R$3)*単年カーブ!Q482)</f>
        <v>0</v>
      </c>
      <c r="G482" s="47">
        <f t="shared" si="52"/>
        <v>0</v>
      </c>
      <c r="M482">
        <f t="shared" si="53"/>
        <v>4</v>
      </c>
      <c r="N482">
        <f>IF(OR(WEEKDAY(A482)=1,WEEKDAY(A482)=7,COUNTIF('2027祝日等（不使用）'!$A$1:$A$20,単年カーブ!A482)=1),0,1)</f>
        <v>0</v>
      </c>
      <c r="O482">
        <f t="shared" si="50"/>
        <v>47</v>
      </c>
      <c r="P482">
        <f t="shared" si="54"/>
        <v>0</v>
      </c>
      <c r="Q482">
        <f t="shared" si="55"/>
        <v>0</v>
      </c>
    </row>
    <row r="483" spans="1:17" ht="19.5" x14ac:dyDescent="0.4">
      <c r="A483" s="33">
        <f t="shared" si="49"/>
        <v>46487</v>
      </c>
      <c r="B483" s="27" t="str">
        <f t="shared" si="51"/>
        <v>(土)</v>
      </c>
      <c r="C483" s="34">
        <v>0.97916666666666696</v>
      </c>
      <c r="D483" s="16" t="s">
        <v>18</v>
      </c>
      <c r="E483" s="35" t="s">
        <v>17</v>
      </c>
      <c r="F483" s="50">
        <f>IF(COUNTIF('リスト（不使用）'!$A$5:$A$6,単年カーブ!$A$1),"希望数量入力ください",'単年（2027年度）'!$E$12*単年カーブ!$R$3+'単年（2027年度）'!$E$12*(1-単年カーブ!$R$3)*単年カーブ!Q483)</f>
        <v>0</v>
      </c>
      <c r="G483" s="47">
        <f t="shared" si="52"/>
        <v>0</v>
      </c>
      <c r="M483">
        <f t="shared" si="53"/>
        <v>4</v>
      </c>
      <c r="N483">
        <f>IF(OR(WEEKDAY(A483)=1,WEEKDAY(A483)=7,COUNTIF('2027祝日等（不使用）'!$A$1:$A$20,単年カーブ!A483)=1),0,1)</f>
        <v>0</v>
      </c>
      <c r="O483">
        <f t="shared" si="50"/>
        <v>48</v>
      </c>
      <c r="P483">
        <f t="shared" si="54"/>
        <v>0</v>
      </c>
      <c r="Q483">
        <f t="shared" si="55"/>
        <v>0</v>
      </c>
    </row>
    <row r="484" spans="1:17" ht="19.5" x14ac:dyDescent="0.4">
      <c r="A484" s="33">
        <f t="shared" si="49"/>
        <v>46488</v>
      </c>
      <c r="B484" s="27" t="str">
        <f t="shared" si="51"/>
        <v>(日)</v>
      </c>
      <c r="C484" s="34">
        <v>0</v>
      </c>
      <c r="D484" s="16" t="s">
        <v>18</v>
      </c>
      <c r="E484" s="35">
        <v>2.0833333333333332E-2</v>
      </c>
      <c r="F484" s="50">
        <f>IF(COUNTIF('リスト（不使用）'!$A$5:$A$6,単年カーブ!$A$1),"希望数量入力ください",'単年（2027年度）'!$E$12*単年カーブ!$R$3+'単年（2027年度）'!$E$12*(1-単年カーブ!$R$3)*単年カーブ!Q484)</f>
        <v>0</v>
      </c>
      <c r="G484" s="47">
        <f t="shared" si="52"/>
        <v>0</v>
      </c>
      <c r="M484">
        <f t="shared" si="53"/>
        <v>4</v>
      </c>
      <c r="N484">
        <f>IF(OR(WEEKDAY(A484)=1,WEEKDAY(A484)=7,COUNTIF('2027祝日等（不使用）'!$A$1:$A$20,単年カーブ!A484)=1),0,1)</f>
        <v>0</v>
      </c>
      <c r="O484">
        <f t="shared" si="50"/>
        <v>1</v>
      </c>
      <c r="P484">
        <f t="shared" si="54"/>
        <v>0</v>
      </c>
      <c r="Q484">
        <f t="shared" si="55"/>
        <v>0</v>
      </c>
    </row>
    <row r="485" spans="1:17" ht="19.5" x14ac:dyDescent="0.4">
      <c r="A485" s="33">
        <f t="shared" si="49"/>
        <v>46488</v>
      </c>
      <c r="B485" s="27" t="str">
        <f t="shared" si="51"/>
        <v>(日)</v>
      </c>
      <c r="C485" s="34">
        <v>2.0833333333333332E-2</v>
      </c>
      <c r="D485" s="16" t="s">
        <v>18</v>
      </c>
      <c r="E485" s="35">
        <v>4.1666666666666664E-2</v>
      </c>
      <c r="F485" s="50">
        <f>IF(COUNTIF('リスト（不使用）'!$A$5:$A$6,単年カーブ!$A$1),"希望数量入力ください",'単年（2027年度）'!$E$12*単年カーブ!$R$3+'単年（2027年度）'!$E$12*(1-単年カーブ!$R$3)*単年カーブ!Q485)</f>
        <v>0</v>
      </c>
      <c r="G485" s="47">
        <f t="shared" si="52"/>
        <v>0</v>
      </c>
      <c r="M485">
        <f t="shared" si="53"/>
        <v>4</v>
      </c>
      <c r="N485">
        <f>IF(OR(WEEKDAY(A485)=1,WEEKDAY(A485)=7,COUNTIF('2027祝日等（不使用）'!$A$1:$A$20,単年カーブ!A485)=1),0,1)</f>
        <v>0</v>
      </c>
      <c r="O485">
        <f t="shared" si="50"/>
        <v>2</v>
      </c>
      <c r="P485">
        <f t="shared" si="54"/>
        <v>0</v>
      </c>
      <c r="Q485">
        <f t="shared" si="55"/>
        <v>0</v>
      </c>
    </row>
    <row r="486" spans="1:17" ht="19.5" x14ac:dyDescent="0.4">
      <c r="A486" s="33">
        <f t="shared" si="49"/>
        <v>46488</v>
      </c>
      <c r="B486" s="27" t="str">
        <f t="shared" si="51"/>
        <v>(日)</v>
      </c>
      <c r="C486" s="34">
        <v>4.1666666666666664E-2</v>
      </c>
      <c r="D486" s="16" t="s">
        <v>18</v>
      </c>
      <c r="E486" s="35">
        <v>6.25E-2</v>
      </c>
      <c r="F486" s="50">
        <f>IF(COUNTIF('リスト（不使用）'!$A$5:$A$6,単年カーブ!$A$1),"希望数量入力ください",'単年（2027年度）'!$E$12*単年カーブ!$R$3+'単年（2027年度）'!$E$12*(1-単年カーブ!$R$3)*単年カーブ!Q486)</f>
        <v>0</v>
      </c>
      <c r="G486" s="47">
        <f t="shared" si="52"/>
        <v>0</v>
      </c>
      <c r="M486">
        <f t="shared" si="53"/>
        <v>4</v>
      </c>
      <c r="N486">
        <f>IF(OR(WEEKDAY(A486)=1,WEEKDAY(A486)=7,COUNTIF('2027祝日等（不使用）'!$A$1:$A$20,単年カーブ!A486)=1),0,1)</f>
        <v>0</v>
      </c>
      <c r="O486">
        <f t="shared" si="50"/>
        <v>3</v>
      </c>
      <c r="P486">
        <f t="shared" si="54"/>
        <v>0</v>
      </c>
      <c r="Q486">
        <f t="shared" si="55"/>
        <v>0</v>
      </c>
    </row>
    <row r="487" spans="1:17" ht="19.5" x14ac:dyDescent="0.4">
      <c r="A487" s="33">
        <f t="shared" si="49"/>
        <v>46488</v>
      </c>
      <c r="B487" s="27" t="str">
        <f t="shared" si="51"/>
        <v>(日)</v>
      </c>
      <c r="C487" s="34">
        <v>6.25E-2</v>
      </c>
      <c r="D487" s="16" t="s">
        <v>18</v>
      </c>
      <c r="E487" s="35">
        <v>8.3333333333333301E-2</v>
      </c>
      <c r="F487" s="50">
        <f>IF(COUNTIF('リスト（不使用）'!$A$5:$A$6,単年カーブ!$A$1),"希望数量入力ください",'単年（2027年度）'!$E$12*単年カーブ!$R$3+'単年（2027年度）'!$E$12*(1-単年カーブ!$R$3)*単年カーブ!Q487)</f>
        <v>0</v>
      </c>
      <c r="G487" s="47">
        <f t="shared" si="52"/>
        <v>0</v>
      </c>
      <c r="M487">
        <f t="shared" si="53"/>
        <v>4</v>
      </c>
      <c r="N487">
        <f>IF(OR(WEEKDAY(A487)=1,WEEKDAY(A487)=7,COUNTIF('2027祝日等（不使用）'!$A$1:$A$20,単年カーブ!A487)=1),0,1)</f>
        <v>0</v>
      </c>
      <c r="O487">
        <f t="shared" si="50"/>
        <v>4</v>
      </c>
      <c r="P487">
        <f t="shared" si="54"/>
        <v>0</v>
      </c>
      <c r="Q487">
        <f t="shared" si="55"/>
        <v>0</v>
      </c>
    </row>
    <row r="488" spans="1:17" ht="19.5" x14ac:dyDescent="0.4">
      <c r="A488" s="33">
        <f t="shared" si="49"/>
        <v>46488</v>
      </c>
      <c r="B488" s="27" t="str">
        <f t="shared" si="51"/>
        <v>(日)</v>
      </c>
      <c r="C488" s="34">
        <v>8.3333333333333301E-2</v>
      </c>
      <c r="D488" s="16" t="s">
        <v>18</v>
      </c>
      <c r="E488" s="35">
        <v>0.104166666666667</v>
      </c>
      <c r="F488" s="50">
        <f>IF(COUNTIF('リスト（不使用）'!$A$5:$A$6,単年カーブ!$A$1),"希望数量入力ください",'単年（2027年度）'!$E$12*単年カーブ!$R$3+'単年（2027年度）'!$E$12*(1-単年カーブ!$R$3)*単年カーブ!Q488)</f>
        <v>0</v>
      </c>
      <c r="G488" s="47">
        <f t="shared" si="52"/>
        <v>0</v>
      </c>
      <c r="M488">
        <f t="shared" si="53"/>
        <v>4</v>
      </c>
      <c r="N488">
        <f>IF(OR(WEEKDAY(A488)=1,WEEKDAY(A488)=7,COUNTIF('2027祝日等（不使用）'!$A$1:$A$20,単年カーブ!A488)=1),0,1)</f>
        <v>0</v>
      </c>
      <c r="O488">
        <f t="shared" si="50"/>
        <v>5</v>
      </c>
      <c r="P488">
        <f t="shared" si="54"/>
        <v>0</v>
      </c>
      <c r="Q488">
        <f t="shared" si="55"/>
        <v>0</v>
      </c>
    </row>
    <row r="489" spans="1:17" ht="19.5" x14ac:dyDescent="0.4">
      <c r="A489" s="33">
        <f t="shared" si="49"/>
        <v>46488</v>
      </c>
      <c r="B489" s="27" t="str">
        <f t="shared" si="51"/>
        <v>(日)</v>
      </c>
      <c r="C489" s="34">
        <v>0.104166666666667</v>
      </c>
      <c r="D489" s="16" t="s">
        <v>18</v>
      </c>
      <c r="E489" s="35">
        <v>0.125</v>
      </c>
      <c r="F489" s="50">
        <f>IF(COUNTIF('リスト（不使用）'!$A$5:$A$6,単年カーブ!$A$1),"希望数量入力ください",'単年（2027年度）'!$E$12*単年カーブ!$R$3+'単年（2027年度）'!$E$12*(1-単年カーブ!$R$3)*単年カーブ!Q489)</f>
        <v>0</v>
      </c>
      <c r="G489" s="47">
        <f t="shared" si="52"/>
        <v>0</v>
      </c>
      <c r="M489">
        <f t="shared" si="53"/>
        <v>4</v>
      </c>
      <c r="N489">
        <f>IF(OR(WEEKDAY(A489)=1,WEEKDAY(A489)=7,COUNTIF('2027祝日等（不使用）'!$A$1:$A$20,単年カーブ!A489)=1),0,1)</f>
        <v>0</v>
      </c>
      <c r="O489">
        <f t="shared" si="50"/>
        <v>6</v>
      </c>
      <c r="P489">
        <f t="shared" si="54"/>
        <v>0</v>
      </c>
      <c r="Q489">
        <f t="shared" si="55"/>
        <v>0</v>
      </c>
    </row>
    <row r="490" spans="1:17" ht="19.5" x14ac:dyDescent="0.4">
      <c r="A490" s="33">
        <f t="shared" si="49"/>
        <v>46488</v>
      </c>
      <c r="B490" s="27" t="str">
        <f t="shared" si="51"/>
        <v>(日)</v>
      </c>
      <c r="C490" s="34">
        <v>0.125</v>
      </c>
      <c r="D490" s="16" t="s">
        <v>18</v>
      </c>
      <c r="E490" s="35">
        <v>0.14583333333333301</v>
      </c>
      <c r="F490" s="50">
        <f>IF(COUNTIF('リスト（不使用）'!$A$5:$A$6,単年カーブ!$A$1),"希望数量入力ください",'単年（2027年度）'!$E$12*単年カーブ!$R$3+'単年（2027年度）'!$E$12*(1-単年カーブ!$R$3)*単年カーブ!Q490)</f>
        <v>0</v>
      </c>
      <c r="G490" s="47">
        <f t="shared" si="52"/>
        <v>0</v>
      </c>
      <c r="M490">
        <f t="shared" si="53"/>
        <v>4</v>
      </c>
      <c r="N490">
        <f>IF(OR(WEEKDAY(A490)=1,WEEKDAY(A490)=7,COUNTIF('2027祝日等（不使用）'!$A$1:$A$20,単年カーブ!A490)=1),0,1)</f>
        <v>0</v>
      </c>
      <c r="O490">
        <f t="shared" si="50"/>
        <v>7</v>
      </c>
      <c r="P490">
        <f t="shared" si="54"/>
        <v>0</v>
      </c>
      <c r="Q490">
        <f t="shared" si="55"/>
        <v>0</v>
      </c>
    </row>
    <row r="491" spans="1:17" ht="19.5" x14ac:dyDescent="0.4">
      <c r="A491" s="33">
        <f t="shared" si="49"/>
        <v>46488</v>
      </c>
      <c r="B491" s="27" t="str">
        <f t="shared" si="51"/>
        <v>(日)</v>
      </c>
      <c r="C491" s="34">
        <v>0.14583333333333301</v>
      </c>
      <c r="D491" s="16" t="s">
        <v>18</v>
      </c>
      <c r="E491" s="35">
        <v>0.16666666666666699</v>
      </c>
      <c r="F491" s="50">
        <f>IF(COUNTIF('リスト（不使用）'!$A$5:$A$6,単年カーブ!$A$1),"希望数量入力ください",'単年（2027年度）'!$E$12*単年カーブ!$R$3+'単年（2027年度）'!$E$12*(1-単年カーブ!$R$3)*単年カーブ!Q491)</f>
        <v>0</v>
      </c>
      <c r="G491" s="47">
        <f t="shared" si="52"/>
        <v>0</v>
      </c>
      <c r="M491">
        <f t="shared" si="53"/>
        <v>4</v>
      </c>
      <c r="N491">
        <f>IF(OR(WEEKDAY(A491)=1,WEEKDAY(A491)=7,COUNTIF('2027祝日等（不使用）'!$A$1:$A$20,単年カーブ!A491)=1),0,1)</f>
        <v>0</v>
      </c>
      <c r="O491">
        <f t="shared" si="50"/>
        <v>8</v>
      </c>
      <c r="P491">
        <f t="shared" si="54"/>
        <v>0</v>
      </c>
      <c r="Q491">
        <f t="shared" si="55"/>
        <v>0</v>
      </c>
    </row>
    <row r="492" spans="1:17" ht="19.5" x14ac:dyDescent="0.4">
      <c r="A492" s="33">
        <f t="shared" si="49"/>
        <v>46488</v>
      </c>
      <c r="B492" s="27" t="str">
        <f t="shared" si="51"/>
        <v>(日)</v>
      </c>
      <c r="C492" s="34">
        <v>0.16666666666666699</v>
      </c>
      <c r="D492" s="16" t="s">
        <v>18</v>
      </c>
      <c r="E492" s="35">
        <v>0.1875</v>
      </c>
      <c r="F492" s="50">
        <f>IF(COUNTIF('リスト（不使用）'!$A$5:$A$6,単年カーブ!$A$1),"希望数量入力ください",'単年（2027年度）'!$E$12*単年カーブ!$R$3+'単年（2027年度）'!$E$12*(1-単年カーブ!$R$3)*単年カーブ!Q492)</f>
        <v>0</v>
      </c>
      <c r="G492" s="47">
        <f t="shared" si="52"/>
        <v>0</v>
      </c>
      <c r="M492">
        <f t="shared" si="53"/>
        <v>4</v>
      </c>
      <c r="N492">
        <f>IF(OR(WEEKDAY(A492)=1,WEEKDAY(A492)=7,COUNTIF('2027祝日等（不使用）'!$A$1:$A$20,単年カーブ!A492)=1),0,1)</f>
        <v>0</v>
      </c>
      <c r="O492">
        <f t="shared" si="50"/>
        <v>9</v>
      </c>
      <c r="P492">
        <f t="shared" si="54"/>
        <v>0</v>
      </c>
      <c r="Q492">
        <f t="shared" si="55"/>
        <v>0</v>
      </c>
    </row>
    <row r="493" spans="1:17" ht="19.5" x14ac:dyDescent="0.4">
      <c r="A493" s="33">
        <f t="shared" si="49"/>
        <v>46488</v>
      </c>
      <c r="B493" s="27" t="str">
        <f t="shared" si="51"/>
        <v>(日)</v>
      </c>
      <c r="C493" s="34">
        <v>0.1875</v>
      </c>
      <c r="D493" s="16" t="s">
        <v>18</v>
      </c>
      <c r="E493" s="35">
        <v>0.20833333333333301</v>
      </c>
      <c r="F493" s="50">
        <f>IF(COUNTIF('リスト（不使用）'!$A$5:$A$6,単年カーブ!$A$1),"希望数量入力ください",'単年（2027年度）'!$E$12*単年カーブ!$R$3+'単年（2027年度）'!$E$12*(1-単年カーブ!$R$3)*単年カーブ!Q493)</f>
        <v>0</v>
      </c>
      <c r="G493" s="47">
        <f t="shared" si="52"/>
        <v>0</v>
      </c>
      <c r="M493">
        <f t="shared" si="53"/>
        <v>4</v>
      </c>
      <c r="N493">
        <f>IF(OR(WEEKDAY(A493)=1,WEEKDAY(A493)=7,COUNTIF('2027祝日等（不使用）'!$A$1:$A$20,単年カーブ!A493)=1),0,1)</f>
        <v>0</v>
      </c>
      <c r="O493">
        <f t="shared" si="50"/>
        <v>10</v>
      </c>
      <c r="P493">
        <f t="shared" si="54"/>
        <v>0</v>
      </c>
      <c r="Q493">
        <f t="shared" si="55"/>
        <v>0</v>
      </c>
    </row>
    <row r="494" spans="1:17" ht="19.5" x14ac:dyDescent="0.4">
      <c r="A494" s="33">
        <f t="shared" si="49"/>
        <v>46488</v>
      </c>
      <c r="B494" s="27" t="str">
        <f t="shared" si="51"/>
        <v>(日)</v>
      </c>
      <c r="C494" s="34">
        <v>0.20833333333333301</v>
      </c>
      <c r="D494" s="16" t="s">
        <v>18</v>
      </c>
      <c r="E494" s="35">
        <v>0.22916666666666699</v>
      </c>
      <c r="F494" s="50">
        <f>IF(COUNTIF('リスト（不使用）'!$A$5:$A$6,単年カーブ!$A$1),"希望数量入力ください",'単年（2027年度）'!$E$12*単年カーブ!$R$3+'単年（2027年度）'!$E$12*(1-単年カーブ!$R$3)*単年カーブ!Q494)</f>
        <v>0</v>
      </c>
      <c r="G494" s="47">
        <f t="shared" si="52"/>
        <v>0</v>
      </c>
      <c r="M494">
        <f t="shared" si="53"/>
        <v>4</v>
      </c>
      <c r="N494">
        <f>IF(OR(WEEKDAY(A494)=1,WEEKDAY(A494)=7,COUNTIF('2027祝日等（不使用）'!$A$1:$A$20,単年カーブ!A494)=1),0,1)</f>
        <v>0</v>
      </c>
      <c r="O494">
        <f t="shared" si="50"/>
        <v>11</v>
      </c>
      <c r="P494">
        <f t="shared" si="54"/>
        <v>0</v>
      </c>
      <c r="Q494">
        <f t="shared" si="55"/>
        <v>0</v>
      </c>
    </row>
    <row r="495" spans="1:17" ht="19.5" x14ac:dyDescent="0.4">
      <c r="A495" s="33">
        <f t="shared" si="49"/>
        <v>46488</v>
      </c>
      <c r="B495" s="27" t="str">
        <f t="shared" si="51"/>
        <v>(日)</v>
      </c>
      <c r="C495" s="34">
        <v>0.22916666666666699</v>
      </c>
      <c r="D495" s="16" t="s">
        <v>18</v>
      </c>
      <c r="E495" s="35">
        <v>0.25</v>
      </c>
      <c r="F495" s="50">
        <f>IF(COUNTIF('リスト（不使用）'!$A$5:$A$6,単年カーブ!$A$1),"希望数量入力ください",'単年（2027年度）'!$E$12*単年カーブ!$R$3+'単年（2027年度）'!$E$12*(1-単年カーブ!$R$3)*単年カーブ!Q495)</f>
        <v>0</v>
      </c>
      <c r="G495" s="47">
        <f t="shared" si="52"/>
        <v>0</v>
      </c>
      <c r="M495">
        <f t="shared" si="53"/>
        <v>4</v>
      </c>
      <c r="N495">
        <f>IF(OR(WEEKDAY(A495)=1,WEEKDAY(A495)=7,COUNTIF('2027祝日等（不使用）'!$A$1:$A$20,単年カーブ!A495)=1),0,1)</f>
        <v>0</v>
      </c>
      <c r="O495">
        <f t="shared" si="50"/>
        <v>12</v>
      </c>
      <c r="P495">
        <f t="shared" si="54"/>
        <v>0</v>
      </c>
      <c r="Q495">
        <f t="shared" si="55"/>
        <v>0</v>
      </c>
    </row>
    <row r="496" spans="1:17" ht="19.5" x14ac:dyDescent="0.4">
      <c r="A496" s="33">
        <f t="shared" si="49"/>
        <v>46488</v>
      </c>
      <c r="B496" s="27" t="str">
        <f t="shared" si="51"/>
        <v>(日)</v>
      </c>
      <c r="C496" s="34">
        <v>0.25</v>
      </c>
      <c r="D496" s="16" t="s">
        <v>18</v>
      </c>
      <c r="E496" s="35">
        <v>0.27083333333333298</v>
      </c>
      <c r="F496" s="50">
        <f>IF(COUNTIF('リスト（不使用）'!$A$5:$A$6,単年カーブ!$A$1),"希望数量入力ください",'単年（2027年度）'!$E$12*単年カーブ!$R$3+'単年（2027年度）'!$E$12*(1-単年カーブ!$R$3)*単年カーブ!Q496)</f>
        <v>0</v>
      </c>
      <c r="G496" s="47">
        <f t="shared" si="52"/>
        <v>0</v>
      </c>
      <c r="M496">
        <f t="shared" si="53"/>
        <v>4</v>
      </c>
      <c r="N496">
        <f>IF(OR(WEEKDAY(A496)=1,WEEKDAY(A496)=7,COUNTIF('2027祝日等（不使用）'!$A$1:$A$20,単年カーブ!A496)=1),0,1)</f>
        <v>0</v>
      </c>
      <c r="O496">
        <f t="shared" si="50"/>
        <v>13</v>
      </c>
      <c r="P496">
        <f t="shared" si="54"/>
        <v>0</v>
      </c>
      <c r="Q496">
        <f t="shared" si="55"/>
        <v>0</v>
      </c>
    </row>
    <row r="497" spans="1:17" ht="19.5" x14ac:dyDescent="0.4">
      <c r="A497" s="33">
        <f t="shared" si="49"/>
        <v>46488</v>
      </c>
      <c r="B497" s="27" t="str">
        <f t="shared" si="51"/>
        <v>(日)</v>
      </c>
      <c r="C497" s="34">
        <v>0.27083333333333298</v>
      </c>
      <c r="D497" s="16" t="s">
        <v>18</v>
      </c>
      <c r="E497" s="35">
        <v>0.29166666666666702</v>
      </c>
      <c r="F497" s="50">
        <f>IF(COUNTIF('リスト（不使用）'!$A$5:$A$6,単年カーブ!$A$1),"希望数量入力ください",'単年（2027年度）'!$E$12*単年カーブ!$R$3+'単年（2027年度）'!$E$12*(1-単年カーブ!$R$3)*単年カーブ!Q497)</f>
        <v>0</v>
      </c>
      <c r="G497" s="47">
        <f t="shared" si="52"/>
        <v>0</v>
      </c>
      <c r="M497">
        <f t="shared" si="53"/>
        <v>4</v>
      </c>
      <c r="N497">
        <f>IF(OR(WEEKDAY(A497)=1,WEEKDAY(A497)=7,COUNTIF('2027祝日等（不使用）'!$A$1:$A$20,単年カーブ!A497)=1),0,1)</f>
        <v>0</v>
      </c>
      <c r="O497">
        <f t="shared" si="50"/>
        <v>14</v>
      </c>
      <c r="P497">
        <f t="shared" si="54"/>
        <v>0</v>
      </c>
      <c r="Q497">
        <f t="shared" si="55"/>
        <v>0</v>
      </c>
    </row>
    <row r="498" spans="1:17" ht="19.5" x14ac:dyDescent="0.4">
      <c r="A498" s="33">
        <f t="shared" si="49"/>
        <v>46488</v>
      </c>
      <c r="B498" s="27" t="str">
        <f t="shared" si="51"/>
        <v>(日)</v>
      </c>
      <c r="C498" s="34">
        <v>0.29166666666666702</v>
      </c>
      <c r="D498" s="16" t="s">
        <v>18</v>
      </c>
      <c r="E498" s="35">
        <v>0.3125</v>
      </c>
      <c r="F498" s="50">
        <f>IF(COUNTIF('リスト（不使用）'!$A$5:$A$6,単年カーブ!$A$1),"希望数量入力ください",'単年（2027年度）'!$E$12*単年カーブ!$R$3+'単年（2027年度）'!$E$12*(1-単年カーブ!$R$3)*単年カーブ!Q498)</f>
        <v>0</v>
      </c>
      <c r="G498" s="47">
        <f t="shared" si="52"/>
        <v>0</v>
      </c>
      <c r="M498">
        <f t="shared" si="53"/>
        <v>4</v>
      </c>
      <c r="N498">
        <f>IF(OR(WEEKDAY(A498)=1,WEEKDAY(A498)=7,COUNTIF('2027祝日等（不使用）'!$A$1:$A$20,単年カーブ!A498)=1),0,1)</f>
        <v>0</v>
      </c>
      <c r="O498">
        <f t="shared" si="50"/>
        <v>15</v>
      </c>
      <c r="P498">
        <f t="shared" si="54"/>
        <v>0</v>
      </c>
      <c r="Q498">
        <f t="shared" si="55"/>
        <v>0</v>
      </c>
    </row>
    <row r="499" spans="1:17" ht="19.5" x14ac:dyDescent="0.4">
      <c r="A499" s="33">
        <f t="shared" si="49"/>
        <v>46488</v>
      </c>
      <c r="B499" s="27" t="str">
        <f t="shared" si="51"/>
        <v>(日)</v>
      </c>
      <c r="C499" s="34">
        <v>0.3125</v>
      </c>
      <c r="D499" s="16" t="s">
        <v>18</v>
      </c>
      <c r="E499" s="35">
        <v>0.33333333333333298</v>
      </c>
      <c r="F499" s="50">
        <f>IF(COUNTIF('リスト（不使用）'!$A$5:$A$6,単年カーブ!$A$1),"希望数量入力ください",'単年（2027年度）'!$E$12*単年カーブ!$R$3+'単年（2027年度）'!$E$12*(1-単年カーブ!$R$3)*単年カーブ!Q499)</f>
        <v>0</v>
      </c>
      <c r="G499" s="47">
        <f t="shared" si="52"/>
        <v>0</v>
      </c>
      <c r="M499">
        <f t="shared" si="53"/>
        <v>4</v>
      </c>
      <c r="N499">
        <f>IF(OR(WEEKDAY(A499)=1,WEEKDAY(A499)=7,COUNTIF('2027祝日等（不使用）'!$A$1:$A$20,単年カーブ!A499)=1),0,1)</f>
        <v>0</v>
      </c>
      <c r="O499">
        <f t="shared" si="50"/>
        <v>16</v>
      </c>
      <c r="P499">
        <f t="shared" si="54"/>
        <v>0</v>
      </c>
      <c r="Q499">
        <f t="shared" si="55"/>
        <v>0</v>
      </c>
    </row>
    <row r="500" spans="1:17" ht="19.5" x14ac:dyDescent="0.4">
      <c r="A500" s="33">
        <f t="shared" ref="A500:A563" si="56">A452+1</f>
        <v>46488</v>
      </c>
      <c r="B500" s="27" t="str">
        <f t="shared" si="51"/>
        <v>(日)</v>
      </c>
      <c r="C500" s="34">
        <v>0.33333333333333298</v>
      </c>
      <c r="D500" s="16" t="s">
        <v>18</v>
      </c>
      <c r="E500" s="35">
        <v>0.35416666666666702</v>
      </c>
      <c r="F500" s="50">
        <f>IF(COUNTIF('リスト（不使用）'!$A$5:$A$6,単年カーブ!$A$1),"希望数量入力ください",'単年（2027年度）'!$E$12*単年カーブ!$R$3+'単年（2027年度）'!$E$12*(1-単年カーブ!$R$3)*単年カーブ!Q500)</f>
        <v>0</v>
      </c>
      <c r="G500" s="47">
        <f t="shared" si="52"/>
        <v>0</v>
      </c>
      <c r="M500">
        <f t="shared" si="53"/>
        <v>4</v>
      </c>
      <c r="N500">
        <f>IF(OR(WEEKDAY(A500)=1,WEEKDAY(A500)=7,COUNTIF('2027祝日等（不使用）'!$A$1:$A$20,単年カーブ!A500)=1),0,1)</f>
        <v>0</v>
      </c>
      <c r="O500">
        <f t="shared" ref="O500:O563" si="57">O452</f>
        <v>17</v>
      </c>
      <c r="P500">
        <f t="shared" si="54"/>
        <v>1</v>
      </c>
      <c r="Q500">
        <f t="shared" si="55"/>
        <v>0</v>
      </c>
    </row>
    <row r="501" spans="1:17" ht="19.5" x14ac:dyDescent="0.4">
      <c r="A501" s="33">
        <f t="shared" si="56"/>
        <v>46488</v>
      </c>
      <c r="B501" s="27" t="str">
        <f t="shared" si="51"/>
        <v>(日)</v>
      </c>
      <c r="C501" s="34">
        <v>0.35416666666666702</v>
      </c>
      <c r="D501" s="16" t="s">
        <v>18</v>
      </c>
      <c r="E501" s="35">
        <v>0.375</v>
      </c>
      <c r="F501" s="50">
        <f>IF(COUNTIF('リスト（不使用）'!$A$5:$A$6,単年カーブ!$A$1),"希望数量入力ください",'単年（2027年度）'!$E$12*単年カーブ!$R$3+'単年（2027年度）'!$E$12*(1-単年カーブ!$R$3)*単年カーブ!Q501)</f>
        <v>0</v>
      </c>
      <c r="G501" s="47">
        <f t="shared" si="52"/>
        <v>0</v>
      </c>
      <c r="M501">
        <f t="shared" si="53"/>
        <v>4</v>
      </c>
      <c r="N501">
        <f>IF(OR(WEEKDAY(A501)=1,WEEKDAY(A501)=7,COUNTIF('2027祝日等（不使用）'!$A$1:$A$20,単年カーブ!A501)=1),0,1)</f>
        <v>0</v>
      </c>
      <c r="O501">
        <f t="shared" si="57"/>
        <v>18</v>
      </c>
      <c r="P501">
        <f t="shared" si="54"/>
        <v>1</v>
      </c>
      <c r="Q501">
        <f t="shared" si="55"/>
        <v>0</v>
      </c>
    </row>
    <row r="502" spans="1:17" ht="19.5" x14ac:dyDescent="0.4">
      <c r="A502" s="33">
        <f t="shared" si="56"/>
        <v>46488</v>
      </c>
      <c r="B502" s="27" t="str">
        <f t="shared" si="51"/>
        <v>(日)</v>
      </c>
      <c r="C502" s="34">
        <v>0.375</v>
      </c>
      <c r="D502" s="16" t="s">
        <v>18</v>
      </c>
      <c r="E502" s="35">
        <v>0.39583333333333298</v>
      </c>
      <c r="F502" s="50">
        <f>IF(COUNTIF('リスト（不使用）'!$A$5:$A$6,単年カーブ!$A$1),"希望数量入力ください",'単年（2027年度）'!$E$12*単年カーブ!$R$3+'単年（2027年度）'!$E$12*(1-単年カーブ!$R$3)*単年カーブ!Q502)</f>
        <v>0</v>
      </c>
      <c r="G502" s="47">
        <f t="shared" si="52"/>
        <v>0</v>
      </c>
      <c r="M502">
        <f t="shared" si="53"/>
        <v>4</v>
      </c>
      <c r="N502">
        <f>IF(OR(WEEKDAY(A502)=1,WEEKDAY(A502)=7,COUNTIF('2027祝日等（不使用）'!$A$1:$A$20,単年カーブ!A502)=1),0,1)</f>
        <v>0</v>
      </c>
      <c r="O502">
        <f t="shared" si="57"/>
        <v>19</v>
      </c>
      <c r="P502">
        <f t="shared" si="54"/>
        <v>1</v>
      </c>
      <c r="Q502">
        <f t="shared" si="55"/>
        <v>0</v>
      </c>
    </row>
    <row r="503" spans="1:17" ht="19.5" x14ac:dyDescent="0.4">
      <c r="A503" s="33">
        <f t="shared" si="56"/>
        <v>46488</v>
      </c>
      <c r="B503" s="27" t="str">
        <f t="shared" si="51"/>
        <v>(日)</v>
      </c>
      <c r="C503" s="34">
        <v>0.39583333333333298</v>
      </c>
      <c r="D503" s="16" t="s">
        <v>18</v>
      </c>
      <c r="E503" s="35">
        <v>0.41666666666666702</v>
      </c>
      <c r="F503" s="50">
        <f>IF(COUNTIF('リスト（不使用）'!$A$5:$A$6,単年カーブ!$A$1),"希望数量入力ください",'単年（2027年度）'!$E$12*単年カーブ!$R$3+'単年（2027年度）'!$E$12*(1-単年カーブ!$R$3)*単年カーブ!Q503)</f>
        <v>0</v>
      </c>
      <c r="G503" s="47">
        <f t="shared" si="52"/>
        <v>0</v>
      </c>
      <c r="M503">
        <f t="shared" si="53"/>
        <v>4</v>
      </c>
      <c r="N503">
        <f>IF(OR(WEEKDAY(A503)=1,WEEKDAY(A503)=7,COUNTIF('2027祝日等（不使用）'!$A$1:$A$20,単年カーブ!A503)=1),0,1)</f>
        <v>0</v>
      </c>
      <c r="O503">
        <f t="shared" si="57"/>
        <v>20</v>
      </c>
      <c r="P503">
        <f t="shared" si="54"/>
        <v>1</v>
      </c>
      <c r="Q503">
        <f t="shared" si="55"/>
        <v>0</v>
      </c>
    </row>
    <row r="504" spans="1:17" ht="19.5" x14ac:dyDescent="0.4">
      <c r="A504" s="33">
        <f t="shared" si="56"/>
        <v>46488</v>
      </c>
      <c r="B504" s="27" t="str">
        <f t="shared" si="51"/>
        <v>(日)</v>
      </c>
      <c r="C504" s="34">
        <v>0.41666666666666702</v>
      </c>
      <c r="D504" s="16" t="s">
        <v>18</v>
      </c>
      <c r="E504" s="35">
        <v>0.4375</v>
      </c>
      <c r="F504" s="50">
        <f>IF(COUNTIF('リスト（不使用）'!$A$5:$A$6,単年カーブ!$A$1),"希望数量入力ください",'単年（2027年度）'!$E$12*単年カーブ!$R$3+'単年（2027年度）'!$E$12*(1-単年カーブ!$R$3)*単年カーブ!Q504)</f>
        <v>0</v>
      </c>
      <c r="G504" s="47">
        <f t="shared" si="52"/>
        <v>0</v>
      </c>
      <c r="M504">
        <f t="shared" si="53"/>
        <v>4</v>
      </c>
      <c r="N504">
        <f>IF(OR(WEEKDAY(A504)=1,WEEKDAY(A504)=7,COUNTIF('2027祝日等（不使用）'!$A$1:$A$20,単年カーブ!A504)=1),0,1)</f>
        <v>0</v>
      </c>
      <c r="O504">
        <f t="shared" si="57"/>
        <v>21</v>
      </c>
      <c r="P504">
        <f t="shared" si="54"/>
        <v>1</v>
      </c>
      <c r="Q504">
        <f t="shared" si="55"/>
        <v>0</v>
      </c>
    </row>
    <row r="505" spans="1:17" ht="19.5" x14ac:dyDescent="0.4">
      <c r="A505" s="33">
        <f t="shared" si="56"/>
        <v>46488</v>
      </c>
      <c r="B505" s="27" t="str">
        <f t="shared" si="51"/>
        <v>(日)</v>
      </c>
      <c r="C505" s="34">
        <v>0.4375</v>
      </c>
      <c r="D505" s="16" t="s">
        <v>18</v>
      </c>
      <c r="E505" s="35">
        <v>0.45833333333333298</v>
      </c>
      <c r="F505" s="50">
        <f>IF(COUNTIF('リスト（不使用）'!$A$5:$A$6,単年カーブ!$A$1),"希望数量入力ください",'単年（2027年度）'!$E$12*単年カーブ!$R$3+'単年（2027年度）'!$E$12*(1-単年カーブ!$R$3)*単年カーブ!Q505)</f>
        <v>0</v>
      </c>
      <c r="G505" s="47">
        <f t="shared" si="52"/>
        <v>0</v>
      </c>
      <c r="M505">
        <f t="shared" si="53"/>
        <v>4</v>
      </c>
      <c r="N505">
        <f>IF(OR(WEEKDAY(A505)=1,WEEKDAY(A505)=7,COUNTIF('2027祝日等（不使用）'!$A$1:$A$20,単年カーブ!A505)=1),0,1)</f>
        <v>0</v>
      </c>
      <c r="O505">
        <f t="shared" si="57"/>
        <v>22</v>
      </c>
      <c r="P505">
        <f t="shared" si="54"/>
        <v>1</v>
      </c>
      <c r="Q505">
        <f t="shared" si="55"/>
        <v>0</v>
      </c>
    </row>
    <row r="506" spans="1:17" ht="19.5" x14ac:dyDescent="0.4">
      <c r="A506" s="33">
        <f t="shared" si="56"/>
        <v>46488</v>
      </c>
      <c r="B506" s="27" t="str">
        <f t="shared" si="51"/>
        <v>(日)</v>
      </c>
      <c r="C506" s="34">
        <v>0.45833333333333298</v>
      </c>
      <c r="D506" s="16" t="s">
        <v>18</v>
      </c>
      <c r="E506" s="35">
        <v>0.47916666666666702</v>
      </c>
      <c r="F506" s="50">
        <f>IF(COUNTIF('リスト（不使用）'!$A$5:$A$6,単年カーブ!$A$1),"希望数量入力ください",'単年（2027年度）'!$E$12*単年カーブ!$R$3+'単年（2027年度）'!$E$12*(1-単年カーブ!$R$3)*単年カーブ!Q506)</f>
        <v>0</v>
      </c>
      <c r="G506" s="47">
        <f t="shared" si="52"/>
        <v>0</v>
      </c>
      <c r="M506">
        <f t="shared" si="53"/>
        <v>4</v>
      </c>
      <c r="N506">
        <f>IF(OR(WEEKDAY(A506)=1,WEEKDAY(A506)=7,COUNTIF('2027祝日等（不使用）'!$A$1:$A$20,単年カーブ!A506)=1),0,1)</f>
        <v>0</v>
      </c>
      <c r="O506">
        <f t="shared" si="57"/>
        <v>23</v>
      </c>
      <c r="P506">
        <f t="shared" si="54"/>
        <v>1</v>
      </c>
      <c r="Q506">
        <f t="shared" si="55"/>
        <v>0</v>
      </c>
    </row>
    <row r="507" spans="1:17" ht="19.5" x14ac:dyDescent="0.4">
      <c r="A507" s="33">
        <f t="shared" si="56"/>
        <v>46488</v>
      </c>
      <c r="B507" s="27" t="str">
        <f t="shared" si="51"/>
        <v>(日)</v>
      </c>
      <c r="C507" s="34">
        <v>0.47916666666666702</v>
      </c>
      <c r="D507" s="16" t="s">
        <v>18</v>
      </c>
      <c r="E507" s="35">
        <v>0.5</v>
      </c>
      <c r="F507" s="50">
        <f>IF(COUNTIF('リスト（不使用）'!$A$5:$A$6,単年カーブ!$A$1),"希望数量入力ください",'単年（2027年度）'!$E$12*単年カーブ!$R$3+'単年（2027年度）'!$E$12*(1-単年カーブ!$R$3)*単年カーブ!Q507)</f>
        <v>0</v>
      </c>
      <c r="G507" s="47">
        <f t="shared" si="52"/>
        <v>0</v>
      </c>
      <c r="M507">
        <f t="shared" si="53"/>
        <v>4</v>
      </c>
      <c r="N507">
        <f>IF(OR(WEEKDAY(A507)=1,WEEKDAY(A507)=7,COUNTIF('2027祝日等（不使用）'!$A$1:$A$20,単年カーブ!A507)=1),0,1)</f>
        <v>0</v>
      </c>
      <c r="O507">
        <f t="shared" si="57"/>
        <v>24</v>
      </c>
      <c r="P507">
        <f t="shared" si="54"/>
        <v>1</v>
      </c>
      <c r="Q507">
        <f t="shared" si="55"/>
        <v>0</v>
      </c>
    </row>
    <row r="508" spans="1:17" ht="19.5" x14ac:dyDescent="0.4">
      <c r="A508" s="33">
        <f t="shared" si="56"/>
        <v>46488</v>
      </c>
      <c r="B508" s="27" t="str">
        <f t="shared" si="51"/>
        <v>(日)</v>
      </c>
      <c r="C508" s="34">
        <v>0.5</v>
      </c>
      <c r="D508" s="16" t="s">
        <v>18</v>
      </c>
      <c r="E508" s="35">
        <v>0.52083333333333304</v>
      </c>
      <c r="F508" s="50">
        <f>IF(COUNTIF('リスト（不使用）'!$A$5:$A$6,単年カーブ!$A$1),"希望数量入力ください",'単年（2027年度）'!$E$12*単年カーブ!$R$3+'単年（2027年度）'!$E$12*(1-単年カーブ!$R$3)*単年カーブ!Q508)</f>
        <v>0</v>
      </c>
      <c r="G508" s="47">
        <f t="shared" si="52"/>
        <v>0</v>
      </c>
      <c r="M508">
        <f t="shared" si="53"/>
        <v>4</v>
      </c>
      <c r="N508">
        <f>IF(OR(WEEKDAY(A508)=1,WEEKDAY(A508)=7,COUNTIF('2027祝日等（不使用）'!$A$1:$A$20,単年カーブ!A508)=1),0,1)</f>
        <v>0</v>
      </c>
      <c r="O508">
        <f t="shared" si="57"/>
        <v>25</v>
      </c>
      <c r="P508">
        <f t="shared" si="54"/>
        <v>1</v>
      </c>
      <c r="Q508">
        <f t="shared" si="55"/>
        <v>0</v>
      </c>
    </row>
    <row r="509" spans="1:17" ht="19.5" x14ac:dyDescent="0.4">
      <c r="A509" s="33">
        <f t="shared" si="56"/>
        <v>46488</v>
      </c>
      <c r="B509" s="27" t="str">
        <f t="shared" si="51"/>
        <v>(日)</v>
      </c>
      <c r="C509" s="34">
        <v>0.52083333333333304</v>
      </c>
      <c r="D509" s="16" t="s">
        <v>18</v>
      </c>
      <c r="E509" s="35">
        <v>0.54166666666666696</v>
      </c>
      <c r="F509" s="50">
        <f>IF(COUNTIF('リスト（不使用）'!$A$5:$A$6,単年カーブ!$A$1),"希望数量入力ください",'単年（2027年度）'!$E$12*単年カーブ!$R$3+'単年（2027年度）'!$E$12*(1-単年カーブ!$R$3)*単年カーブ!Q509)</f>
        <v>0</v>
      </c>
      <c r="G509" s="47">
        <f t="shared" si="52"/>
        <v>0</v>
      </c>
      <c r="M509">
        <f t="shared" si="53"/>
        <v>4</v>
      </c>
      <c r="N509">
        <f>IF(OR(WEEKDAY(A509)=1,WEEKDAY(A509)=7,COUNTIF('2027祝日等（不使用）'!$A$1:$A$20,単年カーブ!A509)=1),0,1)</f>
        <v>0</v>
      </c>
      <c r="O509">
        <f t="shared" si="57"/>
        <v>26</v>
      </c>
      <c r="P509">
        <f t="shared" si="54"/>
        <v>1</v>
      </c>
      <c r="Q509">
        <f t="shared" si="55"/>
        <v>0</v>
      </c>
    </row>
    <row r="510" spans="1:17" ht="19.5" x14ac:dyDescent="0.4">
      <c r="A510" s="33">
        <f t="shared" si="56"/>
        <v>46488</v>
      </c>
      <c r="B510" s="27" t="str">
        <f t="shared" si="51"/>
        <v>(日)</v>
      </c>
      <c r="C510" s="34">
        <v>0.54166666666666696</v>
      </c>
      <c r="D510" s="16" t="s">
        <v>18</v>
      </c>
      <c r="E510" s="35">
        <v>0.5625</v>
      </c>
      <c r="F510" s="50">
        <f>IF(COUNTIF('リスト（不使用）'!$A$5:$A$6,単年カーブ!$A$1),"希望数量入力ください",'単年（2027年度）'!$E$12*単年カーブ!$R$3+'単年（2027年度）'!$E$12*(1-単年カーブ!$R$3)*単年カーブ!Q510)</f>
        <v>0</v>
      </c>
      <c r="G510" s="47">
        <f t="shared" si="52"/>
        <v>0</v>
      </c>
      <c r="M510">
        <f t="shared" si="53"/>
        <v>4</v>
      </c>
      <c r="N510">
        <f>IF(OR(WEEKDAY(A510)=1,WEEKDAY(A510)=7,COUNTIF('2027祝日等（不使用）'!$A$1:$A$20,単年カーブ!A510)=1),0,1)</f>
        <v>0</v>
      </c>
      <c r="O510">
        <f t="shared" si="57"/>
        <v>27</v>
      </c>
      <c r="P510">
        <f t="shared" si="54"/>
        <v>1</v>
      </c>
      <c r="Q510">
        <f t="shared" si="55"/>
        <v>0</v>
      </c>
    </row>
    <row r="511" spans="1:17" ht="19.5" x14ac:dyDescent="0.4">
      <c r="A511" s="33">
        <f t="shared" si="56"/>
        <v>46488</v>
      </c>
      <c r="B511" s="27" t="str">
        <f t="shared" si="51"/>
        <v>(日)</v>
      </c>
      <c r="C511" s="34">
        <v>0.5625</v>
      </c>
      <c r="D511" s="16" t="s">
        <v>18</v>
      </c>
      <c r="E511" s="35">
        <v>0.58333333333333304</v>
      </c>
      <c r="F511" s="50">
        <f>IF(COUNTIF('リスト（不使用）'!$A$5:$A$6,単年カーブ!$A$1),"希望数量入力ください",'単年（2027年度）'!$E$12*単年カーブ!$R$3+'単年（2027年度）'!$E$12*(1-単年カーブ!$R$3)*単年カーブ!Q511)</f>
        <v>0</v>
      </c>
      <c r="G511" s="47">
        <f t="shared" si="52"/>
        <v>0</v>
      </c>
      <c r="M511">
        <f t="shared" si="53"/>
        <v>4</v>
      </c>
      <c r="N511">
        <f>IF(OR(WEEKDAY(A511)=1,WEEKDAY(A511)=7,COUNTIF('2027祝日等（不使用）'!$A$1:$A$20,単年カーブ!A511)=1),0,1)</f>
        <v>0</v>
      </c>
      <c r="O511">
        <f t="shared" si="57"/>
        <v>28</v>
      </c>
      <c r="P511">
        <f t="shared" si="54"/>
        <v>1</v>
      </c>
      <c r="Q511">
        <f t="shared" si="55"/>
        <v>0</v>
      </c>
    </row>
    <row r="512" spans="1:17" ht="19.5" x14ac:dyDescent="0.4">
      <c r="A512" s="33">
        <f t="shared" si="56"/>
        <v>46488</v>
      </c>
      <c r="B512" s="27" t="str">
        <f t="shared" si="51"/>
        <v>(日)</v>
      </c>
      <c r="C512" s="34">
        <v>0.58333333333333304</v>
      </c>
      <c r="D512" s="16" t="s">
        <v>18</v>
      </c>
      <c r="E512" s="35">
        <v>0.60416666666666696</v>
      </c>
      <c r="F512" s="50">
        <f>IF(COUNTIF('リスト（不使用）'!$A$5:$A$6,単年カーブ!$A$1),"希望数量入力ください",'単年（2027年度）'!$E$12*単年カーブ!$R$3+'単年（2027年度）'!$E$12*(1-単年カーブ!$R$3)*単年カーブ!Q512)</f>
        <v>0</v>
      </c>
      <c r="G512" s="47">
        <f t="shared" si="52"/>
        <v>0</v>
      </c>
      <c r="M512">
        <f t="shared" si="53"/>
        <v>4</v>
      </c>
      <c r="N512">
        <f>IF(OR(WEEKDAY(A512)=1,WEEKDAY(A512)=7,COUNTIF('2027祝日等（不使用）'!$A$1:$A$20,単年カーブ!A512)=1),0,1)</f>
        <v>0</v>
      </c>
      <c r="O512">
        <f t="shared" si="57"/>
        <v>29</v>
      </c>
      <c r="P512">
        <f t="shared" si="54"/>
        <v>1</v>
      </c>
      <c r="Q512">
        <f t="shared" si="55"/>
        <v>0</v>
      </c>
    </row>
    <row r="513" spans="1:17" ht="19.5" x14ac:dyDescent="0.4">
      <c r="A513" s="33">
        <f t="shared" si="56"/>
        <v>46488</v>
      </c>
      <c r="B513" s="27" t="str">
        <f t="shared" si="51"/>
        <v>(日)</v>
      </c>
      <c r="C513" s="34">
        <v>0.60416666666666696</v>
      </c>
      <c r="D513" s="16" t="s">
        <v>18</v>
      </c>
      <c r="E513" s="35">
        <v>0.625</v>
      </c>
      <c r="F513" s="50">
        <f>IF(COUNTIF('リスト（不使用）'!$A$5:$A$6,単年カーブ!$A$1),"希望数量入力ください",'単年（2027年度）'!$E$12*単年カーブ!$R$3+'単年（2027年度）'!$E$12*(1-単年カーブ!$R$3)*単年カーブ!Q513)</f>
        <v>0</v>
      </c>
      <c r="G513" s="47">
        <f t="shared" si="52"/>
        <v>0</v>
      </c>
      <c r="M513">
        <f t="shared" si="53"/>
        <v>4</v>
      </c>
      <c r="N513">
        <f>IF(OR(WEEKDAY(A513)=1,WEEKDAY(A513)=7,COUNTIF('2027祝日等（不使用）'!$A$1:$A$20,単年カーブ!A513)=1),0,1)</f>
        <v>0</v>
      </c>
      <c r="O513">
        <f t="shared" si="57"/>
        <v>30</v>
      </c>
      <c r="P513">
        <f t="shared" si="54"/>
        <v>1</v>
      </c>
      <c r="Q513">
        <f t="shared" si="55"/>
        <v>0</v>
      </c>
    </row>
    <row r="514" spans="1:17" ht="19.5" x14ac:dyDescent="0.4">
      <c r="A514" s="33">
        <f t="shared" si="56"/>
        <v>46488</v>
      </c>
      <c r="B514" s="27" t="str">
        <f t="shared" si="51"/>
        <v>(日)</v>
      </c>
      <c r="C514" s="34">
        <v>0.625</v>
      </c>
      <c r="D514" s="16" t="s">
        <v>18</v>
      </c>
      <c r="E514" s="35">
        <v>0.64583333333333304</v>
      </c>
      <c r="F514" s="50">
        <f>IF(COUNTIF('リスト（不使用）'!$A$5:$A$6,単年カーブ!$A$1),"希望数量入力ください",'単年（2027年度）'!$E$12*単年カーブ!$R$3+'単年（2027年度）'!$E$12*(1-単年カーブ!$R$3)*単年カーブ!Q514)</f>
        <v>0</v>
      </c>
      <c r="G514" s="47">
        <f t="shared" si="52"/>
        <v>0</v>
      </c>
      <c r="M514">
        <f t="shared" si="53"/>
        <v>4</v>
      </c>
      <c r="N514">
        <f>IF(OR(WEEKDAY(A514)=1,WEEKDAY(A514)=7,COUNTIF('2027祝日等（不使用）'!$A$1:$A$20,単年カーブ!A514)=1),0,1)</f>
        <v>0</v>
      </c>
      <c r="O514">
        <f t="shared" si="57"/>
        <v>31</v>
      </c>
      <c r="P514">
        <f t="shared" si="54"/>
        <v>1</v>
      </c>
      <c r="Q514">
        <f t="shared" si="55"/>
        <v>0</v>
      </c>
    </row>
    <row r="515" spans="1:17" ht="19.5" x14ac:dyDescent="0.4">
      <c r="A515" s="33">
        <f t="shared" si="56"/>
        <v>46488</v>
      </c>
      <c r="B515" s="27" t="str">
        <f t="shared" si="51"/>
        <v>(日)</v>
      </c>
      <c r="C515" s="34">
        <v>0.64583333333333304</v>
      </c>
      <c r="D515" s="16" t="s">
        <v>18</v>
      </c>
      <c r="E515" s="35">
        <v>0.66666666666666696</v>
      </c>
      <c r="F515" s="50">
        <f>IF(COUNTIF('リスト（不使用）'!$A$5:$A$6,単年カーブ!$A$1),"希望数量入力ください",'単年（2027年度）'!$E$12*単年カーブ!$R$3+'単年（2027年度）'!$E$12*(1-単年カーブ!$R$3)*単年カーブ!Q515)</f>
        <v>0</v>
      </c>
      <c r="G515" s="47">
        <f t="shared" si="52"/>
        <v>0</v>
      </c>
      <c r="M515">
        <f t="shared" si="53"/>
        <v>4</v>
      </c>
      <c r="N515">
        <f>IF(OR(WEEKDAY(A515)=1,WEEKDAY(A515)=7,COUNTIF('2027祝日等（不使用）'!$A$1:$A$20,単年カーブ!A515)=1),0,1)</f>
        <v>0</v>
      </c>
      <c r="O515">
        <f t="shared" si="57"/>
        <v>32</v>
      </c>
      <c r="P515">
        <f t="shared" si="54"/>
        <v>1</v>
      </c>
      <c r="Q515">
        <f t="shared" si="55"/>
        <v>0</v>
      </c>
    </row>
    <row r="516" spans="1:17" ht="19.5" x14ac:dyDescent="0.4">
      <c r="A516" s="33">
        <f t="shared" si="56"/>
        <v>46488</v>
      </c>
      <c r="B516" s="27" t="str">
        <f t="shared" ref="B516:B579" si="58">TEXT(A516,"(aaa)")</f>
        <v>(日)</v>
      </c>
      <c r="C516" s="34">
        <v>0.66666666666666696</v>
      </c>
      <c r="D516" s="16" t="s">
        <v>18</v>
      </c>
      <c r="E516" s="35">
        <v>0.6875</v>
      </c>
      <c r="F516" s="50">
        <f>IF(COUNTIF('リスト（不使用）'!$A$5:$A$6,単年カーブ!$A$1),"希望数量入力ください",'単年（2027年度）'!$E$12*単年カーブ!$R$3+'単年（2027年度）'!$E$12*(1-単年カーブ!$R$3)*単年カーブ!Q516)</f>
        <v>0</v>
      </c>
      <c r="G516" s="47">
        <f t="shared" ref="G516:G579" si="59">F516/2</f>
        <v>0</v>
      </c>
      <c r="M516">
        <f t="shared" ref="M516:M579" si="60">MONTH(A516)</f>
        <v>4</v>
      </c>
      <c r="N516">
        <f>IF(OR(WEEKDAY(A516)=1,WEEKDAY(A516)=7,COUNTIF('2027祝日等（不使用）'!$A$1:$A$20,単年カーブ!A516)=1),0,1)</f>
        <v>0</v>
      </c>
      <c r="O516">
        <f t="shared" si="57"/>
        <v>33</v>
      </c>
      <c r="P516">
        <f t="shared" ref="P516:P579" si="61">IF(AND(O516&gt;16,O516&lt;41),1,0)</f>
        <v>1</v>
      </c>
      <c r="Q516">
        <f t="shared" ref="Q516:Q579" si="62">P516*N516</f>
        <v>0</v>
      </c>
    </row>
    <row r="517" spans="1:17" ht="19.5" x14ac:dyDescent="0.4">
      <c r="A517" s="33">
        <f t="shared" si="56"/>
        <v>46488</v>
      </c>
      <c r="B517" s="27" t="str">
        <f t="shared" si="58"/>
        <v>(日)</v>
      </c>
      <c r="C517" s="34">
        <v>0.6875</v>
      </c>
      <c r="D517" s="16" t="s">
        <v>18</v>
      </c>
      <c r="E517" s="35">
        <v>0.70833333333333304</v>
      </c>
      <c r="F517" s="50">
        <f>IF(COUNTIF('リスト（不使用）'!$A$5:$A$6,単年カーブ!$A$1),"希望数量入力ください",'単年（2027年度）'!$E$12*単年カーブ!$R$3+'単年（2027年度）'!$E$12*(1-単年カーブ!$R$3)*単年カーブ!Q517)</f>
        <v>0</v>
      </c>
      <c r="G517" s="47">
        <f t="shared" si="59"/>
        <v>0</v>
      </c>
      <c r="M517">
        <f t="shared" si="60"/>
        <v>4</v>
      </c>
      <c r="N517">
        <f>IF(OR(WEEKDAY(A517)=1,WEEKDAY(A517)=7,COUNTIF('2027祝日等（不使用）'!$A$1:$A$20,単年カーブ!A517)=1),0,1)</f>
        <v>0</v>
      </c>
      <c r="O517">
        <f t="shared" si="57"/>
        <v>34</v>
      </c>
      <c r="P517">
        <f t="shared" si="61"/>
        <v>1</v>
      </c>
      <c r="Q517">
        <f t="shared" si="62"/>
        <v>0</v>
      </c>
    </row>
    <row r="518" spans="1:17" ht="19.5" x14ac:dyDescent="0.4">
      <c r="A518" s="33">
        <f t="shared" si="56"/>
        <v>46488</v>
      </c>
      <c r="B518" s="27" t="str">
        <f t="shared" si="58"/>
        <v>(日)</v>
      </c>
      <c r="C518" s="34">
        <v>0.70833333333333304</v>
      </c>
      <c r="D518" s="16" t="s">
        <v>18</v>
      </c>
      <c r="E518" s="35">
        <v>0.72916666666666696</v>
      </c>
      <c r="F518" s="50">
        <f>IF(COUNTIF('リスト（不使用）'!$A$5:$A$6,単年カーブ!$A$1),"希望数量入力ください",'単年（2027年度）'!$E$12*単年カーブ!$R$3+'単年（2027年度）'!$E$12*(1-単年カーブ!$R$3)*単年カーブ!Q518)</f>
        <v>0</v>
      </c>
      <c r="G518" s="47">
        <f t="shared" si="59"/>
        <v>0</v>
      </c>
      <c r="M518">
        <f t="shared" si="60"/>
        <v>4</v>
      </c>
      <c r="N518">
        <f>IF(OR(WEEKDAY(A518)=1,WEEKDAY(A518)=7,COUNTIF('2027祝日等（不使用）'!$A$1:$A$20,単年カーブ!A518)=1),0,1)</f>
        <v>0</v>
      </c>
      <c r="O518">
        <f t="shared" si="57"/>
        <v>35</v>
      </c>
      <c r="P518">
        <f t="shared" si="61"/>
        <v>1</v>
      </c>
      <c r="Q518">
        <f t="shared" si="62"/>
        <v>0</v>
      </c>
    </row>
    <row r="519" spans="1:17" ht="19.5" x14ac:dyDescent="0.4">
      <c r="A519" s="33">
        <f t="shared" si="56"/>
        <v>46488</v>
      </c>
      <c r="B519" s="27" t="str">
        <f t="shared" si="58"/>
        <v>(日)</v>
      </c>
      <c r="C519" s="34">
        <v>0.72916666666666696</v>
      </c>
      <c r="D519" s="16" t="s">
        <v>18</v>
      </c>
      <c r="E519" s="35">
        <v>0.75</v>
      </c>
      <c r="F519" s="50">
        <f>IF(COUNTIF('リスト（不使用）'!$A$5:$A$6,単年カーブ!$A$1),"希望数量入力ください",'単年（2027年度）'!$E$12*単年カーブ!$R$3+'単年（2027年度）'!$E$12*(1-単年カーブ!$R$3)*単年カーブ!Q519)</f>
        <v>0</v>
      </c>
      <c r="G519" s="47">
        <f t="shared" si="59"/>
        <v>0</v>
      </c>
      <c r="M519">
        <f t="shared" si="60"/>
        <v>4</v>
      </c>
      <c r="N519">
        <f>IF(OR(WEEKDAY(A519)=1,WEEKDAY(A519)=7,COUNTIF('2027祝日等（不使用）'!$A$1:$A$20,単年カーブ!A519)=1),0,1)</f>
        <v>0</v>
      </c>
      <c r="O519">
        <f t="shared" si="57"/>
        <v>36</v>
      </c>
      <c r="P519">
        <f t="shared" si="61"/>
        <v>1</v>
      </c>
      <c r="Q519">
        <f t="shared" si="62"/>
        <v>0</v>
      </c>
    </row>
    <row r="520" spans="1:17" ht="19.5" x14ac:dyDescent="0.4">
      <c r="A520" s="33">
        <f t="shared" si="56"/>
        <v>46488</v>
      </c>
      <c r="B520" s="27" t="str">
        <f t="shared" si="58"/>
        <v>(日)</v>
      </c>
      <c r="C520" s="34">
        <v>0.75</v>
      </c>
      <c r="D520" s="16" t="s">
        <v>18</v>
      </c>
      <c r="E520" s="35">
        <v>0.77083333333333304</v>
      </c>
      <c r="F520" s="50">
        <f>IF(COUNTIF('リスト（不使用）'!$A$5:$A$6,単年カーブ!$A$1),"希望数量入力ください",'単年（2027年度）'!$E$12*単年カーブ!$R$3+'単年（2027年度）'!$E$12*(1-単年カーブ!$R$3)*単年カーブ!Q520)</f>
        <v>0</v>
      </c>
      <c r="G520" s="47">
        <f t="shared" si="59"/>
        <v>0</v>
      </c>
      <c r="M520">
        <f t="shared" si="60"/>
        <v>4</v>
      </c>
      <c r="N520">
        <f>IF(OR(WEEKDAY(A520)=1,WEEKDAY(A520)=7,COUNTIF('2027祝日等（不使用）'!$A$1:$A$20,単年カーブ!A520)=1),0,1)</f>
        <v>0</v>
      </c>
      <c r="O520">
        <f t="shared" si="57"/>
        <v>37</v>
      </c>
      <c r="P520">
        <f t="shared" si="61"/>
        <v>1</v>
      </c>
      <c r="Q520">
        <f t="shared" si="62"/>
        <v>0</v>
      </c>
    </row>
    <row r="521" spans="1:17" ht="19.5" x14ac:dyDescent="0.4">
      <c r="A521" s="33">
        <f t="shared" si="56"/>
        <v>46488</v>
      </c>
      <c r="B521" s="27" t="str">
        <f t="shared" si="58"/>
        <v>(日)</v>
      </c>
      <c r="C521" s="34">
        <v>0.77083333333333304</v>
      </c>
      <c r="D521" s="16" t="s">
        <v>18</v>
      </c>
      <c r="E521" s="35">
        <v>0.79166666666666696</v>
      </c>
      <c r="F521" s="50">
        <f>IF(COUNTIF('リスト（不使用）'!$A$5:$A$6,単年カーブ!$A$1),"希望数量入力ください",'単年（2027年度）'!$E$12*単年カーブ!$R$3+'単年（2027年度）'!$E$12*(1-単年カーブ!$R$3)*単年カーブ!Q521)</f>
        <v>0</v>
      </c>
      <c r="G521" s="47">
        <f t="shared" si="59"/>
        <v>0</v>
      </c>
      <c r="M521">
        <f t="shared" si="60"/>
        <v>4</v>
      </c>
      <c r="N521">
        <f>IF(OR(WEEKDAY(A521)=1,WEEKDAY(A521)=7,COUNTIF('2027祝日等（不使用）'!$A$1:$A$20,単年カーブ!A521)=1),0,1)</f>
        <v>0</v>
      </c>
      <c r="O521">
        <f t="shared" si="57"/>
        <v>38</v>
      </c>
      <c r="P521">
        <f t="shared" si="61"/>
        <v>1</v>
      </c>
      <c r="Q521">
        <f t="shared" si="62"/>
        <v>0</v>
      </c>
    </row>
    <row r="522" spans="1:17" ht="19.5" x14ac:dyDescent="0.4">
      <c r="A522" s="33">
        <f t="shared" si="56"/>
        <v>46488</v>
      </c>
      <c r="B522" s="27" t="str">
        <f t="shared" si="58"/>
        <v>(日)</v>
      </c>
      <c r="C522" s="34">
        <v>0.79166666666666696</v>
      </c>
      <c r="D522" s="16" t="s">
        <v>18</v>
      </c>
      <c r="E522" s="35">
        <v>0.8125</v>
      </c>
      <c r="F522" s="50">
        <f>IF(COUNTIF('リスト（不使用）'!$A$5:$A$6,単年カーブ!$A$1),"希望数量入力ください",'単年（2027年度）'!$E$12*単年カーブ!$R$3+'単年（2027年度）'!$E$12*(1-単年カーブ!$R$3)*単年カーブ!Q522)</f>
        <v>0</v>
      </c>
      <c r="G522" s="47">
        <f t="shared" si="59"/>
        <v>0</v>
      </c>
      <c r="M522">
        <f t="shared" si="60"/>
        <v>4</v>
      </c>
      <c r="N522">
        <f>IF(OR(WEEKDAY(A522)=1,WEEKDAY(A522)=7,COUNTIF('2027祝日等（不使用）'!$A$1:$A$20,単年カーブ!A522)=1),0,1)</f>
        <v>0</v>
      </c>
      <c r="O522">
        <f t="shared" si="57"/>
        <v>39</v>
      </c>
      <c r="P522">
        <f t="shared" si="61"/>
        <v>1</v>
      </c>
      <c r="Q522">
        <f t="shared" si="62"/>
        <v>0</v>
      </c>
    </row>
    <row r="523" spans="1:17" ht="19.5" x14ac:dyDescent="0.4">
      <c r="A523" s="33">
        <f t="shared" si="56"/>
        <v>46488</v>
      </c>
      <c r="B523" s="27" t="str">
        <f t="shared" si="58"/>
        <v>(日)</v>
      </c>
      <c r="C523" s="34">
        <v>0.8125</v>
      </c>
      <c r="D523" s="16" t="s">
        <v>18</v>
      </c>
      <c r="E523" s="35">
        <v>0.83333333333333304</v>
      </c>
      <c r="F523" s="50">
        <f>IF(COUNTIF('リスト（不使用）'!$A$5:$A$6,単年カーブ!$A$1),"希望数量入力ください",'単年（2027年度）'!$E$12*単年カーブ!$R$3+'単年（2027年度）'!$E$12*(1-単年カーブ!$R$3)*単年カーブ!Q523)</f>
        <v>0</v>
      </c>
      <c r="G523" s="47">
        <f t="shared" si="59"/>
        <v>0</v>
      </c>
      <c r="M523">
        <f t="shared" si="60"/>
        <v>4</v>
      </c>
      <c r="N523">
        <f>IF(OR(WEEKDAY(A523)=1,WEEKDAY(A523)=7,COUNTIF('2027祝日等（不使用）'!$A$1:$A$20,単年カーブ!A523)=1),0,1)</f>
        <v>0</v>
      </c>
      <c r="O523">
        <f t="shared" si="57"/>
        <v>40</v>
      </c>
      <c r="P523">
        <f t="shared" si="61"/>
        <v>1</v>
      </c>
      <c r="Q523">
        <f t="shared" si="62"/>
        <v>0</v>
      </c>
    </row>
    <row r="524" spans="1:17" ht="19.5" x14ac:dyDescent="0.4">
      <c r="A524" s="33">
        <f t="shared" si="56"/>
        <v>46488</v>
      </c>
      <c r="B524" s="27" t="str">
        <f t="shared" si="58"/>
        <v>(日)</v>
      </c>
      <c r="C524" s="34">
        <v>0.83333333333333304</v>
      </c>
      <c r="D524" s="16" t="s">
        <v>18</v>
      </c>
      <c r="E524" s="35">
        <v>0.85416666666666696</v>
      </c>
      <c r="F524" s="50">
        <f>IF(COUNTIF('リスト（不使用）'!$A$5:$A$6,単年カーブ!$A$1),"希望数量入力ください",'単年（2027年度）'!$E$12*単年カーブ!$R$3+'単年（2027年度）'!$E$12*(1-単年カーブ!$R$3)*単年カーブ!Q524)</f>
        <v>0</v>
      </c>
      <c r="G524" s="47">
        <f t="shared" si="59"/>
        <v>0</v>
      </c>
      <c r="M524">
        <f t="shared" si="60"/>
        <v>4</v>
      </c>
      <c r="N524">
        <f>IF(OR(WEEKDAY(A524)=1,WEEKDAY(A524)=7,COUNTIF('2027祝日等（不使用）'!$A$1:$A$20,単年カーブ!A524)=1),0,1)</f>
        <v>0</v>
      </c>
      <c r="O524">
        <f t="shared" si="57"/>
        <v>41</v>
      </c>
      <c r="P524">
        <f t="shared" si="61"/>
        <v>0</v>
      </c>
      <c r="Q524">
        <f t="shared" si="62"/>
        <v>0</v>
      </c>
    </row>
    <row r="525" spans="1:17" ht="19.5" x14ac:dyDescent="0.4">
      <c r="A525" s="33">
        <f t="shared" si="56"/>
        <v>46488</v>
      </c>
      <c r="B525" s="27" t="str">
        <f t="shared" si="58"/>
        <v>(日)</v>
      </c>
      <c r="C525" s="34">
        <v>0.85416666666666696</v>
      </c>
      <c r="D525" s="16" t="s">
        <v>18</v>
      </c>
      <c r="E525" s="35">
        <v>0.875</v>
      </c>
      <c r="F525" s="50">
        <f>IF(COUNTIF('リスト（不使用）'!$A$5:$A$6,単年カーブ!$A$1),"希望数量入力ください",'単年（2027年度）'!$E$12*単年カーブ!$R$3+'単年（2027年度）'!$E$12*(1-単年カーブ!$R$3)*単年カーブ!Q525)</f>
        <v>0</v>
      </c>
      <c r="G525" s="47">
        <f t="shared" si="59"/>
        <v>0</v>
      </c>
      <c r="M525">
        <f t="shared" si="60"/>
        <v>4</v>
      </c>
      <c r="N525">
        <f>IF(OR(WEEKDAY(A525)=1,WEEKDAY(A525)=7,COUNTIF('2027祝日等（不使用）'!$A$1:$A$20,単年カーブ!A525)=1),0,1)</f>
        <v>0</v>
      </c>
      <c r="O525">
        <f t="shared" si="57"/>
        <v>42</v>
      </c>
      <c r="P525">
        <f t="shared" si="61"/>
        <v>0</v>
      </c>
      <c r="Q525">
        <f t="shared" si="62"/>
        <v>0</v>
      </c>
    </row>
    <row r="526" spans="1:17" ht="19.5" x14ac:dyDescent="0.4">
      <c r="A526" s="33">
        <f t="shared" si="56"/>
        <v>46488</v>
      </c>
      <c r="B526" s="27" t="str">
        <f t="shared" si="58"/>
        <v>(日)</v>
      </c>
      <c r="C526" s="34">
        <v>0.875</v>
      </c>
      <c r="D526" s="16" t="s">
        <v>18</v>
      </c>
      <c r="E526" s="35">
        <v>0.89583333333333304</v>
      </c>
      <c r="F526" s="50">
        <f>IF(COUNTIF('リスト（不使用）'!$A$5:$A$6,単年カーブ!$A$1),"希望数量入力ください",'単年（2027年度）'!$E$12*単年カーブ!$R$3+'単年（2027年度）'!$E$12*(1-単年カーブ!$R$3)*単年カーブ!Q526)</f>
        <v>0</v>
      </c>
      <c r="G526" s="47">
        <f t="shared" si="59"/>
        <v>0</v>
      </c>
      <c r="M526">
        <f t="shared" si="60"/>
        <v>4</v>
      </c>
      <c r="N526">
        <f>IF(OR(WEEKDAY(A526)=1,WEEKDAY(A526)=7,COUNTIF('2027祝日等（不使用）'!$A$1:$A$20,単年カーブ!A526)=1),0,1)</f>
        <v>0</v>
      </c>
      <c r="O526">
        <f t="shared" si="57"/>
        <v>43</v>
      </c>
      <c r="P526">
        <f t="shared" si="61"/>
        <v>0</v>
      </c>
      <c r="Q526">
        <f t="shared" si="62"/>
        <v>0</v>
      </c>
    </row>
    <row r="527" spans="1:17" ht="19.5" x14ac:dyDescent="0.4">
      <c r="A527" s="33">
        <f t="shared" si="56"/>
        <v>46488</v>
      </c>
      <c r="B527" s="27" t="str">
        <f t="shared" si="58"/>
        <v>(日)</v>
      </c>
      <c r="C527" s="34">
        <v>0.89583333333333304</v>
      </c>
      <c r="D527" s="16" t="s">
        <v>18</v>
      </c>
      <c r="E527" s="35">
        <v>0.91666666666666696</v>
      </c>
      <c r="F527" s="50">
        <f>IF(COUNTIF('リスト（不使用）'!$A$5:$A$6,単年カーブ!$A$1),"希望数量入力ください",'単年（2027年度）'!$E$12*単年カーブ!$R$3+'単年（2027年度）'!$E$12*(1-単年カーブ!$R$3)*単年カーブ!Q527)</f>
        <v>0</v>
      </c>
      <c r="G527" s="47">
        <f t="shared" si="59"/>
        <v>0</v>
      </c>
      <c r="M527">
        <f t="shared" si="60"/>
        <v>4</v>
      </c>
      <c r="N527">
        <f>IF(OR(WEEKDAY(A527)=1,WEEKDAY(A527)=7,COUNTIF('2027祝日等（不使用）'!$A$1:$A$20,単年カーブ!A527)=1),0,1)</f>
        <v>0</v>
      </c>
      <c r="O527">
        <f t="shared" si="57"/>
        <v>44</v>
      </c>
      <c r="P527">
        <f t="shared" si="61"/>
        <v>0</v>
      </c>
      <c r="Q527">
        <f t="shared" si="62"/>
        <v>0</v>
      </c>
    </row>
    <row r="528" spans="1:17" ht="19.5" x14ac:dyDescent="0.4">
      <c r="A528" s="33">
        <f t="shared" si="56"/>
        <v>46488</v>
      </c>
      <c r="B528" s="27" t="str">
        <f t="shared" si="58"/>
        <v>(日)</v>
      </c>
      <c r="C528" s="34">
        <v>0.91666666666666696</v>
      </c>
      <c r="D528" s="16" t="s">
        <v>18</v>
      </c>
      <c r="E528" s="35">
        <v>0.9375</v>
      </c>
      <c r="F528" s="50">
        <f>IF(COUNTIF('リスト（不使用）'!$A$5:$A$6,単年カーブ!$A$1),"希望数量入力ください",'単年（2027年度）'!$E$12*単年カーブ!$R$3+'単年（2027年度）'!$E$12*(1-単年カーブ!$R$3)*単年カーブ!Q528)</f>
        <v>0</v>
      </c>
      <c r="G528" s="47">
        <f t="shared" si="59"/>
        <v>0</v>
      </c>
      <c r="M528">
        <f t="shared" si="60"/>
        <v>4</v>
      </c>
      <c r="N528">
        <f>IF(OR(WEEKDAY(A528)=1,WEEKDAY(A528)=7,COUNTIF('2027祝日等（不使用）'!$A$1:$A$20,単年カーブ!A528)=1),0,1)</f>
        <v>0</v>
      </c>
      <c r="O528">
        <f t="shared" si="57"/>
        <v>45</v>
      </c>
      <c r="P528">
        <f t="shared" si="61"/>
        <v>0</v>
      </c>
      <c r="Q528">
        <f t="shared" si="62"/>
        <v>0</v>
      </c>
    </row>
    <row r="529" spans="1:17" ht="19.5" x14ac:dyDescent="0.4">
      <c r="A529" s="33">
        <f t="shared" si="56"/>
        <v>46488</v>
      </c>
      <c r="B529" s="27" t="str">
        <f t="shared" si="58"/>
        <v>(日)</v>
      </c>
      <c r="C529" s="34">
        <v>0.9375</v>
      </c>
      <c r="D529" s="16" t="s">
        <v>18</v>
      </c>
      <c r="E529" s="35">
        <v>0.95833333333333304</v>
      </c>
      <c r="F529" s="50">
        <f>IF(COUNTIF('リスト（不使用）'!$A$5:$A$6,単年カーブ!$A$1),"希望数量入力ください",'単年（2027年度）'!$E$12*単年カーブ!$R$3+'単年（2027年度）'!$E$12*(1-単年カーブ!$R$3)*単年カーブ!Q529)</f>
        <v>0</v>
      </c>
      <c r="G529" s="47">
        <f t="shared" si="59"/>
        <v>0</v>
      </c>
      <c r="M529">
        <f t="shared" si="60"/>
        <v>4</v>
      </c>
      <c r="N529">
        <f>IF(OR(WEEKDAY(A529)=1,WEEKDAY(A529)=7,COUNTIF('2027祝日等（不使用）'!$A$1:$A$20,単年カーブ!A529)=1),0,1)</f>
        <v>0</v>
      </c>
      <c r="O529">
        <f t="shared" si="57"/>
        <v>46</v>
      </c>
      <c r="P529">
        <f t="shared" si="61"/>
        <v>0</v>
      </c>
      <c r="Q529">
        <f t="shared" si="62"/>
        <v>0</v>
      </c>
    </row>
    <row r="530" spans="1:17" ht="19.5" x14ac:dyDescent="0.4">
      <c r="A530" s="33">
        <f t="shared" si="56"/>
        <v>46488</v>
      </c>
      <c r="B530" s="27" t="str">
        <f t="shared" si="58"/>
        <v>(日)</v>
      </c>
      <c r="C530" s="34">
        <v>0.95833333333333304</v>
      </c>
      <c r="D530" s="16" t="s">
        <v>18</v>
      </c>
      <c r="E530" s="35">
        <v>0.97916666666666696</v>
      </c>
      <c r="F530" s="50">
        <f>IF(COUNTIF('リスト（不使用）'!$A$5:$A$6,単年カーブ!$A$1),"希望数量入力ください",'単年（2027年度）'!$E$12*単年カーブ!$R$3+'単年（2027年度）'!$E$12*(1-単年カーブ!$R$3)*単年カーブ!Q530)</f>
        <v>0</v>
      </c>
      <c r="G530" s="47">
        <f t="shared" si="59"/>
        <v>0</v>
      </c>
      <c r="M530">
        <f t="shared" si="60"/>
        <v>4</v>
      </c>
      <c r="N530">
        <f>IF(OR(WEEKDAY(A530)=1,WEEKDAY(A530)=7,COUNTIF('2027祝日等（不使用）'!$A$1:$A$20,単年カーブ!A530)=1),0,1)</f>
        <v>0</v>
      </c>
      <c r="O530">
        <f t="shared" si="57"/>
        <v>47</v>
      </c>
      <c r="P530">
        <f t="shared" si="61"/>
        <v>0</v>
      </c>
      <c r="Q530">
        <f t="shared" si="62"/>
        <v>0</v>
      </c>
    </row>
    <row r="531" spans="1:17" ht="19.5" x14ac:dyDescent="0.4">
      <c r="A531" s="33">
        <f t="shared" si="56"/>
        <v>46488</v>
      </c>
      <c r="B531" s="27" t="str">
        <f t="shared" si="58"/>
        <v>(日)</v>
      </c>
      <c r="C531" s="34">
        <v>0.97916666666666696</v>
      </c>
      <c r="D531" s="16" t="s">
        <v>18</v>
      </c>
      <c r="E531" s="35" t="s">
        <v>17</v>
      </c>
      <c r="F531" s="50">
        <f>IF(COUNTIF('リスト（不使用）'!$A$5:$A$6,単年カーブ!$A$1),"希望数量入力ください",'単年（2027年度）'!$E$12*単年カーブ!$R$3+'単年（2027年度）'!$E$12*(1-単年カーブ!$R$3)*単年カーブ!Q531)</f>
        <v>0</v>
      </c>
      <c r="G531" s="47">
        <f t="shared" si="59"/>
        <v>0</v>
      </c>
      <c r="M531">
        <f t="shared" si="60"/>
        <v>4</v>
      </c>
      <c r="N531">
        <f>IF(OR(WEEKDAY(A531)=1,WEEKDAY(A531)=7,COUNTIF('2027祝日等（不使用）'!$A$1:$A$20,単年カーブ!A531)=1),0,1)</f>
        <v>0</v>
      </c>
      <c r="O531">
        <f t="shared" si="57"/>
        <v>48</v>
      </c>
      <c r="P531">
        <f t="shared" si="61"/>
        <v>0</v>
      </c>
      <c r="Q531">
        <f t="shared" si="62"/>
        <v>0</v>
      </c>
    </row>
    <row r="532" spans="1:17" ht="19.5" x14ac:dyDescent="0.4">
      <c r="A532" s="33">
        <f t="shared" si="56"/>
        <v>46489</v>
      </c>
      <c r="B532" s="27" t="str">
        <f t="shared" si="58"/>
        <v>(月)</v>
      </c>
      <c r="C532" s="34">
        <v>0</v>
      </c>
      <c r="D532" s="16" t="s">
        <v>18</v>
      </c>
      <c r="E532" s="35">
        <v>2.0833333333333332E-2</v>
      </c>
      <c r="F532" s="50">
        <f>IF(COUNTIF('リスト（不使用）'!$A$5:$A$6,単年カーブ!$A$1),"希望数量入力ください",'単年（2027年度）'!$E$12*単年カーブ!$R$3+'単年（2027年度）'!$E$12*(1-単年カーブ!$R$3)*単年カーブ!Q532)</f>
        <v>0</v>
      </c>
      <c r="G532" s="47">
        <f t="shared" si="59"/>
        <v>0</v>
      </c>
      <c r="M532">
        <f t="shared" si="60"/>
        <v>4</v>
      </c>
      <c r="N532">
        <f>IF(OR(WEEKDAY(A532)=1,WEEKDAY(A532)=7,COUNTIF('2027祝日等（不使用）'!$A$1:$A$20,単年カーブ!A532)=1),0,1)</f>
        <v>1</v>
      </c>
      <c r="O532">
        <f t="shared" si="57"/>
        <v>1</v>
      </c>
      <c r="P532">
        <f t="shared" si="61"/>
        <v>0</v>
      </c>
      <c r="Q532">
        <f t="shared" si="62"/>
        <v>0</v>
      </c>
    </row>
    <row r="533" spans="1:17" ht="19.5" x14ac:dyDescent="0.4">
      <c r="A533" s="33">
        <f t="shared" si="56"/>
        <v>46489</v>
      </c>
      <c r="B533" s="27" t="str">
        <f t="shared" si="58"/>
        <v>(月)</v>
      </c>
      <c r="C533" s="34">
        <v>2.0833333333333332E-2</v>
      </c>
      <c r="D533" s="16" t="s">
        <v>18</v>
      </c>
      <c r="E533" s="35">
        <v>4.1666666666666664E-2</v>
      </c>
      <c r="F533" s="50">
        <f>IF(COUNTIF('リスト（不使用）'!$A$5:$A$6,単年カーブ!$A$1),"希望数量入力ください",'単年（2027年度）'!$E$12*単年カーブ!$R$3+'単年（2027年度）'!$E$12*(1-単年カーブ!$R$3)*単年カーブ!Q533)</f>
        <v>0</v>
      </c>
      <c r="G533" s="47">
        <f t="shared" si="59"/>
        <v>0</v>
      </c>
      <c r="M533">
        <f t="shared" si="60"/>
        <v>4</v>
      </c>
      <c r="N533">
        <f>IF(OR(WEEKDAY(A533)=1,WEEKDAY(A533)=7,COUNTIF('2027祝日等（不使用）'!$A$1:$A$20,単年カーブ!A533)=1),0,1)</f>
        <v>1</v>
      </c>
      <c r="O533">
        <f t="shared" si="57"/>
        <v>2</v>
      </c>
      <c r="P533">
        <f t="shared" si="61"/>
        <v>0</v>
      </c>
      <c r="Q533">
        <f t="shared" si="62"/>
        <v>0</v>
      </c>
    </row>
    <row r="534" spans="1:17" ht="19.5" x14ac:dyDescent="0.4">
      <c r="A534" s="33">
        <f t="shared" si="56"/>
        <v>46489</v>
      </c>
      <c r="B534" s="27" t="str">
        <f t="shared" si="58"/>
        <v>(月)</v>
      </c>
      <c r="C534" s="34">
        <v>4.1666666666666664E-2</v>
      </c>
      <c r="D534" s="16" t="s">
        <v>18</v>
      </c>
      <c r="E534" s="35">
        <v>6.25E-2</v>
      </c>
      <c r="F534" s="50">
        <f>IF(COUNTIF('リスト（不使用）'!$A$5:$A$6,単年カーブ!$A$1),"希望数量入力ください",'単年（2027年度）'!$E$12*単年カーブ!$R$3+'単年（2027年度）'!$E$12*(1-単年カーブ!$R$3)*単年カーブ!Q534)</f>
        <v>0</v>
      </c>
      <c r="G534" s="47">
        <f t="shared" si="59"/>
        <v>0</v>
      </c>
      <c r="M534">
        <f t="shared" si="60"/>
        <v>4</v>
      </c>
      <c r="N534">
        <f>IF(OR(WEEKDAY(A534)=1,WEEKDAY(A534)=7,COUNTIF('2027祝日等（不使用）'!$A$1:$A$20,単年カーブ!A534)=1),0,1)</f>
        <v>1</v>
      </c>
      <c r="O534">
        <f t="shared" si="57"/>
        <v>3</v>
      </c>
      <c r="P534">
        <f t="shared" si="61"/>
        <v>0</v>
      </c>
      <c r="Q534">
        <f t="shared" si="62"/>
        <v>0</v>
      </c>
    </row>
    <row r="535" spans="1:17" ht="19.5" x14ac:dyDescent="0.4">
      <c r="A535" s="33">
        <f t="shared" si="56"/>
        <v>46489</v>
      </c>
      <c r="B535" s="27" t="str">
        <f t="shared" si="58"/>
        <v>(月)</v>
      </c>
      <c r="C535" s="34">
        <v>6.25E-2</v>
      </c>
      <c r="D535" s="16" t="s">
        <v>18</v>
      </c>
      <c r="E535" s="35">
        <v>8.3333333333333301E-2</v>
      </c>
      <c r="F535" s="50">
        <f>IF(COUNTIF('リスト（不使用）'!$A$5:$A$6,単年カーブ!$A$1),"希望数量入力ください",'単年（2027年度）'!$E$12*単年カーブ!$R$3+'単年（2027年度）'!$E$12*(1-単年カーブ!$R$3)*単年カーブ!Q535)</f>
        <v>0</v>
      </c>
      <c r="G535" s="47">
        <f t="shared" si="59"/>
        <v>0</v>
      </c>
      <c r="M535">
        <f t="shared" si="60"/>
        <v>4</v>
      </c>
      <c r="N535">
        <f>IF(OR(WEEKDAY(A535)=1,WEEKDAY(A535)=7,COUNTIF('2027祝日等（不使用）'!$A$1:$A$20,単年カーブ!A535)=1),0,1)</f>
        <v>1</v>
      </c>
      <c r="O535">
        <f t="shared" si="57"/>
        <v>4</v>
      </c>
      <c r="P535">
        <f t="shared" si="61"/>
        <v>0</v>
      </c>
      <c r="Q535">
        <f t="shared" si="62"/>
        <v>0</v>
      </c>
    </row>
    <row r="536" spans="1:17" ht="19.5" x14ac:dyDescent="0.4">
      <c r="A536" s="33">
        <f t="shared" si="56"/>
        <v>46489</v>
      </c>
      <c r="B536" s="27" t="str">
        <f t="shared" si="58"/>
        <v>(月)</v>
      </c>
      <c r="C536" s="34">
        <v>8.3333333333333301E-2</v>
      </c>
      <c r="D536" s="16" t="s">
        <v>18</v>
      </c>
      <c r="E536" s="35">
        <v>0.104166666666667</v>
      </c>
      <c r="F536" s="50">
        <f>IF(COUNTIF('リスト（不使用）'!$A$5:$A$6,単年カーブ!$A$1),"希望数量入力ください",'単年（2027年度）'!$E$12*単年カーブ!$R$3+'単年（2027年度）'!$E$12*(1-単年カーブ!$R$3)*単年カーブ!Q536)</f>
        <v>0</v>
      </c>
      <c r="G536" s="47">
        <f t="shared" si="59"/>
        <v>0</v>
      </c>
      <c r="M536">
        <f t="shared" si="60"/>
        <v>4</v>
      </c>
      <c r="N536">
        <f>IF(OR(WEEKDAY(A536)=1,WEEKDAY(A536)=7,COUNTIF('2027祝日等（不使用）'!$A$1:$A$20,単年カーブ!A536)=1),0,1)</f>
        <v>1</v>
      </c>
      <c r="O536">
        <f t="shared" si="57"/>
        <v>5</v>
      </c>
      <c r="P536">
        <f t="shared" si="61"/>
        <v>0</v>
      </c>
      <c r="Q536">
        <f t="shared" si="62"/>
        <v>0</v>
      </c>
    </row>
    <row r="537" spans="1:17" ht="19.5" x14ac:dyDescent="0.4">
      <c r="A537" s="33">
        <f t="shared" si="56"/>
        <v>46489</v>
      </c>
      <c r="B537" s="27" t="str">
        <f t="shared" si="58"/>
        <v>(月)</v>
      </c>
      <c r="C537" s="34">
        <v>0.104166666666667</v>
      </c>
      <c r="D537" s="16" t="s">
        <v>18</v>
      </c>
      <c r="E537" s="35">
        <v>0.125</v>
      </c>
      <c r="F537" s="50">
        <f>IF(COUNTIF('リスト（不使用）'!$A$5:$A$6,単年カーブ!$A$1),"希望数量入力ください",'単年（2027年度）'!$E$12*単年カーブ!$R$3+'単年（2027年度）'!$E$12*(1-単年カーブ!$R$3)*単年カーブ!Q537)</f>
        <v>0</v>
      </c>
      <c r="G537" s="47">
        <f t="shared" si="59"/>
        <v>0</v>
      </c>
      <c r="M537">
        <f t="shared" si="60"/>
        <v>4</v>
      </c>
      <c r="N537">
        <f>IF(OR(WEEKDAY(A537)=1,WEEKDAY(A537)=7,COUNTIF('2027祝日等（不使用）'!$A$1:$A$20,単年カーブ!A537)=1),0,1)</f>
        <v>1</v>
      </c>
      <c r="O537">
        <f t="shared" si="57"/>
        <v>6</v>
      </c>
      <c r="P537">
        <f t="shared" si="61"/>
        <v>0</v>
      </c>
      <c r="Q537">
        <f t="shared" si="62"/>
        <v>0</v>
      </c>
    </row>
    <row r="538" spans="1:17" ht="19.5" x14ac:dyDescent="0.4">
      <c r="A538" s="33">
        <f t="shared" si="56"/>
        <v>46489</v>
      </c>
      <c r="B538" s="27" t="str">
        <f t="shared" si="58"/>
        <v>(月)</v>
      </c>
      <c r="C538" s="34">
        <v>0.125</v>
      </c>
      <c r="D538" s="16" t="s">
        <v>18</v>
      </c>
      <c r="E538" s="35">
        <v>0.14583333333333301</v>
      </c>
      <c r="F538" s="50">
        <f>IF(COUNTIF('リスト（不使用）'!$A$5:$A$6,単年カーブ!$A$1),"希望数量入力ください",'単年（2027年度）'!$E$12*単年カーブ!$R$3+'単年（2027年度）'!$E$12*(1-単年カーブ!$R$3)*単年カーブ!Q538)</f>
        <v>0</v>
      </c>
      <c r="G538" s="47">
        <f t="shared" si="59"/>
        <v>0</v>
      </c>
      <c r="M538">
        <f t="shared" si="60"/>
        <v>4</v>
      </c>
      <c r="N538">
        <f>IF(OR(WEEKDAY(A538)=1,WEEKDAY(A538)=7,COUNTIF('2027祝日等（不使用）'!$A$1:$A$20,単年カーブ!A538)=1),0,1)</f>
        <v>1</v>
      </c>
      <c r="O538">
        <f t="shared" si="57"/>
        <v>7</v>
      </c>
      <c r="P538">
        <f t="shared" si="61"/>
        <v>0</v>
      </c>
      <c r="Q538">
        <f t="shared" si="62"/>
        <v>0</v>
      </c>
    </row>
    <row r="539" spans="1:17" ht="19.5" x14ac:dyDescent="0.4">
      <c r="A539" s="33">
        <f t="shared" si="56"/>
        <v>46489</v>
      </c>
      <c r="B539" s="27" t="str">
        <f t="shared" si="58"/>
        <v>(月)</v>
      </c>
      <c r="C539" s="34">
        <v>0.14583333333333301</v>
      </c>
      <c r="D539" s="16" t="s">
        <v>18</v>
      </c>
      <c r="E539" s="35">
        <v>0.16666666666666699</v>
      </c>
      <c r="F539" s="50">
        <f>IF(COUNTIF('リスト（不使用）'!$A$5:$A$6,単年カーブ!$A$1),"希望数量入力ください",'単年（2027年度）'!$E$12*単年カーブ!$R$3+'単年（2027年度）'!$E$12*(1-単年カーブ!$R$3)*単年カーブ!Q539)</f>
        <v>0</v>
      </c>
      <c r="G539" s="47">
        <f t="shared" si="59"/>
        <v>0</v>
      </c>
      <c r="M539">
        <f t="shared" si="60"/>
        <v>4</v>
      </c>
      <c r="N539">
        <f>IF(OR(WEEKDAY(A539)=1,WEEKDAY(A539)=7,COUNTIF('2027祝日等（不使用）'!$A$1:$A$20,単年カーブ!A539)=1),0,1)</f>
        <v>1</v>
      </c>
      <c r="O539">
        <f t="shared" si="57"/>
        <v>8</v>
      </c>
      <c r="P539">
        <f t="shared" si="61"/>
        <v>0</v>
      </c>
      <c r="Q539">
        <f t="shared" si="62"/>
        <v>0</v>
      </c>
    </row>
    <row r="540" spans="1:17" ht="19.5" x14ac:dyDescent="0.4">
      <c r="A540" s="33">
        <f t="shared" si="56"/>
        <v>46489</v>
      </c>
      <c r="B540" s="27" t="str">
        <f t="shared" si="58"/>
        <v>(月)</v>
      </c>
      <c r="C540" s="34">
        <v>0.16666666666666699</v>
      </c>
      <c r="D540" s="16" t="s">
        <v>18</v>
      </c>
      <c r="E540" s="35">
        <v>0.1875</v>
      </c>
      <c r="F540" s="50">
        <f>IF(COUNTIF('リスト（不使用）'!$A$5:$A$6,単年カーブ!$A$1),"希望数量入力ください",'単年（2027年度）'!$E$12*単年カーブ!$R$3+'単年（2027年度）'!$E$12*(1-単年カーブ!$R$3)*単年カーブ!Q540)</f>
        <v>0</v>
      </c>
      <c r="G540" s="47">
        <f t="shared" si="59"/>
        <v>0</v>
      </c>
      <c r="M540">
        <f t="shared" si="60"/>
        <v>4</v>
      </c>
      <c r="N540">
        <f>IF(OR(WEEKDAY(A540)=1,WEEKDAY(A540)=7,COUNTIF('2027祝日等（不使用）'!$A$1:$A$20,単年カーブ!A540)=1),0,1)</f>
        <v>1</v>
      </c>
      <c r="O540">
        <f t="shared" si="57"/>
        <v>9</v>
      </c>
      <c r="P540">
        <f t="shared" si="61"/>
        <v>0</v>
      </c>
      <c r="Q540">
        <f t="shared" si="62"/>
        <v>0</v>
      </c>
    </row>
    <row r="541" spans="1:17" ht="19.5" x14ac:dyDescent="0.4">
      <c r="A541" s="33">
        <f t="shared" si="56"/>
        <v>46489</v>
      </c>
      <c r="B541" s="27" t="str">
        <f t="shared" si="58"/>
        <v>(月)</v>
      </c>
      <c r="C541" s="34">
        <v>0.1875</v>
      </c>
      <c r="D541" s="16" t="s">
        <v>18</v>
      </c>
      <c r="E541" s="35">
        <v>0.20833333333333301</v>
      </c>
      <c r="F541" s="50">
        <f>IF(COUNTIF('リスト（不使用）'!$A$5:$A$6,単年カーブ!$A$1),"希望数量入力ください",'単年（2027年度）'!$E$12*単年カーブ!$R$3+'単年（2027年度）'!$E$12*(1-単年カーブ!$R$3)*単年カーブ!Q541)</f>
        <v>0</v>
      </c>
      <c r="G541" s="47">
        <f t="shared" si="59"/>
        <v>0</v>
      </c>
      <c r="M541">
        <f t="shared" si="60"/>
        <v>4</v>
      </c>
      <c r="N541">
        <f>IF(OR(WEEKDAY(A541)=1,WEEKDAY(A541)=7,COUNTIF('2027祝日等（不使用）'!$A$1:$A$20,単年カーブ!A541)=1),0,1)</f>
        <v>1</v>
      </c>
      <c r="O541">
        <f t="shared" si="57"/>
        <v>10</v>
      </c>
      <c r="P541">
        <f t="shared" si="61"/>
        <v>0</v>
      </c>
      <c r="Q541">
        <f t="shared" si="62"/>
        <v>0</v>
      </c>
    </row>
    <row r="542" spans="1:17" ht="19.5" x14ac:dyDescent="0.4">
      <c r="A542" s="33">
        <f t="shared" si="56"/>
        <v>46489</v>
      </c>
      <c r="B542" s="27" t="str">
        <f t="shared" si="58"/>
        <v>(月)</v>
      </c>
      <c r="C542" s="34">
        <v>0.20833333333333301</v>
      </c>
      <c r="D542" s="16" t="s">
        <v>18</v>
      </c>
      <c r="E542" s="35">
        <v>0.22916666666666699</v>
      </c>
      <c r="F542" s="50">
        <f>IF(COUNTIF('リスト（不使用）'!$A$5:$A$6,単年カーブ!$A$1),"希望数量入力ください",'単年（2027年度）'!$E$12*単年カーブ!$R$3+'単年（2027年度）'!$E$12*(1-単年カーブ!$R$3)*単年カーブ!Q542)</f>
        <v>0</v>
      </c>
      <c r="G542" s="47">
        <f t="shared" si="59"/>
        <v>0</v>
      </c>
      <c r="M542">
        <f t="shared" si="60"/>
        <v>4</v>
      </c>
      <c r="N542">
        <f>IF(OR(WEEKDAY(A542)=1,WEEKDAY(A542)=7,COUNTIF('2027祝日等（不使用）'!$A$1:$A$20,単年カーブ!A542)=1),0,1)</f>
        <v>1</v>
      </c>
      <c r="O542">
        <f t="shared" si="57"/>
        <v>11</v>
      </c>
      <c r="P542">
        <f t="shared" si="61"/>
        <v>0</v>
      </c>
      <c r="Q542">
        <f t="shared" si="62"/>
        <v>0</v>
      </c>
    </row>
    <row r="543" spans="1:17" ht="19.5" x14ac:dyDescent="0.4">
      <c r="A543" s="33">
        <f t="shared" si="56"/>
        <v>46489</v>
      </c>
      <c r="B543" s="27" t="str">
        <f t="shared" si="58"/>
        <v>(月)</v>
      </c>
      <c r="C543" s="34">
        <v>0.22916666666666699</v>
      </c>
      <c r="D543" s="16" t="s">
        <v>18</v>
      </c>
      <c r="E543" s="35">
        <v>0.25</v>
      </c>
      <c r="F543" s="50">
        <f>IF(COUNTIF('リスト（不使用）'!$A$5:$A$6,単年カーブ!$A$1),"希望数量入力ください",'単年（2027年度）'!$E$12*単年カーブ!$R$3+'単年（2027年度）'!$E$12*(1-単年カーブ!$R$3)*単年カーブ!Q543)</f>
        <v>0</v>
      </c>
      <c r="G543" s="47">
        <f t="shared" si="59"/>
        <v>0</v>
      </c>
      <c r="M543">
        <f t="shared" si="60"/>
        <v>4</v>
      </c>
      <c r="N543">
        <f>IF(OR(WEEKDAY(A543)=1,WEEKDAY(A543)=7,COUNTIF('2027祝日等（不使用）'!$A$1:$A$20,単年カーブ!A543)=1),0,1)</f>
        <v>1</v>
      </c>
      <c r="O543">
        <f t="shared" si="57"/>
        <v>12</v>
      </c>
      <c r="P543">
        <f t="shared" si="61"/>
        <v>0</v>
      </c>
      <c r="Q543">
        <f t="shared" si="62"/>
        <v>0</v>
      </c>
    </row>
    <row r="544" spans="1:17" ht="19.5" x14ac:dyDescent="0.4">
      <c r="A544" s="33">
        <f t="shared" si="56"/>
        <v>46489</v>
      </c>
      <c r="B544" s="27" t="str">
        <f t="shared" si="58"/>
        <v>(月)</v>
      </c>
      <c r="C544" s="34">
        <v>0.25</v>
      </c>
      <c r="D544" s="16" t="s">
        <v>18</v>
      </c>
      <c r="E544" s="35">
        <v>0.27083333333333298</v>
      </c>
      <c r="F544" s="50">
        <f>IF(COUNTIF('リスト（不使用）'!$A$5:$A$6,単年カーブ!$A$1),"希望数量入力ください",'単年（2027年度）'!$E$12*単年カーブ!$R$3+'単年（2027年度）'!$E$12*(1-単年カーブ!$R$3)*単年カーブ!Q544)</f>
        <v>0</v>
      </c>
      <c r="G544" s="47">
        <f t="shared" si="59"/>
        <v>0</v>
      </c>
      <c r="M544">
        <f t="shared" si="60"/>
        <v>4</v>
      </c>
      <c r="N544">
        <f>IF(OR(WEEKDAY(A544)=1,WEEKDAY(A544)=7,COUNTIF('2027祝日等（不使用）'!$A$1:$A$20,単年カーブ!A544)=1),0,1)</f>
        <v>1</v>
      </c>
      <c r="O544">
        <f t="shared" si="57"/>
        <v>13</v>
      </c>
      <c r="P544">
        <f t="shared" si="61"/>
        <v>0</v>
      </c>
      <c r="Q544">
        <f t="shared" si="62"/>
        <v>0</v>
      </c>
    </row>
    <row r="545" spans="1:17" ht="19.5" x14ac:dyDescent="0.4">
      <c r="A545" s="33">
        <f t="shared" si="56"/>
        <v>46489</v>
      </c>
      <c r="B545" s="27" t="str">
        <f t="shared" si="58"/>
        <v>(月)</v>
      </c>
      <c r="C545" s="34">
        <v>0.27083333333333298</v>
      </c>
      <c r="D545" s="16" t="s">
        <v>18</v>
      </c>
      <c r="E545" s="35">
        <v>0.29166666666666702</v>
      </c>
      <c r="F545" s="50">
        <f>IF(COUNTIF('リスト（不使用）'!$A$5:$A$6,単年カーブ!$A$1),"希望数量入力ください",'単年（2027年度）'!$E$12*単年カーブ!$R$3+'単年（2027年度）'!$E$12*(1-単年カーブ!$R$3)*単年カーブ!Q545)</f>
        <v>0</v>
      </c>
      <c r="G545" s="47">
        <f t="shared" si="59"/>
        <v>0</v>
      </c>
      <c r="M545">
        <f t="shared" si="60"/>
        <v>4</v>
      </c>
      <c r="N545">
        <f>IF(OR(WEEKDAY(A545)=1,WEEKDAY(A545)=7,COUNTIF('2027祝日等（不使用）'!$A$1:$A$20,単年カーブ!A545)=1),0,1)</f>
        <v>1</v>
      </c>
      <c r="O545">
        <f t="shared" si="57"/>
        <v>14</v>
      </c>
      <c r="P545">
        <f t="shared" si="61"/>
        <v>0</v>
      </c>
      <c r="Q545">
        <f t="shared" si="62"/>
        <v>0</v>
      </c>
    </row>
    <row r="546" spans="1:17" ht="19.5" x14ac:dyDescent="0.4">
      <c r="A546" s="33">
        <f t="shared" si="56"/>
        <v>46489</v>
      </c>
      <c r="B546" s="27" t="str">
        <f t="shared" si="58"/>
        <v>(月)</v>
      </c>
      <c r="C546" s="34">
        <v>0.29166666666666702</v>
      </c>
      <c r="D546" s="16" t="s">
        <v>18</v>
      </c>
      <c r="E546" s="35">
        <v>0.3125</v>
      </c>
      <c r="F546" s="50">
        <f>IF(COUNTIF('リスト（不使用）'!$A$5:$A$6,単年カーブ!$A$1),"希望数量入力ください",'単年（2027年度）'!$E$12*単年カーブ!$R$3+'単年（2027年度）'!$E$12*(1-単年カーブ!$R$3)*単年カーブ!Q546)</f>
        <v>0</v>
      </c>
      <c r="G546" s="47">
        <f t="shared" si="59"/>
        <v>0</v>
      </c>
      <c r="M546">
        <f t="shared" si="60"/>
        <v>4</v>
      </c>
      <c r="N546">
        <f>IF(OR(WEEKDAY(A546)=1,WEEKDAY(A546)=7,COUNTIF('2027祝日等（不使用）'!$A$1:$A$20,単年カーブ!A546)=1),0,1)</f>
        <v>1</v>
      </c>
      <c r="O546">
        <f t="shared" si="57"/>
        <v>15</v>
      </c>
      <c r="P546">
        <f t="shared" si="61"/>
        <v>0</v>
      </c>
      <c r="Q546">
        <f t="shared" si="62"/>
        <v>0</v>
      </c>
    </row>
    <row r="547" spans="1:17" ht="19.5" x14ac:dyDescent="0.4">
      <c r="A547" s="33">
        <f t="shared" si="56"/>
        <v>46489</v>
      </c>
      <c r="B547" s="27" t="str">
        <f t="shared" si="58"/>
        <v>(月)</v>
      </c>
      <c r="C547" s="34">
        <v>0.3125</v>
      </c>
      <c r="D547" s="16" t="s">
        <v>18</v>
      </c>
      <c r="E547" s="35">
        <v>0.33333333333333298</v>
      </c>
      <c r="F547" s="50">
        <f>IF(COUNTIF('リスト（不使用）'!$A$5:$A$6,単年カーブ!$A$1),"希望数量入力ください",'単年（2027年度）'!$E$12*単年カーブ!$R$3+'単年（2027年度）'!$E$12*(1-単年カーブ!$R$3)*単年カーブ!Q547)</f>
        <v>0</v>
      </c>
      <c r="G547" s="47">
        <f t="shared" si="59"/>
        <v>0</v>
      </c>
      <c r="M547">
        <f t="shared" si="60"/>
        <v>4</v>
      </c>
      <c r="N547">
        <f>IF(OR(WEEKDAY(A547)=1,WEEKDAY(A547)=7,COUNTIF('2027祝日等（不使用）'!$A$1:$A$20,単年カーブ!A547)=1),0,1)</f>
        <v>1</v>
      </c>
      <c r="O547">
        <f t="shared" si="57"/>
        <v>16</v>
      </c>
      <c r="P547">
        <f t="shared" si="61"/>
        <v>0</v>
      </c>
      <c r="Q547">
        <f t="shared" si="62"/>
        <v>0</v>
      </c>
    </row>
    <row r="548" spans="1:17" ht="19.5" x14ac:dyDescent="0.4">
      <c r="A548" s="33">
        <f t="shared" si="56"/>
        <v>46489</v>
      </c>
      <c r="B548" s="27" t="str">
        <f t="shared" si="58"/>
        <v>(月)</v>
      </c>
      <c r="C548" s="34">
        <v>0.33333333333333298</v>
      </c>
      <c r="D548" s="16" t="s">
        <v>18</v>
      </c>
      <c r="E548" s="35">
        <v>0.35416666666666702</v>
      </c>
      <c r="F548" s="50">
        <f>IF(COUNTIF('リスト（不使用）'!$A$5:$A$6,単年カーブ!$A$1),"希望数量入力ください",'単年（2027年度）'!$E$12*単年カーブ!$R$3+'単年（2027年度）'!$E$12*(1-単年カーブ!$R$3)*単年カーブ!Q548)</f>
        <v>0</v>
      </c>
      <c r="G548" s="47">
        <f t="shared" si="59"/>
        <v>0</v>
      </c>
      <c r="M548">
        <f t="shared" si="60"/>
        <v>4</v>
      </c>
      <c r="N548">
        <f>IF(OR(WEEKDAY(A548)=1,WEEKDAY(A548)=7,COUNTIF('2027祝日等（不使用）'!$A$1:$A$20,単年カーブ!A548)=1),0,1)</f>
        <v>1</v>
      </c>
      <c r="O548">
        <f t="shared" si="57"/>
        <v>17</v>
      </c>
      <c r="P548">
        <f t="shared" si="61"/>
        <v>1</v>
      </c>
      <c r="Q548">
        <f t="shared" si="62"/>
        <v>1</v>
      </c>
    </row>
    <row r="549" spans="1:17" ht="19.5" x14ac:dyDescent="0.4">
      <c r="A549" s="33">
        <f t="shared" si="56"/>
        <v>46489</v>
      </c>
      <c r="B549" s="27" t="str">
        <f t="shared" si="58"/>
        <v>(月)</v>
      </c>
      <c r="C549" s="34">
        <v>0.35416666666666702</v>
      </c>
      <c r="D549" s="16" t="s">
        <v>18</v>
      </c>
      <c r="E549" s="35">
        <v>0.375</v>
      </c>
      <c r="F549" s="50">
        <f>IF(COUNTIF('リスト（不使用）'!$A$5:$A$6,単年カーブ!$A$1),"希望数量入力ください",'単年（2027年度）'!$E$12*単年カーブ!$R$3+'単年（2027年度）'!$E$12*(1-単年カーブ!$R$3)*単年カーブ!Q549)</f>
        <v>0</v>
      </c>
      <c r="G549" s="47">
        <f t="shared" si="59"/>
        <v>0</v>
      </c>
      <c r="M549">
        <f t="shared" si="60"/>
        <v>4</v>
      </c>
      <c r="N549">
        <f>IF(OR(WEEKDAY(A549)=1,WEEKDAY(A549)=7,COUNTIF('2027祝日等（不使用）'!$A$1:$A$20,単年カーブ!A549)=1),0,1)</f>
        <v>1</v>
      </c>
      <c r="O549">
        <f t="shared" si="57"/>
        <v>18</v>
      </c>
      <c r="P549">
        <f t="shared" si="61"/>
        <v>1</v>
      </c>
      <c r="Q549">
        <f t="shared" si="62"/>
        <v>1</v>
      </c>
    </row>
    <row r="550" spans="1:17" ht="19.5" x14ac:dyDescent="0.4">
      <c r="A550" s="33">
        <f t="shared" si="56"/>
        <v>46489</v>
      </c>
      <c r="B550" s="27" t="str">
        <f t="shared" si="58"/>
        <v>(月)</v>
      </c>
      <c r="C550" s="34">
        <v>0.375</v>
      </c>
      <c r="D550" s="16" t="s">
        <v>18</v>
      </c>
      <c r="E550" s="35">
        <v>0.39583333333333298</v>
      </c>
      <c r="F550" s="50">
        <f>IF(COUNTIF('リスト（不使用）'!$A$5:$A$6,単年カーブ!$A$1),"希望数量入力ください",'単年（2027年度）'!$E$12*単年カーブ!$R$3+'単年（2027年度）'!$E$12*(1-単年カーブ!$R$3)*単年カーブ!Q550)</f>
        <v>0</v>
      </c>
      <c r="G550" s="47">
        <f t="shared" si="59"/>
        <v>0</v>
      </c>
      <c r="M550">
        <f t="shared" si="60"/>
        <v>4</v>
      </c>
      <c r="N550">
        <f>IF(OR(WEEKDAY(A550)=1,WEEKDAY(A550)=7,COUNTIF('2027祝日等（不使用）'!$A$1:$A$20,単年カーブ!A550)=1),0,1)</f>
        <v>1</v>
      </c>
      <c r="O550">
        <f t="shared" si="57"/>
        <v>19</v>
      </c>
      <c r="P550">
        <f t="shared" si="61"/>
        <v>1</v>
      </c>
      <c r="Q550">
        <f t="shared" si="62"/>
        <v>1</v>
      </c>
    </row>
    <row r="551" spans="1:17" ht="19.5" x14ac:dyDescent="0.4">
      <c r="A551" s="33">
        <f t="shared" si="56"/>
        <v>46489</v>
      </c>
      <c r="B551" s="27" t="str">
        <f t="shared" si="58"/>
        <v>(月)</v>
      </c>
      <c r="C551" s="34">
        <v>0.39583333333333298</v>
      </c>
      <c r="D551" s="16" t="s">
        <v>18</v>
      </c>
      <c r="E551" s="35">
        <v>0.41666666666666702</v>
      </c>
      <c r="F551" s="50">
        <f>IF(COUNTIF('リスト（不使用）'!$A$5:$A$6,単年カーブ!$A$1),"希望数量入力ください",'単年（2027年度）'!$E$12*単年カーブ!$R$3+'単年（2027年度）'!$E$12*(1-単年カーブ!$R$3)*単年カーブ!Q551)</f>
        <v>0</v>
      </c>
      <c r="G551" s="47">
        <f t="shared" si="59"/>
        <v>0</v>
      </c>
      <c r="M551">
        <f t="shared" si="60"/>
        <v>4</v>
      </c>
      <c r="N551">
        <f>IF(OR(WEEKDAY(A551)=1,WEEKDAY(A551)=7,COUNTIF('2027祝日等（不使用）'!$A$1:$A$20,単年カーブ!A551)=1),0,1)</f>
        <v>1</v>
      </c>
      <c r="O551">
        <f t="shared" si="57"/>
        <v>20</v>
      </c>
      <c r="P551">
        <f t="shared" si="61"/>
        <v>1</v>
      </c>
      <c r="Q551">
        <f t="shared" si="62"/>
        <v>1</v>
      </c>
    </row>
    <row r="552" spans="1:17" ht="19.5" x14ac:dyDescent="0.4">
      <c r="A552" s="33">
        <f t="shared" si="56"/>
        <v>46489</v>
      </c>
      <c r="B552" s="27" t="str">
        <f t="shared" si="58"/>
        <v>(月)</v>
      </c>
      <c r="C552" s="34">
        <v>0.41666666666666702</v>
      </c>
      <c r="D552" s="16" t="s">
        <v>18</v>
      </c>
      <c r="E552" s="35">
        <v>0.4375</v>
      </c>
      <c r="F552" s="50">
        <f>IF(COUNTIF('リスト（不使用）'!$A$5:$A$6,単年カーブ!$A$1),"希望数量入力ください",'単年（2027年度）'!$E$12*単年カーブ!$R$3+'単年（2027年度）'!$E$12*(1-単年カーブ!$R$3)*単年カーブ!Q552)</f>
        <v>0</v>
      </c>
      <c r="G552" s="47">
        <f t="shared" si="59"/>
        <v>0</v>
      </c>
      <c r="M552">
        <f t="shared" si="60"/>
        <v>4</v>
      </c>
      <c r="N552">
        <f>IF(OR(WEEKDAY(A552)=1,WEEKDAY(A552)=7,COUNTIF('2027祝日等（不使用）'!$A$1:$A$20,単年カーブ!A552)=1),0,1)</f>
        <v>1</v>
      </c>
      <c r="O552">
        <f t="shared" si="57"/>
        <v>21</v>
      </c>
      <c r="P552">
        <f t="shared" si="61"/>
        <v>1</v>
      </c>
      <c r="Q552">
        <f t="shared" si="62"/>
        <v>1</v>
      </c>
    </row>
    <row r="553" spans="1:17" ht="19.5" x14ac:dyDescent="0.4">
      <c r="A553" s="33">
        <f t="shared" si="56"/>
        <v>46489</v>
      </c>
      <c r="B553" s="27" t="str">
        <f t="shared" si="58"/>
        <v>(月)</v>
      </c>
      <c r="C553" s="34">
        <v>0.4375</v>
      </c>
      <c r="D553" s="16" t="s">
        <v>18</v>
      </c>
      <c r="E553" s="35">
        <v>0.45833333333333298</v>
      </c>
      <c r="F553" s="50">
        <f>IF(COUNTIF('リスト（不使用）'!$A$5:$A$6,単年カーブ!$A$1),"希望数量入力ください",'単年（2027年度）'!$E$12*単年カーブ!$R$3+'単年（2027年度）'!$E$12*(1-単年カーブ!$R$3)*単年カーブ!Q553)</f>
        <v>0</v>
      </c>
      <c r="G553" s="47">
        <f t="shared" si="59"/>
        <v>0</v>
      </c>
      <c r="M553">
        <f t="shared" si="60"/>
        <v>4</v>
      </c>
      <c r="N553">
        <f>IF(OR(WEEKDAY(A553)=1,WEEKDAY(A553)=7,COUNTIF('2027祝日等（不使用）'!$A$1:$A$20,単年カーブ!A553)=1),0,1)</f>
        <v>1</v>
      </c>
      <c r="O553">
        <f t="shared" si="57"/>
        <v>22</v>
      </c>
      <c r="P553">
        <f t="shared" si="61"/>
        <v>1</v>
      </c>
      <c r="Q553">
        <f t="shared" si="62"/>
        <v>1</v>
      </c>
    </row>
    <row r="554" spans="1:17" ht="19.5" x14ac:dyDescent="0.4">
      <c r="A554" s="33">
        <f t="shared" si="56"/>
        <v>46489</v>
      </c>
      <c r="B554" s="27" t="str">
        <f t="shared" si="58"/>
        <v>(月)</v>
      </c>
      <c r="C554" s="34">
        <v>0.45833333333333298</v>
      </c>
      <c r="D554" s="16" t="s">
        <v>18</v>
      </c>
      <c r="E554" s="35">
        <v>0.47916666666666702</v>
      </c>
      <c r="F554" s="50">
        <f>IF(COUNTIF('リスト（不使用）'!$A$5:$A$6,単年カーブ!$A$1),"希望数量入力ください",'単年（2027年度）'!$E$12*単年カーブ!$R$3+'単年（2027年度）'!$E$12*(1-単年カーブ!$R$3)*単年カーブ!Q554)</f>
        <v>0</v>
      </c>
      <c r="G554" s="47">
        <f t="shared" si="59"/>
        <v>0</v>
      </c>
      <c r="M554">
        <f t="shared" si="60"/>
        <v>4</v>
      </c>
      <c r="N554">
        <f>IF(OR(WEEKDAY(A554)=1,WEEKDAY(A554)=7,COUNTIF('2027祝日等（不使用）'!$A$1:$A$20,単年カーブ!A554)=1),0,1)</f>
        <v>1</v>
      </c>
      <c r="O554">
        <f t="shared" si="57"/>
        <v>23</v>
      </c>
      <c r="P554">
        <f t="shared" si="61"/>
        <v>1</v>
      </c>
      <c r="Q554">
        <f t="shared" si="62"/>
        <v>1</v>
      </c>
    </row>
    <row r="555" spans="1:17" ht="19.5" x14ac:dyDescent="0.4">
      <c r="A555" s="33">
        <f t="shared" si="56"/>
        <v>46489</v>
      </c>
      <c r="B555" s="27" t="str">
        <f t="shared" si="58"/>
        <v>(月)</v>
      </c>
      <c r="C555" s="34">
        <v>0.47916666666666702</v>
      </c>
      <c r="D555" s="16" t="s">
        <v>18</v>
      </c>
      <c r="E555" s="35">
        <v>0.5</v>
      </c>
      <c r="F555" s="50">
        <f>IF(COUNTIF('リスト（不使用）'!$A$5:$A$6,単年カーブ!$A$1),"希望数量入力ください",'単年（2027年度）'!$E$12*単年カーブ!$R$3+'単年（2027年度）'!$E$12*(1-単年カーブ!$R$3)*単年カーブ!Q555)</f>
        <v>0</v>
      </c>
      <c r="G555" s="47">
        <f t="shared" si="59"/>
        <v>0</v>
      </c>
      <c r="M555">
        <f t="shared" si="60"/>
        <v>4</v>
      </c>
      <c r="N555">
        <f>IF(OR(WEEKDAY(A555)=1,WEEKDAY(A555)=7,COUNTIF('2027祝日等（不使用）'!$A$1:$A$20,単年カーブ!A555)=1),0,1)</f>
        <v>1</v>
      </c>
      <c r="O555">
        <f t="shared" si="57"/>
        <v>24</v>
      </c>
      <c r="P555">
        <f t="shared" si="61"/>
        <v>1</v>
      </c>
      <c r="Q555">
        <f t="shared" si="62"/>
        <v>1</v>
      </c>
    </row>
    <row r="556" spans="1:17" ht="19.5" x14ac:dyDescent="0.4">
      <c r="A556" s="33">
        <f t="shared" si="56"/>
        <v>46489</v>
      </c>
      <c r="B556" s="27" t="str">
        <f t="shared" si="58"/>
        <v>(月)</v>
      </c>
      <c r="C556" s="34">
        <v>0.5</v>
      </c>
      <c r="D556" s="16" t="s">
        <v>18</v>
      </c>
      <c r="E556" s="35">
        <v>0.52083333333333304</v>
      </c>
      <c r="F556" s="50">
        <f>IF(COUNTIF('リスト（不使用）'!$A$5:$A$6,単年カーブ!$A$1),"希望数量入力ください",'単年（2027年度）'!$E$12*単年カーブ!$R$3+'単年（2027年度）'!$E$12*(1-単年カーブ!$R$3)*単年カーブ!Q556)</f>
        <v>0</v>
      </c>
      <c r="G556" s="47">
        <f t="shared" si="59"/>
        <v>0</v>
      </c>
      <c r="M556">
        <f t="shared" si="60"/>
        <v>4</v>
      </c>
      <c r="N556">
        <f>IF(OR(WEEKDAY(A556)=1,WEEKDAY(A556)=7,COUNTIF('2027祝日等（不使用）'!$A$1:$A$20,単年カーブ!A556)=1),0,1)</f>
        <v>1</v>
      </c>
      <c r="O556">
        <f t="shared" si="57"/>
        <v>25</v>
      </c>
      <c r="P556">
        <f t="shared" si="61"/>
        <v>1</v>
      </c>
      <c r="Q556">
        <f t="shared" si="62"/>
        <v>1</v>
      </c>
    </row>
    <row r="557" spans="1:17" ht="19.5" x14ac:dyDescent="0.4">
      <c r="A557" s="33">
        <f t="shared" si="56"/>
        <v>46489</v>
      </c>
      <c r="B557" s="27" t="str">
        <f t="shared" si="58"/>
        <v>(月)</v>
      </c>
      <c r="C557" s="34">
        <v>0.52083333333333304</v>
      </c>
      <c r="D557" s="16" t="s">
        <v>18</v>
      </c>
      <c r="E557" s="35">
        <v>0.54166666666666696</v>
      </c>
      <c r="F557" s="50">
        <f>IF(COUNTIF('リスト（不使用）'!$A$5:$A$6,単年カーブ!$A$1),"希望数量入力ください",'単年（2027年度）'!$E$12*単年カーブ!$R$3+'単年（2027年度）'!$E$12*(1-単年カーブ!$R$3)*単年カーブ!Q557)</f>
        <v>0</v>
      </c>
      <c r="G557" s="47">
        <f t="shared" si="59"/>
        <v>0</v>
      </c>
      <c r="M557">
        <f t="shared" si="60"/>
        <v>4</v>
      </c>
      <c r="N557">
        <f>IF(OR(WEEKDAY(A557)=1,WEEKDAY(A557)=7,COUNTIF('2027祝日等（不使用）'!$A$1:$A$20,単年カーブ!A557)=1),0,1)</f>
        <v>1</v>
      </c>
      <c r="O557">
        <f t="shared" si="57"/>
        <v>26</v>
      </c>
      <c r="P557">
        <f t="shared" si="61"/>
        <v>1</v>
      </c>
      <c r="Q557">
        <f t="shared" si="62"/>
        <v>1</v>
      </c>
    </row>
    <row r="558" spans="1:17" ht="19.5" x14ac:dyDescent="0.4">
      <c r="A558" s="33">
        <f t="shared" si="56"/>
        <v>46489</v>
      </c>
      <c r="B558" s="27" t="str">
        <f t="shared" si="58"/>
        <v>(月)</v>
      </c>
      <c r="C558" s="34">
        <v>0.54166666666666696</v>
      </c>
      <c r="D558" s="16" t="s">
        <v>18</v>
      </c>
      <c r="E558" s="35">
        <v>0.5625</v>
      </c>
      <c r="F558" s="50">
        <f>IF(COUNTIF('リスト（不使用）'!$A$5:$A$6,単年カーブ!$A$1),"希望数量入力ください",'単年（2027年度）'!$E$12*単年カーブ!$R$3+'単年（2027年度）'!$E$12*(1-単年カーブ!$R$3)*単年カーブ!Q558)</f>
        <v>0</v>
      </c>
      <c r="G558" s="47">
        <f t="shared" si="59"/>
        <v>0</v>
      </c>
      <c r="M558">
        <f t="shared" si="60"/>
        <v>4</v>
      </c>
      <c r="N558">
        <f>IF(OR(WEEKDAY(A558)=1,WEEKDAY(A558)=7,COUNTIF('2027祝日等（不使用）'!$A$1:$A$20,単年カーブ!A558)=1),0,1)</f>
        <v>1</v>
      </c>
      <c r="O558">
        <f t="shared" si="57"/>
        <v>27</v>
      </c>
      <c r="P558">
        <f t="shared" si="61"/>
        <v>1</v>
      </c>
      <c r="Q558">
        <f t="shared" si="62"/>
        <v>1</v>
      </c>
    </row>
    <row r="559" spans="1:17" ht="19.5" x14ac:dyDescent="0.4">
      <c r="A559" s="33">
        <f t="shared" si="56"/>
        <v>46489</v>
      </c>
      <c r="B559" s="27" t="str">
        <f t="shared" si="58"/>
        <v>(月)</v>
      </c>
      <c r="C559" s="34">
        <v>0.5625</v>
      </c>
      <c r="D559" s="16" t="s">
        <v>18</v>
      </c>
      <c r="E559" s="35">
        <v>0.58333333333333304</v>
      </c>
      <c r="F559" s="50">
        <f>IF(COUNTIF('リスト（不使用）'!$A$5:$A$6,単年カーブ!$A$1),"希望数量入力ください",'単年（2027年度）'!$E$12*単年カーブ!$R$3+'単年（2027年度）'!$E$12*(1-単年カーブ!$R$3)*単年カーブ!Q559)</f>
        <v>0</v>
      </c>
      <c r="G559" s="47">
        <f t="shared" si="59"/>
        <v>0</v>
      </c>
      <c r="M559">
        <f t="shared" si="60"/>
        <v>4</v>
      </c>
      <c r="N559">
        <f>IF(OR(WEEKDAY(A559)=1,WEEKDAY(A559)=7,COUNTIF('2027祝日等（不使用）'!$A$1:$A$20,単年カーブ!A559)=1),0,1)</f>
        <v>1</v>
      </c>
      <c r="O559">
        <f t="shared" si="57"/>
        <v>28</v>
      </c>
      <c r="P559">
        <f t="shared" si="61"/>
        <v>1</v>
      </c>
      <c r="Q559">
        <f t="shared" si="62"/>
        <v>1</v>
      </c>
    </row>
    <row r="560" spans="1:17" ht="19.5" x14ac:dyDescent="0.4">
      <c r="A560" s="33">
        <f t="shared" si="56"/>
        <v>46489</v>
      </c>
      <c r="B560" s="27" t="str">
        <f t="shared" si="58"/>
        <v>(月)</v>
      </c>
      <c r="C560" s="34">
        <v>0.58333333333333304</v>
      </c>
      <c r="D560" s="16" t="s">
        <v>18</v>
      </c>
      <c r="E560" s="35">
        <v>0.60416666666666696</v>
      </c>
      <c r="F560" s="50">
        <f>IF(COUNTIF('リスト（不使用）'!$A$5:$A$6,単年カーブ!$A$1),"希望数量入力ください",'単年（2027年度）'!$E$12*単年カーブ!$R$3+'単年（2027年度）'!$E$12*(1-単年カーブ!$R$3)*単年カーブ!Q560)</f>
        <v>0</v>
      </c>
      <c r="G560" s="47">
        <f t="shared" si="59"/>
        <v>0</v>
      </c>
      <c r="M560">
        <f t="shared" si="60"/>
        <v>4</v>
      </c>
      <c r="N560">
        <f>IF(OR(WEEKDAY(A560)=1,WEEKDAY(A560)=7,COUNTIF('2027祝日等（不使用）'!$A$1:$A$20,単年カーブ!A560)=1),0,1)</f>
        <v>1</v>
      </c>
      <c r="O560">
        <f t="shared" si="57"/>
        <v>29</v>
      </c>
      <c r="P560">
        <f t="shared" si="61"/>
        <v>1</v>
      </c>
      <c r="Q560">
        <f t="shared" si="62"/>
        <v>1</v>
      </c>
    </row>
    <row r="561" spans="1:17" ht="19.5" x14ac:dyDescent="0.4">
      <c r="A561" s="33">
        <f t="shared" si="56"/>
        <v>46489</v>
      </c>
      <c r="B561" s="27" t="str">
        <f t="shared" si="58"/>
        <v>(月)</v>
      </c>
      <c r="C561" s="34">
        <v>0.60416666666666696</v>
      </c>
      <c r="D561" s="16" t="s">
        <v>18</v>
      </c>
      <c r="E561" s="35">
        <v>0.625</v>
      </c>
      <c r="F561" s="50">
        <f>IF(COUNTIF('リスト（不使用）'!$A$5:$A$6,単年カーブ!$A$1),"希望数量入力ください",'単年（2027年度）'!$E$12*単年カーブ!$R$3+'単年（2027年度）'!$E$12*(1-単年カーブ!$R$3)*単年カーブ!Q561)</f>
        <v>0</v>
      </c>
      <c r="G561" s="47">
        <f t="shared" si="59"/>
        <v>0</v>
      </c>
      <c r="M561">
        <f t="shared" si="60"/>
        <v>4</v>
      </c>
      <c r="N561">
        <f>IF(OR(WEEKDAY(A561)=1,WEEKDAY(A561)=7,COUNTIF('2027祝日等（不使用）'!$A$1:$A$20,単年カーブ!A561)=1),0,1)</f>
        <v>1</v>
      </c>
      <c r="O561">
        <f t="shared" si="57"/>
        <v>30</v>
      </c>
      <c r="P561">
        <f t="shared" si="61"/>
        <v>1</v>
      </c>
      <c r="Q561">
        <f t="shared" si="62"/>
        <v>1</v>
      </c>
    </row>
    <row r="562" spans="1:17" ht="19.5" x14ac:dyDescent="0.4">
      <c r="A562" s="33">
        <f t="shared" si="56"/>
        <v>46489</v>
      </c>
      <c r="B562" s="27" t="str">
        <f t="shared" si="58"/>
        <v>(月)</v>
      </c>
      <c r="C562" s="34">
        <v>0.625</v>
      </c>
      <c r="D562" s="16" t="s">
        <v>18</v>
      </c>
      <c r="E562" s="35">
        <v>0.64583333333333304</v>
      </c>
      <c r="F562" s="50">
        <f>IF(COUNTIF('リスト（不使用）'!$A$5:$A$6,単年カーブ!$A$1),"希望数量入力ください",'単年（2027年度）'!$E$12*単年カーブ!$R$3+'単年（2027年度）'!$E$12*(1-単年カーブ!$R$3)*単年カーブ!Q562)</f>
        <v>0</v>
      </c>
      <c r="G562" s="47">
        <f t="shared" si="59"/>
        <v>0</v>
      </c>
      <c r="M562">
        <f t="shared" si="60"/>
        <v>4</v>
      </c>
      <c r="N562">
        <f>IF(OR(WEEKDAY(A562)=1,WEEKDAY(A562)=7,COUNTIF('2027祝日等（不使用）'!$A$1:$A$20,単年カーブ!A562)=1),0,1)</f>
        <v>1</v>
      </c>
      <c r="O562">
        <f t="shared" si="57"/>
        <v>31</v>
      </c>
      <c r="P562">
        <f t="shared" si="61"/>
        <v>1</v>
      </c>
      <c r="Q562">
        <f t="shared" si="62"/>
        <v>1</v>
      </c>
    </row>
    <row r="563" spans="1:17" ht="19.5" x14ac:dyDescent="0.4">
      <c r="A563" s="33">
        <f t="shared" si="56"/>
        <v>46489</v>
      </c>
      <c r="B563" s="27" t="str">
        <f t="shared" si="58"/>
        <v>(月)</v>
      </c>
      <c r="C563" s="34">
        <v>0.64583333333333304</v>
      </c>
      <c r="D563" s="16" t="s">
        <v>18</v>
      </c>
      <c r="E563" s="35">
        <v>0.66666666666666696</v>
      </c>
      <c r="F563" s="50">
        <f>IF(COUNTIF('リスト（不使用）'!$A$5:$A$6,単年カーブ!$A$1),"希望数量入力ください",'単年（2027年度）'!$E$12*単年カーブ!$R$3+'単年（2027年度）'!$E$12*(1-単年カーブ!$R$3)*単年カーブ!Q563)</f>
        <v>0</v>
      </c>
      <c r="G563" s="47">
        <f t="shared" si="59"/>
        <v>0</v>
      </c>
      <c r="M563">
        <f t="shared" si="60"/>
        <v>4</v>
      </c>
      <c r="N563">
        <f>IF(OR(WEEKDAY(A563)=1,WEEKDAY(A563)=7,COUNTIF('2027祝日等（不使用）'!$A$1:$A$20,単年カーブ!A563)=1),0,1)</f>
        <v>1</v>
      </c>
      <c r="O563">
        <f t="shared" si="57"/>
        <v>32</v>
      </c>
      <c r="P563">
        <f t="shared" si="61"/>
        <v>1</v>
      </c>
      <c r="Q563">
        <f t="shared" si="62"/>
        <v>1</v>
      </c>
    </row>
    <row r="564" spans="1:17" ht="19.5" x14ac:dyDescent="0.4">
      <c r="A564" s="33">
        <f t="shared" ref="A564:A627" si="63">A516+1</f>
        <v>46489</v>
      </c>
      <c r="B564" s="27" t="str">
        <f t="shared" si="58"/>
        <v>(月)</v>
      </c>
      <c r="C564" s="34">
        <v>0.66666666666666696</v>
      </c>
      <c r="D564" s="16" t="s">
        <v>18</v>
      </c>
      <c r="E564" s="35">
        <v>0.6875</v>
      </c>
      <c r="F564" s="50">
        <f>IF(COUNTIF('リスト（不使用）'!$A$5:$A$6,単年カーブ!$A$1),"希望数量入力ください",'単年（2027年度）'!$E$12*単年カーブ!$R$3+'単年（2027年度）'!$E$12*(1-単年カーブ!$R$3)*単年カーブ!Q564)</f>
        <v>0</v>
      </c>
      <c r="G564" s="47">
        <f t="shared" si="59"/>
        <v>0</v>
      </c>
      <c r="M564">
        <f t="shared" si="60"/>
        <v>4</v>
      </c>
      <c r="N564">
        <f>IF(OR(WEEKDAY(A564)=1,WEEKDAY(A564)=7,COUNTIF('2027祝日等（不使用）'!$A$1:$A$20,単年カーブ!A564)=1),0,1)</f>
        <v>1</v>
      </c>
      <c r="O564">
        <f t="shared" ref="O564:O627" si="64">O516</f>
        <v>33</v>
      </c>
      <c r="P564">
        <f t="shared" si="61"/>
        <v>1</v>
      </c>
      <c r="Q564">
        <f t="shared" si="62"/>
        <v>1</v>
      </c>
    </row>
    <row r="565" spans="1:17" ht="19.5" x14ac:dyDescent="0.4">
      <c r="A565" s="33">
        <f t="shared" si="63"/>
        <v>46489</v>
      </c>
      <c r="B565" s="27" t="str">
        <f t="shared" si="58"/>
        <v>(月)</v>
      </c>
      <c r="C565" s="34">
        <v>0.6875</v>
      </c>
      <c r="D565" s="16" t="s">
        <v>18</v>
      </c>
      <c r="E565" s="35">
        <v>0.70833333333333304</v>
      </c>
      <c r="F565" s="50">
        <f>IF(COUNTIF('リスト（不使用）'!$A$5:$A$6,単年カーブ!$A$1),"希望数量入力ください",'単年（2027年度）'!$E$12*単年カーブ!$R$3+'単年（2027年度）'!$E$12*(1-単年カーブ!$R$3)*単年カーブ!Q565)</f>
        <v>0</v>
      </c>
      <c r="G565" s="47">
        <f t="shared" si="59"/>
        <v>0</v>
      </c>
      <c r="M565">
        <f t="shared" si="60"/>
        <v>4</v>
      </c>
      <c r="N565">
        <f>IF(OR(WEEKDAY(A565)=1,WEEKDAY(A565)=7,COUNTIF('2027祝日等（不使用）'!$A$1:$A$20,単年カーブ!A565)=1),0,1)</f>
        <v>1</v>
      </c>
      <c r="O565">
        <f t="shared" si="64"/>
        <v>34</v>
      </c>
      <c r="P565">
        <f t="shared" si="61"/>
        <v>1</v>
      </c>
      <c r="Q565">
        <f t="shared" si="62"/>
        <v>1</v>
      </c>
    </row>
    <row r="566" spans="1:17" ht="19.5" x14ac:dyDescent="0.4">
      <c r="A566" s="33">
        <f t="shared" si="63"/>
        <v>46489</v>
      </c>
      <c r="B566" s="27" t="str">
        <f t="shared" si="58"/>
        <v>(月)</v>
      </c>
      <c r="C566" s="34">
        <v>0.70833333333333304</v>
      </c>
      <c r="D566" s="16" t="s">
        <v>18</v>
      </c>
      <c r="E566" s="35">
        <v>0.72916666666666696</v>
      </c>
      <c r="F566" s="50">
        <f>IF(COUNTIF('リスト（不使用）'!$A$5:$A$6,単年カーブ!$A$1),"希望数量入力ください",'単年（2027年度）'!$E$12*単年カーブ!$R$3+'単年（2027年度）'!$E$12*(1-単年カーブ!$R$3)*単年カーブ!Q566)</f>
        <v>0</v>
      </c>
      <c r="G566" s="47">
        <f t="shared" si="59"/>
        <v>0</v>
      </c>
      <c r="M566">
        <f t="shared" si="60"/>
        <v>4</v>
      </c>
      <c r="N566">
        <f>IF(OR(WEEKDAY(A566)=1,WEEKDAY(A566)=7,COUNTIF('2027祝日等（不使用）'!$A$1:$A$20,単年カーブ!A566)=1),0,1)</f>
        <v>1</v>
      </c>
      <c r="O566">
        <f t="shared" si="64"/>
        <v>35</v>
      </c>
      <c r="P566">
        <f t="shared" si="61"/>
        <v>1</v>
      </c>
      <c r="Q566">
        <f t="shared" si="62"/>
        <v>1</v>
      </c>
    </row>
    <row r="567" spans="1:17" ht="19.5" x14ac:dyDescent="0.4">
      <c r="A567" s="33">
        <f t="shared" si="63"/>
        <v>46489</v>
      </c>
      <c r="B567" s="27" t="str">
        <f t="shared" si="58"/>
        <v>(月)</v>
      </c>
      <c r="C567" s="34">
        <v>0.72916666666666696</v>
      </c>
      <c r="D567" s="16" t="s">
        <v>18</v>
      </c>
      <c r="E567" s="35">
        <v>0.75</v>
      </c>
      <c r="F567" s="50">
        <f>IF(COUNTIF('リスト（不使用）'!$A$5:$A$6,単年カーブ!$A$1),"希望数量入力ください",'単年（2027年度）'!$E$12*単年カーブ!$R$3+'単年（2027年度）'!$E$12*(1-単年カーブ!$R$3)*単年カーブ!Q567)</f>
        <v>0</v>
      </c>
      <c r="G567" s="47">
        <f t="shared" si="59"/>
        <v>0</v>
      </c>
      <c r="M567">
        <f t="shared" si="60"/>
        <v>4</v>
      </c>
      <c r="N567">
        <f>IF(OR(WEEKDAY(A567)=1,WEEKDAY(A567)=7,COUNTIF('2027祝日等（不使用）'!$A$1:$A$20,単年カーブ!A567)=1),0,1)</f>
        <v>1</v>
      </c>
      <c r="O567">
        <f t="shared" si="64"/>
        <v>36</v>
      </c>
      <c r="P567">
        <f t="shared" si="61"/>
        <v>1</v>
      </c>
      <c r="Q567">
        <f t="shared" si="62"/>
        <v>1</v>
      </c>
    </row>
    <row r="568" spans="1:17" ht="19.5" x14ac:dyDescent="0.4">
      <c r="A568" s="33">
        <f t="shared" si="63"/>
        <v>46489</v>
      </c>
      <c r="B568" s="27" t="str">
        <f t="shared" si="58"/>
        <v>(月)</v>
      </c>
      <c r="C568" s="34">
        <v>0.75</v>
      </c>
      <c r="D568" s="16" t="s">
        <v>18</v>
      </c>
      <c r="E568" s="35">
        <v>0.77083333333333304</v>
      </c>
      <c r="F568" s="50">
        <f>IF(COUNTIF('リスト（不使用）'!$A$5:$A$6,単年カーブ!$A$1),"希望数量入力ください",'単年（2027年度）'!$E$12*単年カーブ!$R$3+'単年（2027年度）'!$E$12*(1-単年カーブ!$R$3)*単年カーブ!Q568)</f>
        <v>0</v>
      </c>
      <c r="G568" s="47">
        <f t="shared" si="59"/>
        <v>0</v>
      </c>
      <c r="M568">
        <f t="shared" si="60"/>
        <v>4</v>
      </c>
      <c r="N568">
        <f>IF(OR(WEEKDAY(A568)=1,WEEKDAY(A568)=7,COUNTIF('2027祝日等（不使用）'!$A$1:$A$20,単年カーブ!A568)=1),0,1)</f>
        <v>1</v>
      </c>
      <c r="O568">
        <f t="shared" si="64"/>
        <v>37</v>
      </c>
      <c r="P568">
        <f t="shared" si="61"/>
        <v>1</v>
      </c>
      <c r="Q568">
        <f t="shared" si="62"/>
        <v>1</v>
      </c>
    </row>
    <row r="569" spans="1:17" ht="19.5" x14ac:dyDescent="0.4">
      <c r="A569" s="33">
        <f t="shared" si="63"/>
        <v>46489</v>
      </c>
      <c r="B569" s="27" t="str">
        <f t="shared" si="58"/>
        <v>(月)</v>
      </c>
      <c r="C569" s="34">
        <v>0.77083333333333304</v>
      </c>
      <c r="D569" s="16" t="s">
        <v>18</v>
      </c>
      <c r="E569" s="35">
        <v>0.79166666666666696</v>
      </c>
      <c r="F569" s="50">
        <f>IF(COUNTIF('リスト（不使用）'!$A$5:$A$6,単年カーブ!$A$1),"希望数量入力ください",'単年（2027年度）'!$E$12*単年カーブ!$R$3+'単年（2027年度）'!$E$12*(1-単年カーブ!$R$3)*単年カーブ!Q569)</f>
        <v>0</v>
      </c>
      <c r="G569" s="47">
        <f t="shared" si="59"/>
        <v>0</v>
      </c>
      <c r="M569">
        <f t="shared" si="60"/>
        <v>4</v>
      </c>
      <c r="N569">
        <f>IF(OR(WEEKDAY(A569)=1,WEEKDAY(A569)=7,COUNTIF('2027祝日等（不使用）'!$A$1:$A$20,単年カーブ!A569)=1),0,1)</f>
        <v>1</v>
      </c>
      <c r="O569">
        <f t="shared" si="64"/>
        <v>38</v>
      </c>
      <c r="P569">
        <f t="shared" si="61"/>
        <v>1</v>
      </c>
      <c r="Q569">
        <f t="shared" si="62"/>
        <v>1</v>
      </c>
    </row>
    <row r="570" spans="1:17" ht="19.5" x14ac:dyDescent="0.4">
      <c r="A570" s="33">
        <f t="shared" si="63"/>
        <v>46489</v>
      </c>
      <c r="B570" s="27" t="str">
        <f t="shared" si="58"/>
        <v>(月)</v>
      </c>
      <c r="C570" s="34">
        <v>0.79166666666666696</v>
      </c>
      <c r="D570" s="16" t="s">
        <v>18</v>
      </c>
      <c r="E570" s="35">
        <v>0.8125</v>
      </c>
      <c r="F570" s="50">
        <f>IF(COUNTIF('リスト（不使用）'!$A$5:$A$6,単年カーブ!$A$1),"希望数量入力ください",'単年（2027年度）'!$E$12*単年カーブ!$R$3+'単年（2027年度）'!$E$12*(1-単年カーブ!$R$3)*単年カーブ!Q570)</f>
        <v>0</v>
      </c>
      <c r="G570" s="47">
        <f t="shared" si="59"/>
        <v>0</v>
      </c>
      <c r="M570">
        <f t="shared" si="60"/>
        <v>4</v>
      </c>
      <c r="N570">
        <f>IF(OR(WEEKDAY(A570)=1,WEEKDAY(A570)=7,COUNTIF('2027祝日等（不使用）'!$A$1:$A$20,単年カーブ!A570)=1),0,1)</f>
        <v>1</v>
      </c>
      <c r="O570">
        <f t="shared" si="64"/>
        <v>39</v>
      </c>
      <c r="P570">
        <f t="shared" si="61"/>
        <v>1</v>
      </c>
      <c r="Q570">
        <f t="shared" si="62"/>
        <v>1</v>
      </c>
    </row>
    <row r="571" spans="1:17" ht="19.5" x14ac:dyDescent="0.4">
      <c r="A571" s="33">
        <f t="shared" si="63"/>
        <v>46489</v>
      </c>
      <c r="B571" s="27" t="str">
        <f t="shared" si="58"/>
        <v>(月)</v>
      </c>
      <c r="C571" s="34">
        <v>0.8125</v>
      </c>
      <c r="D571" s="16" t="s">
        <v>18</v>
      </c>
      <c r="E571" s="35">
        <v>0.83333333333333304</v>
      </c>
      <c r="F571" s="50">
        <f>IF(COUNTIF('リスト（不使用）'!$A$5:$A$6,単年カーブ!$A$1),"希望数量入力ください",'単年（2027年度）'!$E$12*単年カーブ!$R$3+'単年（2027年度）'!$E$12*(1-単年カーブ!$R$3)*単年カーブ!Q571)</f>
        <v>0</v>
      </c>
      <c r="G571" s="47">
        <f t="shared" si="59"/>
        <v>0</v>
      </c>
      <c r="M571">
        <f t="shared" si="60"/>
        <v>4</v>
      </c>
      <c r="N571">
        <f>IF(OR(WEEKDAY(A571)=1,WEEKDAY(A571)=7,COUNTIF('2027祝日等（不使用）'!$A$1:$A$20,単年カーブ!A571)=1),0,1)</f>
        <v>1</v>
      </c>
      <c r="O571">
        <f t="shared" si="64"/>
        <v>40</v>
      </c>
      <c r="P571">
        <f t="shared" si="61"/>
        <v>1</v>
      </c>
      <c r="Q571">
        <f t="shared" si="62"/>
        <v>1</v>
      </c>
    </row>
    <row r="572" spans="1:17" ht="19.5" x14ac:dyDescent="0.4">
      <c r="A572" s="33">
        <f t="shared" si="63"/>
        <v>46489</v>
      </c>
      <c r="B572" s="27" t="str">
        <f t="shared" si="58"/>
        <v>(月)</v>
      </c>
      <c r="C572" s="34">
        <v>0.83333333333333304</v>
      </c>
      <c r="D572" s="16" t="s">
        <v>18</v>
      </c>
      <c r="E572" s="35">
        <v>0.85416666666666696</v>
      </c>
      <c r="F572" s="50">
        <f>IF(COUNTIF('リスト（不使用）'!$A$5:$A$6,単年カーブ!$A$1),"希望数量入力ください",'単年（2027年度）'!$E$12*単年カーブ!$R$3+'単年（2027年度）'!$E$12*(1-単年カーブ!$R$3)*単年カーブ!Q572)</f>
        <v>0</v>
      </c>
      <c r="G572" s="47">
        <f t="shared" si="59"/>
        <v>0</v>
      </c>
      <c r="M572">
        <f t="shared" si="60"/>
        <v>4</v>
      </c>
      <c r="N572">
        <f>IF(OR(WEEKDAY(A572)=1,WEEKDAY(A572)=7,COUNTIF('2027祝日等（不使用）'!$A$1:$A$20,単年カーブ!A572)=1),0,1)</f>
        <v>1</v>
      </c>
      <c r="O572">
        <f t="shared" si="64"/>
        <v>41</v>
      </c>
      <c r="P572">
        <f t="shared" si="61"/>
        <v>0</v>
      </c>
      <c r="Q572">
        <f t="shared" si="62"/>
        <v>0</v>
      </c>
    </row>
    <row r="573" spans="1:17" ht="19.5" x14ac:dyDescent="0.4">
      <c r="A573" s="33">
        <f t="shared" si="63"/>
        <v>46489</v>
      </c>
      <c r="B573" s="27" t="str">
        <f t="shared" si="58"/>
        <v>(月)</v>
      </c>
      <c r="C573" s="34">
        <v>0.85416666666666696</v>
      </c>
      <c r="D573" s="16" t="s">
        <v>18</v>
      </c>
      <c r="E573" s="35">
        <v>0.875</v>
      </c>
      <c r="F573" s="50">
        <f>IF(COUNTIF('リスト（不使用）'!$A$5:$A$6,単年カーブ!$A$1),"希望数量入力ください",'単年（2027年度）'!$E$12*単年カーブ!$R$3+'単年（2027年度）'!$E$12*(1-単年カーブ!$R$3)*単年カーブ!Q573)</f>
        <v>0</v>
      </c>
      <c r="G573" s="47">
        <f t="shared" si="59"/>
        <v>0</v>
      </c>
      <c r="M573">
        <f t="shared" si="60"/>
        <v>4</v>
      </c>
      <c r="N573">
        <f>IF(OR(WEEKDAY(A573)=1,WEEKDAY(A573)=7,COUNTIF('2027祝日等（不使用）'!$A$1:$A$20,単年カーブ!A573)=1),0,1)</f>
        <v>1</v>
      </c>
      <c r="O573">
        <f t="shared" si="64"/>
        <v>42</v>
      </c>
      <c r="P573">
        <f t="shared" si="61"/>
        <v>0</v>
      </c>
      <c r="Q573">
        <f t="shared" si="62"/>
        <v>0</v>
      </c>
    </row>
    <row r="574" spans="1:17" ht="19.5" x14ac:dyDescent="0.4">
      <c r="A574" s="33">
        <f t="shared" si="63"/>
        <v>46489</v>
      </c>
      <c r="B574" s="27" t="str">
        <f t="shared" si="58"/>
        <v>(月)</v>
      </c>
      <c r="C574" s="34">
        <v>0.875</v>
      </c>
      <c r="D574" s="16" t="s">
        <v>18</v>
      </c>
      <c r="E574" s="35">
        <v>0.89583333333333304</v>
      </c>
      <c r="F574" s="50">
        <f>IF(COUNTIF('リスト（不使用）'!$A$5:$A$6,単年カーブ!$A$1),"希望数量入力ください",'単年（2027年度）'!$E$12*単年カーブ!$R$3+'単年（2027年度）'!$E$12*(1-単年カーブ!$R$3)*単年カーブ!Q574)</f>
        <v>0</v>
      </c>
      <c r="G574" s="47">
        <f t="shared" si="59"/>
        <v>0</v>
      </c>
      <c r="M574">
        <f t="shared" si="60"/>
        <v>4</v>
      </c>
      <c r="N574">
        <f>IF(OR(WEEKDAY(A574)=1,WEEKDAY(A574)=7,COUNTIF('2027祝日等（不使用）'!$A$1:$A$20,単年カーブ!A574)=1),0,1)</f>
        <v>1</v>
      </c>
      <c r="O574">
        <f t="shared" si="64"/>
        <v>43</v>
      </c>
      <c r="P574">
        <f t="shared" si="61"/>
        <v>0</v>
      </c>
      <c r="Q574">
        <f t="shared" si="62"/>
        <v>0</v>
      </c>
    </row>
    <row r="575" spans="1:17" ht="19.5" x14ac:dyDescent="0.4">
      <c r="A575" s="33">
        <f t="shared" si="63"/>
        <v>46489</v>
      </c>
      <c r="B575" s="27" t="str">
        <f t="shared" si="58"/>
        <v>(月)</v>
      </c>
      <c r="C575" s="34">
        <v>0.89583333333333304</v>
      </c>
      <c r="D575" s="16" t="s">
        <v>18</v>
      </c>
      <c r="E575" s="35">
        <v>0.91666666666666696</v>
      </c>
      <c r="F575" s="50">
        <f>IF(COUNTIF('リスト（不使用）'!$A$5:$A$6,単年カーブ!$A$1),"希望数量入力ください",'単年（2027年度）'!$E$12*単年カーブ!$R$3+'単年（2027年度）'!$E$12*(1-単年カーブ!$R$3)*単年カーブ!Q575)</f>
        <v>0</v>
      </c>
      <c r="G575" s="47">
        <f t="shared" si="59"/>
        <v>0</v>
      </c>
      <c r="M575">
        <f t="shared" si="60"/>
        <v>4</v>
      </c>
      <c r="N575">
        <f>IF(OR(WEEKDAY(A575)=1,WEEKDAY(A575)=7,COUNTIF('2027祝日等（不使用）'!$A$1:$A$20,単年カーブ!A575)=1),0,1)</f>
        <v>1</v>
      </c>
      <c r="O575">
        <f t="shared" si="64"/>
        <v>44</v>
      </c>
      <c r="P575">
        <f t="shared" si="61"/>
        <v>0</v>
      </c>
      <c r="Q575">
        <f t="shared" si="62"/>
        <v>0</v>
      </c>
    </row>
    <row r="576" spans="1:17" ht="19.5" x14ac:dyDescent="0.4">
      <c r="A576" s="33">
        <f t="shared" si="63"/>
        <v>46489</v>
      </c>
      <c r="B576" s="27" t="str">
        <f t="shared" si="58"/>
        <v>(月)</v>
      </c>
      <c r="C576" s="34">
        <v>0.91666666666666696</v>
      </c>
      <c r="D576" s="16" t="s">
        <v>18</v>
      </c>
      <c r="E576" s="35">
        <v>0.9375</v>
      </c>
      <c r="F576" s="50">
        <f>IF(COUNTIF('リスト（不使用）'!$A$5:$A$6,単年カーブ!$A$1),"希望数量入力ください",'単年（2027年度）'!$E$12*単年カーブ!$R$3+'単年（2027年度）'!$E$12*(1-単年カーブ!$R$3)*単年カーブ!Q576)</f>
        <v>0</v>
      </c>
      <c r="G576" s="47">
        <f t="shared" si="59"/>
        <v>0</v>
      </c>
      <c r="M576">
        <f t="shared" si="60"/>
        <v>4</v>
      </c>
      <c r="N576">
        <f>IF(OR(WEEKDAY(A576)=1,WEEKDAY(A576)=7,COUNTIF('2027祝日等（不使用）'!$A$1:$A$20,単年カーブ!A576)=1),0,1)</f>
        <v>1</v>
      </c>
      <c r="O576">
        <f t="shared" si="64"/>
        <v>45</v>
      </c>
      <c r="P576">
        <f t="shared" si="61"/>
        <v>0</v>
      </c>
      <c r="Q576">
        <f t="shared" si="62"/>
        <v>0</v>
      </c>
    </row>
    <row r="577" spans="1:17" ht="19.5" x14ac:dyDescent="0.4">
      <c r="A577" s="33">
        <f t="shared" si="63"/>
        <v>46489</v>
      </c>
      <c r="B577" s="27" t="str">
        <f t="shared" si="58"/>
        <v>(月)</v>
      </c>
      <c r="C577" s="34">
        <v>0.9375</v>
      </c>
      <c r="D577" s="16" t="s">
        <v>18</v>
      </c>
      <c r="E577" s="35">
        <v>0.95833333333333304</v>
      </c>
      <c r="F577" s="50">
        <f>IF(COUNTIF('リスト（不使用）'!$A$5:$A$6,単年カーブ!$A$1),"希望数量入力ください",'単年（2027年度）'!$E$12*単年カーブ!$R$3+'単年（2027年度）'!$E$12*(1-単年カーブ!$R$3)*単年カーブ!Q577)</f>
        <v>0</v>
      </c>
      <c r="G577" s="47">
        <f t="shared" si="59"/>
        <v>0</v>
      </c>
      <c r="M577">
        <f t="shared" si="60"/>
        <v>4</v>
      </c>
      <c r="N577">
        <f>IF(OR(WEEKDAY(A577)=1,WEEKDAY(A577)=7,COUNTIF('2027祝日等（不使用）'!$A$1:$A$20,単年カーブ!A577)=1),0,1)</f>
        <v>1</v>
      </c>
      <c r="O577">
        <f t="shared" si="64"/>
        <v>46</v>
      </c>
      <c r="P577">
        <f t="shared" si="61"/>
        <v>0</v>
      </c>
      <c r="Q577">
        <f t="shared" si="62"/>
        <v>0</v>
      </c>
    </row>
    <row r="578" spans="1:17" ht="19.5" x14ac:dyDescent="0.4">
      <c r="A578" s="33">
        <f t="shared" si="63"/>
        <v>46489</v>
      </c>
      <c r="B578" s="27" t="str">
        <f t="shared" si="58"/>
        <v>(月)</v>
      </c>
      <c r="C578" s="34">
        <v>0.95833333333333304</v>
      </c>
      <c r="D578" s="16" t="s">
        <v>18</v>
      </c>
      <c r="E578" s="35">
        <v>0.97916666666666696</v>
      </c>
      <c r="F578" s="50">
        <f>IF(COUNTIF('リスト（不使用）'!$A$5:$A$6,単年カーブ!$A$1),"希望数量入力ください",'単年（2027年度）'!$E$12*単年カーブ!$R$3+'単年（2027年度）'!$E$12*(1-単年カーブ!$R$3)*単年カーブ!Q578)</f>
        <v>0</v>
      </c>
      <c r="G578" s="47">
        <f t="shared" si="59"/>
        <v>0</v>
      </c>
      <c r="M578">
        <f t="shared" si="60"/>
        <v>4</v>
      </c>
      <c r="N578">
        <f>IF(OR(WEEKDAY(A578)=1,WEEKDAY(A578)=7,COUNTIF('2027祝日等（不使用）'!$A$1:$A$20,単年カーブ!A578)=1),0,1)</f>
        <v>1</v>
      </c>
      <c r="O578">
        <f t="shared" si="64"/>
        <v>47</v>
      </c>
      <c r="P578">
        <f t="shared" si="61"/>
        <v>0</v>
      </c>
      <c r="Q578">
        <f t="shared" si="62"/>
        <v>0</v>
      </c>
    </row>
    <row r="579" spans="1:17" ht="19.5" x14ac:dyDescent="0.4">
      <c r="A579" s="33">
        <f t="shared" si="63"/>
        <v>46489</v>
      </c>
      <c r="B579" s="27" t="str">
        <f t="shared" si="58"/>
        <v>(月)</v>
      </c>
      <c r="C579" s="34">
        <v>0.97916666666666696</v>
      </c>
      <c r="D579" s="16" t="s">
        <v>18</v>
      </c>
      <c r="E579" s="35" t="s">
        <v>17</v>
      </c>
      <c r="F579" s="50">
        <f>IF(COUNTIF('リスト（不使用）'!$A$5:$A$6,単年カーブ!$A$1),"希望数量入力ください",'単年（2027年度）'!$E$12*単年カーブ!$R$3+'単年（2027年度）'!$E$12*(1-単年カーブ!$R$3)*単年カーブ!Q579)</f>
        <v>0</v>
      </c>
      <c r="G579" s="47">
        <f t="shared" si="59"/>
        <v>0</v>
      </c>
      <c r="M579">
        <f t="shared" si="60"/>
        <v>4</v>
      </c>
      <c r="N579">
        <f>IF(OR(WEEKDAY(A579)=1,WEEKDAY(A579)=7,COUNTIF('2027祝日等（不使用）'!$A$1:$A$20,単年カーブ!A579)=1),0,1)</f>
        <v>1</v>
      </c>
      <c r="O579">
        <f t="shared" si="64"/>
        <v>48</v>
      </c>
      <c r="P579">
        <f t="shared" si="61"/>
        <v>0</v>
      </c>
      <c r="Q579">
        <f t="shared" si="62"/>
        <v>0</v>
      </c>
    </row>
    <row r="580" spans="1:17" ht="19.5" x14ac:dyDescent="0.4">
      <c r="A580" s="33">
        <f t="shared" si="63"/>
        <v>46490</v>
      </c>
      <c r="B580" s="27" t="str">
        <f t="shared" ref="B580:B643" si="65">TEXT(A580,"(aaa)")</f>
        <v>(火)</v>
      </c>
      <c r="C580" s="34">
        <v>0</v>
      </c>
      <c r="D580" s="16" t="s">
        <v>18</v>
      </c>
      <c r="E580" s="35">
        <v>2.0833333333333332E-2</v>
      </c>
      <c r="F580" s="50">
        <f>IF(COUNTIF('リスト（不使用）'!$A$5:$A$6,単年カーブ!$A$1),"希望数量入力ください",'単年（2027年度）'!$E$12*単年カーブ!$R$3+'単年（2027年度）'!$E$12*(1-単年カーブ!$R$3)*単年カーブ!Q580)</f>
        <v>0</v>
      </c>
      <c r="G580" s="47">
        <f t="shared" ref="G580:G643" si="66">F580/2</f>
        <v>0</v>
      </c>
      <c r="M580">
        <f t="shared" ref="M580:M643" si="67">MONTH(A580)</f>
        <v>4</v>
      </c>
      <c r="N580">
        <f>IF(OR(WEEKDAY(A580)=1,WEEKDAY(A580)=7,COUNTIF('2027祝日等（不使用）'!$A$1:$A$20,単年カーブ!A580)=1),0,1)</f>
        <v>1</v>
      </c>
      <c r="O580">
        <f t="shared" si="64"/>
        <v>1</v>
      </c>
      <c r="P580">
        <f t="shared" ref="P580:P643" si="68">IF(AND(O580&gt;16,O580&lt;41),1,0)</f>
        <v>0</v>
      </c>
      <c r="Q580">
        <f t="shared" ref="Q580:Q643" si="69">P580*N580</f>
        <v>0</v>
      </c>
    </row>
    <row r="581" spans="1:17" ht="19.5" x14ac:dyDescent="0.4">
      <c r="A581" s="33">
        <f t="shared" si="63"/>
        <v>46490</v>
      </c>
      <c r="B581" s="27" t="str">
        <f t="shared" si="65"/>
        <v>(火)</v>
      </c>
      <c r="C581" s="34">
        <v>2.0833333333333332E-2</v>
      </c>
      <c r="D581" s="16" t="s">
        <v>18</v>
      </c>
      <c r="E581" s="35">
        <v>4.1666666666666664E-2</v>
      </c>
      <c r="F581" s="50">
        <f>IF(COUNTIF('リスト（不使用）'!$A$5:$A$6,単年カーブ!$A$1),"希望数量入力ください",'単年（2027年度）'!$E$12*単年カーブ!$R$3+'単年（2027年度）'!$E$12*(1-単年カーブ!$R$3)*単年カーブ!Q581)</f>
        <v>0</v>
      </c>
      <c r="G581" s="47">
        <f t="shared" si="66"/>
        <v>0</v>
      </c>
      <c r="M581">
        <f t="shared" si="67"/>
        <v>4</v>
      </c>
      <c r="N581">
        <f>IF(OR(WEEKDAY(A581)=1,WEEKDAY(A581)=7,COUNTIF('2027祝日等（不使用）'!$A$1:$A$20,単年カーブ!A581)=1),0,1)</f>
        <v>1</v>
      </c>
      <c r="O581">
        <f t="shared" si="64"/>
        <v>2</v>
      </c>
      <c r="P581">
        <f t="shared" si="68"/>
        <v>0</v>
      </c>
      <c r="Q581">
        <f t="shared" si="69"/>
        <v>0</v>
      </c>
    </row>
    <row r="582" spans="1:17" ht="19.5" x14ac:dyDescent="0.4">
      <c r="A582" s="33">
        <f t="shared" si="63"/>
        <v>46490</v>
      </c>
      <c r="B582" s="27" t="str">
        <f t="shared" si="65"/>
        <v>(火)</v>
      </c>
      <c r="C582" s="34">
        <v>4.1666666666666664E-2</v>
      </c>
      <c r="D582" s="16" t="s">
        <v>18</v>
      </c>
      <c r="E582" s="35">
        <v>6.25E-2</v>
      </c>
      <c r="F582" s="50">
        <f>IF(COUNTIF('リスト（不使用）'!$A$5:$A$6,単年カーブ!$A$1),"希望数量入力ください",'単年（2027年度）'!$E$12*単年カーブ!$R$3+'単年（2027年度）'!$E$12*(1-単年カーブ!$R$3)*単年カーブ!Q582)</f>
        <v>0</v>
      </c>
      <c r="G582" s="47">
        <f t="shared" si="66"/>
        <v>0</v>
      </c>
      <c r="M582">
        <f t="shared" si="67"/>
        <v>4</v>
      </c>
      <c r="N582">
        <f>IF(OR(WEEKDAY(A582)=1,WEEKDAY(A582)=7,COUNTIF('2027祝日等（不使用）'!$A$1:$A$20,単年カーブ!A582)=1),0,1)</f>
        <v>1</v>
      </c>
      <c r="O582">
        <f t="shared" si="64"/>
        <v>3</v>
      </c>
      <c r="P582">
        <f t="shared" si="68"/>
        <v>0</v>
      </c>
      <c r="Q582">
        <f t="shared" si="69"/>
        <v>0</v>
      </c>
    </row>
    <row r="583" spans="1:17" ht="19.5" x14ac:dyDescent="0.4">
      <c r="A583" s="33">
        <f t="shared" si="63"/>
        <v>46490</v>
      </c>
      <c r="B583" s="27" t="str">
        <f t="shared" si="65"/>
        <v>(火)</v>
      </c>
      <c r="C583" s="34">
        <v>6.25E-2</v>
      </c>
      <c r="D583" s="16" t="s">
        <v>18</v>
      </c>
      <c r="E583" s="35">
        <v>8.3333333333333301E-2</v>
      </c>
      <c r="F583" s="50">
        <f>IF(COUNTIF('リスト（不使用）'!$A$5:$A$6,単年カーブ!$A$1),"希望数量入力ください",'単年（2027年度）'!$E$12*単年カーブ!$R$3+'単年（2027年度）'!$E$12*(1-単年カーブ!$R$3)*単年カーブ!Q583)</f>
        <v>0</v>
      </c>
      <c r="G583" s="47">
        <f t="shared" si="66"/>
        <v>0</v>
      </c>
      <c r="M583">
        <f t="shared" si="67"/>
        <v>4</v>
      </c>
      <c r="N583">
        <f>IF(OR(WEEKDAY(A583)=1,WEEKDAY(A583)=7,COUNTIF('2027祝日等（不使用）'!$A$1:$A$20,単年カーブ!A583)=1),0,1)</f>
        <v>1</v>
      </c>
      <c r="O583">
        <f t="shared" si="64"/>
        <v>4</v>
      </c>
      <c r="P583">
        <f t="shared" si="68"/>
        <v>0</v>
      </c>
      <c r="Q583">
        <f t="shared" si="69"/>
        <v>0</v>
      </c>
    </row>
    <row r="584" spans="1:17" ht="19.5" x14ac:dyDescent="0.4">
      <c r="A584" s="33">
        <f t="shared" si="63"/>
        <v>46490</v>
      </c>
      <c r="B584" s="27" t="str">
        <f t="shared" si="65"/>
        <v>(火)</v>
      </c>
      <c r="C584" s="34">
        <v>8.3333333333333301E-2</v>
      </c>
      <c r="D584" s="16" t="s">
        <v>18</v>
      </c>
      <c r="E584" s="35">
        <v>0.104166666666667</v>
      </c>
      <c r="F584" s="50">
        <f>IF(COUNTIF('リスト（不使用）'!$A$5:$A$6,単年カーブ!$A$1),"希望数量入力ください",'単年（2027年度）'!$E$12*単年カーブ!$R$3+'単年（2027年度）'!$E$12*(1-単年カーブ!$R$3)*単年カーブ!Q584)</f>
        <v>0</v>
      </c>
      <c r="G584" s="47">
        <f t="shared" si="66"/>
        <v>0</v>
      </c>
      <c r="M584">
        <f t="shared" si="67"/>
        <v>4</v>
      </c>
      <c r="N584">
        <f>IF(OR(WEEKDAY(A584)=1,WEEKDAY(A584)=7,COUNTIF('2027祝日等（不使用）'!$A$1:$A$20,単年カーブ!A584)=1),0,1)</f>
        <v>1</v>
      </c>
      <c r="O584">
        <f t="shared" si="64"/>
        <v>5</v>
      </c>
      <c r="P584">
        <f t="shared" si="68"/>
        <v>0</v>
      </c>
      <c r="Q584">
        <f t="shared" si="69"/>
        <v>0</v>
      </c>
    </row>
    <row r="585" spans="1:17" ht="19.5" x14ac:dyDescent="0.4">
      <c r="A585" s="33">
        <f t="shared" si="63"/>
        <v>46490</v>
      </c>
      <c r="B585" s="27" t="str">
        <f t="shared" si="65"/>
        <v>(火)</v>
      </c>
      <c r="C585" s="34">
        <v>0.104166666666667</v>
      </c>
      <c r="D585" s="16" t="s">
        <v>18</v>
      </c>
      <c r="E585" s="35">
        <v>0.125</v>
      </c>
      <c r="F585" s="50">
        <f>IF(COUNTIF('リスト（不使用）'!$A$5:$A$6,単年カーブ!$A$1),"希望数量入力ください",'単年（2027年度）'!$E$12*単年カーブ!$R$3+'単年（2027年度）'!$E$12*(1-単年カーブ!$R$3)*単年カーブ!Q585)</f>
        <v>0</v>
      </c>
      <c r="G585" s="47">
        <f t="shared" si="66"/>
        <v>0</v>
      </c>
      <c r="M585">
        <f t="shared" si="67"/>
        <v>4</v>
      </c>
      <c r="N585">
        <f>IF(OR(WEEKDAY(A585)=1,WEEKDAY(A585)=7,COUNTIF('2027祝日等（不使用）'!$A$1:$A$20,単年カーブ!A585)=1),0,1)</f>
        <v>1</v>
      </c>
      <c r="O585">
        <f t="shared" si="64"/>
        <v>6</v>
      </c>
      <c r="P585">
        <f t="shared" si="68"/>
        <v>0</v>
      </c>
      <c r="Q585">
        <f t="shared" si="69"/>
        <v>0</v>
      </c>
    </row>
    <row r="586" spans="1:17" ht="19.5" x14ac:dyDescent="0.4">
      <c r="A586" s="33">
        <f t="shared" si="63"/>
        <v>46490</v>
      </c>
      <c r="B586" s="27" t="str">
        <f t="shared" si="65"/>
        <v>(火)</v>
      </c>
      <c r="C586" s="34">
        <v>0.125</v>
      </c>
      <c r="D586" s="16" t="s">
        <v>18</v>
      </c>
      <c r="E586" s="35">
        <v>0.14583333333333301</v>
      </c>
      <c r="F586" s="50">
        <f>IF(COUNTIF('リスト（不使用）'!$A$5:$A$6,単年カーブ!$A$1),"希望数量入力ください",'単年（2027年度）'!$E$12*単年カーブ!$R$3+'単年（2027年度）'!$E$12*(1-単年カーブ!$R$3)*単年カーブ!Q586)</f>
        <v>0</v>
      </c>
      <c r="G586" s="47">
        <f t="shared" si="66"/>
        <v>0</v>
      </c>
      <c r="M586">
        <f t="shared" si="67"/>
        <v>4</v>
      </c>
      <c r="N586">
        <f>IF(OR(WEEKDAY(A586)=1,WEEKDAY(A586)=7,COUNTIF('2027祝日等（不使用）'!$A$1:$A$20,単年カーブ!A586)=1),0,1)</f>
        <v>1</v>
      </c>
      <c r="O586">
        <f t="shared" si="64"/>
        <v>7</v>
      </c>
      <c r="P586">
        <f t="shared" si="68"/>
        <v>0</v>
      </c>
      <c r="Q586">
        <f t="shared" si="69"/>
        <v>0</v>
      </c>
    </row>
    <row r="587" spans="1:17" ht="19.5" x14ac:dyDescent="0.4">
      <c r="A587" s="33">
        <f t="shared" si="63"/>
        <v>46490</v>
      </c>
      <c r="B587" s="27" t="str">
        <f t="shared" si="65"/>
        <v>(火)</v>
      </c>
      <c r="C587" s="34">
        <v>0.14583333333333301</v>
      </c>
      <c r="D587" s="16" t="s">
        <v>18</v>
      </c>
      <c r="E587" s="35">
        <v>0.16666666666666699</v>
      </c>
      <c r="F587" s="50">
        <f>IF(COUNTIF('リスト（不使用）'!$A$5:$A$6,単年カーブ!$A$1),"希望数量入力ください",'単年（2027年度）'!$E$12*単年カーブ!$R$3+'単年（2027年度）'!$E$12*(1-単年カーブ!$R$3)*単年カーブ!Q587)</f>
        <v>0</v>
      </c>
      <c r="G587" s="47">
        <f t="shared" si="66"/>
        <v>0</v>
      </c>
      <c r="M587">
        <f t="shared" si="67"/>
        <v>4</v>
      </c>
      <c r="N587">
        <f>IF(OR(WEEKDAY(A587)=1,WEEKDAY(A587)=7,COUNTIF('2027祝日等（不使用）'!$A$1:$A$20,単年カーブ!A587)=1),0,1)</f>
        <v>1</v>
      </c>
      <c r="O587">
        <f t="shared" si="64"/>
        <v>8</v>
      </c>
      <c r="P587">
        <f t="shared" si="68"/>
        <v>0</v>
      </c>
      <c r="Q587">
        <f t="shared" si="69"/>
        <v>0</v>
      </c>
    </row>
    <row r="588" spans="1:17" ht="19.5" x14ac:dyDescent="0.4">
      <c r="A588" s="33">
        <f t="shared" si="63"/>
        <v>46490</v>
      </c>
      <c r="B588" s="27" t="str">
        <f t="shared" si="65"/>
        <v>(火)</v>
      </c>
      <c r="C588" s="34">
        <v>0.16666666666666699</v>
      </c>
      <c r="D588" s="16" t="s">
        <v>18</v>
      </c>
      <c r="E588" s="35">
        <v>0.1875</v>
      </c>
      <c r="F588" s="50">
        <f>IF(COUNTIF('リスト（不使用）'!$A$5:$A$6,単年カーブ!$A$1),"希望数量入力ください",'単年（2027年度）'!$E$12*単年カーブ!$R$3+'単年（2027年度）'!$E$12*(1-単年カーブ!$R$3)*単年カーブ!Q588)</f>
        <v>0</v>
      </c>
      <c r="G588" s="47">
        <f t="shared" si="66"/>
        <v>0</v>
      </c>
      <c r="M588">
        <f t="shared" si="67"/>
        <v>4</v>
      </c>
      <c r="N588">
        <f>IF(OR(WEEKDAY(A588)=1,WEEKDAY(A588)=7,COUNTIF('2027祝日等（不使用）'!$A$1:$A$20,単年カーブ!A588)=1),0,1)</f>
        <v>1</v>
      </c>
      <c r="O588">
        <f t="shared" si="64"/>
        <v>9</v>
      </c>
      <c r="P588">
        <f t="shared" si="68"/>
        <v>0</v>
      </c>
      <c r="Q588">
        <f t="shared" si="69"/>
        <v>0</v>
      </c>
    </row>
    <row r="589" spans="1:17" ht="19.5" x14ac:dyDescent="0.4">
      <c r="A589" s="33">
        <f t="shared" si="63"/>
        <v>46490</v>
      </c>
      <c r="B589" s="27" t="str">
        <f t="shared" si="65"/>
        <v>(火)</v>
      </c>
      <c r="C589" s="34">
        <v>0.1875</v>
      </c>
      <c r="D589" s="16" t="s">
        <v>18</v>
      </c>
      <c r="E589" s="35">
        <v>0.20833333333333301</v>
      </c>
      <c r="F589" s="50">
        <f>IF(COUNTIF('リスト（不使用）'!$A$5:$A$6,単年カーブ!$A$1),"希望数量入力ください",'単年（2027年度）'!$E$12*単年カーブ!$R$3+'単年（2027年度）'!$E$12*(1-単年カーブ!$R$3)*単年カーブ!Q589)</f>
        <v>0</v>
      </c>
      <c r="G589" s="47">
        <f t="shared" si="66"/>
        <v>0</v>
      </c>
      <c r="M589">
        <f t="shared" si="67"/>
        <v>4</v>
      </c>
      <c r="N589">
        <f>IF(OR(WEEKDAY(A589)=1,WEEKDAY(A589)=7,COUNTIF('2027祝日等（不使用）'!$A$1:$A$20,単年カーブ!A589)=1),0,1)</f>
        <v>1</v>
      </c>
      <c r="O589">
        <f t="shared" si="64"/>
        <v>10</v>
      </c>
      <c r="P589">
        <f t="shared" si="68"/>
        <v>0</v>
      </c>
      <c r="Q589">
        <f t="shared" si="69"/>
        <v>0</v>
      </c>
    </row>
    <row r="590" spans="1:17" ht="19.5" x14ac:dyDescent="0.4">
      <c r="A590" s="33">
        <f t="shared" si="63"/>
        <v>46490</v>
      </c>
      <c r="B590" s="27" t="str">
        <f t="shared" si="65"/>
        <v>(火)</v>
      </c>
      <c r="C590" s="34">
        <v>0.20833333333333301</v>
      </c>
      <c r="D590" s="16" t="s">
        <v>18</v>
      </c>
      <c r="E590" s="35">
        <v>0.22916666666666699</v>
      </c>
      <c r="F590" s="50">
        <f>IF(COUNTIF('リスト（不使用）'!$A$5:$A$6,単年カーブ!$A$1),"希望数量入力ください",'単年（2027年度）'!$E$12*単年カーブ!$R$3+'単年（2027年度）'!$E$12*(1-単年カーブ!$R$3)*単年カーブ!Q590)</f>
        <v>0</v>
      </c>
      <c r="G590" s="47">
        <f t="shared" si="66"/>
        <v>0</v>
      </c>
      <c r="M590">
        <f t="shared" si="67"/>
        <v>4</v>
      </c>
      <c r="N590">
        <f>IF(OR(WEEKDAY(A590)=1,WEEKDAY(A590)=7,COUNTIF('2027祝日等（不使用）'!$A$1:$A$20,単年カーブ!A590)=1),0,1)</f>
        <v>1</v>
      </c>
      <c r="O590">
        <f t="shared" si="64"/>
        <v>11</v>
      </c>
      <c r="P590">
        <f t="shared" si="68"/>
        <v>0</v>
      </c>
      <c r="Q590">
        <f t="shared" si="69"/>
        <v>0</v>
      </c>
    </row>
    <row r="591" spans="1:17" ht="19.5" x14ac:dyDescent="0.4">
      <c r="A591" s="33">
        <f t="shared" si="63"/>
        <v>46490</v>
      </c>
      <c r="B591" s="27" t="str">
        <f t="shared" si="65"/>
        <v>(火)</v>
      </c>
      <c r="C591" s="34">
        <v>0.22916666666666699</v>
      </c>
      <c r="D591" s="16" t="s">
        <v>18</v>
      </c>
      <c r="E591" s="35">
        <v>0.25</v>
      </c>
      <c r="F591" s="50">
        <f>IF(COUNTIF('リスト（不使用）'!$A$5:$A$6,単年カーブ!$A$1),"希望数量入力ください",'単年（2027年度）'!$E$12*単年カーブ!$R$3+'単年（2027年度）'!$E$12*(1-単年カーブ!$R$3)*単年カーブ!Q591)</f>
        <v>0</v>
      </c>
      <c r="G591" s="47">
        <f t="shared" si="66"/>
        <v>0</v>
      </c>
      <c r="M591">
        <f t="shared" si="67"/>
        <v>4</v>
      </c>
      <c r="N591">
        <f>IF(OR(WEEKDAY(A591)=1,WEEKDAY(A591)=7,COUNTIF('2027祝日等（不使用）'!$A$1:$A$20,単年カーブ!A591)=1),0,1)</f>
        <v>1</v>
      </c>
      <c r="O591">
        <f t="shared" si="64"/>
        <v>12</v>
      </c>
      <c r="P591">
        <f t="shared" si="68"/>
        <v>0</v>
      </c>
      <c r="Q591">
        <f t="shared" si="69"/>
        <v>0</v>
      </c>
    </row>
    <row r="592" spans="1:17" ht="19.5" x14ac:dyDescent="0.4">
      <c r="A592" s="33">
        <f t="shared" si="63"/>
        <v>46490</v>
      </c>
      <c r="B592" s="27" t="str">
        <f t="shared" si="65"/>
        <v>(火)</v>
      </c>
      <c r="C592" s="34">
        <v>0.25</v>
      </c>
      <c r="D592" s="16" t="s">
        <v>18</v>
      </c>
      <c r="E592" s="35">
        <v>0.27083333333333298</v>
      </c>
      <c r="F592" s="50">
        <f>IF(COUNTIF('リスト（不使用）'!$A$5:$A$6,単年カーブ!$A$1),"希望数量入力ください",'単年（2027年度）'!$E$12*単年カーブ!$R$3+'単年（2027年度）'!$E$12*(1-単年カーブ!$R$3)*単年カーブ!Q592)</f>
        <v>0</v>
      </c>
      <c r="G592" s="47">
        <f t="shared" si="66"/>
        <v>0</v>
      </c>
      <c r="M592">
        <f t="shared" si="67"/>
        <v>4</v>
      </c>
      <c r="N592">
        <f>IF(OR(WEEKDAY(A592)=1,WEEKDAY(A592)=7,COUNTIF('2027祝日等（不使用）'!$A$1:$A$20,単年カーブ!A592)=1),0,1)</f>
        <v>1</v>
      </c>
      <c r="O592">
        <f t="shared" si="64"/>
        <v>13</v>
      </c>
      <c r="P592">
        <f t="shared" si="68"/>
        <v>0</v>
      </c>
      <c r="Q592">
        <f t="shared" si="69"/>
        <v>0</v>
      </c>
    </row>
    <row r="593" spans="1:17" ht="19.5" x14ac:dyDescent="0.4">
      <c r="A593" s="33">
        <f t="shared" si="63"/>
        <v>46490</v>
      </c>
      <c r="B593" s="27" t="str">
        <f t="shared" si="65"/>
        <v>(火)</v>
      </c>
      <c r="C593" s="34">
        <v>0.27083333333333298</v>
      </c>
      <c r="D593" s="16" t="s">
        <v>18</v>
      </c>
      <c r="E593" s="35">
        <v>0.29166666666666702</v>
      </c>
      <c r="F593" s="50">
        <f>IF(COUNTIF('リスト（不使用）'!$A$5:$A$6,単年カーブ!$A$1),"希望数量入力ください",'単年（2027年度）'!$E$12*単年カーブ!$R$3+'単年（2027年度）'!$E$12*(1-単年カーブ!$R$3)*単年カーブ!Q593)</f>
        <v>0</v>
      </c>
      <c r="G593" s="47">
        <f t="shared" si="66"/>
        <v>0</v>
      </c>
      <c r="M593">
        <f t="shared" si="67"/>
        <v>4</v>
      </c>
      <c r="N593">
        <f>IF(OR(WEEKDAY(A593)=1,WEEKDAY(A593)=7,COUNTIF('2027祝日等（不使用）'!$A$1:$A$20,単年カーブ!A593)=1),0,1)</f>
        <v>1</v>
      </c>
      <c r="O593">
        <f t="shared" si="64"/>
        <v>14</v>
      </c>
      <c r="P593">
        <f t="shared" si="68"/>
        <v>0</v>
      </c>
      <c r="Q593">
        <f t="shared" si="69"/>
        <v>0</v>
      </c>
    </row>
    <row r="594" spans="1:17" ht="19.5" x14ac:dyDescent="0.4">
      <c r="A594" s="33">
        <f t="shared" si="63"/>
        <v>46490</v>
      </c>
      <c r="B594" s="27" t="str">
        <f t="shared" si="65"/>
        <v>(火)</v>
      </c>
      <c r="C594" s="34">
        <v>0.29166666666666702</v>
      </c>
      <c r="D594" s="16" t="s">
        <v>18</v>
      </c>
      <c r="E594" s="35">
        <v>0.3125</v>
      </c>
      <c r="F594" s="50">
        <f>IF(COUNTIF('リスト（不使用）'!$A$5:$A$6,単年カーブ!$A$1),"希望数量入力ください",'単年（2027年度）'!$E$12*単年カーブ!$R$3+'単年（2027年度）'!$E$12*(1-単年カーブ!$R$3)*単年カーブ!Q594)</f>
        <v>0</v>
      </c>
      <c r="G594" s="47">
        <f t="shared" si="66"/>
        <v>0</v>
      </c>
      <c r="M594">
        <f t="shared" si="67"/>
        <v>4</v>
      </c>
      <c r="N594">
        <f>IF(OR(WEEKDAY(A594)=1,WEEKDAY(A594)=7,COUNTIF('2027祝日等（不使用）'!$A$1:$A$20,単年カーブ!A594)=1),0,1)</f>
        <v>1</v>
      </c>
      <c r="O594">
        <f t="shared" si="64"/>
        <v>15</v>
      </c>
      <c r="P594">
        <f t="shared" si="68"/>
        <v>0</v>
      </c>
      <c r="Q594">
        <f t="shared" si="69"/>
        <v>0</v>
      </c>
    </row>
    <row r="595" spans="1:17" ht="19.5" x14ac:dyDescent="0.4">
      <c r="A595" s="33">
        <f t="shared" si="63"/>
        <v>46490</v>
      </c>
      <c r="B595" s="27" t="str">
        <f t="shared" si="65"/>
        <v>(火)</v>
      </c>
      <c r="C595" s="34">
        <v>0.3125</v>
      </c>
      <c r="D595" s="16" t="s">
        <v>18</v>
      </c>
      <c r="E595" s="35">
        <v>0.33333333333333298</v>
      </c>
      <c r="F595" s="50">
        <f>IF(COUNTIF('リスト（不使用）'!$A$5:$A$6,単年カーブ!$A$1),"希望数量入力ください",'単年（2027年度）'!$E$12*単年カーブ!$R$3+'単年（2027年度）'!$E$12*(1-単年カーブ!$R$3)*単年カーブ!Q595)</f>
        <v>0</v>
      </c>
      <c r="G595" s="47">
        <f t="shared" si="66"/>
        <v>0</v>
      </c>
      <c r="M595">
        <f t="shared" si="67"/>
        <v>4</v>
      </c>
      <c r="N595">
        <f>IF(OR(WEEKDAY(A595)=1,WEEKDAY(A595)=7,COUNTIF('2027祝日等（不使用）'!$A$1:$A$20,単年カーブ!A595)=1),0,1)</f>
        <v>1</v>
      </c>
      <c r="O595">
        <f t="shared" si="64"/>
        <v>16</v>
      </c>
      <c r="P595">
        <f t="shared" si="68"/>
        <v>0</v>
      </c>
      <c r="Q595">
        <f t="shared" si="69"/>
        <v>0</v>
      </c>
    </row>
    <row r="596" spans="1:17" ht="19.5" x14ac:dyDescent="0.4">
      <c r="A596" s="33">
        <f t="shared" si="63"/>
        <v>46490</v>
      </c>
      <c r="B596" s="27" t="str">
        <f t="shared" si="65"/>
        <v>(火)</v>
      </c>
      <c r="C596" s="34">
        <v>0.33333333333333298</v>
      </c>
      <c r="D596" s="16" t="s">
        <v>18</v>
      </c>
      <c r="E596" s="35">
        <v>0.35416666666666702</v>
      </c>
      <c r="F596" s="50">
        <f>IF(COUNTIF('リスト（不使用）'!$A$5:$A$6,単年カーブ!$A$1),"希望数量入力ください",'単年（2027年度）'!$E$12*単年カーブ!$R$3+'単年（2027年度）'!$E$12*(1-単年カーブ!$R$3)*単年カーブ!Q596)</f>
        <v>0</v>
      </c>
      <c r="G596" s="47">
        <f t="shared" si="66"/>
        <v>0</v>
      </c>
      <c r="M596">
        <f t="shared" si="67"/>
        <v>4</v>
      </c>
      <c r="N596">
        <f>IF(OR(WEEKDAY(A596)=1,WEEKDAY(A596)=7,COUNTIF('2027祝日等（不使用）'!$A$1:$A$20,単年カーブ!A596)=1),0,1)</f>
        <v>1</v>
      </c>
      <c r="O596">
        <f t="shared" si="64"/>
        <v>17</v>
      </c>
      <c r="P596">
        <f t="shared" si="68"/>
        <v>1</v>
      </c>
      <c r="Q596">
        <f t="shared" si="69"/>
        <v>1</v>
      </c>
    </row>
    <row r="597" spans="1:17" ht="19.5" x14ac:dyDescent="0.4">
      <c r="A597" s="33">
        <f t="shared" si="63"/>
        <v>46490</v>
      </c>
      <c r="B597" s="27" t="str">
        <f t="shared" si="65"/>
        <v>(火)</v>
      </c>
      <c r="C597" s="34">
        <v>0.35416666666666702</v>
      </c>
      <c r="D597" s="16" t="s">
        <v>18</v>
      </c>
      <c r="E597" s="35">
        <v>0.375</v>
      </c>
      <c r="F597" s="50">
        <f>IF(COUNTIF('リスト（不使用）'!$A$5:$A$6,単年カーブ!$A$1),"希望数量入力ください",'単年（2027年度）'!$E$12*単年カーブ!$R$3+'単年（2027年度）'!$E$12*(1-単年カーブ!$R$3)*単年カーブ!Q597)</f>
        <v>0</v>
      </c>
      <c r="G597" s="47">
        <f t="shared" si="66"/>
        <v>0</v>
      </c>
      <c r="M597">
        <f t="shared" si="67"/>
        <v>4</v>
      </c>
      <c r="N597">
        <f>IF(OR(WEEKDAY(A597)=1,WEEKDAY(A597)=7,COUNTIF('2027祝日等（不使用）'!$A$1:$A$20,単年カーブ!A597)=1),0,1)</f>
        <v>1</v>
      </c>
      <c r="O597">
        <f t="shared" si="64"/>
        <v>18</v>
      </c>
      <c r="P597">
        <f t="shared" si="68"/>
        <v>1</v>
      </c>
      <c r="Q597">
        <f t="shared" si="69"/>
        <v>1</v>
      </c>
    </row>
    <row r="598" spans="1:17" ht="19.5" x14ac:dyDescent="0.4">
      <c r="A598" s="33">
        <f t="shared" si="63"/>
        <v>46490</v>
      </c>
      <c r="B598" s="27" t="str">
        <f t="shared" si="65"/>
        <v>(火)</v>
      </c>
      <c r="C598" s="34">
        <v>0.375</v>
      </c>
      <c r="D598" s="16" t="s">
        <v>18</v>
      </c>
      <c r="E598" s="35">
        <v>0.39583333333333298</v>
      </c>
      <c r="F598" s="50">
        <f>IF(COUNTIF('リスト（不使用）'!$A$5:$A$6,単年カーブ!$A$1),"希望数量入力ください",'単年（2027年度）'!$E$12*単年カーブ!$R$3+'単年（2027年度）'!$E$12*(1-単年カーブ!$R$3)*単年カーブ!Q598)</f>
        <v>0</v>
      </c>
      <c r="G598" s="47">
        <f t="shared" si="66"/>
        <v>0</v>
      </c>
      <c r="M598">
        <f t="shared" si="67"/>
        <v>4</v>
      </c>
      <c r="N598">
        <f>IF(OR(WEEKDAY(A598)=1,WEEKDAY(A598)=7,COUNTIF('2027祝日等（不使用）'!$A$1:$A$20,単年カーブ!A598)=1),0,1)</f>
        <v>1</v>
      </c>
      <c r="O598">
        <f t="shared" si="64"/>
        <v>19</v>
      </c>
      <c r="P598">
        <f t="shared" si="68"/>
        <v>1</v>
      </c>
      <c r="Q598">
        <f t="shared" si="69"/>
        <v>1</v>
      </c>
    </row>
    <row r="599" spans="1:17" ht="19.5" x14ac:dyDescent="0.4">
      <c r="A599" s="33">
        <f t="shared" si="63"/>
        <v>46490</v>
      </c>
      <c r="B599" s="27" t="str">
        <f t="shared" si="65"/>
        <v>(火)</v>
      </c>
      <c r="C599" s="34">
        <v>0.39583333333333298</v>
      </c>
      <c r="D599" s="16" t="s">
        <v>18</v>
      </c>
      <c r="E599" s="35">
        <v>0.41666666666666702</v>
      </c>
      <c r="F599" s="50">
        <f>IF(COUNTIF('リスト（不使用）'!$A$5:$A$6,単年カーブ!$A$1),"希望数量入力ください",'単年（2027年度）'!$E$12*単年カーブ!$R$3+'単年（2027年度）'!$E$12*(1-単年カーブ!$R$3)*単年カーブ!Q599)</f>
        <v>0</v>
      </c>
      <c r="G599" s="47">
        <f t="shared" si="66"/>
        <v>0</v>
      </c>
      <c r="M599">
        <f t="shared" si="67"/>
        <v>4</v>
      </c>
      <c r="N599">
        <f>IF(OR(WEEKDAY(A599)=1,WEEKDAY(A599)=7,COUNTIF('2027祝日等（不使用）'!$A$1:$A$20,単年カーブ!A599)=1),0,1)</f>
        <v>1</v>
      </c>
      <c r="O599">
        <f t="shared" si="64"/>
        <v>20</v>
      </c>
      <c r="P599">
        <f t="shared" si="68"/>
        <v>1</v>
      </c>
      <c r="Q599">
        <f t="shared" si="69"/>
        <v>1</v>
      </c>
    </row>
    <row r="600" spans="1:17" ht="19.5" x14ac:dyDescent="0.4">
      <c r="A600" s="33">
        <f t="shared" si="63"/>
        <v>46490</v>
      </c>
      <c r="B600" s="27" t="str">
        <f t="shared" si="65"/>
        <v>(火)</v>
      </c>
      <c r="C600" s="34">
        <v>0.41666666666666702</v>
      </c>
      <c r="D600" s="16" t="s">
        <v>18</v>
      </c>
      <c r="E600" s="35">
        <v>0.4375</v>
      </c>
      <c r="F600" s="50">
        <f>IF(COUNTIF('リスト（不使用）'!$A$5:$A$6,単年カーブ!$A$1),"希望数量入力ください",'単年（2027年度）'!$E$12*単年カーブ!$R$3+'単年（2027年度）'!$E$12*(1-単年カーブ!$R$3)*単年カーブ!Q600)</f>
        <v>0</v>
      </c>
      <c r="G600" s="47">
        <f t="shared" si="66"/>
        <v>0</v>
      </c>
      <c r="M600">
        <f t="shared" si="67"/>
        <v>4</v>
      </c>
      <c r="N600">
        <f>IF(OR(WEEKDAY(A600)=1,WEEKDAY(A600)=7,COUNTIF('2027祝日等（不使用）'!$A$1:$A$20,単年カーブ!A600)=1),0,1)</f>
        <v>1</v>
      </c>
      <c r="O600">
        <f t="shared" si="64"/>
        <v>21</v>
      </c>
      <c r="P600">
        <f t="shared" si="68"/>
        <v>1</v>
      </c>
      <c r="Q600">
        <f t="shared" si="69"/>
        <v>1</v>
      </c>
    </row>
    <row r="601" spans="1:17" ht="19.5" x14ac:dyDescent="0.4">
      <c r="A601" s="33">
        <f t="shared" si="63"/>
        <v>46490</v>
      </c>
      <c r="B601" s="27" t="str">
        <f t="shared" si="65"/>
        <v>(火)</v>
      </c>
      <c r="C601" s="34">
        <v>0.4375</v>
      </c>
      <c r="D601" s="16" t="s">
        <v>18</v>
      </c>
      <c r="E601" s="35">
        <v>0.45833333333333298</v>
      </c>
      <c r="F601" s="50">
        <f>IF(COUNTIF('リスト（不使用）'!$A$5:$A$6,単年カーブ!$A$1),"希望数量入力ください",'単年（2027年度）'!$E$12*単年カーブ!$R$3+'単年（2027年度）'!$E$12*(1-単年カーブ!$R$3)*単年カーブ!Q601)</f>
        <v>0</v>
      </c>
      <c r="G601" s="47">
        <f t="shared" si="66"/>
        <v>0</v>
      </c>
      <c r="M601">
        <f t="shared" si="67"/>
        <v>4</v>
      </c>
      <c r="N601">
        <f>IF(OR(WEEKDAY(A601)=1,WEEKDAY(A601)=7,COUNTIF('2027祝日等（不使用）'!$A$1:$A$20,単年カーブ!A601)=1),0,1)</f>
        <v>1</v>
      </c>
      <c r="O601">
        <f t="shared" si="64"/>
        <v>22</v>
      </c>
      <c r="P601">
        <f t="shared" si="68"/>
        <v>1</v>
      </c>
      <c r="Q601">
        <f t="shared" si="69"/>
        <v>1</v>
      </c>
    </row>
    <row r="602" spans="1:17" ht="19.5" x14ac:dyDescent="0.4">
      <c r="A602" s="33">
        <f t="shared" si="63"/>
        <v>46490</v>
      </c>
      <c r="B602" s="27" t="str">
        <f t="shared" si="65"/>
        <v>(火)</v>
      </c>
      <c r="C602" s="34">
        <v>0.45833333333333298</v>
      </c>
      <c r="D602" s="16" t="s">
        <v>18</v>
      </c>
      <c r="E602" s="35">
        <v>0.47916666666666702</v>
      </c>
      <c r="F602" s="50">
        <f>IF(COUNTIF('リスト（不使用）'!$A$5:$A$6,単年カーブ!$A$1),"希望数量入力ください",'単年（2027年度）'!$E$12*単年カーブ!$R$3+'単年（2027年度）'!$E$12*(1-単年カーブ!$R$3)*単年カーブ!Q602)</f>
        <v>0</v>
      </c>
      <c r="G602" s="47">
        <f t="shared" si="66"/>
        <v>0</v>
      </c>
      <c r="M602">
        <f t="shared" si="67"/>
        <v>4</v>
      </c>
      <c r="N602">
        <f>IF(OR(WEEKDAY(A602)=1,WEEKDAY(A602)=7,COUNTIF('2027祝日等（不使用）'!$A$1:$A$20,単年カーブ!A602)=1),0,1)</f>
        <v>1</v>
      </c>
      <c r="O602">
        <f t="shared" si="64"/>
        <v>23</v>
      </c>
      <c r="P602">
        <f t="shared" si="68"/>
        <v>1</v>
      </c>
      <c r="Q602">
        <f t="shared" si="69"/>
        <v>1</v>
      </c>
    </row>
    <row r="603" spans="1:17" ht="19.5" x14ac:dyDescent="0.4">
      <c r="A603" s="33">
        <f t="shared" si="63"/>
        <v>46490</v>
      </c>
      <c r="B603" s="27" t="str">
        <f t="shared" si="65"/>
        <v>(火)</v>
      </c>
      <c r="C603" s="34">
        <v>0.47916666666666702</v>
      </c>
      <c r="D603" s="16" t="s">
        <v>18</v>
      </c>
      <c r="E603" s="35">
        <v>0.5</v>
      </c>
      <c r="F603" s="50">
        <f>IF(COUNTIF('リスト（不使用）'!$A$5:$A$6,単年カーブ!$A$1),"希望数量入力ください",'単年（2027年度）'!$E$12*単年カーブ!$R$3+'単年（2027年度）'!$E$12*(1-単年カーブ!$R$3)*単年カーブ!Q603)</f>
        <v>0</v>
      </c>
      <c r="G603" s="47">
        <f t="shared" si="66"/>
        <v>0</v>
      </c>
      <c r="M603">
        <f t="shared" si="67"/>
        <v>4</v>
      </c>
      <c r="N603">
        <f>IF(OR(WEEKDAY(A603)=1,WEEKDAY(A603)=7,COUNTIF('2027祝日等（不使用）'!$A$1:$A$20,単年カーブ!A603)=1),0,1)</f>
        <v>1</v>
      </c>
      <c r="O603">
        <f t="shared" si="64"/>
        <v>24</v>
      </c>
      <c r="P603">
        <f t="shared" si="68"/>
        <v>1</v>
      </c>
      <c r="Q603">
        <f t="shared" si="69"/>
        <v>1</v>
      </c>
    </row>
    <row r="604" spans="1:17" ht="19.5" x14ac:dyDescent="0.4">
      <c r="A604" s="33">
        <f t="shared" si="63"/>
        <v>46490</v>
      </c>
      <c r="B604" s="27" t="str">
        <f t="shared" si="65"/>
        <v>(火)</v>
      </c>
      <c r="C604" s="34">
        <v>0.5</v>
      </c>
      <c r="D604" s="16" t="s">
        <v>18</v>
      </c>
      <c r="E604" s="35">
        <v>0.52083333333333304</v>
      </c>
      <c r="F604" s="50">
        <f>IF(COUNTIF('リスト（不使用）'!$A$5:$A$6,単年カーブ!$A$1),"希望数量入力ください",'単年（2027年度）'!$E$12*単年カーブ!$R$3+'単年（2027年度）'!$E$12*(1-単年カーブ!$R$3)*単年カーブ!Q604)</f>
        <v>0</v>
      </c>
      <c r="G604" s="47">
        <f t="shared" si="66"/>
        <v>0</v>
      </c>
      <c r="M604">
        <f t="shared" si="67"/>
        <v>4</v>
      </c>
      <c r="N604">
        <f>IF(OR(WEEKDAY(A604)=1,WEEKDAY(A604)=7,COUNTIF('2027祝日等（不使用）'!$A$1:$A$20,単年カーブ!A604)=1),0,1)</f>
        <v>1</v>
      </c>
      <c r="O604">
        <f t="shared" si="64"/>
        <v>25</v>
      </c>
      <c r="P604">
        <f t="shared" si="68"/>
        <v>1</v>
      </c>
      <c r="Q604">
        <f t="shared" si="69"/>
        <v>1</v>
      </c>
    </row>
    <row r="605" spans="1:17" ht="19.5" x14ac:dyDescent="0.4">
      <c r="A605" s="33">
        <f t="shared" si="63"/>
        <v>46490</v>
      </c>
      <c r="B605" s="27" t="str">
        <f t="shared" si="65"/>
        <v>(火)</v>
      </c>
      <c r="C605" s="34">
        <v>0.52083333333333304</v>
      </c>
      <c r="D605" s="16" t="s">
        <v>18</v>
      </c>
      <c r="E605" s="35">
        <v>0.54166666666666696</v>
      </c>
      <c r="F605" s="50">
        <f>IF(COUNTIF('リスト（不使用）'!$A$5:$A$6,単年カーブ!$A$1),"希望数量入力ください",'単年（2027年度）'!$E$12*単年カーブ!$R$3+'単年（2027年度）'!$E$12*(1-単年カーブ!$R$3)*単年カーブ!Q605)</f>
        <v>0</v>
      </c>
      <c r="G605" s="47">
        <f t="shared" si="66"/>
        <v>0</v>
      </c>
      <c r="M605">
        <f t="shared" si="67"/>
        <v>4</v>
      </c>
      <c r="N605">
        <f>IF(OR(WEEKDAY(A605)=1,WEEKDAY(A605)=7,COUNTIF('2027祝日等（不使用）'!$A$1:$A$20,単年カーブ!A605)=1),0,1)</f>
        <v>1</v>
      </c>
      <c r="O605">
        <f t="shared" si="64"/>
        <v>26</v>
      </c>
      <c r="P605">
        <f t="shared" si="68"/>
        <v>1</v>
      </c>
      <c r="Q605">
        <f t="shared" si="69"/>
        <v>1</v>
      </c>
    </row>
    <row r="606" spans="1:17" ht="19.5" x14ac:dyDescent="0.4">
      <c r="A606" s="33">
        <f t="shared" si="63"/>
        <v>46490</v>
      </c>
      <c r="B606" s="27" t="str">
        <f t="shared" si="65"/>
        <v>(火)</v>
      </c>
      <c r="C606" s="34">
        <v>0.54166666666666696</v>
      </c>
      <c r="D606" s="16" t="s">
        <v>18</v>
      </c>
      <c r="E606" s="35">
        <v>0.5625</v>
      </c>
      <c r="F606" s="50">
        <f>IF(COUNTIF('リスト（不使用）'!$A$5:$A$6,単年カーブ!$A$1),"希望数量入力ください",'単年（2027年度）'!$E$12*単年カーブ!$R$3+'単年（2027年度）'!$E$12*(1-単年カーブ!$R$3)*単年カーブ!Q606)</f>
        <v>0</v>
      </c>
      <c r="G606" s="47">
        <f t="shared" si="66"/>
        <v>0</v>
      </c>
      <c r="M606">
        <f t="shared" si="67"/>
        <v>4</v>
      </c>
      <c r="N606">
        <f>IF(OR(WEEKDAY(A606)=1,WEEKDAY(A606)=7,COUNTIF('2027祝日等（不使用）'!$A$1:$A$20,単年カーブ!A606)=1),0,1)</f>
        <v>1</v>
      </c>
      <c r="O606">
        <f t="shared" si="64"/>
        <v>27</v>
      </c>
      <c r="P606">
        <f t="shared" si="68"/>
        <v>1</v>
      </c>
      <c r="Q606">
        <f t="shared" si="69"/>
        <v>1</v>
      </c>
    </row>
    <row r="607" spans="1:17" ht="19.5" x14ac:dyDescent="0.4">
      <c r="A607" s="33">
        <f t="shared" si="63"/>
        <v>46490</v>
      </c>
      <c r="B607" s="27" t="str">
        <f t="shared" si="65"/>
        <v>(火)</v>
      </c>
      <c r="C607" s="34">
        <v>0.5625</v>
      </c>
      <c r="D607" s="16" t="s">
        <v>18</v>
      </c>
      <c r="E607" s="35">
        <v>0.58333333333333304</v>
      </c>
      <c r="F607" s="50">
        <f>IF(COUNTIF('リスト（不使用）'!$A$5:$A$6,単年カーブ!$A$1),"希望数量入力ください",'単年（2027年度）'!$E$12*単年カーブ!$R$3+'単年（2027年度）'!$E$12*(1-単年カーブ!$R$3)*単年カーブ!Q607)</f>
        <v>0</v>
      </c>
      <c r="G607" s="47">
        <f t="shared" si="66"/>
        <v>0</v>
      </c>
      <c r="M607">
        <f t="shared" si="67"/>
        <v>4</v>
      </c>
      <c r="N607">
        <f>IF(OR(WEEKDAY(A607)=1,WEEKDAY(A607)=7,COUNTIF('2027祝日等（不使用）'!$A$1:$A$20,単年カーブ!A607)=1),0,1)</f>
        <v>1</v>
      </c>
      <c r="O607">
        <f t="shared" si="64"/>
        <v>28</v>
      </c>
      <c r="P607">
        <f t="shared" si="68"/>
        <v>1</v>
      </c>
      <c r="Q607">
        <f t="shared" si="69"/>
        <v>1</v>
      </c>
    </row>
    <row r="608" spans="1:17" ht="19.5" x14ac:dyDescent="0.4">
      <c r="A608" s="33">
        <f t="shared" si="63"/>
        <v>46490</v>
      </c>
      <c r="B608" s="27" t="str">
        <f t="shared" si="65"/>
        <v>(火)</v>
      </c>
      <c r="C608" s="34">
        <v>0.58333333333333304</v>
      </c>
      <c r="D608" s="16" t="s">
        <v>18</v>
      </c>
      <c r="E608" s="35">
        <v>0.60416666666666696</v>
      </c>
      <c r="F608" s="50">
        <f>IF(COUNTIF('リスト（不使用）'!$A$5:$A$6,単年カーブ!$A$1),"希望数量入力ください",'単年（2027年度）'!$E$12*単年カーブ!$R$3+'単年（2027年度）'!$E$12*(1-単年カーブ!$R$3)*単年カーブ!Q608)</f>
        <v>0</v>
      </c>
      <c r="G608" s="47">
        <f t="shared" si="66"/>
        <v>0</v>
      </c>
      <c r="M608">
        <f t="shared" si="67"/>
        <v>4</v>
      </c>
      <c r="N608">
        <f>IF(OR(WEEKDAY(A608)=1,WEEKDAY(A608)=7,COUNTIF('2027祝日等（不使用）'!$A$1:$A$20,単年カーブ!A608)=1),0,1)</f>
        <v>1</v>
      </c>
      <c r="O608">
        <f t="shared" si="64"/>
        <v>29</v>
      </c>
      <c r="P608">
        <f t="shared" si="68"/>
        <v>1</v>
      </c>
      <c r="Q608">
        <f t="shared" si="69"/>
        <v>1</v>
      </c>
    </row>
    <row r="609" spans="1:17" ht="19.5" x14ac:dyDescent="0.4">
      <c r="A609" s="33">
        <f t="shared" si="63"/>
        <v>46490</v>
      </c>
      <c r="B609" s="27" t="str">
        <f t="shared" si="65"/>
        <v>(火)</v>
      </c>
      <c r="C609" s="34">
        <v>0.60416666666666696</v>
      </c>
      <c r="D609" s="16" t="s">
        <v>18</v>
      </c>
      <c r="E609" s="35">
        <v>0.625</v>
      </c>
      <c r="F609" s="50">
        <f>IF(COUNTIF('リスト（不使用）'!$A$5:$A$6,単年カーブ!$A$1),"希望数量入力ください",'単年（2027年度）'!$E$12*単年カーブ!$R$3+'単年（2027年度）'!$E$12*(1-単年カーブ!$R$3)*単年カーブ!Q609)</f>
        <v>0</v>
      </c>
      <c r="G609" s="47">
        <f t="shared" si="66"/>
        <v>0</v>
      </c>
      <c r="M609">
        <f t="shared" si="67"/>
        <v>4</v>
      </c>
      <c r="N609">
        <f>IF(OR(WEEKDAY(A609)=1,WEEKDAY(A609)=7,COUNTIF('2027祝日等（不使用）'!$A$1:$A$20,単年カーブ!A609)=1),0,1)</f>
        <v>1</v>
      </c>
      <c r="O609">
        <f t="shared" si="64"/>
        <v>30</v>
      </c>
      <c r="P609">
        <f t="shared" si="68"/>
        <v>1</v>
      </c>
      <c r="Q609">
        <f t="shared" si="69"/>
        <v>1</v>
      </c>
    </row>
    <row r="610" spans="1:17" ht="19.5" x14ac:dyDescent="0.4">
      <c r="A610" s="33">
        <f t="shared" si="63"/>
        <v>46490</v>
      </c>
      <c r="B610" s="27" t="str">
        <f t="shared" si="65"/>
        <v>(火)</v>
      </c>
      <c r="C610" s="34">
        <v>0.625</v>
      </c>
      <c r="D610" s="16" t="s">
        <v>18</v>
      </c>
      <c r="E610" s="35">
        <v>0.64583333333333304</v>
      </c>
      <c r="F610" s="50">
        <f>IF(COUNTIF('リスト（不使用）'!$A$5:$A$6,単年カーブ!$A$1),"希望数量入力ください",'単年（2027年度）'!$E$12*単年カーブ!$R$3+'単年（2027年度）'!$E$12*(1-単年カーブ!$R$3)*単年カーブ!Q610)</f>
        <v>0</v>
      </c>
      <c r="G610" s="47">
        <f t="shared" si="66"/>
        <v>0</v>
      </c>
      <c r="M610">
        <f t="shared" si="67"/>
        <v>4</v>
      </c>
      <c r="N610">
        <f>IF(OR(WEEKDAY(A610)=1,WEEKDAY(A610)=7,COUNTIF('2027祝日等（不使用）'!$A$1:$A$20,単年カーブ!A610)=1),0,1)</f>
        <v>1</v>
      </c>
      <c r="O610">
        <f t="shared" si="64"/>
        <v>31</v>
      </c>
      <c r="P610">
        <f t="shared" si="68"/>
        <v>1</v>
      </c>
      <c r="Q610">
        <f t="shared" si="69"/>
        <v>1</v>
      </c>
    </row>
    <row r="611" spans="1:17" ht="19.5" x14ac:dyDescent="0.4">
      <c r="A611" s="33">
        <f t="shared" si="63"/>
        <v>46490</v>
      </c>
      <c r="B611" s="27" t="str">
        <f t="shared" si="65"/>
        <v>(火)</v>
      </c>
      <c r="C611" s="34">
        <v>0.64583333333333304</v>
      </c>
      <c r="D611" s="16" t="s">
        <v>18</v>
      </c>
      <c r="E611" s="35">
        <v>0.66666666666666696</v>
      </c>
      <c r="F611" s="50">
        <f>IF(COUNTIF('リスト（不使用）'!$A$5:$A$6,単年カーブ!$A$1),"希望数量入力ください",'単年（2027年度）'!$E$12*単年カーブ!$R$3+'単年（2027年度）'!$E$12*(1-単年カーブ!$R$3)*単年カーブ!Q611)</f>
        <v>0</v>
      </c>
      <c r="G611" s="47">
        <f t="shared" si="66"/>
        <v>0</v>
      </c>
      <c r="M611">
        <f t="shared" si="67"/>
        <v>4</v>
      </c>
      <c r="N611">
        <f>IF(OR(WEEKDAY(A611)=1,WEEKDAY(A611)=7,COUNTIF('2027祝日等（不使用）'!$A$1:$A$20,単年カーブ!A611)=1),0,1)</f>
        <v>1</v>
      </c>
      <c r="O611">
        <f t="shared" si="64"/>
        <v>32</v>
      </c>
      <c r="P611">
        <f t="shared" si="68"/>
        <v>1</v>
      </c>
      <c r="Q611">
        <f t="shared" si="69"/>
        <v>1</v>
      </c>
    </row>
    <row r="612" spans="1:17" ht="19.5" x14ac:dyDescent="0.4">
      <c r="A612" s="33">
        <f t="shared" si="63"/>
        <v>46490</v>
      </c>
      <c r="B612" s="27" t="str">
        <f t="shared" si="65"/>
        <v>(火)</v>
      </c>
      <c r="C612" s="34">
        <v>0.66666666666666696</v>
      </c>
      <c r="D612" s="16" t="s">
        <v>18</v>
      </c>
      <c r="E612" s="35">
        <v>0.6875</v>
      </c>
      <c r="F612" s="50">
        <f>IF(COUNTIF('リスト（不使用）'!$A$5:$A$6,単年カーブ!$A$1),"希望数量入力ください",'単年（2027年度）'!$E$12*単年カーブ!$R$3+'単年（2027年度）'!$E$12*(1-単年カーブ!$R$3)*単年カーブ!Q612)</f>
        <v>0</v>
      </c>
      <c r="G612" s="47">
        <f t="shared" si="66"/>
        <v>0</v>
      </c>
      <c r="M612">
        <f t="shared" si="67"/>
        <v>4</v>
      </c>
      <c r="N612">
        <f>IF(OR(WEEKDAY(A612)=1,WEEKDAY(A612)=7,COUNTIF('2027祝日等（不使用）'!$A$1:$A$20,単年カーブ!A612)=1),0,1)</f>
        <v>1</v>
      </c>
      <c r="O612">
        <f t="shared" si="64"/>
        <v>33</v>
      </c>
      <c r="P612">
        <f t="shared" si="68"/>
        <v>1</v>
      </c>
      <c r="Q612">
        <f t="shared" si="69"/>
        <v>1</v>
      </c>
    </row>
    <row r="613" spans="1:17" ht="19.5" x14ac:dyDescent="0.4">
      <c r="A613" s="33">
        <f t="shared" si="63"/>
        <v>46490</v>
      </c>
      <c r="B613" s="27" t="str">
        <f t="shared" si="65"/>
        <v>(火)</v>
      </c>
      <c r="C613" s="34">
        <v>0.6875</v>
      </c>
      <c r="D613" s="16" t="s">
        <v>18</v>
      </c>
      <c r="E613" s="35">
        <v>0.70833333333333304</v>
      </c>
      <c r="F613" s="50">
        <f>IF(COUNTIF('リスト（不使用）'!$A$5:$A$6,単年カーブ!$A$1),"希望数量入力ください",'単年（2027年度）'!$E$12*単年カーブ!$R$3+'単年（2027年度）'!$E$12*(1-単年カーブ!$R$3)*単年カーブ!Q613)</f>
        <v>0</v>
      </c>
      <c r="G613" s="47">
        <f t="shared" si="66"/>
        <v>0</v>
      </c>
      <c r="M613">
        <f t="shared" si="67"/>
        <v>4</v>
      </c>
      <c r="N613">
        <f>IF(OR(WEEKDAY(A613)=1,WEEKDAY(A613)=7,COUNTIF('2027祝日等（不使用）'!$A$1:$A$20,単年カーブ!A613)=1),0,1)</f>
        <v>1</v>
      </c>
      <c r="O613">
        <f t="shared" si="64"/>
        <v>34</v>
      </c>
      <c r="P613">
        <f t="shared" si="68"/>
        <v>1</v>
      </c>
      <c r="Q613">
        <f t="shared" si="69"/>
        <v>1</v>
      </c>
    </row>
    <row r="614" spans="1:17" ht="19.5" x14ac:dyDescent="0.4">
      <c r="A614" s="33">
        <f t="shared" si="63"/>
        <v>46490</v>
      </c>
      <c r="B614" s="27" t="str">
        <f t="shared" si="65"/>
        <v>(火)</v>
      </c>
      <c r="C614" s="34">
        <v>0.70833333333333304</v>
      </c>
      <c r="D614" s="16" t="s">
        <v>18</v>
      </c>
      <c r="E614" s="35">
        <v>0.72916666666666696</v>
      </c>
      <c r="F614" s="50">
        <f>IF(COUNTIF('リスト（不使用）'!$A$5:$A$6,単年カーブ!$A$1),"希望数量入力ください",'単年（2027年度）'!$E$12*単年カーブ!$R$3+'単年（2027年度）'!$E$12*(1-単年カーブ!$R$3)*単年カーブ!Q614)</f>
        <v>0</v>
      </c>
      <c r="G614" s="47">
        <f t="shared" si="66"/>
        <v>0</v>
      </c>
      <c r="M614">
        <f t="shared" si="67"/>
        <v>4</v>
      </c>
      <c r="N614">
        <f>IF(OR(WEEKDAY(A614)=1,WEEKDAY(A614)=7,COUNTIF('2027祝日等（不使用）'!$A$1:$A$20,単年カーブ!A614)=1),0,1)</f>
        <v>1</v>
      </c>
      <c r="O614">
        <f t="shared" si="64"/>
        <v>35</v>
      </c>
      <c r="P614">
        <f t="shared" si="68"/>
        <v>1</v>
      </c>
      <c r="Q614">
        <f t="shared" si="69"/>
        <v>1</v>
      </c>
    </row>
    <row r="615" spans="1:17" ht="19.5" x14ac:dyDescent="0.4">
      <c r="A615" s="33">
        <f t="shared" si="63"/>
        <v>46490</v>
      </c>
      <c r="B615" s="27" t="str">
        <f t="shared" si="65"/>
        <v>(火)</v>
      </c>
      <c r="C615" s="34">
        <v>0.72916666666666696</v>
      </c>
      <c r="D615" s="16" t="s">
        <v>18</v>
      </c>
      <c r="E615" s="35">
        <v>0.75</v>
      </c>
      <c r="F615" s="50">
        <f>IF(COUNTIF('リスト（不使用）'!$A$5:$A$6,単年カーブ!$A$1),"希望数量入力ください",'単年（2027年度）'!$E$12*単年カーブ!$R$3+'単年（2027年度）'!$E$12*(1-単年カーブ!$R$3)*単年カーブ!Q615)</f>
        <v>0</v>
      </c>
      <c r="G615" s="47">
        <f t="shared" si="66"/>
        <v>0</v>
      </c>
      <c r="M615">
        <f t="shared" si="67"/>
        <v>4</v>
      </c>
      <c r="N615">
        <f>IF(OR(WEEKDAY(A615)=1,WEEKDAY(A615)=7,COUNTIF('2027祝日等（不使用）'!$A$1:$A$20,単年カーブ!A615)=1),0,1)</f>
        <v>1</v>
      </c>
      <c r="O615">
        <f t="shared" si="64"/>
        <v>36</v>
      </c>
      <c r="P615">
        <f t="shared" si="68"/>
        <v>1</v>
      </c>
      <c r="Q615">
        <f t="shared" si="69"/>
        <v>1</v>
      </c>
    </row>
    <row r="616" spans="1:17" ht="19.5" x14ac:dyDescent="0.4">
      <c r="A616" s="33">
        <f t="shared" si="63"/>
        <v>46490</v>
      </c>
      <c r="B616" s="27" t="str">
        <f t="shared" si="65"/>
        <v>(火)</v>
      </c>
      <c r="C616" s="34">
        <v>0.75</v>
      </c>
      <c r="D616" s="16" t="s">
        <v>18</v>
      </c>
      <c r="E616" s="35">
        <v>0.77083333333333304</v>
      </c>
      <c r="F616" s="50">
        <f>IF(COUNTIF('リスト（不使用）'!$A$5:$A$6,単年カーブ!$A$1),"希望数量入力ください",'単年（2027年度）'!$E$12*単年カーブ!$R$3+'単年（2027年度）'!$E$12*(1-単年カーブ!$R$3)*単年カーブ!Q616)</f>
        <v>0</v>
      </c>
      <c r="G616" s="47">
        <f t="shared" si="66"/>
        <v>0</v>
      </c>
      <c r="M616">
        <f t="shared" si="67"/>
        <v>4</v>
      </c>
      <c r="N616">
        <f>IF(OR(WEEKDAY(A616)=1,WEEKDAY(A616)=7,COUNTIF('2027祝日等（不使用）'!$A$1:$A$20,単年カーブ!A616)=1),0,1)</f>
        <v>1</v>
      </c>
      <c r="O616">
        <f t="shared" si="64"/>
        <v>37</v>
      </c>
      <c r="P616">
        <f t="shared" si="68"/>
        <v>1</v>
      </c>
      <c r="Q616">
        <f t="shared" si="69"/>
        <v>1</v>
      </c>
    </row>
    <row r="617" spans="1:17" ht="19.5" x14ac:dyDescent="0.4">
      <c r="A617" s="33">
        <f t="shared" si="63"/>
        <v>46490</v>
      </c>
      <c r="B617" s="27" t="str">
        <f t="shared" si="65"/>
        <v>(火)</v>
      </c>
      <c r="C617" s="34">
        <v>0.77083333333333304</v>
      </c>
      <c r="D617" s="16" t="s">
        <v>18</v>
      </c>
      <c r="E617" s="35">
        <v>0.79166666666666696</v>
      </c>
      <c r="F617" s="50">
        <f>IF(COUNTIF('リスト（不使用）'!$A$5:$A$6,単年カーブ!$A$1),"希望数量入力ください",'単年（2027年度）'!$E$12*単年カーブ!$R$3+'単年（2027年度）'!$E$12*(1-単年カーブ!$R$3)*単年カーブ!Q617)</f>
        <v>0</v>
      </c>
      <c r="G617" s="47">
        <f t="shared" si="66"/>
        <v>0</v>
      </c>
      <c r="M617">
        <f t="shared" si="67"/>
        <v>4</v>
      </c>
      <c r="N617">
        <f>IF(OR(WEEKDAY(A617)=1,WEEKDAY(A617)=7,COUNTIF('2027祝日等（不使用）'!$A$1:$A$20,単年カーブ!A617)=1),0,1)</f>
        <v>1</v>
      </c>
      <c r="O617">
        <f t="shared" si="64"/>
        <v>38</v>
      </c>
      <c r="P617">
        <f t="shared" si="68"/>
        <v>1</v>
      </c>
      <c r="Q617">
        <f t="shared" si="69"/>
        <v>1</v>
      </c>
    </row>
    <row r="618" spans="1:17" ht="19.5" x14ac:dyDescent="0.4">
      <c r="A618" s="33">
        <f t="shared" si="63"/>
        <v>46490</v>
      </c>
      <c r="B618" s="27" t="str">
        <f t="shared" si="65"/>
        <v>(火)</v>
      </c>
      <c r="C618" s="34">
        <v>0.79166666666666696</v>
      </c>
      <c r="D618" s="16" t="s">
        <v>18</v>
      </c>
      <c r="E618" s="35">
        <v>0.8125</v>
      </c>
      <c r="F618" s="50">
        <f>IF(COUNTIF('リスト（不使用）'!$A$5:$A$6,単年カーブ!$A$1),"希望数量入力ください",'単年（2027年度）'!$E$12*単年カーブ!$R$3+'単年（2027年度）'!$E$12*(1-単年カーブ!$R$3)*単年カーブ!Q618)</f>
        <v>0</v>
      </c>
      <c r="G618" s="47">
        <f t="shared" si="66"/>
        <v>0</v>
      </c>
      <c r="M618">
        <f t="shared" si="67"/>
        <v>4</v>
      </c>
      <c r="N618">
        <f>IF(OR(WEEKDAY(A618)=1,WEEKDAY(A618)=7,COUNTIF('2027祝日等（不使用）'!$A$1:$A$20,単年カーブ!A618)=1),0,1)</f>
        <v>1</v>
      </c>
      <c r="O618">
        <f t="shared" si="64"/>
        <v>39</v>
      </c>
      <c r="P618">
        <f t="shared" si="68"/>
        <v>1</v>
      </c>
      <c r="Q618">
        <f t="shared" si="69"/>
        <v>1</v>
      </c>
    </row>
    <row r="619" spans="1:17" ht="19.5" x14ac:dyDescent="0.4">
      <c r="A619" s="33">
        <f t="shared" si="63"/>
        <v>46490</v>
      </c>
      <c r="B619" s="27" t="str">
        <f t="shared" si="65"/>
        <v>(火)</v>
      </c>
      <c r="C619" s="34">
        <v>0.8125</v>
      </c>
      <c r="D619" s="16" t="s">
        <v>18</v>
      </c>
      <c r="E619" s="35">
        <v>0.83333333333333304</v>
      </c>
      <c r="F619" s="50">
        <f>IF(COUNTIF('リスト（不使用）'!$A$5:$A$6,単年カーブ!$A$1),"希望数量入力ください",'単年（2027年度）'!$E$12*単年カーブ!$R$3+'単年（2027年度）'!$E$12*(1-単年カーブ!$R$3)*単年カーブ!Q619)</f>
        <v>0</v>
      </c>
      <c r="G619" s="47">
        <f t="shared" si="66"/>
        <v>0</v>
      </c>
      <c r="M619">
        <f t="shared" si="67"/>
        <v>4</v>
      </c>
      <c r="N619">
        <f>IF(OR(WEEKDAY(A619)=1,WEEKDAY(A619)=7,COUNTIF('2027祝日等（不使用）'!$A$1:$A$20,単年カーブ!A619)=1),0,1)</f>
        <v>1</v>
      </c>
      <c r="O619">
        <f t="shared" si="64"/>
        <v>40</v>
      </c>
      <c r="P619">
        <f t="shared" si="68"/>
        <v>1</v>
      </c>
      <c r="Q619">
        <f t="shared" si="69"/>
        <v>1</v>
      </c>
    </row>
    <row r="620" spans="1:17" ht="19.5" x14ac:dyDescent="0.4">
      <c r="A620" s="33">
        <f t="shared" si="63"/>
        <v>46490</v>
      </c>
      <c r="B620" s="27" t="str">
        <f t="shared" si="65"/>
        <v>(火)</v>
      </c>
      <c r="C620" s="34">
        <v>0.83333333333333304</v>
      </c>
      <c r="D620" s="16" t="s">
        <v>18</v>
      </c>
      <c r="E620" s="35">
        <v>0.85416666666666696</v>
      </c>
      <c r="F620" s="50">
        <f>IF(COUNTIF('リスト（不使用）'!$A$5:$A$6,単年カーブ!$A$1),"希望数量入力ください",'単年（2027年度）'!$E$12*単年カーブ!$R$3+'単年（2027年度）'!$E$12*(1-単年カーブ!$R$3)*単年カーブ!Q620)</f>
        <v>0</v>
      </c>
      <c r="G620" s="47">
        <f t="shared" si="66"/>
        <v>0</v>
      </c>
      <c r="M620">
        <f t="shared" si="67"/>
        <v>4</v>
      </c>
      <c r="N620">
        <f>IF(OR(WEEKDAY(A620)=1,WEEKDAY(A620)=7,COUNTIF('2027祝日等（不使用）'!$A$1:$A$20,単年カーブ!A620)=1),0,1)</f>
        <v>1</v>
      </c>
      <c r="O620">
        <f t="shared" si="64"/>
        <v>41</v>
      </c>
      <c r="P620">
        <f t="shared" si="68"/>
        <v>0</v>
      </c>
      <c r="Q620">
        <f t="shared" si="69"/>
        <v>0</v>
      </c>
    </row>
    <row r="621" spans="1:17" ht="19.5" x14ac:dyDescent="0.4">
      <c r="A621" s="33">
        <f t="shared" si="63"/>
        <v>46490</v>
      </c>
      <c r="B621" s="27" t="str">
        <f t="shared" si="65"/>
        <v>(火)</v>
      </c>
      <c r="C621" s="34">
        <v>0.85416666666666696</v>
      </c>
      <c r="D621" s="16" t="s">
        <v>18</v>
      </c>
      <c r="E621" s="35">
        <v>0.875</v>
      </c>
      <c r="F621" s="50">
        <f>IF(COUNTIF('リスト（不使用）'!$A$5:$A$6,単年カーブ!$A$1),"希望数量入力ください",'単年（2027年度）'!$E$12*単年カーブ!$R$3+'単年（2027年度）'!$E$12*(1-単年カーブ!$R$3)*単年カーブ!Q621)</f>
        <v>0</v>
      </c>
      <c r="G621" s="47">
        <f t="shared" si="66"/>
        <v>0</v>
      </c>
      <c r="M621">
        <f t="shared" si="67"/>
        <v>4</v>
      </c>
      <c r="N621">
        <f>IF(OR(WEEKDAY(A621)=1,WEEKDAY(A621)=7,COUNTIF('2027祝日等（不使用）'!$A$1:$A$20,単年カーブ!A621)=1),0,1)</f>
        <v>1</v>
      </c>
      <c r="O621">
        <f t="shared" si="64"/>
        <v>42</v>
      </c>
      <c r="P621">
        <f t="shared" si="68"/>
        <v>0</v>
      </c>
      <c r="Q621">
        <f t="shared" si="69"/>
        <v>0</v>
      </c>
    </row>
    <row r="622" spans="1:17" ht="19.5" x14ac:dyDescent="0.4">
      <c r="A622" s="33">
        <f t="shared" si="63"/>
        <v>46490</v>
      </c>
      <c r="B622" s="27" t="str">
        <f t="shared" si="65"/>
        <v>(火)</v>
      </c>
      <c r="C622" s="34">
        <v>0.875</v>
      </c>
      <c r="D622" s="16" t="s">
        <v>18</v>
      </c>
      <c r="E622" s="35">
        <v>0.89583333333333304</v>
      </c>
      <c r="F622" s="50">
        <f>IF(COUNTIF('リスト（不使用）'!$A$5:$A$6,単年カーブ!$A$1),"希望数量入力ください",'単年（2027年度）'!$E$12*単年カーブ!$R$3+'単年（2027年度）'!$E$12*(1-単年カーブ!$R$3)*単年カーブ!Q622)</f>
        <v>0</v>
      </c>
      <c r="G622" s="47">
        <f t="shared" si="66"/>
        <v>0</v>
      </c>
      <c r="M622">
        <f t="shared" si="67"/>
        <v>4</v>
      </c>
      <c r="N622">
        <f>IF(OR(WEEKDAY(A622)=1,WEEKDAY(A622)=7,COUNTIF('2027祝日等（不使用）'!$A$1:$A$20,単年カーブ!A622)=1),0,1)</f>
        <v>1</v>
      </c>
      <c r="O622">
        <f t="shared" si="64"/>
        <v>43</v>
      </c>
      <c r="P622">
        <f t="shared" si="68"/>
        <v>0</v>
      </c>
      <c r="Q622">
        <f t="shared" si="69"/>
        <v>0</v>
      </c>
    </row>
    <row r="623" spans="1:17" ht="19.5" x14ac:dyDescent="0.4">
      <c r="A623" s="33">
        <f t="shared" si="63"/>
        <v>46490</v>
      </c>
      <c r="B623" s="27" t="str">
        <f t="shared" si="65"/>
        <v>(火)</v>
      </c>
      <c r="C623" s="34">
        <v>0.89583333333333304</v>
      </c>
      <c r="D623" s="16" t="s">
        <v>18</v>
      </c>
      <c r="E623" s="35">
        <v>0.91666666666666696</v>
      </c>
      <c r="F623" s="50">
        <f>IF(COUNTIF('リスト（不使用）'!$A$5:$A$6,単年カーブ!$A$1),"希望数量入力ください",'単年（2027年度）'!$E$12*単年カーブ!$R$3+'単年（2027年度）'!$E$12*(1-単年カーブ!$R$3)*単年カーブ!Q623)</f>
        <v>0</v>
      </c>
      <c r="G623" s="47">
        <f t="shared" si="66"/>
        <v>0</v>
      </c>
      <c r="M623">
        <f t="shared" si="67"/>
        <v>4</v>
      </c>
      <c r="N623">
        <f>IF(OR(WEEKDAY(A623)=1,WEEKDAY(A623)=7,COUNTIF('2027祝日等（不使用）'!$A$1:$A$20,単年カーブ!A623)=1),0,1)</f>
        <v>1</v>
      </c>
      <c r="O623">
        <f t="shared" si="64"/>
        <v>44</v>
      </c>
      <c r="P623">
        <f t="shared" si="68"/>
        <v>0</v>
      </c>
      <c r="Q623">
        <f t="shared" si="69"/>
        <v>0</v>
      </c>
    </row>
    <row r="624" spans="1:17" ht="19.5" x14ac:dyDescent="0.4">
      <c r="A624" s="33">
        <f t="shared" si="63"/>
        <v>46490</v>
      </c>
      <c r="B624" s="27" t="str">
        <f t="shared" si="65"/>
        <v>(火)</v>
      </c>
      <c r="C624" s="34">
        <v>0.91666666666666696</v>
      </c>
      <c r="D624" s="16" t="s">
        <v>18</v>
      </c>
      <c r="E624" s="35">
        <v>0.9375</v>
      </c>
      <c r="F624" s="50">
        <f>IF(COUNTIF('リスト（不使用）'!$A$5:$A$6,単年カーブ!$A$1),"希望数量入力ください",'単年（2027年度）'!$E$12*単年カーブ!$R$3+'単年（2027年度）'!$E$12*(1-単年カーブ!$R$3)*単年カーブ!Q624)</f>
        <v>0</v>
      </c>
      <c r="G624" s="47">
        <f t="shared" si="66"/>
        <v>0</v>
      </c>
      <c r="M624">
        <f t="shared" si="67"/>
        <v>4</v>
      </c>
      <c r="N624">
        <f>IF(OR(WEEKDAY(A624)=1,WEEKDAY(A624)=7,COUNTIF('2027祝日等（不使用）'!$A$1:$A$20,単年カーブ!A624)=1),0,1)</f>
        <v>1</v>
      </c>
      <c r="O624">
        <f t="shared" si="64"/>
        <v>45</v>
      </c>
      <c r="P624">
        <f t="shared" si="68"/>
        <v>0</v>
      </c>
      <c r="Q624">
        <f t="shared" si="69"/>
        <v>0</v>
      </c>
    </row>
    <row r="625" spans="1:17" ht="19.5" x14ac:dyDescent="0.4">
      <c r="A625" s="33">
        <f t="shared" si="63"/>
        <v>46490</v>
      </c>
      <c r="B625" s="27" t="str">
        <f t="shared" si="65"/>
        <v>(火)</v>
      </c>
      <c r="C625" s="34">
        <v>0.9375</v>
      </c>
      <c r="D625" s="16" t="s">
        <v>18</v>
      </c>
      <c r="E625" s="35">
        <v>0.95833333333333304</v>
      </c>
      <c r="F625" s="50">
        <f>IF(COUNTIF('リスト（不使用）'!$A$5:$A$6,単年カーブ!$A$1),"希望数量入力ください",'単年（2027年度）'!$E$12*単年カーブ!$R$3+'単年（2027年度）'!$E$12*(1-単年カーブ!$R$3)*単年カーブ!Q625)</f>
        <v>0</v>
      </c>
      <c r="G625" s="47">
        <f t="shared" si="66"/>
        <v>0</v>
      </c>
      <c r="M625">
        <f t="shared" si="67"/>
        <v>4</v>
      </c>
      <c r="N625">
        <f>IF(OR(WEEKDAY(A625)=1,WEEKDAY(A625)=7,COUNTIF('2027祝日等（不使用）'!$A$1:$A$20,単年カーブ!A625)=1),0,1)</f>
        <v>1</v>
      </c>
      <c r="O625">
        <f t="shared" si="64"/>
        <v>46</v>
      </c>
      <c r="P625">
        <f t="shared" si="68"/>
        <v>0</v>
      </c>
      <c r="Q625">
        <f t="shared" si="69"/>
        <v>0</v>
      </c>
    </row>
    <row r="626" spans="1:17" ht="19.5" x14ac:dyDescent="0.4">
      <c r="A626" s="33">
        <f t="shared" si="63"/>
        <v>46490</v>
      </c>
      <c r="B626" s="27" t="str">
        <f t="shared" si="65"/>
        <v>(火)</v>
      </c>
      <c r="C626" s="34">
        <v>0.95833333333333304</v>
      </c>
      <c r="D626" s="16" t="s">
        <v>18</v>
      </c>
      <c r="E626" s="35">
        <v>0.97916666666666696</v>
      </c>
      <c r="F626" s="50">
        <f>IF(COUNTIF('リスト（不使用）'!$A$5:$A$6,単年カーブ!$A$1),"希望数量入力ください",'単年（2027年度）'!$E$12*単年カーブ!$R$3+'単年（2027年度）'!$E$12*(1-単年カーブ!$R$3)*単年カーブ!Q626)</f>
        <v>0</v>
      </c>
      <c r="G626" s="47">
        <f t="shared" si="66"/>
        <v>0</v>
      </c>
      <c r="M626">
        <f t="shared" si="67"/>
        <v>4</v>
      </c>
      <c r="N626">
        <f>IF(OR(WEEKDAY(A626)=1,WEEKDAY(A626)=7,COUNTIF('2027祝日等（不使用）'!$A$1:$A$20,単年カーブ!A626)=1),0,1)</f>
        <v>1</v>
      </c>
      <c r="O626">
        <f t="shared" si="64"/>
        <v>47</v>
      </c>
      <c r="P626">
        <f t="shared" si="68"/>
        <v>0</v>
      </c>
      <c r="Q626">
        <f t="shared" si="69"/>
        <v>0</v>
      </c>
    </row>
    <row r="627" spans="1:17" ht="19.5" x14ac:dyDescent="0.4">
      <c r="A627" s="33">
        <f t="shared" si="63"/>
        <v>46490</v>
      </c>
      <c r="B627" s="27" t="str">
        <f t="shared" si="65"/>
        <v>(火)</v>
      </c>
      <c r="C627" s="34">
        <v>0.97916666666666696</v>
      </c>
      <c r="D627" s="16" t="s">
        <v>18</v>
      </c>
      <c r="E627" s="35" t="s">
        <v>17</v>
      </c>
      <c r="F627" s="50">
        <f>IF(COUNTIF('リスト（不使用）'!$A$5:$A$6,単年カーブ!$A$1),"希望数量入力ください",'単年（2027年度）'!$E$12*単年カーブ!$R$3+'単年（2027年度）'!$E$12*(1-単年カーブ!$R$3)*単年カーブ!Q627)</f>
        <v>0</v>
      </c>
      <c r="G627" s="47">
        <f t="shared" si="66"/>
        <v>0</v>
      </c>
      <c r="M627">
        <f t="shared" si="67"/>
        <v>4</v>
      </c>
      <c r="N627">
        <f>IF(OR(WEEKDAY(A627)=1,WEEKDAY(A627)=7,COUNTIF('2027祝日等（不使用）'!$A$1:$A$20,単年カーブ!A627)=1),0,1)</f>
        <v>1</v>
      </c>
      <c r="O627">
        <f t="shared" si="64"/>
        <v>48</v>
      </c>
      <c r="P627">
        <f t="shared" si="68"/>
        <v>0</v>
      </c>
      <c r="Q627">
        <f t="shared" si="69"/>
        <v>0</v>
      </c>
    </row>
    <row r="628" spans="1:17" ht="19.5" x14ac:dyDescent="0.4">
      <c r="A628" s="33">
        <f t="shared" ref="A628:A691" si="70">A580+1</f>
        <v>46491</v>
      </c>
      <c r="B628" s="27" t="str">
        <f t="shared" si="65"/>
        <v>(水)</v>
      </c>
      <c r="C628" s="34">
        <v>0</v>
      </c>
      <c r="D628" s="16" t="s">
        <v>18</v>
      </c>
      <c r="E628" s="35">
        <v>2.0833333333333332E-2</v>
      </c>
      <c r="F628" s="50">
        <f>IF(COUNTIF('リスト（不使用）'!$A$5:$A$6,単年カーブ!$A$1),"希望数量入力ください",'単年（2027年度）'!$E$12*単年カーブ!$R$3+'単年（2027年度）'!$E$12*(1-単年カーブ!$R$3)*単年カーブ!Q628)</f>
        <v>0</v>
      </c>
      <c r="G628" s="47">
        <f t="shared" si="66"/>
        <v>0</v>
      </c>
      <c r="M628">
        <f t="shared" si="67"/>
        <v>4</v>
      </c>
      <c r="N628">
        <f>IF(OR(WEEKDAY(A628)=1,WEEKDAY(A628)=7,COUNTIF('2027祝日等（不使用）'!$A$1:$A$20,単年カーブ!A628)=1),0,1)</f>
        <v>1</v>
      </c>
      <c r="O628">
        <f t="shared" ref="O628:O691" si="71">O580</f>
        <v>1</v>
      </c>
      <c r="P628">
        <f t="shared" si="68"/>
        <v>0</v>
      </c>
      <c r="Q628">
        <f t="shared" si="69"/>
        <v>0</v>
      </c>
    </row>
    <row r="629" spans="1:17" ht="19.5" x14ac:dyDescent="0.4">
      <c r="A629" s="33">
        <f t="shared" si="70"/>
        <v>46491</v>
      </c>
      <c r="B629" s="27" t="str">
        <f t="shared" si="65"/>
        <v>(水)</v>
      </c>
      <c r="C629" s="34">
        <v>2.0833333333333332E-2</v>
      </c>
      <c r="D629" s="16" t="s">
        <v>18</v>
      </c>
      <c r="E629" s="35">
        <v>4.1666666666666664E-2</v>
      </c>
      <c r="F629" s="50">
        <f>IF(COUNTIF('リスト（不使用）'!$A$5:$A$6,単年カーブ!$A$1),"希望数量入力ください",'単年（2027年度）'!$E$12*単年カーブ!$R$3+'単年（2027年度）'!$E$12*(1-単年カーブ!$R$3)*単年カーブ!Q629)</f>
        <v>0</v>
      </c>
      <c r="G629" s="47">
        <f t="shared" si="66"/>
        <v>0</v>
      </c>
      <c r="M629">
        <f t="shared" si="67"/>
        <v>4</v>
      </c>
      <c r="N629">
        <f>IF(OR(WEEKDAY(A629)=1,WEEKDAY(A629)=7,COUNTIF('2027祝日等（不使用）'!$A$1:$A$20,単年カーブ!A629)=1),0,1)</f>
        <v>1</v>
      </c>
      <c r="O629">
        <f t="shared" si="71"/>
        <v>2</v>
      </c>
      <c r="P629">
        <f t="shared" si="68"/>
        <v>0</v>
      </c>
      <c r="Q629">
        <f t="shared" si="69"/>
        <v>0</v>
      </c>
    </row>
    <row r="630" spans="1:17" ht="19.5" x14ac:dyDescent="0.4">
      <c r="A630" s="33">
        <f t="shared" si="70"/>
        <v>46491</v>
      </c>
      <c r="B630" s="27" t="str">
        <f t="shared" si="65"/>
        <v>(水)</v>
      </c>
      <c r="C630" s="34">
        <v>4.1666666666666664E-2</v>
      </c>
      <c r="D630" s="16" t="s">
        <v>18</v>
      </c>
      <c r="E630" s="35">
        <v>6.25E-2</v>
      </c>
      <c r="F630" s="50">
        <f>IF(COUNTIF('リスト（不使用）'!$A$5:$A$6,単年カーブ!$A$1),"希望数量入力ください",'単年（2027年度）'!$E$12*単年カーブ!$R$3+'単年（2027年度）'!$E$12*(1-単年カーブ!$R$3)*単年カーブ!Q630)</f>
        <v>0</v>
      </c>
      <c r="G630" s="47">
        <f t="shared" si="66"/>
        <v>0</v>
      </c>
      <c r="M630">
        <f t="shared" si="67"/>
        <v>4</v>
      </c>
      <c r="N630">
        <f>IF(OR(WEEKDAY(A630)=1,WEEKDAY(A630)=7,COUNTIF('2027祝日等（不使用）'!$A$1:$A$20,単年カーブ!A630)=1),0,1)</f>
        <v>1</v>
      </c>
      <c r="O630">
        <f t="shared" si="71"/>
        <v>3</v>
      </c>
      <c r="P630">
        <f t="shared" si="68"/>
        <v>0</v>
      </c>
      <c r="Q630">
        <f t="shared" si="69"/>
        <v>0</v>
      </c>
    </row>
    <row r="631" spans="1:17" ht="19.5" x14ac:dyDescent="0.4">
      <c r="A631" s="33">
        <f t="shared" si="70"/>
        <v>46491</v>
      </c>
      <c r="B631" s="27" t="str">
        <f t="shared" si="65"/>
        <v>(水)</v>
      </c>
      <c r="C631" s="34">
        <v>6.25E-2</v>
      </c>
      <c r="D631" s="16" t="s">
        <v>18</v>
      </c>
      <c r="E631" s="35">
        <v>8.3333333333333301E-2</v>
      </c>
      <c r="F631" s="50">
        <f>IF(COUNTIF('リスト（不使用）'!$A$5:$A$6,単年カーブ!$A$1),"希望数量入力ください",'単年（2027年度）'!$E$12*単年カーブ!$R$3+'単年（2027年度）'!$E$12*(1-単年カーブ!$R$3)*単年カーブ!Q631)</f>
        <v>0</v>
      </c>
      <c r="G631" s="47">
        <f t="shared" si="66"/>
        <v>0</v>
      </c>
      <c r="M631">
        <f t="shared" si="67"/>
        <v>4</v>
      </c>
      <c r="N631">
        <f>IF(OR(WEEKDAY(A631)=1,WEEKDAY(A631)=7,COUNTIF('2027祝日等（不使用）'!$A$1:$A$20,単年カーブ!A631)=1),0,1)</f>
        <v>1</v>
      </c>
      <c r="O631">
        <f t="shared" si="71"/>
        <v>4</v>
      </c>
      <c r="P631">
        <f t="shared" si="68"/>
        <v>0</v>
      </c>
      <c r="Q631">
        <f t="shared" si="69"/>
        <v>0</v>
      </c>
    </row>
    <row r="632" spans="1:17" ht="19.5" x14ac:dyDescent="0.4">
      <c r="A632" s="33">
        <f t="shared" si="70"/>
        <v>46491</v>
      </c>
      <c r="B632" s="27" t="str">
        <f t="shared" si="65"/>
        <v>(水)</v>
      </c>
      <c r="C632" s="34">
        <v>8.3333333333333301E-2</v>
      </c>
      <c r="D632" s="16" t="s">
        <v>18</v>
      </c>
      <c r="E632" s="35">
        <v>0.104166666666667</v>
      </c>
      <c r="F632" s="50">
        <f>IF(COUNTIF('リスト（不使用）'!$A$5:$A$6,単年カーブ!$A$1),"希望数量入力ください",'単年（2027年度）'!$E$12*単年カーブ!$R$3+'単年（2027年度）'!$E$12*(1-単年カーブ!$R$3)*単年カーブ!Q632)</f>
        <v>0</v>
      </c>
      <c r="G632" s="47">
        <f t="shared" si="66"/>
        <v>0</v>
      </c>
      <c r="M632">
        <f t="shared" si="67"/>
        <v>4</v>
      </c>
      <c r="N632">
        <f>IF(OR(WEEKDAY(A632)=1,WEEKDAY(A632)=7,COUNTIF('2027祝日等（不使用）'!$A$1:$A$20,単年カーブ!A632)=1),0,1)</f>
        <v>1</v>
      </c>
      <c r="O632">
        <f t="shared" si="71"/>
        <v>5</v>
      </c>
      <c r="P632">
        <f t="shared" si="68"/>
        <v>0</v>
      </c>
      <c r="Q632">
        <f t="shared" si="69"/>
        <v>0</v>
      </c>
    </row>
    <row r="633" spans="1:17" ht="19.5" x14ac:dyDescent="0.4">
      <c r="A633" s="33">
        <f t="shared" si="70"/>
        <v>46491</v>
      </c>
      <c r="B633" s="27" t="str">
        <f t="shared" si="65"/>
        <v>(水)</v>
      </c>
      <c r="C633" s="34">
        <v>0.104166666666667</v>
      </c>
      <c r="D633" s="16" t="s">
        <v>18</v>
      </c>
      <c r="E633" s="35">
        <v>0.125</v>
      </c>
      <c r="F633" s="50">
        <f>IF(COUNTIF('リスト（不使用）'!$A$5:$A$6,単年カーブ!$A$1),"希望数量入力ください",'単年（2027年度）'!$E$12*単年カーブ!$R$3+'単年（2027年度）'!$E$12*(1-単年カーブ!$R$3)*単年カーブ!Q633)</f>
        <v>0</v>
      </c>
      <c r="G633" s="47">
        <f t="shared" si="66"/>
        <v>0</v>
      </c>
      <c r="M633">
        <f t="shared" si="67"/>
        <v>4</v>
      </c>
      <c r="N633">
        <f>IF(OR(WEEKDAY(A633)=1,WEEKDAY(A633)=7,COUNTIF('2027祝日等（不使用）'!$A$1:$A$20,単年カーブ!A633)=1),0,1)</f>
        <v>1</v>
      </c>
      <c r="O633">
        <f t="shared" si="71"/>
        <v>6</v>
      </c>
      <c r="P633">
        <f t="shared" si="68"/>
        <v>0</v>
      </c>
      <c r="Q633">
        <f t="shared" si="69"/>
        <v>0</v>
      </c>
    </row>
    <row r="634" spans="1:17" ht="19.5" x14ac:dyDescent="0.4">
      <c r="A634" s="33">
        <f t="shared" si="70"/>
        <v>46491</v>
      </c>
      <c r="B634" s="27" t="str">
        <f t="shared" si="65"/>
        <v>(水)</v>
      </c>
      <c r="C634" s="34">
        <v>0.125</v>
      </c>
      <c r="D634" s="16" t="s">
        <v>18</v>
      </c>
      <c r="E634" s="35">
        <v>0.14583333333333301</v>
      </c>
      <c r="F634" s="50">
        <f>IF(COUNTIF('リスト（不使用）'!$A$5:$A$6,単年カーブ!$A$1),"希望数量入力ください",'単年（2027年度）'!$E$12*単年カーブ!$R$3+'単年（2027年度）'!$E$12*(1-単年カーブ!$R$3)*単年カーブ!Q634)</f>
        <v>0</v>
      </c>
      <c r="G634" s="47">
        <f t="shared" si="66"/>
        <v>0</v>
      </c>
      <c r="M634">
        <f t="shared" si="67"/>
        <v>4</v>
      </c>
      <c r="N634">
        <f>IF(OR(WEEKDAY(A634)=1,WEEKDAY(A634)=7,COUNTIF('2027祝日等（不使用）'!$A$1:$A$20,単年カーブ!A634)=1),0,1)</f>
        <v>1</v>
      </c>
      <c r="O634">
        <f t="shared" si="71"/>
        <v>7</v>
      </c>
      <c r="P634">
        <f t="shared" si="68"/>
        <v>0</v>
      </c>
      <c r="Q634">
        <f t="shared" si="69"/>
        <v>0</v>
      </c>
    </row>
    <row r="635" spans="1:17" ht="19.5" x14ac:dyDescent="0.4">
      <c r="A635" s="33">
        <f t="shared" si="70"/>
        <v>46491</v>
      </c>
      <c r="B635" s="27" t="str">
        <f t="shared" si="65"/>
        <v>(水)</v>
      </c>
      <c r="C635" s="34">
        <v>0.14583333333333301</v>
      </c>
      <c r="D635" s="16" t="s">
        <v>18</v>
      </c>
      <c r="E635" s="35">
        <v>0.16666666666666699</v>
      </c>
      <c r="F635" s="50">
        <f>IF(COUNTIF('リスト（不使用）'!$A$5:$A$6,単年カーブ!$A$1),"希望数量入力ください",'単年（2027年度）'!$E$12*単年カーブ!$R$3+'単年（2027年度）'!$E$12*(1-単年カーブ!$R$3)*単年カーブ!Q635)</f>
        <v>0</v>
      </c>
      <c r="G635" s="47">
        <f t="shared" si="66"/>
        <v>0</v>
      </c>
      <c r="M635">
        <f t="shared" si="67"/>
        <v>4</v>
      </c>
      <c r="N635">
        <f>IF(OR(WEEKDAY(A635)=1,WEEKDAY(A635)=7,COUNTIF('2027祝日等（不使用）'!$A$1:$A$20,単年カーブ!A635)=1),0,1)</f>
        <v>1</v>
      </c>
      <c r="O635">
        <f t="shared" si="71"/>
        <v>8</v>
      </c>
      <c r="P635">
        <f t="shared" si="68"/>
        <v>0</v>
      </c>
      <c r="Q635">
        <f t="shared" si="69"/>
        <v>0</v>
      </c>
    </row>
    <row r="636" spans="1:17" ht="19.5" x14ac:dyDescent="0.4">
      <c r="A636" s="33">
        <f t="shared" si="70"/>
        <v>46491</v>
      </c>
      <c r="B636" s="27" t="str">
        <f t="shared" si="65"/>
        <v>(水)</v>
      </c>
      <c r="C636" s="34">
        <v>0.16666666666666699</v>
      </c>
      <c r="D636" s="16" t="s">
        <v>18</v>
      </c>
      <c r="E636" s="35">
        <v>0.1875</v>
      </c>
      <c r="F636" s="50">
        <f>IF(COUNTIF('リスト（不使用）'!$A$5:$A$6,単年カーブ!$A$1),"希望数量入力ください",'単年（2027年度）'!$E$12*単年カーブ!$R$3+'単年（2027年度）'!$E$12*(1-単年カーブ!$R$3)*単年カーブ!Q636)</f>
        <v>0</v>
      </c>
      <c r="G636" s="47">
        <f t="shared" si="66"/>
        <v>0</v>
      </c>
      <c r="M636">
        <f t="shared" si="67"/>
        <v>4</v>
      </c>
      <c r="N636">
        <f>IF(OR(WEEKDAY(A636)=1,WEEKDAY(A636)=7,COUNTIF('2027祝日等（不使用）'!$A$1:$A$20,単年カーブ!A636)=1),0,1)</f>
        <v>1</v>
      </c>
      <c r="O636">
        <f t="shared" si="71"/>
        <v>9</v>
      </c>
      <c r="P636">
        <f t="shared" si="68"/>
        <v>0</v>
      </c>
      <c r="Q636">
        <f t="shared" si="69"/>
        <v>0</v>
      </c>
    </row>
    <row r="637" spans="1:17" ht="19.5" x14ac:dyDescent="0.4">
      <c r="A637" s="33">
        <f t="shared" si="70"/>
        <v>46491</v>
      </c>
      <c r="B637" s="27" t="str">
        <f t="shared" si="65"/>
        <v>(水)</v>
      </c>
      <c r="C637" s="34">
        <v>0.1875</v>
      </c>
      <c r="D637" s="16" t="s">
        <v>18</v>
      </c>
      <c r="E637" s="35">
        <v>0.20833333333333301</v>
      </c>
      <c r="F637" s="50">
        <f>IF(COUNTIF('リスト（不使用）'!$A$5:$A$6,単年カーブ!$A$1),"希望数量入力ください",'単年（2027年度）'!$E$12*単年カーブ!$R$3+'単年（2027年度）'!$E$12*(1-単年カーブ!$R$3)*単年カーブ!Q637)</f>
        <v>0</v>
      </c>
      <c r="G637" s="47">
        <f t="shared" si="66"/>
        <v>0</v>
      </c>
      <c r="M637">
        <f t="shared" si="67"/>
        <v>4</v>
      </c>
      <c r="N637">
        <f>IF(OR(WEEKDAY(A637)=1,WEEKDAY(A637)=7,COUNTIF('2027祝日等（不使用）'!$A$1:$A$20,単年カーブ!A637)=1),0,1)</f>
        <v>1</v>
      </c>
      <c r="O637">
        <f t="shared" si="71"/>
        <v>10</v>
      </c>
      <c r="P637">
        <f t="shared" si="68"/>
        <v>0</v>
      </c>
      <c r="Q637">
        <f t="shared" si="69"/>
        <v>0</v>
      </c>
    </row>
    <row r="638" spans="1:17" ht="19.5" x14ac:dyDescent="0.4">
      <c r="A638" s="33">
        <f t="shared" si="70"/>
        <v>46491</v>
      </c>
      <c r="B638" s="27" t="str">
        <f t="shared" si="65"/>
        <v>(水)</v>
      </c>
      <c r="C638" s="34">
        <v>0.20833333333333301</v>
      </c>
      <c r="D638" s="16" t="s">
        <v>18</v>
      </c>
      <c r="E638" s="35">
        <v>0.22916666666666699</v>
      </c>
      <c r="F638" s="50">
        <f>IF(COUNTIF('リスト（不使用）'!$A$5:$A$6,単年カーブ!$A$1),"希望数量入力ください",'単年（2027年度）'!$E$12*単年カーブ!$R$3+'単年（2027年度）'!$E$12*(1-単年カーブ!$R$3)*単年カーブ!Q638)</f>
        <v>0</v>
      </c>
      <c r="G638" s="47">
        <f t="shared" si="66"/>
        <v>0</v>
      </c>
      <c r="M638">
        <f t="shared" si="67"/>
        <v>4</v>
      </c>
      <c r="N638">
        <f>IF(OR(WEEKDAY(A638)=1,WEEKDAY(A638)=7,COUNTIF('2027祝日等（不使用）'!$A$1:$A$20,単年カーブ!A638)=1),0,1)</f>
        <v>1</v>
      </c>
      <c r="O638">
        <f t="shared" si="71"/>
        <v>11</v>
      </c>
      <c r="P638">
        <f t="shared" si="68"/>
        <v>0</v>
      </c>
      <c r="Q638">
        <f t="shared" si="69"/>
        <v>0</v>
      </c>
    </row>
    <row r="639" spans="1:17" ht="19.5" x14ac:dyDescent="0.4">
      <c r="A639" s="33">
        <f t="shared" si="70"/>
        <v>46491</v>
      </c>
      <c r="B639" s="27" t="str">
        <f t="shared" si="65"/>
        <v>(水)</v>
      </c>
      <c r="C639" s="34">
        <v>0.22916666666666699</v>
      </c>
      <c r="D639" s="16" t="s">
        <v>18</v>
      </c>
      <c r="E639" s="35">
        <v>0.25</v>
      </c>
      <c r="F639" s="50">
        <f>IF(COUNTIF('リスト（不使用）'!$A$5:$A$6,単年カーブ!$A$1),"希望数量入力ください",'単年（2027年度）'!$E$12*単年カーブ!$R$3+'単年（2027年度）'!$E$12*(1-単年カーブ!$R$3)*単年カーブ!Q639)</f>
        <v>0</v>
      </c>
      <c r="G639" s="47">
        <f t="shared" si="66"/>
        <v>0</v>
      </c>
      <c r="M639">
        <f t="shared" si="67"/>
        <v>4</v>
      </c>
      <c r="N639">
        <f>IF(OR(WEEKDAY(A639)=1,WEEKDAY(A639)=7,COUNTIF('2027祝日等（不使用）'!$A$1:$A$20,単年カーブ!A639)=1),0,1)</f>
        <v>1</v>
      </c>
      <c r="O639">
        <f t="shared" si="71"/>
        <v>12</v>
      </c>
      <c r="P639">
        <f t="shared" si="68"/>
        <v>0</v>
      </c>
      <c r="Q639">
        <f t="shared" si="69"/>
        <v>0</v>
      </c>
    </row>
    <row r="640" spans="1:17" ht="19.5" x14ac:dyDescent="0.4">
      <c r="A640" s="33">
        <f t="shared" si="70"/>
        <v>46491</v>
      </c>
      <c r="B640" s="27" t="str">
        <f t="shared" si="65"/>
        <v>(水)</v>
      </c>
      <c r="C640" s="34">
        <v>0.25</v>
      </c>
      <c r="D640" s="16" t="s">
        <v>18</v>
      </c>
      <c r="E640" s="35">
        <v>0.27083333333333298</v>
      </c>
      <c r="F640" s="50">
        <f>IF(COUNTIF('リスト（不使用）'!$A$5:$A$6,単年カーブ!$A$1),"希望数量入力ください",'単年（2027年度）'!$E$12*単年カーブ!$R$3+'単年（2027年度）'!$E$12*(1-単年カーブ!$R$3)*単年カーブ!Q640)</f>
        <v>0</v>
      </c>
      <c r="G640" s="47">
        <f t="shared" si="66"/>
        <v>0</v>
      </c>
      <c r="M640">
        <f t="shared" si="67"/>
        <v>4</v>
      </c>
      <c r="N640">
        <f>IF(OR(WEEKDAY(A640)=1,WEEKDAY(A640)=7,COUNTIF('2027祝日等（不使用）'!$A$1:$A$20,単年カーブ!A640)=1),0,1)</f>
        <v>1</v>
      </c>
      <c r="O640">
        <f t="shared" si="71"/>
        <v>13</v>
      </c>
      <c r="P640">
        <f t="shared" si="68"/>
        <v>0</v>
      </c>
      <c r="Q640">
        <f t="shared" si="69"/>
        <v>0</v>
      </c>
    </row>
    <row r="641" spans="1:17" ht="19.5" x14ac:dyDescent="0.4">
      <c r="A641" s="33">
        <f t="shared" si="70"/>
        <v>46491</v>
      </c>
      <c r="B641" s="27" t="str">
        <f t="shared" si="65"/>
        <v>(水)</v>
      </c>
      <c r="C641" s="34">
        <v>0.27083333333333298</v>
      </c>
      <c r="D641" s="16" t="s">
        <v>18</v>
      </c>
      <c r="E641" s="35">
        <v>0.29166666666666702</v>
      </c>
      <c r="F641" s="50">
        <f>IF(COUNTIF('リスト（不使用）'!$A$5:$A$6,単年カーブ!$A$1),"希望数量入力ください",'単年（2027年度）'!$E$12*単年カーブ!$R$3+'単年（2027年度）'!$E$12*(1-単年カーブ!$R$3)*単年カーブ!Q641)</f>
        <v>0</v>
      </c>
      <c r="G641" s="47">
        <f t="shared" si="66"/>
        <v>0</v>
      </c>
      <c r="M641">
        <f t="shared" si="67"/>
        <v>4</v>
      </c>
      <c r="N641">
        <f>IF(OR(WEEKDAY(A641)=1,WEEKDAY(A641)=7,COUNTIF('2027祝日等（不使用）'!$A$1:$A$20,単年カーブ!A641)=1),0,1)</f>
        <v>1</v>
      </c>
      <c r="O641">
        <f t="shared" si="71"/>
        <v>14</v>
      </c>
      <c r="P641">
        <f t="shared" si="68"/>
        <v>0</v>
      </c>
      <c r="Q641">
        <f t="shared" si="69"/>
        <v>0</v>
      </c>
    </row>
    <row r="642" spans="1:17" ht="19.5" x14ac:dyDescent="0.4">
      <c r="A642" s="33">
        <f t="shared" si="70"/>
        <v>46491</v>
      </c>
      <c r="B642" s="27" t="str">
        <f t="shared" si="65"/>
        <v>(水)</v>
      </c>
      <c r="C642" s="34">
        <v>0.29166666666666702</v>
      </c>
      <c r="D642" s="16" t="s">
        <v>18</v>
      </c>
      <c r="E642" s="35">
        <v>0.3125</v>
      </c>
      <c r="F642" s="50">
        <f>IF(COUNTIF('リスト（不使用）'!$A$5:$A$6,単年カーブ!$A$1),"希望数量入力ください",'単年（2027年度）'!$E$12*単年カーブ!$R$3+'単年（2027年度）'!$E$12*(1-単年カーブ!$R$3)*単年カーブ!Q642)</f>
        <v>0</v>
      </c>
      <c r="G642" s="47">
        <f t="shared" si="66"/>
        <v>0</v>
      </c>
      <c r="M642">
        <f t="shared" si="67"/>
        <v>4</v>
      </c>
      <c r="N642">
        <f>IF(OR(WEEKDAY(A642)=1,WEEKDAY(A642)=7,COUNTIF('2027祝日等（不使用）'!$A$1:$A$20,単年カーブ!A642)=1),0,1)</f>
        <v>1</v>
      </c>
      <c r="O642">
        <f t="shared" si="71"/>
        <v>15</v>
      </c>
      <c r="P642">
        <f t="shared" si="68"/>
        <v>0</v>
      </c>
      <c r="Q642">
        <f t="shared" si="69"/>
        <v>0</v>
      </c>
    </row>
    <row r="643" spans="1:17" ht="19.5" x14ac:dyDescent="0.4">
      <c r="A643" s="33">
        <f t="shared" si="70"/>
        <v>46491</v>
      </c>
      <c r="B643" s="27" t="str">
        <f t="shared" si="65"/>
        <v>(水)</v>
      </c>
      <c r="C643" s="34">
        <v>0.3125</v>
      </c>
      <c r="D643" s="16" t="s">
        <v>18</v>
      </c>
      <c r="E643" s="35">
        <v>0.33333333333333298</v>
      </c>
      <c r="F643" s="50">
        <f>IF(COUNTIF('リスト（不使用）'!$A$5:$A$6,単年カーブ!$A$1),"希望数量入力ください",'単年（2027年度）'!$E$12*単年カーブ!$R$3+'単年（2027年度）'!$E$12*(1-単年カーブ!$R$3)*単年カーブ!Q643)</f>
        <v>0</v>
      </c>
      <c r="G643" s="47">
        <f t="shared" si="66"/>
        <v>0</v>
      </c>
      <c r="M643">
        <f t="shared" si="67"/>
        <v>4</v>
      </c>
      <c r="N643">
        <f>IF(OR(WEEKDAY(A643)=1,WEEKDAY(A643)=7,COUNTIF('2027祝日等（不使用）'!$A$1:$A$20,単年カーブ!A643)=1),0,1)</f>
        <v>1</v>
      </c>
      <c r="O643">
        <f t="shared" si="71"/>
        <v>16</v>
      </c>
      <c r="P643">
        <f t="shared" si="68"/>
        <v>0</v>
      </c>
      <c r="Q643">
        <f t="shared" si="69"/>
        <v>0</v>
      </c>
    </row>
    <row r="644" spans="1:17" ht="19.5" x14ac:dyDescent="0.4">
      <c r="A644" s="33">
        <f t="shared" si="70"/>
        <v>46491</v>
      </c>
      <c r="B644" s="27" t="str">
        <f t="shared" ref="B644:B707" si="72">TEXT(A644,"(aaa)")</f>
        <v>(水)</v>
      </c>
      <c r="C644" s="34">
        <v>0.33333333333333298</v>
      </c>
      <c r="D644" s="16" t="s">
        <v>18</v>
      </c>
      <c r="E644" s="35">
        <v>0.35416666666666702</v>
      </c>
      <c r="F644" s="50">
        <f>IF(COUNTIF('リスト（不使用）'!$A$5:$A$6,単年カーブ!$A$1),"希望数量入力ください",'単年（2027年度）'!$E$12*単年カーブ!$R$3+'単年（2027年度）'!$E$12*(1-単年カーブ!$R$3)*単年カーブ!Q644)</f>
        <v>0</v>
      </c>
      <c r="G644" s="47">
        <f t="shared" ref="G644:G707" si="73">F644/2</f>
        <v>0</v>
      </c>
      <c r="M644">
        <f t="shared" ref="M644:M707" si="74">MONTH(A644)</f>
        <v>4</v>
      </c>
      <c r="N644">
        <f>IF(OR(WEEKDAY(A644)=1,WEEKDAY(A644)=7,COUNTIF('2027祝日等（不使用）'!$A$1:$A$20,単年カーブ!A644)=1),0,1)</f>
        <v>1</v>
      </c>
      <c r="O644">
        <f t="shared" si="71"/>
        <v>17</v>
      </c>
      <c r="P644">
        <f t="shared" ref="P644:P707" si="75">IF(AND(O644&gt;16,O644&lt;41),1,0)</f>
        <v>1</v>
      </c>
      <c r="Q644">
        <f t="shared" ref="Q644:Q707" si="76">P644*N644</f>
        <v>1</v>
      </c>
    </row>
    <row r="645" spans="1:17" ht="19.5" x14ac:dyDescent="0.4">
      <c r="A645" s="33">
        <f t="shared" si="70"/>
        <v>46491</v>
      </c>
      <c r="B645" s="27" t="str">
        <f t="shared" si="72"/>
        <v>(水)</v>
      </c>
      <c r="C645" s="34">
        <v>0.35416666666666702</v>
      </c>
      <c r="D645" s="16" t="s">
        <v>18</v>
      </c>
      <c r="E645" s="35">
        <v>0.375</v>
      </c>
      <c r="F645" s="50">
        <f>IF(COUNTIF('リスト（不使用）'!$A$5:$A$6,単年カーブ!$A$1),"希望数量入力ください",'単年（2027年度）'!$E$12*単年カーブ!$R$3+'単年（2027年度）'!$E$12*(1-単年カーブ!$R$3)*単年カーブ!Q645)</f>
        <v>0</v>
      </c>
      <c r="G645" s="47">
        <f t="shared" si="73"/>
        <v>0</v>
      </c>
      <c r="M645">
        <f t="shared" si="74"/>
        <v>4</v>
      </c>
      <c r="N645">
        <f>IF(OR(WEEKDAY(A645)=1,WEEKDAY(A645)=7,COUNTIF('2027祝日等（不使用）'!$A$1:$A$20,単年カーブ!A645)=1),0,1)</f>
        <v>1</v>
      </c>
      <c r="O645">
        <f t="shared" si="71"/>
        <v>18</v>
      </c>
      <c r="P645">
        <f t="shared" si="75"/>
        <v>1</v>
      </c>
      <c r="Q645">
        <f t="shared" si="76"/>
        <v>1</v>
      </c>
    </row>
    <row r="646" spans="1:17" ht="19.5" x14ac:dyDescent="0.4">
      <c r="A646" s="33">
        <f t="shared" si="70"/>
        <v>46491</v>
      </c>
      <c r="B646" s="27" t="str">
        <f t="shared" si="72"/>
        <v>(水)</v>
      </c>
      <c r="C646" s="34">
        <v>0.375</v>
      </c>
      <c r="D646" s="16" t="s">
        <v>18</v>
      </c>
      <c r="E646" s="35">
        <v>0.39583333333333298</v>
      </c>
      <c r="F646" s="50">
        <f>IF(COUNTIF('リスト（不使用）'!$A$5:$A$6,単年カーブ!$A$1),"希望数量入力ください",'単年（2027年度）'!$E$12*単年カーブ!$R$3+'単年（2027年度）'!$E$12*(1-単年カーブ!$R$3)*単年カーブ!Q646)</f>
        <v>0</v>
      </c>
      <c r="G646" s="47">
        <f t="shared" si="73"/>
        <v>0</v>
      </c>
      <c r="M646">
        <f t="shared" si="74"/>
        <v>4</v>
      </c>
      <c r="N646">
        <f>IF(OR(WEEKDAY(A646)=1,WEEKDAY(A646)=7,COUNTIF('2027祝日等（不使用）'!$A$1:$A$20,単年カーブ!A646)=1),0,1)</f>
        <v>1</v>
      </c>
      <c r="O646">
        <f t="shared" si="71"/>
        <v>19</v>
      </c>
      <c r="P646">
        <f t="shared" si="75"/>
        <v>1</v>
      </c>
      <c r="Q646">
        <f t="shared" si="76"/>
        <v>1</v>
      </c>
    </row>
    <row r="647" spans="1:17" ht="19.5" x14ac:dyDescent="0.4">
      <c r="A647" s="33">
        <f t="shared" si="70"/>
        <v>46491</v>
      </c>
      <c r="B647" s="27" t="str">
        <f t="shared" si="72"/>
        <v>(水)</v>
      </c>
      <c r="C647" s="34">
        <v>0.39583333333333298</v>
      </c>
      <c r="D647" s="16" t="s">
        <v>18</v>
      </c>
      <c r="E647" s="35">
        <v>0.41666666666666702</v>
      </c>
      <c r="F647" s="50">
        <f>IF(COUNTIF('リスト（不使用）'!$A$5:$A$6,単年カーブ!$A$1),"希望数量入力ください",'単年（2027年度）'!$E$12*単年カーブ!$R$3+'単年（2027年度）'!$E$12*(1-単年カーブ!$R$3)*単年カーブ!Q647)</f>
        <v>0</v>
      </c>
      <c r="G647" s="47">
        <f t="shared" si="73"/>
        <v>0</v>
      </c>
      <c r="M647">
        <f t="shared" si="74"/>
        <v>4</v>
      </c>
      <c r="N647">
        <f>IF(OR(WEEKDAY(A647)=1,WEEKDAY(A647)=7,COUNTIF('2027祝日等（不使用）'!$A$1:$A$20,単年カーブ!A647)=1),0,1)</f>
        <v>1</v>
      </c>
      <c r="O647">
        <f t="shared" si="71"/>
        <v>20</v>
      </c>
      <c r="P647">
        <f t="shared" si="75"/>
        <v>1</v>
      </c>
      <c r="Q647">
        <f t="shared" si="76"/>
        <v>1</v>
      </c>
    </row>
    <row r="648" spans="1:17" ht="19.5" x14ac:dyDescent="0.4">
      <c r="A648" s="33">
        <f t="shared" si="70"/>
        <v>46491</v>
      </c>
      <c r="B648" s="27" t="str">
        <f t="shared" si="72"/>
        <v>(水)</v>
      </c>
      <c r="C648" s="34">
        <v>0.41666666666666702</v>
      </c>
      <c r="D648" s="16" t="s">
        <v>18</v>
      </c>
      <c r="E648" s="35">
        <v>0.4375</v>
      </c>
      <c r="F648" s="50">
        <f>IF(COUNTIF('リスト（不使用）'!$A$5:$A$6,単年カーブ!$A$1),"希望数量入力ください",'単年（2027年度）'!$E$12*単年カーブ!$R$3+'単年（2027年度）'!$E$12*(1-単年カーブ!$R$3)*単年カーブ!Q648)</f>
        <v>0</v>
      </c>
      <c r="G648" s="47">
        <f t="shared" si="73"/>
        <v>0</v>
      </c>
      <c r="M648">
        <f t="shared" si="74"/>
        <v>4</v>
      </c>
      <c r="N648">
        <f>IF(OR(WEEKDAY(A648)=1,WEEKDAY(A648)=7,COUNTIF('2027祝日等（不使用）'!$A$1:$A$20,単年カーブ!A648)=1),0,1)</f>
        <v>1</v>
      </c>
      <c r="O648">
        <f t="shared" si="71"/>
        <v>21</v>
      </c>
      <c r="P648">
        <f t="shared" si="75"/>
        <v>1</v>
      </c>
      <c r="Q648">
        <f t="shared" si="76"/>
        <v>1</v>
      </c>
    </row>
    <row r="649" spans="1:17" ht="19.5" x14ac:dyDescent="0.4">
      <c r="A649" s="33">
        <f t="shared" si="70"/>
        <v>46491</v>
      </c>
      <c r="B649" s="27" t="str">
        <f t="shared" si="72"/>
        <v>(水)</v>
      </c>
      <c r="C649" s="34">
        <v>0.4375</v>
      </c>
      <c r="D649" s="16" t="s">
        <v>18</v>
      </c>
      <c r="E649" s="35">
        <v>0.45833333333333298</v>
      </c>
      <c r="F649" s="50">
        <f>IF(COUNTIF('リスト（不使用）'!$A$5:$A$6,単年カーブ!$A$1),"希望数量入力ください",'単年（2027年度）'!$E$12*単年カーブ!$R$3+'単年（2027年度）'!$E$12*(1-単年カーブ!$R$3)*単年カーブ!Q649)</f>
        <v>0</v>
      </c>
      <c r="G649" s="47">
        <f t="shared" si="73"/>
        <v>0</v>
      </c>
      <c r="M649">
        <f t="shared" si="74"/>
        <v>4</v>
      </c>
      <c r="N649">
        <f>IF(OR(WEEKDAY(A649)=1,WEEKDAY(A649)=7,COUNTIF('2027祝日等（不使用）'!$A$1:$A$20,単年カーブ!A649)=1),0,1)</f>
        <v>1</v>
      </c>
      <c r="O649">
        <f t="shared" si="71"/>
        <v>22</v>
      </c>
      <c r="P649">
        <f t="shared" si="75"/>
        <v>1</v>
      </c>
      <c r="Q649">
        <f t="shared" si="76"/>
        <v>1</v>
      </c>
    </row>
    <row r="650" spans="1:17" ht="19.5" x14ac:dyDescent="0.4">
      <c r="A650" s="33">
        <f t="shared" si="70"/>
        <v>46491</v>
      </c>
      <c r="B650" s="27" t="str">
        <f t="shared" si="72"/>
        <v>(水)</v>
      </c>
      <c r="C650" s="34">
        <v>0.45833333333333298</v>
      </c>
      <c r="D650" s="16" t="s">
        <v>18</v>
      </c>
      <c r="E650" s="35">
        <v>0.47916666666666702</v>
      </c>
      <c r="F650" s="50">
        <f>IF(COUNTIF('リスト（不使用）'!$A$5:$A$6,単年カーブ!$A$1),"希望数量入力ください",'単年（2027年度）'!$E$12*単年カーブ!$R$3+'単年（2027年度）'!$E$12*(1-単年カーブ!$R$3)*単年カーブ!Q650)</f>
        <v>0</v>
      </c>
      <c r="G650" s="47">
        <f t="shared" si="73"/>
        <v>0</v>
      </c>
      <c r="M650">
        <f t="shared" si="74"/>
        <v>4</v>
      </c>
      <c r="N650">
        <f>IF(OR(WEEKDAY(A650)=1,WEEKDAY(A650)=7,COUNTIF('2027祝日等（不使用）'!$A$1:$A$20,単年カーブ!A650)=1),0,1)</f>
        <v>1</v>
      </c>
      <c r="O650">
        <f t="shared" si="71"/>
        <v>23</v>
      </c>
      <c r="P650">
        <f t="shared" si="75"/>
        <v>1</v>
      </c>
      <c r="Q650">
        <f t="shared" si="76"/>
        <v>1</v>
      </c>
    </row>
    <row r="651" spans="1:17" ht="19.5" x14ac:dyDescent="0.4">
      <c r="A651" s="33">
        <f t="shared" si="70"/>
        <v>46491</v>
      </c>
      <c r="B651" s="27" t="str">
        <f t="shared" si="72"/>
        <v>(水)</v>
      </c>
      <c r="C651" s="34">
        <v>0.47916666666666702</v>
      </c>
      <c r="D651" s="16" t="s">
        <v>18</v>
      </c>
      <c r="E651" s="35">
        <v>0.5</v>
      </c>
      <c r="F651" s="50">
        <f>IF(COUNTIF('リスト（不使用）'!$A$5:$A$6,単年カーブ!$A$1),"希望数量入力ください",'単年（2027年度）'!$E$12*単年カーブ!$R$3+'単年（2027年度）'!$E$12*(1-単年カーブ!$R$3)*単年カーブ!Q651)</f>
        <v>0</v>
      </c>
      <c r="G651" s="47">
        <f t="shared" si="73"/>
        <v>0</v>
      </c>
      <c r="M651">
        <f t="shared" si="74"/>
        <v>4</v>
      </c>
      <c r="N651">
        <f>IF(OR(WEEKDAY(A651)=1,WEEKDAY(A651)=7,COUNTIF('2027祝日等（不使用）'!$A$1:$A$20,単年カーブ!A651)=1),0,1)</f>
        <v>1</v>
      </c>
      <c r="O651">
        <f t="shared" si="71"/>
        <v>24</v>
      </c>
      <c r="P651">
        <f t="shared" si="75"/>
        <v>1</v>
      </c>
      <c r="Q651">
        <f t="shared" si="76"/>
        <v>1</v>
      </c>
    </row>
    <row r="652" spans="1:17" ht="19.5" x14ac:dyDescent="0.4">
      <c r="A652" s="33">
        <f t="shared" si="70"/>
        <v>46491</v>
      </c>
      <c r="B652" s="27" t="str">
        <f t="shared" si="72"/>
        <v>(水)</v>
      </c>
      <c r="C652" s="34">
        <v>0.5</v>
      </c>
      <c r="D652" s="16" t="s">
        <v>18</v>
      </c>
      <c r="E652" s="35">
        <v>0.52083333333333304</v>
      </c>
      <c r="F652" s="50">
        <f>IF(COUNTIF('リスト（不使用）'!$A$5:$A$6,単年カーブ!$A$1),"希望数量入力ください",'単年（2027年度）'!$E$12*単年カーブ!$R$3+'単年（2027年度）'!$E$12*(1-単年カーブ!$R$3)*単年カーブ!Q652)</f>
        <v>0</v>
      </c>
      <c r="G652" s="47">
        <f t="shared" si="73"/>
        <v>0</v>
      </c>
      <c r="M652">
        <f t="shared" si="74"/>
        <v>4</v>
      </c>
      <c r="N652">
        <f>IF(OR(WEEKDAY(A652)=1,WEEKDAY(A652)=7,COUNTIF('2027祝日等（不使用）'!$A$1:$A$20,単年カーブ!A652)=1),0,1)</f>
        <v>1</v>
      </c>
      <c r="O652">
        <f t="shared" si="71"/>
        <v>25</v>
      </c>
      <c r="P652">
        <f t="shared" si="75"/>
        <v>1</v>
      </c>
      <c r="Q652">
        <f t="shared" si="76"/>
        <v>1</v>
      </c>
    </row>
    <row r="653" spans="1:17" ht="19.5" x14ac:dyDescent="0.4">
      <c r="A653" s="33">
        <f t="shared" si="70"/>
        <v>46491</v>
      </c>
      <c r="B653" s="27" t="str">
        <f t="shared" si="72"/>
        <v>(水)</v>
      </c>
      <c r="C653" s="34">
        <v>0.52083333333333304</v>
      </c>
      <c r="D653" s="16" t="s">
        <v>18</v>
      </c>
      <c r="E653" s="35">
        <v>0.54166666666666696</v>
      </c>
      <c r="F653" s="50">
        <f>IF(COUNTIF('リスト（不使用）'!$A$5:$A$6,単年カーブ!$A$1),"希望数量入力ください",'単年（2027年度）'!$E$12*単年カーブ!$R$3+'単年（2027年度）'!$E$12*(1-単年カーブ!$R$3)*単年カーブ!Q653)</f>
        <v>0</v>
      </c>
      <c r="G653" s="47">
        <f t="shared" si="73"/>
        <v>0</v>
      </c>
      <c r="M653">
        <f t="shared" si="74"/>
        <v>4</v>
      </c>
      <c r="N653">
        <f>IF(OR(WEEKDAY(A653)=1,WEEKDAY(A653)=7,COUNTIF('2027祝日等（不使用）'!$A$1:$A$20,単年カーブ!A653)=1),0,1)</f>
        <v>1</v>
      </c>
      <c r="O653">
        <f t="shared" si="71"/>
        <v>26</v>
      </c>
      <c r="P653">
        <f t="shared" si="75"/>
        <v>1</v>
      </c>
      <c r="Q653">
        <f t="shared" si="76"/>
        <v>1</v>
      </c>
    </row>
    <row r="654" spans="1:17" ht="19.5" x14ac:dyDescent="0.4">
      <c r="A654" s="33">
        <f t="shared" si="70"/>
        <v>46491</v>
      </c>
      <c r="B654" s="27" t="str">
        <f t="shared" si="72"/>
        <v>(水)</v>
      </c>
      <c r="C654" s="34">
        <v>0.54166666666666696</v>
      </c>
      <c r="D654" s="16" t="s">
        <v>18</v>
      </c>
      <c r="E654" s="35">
        <v>0.5625</v>
      </c>
      <c r="F654" s="50">
        <f>IF(COUNTIF('リスト（不使用）'!$A$5:$A$6,単年カーブ!$A$1),"希望数量入力ください",'単年（2027年度）'!$E$12*単年カーブ!$R$3+'単年（2027年度）'!$E$12*(1-単年カーブ!$R$3)*単年カーブ!Q654)</f>
        <v>0</v>
      </c>
      <c r="G654" s="47">
        <f t="shared" si="73"/>
        <v>0</v>
      </c>
      <c r="M654">
        <f t="shared" si="74"/>
        <v>4</v>
      </c>
      <c r="N654">
        <f>IF(OR(WEEKDAY(A654)=1,WEEKDAY(A654)=7,COUNTIF('2027祝日等（不使用）'!$A$1:$A$20,単年カーブ!A654)=1),0,1)</f>
        <v>1</v>
      </c>
      <c r="O654">
        <f t="shared" si="71"/>
        <v>27</v>
      </c>
      <c r="P654">
        <f t="shared" si="75"/>
        <v>1</v>
      </c>
      <c r="Q654">
        <f t="shared" si="76"/>
        <v>1</v>
      </c>
    </row>
    <row r="655" spans="1:17" ht="19.5" x14ac:dyDescent="0.4">
      <c r="A655" s="33">
        <f t="shared" si="70"/>
        <v>46491</v>
      </c>
      <c r="B655" s="27" t="str">
        <f t="shared" si="72"/>
        <v>(水)</v>
      </c>
      <c r="C655" s="34">
        <v>0.5625</v>
      </c>
      <c r="D655" s="16" t="s">
        <v>18</v>
      </c>
      <c r="E655" s="35">
        <v>0.58333333333333304</v>
      </c>
      <c r="F655" s="50">
        <f>IF(COUNTIF('リスト（不使用）'!$A$5:$A$6,単年カーブ!$A$1),"希望数量入力ください",'単年（2027年度）'!$E$12*単年カーブ!$R$3+'単年（2027年度）'!$E$12*(1-単年カーブ!$R$3)*単年カーブ!Q655)</f>
        <v>0</v>
      </c>
      <c r="G655" s="47">
        <f t="shared" si="73"/>
        <v>0</v>
      </c>
      <c r="M655">
        <f t="shared" si="74"/>
        <v>4</v>
      </c>
      <c r="N655">
        <f>IF(OR(WEEKDAY(A655)=1,WEEKDAY(A655)=7,COUNTIF('2027祝日等（不使用）'!$A$1:$A$20,単年カーブ!A655)=1),0,1)</f>
        <v>1</v>
      </c>
      <c r="O655">
        <f t="shared" si="71"/>
        <v>28</v>
      </c>
      <c r="P655">
        <f t="shared" si="75"/>
        <v>1</v>
      </c>
      <c r="Q655">
        <f t="shared" si="76"/>
        <v>1</v>
      </c>
    </row>
    <row r="656" spans="1:17" ht="19.5" x14ac:dyDescent="0.4">
      <c r="A656" s="33">
        <f t="shared" si="70"/>
        <v>46491</v>
      </c>
      <c r="B656" s="27" t="str">
        <f t="shared" si="72"/>
        <v>(水)</v>
      </c>
      <c r="C656" s="34">
        <v>0.58333333333333304</v>
      </c>
      <c r="D656" s="16" t="s">
        <v>18</v>
      </c>
      <c r="E656" s="35">
        <v>0.60416666666666696</v>
      </c>
      <c r="F656" s="50">
        <f>IF(COUNTIF('リスト（不使用）'!$A$5:$A$6,単年カーブ!$A$1),"希望数量入力ください",'単年（2027年度）'!$E$12*単年カーブ!$R$3+'単年（2027年度）'!$E$12*(1-単年カーブ!$R$3)*単年カーブ!Q656)</f>
        <v>0</v>
      </c>
      <c r="G656" s="47">
        <f t="shared" si="73"/>
        <v>0</v>
      </c>
      <c r="M656">
        <f t="shared" si="74"/>
        <v>4</v>
      </c>
      <c r="N656">
        <f>IF(OR(WEEKDAY(A656)=1,WEEKDAY(A656)=7,COUNTIF('2027祝日等（不使用）'!$A$1:$A$20,単年カーブ!A656)=1),0,1)</f>
        <v>1</v>
      </c>
      <c r="O656">
        <f t="shared" si="71"/>
        <v>29</v>
      </c>
      <c r="P656">
        <f t="shared" si="75"/>
        <v>1</v>
      </c>
      <c r="Q656">
        <f t="shared" si="76"/>
        <v>1</v>
      </c>
    </row>
    <row r="657" spans="1:17" ht="19.5" x14ac:dyDescent="0.4">
      <c r="A657" s="33">
        <f t="shared" si="70"/>
        <v>46491</v>
      </c>
      <c r="B657" s="27" t="str">
        <f t="shared" si="72"/>
        <v>(水)</v>
      </c>
      <c r="C657" s="34">
        <v>0.60416666666666696</v>
      </c>
      <c r="D657" s="16" t="s">
        <v>18</v>
      </c>
      <c r="E657" s="35">
        <v>0.625</v>
      </c>
      <c r="F657" s="50">
        <f>IF(COUNTIF('リスト（不使用）'!$A$5:$A$6,単年カーブ!$A$1),"希望数量入力ください",'単年（2027年度）'!$E$12*単年カーブ!$R$3+'単年（2027年度）'!$E$12*(1-単年カーブ!$R$3)*単年カーブ!Q657)</f>
        <v>0</v>
      </c>
      <c r="G657" s="47">
        <f t="shared" si="73"/>
        <v>0</v>
      </c>
      <c r="M657">
        <f t="shared" si="74"/>
        <v>4</v>
      </c>
      <c r="N657">
        <f>IF(OR(WEEKDAY(A657)=1,WEEKDAY(A657)=7,COUNTIF('2027祝日等（不使用）'!$A$1:$A$20,単年カーブ!A657)=1),0,1)</f>
        <v>1</v>
      </c>
      <c r="O657">
        <f t="shared" si="71"/>
        <v>30</v>
      </c>
      <c r="P657">
        <f t="shared" si="75"/>
        <v>1</v>
      </c>
      <c r="Q657">
        <f t="shared" si="76"/>
        <v>1</v>
      </c>
    </row>
    <row r="658" spans="1:17" ht="19.5" x14ac:dyDescent="0.4">
      <c r="A658" s="33">
        <f t="shared" si="70"/>
        <v>46491</v>
      </c>
      <c r="B658" s="27" t="str">
        <f t="shared" si="72"/>
        <v>(水)</v>
      </c>
      <c r="C658" s="34">
        <v>0.625</v>
      </c>
      <c r="D658" s="16" t="s">
        <v>18</v>
      </c>
      <c r="E658" s="35">
        <v>0.64583333333333304</v>
      </c>
      <c r="F658" s="50">
        <f>IF(COUNTIF('リスト（不使用）'!$A$5:$A$6,単年カーブ!$A$1),"希望数量入力ください",'単年（2027年度）'!$E$12*単年カーブ!$R$3+'単年（2027年度）'!$E$12*(1-単年カーブ!$R$3)*単年カーブ!Q658)</f>
        <v>0</v>
      </c>
      <c r="G658" s="47">
        <f t="shared" si="73"/>
        <v>0</v>
      </c>
      <c r="M658">
        <f t="shared" si="74"/>
        <v>4</v>
      </c>
      <c r="N658">
        <f>IF(OR(WEEKDAY(A658)=1,WEEKDAY(A658)=7,COUNTIF('2027祝日等（不使用）'!$A$1:$A$20,単年カーブ!A658)=1),0,1)</f>
        <v>1</v>
      </c>
      <c r="O658">
        <f t="shared" si="71"/>
        <v>31</v>
      </c>
      <c r="P658">
        <f t="shared" si="75"/>
        <v>1</v>
      </c>
      <c r="Q658">
        <f t="shared" si="76"/>
        <v>1</v>
      </c>
    </row>
    <row r="659" spans="1:17" ht="19.5" x14ac:dyDescent="0.4">
      <c r="A659" s="33">
        <f t="shared" si="70"/>
        <v>46491</v>
      </c>
      <c r="B659" s="27" t="str">
        <f t="shared" si="72"/>
        <v>(水)</v>
      </c>
      <c r="C659" s="34">
        <v>0.64583333333333304</v>
      </c>
      <c r="D659" s="16" t="s">
        <v>18</v>
      </c>
      <c r="E659" s="35">
        <v>0.66666666666666696</v>
      </c>
      <c r="F659" s="50">
        <f>IF(COUNTIF('リスト（不使用）'!$A$5:$A$6,単年カーブ!$A$1),"希望数量入力ください",'単年（2027年度）'!$E$12*単年カーブ!$R$3+'単年（2027年度）'!$E$12*(1-単年カーブ!$R$3)*単年カーブ!Q659)</f>
        <v>0</v>
      </c>
      <c r="G659" s="47">
        <f t="shared" si="73"/>
        <v>0</v>
      </c>
      <c r="M659">
        <f t="shared" si="74"/>
        <v>4</v>
      </c>
      <c r="N659">
        <f>IF(OR(WEEKDAY(A659)=1,WEEKDAY(A659)=7,COUNTIF('2027祝日等（不使用）'!$A$1:$A$20,単年カーブ!A659)=1),0,1)</f>
        <v>1</v>
      </c>
      <c r="O659">
        <f t="shared" si="71"/>
        <v>32</v>
      </c>
      <c r="P659">
        <f t="shared" si="75"/>
        <v>1</v>
      </c>
      <c r="Q659">
        <f t="shared" si="76"/>
        <v>1</v>
      </c>
    </row>
    <row r="660" spans="1:17" ht="19.5" x14ac:dyDescent="0.4">
      <c r="A660" s="33">
        <f t="shared" si="70"/>
        <v>46491</v>
      </c>
      <c r="B660" s="27" t="str">
        <f t="shared" si="72"/>
        <v>(水)</v>
      </c>
      <c r="C660" s="34">
        <v>0.66666666666666696</v>
      </c>
      <c r="D660" s="16" t="s">
        <v>18</v>
      </c>
      <c r="E660" s="35">
        <v>0.6875</v>
      </c>
      <c r="F660" s="50">
        <f>IF(COUNTIF('リスト（不使用）'!$A$5:$A$6,単年カーブ!$A$1),"希望数量入力ください",'単年（2027年度）'!$E$12*単年カーブ!$R$3+'単年（2027年度）'!$E$12*(1-単年カーブ!$R$3)*単年カーブ!Q660)</f>
        <v>0</v>
      </c>
      <c r="G660" s="47">
        <f t="shared" si="73"/>
        <v>0</v>
      </c>
      <c r="M660">
        <f t="shared" si="74"/>
        <v>4</v>
      </c>
      <c r="N660">
        <f>IF(OR(WEEKDAY(A660)=1,WEEKDAY(A660)=7,COUNTIF('2027祝日等（不使用）'!$A$1:$A$20,単年カーブ!A660)=1),0,1)</f>
        <v>1</v>
      </c>
      <c r="O660">
        <f t="shared" si="71"/>
        <v>33</v>
      </c>
      <c r="P660">
        <f t="shared" si="75"/>
        <v>1</v>
      </c>
      <c r="Q660">
        <f t="shared" si="76"/>
        <v>1</v>
      </c>
    </row>
    <row r="661" spans="1:17" ht="19.5" x14ac:dyDescent="0.4">
      <c r="A661" s="33">
        <f t="shared" si="70"/>
        <v>46491</v>
      </c>
      <c r="B661" s="27" t="str">
        <f t="shared" si="72"/>
        <v>(水)</v>
      </c>
      <c r="C661" s="34">
        <v>0.6875</v>
      </c>
      <c r="D661" s="16" t="s">
        <v>18</v>
      </c>
      <c r="E661" s="35">
        <v>0.70833333333333304</v>
      </c>
      <c r="F661" s="50">
        <f>IF(COUNTIF('リスト（不使用）'!$A$5:$A$6,単年カーブ!$A$1),"希望数量入力ください",'単年（2027年度）'!$E$12*単年カーブ!$R$3+'単年（2027年度）'!$E$12*(1-単年カーブ!$R$3)*単年カーブ!Q661)</f>
        <v>0</v>
      </c>
      <c r="G661" s="47">
        <f t="shared" si="73"/>
        <v>0</v>
      </c>
      <c r="M661">
        <f t="shared" si="74"/>
        <v>4</v>
      </c>
      <c r="N661">
        <f>IF(OR(WEEKDAY(A661)=1,WEEKDAY(A661)=7,COUNTIF('2027祝日等（不使用）'!$A$1:$A$20,単年カーブ!A661)=1),0,1)</f>
        <v>1</v>
      </c>
      <c r="O661">
        <f t="shared" si="71"/>
        <v>34</v>
      </c>
      <c r="P661">
        <f t="shared" si="75"/>
        <v>1</v>
      </c>
      <c r="Q661">
        <f t="shared" si="76"/>
        <v>1</v>
      </c>
    </row>
    <row r="662" spans="1:17" ht="19.5" x14ac:dyDescent="0.4">
      <c r="A662" s="33">
        <f t="shared" si="70"/>
        <v>46491</v>
      </c>
      <c r="B662" s="27" t="str">
        <f t="shared" si="72"/>
        <v>(水)</v>
      </c>
      <c r="C662" s="34">
        <v>0.70833333333333304</v>
      </c>
      <c r="D662" s="16" t="s">
        <v>18</v>
      </c>
      <c r="E662" s="35">
        <v>0.72916666666666696</v>
      </c>
      <c r="F662" s="50">
        <f>IF(COUNTIF('リスト（不使用）'!$A$5:$A$6,単年カーブ!$A$1),"希望数量入力ください",'単年（2027年度）'!$E$12*単年カーブ!$R$3+'単年（2027年度）'!$E$12*(1-単年カーブ!$R$3)*単年カーブ!Q662)</f>
        <v>0</v>
      </c>
      <c r="G662" s="47">
        <f t="shared" si="73"/>
        <v>0</v>
      </c>
      <c r="M662">
        <f t="shared" si="74"/>
        <v>4</v>
      </c>
      <c r="N662">
        <f>IF(OR(WEEKDAY(A662)=1,WEEKDAY(A662)=7,COUNTIF('2027祝日等（不使用）'!$A$1:$A$20,単年カーブ!A662)=1),0,1)</f>
        <v>1</v>
      </c>
      <c r="O662">
        <f t="shared" si="71"/>
        <v>35</v>
      </c>
      <c r="P662">
        <f t="shared" si="75"/>
        <v>1</v>
      </c>
      <c r="Q662">
        <f t="shared" si="76"/>
        <v>1</v>
      </c>
    </row>
    <row r="663" spans="1:17" ht="19.5" x14ac:dyDescent="0.4">
      <c r="A663" s="33">
        <f t="shared" si="70"/>
        <v>46491</v>
      </c>
      <c r="B663" s="27" t="str">
        <f t="shared" si="72"/>
        <v>(水)</v>
      </c>
      <c r="C663" s="34">
        <v>0.72916666666666696</v>
      </c>
      <c r="D663" s="16" t="s">
        <v>18</v>
      </c>
      <c r="E663" s="35">
        <v>0.75</v>
      </c>
      <c r="F663" s="50">
        <f>IF(COUNTIF('リスト（不使用）'!$A$5:$A$6,単年カーブ!$A$1),"希望数量入力ください",'単年（2027年度）'!$E$12*単年カーブ!$R$3+'単年（2027年度）'!$E$12*(1-単年カーブ!$R$3)*単年カーブ!Q663)</f>
        <v>0</v>
      </c>
      <c r="G663" s="47">
        <f t="shared" si="73"/>
        <v>0</v>
      </c>
      <c r="M663">
        <f t="shared" si="74"/>
        <v>4</v>
      </c>
      <c r="N663">
        <f>IF(OR(WEEKDAY(A663)=1,WEEKDAY(A663)=7,COUNTIF('2027祝日等（不使用）'!$A$1:$A$20,単年カーブ!A663)=1),0,1)</f>
        <v>1</v>
      </c>
      <c r="O663">
        <f t="shared" si="71"/>
        <v>36</v>
      </c>
      <c r="P663">
        <f t="shared" si="75"/>
        <v>1</v>
      </c>
      <c r="Q663">
        <f t="shared" si="76"/>
        <v>1</v>
      </c>
    </row>
    <row r="664" spans="1:17" ht="19.5" x14ac:dyDescent="0.4">
      <c r="A664" s="33">
        <f t="shared" si="70"/>
        <v>46491</v>
      </c>
      <c r="B664" s="27" t="str">
        <f t="shared" si="72"/>
        <v>(水)</v>
      </c>
      <c r="C664" s="34">
        <v>0.75</v>
      </c>
      <c r="D664" s="16" t="s">
        <v>18</v>
      </c>
      <c r="E664" s="35">
        <v>0.77083333333333304</v>
      </c>
      <c r="F664" s="50">
        <f>IF(COUNTIF('リスト（不使用）'!$A$5:$A$6,単年カーブ!$A$1),"希望数量入力ください",'単年（2027年度）'!$E$12*単年カーブ!$R$3+'単年（2027年度）'!$E$12*(1-単年カーブ!$R$3)*単年カーブ!Q664)</f>
        <v>0</v>
      </c>
      <c r="G664" s="47">
        <f t="shared" si="73"/>
        <v>0</v>
      </c>
      <c r="M664">
        <f t="shared" si="74"/>
        <v>4</v>
      </c>
      <c r="N664">
        <f>IF(OR(WEEKDAY(A664)=1,WEEKDAY(A664)=7,COUNTIF('2027祝日等（不使用）'!$A$1:$A$20,単年カーブ!A664)=1),0,1)</f>
        <v>1</v>
      </c>
      <c r="O664">
        <f t="shared" si="71"/>
        <v>37</v>
      </c>
      <c r="P664">
        <f t="shared" si="75"/>
        <v>1</v>
      </c>
      <c r="Q664">
        <f t="shared" si="76"/>
        <v>1</v>
      </c>
    </row>
    <row r="665" spans="1:17" ht="19.5" x14ac:dyDescent="0.4">
      <c r="A665" s="33">
        <f t="shared" si="70"/>
        <v>46491</v>
      </c>
      <c r="B665" s="27" t="str">
        <f t="shared" si="72"/>
        <v>(水)</v>
      </c>
      <c r="C665" s="34">
        <v>0.77083333333333304</v>
      </c>
      <c r="D665" s="16" t="s">
        <v>18</v>
      </c>
      <c r="E665" s="35">
        <v>0.79166666666666696</v>
      </c>
      <c r="F665" s="50">
        <f>IF(COUNTIF('リスト（不使用）'!$A$5:$A$6,単年カーブ!$A$1),"希望数量入力ください",'単年（2027年度）'!$E$12*単年カーブ!$R$3+'単年（2027年度）'!$E$12*(1-単年カーブ!$R$3)*単年カーブ!Q665)</f>
        <v>0</v>
      </c>
      <c r="G665" s="47">
        <f t="shared" si="73"/>
        <v>0</v>
      </c>
      <c r="M665">
        <f t="shared" si="74"/>
        <v>4</v>
      </c>
      <c r="N665">
        <f>IF(OR(WEEKDAY(A665)=1,WEEKDAY(A665)=7,COUNTIF('2027祝日等（不使用）'!$A$1:$A$20,単年カーブ!A665)=1),0,1)</f>
        <v>1</v>
      </c>
      <c r="O665">
        <f t="shared" si="71"/>
        <v>38</v>
      </c>
      <c r="P665">
        <f t="shared" si="75"/>
        <v>1</v>
      </c>
      <c r="Q665">
        <f t="shared" si="76"/>
        <v>1</v>
      </c>
    </row>
    <row r="666" spans="1:17" ht="19.5" x14ac:dyDescent="0.4">
      <c r="A666" s="33">
        <f t="shared" si="70"/>
        <v>46491</v>
      </c>
      <c r="B666" s="27" t="str">
        <f t="shared" si="72"/>
        <v>(水)</v>
      </c>
      <c r="C666" s="34">
        <v>0.79166666666666696</v>
      </c>
      <c r="D666" s="16" t="s">
        <v>18</v>
      </c>
      <c r="E666" s="35">
        <v>0.8125</v>
      </c>
      <c r="F666" s="50">
        <f>IF(COUNTIF('リスト（不使用）'!$A$5:$A$6,単年カーブ!$A$1),"希望数量入力ください",'単年（2027年度）'!$E$12*単年カーブ!$R$3+'単年（2027年度）'!$E$12*(1-単年カーブ!$R$3)*単年カーブ!Q666)</f>
        <v>0</v>
      </c>
      <c r="G666" s="47">
        <f t="shared" si="73"/>
        <v>0</v>
      </c>
      <c r="M666">
        <f t="shared" si="74"/>
        <v>4</v>
      </c>
      <c r="N666">
        <f>IF(OR(WEEKDAY(A666)=1,WEEKDAY(A666)=7,COUNTIF('2027祝日等（不使用）'!$A$1:$A$20,単年カーブ!A666)=1),0,1)</f>
        <v>1</v>
      </c>
      <c r="O666">
        <f t="shared" si="71"/>
        <v>39</v>
      </c>
      <c r="P666">
        <f t="shared" si="75"/>
        <v>1</v>
      </c>
      <c r="Q666">
        <f t="shared" si="76"/>
        <v>1</v>
      </c>
    </row>
    <row r="667" spans="1:17" ht="19.5" x14ac:dyDescent="0.4">
      <c r="A667" s="33">
        <f t="shared" si="70"/>
        <v>46491</v>
      </c>
      <c r="B667" s="27" t="str">
        <f t="shared" si="72"/>
        <v>(水)</v>
      </c>
      <c r="C667" s="34">
        <v>0.8125</v>
      </c>
      <c r="D667" s="16" t="s">
        <v>18</v>
      </c>
      <c r="E667" s="35">
        <v>0.83333333333333304</v>
      </c>
      <c r="F667" s="50">
        <f>IF(COUNTIF('リスト（不使用）'!$A$5:$A$6,単年カーブ!$A$1),"希望数量入力ください",'単年（2027年度）'!$E$12*単年カーブ!$R$3+'単年（2027年度）'!$E$12*(1-単年カーブ!$R$3)*単年カーブ!Q667)</f>
        <v>0</v>
      </c>
      <c r="G667" s="47">
        <f t="shared" si="73"/>
        <v>0</v>
      </c>
      <c r="M667">
        <f t="shared" si="74"/>
        <v>4</v>
      </c>
      <c r="N667">
        <f>IF(OR(WEEKDAY(A667)=1,WEEKDAY(A667)=7,COUNTIF('2027祝日等（不使用）'!$A$1:$A$20,単年カーブ!A667)=1),0,1)</f>
        <v>1</v>
      </c>
      <c r="O667">
        <f t="shared" si="71"/>
        <v>40</v>
      </c>
      <c r="P667">
        <f t="shared" si="75"/>
        <v>1</v>
      </c>
      <c r="Q667">
        <f t="shared" si="76"/>
        <v>1</v>
      </c>
    </row>
    <row r="668" spans="1:17" ht="19.5" x14ac:dyDescent="0.4">
      <c r="A668" s="33">
        <f t="shared" si="70"/>
        <v>46491</v>
      </c>
      <c r="B668" s="27" t="str">
        <f t="shared" si="72"/>
        <v>(水)</v>
      </c>
      <c r="C668" s="34">
        <v>0.83333333333333304</v>
      </c>
      <c r="D668" s="16" t="s">
        <v>18</v>
      </c>
      <c r="E668" s="35">
        <v>0.85416666666666696</v>
      </c>
      <c r="F668" s="50">
        <f>IF(COUNTIF('リスト（不使用）'!$A$5:$A$6,単年カーブ!$A$1),"希望数量入力ください",'単年（2027年度）'!$E$12*単年カーブ!$R$3+'単年（2027年度）'!$E$12*(1-単年カーブ!$R$3)*単年カーブ!Q668)</f>
        <v>0</v>
      </c>
      <c r="G668" s="47">
        <f t="shared" si="73"/>
        <v>0</v>
      </c>
      <c r="M668">
        <f t="shared" si="74"/>
        <v>4</v>
      </c>
      <c r="N668">
        <f>IF(OR(WEEKDAY(A668)=1,WEEKDAY(A668)=7,COUNTIF('2027祝日等（不使用）'!$A$1:$A$20,単年カーブ!A668)=1),0,1)</f>
        <v>1</v>
      </c>
      <c r="O668">
        <f t="shared" si="71"/>
        <v>41</v>
      </c>
      <c r="P668">
        <f t="shared" si="75"/>
        <v>0</v>
      </c>
      <c r="Q668">
        <f t="shared" si="76"/>
        <v>0</v>
      </c>
    </row>
    <row r="669" spans="1:17" ht="19.5" x14ac:dyDescent="0.4">
      <c r="A669" s="33">
        <f t="shared" si="70"/>
        <v>46491</v>
      </c>
      <c r="B669" s="27" t="str">
        <f t="shared" si="72"/>
        <v>(水)</v>
      </c>
      <c r="C669" s="34">
        <v>0.85416666666666696</v>
      </c>
      <c r="D669" s="16" t="s">
        <v>18</v>
      </c>
      <c r="E669" s="35">
        <v>0.875</v>
      </c>
      <c r="F669" s="50">
        <f>IF(COUNTIF('リスト（不使用）'!$A$5:$A$6,単年カーブ!$A$1),"希望数量入力ください",'単年（2027年度）'!$E$12*単年カーブ!$R$3+'単年（2027年度）'!$E$12*(1-単年カーブ!$R$3)*単年カーブ!Q669)</f>
        <v>0</v>
      </c>
      <c r="G669" s="47">
        <f t="shared" si="73"/>
        <v>0</v>
      </c>
      <c r="M669">
        <f t="shared" si="74"/>
        <v>4</v>
      </c>
      <c r="N669">
        <f>IF(OR(WEEKDAY(A669)=1,WEEKDAY(A669)=7,COUNTIF('2027祝日等（不使用）'!$A$1:$A$20,単年カーブ!A669)=1),0,1)</f>
        <v>1</v>
      </c>
      <c r="O669">
        <f t="shared" si="71"/>
        <v>42</v>
      </c>
      <c r="P669">
        <f t="shared" si="75"/>
        <v>0</v>
      </c>
      <c r="Q669">
        <f t="shared" si="76"/>
        <v>0</v>
      </c>
    </row>
    <row r="670" spans="1:17" ht="19.5" x14ac:dyDescent="0.4">
      <c r="A670" s="33">
        <f t="shared" si="70"/>
        <v>46491</v>
      </c>
      <c r="B670" s="27" t="str">
        <f t="shared" si="72"/>
        <v>(水)</v>
      </c>
      <c r="C670" s="34">
        <v>0.875</v>
      </c>
      <c r="D670" s="16" t="s">
        <v>18</v>
      </c>
      <c r="E670" s="35">
        <v>0.89583333333333304</v>
      </c>
      <c r="F670" s="50">
        <f>IF(COUNTIF('リスト（不使用）'!$A$5:$A$6,単年カーブ!$A$1),"希望数量入力ください",'単年（2027年度）'!$E$12*単年カーブ!$R$3+'単年（2027年度）'!$E$12*(1-単年カーブ!$R$3)*単年カーブ!Q670)</f>
        <v>0</v>
      </c>
      <c r="G670" s="47">
        <f t="shared" si="73"/>
        <v>0</v>
      </c>
      <c r="M670">
        <f t="shared" si="74"/>
        <v>4</v>
      </c>
      <c r="N670">
        <f>IF(OR(WEEKDAY(A670)=1,WEEKDAY(A670)=7,COUNTIF('2027祝日等（不使用）'!$A$1:$A$20,単年カーブ!A670)=1),0,1)</f>
        <v>1</v>
      </c>
      <c r="O670">
        <f t="shared" si="71"/>
        <v>43</v>
      </c>
      <c r="P670">
        <f t="shared" si="75"/>
        <v>0</v>
      </c>
      <c r="Q670">
        <f t="shared" si="76"/>
        <v>0</v>
      </c>
    </row>
    <row r="671" spans="1:17" ht="19.5" x14ac:dyDescent="0.4">
      <c r="A671" s="33">
        <f t="shared" si="70"/>
        <v>46491</v>
      </c>
      <c r="B671" s="27" t="str">
        <f t="shared" si="72"/>
        <v>(水)</v>
      </c>
      <c r="C671" s="34">
        <v>0.89583333333333304</v>
      </c>
      <c r="D671" s="16" t="s">
        <v>18</v>
      </c>
      <c r="E671" s="35">
        <v>0.91666666666666696</v>
      </c>
      <c r="F671" s="50">
        <f>IF(COUNTIF('リスト（不使用）'!$A$5:$A$6,単年カーブ!$A$1),"希望数量入力ください",'単年（2027年度）'!$E$12*単年カーブ!$R$3+'単年（2027年度）'!$E$12*(1-単年カーブ!$R$3)*単年カーブ!Q671)</f>
        <v>0</v>
      </c>
      <c r="G671" s="47">
        <f t="shared" si="73"/>
        <v>0</v>
      </c>
      <c r="M671">
        <f t="shared" si="74"/>
        <v>4</v>
      </c>
      <c r="N671">
        <f>IF(OR(WEEKDAY(A671)=1,WEEKDAY(A671)=7,COUNTIF('2027祝日等（不使用）'!$A$1:$A$20,単年カーブ!A671)=1),0,1)</f>
        <v>1</v>
      </c>
      <c r="O671">
        <f t="shared" si="71"/>
        <v>44</v>
      </c>
      <c r="P671">
        <f t="shared" si="75"/>
        <v>0</v>
      </c>
      <c r="Q671">
        <f t="shared" si="76"/>
        <v>0</v>
      </c>
    </row>
    <row r="672" spans="1:17" ht="19.5" x14ac:dyDescent="0.4">
      <c r="A672" s="33">
        <f t="shared" si="70"/>
        <v>46491</v>
      </c>
      <c r="B672" s="27" t="str">
        <f t="shared" si="72"/>
        <v>(水)</v>
      </c>
      <c r="C672" s="34">
        <v>0.91666666666666696</v>
      </c>
      <c r="D672" s="16" t="s">
        <v>18</v>
      </c>
      <c r="E672" s="35">
        <v>0.9375</v>
      </c>
      <c r="F672" s="50">
        <f>IF(COUNTIF('リスト（不使用）'!$A$5:$A$6,単年カーブ!$A$1),"希望数量入力ください",'単年（2027年度）'!$E$12*単年カーブ!$R$3+'単年（2027年度）'!$E$12*(1-単年カーブ!$R$3)*単年カーブ!Q672)</f>
        <v>0</v>
      </c>
      <c r="G672" s="47">
        <f t="shared" si="73"/>
        <v>0</v>
      </c>
      <c r="M672">
        <f t="shared" si="74"/>
        <v>4</v>
      </c>
      <c r="N672">
        <f>IF(OR(WEEKDAY(A672)=1,WEEKDAY(A672)=7,COUNTIF('2027祝日等（不使用）'!$A$1:$A$20,単年カーブ!A672)=1),0,1)</f>
        <v>1</v>
      </c>
      <c r="O672">
        <f t="shared" si="71"/>
        <v>45</v>
      </c>
      <c r="P672">
        <f t="shared" si="75"/>
        <v>0</v>
      </c>
      <c r="Q672">
        <f t="shared" si="76"/>
        <v>0</v>
      </c>
    </row>
    <row r="673" spans="1:17" ht="19.5" x14ac:dyDescent="0.4">
      <c r="A673" s="33">
        <f t="shared" si="70"/>
        <v>46491</v>
      </c>
      <c r="B673" s="27" t="str">
        <f t="shared" si="72"/>
        <v>(水)</v>
      </c>
      <c r="C673" s="34">
        <v>0.9375</v>
      </c>
      <c r="D673" s="16" t="s">
        <v>18</v>
      </c>
      <c r="E673" s="35">
        <v>0.95833333333333304</v>
      </c>
      <c r="F673" s="50">
        <f>IF(COUNTIF('リスト（不使用）'!$A$5:$A$6,単年カーブ!$A$1),"希望数量入力ください",'単年（2027年度）'!$E$12*単年カーブ!$R$3+'単年（2027年度）'!$E$12*(1-単年カーブ!$R$3)*単年カーブ!Q673)</f>
        <v>0</v>
      </c>
      <c r="G673" s="47">
        <f t="shared" si="73"/>
        <v>0</v>
      </c>
      <c r="M673">
        <f t="shared" si="74"/>
        <v>4</v>
      </c>
      <c r="N673">
        <f>IF(OR(WEEKDAY(A673)=1,WEEKDAY(A673)=7,COUNTIF('2027祝日等（不使用）'!$A$1:$A$20,単年カーブ!A673)=1),0,1)</f>
        <v>1</v>
      </c>
      <c r="O673">
        <f t="shared" si="71"/>
        <v>46</v>
      </c>
      <c r="P673">
        <f t="shared" si="75"/>
        <v>0</v>
      </c>
      <c r="Q673">
        <f t="shared" si="76"/>
        <v>0</v>
      </c>
    </row>
    <row r="674" spans="1:17" ht="19.5" x14ac:dyDescent="0.4">
      <c r="A674" s="33">
        <f t="shared" si="70"/>
        <v>46491</v>
      </c>
      <c r="B674" s="27" t="str">
        <f t="shared" si="72"/>
        <v>(水)</v>
      </c>
      <c r="C674" s="34">
        <v>0.95833333333333304</v>
      </c>
      <c r="D674" s="16" t="s">
        <v>18</v>
      </c>
      <c r="E674" s="35">
        <v>0.97916666666666696</v>
      </c>
      <c r="F674" s="50">
        <f>IF(COUNTIF('リスト（不使用）'!$A$5:$A$6,単年カーブ!$A$1),"希望数量入力ください",'単年（2027年度）'!$E$12*単年カーブ!$R$3+'単年（2027年度）'!$E$12*(1-単年カーブ!$R$3)*単年カーブ!Q674)</f>
        <v>0</v>
      </c>
      <c r="G674" s="47">
        <f t="shared" si="73"/>
        <v>0</v>
      </c>
      <c r="M674">
        <f t="shared" si="74"/>
        <v>4</v>
      </c>
      <c r="N674">
        <f>IF(OR(WEEKDAY(A674)=1,WEEKDAY(A674)=7,COUNTIF('2027祝日等（不使用）'!$A$1:$A$20,単年カーブ!A674)=1),0,1)</f>
        <v>1</v>
      </c>
      <c r="O674">
        <f t="shared" si="71"/>
        <v>47</v>
      </c>
      <c r="P674">
        <f t="shared" si="75"/>
        <v>0</v>
      </c>
      <c r="Q674">
        <f t="shared" si="76"/>
        <v>0</v>
      </c>
    </row>
    <row r="675" spans="1:17" ht="19.5" x14ac:dyDescent="0.4">
      <c r="A675" s="33">
        <f t="shared" si="70"/>
        <v>46491</v>
      </c>
      <c r="B675" s="27" t="str">
        <f t="shared" si="72"/>
        <v>(水)</v>
      </c>
      <c r="C675" s="34">
        <v>0.97916666666666696</v>
      </c>
      <c r="D675" s="16" t="s">
        <v>18</v>
      </c>
      <c r="E675" s="35" t="s">
        <v>17</v>
      </c>
      <c r="F675" s="50">
        <f>IF(COUNTIF('リスト（不使用）'!$A$5:$A$6,単年カーブ!$A$1),"希望数量入力ください",'単年（2027年度）'!$E$12*単年カーブ!$R$3+'単年（2027年度）'!$E$12*(1-単年カーブ!$R$3)*単年カーブ!Q675)</f>
        <v>0</v>
      </c>
      <c r="G675" s="47">
        <f t="shared" si="73"/>
        <v>0</v>
      </c>
      <c r="M675">
        <f t="shared" si="74"/>
        <v>4</v>
      </c>
      <c r="N675">
        <f>IF(OR(WEEKDAY(A675)=1,WEEKDAY(A675)=7,COUNTIF('2027祝日等（不使用）'!$A$1:$A$20,単年カーブ!A675)=1),0,1)</f>
        <v>1</v>
      </c>
      <c r="O675">
        <f t="shared" si="71"/>
        <v>48</v>
      </c>
      <c r="P675">
        <f t="shared" si="75"/>
        <v>0</v>
      </c>
      <c r="Q675">
        <f t="shared" si="76"/>
        <v>0</v>
      </c>
    </row>
    <row r="676" spans="1:17" ht="19.5" x14ac:dyDescent="0.4">
      <c r="A676" s="33">
        <f t="shared" si="70"/>
        <v>46492</v>
      </c>
      <c r="B676" s="27" t="str">
        <f t="shared" si="72"/>
        <v>(木)</v>
      </c>
      <c r="C676" s="34">
        <v>0</v>
      </c>
      <c r="D676" s="16" t="s">
        <v>18</v>
      </c>
      <c r="E676" s="35">
        <v>2.0833333333333332E-2</v>
      </c>
      <c r="F676" s="50">
        <f>IF(COUNTIF('リスト（不使用）'!$A$5:$A$6,単年カーブ!$A$1),"希望数量入力ください",'単年（2027年度）'!$E$12*単年カーブ!$R$3+'単年（2027年度）'!$E$12*(1-単年カーブ!$R$3)*単年カーブ!Q676)</f>
        <v>0</v>
      </c>
      <c r="G676" s="47">
        <f t="shared" si="73"/>
        <v>0</v>
      </c>
      <c r="M676">
        <f t="shared" si="74"/>
        <v>4</v>
      </c>
      <c r="N676">
        <f>IF(OR(WEEKDAY(A676)=1,WEEKDAY(A676)=7,COUNTIF('2027祝日等（不使用）'!$A$1:$A$20,単年カーブ!A676)=1),0,1)</f>
        <v>1</v>
      </c>
      <c r="O676">
        <f t="shared" si="71"/>
        <v>1</v>
      </c>
      <c r="P676">
        <f t="shared" si="75"/>
        <v>0</v>
      </c>
      <c r="Q676">
        <f t="shared" si="76"/>
        <v>0</v>
      </c>
    </row>
    <row r="677" spans="1:17" ht="19.5" x14ac:dyDescent="0.4">
      <c r="A677" s="33">
        <f t="shared" si="70"/>
        <v>46492</v>
      </c>
      <c r="B677" s="27" t="str">
        <f t="shared" si="72"/>
        <v>(木)</v>
      </c>
      <c r="C677" s="34">
        <v>2.0833333333333332E-2</v>
      </c>
      <c r="D677" s="16" t="s">
        <v>18</v>
      </c>
      <c r="E677" s="35">
        <v>4.1666666666666664E-2</v>
      </c>
      <c r="F677" s="50">
        <f>IF(COUNTIF('リスト（不使用）'!$A$5:$A$6,単年カーブ!$A$1),"希望数量入力ください",'単年（2027年度）'!$E$12*単年カーブ!$R$3+'単年（2027年度）'!$E$12*(1-単年カーブ!$R$3)*単年カーブ!Q677)</f>
        <v>0</v>
      </c>
      <c r="G677" s="47">
        <f t="shared" si="73"/>
        <v>0</v>
      </c>
      <c r="M677">
        <f t="shared" si="74"/>
        <v>4</v>
      </c>
      <c r="N677">
        <f>IF(OR(WEEKDAY(A677)=1,WEEKDAY(A677)=7,COUNTIF('2027祝日等（不使用）'!$A$1:$A$20,単年カーブ!A677)=1),0,1)</f>
        <v>1</v>
      </c>
      <c r="O677">
        <f t="shared" si="71"/>
        <v>2</v>
      </c>
      <c r="P677">
        <f t="shared" si="75"/>
        <v>0</v>
      </c>
      <c r="Q677">
        <f t="shared" si="76"/>
        <v>0</v>
      </c>
    </row>
    <row r="678" spans="1:17" ht="19.5" x14ac:dyDescent="0.4">
      <c r="A678" s="33">
        <f t="shared" si="70"/>
        <v>46492</v>
      </c>
      <c r="B678" s="27" t="str">
        <f t="shared" si="72"/>
        <v>(木)</v>
      </c>
      <c r="C678" s="34">
        <v>4.1666666666666664E-2</v>
      </c>
      <c r="D678" s="16" t="s">
        <v>18</v>
      </c>
      <c r="E678" s="35">
        <v>6.25E-2</v>
      </c>
      <c r="F678" s="50">
        <f>IF(COUNTIF('リスト（不使用）'!$A$5:$A$6,単年カーブ!$A$1),"希望数量入力ください",'単年（2027年度）'!$E$12*単年カーブ!$R$3+'単年（2027年度）'!$E$12*(1-単年カーブ!$R$3)*単年カーブ!Q678)</f>
        <v>0</v>
      </c>
      <c r="G678" s="47">
        <f t="shared" si="73"/>
        <v>0</v>
      </c>
      <c r="M678">
        <f t="shared" si="74"/>
        <v>4</v>
      </c>
      <c r="N678">
        <f>IF(OR(WEEKDAY(A678)=1,WEEKDAY(A678)=7,COUNTIF('2027祝日等（不使用）'!$A$1:$A$20,単年カーブ!A678)=1),0,1)</f>
        <v>1</v>
      </c>
      <c r="O678">
        <f t="shared" si="71"/>
        <v>3</v>
      </c>
      <c r="P678">
        <f t="shared" si="75"/>
        <v>0</v>
      </c>
      <c r="Q678">
        <f t="shared" si="76"/>
        <v>0</v>
      </c>
    </row>
    <row r="679" spans="1:17" ht="19.5" x14ac:dyDescent="0.4">
      <c r="A679" s="33">
        <f t="shared" si="70"/>
        <v>46492</v>
      </c>
      <c r="B679" s="27" t="str">
        <f t="shared" si="72"/>
        <v>(木)</v>
      </c>
      <c r="C679" s="34">
        <v>6.25E-2</v>
      </c>
      <c r="D679" s="16" t="s">
        <v>18</v>
      </c>
      <c r="E679" s="35">
        <v>8.3333333333333301E-2</v>
      </c>
      <c r="F679" s="50">
        <f>IF(COUNTIF('リスト（不使用）'!$A$5:$A$6,単年カーブ!$A$1),"希望数量入力ください",'単年（2027年度）'!$E$12*単年カーブ!$R$3+'単年（2027年度）'!$E$12*(1-単年カーブ!$R$3)*単年カーブ!Q679)</f>
        <v>0</v>
      </c>
      <c r="G679" s="47">
        <f t="shared" si="73"/>
        <v>0</v>
      </c>
      <c r="M679">
        <f t="shared" si="74"/>
        <v>4</v>
      </c>
      <c r="N679">
        <f>IF(OR(WEEKDAY(A679)=1,WEEKDAY(A679)=7,COUNTIF('2027祝日等（不使用）'!$A$1:$A$20,単年カーブ!A679)=1),0,1)</f>
        <v>1</v>
      </c>
      <c r="O679">
        <f t="shared" si="71"/>
        <v>4</v>
      </c>
      <c r="P679">
        <f t="shared" si="75"/>
        <v>0</v>
      </c>
      <c r="Q679">
        <f t="shared" si="76"/>
        <v>0</v>
      </c>
    </row>
    <row r="680" spans="1:17" ht="19.5" x14ac:dyDescent="0.4">
      <c r="A680" s="33">
        <f t="shared" si="70"/>
        <v>46492</v>
      </c>
      <c r="B680" s="27" t="str">
        <f t="shared" si="72"/>
        <v>(木)</v>
      </c>
      <c r="C680" s="34">
        <v>8.3333333333333301E-2</v>
      </c>
      <c r="D680" s="16" t="s">
        <v>18</v>
      </c>
      <c r="E680" s="35">
        <v>0.104166666666667</v>
      </c>
      <c r="F680" s="50">
        <f>IF(COUNTIF('リスト（不使用）'!$A$5:$A$6,単年カーブ!$A$1),"希望数量入力ください",'単年（2027年度）'!$E$12*単年カーブ!$R$3+'単年（2027年度）'!$E$12*(1-単年カーブ!$R$3)*単年カーブ!Q680)</f>
        <v>0</v>
      </c>
      <c r="G680" s="47">
        <f t="shared" si="73"/>
        <v>0</v>
      </c>
      <c r="M680">
        <f t="shared" si="74"/>
        <v>4</v>
      </c>
      <c r="N680">
        <f>IF(OR(WEEKDAY(A680)=1,WEEKDAY(A680)=7,COUNTIF('2027祝日等（不使用）'!$A$1:$A$20,単年カーブ!A680)=1),0,1)</f>
        <v>1</v>
      </c>
      <c r="O680">
        <f t="shared" si="71"/>
        <v>5</v>
      </c>
      <c r="P680">
        <f t="shared" si="75"/>
        <v>0</v>
      </c>
      <c r="Q680">
        <f t="shared" si="76"/>
        <v>0</v>
      </c>
    </row>
    <row r="681" spans="1:17" ht="19.5" x14ac:dyDescent="0.4">
      <c r="A681" s="33">
        <f t="shared" si="70"/>
        <v>46492</v>
      </c>
      <c r="B681" s="27" t="str">
        <f t="shared" si="72"/>
        <v>(木)</v>
      </c>
      <c r="C681" s="34">
        <v>0.104166666666667</v>
      </c>
      <c r="D681" s="16" t="s">
        <v>18</v>
      </c>
      <c r="E681" s="35">
        <v>0.125</v>
      </c>
      <c r="F681" s="50">
        <f>IF(COUNTIF('リスト（不使用）'!$A$5:$A$6,単年カーブ!$A$1),"希望数量入力ください",'単年（2027年度）'!$E$12*単年カーブ!$R$3+'単年（2027年度）'!$E$12*(1-単年カーブ!$R$3)*単年カーブ!Q681)</f>
        <v>0</v>
      </c>
      <c r="G681" s="47">
        <f t="shared" si="73"/>
        <v>0</v>
      </c>
      <c r="M681">
        <f t="shared" si="74"/>
        <v>4</v>
      </c>
      <c r="N681">
        <f>IF(OR(WEEKDAY(A681)=1,WEEKDAY(A681)=7,COUNTIF('2027祝日等（不使用）'!$A$1:$A$20,単年カーブ!A681)=1),0,1)</f>
        <v>1</v>
      </c>
      <c r="O681">
        <f t="shared" si="71"/>
        <v>6</v>
      </c>
      <c r="P681">
        <f t="shared" si="75"/>
        <v>0</v>
      </c>
      <c r="Q681">
        <f t="shared" si="76"/>
        <v>0</v>
      </c>
    </row>
    <row r="682" spans="1:17" ht="19.5" x14ac:dyDescent="0.4">
      <c r="A682" s="33">
        <f t="shared" si="70"/>
        <v>46492</v>
      </c>
      <c r="B682" s="27" t="str">
        <f t="shared" si="72"/>
        <v>(木)</v>
      </c>
      <c r="C682" s="34">
        <v>0.125</v>
      </c>
      <c r="D682" s="16" t="s">
        <v>18</v>
      </c>
      <c r="E682" s="35">
        <v>0.14583333333333301</v>
      </c>
      <c r="F682" s="50">
        <f>IF(COUNTIF('リスト（不使用）'!$A$5:$A$6,単年カーブ!$A$1),"希望数量入力ください",'単年（2027年度）'!$E$12*単年カーブ!$R$3+'単年（2027年度）'!$E$12*(1-単年カーブ!$R$3)*単年カーブ!Q682)</f>
        <v>0</v>
      </c>
      <c r="G682" s="47">
        <f t="shared" si="73"/>
        <v>0</v>
      </c>
      <c r="M682">
        <f t="shared" si="74"/>
        <v>4</v>
      </c>
      <c r="N682">
        <f>IF(OR(WEEKDAY(A682)=1,WEEKDAY(A682)=7,COUNTIF('2027祝日等（不使用）'!$A$1:$A$20,単年カーブ!A682)=1),0,1)</f>
        <v>1</v>
      </c>
      <c r="O682">
        <f t="shared" si="71"/>
        <v>7</v>
      </c>
      <c r="P682">
        <f t="shared" si="75"/>
        <v>0</v>
      </c>
      <c r="Q682">
        <f t="shared" si="76"/>
        <v>0</v>
      </c>
    </row>
    <row r="683" spans="1:17" ht="19.5" x14ac:dyDescent="0.4">
      <c r="A683" s="33">
        <f t="shared" si="70"/>
        <v>46492</v>
      </c>
      <c r="B683" s="27" t="str">
        <f t="shared" si="72"/>
        <v>(木)</v>
      </c>
      <c r="C683" s="34">
        <v>0.14583333333333301</v>
      </c>
      <c r="D683" s="16" t="s">
        <v>18</v>
      </c>
      <c r="E683" s="35">
        <v>0.16666666666666699</v>
      </c>
      <c r="F683" s="50">
        <f>IF(COUNTIF('リスト（不使用）'!$A$5:$A$6,単年カーブ!$A$1),"希望数量入力ください",'単年（2027年度）'!$E$12*単年カーブ!$R$3+'単年（2027年度）'!$E$12*(1-単年カーブ!$R$3)*単年カーブ!Q683)</f>
        <v>0</v>
      </c>
      <c r="G683" s="47">
        <f t="shared" si="73"/>
        <v>0</v>
      </c>
      <c r="M683">
        <f t="shared" si="74"/>
        <v>4</v>
      </c>
      <c r="N683">
        <f>IF(OR(WEEKDAY(A683)=1,WEEKDAY(A683)=7,COUNTIF('2027祝日等（不使用）'!$A$1:$A$20,単年カーブ!A683)=1),0,1)</f>
        <v>1</v>
      </c>
      <c r="O683">
        <f t="shared" si="71"/>
        <v>8</v>
      </c>
      <c r="P683">
        <f t="shared" si="75"/>
        <v>0</v>
      </c>
      <c r="Q683">
        <f t="shared" si="76"/>
        <v>0</v>
      </c>
    </row>
    <row r="684" spans="1:17" ht="19.5" x14ac:dyDescent="0.4">
      <c r="A684" s="33">
        <f t="shared" si="70"/>
        <v>46492</v>
      </c>
      <c r="B684" s="27" t="str">
        <f t="shared" si="72"/>
        <v>(木)</v>
      </c>
      <c r="C684" s="34">
        <v>0.16666666666666699</v>
      </c>
      <c r="D684" s="16" t="s">
        <v>18</v>
      </c>
      <c r="E684" s="35">
        <v>0.1875</v>
      </c>
      <c r="F684" s="50">
        <f>IF(COUNTIF('リスト（不使用）'!$A$5:$A$6,単年カーブ!$A$1),"希望数量入力ください",'単年（2027年度）'!$E$12*単年カーブ!$R$3+'単年（2027年度）'!$E$12*(1-単年カーブ!$R$3)*単年カーブ!Q684)</f>
        <v>0</v>
      </c>
      <c r="G684" s="47">
        <f t="shared" si="73"/>
        <v>0</v>
      </c>
      <c r="M684">
        <f t="shared" si="74"/>
        <v>4</v>
      </c>
      <c r="N684">
        <f>IF(OR(WEEKDAY(A684)=1,WEEKDAY(A684)=7,COUNTIF('2027祝日等（不使用）'!$A$1:$A$20,単年カーブ!A684)=1),0,1)</f>
        <v>1</v>
      </c>
      <c r="O684">
        <f t="shared" si="71"/>
        <v>9</v>
      </c>
      <c r="P684">
        <f t="shared" si="75"/>
        <v>0</v>
      </c>
      <c r="Q684">
        <f t="shared" si="76"/>
        <v>0</v>
      </c>
    </row>
    <row r="685" spans="1:17" ht="19.5" x14ac:dyDescent="0.4">
      <c r="A685" s="33">
        <f t="shared" si="70"/>
        <v>46492</v>
      </c>
      <c r="B685" s="27" t="str">
        <f t="shared" si="72"/>
        <v>(木)</v>
      </c>
      <c r="C685" s="34">
        <v>0.1875</v>
      </c>
      <c r="D685" s="16" t="s">
        <v>18</v>
      </c>
      <c r="E685" s="35">
        <v>0.20833333333333301</v>
      </c>
      <c r="F685" s="50">
        <f>IF(COUNTIF('リスト（不使用）'!$A$5:$A$6,単年カーブ!$A$1),"希望数量入力ください",'単年（2027年度）'!$E$12*単年カーブ!$R$3+'単年（2027年度）'!$E$12*(1-単年カーブ!$R$3)*単年カーブ!Q685)</f>
        <v>0</v>
      </c>
      <c r="G685" s="47">
        <f t="shared" si="73"/>
        <v>0</v>
      </c>
      <c r="M685">
        <f t="shared" si="74"/>
        <v>4</v>
      </c>
      <c r="N685">
        <f>IF(OR(WEEKDAY(A685)=1,WEEKDAY(A685)=7,COUNTIF('2027祝日等（不使用）'!$A$1:$A$20,単年カーブ!A685)=1),0,1)</f>
        <v>1</v>
      </c>
      <c r="O685">
        <f t="shared" si="71"/>
        <v>10</v>
      </c>
      <c r="P685">
        <f t="shared" si="75"/>
        <v>0</v>
      </c>
      <c r="Q685">
        <f t="shared" si="76"/>
        <v>0</v>
      </c>
    </row>
    <row r="686" spans="1:17" ht="19.5" x14ac:dyDescent="0.4">
      <c r="A686" s="33">
        <f t="shared" si="70"/>
        <v>46492</v>
      </c>
      <c r="B686" s="27" t="str">
        <f t="shared" si="72"/>
        <v>(木)</v>
      </c>
      <c r="C686" s="34">
        <v>0.20833333333333301</v>
      </c>
      <c r="D686" s="16" t="s">
        <v>18</v>
      </c>
      <c r="E686" s="35">
        <v>0.22916666666666699</v>
      </c>
      <c r="F686" s="50">
        <f>IF(COUNTIF('リスト（不使用）'!$A$5:$A$6,単年カーブ!$A$1),"希望数量入力ください",'単年（2027年度）'!$E$12*単年カーブ!$R$3+'単年（2027年度）'!$E$12*(1-単年カーブ!$R$3)*単年カーブ!Q686)</f>
        <v>0</v>
      </c>
      <c r="G686" s="47">
        <f t="shared" si="73"/>
        <v>0</v>
      </c>
      <c r="M686">
        <f t="shared" si="74"/>
        <v>4</v>
      </c>
      <c r="N686">
        <f>IF(OR(WEEKDAY(A686)=1,WEEKDAY(A686)=7,COUNTIF('2027祝日等（不使用）'!$A$1:$A$20,単年カーブ!A686)=1),0,1)</f>
        <v>1</v>
      </c>
      <c r="O686">
        <f t="shared" si="71"/>
        <v>11</v>
      </c>
      <c r="P686">
        <f t="shared" si="75"/>
        <v>0</v>
      </c>
      <c r="Q686">
        <f t="shared" si="76"/>
        <v>0</v>
      </c>
    </row>
    <row r="687" spans="1:17" ht="19.5" x14ac:dyDescent="0.4">
      <c r="A687" s="33">
        <f t="shared" si="70"/>
        <v>46492</v>
      </c>
      <c r="B687" s="27" t="str">
        <f t="shared" si="72"/>
        <v>(木)</v>
      </c>
      <c r="C687" s="34">
        <v>0.22916666666666699</v>
      </c>
      <c r="D687" s="16" t="s">
        <v>18</v>
      </c>
      <c r="E687" s="35">
        <v>0.25</v>
      </c>
      <c r="F687" s="50">
        <f>IF(COUNTIF('リスト（不使用）'!$A$5:$A$6,単年カーブ!$A$1),"希望数量入力ください",'単年（2027年度）'!$E$12*単年カーブ!$R$3+'単年（2027年度）'!$E$12*(1-単年カーブ!$R$3)*単年カーブ!Q687)</f>
        <v>0</v>
      </c>
      <c r="G687" s="47">
        <f t="shared" si="73"/>
        <v>0</v>
      </c>
      <c r="M687">
        <f t="shared" si="74"/>
        <v>4</v>
      </c>
      <c r="N687">
        <f>IF(OR(WEEKDAY(A687)=1,WEEKDAY(A687)=7,COUNTIF('2027祝日等（不使用）'!$A$1:$A$20,単年カーブ!A687)=1),0,1)</f>
        <v>1</v>
      </c>
      <c r="O687">
        <f t="shared" si="71"/>
        <v>12</v>
      </c>
      <c r="P687">
        <f t="shared" si="75"/>
        <v>0</v>
      </c>
      <c r="Q687">
        <f t="shared" si="76"/>
        <v>0</v>
      </c>
    </row>
    <row r="688" spans="1:17" ht="19.5" x14ac:dyDescent="0.4">
      <c r="A688" s="33">
        <f t="shared" si="70"/>
        <v>46492</v>
      </c>
      <c r="B688" s="27" t="str">
        <f t="shared" si="72"/>
        <v>(木)</v>
      </c>
      <c r="C688" s="34">
        <v>0.25</v>
      </c>
      <c r="D688" s="16" t="s">
        <v>18</v>
      </c>
      <c r="E688" s="35">
        <v>0.27083333333333298</v>
      </c>
      <c r="F688" s="50">
        <f>IF(COUNTIF('リスト（不使用）'!$A$5:$A$6,単年カーブ!$A$1),"希望数量入力ください",'単年（2027年度）'!$E$12*単年カーブ!$R$3+'単年（2027年度）'!$E$12*(1-単年カーブ!$R$3)*単年カーブ!Q688)</f>
        <v>0</v>
      </c>
      <c r="G688" s="47">
        <f t="shared" si="73"/>
        <v>0</v>
      </c>
      <c r="M688">
        <f t="shared" si="74"/>
        <v>4</v>
      </c>
      <c r="N688">
        <f>IF(OR(WEEKDAY(A688)=1,WEEKDAY(A688)=7,COUNTIF('2027祝日等（不使用）'!$A$1:$A$20,単年カーブ!A688)=1),0,1)</f>
        <v>1</v>
      </c>
      <c r="O688">
        <f t="shared" si="71"/>
        <v>13</v>
      </c>
      <c r="P688">
        <f t="shared" si="75"/>
        <v>0</v>
      </c>
      <c r="Q688">
        <f t="shared" si="76"/>
        <v>0</v>
      </c>
    </row>
    <row r="689" spans="1:17" ht="19.5" x14ac:dyDescent="0.4">
      <c r="A689" s="33">
        <f t="shared" si="70"/>
        <v>46492</v>
      </c>
      <c r="B689" s="27" t="str">
        <f t="shared" si="72"/>
        <v>(木)</v>
      </c>
      <c r="C689" s="34">
        <v>0.27083333333333298</v>
      </c>
      <c r="D689" s="16" t="s">
        <v>18</v>
      </c>
      <c r="E689" s="35">
        <v>0.29166666666666702</v>
      </c>
      <c r="F689" s="50">
        <f>IF(COUNTIF('リスト（不使用）'!$A$5:$A$6,単年カーブ!$A$1),"希望数量入力ください",'単年（2027年度）'!$E$12*単年カーブ!$R$3+'単年（2027年度）'!$E$12*(1-単年カーブ!$R$3)*単年カーブ!Q689)</f>
        <v>0</v>
      </c>
      <c r="G689" s="47">
        <f t="shared" si="73"/>
        <v>0</v>
      </c>
      <c r="M689">
        <f t="shared" si="74"/>
        <v>4</v>
      </c>
      <c r="N689">
        <f>IF(OR(WEEKDAY(A689)=1,WEEKDAY(A689)=7,COUNTIF('2027祝日等（不使用）'!$A$1:$A$20,単年カーブ!A689)=1),0,1)</f>
        <v>1</v>
      </c>
      <c r="O689">
        <f t="shared" si="71"/>
        <v>14</v>
      </c>
      <c r="P689">
        <f t="shared" si="75"/>
        <v>0</v>
      </c>
      <c r="Q689">
        <f t="shared" si="76"/>
        <v>0</v>
      </c>
    </row>
    <row r="690" spans="1:17" ht="19.5" x14ac:dyDescent="0.4">
      <c r="A690" s="33">
        <f t="shared" si="70"/>
        <v>46492</v>
      </c>
      <c r="B690" s="27" t="str">
        <f t="shared" si="72"/>
        <v>(木)</v>
      </c>
      <c r="C690" s="34">
        <v>0.29166666666666702</v>
      </c>
      <c r="D690" s="16" t="s">
        <v>18</v>
      </c>
      <c r="E690" s="35">
        <v>0.3125</v>
      </c>
      <c r="F690" s="50">
        <f>IF(COUNTIF('リスト（不使用）'!$A$5:$A$6,単年カーブ!$A$1),"希望数量入力ください",'単年（2027年度）'!$E$12*単年カーブ!$R$3+'単年（2027年度）'!$E$12*(1-単年カーブ!$R$3)*単年カーブ!Q690)</f>
        <v>0</v>
      </c>
      <c r="G690" s="47">
        <f t="shared" si="73"/>
        <v>0</v>
      </c>
      <c r="M690">
        <f t="shared" si="74"/>
        <v>4</v>
      </c>
      <c r="N690">
        <f>IF(OR(WEEKDAY(A690)=1,WEEKDAY(A690)=7,COUNTIF('2027祝日等（不使用）'!$A$1:$A$20,単年カーブ!A690)=1),0,1)</f>
        <v>1</v>
      </c>
      <c r="O690">
        <f t="shared" si="71"/>
        <v>15</v>
      </c>
      <c r="P690">
        <f t="shared" si="75"/>
        <v>0</v>
      </c>
      <c r="Q690">
        <f t="shared" si="76"/>
        <v>0</v>
      </c>
    </row>
    <row r="691" spans="1:17" ht="19.5" x14ac:dyDescent="0.4">
      <c r="A691" s="33">
        <f t="shared" si="70"/>
        <v>46492</v>
      </c>
      <c r="B691" s="27" t="str">
        <f t="shared" si="72"/>
        <v>(木)</v>
      </c>
      <c r="C691" s="34">
        <v>0.3125</v>
      </c>
      <c r="D691" s="16" t="s">
        <v>18</v>
      </c>
      <c r="E691" s="35">
        <v>0.33333333333333298</v>
      </c>
      <c r="F691" s="50">
        <f>IF(COUNTIF('リスト（不使用）'!$A$5:$A$6,単年カーブ!$A$1),"希望数量入力ください",'単年（2027年度）'!$E$12*単年カーブ!$R$3+'単年（2027年度）'!$E$12*(1-単年カーブ!$R$3)*単年カーブ!Q691)</f>
        <v>0</v>
      </c>
      <c r="G691" s="47">
        <f t="shared" si="73"/>
        <v>0</v>
      </c>
      <c r="M691">
        <f t="shared" si="74"/>
        <v>4</v>
      </c>
      <c r="N691">
        <f>IF(OR(WEEKDAY(A691)=1,WEEKDAY(A691)=7,COUNTIF('2027祝日等（不使用）'!$A$1:$A$20,単年カーブ!A691)=1),0,1)</f>
        <v>1</v>
      </c>
      <c r="O691">
        <f t="shared" si="71"/>
        <v>16</v>
      </c>
      <c r="P691">
        <f t="shared" si="75"/>
        <v>0</v>
      </c>
      <c r="Q691">
        <f t="shared" si="76"/>
        <v>0</v>
      </c>
    </row>
    <row r="692" spans="1:17" ht="19.5" x14ac:dyDescent="0.4">
      <c r="A692" s="33">
        <f t="shared" ref="A692:A755" si="77">A644+1</f>
        <v>46492</v>
      </c>
      <c r="B692" s="27" t="str">
        <f t="shared" si="72"/>
        <v>(木)</v>
      </c>
      <c r="C692" s="34">
        <v>0.33333333333333298</v>
      </c>
      <c r="D692" s="16" t="s">
        <v>18</v>
      </c>
      <c r="E692" s="35">
        <v>0.35416666666666702</v>
      </c>
      <c r="F692" s="50">
        <f>IF(COUNTIF('リスト（不使用）'!$A$5:$A$6,単年カーブ!$A$1),"希望数量入力ください",'単年（2027年度）'!$E$12*単年カーブ!$R$3+'単年（2027年度）'!$E$12*(1-単年カーブ!$R$3)*単年カーブ!Q692)</f>
        <v>0</v>
      </c>
      <c r="G692" s="47">
        <f t="shared" si="73"/>
        <v>0</v>
      </c>
      <c r="M692">
        <f t="shared" si="74"/>
        <v>4</v>
      </c>
      <c r="N692">
        <f>IF(OR(WEEKDAY(A692)=1,WEEKDAY(A692)=7,COUNTIF('2027祝日等（不使用）'!$A$1:$A$20,単年カーブ!A692)=1),0,1)</f>
        <v>1</v>
      </c>
      <c r="O692">
        <f t="shared" ref="O692:O755" si="78">O644</f>
        <v>17</v>
      </c>
      <c r="P692">
        <f t="shared" si="75"/>
        <v>1</v>
      </c>
      <c r="Q692">
        <f t="shared" si="76"/>
        <v>1</v>
      </c>
    </row>
    <row r="693" spans="1:17" ht="19.5" x14ac:dyDescent="0.4">
      <c r="A693" s="33">
        <f t="shared" si="77"/>
        <v>46492</v>
      </c>
      <c r="B693" s="27" t="str">
        <f t="shared" si="72"/>
        <v>(木)</v>
      </c>
      <c r="C693" s="34">
        <v>0.35416666666666702</v>
      </c>
      <c r="D693" s="16" t="s">
        <v>18</v>
      </c>
      <c r="E693" s="35">
        <v>0.375</v>
      </c>
      <c r="F693" s="50">
        <f>IF(COUNTIF('リスト（不使用）'!$A$5:$A$6,単年カーブ!$A$1),"希望数量入力ください",'単年（2027年度）'!$E$12*単年カーブ!$R$3+'単年（2027年度）'!$E$12*(1-単年カーブ!$R$3)*単年カーブ!Q693)</f>
        <v>0</v>
      </c>
      <c r="G693" s="47">
        <f t="shared" si="73"/>
        <v>0</v>
      </c>
      <c r="M693">
        <f t="shared" si="74"/>
        <v>4</v>
      </c>
      <c r="N693">
        <f>IF(OR(WEEKDAY(A693)=1,WEEKDAY(A693)=7,COUNTIF('2027祝日等（不使用）'!$A$1:$A$20,単年カーブ!A693)=1),0,1)</f>
        <v>1</v>
      </c>
      <c r="O693">
        <f t="shared" si="78"/>
        <v>18</v>
      </c>
      <c r="P693">
        <f t="shared" si="75"/>
        <v>1</v>
      </c>
      <c r="Q693">
        <f t="shared" si="76"/>
        <v>1</v>
      </c>
    </row>
    <row r="694" spans="1:17" ht="19.5" x14ac:dyDescent="0.4">
      <c r="A694" s="33">
        <f t="shared" si="77"/>
        <v>46492</v>
      </c>
      <c r="B694" s="27" t="str">
        <f t="shared" si="72"/>
        <v>(木)</v>
      </c>
      <c r="C694" s="34">
        <v>0.375</v>
      </c>
      <c r="D694" s="16" t="s">
        <v>18</v>
      </c>
      <c r="E694" s="35">
        <v>0.39583333333333298</v>
      </c>
      <c r="F694" s="50">
        <f>IF(COUNTIF('リスト（不使用）'!$A$5:$A$6,単年カーブ!$A$1),"希望数量入力ください",'単年（2027年度）'!$E$12*単年カーブ!$R$3+'単年（2027年度）'!$E$12*(1-単年カーブ!$R$3)*単年カーブ!Q694)</f>
        <v>0</v>
      </c>
      <c r="G694" s="47">
        <f t="shared" si="73"/>
        <v>0</v>
      </c>
      <c r="M694">
        <f t="shared" si="74"/>
        <v>4</v>
      </c>
      <c r="N694">
        <f>IF(OR(WEEKDAY(A694)=1,WEEKDAY(A694)=7,COUNTIF('2027祝日等（不使用）'!$A$1:$A$20,単年カーブ!A694)=1),0,1)</f>
        <v>1</v>
      </c>
      <c r="O694">
        <f t="shared" si="78"/>
        <v>19</v>
      </c>
      <c r="P694">
        <f t="shared" si="75"/>
        <v>1</v>
      </c>
      <c r="Q694">
        <f t="shared" si="76"/>
        <v>1</v>
      </c>
    </row>
    <row r="695" spans="1:17" ht="19.5" x14ac:dyDescent="0.4">
      <c r="A695" s="33">
        <f t="shared" si="77"/>
        <v>46492</v>
      </c>
      <c r="B695" s="27" t="str">
        <f t="shared" si="72"/>
        <v>(木)</v>
      </c>
      <c r="C695" s="34">
        <v>0.39583333333333298</v>
      </c>
      <c r="D695" s="16" t="s">
        <v>18</v>
      </c>
      <c r="E695" s="35">
        <v>0.41666666666666702</v>
      </c>
      <c r="F695" s="50">
        <f>IF(COUNTIF('リスト（不使用）'!$A$5:$A$6,単年カーブ!$A$1),"希望数量入力ください",'単年（2027年度）'!$E$12*単年カーブ!$R$3+'単年（2027年度）'!$E$12*(1-単年カーブ!$R$3)*単年カーブ!Q695)</f>
        <v>0</v>
      </c>
      <c r="G695" s="47">
        <f t="shared" si="73"/>
        <v>0</v>
      </c>
      <c r="M695">
        <f t="shared" si="74"/>
        <v>4</v>
      </c>
      <c r="N695">
        <f>IF(OR(WEEKDAY(A695)=1,WEEKDAY(A695)=7,COUNTIF('2027祝日等（不使用）'!$A$1:$A$20,単年カーブ!A695)=1),0,1)</f>
        <v>1</v>
      </c>
      <c r="O695">
        <f t="shared" si="78"/>
        <v>20</v>
      </c>
      <c r="P695">
        <f t="shared" si="75"/>
        <v>1</v>
      </c>
      <c r="Q695">
        <f t="shared" si="76"/>
        <v>1</v>
      </c>
    </row>
    <row r="696" spans="1:17" ht="19.5" x14ac:dyDescent="0.4">
      <c r="A696" s="33">
        <f t="shared" si="77"/>
        <v>46492</v>
      </c>
      <c r="B696" s="27" t="str">
        <f t="shared" si="72"/>
        <v>(木)</v>
      </c>
      <c r="C696" s="34">
        <v>0.41666666666666702</v>
      </c>
      <c r="D696" s="16" t="s">
        <v>18</v>
      </c>
      <c r="E696" s="35">
        <v>0.4375</v>
      </c>
      <c r="F696" s="50">
        <f>IF(COUNTIF('リスト（不使用）'!$A$5:$A$6,単年カーブ!$A$1),"希望数量入力ください",'単年（2027年度）'!$E$12*単年カーブ!$R$3+'単年（2027年度）'!$E$12*(1-単年カーブ!$R$3)*単年カーブ!Q696)</f>
        <v>0</v>
      </c>
      <c r="G696" s="47">
        <f t="shared" si="73"/>
        <v>0</v>
      </c>
      <c r="M696">
        <f t="shared" si="74"/>
        <v>4</v>
      </c>
      <c r="N696">
        <f>IF(OR(WEEKDAY(A696)=1,WEEKDAY(A696)=7,COUNTIF('2027祝日等（不使用）'!$A$1:$A$20,単年カーブ!A696)=1),0,1)</f>
        <v>1</v>
      </c>
      <c r="O696">
        <f t="shared" si="78"/>
        <v>21</v>
      </c>
      <c r="P696">
        <f t="shared" si="75"/>
        <v>1</v>
      </c>
      <c r="Q696">
        <f t="shared" si="76"/>
        <v>1</v>
      </c>
    </row>
    <row r="697" spans="1:17" ht="19.5" x14ac:dyDescent="0.4">
      <c r="A697" s="33">
        <f t="shared" si="77"/>
        <v>46492</v>
      </c>
      <c r="B697" s="27" t="str">
        <f t="shared" si="72"/>
        <v>(木)</v>
      </c>
      <c r="C697" s="34">
        <v>0.4375</v>
      </c>
      <c r="D697" s="16" t="s">
        <v>18</v>
      </c>
      <c r="E697" s="35">
        <v>0.45833333333333298</v>
      </c>
      <c r="F697" s="50">
        <f>IF(COUNTIF('リスト（不使用）'!$A$5:$A$6,単年カーブ!$A$1),"希望数量入力ください",'単年（2027年度）'!$E$12*単年カーブ!$R$3+'単年（2027年度）'!$E$12*(1-単年カーブ!$R$3)*単年カーブ!Q697)</f>
        <v>0</v>
      </c>
      <c r="G697" s="47">
        <f t="shared" si="73"/>
        <v>0</v>
      </c>
      <c r="M697">
        <f t="shared" si="74"/>
        <v>4</v>
      </c>
      <c r="N697">
        <f>IF(OR(WEEKDAY(A697)=1,WEEKDAY(A697)=7,COUNTIF('2027祝日等（不使用）'!$A$1:$A$20,単年カーブ!A697)=1),0,1)</f>
        <v>1</v>
      </c>
      <c r="O697">
        <f t="shared" si="78"/>
        <v>22</v>
      </c>
      <c r="P697">
        <f t="shared" si="75"/>
        <v>1</v>
      </c>
      <c r="Q697">
        <f t="shared" si="76"/>
        <v>1</v>
      </c>
    </row>
    <row r="698" spans="1:17" ht="19.5" x14ac:dyDescent="0.4">
      <c r="A698" s="33">
        <f t="shared" si="77"/>
        <v>46492</v>
      </c>
      <c r="B698" s="27" t="str">
        <f t="shared" si="72"/>
        <v>(木)</v>
      </c>
      <c r="C698" s="34">
        <v>0.45833333333333298</v>
      </c>
      <c r="D698" s="16" t="s">
        <v>18</v>
      </c>
      <c r="E698" s="35">
        <v>0.47916666666666702</v>
      </c>
      <c r="F698" s="50">
        <f>IF(COUNTIF('リスト（不使用）'!$A$5:$A$6,単年カーブ!$A$1),"希望数量入力ください",'単年（2027年度）'!$E$12*単年カーブ!$R$3+'単年（2027年度）'!$E$12*(1-単年カーブ!$R$3)*単年カーブ!Q698)</f>
        <v>0</v>
      </c>
      <c r="G698" s="47">
        <f t="shared" si="73"/>
        <v>0</v>
      </c>
      <c r="M698">
        <f t="shared" si="74"/>
        <v>4</v>
      </c>
      <c r="N698">
        <f>IF(OR(WEEKDAY(A698)=1,WEEKDAY(A698)=7,COUNTIF('2027祝日等（不使用）'!$A$1:$A$20,単年カーブ!A698)=1),0,1)</f>
        <v>1</v>
      </c>
      <c r="O698">
        <f t="shared" si="78"/>
        <v>23</v>
      </c>
      <c r="P698">
        <f t="shared" si="75"/>
        <v>1</v>
      </c>
      <c r="Q698">
        <f t="shared" si="76"/>
        <v>1</v>
      </c>
    </row>
    <row r="699" spans="1:17" ht="19.5" x14ac:dyDescent="0.4">
      <c r="A699" s="33">
        <f t="shared" si="77"/>
        <v>46492</v>
      </c>
      <c r="B699" s="27" t="str">
        <f t="shared" si="72"/>
        <v>(木)</v>
      </c>
      <c r="C699" s="34">
        <v>0.47916666666666702</v>
      </c>
      <c r="D699" s="16" t="s">
        <v>18</v>
      </c>
      <c r="E699" s="35">
        <v>0.5</v>
      </c>
      <c r="F699" s="50">
        <f>IF(COUNTIF('リスト（不使用）'!$A$5:$A$6,単年カーブ!$A$1),"希望数量入力ください",'単年（2027年度）'!$E$12*単年カーブ!$R$3+'単年（2027年度）'!$E$12*(1-単年カーブ!$R$3)*単年カーブ!Q699)</f>
        <v>0</v>
      </c>
      <c r="G699" s="47">
        <f t="shared" si="73"/>
        <v>0</v>
      </c>
      <c r="M699">
        <f t="shared" si="74"/>
        <v>4</v>
      </c>
      <c r="N699">
        <f>IF(OR(WEEKDAY(A699)=1,WEEKDAY(A699)=7,COUNTIF('2027祝日等（不使用）'!$A$1:$A$20,単年カーブ!A699)=1),0,1)</f>
        <v>1</v>
      </c>
      <c r="O699">
        <f t="shared" si="78"/>
        <v>24</v>
      </c>
      <c r="P699">
        <f t="shared" si="75"/>
        <v>1</v>
      </c>
      <c r="Q699">
        <f t="shared" si="76"/>
        <v>1</v>
      </c>
    </row>
    <row r="700" spans="1:17" ht="19.5" x14ac:dyDescent="0.4">
      <c r="A700" s="33">
        <f t="shared" si="77"/>
        <v>46492</v>
      </c>
      <c r="B700" s="27" t="str">
        <f t="shared" si="72"/>
        <v>(木)</v>
      </c>
      <c r="C700" s="34">
        <v>0.5</v>
      </c>
      <c r="D700" s="16" t="s">
        <v>18</v>
      </c>
      <c r="E700" s="35">
        <v>0.52083333333333304</v>
      </c>
      <c r="F700" s="50">
        <f>IF(COUNTIF('リスト（不使用）'!$A$5:$A$6,単年カーブ!$A$1),"希望数量入力ください",'単年（2027年度）'!$E$12*単年カーブ!$R$3+'単年（2027年度）'!$E$12*(1-単年カーブ!$R$3)*単年カーブ!Q700)</f>
        <v>0</v>
      </c>
      <c r="G700" s="47">
        <f t="shared" si="73"/>
        <v>0</v>
      </c>
      <c r="M700">
        <f t="shared" si="74"/>
        <v>4</v>
      </c>
      <c r="N700">
        <f>IF(OR(WEEKDAY(A700)=1,WEEKDAY(A700)=7,COUNTIF('2027祝日等（不使用）'!$A$1:$A$20,単年カーブ!A700)=1),0,1)</f>
        <v>1</v>
      </c>
      <c r="O700">
        <f t="shared" si="78"/>
        <v>25</v>
      </c>
      <c r="P700">
        <f t="shared" si="75"/>
        <v>1</v>
      </c>
      <c r="Q700">
        <f t="shared" si="76"/>
        <v>1</v>
      </c>
    </row>
    <row r="701" spans="1:17" ht="19.5" x14ac:dyDescent="0.4">
      <c r="A701" s="33">
        <f t="shared" si="77"/>
        <v>46492</v>
      </c>
      <c r="B701" s="27" t="str">
        <f t="shared" si="72"/>
        <v>(木)</v>
      </c>
      <c r="C701" s="34">
        <v>0.52083333333333304</v>
      </c>
      <c r="D701" s="16" t="s">
        <v>18</v>
      </c>
      <c r="E701" s="35">
        <v>0.54166666666666696</v>
      </c>
      <c r="F701" s="50">
        <f>IF(COUNTIF('リスト（不使用）'!$A$5:$A$6,単年カーブ!$A$1),"希望数量入力ください",'単年（2027年度）'!$E$12*単年カーブ!$R$3+'単年（2027年度）'!$E$12*(1-単年カーブ!$R$3)*単年カーブ!Q701)</f>
        <v>0</v>
      </c>
      <c r="G701" s="47">
        <f t="shared" si="73"/>
        <v>0</v>
      </c>
      <c r="M701">
        <f t="shared" si="74"/>
        <v>4</v>
      </c>
      <c r="N701">
        <f>IF(OR(WEEKDAY(A701)=1,WEEKDAY(A701)=7,COUNTIF('2027祝日等（不使用）'!$A$1:$A$20,単年カーブ!A701)=1),0,1)</f>
        <v>1</v>
      </c>
      <c r="O701">
        <f t="shared" si="78"/>
        <v>26</v>
      </c>
      <c r="P701">
        <f t="shared" si="75"/>
        <v>1</v>
      </c>
      <c r="Q701">
        <f t="shared" si="76"/>
        <v>1</v>
      </c>
    </row>
    <row r="702" spans="1:17" ht="19.5" x14ac:dyDescent="0.4">
      <c r="A702" s="33">
        <f t="shared" si="77"/>
        <v>46492</v>
      </c>
      <c r="B702" s="27" t="str">
        <f t="shared" si="72"/>
        <v>(木)</v>
      </c>
      <c r="C702" s="34">
        <v>0.54166666666666696</v>
      </c>
      <c r="D702" s="16" t="s">
        <v>18</v>
      </c>
      <c r="E702" s="35">
        <v>0.5625</v>
      </c>
      <c r="F702" s="50">
        <f>IF(COUNTIF('リスト（不使用）'!$A$5:$A$6,単年カーブ!$A$1),"希望数量入力ください",'単年（2027年度）'!$E$12*単年カーブ!$R$3+'単年（2027年度）'!$E$12*(1-単年カーブ!$R$3)*単年カーブ!Q702)</f>
        <v>0</v>
      </c>
      <c r="G702" s="47">
        <f t="shared" si="73"/>
        <v>0</v>
      </c>
      <c r="M702">
        <f t="shared" si="74"/>
        <v>4</v>
      </c>
      <c r="N702">
        <f>IF(OR(WEEKDAY(A702)=1,WEEKDAY(A702)=7,COUNTIF('2027祝日等（不使用）'!$A$1:$A$20,単年カーブ!A702)=1),0,1)</f>
        <v>1</v>
      </c>
      <c r="O702">
        <f t="shared" si="78"/>
        <v>27</v>
      </c>
      <c r="P702">
        <f t="shared" si="75"/>
        <v>1</v>
      </c>
      <c r="Q702">
        <f t="shared" si="76"/>
        <v>1</v>
      </c>
    </row>
    <row r="703" spans="1:17" ht="19.5" x14ac:dyDescent="0.4">
      <c r="A703" s="33">
        <f t="shared" si="77"/>
        <v>46492</v>
      </c>
      <c r="B703" s="27" t="str">
        <f t="shared" si="72"/>
        <v>(木)</v>
      </c>
      <c r="C703" s="34">
        <v>0.5625</v>
      </c>
      <c r="D703" s="16" t="s">
        <v>18</v>
      </c>
      <c r="E703" s="35">
        <v>0.58333333333333304</v>
      </c>
      <c r="F703" s="50">
        <f>IF(COUNTIF('リスト（不使用）'!$A$5:$A$6,単年カーブ!$A$1),"希望数量入力ください",'単年（2027年度）'!$E$12*単年カーブ!$R$3+'単年（2027年度）'!$E$12*(1-単年カーブ!$R$3)*単年カーブ!Q703)</f>
        <v>0</v>
      </c>
      <c r="G703" s="47">
        <f t="shared" si="73"/>
        <v>0</v>
      </c>
      <c r="M703">
        <f t="shared" si="74"/>
        <v>4</v>
      </c>
      <c r="N703">
        <f>IF(OR(WEEKDAY(A703)=1,WEEKDAY(A703)=7,COUNTIF('2027祝日等（不使用）'!$A$1:$A$20,単年カーブ!A703)=1),0,1)</f>
        <v>1</v>
      </c>
      <c r="O703">
        <f t="shared" si="78"/>
        <v>28</v>
      </c>
      <c r="P703">
        <f t="shared" si="75"/>
        <v>1</v>
      </c>
      <c r="Q703">
        <f t="shared" si="76"/>
        <v>1</v>
      </c>
    </row>
    <row r="704" spans="1:17" ht="19.5" x14ac:dyDescent="0.4">
      <c r="A704" s="33">
        <f t="shared" si="77"/>
        <v>46492</v>
      </c>
      <c r="B704" s="27" t="str">
        <f t="shared" si="72"/>
        <v>(木)</v>
      </c>
      <c r="C704" s="34">
        <v>0.58333333333333304</v>
      </c>
      <c r="D704" s="16" t="s">
        <v>18</v>
      </c>
      <c r="E704" s="35">
        <v>0.60416666666666696</v>
      </c>
      <c r="F704" s="50">
        <f>IF(COUNTIF('リスト（不使用）'!$A$5:$A$6,単年カーブ!$A$1),"希望数量入力ください",'単年（2027年度）'!$E$12*単年カーブ!$R$3+'単年（2027年度）'!$E$12*(1-単年カーブ!$R$3)*単年カーブ!Q704)</f>
        <v>0</v>
      </c>
      <c r="G704" s="47">
        <f t="shared" si="73"/>
        <v>0</v>
      </c>
      <c r="M704">
        <f t="shared" si="74"/>
        <v>4</v>
      </c>
      <c r="N704">
        <f>IF(OR(WEEKDAY(A704)=1,WEEKDAY(A704)=7,COUNTIF('2027祝日等（不使用）'!$A$1:$A$20,単年カーブ!A704)=1),0,1)</f>
        <v>1</v>
      </c>
      <c r="O704">
        <f t="shared" si="78"/>
        <v>29</v>
      </c>
      <c r="P704">
        <f t="shared" si="75"/>
        <v>1</v>
      </c>
      <c r="Q704">
        <f t="shared" si="76"/>
        <v>1</v>
      </c>
    </row>
    <row r="705" spans="1:17" ht="19.5" x14ac:dyDescent="0.4">
      <c r="A705" s="33">
        <f t="shared" si="77"/>
        <v>46492</v>
      </c>
      <c r="B705" s="27" t="str">
        <f t="shared" si="72"/>
        <v>(木)</v>
      </c>
      <c r="C705" s="34">
        <v>0.60416666666666696</v>
      </c>
      <c r="D705" s="16" t="s">
        <v>18</v>
      </c>
      <c r="E705" s="35">
        <v>0.625</v>
      </c>
      <c r="F705" s="50">
        <f>IF(COUNTIF('リスト（不使用）'!$A$5:$A$6,単年カーブ!$A$1),"希望数量入力ください",'単年（2027年度）'!$E$12*単年カーブ!$R$3+'単年（2027年度）'!$E$12*(1-単年カーブ!$R$3)*単年カーブ!Q705)</f>
        <v>0</v>
      </c>
      <c r="G705" s="47">
        <f t="shared" si="73"/>
        <v>0</v>
      </c>
      <c r="M705">
        <f t="shared" si="74"/>
        <v>4</v>
      </c>
      <c r="N705">
        <f>IF(OR(WEEKDAY(A705)=1,WEEKDAY(A705)=7,COUNTIF('2027祝日等（不使用）'!$A$1:$A$20,単年カーブ!A705)=1),0,1)</f>
        <v>1</v>
      </c>
      <c r="O705">
        <f t="shared" si="78"/>
        <v>30</v>
      </c>
      <c r="P705">
        <f t="shared" si="75"/>
        <v>1</v>
      </c>
      <c r="Q705">
        <f t="shared" si="76"/>
        <v>1</v>
      </c>
    </row>
    <row r="706" spans="1:17" ht="19.5" x14ac:dyDescent="0.4">
      <c r="A706" s="33">
        <f t="shared" si="77"/>
        <v>46492</v>
      </c>
      <c r="B706" s="27" t="str">
        <f t="shared" si="72"/>
        <v>(木)</v>
      </c>
      <c r="C706" s="34">
        <v>0.625</v>
      </c>
      <c r="D706" s="16" t="s">
        <v>18</v>
      </c>
      <c r="E706" s="35">
        <v>0.64583333333333304</v>
      </c>
      <c r="F706" s="50">
        <f>IF(COUNTIF('リスト（不使用）'!$A$5:$A$6,単年カーブ!$A$1),"希望数量入力ください",'単年（2027年度）'!$E$12*単年カーブ!$R$3+'単年（2027年度）'!$E$12*(1-単年カーブ!$R$3)*単年カーブ!Q706)</f>
        <v>0</v>
      </c>
      <c r="G706" s="47">
        <f t="shared" si="73"/>
        <v>0</v>
      </c>
      <c r="M706">
        <f t="shared" si="74"/>
        <v>4</v>
      </c>
      <c r="N706">
        <f>IF(OR(WEEKDAY(A706)=1,WEEKDAY(A706)=7,COUNTIF('2027祝日等（不使用）'!$A$1:$A$20,単年カーブ!A706)=1),0,1)</f>
        <v>1</v>
      </c>
      <c r="O706">
        <f t="shared" si="78"/>
        <v>31</v>
      </c>
      <c r="P706">
        <f t="shared" si="75"/>
        <v>1</v>
      </c>
      <c r="Q706">
        <f t="shared" si="76"/>
        <v>1</v>
      </c>
    </row>
    <row r="707" spans="1:17" ht="19.5" x14ac:dyDescent="0.4">
      <c r="A707" s="33">
        <f t="shared" si="77"/>
        <v>46492</v>
      </c>
      <c r="B707" s="27" t="str">
        <f t="shared" si="72"/>
        <v>(木)</v>
      </c>
      <c r="C707" s="34">
        <v>0.64583333333333304</v>
      </c>
      <c r="D707" s="16" t="s">
        <v>18</v>
      </c>
      <c r="E707" s="35">
        <v>0.66666666666666696</v>
      </c>
      <c r="F707" s="50">
        <f>IF(COUNTIF('リスト（不使用）'!$A$5:$A$6,単年カーブ!$A$1),"希望数量入力ください",'単年（2027年度）'!$E$12*単年カーブ!$R$3+'単年（2027年度）'!$E$12*(1-単年カーブ!$R$3)*単年カーブ!Q707)</f>
        <v>0</v>
      </c>
      <c r="G707" s="47">
        <f t="shared" si="73"/>
        <v>0</v>
      </c>
      <c r="M707">
        <f t="shared" si="74"/>
        <v>4</v>
      </c>
      <c r="N707">
        <f>IF(OR(WEEKDAY(A707)=1,WEEKDAY(A707)=7,COUNTIF('2027祝日等（不使用）'!$A$1:$A$20,単年カーブ!A707)=1),0,1)</f>
        <v>1</v>
      </c>
      <c r="O707">
        <f t="shared" si="78"/>
        <v>32</v>
      </c>
      <c r="P707">
        <f t="shared" si="75"/>
        <v>1</v>
      </c>
      <c r="Q707">
        <f t="shared" si="76"/>
        <v>1</v>
      </c>
    </row>
    <row r="708" spans="1:17" ht="19.5" x14ac:dyDescent="0.4">
      <c r="A708" s="33">
        <f t="shared" si="77"/>
        <v>46492</v>
      </c>
      <c r="B708" s="27" t="str">
        <f t="shared" ref="B708:B771" si="79">TEXT(A708,"(aaa)")</f>
        <v>(木)</v>
      </c>
      <c r="C708" s="34">
        <v>0.66666666666666696</v>
      </c>
      <c r="D708" s="16" t="s">
        <v>18</v>
      </c>
      <c r="E708" s="35">
        <v>0.6875</v>
      </c>
      <c r="F708" s="50">
        <f>IF(COUNTIF('リスト（不使用）'!$A$5:$A$6,単年カーブ!$A$1),"希望数量入力ください",'単年（2027年度）'!$E$12*単年カーブ!$R$3+'単年（2027年度）'!$E$12*(1-単年カーブ!$R$3)*単年カーブ!Q708)</f>
        <v>0</v>
      </c>
      <c r="G708" s="47">
        <f t="shared" ref="G708:G771" si="80">F708/2</f>
        <v>0</v>
      </c>
      <c r="M708">
        <f t="shared" ref="M708:M771" si="81">MONTH(A708)</f>
        <v>4</v>
      </c>
      <c r="N708">
        <f>IF(OR(WEEKDAY(A708)=1,WEEKDAY(A708)=7,COUNTIF('2027祝日等（不使用）'!$A$1:$A$20,単年カーブ!A708)=1),0,1)</f>
        <v>1</v>
      </c>
      <c r="O708">
        <f t="shared" si="78"/>
        <v>33</v>
      </c>
      <c r="P708">
        <f t="shared" ref="P708:P771" si="82">IF(AND(O708&gt;16,O708&lt;41),1,0)</f>
        <v>1</v>
      </c>
      <c r="Q708">
        <f t="shared" ref="Q708:Q771" si="83">P708*N708</f>
        <v>1</v>
      </c>
    </row>
    <row r="709" spans="1:17" ht="19.5" x14ac:dyDescent="0.4">
      <c r="A709" s="33">
        <f t="shared" si="77"/>
        <v>46492</v>
      </c>
      <c r="B709" s="27" t="str">
        <f t="shared" si="79"/>
        <v>(木)</v>
      </c>
      <c r="C709" s="34">
        <v>0.6875</v>
      </c>
      <c r="D709" s="16" t="s">
        <v>18</v>
      </c>
      <c r="E709" s="35">
        <v>0.70833333333333304</v>
      </c>
      <c r="F709" s="50">
        <f>IF(COUNTIF('リスト（不使用）'!$A$5:$A$6,単年カーブ!$A$1),"希望数量入力ください",'単年（2027年度）'!$E$12*単年カーブ!$R$3+'単年（2027年度）'!$E$12*(1-単年カーブ!$R$3)*単年カーブ!Q709)</f>
        <v>0</v>
      </c>
      <c r="G709" s="47">
        <f t="shared" si="80"/>
        <v>0</v>
      </c>
      <c r="M709">
        <f t="shared" si="81"/>
        <v>4</v>
      </c>
      <c r="N709">
        <f>IF(OR(WEEKDAY(A709)=1,WEEKDAY(A709)=7,COUNTIF('2027祝日等（不使用）'!$A$1:$A$20,単年カーブ!A709)=1),0,1)</f>
        <v>1</v>
      </c>
      <c r="O709">
        <f t="shared" si="78"/>
        <v>34</v>
      </c>
      <c r="P709">
        <f t="shared" si="82"/>
        <v>1</v>
      </c>
      <c r="Q709">
        <f t="shared" si="83"/>
        <v>1</v>
      </c>
    </row>
    <row r="710" spans="1:17" ht="19.5" x14ac:dyDescent="0.4">
      <c r="A710" s="33">
        <f t="shared" si="77"/>
        <v>46492</v>
      </c>
      <c r="B710" s="27" t="str">
        <f t="shared" si="79"/>
        <v>(木)</v>
      </c>
      <c r="C710" s="34">
        <v>0.70833333333333304</v>
      </c>
      <c r="D710" s="16" t="s">
        <v>18</v>
      </c>
      <c r="E710" s="35">
        <v>0.72916666666666696</v>
      </c>
      <c r="F710" s="50">
        <f>IF(COUNTIF('リスト（不使用）'!$A$5:$A$6,単年カーブ!$A$1),"希望数量入力ください",'単年（2027年度）'!$E$12*単年カーブ!$R$3+'単年（2027年度）'!$E$12*(1-単年カーブ!$R$3)*単年カーブ!Q710)</f>
        <v>0</v>
      </c>
      <c r="G710" s="47">
        <f t="shared" si="80"/>
        <v>0</v>
      </c>
      <c r="M710">
        <f t="shared" si="81"/>
        <v>4</v>
      </c>
      <c r="N710">
        <f>IF(OR(WEEKDAY(A710)=1,WEEKDAY(A710)=7,COUNTIF('2027祝日等（不使用）'!$A$1:$A$20,単年カーブ!A710)=1),0,1)</f>
        <v>1</v>
      </c>
      <c r="O710">
        <f t="shared" si="78"/>
        <v>35</v>
      </c>
      <c r="P710">
        <f t="shared" si="82"/>
        <v>1</v>
      </c>
      <c r="Q710">
        <f t="shared" si="83"/>
        <v>1</v>
      </c>
    </row>
    <row r="711" spans="1:17" ht="19.5" x14ac:dyDescent="0.4">
      <c r="A711" s="33">
        <f t="shared" si="77"/>
        <v>46492</v>
      </c>
      <c r="B711" s="27" t="str">
        <f t="shared" si="79"/>
        <v>(木)</v>
      </c>
      <c r="C711" s="34">
        <v>0.72916666666666696</v>
      </c>
      <c r="D711" s="16" t="s">
        <v>18</v>
      </c>
      <c r="E711" s="35">
        <v>0.75</v>
      </c>
      <c r="F711" s="50">
        <f>IF(COUNTIF('リスト（不使用）'!$A$5:$A$6,単年カーブ!$A$1),"希望数量入力ください",'単年（2027年度）'!$E$12*単年カーブ!$R$3+'単年（2027年度）'!$E$12*(1-単年カーブ!$R$3)*単年カーブ!Q711)</f>
        <v>0</v>
      </c>
      <c r="G711" s="47">
        <f t="shared" si="80"/>
        <v>0</v>
      </c>
      <c r="M711">
        <f t="shared" si="81"/>
        <v>4</v>
      </c>
      <c r="N711">
        <f>IF(OR(WEEKDAY(A711)=1,WEEKDAY(A711)=7,COUNTIF('2027祝日等（不使用）'!$A$1:$A$20,単年カーブ!A711)=1),0,1)</f>
        <v>1</v>
      </c>
      <c r="O711">
        <f t="shared" si="78"/>
        <v>36</v>
      </c>
      <c r="P711">
        <f t="shared" si="82"/>
        <v>1</v>
      </c>
      <c r="Q711">
        <f t="shared" si="83"/>
        <v>1</v>
      </c>
    </row>
    <row r="712" spans="1:17" ht="19.5" x14ac:dyDescent="0.4">
      <c r="A712" s="33">
        <f t="shared" si="77"/>
        <v>46492</v>
      </c>
      <c r="B712" s="27" t="str">
        <f t="shared" si="79"/>
        <v>(木)</v>
      </c>
      <c r="C712" s="34">
        <v>0.75</v>
      </c>
      <c r="D712" s="16" t="s">
        <v>18</v>
      </c>
      <c r="E712" s="35">
        <v>0.77083333333333304</v>
      </c>
      <c r="F712" s="50">
        <f>IF(COUNTIF('リスト（不使用）'!$A$5:$A$6,単年カーブ!$A$1),"希望数量入力ください",'単年（2027年度）'!$E$12*単年カーブ!$R$3+'単年（2027年度）'!$E$12*(1-単年カーブ!$R$3)*単年カーブ!Q712)</f>
        <v>0</v>
      </c>
      <c r="G712" s="47">
        <f t="shared" si="80"/>
        <v>0</v>
      </c>
      <c r="M712">
        <f t="shared" si="81"/>
        <v>4</v>
      </c>
      <c r="N712">
        <f>IF(OR(WEEKDAY(A712)=1,WEEKDAY(A712)=7,COUNTIF('2027祝日等（不使用）'!$A$1:$A$20,単年カーブ!A712)=1),0,1)</f>
        <v>1</v>
      </c>
      <c r="O712">
        <f t="shared" si="78"/>
        <v>37</v>
      </c>
      <c r="P712">
        <f t="shared" si="82"/>
        <v>1</v>
      </c>
      <c r="Q712">
        <f t="shared" si="83"/>
        <v>1</v>
      </c>
    </row>
    <row r="713" spans="1:17" ht="19.5" x14ac:dyDescent="0.4">
      <c r="A713" s="33">
        <f t="shared" si="77"/>
        <v>46492</v>
      </c>
      <c r="B713" s="27" t="str">
        <f t="shared" si="79"/>
        <v>(木)</v>
      </c>
      <c r="C713" s="34">
        <v>0.77083333333333304</v>
      </c>
      <c r="D713" s="16" t="s">
        <v>18</v>
      </c>
      <c r="E713" s="35">
        <v>0.79166666666666696</v>
      </c>
      <c r="F713" s="50">
        <f>IF(COUNTIF('リスト（不使用）'!$A$5:$A$6,単年カーブ!$A$1),"希望数量入力ください",'単年（2027年度）'!$E$12*単年カーブ!$R$3+'単年（2027年度）'!$E$12*(1-単年カーブ!$R$3)*単年カーブ!Q713)</f>
        <v>0</v>
      </c>
      <c r="G713" s="47">
        <f t="shared" si="80"/>
        <v>0</v>
      </c>
      <c r="M713">
        <f t="shared" si="81"/>
        <v>4</v>
      </c>
      <c r="N713">
        <f>IF(OR(WEEKDAY(A713)=1,WEEKDAY(A713)=7,COUNTIF('2027祝日等（不使用）'!$A$1:$A$20,単年カーブ!A713)=1),0,1)</f>
        <v>1</v>
      </c>
      <c r="O713">
        <f t="shared" si="78"/>
        <v>38</v>
      </c>
      <c r="P713">
        <f t="shared" si="82"/>
        <v>1</v>
      </c>
      <c r="Q713">
        <f t="shared" si="83"/>
        <v>1</v>
      </c>
    </row>
    <row r="714" spans="1:17" ht="19.5" x14ac:dyDescent="0.4">
      <c r="A714" s="33">
        <f t="shared" si="77"/>
        <v>46492</v>
      </c>
      <c r="B714" s="27" t="str">
        <f t="shared" si="79"/>
        <v>(木)</v>
      </c>
      <c r="C714" s="34">
        <v>0.79166666666666696</v>
      </c>
      <c r="D714" s="16" t="s">
        <v>18</v>
      </c>
      <c r="E714" s="35">
        <v>0.8125</v>
      </c>
      <c r="F714" s="50">
        <f>IF(COUNTIF('リスト（不使用）'!$A$5:$A$6,単年カーブ!$A$1),"希望数量入力ください",'単年（2027年度）'!$E$12*単年カーブ!$R$3+'単年（2027年度）'!$E$12*(1-単年カーブ!$R$3)*単年カーブ!Q714)</f>
        <v>0</v>
      </c>
      <c r="G714" s="47">
        <f t="shared" si="80"/>
        <v>0</v>
      </c>
      <c r="M714">
        <f t="shared" si="81"/>
        <v>4</v>
      </c>
      <c r="N714">
        <f>IF(OR(WEEKDAY(A714)=1,WEEKDAY(A714)=7,COUNTIF('2027祝日等（不使用）'!$A$1:$A$20,単年カーブ!A714)=1),0,1)</f>
        <v>1</v>
      </c>
      <c r="O714">
        <f t="shared" si="78"/>
        <v>39</v>
      </c>
      <c r="P714">
        <f t="shared" si="82"/>
        <v>1</v>
      </c>
      <c r="Q714">
        <f t="shared" si="83"/>
        <v>1</v>
      </c>
    </row>
    <row r="715" spans="1:17" ht="19.5" x14ac:dyDescent="0.4">
      <c r="A715" s="33">
        <f t="shared" si="77"/>
        <v>46492</v>
      </c>
      <c r="B715" s="27" t="str">
        <f t="shared" si="79"/>
        <v>(木)</v>
      </c>
      <c r="C715" s="34">
        <v>0.8125</v>
      </c>
      <c r="D715" s="16" t="s">
        <v>18</v>
      </c>
      <c r="E715" s="35">
        <v>0.83333333333333304</v>
      </c>
      <c r="F715" s="50">
        <f>IF(COUNTIF('リスト（不使用）'!$A$5:$A$6,単年カーブ!$A$1),"希望数量入力ください",'単年（2027年度）'!$E$12*単年カーブ!$R$3+'単年（2027年度）'!$E$12*(1-単年カーブ!$R$3)*単年カーブ!Q715)</f>
        <v>0</v>
      </c>
      <c r="G715" s="47">
        <f t="shared" si="80"/>
        <v>0</v>
      </c>
      <c r="M715">
        <f t="shared" si="81"/>
        <v>4</v>
      </c>
      <c r="N715">
        <f>IF(OR(WEEKDAY(A715)=1,WEEKDAY(A715)=7,COUNTIF('2027祝日等（不使用）'!$A$1:$A$20,単年カーブ!A715)=1),0,1)</f>
        <v>1</v>
      </c>
      <c r="O715">
        <f t="shared" si="78"/>
        <v>40</v>
      </c>
      <c r="P715">
        <f t="shared" si="82"/>
        <v>1</v>
      </c>
      <c r="Q715">
        <f t="shared" si="83"/>
        <v>1</v>
      </c>
    </row>
    <row r="716" spans="1:17" ht="19.5" x14ac:dyDescent="0.4">
      <c r="A716" s="33">
        <f t="shared" si="77"/>
        <v>46492</v>
      </c>
      <c r="B716" s="27" t="str">
        <f t="shared" si="79"/>
        <v>(木)</v>
      </c>
      <c r="C716" s="34">
        <v>0.83333333333333304</v>
      </c>
      <c r="D716" s="16" t="s">
        <v>18</v>
      </c>
      <c r="E716" s="35">
        <v>0.85416666666666696</v>
      </c>
      <c r="F716" s="50">
        <f>IF(COUNTIF('リスト（不使用）'!$A$5:$A$6,単年カーブ!$A$1),"希望数量入力ください",'単年（2027年度）'!$E$12*単年カーブ!$R$3+'単年（2027年度）'!$E$12*(1-単年カーブ!$R$3)*単年カーブ!Q716)</f>
        <v>0</v>
      </c>
      <c r="G716" s="47">
        <f t="shared" si="80"/>
        <v>0</v>
      </c>
      <c r="M716">
        <f t="shared" si="81"/>
        <v>4</v>
      </c>
      <c r="N716">
        <f>IF(OR(WEEKDAY(A716)=1,WEEKDAY(A716)=7,COUNTIF('2027祝日等（不使用）'!$A$1:$A$20,単年カーブ!A716)=1),0,1)</f>
        <v>1</v>
      </c>
      <c r="O716">
        <f t="shared" si="78"/>
        <v>41</v>
      </c>
      <c r="P716">
        <f t="shared" si="82"/>
        <v>0</v>
      </c>
      <c r="Q716">
        <f t="shared" si="83"/>
        <v>0</v>
      </c>
    </row>
    <row r="717" spans="1:17" ht="19.5" x14ac:dyDescent="0.4">
      <c r="A717" s="33">
        <f t="shared" si="77"/>
        <v>46492</v>
      </c>
      <c r="B717" s="27" t="str">
        <f t="shared" si="79"/>
        <v>(木)</v>
      </c>
      <c r="C717" s="34">
        <v>0.85416666666666696</v>
      </c>
      <c r="D717" s="16" t="s">
        <v>18</v>
      </c>
      <c r="E717" s="35">
        <v>0.875</v>
      </c>
      <c r="F717" s="50">
        <f>IF(COUNTIF('リスト（不使用）'!$A$5:$A$6,単年カーブ!$A$1),"希望数量入力ください",'単年（2027年度）'!$E$12*単年カーブ!$R$3+'単年（2027年度）'!$E$12*(1-単年カーブ!$R$3)*単年カーブ!Q717)</f>
        <v>0</v>
      </c>
      <c r="G717" s="47">
        <f t="shared" si="80"/>
        <v>0</v>
      </c>
      <c r="M717">
        <f t="shared" si="81"/>
        <v>4</v>
      </c>
      <c r="N717">
        <f>IF(OR(WEEKDAY(A717)=1,WEEKDAY(A717)=7,COUNTIF('2027祝日等（不使用）'!$A$1:$A$20,単年カーブ!A717)=1),0,1)</f>
        <v>1</v>
      </c>
      <c r="O717">
        <f t="shared" si="78"/>
        <v>42</v>
      </c>
      <c r="P717">
        <f t="shared" si="82"/>
        <v>0</v>
      </c>
      <c r="Q717">
        <f t="shared" si="83"/>
        <v>0</v>
      </c>
    </row>
    <row r="718" spans="1:17" ht="19.5" x14ac:dyDescent="0.4">
      <c r="A718" s="33">
        <f t="shared" si="77"/>
        <v>46492</v>
      </c>
      <c r="B718" s="27" t="str">
        <f t="shared" si="79"/>
        <v>(木)</v>
      </c>
      <c r="C718" s="34">
        <v>0.875</v>
      </c>
      <c r="D718" s="16" t="s">
        <v>18</v>
      </c>
      <c r="E718" s="35">
        <v>0.89583333333333304</v>
      </c>
      <c r="F718" s="50">
        <f>IF(COUNTIF('リスト（不使用）'!$A$5:$A$6,単年カーブ!$A$1),"希望数量入力ください",'単年（2027年度）'!$E$12*単年カーブ!$R$3+'単年（2027年度）'!$E$12*(1-単年カーブ!$R$3)*単年カーブ!Q718)</f>
        <v>0</v>
      </c>
      <c r="G718" s="47">
        <f t="shared" si="80"/>
        <v>0</v>
      </c>
      <c r="M718">
        <f t="shared" si="81"/>
        <v>4</v>
      </c>
      <c r="N718">
        <f>IF(OR(WEEKDAY(A718)=1,WEEKDAY(A718)=7,COUNTIF('2027祝日等（不使用）'!$A$1:$A$20,単年カーブ!A718)=1),0,1)</f>
        <v>1</v>
      </c>
      <c r="O718">
        <f t="shared" si="78"/>
        <v>43</v>
      </c>
      <c r="P718">
        <f t="shared" si="82"/>
        <v>0</v>
      </c>
      <c r="Q718">
        <f t="shared" si="83"/>
        <v>0</v>
      </c>
    </row>
    <row r="719" spans="1:17" ht="19.5" x14ac:dyDescent="0.4">
      <c r="A719" s="33">
        <f t="shared" si="77"/>
        <v>46492</v>
      </c>
      <c r="B719" s="27" t="str">
        <f t="shared" si="79"/>
        <v>(木)</v>
      </c>
      <c r="C719" s="34">
        <v>0.89583333333333304</v>
      </c>
      <c r="D719" s="16" t="s">
        <v>18</v>
      </c>
      <c r="E719" s="35">
        <v>0.91666666666666696</v>
      </c>
      <c r="F719" s="50">
        <f>IF(COUNTIF('リスト（不使用）'!$A$5:$A$6,単年カーブ!$A$1),"希望数量入力ください",'単年（2027年度）'!$E$12*単年カーブ!$R$3+'単年（2027年度）'!$E$12*(1-単年カーブ!$R$3)*単年カーブ!Q719)</f>
        <v>0</v>
      </c>
      <c r="G719" s="47">
        <f t="shared" si="80"/>
        <v>0</v>
      </c>
      <c r="M719">
        <f t="shared" si="81"/>
        <v>4</v>
      </c>
      <c r="N719">
        <f>IF(OR(WEEKDAY(A719)=1,WEEKDAY(A719)=7,COUNTIF('2027祝日等（不使用）'!$A$1:$A$20,単年カーブ!A719)=1),0,1)</f>
        <v>1</v>
      </c>
      <c r="O719">
        <f t="shared" si="78"/>
        <v>44</v>
      </c>
      <c r="P719">
        <f t="shared" si="82"/>
        <v>0</v>
      </c>
      <c r="Q719">
        <f t="shared" si="83"/>
        <v>0</v>
      </c>
    </row>
    <row r="720" spans="1:17" ht="19.5" x14ac:dyDescent="0.4">
      <c r="A720" s="33">
        <f t="shared" si="77"/>
        <v>46492</v>
      </c>
      <c r="B720" s="27" t="str">
        <f t="shared" si="79"/>
        <v>(木)</v>
      </c>
      <c r="C720" s="34">
        <v>0.91666666666666696</v>
      </c>
      <c r="D720" s="16" t="s">
        <v>18</v>
      </c>
      <c r="E720" s="35">
        <v>0.9375</v>
      </c>
      <c r="F720" s="50">
        <f>IF(COUNTIF('リスト（不使用）'!$A$5:$A$6,単年カーブ!$A$1),"希望数量入力ください",'単年（2027年度）'!$E$12*単年カーブ!$R$3+'単年（2027年度）'!$E$12*(1-単年カーブ!$R$3)*単年カーブ!Q720)</f>
        <v>0</v>
      </c>
      <c r="G720" s="47">
        <f t="shared" si="80"/>
        <v>0</v>
      </c>
      <c r="M720">
        <f t="shared" si="81"/>
        <v>4</v>
      </c>
      <c r="N720">
        <f>IF(OR(WEEKDAY(A720)=1,WEEKDAY(A720)=7,COUNTIF('2027祝日等（不使用）'!$A$1:$A$20,単年カーブ!A720)=1),0,1)</f>
        <v>1</v>
      </c>
      <c r="O720">
        <f t="shared" si="78"/>
        <v>45</v>
      </c>
      <c r="P720">
        <f t="shared" si="82"/>
        <v>0</v>
      </c>
      <c r="Q720">
        <f t="shared" si="83"/>
        <v>0</v>
      </c>
    </row>
    <row r="721" spans="1:17" ht="19.5" x14ac:dyDescent="0.4">
      <c r="A721" s="33">
        <f t="shared" si="77"/>
        <v>46492</v>
      </c>
      <c r="B721" s="27" t="str">
        <f t="shared" si="79"/>
        <v>(木)</v>
      </c>
      <c r="C721" s="34">
        <v>0.9375</v>
      </c>
      <c r="D721" s="16" t="s">
        <v>18</v>
      </c>
      <c r="E721" s="35">
        <v>0.95833333333333304</v>
      </c>
      <c r="F721" s="50">
        <f>IF(COUNTIF('リスト（不使用）'!$A$5:$A$6,単年カーブ!$A$1),"希望数量入力ください",'単年（2027年度）'!$E$12*単年カーブ!$R$3+'単年（2027年度）'!$E$12*(1-単年カーブ!$R$3)*単年カーブ!Q721)</f>
        <v>0</v>
      </c>
      <c r="G721" s="47">
        <f t="shared" si="80"/>
        <v>0</v>
      </c>
      <c r="M721">
        <f t="shared" si="81"/>
        <v>4</v>
      </c>
      <c r="N721">
        <f>IF(OR(WEEKDAY(A721)=1,WEEKDAY(A721)=7,COUNTIF('2027祝日等（不使用）'!$A$1:$A$20,単年カーブ!A721)=1),0,1)</f>
        <v>1</v>
      </c>
      <c r="O721">
        <f t="shared" si="78"/>
        <v>46</v>
      </c>
      <c r="P721">
        <f t="shared" si="82"/>
        <v>0</v>
      </c>
      <c r="Q721">
        <f t="shared" si="83"/>
        <v>0</v>
      </c>
    </row>
    <row r="722" spans="1:17" ht="19.5" x14ac:dyDescent="0.4">
      <c r="A722" s="33">
        <f t="shared" si="77"/>
        <v>46492</v>
      </c>
      <c r="B722" s="27" t="str">
        <f t="shared" si="79"/>
        <v>(木)</v>
      </c>
      <c r="C722" s="34">
        <v>0.95833333333333304</v>
      </c>
      <c r="D722" s="16" t="s">
        <v>18</v>
      </c>
      <c r="E722" s="35">
        <v>0.97916666666666696</v>
      </c>
      <c r="F722" s="50">
        <f>IF(COUNTIF('リスト（不使用）'!$A$5:$A$6,単年カーブ!$A$1),"希望数量入力ください",'単年（2027年度）'!$E$12*単年カーブ!$R$3+'単年（2027年度）'!$E$12*(1-単年カーブ!$R$3)*単年カーブ!Q722)</f>
        <v>0</v>
      </c>
      <c r="G722" s="47">
        <f t="shared" si="80"/>
        <v>0</v>
      </c>
      <c r="M722">
        <f t="shared" si="81"/>
        <v>4</v>
      </c>
      <c r="N722">
        <f>IF(OR(WEEKDAY(A722)=1,WEEKDAY(A722)=7,COUNTIF('2027祝日等（不使用）'!$A$1:$A$20,単年カーブ!A722)=1),0,1)</f>
        <v>1</v>
      </c>
      <c r="O722">
        <f t="shared" si="78"/>
        <v>47</v>
      </c>
      <c r="P722">
        <f t="shared" si="82"/>
        <v>0</v>
      </c>
      <c r="Q722">
        <f t="shared" si="83"/>
        <v>0</v>
      </c>
    </row>
    <row r="723" spans="1:17" ht="19.5" x14ac:dyDescent="0.4">
      <c r="A723" s="33">
        <f t="shared" si="77"/>
        <v>46492</v>
      </c>
      <c r="B723" s="27" t="str">
        <f t="shared" si="79"/>
        <v>(木)</v>
      </c>
      <c r="C723" s="34">
        <v>0.97916666666666696</v>
      </c>
      <c r="D723" s="16" t="s">
        <v>18</v>
      </c>
      <c r="E723" s="35" t="s">
        <v>17</v>
      </c>
      <c r="F723" s="50">
        <f>IF(COUNTIF('リスト（不使用）'!$A$5:$A$6,単年カーブ!$A$1),"希望数量入力ください",'単年（2027年度）'!$E$12*単年カーブ!$R$3+'単年（2027年度）'!$E$12*(1-単年カーブ!$R$3)*単年カーブ!Q723)</f>
        <v>0</v>
      </c>
      <c r="G723" s="47">
        <f t="shared" si="80"/>
        <v>0</v>
      </c>
      <c r="M723">
        <f t="shared" si="81"/>
        <v>4</v>
      </c>
      <c r="N723">
        <f>IF(OR(WEEKDAY(A723)=1,WEEKDAY(A723)=7,COUNTIF('2027祝日等（不使用）'!$A$1:$A$20,単年カーブ!A723)=1),0,1)</f>
        <v>1</v>
      </c>
      <c r="O723">
        <f t="shared" si="78"/>
        <v>48</v>
      </c>
      <c r="P723">
        <f t="shared" si="82"/>
        <v>0</v>
      </c>
      <c r="Q723">
        <f t="shared" si="83"/>
        <v>0</v>
      </c>
    </row>
    <row r="724" spans="1:17" ht="19.5" x14ac:dyDescent="0.4">
      <c r="A724" s="33">
        <f t="shared" si="77"/>
        <v>46493</v>
      </c>
      <c r="B724" s="27" t="str">
        <f t="shared" si="79"/>
        <v>(金)</v>
      </c>
      <c r="C724" s="34">
        <v>0</v>
      </c>
      <c r="D724" s="16" t="s">
        <v>18</v>
      </c>
      <c r="E724" s="35">
        <v>2.0833333333333332E-2</v>
      </c>
      <c r="F724" s="50">
        <f>IF(COUNTIF('リスト（不使用）'!$A$5:$A$6,単年カーブ!$A$1),"希望数量入力ください",'単年（2027年度）'!$E$12*単年カーブ!$R$3+'単年（2027年度）'!$E$12*(1-単年カーブ!$R$3)*単年カーブ!Q724)</f>
        <v>0</v>
      </c>
      <c r="G724" s="47">
        <f t="shared" si="80"/>
        <v>0</v>
      </c>
      <c r="M724">
        <f t="shared" si="81"/>
        <v>4</v>
      </c>
      <c r="N724">
        <f>IF(OR(WEEKDAY(A724)=1,WEEKDAY(A724)=7,COUNTIF('2027祝日等（不使用）'!$A$1:$A$20,単年カーブ!A724)=1),0,1)</f>
        <v>1</v>
      </c>
      <c r="O724">
        <f t="shared" si="78"/>
        <v>1</v>
      </c>
      <c r="P724">
        <f t="shared" si="82"/>
        <v>0</v>
      </c>
      <c r="Q724">
        <f t="shared" si="83"/>
        <v>0</v>
      </c>
    </row>
    <row r="725" spans="1:17" ht="19.5" x14ac:dyDescent="0.4">
      <c r="A725" s="33">
        <f t="shared" si="77"/>
        <v>46493</v>
      </c>
      <c r="B725" s="27" t="str">
        <f t="shared" si="79"/>
        <v>(金)</v>
      </c>
      <c r="C725" s="34">
        <v>2.0833333333333332E-2</v>
      </c>
      <c r="D725" s="16" t="s">
        <v>18</v>
      </c>
      <c r="E725" s="35">
        <v>4.1666666666666664E-2</v>
      </c>
      <c r="F725" s="50">
        <f>IF(COUNTIF('リスト（不使用）'!$A$5:$A$6,単年カーブ!$A$1),"希望数量入力ください",'単年（2027年度）'!$E$12*単年カーブ!$R$3+'単年（2027年度）'!$E$12*(1-単年カーブ!$R$3)*単年カーブ!Q725)</f>
        <v>0</v>
      </c>
      <c r="G725" s="47">
        <f t="shared" si="80"/>
        <v>0</v>
      </c>
      <c r="M725">
        <f t="shared" si="81"/>
        <v>4</v>
      </c>
      <c r="N725">
        <f>IF(OR(WEEKDAY(A725)=1,WEEKDAY(A725)=7,COUNTIF('2027祝日等（不使用）'!$A$1:$A$20,単年カーブ!A725)=1),0,1)</f>
        <v>1</v>
      </c>
      <c r="O725">
        <f t="shared" si="78"/>
        <v>2</v>
      </c>
      <c r="P725">
        <f t="shared" si="82"/>
        <v>0</v>
      </c>
      <c r="Q725">
        <f t="shared" si="83"/>
        <v>0</v>
      </c>
    </row>
    <row r="726" spans="1:17" ht="19.5" x14ac:dyDescent="0.4">
      <c r="A726" s="33">
        <f t="shared" si="77"/>
        <v>46493</v>
      </c>
      <c r="B726" s="27" t="str">
        <f t="shared" si="79"/>
        <v>(金)</v>
      </c>
      <c r="C726" s="34">
        <v>4.1666666666666664E-2</v>
      </c>
      <c r="D726" s="16" t="s">
        <v>18</v>
      </c>
      <c r="E726" s="35">
        <v>6.25E-2</v>
      </c>
      <c r="F726" s="50">
        <f>IF(COUNTIF('リスト（不使用）'!$A$5:$A$6,単年カーブ!$A$1),"希望数量入力ください",'単年（2027年度）'!$E$12*単年カーブ!$R$3+'単年（2027年度）'!$E$12*(1-単年カーブ!$R$3)*単年カーブ!Q726)</f>
        <v>0</v>
      </c>
      <c r="G726" s="47">
        <f t="shared" si="80"/>
        <v>0</v>
      </c>
      <c r="M726">
        <f t="shared" si="81"/>
        <v>4</v>
      </c>
      <c r="N726">
        <f>IF(OR(WEEKDAY(A726)=1,WEEKDAY(A726)=7,COUNTIF('2027祝日等（不使用）'!$A$1:$A$20,単年カーブ!A726)=1),0,1)</f>
        <v>1</v>
      </c>
      <c r="O726">
        <f t="shared" si="78"/>
        <v>3</v>
      </c>
      <c r="P726">
        <f t="shared" si="82"/>
        <v>0</v>
      </c>
      <c r="Q726">
        <f t="shared" si="83"/>
        <v>0</v>
      </c>
    </row>
    <row r="727" spans="1:17" ht="19.5" x14ac:dyDescent="0.4">
      <c r="A727" s="33">
        <f t="shared" si="77"/>
        <v>46493</v>
      </c>
      <c r="B727" s="27" t="str">
        <f t="shared" si="79"/>
        <v>(金)</v>
      </c>
      <c r="C727" s="34">
        <v>6.25E-2</v>
      </c>
      <c r="D727" s="16" t="s">
        <v>18</v>
      </c>
      <c r="E727" s="35">
        <v>8.3333333333333301E-2</v>
      </c>
      <c r="F727" s="50">
        <f>IF(COUNTIF('リスト（不使用）'!$A$5:$A$6,単年カーブ!$A$1),"希望数量入力ください",'単年（2027年度）'!$E$12*単年カーブ!$R$3+'単年（2027年度）'!$E$12*(1-単年カーブ!$R$3)*単年カーブ!Q727)</f>
        <v>0</v>
      </c>
      <c r="G727" s="47">
        <f t="shared" si="80"/>
        <v>0</v>
      </c>
      <c r="M727">
        <f t="shared" si="81"/>
        <v>4</v>
      </c>
      <c r="N727">
        <f>IF(OR(WEEKDAY(A727)=1,WEEKDAY(A727)=7,COUNTIF('2027祝日等（不使用）'!$A$1:$A$20,単年カーブ!A727)=1),0,1)</f>
        <v>1</v>
      </c>
      <c r="O727">
        <f t="shared" si="78"/>
        <v>4</v>
      </c>
      <c r="P727">
        <f t="shared" si="82"/>
        <v>0</v>
      </c>
      <c r="Q727">
        <f t="shared" si="83"/>
        <v>0</v>
      </c>
    </row>
    <row r="728" spans="1:17" ht="19.5" x14ac:dyDescent="0.4">
      <c r="A728" s="33">
        <f t="shared" si="77"/>
        <v>46493</v>
      </c>
      <c r="B728" s="27" t="str">
        <f t="shared" si="79"/>
        <v>(金)</v>
      </c>
      <c r="C728" s="34">
        <v>8.3333333333333301E-2</v>
      </c>
      <c r="D728" s="16" t="s">
        <v>18</v>
      </c>
      <c r="E728" s="35">
        <v>0.104166666666667</v>
      </c>
      <c r="F728" s="50">
        <f>IF(COUNTIF('リスト（不使用）'!$A$5:$A$6,単年カーブ!$A$1),"希望数量入力ください",'単年（2027年度）'!$E$12*単年カーブ!$R$3+'単年（2027年度）'!$E$12*(1-単年カーブ!$R$3)*単年カーブ!Q728)</f>
        <v>0</v>
      </c>
      <c r="G728" s="47">
        <f t="shared" si="80"/>
        <v>0</v>
      </c>
      <c r="M728">
        <f t="shared" si="81"/>
        <v>4</v>
      </c>
      <c r="N728">
        <f>IF(OR(WEEKDAY(A728)=1,WEEKDAY(A728)=7,COUNTIF('2027祝日等（不使用）'!$A$1:$A$20,単年カーブ!A728)=1),0,1)</f>
        <v>1</v>
      </c>
      <c r="O728">
        <f t="shared" si="78"/>
        <v>5</v>
      </c>
      <c r="P728">
        <f t="shared" si="82"/>
        <v>0</v>
      </c>
      <c r="Q728">
        <f t="shared" si="83"/>
        <v>0</v>
      </c>
    </row>
    <row r="729" spans="1:17" ht="19.5" x14ac:dyDescent="0.4">
      <c r="A729" s="33">
        <f t="shared" si="77"/>
        <v>46493</v>
      </c>
      <c r="B729" s="27" t="str">
        <f t="shared" si="79"/>
        <v>(金)</v>
      </c>
      <c r="C729" s="34">
        <v>0.104166666666667</v>
      </c>
      <c r="D729" s="16" t="s">
        <v>18</v>
      </c>
      <c r="E729" s="35">
        <v>0.125</v>
      </c>
      <c r="F729" s="50">
        <f>IF(COUNTIF('リスト（不使用）'!$A$5:$A$6,単年カーブ!$A$1),"希望数量入力ください",'単年（2027年度）'!$E$12*単年カーブ!$R$3+'単年（2027年度）'!$E$12*(1-単年カーブ!$R$3)*単年カーブ!Q729)</f>
        <v>0</v>
      </c>
      <c r="G729" s="47">
        <f t="shared" si="80"/>
        <v>0</v>
      </c>
      <c r="M729">
        <f t="shared" si="81"/>
        <v>4</v>
      </c>
      <c r="N729">
        <f>IF(OR(WEEKDAY(A729)=1,WEEKDAY(A729)=7,COUNTIF('2027祝日等（不使用）'!$A$1:$A$20,単年カーブ!A729)=1),0,1)</f>
        <v>1</v>
      </c>
      <c r="O729">
        <f t="shared" si="78"/>
        <v>6</v>
      </c>
      <c r="P729">
        <f t="shared" si="82"/>
        <v>0</v>
      </c>
      <c r="Q729">
        <f t="shared" si="83"/>
        <v>0</v>
      </c>
    </row>
    <row r="730" spans="1:17" ht="19.5" x14ac:dyDescent="0.4">
      <c r="A730" s="33">
        <f t="shared" si="77"/>
        <v>46493</v>
      </c>
      <c r="B730" s="27" t="str">
        <f t="shared" si="79"/>
        <v>(金)</v>
      </c>
      <c r="C730" s="34">
        <v>0.125</v>
      </c>
      <c r="D730" s="16" t="s">
        <v>18</v>
      </c>
      <c r="E730" s="35">
        <v>0.14583333333333301</v>
      </c>
      <c r="F730" s="50">
        <f>IF(COUNTIF('リスト（不使用）'!$A$5:$A$6,単年カーブ!$A$1),"希望数量入力ください",'単年（2027年度）'!$E$12*単年カーブ!$R$3+'単年（2027年度）'!$E$12*(1-単年カーブ!$R$3)*単年カーブ!Q730)</f>
        <v>0</v>
      </c>
      <c r="G730" s="47">
        <f t="shared" si="80"/>
        <v>0</v>
      </c>
      <c r="M730">
        <f t="shared" si="81"/>
        <v>4</v>
      </c>
      <c r="N730">
        <f>IF(OR(WEEKDAY(A730)=1,WEEKDAY(A730)=7,COUNTIF('2027祝日等（不使用）'!$A$1:$A$20,単年カーブ!A730)=1),0,1)</f>
        <v>1</v>
      </c>
      <c r="O730">
        <f t="shared" si="78"/>
        <v>7</v>
      </c>
      <c r="P730">
        <f t="shared" si="82"/>
        <v>0</v>
      </c>
      <c r="Q730">
        <f t="shared" si="83"/>
        <v>0</v>
      </c>
    </row>
    <row r="731" spans="1:17" ht="19.5" x14ac:dyDescent="0.4">
      <c r="A731" s="33">
        <f t="shared" si="77"/>
        <v>46493</v>
      </c>
      <c r="B731" s="27" t="str">
        <f t="shared" si="79"/>
        <v>(金)</v>
      </c>
      <c r="C731" s="34">
        <v>0.14583333333333301</v>
      </c>
      <c r="D731" s="16" t="s">
        <v>18</v>
      </c>
      <c r="E731" s="35">
        <v>0.16666666666666699</v>
      </c>
      <c r="F731" s="50">
        <f>IF(COUNTIF('リスト（不使用）'!$A$5:$A$6,単年カーブ!$A$1),"希望数量入力ください",'単年（2027年度）'!$E$12*単年カーブ!$R$3+'単年（2027年度）'!$E$12*(1-単年カーブ!$R$3)*単年カーブ!Q731)</f>
        <v>0</v>
      </c>
      <c r="G731" s="47">
        <f t="shared" si="80"/>
        <v>0</v>
      </c>
      <c r="M731">
        <f t="shared" si="81"/>
        <v>4</v>
      </c>
      <c r="N731">
        <f>IF(OR(WEEKDAY(A731)=1,WEEKDAY(A731)=7,COUNTIF('2027祝日等（不使用）'!$A$1:$A$20,単年カーブ!A731)=1),0,1)</f>
        <v>1</v>
      </c>
      <c r="O731">
        <f t="shared" si="78"/>
        <v>8</v>
      </c>
      <c r="P731">
        <f t="shared" si="82"/>
        <v>0</v>
      </c>
      <c r="Q731">
        <f t="shared" si="83"/>
        <v>0</v>
      </c>
    </row>
    <row r="732" spans="1:17" ht="19.5" x14ac:dyDescent="0.4">
      <c r="A732" s="33">
        <f t="shared" si="77"/>
        <v>46493</v>
      </c>
      <c r="B732" s="27" t="str">
        <f t="shared" si="79"/>
        <v>(金)</v>
      </c>
      <c r="C732" s="34">
        <v>0.16666666666666699</v>
      </c>
      <c r="D732" s="16" t="s">
        <v>18</v>
      </c>
      <c r="E732" s="35">
        <v>0.1875</v>
      </c>
      <c r="F732" s="50">
        <f>IF(COUNTIF('リスト（不使用）'!$A$5:$A$6,単年カーブ!$A$1),"希望数量入力ください",'単年（2027年度）'!$E$12*単年カーブ!$R$3+'単年（2027年度）'!$E$12*(1-単年カーブ!$R$3)*単年カーブ!Q732)</f>
        <v>0</v>
      </c>
      <c r="G732" s="47">
        <f t="shared" si="80"/>
        <v>0</v>
      </c>
      <c r="M732">
        <f t="shared" si="81"/>
        <v>4</v>
      </c>
      <c r="N732">
        <f>IF(OR(WEEKDAY(A732)=1,WEEKDAY(A732)=7,COUNTIF('2027祝日等（不使用）'!$A$1:$A$20,単年カーブ!A732)=1),0,1)</f>
        <v>1</v>
      </c>
      <c r="O732">
        <f t="shared" si="78"/>
        <v>9</v>
      </c>
      <c r="P732">
        <f t="shared" si="82"/>
        <v>0</v>
      </c>
      <c r="Q732">
        <f t="shared" si="83"/>
        <v>0</v>
      </c>
    </row>
    <row r="733" spans="1:17" ht="19.5" x14ac:dyDescent="0.4">
      <c r="A733" s="33">
        <f t="shared" si="77"/>
        <v>46493</v>
      </c>
      <c r="B733" s="27" t="str">
        <f t="shared" si="79"/>
        <v>(金)</v>
      </c>
      <c r="C733" s="34">
        <v>0.1875</v>
      </c>
      <c r="D733" s="16" t="s">
        <v>18</v>
      </c>
      <c r="E733" s="35">
        <v>0.20833333333333301</v>
      </c>
      <c r="F733" s="50">
        <f>IF(COUNTIF('リスト（不使用）'!$A$5:$A$6,単年カーブ!$A$1),"希望数量入力ください",'単年（2027年度）'!$E$12*単年カーブ!$R$3+'単年（2027年度）'!$E$12*(1-単年カーブ!$R$3)*単年カーブ!Q733)</f>
        <v>0</v>
      </c>
      <c r="G733" s="47">
        <f t="shared" si="80"/>
        <v>0</v>
      </c>
      <c r="M733">
        <f t="shared" si="81"/>
        <v>4</v>
      </c>
      <c r="N733">
        <f>IF(OR(WEEKDAY(A733)=1,WEEKDAY(A733)=7,COUNTIF('2027祝日等（不使用）'!$A$1:$A$20,単年カーブ!A733)=1),0,1)</f>
        <v>1</v>
      </c>
      <c r="O733">
        <f t="shared" si="78"/>
        <v>10</v>
      </c>
      <c r="P733">
        <f t="shared" si="82"/>
        <v>0</v>
      </c>
      <c r="Q733">
        <f t="shared" si="83"/>
        <v>0</v>
      </c>
    </row>
    <row r="734" spans="1:17" ht="19.5" x14ac:dyDescent="0.4">
      <c r="A734" s="33">
        <f t="shared" si="77"/>
        <v>46493</v>
      </c>
      <c r="B734" s="27" t="str">
        <f t="shared" si="79"/>
        <v>(金)</v>
      </c>
      <c r="C734" s="34">
        <v>0.20833333333333301</v>
      </c>
      <c r="D734" s="16" t="s">
        <v>18</v>
      </c>
      <c r="E734" s="35">
        <v>0.22916666666666699</v>
      </c>
      <c r="F734" s="50">
        <f>IF(COUNTIF('リスト（不使用）'!$A$5:$A$6,単年カーブ!$A$1),"希望数量入力ください",'単年（2027年度）'!$E$12*単年カーブ!$R$3+'単年（2027年度）'!$E$12*(1-単年カーブ!$R$3)*単年カーブ!Q734)</f>
        <v>0</v>
      </c>
      <c r="G734" s="47">
        <f t="shared" si="80"/>
        <v>0</v>
      </c>
      <c r="M734">
        <f t="shared" si="81"/>
        <v>4</v>
      </c>
      <c r="N734">
        <f>IF(OR(WEEKDAY(A734)=1,WEEKDAY(A734)=7,COUNTIF('2027祝日等（不使用）'!$A$1:$A$20,単年カーブ!A734)=1),0,1)</f>
        <v>1</v>
      </c>
      <c r="O734">
        <f t="shared" si="78"/>
        <v>11</v>
      </c>
      <c r="P734">
        <f t="shared" si="82"/>
        <v>0</v>
      </c>
      <c r="Q734">
        <f t="shared" si="83"/>
        <v>0</v>
      </c>
    </row>
    <row r="735" spans="1:17" ht="19.5" x14ac:dyDescent="0.4">
      <c r="A735" s="33">
        <f t="shared" si="77"/>
        <v>46493</v>
      </c>
      <c r="B735" s="27" t="str">
        <f t="shared" si="79"/>
        <v>(金)</v>
      </c>
      <c r="C735" s="34">
        <v>0.22916666666666699</v>
      </c>
      <c r="D735" s="16" t="s">
        <v>18</v>
      </c>
      <c r="E735" s="35">
        <v>0.25</v>
      </c>
      <c r="F735" s="50">
        <f>IF(COUNTIF('リスト（不使用）'!$A$5:$A$6,単年カーブ!$A$1),"希望数量入力ください",'単年（2027年度）'!$E$12*単年カーブ!$R$3+'単年（2027年度）'!$E$12*(1-単年カーブ!$R$3)*単年カーブ!Q735)</f>
        <v>0</v>
      </c>
      <c r="G735" s="47">
        <f t="shared" si="80"/>
        <v>0</v>
      </c>
      <c r="M735">
        <f t="shared" si="81"/>
        <v>4</v>
      </c>
      <c r="N735">
        <f>IF(OR(WEEKDAY(A735)=1,WEEKDAY(A735)=7,COUNTIF('2027祝日等（不使用）'!$A$1:$A$20,単年カーブ!A735)=1),0,1)</f>
        <v>1</v>
      </c>
      <c r="O735">
        <f t="shared" si="78"/>
        <v>12</v>
      </c>
      <c r="P735">
        <f t="shared" si="82"/>
        <v>0</v>
      </c>
      <c r="Q735">
        <f t="shared" si="83"/>
        <v>0</v>
      </c>
    </row>
    <row r="736" spans="1:17" ht="19.5" x14ac:dyDescent="0.4">
      <c r="A736" s="33">
        <f t="shared" si="77"/>
        <v>46493</v>
      </c>
      <c r="B736" s="27" t="str">
        <f t="shared" si="79"/>
        <v>(金)</v>
      </c>
      <c r="C736" s="34">
        <v>0.25</v>
      </c>
      <c r="D736" s="16" t="s">
        <v>18</v>
      </c>
      <c r="E736" s="35">
        <v>0.27083333333333298</v>
      </c>
      <c r="F736" s="50">
        <f>IF(COUNTIF('リスト（不使用）'!$A$5:$A$6,単年カーブ!$A$1),"希望数量入力ください",'単年（2027年度）'!$E$12*単年カーブ!$R$3+'単年（2027年度）'!$E$12*(1-単年カーブ!$R$3)*単年カーブ!Q736)</f>
        <v>0</v>
      </c>
      <c r="G736" s="47">
        <f t="shared" si="80"/>
        <v>0</v>
      </c>
      <c r="M736">
        <f t="shared" si="81"/>
        <v>4</v>
      </c>
      <c r="N736">
        <f>IF(OR(WEEKDAY(A736)=1,WEEKDAY(A736)=7,COUNTIF('2027祝日等（不使用）'!$A$1:$A$20,単年カーブ!A736)=1),0,1)</f>
        <v>1</v>
      </c>
      <c r="O736">
        <f t="shared" si="78"/>
        <v>13</v>
      </c>
      <c r="P736">
        <f t="shared" si="82"/>
        <v>0</v>
      </c>
      <c r="Q736">
        <f t="shared" si="83"/>
        <v>0</v>
      </c>
    </row>
    <row r="737" spans="1:17" ht="19.5" x14ac:dyDescent="0.4">
      <c r="A737" s="33">
        <f t="shared" si="77"/>
        <v>46493</v>
      </c>
      <c r="B737" s="27" t="str">
        <f t="shared" si="79"/>
        <v>(金)</v>
      </c>
      <c r="C737" s="34">
        <v>0.27083333333333298</v>
      </c>
      <c r="D737" s="16" t="s">
        <v>18</v>
      </c>
      <c r="E737" s="35">
        <v>0.29166666666666702</v>
      </c>
      <c r="F737" s="50">
        <f>IF(COUNTIF('リスト（不使用）'!$A$5:$A$6,単年カーブ!$A$1),"希望数量入力ください",'単年（2027年度）'!$E$12*単年カーブ!$R$3+'単年（2027年度）'!$E$12*(1-単年カーブ!$R$3)*単年カーブ!Q737)</f>
        <v>0</v>
      </c>
      <c r="G737" s="47">
        <f t="shared" si="80"/>
        <v>0</v>
      </c>
      <c r="M737">
        <f t="shared" si="81"/>
        <v>4</v>
      </c>
      <c r="N737">
        <f>IF(OR(WEEKDAY(A737)=1,WEEKDAY(A737)=7,COUNTIF('2027祝日等（不使用）'!$A$1:$A$20,単年カーブ!A737)=1),0,1)</f>
        <v>1</v>
      </c>
      <c r="O737">
        <f t="shared" si="78"/>
        <v>14</v>
      </c>
      <c r="P737">
        <f t="shared" si="82"/>
        <v>0</v>
      </c>
      <c r="Q737">
        <f t="shared" si="83"/>
        <v>0</v>
      </c>
    </row>
    <row r="738" spans="1:17" ht="19.5" x14ac:dyDescent="0.4">
      <c r="A738" s="33">
        <f t="shared" si="77"/>
        <v>46493</v>
      </c>
      <c r="B738" s="27" t="str">
        <f t="shared" si="79"/>
        <v>(金)</v>
      </c>
      <c r="C738" s="34">
        <v>0.29166666666666702</v>
      </c>
      <c r="D738" s="16" t="s">
        <v>18</v>
      </c>
      <c r="E738" s="35">
        <v>0.3125</v>
      </c>
      <c r="F738" s="50">
        <f>IF(COUNTIF('リスト（不使用）'!$A$5:$A$6,単年カーブ!$A$1),"希望数量入力ください",'単年（2027年度）'!$E$12*単年カーブ!$R$3+'単年（2027年度）'!$E$12*(1-単年カーブ!$R$3)*単年カーブ!Q738)</f>
        <v>0</v>
      </c>
      <c r="G738" s="47">
        <f t="shared" si="80"/>
        <v>0</v>
      </c>
      <c r="M738">
        <f t="shared" si="81"/>
        <v>4</v>
      </c>
      <c r="N738">
        <f>IF(OR(WEEKDAY(A738)=1,WEEKDAY(A738)=7,COUNTIF('2027祝日等（不使用）'!$A$1:$A$20,単年カーブ!A738)=1),0,1)</f>
        <v>1</v>
      </c>
      <c r="O738">
        <f t="shared" si="78"/>
        <v>15</v>
      </c>
      <c r="P738">
        <f t="shared" si="82"/>
        <v>0</v>
      </c>
      <c r="Q738">
        <f t="shared" si="83"/>
        <v>0</v>
      </c>
    </row>
    <row r="739" spans="1:17" ht="19.5" x14ac:dyDescent="0.4">
      <c r="A739" s="33">
        <f t="shared" si="77"/>
        <v>46493</v>
      </c>
      <c r="B739" s="27" t="str">
        <f t="shared" si="79"/>
        <v>(金)</v>
      </c>
      <c r="C739" s="34">
        <v>0.3125</v>
      </c>
      <c r="D739" s="16" t="s">
        <v>18</v>
      </c>
      <c r="E739" s="35">
        <v>0.33333333333333298</v>
      </c>
      <c r="F739" s="50">
        <f>IF(COUNTIF('リスト（不使用）'!$A$5:$A$6,単年カーブ!$A$1),"希望数量入力ください",'単年（2027年度）'!$E$12*単年カーブ!$R$3+'単年（2027年度）'!$E$12*(1-単年カーブ!$R$3)*単年カーブ!Q739)</f>
        <v>0</v>
      </c>
      <c r="G739" s="47">
        <f t="shared" si="80"/>
        <v>0</v>
      </c>
      <c r="M739">
        <f t="shared" si="81"/>
        <v>4</v>
      </c>
      <c r="N739">
        <f>IF(OR(WEEKDAY(A739)=1,WEEKDAY(A739)=7,COUNTIF('2027祝日等（不使用）'!$A$1:$A$20,単年カーブ!A739)=1),0,1)</f>
        <v>1</v>
      </c>
      <c r="O739">
        <f t="shared" si="78"/>
        <v>16</v>
      </c>
      <c r="P739">
        <f t="shared" si="82"/>
        <v>0</v>
      </c>
      <c r="Q739">
        <f t="shared" si="83"/>
        <v>0</v>
      </c>
    </row>
    <row r="740" spans="1:17" ht="19.5" x14ac:dyDescent="0.4">
      <c r="A740" s="33">
        <f t="shared" si="77"/>
        <v>46493</v>
      </c>
      <c r="B740" s="27" t="str">
        <f t="shared" si="79"/>
        <v>(金)</v>
      </c>
      <c r="C740" s="34">
        <v>0.33333333333333298</v>
      </c>
      <c r="D740" s="16" t="s">
        <v>18</v>
      </c>
      <c r="E740" s="35">
        <v>0.35416666666666702</v>
      </c>
      <c r="F740" s="50">
        <f>IF(COUNTIF('リスト（不使用）'!$A$5:$A$6,単年カーブ!$A$1),"希望数量入力ください",'単年（2027年度）'!$E$12*単年カーブ!$R$3+'単年（2027年度）'!$E$12*(1-単年カーブ!$R$3)*単年カーブ!Q740)</f>
        <v>0</v>
      </c>
      <c r="G740" s="47">
        <f t="shared" si="80"/>
        <v>0</v>
      </c>
      <c r="M740">
        <f t="shared" si="81"/>
        <v>4</v>
      </c>
      <c r="N740">
        <f>IF(OR(WEEKDAY(A740)=1,WEEKDAY(A740)=7,COUNTIF('2027祝日等（不使用）'!$A$1:$A$20,単年カーブ!A740)=1),0,1)</f>
        <v>1</v>
      </c>
      <c r="O740">
        <f t="shared" si="78"/>
        <v>17</v>
      </c>
      <c r="P740">
        <f t="shared" si="82"/>
        <v>1</v>
      </c>
      <c r="Q740">
        <f t="shared" si="83"/>
        <v>1</v>
      </c>
    </row>
    <row r="741" spans="1:17" ht="19.5" x14ac:dyDescent="0.4">
      <c r="A741" s="33">
        <f t="shared" si="77"/>
        <v>46493</v>
      </c>
      <c r="B741" s="27" t="str">
        <f t="shared" si="79"/>
        <v>(金)</v>
      </c>
      <c r="C741" s="34">
        <v>0.35416666666666702</v>
      </c>
      <c r="D741" s="16" t="s">
        <v>18</v>
      </c>
      <c r="E741" s="35">
        <v>0.375</v>
      </c>
      <c r="F741" s="50">
        <f>IF(COUNTIF('リスト（不使用）'!$A$5:$A$6,単年カーブ!$A$1),"希望数量入力ください",'単年（2027年度）'!$E$12*単年カーブ!$R$3+'単年（2027年度）'!$E$12*(1-単年カーブ!$R$3)*単年カーブ!Q741)</f>
        <v>0</v>
      </c>
      <c r="G741" s="47">
        <f t="shared" si="80"/>
        <v>0</v>
      </c>
      <c r="M741">
        <f t="shared" si="81"/>
        <v>4</v>
      </c>
      <c r="N741">
        <f>IF(OR(WEEKDAY(A741)=1,WEEKDAY(A741)=7,COUNTIF('2027祝日等（不使用）'!$A$1:$A$20,単年カーブ!A741)=1),0,1)</f>
        <v>1</v>
      </c>
      <c r="O741">
        <f t="shared" si="78"/>
        <v>18</v>
      </c>
      <c r="P741">
        <f t="shared" si="82"/>
        <v>1</v>
      </c>
      <c r="Q741">
        <f t="shared" si="83"/>
        <v>1</v>
      </c>
    </row>
    <row r="742" spans="1:17" ht="19.5" x14ac:dyDescent="0.4">
      <c r="A742" s="33">
        <f t="shared" si="77"/>
        <v>46493</v>
      </c>
      <c r="B742" s="27" t="str">
        <f t="shared" si="79"/>
        <v>(金)</v>
      </c>
      <c r="C742" s="34">
        <v>0.375</v>
      </c>
      <c r="D742" s="16" t="s">
        <v>18</v>
      </c>
      <c r="E742" s="35">
        <v>0.39583333333333298</v>
      </c>
      <c r="F742" s="50">
        <f>IF(COUNTIF('リスト（不使用）'!$A$5:$A$6,単年カーブ!$A$1),"希望数量入力ください",'単年（2027年度）'!$E$12*単年カーブ!$R$3+'単年（2027年度）'!$E$12*(1-単年カーブ!$R$3)*単年カーブ!Q742)</f>
        <v>0</v>
      </c>
      <c r="G742" s="47">
        <f t="shared" si="80"/>
        <v>0</v>
      </c>
      <c r="M742">
        <f t="shared" si="81"/>
        <v>4</v>
      </c>
      <c r="N742">
        <f>IF(OR(WEEKDAY(A742)=1,WEEKDAY(A742)=7,COUNTIF('2027祝日等（不使用）'!$A$1:$A$20,単年カーブ!A742)=1),0,1)</f>
        <v>1</v>
      </c>
      <c r="O742">
        <f t="shared" si="78"/>
        <v>19</v>
      </c>
      <c r="P742">
        <f t="shared" si="82"/>
        <v>1</v>
      </c>
      <c r="Q742">
        <f t="shared" si="83"/>
        <v>1</v>
      </c>
    </row>
    <row r="743" spans="1:17" ht="19.5" x14ac:dyDescent="0.4">
      <c r="A743" s="33">
        <f t="shared" si="77"/>
        <v>46493</v>
      </c>
      <c r="B743" s="27" t="str">
        <f t="shared" si="79"/>
        <v>(金)</v>
      </c>
      <c r="C743" s="34">
        <v>0.39583333333333298</v>
      </c>
      <c r="D743" s="16" t="s">
        <v>18</v>
      </c>
      <c r="E743" s="35">
        <v>0.41666666666666702</v>
      </c>
      <c r="F743" s="50">
        <f>IF(COUNTIF('リスト（不使用）'!$A$5:$A$6,単年カーブ!$A$1),"希望数量入力ください",'単年（2027年度）'!$E$12*単年カーブ!$R$3+'単年（2027年度）'!$E$12*(1-単年カーブ!$R$3)*単年カーブ!Q743)</f>
        <v>0</v>
      </c>
      <c r="G743" s="47">
        <f t="shared" si="80"/>
        <v>0</v>
      </c>
      <c r="M743">
        <f t="shared" si="81"/>
        <v>4</v>
      </c>
      <c r="N743">
        <f>IF(OR(WEEKDAY(A743)=1,WEEKDAY(A743)=7,COUNTIF('2027祝日等（不使用）'!$A$1:$A$20,単年カーブ!A743)=1),0,1)</f>
        <v>1</v>
      </c>
      <c r="O743">
        <f t="shared" si="78"/>
        <v>20</v>
      </c>
      <c r="P743">
        <f t="shared" si="82"/>
        <v>1</v>
      </c>
      <c r="Q743">
        <f t="shared" si="83"/>
        <v>1</v>
      </c>
    </row>
    <row r="744" spans="1:17" ht="19.5" x14ac:dyDescent="0.4">
      <c r="A744" s="33">
        <f t="shared" si="77"/>
        <v>46493</v>
      </c>
      <c r="B744" s="27" t="str">
        <f t="shared" si="79"/>
        <v>(金)</v>
      </c>
      <c r="C744" s="34">
        <v>0.41666666666666702</v>
      </c>
      <c r="D744" s="16" t="s">
        <v>18</v>
      </c>
      <c r="E744" s="35">
        <v>0.4375</v>
      </c>
      <c r="F744" s="50">
        <f>IF(COUNTIF('リスト（不使用）'!$A$5:$A$6,単年カーブ!$A$1),"希望数量入力ください",'単年（2027年度）'!$E$12*単年カーブ!$R$3+'単年（2027年度）'!$E$12*(1-単年カーブ!$R$3)*単年カーブ!Q744)</f>
        <v>0</v>
      </c>
      <c r="G744" s="47">
        <f t="shared" si="80"/>
        <v>0</v>
      </c>
      <c r="M744">
        <f t="shared" si="81"/>
        <v>4</v>
      </c>
      <c r="N744">
        <f>IF(OR(WEEKDAY(A744)=1,WEEKDAY(A744)=7,COUNTIF('2027祝日等（不使用）'!$A$1:$A$20,単年カーブ!A744)=1),0,1)</f>
        <v>1</v>
      </c>
      <c r="O744">
        <f t="shared" si="78"/>
        <v>21</v>
      </c>
      <c r="P744">
        <f t="shared" si="82"/>
        <v>1</v>
      </c>
      <c r="Q744">
        <f t="shared" si="83"/>
        <v>1</v>
      </c>
    </row>
    <row r="745" spans="1:17" ht="19.5" x14ac:dyDescent="0.4">
      <c r="A745" s="33">
        <f t="shared" si="77"/>
        <v>46493</v>
      </c>
      <c r="B745" s="27" t="str">
        <f t="shared" si="79"/>
        <v>(金)</v>
      </c>
      <c r="C745" s="34">
        <v>0.4375</v>
      </c>
      <c r="D745" s="16" t="s">
        <v>18</v>
      </c>
      <c r="E745" s="35">
        <v>0.45833333333333298</v>
      </c>
      <c r="F745" s="50">
        <f>IF(COUNTIF('リスト（不使用）'!$A$5:$A$6,単年カーブ!$A$1),"希望数量入力ください",'単年（2027年度）'!$E$12*単年カーブ!$R$3+'単年（2027年度）'!$E$12*(1-単年カーブ!$R$3)*単年カーブ!Q745)</f>
        <v>0</v>
      </c>
      <c r="G745" s="47">
        <f t="shared" si="80"/>
        <v>0</v>
      </c>
      <c r="M745">
        <f t="shared" si="81"/>
        <v>4</v>
      </c>
      <c r="N745">
        <f>IF(OR(WEEKDAY(A745)=1,WEEKDAY(A745)=7,COUNTIF('2027祝日等（不使用）'!$A$1:$A$20,単年カーブ!A745)=1),0,1)</f>
        <v>1</v>
      </c>
      <c r="O745">
        <f t="shared" si="78"/>
        <v>22</v>
      </c>
      <c r="P745">
        <f t="shared" si="82"/>
        <v>1</v>
      </c>
      <c r="Q745">
        <f t="shared" si="83"/>
        <v>1</v>
      </c>
    </row>
    <row r="746" spans="1:17" ht="19.5" x14ac:dyDescent="0.4">
      <c r="A746" s="33">
        <f t="shared" si="77"/>
        <v>46493</v>
      </c>
      <c r="B746" s="27" t="str">
        <f t="shared" si="79"/>
        <v>(金)</v>
      </c>
      <c r="C746" s="34">
        <v>0.45833333333333298</v>
      </c>
      <c r="D746" s="16" t="s">
        <v>18</v>
      </c>
      <c r="E746" s="35">
        <v>0.47916666666666702</v>
      </c>
      <c r="F746" s="50">
        <f>IF(COUNTIF('リスト（不使用）'!$A$5:$A$6,単年カーブ!$A$1),"希望数量入力ください",'単年（2027年度）'!$E$12*単年カーブ!$R$3+'単年（2027年度）'!$E$12*(1-単年カーブ!$R$3)*単年カーブ!Q746)</f>
        <v>0</v>
      </c>
      <c r="G746" s="47">
        <f t="shared" si="80"/>
        <v>0</v>
      </c>
      <c r="M746">
        <f t="shared" si="81"/>
        <v>4</v>
      </c>
      <c r="N746">
        <f>IF(OR(WEEKDAY(A746)=1,WEEKDAY(A746)=7,COUNTIF('2027祝日等（不使用）'!$A$1:$A$20,単年カーブ!A746)=1),0,1)</f>
        <v>1</v>
      </c>
      <c r="O746">
        <f t="shared" si="78"/>
        <v>23</v>
      </c>
      <c r="P746">
        <f t="shared" si="82"/>
        <v>1</v>
      </c>
      <c r="Q746">
        <f t="shared" si="83"/>
        <v>1</v>
      </c>
    </row>
    <row r="747" spans="1:17" ht="19.5" x14ac:dyDescent="0.4">
      <c r="A747" s="33">
        <f t="shared" si="77"/>
        <v>46493</v>
      </c>
      <c r="B747" s="27" t="str">
        <f t="shared" si="79"/>
        <v>(金)</v>
      </c>
      <c r="C747" s="34">
        <v>0.47916666666666702</v>
      </c>
      <c r="D747" s="16" t="s">
        <v>18</v>
      </c>
      <c r="E747" s="35">
        <v>0.5</v>
      </c>
      <c r="F747" s="50">
        <f>IF(COUNTIF('リスト（不使用）'!$A$5:$A$6,単年カーブ!$A$1),"希望数量入力ください",'単年（2027年度）'!$E$12*単年カーブ!$R$3+'単年（2027年度）'!$E$12*(1-単年カーブ!$R$3)*単年カーブ!Q747)</f>
        <v>0</v>
      </c>
      <c r="G747" s="47">
        <f t="shared" si="80"/>
        <v>0</v>
      </c>
      <c r="M747">
        <f t="shared" si="81"/>
        <v>4</v>
      </c>
      <c r="N747">
        <f>IF(OR(WEEKDAY(A747)=1,WEEKDAY(A747)=7,COUNTIF('2027祝日等（不使用）'!$A$1:$A$20,単年カーブ!A747)=1),0,1)</f>
        <v>1</v>
      </c>
      <c r="O747">
        <f t="shared" si="78"/>
        <v>24</v>
      </c>
      <c r="P747">
        <f t="shared" si="82"/>
        <v>1</v>
      </c>
      <c r="Q747">
        <f t="shared" si="83"/>
        <v>1</v>
      </c>
    </row>
    <row r="748" spans="1:17" ht="19.5" x14ac:dyDescent="0.4">
      <c r="A748" s="33">
        <f t="shared" si="77"/>
        <v>46493</v>
      </c>
      <c r="B748" s="27" t="str">
        <f t="shared" si="79"/>
        <v>(金)</v>
      </c>
      <c r="C748" s="34">
        <v>0.5</v>
      </c>
      <c r="D748" s="16" t="s">
        <v>18</v>
      </c>
      <c r="E748" s="35">
        <v>0.52083333333333304</v>
      </c>
      <c r="F748" s="50">
        <f>IF(COUNTIF('リスト（不使用）'!$A$5:$A$6,単年カーブ!$A$1),"希望数量入力ください",'単年（2027年度）'!$E$12*単年カーブ!$R$3+'単年（2027年度）'!$E$12*(1-単年カーブ!$R$3)*単年カーブ!Q748)</f>
        <v>0</v>
      </c>
      <c r="G748" s="47">
        <f t="shared" si="80"/>
        <v>0</v>
      </c>
      <c r="M748">
        <f t="shared" si="81"/>
        <v>4</v>
      </c>
      <c r="N748">
        <f>IF(OR(WEEKDAY(A748)=1,WEEKDAY(A748)=7,COUNTIF('2027祝日等（不使用）'!$A$1:$A$20,単年カーブ!A748)=1),0,1)</f>
        <v>1</v>
      </c>
      <c r="O748">
        <f t="shared" si="78"/>
        <v>25</v>
      </c>
      <c r="P748">
        <f t="shared" si="82"/>
        <v>1</v>
      </c>
      <c r="Q748">
        <f t="shared" si="83"/>
        <v>1</v>
      </c>
    </row>
    <row r="749" spans="1:17" ht="19.5" x14ac:dyDescent="0.4">
      <c r="A749" s="33">
        <f t="shared" si="77"/>
        <v>46493</v>
      </c>
      <c r="B749" s="27" t="str">
        <f t="shared" si="79"/>
        <v>(金)</v>
      </c>
      <c r="C749" s="34">
        <v>0.52083333333333304</v>
      </c>
      <c r="D749" s="16" t="s">
        <v>18</v>
      </c>
      <c r="E749" s="35">
        <v>0.54166666666666696</v>
      </c>
      <c r="F749" s="50">
        <f>IF(COUNTIF('リスト（不使用）'!$A$5:$A$6,単年カーブ!$A$1),"希望数量入力ください",'単年（2027年度）'!$E$12*単年カーブ!$R$3+'単年（2027年度）'!$E$12*(1-単年カーブ!$R$3)*単年カーブ!Q749)</f>
        <v>0</v>
      </c>
      <c r="G749" s="47">
        <f t="shared" si="80"/>
        <v>0</v>
      </c>
      <c r="M749">
        <f t="shared" si="81"/>
        <v>4</v>
      </c>
      <c r="N749">
        <f>IF(OR(WEEKDAY(A749)=1,WEEKDAY(A749)=7,COUNTIF('2027祝日等（不使用）'!$A$1:$A$20,単年カーブ!A749)=1),0,1)</f>
        <v>1</v>
      </c>
      <c r="O749">
        <f t="shared" si="78"/>
        <v>26</v>
      </c>
      <c r="P749">
        <f t="shared" si="82"/>
        <v>1</v>
      </c>
      <c r="Q749">
        <f t="shared" si="83"/>
        <v>1</v>
      </c>
    </row>
    <row r="750" spans="1:17" ht="19.5" x14ac:dyDescent="0.4">
      <c r="A750" s="33">
        <f t="shared" si="77"/>
        <v>46493</v>
      </c>
      <c r="B750" s="27" t="str">
        <f t="shared" si="79"/>
        <v>(金)</v>
      </c>
      <c r="C750" s="34">
        <v>0.54166666666666696</v>
      </c>
      <c r="D750" s="16" t="s">
        <v>18</v>
      </c>
      <c r="E750" s="35">
        <v>0.5625</v>
      </c>
      <c r="F750" s="50">
        <f>IF(COUNTIF('リスト（不使用）'!$A$5:$A$6,単年カーブ!$A$1),"希望数量入力ください",'単年（2027年度）'!$E$12*単年カーブ!$R$3+'単年（2027年度）'!$E$12*(1-単年カーブ!$R$3)*単年カーブ!Q750)</f>
        <v>0</v>
      </c>
      <c r="G750" s="47">
        <f t="shared" si="80"/>
        <v>0</v>
      </c>
      <c r="M750">
        <f t="shared" si="81"/>
        <v>4</v>
      </c>
      <c r="N750">
        <f>IF(OR(WEEKDAY(A750)=1,WEEKDAY(A750)=7,COUNTIF('2027祝日等（不使用）'!$A$1:$A$20,単年カーブ!A750)=1),0,1)</f>
        <v>1</v>
      </c>
      <c r="O750">
        <f t="shared" si="78"/>
        <v>27</v>
      </c>
      <c r="P750">
        <f t="shared" si="82"/>
        <v>1</v>
      </c>
      <c r="Q750">
        <f t="shared" si="83"/>
        <v>1</v>
      </c>
    </row>
    <row r="751" spans="1:17" ht="19.5" x14ac:dyDescent="0.4">
      <c r="A751" s="33">
        <f t="shared" si="77"/>
        <v>46493</v>
      </c>
      <c r="B751" s="27" t="str">
        <f t="shared" si="79"/>
        <v>(金)</v>
      </c>
      <c r="C751" s="34">
        <v>0.5625</v>
      </c>
      <c r="D751" s="16" t="s">
        <v>18</v>
      </c>
      <c r="E751" s="35">
        <v>0.58333333333333304</v>
      </c>
      <c r="F751" s="50">
        <f>IF(COUNTIF('リスト（不使用）'!$A$5:$A$6,単年カーブ!$A$1),"希望数量入力ください",'単年（2027年度）'!$E$12*単年カーブ!$R$3+'単年（2027年度）'!$E$12*(1-単年カーブ!$R$3)*単年カーブ!Q751)</f>
        <v>0</v>
      </c>
      <c r="G751" s="47">
        <f t="shared" si="80"/>
        <v>0</v>
      </c>
      <c r="M751">
        <f t="shared" si="81"/>
        <v>4</v>
      </c>
      <c r="N751">
        <f>IF(OR(WEEKDAY(A751)=1,WEEKDAY(A751)=7,COUNTIF('2027祝日等（不使用）'!$A$1:$A$20,単年カーブ!A751)=1),0,1)</f>
        <v>1</v>
      </c>
      <c r="O751">
        <f t="shared" si="78"/>
        <v>28</v>
      </c>
      <c r="P751">
        <f t="shared" si="82"/>
        <v>1</v>
      </c>
      <c r="Q751">
        <f t="shared" si="83"/>
        <v>1</v>
      </c>
    </row>
    <row r="752" spans="1:17" ht="19.5" x14ac:dyDescent="0.4">
      <c r="A752" s="33">
        <f t="shared" si="77"/>
        <v>46493</v>
      </c>
      <c r="B752" s="27" t="str">
        <f t="shared" si="79"/>
        <v>(金)</v>
      </c>
      <c r="C752" s="34">
        <v>0.58333333333333304</v>
      </c>
      <c r="D752" s="16" t="s">
        <v>18</v>
      </c>
      <c r="E752" s="35">
        <v>0.60416666666666696</v>
      </c>
      <c r="F752" s="50">
        <f>IF(COUNTIF('リスト（不使用）'!$A$5:$A$6,単年カーブ!$A$1),"希望数量入力ください",'単年（2027年度）'!$E$12*単年カーブ!$R$3+'単年（2027年度）'!$E$12*(1-単年カーブ!$R$3)*単年カーブ!Q752)</f>
        <v>0</v>
      </c>
      <c r="G752" s="47">
        <f t="shared" si="80"/>
        <v>0</v>
      </c>
      <c r="M752">
        <f t="shared" si="81"/>
        <v>4</v>
      </c>
      <c r="N752">
        <f>IF(OR(WEEKDAY(A752)=1,WEEKDAY(A752)=7,COUNTIF('2027祝日等（不使用）'!$A$1:$A$20,単年カーブ!A752)=1),0,1)</f>
        <v>1</v>
      </c>
      <c r="O752">
        <f t="shared" si="78"/>
        <v>29</v>
      </c>
      <c r="P752">
        <f t="shared" si="82"/>
        <v>1</v>
      </c>
      <c r="Q752">
        <f t="shared" si="83"/>
        <v>1</v>
      </c>
    </row>
    <row r="753" spans="1:17" ht="19.5" x14ac:dyDescent="0.4">
      <c r="A753" s="33">
        <f t="shared" si="77"/>
        <v>46493</v>
      </c>
      <c r="B753" s="27" t="str">
        <f t="shared" si="79"/>
        <v>(金)</v>
      </c>
      <c r="C753" s="34">
        <v>0.60416666666666696</v>
      </c>
      <c r="D753" s="16" t="s">
        <v>18</v>
      </c>
      <c r="E753" s="35">
        <v>0.625</v>
      </c>
      <c r="F753" s="50">
        <f>IF(COUNTIF('リスト（不使用）'!$A$5:$A$6,単年カーブ!$A$1),"希望数量入力ください",'単年（2027年度）'!$E$12*単年カーブ!$R$3+'単年（2027年度）'!$E$12*(1-単年カーブ!$R$3)*単年カーブ!Q753)</f>
        <v>0</v>
      </c>
      <c r="G753" s="47">
        <f t="shared" si="80"/>
        <v>0</v>
      </c>
      <c r="M753">
        <f t="shared" si="81"/>
        <v>4</v>
      </c>
      <c r="N753">
        <f>IF(OR(WEEKDAY(A753)=1,WEEKDAY(A753)=7,COUNTIF('2027祝日等（不使用）'!$A$1:$A$20,単年カーブ!A753)=1),0,1)</f>
        <v>1</v>
      </c>
      <c r="O753">
        <f t="shared" si="78"/>
        <v>30</v>
      </c>
      <c r="P753">
        <f t="shared" si="82"/>
        <v>1</v>
      </c>
      <c r="Q753">
        <f t="shared" si="83"/>
        <v>1</v>
      </c>
    </row>
    <row r="754" spans="1:17" ht="19.5" x14ac:dyDescent="0.4">
      <c r="A754" s="33">
        <f t="shared" si="77"/>
        <v>46493</v>
      </c>
      <c r="B754" s="27" t="str">
        <f t="shared" si="79"/>
        <v>(金)</v>
      </c>
      <c r="C754" s="34">
        <v>0.625</v>
      </c>
      <c r="D754" s="16" t="s">
        <v>18</v>
      </c>
      <c r="E754" s="35">
        <v>0.64583333333333304</v>
      </c>
      <c r="F754" s="50">
        <f>IF(COUNTIF('リスト（不使用）'!$A$5:$A$6,単年カーブ!$A$1),"希望数量入力ください",'単年（2027年度）'!$E$12*単年カーブ!$R$3+'単年（2027年度）'!$E$12*(1-単年カーブ!$R$3)*単年カーブ!Q754)</f>
        <v>0</v>
      </c>
      <c r="G754" s="47">
        <f t="shared" si="80"/>
        <v>0</v>
      </c>
      <c r="M754">
        <f t="shared" si="81"/>
        <v>4</v>
      </c>
      <c r="N754">
        <f>IF(OR(WEEKDAY(A754)=1,WEEKDAY(A754)=7,COUNTIF('2027祝日等（不使用）'!$A$1:$A$20,単年カーブ!A754)=1),0,1)</f>
        <v>1</v>
      </c>
      <c r="O754">
        <f t="shared" si="78"/>
        <v>31</v>
      </c>
      <c r="P754">
        <f t="shared" si="82"/>
        <v>1</v>
      </c>
      <c r="Q754">
        <f t="shared" si="83"/>
        <v>1</v>
      </c>
    </row>
    <row r="755" spans="1:17" ht="19.5" x14ac:dyDescent="0.4">
      <c r="A755" s="33">
        <f t="shared" si="77"/>
        <v>46493</v>
      </c>
      <c r="B755" s="27" t="str">
        <f t="shared" si="79"/>
        <v>(金)</v>
      </c>
      <c r="C755" s="34">
        <v>0.64583333333333304</v>
      </c>
      <c r="D755" s="16" t="s">
        <v>18</v>
      </c>
      <c r="E755" s="35">
        <v>0.66666666666666696</v>
      </c>
      <c r="F755" s="50">
        <f>IF(COUNTIF('リスト（不使用）'!$A$5:$A$6,単年カーブ!$A$1),"希望数量入力ください",'単年（2027年度）'!$E$12*単年カーブ!$R$3+'単年（2027年度）'!$E$12*(1-単年カーブ!$R$3)*単年カーブ!Q755)</f>
        <v>0</v>
      </c>
      <c r="G755" s="47">
        <f t="shared" si="80"/>
        <v>0</v>
      </c>
      <c r="M755">
        <f t="shared" si="81"/>
        <v>4</v>
      </c>
      <c r="N755">
        <f>IF(OR(WEEKDAY(A755)=1,WEEKDAY(A755)=7,COUNTIF('2027祝日等（不使用）'!$A$1:$A$20,単年カーブ!A755)=1),0,1)</f>
        <v>1</v>
      </c>
      <c r="O755">
        <f t="shared" si="78"/>
        <v>32</v>
      </c>
      <c r="P755">
        <f t="shared" si="82"/>
        <v>1</v>
      </c>
      <c r="Q755">
        <f t="shared" si="83"/>
        <v>1</v>
      </c>
    </row>
    <row r="756" spans="1:17" ht="19.5" x14ac:dyDescent="0.4">
      <c r="A756" s="33">
        <f t="shared" ref="A756:A819" si="84">A708+1</f>
        <v>46493</v>
      </c>
      <c r="B756" s="27" t="str">
        <f t="shared" si="79"/>
        <v>(金)</v>
      </c>
      <c r="C756" s="34">
        <v>0.66666666666666696</v>
      </c>
      <c r="D756" s="16" t="s">
        <v>18</v>
      </c>
      <c r="E756" s="35">
        <v>0.6875</v>
      </c>
      <c r="F756" s="50">
        <f>IF(COUNTIF('リスト（不使用）'!$A$5:$A$6,単年カーブ!$A$1),"希望数量入力ください",'単年（2027年度）'!$E$12*単年カーブ!$R$3+'単年（2027年度）'!$E$12*(1-単年カーブ!$R$3)*単年カーブ!Q756)</f>
        <v>0</v>
      </c>
      <c r="G756" s="47">
        <f t="shared" si="80"/>
        <v>0</v>
      </c>
      <c r="M756">
        <f t="shared" si="81"/>
        <v>4</v>
      </c>
      <c r="N756">
        <f>IF(OR(WEEKDAY(A756)=1,WEEKDAY(A756)=7,COUNTIF('2027祝日等（不使用）'!$A$1:$A$20,単年カーブ!A756)=1),0,1)</f>
        <v>1</v>
      </c>
      <c r="O756">
        <f t="shared" ref="O756:O819" si="85">O708</f>
        <v>33</v>
      </c>
      <c r="P756">
        <f t="shared" si="82"/>
        <v>1</v>
      </c>
      <c r="Q756">
        <f t="shared" si="83"/>
        <v>1</v>
      </c>
    </row>
    <row r="757" spans="1:17" ht="19.5" x14ac:dyDescent="0.4">
      <c r="A757" s="33">
        <f t="shared" si="84"/>
        <v>46493</v>
      </c>
      <c r="B757" s="27" t="str">
        <f t="shared" si="79"/>
        <v>(金)</v>
      </c>
      <c r="C757" s="34">
        <v>0.6875</v>
      </c>
      <c r="D757" s="16" t="s">
        <v>18</v>
      </c>
      <c r="E757" s="35">
        <v>0.70833333333333304</v>
      </c>
      <c r="F757" s="50">
        <f>IF(COUNTIF('リスト（不使用）'!$A$5:$A$6,単年カーブ!$A$1),"希望数量入力ください",'単年（2027年度）'!$E$12*単年カーブ!$R$3+'単年（2027年度）'!$E$12*(1-単年カーブ!$R$3)*単年カーブ!Q757)</f>
        <v>0</v>
      </c>
      <c r="G757" s="47">
        <f t="shared" si="80"/>
        <v>0</v>
      </c>
      <c r="M757">
        <f t="shared" si="81"/>
        <v>4</v>
      </c>
      <c r="N757">
        <f>IF(OR(WEEKDAY(A757)=1,WEEKDAY(A757)=7,COUNTIF('2027祝日等（不使用）'!$A$1:$A$20,単年カーブ!A757)=1),0,1)</f>
        <v>1</v>
      </c>
      <c r="O757">
        <f t="shared" si="85"/>
        <v>34</v>
      </c>
      <c r="P757">
        <f t="shared" si="82"/>
        <v>1</v>
      </c>
      <c r="Q757">
        <f t="shared" si="83"/>
        <v>1</v>
      </c>
    </row>
    <row r="758" spans="1:17" ht="19.5" x14ac:dyDescent="0.4">
      <c r="A758" s="33">
        <f t="shared" si="84"/>
        <v>46493</v>
      </c>
      <c r="B758" s="27" t="str">
        <f t="shared" si="79"/>
        <v>(金)</v>
      </c>
      <c r="C758" s="34">
        <v>0.70833333333333304</v>
      </c>
      <c r="D758" s="16" t="s">
        <v>18</v>
      </c>
      <c r="E758" s="35">
        <v>0.72916666666666696</v>
      </c>
      <c r="F758" s="50">
        <f>IF(COUNTIF('リスト（不使用）'!$A$5:$A$6,単年カーブ!$A$1),"希望数量入力ください",'単年（2027年度）'!$E$12*単年カーブ!$R$3+'単年（2027年度）'!$E$12*(1-単年カーブ!$R$3)*単年カーブ!Q758)</f>
        <v>0</v>
      </c>
      <c r="G758" s="47">
        <f t="shared" si="80"/>
        <v>0</v>
      </c>
      <c r="M758">
        <f t="shared" si="81"/>
        <v>4</v>
      </c>
      <c r="N758">
        <f>IF(OR(WEEKDAY(A758)=1,WEEKDAY(A758)=7,COUNTIF('2027祝日等（不使用）'!$A$1:$A$20,単年カーブ!A758)=1),0,1)</f>
        <v>1</v>
      </c>
      <c r="O758">
        <f t="shared" si="85"/>
        <v>35</v>
      </c>
      <c r="P758">
        <f t="shared" si="82"/>
        <v>1</v>
      </c>
      <c r="Q758">
        <f t="shared" si="83"/>
        <v>1</v>
      </c>
    </row>
    <row r="759" spans="1:17" ht="19.5" x14ac:dyDescent="0.4">
      <c r="A759" s="33">
        <f t="shared" si="84"/>
        <v>46493</v>
      </c>
      <c r="B759" s="27" t="str">
        <f t="shared" si="79"/>
        <v>(金)</v>
      </c>
      <c r="C759" s="34">
        <v>0.72916666666666696</v>
      </c>
      <c r="D759" s="16" t="s">
        <v>18</v>
      </c>
      <c r="E759" s="35">
        <v>0.75</v>
      </c>
      <c r="F759" s="50">
        <f>IF(COUNTIF('リスト（不使用）'!$A$5:$A$6,単年カーブ!$A$1),"希望数量入力ください",'単年（2027年度）'!$E$12*単年カーブ!$R$3+'単年（2027年度）'!$E$12*(1-単年カーブ!$R$3)*単年カーブ!Q759)</f>
        <v>0</v>
      </c>
      <c r="G759" s="47">
        <f t="shared" si="80"/>
        <v>0</v>
      </c>
      <c r="M759">
        <f t="shared" si="81"/>
        <v>4</v>
      </c>
      <c r="N759">
        <f>IF(OR(WEEKDAY(A759)=1,WEEKDAY(A759)=7,COUNTIF('2027祝日等（不使用）'!$A$1:$A$20,単年カーブ!A759)=1),0,1)</f>
        <v>1</v>
      </c>
      <c r="O759">
        <f t="shared" si="85"/>
        <v>36</v>
      </c>
      <c r="P759">
        <f t="shared" si="82"/>
        <v>1</v>
      </c>
      <c r="Q759">
        <f t="shared" si="83"/>
        <v>1</v>
      </c>
    </row>
    <row r="760" spans="1:17" ht="19.5" x14ac:dyDescent="0.4">
      <c r="A760" s="33">
        <f t="shared" si="84"/>
        <v>46493</v>
      </c>
      <c r="B760" s="27" t="str">
        <f t="shared" si="79"/>
        <v>(金)</v>
      </c>
      <c r="C760" s="34">
        <v>0.75</v>
      </c>
      <c r="D760" s="16" t="s">
        <v>18</v>
      </c>
      <c r="E760" s="35">
        <v>0.77083333333333304</v>
      </c>
      <c r="F760" s="50">
        <f>IF(COUNTIF('リスト（不使用）'!$A$5:$A$6,単年カーブ!$A$1),"希望数量入力ください",'単年（2027年度）'!$E$12*単年カーブ!$R$3+'単年（2027年度）'!$E$12*(1-単年カーブ!$R$3)*単年カーブ!Q760)</f>
        <v>0</v>
      </c>
      <c r="G760" s="47">
        <f t="shared" si="80"/>
        <v>0</v>
      </c>
      <c r="M760">
        <f t="shared" si="81"/>
        <v>4</v>
      </c>
      <c r="N760">
        <f>IF(OR(WEEKDAY(A760)=1,WEEKDAY(A760)=7,COUNTIF('2027祝日等（不使用）'!$A$1:$A$20,単年カーブ!A760)=1),0,1)</f>
        <v>1</v>
      </c>
      <c r="O760">
        <f t="shared" si="85"/>
        <v>37</v>
      </c>
      <c r="P760">
        <f t="shared" si="82"/>
        <v>1</v>
      </c>
      <c r="Q760">
        <f t="shared" si="83"/>
        <v>1</v>
      </c>
    </row>
    <row r="761" spans="1:17" ht="19.5" x14ac:dyDescent="0.4">
      <c r="A761" s="33">
        <f t="shared" si="84"/>
        <v>46493</v>
      </c>
      <c r="B761" s="27" t="str">
        <f t="shared" si="79"/>
        <v>(金)</v>
      </c>
      <c r="C761" s="34">
        <v>0.77083333333333304</v>
      </c>
      <c r="D761" s="16" t="s">
        <v>18</v>
      </c>
      <c r="E761" s="35">
        <v>0.79166666666666696</v>
      </c>
      <c r="F761" s="50">
        <f>IF(COUNTIF('リスト（不使用）'!$A$5:$A$6,単年カーブ!$A$1),"希望数量入力ください",'単年（2027年度）'!$E$12*単年カーブ!$R$3+'単年（2027年度）'!$E$12*(1-単年カーブ!$R$3)*単年カーブ!Q761)</f>
        <v>0</v>
      </c>
      <c r="G761" s="47">
        <f t="shared" si="80"/>
        <v>0</v>
      </c>
      <c r="M761">
        <f t="shared" si="81"/>
        <v>4</v>
      </c>
      <c r="N761">
        <f>IF(OR(WEEKDAY(A761)=1,WEEKDAY(A761)=7,COUNTIF('2027祝日等（不使用）'!$A$1:$A$20,単年カーブ!A761)=1),0,1)</f>
        <v>1</v>
      </c>
      <c r="O761">
        <f t="shared" si="85"/>
        <v>38</v>
      </c>
      <c r="P761">
        <f t="shared" si="82"/>
        <v>1</v>
      </c>
      <c r="Q761">
        <f t="shared" si="83"/>
        <v>1</v>
      </c>
    </row>
    <row r="762" spans="1:17" ht="19.5" x14ac:dyDescent="0.4">
      <c r="A762" s="33">
        <f t="shared" si="84"/>
        <v>46493</v>
      </c>
      <c r="B762" s="27" t="str">
        <f t="shared" si="79"/>
        <v>(金)</v>
      </c>
      <c r="C762" s="34">
        <v>0.79166666666666696</v>
      </c>
      <c r="D762" s="16" t="s">
        <v>18</v>
      </c>
      <c r="E762" s="35">
        <v>0.8125</v>
      </c>
      <c r="F762" s="50">
        <f>IF(COUNTIF('リスト（不使用）'!$A$5:$A$6,単年カーブ!$A$1),"希望数量入力ください",'単年（2027年度）'!$E$12*単年カーブ!$R$3+'単年（2027年度）'!$E$12*(1-単年カーブ!$R$3)*単年カーブ!Q762)</f>
        <v>0</v>
      </c>
      <c r="G762" s="47">
        <f t="shared" si="80"/>
        <v>0</v>
      </c>
      <c r="M762">
        <f t="shared" si="81"/>
        <v>4</v>
      </c>
      <c r="N762">
        <f>IF(OR(WEEKDAY(A762)=1,WEEKDAY(A762)=7,COUNTIF('2027祝日等（不使用）'!$A$1:$A$20,単年カーブ!A762)=1),0,1)</f>
        <v>1</v>
      </c>
      <c r="O762">
        <f t="shared" si="85"/>
        <v>39</v>
      </c>
      <c r="P762">
        <f t="shared" si="82"/>
        <v>1</v>
      </c>
      <c r="Q762">
        <f t="shared" si="83"/>
        <v>1</v>
      </c>
    </row>
    <row r="763" spans="1:17" ht="19.5" x14ac:dyDescent="0.4">
      <c r="A763" s="33">
        <f t="shared" si="84"/>
        <v>46493</v>
      </c>
      <c r="B763" s="27" t="str">
        <f t="shared" si="79"/>
        <v>(金)</v>
      </c>
      <c r="C763" s="34">
        <v>0.8125</v>
      </c>
      <c r="D763" s="16" t="s">
        <v>18</v>
      </c>
      <c r="E763" s="35">
        <v>0.83333333333333304</v>
      </c>
      <c r="F763" s="50">
        <f>IF(COUNTIF('リスト（不使用）'!$A$5:$A$6,単年カーブ!$A$1),"希望数量入力ください",'単年（2027年度）'!$E$12*単年カーブ!$R$3+'単年（2027年度）'!$E$12*(1-単年カーブ!$R$3)*単年カーブ!Q763)</f>
        <v>0</v>
      </c>
      <c r="G763" s="47">
        <f t="shared" si="80"/>
        <v>0</v>
      </c>
      <c r="M763">
        <f t="shared" si="81"/>
        <v>4</v>
      </c>
      <c r="N763">
        <f>IF(OR(WEEKDAY(A763)=1,WEEKDAY(A763)=7,COUNTIF('2027祝日等（不使用）'!$A$1:$A$20,単年カーブ!A763)=1),0,1)</f>
        <v>1</v>
      </c>
      <c r="O763">
        <f t="shared" si="85"/>
        <v>40</v>
      </c>
      <c r="P763">
        <f t="shared" si="82"/>
        <v>1</v>
      </c>
      <c r="Q763">
        <f t="shared" si="83"/>
        <v>1</v>
      </c>
    </row>
    <row r="764" spans="1:17" ht="19.5" x14ac:dyDescent="0.4">
      <c r="A764" s="33">
        <f t="shared" si="84"/>
        <v>46493</v>
      </c>
      <c r="B764" s="27" t="str">
        <f t="shared" si="79"/>
        <v>(金)</v>
      </c>
      <c r="C764" s="34">
        <v>0.83333333333333304</v>
      </c>
      <c r="D764" s="16" t="s">
        <v>18</v>
      </c>
      <c r="E764" s="35">
        <v>0.85416666666666696</v>
      </c>
      <c r="F764" s="50">
        <f>IF(COUNTIF('リスト（不使用）'!$A$5:$A$6,単年カーブ!$A$1),"希望数量入力ください",'単年（2027年度）'!$E$12*単年カーブ!$R$3+'単年（2027年度）'!$E$12*(1-単年カーブ!$R$3)*単年カーブ!Q764)</f>
        <v>0</v>
      </c>
      <c r="G764" s="47">
        <f t="shared" si="80"/>
        <v>0</v>
      </c>
      <c r="M764">
        <f t="shared" si="81"/>
        <v>4</v>
      </c>
      <c r="N764">
        <f>IF(OR(WEEKDAY(A764)=1,WEEKDAY(A764)=7,COUNTIF('2027祝日等（不使用）'!$A$1:$A$20,単年カーブ!A764)=1),0,1)</f>
        <v>1</v>
      </c>
      <c r="O764">
        <f t="shared" si="85"/>
        <v>41</v>
      </c>
      <c r="P764">
        <f t="shared" si="82"/>
        <v>0</v>
      </c>
      <c r="Q764">
        <f t="shared" si="83"/>
        <v>0</v>
      </c>
    </row>
    <row r="765" spans="1:17" ht="19.5" x14ac:dyDescent="0.4">
      <c r="A765" s="33">
        <f t="shared" si="84"/>
        <v>46493</v>
      </c>
      <c r="B765" s="27" t="str">
        <f t="shared" si="79"/>
        <v>(金)</v>
      </c>
      <c r="C765" s="34">
        <v>0.85416666666666696</v>
      </c>
      <c r="D765" s="16" t="s">
        <v>18</v>
      </c>
      <c r="E765" s="35">
        <v>0.875</v>
      </c>
      <c r="F765" s="50">
        <f>IF(COUNTIF('リスト（不使用）'!$A$5:$A$6,単年カーブ!$A$1),"希望数量入力ください",'単年（2027年度）'!$E$12*単年カーブ!$R$3+'単年（2027年度）'!$E$12*(1-単年カーブ!$R$3)*単年カーブ!Q765)</f>
        <v>0</v>
      </c>
      <c r="G765" s="47">
        <f t="shared" si="80"/>
        <v>0</v>
      </c>
      <c r="M765">
        <f t="shared" si="81"/>
        <v>4</v>
      </c>
      <c r="N765">
        <f>IF(OR(WEEKDAY(A765)=1,WEEKDAY(A765)=7,COUNTIF('2027祝日等（不使用）'!$A$1:$A$20,単年カーブ!A765)=1),0,1)</f>
        <v>1</v>
      </c>
      <c r="O765">
        <f t="shared" si="85"/>
        <v>42</v>
      </c>
      <c r="P765">
        <f t="shared" si="82"/>
        <v>0</v>
      </c>
      <c r="Q765">
        <f t="shared" si="83"/>
        <v>0</v>
      </c>
    </row>
    <row r="766" spans="1:17" ht="19.5" x14ac:dyDescent="0.4">
      <c r="A766" s="33">
        <f t="shared" si="84"/>
        <v>46493</v>
      </c>
      <c r="B766" s="27" t="str">
        <f t="shared" si="79"/>
        <v>(金)</v>
      </c>
      <c r="C766" s="34">
        <v>0.875</v>
      </c>
      <c r="D766" s="16" t="s">
        <v>18</v>
      </c>
      <c r="E766" s="35">
        <v>0.89583333333333304</v>
      </c>
      <c r="F766" s="50">
        <f>IF(COUNTIF('リスト（不使用）'!$A$5:$A$6,単年カーブ!$A$1),"希望数量入力ください",'単年（2027年度）'!$E$12*単年カーブ!$R$3+'単年（2027年度）'!$E$12*(1-単年カーブ!$R$3)*単年カーブ!Q766)</f>
        <v>0</v>
      </c>
      <c r="G766" s="47">
        <f t="shared" si="80"/>
        <v>0</v>
      </c>
      <c r="M766">
        <f t="shared" si="81"/>
        <v>4</v>
      </c>
      <c r="N766">
        <f>IF(OR(WEEKDAY(A766)=1,WEEKDAY(A766)=7,COUNTIF('2027祝日等（不使用）'!$A$1:$A$20,単年カーブ!A766)=1),0,1)</f>
        <v>1</v>
      </c>
      <c r="O766">
        <f t="shared" si="85"/>
        <v>43</v>
      </c>
      <c r="P766">
        <f t="shared" si="82"/>
        <v>0</v>
      </c>
      <c r="Q766">
        <f t="shared" si="83"/>
        <v>0</v>
      </c>
    </row>
    <row r="767" spans="1:17" ht="19.5" x14ac:dyDescent="0.4">
      <c r="A767" s="33">
        <f t="shared" si="84"/>
        <v>46493</v>
      </c>
      <c r="B767" s="27" t="str">
        <f t="shared" si="79"/>
        <v>(金)</v>
      </c>
      <c r="C767" s="34">
        <v>0.89583333333333304</v>
      </c>
      <c r="D767" s="16" t="s">
        <v>18</v>
      </c>
      <c r="E767" s="35">
        <v>0.91666666666666696</v>
      </c>
      <c r="F767" s="50">
        <f>IF(COUNTIF('リスト（不使用）'!$A$5:$A$6,単年カーブ!$A$1),"希望数量入力ください",'単年（2027年度）'!$E$12*単年カーブ!$R$3+'単年（2027年度）'!$E$12*(1-単年カーブ!$R$3)*単年カーブ!Q767)</f>
        <v>0</v>
      </c>
      <c r="G767" s="47">
        <f t="shared" si="80"/>
        <v>0</v>
      </c>
      <c r="M767">
        <f t="shared" si="81"/>
        <v>4</v>
      </c>
      <c r="N767">
        <f>IF(OR(WEEKDAY(A767)=1,WEEKDAY(A767)=7,COUNTIF('2027祝日等（不使用）'!$A$1:$A$20,単年カーブ!A767)=1),0,1)</f>
        <v>1</v>
      </c>
      <c r="O767">
        <f t="shared" si="85"/>
        <v>44</v>
      </c>
      <c r="P767">
        <f t="shared" si="82"/>
        <v>0</v>
      </c>
      <c r="Q767">
        <f t="shared" si="83"/>
        <v>0</v>
      </c>
    </row>
    <row r="768" spans="1:17" ht="19.5" x14ac:dyDescent="0.4">
      <c r="A768" s="33">
        <f t="shared" si="84"/>
        <v>46493</v>
      </c>
      <c r="B768" s="27" t="str">
        <f t="shared" si="79"/>
        <v>(金)</v>
      </c>
      <c r="C768" s="34">
        <v>0.91666666666666696</v>
      </c>
      <c r="D768" s="16" t="s">
        <v>18</v>
      </c>
      <c r="E768" s="35">
        <v>0.9375</v>
      </c>
      <c r="F768" s="50">
        <f>IF(COUNTIF('リスト（不使用）'!$A$5:$A$6,単年カーブ!$A$1),"希望数量入力ください",'単年（2027年度）'!$E$12*単年カーブ!$R$3+'単年（2027年度）'!$E$12*(1-単年カーブ!$R$3)*単年カーブ!Q768)</f>
        <v>0</v>
      </c>
      <c r="G768" s="47">
        <f t="shared" si="80"/>
        <v>0</v>
      </c>
      <c r="M768">
        <f t="shared" si="81"/>
        <v>4</v>
      </c>
      <c r="N768">
        <f>IF(OR(WEEKDAY(A768)=1,WEEKDAY(A768)=7,COUNTIF('2027祝日等（不使用）'!$A$1:$A$20,単年カーブ!A768)=1),0,1)</f>
        <v>1</v>
      </c>
      <c r="O768">
        <f t="shared" si="85"/>
        <v>45</v>
      </c>
      <c r="P768">
        <f t="shared" si="82"/>
        <v>0</v>
      </c>
      <c r="Q768">
        <f t="shared" si="83"/>
        <v>0</v>
      </c>
    </row>
    <row r="769" spans="1:17" ht="19.5" x14ac:dyDescent="0.4">
      <c r="A769" s="33">
        <f t="shared" si="84"/>
        <v>46493</v>
      </c>
      <c r="B769" s="27" t="str">
        <f t="shared" si="79"/>
        <v>(金)</v>
      </c>
      <c r="C769" s="34">
        <v>0.9375</v>
      </c>
      <c r="D769" s="16" t="s">
        <v>18</v>
      </c>
      <c r="E769" s="35">
        <v>0.95833333333333304</v>
      </c>
      <c r="F769" s="50">
        <f>IF(COUNTIF('リスト（不使用）'!$A$5:$A$6,単年カーブ!$A$1),"希望数量入力ください",'単年（2027年度）'!$E$12*単年カーブ!$R$3+'単年（2027年度）'!$E$12*(1-単年カーブ!$R$3)*単年カーブ!Q769)</f>
        <v>0</v>
      </c>
      <c r="G769" s="47">
        <f t="shared" si="80"/>
        <v>0</v>
      </c>
      <c r="M769">
        <f t="shared" si="81"/>
        <v>4</v>
      </c>
      <c r="N769">
        <f>IF(OR(WEEKDAY(A769)=1,WEEKDAY(A769)=7,COUNTIF('2027祝日等（不使用）'!$A$1:$A$20,単年カーブ!A769)=1),0,1)</f>
        <v>1</v>
      </c>
      <c r="O769">
        <f t="shared" si="85"/>
        <v>46</v>
      </c>
      <c r="P769">
        <f t="shared" si="82"/>
        <v>0</v>
      </c>
      <c r="Q769">
        <f t="shared" si="83"/>
        <v>0</v>
      </c>
    </row>
    <row r="770" spans="1:17" ht="19.5" x14ac:dyDescent="0.4">
      <c r="A770" s="33">
        <f t="shared" si="84"/>
        <v>46493</v>
      </c>
      <c r="B770" s="27" t="str">
        <f t="shared" si="79"/>
        <v>(金)</v>
      </c>
      <c r="C770" s="34">
        <v>0.95833333333333304</v>
      </c>
      <c r="D770" s="16" t="s">
        <v>18</v>
      </c>
      <c r="E770" s="35">
        <v>0.97916666666666696</v>
      </c>
      <c r="F770" s="50">
        <f>IF(COUNTIF('リスト（不使用）'!$A$5:$A$6,単年カーブ!$A$1),"希望数量入力ください",'単年（2027年度）'!$E$12*単年カーブ!$R$3+'単年（2027年度）'!$E$12*(1-単年カーブ!$R$3)*単年カーブ!Q770)</f>
        <v>0</v>
      </c>
      <c r="G770" s="47">
        <f t="shared" si="80"/>
        <v>0</v>
      </c>
      <c r="M770">
        <f t="shared" si="81"/>
        <v>4</v>
      </c>
      <c r="N770">
        <f>IF(OR(WEEKDAY(A770)=1,WEEKDAY(A770)=7,COUNTIF('2027祝日等（不使用）'!$A$1:$A$20,単年カーブ!A770)=1),0,1)</f>
        <v>1</v>
      </c>
      <c r="O770">
        <f t="shared" si="85"/>
        <v>47</v>
      </c>
      <c r="P770">
        <f t="shared" si="82"/>
        <v>0</v>
      </c>
      <c r="Q770">
        <f t="shared" si="83"/>
        <v>0</v>
      </c>
    </row>
    <row r="771" spans="1:17" ht="19.5" x14ac:dyDescent="0.4">
      <c r="A771" s="33">
        <f t="shared" si="84"/>
        <v>46493</v>
      </c>
      <c r="B771" s="27" t="str">
        <f t="shared" si="79"/>
        <v>(金)</v>
      </c>
      <c r="C771" s="34">
        <v>0.97916666666666696</v>
      </c>
      <c r="D771" s="16" t="s">
        <v>18</v>
      </c>
      <c r="E771" s="35" t="s">
        <v>17</v>
      </c>
      <c r="F771" s="50">
        <f>IF(COUNTIF('リスト（不使用）'!$A$5:$A$6,単年カーブ!$A$1),"希望数量入力ください",'単年（2027年度）'!$E$12*単年カーブ!$R$3+'単年（2027年度）'!$E$12*(1-単年カーブ!$R$3)*単年カーブ!Q771)</f>
        <v>0</v>
      </c>
      <c r="G771" s="47">
        <f t="shared" si="80"/>
        <v>0</v>
      </c>
      <c r="M771">
        <f t="shared" si="81"/>
        <v>4</v>
      </c>
      <c r="N771">
        <f>IF(OR(WEEKDAY(A771)=1,WEEKDAY(A771)=7,COUNTIF('2027祝日等（不使用）'!$A$1:$A$20,単年カーブ!A771)=1),0,1)</f>
        <v>1</v>
      </c>
      <c r="O771">
        <f t="shared" si="85"/>
        <v>48</v>
      </c>
      <c r="P771">
        <f t="shared" si="82"/>
        <v>0</v>
      </c>
      <c r="Q771">
        <f t="shared" si="83"/>
        <v>0</v>
      </c>
    </row>
    <row r="772" spans="1:17" ht="19.5" x14ac:dyDescent="0.4">
      <c r="A772" s="33">
        <f t="shared" si="84"/>
        <v>46494</v>
      </c>
      <c r="B772" s="27" t="str">
        <f t="shared" ref="B772:B835" si="86">TEXT(A772,"(aaa)")</f>
        <v>(土)</v>
      </c>
      <c r="C772" s="34">
        <v>0</v>
      </c>
      <c r="D772" s="16" t="s">
        <v>18</v>
      </c>
      <c r="E772" s="35">
        <v>2.0833333333333332E-2</v>
      </c>
      <c r="F772" s="50">
        <f>IF(COUNTIF('リスト（不使用）'!$A$5:$A$6,単年カーブ!$A$1),"希望数量入力ください",'単年（2027年度）'!$E$12*単年カーブ!$R$3+'単年（2027年度）'!$E$12*(1-単年カーブ!$R$3)*単年カーブ!Q772)</f>
        <v>0</v>
      </c>
      <c r="G772" s="47">
        <f t="shared" ref="G772:G835" si="87">F772/2</f>
        <v>0</v>
      </c>
      <c r="M772">
        <f t="shared" ref="M772:M835" si="88">MONTH(A772)</f>
        <v>4</v>
      </c>
      <c r="N772">
        <f>IF(OR(WEEKDAY(A772)=1,WEEKDAY(A772)=7,COUNTIF('2027祝日等（不使用）'!$A$1:$A$20,単年カーブ!A772)=1),0,1)</f>
        <v>0</v>
      </c>
      <c r="O772">
        <f t="shared" si="85"/>
        <v>1</v>
      </c>
      <c r="P772">
        <f t="shared" ref="P772:P835" si="89">IF(AND(O772&gt;16,O772&lt;41),1,0)</f>
        <v>0</v>
      </c>
      <c r="Q772">
        <f t="shared" ref="Q772:Q835" si="90">P772*N772</f>
        <v>0</v>
      </c>
    </row>
    <row r="773" spans="1:17" ht="19.5" x14ac:dyDescent="0.4">
      <c r="A773" s="33">
        <f t="shared" si="84"/>
        <v>46494</v>
      </c>
      <c r="B773" s="27" t="str">
        <f t="shared" si="86"/>
        <v>(土)</v>
      </c>
      <c r="C773" s="34">
        <v>2.0833333333333332E-2</v>
      </c>
      <c r="D773" s="16" t="s">
        <v>18</v>
      </c>
      <c r="E773" s="35">
        <v>4.1666666666666664E-2</v>
      </c>
      <c r="F773" s="50">
        <f>IF(COUNTIF('リスト（不使用）'!$A$5:$A$6,単年カーブ!$A$1),"希望数量入力ください",'単年（2027年度）'!$E$12*単年カーブ!$R$3+'単年（2027年度）'!$E$12*(1-単年カーブ!$R$3)*単年カーブ!Q773)</f>
        <v>0</v>
      </c>
      <c r="G773" s="47">
        <f t="shared" si="87"/>
        <v>0</v>
      </c>
      <c r="M773">
        <f t="shared" si="88"/>
        <v>4</v>
      </c>
      <c r="N773">
        <f>IF(OR(WEEKDAY(A773)=1,WEEKDAY(A773)=7,COUNTIF('2027祝日等（不使用）'!$A$1:$A$20,単年カーブ!A773)=1),0,1)</f>
        <v>0</v>
      </c>
      <c r="O773">
        <f t="shared" si="85"/>
        <v>2</v>
      </c>
      <c r="P773">
        <f t="shared" si="89"/>
        <v>0</v>
      </c>
      <c r="Q773">
        <f t="shared" si="90"/>
        <v>0</v>
      </c>
    </row>
    <row r="774" spans="1:17" ht="19.5" x14ac:dyDescent="0.4">
      <c r="A774" s="33">
        <f t="shared" si="84"/>
        <v>46494</v>
      </c>
      <c r="B774" s="27" t="str">
        <f t="shared" si="86"/>
        <v>(土)</v>
      </c>
      <c r="C774" s="34">
        <v>4.1666666666666664E-2</v>
      </c>
      <c r="D774" s="16" t="s">
        <v>18</v>
      </c>
      <c r="E774" s="35">
        <v>6.25E-2</v>
      </c>
      <c r="F774" s="50">
        <f>IF(COUNTIF('リスト（不使用）'!$A$5:$A$6,単年カーブ!$A$1),"希望数量入力ください",'単年（2027年度）'!$E$12*単年カーブ!$R$3+'単年（2027年度）'!$E$12*(1-単年カーブ!$R$3)*単年カーブ!Q774)</f>
        <v>0</v>
      </c>
      <c r="G774" s="47">
        <f t="shared" si="87"/>
        <v>0</v>
      </c>
      <c r="M774">
        <f t="shared" si="88"/>
        <v>4</v>
      </c>
      <c r="N774">
        <f>IF(OR(WEEKDAY(A774)=1,WEEKDAY(A774)=7,COUNTIF('2027祝日等（不使用）'!$A$1:$A$20,単年カーブ!A774)=1),0,1)</f>
        <v>0</v>
      </c>
      <c r="O774">
        <f t="shared" si="85"/>
        <v>3</v>
      </c>
      <c r="P774">
        <f t="shared" si="89"/>
        <v>0</v>
      </c>
      <c r="Q774">
        <f t="shared" si="90"/>
        <v>0</v>
      </c>
    </row>
    <row r="775" spans="1:17" ht="19.5" x14ac:dyDescent="0.4">
      <c r="A775" s="33">
        <f t="shared" si="84"/>
        <v>46494</v>
      </c>
      <c r="B775" s="27" t="str">
        <f t="shared" si="86"/>
        <v>(土)</v>
      </c>
      <c r="C775" s="34">
        <v>6.25E-2</v>
      </c>
      <c r="D775" s="16" t="s">
        <v>18</v>
      </c>
      <c r="E775" s="35">
        <v>8.3333333333333301E-2</v>
      </c>
      <c r="F775" s="50">
        <f>IF(COUNTIF('リスト（不使用）'!$A$5:$A$6,単年カーブ!$A$1),"希望数量入力ください",'単年（2027年度）'!$E$12*単年カーブ!$R$3+'単年（2027年度）'!$E$12*(1-単年カーブ!$R$3)*単年カーブ!Q775)</f>
        <v>0</v>
      </c>
      <c r="G775" s="47">
        <f t="shared" si="87"/>
        <v>0</v>
      </c>
      <c r="M775">
        <f t="shared" si="88"/>
        <v>4</v>
      </c>
      <c r="N775">
        <f>IF(OR(WEEKDAY(A775)=1,WEEKDAY(A775)=7,COUNTIF('2027祝日等（不使用）'!$A$1:$A$20,単年カーブ!A775)=1),0,1)</f>
        <v>0</v>
      </c>
      <c r="O775">
        <f t="shared" si="85"/>
        <v>4</v>
      </c>
      <c r="P775">
        <f t="shared" si="89"/>
        <v>0</v>
      </c>
      <c r="Q775">
        <f t="shared" si="90"/>
        <v>0</v>
      </c>
    </row>
    <row r="776" spans="1:17" ht="19.5" x14ac:dyDescent="0.4">
      <c r="A776" s="33">
        <f t="shared" si="84"/>
        <v>46494</v>
      </c>
      <c r="B776" s="27" t="str">
        <f t="shared" si="86"/>
        <v>(土)</v>
      </c>
      <c r="C776" s="34">
        <v>8.3333333333333301E-2</v>
      </c>
      <c r="D776" s="16" t="s">
        <v>18</v>
      </c>
      <c r="E776" s="35">
        <v>0.104166666666667</v>
      </c>
      <c r="F776" s="50">
        <f>IF(COUNTIF('リスト（不使用）'!$A$5:$A$6,単年カーブ!$A$1),"希望数量入力ください",'単年（2027年度）'!$E$12*単年カーブ!$R$3+'単年（2027年度）'!$E$12*(1-単年カーブ!$R$3)*単年カーブ!Q776)</f>
        <v>0</v>
      </c>
      <c r="G776" s="47">
        <f t="shared" si="87"/>
        <v>0</v>
      </c>
      <c r="M776">
        <f t="shared" si="88"/>
        <v>4</v>
      </c>
      <c r="N776">
        <f>IF(OR(WEEKDAY(A776)=1,WEEKDAY(A776)=7,COUNTIF('2027祝日等（不使用）'!$A$1:$A$20,単年カーブ!A776)=1),0,1)</f>
        <v>0</v>
      </c>
      <c r="O776">
        <f t="shared" si="85"/>
        <v>5</v>
      </c>
      <c r="P776">
        <f t="shared" si="89"/>
        <v>0</v>
      </c>
      <c r="Q776">
        <f t="shared" si="90"/>
        <v>0</v>
      </c>
    </row>
    <row r="777" spans="1:17" ht="19.5" x14ac:dyDescent="0.4">
      <c r="A777" s="33">
        <f t="shared" si="84"/>
        <v>46494</v>
      </c>
      <c r="B777" s="27" t="str">
        <f t="shared" si="86"/>
        <v>(土)</v>
      </c>
      <c r="C777" s="34">
        <v>0.104166666666667</v>
      </c>
      <c r="D777" s="16" t="s">
        <v>18</v>
      </c>
      <c r="E777" s="35">
        <v>0.125</v>
      </c>
      <c r="F777" s="50">
        <f>IF(COUNTIF('リスト（不使用）'!$A$5:$A$6,単年カーブ!$A$1),"希望数量入力ください",'単年（2027年度）'!$E$12*単年カーブ!$R$3+'単年（2027年度）'!$E$12*(1-単年カーブ!$R$3)*単年カーブ!Q777)</f>
        <v>0</v>
      </c>
      <c r="G777" s="47">
        <f t="shared" si="87"/>
        <v>0</v>
      </c>
      <c r="M777">
        <f t="shared" si="88"/>
        <v>4</v>
      </c>
      <c r="N777">
        <f>IF(OR(WEEKDAY(A777)=1,WEEKDAY(A777)=7,COUNTIF('2027祝日等（不使用）'!$A$1:$A$20,単年カーブ!A777)=1),0,1)</f>
        <v>0</v>
      </c>
      <c r="O777">
        <f t="shared" si="85"/>
        <v>6</v>
      </c>
      <c r="P777">
        <f t="shared" si="89"/>
        <v>0</v>
      </c>
      <c r="Q777">
        <f t="shared" si="90"/>
        <v>0</v>
      </c>
    </row>
    <row r="778" spans="1:17" ht="19.5" x14ac:dyDescent="0.4">
      <c r="A778" s="33">
        <f t="shared" si="84"/>
        <v>46494</v>
      </c>
      <c r="B778" s="27" t="str">
        <f t="shared" si="86"/>
        <v>(土)</v>
      </c>
      <c r="C778" s="34">
        <v>0.125</v>
      </c>
      <c r="D778" s="16" t="s">
        <v>18</v>
      </c>
      <c r="E778" s="35">
        <v>0.14583333333333301</v>
      </c>
      <c r="F778" s="50">
        <f>IF(COUNTIF('リスト（不使用）'!$A$5:$A$6,単年カーブ!$A$1),"希望数量入力ください",'単年（2027年度）'!$E$12*単年カーブ!$R$3+'単年（2027年度）'!$E$12*(1-単年カーブ!$R$3)*単年カーブ!Q778)</f>
        <v>0</v>
      </c>
      <c r="G778" s="47">
        <f t="shared" si="87"/>
        <v>0</v>
      </c>
      <c r="M778">
        <f t="shared" si="88"/>
        <v>4</v>
      </c>
      <c r="N778">
        <f>IF(OR(WEEKDAY(A778)=1,WEEKDAY(A778)=7,COUNTIF('2027祝日等（不使用）'!$A$1:$A$20,単年カーブ!A778)=1),0,1)</f>
        <v>0</v>
      </c>
      <c r="O778">
        <f t="shared" si="85"/>
        <v>7</v>
      </c>
      <c r="P778">
        <f t="shared" si="89"/>
        <v>0</v>
      </c>
      <c r="Q778">
        <f t="shared" si="90"/>
        <v>0</v>
      </c>
    </row>
    <row r="779" spans="1:17" ht="19.5" x14ac:dyDescent="0.4">
      <c r="A779" s="33">
        <f t="shared" si="84"/>
        <v>46494</v>
      </c>
      <c r="B779" s="27" t="str">
        <f t="shared" si="86"/>
        <v>(土)</v>
      </c>
      <c r="C779" s="34">
        <v>0.14583333333333301</v>
      </c>
      <c r="D779" s="16" t="s">
        <v>18</v>
      </c>
      <c r="E779" s="35">
        <v>0.16666666666666699</v>
      </c>
      <c r="F779" s="50">
        <f>IF(COUNTIF('リスト（不使用）'!$A$5:$A$6,単年カーブ!$A$1),"希望数量入力ください",'単年（2027年度）'!$E$12*単年カーブ!$R$3+'単年（2027年度）'!$E$12*(1-単年カーブ!$R$3)*単年カーブ!Q779)</f>
        <v>0</v>
      </c>
      <c r="G779" s="47">
        <f t="shared" si="87"/>
        <v>0</v>
      </c>
      <c r="M779">
        <f t="shared" si="88"/>
        <v>4</v>
      </c>
      <c r="N779">
        <f>IF(OR(WEEKDAY(A779)=1,WEEKDAY(A779)=7,COUNTIF('2027祝日等（不使用）'!$A$1:$A$20,単年カーブ!A779)=1),0,1)</f>
        <v>0</v>
      </c>
      <c r="O779">
        <f t="shared" si="85"/>
        <v>8</v>
      </c>
      <c r="P779">
        <f t="shared" si="89"/>
        <v>0</v>
      </c>
      <c r="Q779">
        <f t="shared" si="90"/>
        <v>0</v>
      </c>
    </row>
    <row r="780" spans="1:17" ht="19.5" x14ac:dyDescent="0.4">
      <c r="A780" s="33">
        <f t="shared" si="84"/>
        <v>46494</v>
      </c>
      <c r="B780" s="27" t="str">
        <f t="shared" si="86"/>
        <v>(土)</v>
      </c>
      <c r="C780" s="34">
        <v>0.16666666666666699</v>
      </c>
      <c r="D780" s="16" t="s">
        <v>18</v>
      </c>
      <c r="E780" s="35">
        <v>0.1875</v>
      </c>
      <c r="F780" s="50">
        <f>IF(COUNTIF('リスト（不使用）'!$A$5:$A$6,単年カーブ!$A$1),"希望数量入力ください",'単年（2027年度）'!$E$12*単年カーブ!$R$3+'単年（2027年度）'!$E$12*(1-単年カーブ!$R$3)*単年カーブ!Q780)</f>
        <v>0</v>
      </c>
      <c r="G780" s="47">
        <f t="shared" si="87"/>
        <v>0</v>
      </c>
      <c r="M780">
        <f t="shared" si="88"/>
        <v>4</v>
      </c>
      <c r="N780">
        <f>IF(OR(WEEKDAY(A780)=1,WEEKDAY(A780)=7,COUNTIF('2027祝日等（不使用）'!$A$1:$A$20,単年カーブ!A780)=1),0,1)</f>
        <v>0</v>
      </c>
      <c r="O780">
        <f t="shared" si="85"/>
        <v>9</v>
      </c>
      <c r="P780">
        <f t="shared" si="89"/>
        <v>0</v>
      </c>
      <c r="Q780">
        <f t="shared" si="90"/>
        <v>0</v>
      </c>
    </row>
    <row r="781" spans="1:17" ht="19.5" x14ac:dyDescent="0.4">
      <c r="A781" s="33">
        <f t="shared" si="84"/>
        <v>46494</v>
      </c>
      <c r="B781" s="27" t="str">
        <f t="shared" si="86"/>
        <v>(土)</v>
      </c>
      <c r="C781" s="34">
        <v>0.1875</v>
      </c>
      <c r="D781" s="16" t="s">
        <v>18</v>
      </c>
      <c r="E781" s="35">
        <v>0.20833333333333301</v>
      </c>
      <c r="F781" s="50">
        <f>IF(COUNTIF('リスト（不使用）'!$A$5:$A$6,単年カーブ!$A$1),"希望数量入力ください",'単年（2027年度）'!$E$12*単年カーブ!$R$3+'単年（2027年度）'!$E$12*(1-単年カーブ!$R$3)*単年カーブ!Q781)</f>
        <v>0</v>
      </c>
      <c r="G781" s="47">
        <f t="shared" si="87"/>
        <v>0</v>
      </c>
      <c r="M781">
        <f t="shared" si="88"/>
        <v>4</v>
      </c>
      <c r="N781">
        <f>IF(OR(WEEKDAY(A781)=1,WEEKDAY(A781)=7,COUNTIF('2027祝日等（不使用）'!$A$1:$A$20,単年カーブ!A781)=1),0,1)</f>
        <v>0</v>
      </c>
      <c r="O781">
        <f t="shared" si="85"/>
        <v>10</v>
      </c>
      <c r="P781">
        <f t="shared" si="89"/>
        <v>0</v>
      </c>
      <c r="Q781">
        <f t="shared" si="90"/>
        <v>0</v>
      </c>
    </row>
    <row r="782" spans="1:17" ht="19.5" x14ac:dyDescent="0.4">
      <c r="A782" s="33">
        <f t="shared" si="84"/>
        <v>46494</v>
      </c>
      <c r="B782" s="27" t="str">
        <f t="shared" si="86"/>
        <v>(土)</v>
      </c>
      <c r="C782" s="34">
        <v>0.20833333333333301</v>
      </c>
      <c r="D782" s="16" t="s">
        <v>18</v>
      </c>
      <c r="E782" s="35">
        <v>0.22916666666666699</v>
      </c>
      <c r="F782" s="50">
        <f>IF(COUNTIF('リスト（不使用）'!$A$5:$A$6,単年カーブ!$A$1),"希望数量入力ください",'単年（2027年度）'!$E$12*単年カーブ!$R$3+'単年（2027年度）'!$E$12*(1-単年カーブ!$R$3)*単年カーブ!Q782)</f>
        <v>0</v>
      </c>
      <c r="G782" s="47">
        <f t="shared" si="87"/>
        <v>0</v>
      </c>
      <c r="M782">
        <f t="shared" si="88"/>
        <v>4</v>
      </c>
      <c r="N782">
        <f>IF(OR(WEEKDAY(A782)=1,WEEKDAY(A782)=7,COUNTIF('2027祝日等（不使用）'!$A$1:$A$20,単年カーブ!A782)=1),0,1)</f>
        <v>0</v>
      </c>
      <c r="O782">
        <f t="shared" si="85"/>
        <v>11</v>
      </c>
      <c r="P782">
        <f t="shared" si="89"/>
        <v>0</v>
      </c>
      <c r="Q782">
        <f t="shared" si="90"/>
        <v>0</v>
      </c>
    </row>
    <row r="783" spans="1:17" ht="19.5" x14ac:dyDescent="0.4">
      <c r="A783" s="33">
        <f t="shared" si="84"/>
        <v>46494</v>
      </c>
      <c r="B783" s="27" t="str">
        <f t="shared" si="86"/>
        <v>(土)</v>
      </c>
      <c r="C783" s="34">
        <v>0.22916666666666699</v>
      </c>
      <c r="D783" s="16" t="s">
        <v>18</v>
      </c>
      <c r="E783" s="35">
        <v>0.25</v>
      </c>
      <c r="F783" s="50">
        <f>IF(COUNTIF('リスト（不使用）'!$A$5:$A$6,単年カーブ!$A$1),"希望数量入力ください",'単年（2027年度）'!$E$12*単年カーブ!$R$3+'単年（2027年度）'!$E$12*(1-単年カーブ!$R$3)*単年カーブ!Q783)</f>
        <v>0</v>
      </c>
      <c r="G783" s="47">
        <f t="shared" si="87"/>
        <v>0</v>
      </c>
      <c r="M783">
        <f t="shared" si="88"/>
        <v>4</v>
      </c>
      <c r="N783">
        <f>IF(OR(WEEKDAY(A783)=1,WEEKDAY(A783)=7,COUNTIF('2027祝日等（不使用）'!$A$1:$A$20,単年カーブ!A783)=1),0,1)</f>
        <v>0</v>
      </c>
      <c r="O783">
        <f t="shared" si="85"/>
        <v>12</v>
      </c>
      <c r="P783">
        <f t="shared" si="89"/>
        <v>0</v>
      </c>
      <c r="Q783">
        <f t="shared" si="90"/>
        <v>0</v>
      </c>
    </row>
    <row r="784" spans="1:17" ht="19.5" x14ac:dyDescent="0.4">
      <c r="A784" s="33">
        <f t="shared" si="84"/>
        <v>46494</v>
      </c>
      <c r="B784" s="27" t="str">
        <f t="shared" si="86"/>
        <v>(土)</v>
      </c>
      <c r="C784" s="34">
        <v>0.25</v>
      </c>
      <c r="D784" s="16" t="s">
        <v>18</v>
      </c>
      <c r="E784" s="35">
        <v>0.27083333333333298</v>
      </c>
      <c r="F784" s="50">
        <f>IF(COUNTIF('リスト（不使用）'!$A$5:$A$6,単年カーブ!$A$1),"希望数量入力ください",'単年（2027年度）'!$E$12*単年カーブ!$R$3+'単年（2027年度）'!$E$12*(1-単年カーブ!$R$3)*単年カーブ!Q784)</f>
        <v>0</v>
      </c>
      <c r="G784" s="47">
        <f t="shared" si="87"/>
        <v>0</v>
      </c>
      <c r="M784">
        <f t="shared" si="88"/>
        <v>4</v>
      </c>
      <c r="N784">
        <f>IF(OR(WEEKDAY(A784)=1,WEEKDAY(A784)=7,COUNTIF('2027祝日等（不使用）'!$A$1:$A$20,単年カーブ!A784)=1),0,1)</f>
        <v>0</v>
      </c>
      <c r="O784">
        <f t="shared" si="85"/>
        <v>13</v>
      </c>
      <c r="P784">
        <f t="shared" si="89"/>
        <v>0</v>
      </c>
      <c r="Q784">
        <f t="shared" si="90"/>
        <v>0</v>
      </c>
    </row>
    <row r="785" spans="1:17" ht="19.5" x14ac:dyDescent="0.4">
      <c r="A785" s="33">
        <f t="shared" si="84"/>
        <v>46494</v>
      </c>
      <c r="B785" s="27" t="str">
        <f t="shared" si="86"/>
        <v>(土)</v>
      </c>
      <c r="C785" s="34">
        <v>0.27083333333333298</v>
      </c>
      <c r="D785" s="16" t="s">
        <v>18</v>
      </c>
      <c r="E785" s="35">
        <v>0.29166666666666702</v>
      </c>
      <c r="F785" s="50">
        <f>IF(COUNTIF('リスト（不使用）'!$A$5:$A$6,単年カーブ!$A$1),"希望数量入力ください",'単年（2027年度）'!$E$12*単年カーブ!$R$3+'単年（2027年度）'!$E$12*(1-単年カーブ!$R$3)*単年カーブ!Q785)</f>
        <v>0</v>
      </c>
      <c r="G785" s="47">
        <f t="shared" si="87"/>
        <v>0</v>
      </c>
      <c r="M785">
        <f t="shared" si="88"/>
        <v>4</v>
      </c>
      <c r="N785">
        <f>IF(OR(WEEKDAY(A785)=1,WEEKDAY(A785)=7,COUNTIF('2027祝日等（不使用）'!$A$1:$A$20,単年カーブ!A785)=1),0,1)</f>
        <v>0</v>
      </c>
      <c r="O785">
        <f t="shared" si="85"/>
        <v>14</v>
      </c>
      <c r="P785">
        <f t="shared" si="89"/>
        <v>0</v>
      </c>
      <c r="Q785">
        <f t="shared" si="90"/>
        <v>0</v>
      </c>
    </row>
    <row r="786" spans="1:17" ht="19.5" x14ac:dyDescent="0.4">
      <c r="A786" s="33">
        <f t="shared" si="84"/>
        <v>46494</v>
      </c>
      <c r="B786" s="27" t="str">
        <f t="shared" si="86"/>
        <v>(土)</v>
      </c>
      <c r="C786" s="34">
        <v>0.29166666666666702</v>
      </c>
      <c r="D786" s="16" t="s">
        <v>18</v>
      </c>
      <c r="E786" s="35">
        <v>0.3125</v>
      </c>
      <c r="F786" s="50">
        <f>IF(COUNTIF('リスト（不使用）'!$A$5:$A$6,単年カーブ!$A$1),"希望数量入力ください",'単年（2027年度）'!$E$12*単年カーブ!$R$3+'単年（2027年度）'!$E$12*(1-単年カーブ!$R$3)*単年カーブ!Q786)</f>
        <v>0</v>
      </c>
      <c r="G786" s="47">
        <f t="shared" si="87"/>
        <v>0</v>
      </c>
      <c r="M786">
        <f t="shared" si="88"/>
        <v>4</v>
      </c>
      <c r="N786">
        <f>IF(OR(WEEKDAY(A786)=1,WEEKDAY(A786)=7,COUNTIF('2027祝日等（不使用）'!$A$1:$A$20,単年カーブ!A786)=1),0,1)</f>
        <v>0</v>
      </c>
      <c r="O786">
        <f t="shared" si="85"/>
        <v>15</v>
      </c>
      <c r="P786">
        <f t="shared" si="89"/>
        <v>0</v>
      </c>
      <c r="Q786">
        <f t="shared" si="90"/>
        <v>0</v>
      </c>
    </row>
    <row r="787" spans="1:17" ht="19.5" x14ac:dyDescent="0.4">
      <c r="A787" s="33">
        <f t="shared" si="84"/>
        <v>46494</v>
      </c>
      <c r="B787" s="27" t="str">
        <f t="shared" si="86"/>
        <v>(土)</v>
      </c>
      <c r="C787" s="34">
        <v>0.3125</v>
      </c>
      <c r="D787" s="16" t="s">
        <v>18</v>
      </c>
      <c r="E787" s="35">
        <v>0.33333333333333298</v>
      </c>
      <c r="F787" s="50">
        <f>IF(COUNTIF('リスト（不使用）'!$A$5:$A$6,単年カーブ!$A$1),"希望数量入力ください",'単年（2027年度）'!$E$12*単年カーブ!$R$3+'単年（2027年度）'!$E$12*(1-単年カーブ!$R$3)*単年カーブ!Q787)</f>
        <v>0</v>
      </c>
      <c r="G787" s="47">
        <f t="shared" si="87"/>
        <v>0</v>
      </c>
      <c r="M787">
        <f t="shared" si="88"/>
        <v>4</v>
      </c>
      <c r="N787">
        <f>IF(OR(WEEKDAY(A787)=1,WEEKDAY(A787)=7,COUNTIF('2027祝日等（不使用）'!$A$1:$A$20,単年カーブ!A787)=1),0,1)</f>
        <v>0</v>
      </c>
      <c r="O787">
        <f t="shared" si="85"/>
        <v>16</v>
      </c>
      <c r="P787">
        <f t="shared" si="89"/>
        <v>0</v>
      </c>
      <c r="Q787">
        <f t="shared" si="90"/>
        <v>0</v>
      </c>
    </row>
    <row r="788" spans="1:17" ht="19.5" x14ac:dyDescent="0.4">
      <c r="A788" s="33">
        <f t="shared" si="84"/>
        <v>46494</v>
      </c>
      <c r="B788" s="27" t="str">
        <f t="shared" si="86"/>
        <v>(土)</v>
      </c>
      <c r="C788" s="34">
        <v>0.33333333333333298</v>
      </c>
      <c r="D788" s="16" t="s">
        <v>18</v>
      </c>
      <c r="E788" s="35">
        <v>0.35416666666666702</v>
      </c>
      <c r="F788" s="50">
        <f>IF(COUNTIF('リスト（不使用）'!$A$5:$A$6,単年カーブ!$A$1),"希望数量入力ください",'単年（2027年度）'!$E$12*単年カーブ!$R$3+'単年（2027年度）'!$E$12*(1-単年カーブ!$R$3)*単年カーブ!Q788)</f>
        <v>0</v>
      </c>
      <c r="G788" s="47">
        <f t="shared" si="87"/>
        <v>0</v>
      </c>
      <c r="M788">
        <f t="shared" si="88"/>
        <v>4</v>
      </c>
      <c r="N788">
        <f>IF(OR(WEEKDAY(A788)=1,WEEKDAY(A788)=7,COUNTIF('2027祝日等（不使用）'!$A$1:$A$20,単年カーブ!A788)=1),0,1)</f>
        <v>0</v>
      </c>
      <c r="O788">
        <f t="shared" si="85"/>
        <v>17</v>
      </c>
      <c r="P788">
        <f t="shared" si="89"/>
        <v>1</v>
      </c>
      <c r="Q788">
        <f t="shared" si="90"/>
        <v>0</v>
      </c>
    </row>
    <row r="789" spans="1:17" ht="19.5" x14ac:dyDescent="0.4">
      <c r="A789" s="33">
        <f t="shared" si="84"/>
        <v>46494</v>
      </c>
      <c r="B789" s="27" t="str">
        <f t="shared" si="86"/>
        <v>(土)</v>
      </c>
      <c r="C789" s="34">
        <v>0.35416666666666702</v>
      </c>
      <c r="D789" s="16" t="s">
        <v>18</v>
      </c>
      <c r="E789" s="35">
        <v>0.375</v>
      </c>
      <c r="F789" s="50">
        <f>IF(COUNTIF('リスト（不使用）'!$A$5:$A$6,単年カーブ!$A$1),"希望数量入力ください",'単年（2027年度）'!$E$12*単年カーブ!$R$3+'単年（2027年度）'!$E$12*(1-単年カーブ!$R$3)*単年カーブ!Q789)</f>
        <v>0</v>
      </c>
      <c r="G789" s="47">
        <f t="shared" si="87"/>
        <v>0</v>
      </c>
      <c r="M789">
        <f t="shared" si="88"/>
        <v>4</v>
      </c>
      <c r="N789">
        <f>IF(OR(WEEKDAY(A789)=1,WEEKDAY(A789)=7,COUNTIF('2027祝日等（不使用）'!$A$1:$A$20,単年カーブ!A789)=1),0,1)</f>
        <v>0</v>
      </c>
      <c r="O789">
        <f t="shared" si="85"/>
        <v>18</v>
      </c>
      <c r="P789">
        <f t="shared" si="89"/>
        <v>1</v>
      </c>
      <c r="Q789">
        <f t="shared" si="90"/>
        <v>0</v>
      </c>
    </row>
    <row r="790" spans="1:17" ht="19.5" x14ac:dyDescent="0.4">
      <c r="A790" s="33">
        <f t="shared" si="84"/>
        <v>46494</v>
      </c>
      <c r="B790" s="27" t="str">
        <f t="shared" si="86"/>
        <v>(土)</v>
      </c>
      <c r="C790" s="34">
        <v>0.375</v>
      </c>
      <c r="D790" s="16" t="s">
        <v>18</v>
      </c>
      <c r="E790" s="35">
        <v>0.39583333333333298</v>
      </c>
      <c r="F790" s="50">
        <f>IF(COUNTIF('リスト（不使用）'!$A$5:$A$6,単年カーブ!$A$1),"希望数量入力ください",'単年（2027年度）'!$E$12*単年カーブ!$R$3+'単年（2027年度）'!$E$12*(1-単年カーブ!$R$3)*単年カーブ!Q790)</f>
        <v>0</v>
      </c>
      <c r="G790" s="47">
        <f t="shared" si="87"/>
        <v>0</v>
      </c>
      <c r="M790">
        <f t="shared" si="88"/>
        <v>4</v>
      </c>
      <c r="N790">
        <f>IF(OR(WEEKDAY(A790)=1,WEEKDAY(A790)=7,COUNTIF('2027祝日等（不使用）'!$A$1:$A$20,単年カーブ!A790)=1),0,1)</f>
        <v>0</v>
      </c>
      <c r="O790">
        <f t="shared" si="85"/>
        <v>19</v>
      </c>
      <c r="P790">
        <f t="shared" si="89"/>
        <v>1</v>
      </c>
      <c r="Q790">
        <f t="shared" si="90"/>
        <v>0</v>
      </c>
    </row>
    <row r="791" spans="1:17" ht="19.5" x14ac:dyDescent="0.4">
      <c r="A791" s="33">
        <f t="shared" si="84"/>
        <v>46494</v>
      </c>
      <c r="B791" s="27" t="str">
        <f t="shared" si="86"/>
        <v>(土)</v>
      </c>
      <c r="C791" s="34">
        <v>0.39583333333333298</v>
      </c>
      <c r="D791" s="16" t="s">
        <v>18</v>
      </c>
      <c r="E791" s="35">
        <v>0.41666666666666702</v>
      </c>
      <c r="F791" s="50">
        <f>IF(COUNTIF('リスト（不使用）'!$A$5:$A$6,単年カーブ!$A$1),"希望数量入力ください",'単年（2027年度）'!$E$12*単年カーブ!$R$3+'単年（2027年度）'!$E$12*(1-単年カーブ!$R$3)*単年カーブ!Q791)</f>
        <v>0</v>
      </c>
      <c r="G791" s="47">
        <f t="shared" si="87"/>
        <v>0</v>
      </c>
      <c r="M791">
        <f t="shared" si="88"/>
        <v>4</v>
      </c>
      <c r="N791">
        <f>IF(OR(WEEKDAY(A791)=1,WEEKDAY(A791)=7,COUNTIF('2027祝日等（不使用）'!$A$1:$A$20,単年カーブ!A791)=1),0,1)</f>
        <v>0</v>
      </c>
      <c r="O791">
        <f t="shared" si="85"/>
        <v>20</v>
      </c>
      <c r="P791">
        <f t="shared" si="89"/>
        <v>1</v>
      </c>
      <c r="Q791">
        <f t="shared" si="90"/>
        <v>0</v>
      </c>
    </row>
    <row r="792" spans="1:17" ht="19.5" x14ac:dyDescent="0.4">
      <c r="A792" s="33">
        <f t="shared" si="84"/>
        <v>46494</v>
      </c>
      <c r="B792" s="27" t="str">
        <f t="shared" si="86"/>
        <v>(土)</v>
      </c>
      <c r="C792" s="34">
        <v>0.41666666666666702</v>
      </c>
      <c r="D792" s="16" t="s">
        <v>18</v>
      </c>
      <c r="E792" s="35">
        <v>0.4375</v>
      </c>
      <c r="F792" s="50">
        <f>IF(COUNTIF('リスト（不使用）'!$A$5:$A$6,単年カーブ!$A$1),"希望数量入力ください",'単年（2027年度）'!$E$12*単年カーブ!$R$3+'単年（2027年度）'!$E$12*(1-単年カーブ!$R$3)*単年カーブ!Q792)</f>
        <v>0</v>
      </c>
      <c r="G792" s="47">
        <f t="shared" si="87"/>
        <v>0</v>
      </c>
      <c r="M792">
        <f t="shared" si="88"/>
        <v>4</v>
      </c>
      <c r="N792">
        <f>IF(OR(WEEKDAY(A792)=1,WEEKDAY(A792)=7,COUNTIF('2027祝日等（不使用）'!$A$1:$A$20,単年カーブ!A792)=1),0,1)</f>
        <v>0</v>
      </c>
      <c r="O792">
        <f t="shared" si="85"/>
        <v>21</v>
      </c>
      <c r="P792">
        <f t="shared" si="89"/>
        <v>1</v>
      </c>
      <c r="Q792">
        <f t="shared" si="90"/>
        <v>0</v>
      </c>
    </row>
    <row r="793" spans="1:17" ht="19.5" x14ac:dyDescent="0.4">
      <c r="A793" s="33">
        <f t="shared" si="84"/>
        <v>46494</v>
      </c>
      <c r="B793" s="27" t="str">
        <f t="shared" si="86"/>
        <v>(土)</v>
      </c>
      <c r="C793" s="34">
        <v>0.4375</v>
      </c>
      <c r="D793" s="16" t="s">
        <v>18</v>
      </c>
      <c r="E793" s="35">
        <v>0.45833333333333298</v>
      </c>
      <c r="F793" s="50">
        <f>IF(COUNTIF('リスト（不使用）'!$A$5:$A$6,単年カーブ!$A$1),"希望数量入力ください",'単年（2027年度）'!$E$12*単年カーブ!$R$3+'単年（2027年度）'!$E$12*(1-単年カーブ!$R$3)*単年カーブ!Q793)</f>
        <v>0</v>
      </c>
      <c r="G793" s="47">
        <f t="shared" si="87"/>
        <v>0</v>
      </c>
      <c r="M793">
        <f t="shared" si="88"/>
        <v>4</v>
      </c>
      <c r="N793">
        <f>IF(OR(WEEKDAY(A793)=1,WEEKDAY(A793)=7,COUNTIF('2027祝日等（不使用）'!$A$1:$A$20,単年カーブ!A793)=1),0,1)</f>
        <v>0</v>
      </c>
      <c r="O793">
        <f t="shared" si="85"/>
        <v>22</v>
      </c>
      <c r="P793">
        <f t="shared" si="89"/>
        <v>1</v>
      </c>
      <c r="Q793">
        <f t="shared" si="90"/>
        <v>0</v>
      </c>
    </row>
    <row r="794" spans="1:17" ht="19.5" x14ac:dyDescent="0.4">
      <c r="A794" s="33">
        <f t="shared" si="84"/>
        <v>46494</v>
      </c>
      <c r="B794" s="27" t="str">
        <f t="shared" si="86"/>
        <v>(土)</v>
      </c>
      <c r="C794" s="34">
        <v>0.45833333333333298</v>
      </c>
      <c r="D794" s="16" t="s">
        <v>18</v>
      </c>
      <c r="E794" s="35">
        <v>0.47916666666666702</v>
      </c>
      <c r="F794" s="50">
        <f>IF(COUNTIF('リスト（不使用）'!$A$5:$A$6,単年カーブ!$A$1),"希望数量入力ください",'単年（2027年度）'!$E$12*単年カーブ!$R$3+'単年（2027年度）'!$E$12*(1-単年カーブ!$R$3)*単年カーブ!Q794)</f>
        <v>0</v>
      </c>
      <c r="G794" s="47">
        <f t="shared" si="87"/>
        <v>0</v>
      </c>
      <c r="M794">
        <f t="shared" si="88"/>
        <v>4</v>
      </c>
      <c r="N794">
        <f>IF(OR(WEEKDAY(A794)=1,WEEKDAY(A794)=7,COUNTIF('2027祝日等（不使用）'!$A$1:$A$20,単年カーブ!A794)=1),0,1)</f>
        <v>0</v>
      </c>
      <c r="O794">
        <f t="shared" si="85"/>
        <v>23</v>
      </c>
      <c r="P794">
        <f t="shared" si="89"/>
        <v>1</v>
      </c>
      <c r="Q794">
        <f t="shared" si="90"/>
        <v>0</v>
      </c>
    </row>
    <row r="795" spans="1:17" ht="19.5" x14ac:dyDescent="0.4">
      <c r="A795" s="33">
        <f t="shared" si="84"/>
        <v>46494</v>
      </c>
      <c r="B795" s="27" t="str">
        <f t="shared" si="86"/>
        <v>(土)</v>
      </c>
      <c r="C795" s="34">
        <v>0.47916666666666702</v>
      </c>
      <c r="D795" s="16" t="s">
        <v>18</v>
      </c>
      <c r="E795" s="35">
        <v>0.5</v>
      </c>
      <c r="F795" s="50">
        <f>IF(COUNTIF('リスト（不使用）'!$A$5:$A$6,単年カーブ!$A$1),"希望数量入力ください",'単年（2027年度）'!$E$12*単年カーブ!$R$3+'単年（2027年度）'!$E$12*(1-単年カーブ!$R$3)*単年カーブ!Q795)</f>
        <v>0</v>
      </c>
      <c r="G795" s="47">
        <f t="shared" si="87"/>
        <v>0</v>
      </c>
      <c r="M795">
        <f t="shared" si="88"/>
        <v>4</v>
      </c>
      <c r="N795">
        <f>IF(OR(WEEKDAY(A795)=1,WEEKDAY(A795)=7,COUNTIF('2027祝日等（不使用）'!$A$1:$A$20,単年カーブ!A795)=1),0,1)</f>
        <v>0</v>
      </c>
      <c r="O795">
        <f t="shared" si="85"/>
        <v>24</v>
      </c>
      <c r="P795">
        <f t="shared" si="89"/>
        <v>1</v>
      </c>
      <c r="Q795">
        <f t="shared" si="90"/>
        <v>0</v>
      </c>
    </row>
    <row r="796" spans="1:17" ht="19.5" x14ac:dyDescent="0.4">
      <c r="A796" s="33">
        <f t="shared" si="84"/>
        <v>46494</v>
      </c>
      <c r="B796" s="27" t="str">
        <f t="shared" si="86"/>
        <v>(土)</v>
      </c>
      <c r="C796" s="34">
        <v>0.5</v>
      </c>
      <c r="D796" s="16" t="s">
        <v>18</v>
      </c>
      <c r="E796" s="35">
        <v>0.52083333333333304</v>
      </c>
      <c r="F796" s="50">
        <f>IF(COUNTIF('リスト（不使用）'!$A$5:$A$6,単年カーブ!$A$1),"希望数量入力ください",'単年（2027年度）'!$E$12*単年カーブ!$R$3+'単年（2027年度）'!$E$12*(1-単年カーブ!$R$3)*単年カーブ!Q796)</f>
        <v>0</v>
      </c>
      <c r="G796" s="47">
        <f t="shared" si="87"/>
        <v>0</v>
      </c>
      <c r="M796">
        <f t="shared" si="88"/>
        <v>4</v>
      </c>
      <c r="N796">
        <f>IF(OR(WEEKDAY(A796)=1,WEEKDAY(A796)=7,COUNTIF('2027祝日等（不使用）'!$A$1:$A$20,単年カーブ!A796)=1),0,1)</f>
        <v>0</v>
      </c>
      <c r="O796">
        <f t="shared" si="85"/>
        <v>25</v>
      </c>
      <c r="P796">
        <f t="shared" si="89"/>
        <v>1</v>
      </c>
      <c r="Q796">
        <f t="shared" si="90"/>
        <v>0</v>
      </c>
    </row>
    <row r="797" spans="1:17" ht="19.5" x14ac:dyDescent="0.4">
      <c r="A797" s="33">
        <f t="shared" si="84"/>
        <v>46494</v>
      </c>
      <c r="B797" s="27" t="str">
        <f t="shared" si="86"/>
        <v>(土)</v>
      </c>
      <c r="C797" s="34">
        <v>0.52083333333333304</v>
      </c>
      <c r="D797" s="16" t="s">
        <v>18</v>
      </c>
      <c r="E797" s="35">
        <v>0.54166666666666696</v>
      </c>
      <c r="F797" s="50">
        <f>IF(COUNTIF('リスト（不使用）'!$A$5:$A$6,単年カーブ!$A$1),"希望数量入力ください",'単年（2027年度）'!$E$12*単年カーブ!$R$3+'単年（2027年度）'!$E$12*(1-単年カーブ!$R$3)*単年カーブ!Q797)</f>
        <v>0</v>
      </c>
      <c r="G797" s="47">
        <f t="shared" si="87"/>
        <v>0</v>
      </c>
      <c r="M797">
        <f t="shared" si="88"/>
        <v>4</v>
      </c>
      <c r="N797">
        <f>IF(OR(WEEKDAY(A797)=1,WEEKDAY(A797)=7,COUNTIF('2027祝日等（不使用）'!$A$1:$A$20,単年カーブ!A797)=1),0,1)</f>
        <v>0</v>
      </c>
      <c r="O797">
        <f t="shared" si="85"/>
        <v>26</v>
      </c>
      <c r="P797">
        <f t="shared" si="89"/>
        <v>1</v>
      </c>
      <c r="Q797">
        <f t="shared" si="90"/>
        <v>0</v>
      </c>
    </row>
    <row r="798" spans="1:17" ht="19.5" x14ac:dyDescent="0.4">
      <c r="A798" s="33">
        <f t="shared" si="84"/>
        <v>46494</v>
      </c>
      <c r="B798" s="27" t="str">
        <f t="shared" si="86"/>
        <v>(土)</v>
      </c>
      <c r="C798" s="34">
        <v>0.54166666666666696</v>
      </c>
      <c r="D798" s="16" t="s">
        <v>18</v>
      </c>
      <c r="E798" s="35">
        <v>0.5625</v>
      </c>
      <c r="F798" s="50">
        <f>IF(COUNTIF('リスト（不使用）'!$A$5:$A$6,単年カーブ!$A$1),"希望数量入力ください",'単年（2027年度）'!$E$12*単年カーブ!$R$3+'単年（2027年度）'!$E$12*(1-単年カーブ!$R$3)*単年カーブ!Q798)</f>
        <v>0</v>
      </c>
      <c r="G798" s="47">
        <f t="shared" si="87"/>
        <v>0</v>
      </c>
      <c r="M798">
        <f t="shared" si="88"/>
        <v>4</v>
      </c>
      <c r="N798">
        <f>IF(OR(WEEKDAY(A798)=1,WEEKDAY(A798)=7,COUNTIF('2027祝日等（不使用）'!$A$1:$A$20,単年カーブ!A798)=1),0,1)</f>
        <v>0</v>
      </c>
      <c r="O798">
        <f t="shared" si="85"/>
        <v>27</v>
      </c>
      <c r="P798">
        <f t="shared" si="89"/>
        <v>1</v>
      </c>
      <c r="Q798">
        <f t="shared" si="90"/>
        <v>0</v>
      </c>
    </row>
    <row r="799" spans="1:17" ht="19.5" x14ac:dyDescent="0.4">
      <c r="A799" s="33">
        <f t="shared" si="84"/>
        <v>46494</v>
      </c>
      <c r="B799" s="27" t="str">
        <f t="shared" si="86"/>
        <v>(土)</v>
      </c>
      <c r="C799" s="34">
        <v>0.5625</v>
      </c>
      <c r="D799" s="16" t="s">
        <v>18</v>
      </c>
      <c r="E799" s="35">
        <v>0.58333333333333304</v>
      </c>
      <c r="F799" s="50">
        <f>IF(COUNTIF('リスト（不使用）'!$A$5:$A$6,単年カーブ!$A$1),"希望数量入力ください",'単年（2027年度）'!$E$12*単年カーブ!$R$3+'単年（2027年度）'!$E$12*(1-単年カーブ!$R$3)*単年カーブ!Q799)</f>
        <v>0</v>
      </c>
      <c r="G799" s="47">
        <f t="shared" si="87"/>
        <v>0</v>
      </c>
      <c r="M799">
        <f t="shared" si="88"/>
        <v>4</v>
      </c>
      <c r="N799">
        <f>IF(OR(WEEKDAY(A799)=1,WEEKDAY(A799)=7,COUNTIF('2027祝日等（不使用）'!$A$1:$A$20,単年カーブ!A799)=1),0,1)</f>
        <v>0</v>
      </c>
      <c r="O799">
        <f t="shared" si="85"/>
        <v>28</v>
      </c>
      <c r="P799">
        <f t="shared" si="89"/>
        <v>1</v>
      </c>
      <c r="Q799">
        <f t="shared" si="90"/>
        <v>0</v>
      </c>
    </row>
    <row r="800" spans="1:17" ht="19.5" x14ac:dyDescent="0.4">
      <c r="A800" s="33">
        <f t="shared" si="84"/>
        <v>46494</v>
      </c>
      <c r="B800" s="27" t="str">
        <f t="shared" si="86"/>
        <v>(土)</v>
      </c>
      <c r="C800" s="34">
        <v>0.58333333333333304</v>
      </c>
      <c r="D800" s="16" t="s">
        <v>18</v>
      </c>
      <c r="E800" s="35">
        <v>0.60416666666666696</v>
      </c>
      <c r="F800" s="50">
        <f>IF(COUNTIF('リスト（不使用）'!$A$5:$A$6,単年カーブ!$A$1),"希望数量入力ください",'単年（2027年度）'!$E$12*単年カーブ!$R$3+'単年（2027年度）'!$E$12*(1-単年カーブ!$R$3)*単年カーブ!Q800)</f>
        <v>0</v>
      </c>
      <c r="G800" s="47">
        <f t="shared" si="87"/>
        <v>0</v>
      </c>
      <c r="M800">
        <f t="shared" si="88"/>
        <v>4</v>
      </c>
      <c r="N800">
        <f>IF(OR(WEEKDAY(A800)=1,WEEKDAY(A800)=7,COUNTIF('2027祝日等（不使用）'!$A$1:$A$20,単年カーブ!A800)=1),0,1)</f>
        <v>0</v>
      </c>
      <c r="O800">
        <f t="shared" si="85"/>
        <v>29</v>
      </c>
      <c r="P800">
        <f t="shared" si="89"/>
        <v>1</v>
      </c>
      <c r="Q800">
        <f t="shared" si="90"/>
        <v>0</v>
      </c>
    </row>
    <row r="801" spans="1:17" ht="19.5" x14ac:dyDescent="0.4">
      <c r="A801" s="33">
        <f t="shared" si="84"/>
        <v>46494</v>
      </c>
      <c r="B801" s="27" t="str">
        <f t="shared" si="86"/>
        <v>(土)</v>
      </c>
      <c r="C801" s="34">
        <v>0.60416666666666696</v>
      </c>
      <c r="D801" s="16" t="s">
        <v>18</v>
      </c>
      <c r="E801" s="35">
        <v>0.625</v>
      </c>
      <c r="F801" s="50">
        <f>IF(COUNTIF('リスト（不使用）'!$A$5:$A$6,単年カーブ!$A$1),"希望数量入力ください",'単年（2027年度）'!$E$12*単年カーブ!$R$3+'単年（2027年度）'!$E$12*(1-単年カーブ!$R$3)*単年カーブ!Q801)</f>
        <v>0</v>
      </c>
      <c r="G801" s="47">
        <f t="shared" si="87"/>
        <v>0</v>
      </c>
      <c r="M801">
        <f t="shared" si="88"/>
        <v>4</v>
      </c>
      <c r="N801">
        <f>IF(OR(WEEKDAY(A801)=1,WEEKDAY(A801)=7,COUNTIF('2027祝日等（不使用）'!$A$1:$A$20,単年カーブ!A801)=1),0,1)</f>
        <v>0</v>
      </c>
      <c r="O801">
        <f t="shared" si="85"/>
        <v>30</v>
      </c>
      <c r="P801">
        <f t="shared" si="89"/>
        <v>1</v>
      </c>
      <c r="Q801">
        <f t="shared" si="90"/>
        <v>0</v>
      </c>
    </row>
    <row r="802" spans="1:17" ht="19.5" x14ac:dyDescent="0.4">
      <c r="A802" s="33">
        <f t="shared" si="84"/>
        <v>46494</v>
      </c>
      <c r="B802" s="27" t="str">
        <f t="shared" si="86"/>
        <v>(土)</v>
      </c>
      <c r="C802" s="34">
        <v>0.625</v>
      </c>
      <c r="D802" s="16" t="s">
        <v>18</v>
      </c>
      <c r="E802" s="35">
        <v>0.64583333333333304</v>
      </c>
      <c r="F802" s="50">
        <f>IF(COUNTIF('リスト（不使用）'!$A$5:$A$6,単年カーブ!$A$1),"希望数量入力ください",'単年（2027年度）'!$E$12*単年カーブ!$R$3+'単年（2027年度）'!$E$12*(1-単年カーブ!$R$3)*単年カーブ!Q802)</f>
        <v>0</v>
      </c>
      <c r="G802" s="47">
        <f t="shared" si="87"/>
        <v>0</v>
      </c>
      <c r="M802">
        <f t="shared" si="88"/>
        <v>4</v>
      </c>
      <c r="N802">
        <f>IF(OR(WEEKDAY(A802)=1,WEEKDAY(A802)=7,COUNTIF('2027祝日等（不使用）'!$A$1:$A$20,単年カーブ!A802)=1),0,1)</f>
        <v>0</v>
      </c>
      <c r="O802">
        <f t="shared" si="85"/>
        <v>31</v>
      </c>
      <c r="P802">
        <f t="shared" si="89"/>
        <v>1</v>
      </c>
      <c r="Q802">
        <f t="shared" si="90"/>
        <v>0</v>
      </c>
    </row>
    <row r="803" spans="1:17" ht="19.5" x14ac:dyDescent="0.4">
      <c r="A803" s="33">
        <f t="shared" si="84"/>
        <v>46494</v>
      </c>
      <c r="B803" s="27" t="str">
        <f t="shared" si="86"/>
        <v>(土)</v>
      </c>
      <c r="C803" s="34">
        <v>0.64583333333333304</v>
      </c>
      <c r="D803" s="16" t="s">
        <v>18</v>
      </c>
      <c r="E803" s="35">
        <v>0.66666666666666696</v>
      </c>
      <c r="F803" s="50">
        <f>IF(COUNTIF('リスト（不使用）'!$A$5:$A$6,単年カーブ!$A$1),"希望数量入力ください",'単年（2027年度）'!$E$12*単年カーブ!$R$3+'単年（2027年度）'!$E$12*(1-単年カーブ!$R$3)*単年カーブ!Q803)</f>
        <v>0</v>
      </c>
      <c r="G803" s="47">
        <f t="shared" si="87"/>
        <v>0</v>
      </c>
      <c r="M803">
        <f t="shared" si="88"/>
        <v>4</v>
      </c>
      <c r="N803">
        <f>IF(OR(WEEKDAY(A803)=1,WEEKDAY(A803)=7,COUNTIF('2027祝日等（不使用）'!$A$1:$A$20,単年カーブ!A803)=1),0,1)</f>
        <v>0</v>
      </c>
      <c r="O803">
        <f t="shared" si="85"/>
        <v>32</v>
      </c>
      <c r="P803">
        <f t="shared" si="89"/>
        <v>1</v>
      </c>
      <c r="Q803">
        <f t="shared" si="90"/>
        <v>0</v>
      </c>
    </row>
    <row r="804" spans="1:17" ht="19.5" x14ac:dyDescent="0.4">
      <c r="A804" s="33">
        <f t="shared" si="84"/>
        <v>46494</v>
      </c>
      <c r="B804" s="27" t="str">
        <f t="shared" si="86"/>
        <v>(土)</v>
      </c>
      <c r="C804" s="34">
        <v>0.66666666666666696</v>
      </c>
      <c r="D804" s="16" t="s">
        <v>18</v>
      </c>
      <c r="E804" s="35">
        <v>0.6875</v>
      </c>
      <c r="F804" s="50">
        <f>IF(COUNTIF('リスト（不使用）'!$A$5:$A$6,単年カーブ!$A$1),"希望数量入力ください",'単年（2027年度）'!$E$12*単年カーブ!$R$3+'単年（2027年度）'!$E$12*(1-単年カーブ!$R$3)*単年カーブ!Q804)</f>
        <v>0</v>
      </c>
      <c r="G804" s="47">
        <f t="shared" si="87"/>
        <v>0</v>
      </c>
      <c r="M804">
        <f t="shared" si="88"/>
        <v>4</v>
      </c>
      <c r="N804">
        <f>IF(OR(WEEKDAY(A804)=1,WEEKDAY(A804)=7,COUNTIF('2027祝日等（不使用）'!$A$1:$A$20,単年カーブ!A804)=1),0,1)</f>
        <v>0</v>
      </c>
      <c r="O804">
        <f t="shared" si="85"/>
        <v>33</v>
      </c>
      <c r="P804">
        <f t="shared" si="89"/>
        <v>1</v>
      </c>
      <c r="Q804">
        <f t="shared" si="90"/>
        <v>0</v>
      </c>
    </row>
    <row r="805" spans="1:17" ht="19.5" x14ac:dyDescent="0.4">
      <c r="A805" s="33">
        <f t="shared" si="84"/>
        <v>46494</v>
      </c>
      <c r="B805" s="27" t="str">
        <f t="shared" si="86"/>
        <v>(土)</v>
      </c>
      <c r="C805" s="34">
        <v>0.6875</v>
      </c>
      <c r="D805" s="16" t="s">
        <v>18</v>
      </c>
      <c r="E805" s="35">
        <v>0.70833333333333304</v>
      </c>
      <c r="F805" s="50">
        <f>IF(COUNTIF('リスト（不使用）'!$A$5:$A$6,単年カーブ!$A$1),"希望数量入力ください",'単年（2027年度）'!$E$12*単年カーブ!$R$3+'単年（2027年度）'!$E$12*(1-単年カーブ!$R$3)*単年カーブ!Q805)</f>
        <v>0</v>
      </c>
      <c r="G805" s="47">
        <f t="shared" si="87"/>
        <v>0</v>
      </c>
      <c r="M805">
        <f t="shared" si="88"/>
        <v>4</v>
      </c>
      <c r="N805">
        <f>IF(OR(WEEKDAY(A805)=1,WEEKDAY(A805)=7,COUNTIF('2027祝日等（不使用）'!$A$1:$A$20,単年カーブ!A805)=1),0,1)</f>
        <v>0</v>
      </c>
      <c r="O805">
        <f t="shared" si="85"/>
        <v>34</v>
      </c>
      <c r="P805">
        <f t="shared" si="89"/>
        <v>1</v>
      </c>
      <c r="Q805">
        <f t="shared" si="90"/>
        <v>0</v>
      </c>
    </row>
    <row r="806" spans="1:17" ht="19.5" x14ac:dyDescent="0.4">
      <c r="A806" s="33">
        <f t="shared" si="84"/>
        <v>46494</v>
      </c>
      <c r="B806" s="27" t="str">
        <f t="shared" si="86"/>
        <v>(土)</v>
      </c>
      <c r="C806" s="34">
        <v>0.70833333333333304</v>
      </c>
      <c r="D806" s="16" t="s">
        <v>18</v>
      </c>
      <c r="E806" s="35">
        <v>0.72916666666666696</v>
      </c>
      <c r="F806" s="50">
        <f>IF(COUNTIF('リスト（不使用）'!$A$5:$A$6,単年カーブ!$A$1),"希望数量入力ください",'単年（2027年度）'!$E$12*単年カーブ!$R$3+'単年（2027年度）'!$E$12*(1-単年カーブ!$R$3)*単年カーブ!Q806)</f>
        <v>0</v>
      </c>
      <c r="G806" s="47">
        <f t="shared" si="87"/>
        <v>0</v>
      </c>
      <c r="M806">
        <f t="shared" si="88"/>
        <v>4</v>
      </c>
      <c r="N806">
        <f>IF(OR(WEEKDAY(A806)=1,WEEKDAY(A806)=7,COUNTIF('2027祝日等（不使用）'!$A$1:$A$20,単年カーブ!A806)=1),0,1)</f>
        <v>0</v>
      </c>
      <c r="O806">
        <f t="shared" si="85"/>
        <v>35</v>
      </c>
      <c r="P806">
        <f t="shared" si="89"/>
        <v>1</v>
      </c>
      <c r="Q806">
        <f t="shared" si="90"/>
        <v>0</v>
      </c>
    </row>
    <row r="807" spans="1:17" ht="19.5" x14ac:dyDescent="0.4">
      <c r="A807" s="33">
        <f t="shared" si="84"/>
        <v>46494</v>
      </c>
      <c r="B807" s="27" t="str">
        <f t="shared" si="86"/>
        <v>(土)</v>
      </c>
      <c r="C807" s="34">
        <v>0.72916666666666696</v>
      </c>
      <c r="D807" s="16" t="s">
        <v>18</v>
      </c>
      <c r="E807" s="35">
        <v>0.75</v>
      </c>
      <c r="F807" s="50">
        <f>IF(COUNTIF('リスト（不使用）'!$A$5:$A$6,単年カーブ!$A$1),"希望数量入力ください",'単年（2027年度）'!$E$12*単年カーブ!$R$3+'単年（2027年度）'!$E$12*(1-単年カーブ!$R$3)*単年カーブ!Q807)</f>
        <v>0</v>
      </c>
      <c r="G807" s="47">
        <f t="shared" si="87"/>
        <v>0</v>
      </c>
      <c r="M807">
        <f t="shared" si="88"/>
        <v>4</v>
      </c>
      <c r="N807">
        <f>IF(OR(WEEKDAY(A807)=1,WEEKDAY(A807)=7,COUNTIF('2027祝日等（不使用）'!$A$1:$A$20,単年カーブ!A807)=1),0,1)</f>
        <v>0</v>
      </c>
      <c r="O807">
        <f t="shared" si="85"/>
        <v>36</v>
      </c>
      <c r="P807">
        <f t="shared" si="89"/>
        <v>1</v>
      </c>
      <c r="Q807">
        <f t="shared" si="90"/>
        <v>0</v>
      </c>
    </row>
    <row r="808" spans="1:17" ht="19.5" x14ac:dyDescent="0.4">
      <c r="A808" s="33">
        <f t="shared" si="84"/>
        <v>46494</v>
      </c>
      <c r="B808" s="27" t="str">
        <f t="shared" si="86"/>
        <v>(土)</v>
      </c>
      <c r="C808" s="34">
        <v>0.75</v>
      </c>
      <c r="D808" s="16" t="s">
        <v>18</v>
      </c>
      <c r="E808" s="35">
        <v>0.77083333333333304</v>
      </c>
      <c r="F808" s="50">
        <f>IF(COUNTIF('リスト（不使用）'!$A$5:$A$6,単年カーブ!$A$1),"希望数量入力ください",'単年（2027年度）'!$E$12*単年カーブ!$R$3+'単年（2027年度）'!$E$12*(1-単年カーブ!$R$3)*単年カーブ!Q808)</f>
        <v>0</v>
      </c>
      <c r="G808" s="47">
        <f t="shared" si="87"/>
        <v>0</v>
      </c>
      <c r="M808">
        <f t="shared" si="88"/>
        <v>4</v>
      </c>
      <c r="N808">
        <f>IF(OR(WEEKDAY(A808)=1,WEEKDAY(A808)=7,COUNTIF('2027祝日等（不使用）'!$A$1:$A$20,単年カーブ!A808)=1),0,1)</f>
        <v>0</v>
      </c>
      <c r="O808">
        <f t="shared" si="85"/>
        <v>37</v>
      </c>
      <c r="P808">
        <f t="shared" si="89"/>
        <v>1</v>
      </c>
      <c r="Q808">
        <f t="shared" si="90"/>
        <v>0</v>
      </c>
    </row>
    <row r="809" spans="1:17" ht="19.5" x14ac:dyDescent="0.4">
      <c r="A809" s="33">
        <f t="shared" si="84"/>
        <v>46494</v>
      </c>
      <c r="B809" s="27" t="str">
        <f t="shared" si="86"/>
        <v>(土)</v>
      </c>
      <c r="C809" s="34">
        <v>0.77083333333333304</v>
      </c>
      <c r="D809" s="16" t="s">
        <v>18</v>
      </c>
      <c r="E809" s="35">
        <v>0.79166666666666696</v>
      </c>
      <c r="F809" s="50">
        <f>IF(COUNTIF('リスト（不使用）'!$A$5:$A$6,単年カーブ!$A$1),"希望数量入力ください",'単年（2027年度）'!$E$12*単年カーブ!$R$3+'単年（2027年度）'!$E$12*(1-単年カーブ!$R$3)*単年カーブ!Q809)</f>
        <v>0</v>
      </c>
      <c r="G809" s="47">
        <f t="shared" si="87"/>
        <v>0</v>
      </c>
      <c r="M809">
        <f t="shared" si="88"/>
        <v>4</v>
      </c>
      <c r="N809">
        <f>IF(OR(WEEKDAY(A809)=1,WEEKDAY(A809)=7,COUNTIF('2027祝日等（不使用）'!$A$1:$A$20,単年カーブ!A809)=1),0,1)</f>
        <v>0</v>
      </c>
      <c r="O809">
        <f t="shared" si="85"/>
        <v>38</v>
      </c>
      <c r="P809">
        <f t="shared" si="89"/>
        <v>1</v>
      </c>
      <c r="Q809">
        <f t="shared" si="90"/>
        <v>0</v>
      </c>
    </row>
    <row r="810" spans="1:17" ht="19.5" x14ac:dyDescent="0.4">
      <c r="A810" s="33">
        <f t="shared" si="84"/>
        <v>46494</v>
      </c>
      <c r="B810" s="27" t="str">
        <f t="shared" si="86"/>
        <v>(土)</v>
      </c>
      <c r="C810" s="34">
        <v>0.79166666666666696</v>
      </c>
      <c r="D810" s="16" t="s">
        <v>18</v>
      </c>
      <c r="E810" s="35">
        <v>0.8125</v>
      </c>
      <c r="F810" s="50">
        <f>IF(COUNTIF('リスト（不使用）'!$A$5:$A$6,単年カーブ!$A$1),"希望数量入力ください",'単年（2027年度）'!$E$12*単年カーブ!$R$3+'単年（2027年度）'!$E$12*(1-単年カーブ!$R$3)*単年カーブ!Q810)</f>
        <v>0</v>
      </c>
      <c r="G810" s="47">
        <f t="shared" si="87"/>
        <v>0</v>
      </c>
      <c r="M810">
        <f t="shared" si="88"/>
        <v>4</v>
      </c>
      <c r="N810">
        <f>IF(OR(WEEKDAY(A810)=1,WEEKDAY(A810)=7,COUNTIF('2027祝日等（不使用）'!$A$1:$A$20,単年カーブ!A810)=1),0,1)</f>
        <v>0</v>
      </c>
      <c r="O810">
        <f t="shared" si="85"/>
        <v>39</v>
      </c>
      <c r="P810">
        <f t="shared" si="89"/>
        <v>1</v>
      </c>
      <c r="Q810">
        <f t="shared" si="90"/>
        <v>0</v>
      </c>
    </row>
    <row r="811" spans="1:17" ht="19.5" x14ac:dyDescent="0.4">
      <c r="A811" s="33">
        <f t="shared" si="84"/>
        <v>46494</v>
      </c>
      <c r="B811" s="27" t="str">
        <f t="shared" si="86"/>
        <v>(土)</v>
      </c>
      <c r="C811" s="34">
        <v>0.8125</v>
      </c>
      <c r="D811" s="16" t="s">
        <v>18</v>
      </c>
      <c r="E811" s="35">
        <v>0.83333333333333304</v>
      </c>
      <c r="F811" s="50">
        <f>IF(COUNTIF('リスト（不使用）'!$A$5:$A$6,単年カーブ!$A$1),"希望数量入力ください",'単年（2027年度）'!$E$12*単年カーブ!$R$3+'単年（2027年度）'!$E$12*(1-単年カーブ!$R$3)*単年カーブ!Q811)</f>
        <v>0</v>
      </c>
      <c r="G811" s="47">
        <f t="shared" si="87"/>
        <v>0</v>
      </c>
      <c r="M811">
        <f t="shared" si="88"/>
        <v>4</v>
      </c>
      <c r="N811">
        <f>IF(OR(WEEKDAY(A811)=1,WEEKDAY(A811)=7,COUNTIF('2027祝日等（不使用）'!$A$1:$A$20,単年カーブ!A811)=1),0,1)</f>
        <v>0</v>
      </c>
      <c r="O811">
        <f t="shared" si="85"/>
        <v>40</v>
      </c>
      <c r="P811">
        <f t="shared" si="89"/>
        <v>1</v>
      </c>
      <c r="Q811">
        <f t="shared" si="90"/>
        <v>0</v>
      </c>
    </row>
    <row r="812" spans="1:17" ht="19.5" x14ac:dyDescent="0.4">
      <c r="A812" s="33">
        <f t="shared" si="84"/>
        <v>46494</v>
      </c>
      <c r="B812" s="27" t="str">
        <f t="shared" si="86"/>
        <v>(土)</v>
      </c>
      <c r="C812" s="34">
        <v>0.83333333333333304</v>
      </c>
      <c r="D812" s="16" t="s">
        <v>18</v>
      </c>
      <c r="E812" s="35">
        <v>0.85416666666666696</v>
      </c>
      <c r="F812" s="50">
        <f>IF(COUNTIF('リスト（不使用）'!$A$5:$A$6,単年カーブ!$A$1),"希望数量入力ください",'単年（2027年度）'!$E$12*単年カーブ!$R$3+'単年（2027年度）'!$E$12*(1-単年カーブ!$R$3)*単年カーブ!Q812)</f>
        <v>0</v>
      </c>
      <c r="G812" s="47">
        <f t="shared" si="87"/>
        <v>0</v>
      </c>
      <c r="M812">
        <f t="shared" si="88"/>
        <v>4</v>
      </c>
      <c r="N812">
        <f>IF(OR(WEEKDAY(A812)=1,WEEKDAY(A812)=7,COUNTIF('2027祝日等（不使用）'!$A$1:$A$20,単年カーブ!A812)=1),0,1)</f>
        <v>0</v>
      </c>
      <c r="O812">
        <f t="shared" si="85"/>
        <v>41</v>
      </c>
      <c r="P812">
        <f t="shared" si="89"/>
        <v>0</v>
      </c>
      <c r="Q812">
        <f t="shared" si="90"/>
        <v>0</v>
      </c>
    </row>
    <row r="813" spans="1:17" ht="19.5" x14ac:dyDescent="0.4">
      <c r="A813" s="33">
        <f t="shared" si="84"/>
        <v>46494</v>
      </c>
      <c r="B813" s="27" t="str">
        <f t="shared" si="86"/>
        <v>(土)</v>
      </c>
      <c r="C813" s="34">
        <v>0.85416666666666696</v>
      </c>
      <c r="D813" s="16" t="s">
        <v>18</v>
      </c>
      <c r="E813" s="35">
        <v>0.875</v>
      </c>
      <c r="F813" s="50">
        <f>IF(COUNTIF('リスト（不使用）'!$A$5:$A$6,単年カーブ!$A$1),"希望数量入力ください",'単年（2027年度）'!$E$12*単年カーブ!$R$3+'単年（2027年度）'!$E$12*(1-単年カーブ!$R$3)*単年カーブ!Q813)</f>
        <v>0</v>
      </c>
      <c r="G813" s="47">
        <f t="shared" si="87"/>
        <v>0</v>
      </c>
      <c r="M813">
        <f t="shared" si="88"/>
        <v>4</v>
      </c>
      <c r="N813">
        <f>IF(OR(WEEKDAY(A813)=1,WEEKDAY(A813)=7,COUNTIF('2027祝日等（不使用）'!$A$1:$A$20,単年カーブ!A813)=1),0,1)</f>
        <v>0</v>
      </c>
      <c r="O813">
        <f t="shared" si="85"/>
        <v>42</v>
      </c>
      <c r="P813">
        <f t="shared" si="89"/>
        <v>0</v>
      </c>
      <c r="Q813">
        <f t="shared" si="90"/>
        <v>0</v>
      </c>
    </row>
    <row r="814" spans="1:17" ht="19.5" x14ac:dyDescent="0.4">
      <c r="A814" s="33">
        <f t="shared" si="84"/>
        <v>46494</v>
      </c>
      <c r="B814" s="27" t="str">
        <f t="shared" si="86"/>
        <v>(土)</v>
      </c>
      <c r="C814" s="34">
        <v>0.875</v>
      </c>
      <c r="D814" s="16" t="s">
        <v>18</v>
      </c>
      <c r="E814" s="35">
        <v>0.89583333333333304</v>
      </c>
      <c r="F814" s="50">
        <f>IF(COUNTIF('リスト（不使用）'!$A$5:$A$6,単年カーブ!$A$1),"希望数量入力ください",'単年（2027年度）'!$E$12*単年カーブ!$R$3+'単年（2027年度）'!$E$12*(1-単年カーブ!$R$3)*単年カーブ!Q814)</f>
        <v>0</v>
      </c>
      <c r="G814" s="47">
        <f t="shared" si="87"/>
        <v>0</v>
      </c>
      <c r="M814">
        <f t="shared" si="88"/>
        <v>4</v>
      </c>
      <c r="N814">
        <f>IF(OR(WEEKDAY(A814)=1,WEEKDAY(A814)=7,COUNTIF('2027祝日等（不使用）'!$A$1:$A$20,単年カーブ!A814)=1),0,1)</f>
        <v>0</v>
      </c>
      <c r="O814">
        <f t="shared" si="85"/>
        <v>43</v>
      </c>
      <c r="P814">
        <f t="shared" si="89"/>
        <v>0</v>
      </c>
      <c r="Q814">
        <f t="shared" si="90"/>
        <v>0</v>
      </c>
    </row>
    <row r="815" spans="1:17" ht="19.5" x14ac:dyDescent="0.4">
      <c r="A815" s="33">
        <f t="shared" si="84"/>
        <v>46494</v>
      </c>
      <c r="B815" s="27" t="str">
        <f t="shared" si="86"/>
        <v>(土)</v>
      </c>
      <c r="C815" s="34">
        <v>0.89583333333333304</v>
      </c>
      <c r="D815" s="16" t="s">
        <v>18</v>
      </c>
      <c r="E815" s="35">
        <v>0.91666666666666696</v>
      </c>
      <c r="F815" s="50">
        <f>IF(COUNTIF('リスト（不使用）'!$A$5:$A$6,単年カーブ!$A$1),"希望数量入力ください",'単年（2027年度）'!$E$12*単年カーブ!$R$3+'単年（2027年度）'!$E$12*(1-単年カーブ!$R$3)*単年カーブ!Q815)</f>
        <v>0</v>
      </c>
      <c r="G815" s="47">
        <f t="shared" si="87"/>
        <v>0</v>
      </c>
      <c r="M815">
        <f t="shared" si="88"/>
        <v>4</v>
      </c>
      <c r="N815">
        <f>IF(OR(WEEKDAY(A815)=1,WEEKDAY(A815)=7,COUNTIF('2027祝日等（不使用）'!$A$1:$A$20,単年カーブ!A815)=1),0,1)</f>
        <v>0</v>
      </c>
      <c r="O815">
        <f t="shared" si="85"/>
        <v>44</v>
      </c>
      <c r="P815">
        <f t="shared" si="89"/>
        <v>0</v>
      </c>
      <c r="Q815">
        <f t="shared" si="90"/>
        <v>0</v>
      </c>
    </row>
    <row r="816" spans="1:17" ht="19.5" x14ac:dyDescent="0.4">
      <c r="A816" s="33">
        <f t="shared" si="84"/>
        <v>46494</v>
      </c>
      <c r="B816" s="27" t="str">
        <f t="shared" si="86"/>
        <v>(土)</v>
      </c>
      <c r="C816" s="34">
        <v>0.91666666666666696</v>
      </c>
      <c r="D816" s="16" t="s">
        <v>18</v>
      </c>
      <c r="E816" s="35">
        <v>0.9375</v>
      </c>
      <c r="F816" s="50">
        <f>IF(COUNTIF('リスト（不使用）'!$A$5:$A$6,単年カーブ!$A$1),"希望数量入力ください",'単年（2027年度）'!$E$12*単年カーブ!$R$3+'単年（2027年度）'!$E$12*(1-単年カーブ!$R$3)*単年カーブ!Q816)</f>
        <v>0</v>
      </c>
      <c r="G816" s="47">
        <f t="shared" si="87"/>
        <v>0</v>
      </c>
      <c r="M816">
        <f t="shared" si="88"/>
        <v>4</v>
      </c>
      <c r="N816">
        <f>IF(OR(WEEKDAY(A816)=1,WEEKDAY(A816)=7,COUNTIF('2027祝日等（不使用）'!$A$1:$A$20,単年カーブ!A816)=1),0,1)</f>
        <v>0</v>
      </c>
      <c r="O816">
        <f t="shared" si="85"/>
        <v>45</v>
      </c>
      <c r="P816">
        <f t="shared" si="89"/>
        <v>0</v>
      </c>
      <c r="Q816">
        <f t="shared" si="90"/>
        <v>0</v>
      </c>
    </row>
    <row r="817" spans="1:17" ht="19.5" x14ac:dyDescent="0.4">
      <c r="A817" s="33">
        <f t="shared" si="84"/>
        <v>46494</v>
      </c>
      <c r="B817" s="27" t="str">
        <f t="shared" si="86"/>
        <v>(土)</v>
      </c>
      <c r="C817" s="34">
        <v>0.9375</v>
      </c>
      <c r="D817" s="16" t="s">
        <v>18</v>
      </c>
      <c r="E817" s="35">
        <v>0.95833333333333304</v>
      </c>
      <c r="F817" s="50">
        <f>IF(COUNTIF('リスト（不使用）'!$A$5:$A$6,単年カーブ!$A$1),"希望数量入力ください",'単年（2027年度）'!$E$12*単年カーブ!$R$3+'単年（2027年度）'!$E$12*(1-単年カーブ!$R$3)*単年カーブ!Q817)</f>
        <v>0</v>
      </c>
      <c r="G817" s="47">
        <f t="shared" si="87"/>
        <v>0</v>
      </c>
      <c r="M817">
        <f t="shared" si="88"/>
        <v>4</v>
      </c>
      <c r="N817">
        <f>IF(OR(WEEKDAY(A817)=1,WEEKDAY(A817)=7,COUNTIF('2027祝日等（不使用）'!$A$1:$A$20,単年カーブ!A817)=1),0,1)</f>
        <v>0</v>
      </c>
      <c r="O817">
        <f t="shared" si="85"/>
        <v>46</v>
      </c>
      <c r="P817">
        <f t="shared" si="89"/>
        <v>0</v>
      </c>
      <c r="Q817">
        <f t="shared" si="90"/>
        <v>0</v>
      </c>
    </row>
    <row r="818" spans="1:17" ht="19.5" x14ac:dyDescent="0.4">
      <c r="A818" s="33">
        <f t="shared" si="84"/>
        <v>46494</v>
      </c>
      <c r="B818" s="27" t="str">
        <f t="shared" si="86"/>
        <v>(土)</v>
      </c>
      <c r="C818" s="34">
        <v>0.95833333333333304</v>
      </c>
      <c r="D818" s="16" t="s">
        <v>18</v>
      </c>
      <c r="E818" s="35">
        <v>0.97916666666666696</v>
      </c>
      <c r="F818" s="50">
        <f>IF(COUNTIF('リスト（不使用）'!$A$5:$A$6,単年カーブ!$A$1),"希望数量入力ください",'単年（2027年度）'!$E$12*単年カーブ!$R$3+'単年（2027年度）'!$E$12*(1-単年カーブ!$R$3)*単年カーブ!Q818)</f>
        <v>0</v>
      </c>
      <c r="G818" s="47">
        <f t="shared" si="87"/>
        <v>0</v>
      </c>
      <c r="M818">
        <f t="shared" si="88"/>
        <v>4</v>
      </c>
      <c r="N818">
        <f>IF(OR(WEEKDAY(A818)=1,WEEKDAY(A818)=7,COUNTIF('2027祝日等（不使用）'!$A$1:$A$20,単年カーブ!A818)=1),0,1)</f>
        <v>0</v>
      </c>
      <c r="O818">
        <f t="shared" si="85"/>
        <v>47</v>
      </c>
      <c r="P818">
        <f t="shared" si="89"/>
        <v>0</v>
      </c>
      <c r="Q818">
        <f t="shared" si="90"/>
        <v>0</v>
      </c>
    </row>
    <row r="819" spans="1:17" ht="19.5" x14ac:dyDescent="0.4">
      <c r="A819" s="33">
        <f t="shared" si="84"/>
        <v>46494</v>
      </c>
      <c r="B819" s="27" t="str">
        <f t="shared" si="86"/>
        <v>(土)</v>
      </c>
      <c r="C819" s="34">
        <v>0.97916666666666696</v>
      </c>
      <c r="D819" s="16" t="s">
        <v>18</v>
      </c>
      <c r="E819" s="35" t="s">
        <v>17</v>
      </c>
      <c r="F819" s="50">
        <f>IF(COUNTIF('リスト（不使用）'!$A$5:$A$6,単年カーブ!$A$1),"希望数量入力ください",'単年（2027年度）'!$E$12*単年カーブ!$R$3+'単年（2027年度）'!$E$12*(1-単年カーブ!$R$3)*単年カーブ!Q819)</f>
        <v>0</v>
      </c>
      <c r="G819" s="47">
        <f t="shared" si="87"/>
        <v>0</v>
      </c>
      <c r="M819">
        <f t="shared" si="88"/>
        <v>4</v>
      </c>
      <c r="N819">
        <f>IF(OR(WEEKDAY(A819)=1,WEEKDAY(A819)=7,COUNTIF('2027祝日等（不使用）'!$A$1:$A$20,単年カーブ!A819)=1),0,1)</f>
        <v>0</v>
      </c>
      <c r="O819">
        <f t="shared" si="85"/>
        <v>48</v>
      </c>
      <c r="P819">
        <f t="shared" si="89"/>
        <v>0</v>
      </c>
      <c r="Q819">
        <f t="shared" si="90"/>
        <v>0</v>
      </c>
    </row>
    <row r="820" spans="1:17" ht="19.5" x14ac:dyDescent="0.4">
      <c r="A820" s="33">
        <f t="shared" ref="A820:A883" si="91">A772+1</f>
        <v>46495</v>
      </c>
      <c r="B820" s="27" t="str">
        <f t="shared" si="86"/>
        <v>(日)</v>
      </c>
      <c r="C820" s="34">
        <v>0</v>
      </c>
      <c r="D820" s="16" t="s">
        <v>18</v>
      </c>
      <c r="E820" s="35">
        <v>2.0833333333333332E-2</v>
      </c>
      <c r="F820" s="50">
        <f>IF(COUNTIF('リスト（不使用）'!$A$5:$A$6,単年カーブ!$A$1),"希望数量入力ください",'単年（2027年度）'!$E$12*単年カーブ!$R$3+'単年（2027年度）'!$E$12*(1-単年カーブ!$R$3)*単年カーブ!Q820)</f>
        <v>0</v>
      </c>
      <c r="G820" s="47">
        <f t="shared" si="87"/>
        <v>0</v>
      </c>
      <c r="M820">
        <f t="shared" si="88"/>
        <v>4</v>
      </c>
      <c r="N820">
        <f>IF(OR(WEEKDAY(A820)=1,WEEKDAY(A820)=7,COUNTIF('2027祝日等（不使用）'!$A$1:$A$20,単年カーブ!A820)=1),0,1)</f>
        <v>0</v>
      </c>
      <c r="O820">
        <f t="shared" ref="O820:O883" si="92">O772</f>
        <v>1</v>
      </c>
      <c r="P820">
        <f t="shared" si="89"/>
        <v>0</v>
      </c>
      <c r="Q820">
        <f t="shared" si="90"/>
        <v>0</v>
      </c>
    </row>
    <row r="821" spans="1:17" ht="19.5" x14ac:dyDescent="0.4">
      <c r="A821" s="33">
        <f t="shared" si="91"/>
        <v>46495</v>
      </c>
      <c r="B821" s="27" t="str">
        <f t="shared" si="86"/>
        <v>(日)</v>
      </c>
      <c r="C821" s="34">
        <v>2.0833333333333332E-2</v>
      </c>
      <c r="D821" s="16" t="s">
        <v>18</v>
      </c>
      <c r="E821" s="35">
        <v>4.1666666666666664E-2</v>
      </c>
      <c r="F821" s="50">
        <f>IF(COUNTIF('リスト（不使用）'!$A$5:$A$6,単年カーブ!$A$1),"希望数量入力ください",'単年（2027年度）'!$E$12*単年カーブ!$R$3+'単年（2027年度）'!$E$12*(1-単年カーブ!$R$3)*単年カーブ!Q821)</f>
        <v>0</v>
      </c>
      <c r="G821" s="47">
        <f t="shared" si="87"/>
        <v>0</v>
      </c>
      <c r="M821">
        <f t="shared" si="88"/>
        <v>4</v>
      </c>
      <c r="N821">
        <f>IF(OR(WEEKDAY(A821)=1,WEEKDAY(A821)=7,COUNTIF('2027祝日等（不使用）'!$A$1:$A$20,単年カーブ!A821)=1),0,1)</f>
        <v>0</v>
      </c>
      <c r="O821">
        <f t="shared" si="92"/>
        <v>2</v>
      </c>
      <c r="P821">
        <f t="shared" si="89"/>
        <v>0</v>
      </c>
      <c r="Q821">
        <f t="shared" si="90"/>
        <v>0</v>
      </c>
    </row>
    <row r="822" spans="1:17" ht="19.5" x14ac:dyDescent="0.4">
      <c r="A822" s="33">
        <f t="shared" si="91"/>
        <v>46495</v>
      </c>
      <c r="B822" s="27" t="str">
        <f t="shared" si="86"/>
        <v>(日)</v>
      </c>
      <c r="C822" s="34">
        <v>4.1666666666666664E-2</v>
      </c>
      <c r="D822" s="16" t="s">
        <v>18</v>
      </c>
      <c r="E822" s="35">
        <v>6.25E-2</v>
      </c>
      <c r="F822" s="50">
        <f>IF(COUNTIF('リスト（不使用）'!$A$5:$A$6,単年カーブ!$A$1),"希望数量入力ください",'単年（2027年度）'!$E$12*単年カーブ!$R$3+'単年（2027年度）'!$E$12*(1-単年カーブ!$R$3)*単年カーブ!Q822)</f>
        <v>0</v>
      </c>
      <c r="G822" s="47">
        <f t="shared" si="87"/>
        <v>0</v>
      </c>
      <c r="M822">
        <f t="shared" si="88"/>
        <v>4</v>
      </c>
      <c r="N822">
        <f>IF(OR(WEEKDAY(A822)=1,WEEKDAY(A822)=7,COUNTIF('2027祝日等（不使用）'!$A$1:$A$20,単年カーブ!A822)=1),0,1)</f>
        <v>0</v>
      </c>
      <c r="O822">
        <f t="shared" si="92"/>
        <v>3</v>
      </c>
      <c r="P822">
        <f t="shared" si="89"/>
        <v>0</v>
      </c>
      <c r="Q822">
        <f t="shared" si="90"/>
        <v>0</v>
      </c>
    </row>
    <row r="823" spans="1:17" ht="19.5" x14ac:dyDescent="0.4">
      <c r="A823" s="33">
        <f t="shared" si="91"/>
        <v>46495</v>
      </c>
      <c r="B823" s="27" t="str">
        <f t="shared" si="86"/>
        <v>(日)</v>
      </c>
      <c r="C823" s="34">
        <v>6.25E-2</v>
      </c>
      <c r="D823" s="16" t="s">
        <v>18</v>
      </c>
      <c r="E823" s="35">
        <v>8.3333333333333301E-2</v>
      </c>
      <c r="F823" s="50">
        <f>IF(COUNTIF('リスト（不使用）'!$A$5:$A$6,単年カーブ!$A$1),"希望数量入力ください",'単年（2027年度）'!$E$12*単年カーブ!$R$3+'単年（2027年度）'!$E$12*(1-単年カーブ!$R$3)*単年カーブ!Q823)</f>
        <v>0</v>
      </c>
      <c r="G823" s="47">
        <f t="shared" si="87"/>
        <v>0</v>
      </c>
      <c r="M823">
        <f t="shared" si="88"/>
        <v>4</v>
      </c>
      <c r="N823">
        <f>IF(OR(WEEKDAY(A823)=1,WEEKDAY(A823)=7,COUNTIF('2027祝日等（不使用）'!$A$1:$A$20,単年カーブ!A823)=1),0,1)</f>
        <v>0</v>
      </c>
      <c r="O823">
        <f t="shared" si="92"/>
        <v>4</v>
      </c>
      <c r="P823">
        <f t="shared" si="89"/>
        <v>0</v>
      </c>
      <c r="Q823">
        <f t="shared" si="90"/>
        <v>0</v>
      </c>
    </row>
    <row r="824" spans="1:17" ht="19.5" x14ac:dyDescent="0.4">
      <c r="A824" s="33">
        <f t="shared" si="91"/>
        <v>46495</v>
      </c>
      <c r="B824" s="27" t="str">
        <f t="shared" si="86"/>
        <v>(日)</v>
      </c>
      <c r="C824" s="34">
        <v>8.3333333333333301E-2</v>
      </c>
      <c r="D824" s="16" t="s">
        <v>18</v>
      </c>
      <c r="E824" s="35">
        <v>0.104166666666667</v>
      </c>
      <c r="F824" s="50">
        <f>IF(COUNTIF('リスト（不使用）'!$A$5:$A$6,単年カーブ!$A$1),"希望数量入力ください",'単年（2027年度）'!$E$12*単年カーブ!$R$3+'単年（2027年度）'!$E$12*(1-単年カーブ!$R$3)*単年カーブ!Q824)</f>
        <v>0</v>
      </c>
      <c r="G824" s="47">
        <f t="shared" si="87"/>
        <v>0</v>
      </c>
      <c r="M824">
        <f t="shared" si="88"/>
        <v>4</v>
      </c>
      <c r="N824">
        <f>IF(OR(WEEKDAY(A824)=1,WEEKDAY(A824)=7,COUNTIF('2027祝日等（不使用）'!$A$1:$A$20,単年カーブ!A824)=1),0,1)</f>
        <v>0</v>
      </c>
      <c r="O824">
        <f t="shared" si="92"/>
        <v>5</v>
      </c>
      <c r="P824">
        <f t="shared" si="89"/>
        <v>0</v>
      </c>
      <c r="Q824">
        <f t="shared" si="90"/>
        <v>0</v>
      </c>
    </row>
    <row r="825" spans="1:17" ht="19.5" x14ac:dyDescent="0.4">
      <c r="A825" s="33">
        <f t="shared" si="91"/>
        <v>46495</v>
      </c>
      <c r="B825" s="27" t="str">
        <f t="shared" si="86"/>
        <v>(日)</v>
      </c>
      <c r="C825" s="34">
        <v>0.104166666666667</v>
      </c>
      <c r="D825" s="16" t="s">
        <v>18</v>
      </c>
      <c r="E825" s="35">
        <v>0.125</v>
      </c>
      <c r="F825" s="50">
        <f>IF(COUNTIF('リスト（不使用）'!$A$5:$A$6,単年カーブ!$A$1),"希望数量入力ください",'単年（2027年度）'!$E$12*単年カーブ!$R$3+'単年（2027年度）'!$E$12*(1-単年カーブ!$R$3)*単年カーブ!Q825)</f>
        <v>0</v>
      </c>
      <c r="G825" s="47">
        <f t="shared" si="87"/>
        <v>0</v>
      </c>
      <c r="M825">
        <f t="shared" si="88"/>
        <v>4</v>
      </c>
      <c r="N825">
        <f>IF(OR(WEEKDAY(A825)=1,WEEKDAY(A825)=7,COUNTIF('2027祝日等（不使用）'!$A$1:$A$20,単年カーブ!A825)=1),0,1)</f>
        <v>0</v>
      </c>
      <c r="O825">
        <f t="shared" si="92"/>
        <v>6</v>
      </c>
      <c r="P825">
        <f t="shared" si="89"/>
        <v>0</v>
      </c>
      <c r="Q825">
        <f t="shared" si="90"/>
        <v>0</v>
      </c>
    </row>
    <row r="826" spans="1:17" ht="19.5" x14ac:dyDescent="0.4">
      <c r="A826" s="33">
        <f t="shared" si="91"/>
        <v>46495</v>
      </c>
      <c r="B826" s="27" t="str">
        <f t="shared" si="86"/>
        <v>(日)</v>
      </c>
      <c r="C826" s="34">
        <v>0.125</v>
      </c>
      <c r="D826" s="16" t="s">
        <v>18</v>
      </c>
      <c r="E826" s="35">
        <v>0.14583333333333301</v>
      </c>
      <c r="F826" s="50">
        <f>IF(COUNTIF('リスト（不使用）'!$A$5:$A$6,単年カーブ!$A$1),"希望数量入力ください",'単年（2027年度）'!$E$12*単年カーブ!$R$3+'単年（2027年度）'!$E$12*(1-単年カーブ!$R$3)*単年カーブ!Q826)</f>
        <v>0</v>
      </c>
      <c r="G826" s="47">
        <f t="shared" si="87"/>
        <v>0</v>
      </c>
      <c r="M826">
        <f t="shared" si="88"/>
        <v>4</v>
      </c>
      <c r="N826">
        <f>IF(OR(WEEKDAY(A826)=1,WEEKDAY(A826)=7,COUNTIF('2027祝日等（不使用）'!$A$1:$A$20,単年カーブ!A826)=1),0,1)</f>
        <v>0</v>
      </c>
      <c r="O826">
        <f t="shared" si="92"/>
        <v>7</v>
      </c>
      <c r="P826">
        <f t="shared" si="89"/>
        <v>0</v>
      </c>
      <c r="Q826">
        <f t="shared" si="90"/>
        <v>0</v>
      </c>
    </row>
    <row r="827" spans="1:17" ht="19.5" x14ac:dyDescent="0.4">
      <c r="A827" s="33">
        <f t="shared" si="91"/>
        <v>46495</v>
      </c>
      <c r="B827" s="27" t="str">
        <f t="shared" si="86"/>
        <v>(日)</v>
      </c>
      <c r="C827" s="34">
        <v>0.14583333333333301</v>
      </c>
      <c r="D827" s="16" t="s">
        <v>18</v>
      </c>
      <c r="E827" s="35">
        <v>0.16666666666666699</v>
      </c>
      <c r="F827" s="50">
        <f>IF(COUNTIF('リスト（不使用）'!$A$5:$A$6,単年カーブ!$A$1),"希望数量入力ください",'単年（2027年度）'!$E$12*単年カーブ!$R$3+'単年（2027年度）'!$E$12*(1-単年カーブ!$R$3)*単年カーブ!Q827)</f>
        <v>0</v>
      </c>
      <c r="G827" s="47">
        <f t="shared" si="87"/>
        <v>0</v>
      </c>
      <c r="M827">
        <f t="shared" si="88"/>
        <v>4</v>
      </c>
      <c r="N827">
        <f>IF(OR(WEEKDAY(A827)=1,WEEKDAY(A827)=7,COUNTIF('2027祝日等（不使用）'!$A$1:$A$20,単年カーブ!A827)=1),0,1)</f>
        <v>0</v>
      </c>
      <c r="O827">
        <f t="shared" si="92"/>
        <v>8</v>
      </c>
      <c r="P827">
        <f t="shared" si="89"/>
        <v>0</v>
      </c>
      <c r="Q827">
        <f t="shared" si="90"/>
        <v>0</v>
      </c>
    </row>
    <row r="828" spans="1:17" ht="19.5" x14ac:dyDescent="0.4">
      <c r="A828" s="33">
        <f t="shared" si="91"/>
        <v>46495</v>
      </c>
      <c r="B828" s="27" t="str">
        <f t="shared" si="86"/>
        <v>(日)</v>
      </c>
      <c r="C828" s="34">
        <v>0.16666666666666699</v>
      </c>
      <c r="D828" s="16" t="s">
        <v>18</v>
      </c>
      <c r="E828" s="35">
        <v>0.1875</v>
      </c>
      <c r="F828" s="50">
        <f>IF(COUNTIF('リスト（不使用）'!$A$5:$A$6,単年カーブ!$A$1),"希望数量入力ください",'単年（2027年度）'!$E$12*単年カーブ!$R$3+'単年（2027年度）'!$E$12*(1-単年カーブ!$R$3)*単年カーブ!Q828)</f>
        <v>0</v>
      </c>
      <c r="G828" s="47">
        <f t="shared" si="87"/>
        <v>0</v>
      </c>
      <c r="M828">
        <f t="shared" si="88"/>
        <v>4</v>
      </c>
      <c r="N828">
        <f>IF(OR(WEEKDAY(A828)=1,WEEKDAY(A828)=7,COUNTIF('2027祝日等（不使用）'!$A$1:$A$20,単年カーブ!A828)=1),0,1)</f>
        <v>0</v>
      </c>
      <c r="O828">
        <f t="shared" si="92"/>
        <v>9</v>
      </c>
      <c r="P828">
        <f t="shared" si="89"/>
        <v>0</v>
      </c>
      <c r="Q828">
        <f t="shared" si="90"/>
        <v>0</v>
      </c>
    </row>
    <row r="829" spans="1:17" ht="19.5" x14ac:dyDescent="0.4">
      <c r="A829" s="33">
        <f t="shared" si="91"/>
        <v>46495</v>
      </c>
      <c r="B829" s="27" t="str">
        <f t="shared" si="86"/>
        <v>(日)</v>
      </c>
      <c r="C829" s="34">
        <v>0.1875</v>
      </c>
      <c r="D829" s="16" t="s">
        <v>18</v>
      </c>
      <c r="E829" s="35">
        <v>0.20833333333333301</v>
      </c>
      <c r="F829" s="50">
        <f>IF(COUNTIF('リスト（不使用）'!$A$5:$A$6,単年カーブ!$A$1),"希望数量入力ください",'単年（2027年度）'!$E$12*単年カーブ!$R$3+'単年（2027年度）'!$E$12*(1-単年カーブ!$R$3)*単年カーブ!Q829)</f>
        <v>0</v>
      </c>
      <c r="G829" s="47">
        <f t="shared" si="87"/>
        <v>0</v>
      </c>
      <c r="M829">
        <f t="shared" si="88"/>
        <v>4</v>
      </c>
      <c r="N829">
        <f>IF(OR(WEEKDAY(A829)=1,WEEKDAY(A829)=7,COUNTIF('2027祝日等（不使用）'!$A$1:$A$20,単年カーブ!A829)=1),0,1)</f>
        <v>0</v>
      </c>
      <c r="O829">
        <f t="shared" si="92"/>
        <v>10</v>
      </c>
      <c r="P829">
        <f t="shared" si="89"/>
        <v>0</v>
      </c>
      <c r="Q829">
        <f t="shared" si="90"/>
        <v>0</v>
      </c>
    </row>
    <row r="830" spans="1:17" ht="19.5" x14ac:dyDescent="0.4">
      <c r="A830" s="33">
        <f t="shared" si="91"/>
        <v>46495</v>
      </c>
      <c r="B830" s="27" t="str">
        <f t="shared" si="86"/>
        <v>(日)</v>
      </c>
      <c r="C830" s="34">
        <v>0.20833333333333301</v>
      </c>
      <c r="D830" s="16" t="s">
        <v>18</v>
      </c>
      <c r="E830" s="35">
        <v>0.22916666666666699</v>
      </c>
      <c r="F830" s="50">
        <f>IF(COUNTIF('リスト（不使用）'!$A$5:$A$6,単年カーブ!$A$1),"希望数量入力ください",'単年（2027年度）'!$E$12*単年カーブ!$R$3+'単年（2027年度）'!$E$12*(1-単年カーブ!$R$3)*単年カーブ!Q830)</f>
        <v>0</v>
      </c>
      <c r="G830" s="47">
        <f t="shared" si="87"/>
        <v>0</v>
      </c>
      <c r="M830">
        <f t="shared" si="88"/>
        <v>4</v>
      </c>
      <c r="N830">
        <f>IF(OR(WEEKDAY(A830)=1,WEEKDAY(A830)=7,COUNTIF('2027祝日等（不使用）'!$A$1:$A$20,単年カーブ!A830)=1),0,1)</f>
        <v>0</v>
      </c>
      <c r="O830">
        <f t="shared" si="92"/>
        <v>11</v>
      </c>
      <c r="P830">
        <f t="shared" si="89"/>
        <v>0</v>
      </c>
      <c r="Q830">
        <f t="shared" si="90"/>
        <v>0</v>
      </c>
    </row>
    <row r="831" spans="1:17" ht="19.5" x14ac:dyDescent="0.4">
      <c r="A831" s="33">
        <f t="shared" si="91"/>
        <v>46495</v>
      </c>
      <c r="B831" s="27" t="str">
        <f t="shared" si="86"/>
        <v>(日)</v>
      </c>
      <c r="C831" s="34">
        <v>0.22916666666666699</v>
      </c>
      <c r="D831" s="16" t="s">
        <v>18</v>
      </c>
      <c r="E831" s="35">
        <v>0.25</v>
      </c>
      <c r="F831" s="50">
        <f>IF(COUNTIF('リスト（不使用）'!$A$5:$A$6,単年カーブ!$A$1),"希望数量入力ください",'単年（2027年度）'!$E$12*単年カーブ!$R$3+'単年（2027年度）'!$E$12*(1-単年カーブ!$R$3)*単年カーブ!Q831)</f>
        <v>0</v>
      </c>
      <c r="G831" s="47">
        <f t="shared" si="87"/>
        <v>0</v>
      </c>
      <c r="M831">
        <f t="shared" si="88"/>
        <v>4</v>
      </c>
      <c r="N831">
        <f>IF(OR(WEEKDAY(A831)=1,WEEKDAY(A831)=7,COUNTIF('2027祝日等（不使用）'!$A$1:$A$20,単年カーブ!A831)=1),0,1)</f>
        <v>0</v>
      </c>
      <c r="O831">
        <f t="shared" si="92"/>
        <v>12</v>
      </c>
      <c r="P831">
        <f t="shared" si="89"/>
        <v>0</v>
      </c>
      <c r="Q831">
        <f t="shared" si="90"/>
        <v>0</v>
      </c>
    </row>
    <row r="832" spans="1:17" ht="19.5" x14ac:dyDescent="0.4">
      <c r="A832" s="33">
        <f t="shared" si="91"/>
        <v>46495</v>
      </c>
      <c r="B832" s="27" t="str">
        <f t="shared" si="86"/>
        <v>(日)</v>
      </c>
      <c r="C832" s="34">
        <v>0.25</v>
      </c>
      <c r="D832" s="16" t="s">
        <v>18</v>
      </c>
      <c r="E832" s="35">
        <v>0.27083333333333298</v>
      </c>
      <c r="F832" s="50">
        <f>IF(COUNTIF('リスト（不使用）'!$A$5:$A$6,単年カーブ!$A$1),"希望数量入力ください",'単年（2027年度）'!$E$12*単年カーブ!$R$3+'単年（2027年度）'!$E$12*(1-単年カーブ!$R$3)*単年カーブ!Q832)</f>
        <v>0</v>
      </c>
      <c r="G832" s="47">
        <f t="shared" si="87"/>
        <v>0</v>
      </c>
      <c r="M832">
        <f t="shared" si="88"/>
        <v>4</v>
      </c>
      <c r="N832">
        <f>IF(OR(WEEKDAY(A832)=1,WEEKDAY(A832)=7,COUNTIF('2027祝日等（不使用）'!$A$1:$A$20,単年カーブ!A832)=1),0,1)</f>
        <v>0</v>
      </c>
      <c r="O832">
        <f t="shared" si="92"/>
        <v>13</v>
      </c>
      <c r="P832">
        <f t="shared" si="89"/>
        <v>0</v>
      </c>
      <c r="Q832">
        <f t="shared" si="90"/>
        <v>0</v>
      </c>
    </row>
    <row r="833" spans="1:17" ht="19.5" x14ac:dyDescent="0.4">
      <c r="A833" s="33">
        <f t="shared" si="91"/>
        <v>46495</v>
      </c>
      <c r="B833" s="27" t="str">
        <f t="shared" si="86"/>
        <v>(日)</v>
      </c>
      <c r="C833" s="34">
        <v>0.27083333333333298</v>
      </c>
      <c r="D833" s="16" t="s">
        <v>18</v>
      </c>
      <c r="E833" s="35">
        <v>0.29166666666666702</v>
      </c>
      <c r="F833" s="50">
        <f>IF(COUNTIF('リスト（不使用）'!$A$5:$A$6,単年カーブ!$A$1),"希望数量入力ください",'単年（2027年度）'!$E$12*単年カーブ!$R$3+'単年（2027年度）'!$E$12*(1-単年カーブ!$R$3)*単年カーブ!Q833)</f>
        <v>0</v>
      </c>
      <c r="G833" s="47">
        <f t="shared" si="87"/>
        <v>0</v>
      </c>
      <c r="M833">
        <f t="shared" si="88"/>
        <v>4</v>
      </c>
      <c r="N833">
        <f>IF(OR(WEEKDAY(A833)=1,WEEKDAY(A833)=7,COUNTIF('2027祝日等（不使用）'!$A$1:$A$20,単年カーブ!A833)=1),0,1)</f>
        <v>0</v>
      </c>
      <c r="O833">
        <f t="shared" si="92"/>
        <v>14</v>
      </c>
      <c r="P833">
        <f t="shared" si="89"/>
        <v>0</v>
      </c>
      <c r="Q833">
        <f t="shared" si="90"/>
        <v>0</v>
      </c>
    </row>
    <row r="834" spans="1:17" ht="19.5" x14ac:dyDescent="0.4">
      <c r="A834" s="33">
        <f t="shared" si="91"/>
        <v>46495</v>
      </c>
      <c r="B834" s="27" t="str">
        <f t="shared" si="86"/>
        <v>(日)</v>
      </c>
      <c r="C834" s="34">
        <v>0.29166666666666702</v>
      </c>
      <c r="D834" s="16" t="s">
        <v>18</v>
      </c>
      <c r="E834" s="35">
        <v>0.3125</v>
      </c>
      <c r="F834" s="50">
        <f>IF(COUNTIF('リスト（不使用）'!$A$5:$A$6,単年カーブ!$A$1),"希望数量入力ください",'単年（2027年度）'!$E$12*単年カーブ!$R$3+'単年（2027年度）'!$E$12*(1-単年カーブ!$R$3)*単年カーブ!Q834)</f>
        <v>0</v>
      </c>
      <c r="G834" s="47">
        <f t="shared" si="87"/>
        <v>0</v>
      </c>
      <c r="M834">
        <f t="shared" si="88"/>
        <v>4</v>
      </c>
      <c r="N834">
        <f>IF(OR(WEEKDAY(A834)=1,WEEKDAY(A834)=7,COUNTIF('2027祝日等（不使用）'!$A$1:$A$20,単年カーブ!A834)=1),0,1)</f>
        <v>0</v>
      </c>
      <c r="O834">
        <f t="shared" si="92"/>
        <v>15</v>
      </c>
      <c r="P834">
        <f t="shared" si="89"/>
        <v>0</v>
      </c>
      <c r="Q834">
        <f t="shared" si="90"/>
        <v>0</v>
      </c>
    </row>
    <row r="835" spans="1:17" ht="19.5" x14ac:dyDescent="0.4">
      <c r="A835" s="33">
        <f t="shared" si="91"/>
        <v>46495</v>
      </c>
      <c r="B835" s="27" t="str">
        <f t="shared" si="86"/>
        <v>(日)</v>
      </c>
      <c r="C835" s="34">
        <v>0.3125</v>
      </c>
      <c r="D835" s="16" t="s">
        <v>18</v>
      </c>
      <c r="E835" s="35">
        <v>0.33333333333333298</v>
      </c>
      <c r="F835" s="50">
        <f>IF(COUNTIF('リスト（不使用）'!$A$5:$A$6,単年カーブ!$A$1),"希望数量入力ください",'単年（2027年度）'!$E$12*単年カーブ!$R$3+'単年（2027年度）'!$E$12*(1-単年カーブ!$R$3)*単年カーブ!Q835)</f>
        <v>0</v>
      </c>
      <c r="G835" s="47">
        <f t="shared" si="87"/>
        <v>0</v>
      </c>
      <c r="M835">
        <f t="shared" si="88"/>
        <v>4</v>
      </c>
      <c r="N835">
        <f>IF(OR(WEEKDAY(A835)=1,WEEKDAY(A835)=7,COUNTIF('2027祝日等（不使用）'!$A$1:$A$20,単年カーブ!A835)=1),0,1)</f>
        <v>0</v>
      </c>
      <c r="O835">
        <f t="shared" si="92"/>
        <v>16</v>
      </c>
      <c r="P835">
        <f t="shared" si="89"/>
        <v>0</v>
      </c>
      <c r="Q835">
        <f t="shared" si="90"/>
        <v>0</v>
      </c>
    </row>
    <row r="836" spans="1:17" ht="19.5" x14ac:dyDescent="0.4">
      <c r="A836" s="33">
        <f t="shared" si="91"/>
        <v>46495</v>
      </c>
      <c r="B836" s="27" t="str">
        <f t="shared" ref="B836:B899" si="93">TEXT(A836,"(aaa)")</f>
        <v>(日)</v>
      </c>
      <c r="C836" s="34">
        <v>0.33333333333333298</v>
      </c>
      <c r="D836" s="16" t="s">
        <v>18</v>
      </c>
      <c r="E836" s="35">
        <v>0.35416666666666702</v>
      </c>
      <c r="F836" s="50">
        <f>IF(COUNTIF('リスト（不使用）'!$A$5:$A$6,単年カーブ!$A$1),"希望数量入力ください",'単年（2027年度）'!$E$12*単年カーブ!$R$3+'単年（2027年度）'!$E$12*(1-単年カーブ!$R$3)*単年カーブ!Q836)</f>
        <v>0</v>
      </c>
      <c r="G836" s="47">
        <f t="shared" ref="G836:G899" si="94">F836/2</f>
        <v>0</v>
      </c>
      <c r="M836">
        <f t="shared" ref="M836:M899" si="95">MONTH(A836)</f>
        <v>4</v>
      </c>
      <c r="N836">
        <f>IF(OR(WEEKDAY(A836)=1,WEEKDAY(A836)=7,COUNTIF('2027祝日等（不使用）'!$A$1:$A$20,単年カーブ!A836)=1),0,1)</f>
        <v>0</v>
      </c>
      <c r="O836">
        <f t="shared" si="92"/>
        <v>17</v>
      </c>
      <c r="P836">
        <f t="shared" ref="P836:P899" si="96">IF(AND(O836&gt;16,O836&lt;41),1,0)</f>
        <v>1</v>
      </c>
      <c r="Q836">
        <f t="shared" ref="Q836:Q899" si="97">P836*N836</f>
        <v>0</v>
      </c>
    </row>
    <row r="837" spans="1:17" ht="19.5" x14ac:dyDescent="0.4">
      <c r="A837" s="33">
        <f t="shared" si="91"/>
        <v>46495</v>
      </c>
      <c r="B837" s="27" t="str">
        <f t="shared" si="93"/>
        <v>(日)</v>
      </c>
      <c r="C837" s="34">
        <v>0.35416666666666702</v>
      </c>
      <c r="D837" s="16" t="s">
        <v>18</v>
      </c>
      <c r="E837" s="35">
        <v>0.375</v>
      </c>
      <c r="F837" s="50">
        <f>IF(COUNTIF('リスト（不使用）'!$A$5:$A$6,単年カーブ!$A$1),"希望数量入力ください",'単年（2027年度）'!$E$12*単年カーブ!$R$3+'単年（2027年度）'!$E$12*(1-単年カーブ!$R$3)*単年カーブ!Q837)</f>
        <v>0</v>
      </c>
      <c r="G837" s="47">
        <f t="shared" si="94"/>
        <v>0</v>
      </c>
      <c r="M837">
        <f t="shared" si="95"/>
        <v>4</v>
      </c>
      <c r="N837">
        <f>IF(OR(WEEKDAY(A837)=1,WEEKDAY(A837)=7,COUNTIF('2027祝日等（不使用）'!$A$1:$A$20,単年カーブ!A837)=1),0,1)</f>
        <v>0</v>
      </c>
      <c r="O837">
        <f t="shared" si="92"/>
        <v>18</v>
      </c>
      <c r="P837">
        <f t="shared" si="96"/>
        <v>1</v>
      </c>
      <c r="Q837">
        <f t="shared" si="97"/>
        <v>0</v>
      </c>
    </row>
    <row r="838" spans="1:17" ht="19.5" x14ac:dyDescent="0.4">
      <c r="A838" s="33">
        <f t="shared" si="91"/>
        <v>46495</v>
      </c>
      <c r="B838" s="27" t="str">
        <f t="shared" si="93"/>
        <v>(日)</v>
      </c>
      <c r="C838" s="34">
        <v>0.375</v>
      </c>
      <c r="D838" s="16" t="s">
        <v>18</v>
      </c>
      <c r="E838" s="35">
        <v>0.39583333333333298</v>
      </c>
      <c r="F838" s="50">
        <f>IF(COUNTIF('リスト（不使用）'!$A$5:$A$6,単年カーブ!$A$1),"希望数量入力ください",'単年（2027年度）'!$E$12*単年カーブ!$R$3+'単年（2027年度）'!$E$12*(1-単年カーブ!$R$3)*単年カーブ!Q838)</f>
        <v>0</v>
      </c>
      <c r="G838" s="47">
        <f t="shared" si="94"/>
        <v>0</v>
      </c>
      <c r="M838">
        <f t="shared" si="95"/>
        <v>4</v>
      </c>
      <c r="N838">
        <f>IF(OR(WEEKDAY(A838)=1,WEEKDAY(A838)=7,COUNTIF('2027祝日等（不使用）'!$A$1:$A$20,単年カーブ!A838)=1),0,1)</f>
        <v>0</v>
      </c>
      <c r="O838">
        <f t="shared" si="92"/>
        <v>19</v>
      </c>
      <c r="P838">
        <f t="shared" si="96"/>
        <v>1</v>
      </c>
      <c r="Q838">
        <f t="shared" si="97"/>
        <v>0</v>
      </c>
    </row>
    <row r="839" spans="1:17" ht="19.5" x14ac:dyDescent="0.4">
      <c r="A839" s="33">
        <f t="shared" si="91"/>
        <v>46495</v>
      </c>
      <c r="B839" s="27" t="str">
        <f t="shared" si="93"/>
        <v>(日)</v>
      </c>
      <c r="C839" s="34">
        <v>0.39583333333333298</v>
      </c>
      <c r="D839" s="16" t="s">
        <v>18</v>
      </c>
      <c r="E839" s="35">
        <v>0.41666666666666702</v>
      </c>
      <c r="F839" s="50">
        <f>IF(COUNTIF('リスト（不使用）'!$A$5:$A$6,単年カーブ!$A$1),"希望数量入力ください",'単年（2027年度）'!$E$12*単年カーブ!$R$3+'単年（2027年度）'!$E$12*(1-単年カーブ!$R$3)*単年カーブ!Q839)</f>
        <v>0</v>
      </c>
      <c r="G839" s="47">
        <f t="shared" si="94"/>
        <v>0</v>
      </c>
      <c r="M839">
        <f t="shared" si="95"/>
        <v>4</v>
      </c>
      <c r="N839">
        <f>IF(OR(WEEKDAY(A839)=1,WEEKDAY(A839)=7,COUNTIF('2027祝日等（不使用）'!$A$1:$A$20,単年カーブ!A839)=1),0,1)</f>
        <v>0</v>
      </c>
      <c r="O839">
        <f t="shared" si="92"/>
        <v>20</v>
      </c>
      <c r="P839">
        <f t="shared" si="96"/>
        <v>1</v>
      </c>
      <c r="Q839">
        <f t="shared" si="97"/>
        <v>0</v>
      </c>
    </row>
    <row r="840" spans="1:17" ht="19.5" x14ac:dyDescent="0.4">
      <c r="A840" s="33">
        <f t="shared" si="91"/>
        <v>46495</v>
      </c>
      <c r="B840" s="27" t="str">
        <f t="shared" si="93"/>
        <v>(日)</v>
      </c>
      <c r="C840" s="34">
        <v>0.41666666666666702</v>
      </c>
      <c r="D840" s="16" t="s">
        <v>18</v>
      </c>
      <c r="E840" s="35">
        <v>0.4375</v>
      </c>
      <c r="F840" s="50">
        <f>IF(COUNTIF('リスト（不使用）'!$A$5:$A$6,単年カーブ!$A$1),"希望数量入力ください",'単年（2027年度）'!$E$12*単年カーブ!$R$3+'単年（2027年度）'!$E$12*(1-単年カーブ!$R$3)*単年カーブ!Q840)</f>
        <v>0</v>
      </c>
      <c r="G840" s="47">
        <f t="shared" si="94"/>
        <v>0</v>
      </c>
      <c r="M840">
        <f t="shared" si="95"/>
        <v>4</v>
      </c>
      <c r="N840">
        <f>IF(OR(WEEKDAY(A840)=1,WEEKDAY(A840)=7,COUNTIF('2027祝日等（不使用）'!$A$1:$A$20,単年カーブ!A840)=1),0,1)</f>
        <v>0</v>
      </c>
      <c r="O840">
        <f t="shared" si="92"/>
        <v>21</v>
      </c>
      <c r="P840">
        <f t="shared" si="96"/>
        <v>1</v>
      </c>
      <c r="Q840">
        <f t="shared" si="97"/>
        <v>0</v>
      </c>
    </row>
    <row r="841" spans="1:17" ht="19.5" x14ac:dyDescent="0.4">
      <c r="A841" s="33">
        <f t="shared" si="91"/>
        <v>46495</v>
      </c>
      <c r="B841" s="27" t="str">
        <f t="shared" si="93"/>
        <v>(日)</v>
      </c>
      <c r="C841" s="34">
        <v>0.4375</v>
      </c>
      <c r="D841" s="16" t="s">
        <v>18</v>
      </c>
      <c r="E841" s="35">
        <v>0.45833333333333298</v>
      </c>
      <c r="F841" s="50">
        <f>IF(COUNTIF('リスト（不使用）'!$A$5:$A$6,単年カーブ!$A$1),"希望数量入力ください",'単年（2027年度）'!$E$12*単年カーブ!$R$3+'単年（2027年度）'!$E$12*(1-単年カーブ!$R$3)*単年カーブ!Q841)</f>
        <v>0</v>
      </c>
      <c r="G841" s="47">
        <f t="shared" si="94"/>
        <v>0</v>
      </c>
      <c r="M841">
        <f t="shared" si="95"/>
        <v>4</v>
      </c>
      <c r="N841">
        <f>IF(OR(WEEKDAY(A841)=1,WEEKDAY(A841)=7,COUNTIF('2027祝日等（不使用）'!$A$1:$A$20,単年カーブ!A841)=1),0,1)</f>
        <v>0</v>
      </c>
      <c r="O841">
        <f t="shared" si="92"/>
        <v>22</v>
      </c>
      <c r="P841">
        <f t="shared" si="96"/>
        <v>1</v>
      </c>
      <c r="Q841">
        <f t="shared" si="97"/>
        <v>0</v>
      </c>
    </row>
    <row r="842" spans="1:17" ht="19.5" x14ac:dyDescent="0.4">
      <c r="A842" s="33">
        <f t="shared" si="91"/>
        <v>46495</v>
      </c>
      <c r="B842" s="27" t="str">
        <f t="shared" si="93"/>
        <v>(日)</v>
      </c>
      <c r="C842" s="34">
        <v>0.45833333333333298</v>
      </c>
      <c r="D842" s="16" t="s">
        <v>18</v>
      </c>
      <c r="E842" s="35">
        <v>0.47916666666666702</v>
      </c>
      <c r="F842" s="50">
        <f>IF(COUNTIF('リスト（不使用）'!$A$5:$A$6,単年カーブ!$A$1),"希望数量入力ください",'単年（2027年度）'!$E$12*単年カーブ!$R$3+'単年（2027年度）'!$E$12*(1-単年カーブ!$R$3)*単年カーブ!Q842)</f>
        <v>0</v>
      </c>
      <c r="G842" s="47">
        <f t="shared" si="94"/>
        <v>0</v>
      </c>
      <c r="M842">
        <f t="shared" si="95"/>
        <v>4</v>
      </c>
      <c r="N842">
        <f>IF(OR(WEEKDAY(A842)=1,WEEKDAY(A842)=7,COUNTIF('2027祝日等（不使用）'!$A$1:$A$20,単年カーブ!A842)=1),0,1)</f>
        <v>0</v>
      </c>
      <c r="O842">
        <f t="shared" si="92"/>
        <v>23</v>
      </c>
      <c r="P842">
        <f t="shared" si="96"/>
        <v>1</v>
      </c>
      <c r="Q842">
        <f t="shared" si="97"/>
        <v>0</v>
      </c>
    </row>
    <row r="843" spans="1:17" ht="19.5" x14ac:dyDescent="0.4">
      <c r="A843" s="33">
        <f t="shared" si="91"/>
        <v>46495</v>
      </c>
      <c r="B843" s="27" t="str">
        <f t="shared" si="93"/>
        <v>(日)</v>
      </c>
      <c r="C843" s="34">
        <v>0.47916666666666702</v>
      </c>
      <c r="D843" s="16" t="s">
        <v>18</v>
      </c>
      <c r="E843" s="35">
        <v>0.5</v>
      </c>
      <c r="F843" s="50">
        <f>IF(COUNTIF('リスト（不使用）'!$A$5:$A$6,単年カーブ!$A$1),"希望数量入力ください",'単年（2027年度）'!$E$12*単年カーブ!$R$3+'単年（2027年度）'!$E$12*(1-単年カーブ!$R$3)*単年カーブ!Q843)</f>
        <v>0</v>
      </c>
      <c r="G843" s="47">
        <f t="shared" si="94"/>
        <v>0</v>
      </c>
      <c r="M843">
        <f t="shared" si="95"/>
        <v>4</v>
      </c>
      <c r="N843">
        <f>IF(OR(WEEKDAY(A843)=1,WEEKDAY(A843)=7,COUNTIF('2027祝日等（不使用）'!$A$1:$A$20,単年カーブ!A843)=1),0,1)</f>
        <v>0</v>
      </c>
      <c r="O843">
        <f t="shared" si="92"/>
        <v>24</v>
      </c>
      <c r="P843">
        <f t="shared" si="96"/>
        <v>1</v>
      </c>
      <c r="Q843">
        <f t="shared" si="97"/>
        <v>0</v>
      </c>
    </row>
    <row r="844" spans="1:17" ht="19.5" x14ac:dyDescent="0.4">
      <c r="A844" s="33">
        <f t="shared" si="91"/>
        <v>46495</v>
      </c>
      <c r="B844" s="27" t="str">
        <f t="shared" si="93"/>
        <v>(日)</v>
      </c>
      <c r="C844" s="34">
        <v>0.5</v>
      </c>
      <c r="D844" s="16" t="s">
        <v>18</v>
      </c>
      <c r="E844" s="35">
        <v>0.52083333333333304</v>
      </c>
      <c r="F844" s="50">
        <f>IF(COUNTIF('リスト（不使用）'!$A$5:$A$6,単年カーブ!$A$1),"希望数量入力ください",'単年（2027年度）'!$E$12*単年カーブ!$R$3+'単年（2027年度）'!$E$12*(1-単年カーブ!$R$3)*単年カーブ!Q844)</f>
        <v>0</v>
      </c>
      <c r="G844" s="47">
        <f t="shared" si="94"/>
        <v>0</v>
      </c>
      <c r="M844">
        <f t="shared" si="95"/>
        <v>4</v>
      </c>
      <c r="N844">
        <f>IF(OR(WEEKDAY(A844)=1,WEEKDAY(A844)=7,COUNTIF('2027祝日等（不使用）'!$A$1:$A$20,単年カーブ!A844)=1),0,1)</f>
        <v>0</v>
      </c>
      <c r="O844">
        <f t="shared" si="92"/>
        <v>25</v>
      </c>
      <c r="P844">
        <f t="shared" si="96"/>
        <v>1</v>
      </c>
      <c r="Q844">
        <f t="shared" si="97"/>
        <v>0</v>
      </c>
    </row>
    <row r="845" spans="1:17" ht="19.5" x14ac:dyDescent="0.4">
      <c r="A845" s="33">
        <f t="shared" si="91"/>
        <v>46495</v>
      </c>
      <c r="B845" s="27" t="str">
        <f t="shared" si="93"/>
        <v>(日)</v>
      </c>
      <c r="C845" s="34">
        <v>0.52083333333333304</v>
      </c>
      <c r="D845" s="16" t="s">
        <v>18</v>
      </c>
      <c r="E845" s="35">
        <v>0.54166666666666696</v>
      </c>
      <c r="F845" s="50">
        <f>IF(COUNTIF('リスト（不使用）'!$A$5:$A$6,単年カーブ!$A$1),"希望数量入力ください",'単年（2027年度）'!$E$12*単年カーブ!$R$3+'単年（2027年度）'!$E$12*(1-単年カーブ!$R$3)*単年カーブ!Q845)</f>
        <v>0</v>
      </c>
      <c r="G845" s="47">
        <f t="shared" si="94"/>
        <v>0</v>
      </c>
      <c r="M845">
        <f t="shared" si="95"/>
        <v>4</v>
      </c>
      <c r="N845">
        <f>IF(OR(WEEKDAY(A845)=1,WEEKDAY(A845)=7,COUNTIF('2027祝日等（不使用）'!$A$1:$A$20,単年カーブ!A845)=1),0,1)</f>
        <v>0</v>
      </c>
      <c r="O845">
        <f t="shared" si="92"/>
        <v>26</v>
      </c>
      <c r="P845">
        <f t="shared" si="96"/>
        <v>1</v>
      </c>
      <c r="Q845">
        <f t="shared" si="97"/>
        <v>0</v>
      </c>
    </row>
    <row r="846" spans="1:17" ht="19.5" x14ac:dyDescent="0.4">
      <c r="A846" s="33">
        <f t="shared" si="91"/>
        <v>46495</v>
      </c>
      <c r="B846" s="27" t="str">
        <f t="shared" si="93"/>
        <v>(日)</v>
      </c>
      <c r="C846" s="34">
        <v>0.54166666666666696</v>
      </c>
      <c r="D846" s="16" t="s">
        <v>18</v>
      </c>
      <c r="E846" s="35">
        <v>0.5625</v>
      </c>
      <c r="F846" s="50">
        <f>IF(COUNTIF('リスト（不使用）'!$A$5:$A$6,単年カーブ!$A$1),"希望数量入力ください",'単年（2027年度）'!$E$12*単年カーブ!$R$3+'単年（2027年度）'!$E$12*(1-単年カーブ!$R$3)*単年カーブ!Q846)</f>
        <v>0</v>
      </c>
      <c r="G846" s="47">
        <f t="shared" si="94"/>
        <v>0</v>
      </c>
      <c r="M846">
        <f t="shared" si="95"/>
        <v>4</v>
      </c>
      <c r="N846">
        <f>IF(OR(WEEKDAY(A846)=1,WEEKDAY(A846)=7,COUNTIF('2027祝日等（不使用）'!$A$1:$A$20,単年カーブ!A846)=1),0,1)</f>
        <v>0</v>
      </c>
      <c r="O846">
        <f t="shared" si="92"/>
        <v>27</v>
      </c>
      <c r="P846">
        <f t="shared" si="96"/>
        <v>1</v>
      </c>
      <c r="Q846">
        <f t="shared" si="97"/>
        <v>0</v>
      </c>
    </row>
    <row r="847" spans="1:17" ht="19.5" x14ac:dyDescent="0.4">
      <c r="A847" s="33">
        <f t="shared" si="91"/>
        <v>46495</v>
      </c>
      <c r="B847" s="27" t="str">
        <f t="shared" si="93"/>
        <v>(日)</v>
      </c>
      <c r="C847" s="34">
        <v>0.5625</v>
      </c>
      <c r="D847" s="16" t="s">
        <v>18</v>
      </c>
      <c r="E847" s="35">
        <v>0.58333333333333304</v>
      </c>
      <c r="F847" s="50">
        <f>IF(COUNTIF('リスト（不使用）'!$A$5:$A$6,単年カーブ!$A$1),"希望数量入力ください",'単年（2027年度）'!$E$12*単年カーブ!$R$3+'単年（2027年度）'!$E$12*(1-単年カーブ!$R$3)*単年カーブ!Q847)</f>
        <v>0</v>
      </c>
      <c r="G847" s="47">
        <f t="shared" si="94"/>
        <v>0</v>
      </c>
      <c r="M847">
        <f t="shared" si="95"/>
        <v>4</v>
      </c>
      <c r="N847">
        <f>IF(OR(WEEKDAY(A847)=1,WEEKDAY(A847)=7,COUNTIF('2027祝日等（不使用）'!$A$1:$A$20,単年カーブ!A847)=1),0,1)</f>
        <v>0</v>
      </c>
      <c r="O847">
        <f t="shared" si="92"/>
        <v>28</v>
      </c>
      <c r="P847">
        <f t="shared" si="96"/>
        <v>1</v>
      </c>
      <c r="Q847">
        <f t="shared" si="97"/>
        <v>0</v>
      </c>
    </row>
    <row r="848" spans="1:17" ht="19.5" x14ac:dyDescent="0.4">
      <c r="A848" s="33">
        <f t="shared" si="91"/>
        <v>46495</v>
      </c>
      <c r="B848" s="27" t="str">
        <f t="shared" si="93"/>
        <v>(日)</v>
      </c>
      <c r="C848" s="34">
        <v>0.58333333333333304</v>
      </c>
      <c r="D848" s="16" t="s">
        <v>18</v>
      </c>
      <c r="E848" s="35">
        <v>0.60416666666666696</v>
      </c>
      <c r="F848" s="50">
        <f>IF(COUNTIF('リスト（不使用）'!$A$5:$A$6,単年カーブ!$A$1),"希望数量入力ください",'単年（2027年度）'!$E$12*単年カーブ!$R$3+'単年（2027年度）'!$E$12*(1-単年カーブ!$R$3)*単年カーブ!Q848)</f>
        <v>0</v>
      </c>
      <c r="G848" s="47">
        <f t="shared" si="94"/>
        <v>0</v>
      </c>
      <c r="M848">
        <f t="shared" si="95"/>
        <v>4</v>
      </c>
      <c r="N848">
        <f>IF(OR(WEEKDAY(A848)=1,WEEKDAY(A848)=7,COUNTIF('2027祝日等（不使用）'!$A$1:$A$20,単年カーブ!A848)=1),0,1)</f>
        <v>0</v>
      </c>
      <c r="O848">
        <f t="shared" si="92"/>
        <v>29</v>
      </c>
      <c r="P848">
        <f t="shared" si="96"/>
        <v>1</v>
      </c>
      <c r="Q848">
        <f t="shared" si="97"/>
        <v>0</v>
      </c>
    </row>
    <row r="849" spans="1:17" ht="19.5" x14ac:dyDescent="0.4">
      <c r="A849" s="33">
        <f t="shared" si="91"/>
        <v>46495</v>
      </c>
      <c r="B849" s="27" t="str">
        <f t="shared" si="93"/>
        <v>(日)</v>
      </c>
      <c r="C849" s="34">
        <v>0.60416666666666696</v>
      </c>
      <c r="D849" s="16" t="s">
        <v>18</v>
      </c>
      <c r="E849" s="35">
        <v>0.625</v>
      </c>
      <c r="F849" s="50">
        <f>IF(COUNTIF('リスト（不使用）'!$A$5:$A$6,単年カーブ!$A$1),"希望数量入力ください",'単年（2027年度）'!$E$12*単年カーブ!$R$3+'単年（2027年度）'!$E$12*(1-単年カーブ!$R$3)*単年カーブ!Q849)</f>
        <v>0</v>
      </c>
      <c r="G849" s="47">
        <f t="shared" si="94"/>
        <v>0</v>
      </c>
      <c r="M849">
        <f t="shared" si="95"/>
        <v>4</v>
      </c>
      <c r="N849">
        <f>IF(OR(WEEKDAY(A849)=1,WEEKDAY(A849)=7,COUNTIF('2027祝日等（不使用）'!$A$1:$A$20,単年カーブ!A849)=1),0,1)</f>
        <v>0</v>
      </c>
      <c r="O849">
        <f t="shared" si="92"/>
        <v>30</v>
      </c>
      <c r="P849">
        <f t="shared" si="96"/>
        <v>1</v>
      </c>
      <c r="Q849">
        <f t="shared" si="97"/>
        <v>0</v>
      </c>
    </row>
    <row r="850" spans="1:17" ht="19.5" x14ac:dyDescent="0.4">
      <c r="A850" s="33">
        <f t="shared" si="91"/>
        <v>46495</v>
      </c>
      <c r="B850" s="27" t="str">
        <f t="shared" si="93"/>
        <v>(日)</v>
      </c>
      <c r="C850" s="34">
        <v>0.625</v>
      </c>
      <c r="D850" s="16" t="s">
        <v>18</v>
      </c>
      <c r="E850" s="35">
        <v>0.64583333333333304</v>
      </c>
      <c r="F850" s="50">
        <f>IF(COUNTIF('リスト（不使用）'!$A$5:$A$6,単年カーブ!$A$1),"希望数量入力ください",'単年（2027年度）'!$E$12*単年カーブ!$R$3+'単年（2027年度）'!$E$12*(1-単年カーブ!$R$3)*単年カーブ!Q850)</f>
        <v>0</v>
      </c>
      <c r="G850" s="47">
        <f t="shared" si="94"/>
        <v>0</v>
      </c>
      <c r="M850">
        <f t="shared" si="95"/>
        <v>4</v>
      </c>
      <c r="N850">
        <f>IF(OR(WEEKDAY(A850)=1,WEEKDAY(A850)=7,COUNTIF('2027祝日等（不使用）'!$A$1:$A$20,単年カーブ!A850)=1),0,1)</f>
        <v>0</v>
      </c>
      <c r="O850">
        <f t="shared" si="92"/>
        <v>31</v>
      </c>
      <c r="P850">
        <f t="shared" si="96"/>
        <v>1</v>
      </c>
      <c r="Q850">
        <f t="shared" si="97"/>
        <v>0</v>
      </c>
    </row>
    <row r="851" spans="1:17" ht="19.5" x14ac:dyDescent="0.4">
      <c r="A851" s="33">
        <f t="shared" si="91"/>
        <v>46495</v>
      </c>
      <c r="B851" s="27" t="str">
        <f t="shared" si="93"/>
        <v>(日)</v>
      </c>
      <c r="C851" s="34">
        <v>0.64583333333333304</v>
      </c>
      <c r="D851" s="16" t="s">
        <v>18</v>
      </c>
      <c r="E851" s="35">
        <v>0.66666666666666696</v>
      </c>
      <c r="F851" s="50">
        <f>IF(COUNTIF('リスト（不使用）'!$A$5:$A$6,単年カーブ!$A$1),"希望数量入力ください",'単年（2027年度）'!$E$12*単年カーブ!$R$3+'単年（2027年度）'!$E$12*(1-単年カーブ!$R$3)*単年カーブ!Q851)</f>
        <v>0</v>
      </c>
      <c r="G851" s="47">
        <f t="shared" si="94"/>
        <v>0</v>
      </c>
      <c r="M851">
        <f t="shared" si="95"/>
        <v>4</v>
      </c>
      <c r="N851">
        <f>IF(OR(WEEKDAY(A851)=1,WEEKDAY(A851)=7,COUNTIF('2027祝日等（不使用）'!$A$1:$A$20,単年カーブ!A851)=1),0,1)</f>
        <v>0</v>
      </c>
      <c r="O851">
        <f t="shared" si="92"/>
        <v>32</v>
      </c>
      <c r="P851">
        <f t="shared" si="96"/>
        <v>1</v>
      </c>
      <c r="Q851">
        <f t="shared" si="97"/>
        <v>0</v>
      </c>
    </row>
    <row r="852" spans="1:17" ht="19.5" x14ac:dyDescent="0.4">
      <c r="A852" s="33">
        <f t="shared" si="91"/>
        <v>46495</v>
      </c>
      <c r="B852" s="27" t="str">
        <f t="shared" si="93"/>
        <v>(日)</v>
      </c>
      <c r="C852" s="34">
        <v>0.66666666666666696</v>
      </c>
      <c r="D852" s="16" t="s">
        <v>18</v>
      </c>
      <c r="E852" s="35">
        <v>0.6875</v>
      </c>
      <c r="F852" s="50">
        <f>IF(COUNTIF('リスト（不使用）'!$A$5:$A$6,単年カーブ!$A$1),"希望数量入力ください",'単年（2027年度）'!$E$12*単年カーブ!$R$3+'単年（2027年度）'!$E$12*(1-単年カーブ!$R$3)*単年カーブ!Q852)</f>
        <v>0</v>
      </c>
      <c r="G852" s="47">
        <f t="shared" si="94"/>
        <v>0</v>
      </c>
      <c r="M852">
        <f t="shared" si="95"/>
        <v>4</v>
      </c>
      <c r="N852">
        <f>IF(OR(WEEKDAY(A852)=1,WEEKDAY(A852)=7,COUNTIF('2027祝日等（不使用）'!$A$1:$A$20,単年カーブ!A852)=1),0,1)</f>
        <v>0</v>
      </c>
      <c r="O852">
        <f t="shared" si="92"/>
        <v>33</v>
      </c>
      <c r="P852">
        <f t="shared" si="96"/>
        <v>1</v>
      </c>
      <c r="Q852">
        <f t="shared" si="97"/>
        <v>0</v>
      </c>
    </row>
    <row r="853" spans="1:17" ht="19.5" x14ac:dyDescent="0.4">
      <c r="A853" s="33">
        <f t="shared" si="91"/>
        <v>46495</v>
      </c>
      <c r="B853" s="27" t="str">
        <f t="shared" si="93"/>
        <v>(日)</v>
      </c>
      <c r="C853" s="34">
        <v>0.6875</v>
      </c>
      <c r="D853" s="16" t="s">
        <v>18</v>
      </c>
      <c r="E853" s="35">
        <v>0.70833333333333304</v>
      </c>
      <c r="F853" s="50">
        <f>IF(COUNTIF('リスト（不使用）'!$A$5:$A$6,単年カーブ!$A$1),"希望数量入力ください",'単年（2027年度）'!$E$12*単年カーブ!$R$3+'単年（2027年度）'!$E$12*(1-単年カーブ!$R$3)*単年カーブ!Q853)</f>
        <v>0</v>
      </c>
      <c r="G853" s="47">
        <f t="shared" si="94"/>
        <v>0</v>
      </c>
      <c r="M853">
        <f t="shared" si="95"/>
        <v>4</v>
      </c>
      <c r="N853">
        <f>IF(OR(WEEKDAY(A853)=1,WEEKDAY(A853)=7,COUNTIF('2027祝日等（不使用）'!$A$1:$A$20,単年カーブ!A853)=1),0,1)</f>
        <v>0</v>
      </c>
      <c r="O853">
        <f t="shared" si="92"/>
        <v>34</v>
      </c>
      <c r="P853">
        <f t="shared" si="96"/>
        <v>1</v>
      </c>
      <c r="Q853">
        <f t="shared" si="97"/>
        <v>0</v>
      </c>
    </row>
    <row r="854" spans="1:17" ht="19.5" x14ac:dyDescent="0.4">
      <c r="A854" s="33">
        <f t="shared" si="91"/>
        <v>46495</v>
      </c>
      <c r="B854" s="27" t="str">
        <f t="shared" si="93"/>
        <v>(日)</v>
      </c>
      <c r="C854" s="34">
        <v>0.70833333333333304</v>
      </c>
      <c r="D854" s="16" t="s">
        <v>18</v>
      </c>
      <c r="E854" s="35">
        <v>0.72916666666666696</v>
      </c>
      <c r="F854" s="50">
        <f>IF(COUNTIF('リスト（不使用）'!$A$5:$A$6,単年カーブ!$A$1),"希望数量入力ください",'単年（2027年度）'!$E$12*単年カーブ!$R$3+'単年（2027年度）'!$E$12*(1-単年カーブ!$R$3)*単年カーブ!Q854)</f>
        <v>0</v>
      </c>
      <c r="G854" s="47">
        <f t="shared" si="94"/>
        <v>0</v>
      </c>
      <c r="M854">
        <f t="shared" si="95"/>
        <v>4</v>
      </c>
      <c r="N854">
        <f>IF(OR(WEEKDAY(A854)=1,WEEKDAY(A854)=7,COUNTIF('2027祝日等（不使用）'!$A$1:$A$20,単年カーブ!A854)=1),0,1)</f>
        <v>0</v>
      </c>
      <c r="O854">
        <f t="shared" si="92"/>
        <v>35</v>
      </c>
      <c r="P854">
        <f t="shared" si="96"/>
        <v>1</v>
      </c>
      <c r="Q854">
        <f t="shared" si="97"/>
        <v>0</v>
      </c>
    </row>
    <row r="855" spans="1:17" ht="19.5" x14ac:dyDescent="0.4">
      <c r="A855" s="33">
        <f t="shared" si="91"/>
        <v>46495</v>
      </c>
      <c r="B855" s="27" t="str">
        <f t="shared" si="93"/>
        <v>(日)</v>
      </c>
      <c r="C855" s="34">
        <v>0.72916666666666696</v>
      </c>
      <c r="D855" s="16" t="s">
        <v>18</v>
      </c>
      <c r="E855" s="35">
        <v>0.75</v>
      </c>
      <c r="F855" s="50">
        <f>IF(COUNTIF('リスト（不使用）'!$A$5:$A$6,単年カーブ!$A$1),"希望数量入力ください",'単年（2027年度）'!$E$12*単年カーブ!$R$3+'単年（2027年度）'!$E$12*(1-単年カーブ!$R$3)*単年カーブ!Q855)</f>
        <v>0</v>
      </c>
      <c r="G855" s="47">
        <f t="shared" si="94"/>
        <v>0</v>
      </c>
      <c r="M855">
        <f t="shared" si="95"/>
        <v>4</v>
      </c>
      <c r="N855">
        <f>IF(OR(WEEKDAY(A855)=1,WEEKDAY(A855)=7,COUNTIF('2027祝日等（不使用）'!$A$1:$A$20,単年カーブ!A855)=1),0,1)</f>
        <v>0</v>
      </c>
      <c r="O855">
        <f t="shared" si="92"/>
        <v>36</v>
      </c>
      <c r="P855">
        <f t="shared" si="96"/>
        <v>1</v>
      </c>
      <c r="Q855">
        <f t="shared" si="97"/>
        <v>0</v>
      </c>
    </row>
    <row r="856" spans="1:17" ht="19.5" x14ac:dyDescent="0.4">
      <c r="A856" s="33">
        <f t="shared" si="91"/>
        <v>46495</v>
      </c>
      <c r="B856" s="27" t="str">
        <f t="shared" si="93"/>
        <v>(日)</v>
      </c>
      <c r="C856" s="34">
        <v>0.75</v>
      </c>
      <c r="D856" s="16" t="s">
        <v>18</v>
      </c>
      <c r="E856" s="35">
        <v>0.77083333333333304</v>
      </c>
      <c r="F856" s="50">
        <f>IF(COUNTIF('リスト（不使用）'!$A$5:$A$6,単年カーブ!$A$1),"希望数量入力ください",'単年（2027年度）'!$E$12*単年カーブ!$R$3+'単年（2027年度）'!$E$12*(1-単年カーブ!$R$3)*単年カーブ!Q856)</f>
        <v>0</v>
      </c>
      <c r="G856" s="47">
        <f t="shared" si="94"/>
        <v>0</v>
      </c>
      <c r="M856">
        <f t="shared" si="95"/>
        <v>4</v>
      </c>
      <c r="N856">
        <f>IF(OR(WEEKDAY(A856)=1,WEEKDAY(A856)=7,COUNTIF('2027祝日等（不使用）'!$A$1:$A$20,単年カーブ!A856)=1),0,1)</f>
        <v>0</v>
      </c>
      <c r="O856">
        <f t="shared" si="92"/>
        <v>37</v>
      </c>
      <c r="P856">
        <f t="shared" si="96"/>
        <v>1</v>
      </c>
      <c r="Q856">
        <f t="shared" si="97"/>
        <v>0</v>
      </c>
    </row>
    <row r="857" spans="1:17" ht="19.5" x14ac:dyDescent="0.4">
      <c r="A857" s="33">
        <f t="shared" si="91"/>
        <v>46495</v>
      </c>
      <c r="B857" s="27" t="str">
        <f t="shared" si="93"/>
        <v>(日)</v>
      </c>
      <c r="C857" s="34">
        <v>0.77083333333333304</v>
      </c>
      <c r="D857" s="16" t="s">
        <v>18</v>
      </c>
      <c r="E857" s="35">
        <v>0.79166666666666696</v>
      </c>
      <c r="F857" s="50">
        <f>IF(COUNTIF('リスト（不使用）'!$A$5:$A$6,単年カーブ!$A$1),"希望数量入力ください",'単年（2027年度）'!$E$12*単年カーブ!$R$3+'単年（2027年度）'!$E$12*(1-単年カーブ!$R$3)*単年カーブ!Q857)</f>
        <v>0</v>
      </c>
      <c r="G857" s="47">
        <f t="shared" si="94"/>
        <v>0</v>
      </c>
      <c r="M857">
        <f t="shared" si="95"/>
        <v>4</v>
      </c>
      <c r="N857">
        <f>IF(OR(WEEKDAY(A857)=1,WEEKDAY(A857)=7,COUNTIF('2027祝日等（不使用）'!$A$1:$A$20,単年カーブ!A857)=1),0,1)</f>
        <v>0</v>
      </c>
      <c r="O857">
        <f t="shared" si="92"/>
        <v>38</v>
      </c>
      <c r="P857">
        <f t="shared" si="96"/>
        <v>1</v>
      </c>
      <c r="Q857">
        <f t="shared" si="97"/>
        <v>0</v>
      </c>
    </row>
    <row r="858" spans="1:17" ht="19.5" x14ac:dyDescent="0.4">
      <c r="A858" s="33">
        <f t="shared" si="91"/>
        <v>46495</v>
      </c>
      <c r="B858" s="27" t="str">
        <f t="shared" si="93"/>
        <v>(日)</v>
      </c>
      <c r="C858" s="34">
        <v>0.79166666666666696</v>
      </c>
      <c r="D858" s="16" t="s">
        <v>18</v>
      </c>
      <c r="E858" s="35">
        <v>0.8125</v>
      </c>
      <c r="F858" s="50">
        <f>IF(COUNTIF('リスト（不使用）'!$A$5:$A$6,単年カーブ!$A$1),"希望数量入力ください",'単年（2027年度）'!$E$12*単年カーブ!$R$3+'単年（2027年度）'!$E$12*(1-単年カーブ!$R$3)*単年カーブ!Q858)</f>
        <v>0</v>
      </c>
      <c r="G858" s="47">
        <f t="shared" si="94"/>
        <v>0</v>
      </c>
      <c r="M858">
        <f t="shared" si="95"/>
        <v>4</v>
      </c>
      <c r="N858">
        <f>IF(OR(WEEKDAY(A858)=1,WEEKDAY(A858)=7,COUNTIF('2027祝日等（不使用）'!$A$1:$A$20,単年カーブ!A858)=1),0,1)</f>
        <v>0</v>
      </c>
      <c r="O858">
        <f t="shared" si="92"/>
        <v>39</v>
      </c>
      <c r="P858">
        <f t="shared" si="96"/>
        <v>1</v>
      </c>
      <c r="Q858">
        <f t="shared" si="97"/>
        <v>0</v>
      </c>
    </row>
    <row r="859" spans="1:17" ht="19.5" x14ac:dyDescent="0.4">
      <c r="A859" s="33">
        <f t="shared" si="91"/>
        <v>46495</v>
      </c>
      <c r="B859" s="27" t="str">
        <f t="shared" si="93"/>
        <v>(日)</v>
      </c>
      <c r="C859" s="34">
        <v>0.8125</v>
      </c>
      <c r="D859" s="16" t="s">
        <v>18</v>
      </c>
      <c r="E859" s="35">
        <v>0.83333333333333304</v>
      </c>
      <c r="F859" s="50">
        <f>IF(COUNTIF('リスト（不使用）'!$A$5:$A$6,単年カーブ!$A$1),"希望数量入力ください",'単年（2027年度）'!$E$12*単年カーブ!$R$3+'単年（2027年度）'!$E$12*(1-単年カーブ!$R$3)*単年カーブ!Q859)</f>
        <v>0</v>
      </c>
      <c r="G859" s="47">
        <f t="shared" si="94"/>
        <v>0</v>
      </c>
      <c r="M859">
        <f t="shared" si="95"/>
        <v>4</v>
      </c>
      <c r="N859">
        <f>IF(OR(WEEKDAY(A859)=1,WEEKDAY(A859)=7,COUNTIF('2027祝日等（不使用）'!$A$1:$A$20,単年カーブ!A859)=1),0,1)</f>
        <v>0</v>
      </c>
      <c r="O859">
        <f t="shared" si="92"/>
        <v>40</v>
      </c>
      <c r="P859">
        <f t="shared" si="96"/>
        <v>1</v>
      </c>
      <c r="Q859">
        <f t="shared" si="97"/>
        <v>0</v>
      </c>
    </row>
    <row r="860" spans="1:17" ht="19.5" x14ac:dyDescent="0.4">
      <c r="A860" s="33">
        <f t="shared" si="91"/>
        <v>46495</v>
      </c>
      <c r="B860" s="27" t="str">
        <f t="shared" si="93"/>
        <v>(日)</v>
      </c>
      <c r="C860" s="34">
        <v>0.83333333333333304</v>
      </c>
      <c r="D860" s="16" t="s">
        <v>18</v>
      </c>
      <c r="E860" s="35">
        <v>0.85416666666666696</v>
      </c>
      <c r="F860" s="50">
        <f>IF(COUNTIF('リスト（不使用）'!$A$5:$A$6,単年カーブ!$A$1),"希望数量入力ください",'単年（2027年度）'!$E$12*単年カーブ!$R$3+'単年（2027年度）'!$E$12*(1-単年カーブ!$R$3)*単年カーブ!Q860)</f>
        <v>0</v>
      </c>
      <c r="G860" s="47">
        <f t="shared" si="94"/>
        <v>0</v>
      </c>
      <c r="M860">
        <f t="shared" si="95"/>
        <v>4</v>
      </c>
      <c r="N860">
        <f>IF(OR(WEEKDAY(A860)=1,WEEKDAY(A860)=7,COUNTIF('2027祝日等（不使用）'!$A$1:$A$20,単年カーブ!A860)=1),0,1)</f>
        <v>0</v>
      </c>
      <c r="O860">
        <f t="shared" si="92"/>
        <v>41</v>
      </c>
      <c r="P860">
        <f t="shared" si="96"/>
        <v>0</v>
      </c>
      <c r="Q860">
        <f t="shared" si="97"/>
        <v>0</v>
      </c>
    </row>
    <row r="861" spans="1:17" ht="19.5" x14ac:dyDescent="0.4">
      <c r="A861" s="33">
        <f t="shared" si="91"/>
        <v>46495</v>
      </c>
      <c r="B861" s="27" t="str">
        <f t="shared" si="93"/>
        <v>(日)</v>
      </c>
      <c r="C861" s="34">
        <v>0.85416666666666696</v>
      </c>
      <c r="D861" s="16" t="s">
        <v>18</v>
      </c>
      <c r="E861" s="35">
        <v>0.875</v>
      </c>
      <c r="F861" s="50">
        <f>IF(COUNTIF('リスト（不使用）'!$A$5:$A$6,単年カーブ!$A$1),"希望数量入力ください",'単年（2027年度）'!$E$12*単年カーブ!$R$3+'単年（2027年度）'!$E$12*(1-単年カーブ!$R$3)*単年カーブ!Q861)</f>
        <v>0</v>
      </c>
      <c r="G861" s="47">
        <f t="shared" si="94"/>
        <v>0</v>
      </c>
      <c r="M861">
        <f t="shared" si="95"/>
        <v>4</v>
      </c>
      <c r="N861">
        <f>IF(OR(WEEKDAY(A861)=1,WEEKDAY(A861)=7,COUNTIF('2027祝日等（不使用）'!$A$1:$A$20,単年カーブ!A861)=1),0,1)</f>
        <v>0</v>
      </c>
      <c r="O861">
        <f t="shared" si="92"/>
        <v>42</v>
      </c>
      <c r="P861">
        <f t="shared" si="96"/>
        <v>0</v>
      </c>
      <c r="Q861">
        <f t="shared" si="97"/>
        <v>0</v>
      </c>
    </row>
    <row r="862" spans="1:17" ht="19.5" x14ac:dyDescent="0.4">
      <c r="A862" s="33">
        <f t="shared" si="91"/>
        <v>46495</v>
      </c>
      <c r="B862" s="27" t="str">
        <f t="shared" si="93"/>
        <v>(日)</v>
      </c>
      <c r="C862" s="34">
        <v>0.875</v>
      </c>
      <c r="D862" s="16" t="s">
        <v>18</v>
      </c>
      <c r="E862" s="35">
        <v>0.89583333333333304</v>
      </c>
      <c r="F862" s="50">
        <f>IF(COUNTIF('リスト（不使用）'!$A$5:$A$6,単年カーブ!$A$1),"希望数量入力ください",'単年（2027年度）'!$E$12*単年カーブ!$R$3+'単年（2027年度）'!$E$12*(1-単年カーブ!$R$3)*単年カーブ!Q862)</f>
        <v>0</v>
      </c>
      <c r="G862" s="47">
        <f t="shared" si="94"/>
        <v>0</v>
      </c>
      <c r="M862">
        <f t="shared" si="95"/>
        <v>4</v>
      </c>
      <c r="N862">
        <f>IF(OR(WEEKDAY(A862)=1,WEEKDAY(A862)=7,COUNTIF('2027祝日等（不使用）'!$A$1:$A$20,単年カーブ!A862)=1),0,1)</f>
        <v>0</v>
      </c>
      <c r="O862">
        <f t="shared" si="92"/>
        <v>43</v>
      </c>
      <c r="P862">
        <f t="shared" si="96"/>
        <v>0</v>
      </c>
      <c r="Q862">
        <f t="shared" si="97"/>
        <v>0</v>
      </c>
    </row>
    <row r="863" spans="1:17" ht="19.5" x14ac:dyDescent="0.4">
      <c r="A863" s="33">
        <f t="shared" si="91"/>
        <v>46495</v>
      </c>
      <c r="B863" s="27" t="str">
        <f t="shared" si="93"/>
        <v>(日)</v>
      </c>
      <c r="C863" s="34">
        <v>0.89583333333333304</v>
      </c>
      <c r="D863" s="16" t="s">
        <v>18</v>
      </c>
      <c r="E863" s="35">
        <v>0.91666666666666696</v>
      </c>
      <c r="F863" s="50">
        <f>IF(COUNTIF('リスト（不使用）'!$A$5:$A$6,単年カーブ!$A$1),"希望数量入力ください",'単年（2027年度）'!$E$12*単年カーブ!$R$3+'単年（2027年度）'!$E$12*(1-単年カーブ!$R$3)*単年カーブ!Q863)</f>
        <v>0</v>
      </c>
      <c r="G863" s="47">
        <f t="shared" si="94"/>
        <v>0</v>
      </c>
      <c r="M863">
        <f t="shared" si="95"/>
        <v>4</v>
      </c>
      <c r="N863">
        <f>IF(OR(WEEKDAY(A863)=1,WEEKDAY(A863)=7,COUNTIF('2027祝日等（不使用）'!$A$1:$A$20,単年カーブ!A863)=1),0,1)</f>
        <v>0</v>
      </c>
      <c r="O863">
        <f t="shared" si="92"/>
        <v>44</v>
      </c>
      <c r="P863">
        <f t="shared" si="96"/>
        <v>0</v>
      </c>
      <c r="Q863">
        <f t="shared" si="97"/>
        <v>0</v>
      </c>
    </row>
    <row r="864" spans="1:17" ht="19.5" x14ac:dyDescent="0.4">
      <c r="A864" s="33">
        <f t="shared" si="91"/>
        <v>46495</v>
      </c>
      <c r="B864" s="27" t="str">
        <f t="shared" si="93"/>
        <v>(日)</v>
      </c>
      <c r="C864" s="34">
        <v>0.91666666666666696</v>
      </c>
      <c r="D864" s="16" t="s">
        <v>18</v>
      </c>
      <c r="E864" s="35">
        <v>0.9375</v>
      </c>
      <c r="F864" s="50">
        <f>IF(COUNTIF('リスト（不使用）'!$A$5:$A$6,単年カーブ!$A$1),"希望数量入力ください",'単年（2027年度）'!$E$12*単年カーブ!$R$3+'単年（2027年度）'!$E$12*(1-単年カーブ!$R$3)*単年カーブ!Q864)</f>
        <v>0</v>
      </c>
      <c r="G864" s="47">
        <f t="shared" si="94"/>
        <v>0</v>
      </c>
      <c r="M864">
        <f t="shared" si="95"/>
        <v>4</v>
      </c>
      <c r="N864">
        <f>IF(OR(WEEKDAY(A864)=1,WEEKDAY(A864)=7,COUNTIF('2027祝日等（不使用）'!$A$1:$A$20,単年カーブ!A864)=1),0,1)</f>
        <v>0</v>
      </c>
      <c r="O864">
        <f t="shared" si="92"/>
        <v>45</v>
      </c>
      <c r="P864">
        <f t="shared" si="96"/>
        <v>0</v>
      </c>
      <c r="Q864">
        <f t="shared" si="97"/>
        <v>0</v>
      </c>
    </row>
    <row r="865" spans="1:17" ht="19.5" x14ac:dyDescent="0.4">
      <c r="A865" s="33">
        <f t="shared" si="91"/>
        <v>46495</v>
      </c>
      <c r="B865" s="27" t="str">
        <f t="shared" si="93"/>
        <v>(日)</v>
      </c>
      <c r="C865" s="34">
        <v>0.9375</v>
      </c>
      <c r="D865" s="16" t="s">
        <v>18</v>
      </c>
      <c r="E865" s="35">
        <v>0.95833333333333304</v>
      </c>
      <c r="F865" s="50">
        <f>IF(COUNTIF('リスト（不使用）'!$A$5:$A$6,単年カーブ!$A$1),"希望数量入力ください",'単年（2027年度）'!$E$12*単年カーブ!$R$3+'単年（2027年度）'!$E$12*(1-単年カーブ!$R$3)*単年カーブ!Q865)</f>
        <v>0</v>
      </c>
      <c r="G865" s="47">
        <f t="shared" si="94"/>
        <v>0</v>
      </c>
      <c r="M865">
        <f t="shared" si="95"/>
        <v>4</v>
      </c>
      <c r="N865">
        <f>IF(OR(WEEKDAY(A865)=1,WEEKDAY(A865)=7,COUNTIF('2027祝日等（不使用）'!$A$1:$A$20,単年カーブ!A865)=1),0,1)</f>
        <v>0</v>
      </c>
      <c r="O865">
        <f t="shared" si="92"/>
        <v>46</v>
      </c>
      <c r="P865">
        <f t="shared" si="96"/>
        <v>0</v>
      </c>
      <c r="Q865">
        <f t="shared" si="97"/>
        <v>0</v>
      </c>
    </row>
    <row r="866" spans="1:17" ht="19.5" x14ac:dyDescent="0.4">
      <c r="A866" s="33">
        <f t="shared" si="91"/>
        <v>46495</v>
      </c>
      <c r="B866" s="27" t="str">
        <f t="shared" si="93"/>
        <v>(日)</v>
      </c>
      <c r="C866" s="34">
        <v>0.95833333333333304</v>
      </c>
      <c r="D866" s="16" t="s">
        <v>18</v>
      </c>
      <c r="E866" s="35">
        <v>0.97916666666666696</v>
      </c>
      <c r="F866" s="50">
        <f>IF(COUNTIF('リスト（不使用）'!$A$5:$A$6,単年カーブ!$A$1),"希望数量入力ください",'単年（2027年度）'!$E$12*単年カーブ!$R$3+'単年（2027年度）'!$E$12*(1-単年カーブ!$R$3)*単年カーブ!Q866)</f>
        <v>0</v>
      </c>
      <c r="G866" s="47">
        <f t="shared" si="94"/>
        <v>0</v>
      </c>
      <c r="M866">
        <f t="shared" si="95"/>
        <v>4</v>
      </c>
      <c r="N866">
        <f>IF(OR(WEEKDAY(A866)=1,WEEKDAY(A866)=7,COUNTIF('2027祝日等（不使用）'!$A$1:$A$20,単年カーブ!A866)=1),0,1)</f>
        <v>0</v>
      </c>
      <c r="O866">
        <f t="shared" si="92"/>
        <v>47</v>
      </c>
      <c r="P866">
        <f t="shared" si="96"/>
        <v>0</v>
      </c>
      <c r="Q866">
        <f t="shared" si="97"/>
        <v>0</v>
      </c>
    </row>
    <row r="867" spans="1:17" ht="19.5" x14ac:dyDescent="0.4">
      <c r="A867" s="33">
        <f t="shared" si="91"/>
        <v>46495</v>
      </c>
      <c r="B867" s="27" t="str">
        <f t="shared" si="93"/>
        <v>(日)</v>
      </c>
      <c r="C867" s="34">
        <v>0.97916666666666696</v>
      </c>
      <c r="D867" s="16" t="s">
        <v>18</v>
      </c>
      <c r="E867" s="35" t="s">
        <v>17</v>
      </c>
      <c r="F867" s="50">
        <f>IF(COUNTIF('リスト（不使用）'!$A$5:$A$6,単年カーブ!$A$1),"希望数量入力ください",'単年（2027年度）'!$E$12*単年カーブ!$R$3+'単年（2027年度）'!$E$12*(1-単年カーブ!$R$3)*単年カーブ!Q867)</f>
        <v>0</v>
      </c>
      <c r="G867" s="47">
        <f t="shared" si="94"/>
        <v>0</v>
      </c>
      <c r="M867">
        <f t="shared" si="95"/>
        <v>4</v>
      </c>
      <c r="N867">
        <f>IF(OR(WEEKDAY(A867)=1,WEEKDAY(A867)=7,COUNTIF('2027祝日等（不使用）'!$A$1:$A$20,単年カーブ!A867)=1),0,1)</f>
        <v>0</v>
      </c>
      <c r="O867">
        <f t="shared" si="92"/>
        <v>48</v>
      </c>
      <c r="P867">
        <f t="shared" si="96"/>
        <v>0</v>
      </c>
      <c r="Q867">
        <f t="shared" si="97"/>
        <v>0</v>
      </c>
    </row>
    <row r="868" spans="1:17" ht="19.5" x14ac:dyDescent="0.4">
      <c r="A868" s="33">
        <f t="shared" si="91"/>
        <v>46496</v>
      </c>
      <c r="B868" s="27" t="str">
        <f t="shared" si="93"/>
        <v>(月)</v>
      </c>
      <c r="C868" s="34">
        <v>0</v>
      </c>
      <c r="D868" s="16" t="s">
        <v>18</v>
      </c>
      <c r="E868" s="35">
        <v>2.0833333333333332E-2</v>
      </c>
      <c r="F868" s="50">
        <f>IF(COUNTIF('リスト（不使用）'!$A$5:$A$6,単年カーブ!$A$1),"希望数量入力ください",'単年（2027年度）'!$E$12*単年カーブ!$R$3+'単年（2027年度）'!$E$12*(1-単年カーブ!$R$3)*単年カーブ!Q868)</f>
        <v>0</v>
      </c>
      <c r="G868" s="47">
        <f t="shared" si="94"/>
        <v>0</v>
      </c>
      <c r="M868">
        <f t="shared" si="95"/>
        <v>4</v>
      </c>
      <c r="N868">
        <f>IF(OR(WEEKDAY(A868)=1,WEEKDAY(A868)=7,COUNTIF('2027祝日等（不使用）'!$A$1:$A$20,単年カーブ!A868)=1),0,1)</f>
        <v>1</v>
      </c>
      <c r="O868">
        <f t="shared" si="92"/>
        <v>1</v>
      </c>
      <c r="P868">
        <f t="shared" si="96"/>
        <v>0</v>
      </c>
      <c r="Q868">
        <f t="shared" si="97"/>
        <v>0</v>
      </c>
    </row>
    <row r="869" spans="1:17" ht="19.5" x14ac:dyDescent="0.4">
      <c r="A869" s="33">
        <f t="shared" si="91"/>
        <v>46496</v>
      </c>
      <c r="B869" s="27" t="str">
        <f t="shared" si="93"/>
        <v>(月)</v>
      </c>
      <c r="C869" s="34">
        <v>2.0833333333333332E-2</v>
      </c>
      <c r="D869" s="16" t="s">
        <v>18</v>
      </c>
      <c r="E869" s="35">
        <v>4.1666666666666664E-2</v>
      </c>
      <c r="F869" s="50">
        <f>IF(COUNTIF('リスト（不使用）'!$A$5:$A$6,単年カーブ!$A$1),"希望数量入力ください",'単年（2027年度）'!$E$12*単年カーブ!$R$3+'単年（2027年度）'!$E$12*(1-単年カーブ!$R$3)*単年カーブ!Q869)</f>
        <v>0</v>
      </c>
      <c r="G869" s="47">
        <f t="shared" si="94"/>
        <v>0</v>
      </c>
      <c r="M869">
        <f t="shared" si="95"/>
        <v>4</v>
      </c>
      <c r="N869">
        <f>IF(OR(WEEKDAY(A869)=1,WEEKDAY(A869)=7,COUNTIF('2027祝日等（不使用）'!$A$1:$A$20,単年カーブ!A869)=1),0,1)</f>
        <v>1</v>
      </c>
      <c r="O869">
        <f t="shared" si="92"/>
        <v>2</v>
      </c>
      <c r="P869">
        <f t="shared" si="96"/>
        <v>0</v>
      </c>
      <c r="Q869">
        <f t="shared" si="97"/>
        <v>0</v>
      </c>
    </row>
    <row r="870" spans="1:17" ht="19.5" x14ac:dyDescent="0.4">
      <c r="A870" s="33">
        <f t="shared" si="91"/>
        <v>46496</v>
      </c>
      <c r="B870" s="27" t="str">
        <f t="shared" si="93"/>
        <v>(月)</v>
      </c>
      <c r="C870" s="34">
        <v>4.1666666666666664E-2</v>
      </c>
      <c r="D870" s="16" t="s">
        <v>18</v>
      </c>
      <c r="E870" s="35">
        <v>6.25E-2</v>
      </c>
      <c r="F870" s="50">
        <f>IF(COUNTIF('リスト（不使用）'!$A$5:$A$6,単年カーブ!$A$1),"希望数量入力ください",'単年（2027年度）'!$E$12*単年カーブ!$R$3+'単年（2027年度）'!$E$12*(1-単年カーブ!$R$3)*単年カーブ!Q870)</f>
        <v>0</v>
      </c>
      <c r="G870" s="47">
        <f t="shared" si="94"/>
        <v>0</v>
      </c>
      <c r="M870">
        <f t="shared" si="95"/>
        <v>4</v>
      </c>
      <c r="N870">
        <f>IF(OR(WEEKDAY(A870)=1,WEEKDAY(A870)=7,COUNTIF('2027祝日等（不使用）'!$A$1:$A$20,単年カーブ!A870)=1),0,1)</f>
        <v>1</v>
      </c>
      <c r="O870">
        <f t="shared" si="92"/>
        <v>3</v>
      </c>
      <c r="P870">
        <f t="shared" si="96"/>
        <v>0</v>
      </c>
      <c r="Q870">
        <f t="shared" si="97"/>
        <v>0</v>
      </c>
    </row>
    <row r="871" spans="1:17" ht="19.5" x14ac:dyDescent="0.4">
      <c r="A871" s="33">
        <f t="shared" si="91"/>
        <v>46496</v>
      </c>
      <c r="B871" s="27" t="str">
        <f t="shared" si="93"/>
        <v>(月)</v>
      </c>
      <c r="C871" s="34">
        <v>6.25E-2</v>
      </c>
      <c r="D871" s="16" t="s">
        <v>18</v>
      </c>
      <c r="E871" s="35">
        <v>8.3333333333333301E-2</v>
      </c>
      <c r="F871" s="50">
        <f>IF(COUNTIF('リスト（不使用）'!$A$5:$A$6,単年カーブ!$A$1),"希望数量入力ください",'単年（2027年度）'!$E$12*単年カーブ!$R$3+'単年（2027年度）'!$E$12*(1-単年カーブ!$R$3)*単年カーブ!Q871)</f>
        <v>0</v>
      </c>
      <c r="G871" s="47">
        <f t="shared" si="94"/>
        <v>0</v>
      </c>
      <c r="M871">
        <f t="shared" si="95"/>
        <v>4</v>
      </c>
      <c r="N871">
        <f>IF(OR(WEEKDAY(A871)=1,WEEKDAY(A871)=7,COUNTIF('2027祝日等（不使用）'!$A$1:$A$20,単年カーブ!A871)=1),0,1)</f>
        <v>1</v>
      </c>
      <c r="O871">
        <f t="shared" si="92"/>
        <v>4</v>
      </c>
      <c r="P871">
        <f t="shared" si="96"/>
        <v>0</v>
      </c>
      <c r="Q871">
        <f t="shared" si="97"/>
        <v>0</v>
      </c>
    </row>
    <row r="872" spans="1:17" ht="19.5" x14ac:dyDescent="0.4">
      <c r="A872" s="33">
        <f t="shared" si="91"/>
        <v>46496</v>
      </c>
      <c r="B872" s="27" t="str">
        <f t="shared" si="93"/>
        <v>(月)</v>
      </c>
      <c r="C872" s="34">
        <v>8.3333333333333301E-2</v>
      </c>
      <c r="D872" s="16" t="s">
        <v>18</v>
      </c>
      <c r="E872" s="35">
        <v>0.104166666666667</v>
      </c>
      <c r="F872" s="50">
        <f>IF(COUNTIF('リスト（不使用）'!$A$5:$A$6,単年カーブ!$A$1),"希望数量入力ください",'単年（2027年度）'!$E$12*単年カーブ!$R$3+'単年（2027年度）'!$E$12*(1-単年カーブ!$R$3)*単年カーブ!Q872)</f>
        <v>0</v>
      </c>
      <c r="G872" s="47">
        <f t="shared" si="94"/>
        <v>0</v>
      </c>
      <c r="M872">
        <f t="shared" si="95"/>
        <v>4</v>
      </c>
      <c r="N872">
        <f>IF(OR(WEEKDAY(A872)=1,WEEKDAY(A872)=7,COUNTIF('2027祝日等（不使用）'!$A$1:$A$20,単年カーブ!A872)=1),0,1)</f>
        <v>1</v>
      </c>
      <c r="O872">
        <f t="shared" si="92"/>
        <v>5</v>
      </c>
      <c r="P872">
        <f t="shared" si="96"/>
        <v>0</v>
      </c>
      <c r="Q872">
        <f t="shared" si="97"/>
        <v>0</v>
      </c>
    </row>
    <row r="873" spans="1:17" ht="19.5" x14ac:dyDescent="0.4">
      <c r="A873" s="33">
        <f t="shared" si="91"/>
        <v>46496</v>
      </c>
      <c r="B873" s="27" t="str">
        <f t="shared" si="93"/>
        <v>(月)</v>
      </c>
      <c r="C873" s="34">
        <v>0.104166666666667</v>
      </c>
      <c r="D873" s="16" t="s">
        <v>18</v>
      </c>
      <c r="E873" s="35">
        <v>0.125</v>
      </c>
      <c r="F873" s="50">
        <f>IF(COUNTIF('リスト（不使用）'!$A$5:$A$6,単年カーブ!$A$1),"希望数量入力ください",'単年（2027年度）'!$E$12*単年カーブ!$R$3+'単年（2027年度）'!$E$12*(1-単年カーブ!$R$3)*単年カーブ!Q873)</f>
        <v>0</v>
      </c>
      <c r="G873" s="47">
        <f t="shared" si="94"/>
        <v>0</v>
      </c>
      <c r="M873">
        <f t="shared" si="95"/>
        <v>4</v>
      </c>
      <c r="N873">
        <f>IF(OR(WEEKDAY(A873)=1,WEEKDAY(A873)=7,COUNTIF('2027祝日等（不使用）'!$A$1:$A$20,単年カーブ!A873)=1),0,1)</f>
        <v>1</v>
      </c>
      <c r="O873">
        <f t="shared" si="92"/>
        <v>6</v>
      </c>
      <c r="P873">
        <f t="shared" si="96"/>
        <v>0</v>
      </c>
      <c r="Q873">
        <f t="shared" si="97"/>
        <v>0</v>
      </c>
    </row>
    <row r="874" spans="1:17" ht="19.5" x14ac:dyDescent="0.4">
      <c r="A874" s="33">
        <f t="shared" si="91"/>
        <v>46496</v>
      </c>
      <c r="B874" s="27" t="str">
        <f t="shared" si="93"/>
        <v>(月)</v>
      </c>
      <c r="C874" s="34">
        <v>0.125</v>
      </c>
      <c r="D874" s="16" t="s">
        <v>18</v>
      </c>
      <c r="E874" s="35">
        <v>0.14583333333333301</v>
      </c>
      <c r="F874" s="50">
        <f>IF(COUNTIF('リスト（不使用）'!$A$5:$A$6,単年カーブ!$A$1),"希望数量入力ください",'単年（2027年度）'!$E$12*単年カーブ!$R$3+'単年（2027年度）'!$E$12*(1-単年カーブ!$R$3)*単年カーブ!Q874)</f>
        <v>0</v>
      </c>
      <c r="G874" s="47">
        <f t="shared" si="94"/>
        <v>0</v>
      </c>
      <c r="M874">
        <f t="shared" si="95"/>
        <v>4</v>
      </c>
      <c r="N874">
        <f>IF(OR(WEEKDAY(A874)=1,WEEKDAY(A874)=7,COUNTIF('2027祝日等（不使用）'!$A$1:$A$20,単年カーブ!A874)=1),0,1)</f>
        <v>1</v>
      </c>
      <c r="O874">
        <f t="shared" si="92"/>
        <v>7</v>
      </c>
      <c r="P874">
        <f t="shared" si="96"/>
        <v>0</v>
      </c>
      <c r="Q874">
        <f t="shared" si="97"/>
        <v>0</v>
      </c>
    </row>
    <row r="875" spans="1:17" ht="19.5" x14ac:dyDescent="0.4">
      <c r="A875" s="33">
        <f t="shared" si="91"/>
        <v>46496</v>
      </c>
      <c r="B875" s="27" t="str">
        <f t="shared" si="93"/>
        <v>(月)</v>
      </c>
      <c r="C875" s="34">
        <v>0.14583333333333301</v>
      </c>
      <c r="D875" s="16" t="s">
        <v>18</v>
      </c>
      <c r="E875" s="35">
        <v>0.16666666666666699</v>
      </c>
      <c r="F875" s="50">
        <f>IF(COUNTIF('リスト（不使用）'!$A$5:$A$6,単年カーブ!$A$1),"希望数量入力ください",'単年（2027年度）'!$E$12*単年カーブ!$R$3+'単年（2027年度）'!$E$12*(1-単年カーブ!$R$3)*単年カーブ!Q875)</f>
        <v>0</v>
      </c>
      <c r="G875" s="47">
        <f t="shared" si="94"/>
        <v>0</v>
      </c>
      <c r="M875">
        <f t="shared" si="95"/>
        <v>4</v>
      </c>
      <c r="N875">
        <f>IF(OR(WEEKDAY(A875)=1,WEEKDAY(A875)=7,COUNTIF('2027祝日等（不使用）'!$A$1:$A$20,単年カーブ!A875)=1),0,1)</f>
        <v>1</v>
      </c>
      <c r="O875">
        <f t="shared" si="92"/>
        <v>8</v>
      </c>
      <c r="P875">
        <f t="shared" si="96"/>
        <v>0</v>
      </c>
      <c r="Q875">
        <f t="shared" si="97"/>
        <v>0</v>
      </c>
    </row>
    <row r="876" spans="1:17" ht="19.5" x14ac:dyDescent="0.4">
      <c r="A876" s="33">
        <f t="shared" si="91"/>
        <v>46496</v>
      </c>
      <c r="B876" s="27" t="str">
        <f t="shared" si="93"/>
        <v>(月)</v>
      </c>
      <c r="C876" s="34">
        <v>0.16666666666666699</v>
      </c>
      <c r="D876" s="16" t="s">
        <v>18</v>
      </c>
      <c r="E876" s="35">
        <v>0.1875</v>
      </c>
      <c r="F876" s="50">
        <f>IF(COUNTIF('リスト（不使用）'!$A$5:$A$6,単年カーブ!$A$1),"希望数量入力ください",'単年（2027年度）'!$E$12*単年カーブ!$R$3+'単年（2027年度）'!$E$12*(1-単年カーブ!$R$3)*単年カーブ!Q876)</f>
        <v>0</v>
      </c>
      <c r="G876" s="47">
        <f t="shared" si="94"/>
        <v>0</v>
      </c>
      <c r="M876">
        <f t="shared" si="95"/>
        <v>4</v>
      </c>
      <c r="N876">
        <f>IF(OR(WEEKDAY(A876)=1,WEEKDAY(A876)=7,COUNTIF('2027祝日等（不使用）'!$A$1:$A$20,単年カーブ!A876)=1),0,1)</f>
        <v>1</v>
      </c>
      <c r="O876">
        <f t="shared" si="92"/>
        <v>9</v>
      </c>
      <c r="P876">
        <f t="shared" si="96"/>
        <v>0</v>
      </c>
      <c r="Q876">
        <f t="shared" si="97"/>
        <v>0</v>
      </c>
    </row>
    <row r="877" spans="1:17" ht="19.5" x14ac:dyDescent="0.4">
      <c r="A877" s="33">
        <f t="shared" si="91"/>
        <v>46496</v>
      </c>
      <c r="B877" s="27" t="str">
        <f t="shared" si="93"/>
        <v>(月)</v>
      </c>
      <c r="C877" s="34">
        <v>0.1875</v>
      </c>
      <c r="D877" s="16" t="s">
        <v>18</v>
      </c>
      <c r="E877" s="35">
        <v>0.20833333333333301</v>
      </c>
      <c r="F877" s="50">
        <f>IF(COUNTIF('リスト（不使用）'!$A$5:$A$6,単年カーブ!$A$1),"希望数量入力ください",'単年（2027年度）'!$E$12*単年カーブ!$R$3+'単年（2027年度）'!$E$12*(1-単年カーブ!$R$3)*単年カーブ!Q877)</f>
        <v>0</v>
      </c>
      <c r="G877" s="47">
        <f t="shared" si="94"/>
        <v>0</v>
      </c>
      <c r="M877">
        <f t="shared" si="95"/>
        <v>4</v>
      </c>
      <c r="N877">
        <f>IF(OR(WEEKDAY(A877)=1,WEEKDAY(A877)=7,COUNTIF('2027祝日等（不使用）'!$A$1:$A$20,単年カーブ!A877)=1),0,1)</f>
        <v>1</v>
      </c>
      <c r="O877">
        <f t="shared" si="92"/>
        <v>10</v>
      </c>
      <c r="P877">
        <f t="shared" si="96"/>
        <v>0</v>
      </c>
      <c r="Q877">
        <f t="shared" si="97"/>
        <v>0</v>
      </c>
    </row>
    <row r="878" spans="1:17" ht="19.5" x14ac:dyDescent="0.4">
      <c r="A878" s="33">
        <f t="shared" si="91"/>
        <v>46496</v>
      </c>
      <c r="B878" s="27" t="str">
        <f t="shared" si="93"/>
        <v>(月)</v>
      </c>
      <c r="C878" s="34">
        <v>0.20833333333333301</v>
      </c>
      <c r="D878" s="16" t="s">
        <v>18</v>
      </c>
      <c r="E878" s="35">
        <v>0.22916666666666699</v>
      </c>
      <c r="F878" s="50">
        <f>IF(COUNTIF('リスト（不使用）'!$A$5:$A$6,単年カーブ!$A$1),"希望数量入力ください",'単年（2027年度）'!$E$12*単年カーブ!$R$3+'単年（2027年度）'!$E$12*(1-単年カーブ!$R$3)*単年カーブ!Q878)</f>
        <v>0</v>
      </c>
      <c r="G878" s="47">
        <f t="shared" si="94"/>
        <v>0</v>
      </c>
      <c r="M878">
        <f t="shared" si="95"/>
        <v>4</v>
      </c>
      <c r="N878">
        <f>IF(OR(WEEKDAY(A878)=1,WEEKDAY(A878)=7,COUNTIF('2027祝日等（不使用）'!$A$1:$A$20,単年カーブ!A878)=1),0,1)</f>
        <v>1</v>
      </c>
      <c r="O878">
        <f t="shared" si="92"/>
        <v>11</v>
      </c>
      <c r="P878">
        <f t="shared" si="96"/>
        <v>0</v>
      </c>
      <c r="Q878">
        <f t="shared" si="97"/>
        <v>0</v>
      </c>
    </row>
    <row r="879" spans="1:17" ht="19.5" x14ac:dyDescent="0.4">
      <c r="A879" s="33">
        <f t="shared" si="91"/>
        <v>46496</v>
      </c>
      <c r="B879" s="27" t="str">
        <f t="shared" si="93"/>
        <v>(月)</v>
      </c>
      <c r="C879" s="34">
        <v>0.22916666666666699</v>
      </c>
      <c r="D879" s="16" t="s">
        <v>18</v>
      </c>
      <c r="E879" s="35">
        <v>0.25</v>
      </c>
      <c r="F879" s="50">
        <f>IF(COUNTIF('リスト（不使用）'!$A$5:$A$6,単年カーブ!$A$1),"希望数量入力ください",'単年（2027年度）'!$E$12*単年カーブ!$R$3+'単年（2027年度）'!$E$12*(1-単年カーブ!$R$3)*単年カーブ!Q879)</f>
        <v>0</v>
      </c>
      <c r="G879" s="47">
        <f t="shared" si="94"/>
        <v>0</v>
      </c>
      <c r="M879">
        <f t="shared" si="95"/>
        <v>4</v>
      </c>
      <c r="N879">
        <f>IF(OR(WEEKDAY(A879)=1,WEEKDAY(A879)=7,COUNTIF('2027祝日等（不使用）'!$A$1:$A$20,単年カーブ!A879)=1),0,1)</f>
        <v>1</v>
      </c>
      <c r="O879">
        <f t="shared" si="92"/>
        <v>12</v>
      </c>
      <c r="P879">
        <f t="shared" si="96"/>
        <v>0</v>
      </c>
      <c r="Q879">
        <f t="shared" si="97"/>
        <v>0</v>
      </c>
    </row>
    <row r="880" spans="1:17" ht="19.5" x14ac:dyDescent="0.4">
      <c r="A880" s="33">
        <f t="shared" si="91"/>
        <v>46496</v>
      </c>
      <c r="B880" s="27" t="str">
        <f t="shared" si="93"/>
        <v>(月)</v>
      </c>
      <c r="C880" s="34">
        <v>0.25</v>
      </c>
      <c r="D880" s="16" t="s">
        <v>18</v>
      </c>
      <c r="E880" s="35">
        <v>0.27083333333333298</v>
      </c>
      <c r="F880" s="50">
        <f>IF(COUNTIF('リスト（不使用）'!$A$5:$A$6,単年カーブ!$A$1),"希望数量入力ください",'単年（2027年度）'!$E$12*単年カーブ!$R$3+'単年（2027年度）'!$E$12*(1-単年カーブ!$R$3)*単年カーブ!Q880)</f>
        <v>0</v>
      </c>
      <c r="G880" s="47">
        <f t="shared" si="94"/>
        <v>0</v>
      </c>
      <c r="M880">
        <f t="shared" si="95"/>
        <v>4</v>
      </c>
      <c r="N880">
        <f>IF(OR(WEEKDAY(A880)=1,WEEKDAY(A880)=7,COUNTIF('2027祝日等（不使用）'!$A$1:$A$20,単年カーブ!A880)=1),0,1)</f>
        <v>1</v>
      </c>
      <c r="O880">
        <f t="shared" si="92"/>
        <v>13</v>
      </c>
      <c r="P880">
        <f t="shared" si="96"/>
        <v>0</v>
      </c>
      <c r="Q880">
        <f t="shared" si="97"/>
        <v>0</v>
      </c>
    </row>
    <row r="881" spans="1:17" ht="19.5" x14ac:dyDescent="0.4">
      <c r="A881" s="33">
        <f t="shared" si="91"/>
        <v>46496</v>
      </c>
      <c r="B881" s="27" t="str">
        <f t="shared" si="93"/>
        <v>(月)</v>
      </c>
      <c r="C881" s="34">
        <v>0.27083333333333298</v>
      </c>
      <c r="D881" s="16" t="s">
        <v>18</v>
      </c>
      <c r="E881" s="35">
        <v>0.29166666666666702</v>
      </c>
      <c r="F881" s="50">
        <f>IF(COUNTIF('リスト（不使用）'!$A$5:$A$6,単年カーブ!$A$1),"希望数量入力ください",'単年（2027年度）'!$E$12*単年カーブ!$R$3+'単年（2027年度）'!$E$12*(1-単年カーブ!$R$3)*単年カーブ!Q881)</f>
        <v>0</v>
      </c>
      <c r="G881" s="47">
        <f t="shared" si="94"/>
        <v>0</v>
      </c>
      <c r="M881">
        <f t="shared" si="95"/>
        <v>4</v>
      </c>
      <c r="N881">
        <f>IF(OR(WEEKDAY(A881)=1,WEEKDAY(A881)=7,COUNTIF('2027祝日等（不使用）'!$A$1:$A$20,単年カーブ!A881)=1),0,1)</f>
        <v>1</v>
      </c>
      <c r="O881">
        <f t="shared" si="92"/>
        <v>14</v>
      </c>
      <c r="P881">
        <f t="shared" si="96"/>
        <v>0</v>
      </c>
      <c r="Q881">
        <f t="shared" si="97"/>
        <v>0</v>
      </c>
    </row>
    <row r="882" spans="1:17" ht="19.5" x14ac:dyDescent="0.4">
      <c r="A882" s="33">
        <f t="shared" si="91"/>
        <v>46496</v>
      </c>
      <c r="B882" s="27" t="str">
        <f t="shared" si="93"/>
        <v>(月)</v>
      </c>
      <c r="C882" s="34">
        <v>0.29166666666666702</v>
      </c>
      <c r="D882" s="16" t="s">
        <v>18</v>
      </c>
      <c r="E882" s="35">
        <v>0.3125</v>
      </c>
      <c r="F882" s="50">
        <f>IF(COUNTIF('リスト（不使用）'!$A$5:$A$6,単年カーブ!$A$1),"希望数量入力ください",'単年（2027年度）'!$E$12*単年カーブ!$R$3+'単年（2027年度）'!$E$12*(1-単年カーブ!$R$3)*単年カーブ!Q882)</f>
        <v>0</v>
      </c>
      <c r="G882" s="47">
        <f t="shared" si="94"/>
        <v>0</v>
      </c>
      <c r="M882">
        <f t="shared" si="95"/>
        <v>4</v>
      </c>
      <c r="N882">
        <f>IF(OR(WEEKDAY(A882)=1,WEEKDAY(A882)=7,COUNTIF('2027祝日等（不使用）'!$A$1:$A$20,単年カーブ!A882)=1),0,1)</f>
        <v>1</v>
      </c>
      <c r="O882">
        <f t="shared" si="92"/>
        <v>15</v>
      </c>
      <c r="P882">
        <f t="shared" si="96"/>
        <v>0</v>
      </c>
      <c r="Q882">
        <f t="shared" si="97"/>
        <v>0</v>
      </c>
    </row>
    <row r="883" spans="1:17" ht="19.5" x14ac:dyDescent="0.4">
      <c r="A883" s="33">
        <f t="shared" si="91"/>
        <v>46496</v>
      </c>
      <c r="B883" s="27" t="str">
        <f t="shared" si="93"/>
        <v>(月)</v>
      </c>
      <c r="C883" s="34">
        <v>0.3125</v>
      </c>
      <c r="D883" s="16" t="s">
        <v>18</v>
      </c>
      <c r="E883" s="35">
        <v>0.33333333333333298</v>
      </c>
      <c r="F883" s="50">
        <f>IF(COUNTIF('リスト（不使用）'!$A$5:$A$6,単年カーブ!$A$1),"希望数量入力ください",'単年（2027年度）'!$E$12*単年カーブ!$R$3+'単年（2027年度）'!$E$12*(1-単年カーブ!$R$3)*単年カーブ!Q883)</f>
        <v>0</v>
      </c>
      <c r="G883" s="47">
        <f t="shared" si="94"/>
        <v>0</v>
      </c>
      <c r="M883">
        <f t="shared" si="95"/>
        <v>4</v>
      </c>
      <c r="N883">
        <f>IF(OR(WEEKDAY(A883)=1,WEEKDAY(A883)=7,COUNTIF('2027祝日等（不使用）'!$A$1:$A$20,単年カーブ!A883)=1),0,1)</f>
        <v>1</v>
      </c>
      <c r="O883">
        <f t="shared" si="92"/>
        <v>16</v>
      </c>
      <c r="P883">
        <f t="shared" si="96"/>
        <v>0</v>
      </c>
      <c r="Q883">
        <f t="shared" si="97"/>
        <v>0</v>
      </c>
    </row>
    <row r="884" spans="1:17" ht="19.5" x14ac:dyDescent="0.4">
      <c r="A884" s="33">
        <f t="shared" ref="A884:A947" si="98">A836+1</f>
        <v>46496</v>
      </c>
      <c r="B884" s="27" t="str">
        <f t="shared" si="93"/>
        <v>(月)</v>
      </c>
      <c r="C884" s="34">
        <v>0.33333333333333298</v>
      </c>
      <c r="D884" s="16" t="s">
        <v>18</v>
      </c>
      <c r="E884" s="35">
        <v>0.35416666666666702</v>
      </c>
      <c r="F884" s="50">
        <f>IF(COUNTIF('リスト（不使用）'!$A$5:$A$6,単年カーブ!$A$1),"希望数量入力ください",'単年（2027年度）'!$E$12*単年カーブ!$R$3+'単年（2027年度）'!$E$12*(1-単年カーブ!$R$3)*単年カーブ!Q884)</f>
        <v>0</v>
      </c>
      <c r="G884" s="47">
        <f t="shared" si="94"/>
        <v>0</v>
      </c>
      <c r="M884">
        <f t="shared" si="95"/>
        <v>4</v>
      </c>
      <c r="N884">
        <f>IF(OR(WEEKDAY(A884)=1,WEEKDAY(A884)=7,COUNTIF('2027祝日等（不使用）'!$A$1:$A$20,単年カーブ!A884)=1),0,1)</f>
        <v>1</v>
      </c>
      <c r="O884">
        <f t="shared" ref="O884:O947" si="99">O836</f>
        <v>17</v>
      </c>
      <c r="P884">
        <f t="shared" si="96"/>
        <v>1</v>
      </c>
      <c r="Q884">
        <f t="shared" si="97"/>
        <v>1</v>
      </c>
    </row>
    <row r="885" spans="1:17" ht="19.5" x14ac:dyDescent="0.4">
      <c r="A885" s="33">
        <f t="shared" si="98"/>
        <v>46496</v>
      </c>
      <c r="B885" s="27" t="str">
        <f t="shared" si="93"/>
        <v>(月)</v>
      </c>
      <c r="C885" s="34">
        <v>0.35416666666666702</v>
      </c>
      <c r="D885" s="16" t="s">
        <v>18</v>
      </c>
      <c r="E885" s="35">
        <v>0.375</v>
      </c>
      <c r="F885" s="50">
        <f>IF(COUNTIF('リスト（不使用）'!$A$5:$A$6,単年カーブ!$A$1),"希望数量入力ください",'単年（2027年度）'!$E$12*単年カーブ!$R$3+'単年（2027年度）'!$E$12*(1-単年カーブ!$R$3)*単年カーブ!Q885)</f>
        <v>0</v>
      </c>
      <c r="G885" s="47">
        <f t="shared" si="94"/>
        <v>0</v>
      </c>
      <c r="M885">
        <f t="shared" si="95"/>
        <v>4</v>
      </c>
      <c r="N885">
        <f>IF(OR(WEEKDAY(A885)=1,WEEKDAY(A885)=7,COUNTIF('2027祝日等（不使用）'!$A$1:$A$20,単年カーブ!A885)=1),0,1)</f>
        <v>1</v>
      </c>
      <c r="O885">
        <f t="shared" si="99"/>
        <v>18</v>
      </c>
      <c r="P885">
        <f t="shared" si="96"/>
        <v>1</v>
      </c>
      <c r="Q885">
        <f t="shared" si="97"/>
        <v>1</v>
      </c>
    </row>
    <row r="886" spans="1:17" ht="19.5" x14ac:dyDescent="0.4">
      <c r="A886" s="33">
        <f t="shared" si="98"/>
        <v>46496</v>
      </c>
      <c r="B886" s="27" t="str">
        <f t="shared" si="93"/>
        <v>(月)</v>
      </c>
      <c r="C886" s="34">
        <v>0.375</v>
      </c>
      <c r="D886" s="16" t="s">
        <v>18</v>
      </c>
      <c r="E886" s="35">
        <v>0.39583333333333298</v>
      </c>
      <c r="F886" s="50">
        <f>IF(COUNTIF('リスト（不使用）'!$A$5:$A$6,単年カーブ!$A$1),"希望数量入力ください",'単年（2027年度）'!$E$12*単年カーブ!$R$3+'単年（2027年度）'!$E$12*(1-単年カーブ!$R$3)*単年カーブ!Q886)</f>
        <v>0</v>
      </c>
      <c r="G886" s="47">
        <f t="shared" si="94"/>
        <v>0</v>
      </c>
      <c r="M886">
        <f t="shared" si="95"/>
        <v>4</v>
      </c>
      <c r="N886">
        <f>IF(OR(WEEKDAY(A886)=1,WEEKDAY(A886)=7,COUNTIF('2027祝日等（不使用）'!$A$1:$A$20,単年カーブ!A886)=1),0,1)</f>
        <v>1</v>
      </c>
      <c r="O886">
        <f t="shared" si="99"/>
        <v>19</v>
      </c>
      <c r="P886">
        <f t="shared" si="96"/>
        <v>1</v>
      </c>
      <c r="Q886">
        <f t="shared" si="97"/>
        <v>1</v>
      </c>
    </row>
    <row r="887" spans="1:17" ht="19.5" x14ac:dyDescent="0.4">
      <c r="A887" s="33">
        <f t="shared" si="98"/>
        <v>46496</v>
      </c>
      <c r="B887" s="27" t="str">
        <f t="shared" si="93"/>
        <v>(月)</v>
      </c>
      <c r="C887" s="34">
        <v>0.39583333333333298</v>
      </c>
      <c r="D887" s="16" t="s">
        <v>18</v>
      </c>
      <c r="E887" s="35">
        <v>0.41666666666666702</v>
      </c>
      <c r="F887" s="50">
        <f>IF(COUNTIF('リスト（不使用）'!$A$5:$A$6,単年カーブ!$A$1),"希望数量入力ください",'単年（2027年度）'!$E$12*単年カーブ!$R$3+'単年（2027年度）'!$E$12*(1-単年カーブ!$R$3)*単年カーブ!Q887)</f>
        <v>0</v>
      </c>
      <c r="G887" s="47">
        <f t="shared" si="94"/>
        <v>0</v>
      </c>
      <c r="M887">
        <f t="shared" si="95"/>
        <v>4</v>
      </c>
      <c r="N887">
        <f>IF(OR(WEEKDAY(A887)=1,WEEKDAY(A887)=7,COUNTIF('2027祝日等（不使用）'!$A$1:$A$20,単年カーブ!A887)=1),0,1)</f>
        <v>1</v>
      </c>
      <c r="O887">
        <f t="shared" si="99"/>
        <v>20</v>
      </c>
      <c r="P887">
        <f t="shared" si="96"/>
        <v>1</v>
      </c>
      <c r="Q887">
        <f t="shared" si="97"/>
        <v>1</v>
      </c>
    </row>
    <row r="888" spans="1:17" ht="19.5" x14ac:dyDescent="0.4">
      <c r="A888" s="33">
        <f t="shared" si="98"/>
        <v>46496</v>
      </c>
      <c r="B888" s="27" t="str">
        <f t="shared" si="93"/>
        <v>(月)</v>
      </c>
      <c r="C888" s="34">
        <v>0.41666666666666702</v>
      </c>
      <c r="D888" s="16" t="s">
        <v>18</v>
      </c>
      <c r="E888" s="35">
        <v>0.4375</v>
      </c>
      <c r="F888" s="50">
        <f>IF(COUNTIF('リスト（不使用）'!$A$5:$A$6,単年カーブ!$A$1),"希望数量入力ください",'単年（2027年度）'!$E$12*単年カーブ!$R$3+'単年（2027年度）'!$E$12*(1-単年カーブ!$R$3)*単年カーブ!Q888)</f>
        <v>0</v>
      </c>
      <c r="G888" s="47">
        <f t="shared" si="94"/>
        <v>0</v>
      </c>
      <c r="M888">
        <f t="shared" si="95"/>
        <v>4</v>
      </c>
      <c r="N888">
        <f>IF(OR(WEEKDAY(A888)=1,WEEKDAY(A888)=7,COUNTIF('2027祝日等（不使用）'!$A$1:$A$20,単年カーブ!A888)=1),0,1)</f>
        <v>1</v>
      </c>
      <c r="O888">
        <f t="shared" si="99"/>
        <v>21</v>
      </c>
      <c r="P888">
        <f t="shared" si="96"/>
        <v>1</v>
      </c>
      <c r="Q888">
        <f t="shared" si="97"/>
        <v>1</v>
      </c>
    </row>
    <row r="889" spans="1:17" ht="19.5" x14ac:dyDescent="0.4">
      <c r="A889" s="33">
        <f t="shared" si="98"/>
        <v>46496</v>
      </c>
      <c r="B889" s="27" t="str">
        <f t="shared" si="93"/>
        <v>(月)</v>
      </c>
      <c r="C889" s="34">
        <v>0.4375</v>
      </c>
      <c r="D889" s="16" t="s">
        <v>18</v>
      </c>
      <c r="E889" s="35">
        <v>0.45833333333333298</v>
      </c>
      <c r="F889" s="50">
        <f>IF(COUNTIF('リスト（不使用）'!$A$5:$A$6,単年カーブ!$A$1),"希望数量入力ください",'単年（2027年度）'!$E$12*単年カーブ!$R$3+'単年（2027年度）'!$E$12*(1-単年カーブ!$R$3)*単年カーブ!Q889)</f>
        <v>0</v>
      </c>
      <c r="G889" s="47">
        <f t="shared" si="94"/>
        <v>0</v>
      </c>
      <c r="M889">
        <f t="shared" si="95"/>
        <v>4</v>
      </c>
      <c r="N889">
        <f>IF(OR(WEEKDAY(A889)=1,WEEKDAY(A889)=7,COUNTIF('2027祝日等（不使用）'!$A$1:$A$20,単年カーブ!A889)=1),0,1)</f>
        <v>1</v>
      </c>
      <c r="O889">
        <f t="shared" si="99"/>
        <v>22</v>
      </c>
      <c r="P889">
        <f t="shared" si="96"/>
        <v>1</v>
      </c>
      <c r="Q889">
        <f t="shared" si="97"/>
        <v>1</v>
      </c>
    </row>
    <row r="890" spans="1:17" ht="19.5" x14ac:dyDescent="0.4">
      <c r="A890" s="33">
        <f t="shared" si="98"/>
        <v>46496</v>
      </c>
      <c r="B890" s="27" t="str">
        <f t="shared" si="93"/>
        <v>(月)</v>
      </c>
      <c r="C890" s="34">
        <v>0.45833333333333298</v>
      </c>
      <c r="D890" s="16" t="s">
        <v>18</v>
      </c>
      <c r="E890" s="35">
        <v>0.47916666666666702</v>
      </c>
      <c r="F890" s="50">
        <f>IF(COUNTIF('リスト（不使用）'!$A$5:$A$6,単年カーブ!$A$1),"希望数量入力ください",'単年（2027年度）'!$E$12*単年カーブ!$R$3+'単年（2027年度）'!$E$12*(1-単年カーブ!$R$3)*単年カーブ!Q890)</f>
        <v>0</v>
      </c>
      <c r="G890" s="47">
        <f t="shared" si="94"/>
        <v>0</v>
      </c>
      <c r="M890">
        <f t="shared" si="95"/>
        <v>4</v>
      </c>
      <c r="N890">
        <f>IF(OR(WEEKDAY(A890)=1,WEEKDAY(A890)=7,COUNTIF('2027祝日等（不使用）'!$A$1:$A$20,単年カーブ!A890)=1),0,1)</f>
        <v>1</v>
      </c>
      <c r="O890">
        <f t="shared" si="99"/>
        <v>23</v>
      </c>
      <c r="P890">
        <f t="shared" si="96"/>
        <v>1</v>
      </c>
      <c r="Q890">
        <f t="shared" si="97"/>
        <v>1</v>
      </c>
    </row>
    <row r="891" spans="1:17" ht="19.5" x14ac:dyDescent="0.4">
      <c r="A891" s="33">
        <f t="shared" si="98"/>
        <v>46496</v>
      </c>
      <c r="B891" s="27" t="str">
        <f t="shared" si="93"/>
        <v>(月)</v>
      </c>
      <c r="C891" s="34">
        <v>0.47916666666666702</v>
      </c>
      <c r="D891" s="16" t="s">
        <v>18</v>
      </c>
      <c r="E891" s="35">
        <v>0.5</v>
      </c>
      <c r="F891" s="50">
        <f>IF(COUNTIF('リスト（不使用）'!$A$5:$A$6,単年カーブ!$A$1),"希望数量入力ください",'単年（2027年度）'!$E$12*単年カーブ!$R$3+'単年（2027年度）'!$E$12*(1-単年カーブ!$R$3)*単年カーブ!Q891)</f>
        <v>0</v>
      </c>
      <c r="G891" s="47">
        <f t="shared" si="94"/>
        <v>0</v>
      </c>
      <c r="M891">
        <f t="shared" si="95"/>
        <v>4</v>
      </c>
      <c r="N891">
        <f>IF(OR(WEEKDAY(A891)=1,WEEKDAY(A891)=7,COUNTIF('2027祝日等（不使用）'!$A$1:$A$20,単年カーブ!A891)=1),0,1)</f>
        <v>1</v>
      </c>
      <c r="O891">
        <f t="shared" si="99"/>
        <v>24</v>
      </c>
      <c r="P891">
        <f t="shared" si="96"/>
        <v>1</v>
      </c>
      <c r="Q891">
        <f t="shared" si="97"/>
        <v>1</v>
      </c>
    </row>
    <row r="892" spans="1:17" ht="19.5" x14ac:dyDescent="0.4">
      <c r="A892" s="33">
        <f t="shared" si="98"/>
        <v>46496</v>
      </c>
      <c r="B892" s="27" t="str">
        <f t="shared" si="93"/>
        <v>(月)</v>
      </c>
      <c r="C892" s="34">
        <v>0.5</v>
      </c>
      <c r="D892" s="16" t="s">
        <v>18</v>
      </c>
      <c r="E892" s="35">
        <v>0.52083333333333304</v>
      </c>
      <c r="F892" s="50">
        <f>IF(COUNTIF('リスト（不使用）'!$A$5:$A$6,単年カーブ!$A$1),"希望数量入力ください",'単年（2027年度）'!$E$12*単年カーブ!$R$3+'単年（2027年度）'!$E$12*(1-単年カーブ!$R$3)*単年カーブ!Q892)</f>
        <v>0</v>
      </c>
      <c r="G892" s="47">
        <f t="shared" si="94"/>
        <v>0</v>
      </c>
      <c r="M892">
        <f t="shared" si="95"/>
        <v>4</v>
      </c>
      <c r="N892">
        <f>IF(OR(WEEKDAY(A892)=1,WEEKDAY(A892)=7,COUNTIF('2027祝日等（不使用）'!$A$1:$A$20,単年カーブ!A892)=1),0,1)</f>
        <v>1</v>
      </c>
      <c r="O892">
        <f t="shared" si="99"/>
        <v>25</v>
      </c>
      <c r="P892">
        <f t="shared" si="96"/>
        <v>1</v>
      </c>
      <c r="Q892">
        <f t="shared" si="97"/>
        <v>1</v>
      </c>
    </row>
    <row r="893" spans="1:17" ht="19.5" x14ac:dyDescent="0.4">
      <c r="A893" s="33">
        <f t="shared" si="98"/>
        <v>46496</v>
      </c>
      <c r="B893" s="27" t="str">
        <f t="shared" si="93"/>
        <v>(月)</v>
      </c>
      <c r="C893" s="34">
        <v>0.52083333333333304</v>
      </c>
      <c r="D893" s="16" t="s">
        <v>18</v>
      </c>
      <c r="E893" s="35">
        <v>0.54166666666666696</v>
      </c>
      <c r="F893" s="50">
        <f>IF(COUNTIF('リスト（不使用）'!$A$5:$A$6,単年カーブ!$A$1),"希望数量入力ください",'単年（2027年度）'!$E$12*単年カーブ!$R$3+'単年（2027年度）'!$E$12*(1-単年カーブ!$R$3)*単年カーブ!Q893)</f>
        <v>0</v>
      </c>
      <c r="G893" s="47">
        <f t="shared" si="94"/>
        <v>0</v>
      </c>
      <c r="M893">
        <f t="shared" si="95"/>
        <v>4</v>
      </c>
      <c r="N893">
        <f>IF(OR(WEEKDAY(A893)=1,WEEKDAY(A893)=7,COUNTIF('2027祝日等（不使用）'!$A$1:$A$20,単年カーブ!A893)=1),0,1)</f>
        <v>1</v>
      </c>
      <c r="O893">
        <f t="shared" si="99"/>
        <v>26</v>
      </c>
      <c r="P893">
        <f t="shared" si="96"/>
        <v>1</v>
      </c>
      <c r="Q893">
        <f t="shared" si="97"/>
        <v>1</v>
      </c>
    </row>
    <row r="894" spans="1:17" ht="19.5" x14ac:dyDescent="0.4">
      <c r="A894" s="33">
        <f t="shared" si="98"/>
        <v>46496</v>
      </c>
      <c r="B894" s="27" t="str">
        <f t="shared" si="93"/>
        <v>(月)</v>
      </c>
      <c r="C894" s="34">
        <v>0.54166666666666696</v>
      </c>
      <c r="D894" s="16" t="s">
        <v>18</v>
      </c>
      <c r="E894" s="35">
        <v>0.5625</v>
      </c>
      <c r="F894" s="50">
        <f>IF(COUNTIF('リスト（不使用）'!$A$5:$A$6,単年カーブ!$A$1),"希望数量入力ください",'単年（2027年度）'!$E$12*単年カーブ!$R$3+'単年（2027年度）'!$E$12*(1-単年カーブ!$R$3)*単年カーブ!Q894)</f>
        <v>0</v>
      </c>
      <c r="G894" s="47">
        <f t="shared" si="94"/>
        <v>0</v>
      </c>
      <c r="M894">
        <f t="shared" si="95"/>
        <v>4</v>
      </c>
      <c r="N894">
        <f>IF(OR(WEEKDAY(A894)=1,WEEKDAY(A894)=7,COUNTIF('2027祝日等（不使用）'!$A$1:$A$20,単年カーブ!A894)=1),0,1)</f>
        <v>1</v>
      </c>
      <c r="O894">
        <f t="shared" si="99"/>
        <v>27</v>
      </c>
      <c r="P894">
        <f t="shared" si="96"/>
        <v>1</v>
      </c>
      <c r="Q894">
        <f t="shared" si="97"/>
        <v>1</v>
      </c>
    </row>
    <row r="895" spans="1:17" ht="19.5" x14ac:dyDescent="0.4">
      <c r="A895" s="33">
        <f t="shared" si="98"/>
        <v>46496</v>
      </c>
      <c r="B895" s="27" t="str">
        <f t="shared" si="93"/>
        <v>(月)</v>
      </c>
      <c r="C895" s="34">
        <v>0.5625</v>
      </c>
      <c r="D895" s="16" t="s">
        <v>18</v>
      </c>
      <c r="E895" s="35">
        <v>0.58333333333333304</v>
      </c>
      <c r="F895" s="50">
        <f>IF(COUNTIF('リスト（不使用）'!$A$5:$A$6,単年カーブ!$A$1),"希望数量入力ください",'単年（2027年度）'!$E$12*単年カーブ!$R$3+'単年（2027年度）'!$E$12*(1-単年カーブ!$R$3)*単年カーブ!Q895)</f>
        <v>0</v>
      </c>
      <c r="G895" s="47">
        <f t="shared" si="94"/>
        <v>0</v>
      </c>
      <c r="M895">
        <f t="shared" si="95"/>
        <v>4</v>
      </c>
      <c r="N895">
        <f>IF(OR(WEEKDAY(A895)=1,WEEKDAY(A895)=7,COUNTIF('2027祝日等（不使用）'!$A$1:$A$20,単年カーブ!A895)=1),0,1)</f>
        <v>1</v>
      </c>
      <c r="O895">
        <f t="shared" si="99"/>
        <v>28</v>
      </c>
      <c r="P895">
        <f t="shared" si="96"/>
        <v>1</v>
      </c>
      <c r="Q895">
        <f t="shared" si="97"/>
        <v>1</v>
      </c>
    </row>
    <row r="896" spans="1:17" ht="19.5" x14ac:dyDescent="0.4">
      <c r="A896" s="33">
        <f t="shared" si="98"/>
        <v>46496</v>
      </c>
      <c r="B896" s="27" t="str">
        <f t="shared" si="93"/>
        <v>(月)</v>
      </c>
      <c r="C896" s="34">
        <v>0.58333333333333304</v>
      </c>
      <c r="D896" s="16" t="s">
        <v>18</v>
      </c>
      <c r="E896" s="35">
        <v>0.60416666666666696</v>
      </c>
      <c r="F896" s="50">
        <f>IF(COUNTIF('リスト（不使用）'!$A$5:$A$6,単年カーブ!$A$1),"希望数量入力ください",'単年（2027年度）'!$E$12*単年カーブ!$R$3+'単年（2027年度）'!$E$12*(1-単年カーブ!$R$3)*単年カーブ!Q896)</f>
        <v>0</v>
      </c>
      <c r="G896" s="47">
        <f t="shared" si="94"/>
        <v>0</v>
      </c>
      <c r="M896">
        <f t="shared" si="95"/>
        <v>4</v>
      </c>
      <c r="N896">
        <f>IF(OR(WEEKDAY(A896)=1,WEEKDAY(A896)=7,COUNTIF('2027祝日等（不使用）'!$A$1:$A$20,単年カーブ!A896)=1),0,1)</f>
        <v>1</v>
      </c>
      <c r="O896">
        <f t="shared" si="99"/>
        <v>29</v>
      </c>
      <c r="P896">
        <f t="shared" si="96"/>
        <v>1</v>
      </c>
      <c r="Q896">
        <f t="shared" si="97"/>
        <v>1</v>
      </c>
    </row>
    <row r="897" spans="1:17" ht="19.5" x14ac:dyDescent="0.4">
      <c r="A897" s="33">
        <f t="shared" si="98"/>
        <v>46496</v>
      </c>
      <c r="B897" s="27" t="str">
        <f t="shared" si="93"/>
        <v>(月)</v>
      </c>
      <c r="C897" s="34">
        <v>0.60416666666666696</v>
      </c>
      <c r="D897" s="16" t="s">
        <v>18</v>
      </c>
      <c r="E897" s="35">
        <v>0.625</v>
      </c>
      <c r="F897" s="50">
        <f>IF(COUNTIF('リスト（不使用）'!$A$5:$A$6,単年カーブ!$A$1),"希望数量入力ください",'単年（2027年度）'!$E$12*単年カーブ!$R$3+'単年（2027年度）'!$E$12*(1-単年カーブ!$R$3)*単年カーブ!Q897)</f>
        <v>0</v>
      </c>
      <c r="G897" s="47">
        <f t="shared" si="94"/>
        <v>0</v>
      </c>
      <c r="M897">
        <f t="shared" si="95"/>
        <v>4</v>
      </c>
      <c r="N897">
        <f>IF(OR(WEEKDAY(A897)=1,WEEKDAY(A897)=7,COUNTIF('2027祝日等（不使用）'!$A$1:$A$20,単年カーブ!A897)=1),0,1)</f>
        <v>1</v>
      </c>
      <c r="O897">
        <f t="shared" si="99"/>
        <v>30</v>
      </c>
      <c r="P897">
        <f t="shared" si="96"/>
        <v>1</v>
      </c>
      <c r="Q897">
        <f t="shared" si="97"/>
        <v>1</v>
      </c>
    </row>
    <row r="898" spans="1:17" ht="19.5" x14ac:dyDescent="0.4">
      <c r="A898" s="33">
        <f t="shared" si="98"/>
        <v>46496</v>
      </c>
      <c r="B898" s="27" t="str">
        <f t="shared" si="93"/>
        <v>(月)</v>
      </c>
      <c r="C898" s="34">
        <v>0.625</v>
      </c>
      <c r="D898" s="16" t="s">
        <v>18</v>
      </c>
      <c r="E898" s="35">
        <v>0.64583333333333304</v>
      </c>
      <c r="F898" s="50">
        <f>IF(COUNTIF('リスト（不使用）'!$A$5:$A$6,単年カーブ!$A$1),"希望数量入力ください",'単年（2027年度）'!$E$12*単年カーブ!$R$3+'単年（2027年度）'!$E$12*(1-単年カーブ!$R$3)*単年カーブ!Q898)</f>
        <v>0</v>
      </c>
      <c r="G898" s="47">
        <f t="shared" si="94"/>
        <v>0</v>
      </c>
      <c r="M898">
        <f t="shared" si="95"/>
        <v>4</v>
      </c>
      <c r="N898">
        <f>IF(OR(WEEKDAY(A898)=1,WEEKDAY(A898)=7,COUNTIF('2027祝日等（不使用）'!$A$1:$A$20,単年カーブ!A898)=1),0,1)</f>
        <v>1</v>
      </c>
      <c r="O898">
        <f t="shared" si="99"/>
        <v>31</v>
      </c>
      <c r="P898">
        <f t="shared" si="96"/>
        <v>1</v>
      </c>
      <c r="Q898">
        <f t="shared" si="97"/>
        <v>1</v>
      </c>
    </row>
    <row r="899" spans="1:17" ht="19.5" x14ac:dyDescent="0.4">
      <c r="A899" s="33">
        <f t="shared" si="98"/>
        <v>46496</v>
      </c>
      <c r="B899" s="27" t="str">
        <f t="shared" si="93"/>
        <v>(月)</v>
      </c>
      <c r="C899" s="34">
        <v>0.64583333333333304</v>
      </c>
      <c r="D899" s="16" t="s">
        <v>18</v>
      </c>
      <c r="E899" s="35">
        <v>0.66666666666666696</v>
      </c>
      <c r="F899" s="50">
        <f>IF(COUNTIF('リスト（不使用）'!$A$5:$A$6,単年カーブ!$A$1),"希望数量入力ください",'単年（2027年度）'!$E$12*単年カーブ!$R$3+'単年（2027年度）'!$E$12*(1-単年カーブ!$R$3)*単年カーブ!Q899)</f>
        <v>0</v>
      </c>
      <c r="G899" s="47">
        <f t="shared" si="94"/>
        <v>0</v>
      </c>
      <c r="M899">
        <f t="shared" si="95"/>
        <v>4</v>
      </c>
      <c r="N899">
        <f>IF(OR(WEEKDAY(A899)=1,WEEKDAY(A899)=7,COUNTIF('2027祝日等（不使用）'!$A$1:$A$20,単年カーブ!A899)=1),0,1)</f>
        <v>1</v>
      </c>
      <c r="O899">
        <f t="shared" si="99"/>
        <v>32</v>
      </c>
      <c r="P899">
        <f t="shared" si="96"/>
        <v>1</v>
      </c>
      <c r="Q899">
        <f t="shared" si="97"/>
        <v>1</v>
      </c>
    </row>
    <row r="900" spans="1:17" ht="19.5" x14ac:dyDescent="0.4">
      <c r="A900" s="33">
        <f t="shared" si="98"/>
        <v>46496</v>
      </c>
      <c r="B900" s="27" t="str">
        <f t="shared" ref="B900:B963" si="100">TEXT(A900,"(aaa)")</f>
        <v>(月)</v>
      </c>
      <c r="C900" s="34">
        <v>0.66666666666666696</v>
      </c>
      <c r="D900" s="16" t="s">
        <v>18</v>
      </c>
      <c r="E900" s="35">
        <v>0.6875</v>
      </c>
      <c r="F900" s="50">
        <f>IF(COUNTIF('リスト（不使用）'!$A$5:$A$6,単年カーブ!$A$1),"希望数量入力ください",'単年（2027年度）'!$E$12*単年カーブ!$R$3+'単年（2027年度）'!$E$12*(1-単年カーブ!$R$3)*単年カーブ!Q900)</f>
        <v>0</v>
      </c>
      <c r="G900" s="47">
        <f t="shared" ref="G900:G963" si="101">F900/2</f>
        <v>0</v>
      </c>
      <c r="M900">
        <f t="shared" ref="M900:M963" si="102">MONTH(A900)</f>
        <v>4</v>
      </c>
      <c r="N900">
        <f>IF(OR(WEEKDAY(A900)=1,WEEKDAY(A900)=7,COUNTIF('2027祝日等（不使用）'!$A$1:$A$20,単年カーブ!A900)=1),0,1)</f>
        <v>1</v>
      </c>
      <c r="O900">
        <f t="shared" si="99"/>
        <v>33</v>
      </c>
      <c r="P900">
        <f t="shared" ref="P900:P963" si="103">IF(AND(O900&gt;16,O900&lt;41),1,0)</f>
        <v>1</v>
      </c>
      <c r="Q900">
        <f t="shared" ref="Q900:Q963" si="104">P900*N900</f>
        <v>1</v>
      </c>
    </row>
    <row r="901" spans="1:17" ht="19.5" x14ac:dyDescent="0.4">
      <c r="A901" s="33">
        <f t="shared" si="98"/>
        <v>46496</v>
      </c>
      <c r="B901" s="27" t="str">
        <f t="shared" si="100"/>
        <v>(月)</v>
      </c>
      <c r="C901" s="34">
        <v>0.6875</v>
      </c>
      <c r="D901" s="16" t="s">
        <v>18</v>
      </c>
      <c r="E901" s="35">
        <v>0.70833333333333304</v>
      </c>
      <c r="F901" s="50">
        <f>IF(COUNTIF('リスト（不使用）'!$A$5:$A$6,単年カーブ!$A$1),"希望数量入力ください",'単年（2027年度）'!$E$12*単年カーブ!$R$3+'単年（2027年度）'!$E$12*(1-単年カーブ!$R$3)*単年カーブ!Q901)</f>
        <v>0</v>
      </c>
      <c r="G901" s="47">
        <f t="shared" si="101"/>
        <v>0</v>
      </c>
      <c r="M901">
        <f t="shared" si="102"/>
        <v>4</v>
      </c>
      <c r="N901">
        <f>IF(OR(WEEKDAY(A901)=1,WEEKDAY(A901)=7,COUNTIF('2027祝日等（不使用）'!$A$1:$A$20,単年カーブ!A901)=1),0,1)</f>
        <v>1</v>
      </c>
      <c r="O901">
        <f t="shared" si="99"/>
        <v>34</v>
      </c>
      <c r="P901">
        <f t="shared" si="103"/>
        <v>1</v>
      </c>
      <c r="Q901">
        <f t="shared" si="104"/>
        <v>1</v>
      </c>
    </row>
    <row r="902" spans="1:17" ht="19.5" x14ac:dyDescent="0.4">
      <c r="A902" s="33">
        <f t="shared" si="98"/>
        <v>46496</v>
      </c>
      <c r="B902" s="27" t="str">
        <f t="shared" si="100"/>
        <v>(月)</v>
      </c>
      <c r="C902" s="34">
        <v>0.70833333333333304</v>
      </c>
      <c r="D902" s="16" t="s">
        <v>18</v>
      </c>
      <c r="E902" s="35">
        <v>0.72916666666666696</v>
      </c>
      <c r="F902" s="50">
        <f>IF(COUNTIF('リスト（不使用）'!$A$5:$A$6,単年カーブ!$A$1),"希望数量入力ください",'単年（2027年度）'!$E$12*単年カーブ!$R$3+'単年（2027年度）'!$E$12*(1-単年カーブ!$R$3)*単年カーブ!Q902)</f>
        <v>0</v>
      </c>
      <c r="G902" s="47">
        <f t="shared" si="101"/>
        <v>0</v>
      </c>
      <c r="M902">
        <f t="shared" si="102"/>
        <v>4</v>
      </c>
      <c r="N902">
        <f>IF(OR(WEEKDAY(A902)=1,WEEKDAY(A902)=7,COUNTIF('2027祝日等（不使用）'!$A$1:$A$20,単年カーブ!A902)=1),0,1)</f>
        <v>1</v>
      </c>
      <c r="O902">
        <f t="shared" si="99"/>
        <v>35</v>
      </c>
      <c r="P902">
        <f t="shared" si="103"/>
        <v>1</v>
      </c>
      <c r="Q902">
        <f t="shared" si="104"/>
        <v>1</v>
      </c>
    </row>
    <row r="903" spans="1:17" ht="19.5" x14ac:dyDescent="0.4">
      <c r="A903" s="33">
        <f t="shared" si="98"/>
        <v>46496</v>
      </c>
      <c r="B903" s="27" t="str">
        <f t="shared" si="100"/>
        <v>(月)</v>
      </c>
      <c r="C903" s="34">
        <v>0.72916666666666696</v>
      </c>
      <c r="D903" s="16" t="s">
        <v>18</v>
      </c>
      <c r="E903" s="35">
        <v>0.75</v>
      </c>
      <c r="F903" s="50">
        <f>IF(COUNTIF('リスト（不使用）'!$A$5:$A$6,単年カーブ!$A$1),"希望数量入力ください",'単年（2027年度）'!$E$12*単年カーブ!$R$3+'単年（2027年度）'!$E$12*(1-単年カーブ!$R$3)*単年カーブ!Q903)</f>
        <v>0</v>
      </c>
      <c r="G903" s="47">
        <f t="shared" si="101"/>
        <v>0</v>
      </c>
      <c r="M903">
        <f t="shared" si="102"/>
        <v>4</v>
      </c>
      <c r="N903">
        <f>IF(OR(WEEKDAY(A903)=1,WEEKDAY(A903)=7,COUNTIF('2027祝日等（不使用）'!$A$1:$A$20,単年カーブ!A903)=1),0,1)</f>
        <v>1</v>
      </c>
      <c r="O903">
        <f t="shared" si="99"/>
        <v>36</v>
      </c>
      <c r="P903">
        <f t="shared" si="103"/>
        <v>1</v>
      </c>
      <c r="Q903">
        <f t="shared" si="104"/>
        <v>1</v>
      </c>
    </row>
    <row r="904" spans="1:17" ht="19.5" x14ac:dyDescent="0.4">
      <c r="A904" s="33">
        <f t="shared" si="98"/>
        <v>46496</v>
      </c>
      <c r="B904" s="27" t="str">
        <f t="shared" si="100"/>
        <v>(月)</v>
      </c>
      <c r="C904" s="34">
        <v>0.75</v>
      </c>
      <c r="D904" s="16" t="s">
        <v>18</v>
      </c>
      <c r="E904" s="35">
        <v>0.77083333333333304</v>
      </c>
      <c r="F904" s="50">
        <f>IF(COUNTIF('リスト（不使用）'!$A$5:$A$6,単年カーブ!$A$1),"希望数量入力ください",'単年（2027年度）'!$E$12*単年カーブ!$R$3+'単年（2027年度）'!$E$12*(1-単年カーブ!$R$3)*単年カーブ!Q904)</f>
        <v>0</v>
      </c>
      <c r="G904" s="47">
        <f t="shared" si="101"/>
        <v>0</v>
      </c>
      <c r="M904">
        <f t="shared" si="102"/>
        <v>4</v>
      </c>
      <c r="N904">
        <f>IF(OR(WEEKDAY(A904)=1,WEEKDAY(A904)=7,COUNTIF('2027祝日等（不使用）'!$A$1:$A$20,単年カーブ!A904)=1),0,1)</f>
        <v>1</v>
      </c>
      <c r="O904">
        <f t="shared" si="99"/>
        <v>37</v>
      </c>
      <c r="P904">
        <f t="shared" si="103"/>
        <v>1</v>
      </c>
      <c r="Q904">
        <f t="shared" si="104"/>
        <v>1</v>
      </c>
    </row>
    <row r="905" spans="1:17" ht="19.5" x14ac:dyDescent="0.4">
      <c r="A905" s="33">
        <f t="shared" si="98"/>
        <v>46496</v>
      </c>
      <c r="B905" s="27" t="str">
        <f t="shared" si="100"/>
        <v>(月)</v>
      </c>
      <c r="C905" s="34">
        <v>0.77083333333333304</v>
      </c>
      <c r="D905" s="16" t="s">
        <v>18</v>
      </c>
      <c r="E905" s="35">
        <v>0.79166666666666696</v>
      </c>
      <c r="F905" s="50">
        <f>IF(COUNTIF('リスト（不使用）'!$A$5:$A$6,単年カーブ!$A$1),"希望数量入力ください",'単年（2027年度）'!$E$12*単年カーブ!$R$3+'単年（2027年度）'!$E$12*(1-単年カーブ!$R$3)*単年カーブ!Q905)</f>
        <v>0</v>
      </c>
      <c r="G905" s="47">
        <f t="shared" si="101"/>
        <v>0</v>
      </c>
      <c r="M905">
        <f t="shared" si="102"/>
        <v>4</v>
      </c>
      <c r="N905">
        <f>IF(OR(WEEKDAY(A905)=1,WEEKDAY(A905)=7,COUNTIF('2027祝日等（不使用）'!$A$1:$A$20,単年カーブ!A905)=1),0,1)</f>
        <v>1</v>
      </c>
      <c r="O905">
        <f t="shared" si="99"/>
        <v>38</v>
      </c>
      <c r="P905">
        <f t="shared" si="103"/>
        <v>1</v>
      </c>
      <c r="Q905">
        <f t="shared" si="104"/>
        <v>1</v>
      </c>
    </row>
    <row r="906" spans="1:17" ht="19.5" x14ac:dyDescent="0.4">
      <c r="A906" s="33">
        <f t="shared" si="98"/>
        <v>46496</v>
      </c>
      <c r="B906" s="27" t="str">
        <f t="shared" si="100"/>
        <v>(月)</v>
      </c>
      <c r="C906" s="34">
        <v>0.79166666666666696</v>
      </c>
      <c r="D906" s="16" t="s">
        <v>18</v>
      </c>
      <c r="E906" s="35">
        <v>0.8125</v>
      </c>
      <c r="F906" s="50">
        <f>IF(COUNTIF('リスト（不使用）'!$A$5:$A$6,単年カーブ!$A$1),"希望数量入力ください",'単年（2027年度）'!$E$12*単年カーブ!$R$3+'単年（2027年度）'!$E$12*(1-単年カーブ!$R$3)*単年カーブ!Q906)</f>
        <v>0</v>
      </c>
      <c r="G906" s="47">
        <f t="shared" si="101"/>
        <v>0</v>
      </c>
      <c r="M906">
        <f t="shared" si="102"/>
        <v>4</v>
      </c>
      <c r="N906">
        <f>IF(OR(WEEKDAY(A906)=1,WEEKDAY(A906)=7,COUNTIF('2027祝日等（不使用）'!$A$1:$A$20,単年カーブ!A906)=1),0,1)</f>
        <v>1</v>
      </c>
      <c r="O906">
        <f t="shared" si="99"/>
        <v>39</v>
      </c>
      <c r="P906">
        <f t="shared" si="103"/>
        <v>1</v>
      </c>
      <c r="Q906">
        <f t="shared" si="104"/>
        <v>1</v>
      </c>
    </row>
    <row r="907" spans="1:17" ht="19.5" x14ac:dyDescent="0.4">
      <c r="A907" s="33">
        <f t="shared" si="98"/>
        <v>46496</v>
      </c>
      <c r="B907" s="27" t="str">
        <f t="shared" si="100"/>
        <v>(月)</v>
      </c>
      <c r="C907" s="34">
        <v>0.8125</v>
      </c>
      <c r="D907" s="16" t="s">
        <v>18</v>
      </c>
      <c r="E907" s="35">
        <v>0.83333333333333304</v>
      </c>
      <c r="F907" s="50">
        <f>IF(COUNTIF('リスト（不使用）'!$A$5:$A$6,単年カーブ!$A$1),"希望数量入力ください",'単年（2027年度）'!$E$12*単年カーブ!$R$3+'単年（2027年度）'!$E$12*(1-単年カーブ!$R$3)*単年カーブ!Q907)</f>
        <v>0</v>
      </c>
      <c r="G907" s="47">
        <f t="shared" si="101"/>
        <v>0</v>
      </c>
      <c r="M907">
        <f t="shared" si="102"/>
        <v>4</v>
      </c>
      <c r="N907">
        <f>IF(OR(WEEKDAY(A907)=1,WEEKDAY(A907)=7,COUNTIF('2027祝日等（不使用）'!$A$1:$A$20,単年カーブ!A907)=1),0,1)</f>
        <v>1</v>
      </c>
      <c r="O907">
        <f t="shared" si="99"/>
        <v>40</v>
      </c>
      <c r="P907">
        <f t="shared" si="103"/>
        <v>1</v>
      </c>
      <c r="Q907">
        <f t="shared" si="104"/>
        <v>1</v>
      </c>
    </row>
    <row r="908" spans="1:17" ht="19.5" x14ac:dyDescent="0.4">
      <c r="A908" s="33">
        <f t="shared" si="98"/>
        <v>46496</v>
      </c>
      <c r="B908" s="27" t="str">
        <f t="shared" si="100"/>
        <v>(月)</v>
      </c>
      <c r="C908" s="34">
        <v>0.83333333333333304</v>
      </c>
      <c r="D908" s="16" t="s">
        <v>18</v>
      </c>
      <c r="E908" s="35">
        <v>0.85416666666666696</v>
      </c>
      <c r="F908" s="50">
        <f>IF(COUNTIF('リスト（不使用）'!$A$5:$A$6,単年カーブ!$A$1),"希望数量入力ください",'単年（2027年度）'!$E$12*単年カーブ!$R$3+'単年（2027年度）'!$E$12*(1-単年カーブ!$R$3)*単年カーブ!Q908)</f>
        <v>0</v>
      </c>
      <c r="G908" s="47">
        <f t="shared" si="101"/>
        <v>0</v>
      </c>
      <c r="M908">
        <f t="shared" si="102"/>
        <v>4</v>
      </c>
      <c r="N908">
        <f>IF(OR(WEEKDAY(A908)=1,WEEKDAY(A908)=7,COUNTIF('2027祝日等（不使用）'!$A$1:$A$20,単年カーブ!A908)=1),0,1)</f>
        <v>1</v>
      </c>
      <c r="O908">
        <f t="shared" si="99"/>
        <v>41</v>
      </c>
      <c r="P908">
        <f t="shared" si="103"/>
        <v>0</v>
      </c>
      <c r="Q908">
        <f t="shared" si="104"/>
        <v>0</v>
      </c>
    </row>
    <row r="909" spans="1:17" ht="19.5" x14ac:dyDescent="0.4">
      <c r="A909" s="33">
        <f t="shared" si="98"/>
        <v>46496</v>
      </c>
      <c r="B909" s="27" t="str">
        <f t="shared" si="100"/>
        <v>(月)</v>
      </c>
      <c r="C909" s="34">
        <v>0.85416666666666696</v>
      </c>
      <c r="D909" s="16" t="s">
        <v>18</v>
      </c>
      <c r="E909" s="35">
        <v>0.875</v>
      </c>
      <c r="F909" s="50">
        <f>IF(COUNTIF('リスト（不使用）'!$A$5:$A$6,単年カーブ!$A$1),"希望数量入力ください",'単年（2027年度）'!$E$12*単年カーブ!$R$3+'単年（2027年度）'!$E$12*(1-単年カーブ!$R$3)*単年カーブ!Q909)</f>
        <v>0</v>
      </c>
      <c r="G909" s="47">
        <f t="shared" si="101"/>
        <v>0</v>
      </c>
      <c r="M909">
        <f t="shared" si="102"/>
        <v>4</v>
      </c>
      <c r="N909">
        <f>IF(OR(WEEKDAY(A909)=1,WEEKDAY(A909)=7,COUNTIF('2027祝日等（不使用）'!$A$1:$A$20,単年カーブ!A909)=1),0,1)</f>
        <v>1</v>
      </c>
      <c r="O909">
        <f t="shared" si="99"/>
        <v>42</v>
      </c>
      <c r="P909">
        <f t="shared" si="103"/>
        <v>0</v>
      </c>
      <c r="Q909">
        <f t="shared" si="104"/>
        <v>0</v>
      </c>
    </row>
    <row r="910" spans="1:17" ht="19.5" x14ac:dyDescent="0.4">
      <c r="A910" s="33">
        <f t="shared" si="98"/>
        <v>46496</v>
      </c>
      <c r="B910" s="27" t="str">
        <f t="shared" si="100"/>
        <v>(月)</v>
      </c>
      <c r="C910" s="34">
        <v>0.875</v>
      </c>
      <c r="D910" s="16" t="s">
        <v>18</v>
      </c>
      <c r="E910" s="35">
        <v>0.89583333333333304</v>
      </c>
      <c r="F910" s="50">
        <f>IF(COUNTIF('リスト（不使用）'!$A$5:$A$6,単年カーブ!$A$1),"希望数量入力ください",'単年（2027年度）'!$E$12*単年カーブ!$R$3+'単年（2027年度）'!$E$12*(1-単年カーブ!$R$3)*単年カーブ!Q910)</f>
        <v>0</v>
      </c>
      <c r="G910" s="47">
        <f t="shared" si="101"/>
        <v>0</v>
      </c>
      <c r="M910">
        <f t="shared" si="102"/>
        <v>4</v>
      </c>
      <c r="N910">
        <f>IF(OR(WEEKDAY(A910)=1,WEEKDAY(A910)=7,COUNTIF('2027祝日等（不使用）'!$A$1:$A$20,単年カーブ!A910)=1),0,1)</f>
        <v>1</v>
      </c>
      <c r="O910">
        <f t="shared" si="99"/>
        <v>43</v>
      </c>
      <c r="P910">
        <f t="shared" si="103"/>
        <v>0</v>
      </c>
      <c r="Q910">
        <f t="shared" si="104"/>
        <v>0</v>
      </c>
    </row>
    <row r="911" spans="1:17" ht="19.5" x14ac:dyDescent="0.4">
      <c r="A911" s="33">
        <f t="shared" si="98"/>
        <v>46496</v>
      </c>
      <c r="B911" s="27" t="str">
        <f t="shared" si="100"/>
        <v>(月)</v>
      </c>
      <c r="C911" s="34">
        <v>0.89583333333333304</v>
      </c>
      <c r="D911" s="16" t="s">
        <v>18</v>
      </c>
      <c r="E911" s="35">
        <v>0.91666666666666696</v>
      </c>
      <c r="F911" s="50">
        <f>IF(COUNTIF('リスト（不使用）'!$A$5:$A$6,単年カーブ!$A$1),"希望数量入力ください",'単年（2027年度）'!$E$12*単年カーブ!$R$3+'単年（2027年度）'!$E$12*(1-単年カーブ!$R$3)*単年カーブ!Q911)</f>
        <v>0</v>
      </c>
      <c r="G911" s="47">
        <f t="shared" si="101"/>
        <v>0</v>
      </c>
      <c r="M911">
        <f t="shared" si="102"/>
        <v>4</v>
      </c>
      <c r="N911">
        <f>IF(OR(WEEKDAY(A911)=1,WEEKDAY(A911)=7,COUNTIF('2027祝日等（不使用）'!$A$1:$A$20,単年カーブ!A911)=1),0,1)</f>
        <v>1</v>
      </c>
      <c r="O911">
        <f t="shared" si="99"/>
        <v>44</v>
      </c>
      <c r="P911">
        <f t="shared" si="103"/>
        <v>0</v>
      </c>
      <c r="Q911">
        <f t="shared" si="104"/>
        <v>0</v>
      </c>
    </row>
    <row r="912" spans="1:17" ht="19.5" x14ac:dyDescent="0.4">
      <c r="A912" s="33">
        <f t="shared" si="98"/>
        <v>46496</v>
      </c>
      <c r="B912" s="27" t="str">
        <f t="shared" si="100"/>
        <v>(月)</v>
      </c>
      <c r="C912" s="34">
        <v>0.91666666666666696</v>
      </c>
      <c r="D912" s="16" t="s">
        <v>18</v>
      </c>
      <c r="E912" s="35">
        <v>0.9375</v>
      </c>
      <c r="F912" s="50">
        <f>IF(COUNTIF('リスト（不使用）'!$A$5:$A$6,単年カーブ!$A$1),"希望数量入力ください",'単年（2027年度）'!$E$12*単年カーブ!$R$3+'単年（2027年度）'!$E$12*(1-単年カーブ!$R$3)*単年カーブ!Q912)</f>
        <v>0</v>
      </c>
      <c r="G912" s="47">
        <f t="shared" si="101"/>
        <v>0</v>
      </c>
      <c r="M912">
        <f t="shared" si="102"/>
        <v>4</v>
      </c>
      <c r="N912">
        <f>IF(OR(WEEKDAY(A912)=1,WEEKDAY(A912)=7,COUNTIF('2027祝日等（不使用）'!$A$1:$A$20,単年カーブ!A912)=1),0,1)</f>
        <v>1</v>
      </c>
      <c r="O912">
        <f t="shared" si="99"/>
        <v>45</v>
      </c>
      <c r="P912">
        <f t="shared" si="103"/>
        <v>0</v>
      </c>
      <c r="Q912">
        <f t="shared" si="104"/>
        <v>0</v>
      </c>
    </row>
    <row r="913" spans="1:17" ht="19.5" x14ac:dyDescent="0.4">
      <c r="A913" s="33">
        <f t="shared" si="98"/>
        <v>46496</v>
      </c>
      <c r="B913" s="27" t="str">
        <f t="shared" si="100"/>
        <v>(月)</v>
      </c>
      <c r="C913" s="34">
        <v>0.9375</v>
      </c>
      <c r="D913" s="16" t="s">
        <v>18</v>
      </c>
      <c r="E913" s="35">
        <v>0.95833333333333304</v>
      </c>
      <c r="F913" s="50">
        <f>IF(COUNTIF('リスト（不使用）'!$A$5:$A$6,単年カーブ!$A$1),"希望数量入力ください",'単年（2027年度）'!$E$12*単年カーブ!$R$3+'単年（2027年度）'!$E$12*(1-単年カーブ!$R$3)*単年カーブ!Q913)</f>
        <v>0</v>
      </c>
      <c r="G913" s="47">
        <f t="shared" si="101"/>
        <v>0</v>
      </c>
      <c r="M913">
        <f t="shared" si="102"/>
        <v>4</v>
      </c>
      <c r="N913">
        <f>IF(OR(WEEKDAY(A913)=1,WEEKDAY(A913)=7,COUNTIF('2027祝日等（不使用）'!$A$1:$A$20,単年カーブ!A913)=1),0,1)</f>
        <v>1</v>
      </c>
      <c r="O913">
        <f t="shared" si="99"/>
        <v>46</v>
      </c>
      <c r="P913">
        <f t="shared" si="103"/>
        <v>0</v>
      </c>
      <c r="Q913">
        <f t="shared" si="104"/>
        <v>0</v>
      </c>
    </row>
    <row r="914" spans="1:17" ht="19.5" x14ac:dyDescent="0.4">
      <c r="A914" s="33">
        <f t="shared" si="98"/>
        <v>46496</v>
      </c>
      <c r="B914" s="27" t="str">
        <f t="shared" si="100"/>
        <v>(月)</v>
      </c>
      <c r="C914" s="34">
        <v>0.95833333333333304</v>
      </c>
      <c r="D914" s="16" t="s">
        <v>18</v>
      </c>
      <c r="E914" s="35">
        <v>0.97916666666666696</v>
      </c>
      <c r="F914" s="50">
        <f>IF(COUNTIF('リスト（不使用）'!$A$5:$A$6,単年カーブ!$A$1),"希望数量入力ください",'単年（2027年度）'!$E$12*単年カーブ!$R$3+'単年（2027年度）'!$E$12*(1-単年カーブ!$R$3)*単年カーブ!Q914)</f>
        <v>0</v>
      </c>
      <c r="G914" s="47">
        <f t="shared" si="101"/>
        <v>0</v>
      </c>
      <c r="M914">
        <f t="shared" si="102"/>
        <v>4</v>
      </c>
      <c r="N914">
        <f>IF(OR(WEEKDAY(A914)=1,WEEKDAY(A914)=7,COUNTIF('2027祝日等（不使用）'!$A$1:$A$20,単年カーブ!A914)=1),0,1)</f>
        <v>1</v>
      </c>
      <c r="O914">
        <f t="shared" si="99"/>
        <v>47</v>
      </c>
      <c r="P914">
        <f t="shared" si="103"/>
        <v>0</v>
      </c>
      <c r="Q914">
        <f t="shared" si="104"/>
        <v>0</v>
      </c>
    </row>
    <row r="915" spans="1:17" ht="19.5" x14ac:dyDescent="0.4">
      <c r="A915" s="33">
        <f t="shared" si="98"/>
        <v>46496</v>
      </c>
      <c r="B915" s="27" t="str">
        <f t="shared" si="100"/>
        <v>(月)</v>
      </c>
      <c r="C915" s="34">
        <v>0.97916666666666696</v>
      </c>
      <c r="D915" s="16" t="s">
        <v>18</v>
      </c>
      <c r="E915" s="35" t="s">
        <v>17</v>
      </c>
      <c r="F915" s="50">
        <f>IF(COUNTIF('リスト（不使用）'!$A$5:$A$6,単年カーブ!$A$1),"希望数量入力ください",'単年（2027年度）'!$E$12*単年カーブ!$R$3+'単年（2027年度）'!$E$12*(1-単年カーブ!$R$3)*単年カーブ!Q915)</f>
        <v>0</v>
      </c>
      <c r="G915" s="47">
        <f t="shared" si="101"/>
        <v>0</v>
      </c>
      <c r="M915">
        <f t="shared" si="102"/>
        <v>4</v>
      </c>
      <c r="N915">
        <f>IF(OR(WEEKDAY(A915)=1,WEEKDAY(A915)=7,COUNTIF('2027祝日等（不使用）'!$A$1:$A$20,単年カーブ!A915)=1),0,1)</f>
        <v>1</v>
      </c>
      <c r="O915">
        <f t="shared" si="99"/>
        <v>48</v>
      </c>
      <c r="P915">
        <f t="shared" si="103"/>
        <v>0</v>
      </c>
      <c r="Q915">
        <f t="shared" si="104"/>
        <v>0</v>
      </c>
    </row>
    <row r="916" spans="1:17" ht="19.5" x14ac:dyDescent="0.4">
      <c r="A916" s="33">
        <f t="shared" si="98"/>
        <v>46497</v>
      </c>
      <c r="B916" s="27" t="str">
        <f t="shared" si="100"/>
        <v>(火)</v>
      </c>
      <c r="C916" s="34">
        <v>0</v>
      </c>
      <c r="D916" s="16" t="s">
        <v>18</v>
      </c>
      <c r="E916" s="35">
        <v>2.0833333333333332E-2</v>
      </c>
      <c r="F916" s="50">
        <f>IF(COUNTIF('リスト（不使用）'!$A$5:$A$6,単年カーブ!$A$1),"希望数量入力ください",'単年（2027年度）'!$E$12*単年カーブ!$R$3+'単年（2027年度）'!$E$12*(1-単年カーブ!$R$3)*単年カーブ!Q916)</f>
        <v>0</v>
      </c>
      <c r="G916" s="47">
        <f t="shared" si="101"/>
        <v>0</v>
      </c>
      <c r="M916">
        <f t="shared" si="102"/>
        <v>4</v>
      </c>
      <c r="N916">
        <f>IF(OR(WEEKDAY(A916)=1,WEEKDAY(A916)=7,COUNTIF('2027祝日等（不使用）'!$A$1:$A$20,単年カーブ!A916)=1),0,1)</f>
        <v>1</v>
      </c>
      <c r="O916">
        <f t="shared" si="99"/>
        <v>1</v>
      </c>
      <c r="P916">
        <f t="shared" si="103"/>
        <v>0</v>
      </c>
      <c r="Q916">
        <f t="shared" si="104"/>
        <v>0</v>
      </c>
    </row>
    <row r="917" spans="1:17" ht="19.5" x14ac:dyDescent="0.4">
      <c r="A917" s="33">
        <f t="shared" si="98"/>
        <v>46497</v>
      </c>
      <c r="B917" s="27" t="str">
        <f t="shared" si="100"/>
        <v>(火)</v>
      </c>
      <c r="C917" s="34">
        <v>2.0833333333333332E-2</v>
      </c>
      <c r="D917" s="16" t="s">
        <v>18</v>
      </c>
      <c r="E917" s="35">
        <v>4.1666666666666664E-2</v>
      </c>
      <c r="F917" s="50">
        <f>IF(COUNTIF('リスト（不使用）'!$A$5:$A$6,単年カーブ!$A$1),"希望数量入力ください",'単年（2027年度）'!$E$12*単年カーブ!$R$3+'単年（2027年度）'!$E$12*(1-単年カーブ!$R$3)*単年カーブ!Q917)</f>
        <v>0</v>
      </c>
      <c r="G917" s="47">
        <f t="shared" si="101"/>
        <v>0</v>
      </c>
      <c r="M917">
        <f t="shared" si="102"/>
        <v>4</v>
      </c>
      <c r="N917">
        <f>IF(OR(WEEKDAY(A917)=1,WEEKDAY(A917)=7,COUNTIF('2027祝日等（不使用）'!$A$1:$A$20,単年カーブ!A917)=1),0,1)</f>
        <v>1</v>
      </c>
      <c r="O917">
        <f t="shared" si="99"/>
        <v>2</v>
      </c>
      <c r="P917">
        <f t="shared" si="103"/>
        <v>0</v>
      </c>
      <c r="Q917">
        <f t="shared" si="104"/>
        <v>0</v>
      </c>
    </row>
    <row r="918" spans="1:17" ht="19.5" x14ac:dyDescent="0.4">
      <c r="A918" s="33">
        <f t="shared" si="98"/>
        <v>46497</v>
      </c>
      <c r="B918" s="27" t="str">
        <f t="shared" si="100"/>
        <v>(火)</v>
      </c>
      <c r="C918" s="34">
        <v>4.1666666666666664E-2</v>
      </c>
      <c r="D918" s="16" t="s">
        <v>18</v>
      </c>
      <c r="E918" s="35">
        <v>6.25E-2</v>
      </c>
      <c r="F918" s="50">
        <f>IF(COUNTIF('リスト（不使用）'!$A$5:$A$6,単年カーブ!$A$1),"希望数量入力ください",'単年（2027年度）'!$E$12*単年カーブ!$R$3+'単年（2027年度）'!$E$12*(1-単年カーブ!$R$3)*単年カーブ!Q918)</f>
        <v>0</v>
      </c>
      <c r="G918" s="47">
        <f t="shared" si="101"/>
        <v>0</v>
      </c>
      <c r="M918">
        <f t="shared" si="102"/>
        <v>4</v>
      </c>
      <c r="N918">
        <f>IF(OR(WEEKDAY(A918)=1,WEEKDAY(A918)=7,COUNTIF('2027祝日等（不使用）'!$A$1:$A$20,単年カーブ!A918)=1),0,1)</f>
        <v>1</v>
      </c>
      <c r="O918">
        <f t="shared" si="99"/>
        <v>3</v>
      </c>
      <c r="P918">
        <f t="shared" si="103"/>
        <v>0</v>
      </c>
      <c r="Q918">
        <f t="shared" si="104"/>
        <v>0</v>
      </c>
    </row>
    <row r="919" spans="1:17" ht="19.5" x14ac:dyDescent="0.4">
      <c r="A919" s="33">
        <f t="shared" si="98"/>
        <v>46497</v>
      </c>
      <c r="B919" s="27" t="str">
        <f t="shared" si="100"/>
        <v>(火)</v>
      </c>
      <c r="C919" s="34">
        <v>6.25E-2</v>
      </c>
      <c r="D919" s="16" t="s">
        <v>18</v>
      </c>
      <c r="E919" s="35">
        <v>8.3333333333333301E-2</v>
      </c>
      <c r="F919" s="50">
        <f>IF(COUNTIF('リスト（不使用）'!$A$5:$A$6,単年カーブ!$A$1),"希望数量入力ください",'単年（2027年度）'!$E$12*単年カーブ!$R$3+'単年（2027年度）'!$E$12*(1-単年カーブ!$R$3)*単年カーブ!Q919)</f>
        <v>0</v>
      </c>
      <c r="G919" s="47">
        <f t="shared" si="101"/>
        <v>0</v>
      </c>
      <c r="M919">
        <f t="shared" si="102"/>
        <v>4</v>
      </c>
      <c r="N919">
        <f>IF(OR(WEEKDAY(A919)=1,WEEKDAY(A919)=7,COUNTIF('2027祝日等（不使用）'!$A$1:$A$20,単年カーブ!A919)=1),0,1)</f>
        <v>1</v>
      </c>
      <c r="O919">
        <f t="shared" si="99"/>
        <v>4</v>
      </c>
      <c r="P919">
        <f t="shared" si="103"/>
        <v>0</v>
      </c>
      <c r="Q919">
        <f t="shared" si="104"/>
        <v>0</v>
      </c>
    </row>
    <row r="920" spans="1:17" ht="19.5" x14ac:dyDescent="0.4">
      <c r="A920" s="33">
        <f t="shared" si="98"/>
        <v>46497</v>
      </c>
      <c r="B920" s="27" t="str">
        <f t="shared" si="100"/>
        <v>(火)</v>
      </c>
      <c r="C920" s="34">
        <v>8.3333333333333301E-2</v>
      </c>
      <c r="D920" s="16" t="s">
        <v>18</v>
      </c>
      <c r="E920" s="35">
        <v>0.104166666666667</v>
      </c>
      <c r="F920" s="50">
        <f>IF(COUNTIF('リスト（不使用）'!$A$5:$A$6,単年カーブ!$A$1),"希望数量入力ください",'単年（2027年度）'!$E$12*単年カーブ!$R$3+'単年（2027年度）'!$E$12*(1-単年カーブ!$R$3)*単年カーブ!Q920)</f>
        <v>0</v>
      </c>
      <c r="G920" s="47">
        <f t="shared" si="101"/>
        <v>0</v>
      </c>
      <c r="M920">
        <f t="shared" si="102"/>
        <v>4</v>
      </c>
      <c r="N920">
        <f>IF(OR(WEEKDAY(A920)=1,WEEKDAY(A920)=7,COUNTIF('2027祝日等（不使用）'!$A$1:$A$20,単年カーブ!A920)=1),0,1)</f>
        <v>1</v>
      </c>
      <c r="O920">
        <f t="shared" si="99"/>
        <v>5</v>
      </c>
      <c r="P920">
        <f t="shared" si="103"/>
        <v>0</v>
      </c>
      <c r="Q920">
        <f t="shared" si="104"/>
        <v>0</v>
      </c>
    </row>
    <row r="921" spans="1:17" ht="19.5" x14ac:dyDescent="0.4">
      <c r="A921" s="33">
        <f t="shared" si="98"/>
        <v>46497</v>
      </c>
      <c r="B921" s="27" t="str">
        <f t="shared" si="100"/>
        <v>(火)</v>
      </c>
      <c r="C921" s="34">
        <v>0.104166666666667</v>
      </c>
      <c r="D921" s="16" t="s">
        <v>18</v>
      </c>
      <c r="E921" s="35">
        <v>0.125</v>
      </c>
      <c r="F921" s="50">
        <f>IF(COUNTIF('リスト（不使用）'!$A$5:$A$6,単年カーブ!$A$1),"希望数量入力ください",'単年（2027年度）'!$E$12*単年カーブ!$R$3+'単年（2027年度）'!$E$12*(1-単年カーブ!$R$3)*単年カーブ!Q921)</f>
        <v>0</v>
      </c>
      <c r="G921" s="47">
        <f t="shared" si="101"/>
        <v>0</v>
      </c>
      <c r="M921">
        <f t="shared" si="102"/>
        <v>4</v>
      </c>
      <c r="N921">
        <f>IF(OR(WEEKDAY(A921)=1,WEEKDAY(A921)=7,COUNTIF('2027祝日等（不使用）'!$A$1:$A$20,単年カーブ!A921)=1),0,1)</f>
        <v>1</v>
      </c>
      <c r="O921">
        <f t="shared" si="99"/>
        <v>6</v>
      </c>
      <c r="P921">
        <f t="shared" si="103"/>
        <v>0</v>
      </c>
      <c r="Q921">
        <f t="shared" si="104"/>
        <v>0</v>
      </c>
    </row>
    <row r="922" spans="1:17" ht="19.5" x14ac:dyDescent="0.4">
      <c r="A922" s="33">
        <f t="shared" si="98"/>
        <v>46497</v>
      </c>
      <c r="B922" s="27" t="str">
        <f t="shared" si="100"/>
        <v>(火)</v>
      </c>
      <c r="C922" s="34">
        <v>0.125</v>
      </c>
      <c r="D922" s="16" t="s">
        <v>18</v>
      </c>
      <c r="E922" s="35">
        <v>0.14583333333333301</v>
      </c>
      <c r="F922" s="50">
        <f>IF(COUNTIF('リスト（不使用）'!$A$5:$A$6,単年カーブ!$A$1),"希望数量入力ください",'単年（2027年度）'!$E$12*単年カーブ!$R$3+'単年（2027年度）'!$E$12*(1-単年カーブ!$R$3)*単年カーブ!Q922)</f>
        <v>0</v>
      </c>
      <c r="G922" s="47">
        <f t="shared" si="101"/>
        <v>0</v>
      </c>
      <c r="M922">
        <f t="shared" si="102"/>
        <v>4</v>
      </c>
      <c r="N922">
        <f>IF(OR(WEEKDAY(A922)=1,WEEKDAY(A922)=7,COUNTIF('2027祝日等（不使用）'!$A$1:$A$20,単年カーブ!A922)=1),0,1)</f>
        <v>1</v>
      </c>
      <c r="O922">
        <f t="shared" si="99"/>
        <v>7</v>
      </c>
      <c r="P922">
        <f t="shared" si="103"/>
        <v>0</v>
      </c>
      <c r="Q922">
        <f t="shared" si="104"/>
        <v>0</v>
      </c>
    </row>
    <row r="923" spans="1:17" ht="19.5" x14ac:dyDescent="0.4">
      <c r="A923" s="33">
        <f t="shared" si="98"/>
        <v>46497</v>
      </c>
      <c r="B923" s="27" t="str">
        <f t="shared" si="100"/>
        <v>(火)</v>
      </c>
      <c r="C923" s="34">
        <v>0.14583333333333301</v>
      </c>
      <c r="D923" s="16" t="s">
        <v>18</v>
      </c>
      <c r="E923" s="35">
        <v>0.16666666666666699</v>
      </c>
      <c r="F923" s="50">
        <f>IF(COUNTIF('リスト（不使用）'!$A$5:$A$6,単年カーブ!$A$1),"希望数量入力ください",'単年（2027年度）'!$E$12*単年カーブ!$R$3+'単年（2027年度）'!$E$12*(1-単年カーブ!$R$3)*単年カーブ!Q923)</f>
        <v>0</v>
      </c>
      <c r="G923" s="47">
        <f t="shared" si="101"/>
        <v>0</v>
      </c>
      <c r="M923">
        <f t="shared" si="102"/>
        <v>4</v>
      </c>
      <c r="N923">
        <f>IF(OR(WEEKDAY(A923)=1,WEEKDAY(A923)=7,COUNTIF('2027祝日等（不使用）'!$A$1:$A$20,単年カーブ!A923)=1),0,1)</f>
        <v>1</v>
      </c>
      <c r="O923">
        <f t="shared" si="99"/>
        <v>8</v>
      </c>
      <c r="P923">
        <f t="shared" si="103"/>
        <v>0</v>
      </c>
      <c r="Q923">
        <f t="shared" si="104"/>
        <v>0</v>
      </c>
    </row>
    <row r="924" spans="1:17" ht="19.5" x14ac:dyDescent="0.4">
      <c r="A924" s="33">
        <f t="shared" si="98"/>
        <v>46497</v>
      </c>
      <c r="B924" s="27" t="str">
        <f t="shared" si="100"/>
        <v>(火)</v>
      </c>
      <c r="C924" s="34">
        <v>0.16666666666666699</v>
      </c>
      <c r="D924" s="16" t="s">
        <v>18</v>
      </c>
      <c r="E924" s="35">
        <v>0.1875</v>
      </c>
      <c r="F924" s="50">
        <f>IF(COUNTIF('リスト（不使用）'!$A$5:$A$6,単年カーブ!$A$1),"希望数量入力ください",'単年（2027年度）'!$E$12*単年カーブ!$R$3+'単年（2027年度）'!$E$12*(1-単年カーブ!$R$3)*単年カーブ!Q924)</f>
        <v>0</v>
      </c>
      <c r="G924" s="47">
        <f t="shared" si="101"/>
        <v>0</v>
      </c>
      <c r="M924">
        <f t="shared" si="102"/>
        <v>4</v>
      </c>
      <c r="N924">
        <f>IF(OR(WEEKDAY(A924)=1,WEEKDAY(A924)=7,COUNTIF('2027祝日等（不使用）'!$A$1:$A$20,単年カーブ!A924)=1),0,1)</f>
        <v>1</v>
      </c>
      <c r="O924">
        <f t="shared" si="99"/>
        <v>9</v>
      </c>
      <c r="P924">
        <f t="shared" si="103"/>
        <v>0</v>
      </c>
      <c r="Q924">
        <f t="shared" si="104"/>
        <v>0</v>
      </c>
    </row>
    <row r="925" spans="1:17" ht="19.5" x14ac:dyDescent="0.4">
      <c r="A925" s="33">
        <f t="shared" si="98"/>
        <v>46497</v>
      </c>
      <c r="B925" s="27" t="str">
        <f t="shared" si="100"/>
        <v>(火)</v>
      </c>
      <c r="C925" s="34">
        <v>0.1875</v>
      </c>
      <c r="D925" s="16" t="s">
        <v>18</v>
      </c>
      <c r="E925" s="35">
        <v>0.20833333333333301</v>
      </c>
      <c r="F925" s="50">
        <f>IF(COUNTIF('リスト（不使用）'!$A$5:$A$6,単年カーブ!$A$1),"希望数量入力ください",'単年（2027年度）'!$E$12*単年カーブ!$R$3+'単年（2027年度）'!$E$12*(1-単年カーブ!$R$3)*単年カーブ!Q925)</f>
        <v>0</v>
      </c>
      <c r="G925" s="47">
        <f t="shared" si="101"/>
        <v>0</v>
      </c>
      <c r="M925">
        <f t="shared" si="102"/>
        <v>4</v>
      </c>
      <c r="N925">
        <f>IF(OR(WEEKDAY(A925)=1,WEEKDAY(A925)=7,COUNTIF('2027祝日等（不使用）'!$A$1:$A$20,単年カーブ!A925)=1),0,1)</f>
        <v>1</v>
      </c>
      <c r="O925">
        <f t="shared" si="99"/>
        <v>10</v>
      </c>
      <c r="P925">
        <f t="shared" si="103"/>
        <v>0</v>
      </c>
      <c r="Q925">
        <f t="shared" si="104"/>
        <v>0</v>
      </c>
    </row>
    <row r="926" spans="1:17" ht="19.5" x14ac:dyDescent="0.4">
      <c r="A926" s="33">
        <f t="shared" si="98"/>
        <v>46497</v>
      </c>
      <c r="B926" s="27" t="str">
        <f t="shared" si="100"/>
        <v>(火)</v>
      </c>
      <c r="C926" s="34">
        <v>0.20833333333333301</v>
      </c>
      <c r="D926" s="16" t="s">
        <v>18</v>
      </c>
      <c r="E926" s="35">
        <v>0.22916666666666699</v>
      </c>
      <c r="F926" s="50">
        <f>IF(COUNTIF('リスト（不使用）'!$A$5:$A$6,単年カーブ!$A$1),"希望数量入力ください",'単年（2027年度）'!$E$12*単年カーブ!$R$3+'単年（2027年度）'!$E$12*(1-単年カーブ!$R$3)*単年カーブ!Q926)</f>
        <v>0</v>
      </c>
      <c r="G926" s="47">
        <f t="shared" si="101"/>
        <v>0</v>
      </c>
      <c r="M926">
        <f t="shared" si="102"/>
        <v>4</v>
      </c>
      <c r="N926">
        <f>IF(OR(WEEKDAY(A926)=1,WEEKDAY(A926)=7,COUNTIF('2027祝日等（不使用）'!$A$1:$A$20,単年カーブ!A926)=1),0,1)</f>
        <v>1</v>
      </c>
      <c r="O926">
        <f t="shared" si="99"/>
        <v>11</v>
      </c>
      <c r="P926">
        <f t="shared" si="103"/>
        <v>0</v>
      </c>
      <c r="Q926">
        <f t="shared" si="104"/>
        <v>0</v>
      </c>
    </row>
    <row r="927" spans="1:17" ht="19.5" x14ac:dyDescent="0.4">
      <c r="A927" s="33">
        <f t="shared" si="98"/>
        <v>46497</v>
      </c>
      <c r="B927" s="27" t="str">
        <f t="shared" si="100"/>
        <v>(火)</v>
      </c>
      <c r="C927" s="34">
        <v>0.22916666666666699</v>
      </c>
      <c r="D927" s="16" t="s">
        <v>18</v>
      </c>
      <c r="E927" s="35">
        <v>0.25</v>
      </c>
      <c r="F927" s="50">
        <f>IF(COUNTIF('リスト（不使用）'!$A$5:$A$6,単年カーブ!$A$1),"希望数量入力ください",'単年（2027年度）'!$E$12*単年カーブ!$R$3+'単年（2027年度）'!$E$12*(1-単年カーブ!$R$3)*単年カーブ!Q927)</f>
        <v>0</v>
      </c>
      <c r="G927" s="47">
        <f t="shared" si="101"/>
        <v>0</v>
      </c>
      <c r="M927">
        <f t="shared" si="102"/>
        <v>4</v>
      </c>
      <c r="N927">
        <f>IF(OR(WEEKDAY(A927)=1,WEEKDAY(A927)=7,COUNTIF('2027祝日等（不使用）'!$A$1:$A$20,単年カーブ!A927)=1),0,1)</f>
        <v>1</v>
      </c>
      <c r="O927">
        <f t="shared" si="99"/>
        <v>12</v>
      </c>
      <c r="P927">
        <f t="shared" si="103"/>
        <v>0</v>
      </c>
      <c r="Q927">
        <f t="shared" si="104"/>
        <v>0</v>
      </c>
    </row>
    <row r="928" spans="1:17" ht="19.5" x14ac:dyDescent="0.4">
      <c r="A928" s="33">
        <f t="shared" si="98"/>
        <v>46497</v>
      </c>
      <c r="B928" s="27" t="str">
        <f t="shared" si="100"/>
        <v>(火)</v>
      </c>
      <c r="C928" s="34">
        <v>0.25</v>
      </c>
      <c r="D928" s="16" t="s">
        <v>18</v>
      </c>
      <c r="E928" s="35">
        <v>0.27083333333333298</v>
      </c>
      <c r="F928" s="50">
        <f>IF(COUNTIF('リスト（不使用）'!$A$5:$A$6,単年カーブ!$A$1),"希望数量入力ください",'単年（2027年度）'!$E$12*単年カーブ!$R$3+'単年（2027年度）'!$E$12*(1-単年カーブ!$R$3)*単年カーブ!Q928)</f>
        <v>0</v>
      </c>
      <c r="G928" s="47">
        <f t="shared" si="101"/>
        <v>0</v>
      </c>
      <c r="M928">
        <f t="shared" si="102"/>
        <v>4</v>
      </c>
      <c r="N928">
        <f>IF(OR(WEEKDAY(A928)=1,WEEKDAY(A928)=7,COUNTIF('2027祝日等（不使用）'!$A$1:$A$20,単年カーブ!A928)=1),0,1)</f>
        <v>1</v>
      </c>
      <c r="O928">
        <f t="shared" si="99"/>
        <v>13</v>
      </c>
      <c r="P928">
        <f t="shared" si="103"/>
        <v>0</v>
      </c>
      <c r="Q928">
        <f t="shared" si="104"/>
        <v>0</v>
      </c>
    </row>
    <row r="929" spans="1:17" ht="19.5" x14ac:dyDescent="0.4">
      <c r="A929" s="33">
        <f t="shared" si="98"/>
        <v>46497</v>
      </c>
      <c r="B929" s="27" t="str">
        <f t="shared" si="100"/>
        <v>(火)</v>
      </c>
      <c r="C929" s="34">
        <v>0.27083333333333298</v>
      </c>
      <c r="D929" s="16" t="s">
        <v>18</v>
      </c>
      <c r="E929" s="35">
        <v>0.29166666666666702</v>
      </c>
      <c r="F929" s="50">
        <f>IF(COUNTIF('リスト（不使用）'!$A$5:$A$6,単年カーブ!$A$1),"希望数量入力ください",'単年（2027年度）'!$E$12*単年カーブ!$R$3+'単年（2027年度）'!$E$12*(1-単年カーブ!$R$3)*単年カーブ!Q929)</f>
        <v>0</v>
      </c>
      <c r="G929" s="47">
        <f t="shared" si="101"/>
        <v>0</v>
      </c>
      <c r="M929">
        <f t="shared" si="102"/>
        <v>4</v>
      </c>
      <c r="N929">
        <f>IF(OR(WEEKDAY(A929)=1,WEEKDAY(A929)=7,COUNTIF('2027祝日等（不使用）'!$A$1:$A$20,単年カーブ!A929)=1),0,1)</f>
        <v>1</v>
      </c>
      <c r="O929">
        <f t="shared" si="99"/>
        <v>14</v>
      </c>
      <c r="P929">
        <f t="shared" si="103"/>
        <v>0</v>
      </c>
      <c r="Q929">
        <f t="shared" si="104"/>
        <v>0</v>
      </c>
    </row>
    <row r="930" spans="1:17" ht="19.5" x14ac:dyDescent="0.4">
      <c r="A930" s="33">
        <f t="shared" si="98"/>
        <v>46497</v>
      </c>
      <c r="B930" s="27" t="str">
        <f t="shared" si="100"/>
        <v>(火)</v>
      </c>
      <c r="C930" s="34">
        <v>0.29166666666666702</v>
      </c>
      <c r="D930" s="16" t="s">
        <v>18</v>
      </c>
      <c r="E930" s="35">
        <v>0.3125</v>
      </c>
      <c r="F930" s="50">
        <f>IF(COUNTIF('リスト（不使用）'!$A$5:$A$6,単年カーブ!$A$1),"希望数量入力ください",'単年（2027年度）'!$E$12*単年カーブ!$R$3+'単年（2027年度）'!$E$12*(1-単年カーブ!$R$3)*単年カーブ!Q930)</f>
        <v>0</v>
      </c>
      <c r="G930" s="47">
        <f t="shared" si="101"/>
        <v>0</v>
      </c>
      <c r="M930">
        <f t="shared" si="102"/>
        <v>4</v>
      </c>
      <c r="N930">
        <f>IF(OR(WEEKDAY(A930)=1,WEEKDAY(A930)=7,COUNTIF('2027祝日等（不使用）'!$A$1:$A$20,単年カーブ!A930)=1),0,1)</f>
        <v>1</v>
      </c>
      <c r="O930">
        <f t="shared" si="99"/>
        <v>15</v>
      </c>
      <c r="P930">
        <f t="shared" si="103"/>
        <v>0</v>
      </c>
      <c r="Q930">
        <f t="shared" si="104"/>
        <v>0</v>
      </c>
    </row>
    <row r="931" spans="1:17" ht="19.5" x14ac:dyDescent="0.4">
      <c r="A931" s="33">
        <f t="shared" si="98"/>
        <v>46497</v>
      </c>
      <c r="B931" s="27" t="str">
        <f t="shared" si="100"/>
        <v>(火)</v>
      </c>
      <c r="C931" s="34">
        <v>0.3125</v>
      </c>
      <c r="D931" s="16" t="s">
        <v>18</v>
      </c>
      <c r="E931" s="35">
        <v>0.33333333333333298</v>
      </c>
      <c r="F931" s="50">
        <f>IF(COUNTIF('リスト（不使用）'!$A$5:$A$6,単年カーブ!$A$1),"希望数量入力ください",'単年（2027年度）'!$E$12*単年カーブ!$R$3+'単年（2027年度）'!$E$12*(1-単年カーブ!$R$3)*単年カーブ!Q931)</f>
        <v>0</v>
      </c>
      <c r="G931" s="47">
        <f t="shared" si="101"/>
        <v>0</v>
      </c>
      <c r="M931">
        <f t="shared" si="102"/>
        <v>4</v>
      </c>
      <c r="N931">
        <f>IF(OR(WEEKDAY(A931)=1,WEEKDAY(A931)=7,COUNTIF('2027祝日等（不使用）'!$A$1:$A$20,単年カーブ!A931)=1),0,1)</f>
        <v>1</v>
      </c>
      <c r="O931">
        <f t="shared" si="99"/>
        <v>16</v>
      </c>
      <c r="P931">
        <f t="shared" si="103"/>
        <v>0</v>
      </c>
      <c r="Q931">
        <f t="shared" si="104"/>
        <v>0</v>
      </c>
    </row>
    <row r="932" spans="1:17" ht="19.5" x14ac:dyDescent="0.4">
      <c r="A932" s="33">
        <f t="shared" si="98"/>
        <v>46497</v>
      </c>
      <c r="B932" s="27" t="str">
        <f t="shared" si="100"/>
        <v>(火)</v>
      </c>
      <c r="C932" s="34">
        <v>0.33333333333333298</v>
      </c>
      <c r="D932" s="16" t="s">
        <v>18</v>
      </c>
      <c r="E932" s="35">
        <v>0.35416666666666702</v>
      </c>
      <c r="F932" s="50">
        <f>IF(COUNTIF('リスト（不使用）'!$A$5:$A$6,単年カーブ!$A$1),"希望数量入力ください",'単年（2027年度）'!$E$12*単年カーブ!$R$3+'単年（2027年度）'!$E$12*(1-単年カーブ!$R$3)*単年カーブ!Q932)</f>
        <v>0</v>
      </c>
      <c r="G932" s="47">
        <f t="shared" si="101"/>
        <v>0</v>
      </c>
      <c r="M932">
        <f t="shared" si="102"/>
        <v>4</v>
      </c>
      <c r="N932">
        <f>IF(OR(WEEKDAY(A932)=1,WEEKDAY(A932)=7,COUNTIF('2027祝日等（不使用）'!$A$1:$A$20,単年カーブ!A932)=1),0,1)</f>
        <v>1</v>
      </c>
      <c r="O932">
        <f t="shared" si="99"/>
        <v>17</v>
      </c>
      <c r="P932">
        <f t="shared" si="103"/>
        <v>1</v>
      </c>
      <c r="Q932">
        <f t="shared" si="104"/>
        <v>1</v>
      </c>
    </row>
    <row r="933" spans="1:17" ht="19.5" x14ac:dyDescent="0.4">
      <c r="A933" s="33">
        <f t="shared" si="98"/>
        <v>46497</v>
      </c>
      <c r="B933" s="27" t="str">
        <f t="shared" si="100"/>
        <v>(火)</v>
      </c>
      <c r="C933" s="34">
        <v>0.35416666666666702</v>
      </c>
      <c r="D933" s="16" t="s">
        <v>18</v>
      </c>
      <c r="E933" s="35">
        <v>0.375</v>
      </c>
      <c r="F933" s="50">
        <f>IF(COUNTIF('リスト（不使用）'!$A$5:$A$6,単年カーブ!$A$1),"希望数量入力ください",'単年（2027年度）'!$E$12*単年カーブ!$R$3+'単年（2027年度）'!$E$12*(1-単年カーブ!$R$3)*単年カーブ!Q933)</f>
        <v>0</v>
      </c>
      <c r="G933" s="47">
        <f t="shared" si="101"/>
        <v>0</v>
      </c>
      <c r="M933">
        <f t="shared" si="102"/>
        <v>4</v>
      </c>
      <c r="N933">
        <f>IF(OR(WEEKDAY(A933)=1,WEEKDAY(A933)=7,COUNTIF('2027祝日等（不使用）'!$A$1:$A$20,単年カーブ!A933)=1),0,1)</f>
        <v>1</v>
      </c>
      <c r="O933">
        <f t="shared" si="99"/>
        <v>18</v>
      </c>
      <c r="P933">
        <f t="shared" si="103"/>
        <v>1</v>
      </c>
      <c r="Q933">
        <f t="shared" si="104"/>
        <v>1</v>
      </c>
    </row>
    <row r="934" spans="1:17" ht="19.5" x14ac:dyDescent="0.4">
      <c r="A934" s="33">
        <f t="shared" si="98"/>
        <v>46497</v>
      </c>
      <c r="B934" s="27" t="str">
        <f t="shared" si="100"/>
        <v>(火)</v>
      </c>
      <c r="C934" s="34">
        <v>0.375</v>
      </c>
      <c r="D934" s="16" t="s">
        <v>18</v>
      </c>
      <c r="E934" s="35">
        <v>0.39583333333333298</v>
      </c>
      <c r="F934" s="50">
        <f>IF(COUNTIF('リスト（不使用）'!$A$5:$A$6,単年カーブ!$A$1),"希望数量入力ください",'単年（2027年度）'!$E$12*単年カーブ!$R$3+'単年（2027年度）'!$E$12*(1-単年カーブ!$R$3)*単年カーブ!Q934)</f>
        <v>0</v>
      </c>
      <c r="G934" s="47">
        <f t="shared" si="101"/>
        <v>0</v>
      </c>
      <c r="M934">
        <f t="shared" si="102"/>
        <v>4</v>
      </c>
      <c r="N934">
        <f>IF(OR(WEEKDAY(A934)=1,WEEKDAY(A934)=7,COUNTIF('2027祝日等（不使用）'!$A$1:$A$20,単年カーブ!A934)=1),0,1)</f>
        <v>1</v>
      </c>
      <c r="O934">
        <f t="shared" si="99"/>
        <v>19</v>
      </c>
      <c r="P934">
        <f t="shared" si="103"/>
        <v>1</v>
      </c>
      <c r="Q934">
        <f t="shared" si="104"/>
        <v>1</v>
      </c>
    </row>
    <row r="935" spans="1:17" ht="19.5" x14ac:dyDescent="0.4">
      <c r="A935" s="33">
        <f t="shared" si="98"/>
        <v>46497</v>
      </c>
      <c r="B935" s="27" t="str">
        <f t="shared" si="100"/>
        <v>(火)</v>
      </c>
      <c r="C935" s="34">
        <v>0.39583333333333298</v>
      </c>
      <c r="D935" s="16" t="s">
        <v>18</v>
      </c>
      <c r="E935" s="35">
        <v>0.41666666666666702</v>
      </c>
      <c r="F935" s="50">
        <f>IF(COUNTIF('リスト（不使用）'!$A$5:$A$6,単年カーブ!$A$1),"希望数量入力ください",'単年（2027年度）'!$E$12*単年カーブ!$R$3+'単年（2027年度）'!$E$12*(1-単年カーブ!$R$3)*単年カーブ!Q935)</f>
        <v>0</v>
      </c>
      <c r="G935" s="47">
        <f t="shared" si="101"/>
        <v>0</v>
      </c>
      <c r="M935">
        <f t="shared" si="102"/>
        <v>4</v>
      </c>
      <c r="N935">
        <f>IF(OR(WEEKDAY(A935)=1,WEEKDAY(A935)=7,COUNTIF('2027祝日等（不使用）'!$A$1:$A$20,単年カーブ!A935)=1),0,1)</f>
        <v>1</v>
      </c>
      <c r="O935">
        <f t="shared" si="99"/>
        <v>20</v>
      </c>
      <c r="P935">
        <f t="shared" si="103"/>
        <v>1</v>
      </c>
      <c r="Q935">
        <f t="shared" si="104"/>
        <v>1</v>
      </c>
    </row>
    <row r="936" spans="1:17" ht="19.5" x14ac:dyDescent="0.4">
      <c r="A936" s="33">
        <f t="shared" si="98"/>
        <v>46497</v>
      </c>
      <c r="B936" s="27" t="str">
        <f t="shared" si="100"/>
        <v>(火)</v>
      </c>
      <c r="C936" s="34">
        <v>0.41666666666666702</v>
      </c>
      <c r="D936" s="16" t="s">
        <v>18</v>
      </c>
      <c r="E936" s="35">
        <v>0.4375</v>
      </c>
      <c r="F936" s="50">
        <f>IF(COUNTIF('リスト（不使用）'!$A$5:$A$6,単年カーブ!$A$1),"希望数量入力ください",'単年（2027年度）'!$E$12*単年カーブ!$R$3+'単年（2027年度）'!$E$12*(1-単年カーブ!$R$3)*単年カーブ!Q936)</f>
        <v>0</v>
      </c>
      <c r="G936" s="47">
        <f t="shared" si="101"/>
        <v>0</v>
      </c>
      <c r="M936">
        <f t="shared" si="102"/>
        <v>4</v>
      </c>
      <c r="N936">
        <f>IF(OR(WEEKDAY(A936)=1,WEEKDAY(A936)=7,COUNTIF('2027祝日等（不使用）'!$A$1:$A$20,単年カーブ!A936)=1),0,1)</f>
        <v>1</v>
      </c>
      <c r="O936">
        <f t="shared" si="99"/>
        <v>21</v>
      </c>
      <c r="P936">
        <f t="shared" si="103"/>
        <v>1</v>
      </c>
      <c r="Q936">
        <f t="shared" si="104"/>
        <v>1</v>
      </c>
    </row>
    <row r="937" spans="1:17" ht="19.5" x14ac:dyDescent="0.4">
      <c r="A937" s="33">
        <f t="shared" si="98"/>
        <v>46497</v>
      </c>
      <c r="B937" s="27" t="str">
        <f t="shared" si="100"/>
        <v>(火)</v>
      </c>
      <c r="C937" s="34">
        <v>0.4375</v>
      </c>
      <c r="D937" s="16" t="s">
        <v>18</v>
      </c>
      <c r="E937" s="35">
        <v>0.45833333333333298</v>
      </c>
      <c r="F937" s="50">
        <f>IF(COUNTIF('リスト（不使用）'!$A$5:$A$6,単年カーブ!$A$1),"希望数量入力ください",'単年（2027年度）'!$E$12*単年カーブ!$R$3+'単年（2027年度）'!$E$12*(1-単年カーブ!$R$3)*単年カーブ!Q937)</f>
        <v>0</v>
      </c>
      <c r="G937" s="47">
        <f t="shared" si="101"/>
        <v>0</v>
      </c>
      <c r="M937">
        <f t="shared" si="102"/>
        <v>4</v>
      </c>
      <c r="N937">
        <f>IF(OR(WEEKDAY(A937)=1,WEEKDAY(A937)=7,COUNTIF('2027祝日等（不使用）'!$A$1:$A$20,単年カーブ!A937)=1),0,1)</f>
        <v>1</v>
      </c>
      <c r="O937">
        <f t="shared" si="99"/>
        <v>22</v>
      </c>
      <c r="P937">
        <f t="shared" si="103"/>
        <v>1</v>
      </c>
      <c r="Q937">
        <f t="shared" si="104"/>
        <v>1</v>
      </c>
    </row>
    <row r="938" spans="1:17" ht="19.5" x14ac:dyDescent="0.4">
      <c r="A938" s="33">
        <f t="shared" si="98"/>
        <v>46497</v>
      </c>
      <c r="B938" s="27" t="str">
        <f t="shared" si="100"/>
        <v>(火)</v>
      </c>
      <c r="C938" s="34">
        <v>0.45833333333333298</v>
      </c>
      <c r="D938" s="16" t="s">
        <v>18</v>
      </c>
      <c r="E938" s="35">
        <v>0.47916666666666702</v>
      </c>
      <c r="F938" s="50">
        <f>IF(COUNTIF('リスト（不使用）'!$A$5:$A$6,単年カーブ!$A$1),"希望数量入力ください",'単年（2027年度）'!$E$12*単年カーブ!$R$3+'単年（2027年度）'!$E$12*(1-単年カーブ!$R$3)*単年カーブ!Q938)</f>
        <v>0</v>
      </c>
      <c r="G938" s="47">
        <f t="shared" si="101"/>
        <v>0</v>
      </c>
      <c r="M938">
        <f t="shared" si="102"/>
        <v>4</v>
      </c>
      <c r="N938">
        <f>IF(OR(WEEKDAY(A938)=1,WEEKDAY(A938)=7,COUNTIF('2027祝日等（不使用）'!$A$1:$A$20,単年カーブ!A938)=1),0,1)</f>
        <v>1</v>
      </c>
      <c r="O938">
        <f t="shared" si="99"/>
        <v>23</v>
      </c>
      <c r="P938">
        <f t="shared" si="103"/>
        <v>1</v>
      </c>
      <c r="Q938">
        <f t="shared" si="104"/>
        <v>1</v>
      </c>
    </row>
    <row r="939" spans="1:17" ht="19.5" x14ac:dyDescent="0.4">
      <c r="A939" s="33">
        <f t="shared" si="98"/>
        <v>46497</v>
      </c>
      <c r="B939" s="27" t="str">
        <f t="shared" si="100"/>
        <v>(火)</v>
      </c>
      <c r="C939" s="34">
        <v>0.47916666666666702</v>
      </c>
      <c r="D939" s="16" t="s">
        <v>18</v>
      </c>
      <c r="E939" s="35">
        <v>0.5</v>
      </c>
      <c r="F939" s="50">
        <f>IF(COUNTIF('リスト（不使用）'!$A$5:$A$6,単年カーブ!$A$1),"希望数量入力ください",'単年（2027年度）'!$E$12*単年カーブ!$R$3+'単年（2027年度）'!$E$12*(1-単年カーブ!$R$3)*単年カーブ!Q939)</f>
        <v>0</v>
      </c>
      <c r="G939" s="47">
        <f t="shared" si="101"/>
        <v>0</v>
      </c>
      <c r="M939">
        <f t="shared" si="102"/>
        <v>4</v>
      </c>
      <c r="N939">
        <f>IF(OR(WEEKDAY(A939)=1,WEEKDAY(A939)=7,COUNTIF('2027祝日等（不使用）'!$A$1:$A$20,単年カーブ!A939)=1),0,1)</f>
        <v>1</v>
      </c>
      <c r="O939">
        <f t="shared" si="99"/>
        <v>24</v>
      </c>
      <c r="P939">
        <f t="shared" si="103"/>
        <v>1</v>
      </c>
      <c r="Q939">
        <f t="shared" si="104"/>
        <v>1</v>
      </c>
    </row>
    <row r="940" spans="1:17" ht="19.5" x14ac:dyDescent="0.4">
      <c r="A940" s="33">
        <f t="shared" si="98"/>
        <v>46497</v>
      </c>
      <c r="B940" s="27" t="str">
        <f t="shared" si="100"/>
        <v>(火)</v>
      </c>
      <c r="C940" s="34">
        <v>0.5</v>
      </c>
      <c r="D940" s="16" t="s">
        <v>18</v>
      </c>
      <c r="E940" s="35">
        <v>0.52083333333333304</v>
      </c>
      <c r="F940" s="50">
        <f>IF(COUNTIF('リスト（不使用）'!$A$5:$A$6,単年カーブ!$A$1),"希望数量入力ください",'単年（2027年度）'!$E$12*単年カーブ!$R$3+'単年（2027年度）'!$E$12*(1-単年カーブ!$R$3)*単年カーブ!Q940)</f>
        <v>0</v>
      </c>
      <c r="G940" s="47">
        <f t="shared" si="101"/>
        <v>0</v>
      </c>
      <c r="M940">
        <f t="shared" si="102"/>
        <v>4</v>
      </c>
      <c r="N940">
        <f>IF(OR(WEEKDAY(A940)=1,WEEKDAY(A940)=7,COUNTIF('2027祝日等（不使用）'!$A$1:$A$20,単年カーブ!A940)=1),0,1)</f>
        <v>1</v>
      </c>
      <c r="O940">
        <f t="shared" si="99"/>
        <v>25</v>
      </c>
      <c r="P940">
        <f t="shared" si="103"/>
        <v>1</v>
      </c>
      <c r="Q940">
        <f t="shared" si="104"/>
        <v>1</v>
      </c>
    </row>
    <row r="941" spans="1:17" ht="19.5" x14ac:dyDescent="0.4">
      <c r="A941" s="33">
        <f t="shared" si="98"/>
        <v>46497</v>
      </c>
      <c r="B941" s="27" t="str">
        <f t="shared" si="100"/>
        <v>(火)</v>
      </c>
      <c r="C941" s="34">
        <v>0.52083333333333304</v>
      </c>
      <c r="D941" s="16" t="s">
        <v>18</v>
      </c>
      <c r="E941" s="35">
        <v>0.54166666666666696</v>
      </c>
      <c r="F941" s="50">
        <f>IF(COUNTIF('リスト（不使用）'!$A$5:$A$6,単年カーブ!$A$1),"希望数量入力ください",'単年（2027年度）'!$E$12*単年カーブ!$R$3+'単年（2027年度）'!$E$12*(1-単年カーブ!$R$3)*単年カーブ!Q941)</f>
        <v>0</v>
      </c>
      <c r="G941" s="47">
        <f t="shared" si="101"/>
        <v>0</v>
      </c>
      <c r="M941">
        <f t="shared" si="102"/>
        <v>4</v>
      </c>
      <c r="N941">
        <f>IF(OR(WEEKDAY(A941)=1,WEEKDAY(A941)=7,COUNTIF('2027祝日等（不使用）'!$A$1:$A$20,単年カーブ!A941)=1),0,1)</f>
        <v>1</v>
      </c>
      <c r="O941">
        <f t="shared" si="99"/>
        <v>26</v>
      </c>
      <c r="P941">
        <f t="shared" si="103"/>
        <v>1</v>
      </c>
      <c r="Q941">
        <f t="shared" si="104"/>
        <v>1</v>
      </c>
    </row>
    <row r="942" spans="1:17" ht="19.5" x14ac:dyDescent="0.4">
      <c r="A942" s="33">
        <f t="shared" si="98"/>
        <v>46497</v>
      </c>
      <c r="B942" s="27" t="str">
        <f t="shared" si="100"/>
        <v>(火)</v>
      </c>
      <c r="C942" s="34">
        <v>0.54166666666666696</v>
      </c>
      <c r="D942" s="16" t="s">
        <v>18</v>
      </c>
      <c r="E942" s="35">
        <v>0.5625</v>
      </c>
      <c r="F942" s="50">
        <f>IF(COUNTIF('リスト（不使用）'!$A$5:$A$6,単年カーブ!$A$1),"希望数量入力ください",'単年（2027年度）'!$E$12*単年カーブ!$R$3+'単年（2027年度）'!$E$12*(1-単年カーブ!$R$3)*単年カーブ!Q942)</f>
        <v>0</v>
      </c>
      <c r="G942" s="47">
        <f t="shared" si="101"/>
        <v>0</v>
      </c>
      <c r="M942">
        <f t="shared" si="102"/>
        <v>4</v>
      </c>
      <c r="N942">
        <f>IF(OR(WEEKDAY(A942)=1,WEEKDAY(A942)=7,COUNTIF('2027祝日等（不使用）'!$A$1:$A$20,単年カーブ!A942)=1),0,1)</f>
        <v>1</v>
      </c>
      <c r="O942">
        <f t="shared" si="99"/>
        <v>27</v>
      </c>
      <c r="P942">
        <f t="shared" si="103"/>
        <v>1</v>
      </c>
      <c r="Q942">
        <f t="shared" si="104"/>
        <v>1</v>
      </c>
    </row>
    <row r="943" spans="1:17" ht="19.5" x14ac:dyDescent="0.4">
      <c r="A943" s="33">
        <f t="shared" si="98"/>
        <v>46497</v>
      </c>
      <c r="B943" s="27" t="str">
        <f t="shared" si="100"/>
        <v>(火)</v>
      </c>
      <c r="C943" s="34">
        <v>0.5625</v>
      </c>
      <c r="D943" s="16" t="s">
        <v>18</v>
      </c>
      <c r="E943" s="35">
        <v>0.58333333333333304</v>
      </c>
      <c r="F943" s="50">
        <f>IF(COUNTIF('リスト（不使用）'!$A$5:$A$6,単年カーブ!$A$1),"希望数量入力ください",'単年（2027年度）'!$E$12*単年カーブ!$R$3+'単年（2027年度）'!$E$12*(1-単年カーブ!$R$3)*単年カーブ!Q943)</f>
        <v>0</v>
      </c>
      <c r="G943" s="47">
        <f t="shared" si="101"/>
        <v>0</v>
      </c>
      <c r="M943">
        <f t="shared" si="102"/>
        <v>4</v>
      </c>
      <c r="N943">
        <f>IF(OR(WEEKDAY(A943)=1,WEEKDAY(A943)=7,COUNTIF('2027祝日等（不使用）'!$A$1:$A$20,単年カーブ!A943)=1),0,1)</f>
        <v>1</v>
      </c>
      <c r="O943">
        <f t="shared" si="99"/>
        <v>28</v>
      </c>
      <c r="P943">
        <f t="shared" si="103"/>
        <v>1</v>
      </c>
      <c r="Q943">
        <f t="shared" si="104"/>
        <v>1</v>
      </c>
    </row>
    <row r="944" spans="1:17" ht="19.5" x14ac:dyDescent="0.4">
      <c r="A944" s="33">
        <f t="shared" si="98"/>
        <v>46497</v>
      </c>
      <c r="B944" s="27" t="str">
        <f t="shared" si="100"/>
        <v>(火)</v>
      </c>
      <c r="C944" s="34">
        <v>0.58333333333333304</v>
      </c>
      <c r="D944" s="16" t="s">
        <v>18</v>
      </c>
      <c r="E944" s="35">
        <v>0.60416666666666696</v>
      </c>
      <c r="F944" s="50">
        <f>IF(COUNTIF('リスト（不使用）'!$A$5:$A$6,単年カーブ!$A$1),"希望数量入力ください",'単年（2027年度）'!$E$12*単年カーブ!$R$3+'単年（2027年度）'!$E$12*(1-単年カーブ!$R$3)*単年カーブ!Q944)</f>
        <v>0</v>
      </c>
      <c r="G944" s="47">
        <f t="shared" si="101"/>
        <v>0</v>
      </c>
      <c r="M944">
        <f t="shared" si="102"/>
        <v>4</v>
      </c>
      <c r="N944">
        <f>IF(OR(WEEKDAY(A944)=1,WEEKDAY(A944)=7,COUNTIF('2027祝日等（不使用）'!$A$1:$A$20,単年カーブ!A944)=1),0,1)</f>
        <v>1</v>
      </c>
      <c r="O944">
        <f t="shared" si="99"/>
        <v>29</v>
      </c>
      <c r="P944">
        <f t="shared" si="103"/>
        <v>1</v>
      </c>
      <c r="Q944">
        <f t="shared" si="104"/>
        <v>1</v>
      </c>
    </row>
    <row r="945" spans="1:17" ht="19.5" x14ac:dyDescent="0.4">
      <c r="A945" s="33">
        <f t="shared" si="98"/>
        <v>46497</v>
      </c>
      <c r="B945" s="27" t="str">
        <f t="shared" si="100"/>
        <v>(火)</v>
      </c>
      <c r="C945" s="34">
        <v>0.60416666666666696</v>
      </c>
      <c r="D945" s="16" t="s">
        <v>18</v>
      </c>
      <c r="E945" s="35">
        <v>0.625</v>
      </c>
      <c r="F945" s="50">
        <f>IF(COUNTIF('リスト（不使用）'!$A$5:$A$6,単年カーブ!$A$1),"希望数量入力ください",'単年（2027年度）'!$E$12*単年カーブ!$R$3+'単年（2027年度）'!$E$12*(1-単年カーブ!$R$3)*単年カーブ!Q945)</f>
        <v>0</v>
      </c>
      <c r="G945" s="47">
        <f t="shared" si="101"/>
        <v>0</v>
      </c>
      <c r="M945">
        <f t="shared" si="102"/>
        <v>4</v>
      </c>
      <c r="N945">
        <f>IF(OR(WEEKDAY(A945)=1,WEEKDAY(A945)=7,COUNTIF('2027祝日等（不使用）'!$A$1:$A$20,単年カーブ!A945)=1),0,1)</f>
        <v>1</v>
      </c>
      <c r="O945">
        <f t="shared" si="99"/>
        <v>30</v>
      </c>
      <c r="P945">
        <f t="shared" si="103"/>
        <v>1</v>
      </c>
      <c r="Q945">
        <f t="shared" si="104"/>
        <v>1</v>
      </c>
    </row>
    <row r="946" spans="1:17" ht="19.5" x14ac:dyDescent="0.4">
      <c r="A946" s="33">
        <f t="shared" si="98"/>
        <v>46497</v>
      </c>
      <c r="B946" s="27" t="str">
        <f t="shared" si="100"/>
        <v>(火)</v>
      </c>
      <c r="C946" s="34">
        <v>0.625</v>
      </c>
      <c r="D946" s="16" t="s">
        <v>18</v>
      </c>
      <c r="E946" s="35">
        <v>0.64583333333333304</v>
      </c>
      <c r="F946" s="50">
        <f>IF(COUNTIF('リスト（不使用）'!$A$5:$A$6,単年カーブ!$A$1),"希望数量入力ください",'単年（2027年度）'!$E$12*単年カーブ!$R$3+'単年（2027年度）'!$E$12*(1-単年カーブ!$R$3)*単年カーブ!Q946)</f>
        <v>0</v>
      </c>
      <c r="G946" s="47">
        <f t="shared" si="101"/>
        <v>0</v>
      </c>
      <c r="M946">
        <f t="shared" si="102"/>
        <v>4</v>
      </c>
      <c r="N946">
        <f>IF(OR(WEEKDAY(A946)=1,WEEKDAY(A946)=7,COUNTIF('2027祝日等（不使用）'!$A$1:$A$20,単年カーブ!A946)=1),0,1)</f>
        <v>1</v>
      </c>
      <c r="O946">
        <f t="shared" si="99"/>
        <v>31</v>
      </c>
      <c r="P946">
        <f t="shared" si="103"/>
        <v>1</v>
      </c>
      <c r="Q946">
        <f t="shared" si="104"/>
        <v>1</v>
      </c>
    </row>
    <row r="947" spans="1:17" ht="19.5" x14ac:dyDescent="0.4">
      <c r="A947" s="33">
        <f t="shared" si="98"/>
        <v>46497</v>
      </c>
      <c r="B947" s="27" t="str">
        <f t="shared" si="100"/>
        <v>(火)</v>
      </c>
      <c r="C947" s="34">
        <v>0.64583333333333304</v>
      </c>
      <c r="D947" s="16" t="s">
        <v>18</v>
      </c>
      <c r="E947" s="35">
        <v>0.66666666666666696</v>
      </c>
      <c r="F947" s="50">
        <f>IF(COUNTIF('リスト（不使用）'!$A$5:$A$6,単年カーブ!$A$1),"希望数量入力ください",'単年（2027年度）'!$E$12*単年カーブ!$R$3+'単年（2027年度）'!$E$12*(1-単年カーブ!$R$3)*単年カーブ!Q947)</f>
        <v>0</v>
      </c>
      <c r="G947" s="47">
        <f t="shared" si="101"/>
        <v>0</v>
      </c>
      <c r="M947">
        <f t="shared" si="102"/>
        <v>4</v>
      </c>
      <c r="N947">
        <f>IF(OR(WEEKDAY(A947)=1,WEEKDAY(A947)=7,COUNTIF('2027祝日等（不使用）'!$A$1:$A$20,単年カーブ!A947)=1),0,1)</f>
        <v>1</v>
      </c>
      <c r="O947">
        <f t="shared" si="99"/>
        <v>32</v>
      </c>
      <c r="P947">
        <f t="shared" si="103"/>
        <v>1</v>
      </c>
      <c r="Q947">
        <f t="shared" si="104"/>
        <v>1</v>
      </c>
    </row>
    <row r="948" spans="1:17" ht="19.5" x14ac:dyDescent="0.4">
      <c r="A948" s="33">
        <f t="shared" ref="A948:A1011" si="105">A900+1</f>
        <v>46497</v>
      </c>
      <c r="B948" s="27" t="str">
        <f t="shared" si="100"/>
        <v>(火)</v>
      </c>
      <c r="C948" s="34">
        <v>0.66666666666666696</v>
      </c>
      <c r="D948" s="16" t="s">
        <v>18</v>
      </c>
      <c r="E948" s="35">
        <v>0.6875</v>
      </c>
      <c r="F948" s="50">
        <f>IF(COUNTIF('リスト（不使用）'!$A$5:$A$6,単年カーブ!$A$1),"希望数量入力ください",'単年（2027年度）'!$E$12*単年カーブ!$R$3+'単年（2027年度）'!$E$12*(1-単年カーブ!$R$3)*単年カーブ!Q948)</f>
        <v>0</v>
      </c>
      <c r="G948" s="47">
        <f t="shared" si="101"/>
        <v>0</v>
      </c>
      <c r="M948">
        <f t="shared" si="102"/>
        <v>4</v>
      </c>
      <c r="N948">
        <f>IF(OR(WEEKDAY(A948)=1,WEEKDAY(A948)=7,COUNTIF('2027祝日等（不使用）'!$A$1:$A$20,単年カーブ!A948)=1),0,1)</f>
        <v>1</v>
      </c>
      <c r="O948">
        <f t="shared" ref="O948:O1011" si="106">O900</f>
        <v>33</v>
      </c>
      <c r="P948">
        <f t="shared" si="103"/>
        <v>1</v>
      </c>
      <c r="Q948">
        <f t="shared" si="104"/>
        <v>1</v>
      </c>
    </row>
    <row r="949" spans="1:17" ht="19.5" x14ac:dyDescent="0.4">
      <c r="A949" s="33">
        <f t="shared" si="105"/>
        <v>46497</v>
      </c>
      <c r="B949" s="27" t="str">
        <f t="shared" si="100"/>
        <v>(火)</v>
      </c>
      <c r="C949" s="34">
        <v>0.6875</v>
      </c>
      <c r="D949" s="16" t="s">
        <v>18</v>
      </c>
      <c r="E949" s="35">
        <v>0.70833333333333304</v>
      </c>
      <c r="F949" s="50">
        <f>IF(COUNTIF('リスト（不使用）'!$A$5:$A$6,単年カーブ!$A$1),"希望数量入力ください",'単年（2027年度）'!$E$12*単年カーブ!$R$3+'単年（2027年度）'!$E$12*(1-単年カーブ!$R$3)*単年カーブ!Q949)</f>
        <v>0</v>
      </c>
      <c r="G949" s="47">
        <f t="shared" si="101"/>
        <v>0</v>
      </c>
      <c r="M949">
        <f t="shared" si="102"/>
        <v>4</v>
      </c>
      <c r="N949">
        <f>IF(OR(WEEKDAY(A949)=1,WEEKDAY(A949)=7,COUNTIF('2027祝日等（不使用）'!$A$1:$A$20,単年カーブ!A949)=1),0,1)</f>
        <v>1</v>
      </c>
      <c r="O949">
        <f t="shared" si="106"/>
        <v>34</v>
      </c>
      <c r="P949">
        <f t="shared" si="103"/>
        <v>1</v>
      </c>
      <c r="Q949">
        <f t="shared" si="104"/>
        <v>1</v>
      </c>
    </row>
    <row r="950" spans="1:17" ht="19.5" x14ac:dyDescent="0.4">
      <c r="A950" s="33">
        <f t="shared" si="105"/>
        <v>46497</v>
      </c>
      <c r="B950" s="27" t="str">
        <f t="shared" si="100"/>
        <v>(火)</v>
      </c>
      <c r="C950" s="34">
        <v>0.70833333333333304</v>
      </c>
      <c r="D950" s="16" t="s">
        <v>18</v>
      </c>
      <c r="E950" s="35">
        <v>0.72916666666666696</v>
      </c>
      <c r="F950" s="50">
        <f>IF(COUNTIF('リスト（不使用）'!$A$5:$A$6,単年カーブ!$A$1),"希望数量入力ください",'単年（2027年度）'!$E$12*単年カーブ!$R$3+'単年（2027年度）'!$E$12*(1-単年カーブ!$R$3)*単年カーブ!Q950)</f>
        <v>0</v>
      </c>
      <c r="G950" s="47">
        <f t="shared" si="101"/>
        <v>0</v>
      </c>
      <c r="M950">
        <f t="shared" si="102"/>
        <v>4</v>
      </c>
      <c r="N950">
        <f>IF(OR(WEEKDAY(A950)=1,WEEKDAY(A950)=7,COUNTIF('2027祝日等（不使用）'!$A$1:$A$20,単年カーブ!A950)=1),0,1)</f>
        <v>1</v>
      </c>
      <c r="O950">
        <f t="shared" si="106"/>
        <v>35</v>
      </c>
      <c r="P950">
        <f t="shared" si="103"/>
        <v>1</v>
      </c>
      <c r="Q950">
        <f t="shared" si="104"/>
        <v>1</v>
      </c>
    </row>
    <row r="951" spans="1:17" ht="19.5" x14ac:dyDescent="0.4">
      <c r="A951" s="33">
        <f t="shared" si="105"/>
        <v>46497</v>
      </c>
      <c r="B951" s="27" t="str">
        <f t="shared" si="100"/>
        <v>(火)</v>
      </c>
      <c r="C951" s="34">
        <v>0.72916666666666696</v>
      </c>
      <c r="D951" s="16" t="s">
        <v>18</v>
      </c>
      <c r="E951" s="35">
        <v>0.75</v>
      </c>
      <c r="F951" s="50">
        <f>IF(COUNTIF('リスト（不使用）'!$A$5:$A$6,単年カーブ!$A$1),"希望数量入力ください",'単年（2027年度）'!$E$12*単年カーブ!$R$3+'単年（2027年度）'!$E$12*(1-単年カーブ!$R$3)*単年カーブ!Q951)</f>
        <v>0</v>
      </c>
      <c r="G951" s="47">
        <f t="shared" si="101"/>
        <v>0</v>
      </c>
      <c r="M951">
        <f t="shared" si="102"/>
        <v>4</v>
      </c>
      <c r="N951">
        <f>IF(OR(WEEKDAY(A951)=1,WEEKDAY(A951)=7,COUNTIF('2027祝日等（不使用）'!$A$1:$A$20,単年カーブ!A951)=1),0,1)</f>
        <v>1</v>
      </c>
      <c r="O951">
        <f t="shared" si="106"/>
        <v>36</v>
      </c>
      <c r="P951">
        <f t="shared" si="103"/>
        <v>1</v>
      </c>
      <c r="Q951">
        <f t="shared" si="104"/>
        <v>1</v>
      </c>
    </row>
    <row r="952" spans="1:17" ht="19.5" x14ac:dyDescent="0.4">
      <c r="A952" s="33">
        <f t="shared" si="105"/>
        <v>46497</v>
      </c>
      <c r="B952" s="27" t="str">
        <f t="shared" si="100"/>
        <v>(火)</v>
      </c>
      <c r="C952" s="34">
        <v>0.75</v>
      </c>
      <c r="D952" s="16" t="s">
        <v>18</v>
      </c>
      <c r="E952" s="35">
        <v>0.77083333333333304</v>
      </c>
      <c r="F952" s="50">
        <f>IF(COUNTIF('リスト（不使用）'!$A$5:$A$6,単年カーブ!$A$1),"希望数量入力ください",'単年（2027年度）'!$E$12*単年カーブ!$R$3+'単年（2027年度）'!$E$12*(1-単年カーブ!$R$3)*単年カーブ!Q952)</f>
        <v>0</v>
      </c>
      <c r="G952" s="47">
        <f t="shared" si="101"/>
        <v>0</v>
      </c>
      <c r="M952">
        <f t="shared" si="102"/>
        <v>4</v>
      </c>
      <c r="N952">
        <f>IF(OR(WEEKDAY(A952)=1,WEEKDAY(A952)=7,COUNTIF('2027祝日等（不使用）'!$A$1:$A$20,単年カーブ!A952)=1),0,1)</f>
        <v>1</v>
      </c>
      <c r="O952">
        <f t="shared" si="106"/>
        <v>37</v>
      </c>
      <c r="P952">
        <f t="shared" si="103"/>
        <v>1</v>
      </c>
      <c r="Q952">
        <f t="shared" si="104"/>
        <v>1</v>
      </c>
    </row>
    <row r="953" spans="1:17" ht="19.5" x14ac:dyDescent="0.4">
      <c r="A953" s="33">
        <f t="shared" si="105"/>
        <v>46497</v>
      </c>
      <c r="B953" s="27" t="str">
        <f t="shared" si="100"/>
        <v>(火)</v>
      </c>
      <c r="C953" s="34">
        <v>0.77083333333333304</v>
      </c>
      <c r="D953" s="16" t="s">
        <v>18</v>
      </c>
      <c r="E953" s="35">
        <v>0.79166666666666696</v>
      </c>
      <c r="F953" s="50">
        <f>IF(COUNTIF('リスト（不使用）'!$A$5:$A$6,単年カーブ!$A$1),"希望数量入力ください",'単年（2027年度）'!$E$12*単年カーブ!$R$3+'単年（2027年度）'!$E$12*(1-単年カーブ!$R$3)*単年カーブ!Q953)</f>
        <v>0</v>
      </c>
      <c r="G953" s="47">
        <f t="shared" si="101"/>
        <v>0</v>
      </c>
      <c r="M953">
        <f t="shared" si="102"/>
        <v>4</v>
      </c>
      <c r="N953">
        <f>IF(OR(WEEKDAY(A953)=1,WEEKDAY(A953)=7,COUNTIF('2027祝日等（不使用）'!$A$1:$A$20,単年カーブ!A953)=1),0,1)</f>
        <v>1</v>
      </c>
      <c r="O953">
        <f t="shared" si="106"/>
        <v>38</v>
      </c>
      <c r="P953">
        <f t="shared" si="103"/>
        <v>1</v>
      </c>
      <c r="Q953">
        <f t="shared" si="104"/>
        <v>1</v>
      </c>
    </row>
    <row r="954" spans="1:17" ht="19.5" x14ac:dyDescent="0.4">
      <c r="A954" s="33">
        <f t="shared" si="105"/>
        <v>46497</v>
      </c>
      <c r="B954" s="27" t="str">
        <f t="shared" si="100"/>
        <v>(火)</v>
      </c>
      <c r="C954" s="34">
        <v>0.79166666666666696</v>
      </c>
      <c r="D954" s="16" t="s">
        <v>18</v>
      </c>
      <c r="E954" s="35">
        <v>0.8125</v>
      </c>
      <c r="F954" s="50">
        <f>IF(COUNTIF('リスト（不使用）'!$A$5:$A$6,単年カーブ!$A$1),"希望数量入力ください",'単年（2027年度）'!$E$12*単年カーブ!$R$3+'単年（2027年度）'!$E$12*(1-単年カーブ!$R$3)*単年カーブ!Q954)</f>
        <v>0</v>
      </c>
      <c r="G954" s="47">
        <f t="shared" si="101"/>
        <v>0</v>
      </c>
      <c r="M954">
        <f t="shared" si="102"/>
        <v>4</v>
      </c>
      <c r="N954">
        <f>IF(OR(WEEKDAY(A954)=1,WEEKDAY(A954)=7,COUNTIF('2027祝日等（不使用）'!$A$1:$A$20,単年カーブ!A954)=1),0,1)</f>
        <v>1</v>
      </c>
      <c r="O954">
        <f t="shared" si="106"/>
        <v>39</v>
      </c>
      <c r="P954">
        <f t="shared" si="103"/>
        <v>1</v>
      </c>
      <c r="Q954">
        <f t="shared" si="104"/>
        <v>1</v>
      </c>
    </row>
    <row r="955" spans="1:17" ht="19.5" x14ac:dyDescent="0.4">
      <c r="A955" s="33">
        <f t="shared" si="105"/>
        <v>46497</v>
      </c>
      <c r="B955" s="27" t="str">
        <f t="shared" si="100"/>
        <v>(火)</v>
      </c>
      <c r="C955" s="34">
        <v>0.8125</v>
      </c>
      <c r="D955" s="16" t="s">
        <v>18</v>
      </c>
      <c r="E955" s="35">
        <v>0.83333333333333304</v>
      </c>
      <c r="F955" s="50">
        <f>IF(COUNTIF('リスト（不使用）'!$A$5:$A$6,単年カーブ!$A$1),"希望数量入力ください",'単年（2027年度）'!$E$12*単年カーブ!$R$3+'単年（2027年度）'!$E$12*(1-単年カーブ!$R$3)*単年カーブ!Q955)</f>
        <v>0</v>
      </c>
      <c r="G955" s="47">
        <f t="shared" si="101"/>
        <v>0</v>
      </c>
      <c r="M955">
        <f t="shared" si="102"/>
        <v>4</v>
      </c>
      <c r="N955">
        <f>IF(OR(WEEKDAY(A955)=1,WEEKDAY(A955)=7,COUNTIF('2027祝日等（不使用）'!$A$1:$A$20,単年カーブ!A955)=1),0,1)</f>
        <v>1</v>
      </c>
      <c r="O955">
        <f t="shared" si="106"/>
        <v>40</v>
      </c>
      <c r="P955">
        <f t="shared" si="103"/>
        <v>1</v>
      </c>
      <c r="Q955">
        <f t="shared" si="104"/>
        <v>1</v>
      </c>
    </row>
    <row r="956" spans="1:17" ht="19.5" x14ac:dyDescent="0.4">
      <c r="A956" s="33">
        <f t="shared" si="105"/>
        <v>46497</v>
      </c>
      <c r="B956" s="27" t="str">
        <f t="shared" si="100"/>
        <v>(火)</v>
      </c>
      <c r="C956" s="34">
        <v>0.83333333333333304</v>
      </c>
      <c r="D956" s="16" t="s">
        <v>18</v>
      </c>
      <c r="E956" s="35">
        <v>0.85416666666666696</v>
      </c>
      <c r="F956" s="50">
        <f>IF(COUNTIF('リスト（不使用）'!$A$5:$A$6,単年カーブ!$A$1),"希望数量入力ください",'単年（2027年度）'!$E$12*単年カーブ!$R$3+'単年（2027年度）'!$E$12*(1-単年カーブ!$R$3)*単年カーブ!Q956)</f>
        <v>0</v>
      </c>
      <c r="G956" s="47">
        <f t="shared" si="101"/>
        <v>0</v>
      </c>
      <c r="M956">
        <f t="shared" si="102"/>
        <v>4</v>
      </c>
      <c r="N956">
        <f>IF(OR(WEEKDAY(A956)=1,WEEKDAY(A956)=7,COUNTIF('2027祝日等（不使用）'!$A$1:$A$20,単年カーブ!A956)=1),0,1)</f>
        <v>1</v>
      </c>
      <c r="O956">
        <f t="shared" si="106"/>
        <v>41</v>
      </c>
      <c r="P956">
        <f t="shared" si="103"/>
        <v>0</v>
      </c>
      <c r="Q956">
        <f t="shared" si="104"/>
        <v>0</v>
      </c>
    </row>
    <row r="957" spans="1:17" ht="19.5" x14ac:dyDescent="0.4">
      <c r="A957" s="33">
        <f t="shared" si="105"/>
        <v>46497</v>
      </c>
      <c r="B957" s="27" t="str">
        <f t="shared" si="100"/>
        <v>(火)</v>
      </c>
      <c r="C957" s="34">
        <v>0.85416666666666696</v>
      </c>
      <c r="D957" s="16" t="s">
        <v>18</v>
      </c>
      <c r="E957" s="35">
        <v>0.875</v>
      </c>
      <c r="F957" s="50">
        <f>IF(COUNTIF('リスト（不使用）'!$A$5:$A$6,単年カーブ!$A$1),"希望数量入力ください",'単年（2027年度）'!$E$12*単年カーブ!$R$3+'単年（2027年度）'!$E$12*(1-単年カーブ!$R$3)*単年カーブ!Q957)</f>
        <v>0</v>
      </c>
      <c r="G957" s="47">
        <f t="shared" si="101"/>
        <v>0</v>
      </c>
      <c r="M957">
        <f t="shared" si="102"/>
        <v>4</v>
      </c>
      <c r="N957">
        <f>IF(OR(WEEKDAY(A957)=1,WEEKDAY(A957)=7,COUNTIF('2027祝日等（不使用）'!$A$1:$A$20,単年カーブ!A957)=1),0,1)</f>
        <v>1</v>
      </c>
      <c r="O957">
        <f t="shared" si="106"/>
        <v>42</v>
      </c>
      <c r="P957">
        <f t="shared" si="103"/>
        <v>0</v>
      </c>
      <c r="Q957">
        <f t="shared" si="104"/>
        <v>0</v>
      </c>
    </row>
    <row r="958" spans="1:17" ht="19.5" x14ac:dyDescent="0.4">
      <c r="A958" s="33">
        <f t="shared" si="105"/>
        <v>46497</v>
      </c>
      <c r="B958" s="27" t="str">
        <f t="shared" si="100"/>
        <v>(火)</v>
      </c>
      <c r="C958" s="34">
        <v>0.875</v>
      </c>
      <c r="D958" s="16" t="s">
        <v>18</v>
      </c>
      <c r="E958" s="35">
        <v>0.89583333333333304</v>
      </c>
      <c r="F958" s="50">
        <f>IF(COUNTIF('リスト（不使用）'!$A$5:$A$6,単年カーブ!$A$1),"希望数量入力ください",'単年（2027年度）'!$E$12*単年カーブ!$R$3+'単年（2027年度）'!$E$12*(1-単年カーブ!$R$3)*単年カーブ!Q958)</f>
        <v>0</v>
      </c>
      <c r="G958" s="47">
        <f t="shared" si="101"/>
        <v>0</v>
      </c>
      <c r="M958">
        <f t="shared" si="102"/>
        <v>4</v>
      </c>
      <c r="N958">
        <f>IF(OR(WEEKDAY(A958)=1,WEEKDAY(A958)=7,COUNTIF('2027祝日等（不使用）'!$A$1:$A$20,単年カーブ!A958)=1),0,1)</f>
        <v>1</v>
      </c>
      <c r="O958">
        <f t="shared" si="106"/>
        <v>43</v>
      </c>
      <c r="P958">
        <f t="shared" si="103"/>
        <v>0</v>
      </c>
      <c r="Q958">
        <f t="shared" si="104"/>
        <v>0</v>
      </c>
    </row>
    <row r="959" spans="1:17" ht="19.5" x14ac:dyDescent="0.4">
      <c r="A959" s="33">
        <f t="shared" si="105"/>
        <v>46497</v>
      </c>
      <c r="B959" s="27" t="str">
        <f t="shared" si="100"/>
        <v>(火)</v>
      </c>
      <c r="C959" s="34">
        <v>0.89583333333333304</v>
      </c>
      <c r="D959" s="16" t="s">
        <v>18</v>
      </c>
      <c r="E959" s="35">
        <v>0.91666666666666696</v>
      </c>
      <c r="F959" s="50">
        <f>IF(COUNTIF('リスト（不使用）'!$A$5:$A$6,単年カーブ!$A$1),"希望数量入力ください",'単年（2027年度）'!$E$12*単年カーブ!$R$3+'単年（2027年度）'!$E$12*(1-単年カーブ!$R$3)*単年カーブ!Q959)</f>
        <v>0</v>
      </c>
      <c r="G959" s="47">
        <f t="shared" si="101"/>
        <v>0</v>
      </c>
      <c r="M959">
        <f t="shared" si="102"/>
        <v>4</v>
      </c>
      <c r="N959">
        <f>IF(OR(WEEKDAY(A959)=1,WEEKDAY(A959)=7,COUNTIF('2027祝日等（不使用）'!$A$1:$A$20,単年カーブ!A959)=1),0,1)</f>
        <v>1</v>
      </c>
      <c r="O959">
        <f t="shared" si="106"/>
        <v>44</v>
      </c>
      <c r="P959">
        <f t="shared" si="103"/>
        <v>0</v>
      </c>
      <c r="Q959">
        <f t="shared" si="104"/>
        <v>0</v>
      </c>
    </row>
    <row r="960" spans="1:17" ht="19.5" x14ac:dyDescent="0.4">
      <c r="A960" s="33">
        <f t="shared" si="105"/>
        <v>46497</v>
      </c>
      <c r="B960" s="27" t="str">
        <f t="shared" si="100"/>
        <v>(火)</v>
      </c>
      <c r="C960" s="34">
        <v>0.91666666666666696</v>
      </c>
      <c r="D960" s="16" t="s">
        <v>18</v>
      </c>
      <c r="E960" s="35">
        <v>0.9375</v>
      </c>
      <c r="F960" s="50">
        <f>IF(COUNTIF('リスト（不使用）'!$A$5:$A$6,単年カーブ!$A$1),"希望数量入力ください",'単年（2027年度）'!$E$12*単年カーブ!$R$3+'単年（2027年度）'!$E$12*(1-単年カーブ!$R$3)*単年カーブ!Q960)</f>
        <v>0</v>
      </c>
      <c r="G960" s="47">
        <f t="shared" si="101"/>
        <v>0</v>
      </c>
      <c r="M960">
        <f t="shared" si="102"/>
        <v>4</v>
      </c>
      <c r="N960">
        <f>IF(OR(WEEKDAY(A960)=1,WEEKDAY(A960)=7,COUNTIF('2027祝日等（不使用）'!$A$1:$A$20,単年カーブ!A960)=1),0,1)</f>
        <v>1</v>
      </c>
      <c r="O960">
        <f t="shared" si="106"/>
        <v>45</v>
      </c>
      <c r="P960">
        <f t="shared" si="103"/>
        <v>0</v>
      </c>
      <c r="Q960">
        <f t="shared" si="104"/>
        <v>0</v>
      </c>
    </row>
    <row r="961" spans="1:17" ht="19.5" x14ac:dyDescent="0.4">
      <c r="A961" s="33">
        <f t="shared" si="105"/>
        <v>46497</v>
      </c>
      <c r="B961" s="27" t="str">
        <f t="shared" si="100"/>
        <v>(火)</v>
      </c>
      <c r="C961" s="34">
        <v>0.9375</v>
      </c>
      <c r="D961" s="16" t="s">
        <v>18</v>
      </c>
      <c r="E961" s="35">
        <v>0.95833333333333304</v>
      </c>
      <c r="F961" s="50">
        <f>IF(COUNTIF('リスト（不使用）'!$A$5:$A$6,単年カーブ!$A$1),"希望数量入力ください",'単年（2027年度）'!$E$12*単年カーブ!$R$3+'単年（2027年度）'!$E$12*(1-単年カーブ!$R$3)*単年カーブ!Q961)</f>
        <v>0</v>
      </c>
      <c r="G961" s="47">
        <f t="shared" si="101"/>
        <v>0</v>
      </c>
      <c r="M961">
        <f t="shared" si="102"/>
        <v>4</v>
      </c>
      <c r="N961">
        <f>IF(OR(WEEKDAY(A961)=1,WEEKDAY(A961)=7,COUNTIF('2027祝日等（不使用）'!$A$1:$A$20,単年カーブ!A961)=1),0,1)</f>
        <v>1</v>
      </c>
      <c r="O961">
        <f t="shared" si="106"/>
        <v>46</v>
      </c>
      <c r="P961">
        <f t="shared" si="103"/>
        <v>0</v>
      </c>
      <c r="Q961">
        <f t="shared" si="104"/>
        <v>0</v>
      </c>
    </row>
    <row r="962" spans="1:17" ht="19.5" x14ac:dyDescent="0.4">
      <c r="A962" s="33">
        <f t="shared" si="105"/>
        <v>46497</v>
      </c>
      <c r="B962" s="27" t="str">
        <f t="shared" si="100"/>
        <v>(火)</v>
      </c>
      <c r="C962" s="34">
        <v>0.95833333333333304</v>
      </c>
      <c r="D962" s="16" t="s">
        <v>18</v>
      </c>
      <c r="E962" s="35">
        <v>0.97916666666666696</v>
      </c>
      <c r="F962" s="50">
        <f>IF(COUNTIF('リスト（不使用）'!$A$5:$A$6,単年カーブ!$A$1),"希望数量入力ください",'単年（2027年度）'!$E$12*単年カーブ!$R$3+'単年（2027年度）'!$E$12*(1-単年カーブ!$R$3)*単年カーブ!Q962)</f>
        <v>0</v>
      </c>
      <c r="G962" s="47">
        <f t="shared" si="101"/>
        <v>0</v>
      </c>
      <c r="M962">
        <f t="shared" si="102"/>
        <v>4</v>
      </c>
      <c r="N962">
        <f>IF(OR(WEEKDAY(A962)=1,WEEKDAY(A962)=7,COUNTIF('2027祝日等（不使用）'!$A$1:$A$20,単年カーブ!A962)=1),0,1)</f>
        <v>1</v>
      </c>
      <c r="O962">
        <f t="shared" si="106"/>
        <v>47</v>
      </c>
      <c r="P962">
        <f t="shared" si="103"/>
        <v>0</v>
      </c>
      <c r="Q962">
        <f t="shared" si="104"/>
        <v>0</v>
      </c>
    </row>
    <row r="963" spans="1:17" ht="19.5" x14ac:dyDescent="0.4">
      <c r="A963" s="33">
        <f t="shared" si="105"/>
        <v>46497</v>
      </c>
      <c r="B963" s="27" t="str">
        <f t="shared" si="100"/>
        <v>(火)</v>
      </c>
      <c r="C963" s="34">
        <v>0.97916666666666696</v>
      </c>
      <c r="D963" s="16" t="s">
        <v>18</v>
      </c>
      <c r="E963" s="35" t="s">
        <v>17</v>
      </c>
      <c r="F963" s="50">
        <f>IF(COUNTIF('リスト（不使用）'!$A$5:$A$6,単年カーブ!$A$1),"希望数量入力ください",'単年（2027年度）'!$E$12*単年カーブ!$R$3+'単年（2027年度）'!$E$12*(1-単年カーブ!$R$3)*単年カーブ!Q963)</f>
        <v>0</v>
      </c>
      <c r="G963" s="47">
        <f t="shared" si="101"/>
        <v>0</v>
      </c>
      <c r="M963">
        <f t="shared" si="102"/>
        <v>4</v>
      </c>
      <c r="N963">
        <f>IF(OR(WEEKDAY(A963)=1,WEEKDAY(A963)=7,COUNTIF('2027祝日等（不使用）'!$A$1:$A$20,単年カーブ!A963)=1),0,1)</f>
        <v>1</v>
      </c>
      <c r="O963">
        <f t="shared" si="106"/>
        <v>48</v>
      </c>
      <c r="P963">
        <f t="shared" si="103"/>
        <v>0</v>
      </c>
      <c r="Q963">
        <f t="shared" si="104"/>
        <v>0</v>
      </c>
    </row>
    <row r="964" spans="1:17" ht="19.5" x14ac:dyDescent="0.4">
      <c r="A964" s="33">
        <f t="shared" si="105"/>
        <v>46498</v>
      </c>
      <c r="B964" s="27" t="str">
        <f t="shared" ref="B964:B1027" si="107">TEXT(A964,"(aaa)")</f>
        <v>(水)</v>
      </c>
      <c r="C964" s="34">
        <v>0</v>
      </c>
      <c r="D964" s="16" t="s">
        <v>18</v>
      </c>
      <c r="E964" s="35">
        <v>2.0833333333333332E-2</v>
      </c>
      <c r="F964" s="50">
        <f>IF(COUNTIF('リスト（不使用）'!$A$5:$A$6,単年カーブ!$A$1),"希望数量入力ください",'単年（2027年度）'!$E$12*単年カーブ!$R$3+'単年（2027年度）'!$E$12*(1-単年カーブ!$R$3)*単年カーブ!Q964)</f>
        <v>0</v>
      </c>
      <c r="G964" s="47">
        <f t="shared" ref="G964:G1027" si="108">F964/2</f>
        <v>0</v>
      </c>
      <c r="M964">
        <f t="shared" ref="M964:M1027" si="109">MONTH(A964)</f>
        <v>4</v>
      </c>
      <c r="N964">
        <f>IF(OR(WEEKDAY(A964)=1,WEEKDAY(A964)=7,COUNTIF('2027祝日等（不使用）'!$A$1:$A$20,単年カーブ!A964)=1),0,1)</f>
        <v>1</v>
      </c>
      <c r="O964">
        <f t="shared" si="106"/>
        <v>1</v>
      </c>
      <c r="P964">
        <f t="shared" ref="P964:P1027" si="110">IF(AND(O964&gt;16,O964&lt;41),1,0)</f>
        <v>0</v>
      </c>
      <c r="Q964">
        <f t="shared" ref="Q964:Q1027" si="111">P964*N964</f>
        <v>0</v>
      </c>
    </row>
    <row r="965" spans="1:17" ht="19.5" x14ac:dyDescent="0.4">
      <c r="A965" s="33">
        <f t="shared" si="105"/>
        <v>46498</v>
      </c>
      <c r="B965" s="27" t="str">
        <f t="shared" si="107"/>
        <v>(水)</v>
      </c>
      <c r="C965" s="34">
        <v>2.0833333333333332E-2</v>
      </c>
      <c r="D965" s="16" t="s">
        <v>18</v>
      </c>
      <c r="E965" s="35">
        <v>4.1666666666666664E-2</v>
      </c>
      <c r="F965" s="50">
        <f>IF(COUNTIF('リスト（不使用）'!$A$5:$A$6,単年カーブ!$A$1),"希望数量入力ください",'単年（2027年度）'!$E$12*単年カーブ!$R$3+'単年（2027年度）'!$E$12*(1-単年カーブ!$R$3)*単年カーブ!Q965)</f>
        <v>0</v>
      </c>
      <c r="G965" s="47">
        <f t="shared" si="108"/>
        <v>0</v>
      </c>
      <c r="M965">
        <f t="shared" si="109"/>
        <v>4</v>
      </c>
      <c r="N965">
        <f>IF(OR(WEEKDAY(A965)=1,WEEKDAY(A965)=7,COUNTIF('2027祝日等（不使用）'!$A$1:$A$20,単年カーブ!A965)=1),0,1)</f>
        <v>1</v>
      </c>
      <c r="O965">
        <f t="shared" si="106"/>
        <v>2</v>
      </c>
      <c r="P965">
        <f t="shared" si="110"/>
        <v>0</v>
      </c>
      <c r="Q965">
        <f t="shared" si="111"/>
        <v>0</v>
      </c>
    </row>
    <row r="966" spans="1:17" ht="19.5" x14ac:dyDescent="0.4">
      <c r="A966" s="33">
        <f t="shared" si="105"/>
        <v>46498</v>
      </c>
      <c r="B966" s="27" t="str">
        <f t="shared" si="107"/>
        <v>(水)</v>
      </c>
      <c r="C966" s="34">
        <v>4.1666666666666664E-2</v>
      </c>
      <c r="D966" s="16" t="s">
        <v>18</v>
      </c>
      <c r="E966" s="35">
        <v>6.25E-2</v>
      </c>
      <c r="F966" s="50">
        <f>IF(COUNTIF('リスト（不使用）'!$A$5:$A$6,単年カーブ!$A$1),"希望数量入力ください",'単年（2027年度）'!$E$12*単年カーブ!$R$3+'単年（2027年度）'!$E$12*(1-単年カーブ!$R$3)*単年カーブ!Q966)</f>
        <v>0</v>
      </c>
      <c r="G966" s="47">
        <f t="shared" si="108"/>
        <v>0</v>
      </c>
      <c r="M966">
        <f t="shared" si="109"/>
        <v>4</v>
      </c>
      <c r="N966">
        <f>IF(OR(WEEKDAY(A966)=1,WEEKDAY(A966)=7,COUNTIF('2027祝日等（不使用）'!$A$1:$A$20,単年カーブ!A966)=1),0,1)</f>
        <v>1</v>
      </c>
      <c r="O966">
        <f t="shared" si="106"/>
        <v>3</v>
      </c>
      <c r="P966">
        <f t="shared" si="110"/>
        <v>0</v>
      </c>
      <c r="Q966">
        <f t="shared" si="111"/>
        <v>0</v>
      </c>
    </row>
    <row r="967" spans="1:17" ht="19.5" x14ac:dyDescent="0.4">
      <c r="A967" s="33">
        <f t="shared" si="105"/>
        <v>46498</v>
      </c>
      <c r="B967" s="27" t="str">
        <f t="shared" si="107"/>
        <v>(水)</v>
      </c>
      <c r="C967" s="34">
        <v>6.25E-2</v>
      </c>
      <c r="D967" s="16" t="s">
        <v>18</v>
      </c>
      <c r="E967" s="35">
        <v>8.3333333333333301E-2</v>
      </c>
      <c r="F967" s="50">
        <f>IF(COUNTIF('リスト（不使用）'!$A$5:$A$6,単年カーブ!$A$1),"希望数量入力ください",'単年（2027年度）'!$E$12*単年カーブ!$R$3+'単年（2027年度）'!$E$12*(1-単年カーブ!$R$3)*単年カーブ!Q967)</f>
        <v>0</v>
      </c>
      <c r="G967" s="47">
        <f t="shared" si="108"/>
        <v>0</v>
      </c>
      <c r="M967">
        <f t="shared" si="109"/>
        <v>4</v>
      </c>
      <c r="N967">
        <f>IF(OR(WEEKDAY(A967)=1,WEEKDAY(A967)=7,COUNTIF('2027祝日等（不使用）'!$A$1:$A$20,単年カーブ!A967)=1),0,1)</f>
        <v>1</v>
      </c>
      <c r="O967">
        <f t="shared" si="106"/>
        <v>4</v>
      </c>
      <c r="P967">
        <f t="shared" si="110"/>
        <v>0</v>
      </c>
      <c r="Q967">
        <f t="shared" si="111"/>
        <v>0</v>
      </c>
    </row>
    <row r="968" spans="1:17" ht="19.5" x14ac:dyDescent="0.4">
      <c r="A968" s="33">
        <f t="shared" si="105"/>
        <v>46498</v>
      </c>
      <c r="B968" s="27" t="str">
        <f t="shared" si="107"/>
        <v>(水)</v>
      </c>
      <c r="C968" s="34">
        <v>8.3333333333333301E-2</v>
      </c>
      <c r="D968" s="16" t="s">
        <v>18</v>
      </c>
      <c r="E968" s="35">
        <v>0.104166666666667</v>
      </c>
      <c r="F968" s="50">
        <f>IF(COUNTIF('リスト（不使用）'!$A$5:$A$6,単年カーブ!$A$1),"希望数量入力ください",'単年（2027年度）'!$E$12*単年カーブ!$R$3+'単年（2027年度）'!$E$12*(1-単年カーブ!$R$3)*単年カーブ!Q968)</f>
        <v>0</v>
      </c>
      <c r="G968" s="47">
        <f t="shared" si="108"/>
        <v>0</v>
      </c>
      <c r="M968">
        <f t="shared" si="109"/>
        <v>4</v>
      </c>
      <c r="N968">
        <f>IF(OR(WEEKDAY(A968)=1,WEEKDAY(A968)=7,COUNTIF('2027祝日等（不使用）'!$A$1:$A$20,単年カーブ!A968)=1),0,1)</f>
        <v>1</v>
      </c>
      <c r="O968">
        <f t="shared" si="106"/>
        <v>5</v>
      </c>
      <c r="P968">
        <f t="shared" si="110"/>
        <v>0</v>
      </c>
      <c r="Q968">
        <f t="shared" si="111"/>
        <v>0</v>
      </c>
    </row>
    <row r="969" spans="1:17" ht="19.5" x14ac:dyDescent="0.4">
      <c r="A969" s="33">
        <f t="shared" si="105"/>
        <v>46498</v>
      </c>
      <c r="B969" s="27" t="str">
        <f t="shared" si="107"/>
        <v>(水)</v>
      </c>
      <c r="C969" s="34">
        <v>0.104166666666667</v>
      </c>
      <c r="D969" s="16" t="s">
        <v>18</v>
      </c>
      <c r="E969" s="35">
        <v>0.125</v>
      </c>
      <c r="F969" s="50">
        <f>IF(COUNTIF('リスト（不使用）'!$A$5:$A$6,単年カーブ!$A$1),"希望数量入力ください",'単年（2027年度）'!$E$12*単年カーブ!$R$3+'単年（2027年度）'!$E$12*(1-単年カーブ!$R$3)*単年カーブ!Q969)</f>
        <v>0</v>
      </c>
      <c r="G969" s="47">
        <f t="shared" si="108"/>
        <v>0</v>
      </c>
      <c r="M969">
        <f t="shared" si="109"/>
        <v>4</v>
      </c>
      <c r="N969">
        <f>IF(OR(WEEKDAY(A969)=1,WEEKDAY(A969)=7,COUNTIF('2027祝日等（不使用）'!$A$1:$A$20,単年カーブ!A969)=1),0,1)</f>
        <v>1</v>
      </c>
      <c r="O969">
        <f t="shared" si="106"/>
        <v>6</v>
      </c>
      <c r="P969">
        <f t="shared" si="110"/>
        <v>0</v>
      </c>
      <c r="Q969">
        <f t="shared" si="111"/>
        <v>0</v>
      </c>
    </row>
    <row r="970" spans="1:17" ht="19.5" x14ac:dyDescent="0.4">
      <c r="A970" s="33">
        <f t="shared" si="105"/>
        <v>46498</v>
      </c>
      <c r="B970" s="27" t="str">
        <f t="shared" si="107"/>
        <v>(水)</v>
      </c>
      <c r="C970" s="34">
        <v>0.125</v>
      </c>
      <c r="D970" s="16" t="s">
        <v>18</v>
      </c>
      <c r="E970" s="35">
        <v>0.14583333333333301</v>
      </c>
      <c r="F970" s="50">
        <f>IF(COUNTIF('リスト（不使用）'!$A$5:$A$6,単年カーブ!$A$1),"希望数量入力ください",'単年（2027年度）'!$E$12*単年カーブ!$R$3+'単年（2027年度）'!$E$12*(1-単年カーブ!$R$3)*単年カーブ!Q970)</f>
        <v>0</v>
      </c>
      <c r="G970" s="47">
        <f t="shared" si="108"/>
        <v>0</v>
      </c>
      <c r="M970">
        <f t="shared" si="109"/>
        <v>4</v>
      </c>
      <c r="N970">
        <f>IF(OR(WEEKDAY(A970)=1,WEEKDAY(A970)=7,COUNTIF('2027祝日等（不使用）'!$A$1:$A$20,単年カーブ!A970)=1),0,1)</f>
        <v>1</v>
      </c>
      <c r="O970">
        <f t="shared" si="106"/>
        <v>7</v>
      </c>
      <c r="P970">
        <f t="shared" si="110"/>
        <v>0</v>
      </c>
      <c r="Q970">
        <f t="shared" si="111"/>
        <v>0</v>
      </c>
    </row>
    <row r="971" spans="1:17" ht="19.5" x14ac:dyDescent="0.4">
      <c r="A971" s="33">
        <f t="shared" si="105"/>
        <v>46498</v>
      </c>
      <c r="B971" s="27" t="str">
        <f t="shared" si="107"/>
        <v>(水)</v>
      </c>
      <c r="C971" s="34">
        <v>0.14583333333333301</v>
      </c>
      <c r="D971" s="16" t="s">
        <v>18</v>
      </c>
      <c r="E971" s="35">
        <v>0.16666666666666699</v>
      </c>
      <c r="F971" s="50">
        <f>IF(COUNTIF('リスト（不使用）'!$A$5:$A$6,単年カーブ!$A$1),"希望数量入力ください",'単年（2027年度）'!$E$12*単年カーブ!$R$3+'単年（2027年度）'!$E$12*(1-単年カーブ!$R$3)*単年カーブ!Q971)</f>
        <v>0</v>
      </c>
      <c r="G971" s="47">
        <f t="shared" si="108"/>
        <v>0</v>
      </c>
      <c r="M971">
        <f t="shared" si="109"/>
        <v>4</v>
      </c>
      <c r="N971">
        <f>IF(OR(WEEKDAY(A971)=1,WEEKDAY(A971)=7,COUNTIF('2027祝日等（不使用）'!$A$1:$A$20,単年カーブ!A971)=1),0,1)</f>
        <v>1</v>
      </c>
      <c r="O971">
        <f t="shared" si="106"/>
        <v>8</v>
      </c>
      <c r="P971">
        <f t="shared" si="110"/>
        <v>0</v>
      </c>
      <c r="Q971">
        <f t="shared" si="111"/>
        <v>0</v>
      </c>
    </row>
    <row r="972" spans="1:17" ht="19.5" x14ac:dyDescent="0.4">
      <c r="A972" s="33">
        <f t="shared" si="105"/>
        <v>46498</v>
      </c>
      <c r="B972" s="27" t="str">
        <f t="shared" si="107"/>
        <v>(水)</v>
      </c>
      <c r="C972" s="34">
        <v>0.16666666666666699</v>
      </c>
      <c r="D972" s="16" t="s">
        <v>18</v>
      </c>
      <c r="E972" s="35">
        <v>0.1875</v>
      </c>
      <c r="F972" s="50">
        <f>IF(COUNTIF('リスト（不使用）'!$A$5:$A$6,単年カーブ!$A$1),"希望数量入力ください",'単年（2027年度）'!$E$12*単年カーブ!$R$3+'単年（2027年度）'!$E$12*(1-単年カーブ!$R$3)*単年カーブ!Q972)</f>
        <v>0</v>
      </c>
      <c r="G972" s="47">
        <f t="shared" si="108"/>
        <v>0</v>
      </c>
      <c r="M972">
        <f t="shared" si="109"/>
        <v>4</v>
      </c>
      <c r="N972">
        <f>IF(OR(WEEKDAY(A972)=1,WEEKDAY(A972)=7,COUNTIF('2027祝日等（不使用）'!$A$1:$A$20,単年カーブ!A972)=1),0,1)</f>
        <v>1</v>
      </c>
      <c r="O972">
        <f t="shared" si="106"/>
        <v>9</v>
      </c>
      <c r="P972">
        <f t="shared" si="110"/>
        <v>0</v>
      </c>
      <c r="Q972">
        <f t="shared" si="111"/>
        <v>0</v>
      </c>
    </row>
    <row r="973" spans="1:17" ht="19.5" x14ac:dyDescent="0.4">
      <c r="A973" s="33">
        <f t="shared" si="105"/>
        <v>46498</v>
      </c>
      <c r="B973" s="27" t="str">
        <f t="shared" si="107"/>
        <v>(水)</v>
      </c>
      <c r="C973" s="34">
        <v>0.1875</v>
      </c>
      <c r="D973" s="16" t="s">
        <v>18</v>
      </c>
      <c r="E973" s="35">
        <v>0.20833333333333301</v>
      </c>
      <c r="F973" s="50">
        <f>IF(COUNTIF('リスト（不使用）'!$A$5:$A$6,単年カーブ!$A$1),"希望数量入力ください",'単年（2027年度）'!$E$12*単年カーブ!$R$3+'単年（2027年度）'!$E$12*(1-単年カーブ!$R$3)*単年カーブ!Q973)</f>
        <v>0</v>
      </c>
      <c r="G973" s="47">
        <f t="shared" si="108"/>
        <v>0</v>
      </c>
      <c r="M973">
        <f t="shared" si="109"/>
        <v>4</v>
      </c>
      <c r="N973">
        <f>IF(OR(WEEKDAY(A973)=1,WEEKDAY(A973)=7,COUNTIF('2027祝日等（不使用）'!$A$1:$A$20,単年カーブ!A973)=1),0,1)</f>
        <v>1</v>
      </c>
      <c r="O973">
        <f t="shared" si="106"/>
        <v>10</v>
      </c>
      <c r="P973">
        <f t="shared" si="110"/>
        <v>0</v>
      </c>
      <c r="Q973">
        <f t="shared" si="111"/>
        <v>0</v>
      </c>
    </row>
    <row r="974" spans="1:17" ht="19.5" x14ac:dyDescent="0.4">
      <c r="A974" s="33">
        <f t="shared" si="105"/>
        <v>46498</v>
      </c>
      <c r="B974" s="27" t="str">
        <f t="shared" si="107"/>
        <v>(水)</v>
      </c>
      <c r="C974" s="34">
        <v>0.20833333333333301</v>
      </c>
      <c r="D974" s="16" t="s">
        <v>18</v>
      </c>
      <c r="E974" s="35">
        <v>0.22916666666666699</v>
      </c>
      <c r="F974" s="50">
        <f>IF(COUNTIF('リスト（不使用）'!$A$5:$A$6,単年カーブ!$A$1),"希望数量入力ください",'単年（2027年度）'!$E$12*単年カーブ!$R$3+'単年（2027年度）'!$E$12*(1-単年カーブ!$R$3)*単年カーブ!Q974)</f>
        <v>0</v>
      </c>
      <c r="G974" s="47">
        <f t="shared" si="108"/>
        <v>0</v>
      </c>
      <c r="M974">
        <f t="shared" si="109"/>
        <v>4</v>
      </c>
      <c r="N974">
        <f>IF(OR(WEEKDAY(A974)=1,WEEKDAY(A974)=7,COUNTIF('2027祝日等（不使用）'!$A$1:$A$20,単年カーブ!A974)=1),0,1)</f>
        <v>1</v>
      </c>
      <c r="O974">
        <f t="shared" si="106"/>
        <v>11</v>
      </c>
      <c r="P974">
        <f t="shared" si="110"/>
        <v>0</v>
      </c>
      <c r="Q974">
        <f t="shared" si="111"/>
        <v>0</v>
      </c>
    </row>
    <row r="975" spans="1:17" ht="19.5" x14ac:dyDescent="0.4">
      <c r="A975" s="33">
        <f t="shared" si="105"/>
        <v>46498</v>
      </c>
      <c r="B975" s="27" t="str">
        <f t="shared" si="107"/>
        <v>(水)</v>
      </c>
      <c r="C975" s="34">
        <v>0.22916666666666699</v>
      </c>
      <c r="D975" s="16" t="s">
        <v>18</v>
      </c>
      <c r="E975" s="35">
        <v>0.25</v>
      </c>
      <c r="F975" s="50">
        <f>IF(COUNTIF('リスト（不使用）'!$A$5:$A$6,単年カーブ!$A$1),"希望数量入力ください",'単年（2027年度）'!$E$12*単年カーブ!$R$3+'単年（2027年度）'!$E$12*(1-単年カーブ!$R$3)*単年カーブ!Q975)</f>
        <v>0</v>
      </c>
      <c r="G975" s="47">
        <f t="shared" si="108"/>
        <v>0</v>
      </c>
      <c r="M975">
        <f t="shared" si="109"/>
        <v>4</v>
      </c>
      <c r="N975">
        <f>IF(OR(WEEKDAY(A975)=1,WEEKDAY(A975)=7,COUNTIF('2027祝日等（不使用）'!$A$1:$A$20,単年カーブ!A975)=1),0,1)</f>
        <v>1</v>
      </c>
      <c r="O975">
        <f t="shared" si="106"/>
        <v>12</v>
      </c>
      <c r="P975">
        <f t="shared" si="110"/>
        <v>0</v>
      </c>
      <c r="Q975">
        <f t="shared" si="111"/>
        <v>0</v>
      </c>
    </row>
    <row r="976" spans="1:17" ht="19.5" x14ac:dyDescent="0.4">
      <c r="A976" s="33">
        <f t="shared" si="105"/>
        <v>46498</v>
      </c>
      <c r="B976" s="27" t="str">
        <f t="shared" si="107"/>
        <v>(水)</v>
      </c>
      <c r="C976" s="34">
        <v>0.25</v>
      </c>
      <c r="D976" s="16" t="s">
        <v>18</v>
      </c>
      <c r="E976" s="35">
        <v>0.27083333333333298</v>
      </c>
      <c r="F976" s="50">
        <f>IF(COUNTIF('リスト（不使用）'!$A$5:$A$6,単年カーブ!$A$1),"希望数量入力ください",'単年（2027年度）'!$E$12*単年カーブ!$R$3+'単年（2027年度）'!$E$12*(1-単年カーブ!$R$3)*単年カーブ!Q976)</f>
        <v>0</v>
      </c>
      <c r="G976" s="47">
        <f t="shared" si="108"/>
        <v>0</v>
      </c>
      <c r="M976">
        <f t="shared" si="109"/>
        <v>4</v>
      </c>
      <c r="N976">
        <f>IF(OR(WEEKDAY(A976)=1,WEEKDAY(A976)=7,COUNTIF('2027祝日等（不使用）'!$A$1:$A$20,単年カーブ!A976)=1),0,1)</f>
        <v>1</v>
      </c>
      <c r="O976">
        <f t="shared" si="106"/>
        <v>13</v>
      </c>
      <c r="P976">
        <f t="shared" si="110"/>
        <v>0</v>
      </c>
      <c r="Q976">
        <f t="shared" si="111"/>
        <v>0</v>
      </c>
    </row>
    <row r="977" spans="1:17" ht="19.5" x14ac:dyDescent="0.4">
      <c r="A977" s="33">
        <f t="shared" si="105"/>
        <v>46498</v>
      </c>
      <c r="B977" s="27" t="str">
        <f t="shared" si="107"/>
        <v>(水)</v>
      </c>
      <c r="C977" s="34">
        <v>0.27083333333333298</v>
      </c>
      <c r="D977" s="16" t="s">
        <v>18</v>
      </c>
      <c r="E977" s="35">
        <v>0.29166666666666702</v>
      </c>
      <c r="F977" s="50">
        <f>IF(COUNTIF('リスト（不使用）'!$A$5:$A$6,単年カーブ!$A$1),"希望数量入力ください",'単年（2027年度）'!$E$12*単年カーブ!$R$3+'単年（2027年度）'!$E$12*(1-単年カーブ!$R$3)*単年カーブ!Q977)</f>
        <v>0</v>
      </c>
      <c r="G977" s="47">
        <f t="shared" si="108"/>
        <v>0</v>
      </c>
      <c r="M977">
        <f t="shared" si="109"/>
        <v>4</v>
      </c>
      <c r="N977">
        <f>IF(OR(WEEKDAY(A977)=1,WEEKDAY(A977)=7,COUNTIF('2027祝日等（不使用）'!$A$1:$A$20,単年カーブ!A977)=1),0,1)</f>
        <v>1</v>
      </c>
      <c r="O977">
        <f t="shared" si="106"/>
        <v>14</v>
      </c>
      <c r="P977">
        <f t="shared" si="110"/>
        <v>0</v>
      </c>
      <c r="Q977">
        <f t="shared" si="111"/>
        <v>0</v>
      </c>
    </row>
    <row r="978" spans="1:17" ht="19.5" x14ac:dyDescent="0.4">
      <c r="A978" s="33">
        <f t="shared" si="105"/>
        <v>46498</v>
      </c>
      <c r="B978" s="27" t="str">
        <f t="shared" si="107"/>
        <v>(水)</v>
      </c>
      <c r="C978" s="34">
        <v>0.29166666666666702</v>
      </c>
      <c r="D978" s="16" t="s">
        <v>18</v>
      </c>
      <c r="E978" s="35">
        <v>0.3125</v>
      </c>
      <c r="F978" s="50">
        <f>IF(COUNTIF('リスト（不使用）'!$A$5:$A$6,単年カーブ!$A$1),"希望数量入力ください",'単年（2027年度）'!$E$12*単年カーブ!$R$3+'単年（2027年度）'!$E$12*(1-単年カーブ!$R$3)*単年カーブ!Q978)</f>
        <v>0</v>
      </c>
      <c r="G978" s="47">
        <f t="shared" si="108"/>
        <v>0</v>
      </c>
      <c r="M978">
        <f t="shared" si="109"/>
        <v>4</v>
      </c>
      <c r="N978">
        <f>IF(OR(WEEKDAY(A978)=1,WEEKDAY(A978)=7,COUNTIF('2027祝日等（不使用）'!$A$1:$A$20,単年カーブ!A978)=1),0,1)</f>
        <v>1</v>
      </c>
      <c r="O978">
        <f t="shared" si="106"/>
        <v>15</v>
      </c>
      <c r="P978">
        <f t="shared" si="110"/>
        <v>0</v>
      </c>
      <c r="Q978">
        <f t="shared" si="111"/>
        <v>0</v>
      </c>
    </row>
    <row r="979" spans="1:17" ht="19.5" x14ac:dyDescent="0.4">
      <c r="A979" s="33">
        <f t="shared" si="105"/>
        <v>46498</v>
      </c>
      <c r="B979" s="27" t="str">
        <f t="shared" si="107"/>
        <v>(水)</v>
      </c>
      <c r="C979" s="34">
        <v>0.3125</v>
      </c>
      <c r="D979" s="16" t="s">
        <v>18</v>
      </c>
      <c r="E979" s="35">
        <v>0.33333333333333298</v>
      </c>
      <c r="F979" s="50">
        <f>IF(COUNTIF('リスト（不使用）'!$A$5:$A$6,単年カーブ!$A$1),"希望数量入力ください",'単年（2027年度）'!$E$12*単年カーブ!$R$3+'単年（2027年度）'!$E$12*(1-単年カーブ!$R$3)*単年カーブ!Q979)</f>
        <v>0</v>
      </c>
      <c r="G979" s="47">
        <f t="shared" si="108"/>
        <v>0</v>
      </c>
      <c r="M979">
        <f t="shared" si="109"/>
        <v>4</v>
      </c>
      <c r="N979">
        <f>IF(OR(WEEKDAY(A979)=1,WEEKDAY(A979)=7,COUNTIF('2027祝日等（不使用）'!$A$1:$A$20,単年カーブ!A979)=1),0,1)</f>
        <v>1</v>
      </c>
      <c r="O979">
        <f t="shared" si="106"/>
        <v>16</v>
      </c>
      <c r="P979">
        <f t="shared" si="110"/>
        <v>0</v>
      </c>
      <c r="Q979">
        <f t="shared" si="111"/>
        <v>0</v>
      </c>
    </row>
    <row r="980" spans="1:17" ht="19.5" x14ac:dyDescent="0.4">
      <c r="A980" s="33">
        <f t="shared" si="105"/>
        <v>46498</v>
      </c>
      <c r="B980" s="27" t="str">
        <f t="shared" si="107"/>
        <v>(水)</v>
      </c>
      <c r="C980" s="34">
        <v>0.33333333333333298</v>
      </c>
      <c r="D980" s="16" t="s">
        <v>18</v>
      </c>
      <c r="E980" s="35">
        <v>0.35416666666666702</v>
      </c>
      <c r="F980" s="50">
        <f>IF(COUNTIF('リスト（不使用）'!$A$5:$A$6,単年カーブ!$A$1),"希望数量入力ください",'単年（2027年度）'!$E$12*単年カーブ!$R$3+'単年（2027年度）'!$E$12*(1-単年カーブ!$R$3)*単年カーブ!Q980)</f>
        <v>0</v>
      </c>
      <c r="G980" s="47">
        <f t="shared" si="108"/>
        <v>0</v>
      </c>
      <c r="M980">
        <f t="shared" si="109"/>
        <v>4</v>
      </c>
      <c r="N980">
        <f>IF(OR(WEEKDAY(A980)=1,WEEKDAY(A980)=7,COUNTIF('2027祝日等（不使用）'!$A$1:$A$20,単年カーブ!A980)=1),0,1)</f>
        <v>1</v>
      </c>
      <c r="O980">
        <f t="shared" si="106"/>
        <v>17</v>
      </c>
      <c r="P980">
        <f t="shared" si="110"/>
        <v>1</v>
      </c>
      <c r="Q980">
        <f t="shared" si="111"/>
        <v>1</v>
      </c>
    </row>
    <row r="981" spans="1:17" ht="19.5" x14ac:dyDescent="0.4">
      <c r="A981" s="33">
        <f t="shared" si="105"/>
        <v>46498</v>
      </c>
      <c r="B981" s="27" t="str">
        <f t="shared" si="107"/>
        <v>(水)</v>
      </c>
      <c r="C981" s="34">
        <v>0.35416666666666702</v>
      </c>
      <c r="D981" s="16" t="s">
        <v>18</v>
      </c>
      <c r="E981" s="35">
        <v>0.375</v>
      </c>
      <c r="F981" s="50">
        <f>IF(COUNTIF('リスト（不使用）'!$A$5:$A$6,単年カーブ!$A$1),"希望数量入力ください",'単年（2027年度）'!$E$12*単年カーブ!$R$3+'単年（2027年度）'!$E$12*(1-単年カーブ!$R$3)*単年カーブ!Q981)</f>
        <v>0</v>
      </c>
      <c r="G981" s="47">
        <f t="shared" si="108"/>
        <v>0</v>
      </c>
      <c r="M981">
        <f t="shared" si="109"/>
        <v>4</v>
      </c>
      <c r="N981">
        <f>IF(OR(WEEKDAY(A981)=1,WEEKDAY(A981)=7,COUNTIF('2027祝日等（不使用）'!$A$1:$A$20,単年カーブ!A981)=1),0,1)</f>
        <v>1</v>
      </c>
      <c r="O981">
        <f t="shared" si="106"/>
        <v>18</v>
      </c>
      <c r="P981">
        <f t="shared" si="110"/>
        <v>1</v>
      </c>
      <c r="Q981">
        <f t="shared" si="111"/>
        <v>1</v>
      </c>
    </row>
    <row r="982" spans="1:17" ht="19.5" x14ac:dyDescent="0.4">
      <c r="A982" s="33">
        <f t="shared" si="105"/>
        <v>46498</v>
      </c>
      <c r="B982" s="27" t="str">
        <f t="shared" si="107"/>
        <v>(水)</v>
      </c>
      <c r="C982" s="34">
        <v>0.375</v>
      </c>
      <c r="D982" s="16" t="s">
        <v>18</v>
      </c>
      <c r="E982" s="35">
        <v>0.39583333333333298</v>
      </c>
      <c r="F982" s="50">
        <f>IF(COUNTIF('リスト（不使用）'!$A$5:$A$6,単年カーブ!$A$1),"希望数量入力ください",'単年（2027年度）'!$E$12*単年カーブ!$R$3+'単年（2027年度）'!$E$12*(1-単年カーブ!$R$3)*単年カーブ!Q982)</f>
        <v>0</v>
      </c>
      <c r="G982" s="47">
        <f t="shared" si="108"/>
        <v>0</v>
      </c>
      <c r="M982">
        <f t="shared" si="109"/>
        <v>4</v>
      </c>
      <c r="N982">
        <f>IF(OR(WEEKDAY(A982)=1,WEEKDAY(A982)=7,COUNTIF('2027祝日等（不使用）'!$A$1:$A$20,単年カーブ!A982)=1),0,1)</f>
        <v>1</v>
      </c>
      <c r="O982">
        <f t="shared" si="106"/>
        <v>19</v>
      </c>
      <c r="P982">
        <f t="shared" si="110"/>
        <v>1</v>
      </c>
      <c r="Q982">
        <f t="shared" si="111"/>
        <v>1</v>
      </c>
    </row>
    <row r="983" spans="1:17" ht="19.5" x14ac:dyDescent="0.4">
      <c r="A983" s="33">
        <f t="shared" si="105"/>
        <v>46498</v>
      </c>
      <c r="B983" s="27" t="str">
        <f t="shared" si="107"/>
        <v>(水)</v>
      </c>
      <c r="C983" s="34">
        <v>0.39583333333333298</v>
      </c>
      <c r="D983" s="16" t="s">
        <v>18</v>
      </c>
      <c r="E983" s="35">
        <v>0.41666666666666702</v>
      </c>
      <c r="F983" s="50">
        <f>IF(COUNTIF('リスト（不使用）'!$A$5:$A$6,単年カーブ!$A$1),"希望数量入力ください",'単年（2027年度）'!$E$12*単年カーブ!$R$3+'単年（2027年度）'!$E$12*(1-単年カーブ!$R$3)*単年カーブ!Q983)</f>
        <v>0</v>
      </c>
      <c r="G983" s="47">
        <f t="shared" si="108"/>
        <v>0</v>
      </c>
      <c r="M983">
        <f t="shared" si="109"/>
        <v>4</v>
      </c>
      <c r="N983">
        <f>IF(OR(WEEKDAY(A983)=1,WEEKDAY(A983)=7,COUNTIF('2027祝日等（不使用）'!$A$1:$A$20,単年カーブ!A983)=1),0,1)</f>
        <v>1</v>
      </c>
      <c r="O983">
        <f t="shared" si="106"/>
        <v>20</v>
      </c>
      <c r="P983">
        <f t="shared" si="110"/>
        <v>1</v>
      </c>
      <c r="Q983">
        <f t="shared" si="111"/>
        <v>1</v>
      </c>
    </row>
    <row r="984" spans="1:17" ht="19.5" x14ac:dyDescent="0.4">
      <c r="A984" s="33">
        <f t="shared" si="105"/>
        <v>46498</v>
      </c>
      <c r="B984" s="27" t="str">
        <f t="shared" si="107"/>
        <v>(水)</v>
      </c>
      <c r="C984" s="34">
        <v>0.41666666666666702</v>
      </c>
      <c r="D984" s="16" t="s">
        <v>18</v>
      </c>
      <c r="E984" s="35">
        <v>0.4375</v>
      </c>
      <c r="F984" s="50">
        <f>IF(COUNTIF('リスト（不使用）'!$A$5:$A$6,単年カーブ!$A$1),"希望数量入力ください",'単年（2027年度）'!$E$12*単年カーブ!$R$3+'単年（2027年度）'!$E$12*(1-単年カーブ!$R$3)*単年カーブ!Q984)</f>
        <v>0</v>
      </c>
      <c r="G984" s="47">
        <f t="shared" si="108"/>
        <v>0</v>
      </c>
      <c r="M984">
        <f t="shared" si="109"/>
        <v>4</v>
      </c>
      <c r="N984">
        <f>IF(OR(WEEKDAY(A984)=1,WEEKDAY(A984)=7,COUNTIF('2027祝日等（不使用）'!$A$1:$A$20,単年カーブ!A984)=1),0,1)</f>
        <v>1</v>
      </c>
      <c r="O984">
        <f t="shared" si="106"/>
        <v>21</v>
      </c>
      <c r="P984">
        <f t="shared" si="110"/>
        <v>1</v>
      </c>
      <c r="Q984">
        <f t="shared" si="111"/>
        <v>1</v>
      </c>
    </row>
    <row r="985" spans="1:17" ht="19.5" x14ac:dyDescent="0.4">
      <c r="A985" s="33">
        <f t="shared" si="105"/>
        <v>46498</v>
      </c>
      <c r="B985" s="27" t="str">
        <f t="shared" si="107"/>
        <v>(水)</v>
      </c>
      <c r="C985" s="34">
        <v>0.4375</v>
      </c>
      <c r="D985" s="16" t="s">
        <v>18</v>
      </c>
      <c r="E985" s="35">
        <v>0.45833333333333298</v>
      </c>
      <c r="F985" s="50">
        <f>IF(COUNTIF('リスト（不使用）'!$A$5:$A$6,単年カーブ!$A$1),"希望数量入力ください",'単年（2027年度）'!$E$12*単年カーブ!$R$3+'単年（2027年度）'!$E$12*(1-単年カーブ!$R$3)*単年カーブ!Q985)</f>
        <v>0</v>
      </c>
      <c r="G985" s="47">
        <f t="shared" si="108"/>
        <v>0</v>
      </c>
      <c r="M985">
        <f t="shared" si="109"/>
        <v>4</v>
      </c>
      <c r="N985">
        <f>IF(OR(WEEKDAY(A985)=1,WEEKDAY(A985)=7,COUNTIF('2027祝日等（不使用）'!$A$1:$A$20,単年カーブ!A985)=1),0,1)</f>
        <v>1</v>
      </c>
      <c r="O985">
        <f t="shared" si="106"/>
        <v>22</v>
      </c>
      <c r="P985">
        <f t="shared" si="110"/>
        <v>1</v>
      </c>
      <c r="Q985">
        <f t="shared" si="111"/>
        <v>1</v>
      </c>
    </row>
    <row r="986" spans="1:17" ht="19.5" x14ac:dyDescent="0.4">
      <c r="A986" s="33">
        <f t="shared" si="105"/>
        <v>46498</v>
      </c>
      <c r="B986" s="27" t="str">
        <f t="shared" si="107"/>
        <v>(水)</v>
      </c>
      <c r="C986" s="34">
        <v>0.45833333333333298</v>
      </c>
      <c r="D986" s="16" t="s">
        <v>18</v>
      </c>
      <c r="E986" s="35">
        <v>0.47916666666666702</v>
      </c>
      <c r="F986" s="50">
        <f>IF(COUNTIF('リスト（不使用）'!$A$5:$A$6,単年カーブ!$A$1),"希望数量入力ください",'単年（2027年度）'!$E$12*単年カーブ!$R$3+'単年（2027年度）'!$E$12*(1-単年カーブ!$R$3)*単年カーブ!Q986)</f>
        <v>0</v>
      </c>
      <c r="G986" s="47">
        <f t="shared" si="108"/>
        <v>0</v>
      </c>
      <c r="M986">
        <f t="shared" si="109"/>
        <v>4</v>
      </c>
      <c r="N986">
        <f>IF(OR(WEEKDAY(A986)=1,WEEKDAY(A986)=7,COUNTIF('2027祝日等（不使用）'!$A$1:$A$20,単年カーブ!A986)=1),0,1)</f>
        <v>1</v>
      </c>
      <c r="O986">
        <f t="shared" si="106"/>
        <v>23</v>
      </c>
      <c r="P986">
        <f t="shared" si="110"/>
        <v>1</v>
      </c>
      <c r="Q986">
        <f t="shared" si="111"/>
        <v>1</v>
      </c>
    </row>
    <row r="987" spans="1:17" ht="19.5" x14ac:dyDescent="0.4">
      <c r="A987" s="33">
        <f t="shared" si="105"/>
        <v>46498</v>
      </c>
      <c r="B987" s="27" t="str">
        <f t="shared" si="107"/>
        <v>(水)</v>
      </c>
      <c r="C987" s="34">
        <v>0.47916666666666702</v>
      </c>
      <c r="D987" s="16" t="s">
        <v>18</v>
      </c>
      <c r="E987" s="35">
        <v>0.5</v>
      </c>
      <c r="F987" s="50">
        <f>IF(COUNTIF('リスト（不使用）'!$A$5:$A$6,単年カーブ!$A$1),"希望数量入力ください",'単年（2027年度）'!$E$12*単年カーブ!$R$3+'単年（2027年度）'!$E$12*(1-単年カーブ!$R$3)*単年カーブ!Q987)</f>
        <v>0</v>
      </c>
      <c r="G987" s="47">
        <f t="shared" si="108"/>
        <v>0</v>
      </c>
      <c r="M987">
        <f t="shared" si="109"/>
        <v>4</v>
      </c>
      <c r="N987">
        <f>IF(OR(WEEKDAY(A987)=1,WEEKDAY(A987)=7,COUNTIF('2027祝日等（不使用）'!$A$1:$A$20,単年カーブ!A987)=1),0,1)</f>
        <v>1</v>
      </c>
      <c r="O987">
        <f t="shared" si="106"/>
        <v>24</v>
      </c>
      <c r="P987">
        <f t="shared" si="110"/>
        <v>1</v>
      </c>
      <c r="Q987">
        <f t="shared" si="111"/>
        <v>1</v>
      </c>
    </row>
    <row r="988" spans="1:17" ht="19.5" x14ac:dyDescent="0.4">
      <c r="A988" s="33">
        <f t="shared" si="105"/>
        <v>46498</v>
      </c>
      <c r="B988" s="27" t="str">
        <f t="shared" si="107"/>
        <v>(水)</v>
      </c>
      <c r="C988" s="34">
        <v>0.5</v>
      </c>
      <c r="D988" s="16" t="s">
        <v>18</v>
      </c>
      <c r="E988" s="35">
        <v>0.52083333333333304</v>
      </c>
      <c r="F988" s="50">
        <f>IF(COUNTIF('リスト（不使用）'!$A$5:$A$6,単年カーブ!$A$1),"希望数量入力ください",'単年（2027年度）'!$E$12*単年カーブ!$R$3+'単年（2027年度）'!$E$12*(1-単年カーブ!$R$3)*単年カーブ!Q988)</f>
        <v>0</v>
      </c>
      <c r="G988" s="47">
        <f t="shared" si="108"/>
        <v>0</v>
      </c>
      <c r="M988">
        <f t="shared" si="109"/>
        <v>4</v>
      </c>
      <c r="N988">
        <f>IF(OR(WEEKDAY(A988)=1,WEEKDAY(A988)=7,COUNTIF('2027祝日等（不使用）'!$A$1:$A$20,単年カーブ!A988)=1),0,1)</f>
        <v>1</v>
      </c>
      <c r="O988">
        <f t="shared" si="106"/>
        <v>25</v>
      </c>
      <c r="P988">
        <f t="shared" si="110"/>
        <v>1</v>
      </c>
      <c r="Q988">
        <f t="shared" si="111"/>
        <v>1</v>
      </c>
    </row>
    <row r="989" spans="1:17" ht="19.5" x14ac:dyDescent="0.4">
      <c r="A989" s="33">
        <f t="shared" si="105"/>
        <v>46498</v>
      </c>
      <c r="B989" s="27" t="str">
        <f t="shared" si="107"/>
        <v>(水)</v>
      </c>
      <c r="C989" s="34">
        <v>0.52083333333333304</v>
      </c>
      <c r="D989" s="16" t="s">
        <v>18</v>
      </c>
      <c r="E989" s="35">
        <v>0.54166666666666696</v>
      </c>
      <c r="F989" s="50">
        <f>IF(COUNTIF('リスト（不使用）'!$A$5:$A$6,単年カーブ!$A$1),"希望数量入力ください",'単年（2027年度）'!$E$12*単年カーブ!$R$3+'単年（2027年度）'!$E$12*(1-単年カーブ!$R$3)*単年カーブ!Q989)</f>
        <v>0</v>
      </c>
      <c r="G989" s="47">
        <f t="shared" si="108"/>
        <v>0</v>
      </c>
      <c r="M989">
        <f t="shared" si="109"/>
        <v>4</v>
      </c>
      <c r="N989">
        <f>IF(OR(WEEKDAY(A989)=1,WEEKDAY(A989)=7,COUNTIF('2027祝日等（不使用）'!$A$1:$A$20,単年カーブ!A989)=1),0,1)</f>
        <v>1</v>
      </c>
      <c r="O989">
        <f t="shared" si="106"/>
        <v>26</v>
      </c>
      <c r="P989">
        <f t="shared" si="110"/>
        <v>1</v>
      </c>
      <c r="Q989">
        <f t="shared" si="111"/>
        <v>1</v>
      </c>
    </row>
    <row r="990" spans="1:17" ht="19.5" x14ac:dyDescent="0.4">
      <c r="A990" s="33">
        <f t="shared" si="105"/>
        <v>46498</v>
      </c>
      <c r="B990" s="27" t="str">
        <f t="shared" si="107"/>
        <v>(水)</v>
      </c>
      <c r="C990" s="34">
        <v>0.54166666666666696</v>
      </c>
      <c r="D990" s="16" t="s">
        <v>18</v>
      </c>
      <c r="E990" s="35">
        <v>0.5625</v>
      </c>
      <c r="F990" s="50">
        <f>IF(COUNTIF('リスト（不使用）'!$A$5:$A$6,単年カーブ!$A$1),"希望数量入力ください",'単年（2027年度）'!$E$12*単年カーブ!$R$3+'単年（2027年度）'!$E$12*(1-単年カーブ!$R$3)*単年カーブ!Q990)</f>
        <v>0</v>
      </c>
      <c r="G990" s="47">
        <f t="shared" si="108"/>
        <v>0</v>
      </c>
      <c r="M990">
        <f t="shared" si="109"/>
        <v>4</v>
      </c>
      <c r="N990">
        <f>IF(OR(WEEKDAY(A990)=1,WEEKDAY(A990)=7,COUNTIF('2027祝日等（不使用）'!$A$1:$A$20,単年カーブ!A990)=1),0,1)</f>
        <v>1</v>
      </c>
      <c r="O990">
        <f t="shared" si="106"/>
        <v>27</v>
      </c>
      <c r="P990">
        <f t="shared" si="110"/>
        <v>1</v>
      </c>
      <c r="Q990">
        <f t="shared" si="111"/>
        <v>1</v>
      </c>
    </row>
    <row r="991" spans="1:17" ht="19.5" x14ac:dyDescent="0.4">
      <c r="A991" s="33">
        <f t="shared" si="105"/>
        <v>46498</v>
      </c>
      <c r="B991" s="27" t="str">
        <f t="shared" si="107"/>
        <v>(水)</v>
      </c>
      <c r="C991" s="34">
        <v>0.5625</v>
      </c>
      <c r="D991" s="16" t="s">
        <v>18</v>
      </c>
      <c r="E991" s="35">
        <v>0.58333333333333304</v>
      </c>
      <c r="F991" s="50">
        <f>IF(COUNTIF('リスト（不使用）'!$A$5:$A$6,単年カーブ!$A$1),"希望数量入力ください",'単年（2027年度）'!$E$12*単年カーブ!$R$3+'単年（2027年度）'!$E$12*(1-単年カーブ!$R$3)*単年カーブ!Q991)</f>
        <v>0</v>
      </c>
      <c r="G991" s="47">
        <f t="shared" si="108"/>
        <v>0</v>
      </c>
      <c r="M991">
        <f t="shared" si="109"/>
        <v>4</v>
      </c>
      <c r="N991">
        <f>IF(OR(WEEKDAY(A991)=1,WEEKDAY(A991)=7,COUNTIF('2027祝日等（不使用）'!$A$1:$A$20,単年カーブ!A991)=1),0,1)</f>
        <v>1</v>
      </c>
      <c r="O991">
        <f t="shared" si="106"/>
        <v>28</v>
      </c>
      <c r="P991">
        <f t="shared" si="110"/>
        <v>1</v>
      </c>
      <c r="Q991">
        <f t="shared" si="111"/>
        <v>1</v>
      </c>
    </row>
    <row r="992" spans="1:17" ht="19.5" x14ac:dyDescent="0.4">
      <c r="A992" s="33">
        <f t="shared" si="105"/>
        <v>46498</v>
      </c>
      <c r="B992" s="27" t="str">
        <f t="shared" si="107"/>
        <v>(水)</v>
      </c>
      <c r="C992" s="34">
        <v>0.58333333333333304</v>
      </c>
      <c r="D992" s="16" t="s">
        <v>18</v>
      </c>
      <c r="E992" s="35">
        <v>0.60416666666666696</v>
      </c>
      <c r="F992" s="50">
        <f>IF(COUNTIF('リスト（不使用）'!$A$5:$A$6,単年カーブ!$A$1),"希望数量入力ください",'単年（2027年度）'!$E$12*単年カーブ!$R$3+'単年（2027年度）'!$E$12*(1-単年カーブ!$R$3)*単年カーブ!Q992)</f>
        <v>0</v>
      </c>
      <c r="G992" s="47">
        <f t="shared" si="108"/>
        <v>0</v>
      </c>
      <c r="M992">
        <f t="shared" si="109"/>
        <v>4</v>
      </c>
      <c r="N992">
        <f>IF(OR(WEEKDAY(A992)=1,WEEKDAY(A992)=7,COUNTIF('2027祝日等（不使用）'!$A$1:$A$20,単年カーブ!A992)=1),0,1)</f>
        <v>1</v>
      </c>
      <c r="O992">
        <f t="shared" si="106"/>
        <v>29</v>
      </c>
      <c r="P992">
        <f t="shared" si="110"/>
        <v>1</v>
      </c>
      <c r="Q992">
        <f t="shared" si="111"/>
        <v>1</v>
      </c>
    </row>
    <row r="993" spans="1:17" ht="19.5" x14ac:dyDescent="0.4">
      <c r="A993" s="33">
        <f t="shared" si="105"/>
        <v>46498</v>
      </c>
      <c r="B993" s="27" t="str">
        <f t="shared" si="107"/>
        <v>(水)</v>
      </c>
      <c r="C993" s="34">
        <v>0.60416666666666696</v>
      </c>
      <c r="D993" s="16" t="s">
        <v>18</v>
      </c>
      <c r="E993" s="35">
        <v>0.625</v>
      </c>
      <c r="F993" s="50">
        <f>IF(COUNTIF('リスト（不使用）'!$A$5:$A$6,単年カーブ!$A$1),"希望数量入力ください",'単年（2027年度）'!$E$12*単年カーブ!$R$3+'単年（2027年度）'!$E$12*(1-単年カーブ!$R$3)*単年カーブ!Q993)</f>
        <v>0</v>
      </c>
      <c r="G993" s="47">
        <f t="shared" si="108"/>
        <v>0</v>
      </c>
      <c r="M993">
        <f t="shared" si="109"/>
        <v>4</v>
      </c>
      <c r="N993">
        <f>IF(OR(WEEKDAY(A993)=1,WEEKDAY(A993)=7,COUNTIF('2027祝日等（不使用）'!$A$1:$A$20,単年カーブ!A993)=1),0,1)</f>
        <v>1</v>
      </c>
      <c r="O993">
        <f t="shared" si="106"/>
        <v>30</v>
      </c>
      <c r="P993">
        <f t="shared" si="110"/>
        <v>1</v>
      </c>
      <c r="Q993">
        <f t="shared" si="111"/>
        <v>1</v>
      </c>
    </row>
    <row r="994" spans="1:17" ht="19.5" x14ac:dyDescent="0.4">
      <c r="A994" s="33">
        <f t="shared" si="105"/>
        <v>46498</v>
      </c>
      <c r="B994" s="27" t="str">
        <f t="shared" si="107"/>
        <v>(水)</v>
      </c>
      <c r="C994" s="34">
        <v>0.625</v>
      </c>
      <c r="D994" s="16" t="s">
        <v>18</v>
      </c>
      <c r="E994" s="35">
        <v>0.64583333333333304</v>
      </c>
      <c r="F994" s="50">
        <f>IF(COUNTIF('リスト（不使用）'!$A$5:$A$6,単年カーブ!$A$1),"希望数量入力ください",'単年（2027年度）'!$E$12*単年カーブ!$R$3+'単年（2027年度）'!$E$12*(1-単年カーブ!$R$3)*単年カーブ!Q994)</f>
        <v>0</v>
      </c>
      <c r="G994" s="47">
        <f t="shared" si="108"/>
        <v>0</v>
      </c>
      <c r="M994">
        <f t="shared" si="109"/>
        <v>4</v>
      </c>
      <c r="N994">
        <f>IF(OR(WEEKDAY(A994)=1,WEEKDAY(A994)=7,COUNTIF('2027祝日等（不使用）'!$A$1:$A$20,単年カーブ!A994)=1),0,1)</f>
        <v>1</v>
      </c>
      <c r="O994">
        <f t="shared" si="106"/>
        <v>31</v>
      </c>
      <c r="P994">
        <f t="shared" si="110"/>
        <v>1</v>
      </c>
      <c r="Q994">
        <f t="shared" si="111"/>
        <v>1</v>
      </c>
    </row>
    <row r="995" spans="1:17" ht="19.5" x14ac:dyDescent="0.4">
      <c r="A995" s="33">
        <f t="shared" si="105"/>
        <v>46498</v>
      </c>
      <c r="B995" s="27" t="str">
        <f t="shared" si="107"/>
        <v>(水)</v>
      </c>
      <c r="C995" s="34">
        <v>0.64583333333333304</v>
      </c>
      <c r="D995" s="16" t="s">
        <v>18</v>
      </c>
      <c r="E995" s="35">
        <v>0.66666666666666696</v>
      </c>
      <c r="F995" s="50">
        <f>IF(COUNTIF('リスト（不使用）'!$A$5:$A$6,単年カーブ!$A$1),"希望数量入力ください",'単年（2027年度）'!$E$12*単年カーブ!$R$3+'単年（2027年度）'!$E$12*(1-単年カーブ!$R$3)*単年カーブ!Q995)</f>
        <v>0</v>
      </c>
      <c r="G995" s="47">
        <f t="shared" si="108"/>
        <v>0</v>
      </c>
      <c r="M995">
        <f t="shared" si="109"/>
        <v>4</v>
      </c>
      <c r="N995">
        <f>IF(OR(WEEKDAY(A995)=1,WEEKDAY(A995)=7,COUNTIF('2027祝日等（不使用）'!$A$1:$A$20,単年カーブ!A995)=1),0,1)</f>
        <v>1</v>
      </c>
      <c r="O995">
        <f t="shared" si="106"/>
        <v>32</v>
      </c>
      <c r="P995">
        <f t="shared" si="110"/>
        <v>1</v>
      </c>
      <c r="Q995">
        <f t="shared" si="111"/>
        <v>1</v>
      </c>
    </row>
    <row r="996" spans="1:17" ht="19.5" x14ac:dyDescent="0.4">
      <c r="A996" s="33">
        <f t="shared" si="105"/>
        <v>46498</v>
      </c>
      <c r="B996" s="27" t="str">
        <f t="shared" si="107"/>
        <v>(水)</v>
      </c>
      <c r="C996" s="34">
        <v>0.66666666666666696</v>
      </c>
      <c r="D996" s="16" t="s">
        <v>18</v>
      </c>
      <c r="E996" s="35">
        <v>0.6875</v>
      </c>
      <c r="F996" s="50">
        <f>IF(COUNTIF('リスト（不使用）'!$A$5:$A$6,単年カーブ!$A$1),"希望数量入力ください",'単年（2027年度）'!$E$12*単年カーブ!$R$3+'単年（2027年度）'!$E$12*(1-単年カーブ!$R$3)*単年カーブ!Q996)</f>
        <v>0</v>
      </c>
      <c r="G996" s="47">
        <f t="shared" si="108"/>
        <v>0</v>
      </c>
      <c r="M996">
        <f t="shared" si="109"/>
        <v>4</v>
      </c>
      <c r="N996">
        <f>IF(OR(WEEKDAY(A996)=1,WEEKDAY(A996)=7,COUNTIF('2027祝日等（不使用）'!$A$1:$A$20,単年カーブ!A996)=1),0,1)</f>
        <v>1</v>
      </c>
      <c r="O996">
        <f t="shared" si="106"/>
        <v>33</v>
      </c>
      <c r="P996">
        <f t="shared" si="110"/>
        <v>1</v>
      </c>
      <c r="Q996">
        <f t="shared" si="111"/>
        <v>1</v>
      </c>
    </row>
    <row r="997" spans="1:17" ht="19.5" x14ac:dyDescent="0.4">
      <c r="A997" s="33">
        <f t="shared" si="105"/>
        <v>46498</v>
      </c>
      <c r="B997" s="27" t="str">
        <f t="shared" si="107"/>
        <v>(水)</v>
      </c>
      <c r="C997" s="34">
        <v>0.6875</v>
      </c>
      <c r="D997" s="16" t="s">
        <v>18</v>
      </c>
      <c r="E997" s="35">
        <v>0.70833333333333304</v>
      </c>
      <c r="F997" s="50">
        <f>IF(COUNTIF('リスト（不使用）'!$A$5:$A$6,単年カーブ!$A$1),"希望数量入力ください",'単年（2027年度）'!$E$12*単年カーブ!$R$3+'単年（2027年度）'!$E$12*(1-単年カーブ!$R$3)*単年カーブ!Q997)</f>
        <v>0</v>
      </c>
      <c r="G997" s="47">
        <f t="shared" si="108"/>
        <v>0</v>
      </c>
      <c r="M997">
        <f t="shared" si="109"/>
        <v>4</v>
      </c>
      <c r="N997">
        <f>IF(OR(WEEKDAY(A997)=1,WEEKDAY(A997)=7,COUNTIF('2027祝日等（不使用）'!$A$1:$A$20,単年カーブ!A997)=1),0,1)</f>
        <v>1</v>
      </c>
      <c r="O997">
        <f t="shared" si="106"/>
        <v>34</v>
      </c>
      <c r="P997">
        <f t="shared" si="110"/>
        <v>1</v>
      </c>
      <c r="Q997">
        <f t="shared" si="111"/>
        <v>1</v>
      </c>
    </row>
    <row r="998" spans="1:17" ht="19.5" x14ac:dyDescent="0.4">
      <c r="A998" s="33">
        <f t="shared" si="105"/>
        <v>46498</v>
      </c>
      <c r="B998" s="27" t="str">
        <f t="shared" si="107"/>
        <v>(水)</v>
      </c>
      <c r="C998" s="34">
        <v>0.70833333333333304</v>
      </c>
      <c r="D998" s="16" t="s">
        <v>18</v>
      </c>
      <c r="E998" s="35">
        <v>0.72916666666666696</v>
      </c>
      <c r="F998" s="50">
        <f>IF(COUNTIF('リスト（不使用）'!$A$5:$A$6,単年カーブ!$A$1),"希望数量入力ください",'単年（2027年度）'!$E$12*単年カーブ!$R$3+'単年（2027年度）'!$E$12*(1-単年カーブ!$R$3)*単年カーブ!Q998)</f>
        <v>0</v>
      </c>
      <c r="G998" s="47">
        <f t="shared" si="108"/>
        <v>0</v>
      </c>
      <c r="M998">
        <f t="shared" si="109"/>
        <v>4</v>
      </c>
      <c r="N998">
        <f>IF(OR(WEEKDAY(A998)=1,WEEKDAY(A998)=7,COUNTIF('2027祝日等（不使用）'!$A$1:$A$20,単年カーブ!A998)=1),0,1)</f>
        <v>1</v>
      </c>
      <c r="O998">
        <f t="shared" si="106"/>
        <v>35</v>
      </c>
      <c r="P998">
        <f t="shared" si="110"/>
        <v>1</v>
      </c>
      <c r="Q998">
        <f t="shared" si="111"/>
        <v>1</v>
      </c>
    </row>
    <row r="999" spans="1:17" ht="19.5" x14ac:dyDescent="0.4">
      <c r="A999" s="33">
        <f t="shared" si="105"/>
        <v>46498</v>
      </c>
      <c r="B999" s="27" t="str">
        <f t="shared" si="107"/>
        <v>(水)</v>
      </c>
      <c r="C999" s="34">
        <v>0.72916666666666696</v>
      </c>
      <c r="D999" s="16" t="s">
        <v>18</v>
      </c>
      <c r="E999" s="35">
        <v>0.75</v>
      </c>
      <c r="F999" s="50">
        <f>IF(COUNTIF('リスト（不使用）'!$A$5:$A$6,単年カーブ!$A$1),"希望数量入力ください",'単年（2027年度）'!$E$12*単年カーブ!$R$3+'単年（2027年度）'!$E$12*(1-単年カーブ!$R$3)*単年カーブ!Q999)</f>
        <v>0</v>
      </c>
      <c r="G999" s="47">
        <f t="shared" si="108"/>
        <v>0</v>
      </c>
      <c r="M999">
        <f t="shared" si="109"/>
        <v>4</v>
      </c>
      <c r="N999">
        <f>IF(OR(WEEKDAY(A999)=1,WEEKDAY(A999)=7,COUNTIF('2027祝日等（不使用）'!$A$1:$A$20,単年カーブ!A999)=1),0,1)</f>
        <v>1</v>
      </c>
      <c r="O999">
        <f t="shared" si="106"/>
        <v>36</v>
      </c>
      <c r="P999">
        <f t="shared" si="110"/>
        <v>1</v>
      </c>
      <c r="Q999">
        <f t="shared" si="111"/>
        <v>1</v>
      </c>
    </row>
    <row r="1000" spans="1:17" ht="19.5" x14ac:dyDescent="0.4">
      <c r="A1000" s="33">
        <f t="shared" si="105"/>
        <v>46498</v>
      </c>
      <c r="B1000" s="27" t="str">
        <f t="shared" si="107"/>
        <v>(水)</v>
      </c>
      <c r="C1000" s="34">
        <v>0.75</v>
      </c>
      <c r="D1000" s="16" t="s">
        <v>18</v>
      </c>
      <c r="E1000" s="35">
        <v>0.77083333333333304</v>
      </c>
      <c r="F1000" s="50">
        <f>IF(COUNTIF('リスト（不使用）'!$A$5:$A$6,単年カーブ!$A$1),"希望数量入力ください",'単年（2027年度）'!$E$12*単年カーブ!$R$3+'単年（2027年度）'!$E$12*(1-単年カーブ!$R$3)*単年カーブ!Q1000)</f>
        <v>0</v>
      </c>
      <c r="G1000" s="47">
        <f t="shared" si="108"/>
        <v>0</v>
      </c>
      <c r="M1000">
        <f t="shared" si="109"/>
        <v>4</v>
      </c>
      <c r="N1000">
        <f>IF(OR(WEEKDAY(A1000)=1,WEEKDAY(A1000)=7,COUNTIF('2027祝日等（不使用）'!$A$1:$A$20,単年カーブ!A1000)=1),0,1)</f>
        <v>1</v>
      </c>
      <c r="O1000">
        <f t="shared" si="106"/>
        <v>37</v>
      </c>
      <c r="P1000">
        <f t="shared" si="110"/>
        <v>1</v>
      </c>
      <c r="Q1000">
        <f t="shared" si="111"/>
        <v>1</v>
      </c>
    </row>
    <row r="1001" spans="1:17" ht="19.5" x14ac:dyDescent="0.4">
      <c r="A1001" s="33">
        <f t="shared" si="105"/>
        <v>46498</v>
      </c>
      <c r="B1001" s="27" t="str">
        <f t="shared" si="107"/>
        <v>(水)</v>
      </c>
      <c r="C1001" s="34">
        <v>0.77083333333333304</v>
      </c>
      <c r="D1001" s="16" t="s">
        <v>18</v>
      </c>
      <c r="E1001" s="35">
        <v>0.79166666666666696</v>
      </c>
      <c r="F1001" s="50">
        <f>IF(COUNTIF('リスト（不使用）'!$A$5:$A$6,単年カーブ!$A$1),"希望数量入力ください",'単年（2027年度）'!$E$12*単年カーブ!$R$3+'単年（2027年度）'!$E$12*(1-単年カーブ!$R$3)*単年カーブ!Q1001)</f>
        <v>0</v>
      </c>
      <c r="G1001" s="47">
        <f t="shared" si="108"/>
        <v>0</v>
      </c>
      <c r="M1001">
        <f t="shared" si="109"/>
        <v>4</v>
      </c>
      <c r="N1001">
        <f>IF(OR(WEEKDAY(A1001)=1,WEEKDAY(A1001)=7,COUNTIF('2027祝日等（不使用）'!$A$1:$A$20,単年カーブ!A1001)=1),0,1)</f>
        <v>1</v>
      </c>
      <c r="O1001">
        <f t="shared" si="106"/>
        <v>38</v>
      </c>
      <c r="P1001">
        <f t="shared" si="110"/>
        <v>1</v>
      </c>
      <c r="Q1001">
        <f t="shared" si="111"/>
        <v>1</v>
      </c>
    </row>
    <row r="1002" spans="1:17" ht="19.5" x14ac:dyDescent="0.4">
      <c r="A1002" s="33">
        <f t="shared" si="105"/>
        <v>46498</v>
      </c>
      <c r="B1002" s="27" t="str">
        <f t="shared" si="107"/>
        <v>(水)</v>
      </c>
      <c r="C1002" s="34">
        <v>0.79166666666666696</v>
      </c>
      <c r="D1002" s="16" t="s">
        <v>18</v>
      </c>
      <c r="E1002" s="35">
        <v>0.8125</v>
      </c>
      <c r="F1002" s="50">
        <f>IF(COUNTIF('リスト（不使用）'!$A$5:$A$6,単年カーブ!$A$1),"希望数量入力ください",'単年（2027年度）'!$E$12*単年カーブ!$R$3+'単年（2027年度）'!$E$12*(1-単年カーブ!$R$3)*単年カーブ!Q1002)</f>
        <v>0</v>
      </c>
      <c r="G1002" s="47">
        <f t="shared" si="108"/>
        <v>0</v>
      </c>
      <c r="M1002">
        <f t="shared" si="109"/>
        <v>4</v>
      </c>
      <c r="N1002">
        <f>IF(OR(WEEKDAY(A1002)=1,WEEKDAY(A1002)=7,COUNTIF('2027祝日等（不使用）'!$A$1:$A$20,単年カーブ!A1002)=1),0,1)</f>
        <v>1</v>
      </c>
      <c r="O1002">
        <f t="shared" si="106"/>
        <v>39</v>
      </c>
      <c r="P1002">
        <f t="shared" si="110"/>
        <v>1</v>
      </c>
      <c r="Q1002">
        <f t="shared" si="111"/>
        <v>1</v>
      </c>
    </row>
    <row r="1003" spans="1:17" ht="19.5" x14ac:dyDescent="0.4">
      <c r="A1003" s="33">
        <f t="shared" si="105"/>
        <v>46498</v>
      </c>
      <c r="B1003" s="27" t="str">
        <f t="shared" si="107"/>
        <v>(水)</v>
      </c>
      <c r="C1003" s="34">
        <v>0.8125</v>
      </c>
      <c r="D1003" s="16" t="s">
        <v>18</v>
      </c>
      <c r="E1003" s="35">
        <v>0.83333333333333304</v>
      </c>
      <c r="F1003" s="50">
        <f>IF(COUNTIF('リスト（不使用）'!$A$5:$A$6,単年カーブ!$A$1),"希望数量入力ください",'単年（2027年度）'!$E$12*単年カーブ!$R$3+'単年（2027年度）'!$E$12*(1-単年カーブ!$R$3)*単年カーブ!Q1003)</f>
        <v>0</v>
      </c>
      <c r="G1003" s="47">
        <f t="shared" si="108"/>
        <v>0</v>
      </c>
      <c r="M1003">
        <f t="shared" si="109"/>
        <v>4</v>
      </c>
      <c r="N1003">
        <f>IF(OR(WEEKDAY(A1003)=1,WEEKDAY(A1003)=7,COUNTIF('2027祝日等（不使用）'!$A$1:$A$20,単年カーブ!A1003)=1),0,1)</f>
        <v>1</v>
      </c>
      <c r="O1003">
        <f t="shared" si="106"/>
        <v>40</v>
      </c>
      <c r="P1003">
        <f t="shared" si="110"/>
        <v>1</v>
      </c>
      <c r="Q1003">
        <f t="shared" si="111"/>
        <v>1</v>
      </c>
    </row>
    <row r="1004" spans="1:17" ht="19.5" x14ac:dyDescent="0.4">
      <c r="A1004" s="33">
        <f t="shared" si="105"/>
        <v>46498</v>
      </c>
      <c r="B1004" s="27" t="str">
        <f t="shared" si="107"/>
        <v>(水)</v>
      </c>
      <c r="C1004" s="34">
        <v>0.83333333333333304</v>
      </c>
      <c r="D1004" s="16" t="s">
        <v>18</v>
      </c>
      <c r="E1004" s="35">
        <v>0.85416666666666696</v>
      </c>
      <c r="F1004" s="50">
        <f>IF(COUNTIF('リスト（不使用）'!$A$5:$A$6,単年カーブ!$A$1),"希望数量入力ください",'単年（2027年度）'!$E$12*単年カーブ!$R$3+'単年（2027年度）'!$E$12*(1-単年カーブ!$R$3)*単年カーブ!Q1004)</f>
        <v>0</v>
      </c>
      <c r="G1004" s="47">
        <f t="shared" si="108"/>
        <v>0</v>
      </c>
      <c r="M1004">
        <f t="shared" si="109"/>
        <v>4</v>
      </c>
      <c r="N1004">
        <f>IF(OR(WEEKDAY(A1004)=1,WEEKDAY(A1004)=7,COUNTIF('2027祝日等（不使用）'!$A$1:$A$20,単年カーブ!A1004)=1),0,1)</f>
        <v>1</v>
      </c>
      <c r="O1004">
        <f t="shared" si="106"/>
        <v>41</v>
      </c>
      <c r="P1004">
        <f t="shared" si="110"/>
        <v>0</v>
      </c>
      <c r="Q1004">
        <f t="shared" si="111"/>
        <v>0</v>
      </c>
    </row>
    <row r="1005" spans="1:17" ht="19.5" x14ac:dyDescent="0.4">
      <c r="A1005" s="33">
        <f t="shared" si="105"/>
        <v>46498</v>
      </c>
      <c r="B1005" s="27" t="str">
        <f t="shared" si="107"/>
        <v>(水)</v>
      </c>
      <c r="C1005" s="34">
        <v>0.85416666666666696</v>
      </c>
      <c r="D1005" s="16" t="s">
        <v>18</v>
      </c>
      <c r="E1005" s="35">
        <v>0.875</v>
      </c>
      <c r="F1005" s="50">
        <f>IF(COUNTIF('リスト（不使用）'!$A$5:$A$6,単年カーブ!$A$1),"希望数量入力ください",'単年（2027年度）'!$E$12*単年カーブ!$R$3+'単年（2027年度）'!$E$12*(1-単年カーブ!$R$3)*単年カーブ!Q1005)</f>
        <v>0</v>
      </c>
      <c r="G1005" s="47">
        <f t="shared" si="108"/>
        <v>0</v>
      </c>
      <c r="M1005">
        <f t="shared" si="109"/>
        <v>4</v>
      </c>
      <c r="N1005">
        <f>IF(OR(WEEKDAY(A1005)=1,WEEKDAY(A1005)=7,COUNTIF('2027祝日等（不使用）'!$A$1:$A$20,単年カーブ!A1005)=1),0,1)</f>
        <v>1</v>
      </c>
      <c r="O1005">
        <f t="shared" si="106"/>
        <v>42</v>
      </c>
      <c r="P1005">
        <f t="shared" si="110"/>
        <v>0</v>
      </c>
      <c r="Q1005">
        <f t="shared" si="111"/>
        <v>0</v>
      </c>
    </row>
    <row r="1006" spans="1:17" ht="19.5" x14ac:dyDescent="0.4">
      <c r="A1006" s="33">
        <f t="shared" si="105"/>
        <v>46498</v>
      </c>
      <c r="B1006" s="27" t="str">
        <f t="shared" si="107"/>
        <v>(水)</v>
      </c>
      <c r="C1006" s="34">
        <v>0.875</v>
      </c>
      <c r="D1006" s="16" t="s">
        <v>18</v>
      </c>
      <c r="E1006" s="35">
        <v>0.89583333333333304</v>
      </c>
      <c r="F1006" s="50">
        <f>IF(COUNTIF('リスト（不使用）'!$A$5:$A$6,単年カーブ!$A$1),"希望数量入力ください",'単年（2027年度）'!$E$12*単年カーブ!$R$3+'単年（2027年度）'!$E$12*(1-単年カーブ!$R$3)*単年カーブ!Q1006)</f>
        <v>0</v>
      </c>
      <c r="G1006" s="47">
        <f t="shared" si="108"/>
        <v>0</v>
      </c>
      <c r="M1006">
        <f t="shared" si="109"/>
        <v>4</v>
      </c>
      <c r="N1006">
        <f>IF(OR(WEEKDAY(A1006)=1,WEEKDAY(A1006)=7,COUNTIF('2027祝日等（不使用）'!$A$1:$A$20,単年カーブ!A1006)=1),0,1)</f>
        <v>1</v>
      </c>
      <c r="O1006">
        <f t="shared" si="106"/>
        <v>43</v>
      </c>
      <c r="P1006">
        <f t="shared" si="110"/>
        <v>0</v>
      </c>
      <c r="Q1006">
        <f t="shared" si="111"/>
        <v>0</v>
      </c>
    </row>
    <row r="1007" spans="1:17" ht="19.5" x14ac:dyDescent="0.4">
      <c r="A1007" s="33">
        <f t="shared" si="105"/>
        <v>46498</v>
      </c>
      <c r="B1007" s="27" t="str">
        <f t="shared" si="107"/>
        <v>(水)</v>
      </c>
      <c r="C1007" s="34">
        <v>0.89583333333333304</v>
      </c>
      <c r="D1007" s="16" t="s">
        <v>18</v>
      </c>
      <c r="E1007" s="35">
        <v>0.91666666666666696</v>
      </c>
      <c r="F1007" s="50">
        <f>IF(COUNTIF('リスト（不使用）'!$A$5:$A$6,単年カーブ!$A$1),"希望数量入力ください",'単年（2027年度）'!$E$12*単年カーブ!$R$3+'単年（2027年度）'!$E$12*(1-単年カーブ!$R$3)*単年カーブ!Q1007)</f>
        <v>0</v>
      </c>
      <c r="G1007" s="47">
        <f t="shared" si="108"/>
        <v>0</v>
      </c>
      <c r="M1007">
        <f t="shared" si="109"/>
        <v>4</v>
      </c>
      <c r="N1007">
        <f>IF(OR(WEEKDAY(A1007)=1,WEEKDAY(A1007)=7,COUNTIF('2027祝日等（不使用）'!$A$1:$A$20,単年カーブ!A1007)=1),0,1)</f>
        <v>1</v>
      </c>
      <c r="O1007">
        <f t="shared" si="106"/>
        <v>44</v>
      </c>
      <c r="P1007">
        <f t="shared" si="110"/>
        <v>0</v>
      </c>
      <c r="Q1007">
        <f t="shared" si="111"/>
        <v>0</v>
      </c>
    </row>
    <row r="1008" spans="1:17" ht="19.5" x14ac:dyDescent="0.4">
      <c r="A1008" s="33">
        <f t="shared" si="105"/>
        <v>46498</v>
      </c>
      <c r="B1008" s="27" t="str">
        <f t="shared" si="107"/>
        <v>(水)</v>
      </c>
      <c r="C1008" s="34">
        <v>0.91666666666666696</v>
      </c>
      <c r="D1008" s="16" t="s">
        <v>18</v>
      </c>
      <c r="E1008" s="35">
        <v>0.9375</v>
      </c>
      <c r="F1008" s="50">
        <f>IF(COUNTIF('リスト（不使用）'!$A$5:$A$6,単年カーブ!$A$1),"希望数量入力ください",'単年（2027年度）'!$E$12*単年カーブ!$R$3+'単年（2027年度）'!$E$12*(1-単年カーブ!$R$3)*単年カーブ!Q1008)</f>
        <v>0</v>
      </c>
      <c r="G1008" s="47">
        <f t="shared" si="108"/>
        <v>0</v>
      </c>
      <c r="M1008">
        <f t="shared" si="109"/>
        <v>4</v>
      </c>
      <c r="N1008">
        <f>IF(OR(WEEKDAY(A1008)=1,WEEKDAY(A1008)=7,COUNTIF('2027祝日等（不使用）'!$A$1:$A$20,単年カーブ!A1008)=1),0,1)</f>
        <v>1</v>
      </c>
      <c r="O1008">
        <f t="shared" si="106"/>
        <v>45</v>
      </c>
      <c r="P1008">
        <f t="shared" si="110"/>
        <v>0</v>
      </c>
      <c r="Q1008">
        <f t="shared" si="111"/>
        <v>0</v>
      </c>
    </row>
    <row r="1009" spans="1:17" ht="19.5" x14ac:dyDescent="0.4">
      <c r="A1009" s="33">
        <f t="shared" si="105"/>
        <v>46498</v>
      </c>
      <c r="B1009" s="27" t="str">
        <f t="shared" si="107"/>
        <v>(水)</v>
      </c>
      <c r="C1009" s="34">
        <v>0.9375</v>
      </c>
      <c r="D1009" s="16" t="s">
        <v>18</v>
      </c>
      <c r="E1009" s="35">
        <v>0.95833333333333304</v>
      </c>
      <c r="F1009" s="50">
        <f>IF(COUNTIF('リスト（不使用）'!$A$5:$A$6,単年カーブ!$A$1),"希望数量入力ください",'単年（2027年度）'!$E$12*単年カーブ!$R$3+'単年（2027年度）'!$E$12*(1-単年カーブ!$R$3)*単年カーブ!Q1009)</f>
        <v>0</v>
      </c>
      <c r="G1009" s="47">
        <f t="shared" si="108"/>
        <v>0</v>
      </c>
      <c r="M1009">
        <f t="shared" si="109"/>
        <v>4</v>
      </c>
      <c r="N1009">
        <f>IF(OR(WEEKDAY(A1009)=1,WEEKDAY(A1009)=7,COUNTIF('2027祝日等（不使用）'!$A$1:$A$20,単年カーブ!A1009)=1),0,1)</f>
        <v>1</v>
      </c>
      <c r="O1009">
        <f t="shared" si="106"/>
        <v>46</v>
      </c>
      <c r="P1009">
        <f t="shared" si="110"/>
        <v>0</v>
      </c>
      <c r="Q1009">
        <f t="shared" si="111"/>
        <v>0</v>
      </c>
    </row>
    <row r="1010" spans="1:17" ht="19.5" x14ac:dyDescent="0.4">
      <c r="A1010" s="33">
        <f t="shared" si="105"/>
        <v>46498</v>
      </c>
      <c r="B1010" s="27" t="str">
        <f t="shared" si="107"/>
        <v>(水)</v>
      </c>
      <c r="C1010" s="34">
        <v>0.95833333333333304</v>
      </c>
      <c r="D1010" s="16" t="s">
        <v>18</v>
      </c>
      <c r="E1010" s="35">
        <v>0.97916666666666696</v>
      </c>
      <c r="F1010" s="50">
        <f>IF(COUNTIF('リスト（不使用）'!$A$5:$A$6,単年カーブ!$A$1),"希望数量入力ください",'単年（2027年度）'!$E$12*単年カーブ!$R$3+'単年（2027年度）'!$E$12*(1-単年カーブ!$R$3)*単年カーブ!Q1010)</f>
        <v>0</v>
      </c>
      <c r="G1010" s="47">
        <f t="shared" si="108"/>
        <v>0</v>
      </c>
      <c r="M1010">
        <f t="shared" si="109"/>
        <v>4</v>
      </c>
      <c r="N1010">
        <f>IF(OR(WEEKDAY(A1010)=1,WEEKDAY(A1010)=7,COUNTIF('2027祝日等（不使用）'!$A$1:$A$20,単年カーブ!A1010)=1),0,1)</f>
        <v>1</v>
      </c>
      <c r="O1010">
        <f t="shared" si="106"/>
        <v>47</v>
      </c>
      <c r="P1010">
        <f t="shared" si="110"/>
        <v>0</v>
      </c>
      <c r="Q1010">
        <f t="shared" si="111"/>
        <v>0</v>
      </c>
    </row>
    <row r="1011" spans="1:17" ht="19.5" x14ac:dyDescent="0.4">
      <c r="A1011" s="33">
        <f t="shared" si="105"/>
        <v>46498</v>
      </c>
      <c r="B1011" s="27" t="str">
        <f t="shared" si="107"/>
        <v>(水)</v>
      </c>
      <c r="C1011" s="34">
        <v>0.97916666666666696</v>
      </c>
      <c r="D1011" s="16" t="s">
        <v>18</v>
      </c>
      <c r="E1011" s="35" t="s">
        <v>17</v>
      </c>
      <c r="F1011" s="50">
        <f>IF(COUNTIF('リスト（不使用）'!$A$5:$A$6,単年カーブ!$A$1),"希望数量入力ください",'単年（2027年度）'!$E$12*単年カーブ!$R$3+'単年（2027年度）'!$E$12*(1-単年カーブ!$R$3)*単年カーブ!Q1011)</f>
        <v>0</v>
      </c>
      <c r="G1011" s="47">
        <f t="shared" si="108"/>
        <v>0</v>
      </c>
      <c r="M1011">
        <f t="shared" si="109"/>
        <v>4</v>
      </c>
      <c r="N1011">
        <f>IF(OR(WEEKDAY(A1011)=1,WEEKDAY(A1011)=7,COUNTIF('2027祝日等（不使用）'!$A$1:$A$20,単年カーブ!A1011)=1),0,1)</f>
        <v>1</v>
      </c>
      <c r="O1011">
        <f t="shared" si="106"/>
        <v>48</v>
      </c>
      <c r="P1011">
        <f t="shared" si="110"/>
        <v>0</v>
      </c>
      <c r="Q1011">
        <f t="shared" si="111"/>
        <v>0</v>
      </c>
    </row>
    <row r="1012" spans="1:17" ht="19.5" x14ac:dyDescent="0.4">
      <c r="A1012" s="33">
        <f t="shared" ref="A1012:A1075" si="112">A964+1</f>
        <v>46499</v>
      </c>
      <c r="B1012" s="27" t="str">
        <f t="shared" si="107"/>
        <v>(木)</v>
      </c>
      <c r="C1012" s="34">
        <v>0</v>
      </c>
      <c r="D1012" s="16" t="s">
        <v>18</v>
      </c>
      <c r="E1012" s="35">
        <v>2.0833333333333332E-2</v>
      </c>
      <c r="F1012" s="50">
        <f>IF(COUNTIF('リスト（不使用）'!$A$5:$A$6,単年カーブ!$A$1),"希望数量入力ください",'単年（2027年度）'!$E$12*単年カーブ!$R$3+'単年（2027年度）'!$E$12*(1-単年カーブ!$R$3)*単年カーブ!Q1012)</f>
        <v>0</v>
      </c>
      <c r="G1012" s="47">
        <f t="shared" si="108"/>
        <v>0</v>
      </c>
      <c r="M1012">
        <f t="shared" si="109"/>
        <v>4</v>
      </c>
      <c r="N1012">
        <f>IF(OR(WEEKDAY(A1012)=1,WEEKDAY(A1012)=7,COUNTIF('2027祝日等（不使用）'!$A$1:$A$20,単年カーブ!A1012)=1),0,1)</f>
        <v>1</v>
      </c>
      <c r="O1012">
        <f t="shared" ref="O1012:O1075" si="113">O964</f>
        <v>1</v>
      </c>
      <c r="P1012">
        <f t="shared" si="110"/>
        <v>0</v>
      </c>
      <c r="Q1012">
        <f t="shared" si="111"/>
        <v>0</v>
      </c>
    </row>
    <row r="1013" spans="1:17" ht="19.5" x14ac:dyDescent="0.4">
      <c r="A1013" s="33">
        <f t="shared" si="112"/>
        <v>46499</v>
      </c>
      <c r="B1013" s="27" t="str">
        <f t="shared" si="107"/>
        <v>(木)</v>
      </c>
      <c r="C1013" s="34">
        <v>2.0833333333333332E-2</v>
      </c>
      <c r="D1013" s="16" t="s">
        <v>18</v>
      </c>
      <c r="E1013" s="35">
        <v>4.1666666666666664E-2</v>
      </c>
      <c r="F1013" s="50">
        <f>IF(COUNTIF('リスト（不使用）'!$A$5:$A$6,単年カーブ!$A$1),"希望数量入力ください",'単年（2027年度）'!$E$12*単年カーブ!$R$3+'単年（2027年度）'!$E$12*(1-単年カーブ!$R$3)*単年カーブ!Q1013)</f>
        <v>0</v>
      </c>
      <c r="G1013" s="47">
        <f t="shared" si="108"/>
        <v>0</v>
      </c>
      <c r="M1013">
        <f t="shared" si="109"/>
        <v>4</v>
      </c>
      <c r="N1013">
        <f>IF(OR(WEEKDAY(A1013)=1,WEEKDAY(A1013)=7,COUNTIF('2027祝日等（不使用）'!$A$1:$A$20,単年カーブ!A1013)=1),0,1)</f>
        <v>1</v>
      </c>
      <c r="O1013">
        <f t="shared" si="113"/>
        <v>2</v>
      </c>
      <c r="P1013">
        <f t="shared" si="110"/>
        <v>0</v>
      </c>
      <c r="Q1013">
        <f t="shared" si="111"/>
        <v>0</v>
      </c>
    </row>
    <row r="1014" spans="1:17" ht="19.5" x14ac:dyDescent="0.4">
      <c r="A1014" s="33">
        <f t="shared" si="112"/>
        <v>46499</v>
      </c>
      <c r="B1014" s="27" t="str">
        <f t="shared" si="107"/>
        <v>(木)</v>
      </c>
      <c r="C1014" s="34">
        <v>4.1666666666666664E-2</v>
      </c>
      <c r="D1014" s="16" t="s">
        <v>18</v>
      </c>
      <c r="E1014" s="35">
        <v>6.25E-2</v>
      </c>
      <c r="F1014" s="50">
        <f>IF(COUNTIF('リスト（不使用）'!$A$5:$A$6,単年カーブ!$A$1),"希望数量入力ください",'単年（2027年度）'!$E$12*単年カーブ!$R$3+'単年（2027年度）'!$E$12*(1-単年カーブ!$R$3)*単年カーブ!Q1014)</f>
        <v>0</v>
      </c>
      <c r="G1014" s="47">
        <f t="shared" si="108"/>
        <v>0</v>
      </c>
      <c r="M1014">
        <f t="shared" si="109"/>
        <v>4</v>
      </c>
      <c r="N1014">
        <f>IF(OR(WEEKDAY(A1014)=1,WEEKDAY(A1014)=7,COUNTIF('2027祝日等（不使用）'!$A$1:$A$20,単年カーブ!A1014)=1),0,1)</f>
        <v>1</v>
      </c>
      <c r="O1014">
        <f t="shared" si="113"/>
        <v>3</v>
      </c>
      <c r="P1014">
        <f t="shared" si="110"/>
        <v>0</v>
      </c>
      <c r="Q1014">
        <f t="shared" si="111"/>
        <v>0</v>
      </c>
    </row>
    <row r="1015" spans="1:17" ht="19.5" x14ac:dyDescent="0.4">
      <c r="A1015" s="33">
        <f t="shared" si="112"/>
        <v>46499</v>
      </c>
      <c r="B1015" s="27" t="str">
        <f t="shared" si="107"/>
        <v>(木)</v>
      </c>
      <c r="C1015" s="34">
        <v>6.25E-2</v>
      </c>
      <c r="D1015" s="16" t="s">
        <v>18</v>
      </c>
      <c r="E1015" s="35">
        <v>8.3333333333333301E-2</v>
      </c>
      <c r="F1015" s="50">
        <f>IF(COUNTIF('リスト（不使用）'!$A$5:$A$6,単年カーブ!$A$1),"希望数量入力ください",'単年（2027年度）'!$E$12*単年カーブ!$R$3+'単年（2027年度）'!$E$12*(1-単年カーブ!$R$3)*単年カーブ!Q1015)</f>
        <v>0</v>
      </c>
      <c r="G1015" s="47">
        <f t="shared" si="108"/>
        <v>0</v>
      </c>
      <c r="M1015">
        <f t="shared" si="109"/>
        <v>4</v>
      </c>
      <c r="N1015">
        <f>IF(OR(WEEKDAY(A1015)=1,WEEKDAY(A1015)=7,COUNTIF('2027祝日等（不使用）'!$A$1:$A$20,単年カーブ!A1015)=1),0,1)</f>
        <v>1</v>
      </c>
      <c r="O1015">
        <f t="shared" si="113"/>
        <v>4</v>
      </c>
      <c r="P1015">
        <f t="shared" si="110"/>
        <v>0</v>
      </c>
      <c r="Q1015">
        <f t="shared" si="111"/>
        <v>0</v>
      </c>
    </row>
    <row r="1016" spans="1:17" ht="19.5" x14ac:dyDescent="0.4">
      <c r="A1016" s="33">
        <f t="shared" si="112"/>
        <v>46499</v>
      </c>
      <c r="B1016" s="27" t="str">
        <f t="shared" si="107"/>
        <v>(木)</v>
      </c>
      <c r="C1016" s="34">
        <v>8.3333333333333301E-2</v>
      </c>
      <c r="D1016" s="16" t="s">
        <v>18</v>
      </c>
      <c r="E1016" s="35">
        <v>0.104166666666667</v>
      </c>
      <c r="F1016" s="50">
        <f>IF(COUNTIF('リスト（不使用）'!$A$5:$A$6,単年カーブ!$A$1),"希望数量入力ください",'単年（2027年度）'!$E$12*単年カーブ!$R$3+'単年（2027年度）'!$E$12*(1-単年カーブ!$R$3)*単年カーブ!Q1016)</f>
        <v>0</v>
      </c>
      <c r="G1016" s="47">
        <f t="shared" si="108"/>
        <v>0</v>
      </c>
      <c r="M1016">
        <f t="shared" si="109"/>
        <v>4</v>
      </c>
      <c r="N1016">
        <f>IF(OR(WEEKDAY(A1016)=1,WEEKDAY(A1016)=7,COUNTIF('2027祝日等（不使用）'!$A$1:$A$20,単年カーブ!A1016)=1),0,1)</f>
        <v>1</v>
      </c>
      <c r="O1016">
        <f t="shared" si="113"/>
        <v>5</v>
      </c>
      <c r="P1016">
        <f t="shared" si="110"/>
        <v>0</v>
      </c>
      <c r="Q1016">
        <f t="shared" si="111"/>
        <v>0</v>
      </c>
    </row>
    <row r="1017" spans="1:17" ht="19.5" x14ac:dyDescent="0.4">
      <c r="A1017" s="33">
        <f t="shared" si="112"/>
        <v>46499</v>
      </c>
      <c r="B1017" s="27" t="str">
        <f t="shared" si="107"/>
        <v>(木)</v>
      </c>
      <c r="C1017" s="34">
        <v>0.104166666666667</v>
      </c>
      <c r="D1017" s="16" t="s">
        <v>18</v>
      </c>
      <c r="E1017" s="35">
        <v>0.125</v>
      </c>
      <c r="F1017" s="50">
        <f>IF(COUNTIF('リスト（不使用）'!$A$5:$A$6,単年カーブ!$A$1),"希望数量入力ください",'単年（2027年度）'!$E$12*単年カーブ!$R$3+'単年（2027年度）'!$E$12*(1-単年カーブ!$R$3)*単年カーブ!Q1017)</f>
        <v>0</v>
      </c>
      <c r="G1017" s="47">
        <f t="shared" si="108"/>
        <v>0</v>
      </c>
      <c r="M1017">
        <f t="shared" si="109"/>
        <v>4</v>
      </c>
      <c r="N1017">
        <f>IF(OR(WEEKDAY(A1017)=1,WEEKDAY(A1017)=7,COUNTIF('2027祝日等（不使用）'!$A$1:$A$20,単年カーブ!A1017)=1),0,1)</f>
        <v>1</v>
      </c>
      <c r="O1017">
        <f t="shared" si="113"/>
        <v>6</v>
      </c>
      <c r="P1017">
        <f t="shared" si="110"/>
        <v>0</v>
      </c>
      <c r="Q1017">
        <f t="shared" si="111"/>
        <v>0</v>
      </c>
    </row>
    <row r="1018" spans="1:17" ht="19.5" x14ac:dyDescent="0.4">
      <c r="A1018" s="33">
        <f t="shared" si="112"/>
        <v>46499</v>
      </c>
      <c r="B1018" s="27" t="str">
        <f t="shared" si="107"/>
        <v>(木)</v>
      </c>
      <c r="C1018" s="34">
        <v>0.125</v>
      </c>
      <c r="D1018" s="16" t="s">
        <v>18</v>
      </c>
      <c r="E1018" s="35">
        <v>0.14583333333333301</v>
      </c>
      <c r="F1018" s="50">
        <f>IF(COUNTIF('リスト（不使用）'!$A$5:$A$6,単年カーブ!$A$1),"希望数量入力ください",'単年（2027年度）'!$E$12*単年カーブ!$R$3+'単年（2027年度）'!$E$12*(1-単年カーブ!$R$3)*単年カーブ!Q1018)</f>
        <v>0</v>
      </c>
      <c r="G1018" s="47">
        <f t="shared" si="108"/>
        <v>0</v>
      </c>
      <c r="M1018">
        <f t="shared" si="109"/>
        <v>4</v>
      </c>
      <c r="N1018">
        <f>IF(OR(WEEKDAY(A1018)=1,WEEKDAY(A1018)=7,COUNTIF('2027祝日等（不使用）'!$A$1:$A$20,単年カーブ!A1018)=1),0,1)</f>
        <v>1</v>
      </c>
      <c r="O1018">
        <f t="shared" si="113"/>
        <v>7</v>
      </c>
      <c r="P1018">
        <f t="shared" si="110"/>
        <v>0</v>
      </c>
      <c r="Q1018">
        <f t="shared" si="111"/>
        <v>0</v>
      </c>
    </row>
    <row r="1019" spans="1:17" ht="19.5" x14ac:dyDescent="0.4">
      <c r="A1019" s="33">
        <f t="shared" si="112"/>
        <v>46499</v>
      </c>
      <c r="B1019" s="27" t="str">
        <f t="shared" si="107"/>
        <v>(木)</v>
      </c>
      <c r="C1019" s="34">
        <v>0.14583333333333301</v>
      </c>
      <c r="D1019" s="16" t="s">
        <v>18</v>
      </c>
      <c r="E1019" s="35">
        <v>0.16666666666666699</v>
      </c>
      <c r="F1019" s="50">
        <f>IF(COUNTIF('リスト（不使用）'!$A$5:$A$6,単年カーブ!$A$1),"希望数量入力ください",'単年（2027年度）'!$E$12*単年カーブ!$R$3+'単年（2027年度）'!$E$12*(1-単年カーブ!$R$3)*単年カーブ!Q1019)</f>
        <v>0</v>
      </c>
      <c r="G1019" s="47">
        <f t="shared" si="108"/>
        <v>0</v>
      </c>
      <c r="M1019">
        <f t="shared" si="109"/>
        <v>4</v>
      </c>
      <c r="N1019">
        <f>IF(OR(WEEKDAY(A1019)=1,WEEKDAY(A1019)=7,COUNTIF('2027祝日等（不使用）'!$A$1:$A$20,単年カーブ!A1019)=1),0,1)</f>
        <v>1</v>
      </c>
      <c r="O1019">
        <f t="shared" si="113"/>
        <v>8</v>
      </c>
      <c r="P1019">
        <f t="shared" si="110"/>
        <v>0</v>
      </c>
      <c r="Q1019">
        <f t="shared" si="111"/>
        <v>0</v>
      </c>
    </row>
    <row r="1020" spans="1:17" ht="19.5" x14ac:dyDescent="0.4">
      <c r="A1020" s="33">
        <f t="shared" si="112"/>
        <v>46499</v>
      </c>
      <c r="B1020" s="27" t="str">
        <f t="shared" si="107"/>
        <v>(木)</v>
      </c>
      <c r="C1020" s="34">
        <v>0.16666666666666699</v>
      </c>
      <c r="D1020" s="16" t="s">
        <v>18</v>
      </c>
      <c r="E1020" s="35">
        <v>0.1875</v>
      </c>
      <c r="F1020" s="50">
        <f>IF(COUNTIF('リスト（不使用）'!$A$5:$A$6,単年カーブ!$A$1),"希望数量入力ください",'単年（2027年度）'!$E$12*単年カーブ!$R$3+'単年（2027年度）'!$E$12*(1-単年カーブ!$R$3)*単年カーブ!Q1020)</f>
        <v>0</v>
      </c>
      <c r="G1020" s="47">
        <f t="shared" si="108"/>
        <v>0</v>
      </c>
      <c r="M1020">
        <f t="shared" si="109"/>
        <v>4</v>
      </c>
      <c r="N1020">
        <f>IF(OR(WEEKDAY(A1020)=1,WEEKDAY(A1020)=7,COUNTIF('2027祝日等（不使用）'!$A$1:$A$20,単年カーブ!A1020)=1),0,1)</f>
        <v>1</v>
      </c>
      <c r="O1020">
        <f t="shared" si="113"/>
        <v>9</v>
      </c>
      <c r="P1020">
        <f t="shared" si="110"/>
        <v>0</v>
      </c>
      <c r="Q1020">
        <f t="shared" si="111"/>
        <v>0</v>
      </c>
    </row>
    <row r="1021" spans="1:17" ht="19.5" x14ac:dyDescent="0.4">
      <c r="A1021" s="33">
        <f t="shared" si="112"/>
        <v>46499</v>
      </c>
      <c r="B1021" s="27" t="str">
        <f t="shared" si="107"/>
        <v>(木)</v>
      </c>
      <c r="C1021" s="34">
        <v>0.1875</v>
      </c>
      <c r="D1021" s="16" t="s">
        <v>18</v>
      </c>
      <c r="E1021" s="35">
        <v>0.20833333333333301</v>
      </c>
      <c r="F1021" s="50">
        <f>IF(COUNTIF('リスト（不使用）'!$A$5:$A$6,単年カーブ!$A$1),"希望数量入力ください",'単年（2027年度）'!$E$12*単年カーブ!$R$3+'単年（2027年度）'!$E$12*(1-単年カーブ!$R$3)*単年カーブ!Q1021)</f>
        <v>0</v>
      </c>
      <c r="G1021" s="47">
        <f t="shared" si="108"/>
        <v>0</v>
      </c>
      <c r="M1021">
        <f t="shared" si="109"/>
        <v>4</v>
      </c>
      <c r="N1021">
        <f>IF(OR(WEEKDAY(A1021)=1,WEEKDAY(A1021)=7,COUNTIF('2027祝日等（不使用）'!$A$1:$A$20,単年カーブ!A1021)=1),0,1)</f>
        <v>1</v>
      </c>
      <c r="O1021">
        <f t="shared" si="113"/>
        <v>10</v>
      </c>
      <c r="P1021">
        <f t="shared" si="110"/>
        <v>0</v>
      </c>
      <c r="Q1021">
        <f t="shared" si="111"/>
        <v>0</v>
      </c>
    </row>
    <row r="1022" spans="1:17" ht="19.5" x14ac:dyDescent="0.4">
      <c r="A1022" s="33">
        <f t="shared" si="112"/>
        <v>46499</v>
      </c>
      <c r="B1022" s="27" t="str">
        <f t="shared" si="107"/>
        <v>(木)</v>
      </c>
      <c r="C1022" s="34">
        <v>0.20833333333333301</v>
      </c>
      <c r="D1022" s="16" t="s">
        <v>18</v>
      </c>
      <c r="E1022" s="35">
        <v>0.22916666666666699</v>
      </c>
      <c r="F1022" s="50">
        <f>IF(COUNTIF('リスト（不使用）'!$A$5:$A$6,単年カーブ!$A$1),"希望数量入力ください",'単年（2027年度）'!$E$12*単年カーブ!$R$3+'単年（2027年度）'!$E$12*(1-単年カーブ!$R$3)*単年カーブ!Q1022)</f>
        <v>0</v>
      </c>
      <c r="G1022" s="47">
        <f t="shared" si="108"/>
        <v>0</v>
      </c>
      <c r="M1022">
        <f t="shared" si="109"/>
        <v>4</v>
      </c>
      <c r="N1022">
        <f>IF(OR(WEEKDAY(A1022)=1,WEEKDAY(A1022)=7,COUNTIF('2027祝日等（不使用）'!$A$1:$A$20,単年カーブ!A1022)=1),0,1)</f>
        <v>1</v>
      </c>
      <c r="O1022">
        <f t="shared" si="113"/>
        <v>11</v>
      </c>
      <c r="P1022">
        <f t="shared" si="110"/>
        <v>0</v>
      </c>
      <c r="Q1022">
        <f t="shared" si="111"/>
        <v>0</v>
      </c>
    </row>
    <row r="1023" spans="1:17" ht="19.5" x14ac:dyDescent="0.4">
      <c r="A1023" s="33">
        <f t="shared" si="112"/>
        <v>46499</v>
      </c>
      <c r="B1023" s="27" t="str">
        <f t="shared" si="107"/>
        <v>(木)</v>
      </c>
      <c r="C1023" s="34">
        <v>0.22916666666666699</v>
      </c>
      <c r="D1023" s="16" t="s">
        <v>18</v>
      </c>
      <c r="E1023" s="35">
        <v>0.25</v>
      </c>
      <c r="F1023" s="50">
        <f>IF(COUNTIF('リスト（不使用）'!$A$5:$A$6,単年カーブ!$A$1),"希望数量入力ください",'単年（2027年度）'!$E$12*単年カーブ!$R$3+'単年（2027年度）'!$E$12*(1-単年カーブ!$R$3)*単年カーブ!Q1023)</f>
        <v>0</v>
      </c>
      <c r="G1023" s="47">
        <f t="shared" si="108"/>
        <v>0</v>
      </c>
      <c r="M1023">
        <f t="shared" si="109"/>
        <v>4</v>
      </c>
      <c r="N1023">
        <f>IF(OR(WEEKDAY(A1023)=1,WEEKDAY(A1023)=7,COUNTIF('2027祝日等（不使用）'!$A$1:$A$20,単年カーブ!A1023)=1),0,1)</f>
        <v>1</v>
      </c>
      <c r="O1023">
        <f t="shared" si="113"/>
        <v>12</v>
      </c>
      <c r="P1023">
        <f t="shared" si="110"/>
        <v>0</v>
      </c>
      <c r="Q1023">
        <f t="shared" si="111"/>
        <v>0</v>
      </c>
    </row>
    <row r="1024" spans="1:17" ht="19.5" x14ac:dyDescent="0.4">
      <c r="A1024" s="33">
        <f t="shared" si="112"/>
        <v>46499</v>
      </c>
      <c r="B1024" s="27" t="str">
        <f t="shared" si="107"/>
        <v>(木)</v>
      </c>
      <c r="C1024" s="34">
        <v>0.25</v>
      </c>
      <c r="D1024" s="16" t="s">
        <v>18</v>
      </c>
      <c r="E1024" s="35">
        <v>0.27083333333333298</v>
      </c>
      <c r="F1024" s="50">
        <f>IF(COUNTIF('リスト（不使用）'!$A$5:$A$6,単年カーブ!$A$1),"希望数量入力ください",'単年（2027年度）'!$E$12*単年カーブ!$R$3+'単年（2027年度）'!$E$12*(1-単年カーブ!$R$3)*単年カーブ!Q1024)</f>
        <v>0</v>
      </c>
      <c r="G1024" s="47">
        <f t="shared" si="108"/>
        <v>0</v>
      </c>
      <c r="M1024">
        <f t="shared" si="109"/>
        <v>4</v>
      </c>
      <c r="N1024">
        <f>IF(OR(WEEKDAY(A1024)=1,WEEKDAY(A1024)=7,COUNTIF('2027祝日等（不使用）'!$A$1:$A$20,単年カーブ!A1024)=1),0,1)</f>
        <v>1</v>
      </c>
      <c r="O1024">
        <f t="shared" si="113"/>
        <v>13</v>
      </c>
      <c r="P1024">
        <f t="shared" si="110"/>
        <v>0</v>
      </c>
      <c r="Q1024">
        <f t="shared" si="111"/>
        <v>0</v>
      </c>
    </row>
    <row r="1025" spans="1:17" ht="19.5" x14ac:dyDescent="0.4">
      <c r="A1025" s="33">
        <f t="shared" si="112"/>
        <v>46499</v>
      </c>
      <c r="B1025" s="27" t="str">
        <f t="shared" si="107"/>
        <v>(木)</v>
      </c>
      <c r="C1025" s="34">
        <v>0.27083333333333298</v>
      </c>
      <c r="D1025" s="16" t="s">
        <v>18</v>
      </c>
      <c r="E1025" s="35">
        <v>0.29166666666666702</v>
      </c>
      <c r="F1025" s="50">
        <f>IF(COUNTIF('リスト（不使用）'!$A$5:$A$6,単年カーブ!$A$1),"希望数量入力ください",'単年（2027年度）'!$E$12*単年カーブ!$R$3+'単年（2027年度）'!$E$12*(1-単年カーブ!$R$3)*単年カーブ!Q1025)</f>
        <v>0</v>
      </c>
      <c r="G1025" s="47">
        <f t="shared" si="108"/>
        <v>0</v>
      </c>
      <c r="M1025">
        <f t="shared" si="109"/>
        <v>4</v>
      </c>
      <c r="N1025">
        <f>IF(OR(WEEKDAY(A1025)=1,WEEKDAY(A1025)=7,COUNTIF('2027祝日等（不使用）'!$A$1:$A$20,単年カーブ!A1025)=1),0,1)</f>
        <v>1</v>
      </c>
      <c r="O1025">
        <f t="shared" si="113"/>
        <v>14</v>
      </c>
      <c r="P1025">
        <f t="shared" si="110"/>
        <v>0</v>
      </c>
      <c r="Q1025">
        <f t="shared" si="111"/>
        <v>0</v>
      </c>
    </row>
    <row r="1026" spans="1:17" ht="19.5" x14ac:dyDescent="0.4">
      <c r="A1026" s="33">
        <f t="shared" si="112"/>
        <v>46499</v>
      </c>
      <c r="B1026" s="27" t="str">
        <f t="shared" si="107"/>
        <v>(木)</v>
      </c>
      <c r="C1026" s="34">
        <v>0.29166666666666702</v>
      </c>
      <c r="D1026" s="16" t="s">
        <v>18</v>
      </c>
      <c r="E1026" s="35">
        <v>0.3125</v>
      </c>
      <c r="F1026" s="50">
        <f>IF(COUNTIF('リスト（不使用）'!$A$5:$A$6,単年カーブ!$A$1),"希望数量入力ください",'単年（2027年度）'!$E$12*単年カーブ!$R$3+'単年（2027年度）'!$E$12*(1-単年カーブ!$R$3)*単年カーブ!Q1026)</f>
        <v>0</v>
      </c>
      <c r="G1026" s="47">
        <f t="shared" si="108"/>
        <v>0</v>
      </c>
      <c r="M1026">
        <f t="shared" si="109"/>
        <v>4</v>
      </c>
      <c r="N1026">
        <f>IF(OR(WEEKDAY(A1026)=1,WEEKDAY(A1026)=7,COUNTIF('2027祝日等（不使用）'!$A$1:$A$20,単年カーブ!A1026)=1),0,1)</f>
        <v>1</v>
      </c>
      <c r="O1026">
        <f t="shared" si="113"/>
        <v>15</v>
      </c>
      <c r="P1026">
        <f t="shared" si="110"/>
        <v>0</v>
      </c>
      <c r="Q1026">
        <f t="shared" si="111"/>
        <v>0</v>
      </c>
    </row>
    <row r="1027" spans="1:17" ht="19.5" x14ac:dyDescent="0.4">
      <c r="A1027" s="33">
        <f t="shared" si="112"/>
        <v>46499</v>
      </c>
      <c r="B1027" s="27" t="str">
        <f t="shared" si="107"/>
        <v>(木)</v>
      </c>
      <c r="C1027" s="34">
        <v>0.3125</v>
      </c>
      <c r="D1027" s="16" t="s">
        <v>18</v>
      </c>
      <c r="E1027" s="35">
        <v>0.33333333333333298</v>
      </c>
      <c r="F1027" s="50">
        <f>IF(COUNTIF('リスト（不使用）'!$A$5:$A$6,単年カーブ!$A$1),"希望数量入力ください",'単年（2027年度）'!$E$12*単年カーブ!$R$3+'単年（2027年度）'!$E$12*(1-単年カーブ!$R$3)*単年カーブ!Q1027)</f>
        <v>0</v>
      </c>
      <c r="G1027" s="47">
        <f t="shared" si="108"/>
        <v>0</v>
      </c>
      <c r="M1027">
        <f t="shared" si="109"/>
        <v>4</v>
      </c>
      <c r="N1027">
        <f>IF(OR(WEEKDAY(A1027)=1,WEEKDAY(A1027)=7,COUNTIF('2027祝日等（不使用）'!$A$1:$A$20,単年カーブ!A1027)=1),0,1)</f>
        <v>1</v>
      </c>
      <c r="O1027">
        <f t="shared" si="113"/>
        <v>16</v>
      </c>
      <c r="P1027">
        <f t="shared" si="110"/>
        <v>0</v>
      </c>
      <c r="Q1027">
        <f t="shared" si="111"/>
        <v>0</v>
      </c>
    </row>
    <row r="1028" spans="1:17" ht="19.5" x14ac:dyDescent="0.4">
      <c r="A1028" s="33">
        <f t="shared" si="112"/>
        <v>46499</v>
      </c>
      <c r="B1028" s="27" t="str">
        <f t="shared" ref="B1028:B1091" si="114">TEXT(A1028,"(aaa)")</f>
        <v>(木)</v>
      </c>
      <c r="C1028" s="34">
        <v>0.33333333333333298</v>
      </c>
      <c r="D1028" s="16" t="s">
        <v>18</v>
      </c>
      <c r="E1028" s="35">
        <v>0.35416666666666702</v>
      </c>
      <c r="F1028" s="50">
        <f>IF(COUNTIF('リスト（不使用）'!$A$5:$A$6,単年カーブ!$A$1),"希望数量入力ください",'単年（2027年度）'!$E$12*単年カーブ!$R$3+'単年（2027年度）'!$E$12*(1-単年カーブ!$R$3)*単年カーブ!Q1028)</f>
        <v>0</v>
      </c>
      <c r="G1028" s="47">
        <f t="shared" ref="G1028:G1091" si="115">F1028/2</f>
        <v>0</v>
      </c>
      <c r="M1028">
        <f t="shared" ref="M1028:M1091" si="116">MONTH(A1028)</f>
        <v>4</v>
      </c>
      <c r="N1028">
        <f>IF(OR(WEEKDAY(A1028)=1,WEEKDAY(A1028)=7,COUNTIF('2027祝日等（不使用）'!$A$1:$A$20,単年カーブ!A1028)=1),0,1)</f>
        <v>1</v>
      </c>
      <c r="O1028">
        <f t="shared" si="113"/>
        <v>17</v>
      </c>
      <c r="P1028">
        <f t="shared" ref="P1028:P1091" si="117">IF(AND(O1028&gt;16,O1028&lt;41),1,0)</f>
        <v>1</v>
      </c>
      <c r="Q1028">
        <f t="shared" ref="Q1028:Q1091" si="118">P1028*N1028</f>
        <v>1</v>
      </c>
    </row>
    <row r="1029" spans="1:17" ht="19.5" x14ac:dyDescent="0.4">
      <c r="A1029" s="33">
        <f t="shared" si="112"/>
        <v>46499</v>
      </c>
      <c r="B1029" s="27" t="str">
        <f t="shared" si="114"/>
        <v>(木)</v>
      </c>
      <c r="C1029" s="34">
        <v>0.35416666666666702</v>
      </c>
      <c r="D1029" s="16" t="s">
        <v>18</v>
      </c>
      <c r="E1029" s="35">
        <v>0.375</v>
      </c>
      <c r="F1029" s="50">
        <f>IF(COUNTIF('リスト（不使用）'!$A$5:$A$6,単年カーブ!$A$1),"希望数量入力ください",'単年（2027年度）'!$E$12*単年カーブ!$R$3+'単年（2027年度）'!$E$12*(1-単年カーブ!$R$3)*単年カーブ!Q1029)</f>
        <v>0</v>
      </c>
      <c r="G1029" s="47">
        <f t="shared" si="115"/>
        <v>0</v>
      </c>
      <c r="M1029">
        <f t="shared" si="116"/>
        <v>4</v>
      </c>
      <c r="N1029">
        <f>IF(OR(WEEKDAY(A1029)=1,WEEKDAY(A1029)=7,COUNTIF('2027祝日等（不使用）'!$A$1:$A$20,単年カーブ!A1029)=1),0,1)</f>
        <v>1</v>
      </c>
      <c r="O1029">
        <f t="shared" si="113"/>
        <v>18</v>
      </c>
      <c r="P1029">
        <f t="shared" si="117"/>
        <v>1</v>
      </c>
      <c r="Q1029">
        <f t="shared" si="118"/>
        <v>1</v>
      </c>
    </row>
    <row r="1030" spans="1:17" ht="19.5" x14ac:dyDescent="0.4">
      <c r="A1030" s="33">
        <f t="shared" si="112"/>
        <v>46499</v>
      </c>
      <c r="B1030" s="27" t="str">
        <f t="shared" si="114"/>
        <v>(木)</v>
      </c>
      <c r="C1030" s="34">
        <v>0.375</v>
      </c>
      <c r="D1030" s="16" t="s">
        <v>18</v>
      </c>
      <c r="E1030" s="35">
        <v>0.39583333333333298</v>
      </c>
      <c r="F1030" s="50">
        <f>IF(COUNTIF('リスト（不使用）'!$A$5:$A$6,単年カーブ!$A$1),"希望数量入力ください",'単年（2027年度）'!$E$12*単年カーブ!$R$3+'単年（2027年度）'!$E$12*(1-単年カーブ!$R$3)*単年カーブ!Q1030)</f>
        <v>0</v>
      </c>
      <c r="G1030" s="47">
        <f t="shared" si="115"/>
        <v>0</v>
      </c>
      <c r="M1030">
        <f t="shared" si="116"/>
        <v>4</v>
      </c>
      <c r="N1030">
        <f>IF(OR(WEEKDAY(A1030)=1,WEEKDAY(A1030)=7,COUNTIF('2027祝日等（不使用）'!$A$1:$A$20,単年カーブ!A1030)=1),0,1)</f>
        <v>1</v>
      </c>
      <c r="O1030">
        <f t="shared" si="113"/>
        <v>19</v>
      </c>
      <c r="P1030">
        <f t="shared" si="117"/>
        <v>1</v>
      </c>
      <c r="Q1030">
        <f t="shared" si="118"/>
        <v>1</v>
      </c>
    </row>
    <row r="1031" spans="1:17" ht="19.5" x14ac:dyDescent="0.4">
      <c r="A1031" s="33">
        <f t="shared" si="112"/>
        <v>46499</v>
      </c>
      <c r="B1031" s="27" t="str">
        <f t="shared" si="114"/>
        <v>(木)</v>
      </c>
      <c r="C1031" s="34">
        <v>0.39583333333333298</v>
      </c>
      <c r="D1031" s="16" t="s">
        <v>18</v>
      </c>
      <c r="E1031" s="35">
        <v>0.41666666666666702</v>
      </c>
      <c r="F1031" s="50">
        <f>IF(COUNTIF('リスト（不使用）'!$A$5:$A$6,単年カーブ!$A$1),"希望数量入力ください",'単年（2027年度）'!$E$12*単年カーブ!$R$3+'単年（2027年度）'!$E$12*(1-単年カーブ!$R$3)*単年カーブ!Q1031)</f>
        <v>0</v>
      </c>
      <c r="G1031" s="47">
        <f t="shared" si="115"/>
        <v>0</v>
      </c>
      <c r="M1031">
        <f t="shared" si="116"/>
        <v>4</v>
      </c>
      <c r="N1031">
        <f>IF(OR(WEEKDAY(A1031)=1,WEEKDAY(A1031)=7,COUNTIF('2027祝日等（不使用）'!$A$1:$A$20,単年カーブ!A1031)=1),0,1)</f>
        <v>1</v>
      </c>
      <c r="O1031">
        <f t="shared" si="113"/>
        <v>20</v>
      </c>
      <c r="P1031">
        <f t="shared" si="117"/>
        <v>1</v>
      </c>
      <c r="Q1031">
        <f t="shared" si="118"/>
        <v>1</v>
      </c>
    </row>
    <row r="1032" spans="1:17" ht="19.5" x14ac:dyDescent="0.4">
      <c r="A1032" s="33">
        <f t="shared" si="112"/>
        <v>46499</v>
      </c>
      <c r="B1032" s="27" t="str">
        <f t="shared" si="114"/>
        <v>(木)</v>
      </c>
      <c r="C1032" s="34">
        <v>0.41666666666666702</v>
      </c>
      <c r="D1032" s="16" t="s">
        <v>18</v>
      </c>
      <c r="E1032" s="35">
        <v>0.4375</v>
      </c>
      <c r="F1032" s="50">
        <f>IF(COUNTIF('リスト（不使用）'!$A$5:$A$6,単年カーブ!$A$1),"希望数量入力ください",'単年（2027年度）'!$E$12*単年カーブ!$R$3+'単年（2027年度）'!$E$12*(1-単年カーブ!$R$3)*単年カーブ!Q1032)</f>
        <v>0</v>
      </c>
      <c r="G1032" s="47">
        <f t="shared" si="115"/>
        <v>0</v>
      </c>
      <c r="M1032">
        <f t="shared" si="116"/>
        <v>4</v>
      </c>
      <c r="N1032">
        <f>IF(OR(WEEKDAY(A1032)=1,WEEKDAY(A1032)=7,COUNTIF('2027祝日等（不使用）'!$A$1:$A$20,単年カーブ!A1032)=1),0,1)</f>
        <v>1</v>
      </c>
      <c r="O1032">
        <f t="shared" si="113"/>
        <v>21</v>
      </c>
      <c r="P1032">
        <f t="shared" si="117"/>
        <v>1</v>
      </c>
      <c r="Q1032">
        <f t="shared" si="118"/>
        <v>1</v>
      </c>
    </row>
    <row r="1033" spans="1:17" ht="19.5" x14ac:dyDescent="0.4">
      <c r="A1033" s="33">
        <f t="shared" si="112"/>
        <v>46499</v>
      </c>
      <c r="B1033" s="27" t="str">
        <f t="shared" si="114"/>
        <v>(木)</v>
      </c>
      <c r="C1033" s="34">
        <v>0.4375</v>
      </c>
      <c r="D1033" s="16" t="s">
        <v>18</v>
      </c>
      <c r="E1033" s="35">
        <v>0.45833333333333298</v>
      </c>
      <c r="F1033" s="50">
        <f>IF(COUNTIF('リスト（不使用）'!$A$5:$A$6,単年カーブ!$A$1),"希望数量入力ください",'単年（2027年度）'!$E$12*単年カーブ!$R$3+'単年（2027年度）'!$E$12*(1-単年カーブ!$R$3)*単年カーブ!Q1033)</f>
        <v>0</v>
      </c>
      <c r="G1033" s="47">
        <f t="shared" si="115"/>
        <v>0</v>
      </c>
      <c r="M1033">
        <f t="shared" si="116"/>
        <v>4</v>
      </c>
      <c r="N1033">
        <f>IF(OR(WEEKDAY(A1033)=1,WEEKDAY(A1033)=7,COUNTIF('2027祝日等（不使用）'!$A$1:$A$20,単年カーブ!A1033)=1),0,1)</f>
        <v>1</v>
      </c>
      <c r="O1033">
        <f t="shared" si="113"/>
        <v>22</v>
      </c>
      <c r="P1033">
        <f t="shared" si="117"/>
        <v>1</v>
      </c>
      <c r="Q1033">
        <f t="shared" si="118"/>
        <v>1</v>
      </c>
    </row>
    <row r="1034" spans="1:17" ht="19.5" x14ac:dyDescent="0.4">
      <c r="A1034" s="33">
        <f t="shared" si="112"/>
        <v>46499</v>
      </c>
      <c r="B1034" s="27" t="str">
        <f t="shared" si="114"/>
        <v>(木)</v>
      </c>
      <c r="C1034" s="34">
        <v>0.45833333333333298</v>
      </c>
      <c r="D1034" s="16" t="s">
        <v>18</v>
      </c>
      <c r="E1034" s="35">
        <v>0.47916666666666702</v>
      </c>
      <c r="F1034" s="50">
        <f>IF(COUNTIF('リスト（不使用）'!$A$5:$A$6,単年カーブ!$A$1),"希望数量入力ください",'単年（2027年度）'!$E$12*単年カーブ!$R$3+'単年（2027年度）'!$E$12*(1-単年カーブ!$R$3)*単年カーブ!Q1034)</f>
        <v>0</v>
      </c>
      <c r="G1034" s="47">
        <f t="shared" si="115"/>
        <v>0</v>
      </c>
      <c r="M1034">
        <f t="shared" si="116"/>
        <v>4</v>
      </c>
      <c r="N1034">
        <f>IF(OR(WEEKDAY(A1034)=1,WEEKDAY(A1034)=7,COUNTIF('2027祝日等（不使用）'!$A$1:$A$20,単年カーブ!A1034)=1),0,1)</f>
        <v>1</v>
      </c>
      <c r="O1034">
        <f t="shared" si="113"/>
        <v>23</v>
      </c>
      <c r="P1034">
        <f t="shared" si="117"/>
        <v>1</v>
      </c>
      <c r="Q1034">
        <f t="shared" si="118"/>
        <v>1</v>
      </c>
    </row>
    <row r="1035" spans="1:17" ht="19.5" x14ac:dyDescent="0.4">
      <c r="A1035" s="33">
        <f t="shared" si="112"/>
        <v>46499</v>
      </c>
      <c r="B1035" s="27" t="str">
        <f t="shared" si="114"/>
        <v>(木)</v>
      </c>
      <c r="C1035" s="34">
        <v>0.47916666666666702</v>
      </c>
      <c r="D1035" s="16" t="s">
        <v>18</v>
      </c>
      <c r="E1035" s="35">
        <v>0.5</v>
      </c>
      <c r="F1035" s="50">
        <f>IF(COUNTIF('リスト（不使用）'!$A$5:$A$6,単年カーブ!$A$1),"希望数量入力ください",'単年（2027年度）'!$E$12*単年カーブ!$R$3+'単年（2027年度）'!$E$12*(1-単年カーブ!$R$3)*単年カーブ!Q1035)</f>
        <v>0</v>
      </c>
      <c r="G1035" s="47">
        <f t="shared" si="115"/>
        <v>0</v>
      </c>
      <c r="M1035">
        <f t="shared" si="116"/>
        <v>4</v>
      </c>
      <c r="N1035">
        <f>IF(OR(WEEKDAY(A1035)=1,WEEKDAY(A1035)=7,COUNTIF('2027祝日等（不使用）'!$A$1:$A$20,単年カーブ!A1035)=1),0,1)</f>
        <v>1</v>
      </c>
      <c r="O1035">
        <f t="shared" si="113"/>
        <v>24</v>
      </c>
      <c r="P1035">
        <f t="shared" si="117"/>
        <v>1</v>
      </c>
      <c r="Q1035">
        <f t="shared" si="118"/>
        <v>1</v>
      </c>
    </row>
    <row r="1036" spans="1:17" ht="19.5" x14ac:dyDescent="0.4">
      <c r="A1036" s="33">
        <f t="shared" si="112"/>
        <v>46499</v>
      </c>
      <c r="B1036" s="27" t="str">
        <f t="shared" si="114"/>
        <v>(木)</v>
      </c>
      <c r="C1036" s="34">
        <v>0.5</v>
      </c>
      <c r="D1036" s="16" t="s">
        <v>18</v>
      </c>
      <c r="E1036" s="35">
        <v>0.52083333333333304</v>
      </c>
      <c r="F1036" s="50">
        <f>IF(COUNTIF('リスト（不使用）'!$A$5:$A$6,単年カーブ!$A$1),"希望数量入力ください",'単年（2027年度）'!$E$12*単年カーブ!$R$3+'単年（2027年度）'!$E$12*(1-単年カーブ!$R$3)*単年カーブ!Q1036)</f>
        <v>0</v>
      </c>
      <c r="G1036" s="47">
        <f t="shared" si="115"/>
        <v>0</v>
      </c>
      <c r="M1036">
        <f t="shared" si="116"/>
        <v>4</v>
      </c>
      <c r="N1036">
        <f>IF(OR(WEEKDAY(A1036)=1,WEEKDAY(A1036)=7,COUNTIF('2027祝日等（不使用）'!$A$1:$A$20,単年カーブ!A1036)=1),0,1)</f>
        <v>1</v>
      </c>
      <c r="O1036">
        <f t="shared" si="113"/>
        <v>25</v>
      </c>
      <c r="P1036">
        <f t="shared" si="117"/>
        <v>1</v>
      </c>
      <c r="Q1036">
        <f t="shared" si="118"/>
        <v>1</v>
      </c>
    </row>
    <row r="1037" spans="1:17" ht="19.5" x14ac:dyDescent="0.4">
      <c r="A1037" s="33">
        <f t="shared" si="112"/>
        <v>46499</v>
      </c>
      <c r="B1037" s="27" t="str">
        <f t="shared" si="114"/>
        <v>(木)</v>
      </c>
      <c r="C1037" s="34">
        <v>0.52083333333333304</v>
      </c>
      <c r="D1037" s="16" t="s">
        <v>18</v>
      </c>
      <c r="E1037" s="35">
        <v>0.54166666666666696</v>
      </c>
      <c r="F1037" s="50">
        <f>IF(COUNTIF('リスト（不使用）'!$A$5:$A$6,単年カーブ!$A$1),"希望数量入力ください",'単年（2027年度）'!$E$12*単年カーブ!$R$3+'単年（2027年度）'!$E$12*(1-単年カーブ!$R$3)*単年カーブ!Q1037)</f>
        <v>0</v>
      </c>
      <c r="G1037" s="47">
        <f t="shared" si="115"/>
        <v>0</v>
      </c>
      <c r="M1037">
        <f t="shared" si="116"/>
        <v>4</v>
      </c>
      <c r="N1037">
        <f>IF(OR(WEEKDAY(A1037)=1,WEEKDAY(A1037)=7,COUNTIF('2027祝日等（不使用）'!$A$1:$A$20,単年カーブ!A1037)=1),0,1)</f>
        <v>1</v>
      </c>
      <c r="O1037">
        <f t="shared" si="113"/>
        <v>26</v>
      </c>
      <c r="P1037">
        <f t="shared" si="117"/>
        <v>1</v>
      </c>
      <c r="Q1037">
        <f t="shared" si="118"/>
        <v>1</v>
      </c>
    </row>
    <row r="1038" spans="1:17" ht="19.5" x14ac:dyDescent="0.4">
      <c r="A1038" s="33">
        <f t="shared" si="112"/>
        <v>46499</v>
      </c>
      <c r="B1038" s="27" t="str">
        <f t="shared" si="114"/>
        <v>(木)</v>
      </c>
      <c r="C1038" s="34">
        <v>0.54166666666666696</v>
      </c>
      <c r="D1038" s="16" t="s">
        <v>18</v>
      </c>
      <c r="E1038" s="35">
        <v>0.5625</v>
      </c>
      <c r="F1038" s="50">
        <f>IF(COUNTIF('リスト（不使用）'!$A$5:$A$6,単年カーブ!$A$1),"希望数量入力ください",'単年（2027年度）'!$E$12*単年カーブ!$R$3+'単年（2027年度）'!$E$12*(1-単年カーブ!$R$3)*単年カーブ!Q1038)</f>
        <v>0</v>
      </c>
      <c r="G1038" s="47">
        <f t="shared" si="115"/>
        <v>0</v>
      </c>
      <c r="M1038">
        <f t="shared" si="116"/>
        <v>4</v>
      </c>
      <c r="N1038">
        <f>IF(OR(WEEKDAY(A1038)=1,WEEKDAY(A1038)=7,COUNTIF('2027祝日等（不使用）'!$A$1:$A$20,単年カーブ!A1038)=1),0,1)</f>
        <v>1</v>
      </c>
      <c r="O1038">
        <f t="shared" si="113"/>
        <v>27</v>
      </c>
      <c r="P1038">
        <f t="shared" si="117"/>
        <v>1</v>
      </c>
      <c r="Q1038">
        <f t="shared" si="118"/>
        <v>1</v>
      </c>
    </row>
    <row r="1039" spans="1:17" ht="19.5" x14ac:dyDescent="0.4">
      <c r="A1039" s="33">
        <f t="shared" si="112"/>
        <v>46499</v>
      </c>
      <c r="B1039" s="27" t="str">
        <f t="shared" si="114"/>
        <v>(木)</v>
      </c>
      <c r="C1039" s="34">
        <v>0.5625</v>
      </c>
      <c r="D1039" s="16" t="s">
        <v>18</v>
      </c>
      <c r="E1039" s="35">
        <v>0.58333333333333304</v>
      </c>
      <c r="F1039" s="50">
        <f>IF(COUNTIF('リスト（不使用）'!$A$5:$A$6,単年カーブ!$A$1),"希望数量入力ください",'単年（2027年度）'!$E$12*単年カーブ!$R$3+'単年（2027年度）'!$E$12*(1-単年カーブ!$R$3)*単年カーブ!Q1039)</f>
        <v>0</v>
      </c>
      <c r="G1039" s="47">
        <f t="shared" si="115"/>
        <v>0</v>
      </c>
      <c r="M1039">
        <f t="shared" si="116"/>
        <v>4</v>
      </c>
      <c r="N1039">
        <f>IF(OR(WEEKDAY(A1039)=1,WEEKDAY(A1039)=7,COUNTIF('2027祝日等（不使用）'!$A$1:$A$20,単年カーブ!A1039)=1),0,1)</f>
        <v>1</v>
      </c>
      <c r="O1039">
        <f t="shared" si="113"/>
        <v>28</v>
      </c>
      <c r="P1039">
        <f t="shared" si="117"/>
        <v>1</v>
      </c>
      <c r="Q1039">
        <f t="shared" si="118"/>
        <v>1</v>
      </c>
    </row>
    <row r="1040" spans="1:17" ht="19.5" x14ac:dyDescent="0.4">
      <c r="A1040" s="33">
        <f t="shared" si="112"/>
        <v>46499</v>
      </c>
      <c r="B1040" s="27" t="str">
        <f t="shared" si="114"/>
        <v>(木)</v>
      </c>
      <c r="C1040" s="34">
        <v>0.58333333333333304</v>
      </c>
      <c r="D1040" s="16" t="s">
        <v>18</v>
      </c>
      <c r="E1040" s="35">
        <v>0.60416666666666696</v>
      </c>
      <c r="F1040" s="50">
        <f>IF(COUNTIF('リスト（不使用）'!$A$5:$A$6,単年カーブ!$A$1),"希望数量入力ください",'単年（2027年度）'!$E$12*単年カーブ!$R$3+'単年（2027年度）'!$E$12*(1-単年カーブ!$R$3)*単年カーブ!Q1040)</f>
        <v>0</v>
      </c>
      <c r="G1040" s="47">
        <f t="shared" si="115"/>
        <v>0</v>
      </c>
      <c r="M1040">
        <f t="shared" si="116"/>
        <v>4</v>
      </c>
      <c r="N1040">
        <f>IF(OR(WEEKDAY(A1040)=1,WEEKDAY(A1040)=7,COUNTIF('2027祝日等（不使用）'!$A$1:$A$20,単年カーブ!A1040)=1),0,1)</f>
        <v>1</v>
      </c>
      <c r="O1040">
        <f t="shared" si="113"/>
        <v>29</v>
      </c>
      <c r="P1040">
        <f t="shared" si="117"/>
        <v>1</v>
      </c>
      <c r="Q1040">
        <f t="shared" si="118"/>
        <v>1</v>
      </c>
    </row>
    <row r="1041" spans="1:17" ht="19.5" x14ac:dyDescent="0.4">
      <c r="A1041" s="33">
        <f t="shared" si="112"/>
        <v>46499</v>
      </c>
      <c r="B1041" s="27" t="str">
        <f t="shared" si="114"/>
        <v>(木)</v>
      </c>
      <c r="C1041" s="34">
        <v>0.60416666666666696</v>
      </c>
      <c r="D1041" s="16" t="s">
        <v>18</v>
      </c>
      <c r="E1041" s="35">
        <v>0.625</v>
      </c>
      <c r="F1041" s="50">
        <f>IF(COUNTIF('リスト（不使用）'!$A$5:$A$6,単年カーブ!$A$1),"希望数量入力ください",'単年（2027年度）'!$E$12*単年カーブ!$R$3+'単年（2027年度）'!$E$12*(1-単年カーブ!$R$3)*単年カーブ!Q1041)</f>
        <v>0</v>
      </c>
      <c r="G1041" s="47">
        <f t="shared" si="115"/>
        <v>0</v>
      </c>
      <c r="M1041">
        <f t="shared" si="116"/>
        <v>4</v>
      </c>
      <c r="N1041">
        <f>IF(OR(WEEKDAY(A1041)=1,WEEKDAY(A1041)=7,COUNTIF('2027祝日等（不使用）'!$A$1:$A$20,単年カーブ!A1041)=1),0,1)</f>
        <v>1</v>
      </c>
      <c r="O1041">
        <f t="shared" si="113"/>
        <v>30</v>
      </c>
      <c r="P1041">
        <f t="shared" si="117"/>
        <v>1</v>
      </c>
      <c r="Q1041">
        <f t="shared" si="118"/>
        <v>1</v>
      </c>
    </row>
    <row r="1042" spans="1:17" ht="19.5" x14ac:dyDescent="0.4">
      <c r="A1042" s="33">
        <f t="shared" si="112"/>
        <v>46499</v>
      </c>
      <c r="B1042" s="27" t="str">
        <f t="shared" si="114"/>
        <v>(木)</v>
      </c>
      <c r="C1042" s="34">
        <v>0.625</v>
      </c>
      <c r="D1042" s="16" t="s">
        <v>18</v>
      </c>
      <c r="E1042" s="35">
        <v>0.64583333333333304</v>
      </c>
      <c r="F1042" s="50">
        <f>IF(COUNTIF('リスト（不使用）'!$A$5:$A$6,単年カーブ!$A$1),"希望数量入力ください",'単年（2027年度）'!$E$12*単年カーブ!$R$3+'単年（2027年度）'!$E$12*(1-単年カーブ!$R$3)*単年カーブ!Q1042)</f>
        <v>0</v>
      </c>
      <c r="G1042" s="47">
        <f t="shared" si="115"/>
        <v>0</v>
      </c>
      <c r="M1042">
        <f t="shared" si="116"/>
        <v>4</v>
      </c>
      <c r="N1042">
        <f>IF(OR(WEEKDAY(A1042)=1,WEEKDAY(A1042)=7,COUNTIF('2027祝日等（不使用）'!$A$1:$A$20,単年カーブ!A1042)=1),0,1)</f>
        <v>1</v>
      </c>
      <c r="O1042">
        <f t="shared" si="113"/>
        <v>31</v>
      </c>
      <c r="P1042">
        <f t="shared" si="117"/>
        <v>1</v>
      </c>
      <c r="Q1042">
        <f t="shared" si="118"/>
        <v>1</v>
      </c>
    </row>
    <row r="1043" spans="1:17" ht="19.5" x14ac:dyDescent="0.4">
      <c r="A1043" s="33">
        <f t="shared" si="112"/>
        <v>46499</v>
      </c>
      <c r="B1043" s="27" t="str">
        <f t="shared" si="114"/>
        <v>(木)</v>
      </c>
      <c r="C1043" s="34">
        <v>0.64583333333333304</v>
      </c>
      <c r="D1043" s="16" t="s">
        <v>18</v>
      </c>
      <c r="E1043" s="35">
        <v>0.66666666666666696</v>
      </c>
      <c r="F1043" s="50">
        <f>IF(COUNTIF('リスト（不使用）'!$A$5:$A$6,単年カーブ!$A$1),"希望数量入力ください",'単年（2027年度）'!$E$12*単年カーブ!$R$3+'単年（2027年度）'!$E$12*(1-単年カーブ!$R$3)*単年カーブ!Q1043)</f>
        <v>0</v>
      </c>
      <c r="G1043" s="47">
        <f t="shared" si="115"/>
        <v>0</v>
      </c>
      <c r="M1043">
        <f t="shared" si="116"/>
        <v>4</v>
      </c>
      <c r="N1043">
        <f>IF(OR(WEEKDAY(A1043)=1,WEEKDAY(A1043)=7,COUNTIF('2027祝日等（不使用）'!$A$1:$A$20,単年カーブ!A1043)=1),0,1)</f>
        <v>1</v>
      </c>
      <c r="O1043">
        <f t="shared" si="113"/>
        <v>32</v>
      </c>
      <c r="P1043">
        <f t="shared" si="117"/>
        <v>1</v>
      </c>
      <c r="Q1043">
        <f t="shared" si="118"/>
        <v>1</v>
      </c>
    </row>
    <row r="1044" spans="1:17" ht="19.5" x14ac:dyDescent="0.4">
      <c r="A1044" s="33">
        <f t="shared" si="112"/>
        <v>46499</v>
      </c>
      <c r="B1044" s="27" t="str">
        <f t="shared" si="114"/>
        <v>(木)</v>
      </c>
      <c r="C1044" s="34">
        <v>0.66666666666666696</v>
      </c>
      <c r="D1044" s="16" t="s">
        <v>18</v>
      </c>
      <c r="E1044" s="35">
        <v>0.6875</v>
      </c>
      <c r="F1044" s="50">
        <f>IF(COUNTIF('リスト（不使用）'!$A$5:$A$6,単年カーブ!$A$1),"希望数量入力ください",'単年（2027年度）'!$E$12*単年カーブ!$R$3+'単年（2027年度）'!$E$12*(1-単年カーブ!$R$3)*単年カーブ!Q1044)</f>
        <v>0</v>
      </c>
      <c r="G1044" s="47">
        <f t="shared" si="115"/>
        <v>0</v>
      </c>
      <c r="M1044">
        <f t="shared" si="116"/>
        <v>4</v>
      </c>
      <c r="N1044">
        <f>IF(OR(WEEKDAY(A1044)=1,WEEKDAY(A1044)=7,COUNTIF('2027祝日等（不使用）'!$A$1:$A$20,単年カーブ!A1044)=1),0,1)</f>
        <v>1</v>
      </c>
      <c r="O1044">
        <f t="shared" si="113"/>
        <v>33</v>
      </c>
      <c r="P1044">
        <f t="shared" si="117"/>
        <v>1</v>
      </c>
      <c r="Q1044">
        <f t="shared" si="118"/>
        <v>1</v>
      </c>
    </row>
    <row r="1045" spans="1:17" ht="19.5" x14ac:dyDescent="0.4">
      <c r="A1045" s="33">
        <f t="shared" si="112"/>
        <v>46499</v>
      </c>
      <c r="B1045" s="27" t="str">
        <f t="shared" si="114"/>
        <v>(木)</v>
      </c>
      <c r="C1045" s="34">
        <v>0.6875</v>
      </c>
      <c r="D1045" s="16" t="s">
        <v>18</v>
      </c>
      <c r="E1045" s="35">
        <v>0.70833333333333304</v>
      </c>
      <c r="F1045" s="50">
        <f>IF(COUNTIF('リスト（不使用）'!$A$5:$A$6,単年カーブ!$A$1),"希望数量入力ください",'単年（2027年度）'!$E$12*単年カーブ!$R$3+'単年（2027年度）'!$E$12*(1-単年カーブ!$R$3)*単年カーブ!Q1045)</f>
        <v>0</v>
      </c>
      <c r="G1045" s="47">
        <f t="shared" si="115"/>
        <v>0</v>
      </c>
      <c r="M1045">
        <f t="shared" si="116"/>
        <v>4</v>
      </c>
      <c r="N1045">
        <f>IF(OR(WEEKDAY(A1045)=1,WEEKDAY(A1045)=7,COUNTIF('2027祝日等（不使用）'!$A$1:$A$20,単年カーブ!A1045)=1),0,1)</f>
        <v>1</v>
      </c>
      <c r="O1045">
        <f t="shared" si="113"/>
        <v>34</v>
      </c>
      <c r="P1045">
        <f t="shared" si="117"/>
        <v>1</v>
      </c>
      <c r="Q1045">
        <f t="shared" si="118"/>
        <v>1</v>
      </c>
    </row>
    <row r="1046" spans="1:17" ht="19.5" x14ac:dyDescent="0.4">
      <c r="A1046" s="33">
        <f t="shared" si="112"/>
        <v>46499</v>
      </c>
      <c r="B1046" s="27" t="str">
        <f t="shared" si="114"/>
        <v>(木)</v>
      </c>
      <c r="C1046" s="34">
        <v>0.70833333333333304</v>
      </c>
      <c r="D1046" s="16" t="s">
        <v>18</v>
      </c>
      <c r="E1046" s="35">
        <v>0.72916666666666696</v>
      </c>
      <c r="F1046" s="50">
        <f>IF(COUNTIF('リスト（不使用）'!$A$5:$A$6,単年カーブ!$A$1),"希望数量入力ください",'単年（2027年度）'!$E$12*単年カーブ!$R$3+'単年（2027年度）'!$E$12*(1-単年カーブ!$R$3)*単年カーブ!Q1046)</f>
        <v>0</v>
      </c>
      <c r="G1046" s="47">
        <f t="shared" si="115"/>
        <v>0</v>
      </c>
      <c r="M1046">
        <f t="shared" si="116"/>
        <v>4</v>
      </c>
      <c r="N1046">
        <f>IF(OR(WEEKDAY(A1046)=1,WEEKDAY(A1046)=7,COUNTIF('2027祝日等（不使用）'!$A$1:$A$20,単年カーブ!A1046)=1),0,1)</f>
        <v>1</v>
      </c>
      <c r="O1046">
        <f t="shared" si="113"/>
        <v>35</v>
      </c>
      <c r="P1046">
        <f t="shared" si="117"/>
        <v>1</v>
      </c>
      <c r="Q1046">
        <f t="shared" si="118"/>
        <v>1</v>
      </c>
    </row>
    <row r="1047" spans="1:17" ht="19.5" x14ac:dyDescent="0.4">
      <c r="A1047" s="33">
        <f t="shared" si="112"/>
        <v>46499</v>
      </c>
      <c r="B1047" s="27" t="str">
        <f t="shared" si="114"/>
        <v>(木)</v>
      </c>
      <c r="C1047" s="34">
        <v>0.72916666666666696</v>
      </c>
      <c r="D1047" s="16" t="s">
        <v>18</v>
      </c>
      <c r="E1047" s="35">
        <v>0.75</v>
      </c>
      <c r="F1047" s="50">
        <f>IF(COUNTIF('リスト（不使用）'!$A$5:$A$6,単年カーブ!$A$1),"希望数量入力ください",'単年（2027年度）'!$E$12*単年カーブ!$R$3+'単年（2027年度）'!$E$12*(1-単年カーブ!$R$3)*単年カーブ!Q1047)</f>
        <v>0</v>
      </c>
      <c r="G1047" s="47">
        <f t="shared" si="115"/>
        <v>0</v>
      </c>
      <c r="M1047">
        <f t="shared" si="116"/>
        <v>4</v>
      </c>
      <c r="N1047">
        <f>IF(OR(WEEKDAY(A1047)=1,WEEKDAY(A1047)=7,COUNTIF('2027祝日等（不使用）'!$A$1:$A$20,単年カーブ!A1047)=1),0,1)</f>
        <v>1</v>
      </c>
      <c r="O1047">
        <f t="shared" si="113"/>
        <v>36</v>
      </c>
      <c r="P1047">
        <f t="shared" si="117"/>
        <v>1</v>
      </c>
      <c r="Q1047">
        <f t="shared" si="118"/>
        <v>1</v>
      </c>
    </row>
    <row r="1048" spans="1:17" ht="19.5" x14ac:dyDescent="0.4">
      <c r="A1048" s="33">
        <f t="shared" si="112"/>
        <v>46499</v>
      </c>
      <c r="B1048" s="27" t="str">
        <f t="shared" si="114"/>
        <v>(木)</v>
      </c>
      <c r="C1048" s="34">
        <v>0.75</v>
      </c>
      <c r="D1048" s="16" t="s">
        <v>18</v>
      </c>
      <c r="E1048" s="35">
        <v>0.77083333333333304</v>
      </c>
      <c r="F1048" s="50">
        <f>IF(COUNTIF('リスト（不使用）'!$A$5:$A$6,単年カーブ!$A$1),"希望数量入力ください",'単年（2027年度）'!$E$12*単年カーブ!$R$3+'単年（2027年度）'!$E$12*(1-単年カーブ!$R$3)*単年カーブ!Q1048)</f>
        <v>0</v>
      </c>
      <c r="G1048" s="47">
        <f t="shared" si="115"/>
        <v>0</v>
      </c>
      <c r="M1048">
        <f t="shared" si="116"/>
        <v>4</v>
      </c>
      <c r="N1048">
        <f>IF(OR(WEEKDAY(A1048)=1,WEEKDAY(A1048)=7,COUNTIF('2027祝日等（不使用）'!$A$1:$A$20,単年カーブ!A1048)=1),0,1)</f>
        <v>1</v>
      </c>
      <c r="O1048">
        <f t="shared" si="113"/>
        <v>37</v>
      </c>
      <c r="P1048">
        <f t="shared" si="117"/>
        <v>1</v>
      </c>
      <c r="Q1048">
        <f t="shared" si="118"/>
        <v>1</v>
      </c>
    </row>
    <row r="1049" spans="1:17" ht="19.5" x14ac:dyDescent="0.4">
      <c r="A1049" s="33">
        <f t="shared" si="112"/>
        <v>46499</v>
      </c>
      <c r="B1049" s="27" t="str">
        <f t="shared" si="114"/>
        <v>(木)</v>
      </c>
      <c r="C1049" s="34">
        <v>0.77083333333333304</v>
      </c>
      <c r="D1049" s="16" t="s">
        <v>18</v>
      </c>
      <c r="E1049" s="35">
        <v>0.79166666666666696</v>
      </c>
      <c r="F1049" s="50">
        <f>IF(COUNTIF('リスト（不使用）'!$A$5:$A$6,単年カーブ!$A$1),"希望数量入力ください",'単年（2027年度）'!$E$12*単年カーブ!$R$3+'単年（2027年度）'!$E$12*(1-単年カーブ!$R$3)*単年カーブ!Q1049)</f>
        <v>0</v>
      </c>
      <c r="G1049" s="47">
        <f t="shared" si="115"/>
        <v>0</v>
      </c>
      <c r="M1049">
        <f t="shared" si="116"/>
        <v>4</v>
      </c>
      <c r="N1049">
        <f>IF(OR(WEEKDAY(A1049)=1,WEEKDAY(A1049)=7,COUNTIF('2027祝日等（不使用）'!$A$1:$A$20,単年カーブ!A1049)=1),0,1)</f>
        <v>1</v>
      </c>
      <c r="O1049">
        <f t="shared" si="113"/>
        <v>38</v>
      </c>
      <c r="P1049">
        <f t="shared" si="117"/>
        <v>1</v>
      </c>
      <c r="Q1049">
        <f t="shared" si="118"/>
        <v>1</v>
      </c>
    </row>
    <row r="1050" spans="1:17" ht="19.5" x14ac:dyDescent="0.4">
      <c r="A1050" s="33">
        <f t="shared" si="112"/>
        <v>46499</v>
      </c>
      <c r="B1050" s="27" t="str">
        <f t="shared" si="114"/>
        <v>(木)</v>
      </c>
      <c r="C1050" s="34">
        <v>0.79166666666666696</v>
      </c>
      <c r="D1050" s="16" t="s">
        <v>18</v>
      </c>
      <c r="E1050" s="35">
        <v>0.8125</v>
      </c>
      <c r="F1050" s="50">
        <f>IF(COUNTIF('リスト（不使用）'!$A$5:$A$6,単年カーブ!$A$1),"希望数量入力ください",'単年（2027年度）'!$E$12*単年カーブ!$R$3+'単年（2027年度）'!$E$12*(1-単年カーブ!$R$3)*単年カーブ!Q1050)</f>
        <v>0</v>
      </c>
      <c r="G1050" s="47">
        <f t="shared" si="115"/>
        <v>0</v>
      </c>
      <c r="M1050">
        <f t="shared" si="116"/>
        <v>4</v>
      </c>
      <c r="N1050">
        <f>IF(OR(WEEKDAY(A1050)=1,WEEKDAY(A1050)=7,COUNTIF('2027祝日等（不使用）'!$A$1:$A$20,単年カーブ!A1050)=1),0,1)</f>
        <v>1</v>
      </c>
      <c r="O1050">
        <f t="shared" si="113"/>
        <v>39</v>
      </c>
      <c r="P1050">
        <f t="shared" si="117"/>
        <v>1</v>
      </c>
      <c r="Q1050">
        <f t="shared" si="118"/>
        <v>1</v>
      </c>
    </row>
    <row r="1051" spans="1:17" ht="19.5" x14ac:dyDescent="0.4">
      <c r="A1051" s="33">
        <f t="shared" si="112"/>
        <v>46499</v>
      </c>
      <c r="B1051" s="27" t="str">
        <f t="shared" si="114"/>
        <v>(木)</v>
      </c>
      <c r="C1051" s="34">
        <v>0.8125</v>
      </c>
      <c r="D1051" s="16" t="s">
        <v>18</v>
      </c>
      <c r="E1051" s="35">
        <v>0.83333333333333304</v>
      </c>
      <c r="F1051" s="50">
        <f>IF(COUNTIF('リスト（不使用）'!$A$5:$A$6,単年カーブ!$A$1),"希望数量入力ください",'単年（2027年度）'!$E$12*単年カーブ!$R$3+'単年（2027年度）'!$E$12*(1-単年カーブ!$R$3)*単年カーブ!Q1051)</f>
        <v>0</v>
      </c>
      <c r="G1051" s="47">
        <f t="shared" si="115"/>
        <v>0</v>
      </c>
      <c r="M1051">
        <f t="shared" si="116"/>
        <v>4</v>
      </c>
      <c r="N1051">
        <f>IF(OR(WEEKDAY(A1051)=1,WEEKDAY(A1051)=7,COUNTIF('2027祝日等（不使用）'!$A$1:$A$20,単年カーブ!A1051)=1),0,1)</f>
        <v>1</v>
      </c>
      <c r="O1051">
        <f t="shared" si="113"/>
        <v>40</v>
      </c>
      <c r="P1051">
        <f t="shared" si="117"/>
        <v>1</v>
      </c>
      <c r="Q1051">
        <f t="shared" si="118"/>
        <v>1</v>
      </c>
    </row>
    <row r="1052" spans="1:17" ht="19.5" x14ac:dyDescent="0.4">
      <c r="A1052" s="33">
        <f t="shared" si="112"/>
        <v>46499</v>
      </c>
      <c r="B1052" s="27" t="str">
        <f t="shared" si="114"/>
        <v>(木)</v>
      </c>
      <c r="C1052" s="34">
        <v>0.83333333333333304</v>
      </c>
      <c r="D1052" s="16" t="s">
        <v>18</v>
      </c>
      <c r="E1052" s="35">
        <v>0.85416666666666696</v>
      </c>
      <c r="F1052" s="50">
        <f>IF(COUNTIF('リスト（不使用）'!$A$5:$A$6,単年カーブ!$A$1),"希望数量入力ください",'単年（2027年度）'!$E$12*単年カーブ!$R$3+'単年（2027年度）'!$E$12*(1-単年カーブ!$R$3)*単年カーブ!Q1052)</f>
        <v>0</v>
      </c>
      <c r="G1052" s="47">
        <f t="shared" si="115"/>
        <v>0</v>
      </c>
      <c r="M1052">
        <f t="shared" si="116"/>
        <v>4</v>
      </c>
      <c r="N1052">
        <f>IF(OR(WEEKDAY(A1052)=1,WEEKDAY(A1052)=7,COUNTIF('2027祝日等（不使用）'!$A$1:$A$20,単年カーブ!A1052)=1),0,1)</f>
        <v>1</v>
      </c>
      <c r="O1052">
        <f t="shared" si="113"/>
        <v>41</v>
      </c>
      <c r="P1052">
        <f t="shared" si="117"/>
        <v>0</v>
      </c>
      <c r="Q1052">
        <f t="shared" si="118"/>
        <v>0</v>
      </c>
    </row>
    <row r="1053" spans="1:17" ht="19.5" x14ac:dyDescent="0.4">
      <c r="A1053" s="33">
        <f t="shared" si="112"/>
        <v>46499</v>
      </c>
      <c r="B1053" s="27" t="str">
        <f t="shared" si="114"/>
        <v>(木)</v>
      </c>
      <c r="C1053" s="34">
        <v>0.85416666666666696</v>
      </c>
      <c r="D1053" s="16" t="s">
        <v>18</v>
      </c>
      <c r="E1053" s="35">
        <v>0.875</v>
      </c>
      <c r="F1053" s="50">
        <f>IF(COUNTIF('リスト（不使用）'!$A$5:$A$6,単年カーブ!$A$1),"希望数量入力ください",'単年（2027年度）'!$E$12*単年カーブ!$R$3+'単年（2027年度）'!$E$12*(1-単年カーブ!$R$3)*単年カーブ!Q1053)</f>
        <v>0</v>
      </c>
      <c r="G1053" s="47">
        <f t="shared" si="115"/>
        <v>0</v>
      </c>
      <c r="M1053">
        <f t="shared" si="116"/>
        <v>4</v>
      </c>
      <c r="N1053">
        <f>IF(OR(WEEKDAY(A1053)=1,WEEKDAY(A1053)=7,COUNTIF('2027祝日等（不使用）'!$A$1:$A$20,単年カーブ!A1053)=1),0,1)</f>
        <v>1</v>
      </c>
      <c r="O1053">
        <f t="shared" si="113"/>
        <v>42</v>
      </c>
      <c r="P1053">
        <f t="shared" si="117"/>
        <v>0</v>
      </c>
      <c r="Q1053">
        <f t="shared" si="118"/>
        <v>0</v>
      </c>
    </row>
    <row r="1054" spans="1:17" ht="19.5" x14ac:dyDescent="0.4">
      <c r="A1054" s="33">
        <f t="shared" si="112"/>
        <v>46499</v>
      </c>
      <c r="B1054" s="27" t="str">
        <f t="shared" si="114"/>
        <v>(木)</v>
      </c>
      <c r="C1054" s="34">
        <v>0.875</v>
      </c>
      <c r="D1054" s="16" t="s">
        <v>18</v>
      </c>
      <c r="E1054" s="35">
        <v>0.89583333333333304</v>
      </c>
      <c r="F1054" s="50">
        <f>IF(COUNTIF('リスト（不使用）'!$A$5:$A$6,単年カーブ!$A$1),"希望数量入力ください",'単年（2027年度）'!$E$12*単年カーブ!$R$3+'単年（2027年度）'!$E$12*(1-単年カーブ!$R$3)*単年カーブ!Q1054)</f>
        <v>0</v>
      </c>
      <c r="G1054" s="47">
        <f t="shared" si="115"/>
        <v>0</v>
      </c>
      <c r="M1054">
        <f t="shared" si="116"/>
        <v>4</v>
      </c>
      <c r="N1054">
        <f>IF(OR(WEEKDAY(A1054)=1,WEEKDAY(A1054)=7,COUNTIF('2027祝日等（不使用）'!$A$1:$A$20,単年カーブ!A1054)=1),0,1)</f>
        <v>1</v>
      </c>
      <c r="O1054">
        <f t="shared" si="113"/>
        <v>43</v>
      </c>
      <c r="P1054">
        <f t="shared" si="117"/>
        <v>0</v>
      </c>
      <c r="Q1054">
        <f t="shared" si="118"/>
        <v>0</v>
      </c>
    </row>
    <row r="1055" spans="1:17" ht="19.5" x14ac:dyDescent="0.4">
      <c r="A1055" s="33">
        <f t="shared" si="112"/>
        <v>46499</v>
      </c>
      <c r="B1055" s="27" t="str">
        <f t="shared" si="114"/>
        <v>(木)</v>
      </c>
      <c r="C1055" s="34">
        <v>0.89583333333333304</v>
      </c>
      <c r="D1055" s="16" t="s">
        <v>18</v>
      </c>
      <c r="E1055" s="35">
        <v>0.91666666666666696</v>
      </c>
      <c r="F1055" s="50">
        <f>IF(COUNTIF('リスト（不使用）'!$A$5:$A$6,単年カーブ!$A$1),"希望数量入力ください",'単年（2027年度）'!$E$12*単年カーブ!$R$3+'単年（2027年度）'!$E$12*(1-単年カーブ!$R$3)*単年カーブ!Q1055)</f>
        <v>0</v>
      </c>
      <c r="G1055" s="47">
        <f t="shared" si="115"/>
        <v>0</v>
      </c>
      <c r="M1055">
        <f t="shared" si="116"/>
        <v>4</v>
      </c>
      <c r="N1055">
        <f>IF(OR(WEEKDAY(A1055)=1,WEEKDAY(A1055)=7,COUNTIF('2027祝日等（不使用）'!$A$1:$A$20,単年カーブ!A1055)=1),0,1)</f>
        <v>1</v>
      </c>
      <c r="O1055">
        <f t="shared" si="113"/>
        <v>44</v>
      </c>
      <c r="P1055">
        <f t="shared" si="117"/>
        <v>0</v>
      </c>
      <c r="Q1055">
        <f t="shared" si="118"/>
        <v>0</v>
      </c>
    </row>
    <row r="1056" spans="1:17" ht="19.5" x14ac:dyDescent="0.4">
      <c r="A1056" s="33">
        <f t="shared" si="112"/>
        <v>46499</v>
      </c>
      <c r="B1056" s="27" t="str">
        <f t="shared" si="114"/>
        <v>(木)</v>
      </c>
      <c r="C1056" s="34">
        <v>0.91666666666666696</v>
      </c>
      <c r="D1056" s="16" t="s">
        <v>18</v>
      </c>
      <c r="E1056" s="35">
        <v>0.9375</v>
      </c>
      <c r="F1056" s="50">
        <f>IF(COUNTIF('リスト（不使用）'!$A$5:$A$6,単年カーブ!$A$1),"希望数量入力ください",'単年（2027年度）'!$E$12*単年カーブ!$R$3+'単年（2027年度）'!$E$12*(1-単年カーブ!$R$3)*単年カーブ!Q1056)</f>
        <v>0</v>
      </c>
      <c r="G1056" s="47">
        <f t="shared" si="115"/>
        <v>0</v>
      </c>
      <c r="M1056">
        <f t="shared" si="116"/>
        <v>4</v>
      </c>
      <c r="N1056">
        <f>IF(OR(WEEKDAY(A1056)=1,WEEKDAY(A1056)=7,COUNTIF('2027祝日等（不使用）'!$A$1:$A$20,単年カーブ!A1056)=1),0,1)</f>
        <v>1</v>
      </c>
      <c r="O1056">
        <f t="shared" si="113"/>
        <v>45</v>
      </c>
      <c r="P1056">
        <f t="shared" si="117"/>
        <v>0</v>
      </c>
      <c r="Q1056">
        <f t="shared" si="118"/>
        <v>0</v>
      </c>
    </row>
    <row r="1057" spans="1:17" ht="19.5" x14ac:dyDescent="0.4">
      <c r="A1057" s="33">
        <f t="shared" si="112"/>
        <v>46499</v>
      </c>
      <c r="B1057" s="27" t="str">
        <f t="shared" si="114"/>
        <v>(木)</v>
      </c>
      <c r="C1057" s="34">
        <v>0.9375</v>
      </c>
      <c r="D1057" s="16" t="s">
        <v>18</v>
      </c>
      <c r="E1057" s="35">
        <v>0.95833333333333304</v>
      </c>
      <c r="F1057" s="50">
        <f>IF(COUNTIF('リスト（不使用）'!$A$5:$A$6,単年カーブ!$A$1),"希望数量入力ください",'単年（2027年度）'!$E$12*単年カーブ!$R$3+'単年（2027年度）'!$E$12*(1-単年カーブ!$R$3)*単年カーブ!Q1057)</f>
        <v>0</v>
      </c>
      <c r="G1057" s="47">
        <f t="shared" si="115"/>
        <v>0</v>
      </c>
      <c r="M1057">
        <f t="shared" si="116"/>
        <v>4</v>
      </c>
      <c r="N1057">
        <f>IF(OR(WEEKDAY(A1057)=1,WEEKDAY(A1057)=7,COUNTIF('2027祝日等（不使用）'!$A$1:$A$20,単年カーブ!A1057)=1),0,1)</f>
        <v>1</v>
      </c>
      <c r="O1057">
        <f t="shared" si="113"/>
        <v>46</v>
      </c>
      <c r="P1057">
        <f t="shared" si="117"/>
        <v>0</v>
      </c>
      <c r="Q1057">
        <f t="shared" si="118"/>
        <v>0</v>
      </c>
    </row>
    <row r="1058" spans="1:17" ht="19.5" x14ac:dyDescent="0.4">
      <c r="A1058" s="33">
        <f t="shared" si="112"/>
        <v>46499</v>
      </c>
      <c r="B1058" s="27" t="str">
        <f t="shared" si="114"/>
        <v>(木)</v>
      </c>
      <c r="C1058" s="34">
        <v>0.95833333333333304</v>
      </c>
      <c r="D1058" s="16" t="s">
        <v>18</v>
      </c>
      <c r="E1058" s="35">
        <v>0.97916666666666696</v>
      </c>
      <c r="F1058" s="50">
        <f>IF(COUNTIF('リスト（不使用）'!$A$5:$A$6,単年カーブ!$A$1),"希望数量入力ください",'単年（2027年度）'!$E$12*単年カーブ!$R$3+'単年（2027年度）'!$E$12*(1-単年カーブ!$R$3)*単年カーブ!Q1058)</f>
        <v>0</v>
      </c>
      <c r="G1058" s="47">
        <f t="shared" si="115"/>
        <v>0</v>
      </c>
      <c r="M1058">
        <f t="shared" si="116"/>
        <v>4</v>
      </c>
      <c r="N1058">
        <f>IF(OR(WEEKDAY(A1058)=1,WEEKDAY(A1058)=7,COUNTIF('2027祝日等（不使用）'!$A$1:$A$20,単年カーブ!A1058)=1),0,1)</f>
        <v>1</v>
      </c>
      <c r="O1058">
        <f t="shared" si="113"/>
        <v>47</v>
      </c>
      <c r="P1058">
        <f t="shared" si="117"/>
        <v>0</v>
      </c>
      <c r="Q1058">
        <f t="shared" si="118"/>
        <v>0</v>
      </c>
    </row>
    <row r="1059" spans="1:17" ht="19.5" x14ac:dyDescent="0.4">
      <c r="A1059" s="33">
        <f t="shared" si="112"/>
        <v>46499</v>
      </c>
      <c r="B1059" s="27" t="str">
        <f t="shared" si="114"/>
        <v>(木)</v>
      </c>
      <c r="C1059" s="34">
        <v>0.97916666666666696</v>
      </c>
      <c r="D1059" s="16" t="s">
        <v>18</v>
      </c>
      <c r="E1059" s="35" t="s">
        <v>17</v>
      </c>
      <c r="F1059" s="50">
        <f>IF(COUNTIF('リスト（不使用）'!$A$5:$A$6,単年カーブ!$A$1),"希望数量入力ください",'単年（2027年度）'!$E$12*単年カーブ!$R$3+'単年（2027年度）'!$E$12*(1-単年カーブ!$R$3)*単年カーブ!Q1059)</f>
        <v>0</v>
      </c>
      <c r="G1059" s="47">
        <f t="shared" si="115"/>
        <v>0</v>
      </c>
      <c r="M1059">
        <f t="shared" si="116"/>
        <v>4</v>
      </c>
      <c r="N1059">
        <f>IF(OR(WEEKDAY(A1059)=1,WEEKDAY(A1059)=7,COUNTIF('2027祝日等（不使用）'!$A$1:$A$20,単年カーブ!A1059)=1),0,1)</f>
        <v>1</v>
      </c>
      <c r="O1059">
        <f t="shared" si="113"/>
        <v>48</v>
      </c>
      <c r="P1059">
        <f t="shared" si="117"/>
        <v>0</v>
      </c>
      <c r="Q1059">
        <f t="shared" si="118"/>
        <v>0</v>
      </c>
    </row>
    <row r="1060" spans="1:17" ht="19.5" x14ac:dyDescent="0.4">
      <c r="A1060" s="33">
        <f t="shared" si="112"/>
        <v>46500</v>
      </c>
      <c r="B1060" s="27" t="str">
        <f t="shared" si="114"/>
        <v>(金)</v>
      </c>
      <c r="C1060" s="34">
        <v>0</v>
      </c>
      <c r="D1060" s="16" t="s">
        <v>18</v>
      </c>
      <c r="E1060" s="35">
        <v>2.0833333333333332E-2</v>
      </c>
      <c r="F1060" s="50">
        <f>IF(COUNTIF('リスト（不使用）'!$A$5:$A$6,単年カーブ!$A$1),"希望数量入力ください",'単年（2027年度）'!$E$12*単年カーブ!$R$3+'単年（2027年度）'!$E$12*(1-単年カーブ!$R$3)*単年カーブ!Q1060)</f>
        <v>0</v>
      </c>
      <c r="G1060" s="47">
        <f t="shared" si="115"/>
        <v>0</v>
      </c>
      <c r="M1060">
        <f t="shared" si="116"/>
        <v>4</v>
      </c>
      <c r="N1060">
        <f>IF(OR(WEEKDAY(A1060)=1,WEEKDAY(A1060)=7,COUNTIF('2027祝日等（不使用）'!$A$1:$A$20,単年カーブ!A1060)=1),0,1)</f>
        <v>1</v>
      </c>
      <c r="O1060">
        <f t="shared" si="113"/>
        <v>1</v>
      </c>
      <c r="P1060">
        <f t="shared" si="117"/>
        <v>0</v>
      </c>
      <c r="Q1060">
        <f t="shared" si="118"/>
        <v>0</v>
      </c>
    </row>
    <row r="1061" spans="1:17" ht="19.5" x14ac:dyDescent="0.4">
      <c r="A1061" s="33">
        <f t="shared" si="112"/>
        <v>46500</v>
      </c>
      <c r="B1061" s="27" t="str">
        <f t="shared" si="114"/>
        <v>(金)</v>
      </c>
      <c r="C1061" s="34">
        <v>2.0833333333333332E-2</v>
      </c>
      <c r="D1061" s="16" t="s">
        <v>18</v>
      </c>
      <c r="E1061" s="35">
        <v>4.1666666666666664E-2</v>
      </c>
      <c r="F1061" s="50">
        <f>IF(COUNTIF('リスト（不使用）'!$A$5:$A$6,単年カーブ!$A$1),"希望数量入力ください",'単年（2027年度）'!$E$12*単年カーブ!$R$3+'単年（2027年度）'!$E$12*(1-単年カーブ!$R$3)*単年カーブ!Q1061)</f>
        <v>0</v>
      </c>
      <c r="G1061" s="47">
        <f t="shared" si="115"/>
        <v>0</v>
      </c>
      <c r="M1061">
        <f t="shared" si="116"/>
        <v>4</v>
      </c>
      <c r="N1061">
        <f>IF(OR(WEEKDAY(A1061)=1,WEEKDAY(A1061)=7,COUNTIF('2027祝日等（不使用）'!$A$1:$A$20,単年カーブ!A1061)=1),0,1)</f>
        <v>1</v>
      </c>
      <c r="O1061">
        <f t="shared" si="113"/>
        <v>2</v>
      </c>
      <c r="P1061">
        <f t="shared" si="117"/>
        <v>0</v>
      </c>
      <c r="Q1061">
        <f t="shared" si="118"/>
        <v>0</v>
      </c>
    </row>
    <row r="1062" spans="1:17" ht="19.5" x14ac:dyDescent="0.4">
      <c r="A1062" s="33">
        <f t="shared" si="112"/>
        <v>46500</v>
      </c>
      <c r="B1062" s="27" t="str">
        <f t="shared" si="114"/>
        <v>(金)</v>
      </c>
      <c r="C1062" s="34">
        <v>4.1666666666666664E-2</v>
      </c>
      <c r="D1062" s="16" t="s">
        <v>18</v>
      </c>
      <c r="E1062" s="35">
        <v>6.25E-2</v>
      </c>
      <c r="F1062" s="50">
        <f>IF(COUNTIF('リスト（不使用）'!$A$5:$A$6,単年カーブ!$A$1),"希望数量入力ください",'単年（2027年度）'!$E$12*単年カーブ!$R$3+'単年（2027年度）'!$E$12*(1-単年カーブ!$R$3)*単年カーブ!Q1062)</f>
        <v>0</v>
      </c>
      <c r="G1062" s="47">
        <f t="shared" si="115"/>
        <v>0</v>
      </c>
      <c r="M1062">
        <f t="shared" si="116"/>
        <v>4</v>
      </c>
      <c r="N1062">
        <f>IF(OR(WEEKDAY(A1062)=1,WEEKDAY(A1062)=7,COUNTIF('2027祝日等（不使用）'!$A$1:$A$20,単年カーブ!A1062)=1),0,1)</f>
        <v>1</v>
      </c>
      <c r="O1062">
        <f t="shared" si="113"/>
        <v>3</v>
      </c>
      <c r="P1062">
        <f t="shared" si="117"/>
        <v>0</v>
      </c>
      <c r="Q1062">
        <f t="shared" si="118"/>
        <v>0</v>
      </c>
    </row>
    <row r="1063" spans="1:17" ht="19.5" x14ac:dyDescent="0.4">
      <c r="A1063" s="33">
        <f t="shared" si="112"/>
        <v>46500</v>
      </c>
      <c r="B1063" s="27" t="str">
        <f t="shared" si="114"/>
        <v>(金)</v>
      </c>
      <c r="C1063" s="34">
        <v>6.25E-2</v>
      </c>
      <c r="D1063" s="16" t="s">
        <v>18</v>
      </c>
      <c r="E1063" s="35">
        <v>8.3333333333333301E-2</v>
      </c>
      <c r="F1063" s="50">
        <f>IF(COUNTIF('リスト（不使用）'!$A$5:$A$6,単年カーブ!$A$1),"希望数量入力ください",'単年（2027年度）'!$E$12*単年カーブ!$R$3+'単年（2027年度）'!$E$12*(1-単年カーブ!$R$3)*単年カーブ!Q1063)</f>
        <v>0</v>
      </c>
      <c r="G1063" s="47">
        <f t="shared" si="115"/>
        <v>0</v>
      </c>
      <c r="M1063">
        <f t="shared" si="116"/>
        <v>4</v>
      </c>
      <c r="N1063">
        <f>IF(OR(WEEKDAY(A1063)=1,WEEKDAY(A1063)=7,COUNTIF('2027祝日等（不使用）'!$A$1:$A$20,単年カーブ!A1063)=1),0,1)</f>
        <v>1</v>
      </c>
      <c r="O1063">
        <f t="shared" si="113"/>
        <v>4</v>
      </c>
      <c r="P1063">
        <f t="shared" si="117"/>
        <v>0</v>
      </c>
      <c r="Q1063">
        <f t="shared" si="118"/>
        <v>0</v>
      </c>
    </row>
    <row r="1064" spans="1:17" ht="19.5" x14ac:dyDescent="0.4">
      <c r="A1064" s="33">
        <f t="shared" si="112"/>
        <v>46500</v>
      </c>
      <c r="B1064" s="27" t="str">
        <f t="shared" si="114"/>
        <v>(金)</v>
      </c>
      <c r="C1064" s="34">
        <v>8.3333333333333301E-2</v>
      </c>
      <c r="D1064" s="16" t="s">
        <v>18</v>
      </c>
      <c r="E1064" s="35">
        <v>0.104166666666667</v>
      </c>
      <c r="F1064" s="50">
        <f>IF(COUNTIF('リスト（不使用）'!$A$5:$A$6,単年カーブ!$A$1),"希望数量入力ください",'単年（2027年度）'!$E$12*単年カーブ!$R$3+'単年（2027年度）'!$E$12*(1-単年カーブ!$R$3)*単年カーブ!Q1064)</f>
        <v>0</v>
      </c>
      <c r="G1064" s="47">
        <f t="shared" si="115"/>
        <v>0</v>
      </c>
      <c r="M1064">
        <f t="shared" si="116"/>
        <v>4</v>
      </c>
      <c r="N1064">
        <f>IF(OR(WEEKDAY(A1064)=1,WEEKDAY(A1064)=7,COUNTIF('2027祝日等（不使用）'!$A$1:$A$20,単年カーブ!A1064)=1),0,1)</f>
        <v>1</v>
      </c>
      <c r="O1064">
        <f t="shared" si="113"/>
        <v>5</v>
      </c>
      <c r="P1064">
        <f t="shared" si="117"/>
        <v>0</v>
      </c>
      <c r="Q1064">
        <f t="shared" si="118"/>
        <v>0</v>
      </c>
    </row>
    <row r="1065" spans="1:17" ht="19.5" x14ac:dyDescent="0.4">
      <c r="A1065" s="33">
        <f t="shared" si="112"/>
        <v>46500</v>
      </c>
      <c r="B1065" s="27" t="str">
        <f t="shared" si="114"/>
        <v>(金)</v>
      </c>
      <c r="C1065" s="34">
        <v>0.104166666666667</v>
      </c>
      <c r="D1065" s="16" t="s">
        <v>18</v>
      </c>
      <c r="E1065" s="35">
        <v>0.125</v>
      </c>
      <c r="F1065" s="50">
        <f>IF(COUNTIF('リスト（不使用）'!$A$5:$A$6,単年カーブ!$A$1),"希望数量入力ください",'単年（2027年度）'!$E$12*単年カーブ!$R$3+'単年（2027年度）'!$E$12*(1-単年カーブ!$R$3)*単年カーブ!Q1065)</f>
        <v>0</v>
      </c>
      <c r="G1065" s="47">
        <f t="shared" si="115"/>
        <v>0</v>
      </c>
      <c r="M1065">
        <f t="shared" si="116"/>
        <v>4</v>
      </c>
      <c r="N1065">
        <f>IF(OR(WEEKDAY(A1065)=1,WEEKDAY(A1065)=7,COUNTIF('2027祝日等（不使用）'!$A$1:$A$20,単年カーブ!A1065)=1),0,1)</f>
        <v>1</v>
      </c>
      <c r="O1065">
        <f t="shared" si="113"/>
        <v>6</v>
      </c>
      <c r="P1065">
        <f t="shared" si="117"/>
        <v>0</v>
      </c>
      <c r="Q1065">
        <f t="shared" si="118"/>
        <v>0</v>
      </c>
    </row>
    <row r="1066" spans="1:17" ht="19.5" x14ac:dyDescent="0.4">
      <c r="A1066" s="33">
        <f t="shared" si="112"/>
        <v>46500</v>
      </c>
      <c r="B1066" s="27" t="str">
        <f t="shared" si="114"/>
        <v>(金)</v>
      </c>
      <c r="C1066" s="34">
        <v>0.125</v>
      </c>
      <c r="D1066" s="16" t="s">
        <v>18</v>
      </c>
      <c r="E1066" s="35">
        <v>0.14583333333333301</v>
      </c>
      <c r="F1066" s="50">
        <f>IF(COUNTIF('リスト（不使用）'!$A$5:$A$6,単年カーブ!$A$1),"希望数量入力ください",'単年（2027年度）'!$E$12*単年カーブ!$R$3+'単年（2027年度）'!$E$12*(1-単年カーブ!$R$3)*単年カーブ!Q1066)</f>
        <v>0</v>
      </c>
      <c r="G1066" s="47">
        <f t="shared" si="115"/>
        <v>0</v>
      </c>
      <c r="M1066">
        <f t="shared" si="116"/>
        <v>4</v>
      </c>
      <c r="N1066">
        <f>IF(OR(WEEKDAY(A1066)=1,WEEKDAY(A1066)=7,COUNTIF('2027祝日等（不使用）'!$A$1:$A$20,単年カーブ!A1066)=1),0,1)</f>
        <v>1</v>
      </c>
      <c r="O1066">
        <f t="shared" si="113"/>
        <v>7</v>
      </c>
      <c r="P1066">
        <f t="shared" si="117"/>
        <v>0</v>
      </c>
      <c r="Q1066">
        <f t="shared" si="118"/>
        <v>0</v>
      </c>
    </row>
    <row r="1067" spans="1:17" ht="19.5" x14ac:dyDescent="0.4">
      <c r="A1067" s="33">
        <f t="shared" si="112"/>
        <v>46500</v>
      </c>
      <c r="B1067" s="27" t="str">
        <f t="shared" si="114"/>
        <v>(金)</v>
      </c>
      <c r="C1067" s="34">
        <v>0.14583333333333301</v>
      </c>
      <c r="D1067" s="16" t="s">
        <v>18</v>
      </c>
      <c r="E1067" s="35">
        <v>0.16666666666666699</v>
      </c>
      <c r="F1067" s="50">
        <f>IF(COUNTIF('リスト（不使用）'!$A$5:$A$6,単年カーブ!$A$1),"希望数量入力ください",'単年（2027年度）'!$E$12*単年カーブ!$R$3+'単年（2027年度）'!$E$12*(1-単年カーブ!$R$3)*単年カーブ!Q1067)</f>
        <v>0</v>
      </c>
      <c r="G1067" s="47">
        <f t="shared" si="115"/>
        <v>0</v>
      </c>
      <c r="M1067">
        <f t="shared" si="116"/>
        <v>4</v>
      </c>
      <c r="N1067">
        <f>IF(OR(WEEKDAY(A1067)=1,WEEKDAY(A1067)=7,COUNTIF('2027祝日等（不使用）'!$A$1:$A$20,単年カーブ!A1067)=1),0,1)</f>
        <v>1</v>
      </c>
      <c r="O1067">
        <f t="shared" si="113"/>
        <v>8</v>
      </c>
      <c r="P1067">
        <f t="shared" si="117"/>
        <v>0</v>
      </c>
      <c r="Q1067">
        <f t="shared" si="118"/>
        <v>0</v>
      </c>
    </row>
    <row r="1068" spans="1:17" ht="19.5" x14ac:dyDescent="0.4">
      <c r="A1068" s="33">
        <f t="shared" si="112"/>
        <v>46500</v>
      </c>
      <c r="B1068" s="27" t="str">
        <f t="shared" si="114"/>
        <v>(金)</v>
      </c>
      <c r="C1068" s="34">
        <v>0.16666666666666699</v>
      </c>
      <c r="D1068" s="16" t="s">
        <v>18</v>
      </c>
      <c r="E1068" s="35">
        <v>0.1875</v>
      </c>
      <c r="F1068" s="50">
        <f>IF(COUNTIF('リスト（不使用）'!$A$5:$A$6,単年カーブ!$A$1),"希望数量入力ください",'単年（2027年度）'!$E$12*単年カーブ!$R$3+'単年（2027年度）'!$E$12*(1-単年カーブ!$R$3)*単年カーブ!Q1068)</f>
        <v>0</v>
      </c>
      <c r="G1068" s="47">
        <f t="shared" si="115"/>
        <v>0</v>
      </c>
      <c r="M1068">
        <f t="shared" si="116"/>
        <v>4</v>
      </c>
      <c r="N1068">
        <f>IF(OR(WEEKDAY(A1068)=1,WEEKDAY(A1068)=7,COUNTIF('2027祝日等（不使用）'!$A$1:$A$20,単年カーブ!A1068)=1),0,1)</f>
        <v>1</v>
      </c>
      <c r="O1068">
        <f t="shared" si="113"/>
        <v>9</v>
      </c>
      <c r="P1068">
        <f t="shared" si="117"/>
        <v>0</v>
      </c>
      <c r="Q1068">
        <f t="shared" si="118"/>
        <v>0</v>
      </c>
    </row>
    <row r="1069" spans="1:17" ht="19.5" x14ac:dyDescent="0.4">
      <c r="A1069" s="33">
        <f t="shared" si="112"/>
        <v>46500</v>
      </c>
      <c r="B1069" s="27" t="str">
        <f t="shared" si="114"/>
        <v>(金)</v>
      </c>
      <c r="C1069" s="34">
        <v>0.1875</v>
      </c>
      <c r="D1069" s="16" t="s">
        <v>18</v>
      </c>
      <c r="E1069" s="35">
        <v>0.20833333333333301</v>
      </c>
      <c r="F1069" s="50">
        <f>IF(COUNTIF('リスト（不使用）'!$A$5:$A$6,単年カーブ!$A$1),"希望数量入力ください",'単年（2027年度）'!$E$12*単年カーブ!$R$3+'単年（2027年度）'!$E$12*(1-単年カーブ!$R$3)*単年カーブ!Q1069)</f>
        <v>0</v>
      </c>
      <c r="G1069" s="47">
        <f t="shared" si="115"/>
        <v>0</v>
      </c>
      <c r="M1069">
        <f t="shared" si="116"/>
        <v>4</v>
      </c>
      <c r="N1069">
        <f>IF(OR(WEEKDAY(A1069)=1,WEEKDAY(A1069)=7,COUNTIF('2027祝日等（不使用）'!$A$1:$A$20,単年カーブ!A1069)=1),0,1)</f>
        <v>1</v>
      </c>
      <c r="O1069">
        <f t="shared" si="113"/>
        <v>10</v>
      </c>
      <c r="P1069">
        <f t="shared" si="117"/>
        <v>0</v>
      </c>
      <c r="Q1069">
        <f t="shared" si="118"/>
        <v>0</v>
      </c>
    </row>
    <row r="1070" spans="1:17" ht="19.5" x14ac:dyDescent="0.4">
      <c r="A1070" s="33">
        <f t="shared" si="112"/>
        <v>46500</v>
      </c>
      <c r="B1070" s="27" t="str">
        <f t="shared" si="114"/>
        <v>(金)</v>
      </c>
      <c r="C1070" s="34">
        <v>0.20833333333333301</v>
      </c>
      <c r="D1070" s="16" t="s">
        <v>18</v>
      </c>
      <c r="E1070" s="35">
        <v>0.22916666666666699</v>
      </c>
      <c r="F1070" s="50">
        <f>IF(COUNTIF('リスト（不使用）'!$A$5:$A$6,単年カーブ!$A$1),"希望数量入力ください",'単年（2027年度）'!$E$12*単年カーブ!$R$3+'単年（2027年度）'!$E$12*(1-単年カーブ!$R$3)*単年カーブ!Q1070)</f>
        <v>0</v>
      </c>
      <c r="G1070" s="47">
        <f t="shared" si="115"/>
        <v>0</v>
      </c>
      <c r="M1070">
        <f t="shared" si="116"/>
        <v>4</v>
      </c>
      <c r="N1070">
        <f>IF(OR(WEEKDAY(A1070)=1,WEEKDAY(A1070)=7,COUNTIF('2027祝日等（不使用）'!$A$1:$A$20,単年カーブ!A1070)=1),0,1)</f>
        <v>1</v>
      </c>
      <c r="O1070">
        <f t="shared" si="113"/>
        <v>11</v>
      </c>
      <c r="P1070">
        <f t="shared" si="117"/>
        <v>0</v>
      </c>
      <c r="Q1070">
        <f t="shared" si="118"/>
        <v>0</v>
      </c>
    </row>
    <row r="1071" spans="1:17" ht="19.5" x14ac:dyDescent="0.4">
      <c r="A1071" s="33">
        <f t="shared" si="112"/>
        <v>46500</v>
      </c>
      <c r="B1071" s="27" t="str">
        <f t="shared" si="114"/>
        <v>(金)</v>
      </c>
      <c r="C1071" s="34">
        <v>0.22916666666666699</v>
      </c>
      <c r="D1071" s="16" t="s">
        <v>18</v>
      </c>
      <c r="E1071" s="35">
        <v>0.25</v>
      </c>
      <c r="F1071" s="50">
        <f>IF(COUNTIF('リスト（不使用）'!$A$5:$A$6,単年カーブ!$A$1),"希望数量入力ください",'単年（2027年度）'!$E$12*単年カーブ!$R$3+'単年（2027年度）'!$E$12*(1-単年カーブ!$R$3)*単年カーブ!Q1071)</f>
        <v>0</v>
      </c>
      <c r="G1071" s="47">
        <f t="shared" si="115"/>
        <v>0</v>
      </c>
      <c r="M1071">
        <f t="shared" si="116"/>
        <v>4</v>
      </c>
      <c r="N1071">
        <f>IF(OR(WEEKDAY(A1071)=1,WEEKDAY(A1071)=7,COUNTIF('2027祝日等（不使用）'!$A$1:$A$20,単年カーブ!A1071)=1),0,1)</f>
        <v>1</v>
      </c>
      <c r="O1071">
        <f t="shared" si="113"/>
        <v>12</v>
      </c>
      <c r="P1071">
        <f t="shared" si="117"/>
        <v>0</v>
      </c>
      <c r="Q1071">
        <f t="shared" si="118"/>
        <v>0</v>
      </c>
    </row>
    <row r="1072" spans="1:17" ht="19.5" x14ac:dyDescent="0.4">
      <c r="A1072" s="33">
        <f t="shared" si="112"/>
        <v>46500</v>
      </c>
      <c r="B1072" s="27" t="str">
        <f t="shared" si="114"/>
        <v>(金)</v>
      </c>
      <c r="C1072" s="34">
        <v>0.25</v>
      </c>
      <c r="D1072" s="16" t="s">
        <v>18</v>
      </c>
      <c r="E1072" s="35">
        <v>0.27083333333333298</v>
      </c>
      <c r="F1072" s="50">
        <f>IF(COUNTIF('リスト（不使用）'!$A$5:$A$6,単年カーブ!$A$1),"希望数量入力ください",'単年（2027年度）'!$E$12*単年カーブ!$R$3+'単年（2027年度）'!$E$12*(1-単年カーブ!$R$3)*単年カーブ!Q1072)</f>
        <v>0</v>
      </c>
      <c r="G1072" s="47">
        <f t="shared" si="115"/>
        <v>0</v>
      </c>
      <c r="M1072">
        <f t="shared" si="116"/>
        <v>4</v>
      </c>
      <c r="N1072">
        <f>IF(OR(WEEKDAY(A1072)=1,WEEKDAY(A1072)=7,COUNTIF('2027祝日等（不使用）'!$A$1:$A$20,単年カーブ!A1072)=1),0,1)</f>
        <v>1</v>
      </c>
      <c r="O1072">
        <f t="shared" si="113"/>
        <v>13</v>
      </c>
      <c r="P1072">
        <f t="shared" si="117"/>
        <v>0</v>
      </c>
      <c r="Q1072">
        <f t="shared" si="118"/>
        <v>0</v>
      </c>
    </row>
    <row r="1073" spans="1:17" ht="19.5" x14ac:dyDescent="0.4">
      <c r="A1073" s="33">
        <f t="shared" si="112"/>
        <v>46500</v>
      </c>
      <c r="B1073" s="27" t="str">
        <f t="shared" si="114"/>
        <v>(金)</v>
      </c>
      <c r="C1073" s="34">
        <v>0.27083333333333298</v>
      </c>
      <c r="D1073" s="16" t="s">
        <v>18</v>
      </c>
      <c r="E1073" s="35">
        <v>0.29166666666666702</v>
      </c>
      <c r="F1073" s="50">
        <f>IF(COUNTIF('リスト（不使用）'!$A$5:$A$6,単年カーブ!$A$1),"希望数量入力ください",'単年（2027年度）'!$E$12*単年カーブ!$R$3+'単年（2027年度）'!$E$12*(1-単年カーブ!$R$3)*単年カーブ!Q1073)</f>
        <v>0</v>
      </c>
      <c r="G1073" s="47">
        <f t="shared" si="115"/>
        <v>0</v>
      </c>
      <c r="M1073">
        <f t="shared" si="116"/>
        <v>4</v>
      </c>
      <c r="N1073">
        <f>IF(OR(WEEKDAY(A1073)=1,WEEKDAY(A1073)=7,COUNTIF('2027祝日等（不使用）'!$A$1:$A$20,単年カーブ!A1073)=1),0,1)</f>
        <v>1</v>
      </c>
      <c r="O1073">
        <f t="shared" si="113"/>
        <v>14</v>
      </c>
      <c r="P1073">
        <f t="shared" si="117"/>
        <v>0</v>
      </c>
      <c r="Q1073">
        <f t="shared" si="118"/>
        <v>0</v>
      </c>
    </row>
    <row r="1074" spans="1:17" ht="19.5" x14ac:dyDescent="0.4">
      <c r="A1074" s="33">
        <f t="shared" si="112"/>
        <v>46500</v>
      </c>
      <c r="B1074" s="27" t="str">
        <f t="shared" si="114"/>
        <v>(金)</v>
      </c>
      <c r="C1074" s="34">
        <v>0.29166666666666702</v>
      </c>
      <c r="D1074" s="16" t="s">
        <v>18</v>
      </c>
      <c r="E1074" s="35">
        <v>0.3125</v>
      </c>
      <c r="F1074" s="50">
        <f>IF(COUNTIF('リスト（不使用）'!$A$5:$A$6,単年カーブ!$A$1),"希望数量入力ください",'単年（2027年度）'!$E$12*単年カーブ!$R$3+'単年（2027年度）'!$E$12*(1-単年カーブ!$R$3)*単年カーブ!Q1074)</f>
        <v>0</v>
      </c>
      <c r="G1074" s="47">
        <f t="shared" si="115"/>
        <v>0</v>
      </c>
      <c r="M1074">
        <f t="shared" si="116"/>
        <v>4</v>
      </c>
      <c r="N1074">
        <f>IF(OR(WEEKDAY(A1074)=1,WEEKDAY(A1074)=7,COUNTIF('2027祝日等（不使用）'!$A$1:$A$20,単年カーブ!A1074)=1),0,1)</f>
        <v>1</v>
      </c>
      <c r="O1074">
        <f t="shared" si="113"/>
        <v>15</v>
      </c>
      <c r="P1074">
        <f t="shared" si="117"/>
        <v>0</v>
      </c>
      <c r="Q1074">
        <f t="shared" si="118"/>
        <v>0</v>
      </c>
    </row>
    <row r="1075" spans="1:17" ht="19.5" x14ac:dyDescent="0.4">
      <c r="A1075" s="33">
        <f t="shared" si="112"/>
        <v>46500</v>
      </c>
      <c r="B1075" s="27" t="str">
        <f t="shared" si="114"/>
        <v>(金)</v>
      </c>
      <c r="C1075" s="34">
        <v>0.3125</v>
      </c>
      <c r="D1075" s="16" t="s">
        <v>18</v>
      </c>
      <c r="E1075" s="35">
        <v>0.33333333333333298</v>
      </c>
      <c r="F1075" s="50">
        <f>IF(COUNTIF('リスト（不使用）'!$A$5:$A$6,単年カーブ!$A$1),"希望数量入力ください",'単年（2027年度）'!$E$12*単年カーブ!$R$3+'単年（2027年度）'!$E$12*(1-単年カーブ!$R$3)*単年カーブ!Q1075)</f>
        <v>0</v>
      </c>
      <c r="G1075" s="47">
        <f t="shared" si="115"/>
        <v>0</v>
      </c>
      <c r="M1075">
        <f t="shared" si="116"/>
        <v>4</v>
      </c>
      <c r="N1075">
        <f>IF(OR(WEEKDAY(A1075)=1,WEEKDAY(A1075)=7,COUNTIF('2027祝日等（不使用）'!$A$1:$A$20,単年カーブ!A1075)=1),0,1)</f>
        <v>1</v>
      </c>
      <c r="O1075">
        <f t="shared" si="113"/>
        <v>16</v>
      </c>
      <c r="P1075">
        <f t="shared" si="117"/>
        <v>0</v>
      </c>
      <c r="Q1075">
        <f t="shared" si="118"/>
        <v>0</v>
      </c>
    </row>
    <row r="1076" spans="1:17" ht="19.5" x14ac:dyDescent="0.4">
      <c r="A1076" s="33">
        <f t="shared" ref="A1076:A1139" si="119">A1028+1</f>
        <v>46500</v>
      </c>
      <c r="B1076" s="27" t="str">
        <f t="shared" si="114"/>
        <v>(金)</v>
      </c>
      <c r="C1076" s="34">
        <v>0.33333333333333298</v>
      </c>
      <c r="D1076" s="16" t="s">
        <v>18</v>
      </c>
      <c r="E1076" s="35">
        <v>0.35416666666666702</v>
      </c>
      <c r="F1076" s="50">
        <f>IF(COUNTIF('リスト（不使用）'!$A$5:$A$6,単年カーブ!$A$1),"希望数量入力ください",'単年（2027年度）'!$E$12*単年カーブ!$R$3+'単年（2027年度）'!$E$12*(1-単年カーブ!$R$3)*単年カーブ!Q1076)</f>
        <v>0</v>
      </c>
      <c r="G1076" s="47">
        <f t="shared" si="115"/>
        <v>0</v>
      </c>
      <c r="M1076">
        <f t="shared" si="116"/>
        <v>4</v>
      </c>
      <c r="N1076">
        <f>IF(OR(WEEKDAY(A1076)=1,WEEKDAY(A1076)=7,COUNTIF('2027祝日等（不使用）'!$A$1:$A$20,単年カーブ!A1076)=1),0,1)</f>
        <v>1</v>
      </c>
      <c r="O1076">
        <f t="shared" ref="O1076:O1139" si="120">O1028</f>
        <v>17</v>
      </c>
      <c r="P1076">
        <f t="shared" si="117"/>
        <v>1</v>
      </c>
      <c r="Q1076">
        <f t="shared" si="118"/>
        <v>1</v>
      </c>
    </row>
    <row r="1077" spans="1:17" ht="19.5" x14ac:dyDescent="0.4">
      <c r="A1077" s="33">
        <f t="shared" si="119"/>
        <v>46500</v>
      </c>
      <c r="B1077" s="27" t="str">
        <f t="shared" si="114"/>
        <v>(金)</v>
      </c>
      <c r="C1077" s="34">
        <v>0.35416666666666702</v>
      </c>
      <c r="D1077" s="16" t="s">
        <v>18</v>
      </c>
      <c r="E1077" s="35">
        <v>0.375</v>
      </c>
      <c r="F1077" s="50">
        <f>IF(COUNTIF('リスト（不使用）'!$A$5:$A$6,単年カーブ!$A$1),"希望数量入力ください",'単年（2027年度）'!$E$12*単年カーブ!$R$3+'単年（2027年度）'!$E$12*(1-単年カーブ!$R$3)*単年カーブ!Q1077)</f>
        <v>0</v>
      </c>
      <c r="G1077" s="47">
        <f t="shared" si="115"/>
        <v>0</v>
      </c>
      <c r="M1077">
        <f t="shared" si="116"/>
        <v>4</v>
      </c>
      <c r="N1077">
        <f>IF(OR(WEEKDAY(A1077)=1,WEEKDAY(A1077)=7,COUNTIF('2027祝日等（不使用）'!$A$1:$A$20,単年カーブ!A1077)=1),0,1)</f>
        <v>1</v>
      </c>
      <c r="O1077">
        <f t="shared" si="120"/>
        <v>18</v>
      </c>
      <c r="P1077">
        <f t="shared" si="117"/>
        <v>1</v>
      </c>
      <c r="Q1077">
        <f t="shared" si="118"/>
        <v>1</v>
      </c>
    </row>
    <row r="1078" spans="1:17" ht="19.5" x14ac:dyDescent="0.4">
      <c r="A1078" s="33">
        <f t="shared" si="119"/>
        <v>46500</v>
      </c>
      <c r="B1078" s="27" t="str">
        <f t="shared" si="114"/>
        <v>(金)</v>
      </c>
      <c r="C1078" s="34">
        <v>0.375</v>
      </c>
      <c r="D1078" s="16" t="s">
        <v>18</v>
      </c>
      <c r="E1078" s="35">
        <v>0.39583333333333298</v>
      </c>
      <c r="F1078" s="50">
        <f>IF(COUNTIF('リスト（不使用）'!$A$5:$A$6,単年カーブ!$A$1),"希望数量入力ください",'単年（2027年度）'!$E$12*単年カーブ!$R$3+'単年（2027年度）'!$E$12*(1-単年カーブ!$R$3)*単年カーブ!Q1078)</f>
        <v>0</v>
      </c>
      <c r="G1078" s="47">
        <f t="shared" si="115"/>
        <v>0</v>
      </c>
      <c r="M1078">
        <f t="shared" si="116"/>
        <v>4</v>
      </c>
      <c r="N1078">
        <f>IF(OR(WEEKDAY(A1078)=1,WEEKDAY(A1078)=7,COUNTIF('2027祝日等（不使用）'!$A$1:$A$20,単年カーブ!A1078)=1),0,1)</f>
        <v>1</v>
      </c>
      <c r="O1078">
        <f t="shared" si="120"/>
        <v>19</v>
      </c>
      <c r="P1078">
        <f t="shared" si="117"/>
        <v>1</v>
      </c>
      <c r="Q1078">
        <f t="shared" si="118"/>
        <v>1</v>
      </c>
    </row>
    <row r="1079" spans="1:17" ht="19.5" x14ac:dyDescent="0.4">
      <c r="A1079" s="33">
        <f t="shared" si="119"/>
        <v>46500</v>
      </c>
      <c r="B1079" s="27" t="str">
        <f t="shared" si="114"/>
        <v>(金)</v>
      </c>
      <c r="C1079" s="34">
        <v>0.39583333333333298</v>
      </c>
      <c r="D1079" s="16" t="s">
        <v>18</v>
      </c>
      <c r="E1079" s="35">
        <v>0.41666666666666702</v>
      </c>
      <c r="F1079" s="50">
        <f>IF(COUNTIF('リスト（不使用）'!$A$5:$A$6,単年カーブ!$A$1),"希望数量入力ください",'単年（2027年度）'!$E$12*単年カーブ!$R$3+'単年（2027年度）'!$E$12*(1-単年カーブ!$R$3)*単年カーブ!Q1079)</f>
        <v>0</v>
      </c>
      <c r="G1079" s="47">
        <f t="shared" si="115"/>
        <v>0</v>
      </c>
      <c r="M1079">
        <f t="shared" si="116"/>
        <v>4</v>
      </c>
      <c r="N1079">
        <f>IF(OR(WEEKDAY(A1079)=1,WEEKDAY(A1079)=7,COUNTIF('2027祝日等（不使用）'!$A$1:$A$20,単年カーブ!A1079)=1),0,1)</f>
        <v>1</v>
      </c>
      <c r="O1079">
        <f t="shared" si="120"/>
        <v>20</v>
      </c>
      <c r="P1079">
        <f t="shared" si="117"/>
        <v>1</v>
      </c>
      <c r="Q1079">
        <f t="shared" si="118"/>
        <v>1</v>
      </c>
    </row>
    <row r="1080" spans="1:17" ht="19.5" x14ac:dyDescent="0.4">
      <c r="A1080" s="33">
        <f t="shared" si="119"/>
        <v>46500</v>
      </c>
      <c r="B1080" s="27" t="str">
        <f t="shared" si="114"/>
        <v>(金)</v>
      </c>
      <c r="C1080" s="34">
        <v>0.41666666666666702</v>
      </c>
      <c r="D1080" s="16" t="s">
        <v>18</v>
      </c>
      <c r="E1080" s="35">
        <v>0.4375</v>
      </c>
      <c r="F1080" s="50">
        <f>IF(COUNTIF('リスト（不使用）'!$A$5:$A$6,単年カーブ!$A$1),"希望数量入力ください",'単年（2027年度）'!$E$12*単年カーブ!$R$3+'単年（2027年度）'!$E$12*(1-単年カーブ!$R$3)*単年カーブ!Q1080)</f>
        <v>0</v>
      </c>
      <c r="G1080" s="47">
        <f t="shared" si="115"/>
        <v>0</v>
      </c>
      <c r="M1080">
        <f t="shared" si="116"/>
        <v>4</v>
      </c>
      <c r="N1080">
        <f>IF(OR(WEEKDAY(A1080)=1,WEEKDAY(A1080)=7,COUNTIF('2027祝日等（不使用）'!$A$1:$A$20,単年カーブ!A1080)=1),0,1)</f>
        <v>1</v>
      </c>
      <c r="O1080">
        <f t="shared" si="120"/>
        <v>21</v>
      </c>
      <c r="P1080">
        <f t="shared" si="117"/>
        <v>1</v>
      </c>
      <c r="Q1080">
        <f t="shared" si="118"/>
        <v>1</v>
      </c>
    </row>
    <row r="1081" spans="1:17" ht="19.5" x14ac:dyDescent="0.4">
      <c r="A1081" s="33">
        <f t="shared" si="119"/>
        <v>46500</v>
      </c>
      <c r="B1081" s="27" t="str">
        <f t="shared" si="114"/>
        <v>(金)</v>
      </c>
      <c r="C1081" s="34">
        <v>0.4375</v>
      </c>
      <c r="D1081" s="16" t="s">
        <v>18</v>
      </c>
      <c r="E1081" s="35">
        <v>0.45833333333333298</v>
      </c>
      <c r="F1081" s="50">
        <f>IF(COUNTIF('リスト（不使用）'!$A$5:$A$6,単年カーブ!$A$1),"希望数量入力ください",'単年（2027年度）'!$E$12*単年カーブ!$R$3+'単年（2027年度）'!$E$12*(1-単年カーブ!$R$3)*単年カーブ!Q1081)</f>
        <v>0</v>
      </c>
      <c r="G1081" s="47">
        <f t="shared" si="115"/>
        <v>0</v>
      </c>
      <c r="M1081">
        <f t="shared" si="116"/>
        <v>4</v>
      </c>
      <c r="N1081">
        <f>IF(OR(WEEKDAY(A1081)=1,WEEKDAY(A1081)=7,COUNTIF('2027祝日等（不使用）'!$A$1:$A$20,単年カーブ!A1081)=1),0,1)</f>
        <v>1</v>
      </c>
      <c r="O1081">
        <f t="shared" si="120"/>
        <v>22</v>
      </c>
      <c r="P1081">
        <f t="shared" si="117"/>
        <v>1</v>
      </c>
      <c r="Q1081">
        <f t="shared" si="118"/>
        <v>1</v>
      </c>
    </row>
    <row r="1082" spans="1:17" ht="19.5" x14ac:dyDescent="0.4">
      <c r="A1082" s="33">
        <f t="shared" si="119"/>
        <v>46500</v>
      </c>
      <c r="B1082" s="27" t="str">
        <f t="shared" si="114"/>
        <v>(金)</v>
      </c>
      <c r="C1082" s="34">
        <v>0.45833333333333298</v>
      </c>
      <c r="D1082" s="16" t="s">
        <v>18</v>
      </c>
      <c r="E1082" s="35">
        <v>0.47916666666666702</v>
      </c>
      <c r="F1082" s="50">
        <f>IF(COUNTIF('リスト（不使用）'!$A$5:$A$6,単年カーブ!$A$1),"希望数量入力ください",'単年（2027年度）'!$E$12*単年カーブ!$R$3+'単年（2027年度）'!$E$12*(1-単年カーブ!$R$3)*単年カーブ!Q1082)</f>
        <v>0</v>
      </c>
      <c r="G1082" s="47">
        <f t="shared" si="115"/>
        <v>0</v>
      </c>
      <c r="M1082">
        <f t="shared" si="116"/>
        <v>4</v>
      </c>
      <c r="N1082">
        <f>IF(OR(WEEKDAY(A1082)=1,WEEKDAY(A1082)=7,COUNTIF('2027祝日等（不使用）'!$A$1:$A$20,単年カーブ!A1082)=1),0,1)</f>
        <v>1</v>
      </c>
      <c r="O1082">
        <f t="shared" si="120"/>
        <v>23</v>
      </c>
      <c r="P1082">
        <f t="shared" si="117"/>
        <v>1</v>
      </c>
      <c r="Q1082">
        <f t="shared" si="118"/>
        <v>1</v>
      </c>
    </row>
    <row r="1083" spans="1:17" ht="19.5" x14ac:dyDescent="0.4">
      <c r="A1083" s="33">
        <f t="shared" si="119"/>
        <v>46500</v>
      </c>
      <c r="B1083" s="27" t="str">
        <f t="shared" si="114"/>
        <v>(金)</v>
      </c>
      <c r="C1083" s="34">
        <v>0.47916666666666702</v>
      </c>
      <c r="D1083" s="16" t="s">
        <v>18</v>
      </c>
      <c r="E1083" s="35">
        <v>0.5</v>
      </c>
      <c r="F1083" s="50">
        <f>IF(COUNTIF('リスト（不使用）'!$A$5:$A$6,単年カーブ!$A$1),"希望数量入力ください",'単年（2027年度）'!$E$12*単年カーブ!$R$3+'単年（2027年度）'!$E$12*(1-単年カーブ!$R$3)*単年カーブ!Q1083)</f>
        <v>0</v>
      </c>
      <c r="G1083" s="47">
        <f t="shared" si="115"/>
        <v>0</v>
      </c>
      <c r="M1083">
        <f t="shared" si="116"/>
        <v>4</v>
      </c>
      <c r="N1083">
        <f>IF(OR(WEEKDAY(A1083)=1,WEEKDAY(A1083)=7,COUNTIF('2027祝日等（不使用）'!$A$1:$A$20,単年カーブ!A1083)=1),0,1)</f>
        <v>1</v>
      </c>
      <c r="O1083">
        <f t="shared" si="120"/>
        <v>24</v>
      </c>
      <c r="P1083">
        <f t="shared" si="117"/>
        <v>1</v>
      </c>
      <c r="Q1083">
        <f t="shared" si="118"/>
        <v>1</v>
      </c>
    </row>
    <row r="1084" spans="1:17" ht="19.5" x14ac:dyDescent="0.4">
      <c r="A1084" s="33">
        <f t="shared" si="119"/>
        <v>46500</v>
      </c>
      <c r="B1084" s="27" t="str">
        <f t="shared" si="114"/>
        <v>(金)</v>
      </c>
      <c r="C1084" s="34">
        <v>0.5</v>
      </c>
      <c r="D1084" s="16" t="s">
        <v>18</v>
      </c>
      <c r="E1084" s="35">
        <v>0.52083333333333304</v>
      </c>
      <c r="F1084" s="50">
        <f>IF(COUNTIF('リスト（不使用）'!$A$5:$A$6,単年カーブ!$A$1),"希望数量入力ください",'単年（2027年度）'!$E$12*単年カーブ!$R$3+'単年（2027年度）'!$E$12*(1-単年カーブ!$R$3)*単年カーブ!Q1084)</f>
        <v>0</v>
      </c>
      <c r="G1084" s="47">
        <f t="shared" si="115"/>
        <v>0</v>
      </c>
      <c r="M1084">
        <f t="shared" si="116"/>
        <v>4</v>
      </c>
      <c r="N1084">
        <f>IF(OR(WEEKDAY(A1084)=1,WEEKDAY(A1084)=7,COUNTIF('2027祝日等（不使用）'!$A$1:$A$20,単年カーブ!A1084)=1),0,1)</f>
        <v>1</v>
      </c>
      <c r="O1084">
        <f t="shared" si="120"/>
        <v>25</v>
      </c>
      <c r="P1084">
        <f t="shared" si="117"/>
        <v>1</v>
      </c>
      <c r="Q1084">
        <f t="shared" si="118"/>
        <v>1</v>
      </c>
    </row>
    <row r="1085" spans="1:17" ht="19.5" x14ac:dyDescent="0.4">
      <c r="A1085" s="33">
        <f t="shared" si="119"/>
        <v>46500</v>
      </c>
      <c r="B1085" s="27" t="str">
        <f t="shared" si="114"/>
        <v>(金)</v>
      </c>
      <c r="C1085" s="34">
        <v>0.52083333333333304</v>
      </c>
      <c r="D1085" s="16" t="s">
        <v>18</v>
      </c>
      <c r="E1085" s="35">
        <v>0.54166666666666696</v>
      </c>
      <c r="F1085" s="50">
        <f>IF(COUNTIF('リスト（不使用）'!$A$5:$A$6,単年カーブ!$A$1),"希望数量入力ください",'単年（2027年度）'!$E$12*単年カーブ!$R$3+'単年（2027年度）'!$E$12*(1-単年カーブ!$R$3)*単年カーブ!Q1085)</f>
        <v>0</v>
      </c>
      <c r="G1085" s="47">
        <f t="shared" si="115"/>
        <v>0</v>
      </c>
      <c r="M1085">
        <f t="shared" si="116"/>
        <v>4</v>
      </c>
      <c r="N1085">
        <f>IF(OR(WEEKDAY(A1085)=1,WEEKDAY(A1085)=7,COUNTIF('2027祝日等（不使用）'!$A$1:$A$20,単年カーブ!A1085)=1),0,1)</f>
        <v>1</v>
      </c>
      <c r="O1085">
        <f t="shared" si="120"/>
        <v>26</v>
      </c>
      <c r="P1085">
        <f t="shared" si="117"/>
        <v>1</v>
      </c>
      <c r="Q1085">
        <f t="shared" si="118"/>
        <v>1</v>
      </c>
    </row>
    <row r="1086" spans="1:17" ht="19.5" x14ac:dyDescent="0.4">
      <c r="A1086" s="33">
        <f t="shared" si="119"/>
        <v>46500</v>
      </c>
      <c r="B1086" s="27" t="str">
        <f t="shared" si="114"/>
        <v>(金)</v>
      </c>
      <c r="C1086" s="34">
        <v>0.54166666666666696</v>
      </c>
      <c r="D1086" s="16" t="s">
        <v>18</v>
      </c>
      <c r="E1086" s="35">
        <v>0.5625</v>
      </c>
      <c r="F1086" s="50">
        <f>IF(COUNTIF('リスト（不使用）'!$A$5:$A$6,単年カーブ!$A$1),"希望数量入力ください",'単年（2027年度）'!$E$12*単年カーブ!$R$3+'単年（2027年度）'!$E$12*(1-単年カーブ!$R$3)*単年カーブ!Q1086)</f>
        <v>0</v>
      </c>
      <c r="G1086" s="47">
        <f t="shared" si="115"/>
        <v>0</v>
      </c>
      <c r="M1086">
        <f t="shared" si="116"/>
        <v>4</v>
      </c>
      <c r="N1086">
        <f>IF(OR(WEEKDAY(A1086)=1,WEEKDAY(A1086)=7,COUNTIF('2027祝日等（不使用）'!$A$1:$A$20,単年カーブ!A1086)=1),0,1)</f>
        <v>1</v>
      </c>
      <c r="O1086">
        <f t="shared" si="120"/>
        <v>27</v>
      </c>
      <c r="P1086">
        <f t="shared" si="117"/>
        <v>1</v>
      </c>
      <c r="Q1086">
        <f t="shared" si="118"/>
        <v>1</v>
      </c>
    </row>
    <row r="1087" spans="1:17" ht="19.5" x14ac:dyDescent="0.4">
      <c r="A1087" s="33">
        <f t="shared" si="119"/>
        <v>46500</v>
      </c>
      <c r="B1087" s="27" t="str">
        <f t="shared" si="114"/>
        <v>(金)</v>
      </c>
      <c r="C1087" s="34">
        <v>0.5625</v>
      </c>
      <c r="D1087" s="16" t="s">
        <v>18</v>
      </c>
      <c r="E1087" s="35">
        <v>0.58333333333333304</v>
      </c>
      <c r="F1087" s="50">
        <f>IF(COUNTIF('リスト（不使用）'!$A$5:$A$6,単年カーブ!$A$1),"希望数量入力ください",'単年（2027年度）'!$E$12*単年カーブ!$R$3+'単年（2027年度）'!$E$12*(1-単年カーブ!$R$3)*単年カーブ!Q1087)</f>
        <v>0</v>
      </c>
      <c r="G1087" s="47">
        <f t="shared" si="115"/>
        <v>0</v>
      </c>
      <c r="M1087">
        <f t="shared" si="116"/>
        <v>4</v>
      </c>
      <c r="N1087">
        <f>IF(OR(WEEKDAY(A1087)=1,WEEKDAY(A1087)=7,COUNTIF('2027祝日等（不使用）'!$A$1:$A$20,単年カーブ!A1087)=1),0,1)</f>
        <v>1</v>
      </c>
      <c r="O1087">
        <f t="shared" si="120"/>
        <v>28</v>
      </c>
      <c r="P1087">
        <f t="shared" si="117"/>
        <v>1</v>
      </c>
      <c r="Q1087">
        <f t="shared" si="118"/>
        <v>1</v>
      </c>
    </row>
    <row r="1088" spans="1:17" ht="19.5" x14ac:dyDescent="0.4">
      <c r="A1088" s="33">
        <f t="shared" si="119"/>
        <v>46500</v>
      </c>
      <c r="B1088" s="27" t="str">
        <f t="shared" si="114"/>
        <v>(金)</v>
      </c>
      <c r="C1088" s="34">
        <v>0.58333333333333304</v>
      </c>
      <c r="D1088" s="16" t="s">
        <v>18</v>
      </c>
      <c r="E1088" s="35">
        <v>0.60416666666666696</v>
      </c>
      <c r="F1088" s="50">
        <f>IF(COUNTIF('リスト（不使用）'!$A$5:$A$6,単年カーブ!$A$1),"希望数量入力ください",'単年（2027年度）'!$E$12*単年カーブ!$R$3+'単年（2027年度）'!$E$12*(1-単年カーブ!$R$3)*単年カーブ!Q1088)</f>
        <v>0</v>
      </c>
      <c r="G1088" s="47">
        <f t="shared" si="115"/>
        <v>0</v>
      </c>
      <c r="M1088">
        <f t="shared" si="116"/>
        <v>4</v>
      </c>
      <c r="N1088">
        <f>IF(OR(WEEKDAY(A1088)=1,WEEKDAY(A1088)=7,COUNTIF('2027祝日等（不使用）'!$A$1:$A$20,単年カーブ!A1088)=1),0,1)</f>
        <v>1</v>
      </c>
      <c r="O1088">
        <f t="shared" si="120"/>
        <v>29</v>
      </c>
      <c r="P1088">
        <f t="shared" si="117"/>
        <v>1</v>
      </c>
      <c r="Q1088">
        <f t="shared" si="118"/>
        <v>1</v>
      </c>
    </row>
    <row r="1089" spans="1:17" ht="19.5" x14ac:dyDescent="0.4">
      <c r="A1089" s="33">
        <f t="shared" si="119"/>
        <v>46500</v>
      </c>
      <c r="B1089" s="27" t="str">
        <f t="shared" si="114"/>
        <v>(金)</v>
      </c>
      <c r="C1089" s="34">
        <v>0.60416666666666696</v>
      </c>
      <c r="D1089" s="16" t="s">
        <v>18</v>
      </c>
      <c r="E1089" s="35">
        <v>0.625</v>
      </c>
      <c r="F1089" s="50">
        <f>IF(COUNTIF('リスト（不使用）'!$A$5:$A$6,単年カーブ!$A$1),"希望数量入力ください",'単年（2027年度）'!$E$12*単年カーブ!$R$3+'単年（2027年度）'!$E$12*(1-単年カーブ!$R$3)*単年カーブ!Q1089)</f>
        <v>0</v>
      </c>
      <c r="G1089" s="47">
        <f t="shared" si="115"/>
        <v>0</v>
      </c>
      <c r="M1089">
        <f t="shared" si="116"/>
        <v>4</v>
      </c>
      <c r="N1089">
        <f>IF(OR(WEEKDAY(A1089)=1,WEEKDAY(A1089)=7,COUNTIF('2027祝日等（不使用）'!$A$1:$A$20,単年カーブ!A1089)=1),0,1)</f>
        <v>1</v>
      </c>
      <c r="O1089">
        <f t="shared" si="120"/>
        <v>30</v>
      </c>
      <c r="P1089">
        <f t="shared" si="117"/>
        <v>1</v>
      </c>
      <c r="Q1089">
        <f t="shared" si="118"/>
        <v>1</v>
      </c>
    </row>
    <row r="1090" spans="1:17" ht="19.5" x14ac:dyDescent="0.4">
      <c r="A1090" s="33">
        <f t="shared" si="119"/>
        <v>46500</v>
      </c>
      <c r="B1090" s="27" t="str">
        <f t="shared" si="114"/>
        <v>(金)</v>
      </c>
      <c r="C1090" s="34">
        <v>0.625</v>
      </c>
      <c r="D1090" s="16" t="s">
        <v>18</v>
      </c>
      <c r="E1090" s="35">
        <v>0.64583333333333304</v>
      </c>
      <c r="F1090" s="50">
        <f>IF(COUNTIF('リスト（不使用）'!$A$5:$A$6,単年カーブ!$A$1),"希望数量入力ください",'単年（2027年度）'!$E$12*単年カーブ!$R$3+'単年（2027年度）'!$E$12*(1-単年カーブ!$R$3)*単年カーブ!Q1090)</f>
        <v>0</v>
      </c>
      <c r="G1090" s="47">
        <f t="shared" si="115"/>
        <v>0</v>
      </c>
      <c r="M1090">
        <f t="shared" si="116"/>
        <v>4</v>
      </c>
      <c r="N1090">
        <f>IF(OR(WEEKDAY(A1090)=1,WEEKDAY(A1090)=7,COUNTIF('2027祝日等（不使用）'!$A$1:$A$20,単年カーブ!A1090)=1),0,1)</f>
        <v>1</v>
      </c>
      <c r="O1090">
        <f t="shared" si="120"/>
        <v>31</v>
      </c>
      <c r="P1090">
        <f t="shared" si="117"/>
        <v>1</v>
      </c>
      <c r="Q1090">
        <f t="shared" si="118"/>
        <v>1</v>
      </c>
    </row>
    <row r="1091" spans="1:17" ht="19.5" x14ac:dyDescent="0.4">
      <c r="A1091" s="33">
        <f t="shared" si="119"/>
        <v>46500</v>
      </c>
      <c r="B1091" s="27" t="str">
        <f t="shared" si="114"/>
        <v>(金)</v>
      </c>
      <c r="C1091" s="34">
        <v>0.64583333333333304</v>
      </c>
      <c r="D1091" s="16" t="s">
        <v>18</v>
      </c>
      <c r="E1091" s="35">
        <v>0.66666666666666696</v>
      </c>
      <c r="F1091" s="50">
        <f>IF(COUNTIF('リスト（不使用）'!$A$5:$A$6,単年カーブ!$A$1),"希望数量入力ください",'単年（2027年度）'!$E$12*単年カーブ!$R$3+'単年（2027年度）'!$E$12*(1-単年カーブ!$R$3)*単年カーブ!Q1091)</f>
        <v>0</v>
      </c>
      <c r="G1091" s="47">
        <f t="shared" si="115"/>
        <v>0</v>
      </c>
      <c r="M1091">
        <f t="shared" si="116"/>
        <v>4</v>
      </c>
      <c r="N1091">
        <f>IF(OR(WEEKDAY(A1091)=1,WEEKDAY(A1091)=7,COUNTIF('2027祝日等（不使用）'!$A$1:$A$20,単年カーブ!A1091)=1),0,1)</f>
        <v>1</v>
      </c>
      <c r="O1091">
        <f t="shared" si="120"/>
        <v>32</v>
      </c>
      <c r="P1091">
        <f t="shared" si="117"/>
        <v>1</v>
      </c>
      <c r="Q1091">
        <f t="shared" si="118"/>
        <v>1</v>
      </c>
    </row>
    <row r="1092" spans="1:17" ht="19.5" x14ac:dyDescent="0.4">
      <c r="A1092" s="33">
        <f t="shared" si="119"/>
        <v>46500</v>
      </c>
      <c r="B1092" s="27" t="str">
        <f t="shared" ref="B1092:B1155" si="121">TEXT(A1092,"(aaa)")</f>
        <v>(金)</v>
      </c>
      <c r="C1092" s="34">
        <v>0.66666666666666696</v>
      </c>
      <c r="D1092" s="16" t="s">
        <v>18</v>
      </c>
      <c r="E1092" s="35">
        <v>0.6875</v>
      </c>
      <c r="F1092" s="50">
        <f>IF(COUNTIF('リスト（不使用）'!$A$5:$A$6,単年カーブ!$A$1),"希望数量入力ください",'単年（2027年度）'!$E$12*単年カーブ!$R$3+'単年（2027年度）'!$E$12*(1-単年カーブ!$R$3)*単年カーブ!Q1092)</f>
        <v>0</v>
      </c>
      <c r="G1092" s="47">
        <f t="shared" ref="G1092:G1155" si="122">F1092/2</f>
        <v>0</v>
      </c>
      <c r="M1092">
        <f t="shared" ref="M1092:M1155" si="123">MONTH(A1092)</f>
        <v>4</v>
      </c>
      <c r="N1092">
        <f>IF(OR(WEEKDAY(A1092)=1,WEEKDAY(A1092)=7,COUNTIF('2027祝日等（不使用）'!$A$1:$A$20,単年カーブ!A1092)=1),0,1)</f>
        <v>1</v>
      </c>
      <c r="O1092">
        <f t="shared" si="120"/>
        <v>33</v>
      </c>
      <c r="P1092">
        <f t="shared" ref="P1092:P1155" si="124">IF(AND(O1092&gt;16,O1092&lt;41),1,0)</f>
        <v>1</v>
      </c>
      <c r="Q1092">
        <f t="shared" ref="Q1092:Q1155" si="125">P1092*N1092</f>
        <v>1</v>
      </c>
    </row>
    <row r="1093" spans="1:17" ht="19.5" x14ac:dyDescent="0.4">
      <c r="A1093" s="33">
        <f t="shared" si="119"/>
        <v>46500</v>
      </c>
      <c r="B1093" s="27" t="str">
        <f t="shared" si="121"/>
        <v>(金)</v>
      </c>
      <c r="C1093" s="34">
        <v>0.6875</v>
      </c>
      <c r="D1093" s="16" t="s">
        <v>18</v>
      </c>
      <c r="E1093" s="35">
        <v>0.70833333333333304</v>
      </c>
      <c r="F1093" s="50">
        <f>IF(COUNTIF('リスト（不使用）'!$A$5:$A$6,単年カーブ!$A$1),"希望数量入力ください",'単年（2027年度）'!$E$12*単年カーブ!$R$3+'単年（2027年度）'!$E$12*(1-単年カーブ!$R$3)*単年カーブ!Q1093)</f>
        <v>0</v>
      </c>
      <c r="G1093" s="47">
        <f t="shared" si="122"/>
        <v>0</v>
      </c>
      <c r="M1093">
        <f t="shared" si="123"/>
        <v>4</v>
      </c>
      <c r="N1093">
        <f>IF(OR(WEEKDAY(A1093)=1,WEEKDAY(A1093)=7,COUNTIF('2027祝日等（不使用）'!$A$1:$A$20,単年カーブ!A1093)=1),0,1)</f>
        <v>1</v>
      </c>
      <c r="O1093">
        <f t="shared" si="120"/>
        <v>34</v>
      </c>
      <c r="P1093">
        <f t="shared" si="124"/>
        <v>1</v>
      </c>
      <c r="Q1093">
        <f t="shared" si="125"/>
        <v>1</v>
      </c>
    </row>
    <row r="1094" spans="1:17" ht="19.5" x14ac:dyDescent="0.4">
      <c r="A1094" s="33">
        <f t="shared" si="119"/>
        <v>46500</v>
      </c>
      <c r="B1094" s="27" t="str">
        <f t="shared" si="121"/>
        <v>(金)</v>
      </c>
      <c r="C1094" s="34">
        <v>0.70833333333333304</v>
      </c>
      <c r="D1094" s="16" t="s">
        <v>18</v>
      </c>
      <c r="E1094" s="35">
        <v>0.72916666666666696</v>
      </c>
      <c r="F1094" s="50">
        <f>IF(COUNTIF('リスト（不使用）'!$A$5:$A$6,単年カーブ!$A$1),"希望数量入力ください",'単年（2027年度）'!$E$12*単年カーブ!$R$3+'単年（2027年度）'!$E$12*(1-単年カーブ!$R$3)*単年カーブ!Q1094)</f>
        <v>0</v>
      </c>
      <c r="G1094" s="47">
        <f t="shared" si="122"/>
        <v>0</v>
      </c>
      <c r="M1094">
        <f t="shared" si="123"/>
        <v>4</v>
      </c>
      <c r="N1094">
        <f>IF(OR(WEEKDAY(A1094)=1,WEEKDAY(A1094)=7,COUNTIF('2027祝日等（不使用）'!$A$1:$A$20,単年カーブ!A1094)=1),0,1)</f>
        <v>1</v>
      </c>
      <c r="O1094">
        <f t="shared" si="120"/>
        <v>35</v>
      </c>
      <c r="P1094">
        <f t="shared" si="124"/>
        <v>1</v>
      </c>
      <c r="Q1094">
        <f t="shared" si="125"/>
        <v>1</v>
      </c>
    </row>
    <row r="1095" spans="1:17" ht="19.5" x14ac:dyDescent="0.4">
      <c r="A1095" s="33">
        <f t="shared" si="119"/>
        <v>46500</v>
      </c>
      <c r="B1095" s="27" t="str">
        <f t="shared" si="121"/>
        <v>(金)</v>
      </c>
      <c r="C1095" s="34">
        <v>0.72916666666666696</v>
      </c>
      <c r="D1095" s="16" t="s">
        <v>18</v>
      </c>
      <c r="E1095" s="35">
        <v>0.75</v>
      </c>
      <c r="F1095" s="50">
        <f>IF(COUNTIF('リスト（不使用）'!$A$5:$A$6,単年カーブ!$A$1),"希望数量入力ください",'単年（2027年度）'!$E$12*単年カーブ!$R$3+'単年（2027年度）'!$E$12*(1-単年カーブ!$R$3)*単年カーブ!Q1095)</f>
        <v>0</v>
      </c>
      <c r="G1095" s="47">
        <f t="shared" si="122"/>
        <v>0</v>
      </c>
      <c r="M1095">
        <f t="shared" si="123"/>
        <v>4</v>
      </c>
      <c r="N1095">
        <f>IF(OR(WEEKDAY(A1095)=1,WEEKDAY(A1095)=7,COUNTIF('2027祝日等（不使用）'!$A$1:$A$20,単年カーブ!A1095)=1),0,1)</f>
        <v>1</v>
      </c>
      <c r="O1095">
        <f t="shared" si="120"/>
        <v>36</v>
      </c>
      <c r="P1095">
        <f t="shared" si="124"/>
        <v>1</v>
      </c>
      <c r="Q1095">
        <f t="shared" si="125"/>
        <v>1</v>
      </c>
    </row>
    <row r="1096" spans="1:17" ht="19.5" x14ac:dyDescent="0.4">
      <c r="A1096" s="33">
        <f t="shared" si="119"/>
        <v>46500</v>
      </c>
      <c r="B1096" s="27" t="str">
        <f t="shared" si="121"/>
        <v>(金)</v>
      </c>
      <c r="C1096" s="34">
        <v>0.75</v>
      </c>
      <c r="D1096" s="16" t="s">
        <v>18</v>
      </c>
      <c r="E1096" s="35">
        <v>0.77083333333333304</v>
      </c>
      <c r="F1096" s="50">
        <f>IF(COUNTIF('リスト（不使用）'!$A$5:$A$6,単年カーブ!$A$1),"希望数量入力ください",'単年（2027年度）'!$E$12*単年カーブ!$R$3+'単年（2027年度）'!$E$12*(1-単年カーブ!$R$3)*単年カーブ!Q1096)</f>
        <v>0</v>
      </c>
      <c r="G1096" s="47">
        <f t="shared" si="122"/>
        <v>0</v>
      </c>
      <c r="M1096">
        <f t="shared" si="123"/>
        <v>4</v>
      </c>
      <c r="N1096">
        <f>IF(OR(WEEKDAY(A1096)=1,WEEKDAY(A1096)=7,COUNTIF('2027祝日等（不使用）'!$A$1:$A$20,単年カーブ!A1096)=1),0,1)</f>
        <v>1</v>
      </c>
      <c r="O1096">
        <f t="shared" si="120"/>
        <v>37</v>
      </c>
      <c r="P1096">
        <f t="shared" si="124"/>
        <v>1</v>
      </c>
      <c r="Q1096">
        <f t="shared" si="125"/>
        <v>1</v>
      </c>
    </row>
    <row r="1097" spans="1:17" ht="19.5" x14ac:dyDescent="0.4">
      <c r="A1097" s="33">
        <f t="shared" si="119"/>
        <v>46500</v>
      </c>
      <c r="B1097" s="27" t="str">
        <f t="shared" si="121"/>
        <v>(金)</v>
      </c>
      <c r="C1097" s="34">
        <v>0.77083333333333304</v>
      </c>
      <c r="D1097" s="16" t="s">
        <v>18</v>
      </c>
      <c r="E1097" s="35">
        <v>0.79166666666666696</v>
      </c>
      <c r="F1097" s="50">
        <f>IF(COUNTIF('リスト（不使用）'!$A$5:$A$6,単年カーブ!$A$1),"希望数量入力ください",'単年（2027年度）'!$E$12*単年カーブ!$R$3+'単年（2027年度）'!$E$12*(1-単年カーブ!$R$3)*単年カーブ!Q1097)</f>
        <v>0</v>
      </c>
      <c r="G1097" s="47">
        <f t="shared" si="122"/>
        <v>0</v>
      </c>
      <c r="M1097">
        <f t="shared" si="123"/>
        <v>4</v>
      </c>
      <c r="N1097">
        <f>IF(OR(WEEKDAY(A1097)=1,WEEKDAY(A1097)=7,COUNTIF('2027祝日等（不使用）'!$A$1:$A$20,単年カーブ!A1097)=1),0,1)</f>
        <v>1</v>
      </c>
      <c r="O1097">
        <f t="shared" si="120"/>
        <v>38</v>
      </c>
      <c r="P1097">
        <f t="shared" si="124"/>
        <v>1</v>
      </c>
      <c r="Q1097">
        <f t="shared" si="125"/>
        <v>1</v>
      </c>
    </row>
    <row r="1098" spans="1:17" ht="19.5" x14ac:dyDescent="0.4">
      <c r="A1098" s="33">
        <f t="shared" si="119"/>
        <v>46500</v>
      </c>
      <c r="B1098" s="27" t="str">
        <f t="shared" si="121"/>
        <v>(金)</v>
      </c>
      <c r="C1098" s="34">
        <v>0.79166666666666696</v>
      </c>
      <c r="D1098" s="16" t="s">
        <v>18</v>
      </c>
      <c r="E1098" s="35">
        <v>0.8125</v>
      </c>
      <c r="F1098" s="50">
        <f>IF(COUNTIF('リスト（不使用）'!$A$5:$A$6,単年カーブ!$A$1),"希望数量入力ください",'単年（2027年度）'!$E$12*単年カーブ!$R$3+'単年（2027年度）'!$E$12*(1-単年カーブ!$R$3)*単年カーブ!Q1098)</f>
        <v>0</v>
      </c>
      <c r="G1098" s="47">
        <f t="shared" si="122"/>
        <v>0</v>
      </c>
      <c r="M1098">
        <f t="shared" si="123"/>
        <v>4</v>
      </c>
      <c r="N1098">
        <f>IF(OR(WEEKDAY(A1098)=1,WEEKDAY(A1098)=7,COUNTIF('2027祝日等（不使用）'!$A$1:$A$20,単年カーブ!A1098)=1),0,1)</f>
        <v>1</v>
      </c>
      <c r="O1098">
        <f t="shared" si="120"/>
        <v>39</v>
      </c>
      <c r="P1098">
        <f t="shared" si="124"/>
        <v>1</v>
      </c>
      <c r="Q1098">
        <f t="shared" si="125"/>
        <v>1</v>
      </c>
    </row>
    <row r="1099" spans="1:17" ht="19.5" x14ac:dyDescent="0.4">
      <c r="A1099" s="33">
        <f t="shared" si="119"/>
        <v>46500</v>
      </c>
      <c r="B1099" s="27" t="str">
        <f t="shared" si="121"/>
        <v>(金)</v>
      </c>
      <c r="C1099" s="34">
        <v>0.8125</v>
      </c>
      <c r="D1099" s="16" t="s">
        <v>18</v>
      </c>
      <c r="E1099" s="35">
        <v>0.83333333333333304</v>
      </c>
      <c r="F1099" s="50">
        <f>IF(COUNTIF('リスト（不使用）'!$A$5:$A$6,単年カーブ!$A$1),"希望数量入力ください",'単年（2027年度）'!$E$12*単年カーブ!$R$3+'単年（2027年度）'!$E$12*(1-単年カーブ!$R$3)*単年カーブ!Q1099)</f>
        <v>0</v>
      </c>
      <c r="G1099" s="47">
        <f t="shared" si="122"/>
        <v>0</v>
      </c>
      <c r="M1099">
        <f t="shared" si="123"/>
        <v>4</v>
      </c>
      <c r="N1099">
        <f>IF(OR(WEEKDAY(A1099)=1,WEEKDAY(A1099)=7,COUNTIF('2027祝日等（不使用）'!$A$1:$A$20,単年カーブ!A1099)=1),0,1)</f>
        <v>1</v>
      </c>
      <c r="O1099">
        <f t="shared" si="120"/>
        <v>40</v>
      </c>
      <c r="P1099">
        <f t="shared" si="124"/>
        <v>1</v>
      </c>
      <c r="Q1099">
        <f t="shared" si="125"/>
        <v>1</v>
      </c>
    </row>
    <row r="1100" spans="1:17" ht="19.5" x14ac:dyDescent="0.4">
      <c r="A1100" s="33">
        <f t="shared" si="119"/>
        <v>46500</v>
      </c>
      <c r="B1100" s="27" t="str">
        <f t="shared" si="121"/>
        <v>(金)</v>
      </c>
      <c r="C1100" s="34">
        <v>0.83333333333333304</v>
      </c>
      <c r="D1100" s="16" t="s">
        <v>18</v>
      </c>
      <c r="E1100" s="35">
        <v>0.85416666666666696</v>
      </c>
      <c r="F1100" s="50">
        <f>IF(COUNTIF('リスト（不使用）'!$A$5:$A$6,単年カーブ!$A$1),"希望数量入力ください",'単年（2027年度）'!$E$12*単年カーブ!$R$3+'単年（2027年度）'!$E$12*(1-単年カーブ!$R$3)*単年カーブ!Q1100)</f>
        <v>0</v>
      </c>
      <c r="G1100" s="47">
        <f t="shared" si="122"/>
        <v>0</v>
      </c>
      <c r="M1100">
        <f t="shared" si="123"/>
        <v>4</v>
      </c>
      <c r="N1100">
        <f>IF(OR(WEEKDAY(A1100)=1,WEEKDAY(A1100)=7,COUNTIF('2027祝日等（不使用）'!$A$1:$A$20,単年カーブ!A1100)=1),0,1)</f>
        <v>1</v>
      </c>
      <c r="O1100">
        <f t="shared" si="120"/>
        <v>41</v>
      </c>
      <c r="P1100">
        <f t="shared" si="124"/>
        <v>0</v>
      </c>
      <c r="Q1100">
        <f t="shared" si="125"/>
        <v>0</v>
      </c>
    </row>
    <row r="1101" spans="1:17" ht="19.5" x14ac:dyDescent="0.4">
      <c r="A1101" s="33">
        <f t="shared" si="119"/>
        <v>46500</v>
      </c>
      <c r="B1101" s="27" t="str">
        <f t="shared" si="121"/>
        <v>(金)</v>
      </c>
      <c r="C1101" s="34">
        <v>0.85416666666666696</v>
      </c>
      <c r="D1101" s="16" t="s">
        <v>18</v>
      </c>
      <c r="E1101" s="35">
        <v>0.875</v>
      </c>
      <c r="F1101" s="50">
        <f>IF(COUNTIF('リスト（不使用）'!$A$5:$A$6,単年カーブ!$A$1),"希望数量入力ください",'単年（2027年度）'!$E$12*単年カーブ!$R$3+'単年（2027年度）'!$E$12*(1-単年カーブ!$R$3)*単年カーブ!Q1101)</f>
        <v>0</v>
      </c>
      <c r="G1101" s="47">
        <f t="shared" si="122"/>
        <v>0</v>
      </c>
      <c r="M1101">
        <f t="shared" si="123"/>
        <v>4</v>
      </c>
      <c r="N1101">
        <f>IF(OR(WEEKDAY(A1101)=1,WEEKDAY(A1101)=7,COUNTIF('2027祝日等（不使用）'!$A$1:$A$20,単年カーブ!A1101)=1),0,1)</f>
        <v>1</v>
      </c>
      <c r="O1101">
        <f t="shared" si="120"/>
        <v>42</v>
      </c>
      <c r="P1101">
        <f t="shared" si="124"/>
        <v>0</v>
      </c>
      <c r="Q1101">
        <f t="shared" si="125"/>
        <v>0</v>
      </c>
    </row>
    <row r="1102" spans="1:17" ht="19.5" x14ac:dyDescent="0.4">
      <c r="A1102" s="33">
        <f t="shared" si="119"/>
        <v>46500</v>
      </c>
      <c r="B1102" s="27" t="str">
        <f t="shared" si="121"/>
        <v>(金)</v>
      </c>
      <c r="C1102" s="34">
        <v>0.875</v>
      </c>
      <c r="D1102" s="16" t="s">
        <v>18</v>
      </c>
      <c r="E1102" s="35">
        <v>0.89583333333333304</v>
      </c>
      <c r="F1102" s="50">
        <f>IF(COUNTIF('リスト（不使用）'!$A$5:$A$6,単年カーブ!$A$1),"希望数量入力ください",'単年（2027年度）'!$E$12*単年カーブ!$R$3+'単年（2027年度）'!$E$12*(1-単年カーブ!$R$3)*単年カーブ!Q1102)</f>
        <v>0</v>
      </c>
      <c r="G1102" s="47">
        <f t="shared" si="122"/>
        <v>0</v>
      </c>
      <c r="M1102">
        <f t="shared" si="123"/>
        <v>4</v>
      </c>
      <c r="N1102">
        <f>IF(OR(WEEKDAY(A1102)=1,WEEKDAY(A1102)=7,COUNTIF('2027祝日等（不使用）'!$A$1:$A$20,単年カーブ!A1102)=1),0,1)</f>
        <v>1</v>
      </c>
      <c r="O1102">
        <f t="shared" si="120"/>
        <v>43</v>
      </c>
      <c r="P1102">
        <f t="shared" si="124"/>
        <v>0</v>
      </c>
      <c r="Q1102">
        <f t="shared" si="125"/>
        <v>0</v>
      </c>
    </row>
    <row r="1103" spans="1:17" ht="19.5" x14ac:dyDescent="0.4">
      <c r="A1103" s="33">
        <f t="shared" si="119"/>
        <v>46500</v>
      </c>
      <c r="B1103" s="27" t="str">
        <f t="shared" si="121"/>
        <v>(金)</v>
      </c>
      <c r="C1103" s="34">
        <v>0.89583333333333304</v>
      </c>
      <c r="D1103" s="16" t="s">
        <v>18</v>
      </c>
      <c r="E1103" s="35">
        <v>0.91666666666666696</v>
      </c>
      <c r="F1103" s="50">
        <f>IF(COUNTIF('リスト（不使用）'!$A$5:$A$6,単年カーブ!$A$1),"希望数量入力ください",'単年（2027年度）'!$E$12*単年カーブ!$R$3+'単年（2027年度）'!$E$12*(1-単年カーブ!$R$3)*単年カーブ!Q1103)</f>
        <v>0</v>
      </c>
      <c r="G1103" s="47">
        <f t="shared" si="122"/>
        <v>0</v>
      </c>
      <c r="M1103">
        <f t="shared" si="123"/>
        <v>4</v>
      </c>
      <c r="N1103">
        <f>IF(OR(WEEKDAY(A1103)=1,WEEKDAY(A1103)=7,COUNTIF('2027祝日等（不使用）'!$A$1:$A$20,単年カーブ!A1103)=1),0,1)</f>
        <v>1</v>
      </c>
      <c r="O1103">
        <f t="shared" si="120"/>
        <v>44</v>
      </c>
      <c r="P1103">
        <f t="shared" si="124"/>
        <v>0</v>
      </c>
      <c r="Q1103">
        <f t="shared" si="125"/>
        <v>0</v>
      </c>
    </row>
    <row r="1104" spans="1:17" ht="19.5" x14ac:dyDescent="0.4">
      <c r="A1104" s="33">
        <f t="shared" si="119"/>
        <v>46500</v>
      </c>
      <c r="B1104" s="27" t="str">
        <f t="shared" si="121"/>
        <v>(金)</v>
      </c>
      <c r="C1104" s="34">
        <v>0.91666666666666696</v>
      </c>
      <c r="D1104" s="16" t="s">
        <v>18</v>
      </c>
      <c r="E1104" s="35">
        <v>0.9375</v>
      </c>
      <c r="F1104" s="50">
        <f>IF(COUNTIF('リスト（不使用）'!$A$5:$A$6,単年カーブ!$A$1),"希望数量入力ください",'単年（2027年度）'!$E$12*単年カーブ!$R$3+'単年（2027年度）'!$E$12*(1-単年カーブ!$R$3)*単年カーブ!Q1104)</f>
        <v>0</v>
      </c>
      <c r="G1104" s="47">
        <f t="shared" si="122"/>
        <v>0</v>
      </c>
      <c r="M1104">
        <f t="shared" si="123"/>
        <v>4</v>
      </c>
      <c r="N1104">
        <f>IF(OR(WEEKDAY(A1104)=1,WEEKDAY(A1104)=7,COUNTIF('2027祝日等（不使用）'!$A$1:$A$20,単年カーブ!A1104)=1),0,1)</f>
        <v>1</v>
      </c>
      <c r="O1104">
        <f t="shared" si="120"/>
        <v>45</v>
      </c>
      <c r="P1104">
        <f t="shared" si="124"/>
        <v>0</v>
      </c>
      <c r="Q1104">
        <f t="shared" si="125"/>
        <v>0</v>
      </c>
    </row>
    <row r="1105" spans="1:17" ht="19.5" x14ac:dyDescent="0.4">
      <c r="A1105" s="33">
        <f t="shared" si="119"/>
        <v>46500</v>
      </c>
      <c r="B1105" s="27" t="str">
        <f t="shared" si="121"/>
        <v>(金)</v>
      </c>
      <c r="C1105" s="34">
        <v>0.9375</v>
      </c>
      <c r="D1105" s="16" t="s">
        <v>18</v>
      </c>
      <c r="E1105" s="35">
        <v>0.95833333333333304</v>
      </c>
      <c r="F1105" s="50">
        <f>IF(COUNTIF('リスト（不使用）'!$A$5:$A$6,単年カーブ!$A$1),"希望数量入力ください",'単年（2027年度）'!$E$12*単年カーブ!$R$3+'単年（2027年度）'!$E$12*(1-単年カーブ!$R$3)*単年カーブ!Q1105)</f>
        <v>0</v>
      </c>
      <c r="G1105" s="47">
        <f t="shared" si="122"/>
        <v>0</v>
      </c>
      <c r="M1105">
        <f t="shared" si="123"/>
        <v>4</v>
      </c>
      <c r="N1105">
        <f>IF(OR(WEEKDAY(A1105)=1,WEEKDAY(A1105)=7,COUNTIF('2027祝日等（不使用）'!$A$1:$A$20,単年カーブ!A1105)=1),0,1)</f>
        <v>1</v>
      </c>
      <c r="O1105">
        <f t="shared" si="120"/>
        <v>46</v>
      </c>
      <c r="P1105">
        <f t="shared" si="124"/>
        <v>0</v>
      </c>
      <c r="Q1105">
        <f t="shared" si="125"/>
        <v>0</v>
      </c>
    </row>
    <row r="1106" spans="1:17" ht="19.5" x14ac:dyDescent="0.4">
      <c r="A1106" s="33">
        <f t="shared" si="119"/>
        <v>46500</v>
      </c>
      <c r="B1106" s="27" t="str">
        <f t="shared" si="121"/>
        <v>(金)</v>
      </c>
      <c r="C1106" s="34">
        <v>0.95833333333333304</v>
      </c>
      <c r="D1106" s="16" t="s">
        <v>18</v>
      </c>
      <c r="E1106" s="35">
        <v>0.97916666666666696</v>
      </c>
      <c r="F1106" s="50">
        <f>IF(COUNTIF('リスト（不使用）'!$A$5:$A$6,単年カーブ!$A$1),"希望数量入力ください",'単年（2027年度）'!$E$12*単年カーブ!$R$3+'単年（2027年度）'!$E$12*(1-単年カーブ!$R$3)*単年カーブ!Q1106)</f>
        <v>0</v>
      </c>
      <c r="G1106" s="47">
        <f t="shared" si="122"/>
        <v>0</v>
      </c>
      <c r="M1106">
        <f t="shared" si="123"/>
        <v>4</v>
      </c>
      <c r="N1106">
        <f>IF(OR(WEEKDAY(A1106)=1,WEEKDAY(A1106)=7,COUNTIF('2027祝日等（不使用）'!$A$1:$A$20,単年カーブ!A1106)=1),0,1)</f>
        <v>1</v>
      </c>
      <c r="O1106">
        <f t="shared" si="120"/>
        <v>47</v>
      </c>
      <c r="P1106">
        <f t="shared" si="124"/>
        <v>0</v>
      </c>
      <c r="Q1106">
        <f t="shared" si="125"/>
        <v>0</v>
      </c>
    </row>
    <row r="1107" spans="1:17" ht="19.5" x14ac:dyDescent="0.4">
      <c r="A1107" s="33">
        <f t="shared" si="119"/>
        <v>46500</v>
      </c>
      <c r="B1107" s="27" t="str">
        <f t="shared" si="121"/>
        <v>(金)</v>
      </c>
      <c r="C1107" s="34">
        <v>0.97916666666666696</v>
      </c>
      <c r="D1107" s="16" t="s">
        <v>18</v>
      </c>
      <c r="E1107" s="35" t="s">
        <v>17</v>
      </c>
      <c r="F1107" s="50">
        <f>IF(COUNTIF('リスト（不使用）'!$A$5:$A$6,単年カーブ!$A$1),"希望数量入力ください",'単年（2027年度）'!$E$12*単年カーブ!$R$3+'単年（2027年度）'!$E$12*(1-単年カーブ!$R$3)*単年カーブ!Q1107)</f>
        <v>0</v>
      </c>
      <c r="G1107" s="47">
        <f t="shared" si="122"/>
        <v>0</v>
      </c>
      <c r="M1107">
        <f t="shared" si="123"/>
        <v>4</v>
      </c>
      <c r="N1107">
        <f>IF(OR(WEEKDAY(A1107)=1,WEEKDAY(A1107)=7,COUNTIF('2027祝日等（不使用）'!$A$1:$A$20,単年カーブ!A1107)=1),0,1)</f>
        <v>1</v>
      </c>
      <c r="O1107">
        <f t="shared" si="120"/>
        <v>48</v>
      </c>
      <c r="P1107">
        <f t="shared" si="124"/>
        <v>0</v>
      </c>
      <c r="Q1107">
        <f t="shared" si="125"/>
        <v>0</v>
      </c>
    </row>
    <row r="1108" spans="1:17" ht="19.5" x14ac:dyDescent="0.4">
      <c r="A1108" s="33">
        <f t="shared" si="119"/>
        <v>46501</v>
      </c>
      <c r="B1108" s="27" t="str">
        <f t="shared" si="121"/>
        <v>(土)</v>
      </c>
      <c r="C1108" s="34">
        <v>0</v>
      </c>
      <c r="D1108" s="16" t="s">
        <v>18</v>
      </c>
      <c r="E1108" s="35">
        <v>2.0833333333333332E-2</v>
      </c>
      <c r="F1108" s="50">
        <f>IF(COUNTIF('リスト（不使用）'!$A$5:$A$6,単年カーブ!$A$1),"希望数量入力ください",'単年（2027年度）'!$E$12*単年カーブ!$R$3+'単年（2027年度）'!$E$12*(1-単年カーブ!$R$3)*単年カーブ!Q1108)</f>
        <v>0</v>
      </c>
      <c r="G1108" s="47">
        <f t="shared" si="122"/>
        <v>0</v>
      </c>
      <c r="M1108">
        <f t="shared" si="123"/>
        <v>4</v>
      </c>
      <c r="N1108">
        <f>IF(OR(WEEKDAY(A1108)=1,WEEKDAY(A1108)=7,COUNTIF('2027祝日等（不使用）'!$A$1:$A$20,単年カーブ!A1108)=1),0,1)</f>
        <v>0</v>
      </c>
      <c r="O1108">
        <f t="shared" si="120"/>
        <v>1</v>
      </c>
      <c r="P1108">
        <f t="shared" si="124"/>
        <v>0</v>
      </c>
      <c r="Q1108">
        <f t="shared" si="125"/>
        <v>0</v>
      </c>
    </row>
    <row r="1109" spans="1:17" ht="19.5" x14ac:dyDescent="0.4">
      <c r="A1109" s="33">
        <f t="shared" si="119"/>
        <v>46501</v>
      </c>
      <c r="B1109" s="27" t="str">
        <f t="shared" si="121"/>
        <v>(土)</v>
      </c>
      <c r="C1109" s="34">
        <v>2.0833333333333332E-2</v>
      </c>
      <c r="D1109" s="16" t="s">
        <v>18</v>
      </c>
      <c r="E1109" s="35">
        <v>4.1666666666666664E-2</v>
      </c>
      <c r="F1109" s="50">
        <f>IF(COUNTIF('リスト（不使用）'!$A$5:$A$6,単年カーブ!$A$1),"希望数量入力ください",'単年（2027年度）'!$E$12*単年カーブ!$R$3+'単年（2027年度）'!$E$12*(1-単年カーブ!$R$3)*単年カーブ!Q1109)</f>
        <v>0</v>
      </c>
      <c r="G1109" s="47">
        <f t="shared" si="122"/>
        <v>0</v>
      </c>
      <c r="M1109">
        <f t="shared" si="123"/>
        <v>4</v>
      </c>
      <c r="N1109">
        <f>IF(OR(WEEKDAY(A1109)=1,WEEKDAY(A1109)=7,COUNTIF('2027祝日等（不使用）'!$A$1:$A$20,単年カーブ!A1109)=1),0,1)</f>
        <v>0</v>
      </c>
      <c r="O1109">
        <f t="shared" si="120"/>
        <v>2</v>
      </c>
      <c r="P1109">
        <f t="shared" si="124"/>
        <v>0</v>
      </c>
      <c r="Q1109">
        <f t="shared" si="125"/>
        <v>0</v>
      </c>
    </row>
    <row r="1110" spans="1:17" ht="19.5" x14ac:dyDescent="0.4">
      <c r="A1110" s="33">
        <f t="shared" si="119"/>
        <v>46501</v>
      </c>
      <c r="B1110" s="27" t="str">
        <f t="shared" si="121"/>
        <v>(土)</v>
      </c>
      <c r="C1110" s="34">
        <v>4.1666666666666664E-2</v>
      </c>
      <c r="D1110" s="16" t="s">
        <v>18</v>
      </c>
      <c r="E1110" s="35">
        <v>6.25E-2</v>
      </c>
      <c r="F1110" s="50">
        <f>IF(COUNTIF('リスト（不使用）'!$A$5:$A$6,単年カーブ!$A$1),"希望数量入力ください",'単年（2027年度）'!$E$12*単年カーブ!$R$3+'単年（2027年度）'!$E$12*(1-単年カーブ!$R$3)*単年カーブ!Q1110)</f>
        <v>0</v>
      </c>
      <c r="G1110" s="47">
        <f t="shared" si="122"/>
        <v>0</v>
      </c>
      <c r="M1110">
        <f t="shared" si="123"/>
        <v>4</v>
      </c>
      <c r="N1110">
        <f>IF(OR(WEEKDAY(A1110)=1,WEEKDAY(A1110)=7,COUNTIF('2027祝日等（不使用）'!$A$1:$A$20,単年カーブ!A1110)=1),0,1)</f>
        <v>0</v>
      </c>
      <c r="O1110">
        <f t="shared" si="120"/>
        <v>3</v>
      </c>
      <c r="P1110">
        <f t="shared" si="124"/>
        <v>0</v>
      </c>
      <c r="Q1110">
        <f t="shared" si="125"/>
        <v>0</v>
      </c>
    </row>
    <row r="1111" spans="1:17" ht="19.5" x14ac:dyDescent="0.4">
      <c r="A1111" s="33">
        <f t="shared" si="119"/>
        <v>46501</v>
      </c>
      <c r="B1111" s="27" t="str">
        <f t="shared" si="121"/>
        <v>(土)</v>
      </c>
      <c r="C1111" s="34">
        <v>6.25E-2</v>
      </c>
      <c r="D1111" s="16" t="s">
        <v>18</v>
      </c>
      <c r="E1111" s="35">
        <v>8.3333333333333301E-2</v>
      </c>
      <c r="F1111" s="50">
        <f>IF(COUNTIF('リスト（不使用）'!$A$5:$A$6,単年カーブ!$A$1),"希望数量入力ください",'単年（2027年度）'!$E$12*単年カーブ!$R$3+'単年（2027年度）'!$E$12*(1-単年カーブ!$R$3)*単年カーブ!Q1111)</f>
        <v>0</v>
      </c>
      <c r="G1111" s="47">
        <f t="shared" si="122"/>
        <v>0</v>
      </c>
      <c r="M1111">
        <f t="shared" si="123"/>
        <v>4</v>
      </c>
      <c r="N1111">
        <f>IF(OR(WEEKDAY(A1111)=1,WEEKDAY(A1111)=7,COUNTIF('2027祝日等（不使用）'!$A$1:$A$20,単年カーブ!A1111)=1),0,1)</f>
        <v>0</v>
      </c>
      <c r="O1111">
        <f t="shared" si="120"/>
        <v>4</v>
      </c>
      <c r="P1111">
        <f t="shared" si="124"/>
        <v>0</v>
      </c>
      <c r="Q1111">
        <f t="shared" si="125"/>
        <v>0</v>
      </c>
    </row>
    <row r="1112" spans="1:17" ht="19.5" x14ac:dyDescent="0.4">
      <c r="A1112" s="33">
        <f t="shared" si="119"/>
        <v>46501</v>
      </c>
      <c r="B1112" s="27" t="str">
        <f t="shared" si="121"/>
        <v>(土)</v>
      </c>
      <c r="C1112" s="34">
        <v>8.3333333333333301E-2</v>
      </c>
      <c r="D1112" s="16" t="s">
        <v>18</v>
      </c>
      <c r="E1112" s="35">
        <v>0.104166666666667</v>
      </c>
      <c r="F1112" s="50">
        <f>IF(COUNTIF('リスト（不使用）'!$A$5:$A$6,単年カーブ!$A$1),"希望数量入力ください",'単年（2027年度）'!$E$12*単年カーブ!$R$3+'単年（2027年度）'!$E$12*(1-単年カーブ!$R$3)*単年カーブ!Q1112)</f>
        <v>0</v>
      </c>
      <c r="G1112" s="47">
        <f t="shared" si="122"/>
        <v>0</v>
      </c>
      <c r="M1112">
        <f t="shared" si="123"/>
        <v>4</v>
      </c>
      <c r="N1112">
        <f>IF(OR(WEEKDAY(A1112)=1,WEEKDAY(A1112)=7,COUNTIF('2027祝日等（不使用）'!$A$1:$A$20,単年カーブ!A1112)=1),0,1)</f>
        <v>0</v>
      </c>
      <c r="O1112">
        <f t="shared" si="120"/>
        <v>5</v>
      </c>
      <c r="P1112">
        <f t="shared" si="124"/>
        <v>0</v>
      </c>
      <c r="Q1112">
        <f t="shared" si="125"/>
        <v>0</v>
      </c>
    </row>
    <row r="1113" spans="1:17" ht="19.5" x14ac:dyDescent="0.4">
      <c r="A1113" s="33">
        <f t="shared" si="119"/>
        <v>46501</v>
      </c>
      <c r="B1113" s="27" t="str">
        <f t="shared" si="121"/>
        <v>(土)</v>
      </c>
      <c r="C1113" s="34">
        <v>0.104166666666667</v>
      </c>
      <c r="D1113" s="16" t="s">
        <v>18</v>
      </c>
      <c r="E1113" s="35">
        <v>0.125</v>
      </c>
      <c r="F1113" s="50">
        <f>IF(COUNTIF('リスト（不使用）'!$A$5:$A$6,単年カーブ!$A$1),"希望数量入力ください",'単年（2027年度）'!$E$12*単年カーブ!$R$3+'単年（2027年度）'!$E$12*(1-単年カーブ!$R$3)*単年カーブ!Q1113)</f>
        <v>0</v>
      </c>
      <c r="G1113" s="47">
        <f t="shared" si="122"/>
        <v>0</v>
      </c>
      <c r="M1113">
        <f t="shared" si="123"/>
        <v>4</v>
      </c>
      <c r="N1113">
        <f>IF(OR(WEEKDAY(A1113)=1,WEEKDAY(A1113)=7,COUNTIF('2027祝日等（不使用）'!$A$1:$A$20,単年カーブ!A1113)=1),0,1)</f>
        <v>0</v>
      </c>
      <c r="O1113">
        <f t="shared" si="120"/>
        <v>6</v>
      </c>
      <c r="P1113">
        <f t="shared" si="124"/>
        <v>0</v>
      </c>
      <c r="Q1113">
        <f t="shared" si="125"/>
        <v>0</v>
      </c>
    </row>
    <row r="1114" spans="1:17" ht="19.5" x14ac:dyDescent="0.4">
      <c r="A1114" s="33">
        <f t="shared" si="119"/>
        <v>46501</v>
      </c>
      <c r="B1114" s="27" t="str">
        <f t="shared" si="121"/>
        <v>(土)</v>
      </c>
      <c r="C1114" s="34">
        <v>0.125</v>
      </c>
      <c r="D1114" s="16" t="s">
        <v>18</v>
      </c>
      <c r="E1114" s="35">
        <v>0.14583333333333301</v>
      </c>
      <c r="F1114" s="50">
        <f>IF(COUNTIF('リスト（不使用）'!$A$5:$A$6,単年カーブ!$A$1),"希望数量入力ください",'単年（2027年度）'!$E$12*単年カーブ!$R$3+'単年（2027年度）'!$E$12*(1-単年カーブ!$R$3)*単年カーブ!Q1114)</f>
        <v>0</v>
      </c>
      <c r="G1114" s="47">
        <f t="shared" si="122"/>
        <v>0</v>
      </c>
      <c r="M1114">
        <f t="shared" si="123"/>
        <v>4</v>
      </c>
      <c r="N1114">
        <f>IF(OR(WEEKDAY(A1114)=1,WEEKDAY(A1114)=7,COUNTIF('2027祝日等（不使用）'!$A$1:$A$20,単年カーブ!A1114)=1),0,1)</f>
        <v>0</v>
      </c>
      <c r="O1114">
        <f t="shared" si="120"/>
        <v>7</v>
      </c>
      <c r="P1114">
        <f t="shared" si="124"/>
        <v>0</v>
      </c>
      <c r="Q1114">
        <f t="shared" si="125"/>
        <v>0</v>
      </c>
    </row>
    <row r="1115" spans="1:17" ht="19.5" x14ac:dyDescent="0.4">
      <c r="A1115" s="33">
        <f t="shared" si="119"/>
        <v>46501</v>
      </c>
      <c r="B1115" s="27" t="str">
        <f t="shared" si="121"/>
        <v>(土)</v>
      </c>
      <c r="C1115" s="34">
        <v>0.14583333333333301</v>
      </c>
      <c r="D1115" s="16" t="s">
        <v>18</v>
      </c>
      <c r="E1115" s="35">
        <v>0.16666666666666699</v>
      </c>
      <c r="F1115" s="50">
        <f>IF(COUNTIF('リスト（不使用）'!$A$5:$A$6,単年カーブ!$A$1),"希望数量入力ください",'単年（2027年度）'!$E$12*単年カーブ!$R$3+'単年（2027年度）'!$E$12*(1-単年カーブ!$R$3)*単年カーブ!Q1115)</f>
        <v>0</v>
      </c>
      <c r="G1115" s="47">
        <f t="shared" si="122"/>
        <v>0</v>
      </c>
      <c r="M1115">
        <f t="shared" si="123"/>
        <v>4</v>
      </c>
      <c r="N1115">
        <f>IF(OR(WEEKDAY(A1115)=1,WEEKDAY(A1115)=7,COUNTIF('2027祝日等（不使用）'!$A$1:$A$20,単年カーブ!A1115)=1),0,1)</f>
        <v>0</v>
      </c>
      <c r="O1115">
        <f t="shared" si="120"/>
        <v>8</v>
      </c>
      <c r="P1115">
        <f t="shared" si="124"/>
        <v>0</v>
      </c>
      <c r="Q1115">
        <f t="shared" si="125"/>
        <v>0</v>
      </c>
    </row>
    <row r="1116" spans="1:17" ht="19.5" x14ac:dyDescent="0.4">
      <c r="A1116" s="33">
        <f t="shared" si="119"/>
        <v>46501</v>
      </c>
      <c r="B1116" s="27" t="str">
        <f t="shared" si="121"/>
        <v>(土)</v>
      </c>
      <c r="C1116" s="34">
        <v>0.16666666666666699</v>
      </c>
      <c r="D1116" s="16" t="s">
        <v>18</v>
      </c>
      <c r="E1116" s="35">
        <v>0.1875</v>
      </c>
      <c r="F1116" s="50">
        <f>IF(COUNTIF('リスト（不使用）'!$A$5:$A$6,単年カーブ!$A$1),"希望数量入力ください",'単年（2027年度）'!$E$12*単年カーブ!$R$3+'単年（2027年度）'!$E$12*(1-単年カーブ!$R$3)*単年カーブ!Q1116)</f>
        <v>0</v>
      </c>
      <c r="G1116" s="47">
        <f t="shared" si="122"/>
        <v>0</v>
      </c>
      <c r="M1116">
        <f t="shared" si="123"/>
        <v>4</v>
      </c>
      <c r="N1116">
        <f>IF(OR(WEEKDAY(A1116)=1,WEEKDAY(A1116)=7,COUNTIF('2027祝日等（不使用）'!$A$1:$A$20,単年カーブ!A1116)=1),0,1)</f>
        <v>0</v>
      </c>
      <c r="O1116">
        <f t="shared" si="120"/>
        <v>9</v>
      </c>
      <c r="P1116">
        <f t="shared" si="124"/>
        <v>0</v>
      </c>
      <c r="Q1116">
        <f t="shared" si="125"/>
        <v>0</v>
      </c>
    </row>
    <row r="1117" spans="1:17" ht="19.5" x14ac:dyDescent="0.4">
      <c r="A1117" s="33">
        <f t="shared" si="119"/>
        <v>46501</v>
      </c>
      <c r="B1117" s="27" t="str">
        <f t="shared" si="121"/>
        <v>(土)</v>
      </c>
      <c r="C1117" s="34">
        <v>0.1875</v>
      </c>
      <c r="D1117" s="16" t="s">
        <v>18</v>
      </c>
      <c r="E1117" s="35">
        <v>0.20833333333333301</v>
      </c>
      <c r="F1117" s="50">
        <f>IF(COUNTIF('リスト（不使用）'!$A$5:$A$6,単年カーブ!$A$1),"希望数量入力ください",'単年（2027年度）'!$E$12*単年カーブ!$R$3+'単年（2027年度）'!$E$12*(1-単年カーブ!$R$3)*単年カーブ!Q1117)</f>
        <v>0</v>
      </c>
      <c r="G1117" s="47">
        <f t="shared" si="122"/>
        <v>0</v>
      </c>
      <c r="M1117">
        <f t="shared" si="123"/>
        <v>4</v>
      </c>
      <c r="N1117">
        <f>IF(OR(WEEKDAY(A1117)=1,WEEKDAY(A1117)=7,COUNTIF('2027祝日等（不使用）'!$A$1:$A$20,単年カーブ!A1117)=1),0,1)</f>
        <v>0</v>
      </c>
      <c r="O1117">
        <f t="shared" si="120"/>
        <v>10</v>
      </c>
      <c r="P1117">
        <f t="shared" si="124"/>
        <v>0</v>
      </c>
      <c r="Q1117">
        <f t="shared" si="125"/>
        <v>0</v>
      </c>
    </row>
    <row r="1118" spans="1:17" ht="19.5" x14ac:dyDescent="0.4">
      <c r="A1118" s="33">
        <f t="shared" si="119"/>
        <v>46501</v>
      </c>
      <c r="B1118" s="27" t="str">
        <f t="shared" si="121"/>
        <v>(土)</v>
      </c>
      <c r="C1118" s="34">
        <v>0.20833333333333301</v>
      </c>
      <c r="D1118" s="16" t="s">
        <v>18</v>
      </c>
      <c r="E1118" s="35">
        <v>0.22916666666666699</v>
      </c>
      <c r="F1118" s="50">
        <f>IF(COUNTIF('リスト（不使用）'!$A$5:$A$6,単年カーブ!$A$1),"希望数量入力ください",'単年（2027年度）'!$E$12*単年カーブ!$R$3+'単年（2027年度）'!$E$12*(1-単年カーブ!$R$3)*単年カーブ!Q1118)</f>
        <v>0</v>
      </c>
      <c r="G1118" s="47">
        <f t="shared" si="122"/>
        <v>0</v>
      </c>
      <c r="M1118">
        <f t="shared" si="123"/>
        <v>4</v>
      </c>
      <c r="N1118">
        <f>IF(OR(WEEKDAY(A1118)=1,WEEKDAY(A1118)=7,COUNTIF('2027祝日等（不使用）'!$A$1:$A$20,単年カーブ!A1118)=1),0,1)</f>
        <v>0</v>
      </c>
      <c r="O1118">
        <f t="shared" si="120"/>
        <v>11</v>
      </c>
      <c r="P1118">
        <f t="shared" si="124"/>
        <v>0</v>
      </c>
      <c r="Q1118">
        <f t="shared" si="125"/>
        <v>0</v>
      </c>
    </row>
    <row r="1119" spans="1:17" ht="19.5" x14ac:dyDescent="0.4">
      <c r="A1119" s="33">
        <f t="shared" si="119"/>
        <v>46501</v>
      </c>
      <c r="B1119" s="27" t="str">
        <f t="shared" si="121"/>
        <v>(土)</v>
      </c>
      <c r="C1119" s="34">
        <v>0.22916666666666699</v>
      </c>
      <c r="D1119" s="16" t="s">
        <v>18</v>
      </c>
      <c r="E1119" s="35">
        <v>0.25</v>
      </c>
      <c r="F1119" s="50">
        <f>IF(COUNTIF('リスト（不使用）'!$A$5:$A$6,単年カーブ!$A$1),"希望数量入力ください",'単年（2027年度）'!$E$12*単年カーブ!$R$3+'単年（2027年度）'!$E$12*(1-単年カーブ!$R$3)*単年カーブ!Q1119)</f>
        <v>0</v>
      </c>
      <c r="G1119" s="47">
        <f t="shared" si="122"/>
        <v>0</v>
      </c>
      <c r="M1119">
        <f t="shared" si="123"/>
        <v>4</v>
      </c>
      <c r="N1119">
        <f>IF(OR(WEEKDAY(A1119)=1,WEEKDAY(A1119)=7,COUNTIF('2027祝日等（不使用）'!$A$1:$A$20,単年カーブ!A1119)=1),0,1)</f>
        <v>0</v>
      </c>
      <c r="O1119">
        <f t="shared" si="120"/>
        <v>12</v>
      </c>
      <c r="P1119">
        <f t="shared" si="124"/>
        <v>0</v>
      </c>
      <c r="Q1119">
        <f t="shared" si="125"/>
        <v>0</v>
      </c>
    </row>
    <row r="1120" spans="1:17" ht="19.5" x14ac:dyDescent="0.4">
      <c r="A1120" s="33">
        <f t="shared" si="119"/>
        <v>46501</v>
      </c>
      <c r="B1120" s="27" t="str">
        <f t="shared" si="121"/>
        <v>(土)</v>
      </c>
      <c r="C1120" s="34">
        <v>0.25</v>
      </c>
      <c r="D1120" s="16" t="s">
        <v>18</v>
      </c>
      <c r="E1120" s="35">
        <v>0.27083333333333298</v>
      </c>
      <c r="F1120" s="50">
        <f>IF(COUNTIF('リスト（不使用）'!$A$5:$A$6,単年カーブ!$A$1),"希望数量入力ください",'単年（2027年度）'!$E$12*単年カーブ!$R$3+'単年（2027年度）'!$E$12*(1-単年カーブ!$R$3)*単年カーブ!Q1120)</f>
        <v>0</v>
      </c>
      <c r="G1120" s="47">
        <f t="shared" si="122"/>
        <v>0</v>
      </c>
      <c r="M1120">
        <f t="shared" si="123"/>
        <v>4</v>
      </c>
      <c r="N1120">
        <f>IF(OR(WEEKDAY(A1120)=1,WEEKDAY(A1120)=7,COUNTIF('2027祝日等（不使用）'!$A$1:$A$20,単年カーブ!A1120)=1),0,1)</f>
        <v>0</v>
      </c>
      <c r="O1120">
        <f t="shared" si="120"/>
        <v>13</v>
      </c>
      <c r="P1120">
        <f t="shared" si="124"/>
        <v>0</v>
      </c>
      <c r="Q1120">
        <f t="shared" si="125"/>
        <v>0</v>
      </c>
    </row>
    <row r="1121" spans="1:17" ht="19.5" x14ac:dyDescent="0.4">
      <c r="A1121" s="33">
        <f t="shared" si="119"/>
        <v>46501</v>
      </c>
      <c r="B1121" s="27" t="str">
        <f t="shared" si="121"/>
        <v>(土)</v>
      </c>
      <c r="C1121" s="34">
        <v>0.27083333333333298</v>
      </c>
      <c r="D1121" s="16" t="s">
        <v>18</v>
      </c>
      <c r="E1121" s="35">
        <v>0.29166666666666702</v>
      </c>
      <c r="F1121" s="50">
        <f>IF(COUNTIF('リスト（不使用）'!$A$5:$A$6,単年カーブ!$A$1),"希望数量入力ください",'単年（2027年度）'!$E$12*単年カーブ!$R$3+'単年（2027年度）'!$E$12*(1-単年カーブ!$R$3)*単年カーブ!Q1121)</f>
        <v>0</v>
      </c>
      <c r="G1121" s="47">
        <f t="shared" si="122"/>
        <v>0</v>
      </c>
      <c r="M1121">
        <f t="shared" si="123"/>
        <v>4</v>
      </c>
      <c r="N1121">
        <f>IF(OR(WEEKDAY(A1121)=1,WEEKDAY(A1121)=7,COUNTIF('2027祝日等（不使用）'!$A$1:$A$20,単年カーブ!A1121)=1),0,1)</f>
        <v>0</v>
      </c>
      <c r="O1121">
        <f t="shared" si="120"/>
        <v>14</v>
      </c>
      <c r="P1121">
        <f t="shared" si="124"/>
        <v>0</v>
      </c>
      <c r="Q1121">
        <f t="shared" si="125"/>
        <v>0</v>
      </c>
    </row>
    <row r="1122" spans="1:17" ht="19.5" x14ac:dyDescent="0.4">
      <c r="A1122" s="33">
        <f t="shared" si="119"/>
        <v>46501</v>
      </c>
      <c r="B1122" s="27" t="str">
        <f t="shared" si="121"/>
        <v>(土)</v>
      </c>
      <c r="C1122" s="34">
        <v>0.29166666666666702</v>
      </c>
      <c r="D1122" s="16" t="s">
        <v>18</v>
      </c>
      <c r="E1122" s="35">
        <v>0.3125</v>
      </c>
      <c r="F1122" s="50">
        <f>IF(COUNTIF('リスト（不使用）'!$A$5:$A$6,単年カーブ!$A$1),"希望数量入力ください",'単年（2027年度）'!$E$12*単年カーブ!$R$3+'単年（2027年度）'!$E$12*(1-単年カーブ!$R$3)*単年カーブ!Q1122)</f>
        <v>0</v>
      </c>
      <c r="G1122" s="47">
        <f t="shared" si="122"/>
        <v>0</v>
      </c>
      <c r="M1122">
        <f t="shared" si="123"/>
        <v>4</v>
      </c>
      <c r="N1122">
        <f>IF(OR(WEEKDAY(A1122)=1,WEEKDAY(A1122)=7,COUNTIF('2027祝日等（不使用）'!$A$1:$A$20,単年カーブ!A1122)=1),0,1)</f>
        <v>0</v>
      </c>
      <c r="O1122">
        <f t="shared" si="120"/>
        <v>15</v>
      </c>
      <c r="P1122">
        <f t="shared" si="124"/>
        <v>0</v>
      </c>
      <c r="Q1122">
        <f t="shared" si="125"/>
        <v>0</v>
      </c>
    </row>
    <row r="1123" spans="1:17" ht="19.5" x14ac:dyDescent="0.4">
      <c r="A1123" s="33">
        <f t="shared" si="119"/>
        <v>46501</v>
      </c>
      <c r="B1123" s="27" t="str">
        <f t="shared" si="121"/>
        <v>(土)</v>
      </c>
      <c r="C1123" s="34">
        <v>0.3125</v>
      </c>
      <c r="D1123" s="16" t="s">
        <v>18</v>
      </c>
      <c r="E1123" s="35">
        <v>0.33333333333333298</v>
      </c>
      <c r="F1123" s="50">
        <f>IF(COUNTIF('リスト（不使用）'!$A$5:$A$6,単年カーブ!$A$1),"希望数量入力ください",'単年（2027年度）'!$E$12*単年カーブ!$R$3+'単年（2027年度）'!$E$12*(1-単年カーブ!$R$3)*単年カーブ!Q1123)</f>
        <v>0</v>
      </c>
      <c r="G1123" s="47">
        <f t="shared" si="122"/>
        <v>0</v>
      </c>
      <c r="M1123">
        <f t="shared" si="123"/>
        <v>4</v>
      </c>
      <c r="N1123">
        <f>IF(OR(WEEKDAY(A1123)=1,WEEKDAY(A1123)=7,COUNTIF('2027祝日等（不使用）'!$A$1:$A$20,単年カーブ!A1123)=1),0,1)</f>
        <v>0</v>
      </c>
      <c r="O1123">
        <f t="shared" si="120"/>
        <v>16</v>
      </c>
      <c r="P1123">
        <f t="shared" si="124"/>
        <v>0</v>
      </c>
      <c r="Q1123">
        <f t="shared" si="125"/>
        <v>0</v>
      </c>
    </row>
    <row r="1124" spans="1:17" ht="19.5" x14ac:dyDescent="0.4">
      <c r="A1124" s="33">
        <f t="shared" si="119"/>
        <v>46501</v>
      </c>
      <c r="B1124" s="27" t="str">
        <f t="shared" si="121"/>
        <v>(土)</v>
      </c>
      <c r="C1124" s="34">
        <v>0.33333333333333298</v>
      </c>
      <c r="D1124" s="16" t="s">
        <v>18</v>
      </c>
      <c r="E1124" s="35">
        <v>0.35416666666666702</v>
      </c>
      <c r="F1124" s="50">
        <f>IF(COUNTIF('リスト（不使用）'!$A$5:$A$6,単年カーブ!$A$1),"希望数量入力ください",'単年（2027年度）'!$E$12*単年カーブ!$R$3+'単年（2027年度）'!$E$12*(1-単年カーブ!$R$3)*単年カーブ!Q1124)</f>
        <v>0</v>
      </c>
      <c r="G1124" s="47">
        <f t="shared" si="122"/>
        <v>0</v>
      </c>
      <c r="M1124">
        <f t="shared" si="123"/>
        <v>4</v>
      </c>
      <c r="N1124">
        <f>IF(OR(WEEKDAY(A1124)=1,WEEKDAY(A1124)=7,COUNTIF('2027祝日等（不使用）'!$A$1:$A$20,単年カーブ!A1124)=1),0,1)</f>
        <v>0</v>
      </c>
      <c r="O1124">
        <f t="shared" si="120"/>
        <v>17</v>
      </c>
      <c r="P1124">
        <f t="shared" si="124"/>
        <v>1</v>
      </c>
      <c r="Q1124">
        <f t="shared" si="125"/>
        <v>0</v>
      </c>
    </row>
    <row r="1125" spans="1:17" ht="19.5" x14ac:dyDescent="0.4">
      <c r="A1125" s="33">
        <f t="shared" si="119"/>
        <v>46501</v>
      </c>
      <c r="B1125" s="27" t="str">
        <f t="shared" si="121"/>
        <v>(土)</v>
      </c>
      <c r="C1125" s="34">
        <v>0.35416666666666702</v>
      </c>
      <c r="D1125" s="16" t="s">
        <v>18</v>
      </c>
      <c r="E1125" s="35">
        <v>0.375</v>
      </c>
      <c r="F1125" s="50">
        <f>IF(COUNTIF('リスト（不使用）'!$A$5:$A$6,単年カーブ!$A$1),"希望数量入力ください",'単年（2027年度）'!$E$12*単年カーブ!$R$3+'単年（2027年度）'!$E$12*(1-単年カーブ!$R$3)*単年カーブ!Q1125)</f>
        <v>0</v>
      </c>
      <c r="G1125" s="47">
        <f t="shared" si="122"/>
        <v>0</v>
      </c>
      <c r="M1125">
        <f t="shared" si="123"/>
        <v>4</v>
      </c>
      <c r="N1125">
        <f>IF(OR(WEEKDAY(A1125)=1,WEEKDAY(A1125)=7,COUNTIF('2027祝日等（不使用）'!$A$1:$A$20,単年カーブ!A1125)=1),0,1)</f>
        <v>0</v>
      </c>
      <c r="O1125">
        <f t="shared" si="120"/>
        <v>18</v>
      </c>
      <c r="P1125">
        <f t="shared" si="124"/>
        <v>1</v>
      </c>
      <c r="Q1125">
        <f t="shared" si="125"/>
        <v>0</v>
      </c>
    </row>
    <row r="1126" spans="1:17" ht="19.5" x14ac:dyDescent="0.4">
      <c r="A1126" s="33">
        <f t="shared" si="119"/>
        <v>46501</v>
      </c>
      <c r="B1126" s="27" t="str">
        <f t="shared" si="121"/>
        <v>(土)</v>
      </c>
      <c r="C1126" s="34">
        <v>0.375</v>
      </c>
      <c r="D1126" s="16" t="s">
        <v>18</v>
      </c>
      <c r="E1126" s="35">
        <v>0.39583333333333298</v>
      </c>
      <c r="F1126" s="50">
        <f>IF(COUNTIF('リスト（不使用）'!$A$5:$A$6,単年カーブ!$A$1),"希望数量入力ください",'単年（2027年度）'!$E$12*単年カーブ!$R$3+'単年（2027年度）'!$E$12*(1-単年カーブ!$R$3)*単年カーブ!Q1126)</f>
        <v>0</v>
      </c>
      <c r="G1126" s="47">
        <f t="shared" si="122"/>
        <v>0</v>
      </c>
      <c r="M1126">
        <f t="shared" si="123"/>
        <v>4</v>
      </c>
      <c r="N1126">
        <f>IF(OR(WEEKDAY(A1126)=1,WEEKDAY(A1126)=7,COUNTIF('2027祝日等（不使用）'!$A$1:$A$20,単年カーブ!A1126)=1),0,1)</f>
        <v>0</v>
      </c>
      <c r="O1126">
        <f t="shared" si="120"/>
        <v>19</v>
      </c>
      <c r="P1126">
        <f t="shared" si="124"/>
        <v>1</v>
      </c>
      <c r="Q1126">
        <f t="shared" si="125"/>
        <v>0</v>
      </c>
    </row>
    <row r="1127" spans="1:17" ht="19.5" x14ac:dyDescent="0.4">
      <c r="A1127" s="33">
        <f t="shared" si="119"/>
        <v>46501</v>
      </c>
      <c r="B1127" s="27" t="str">
        <f t="shared" si="121"/>
        <v>(土)</v>
      </c>
      <c r="C1127" s="34">
        <v>0.39583333333333298</v>
      </c>
      <c r="D1127" s="16" t="s">
        <v>18</v>
      </c>
      <c r="E1127" s="35">
        <v>0.41666666666666702</v>
      </c>
      <c r="F1127" s="50">
        <f>IF(COUNTIF('リスト（不使用）'!$A$5:$A$6,単年カーブ!$A$1),"希望数量入力ください",'単年（2027年度）'!$E$12*単年カーブ!$R$3+'単年（2027年度）'!$E$12*(1-単年カーブ!$R$3)*単年カーブ!Q1127)</f>
        <v>0</v>
      </c>
      <c r="G1127" s="47">
        <f t="shared" si="122"/>
        <v>0</v>
      </c>
      <c r="M1127">
        <f t="shared" si="123"/>
        <v>4</v>
      </c>
      <c r="N1127">
        <f>IF(OR(WEEKDAY(A1127)=1,WEEKDAY(A1127)=7,COUNTIF('2027祝日等（不使用）'!$A$1:$A$20,単年カーブ!A1127)=1),0,1)</f>
        <v>0</v>
      </c>
      <c r="O1127">
        <f t="shared" si="120"/>
        <v>20</v>
      </c>
      <c r="P1127">
        <f t="shared" si="124"/>
        <v>1</v>
      </c>
      <c r="Q1127">
        <f t="shared" si="125"/>
        <v>0</v>
      </c>
    </row>
    <row r="1128" spans="1:17" ht="19.5" x14ac:dyDescent="0.4">
      <c r="A1128" s="33">
        <f t="shared" si="119"/>
        <v>46501</v>
      </c>
      <c r="B1128" s="27" t="str">
        <f t="shared" si="121"/>
        <v>(土)</v>
      </c>
      <c r="C1128" s="34">
        <v>0.41666666666666702</v>
      </c>
      <c r="D1128" s="16" t="s">
        <v>18</v>
      </c>
      <c r="E1128" s="35">
        <v>0.4375</v>
      </c>
      <c r="F1128" s="50">
        <f>IF(COUNTIF('リスト（不使用）'!$A$5:$A$6,単年カーブ!$A$1),"希望数量入力ください",'単年（2027年度）'!$E$12*単年カーブ!$R$3+'単年（2027年度）'!$E$12*(1-単年カーブ!$R$3)*単年カーブ!Q1128)</f>
        <v>0</v>
      </c>
      <c r="G1128" s="47">
        <f t="shared" si="122"/>
        <v>0</v>
      </c>
      <c r="M1128">
        <f t="shared" si="123"/>
        <v>4</v>
      </c>
      <c r="N1128">
        <f>IF(OR(WEEKDAY(A1128)=1,WEEKDAY(A1128)=7,COUNTIF('2027祝日等（不使用）'!$A$1:$A$20,単年カーブ!A1128)=1),0,1)</f>
        <v>0</v>
      </c>
      <c r="O1128">
        <f t="shared" si="120"/>
        <v>21</v>
      </c>
      <c r="P1128">
        <f t="shared" si="124"/>
        <v>1</v>
      </c>
      <c r="Q1128">
        <f t="shared" si="125"/>
        <v>0</v>
      </c>
    </row>
    <row r="1129" spans="1:17" ht="19.5" x14ac:dyDescent="0.4">
      <c r="A1129" s="33">
        <f t="shared" si="119"/>
        <v>46501</v>
      </c>
      <c r="B1129" s="27" t="str">
        <f t="shared" si="121"/>
        <v>(土)</v>
      </c>
      <c r="C1129" s="34">
        <v>0.4375</v>
      </c>
      <c r="D1129" s="16" t="s">
        <v>18</v>
      </c>
      <c r="E1129" s="35">
        <v>0.45833333333333298</v>
      </c>
      <c r="F1129" s="50">
        <f>IF(COUNTIF('リスト（不使用）'!$A$5:$A$6,単年カーブ!$A$1),"希望数量入力ください",'単年（2027年度）'!$E$12*単年カーブ!$R$3+'単年（2027年度）'!$E$12*(1-単年カーブ!$R$3)*単年カーブ!Q1129)</f>
        <v>0</v>
      </c>
      <c r="G1129" s="47">
        <f t="shared" si="122"/>
        <v>0</v>
      </c>
      <c r="M1129">
        <f t="shared" si="123"/>
        <v>4</v>
      </c>
      <c r="N1129">
        <f>IF(OR(WEEKDAY(A1129)=1,WEEKDAY(A1129)=7,COUNTIF('2027祝日等（不使用）'!$A$1:$A$20,単年カーブ!A1129)=1),0,1)</f>
        <v>0</v>
      </c>
      <c r="O1129">
        <f t="shared" si="120"/>
        <v>22</v>
      </c>
      <c r="P1129">
        <f t="shared" si="124"/>
        <v>1</v>
      </c>
      <c r="Q1129">
        <f t="shared" si="125"/>
        <v>0</v>
      </c>
    </row>
    <row r="1130" spans="1:17" ht="19.5" x14ac:dyDescent="0.4">
      <c r="A1130" s="33">
        <f t="shared" si="119"/>
        <v>46501</v>
      </c>
      <c r="B1130" s="27" t="str">
        <f t="shared" si="121"/>
        <v>(土)</v>
      </c>
      <c r="C1130" s="34">
        <v>0.45833333333333298</v>
      </c>
      <c r="D1130" s="16" t="s">
        <v>18</v>
      </c>
      <c r="E1130" s="35">
        <v>0.47916666666666702</v>
      </c>
      <c r="F1130" s="50">
        <f>IF(COUNTIF('リスト（不使用）'!$A$5:$A$6,単年カーブ!$A$1),"希望数量入力ください",'単年（2027年度）'!$E$12*単年カーブ!$R$3+'単年（2027年度）'!$E$12*(1-単年カーブ!$R$3)*単年カーブ!Q1130)</f>
        <v>0</v>
      </c>
      <c r="G1130" s="47">
        <f t="shared" si="122"/>
        <v>0</v>
      </c>
      <c r="M1130">
        <f t="shared" si="123"/>
        <v>4</v>
      </c>
      <c r="N1130">
        <f>IF(OR(WEEKDAY(A1130)=1,WEEKDAY(A1130)=7,COUNTIF('2027祝日等（不使用）'!$A$1:$A$20,単年カーブ!A1130)=1),0,1)</f>
        <v>0</v>
      </c>
      <c r="O1130">
        <f t="shared" si="120"/>
        <v>23</v>
      </c>
      <c r="P1130">
        <f t="shared" si="124"/>
        <v>1</v>
      </c>
      <c r="Q1130">
        <f t="shared" si="125"/>
        <v>0</v>
      </c>
    </row>
    <row r="1131" spans="1:17" ht="19.5" x14ac:dyDescent="0.4">
      <c r="A1131" s="33">
        <f t="shared" si="119"/>
        <v>46501</v>
      </c>
      <c r="B1131" s="27" t="str">
        <f t="shared" si="121"/>
        <v>(土)</v>
      </c>
      <c r="C1131" s="34">
        <v>0.47916666666666702</v>
      </c>
      <c r="D1131" s="16" t="s">
        <v>18</v>
      </c>
      <c r="E1131" s="35">
        <v>0.5</v>
      </c>
      <c r="F1131" s="50">
        <f>IF(COUNTIF('リスト（不使用）'!$A$5:$A$6,単年カーブ!$A$1),"希望数量入力ください",'単年（2027年度）'!$E$12*単年カーブ!$R$3+'単年（2027年度）'!$E$12*(1-単年カーブ!$R$3)*単年カーブ!Q1131)</f>
        <v>0</v>
      </c>
      <c r="G1131" s="47">
        <f t="shared" si="122"/>
        <v>0</v>
      </c>
      <c r="M1131">
        <f t="shared" si="123"/>
        <v>4</v>
      </c>
      <c r="N1131">
        <f>IF(OR(WEEKDAY(A1131)=1,WEEKDAY(A1131)=7,COUNTIF('2027祝日等（不使用）'!$A$1:$A$20,単年カーブ!A1131)=1),0,1)</f>
        <v>0</v>
      </c>
      <c r="O1131">
        <f t="shared" si="120"/>
        <v>24</v>
      </c>
      <c r="P1131">
        <f t="shared" si="124"/>
        <v>1</v>
      </c>
      <c r="Q1131">
        <f t="shared" si="125"/>
        <v>0</v>
      </c>
    </row>
    <row r="1132" spans="1:17" ht="19.5" x14ac:dyDescent="0.4">
      <c r="A1132" s="33">
        <f t="shared" si="119"/>
        <v>46501</v>
      </c>
      <c r="B1132" s="27" t="str">
        <f t="shared" si="121"/>
        <v>(土)</v>
      </c>
      <c r="C1132" s="34">
        <v>0.5</v>
      </c>
      <c r="D1132" s="16" t="s">
        <v>18</v>
      </c>
      <c r="E1132" s="35">
        <v>0.52083333333333304</v>
      </c>
      <c r="F1132" s="50">
        <f>IF(COUNTIF('リスト（不使用）'!$A$5:$A$6,単年カーブ!$A$1),"希望数量入力ください",'単年（2027年度）'!$E$12*単年カーブ!$R$3+'単年（2027年度）'!$E$12*(1-単年カーブ!$R$3)*単年カーブ!Q1132)</f>
        <v>0</v>
      </c>
      <c r="G1132" s="47">
        <f t="shared" si="122"/>
        <v>0</v>
      </c>
      <c r="M1132">
        <f t="shared" si="123"/>
        <v>4</v>
      </c>
      <c r="N1132">
        <f>IF(OR(WEEKDAY(A1132)=1,WEEKDAY(A1132)=7,COUNTIF('2027祝日等（不使用）'!$A$1:$A$20,単年カーブ!A1132)=1),0,1)</f>
        <v>0</v>
      </c>
      <c r="O1132">
        <f t="shared" si="120"/>
        <v>25</v>
      </c>
      <c r="P1132">
        <f t="shared" si="124"/>
        <v>1</v>
      </c>
      <c r="Q1132">
        <f t="shared" si="125"/>
        <v>0</v>
      </c>
    </row>
    <row r="1133" spans="1:17" ht="19.5" x14ac:dyDescent="0.4">
      <c r="A1133" s="33">
        <f t="shared" si="119"/>
        <v>46501</v>
      </c>
      <c r="B1133" s="27" t="str">
        <f t="shared" si="121"/>
        <v>(土)</v>
      </c>
      <c r="C1133" s="34">
        <v>0.52083333333333304</v>
      </c>
      <c r="D1133" s="16" t="s">
        <v>18</v>
      </c>
      <c r="E1133" s="35">
        <v>0.54166666666666696</v>
      </c>
      <c r="F1133" s="50">
        <f>IF(COUNTIF('リスト（不使用）'!$A$5:$A$6,単年カーブ!$A$1),"希望数量入力ください",'単年（2027年度）'!$E$12*単年カーブ!$R$3+'単年（2027年度）'!$E$12*(1-単年カーブ!$R$3)*単年カーブ!Q1133)</f>
        <v>0</v>
      </c>
      <c r="G1133" s="47">
        <f t="shared" si="122"/>
        <v>0</v>
      </c>
      <c r="M1133">
        <f t="shared" si="123"/>
        <v>4</v>
      </c>
      <c r="N1133">
        <f>IF(OR(WEEKDAY(A1133)=1,WEEKDAY(A1133)=7,COUNTIF('2027祝日等（不使用）'!$A$1:$A$20,単年カーブ!A1133)=1),0,1)</f>
        <v>0</v>
      </c>
      <c r="O1133">
        <f t="shared" si="120"/>
        <v>26</v>
      </c>
      <c r="P1133">
        <f t="shared" si="124"/>
        <v>1</v>
      </c>
      <c r="Q1133">
        <f t="shared" si="125"/>
        <v>0</v>
      </c>
    </row>
    <row r="1134" spans="1:17" ht="19.5" x14ac:dyDescent="0.4">
      <c r="A1134" s="33">
        <f t="shared" si="119"/>
        <v>46501</v>
      </c>
      <c r="B1134" s="27" t="str">
        <f t="shared" si="121"/>
        <v>(土)</v>
      </c>
      <c r="C1134" s="34">
        <v>0.54166666666666696</v>
      </c>
      <c r="D1134" s="16" t="s">
        <v>18</v>
      </c>
      <c r="E1134" s="35">
        <v>0.5625</v>
      </c>
      <c r="F1134" s="50">
        <f>IF(COUNTIF('リスト（不使用）'!$A$5:$A$6,単年カーブ!$A$1),"希望数量入力ください",'単年（2027年度）'!$E$12*単年カーブ!$R$3+'単年（2027年度）'!$E$12*(1-単年カーブ!$R$3)*単年カーブ!Q1134)</f>
        <v>0</v>
      </c>
      <c r="G1134" s="47">
        <f t="shared" si="122"/>
        <v>0</v>
      </c>
      <c r="M1134">
        <f t="shared" si="123"/>
        <v>4</v>
      </c>
      <c r="N1134">
        <f>IF(OR(WEEKDAY(A1134)=1,WEEKDAY(A1134)=7,COUNTIF('2027祝日等（不使用）'!$A$1:$A$20,単年カーブ!A1134)=1),0,1)</f>
        <v>0</v>
      </c>
      <c r="O1134">
        <f t="shared" si="120"/>
        <v>27</v>
      </c>
      <c r="P1134">
        <f t="shared" si="124"/>
        <v>1</v>
      </c>
      <c r="Q1134">
        <f t="shared" si="125"/>
        <v>0</v>
      </c>
    </row>
    <row r="1135" spans="1:17" ht="19.5" x14ac:dyDescent="0.4">
      <c r="A1135" s="33">
        <f t="shared" si="119"/>
        <v>46501</v>
      </c>
      <c r="B1135" s="27" t="str">
        <f t="shared" si="121"/>
        <v>(土)</v>
      </c>
      <c r="C1135" s="34">
        <v>0.5625</v>
      </c>
      <c r="D1135" s="16" t="s">
        <v>18</v>
      </c>
      <c r="E1135" s="35">
        <v>0.58333333333333304</v>
      </c>
      <c r="F1135" s="50">
        <f>IF(COUNTIF('リスト（不使用）'!$A$5:$A$6,単年カーブ!$A$1),"希望数量入力ください",'単年（2027年度）'!$E$12*単年カーブ!$R$3+'単年（2027年度）'!$E$12*(1-単年カーブ!$R$3)*単年カーブ!Q1135)</f>
        <v>0</v>
      </c>
      <c r="G1135" s="47">
        <f t="shared" si="122"/>
        <v>0</v>
      </c>
      <c r="M1135">
        <f t="shared" si="123"/>
        <v>4</v>
      </c>
      <c r="N1135">
        <f>IF(OR(WEEKDAY(A1135)=1,WEEKDAY(A1135)=7,COUNTIF('2027祝日等（不使用）'!$A$1:$A$20,単年カーブ!A1135)=1),0,1)</f>
        <v>0</v>
      </c>
      <c r="O1135">
        <f t="shared" si="120"/>
        <v>28</v>
      </c>
      <c r="P1135">
        <f t="shared" si="124"/>
        <v>1</v>
      </c>
      <c r="Q1135">
        <f t="shared" si="125"/>
        <v>0</v>
      </c>
    </row>
    <row r="1136" spans="1:17" ht="19.5" x14ac:dyDescent="0.4">
      <c r="A1136" s="33">
        <f t="shared" si="119"/>
        <v>46501</v>
      </c>
      <c r="B1136" s="27" t="str">
        <f t="shared" si="121"/>
        <v>(土)</v>
      </c>
      <c r="C1136" s="34">
        <v>0.58333333333333304</v>
      </c>
      <c r="D1136" s="16" t="s">
        <v>18</v>
      </c>
      <c r="E1136" s="35">
        <v>0.60416666666666696</v>
      </c>
      <c r="F1136" s="50">
        <f>IF(COUNTIF('リスト（不使用）'!$A$5:$A$6,単年カーブ!$A$1),"希望数量入力ください",'単年（2027年度）'!$E$12*単年カーブ!$R$3+'単年（2027年度）'!$E$12*(1-単年カーブ!$R$3)*単年カーブ!Q1136)</f>
        <v>0</v>
      </c>
      <c r="G1136" s="47">
        <f t="shared" si="122"/>
        <v>0</v>
      </c>
      <c r="M1136">
        <f t="shared" si="123"/>
        <v>4</v>
      </c>
      <c r="N1136">
        <f>IF(OR(WEEKDAY(A1136)=1,WEEKDAY(A1136)=7,COUNTIF('2027祝日等（不使用）'!$A$1:$A$20,単年カーブ!A1136)=1),0,1)</f>
        <v>0</v>
      </c>
      <c r="O1136">
        <f t="shared" si="120"/>
        <v>29</v>
      </c>
      <c r="P1136">
        <f t="shared" si="124"/>
        <v>1</v>
      </c>
      <c r="Q1136">
        <f t="shared" si="125"/>
        <v>0</v>
      </c>
    </row>
    <row r="1137" spans="1:17" ht="19.5" x14ac:dyDescent="0.4">
      <c r="A1137" s="33">
        <f t="shared" si="119"/>
        <v>46501</v>
      </c>
      <c r="B1137" s="27" t="str">
        <f t="shared" si="121"/>
        <v>(土)</v>
      </c>
      <c r="C1137" s="34">
        <v>0.60416666666666696</v>
      </c>
      <c r="D1137" s="16" t="s">
        <v>18</v>
      </c>
      <c r="E1137" s="35">
        <v>0.625</v>
      </c>
      <c r="F1137" s="50">
        <f>IF(COUNTIF('リスト（不使用）'!$A$5:$A$6,単年カーブ!$A$1),"希望数量入力ください",'単年（2027年度）'!$E$12*単年カーブ!$R$3+'単年（2027年度）'!$E$12*(1-単年カーブ!$R$3)*単年カーブ!Q1137)</f>
        <v>0</v>
      </c>
      <c r="G1137" s="47">
        <f t="shared" si="122"/>
        <v>0</v>
      </c>
      <c r="M1137">
        <f t="shared" si="123"/>
        <v>4</v>
      </c>
      <c r="N1137">
        <f>IF(OR(WEEKDAY(A1137)=1,WEEKDAY(A1137)=7,COUNTIF('2027祝日等（不使用）'!$A$1:$A$20,単年カーブ!A1137)=1),0,1)</f>
        <v>0</v>
      </c>
      <c r="O1137">
        <f t="shared" si="120"/>
        <v>30</v>
      </c>
      <c r="P1137">
        <f t="shared" si="124"/>
        <v>1</v>
      </c>
      <c r="Q1137">
        <f t="shared" si="125"/>
        <v>0</v>
      </c>
    </row>
    <row r="1138" spans="1:17" ht="19.5" x14ac:dyDescent="0.4">
      <c r="A1138" s="33">
        <f t="shared" si="119"/>
        <v>46501</v>
      </c>
      <c r="B1138" s="27" t="str">
        <f t="shared" si="121"/>
        <v>(土)</v>
      </c>
      <c r="C1138" s="34">
        <v>0.625</v>
      </c>
      <c r="D1138" s="16" t="s">
        <v>18</v>
      </c>
      <c r="E1138" s="35">
        <v>0.64583333333333304</v>
      </c>
      <c r="F1138" s="50">
        <f>IF(COUNTIF('リスト（不使用）'!$A$5:$A$6,単年カーブ!$A$1),"希望数量入力ください",'単年（2027年度）'!$E$12*単年カーブ!$R$3+'単年（2027年度）'!$E$12*(1-単年カーブ!$R$3)*単年カーブ!Q1138)</f>
        <v>0</v>
      </c>
      <c r="G1138" s="47">
        <f t="shared" si="122"/>
        <v>0</v>
      </c>
      <c r="M1138">
        <f t="shared" si="123"/>
        <v>4</v>
      </c>
      <c r="N1138">
        <f>IF(OR(WEEKDAY(A1138)=1,WEEKDAY(A1138)=7,COUNTIF('2027祝日等（不使用）'!$A$1:$A$20,単年カーブ!A1138)=1),0,1)</f>
        <v>0</v>
      </c>
      <c r="O1138">
        <f t="shared" si="120"/>
        <v>31</v>
      </c>
      <c r="P1138">
        <f t="shared" si="124"/>
        <v>1</v>
      </c>
      <c r="Q1138">
        <f t="shared" si="125"/>
        <v>0</v>
      </c>
    </row>
    <row r="1139" spans="1:17" ht="19.5" x14ac:dyDescent="0.4">
      <c r="A1139" s="33">
        <f t="shared" si="119"/>
        <v>46501</v>
      </c>
      <c r="B1139" s="27" t="str">
        <f t="shared" si="121"/>
        <v>(土)</v>
      </c>
      <c r="C1139" s="34">
        <v>0.64583333333333304</v>
      </c>
      <c r="D1139" s="16" t="s">
        <v>18</v>
      </c>
      <c r="E1139" s="35">
        <v>0.66666666666666696</v>
      </c>
      <c r="F1139" s="50">
        <f>IF(COUNTIF('リスト（不使用）'!$A$5:$A$6,単年カーブ!$A$1),"希望数量入力ください",'単年（2027年度）'!$E$12*単年カーブ!$R$3+'単年（2027年度）'!$E$12*(1-単年カーブ!$R$3)*単年カーブ!Q1139)</f>
        <v>0</v>
      </c>
      <c r="G1139" s="47">
        <f t="shared" si="122"/>
        <v>0</v>
      </c>
      <c r="M1139">
        <f t="shared" si="123"/>
        <v>4</v>
      </c>
      <c r="N1139">
        <f>IF(OR(WEEKDAY(A1139)=1,WEEKDAY(A1139)=7,COUNTIF('2027祝日等（不使用）'!$A$1:$A$20,単年カーブ!A1139)=1),0,1)</f>
        <v>0</v>
      </c>
      <c r="O1139">
        <f t="shared" si="120"/>
        <v>32</v>
      </c>
      <c r="P1139">
        <f t="shared" si="124"/>
        <v>1</v>
      </c>
      <c r="Q1139">
        <f t="shared" si="125"/>
        <v>0</v>
      </c>
    </row>
    <row r="1140" spans="1:17" ht="19.5" x14ac:dyDescent="0.4">
      <c r="A1140" s="33">
        <f t="shared" ref="A1140:A1203" si="126">A1092+1</f>
        <v>46501</v>
      </c>
      <c r="B1140" s="27" t="str">
        <f t="shared" si="121"/>
        <v>(土)</v>
      </c>
      <c r="C1140" s="34">
        <v>0.66666666666666696</v>
      </c>
      <c r="D1140" s="16" t="s">
        <v>18</v>
      </c>
      <c r="E1140" s="35">
        <v>0.6875</v>
      </c>
      <c r="F1140" s="50">
        <f>IF(COUNTIF('リスト（不使用）'!$A$5:$A$6,単年カーブ!$A$1),"希望数量入力ください",'単年（2027年度）'!$E$12*単年カーブ!$R$3+'単年（2027年度）'!$E$12*(1-単年カーブ!$R$3)*単年カーブ!Q1140)</f>
        <v>0</v>
      </c>
      <c r="G1140" s="47">
        <f t="shared" si="122"/>
        <v>0</v>
      </c>
      <c r="M1140">
        <f t="shared" si="123"/>
        <v>4</v>
      </c>
      <c r="N1140">
        <f>IF(OR(WEEKDAY(A1140)=1,WEEKDAY(A1140)=7,COUNTIF('2027祝日等（不使用）'!$A$1:$A$20,単年カーブ!A1140)=1),0,1)</f>
        <v>0</v>
      </c>
      <c r="O1140">
        <f t="shared" ref="O1140:O1203" si="127">O1092</f>
        <v>33</v>
      </c>
      <c r="P1140">
        <f t="shared" si="124"/>
        <v>1</v>
      </c>
      <c r="Q1140">
        <f t="shared" si="125"/>
        <v>0</v>
      </c>
    </row>
    <row r="1141" spans="1:17" ht="19.5" x14ac:dyDescent="0.4">
      <c r="A1141" s="33">
        <f t="shared" si="126"/>
        <v>46501</v>
      </c>
      <c r="B1141" s="27" t="str">
        <f t="shared" si="121"/>
        <v>(土)</v>
      </c>
      <c r="C1141" s="34">
        <v>0.6875</v>
      </c>
      <c r="D1141" s="16" t="s">
        <v>18</v>
      </c>
      <c r="E1141" s="35">
        <v>0.70833333333333304</v>
      </c>
      <c r="F1141" s="50">
        <f>IF(COUNTIF('リスト（不使用）'!$A$5:$A$6,単年カーブ!$A$1),"希望数量入力ください",'単年（2027年度）'!$E$12*単年カーブ!$R$3+'単年（2027年度）'!$E$12*(1-単年カーブ!$R$3)*単年カーブ!Q1141)</f>
        <v>0</v>
      </c>
      <c r="G1141" s="47">
        <f t="shared" si="122"/>
        <v>0</v>
      </c>
      <c r="M1141">
        <f t="shared" si="123"/>
        <v>4</v>
      </c>
      <c r="N1141">
        <f>IF(OR(WEEKDAY(A1141)=1,WEEKDAY(A1141)=7,COUNTIF('2027祝日等（不使用）'!$A$1:$A$20,単年カーブ!A1141)=1),0,1)</f>
        <v>0</v>
      </c>
      <c r="O1141">
        <f t="shared" si="127"/>
        <v>34</v>
      </c>
      <c r="P1141">
        <f t="shared" si="124"/>
        <v>1</v>
      </c>
      <c r="Q1141">
        <f t="shared" si="125"/>
        <v>0</v>
      </c>
    </row>
    <row r="1142" spans="1:17" ht="19.5" x14ac:dyDescent="0.4">
      <c r="A1142" s="33">
        <f t="shared" si="126"/>
        <v>46501</v>
      </c>
      <c r="B1142" s="27" t="str">
        <f t="shared" si="121"/>
        <v>(土)</v>
      </c>
      <c r="C1142" s="34">
        <v>0.70833333333333304</v>
      </c>
      <c r="D1142" s="16" t="s">
        <v>18</v>
      </c>
      <c r="E1142" s="35">
        <v>0.72916666666666696</v>
      </c>
      <c r="F1142" s="50">
        <f>IF(COUNTIF('リスト（不使用）'!$A$5:$A$6,単年カーブ!$A$1),"希望数量入力ください",'単年（2027年度）'!$E$12*単年カーブ!$R$3+'単年（2027年度）'!$E$12*(1-単年カーブ!$R$3)*単年カーブ!Q1142)</f>
        <v>0</v>
      </c>
      <c r="G1142" s="47">
        <f t="shared" si="122"/>
        <v>0</v>
      </c>
      <c r="M1142">
        <f t="shared" si="123"/>
        <v>4</v>
      </c>
      <c r="N1142">
        <f>IF(OR(WEEKDAY(A1142)=1,WEEKDAY(A1142)=7,COUNTIF('2027祝日等（不使用）'!$A$1:$A$20,単年カーブ!A1142)=1),0,1)</f>
        <v>0</v>
      </c>
      <c r="O1142">
        <f t="shared" si="127"/>
        <v>35</v>
      </c>
      <c r="P1142">
        <f t="shared" si="124"/>
        <v>1</v>
      </c>
      <c r="Q1142">
        <f t="shared" si="125"/>
        <v>0</v>
      </c>
    </row>
    <row r="1143" spans="1:17" ht="19.5" x14ac:dyDescent="0.4">
      <c r="A1143" s="33">
        <f t="shared" si="126"/>
        <v>46501</v>
      </c>
      <c r="B1143" s="27" t="str">
        <f t="shared" si="121"/>
        <v>(土)</v>
      </c>
      <c r="C1143" s="34">
        <v>0.72916666666666696</v>
      </c>
      <c r="D1143" s="16" t="s">
        <v>18</v>
      </c>
      <c r="E1143" s="35">
        <v>0.75</v>
      </c>
      <c r="F1143" s="50">
        <f>IF(COUNTIF('リスト（不使用）'!$A$5:$A$6,単年カーブ!$A$1),"希望数量入力ください",'単年（2027年度）'!$E$12*単年カーブ!$R$3+'単年（2027年度）'!$E$12*(1-単年カーブ!$R$3)*単年カーブ!Q1143)</f>
        <v>0</v>
      </c>
      <c r="G1143" s="47">
        <f t="shared" si="122"/>
        <v>0</v>
      </c>
      <c r="M1143">
        <f t="shared" si="123"/>
        <v>4</v>
      </c>
      <c r="N1143">
        <f>IF(OR(WEEKDAY(A1143)=1,WEEKDAY(A1143)=7,COUNTIF('2027祝日等（不使用）'!$A$1:$A$20,単年カーブ!A1143)=1),0,1)</f>
        <v>0</v>
      </c>
      <c r="O1143">
        <f t="shared" si="127"/>
        <v>36</v>
      </c>
      <c r="P1143">
        <f t="shared" si="124"/>
        <v>1</v>
      </c>
      <c r="Q1143">
        <f t="shared" si="125"/>
        <v>0</v>
      </c>
    </row>
    <row r="1144" spans="1:17" ht="19.5" x14ac:dyDescent="0.4">
      <c r="A1144" s="33">
        <f t="shared" si="126"/>
        <v>46501</v>
      </c>
      <c r="B1144" s="27" t="str">
        <f t="shared" si="121"/>
        <v>(土)</v>
      </c>
      <c r="C1144" s="34">
        <v>0.75</v>
      </c>
      <c r="D1144" s="16" t="s">
        <v>18</v>
      </c>
      <c r="E1144" s="35">
        <v>0.77083333333333304</v>
      </c>
      <c r="F1144" s="50">
        <f>IF(COUNTIF('リスト（不使用）'!$A$5:$A$6,単年カーブ!$A$1),"希望数量入力ください",'単年（2027年度）'!$E$12*単年カーブ!$R$3+'単年（2027年度）'!$E$12*(1-単年カーブ!$R$3)*単年カーブ!Q1144)</f>
        <v>0</v>
      </c>
      <c r="G1144" s="47">
        <f t="shared" si="122"/>
        <v>0</v>
      </c>
      <c r="M1144">
        <f t="shared" si="123"/>
        <v>4</v>
      </c>
      <c r="N1144">
        <f>IF(OR(WEEKDAY(A1144)=1,WEEKDAY(A1144)=7,COUNTIF('2027祝日等（不使用）'!$A$1:$A$20,単年カーブ!A1144)=1),0,1)</f>
        <v>0</v>
      </c>
      <c r="O1144">
        <f t="shared" si="127"/>
        <v>37</v>
      </c>
      <c r="P1144">
        <f t="shared" si="124"/>
        <v>1</v>
      </c>
      <c r="Q1144">
        <f t="shared" si="125"/>
        <v>0</v>
      </c>
    </row>
    <row r="1145" spans="1:17" ht="19.5" x14ac:dyDescent="0.4">
      <c r="A1145" s="33">
        <f t="shared" si="126"/>
        <v>46501</v>
      </c>
      <c r="B1145" s="27" t="str">
        <f t="shared" si="121"/>
        <v>(土)</v>
      </c>
      <c r="C1145" s="34">
        <v>0.77083333333333304</v>
      </c>
      <c r="D1145" s="16" t="s">
        <v>18</v>
      </c>
      <c r="E1145" s="35">
        <v>0.79166666666666696</v>
      </c>
      <c r="F1145" s="50">
        <f>IF(COUNTIF('リスト（不使用）'!$A$5:$A$6,単年カーブ!$A$1),"希望数量入力ください",'単年（2027年度）'!$E$12*単年カーブ!$R$3+'単年（2027年度）'!$E$12*(1-単年カーブ!$R$3)*単年カーブ!Q1145)</f>
        <v>0</v>
      </c>
      <c r="G1145" s="47">
        <f t="shared" si="122"/>
        <v>0</v>
      </c>
      <c r="M1145">
        <f t="shared" si="123"/>
        <v>4</v>
      </c>
      <c r="N1145">
        <f>IF(OR(WEEKDAY(A1145)=1,WEEKDAY(A1145)=7,COUNTIF('2027祝日等（不使用）'!$A$1:$A$20,単年カーブ!A1145)=1),0,1)</f>
        <v>0</v>
      </c>
      <c r="O1145">
        <f t="shared" si="127"/>
        <v>38</v>
      </c>
      <c r="P1145">
        <f t="shared" si="124"/>
        <v>1</v>
      </c>
      <c r="Q1145">
        <f t="shared" si="125"/>
        <v>0</v>
      </c>
    </row>
    <row r="1146" spans="1:17" ht="19.5" x14ac:dyDescent="0.4">
      <c r="A1146" s="33">
        <f t="shared" si="126"/>
        <v>46501</v>
      </c>
      <c r="B1146" s="27" t="str">
        <f t="shared" si="121"/>
        <v>(土)</v>
      </c>
      <c r="C1146" s="34">
        <v>0.79166666666666696</v>
      </c>
      <c r="D1146" s="16" t="s">
        <v>18</v>
      </c>
      <c r="E1146" s="35">
        <v>0.8125</v>
      </c>
      <c r="F1146" s="50">
        <f>IF(COUNTIF('リスト（不使用）'!$A$5:$A$6,単年カーブ!$A$1),"希望数量入力ください",'単年（2027年度）'!$E$12*単年カーブ!$R$3+'単年（2027年度）'!$E$12*(1-単年カーブ!$R$3)*単年カーブ!Q1146)</f>
        <v>0</v>
      </c>
      <c r="G1146" s="47">
        <f t="shared" si="122"/>
        <v>0</v>
      </c>
      <c r="M1146">
        <f t="shared" si="123"/>
        <v>4</v>
      </c>
      <c r="N1146">
        <f>IF(OR(WEEKDAY(A1146)=1,WEEKDAY(A1146)=7,COUNTIF('2027祝日等（不使用）'!$A$1:$A$20,単年カーブ!A1146)=1),0,1)</f>
        <v>0</v>
      </c>
      <c r="O1146">
        <f t="shared" si="127"/>
        <v>39</v>
      </c>
      <c r="P1146">
        <f t="shared" si="124"/>
        <v>1</v>
      </c>
      <c r="Q1146">
        <f t="shared" si="125"/>
        <v>0</v>
      </c>
    </row>
    <row r="1147" spans="1:17" ht="19.5" x14ac:dyDescent="0.4">
      <c r="A1147" s="33">
        <f t="shared" si="126"/>
        <v>46501</v>
      </c>
      <c r="B1147" s="27" t="str">
        <f t="shared" si="121"/>
        <v>(土)</v>
      </c>
      <c r="C1147" s="34">
        <v>0.8125</v>
      </c>
      <c r="D1147" s="16" t="s">
        <v>18</v>
      </c>
      <c r="E1147" s="35">
        <v>0.83333333333333304</v>
      </c>
      <c r="F1147" s="50">
        <f>IF(COUNTIF('リスト（不使用）'!$A$5:$A$6,単年カーブ!$A$1),"希望数量入力ください",'単年（2027年度）'!$E$12*単年カーブ!$R$3+'単年（2027年度）'!$E$12*(1-単年カーブ!$R$3)*単年カーブ!Q1147)</f>
        <v>0</v>
      </c>
      <c r="G1147" s="47">
        <f t="shared" si="122"/>
        <v>0</v>
      </c>
      <c r="M1147">
        <f t="shared" si="123"/>
        <v>4</v>
      </c>
      <c r="N1147">
        <f>IF(OR(WEEKDAY(A1147)=1,WEEKDAY(A1147)=7,COUNTIF('2027祝日等（不使用）'!$A$1:$A$20,単年カーブ!A1147)=1),0,1)</f>
        <v>0</v>
      </c>
      <c r="O1147">
        <f t="shared" si="127"/>
        <v>40</v>
      </c>
      <c r="P1147">
        <f t="shared" si="124"/>
        <v>1</v>
      </c>
      <c r="Q1147">
        <f t="shared" si="125"/>
        <v>0</v>
      </c>
    </row>
    <row r="1148" spans="1:17" ht="19.5" x14ac:dyDescent="0.4">
      <c r="A1148" s="33">
        <f t="shared" si="126"/>
        <v>46501</v>
      </c>
      <c r="B1148" s="27" t="str">
        <f t="shared" si="121"/>
        <v>(土)</v>
      </c>
      <c r="C1148" s="34">
        <v>0.83333333333333304</v>
      </c>
      <c r="D1148" s="16" t="s">
        <v>18</v>
      </c>
      <c r="E1148" s="35">
        <v>0.85416666666666696</v>
      </c>
      <c r="F1148" s="50">
        <f>IF(COUNTIF('リスト（不使用）'!$A$5:$A$6,単年カーブ!$A$1),"希望数量入力ください",'単年（2027年度）'!$E$12*単年カーブ!$R$3+'単年（2027年度）'!$E$12*(1-単年カーブ!$R$3)*単年カーブ!Q1148)</f>
        <v>0</v>
      </c>
      <c r="G1148" s="47">
        <f t="shared" si="122"/>
        <v>0</v>
      </c>
      <c r="M1148">
        <f t="shared" si="123"/>
        <v>4</v>
      </c>
      <c r="N1148">
        <f>IF(OR(WEEKDAY(A1148)=1,WEEKDAY(A1148)=7,COUNTIF('2027祝日等（不使用）'!$A$1:$A$20,単年カーブ!A1148)=1),0,1)</f>
        <v>0</v>
      </c>
      <c r="O1148">
        <f t="shared" si="127"/>
        <v>41</v>
      </c>
      <c r="P1148">
        <f t="shared" si="124"/>
        <v>0</v>
      </c>
      <c r="Q1148">
        <f t="shared" si="125"/>
        <v>0</v>
      </c>
    </row>
    <row r="1149" spans="1:17" ht="19.5" x14ac:dyDescent="0.4">
      <c r="A1149" s="33">
        <f t="shared" si="126"/>
        <v>46501</v>
      </c>
      <c r="B1149" s="27" t="str">
        <f t="shared" si="121"/>
        <v>(土)</v>
      </c>
      <c r="C1149" s="34">
        <v>0.85416666666666696</v>
      </c>
      <c r="D1149" s="16" t="s">
        <v>18</v>
      </c>
      <c r="E1149" s="35">
        <v>0.875</v>
      </c>
      <c r="F1149" s="50">
        <f>IF(COUNTIF('リスト（不使用）'!$A$5:$A$6,単年カーブ!$A$1),"希望数量入力ください",'単年（2027年度）'!$E$12*単年カーブ!$R$3+'単年（2027年度）'!$E$12*(1-単年カーブ!$R$3)*単年カーブ!Q1149)</f>
        <v>0</v>
      </c>
      <c r="G1149" s="47">
        <f t="shared" si="122"/>
        <v>0</v>
      </c>
      <c r="M1149">
        <f t="shared" si="123"/>
        <v>4</v>
      </c>
      <c r="N1149">
        <f>IF(OR(WEEKDAY(A1149)=1,WEEKDAY(A1149)=7,COUNTIF('2027祝日等（不使用）'!$A$1:$A$20,単年カーブ!A1149)=1),0,1)</f>
        <v>0</v>
      </c>
      <c r="O1149">
        <f t="shared" si="127"/>
        <v>42</v>
      </c>
      <c r="P1149">
        <f t="shared" si="124"/>
        <v>0</v>
      </c>
      <c r="Q1149">
        <f t="shared" si="125"/>
        <v>0</v>
      </c>
    </row>
    <row r="1150" spans="1:17" ht="19.5" x14ac:dyDescent="0.4">
      <c r="A1150" s="33">
        <f t="shared" si="126"/>
        <v>46501</v>
      </c>
      <c r="B1150" s="27" t="str">
        <f t="shared" si="121"/>
        <v>(土)</v>
      </c>
      <c r="C1150" s="34">
        <v>0.875</v>
      </c>
      <c r="D1150" s="16" t="s">
        <v>18</v>
      </c>
      <c r="E1150" s="35">
        <v>0.89583333333333304</v>
      </c>
      <c r="F1150" s="50">
        <f>IF(COUNTIF('リスト（不使用）'!$A$5:$A$6,単年カーブ!$A$1),"希望数量入力ください",'単年（2027年度）'!$E$12*単年カーブ!$R$3+'単年（2027年度）'!$E$12*(1-単年カーブ!$R$3)*単年カーブ!Q1150)</f>
        <v>0</v>
      </c>
      <c r="G1150" s="47">
        <f t="shared" si="122"/>
        <v>0</v>
      </c>
      <c r="M1150">
        <f t="shared" si="123"/>
        <v>4</v>
      </c>
      <c r="N1150">
        <f>IF(OR(WEEKDAY(A1150)=1,WEEKDAY(A1150)=7,COUNTIF('2027祝日等（不使用）'!$A$1:$A$20,単年カーブ!A1150)=1),0,1)</f>
        <v>0</v>
      </c>
      <c r="O1150">
        <f t="shared" si="127"/>
        <v>43</v>
      </c>
      <c r="P1150">
        <f t="shared" si="124"/>
        <v>0</v>
      </c>
      <c r="Q1150">
        <f t="shared" si="125"/>
        <v>0</v>
      </c>
    </row>
    <row r="1151" spans="1:17" ht="19.5" x14ac:dyDescent="0.4">
      <c r="A1151" s="33">
        <f t="shared" si="126"/>
        <v>46501</v>
      </c>
      <c r="B1151" s="27" t="str">
        <f t="shared" si="121"/>
        <v>(土)</v>
      </c>
      <c r="C1151" s="34">
        <v>0.89583333333333304</v>
      </c>
      <c r="D1151" s="16" t="s">
        <v>18</v>
      </c>
      <c r="E1151" s="35">
        <v>0.91666666666666696</v>
      </c>
      <c r="F1151" s="50">
        <f>IF(COUNTIF('リスト（不使用）'!$A$5:$A$6,単年カーブ!$A$1),"希望数量入力ください",'単年（2027年度）'!$E$12*単年カーブ!$R$3+'単年（2027年度）'!$E$12*(1-単年カーブ!$R$3)*単年カーブ!Q1151)</f>
        <v>0</v>
      </c>
      <c r="G1151" s="47">
        <f t="shared" si="122"/>
        <v>0</v>
      </c>
      <c r="M1151">
        <f t="shared" si="123"/>
        <v>4</v>
      </c>
      <c r="N1151">
        <f>IF(OR(WEEKDAY(A1151)=1,WEEKDAY(A1151)=7,COUNTIF('2027祝日等（不使用）'!$A$1:$A$20,単年カーブ!A1151)=1),0,1)</f>
        <v>0</v>
      </c>
      <c r="O1151">
        <f t="shared" si="127"/>
        <v>44</v>
      </c>
      <c r="P1151">
        <f t="shared" si="124"/>
        <v>0</v>
      </c>
      <c r="Q1151">
        <f t="shared" si="125"/>
        <v>0</v>
      </c>
    </row>
    <row r="1152" spans="1:17" ht="19.5" x14ac:dyDescent="0.4">
      <c r="A1152" s="33">
        <f t="shared" si="126"/>
        <v>46501</v>
      </c>
      <c r="B1152" s="27" t="str">
        <f t="shared" si="121"/>
        <v>(土)</v>
      </c>
      <c r="C1152" s="34">
        <v>0.91666666666666696</v>
      </c>
      <c r="D1152" s="16" t="s">
        <v>18</v>
      </c>
      <c r="E1152" s="35">
        <v>0.9375</v>
      </c>
      <c r="F1152" s="50">
        <f>IF(COUNTIF('リスト（不使用）'!$A$5:$A$6,単年カーブ!$A$1),"希望数量入力ください",'単年（2027年度）'!$E$12*単年カーブ!$R$3+'単年（2027年度）'!$E$12*(1-単年カーブ!$R$3)*単年カーブ!Q1152)</f>
        <v>0</v>
      </c>
      <c r="G1152" s="47">
        <f t="shared" si="122"/>
        <v>0</v>
      </c>
      <c r="M1152">
        <f t="shared" si="123"/>
        <v>4</v>
      </c>
      <c r="N1152">
        <f>IF(OR(WEEKDAY(A1152)=1,WEEKDAY(A1152)=7,COUNTIF('2027祝日等（不使用）'!$A$1:$A$20,単年カーブ!A1152)=1),0,1)</f>
        <v>0</v>
      </c>
      <c r="O1152">
        <f t="shared" si="127"/>
        <v>45</v>
      </c>
      <c r="P1152">
        <f t="shared" si="124"/>
        <v>0</v>
      </c>
      <c r="Q1152">
        <f t="shared" si="125"/>
        <v>0</v>
      </c>
    </row>
    <row r="1153" spans="1:17" ht="19.5" x14ac:dyDescent="0.4">
      <c r="A1153" s="33">
        <f t="shared" si="126"/>
        <v>46501</v>
      </c>
      <c r="B1153" s="27" t="str">
        <f t="shared" si="121"/>
        <v>(土)</v>
      </c>
      <c r="C1153" s="34">
        <v>0.9375</v>
      </c>
      <c r="D1153" s="16" t="s">
        <v>18</v>
      </c>
      <c r="E1153" s="35">
        <v>0.95833333333333304</v>
      </c>
      <c r="F1153" s="50">
        <f>IF(COUNTIF('リスト（不使用）'!$A$5:$A$6,単年カーブ!$A$1),"希望数量入力ください",'単年（2027年度）'!$E$12*単年カーブ!$R$3+'単年（2027年度）'!$E$12*(1-単年カーブ!$R$3)*単年カーブ!Q1153)</f>
        <v>0</v>
      </c>
      <c r="G1153" s="47">
        <f t="shared" si="122"/>
        <v>0</v>
      </c>
      <c r="M1153">
        <f t="shared" si="123"/>
        <v>4</v>
      </c>
      <c r="N1153">
        <f>IF(OR(WEEKDAY(A1153)=1,WEEKDAY(A1153)=7,COUNTIF('2027祝日等（不使用）'!$A$1:$A$20,単年カーブ!A1153)=1),0,1)</f>
        <v>0</v>
      </c>
      <c r="O1153">
        <f t="shared" si="127"/>
        <v>46</v>
      </c>
      <c r="P1153">
        <f t="shared" si="124"/>
        <v>0</v>
      </c>
      <c r="Q1153">
        <f t="shared" si="125"/>
        <v>0</v>
      </c>
    </row>
    <row r="1154" spans="1:17" ht="19.5" x14ac:dyDescent="0.4">
      <c r="A1154" s="33">
        <f t="shared" si="126"/>
        <v>46501</v>
      </c>
      <c r="B1154" s="27" t="str">
        <f t="shared" si="121"/>
        <v>(土)</v>
      </c>
      <c r="C1154" s="34">
        <v>0.95833333333333304</v>
      </c>
      <c r="D1154" s="16" t="s">
        <v>18</v>
      </c>
      <c r="E1154" s="35">
        <v>0.97916666666666696</v>
      </c>
      <c r="F1154" s="50">
        <f>IF(COUNTIF('リスト（不使用）'!$A$5:$A$6,単年カーブ!$A$1),"希望数量入力ください",'単年（2027年度）'!$E$12*単年カーブ!$R$3+'単年（2027年度）'!$E$12*(1-単年カーブ!$R$3)*単年カーブ!Q1154)</f>
        <v>0</v>
      </c>
      <c r="G1154" s="47">
        <f t="shared" si="122"/>
        <v>0</v>
      </c>
      <c r="M1154">
        <f t="shared" si="123"/>
        <v>4</v>
      </c>
      <c r="N1154">
        <f>IF(OR(WEEKDAY(A1154)=1,WEEKDAY(A1154)=7,COUNTIF('2027祝日等（不使用）'!$A$1:$A$20,単年カーブ!A1154)=1),0,1)</f>
        <v>0</v>
      </c>
      <c r="O1154">
        <f t="shared" si="127"/>
        <v>47</v>
      </c>
      <c r="P1154">
        <f t="shared" si="124"/>
        <v>0</v>
      </c>
      <c r="Q1154">
        <f t="shared" si="125"/>
        <v>0</v>
      </c>
    </row>
    <row r="1155" spans="1:17" ht="19.5" x14ac:dyDescent="0.4">
      <c r="A1155" s="33">
        <f t="shared" si="126"/>
        <v>46501</v>
      </c>
      <c r="B1155" s="27" t="str">
        <f t="shared" si="121"/>
        <v>(土)</v>
      </c>
      <c r="C1155" s="34">
        <v>0.97916666666666696</v>
      </c>
      <c r="D1155" s="16" t="s">
        <v>18</v>
      </c>
      <c r="E1155" s="35" t="s">
        <v>17</v>
      </c>
      <c r="F1155" s="50">
        <f>IF(COUNTIF('リスト（不使用）'!$A$5:$A$6,単年カーブ!$A$1),"希望数量入力ください",'単年（2027年度）'!$E$12*単年カーブ!$R$3+'単年（2027年度）'!$E$12*(1-単年カーブ!$R$3)*単年カーブ!Q1155)</f>
        <v>0</v>
      </c>
      <c r="G1155" s="47">
        <f t="shared" si="122"/>
        <v>0</v>
      </c>
      <c r="M1155">
        <f t="shared" si="123"/>
        <v>4</v>
      </c>
      <c r="N1155">
        <f>IF(OR(WEEKDAY(A1155)=1,WEEKDAY(A1155)=7,COUNTIF('2027祝日等（不使用）'!$A$1:$A$20,単年カーブ!A1155)=1),0,1)</f>
        <v>0</v>
      </c>
      <c r="O1155">
        <f t="shared" si="127"/>
        <v>48</v>
      </c>
      <c r="P1155">
        <f t="shared" si="124"/>
        <v>0</v>
      </c>
      <c r="Q1155">
        <f t="shared" si="125"/>
        <v>0</v>
      </c>
    </row>
    <row r="1156" spans="1:17" ht="19.5" x14ac:dyDescent="0.4">
      <c r="A1156" s="33">
        <f t="shared" si="126"/>
        <v>46502</v>
      </c>
      <c r="B1156" s="27" t="str">
        <f t="shared" ref="B1156:B1219" si="128">TEXT(A1156,"(aaa)")</f>
        <v>(日)</v>
      </c>
      <c r="C1156" s="34">
        <v>0</v>
      </c>
      <c r="D1156" s="16" t="s">
        <v>18</v>
      </c>
      <c r="E1156" s="35">
        <v>2.0833333333333332E-2</v>
      </c>
      <c r="F1156" s="50">
        <f>IF(COUNTIF('リスト（不使用）'!$A$5:$A$6,単年カーブ!$A$1),"希望数量入力ください",'単年（2027年度）'!$E$12*単年カーブ!$R$3+'単年（2027年度）'!$E$12*(1-単年カーブ!$R$3)*単年カーブ!Q1156)</f>
        <v>0</v>
      </c>
      <c r="G1156" s="47">
        <f t="shared" ref="G1156:G1219" si="129">F1156/2</f>
        <v>0</v>
      </c>
      <c r="M1156">
        <f t="shared" ref="M1156:M1219" si="130">MONTH(A1156)</f>
        <v>4</v>
      </c>
      <c r="N1156">
        <f>IF(OR(WEEKDAY(A1156)=1,WEEKDAY(A1156)=7,COUNTIF('2027祝日等（不使用）'!$A$1:$A$20,単年カーブ!A1156)=1),0,1)</f>
        <v>0</v>
      </c>
      <c r="O1156">
        <f t="shared" si="127"/>
        <v>1</v>
      </c>
      <c r="P1156">
        <f t="shared" ref="P1156:P1219" si="131">IF(AND(O1156&gt;16,O1156&lt;41),1,0)</f>
        <v>0</v>
      </c>
      <c r="Q1156">
        <f t="shared" ref="Q1156:Q1219" si="132">P1156*N1156</f>
        <v>0</v>
      </c>
    </row>
    <row r="1157" spans="1:17" ht="19.5" x14ac:dyDescent="0.4">
      <c r="A1157" s="33">
        <f t="shared" si="126"/>
        <v>46502</v>
      </c>
      <c r="B1157" s="27" t="str">
        <f t="shared" si="128"/>
        <v>(日)</v>
      </c>
      <c r="C1157" s="34">
        <v>2.0833333333333332E-2</v>
      </c>
      <c r="D1157" s="16" t="s">
        <v>18</v>
      </c>
      <c r="E1157" s="35">
        <v>4.1666666666666664E-2</v>
      </c>
      <c r="F1157" s="50">
        <f>IF(COUNTIF('リスト（不使用）'!$A$5:$A$6,単年カーブ!$A$1),"希望数量入力ください",'単年（2027年度）'!$E$12*単年カーブ!$R$3+'単年（2027年度）'!$E$12*(1-単年カーブ!$R$3)*単年カーブ!Q1157)</f>
        <v>0</v>
      </c>
      <c r="G1157" s="47">
        <f t="shared" si="129"/>
        <v>0</v>
      </c>
      <c r="M1157">
        <f t="shared" si="130"/>
        <v>4</v>
      </c>
      <c r="N1157">
        <f>IF(OR(WEEKDAY(A1157)=1,WEEKDAY(A1157)=7,COUNTIF('2027祝日等（不使用）'!$A$1:$A$20,単年カーブ!A1157)=1),0,1)</f>
        <v>0</v>
      </c>
      <c r="O1157">
        <f t="shared" si="127"/>
        <v>2</v>
      </c>
      <c r="P1157">
        <f t="shared" si="131"/>
        <v>0</v>
      </c>
      <c r="Q1157">
        <f t="shared" si="132"/>
        <v>0</v>
      </c>
    </row>
    <row r="1158" spans="1:17" ht="19.5" x14ac:dyDescent="0.4">
      <c r="A1158" s="33">
        <f t="shared" si="126"/>
        <v>46502</v>
      </c>
      <c r="B1158" s="27" t="str">
        <f t="shared" si="128"/>
        <v>(日)</v>
      </c>
      <c r="C1158" s="34">
        <v>4.1666666666666664E-2</v>
      </c>
      <c r="D1158" s="16" t="s">
        <v>18</v>
      </c>
      <c r="E1158" s="35">
        <v>6.25E-2</v>
      </c>
      <c r="F1158" s="50">
        <f>IF(COUNTIF('リスト（不使用）'!$A$5:$A$6,単年カーブ!$A$1),"希望数量入力ください",'単年（2027年度）'!$E$12*単年カーブ!$R$3+'単年（2027年度）'!$E$12*(1-単年カーブ!$R$3)*単年カーブ!Q1158)</f>
        <v>0</v>
      </c>
      <c r="G1158" s="47">
        <f t="shared" si="129"/>
        <v>0</v>
      </c>
      <c r="M1158">
        <f t="shared" si="130"/>
        <v>4</v>
      </c>
      <c r="N1158">
        <f>IF(OR(WEEKDAY(A1158)=1,WEEKDAY(A1158)=7,COUNTIF('2027祝日等（不使用）'!$A$1:$A$20,単年カーブ!A1158)=1),0,1)</f>
        <v>0</v>
      </c>
      <c r="O1158">
        <f t="shared" si="127"/>
        <v>3</v>
      </c>
      <c r="P1158">
        <f t="shared" si="131"/>
        <v>0</v>
      </c>
      <c r="Q1158">
        <f t="shared" si="132"/>
        <v>0</v>
      </c>
    </row>
    <row r="1159" spans="1:17" ht="19.5" x14ac:dyDescent="0.4">
      <c r="A1159" s="33">
        <f t="shared" si="126"/>
        <v>46502</v>
      </c>
      <c r="B1159" s="27" t="str">
        <f t="shared" si="128"/>
        <v>(日)</v>
      </c>
      <c r="C1159" s="34">
        <v>6.25E-2</v>
      </c>
      <c r="D1159" s="16" t="s">
        <v>18</v>
      </c>
      <c r="E1159" s="35">
        <v>8.3333333333333301E-2</v>
      </c>
      <c r="F1159" s="50">
        <f>IF(COUNTIF('リスト（不使用）'!$A$5:$A$6,単年カーブ!$A$1),"希望数量入力ください",'単年（2027年度）'!$E$12*単年カーブ!$R$3+'単年（2027年度）'!$E$12*(1-単年カーブ!$R$3)*単年カーブ!Q1159)</f>
        <v>0</v>
      </c>
      <c r="G1159" s="47">
        <f t="shared" si="129"/>
        <v>0</v>
      </c>
      <c r="M1159">
        <f t="shared" si="130"/>
        <v>4</v>
      </c>
      <c r="N1159">
        <f>IF(OR(WEEKDAY(A1159)=1,WEEKDAY(A1159)=7,COUNTIF('2027祝日等（不使用）'!$A$1:$A$20,単年カーブ!A1159)=1),0,1)</f>
        <v>0</v>
      </c>
      <c r="O1159">
        <f t="shared" si="127"/>
        <v>4</v>
      </c>
      <c r="P1159">
        <f t="shared" si="131"/>
        <v>0</v>
      </c>
      <c r="Q1159">
        <f t="shared" si="132"/>
        <v>0</v>
      </c>
    </row>
    <row r="1160" spans="1:17" ht="19.5" x14ac:dyDescent="0.4">
      <c r="A1160" s="33">
        <f t="shared" si="126"/>
        <v>46502</v>
      </c>
      <c r="B1160" s="27" t="str">
        <f t="shared" si="128"/>
        <v>(日)</v>
      </c>
      <c r="C1160" s="34">
        <v>8.3333333333333301E-2</v>
      </c>
      <c r="D1160" s="16" t="s">
        <v>18</v>
      </c>
      <c r="E1160" s="35">
        <v>0.104166666666667</v>
      </c>
      <c r="F1160" s="50">
        <f>IF(COUNTIF('リスト（不使用）'!$A$5:$A$6,単年カーブ!$A$1),"希望数量入力ください",'単年（2027年度）'!$E$12*単年カーブ!$R$3+'単年（2027年度）'!$E$12*(1-単年カーブ!$R$3)*単年カーブ!Q1160)</f>
        <v>0</v>
      </c>
      <c r="G1160" s="47">
        <f t="shared" si="129"/>
        <v>0</v>
      </c>
      <c r="M1160">
        <f t="shared" si="130"/>
        <v>4</v>
      </c>
      <c r="N1160">
        <f>IF(OR(WEEKDAY(A1160)=1,WEEKDAY(A1160)=7,COUNTIF('2027祝日等（不使用）'!$A$1:$A$20,単年カーブ!A1160)=1),0,1)</f>
        <v>0</v>
      </c>
      <c r="O1160">
        <f t="shared" si="127"/>
        <v>5</v>
      </c>
      <c r="P1160">
        <f t="shared" si="131"/>
        <v>0</v>
      </c>
      <c r="Q1160">
        <f t="shared" si="132"/>
        <v>0</v>
      </c>
    </row>
    <row r="1161" spans="1:17" ht="19.5" x14ac:dyDescent="0.4">
      <c r="A1161" s="33">
        <f t="shared" si="126"/>
        <v>46502</v>
      </c>
      <c r="B1161" s="27" t="str">
        <f t="shared" si="128"/>
        <v>(日)</v>
      </c>
      <c r="C1161" s="34">
        <v>0.104166666666667</v>
      </c>
      <c r="D1161" s="16" t="s">
        <v>18</v>
      </c>
      <c r="E1161" s="35">
        <v>0.125</v>
      </c>
      <c r="F1161" s="50">
        <f>IF(COUNTIF('リスト（不使用）'!$A$5:$A$6,単年カーブ!$A$1),"希望数量入力ください",'単年（2027年度）'!$E$12*単年カーブ!$R$3+'単年（2027年度）'!$E$12*(1-単年カーブ!$R$3)*単年カーブ!Q1161)</f>
        <v>0</v>
      </c>
      <c r="G1161" s="47">
        <f t="shared" si="129"/>
        <v>0</v>
      </c>
      <c r="M1161">
        <f t="shared" si="130"/>
        <v>4</v>
      </c>
      <c r="N1161">
        <f>IF(OR(WEEKDAY(A1161)=1,WEEKDAY(A1161)=7,COUNTIF('2027祝日等（不使用）'!$A$1:$A$20,単年カーブ!A1161)=1),0,1)</f>
        <v>0</v>
      </c>
      <c r="O1161">
        <f t="shared" si="127"/>
        <v>6</v>
      </c>
      <c r="P1161">
        <f t="shared" si="131"/>
        <v>0</v>
      </c>
      <c r="Q1161">
        <f t="shared" si="132"/>
        <v>0</v>
      </c>
    </row>
    <row r="1162" spans="1:17" ht="19.5" x14ac:dyDescent="0.4">
      <c r="A1162" s="33">
        <f t="shared" si="126"/>
        <v>46502</v>
      </c>
      <c r="B1162" s="27" t="str">
        <f t="shared" si="128"/>
        <v>(日)</v>
      </c>
      <c r="C1162" s="34">
        <v>0.125</v>
      </c>
      <c r="D1162" s="16" t="s">
        <v>18</v>
      </c>
      <c r="E1162" s="35">
        <v>0.14583333333333301</v>
      </c>
      <c r="F1162" s="50">
        <f>IF(COUNTIF('リスト（不使用）'!$A$5:$A$6,単年カーブ!$A$1),"希望数量入力ください",'単年（2027年度）'!$E$12*単年カーブ!$R$3+'単年（2027年度）'!$E$12*(1-単年カーブ!$R$3)*単年カーブ!Q1162)</f>
        <v>0</v>
      </c>
      <c r="G1162" s="47">
        <f t="shared" si="129"/>
        <v>0</v>
      </c>
      <c r="M1162">
        <f t="shared" si="130"/>
        <v>4</v>
      </c>
      <c r="N1162">
        <f>IF(OR(WEEKDAY(A1162)=1,WEEKDAY(A1162)=7,COUNTIF('2027祝日等（不使用）'!$A$1:$A$20,単年カーブ!A1162)=1),0,1)</f>
        <v>0</v>
      </c>
      <c r="O1162">
        <f t="shared" si="127"/>
        <v>7</v>
      </c>
      <c r="P1162">
        <f t="shared" si="131"/>
        <v>0</v>
      </c>
      <c r="Q1162">
        <f t="shared" si="132"/>
        <v>0</v>
      </c>
    </row>
    <row r="1163" spans="1:17" ht="19.5" x14ac:dyDescent="0.4">
      <c r="A1163" s="33">
        <f t="shared" si="126"/>
        <v>46502</v>
      </c>
      <c r="B1163" s="27" t="str">
        <f t="shared" si="128"/>
        <v>(日)</v>
      </c>
      <c r="C1163" s="34">
        <v>0.14583333333333301</v>
      </c>
      <c r="D1163" s="16" t="s">
        <v>18</v>
      </c>
      <c r="E1163" s="35">
        <v>0.16666666666666699</v>
      </c>
      <c r="F1163" s="50">
        <f>IF(COUNTIF('リスト（不使用）'!$A$5:$A$6,単年カーブ!$A$1),"希望数量入力ください",'単年（2027年度）'!$E$12*単年カーブ!$R$3+'単年（2027年度）'!$E$12*(1-単年カーブ!$R$3)*単年カーブ!Q1163)</f>
        <v>0</v>
      </c>
      <c r="G1163" s="47">
        <f t="shared" si="129"/>
        <v>0</v>
      </c>
      <c r="M1163">
        <f t="shared" si="130"/>
        <v>4</v>
      </c>
      <c r="N1163">
        <f>IF(OR(WEEKDAY(A1163)=1,WEEKDAY(A1163)=7,COUNTIF('2027祝日等（不使用）'!$A$1:$A$20,単年カーブ!A1163)=1),0,1)</f>
        <v>0</v>
      </c>
      <c r="O1163">
        <f t="shared" si="127"/>
        <v>8</v>
      </c>
      <c r="P1163">
        <f t="shared" si="131"/>
        <v>0</v>
      </c>
      <c r="Q1163">
        <f t="shared" si="132"/>
        <v>0</v>
      </c>
    </row>
    <row r="1164" spans="1:17" ht="19.5" x14ac:dyDescent="0.4">
      <c r="A1164" s="33">
        <f t="shared" si="126"/>
        <v>46502</v>
      </c>
      <c r="B1164" s="27" t="str">
        <f t="shared" si="128"/>
        <v>(日)</v>
      </c>
      <c r="C1164" s="34">
        <v>0.16666666666666699</v>
      </c>
      <c r="D1164" s="16" t="s">
        <v>18</v>
      </c>
      <c r="E1164" s="35">
        <v>0.1875</v>
      </c>
      <c r="F1164" s="50">
        <f>IF(COUNTIF('リスト（不使用）'!$A$5:$A$6,単年カーブ!$A$1),"希望数量入力ください",'単年（2027年度）'!$E$12*単年カーブ!$R$3+'単年（2027年度）'!$E$12*(1-単年カーブ!$R$3)*単年カーブ!Q1164)</f>
        <v>0</v>
      </c>
      <c r="G1164" s="47">
        <f t="shared" si="129"/>
        <v>0</v>
      </c>
      <c r="M1164">
        <f t="shared" si="130"/>
        <v>4</v>
      </c>
      <c r="N1164">
        <f>IF(OR(WEEKDAY(A1164)=1,WEEKDAY(A1164)=7,COUNTIF('2027祝日等（不使用）'!$A$1:$A$20,単年カーブ!A1164)=1),0,1)</f>
        <v>0</v>
      </c>
      <c r="O1164">
        <f t="shared" si="127"/>
        <v>9</v>
      </c>
      <c r="P1164">
        <f t="shared" si="131"/>
        <v>0</v>
      </c>
      <c r="Q1164">
        <f t="shared" si="132"/>
        <v>0</v>
      </c>
    </row>
    <row r="1165" spans="1:17" ht="19.5" x14ac:dyDescent="0.4">
      <c r="A1165" s="33">
        <f t="shared" si="126"/>
        <v>46502</v>
      </c>
      <c r="B1165" s="27" t="str">
        <f t="shared" si="128"/>
        <v>(日)</v>
      </c>
      <c r="C1165" s="34">
        <v>0.1875</v>
      </c>
      <c r="D1165" s="16" t="s">
        <v>18</v>
      </c>
      <c r="E1165" s="35">
        <v>0.20833333333333301</v>
      </c>
      <c r="F1165" s="50">
        <f>IF(COUNTIF('リスト（不使用）'!$A$5:$A$6,単年カーブ!$A$1),"希望数量入力ください",'単年（2027年度）'!$E$12*単年カーブ!$R$3+'単年（2027年度）'!$E$12*(1-単年カーブ!$R$3)*単年カーブ!Q1165)</f>
        <v>0</v>
      </c>
      <c r="G1165" s="47">
        <f t="shared" si="129"/>
        <v>0</v>
      </c>
      <c r="M1165">
        <f t="shared" si="130"/>
        <v>4</v>
      </c>
      <c r="N1165">
        <f>IF(OR(WEEKDAY(A1165)=1,WEEKDAY(A1165)=7,COUNTIF('2027祝日等（不使用）'!$A$1:$A$20,単年カーブ!A1165)=1),0,1)</f>
        <v>0</v>
      </c>
      <c r="O1165">
        <f t="shared" si="127"/>
        <v>10</v>
      </c>
      <c r="P1165">
        <f t="shared" si="131"/>
        <v>0</v>
      </c>
      <c r="Q1165">
        <f t="shared" si="132"/>
        <v>0</v>
      </c>
    </row>
    <row r="1166" spans="1:17" ht="19.5" x14ac:dyDescent="0.4">
      <c r="A1166" s="33">
        <f t="shared" si="126"/>
        <v>46502</v>
      </c>
      <c r="B1166" s="27" t="str">
        <f t="shared" si="128"/>
        <v>(日)</v>
      </c>
      <c r="C1166" s="34">
        <v>0.20833333333333301</v>
      </c>
      <c r="D1166" s="16" t="s">
        <v>18</v>
      </c>
      <c r="E1166" s="35">
        <v>0.22916666666666699</v>
      </c>
      <c r="F1166" s="50">
        <f>IF(COUNTIF('リスト（不使用）'!$A$5:$A$6,単年カーブ!$A$1),"希望数量入力ください",'単年（2027年度）'!$E$12*単年カーブ!$R$3+'単年（2027年度）'!$E$12*(1-単年カーブ!$R$3)*単年カーブ!Q1166)</f>
        <v>0</v>
      </c>
      <c r="G1166" s="47">
        <f t="shared" si="129"/>
        <v>0</v>
      </c>
      <c r="M1166">
        <f t="shared" si="130"/>
        <v>4</v>
      </c>
      <c r="N1166">
        <f>IF(OR(WEEKDAY(A1166)=1,WEEKDAY(A1166)=7,COUNTIF('2027祝日等（不使用）'!$A$1:$A$20,単年カーブ!A1166)=1),0,1)</f>
        <v>0</v>
      </c>
      <c r="O1166">
        <f t="shared" si="127"/>
        <v>11</v>
      </c>
      <c r="P1166">
        <f t="shared" si="131"/>
        <v>0</v>
      </c>
      <c r="Q1166">
        <f t="shared" si="132"/>
        <v>0</v>
      </c>
    </row>
    <row r="1167" spans="1:17" ht="19.5" x14ac:dyDescent="0.4">
      <c r="A1167" s="33">
        <f t="shared" si="126"/>
        <v>46502</v>
      </c>
      <c r="B1167" s="27" t="str">
        <f t="shared" si="128"/>
        <v>(日)</v>
      </c>
      <c r="C1167" s="34">
        <v>0.22916666666666699</v>
      </c>
      <c r="D1167" s="16" t="s">
        <v>18</v>
      </c>
      <c r="E1167" s="35">
        <v>0.25</v>
      </c>
      <c r="F1167" s="50">
        <f>IF(COUNTIF('リスト（不使用）'!$A$5:$A$6,単年カーブ!$A$1),"希望数量入力ください",'単年（2027年度）'!$E$12*単年カーブ!$R$3+'単年（2027年度）'!$E$12*(1-単年カーブ!$R$3)*単年カーブ!Q1167)</f>
        <v>0</v>
      </c>
      <c r="G1167" s="47">
        <f t="shared" si="129"/>
        <v>0</v>
      </c>
      <c r="M1167">
        <f t="shared" si="130"/>
        <v>4</v>
      </c>
      <c r="N1167">
        <f>IF(OR(WEEKDAY(A1167)=1,WEEKDAY(A1167)=7,COUNTIF('2027祝日等（不使用）'!$A$1:$A$20,単年カーブ!A1167)=1),0,1)</f>
        <v>0</v>
      </c>
      <c r="O1167">
        <f t="shared" si="127"/>
        <v>12</v>
      </c>
      <c r="P1167">
        <f t="shared" si="131"/>
        <v>0</v>
      </c>
      <c r="Q1167">
        <f t="shared" si="132"/>
        <v>0</v>
      </c>
    </row>
    <row r="1168" spans="1:17" ht="19.5" x14ac:dyDescent="0.4">
      <c r="A1168" s="33">
        <f t="shared" si="126"/>
        <v>46502</v>
      </c>
      <c r="B1168" s="27" t="str">
        <f t="shared" si="128"/>
        <v>(日)</v>
      </c>
      <c r="C1168" s="34">
        <v>0.25</v>
      </c>
      <c r="D1168" s="16" t="s">
        <v>18</v>
      </c>
      <c r="E1168" s="35">
        <v>0.27083333333333298</v>
      </c>
      <c r="F1168" s="50">
        <f>IF(COUNTIF('リスト（不使用）'!$A$5:$A$6,単年カーブ!$A$1),"希望数量入力ください",'単年（2027年度）'!$E$12*単年カーブ!$R$3+'単年（2027年度）'!$E$12*(1-単年カーブ!$R$3)*単年カーブ!Q1168)</f>
        <v>0</v>
      </c>
      <c r="G1168" s="47">
        <f t="shared" si="129"/>
        <v>0</v>
      </c>
      <c r="M1168">
        <f t="shared" si="130"/>
        <v>4</v>
      </c>
      <c r="N1168">
        <f>IF(OR(WEEKDAY(A1168)=1,WEEKDAY(A1168)=7,COUNTIF('2027祝日等（不使用）'!$A$1:$A$20,単年カーブ!A1168)=1),0,1)</f>
        <v>0</v>
      </c>
      <c r="O1168">
        <f t="shared" si="127"/>
        <v>13</v>
      </c>
      <c r="P1168">
        <f t="shared" si="131"/>
        <v>0</v>
      </c>
      <c r="Q1168">
        <f t="shared" si="132"/>
        <v>0</v>
      </c>
    </row>
    <row r="1169" spans="1:17" ht="19.5" x14ac:dyDescent="0.4">
      <c r="A1169" s="33">
        <f t="shared" si="126"/>
        <v>46502</v>
      </c>
      <c r="B1169" s="27" t="str">
        <f t="shared" si="128"/>
        <v>(日)</v>
      </c>
      <c r="C1169" s="34">
        <v>0.27083333333333298</v>
      </c>
      <c r="D1169" s="16" t="s">
        <v>18</v>
      </c>
      <c r="E1169" s="35">
        <v>0.29166666666666702</v>
      </c>
      <c r="F1169" s="50">
        <f>IF(COUNTIF('リスト（不使用）'!$A$5:$A$6,単年カーブ!$A$1),"希望数量入力ください",'単年（2027年度）'!$E$12*単年カーブ!$R$3+'単年（2027年度）'!$E$12*(1-単年カーブ!$R$3)*単年カーブ!Q1169)</f>
        <v>0</v>
      </c>
      <c r="G1169" s="47">
        <f t="shared" si="129"/>
        <v>0</v>
      </c>
      <c r="M1169">
        <f t="shared" si="130"/>
        <v>4</v>
      </c>
      <c r="N1169">
        <f>IF(OR(WEEKDAY(A1169)=1,WEEKDAY(A1169)=7,COUNTIF('2027祝日等（不使用）'!$A$1:$A$20,単年カーブ!A1169)=1),0,1)</f>
        <v>0</v>
      </c>
      <c r="O1169">
        <f t="shared" si="127"/>
        <v>14</v>
      </c>
      <c r="P1169">
        <f t="shared" si="131"/>
        <v>0</v>
      </c>
      <c r="Q1169">
        <f t="shared" si="132"/>
        <v>0</v>
      </c>
    </row>
    <row r="1170" spans="1:17" ht="19.5" x14ac:dyDescent="0.4">
      <c r="A1170" s="33">
        <f t="shared" si="126"/>
        <v>46502</v>
      </c>
      <c r="B1170" s="27" t="str">
        <f t="shared" si="128"/>
        <v>(日)</v>
      </c>
      <c r="C1170" s="34">
        <v>0.29166666666666702</v>
      </c>
      <c r="D1170" s="16" t="s">
        <v>18</v>
      </c>
      <c r="E1170" s="35">
        <v>0.3125</v>
      </c>
      <c r="F1170" s="50">
        <f>IF(COUNTIF('リスト（不使用）'!$A$5:$A$6,単年カーブ!$A$1),"希望数量入力ください",'単年（2027年度）'!$E$12*単年カーブ!$R$3+'単年（2027年度）'!$E$12*(1-単年カーブ!$R$3)*単年カーブ!Q1170)</f>
        <v>0</v>
      </c>
      <c r="G1170" s="47">
        <f t="shared" si="129"/>
        <v>0</v>
      </c>
      <c r="M1170">
        <f t="shared" si="130"/>
        <v>4</v>
      </c>
      <c r="N1170">
        <f>IF(OR(WEEKDAY(A1170)=1,WEEKDAY(A1170)=7,COUNTIF('2027祝日等（不使用）'!$A$1:$A$20,単年カーブ!A1170)=1),0,1)</f>
        <v>0</v>
      </c>
      <c r="O1170">
        <f t="shared" si="127"/>
        <v>15</v>
      </c>
      <c r="P1170">
        <f t="shared" si="131"/>
        <v>0</v>
      </c>
      <c r="Q1170">
        <f t="shared" si="132"/>
        <v>0</v>
      </c>
    </row>
    <row r="1171" spans="1:17" ht="19.5" x14ac:dyDescent="0.4">
      <c r="A1171" s="33">
        <f t="shared" si="126"/>
        <v>46502</v>
      </c>
      <c r="B1171" s="27" t="str">
        <f t="shared" si="128"/>
        <v>(日)</v>
      </c>
      <c r="C1171" s="34">
        <v>0.3125</v>
      </c>
      <c r="D1171" s="16" t="s">
        <v>18</v>
      </c>
      <c r="E1171" s="35">
        <v>0.33333333333333298</v>
      </c>
      <c r="F1171" s="50">
        <f>IF(COUNTIF('リスト（不使用）'!$A$5:$A$6,単年カーブ!$A$1),"希望数量入力ください",'単年（2027年度）'!$E$12*単年カーブ!$R$3+'単年（2027年度）'!$E$12*(1-単年カーブ!$R$3)*単年カーブ!Q1171)</f>
        <v>0</v>
      </c>
      <c r="G1171" s="47">
        <f t="shared" si="129"/>
        <v>0</v>
      </c>
      <c r="M1171">
        <f t="shared" si="130"/>
        <v>4</v>
      </c>
      <c r="N1171">
        <f>IF(OR(WEEKDAY(A1171)=1,WEEKDAY(A1171)=7,COUNTIF('2027祝日等（不使用）'!$A$1:$A$20,単年カーブ!A1171)=1),0,1)</f>
        <v>0</v>
      </c>
      <c r="O1171">
        <f t="shared" si="127"/>
        <v>16</v>
      </c>
      <c r="P1171">
        <f t="shared" si="131"/>
        <v>0</v>
      </c>
      <c r="Q1171">
        <f t="shared" si="132"/>
        <v>0</v>
      </c>
    </row>
    <row r="1172" spans="1:17" ht="19.5" x14ac:dyDescent="0.4">
      <c r="A1172" s="33">
        <f t="shared" si="126"/>
        <v>46502</v>
      </c>
      <c r="B1172" s="27" t="str">
        <f t="shared" si="128"/>
        <v>(日)</v>
      </c>
      <c r="C1172" s="34">
        <v>0.33333333333333298</v>
      </c>
      <c r="D1172" s="16" t="s">
        <v>18</v>
      </c>
      <c r="E1172" s="35">
        <v>0.35416666666666702</v>
      </c>
      <c r="F1172" s="50">
        <f>IF(COUNTIF('リスト（不使用）'!$A$5:$A$6,単年カーブ!$A$1),"希望数量入力ください",'単年（2027年度）'!$E$12*単年カーブ!$R$3+'単年（2027年度）'!$E$12*(1-単年カーブ!$R$3)*単年カーブ!Q1172)</f>
        <v>0</v>
      </c>
      <c r="G1172" s="47">
        <f t="shared" si="129"/>
        <v>0</v>
      </c>
      <c r="M1172">
        <f t="shared" si="130"/>
        <v>4</v>
      </c>
      <c r="N1172">
        <f>IF(OR(WEEKDAY(A1172)=1,WEEKDAY(A1172)=7,COUNTIF('2027祝日等（不使用）'!$A$1:$A$20,単年カーブ!A1172)=1),0,1)</f>
        <v>0</v>
      </c>
      <c r="O1172">
        <f t="shared" si="127"/>
        <v>17</v>
      </c>
      <c r="P1172">
        <f t="shared" si="131"/>
        <v>1</v>
      </c>
      <c r="Q1172">
        <f t="shared" si="132"/>
        <v>0</v>
      </c>
    </row>
    <row r="1173" spans="1:17" ht="19.5" x14ac:dyDescent="0.4">
      <c r="A1173" s="33">
        <f t="shared" si="126"/>
        <v>46502</v>
      </c>
      <c r="B1173" s="27" t="str">
        <f t="shared" si="128"/>
        <v>(日)</v>
      </c>
      <c r="C1173" s="34">
        <v>0.35416666666666702</v>
      </c>
      <c r="D1173" s="16" t="s">
        <v>18</v>
      </c>
      <c r="E1173" s="35">
        <v>0.375</v>
      </c>
      <c r="F1173" s="50">
        <f>IF(COUNTIF('リスト（不使用）'!$A$5:$A$6,単年カーブ!$A$1),"希望数量入力ください",'単年（2027年度）'!$E$12*単年カーブ!$R$3+'単年（2027年度）'!$E$12*(1-単年カーブ!$R$3)*単年カーブ!Q1173)</f>
        <v>0</v>
      </c>
      <c r="G1173" s="47">
        <f t="shared" si="129"/>
        <v>0</v>
      </c>
      <c r="M1173">
        <f t="shared" si="130"/>
        <v>4</v>
      </c>
      <c r="N1173">
        <f>IF(OR(WEEKDAY(A1173)=1,WEEKDAY(A1173)=7,COUNTIF('2027祝日等（不使用）'!$A$1:$A$20,単年カーブ!A1173)=1),0,1)</f>
        <v>0</v>
      </c>
      <c r="O1173">
        <f t="shared" si="127"/>
        <v>18</v>
      </c>
      <c r="P1173">
        <f t="shared" si="131"/>
        <v>1</v>
      </c>
      <c r="Q1173">
        <f t="shared" si="132"/>
        <v>0</v>
      </c>
    </row>
    <row r="1174" spans="1:17" ht="19.5" x14ac:dyDescent="0.4">
      <c r="A1174" s="33">
        <f t="shared" si="126"/>
        <v>46502</v>
      </c>
      <c r="B1174" s="27" t="str">
        <f t="shared" si="128"/>
        <v>(日)</v>
      </c>
      <c r="C1174" s="34">
        <v>0.375</v>
      </c>
      <c r="D1174" s="16" t="s">
        <v>18</v>
      </c>
      <c r="E1174" s="35">
        <v>0.39583333333333298</v>
      </c>
      <c r="F1174" s="50">
        <f>IF(COUNTIF('リスト（不使用）'!$A$5:$A$6,単年カーブ!$A$1),"希望数量入力ください",'単年（2027年度）'!$E$12*単年カーブ!$R$3+'単年（2027年度）'!$E$12*(1-単年カーブ!$R$3)*単年カーブ!Q1174)</f>
        <v>0</v>
      </c>
      <c r="G1174" s="47">
        <f t="shared" si="129"/>
        <v>0</v>
      </c>
      <c r="M1174">
        <f t="shared" si="130"/>
        <v>4</v>
      </c>
      <c r="N1174">
        <f>IF(OR(WEEKDAY(A1174)=1,WEEKDAY(A1174)=7,COUNTIF('2027祝日等（不使用）'!$A$1:$A$20,単年カーブ!A1174)=1),0,1)</f>
        <v>0</v>
      </c>
      <c r="O1174">
        <f t="shared" si="127"/>
        <v>19</v>
      </c>
      <c r="P1174">
        <f t="shared" si="131"/>
        <v>1</v>
      </c>
      <c r="Q1174">
        <f t="shared" si="132"/>
        <v>0</v>
      </c>
    </row>
    <row r="1175" spans="1:17" ht="19.5" x14ac:dyDescent="0.4">
      <c r="A1175" s="33">
        <f t="shared" si="126"/>
        <v>46502</v>
      </c>
      <c r="B1175" s="27" t="str">
        <f t="shared" si="128"/>
        <v>(日)</v>
      </c>
      <c r="C1175" s="34">
        <v>0.39583333333333298</v>
      </c>
      <c r="D1175" s="16" t="s">
        <v>18</v>
      </c>
      <c r="E1175" s="35">
        <v>0.41666666666666702</v>
      </c>
      <c r="F1175" s="50">
        <f>IF(COUNTIF('リスト（不使用）'!$A$5:$A$6,単年カーブ!$A$1),"希望数量入力ください",'単年（2027年度）'!$E$12*単年カーブ!$R$3+'単年（2027年度）'!$E$12*(1-単年カーブ!$R$3)*単年カーブ!Q1175)</f>
        <v>0</v>
      </c>
      <c r="G1175" s="47">
        <f t="shared" si="129"/>
        <v>0</v>
      </c>
      <c r="M1175">
        <f t="shared" si="130"/>
        <v>4</v>
      </c>
      <c r="N1175">
        <f>IF(OR(WEEKDAY(A1175)=1,WEEKDAY(A1175)=7,COUNTIF('2027祝日等（不使用）'!$A$1:$A$20,単年カーブ!A1175)=1),0,1)</f>
        <v>0</v>
      </c>
      <c r="O1175">
        <f t="shared" si="127"/>
        <v>20</v>
      </c>
      <c r="P1175">
        <f t="shared" si="131"/>
        <v>1</v>
      </c>
      <c r="Q1175">
        <f t="shared" si="132"/>
        <v>0</v>
      </c>
    </row>
    <row r="1176" spans="1:17" ht="19.5" x14ac:dyDescent="0.4">
      <c r="A1176" s="33">
        <f t="shared" si="126"/>
        <v>46502</v>
      </c>
      <c r="B1176" s="27" t="str">
        <f t="shared" si="128"/>
        <v>(日)</v>
      </c>
      <c r="C1176" s="34">
        <v>0.41666666666666702</v>
      </c>
      <c r="D1176" s="16" t="s">
        <v>18</v>
      </c>
      <c r="E1176" s="35">
        <v>0.4375</v>
      </c>
      <c r="F1176" s="50">
        <f>IF(COUNTIF('リスト（不使用）'!$A$5:$A$6,単年カーブ!$A$1),"希望数量入力ください",'単年（2027年度）'!$E$12*単年カーブ!$R$3+'単年（2027年度）'!$E$12*(1-単年カーブ!$R$3)*単年カーブ!Q1176)</f>
        <v>0</v>
      </c>
      <c r="G1176" s="47">
        <f t="shared" si="129"/>
        <v>0</v>
      </c>
      <c r="M1176">
        <f t="shared" si="130"/>
        <v>4</v>
      </c>
      <c r="N1176">
        <f>IF(OR(WEEKDAY(A1176)=1,WEEKDAY(A1176)=7,COUNTIF('2027祝日等（不使用）'!$A$1:$A$20,単年カーブ!A1176)=1),0,1)</f>
        <v>0</v>
      </c>
      <c r="O1176">
        <f t="shared" si="127"/>
        <v>21</v>
      </c>
      <c r="P1176">
        <f t="shared" si="131"/>
        <v>1</v>
      </c>
      <c r="Q1176">
        <f t="shared" si="132"/>
        <v>0</v>
      </c>
    </row>
    <row r="1177" spans="1:17" ht="19.5" x14ac:dyDescent="0.4">
      <c r="A1177" s="33">
        <f t="shared" si="126"/>
        <v>46502</v>
      </c>
      <c r="B1177" s="27" t="str">
        <f t="shared" si="128"/>
        <v>(日)</v>
      </c>
      <c r="C1177" s="34">
        <v>0.4375</v>
      </c>
      <c r="D1177" s="16" t="s">
        <v>18</v>
      </c>
      <c r="E1177" s="35">
        <v>0.45833333333333298</v>
      </c>
      <c r="F1177" s="50">
        <f>IF(COUNTIF('リスト（不使用）'!$A$5:$A$6,単年カーブ!$A$1),"希望数量入力ください",'単年（2027年度）'!$E$12*単年カーブ!$R$3+'単年（2027年度）'!$E$12*(1-単年カーブ!$R$3)*単年カーブ!Q1177)</f>
        <v>0</v>
      </c>
      <c r="G1177" s="47">
        <f t="shared" si="129"/>
        <v>0</v>
      </c>
      <c r="M1177">
        <f t="shared" si="130"/>
        <v>4</v>
      </c>
      <c r="N1177">
        <f>IF(OR(WEEKDAY(A1177)=1,WEEKDAY(A1177)=7,COUNTIF('2027祝日等（不使用）'!$A$1:$A$20,単年カーブ!A1177)=1),0,1)</f>
        <v>0</v>
      </c>
      <c r="O1177">
        <f t="shared" si="127"/>
        <v>22</v>
      </c>
      <c r="P1177">
        <f t="shared" si="131"/>
        <v>1</v>
      </c>
      <c r="Q1177">
        <f t="shared" si="132"/>
        <v>0</v>
      </c>
    </row>
    <row r="1178" spans="1:17" ht="19.5" x14ac:dyDescent="0.4">
      <c r="A1178" s="33">
        <f t="shared" si="126"/>
        <v>46502</v>
      </c>
      <c r="B1178" s="27" t="str">
        <f t="shared" si="128"/>
        <v>(日)</v>
      </c>
      <c r="C1178" s="34">
        <v>0.45833333333333298</v>
      </c>
      <c r="D1178" s="16" t="s">
        <v>18</v>
      </c>
      <c r="E1178" s="35">
        <v>0.47916666666666702</v>
      </c>
      <c r="F1178" s="50">
        <f>IF(COUNTIF('リスト（不使用）'!$A$5:$A$6,単年カーブ!$A$1),"希望数量入力ください",'単年（2027年度）'!$E$12*単年カーブ!$R$3+'単年（2027年度）'!$E$12*(1-単年カーブ!$R$3)*単年カーブ!Q1178)</f>
        <v>0</v>
      </c>
      <c r="G1178" s="47">
        <f t="shared" si="129"/>
        <v>0</v>
      </c>
      <c r="M1178">
        <f t="shared" si="130"/>
        <v>4</v>
      </c>
      <c r="N1178">
        <f>IF(OR(WEEKDAY(A1178)=1,WEEKDAY(A1178)=7,COUNTIF('2027祝日等（不使用）'!$A$1:$A$20,単年カーブ!A1178)=1),0,1)</f>
        <v>0</v>
      </c>
      <c r="O1178">
        <f t="shared" si="127"/>
        <v>23</v>
      </c>
      <c r="P1178">
        <f t="shared" si="131"/>
        <v>1</v>
      </c>
      <c r="Q1178">
        <f t="shared" si="132"/>
        <v>0</v>
      </c>
    </row>
    <row r="1179" spans="1:17" ht="19.5" x14ac:dyDescent="0.4">
      <c r="A1179" s="33">
        <f t="shared" si="126"/>
        <v>46502</v>
      </c>
      <c r="B1179" s="27" t="str">
        <f t="shared" si="128"/>
        <v>(日)</v>
      </c>
      <c r="C1179" s="34">
        <v>0.47916666666666702</v>
      </c>
      <c r="D1179" s="16" t="s">
        <v>18</v>
      </c>
      <c r="E1179" s="35">
        <v>0.5</v>
      </c>
      <c r="F1179" s="50">
        <f>IF(COUNTIF('リスト（不使用）'!$A$5:$A$6,単年カーブ!$A$1),"希望数量入力ください",'単年（2027年度）'!$E$12*単年カーブ!$R$3+'単年（2027年度）'!$E$12*(1-単年カーブ!$R$3)*単年カーブ!Q1179)</f>
        <v>0</v>
      </c>
      <c r="G1179" s="47">
        <f t="shared" si="129"/>
        <v>0</v>
      </c>
      <c r="M1179">
        <f t="shared" si="130"/>
        <v>4</v>
      </c>
      <c r="N1179">
        <f>IF(OR(WEEKDAY(A1179)=1,WEEKDAY(A1179)=7,COUNTIF('2027祝日等（不使用）'!$A$1:$A$20,単年カーブ!A1179)=1),0,1)</f>
        <v>0</v>
      </c>
      <c r="O1179">
        <f t="shared" si="127"/>
        <v>24</v>
      </c>
      <c r="P1179">
        <f t="shared" si="131"/>
        <v>1</v>
      </c>
      <c r="Q1179">
        <f t="shared" si="132"/>
        <v>0</v>
      </c>
    </row>
    <row r="1180" spans="1:17" ht="19.5" x14ac:dyDescent="0.4">
      <c r="A1180" s="33">
        <f t="shared" si="126"/>
        <v>46502</v>
      </c>
      <c r="B1180" s="27" t="str">
        <f t="shared" si="128"/>
        <v>(日)</v>
      </c>
      <c r="C1180" s="34">
        <v>0.5</v>
      </c>
      <c r="D1180" s="16" t="s">
        <v>18</v>
      </c>
      <c r="E1180" s="35">
        <v>0.52083333333333304</v>
      </c>
      <c r="F1180" s="50">
        <f>IF(COUNTIF('リスト（不使用）'!$A$5:$A$6,単年カーブ!$A$1),"希望数量入力ください",'単年（2027年度）'!$E$12*単年カーブ!$R$3+'単年（2027年度）'!$E$12*(1-単年カーブ!$R$3)*単年カーブ!Q1180)</f>
        <v>0</v>
      </c>
      <c r="G1180" s="47">
        <f t="shared" si="129"/>
        <v>0</v>
      </c>
      <c r="M1180">
        <f t="shared" si="130"/>
        <v>4</v>
      </c>
      <c r="N1180">
        <f>IF(OR(WEEKDAY(A1180)=1,WEEKDAY(A1180)=7,COUNTIF('2027祝日等（不使用）'!$A$1:$A$20,単年カーブ!A1180)=1),0,1)</f>
        <v>0</v>
      </c>
      <c r="O1180">
        <f t="shared" si="127"/>
        <v>25</v>
      </c>
      <c r="P1180">
        <f t="shared" si="131"/>
        <v>1</v>
      </c>
      <c r="Q1180">
        <f t="shared" si="132"/>
        <v>0</v>
      </c>
    </row>
    <row r="1181" spans="1:17" ht="19.5" x14ac:dyDescent="0.4">
      <c r="A1181" s="33">
        <f t="shared" si="126"/>
        <v>46502</v>
      </c>
      <c r="B1181" s="27" t="str">
        <f t="shared" si="128"/>
        <v>(日)</v>
      </c>
      <c r="C1181" s="34">
        <v>0.52083333333333304</v>
      </c>
      <c r="D1181" s="16" t="s">
        <v>18</v>
      </c>
      <c r="E1181" s="35">
        <v>0.54166666666666696</v>
      </c>
      <c r="F1181" s="50">
        <f>IF(COUNTIF('リスト（不使用）'!$A$5:$A$6,単年カーブ!$A$1),"希望数量入力ください",'単年（2027年度）'!$E$12*単年カーブ!$R$3+'単年（2027年度）'!$E$12*(1-単年カーブ!$R$3)*単年カーブ!Q1181)</f>
        <v>0</v>
      </c>
      <c r="G1181" s="47">
        <f t="shared" si="129"/>
        <v>0</v>
      </c>
      <c r="M1181">
        <f t="shared" si="130"/>
        <v>4</v>
      </c>
      <c r="N1181">
        <f>IF(OR(WEEKDAY(A1181)=1,WEEKDAY(A1181)=7,COUNTIF('2027祝日等（不使用）'!$A$1:$A$20,単年カーブ!A1181)=1),0,1)</f>
        <v>0</v>
      </c>
      <c r="O1181">
        <f t="shared" si="127"/>
        <v>26</v>
      </c>
      <c r="P1181">
        <f t="shared" si="131"/>
        <v>1</v>
      </c>
      <c r="Q1181">
        <f t="shared" si="132"/>
        <v>0</v>
      </c>
    </row>
    <row r="1182" spans="1:17" ht="19.5" x14ac:dyDescent="0.4">
      <c r="A1182" s="33">
        <f t="shared" si="126"/>
        <v>46502</v>
      </c>
      <c r="B1182" s="27" t="str">
        <f t="shared" si="128"/>
        <v>(日)</v>
      </c>
      <c r="C1182" s="34">
        <v>0.54166666666666696</v>
      </c>
      <c r="D1182" s="16" t="s">
        <v>18</v>
      </c>
      <c r="E1182" s="35">
        <v>0.5625</v>
      </c>
      <c r="F1182" s="50">
        <f>IF(COUNTIF('リスト（不使用）'!$A$5:$A$6,単年カーブ!$A$1),"希望数量入力ください",'単年（2027年度）'!$E$12*単年カーブ!$R$3+'単年（2027年度）'!$E$12*(1-単年カーブ!$R$3)*単年カーブ!Q1182)</f>
        <v>0</v>
      </c>
      <c r="G1182" s="47">
        <f t="shared" si="129"/>
        <v>0</v>
      </c>
      <c r="M1182">
        <f t="shared" si="130"/>
        <v>4</v>
      </c>
      <c r="N1182">
        <f>IF(OR(WEEKDAY(A1182)=1,WEEKDAY(A1182)=7,COUNTIF('2027祝日等（不使用）'!$A$1:$A$20,単年カーブ!A1182)=1),0,1)</f>
        <v>0</v>
      </c>
      <c r="O1182">
        <f t="shared" si="127"/>
        <v>27</v>
      </c>
      <c r="P1182">
        <f t="shared" si="131"/>
        <v>1</v>
      </c>
      <c r="Q1182">
        <f t="shared" si="132"/>
        <v>0</v>
      </c>
    </row>
    <row r="1183" spans="1:17" ht="19.5" x14ac:dyDescent="0.4">
      <c r="A1183" s="33">
        <f t="shared" si="126"/>
        <v>46502</v>
      </c>
      <c r="B1183" s="27" t="str">
        <f t="shared" si="128"/>
        <v>(日)</v>
      </c>
      <c r="C1183" s="34">
        <v>0.5625</v>
      </c>
      <c r="D1183" s="16" t="s">
        <v>18</v>
      </c>
      <c r="E1183" s="35">
        <v>0.58333333333333304</v>
      </c>
      <c r="F1183" s="50">
        <f>IF(COUNTIF('リスト（不使用）'!$A$5:$A$6,単年カーブ!$A$1),"希望数量入力ください",'単年（2027年度）'!$E$12*単年カーブ!$R$3+'単年（2027年度）'!$E$12*(1-単年カーブ!$R$3)*単年カーブ!Q1183)</f>
        <v>0</v>
      </c>
      <c r="G1183" s="47">
        <f t="shared" si="129"/>
        <v>0</v>
      </c>
      <c r="M1183">
        <f t="shared" si="130"/>
        <v>4</v>
      </c>
      <c r="N1183">
        <f>IF(OR(WEEKDAY(A1183)=1,WEEKDAY(A1183)=7,COUNTIF('2027祝日等（不使用）'!$A$1:$A$20,単年カーブ!A1183)=1),0,1)</f>
        <v>0</v>
      </c>
      <c r="O1183">
        <f t="shared" si="127"/>
        <v>28</v>
      </c>
      <c r="P1183">
        <f t="shared" si="131"/>
        <v>1</v>
      </c>
      <c r="Q1183">
        <f t="shared" si="132"/>
        <v>0</v>
      </c>
    </row>
    <row r="1184" spans="1:17" ht="19.5" x14ac:dyDescent="0.4">
      <c r="A1184" s="33">
        <f t="shared" si="126"/>
        <v>46502</v>
      </c>
      <c r="B1184" s="27" t="str">
        <f t="shared" si="128"/>
        <v>(日)</v>
      </c>
      <c r="C1184" s="34">
        <v>0.58333333333333304</v>
      </c>
      <c r="D1184" s="16" t="s">
        <v>18</v>
      </c>
      <c r="E1184" s="35">
        <v>0.60416666666666696</v>
      </c>
      <c r="F1184" s="50">
        <f>IF(COUNTIF('リスト（不使用）'!$A$5:$A$6,単年カーブ!$A$1),"希望数量入力ください",'単年（2027年度）'!$E$12*単年カーブ!$R$3+'単年（2027年度）'!$E$12*(1-単年カーブ!$R$3)*単年カーブ!Q1184)</f>
        <v>0</v>
      </c>
      <c r="G1184" s="47">
        <f t="shared" si="129"/>
        <v>0</v>
      </c>
      <c r="M1184">
        <f t="shared" si="130"/>
        <v>4</v>
      </c>
      <c r="N1184">
        <f>IF(OR(WEEKDAY(A1184)=1,WEEKDAY(A1184)=7,COUNTIF('2027祝日等（不使用）'!$A$1:$A$20,単年カーブ!A1184)=1),0,1)</f>
        <v>0</v>
      </c>
      <c r="O1184">
        <f t="shared" si="127"/>
        <v>29</v>
      </c>
      <c r="P1184">
        <f t="shared" si="131"/>
        <v>1</v>
      </c>
      <c r="Q1184">
        <f t="shared" si="132"/>
        <v>0</v>
      </c>
    </row>
    <row r="1185" spans="1:17" ht="19.5" x14ac:dyDescent="0.4">
      <c r="A1185" s="33">
        <f t="shared" si="126"/>
        <v>46502</v>
      </c>
      <c r="B1185" s="27" t="str">
        <f t="shared" si="128"/>
        <v>(日)</v>
      </c>
      <c r="C1185" s="34">
        <v>0.60416666666666696</v>
      </c>
      <c r="D1185" s="16" t="s">
        <v>18</v>
      </c>
      <c r="E1185" s="35">
        <v>0.625</v>
      </c>
      <c r="F1185" s="50">
        <f>IF(COUNTIF('リスト（不使用）'!$A$5:$A$6,単年カーブ!$A$1),"希望数量入力ください",'単年（2027年度）'!$E$12*単年カーブ!$R$3+'単年（2027年度）'!$E$12*(1-単年カーブ!$R$3)*単年カーブ!Q1185)</f>
        <v>0</v>
      </c>
      <c r="G1185" s="47">
        <f t="shared" si="129"/>
        <v>0</v>
      </c>
      <c r="M1185">
        <f t="shared" si="130"/>
        <v>4</v>
      </c>
      <c r="N1185">
        <f>IF(OR(WEEKDAY(A1185)=1,WEEKDAY(A1185)=7,COUNTIF('2027祝日等（不使用）'!$A$1:$A$20,単年カーブ!A1185)=1),0,1)</f>
        <v>0</v>
      </c>
      <c r="O1185">
        <f t="shared" si="127"/>
        <v>30</v>
      </c>
      <c r="P1185">
        <f t="shared" si="131"/>
        <v>1</v>
      </c>
      <c r="Q1185">
        <f t="shared" si="132"/>
        <v>0</v>
      </c>
    </row>
    <row r="1186" spans="1:17" ht="19.5" x14ac:dyDescent="0.4">
      <c r="A1186" s="33">
        <f t="shared" si="126"/>
        <v>46502</v>
      </c>
      <c r="B1186" s="27" t="str">
        <f t="shared" si="128"/>
        <v>(日)</v>
      </c>
      <c r="C1186" s="34">
        <v>0.625</v>
      </c>
      <c r="D1186" s="16" t="s">
        <v>18</v>
      </c>
      <c r="E1186" s="35">
        <v>0.64583333333333304</v>
      </c>
      <c r="F1186" s="50">
        <f>IF(COUNTIF('リスト（不使用）'!$A$5:$A$6,単年カーブ!$A$1),"希望数量入力ください",'単年（2027年度）'!$E$12*単年カーブ!$R$3+'単年（2027年度）'!$E$12*(1-単年カーブ!$R$3)*単年カーブ!Q1186)</f>
        <v>0</v>
      </c>
      <c r="G1186" s="47">
        <f t="shared" si="129"/>
        <v>0</v>
      </c>
      <c r="M1186">
        <f t="shared" si="130"/>
        <v>4</v>
      </c>
      <c r="N1186">
        <f>IF(OR(WEEKDAY(A1186)=1,WEEKDAY(A1186)=7,COUNTIF('2027祝日等（不使用）'!$A$1:$A$20,単年カーブ!A1186)=1),0,1)</f>
        <v>0</v>
      </c>
      <c r="O1186">
        <f t="shared" si="127"/>
        <v>31</v>
      </c>
      <c r="P1186">
        <f t="shared" si="131"/>
        <v>1</v>
      </c>
      <c r="Q1186">
        <f t="shared" si="132"/>
        <v>0</v>
      </c>
    </row>
    <row r="1187" spans="1:17" ht="19.5" x14ac:dyDescent="0.4">
      <c r="A1187" s="33">
        <f t="shared" si="126"/>
        <v>46502</v>
      </c>
      <c r="B1187" s="27" t="str">
        <f t="shared" si="128"/>
        <v>(日)</v>
      </c>
      <c r="C1187" s="34">
        <v>0.64583333333333304</v>
      </c>
      <c r="D1187" s="16" t="s">
        <v>18</v>
      </c>
      <c r="E1187" s="35">
        <v>0.66666666666666696</v>
      </c>
      <c r="F1187" s="50">
        <f>IF(COUNTIF('リスト（不使用）'!$A$5:$A$6,単年カーブ!$A$1),"希望数量入力ください",'単年（2027年度）'!$E$12*単年カーブ!$R$3+'単年（2027年度）'!$E$12*(1-単年カーブ!$R$3)*単年カーブ!Q1187)</f>
        <v>0</v>
      </c>
      <c r="G1187" s="47">
        <f t="shared" si="129"/>
        <v>0</v>
      </c>
      <c r="M1187">
        <f t="shared" si="130"/>
        <v>4</v>
      </c>
      <c r="N1187">
        <f>IF(OR(WEEKDAY(A1187)=1,WEEKDAY(A1187)=7,COUNTIF('2027祝日等（不使用）'!$A$1:$A$20,単年カーブ!A1187)=1),0,1)</f>
        <v>0</v>
      </c>
      <c r="O1187">
        <f t="shared" si="127"/>
        <v>32</v>
      </c>
      <c r="P1187">
        <f t="shared" si="131"/>
        <v>1</v>
      </c>
      <c r="Q1187">
        <f t="shared" si="132"/>
        <v>0</v>
      </c>
    </row>
    <row r="1188" spans="1:17" ht="19.5" x14ac:dyDescent="0.4">
      <c r="A1188" s="33">
        <f t="shared" si="126"/>
        <v>46502</v>
      </c>
      <c r="B1188" s="27" t="str">
        <f t="shared" si="128"/>
        <v>(日)</v>
      </c>
      <c r="C1188" s="34">
        <v>0.66666666666666696</v>
      </c>
      <c r="D1188" s="16" t="s">
        <v>18</v>
      </c>
      <c r="E1188" s="35">
        <v>0.6875</v>
      </c>
      <c r="F1188" s="50">
        <f>IF(COUNTIF('リスト（不使用）'!$A$5:$A$6,単年カーブ!$A$1),"希望数量入力ください",'単年（2027年度）'!$E$12*単年カーブ!$R$3+'単年（2027年度）'!$E$12*(1-単年カーブ!$R$3)*単年カーブ!Q1188)</f>
        <v>0</v>
      </c>
      <c r="G1188" s="47">
        <f t="shared" si="129"/>
        <v>0</v>
      </c>
      <c r="M1188">
        <f t="shared" si="130"/>
        <v>4</v>
      </c>
      <c r="N1188">
        <f>IF(OR(WEEKDAY(A1188)=1,WEEKDAY(A1188)=7,COUNTIF('2027祝日等（不使用）'!$A$1:$A$20,単年カーブ!A1188)=1),0,1)</f>
        <v>0</v>
      </c>
      <c r="O1188">
        <f t="shared" si="127"/>
        <v>33</v>
      </c>
      <c r="P1188">
        <f t="shared" si="131"/>
        <v>1</v>
      </c>
      <c r="Q1188">
        <f t="shared" si="132"/>
        <v>0</v>
      </c>
    </row>
    <row r="1189" spans="1:17" ht="19.5" x14ac:dyDescent="0.4">
      <c r="A1189" s="33">
        <f t="shared" si="126"/>
        <v>46502</v>
      </c>
      <c r="B1189" s="27" t="str">
        <f t="shared" si="128"/>
        <v>(日)</v>
      </c>
      <c r="C1189" s="34">
        <v>0.6875</v>
      </c>
      <c r="D1189" s="16" t="s">
        <v>18</v>
      </c>
      <c r="E1189" s="35">
        <v>0.70833333333333304</v>
      </c>
      <c r="F1189" s="50">
        <f>IF(COUNTIF('リスト（不使用）'!$A$5:$A$6,単年カーブ!$A$1),"希望数量入力ください",'単年（2027年度）'!$E$12*単年カーブ!$R$3+'単年（2027年度）'!$E$12*(1-単年カーブ!$R$3)*単年カーブ!Q1189)</f>
        <v>0</v>
      </c>
      <c r="G1189" s="47">
        <f t="shared" si="129"/>
        <v>0</v>
      </c>
      <c r="M1189">
        <f t="shared" si="130"/>
        <v>4</v>
      </c>
      <c r="N1189">
        <f>IF(OR(WEEKDAY(A1189)=1,WEEKDAY(A1189)=7,COUNTIF('2027祝日等（不使用）'!$A$1:$A$20,単年カーブ!A1189)=1),0,1)</f>
        <v>0</v>
      </c>
      <c r="O1189">
        <f t="shared" si="127"/>
        <v>34</v>
      </c>
      <c r="P1189">
        <f t="shared" si="131"/>
        <v>1</v>
      </c>
      <c r="Q1189">
        <f t="shared" si="132"/>
        <v>0</v>
      </c>
    </row>
    <row r="1190" spans="1:17" ht="19.5" x14ac:dyDescent="0.4">
      <c r="A1190" s="33">
        <f t="shared" si="126"/>
        <v>46502</v>
      </c>
      <c r="B1190" s="27" t="str">
        <f t="shared" si="128"/>
        <v>(日)</v>
      </c>
      <c r="C1190" s="34">
        <v>0.70833333333333304</v>
      </c>
      <c r="D1190" s="16" t="s">
        <v>18</v>
      </c>
      <c r="E1190" s="35">
        <v>0.72916666666666696</v>
      </c>
      <c r="F1190" s="50">
        <f>IF(COUNTIF('リスト（不使用）'!$A$5:$A$6,単年カーブ!$A$1),"希望数量入力ください",'単年（2027年度）'!$E$12*単年カーブ!$R$3+'単年（2027年度）'!$E$12*(1-単年カーブ!$R$3)*単年カーブ!Q1190)</f>
        <v>0</v>
      </c>
      <c r="G1190" s="47">
        <f t="shared" si="129"/>
        <v>0</v>
      </c>
      <c r="M1190">
        <f t="shared" si="130"/>
        <v>4</v>
      </c>
      <c r="N1190">
        <f>IF(OR(WEEKDAY(A1190)=1,WEEKDAY(A1190)=7,COUNTIF('2027祝日等（不使用）'!$A$1:$A$20,単年カーブ!A1190)=1),0,1)</f>
        <v>0</v>
      </c>
      <c r="O1190">
        <f t="shared" si="127"/>
        <v>35</v>
      </c>
      <c r="P1190">
        <f t="shared" si="131"/>
        <v>1</v>
      </c>
      <c r="Q1190">
        <f t="shared" si="132"/>
        <v>0</v>
      </c>
    </row>
    <row r="1191" spans="1:17" ht="19.5" x14ac:dyDescent="0.4">
      <c r="A1191" s="33">
        <f t="shared" si="126"/>
        <v>46502</v>
      </c>
      <c r="B1191" s="27" t="str">
        <f t="shared" si="128"/>
        <v>(日)</v>
      </c>
      <c r="C1191" s="34">
        <v>0.72916666666666696</v>
      </c>
      <c r="D1191" s="16" t="s">
        <v>18</v>
      </c>
      <c r="E1191" s="35">
        <v>0.75</v>
      </c>
      <c r="F1191" s="50">
        <f>IF(COUNTIF('リスト（不使用）'!$A$5:$A$6,単年カーブ!$A$1),"希望数量入力ください",'単年（2027年度）'!$E$12*単年カーブ!$R$3+'単年（2027年度）'!$E$12*(1-単年カーブ!$R$3)*単年カーブ!Q1191)</f>
        <v>0</v>
      </c>
      <c r="G1191" s="47">
        <f t="shared" si="129"/>
        <v>0</v>
      </c>
      <c r="M1191">
        <f t="shared" si="130"/>
        <v>4</v>
      </c>
      <c r="N1191">
        <f>IF(OR(WEEKDAY(A1191)=1,WEEKDAY(A1191)=7,COUNTIF('2027祝日等（不使用）'!$A$1:$A$20,単年カーブ!A1191)=1),0,1)</f>
        <v>0</v>
      </c>
      <c r="O1191">
        <f t="shared" si="127"/>
        <v>36</v>
      </c>
      <c r="P1191">
        <f t="shared" si="131"/>
        <v>1</v>
      </c>
      <c r="Q1191">
        <f t="shared" si="132"/>
        <v>0</v>
      </c>
    </row>
    <row r="1192" spans="1:17" ht="19.5" x14ac:dyDescent="0.4">
      <c r="A1192" s="33">
        <f t="shared" si="126"/>
        <v>46502</v>
      </c>
      <c r="B1192" s="27" t="str">
        <f t="shared" si="128"/>
        <v>(日)</v>
      </c>
      <c r="C1192" s="34">
        <v>0.75</v>
      </c>
      <c r="D1192" s="16" t="s">
        <v>18</v>
      </c>
      <c r="E1192" s="35">
        <v>0.77083333333333304</v>
      </c>
      <c r="F1192" s="50">
        <f>IF(COUNTIF('リスト（不使用）'!$A$5:$A$6,単年カーブ!$A$1),"希望数量入力ください",'単年（2027年度）'!$E$12*単年カーブ!$R$3+'単年（2027年度）'!$E$12*(1-単年カーブ!$R$3)*単年カーブ!Q1192)</f>
        <v>0</v>
      </c>
      <c r="G1192" s="47">
        <f t="shared" si="129"/>
        <v>0</v>
      </c>
      <c r="M1192">
        <f t="shared" si="130"/>
        <v>4</v>
      </c>
      <c r="N1192">
        <f>IF(OR(WEEKDAY(A1192)=1,WEEKDAY(A1192)=7,COUNTIF('2027祝日等（不使用）'!$A$1:$A$20,単年カーブ!A1192)=1),0,1)</f>
        <v>0</v>
      </c>
      <c r="O1192">
        <f t="shared" si="127"/>
        <v>37</v>
      </c>
      <c r="P1192">
        <f t="shared" si="131"/>
        <v>1</v>
      </c>
      <c r="Q1192">
        <f t="shared" si="132"/>
        <v>0</v>
      </c>
    </row>
    <row r="1193" spans="1:17" ht="19.5" x14ac:dyDescent="0.4">
      <c r="A1193" s="33">
        <f t="shared" si="126"/>
        <v>46502</v>
      </c>
      <c r="B1193" s="27" t="str">
        <f t="shared" si="128"/>
        <v>(日)</v>
      </c>
      <c r="C1193" s="34">
        <v>0.77083333333333304</v>
      </c>
      <c r="D1193" s="16" t="s">
        <v>18</v>
      </c>
      <c r="E1193" s="35">
        <v>0.79166666666666696</v>
      </c>
      <c r="F1193" s="50">
        <f>IF(COUNTIF('リスト（不使用）'!$A$5:$A$6,単年カーブ!$A$1),"希望数量入力ください",'単年（2027年度）'!$E$12*単年カーブ!$R$3+'単年（2027年度）'!$E$12*(1-単年カーブ!$R$3)*単年カーブ!Q1193)</f>
        <v>0</v>
      </c>
      <c r="G1193" s="47">
        <f t="shared" si="129"/>
        <v>0</v>
      </c>
      <c r="M1193">
        <f t="shared" si="130"/>
        <v>4</v>
      </c>
      <c r="N1193">
        <f>IF(OR(WEEKDAY(A1193)=1,WEEKDAY(A1193)=7,COUNTIF('2027祝日等（不使用）'!$A$1:$A$20,単年カーブ!A1193)=1),0,1)</f>
        <v>0</v>
      </c>
      <c r="O1193">
        <f t="shared" si="127"/>
        <v>38</v>
      </c>
      <c r="P1193">
        <f t="shared" si="131"/>
        <v>1</v>
      </c>
      <c r="Q1193">
        <f t="shared" si="132"/>
        <v>0</v>
      </c>
    </row>
    <row r="1194" spans="1:17" ht="19.5" x14ac:dyDescent="0.4">
      <c r="A1194" s="33">
        <f t="shared" si="126"/>
        <v>46502</v>
      </c>
      <c r="B1194" s="27" t="str">
        <f t="shared" si="128"/>
        <v>(日)</v>
      </c>
      <c r="C1194" s="34">
        <v>0.79166666666666696</v>
      </c>
      <c r="D1194" s="16" t="s">
        <v>18</v>
      </c>
      <c r="E1194" s="35">
        <v>0.8125</v>
      </c>
      <c r="F1194" s="50">
        <f>IF(COUNTIF('リスト（不使用）'!$A$5:$A$6,単年カーブ!$A$1),"希望数量入力ください",'単年（2027年度）'!$E$12*単年カーブ!$R$3+'単年（2027年度）'!$E$12*(1-単年カーブ!$R$3)*単年カーブ!Q1194)</f>
        <v>0</v>
      </c>
      <c r="G1194" s="47">
        <f t="shared" si="129"/>
        <v>0</v>
      </c>
      <c r="M1194">
        <f t="shared" si="130"/>
        <v>4</v>
      </c>
      <c r="N1194">
        <f>IF(OR(WEEKDAY(A1194)=1,WEEKDAY(A1194)=7,COUNTIF('2027祝日等（不使用）'!$A$1:$A$20,単年カーブ!A1194)=1),0,1)</f>
        <v>0</v>
      </c>
      <c r="O1194">
        <f t="shared" si="127"/>
        <v>39</v>
      </c>
      <c r="P1194">
        <f t="shared" si="131"/>
        <v>1</v>
      </c>
      <c r="Q1194">
        <f t="shared" si="132"/>
        <v>0</v>
      </c>
    </row>
    <row r="1195" spans="1:17" ht="19.5" x14ac:dyDescent="0.4">
      <c r="A1195" s="33">
        <f t="shared" si="126"/>
        <v>46502</v>
      </c>
      <c r="B1195" s="27" t="str">
        <f t="shared" si="128"/>
        <v>(日)</v>
      </c>
      <c r="C1195" s="34">
        <v>0.8125</v>
      </c>
      <c r="D1195" s="16" t="s">
        <v>18</v>
      </c>
      <c r="E1195" s="35">
        <v>0.83333333333333304</v>
      </c>
      <c r="F1195" s="50">
        <f>IF(COUNTIF('リスト（不使用）'!$A$5:$A$6,単年カーブ!$A$1),"希望数量入力ください",'単年（2027年度）'!$E$12*単年カーブ!$R$3+'単年（2027年度）'!$E$12*(1-単年カーブ!$R$3)*単年カーブ!Q1195)</f>
        <v>0</v>
      </c>
      <c r="G1195" s="47">
        <f t="shared" si="129"/>
        <v>0</v>
      </c>
      <c r="M1195">
        <f t="shared" si="130"/>
        <v>4</v>
      </c>
      <c r="N1195">
        <f>IF(OR(WEEKDAY(A1195)=1,WEEKDAY(A1195)=7,COUNTIF('2027祝日等（不使用）'!$A$1:$A$20,単年カーブ!A1195)=1),0,1)</f>
        <v>0</v>
      </c>
      <c r="O1195">
        <f t="shared" si="127"/>
        <v>40</v>
      </c>
      <c r="P1195">
        <f t="shared" si="131"/>
        <v>1</v>
      </c>
      <c r="Q1195">
        <f t="shared" si="132"/>
        <v>0</v>
      </c>
    </row>
    <row r="1196" spans="1:17" ht="19.5" x14ac:dyDescent="0.4">
      <c r="A1196" s="33">
        <f t="shared" si="126"/>
        <v>46502</v>
      </c>
      <c r="B1196" s="27" t="str">
        <f t="shared" si="128"/>
        <v>(日)</v>
      </c>
      <c r="C1196" s="34">
        <v>0.83333333333333304</v>
      </c>
      <c r="D1196" s="16" t="s">
        <v>18</v>
      </c>
      <c r="E1196" s="35">
        <v>0.85416666666666696</v>
      </c>
      <c r="F1196" s="50">
        <f>IF(COUNTIF('リスト（不使用）'!$A$5:$A$6,単年カーブ!$A$1),"希望数量入力ください",'単年（2027年度）'!$E$12*単年カーブ!$R$3+'単年（2027年度）'!$E$12*(1-単年カーブ!$R$3)*単年カーブ!Q1196)</f>
        <v>0</v>
      </c>
      <c r="G1196" s="47">
        <f t="shared" si="129"/>
        <v>0</v>
      </c>
      <c r="M1196">
        <f t="shared" si="130"/>
        <v>4</v>
      </c>
      <c r="N1196">
        <f>IF(OR(WEEKDAY(A1196)=1,WEEKDAY(A1196)=7,COUNTIF('2027祝日等（不使用）'!$A$1:$A$20,単年カーブ!A1196)=1),0,1)</f>
        <v>0</v>
      </c>
      <c r="O1196">
        <f t="shared" si="127"/>
        <v>41</v>
      </c>
      <c r="P1196">
        <f t="shared" si="131"/>
        <v>0</v>
      </c>
      <c r="Q1196">
        <f t="shared" si="132"/>
        <v>0</v>
      </c>
    </row>
    <row r="1197" spans="1:17" ht="19.5" x14ac:dyDescent="0.4">
      <c r="A1197" s="33">
        <f t="shared" si="126"/>
        <v>46502</v>
      </c>
      <c r="B1197" s="27" t="str">
        <f t="shared" si="128"/>
        <v>(日)</v>
      </c>
      <c r="C1197" s="34">
        <v>0.85416666666666696</v>
      </c>
      <c r="D1197" s="16" t="s">
        <v>18</v>
      </c>
      <c r="E1197" s="35">
        <v>0.875</v>
      </c>
      <c r="F1197" s="50">
        <f>IF(COUNTIF('リスト（不使用）'!$A$5:$A$6,単年カーブ!$A$1),"希望数量入力ください",'単年（2027年度）'!$E$12*単年カーブ!$R$3+'単年（2027年度）'!$E$12*(1-単年カーブ!$R$3)*単年カーブ!Q1197)</f>
        <v>0</v>
      </c>
      <c r="G1197" s="47">
        <f t="shared" si="129"/>
        <v>0</v>
      </c>
      <c r="M1197">
        <f t="shared" si="130"/>
        <v>4</v>
      </c>
      <c r="N1197">
        <f>IF(OR(WEEKDAY(A1197)=1,WEEKDAY(A1197)=7,COUNTIF('2027祝日等（不使用）'!$A$1:$A$20,単年カーブ!A1197)=1),0,1)</f>
        <v>0</v>
      </c>
      <c r="O1197">
        <f t="shared" si="127"/>
        <v>42</v>
      </c>
      <c r="P1197">
        <f t="shared" si="131"/>
        <v>0</v>
      </c>
      <c r="Q1197">
        <f t="shared" si="132"/>
        <v>0</v>
      </c>
    </row>
    <row r="1198" spans="1:17" ht="19.5" x14ac:dyDescent="0.4">
      <c r="A1198" s="33">
        <f t="shared" si="126"/>
        <v>46502</v>
      </c>
      <c r="B1198" s="27" t="str">
        <f t="shared" si="128"/>
        <v>(日)</v>
      </c>
      <c r="C1198" s="34">
        <v>0.875</v>
      </c>
      <c r="D1198" s="16" t="s">
        <v>18</v>
      </c>
      <c r="E1198" s="35">
        <v>0.89583333333333304</v>
      </c>
      <c r="F1198" s="50">
        <f>IF(COUNTIF('リスト（不使用）'!$A$5:$A$6,単年カーブ!$A$1),"希望数量入力ください",'単年（2027年度）'!$E$12*単年カーブ!$R$3+'単年（2027年度）'!$E$12*(1-単年カーブ!$R$3)*単年カーブ!Q1198)</f>
        <v>0</v>
      </c>
      <c r="G1198" s="47">
        <f t="shared" si="129"/>
        <v>0</v>
      </c>
      <c r="M1198">
        <f t="shared" si="130"/>
        <v>4</v>
      </c>
      <c r="N1198">
        <f>IF(OR(WEEKDAY(A1198)=1,WEEKDAY(A1198)=7,COUNTIF('2027祝日等（不使用）'!$A$1:$A$20,単年カーブ!A1198)=1),0,1)</f>
        <v>0</v>
      </c>
      <c r="O1198">
        <f t="shared" si="127"/>
        <v>43</v>
      </c>
      <c r="P1198">
        <f t="shared" si="131"/>
        <v>0</v>
      </c>
      <c r="Q1198">
        <f t="shared" si="132"/>
        <v>0</v>
      </c>
    </row>
    <row r="1199" spans="1:17" ht="19.5" x14ac:dyDescent="0.4">
      <c r="A1199" s="33">
        <f t="shared" si="126"/>
        <v>46502</v>
      </c>
      <c r="B1199" s="27" t="str">
        <f t="shared" si="128"/>
        <v>(日)</v>
      </c>
      <c r="C1199" s="34">
        <v>0.89583333333333304</v>
      </c>
      <c r="D1199" s="16" t="s">
        <v>18</v>
      </c>
      <c r="E1199" s="35">
        <v>0.91666666666666696</v>
      </c>
      <c r="F1199" s="50">
        <f>IF(COUNTIF('リスト（不使用）'!$A$5:$A$6,単年カーブ!$A$1),"希望数量入力ください",'単年（2027年度）'!$E$12*単年カーブ!$R$3+'単年（2027年度）'!$E$12*(1-単年カーブ!$R$3)*単年カーブ!Q1199)</f>
        <v>0</v>
      </c>
      <c r="G1199" s="47">
        <f t="shared" si="129"/>
        <v>0</v>
      </c>
      <c r="M1199">
        <f t="shared" si="130"/>
        <v>4</v>
      </c>
      <c r="N1199">
        <f>IF(OR(WEEKDAY(A1199)=1,WEEKDAY(A1199)=7,COUNTIF('2027祝日等（不使用）'!$A$1:$A$20,単年カーブ!A1199)=1),0,1)</f>
        <v>0</v>
      </c>
      <c r="O1199">
        <f t="shared" si="127"/>
        <v>44</v>
      </c>
      <c r="P1199">
        <f t="shared" si="131"/>
        <v>0</v>
      </c>
      <c r="Q1199">
        <f t="shared" si="132"/>
        <v>0</v>
      </c>
    </row>
    <row r="1200" spans="1:17" ht="19.5" x14ac:dyDescent="0.4">
      <c r="A1200" s="33">
        <f t="shared" si="126"/>
        <v>46502</v>
      </c>
      <c r="B1200" s="27" t="str">
        <f t="shared" si="128"/>
        <v>(日)</v>
      </c>
      <c r="C1200" s="34">
        <v>0.91666666666666696</v>
      </c>
      <c r="D1200" s="16" t="s">
        <v>18</v>
      </c>
      <c r="E1200" s="35">
        <v>0.9375</v>
      </c>
      <c r="F1200" s="50">
        <f>IF(COUNTIF('リスト（不使用）'!$A$5:$A$6,単年カーブ!$A$1),"希望数量入力ください",'単年（2027年度）'!$E$12*単年カーブ!$R$3+'単年（2027年度）'!$E$12*(1-単年カーブ!$R$3)*単年カーブ!Q1200)</f>
        <v>0</v>
      </c>
      <c r="G1200" s="47">
        <f t="shared" si="129"/>
        <v>0</v>
      </c>
      <c r="M1200">
        <f t="shared" si="130"/>
        <v>4</v>
      </c>
      <c r="N1200">
        <f>IF(OR(WEEKDAY(A1200)=1,WEEKDAY(A1200)=7,COUNTIF('2027祝日等（不使用）'!$A$1:$A$20,単年カーブ!A1200)=1),0,1)</f>
        <v>0</v>
      </c>
      <c r="O1200">
        <f t="shared" si="127"/>
        <v>45</v>
      </c>
      <c r="P1200">
        <f t="shared" si="131"/>
        <v>0</v>
      </c>
      <c r="Q1200">
        <f t="shared" si="132"/>
        <v>0</v>
      </c>
    </row>
    <row r="1201" spans="1:17" ht="19.5" x14ac:dyDescent="0.4">
      <c r="A1201" s="33">
        <f t="shared" si="126"/>
        <v>46502</v>
      </c>
      <c r="B1201" s="27" t="str">
        <f t="shared" si="128"/>
        <v>(日)</v>
      </c>
      <c r="C1201" s="34">
        <v>0.9375</v>
      </c>
      <c r="D1201" s="16" t="s">
        <v>18</v>
      </c>
      <c r="E1201" s="35">
        <v>0.95833333333333304</v>
      </c>
      <c r="F1201" s="50">
        <f>IF(COUNTIF('リスト（不使用）'!$A$5:$A$6,単年カーブ!$A$1),"希望数量入力ください",'単年（2027年度）'!$E$12*単年カーブ!$R$3+'単年（2027年度）'!$E$12*(1-単年カーブ!$R$3)*単年カーブ!Q1201)</f>
        <v>0</v>
      </c>
      <c r="G1201" s="47">
        <f t="shared" si="129"/>
        <v>0</v>
      </c>
      <c r="M1201">
        <f t="shared" si="130"/>
        <v>4</v>
      </c>
      <c r="N1201">
        <f>IF(OR(WEEKDAY(A1201)=1,WEEKDAY(A1201)=7,COUNTIF('2027祝日等（不使用）'!$A$1:$A$20,単年カーブ!A1201)=1),0,1)</f>
        <v>0</v>
      </c>
      <c r="O1201">
        <f t="shared" si="127"/>
        <v>46</v>
      </c>
      <c r="P1201">
        <f t="shared" si="131"/>
        <v>0</v>
      </c>
      <c r="Q1201">
        <f t="shared" si="132"/>
        <v>0</v>
      </c>
    </row>
    <row r="1202" spans="1:17" ht="19.5" x14ac:dyDescent="0.4">
      <c r="A1202" s="33">
        <f t="shared" si="126"/>
        <v>46502</v>
      </c>
      <c r="B1202" s="27" t="str">
        <f t="shared" si="128"/>
        <v>(日)</v>
      </c>
      <c r="C1202" s="34">
        <v>0.95833333333333304</v>
      </c>
      <c r="D1202" s="16" t="s">
        <v>18</v>
      </c>
      <c r="E1202" s="35">
        <v>0.97916666666666696</v>
      </c>
      <c r="F1202" s="50">
        <f>IF(COUNTIF('リスト（不使用）'!$A$5:$A$6,単年カーブ!$A$1),"希望数量入力ください",'単年（2027年度）'!$E$12*単年カーブ!$R$3+'単年（2027年度）'!$E$12*(1-単年カーブ!$R$3)*単年カーブ!Q1202)</f>
        <v>0</v>
      </c>
      <c r="G1202" s="47">
        <f t="shared" si="129"/>
        <v>0</v>
      </c>
      <c r="M1202">
        <f t="shared" si="130"/>
        <v>4</v>
      </c>
      <c r="N1202">
        <f>IF(OR(WEEKDAY(A1202)=1,WEEKDAY(A1202)=7,COUNTIF('2027祝日等（不使用）'!$A$1:$A$20,単年カーブ!A1202)=1),0,1)</f>
        <v>0</v>
      </c>
      <c r="O1202">
        <f t="shared" si="127"/>
        <v>47</v>
      </c>
      <c r="P1202">
        <f t="shared" si="131"/>
        <v>0</v>
      </c>
      <c r="Q1202">
        <f t="shared" si="132"/>
        <v>0</v>
      </c>
    </row>
    <row r="1203" spans="1:17" ht="19.5" x14ac:dyDescent="0.4">
      <c r="A1203" s="33">
        <f t="shared" si="126"/>
        <v>46502</v>
      </c>
      <c r="B1203" s="27" t="str">
        <f t="shared" si="128"/>
        <v>(日)</v>
      </c>
      <c r="C1203" s="34">
        <v>0.97916666666666696</v>
      </c>
      <c r="D1203" s="16" t="s">
        <v>18</v>
      </c>
      <c r="E1203" s="35" t="s">
        <v>17</v>
      </c>
      <c r="F1203" s="50">
        <f>IF(COUNTIF('リスト（不使用）'!$A$5:$A$6,単年カーブ!$A$1),"希望数量入力ください",'単年（2027年度）'!$E$12*単年カーブ!$R$3+'単年（2027年度）'!$E$12*(1-単年カーブ!$R$3)*単年カーブ!Q1203)</f>
        <v>0</v>
      </c>
      <c r="G1203" s="47">
        <f t="shared" si="129"/>
        <v>0</v>
      </c>
      <c r="M1203">
        <f t="shared" si="130"/>
        <v>4</v>
      </c>
      <c r="N1203">
        <f>IF(OR(WEEKDAY(A1203)=1,WEEKDAY(A1203)=7,COUNTIF('2027祝日等（不使用）'!$A$1:$A$20,単年カーブ!A1203)=1),0,1)</f>
        <v>0</v>
      </c>
      <c r="O1203">
        <f t="shared" si="127"/>
        <v>48</v>
      </c>
      <c r="P1203">
        <f t="shared" si="131"/>
        <v>0</v>
      </c>
      <c r="Q1203">
        <f t="shared" si="132"/>
        <v>0</v>
      </c>
    </row>
    <row r="1204" spans="1:17" ht="19.5" x14ac:dyDescent="0.4">
      <c r="A1204" s="33">
        <f t="shared" ref="A1204:A1267" si="133">A1156+1</f>
        <v>46503</v>
      </c>
      <c r="B1204" s="27" t="str">
        <f t="shared" si="128"/>
        <v>(月)</v>
      </c>
      <c r="C1204" s="34">
        <v>0</v>
      </c>
      <c r="D1204" s="16" t="s">
        <v>18</v>
      </c>
      <c r="E1204" s="35">
        <v>2.0833333333333332E-2</v>
      </c>
      <c r="F1204" s="50">
        <f>IF(COUNTIF('リスト（不使用）'!$A$5:$A$6,単年カーブ!$A$1),"希望数量入力ください",'単年（2027年度）'!$E$12*単年カーブ!$R$3+'単年（2027年度）'!$E$12*(1-単年カーブ!$R$3)*単年カーブ!Q1204)</f>
        <v>0</v>
      </c>
      <c r="G1204" s="47">
        <f t="shared" si="129"/>
        <v>0</v>
      </c>
      <c r="M1204">
        <f t="shared" si="130"/>
        <v>4</v>
      </c>
      <c r="N1204">
        <f>IF(OR(WEEKDAY(A1204)=1,WEEKDAY(A1204)=7,COUNTIF('2027祝日等（不使用）'!$A$1:$A$20,単年カーブ!A1204)=1),0,1)</f>
        <v>1</v>
      </c>
      <c r="O1204">
        <f t="shared" ref="O1204:O1267" si="134">O1156</f>
        <v>1</v>
      </c>
      <c r="P1204">
        <f t="shared" si="131"/>
        <v>0</v>
      </c>
      <c r="Q1204">
        <f t="shared" si="132"/>
        <v>0</v>
      </c>
    </row>
    <row r="1205" spans="1:17" ht="19.5" x14ac:dyDescent="0.4">
      <c r="A1205" s="33">
        <f t="shared" si="133"/>
        <v>46503</v>
      </c>
      <c r="B1205" s="27" t="str">
        <f t="shared" si="128"/>
        <v>(月)</v>
      </c>
      <c r="C1205" s="34">
        <v>2.0833333333333332E-2</v>
      </c>
      <c r="D1205" s="16" t="s">
        <v>18</v>
      </c>
      <c r="E1205" s="35">
        <v>4.1666666666666664E-2</v>
      </c>
      <c r="F1205" s="50">
        <f>IF(COUNTIF('リスト（不使用）'!$A$5:$A$6,単年カーブ!$A$1),"希望数量入力ください",'単年（2027年度）'!$E$12*単年カーブ!$R$3+'単年（2027年度）'!$E$12*(1-単年カーブ!$R$3)*単年カーブ!Q1205)</f>
        <v>0</v>
      </c>
      <c r="G1205" s="47">
        <f t="shared" si="129"/>
        <v>0</v>
      </c>
      <c r="M1205">
        <f t="shared" si="130"/>
        <v>4</v>
      </c>
      <c r="N1205">
        <f>IF(OR(WEEKDAY(A1205)=1,WEEKDAY(A1205)=7,COUNTIF('2027祝日等（不使用）'!$A$1:$A$20,単年カーブ!A1205)=1),0,1)</f>
        <v>1</v>
      </c>
      <c r="O1205">
        <f t="shared" si="134"/>
        <v>2</v>
      </c>
      <c r="P1205">
        <f t="shared" si="131"/>
        <v>0</v>
      </c>
      <c r="Q1205">
        <f t="shared" si="132"/>
        <v>0</v>
      </c>
    </row>
    <row r="1206" spans="1:17" ht="19.5" x14ac:dyDescent="0.4">
      <c r="A1206" s="33">
        <f t="shared" si="133"/>
        <v>46503</v>
      </c>
      <c r="B1206" s="27" t="str">
        <f t="shared" si="128"/>
        <v>(月)</v>
      </c>
      <c r="C1206" s="34">
        <v>4.1666666666666664E-2</v>
      </c>
      <c r="D1206" s="16" t="s">
        <v>18</v>
      </c>
      <c r="E1206" s="35">
        <v>6.25E-2</v>
      </c>
      <c r="F1206" s="50">
        <f>IF(COUNTIF('リスト（不使用）'!$A$5:$A$6,単年カーブ!$A$1),"希望数量入力ください",'単年（2027年度）'!$E$12*単年カーブ!$R$3+'単年（2027年度）'!$E$12*(1-単年カーブ!$R$3)*単年カーブ!Q1206)</f>
        <v>0</v>
      </c>
      <c r="G1206" s="47">
        <f t="shared" si="129"/>
        <v>0</v>
      </c>
      <c r="M1206">
        <f t="shared" si="130"/>
        <v>4</v>
      </c>
      <c r="N1206">
        <f>IF(OR(WEEKDAY(A1206)=1,WEEKDAY(A1206)=7,COUNTIF('2027祝日等（不使用）'!$A$1:$A$20,単年カーブ!A1206)=1),0,1)</f>
        <v>1</v>
      </c>
      <c r="O1206">
        <f t="shared" si="134"/>
        <v>3</v>
      </c>
      <c r="P1206">
        <f t="shared" si="131"/>
        <v>0</v>
      </c>
      <c r="Q1206">
        <f t="shared" si="132"/>
        <v>0</v>
      </c>
    </row>
    <row r="1207" spans="1:17" ht="19.5" x14ac:dyDescent="0.4">
      <c r="A1207" s="33">
        <f t="shared" si="133"/>
        <v>46503</v>
      </c>
      <c r="B1207" s="27" t="str">
        <f t="shared" si="128"/>
        <v>(月)</v>
      </c>
      <c r="C1207" s="34">
        <v>6.25E-2</v>
      </c>
      <c r="D1207" s="16" t="s">
        <v>18</v>
      </c>
      <c r="E1207" s="35">
        <v>8.3333333333333301E-2</v>
      </c>
      <c r="F1207" s="50">
        <f>IF(COUNTIF('リスト（不使用）'!$A$5:$A$6,単年カーブ!$A$1),"希望数量入力ください",'単年（2027年度）'!$E$12*単年カーブ!$R$3+'単年（2027年度）'!$E$12*(1-単年カーブ!$R$3)*単年カーブ!Q1207)</f>
        <v>0</v>
      </c>
      <c r="G1207" s="47">
        <f t="shared" si="129"/>
        <v>0</v>
      </c>
      <c r="M1207">
        <f t="shared" si="130"/>
        <v>4</v>
      </c>
      <c r="N1207">
        <f>IF(OR(WEEKDAY(A1207)=1,WEEKDAY(A1207)=7,COUNTIF('2027祝日等（不使用）'!$A$1:$A$20,単年カーブ!A1207)=1),0,1)</f>
        <v>1</v>
      </c>
      <c r="O1207">
        <f t="shared" si="134"/>
        <v>4</v>
      </c>
      <c r="P1207">
        <f t="shared" si="131"/>
        <v>0</v>
      </c>
      <c r="Q1207">
        <f t="shared" si="132"/>
        <v>0</v>
      </c>
    </row>
    <row r="1208" spans="1:17" ht="19.5" x14ac:dyDescent="0.4">
      <c r="A1208" s="33">
        <f t="shared" si="133"/>
        <v>46503</v>
      </c>
      <c r="B1208" s="27" t="str">
        <f t="shared" si="128"/>
        <v>(月)</v>
      </c>
      <c r="C1208" s="34">
        <v>8.3333333333333301E-2</v>
      </c>
      <c r="D1208" s="16" t="s">
        <v>18</v>
      </c>
      <c r="E1208" s="35">
        <v>0.104166666666667</v>
      </c>
      <c r="F1208" s="50">
        <f>IF(COUNTIF('リスト（不使用）'!$A$5:$A$6,単年カーブ!$A$1),"希望数量入力ください",'単年（2027年度）'!$E$12*単年カーブ!$R$3+'単年（2027年度）'!$E$12*(1-単年カーブ!$R$3)*単年カーブ!Q1208)</f>
        <v>0</v>
      </c>
      <c r="G1208" s="47">
        <f t="shared" si="129"/>
        <v>0</v>
      </c>
      <c r="M1208">
        <f t="shared" si="130"/>
        <v>4</v>
      </c>
      <c r="N1208">
        <f>IF(OR(WEEKDAY(A1208)=1,WEEKDAY(A1208)=7,COUNTIF('2027祝日等（不使用）'!$A$1:$A$20,単年カーブ!A1208)=1),0,1)</f>
        <v>1</v>
      </c>
      <c r="O1208">
        <f t="shared" si="134"/>
        <v>5</v>
      </c>
      <c r="P1208">
        <f t="shared" si="131"/>
        <v>0</v>
      </c>
      <c r="Q1208">
        <f t="shared" si="132"/>
        <v>0</v>
      </c>
    </row>
    <row r="1209" spans="1:17" ht="19.5" x14ac:dyDescent="0.4">
      <c r="A1209" s="33">
        <f t="shared" si="133"/>
        <v>46503</v>
      </c>
      <c r="B1209" s="27" t="str">
        <f t="shared" si="128"/>
        <v>(月)</v>
      </c>
      <c r="C1209" s="34">
        <v>0.104166666666667</v>
      </c>
      <c r="D1209" s="16" t="s">
        <v>18</v>
      </c>
      <c r="E1209" s="35">
        <v>0.125</v>
      </c>
      <c r="F1209" s="50">
        <f>IF(COUNTIF('リスト（不使用）'!$A$5:$A$6,単年カーブ!$A$1),"希望数量入力ください",'単年（2027年度）'!$E$12*単年カーブ!$R$3+'単年（2027年度）'!$E$12*(1-単年カーブ!$R$3)*単年カーブ!Q1209)</f>
        <v>0</v>
      </c>
      <c r="G1209" s="47">
        <f t="shared" si="129"/>
        <v>0</v>
      </c>
      <c r="M1209">
        <f t="shared" si="130"/>
        <v>4</v>
      </c>
      <c r="N1209">
        <f>IF(OR(WEEKDAY(A1209)=1,WEEKDAY(A1209)=7,COUNTIF('2027祝日等（不使用）'!$A$1:$A$20,単年カーブ!A1209)=1),0,1)</f>
        <v>1</v>
      </c>
      <c r="O1209">
        <f t="shared" si="134"/>
        <v>6</v>
      </c>
      <c r="P1209">
        <f t="shared" si="131"/>
        <v>0</v>
      </c>
      <c r="Q1209">
        <f t="shared" si="132"/>
        <v>0</v>
      </c>
    </row>
    <row r="1210" spans="1:17" ht="19.5" x14ac:dyDescent="0.4">
      <c r="A1210" s="33">
        <f t="shared" si="133"/>
        <v>46503</v>
      </c>
      <c r="B1210" s="27" t="str">
        <f t="shared" si="128"/>
        <v>(月)</v>
      </c>
      <c r="C1210" s="34">
        <v>0.125</v>
      </c>
      <c r="D1210" s="16" t="s">
        <v>18</v>
      </c>
      <c r="E1210" s="35">
        <v>0.14583333333333301</v>
      </c>
      <c r="F1210" s="50">
        <f>IF(COUNTIF('リスト（不使用）'!$A$5:$A$6,単年カーブ!$A$1),"希望数量入力ください",'単年（2027年度）'!$E$12*単年カーブ!$R$3+'単年（2027年度）'!$E$12*(1-単年カーブ!$R$3)*単年カーブ!Q1210)</f>
        <v>0</v>
      </c>
      <c r="G1210" s="47">
        <f t="shared" si="129"/>
        <v>0</v>
      </c>
      <c r="M1210">
        <f t="shared" si="130"/>
        <v>4</v>
      </c>
      <c r="N1210">
        <f>IF(OR(WEEKDAY(A1210)=1,WEEKDAY(A1210)=7,COUNTIF('2027祝日等（不使用）'!$A$1:$A$20,単年カーブ!A1210)=1),0,1)</f>
        <v>1</v>
      </c>
      <c r="O1210">
        <f t="shared" si="134"/>
        <v>7</v>
      </c>
      <c r="P1210">
        <f t="shared" si="131"/>
        <v>0</v>
      </c>
      <c r="Q1210">
        <f t="shared" si="132"/>
        <v>0</v>
      </c>
    </row>
    <row r="1211" spans="1:17" ht="19.5" x14ac:dyDescent="0.4">
      <c r="A1211" s="33">
        <f t="shared" si="133"/>
        <v>46503</v>
      </c>
      <c r="B1211" s="27" t="str">
        <f t="shared" si="128"/>
        <v>(月)</v>
      </c>
      <c r="C1211" s="34">
        <v>0.14583333333333301</v>
      </c>
      <c r="D1211" s="16" t="s">
        <v>18</v>
      </c>
      <c r="E1211" s="35">
        <v>0.16666666666666699</v>
      </c>
      <c r="F1211" s="50">
        <f>IF(COUNTIF('リスト（不使用）'!$A$5:$A$6,単年カーブ!$A$1),"希望数量入力ください",'単年（2027年度）'!$E$12*単年カーブ!$R$3+'単年（2027年度）'!$E$12*(1-単年カーブ!$R$3)*単年カーブ!Q1211)</f>
        <v>0</v>
      </c>
      <c r="G1211" s="47">
        <f t="shared" si="129"/>
        <v>0</v>
      </c>
      <c r="M1211">
        <f t="shared" si="130"/>
        <v>4</v>
      </c>
      <c r="N1211">
        <f>IF(OR(WEEKDAY(A1211)=1,WEEKDAY(A1211)=7,COUNTIF('2027祝日等（不使用）'!$A$1:$A$20,単年カーブ!A1211)=1),0,1)</f>
        <v>1</v>
      </c>
      <c r="O1211">
        <f t="shared" si="134"/>
        <v>8</v>
      </c>
      <c r="P1211">
        <f t="shared" si="131"/>
        <v>0</v>
      </c>
      <c r="Q1211">
        <f t="shared" si="132"/>
        <v>0</v>
      </c>
    </row>
    <row r="1212" spans="1:17" ht="19.5" x14ac:dyDescent="0.4">
      <c r="A1212" s="33">
        <f t="shared" si="133"/>
        <v>46503</v>
      </c>
      <c r="B1212" s="27" t="str">
        <f t="shared" si="128"/>
        <v>(月)</v>
      </c>
      <c r="C1212" s="34">
        <v>0.16666666666666699</v>
      </c>
      <c r="D1212" s="16" t="s">
        <v>18</v>
      </c>
      <c r="E1212" s="35">
        <v>0.1875</v>
      </c>
      <c r="F1212" s="50">
        <f>IF(COUNTIF('リスト（不使用）'!$A$5:$A$6,単年カーブ!$A$1),"希望数量入力ください",'単年（2027年度）'!$E$12*単年カーブ!$R$3+'単年（2027年度）'!$E$12*(1-単年カーブ!$R$3)*単年カーブ!Q1212)</f>
        <v>0</v>
      </c>
      <c r="G1212" s="47">
        <f t="shared" si="129"/>
        <v>0</v>
      </c>
      <c r="M1212">
        <f t="shared" si="130"/>
        <v>4</v>
      </c>
      <c r="N1212">
        <f>IF(OR(WEEKDAY(A1212)=1,WEEKDAY(A1212)=7,COUNTIF('2027祝日等（不使用）'!$A$1:$A$20,単年カーブ!A1212)=1),0,1)</f>
        <v>1</v>
      </c>
      <c r="O1212">
        <f t="shared" si="134"/>
        <v>9</v>
      </c>
      <c r="P1212">
        <f t="shared" si="131"/>
        <v>0</v>
      </c>
      <c r="Q1212">
        <f t="shared" si="132"/>
        <v>0</v>
      </c>
    </row>
    <row r="1213" spans="1:17" ht="19.5" x14ac:dyDescent="0.4">
      <c r="A1213" s="33">
        <f t="shared" si="133"/>
        <v>46503</v>
      </c>
      <c r="B1213" s="27" t="str">
        <f t="shared" si="128"/>
        <v>(月)</v>
      </c>
      <c r="C1213" s="34">
        <v>0.1875</v>
      </c>
      <c r="D1213" s="16" t="s">
        <v>18</v>
      </c>
      <c r="E1213" s="35">
        <v>0.20833333333333301</v>
      </c>
      <c r="F1213" s="50">
        <f>IF(COUNTIF('リスト（不使用）'!$A$5:$A$6,単年カーブ!$A$1),"希望数量入力ください",'単年（2027年度）'!$E$12*単年カーブ!$R$3+'単年（2027年度）'!$E$12*(1-単年カーブ!$R$3)*単年カーブ!Q1213)</f>
        <v>0</v>
      </c>
      <c r="G1213" s="47">
        <f t="shared" si="129"/>
        <v>0</v>
      </c>
      <c r="M1213">
        <f t="shared" si="130"/>
        <v>4</v>
      </c>
      <c r="N1213">
        <f>IF(OR(WEEKDAY(A1213)=1,WEEKDAY(A1213)=7,COUNTIF('2027祝日等（不使用）'!$A$1:$A$20,単年カーブ!A1213)=1),0,1)</f>
        <v>1</v>
      </c>
      <c r="O1213">
        <f t="shared" si="134"/>
        <v>10</v>
      </c>
      <c r="P1213">
        <f t="shared" si="131"/>
        <v>0</v>
      </c>
      <c r="Q1213">
        <f t="shared" si="132"/>
        <v>0</v>
      </c>
    </row>
    <row r="1214" spans="1:17" ht="19.5" x14ac:dyDescent="0.4">
      <c r="A1214" s="33">
        <f t="shared" si="133"/>
        <v>46503</v>
      </c>
      <c r="B1214" s="27" t="str">
        <f t="shared" si="128"/>
        <v>(月)</v>
      </c>
      <c r="C1214" s="34">
        <v>0.20833333333333301</v>
      </c>
      <c r="D1214" s="16" t="s">
        <v>18</v>
      </c>
      <c r="E1214" s="35">
        <v>0.22916666666666699</v>
      </c>
      <c r="F1214" s="50">
        <f>IF(COUNTIF('リスト（不使用）'!$A$5:$A$6,単年カーブ!$A$1),"希望数量入力ください",'単年（2027年度）'!$E$12*単年カーブ!$R$3+'単年（2027年度）'!$E$12*(1-単年カーブ!$R$3)*単年カーブ!Q1214)</f>
        <v>0</v>
      </c>
      <c r="G1214" s="47">
        <f t="shared" si="129"/>
        <v>0</v>
      </c>
      <c r="M1214">
        <f t="shared" si="130"/>
        <v>4</v>
      </c>
      <c r="N1214">
        <f>IF(OR(WEEKDAY(A1214)=1,WEEKDAY(A1214)=7,COUNTIF('2027祝日等（不使用）'!$A$1:$A$20,単年カーブ!A1214)=1),0,1)</f>
        <v>1</v>
      </c>
      <c r="O1214">
        <f t="shared" si="134"/>
        <v>11</v>
      </c>
      <c r="P1214">
        <f t="shared" si="131"/>
        <v>0</v>
      </c>
      <c r="Q1214">
        <f t="shared" si="132"/>
        <v>0</v>
      </c>
    </row>
    <row r="1215" spans="1:17" ht="19.5" x14ac:dyDescent="0.4">
      <c r="A1215" s="33">
        <f t="shared" si="133"/>
        <v>46503</v>
      </c>
      <c r="B1215" s="27" t="str">
        <f t="shared" si="128"/>
        <v>(月)</v>
      </c>
      <c r="C1215" s="34">
        <v>0.22916666666666699</v>
      </c>
      <c r="D1215" s="16" t="s">
        <v>18</v>
      </c>
      <c r="E1215" s="35">
        <v>0.25</v>
      </c>
      <c r="F1215" s="50">
        <f>IF(COUNTIF('リスト（不使用）'!$A$5:$A$6,単年カーブ!$A$1),"希望数量入力ください",'単年（2027年度）'!$E$12*単年カーブ!$R$3+'単年（2027年度）'!$E$12*(1-単年カーブ!$R$3)*単年カーブ!Q1215)</f>
        <v>0</v>
      </c>
      <c r="G1215" s="47">
        <f t="shared" si="129"/>
        <v>0</v>
      </c>
      <c r="M1215">
        <f t="shared" si="130"/>
        <v>4</v>
      </c>
      <c r="N1215">
        <f>IF(OR(WEEKDAY(A1215)=1,WEEKDAY(A1215)=7,COUNTIF('2027祝日等（不使用）'!$A$1:$A$20,単年カーブ!A1215)=1),0,1)</f>
        <v>1</v>
      </c>
      <c r="O1215">
        <f t="shared" si="134"/>
        <v>12</v>
      </c>
      <c r="P1215">
        <f t="shared" si="131"/>
        <v>0</v>
      </c>
      <c r="Q1215">
        <f t="shared" si="132"/>
        <v>0</v>
      </c>
    </row>
    <row r="1216" spans="1:17" ht="19.5" x14ac:dyDescent="0.4">
      <c r="A1216" s="33">
        <f t="shared" si="133"/>
        <v>46503</v>
      </c>
      <c r="B1216" s="27" t="str">
        <f t="shared" si="128"/>
        <v>(月)</v>
      </c>
      <c r="C1216" s="34">
        <v>0.25</v>
      </c>
      <c r="D1216" s="16" t="s">
        <v>18</v>
      </c>
      <c r="E1216" s="35">
        <v>0.27083333333333298</v>
      </c>
      <c r="F1216" s="50">
        <f>IF(COUNTIF('リスト（不使用）'!$A$5:$A$6,単年カーブ!$A$1),"希望数量入力ください",'単年（2027年度）'!$E$12*単年カーブ!$R$3+'単年（2027年度）'!$E$12*(1-単年カーブ!$R$3)*単年カーブ!Q1216)</f>
        <v>0</v>
      </c>
      <c r="G1216" s="47">
        <f t="shared" si="129"/>
        <v>0</v>
      </c>
      <c r="M1216">
        <f t="shared" si="130"/>
        <v>4</v>
      </c>
      <c r="N1216">
        <f>IF(OR(WEEKDAY(A1216)=1,WEEKDAY(A1216)=7,COUNTIF('2027祝日等（不使用）'!$A$1:$A$20,単年カーブ!A1216)=1),0,1)</f>
        <v>1</v>
      </c>
      <c r="O1216">
        <f t="shared" si="134"/>
        <v>13</v>
      </c>
      <c r="P1216">
        <f t="shared" si="131"/>
        <v>0</v>
      </c>
      <c r="Q1216">
        <f t="shared" si="132"/>
        <v>0</v>
      </c>
    </row>
    <row r="1217" spans="1:17" ht="19.5" x14ac:dyDescent="0.4">
      <c r="A1217" s="33">
        <f t="shared" si="133"/>
        <v>46503</v>
      </c>
      <c r="B1217" s="27" t="str">
        <f t="shared" si="128"/>
        <v>(月)</v>
      </c>
      <c r="C1217" s="34">
        <v>0.27083333333333298</v>
      </c>
      <c r="D1217" s="16" t="s">
        <v>18</v>
      </c>
      <c r="E1217" s="35">
        <v>0.29166666666666702</v>
      </c>
      <c r="F1217" s="50">
        <f>IF(COUNTIF('リスト（不使用）'!$A$5:$A$6,単年カーブ!$A$1),"希望数量入力ください",'単年（2027年度）'!$E$12*単年カーブ!$R$3+'単年（2027年度）'!$E$12*(1-単年カーブ!$R$3)*単年カーブ!Q1217)</f>
        <v>0</v>
      </c>
      <c r="G1217" s="47">
        <f t="shared" si="129"/>
        <v>0</v>
      </c>
      <c r="M1217">
        <f t="shared" si="130"/>
        <v>4</v>
      </c>
      <c r="N1217">
        <f>IF(OR(WEEKDAY(A1217)=1,WEEKDAY(A1217)=7,COUNTIF('2027祝日等（不使用）'!$A$1:$A$20,単年カーブ!A1217)=1),0,1)</f>
        <v>1</v>
      </c>
      <c r="O1217">
        <f t="shared" si="134"/>
        <v>14</v>
      </c>
      <c r="P1217">
        <f t="shared" si="131"/>
        <v>0</v>
      </c>
      <c r="Q1217">
        <f t="shared" si="132"/>
        <v>0</v>
      </c>
    </row>
    <row r="1218" spans="1:17" ht="19.5" x14ac:dyDescent="0.4">
      <c r="A1218" s="33">
        <f t="shared" si="133"/>
        <v>46503</v>
      </c>
      <c r="B1218" s="27" t="str">
        <f t="shared" si="128"/>
        <v>(月)</v>
      </c>
      <c r="C1218" s="34">
        <v>0.29166666666666702</v>
      </c>
      <c r="D1218" s="16" t="s">
        <v>18</v>
      </c>
      <c r="E1218" s="35">
        <v>0.3125</v>
      </c>
      <c r="F1218" s="50">
        <f>IF(COUNTIF('リスト（不使用）'!$A$5:$A$6,単年カーブ!$A$1),"希望数量入力ください",'単年（2027年度）'!$E$12*単年カーブ!$R$3+'単年（2027年度）'!$E$12*(1-単年カーブ!$R$3)*単年カーブ!Q1218)</f>
        <v>0</v>
      </c>
      <c r="G1218" s="47">
        <f t="shared" si="129"/>
        <v>0</v>
      </c>
      <c r="M1218">
        <f t="shared" si="130"/>
        <v>4</v>
      </c>
      <c r="N1218">
        <f>IF(OR(WEEKDAY(A1218)=1,WEEKDAY(A1218)=7,COUNTIF('2027祝日等（不使用）'!$A$1:$A$20,単年カーブ!A1218)=1),0,1)</f>
        <v>1</v>
      </c>
      <c r="O1218">
        <f t="shared" si="134"/>
        <v>15</v>
      </c>
      <c r="P1218">
        <f t="shared" si="131"/>
        <v>0</v>
      </c>
      <c r="Q1218">
        <f t="shared" si="132"/>
        <v>0</v>
      </c>
    </row>
    <row r="1219" spans="1:17" ht="19.5" x14ac:dyDescent="0.4">
      <c r="A1219" s="33">
        <f t="shared" si="133"/>
        <v>46503</v>
      </c>
      <c r="B1219" s="27" t="str">
        <f t="shared" si="128"/>
        <v>(月)</v>
      </c>
      <c r="C1219" s="34">
        <v>0.3125</v>
      </c>
      <c r="D1219" s="16" t="s">
        <v>18</v>
      </c>
      <c r="E1219" s="35">
        <v>0.33333333333333298</v>
      </c>
      <c r="F1219" s="50">
        <f>IF(COUNTIF('リスト（不使用）'!$A$5:$A$6,単年カーブ!$A$1),"希望数量入力ください",'単年（2027年度）'!$E$12*単年カーブ!$R$3+'単年（2027年度）'!$E$12*(1-単年カーブ!$R$3)*単年カーブ!Q1219)</f>
        <v>0</v>
      </c>
      <c r="G1219" s="47">
        <f t="shared" si="129"/>
        <v>0</v>
      </c>
      <c r="M1219">
        <f t="shared" si="130"/>
        <v>4</v>
      </c>
      <c r="N1219">
        <f>IF(OR(WEEKDAY(A1219)=1,WEEKDAY(A1219)=7,COUNTIF('2027祝日等（不使用）'!$A$1:$A$20,単年カーブ!A1219)=1),0,1)</f>
        <v>1</v>
      </c>
      <c r="O1219">
        <f t="shared" si="134"/>
        <v>16</v>
      </c>
      <c r="P1219">
        <f t="shared" si="131"/>
        <v>0</v>
      </c>
      <c r="Q1219">
        <f t="shared" si="132"/>
        <v>0</v>
      </c>
    </row>
    <row r="1220" spans="1:17" ht="19.5" x14ac:dyDescent="0.4">
      <c r="A1220" s="33">
        <f t="shared" si="133"/>
        <v>46503</v>
      </c>
      <c r="B1220" s="27" t="str">
        <f t="shared" ref="B1220:B1283" si="135">TEXT(A1220,"(aaa)")</f>
        <v>(月)</v>
      </c>
      <c r="C1220" s="34">
        <v>0.33333333333333298</v>
      </c>
      <c r="D1220" s="16" t="s">
        <v>18</v>
      </c>
      <c r="E1220" s="35">
        <v>0.35416666666666702</v>
      </c>
      <c r="F1220" s="50">
        <f>IF(COUNTIF('リスト（不使用）'!$A$5:$A$6,単年カーブ!$A$1),"希望数量入力ください",'単年（2027年度）'!$E$12*単年カーブ!$R$3+'単年（2027年度）'!$E$12*(1-単年カーブ!$R$3)*単年カーブ!Q1220)</f>
        <v>0</v>
      </c>
      <c r="G1220" s="47">
        <f t="shared" ref="G1220:G1283" si="136">F1220/2</f>
        <v>0</v>
      </c>
      <c r="M1220">
        <f t="shared" ref="M1220:M1283" si="137">MONTH(A1220)</f>
        <v>4</v>
      </c>
      <c r="N1220">
        <f>IF(OR(WEEKDAY(A1220)=1,WEEKDAY(A1220)=7,COUNTIF('2027祝日等（不使用）'!$A$1:$A$20,単年カーブ!A1220)=1),0,1)</f>
        <v>1</v>
      </c>
      <c r="O1220">
        <f t="shared" si="134"/>
        <v>17</v>
      </c>
      <c r="P1220">
        <f t="shared" ref="P1220:P1283" si="138">IF(AND(O1220&gt;16,O1220&lt;41),1,0)</f>
        <v>1</v>
      </c>
      <c r="Q1220">
        <f t="shared" ref="Q1220:Q1283" si="139">P1220*N1220</f>
        <v>1</v>
      </c>
    </row>
    <row r="1221" spans="1:17" ht="19.5" x14ac:dyDescent="0.4">
      <c r="A1221" s="33">
        <f t="shared" si="133"/>
        <v>46503</v>
      </c>
      <c r="B1221" s="27" t="str">
        <f t="shared" si="135"/>
        <v>(月)</v>
      </c>
      <c r="C1221" s="34">
        <v>0.35416666666666702</v>
      </c>
      <c r="D1221" s="16" t="s">
        <v>18</v>
      </c>
      <c r="E1221" s="35">
        <v>0.375</v>
      </c>
      <c r="F1221" s="50">
        <f>IF(COUNTIF('リスト（不使用）'!$A$5:$A$6,単年カーブ!$A$1),"希望数量入力ください",'単年（2027年度）'!$E$12*単年カーブ!$R$3+'単年（2027年度）'!$E$12*(1-単年カーブ!$R$3)*単年カーブ!Q1221)</f>
        <v>0</v>
      </c>
      <c r="G1221" s="47">
        <f t="shared" si="136"/>
        <v>0</v>
      </c>
      <c r="M1221">
        <f t="shared" si="137"/>
        <v>4</v>
      </c>
      <c r="N1221">
        <f>IF(OR(WEEKDAY(A1221)=1,WEEKDAY(A1221)=7,COUNTIF('2027祝日等（不使用）'!$A$1:$A$20,単年カーブ!A1221)=1),0,1)</f>
        <v>1</v>
      </c>
      <c r="O1221">
        <f t="shared" si="134"/>
        <v>18</v>
      </c>
      <c r="P1221">
        <f t="shared" si="138"/>
        <v>1</v>
      </c>
      <c r="Q1221">
        <f t="shared" si="139"/>
        <v>1</v>
      </c>
    </row>
    <row r="1222" spans="1:17" ht="19.5" x14ac:dyDescent="0.4">
      <c r="A1222" s="33">
        <f t="shared" si="133"/>
        <v>46503</v>
      </c>
      <c r="B1222" s="27" t="str">
        <f t="shared" si="135"/>
        <v>(月)</v>
      </c>
      <c r="C1222" s="34">
        <v>0.375</v>
      </c>
      <c r="D1222" s="16" t="s">
        <v>18</v>
      </c>
      <c r="E1222" s="35">
        <v>0.39583333333333298</v>
      </c>
      <c r="F1222" s="50">
        <f>IF(COUNTIF('リスト（不使用）'!$A$5:$A$6,単年カーブ!$A$1),"希望数量入力ください",'単年（2027年度）'!$E$12*単年カーブ!$R$3+'単年（2027年度）'!$E$12*(1-単年カーブ!$R$3)*単年カーブ!Q1222)</f>
        <v>0</v>
      </c>
      <c r="G1222" s="47">
        <f t="shared" si="136"/>
        <v>0</v>
      </c>
      <c r="M1222">
        <f t="shared" si="137"/>
        <v>4</v>
      </c>
      <c r="N1222">
        <f>IF(OR(WEEKDAY(A1222)=1,WEEKDAY(A1222)=7,COUNTIF('2027祝日等（不使用）'!$A$1:$A$20,単年カーブ!A1222)=1),0,1)</f>
        <v>1</v>
      </c>
      <c r="O1222">
        <f t="shared" si="134"/>
        <v>19</v>
      </c>
      <c r="P1222">
        <f t="shared" si="138"/>
        <v>1</v>
      </c>
      <c r="Q1222">
        <f t="shared" si="139"/>
        <v>1</v>
      </c>
    </row>
    <row r="1223" spans="1:17" ht="19.5" x14ac:dyDescent="0.4">
      <c r="A1223" s="33">
        <f t="shared" si="133"/>
        <v>46503</v>
      </c>
      <c r="B1223" s="27" t="str">
        <f t="shared" si="135"/>
        <v>(月)</v>
      </c>
      <c r="C1223" s="34">
        <v>0.39583333333333298</v>
      </c>
      <c r="D1223" s="16" t="s">
        <v>18</v>
      </c>
      <c r="E1223" s="35">
        <v>0.41666666666666702</v>
      </c>
      <c r="F1223" s="50">
        <f>IF(COUNTIF('リスト（不使用）'!$A$5:$A$6,単年カーブ!$A$1),"希望数量入力ください",'単年（2027年度）'!$E$12*単年カーブ!$R$3+'単年（2027年度）'!$E$12*(1-単年カーブ!$R$3)*単年カーブ!Q1223)</f>
        <v>0</v>
      </c>
      <c r="G1223" s="47">
        <f t="shared" si="136"/>
        <v>0</v>
      </c>
      <c r="M1223">
        <f t="shared" si="137"/>
        <v>4</v>
      </c>
      <c r="N1223">
        <f>IF(OR(WEEKDAY(A1223)=1,WEEKDAY(A1223)=7,COUNTIF('2027祝日等（不使用）'!$A$1:$A$20,単年カーブ!A1223)=1),0,1)</f>
        <v>1</v>
      </c>
      <c r="O1223">
        <f t="shared" si="134"/>
        <v>20</v>
      </c>
      <c r="P1223">
        <f t="shared" si="138"/>
        <v>1</v>
      </c>
      <c r="Q1223">
        <f t="shared" si="139"/>
        <v>1</v>
      </c>
    </row>
    <row r="1224" spans="1:17" ht="19.5" x14ac:dyDescent="0.4">
      <c r="A1224" s="33">
        <f t="shared" si="133"/>
        <v>46503</v>
      </c>
      <c r="B1224" s="27" t="str">
        <f t="shared" si="135"/>
        <v>(月)</v>
      </c>
      <c r="C1224" s="34">
        <v>0.41666666666666702</v>
      </c>
      <c r="D1224" s="16" t="s">
        <v>18</v>
      </c>
      <c r="E1224" s="35">
        <v>0.4375</v>
      </c>
      <c r="F1224" s="50">
        <f>IF(COUNTIF('リスト（不使用）'!$A$5:$A$6,単年カーブ!$A$1),"希望数量入力ください",'単年（2027年度）'!$E$12*単年カーブ!$R$3+'単年（2027年度）'!$E$12*(1-単年カーブ!$R$3)*単年カーブ!Q1224)</f>
        <v>0</v>
      </c>
      <c r="G1224" s="47">
        <f t="shared" si="136"/>
        <v>0</v>
      </c>
      <c r="M1224">
        <f t="shared" si="137"/>
        <v>4</v>
      </c>
      <c r="N1224">
        <f>IF(OR(WEEKDAY(A1224)=1,WEEKDAY(A1224)=7,COUNTIF('2027祝日等（不使用）'!$A$1:$A$20,単年カーブ!A1224)=1),0,1)</f>
        <v>1</v>
      </c>
      <c r="O1224">
        <f t="shared" si="134"/>
        <v>21</v>
      </c>
      <c r="P1224">
        <f t="shared" si="138"/>
        <v>1</v>
      </c>
      <c r="Q1224">
        <f t="shared" si="139"/>
        <v>1</v>
      </c>
    </row>
    <row r="1225" spans="1:17" ht="19.5" x14ac:dyDescent="0.4">
      <c r="A1225" s="33">
        <f t="shared" si="133"/>
        <v>46503</v>
      </c>
      <c r="B1225" s="27" t="str">
        <f t="shared" si="135"/>
        <v>(月)</v>
      </c>
      <c r="C1225" s="34">
        <v>0.4375</v>
      </c>
      <c r="D1225" s="16" t="s">
        <v>18</v>
      </c>
      <c r="E1225" s="35">
        <v>0.45833333333333298</v>
      </c>
      <c r="F1225" s="50">
        <f>IF(COUNTIF('リスト（不使用）'!$A$5:$A$6,単年カーブ!$A$1),"希望数量入力ください",'単年（2027年度）'!$E$12*単年カーブ!$R$3+'単年（2027年度）'!$E$12*(1-単年カーブ!$R$3)*単年カーブ!Q1225)</f>
        <v>0</v>
      </c>
      <c r="G1225" s="47">
        <f t="shared" si="136"/>
        <v>0</v>
      </c>
      <c r="M1225">
        <f t="shared" si="137"/>
        <v>4</v>
      </c>
      <c r="N1225">
        <f>IF(OR(WEEKDAY(A1225)=1,WEEKDAY(A1225)=7,COUNTIF('2027祝日等（不使用）'!$A$1:$A$20,単年カーブ!A1225)=1),0,1)</f>
        <v>1</v>
      </c>
      <c r="O1225">
        <f t="shared" si="134"/>
        <v>22</v>
      </c>
      <c r="P1225">
        <f t="shared" si="138"/>
        <v>1</v>
      </c>
      <c r="Q1225">
        <f t="shared" si="139"/>
        <v>1</v>
      </c>
    </row>
    <row r="1226" spans="1:17" ht="19.5" x14ac:dyDescent="0.4">
      <c r="A1226" s="33">
        <f t="shared" si="133"/>
        <v>46503</v>
      </c>
      <c r="B1226" s="27" t="str">
        <f t="shared" si="135"/>
        <v>(月)</v>
      </c>
      <c r="C1226" s="34">
        <v>0.45833333333333298</v>
      </c>
      <c r="D1226" s="16" t="s">
        <v>18</v>
      </c>
      <c r="E1226" s="35">
        <v>0.47916666666666702</v>
      </c>
      <c r="F1226" s="50">
        <f>IF(COUNTIF('リスト（不使用）'!$A$5:$A$6,単年カーブ!$A$1),"希望数量入力ください",'単年（2027年度）'!$E$12*単年カーブ!$R$3+'単年（2027年度）'!$E$12*(1-単年カーブ!$R$3)*単年カーブ!Q1226)</f>
        <v>0</v>
      </c>
      <c r="G1226" s="47">
        <f t="shared" si="136"/>
        <v>0</v>
      </c>
      <c r="M1226">
        <f t="shared" si="137"/>
        <v>4</v>
      </c>
      <c r="N1226">
        <f>IF(OR(WEEKDAY(A1226)=1,WEEKDAY(A1226)=7,COUNTIF('2027祝日等（不使用）'!$A$1:$A$20,単年カーブ!A1226)=1),0,1)</f>
        <v>1</v>
      </c>
      <c r="O1226">
        <f t="shared" si="134"/>
        <v>23</v>
      </c>
      <c r="P1226">
        <f t="shared" si="138"/>
        <v>1</v>
      </c>
      <c r="Q1226">
        <f t="shared" si="139"/>
        <v>1</v>
      </c>
    </row>
    <row r="1227" spans="1:17" ht="19.5" x14ac:dyDescent="0.4">
      <c r="A1227" s="33">
        <f t="shared" si="133"/>
        <v>46503</v>
      </c>
      <c r="B1227" s="27" t="str">
        <f t="shared" si="135"/>
        <v>(月)</v>
      </c>
      <c r="C1227" s="34">
        <v>0.47916666666666702</v>
      </c>
      <c r="D1227" s="16" t="s">
        <v>18</v>
      </c>
      <c r="E1227" s="35">
        <v>0.5</v>
      </c>
      <c r="F1227" s="50">
        <f>IF(COUNTIF('リスト（不使用）'!$A$5:$A$6,単年カーブ!$A$1),"希望数量入力ください",'単年（2027年度）'!$E$12*単年カーブ!$R$3+'単年（2027年度）'!$E$12*(1-単年カーブ!$R$3)*単年カーブ!Q1227)</f>
        <v>0</v>
      </c>
      <c r="G1227" s="47">
        <f t="shared" si="136"/>
        <v>0</v>
      </c>
      <c r="M1227">
        <f t="shared" si="137"/>
        <v>4</v>
      </c>
      <c r="N1227">
        <f>IF(OR(WEEKDAY(A1227)=1,WEEKDAY(A1227)=7,COUNTIF('2027祝日等（不使用）'!$A$1:$A$20,単年カーブ!A1227)=1),0,1)</f>
        <v>1</v>
      </c>
      <c r="O1227">
        <f t="shared" si="134"/>
        <v>24</v>
      </c>
      <c r="P1227">
        <f t="shared" si="138"/>
        <v>1</v>
      </c>
      <c r="Q1227">
        <f t="shared" si="139"/>
        <v>1</v>
      </c>
    </row>
    <row r="1228" spans="1:17" ht="19.5" x14ac:dyDescent="0.4">
      <c r="A1228" s="33">
        <f t="shared" si="133"/>
        <v>46503</v>
      </c>
      <c r="B1228" s="27" t="str">
        <f t="shared" si="135"/>
        <v>(月)</v>
      </c>
      <c r="C1228" s="34">
        <v>0.5</v>
      </c>
      <c r="D1228" s="16" t="s">
        <v>18</v>
      </c>
      <c r="E1228" s="35">
        <v>0.52083333333333304</v>
      </c>
      <c r="F1228" s="50">
        <f>IF(COUNTIF('リスト（不使用）'!$A$5:$A$6,単年カーブ!$A$1),"希望数量入力ください",'単年（2027年度）'!$E$12*単年カーブ!$R$3+'単年（2027年度）'!$E$12*(1-単年カーブ!$R$3)*単年カーブ!Q1228)</f>
        <v>0</v>
      </c>
      <c r="G1228" s="47">
        <f t="shared" si="136"/>
        <v>0</v>
      </c>
      <c r="M1228">
        <f t="shared" si="137"/>
        <v>4</v>
      </c>
      <c r="N1228">
        <f>IF(OR(WEEKDAY(A1228)=1,WEEKDAY(A1228)=7,COUNTIF('2027祝日等（不使用）'!$A$1:$A$20,単年カーブ!A1228)=1),0,1)</f>
        <v>1</v>
      </c>
      <c r="O1228">
        <f t="shared" si="134"/>
        <v>25</v>
      </c>
      <c r="P1228">
        <f t="shared" si="138"/>
        <v>1</v>
      </c>
      <c r="Q1228">
        <f t="shared" si="139"/>
        <v>1</v>
      </c>
    </row>
    <row r="1229" spans="1:17" ht="19.5" x14ac:dyDescent="0.4">
      <c r="A1229" s="33">
        <f t="shared" si="133"/>
        <v>46503</v>
      </c>
      <c r="B1229" s="27" t="str">
        <f t="shared" si="135"/>
        <v>(月)</v>
      </c>
      <c r="C1229" s="34">
        <v>0.52083333333333304</v>
      </c>
      <c r="D1229" s="16" t="s">
        <v>18</v>
      </c>
      <c r="E1229" s="35">
        <v>0.54166666666666696</v>
      </c>
      <c r="F1229" s="50">
        <f>IF(COUNTIF('リスト（不使用）'!$A$5:$A$6,単年カーブ!$A$1),"希望数量入力ください",'単年（2027年度）'!$E$12*単年カーブ!$R$3+'単年（2027年度）'!$E$12*(1-単年カーブ!$R$3)*単年カーブ!Q1229)</f>
        <v>0</v>
      </c>
      <c r="G1229" s="47">
        <f t="shared" si="136"/>
        <v>0</v>
      </c>
      <c r="M1229">
        <f t="shared" si="137"/>
        <v>4</v>
      </c>
      <c r="N1229">
        <f>IF(OR(WEEKDAY(A1229)=1,WEEKDAY(A1229)=7,COUNTIF('2027祝日等（不使用）'!$A$1:$A$20,単年カーブ!A1229)=1),0,1)</f>
        <v>1</v>
      </c>
      <c r="O1229">
        <f t="shared" si="134"/>
        <v>26</v>
      </c>
      <c r="P1229">
        <f t="shared" si="138"/>
        <v>1</v>
      </c>
      <c r="Q1229">
        <f t="shared" si="139"/>
        <v>1</v>
      </c>
    </row>
    <row r="1230" spans="1:17" ht="19.5" x14ac:dyDescent="0.4">
      <c r="A1230" s="33">
        <f t="shared" si="133"/>
        <v>46503</v>
      </c>
      <c r="B1230" s="27" t="str">
        <f t="shared" si="135"/>
        <v>(月)</v>
      </c>
      <c r="C1230" s="34">
        <v>0.54166666666666696</v>
      </c>
      <c r="D1230" s="16" t="s">
        <v>18</v>
      </c>
      <c r="E1230" s="35">
        <v>0.5625</v>
      </c>
      <c r="F1230" s="50">
        <f>IF(COUNTIF('リスト（不使用）'!$A$5:$A$6,単年カーブ!$A$1),"希望数量入力ください",'単年（2027年度）'!$E$12*単年カーブ!$R$3+'単年（2027年度）'!$E$12*(1-単年カーブ!$R$3)*単年カーブ!Q1230)</f>
        <v>0</v>
      </c>
      <c r="G1230" s="47">
        <f t="shared" si="136"/>
        <v>0</v>
      </c>
      <c r="M1230">
        <f t="shared" si="137"/>
        <v>4</v>
      </c>
      <c r="N1230">
        <f>IF(OR(WEEKDAY(A1230)=1,WEEKDAY(A1230)=7,COUNTIF('2027祝日等（不使用）'!$A$1:$A$20,単年カーブ!A1230)=1),0,1)</f>
        <v>1</v>
      </c>
      <c r="O1230">
        <f t="shared" si="134"/>
        <v>27</v>
      </c>
      <c r="P1230">
        <f t="shared" si="138"/>
        <v>1</v>
      </c>
      <c r="Q1230">
        <f t="shared" si="139"/>
        <v>1</v>
      </c>
    </row>
    <row r="1231" spans="1:17" ht="19.5" x14ac:dyDescent="0.4">
      <c r="A1231" s="33">
        <f t="shared" si="133"/>
        <v>46503</v>
      </c>
      <c r="B1231" s="27" t="str">
        <f t="shared" si="135"/>
        <v>(月)</v>
      </c>
      <c r="C1231" s="34">
        <v>0.5625</v>
      </c>
      <c r="D1231" s="16" t="s">
        <v>18</v>
      </c>
      <c r="E1231" s="35">
        <v>0.58333333333333304</v>
      </c>
      <c r="F1231" s="50">
        <f>IF(COUNTIF('リスト（不使用）'!$A$5:$A$6,単年カーブ!$A$1),"希望数量入力ください",'単年（2027年度）'!$E$12*単年カーブ!$R$3+'単年（2027年度）'!$E$12*(1-単年カーブ!$R$3)*単年カーブ!Q1231)</f>
        <v>0</v>
      </c>
      <c r="G1231" s="47">
        <f t="shared" si="136"/>
        <v>0</v>
      </c>
      <c r="M1231">
        <f t="shared" si="137"/>
        <v>4</v>
      </c>
      <c r="N1231">
        <f>IF(OR(WEEKDAY(A1231)=1,WEEKDAY(A1231)=7,COUNTIF('2027祝日等（不使用）'!$A$1:$A$20,単年カーブ!A1231)=1),0,1)</f>
        <v>1</v>
      </c>
      <c r="O1231">
        <f t="shared" si="134"/>
        <v>28</v>
      </c>
      <c r="P1231">
        <f t="shared" si="138"/>
        <v>1</v>
      </c>
      <c r="Q1231">
        <f t="shared" si="139"/>
        <v>1</v>
      </c>
    </row>
    <row r="1232" spans="1:17" ht="19.5" x14ac:dyDescent="0.4">
      <c r="A1232" s="33">
        <f t="shared" si="133"/>
        <v>46503</v>
      </c>
      <c r="B1232" s="27" t="str">
        <f t="shared" si="135"/>
        <v>(月)</v>
      </c>
      <c r="C1232" s="34">
        <v>0.58333333333333304</v>
      </c>
      <c r="D1232" s="16" t="s">
        <v>18</v>
      </c>
      <c r="E1232" s="35">
        <v>0.60416666666666696</v>
      </c>
      <c r="F1232" s="50">
        <f>IF(COUNTIF('リスト（不使用）'!$A$5:$A$6,単年カーブ!$A$1),"希望数量入力ください",'単年（2027年度）'!$E$12*単年カーブ!$R$3+'単年（2027年度）'!$E$12*(1-単年カーブ!$R$3)*単年カーブ!Q1232)</f>
        <v>0</v>
      </c>
      <c r="G1232" s="47">
        <f t="shared" si="136"/>
        <v>0</v>
      </c>
      <c r="M1232">
        <f t="shared" si="137"/>
        <v>4</v>
      </c>
      <c r="N1232">
        <f>IF(OR(WEEKDAY(A1232)=1,WEEKDAY(A1232)=7,COUNTIF('2027祝日等（不使用）'!$A$1:$A$20,単年カーブ!A1232)=1),0,1)</f>
        <v>1</v>
      </c>
      <c r="O1232">
        <f t="shared" si="134"/>
        <v>29</v>
      </c>
      <c r="P1232">
        <f t="shared" si="138"/>
        <v>1</v>
      </c>
      <c r="Q1232">
        <f t="shared" si="139"/>
        <v>1</v>
      </c>
    </row>
    <row r="1233" spans="1:17" ht="19.5" x14ac:dyDescent="0.4">
      <c r="A1233" s="33">
        <f t="shared" si="133"/>
        <v>46503</v>
      </c>
      <c r="B1233" s="27" t="str">
        <f t="shared" si="135"/>
        <v>(月)</v>
      </c>
      <c r="C1233" s="34">
        <v>0.60416666666666696</v>
      </c>
      <c r="D1233" s="16" t="s">
        <v>18</v>
      </c>
      <c r="E1233" s="35">
        <v>0.625</v>
      </c>
      <c r="F1233" s="50">
        <f>IF(COUNTIF('リスト（不使用）'!$A$5:$A$6,単年カーブ!$A$1),"希望数量入力ください",'単年（2027年度）'!$E$12*単年カーブ!$R$3+'単年（2027年度）'!$E$12*(1-単年カーブ!$R$3)*単年カーブ!Q1233)</f>
        <v>0</v>
      </c>
      <c r="G1233" s="47">
        <f t="shared" si="136"/>
        <v>0</v>
      </c>
      <c r="M1233">
        <f t="shared" si="137"/>
        <v>4</v>
      </c>
      <c r="N1233">
        <f>IF(OR(WEEKDAY(A1233)=1,WEEKDAY(A1233)=7,COUNTIF('2027祝日等（不使用）'!$A$1:$A$20,単年カーブ!A1233)=1),0,1)</f>
        <v>1</v>
      </c>
      <c r="O1233">
        <f t="shared" si="134"/>
        <v>30</v>
      </c>
      <c r="P1233">
        <f t="shared" si="138"/>
        <v>1</v>
      </c>
      <c r="Q1233">
        <f t="shared" si="139"/>
        <v>1</v>
      </c>
    </row>
    <row r="1234" spans="1:17" ht="19.5" x14ac:dyDescent="0.4">
      <c r="A1234" s="33">
        <f t="shared" si="133"/>
        <v>46503</v>
      </c>
      <c r="B1234" s="27" t="str">
        <f t="shared" si="135"/>
        <v>(月)</v>
      </c>
      <c r="C1234" s="34">
        <v>0.625</v>
      </c>
      <c r="D1234" s="16" t="s">
        <v>18</v>
      </c>
      <c r="E1234" s="35">
        <v>0.64583333333333304</v>
      </c>
      <c r="F1234" s="50">
        <f>IF(COUNTIF('リスト（不使用）'!$A$5:$A$6,単年カーブ!$A$1),"希望数量入力ください",'単年（2027年度）'!$E$12*単年カーブ!$R$3+'単年（2027年度）'!$E$12*(1-単年カーブ!$R$3)*単年カーブ!Q1234)</f>
        <v>0</v>
      </c>
      <c r="G1234" s="47">
        <f t="shared" si="136"/>
        <v>0</v>
      </c>
      <c r="M1234">
        <f t="shared" si="137"/>
        <v>4</v>
      </c>
      <c r="N1234">
        <f>IF(OR(WEEKDAY(A1234)=1,WEEKDAY(A1234)=7,COUNTIF('2027祝日等（不使用）'!$A$1:$A$20,単年カーブ!A1234)=1),0,1)</f>
        <v>1</v>
      </c>
      <c r="O1234">
        <f t="shared" si="134"/>
        <v>31</v>
      </c>
      <c r="P1234">
        <f t="shared" si="138"/>
        <v>1</v>
      </c>
      <c r="Q1234">
        <f t="shared" si="139"/>
        <v>1</v>
      </c>
    </row>
    <row r="1235" spans="1:17" ht="19.5" x14ac:dyDescent="0.4">
      <c r="A1235" s="33">
        <f t="shared" si="133"/>
        <v>46503</v>
      </c>
      <c r="B1235" s="27" t="str">
        <f t="shared" si="135"/>
        <v>(月)</v>
      </c>
      <c r="C1235" s="34">
        <v>0.64583333333333304</v>
      </c>
      <c r="D1235" s="16" t="s">
        <v>18</v>
      </c>
      <c r="E1235" s="35">
        <v>0.66666666666666696</v>
      </c>
      <c r="F1235" s="50">
        <f>IF(COUNTIF('リスト（不使用）'!$A$5:$A$6,単年カーブ!$A$1),"希望数量入力ください",'単年（2027年度）'!$E$12*単年カーブ!$R$3+'単年（2027年度）'!$E$12*(1-単年カーブ!$R$3)*単年カーブ!Q1235)</f>
        <v>0</v>
      </c>
      <c r="G1235" s="47">
        <f t="shared" si="136"/>
        <v>0</v>
      </c>
      <c r="M1235">
        <f t="shared" si="137"/>
        <v>4</v>
      </c>
      <c r="N1235">
        <f>IF(OR(WEEKDAY(A1235)=1,WEEKDAY(A1235)=7,COUNTIF('2027祝日等（不使用）'!$A$1:$A$20,単年カーブ!A1235)=1),0,1)</f>
        <v>1</v>
      </c>
      <c r="O1235">
        <f t="shared" si="134"/>
        <v>32</v>
      </c>
      <c r="P1235">
        <f t="shared" si="138"/>
        <v>1</v>
      </c>
      <c r="Q1235">
        <f t="shared" si="139"/>
        <v>1</v>
      </c>
    </row>
    <row r="1236" spans="1:17" ht="19.5" x14ac:dyDescent="0.4">
      <c r="A1236" s="33">
        <f t="shared" si="133"/>
        <v>46503</v>
      </c>
      <c r="B1236" s="27" t="str">
        <f t="shared" si="135"/>
        <v>(月)</v>
      </c>
      <c r="C1236" s="34">
        <v>0.66666666666666696</v>
      </c>
      <c r="D1236" s="16" t="s">
        <v>18</v>
      </c>
      <c r="E1236" s="35">
        <v>0.6875</v>
      </c>
      <c r="F1236" s="50">
        <f>IF(COUNTIF('リスト（不使用）'!$A$5:$A$6,単年カーブ!$A$1),"希望数量入力ください",'単年（2027年度）'!$E$12*単年カーブ!$R$3+'単年（2027年度）'!$E$12*(1-単年カーブ!$R$3)*単年カーブ!Q1236)</f>
        <v>0</v>
      </c>
      <c r="G1236" s="47">
        <f t="shared" si="136"/>
        <v>0</v>
      </c>
      <c r="M1236">
        <f t="shared" si="137"/>
        <v>4</v>
      </c>
      <c r="N1236">
        <f>IF(OR(WEEKDAY(A1236)=1,WEEKDAY(A1236)=7,COUNTIF('2027祝日等（不使用）'!$A$1:$A$20,単年カーブ!A1236)=1),0,1)</f>
        <v>1</v>
      </c>
      <c r="O1236">
        <f t="shared" si="134"/>
        <v>33</v>
      </c>
      <c r="P1236">
        <f t="shared" si="138"/>
        <v>1</v>
      </c>
      <c r="Q1236">
        <f t="shared" si="139"/>
        <v>1</v>
      </c>
    </row>
    <row r="1237" spans="1:17" ht="19.5" x14ac:dyDescent="0.4">
      <c r="A1237" s="33">
        <f t="shared" si="133"/>
        <v>46503</v>
      </c>
      <c r="B1237" s="27" t="str">
        <f t="shared" si="135"/>
        <v>(月)</v>
      </c>
      <c r="C1237" s="34">
        <v>0.6875</v>
      </c>
      <c r="D1237" s="16" t="s">
        <v>18</v>
      </c>
      <c r="E1237" s="35">
        <v>0.70833333333333304</v>
      </c>
      <c r="F1237" s="50">
        <f>IF(COUNTIF('リスト（不使用）'!$A$5:$A$6,単年カーブ!$A$1),"希望数量入力ください",'単年（2027年度）'!$E$12*単年カーブ!$R$3+'単年（2027年度）'!$E$12*(1-単年カーブ!$R$3)*単年カーブ!Q1237)</f>
        <v>0</v>
      </c>
      <c r="G1237" s="47">
        <f t="shared" si="136"/>
        <v>0</v>
      </c>
      <c r="M1237">
        <f t="shared" si="137"/>
        <v>4</v>
      </c>
      <c r="N1237">
        <f>IF(OR(WEEKDAY(A1237)=1,WEEKDAY(A1237)=7,COUNTIF('2027祝日等（不使用）'!$A$1:$A$20,単年カーブ!A1237)=1),0,1)</f>
        <v>1</v>
      </c>
      <c r="O1237">
        <f t="shared" si="134"/>
        <v>34</v>
      </c>
      <c r="P1237">
        <f t="shared" si="138"/>
        <v>1</v>
      </c>
      <c r="Q1237">
        <f t="shared" si="139"/>
        <v>1</v>
      </c>
    </row>
    <row r="1238" spans="1:17" ht="19.5" x14ac:dyDescent="0.4">
      <c r="A1238" s="33">
        <f t="shared" si="133"/>
        <v>46503</v>
      </c>
      <c r="B1238" s="27" t="str">
        <f t="shared" si="135"/>
        <v>(月)</v>
      </c>
      <c r="C1238" s="34">
        <v>0.70833333333333304</v>
      </c>
      <c r="D1238" s="16" t="s">
        <v>18</v>
      </c>
      <c r="E1238" s="35">
        <v>0.72916666666666696</v>
      </c>
      <c r="F1238" s="50">
        <f>IF(COUNTIF('リスト（不使用）'!$A$5:$A$6,単年カーブ!$A$1),"希望数量入力ください",'単年（2027年度）'!$E$12*単年カーブ!$R$3+'単年（2027年度）'!$E$12*(1-単年カーブ!$R$3)*単年カーブ!Q1238)</f>
        <v>0</v>
      </c>
      <c r="G1238" s="47">
        <f t="shared" si="136"/>
        <v>0</v>
      </c>
      <c r="M1238">
        <f t="shared" si="137"/>
        <v>4</v>
      </c>
      <c r="N1238">
        <f>IF(OR(WEEKDAY(A1238)=1,WEEKDAY(A1238)=7,COUNTIF('2027祝日等（不使用）'!$A$1:$A$20,単年カーブ!A1238)=1),0,1)</f>
        <v>1</v>
      </c>
      <c r="O1238">
        <f t="shared" si="134"/>
        <v>35</v>
      </c>
      <c r="P1238">
        <f t="shared" si="138"/>
        <v>1</v>
      </c>
      <c r="Q1238">
        <f t="shared" si="139"/>
        <v>1</v>
      </c>
    </row>
    <row r="1239" spans="1:17" ht="19.5" x14ac:dyDescent="0.4">
      <c r="A1239" s="33">
        <f t="shared" si="133"/>
        <v>46503</v>
      </c>
      <c r="B1239" s="27" t="str">
        <f t="shared" si="135"/>
        <v>(月)</v>
      </c>
      <c r="C1239" s="34">
        <v>0.72916666666666696</v>
      </c>
      <c r="D1239" s="16" t="s">
        <v>18</v>
      </c>
      <c r="E1239" s="35">
        <v>0.75</v>
      </c>
      <c r="F1239" s="50">
        <f>IF(COUNTIF('リスト（不使用）'!$A$5:$A$6,単年カーブ!$A$1),"希望数量入力ください",'単年（2027年度）'!$E$12*単年カーブ!$R$3+'単年（2027年度）'!$E$12*(1-単年カーブ!$R$3)*単年カーブ!Q1239)</f>
        <v>0</v>
      </c>
      <c r="G1239" s="47">
        <f t="shared" si="136"/>
        <v>0</v>
      </c>
      <c r="M1239">
        <f t="shared" si="137"/>
        <v>4</v>
      </c>
      <c r="N1239">
        <f>IF(OR(WEEKDAY(A1239)=1,WEEKDAY(A1239)=7,COUNTIF('2027祝日等（不使用）'!$A$1:$A$20,単年カーブ!A1239)=1),0,1)</f>
        <v>1</v>
      </c>
      <c r="O1239">
        <f t="shared" si="134"/>
        <v>36</v>
      </c>
      <c r="P1239">
        <f t="shared" si="138"/>
        <v>1</v>
      </c>
      <c r="Q1239">
        <f t="shared" si="139"/>
        <v>1</v>
      </c>
    </row>
    <row r="1240" spans="1:17" ht="19.5" x14ac:dyDescent="0.4">
      <c r="A1240" s="33">
        <f t="shared" si="133"/>
        <v>46503</v>
      </c>
      <c r="B1240" s="27" t="str">
        <f t="shared" si="135"/>
        <v>(月)</v>
      </c>
      <c r="C1240" s="34">
        <v>0.75</v>
      </c>
      <c r="D1240" s="16" t="s">
        <v>18</v>
      </c>
      <c r="E1240" s="35">
        <v>0.77083333333333304</v>
      </c>
      <c r="F1240" s="50">
        <f>IF(COUNTIF('リスト（不使用）'!$A$5:$A$6,単年カーブ!$A$1),"希望数量入力ください",'単年（2027年度）'!$E$12*単年カーブ!$R$3+'単年（2027年度）'!$E$12*(1-単年カーブ!$R$3)*単年カーブ!Q1240)</f>
        <v>0</v>
      </c>
      <c r="G1240" s="47">
        <f t="shared" si="136"/>
        <v>0</v>
      </c>
      <c r="M1240">
        <f t="shared" si="137"/>
        <v>4</v>
      </c>
      <c r="N1240">
        <f>IF(OR(WEEKDAY(A1240)=1,WEEKDAY(A1240)=7,COUNTIF('2027祝日等（不使用）'!$A$1:$A$20,単年カーブ!A1240)=1),0,1)</f>
        <v>1</v>
      </c>
      <c r="O1240">
        <f t="shared" si="134"/>
        <v>37</v>
      </c>
      <c r="P1240">
        <f t="shared" si="138"/>
        <v>1</v>
      </c>
      <c r="Q1240">
        <f t="shared" si="139"/>
        <v>1</v>
      </c>
    </row>
    <row r="1241" spans="1:17" ht="19.5" x14ac:dyDescent="0.4">
      <c r="A1241" s="33">
        <f t="shared" si="133"/>
        <v>46503</v>
      </c>
      <c r="B1241" s="27" t="str">
        <f t="shared" si="135"/>
        <v>(月)</v>
      </c>
      <c r="C1241" s="34">
        <v>0.77083333333333304</v>
      </c>
      <c r="D1241" s="16" t="s">
        <v>18</v>
      </c>
      <c r="E1241" s="35">
        <v>0.79166666666666696</v>
      </c>
      <c r="F1241" s="50">
        <f>IF(COUNTIF('リスト（不使用）'!$A$5:$A$6,単年カーブ!$A$1),"希望数量入力ください",'単年（2027年度）'!$E$12*単年カーブ!$R$3+'単年（2027年度）'!$E$12*(1-単年カーブ!$R$3)*単年カーブ!Q1241)</f>
        <v>0</v>
      </c>
      <c r="G1241" s="47">
        <f t="shared" si="136"/>
        <v>0</v>
      </c>
      <c r="M1241">
        <f t="shared" si="137"/>
        <v>4</v>
      </c>
      <c r="N1241">
        <f>IF(OR(WEEKDAY(A1241)=1,WEEKDAY(A1241)=7,COUNTIF('2027祝日等（不使用）'!$A$1:$A$20,単年カーブ!A1241)=1),0,1)</f>
        <v>1</v>
      </c>
      <c r="O1241">
        <f t="shared" si="134"/>
        <v>38</v>
      </c>
      <c r="P1241">
        <f t="shared" si="138"/>
        <v>1</v>
      </c>
      <c r="Q1241">
        <f t="shared" si="139"/>
        <v>1</v>
      </c>
    </row>
    <row r="1242" spans="1:17" ht="19.5" x14ac:dyDescent="0.4">
      <c r="A1242" s="33">
        <f t="shared" si="133"/>
        <v>46503</v>
      </c>
      <c r="B1242" s="27" t="str">
        <f t="shared" si="135"/>
        <v>(月)</v>
      </c>
      <c r="C1242" s="34">
        <v>0.79166666666666696</v>
      </c>
      <c r="D1242" s="16" t="s">
        <v>18</v>
      </c>
      <c r="E1242" s="35">
        <v>0.8125</v>
      </c>
      <c r="F1242" s="50">
        <f>IF(COUNTIF('リスト（不使用）'!$A$5:$A$6,単年カーブ!$A$1),"希望数量入力ください",'単年（2027年度）'!$E$12*単年カーブ!$R$3+'単年（2027年度）'!$E$12*(1-単年カーブ!$R$3)*単年カーブ!Q1242)</f>
        <v>0</v>
      </c>
      <c r="G1242" s="47">
        <f t="shared" si="136"/>
        <v>0</v>
      </c>
      <c r="M1242">
        <f t="shared" si="137"/>
        <v>4</v>
      </c>
      <c r="N1242">
        <f>IF(OR(WEEKDAY(A1242)=1,WEEKDAY(A1242)=7,COUNTIF('2027祝日等（不使用）'!$A$1:$A$20,単年カーブ!A1242)=1),0,1)</f>
        <v>1</v>
      </c>
      <c r="O1242">
        <f t="shared" si="134"/>
        <v>39</v>
      </c>
      <c r="P1242">
        <f t="shared" si="138"/>
        <v>1</v>
      </c>
      <c r="Q1242">
        <f t="shared" si="139"/>
        <v>1</v>
      </c>
    </row>
    <row r="1243" spans="1:17" ht="19.5" x14ac:dyDescent="0.4">
      <c r="A1243" s="33">
        <f t="shared" si="133"/>
        <v>46503</v>
      </c>
      <c r="B1243" s="27" t="str">
        <f t="shared" si="135"/>
        <v>(月)</v>
      </c>
      <c r="C1243" s="34">
        <v>0.8125</v>
      </c>
      <c r="D1243" s="16" t="s">
        <v>18</v>
      </c>
      <c r="E1243" s="35">
        <v>0.83333333333333304</v>
      </c>
      <c r="F1243" s="50">
        <f>IF(COUNTIF('リスト（不使用）'!$A$5:$A$6,単年カーブ!$A$1),"希望数量入力ください",'単年（2027年度）'!$E$12*単年カーブ!$R$3+'単年（2027年度）'!$E$12*(1-単年カーブ!$R$3)*単年カーブ!Q1243)</f>
        <v>0</v>
      </c>
      <c r="G1243" s="47">
        <f t="shared" si="136"/>
        <v>0</v>
      </c>
      <c r="M1243">
        <f t="shared" si="137"/>
        <v>4</v>
      </c>
      <c r="N1243">
        <f>IF(OR(WEEKDAY(A1243)=1,WEEKDAY(A1243)=7,COUNTIF('2027祝日等（不使用）'!$A$1:$A$20,単年カーブ!A1243)=1),0,1)</f>
        <v>1</v>
      </c>
      <c r="O1243">
        <f t="shared" si="134"/>
        <v>40</v>
      </c>
      <c r="P1243">
        <f t="shared" si="138"/>
        <v>1</v>
      </c>
      <c r="Q1243">
        <f t="shared" si="139"/>
        <v>1</v>
      </c>
    </row>
    <row r="1244" spans="1:17" ht="19.5" x14ac:dyDescent="0.4">
      <c r="A1244" s="33">
        <f t="shared" si="133"/>
        <v>46503</v>
      </c>
      <c r="B1244" s="27" t="str">
        <f t="shared" si="135"/>
        <v>(月)</v>
      </c>
      <c r="C1244" s="34">
        <v>0.83333333333333304</v>
      </c>
      <c r="D1244" s="16" t="s">
        <v>18</v>
      </c>
      <c r="E1244" s="35">
        <v>0.85416666666666696</v>
      </c>
      <c r="F1244" s="50">
        <f>IF(COUNTIF('リスト（不使用）'!$A$5:$A$6,単年カーブ!$A$1),"希望数量入力ください",'単年（2027年度）'!$E$12*単年カーブ!$R$3+'単年（2027年度）'!$E$12*(1-単年カーブ!$R$3)*単年カーブ!Q1244)</f>
        <v>0</v>
      </c>
      <c r="G1244" s="47">
        <f t="shared" si="136"/>
        <v>0</v>
      </c>
      <c r="M1244">
        <f t="shared" si="137"/>
        <v>4</v>
      </c>
      <c r="N1244">
        <f>IF(OR(WEEKDAY(A1244)=1,WEEKDAY(A1244)=7,COUNTIF('2027祝日等（不使用）'!$A$1:$A$20,単年カーブ!A1244)=1),0,1)</f>
        <v>1</v>
      </c>
      <c r="O1244">
        <f t="shared" si="134"/>
        <v>41</v>
      </c>
      <c r="P1244">
        <f t="shared" si="138"/>
        <v>0</v>
      </c>
      <c r="Q1244">
        <f t="shared" si="139"/>
        <v>0</v>
      </c>
    </row>
    <row r="1245" spans="1:17" ht="19.5" x14ac:dyDescent="0.4">
      <c r="A1245" s="33">
        <f t="shared" si="133"/>
        <v>46503</v>
      </c>
      <c r="B1245" s="27" t="str">
        <f t="shared" si="135"/>
        <v>(月)</v>
      </c>
      <c r="C1245" s="34">
        <v>0.85416666666666696</v>
      </c>
      <c r="D1245" s="16" t="s">
        <v>18</v>
      </c>
      <c r="E1245" s="35">
        <v>0.875</v>
      </c>
      <c r="F1245" s="50">
        <f>IF(COUNTIF('リスト（不使用）'!$A$5:$A$6,単年カーブ!$A$1),"希望数量入力ください",'単年（2027年度）'!$E$12*単年カーブ!$R$3+'単年（2027年度）'!$E$12*(1-単年カーブ!$R$3)*単年カーブ!Q1245)</f>
        <v>0</v>
      </c>
      <c r="G1245" s="47">
        <f t="shared" si="136"/>
        <v>0</v>
      </c>
      <c r="M1245">
        <f t="shared" si="137"/>
        <v>4</v>
      </c>
      <c r="N1245">
        <f>IF(OR(WEEKDAY(A1245)=1,WEEKDAY(A1245)=7,COUNTIF('2027祝日等（不使用）'!$A$1:$A$20,単年カーブ!A1245)=1),0,1)</f>
        <v>1</v>
      </c>
      <c r="O1245">
        <f t="shared" si="134"/>
        <v>42</v>
      </c>
      <c r="P1245">
        <f t="shared" si="138"/>
        <v>0</v>
      </c>
      <c r="Q1245">
        <f t="shared" si="139"/>
        <v>0</v>
      </c>
    </row>
    <row r="1246" spans="1:17" ht="19.5" x14ac:dyDescent="0.4">
      <c r="A1246" s="33">
        <f t="shared" si="133"/>
        <v>46503</v>
      </c>
      <c r="B1246" s="27" t="str">
        <f t="shared" si="135"/>
        <v>(月)</v>
      </c>
      <c r="C1246" s="34">
        <v>0.875</v>
      </c>
      <c r="D1246" s="16" t="s">
        <v>18</v>
      </c>
      <c r="E1246" s="35">
        <v>0.89583333333333304</v>
      </c>
      <c r="F1246" s="50">
        <f>IF(COUNTIF('リスト（不使用）'!$A$5:$A$6,単年カーブ!$A$1),"希望数量入力ください",'単年（2027年度）'!$E$12*単年カーブ!$R$3+'単年（2027年度）'!$E$12*(1-単年カーブ!$R$3)*単年カーブ!Q1246)</f>
        <v>0</v>
      </c>
      <c r="G1246" s="47">
        <f t="shared" si="136"/>
        <v>0</v>
      </c>
      <c r="M1246">
        <f t="shared" si="137"/>
        <v>4</v>
      </c>
      <c r="N1246">
        <f>IF(OR(WEEKDAY(A1246)=1,WEEKDAY(A1246)=7,COUNTIF('2027祝日等（不使用）'!$A$1:$A$20,単年カーブ!A1246)=1),0,1)</f>
        <v>1</v>
      </c>
      <c r="O1246">
        <f t="shared" si="134"/>
        <v>43</v>
      </c>
      <c r="P1246">
        <f t="shared" si="138"/>
        <v>0</v>
      </c>
      <c r="Q1246">
        <f t="shared" si="139"/>
        <v>0</v>
      </c>
    </row>
    <row r="1247" spans="1:17" ht="19.5" x14ac:dyDescent="0.4">
      <c r="A1247" s="33">
        <f t="shared" si="133"/>
        <v>46503</v>
      </c>
      <c r="B1247" s="27" t="str">
        <f t="shared" si="135"/>
        <v>(月)</v>
      </c>
      <c r="C1247" s="34">
        <v>0.89583333333333304</v>
      </c>
      <c r="D1247" s="16" t="s">
        <v>18</v>
      </c>
      <c r="E1247" s="35">
        <v>0.91666666666666696</v>
      </c>
      <c r="F1247" s="50">
        <f>IF(COUNTIF('リスト（不使用）'!$A$5:$A$6,単年カーブ!$A$1),"希望数量入力ください",'単年（2027年度）'!$E$12*単年カーブ!$R$3+'単年（2027年度）'!$E$12*(1-単年カーブ!$R$3)*単年カーブ!Q1247)</f>
        <v>0</v>
      </c>
      <c r="G1247" s="47">
        <f t="shared" si="136"/>
        <v>0</v>
      </c>
      <c r="M1247">
        <f t="shared" si="137"/>
        <v>4</v>
      </c>
      <c r="N1247">
        <f>IF(OR(WEEKDAY(A1247)=1,WEEKDAY(A1247)=7,COUNTIF('2027祝日等（不使用）'!$A$1:$A$20,単年カーブ!A1247)=1),0,1)</f>
        <v>1</v>
      </c>
      <c r="O1247">
        <f t="shared" si="134"/>
        <v>44</v>
      </c>
      <c r="P1247">
        <f t="shared" si="138"/>
        <v>0</v>
      </c>
      <c r="Q1247">
        <f t="shared" si="139"/>
        <v>0</v>
      </c>
    </row>
    <row r="1248" spans="1:17" ht="19.5" x14ac:dyDescent="0.4">
      <c r="A1248" s="33">
        <f t="shared" si="133"/>
        <v>46503</v>
      </c>
      <c r="B1248" s="27" t="str">
        <f t="shared" si="135"/>
        <v>(月)</v>
      </c>
      <c r="C1248" s="34">
        <v>0.91666666666666696</v>
      </c>
      <c r="D1248" s="16" t="s">
        <v>18</v>
      </c>
      <c r="E1248" s="35">
        <v>0.9375</v>
      </c>
      <c r="F1248" s="50">
        <f>IF(COUNTIF('リスト（不使用）'!$A$5:$A$6,単年カーブ!$A$1),"希望数量入力ください",'単年（2027年度）'!$E$12*単年カーブ!$R$3+'単年（2027年度）'!$E$12*(1-単年カーブ!$R$3)*単年カーブ!Q1248)</f>
        <v>0</v>
      </c>
      <c r="G1248" s="47">
        <f t="shared" si="136"/>
        <v>0</v>
      </c>
      <c r="M1248">
        <f t="shared" si="137"/>
        <v>4</v>
      </c>
      <c r="N1248">
        <f>IF(OR(WEEKDAY(A1248)=1,WEEKDAY(A1248)=7,COUNTIF('2027祝日等（不使用）'!$A$1:$A$20,単年カーブ!A1248)=1),0,1)</f>
        <v>1</v>
      </c>
      <c r="O1248">
        <f t="shared" si="134"/>
        <v>45</v>
      </c>
      <c r="P1248">
        <f t="shared" si="138"/>
        <v>0</v>
      </c>
      <c r="Q1248">
        <f t="shared" si="139"/>
        <v>0</v>
      </c>
    </row>
    <row r="1249" spans="1:17" ht="19.5" x14ac:dyDescent="0.4">
      <c r="A1249" s="33">
        <f t="shared" si="133"/>
        <v>46503</v>
      </c>
      <c r="B1249" s="27" t="str">
        <f t="shared" si="135"/>
        <v>(月)</v>
      </c>
      <c r="C1249" s="34">
        <v>0.9375</v>
      </c>
      <c r="D1249" s="16" t="s">
        <v>18</v>
      </c>
      <c r="E1249" s="35">
        <v>0.95833333333333304</v>
      </c>
      <c r="F1249" s="50">
        <f>IF(COUNTIF('リスト（不使用）'!$A$5:$A$6,単年カーブ!$A$1),"希望数量入力ください",'単年（2027年度）'!$E$12*単年カーブ!$R$3+'単年（2027年度）'!$E$12*(1-単年カーブ!$R$3)*単年カーブ!Q1249)</f>
        <v>0</v>
      </c>
      <c r="G1249" s="47">
        <f t="shared" si="136"/>
        <v>0</v>
      </c>
      <c r="M1249">
        <f t="shared" si="137"/>
        <v>4</v>
      </c>
      <c r="N1249">
        <f>IF(OR(WEEKDAY(A1249)=1,WEEKDAY(A1249)=7,COUNTIF('2027祝日等（不使用）'!$A$1:$A$20,単年カーブ!A1249)=1),0,1)</f>
        <v>1</v>
      </c>
      <c r="O1249">
        <f t="shared" si="134"/>
        <v>46</v>
      </c>
      <c r="P1249">
        <f t="shared" si="138"/>
        <v>0</v>
      </c>
      <c r="Q1249">
        <f t="shared" si="139"/>
        <v>0</v>
      </c>
    </row>
    <row r="1250" spans="1:17" ht="19.5" x14ac:dyDescent="0.4">
      <c r="A1250" s="33">
        <f t="shared" si="133"/>
        <v>46503</v>
      </c>
      <c r="B1250" s="27" t="str">
        <f t="shared" si="135"/>
        <v>(月)</v>
      </c>
      <c r="C1250" s="34">
        <v>0.95833333333333304</v>
      </c>
      <c r="D1250" s="16" t="s">
        <v>18</v>
      </c>
      <c r="E1250" s="35">
        <v>0.97916666666666696</v>
      </c>
      <c r="F1250" s="50">
        <f>IF(COUNTIF('リスト（不使用）'!$A$5:$A$6,単年カーブ!$A$1),"希望数量入力ください",'単年（2027年度）'!$E$12*単年カーブ!$R$3+'単年（2027年度）'!$E$12*(1-単年カーブ!$R$3)*単年カーブ!Q1250)</f>
        <v>0</v>
      </c>
      <c r="G1250" s="47">
        <f t="shared" si="136"/>
        <v>0</v>
      </c>
      <c r="M1250">
        <f t="shared" si="137"/>
        <v>4</v>
      </c>
      <c r="N1250">
        <f>IF(OR(WEEKDAY(A1250)=1,WEEKDAY(A1250)=7,COUNTIF('2027祝日等（不使用）'!$A$1:$A$20,単年カーブ!A1250)=1),0,1)</f>
        <v>1</v>
      </c>
      <c r="O1250">
        <f t="shared" si="134"/>
        <v>47</v>
      </c>
      <c r="P1250">
        <f t="shared" si="138"/>
        <v>0</v>
      </c>
      <c r="Q1250">
        <f t="shared" si="139"/>
        <v>0</v>
      </c>
    </row>
    <row r="1251" spans="1:17" ht="19.5" x14ac:dyDescent="0.4">
      <c r="A1251" s="33">
        <f t="shared" si="133"/>
        <v>46503</v>
      </c>
      <c r="B1251" s="27" t="str">
        <f t="shared" si="135"/>
        <v>(月)</v>
      </c>
      <c r="C1251" s="34">
        <v>0.97916666666666696</v>
      </c>
      <c r="D1251" s="16" t="s">
        <v>18</v>
      </c>
      <c r="E1251" s="35" t="s">
        <v>17</v>
      </c>
      <c r="F1251" s="50">
        <f>IF(COUNTIF('リスト（不使用）'!$A$5:$A$6,単年カーブ!$A$1),"希望数量入力ください",'単年（2027年度）'!$E$12*単年カーブ!$R$3+'単年（2027年度）'!$E$12*(1-単年カーブ!$R$3)*単年カーブ!Q1251)</f>
        <v>0</v>
      </c>
      <c r="G1251" s="47">
        <f t="shared" si="136"/>
        <v>0</v>
      </c>
      <c r="M1251">
        <f t="shared" si="137"/>
        <v>4</v>
      </c>
      <c r="N1251">
        <f>IF(OR(WEEKDAY(A1251)=1,WEEKDAY(A1251)=7,COUNTIF('2027祝日等（不使用）'!$A$1:$A$20,単年カーブ!A1251)=1),0,1)</f>
        <v>1</v>
      </c>
      <c r="O1251">
        <f t="shared" si="134"/>
        <v>48</v>
      </c>
      <c r="P1251">
        <f t="shared" si="138"/>
        <v>0</v>
      </c>
      <c r="Q1251">
        <f t="shared" si="139"/>
        <v>0</v>
      </c>
    </row>
    <row r="1252" spans="1:17" ht="19.5" x14ac:dyDescent="0.4">
      <c r="A1252" s="33">
        <f t="shared" si="133"/>
        <v>46504</v>
      </c>
      <c r="B1252" s="27" t="str">
        <f t="shared" si="135"/>
        <v>(火)</v>
      </c>
      <c r="C1252" s="34">
        <v>0</v>
      </c>
      <c r="D1252" s="16" t="s">
        <v>18</v>
      </c>
      <c r="E1252" s="35">
        <v>2.0833333333333332E-2</v>
      </c>
      <c r="F1252" s="50">
        <f>IF(COUNTIF('リスト（不使用）'!$A$5:$A$6,単年カーブ!$A$1),"希望数量入力ください",'単年（2027年度）'!$E$12*単年カーブ!$R$3+'単年（2027年度）'!$E$12*(1-単年カーブ!$R$3)*単年カーブ!Q1252)</f>
        <v>0</v>
      </c>
      <c r="G1252" s="47">
        <f t="shared" si="136"/>
        <v>0</v>
      </c>
      <c r="M1252">
        <f t="shared" si="137"/>
        <v>4</v>
      </c>
      <c r="N1252">
        <f>IF(OR(WEEKDAY(A1252)=1,WEEKDAY(A1252)=7,COUNTIF('2027祝日等（不使用）'!$A$1:$A$20,単年カーブ!A1252)=1),0,1)</f>
        <v>1</v>
      </c>
      <c r="O1252">
        <f t="shared" si="134"/>
        <v>1</v>
      </c>
      <c r="P1252">
        <f t="shared" si="138"/>
        <v>0</v>
      </c>
      <c r="Q1252">
        <f t="shared" si="139"/>
        <v>0</v>
      </c>
    </row>
    <row r="1253" spans="1:17" ht="19.5" x14ac:dyDescent="0.4">
      <c r="A1253" s="33">
        <f t="shared" si="133"/>
        <v>46504</v>
      </c>
      <c r="B1253" s="27" t="str">
        <f t="shared" si="135"/>
        <v>(火)</v>
      </c>
      <c r="C1253" s="34">
        <v>2.0833333333333332E-2</v>
      </c>
      <c r="D1253" s="16" t="s">
        <v>18</v>
      </c>
      <c r="E1253" s="35">
        <v>4.1666666666666664E-2</v>
      </c>
      <c r="F1253" s="50">
        <f>IF(COUNTIF('リスト（不使用）'!$A$5:$A$6,単年カーブ!$A$1),"希望数量入力ください",'単年（2027年度）'!$E$12*単年カーブ!$R$3+'単年（2027年度）'!$E$12*(1-単年カーブ!$R$3)*単年カーブ!Q1253)</f>
        <v>0</v>
      </c>
      <c r="G1253" s="47">
        <f t="shared" si="136"/>
        <v>0</v>
      </c>
      <c r="M1253">
        <f t="shared" si="137"/>
        <v>4</v>
      </c>
      <c r="N1253">
        <f>IF(OR(WEEKDAY(A1253)=1,WEEKDAY(A1253)=7,COUNTIF('2027祝日等（不使用）'!$A$1:$A$20,単年カーブ!A1253)=1),0,1)</f>
        <v>1</v>
      </c>
      <c r="O1253">
        <f t="shared" si="134"/>
        <v>2</v>
      </c>
      <c r="P1253">
        <f t="shared" si="138"/>
        <v>0</v>
      </c>
      <c r="Q1253">
        <f t="shared" si="139"/>
        <v>0</v>
      </c>
    </row>
    <row r="1254" spans="1:17" ht="19.5" x14ac:dyDescent="0.4">
      <c r="A1254" s="33">
        <f t="shared" si="133"/>
        <v>46504</v>
      </c>
      <c r="B1254" s="27" t="str">
        <f t="shared" si="135"/>
        <v>(火)</v>
      </c>
      <c r="C1254" s="34">
        <v>4.1666666666666664E-2</v>
      </c>
      <c r="D1254" s="16" t="s">
        <v>18</v>
      </c>
      <c r="E1254" s="35">
        <v>6.25E-2</v>
      </c>
      <c r="F1254" s="50">
        <f>IF(COUNTIF('リスト（不使用）'!$A$5:$A$6,単年カーブ!$A$1),"希望数量入力ください",'単年（2027年度）'!$E$12*単年カーブ!$R$3+'単年（2027年度）'!$E$12*(1-単年カーブ!$R$3)*単年カーブ!Q1254)</f>
        <v>0</v>
      </c>
      <c r="G1254" s="47">
        <f t="shared" si="136"/>
        <v>0</v>
      </c>
      <c r="M1254">
        <f t="shared" si="137"/>
        <v>4</v>
      </c>
      <c r="N1254">
        <f>IF(OR(WEEKDAY(A1254)=1,WEEKDAY(A1254)=7,COUNTIF('2027祝日等（不使用）'!$A$1:$A$20,単年カーブ!A1254)=1),0,1)</f>
        <v>1</v>
      </c>
      <c r="O1254">
        <f t="shared" si="134"/>
        <v>3</v>
      </c>
      <c r="P1254">
        <f t="shared" si="138"/>
        <v>0</v>
      </c>
      <c r="Q1254">
        <f t="shared" si="139"/>
        <v>0</v>
      </c>
    </row>
    <row r="1255" spans="1:17" ht="19.5" x14ac:dyDescent="0.4">
      <c r="A1255" s="33">
        <f t="shared" si="133"/>
        <v>46504</v>
      </c>
      <c r="B1255" s="27" t="str">
        <f t="shared" si="135"/>
        <v>(火)</v>
      </c>
      <c r="C1255" s="34">
        <v>6.25E-2</v>
      </c>
      <c r="D1255" s="16" t="s">
        <v>18</v>
      </c>
      <c r="E1255" s="35">
        <v>8.3333333333333301E-2</v>
      </c>
      <c r="F1255" s="50">
        <f>IF(COUNTIF('リスト（不使用）'!$A$5:$A$6,単年カーブ!$A$1),"希望数量入力ください",'単年（2027年度）'!$E$12*単年カーブ!$R$3+'単年（2027年度）'!$E$12*(1-単年カーブ!$R$3)*単年カーブ!Q1255)</f>
        <v>0</v>
      </c>
      <c r="G1255" s="47">
        <f t="shared" si="136"/>
        <v>0</v>
      </c>
      <c r="M1255">
        <f t="shared" si="137"/>
        <v>4</v>
      </c>
      <c r="N1255">
        <f>IF(OR(WEEKDAY(A1255)=1,WEEKDAY(A1255)=7,COUNTIF('2027祝日等（不使用）'!$A$1:$A$20,単年カーブ!A1255)=1),0,1)</f>
        <v>1</v>
      </c>
      <c r="O1255">
        <f t="shared" si="134"/>
        <v>4</v>
      </c>
      <c r="P1255">
        <f t="shared" si="138"/>
        <v>0</v>
      </c>
      <c r="Q1255">
        <f t="shared" si="139"/>
        <v>0</v>
      </c>
    </row>
    <row r="1256" spans="1:17" ht="19.5" x14ac:dyDescent="0.4">
      <c r="A1256" s="33">
        <f t="shared" si="133"/>
        <v>46504</v>
      </c>
      <c r="B1256" s="27" t="str">
        <f t="shared" si="135"/>
        <v>(火)</v>
      </c>
      <c r="C1256" s="34">
        <v>8.3333333333333301E-2</v>
      </c>
      <c r="D1256" s="16" t="s">
        <v>18</v>
      </c>
      <c r="E1256" s="35">
        <v>0.104166666666667</v>
      </c>
      <c r="F1256" s="50">
        <f>IF(COUNTIF('リスト（不使用）'!$A$5:$A$6,単年カーブ!$A$1),"希望数量入力ください",'単年（2027年度）'!$E$12*単年カーブ!$R$3+'単年（2027年度）'!$E$12*(1-単年カーブ!$R$3)*単年カーブ!Q1256)</f>
        <v>0</v>
      </c>
      <c r="G1256" s="47">
        <f t="shared" si="136"/>
        <v>0</v>
      </c>
      <c r="M1256">
        <f t="shared" si="137"/>
        <v>4</v>
      </c>
      <c r="N1256">
        <f>IF(OR(WEEKDAY(A1256)=1,WEEKDAY(A1256)=7,COUNTIF('2027祝日等（不使用）'!$A$1:$A$20,単年カーブ!A1256)=1),0,1)</f>
        <v>1</v>
      </c>
      <c r="O1256">
        <f t="shared" si="134"/>
        <v>5</v>
      </c>
      <c r="P1256">
        <f t="shared" si="138"/>
        <v>0</v>
      </c>
      <c r="Q1256">
        <f t="shared" si="139"/>
        <v>0</v>
      </c>
    </row>
    <row r="1257" spans="1:17" ht="19.5" x14ac:dyDescent="0.4">
      <c r="A1257" s="33">
        <f t="shared" si="133"/>
        <v>46504</v>
      </c>
      <c r="B1257" s="27" t="str">
        <f t="shared" si="135"/>
        <v>(火)</v>
      </c>
      <c r="C1257" s="34">
        <v>0.104166666666667</v>
      </c>
      <c r="D1257" s="16" t="s">
        <v>18</v>
      </c>
      <c r="E1257" s="35">
        <v>0.125</v>
      </c>
      <c r="F1257" s="50">
        <f>IF(COUNTIF('リスト（不使用）'!$A$5:$A$6,単年カーブ!$A$1),"希望数量入力ください",'単年（2027年度）'!$E$12*単年カーブ!$R$3+'単年（2027年度）'!$E$12*(1-単年カーブ!$R$3)*単年カーブ!Q1257)</f>
        <v>0</v>
      </c>
      <c r="G1257" s="47">
        <f t="shared" si="136"/>
        <v>0</v>
      </c>
      <c r="M1257">
        <f t="shared" si="137"/>
        <v>4</v>
      </c>
      <c r="N1257">
        <f>IF(OR(WEEKDAY(A1257)=1,WEEKDAY(A1257)=7,COUNTIF('2027祝日等（不使用）'!$A$1:$A$20,単年カーブ!A1257)=1),0,1)</f>
        <v>1</v>
      </c>
      <c r="O1257">
        <f t="shared" si="134"/>
        <v>6</v>
      </c>
      <c r="P1257">
        <f t="shared" si="138"/>
        <v>0</v>
      </c>
      <c r="Q1257">
        <f t="shared" si="139"/>
        <v>0</v>
      </c>
    </row>
    <row r="1258" spans="1:17" ht="19.5" x14ac:dyDescent="0.4">
      <c r="A1258" s="33">
        <f t="shared" si="133"/>
        <v>46504</v>
      </c>
      <c r="B1258" s="27" t="str">
        <f t="shared" si="135"/>
        <v>(火)</v>
      </c>
      <c r="C1258" s="34">
        <v>0.125</v>
      </c>
      <c r="D1258" s="16" t="s">
        <v>18</v>
      </c>
      <c r="E1258" s="35">
        <v>0.14583333333333301</v>
      </c>
      <c r="F1258" s="50">
        <f>IF(COUNTIF('リスト（不使用）'!$A$5:$A$6,単年カーブ!$A$1),"希望数量入力ください",'単年（2027年度）'!$E$12*単年カーブ!$R$3+'単年（2027年度）'!$E$12*(1-単年カーブ!$R$3)*単年カーブ!Q1258)</f>
        <v>0</v>
      </c>
      <c r="G1258" s="47">
        <f t="shared" si="136"/>
        <v>0</v>
      </c>
      <c r="M1258">
        <f t="shared" si="137"/>
        <v>4</v>
      </c>
      <c r="N1258">
        <f>IF(OR(WEEKDAY(A1258)=1,WEEKDAY(A1258)=7,COUNTIF('2027祝日等（不使用）'!$A$1:$A$20,単年カーブ!A1258)=1),0,1)</f>
        <v>1</v>
      </c>
      <c r="O1258">
        <f t="shared" si="134"/>
        <v>7</v>
      </c>
      <c r="P1258">
        <f t="shared" si="138"/>
        <v>0</v>
      </c>
      <c r="Q1258">
        <f t="shared" si="139"/>
        <v>0</v>
      </c>
    </row>
    <row r="1259" spans="1:17" ht="19.5" x14ac:dyDescent="0.4">
      <c r="A1259" s="33">
        <f t="shared" si="133"/>
        <v>46504</v>
      </c>
      <c r="B1259" s="27" t="str">
        <f t="shared" si="135"/>
        <v>(火)</v>
      </c>
      <c r="C1259" s="34">
        <v>0.14583333333333301</v>
      </c>
      <c r="D1259" s="16" t="s">
        <v>18</v>
      </c>
      <c r="E1259" s="35">
        <v>0.16666666666666699</v>
      </c>
      <c r="F1259" s="50">
        <f>IF(COUNTIF('リスト（不使用）'!$A$5:$A$6,単年カーブ!$A$1),"希望数量入力ください",'単年（2027年度）'!$E$12*単年カーブ!$R$3+'単年（2027年度）'!$E$12*(1-単年カーブ!$R$3)*単年カーブ!Q1259)</f>
        <v>0</v>
      </c>
      <c r="G1259" s="47">
        <f t="shared" si="136"/>
        <v>0</v>
      </c>
      <c r="M1259">
        <f t="shared" si="137"/>
        <v>4</v>
      </c>
      <c r="N1259">
        <f>IF(OR(WEEKDAY(A1259)=1,WEEKDAY(A1259)=7,COUNTIF('2027祝日等（不使用）'!$A$1:$A$20,単年カーブ!A1259)=1),0,1)</f>
        <v>1</v>
      </c>
      <c r="O1259">
        <f t="shared" si="134"/>
        <v>8</v>
      </c>
      <c r="P1259">
        <f t="shared" si="138"/>
        <v>0</v>
      </c>
      <c r="Q1259">
        <f t="shared" si="139"/>
        <v>0</v>
      </c>
    </row>
    <row r="1260" spans="1:17" ht="19.5" x14ac:dyDescent="0.4">
      <c r="A1260" s="33">
        <f t="shared" si="133"/>
        <v>46504</v>
      </c>
      <c r="B1260" s="27" t="str">
        <f t="shared" si="135"/>
        <v>(火)</v>
      </c>
      <c r="C1260" s="34">
        <v>0.16666666666666699</v>
      </c>
      <c r="D1260" s="16" t="s">
        <v>18</v>
      </c>
      <c r="E1260" s="35">
        <v>0.1875</v>
      </c>
      <c r="F1260" s="50">
        <f>IF(COUNTIF('リスト（不使用）'!$A$5:$A$6,単年カーブ!$A$1),"希望数量入力ください",'単年（2027年度）'!$E$12*単年カーブ!$R$3+'単年（2027年度）'!$E$12*(1-単年カーブ!$R$3)*単年カーブ!Q1260)</f>
        <v>0</v>
      </c>
      <c r="G1260" s="47">
        <f t="shared" si="136"/>
        <v>0</v>
      </c>
      <c r="M1260">
        <f t="shared" si="137"/>
        <v>4</v>
      </c>
      <c r="N1260">
        <f>IF(OR(WEEKDAY(A1260)=1,WEEKDAY(A1260)=7,COUNTIF('2027祝日等（不使用）'!$A$1:$A$20,単年カーブ!A1260)=1),0,1)</f>
        <v>1</v>
      </c>
      <c r="O1260">
        <f t="shared" si="134"/>
        <v>9</v>
      </c>
      <c r="P1260">
        <f t="shared" si="138"/>
        <v>0</v>
      </c>
      <c r="Q1260">
        <f t="shared" si="139"/>
        <v>0</v>
      </c>
    </row>
    <row r="1261" spans="1:17" ht="19.5" x14ac:dyDescent="0.4">
      <c r="A1261" s="33">
        <f t="shared" si="133"/>
        <v>46504</v>
      </c>
      <c r="B1261" s="27" t="str">
        <f t="shared" si="135"/>
        <v>(火)</v>
      </c>
      <c r="C1261" s="34">
        <v>0.1875</v>
      </c>
      <c r="D1261" s="16" t="s">
        <v>18</v>
      </c>
      <c r="E1261" s="35">
        <v>0.20833333333333301</v>
      </c>
      <c r="F1261" s="50">
        <f>IF(COUNTIF('リスト（不使用）'!$A$5:$A$6,単年カーブ!$A$1),"希望数量入力ください",'単年（2027年度）'!$E$12*単年カーブ!$R$3+'単年（2027年度）'!$E$12*(1-単年カーブ!$R$3)*単年カーブ!Q1261)</f>
        <v>0</v>
      </c>
      <c r="G1261" s="47">
        <f t="shared" si="136"/>
        <v>0</v>
      </c>
      <c r="M1261">
        <f t="shared" si="137"/>
        <v>4</v>
      </c>
      <c r="N1261">
        <f>IF(OR(WEEKDAY(A1261)=1,WEEKDAY(A1261)=7,COUNTIF('2027祝日等（不使用）'!$A$1:$A$20,単年カーブ!A1261)=1),0,1)</f>
        <v>1</v>
      </c>
      <c r="O1261">
        <f t="shared" si="134"/>
        <v>10</v>
      </c>
      <c r="P1261">
        <f t="shared" si="138"/>
        <v>0</v>
      </c>
      <c r="Q1261">
        <f t="shared" si="139"/>
        <v>0</v>
      </c>
    </row>
    <row r="1262" spans="1:17" ht="19.5" x14ac:dyDescent="0.4">
      <c r="A1262" s="33">
        <f t="shared" si="133"/>
        <v>46504</v>
      </c>
      <c r="B1262" s="27" t="str">
        <f t="shared" si="135"/>
        <v>(火)</v>
      </c>
      <c r="C1262" s="34">
        <v>0.20833333333333301</v>
      </c>
      <c r="D1262" s="16" t="s">
        <v>18</v>
      </c>
      <c r="E1262" s="35">
        <v>0.22916666666666699</v>
      </c>
      <c r="F1262" s="50">
        <f>IF(COUNTIF('リスト（不使用）'!$A$5:$A$6,単年カーブ!$A$1),"希望数量入力ください",'単年（2027年度）'!$E$12*単年カーブ!$R$3+'単年（2027年度）'!$E$12*(1-単年カーブ!$R$3)*単年カーブ!Q1262)</f>
        <v>0</v>
      </c>
      <c r="G1262" s="47">
        <f t="shared" si="136"/>
        <v>0</v>
      </c>
      <c r="M1262">
        <f t="shared" si="137"/>
        <v>4</v>
      </c>
      <c r="N1262">
        <f>IF(OR(WEEKDAY(A1262)=1,WEEKDAY(A1262)=7,COUNTIF('2027祝日等（不使用）'!$A$1:$A$20,単年カーブ!A1262)=1),0,1)</f>
        <v>1</v>
      </c>
      <c r="O1262">
        <f t="shared" si="134"/>
        <v>11</v>
      </c>
      <c r="P1262">
        <f t="shared" si="138"/>
        <v>0</v>
      </c>
      <c r="Q1262">
        <f t="shared" si="139"/>
        <v>0</v>
      </c>
    </row>
    <row r="1263" spans="1:17" ht="19.5" x14ac:dyDescent="0.4">
      <c r="A1263" s="33">
        <f t="shared" si="133"/>
        <v>46504</v>
      </c>
      <c r="B1263" s="27" t="str">
        <f t="shared" si="135"/>
        <v>(火)</v>
      </c>
      <c r="C1263" s="34">
        <v>0.22916666666666699</v>
      </c>
      <c r="D1263" s="16" t="s">
        <v>18</v>
      </c>
      <c r="E1263" s="35">
        <v>0.25</v>
      </c>
      <c r="F1263" s="50">
        <f>IF(COUNTIF('リスト（不使用）'!$A$5:$A$6,単年カーブ!$A$1),"希望数量入力ください",'単年（2027年度）'!$E$12*単年カーブ!$R$3+'単年（2027年度）'!$E$12*(1-単年カーブ!$R$3)*単年カーブ!Q1263)</f>
        <v>0</v>
      </c>
      <c r="G1263" s="47">
        <f t="shared" si="136"/>
        <v>0</v>
      </c>
      <c r="M1263">
        <f t="shared" si="137"/>
        <v>4</v>
      </c>
      <c r="N1263">
        <f>IF(OR(WEEKDAY(A1263)=1,WEEKDAY(A1263)=7,COUNTIF('2027祝日等（不使用）'!$A$1:$A$20,単年カーブ!A1263)=1),0,1)</f>
        <v>1</v>
      </c>
      <c r="O1263">
        <f t="shared" si="134"/>
        <v>12</v>
      </c>
      <c r="P1263">
        <f t="shared" si="138"/>
        <v>0</v>
      </c>
      <c r="Q1263">
        <f t="shared" si="139"/>
        <v>0</v>
      </c>
    </row>
    <row r="1264" spans="1:17" ht="19.5" x14ac:dyDescent="0.4">
      <c r="A1264" s="33">
        <f t="shared" si="133"/>
        <v>46504</v>
      </c>
      <c r="B1264" s="27" t="str">
        <f t="shared" si="135"/>
        <v>(火)</v>
      </c>
      <c r="C1264" s="34">
        <v>0.25</v>
      </c>
      <c r="D1264" s="16" t="s">
        <v>18</v>
      </c>
      <c r="E1264" s="35">
        <v>0.27083333333333298</v>
      </c>
      <c r="F1264" s="50">
        <f>IF(COUNTIF('リスト（不使用）'!$A$5:$A$6,単年カーブ!$A$1),"希望数量入力ください",'単年（2027年度）'!$E$12*単年カーブ!$R$3+'単年（2027年度）'!$E$12*(1-単年カーブ!$R$3)*単年カーブ!Q1264)</f>
        <v>0</v>
      </c>
      <c r="G1264" s="47">
        <f t="shared" si="136"/>
        <v>0</v>
      </c>
      <c r="M1264">
        <f t="shared" si="137"/>
        <v>4</v>
      </c>
      <c r="N1264">
        <f>IF(OR(WEEKDAY(A1264)=1,WEEKDAY(A1264)=7,COUNTIF('2027祝日等（不使用）'!$A$1:$A$20,単年カーブ!A1264)=1),0,1)</f>
        <v>1</v>
      </c>
      <c r="O1264">
        <f t="shared" si="134"/>
        <v>13</v>
      </c>
      <c r="P1264">
        <f t="shared" si="138"/>
        <v>0</v>
      </c>
      <c r="Q1264">
        <f t="shared" si="139"/>
        <v>0</v>
      </c>
    </row>
    <row r="1265" spans="1:17" ht="19.5" x14ac:dyDescent="0.4">
      <c r="A1265" s="33">
        <f t="shared" si="133"/>
        <v>46504</v>
      </c>
      <c r="B1265" s="27" t="str">
        <f t="shared" si="135"/>
        <v>(火)</v>
      </c>
      <c r="C1265" s="34">
        <v>0.27083333333333298</v>
      </c>
      <c r="D1265" s="16" t="s">
        <v>18</v>
      </c>
      <c r="E1265" s="35">
        <v>0.29166666666666702</v>
      </c>
      <c r="F1265" s="50">
        <f>IF(COUNTIF('リスト（不使用）'!$A$5:$A$6,単年カーブ!$A$1),"希望数量入力ください",'単年（2027年度）'!$E$12*単年カーブ!$R$3+'単年（2027年度）'!$E$12*(1-単年カーブ!$R$3)*単年カーブ!Q1265)</f>
        <v>0</v>
      </c>
      <c r="G1265" s="47">
        <f t="shared" si="136"/>
        <v>0</v>
      </c>
      <c r="M1265">
        <f t="shared" si="137"/>
        <v>4</v>
      </c>
      <c r="N1265">
        <f>IF(OR(WEEKDAY(A1265)=1,WEEKDAY(A1265)=7,COUNTIF('2027祝日等（不使用）'!$A$1:$A$20,単年カーブ!A1265)=1),0,1)</f>
        <v>1</v>
      </c>
      <c r="O1265">
        <f t="shared" si="134"/>
        <v>14</v>
      </c>
      <c r="P1265">
        <f t="shared" si="138"/>
        <v>0</v>
      </c>
      <c r="Q1265">
        <f t="shared" si="139"/>
        <v>0</v>
      </c>
    </row>
    <row r="1266" spans="1:17" ht="19.5" x14ac:dyDescent="0.4">
      <c r="A1266" s="33">
        <f t="shared" si="133"/>
        <v>46504</v>
      </c>
      <c r="B1266" s="27" t="str">
        <f t="shared" si="135"/>
        <v>(火)</v>
      </c>
      <c r="C1266" s="34">
        <v>0.29166666666666702</v>
      </c>
      <c r="D1266" s="16" t="s">
        <v>18</v>
      </c>
      <c r="E1266" s="35">
        <v>0.3125</v>
      </c>
      <c r="F1266" s="50">
        <f>IF(COUNTIF('リスト（不使用）'!$A$5:$A$6,単年カーブ!$A$1),"希望数量入力ください",'単年（2027年度）'!$E$12*単年カーブ!$R$3+'単年（2027年度）'!$E$12*(1-単年カーブ!$R$3)*単年カーブ!Q1266)</f>
        <v>0</v>
      </c>
      <c r="G1266" s="47">
        <f t="shared" si="136"/>
        <v>0</v>
      </c>
      <c r="M1266">
        <f t="shared" si="137"/>
        <v>4</v>
      </c>
      <c r="N1266">
        <f>IF(OR(WEEKDAY(A1266)=1,WEEKDAY(A1266)=7,COUNTIF('2027祝日等（不使用）'!$A$1:$A$20,単年カーブ!A1266)=1),0,1)</f>
        <v>1</v>
      </c>
      <c r="O1266">
        <f t="shared" si="134"/>
        <v>15</v>
      </c>
      <c r="P1266">
        <f t="shared" si="138"/>
        <v>0</v>
      </c>
      <c r="Q1266">
        <f t="shared" si="139"/>
        <v>0</v>
      </c>
    </row>
    <row r="1267" spans="1:17" ht="19.5" x14ac:dyDescent="0.4">
      <c r="A1267" s="33">
        <f t="shared" si="133"/>
        <v>46504</v>
      </c>
      <c r="B1267" s="27" t="str">
        <f t="shared" si="135"/>
        <v>(火)</v>
      </c>
      <c r="C1267" s="34">
        <v>0.3125</v>
      </c>
      <c r="D1267" s="16" t="s">
        <v>18</v>
      </c>
      <c r="E1267" s="35">
        <v>0.33333333333333298</v>
      </c>
      <c r="F1267" s="50">
        <f>IF(COUNTIF('リスト（不使用）'!$A$5:$A$6,単年カーブ!$A$1),"希望数量入力ください",'単年（2027年度）'!$E$12*単年カーブ!$R$3+'単年（2027年度）'!$E$12*(1-単年カーブ!$R$3)*単年カーブ!Q1267)</f>
        <v>0</v>
      </c>
      <c r="G1267" s="47">
        <f t="shared" si="136"/>
        <v>0</v>
      </c>
      <c r="M1267">
        <f t="shared" si="137"/>
        <v>4</v>
      </c>
      <c r="N1267">
        <f>IF(OR(WEEKDAY(A1267)=1,WEEKDAY(A1267)=7,COUNTIF('2027祝日等（不使用）'!$A$1:$A$20,単年カーブ!A1267)=1),0,1)</f>
        <v>1</v>
      </c>
      <c r="O1267">
        <f t="shared" si="134"/>
        <v>16</v>
      </c>
      <c r="P1267">
        <f t="shared" si="138"/>
        <v>0</v>
      </c>
      <c r="Q1267">
        <f t="shared" si="139"/>
        <v>0</v>
      </c>
    </row>
    <row r="1268" spans="1:17" ht="19.5" x14ac:dyDescent="0.4">
      <c r="A1268" s="33">
        <f t="shared" ref="A1268:A1331" si="140">A1220+1</f>
        <v>46504</v>
      </c>
      <c r="B1268" s="27" t="str">
        <f t="shared" si="135"/>
        <v>(火)</v>
      </c>
      <c r="C1268" s="34">
        <v>0.33333333333333298</v>
      </c>
      <c r="D1268" s="16" t="s">
        <v>18</v>
      </c>
      <c r="E1268" s="35">
        <v>0.35416666666666702</v>
      </c>
      <c r="F1268" s="50">
        <f>IF(COUNTIF('リスト（不使用）'!$A$5:$A$6,単年カーブ!$A$1),"希望数量入力ください",'単年（2027年度）'!$E$12*単年カーブ!$R$3+'単年（2027年度）'!$E$12*(1-単年カーブ!$R$3)*単年カーブ!Q1268)</f>
        <v>0</v>
      </c>
      <c r="G1268" s="47">
        <f t="shared" si="136"/>
        <v>0</v>
      </c>
      <c r="M1268">
        <f t="shared" si="137"/>
        <v>4</v>
      </c>
      <c r="N1268">
        <f>IF(OR(WEEKDAY(A1268)=1,WEEKDAY(A1268)=7,COUNTIF('2027祝日等（不使用）'!$A$1:$A$20,単年カーブ!A1268)=1),0,1)</f>
        <v>1</v>
      </c>
      <c r="O1268">
        <f t="shared" ref="O1268:O1331" si="141">O1220</f>
        <v>17</v>
      </c>
      <c r="P1268">
        <f t="shared" si="138"/>
        <v>1</v>
      </c>
      <c r="Q1268">
        <f t="shared" si="139"/>
        <v>1</v>
      </c>
    </row>
    <row r="1269" spans="1:17" ht="19.5" x14ac:dyDescent="0.4">
      <c r="A1269" s="33">
        <f t="shared" si="140"/>
        <v>46504</v>
      </c>
      <c r="B1269" s="27" t="str">
        <f t="shared" si="135"/>
        <v>(火)</v>
      </c>
      <c r="C1269" s="34">
        <v>0.35416666666666702</v>
      </c>
      <c r="D1269" s="16" t="s">
        <v>18</v>
      </c>
      <c r="E1269" s="35">
        <v>0.375</v>
      </c>
      <c r="F1269" s="50">
        <f>IF(COUNTIF('リスト（不使用）'!$A$5:$A$6,単年カーブ!$A$1),"希望数量入力ください",'単年（2027年度）'!$E$12*単年カーブ!$R$3+'単年（2027年度）'!$E$12*(1-単年カーブ!$R$3)*単年カーブ!Q1269)</f>
        <v>0</v>
      </c>
      <c r="G1269" s="47">
        <f t="shared" si="136"/>
        <v>0</v>
      </c>
      <c r="M1269">
        <f t="shared" si="137"/>
        <v>4</v>
      </c>
      <c r="N1269">
        <f>IF(OR(WEEKDAY(A1269)=1,WEEKDAY(A1269)=7,COUNTIF('2027祝日等（不使用）'!$A$1:$A$20,単年カーブ!A1269)=1),0,1)</f>
        <v>1</v>
      </c>
      <c r="O1269">
        <f t="shared" si="141"/>
        <v>18</v>
      </c>
      <c r="P1269">
        <f t="shared" si="138"/>
        <v>1</v>
      </c>
      <c r="Q1269">
        <f t="shared" si="139"/>
        <v>1</v>
      </c>
    </row>
    <row r="1270" spans="1:17" ht="19.5" x14ac:dyDescent="0.4">
      <c r="A1270" s="33">
        <f t="shared" si="140"/>
        <v>46504</v>
      </c>
      <c r="B1270" s="27" t="str">
        <f t="shared" si="135"/>
        <v>(火)</v>
      </c>
      <c r="C1270" s="34">
        <v>0.375</v>
      </c>
      <c r="D1270" s="16" t="s">
        <v>18</v>
      </c>
      <c r="E1270" s="35">
        <v>0.39583333333333298</v>
      </c>
      <c r="F1270" s="50">
        <f>IF(COUNTIF('リスト（不使用）'!$A$5:$A$6,単年カーブ!$A$1),"希望数量入力ください",'単年（2027年度）'!$E$12*単年カーブ!$R$3+'単年（2027年度）'!$E$12*(1-単年カーブ!$R$3)*単年カーブ!Q1270)</f>
        <v>0</v>
      </c>
      <c r="G1270" s="47">
        <f t="shared" si="136"/>
        <v>0</v>
      </c>
      <c r="M1270">
        <f t="shared" si="137"/>
        <v>4</v>
      </c>
      <c r="N1270">
        <f>IF(OR(WEEKDAY(A1270)=1,WEEKDAY(A1270)=7,COUNTIF('2027祝日等（不使用）'!$A$1:$A$20,単年カーブ!A1270)=1),0,1)</f>
        <v>1</v>
      </c>
      <c r="O1270">
        <f t="shared" si="141"/>
        <v>19</v>
      </c>
      <c r="P1270">
        <f t="shared" si="138"/>
        <v>1</v>
      </c>
      <c r="Q1270">
        <f t="shared" si="139"/>
        <v>1</v>
      </c>
    </row>
    <row r="1271" spans="1:17" ht="19.5" x14ac:dyDescent="0.4">
      <c r="A1271" s="33">
        <f t="shared" si="140"/>
        <v>46504</v>
      </c>
      <c r="B1271" s="27" t="str">
        <f t="shared" si="135"/>
        <v>(火)</v>
      </c>
      <c r="C1271" s="34">
        <v>0.39583333333333298</v>
      </c>
      <c r="D1271" s="16" t="s">
        <v>18</v>
      </c>
      <c r="E1271" s="35">
        <v>0.41666666666666702</v>
      </c>
      <c r="F1271" s="50">
        <f>IF(COUNTIF('リスト（不使用）'!$A$5:$A$6,単年カーブ!$A$1),"希望数量入力ください",'単年（2027年度）'!$E$12*単年カーブ!$R$3+'単年（2027年度）'!$E$12*(1-単年カーブ!$R$3)*単年カーブ!Q1271)</f>
        <v>0</v>
      </c>
      <c r="G1271" s="47">
        <f t="shared" si="136"/>
        <v>0</v>
      </c>
      <c r="M1271">
        <f t="shared" si="137"/>
        <v>4</v>
      </c>
      <c r="N1271">
        <f>IF(OR(WEEKDAY(A1271)=1,WEEKDAY(A1271)=7,COUNTIF('2027祝日等（不使用）'!$A$1:$A$20,単年カーブ!A1271)=1),0,1)</f>
        <v>1</v>
      </c>
      <c r="O1271">
        <f t="shared" si="141"/>
        <v>20</v>
      </c>
      <c r="P1271">
        <f t="shared" si="138"/>
        <v>1</v>
      </c>
      <c r="Q1271">
        <f t="shared" si="139"/>
        <v>1</v>
      </c>
    </row>
    <row r="1272" spans="1:17" ht="19.5" x14ac:dyDescent="0.4">
      <c r="A1272" s="33">
        <f t="shared" si="140"/>
        <v>46504</v>
      </c>
      <c r="B1272" s="27" t="str">
        <f t="shared" si="135"/>
        <v>(火)</v>
      </c>
      <c r="C1272" s="34">
        <v>0.41666666666666702</v>
      </c>
      <c r="D1272" s="16" t="s">
        <v>18</v>
      </c>
      <c r="E1272" s="35">
        <v>0.4375</v>
      </c>
      <c r="F1272" s="50">
        <f>IF(COUNTIF('リスト（不使用）'!$A$5:$A$6,単年カーブ!$A$1),"希望数量入力ください",'単年（2027年度）'!$E$12*単年カーブ!$R$3+'単年（2027年度）'!$E$12*(1-単年カーブ!$R$3)*単年カーブ!Q1272)</f>
        <v>0</v>
      </c>
      <c r="G1272" s="47">
        <f t="shared" si="136"/>
        <v>0</v>
      </c>
      <c r="M1272">
        <f t="shared" si="137"/>
        <v>4</v>
      </c>
      <c r="N1272">
        <f>IF(OR(WEEKDAY(A1272)=1,WEEKDAY(A1272)=7,COUNTIF('2027祝日等（不使用）'!$A$1:$A$20,単年カーブ!A1272)=1),0,1)</f>
        <v>1</v>
      </c>
      <c r="O1272">
        <f t="shared" si="141"/>
        <v>21</v>
      </c>
      <c r="P1272">
        <f t="shared" si="138"/>
        <v>1</v>
      </c>
      <c r="Q1272">
        <f t="shared" si="139"/>
        <v>1</v>
      </c>
    </row>
    <row r="1273" spans="1:17" ht="19.5" x14ac:dyDescent="0.4">
      <c r="A1273" s="33">
        <f t="shared" si="140"/>
        <v>46504</v>
      </c>
      <c r="B1273" s="27" t="str">
        <f t="shared" si="135"/>
        <v>(火)</v>
      </c>
      <c r="C1273" s="34">
        <v>0.4375</v>
      </c>
      <c r="D1273" s="16" t="s">
        <v>18</v>
      </c>
      <c r="E1273" s="35">
        <v>0.45833333333333298</v>
      </c>
      <c r="F1273" s="50">
        <f>IF(COUNTIF('リスト（不使用）'!$A$5:$A$6,単年カーブ!$A$1),"希望数量入力ください",'単年（2027年度）'!$E$12*単年カーブ!$R$3+'単年（2027年度）'!$E$12*(1-単年カーブ!$R$3)*単年カーブ!Q1273)</f>
        <v>0</v>
      </c>
      <c r="G1273" s="47">
        <f t="shared" si="136"/>
        <v>0</v>
      </c>
      <c r="M1273">
        <f t="shared" si="137"/>
        <v>4</v>
      </c>
      <c r="N1273">
        <f>IF(OR(WEEKDAY(A1273)=1,WEEKDAY(A1273)=7,COUNTIF('2027祝日等（不使用）'!$A$1:$A$20,単年カーブ!A1273)=1),0,1)</f>
        <v>1</v>
      </c>
      <c r="O1273">
        <f t="shared" si="141"/>
        <v>22</v>
      </c>
      <c r="P1273">
        <f t="shared" si="138"/>
        <v>1</v>
      </c>
      <c r="Q1273">
        <f t="shared" si="139"/>
        <v>1</v>
      </c>
    </row>
    <row r="1274" spans="1:17" ht="19.5" x14ac:dyDescent="0.4">
      <c r="A1274" s="33">
        <f t="shared" si="140"/>
        <v>46504</v>
      </c>
      <c r="B1274" s="27" t="str">
        <f t="shared" si="135"/>
        <v>(火)</v>
      </c>
      <c r="C1274" s="34">
        <v>0.45833333333333298</v>
      </c>
      <c r="D1274" s="16" t="s">
        <v>18</v>
      </c>
      <c r="E1274" s="35">
        <v>0.47916666666666702</v>
      </c>
      <c r="F1274" s="50">
        <f>IF(COUNTIF('リスト（不使用）'!$A$5:$A$6,単年カーブ!$A$1),"希望数量入力ください",'単年（2027年度）'!$E$12*単年カーブ!$R$3+'単年（2027年度）'!$E$12*(1-単年カーブ!$R$3)*単年カーブ!Q1274)</f>
        <v>0</v>
      </c>
      <c r="G1274" s="47">
        <f t="shared" si="136"/>
        <v>0</v>
      </c>
      <c r="M1274">
        <f t="shared" si="137"/>
        <v>4</v>
      </c>
      <c r="N1274">
        <f>IF(OR(WEEKDAY(A1274)=1,WEEKDAY(A1274)=7,COUNTIF('2027祝日等（不使用）'!$A$1:$A$20,単年カーブ!A1274)=1),0,1)</f>
        <v>1</v>
      </c>
      <c r="O1274">
        <f t="shared" si="141"/>
        <v>23</v>
      </c>
      <c r="P1274">
        <f t="shared" si="138"/>
        <v>1</v>
      </c>
      <c r="Q1274">
        <f t="shared" si="139"/>
        <v>1</v>
      </c>
    </row>
    <row r="1275" spans="1:17" ht="19.5" x14ac:dyDescent="0.4">
      <c r="A1275" s="33">
        <f t="shared" si="140"/>
        <v>46504</v>
      </c>
      <c r="B1275" s="27" t="str">
        <f t="shared" si="135"/>
        <v>(火)</v>
      </c>
      <c r="C1275" s="34">
        <v>0.47916666666666702</v>
      </c>
      <c r="D1275" s="16" t="s">
        <v>18</v>
      </c>
      <c r="E1275" s="35">
        <v>0.5</v>
      </c>
      <c r="F1275" s="50">
        <f>IF(COUNTIF('リスト（不使用）'!$A$5:$A$6,単年カーブ!$A$1),"希望数量入力ください",'単年（2027年度）'!$E$12*単年カーブ!$R$3+'単年（2027年度）'!$E$12*(1-単年カーブ!$R$3)*単年カーブ!Q1275)</f>
        <v>0</v>
      </c>
      <c r="G1275" s="47">
        <f t="shared" si="136"/>
        <v>0</v>
      </c>
      <c r="M1275">
        <f t="shared" si="137"/>
        <v>4</v>
      </c>
      <c r="N1275">
        <f>IF(OR(WEEKDAY(A1275)=1,WEEKDAY(A1275)=7,COUNTIF('2027祝日等（不使用）'!$A$1:$A$20,単年カーブ!A1275)=1),0,1)</f>
        <v>1</v>
      </c>
      <c r="O1275">
        <f t="shared" si="141"/>
        <v>24</v>
      </c>
      <c r="P1275">
        <f t="shared" si="138"/>
        <v>1</v>
      </c>
      <c r="Q1275">
        <f t="shared" si="139"/>
        <v>1</v>
      </c>
    </row>
    <row r="1276" spans="1:17" ht="19.5" x14ac:dyDescent="0.4">
      <c r="A1276" s="33">
        <f t="shared" si="140"/>
        <v>46504</v>
      </c>
      <c r="B1276" s="27" t="str">
        <f t="shared" si="135"/>
        <v>(火)</v>
      </c>
      <c r="C1276" s="34">
        <v>0.5</v>
      </c>
      <c r="D1276" s="16" t="s">
        <v>18</v>
      </c>
      <c r="E1276" s="35">
        <v>0.52083333333333304</v>
      </c>
      <c r="F1276" s="50">
        <f>IF(COUNTIF('リスト（不使用）'!$A$5:$A$6,単年カーブ!$A$1),"希望数量入力ください",'単年（2027年度）'!$E$12*単年カーブ!$R$3+'単年（2027年度）'!$E$12*(1-単年カーブ!$R$3)*単年カーブ!Q1276)</f>
        <v>0</v>
      </c>
      <c r="G1276" s="47">
        <f t="shared" si="136"/>
        <v>0</v>
      </c>
      <c r="M1276">
        <f t="shared" si="137"/>
        <v>4</v>
      </c>
      <c r="N1276">
        <f>IF(OR(WEEKDAY(A1276)=1,WEEKDAY(A1276)=7,COUNTIF('2027祝日等（不使用）'!$A$1:$A$20,単年カーブ!A1276)=1),0,1)</f>
        <v>1</v>
      </c>
      <c r="O1276">
        <f t="shared" si="141"/>
        <v>25</v>
      </c>
      <c r="P1276">
        <f t="shared" si="138"/>
        <v>1</v>
      </c>
      <c r="Q1276">
        <f t="shared" si="139"/>
        <v>1</v>
      </c>
    </row>
    <row r="1277" spans="1:17" ht="19.5" x14ac:dyDescent="0.4">
      <c r="A1277" s="33">
        <f t="shared" si="140"/>
        <v>46504</v>
      </c>
      <c r="B1277" s="27" t="str">
        <f t="shared" si="135"/>
        <v>(火)</v>
      </c>
      <c r="C1277" s="34">
        <v>0.52083333333333304</v>
      </c>
      <c r="D1277" s="16" t="s">
        <v>18</v>
      </c>
      <c r="E1277" s="35">
        <v>0.54166666666666696</v>
      </c>
      <c r="F1277" s="50">
        <f>IF(COUNTIF('リスト（不使用）'!$A$5:$A$6,単年カーブ!$A$1),"希望数量入力ください",'単年（2027年度）'!$E$12*単年カーブ!$R$3+'単年（2027年度）'!$E$12*(1-単年カーブ!$R$3)*単年カーブ!Q1277)</f>
        <v>0</v>
      </c>
      <c r="G1277" s="47">
        <f t="shared" si="136"/>
        <v>0</v>
      </c>
      <c r="M1277">
        <f t="shared" si="137"/>
        <v>4</v>
      </c>
      <c r="N1277">
        <f>IF(OR(WEEKDAY(A1277)=1,WEEKDAY(A1277)=7,COUNTIF('2027祝日等（不使用）'!$A$1:$A$20,単年カーブ!A1277)=1),0,1)</f>
        <v>1</v>
      </c>
      <c r="O1277">
        <f t="shared" si="141"/>
        <v>26</v>
      </c>
      <c r="P1277">
        <f t="shared" si="138"/>
        <v>1</v>
      </c>
      <c r="Q1277">
        <f t="shared" si="139"/>
        <v>1</v>
      </c>
    </row>
    <row r="1278" spans="1:17" ht="19.5" x14ac:dyDescent="0.4">
      <c r="A1278" s="33">
        <f t="shared" si="140"/>
        <v>46504</v>
      </c>
      <c r="B1278" s="27" t="str">
        <f t="shared" si="135"/>
        <v>(火)</v>
      </c>
      <c r="C1278" s="34">
        <v>0.54166666666666696</v>
      </c>
      <c r="D1278" s="16" t="s">
        <v>18</v>
      </c>
      <c r="E1278" s="35">
        <v>0.5625</v>
      </c>
      <c r="F1278" s="50">
        <f>IF(COUNTIF('リスト（不使用）'!$A$5:$A$6,単年カーブ!$A$1),"希望数量入力ください",'単年（2027年度）'!$E$12*単年カーブ!$R$3+'単年（2027年度）'!$E$12*(1-単年カーブ!$R$3)*単年カーブ!Q1278)</f>
        <v>0</v>
      </c>
      <c r="G1278" s="47">
        <f t="shared" si="136"/>
        <v>0</v>
      </c>
      <c r="M1278">
        <f t="shared" si="137"/>
        <v>4</v>
      </c>
      <c r="N1278">
        <f>IF(OR(WEEKDAY(A1278)=1,WEEKDAY(A1278)=7,COUNTIF('2027祝日等（不使用）'!$A$1:$A$20,単年カーブ!A1278)=1),0,1)</f>
        <v>1</v>
      </c>
      <c r="O1278">
        <f t="shared" si="141"/>
        <v>27</v>
      </c>
      <c r="P1278">
        <f t="shared" si="138"/>
        <v>1</v>
      </c>
      <c r="Q1278">
        <f t="shared" si="139"/>
        <v>1</v>
      </c>
    </row>
    <row r="1279" spans="1:17" ht="19.5" x14ac:dyDescent="0.4">
      <c r="A1279" s="33">
        <f t="shared" si="140"/>
        <v>46504</v>
      </c>
      <c r="B1279" s="27" t="str">
        <f t="shared" si="135"/>
        <v>(火)</v>
      </c>
      <c r="C1279" s="34">
        <v>0.5625</v>
      </c>
      <c r="D1279" s="16" t="s">
        <v>18</v>
      </c>
      <c r="E1279" s="35">
        <v>0.58333333333333304</v>
      </c>
      <c r="F1279" s="50">
        <f>IF(COUNTIF('リスト（不使用）'!$A$5:$A$6,単年カーブ!$A$1),"希望数量入力ください",'単年（2027年度）'!$E$12*単年カーブ!$R$3+'単年（2027年度）'!$E$12*(1-単年カーブ!$R$3)*単年カーブ!Q1279)</f>
        <v>0</v>
      </c>
      <c r="G1279" s="47">
        <f t="shared" si="136"/>
        <v>0</v>
      </c>
      <c r="M1279">
        <f t="shared" si="137"/>
        <v>4</v>
      </c>
      <c r="N1279">
        <f>IF(OR(WEEKDAY(A1279)=1,WEEKDAY(A1279)=7,COUNTIF('2027祝日等（不使用）'!$A$1:$A$20,単年カーブ!A1279)=1),0,1)</f>
        <v>1</v>
      </c>
      <c r="O1279">
        <f t="shared" si="141"/>
        <v>28</v>
      </c>
      <c r="P1279">
        <f t="shared" si="138"/>
        <v>1</v>
      </c>
      <c r="Q1279">
        <f t="shared" si="139"/>
        <v>1</v>
      </c>
    </row>
    <row r="1280" spans="1:17" ht="19.5" x14ac:dyDescent="0.4">
      <c r="A1280" s="33">
        <f t="shared" si="140"/>
        <v>46504</v>
      </c>
      <c r="B1280" s="27" t="str">
        <f t="shared" si="135"/>
        <v>(火)</v>
      </c>
      <c r="C1280" s="34">
        <v>0.58333333333333304</v>
      </c>
      <c r="D1280" s="16" t="s">
        <v>18</v>
      </c>
      <c r="E1280" s="35">
        <v>0.60416666666666696</v>
      </c>
      <c r="F1280" s="50">
        <f>IF(COUNTIF('リスト（不使用）'!$A$5:$A$6,単年カーブ!$A$1),"希望数量入力ください",'単年（2027年度）'!$E$12*単年カーブ!$R$3+'単年（2027年度）'!$E$12*(1-単年カーブ!$R$3)*単年カーブ!Q1280)</f>
        <v>0</v>
      </c>
      <c r="G1280" s="47">
        <f t="shared" si="136"/>
        <v>0</v>
      </c>
      <c r="M1280">
        <f t="shared" si="137"/>
        <v>4</v>
      </c>
      <c r="N1280">
        <f>IF(OR(WEEKDAY(A1280)=1,WEEKDAY(A1280)=7,COUNTIF('2027祝日等（不使用）'!$A$1:$A$20,単年カーブ!A1280)=1),0,1)</f>
        <v>1</v>
      </c>
      <c r="O1280">
        <f t="shared" si="141"/>
        <v>29</v>
      </c>
      <c r="P1280">
        <f t="shared" si="138"/>
        <v>1</v>
      </c>
      <c r="Q1280">
        <f t="shared" si="139"/>
        <v>1</v>
      </c>
    </row>
    <row r="1281" spans="1:17" ht="19.5" x14ac:dyDescent="0.4">
      <c r="A1281" s="33">
        <f t="shared" si="140"/>
        <v>46504</v>
      </c>
      <c r="B1281" s="27" t="str">
        <f t="shared" si="135"/>
        <v>(火)</v>
      </c>
      <c r="C1281" s="34">
        <v>0.60416666666666696</v>
      </c>
      <c r="D1281" s="16" t="s">
        <v>18</v>
      </c>
      <c r="E1281" s="35">
        <v>0.625</v>
      </c>
      <c r="F1281" s="50">
        <f>IF(COUNTIF('リスト（不使用）'!$A$5:$A$6,単年カーブ!$A$1),"希望数量入力ください",'単年（2027年度）'!$E$12*単年カーブ!$R$3+'単年（2027年度）'!$E$12*(1-単年カーブ!$R$3)*単年カーブ!Q1281)</f>
        <v>0</v>
      </c>
      <c r="G1281" s="47">
        <f t="shared" si="136"/>
        <v>0</v>
      </c>
      <c r="M1281">
        <f t="shared" si="137"/>
        <v>4</v>
      </c>
      <c r="N1281">
        <f>IF(OR(WEEKDAY(A1281)=1,WEEKDAY(A1281)=7,COUNTIF('2027祝日等（不使用）'!$A$1:$A$20,単年カーブ!A1281)=1),0,1)</f>
        <v>1</v>
      </c>
      <c r="O1281">
        <f t="shared" si="141"/>
        <v>30</v>
      </c>
      <c r="P1281">
        <f t="shared" si="138"/>
        <v>1</v>
      </c>
      <c r="Q1281">
        <f t="shared" si="139"/>
        <v>1</v>
      </c>
    </row>
    <row r="1282" spans="1:17" ht="19.5" x14ac:dyDescent="0.4">
      <c r="A1282" s="33">
        <f t="shared" si="140"/>
        <v>46504</v>
      </c>
      <c r="B1282" s="27" t="str">
        <f t="shared" si="135"/>
        <v>(火)</v>
      </c>
      <c r="C1282" s="34">
        <v>0.625</v>
      </c>
      <c r="D1282" s="16" t="s">
        <v>18</v>
      </c>
      <c r="E1282" s="35">
        <v>0.64583333333333304</v>
      </c>
      <c r="F1282" s="50">
        <f>IF(COUNTIF('リスト（不使用）'!$A$5:$A$6,単年カーブ!$A$1),"希望数量入力ください",'単年（2027年度）'!$E$12*単年カーブ!$R$3+'単年（2027年度）'!$E$12*(1-単年カーブ!$R$3)*単年カーブ!Q1282)</f>
        <v>0</v>
      </c>
      <c r="G1282" s="47">
        <f t="shared" si="136"/>
        <v>0</v>
      </c>
      <c r="M1282">
        <f t="shared" si="137"/>
        <v>4</v>
      </c>
      <c r="N1282">
        <f>IF(OR(WEEKDAY(A1282)=1,WEEKDAY(A1282)=7,COUNTIF('2027祝日等（不使用）'!$A$1:$A$20,単年カーブ!A1282)=1),0,1)</f>
        <v>1</v>
      </c>
      <c r="O1282">
        <f t="shared" si="141"/>
        <v>31</v>
      </c>
      <c r="P1282">
        <f t="shared" si="138"/>
        <v>1</v>
      </c>
      <c r="Q1282">
        <f t="shared" si="139"/>
        <v>1</v>
      </c>
    </row>
    <row r="1283" spans="1:17" ht="19.5" x14ac:dyDescent="0.4">
      <c r="A1283" s="33">
        <f t="shared" si="140"/>
        <v>46504</v>
      </c>
      <c r="B1283" s="27" t="str">
        <f t="shared" si="135"/>
        <v>(火)</v>
      </c>
      <c r="C1283" s="34">
        <v>0.64583333333333304</v>
      </c>
      <c r="D1283" s="16" t="s">
        <v>18</v>
      </c>
      <c r="E1283" s="35">
        <v>0.66666666666666696</v>
      </c>
      <c r="F1283" s="50">
        <f>IF(COUNTIF('リスト（不使用）'!$A$5:$A$6,単年カーブ!$A$1),"希望数量入力ください",'単年（2027年度）'!$E$12*単年カーブ!$R$3+'単年（2027年度）'!$E$12*(1-単年カーブ!$R$3)*単年カーブ!Q1283)</f>
        <v>0</v>
      </c>
      <c r="G1283" s="47">
        <f t="shared" si="136"/>
        <v>0</v>
      </c>
      <c r="M1283">
        <f t="shared" si="137"/>
        <v>4</v>
      </c>
      <c r="N1283">
        <f>IF(OR(WEEKDAY(A1283)=1,WEEKDAY(A1283)=7,COUNTIF('2027祝日等（不使用）'!$A$1:$A$20,単年カーブ!A1283)=1),0,1)</f>
        <v>1</v>
      </c>
      <c r="O1283">
        <f t="shared" si="141"/>
        <v>32</v>
      </c>
      <c r="P1283">
        <f t="shared" si="138"/>
        <v>1</v>
      </c>
      <c r="Q1283">
        <f t="shared" si="139"/>
        <v>1</v>
      </c>
    </row>
    <row r="1284" spans="1:17" ht="19.5" x14ac:dyDescent="0.4">
      <c r="A1284" s="33">
        <f t="shared" si="140"/>
        <v>46504</v>
      </c>
      <c r="B1284" s="27" t="str">
        <f t="shared" ref="B1284:B1347" si="142">TEXT(A1284,"(aaa)")</f>
        <v>(火)</v>
      </c>
      <c r="C1284" s="34">
        <v>0.66666666666666696</v>
      </c>
      <c r="D1284" s="16" t="s">
        <v>18</v>
      </c>
      <c r="E1284" s="35">
        <v>0.6875</v>
      </c>
      <c r="F1284" s="50">
        <f>IF(COUNTIF('リスト（不使用）'!$A$5:$A$6,単年カーブ!$A$1),"希望数量入力ください",'単年（2027年度）'!$E$12*単年カーブ!$R$3+'単年（2027年度）'!$E$12*(1-単年カーブ!$R$3)*単年カーブ!Q1284)</f>
        <v>0</v>
      </c>
      <c r="G1284" s="47">
        <f t="shared" ref="G1284:G1347" si="143">F1284/2</f>
        <v>0</v>
      </c>
      <c r="M1284">
        <f t="shared" ref="M1284:M1347" si="144">MONTH(A1284)</f>
        <v>4</v>
      </c>
      <c r="N1284">
        <f>IF(OR(WEEKDAY(A1284)=1,WEEKDAY(A1284)=7,COUNTIF('2027祝日等（不使用）'!$A$1:$A$20,単年カーブ!A1284)=1),0,1)</f>
        <v>1</v>
      </c>
      <c r="O1284">
        <f t="shared" si="141"/>
        <v>33</v>
      </c>
      <c r="P1284">
        <f t="shared" ref="P1284:P1347" si="145">IF(AND(O1284&gt;16,O1284&lt;41),1,0)</f>
        <v>1</v>
      </c>
      <c r="Q1284">
        <f t="shared" ref="Q1284:Q1347" si="146">P1284*N1284</f>
        <v>1</v>
      </c>
    </row>
    <row r="1285" spans="1:17" ht="19.5" x14ac:dyDescent="0.4">
      <c r="A1285" s="33">
        <f t="shared" si="140"/>
        <v>46504</v>
      </c>
      <c r="B1285" s="27" t="str">
        <f t="shared" si="142"/>
        <v>(火)</v>
      </c>
      <c r="C1285" s="34">
        <v>0.6875</v>
      </c>
      <c r="D1285" s="16" t="s">
        <v>18</v>
      </c>
      <c r="E1285" s="35">
        <v>0.70833333333333304</v>
      </c>
      <c r="F1285" s="50">
        <f>IF(COUNTIF('リスト（不使用）'!$A$5:$A$6,単年カーブ!$A$1),"希望数量入力ください",'単年（2027年度）'!$E$12*単年カーブ!$R$3+'単年（2027年度）'!$E$12*(1-単年カーブ!$R$3)*単年カーブ!Q1285)</f>
        <v>0</v>
      </c>
      <c r="G1285" s="47">
        <f t="shared" si="143"/>
        <v>0</v>
      </c>
      <c r="M1285">
        <f t="shared" si="144"/>
        <v>4</v>
      </c>
      <c r="N1285">
        <f>IF(OR(WEEKDAY(A1285)=1,WEEKDAY(A1285)=7,COUNTIF('2027祝日等（不使用）'!$A$1:$A$20,単年カーブ!A1285)=1),0,1)</f>
        <v>1</v>
      </c>
      <c r="O1285">
        <f t="shared" si="141"/>
        <v>34</v>
      </c>
      <c r="P1285">
        <f t="shared" si="145"/>
        <v>1</v>
      </c>
      <c r="Q1285">
        <f t="shared" si="146"/>
        <v>1</v>
      </c>
    </row>
    <row r="1286" spans="1:17" ht="19.5" x14ac:dyDescent="0.4">
      <c r="A1286" s="33">
        <f t="shared" si="140"/>
        <v>46504</v>
      </c>
      <c r="B1286" s="27" t="str">
        <f t="shared" si="142"/>
        <v>(火)</v>
      </c>
      <c r="C1286" s="34">
        <v>0.70833333333333304</v>
      </c>
      <c r="D1286" s="16" t="s">
        <v>18</v>
      </c>
      <c r="E1286" s="35">
        <v>0.72916666666666696</v>
      </c>
      <c r="F1286" s="50">
        <f>IF(COUNTIF('リスト（不使用）'!$A$5:$A$6,単年カーブ!$A$1),"希望数量入力ください",'単年（2027年度）'!$E$12*単年カーブ!$R$3+'単年（2027年度）'!$E$12*(1-単年カーブ!$R$3)*単年カーブ!Q1286)</f>
        <v>0</v>
      </c>
      <c r="G1286" s="47">
        <f t="shared" si="143"/>
        <v>0</v>
      </c>
      <c r="M1286">
        <f t="shared" si="144"/>
        <v>4</v>
      </c>
      <c r="N1286">
        <f>IF(OR(WEEKDAY(A1286)=1,WEEKDAY(A1286)=7,COUNTIF('2027祝日等（不使用）'!$A$1:$A$20,単年カーブ!A1286)=1),0,1)</f>
        <v>1</v>
      </c>
      <c r="O1286">
        <f t="shared" si="141"/>
        <v>35</v>
      </c>
      <c r="P1286">
        <f t="shared" si="145"/>
        <v>1</v>
      </c>
      <c r="Q1286">
        <f t="shared" si="146"/>
        <v>1</v>
      </c>
    </row>
    <row r="1287" spans="1:17" ht="19.5" x14ac:dyDescent="0.4">
      <c r="A1287" s="33">
        <f t="shared" si="140"/>
        <v>46504</v>
      </c>
      <c r="B1287" s="27" t="str">
        <f t="shared" si="142"/>
        <v>(火)</v>
      </c>
      <c r="C1287" s="34">
        <v>0.72916666666666696</v>
      </c>
      <c r="D1287" s="16" t="s">
        <v>18</v>
      </c>
      <c r="E1287" s="35">
        <v>0.75</v>
      </c>
      <c r="F1287" s="50">
        <f>IF(COUNTIF('リスト（不使用）'!$A$5:$A$6,単年カーブ!$A$1),"希望数量入力ください",'単年（2027年度）'!$E$12*単年カーブ!$R$3+'単年（2027年度）'!$E$12*(1-単年カーブ!$R$3)*単年カーブ!Q1287)</f>
        <v>0</v>
      </c>
      <c r="G1287" s="47">
        <f t="shared" si="143"/>
        <v>0</v>
      </c>
      <c r="M1287">
        <f t="shared" si="144"/>
        <v>4</v>
      </c>
      <c r="N1287">
        <f>IF(OR(WEEKDAY(A1287)=1,WEEKDAY(A1287)=7,COUNTIF('2027祝日等（不使用）'!$A$1:$A$20,単年カーブ!A1287)=1),0,1)</f>
        <v>1</v>
      </c>
      <c r="O1287">
        <f t="shared" si="141"/>
        <v>36</v>
      </c>
      <c r="P1287">
        <f t="shared" si="145"/>
        <v>1</v>
      </c>
      <c r="Q1287">
        <f t="shared" si="146"/>
        <v>1</v>
      </c>
    </row>
    <row r="1288" spans="1:17" ht="19.5" x14ac:dyDescent="0.4">
      <c r="A1288" s="33">
        <f t="shared" si="140"/>
        <v>46504</v>
      </c>
      <c r="B1288" s="27" t="str">
        <f t="shared" si="142"/>
        <v>(火)</v>
      </c>
      <c r="C1288" s="34">
        <v>0.75</v>
      </c>
      <c r="D1288" s="16" t="s">
        <v>18</v>
      </c>
      <c r="E1288" s="35">
        <v>0.77083333333333304</v>
      </c>
      <c r="F1288" s="50">
        <f>IF(COUNTIF('リスト（不使用）'!$A$5:$A$6,単年カーブ!$A$1),"希望数量入力ください",'単年（2027年度）'!$E$12*単年カーブ!$R$3+'単年（2027年度）'!$E$12*(1-単年カーブ!$R$3)*単年カーブ!Q1288)</f>
        <v>0</v>
      </c>
      <c r="G1288" s="47">
        <f t="shared" si="143"/>
        <v>0</v>
      </c>
      <c r="M1288">
        <f t="shared" si="144"/>
        <v>4</v>
      </c>
      <c r="N1288">
        <f>IF(OR(WEEKDAY(A1288)=1,WEEKDAY(A1288)=7,COUNTIF('2027祝日等（不使用）'!$A$1:$A$20,単年カーブ!A1288)=1),0,1)</f>
        <v>1</v>
      </c>
      <c r="O1288">
        <f t="shared" si="141"/>
        <v>37</v>
      </c>
      <c r="P1288">
        <f t="shared" si="145"/>
        <v>1</v>
      </c>
      <c r="Q1288">
        <f t="shared" si="146"/>
        <v>1</v>
      </c>
    </row>
    <row r="1289" spans="1:17" ht="19.5" x14ac:dyDescent="0.4">
      <c r="A1289" s="33">
        <f t="shared" si="140"/>
        <v>46504</v>
      </c>
      <c r="B1289" s="27" t="str">
        <f t="shared" si="142"/>
        <v>(火)</v>
      </c>
      <c r="C1289" s="34">
        <v>0.77083333333333304</v>
      </c>
      <c r="D1289" s="16" t="s">
        <v>18</v>
      </c>
      <c r="E1289" s="35">
        <v>0.79166666666666696</v>
      </c>
      <c r="F1289" s="50">
        <f>IF(COUNTIF('リスト（不使用）'!$A$5:$A$6,単年カーブ!$A$1),"希望数量入力ください",'単年（2027年度）'!$E$12*単年カーブ!$R$3+'単年（2027年度）'!$E$12*(1-単年カーブ!$R$3)*単年カーブ!Q1289)</f>
        <v>0</v>
      </c>
      <c r="G1289" s="47">
        <f t="shared" si="143"/>
        <v>0</v>
      </c>
      <c r="M1289">
        <f t="shared" si="144"/>
        <v>4</v>
      </c>
      <c r="N1289">
        <f>IF(OR(WEEKDAY(A1289)=1,WEEKDAY(A1289)=7,COUNTIF('2027祝日等（不使用）'!$A$1:$A$20,単年カーブ!A1289)=1),0,1)</f>
        <v>1</v>
      </c>
      <c r="O1289">
        <f t="shared" si="141"/>
        <v>38</v>
      </c>
      <c r="P1289">
        <f t="shared" si="145"/>
        <v>1</v>
      </c>
      <c r="Q1289">
        <f t="shared" si="146"/>
        <v>1</v>
      </c>
    </row>
    <row r="1290" spans="1:17" ht="19.5" x14ac:dyDescent="0.4">
      <c r="A1290" s="33">
        <f t="shared" si="140"/>
        <v>46504</v>
      </c>
      <c r="B1290" s="27" t="str">
        <f t="shared" si="142"/>
        <v>(火)</v>
      </c>
      <c r="C1290" s="34">
        <v>0.79166666666666696</v>
      </c>
      <c r="D1290" s="16" t="s">
        <v>18</v>
      </c>
      <c r="E1290" s="35">
        <v>0.8125</v>
      </c>
      <c r="F1290" s="50">
        <f>IF(COUNTIF('リスト（不使用）'!$A$5:$A$6,単年カーブ!$A$1),"希望数量入力ください",'単年（2027年度）'!$E$12*単年カーブ!$R$3+'単年（2027年度）'!$E$12*(1-単年カーブ!$R$3)*単年カーブ!Q1290)</f>
        <v>0</v>
      </c>
      <c r="G1290" s="47">
        <f t="shared" si="143"/>
        <v>0</v>
      </c>
      <c r="M1290">
        <f t="shared" si="144"/>
        <v>4</v>
      </c>
      <c r="N1290">
        <f>IF(OR(WEEKDAY(A1290)=1,WEEKDAY(A1290)=7,COUNTIF('2027祝日等（不使用）'!$A$1:$A$20,単年カーブ!A1290)=1),0,1)</f>
        <v>1</v>
      </c>
      <c r="O1290">
        <f t="shared" si="141"/>
        <v>39</v>
      </c>
      <c r="P1290">
        <f t="shared" si="145"/>
        <v>1</v>
      </c>
      <c r="Q1290">
        <f t="shared" si="146"/>
        <v>1</v>
      </c>
    </row>
    <row r="1291" spans="1:17" ht="19.5" x14ac:dyDescent="0.4">
      <c r="A1291" s="33">
        <f t="shared" si="140"/>
        <v>46504</v>
      </c>
      <c r="B1291" s="27" t="str">
        <f t="shared" si="142"/>
        <v>(火)</v>
      </c>
      <c r="C1291" s="34">
        <v>0.8125</v>
      </c>
      <c r="D1291" s="16" t="s">
        <v>18</v>
      </c>
      <c r="E1291" s="35">
        <v>0.83333333333333304</v>
      </c>
      <c r="F1291" s="50">
        <f>IF(COUNTIF('リスト（不使用）'!$A$5:$A$6,単年カーブ!$A$1),"希望数量入力ください",'単年（2027年度）'!$E$12*単年カーブ!$R$3+'単年（2027年度）'!$E$12*(1-単年カーブ!$R$3)*単年カーブ!Q1291)</f>
        <v>0</v>
      </c>
      <c r="G1291" s="47">
        <f t="shared" si="143"/>
        <v>0</v>
      </c>
      <c r="M1291">
        <f t="shared" si="144"/>
        <v>4</v>
      </c>
      <c r="N1291">
        <f>IF(OR(WEEKDAY(A1291)=1,WEEKDAY(A1291)=7,COUNTIF('2027祝日等（不使用）'!$A$1:$A$20,単年カーブ!A1291)=1),0,1)</f>
        <v>1</v>
      </c>
      <c r="O1291">
        <f t="shared" si="141"/>
        <v>40</v>
      </c>
      <c r="P1291">
        <f t="shared" si="145"/>
        <v>1</v>
      </c>
      <c r="Q1291">
        <f t="shared" si="146"/>
        <v>1</v>
      </c>
    </row>
    <row r="1292" spans="1:17" ht="19.5" x14ac:dyDescent="0.4">
      <c r="A1292" s="33">
        <f t="shared" si="140"/>
        <v>46504</v>
      </c>
      <c r="B1292" s="27" t="str">
        <f t="shared" si="142"/>
        <v>(火)</v>
      </c>
      <c r="C1292" s="34">
        <v>0.83333333333333304</v>
      </c>
      <c r="D1292" s="16" t="s">
        <v>18</v>
      </c>
      <c r="E1292" s="35">
        <v>0.85416666666666696</v>
      </c>
      <c r="F1292" s="50">
        <f>IF(COUNTIF('リスト（不使用）'!$A$5:$A$6,単年カーブ!$A$1),"希望数量入力ください",'単年（2027年度）'!$E$12*単年カーブ!$R$3+'単年（2027年度）'!$E$12*(1-単年カーブ!$R$3)*単年カーブ!Q1292)</f>
        <v>0</v>
      </c>
      <c r="G1292" s="47">
        <f t="shared" si="143"/>
        <v>0</v>
      </c>
      <c r="M1292">
        <f t="shared" si="144"/>
        <v>4</v>
      </c>
      <c r="N1292">
        <f>IF(OR(WEEKDAY(A1292)=1,WEEKDAY(A1292)=7,COUNTIF('2027祝日等（不使用）'!$A$1:$A$20,単年カーブ!A1292)=1),0,1)</f>
        <v>1</v>
      </c>
      <c r="O1292">
        <f t="shared" si="141"/>
        <v>41</v>
      </c>
      <c r="P1292">
        <f t="shared" si="145"/>
        <v>0</v>
      </c>
      <c r="Q1292">
        <f t="shared" si="146"/>
        <v>0</v>
      </c>
    </row>
    <row r="1293" spans="1:17" ht="19.5" x14ac:dyDescent="0.4">
      <c r="A1293" s="33">
        <f t="shared" si="140"/>
        <v>46504</v>
      </c>
      <c r="B1293" s="27" t="str">
        <f t="shared" si="142"/>
        <v>(火)</v>
      </c>
      <c r="C1293" s="34">
        <v>0.85416666666666696</v>
      </c>
      <c r="D1293" s="16" t="s">
        <v>18</v>
      </c>
      <c r="E1293" s="35">
        <v>0.875</v>
      </c>
      <c r="F1293" s="50">
        <f>IF(COUNTIF('リスト（不使用）'!$A$5:$A$6,単年カーブ!$A$1),"希望数量入力ください",'単年（2027年度）'!$E$12*単年カーブ!$R$3+'単年（2027年度）'!$E$12*(1-単年カーブ!$R$3)*単年カーブ!Q1293)</f>
        <v>0</v>
      </c>
      <c r="G1293" s="47">
        <f t="shared" si="143"/>
        <v>0</v>
      </c>
      <c r="M1293">
        <f t="shared" si="144"/>
        <v>4</v>
      </c>
      <c r="N1293">
        <f>IF(OR(WEEKDAY(A1293)=1,WEEKDAY(A1293)=7,COUNTIF('2027祝日等（不使用）'!$A$1:$A$20,単年カーブ!A1293)=1),0,1)</f>
        <v>1</v>
      </c>
      <c r="O1293">
        <f t="shared" si="141"/>
        <v>42</v>
      </c>
      <c r="P1293">
        <f t="shared" si="145"/>
        <v>0</v>
      </c>
      <c r="Q1293">
        <f t="shared" si="146"/>
        <v>0</v>
      </c>
    </row>
    <row r="1294" spans="1:17" ht="19.5" x14ac:dyDescent="0.4">
      <c r="A1294" s="33">
        <f t="shared" si="140"/>
        <v>46504</v>
      </c>
      <c r="B1294" s="27" t="str">
        <f t="shared" si="142"/>
        <v>(火)</v>
      </c>
      <c r="C1294" s="34">
        <v>0.875</v>
      </c>
      <c r="D1294" s="16" t="s">
        <v>18</v>
      </c>
      <c r="E1294" s="35">
        <v>0.89583333333333304</v>
      </c>
      <c r="F1294" s="50">
        <f>IF(COUNTIF('リスト（不使用）'!$A$5:$A$6,単年カーブ!$A$1),"希望数量入力ください",'単年（2027年度）'!$E$12*単年カーブ!$R$3+'単年（2027年度）'!$E$12*(1-単年カーブ!$R$3)*単年カーブ!Q1294)</f>
        <v>0</v>
      </c>
      <c r="G1294" s="47">
        <f t="shared" si="143"/>
        <v>0</v>
      </c>
      <c r="M1294">
        <f t="shared" si="144"/>
        <v>4</v>
      </c>
      <c r="N1294">
        <f>IF(OR(WEEKDAY(A1294)=1,WEEKDAY(A1294)=7,COUNTIF('2027祝日等（不使用）'!$A$1:$A$20,単年カーブ!A1294)=1),0,1)</f>
        <v>1</v>
      </c>
      <c r="O1294">
        <f t="shared" si="141"/>
        <v>43</v>
      </c>
      <c r="P1294">
        <f t="shared" si="145"/>
        <v>0</v>
      </c>
      <c r="Q1294">
        <f t="shared" si="146"/>
        <v>0</v>
      </c>
    </row>
    <row r="1295" spans="1:17" ht="19.5" x14ac:dyDescent="0.4">
      <c r="A1295" s="33">
        <f t="shared" si="140"/>
        <v>46504</v>
      </c>
      <c r="B1295" s="27" t="str">
        <f t="shared" si="142"/>
        <v>(火)</v>
      </c>
      <c r="C1295" s="34">
        <v>0.89583333333333304</v>
      </c>
      <c r="D1295" s="16" t="s">
        <v>18</v>
      </c>
      <c r="E1295" s="35">
        <v>0.91666666666666696</v>
      </c>
      <c r="F1295" s="50">
        <f>IF(COUNTIF('リスト（不使用）'!$A$5:$A$6,単年カーブ!$A$1),"希望数量入力ください",'単年（2027年度）'!$E$12*単年カーブ!$R$3+'単年（2027年度）'!$E$12*(1-単年カーブ!$R$3)*単年カーブ!Q1295)</f>
        <v>0</v>
      </c>
      <c r="G1295" s="47">
        <f t="shared" si="143"/>
        <v>0</v>
      </c>
      <c r="M1295">
        <f t="shared" si="144"/>
        <v>4</v>
      </c>
      <c r="N1295">
        <f>IF(OR(WEEKDAY(A1295)=1,WEEKDAY(A1295)=7,COUNTIF('2027祝日等（不使用）'!$A$1:$A$20,単年カーブ!A1295)=1),0,1)</f>
        <v>1</v>
      </c>
      <c r="O1295">
        <f t="shared" si="141"/>
        <v>44</v>
      </c>
      <c r="P1295">
        <f t="shared" si="145"/>
        <v>0</v>
      </c>
      <c r="Q1295">
        <f t="shared" si="146"/>
        <v>0</v>
      </c>
    </row>
    <row r="1296" spans="1:17" ht="19.5" x14ac:dyDescent="0.4">
      <c r="A1296" s="33">
        <f t="shared" si="140"/>
        <v>46504</v>
      </c>
      <c r="B1296" s="27" t="str">
        <f t="shared" si="142"/>
        <v>(火)</v>
      </c>
      <c r="C1296" s="34">
        <v>0.91666666666666696</v>
      </c>
      <c r="D1296" s="16" t="s">
        <v>18</v>
      </c>
      <c r="E1296" s="35">
        <v>0.9375</v>
      </c>
      <c r="F1296" s="50">
        <f>IF(COUNTIF('リスト（不使用）'!$A$5:$A$6,単年カーブ!$A$1),"希望数量入力ください",'単年（2027年度）'!$E$12*単年カーブ!$R$3+'単年（2027年度）'!$E$12*(1-単年カーブ!$R$3)*単年カーブ!Q1296)</f>
        <v>0</v>
      </c>
      <c r="G1296" s="47">
        <f t="shared" si="143"/>
        <v>0</v>
      </c>
      <c r="M1296">
        <f t="shared" si="144"/>
        <v>4</v>
      </c>
      <c r="N1296">
        <f>IF(OR(WEEKDAY(A1296)=1,WEEKDAY(A1296)=7,COUNTIF('2027祝日等（不使用）'!$A$1:$A$20,単年カーブ!A1296)=1),0,1)</f>
        <v>1</v>
      </c>
      <c r="O1296">
        <f t="shared" si="141"/>
        <v>45</v>
      </c>
      <c r="P1296">
        <f t="shared" si="145"/>
        <v>0</v>
      </c>
      <c r="Q1296">
        <f t="shared" si="146"/>
        <v>0</v>
      </c>
    </row>
    <row r="1297" spans="1:17" ht="19.5" x14ac:dyDescent="0.4">
      <c r="A1297" s="33">
        <f t="shared" si="140"/>
        <v>46504</v>
      </c>
      <c r="B1297" s="27" t="str">
        <f t="shared" si="142"/>
        <v>(火)</v>
      </c>
      <c r="C1297" s="34">
        <v>0.9375</v>
      </c>
      <c r="D1297" s="16" t="s">
        <v>18</v>
      </c>
      <c r="E1297" s="35">
        <v>0.95833333333333304</v>
      </c>
      <c r="F1297" s="50">
        <f>IF(COUNTIF('リスト（不使用）'!$A$5:$A$6,単年カーブ!$A$1),"希望数量入力ください",'単年（2027年度）'!$E$12*単年カーブ!$R$3+'単年（2027年度）'!$E$12*(1-単年カーブ!$R$3)*単年カーブ!Q1297)</f>
        <v>0</v>
      </c>
      <c r="G1297" s="47">
        <f t="shared" si="143"/>
        <v>0</v>
      </c>
      <c r="M1297">
        <f t="shared" si="144"/>
        <v>4</v>
      </c>
      <c r="N1297">
        <f>IF(OR(WEEKDAY(A1297)=1,WEEKDAY(A1297)=7,COUNTIF('2027祝日等（不使用）'!$A$1:$A$20,単年カーブ!A1297)=1),0,1)</f>
        <v>1</v>
      </c>
      <c r="O1297">
        <f t="shared" si="141"/>
        <v>46</v>
      </c>
      <c r="P1297">
        <f t="shared" si="145"/>
        <v>0</v>
      </c>
      <c r="Q1297">
        <f t="shared" si="146"/>
        <v>0</v>
      </c>
    </row>
    <row r="1298" spans="1:17" ht="19.5" x14ac:dyDescent="0.4">
      <c r="A1298" s="33">
        <f t="shared" si="140"/>
        <v>46504</v>
      </c>
      <c r="B1298" s="27" t="str">
        <f t="shared" si="142"/>
        <v>(火)</v>
      </c>
      <c r="C1298" s="34">
        <v>0.95833333333333304</v>
      </c>
      <c r="D1298" s="16" t="s">
        <v>18</v>
      </c>
      <c r="E1298" s="35">
        <v>0.97916666666666696</v>
      </c>
      <c r="F1298" s="50">
        <f>IF(COUNTIF('リスト（不使用）'!$A$5:$A$6,単年カーブ!$A$1),"希望数量入力ください",'単年（2027年度）'!$E$12*単年カーブ!$R$3+'単年（2027年度）'!$E$12*(1-単年カーブ!$R$3)*単年カーブ!Q1298)</f>
        <v>0</v>
      </c>
      <c r="G1298" s="47">
        <f t="shared" si="143"/>
        <v>0</v>
      </c>
      <c r="M1298">
        <f t="shared" si="144"/>
        <v>4</v>
      </c>
      <c r="N1298">
        <f>IF(OR(WEEKDAY(A1298)=1,WEEKDAY(A1298)=7,COUNTIF('2027祝日等（不使用）'!$A$1:$A$20,単年カーブ!A1298)=1),0,1)</f>
        <v>1</v>
      </c>
      <c r="O1298">
        <f t="shared" si="141"/>
        <v>47</v>
      </c>
      <c r="P1298">
        <f t="shared" si="145"/>
        <v>0</v>
      </c>
      <c r="Q1298">
        <f t="shared" si="146"/>
        <v>0</v>
      </c>
    </row>
    <row r="1299" spans="1:17" ht="19.5" x14ac:dyDescent="0.4">
      <c r="A1299" s="33">
        <f t="shared" si="140"/>
        <v>46504</v>
      </c>
      <c r="B1299" s="27" t="str">
        <f t="shared" si="142"/>
        <v>(火)</v>
      </c>
      <c r="C1299" s="34">
        <v>0.97916666666666696</v>
      </c>
      <c r="D1299" s="16" t="s">
        <v>18</v>
      </c>
      <c r="E1299" s="35" t="s">
        <v>17</v>
      </c>
      <c r="F1299" s="50">
        <f>IF(COUNTIF('リスト（不使用）'!$A$5:$A$6,単年カーブ!$A$1),"希望数量入力ください",'単年（2027年度）'!$E$12*単年カーブ!$R$3+'単年（2027年度）'!$E$12*(1-単年カーブ!$R$3)*単年カーブ!Q1299)</f>
        <v>0</v>
      </c>
      <c r="G1299" s="47">
        <f t="shared" si="143"/>
        <v>0</v>
      </c>
      <c r="M1299">
        <f t="shared" si="144"/>
        <v>4</v>
      </c>
      <c r="N1299">
        <f>IF(OR(WEEKDAY(A1299)=1,WEEKDAY(A1299)=7,COUNTIF('2027祝日等（不使用）'!$A$1:$A$20,単年カーブ!A1299)=1),0,1)</f>
        <v>1</v>
      </c>
      <c r="O1299">
        <f t="shared" si="141"/>
        <v>48</v>
      </c>
      <c r="P1299">
        <f t="shared" si="145"/>
        <v>0</v>
      </c>
      <c r="Q1299">
        <f t="shared" si="146"/>
        <v>0</v>
      </c>
    </row>
    <row r="1300" spans="1:17" ht="19.5" x14ac:dyDescent="0.4">
      <c r="A1300" s="33">
        <f t="shared" si="140"/>
        <v>46505</v>
      </c>
      <c r="B1300" s="27" t="str">
        <f t="shared" si="142"/>
        <v>(水)</v>
      </c>
      <c r="C1300" s="34">
        <v>0</v>
      </c>
      <c r="D1300" s="16" t="s">
        <v>18</v>
      </c>
      <c r="E1300" s="35">
        <v>2.0833333333333332E-2</v>
      </c>
      <c r="F1300" s="50">
        <f>IF(COUNTIF('リスト（不使用）'!$A$5:$A$6,単年カーブ!$A$1),"希望数量入力ください",'単年（2027年度）'!$E$12*単年カーブ!$R$3+'単年（2027年度）'!$E$12*(1-単年カーブ!$R$3)*単年カーブ!Q1300)</f>
        <v>0</v>
      </c>
      <c r="G1300" s="47">
        <f t="shared" si="143"/>
        <v>0</v>
      </c>
      <c r="M1300">
        <f t="shared" si="144"/>
        <v>4</v>
      </c>
      <c r="N1300">
        <f>IF(OR(WEEKDAY(A1300)=1,WEEKDAY(A1300)=7,COUNTIF('2027祝日等（不使用）'!$A$1:$A$20,単年カーブ!A1300)=1),0,1)</f>
        <v>1</v>
      </c>
      <c r="O1300">
        <f t="shared" si="141"/>
        <v>1</v>
      </c>
      <c r="P1300">
        <f t="shared" si="145"/>
        <v>0</v>
      </c>
      <c r="Q1300">
        <f t="shared" si="146"/>
        <v>0</v>
      </c>
    </row>
    <row r="1301" spans="1:17" ht="19.5" x14ac:dyDescent="0.4">
      <c r="A1301" s="33">
        <f t="shared" si="140"/>
        <v>46505</v>
      </c>
      <c r="B1301" s="27" t="str">
        <f t="shared" si="142"/>
        <v>(水)</v>
      </c>
      <c r="C1301" s="34">
        <v>2.0833333333333332E-2</v>
      </c>
      <c r="D1301" s="16" t="s">
        <v>18</v>
      </c>
      <c r="E1301" s="35">
        <v>4.1666666666666664E-2</v>
      </c>
      <c r="F1301" s="50">
        <f>IF(COUNTIF('リスト（不使用）'!$A$5:$A$6,単年カーブ!$A$1),"希望数量入力ください",'単年（2027年度）'!$E$12*単年カーブ!$R$3+'単年（2027年度）'!$E$12*(1-単年カーブ!$R$3)*単年カーブ!Q1301)</f>
        <v>0</v>
      </c>
      <c r="G1301" s="47">
        <f t="shared" si="143"/>
        <v>0</v>
      </c>
      <c r="M1301">
        <f t="shared" si="144"/>
        <v>4</v>
      </c>
      <c r="N1301">
        <f>IF(OR(WEEKDAY(A1301)=1,WEEKDAY(A1301)=7,COUNTIF('2027祝日等（不使用）'!$A$1:$A$20,単年カーブ!A1301)=1),0,1)</f>
        <v>1</v>
      </c>
      <c r="O1301">
        <f t="shared" si="141"/>
        <v>2</v>
      </c>
      <c r="P1301">
        <f t="shared" si="145"/>
        <v>0</v>
      </c>
      <c r="Q1301">
        <f t="shared" si="146"/>
        <v>0</v>
      </c>
    </row>
    <row r="1302" spans="1:17" ht="19.5" x14ac:dyDescent="0.4">
      <c r="A1302" s="33">
        <f t="shared" si="140"/>
        <v>46505</v>
      </c>
      <c r="B1302" s="27" t="str">
        <f t="shared" si="142"/>
        <v>(水)</v>
      </c>
      <c r="C1302" s="34">
        <v>4.1666666666666664E-2</v>
      </c>
      <c r="D1302" s="16" t="s">
        <v>18</v>
      </c>
      <c r="E1302" s="35">
        <v>6.25E-2</v>
      </c>
      <c r="F1302" s="50">
        <f>IF(COUNTIF('リスト（不使用）'!$A$5:$A$6,単年カーブ!$A$1),"希望数量入力ください",'単年（2027年度）'!$E$12*単年カーブ!$R$3+'単年（2027年度）'!$E$12*(1-単年カーブ!$R$3)*単年カーブ!Q1302)</f>
        <v>0</v>
      </c>
      <c r="G1302" s="47">
        <f t="shared" si="143"/>
        <v>0</v>
      </c>
      <c r="M1302">
        <f t="shared" si="144"/>
        <v>4</v>
      </c>
      <c r="N1302">
        <f>IF(OR(WEEKDAY(A1302)=1,WEEKDAY(A1302)=7,COUNTIF('2027祝日等（不使用）'!$A$1:$A$20,単年カーブ!A1302)=1),0,1)</f>
        <v>1</v>
      </c>
      <c r="O1302">
        <f t="shared" si="141"/>
        <v>3</v>
      </c>
      <c r="P1302">
        <f t="shared" si="145"/>
        <v>0</v>
      </c>
      <c r="Q1302">
        <f t="shared" si="146"/>
        <v>0</v>
      </c>
    </row>
    <row r="1303" spans="1:17" ht="19.5" x14ac:dyDescent="0.4">
      <c r="A1303" s="33">
        <f t="shared" si="140"/>
        <v>46505</v>
      </c>
      <c r="B1303" s="27" t="str">
        <f t="shared" si="142"/>
        <v>(水)</v>
      </c>
      <c r="C1303" s="34">
        <v>6.25E-2</v>
      </c>
      <c r="D1303" s="16" t="s">
        <v>18</v>
      </c>
      <c r="E1303" s="35">
        <v>8.3333333333333301E-2</v>
      </c>
      <c r="F1303" s="50">
        <f>IF(COUNTIF('リスト（不使用）'!$A$5:$A$6,単年カーブ!$A$1),"希望数量入力ください",'単年（2027年度）'!$E$12*単年カーブ!$R$3+'単年（2027年度）'!$E$12*(1-単年カーブ!$R$3)*単年カーブ!Q1303)</f>
        <v>0</v>
      </c>
      <c r="G1303" s="47">
        <f t="shared" si="143"/>
        <v>0</v>
      </c>
      <c r="M1303">
        <f t="shared" si="144"/>
        <v>4</v>
      </c>
      <c r="N1303">
        <f>IF(OR(WEEKDAY(A1303)=1,WEEKDAY(A1303)=7,COUNTIF('2027祝日等（不使用）'!$A$1:$A$20,単年カーブ!A1303)=1),0,1)</f>
        <v>1</v>
      </c>
      <c r="O1303">
        <f t="shared" si="141"/>
        <v>4</v>
      </c>
      <c r="P1303">
        <f t="shared" si="145"/>
        <v>0</v>
      </c>
      <c r="Q1303">
        <f t="shared" si="146"/>
        <v>0</v>
      </c>
    </row>
    <row r="1304" spans="1:17" ht="19.5" x14ac:dyDescent="0.4">
      <c r="A1304" s="33">
        <f t="shared" si="140"/>
        <v>46505</v>
      </c>
      <c r="B1304" s="27" t="str">
        <f t="shared" si="142"/>
        <v>(水)</v>
      </c>
      <c r="C1304" s="34">
        <v>8.3333333333333301E-2</v>
      </c>
      <c r="D1304" s="16" t="s">
        <v>18</v>
      </c>
      <c r="E1304" s="35">
        <v>0.104166666666667</v>
      </c>
      <c r="F1304" s="50">
        <f>IF(COUNTIF('リスト（不使用）'!$A$5:$A$6,単年カーブ!$A$1),"希望数量入力ください",'単年（2027年度）'!$E$12*単年カーブ!$R$3+'単年（2027年度）'!$E$12*(1-単年カーブ!$R$3)*単年カーブ!Q1304)</f>
        <v>0</v>
      </c>
      <c r="G1304" s="47">
        <f t="shared" si="143"/>
        <v>0</v>
      </c>
      <c r="M1304">
        <f t="shared" si="144"/>
        <v>4</v>
      </c>
      <c r="N1304">
        <f>IF(OR(WEEKDAY(A1304)=1,WEEKDAY(A1304)=7,COUNTIF('2027祝日等（不使用）'!$A$1:$A$20,単年カーブ!A1304)=1),0,1)</f>
        <v>1</v>
      </c>
      <c r="O1304">
        <f t="shared" si="141"/>
        <v>5</v>
      </c>
      <c r="P1304">
        <f t="shared" si="145"/>
        <v>0</v>
      </c>
      <c r="Q1304">
        <f t="shared" si="146"/>
        <v>0</v>
      </c>
    </row>
    <row r="1305" spans="1:17" ht="19.5" x14ac:dyDescent="0.4">
      <c r="A1305" s="33">
        <f t="shared" si="140"/>
        <v>46505</v>
      </c>
      <c r="B1305" s="27" t="str">
        <f t="shared" si="142"/>
        <v>(水)</v>
      </c>
      <c r="C1305" s="34">
        <v>0.104166666666667</v>
      </c>
      <c r="D1305" s="16" t="s">
        <v>18</v>
      </c>
      <c r="E1305" s="35">
        <v>0.125</v>
      </c>
      <c r="F1305" s="50">
        <f>IF(COUNTIF('リスト（不使用）'!$A$5:$A$6,単年カーブ!$A$1),"希望数量入力ください",'単年（2027年度）'!$E$12*単年カーブ!$R$3+'単年（2027年度）'!$E$12*(1-単年カーブ!$R$3)*単年カーブ!Q1305)</f>
        <v>0</v>
      </c>
      <c r="G1305" s="47">
        <f t="shared" si="143"/>
        <v>0</v>
      </c>
      <c r="M1305">
        <f t="shared" si="144"/>
        <v>4</v>
      </c>
      <c r="N1305">
        <f>IF(OR(WEEKDAY(A1305)=1,WEEKDAY(A1305)=7,COUNTIF('2027祝日等（不使用）'!$A$1:$A$20,単年カーブ!A1305)=1),0,1)</f>
        <v>1</v>
      </c>
      <c r="O1305">
        <f t="shared" si="141"/>
        <v>6</v>
      </c>
      <c r="P1305">
        <f t="shared" si="145"/>
        <v>0</v>
      </c>
      <c r="Q1305">
        <f t="shared" si="146"/>
        <v>0</v>
      </c>
    </row>
    <row r="1306" spans="1:17" ht="19.5" x14ac:dyDescent="0.4">
      <c r="A1306" s="33">
        <f t="shared" si="140"/>
        <v>46505</v>
      </c>
      <c r="B1306" s="27" t="str">
        <f t="shared" si="142"/>
        <v>(水)</v>
      </c>
      <c r="C1306" s="34">
        <v>0.125</v>
      </c>
      <c r="D1306" s="16" t="s">
        <v>18</v>
      </c>
      <c r="E1306" s="35">
        <v>0.14583333333333301</v>
      </c>
      <c r="F1306" s="50">
        <f>IF(COUNTIF('リスト（不使用）'!$A$5:$A$6,単年カーブ!$A$1),"希望数量入力ください",'単年（2027年度）'!$E$12*単年カーブ!$R$3+'単年（2027年度）'!$E$12*(1-単年カーブ!$R$3)*単年カーブ!Q1306)</f>
        <v>0</v>
      </c>
      <c r="G1306" s="47">
        <f t="shared" si="143"/>
        <v>0</v>
      </c>
      <c r="M1306">
        <f t="shared" si="144"/>
        <v>4</v>
      </c>
      <c r="N1306">
        <f>IF(OR(WEEKDAY(A1306)=1,WEEKDAY(A1306)=7,COUNTIF('2027祝日等（不使用）'!$A$1:$A$20,単年カーブ!A1306)=1),0,1)</f>
        <v>1</v>
      </c>
      <c r="O1306">
        <f t="shared" si="141"/>
        <v>7</v>
      </c>
      <c r="P1306">
        <f t="shared" si="145"/>
        <v>0</v>
      </c>
      <c r="Q1306">
        <f t="shared" si="146"/>
        <v>0</v>
      </c>
    </row>
    <row r="1307" spans="1:17" ht="19.5" x14ac:dyDescent="0.4">
      <c r="A1307" s="33">
        <f t="shared" si="140"/>
        <v>46505</v>
      </c>
      <c r="B1307" s="27" t="str">
        <f t="shared" si="142"/>
        <v>(水)</v>
      </c>
      <c r="C1307" s="34">
        <v>0.14583333333333301</v>
      </c>
      <c r="D1307" s="16" t="s">
        <v>18</v>
      </c>
      <c r="E1307" s="35">
        <v>0.16666666666666699</v>
      </c>
      <c r="F1307" s="50">
        <f>IF(COUNTIF('リスト（不使用）'!$A$5:$A$6,単年カーブ!$A$1),"希望数量入力ください",'単年（2027年度）'!$E$12*単年カーブ!$R$3+'単年（2027年度）'!$E$12*(1-単年カーブ!$R$3)*単年カーブ!Q1307)</f>
        <v>0</v>
      </c>
      <c r="G1307" s="47">
        <f t="shared" si="143"/>
        <v>0</v>
      </c>
      <c r="M1307">
        <f t="shared" si="144"/>
        <v>4</v>
      </c>
      <c r="N1307">
        <f>IF(OR(WEEKDAY(A1307)=1,WEEKDAY(A1307)=7,COUNTIF('2027祝日等（不使用）'!$A$1:$A$20,単年カーブ!A1307)=1),0,1)</f>
        <v>1</v>
      </c>
      <c r="O1307">
        <f t="shared" si="141"/>
        <v>8</v>
      </c>
      <c r="P1307">
        <f t="shared" si="145"/>
        <v>0</v>
      </c>
      <c r="Q1307">
        <f t="shared" si="146"/>
        <v>0</v>
      </c>
    </row>
    <row r="1308" spans="1:17" ht="19.5" x14ac:dyDescent="0.4">
      <c r="A1308" s="33">
        <f t="shared" si="140"/>
        <v>46505</v>
      </c>
      <c r="B1308" s="27" t="str">
        <f t="shared" si="142"/>
        <v>(水)</v>
      </c>
      <c r="C1308" s="34">
        <v>0.16666666666666699</v>
      </c>
      <c r="D1308" s="16" t="s">
        <v>18</v>
      </c>
      <c r="E1308" s="35">
        <v>0.1875</v>
      </c>
      <c r="F1308" s="50">
        <f>IF(COUNTIF('リスト（不使用）'!$A$5:$A$6,単年カーブ!$A$1),"希望数量入力ください",'単年（2027年度）'!$E$12*単年カーブ!$R$3+'単年（2027年度）'!$E$12*(1-単年カーブ!$R$3)*単年カーブ!Q1308)</f>
        <v>0</v>
      </c>
      <c r="G1308" s="47">
        <f t="shared" si="143"/>
        <v>0</v>
      </c>
      <c r="M1308">
        <f t="shared" si="144"/>
        <v>4</v>
      </c>
      <c r="N1308">
        <f>IF(OR(WEEKDAY(A1308)=1,WEEKDAY(A1308)=7,COUNTIF('2027祝日等（不使用）'!$A$1:$A$20,単年カーブ!A1308)=1),0,1)</f>
        <v>1</v>
      </c>
      <c r="O1308">
        <f t="shared" si="141"/>
        <v>9</v>
      </c>
      <c r="P1308">
        <f t="shared" si="145"/>
        <v>0</v>
      </c>
      <c r="Q1308">
        <f t="shared" si="146"/>
        <v>0</v>
      </c>
    </row>
    <row r="1309" spans="1:17" ht="19.5" x14ac:dyDescent="0.4">
      <c r="A1309" s="33">
        <f t="shared" si="140"/>
        <v>46505</v>
      </c>
      <c r="B1309" s="27" t="str">
        <f t="shared" si="142"/>
        <v>(水)</v>
      </c>
      <c r="C1309" s="34">
        <v>0.1875</v>
      </c>
      <c r="D1309" s="16" t="s">
        <v>18</v>
      </c>
      <c r="E1309" s="35">
        <v>0.20833333333333301</v>
      </c>
      <c r="F1309" s="50">
        <f>IF(COUNTIF('リスト（不使用）'!$A$5:$A$6,単年カーブ!$A$1),"希望数量入力ください",'単年（2027年度）'!$E$12*単年カーブ!$R$3+'単年（2027年度）'!$E$12*(1-単年カーブ!$R$3)*単年カーブ!Q1309)</f>
        <v>0</v>
      </c>
      <c r="G1309" s="47">
        <f t="shared" si="143"/>
        <v>0</v>
      </c>
      <c r="M1309">
        <f t="shared" si="144"/>
        <v>4</v>
      </c>
      <c r="N1309">
        <f>IF(OR(WEEKDAY(A1309)=1,WEEKDAY(A1309)=7,COUNTIF('2027祝日等（不使用）'!$A$1:$A$20,単年カーブ!A1309)=1),0,1)</f>
        <v>1</v>
      </c>
      <c r="O1309">
        <f t="shared" si="141"/>
        <v>10</v>
      </c>
      <c r="P1309">
        <f t="shared" si="145"/>
        <v>0</v>
      </c>
      <c r="Q1309">
        <f t="shared" si="146"/>
        <v>0</v>
      </c>
    </row>
    <row r="1310" spans="1:17" ht="19.5" x14ac:dyDescent="0.4">
      <c r="A1310" s="33">
        <f t="shared" si="140"/>
        <v>46505</v>
      </c>
      <c r="B1310" s="27" t="str">
        <f t="shared" si="142"/>
        <v>(水)</v>
      </c>
      <c r="C1310" s="34">
        <v>0.20833333333333301</v>
      </c>
      <c r="D1310" s="16" t="s">
        <v>18</v>
      </c>
      <c r="E1310" s="35">
        <v>0.22916666666666699</v>
      </c>
      <c r="F1310" s="50">
        <f>IF(COUNTIF('リスト（不使用）'!$A$5:$A$6,単年カーブ!$A$1),"希望数量入力ください",'単年（2027年度）'!$E$12*単年カーブ!$R$3+'単年（2027年度）'!$E$12*(1-単年カーブ!$R$3)*単年カーブ!Q1310)</f>
        <v>0</v>
      </c>
      <c r="G1310" s="47">
        <f t="shared" si="143"/>
        <v>0</v>
      </c>
      <c r="M1310">
        <f t="shared" si="144"/>
        <v>4</v>
      </c>
      <c r="N1310">
        <f>IF(OR(WEEKDAY(A1310)=1,WEEKDAY(A1310)=7,COUNTIF('2027祝日等（不使用）'!$A$1:$A$20,単年カーブ!A1310)=1),0,1)</f>
        <v>1</v>
      </c>
      <c r="O1310">
        <f t="shared" si="141"/>
        <v>11</v>
      </c>
      <c r="P1310">
        <f t="shared" si="145"/>
        <v>0</v>
      </c>
      <c r="Q1310">
        <f t="shared" si="146"/>
        <v>0</v>
      </c>
    </row>
    <row r="1311" spans="1:17" ht="19.5" x14ac:dyDescent="0.4">
      <c r="A1311" s="33">
        <f t="shared" si="140"/>
        <v>46505</v>
      </c>
      <c r="B1311" s="27" t="str">
        <f t="shared" si="142"/>
        <v>(水)</v>
      </c>
      <c r="C1311" s="34">
        <v>0.22916666666666699</v>
      </c>
      <c r="D1311" s="16" t="s">
        <v>18</v>
      </c>
      <c r="E1311" s="35">
        <v>0.25</v>
      </c>
      <c r="F1311" s="50">
        <f>IF(COUNTIF('リスト（不使用）'!$A$5:$A$6,単年カーブ!$A$1),"希望数量入力ください",'単年（2027年度）'!$E$12*単年カーブ!$R$3+'単年（2027年度）'!$E$12*(1-単年カーブ!$R$3)*単年カーブ!Q1311)</f>
        <v>0</v>
      </c>
      <c r="G1311" s="47">
        <f t="shared" si="143"/>
        <v>0</v>
      </c>
      <c r="M1311">
        <f t="shared" si="144"/>
        <v>4</v>
      </c>
      <c r="N1311">
        <f>IF(OR(WEEKDAY(A1311)=1,WEEKDAY(A1311)=7,COUNTIF('2027祝日等（不使用）'!$A$1:$A$20,単年カーブ!A1311)=1),0,1)</f>
        <v>1</v>
      </c>
      <c r="O1311">
        <f t="shared" si="141"/>
        <v>12</v>
      </c>
      <c r="P1311">
        <f t="shared" si="145"/>
        <v>0</v>
      </c>
      <c r="Q1311">
        <f t="shared" si="146"/>
        <v>0</v>
      </c>
    </row>
    <row r="1312" spans="1:17" ht="19.5" x14ac:dyDescent="0.4">
      <c r="A1312" s="33">
        <f t="shared" si="140"/>
        <v>46505</v>
      </c>
      <c r="B1312" s="27" t="str">
        <f t="shared" si="142"/>
        <v>(水)</v>
      </c>
      <c r="C1312" s="34">
        <v>0.25</v>
      </c>
      <c r="D1312" s="16" t="s">
        <v>18</v>
      </c>
      <c r="E1312" s="35">
        <v>0.27083333333333298</v>
      </c>
      <c r="F1312" s="50">
        <f>IF(COUNTIF('リスト（不使用）'!$A$5:$A$6,単年カーブ!$A$1),"希望数量入力ください",'単年（2027年度）'!$E$12*単年カーブ!$R$3+'単年（2027年度）'!$E$12*(1-単年カーブ!$R$3)*単年カーブ!Q1312)</f>
        <v>0</v>
      </c>
      <c r="G1312" s="47">
        <f t="shared" si="143"/>
        <v>0</v>
      </c>
      <c r="M1312">
        <f t="shared" si="144"/>
        <v>4</v>
      </c>
      <c r="N1312">
        <f>IF(OR(WEEKDAY(A1312)=1,WEEKDAY(A1312)=7,COUNTIF('2027祝日等（不使用）'!$A$1:$A$20,単年カーブ!A1312)=1),0,1)</f>
        <v>1</v>
      </c>
      <c r="O1312">
        <f t="shared" si="141"/>
        <v>13</v>
      </c>
      <c r="P1312">
        <f t="shared" si="145"/>
        <v>0</v>
      </c>
      <c r="Q1312">
        <f t="shared" si="146"/>
        <v>0</v>
      </c>
    </row>
    <row r="1313" spans="1:17" ht="19.5" x14ac:dyDescent="0.4">
      <c r="A1313" s="33">
        <f t="shared" si="140"/>
        <v>46505</v>
      </c>
      <c r="B1313" s="27" t="str">
        <f t="shared" si="142"/>
        <v>(水)</v>
      </c>
      <c r="C1313" s="34">
        <v>0.27083333333333298</v>
      </c>
      <c r="D1313" s="16" t="s">
        <v>18</v>
      </c>
      <c r="E1313" s="35">
        <v>0.29166666666666702</v>
      </c>
      <c r="F1313" s="50">
        <f>IF(COUNTIF('リスト（不使用）'!$A$5:$A$6,単年カーブ!$A$1),"希望数量入力ください",'単年（2027年度）'!$E$12*単年カーブ!$R$3+'単年（2027年度）'!$E$12*(1-単年カーブ!$R$3)*単年カーブ!Q1313)</f>
        <v>0</v>
      </c>
      <c r="G1313" s="47">
        <f t="shared" si="143"/>
        <v>0</v>
      </c>
      <c r="M1313">
        <f t="shared" si="144"/>
        <v>4</v>
      </c>
      <c r="N1313">
        <f>IF(OR(WEEKDAY(A1313)=1,WEEKDAY(A1313)=7,COUNTIF('2027祝日等（不使用）'!$A$1:$A$20,単年カーブ!A1313)=1),0,1)</f>
        <v>1</v>
      </c>
      <c r="O1313">
        <f t="shared" si="141"/>
        <v>14</v>
      </c>
      <c r="P1313">
        <f t="shared" si="145"/>
        <v>0</v>
      </c>
      <c r="Q1313">
        <f t="shared" si="146"/>
        <v>0</v>
      </c>
    </row>
    <row r="1314" spans="1:17" ht="19.5" x14ac:dyDescent="0.4">
      <c r="A1314" s="33">
        <f t="shared" si="140"/>
        <v>46505</v>
      </c>
      <c r="B1314" s="27" t="str">
        <f t="shared" si="142"/>
        <v>(水)</v>
      </c>
      <c r="C1314" s="34">
        <v>0.29166666666666702</v>
      </c>
      <c r="D1314" s="16" t="s">
        <v>18</v>
      </c>
      <c r="E1314" s="35">
        <v>0.3125</v>
      </c>
      <c r="F1314" s="50">
        <f>IF(COUNTIF('リスト（不使用）'!$A$5:$A$6,単年カーブ!$A$1),"希望数量入力ください",'単年（2027年度）'!$E$12*単年カーブ!$R$3+'単年（2027年度）'!$E$12*(1-単年カーブ!$R$3)*単年カーブ!Q1314)</f>
        <v>0</v>
      </c>
      <c r="G1314" s="47">
        <f t="shared" si="143"/>
        <v>0</v>
      </c>
      <c r="M1314">
        <f t="shared" si="144"/>
        <v>4</v>
      </c>
      <c r="N1314">
        <f>IF(OR(WEEKDAY(A1314)=1,WEEKDAY(A1314)=7,COUNTIF('2027祝日等（不使用）'!$A$1:$A$20,単年カーブ!A1314)=1),0,1)</f>
        <v>1</v>
      </c>
      <c r="O1314">
        <f t="shared" si="141"/>
        <v>15</v>
      </c>
      <c r="P1314">
        <f t="shared" si="145"/>
        <v>0</v>
      </c>
      <c r="Q1314">
        <f t="shared" si="146"/>
        <v>0</v>
      </c>
    </row>
    <row r="1315" spans="1:17" ht="19.5" x14ac:dyDescent="0.4">
      <c r="A1315" s="33">
        <f t="shared" si="140"/>
        <v>46505</v>
      </c>
      <c r="B1315" s="27" t="str">
        <f t="shared" si="142"/>
        <v>(水)</v>
      </c>
      <c r="C1315" s="34">
        <v>0.3125</v>
      </c>
      <c r="D1315" s="16" t="s">
        <v>18</v>
      </c>
      <c r="E1315" s="35">
        <v>0.33333333333333298</v>
      </c>
      <c r="F1315" s="50">
        <f>IF(COUNTIF('リスト（不使用）'!$A$5:$A$6,単年カーブ!$A$1),"希望数量入力ください",'単年（2027年度）'!$E$12*単年カーブ!$R$3+'単年（2027年度）'!$E$12*(1-単年カーブ!$R$3)*単年カーブ!Q1315)</f>
        <v>0</v>
      </c>
      <c r="G1315" s="47">
        <f t="shared" si="143"/>
        <v>0</v>
      </c>
      <c r="M1315">
        <f t="shared" si="144"/>
        <v>4</v>
      </c>
      <c r="N1315">
        <f>IF(OR(WEEKDAY(A1315)=1,WEEKDAY(A1315)=7,COUNTIF('2027祝日等（不使用）'!$A$1:$A$20,単年カーブ!A1315)=1),0,1)</f>
        <v>1</v>
      </c>
      <c r="O1315">
        <f t="shared" si="141"/>
        <v>16</v>
      </c>
      <c r="P1315">
        <f t="shared" si="145"/>
        <v>0</v>
      </c>
      <c r="Q1315">
        <f t="shared" si="146"/>
        <v>0</v>
      </c>
    </row>
    <row r="1316" spans="1:17" ht="19.5" x14ac:dyDescent="0.4">
      <c r="A1316" s="33">
        <f t="shared" si="140"/>
        <v>46505</v>
      </c>
      <c r="B1316" s="27" t="str">
        <f t="shared" si="142"/>
        <v>(水)</v>
      </c>
      <c r="C1316" s="34">
        <v>0.33333333333333298</v>
      </c>
      <c r="D1316" s="16" t="s">
        <v>18</v>
      </c>
      <c r="E1316" s="35">
        <v>0.35416666666666702</v>
      </c>
      <c r="F1316" s="50">
        <f>IF(COUNTIF('リスト（不使用）'!$A$5:$A$6,単年カーブ!$A$1),"希望数量入力ください",'単年（2027年度）'!$E$12*単年カーブ!$R$3+'単年（2027年度）'!$E$12*(1-単年カーブ!$R$3)*単年カーブ!Q1316)</f>
        <v>0</v>
      </c>
      <c r="G1316" s="47">
        <f t="shared" si="143"/>
        <v>0</v>
      </c>
      <c r="M1316">
        <f t="shared" si="144"/>
        <v>4</v>
      </c>
      <c r="N1316">
        <f>IF(OR(WEEKDAY(A1316)=1,WEEKDAY(A1316)=7,COUNTIF('2027祝日等（不使用）'!$A$1:$A$20,単年カーブ!A1316)=1),0,1)</f>
        <v>1</v>
      </c>
      <c r="O1316">
        <f t="shared" si="141"/>
        <v>17</v>
      </c>
      <c r="P1316">
        <f t="shared" si="145"/>
        <v>1</v>
      </c>
      <c r="Q1316">
        <f t="shared" si="146"/>
        <v>1</v>
      </c>
    </row>
    <row r="1317" spans="1:17" ht="19.5" x14ac:dyDescent="0.4">
      <c r="A1317" s="33">
        <f t="shared" si="140"/>
        <v>46505</v>
      </c>
      <c r="B1317" s="27" t="str">
        <f t="shared" si="142"/>
        <v>(水)</v>
      </c>
      <c r="C1317" s="34">
        <v>0.35416666666666702</v>
      </c>
      <c r="D1317" s="16" t="s">
        <v>18</v>
      </c>
      <c r="E1317" s="35">
        <v>0.375</v>
      </c>
      <c r="F1317" s="50">
        <f>IF(COUNTIF('リスト（不使用）'!$A$5:$A$6,単年カーブ!$A$1),"希望数量入力ください",'単年（2027年度）'!$E$12*単年カーブ!$R$3+'単年（2027年度）'!$E$12*(1-単年カーブ!$R$3)*単年カーブ!Q1317)</f>
        <v>0</v>
      </c>
      <c r="G1317" s="47">
        <f t="shared" si="143"/>
        <v>0</v>
      </c>
      <c r="M1317">
        <f t="shared" si="144"/>
        <v>4</v>
      </c>
      <c r="N1317">
        <f>IF(OR(WEEKDAY(A1317)=1,WEEKDAY(A1317)=7,COUNTIF('2027祝日等（不使用）'!$A$1:$A$20,単年カーブ!A1317)=1),0,1)</f>
        <v>1</v>
      </c>
      <c r="O1317">
        <f t="shared" si="141"/>
        <v>18</v>
      </c>
      <c r="P1317">
        <f t="shared" si="145"/>
        <v>1</v>
      </c>
      <c r="Q1317">
        <f t="shared" si="146"/>
        <v>1</v>
      </c>
    </row>
    <row r="1318" spans="1:17" ht="19.5" x14ac:dyDescent="0.4">
      <c r="A1318" s="33">
        <f t="shared" si="140"/>
        <v>46505</v>
      </c>
      <c r="B1318" s="27" t="str">
        <f t="shared" si="142"/>
        <v>(水)</v>
      </c>
      <c r="C1318" s="34">
        <v>0.375</v>
      </c>
      <c r="D1318" s="16" t="s">
        <v>18</v>
      </c>
      <c r="E1318" s="35">
        <v>0.39583333333333298</v>
      </c>
      <c r="F1318" s="50">
        <f>IF(COUNTIF('リスト（不使用）'!$A$5:$A$6,単年カーブ!$A$1),"希望数量入力ください",'単年（2027年度）'!$E$12*単年カーブ!$R$3+'単年（2027年度）'!$E$12*(1-単年カーブ!$R$3)*単年カーブ!Q1318)</f>
        <v>0</v>
      </c>
      <c r="G1318" s="47">
        <f t="shared" si="143"/>
        <v>0</v>
      </c>
      <c r="M1318">
        <f t="shared" si="144"/>
        <v>4</v>
      </c>
      <c r="N1318">
        <f>IF(OR(WEEKDAY(A1318)=1,WEEKDAY(A1318)=7,COUNTIF('2027祝日等（不使用）'!$A$1:$A$20,単年カーブ!A1318)=1),0,1)</f>
        <v>1</v>
      </c>
      <c r="O1318">
        <f t="shared" si="141"/>
        <v>19</v>
      </c>
      <c r="P1318">
        <f t="shared" si="145"/>
        <v>1</v>
      </c>
      <c r="Q1318">
        <f t="shared" si="146"/>
        <v>1</v>
      </c>
    </row>
    <row r="1319" spans="1:17" ht="19.5" x14ac:dyDescent="0.4">
      <c r="A1319" s="33">
        <f t="shared" si="140"/>
        <v>46505</v>
      </c>
      <c r="B1319" s="27" t="str">
        <f t="shared" si="142"/>
        <v>(水)</v>
      </c>
      <c r="C1319" s="34">
        <v>0.39583333333333298</v>
      </c>
      <c r="D1319" s="16" t="s">
        <v>18</v>
      </c>
      <c r="E1319" s="35">
        <v>0.41666666666666702</v>
      </c>
      <c r="F1319" s="50">
        <f>IF(COUNTIF('リスト（不使用）'!$A$5:$A$6,単年カーブ!$A$1),"希望数量入力ください",'単年（2027年度）'!$E$12*単年カーブ!$R$3+'単年（2027年度）'!$E$12*(1-単年カーブ!$R$3)*単年カーブ!Q1319)</f>
        <v>0</v>
      </c>
      <c r="G1319" s="47">
        <f t="shared" si="143"/>
        <v>0</v>
      </c>
      <c r="M1319">
        <f t="shared" si="144"/>
        <v>4</v>
      </c>
      <c r="N1319">
        <f>IF(OR(WEEKDAY(A1319)=1,WEEKDAY(A1319)=7,COUNTIF('2027祝日等（不使用）'!$A$1:$A$20,単年カーブ!A1319)=1),0,1)</f>
        <v>1</v>
      </c>
      <c r="O1319">
        <f t="shared" si="141"/>
        <v>20</v>
      </c>
      <c r="P1319">
        <f t="shared" si="145"/>
        <v>1</v>
      </c>
      <c r="Q1319">
        <f t="shared" si="146"/>
        <v>1</v>
      </c>
    </row>
    <row r="1320" spans="1:17" ht="19.5" x14ac:dyDescent="0.4">
      <c r="A1320" s="33">
        <f t="shared" si="140"/>
        <v>46505</v>
      </c>
      <c r="B1320" s="27" t="str">
        <f t="shared" si="142"/>
        <v>(水)</v>
      </c>
      <c r="C1320" s="34">
        <v>0.41666666666666702</v>
      </c>
      <c r="D1320" s="16" t="s">
        <v>18</v>
      </c>
      <c r="E1320" s="35">
        <v>0.4375</v>
      </c>
      <c r="F1320" s="50">
        <f>IF(COUNTIF('リスト（不使用）'!$A$5:$A$6,単年カーブ!$A$1),"希望数量入力ください",'単年（2027年度）'!$E$12*単年カーブ!$R$3+'単年（2027年度）'!$E$12*(1-単年カーブ!$R$3)*単年カーブ!Q1320)</f>
        <v>0</v>
      </c>
      <c r="G1320" s="47">
        <f t="shared" si="143"/>
        <v>0</v>
      </c>
      <c r="M1320">
        <f t="shared" si="144"/>
        <v>4</v>
      </c>
      <c r="N1320">
        <f>IF(OR(WEEKDAY(A1320)=1,WEEKDAY(A1320)=7,COUNTIF('2027祝日等（不使用）'!$A$1:$A$20,単年カーブ!A1320)=1),0,1)</f>
        <v>1</v>
      </c>
      <c r="O1320">
        <f t="shared" si="141"/>
        <v>21</v>
      </c>
      <c r="P1320">
        <f t="shared" si="145"/>
        <v>1</v>
      </c>
      <c r="Q1320">
        <f t="shared" si="146"/>
        <v>1</v>
      </c>
    </row>
    <row r="1321" spans="1:17" ht="19.5" x14ac:dyDescent="0.4">
      <c r="A1321" s="33">
        <f t="shared" si="140"/>
        <v>46505</v>
      </c>
      <c r="B1321" s="27" t="str">
        <f t="shared" si="142"/>
        <v>(水)</v>
      </c>
      <c r="C1321" s="34">
        <v>0.4375</v>
      </c>
      <c r="D1321" s="16" t="s">
        <v>18</v>
      </c>
      <c r="E1321" s="35">
        <v>0.45833333333333298</v>
      </c>
      <c r="F1321" s="50">
        <f>IF(COUNTIF('リスト（不使用）'!$A$5:$A$6,単年カーブ!$A$1),"希望数量入力ください",'単年（2027年度）'!$E$12*単年カーブ!$R$3+'単年（2027年度）'!$E$12*(1-単年カーブ!$R$3)*単年カーブ!Q1321)</f>
        <v>0</v>
      </c>
      <c r="G1321" s="47">
        <f t="shared" si="143"/>
        <v>0</v>
      </c>
      <c r="M1321">
        <f t="shared" si="144"/>
        <v>4</v>
      </c>
      <c r="N1321">
        <f>IF(OR(WEEKDAY(A1321)=1,WEEKDAY(A1321)=7,COUNTIF('2027祝日等（不使用）'!$A$1:$A$20,単年カーブ!A1321)=1),0,1)</f>
        <v>1</v>
      </c>
      <c r="O1321">
        <f t="shared" si="141"/>
        <v>22</v>
      </c>
      <c r="P1321">
        <f t="shared" si="145"/>
        <v>1</v>
      </c>
      <c r="Q1321">
        <f t="shared" si="146"/>
        <v>1</v>
      </c>
    </row>
    <row r="1322" spans="1:17" ht="19.5" x14ac:dyDescent="0.4">
      <c r="A1322" s="33">
        <f t="shared" si="140"/>
        <v>46505</v>
      </c>
      <c r="B1322" s="27" t="str">
        <f t="shared" si="142"/>
        <v>(水)</v>
      </c>
      <c r="C1322" s="34">
        <v>0.45833333333333298</v>
      </c>
      <c r="D1322" s="16" t="s">
        <v>18</v>
      </c>
      <c r="E1322" s="35">
        <v>0.47916666666666702</v>
      </c>
      <c r="F1322" s="50">
        <f>IF(COUNTIF('リスト（不使用）'!$A$5:$A$6,単年カーブ!$A$1),"希望数量入力ください",'単年（2027年度）'!$E$12*単年カーブ!$R$3+'単年（2027年度）'!$E$12*(1-単年カーブ!$R$3)*単年カーブ!Q1322)</f>
        <v>0</v>
      </c>
      <c r="G1322" s="47">
        <f t="shared" si="143"/>
        <v>0</v>
      </c>
      <c r="M1322">
        <f t="shared" si="144"/>
        <v>4</v>
      </c>
      <c r="N1322">
        <f>IF(OR(WEEKDAY(A1322)=1,WEEKDAY(A1322)=7,COUNTIF('2027祝日等（不使用）'!$A$1:$A$20,単年カーブ!A1322)=1),0,1)</f>
        <v>1</v>
      </c>
      <c r="O1322">
        <f t="shared" si="141"/>
        <v>23</v>
      </c>
      <c r="P1322">
        <f t="shared" si="145"/>
        <v>1</v>
      </c>
      <c r="Q1322">
        <f t="shared" si="146"/>
        <v>1</v>
      </c>
    </row>
    <row r="1323" spans="1:17" ht="19.5" x14ac:dyDescent="0.4">
      <c r="A1323" s="33">
        <f t="shared" si="140"/>
        <v>46505</v>
      </c>
      <c r="B1323" s="27" t="str">
        <f t="shared" si="142"/>
        <v>(水)</v>
      </c>
      <c r="C1323" s="34">
        <v>0.47916666666666702</v>
      </c>
      <c r="D1323" s="16" t="s">
        <v>18</v>
      </c>
      <c r="E1323" s="35">
        <v>0.5</v>
      </c>
      <c r="F1323" s="50">
        <f>IF(COUNTIF('リスト（不使用）'!$A$5:$A$6,単年カーブ!$A$1),"希望数量入力ください",'単年（2027年度）'!$E$12*単年カーブ!$R$3+'単年（2027年度）'!$E$12*(1-単年カーブ!$R$3)*単年カーブ!Q1323)</f>
        <v>0</v>
      </c>
      <c r="G1323" s="47">
        <f t="shared" si="143"/>
        <v>0</v>
      </c>
      <c r="M1323">
        <f t="shared" si="144"/>
        <v>4</v>
      </c>
      <c r="N1323">
        <f>IF(OR(WEEKDAY(A1323)=1,WEEKDAY(A1323)=7,COUNTIF('2027祝日等（不使用）'!$A$1:$A$20,単年カーブ!A1323)=1),0,1)</f>
        <v>1</v>
      </c>
      <c r="O1323">
        <f t="shared" si="141"/>
        <v>24</v>
      </c>
      <c r="P1323">
        <f t="shared" si="145"/>
        <v>1</v>
      </c>
      <c r="Q1323">
        <f t="shared" si="146"/>
        <v>1</v>
      </c>
    </row>
    <row r="1324" spans="1:17" ht="19.5" x14ac:dyDescent="0.4">
      <c r="A1324" s="33">
        <f t="shared" si="140"/>
        <v>46505</v>
      </c>
      <c r="B1324" s="27" t="str">
        <f t="shared" si="142"/>
        <v>(水)</v>
      </c>
      <c r="C1324" s="34">
        <v>0.5</v>
      </c>
      <c r="D1324" s="16" t="s">
        <v>18</v>
      </c>
      <c r="E1324" s="35">
        <v>0.52083333333333304</v>
      </c>
      <c r="F1324" s="50">
        <f>IF(COUNTIF('リスト（不使用）'!$A$5:$A$6,単年カーブ!$A$1),"希望数量入力ください",'単年（2027年度）'!$E$12*単年カーブ!$R$3+'単年（2027年度）'!$E$12*(1-単年カーブ!$R$3)*単年カーブ!Q1324)</f>
        <v>0</v>
      </c>
      <c r="G1324" s="47">
        <f t="shared" si="143"/>
        <v>0</v>
      </c>
      <c r="M1324">
        <f t="shared" si="144"/>
        <v>4</v>
      </c>
      <c r="N1324">
        <f>IF(OR(WEEKDAY(A1324)=1,WEEKDAY(A1324)=7,COUNTIF('2027祝日等（不使用）'!$A$1:$A$20,単年カーブ!A1324)=1),0,1)</f>
        <v>1</v>
      </c>
      <c r="O1324">
        <f t="shared" si="141"/>
        <v>25</v>
      </c>
      <c r="P1324">
        <f t="shared" si="145"/>
        <v>1</v>
      </c>
      <c r="Q1324">
        <f t="shared" si="146"/>
        <v>1</v>
      </c>
    </row>
    <row r="1325" spans="1:17" ht="19.5" x14ac:dyDescent="0.4">
      <c r="A1325" s="33">
        <f t="shared" si="140"/>
        <v>46505</v>
      </c>
      <c r="B1325" s="27" t="str">
        <f t="shared" si="142"/>
        <v>(水)</v>
      </c>
      <c r="C1325" s="34">
        <v>0.52083333333333304</v>
      </c>
      <c r="D1325" s="16" t="s">
        <v>18</v>
      </c>
      <c r="E1325" s="35">
        <v>0.54166666666666696</v>
      </c>
      <c r="F1325" s="50">
        <f>IF(COUNTIF('リスト（不使用）'!$A$5:$A$6,単年カーブ!$A$1),"希望数量入力ください",'単年（2027年度）'!$E$12*単年カーブ!$R$3+'単年（2027年度）'!$E$12*(1-単年カーブ!$R$3)*単年カーブ!Q1325)</f>
        <v>0</v>
      </c>
      <c r="G1325" s="47">
        <f t="shared" si="143"/>
        <v>0</v>
      </c>
      <c r="M1325">
        <f t="shared" si="144"/>
        <v>4</v>
      </c>
      <c r="N1325">
        <f>IF(OR(WEEKDAY(A1325)=1,WEEKDAY(A1325)=7,COUNTIF('2027祝日等（不使用）'!$A$1:$A$20,単年カーブ!A1325)=1),0,1)</f>
        <v>1</v>
      </c>
      <c r="O1325">
        <f t="shared" si="141"/>
        <v>26</v>
      </c>
      <c r="P1325">
        <f t="shared" si="145"/>
        <v>1</v>
      </c>
      <c r="Q1325">
        <f t="shared" si="146"/>
        <v>1</v>
      </c>
    </row>
    <row r="1326" spans="1:17" ht="19.5" x14ac:dyDescent="0.4">
      <c r="A1326" s="33">
        <f t="shared" si="140"/>
        <v>46505</v>
      </c>
      <c r="B1326" s="27" t="str">
        <f t="shared" si="142"/>
        <v>(水)</v>
      </c>
      <c r="C1326" s="34">
        <v>0.54166666666666696</v>
      </c>
      <c r="D1326" s="16" t="s">
        <v>18</v>
      </c>
      <c r="E1326" s="35">
        <v>0.5625</v>
      </c>
      <c r="F1326" s="50">
        <f>IF(COUNTIF('リスト（不使用）'!$A$5:$A$6,単年カーブ!$A$1),"希望数量入力ください",'単年（2027年度）'!$E$12*単年カーブ!$R$3+'単年（2027年度）'!$E$12*(1-単年カーブ!$R$3)*単年カーブ!Q1326)</f>
        <v>0</v>
      </c>
      <c r="G1326" s="47">
        <f t="shared" si="143"/>
        <v>0</v>
      </c>
      <c r="M1326">
        <f t="shared" si="144"/>
        <v>4</v>
      </c>
      <c r="N1326">
        <f>IF(OR(WEEKDAY(A1326)=1,WEEKDAY(A1326)=7,COUNTIF('2027祝日等（不使用）'!$A$1:$A$20,単年カーブ!A1326)=1),0,1)</f>
        <v>1</v>
      </c>
      <c r="O1326">
        <f t="shared" si="141"/>
        <v>27</v>
      </c>
      <c r="P1326">
        <f t="shared" si="145"/>
        <v>1</v>
      </c>
      <c r="Q1326">
        <f t="shared" si="146"/>
        <v>1</v>
      </c>
    </row>
    <row r="1327" spans="1:17" ht="19.5" x14ac:dyDescent="0.4">
      <c r="A1327" s="33">
        <f t="shared" si="140"/>
        <v>46505</v>
      </c>
      <c r="B1327" s="27" t="str">
        <f t="shared" si="142"/>
        <v>(水)</v>
      </c>
      <c r="C1327" s="34">
        <v>0.5625</v>
      </c>
      <c r="D1327" s="16" t="s">
        <v>18</v>
      </c>
      <c r="E1327" s="35">
        <v>0.58333333333333304</v>
      </c>
      <c r="F1327" s="50">
        <f>IF(COUNTIF('リスト（不使用）'!$A$5:$A$6,単年カーブ!$A$1),"希望数量入力ください",'単年（2027年度）'!$E$12*単年カーブ!$R$3+'単年（2027年度）'!$E$12*(1-単年カーブ!$R$3)*単年カーブ!Q1327)</f>
        <v>0</v>
      </c>
      <c r="G1327" s="47">
        <f t="shared" si="143"/>
        <v>0</v>
      </c>
      <c r="M1327">
        <f t="shared" si="144"/>
        <v>4</v>
      </c>
      <c r="N1327">
        <f>IF(OR(WEEKDAY(A1327)=1,WEEKDAY(A1327)=7,COUNTIF('2027祝日等（不使用）'!$A$1:$A$20,単年カーブ!A1327)=1),0,1)</f>
        <v>1</v>
      </c>
      <c r="O1327">
        <f t="shared" si="141"/>
        <v>28</v>
      </c>
      <c r="P1327">
        <f t="shared" si="145"/>
        <v>1</v>
      </c>
      <c r="Q1327">
        <f t="shared" si="146"/>
        <v>1</v>
      </c>
    </row>
    <row r="1328" spans="1:17" ht="19.5" x14ac:dyDescent="0.4">
      <c r="A1328" s="33">
        <f t="shared" si="140"/>
        <v>46505</v>
      </c>
      <c r="B1328" s="27" t="str">
        <f t="shared" si="142"/>
        <v>(水)</v>
      </c>
      <c r="C1328" s="34">
        <v>0.58333333333333304</v>
      </c>
      <c r="D1328" s="16" t="s">
        <v>18</v>
      </c>
      <c r="E1328" s="35">
        <v>0.60416666666666696</v>
      </c>
      <c r="F1328" s="50">
        <f>IF(COUNTIF('リスト（不使用）'!$A$5:$A$6,単年カーブ!$A$1),"希望数量入力ください",'単年（2027年度）'!$E$12*単年カーブ!$R$3+'単年（2027年度）'!$E$12*(1-単年カーブ!$R$3)*単年カーブ!Q1328)</f>
        <v>0</v>
      </c>
      <c r="G1328" s="47">
        <f t="shared" si="143"/>
        <v>0</v>
      </c>
      <c r="M1328">
        <f t="shared" si="144"/>
        <v>4</v>
      </c>
      <c r="N1328">
        <f>IF(OR(WEEKDAY(A1328)=1,WEEKDAY(A1328)=7,COUNTIF('2027祝日等（不使用）'!$A$1:$A$20,単年カーブ!A1328)=1),0,1)</f>
        <v>1</v>
      </c>
      <c r="O1328">
        <f t="shared" si="141"/>
        <v>29</v>
      </c>
      <c r="P1328">
        <f t="shared" si="145"/>
        <v>1</v>
      </c>
      <c r="Q1328">
        <f t="shared" si="146"/>
        <v>1</v>
      </c>
    </row>
    <row r="1329" spans="1:17" ht="19.5" x14ac:dyDescent="0.4">
      <c r="A1329" s="33">
        <f t="shared" si="140"/>
        <v>46505</v>
      </c>
      <c r="B1329" s="27" t="str">
        <f t="shared" si="142"/>
        <v>(水)</v>
      </c>
      <c r="C1329" s="34">
        <v>0.60416666666666696</v>
      </c>
      <c r="D1329" s="16" t="s">
        <v>18</v>
      </c>
      <c r="E1329" s="35">
        <v>0.625</v>
      </c>
      <c r="F1329" s="50">
        <f>IF(COUNTIF('リスト（不使用）'!$A$5:$A$6,単年カーブ!$A$1),"希望数量入力ください",'単年（2027年度）'!$E$12*単年カーブ!$R$3+'単年（2027年度）'!$E$12*(1-単年カーブ!$R$3)*単年カーブ!Q1329)</f>
        <v>0</v>
      </c>
      <c r="G1329" s="47">
        <f t="shared" si="143"/>
        <v>0</v>
      </c>
      <c r="M1329">
        <f t="shared" si="144"/>
        <v>4</v>
      </c>
      <c r="N1329">
        <f>IF(OR(WEEKDAY(A1329)=1,WEEKDAY(A1329)=7,COUNTIF('2027祝日等（不使用）'!$A$1:$A$20,単年カーブ!A1329)=1),0,1)</f>
        <v>1</v>
      </c>
      <c r="O1329">
        <f t="shared" si="141"/>
        <v>30</v>
      </c>
      <c r="P1329">
        <f t="shared" si="145"/>
        <v>1</v>
      </c>
      <c r="Q1329">
        <f t="shared" si="146"/>
        <v>1</v>
      </c>
    </row>
    <row r="1330" spans="1:17" ht="19.5" x14ac:dyDescent="0.4">
      <c r="A1330" s="33">
        <f t="shared" si="140"/>
        <v>46505</v>
      </c>
      <c r="B1330" s="27" t="str">
        <f t="shared" si="142"/>
        <v>(水)</v>
      </c>
      <c r="C1330" s="34">
        <v>0.625</v>
      </c>
      <c r="D1330" s="16" t="s">
        <v>18</v>
      </c>
      <c r="E1330" s="35">
        <v>0.64583333333333304</v>
      </c>
      <c r="F1330" s="50">
        <f>IF(COUNTIF('リスト（不使用）'!$A$5:$A$6,単年カーブ!$A$1),"希望数量入力ください",'単年（2027年度）'!$E$12*単年カーブ!$R$3+'単年（2027年度）'!$E$12*(1-単年カーブ!$R$3)*単年カーブ!Q1330)</f>
        <v>0</v>
      </c>
      <c r="G1330" s="47">
        <f t="shared" si="143"/>
        <v>0</v>
      </c>
      <c r="M1330">
        <f t="shared" si="144"/>
        <v>4</v>
      </c>
      <c r="N1330">
        <f>IF(OR(WEEKDAY(A1330)=1,WEEKDAY(A1330)=7,COUNTIF('2027祝日等（不使用）'!$A$1:$A$20,単年カーブ!A1330)=1),0,1)</f>
        <v>1</v>
      </c>
      <c r="O1330">
        <f t="shared" si="141"/>
        <v>31</v>
      </c>
      <c r="P1330">
        <f t="shared" si="145"/>
        <v>1</v>
      </c>
      <c r="Q1330">
        <f t="shared" si="146"/>
        <v>1</v>
      </c>
    </row>
    <row r="1331" spans="1:17" ht="19.5" x14ac:dyDescent="0.4">
      <c r="A1331" s="33">
        <f t="shared" si="140"/>
        <v>46505</v>
      </c>
      <c r="B1331" s="27" t="str">
        <f t="shared" si="142"/>
        <v>(水)</v>
      </c>
      <c r="C1331" s="34">
        <v>0.64583333333333304</v>
      </c>
      <c r="D1331" s="16" t="s">
        <v>18</v>
      </c>
      <c r="E1331" s="35">
        <v>0.66666666666666696</v>
      </c>
      <c r="F1331" s="50">
        <f>IF(COUNTIF('リスト（不使用）'!$A$5:$A$6,単年カーブ!$A$1),"希望数量入力ください",'単年（2027年度）'!$E$12*単年カーブ!$R$3+'単年（2027年度）'!$E$12*(1-単年カーブ!$R$3)*単年カーブ!Q1331)</f>
        <v>0</v>
      </c>
      <c r="G1331" s="47">
        <f t="shared" si="143"/>
        <v>0</v>
      </c>
      <c r="M1331">
        <f t="shared" si="144"/>
        <v>4</v>
      </c>
      <c r="N1331">
        <f>IF(OR(WEEKDAY(A1331)=1,WEEKDAY(A1331)=7,COUNTIF('2027祝日等（不使用）'!$A$1:$A$20,単年カーブ!A1331)=1),0,1)</f>
        <v>1</v>
      </c>
      <c r="O1331">
        <f t="shared" si="141"/>
        <v>32</v>
      </c>
      <c r="P1331">
        <f t="shared" si="145"/>
        <v>1</v>
      </c>
      <c r="Q1331">
        <f t="shared" si="146"/>
        <v>1</v>
      </c>
    </row>
    <row r="1332" spans="1:17" ht="19.5" x14ac:dyDescent="0.4">
      <c r="A1332" s="33">
        <f t="shared" ref="A1332:A1395" si="147">A1284+1</f>
        <v>46505</v>
      </c>
      <c r="B1332" s="27" t="str">
        <f t="shared" si="142"/>
        <v>(水)</v>
      </c>
      <c r="C1332" s="34">
        <v>0.66666666666666696</v>
      </c>
      <c r="D1332" s="16" t="s">
        <v>18</v>
      </c>
      <c r="E1332" s="35">
        <v>0.6875</v>
      </c>
      <c r="F1332" s="50">
        <f>IF(COUNTIF('リスト（不使用）'!$A$5:$A$6,単年カーブ!$A$1),"希望数量入力ください",'単年（2027年度）'!$E$12*単年カーブ!$R$3+'単年（2027年度）'!$E$12*(1-単年カーブ!$R$3)*単年カーブ!Q1332)</f>
        <v>0</v>
      </c>
      <c r="G1332" s="47">
        <f t="shared" si="143"/>
        <v>0</v>
      </c>
      <c r="M1332">
        <f t="shared" si="144"/>
        <v>4</v>
      </c>
      <c r="N1332">
        <f>IF(OR(WEEKDAY(A1332)=1,WEEKDAY(A1332)=7,COUNTIF('2027祝日等（不使用）'!$A$1:$A$20,単年カーブ!A1332)=1),0,1)</f>
        <v>1</v>
      </c>
      <c r="O1332">
        <f t="shared" ref="O1332:O1395" si="148">O1284</f>
        <v>33</v>
      </c>
      <c r="P1332">
        <f t="shared" si="145"/>
        <v>1</v>
      </c>
      <c r="Q1332">
        <f t="shared" si="146"/>
        <v>1</v>
      </c>
    </row>
    <row r="1333" spans="1:17" ht="19.5" x14ac:dyDescent="0.4">
      <c r="A1333" s="33">
        <f t="shared" si="147"/>
        <v>46505</v>
      </c>
      <c r="B1333" s="27" t="str">
        <f t="shared" si="142"/>
        <v>(水)</v>
      </c>
      <c r="C1333" s="34">
        <v>0.6875</v>
      </c>
      <c r="D1333" s="16" t="s">
        <v>18</v>
      </c>
      <c r="E1333" s="35">
        <v>0.70833333333333304</v>
      </c>
      <c r="F1333" s="50">
        <f>IF(COUNTIF('リスト（不使用）'!$A$5:$A$6,単年カーブ!$A$1),"希望数量入力ください",'単年（2027年度）'!$E$12*単年カーブ!$R$3+'単年（2027年度）'!$E$12*(1-単年カーブ!$R$3)*単年カーブ!Q1333)</f>
        <v>0</v>
      </c>
      <c r="G1333" s="47">
        <f t="shared" si="143"/>
        <v>0</v>
      </c>
      <c r="M1333">
        <f t="shared" si="144"/>
        <v>4</v>
      </c>
      <c r="N1333">
        <f>IF(OR(WEEKDAY(A1333)=1,WEEKDAY(A1333)=7,COUNTIF('2027祝日等（不使用）'!$A$1:$A$20,単年カーブ!A1333)=1),0,1)</f>
        <v>1</v>
      </c>
      <c r="O1333">
        <f t="shared" si="148"/>
        <v>34</v>
      </c>
      <c r="P1333">
        <f t="shared" si="145"/>
        <v>1</v>
      </c>
      <c r="Q1333">
        <f t="shared" si="146"/>
        <v>1</v>
      </c>
    </row>
    <row r="1334" spans="1:17" ht="19.5" x14ac:dyDescent="0.4">
      <c r="A1334" s="33">
        <f t="shared" si="147"/>
        <v>46505</v>
      </c>
      <c r="B1334" s="27" t="str">
        <f t="shared" si="142"/>
        <v>(水)</v>
      </c>
      <c r="C1334" s="34">
        <v>0.70833333333333304</v>
      </c>
      <c r="D1334" s="16" t="s">
        <v>18</v>
      </c>
      <c r="E1334" s="35">
        <v>0.72916666666666696</v>
      </c>
      <c r="F1334" s="50">
        <f>IF(COUNTIF('リスト（不使用）'!$A$5:$A$6,単年カーブ!$A$1),"希望数量入力ください",'単年（2027年度）'!$E$12*単年カーブ!$R$3+'単年（2027年度）'!$E$12*(1-単年カーブ!$R$3)*単年カーブ!Q1334)</f>
        <v>0</v>
      </c>
      <c r="G1334" s="47">
        <f t="shared" si="143"/>
        <v>0</v>
      </c>
      <c r="M1334">
        <f t="shared" si="144"/>
        <v>4</v>
      </c>
      <c r="N1334">
        <f>IF(OR(WEEKDAY(A1334)=1,WEEKDAY(A1334)=7,COUNTIF('2027祝日等（不使用）'!$A$1:$A$20,単年カーブ!A1334)=1),0,1)</f>
        <v>1</v>
      </c>
      <c r="O1334">
        <f t="shared" si="148"/>
        <v>35</v>
      </c>
      <c r="P1334">
        <f t="shared" si="145"/>
        <v>1</v>
      </c>
      <c r="Q1334">
        <f t="shared" si="146"/>
        <v>1</v>
      </c>
    </row>
    <row r="1335" spans="1:17" ht="19.5" x14ac:dyDescent="0.4">
      <c r="A1335" s="33">
        <f t="shared" si="147"/>
        <v>46505</v>
      </c>
      <c r="B1335" s="27" t="str">
        <f t="shared" si="142"/>
        <v>(水)</v>
      </c>
      <c r="C1335" s="34">
        <v>0.72916666666666696</v>
      </c>
      <c r="D1335" s="16" t="s">
        <v>18</v>
      </c>
      <c r="E1335" s="35">
        <v>0.75</v>
      </c>
      <c r="F1335" s="50">
        <f>IF(COUNTIF('リスト（不使用）'!$A$5:$A$6,単年カーブ!$A$1),"希望数量入力ください",'単年（2027年度）'!$E$12*単年カーブ!$R$3+'単年（2027年度）'!$E$12*(1-単年カーブ!$R$3)*単年カーブ!Q1335)</f>
        <v>0</v>
      </c>
      <c r="G1335" s="47">
        <f t="shared" si="143"/>
        <v>0</v>
      </c>
      <c r="M1335">
        <f t="shared" si="144"/>
        <v>4</v>
      </c>
      <c r="N1335">
        <f>IF(OR(WEEKDAY(A1335)=1,WEEKDAY(A1335)=7,COUNTIF('2027祝日等（不使用）'!$A$1:$A$20,単年カーブ!A1335)=1),0,1)</f>
        <v>1</v>
      </c>
      <c r="O1335">
        <f t="shared" si="148"/>
        <v>36</v>
      </c>
      <c r="P1335">
        <f t="shared" si="145"/>
        <v>1</v>
      </c>
      <c r="Q1335">
        <f t="shared" si="146"/>
        <v>1</v>
      </c>
    </row>
    <row r="1336" spans="1:17" ht="19.5" x14ac:dyDescent="0.4">
      <c r="A1336" s="33">
        <f t="shared" si="147"/>
        <v>46505</v>
      </c>
      <c r="B1336" s="27" t="str">
        <f t="shared" si="142"/>
        <v>(水)</v>
      </c>
      <c r="C1336" s="34">
        <v>0.75</v>
      </c>
      <c r="D1336" s="16" t="s">
        <v>18</v>
      </c>
      <c r="E1336" s="35">
        <v>0.77083333333333304</v>
      </c>
      <c r="F1336" s="50">
        <f>IF(COUNTIF('リスト（不使用）'!$A$5:$A$6,単年カーブ!$A$1),"希望数量入力ください",'単年（2027年度）'!$E$12*単年カーブ!$R$3+'単年（2027年度）'!$E$12*(1-単年カーブ!$R$3)*単年カーブ!Q1336)</f>
        <v>0</v>
      </c>
      <c r="G1336" s="47">
        <f t="shared" si="143"/>
        <v>0</v>
      </c>
      <c r="M1336">
        <f t="shared" si="144"/>
        <v>4</v>
      </c>
      <c r="N1336">
        <f>IF(OR(WEEKDAY(A1336)=1,WEEKDAY(A1336)=7,COUNTIF('2027祝日等（不使用）'!$A$1:$A$20,単年カーブ!A1336)=1),0,1)</f>
        <v>1</v>
      </c>
      <c r="O1336">
        <f t="shared" si="148"/>
        <v>37</v>
      </c>
      <c r="P1336">
        <f t="shared" si="145"/>
        <v>1</v>
      </c>
      <c r="Q1336">
        <f t="shared" si="146"/>
        <v>1</v>
      </c>
    </row>
    <row r="1337" spans="1:17" ht="19.5" x14ac:dyDescent="0.4">
      <c r="A1337" s="33">
        <f t="shared" si="147"/>
        <v>46505</v>
      </c>
      <c r="B1337" s="27" t="str">
        <f t="shared" si="142"/>
        <v>(水)</v>
      </c>
      <c r="C1337" s="34">
        <v>0.77083333333333304</v>
      </c>
      <c r="D1337" s="16" t="s">
        <v>18</v>
      </c>
      <c r="E1337" s="35">
        <v>0.79166666666666696</v>
      </c>
      <c r="F1337" s="50">
        <f>IF(COUNTIF('リスト（不使用）'!$A$5:$A$6,単年カーブ!$A$1),"希望数量入力ください",'単年（2027年度）'!$E$12*単年カーブ!$R$3+'単年（2027年度）'!$E$12*(1-単年カーブ!$R$3)*単年カーブ!Q1337)</f>
        <v>0</v>
      </c>
      <c r="G1337" s="47">
        <f t="shared" si="143"/>
        <v>0</v>
      </c>
      <c r="M1337">
        <f t="shared" si="144"/>
        <v>4</v>
      </c>
      <c r="N1337">
        <f>IF(OR(WEEKDAY(A1337)=1,WEEKDAY(A1337)=7,COUNTIF('2027祝日等（不使用）'!$A$1:$A$20,単年カーブ!A1337)=1),0,1)</f>
        <v>1</v>
      </c>
      <c r="O1337">
        <f t="shared" si="148"/>
        <v>38</v>
      </c>
      <c r="P1337">
        <f t="shared" si="145"/>
        <v>1</v>
      </c>
      <c r="Q1337">
        <f t="shared" si="146"/>
        <v>1</v>
      </c>
    </row>
    <row r="1338" spans="1:17" ht="19.5" x14ac:dyDescent="0.4">
      <c r="A1338" s="33">
        <f t="shared" si="147"/>
        <v>46505</v>
      </c>
      <c r="B1338" s="27" t="str">
        <f t="shared" si="142"/>
        <v>(水)</v>
      </c>
      <c r="C1338" s="34">
        <v>0.79166666666666696</v>
      </c>
      <c r="D1338" s="16" t="s">
        <v>18</v>
      </c>
      <c r="E1338" s="35">
        <v>0.8125</v>
      </c>
      <c r="F1338" s="50">
        <f>IF(COUNTIF('リスト（不使用）'!$A$5:$A$6,単年カーブ!$A$1),"希望数量入力ください",'単年（2027年度）'!$E$12*単年カーブ!$R$3+'単年（2027年度）'!$E$12*(1-単年カーブ!$R$3)*単年カーブ!Q1338)</f>
        <v>0</v>
      </c>
      <c r="G1338" s="47">
        <f t="shared" si="143"/>
        <v>0</v>
      </c>
      <c r="M1338">
        <f t="shared" si="144"/>
        <v>4</v>
      </c>
      <c r="N1338">
        <f>IF(OR(WEEKDAY(A1338)=1,WEEKDAY(A1338)=7,COUNTIF('2027祝日等（不使用）'!$A$1:$A$20,単年カーブ!A1338)=1),0,1)</f>
        <v>1</v>
      </c>
      <c r="O1338">
        <f t="shared" si="148"/>
        <v>39</v>
      </c>
      <c r="P1338">
        <f t="shared" si="145"/>
        <v>1</v>
      </c>
      <c r="Q1338">
        <f t="shared" si="146"/>
        <v>1</v>
      </c>
    </row>
    <row r="1339" spans="1:17" ht="19.5" x14ac:dyDescent="0.4">
      <c r="A1339" s="33">
        <f t="shared" si="147"/>
        <v>46505</v>
      </c>
      <c r="B1339" s="27" t="str">
        <f t="shared" si="142"/>
        <v>(水)</v>
      </c>
      <c r="C1339" s="34">
        <v>0.8125</v>
      </c>
      <c r="D1339" s="16" t="s">
        <v>18</v>
      </c>
      <c r="E1339" s="35">
        <v>0.83333333333333304</v>
      </c>
      <c r="F1339" s="50">
        <f>IF(COUNTIF('リスト（不使用）'!$A$5:$A$6,単年カーブ!$A$1),"希望数量入力ください",'単年（2027年度）'!$E$12*単年カーブ!$R$3+'単年（2027年度）'!$E$12*(1-単年カーブ!$R$3)*単年カーブ!Q1339)</f>
        <v>0</v>
      </c>
      <c r="G1339" s="47">
        <f t="shared" si="143"/>
        <v>0</v>
      </c>
      <c r="M1339">
        <f t="shared" si="144"/>
        <v>4</v>
      </c>
      <c r="N1339">
        <f>IF(OR(WEEKDAY(A1339)=1,WEEKDAY(A1339)=7,COUNTIF('2027祝日等（不使用）'!$A$1:$A$20,単年カーブ!A1339)=1),0,1)</f>
        <v>1</v>
      </c>
      <c r="O1339">
        <f t="shared" si="148"/>
        <v>40</v>
      </c>
      <c r="P1339">
        <f t="shared" si="145"/>
        <v>1</v>
      </c>
      <c r="Q1339">
        <f t="shared" si="146"/>
        <v>1</v>
      </c>
    </row>
    <row r="1340" spans="1:17" ht="19.5" x14ac:dyDescent="0.4">
      <c r="A1340" s="33">
        <f t="shared" si="147"/>
        <v>46505</v>
      </c>
      <c r="B1340" s="27" t="str">
        <f t="shared" si="142"/>
        <v>(水)</v>
      </c>
      <c r="C1340" s="34">
        <v>0.83333333333333304</v>
      </c>
      <c r="D1340" s="16" t="s">
        <v>18</v>
      </c>
      <c r="E1340" s="35">
        <v>0.85416666666666696</v>
      </c>
      <c r="F1340" s="50">
        <f>IF(COUNTIF('リスト（不使用）'!$A$5:$A$6,単年カーブ!$A$1),"希望数量入力ください",'単年（2027年度）'!$E$12*単年カーブ!$R$3+'単年（2027年度）'!$E$12*(1-単年カーブ!$R$3)*単年カーブ!Q1340)</f>
        <v>0</v>
      </c>
      <c r="G1340" s="47">
        <f t="shared" si="143"/>
        <v>0</v>
      </c>
      <c r="M1340">
        <f t="shared" si="144"/>
        <v>4</v>
      </c>
      <c r="N1340">
        <f>IF(OR(WEEKDAY(A1340)=1,WEEKDAY(A1340)=7,COUNTIF('2027祝日等（不使用）'!$A$1:$A$20,単年カーブ!A1340)=1),0,1)</f>
        <v>1</v>
      </c>
      <c r="O1340">
        <f t="shared" si="148"/>
        <v>41</v>
      </c>
      <c r="P1340">
        <f t="shared" si="145"/>
        <v>0</v>
      </c>
      <c r="Q1340">
        <f t="shared" si="146"/>
        <v>0</v>
      </c>
    </row>
    <row r="1341" spans="1:17" ht="19.5" x14ac:dyDescent="0.4">
      <c r="A1341" s="33">
        <f t="shared" si="147"/>
        <v>46505</v>
      </c>
      <c r="B1341" s="27" t="str">
        <f t="shared" si="142"/>
        <v>(水)</v>
      </c>
      <c r="C1341" s="34">
        <v>0.85416666666666696</v>
      </c>
      <c r="D1341" s="16" t="s">
        <v>18</v>
      </c>
      <c r="E1341" s="35">
        <v>0.875</v>
      </c>
      <c r="F1341" s="50">
        <f>IF(COUNTIF('リスト（不使用）'!$A$5:$A$6,単年カーブ!$A$1),"希望数量入力ください",'単年（2027年度）'!$E$12*単年カーブ!$R$3+'単年（2027年度）'!$E$12*(1-単年カーブ!$R$3)*単年カーブ!Q1341)</f>
        <v>0</v>
      </c>
      <c r="G1341" s="47">
        <f t="shared" si="143"/>
        <v>0</v>
      </c>
      <c r="M1341">
        <f t="shared" si="144"/>
        <v>4</v>
      </c>
      <c r="N1341">
        <f>IF(OR(WEEKDAY(A1341)=1,WEEKDAY(A1341)=7,COUNTIF('2027祝日等（不使用）'!$A$1:$A$20,単年カーブ!A1341)=1),0,1)</f>
        <v>1</v>
      </c>
      <c r="O1341">
        <f t="shared" si="148"/>
        <v>42</v>
      </c>
      <c r="P1341">
        <f t="shared" si="145"/>
        <v>0</v>
      </c>
      <c r="Q1341">
        <f t="shared" si="146"/>
        <v>0</v>
      </c>
    </row>
    <row r="1342" spans="1:17" ht="19.5" x14ac:dyDescent="0.4">
      <c r="A1342" s="33">
        <f t="shared" si="147"/>
        <v>46505</v>
      </c>
      <c r="B1342" s="27" t="str">
        <f t="shared" si="142"/>
        <v>(水)</v>
      </c>
      <c r="C1342" s="34">
        <v>0.875</v>
      </c>
      <c r="D1342" s="16" t="s">
        <v>18</v>
      </c>
      <c r="E1342" s="35">
        <v>0.89583333333333304</v>
      </c>
      <c r="F1342" s="50">
        <f>IF(COUNTIF('リスト（不使用）'!$A$5:$A$6,単年カーブ!$A$1),"希望数量入力ください",'単年（2027年度）'!$E$12*単年カーブ!$R$3+'単年（2027年度）'!$E$12*(1-単年カーブ!$R$3)*単年カーブ!Q1342)</f>
        <v>0</v>
      </c>
      <c r="G1342" s="47">
        <f t="shared" si="143"/>
        <v>0</v>
      </c>
      <c r="M1342">
        <f t="shared" si="144"/>
        <v>4</v>
      </c>
      <c r="N1342">
        <f>IF(OR(WEEKDAY(A1342)=1,WEEKDAY(A1342)=7,COUNTIF('2027祝日等（不使用）'!$A$1:$A$20,単年カーブ!A1342)=1),0,1)</f>
        <v>1</v>
      </c>
      <c r="O1342">
        <f t="shared" si="148"/>
        <v>43</v>
      </c>
      <c r="P1342">
        <f t="shared" si="145"/>
        <v>0</v>
      </c>
      <c r="Q1342">
        <f t="shared" si="146"/>
        <v>0</v>
      </c>
    </row>
    <row r="1343" spans="1:17" ht="19.5" x14ac:dyDescent="0.4">
      <c r="A1343" s="33">
        <f t="shared" si="147"/>
        <v>46505</v>
      </c>
      <c r="B1343" s="27" t="str">
        <f t="shared" si="142"/>
        <v>(水)</v>
      </c>
      <c r="C1343" s="34">
        <v>0.89583333333333304</v>
      </c>
      <c r="D1343" s="16" t="s">
        <v>18</v>
      </c>
      <c r="E1343" s="35">
        <v>0.91666666666666696</v>
      </c>
      <c r="F1343" s="50">
        <f>IF(COUNTIF('リスト（不使用）'!$A$5:$A$6,単年カーブ!$A$1),"希望数量入力ください",'単年（2027年度）'!$E$12*単年カーブ!$R$3+'単年（2027年度）'!$E$12*(1-単年カーブ!$R$3)*単年カーブ!Q1343)</f>
        <v>0</v>
      </c>
      <c r="G1343" s="47">
        <f t="shared" si="143"/>
        <v>0</v>
      </c>
      <c r="M1343">
        <f t="shared" si="144"/>
        <v>4</v>
      </c>
      <c r="N1343">
        <f>IF(OR(WEEKDAY(A1343)=1,WEEKDAY(A1343)=7,COUNTIF('2027祝日等（不使用）'!$A$1:$A$20,単年カーブ!A1343)=1),0,1)</f>
        <v>1</v>
      </c>
      <c r="O1343">
        <f t="shared" si="148"/>
        <v>44</v>
      </c>
      <c r="P1343">
        <f t="shared" si="145"/>
        <v>0</v>
      </c>
      <c r="Q1343">
        <f t="shared" si="146"/>
        <v>0</v>
      </c>
    </row>
    <row r="1344" spans="1:17" ht="19.5" x14ac:dyDescent="0.4">
      <c r="A1344" s="33">
        <f t="shared" si="147"/>
        <v>46505</v>
      </c>
      <c r="B1344" s="27" t="str">
        <f t="shared" si="142"/>
        <v>(水)</v>
      </c>
      <c r="C1344" s="34">
        <v>0.91666666666666696</v>
      </c>
      <c r="D1344" s="16" t="s">
        <v>18</v>
      </c>
      <c r="E1344" s="35">
        <v>0.9375</v>
      </c>
      <c r="F1344" s="50">
        <f>IF(COUNTIF('リスト（不使用）'!$A$5:$A$6,単年カーブ!$A$1),"希望数量入力ください",'単年（2027年度）'!$E$12*単年カーブ!$R$3+'単年（2027年度）'!$E$12*(1-単年カーブ!$R$3)*単年カーブ!Q1344)</f>
        <v>0</v>
      </c>
      <c r="G1344" s="47">
        <f t="shared" si="143"/>
        <v>0</v>
      </c>
      <c r="M1344">
        <f t="shared" si="144"/>
        <v>4</v>
      </c>
      <c r="N1344">
        <f>IF(OR(WEEKDAY(A1344)=1,WEEKDAY(A1344)=7,COUNTIF('2027祝日等（不使用）'!$A$1:$A$20,単年カーブ!A1344)=1),0,1)</f>
        <v>1</v>
      </c>
      <c r="O1344">
        <f t="shared" si="148"/>
        <v>45</v>
      </c>
      <c r="P1344">
        <f t="shared" si="145"/>
        <v>0</v>
      </c>
      <c r="Q1344">
        <f t="shared" si="146"/>
        <v>0</v>
      </c>
    </row>
    <row r="1345" spans="1:17" ht="19.5" x14ac:dyDescent="0.4">
      <c r="A1345" s="33">
        <f t="shared" si="147"/>
        <v>46505</v>
      </c>
      <c r="B1345" s="27" t="str">
        <f t="shared" si="142"/>
        <v>(水)</v>
      </c>
      <c r="C1345" s="34">
        <v>0.9375</v>
      </c>
      <c r="D1345" s="16" t="s">
        <v>18</v>
      </c>
      <c r="E1345" s="35">
        <v>0.95833333333333304</v>
      </c>
      <c r="F1345" s="50">
        <f>IF(COUNTIF('リスト（不使用）'!$A$5:$A$6,単年カーブ!$A$1),"希望数量入力ください",'単年（2027年度）'!$E$12*単年カーブ!$R$3+'単年（2027年度）'!$E$12*(1-単年カーブ!$R$3)*単年カーブ!Q1345)</f>
        <v>0</v>
      </c>
      <c r="G1345" s="47">
        <f t="shared" si="143"/>
        <v>0</v>
      </c>
      <c r="M1345">
        <f t="shared" si="144"/>
        <v>4</v>
      </c>
      <c r="N1345">
        <f>IF(OR(WEEKDAY(A1345)=1,WEEKDAY(A1345)=7,COUNTIF('2027祝日等（不使用）'!$A$1:$A$20,単年カーブ!A1345)=1),0,1)</f>
        <v>1</v>
      </c>
      <c r="O1345">
        <f t="shared" si="148"/>
        <v>46</v>
      </c>
      <c r="P1345">
        <f t="shared" si="145"/>
        <v>0</v>
      </c>
      <c r="Q1345">
        <f t="shared" si="146"/>
        <v>0</v>
      </c>
    </row>
    <row r="1346" spans="1:17" ht="19.5" x14ac:dyDescent="0.4">
      <c r="A1346" s="33">
        <f t="shared" si="147"/>
        <v>46505</v>
      </c>
      <c r="B1346" s="27" t="str">
        <f t="shared" si="142"/>
        <v>(水)</v>
      </c>
      <c r="C1346" s="34">
        <v>0.95833333333333304</v>
      </c>
      <c r="D1346" s="16" t="s">
        <v>18</v>
      </c>
      <c r="E1346" s="35">
        <v>0.97916666666666696</v>
      </c>
      <c r="F1346" s="50">
        <f>IF(COUNTIF('リスト（不使用）'!$A$5:$A$6,単年カーブ!$A$1),"希望数量入力ください",'単年（2027年度）'!$E$12*単年カーブ!$R$3+'単年（2027年度）'!$E$12*(1-単年カーブ!$R$3)*単年カーブ!Q1346)</f>
        <v>0</v>
      </c>
      <c r="G1346" s="47">
        <f t="shared" si="143"/>
        <v>0</v>
      </c>
      <c r="M1346">
        <f t="shared" si="144"/>
        <v>4</v>
      </c>
      <c r="N1346">
        <f>IF(OR(WEEKDAY(A1346)=1,WEEKDAY(A1346)=7,COUNTIF('2027祝日等（不使用）'!$A$1:$A$20,単年カーブ!A1346)=1),0,1)</f>
        <v>1</v>
      </c>
      <c r="O1346">
        <f t="shared" si="148"/>
        <v>47</v>
      </c>
      <c r="P1346">
        <f t="shared" si="145"/>
        <v>0</v>
      </c>
      <c r="Q1346">
        <f t="shared" si="146"/>
        <v>0</v>
      </c>
    </row>
    <row r="1347" spans="1:17" ht="19.5" x14ac:dyDescent="0.4">
      <c r="A1347" s="33">
        <f t="shared" si="147"/>
        <v>46505</v>
      </c>
      <c r="B1347" s="27" t="str">
        <f t="shared" si="142"/>
        <v>(水)</v>
      </c>
      <c r="C1347" s="34">
        <v>0.97916666666666696</v>
      </c>
      <c r="D1347" s="16" t="s">
        <v>18</v>
      </c>
      <c r="E1347" s="35" t="s">
        <v>17</v>
      </c>
      <c r="F1347" s="50">
        <f>IF(COUNTIF('リスト（不使用）'!$A$5:$A$6,単年カーブ!$A$1),"希望数量入力ください",'単年（2027年度）'!$E$12*単年カーブ!$R$3+'単年（2027年度）'!$E$12*(1-単年カーブ!$R$3)*単年カーブ!Q1347)</f>
        <v>0</v>
      </c>
      <c r="G1347" s="47">
        <f t="shared" si="143"/>
        <v>0</v>
      </c>
      <c r="M1347">
        <f t="shared" si="144"/>
        <v>4</v>
      </c>
      <c r="N1347">
        <f>IF(OR(WEEKDAY(A1347)=1,WEEKDAY(A1347)=7,COUNTIF('2027祝日等（不使用）'!$A$1:$A$20,単年カーブ!A1347)=1),0,1)</f>
        <v>1</v>
      </c>
      <c r="O1347">
        <f t="shared" si="148"/>
        <v>48</v>
      </c>
      <c r="P1347">
        <f t="shared" si="145"/>
        <v>0</v>
      </c>
      <c r="Q1347">
        <f t="shared" si="146"/>
        <v>0</v>
      </c>
    </row>
    <row r="1348" spans="1:17" ht="19.5" x14ac:dyDescent="0.4">
      <c r="A1348" s="33">
        <f t="shared" si="147"/>
        <v>46506</v>
      </c>
      <c r="B1348" s="27" t="str">
        <f t="shared" ref="B1348:B1411" si="149">TEXT(A1348,"(aaa)")</f>
        <v>(木)</v>
      </c>
      <c r="C1348" s="34">
        <v>0</v>
      </c>
      <c r="D1348" s="16" t="s">
        <v>18</v>
      </c>
      <c r="E1348" s="35">
        <v>2.0833333333333332E-2</v>
      </c>
      <c r="F1348" s="50">
        <f>IF(COUNTIF('リスト（不使用）'!$A$5:$A$6,単年カーブ!$A$1),"希望数量入力ください",'単年（2027年度）'!$E$12*単年カーブ!$R$3+'単年（2027年度）'!$E$12*(1-単年カーブ!$R$3)*単年カーブ!Q1348)</f>
        <v>0</v>
      </c>
      <c r="G1348" s="47">
        <f t="shared" ref="G1348:G1411" si="150">F1348/2</f>
        <v>0</v>
      </c>
      <c r="M1348">
        <f t="shared" ref="M1348:M1411" si="151">MONTH(A1348)</f>
        <v>4</v>
      </c>
      <c r="N1348">
        <f>IF(OR(WEEKDAY(A1348)=1,WEEKDAY(A1348)=7,COUNTIF('2027祝日等（不使用）'!$A$1:$A$20,単年カーブ!A1348)=1),0,1)</f>
        <v>0</v>
      </c>
      <c r="O1348">
        <f t="shared" si="148"/>
        <v>1</v>
      </c>
      <c r="P1348">
        <f t="shared" ref="P1348:P1411" si="152">IF(AND(O1348&gt;16,O1348&lt;41),1,0)</f>
        <v>0</v>
      </c>
      <c r="Q1348">
        <f t="shared" ref="Q1348:Q1411" si="153">P1348*N1348</f>
        <v>0</v>
      </c>
    </row>
    <row r="1349" spans="1:17" ht="19.5" x14ac:dyDescent="0.4">
      <c r="A1349" s="33">
        <f t="shared" si="147"/>
        <v>46506</v>
      </c>
      <c r="B1349" s="27" t="str">
        <f t="shared" si="149"/>
        <v>(木)</v>
      </c>
      <c r="C1349" s="34">
        <v>2.0833333333333332E-2</v>
      </c>
      <c r="D1349" s="16" t="s">
        <v>18</v>
      </c>
      <c r="E1349" s="35">
        <v>4.1666666666666664E-2</v>
      </c>
      <c r="F1349" s="50">
        <f>IF(COUNTIF('リスト（不使用）'!$A$5:$A$6,単年カーブ!$A$1),"希望数量入力ください",'単年（2027年度）'!$E$12*単年カーブ!$R$3+'単年（2027年度）'!$E$12*(1-単年カーブ!$R$3)*単年カーブ!Q1349)</f>
        <v>0</v>
      </c>
      <c r="G1349" s="47">
        <f t="shared" si="150"/>
        <v>0</v>
      </c>
      <c r="M1349">
        <f t="shared" si="151"/>
        <v>4</v>
      </c>
      <c r="N1349">
        <f>IF(OR(WEEKDAY(A1349)=1,WEEKDAY(A1349)=7,COUNTIF('2027祝日等（不使用）'!$A$1:$A$20,単年カーブ!A1349)=1),0,1)</f>
        <v>0</v>
      </c>
      <c r="O1349">
        <f t="shared" si="148"/>
        <v>2</v>
      </c>
      <c r="P1349">
        <f t="shared" si="152"/>
        <v>0</v>
      </c>
      <c r="Q1349">
        <f t="shared" si="153"/>
        <v>0</v>
      </c>
    </row>
    <row r="1350" spans="1:17" ht="19.5" x14ac:dyDescent="0.4">
      <c r="A1350" s="33">
        <f t="shared" si="147"/>
        <v>46506</v>
      </c>
      <c r="B1350" s="27" t="str">
        <f t="shared" si="149"/>
        <v>(木)</v>
      </c>
      <c r="C1350" s="34">
        <v>4.1666666666666664E-2</v>
      </c>
      <c r="D1350" s="16" t="s">
        <v>18</v>
      </c>
      <c r="E1350" s="35">
        <v>6.25E-2</v>
      </c>
      <c r="F1350" s="50">
        <f>IF(COUNTIF('リスト（不使用）'!$A$5:$A$6,単年カーブ!$A$1),"希望数量入力ください",'単年（2027年度）'!$E$12*単年カーブ!$R$3+'単年（2027年度）'!$E$12*(1-単年カーブ!$R$3)*単年カーブ!Q1350)</f>
        <v>0</v>
      </c>
      <c r="G1350" s="47">
        <f t="shared" si="150"/>
        <v>0</v>
      </c>
      <c r="M1350">
        <f t="shared" si="151"/>
        <v>4</v>
      </c>
      <c r="N1350">
        <f>IF(OR(WEEKDAY(A1350)=1,WEEKDAY(A1350)=7,COUNTIF('2027祝日等（不使用）'!$A$1:$A$20,単年カーブ!A1350)=1),0,1)</f>
        <v>0</v>
      </c>
      <c r="O1350">
        <f t="shared" si="148"/>
        <v>3</v>
      </c>
      <c r="P1350">
        <f t="shared" si="152"/>
        <v>0</v>
      </c>
      <c r="Q1350">
        <f t="shared" si="153"/>
        <v>0</v>
      </c>
    </row>
    <row r="1351" spans="1:17" ht="19.5" x14ac:dyDescent="0.4">
      <c r="A1351" s="33">
        <f t="shared" si="147"/>
        <v>46506</v>
      </c>
      <c r="B1351" s="27" t="str">
        <f t="shared" si="149"/>
        <v>(木)</v>
      </c>
      <c r="C1351" s="34">
        <v>6.25E-2</v>
      </c>
      <c r="D1351" s="16" t="s">
        <v>18</v>
      </c>
      <c r="E1351" s="35">
        <v>8.3333333333333301E-2</v>
      </c>
      <c r="F1351" s="50">
        <f>IF(COUNTIF('リスト（不使用）'!$A$5:$A$6,単年カーブ!$A$1),"希望数量入力ください",'単年（2027年度）'!$E$12*単年カーブ!$R$3+'単年（2027年度）'!$E$12*(1-単年カーブ!$R$3)*単年カーブ!Q1351)</f>
        <v>0</v>
      </c>
      <c r="G1351" s="47">
        <f t="shared" si="150"/>
        <v>0</v>
      </c>
      <c r="M1351">
        <f t="shared" si="151"/>
        <v>4</v>
      </c>
      <c r="N1351">
        <f>IF(OR(WEEKDAY(A1351)=1,WEEKDAY(A1351)=7,COUNTIF('2027祝日等（不使用）'!$A$1:$A$20,単年カーブ!A1351)=1),0,1)</f>
        <v>0</v>
      </c>
      <c r="O1351">
        <f t="shared" si="148"/>
        <v>4</v>
      </c>
      <c r="P1351">
        <f t="shared" si="152"/>
        <v>0</v>
      </c>
      <c r="Q1351">
        <f t="shared" si="153"/>
        <v>0</v>
      </c>
    </row>
    <row r="1352" spans="1:17" ht="19.5" x14ac:dyDescent="0.4">
      <c r="A1352" s="33">
        <f t="shared" si="147"/>
        <v>46506</v>
      </c>
      <c r="B1352" s="27" t="str">
        <f t="shared" si="149"/>
        <v>(木)</v>
      </c>
      <c r="C1352" s="34">
        <v>8.3333333333333301E-2</v>
      </c>
      <c r="D1352" s="16" t="s">
        <v>18</v>
      </c>
      <c r="E1352" s="35">
        <v>0.104166666666667</v>
      </c>
      <c r="F1352" s="50">
        <f>IF(COUNTIF('リスト（不使用）'!$A$5:$A$6,単年カーブ!$A$1),"希望数量入力ください",'単年（2027年度）'!$E$12*単年カーブ!$R$3+'単年（2027年度）'!$E$12*(1-単年カーブ!$R$3)*単年カーブ!Q1352)</f>
        <v>0</v>
      </c>
      <c r="G1352" s="47">
        <f t="shared" si="150"/>
        <v>0</v>
      </c>
      <c r="M1352">
        <f t="shared" si="151"/>
        <v>4</v>
      </c>
      <c r="N1352">
        <f>IF(OR(WEEKDAY(A1352)=1,WEEKDAY(A1352)=7,COUNTIF('2027祝日等（不使用）'!$A$1:$A$20,単年カーブ!A1352)=1),0,1)</f>
        <v>0</v>
      </c>
      <c r="O1352">
        <f t="shared" si="148"/>
        <v>5</v>
      </c>
      <c r="P1352">
        <f t="shared" si="152"/>
        <v>0</v>
      </c>
      <c r="Q1352">
        <f t="shared" si="153"/>
        <v>0</v>
      </c>
    </row>
    <row r="1353" spans="1:17" ht="19.5" x14ac:dyDescent="0.4">
      <c r="A1353" s="33">
        <f t="shared" si="147"/>
        <v>46506</v>
      </c>
      <c r="B1353" s="27" t="str">
        <f t="shared" si="149"/>
        <v>(木)</v>
      </c>
      <c r="C1353" s="34">
        <v>0.104166666666667</v>
      </c>
      <c r="D1353" s="16" t="s">
        <v>18</v>
      </c>
      <c r="E1353" s="35">
        <v>0.125</v>
      </c>
      <c r="F1353" s="50">
        <f>IF(COUNTIF('リスト（不使用）'!$A$5:$A$6,単年カーブ!$A$1),"希望数量入力ください",'単年（2027年度）'!$E$12*単年カーブ!$R$3+'単年（2027年度）'!$E$12*(1-単年カーブ!$R$3)*単年カーブ!Q1353)</f>
        <v>0</v>
      </c>
      <c r="G1353" s="47">
        <f t="shared" si="150"/>
        <v>0</v>
      </c>
      <c r="M1353">
        <f t="shared" si="151"/>
        <v>4</v>
      </c>
      <c r="N1353">
        <f>IF(OR(WEEKDAY(A1353)=1,WEEKDAY(A1353)=7,COUNTIF('2027祝日等（不使用）'!$A$1:$A$20,単年カーブ!A1353)=1),0,1)</f>
        <v>0</v>
      </c>
      <c r="O1353">
        <f t="shared" si="148"/>
        <v>6</v>
      </c>
      <c r="P1353">
        <f t="shared" si="152"/>
        <v>0</v>
      </c>
      <c r="Q1353">
        <f t="shared" si="153"/>
        <v>0</v>
      </c>
    </row>
    <row r="1354" spans="1:17" ht="19.5" x14ac:dyDescent="0.4">
      <c r="A1354" s="33">
        <f t="shared" si="147"/>
        <v>46506</v>
      </c>
      <c r="B1354" s="27" t="str">
        <f t="shared" si="149"/>
        <v>(木)</v>
      </c>
      <c r="C1354" s="34">
        <v>0.125</v>
      </c>
      <c r="D1354" s="16" t="s">
        <v>18</v>
      </c>
      <c r="E1354" s="35">
        <v>0.14583333333333301</v>
      </c>
      <c r="F1354" s="50">
        <f>IF(COUNTIF('リスト（不使用）'!$A$5:$A$6,単年カーブ!$A$1),"希望数量入力ください",'単年（2027年度）'!$E$12*単年カーブ!$R$3+'単年（2027年度）'!$E$12*(1-単年カーブ!$R$3)*単年カーブ!Q1354)</f>
        <v>0</v>
      </c>
      <c r="G1354" s="47">
        <f t="shared" si="150"/>
        <v>0</v>
      </c>
      <c r="M1354">
        <f t="shared" si="151"/>
        <v>4</v>
      </c>
      <c r="N1354">
        <f>IF(OR(WEEKDAY(A1354)=1,WEEKDAY(A1354)=7,COUNTIF('2027祝日等（不使用）'!$A$1:$A$20,単年カーブ!A1354)=1),0,1)</f>
        <v>0</v>
      </c>
      <c r="O1354">
        <f t="shared" si="148"/>
        <v>7</v>
      </c>
      <c r="P1354">
        <f t="shared" si="152"/>
        <v>0</v>
      </c>
      <c r="Q1354">
        <f t="shared" si="153"/>
        <v>0</v>
      </c>
    </row>
    <row r="1355" spans="1:17" ht="19.5" x14ac:dyDescent="0.4">
      <c r="A1355" s="33">
        <f t="shared" si="147"/>
        <v>46506</v>
      </c>
      <c r="B1355" s="27" t="str">
        <f t="shared" si="149"/>
        <v>(木)</v>
      </c>
      <c r="C1355" s="34">
        <v>0.14583333333333301</v>
      </c>
      <c r="D1355" s="16" t="s">
        <v>18</v>
      </c>
      <c r="E1355" s="35">
        <v>0.16666666666666699</v>
      </c>
      <c r="F1355" s="50">
        <f>IF(COUNTIF('リスト（不使用）'!$A$5:$A$6,単年カーブ!$A$1),"希望数量入力ください",'単年（2027年度）'!$E$12*単年カーブ!$R$3+'単年（2027年度）'!$E$12*(1-単年カーブ!$R$3)*単年カーブ!Q1355)</f>
        <v>0</v>
      </c>
      <c r="G1355" s="47">
        <f t="shared" si="150"/>
        <v>0</v>
      </c>
      <c r="M1355">
        <f t="shared" si="151"/>
        <v>4</v>
      </c>
      <c r="N1355">
        <f>IF(OR(WEEKDAY(A1355)=1,WEEKDAY(A1355)=7,COUNTIF('2027祝日等（不使用）'!$A$1:$A$20,単年カーブ!A1355)=1),0,1)</f>
        <v>0</v>
      </c>
      <c r="O1355">
        <f t="shared" si="148"/>
        <v>8</v>
      </c>
      <c r="P1355">
        <f t="shared" si="152"/>
        <v>0</v>
      </c>
      <c r="Q1355">
        <f t="shared" si="153"/>
        <v>0</v>
      </c>
    </row>
    <row r="1356" spans="1:17" ht="19.5" x14ac:dyDescent="0.4">
      <c r="A1356" s="33">
        <f t="shared" si="147"/>
        <v>46506</v>
      </c>
      <c r="B1356" s="27" t="str">
        <f t="shared" si="149"/>
        <v>(木)</v>
      </c>
      <c r="C1356" s="34">
        <v>0.16666666666666699</v>
      </c>
      <c r="D1356" s="16" t="s">
        <v>18</v>
      </c>
      <c r="E1356" s="35">
        <v>0.1875</v>
      </c>
      <c r="F1356" s="50">
        <f>IF(COUNTIF('リスト（不使用）'!$A$5:$A$6,単年カーブ!$A$1),"希望数量入力ください",'単年（2027年度）'!$E$12*単年カーブ!$R$3+'単年（2027年度）'!$E$12*(1-単年カーブ!$R$3)*単年カーブ!Q1356)</f>
        <v>0</v>
      </c>
      <c r="G1356" s="47">
        <f t="shared" si="150"/>
        <v>0</v>
      </c>
      <c r="M1356">
        <f t="shared" si="151"/>
        <v>4</v>
      </c>
      <c r="N1356">
        <f>IF(OR(WEEKDAY(A1356)=1,WEEKDAY(A1356)=7,COUNTIF('2027祝日等（不使用）'!$A$1:$A$20,単年カーブ!A1356)=1),0,1)</f>
        <v>0</v>
      </c>
      <c r="O1356">
        <f t="shared" si="148"/>
        <v>9</v>
      </c>
      <c r="P1356">
        <f t="shared" si="152"/>
        <v>0</v>
      </c>
      <c r="Q1356">
        <f t="shared" si="153"/>
        <v>0</v>
      </c>
    </row>
    <row r="1357" spans="1:17" ht="19.5" x14ac:dyDescent="0.4">
      <c r="A1357" s="33">
        <f t="shared" si="147"/>
        <v>46506</v>
      </c>
      <c r="B1357" s="27" t="str">
        <f t="shared" si="149"/>
        <v>(木)</v>
      </c>
      <c r="C1357" s="34">
        <v>0.1875</v>
      </c>
      <c r="D1357" s="16" t="s">
        <v>18</v>
      </c>
      <c r="E1357" s="35">
        <v>0.20833333333333301</v>
      </c>
      <c r="F1357" s="50">
        <f>IF(COUNTIF('リスト（不使用）'!$A$5:$A$6,単年カーブ!$A$1),"希望数量入力ください",'単年（2027年度）'!$E$12*単年カーブ!$R$3+'単年（2027年度）'!$E$12*(1-単年カーブ!$R$3)*単年カーブ!Q1357)</f>
        <v>0</v>
      </c>
      <c r="G1357" s="47">
        <f t="shared" si="150"/>
        <v>0</v>
      </c>
      <c r="M1357">
        <f t="shared" si="151"/>
        <v>4</v>
      </c>
      <c r="N1357">
        <f>IF(OR(WEEKDAY(A1357)=1,WEEKDAY(A1357)=7,COUNTIF('2027祝日等（不使用）'!$A$1:$A$20,単年カーブ!A1357)=1),0,1)</f>
        <v>0</v>
      </c>
      <c r="O1357">
        <f t="shared" si="148"/>
        <v>10</v>
      </c>
      <c r="P1357">
        <f t="shared" si="152"/>
        <v>0</v>
      </c>
      <c r="Q1357">
        <f t="shared" si="153"/>
        <v>0</v>
      </c>
    </row>
    <row r="1358" spans="1:17" ht="19.5" x14ac:dyDescent="0.4">
      <c r="A1358" s="33">
        <f t="shared" si="147"/>
        <v>46506</v>
      </c>
      <c r="B1358" s="27" t="str">
        <f t="shared" si="149"/>
        <v>(木)</v>
      </c>
      <c r="C1358" s="34">
        <v>0.20833333333333301</v>
      </c>
      <c r="D1358" s="16" t="s">
        <v>18</v>
      </c>
      <c r="E1358" s="35">
        <v>0.22916666666666699</v>
      </c>
      <c r="F1358" s="50">
        <f>IF(COUNTIF('リスト（不使用）'!$A$5:$A$6,単年カーブ!$A$1),"希望数量入力ください",'単年（2027年度）'!$E$12*単年カーブ!$R$3+'単年（2027年度）'!$E$12*(1-単年カーブ!$R$3)*単年カーブ!Q1358)</f>
        <v>0</v>
      </c>
      <c r="G1358" s="47">
        <f t="shared" si="150"/>
        <v>0</v>
      </c>
      <c r="M1358">
        <f t="shared" si="151"/>
        <v>4</v>
      </c>
      <c r="N1358">
        <f>IF(OR(WEEKDAY(A1358)=1,WEEKDAY(A1358)=7,COUNTIF('2027祝日等（不使用）'!$A$1:$A$20,単年カーブ!A1358)=1),0,1)</f>
        <v>0</v>
      </c>
      <c r="O1358">
        <f t="shared" si="148"/>
        <v>11</v>
      </c>
      <c r="P1358">
        <f t="shared" si="152"/>
        <v>0</v>
      </c>
      <c r="Q1358">
        <f t="shared" si="153"/>
        <v>0</v>
      </c>
    </row>
    <row r="1359" spans="1:17" ht="19.5" x14ac:dyDescent="0.4">
      <c r="A1359" s="33">
        <f t="shared" si="147"/>
        <v>46506</v>
      </c>
      <c r="B1359" s="27" t="str">
        <f t="shared" si="149"/>
        <v>(木)</v>
      </c>
      <c r="C1359" s="34">
        <v>0.22916666666666699</v>
      </c>
      <c r="D1359" s="16" t="s">
        <v>18</v>
      </c>
      <c r="E1359" s="35">
        <v>0.25</v>
      </c>
      <c r="F1359" s="50">
        <f>IF(COUNTIF('リスト（不使用）'!$A$5:$A$6,単年カーブ!$A$1),"希望数量入力ください",'単年（2027年度）'!$E$12*単年カーブ!$R$3+'単年（2027年度）'!$E$12*(1-単年カーブ!$R$3)*単年カーブ!Q1359)</f>
        <v>0</v>
      </c>
      <c r="G1359" s="47">
        <f t="shared" si="150"/>
        <v>0</v>
      </c>
      <c r="M1359">
        <f t="shared" si="151"/>
        <v>4</v>
      </c>
      <c r="N1359">
        <f>IF(OR(WEEKDAY(A1359)=1,WEEKDAY(A1359)=7,COUNTIF('2027祝日等（不使用）'!$A$1:$A$20,単年カーブ!A1359)=1),0,1)</f>
        <v>0</v>
      </c>
      <c r="O1359">
        <f t="shared" si="148"/>
        <v>12</v>
      </c>
      <c r="P1359">
        <f t="shared" si="152"/>
        <v>0</v>
      </c>
      <c r="Q1359">
        <f t="shared" si="153"/>
        <v>0</v>
      </c>
    </row>
    <row r="1360" spans="1:17" ht="19.5" x14ac:dyDescent="0.4">
      <c r="A1360" s="33">
        <f t="shared" si="147"/>
        <v>46506</v>
      </c>
      <c r="B1360" s="27" t="str">
        <f t="shared" si="149"/>
        <v>(木)</v>
      </c>
      <c r="C1360" s="34">
        <v>0.25</v>
      </c>
      <c r="D1360" s="16" t="s">
        <v>18</v>
      </c>
      <c r="E1360" s="35">
        <v>0.27083333333333298</v>
      </c>
      <c r="F1360" s="50">
        <f>IF(COUNTIF('リスト（不使用）'!$A$5:$A$6,単年カーブ!$A$1),"希望数量入力ください",'単年（2027年度）'!$E$12*単年カーブ!$R$3+'単年（2027年度）'!$E$12*(1-単年カーブ!$R$3)*単年カーブ!Q1360)</f>
        <v>0</v>
      </c>
      <c r="G1360" s="47">
        <f t="shared" si="150"/>
        <v>0</v>
      </c>
      <c r="M1360">
        <f t="shared" si="151"/>
        <v>4</v>
      </c>
      <c r="N1360">
        <f>IF(OR(WEEKDAY(A1360)=1,WEEKDAY(A1360)=7,COUNTIF('2027祝日等（不使用）'!$A$1:$A$20,単年カーブ!A1360)=1),0,1)</f>
        <v>0</v>
      </c>
      <c r="O1360">
        <f t="shared" si="148"/>
        <v>13</v>
      </c>
      <c r="P1360">
        <f t="shared" si="152"/>
        <v>0</v>
      </c>
      <c r="Q1360">
        <f t="shared" si="153"/>
        <v>0</v>
      </c>
    </row>
    <row r="1361" spans="1:17" ht="19.5" x14ac:dyDescent="0.4">
      <c r="A1361" s="33">
        <f t="shared" si="147"/>
        <v>46506</v>
      </c>
      <c r="B1361" s="27" t="str">
        <f t="shared" si="149"/>
        <v>(木)</v>
      </c>
      <c r="C1361" s="34">
        <v>0.27083333333333298</v>
      </c>
      <c r="D1361" s="16" t="s">
        <v>18</v>
      </c>
      <c r="E1361" s="35">
        <v>0.29166666666666702</v>
      </c>
      <c r="F1361" s="50">
        <f>IF(COUNTIF('リスト（不使用）'!$A$5:$A$6,単年カーブ!$A$1),"希望数量入力ください",'単年（2027年度）'!$E$12*単年カーブ!$R$3+'単年（2027年度）'!$E$12*(1-単年カーブ!$R$3)*単年カーブ!Q1361)</f>
        <v>0</v>
      </c>
      <c r="G1361" s="47">
        <f t="shared" si="150"/>
        <v>0</v>
      </c>
      <c r="M1361">
        <f t="shared" si="151"/>
        <v>4</v>
      </c>
      <c r="N1361">
        <f>IF(OR(WEEKDAY(A1361)=1,WEEKDAY(A1361)=7,COUNTIF('2027祝日等（不使用）'!$A$1:$A$20,単年カーブ!A1361)=1),0,1)</f>
        <v>0</v>
      </c>
      <c r="O1361">
        <f t="shared" si="148"/>
        <v>14</v>
      </c>
      <c r="P1361">
        <f t="shared" si="152"/>
        <v>0</v>
      </c>
      <c r="Q1361">
        <f t="shared" si="153"/>
        <v>0</v>
      </c>
    </row>
    <row r="1362" spans="1:17" ht="19.5" x14ac:dyDescent="0.4">
      <c r="A1362" s="33">
        <f t="shared" si="147"/>
        <v>46506</v>
      </c>
      <c r="B1362" s="27" t="str">
        <f t="shared" si="149"/>
        <v>(木)</v>
      </c>
      <c r="C1362" s="34">
        <v>0.29166666666666702</v>
      </c>
      <c r="D1362" s="16" t="s">
        <v>18</v>
      </c>
      <c r="E1362" s="35">
        <v>0.3125</v>
      </c>
      <c r="F1362" s="50">
        <f>IF(COUNTIF('リスト（不使用）'!$A$5:$A$6,単年カーブ!$A$1),"希望数量入力ください",'単年（2027年度）'!$E$12*単年カーブ!$R$3+'単年（2027年度）'!$E$12*(1-単年カーブ!$R$3)*単年カーブ!Q1362)</f>
        <v>0</v>
      </c>
      <c r="G1362" s="47">
        <f t="shared" si="150"/>
        <v>0</v>
      </c>
      <c r="M1362">
        <f t="shared" si="151"/>
        <v>4</v>
      </c>
      <c r="N1362">
        <f>IF(OR(WEEKDAY(A1362)=1,WEEKDAY(A1362)=7,COUNTIF('2027祝日等（不使用）'!$A$1:$A$20,単年カーブ!A1362)=1),0,1)</f>
        <v>0</v>
      </c>
      <c r="O1362">
        <f t="shared" si="148"/>
        <v>15</v>
      </c>
      <c r="P1362">
        <f t="shared" si="152"/>
        <v>0</v>
      </c>
      <c r="Q1362">
        <f t="shared" si="153"/>
        <v>0</v>
      </c>
    </row>
    <row r="1363" spans="1:17" ht="19.5" x14ac:dyDescent="0.4">
      <c r="A1363" s="33">
        <f t="shared" si="147"/>
        <v>46506</v>
      </c>
      <c r="B1363" s="27" t="str">
        <f t="shared" si="149"/>
        <v>(木)</v>
      </c>
      <c r="C1363" s="34">
        <v>0.3125</v>
      </c>
      <c r="D1363" s="16" t="s">
        <v>18</v>
      </c>
      <c r="E1363" s="35">
        <v>0.33333333333333298</v>
      </c>
      <c r="F1363" s="50">
        <f>IF(COUNTIF('リスト（不使用）'!$A$5:$A$6,単年カーブ!$A$1),"希望数量入力ください",'単年（2027年度）'!$E$12*単年カーブ!$R$3+'単年（2027年度）'!$E$12*(1-単年カーブ!$R$3)*単年カーブ!Q1363)</f>
        <v>0</v>
      </c>
      <c r="G1363" s="47">
        <f t="shared" si="150"/>
        <v>0</v>
      </c>
      <c r="M1363">
        <f t="shared" si="151"/>
        <v>4</v>
      </c>
      <c r="N1363">
        <f>IF(OR(WEEKDAY(A1363)=1,WEEKDAY(A1363)=7,COUNTIF('2027祝日等（不使用）'!$A$1:$A$20,単年カーブ!A1363)=1),0,1)</f>
        <v>0</v>
      </c>
      <c r="O1363">
        <f t="shared" si="148"/>
        <v>16</v>
      </c>
      <c r="P1363">
        <f t="shared" si="152"/>
        <v>0</v>
      </c>
      <c r="Q1363">
        <f t="shared" si="153"/>
        <v>0</v>
      </c>
    </row>
    <row r="1364" spans="1:17" ht="19.5" x14ac:dyDescent="0.4">
      <c r="A1364" s="33">
        <f t="shared" si="147"/>
        <v>46506</v>
      </c>
      <c r="B1364" s="27" t="str">
        <f t="shared" si="149"/>
        <v>(木)</v>
      </c>
      <c r="C1364" s="34">
        <v>0.33333333333333298</v>
      </c>
      <c r="D1364" s="16" t="s">
        <v>18</v>
      </c>
      <c r="E1364" s="35">
        <v>0.35416666666666702</v>
      </c>
      <c r="F1364" s="50">
        <f>IF(COUNTIF('リスト（不使用）'!$A$5:$A$6,単年カーブ!$A$1),"希望数量入力ください",'単年（2027年度）'!$E$12*単年カーブ!$R$3+'単年（2027年度）'!$E$12*(1-単年カーブ!$R$3)*単年カーブ!Q1364)</f>
        <v>0</v>
      </c>
      <c r="G1364" s="47">
        <f t="shared" si="150"/>
        <v>0</v>
      </c>
      <c r="M1364">
        <f t="shared" si="151"/>
        <v>4</v>
      </c>
      <c r="N1364">
        <f>IF(OR(WEEKDAY(A1364)=1,WEEKDAY(A1364)=7,COUNTIF('2027祝日等（不使用）'!$A$1:$A$20,単年カーブ!A1364)=1),0,1)</f>
        <v>0</v>
      </c>
      <c r="O1364">
        <f t="shared" si="148"/>
        <v>17</v>
      </c>
      <c r="P1364">
        <f t="shared" si="152"/>
        <v>1</v>
      </c>
      <c r="Q1364">
        <f t="shared" si="153"/>
        <v>0</v>
      </c>
    </row>
    <row r="1365" spans="1:17" ht="19.5" x14ac:dyDescent="0.4">
      <c r="A1365" s="33">
        <f t="shared" si="147"/>
        <v>46506</v>
      </c>
      <c r="B1365" s="27" t="str">
        <f t="shared" si="149"/>
        <v>(木)</v>
      </c>
      <c r="C1365" s="34">
        <v>0.35416666666666702</v>
      </c>
      <c r="D1365" s="16" t="s">
        <v>18</v>
      </c>
      <c r="E1365" s="35">
        <v>0.375</v>
      </c>
      <c r="F1365" s="50">
        <f>IF(COUNTIF('リスト（不使用）'!$A$5:$A$6,単年カーブ!$A$1),"希望数量入力ください",'単年（2027年度）'!$E$12*単年カーブ!$R$3+'単年（2027年度）'!$E$12*(1-単年カーブ!$R$3)*単年カーブ!Q1365)</f>
        <v>0</v>
      </c>
      <c r="G1365" s="47">
        <f t="shared" si="150"/>
        <v>0</v>
      </c>
      <c r="M1365">
        <f t="shared" si="151"/>
        <v>4</v>
      </c>
      <c r="N1365">
        <f>IF(OR(WEEKDAY(A1365)=1,WEEKDAY(A1365)=7,COUNTIF('2027祝日等（不使用）'!$A$1:$A$20,単年カーブ!A1365)=1),0,1)</f>
        <v>0</v>
      </c>
      <c r="O1365">
        <f t="shared" si="148"/>
        <v>18</v>
      </c>
      <c r="P1365">
        <f t="shared" si="152"/>
        <v>1</v>
      </c>
      <c r="Q1365">
        <f t="shared" si="153"/>
        <v>0</v>
      </c>
    </row>
    <row r="1366" spans="1:17" ht="19.5" x14ac:dyDescent="0.4">
      <c r="A1366" s="33">
        <f t="shared" si="147"/>
        <v>46506</v>
      </c>
      <c r="B1366" s="27" t="str">
        <f t="shared" si="149"/>
        <v>(木)</v>
      </c>
      <c r="C1366" s="34">
        <v>0.375</v>
      </c>
      <c r="D1366" s="16" t="s">
        <v>18</v>
      </c>
      <c r="E1366" s="35">
        <v>0.39583333333333298</v>
      </c>
      <c r="F1366" s="50">
        <f>IF(COUNTIF('リスト（不使用）'!$A$5:$A$6,単年カーブ!$A$1),"希望数量入力ください",'単年（2027年度）'!$E$12*単年カーブ!$R$3+'単年（2027年度）'!$E$12*(1-単年カーブ!$R$3)*単年カーブ!Q1366)</f>
        <v>0</v>
      </c>
      <c r="G1366" s="47">
        <f t="shared" si="150"/>
        <v>0</v>
      </c>
      <c r="M1366">
        <f t="shared" si="151"/>
        <v>4</v>
      </c>
      <c r="N1366">
        <f>IF(OR(WEEKDAY(A1366)=1,WEEKDAY(A1366)=7,COUNTIF('2027祝日等（不使用）'!$A$1:$A$20,単年カーブ!A1366)=1),0,1)</f>
        <v>0</v>
      </c>
      <c r="O1366">
        <f t="shared" si="148"/>
        <v>19</v>
      </c>
      <c r="P1366">
        <f t="shared" si="152"/>
        <v>1</v>
      </c>
      <c r="Q1366">
        <f t="shared" si="153"/>
        <v>0</v>
      </c>
    </row>
    <row r="1367" spans="1:17" ht="19.5" x14ac:dyDescent="0.4">
      <c r="A1367" s="33">
        <f t="shared" si="147"/>
        <v>46506</v>
      </c>
      <c r="B1367" s="27" t="str">
        <f t="shared" si="149"/>
        <v>(木)</v>
      </c>
      <c r="C1367" s="34">
        <v>0.39583333333333298</v>
      </c>
      <c r="D1367" s="16" t="s">
        <v>18</v>
      </c>
      <c r="E1367" s="35">
        <v>0.41666666666666702</v>
      </c>
      <c r="F1367" s="50">
        <f>IF(COUNTIF('リスト（不使用）'!$A$5:$A$6,単年カーブ!$A$1),"希望数量入力ください",'単年（2027年度）'!$E$12*単年カーブ!$R$3+'単年（2027年度）'!$E$12*(1-単年カーブ!$R$3)*単年カーブ!Q1367)</f>
        <v>0</v>
      </c>
      <c r="G1367" s="47">
        <f t="shared" si="150"/>
        <v>0</v>
      </c>
      <c r="M1367">
        <f t="shared" si="151"/>
        <v>4</v>
      </c>
      <c r="N1367">
        <f>IF(OR(WEEKDAY(A1367)=1,WEEKDAY(A1367)=7,COUNTIF('2027祝日等（不使用）'!$A$1:$A$20,単年カーブ!A1367)=1),0,1)</f>
        <v>0</v>
      </c>
      <c r="O1367">
        <f t="shared" si="148"/>
        <v>20</v>
      </c>
      <c r="P1367">
        <f t="shared" si="152"/>
        <v>1</v>
      </c>
      <c r="Q1367">
        <f t="shared" si="153"/>
        <v>0</v>
      </c>
    </row>
    <row r="1368" spans="1:17" ht="19.5" x14ac:dyDescent="0.4">
      <c r="A1368" s="33">
        <f t="shared" si="147"/>
        <v>46506</v>
      </c>
      <c r="B1368" s="27" t="str">
        <f t="shared" si="149"/>
        <v>(木)</v>
      </c>
      <c r="C1368" s="34">
        <v>0.41666666666666702</v>
      </c>
      <c r="D1368" s="16" t="s">
        <v>18</v>
      </c>
      <c r="E1368" s="35">
        <v>0.4375</v>
      </c>
      <c r="F1368" s="50">
        <f>IF(COUNTIF('リスト（不使用）'!$A$5:$A$6,単年カーブ!$A$1),"希望数量入力ください",'単年（2027年度）'!$E$12*単年カーブ!$R$3+'単年（2027年度）'!$E$12*(1-単年カーブ!$R$3)*単年カーブ!Q1368)</f>
        <v>0</v>
      </c>
      <c r="G1368" s="47">
        <f t="shared" si="150"/>
        <v>0</v>
      </c>
      <c r="M1368">
        <f t="shared" si="151"/>
        <v>4</v>
      </c>
      <c r="N1368">
        <f>IF(OR(WEEKDAY(A1368)=1,WEEKDAY(A1368)=7,COUNTIF('2027祝日等（不使用）'!$A$1:$A$20,単年カーブ!A1368)=1),0,1)</f>
        <v>0</v>
      </c>
      <c r="O1368">
        <f t="shared" si="148"/>
        <v>21</v>
      </c>
      <c r="P1368">
        <f t="shared" si="152"/>
        <v>1</v>
      </c>
      <c r="Q1368">
        <f t="shared" si="153"/>
        <v>0</v>
      </c>
    </row>
    <row r="1369" spans="1:17" ht="19.5" x14ac:dyDescent="0.4">
      <c r="A1369" s="33">
        <f t="shared" si="147"/>
        <v>46506</v>
      </c>
      <c r="B1369" s="27" t="str">
        <f t="shared" si="149"/>
        <v>(木)</v>
      </c>
      <c r="C1369" s="34">
        <v>0.4375</v>
      </c>
      <c r="D1369" s="16" t="s">
        <v>18</v>
      </c>
      <c r="E1369" s="35">
        <v>0.45833333333333298</v>
      </c>
      <c r="F1369" s="50">
        <f>IF(COUNTIF('リスト（不使用）'!$A$5:$A$6,単年カーブ!$A$1),"希望数量入力ください",'単年（2027年度）'!$E$12*単年カーブ!$R$3+'単年（2027年度）'!$E$12*(1-単年カーブ!$R$3)*単年カーブ!Q1369)</f>
        <v>0</v>
      </c>
      <c r="G1369" s="47">
        <f t="shared" si="150"/>
        <v>0</v>
      </c>
      <c r="M1369">
        <f t="shared" si="151"/>
        <v>4</v>
      </c>
      <c r="N1369">
        <f>IF(OR(WEEKDAY(A1369)=1,WEEKDAY(A1369)=7,COUNTIF('2027祝日等（不使用）'!$A$1:$A$20,単年カーブ!A1369)=1),0,1)</f>
        <v>0</v>
      </c>
      <c r="O1369">
        <f t="shared" si="148"/>
        <v>22</v>
      </c>
      <c r="P1369">
        <f t="shared" si="152"/>
        <v>1</v>
      </c>
      <c r="Q1369">
        <f t="shared" si="153"/>
        <v>0</v>
      </c>
    </row>
    <row r="1370" spans="1:17" ht="19.5" x14ac:dyDescent="0.4">
      <c r="A1370" s="33">
        <f t="shared" si="147"/>
        <v>46506</v>
      </c>
      <c r="B1370" s="27" t="str">
        <f t="shared" si="149"/>
        <v>(木)</v>
      </c>
      <c r="C1370" s="34">
        <v>0.45833333333333298</v>
      </c>
      <c r="D1370" s="16" t="s">
        <v>18</v>
      </c>
      <c r="E1370" s="35">
        <v>0.47916666666666702</v>
      </c>
      <c r="F1370" s="50">
        <f>IF(COUNTIF('リスト（不使用）'!$A$5:$A$6,単年カーブ!$A$1),"希望数量入力ください",'単年（2027年度）'!$E$12*単年カーブ!$R$3+'単年（2027年度）'!$E$12*(1-単年カーブ!$R$3)*単年カーブ!Q1370)</f>
        <v>0</v>
      </c>
      <c r="G1370" s="47">
        <f t="shared" si="150"/>
        <v>0</v>
      </c>
      <c r="M1370">
        <f t="shared" si="151"/>
        <v>4</v>
      </c>
      <c r="N1370">
        <f>IF(OR(WEEKDAY(A1370)=1,WEEKDAY(A1370)=7,COUNTIF('2027祝日等（不使用）'!$A$1:$A$20,単年カーブ!A1370)=1),0,1)</f>
        <v>0</v>
      </c>
      <c r="O1370">
        <f t="shared" si="148"/>
        <v>23</v>
      </c>
      <c r="P1370">
        <f t="shared" si="152"/>
        <v>1</v>
      </c>
      <c r="Q1370">
        <f t="shared" si="153"/>
        <v>0</v>
      </c>
    </row>
    <row r="1371" spans="1:17" ht="19.5" x14ac:dyDescent="0.4">
      <c r="A1371" s="33">
        <f t="shared" si="147"/>
        <v>46506</v>
      </c>
      <c r="B1371" s="27" t="str">
        <f t="shared" si="149"/>
        <v>(木)</v>
      </c>
      <c r="C1371" s="34">
        <v>0.47916666666666702</v>
      </c>
      <c r="D1371" s="16" t="s">
        <v>18</v>
      </c>
      <c r="E1371" s="35">
        <v>0.5</v>
      </c>
      <c r="F1371" s="50">
        <f>IF(COUNTIF('リスト（不使用）'!$A$5:$A$6,単年カーブ!$A$1),"希望数量入力ください",'単年（2027年度）'!$E$12*単年カーブ!$R$3+'単年（2027年度）'!$E$12*(1-単年カーブ!$R$3)*単年カーブ!Q1371)</f>
        <v>0</v>
      </c>
      <c r="G1371" s="47">
        <f t="shared" si="150"/>
        <v>0</v>
      </c>
      <c r="M1371">
        <f t="shared" si="151"/>
        <v>4</v>
      </c>
      <c r="N1371">
        <f>IF(OR(WEEKDAY(A1371)=1,WEEKDAY(A1371)=7,COUNTIF('2027祝日等（不使用）'!$A$1:$A$20,単年カーブ!A1371)=1),0,1)</f>
        <v>0</v>
      </c>
      <c r="O1371">
        <f t="shared" si="148"/>
        <v>24</v>
      </c>
      <c r="P1371">
        <f t="shared" si="152"/>
        <v>1</v>
      </c>
      <c r="Q1371">
        <f t="shared" si="153"/>
        <v>0</v>
      </c>
    </row>
    <row r="1372" spans="1:17" ht="19.5" x14ac:dyDescent="0.4">
      <c r="A1372" s="33">
        <f t="shared" si="147"/>
        <v>46506</v>
      </c>
      <c r="B1372" s="27" t="str">
        <f t="shared" si="149"/>
        <v>(木)</v>
      </c>
      <c r="C1372" s="34">
        <v>0.5</v>
      </c>
      <c r="D1372" s="16" t="s">
        <v>18</v>
      </c>
      <c r="E1372" s="35">
        <v>0.52083333333333304</v>
      </c>
      <c r="F1372" s="50">
        <f>IF(COUNTIF('リスト（不使用）'!$A$5:$A$6,単年カーブ!$A$1),"希望数量入力ください",'単年（2027年度）'!$E$12*単年カーブ!$R$3+'単年（2027年度）'!$E$12*(1-単年カーブ!$R$3)*単年カーブ!Q1372)</f>
        <v>0</v>
      </c>
      <c r="G1372" s="47">
        <f t="shared" si="150"/>
        <v>0</v>
      </c>
      <c r="M1372">
        <f t="shared" si="151"/>
        <v>4</v>
      </c>
      <c r="N1372">
        <f>IF(OR(WEEKDAY(A1372)=1,WEEKDAY(A1372)=7,COUNTIF('2027祝日等（不使用）'!$A$1:$A$20,単年カーブ!A1372)=1),0,1)</f>
        <v>0</v>
      </c>
      <c r="O1372">
        <f t="shared" si="148"/>
        <v>25</v>
      </c>
      <c r="P1372">
        <f t="shared" si="152"/>
        <v>1</v>
      </c>
      <c r="Q1372">
        <f t="shared" si="153"/>
        <v>0</v>
      </c>
    </row>
    <row r="1373" spans="1:17" ht="19.5" x14ac:dyDescent="0.4">
      <c r="A1373" s="33">
        <f t="shared" si="147"/>
        <v>46506</v>
      </c>
      <c r="B1373" s="27" t="str">
        <f t="shared" si="149"/>
        <v>(木)</v>
      </c>
      <c r="C1373" s="34">
        <v>0.52083333333333304</v>
      </c>
      <c r="D1373" s="16" t="s">
        <v>18</v>
      </c>
      <c r="E1373" s="35">
        <v>0.54166666666666696</v>
      </c>
      <c r="F1373" s="50">
        <f>IF(COUNTIF('リスト（不使用）'!$A$5:$A$6,単年カーブ!$A$1),"希望数量入力ください",'単年（2027年度）'!$E$12*単年カーブ!$R$3+'単年（2027年度）'!$E$12*(1-単年カーブ!$R$3)*単年カーブ!Q1373)</f>
        <v>0</v>
      </c>
      <c r="G1373" s="47">
        <f t="shared" si="150"/>
        <v>0</v>
      </c>
      <c r="M1373">
        <f t="shared" si="151"/>
        <v>4</v>
      </c>
      <c r="N1373">
        <f>IF(OR(WEEKDAY(A1373)=1,WEEKDAY(A1373)=7,COUNTIF('2027祝日等（不使用）'!$A$1:$A$20,単年カーブ!A1373)=1),0,1)</f>
        <v>0</v>
      </c>
      <c r="O1373">
        <f t="shared" si="148"/>
        <v>26</v>
      </c>
      <c r="P1373">
        <f t="shared" si="152"/>
        <v>1</v>
      </c>
      <c r="Q1373">
        <f t="shared" si="153"/>
        <v>0</v>
      </c>
    </row>
    <row r="1374" spans="1:17" ht="19.5" x14ac:dyDescent="0.4">
      <c r="A1374" s="33">
        <f t="shared" si="147"/>
        <v>46506</v>
      </c>
      <c r="B1374" s="27" t="str">
        <f t="shared" si="149"/>
        <v>(木)</v>
      </c>
      <c r="C1374" s="34">
        <v>0.54166666666666696</v>
      </c>
      <c r="D1374" s="16" t="s">
        <v>18</v>
      </c>
      <c r="E1374" s="35">
        <v>0.5625</v>
      </c>
      <c r="F1374" s="50">
        <f>IF(COUNTIF('リスト（不使用）'!$A$5:$A$6,単年カーブ!$A$1),"希望数量入力ください",'単年（2027年度）'!$E$12*単年カーブ!$R$3+'単年（2027年度）'!$E$12*(1-単年カーブ!$R$3)*単年カーブ!Q1374)</f>
        <v>0</v>
      </c>
      <c r="G1374" s="47">
        <f t="shared" si="150"/>
        <v>0</v>
      </c>
      <c r="M1374">
        <f t="shared" si="151"/>
        <v>4</v>
      </c>
      <c r="N1374">
        <f>IF(OR(WEEKDAY(A1374)=1,WEEKDAY(A1374)=7,COUNTIF('2027祝日等（不使用）'!$A$1:$A$20,単年カーブ!A1374)=1),0,1)</f>
        <v>0</v>
      </c>
      <c r="O1374">
        <f t="shared" si="148"/>
        <v>27</v>
      </c>
      <c r="P1374">
        <f t="shared" si="152"/>
        <v>1</v>
      </c>
      <c r="Q1374">
        <f t="shared" si="153"/>
        <v>0</v>
      </c>
    </row>
    <row r="1375" spans="1:17" ht="19.5" x14ac:dyDescent="0.4">
      <c r="A1375" s="33">
        <f t="shared" si="147"/>
        <v>46506</v>
      </c>
      <c r="B1375" s="27" t="str">
        <f t="shared" si="149"/>
        <v>(木)</v>
      </c>
      <c r="C1375" s="34">
        <v>0.5625</v>
      </c>
      <c r="D1375" s="16" t="s">
        <v>18</v>
      </c>
      <c r="E1375" s="35">
        <v>0.58333333333333304</v>
      </c>
      <c r="F1375" s="50">
        <f>IF(COUNTIF('リスト（不使用）'!$A$5:$A$6,単年カーブ!$A$1),"希望数量入力ください",'単年（2027年度）'!$E$12*単年カーブ!$R$3+'単年（2027年度）'!$E$12*(1-単年カーブ!$R$3)*単年カーブ!Q1375)</f>
        <v>0</v>
      </c>
      <c r="G1375" s="47">
        <f t="shared" si="150"/>
        <v>0</v>
      </c>
      <c r="M1375">
        <f t="shared" si="151"/>
        <v>4</v>
      </c>
      <c r="N1375">
        <f>IF(OR(WEEKDAY(A1375)=1,WEEKDAY(A1375)=7,COUNTIF('2027祝日等（不使用）'!$A$1:$A$20,単年カーブ!A1375)=1),0,1)</f>
        <v>0</v>
      </c>
      <c r="O1375">
        <f t="shared" si="148"/>
        <v>28</v>
      </c>
      <c r="P1375">
        <f t="shared" si="152"/>
        <v>1</v>
      </c>
      <c r="Q1375">
        <f t="shared" si="153"/>
        <v>0</v>
      </c>
    </row>
    <row r="1376" spans="1:17" ht="19.5" x14ac:dyDescent="0.4">
      <c r="A1376" s="33">
        <f t="shared" si="147"/>
        <v>46506</v>
      </c>
      <c r="B1376" s="27" t="str">
        <f t="shared" si="149"/>
        <v>(木)</v>
      </c>
      <c r="C1376" s="34">
        <v>0.58333333333333304</v>
      </c>
      <c r="D1376" s="16" t="s">
        <v>18</v>
      </c>
      <c r="E1376" s="35">
        <v>0.60416666666666696</v>
      </c>
      <c r="F1376" s="50">
        <f>IF(COUNTIF('リスト（不使用）'!$A$5:$A$6,単年カーブ!$A$1),"希望数量入力ください",'単年（2027年度）'!$E$12*単年カーブ!$R$3+'単年（2027年度）'!$E$12*(1-単年カーブ!$R$3)*単年カーブ!Q1376)</f>
        <v>0</v>
      </c>
      <c r="G1376" s="47">
        <f t="shared" si="150"/>
        <v>0</v>
      </c>
      <c r="M1376">
        <f t="shared" si="151"/>
        <v>4</v>
      </c>
      <c r="N1376">
        <f>IF(OR(WEEKDAY(A1376)=1,WEEKDAY(A1376)=7,COUNTIF('2027祝日等（不使用）'!$A$1:$A$20,単年カーブ!A1376)=1),0,1)</f>
        <v>0</v>
      </c>
      <c r="O1376">
        <f t="shared" si="148"/>
        <v>29</v>
      </c>
      <c r="P1376">
        <f t="shared" si="152"/>
        <v>1</v>
      </c>
      <c r="Q1376">
        <f t="shared" si="153"/>
        <v>0</v>
      </c>
    </row>
    <row r="1377" spans="1:17" ht="19.5" x14ac:dyDescent="0.4">
      <c r="A1377" s="33">
        <f t="shared" si="147"/>
        <v>46506</v>
      </c>
      <c r="B1377" s="27" t="str">
        <f t="shared" si="149"/>
        <v>(木)</v>
      </c>
      <c r="C1377" s="34">
        <v>0.60416666666666696</v>
      </c>
      <c r="D1377" s="16" t="s">
        <v>18</v>
      </c>
      <c r="E1377" s="35">
        <v>0.625</v>
      </c>
      <c r="F1377" s="50">
        <f>IF(COUNTIF('リスト（不使用）'!$A$5:$A$6,単年カーブ!$A$1),"希望数量入力ください",'単年（2027年度）'!$E$12*単年カーブ!$R$3+'単年（2027年度）'!$E$12*(1-単年カーブ!$R$3)*単年カーブ!Q1377)</f>
        <v>0</v>
      </c>
      <c r="G1377" s="47">
        <f t="shared" si="150"/>
        <v>0</v>
      </c>
      <c r="M1377">
        <f t="shared" si="151"/>
        <v>4</v>
      </c>
      <c r="N1377">
        <f>IF(OR(WEEKDAY(A1377)=1,WEEKDAY(A1377)=7,COUNTIF('2027祝日等（不使用）'!$A$1:$A$20,単年カーブ!A1377)=1),0,1)</f>
        <v>0</v>
      </c>
      <c r="O1377">
        <f t="shared" si="148"/>
        <v>30</v>
      </c>
      <c r="P1377">
        <f t="shared" si="152"/>
        <v>1</v>
      </c>
      <c r="Q1377">
        <f t="shared" si="153"/>
        <v>0</v>
      </c>
    </row>
    <row r="1378" spans="1:17" ht="19.5" x14ac:dyDescent="0.4">
      <c r="A1378" s="33">
        <f t="shared" si="147"/>
        <v>46506</v>
      </c>
      <c r="B1378" s="27" t="str">
        <f t="shared" si="149"/>
        <v>(木)</v>
      </c>
      <c r="C1378" s="34">
        <v>0.625</v>
      </c>
      <c r="D1378" s="16" t="s">
        <v>18</v>
      </c>
      <c r="E1378" s="35">
        <v>0.64583333333333304</v>
      </c>
      <c r="F1378" s="50">
        <f>IF(COUNTIF('リスト（不使用）'!$A$5:$A$6,単年カーブ!$A$1),"希望数量入力ください",'単年（2027年度）'!$E$12*単年カーブ!$R$3+'単年（2027年度）'!$E$12*(1-単年カーブ!$R$3)*単年カーブ!Q1378)</f>
        <v>0</v>
      </c>
      <c r="G1378" s="47">
        <f t="shared" si="150"/>
        <v>0</v>
      </c>
      <c r="M1378">
        <f t="shared" si="151"/>
        <v>4</v>
      </c>
      <c r="N1378">
        <f>IF(OR(WEEKDAY(A1378)=1,WEEKDAY(A1378)=7,COUNTIF('2027祝日等（不使用）'!$A$1:$A$20,単年カーブ!A1378)=1),0,1)</f>
        <v>0</v>
      </c>
      <c r="O1378">
        <f t="shared" si="148"/>
        <v>31</v>
      </c>
      <c r="P1378">
        <f t="shared" si="152"/>
        <v>1</v>
      </c>
      <c r="Q1378">
        <f t="shared" si="153"/>
        <v>0</v>
      </c>
    </row>
    <row r="1379" spans="1:17" ht="19.5" x14ac:dyDescent="0.4">
      <c r="A1379" s="33">
        <f t="shared" si="147"/>
        <v>46506</v>
      </c>
      <c r="B1379" s="27" t="str">
        <f t="shared" si="149"/>
        <v>(木)</v>
      </c>
      <c r="C1379" s="34">
        <v>0.64583333333333304</v>
      </c>
      <c r="D1379" s="16" t="s">
        <v>18</v>
      </c>
      <c r="E1379" s="35">
        <v>0.66666666666666696</v>
      </c>
      <c r="F1379" s="50">
        <f>IF(COUNTIF('リスト（不使用）'!$A$5:$A$6,単年カーブ!$A$1),"希望数量入力ください",'単年（2027年度）'!$E$12*単年カーブ!$R$3+'単年（2027年度）'!$E$12*(1-単年カーブ!$R$3)*単年カーブ!Q1379)</f>
        <v>0</v>
      </c>
      <c r="G1379" s="47">
        <f t="shared" si="150"/>
        <v>0</v>
      </c>
      <c r="M1379">
        <f t="shared" si="151"/>
        <v>4</v>
      </c>
      <c r="N1379">
        <f>IF(OR(WEEKDAY(A1379)=1,WEEKDAY(A1379)=7,COUNTIF('2027祝日等（不使用）'!$A$1:$A$20,単年カーブ!A1379)=1),0,1)</f>
        <v>0</v>
      </c>
      <c r="O1379">
        <f t="shared" si="148"/>
        <v>32</v>
      </c>
      <c r="P1379">
        <f t="shared" si="152"/>
        <v>1</v>
      </c>
      <c r="Q1379">
        <f t="shared" si="153"/>
        <v>0</v>
      </c>
    </row>
    <row r="1380" spans="1:17" ht="19.5" x14ac:dyDescent="0.4">
      <c r="A1380" s="33">
        <f t="shared" si="147"/>
        <v>46506</v>
      </c>
      <c r="B1380" s="27" t="str">
        <f t="shared" si="149"/>
        <v>(木)</v>
      </c>
      <c r="C1380" s="34">
        <v>0.66666666666666696</v>
      </c>
      <c r="D1380" s="16" t="s">
        <v>18</v>
      </c>
      <c r="E1380" s="35">
        <v>0.6875</v>
      </c>
      <c r="F1380" s="50">
        <f>IF(COUNTIF('リスト（不使用）'!$A$5:$A$6,単年カーブ!$A$1),"希望数量入力ください",'単年（2027年度）'!$E$12*単年カーブ!$R$3+'単年（2027年度）'!$E$12*(1-単年カーブ!$R$3)*単年カーブ!Q1380)</f>
        <v>0</v>
      </c>
      <c r="G1380" s="47">
        <f t="shared" si="150"/>
        <v>0</v>
      </c>
      <c r="M1380">
        <f t="shared" si="151"/>
        <v>4</v>
      </c>
      <c r="N1380">
        <f>IF(OR(WEEKDAY(A1380)=1,WEEKDAY(A1380)=7,COUNTIF('2027祝日等（不使用）'!$A$1:$A$20,単年カーブ!A1380)=1),0,1)</f>
        <v>0</v>
      </c>
      <c r="O1380">
        <f t="shared" si="148"/>
        <v>33</v>
      </c>
      <c r="P1380">
        <f t="shared" si="152"/>
        <v>1</v>
      </c>
      <c r="Q1380">
        <f t="shared" si="153"/>
        <v>0</v>
      </c>
    </row>
    <row r="1381" spans="1:17" ht="19.5" x14ac:dyDescent="0.4">
      <c r="A1381" s="33">
        <f t="shared" si="147"/>
        <v>46506</v>
      </c>
      <c r="B1381" s="27" t="str">
        <f t="shared" si="149"/>
        <v>(木)</v>
      </c>
      <c r="C1381" s="34">
        <v>0.6875</v>
      </c>
      <c r="D1381" s="16" t="s">
        <v>18</v>
      </c>
      <c r="E1381" s="35">
        <v>0.70833333333333304</v>
      </c>
      <c r="F1381" s="50">
        <f>IF(COUNTIF('リスト（不使用）'!$A$5:$A$6,単年カーブ!$A$1),"希望数量入力ください",'単年（2027年度）'!$E$12*単年カーブ!$R$3+'単年（2027年度）'!$E$12*(1-単年カーブ!$R$3)*単年カーブ!Q1381)</f>
        <v>0</v>
      </c>
      <c r="G1381" s="47">
        <f t="shared" si="150"/>
        <v>0</v>
      </c>
      <c r="M1381">
        <f t="shared" si="151"/>
        <v>4</v>
      </c>
      <c r="N1381">
        <f>IF(OR(WEEKDAY(A1381)=1,WEEKDAY(A1381)=7,COUNTIF('2027祝日等（不使用）'!$A$1:$A$20,単年カーブ!A1381)=1),0,1)</f>
        <v>0</v>
      </c>
      <c r="O1381">
        <f t="shared" si="148"/>
        <v>34</v>
      </c>
      <c r="P1381">
        <f t="shared" si="152"/>
        <v>1</v>
      </c>
      <c r="Q1381">
        <f t="shared" si="153"/>
        <v>0</v>
      </c>
    </row>
    <row r="1382" spans="1:17" ht="19.5" x14ac:dyDescent="0.4">
      <c r="A1382" s="33">
        <f t="shared" si="147"/>
        <v>46506</v>
      </c>
      <c r="B1382" s="27" t="str">
        <f t="shared" si="149"/>
        <v>(木)</v>
      </c>
      <c r="C1382" s="34">
        <v>0.70833333333333304</v>
      </c>
      <c r="D1382" s="16" t="s">
        <v>18</v>
      </c>
      <c r="E1382" s="35">
        <v>0.72916666666666696</v>
      </c>
      <c r="F1382" s="50">
        <f>IF(COUNTIF('リスト（不使用）'!$A$5:$A$6,単年カーブ!$A$1),"希望数量入力ください",'単年（2027年度）'!$E$12*単年カーブ!$R$3+'単年（2027年度）'!$E$12*(1-単年カーブ!$R$3)*単年カーブ!Q1382)</f>
        <v>0</v>
      </c>
      <c r="G1382" s="47">
        <f t="shared" si="150"/>
        <v>0</v>
      </c>
      <c r="M1382">
        <f t="shared" si="151"/>
        <v>4</v>
      </c>
      <c r="N1382">
        <f>IF(OR(WEEKDAY(A1382)=1,WEEKDAY(A1382)=7,COUNTIF('2027祝日等（不使用）'!$A$1:$A$20,単年カーブ!A1382)=1),0,1)</f>
        <v>0</v>
      </c>
      <c r="O1382">
        <f t="shared" si="148"/>
        <v>35</v>
      </c>
      <c r="P1382">
        <f t="shared" si="152"/>
        <v>1</v>
      </c>
      <c r="Q1382">
        <f t="shared" si="153"/>
        <v>0</v>
      </c>
    </row>
    <row r="1383" spans="1:17" ht="19.5" x14ac:dyDescent="0.4">
      <c r="A1383" s="33">
        <f t="shared" si="147"/>
        <v>46506</v>
      </c>
      <c r="B1383" s="27" t="str">
        <f t="shared" si="149"/>
        <v>(木)</v>
      </c>
      <c r="C1383" s="34">
        <v>0.72916666666666696</v>
      </c>
      <c r="D1383" s="16" t="s">
        <v>18</v>
      </c>
      <c r="E1383" s="35">
        <v>0.75</v>
      </c>
      <c r="F1383" s="50">
        <f>IF(COUNTIF('リスト（不使用）'!$A$5:$A$6,単年カーブ!$A$1),"希望数量入力ください",'単年（2027年度）'!$E$12*単年カーブ!$R$3+'単年（2027年度）'!$E$12*(1-単年カーブ!$R$3)*単年カーブ!Q1383)</f>
        <v>0</v>
      </c>
      <c r="G1383" s="47">
        <f t="shared" si="150"/>
        <v>0</v>
      </c>
      <c r="M1383">
        <f t="shared" si="151"/>
        <v>4</v>
      </c>
      <c r="N1383">
        <f>IF(OR(WEEKDAY(A1383)=1,WEEKDAY(A1383)=7,COUNTIF('2027祝日等（不使用）'!$A$1:$A$20,単年カーブ!A1383)=1),0,1)</f>
        <v>0</v>
      </c>
      <c r="O1383">
        <f t="shared" si="148"/>
        <v>36</v>
      </c>
      <c r="P1383">
        <f t="shared" si="152"/>
        <v>1</v>
      </c>
      <c r="Q1383">
        <f t="shared" si="153"/>
        <v>0</v>
      </c>
    </row>
    <row r="1384" spans="1:17" ht="19.5" x14ac:dyDescent="0.4">
      <c r="A1384" s="33">
        <f t="shared" si="147"/>
        <v>46506</v>
      </c>
      <c r="B1384" s="27" t="str">
        <f t="shared" si="149"/>
        <v>(木)</v>
      </c>
      <c r="C1384" s="34">
        <v>0.75</v>
      </c>
      <c r="D1384" s="16" t="s">
        <v>18</v>
      </c>
      <c r="E1384" s="35">
        <v>0.77083333333333304</v>
      </c>
      <c r="F1384" s="50">
        <f>IF(COUNTIF('リスト（不使用）'!$A$5:$A$6,単年カーブ!$A$1),"希望数量入力ください",'単年（2027年度）'!$E$12*単年カーブ!$R$3+'単年（2027年度）'!$E$12*(1-単年カーブ!$R$3)*単年カーブ!Q1384)</f>
        <v>0</v>
      </c>
      <c r="G1384" s="47">
        <f t="shared" si="150"/>
        <v>0</v>
      </c>
      <c r="M1384">
        <f t="shared" si="151"/>
        <v>4</v>
      </c>
      <c r="N1384">
        <f>IF(OR(WEEKDAY(A1384)=1,WEEKDAY(A1384)=7,COUNTIF('2027祝日等（不使用）'!$A$1:$A$20,単年カーブ!A1384)=1),0,1)</f>
        <v>0</v>
      </c>
      <c r="O1384">
        <f t="shared" si="148"/>
        <v>37</v>
      </c>
      <c r="P1384">
        <f t="shared" si="152"/>
        <v>1</v>
      </c>
      <c r="Q1384">
        <f t="shared" si="153"/>
        <v>0</v>
      </c>
    </row>
    <row r="1385" spans="1:17" ht="19.5" x14ac:dyDescent="0.4">
      <c r="A1385" s="33">
        <f t="shared" si="147"/>
        <v>46506</v>
      </c>
      <c r="B1385" s="27" t="str">
        <f t="shared" si="149"/>
        <v>(木)</v>
      </c>
      <c r="C1385" s="34">
        <v>0.77083333333333304</v>
      </c>
      <c r="D1385" s="16" t="s">
        <v>18</v>
      </c>
      <c r="E1385" s="35">
        <v>0.79166666666666696</v>
      </c>
      <c r="F1385" s="50">
        <f>IF(COUNTIF('リスト（不使用）'!$A$5:$A$6,単年カーブ!$A$1),"希望数量入力ください",'単年（2027年度）'!$E$12*単年カーブ!$R$3+'単年（2027年度）'!$E$12*(1-単年カーブ!$R$3)*単年カーブ!Q1385)</f>
        <v>0</v>
      </c>
      <c r="G1385" s="47">
        <f t="shared" si="150"/>
        <v>0</v>
      </c>
      <c r="M1385">
        <f t="shared" si="151"/>
        <v>4</v>
      </c>
      <c r="N1385">
        <f>IF(OR(WEEKDAY(A1385)=1,WEEKDAY(A1385)=7,COUNTIF('2027祝日等（不使用）'!$A$1:$A$20,単年カーブ!A1385)=1),0,1)</f>
        <v>0</v>
      </c>
      <c r="O1385">
        <f t="shared" si="148"/>
        <v>38</v>
      </c>
      <c r="P1385">
        <f t="shared" si="152"/>
        <v>1</v>
      </c>
      <c r="Q1385">
        <f t="shared" si="153"/>
        <v>0</v>
      </c>
    </row>
    <row r="1386" spans="1:17" ht="19.5" x14ac:dyDescent="0.4">
      <c r="A1386" s="33">
        <f t="shared" si="147"/>
        <v>46506</v>
      </c>
      <c r="B1386" s="27" t="str">
        <f t="shared" si="149"/>
        <v>(木)</v>
      </c>
      <c r="C1386" s="34">
        <v>0.79166666666666696</v>
      </c>
      <c r="D1386" s="16" t="s">
        <v>18</v>
      </c>
      <c r="E1386" s="35">
        <v>0.8125</v>
      </c>
      <c r="F1386" s="50">
        <f>IF(COUNTIF('リスト（不使用）'!$A$5:$A$6,単年カーブ!$A$1),"希望数量入力ください",'単年（2027年度）'!$E$12*単年カーブ!$R$3+'単年（2027年度）'!$E$12*(1-単年カーブ!$R$3)*単年カーブ!Q1386)</f>
        <v>0</v>
      </c>
      <c r="G1386" s="47">
        <f t="shared" si="150"/>
        <v>0</v>
      </c>
      <c r="M1386">
        <f t="shared" si="151"/>
        <v>4</v>
      </c>
      <c r="N1386">
        <f>IF(OR(WEEKDAY(A1386)=1,WEEKDAY(A1386)=7,COUNTIF('2027祝日等（不使用）'!$A$1:$A$20,単年カーブ!A1386)=1),0,1)</f>
        <v>0</v>
      </c>
      <c r="O1386">
        <f t="shared" si="148"/>
        <v>39</v>
      </c>
      <c r="P1386">
        <f t="shared" si="152"/>
        <v>1</v>
      </c>
      <c r="Q1386">
        <f t="shared" si="153"/>
        <v>0</v>
      </c>
    </row>
    <row r="1387" spans="1:17" ht="19.5" x14ac:dyDescent="0.4">
      <c r="A1387" s="33">
        <f t="shared" si="147"/>
        <v>46506</v>
      </c>
      <c r="B1387" s="27" t="str">
        <f t="shared" si="149"/>
        <v>(木)</v>
      </c>
      <c r="C1387" s="34">
        <v>0.8125</v>
      </c>
      <c r="D1387" s="16" t="s">
        <v>18</v>
      </c>
      <c r="E1387" s="35">
        <v>0.83333333333333304</v>
      </c>
      <c r="F1387" s="50">
        <f>IF(COUNTIF('リスト（不使用）'!$A$5:$A$6,単年カーブ!$A$1),"希望数量入力ください",'単年（2027年度）'!$E$12*単年カーブ!$R$3+'単年（2027年度）'!$E$12*(1-単年カーブ!$R$3)*単年カーブ!Q1387)</f>
        <v>0</v>
      </c>
      <c r="G1387" s="47">
        <f t="shared" si="150"/>
        <v>0</v>
      </c>
      <c r="M1387">
        <f t="shared" si="151"/>
        <v>4</v>
      </c>
      <c r="N1387">
        <f>IF(OR(WEEKDAY(A1387)=1,WEEKDAY(A1387)=7,COUNTIF('2027祝日等（不使用）'!$A$1:$A$20,単年カーブ!A1387)=1),0,1)</f>
        <v>0</v>
      </c>
      <c r="O1387">
        <f t="shared" si="148"/>
        <v>40</v>
      </c>
      <c r="P1387">
        <f t="shared" si="152"/>
        <v>1</v>
      </c>
      <c r="Q1387">
        <f t="shared" si="153"/>
        <v>0</v>
      </c>
    </row>
    <row r="1388" spans="1:17" ht="19.5" x14ac:dyDescent="0.4">
      <c r="A1388" s="33">
        <f t="shared" si="147"/>
        <v>46506</v>
      </c>
      <c r="B1388" s="27" t="str">
        <f t="shared" si="149"/>
        <v>(木)</v>
      </c>
      <c r="C1388" s="34">
        <v>0.83333333333333304</v>
      </c>
      <c r="D1388" s="16" t="s">
        <v>18</v>
      </c>
      <c r="E1388" s="35">
        <v>0.85416666666666696</v>
      </c>
      <c r="F1388" s="50">
        <f>IF(COUNTIF('リスト（不使用）'!$A$5:$A$6,単年カーブ!$A$1),"希望数量入力ください",'単年（2027年度）'!$E$12*単年カーブ!$R$3+'単年（2027年度）'!$E$12*(1-単年カーブ!$R$3)*単年カーブ!Q1388)</f>
        <v>0</v>
      </c>
      <c r="G1388" s="47">
        <f t="shared" si="150"/>
        <v>0</v>
      </c>
      <c r="M1388">
        <f t="shared" si="151"/>
        <v>4</v>
      </c>
      <c r="N1388">
        <f>IF(OR(WEEKDAY(A1388)=1,WEEKDAY(A1388)=7,COUNTIF('2027祝日等（不使用）'!$A$1:$A$20,単年カーブ!A1388)=1),0,1)</f>
        <v>0</v>
      </c>
      <c r="O1388">
        <f t="shared" si="148"/>
        <v>41</v>
      </c>
      <c r="P1388">
        <f t="shared" si="152"/>
        <v>0</v>
      </c>
      <c r="Q1388">
        <f t="shared" si="153"/>
        <v>0</v>
      </c>
    </row>
    <row r="1389" spans="1:17" ht="19.5" x14ac:dyDescent="0.4">
      <c r="A1389" s="33">
        <f t="shared" si="147"/>
        <v>46506</v>
      </c>
      <c r="B1389" s="27" t="str">
        <f t="shared" si="149"/>
        <v>(木)</v>
      </c>
      <c r="C1389" s="34">
        <v>0.85416666666666696</v>
      </c>
      <c r="D1389" s="16" t="s">
        <v>18</v>
      </c>
      <c r="E1389" s="35">
        <v>0.875</v>
      </c>
      <c r="F1389" s="50">
        <f>IF(COUNTIF('リスト（不使用）'!$A$5:$A$6,単年カーブ!$A$1),"希望数量入力ください",'単年（2027年度）'!$E$12*単年カーブ!$R$3+'単年（2027年度）'!$E$12*(1-単年カーブ!$R$3)*単年カーブ!Q1389)</f>
        <v>0</v>
      </c>
      <c r="G1389" s="47">
        <f t="shared" si="150"/>
        <v>0</v>
      </c>
      <c r="M1389">
        <f t="shared" si="151"/>
        <v>4</v>
      </c>
      <c r="N1389">
        <f>IF(OR(WEEKDAY(A1389)=1,WEEKDAY(A1389)=7,COUNTIF('2027祝日等（不使用）'!$A$1:$A$20,単年カーブ!A1389)=1),0,1)</f>
        <v>0</v>
      </c>
      <c r="O1389">
        <f t="shared" si="148"/>
        <v>42</v>
      </c>
      <c r="P1389">
        <f t="shared" si="152"/>
        <v>0</v>
      </c>
      <c r="Q1389">
        <f t="shared" si="153"/>
        <v>0</v>
      </c>
    </row>
    <row r="1390" spans="1:17" ht="19.5" x14ac:dyDescent="0.4">
      <c r="A1390" s="33">
        <f t="shared" si="147"/>
        <v>46506</v>
      </c>
      <c r="B1390" s="27" t="str">
        <f t="shared" si="149"/>
        <v>(木)</v>
      </c>
      <c r="C1390" s="34">
        <v>0.875</v>
      </c>
      <c r="D1390" s="16" t="s">
        <v>18</v>
      </c>
      <c r="E1390" s="35">
        <v>0.89583333333333304</v>
      </c>
      <c r="F1390" s="50">
        <f>IF(COUNTIF('リスト（不使用）'!$A$5:$A$6,単年カーブ!$A$1),"希望数量入力ください",'単年（2027年度）'!$E$12*単年カーブ!$R$3+'単年（2027年度）'!$E$12*(1-単年カーブ!$R$3)*単年カーブ!Q1390)</f>
        <v>0</v>
      </c>
      <c r="G1390" s="47">
        <f t="shared" si="150"/>
        <v>0</v>
      </c>
      <c r="M1390">
        <f t="shared" si="151"/>
        <v>4</v>
      </c>
      <c r="N1390">
        <f>IF(OR(WEEKDAY(A1390)=1,WEEKDAY(A1390)=7,COUNTIF('2027祝日等（不使用）'!$A$1:$A$20,単年カーブ!A1390)=1),0,1)</f>
        <v>0</v>
      </c>
      <c r="O1390">
        <f t="shared" si="148"/>
        <v>43</v>
      </c>
      <c r="P1390">
        <f t="shared" si="152"/>
        <v>0</v>
      </c>
      <c r="Q1390">
        <f t="shared" si="153"/>
        <v>0</v>
      </c>
    </row>
    <row r="1391" spans="1:17" ht="19.5" x14ac:dyDescent="0.4">
      <c r="A1391" s="33">
        <f t="shared" si="147"/>
        <v>46506</v>
      </c>
      <c r="B1391" s="27" t="str">
        <f t="shared" si="149"/>
        <v>(木)</v>
      </c>
      <c r="C1391" s="34">
        <v>0.89583333333333304</v>
      </c>
      <c r="D1391" s="16" t="s">
        <v>18</v>
      </c>
      <c r="E1391" s="35">
        <v>0.91666666666666696</v>
      </c>
      <c r="F1391" s="50">
        <f>IF(COUNTIF('リスト（不使用）'!$A$5:$A$6,単年カーブ!$A$1),"希望数量入力ください",'単年（2027年度）'!$E$12*単年カーブ!$R$3+'単年（2027年度）'!$E$12*(1-単年カーブ!$R$3)*単年カーブ!Q1391)</f>
        <v>0</v>
      </c>
      <c r="G1391" s="47">
        <f t="shared" si="150"/>
        <v>0</v>
      </c>
      <c r="M1391">
        <f t="shared" si="151"/>
        <v>4</v>
      </c>
      <c r="N1391">
        <f>IF(OR(WEEKDAY(A1391)=1,WEEKDAY(A1391)=7,COUNTIF('2027祝日等（不使用）'!$A$1:$A$20,単年カーブ!A1391)=1),0,1)</f>
        <v>0</v>
      </c>
      <c r="O1391">
        <f t="shared" si="148"/>
        <v>44</v>
      </c>
      <c r="P1391">
        <f t="shared" si="152"/>
        <v>0</v>
      </c>
      <c r="Q1391">
        <f t="shared" si="153"/>
        <v>0</v>
      </c>
    </row>
    <row r="1392" spans="1:17" ht="19.5" x14ac:dyDescent="0.4">
      <c r="A1392" s="33">
        <f t="shared" si="147"/>
        <v>46506</v>
      </c>
      <c r="B1392" s="27" t="str">
        <f t="shared" si="149"/>
        <v>(木)</v>
      </c>
      <c r="C1392" s="34">
        <v>0.91666666666666696</v>
      </c>
      <c r="D1392" s="16" t="s">
        <v>18</v>
      </c>
      <c r="E1392" s="35">
        <v>0.9375</v>
      </c>
      <c r="F1392" s="50">
        <f>IF(COUNTIF('リスト（不使用）'!$A$5:$A$6,単年カーブ!$A$1),"希望数量入力ください",'単年（2027年度）'!$E$12*単年カーブ!$R$3+'単年（2027年度）'!$E$12*(1-単年カーブ!$R$3)*単年カーブ!Q1392)</f>
        <v>0</v>
      </c>
      <c r="G1392" s="47">
        <f t="shared" si="150"/>
        <v>0</v>
      </c>
      <c r="M1392">
        <f t="shared" si="151"/>
        <v>4</v>
      </c>
      <c r="N1392">
        <f>IF(OR(WEEKDAY(A1392)=1,WEEKDAY(A1392)=7,COUNTIF('2027祝日等（不使用）'!$A$1:$A$20,単年カーブ!A1392)=1),0,1)</f>
        <v>0</v>
      </c>
      <c r="O1392">
        <f t="shared" si="148"/>
        <v>45</v>
      </c>
      <c r="P1392">
        <f t="shared" si="152"/>
        <v>0</v>
      </c>
      <c r="Q1392">
        <f t="shared" si="153"/>
        <v>0</v>
      </c>
    </row>
    <row r="1393" spans="1:17" ht="19.5" x14ac:dyDescent="0.4">
      <c r="A1393" s="33">
        <f t="shared" si="147"/>
        <v>46506</v>
      </c>
      <c r="B1393" s="27" t="str">
        <f t="shared" si="149"/>
        <v>(木)</v>
      </c>
      <c r="C1393" s="34">
        <v>0.9375</v>
      </c>
      <c r="D1393" s="16" t="s">
        <v>18</v>
      </c>
      <c r="E1393" s="35">
        <v>0.95833333333333304</v>
      </c>
      <c r="F1393" s="50">
        <f>IF(COUNTIF('リスト（不使用）'!$A$5:$A$6,単年カーブ!$A$1),"希望数量入力ください",'単年（2027年度）'!$E$12*単年カーブ!$R$3+'単年（2027年度）'!$E$12*(1-単年カーブ!$R$3)*単年カーブ!Q1393)</f>
        <v>0</v>
      </c>
      <c r="G1393" s="47">
        <f t="shared" si="150"/>
        <v>0</v>
      </c>
      <c r="M1393">
        <f t="shared" si="151"/>
        <v>4</v>
      </c>
      <c r="N1393">
        <f>IF(OR(WEEKDAY(A1393)=1,WEEKDAY(A1393)=7,COUNTIF('2027祝日等（不使用）'!$A$1:$A$20,単年カーブ!A1393)=1),0,1)</f>
        <v>0</v>
      </c>
      <c r="O1393">
        <f t="shared" si="148"/>
        <v>46</v>
      </c>
      <c r="P1393">
        <f t="shared" si="152"/>
        <v>0</v>
      </c>
      <c r="Q1393">
        <f t="shared" si="153"/>
        <v>0</v>
      </c>
    </row>
    <row r="1394" spans="1:17" ht="19.5" x14ac:dyDescent="0.4">
      <c r="A1394" s="33">
        <f t="shared" si="147"/>
        <v>46506</v>
      </c>
      <c r="B1394" s="27" t="str">
        <f t="shared" si="149"/>
        <v>(木)</v>
      </c>
      <c r="C1394" s="34">
        <v>0.95833333333333304</v>
      </c>
      <c r="D1394" s="16" t="s">
        <v>18</v>
      </c>
      <c r="E1394" s="35">
        <v>0.97916666666666696</v>
      </c>
      <c r="F1394" s="50">
        <f>IF(COUNTIF('リスト（不使用）'!$A$5:$A$6,単年カーブ!$A$1),"希望数量入力ください",'単年（2027年度）'!$E$12*単年カーブ!$R$3+'単年（2027年度）'!$E$12*(1-単年カーブ!$R$3)*単年カーブ!Q1394)</f>
        <v>0</v>
      </c>
      <c r="G1394" s="47">
        <f t="shared" si="150"/>
        <v>0</v>
      </c>
      <c r="M1394">
        <f t="shared" si="151"/>
        <v>4</v>
      </c>
      <c r="N1394">
        <f>IF(OR(WEEKDAY(A1394)=1,WEEKDAY(A1394)=7,COUNTIF('2027祝日等（不使用）'!$A$1:$A$20,単年カーブ!A1394)=1),0,1)</f>
        <v>0</v>
      </c>
      <c r="O1394">
        <f t="shared" si="148"/>
        <v>47</v>
      </c>
      <c r="P1394">
        <f t="shared" si="152"/>
        <v>0</v>
      </c>
      <c r="Q1394">
        <f t="shared" si="153"/>
        <v>0</v>
      </c>
    </row>
    <row r="1395" spans="1:17" ht="19.5" x14ac:dyDescent="0.4">
      <c r="A1395" s="33">
        <f t="shared" si="147"/>
        <v>46506</v>
      </c>
      <c r="B1395" s="27" t="str">
        <f t="shared" si="149"/>
        <v>(木)</v>
      </c>
      <c r="C1395" s="34">
        <v>0.97916666666666696</v>
      </c>
      <c r="D1395" s="16" t="s">
        <v>18</v>
      </c>
      <c r="E1395" s="35" t="s">
        <v>17</v>
      </c>
      <c r="F1395" s="50">
        <f>IF(COUNTIF('リスト（不使用）'!$A$5:$A$6,単年カーブ!$A$1),"希望数量入力ください",'単年（2027年度）'!$E$12*単年カーブ!$R$3+'単年（2027年度）'!$E$12*(1-単年カーブ!$R$3)*単年カーブ!Q1395)</f>
        <v>0</v>
      </c>
      <c r="G1395" s="47">
        <f t="shared" si="150"/>
        <v>0</v>
      </c>
      <c r="M1395">
        <f t="shared" si="151"/>
        <v>4</v>
      </c>
      <c r="N1395">
        <f>IF(OR(WEEKDAY(A1395)=1,WEEKDAY(A1395)=7,COUNTIF('2027祝日等（不使用）'!$A$1:$A$20,単年カーブ!A1395)=1),0,1)</f>
        <v>0</v>
      </c>
      <c r="O1395">
        <f t="shared" si="148"/>
        <v>48</v>
      </c>
      <c r="P1395">
        <f t="shared" si="152"/>
        <v>0</v>
      </c>
      <c r="Q1395">
        <f t="shared" si="153"/>
        <v>0</v>
      </c>
    </row>
    <row r="1396" spans="1:17" ht="19.5" x14ac:dyDescent="0.4">
      <c r="A1396" s="33">
        <f t="shared" ref="A1396:A1459" si="154">A1348+1</f>
        <v>46507</v>
      </c>
      <c r="B1396" s="27" t="str">
        <f t="shared" si="149"/>
        <v>(金)</v>
      </c>
      <c r="C1396" s="34">
        <v>0</v>
      </c>
      <c r="D1396" s="16" t="s">
        <v>18</v>
      </c>
      <c r="E1396" s="35">
        <v>2.0833333333333332E-2</v>
      </c>
      <c r="F1396" s="50">
        <f>IF(COUNTIF('リスト（不使用）'!$A$5:$A$6,単年カーブ!$A$1),"希望数量入力ください",'単年（2027年度）'!$E$12*単年カーブ!$R$3+'単年（2027年度）'!$E$12*(1-単年カーブ!$R$3)*単年カーブ!Q1396)</f>
        <v>0</v>
      </c>
      <c r="G1396" s="47">
        <f t="shared" si="150"/>
        <v>0</v>
      </c>
      <c r="M1396">
        <f t="shared" si="151"/>
        <v>4</v>
      </c>
      <c r="N1396">
        <f>IF(OR(WEEKDAY(A1396)=1,WEEKDAY(A1396)=7,COUNTIF('2027祝日等（不使用）'!$A$1:$A$20,単年カーブ!A1396)=1),0,1)</f>
        <v>1</v>
      </c>
      <c r="O1396">
        <f t="shared" ref="O1396:O1459" si="155">O1348</f>
        <v>1</v>
      </c>
      <c r="P1396">
        <f t="shared" si="152"/>
        <v>0</v>
      </c>
      <c r="Q1396">
        <f t="shared" si="153"/>
        <v>0</v>
      </c>
    </row>
    <row r="1397" spans="1:17" ht="19.5" x14ac:dyDescent="0.4">
      <c r="A1397" s="33">
        <f t="shared" si="154"/>
        <v>46507</v>
      </c>
      <c r="B1397" s="27" t="str">
        <f t="shared" si="149"/>
        <v>(金)</v>
      </c>
      <c r="C1397" s="34">
        <v>2.0833333333333332E-2</v>
      </c>
      <c r="D1397" s="16" t="s">
        <v>18</v>
      </c>
      <c r="E1397" s="35">
        <v>4.1666666666666664E-2</v>
      </c>
      <c r="F1397" s="50">
        <f>IF(COUNTIF('リスト（不使用）'!$A$5:$A$6,単年カーブ!$A$1),"希望数量入力ください",'単年（2027年度）'!$E$12*単年カーブ!$R$3+'単年（2027年度）'!$E$12*(1-単年カーブ!$R$3)*単年カーブ!Q1397)</f>
        <v>0</v>
      </c>
      <c r="G1397" s="47">
        <f t="shared" si="150"/>
        <v>0</v>
      </c>
      <c r="M1397">
        <f t="shared" si="151"/>
        <v>4</v>
      </c>
      <c r="N1397">
        <f>IF(OR(WEEKDAY(A1397)=1,WEEKDAY(A1397)=7,COUNTIF('2027祝日等（不使用）'!$A$1:$A$20,単年カーブ!A1397)=1),0,1)</f>
        <v>1</v>
      </c>
      <c r="O1397">
        <f t="shared" si="155"/>
        <v>2</v>
      </c>
      <c r="P1397">
        <f t="shared" si="152"/>
        <v>0</v>
      </c>
      <c r="Q1397">
        <f t="shared" si="153"/>
        <v>0</v>
      </c>
    </row>
    <row r="1398" spans="1:17" ht="19.5" x14ac:dyDescent="0.4">
      <c r="A1398" s="33">
        <f t="shared" si="154"/>
        <v>46507</v>
      </c>
      <c r="B1398" s="27" t="str">
        <f t="shared" si="149"/>
        <v>(金)</v>
      </c>
      <c r="C1398" s="34">
        <v>4.1666666666666664E-2</v>
      </c>
      <c r="D1398" s="16" t="s">
        <v>18</v>
      </c>
      <c r="E1398" s="35">
        <v>6.25E-2</v>
      </c>
      <c r="F1398" s="50">
        <f>IF(COUNTIF('リスト（不使用）'!$A$5:$A$6,単年カーブ!$A$1),"希望数量入力ください",'単年（2027年度）'!$E$12*単年カーブ!$R$3+'単年（2027年度）'!$E$12*(1-単年カーブ!$R$3)*単年カーブ!Q1398)</f>
        <v>0</v>
      </c>
      <c r="G1398" s="47">
        <f t="shared" si="150"/>
        <v>0</v>
      </c>
      <c r="M1398">
        <f t="shared" si="151"/>
        <v>4</v>
      </c>
      <c r="N1398">
        <f>IF(OR(WEEKDAY(A1398)=1,WEEKDAY(A1398)=7,COUNTIF('2027祝日等（不使用）'!$A$1:$A$20,単年カーブ!A1398)=1),0,1)</f>
        <v>1</v>
      </c>
      <c r="O1398">
        <f t="shared" si="155"/>
        <v>3</v>
      </c>
      <c r="P1398">
        <f t="shared" si="152"/>
        <v>0</v>
      </c>
      <c r="Q1398">
        <f t="shared" si="153"/>
        <v>0</v>
      </c>
    </row>
    <row r="1399" spans="1:17" ht="19.5" x14ac:dyDescent="0.4">
      <c r="A1399" s="33">
        <f t="shared" si="154"/>
        <v>46507</v>
      </c>
      <c r="B1399" s="27" t="str">
        <f t="shared" si="149"/>
        <v>(金)</v>
      </c>
      <c r="C1399" s="34">
        <v>6.25E-2</v>
      </c>
      <c r="D1399" s="16" t="s">
        <v>18</v>
      </c>
      <c r="E1399" s="35">
        <v>8.3333333333333301E-2</v>
      </c>
      <c r="F1399" s="50">
        <f>IF(COUNTIF('リスト（不使用）'!$A$5:$A$6,単年カーブ!$A$1),"希望数量入力ください",'単年（2027年度）'!$E$12*単年カーブ!$R$3+'単年（2027年度）'!$E$12*(1-単年カーブ!$R$3)*単年カーブ!Q1399)</f>
        <v>0</v>
      </c>
      <c r="G1399" s="47">
        <f t="shared" si="150"/>
        <v>0</v>
      </c>
      <c r="M1399">
        <f t="shared" si="151"/>
        <v>4</v>
      </c>
      <c r="N1399">
        <f>IF(OR(WEEKDAY(A1399)=1,WEEKDAY(A1399)=7,COUNTIF('2027祝日等（不使用）'!$A$1:$A$20,単年カーブ!A1399)=1),0,1)</f>
        <v>1</v>
      </c>
      <c r="O1399">
        <f t="shared" si="155"/>
        <v>4</v>
      </c>
      <c r="P1399">
        <f t="shared" si="152"/>
        <v>0</v>
      </c>
      <c r="Q1399">
        <f t="shared" si="153"/>
        <v>0</v>
      </c>
    </row>
    <row r="1400" spans="1:17" ht="19.5" x14ac:dyDescent="0.4">
      <c r="A1400" s="33">
        <f t="shared" si="154"/>
        <v>46507</v>
      </c>
      <c r="B1400" s="27" t="str">
        <f t="shared" si="149"/>
        <v>(金)</v>
      </c>
      <c r="C1400" s="34">
        <v>8.3333333333333301E-2</v>
      </c>
      <c r="D1400" s="16" t="s">
        <v>18</v>
      </c>
      <c r="E1400" s="35">
        <v>0.104166666666667</v>
      </c>
      <c r="F1400" s="50">
        <f>IF(COUNTIF('リスト（不使用）'!$A$5:$A$6,単年カーブ!$A$1),"希望数量入力ください",'単年（2027年度）'!$E$12*単年カーブ!$R$3+'単年（2027年度）'!$E$12*(1-単年カーブ!$R$3)*単年カーブ!Q1400)</f>
        <v>0</v>
      </c>
      <c r="G1400" s="47">
        <f t="shared" si="150"/>
        <v>0</v>
      </c>
      <c r="M1400">
        <f t="shared" si="151"/>
        <v>4</v>
      </c>
      <c r="N1400">
        <f>IF(OR(WEEKDAY(A1400)=1,WEEKDAY(A1400)=7,COUNTIF('2027祝日等（不使用）'!$A$1:$A$20,単年カーブ!A1400)=1),0,1)</f>
        <v>1</v>
      </c>
      <c r="O1400">
        <f t="shared" si="155"/>
        <v>5</v>
      </c>
      <c r="P1400">
        <f t="shared" si="152"/>
        <v>0</v>
      </c>
      <c r="Q1400">
        <f t="shared" si="153"/>
        <v>0</v>
      </c>
    </row>
    <row r="1401" spans="1:17" ht="19.5" x14ac:dyDescent="0.4">
      <c r="A1401" s="33">
        <f t="shared" si="154"/>
        <v>46507</v>
      </c>
      <c r="B1401" s="27" t="str">
        <f t="shared" si="149"/>
        <v>(金)</v>
      </c>
      <c r="C1401" s="34">
        <v>0.104166666666667</v>
      </c>
      <c r="D1401" s="16" t="s">
        <v>18</v>
      </c>
      <c r="E1401" s="35">
        <v>0.125</v>
      </c>
      <c r="F1401" s="50">
        <f>IF(COUNTIF('リスト（不使用）'!$A$5:$A$6,単年カーブ!$A$1),"希望数量入力ください",'単年（2027年度）'!$E$12*単年カーブ!$R$3+'単年（2027年度）'!$E$12*(1-単年カーブ!$R$3)*単年カーブ!Q1401)</f>
        <v>0</v>
      </c>
      <c r="G1401" s="47">
        <f t="shared" si="150"/>
        <v>0</v>
      </c>
      <c r="M1401">
        <f t="shared" si="151"/>
        <v>4</v>
      </c>
      <c r="N1401">
        <f>IF(OR(WEEKDAY(A1401)=1,WEEKDAY(A1401)=7,COUNTIF('2027祝日等（不使用）'!$A$1:$A$20,単年カーブ!A1401)=1),0,1)</f>
        <v>1</v>
      </c>
      <c r="O1401">
        <f t="shared" si="155"/>
        <v>6</v>
      </c>
      <c r="P1401">
        <f t="shared" si="152"/>
        <v>0</v>
      </c>
      <c r="Q1401">
        <f t="shared" si="153"/>
        <v>0</v>
      </c>
    </row>
    <row r="1402" spans="1:17" ht="19.5" x14ac:dyDescent="0.4">
      <c r="A1402" s="33">
        <f t="shared" si="154"/>
        <v>46507</v>
      </c>
      <c r="B1402" s="27" t="str">
        <f t="shared" si="149"/>
        <v>(金)</v>
      </c>
      <c r="C1402" s="34">
        <v>0.125</v>
      </c>
      <c r="D1402" s="16" t="s">
        <v>18</v>
      </c>
      <c r="E1402" s="35">
        <v>0.14583333333333301</v>
      </c>
      <c r="F1402" s="50">
        <f>IF(COUNTIF('リスト（不使用）'!$A$5:$A$6,単年カーブ!$A$1),"希望数量入力ください",'単年（2027年度）'!$E$12*単年カーブ!$R$3+'単年（2027年度）'!$E$12*(1-単年カーブ!$R$3)*単年カーブ!Q1402)</f>
        <v>0</v>
      </c>
      <c r="G1402" s="47">
        <f t="shared" si="150"/>
        <v>0</v>
      </c>
      <c r="M1402">
        <f t="shared" si="151"/>
        <v>4</v>
      </c>
      <c r="N1402">
        <f>IF(OR(WEEKDAY(A1402)=1,WEEKDAY(A1402)=7,COUNTIF('2027祝日等（不使用）'!$A$1:$A$20,単年カーブ!A1402)=1),0,1)</f>
        <v>1</v>
      </c>
      <c r="O1402">
        <f t="shared" si="155"/>
        <v>7</v>
      </c>
      <c r="P1402">
        <f t="shared" si="152"/>
        <v>0</v>
      </c>
      <c r="Q1402">
        <f t="shared" si="153"/>
        <v>0</v>
      </c>
    </row>
    <row r="1403" spans="1:17" ht="19.5" x14ac:dyDescent="0.4">
      <c r="A1403" s="33">
        <f t="shared" si="154"/>
        <v>46507</v>
      </c>
      <c r="B1403" s="27" t="str">
        <f t="shared" si="149"/>
        <v>(金)</v>
      </c>
      <c r="C1403" s="34">
        <v>0.14583333333333301</v>
      </c>
      <c r="D1403" s="16" t="s">
        <v>18</v>
      </c>
      <c r="E1403" s="35">
        <v>0.16666666666666699</v>
      </c>
      <c r="F1403" s="50">
        <f>IF(COUNTIF('リスト（不使用）'!$A$5:$A$6,単年カーブ!$A$1),"希望数量入力ください",'単年（2027年度）'!$E$12*単年カーブ!$R$3+'単年（2027年度）'!$E$12*(1-単年カーブ!$R$3)*単年カーブ!Q1403)</f>
        <v>0</v>
      </c>
      <c r="G1403" s="47">
        <f t="shared" si="150"/>
        <v>0</v>
      </c>
      <c r="M1403">
        <f t="shared" si="151"/>
        <v>4</v>
      </c>
      <c r="N1403">
        <f>IF(OR(WEEKDAY(A1403)=1,WEEKDAY(A1403)=7,COUNTIF('2027祝日等（不使用）'!$A$1:$A$20,単年カーブ!A1403)=1),0,1)</f>
        <v>1</v>
      </c>
      <c r="O1403">
        <f t="shared" si="155"/>
        <v>8</v>
      </c>
      <c r="P1403">
        <f t="shared" si="152"/>
        <v>0</v>
      </c>
      <c r="Q1403">
        <f t="shared" si="153"/>
        <v>0</v>
      </c>
    </row>
    <row r="1404" spans="1:17" ht="19.5" x14ac:dyDescent="0.4">
      <c r="A1404" s="33">
        <f t="shared" si="154"/>
        <v>46507</v>
      </c>
      <c r="B1404" s="27" t="str">
        <f t="shared" si="149"/>
        <v>(金)</v>
      </c>
      <c r="C1404" s="34">
        <v>0.16666666666666699</v>
      </c>
      <c r="D1404" s="16" t="s">
        <v>18</v>
      </c>
      <c r="E1404" s="35">
        <v>0.1875</v>
      </c>
      <c r="F1404" s="50">
        <f>IF(COUNTIF('リスト（不使用）'!$A$5:$A$6,単年カーブ!$A$1),"希望数量入力ください",'単年（2027年度）'!$E$12*単年カーブ!$R$3+'単年（2027年度）'!$E$12*(1-単年カーブ!$R$3)*単年カーブ!Q1404)</f>
        <v>0</v>
      </c>
      <c r="G1404" s="47">
        <f t="shared" si="150"/>
        <v>0</v>
      </c>
      <c r="M1404">
        <f t="shared" si="151"/>
        <v>4</v>
      </c>
      <c r="N1404">
        <f>IF(OR(WEEKDAY(A1404)=1,WEEKDAY(A1404)=7,COUNTIF('2027祝日等（不使用）'!$A$1:$A$20,単年カーブ!A1404)=1),0,1)</f>
        <v>1</v>
      </c>
      <c r="O1404">
        <f t="shared" si="155"/>
        <v>9</v>
      </c>
      <c r="P1404">
        <f t="shared" si="152"/>
        <v>0</v>
      </c>
      <c r="Q1404">
        <f t="shared" si="153"/>
        <v>0</v>
      </c>
    </row>
    <row r="1405" spans="1:17" ht="19.5" x14ac:dyDescent="0.4">
      <c r="A1405" s="33">
        <f t="shared" si="154"/>
        <v>46507</v>
      </c>
      <c r="B1405" s="27" t="str">
        <f t="shared" si="149"/>
        <v>(金)</v>
      </c>
      <c r="C1405" s="34">
        <v>0.1875</v>
      </c>
      <c r="D1405" s="16" t="s">
        <v>18</v>
      </c>
      <c r="E1405" s="35">
        <v>0.20833333333333301</v>
      </c>
      <c r="F1405" s="50">
        <f>IF(COUNTIF('リスト（不使用）'!$A$5:$A$6,単年カーブ!$A$1),"希望数量入力ください",'単年（2027年度）'!$E$12*単年カーブ!$R$3+'単年（2027年度）'!$E$12*(1-単年カーブ!$R$3)*単年カーブ!Q1405)</f>
        <v>0</v>
      </c>
      <c r="G1405" s="47">
        <f t="shared" si="150"/>
        <v>0</v>
      </c>
      <c r="M1405">
        <f t="shared" si="151"/>
        <v>4</v>
      </c>
      <c r="N1405">
        <f>IF(OR(WEEKDAY(A1405)=1,WEEKDAY(A1405)=7,COUNTIF('2027祝日等（不使用）'!$A$1:$A$20,単年カーブ!A1405)=1),0,1)</f>
        <v>1</v>
      </c>
      <c r="O1405">
        <f t="shared" si="155"/>
        <v>10</v>
      </c>
      <c r="P1405">
        <f t="shared" si="152"/>
        <v>0</v>
      </c>
      <c r="Q1405">
        <f t="shared" si="153"/>
        <v>0</v>
      </c>
    </row>
    <row r="1406" spans="1:17" ht="19.5" x14ac:dyDescent="0.4">
      <c r="A1406" s="33">
        <f t="shared" si="154"/>
        <v>46507</v>
      </c>
      <c r="B1406" s="27" t="str">
        <f t="shared" si="149"/>
        <v>(金)</v>
      </c>
      <c r="C1406" s="34">
        <v>0.20833333333333301</v>
      </c>
      <c r="D1406" s="16" t="s">
        <v>18</v>
      </c>
      <c r="E1406" s="35">
        <v>0.22916666666666699</v>
      </c>
      <c r="F1406" s="50">
        <f>IF(COUNTIF('リスト（不使用）'!$A$5:$A$6,単年カーブ!$A$1),"希望数量入力ください",'単年（2027年度）'!$E$12*単年カーブ!$R$3+'単年（2027年度）'!$E$12*(1-単年カーブ!$R$3)*単年カーブ!Q1406)</f>
        <v>0</v>
      </c>
      <c r="G1406" s="47">
        <f t="shared" si="150"/>
        <v>0</v>
      </c>
      <c r="M1406">
        <f t="shared" si="151"/>
        <v>4</v>
      </c>
      <c r="N1406">
        <f>IF(OR(WEEKDAY(A1406)=1,WEEKDAY(A1406)=7,COUNTIF('2027祝日等（不使用）'!$A$1:$A$20,単年カーブ!A1406)=1),0,1)</f>
        <v>1</v>
      </c>
      <c r="O1406">
        <f t="shared" si="155"/>
        <v>11</v>
      </c>
      <c r="P1406">
        <f t="shared" si="152"/>
        <v>0</v>
      </c>
      <c r="Q1406">
        <f t="shared" si="153"/>
        <v>0</v>
      </c>
    </row>
    <row r="1407" spans="1:17" ht="19.5" x14ac:dyDescent="0.4">
      <c r="A1407" s="33">
        <f t="shared" si="154"/>
        <v>46507</v>
      </c>
      <c r="B1407" s="27" t="str">
        <f t="shared" si="149"/>
        <v>(金)</v>
      </c>
      <c r="C1407" s="34">
        <v>0.22916666666666699</v>
      </c>
      <c r="D1407" s="16" t="s">
        <v>18</v>
      </c>
      <c r="E1407" s="35">
        <v>0.25</v>
      </c>
      <c r="F1407" s="50">
        <f>IF(COUNTIF('リスト（不使用）'!$A$5:$A$6,単年カーブ!$A$1),"希望数量入力ください",'単年（2027年度）'!$E$12*単年カーブ!$R$3+'単年（2027年度）'!$E$12*(1-単年カーブ!$R$3)*単年カーブ!Q1407)</f>
        <v>0</v>
      </c>
      <c r="G1407" s="47">
        <f t="shared" si="150"/>
        <v>0</v>
      </c>
      <c r="M1407">
        <f t="shared" si="151"/>
        <v>4</v>
      </c>
      <c r="N1407">
        <f>IF(OR(WEEKDAY(A1407)=1,WEEKDAY(A1407)=7,COUNTIF('2027祝日等（不使用）'!$A$1:$A$20,単年カーブ!A1407)=1),0,1)</f>
        <v>1</v>
      </c>
      <c r="O1407">
        <f t="shared" si="155"/>
        <v>12</v>
      </c>
      <c r="P1407">
        <f t="shared" si="152"/>
        <v>0</v>
      </c>
      <c r="Q1407">
        <f t="shared" si="153"/>
        <v>0</v>
      </c>
    </row>
    <row r="1408" spans="1:17" ht="19.5" x14ac:dyDescent="0.4">
      <c r="A1408" s="33">
        <f t="shared" si="154"/>
        <v>46507</v>
      </c>
      <c r="B1408" s="27" t="str">
        <f t="shared" si="149"/>
        <v>(金)</v>
      </c>
      <c r="C1408" s="34">
        <v>0.25</v>
      </c>
      <c r="D1408" s="16" t="s">
        <v>18</v>
      </c>
      <c r="E1408" s="35">
        <v>0.27083333333333298</v>
      </c>
      <c r="F1408" s="50">
        <f>IF(COUNTIF('リスト（不使用）'!$A$5:$A$6,単年カーブ!$A$1),"希望数量入力ください",'単年（2027年度）'!$E$12*単年カーブ!$R$3+'単年（2027年度）'!$E$12*(1-単年カーブ!$R$3)*単年カーブ!Q1408)</f>
        <v>0</v>
      </c>
      <c r="G1408" s="47">
        <f t="shared" si="150"/>
        <v>0</v>
      </c>
      <c r="M1408">
        <f t="shared" si="151"/>
        <v>4</v>
      </c>
      <c r="N1408">
        <f>IF(OR(WEEKDAY(A1408)=1,WEEKDAY(A1408)=7,COUNTIF('2027祝日等（不使用）'!$A$1:$A$20,単年カーブ!A1408)=1),0,1)</f>
        <v>1</v>
      </c>
      <c r="O1408">
        <f t="shared" si="155"/>
        <v>13</v>
      </c>
      <c r="P1408">
        <f t="shared" si="152"/>
        <v>0</v>
      </c>
      <c r="Q1408">
        <f t="shared" si="153"/>
        <v>0</v>
      </c>
    </row>
    <row r="1409" spans="1:17" ht="19.5" x14ac:dyDescent="0.4">
      <c r="A1409" s="33">
        <f t="shared" si="154"/>
        <v>46507</v>
      </c>
      <c r="B1409" s="27" t="str">
        <f t="shared" si="149"/>
        <v>(金)</v>
      </c>
      <c r="C1409" s="34">
        <v>0.27083333333333298</v>
      </c>
      <c r="D1409" s="16" t="s">
        <v>18</v>
      </c>
      <c r="E1409" s="35">
        <v>0.29166666666666702</v>
      </c>
      <c r="F1409" s="50">
        <f>IF(COUNTIF('リスト（不使用）'!$A$5:$A$6,単年カーブ!$A$1),"希望数量入力ください",'単年（2027年度）'!$E$12*単年カーブ!$R$3+'単年（2027年度）'!$E$12*(1-単年カーブ!$R$3)*単年カーブ!Q1409)</f>
        <v>0</v>
      </c>
      <c r="G1409" s="47">
        <f t="shared" si="150"/>
        <v>0</v>
      </c>
      <c r="M1409">
        <f t="shared" si="151"/>
        <v>4</v>
      </c>
      <c r="N1409">
        <f>IF(OR(WEEKDAY(A1409)=1,WEEKDAY(A1409)=7,COUNTIF('2027祝日等（不使用）'!$A$1:$A$20,単年カーブ!A1409)=1),0,1)</f>
        <v>1</v>
      </c>
      <c r="O1409">
        <f t="shared" si="155"/>
        <v>14</v>
      </c>
      <c r="P1409">
        <f t="shared" si="152"/>
        <v>0</v>
      </c>
      <c r="Q1409">
        <f t="shared" si="153"/>
        <v>0</v>
      </c>
    </row>
    <row r="1410" spans="1:17" ht="19.5" x14ac:dyDescent="0.4">
      <c r="A1410" s="33">
        <f t="shared" si="154"/>
        <v>46507</v>
      </c>
      <c r="B1410" s="27" t="str">
        <f t="shared" si="149"/>
        <v>(金)</v>
      </c>
      <c r="C1410" s="34">
        <v>0.29166666666666702</v>
      </c>
      <c r="D1410" s="16" t="s">
        <v>18</v>
      </c>
      <c r="E1410" s="35">
        <v>0.3125</v>
      </c>
      <c r="F1410" s="50">
        <f>IF(COUNTIF('リスト（不使用）'!$A$5:$A$6,単年カーブ!$A$1),"希望数量入力ください",'単年（2027年度）'!$E$12*単年カーブ!$R$3+'単年（2027年度）'!$E$12*(1-単年カーブ!$R$3)*単年カーブ!Q1410)</f>
        <v>0</v>
      </c>
      <c r="G1410" s="47">
        <f t="shared" si="150"/>
        <v>0</v>
      </c>
      <c r="M1410">
        <f t="shared" si="151"/>
        <v>4</v>
      </c>
      <c r="N1410">
        <f>IF(OR(WEEKDAY(A1410)=1,WEEKDAY(A1410)=7,COUNTIF('2027祝日等（不使用）'!$A$1:$A$20,単年カーブ!A1410)=1),0,1)</f>
        <v>1</v>
      </c>
      <c r="O1410">
        <f t="shared" si="155"/>
        <v>15</v>
      </c>
      <c r="P1410">
        <f t="shared" si="152"/>
        <v>0</v>
      </c>
      <c r="Q1410">
        <f t="shared" si="153"/>
        <v>0</v>
      </c>
    </row>
    <row r="1411" spans="1:17" ht="19.5" x14ac:dyDescent="0.4">
      <c r="A1411" s="33">
        <f t="shared" si="154"/>
        <v>46507</v>
      </c>
      <c r="B1411" s="27" t="str">
        <f t="shared" si="149"/>
        <v>(金)</v>
      </c>
      <c r="C1411" s="34">
        <v>0.3125</v>
      </c>
      <c r="D1411" s="16" t="s">
        <v>18</v>
      </c>
      <c r="E1411" s="35">
        <v>0.33333333333333298</v>
      </c>
      <c r="F1411" s="50">
        <f>IF(COUNTIF('リスト（不使用）'!$A$5:$A$6,単年カーブ!$A$1),"希望数量入力ください",'単年（2027年度）'!$E$12*単年カーブ!$R$3+'単年（2027年度）'!$E$12*(1-単年カーブ!$R$3)*単年カーブ!Q1411)</f>
        <v>0</v>
      </c>
      <c r="G1411" s="47">
        <f t="shared" si="150"/>
        <v>0</v>
      </c>
      <c r="M1411">
        <f t="shared" si="151"/>
        <v>4</v>
      </c>
      <c r="N1411">
        <f>IF(OR(WEEKDAY(A1411)=1,WEEKDAY(A1411)=7,COUNTIF('2027祝日等（不使用）'!$A$1:$A$20,単年カーブ!A1411)=1),0,1)</f>
        <v>1</v>
      </c>
      <c r="O1411">
        <f t="shared" si="155"/>
        <v>16</v>
      </c>
      <c r="P1411">
        <f t="shared" si="152"/>
        <v>0</v>
      </c>
      <c r="Q1411">
        <f t="shared" si="153"/>
        <v>0</v>
      </c>
    </row>
    <row r="1412" spans="1:17" ht="19.5" x14ac:dyDescent="0.4">
      <c r="A1412" s="33">
        <f t="shared" si="154"/>
        <v>46507</v>
      </c>
      <c r="B1412" s="27" t="str">
        <f t="shared" ref="B1412:B1475" si="156">TEXT(A1412,"(aaa)")</f>
        <v>(金)</v>
      </c>
      <c r="C1412" s="34">
        <v>0.33333333333333298</v>
      </c>
      <c r="D1412" s="16" t="s">
        <v>18</v>
      </c>
      <c r="E1412" s="35">
        <v>0.35416666666666702</v>
      </c>
      <c r="F1412" s="50">
        <f>IF(COUNTIF('リスト（不使用）'!$A$5:$A$6,単年カーブ!$A$1),"希望数量入力ください",'単年（2027年度）'!$E$12*単年カーブ!$R$3+'単年（2027年度）'!$E$12*(1-単年カーブ!$R$3)*単年カーブ!Q1412)</f>
        <v>0</v>
      </c>
      <c r="G1412" s="47">
        <f t="shared" ref="G1412:G1475" si="157">F1412/2</f>
        <v>0</v>
      </c>
      <c r="M1412">
        <f t="shared" ref="M1412:M1475" si="158">MONTH(A1412)</f>
        <v>4</v>
      </c>
      <c r="N1412">
        <f>IF(OR(WEEKDAY(A1412)=1,WEEKDAY(A1412)=7,COUNTIF('2027祝日等（不使用）'!$A$1:$A$20,単年カーブ!A1412)=1),0,1)</f>
        <v>1</v>
      </c>
      <c r="O1412">
        <f t="shared" si="155"/>
        <v>17</v>
      </c>
      <c r="P1412">
        <f t="shared" ref="P1412:P1475" si="159">IF(AND(O1412&gt;16,O1412&lt;41),1,0)</f>
        <v>1</v>
      </c>
      <c r="Q1412">
        <f t="shared" ref="Q1412:Q1475" si="160">P1412*N1412</f>
        <v>1</v>
      </c>
    </row>
    <row r="1413" spans="1:17" ht="19.5" x14ac:dyDescent="0.4">
      <c r="A1413" s="33">
        <f t="shared" si="154"/>
        <v>46507</v>
      </c>
      <c r="B1413" s="27" t="str">
        <f t="shared" si="156"/>
        <v>(金)</v>
      </c>
      <c r="C1413" s="34">
        <v>0.35416666666666702</v>
      </c>
      <c r="D1413" s="16" t="s">
        <v>18</v>
      </c>
      <c r="E1413" s="35">
        <v>0.375</v>
      </c>
      <c r="F1413" s="50">
        <f>IF(COUNTIF('リスト（不使用）'!$A$5:$A$6,単年カーブ!$A$1),"希望数量入力ください",'単年（2027年度）'!$E$12*単年カーブ!$R$3+'単年（2027年度）'!$E$12*(1-単年カーブ!$R$3)*単年カーブ!Q1413)</f>
        <v>0</v>
      </c>
      <c r="G1413" s="47">
        <f t="shared" si="157"/>
        <v>0</v>
      </c>
      <c r="M1413">
        <f t="shared" si="158"/>
        <v>4</v>
      </c>
      <c r="N1413">
        <f>IF(OR(WEEKDAY(A1413)=1,WEEKDAY(A1413)=7,COUNTIF('2027祝日等（不使用）'!$A$1:$A$20,単年カーブ!A1413)=1),0,1)</f>
        <v>1</v>
      </c>
      <c r="O1413">
        <f t="shared" si="155"/>
        <v>18</v>
      </c>
      <c r="P1413">
        <f t="shared" si="159"/>
        <v>1</v>
      </c>
      <c r="Q1413">
        <f t="shared" si="160"/>
        <v>1</v>
      </c>
    </row>
    <row r="1414" spans="1:17" ht="19.5" x14ac:dyDescent="0.4">
      <c r="A1414" s="33">
        <f t="shared" si="154"/>
        <v>46507</v>
      </c>
      <c r="B1414" s="27" t="str">
        <f t="shared" si="156"/>
        <v>(金)</v>
      </c>
      <c r="C1414" s="34">
        <v>0.375</v>
      </c>
      <c r="D1414" s="16" t="s">
        <v>18</v>
      </c>
      <c r="E1414" s="35">
        <v>0.39583333333333298</v>
      </c>
      <c r="F1414" s="50">
        <f>IF(COUNTIF('リスト（不使用）'!$A$5:$A$6,単年カーブ!$A$1),"希望数量入力ください",'単年（2027年度）'!$E$12*単年カーブ!$R$3+'単年（2027年度）'!$E$12*(1-単年カーブ!$R$3)*単年カーブ!Q1414)</f>
        <v>0</v>
      </c>
      <c r="G1414" s="47">
        <f t="shared" si="157"/>
        <v>0</v>
      </c>
      <c r="M1414">
        <f t="shared" si="158"/>
        <v>4</v>
      </c>
      <c r="N1414">
        <f>IF(OR(WEEKDAY(A1414)=1,WEEKDAY(A1414)=7,COUNTIF('2027祝日等（不使用）'!$A$1:$A$20,単年カーブ!A1414)=1),0,1)</f>
        <v>1</v>
      </c>
      <c r="O1414">
        <f t="shared" si="155"/>
        <v>19</v>
      </c>
      <c r="P1414">
        <f t="shared" si="159"/>
        <v>1</v>
      </c>
      <c r="Q1414">
        <f t="shared" si="160"/>
        <v>1</v>
      </c>
    </row>
    <row r="1415" spans="1:17" ht="19.5" x14ac:dyDescent="0.4">
      <c r="A1415" s="33">
        <f t="shared" si="154"/>
        <v>46507</v>
      </c>
      <c r="B1415" s="27" t="str">
        <f t="shared" si="156"/>
        <v>(金)</v>
      </c>
      <c r="C1415" s="34">
        <v>0.39583333333333298</v>
      </c>
      <c r="D1415" s="16" t="s">
        <v>18</v>
      </c>
      <c r="E1415" s="35">
        <v>0.41666666666666702</v>
      </c>
      <c r="F1415" s="50">
        <f>IF(COUNTIF('リスト（不使用）'!$A$5:$A$6,単年カーブ!$A$1),"希望数量入力ください",'単年（2027年度）'!$E$12*単年カーブ!$R$3+'単年（2027年度）'!$E$12*(1-単年カーブ!$R$3)*単年カーブ!Q1415)</f>
        <v>0</v>
      </c>
      <c r="G1415" s="47">
        <f t="shared" si="157"/>
        <v>0</v>
      </c>
      <c r="M1415">
        <f t="shared" si="158"/>
        <v>4</v>
      </c>
      <c r="N1415">
        <f>IF(OR(WEEKDAY(A1415)=1,WEEKDAY(A1415)=7,COUNTIF('2027祝日等（不使用）'!$A$1:$A$20,単年カーブ!A1415)=1),0,1)</f>
        <v>1</v>
      </c>
      <c r="O1415">
        <f t="shared" si="155"/>
        <v>20</v>
      </c>
      <c r="P1415">
        <f t="shared" si="159"/>
        <v>1</v>
      </c>
      <c r="Q1415">
        <f t="shared" si="160"/>
        <v>1</v>
      </c>
    </row>
    <row r="1416" spans="1:17" ht="19.5" x14ac:dyDescent="0.4">
      <c r="A1416" s="33">
        <f t="shared" si="154"/>
        <v>46507</v>
      </c>
      <c r="B1416" s="27" t="str">
        <f t="shared" si="156"/>
        <v>(金)</v>
      </c>
      <c r="C1416" s="34">
        <v>0.41666666666666702</v>
      </c>
      <c r="D1416" s="16" t="s">
        <v>18</v>
      </c>
      <c r="E1416" s="35">
        <v>0.4375</v>
      </c>
      <c r="F1416" s="50">
        <f>IF(COUNTIF('リスト（不使用）'!$A$5:$A$6,単年カーブ!$A$1),"希望数量入力ください",'単年（2027年度）'!$E$12*単年カーブ!$R$3+'単年（2027年度）'!$E$12*(1-単年カーブ!$R$3)*単年カーブ!Q1416)</f>
        <v>0</v>
      </c>
      <c r="G1416" s="47">
        <f t="shared" si="157"/>
        <v>0</v>
      </c>
      <c r="M1416">
        <f t="shared" si="158"/>
        <v>4</v>
      </c>
      <c r="N1416">
        <f>IF(OR(WEEKDAY(A1416)=1,WEEKDAY(A1416)=7,COUNTIF('2027祝日等（不使用）'!$A$1:$A$20,単年カーブ!A1416)=1),0,1)</f>
        <v>1</v>
      </c>
      <c r="O1416">
        <f t="shared" si="155"/>
        <v>21</v>
      </c>
      <c r="P1416">
        <f t="shared" si="159"/>
        <v>1</v>
      </c>
      <c r="Q1416">
        <f t="shared" si="160"/>
        <v>1</v>
      </c>
    </row>
    <row r="1417" spans="1:17" ht="19.5" x14ac:dyDescent="0.4">
      <c r="A1417" s="33">
        <f t="shared" si="154"/>
        <v>46507</v>
      </c>
      <c r="B1417" s="27" t="str">
        <f t="shared" si="156"/>
        <v>(金)</v>
      </c>
      <c r="C1417" s="34">
        <v>0.4375</v>
      </c>
      <c r="D1417" s="16" t="s">
        <v>18</v>
      </c>
      <c r="E1417" s="35">
        <v>0.45833333333333298</v>
      </c>
      <c r="F1417" s="50">
        <f>IF(COUNTIF('リスト（不使用）'!$A$5:$A$6,単年カーブ!$A$1),"希望数量入力ください",'単年（2027年度）'!$E$12*単年カーブ!$R$3+'単年（2027年度）'!$E$12*(1-単年カーブ!$R$3)*単年カーブ!Q1417)</f>
        <v>0</v>
      </c>
      <c r="G1417" s="47">
        <f t="shared" si="157"/>
        <v>0</v>
      </c>
      <c r="M1417">
        <f t="shared" si="158"/>
        <v>4</v>
      </c>
      <c r="N1417">
        <f>IF(OR(WEEKDAY(A1417)=1,WEEKDAY(A1417)=7,COUNTIF('2027祝日等（不使用）'!$A$1:$A$20,単年カーブ!A1417)=1),0,1)</f>
        <v>1</v>
      </c>
      <c r="O1417">
        <f t="shared" si="155"/>
        <v>22</v>
      </c>
      <c r="P1417">
        <f t="shared" si="159"/>
        <v>1</v>
      </c>
      <c r="Q1417">
        <f t="shared" si="160"/>
        <v>1</v>
      </c>
    </row>
    <row r="1418" spans="1:17" ht="19.5" x14ac:dyDescent="0.4">
      <c r="A1418" s="33">
        <f t="shared" si="154"/>
        <v>46507</v>
      </c>
      <c r="B1418" s="27" t="str">
        <f t="shared" si="156"/>
        <v>(金)</v>
      </c>
      <c r="C1418" s="34">
        <v>0.45833333333333298</v>
      </c>
      <c r="D1418" s="16" t="s">
        <v>18</v>
      </c>
      <c r="E1418" s="35">
        <v>0.47916666666666702</v>
      </c>
      <c r="F1418" s="50">
        <f>IF(COUNTIF('リスト（不使用）'!$A$5:$A$6,単年カーブ!$A$1),"希望数量入力ください",'単年（2027年度）'!$E$12*単年カーブ!$R$3+'単年（2027年度）'!$E$12*(1-単年カーブ!$R$3)*単年カーブ!Q1418)</f>
        <v>0</v>
      </c>
      <c r="G1418" s="47">
        <f t="shared" si="157"/>
        <v>0</v>
      </c>
      <c r="M1418">
        <f t="shared" si="158"/>
        <v>4</v>
      </c>
      <c r="N1418">
        <f>IF(OR(WEEKDAY(A1418)=1,WEEKDAY(A1418)=7,COUNTIF('2027祝日等（不使用）'!$A$1:$A$20,単年カーブ!A1418)=1),0,1)</f>
        <v>1</v>
      </c>
      <c r="O1418">
        <f t="shared" si="155"/>
        <v>23</v>
      </c>
      <c r="P1418">
        <f t="shared" si="159"/>
        <v>1</v>
      </c>
      <c r="Q1418">
        <f t="shared" si="160"/>
        <v>1</v>
      </c>
    </row>
    <row r="1419" spans="1:17" ht="19.5" x14ac:dyDescent="0.4">
      <c r="A1419" s="33">
        <f t="shared" si="154"/>
        <v>46507</v>
      </c>
      <c r="B1419" s="27" t="str">
        <f t="shared" si="156"/>
        <v>(金)</v>
      </c>
      <c r="C1419" s="34">
        <v>0.47916666666666702</v>
      </c>
      <c r="D1419" s="16" t="s">
        <v>18</v>
      </c>
      <c r="E1419" s="35">
        <v>0.5</v>
      </c>
      <c r="F1419" s="50">
        <f>IF(COUNTIF('リスト（不使用）'!$A$5:$A$6,単年カーブ!$A$1),"希望数量入力ください",'単年（2027年度）'!$E$12*単年カーブ!$R$3+'単年（2027年度）'!$E$12*(1-単年カーブ!$R$3)*単年カーブ!Q1419)</f>
        <v>0</v>
      </c>
      <c r="G1419" s="47">
        <f t="shared" si="157"/>
        <v>0</v>
      </c>
      <c r="M1419">
        <f t="shared" si="158"/>
        <v>4</v>
      </c>
      <c r="N1419">
        <f>IF(OR(WEEKDAY(A1419)=1,WEEKDAY(A1419)=7,COUNTIF('2027祝日等（不使用）'!$A$1:$A$20,単年カーブ!A1419)=1),0,1)</f>
        <v>1</v>
      </c>
      <c r="O1419">
        <f t="shared" si="155"/>
        <v>24</v>
      </c>
      <c r="P1419">
        <f t="shared" si="159"/>
        <v>1</v>
      </c>
      <c r="Q1419">
        <f t="shared" si="160"/>
        <v>1</v>
      </c>
    </row>
    <row r="1420" spans="1:17" ht="19.5" x14ac:dyDescent="0.4">
      <c r="A1420" s="33">
        <f t="shared" si="154"/>
        <v>46507</v>
      </c>
      <c r="B1420" s="27" t="str">
        <f t="shared" si="156"/>
        <v>(金)</v>
      </c>
      <c r="C1420" s="34">
        <v>0.5</v>
      </c>
      <c r="D1420" s="16" t="s">
        <v>18</v>
      </c>
      <c r="E1420" s="35">
        <v>0.52083333333333304</v>
      </c>
      <c r="F1420" s="50">
        <f>IF(COUNTIF('リスト（不使用）'!$A$5:$A$6,単年カーブ!$A$1),"希望数量入力ください",'単年（2027年度）'!$E$12*単年カーブ!$R$3+'単年（2027年度）'!$E$12*(1-単年カーブ!$R$3)*単年カーブ!Q1420)</f>
        <v>0</v>
      </c>
      <c r="G1420" s="47">
        <f t="shared" si="157"/>
        <v>0</v>
      </c>
      <c r="M1420">
        <f t="shared" si="158"/>
        <v>4</v>
      </c>
      <c r="N1420">
        <f>IF(OR(WEEKDAY(A1420)=1,WEEKDAY(A1420)=7,COUNTIF('2027祝日等（不使用）'!$A$1:$A$20,単年カーブ!A1420)=1),0,1)</f>
        <v>1</v>
      </c>
      <c r="O1420">
        <f t="shared" si="155"/>
        <v>25</v>
      </c>
      <c r="P1420">
        <f t="shared" si="159"/>
        <v>1</v>
      </c>
      <c r="Q1420">
        <f t="shared" si="160"/>
        <v>1</v>
      </c>
    </row>
    <row r="1421" spans="1:17" ht="19.5" x14ac:dyDescent="0.4">
      <c r="A1421" s="33">
        <f t="shared" si="154"/>
        <v>46507</v>
      </c>
      <c r="B1421" s="27" t="str">
        <f t="shared" si="156"/>
        <v>(金)</v>
      </c>
      <c r="C1421" s="34">
        <v>0.52083333333333304</v>
      </c>
      <c r="D1421" s="16" t="s">
        <v>18</v>
      </c>
      <c r="E1421" s="35">
        <v>0.54166666666666696</v>
      </c>
      <c r="F1421" s="50">
        <f>IF(COUNTIF('リスト（不使用）'!$A$5:$A$6,単年カーブ!$A$1),"希望数量入力ください",'単年（2027年度）'!$E$12*単年カーブ!$R$3+'単年（2027年度）'!$E$12*(1-単年カーブ!$R$3)*単年カーブ!Q1421)</f>
        <v>0</v>
      </c>
      <c r="G1421" s="47">
        <f t="shared" si="157"/>
        <v>0</v>
      </c>
      <c r="M1421">
        <f t="shared" si="158"/>
        <v>4</v>
      </c>
      <c r="N1421">
        <f>IF(OR(WEEKDAY(A1421)=1,WEEKDAY(A1421)=7,COUNTIF('2027祝日等（不使用）'!$A$1:$A$20,単年カーブ!A1421)=1),0,1)</f>
        <v>1</v>
      </c>
      <c r="O1421">
        <f t="shared" si="155"/>
        <v>26</v>
      </c>
      <c r="P1421">
        <f t="shared" si="159"/>
        <v>1</v>
      </c>
      <c r="Q1421">
        <f t="shared" si="160"/>
        <v>1</v>
      </c>
    </row>
    <row r="1422" spans="1:17" ht="19.5" x14ac:dyDescent="0.4">
      <c r="A1422" s="33">
        <f t="shared" si="154"/>
        <v>46507</v>
      </c>
      <c r="B1422" s="27" t="str">
        <f t="shared" si="156"/>
        <v>(金)</v>
      </c>
      <c r="C1422" s="34">
        <v>0.54166666666666696</v>
      </c>
      <c r="D1422" s="16" t="s">
        <v>18</v>
      </c>
      <c r="E1422" s="35">
        <v>0.5625</v>
      </c>
      <c r="F1422" s="50">
        <f>IF(COUNTIF('リスト（不使用）'!$A$5:$A$6,単年カーブ!$A$1),"希望数量入力ください",'単年（2027年度）'!$E$12*単年カーブ!$R$3+'単年（2027年度）'!$E$12*(1-単年カーブ!$R$3)*単年カーブ!Q1422)</f>
        <v>0</v>
      </c>
      <c r="G1422" s="47">
        <f t="shared" si="157"/>
        <v>0</v>
      </c>
      <c r="M1422">
        <f t="shared" si="158"/>
        <v>4</v>
      </c>
      <c r="N1422">
        <f>IF(OR(WEEKDAY(A1422)=1,WEEKDAY(A1422)=7,COUNTIF('2027祝日等（不使用）'!$A$1:$A$20,単年カーブ!A1422)=1),0,1)</f>
        <v>1</v>
      </c>
      <c r="O1422">
        <f t="shared" si="155"/>
        <v>27</v>
      </c>
      <c r="P1422">
        <f t="shared" si="159"/>
        <v>1</v>
      </c>
      <c r="Q1422">
        <f t="shared" si="160"/>
        <v>1</v>
      </c>
    </row>
    <row r="1423" spans="1:17" ht="19.5" x14ac:dyDescent="0.4">
      <c r="A1423" s="33">
        <f t="shared" si="154"/>
        <v>46507</v>
      </c>
      <c r="B1423" s="27" t="str">
        <f t="shared" si="156"/>
        <v>(金)</v>
      </c>
      <c r="C1423" s="34">
        <v>0.5625</v>
      </c>
      <c r="D1423" s="16" t="s">
        <v>18</v>
      </c>
      <c r="E1423" s="35">
        <v>0.58333333333333304</v>
      </c>
      <c r="F1423" s="50">
        <f>IF(COUNTIF('リスト（不使用）'!$A$5:$A$6,単年カーブ!$A$1),"希望数量入力ください",'単年（2027年度）'!$E$12*単年カーブ!$R$3+'単年（2027年度）'!$E$12*(1-単年カーブ!$R$3)*単年カーブ!Q1423)</f>
        <v>0</v>
      </c>
      <c r="G1423" s="47">
        <f t="shared" si="157"/>
        <v>0</v>
      </c>
      <c r="M1423">
        <f t="shared" si="158"/>
        <v>4</v>
      </c>
      <c r="N1423">
        <f>IF(OR(WEEKDAY(A1423)=1,WEEKDAY(A1423)=7,COUNTIF('2027祝日等（不使用）'!$A$1:$A$20,単年カーブ!A1423)=1),0,1)</f>
        <v>1</v>
      </c>
      <c r="O1423">
        <f t="shared" si="155"/>
        <v>28</v>
      </c>
      <c r="P1423">
        <f t="shared" si="159"/>
        <v>1</v>
      </c>
      <c r="Q1423">
        <f t="shared" si="160"/>
        <v>1</v>
      </c>
    </row>
    <row r="1424" spans="1:17" ht="19.5" x14ac:dyDescent="0.4">
      <c r="A1424" s="33">
        <f t="shared" si="154"/>
        <v>46507</v>
      </c>
      <c r="B1424" s="27" t="str">
        <f t="shared" si="156"/>
        <v>(金)</v>
      </c>
      <c r="C1424" s="34">
        <v>0.58333333333333304</v>
      </c>
      <c r="D1424" s="16" t="s">
        <v>18</v>
      </c>
      <c r="E1424" s="35">
        <v>0.60416666666666696</v>
      </c>
      <c r="F1424" s="50">
        <f>IF(COUNTIF('リスト（不使用）'!$A$5:$A$6,単年カーブ!$A$1),"希望数量入力ください",'単年（2027年度）'!$E$12*単年カーブ!$R$3+'単年（2027年度）'!$E$12*(1-単年カーブ!$R$3)*単年カーブ!Q1424)</f>
        <v>0</v>
      </c>
      <c r="G1424" s="47">
        <f t="shared" si="157"/>
        <v>0</v>
      </c>
      <c r="M1424">
        <f t="shared" si="158"/>
        <v>4</v>
      </c>
      <c r="N1424">
        <f>IF(OR(WEEKDAY(A1424)=1,WEEKDAY(A1424)=7,COUNTIF('2027祝日等（不使用）'!$A$1:$A$20,単年カーブ!A1424)=1),0,1)</f>
        <v>1</v>
      </c>
      <c r="O1424">
        <f t="shared" si="155"/>
        <v>29</v>
      </c>
      <c r="P1424">
        <f t="shared" si="159"/>
        <v>1</v>
      </c>
      <c r="Q1424">
        <f t="shared" si="160"/>
        <v>1</v>
      </c>
    </row>
    <row r="1425" spans="1:17" ht="19.5" x14ac:dyDescent="0.4">
      <c r="A1425" s="33">
        <f t="shared" si="154"/>
        <v>46507</v>
      </c>
      <c r="B1425" s="27" t="str">
        <f t="shared" si="156"/>
        <v>(金)</v>
      </c>
      <c r="C1425" s="34">
        <v>0.60416666666666696</v>
      </c>
      <c r="D1425" s="16" t="s">
        <v>18</v>
      </c>
      <c r="E1425" s="35">
        <v>0.625</v>
      </c>
      <c r="F1425" s="50">
        <f>IF(COUNTIF('リスト（不使用）'!$A$5:$A$6,単年カーブ!$A$1),"希望数量入力ください",'単年（2027年度）'!$E$12*単年カーブ!$R$3+'単年（2027年度）'!$E$12*(1-単年カーブ!$R$3)*単年カーブ!Q1425)</f>
        <v>0</v>
      </c>
      <c r="G1425" s="47">
        <f t="shared" si="157"/>
        <v>0</v>
      </c>
      <c r="M1425">
        <f t="shared" si="158"/>
        <v>4</v>
      </c>
      <c r="N1425">
        <f>IF(OR(WEEKDAY(A1425)=1,WEEKDAY(A1425)=7,COUNTIF('2027祝日等（不使用）'!$A$1:$A$20,単年カーブ!A1425)=1),0,1)</f>
        <v>1</v>
      </c>
      <c r="O1425">
        <f t="shared" si="155"/>
        <v>30</v>
      </c>
      <c r="P1425">
        <f t="shared" si="159"/>
        <v>1</v>
      </c>
      <c r="Q1425">
        <f t="shared" si="160"/>
        <v>1</v>
      </c>
    </row>
    <row r="1426" spans="1:17" ht="19.5" x14ac:dyDescent="0.4">
      <c r="A1426" s="33">
        <f t="shared" si="154"/>
        <v>46507</v>
      </c>
      <c r="B1426" s="27" t="str">
        <f t="shared" si="156"/>
        <v>(金)</v>
      </c>
      <c r="C1426" s="34">
        <v>0.625</v>
      </c>
      <c r="D1426" s="16" t="s">
        <v>18</v>
      </c>
      <c r="E1426" s="35">
        <v>0.64583333333333304</v>
      </c>
      <c r="F1426" s="50">
        <f>IF(COUNTIF('リスト（不使用）'!$A$5:$A$6,単年カーブ!$A$1),"希望数量入力ください",'単年（2027年度）'!$E$12*単年カーブ!$R$3+'単年（2027年度）'!$E$12*(1-単年カーブ!$R$3)*単年カーブ!Q1426)</f>
        <v>0</v>
      </c>
      <c r="G1426" s="47">
        <f t="shared" si="157"/>
        <v>0</v>
      </c>
      <c r="M1426">
        <f t="shared" si="158"/>
        <v>4</v>
      </c>
      <c r="N1426">
        <f>IF(OR(WEEKDAY(A1426)=1,WEEKDAY(A1426)=7,COUNTIF('2027祝日等（不使用）'!$A$1:$A$20,単年カーブ!A1426)=1),0,1)</f>
        <v>1</v>
      </c>
      <c r="O1426">
        <f t="shared" si="155"/>
        <v>31</v>
      </c>
      <c r="P1426">
        <f t="shared" si="159"/>
        <v>1</v>
      </c>
      <c r="Q1426">
        <f t="shared" si="160"/>
        <v>1</v>
      </c>
    </row>
    <row r="1427" spans="1:17" ht="19.5" x14ac:dyDescent="0.4">
      <c r="A1427" s="33">
        <f t="shared" si="154"/>
        <v>46507</v>
      </c>
      <c r="B1427" s="27" t="str">
        <f t="shared" si="156"/>
        <v>(金)</v>
      </c>
      <c r="C1427" s="34">
        <v>0.64583333333333304</v>
      </c>
      <c r="D1427" s="16" t="s">
        <v>18</v>
      </c>
      <c r="E1427" s="35">
        <v>0.66666666666666696</v>
      </c>
      <c r="F1427" s="50">
        <f>IF(COUNTIF('リスト（不使用）'!$A$5:$A$6,単年カーブ!$A$1),"希望数量入力ください",'単年（2027年度）'!$E$12*単年カーブ!$R$3+'単年（2027年度）'!$E$12*(1-単年カーブ!$R$3)*単年カーブ!Q1427)</f>
        <v>0</v>
      </c>
      <c r="G1427" s="47">
        <f t="shared" si="157"/>
        <v>0</v>
      </c>
      <c r="M1427">
        <f t="shared" si="158"/>
        <v>4</v>
      </c>
      <c r="N1427">
        <f>IF(OR(WEEKDAY(A1427)=1,WEEKDAY(A1427)=7,COUNTIF('2027祝日等（不使用）'!$A$1:$A$20,単年カーブ!A1427)=1),0,1)</f>
        <v>1</v>
      </c>
      <c r="O1427">
        <f t="shared" si="155"/>
        <v>32</v>
      </c>
      <c r="P1427">
        <f t="shared" si="159"/>
        <v>1</v>
      </c>
      <c r="Q1427">
        <f t="shared" si="160"/>
        <v>1</v>
      </c>
    </row>
    <row r="1428" spans="1:17" ht="19.5" x14ac:dyDescent="0.4">
      <c r="A1428" s="33">
        <f t="shared" si="154"/>
        <v>46507</v>
      </c>
      <c r="B1428" s="27" t="str">
        <f t="shared" si="156"/>
        <v>(金)</v>
      </c>
      <c r="C1428" s="34">
        <v>0.66666666666666696</v>
      </c>
      <c r="D1428" s="16" t="s">
        <v>18</v>
      </c>
      <c r="E1428" s="35">
        <v>0.6875</v>
      </c>
      <c r="F1428" s="50">
        <f>IF(COUNTIF('リスト（不使用）'!$A$5:$A$6,単年カーブ!$A$1),"希望数量入力ください",'単年（2027年度）'!$E$12*単年カーブ!$R$3+'単年（2027年度）'!$E$12*(1-単年カーブ!$R$3)*単年カーブ!Q1428)</f>
        <v>0</v>
      </c>
      <c r="G1428" s="47">
        <f t="shared" si="157"/>
        <v>0</v>
      </c>
      <c r="M1428">
        <f t="shared" si="158"/>
        <v>4</v>
      </c>
      <c r="N1428">
        <f>IF(OR(WEEKDAY(A1428)=1,WEEKDAY(A1428)=7,COUNTIF('2027祝日等（不使用）'!$A$1:$A$20,単年カーブ!A1428)=1),0,1)</f>
        <v>1</v>
      </c>
      <c r="O1428">
        <f t="shared" si="155"/>
        <v>33</v>
      </c>
      <c r="P1428">
        <f t="shared" si="159"/>
        <v>1</v>
      </c>
      <c r="Q1428">
        <f t="shared" si="160"/>
        <v>1</v>
      </c>
    </row>
    <row r="1429" spans="1:17" ht="19.5" x14ac:dyDescent="0.4">
      <c r="A1429" s="33">
        <f t="shared" si="154"/>
        <v>46507</v>
      </c>
      <c r="B1429" s="27" t="str">
        <f t="shared" si="156"/>
        <v>(金)</v>
      </c>
      <c r="C1429" s="34">
        <v>0.6875</v>
      </c>
      <c r="D1429" s="16" t="s">
        <v>18</v>
      </c>
      <c r="E1429" s="35">
        <v>0.70833333333333304</v>
      </c>
      <c r="F1429" s="50">
        <f>IF(COUNTIF('リスト（不使用）'!$A$5:$A$6,単年カーブ!$A$1),"希望数量入力ください",'単年（2027年度）'!$E$12*単年カーブ!$R$3+'単年（2027年度）'!$E$12*(1-単年カーブ!$R$3)*単年カーブ!Q1429)</f>
        <v>0</v>
      </c>
      <c r="G1429" s="47">
        <f t="shared" si="157"/>
        <v>0</v>
      </c>
      <c r="M1429">
        <f t="shared" si="158"/>
        <v>4</v>
      </c>
      <c r="N1429">
        <f>IF(OR(WEEKDAY(A1429)=1,WEEKDAY(A1429)=7,COUNTIF('2027祝日等（不使用）'!$A$1:$A$20,単年カーブ!A1429)=1),0,1)</f>
        <v>1</v>
      </c>
      <c r="O1429">
        <f t="shared" si="155"/>
        <v>34</v>
      </c>
      <c r="P1429">
        <f t="shared" si="159"/>
        <v>1</v>
      </c>
      <c r="Q1429">
        <f t="shared" si="160"/>
        <v>1</v>
      </c>
    </row>
    <row r="1430" spans="1:17" ht="19.5" x14ac:dyDescent="0.4">
      <c r="A1430" s="33">
        <f t="shared" si="154"/>
        <v>46507</v>
      </c>
      <c r="B1430" s="27" t="str">
        <f t="shared" si="156"/>
        <v>(金)</v>
      </c>
      <c r="C1430" s="34">
        <v>0.70833333333333304</v>
      </c>
      <c r="D1430" s="16" t="s">
        <v>18</v>
      </c>
      <c r="E1430" s="35">
        <v>0.72916666666666696</v>
      </c>
      <c r="F1430" s="50">
        <f>IF(COUNTIF('リスト（不使用）'!$A$5:$A$6,単年カーブ!$A$1),"希望数量入力ください",'単年（2027年度）'!$E$12*単年カーブ!$R$3+'単年（2027年度）'!$E$12*(1-単年カーブ!$R$3)*単年カーブ!Q1430)</f>
        <v>0</v>
      </c>
      <c r="G1430" s="47">
        <f t="shared" si="157"/>
        <v>0</v>
      </c>
      <c r="M1430">
        <f t="shared" si="158"/>
        <v>4</v>
      </c>
      <c r="N1430">
        <f>IF(OR(WEEKDAY(A1430)=1,WEEKDAY(A1430)=7,COUNTIF('2027祝日等（不使用）'!$A$1:$A$20,単年カーブ!A1430)=1),0,1)</f>
        <v>1</v>
      </c>
      <c r="O1430">
        <f t="shared" si="155"/>
        <v>35</v>
      </c>
      <c r="P1430">
        <f t="shared" si="159"/>
        <v>1</v>
      </c>
      <c r="Q1430">
        <f t="shared" si="160"/>
        <v>1</v>
      </c>
    </row>
    <row r="1431" spans="1:17" ht="19.5" x14ac:dyDescent="0.4">
      <c r="A1431" s="33">
        <f t="shared" si="154"/>
        <v>46507</v>
      </c>
      <c r="B1431" s="27" t="str">
        <f t="shared" si="156"/>
        <v>(金)</v>
      </c>
      <c r="C1431" s="34">
        <v>0.72916666666666696</v>
      </c>
      <c r="D1431" s="16" t="s">
        <v>18</v>
      </c>
      <c r="E1431" s="35">
        <v>0.75</v>
      </c>
      <c r="F1431" s="50">
        <f>IF(COUNTIF('リスト（不使用）'!$A$5:$A$6,単年カーブ!$A$1),"希望数量入力ください",'単年（2027年度）'!$E$12*単年カーブ!$R$3+'単年（2027年度）'!$E$12*(1-単年カーブ!$R$3)*単年カーブ!Q1431)</f>
        <v>0</v>
      </c>
      <c r="G1431" s="47">
        <f t="shared" si="157"/>
        <v>0</v>
      </c>
      <c r="M1431">
        <f t="shared" si="158"/>
        <v>4</v>
      </c>
      <c r="N1431">
        <f>IF(OR(WEEKDAY(A1431)=1,WEEKDAY(A1431)=7,COUNTIF('2027祝日等（不使用）'!$A$1:$A$20,単年カーブ!A1431)=1),0,1)</f>
        <v>1</v>
      </c>
      <c r="O1431">
        <f t="shared" si="155"/>
        <v>36</v>
      </c>
      <c r="P1431">
        <f t="shared" si="159"/>
        <v>1</v>
      </c>
      <c r="Q1431">
        <f t="shared" si="160"/>
        <v>1</v>
      </c>
    </row>
    <row r="1432" spans="1:17" ht="19.5" x14ac:dyDescent="0.4">
      <c r="A1432" s="33">
        <f t="shared" si="154"/>
        <v>46507</v>
      </c>
      <c r="B1432" s="27" t="str">
        <f t="shared" si="156"/>
        <v>(金)</v>
      </c>
      <c r="C1432" s="34">
        <v>0.75</v>
      </c>
      <c r="D1432" s="16" t="s">
        <v>18</v>
      </c>
      <c r="E1432" s="35">
        <v>0.77083333333333304</v>
      </c>
      <c r="F1432" s="50">
        <f>IF(COUNTIF('リスト（不使用）'!$A$5:$A$6,単年カーブ!$A$1),"希望数量入力ください",'単年（2027年度）'!$E$12*単年カーブ!$R$3+'単年（2027年度）'!$E$12*(1-単年カーブ!$R$3)*単年カーブ!Q1432)</f>
        <v>0</v>
      </c>
      <c r="G1432" s="47">
        <f t="shared" si="157"/>
        <v>0</v>
      </c>
      <c r="M1432">
        <f t="shared" si="158"/>
        <v>4</v>
      </c>
      <c r="N1432">
        <f>IF(OR(WEEKDAY(A1432)=1,WEEKDAY(A1432)=7,COUNTIF('2027祝日等（不使用）'!$A$1:$A$20,単年カーブ!A1432)=1),0,1)</f>
        <v>1</v>
      </c>
      <c r="O1432">
        <f t="shared" si="155"/>
        <v>37</v>
      </c>
      <c r="P1432">
        <f t="shared" si="159"/>
        <v>1</v>
      </c>
      <c r="Q1432">
        <f t="shared" si="160"/>
        <v>1</v>
      </c>
    </row>
    <row r="1433" spans="1:17" ht="19.5" x14ac:dyDescent="0.4">
      <c r="A1433" s="33">
        <f t="shared" si="154"/>
        <v>46507</v>
      </c>
      <c r="B1433" s="27" t="str">
        <f t="shared" si="156"/>
        <v>(金)</v>
      </c>
      <c r="C1433" s="34">
        <v>0.77083333333333304</v>
      </c>
      <c r="D1433" s="16" t="s">
        <v>18</v>
      </c>
      <c r="E1433" s="35">
        <v>0.79166666666666696</v>
      </c>
      <c r="F1433" s="50">
        <f>IF(COUNTIF('リスト（不使用）'!$A$5:$A$6,単年カーブ!$A$1),"希望数量入力ください",'単年（2027年度）'!$E$12*単年カーブ!$R$3+'単年（2027年度）'!$E$12*(1-単年カーブ!$R$3)*単年カーブ!Q1433)</f>
        <v>0</v>
      </c>
      <c r="G1433" s="47">
        <f t="shared" si="157"/>
        <v>0</v>
      </c>
      <c r="M1433">
        <f t="shared" si="158"/>
        <v>4</v>
      </c>
      <c r="N1433">
        <f>IF(OR(WEEKDAY(A1433)=1,WEEKDAY(A1433)=7,COUNTIF('2027祝日等（不使用）'!$A$1:$A$20,単年カーブ!A1433)=1),0,1)</f>
        <v>1</v>
      </c>
      <c r="O1433">
        <f t="shared" si="155"/>
        <v>38</v>
      </c>
      <c r="P1433">
        <f t="shared" si="159"/>
        <v>1</v>
      </c>
      <c r="Q1433">
        <f t="shared" si="160"/>
        <v>1</v>
      </c>
    </row>
    <row r="1434" spans="1:17" ht="19.5" x14ac:dyDescent="0.4">
      <c r="A1434" s="33">
        <f t="shared" si="154"/>
        <v>46507</v>
      </c>
      <c r="B1434" s="27" t="str">
        <f t="shared" si="156"/>
        <v>(金)</v>
      </c>
      <c r="C1434" s="34">
        <v>0.79166666666666696</v>
      </c>
      <c r="D1434" s="16" t="s">
        <v>18</v>
      </c>
      <c r="E1434" s="35">
        <v>0.8125</v>
      </c>
      <c r="F1434" s="50">
        <f>IF(COUNTIF('リスト（不使用）'!$A$5:$A$6,単年カーブ!$A$1),"希望数量入力ください",'単年（2027年度）'!$E$12*単年カーブ!$R$3+'単年（2027年度）'!$E$12*(1-単年カーブ!$R$3)*単年カーブ!Q1434)</f>
        <v>0</v>
      </c>
      <c r="G1434" s="47">
        <f t="shared" si="157"/>
        <v>0</v>
      </c>
      <c r="M1434">
        <f t="shared" si="158"/>
        <v>4</v>
      </c>
      <c r="N1434">
        <f>IF(OR(WEEKDAY(A1434)=1,WEEKDAY(A1434)=7,COUNTIF('2027祝日等（不使用）'!$A$1:$A$20,単年カーブ!A1434)=1),0,1)</f>
        <v>1</v>
      </c>
      <c r="O1434">
        <f t="shared" si="155"/>
        <v>39</v>
      </c>
      <c r="P1434">
        <f t="shared" si="159"/>
        <v>1</v>
      </c>
      <c r="Q1434">
        <f t="shared" si="160"/>
        <v>1</v>
      </c>
    </row>
    <row r="1435" spans="1:17" ht="19.5" x14ac:dyDescent="0.4">
      <c r="A1435" s="33">
        <f t="shared" si="154"/>
        <v>46507</v>
      </c>
      <c r="B1435" s="27" t="str">
        <f t="shared" si="156"/>
        <v>(金)</v>
      </c>
      <c r="C1435" s="34">
        <v>0.8125</v>
      </c>
      <c r="D1435" s="16" t="s">
        <v>18</v>
      </c>
      <c r="E1435" s="35">
        <v>0.83333333333333304</v>
      </c>
      <c r="F1435" s="50">
        <f>IF(COUNTIF('リスト（不使用）'!$A$5:$A$6,単年カーブ!$A$1),"希望数量入力ください",'単年（2027年度）'!$E$12*単年カーブ!$R$3+'単年（2027年度）'!$E$12*(1-単年カーブ!$R$3)*単年カーブ!Q1435)</f>
        <v>0</v>
      </c>
      <c r="G1435" s="47">
        <f t="shared" si="157"/>
        <v>0</v>
      </c>
      <c r="M1435">
        <f t="shared" si="158"/>
        <v>4</v>
      </c>
      <c r="N1435">
        <f>IF(OR(WEEKDAY(A1435)=1,WEEKDAY(A1435)=7,COUNTIF('2027祝日等（不使用）'!$A$1:$A$20,単年カーブ!A1435)=1),0,1)</f>
        <v>1</v>
      </c>
      <c r="O1435">
        <f t="shared" si="155"/>
        <v>40</v>
      </c>
      <c r="P1435">
        <f t="shared" si="159"/>
        <v>1</v>
      </c>
      <c r="Q1435">
        <f t="shared" si="160"/>
        <v>1</v>
      </c>
    </row>
    <row r="1436" spans="1:17" ht="19.5" x14ac:dyDescent="0.4">
      <c r="A1436" s="33">
        <f t="shared" si="154"/>
        <v>46507</v>
      </c>
      <c r="B1436" s="27" t="str">
        <f t="shared" si="156"/>
        <v>(金)</v>
      </c>
      <c r="C1436" s="34">
        <v>0.83333333333333304</v>
      </c>
      <c r="D1436" s="16" t="s">
        <v>18</v>
      </c>
      <c r="E1436" s="35">
        <v>0.85416666666666696</v>
      </c>
      <c r="F1436" s="50">
        <f>IF(COUNTIF('リスト（不使用）'!$A$5:$A$6,単年カーブ!$A$1),"希望数量入力ください",'単年（2027年度）'!$E$12*単年カーブ!$R$3+'単年（2027年度）'!$E$12*(1-単年カーブ!$R$3)*単年カーブ!Q1436)</f>
        <v>0</v>
      </c>
      <c r="G1436" s="47">
        <f t="shared" si="157"/>
        <v>0</v>
      </c>
      <c r="M1436">
        <f t="shared" si="158"/>
        <v>4</v>
      </c>
      <c r="N1436">
        <f>IF(OR(WEEKDAY(A1436)=1,WEEKDAY(A1436)=7,COUNTIF('2027祝日等（不使用）'!$A$1:$A$20,単年カーブ!A1436)=1),0,1)</f>
        <v>1</v>
      </c>
      <c r="O1436">
        <f t="shared" si="155"/>
        <v>41</v>
      </c>
      <c r="P1436">
        <f t="shared" si="159"/>
        <v>0</v>
      </c>
      <c r="Q1436">
        <f t="shared" si="160"/>
        <v>0</v>
      </c>
    </row>
    <row r="1437" spans="1:17" ht="19.5" x14ac:dyDescent="0.4">
      <c r="A1437" s="33">
        <f t="shared" si="154"/>
        <v>46507</v>
      </c>
      <c r="B1437" s="27" t="str">
        <f t="shared" si="156"/>
        <v>(金)</v>
      </c>
      <c r="C1437" s="34">
        <v>0.85416666666666696</v>
      </c>
      <c r="D1437" s="16" t="s">
        <v>18</v>
      </c>
      <c r="E1437" s="35">
        <v>0.875</v>
      </c>
      <c r="F1437" s="50">
        <f>IF(COUNTIF('リスト（不使用）'!$A$5:$A$6,単年カーブ!$A$1),"希望数量入力ください",'単年（2027年度）'!$E$12*単年カーブ!$R$3+'単年（2027年度）'!$E$12*(1-単年カーブ!$R$3)*単年カーブ!Q1437)</f>
        <v>0</v>
      </c>
      <c r="G1437" s="47">
        <f t="shared" si="157"/>
        <v>0</v>
      </c>
      <c r="M1437">
        <f t="shared" si="158"/>
        <v>4</v>
      </c>
      <c r="N1437">
        <f>IF(OR(WEEKDAY(A1437)=1,WEEKDAY(A1437)=7,COUNTIF('2027祝日等（不使用）'!$A$1:$A$20,単年カーブ!A1437)=1),0,1)</f>
        <v>1</v>
      </c>
      <c r="O1437">
        <f t="shared" si="155"/>
        <v>42</v>
      </c>
      <c r="P1437">
        <f t="shared" si="159"/>
        <v>0</v>
      </c>
      <c r="Q1437">
        <f t="shared" si="160"/>
        <v>0</v>
      </c>
    </row>
    <row r="1438" spans="1:17" ht="19.5" x14ac:dyDescent="0.4">
      <c r="A1438" s="33">
        <f t="shared" si="154"/>
        <v>46507</v>
      </c>
      <c r="B1438" s="27" t="str">
        <f t="shared" si="156"/>
        <v>(金)</v>
      </c>
      <c r="C1438" s="34">
        <v>0.875</v>
      </c>
      <c r="D1438" s="16" t="s">
        <v>18</v>
      </c>
      <c r="E1438" s="35">
        <v>0.89583333333333304</v>
      </c>
      <c r="F1438" s="50">
        <f>IF(COUNTIF('リスト（不使用）'!$A$5:$A$6,単年カーブ!$A$1),"希望数量入力ください",'単年（2027年度）'!$E$12*単年カーブ!$R$3+'単年（2027年度）'!$E$12*(1-単年カーブ!$R$3)*単年カーブ!Q1438)</f>
        <v>0</v>
      </c>
      <c r="G1438" s="47">
        <f t="shared" si="157"/>
        <v>0</v>
      </c>
      <c r="M1438">
        <f t="shared" si="158"/>
        <v>4</v>
      </c>
      <c r="N1438">
        <f>IF(OR(WEEKDAY(A1438)=1,WEEKDAY(A1438)=7,COUNTIF('2027祝日等（不使用）'!$A$1:$A$20,単年カーブ!A1438)=1),0,1)</f>
        <v>1</v>
      </c>
      <c r="O1438">
        <f t="shared" si="155"/>
        <v>43</v>
      </c>
      <c r="P1438">
        <f t="shared" si="159"/>
        <v>0</v>
      </c>
      <c r="Q1438">
        <f t="shared" si="160"/>
        <v>0</v>
      </c>
    </row>
    <row r="1439" spans="1:17" ht="19.5" x14ac:dyDescent="0.4">
      <c r="A1439" s="33">
        <f t="shared" si="154"/>
        <v>46507</v>
      </c>
      <c r="B1439" s="27" t="str">
        <f t="shared" si="156"/>
        <v>(金)</v>
      </c>
      <c r="C1439" s="34">
        <v>0.89583333333333304</v>
      </c>
      <c r="D1439" s="16" t="s">
        <v>18</v>
      </c>
      <c r="E1439" s="35">
        <v>0.91666666666666696</v>
      </c>
      <c r="F1439" s="50">
        <f>IF(COUNTIF('リスト（不使用）'!$A$5:$A$6,単年カーブ!$A$1),"希望数量入力ください",'単年（2027年度）'!$E$12*単年カーブ!$R$3+'単年（2027年度）'!$E$12*(1-単年カーブ!$R$3)*単年カーブ!Q1439)</f>
        <v>0</v>
      </c>
      <c r="G1439" s="47">
        <f t="shared" si="157"/>
        <v>0</v>
      </c>
      <c r="M1439">
        <f t="shared" si="158"/>
        <v>4</v>
      </c>
      <c r="N1439">
        <f>IF(OR(WEEKDAY(A1439)=1,WEEKDAY(A1439)=7,COUNTIF('2027祝日等（不使用）'!$A$1:$A$20,単年カーブ!A1439)=1),0,1)</f>
        <v>1</v>
      </c>
      <c r="O1439">
        <f t="shared" si="155"/>
        <v>44</v>
      </c>
      <c r="P1439">
        <f t="shared" si="159"/>
        <v>0</v>
      </c>
      <c r="Q1439">
        <f t="shared" si="160"/>
        <v>0</v>
      </c>
    </row>
    <row r="1440" spans="1:17" ht="19.5" x14ac:dyDescent="0.4">
      <c r="A1440" s="33">
        <f t="shared" si="154"/>
        <v>46507</v>
      </c>
      <c r="B1440" s="27" t="str">
        <f t="shared" si="156"/>
        <v>(金)</v>
      </c>
      <c r="C1440" s="34">
        <v>0.91666666666666696</v>
      </c>
      <c r="D1440" s="16" t="s">
        <v>18</v>
      </c>
      <c r="E1440" s="35">
        <v>0.9375</v>
      </c>
      <c r="F1440" s="50">
        <f>IF(COUNTIF('リスト（不使用）'!$A$5:$A$6,単年カーブ!$A$1),"希望数量入力ください",'単年（2027年度）'!$E$12*単年カーブ!$R$3+'単年（2027年度）'!$E$12*(1-単年カーブ!$R$3)*単年カーブ!Q1440)</f>
        <v>0</v>
      </c>
      <c r="G1440" s="47">
        <f t="shared" si="157"/>
        <v>0</v>
      </c>
      <c r="M1440">
        <f t="shared" si="158"/>
        <v>4</v>
      </c>
      <c r="N1440">
        <f>IF(OR(WEEKDAY(A1440)=1,WEEKDAY(A1440)=7,COUNTIF('2027祝日等（不使用）'!$A$1:$A$20,単年カーブ!A1440)=1),0,1)</f>
        <v>1</v>
      </c>
      <c r="O1440">
        <f t="shared" si="155"/>
        <v>45</v>
      </c>
      <c r="P1440">
        <f t="shared" si="159"/>
        <v>0</v>
      </c>
      <c r="Q1440">
        <f t="shared" si="160"/>
        <v>0</v>
      </c>
    </row>
    <row r="1441" spans="1:17" ht="19.5" x14ac:dyDescent="0.4">
      <c r="A1441" s="33">
        <f t="shared" si="154"/>
        <v>46507</v>
      </c>
      <c r="B1441" s="27" t="str">
        <f t="shared" si="156"/>
        <v>(金)</v>
      </c>
      <c r="C1441" s="34">
        <v>0.9375</v>
      </c>
      <c r="D1441" s="16" t="s">
        <v>18</v>
      </c>
      <c r="E1441" s="35">
        <v>0.95833333333333304</v>
      </c>
      <c r="F1441" s="50">
        <f>IF(COUNTIF('リスト（不使用）'!$A$5:$A$6,単年カーブ!$A$1),"希望数量入力ください",'単年（2027年度）'!$E$12*単年カーブ!$R$3+'単年（2027年度）'!$E$12*(1-単年カーブ!$R$3)*単年カーブ!Q1441)</f>
        <v>0</v>
      </c>
      <c r="G1441" s="47">
        <f t="shared" si="157"/>
        <v>0</v>
      </c>
      <c r="M1441">
        <f t="shared" si="158"/>
        <v>4</v>
      </c>
      <c r="N1441">
        <f>IF(OR(WEEKDAY(A1441)=1,WEEKDAY(A1441)=7,COUNTIF('2027祝日等（不使用）'!$A$1:$A$20,単年カーブ!A1441)=1),0,1)</f>
        <v>1</v>
      </c>
      <c r="O1441">
        <f t="shared" si="155"/>
        <v>46</v>
      </c>
      <c r="P1441">
        <f t="shared" si="159"/>
        <v>0</v>
      </c>
      <c r="Q1441">
        <f t="shared" si="160"/>
        <v>0</v>
      </c>
    </row>
    <row r="1442" spans="1:17" ht="19.5" x14ac:dyDescent="0.4">
      <c r="A1442" s="33">
        <f t="shared" si="154"/>
        <v>46507</v>
      </c>
      <c r="B1442" s="27" t="str">
        <f t="shared" si="156"/>
        <v>(金)</v>
      </c>
      <c r="C1442" s="34">
        <v>0.95833333333333304</v>
      </c>
      <c r="D1442" s="16" t="s">
        <v>18</v>
      </c>
      <c r="E1442" s="35">
        <v>0.97916666666666696</v>
      </c>
      <c r="F1442" s="50">
        <f>IF(COUNTIF('リスト（不使用）'!$A$5:$A$6,単年カーブ!$A$1),"希望数量入力ください",'単年（2027年度）'!$E$12*単年カーブ!$R$3+'単年（2027年度）'!$E$12*(1-単年カーブ!$R$3)*単年カーブ!Q1442)</f>
        <v>0</v>
      </c>
      <c r="G1442" s="47">
        <f t="shared" si="157"/>
        <v>0</v>
      </c>
      <c r="M1442">
        <f t="shared" si="158"/>
        <v>4</v>
      </c>
      <c r="N1442">
        <f>IF(OR(WEEKDAY(A1442)=1,WEEKDAY(A1442)=7,COUNTIF('2027祝日等（不使用）'!$A$1:$A$20,単年カーブ!A1442)=1),0,1)</f>
        <v>1</v>
      </c>
      <c r="O1442">
        <f t="shared" si="155"/>
        <v>47</v>
      </c>
      <c r="P1442">
        <f t="shared" si="159"/>
        <v>0</v>
      </c>
      <c r="Q1442">
        <f t="shared" si="160"/>
        <v>0</v>
      </c>
    </row>
    <row r="1443" spans="1:17" ht="19.5" x14ac:dyDescent="0.4">
      <c r="A1443" s="33">
        <f t="shared" si="154"/>
        <v>46507</v>
      </c>
      <c r="B1443" s="27" t="str">
        <f t="shared" si="156"/>
        <v>(金)</v>
      </c>
      <c r="C1443" s="34">
        <v>0.97916666666666696</v>
      </c>
      <c r="D1443" s="16" t="s">
        <v>18</v>
      </c>
      <c r="E1443" s="35" t="s">
        <v>17</v>
      </c>
      <c r="F1443" s="50">
        <f>IF(COUNTIF('リスト（不使用）'!$A$5:$A$6,単年カーブ!$A$1),"希望数量入力ください",'単年（2027年度）'!$E$12*単年カーブ!$R$3+'単年（2027年度）'!$E$12*(1-単年カーブ!$R$3)*単年カーブ!Q1443)</f>
        <v>0</v>
      </c>
      <c r="G1443" s="47">
        <f t="shared" si="157"/>
        <v>0</v>
      </c>
      <c r="M1443">
        <f t="shared" si="158"/>
        <v>4</v>
      </c>
      <c r="N1443">
        <f>IF(OR(WEEKDAY(A1443)=1,WEEKDAY(A1443)=7,COUNTIF('2027祝日等（不使用）'!$A$1:$A$20,単年カーブ!A1443)=1),0,1)</f>
        <v>1</v>
      </c>
      <c r="O1443">
        <f t="shared" si="155"/>
        <v>48</v>
      </c>
      <c r="P1443">
        <f t="shared" si="159"/>
        <v>0</v>
      </c>
      <c r="Q1443">
        <f t="shared" si="160"/>
        <v>0</v>
      </c>
    </row>
    <row r="1444" spans="1:17" ht="19.5" x14ac:dyDescent="0.4">
      <c r="A1444" s="33">
        <f t="shared" si="154"/>
        <v>46508</v>
      </c>
      <c r="B1444" s="27" t="str">
        <f t="shared" si="156"/>
        <v>(土)</v>
      </c>
      <c r="C1444" s="34">
        <v>0</v>
      </c>
      <c r="D1444" s="16" t="s">
        <v>18</v>
      </c>
      <c r="E1444" s="35">
        <v>2.0833333333333332E-2</v>
      </c>
      <c r="F1444" s="50">
        <f>IF(COUNTIF('リスト（不使用）'!$A$5:$A$6,単年カーブ!$A$1),"希望数量入力ください",'単年（2027年度）'!$E$12*単年カーブ!$R$3+'単年（2027年度）'!$E$12*(1-単年カーブ!$R$3)*単年カーブ!Q1444)</f>
        <v>0</v>
      </c>
      <c r="G1444" s="47">
        <f t="shared" si="157"/>
        <v>0</v>
      </c>
      <c r="M1444">
        <f t="shared" si="158"/>
        <v>5</v>
      </c>
      <c r="N1444">
        <f>IF(OR(WEEKDAY(A1444)=1,WEEKDAY(A1444)=7,COUNTIF('2027祝日等（不使用）'!$A$1:$A$20,単年カーブ!A1444)=1),0,1)</f>
        <v>0</v>
      </c>
      <c r="O1444">
        <f t="shared" si="155"/>
        <v>1</v>
      </c>
      <c r="P1444">
        <f t="shared" si="159"/>
        <v>0</v>
      </c>
      <c r="Q1444">
        <f t="shared" si="160"/>
        <v>0</v>
      </c>
    </row>
    <row r="1445" spans="1:17" ht="19.5" x14ac:dyDescent="0.4">
      <c r="A1445" s="33">
        <f t="shared" si="154"/>
        <v>46508</v>
      </c>
      <c r="B1445" s="27" t="str">
        <f t="shared" si="156"/>
        <v>(土)</v>
      </c>
      <c r="C1445" s="34">
        <v>2.0833333333333332E-2</v>
      </c>
      <c r="D1445" s="16" t="s">
        <v>18</v>
      </c>
      <c r="E1445" s="35">
        <v>4.1666666666666664E-2</v>
      </c>
      <c r="F1445" s="50">
        <f>IF(COUNTIF('リスト（不使用）'!$A$5:$A$6,単年カーブ!$A$1),"希望数量入力ください",'単年（2027年度）'!$E$12*単年カーブ!$R$3+'単年（2027年度）'!$E$12*(1-単年カーブ!$R$3)*単年カーブ!Q1445)</f>
        <v>0</v>
      </c>
      <c r="G1445" s="47">
        <f t="shared" si="157"/>
        <v>0</v>
      </c>
      <c r="M1445">
        <f t="shared" si="158"/>
        <v>5</v>
      </c>
      <c r="N1445">
        <f>IF(OR(WEEKDAY(A1445)=1,WEEKDAY(A1445)=7,COUNTIF('2027祝日等（不使用）'!$A$1:$A$20,単年カーブ!A1445)=1),0,1)</f>
        <v>0</v>
      </c>
      <c r="O1445">
        <f t="shared" si="155"/>
        <v>2</v>
      </c>
      <c r="P1445">
        <f t="shared" si="159"/>
        <v>0</v>
      </c>
      <c r="Q1445">
        <f t="shared" si="160"/>
        <v>0</v>
      </c>
    </row>
    <row r="1446" spans="1:17" ht="19.5" x14ac:dyDescent="0.4">
      <c r="A1446" s="33">
        <f t="shared" si="154"/>
        <v>46508</v>
      </c>
      <c r="B1446" s="27" t="str">
        <f t="shared" si="156"/>
        <v>(土)</v>
      </c>
      <c r="C1446" s="34">
        <v>4.1666666666666664E-2</v>
      </c>
      <c r="D1446" s="16" t="s">
        <v>18</v>
      </c>
      <c r="E1446" s="35">
        <v>6.25E-2</v>
      </c>
      <c r="F1446" s="50">
        <f>IF(COUNTIF('リスト（不使用）'!$A$5:$A$6,単年カーブ!$A$1),"希望数量入力ください",'単年（2027年度）'!$E$12*単年カーブ!$R$3+'単年（2027年度）'!$E$12*(1-単年カーブ!$R$3)*単年カーブ!Q1446)</f>
        <v>0</v>
      </c>
      <c r="G1446" s="47">
        <f t="shared" si="157"/>
        <v>0</v>
      </c>
      <c r="M1446">
        <f t="shared" si="158"/>
        <v>5</v>
      </c>
      <c r="N1446">
        <f>IF(OR(WEEKDAY(A1446)=1,WEEKDAY(A1446)=7,COUNTIF('2027祝日等（不使用）'!$A$1:$A$20,単年カーブ!A1446)=1),0,1)</f>
        <v>0</v>
      </c>
      <c r="O1446">
        <f t="shared" si="155"/>
        <v>3</v>
      </c>
      <c r="P1446">
        <f t="shared" si="159"/>
        <v>0</v>
      </c>
      <c r="Q1446">
        <f t="shared" si="160"/>
        <v>0</v>
      </c>
    </row>
    <row r="1447" spans="1:17" ht="19.5" x14ac:dyDescent="0.4">
      <c r="A1447" s="33">
        <f t="shared" si="154"/>
        <v>46508</v>
      </c>
      <c r="B1447" s="27" t="str">
        <f t="shared" si="156"/>
        <v>(土)</v>
      </c>
      <c r="C1447" s="34">
        <v>6.25E-2</v>
      </c>
      <c r="D1447" s="16" t="s">
        <v>18</v>
      </c>
      <c r="E1447" s="35">
        <v>8.3333333333333301E-2</v>
      </c>
      <c r="F1447" s="50">
        <f>IF(COUNTIF('リスト（不使用）'!$A$5:$A$6,単年カーブ!$A$1),"希望数量入力ください",'単年（2027年度）'!$E$12*単年カーブ!$R$3+'単年（2027年度）'!$E$12*(1-単年カーブ!$R$3)*単年カーブ!Q1447)</f>
        <v>0</v>
      </c>
      <c r="G1447" s="47">
        <f t="shared" si="157"/>
        <v>0</v>
      </c>
      <c r="M1447">
        <f t="shared" si="158"/>
        <v>5</v>
      </c>
      <c r="N1447">
        <f>IF(OR(WEEKDAY(A1447)=1,WEEKDAY(A1447)=7,COUNTIF('2027祝日等（不使用）'!$A$1:$A$20,単年カーブ!A1447)=1),0,1)</f>
        <v>0</v>
      </c>
      <c r="O1447">
        <f t="shared" si="155"/>
        <v>4</v>
      </c>
      <c r="P1447">
        <f t="shared" si="159"/>
        <v>0</v>
      </c>
      <c r="Q1447">
        <f t="shared" si="160"/>
        <v>0</v>
      </c>
    </row>
    <row r="1448" spans="1:17" ht="19.5" x14ac:dyDescent="0.4">
      <c r="A1448" s="33">
        <f t="shared" si="154"/>
        <v>46508</v>
      </c>
      <c r="B1448" s="27" t="str">
        <f t="shared" si="156"/>
        <v>(土)</v>
      </c>
      <c r="C1448" s="34">
        <v>8.3333333333333301E-2</v>
      </c>
      <c r="D1448" s="16" t="s">
        <v>18</v>
      </c>
      <c r="E1448" s="35">
        <v>0.104166666666667</v>
      </c>
      <c r="F1448" s="50">
        <f>IF(COUNTIF('リスト（不使用）'!$A$5:$A$6,単年カーブ!$A$1),"希望数量入力ください",'単年（2027年度）'!$E$12*単年カーブ!$R$3+'単年（2027年度）'!$E$12*(1-単年カーブ!$R$3)*単年カーブ!Q1448)</f>
        <v>0</v>
      </c>
      <c r="G1448" s="47">
        <f t="shared" si="157"/>
        <v>0</v>
      </c>
      <c r="M1448">
        <f t="shared" si="158"/>
        <v>5</v>
      </c>
      <c r="N1448">
        <f>IF(OR(WEEKDAY(A1448)=1,WEEKDAY(A1448)=7,COUNTIF('2027祝日等（不使用）'!$A$1:$A$20,単年カーブ!A1448)=1),0,1)</f>
        <v>0</v>
      </c>
      <c r="O1448">
        <f t="shared" si="155"/>
        <v>5</v>
      </c>
      <c r="P1448">
        <f t="shared" si="159"/>
        <v>0</v>
      </c>
      <c r="Q1448">
        <f t="shared" si="160"/>
        <v>0</v>
      </c>
    </row>
    <row r="1449" spans="1:17" ht="19.5" x14ac:dyDescent="0.4">
      <c r="A1449" s="33">
        <f t="shared" si="154"/>
        <v>46508</v>
      </c>
      <c r="B1449" s="27" t="str">
        <f t="shared" si="156"/>
        <v>(土)</v>
      </c>
      <c r="C1449" s="34">
        <v>0.104166666666667</v>
      </c>
      <c r="D1449" s="16" t="s">
        <v>18</v>
      </c>
      <c r="E1449" s="35">
        <v>0.125</v>
      </c>
      <c r="F1449" s="50">
        <f>IF(COUNTIF('リスト（不使用）'!$A$5:$A$6,単年カーブ!$A$1),"希望数量入力ください",'単年（2027年度）'!$E$12*単年カーブ!$R$3+'単年（2027年度）'!$E$12*(1-単年カーブ!$R$3)*単年カーブ!Q1449)</f>
        <v>0</v>
      </c>
      <c r="G1449" s="47">
        <f t="shared" si="157"/>
        <v>0</v>
      </c>
      <c r="M1449">
        <f t="shared" si="158"/>
        <v>5</v>
      </c>
      <c r="N1449">
        <f>IF(OR(WEEKDAY(A1449)=1,WEEKDAY(A1449)=7,COUNTIF('2027祝日等（不使用）'!$A$1:$A$20,単年カーブ!A1449)=1),0,1)</f>
        <v>0</v>
      </c>
      <c r="O1449">
        <f t="shared" si="155"/>
        <v>6</v>
      </c>
      <c r="P1449">
        <f t="shared" si="159"/>
        <v>0</v>
      </c>
      <c r="Q1449">
        <f t="shared" si="160"/>
        <v>0</v>
      </c>
    </row>
    <row r="1450" spans="1:17" ht="19.5" x14ac:dyDescent="0.4">
      <c r="A1450" s="33">
        <f t="shared" si="154"/>
        <v>46508</v>
      </c>
      <c r="B1450" s="27" t="str">
        <f t="shared" si="156"/>
        <v>(土)</v>
      </c>
      <c r="C1450" s="34">
        <v>0.125</v>
      </c>
      <c r="D1450" s="16" t="s">
        <v>18</v>
      </c>
      <c r="E1450" s="35">
        <v>0.14583333333333301</v>
      </c>
      <c r="F1450" s="50">
        <f>IF(COUNTIF('リスト（不使用）'!$A$5:$A$6,単年カーブ!$A$1),"希望数量入力ください",'単年（2027年度）'!$E$12*単年カーブ!$R$3+'単年（2027年度）'!$E$12*(1-単年カーブ!$R$3)*単年カーブ!Q1450)</f>
        <v>0</v>
      </c>
      <c r="G1450" s="47">
        <f t="shared" si="157"/>
        <v>0</v>
      </c>
      <c r="M1450">
        <f t="shared" si="158"/>
        <v>5</v>
      </c>
      <c r="N1450">
        <f>IF(OR(WEEKDAY(A1450)=1,WEEKDAY(A1450)=7,COUNTIF('2027祝日等（不使用）'!$A$1:$A$20,単年カーブ!A1450)=1),0,1)</f>
        <v>0</v>
      </c>
      <c r="O1450">
        <f t="shared" si="155"/>
        <v>7</v>
      </c>
      <c r="P1450">
        <f t="shared" si="159"/>
        <v>0</v>
      </c>
      <c r="Q1450">
        <f t="shared" si="160"/>
        <v>0</v>
      </c>
    </row>
    <row r="1451" spans="1:17" ht="19.5" x14ac:dyDescent="0.4">
      <c r="A1451" s="33">
        <f t="shared" si="154"/>
        <v>46508</v>
      </c>
      <c r="B1451" s="27" t="str">
        <f t="shared" si="156"/>
        <v>(土)</v>
      </c>
      <c r="C1451" s="34">
        <v>0.14583333333333301</v>
      </c>
      <c r="D1451" s="16" t="s">
        <v>18</v>
      </c>
      <c r="E1451" s="35">
        <v>0.16666666666666699</v>
      </c>
      <c r="F1451" s="50">
        <f>IF(COUNTIF('リスト（不使用）'!$A$5:$A$6,単年カーブ!$A$1),"希望数量入力ください",'単年（2027年度）'!$E$12*単年カーブ!$R$3+'単年（2027年度）'!$E$12*(1-単年カーブ!$R$3)*単年カーブ!Q1451)</f>
        <v>0</v>
      </c>
      <c r="G1451" s="47">
        <f t="shared" si="157"/>
        <v>0</v>
      </c>
      <c r="M1451">
        <f t="shared" si="158"/>
        <v>5</v>
      </c>
      <c r="N1451">
        <f>IF(OR(WEEKDAY(A1451)=1,WEEKDAY(A1451)=7,COUNTIF('2027祝日等（不使用）'!$A$1:$A$20,単年カーブ!A1451)=1),0,1)</f>
        <v>0</v>
      </c>
      <c r="O1451">
        <f t="shared" si="155"/>
        <v>8</v>
      </c>
      <c r="P1451">
        <f t="shared" si="159"/>
        <v>0</v>
      </c>
      <c r="Q1451">
        <f t="shared" si="160"/>
        <v>0</v>
      </c>
    </row>
    <row r="1452" spans="1:17" ht="19.5" x14ac:dyDescent="0.4">
      <c r="A1452" s="33">
        <f t="shared" si="154"/>
        <v>46508</v>
      </c>
      <c r="B1452" s="27" t="str">
        <f t="shared" si="156"/>
        <v>(土)</v>
      </c>
      <c r="C1452" s="34">
        <v>0.16666666666666699</v>
      </c>
      <c r="D1452" s="16" t="s">
        <v>18</v>
      </c>
      <c r="E1452" s="35">
        <v>0.1875</v>
      </c>
      <c r="F1452" s="50">
        <f>IF(COUNTIF('リスト（不使用）'!$A$5:$A$6,単年カーブ!$A$1),"希望数量入力ください",'単年（2027年度）'!$E$12*単年カーブ!$R$3+'単年（2027年度）'!$E$12*(1-単年カーブ!$R$3)*単年カーブ!Q1452)</f>
        <v>0</v>
      </c>
      <c r="G1452" s="47">
        <f t="shared" si="157"/>
        <v>0</v>
      </c>
      <c r="M1452">
        <f t="shared" si="158"/>
        <v>5</v>
      </c>
      <c r="N1452">
        <f>IF(OR(WEEKDAY(A1452)=1,WEEKDAY(A1452)=7,COUNTIF('2027祝日等（不使用）'!$A$1:$A$20,単年カーブ!A1452)=1),0,1)</f>
        <v>0</v>
      </c>
      <c r="O1452">
        <f t="shared" si="155"/>
        <v>9</v>
      </c>
      <c r="P1452">
        <f t="shared" si="159"/>
        <v>0</v>
      </c>
      <c r="Q1452">
        <f t="shared" si="160"/>
        <v>0</v>
      </c>
    </row>
    <row r="1453" spans="1:17" ht="19.5" x14ac:dyDescent="0.4">
      <c r="A1453" s="33">
        <f t="shared" si="154"/>
        <v>46508</v>
      </c>
      <c r="B1453" s="27" t="str">
        <f t="shared" si="156"/>
        <v>(土)</v>
      </c>
      <c r="C1453" s="34">
        <v>0.1875</v>
      </c>
      <c r="D1453" s="16" t="s">
        <v>18</v>
      </c>
      <c r="E1453" s="35">
        <v>0.20833333333333301</v>
      </c>
      <c r="F1453" s="50">
        <f>IF(COUNTIF('リスト（不使用）'!$A$5:$A$6,単年カーブ!$A$1),"希望数量入力ください",'単年（2027年度）'!$E$12*単年カーブ!$R$3+'単年（2027年度）'!$E$12*(1-単年カーブ!$R$3)*単年カーブ!Q1453)</f>
        <v>0</v>
      </c>
      <c r="G1453" s="47">
        <f t="shared" si="157"/>
        <v>0</v>
      </c>
      <c r="M1453">
        <f t="shared" si="158"/>
        <v>5</v>
      </c>
      <c r="N1453">
        <f>IF(OR(WEEKDAY(A1453)=1,WEEKDAY(A1453)=7,COUNTIF('2027祝日等（不使用）'!$A$1:$A$20,単年カーブ!A1453)=1),0,1)</f>
        <v>0</v>
      </c>
      <c r="O1453">
        <f t="shared" si="155"/>
        <v>10</v>
      </c>
      <c r="P1453">
        <f t="shared" si="159"/>
        <v>0</v>
      </c>
      <c r="Q1453">
        <f t="shared" si="160"/>
        <v>0</v>
      </c>
    </row>
    <row r="1454" spans="1:17" ht="19.5" x14ac:dyDescent="0.4">
      <c r="A1454" s="33">
        <f t="shared" si="154"/>
        <v>46508</v>
      </c>
      <c r="B1454" s="27" t="str">
        <f t="shared" si="156"/>
        <v>(土)</v>
      </c>
      <c r="C1454" s="34">
        <v>0.20833333333333301</v>
      </c>
      <c r="D1454" s="16" t="s">
        <v>18</v>
      </c>
      <c r="E1454" s="35">
        <v>0.22916666666666699</v>
      </c>
      <c r="F1454" s="50">
        <f>IF(COUNTIF('リスト（不使用）'!$A$5:$A$6,単年カーブ!$A$1),"希望数量入力ください",'単年（2027年度）'!$E$12*単年カーブ!$R$3+'単年（2027年度）'!$E$12*(1-単年カーブ!$R$3)*単年カーブ!Q1454)</f>
        <v>0</v>
      </c>
      <c r="G1454" s="47">
        <f t="shared" si="157"/>
        <v>0</v>
      </c>
      <c r="M1454">
        <f t="shared" si="158"/>
        <v>5</v>
      </c>
      <c r="N1454">
        <f>IF(OR(WEEKDAY(A1454)=1,WEEKDAY(A1454)=7,COUNTIF('2027祝日等（不使用）'!$A$1:$A$20,単年カーブ!A1454)=1),0,1)</f>
        <v>0</v>
      </c>
      <c r="O1454">
        <f t="shared" si="155"/>
        <v>11</v>
      </c>
      <c r="P1454">
        <f t="shared" si="159"/>
        <v>0</v>
      </c>
      <c r="Q1454">
        <f t="shared" si="160"/>
        <v>0</v>
      </c>
    </row>
    <row r="1455" spans="1:17" ht="19.5" x14ac:dyDescent="0.4">
      <c r="A1455" s="33">
        <f t="shared" si="154"/>
        <v>46508</v>
      </c>
      <c r="B1455" s="27" t="str">
        <f t="shared" si="156"/>
        <v>(土)</v>
      </c>
      <c r="C1455" s="34">
        <v>0.22916666666666699</v>
      </c>
      <c r="D1455" s="16" t="s">
        <v>18</v>
      </c>
      <c r="E1455" s="35">
        <v>0.25</v>
      </c>
      <c r="F1455" s="50">
        <f>IF(COUNTIF('リスト（不使用）'!$A$5:$A$6,単年カーブ!$A$1),"希望数量入力ください",'単年（2027年度）'!$E$12*単年カーブ!$R$3+'単年（2027年度）'!$E$12*(1-単年カーブ!$R$3)*単年カーブ!Q1455)</f>
        <v>0</v>
      </c>
      <c r="G1455" s="47">
        <f t="shared" si="157"/>
        <v>0</v>
      </c>
      <c r="M1455">
        <f t="shared" si="158"/>
        <v>5</v>
      </c>
      <c r="N1455">
        <f>IF(OR(WEEKDAY(A1455)=1,WEEKDAY(A1455)=7,COUNTIF('2027祝日等（不使用）'!$A$1:$A$20,単年カーブ!A1455)=1),0,1)</f>
        <v>0</v>
      </c>
      <c r="O1455">
        <f t="shared" si="155"/>
        <v>12</v>
      </c>
      <c r="P1455">
        <f t="shared" si="159"/>
        <v>0</v>
      </c>
      <c r="Q1455">
        <f t="shared" si="160"/>
        <v>0</v>
      </c>
    </row>
    <row r="1456" spans="1:17" ht="19.5" x14ac:dyDescent="0.4">
      <c r="A1456" s="33">
        <f t="shared" si="154"/>
        <v>46508</v>
      </c>
      <c r="B1456" s="27" t="str">
        <f t="shared" si="156"/>
        <v>(土)</v>
      </c>
      <c r="C1456" s="34">
        <v>0.25</v>
      </c>
      <c r="D1456" s="16" t="s">
        <v>18</v>
      </c>
      <c r="E1456" s="35">
        <v>0.27083333333333298</v>
      </c>
      <c r="F1456" s="50">
        <f>IF(COUNTIF('リスト（不使用）'!$A$5:$A$6,単年カーブ!$A$1),"希望数量入力ください",'単年（2027年度）'!$E$12*単年カーブ!$R$3+'単年（2027年度）'!$E$12*(1-単年カーブ!$R$3)*単年カーブ!Q1456)</f>
        <v>0</v>
      </c>
      <c r="G1456" s="47">
        <f t="shared" si="157"/>
        <v>0</v>
      </c>
      <c r="M1456">
        <f t="shared" si="158"/>
        <v>5</v>
      </c>
      <c r="N1456">
        <f>IF(OR(WEEKDAY(A1456)=1,WEEKDAY(A1456)=7,COUNTIF('2027祝日等（不使用）'!$A$1:$A$20,単年カーブ!A1456)=1),0,1)</f>
        <v>0</v>
      </c>
      <c r="O1456">
        <f t="shared" si="155"/>
        <v>13</v>
      </c>
      <c r="P1456">
        <f t="shared" si="159"/>
        <v>0</v>
      </c>
      <c r="Q1456">
        <f t="shared" si="160"/>
        <v>0</v>
      </c>
    </row>
    <row r="1457" spans="1:17" ht="19.5" x14ac:dyDescent="0.4">
      <c r="A1457" s="33">
        <f t="shared" si="154"/>
        <v>46508</v>
      </c>
      <c r="B1457" s="27" t="str">
        <f t="shared" si="156"/>
        <v>(土)</v>
      </c>
      <c r="C1457" s="34">
        <v>0.27083333333333298</v>
      </c>
      <c r="D1457" s="16" t="s">
        <v>18</v>
      </c>
      <c r="E1457" s="35">
        <v>0.29166666666666702</v>
      </c>
      <c r="F1457" s="50">
        <f>IF(COUNTIF('リスト（不使用）'!$A$5:$A$6,単年カーブ!$A$1),"希望数量入力ください",'単年（2027年度）'!$E$12*単年カーブ!$R$3+'単年（2027年度）'!$E$12*(1-単年カーブ!$R$3)*単年カーブ!Q1457)</f>
        <v>0</v>
      </c>
      <c r="G1457" s="47">
        <f t="shared" si="157"/>
        <v>0</v>
      </c>
      <c r="M1457">
        <f t="shared" si="158"/>
        <v>5</v>
      </c>
      <c r="N1457">
        <f>IF(OR(WEEKDAY(A1457)=1,WEEKDAY(A1457)=7,COUNTIF('2027祝日等（不使用）'!$A$1:$A$20,単年カーブ!A1457)=1),0,1)</f>
        <v>0</v>
      </c>
      <c r="O1457">
        <f t="shared" si="155"/>
        <v>14</v>
      </c>
      <c r="P1457">
        <f t="shared" si="159"/>
        <v>0</v>
      </c>
      <c r="Q1457">
        <f t="shared" si="160"/>
        <v>0</v>
      </c>
    </row>
    <row r="1458" spans="1:17" ht="19.5" x14ac:dyDescent="0.4">
      <c r="A1458" s="33">
        <f t="shared" si="154"/>
        <v>46508</v>
      </c>
      <c r="B1458" s="27" t="str">
        <f t="shared" si="156"/>
        <v>(土)</v>
      </c>
      <c r="C1458" s="34">
        <v>0.29166666666666702</v>
      </c>
      <c r="D1458" s="16" t="s">
        <v>18</v>
      </c>
      <c r="E1458" s="35">
        <v>0.3125</v>
      </c>
      <c r="F1458" s="50">
        <f>IF(COUNTIF('リスト（不使用）'!$A$5:$A$6,単年カーブ!$A$1),"希望数量入力ください",'単年（2027年度）'!$E$12*単年カーブ!$R$3+'単年（2027年度）'!$E$12*(1-単年カーブ!$R$3)*単年カーブ!Q1458)</f>
        <v>0</v>
      </c>
      <c r="G1458" s="47">
        <f t="shared" si="157"/>
        <v>0</v>
      </c>
      <c r="M1458">
        <f t="shared" si="158"/>
        <v>5</v>
      </c>
      <c r="N1458">
        <f>IF(OR(WEEKDAY(A1458)=1,WEEKDAY(A1458)=7,COUNTIF('2027祝日等（不使用）'!$A$1:$A$20,単年カーブ!A1458)=1),0,1)</f>
        <v>0</v>
      </c>
      <c r="O1458">
        <f t="shared" si="155"/>
        <v>15</v>
      </c>
      <c r="P1458">
        <f t="shared" si="159"/>
        <v>0</v>
      </c>
      <c r="Q1458">
        <f t="shared" si="160"/>
        <v>0</v>
      </c>
    </row>
    <row r="1459" spans="1:17" ht="19.5" x14ac:dyDescent="0.4">
      <c r="A1459" s="33">
        <f t="shared" si="154"/>
        <v>46508</v>
      </c>
      <c r="B1459" s="27" t="str">
        <f t="shared" si="156"/>
        <v>(土)</v>
      </c>
      <c r="C1459" s="34">
        <v>0.3125</v>
      </c>
      <c r="D1459" s="16" t="s">
        <v>18</v>
      </c>
      <c r="E1459" s="35">
        <v>0.33333333333333298</v>
      </c>
      <c r="F1459" s="50">
        <f>IF(COUNTIF('リスト（不使用）'!$A$5:$A$6,単年カーブ!$A$1),"希望数量入力ください",'単年（2027年度）'!$E$12*単年カーブ!$R$3+'単年（2027年度）'!$E$12*(1-単年カーブ!$R$3)*単年カーブ!Q1459)</f>
        <v>0</v>
      </c>
      <c r="G1459" s="47">
        <f t="shared" si="157"/>
        <v>0</v>
      </c>
      <c r="M1459">
        <f t="shared" si="158"/>
        <v>5</v>
      </c>
      <c r="N1459">
        <f>IF(OR(WEEKDAY(A1459)=1,WEEKDAY(A1459)=7,COUNTIF('2027祝日等（不使用）'!$A$1:$A$20,単年カーブ!A1459)=1),0,1)</f>
        <v>0</v>
      </c>
      <c r="O1459">
        <f t="shared" si="155"/>
        <v>16</v>
      </c>
      <c r="P1459">
        <f t="shared" si="159"/>
        <v>0</v>
      </c>
      <c r="Q1459">
        <f t="shared" si="160"/>
        <v>0</v>
      </c>
    </row>
    <row r="1460" spans="1:17" ht="19.5" x14ac:dyDescent="0.4">
      <c r="A1460" s="33">
        <f t="shared" ref="A1460:A1523" si="161">A1412+1</f>
        <v>46508</v>
      </c>
      <c r="B1460" s="27" t="str">
        <f t="shared" si="156"/>
        <v>(土)</v>
      </c>
      <c r="C1460" s="34">
        <v>0.33333333333333298</v>
      </c>
      <c r="D1460" s="16" t="s">
        <v>18</v>
      </c>
      <c r="E1460" s="35">
        <v>0.35416666666666702</v>
      </c>
      <c r="F1460" s="50">
        <f>IF(COUNTIF('リスト（不使用）'!$A$5:$A$6,単年カーブ!$A$1),"希望数量入力ください",'単年（2027年度）'!$E$12*単年カーブ!$R$3+'単年（2027年度）'!$E$12*(1-単年カーブ!$R$3)*単年カーブ!Q1460)</f>
        <v>0</v>
      </c>
      <c r="G1460" s="47">
        <f t="shared" si="157"/>
        <v>0</v>
      </c>
      <c r="M1460">
        <f t="shared" si="158"/>
        <v>5</v>
      </c>
      <c r="N1460">
        <f>IF(OR(WEEKDAY(A1460)=1,WEEKDAY(A1460)=7,COUNTIF('2027祝日等（不使用）'!$A$1:$A$20,単年カーブ!A1460)=1),0,1)</f>
        <v>0</v>
      </c>
      <c r="O1460">
        <f t="shared" ref="O1460:O1523" si="162">O1412</f>
        <v>17</v>
      </c>
      <c r="P1460">
        <f t="shared" si="159"/>
        <v>1</v>
      </c>
      <c r="Q1460">
        <f t="shared" si="160"/>
        <v>0</v>
      </c>
    </row>
    <row r="1461" spans="1:17" ht="19.5" x14ac:dyDescent="0.4">
      <c r="A1461" s="33">
        <f t="shared" si="161"/>
        <v>46508</v>
      </c>
      <c r="B1461" s="27" t="str">
        <f t="shared" si="156"/>
        <v>(土)</v>
      </c>
      <c r="C1461" s="34">
        <v>0.35416666666666702</v>
      </c>
      <c r="D1461" s="16" t="s">
        <v>18</v>
      </c>
      <c r="E1461" s="35">
        <v>0.375</v>
      </c>
      <c r="F1461" s="50">
        <f>IF(COUNTIF('リスト（不使用）'!$A$5:$A$6,単年カーブ!$A$1),"希望数量入力ください",'単年（2027年度）'!$E$12*単年カーブ!$R$3+'単年（2027年度）'!$E$12*(1-単年カーブ!$R$3)*単年カーブ!Q1461)</f>
        <v>0</v>
      </c>
      <c r="G1461" s="47">
        <f t="shared" si="157"/>
        <v>0</v>
      </c>
      <c r="M1461">
        <f t="shared" si="158"/>
        <v>5</v>
      </c>
      <c r="N1461">
        <f>IF(OR(WEEKDAY(A1461)=1,WEEKDAY(A1461)=7,COUNTIF('2027祝日等（不使用）'!$A$1:$A$20,単年カーブ!A1461)=1),0,1)</f>
        <v>0</v>
      </c>
      <c r="O1461">
        <f t="shared" si="162"/>
        <v>18</v>
      </c>
      <c r="P1461">
        <f t="shared" si="159"/>
        <v>1</v>
      </c>
      <c r="Q1461">
        <f t="shared" si="160"/>
        <v>0</v>
      </c>
    </row>
    <row r="1462" spans="1:17" ht="19.5" x14ac:dyDescent="0.4">
      <c r="A1462" s="33">
        <f t="shared" si="161"/>
        <v>46508</v>
      </c>
      <c r="B1462" s="27" t="str">
        <f t="shared" si="156"/>
        <v>(土)</v>
      </c>
      <c r="C1462" s="34">
        <v>0.375</v>
      </c>
      <c r="D1462" s="16" t="s">
        <v>18</v>
      </c>
      <c r="E1462" s="35">
        <v>0.39583333333333298</v>
      </c>
      <c r="F1462" s="50">
        <f>IF(COUNTIF('リスト（不使用）'!$A$5:$A$6,単年カーブ!$A$1),"希望数量入力ください",'単年（2027年度）'!$E$12*単年カーブ!$R$3+'単年（2027年度）'!$E$12*(1-単年カーブ!$R$3)*単年カーブ!Q1462)</f>
        <v>0</v>
      </c>
      <c r="G1462" s="47">
        <f t="shared" si="157"/>
        <v>0</v>
      </c>
      <c r="M1462">
        <f t="shared" si="158"/>
        <v>5</v>
      </c>
      <c r="N1462">
        <f>IF(OR(WEEKDAY(A1462)=1,WEEKDAY(A1462)=7,COUNTIF('2027祝日等（不使用）'!$A$1:$A$20,単年カーブ!A1462)=1),0,1)</f>
        <v>0</v>
      </c>
      <c r="O1462">
        <f t="shared" si="162"/>
        <v>19</v>
      </c>
      <c r="P1462">
        <f t="shared" si="159"/>
        <v>1</v>
      </c>
      <c r="Q1462">
        <f t="shared" si="160"/>
        <v>0</v>
      </c>
    </row>
    <row r="1463" spans="1:17" ht="19.5" x14ac:dyDescent="0.4">
      <c r="A1463" s="33">
        <f t="shared" si="161"/>
        <v>46508</v>
      </c>
      <c r="B1463" s="27" t="str">
        <f t="shared" si="156"/>
        <v>(土)</v>
      </c>
      <c r="C1463" s="34">
        <v>0.39583333333333298</v>
      </c>
      <c r="D1463" s="16" t="s">
        <v>18</v>
      </c>
      <c r="E1463" s="35">
        <v>0.41666666666666702</v>
      </c>
      <c r="F1463" s="50">
        <f>IF(COUNTIF('リスト（不使用）'!$A$5:$A$6,単年カーブ!$A$1),"希望数量入力ください",'単年（2027年度）'!$E$12*単年カーブ!$R$3+'単年（2027年度）'!$E$12*(1-単年カーブ!$R$3)*単年カーブ!Q1463)</f>
        <v>0</v>
      </c>
      <c r="G1463" s="47">
        <f t="shared" si="157"/>
        <v>0</v>
      </c>
      <c r="M1463">
        <f t="shared" si="158"/>
        <v>5</v>
      </c>
      <c r="N1463">
        <f>IF(OR(WEEKDAY(A1463)=1,WEEKDAY(A1463)=7,COUNTIF('2027祝日等（不使用）'!$A$1:$A$20,単年カーブ!A1463)=1),0,1)</f>
        <v>0</v>
      </c>
      <c r="O1463">
        <f t="shared" si="162"/>
        <v>20</v>
      </c>
      <c r="P1463">
        <f t="shared" si="159"/>
        <v>1</v>
      </c>
      <c r="Q1463">
        <f t="shared" si="160"/>
        <v>0</v>
      </c>
    </row>
    <row r="1464" spans="1:17" ht="19.5" x14ac:dyDescent="0.4">
      <c r="A1464" s="33">
        <f t="shared" si="161"/>
        <v>46508</v>
      </c>
      <c r="B1464" s="27" t="str">
        <f t="shared" si="156"/>
        <v>(土)</v>
      </c>
      <c r="C1464" s="34">
        <v>0.41666666666666702</v>
      </c>
      <c r="D1464" s="16" t="s">
        <v>18</v>
      </c>
      <c r="E1464" s="35">
        <v>0.4375</v>
      </c>
      <c r="F1464" s="50">
        <f>IF(COUNTIF('リスト（不使用）'!$A$5:$A$6,単年カーブ!$A$1),"希望数量入力ください",'単年（2027年度）'!$E$12*単年カーブ!$R$3+'単年（2027年度）'!$E$12*(1-単年カーブ!$R$3)*単年カーブ!Q1464)</f>
        <v>0</v>
      </c>
      <c r="G1464" s="47">
        <f t="shared" si="157"/>
        <v>0</v>
      </c>
      <c r="M1464">
        <f t="shared" si="158"/>
        <v>5</v>
      </c>
      <c r="N1464">
        <f>IF(OR(WEEKDAY(A1464)=1,WEEKDAY(A1464)=7,COUNTIF('2027祝日等（不使用）'!$A$1:$A$20,単年カーブ!A1464)=1),0,1)</f>
        <v>0</v>
      </c>
      <c r="O1464">
        <f t="shared" si="162"/>
        <v>21</v>
      </c>
      <c r="P1464">
        <f t="shared" si="159"/>
        <v>1</v>
      </c>
      <c r="Q1464">
        <f t="shared" si="160"/>
        <v>0</v>
      </c>
    </row>
    <row r="1465" spans="1:17" ht="19.5" x14ac:dyDescent="0.4">
      <c r="A1465" s="33">
        <f t="shared" si="161"/>
        <v>46508</v>
      </c>
      <c r="B1465" s="27" t="str">
        <f t="shared" si="156"/>
        <v>(土)</v>
      </c>
      <c r="C1465" s="34">
        <v>0.4375</v>
      </c>
      <c r="D1465" s="16" t="s">
        <v>18</v>
      </c>
      <c r="E1465" s="35">
        <v>0.45833333333333298</v>
      </c>
      <c r="F1465" s="50">
        <f>IF(COUNTIF('リスト（不使用）'!$A$5:$A$6,単年カーブ!$A$1),"希望数量入力ください",'単年（2027年度）'!$E$12*単年カーブ!$R$3+'単年（2027年度）'!$E$12*(1-単年カーブ!$R$3)*単年カーブ!Q1465)</f>
        <v>0</v>
      </c>
      <c r="G1465" s="47">
        <f t="shared" si="157"/>
        <v>0</v>
      </c>
      <c r="M1465">
        <f t="shared" si="158"/>
        <v>5</v>
      </c>
      <c r="N1465">
        <f>IF(OR(WEEKDAY(A1465)=1,WEEKDAY(A1465)=7,COUNTIF('2027祝日等（不使用）'!$A$1:$A$20,単年カーブ!A1465)=1),0,1)</f>
        <v>0</v>
      </c>
      <c r="O1465">
        <f t="shared" si="162"/>
        <v>22</v>
      </c>
      <c r="P1465">
        <f t="shared" si="159"/>
        <v>1</v>
      </c>
      <c r="Q1465">
        <f t="shared" si="160"/>
        <v>0</v>
      </c>
    </row>
    <row r="1466" spans="1:17" ht="19.5" x14ac:dyDescent="0.4">
      <c r="A1466" s="33">
        <f t="shared" si="161"/>
        <v>46508</v>
      </c>
      <c r="B1466" s="27" t="str">
        <f t="shared" si="156"/>
        <v>(土)</v>
      </c>
      <c r="C1466" s="34">
        <v>0.45833333333333298</v>
      </c>
      <c r="D1466" s="16" t="s">
        <v>18</v>
      </c>
      <c r="E1466" s="35">
        <v>0.47916666666666702</v>
      </c>
      <c r="F1466" s="50">
        <f>IF(COUNTIF('リスト（不使用）'!$A$5:$A$6,単年カーブ!$A$1),"希望数量入力ください",'単年（2027年度）'!$E$12*単年カーブ!$R$3+'単年（2027年度）'!$E$12*(1-単年カーブ!$R$3)*単年カーブ!Q1466)</f>
        <v>0</v>
      </c>
      <c r="G1466" s="47">
        <f t="shared" si="157"/>
        <v>0</v>
      </c>
      <c r="M1466">
        <f t="shared" si="158"/>
        <v>5</v>
      </c>
      <c r="N1466">
        <f>IF(OR(WEEKDAY(A1466)=1,WEEKDAY(A1466)=7,COUNTIF('2027祝日等（不使用）'!$A$1:$A$20,単年カーブ!A1466)=1),0,1)</f>
        <v>0</v>
      </c>
      <c r="O1466">
        <f t="shared" si="162"/>
        <v>23</v>
      </c>
      <c r="P1466">
        <f t="shared" si="159"/>
        <v>1</v>
      </c>
      <c r="Q1466">
        <f t="shared" si="160"/>
        <v>0</v>
      </c>
    </row>
    <row r="1467" spans="1:17" ht="19.5" x14ac:dyDescent="0.4">
      <c r="A1467" s="33">
        <f t="shared" si="161"/>
        <v>46508</v>
      </c>
      <c r="B1467" s="27" t="str">
        <f t="shared" si="156"/>
        <v>(土)</v>
      </c>
      <c r="C1467" s="34">
        <v>0.47916666666666702</v>
      </c>
      <c r="D1467" s="16" t="s">
        <v>18</v>
      </c>
      <c r="E1467" s="35">
        <v>0.5</v>
      </c>
      <c r="F1467" s="50">
        <f>IF(COUNTIF('リスト（不使用）'!$A$5:$A$6,単年カーブ!$A$1),"希望数量入力ください",'単年（2027年度）'!$E$12*単年カーブ!$R$3+'単年（2027年度）'!$E$12*(1-単年カーブ!$R$3)*単年カーブ!Q1467)</f>
        <v>0</v>
      </c>
      <c r="G1467" s="47">
        <f t="shared" si="157"/>
        <v>0</v>
      </c>
      <c r="M1467">
        <f t="shared" si="158"/>
        <v>5</v>
      </c>
      <c r="N1467">
        <f>IF(OR(WEEKDAY(A1467)=1,WEEKDAY(A1467)=7,COUNTIF('2027祝日等（不使用）'!$A$1:$A$20,単年カーブ!A1467)=1),0,1)</f>
        <v>0</v>
      </c>
      <c r="O1467">
        <f t="shared" si="162"/>
        <v>24</v>
      </c>
      <c r="P1467">
        <f t="shared" si="159"/>
        <v>1</v>
      </c>
      <c r="Q1467">
        <f t="shared" si="160"/>
        <v>0</v>
      </c>
    </row>
    <row r="1468" spans="1:17" ht="19.5" x14ac:dyDescent="0.4">
      <c r="A1468" s="33">
        <f t="shared" si="161"/>
        <v>46508</v>
      </c>
      <c r="B1468" s="27" t="str">
        <f t="shared" si="156"/>
        <v>(土)</v>
      </c>
      <c r="C1468" s="34">
        <v>0.5</v>
      </c>
      <c r="D1468" s="16" t="s">
        <v>18</v>
      </c>
      <c r="E1468" s="35">
        <v>0.52083333333333304</v>
      </c>
      <c r="F1468" s="50">
        <f>IF(COUNTIF('リスト（不使用）'!$A$5:$A$6,単年カーブ!$A$1),"希望数量入力ください",'単年（2027年度）'!$E$12*単年カーブ!$R$3+'単年（2027年度）'!$E$12*(1-単年カーブ!$R$3)*単年カーブ!Q1468)</f>
        <v>0</v>
      </c>
      <c r="G1468" s="47">
        <f t="shared" si="157"/>
        <v>0</v>
      </c>
      <c r="M1468">
        <f t="shared" si="158"/>
        <v>5</v>
      </c>
      <c r="N1468">
        <f>IF(OR(WEEKDAY(A1468)=1,WEEKDAY(A1468)=7,COUNTIF('2027祝日等（不使用）'!$A$1:$A$20,単年カーブ!A1468)=1),0,1)</f>
        <v>0</v>
      </c>
      <c r="O1468">
        <f t="shared" si="162"/>
        <v>25</v>
      </c>
      <c r="P1468">
        <f t="shared" si="159"/>
        <v>1</v>
      </c>
      <c r="Q1468">
        <f t="shared" si="160"/>
        <v>0</v>
      </c>
    </row>
    <row r="1469" spans="1:17" ht="19.5" x14ac:dyDescent="0.4">
      <c r="A1469" s="33">
        <f t="shared" si="161"/>
        <v>46508</v>
      </c>
      <c r="B1469" s="27" t="str">
        <f t="shared" si="156"/>
        <v>(土)</v>
      </c>
      <c r="C1469" s="34">
        <v>0.52083333333333304</v>
      </c>
      <c r="D1469" s="16" t="s">
        <v>18</v>
      </c>
      <c r="E1469" s="35">
        <v>0.54166666666666696</v>
      </c>
      <c r="F1469" s="50">
        <f>IF(COUNTIF('リスト（不使用）'!$A$5:$A$6,単年カーブ!$A$1),"希望数量入力ください",'単年（2027年度）'!$E$12*単年カーブ!$R$3+'単年（2027年度）'!$E$12*(1-単年カーブ!$R$3)*単年カーブ!Q1469)</f>
        <v>0</v>
      </c>
      <c r="G1469" s="47">
        <f t="shared" si="157"/>
        <v>0</v>
      </c>
      <c r="M1469">
        <f t="shared" si="158"/>
        <v>5</v>
      </c>
      <c r="N1469">
        <f>IF(OR(WEEKDAY(A1469)=1,WEEKDAY(A1469)=7,COUNTIF('2027祝日等（不使用）'!$A$1:$A$20,単年カーブ!A1469)=1),0,1)</f>
        <v>0</v>
      </c>
      <c r="O1469">
        <f t="shared" si="162"/>
        <v>26</v>
      </c>
      <c r="P1469">
        <f t="shared" si="159"/>
        <v>1</v>
      </c>
      <c r="Q1469">
        <f t="shared" si="160"/>
        <v>0</v>
      </c>
    </row>
    <row r="1470" spans="1:17" ht="19.5" x14ac:dyDescent="0.4">
      <c r="A1470" s="33">
        <f t="shared" si="161"/>
        <v>46508</v>
      </c>
      <c r="B1470" s="27" t="str">
        <f t="shared" si="156"/>
        <v>(土)</v>
      </c>
      <c r="C1470" s="34">
        <v>0.54166666666666696</v>
      </c>
      <c r="D1470" s="16" t="s">
        <v>18</v>
      </c>
      <c r="E1470" s="35">
        <v>0.5625</v>
      </c>
      <c r="F1470" s="50">
        <f>IF(COUNTIF('リスト（不使用）'!$A$5:$A$6,単年カーブ!$A$1),"希望数量入力ください",'単年（2027年度）'!$E$12*単年カーブ!$R$3+'単年（2027年度）'!$E$12*(1-単年カーブ!$R$3)*単年カーブ!Q1470)</f>
        <v>0</v>
      </c>
      <c r="G1470" s="47">
        <f t="shared" si="157"/>
        <v>0</v>
      </c>
      <c r="M1470">
        <f t="shared" si="158"/>
        <v>5</v>
      </c>
      <c r="N1470">
        <f>IF(OR(WEEKDAY(A1470)=1,WEEKDAY(A1470)=7,COUNTIF('2027祝日等（不使用）'!$A$1:$A$20,単年カーブ!A1470)=1),0,1)</f>
        <v>0</v>
      </c>
      <c r="O1470">
        <f t="shared" si="162"/>
        <v>27</v>
      </c>
      <c r="P1470">
        <f t="shared" si="159"/>
        <v>1</v>
      </c>
      <c r="Q1470">
        <f t="shared" si="160"/>
        <v>0</v>
      </c>
    </row>
    <row r="1471" spans="1:17" ht="19.5" x14ac:dyDescent="0.4">
      <c r="A1471" s="33">
        <f t="shared" si="161"/>
        <v>46508</v>
      </c>
      <c r="B1471" s="27" t="str">
        <f t="shared" si="156"/>
        <v>(土)</v>
      </c>
      <c r="C1471" s="34">
        <v>0.5625</v>
      </c>
      <c r="D1471" s="16" t="s">
        <v>18</v>
      </c>
      <c r="E1471" s="35">
        <v>0.58333333333333304</v>
      </c>
      <c r="F1471" s="50">
        <f>IF(COUNTIF('リスト（不使用）'!$A$5:$A$6,単年カーブ!$A$1),"希望数量入力ください",'単年（2027年度）'!$E$12*単年カーブ!$R$3+'単年（2027年度）'!$E$12*(1-単年カーブ!$R$3)*単年カーブ!Q1471)</f>
        <v>0</v>
      </c>
      <c r="G1471" s="47">
        <f t="shared" si="157"/>
        <v>0</v>
      </c>
      <c r="M1471">
        <f t="shared" si="158"/>
        <v>5</v>
      </c>
      <c r="N1471">
        <f>IF(OR(WEEKDAY(A1471)=1,WEEKDAY(A1471)=7,COUNTIF('2027祝日等（不使用）'!$A$1:$A$20,単年カーブ!A1471)=1),0,1)</f>
        <v>0</v>
      </c>
      <c r="O1471">
        <f t="shared" si="162"/>
        <v>28</v>
      </c>
      <c r="P1471">
        <f t="shared" si="159"/>
        <v>1</v>
      </c>
      <c r="Q1471">
        <f t="shared" si="160"/>
        <v>0</v>
      </c>
    </row>
    <row r="1472" spans="1:17" ht="19.5" x14ac:dyDescent="0.4">
      <c r="A1472" s="33">
        <f t="shared" si="161"/>
        <v>46508</v>
      </c>
      <c r="B1472" s="27" t="str">
        <f t="shared" si="156"/>
        <v>(土)</v>
      </c>
      <c r="C1472" s="34">
        <v>0.58333333333333304</v>
      </c>
      <c r="D1472" s="16" t="s">
        <v>18</v>
      </c>
      <c r="E1472" s="35">
        <v>0.60416666666666696</v>
      </c>
      <c r="F1472" s="50">
        <f>IF(COUNTIF('リスト（不使用）'!$A$5:$A$6,単年カーブ!$A$1),"希望数量入力ください",'単年（2027年度）'!$E$12*単年カーブ!$R$3+'単年（2027年度）'!$E$12*(1-単年カーブ!$R$3)*単年カーブ!Q1472)</f>
        <v>0</v>
      </c>
      <c r="G1472" s="47">
        <f t="shared" si="157"/>
        <v>0</v>
      </c>
      <c r="M1472">
        <f t="shared" si="158"/>
        <v>5</v>
      </c>
      <c r="N1472">
        <f>IF(OR(WEEKDAY(A1472)=1,WEEKDAY(A1472)=7,COUNTIF('2027祝日等（不使用）'!$A$1:$A$20,単年カーブ!A1472)=1),0,1)</f>
        <v>0</v>
      </c>
      <c r="O1472">
        <f t="shared" si="162"/>
        <v>29</v>
      </c>
      <c r="P1472">
        <f t="shared" si="159"/>
        <v>1</v>
      </c>
      <c r="Q1472">
        <f t="shared" si="160"/>
        <v>0</v>
      </c>
    </row>
    <row r="1473" spans="1:17" ht="19.5" x14ac:dyDescent="0.4">
      <c r="A1473" s="33">
        <f t="shared" si="161"/>
        <v>46508</v>
      </c>
      <c r="B1473" s="27" t="str">
        <f t="shared" si="156"/>
        <v>(土)</v>
      </c>
      <c r="C1473" s="34">
        <v>0.60416666666666696</v>
      </c>
      <c r="D1473" s="16" t="s">
        <v>18</v>
      </c>
      <c r="E1473" s="35">
        <v>0.625</v>
      </c>
      <c r="F1473" s="50">
        <f>IF(COUNTIF('リスト（不使用）'!$A$5:$A$6,単年カーブ!$A$1),"希望数量入力ください",'単年（2027年度）'!$E$12*単年カーブ!$R$3+'単年（2027年度）'!$E$12*(1-単年カーブ!$R$3)*単年カーブ!Q1473)</f>
        <v>0</v>
      </c>
      <c r="G1473" s="47">
        <f t="shared" si="157"/>
        <v>0</v>
      </c>
      <c r="M1473">
        <f t="shared" si="158"/>
        <v>5</v>
      </c>
      <c r="N1473">
        <f>IF(OR(WEEKDAY(A1473)=1,WEEKDAY(A1473)=7,COUNTIF('2027祝日等（不使用）'!$A$1:$A$20,単年カーブ!A1473)=1),0,1)</f>
        <v>0</v>
      </c>
      <c r="O1473">
        <f t="shared" si="162"/>
        <v>30</v>
      </c>
      <c r="P1473">
        <f t="shared" si="159"/>
        <v>1</v>
      </c>
      <c r="Q1473">
        <f t="shared" si="160"/>
        <v>0</v>
      </c>
    </row>
    <row r="1474" spans="1:17" ht="19.5" x14ac:dyDescent="0.4">
      <c r="A1474" s="33">
        <f t="shared" si="161"/>
        <v>46508</v>
      </c>
      <c r="B1474" s="27" t="str">
        <f t="shared" si="156"/>
        <v>(土)</v>
      </c>
      <c r="C1474" s="34">
        <v>0.625</v>
      </c>
      <c r="D1474" s="16" t="s">
        <v>18</v>
      </c>
      <c r="E1474" s="35">
        <v>0.64583333333333304</v>
      </c>
      <c r="F1474" s="50">
        <f>IF(COUNTIF('リスト（不使用）'!$A$5:$A$6,単年カーブ!$A$1),"希望数量入力ください",'単年（2027年度）'!$E$12*単年カーブ!$R$3+'単年（2027年度）'!$E$12*(1-単年カーブ!$R$3)*単年カーブ!Q1474)</f>
        <v>0</v>
      </c>
      <c r="G1474" s="47">
        <f t="shared" si="157"/>
        <v>0</v>
      </c>
      <c r="M1474">
        <f t="shared" si="158"/>
        <v>5</v>
      </c>
      <c r="N1474">
        <f>IF(OR(WEEKDAY(A1474)=1,WEEKDAY(A1474)=7,COUNTIF('2027祝日等（不使用）'!$A$1:$A$20,単年カーブ!A1474)=1),0,1)</f>
        <v>0</v>
      </c>
      <c r="O1474">
        <f t="shared" si="162"/>
        <v>31</v>
      </c>
      <c r="P1474">
        <f t="shared" si="159"/>
        <v>1</v>
      </c>
      <c r="Q1474">
        <f t="shared" si="160"/>
        <v>0</v>
      </c>
    </row>
    <row r="1475" spans="1:17" ht="19.5" x14ac:dyDescent="0.4">
      <c r="A1475" s="33">
        <f t="shared" si="161"/>
        <v>46508</v>
      </c>
      <c r="B1475" s="27" t="str">
        <f t="shared" si="156"/>
        <v>(土)</v>
      </c>
      <c r="C1475" s="34">
        <v>0.64583333333333304</v>
      </c>
      <c r="D1475" s="16" t="s">
        <v>18</v>
      </c>
      <c r="E1475" s="35">
        <v>0.66666666666666696</v>
      </c>
      <c r="F1475" s="50">
        <f>IF(COUNTIF('リスト（不使用）'!$A$5:$A$6,単年カーブ!$A$1),"希望数量入力ください",'単年（2027年度）'!$E$12*単年カーブ!$R$3+'単年（2027年度）'!$E$12*(1-単年カーブ!$R$3)*単年カーブ!Q1475)</f>
        <v>0</v>
      </c>
      <c r="G1475" s="47">
        <f t="shared" si="157"/>
        <v>0</v>
      </c>
      <c r="M1475">
        <f t="shared" si="158"/>
        <v>5</v>
      </c>
      <c r="N1475">
        <f>IF(OR(WEEKDAY(A1475)=1,WEEKDAY(A1475)=7,COUNTIF('2027祝日等（不使用）'!$A$1:$A$20,単年カーブ!A1475)=1),0,1)</f>
        <v>0</v>
      </c>
      <c r="O1475">
        <f t="shared" si="162"/>
        <v>32</v>
      </c>
      <c r="P1475">
        <f t="shared" si="159"/>
        <v>1</v>
      </c>
      <c r="Q1475">
        <f t="shared" si="160"/>
        <v>0</v>
      </c>
    </row>
    <row r="1476" spans="1:17" ht="19.5" x14ac:dyDescent="0.4">
      <c r="A1476" s="33">
        <f t="shared" si="161"/>
        <v>46508</v>
      </c>
      <c r="B1476" s="27" t="str">
        <f t="shared" ref="B1476:B1539" si="163">TEXT(A1476,"(aaa)")</f>
        <v>(土)</v>
      </c>
      <c r="C1476" s="34">
        <v>0.66666666666666696</v>
      </c>
      <c r="D1476" s="16" t="s">
        <v>18</v>
      </c>
      <c r="E1476" s="35">
        <v>0.6875</v>
      </c>
      <c r="F1476" s="50">
        <f>IF(COUNTIF('リスト（不使用）'!$A$5:$A$6,単年カーブ!$A$1),"希望数量入力ください",'単年（2027年度）'!$E$12*単年カーブ!$R$3+'単年（2027年度）'!$E$12*(1-単年カーブ!$R$3)*単年カーブ!Q1476)</f>
        <v>0</v>
      </c>
      <c r="G1476" s="47">
        <f t="shared" ref="G1476:G1539" si="164">F1476/2</f>
        <v>0</v>
      </c>
      <c r="M1476">
        <f t="shared" ref="M1476:M1539" si="165">MONTH(A1476)</f>
        <v>5</v>
      </c>
      <c r="N1476">
        <f>IF(OR(WEEKDAY(A1476)=1,WEEKDAY(A1476)=7,COUNTIF('2027祝日等（不使用）'!$A$1:$A$20,単年カーブ!A1476)=1),0,1)</f>
        <v>0</v>
      </c>
      <c r="O1476">
        <f t="shared" si="162"/>
        <v>33</v>
      </c>
      <c r="P1476">
        <f t="shared" ref="P1476:P1539" si="166">IF(AND(O1476&gt;16,O1476&lt;41),1,0)</f>
        <v>1</v>
      </c>
      <c r="Q1476">
        <f t="shared" ref="Q1476:Q1539" si="167">P1476*N1476</f>
        <v>0</v>
      </c>
    </row>
    <row r="1477" spans="1:17" ht="19.5" x14ac:dyDescent="0.4">
      <c r="A1477" s="33">
        <f t="shared" si="161"/>
        <v>46508</v>
      </c>
      <c r="B1477" s="27" t="str">
        <f t="shared" si="163"/>
        <v>(土)</v>
      </c>
      <c r="C1477" s="34">
        <v>0.6875</v>
      </c>
      <c r="D1477" s="16" t="s">
        <v>18</v>
      </c>
      <c r="E1477" s="35">
        <v>0.70833333333333304</v>
      </c>
      <c r="F1477" s="50">
        <f>IF(COUNTIF('リスト（不使用）'!$A$5:$A$6,単年カーブ!$A$1),"希望数量入力ください",'単年（2027年度）'!$E$12*単年カーブ!$R$3+'単年（2027年度）'!$E$12*(1-単年カーブ!$R$3)*単年カーブ!Q1477)</f>
        <v>0</v>
      </c>
      <c r="G1477" s="47">
        <f t="shared" si="164"/>
        <v>0</v>
      </c>
      <c r="M1477">
        <f t="shared" si="165"/>
        <v>5</v>
      </c>
      <c r="N1477">
        <f>IF(OR(WEEKDAY(A1477)=1,WEEKDAY(A1477)=7,COUNTIF('2027祝日等（不使用）'!$A$1:$A$20,単年カーブ!A1477)=1),0,1)</f>
        <v>0</v>
      </c>
      <c r="O1477">
        <f t="shared" si="162"/>
        <v>34</v>
      </c>
      <c r="P1477">
        <f t="shared" si="166"/>
        <v>1</v>
      </c>
      <c r="Q1477">
        <f t="shared" si="167"/>
        <v>0</v>
      </c>
    </row>
    <row r="1478" spans="1:17" ht="19.5" x14ac:dyDescent="0.4">
      <c r="A1478" s="33">
        <f t="shared" si="161"/>
        <v>46508</v>
      </c>
      <c r="B1478" s="27" t="str">
        <f t="shared" si="163"/>
        <v>(土)</v>
      </c>
      <c r="C1478" s="34">
        <v>0.70833333333333304</v>
      </c>
      <c r="D1478" s="16" t="s">
        <v>18</v>
      </c>
      <c r="E1478" s="35">
        <v>0.72916666666666696</v>
      </c>
      <c r="F1478" s="50">
        <f>IF(COUNTIF('リスト（不使用）'!$A$5:$A$6,単年カーブ!$A$1),"希望数量入力ください",'単年（2027年度）'!$E$12*単年カーブ!$R$3+'単年（2027年度）'!$E$12*(1-単年カーブ!$R$3)*単年カーブ!Q1478)</f>
        <v>0</v>
      </c>
      <c r="G1478" s="47">
        <f t="shared" si="164"/>
        <v>0</v>
      </c>
      <c r="M1478">
        <f t="shared" si="165"/>
        <v>5</v>
      </c>
      <c r="N1478">
        <f>IF(OR(WEEKDAY(A1478)=1,WEEKDAY(A1478)=7,COUNTIF('2027祝日等（不使用）'!$A$1:$A$20,単年カーブ!A1478)=1),0,1)</f>
        <v>0</v>
      </c>
      <c r="O1478">
        <f t="shared" si="162"/>
        <v>35</v>
      </c>
      <c r="P1478">
        <f t="shared" si="166"/>
        <v>1</v>
      </c>
      <c r="Q1478">
        <f t="shared" si="167"/>
        <v>0</v>
      </c>
    </row>
    <row r="1479" spans="1:17" ht="19.5" x14ac:dyDescent="0.4">
      <c r="A1479" s="33">
        <f t="shared" si="161"/>
        <v>46508</v>
      </c>
      <c r="B1479" s="27" t="str">
        <f t="shared" si="163"/>
        <v>(土)</v>
      </c>
      <c r="C1479" s="34">
        <v>0.72916666666666696</v>
      </c>
      <c r="D1479" s="16" t="s">
        <v>18</v>
      </c>
      <c r="E1479" s="35">
        <v>0.75</v>
      </c>
      <c r="F1479" s="50">
        <f>IF(COUNTIF('リスト（不使用）'!$A$5:$A$6,単年カーブ!$A$1),"希望数量入力ください",'単年（2027年度）'!$E$12*単年カーブ!$R$3+'単年（2027年度）'!$E$12*(1-単年カーブ!$R$3)*単年カーブ!Q1479)</f>
        <v>0</v>
      </c>
      <c r="G1479" s="47">
        <f t="shared" si="164"/>
        <v>0</v>
      </c>
      <c r="M1479">
        <f t="shared" si="165"/>
        <v>5</v>
      </c>
      <c r="N1479">
        <f>IF(OR(WEEKDAY(A1479)=1,WEEKDAY(A1479)=7,COUNTIF('2027祝日等（不使用）'!$A$1:$A$20,単年カーブ!A1479)=1),0,1)</f>
        <v>0</v>
      </c>
      <c r="O1479">
        <f t="shared" si="162"/>
        <v>36</v>
      </c>
      <c r="P1479">
        <f t="shared" si="166"/>
        <v>1</v>
      </c>
      <c r="Q1479">
        <f t="shared" si="167"/>
        <v>0</v>
      </c>
    </row>
    <row r="1480" spans="1:17" ht="19.5" x14ac:dyDescent="0.4">
      <c r="A1480" s="33">
        <f t="shared" si="161"/>
        <v>46508</v>
      </c>
      <c r="B1480" s="27" t="str">
        <f t="shared" si="163"/>
        <v>(土)</v>
      </c>
      <c r="C1480" s="34">
        <v>0.75</v>
      </c>
      <c r="D1480" s="16" t="s">
        <v>18</v>
      </c>
      <c r="E1480" s="35">
        <v>0.77083333333333304</v>
      </c>
      <c r="F1480" s="50">
        <f>IF(COUNTIF('リスト（不使用）'!$A$5:$A$6,単年カーブ!$A$1),"希望数量入力ください",'単年（2027年度）'!$E$12*単年カーブ!$R$3+'単年（2027年度）'!$E$12*(1-単年カーブ!$R$3)*単年カーブ!Q1480)</f>
        <v>0</v>
      </c>
      <c r="G1480" s="47">
        <f t="shared" si="164"/>
        <v>0</v>
      </c>
      <c r="M1480">
        <f t="shared" si="165"/>
        <v>5</v>
      </c>
      <c r="N1480">
        <f>IF(OR(WEEKDAY(A1480)=1,WEEKDAY(A1480)=7,COUNTIF('2027祝日等（不使用）'!$A$1:$A$20,単年カーブ!A1480)=1),0,1)</f>
        <v>0</v>
      </c>
      <c r="O1480">
        <f t="shared" si="162"/>
        <v>37</v>
      </c>
      <c r="P1480">
        <f t="shared" si="166"/>
        <v>1</v>
      </c>
      <c r="Q1480">
        <f t="shared" si="167"/>
        <v>0</v>
      </c>
    </row>
    <row r="1481" spans="1:17" ht="19.5" x14ac:dyDescent="0.4">
      <c r="A1481" s="33">
        <f t="shared" si="161"/>
        <v>46508</v>
      </c>
      <c r="B1481" s="27" t="str">
        <f t="shared" si="163"/>
        <v>(土)</v>
      </c>
      <c r="C1481" s="34">
        <v>0.77083333333333304</v>
      </c>
      <c r="D1481" s="16" t="s">
        <v>18</v>
      </c>
      <c r="E1481" s="35">
        <v>0.79166666666666696</v>
      </c>
      <c r="F1481" s="50">
        <f>IF(COUNTIF('リスト（不使用）'!$A$5:$A$6,単年カーブ!$A$1),"希望数量入力ください",'単年（2027年度）'!$E$12*単年カーブ!$R$3+'単年（2027年度）'!$E$12*(1-単年カーブ!$R$3)*単年カーブ!Q1481)</f>
        <v>0</v>
      </c>
      <c r="G1481" s="47">
        <f t="shared" si="164"/>
        <v>0</v>
      </c>
      <c r="M1481">
        <f t="shared" si="165"/>
        <v>5</v>
      </c>
      <c r="N1481">
        <f>IF(OR(WEEKDAY(A1481)=1,WEEKDAY(A1481)=7,COUNTIF('2027祝日等（不使用）'!$A$1:$A$20,単年カーブ!A1481)=1),0,1)</f>
        <v>0</v>
      </c>
      <c r="O1481">
        <f t="shared" si="162"/>
        <v>38</v>
      </c>
      <c r="P1481">
        <f t="shared" si="166"/>
        <v>1</v>
      </c>
      <c r="Q1481">
        <f t="shared" si="167"/>
        <v>0</v>
      </c>
    </row>
    <row r="1482" spans="1:17" ht="19.5" x14ac:dyDescent="0.4">
      <c r="A1482" s="33">
        <f t="shared" si="161"/>
        <v>46508</v>
      </c>
      <c r="B1482" s="27" t="str">
        <f t="shared" si="163"/>
        <v>(土)</v>
      </c>
      <c r="C1482" s="34">
        <v>0.79166666666666696</v>
      </c>
      <c r="D1482" s="16" t="s">
        <v>18</v>
      </c>
      <c r="E1482" s="35">
        <v>0.8125</v>
      </c>
      <c r="F1482" s="50">
        <f>IF(COUNTIF('リスト（不使用）'!$A$5:$A$6,単年カーブ!$A$1),"希望数量入力ください",'単年（2027年度）'!$E$12*単年カーブ!$R$3+'単年（2027年度）'!$E$12*(1-単年カーブ!$R$3)*単年カーブ!Q1482)</f>
        <v>0</v>
      </c>
      <c r="G1482" s="47">
        <f t="shared" si="164"/>
        <v>0</v>
      </c>
      <c r="M1482">
        <f t="shared" si="165"/>
        <v>5</v>
      </c>
      <c r="N1482">
        <f>IF(OR(WEEKDAY(A1482)=1,WEEKDAY(A1482)=7,COUNTIF('2027祝日等（不使用）'!$A$1:$A$20,単年カーブ!A1482)=1),0,1)</f>
        <v>0</v>
      </c>
      <c r="O1482">
        <f t="shared" si="162"/>
        <v>39</v>
      </c>
      <c r="P1482">
        <f t="shared" si="166"/>
        <v>1</v>
      </c>
      <c r="Q1482">
        <f t="shared" si="167"/>
        <v>0</v>
      </c>
    </row>
    <row r="1483" spans="1:17" ht="19.5" x14ac:dyDescent="0.4">
      <c r="A1483" s="33">
        <f t="shared" si="161"/>
        <v>46508</v>
      </c>
      <c r="B1483" s="27" t="str">
        <f t="shared" si="163"/>
        <v>(土)</v>
      </c>
      <c r="C1483" s="34">
        <v>0.8125</v>
      </c>
      <c r="D1483" s="16" t="s">
        <v>18</v>
      </c>
      <c r="E1483" s="35">
        <v>0.83333333333333304</v>
      </c>
      <c r="F1483" s="50">
        <f>IF(COUNTIF('リスト（不使用）'!$A$5:$A$6,単年カーブ!$A$1),"希望数量入力ください",'単年（2027年度）'!$E$12*単年カーブ!$R$3+'単年（2027年度）'!$E$12*(1-単年カーブ!$R$3)*単年カーブ!Q1483)</f>
        <v>0</v>
      </c>
      <c r="G1483" s="47">
        <f t="shared" si="164"/>
        <v>0</v>
      </c>
      <c r="M1483">
        <f t="shared" si="165"/>
        <v>5</v>
      </c>
      <c r="N1483">
        <f>IF(OR(WEEKDAY(A1483)=1,WEEKDAY(A1483)=7,COUNTIF('2027祝日等（不使用）'!$A$1:$A$20,単年カーブ!A1483)=1),0,1)</f>
        <v>0</v>
      </c>
      <c r="O1483">
        <f t="shared" si="162"/>
        <v>40</v>
      </c>
      <c r="P1483">
        <f t="shared" si="166"/>
        <v>1</v>
      </c>
      <c r="Q1483">
        <f t="shared" si="167"/>
        <v>0</v>
      </c>
    </row>
    <row r="1484" spans="1:17" ht="19.5" x14ac:dyDescent="0.4">
      <c r="A1484" s="33">
        <f t="shared" si="161"/>
        <v>46508</v>
      </c>
      <c r="B1484" s="27" t="str">
        <f t="shared" si="163"/>
        <v>(土)</v>
      </c>
      <c r="C1484" s="34">
        <v>0.83333333333333304</v>
      </c>
      <c r="D1484" s="16" t="s">
        <v>18</v>
      </c>
      <c r="E1484" s="35">
        <v>0.85416666666666696</v>
      </c>
      <c r="F1484" s="50">
        <f>IF(COUNTIF('リスト（不使用）'!$A$5:$A$6,単年カーブ!$A$1),"希望数量入力ください",'単年（2027年度）'!$E$12*単年カーブ!$R$3+'単年（2027年度）'!$E$12*(1-単年カーブ!$R$3)*単年カーブ!Q1484)</f>
        <v>0</v>
      </c>
      <c r="G1484" s="47">
        <f t="shared" si="164"/>
        <v>0</v>
      </c>
      <c r="M1484">
        <f t="shared" si="165"/>
        <v>5</v>
      </c>
      <c r="N1484">
        <f>IF(OR(WEEKDAY(A1484)=1,WEEKDAY(A1484)=7,COUNTIF('2027祝日等（不使用）'!$A$1:$A$20,単年カーブ!A1484)=1),0,1)</f>
        <v>0</v>
      </c>
      <c r="O1484">
        <f t="shared" si="162"/>
        <v>41</v>
      </c>
      <c r="P1484">
        <f t="shared" si="166"/>
        <v>0</v>
      </c>
      <c r="Q1484">
        <f t="shared" si="167"/>
        <v>0</v>
      </c>
    </row>
    <row r="1485" spans="1:17" ht="19.5" x14ac:dyDescent="0.4">
      <c r="A1485" s="33">
        <f t="shared" si="161"/>
        <v>46508</v>
      </c>
      <c r="B1485" s="27" t="str">
        <f t="shared" si="163"/>
        <v>(土)</v>
      </c>
      <c r="C1485" s="34">
        <v>0.85416666666666696</v>
      </c>
      <c r="D1485" s="16" t="s">
        <v>18</v>
      </c>
      <c r="E1485" s="35">
        <v>0.875</v>
      </c>
      <c r="F1485" s="50">
        <f>IF(COUNTIF('リスト（不使用）'!$A$5:$A$6,単年カーブ!$A$1),"希望数量入力ください",'単年（2027年度）'!$E$12*単年カーブ!$R$3+'単年（2027年度）'!$E$12*(1-単年カーブ!$R$3)*単年カーブ!Q1485)</f>
        <v>0</v>
      </c>
      <c r="G1485" s="47">
        <f t="shared" si="164"/>
        <v>0</v>
      </c>
      <c r="M1485">
        <f t="shared" si="165"/>
        <v>5</v>
      </c>
      <c r="N1485">
        <f>IF(OR(WEEKDAY(A1485)=1,WEEKDAY(A1485)=7,COUNTIF('2027祝日等（不使用）'!$A$1:$A$20,単年カーブ!A1485)=1),0,1)</f>
        <v>0</v>
      </c>
      <c r="O1485">
        <f t="shared" si="162"/>
        <v>42</v>
      </c>
      <c r="P1485">
        <f t="shared" si="166"/>
        <v>0</v>
      </c>
      <c r="Q1485">
        <f t="shared" si="167"/>
        <v>0</v>
      </c>
    </row>
    <row r="1486" spans="1:17" ht="19.5" x14ac:dyDescent="0.4">
      <c r="A1486" s="33">
        <f t="shared" si="161"/>
        <v>46508</v>
      </c>
      <c r="B1486" s="27" t="str">
        <f t="shared" si="163"/>
        <v>(土)</v>
      </c>
      <c r="C1486" s="34">
        <v>0.875</v>
      </c>
      <c r="D1486" s="16" t="s">
        <v>18</v>
      </c>
      <c r="E1486" s="35">
        <v>0.89583333333333304</v>
      </c>
      <c r="F1486" s="50">
        <f>IF(COUNTIF('リスト（不使用）'!$A$5:$A$6,単年カーブ!$A$1),"希望数量入力ください",'単年（2027年度）'!$E$12*単年カーブ!$R$3+'単年（2027年度）'!$E$12*(1-単年カーブ!$R$3)*単年カーブ!Q1486)</f>
        <v>0</v>
      </c>
      <c r="G1486" s="47">
        <f t="shared" si="164"/>
        <v>0</v>
      </c>
      <c r="M1486">
        <f t="shared" si="165"/>
        <v>5</v>
      </c>
      <c r="N1486">
        <f>IF(OR(WEEKDAY(A1486)=1,WEEKDAY(A1486)=7,COUNTIF('2027祝日等（不使用）'!$A$1:$A$20,単年カーブ!A1486)=1),0,1)</f>
        <v>0</v>
      </c>
      <c r="O1486">
        <f t="shared" si="162"/>
        <v>43</v>
      </c>
      <c r="P1486">
        <f t="shared" si="166"/>
        <v>0</v>
      </c>
      <c r="Q1486">
        <f t="shared" si="167"/>
        <v>0</v>
      </c>
    </row>
    <row r="1487" spans="1:17" ht="19.5" x14ac:dyDescent="0.4">
      <c r="A1487" s="33">
        <f t="shared" si="161"/>
        <v>46508</v>
      </c>
      <c r="B1487" s="27" t="str">
        <f t="shared" si="163"/>
        <v>(土)</v>
      </c>
      <c r="C1487" s="34">
        <v>0.89583333333333304</v>
      </c>
      <c r="D1487" s="16" t="s">
        <v>18</v>
      </c>
      <c r="E1487" s="35">
        <v>0.91666666666666696</v>
      </c>
      <c r="F1487" s="50">
        <f>IF(COUNTIF('リスト（不使用）'!$A$5:$A$6,単年カーブ!$A$1),"希望数量入力ください",'単年（2027年度）'!$E$12*単年カーブ!$R$3+'単年（2027年度）'!$E$12*(1-単年カーブ!$R$3)*単年カーブ!Q1487)</f>
        <v>0</v>
      </c>
      <c r="G1487" s="47">
        <f t="shared" si="164"/>
        <v>0</v>
      </c>
      <c r="M1487">
        <f t="shared" si="165"/>
        <v>5</v>
      </c>
      <c r="N1487">
        <f>IF(OR(WEEKDAY(A1487)=1,WEEKDAY(A1487)=7,COUNTIF('2027祝日等（不使用）'!$A$1:$A$20,単年カーブ!A1487)=1),0,1)</f>
        <v>0</v>
      </c>
      <c r="O1487">
        <f t="shared" si="162"/>
        <v>44</v>
      </c>
      <c r="P1487">
        <f t="shared" si="166"/>
        <v>0</v>
      </c>
      <c r="Q1487">
        <f t="shared" si="167"/>
        <v>0</v>
      </c>
    </row>
    <row r="1488" spans="1:17" ht="19.5" x14ac:dyDescent="0.4">
      <c r="A1488" s="33">
        <f t="shared" si="161"/>
        <v>46508</v>
      </c>
      <c r="B1488" s="27" t="str">
        <f t="shared" si="163"/>
        <v>(土)</v>
      </c>
      <c r="C1488" s="34">
        <v>0.91666666666666696</v>
      </c>
      <c r="D1488" s="16" t="s">
        <v>18</v>
      </c>
      <c r="E1488" s="35">
        <v>0.9375</v>
      </c>
      <c r="F1488" s="50">
        <f>IF(COUNTIF('リスト（不使用）'!$A$5:$A$6,単年カーブ!$A$1),"希望数量入力ください",'単年（2027年度）'!$E$12*単年カーブ!$R$3+'単年（2027年度）'!$E$12*(1-単年カーブ!$R$3)*単年カーブ!Q1488)</f>
        <v>0</v>
      </c>
      <c r="G1488" s="47">
        <f t="shared" si="164"/>
        <v>0</v>
      </c>
      <c r="M1488">
        <f t="shared" si="165"/>
        <v>5</v>
      </c>
      <c r="N1488">
        <f>IF(OR(WEEKDAY(A1488)=1,WEEKDAY(A1488)=7,COUNTIF('2027祝日等（不使用）'!$A$1:$A$20,単年カーブ!A1488)=1),0,1)</f>
        <v>0</v>
      </c>
      <c r="O1488">
        <f t="shared" si="162"/>
        <v>45</v>
      </c>
      <c r="P1488">
        <f t="shared" si="166"/>
        <v>0</v>
      </c>
      <c r="Q1488">
        <f t="shared" si="167"/>
        <v>0</v>
      </c>
    </row>
    <row r="1489" spans="1:17" ht="19.5" x14ac:dyDescent="0.4">
      <c r="A1489" s="33">
        <f t="shared" si="161"/>
        <v>46508</v>
      </c>
      <c r="B1489" s="27" t="str">
        <f t="shared" si="163"/>
        <v>(土)</v>
      </c>
      <c r="C1489" s="34">
        <v>0.9375</v>
      </c>
      <c r="D1489" s="16" t="s">
        <v>18</v>
      </c>
      <c r="E1489" s="35">
        <v>0.95833333333333304</v>
      </c>
      <c r="F1489" s="50">
        <f>IF(COUNTIF('リスト（不使用）'!$A$5:$A$6,単年カーブ!$A$1),"希望数量入力ください",'単年（2027年度）'!$E$12*単年カーブ!$R$3+'単年（2027年度）'!$E$12*(1-単年カーブ!$R$3)*単年カーブ!Q1489)</f>
        <v>0</v>
      </c>
      <c r="G1489" s="47">
        <f t="shared" si="164"/>
        <v>0</v>
      </c>
      <c r="M1489">
        <f t="shared" si="165"/>
        <v>5</v>
      </c>
      <c r="N1489">
        <f>IF(OR(WEEKDAY(A1489)=1,WEEKDAY(A1489)=7,COUNTIF('2027祝日等（不使用）'!$A$1:$A$20,単年カーブ!A1489)=1),0,1)</f>
        <v>0</v>
      </c>
      <c r="O1489">
        <f t="shared" si="162"/>
        <v>46</v>
      </c>
      <c r="P1489">
        <f t="shared" si="166"/>
        <v>0</v>
      </c>
      <c r="Q1489">
        <f t="shared" si="167"/>
        <v>0</v>
      </c>
    </row>
    <row r="1490" spans="1:17" ht="19.5" x14ac:dyDescent="0.4">
      <c r="A1490" s="33">
        <f t="shared" si="161"/>
        <v>46508</v>
      </c>
      <c r="B1490" s="27" t="str">
        <f t="shared" si="163"/>
        <v>(土)</v>
      </c>
      <c r="C1490" s="34">
        <v>0.95833333333333304</v>
      </c>
      <c r="D1490" s="16" t="s">
        <v>18</v>
      </c>
      <c r="E1490" s="35">
        <v>0.97916666666666696</v>
      </c>
      <c r="F1490" s="50">
        <f>IF(COUNTIF('リスト（不使用）'!$A$5:$A$6,単年カーブ!$A$1),"希望数量入力ください",'単年（2027年度）'!$E$12*単年カーブ!$R$3+'単年（2027年度）'!$E$12*(1-単年カーブ!$R$3)*単年カーブ!Q1490)</f>
        <v>0</v>
      </c>
      <c r="G1490" s="47">
        <f t="shared" si="164"/>
        <v>0</v>
      </c>
      <c r="M1490">
        <f t="shared" si="165"/>
        <v>5</v>
      </c>
      <c r="N1490">
        <f>IF(OR(WEEKDAY(A1490)=1,WEEKDAY(A1490)=7,COUNTIF('2027祝日等（不使用）'!$A$1:$A$20,単年カーブ!A1490)=1),0,1)</f>
        <v>0</v>
      </c>
      <c r="O1490">
        <f t="shared" si="162"/>
        <v>47</v>
      </c>
      <c r="P1490">
        <f t="shared" si="166"/>
        <v>0</v>
      </c>
      <c r="Q1490">
        <f t="shared" si="167"/>
        <v>0</v>
      </c>
    </row>
    <row r="1491" spans="1:17" ht="19.5" x14ac:dyDescent="0.4">
      <c r="A1491" s="33">
        <f t="shared" si="161"/>
        <v>46508</v>
      </c>
      <c r="B1491" s="27" t="str">
        <f t="shared" si="163"/>
        <v>(土)</v>
      </c>
      <c r="C1491" s="34">
        <v>0.97916666666666696</v>
      </c>
      <c r="D1491" s="16" t="s">
        <v>18</v>
      </c>
      <c r="E1491" s="35" t="s">
        <v>17</v>
      </c>
      <c r="F1491" s="50">
        <f>IF(COUNTIF('リスト（不使用）'!$A$5:$A$6,単年カーブ!$A$1),"希望数量入力ください",'単年（2027年度）'!$E$12*単年カーブ!$R$3+'単年（2027年度）'!$E$12*(1-単年カーブ!$R$3)*単年カーブ!Q1491)</f>
        <v>0</v>
      </c>
      <c r="G1491" s="47">
        <f t="shared" si="164"/>
        <v>0</v>
      </c>
      <c r="M1491">
        <f t="shared" si="165"/>
        <v>5</v>
      </c>
      <c r="N1491">
        <f>IF(OR(WEEKDAY(A1491)=1,WEEKDAY(A1491)=7,COUNTIF('2027祝日等（不使用）'!$A$1:$A$20,単年カーブ!A1491)=1),0,1)</f>
        <v>0</v>
      </c>
      <c r="O1491">
        <f t="shared" si="162"/>
        <v>48</v>
      </c>
      <c r="P1491">
        <f t="shared" si="166"/>
        <v>0</v>
      </c>
      <c r="Q1491">
        <f t="shared" si="167"/>
        <v>0</v>
      </c>
    </row>
    <row r="1492" spans="1:17" ht="19.5" x14ac:dyDescent="0.4">
      <c r="A1492" s="33">
        <f t="shared" si="161"/>
        <v>46509</v>
      </c>
      <c r="B1492" s="27" t="str">
        <f t="shared" si="163"/>
        <v>(日)</v>
      </c>
      <c r="C1492" s="34">
        <v>0</v>
      </c>
      <c r="D1492" s="16" t="s">
        <v>18</v>
      </c>
      <c r="E1492" s="35">
        <v>2.0833333333333332E-2</v>
      </c>
      <c r="F1492" s="50">
        <f>IF(COUNTIF('リスト（不使用）'!$A$5:$A$6,単年カーブ!$A$1),"希望数量入力ください",'単年（2027年度）'!$E$12*単年カーブ!$R$3+'単年（2027年度）'!$E$12*(1-単年カーブ!$R$3)*単年カーブ!Q1492)</f>
        <v>0</v>
      </c>
      <c r="G1492" s="47">
        <f t="shared" si="164"/>
        <v>0</v>
      </c>
      <c r="M1492">
        <f t="shared" si="165"/>
        <v>5</v>
      </c>
      <c r="N1492">
        <f>IF(OR(WEEKDAY(A1492)=1,WEEKDAY(A1492)=7,COUNTIF('2027祝日等（不使用）'!$A$1:$A$20,単年カーブ!A1492)=1),0,1)</f>
        <v>0</v>
      </c>
      <c r="O1492">
        <f t="shared" si="162"/>
        <v>1</v>
      </c>
      <c r="P1492">
        <f t="shared" si="166"/>
        <v>0</v>
      </c>
      <c r="Q1492">
        <f t="shared" si="167"/>
        <v>0</v>
      </c>
    </row>
    <row r="1493" spans="1:17" ht="19.5" x14ac:dyDescent="0.4">
      <c r="A1493" s="33">
        <f t="shared" si="161"/>
        <v>46509</v>
      </c>
      <c r="B1493" s="27" t="str">
        <f t="shared" si="163"/>
        <v>(日)</v>
      </c>
      <c r="C1493" s="34">
        <v>2.0833333333333332E-2</v>
      </c>
      <c r="D1493" s="16" t="s">
        <v>18</v>
      </c>
      <c r="E1493" s="35">
        <v>4.1666666666666664E-2</v>
      </c>
      <c r="F1493" s="50">
        <f>IF(COUNTIF('リスト（不使用）'!$A$5:$A$6,単年カーブ!$A$1),"希望数量入力ください",'単年（2027年度）'!$E$12*単年カーブ!$R$3+'単年（2027年度）'!$E$12*(1-単年カーブ!$R$3)*単年カーブ!Q1493)</f>
        <v>0</v>
      </c>
      <c r="G1493" s="47">
        <f t="shared" si="164"/>
        <v>0</v>
      </c>
      <c r="M1493">
        <f t="shared" si="165"/>
        <v>5</v>
      </c>
      <c r="N1493">
        <f>IF(OR(WEEKDAY(A1493)=1,WEEKDAY(A1493)=7,COUNTIF('2027祝日等（不使用）'!$A$1:$A$20,単年カーブ!A1493)=1),0,1)</f>
        <v>0</v>
      </c>
      <c r="O1493">
        <f t="shared" si="162"/>
        <v>2</v>
      </c>
      <c r="P1493">
        <f t="shared" si="166"/>
        <v>0</v>
      </c>
      <c r="Q1493">
        <f t="shared" si="167"/>
        <v>0</v>
      </c>
    </row>
    <row r="1494" spans="1:17" ht="19.5" x14ac:dyDescent="0.4">
      <c r="A1494" s="33">
        <f t="shared" si="161"/>
        <v>46509</v>
      </c>
      <c r="B1494" s="27" t="str">
        <f t="shared" si="163"/>
        <v>(日)</v>
      </c>
      <c r="C1494" s="34">
        <v>4.1666666666666664E-2</v>
      </c>
      <c r="D1494" s="16" t="s">
        <v>18</v>
      </c>
      <c r="E1494" s="35">
        <v>6.25E-2</v>
      </c>
      <c r="F1494" s="50">
        <f>IF(COUNTIF('リスト（不使用）'!$A$5:$A$6,単年カーブ!$A$1),"希望数量入力ください",'単年（2027年度）'!$E$12*単年カーブ!$R$3+'単年（2027年度）'!$E$12*(1-単年カーブ!$R$3)*単年カーブ!Q1494)</f>
        <v>0</v>
      </c>
      <c r="G1494" s="47">
        <f t="shared" si="164"/>
        <v>0</v>
      </c>
      <c r="M1494">
        <f t="shared" si="165"/>
        <v>5</v>
      </c>
      <c r="N1494">
        <f>IF(OR(WEEKDAY(A1494)=1,WEEKDAY(A1494)=7,COUNTIF('2027祝日等（不使用）'!$A$1:$A$20,単年カーブ!A1494)=1),0,1)</f>
        <v>0</v>
      </c>
      <c r="O1494">
        <f t="shared" si="162"/>
        <v>3</v>
      </c>
      <c r="P1494">
        <f t="shared" si="166"/>
        <v>0</v>
      </c>
      <c r="Q1494">
        <f t="shared" si="167"/>
        <v>0</v>
      </c>
    </row>
    <row r="1495" spans="1:17" ht="19.5" x14ac:dyDescent="0.4">
      <c r="A1495" s="33">
        <f t="shared" si="161"/>
        <v>46509</v>
      </c>
      <c r="B1495" s="27" t="str">
        <f t="shared" si="163"/>
        <v>(日)</v>
      </c>
      <c r="C1495" s="34">
        <v>6.25E-2</v>
      </c>
      <c r="D1495" s="16" t="s">
        <v>18</v>
      </c>
      <c r="E1495" s="35">
        <v>8.3333333333333301E-2</v>
      </c>
      <c r="F1495" s="50">
        <f>IF(COUNTIF('リスト（不使用）'!$A$5:$A$6,単年カーブ!$A$1),"希望数量入力ください",'単年（2027年度）'!$E$12*単年カーブ!$R$3+'単年（2027年度）'!$E$12*(1-単年カーブ!$R$3)*単年カーブ!Q1495)</f>
        <v>0</v>
      </c>
      <c r="G1495" s="47">
        <f t="shared" si="164"/>
        <v>0</v>
      </c>
      <c r="M1495">
        <f t="shared" si="165"/>
        <v>5</v>
      </c>
      <c r="N1495">
        <f>IF(OR(WEEKDAY(A1495)=1,WEEKDAY(A1495)=7,COUNTIF('2027祝日等（不使用）'!$A$1:$A$20,単年カーブ!A1495)=1),0,1)</f>
        <v>0</v>
      </c>
      <c r="O1495">
        <f t="shared" si="162"/>
        <v>4</v>
      </c>
      <c r="P1495">
        <f t="shared" si="166"/>
        <v>0</v>
      </c>
      <c r="Q1495">
        <f t="shared" si="167"/>
        <v>0</v>
      </c>
    </row>
    <row r="1496" spans="1:17" ht="19.5" x14ac:dyDescent="0.4">
      <c r="A1496" s="33">
        <f t="shared" si="161"/>
        <v>46509</v>
      </c>
      <c r="B1496" s="27" t="str">
        <f t="shared" si="163"/>
        <v>(日)</v>
      </c>
      <c r="C1496" s="34">
        <v>8.3333333333333301E-2</v>
      </c>
      <c r="D1496" s="16" t="s">
        <v>18</v>
      </c>
      <c r="E1496" s="35">
        <v>0.104166666666667</v>
      </c>
      <c r="F1496" s="50">
        <f>IF(COUNTIF('リスト（不使用）'!$A$5:$A$6,単年カーブ!$A$1),"希望数量入力ください",'単年（2027年度）'!$E$12*単年カーブ!$R$3+'単年（2027年度）'!$E$12*(1-単年カーブ!$R$3)*単年カーブ!Q1496)</f>
        <v>0</v>
      </c>
      <c r="G1496" s="47">
        <f t="shared" si="164"/>
        <v>0</v>
      </c>
      <c r="M1496">
        <f t="shared" si="165"/>
        <v>5</v>
      </c>
      <c r="N1496">
        <f>IF(OR(WEEKDAY(A1496)=1,WEEKDAY(A1496)=7,COUNTIF('2027祝日等（不使用）'!$A$1:$A$20,単年カーブ!A1496)=1),0,1)</f>
        <v>0</v>
      </c>
      <c r="O1496">
        <f t="shared" si="162"/>
        <v>5</v>
      </c>
      <c r="P1496">
        <f t="shared" si="166"/>
        <v>0</v>
      </c>
      <c r="Q1496">
        <f t="shared" si="167"/>
        <v>0</v>
      </c>
    </row>
    <row r="1497" spans="1:17" ht="19.5" x14ac:dyDescent="0.4">
      <c r="A1497" s="33">
        <f t="shared" si="161"/>
        <v>46509</v>
      </c>
      <c r="B1497" s="27" t="str">
        <f t="shared" si="163"/>
        <v>(日)</v>
      </c>
      <c r="C1497" s="34">
        <v>0.104166666666667</v>
      </c>
      <c r="D1497" s="16" t="s">
        <v>18</v>
      </c>
      <c r="E1497" s="35">
        <v>0.125</v>
      </c>
      <c r="F1497" s="50">
        <f>IF(COUNTIF('リスト（不使用）'!$A$5:$A$6,単年カーブ!$A$1),"希望数量入力ください",'単年（2027年度）'!$E$12*単年カーブ!$R$3+'単年（2027年度）'!$E$12*(1-単年カーブ!$R$3)*単年カーブ!Q1497)</f>
        <v>0</v>
      </c>
      <c r="G1497" s="47">
        <f t="shared" si="164"/>
        <v>0</v>
      </c>
      <c r="M1497">
        <f t="shared" si="165"/>
        <v>5</v>
      </c>
      <c r="N1497">
        <f>IF(OR(WEEKDAY(A1497)=1,WEEKDAY(A1497)=7,COUNTIF('2027祝日等（不使用）'!$A$1:$A$20,単年カーブ!A1497)=1),0,1)</f>
        <v>0</v>
      </c>
      <c r="O1497">
        <f t="shared" si="162"/>
        <v>6</v>
      </c>
      <c r="P1497">
        <f t="shared" si="166"/>
        <v>0</v>
      </c>
      <c r="Q1497">
        <f t="shared" si="167"/>
        <v>0</v>
      </c>
    </row>
    <row r="1498" spans="1:17" ht="19.5" x14ac:dyDescent="0.4">
      <c r="A1498" s="33">
        <f t="shared" si="161"/>
        <v>46509</v>
      </c>
      <c r="B1498" s="27" t="str">
        <f t="shared" si="163"/>
        <v>(日)</v>
      </c>
      <c r="C1498" s="34">
        <v>0.125</v>
      </c>
      <c r="D1498" s="16" t="s">
        <v>18</v>
      </c>
      <c r="E1498" s="35">
        <v>0.14583333333333301</v>
      </c>
      <c r="F1498" s="50">
        <f>IF(COUNTIF('リスト（不使用）'!$A$5:$A$6,単年カーブ!$A$1),"希望数量入力ください",'単年（2027年度）'!$E$12*単年カーブ!$R$3+'単年（2027年度）'!$E$12*(1-単年カーブ!$R$3)*単年カーブ!Q1498)</f>
        <v>0</v>
      </c>
      <c r="G1498" s="47">
        <f t="shared" si="164"/>
        <v>0</v>
      </c>
      <c r="M1498">
        <f t="shared" si="165"/>
        <v>5</v>
      </c>
      <c r="N1498">
        <f>IF(OR(WEEKDAY(A1498)=1,WEEKDAY(A1498)=7,COUNTIF('2027祝日等（不使用）'!$A$1:$A$20,単年カーブ!A1498)=1),0,1)</f>
        <v>0</v>
      </c>
      <c r="O1498">
        <f t="shared" si="162"/>
        <v>7</v>
      </c>
      <c r="P1498">
        <f t="shared" si="166"/>
        <v>0</v>
      </c>
      <c r="Q1498">
        <f t="shared" si="167"/>
        <v>0</v>
      </c>
    </row>
    <row r="1499" spans="1:17" ht="19.5" x14ac:dyDescent="0.4">
      <c r="A1499" s="33">
        <f t="shared" si="161"/>
        <v>46509</v>
      </c>
      <c r="B1499" s="27" t="str">
        <f t="shared" si="163"/>
        <v>(日)</v>
      </c>
      <c r="C1499" s="34">
        <v>0.14583333333333301</v>
      </c>
      <c r="D1499" s="16" t="s">
        <v>18</v>
      </c>
      <c r="E1499" s="35">
        <v>0.16666666666666699</v>
      </c>
      <c r="F1499" s="50">
        <f>IF(COUNTIF('リスト（不使用）'!$A$5:$A$6,単年カーブ!$A$1),"希望数量入力ください",'単年（2027年度）'!$E$12*単年カーブ!$R$3+'単年（2027年度）'!$E$12*(1-単年カーブ!$R$3)*単年カーブ!Q1499)</f>
        <v>0</v>
      </c>
      <c r="G1499" s="47">
        <f t="shared" si="164"/>
        <v>0</v>
      </c>
      <c r="M1499">
        <f t="shared" si="165"/>
        <v>5</v>
      </c>
      <c r="N1499">
        <f>IF(OR(WEEKDAY(A1499)=1,WEEKDAY(A1499)=7,COUNTIF('2027祝日等（不使用）'!$A$1:$A$20,単年カーブ!A1499)=1),0,1)</f>
        <v>0</v>
      </c>
      <c r="O1499">
        <f t="shared" si="162"/>
        <v>8</v>
      </c>
      <c r="P1499">
        <f t="shared" si="166"/>
        <v>0</v>
      </c>
      <c r="Q1499">
        <f t="shared" si="167"/>
        <v>0</v>
      </c>
    </row>
    <row r="1500" spans="1:17" ht="19.5" x14ac:dyDescent="0.4">
      <c r="A1500" s="33">
        <f t="shared" si="161"/>
        <v>46509</v>
      </c>
      <c r="B1500" s="27" t="str">
        <f t="shared" si="163"/>
        <v>(日)</v>
      </c>
      <c r="C1500" s="34">
        <v>0.16666666666666699</v>
      </c>
      <c r="D1500" s="16" t="s">
        <v>18</v>
      </c>
      <c r="E1500" s="35">
        <v>0.1875</v>
      </c>
      <c r="F1500" s="50">
        <f>IF(COUNTIF('リスト（不使用）'!$A$5:$A$6,単年カーブ!$A$1),"希望数量入力ください",'単年（2027年度）'!$E$12*単年カーブ!$R$3+'単年（2027年度）'!$E$12*(1-単年カーブ!$R$3)*単年カーブ!Q1500)</f>
        <v>0</v>
      </c>
      <c r="G1500" s="47">
        <f t="shared" si="164"/>
        <v>0</v>
      </c>
      <c r="M1500">
        <f t="shared" si="165"/>
        <v>5</v>
      </c>
      <c r="N1500">
        <f>IF(OR(WEEKDAY(A1500)=1,WEEKDAY(A1500)=7,COUNTIF('2027祝日等（不使用）'!$A$1:$A$20,単年カーブ!A1500)=1),0,1)</f>
        <v>0</v>
      </c>
      <c r="O1500">
        <f t="shared" si="162"/>
        <v>9</v>
      </c>
      <c r="P1500">
        <f t="shared" si="166"/>
        <v>0</v>
      </c>
      <c r="Q1500">
        <f t="shared" si="167"/>
        <v>0</v>
      </c>
    </row>
    <row r="1501" spans="1:17" ht="19.5" x14ac:dyDescent="0.4">
      <c r="A1501" s="33">
        <f t="shared" si="161"/>
        <v>46509</v>
      </c>
      <c r="B1501" s="27" t="str">
        <f t="shared" si="163"/>
        <v>(日)</v>
      </c>
      <c r="C1501" s="34">
        <v>0.1875</v>
      </c>
      <c r="D1501" s="16" t="s">
        <v>18</v>
      </c>
      <c r="E1501" s="35">
        <v>0.20833333333333301</v>
      </c>
      <c r="F1501" s="50">
        <f>IF(COUNTIF('リスト（不使用）'!$A$5:$A$6,単年カーブ!$A$1),"希望数量入力ください",'単年（2027年度）'!$E$12*単年カーブ!$R$3+'単年（2027年度）'!$E$12*(1-単年カーブ!$R$3)*単年カーブ!Q1501)</f>
        <v>0</v>
      </c>
      <c r="G1501" s="47">
        <f t="shared" si="164"/>
        <v>0</v>
      </c>
      <c r="M1501">
        <f t="shared" si="165"/>
        <v>5</v>
      </c>
      <c r="N1501">
        <f>IF(OR(WEEKDAY(A1501)=1,WEEKDAY(A1501)=7,COUNTIF('2027祝日等（不使用）'!$A$1:$A$20,単年カーブ!A1501)=1),0,1)</f>
        <v>0</v>
      </c>
      <c r="O1501">
        <f t="shared" si="162"/>
        <v>10</v>
      </c>
      <c r="P1501">
        <f t="shared" si="166"/>
        <v>0</v>
      </c>
      <c r="Q1501">
        <f t="shared" si="167"/>
        <v>0</v>
      </c>
    </row>
    <row r="1502" spans="1:17" ht="19.5" x14ac:dyDescent="0.4">
      <c r="A1502" s="33">
        <f t="shared" si="161"/>
        <v>46509</v>
      </c>
      <c r="B1502" s="27" t="str">
        <f t="shared" si="163"/>
        <v>(日)</v>
      </c>
      <c r="C1502" s="34">
        <v>0.20833333333333301</v>
      </c>
      <c r="D1502" s="16" t="s">
        <v>18</v>
      </c>
      <c r="E1502" s="35">
        <v>0.22916666666666699</v>
      </c>
      <c r="F1502" s="50">
        <f>IF(COUNTIF('リスト（不使用）'!$A$5:$A$6,単年カーブ!$A$1),"希望数量入力ください",'単年（2027年度）'!$E$12*単年カーブ!$R$3+'単年（2027年度）'!$E$12*(1-単年カーブ!$R$3)*単年カーブ!Q1502)</f>
        <v>0</v>
      </c>
      <c r="G1502" s="47">
        <f t="shared" si="164"/>
        <v>0</v>
      </c>
      <c r="M1502">
        <f t="shared" si="165"/>
        <v>5</v>
      </c>
      <c r="N1502">
        <f>IF(OR(WEEKDAY(A1502)=1,WEEKDAY(A1502)=7,COUNTIF('2027祝日等（不使用）'!$A$1:$A$20,単年カーブ!A1502)=1),0,1)</f>
        <v>0</v>
      </c>
      <c r="O1502">
        <f t="shared" si="162"/>
        <v>11</v>
      </c>
      <c r="P1502">
        <f t="shared" si="166"/>
        <v>0</v>
      </c>
      <c r="Q1502">
        <f t="shared" si="167"/>
        <v>0</v>
      </c>
    </row>
    <row r="1503" spans="1:17" ht="19.5" x14ac:dyDescent="0.4">
      <c r="A1503" s="33">
        <f t="shared" si="161"/>
        <v>46509</v>
      </c>
      <c r="B1503" s="27" t="str">
        <f t="shared" si="163"/>
        <v>(日)</v>
      </c>
      <c r="C1503" s="34">
        <v>0.22916666666666699</v>
      </c>
      <c r="D1503" s="16" t="s">
        <v>18</v>
      </c>
      <c r="E1503" s="35">
        <v>0.25</v>
      </c>
      <c r="F1503" s="50">
        <f>IF(COUNTIF('リスト（不使用）'!$A$5:$A$6,単年カーブ!$A$1),"希望数量入力ください",'単年（2027年度）'!$E$12*単年カーブ!$R$3+'単年（2027年度）'!$E$12*(1-単年カーブ!$R$3)*単年カーブ!Q1503)</f>
        <v>0</v>
      </c>
      <c r="G1503" s="47">
        <f t="shared" si="164"/>
        <v>0</v>
      </c>
      <c r="M1503">
        <f t="shared" si="165"/>
        <v>5</v>
      </c>
      <c r="N1503">
        <f>IF(OR(WEEKDAY(A1503)=1,WEEKDAY(A1503)=7,COUNTIF('2027祝日等（不使用）'!$A$1:$A$20,単年カーブ!A1503)=1),0,1)</f>
        <v>0</v>
      </c>
      <c r="O1503">
        <f t="shared" si="162"/>
        <v>12</v>
      </c>
      <c r="P1503">
        <f t="shared" si="166"/>
        <v>0</v>
      </c>
      <c r="Q1503">
        <f t="shared" si="167"/>
        <v>0</v>
      </c>
    </row>
    <row r="1504" spans="1:17" ht="19.5" x14ac:dyDescent="0.4">
      <c r="A1504" s="33">
        <f t="shared" si="161"/>
        <v>46509</v>
      </c>
      <c r="B1504" s="27" t="str">
        <f t="shared" si="163"/>
        <v>(日)</v>
      </c>
      <c r="C1504" s="34">
        <v>0.25</v>
      </c>
      <c r="D1504" s="16" t="s">
        <v>18</v>
      </c>
      <c r="E1504" s="35">
        <v>0.27083333333333298</v>
      </c>
      <c r="F1504" s="50">
        <f>IF(COUNTIF('リスト（不使用）'!$A$5:$A$6,単年カーブ!$A$1),"希望数量入力ください",'単年（2027年度）'!$E$12*単年カーブ!$R$3+'単年（2027年度）'!$E$12*(1-単年カーブ!$R$3)*単年カーブ!Q1504)</f>
        <v>0</v>
      </c>
      <c r="G1504" s="47">
        <f t="shared" si="164"/>
        <v>0</v>
      </c>
      <c r="M1504">
        <f t="shared" si="165"/>
        <v>5</v>
      </c>
      <c r="N1504">
        <f>IF(OR(WEEKDAY(A1504)=1,WEEKDAY(A1504)=7,COUNTIF('2027祝日等（不使用）'!$A$1:$A$20,単年カーブ!A1504)=1),0,1)</f>
        <v>0</v>
      </c>
      <c r="O1504">
        <f t="shared" si="162"/>
        <v>13</v>
      </c>
      <c r="P1504">
        <f t="shared" si="166"/>
        <v>0</v>
      </c>
      <c r="Q1504">
        <f t="shared" si="167"/>
        <v>0</v>
      </c>
    </row>
    <row r="1505" spans="1:17" ht="19.5" x14ac:dyDescent="0.4">
      <c r="A1505" s="33">
        <f t="shared" si="161"/>
        <v>46509</v>
      </c>
      <c r="B1505" s="27" t="str">
        <f t="shared" si="163"/>
        <v>(日)</v>
      </c>
      <c r="C1505" s="34">
        <v>0.27083333333333298</v>
      </c>
      <c r="D1505" s="16" t="s">
        <v>18</v>
      </c>
      <c r="E1505" s="35">
        <v>0.29166666666666702</v>
      </c>
      <c r="F1505" s="50">
        <f>IF(COUNTIF('リスト（不使用）'!$A$5:$A$6,単年カーブ!$A$1),"希望数量入力ください",'単年（2027年度）'!$E$12*単年カーブ!$R$3+'単年（2027年度）'!$E$12*(1-単年カーブ!$R$3)*単年カーブ!Q1505)</f>
        <v>0</v>
      </c>
      <c r="G1505" s="47">
        <f t="shared" si="164"/>
        <v>0</v>
      </c>
      <c r="M1505">
        <f t="shared" si="165"/>
        <v>5</v>
      </c>
      <c r="N1505">
        <f>IF(OR(WEEKDAY(A1505)=1,WEEKDAY(A1505)=7,COUNTIF('2027祝日等（不使用）'!$A$1:$A$20,単年カーブ!A1505)=1),0,1)</f>
        <v>0</v>
      </c>
      <c r="O1505">
        <f t="shared" si="162"/>
        <v>14</v>
      </c>
      <c r="P1505">
        <f t="shared" si="166"/>
        <v>0</v>
      </c>
      <c r="Q1505">
        <f t="shared" si="167"/>
        <v>0</v>
      </c>
    </row>
    <row r="1506" spans="1:17" ht="19.5" x14ac:dyDescent="0.4">
      <c r="A1506" s="33">
        <f t="shared" si="161"/>
        <v>46509</v>
      </c>
      <c r="B1506" s="27" t="str">
        <f t="shared" si="163"/>
        <v>(日)</v>
      </c>
      <c r="C1506" s="34">
        <v>0.29166666666666702</v>
      </c>
      <c r="D1506" s="16" t="s">
        <v>18</v>
      </c>
      <c r="E1506" s="35">
        <v>0.3125</v>
      </c>
      <c r="F1506" s="50">
        <f>IF(COUNTIF('リスト（不使用）'!$A$5:$A$6,単年カーブ!$A$1),"希望数量入力ください",'単年（2027年度）'!$E$12*単年カーブ!$R$3+'単年（2027年度）'!$E$12*(1-単年カーブ!$R$3)*単年カーブ!Q1506)</f>
        <v>0</v>
      </c>
      <c r="G1506" s="47">
        <f t="shared" si="164"/>
        <v>0</v>
      </c>
      <c r="M1506">
        <f t="shared" si="165"/>
        <v>5</v>
      </c>
      <c r="N1506">
        <f>IF(OR(WEEKDAY(A1506)=1,WEEKDAY(A1506)=7,COUNTIF('2027祝日等（不使用）'!$A$1:$A$20,単年カーブ!A1506)=1),0,1)</f>
        <v>0</v>
      </c>
      <c r="O1506">
        <f t="shared" si="162"/>
        <v>15</v>
      </c>
      <c r="P1506">
        <f t="shared" si="166"/>
        <v>0</v>
      </c>
      <c r="Q1506">
        <f t="shared" si="167"/>
        <v>0</v>
      </c>
    </row>
    <row r="1507" spans="1:17" ht="19.5" x14ac:dyDescent="0.4">
      <c r="A1507" s="33">
        <f t="shared" si="161"/>
        <v>46509</v>
      </c>
      <c r="B1507" s="27" t="str">
        <f t="shared" si="163"/>
        <v>(日)</v>
      </c>
      <c r="C1507" s="34">
        <v>0.3125</v>
      </c>
      <c r="D1507" s="16" t="s">
        <v>18</v>
      </c>
      <c r="E1507" s="35">
        <v>0.33333333333333298</v>
      </c>
      <c r="F1507" s="50">
        <f>IF(COUNTIF('リスト（不使用）'!$A$5:$A$6,単年カーブ!$A$1),"希望数量入力ください",'単年（2027年度）'!$E$12*単年カーブ!$R$3+'単年（2027年度）'!$E$12*(1-単年カーブ!$R$3)*単年カーブ!Q1507)</f>
        <v>0</v>
      </c>
      <c r="G1507" s="47">
        <f t="shared" si="164"/>
        <v>0</v>
      </c>
      <c r="M1507">
        <f t="shared" si="165"/>
        <v>5</v>
      </c>
      <c r="N1507">
        <f>IF(OR(WEEKDAY(A1507)=1,WEEKDAY(A1507)=7,COUNTIF('2027祝日等（不使用）'!$A$1:$A$20,単年カーブ!A1507)=1),0,1)</f>
        <v>0</v>
      </c>
      <c r="O1507">
        <f t="shared" si="162"/>
        <v>16</v>
      </c>
      <c r="P1507">
        <f t="shared" si="166"/>
        <v>0</v>
      </c>
      <c r="Q1507">
        <f t="shared" si="167"/>
        <v>0</v>
      </c>
    </row>
    <row r="1508" spans="1:17" ht="19.5" x14ac:dyDescent="0.4">
      <c r="A1508" s="33">
        <f t="shared" si="161"/>
        <v>46509</v>
      </c>
      <c r="B1508" s="27" t="str">
        <f t="shared" si="163"/>
        <v>(日)</v>
      </c>
      <c r="C1508" s="34">
        <v>0.33333333333333298</v>
      </c>
      <c r="D1508" s="16" t="s">
        <v>18</v>
      </c>
      <c r="E1508" s="35">
        <v>0.35416666666666702</v>
      </c>
      <c r="F1508" s="50">
        <f>IF(COUNTIF('リスト（不使用）'!$A$5:$A$6,単年カーブ!$A$1),"希望数量入力ください",'単年（2027年度）'!$E$12*単年カーブ!$R$3+'単年（2027年度）'!$E$12*(1-単年カーブ!$R$3)*単年カーブ!Q1508)</f>
        <v>0</v>
      </c>
      <c r="G1508" s="47">
        <f t="shared" si="164"/>
        <v>0</v>
      </c>
      <c r="M1508">
        <f t="shared" si="165"/>
        <v>5</v>
      </c>
      <c r="N1508">
        <f>IF(OR(WEEKDAY(A1508)=1,WEEKDAY(A1508)=7,COUNTIF('2027祝日等（不使用）'!$A$1:$A$20,単年カーブ!A1508)=1),0,1)</f>
        <v>0</v>
      </c>
      <c r="O1508">
        <f t="shared" si="162"/>
        <v>17</v>
      </c>
      <c r="P1508">
        <f t="shared" si="166"/>
        <v>1</v>
      </c>
      <c r="Q1508">
        <f t="shared" si="167"/>
        <v>0</v>
      </c>
    </row>
    <row r="1509" spans="1:17" ht="19.5" x14ac:dyDescent="0.4">
      <c r="A1509" s="33">
        <f t="shared" si="161"/>
        <v>46509</v>
      </c>
      <c r="B1509" s="27" t="str">
        <f t="shared" si="163"/>
        <v>(日)</v>
      </c>
      <c r="C1509" s="34">
        <v>0.35416666666666702</v>
      </c>
      <c r="D1509" s="16" t="s">
        <v>18</v>
      </c>
      <c r="E1509" s="35">
        <v>0.375</v>
      </c>
      <c r="F1509" s="50">
        <f>IF(COUNTIF('リスト（不使用）'!$A$5:$A$6,単年カーブ!$A$1),"希望数量入力ください",'単年（2027年度）'!$E$12*単年カーブ!$R$3+'単年（2027年度）'!$E$12*(1-単年カーブ!$R$3)*単年カーブ!Q1509)</f>
        <v>0</v>
      </c>
      <c r="G1509" s="47">
        <f t="shared" si="164"/>
        <v>0</v>
      </c>
      <c r="M1509">
        <f t="shared" si="165"/>
        <v>5</v>
      </c>
      <c r="N1509">
        <f>IF(OR(WEEKDAY(A1509)=1,WEEKDAY(A1509)=7,COUNTIF('2027祝日等（不使用）'!$A$1:$A$20,単年カーブ!A1509)=1),0,1)</f>
        <v>0</v>
      </c>
      <c r="O1509">
        <f t="shared" si="162"/>
        <v>18</v>
      </c>
      <c r="P1509">
        <f t="shared" si="166"/>
        <v>1</v>
      </c>
      <c r="Q1509">
        <f t="shared" si="167"/>
        <v>0</v>
      </c>
    </row>
    <row r="1510" spans="1:17" ht="19.5" x14ac:dyDescent="0.4">
      <c r="A1510" s="33">
        <f t="shared" si="161"/>
        <v>46509</v>
      </c>
      <c r="B1510" s="27" t="str">
        <f t="shared" si="163"/>
        <v>(日)</v>
      </c>
      <c r="C1510" s="34">
        <v>0.375</v>
      </c>
      <c r="D1510" s="16" t="s">
        <v>18</v>
      </c>
      <c r="E1510" s="35">
        <v>0.39583333333333298</v>
      </c>
      <c r="F1510" s="50">
        <f>IF(COUNTIF('リスト（不使用）'!$A$5:$A$6,単年カーブ!$A$1),"希望数量入力ください",'単年（2027年度）'!$E$12*単年カーブ!$R$3+'単年（2027年度）'!$E$12*(1-単年カーブ!$R$3)*単年カーブ!Q1510)</f>
        <v>0</v>
      </c>
      <c r="G1510" s="47">
        <f t="shared" si="164"/>
        <v>0</v>
      </c>
      <c r="M1510">
        <f t="shared" si="165"/>
        <v>5</v>
      </c>
      <c r="N1510">
        <f>IF(OR(WEEKDAY(A1510)=1,WEEKDAY(A1510)=7,COUNTIF('2027祝日等（不使用）'!$A$1:$A$20,単年カーブ!A1510)=1),0,1)</f>
        <v>0</v>
      </c>
      <c r="O1510">
        <f t="shared" si="162"/>
        <v>19</v>
      </c>
      <c r="P1510">
        <f t="shared" si="166"/>
        <v>1</v>
      </c>
      <c r="Q1510">
        <f t="shared" si="167"/>
        <v>0</v>
      </c>
    </row>
    <row r="1511" spans="1:17" ht="19.5" x14ac:dyDescent="0.4">
      <c r="A1511" s="33">
        <f t="shared" si="161"/>
        <v>46509</v>
      </c>
      <c r="B1511" s="27" t="str">
        <f t="shared" si="163"/>
        <v>(日)</v>
      </c>
      <c r="C1511" s="34">
        <v>0.39583333333333298</v>
      </c>
      <c r="D1511" s="16" t="s">
        <v>18</v>
      </c>
      <c r="E1511" s="35">
        <v>0.41666666666666702</v>
      </c>
      <c r="F1511" s="50">
        <f>IF(COUNTIF('リスト（不使用）'!$A$5:$A$6,単年カーブ!$A$1),"希望数量入力ください",'単年（2027年度）'!$E$12*単年カーブ!$R$3+'単年（2027年度）'!$E$12*(1-単年カーブ!$R$3)*単年カーブ!Q1511)</f>
        <v>0</v>
      </c>
      <c r="G1511" s="47">
        <f t="shared" si="164"/>
        <v>0</v>
      </c>
      <c r="M1511">
        <f t="shared" si="165"/>
        <v>5</v>
      </c>
      <c r="N1511">
        <f>IF(OR(WEEKDAY(A1511)=1,WEEKDAY(A1511)=7,COUNTIF('2027祝日等（不使用）'!$A$1:$A$20,単年カーブ!A1511)=1),0,1)</f>
        <v>0</v>
      </c>
      <c r="O1511">
        <f t="shared" si="162"/>
        <v>20</v>
      </c>
      <c r="P1511">
        <f t="shared" si="166"/>
        <v>1</v>
      </c>
      <c r="Q1511">
        <f t="shared" si="167"/>
        <v>0</v>
      </c>
    </row>
    <row r="1512" spans="1:17" ht="19.5" x14ac:dyDescent="0.4">
      <c r="A1512" s="33">
        <f t="shared" si="161"/>
        <v>46509</v>
      </c>
      <c r="B1512" s="27" t="str">
        <f t="shared" si="163"/>
        <v>(日)</v>
      </c>
      <c r="C1512" s="34">
        <v>0.41666666666666702</v>
      </c>
      <c r="D1512" s="16" t="s">
        <v>18</v>
      </c>
      <c r="E1512" s="35">
        <v>0.4375</v>
      </c>
      <c r="F1512" s="50">
        <f>IF(COUNTIF('リスト（不使用）'!$A$5:$A$6,単年カーブ!$A$1),"希望数量入力ください",'単年（2027年度）'!$E$12*単年カーブ!$R$3+'単年（2027年度）'!$E$12*(1-単年カーブ!$R$3)*単年カーブ!Q1512)</f>
        <v>0</v>
      </c>
      <c r="G1512" s="47">
        <f t="shared" si="164"/>
        <v>0</v>
      </c>
      <c r="M1512">
        <f t="shared" si="165"/>
        <v>5</v>
      </c>
      <c r="N1512">
        <f>IF(OR(WEEKDAY(A1512)=1,WEEKDAY(A1512)=7,COUNTIF('2027祝日等（不使用）'!$A$1:$A$20,単年カーブ!A1512)=1),0,1)</f>
        <v>0</v>
      </c>
      <c r="O1512">
        <f t="shared" si="162"/>
        <v>21</v>
      </c>
      <c r="P1512">
        <f t="shared" si="166"/>
        <v>1</v>
      </c>
      <c r="Q1512">
        <f t="shared" si="167"/>
        <v>0</v>
      </c>
    </row>
    <row r="1513" spans="1:17" ht="19.5" x14ac:dyDescent="0.4">
      <c r="A1513" s="33">
        <f t="shared" si="161"/>
        <v>46509</v>
      </c>
      <c r="B1513" s="27" t="str">
        <f t="shared" si="163"/>
        <v>(日)</v>
      </c>
      <c r="C1513" s="34">
        <v>0.4375</v>
      </c>
      <c r="D1513" s="16" t="s">
        <v>18</v>
      </c>
      <c r="E1513" s="35">
        <v>0.45833333333333298</v>
      </c>
      <c r="F1513" s="50">
        <f>IF(COUNTIF('リスト（不使用）'!$A$5:$A$6,単年カーブ!$A$1),"希望数量入力ください",'単年（2027年度）'!$E$12*単年カーブ!$R$3+'単年（2027年度）'!$E$12*(1-単年カーブ!$R$3)*単年カーブ!Q1513)</f>
        <v>0</v>
      </c>
      <c r="G1513" s="47">
        <f t="shared" si="164"/>
        <v>0</v>
      </c>
      <c r="M1513">
        <f t="shared" si="165"/>
        <v>5</v>
      </c>
      <c r="N1513">
        <f>IF(OR(WEEKDAY(A1513)=1,WEEKDAY(A1513)=7,COUNTIF('2027祝日等（不使用）'!$A$1:$A$20,単年カーブ!A1513)=1),0,1)</f>
        <v>0</v>
      </c>
      <c r="O1513">
        <f t="shared" si="162"/>
        <v>22</v>
      </c>
      <c r="P1513">
        <f t="shared" si="166"/>
        <v>1</v>
      </c>
      <c r="Q1513">
        <f t="shared" si="167"/>
        <v>0</v>
      </c>
    </row>
    <row r="1514" spans="1:17" ht="19.5" x14ac:dyDescent="0.4">
      <c r="A1514" s="33">
        <f t="shared" si="161"/>
        <v>46509</v>
      </c>
      <c r="B1514" s="27" t="str">
        <f t="shared" si="163"/>
        <v>(日)</v>
      </c>
      <c r="C1514" s="34">
        <v>0.45833333333333298</v>
      </c>
      <c r="D1514" s="16" t="s">
        <v>18</v>
      </c>
      <c r="E1514" s="35">
        <v>0.47916666666666702</v>
      </c>
      <c r="F1514" s="50">
        <f>IF(COUNTIF('リスト（不使用）'!$A$5:$A$6,単年カーブ!$A$1),"希望数量入力ください",'単年（2027年度）'!$E$12*単年カーブ!$R$3+'単年（2027年度）'!$E$12*(1-単年カーブ!$R$3)*単年カーブ!Q1514)</f>
        <v>0</v>
      </c>
      <c r="G1514" s="47">
        <f t="shared" si="164"/>
        <v>0</v>
      </c>
      <c r="M1514">
        <f t="shared" si="165"/>
        <v>5</v>
      </c>
      <c r="N1514">
        <f>IF(OR(WEEKDAY(A1514)=1,WEEKDAY(A1514)=7,COUNTIF('2027祝日等（不使用）'!$A$1:$A$20,単年カーブ!A1514)=1),0,1)</f>
        <v>0</v>
      </c>
      <c r="O1514">
        <f t="shared" si="162"/>
        <v>23</v>
      </c>
      <c r="P1514">
        <f t="shared" si="166"/>
        <v>1</v>
      </c>
      <c r="Q1514">
        <f t="shared" si="167"/>
        <v>0</v>
      </c>
    </row>
    <row r="1515" spans="1:17" ht="19.5" x14ac:dyDescent="0.4">
      <c r="A1515" s="33">
        <f t="shared" si="161"/>
        <v>46509</v>
      </c>
      <c r="B1515" s="27" t="str">
        <f t="shared" si="163"/>
        <v>(日)</v>
      </c>
      <c r="C1515" s="34">
        <v>0.47916666666666702</v>
      </c>
      <c r="D1515" s="16" t="s">
        <v>18</v>
      </c>
      <c r="E1515" s="35">
        <v>0.5</v>
      </c>
      <c r="F1515" s="50">
        <f>IF(COUNTIF('リスト（不使用）'!$A$5:$A$6,単年カーブ!$A$1),"希望数量入力ください",'単年（2027年度）'!$E$12*単年カーブ!$R$3+'単年（2027年度）'!$E$12*(1-単年カーブ!$R$3)*単年カーブ!Q1515)</f>
        <v>0</v>
      </c>
      <c r="G1515" s="47">
        <f t="shared" si="164"/>
        <v>0</v>
      </c>
      <c r="M1515">
        <f t="shared" si="165"/>
        <v>5</v>
      </c>
      <c r="N1515">
        <f>IF(OR(WEEKDAY(A1515)=1,WEEKDAY(A1515)=7,COUNTIF('2027祝日等（不使用）'!$A$1:$A$20,単年カーブ!A1515)=1),0,1)</f>
        <v>0</v>
      </c>
      <c r="O1515">
        <f t="shared" si="162"/>
        <v>24</v>
      </c>
      <c r="P1515">
        <f t="shared" si="166"/>
        <v>1</v>
      </c>
      <c r="Q1515">
        <f t="shared" si="167"/>
        <v>0</v>
      </c>
    </row>
    <row r="1516" spans="1:17" ht="19.5" x14ac:dyDescent="0.4">
      <c r="A1516" s="33">
        <f t="shared" si="161"/>
        <v>46509</v>
      </c>
      <c r="B1516" s="27" t="str">
        <f t="shared" si="163"/>
        <v>(日)</v>
      </c>
      <c r="C1516" s="34">
        <v>0.5</v>
      </c>
      <c r="D1516" s="16" t="s">
        <v>18</v>
      </c>
      <c r="E1516" s="35">
        <v>0.52083333333333304</v>
      </c>
      <c r="F1516" s="50">
        <f>IF(COUNTIF('リスト（不使用）'!$A$5:$A$6,単年カーブ!$A$1),"希望数量入力ください",'単年（2027年度）'!$E$12*単年カーブ!$R$3+'単年（2027年度）'!$E$12*(1-単年カーブ!$R$3)*単年カーブ!Q1516)</f>
        <v>0</v>
      </c>
      <c r="G1516" s="47">
        <f t="shared" si="164"/>
        <v>0</v>
      </c>
      <c r="M1516">
        <f t="shared" si="165"/>
        <v>5</v>
      </c>
      <c r="N1516">
        <f>IF(OR(WEEKDAY(A1516)=1,WEEKDAY(A1516)=7,COUNTIF('2027祝日等（不使用）'!$A$1:$A$20,単年カーブ!A1516)=1),0,1)</f>
        <v>0</v>
      </c>
      <c r="O1516">
        <f t="shared" si="162"/>
        <v>25</v>
      </c>
      <c r="P1516">
        <f t="shared" si="166"/>
        <v>1</v>
      </c>
      <c r="Q1516">
        <f t="shared" si="167"/>
        <v>0</v>
      </c>
    </row>
    <row r="1517" spans="1:17" ht="19.5" x14ac:dyDescent="0.4">
      <c r="A1517" s="33">
        <f t="shared" si="161"/>
        <v>46509</v>
      </c>
      <c r="B1517" s="27" t="str">
        <f t="shared" si="163"/>
        <v>(日)</v>
      </c>
      <c r="C1517" s="34">
        <v>0.52083333333333304</v>
      </c>
      <c r="D1517" s="16" t="s">
        <v>18</v>
      </c>
      <c r="E1517" s="35">
        <v>0.54166666666666696</v>
      </c>
      <c r="F1517" s="50">
        <f>IF(COUNTIF('リスト（不使用）'!$A$5:$A$6,単年カーブ!$A$1),"希望数量入力ください",'単年（2027年度）'!$E$12*単年カーブ!$R$3+'単年（2027年度）'!$E$12*(1-単年カーブ!$R$3)*単年カーブ!Q1517)</f>
        <v>0</v>
      </c>
      <c r="G1517" s="47">
        <f t="shared" si="164"/>
        <v>0</v>
      </c>
      <c r="M1517">
        <f t="shared" si="165"/>
        <v>5</v>
      </c>
      <c r="N1517">
        <f>IF(OR(WEEKDAY(A1517)=1,WEEKDAY(A1517)=7,COUNTIF('2027祝日等（不使用）'!$A$1:$A$20,単年カーブ!A1517)=1),0,1)</f>
        <v>0</v>
      </c>
      <c r="O1517">
        <f t="shared" si="162"/>
        <v>26</v>
      </c>
      <c r="P1517">
        <f t="shared" si="166"/>
        <v>1</v>
      </c>
      <c r="Q1517">
        <f t="shared" si="167"/>
        <v>0</v>
      </c>
    </row>
    <row r="1518" spans="1:17" ht="19.5" x14ac:dyDescent="0.4">
      <c r="A1518" s="33">
        <f t="shared" si="161"/>
        <v>46509</v>
      </c>
      <c r="B1518" s="27" t="str">
        <f t="shared" si="163"/>
        <v>(日)</v>
      </c>
      <c r="C1518" s="34">
        <v>0.54166666666666696</v>
      </c>
      <c r="D1518" s="16" t="s">
        <v>18</v>
      </c>
      <c r="E1518" s="35">
        <v>0.5625</v>
      </c>
      <c r="F1518" s="50">
        <f>IF(COUNTIF('リスト（不使用）'!$A$5:$A$6,単年カーブ!$A$1),"希望数量入力ください",'単年（2027年度）'!$E$12*単年カーブ!$R$3+'単年（2027年度）'!$E$12*(1-単年カーブ!$R$3)*単年カーブ!Q1518)</f>
        <v>0</v>
      </c>
      <c r="G1518" s="47">
        <f t="shared" si="164"/>
        <v>0</v>
      </c>
      <c r="M1518">
        <f t="shared" si="165"/>
        <v>5</v>
      </c>
      <c r="N1518">
        <f>IF(OR(WEEKDAY(A1518)=1,WEEKDAY(A1518)=7,COUNTIF('2027祝日等（不使用）'!$A$1:$A$20,単年カーブ!A1518)=1),0,1)</f>
        <v>0</v>
      </c>
      <c r="O1518">
        <f t="shared" si="162"/>
        <v>27</v>
      </c>
      <c r="P1518">
        <f t="shared" si="166"/>
        <v>1</v>
      </c>
      <c r="Q1518">
        <f t="shared" si="167"/>
        <v>0</v>
      </c>
    </row>
    <row r="1519" spans="1:17" ht="19.5" x14ac:dyDescent="0.4">
      <c r="A1519" s="33">
        <f t="shared" si="161"/>
        <v>46509</v>
      </c>
      <c r="B1519" s="27" t="str">
        <f t="shared" si="163"/>
        <v>(日)</v>
      </c>
      <c r="C1519" s="34">
        <v>0.5625</v>
      </c>
      <c r="D1519" s="16" t="s">
        <v>18</v>
      </c>
      <c r="E1519" s="35">
        <v>0.58333333333333304</v>
      </c>
      <c r="F1519" s="50">
        <f>IF(COUNTIF('リスト（不使用）'!$A$5:$A$6,単年カーブ!$A$1),"希望数量入力ください",'単年（2027年度）'!$E$12*単年カーブ!$R$3+'単年（2027年度）'!$E$12*(1-単年カーブ!$R$3)*単年カーブ!Q1519)</f>
        <v>0</v>
      </c>
      <c r="G1519" s="47">
        <f t="shared" si="164"/>
        <v>0</v>
      </c>
      <c r="M1519">
        <f t="shared" si="165"/>
        <v>5</v>
      </c>
      <c r="N1519">
        <f>IF(OR(WEEKDAY(A1519)=1,WEEKDAY(A1519)=7,COUNTIF('2027祝日等（不使用）'!$A$1:$A$20,単年カーブ!A1519)=1),0,1)</f>
        <v>0</v>
      </c>
      <c r="O1519">
        <f t="shared" si="162"/>
        <v>28</v>
      </c>
      <c r="P1519">
        <f t="shared" si="166"/>
        <v>1</v>
      </c>
      <c r="Q1519">
        <f t="shared" si="167"/>
        <v>0</v>
      </c>
    </row>
    <row r="1520" spans="1:17" ht="19.5" x14ac:dyDescent="0.4">
      <c r="A1520" s="33">
        <f t="shared" si="161"/>
        <v>46509</v>
      </c>
      <c r="B1520" s="27" t="str">
        <f t="shared" si="163"/>
        <v>(日)</v>
      </c>
      <c r="C1520" s="34">
        <v>0.58333333333333304</v>
      </c>
      <c r="D1520" s="16" t="s">
        <v>18</v>
      </c>
      <c r="E1520" s="35">
        <v>0.60416666666666696</v>
      </c>
      <c r="F1520" s="50">
        <f>IF(COUNTIF('リスト（不使用）'!$A$5:$A$6,単年カーブ!$A$1),"希望数量入力ください",'単年（2027年度）'!$E$12*単年カーブ!$R$3+'単年（2027年度）'!$E$12*(1-単年カーブ!$R$3)*単年カーブ!Q1520)</f>
        <v>0</v>
      </c>
      <c r="G1520" s="47">
        <f t="shared" si="164"/>
        <v>0</v>
      </c>
      <c r="M1520">
        <f t="shared" si="165"/>
        <v>5</v>
      </c>
      <c r="N1520">
        <f>IF(OR(WEEKDAY(A1520)=1,WEEKDAY(A1520)=7,COUNTIF('2027祝日等（不使用）'!$A$1:$A$20,単年カーブ!A1520)=1),0,1)</f>
        <v>0</v>
      </c>
      <c r="O1520">
        <f t="shared" si="162"/>
        <v>29</v>
      </c>
      <c r="P1520">
        <f t="shared" si="166"/>
        <v>1</v>
      </c>
      <c r="Q1520">
        <f t="shared" si="167"/>
        <v>0</v>
      </c>
    </row>
    <row r="1521" spans="1:17" ht="19.5" x14ac:dyDescent="0.4">
      <c r="A1521" s="33">
        <f t="shared" si="161"/>
        <v>46509</v>
      </c>
      <c r="B1521" s="27" t="str">
        <f t="shared" si="163"/>
        <v>(日)</v>
      </c>
      <c r="C1521" s="34">
        <v>0.60416666666666696</v>
      </c>
      <c r="D1521" s="16" t="s">
        <v>18</v>
      </c>
      <c r="E1521" s="35">
        <v>0.625</v>
      </c>
      <c r="F1521" s="50">
        <f>IF(COUNTIF('リスト（不使用）'!$A$5:$A$6,単年カーブ!$A$1),"希望数量入力ください",'単年（2027年度）'!$E$12*単年カーブ!$R$3+'単年（2027年度）'!$E$12*(1-単年カーブ!$R$3)*単年カーブ!Q1521)</f>
        <v>0</v>
      </c>
      <c r="G1521" s="47">
        <f t="shared" si="164"/>
        <v>0</v>
      </c>
      <c r="M1521">
        <f t="shared" si="165"/>
        <v>5</v>
      </c>
      <c r="N1521">
        <f>IF(OR(WEEKDAY(A1521)=1,WEEKDAY(A1521)=7,COUNTIF('2027祝日等（不使用）'!$A$1:$A$20,単年カーブ!A1521)=1),0,1)</f>
        <v>0</v>
      </c>
      <c r="O1521">
        <f t="shared" si="162"/>
        <v>30</v>
      </c>
      <c r="P1521">
        <f t="shared" si="166"/>
        <v>1</v>
      </c>
      <c r="Q1521">
        <f t="shared" si="167"/>
        <v>0</v>
      </c>
    </row>
    <row r="1522" spans="1:17" ht="19.5" x14ac:dyDescent="0.4">
      <c r="A1522" s="33">
        <f t="shared" si="161"/>
        <v>46509</v>
      </c>
      <c r="B1522" s="27" t="str">
        <f t="shared" si="163"/>
        <v>(日)</v>
      </c>
      <c r="C1522" s="34">
        <v>0.625</v>
      </c>
      <c r="D1522" s="16" t="s">
        <v>18</v>
      </c>
      <c r="E1522" s="35">
        <v>0.64583333333333304</v>
      </c>
      <c r="F1522" s="50">
        <f>IF(COUNTIF('リスト（不使用）'!$A$5:$A$6,単年カーブ!$A$1),"希望数量入力ください",'単年（2027年度）'!$E$12*単年カーブ!$R$3+'単年（2027年度）'!$E$12*(1-単年カーブ!$R$3)*単年カーブ!Q1522)</f>
        <v>0</v>
      </c>
      <c r="G1522" s="47">
        <f t="shared" si="164"/>
        <v>0</v>
      </c>
      <c r="M1522">
        <f t="shared" si="165"/>
        <v>5</v>
      </c>
      <c r="N1522">
        <f>IF(OR(WEEKDAY(A1522)=1,WEEKDAY(A1522)=7,COUNTIF('2027祝日等（不使用）'!$A$1:$A$20,単年カーブ!A1522)=1),0,1)</f>
        <v>0</v>
      </c>
      <c r="O1522">
        <f t="shared" si="162"/>
        <v>31</v>
      </c>
      <c r="P1522">
        <f t="shared" si="166"/>
        <v>1</v>
      </c>
      <c r="Q1522">
        <f t="shared" si="167"/>
        <v>0</v>
      </c>
    </row>
    <row r="1523" spans="1:17" ht="19.5" x14ac:dyDescent="0.4">
      <c r="A1523" s="33">
        <f t="shared" si="161"/>
        <v>46509</v>
      </c>
      <c r="B1523" s="27" t="str">
        <f t="shared" si="163"/>
        <v>(日)</v>
      </c>
      <c r="C1523" s="34">
        <v>0.64583333333333304</v>
      </c>
      <c r="D1523" s="16" t="s">
        <v>18</v>
      </c>
      <c r="E1523" s="35">
        <v>0.66666666666666696</v>
      </c>
      <c r="F1523" s="50">
        <f>IF(COUNTIF('リスト（不使用）'!$A$5:$A$6,単年カーブ!$A$1),"希望数量入力ください",'単年（2027年度）'!$E$12*単年カーブ!$R$3+'単年（2027年度）'!$E$12*(1-単年カーブ!$R$3)*単年カーブ!Q1523)</f>
        <v>0</v>
      </c>
      <c r="G1523" s="47">
        <f t="shared" si="164"/>
        <v>0</v>
      </c>
      <c r="M1523">
        <f t="shared" si="165"/>
        <v>5</v>
      </c>
      <c r="N1523">
        <f>IF(OR(WEEKDAY(A1523)=1,WEEKDAY(A1523)=7,COUNTIF('2027祝日等（不使用）'!$A$1:$A$20,単年カーブ!A1523)=1),0,1)</f>
        <v>0</v>
      </c>
      <c r="O1523">
        <f t="shared" si="162"/>
        <v>32</v>
      </c>
      <c r="P1523">
        <f t="shared" si="166"/>
        <v>1</v>
      </c>
      <c r="Q1523">
        <f t="shared" si="167"/>
        <v>0</v>
      </c>
    </row>
    <row r="1524" spans="1:17" ht="19.5" x14ac:dyDescent="0.4">
      <c r="A1524" s="33">
        <f t="shared" ref="A1524:A1587" si="168">A1476+1</f>
        <v>46509</v>
      </c>
      <c r="B1524" s="27" t="str">
        <f t="shared" si="163"/>
        <v>(日)</v>
      </c>
      <c r="C1524" s="34">
        <v>0.66666666666666696</v>
      </c>
      <c r="D1524" s="16" t="s">
        <v>18</v>
      </c>
      <c r="E1524" s="35">
        <v>0.6875</v>
      </c>
      <c r="F1524" s="50">
        <f>IF(COUNTIF('リスト（不使用）'!$A$5:$A$6,単年カーブ!$A$1),"希望数量入力ください",'単年（2027年度）'!$E$12*単年カーブ!$R$3+'単年（2027年度）'!$E$12*(1-単年カーブ!$R$3)*単年カーブ!Q1524)</f>
        <v>0</v>
      </c>
      <c r="G1524" s="47">
        <f t="shared" si="164"/>
        <v>0</v>
      </c>
      <c r="M1524">
        <f t="shared" si="165"/>
        <v>5</v>
      </c>
      <c r="N1524">
        <f>IF(OR(WEEKDAY(A1524)=1,WEEKDAY(A1524)=7,COUNTIF('2027祝日等（不使用）'!$A$1:$A$20,単年カーブ!A1524)=1),0,1)</f>
        <v>0</v>
      </c>
      <c r="O1524">
        <f t="shared" ref="O1524:O1587" si="169">O1476</f>
        <v>33</v>
      </c>
      <c r="P1524">
        <f t="shared" si="166"/>
        <v>1</v>
      </c>
      <c r="Q1524">
        <f t="shared" si="167"/>
        <v>0</v>
      </c>
    </row>
    <row r="1525" spans="1:17" ht="19.5" x14ac:dyDescent="0.4">
      <c r="A1525" s="33">
        <f t="shared" si="168"/>
        <v>46509</v>
      </c>
      <c r="B1525" s="27" t="str">
        <f t="shared" si="163"/>
        <v>(日)</v>
      </c>
      <c r="C1525" s="34">
        <v>0.6875</v>
      </c>
      <c r="D1525" s="16" t="s">
        <v>18</v>
      </c>
      <c r="E1525" s="35">
        <v>0.70833333333333304</v>
      </c>
      <c r="F1525" s="50">
        <f>IF(COUNTIF('リスト（不使用）'!$A$5:$A$6,単年カーブ!$A$1),"希望数量入力ください",'単年（2027年度）'!$E$12*単年カーブ!$R$3+'単年（2027年度）'!$E$12*(1-単年カーブ!$R$3)*単年カーブ!Q1525)</f>
        <v>0</v>
      </c>
      <c r="G1525" s="47">
        <f t="shared" si="164"/>
        <v>0</v>
      </c>
      <c r="M1525">
        <f t="shared" si="165"/>
        <v>5</v>
      </c>
      <c r="N1525">
        <f>IF(OR(WEEKDAY(A1525)=1,WEEKDAY(A1525)=7,COUNTIF('2027祝日等（不使用）'!$A$1:$A$20,単年カーブ!A1525)=1),0,1)</f>
        <v>0</v>
      </c>
      <c r="O1525">
        <f t="shared" si="169"/>
        <v>34</v>
      </c>
      <c r="P1525">
        <f t="shared" si="166"/>
        <v>1</v>
      </c>
      <c r="Q1525">
        <f t="shared" si="167"/>
        <v>0</v>
      </c>
    </row>
    <row r="1526" spans="1:17" ht="19.5" x14ac:dyDescent="0.4">
      <c r="A1526" s="33">
        <f t="shared" si="168"/>
        <v>46509</v>
      </c>
      <c r="B1526" s="27" t="str">
        <f t="shared" si="163"/>
        <v>(日)</v>
      </c>
      <c r="C1526" s="34">
        <v>0.70833333333333304</v>
      </c>
      <c r="D1526" s="16" t="s">
        <v>18</v>
      </c>
      <c r="E1526" s="35">
        <v>0.72916666666666696</v>
      </c>
      <c r="F1526" s="50">
        <f>IF(COUNTIF('リスト（不使用）'!$A$5:$A$6,単年カーブ!$A$1),"希望数量入力ください",'単年（2027年度）'!$E$12*単年カーブ!$R$3+'単年（2027年度）'!$E$12*(1-単年カーブ!$R$3)*単年カーブ!Q1526)</f>
        <v>0</v>
      </c>
      <c r="G1526" s="47">
        <f t="shared" si="164"/>
        <v>0</v>
      </c>
      <c r="M1526">
        <f t="shared" si="165"/>
        <v>5</v>
      </c>
      <c r="N1526">
        <f>IF(OR(WEEKDAY(A1526)=1,WEEKDAY(A1526)=7,COUNTIF('2027祝日等（不使用）'!$A$1:$A$20,単年カーブ!A1526)=1),0,1)</f>
        <v>0</v>
      </c>
      <c r="O1526">
        <f t="shared" si="169"/>
        <v>35</v>
      </c>
      <c r="P1526">
        <f t="shared" si="166"/>
        <v>1</v>
      </c>
      <c r="Q1526">
        <f t="shared" si="167"/>
        <v>0</v>
      </c>
    </row>
    <row r="1527" spans="1:17" ht="19.5" x14ac:dyDescent="0.4">
      <c r="A1527" s="33">
        <f t="shared" si="168"/>
        <v>46509</v>
      </c>
      <c r="B1527" s="27" t="str">
        <f t="shared" si="163"/>
        <v>(日)</v>
      </c>
      <c r="C1527" s="34">
        <v>0.72916666666666696</v>
      </c>
      <c r="D1527" s="16" t="s">
        <v>18</v>
      </c>
      <c r="E1527" s="35">
        <v>0.75</v>
      </c>
      <c r="F1527" s="50">
        <f>IF(COUNTIF('リスト（不使用）'!$A$5:$A$6,単年カーブ!$A$1),"希望数量入力ください",'単年（2027年度）'!$E$12*単年カーブ!$R$3+'単年（2027年度）'!$E$12*(1-単年カーブ!$R$3)*単年カーブ!Q1527)</f>
        <v>0</v>
      </c>
      <c r="G1527" s="47">
        <f t="shared" si="164"/>
        <v>0</v>
      </c>
      <c r="M1527">
        <f t="shared" si="165"/>
        <v>5</v>
      </c>
      <c r="N1527">
        <f>IF(OR(WEEKDAY(A1527)=1,WEEKDAY(A1527)=7,COUNTIF('2027祝日等（不使用）'!$A$1:$A$20,単年カーブ!A1527)=1),0,1)</f>
        <v>0</v>
      </c>
      <c r="O1527">
        <f t="shared" si="169"/>
        <v>36</v>
      </c>
      <c r="P1527">
        <f t="shared" si="166"/>
        <v>1</v>
      </c>
      <c r="Q1527">
        <f t="shared" si="167"/>
        <v>0</v>
      </c>
    </row>
    <row r="1528" spans="1:17" ht="19.5" x14ac:dyDescent="0.4">
      <c r="A1528" s="33">
        <f t="shared" si="168"/>
        <v>46509</v>
      </c>
      <c r="B1528" s="27" t="str">
        <f t="shared" si="163"/>
        <v>(日)</v>
      </c>
      <c r="C1528" s="34">
        <v>0.75</v>
      </c>
      <c r="D1528" s="16" t="s">
        <v>18</v>
      </c>
      <c r="E1528" s="35">
        <v>0.77083333333333304</v>
      </c>
      <c r="F1528" s="50">
        <f>IF(COUNTIF('リスト（不使用）'!$A$5:$A$6,単年カーブ!$A$1),"希望数量入力ください",'単年（2027年度）'!$E$12*単年カーブ!$R$3+'単年（2027年度）'!$E$12*(1-単年カーブ!$R$3)*単年カーブ!Q1528)</f>
        <v>0</v>
      </c>
      <c r="G1528" s="47">
        <f t="shared" si="164"/>
        <v>0</v>
      </c>
      <c r="M1528">
        <f t="shared" si="165"/>
        <v>5</v>
      </c>
      <c r="N1528">
        <f>IF(OR(WEEKDAY(A1528)=1,WEEKDAY(A1528)=7,COUNTIF('2027祝日等（不使用）'!$A$1:$A$20,単年カーブ!A1528)=1),0,1)</f>
        <v>0</v>
      </c>
      <c r="O1528">
        <f t="shared" si="169"/>
        <v>37</v>
      </c>
      <c r="P1528">
        <f t="shared" si="166"/>
        <v>1</v>
      </c>
      <c r="Q1528">
        <f t="shared" si="167"/>
        <v>0</v>
      </c>
    </row>
    <row r="1529" spans="1:17" ht="19.5" x14ac:dyDescent="0.4">
      <c r="A1529" s="33">
        <f t="shared" si="168"/>
        <v>46509</v>
      </c>
      <c r="B1529" s="27" t="str">
        <f t="shared" si="163"/>
        <v>(日)</v>
      </c>
      <c r="C1529" s="34">
        <v>0.77083333333333304</v>
      </c>
      <c r="D1529" s="16" t="s">
        <v>18</v>
      </c>
      <c r="E1529" s="35">
        <v>0.79166666666666696</v>
      </c>
      <c r="F1529" s="50">
        <f>IF(COUNTIF('リスト（不使用）'!$A$5:$A$6,単年カーブ!$A$1),"希望数量入力ください",'単年（2027年度）'!$E$12*単年カーブ!$R$3+'単年（2027年度）'!$E$12*(1-単年カーブ!$R$3)*単年カーブ!Q1529)</f>
        <v>0</v>
      </c>
      <c r="G1529" s="47">
        <f t="shared" si="164"/>
        <v>0</v>
      </c>
      <c r="M1529">
        <f t="shared" si="165"/>
        <v>5</v>
      </c>
      <c r="N1529">
        <f>IF(OR(WEEKDAY(A1529)=1,WEEKDAY(A1529)=7,COUNTIF('2027祝日等（不使用）'!$A$1:$A$20,単年カーブ!A1529)=1),0,1)</f>
        <v>0</v>
      </c>
      <c r="O1529">
        <f t="shared" si="169"/>
        <v>38</v>
      </c>
      <c r="P1529">
        <f t="shared" si="166"/>
        <v>1</v>
      </c>
      <c r="Q1529">
        <f t="shared" si="167"/>
        <v>0</v>
      </c>
    </row>
    <row r="1530" spans="1:17" ht="19.5" x14ac:dyDescent="0.4">
      <c r="A1530" s="33">
        <f t="shared" si="168"/>
        <v>46509</v>
      </c>
      <c r="B1530" s="27" t="str">
        <f t="shared" si="163"/>
        <v>(日)</v>
      </c>
      <c r="C1530" s="34">
        <v>0.79166666666666696</v>
      </c>
      <c r="D1530" s="16" t="s">
        <v>18</v>
      </c>
      <c r="E1530" s="35">
        <v>0.8125</v>
      </c>
      <c r="F1530" s="50">
        <f>IF(COUNTIF('リスト（不使用）'!$A$5:$A$6,単年カーブ!$A$1),"希望数量入力ください",'単年（2027年度）'!$E$12*単年カーブ!$R$3+'単年（2027年度）'!$E$12*(1-単年カーブ!$R$3)*単年カーブ!Q1530)</f>
        <v>0</v>
      </c>
      <c r="G1530" s="47">
        <f t="shared" si="164"/>
        <v>0</v>
      </c>
      <c r="M1530">
        <f t="shared" si="165"/>
        <v>5</v>
      </c>
      <c r="N1530">
        <f>IF(OR(WEEKDAY(A1530)=1,WEEKDAY(A1530)=7,COUNTIF('2027祝日等（不使用）'!$A$1:$A$20,単年カーブ!A1530)=1),0,1)</f>
        <v>0</v>
      </c>
      <c r="O1530">
        <f t="shared" si="169"/>
        <v>39</v>
      </c>
      <c r="P1530">
        <f t="shared" si="166"/>
        <v>1</v>
      </c>
      <c r="Q1530">
        <f t="shared" si="167"/>
        <v>0</v>
      </c>
    </row>
    <row r="1531" spans="1:17" ht="19.5" x14ac:dyDescent="0.4">
      <c r="A1531" s="33">
        <f t="shared" si="168"/>
        <v>46509</v>
      </c>
      <c r="B1531" s="27" t="str">
        <f t="shared" si="163"/>
        <v>(日)</v>
      </c>
      <c r="C1531" s="34">
        <v>0.8125</v>
      </c>
      <c r="D1531" s="16" t="s">
        <v>18</v>
      </c>
      <c r="E1531" s="35">
        <v>0.83333333333333304</v>
      </c>
      <c r="F1531" s="50">
        <f>IF(COUNTIF('リスト（不使用）'!$A$5:$A$6,単年カーブ!$A$1),"希望数量入力ください",'単年（2027年度）'!$E$12*単年カーブ!$R$3+'単年（2027年度）'!$E$12*(1-単年カーブ!$R$3)*単年カーブ!Q1531)</f>
        <v>0</v>
      </c>
      <c r="G1531" s="47">
        <f t="shared" si="164"/>
        <v>0</v>
      </c>
      <c r="M1531">
        <f t="shared" si="165"/>
        <v>5</v>
      </c>
      <c r="N1531">
        <f>IF(OR(WEEKDAY(A1531)=1,WEEKDAY(A1531)=7,COUNTIF('2027祝日等（不使用）'!$A$1:$A$20,単年カーブ!A1531)=1),0,1)</f>
        <v>0</v>
      </c>
      <c r="O1531">
        <f t="shared" si="169"/>
        <v>40</v>
      </c>
      <c r="P1531">
        <f t="shared" si="166"/>
        <v>1</v>
      </c>
      <c r="Q1531">
        <f t="shared" si="167"/>
        <v>0</v>
      </c>
    </row>
    <row r="1532" spans="1:17" ht="19.5" x14ac:dyDescent="0.4">
      <c r="A1532" s="33">
        <f t="shared" si="168"/>
        <v>46509</v>
      </c>
      <c r="B1532" s="27" t="str">
        <f t="shared" si="163"/>
        <v>(日)</v>
      </c>
      <c r="C1532" s="34">
        <v>0.83333333333333304</v>
      </c>
      <c r="D1532" s="16" t="s">
        <v>18</v>
      </c>
      <c r="E1532" s="35">
        <v>0.85416666666666696</v>
      </c>
      <c r="F1532" s="50">
        <f>IF(COUNTIF('リスト（不使用）'!$A$5:$A$6,単年カーブ!$A$1),"希望数量入力ください",'単年（2027年度）'!$E$12*単年カーブ!$R$3+'単年（2027年度）'!$E$12*(1-単年カーブ!$R$3)*単年カーブ!Q1532)</f>
        <v>0</v>
      </c>
      <c r="G1532" s="47">
        <f t="shared" si="164"/>
        <v>0</v>
      </c>
      <c r="M1532">
        <f t="shared" si="165"/>
        <v>5</v>
      </c>
      <c r="N1532">
        <f>IF(OR(WEEKDAY(A1532)=1,WEEKDAY(A1532)=7,COUNTIF('2027祝日等（不使用）'!$A$1:$A$20,単年カーブ!A1532)=1),0,1)</f>
        <v>0</v>
      </c>
      <c r="O1532">
        <f t="shared" si="169"/>
        <v>41</v>
      </c>
      <c r="P1532">
        <f t="shared" si="166"/>
        <v>0</v>
      </c>
      <c r="Q1532">
        <f t="shared" si="167"/>
        <v>0</v>
      </c>
    </row>
    <row r="1533" spans="1:17" ht="19.5" x14ac:dyDescent="0.4">
      <c r="A1533" s="33">
        <f t="shared" si="168"/>
        <v>46509</v>
      </c>
      <c r="B1533" s="27" t="str">
        <f t="shared" si="163"/>
        <v>(日)</v>
      </c>
      <c r="C1533" s="34">
        <v>0.85416666666666696</v>
      </c>
      <c r="D1533" s="16" t="s">
        <v>18</v>
      </c>
      <c r="E1533" s="35">
        <v>0.875</v>
      </c>
      <c r="F1533" s="50">
        <f>IF(COUNTIF('リスト（不使用）'!$A$5:$A$6,単年カーブ!$A$1),"希望数量入力ください",'単年（2027年度）'!$E$12*単年カーブ!$R$3+'単年（2027年度）'!$E$12*(1-単年カーブ!$R$3)*単年カーブ!Q1533)</f>
        <v>0</v>
      </c>
      <c r="G1533" s="47">
        <f t="shared" si="164"/>
        <v>0</v>
      </c>
      <c r="M1533">
        <f t="shared" si="165"/>
        <v>5</v>
      </c>
      <c r="N1533">
        <f>IF(OR(WEEKDAY(A1533)=1,WEEKDAY(A1533)=7,COUNTIF('2027祝日等（不使用）'!$A$1:$A$20,単年カーブ!A1533)=1),0,1)</f>
        <v>0</v>
      </c>
      <c r="O1533">
        <f t="shared" si="169"/>
        <v>42</v>
      </c>
      <c r="P1533">
        <f t="shared" si="166"/>
        <v>0</v>
      </c>
      <c r="Q1533">
        <f t="shared" si="167"/>
        <v>0</v>
      </c>
    </row>
    <row r="1534" spans="1:17" ht="19.5" x14ac:dyDescent="0.4">
      <c r="A1534" s="33">
        <f t="shared" si="168"/>
        <v>46509</v>
      </c>
      <c r="B1534" s="27" t="str">
        <f t="shared" si="163"/>
        <v>(日)</v>
      </c>
      <c r="C1534" s="34">
        <v>0.875</v>
      </c>
      <c r="D1534" s="16" t="s">
        <v>18</v>
      </c>
      <c r="E1534" s="35">
        <v>0.89583333333333304</v>
      </c>
      <c r="F1534" s="50">
        <f>IF(COUNTIF('リスト（不使用）'!$A$5:$A$6,単年カーブ!$A$1),"希望数量入力ください",'単年（2027年度）'!$E$12*単年カーブ!$R$3+'単年（2027年度）'!$E$12*(1-単年カーブ!$R$3)*単年カーブ!Q1534)</f>
        <v>0</v>
      </c>
      <c r="G1534" s="47">
        <f t="shared" si="164"/>
        <v>0</v>
      </c>
      <c r="M1534">
        <f t="shared" si="165"/>
        <v>5</v>
      </c>
      <c r="N1534">
        <f>IF(OR(WEEKDAY(A1534)=1,WEEKDAY(A1534)=7,COUNTIF('2027祝日等（不使用）'!$A$1:$A$20,単年カーブ!A1534)=1),0,1)</f>
        <v>0</v>
      </c>
      <c r="O1534">
        <f t="shared" si="169"/>
        <v>43</v>
      </c>
      <c r="P1534">
        <f t="shared" si="166"/>
        <v>0</v>
      </c>
      <c r="Q1534">
        <f t="shared" si="167"/>
        <v>0</v>
      </c>
    </row>
    <row r="1535" spans="1:17" ht="19.5" x14ac:dyDescent="0.4">
      <c r="A1535" s="33">
        <f t="shared" si="168"/>
        <v>46509</v>
      </c>
      <c r="B1535" s="27" t="str">
        <f t="shared" si="163"/>
        <v>(日)</v>
      </c>
      <c r="C1535" s="34">
        <v>0.89583333333333304</v>
      </c>
      <c r="D1535" s="16" t="s">
        <v>18</v>
      </c>
      <c r="E1535" s="35">
        <v>0.91666666666666696</v>
      </c>
      <c r="F1535" s="50">
        <f>IF(COUNTIF('リスト（不使用）'!$A$5:$A$6,単年カーブ!$A$1),"希望数量入力ください",'単年（2027年度）'!$E$12*単年カーブ!$R$3+'単年（2027年度）'!$E$12*(1-単年カーブ!$R$3)*単年カーブ!Q1535)</f>
        <v>0</v>
      </c>
      <c r="G1535" s="47">
        <f t="shared" si="164"/>
        <v>0</v>
      </c>
      <c r="M1535">
        <f t="shared" si="165"/>
        <v>5</v>
      </c>
      <c r="N1535">
        <f>IF(OR(WEEKDAY(A1535)=1,WEEKDAY(A1535)=7,COUNTIF('2027祝日等（不使用）'!$A$1:$A$20,単年カーブ!A1535)=1),0,1)</f>
        <v>0</v>
      </c>
      <c r="O1535">
        <f t="shared" si="169"/>
        <v>44</v>
      </c>
      <c r="P1535">
        <f t="shared" si="166"/>
        <v>0</v>
      </c>
      <c r="Q1535">
        <f t="shared" si="167"/>
        <v>0</v>
      </c>
    </row>
    <row r="1536" spans="1:17" ht="19.5" x14ac:dyDescent="0.4">
      <c r="A1536" s="33">
        <f t="shared" si="168"/>
        <v>46509</v>
      </c>
      <c r="B1536" s="27" t="str">
        <f t="shared" si="163"/>
        <v>(日)</v>
      </c>
      <c r="C1536" s="34">
        <v>0.91666666666666696</v>
      </c>
      <c r="D1536" s="16" t="s">
        <v>18</v>
      </c>
      <c r="E1536" s="35">
        <v>0.9375</v>
      </c>
      <c r="F1536" s="50">
        <f>IF(COUNTIF('リスト（不使用）'!$A$5:$A$6,単年カーブ!$A$1),"希望数量入力ください",'単年（2027年度）'!$E$12*単年カーブ!$R$3+'単年（2027年度）'!$E$12*(1-単年カーブ!$R$3)*単年カーブ!Q1536)</f>
        <v>0</v>
      </c>
      <c r="G1536" s="47">
        <f t="shared" si="164"/>
        <v>0</v>
      </c>
      <c r="M1536">
        <f t="shared" si="165"/>
        <v>5</v>
      </c>
      <c r="N1536">
        <f>IF(OR(WEEKDAY(A1536)=1,WEEKDAY(A1536)=7,COUNTIF('2027祝日等（不使用）'!$A$1:$A$20,単年カーブ!A1536)=1),0,1)</f>
        <v>0</v>
      </c>
      <c r="O1536">
        <f t="shared" si="169"/>
        <v>45</v>
      </c>
      <c r="P1536">
        <f t="shared" si="166"/>
        <v>0</v>
      </c>
      <c r="Q1536">
        <f t="shared" si="167"/>
        <v>0</v>
      </c>
    </row>
    <row r="1537" spans="1:17" ht="19.5" x14ac:dyDescent="0.4">
      <c r="A1537" s="33">
        <f t="shared" si="168"/>
        <v>46509</v>
      </c>
      <c r="B1537" s="27" t="str">
        <f t="shared" si="163"/>
        <v>(日)</v>
      </c>
      <c r="C1537" s="34">
        <v>0.9375</v>
      </c>
      <c r="D1537" s="16" t="s">
        <v>18</v>
      </c>
      <c r="E1537" s="35">
        <v>0.95833333333333304</v>
      </c>
      <c r="F1537" s="50">
        <f>IF(COUNTIF('リスト（不使用）'!$A$5:$A$6,単年カーブ!$A$1),"希望数量入力ください",'単年（2027年度）'!$E$12*単年カーブ!$R$3+'単年（2027年度）'!$E$12*(1-単年カーブ!$R$3)*単年カーブ!Q1537)</f>
        <v>0</v>
      </c>
      <c r="G1537" s="47">
        <f t="shared" si="164"/>
        <v>0</v>
      </c>
      <c r="M1537">
        <f t="shared" si="165"/>
        <v>5</v>
      </c>
      <c r="N1537">
        <f>IF(OR(WEEKDAY(A1537)=1,WEEKDAY(A1537)=7,COUNTIF('2027祝日等（不使用）'!$A$1:$A$20,単年カーブ!A1537)=1),0,1)</f>
        <v>0</v>
      </c>
      <c r="O1537">
        <f t="shared" si="169"/>
        <v>46</v>
      </c>
      <c r="P1537">
        <f t="shared" si="166"/>
        <v>0</v>
      </c>
      <c r="Q1537">
        <f t="shared" si="167"/>
        <v>0</v>
      </c>
    </row>
    <row r="1538" spans="1:17" ht="19.5" x14ac:dyDescent="0.4">
      <c r="A1538" s="33">
        <f t="shared" si="168"/>
        <v>46509</v>
      </c>
      <c r="B1538" s="27" t="str">
        <f t="shared" si="163"/>
        <v>(日)</v>
      </c>
      <c r="C1538" s="34">
        <v>0.95833333333333304</v>
      </c>
      <c r="D1538" s="16" t="s">
        <v>18</v>
      </c>
      <c r="E1538" s="35">
        <v>0.97916666666666696</v>
      </c>
      <c r="F1538" s="50">
        <f>IF(COUNTIF('リスト（不使用）'!$A$5:$A$6,単年カーブ!$A$1),"希望数量入力ください",'単年（2027年度）'!$E$12*単年カーブ!$R$3+'単年（2027年度）'!$E$12*(1-単年カーブ!$R$3)*単年カーブ!Q1538)</f>
        <v>0</v>
      </c>
      <c r="G1538" s="47">
        <f t="shared" si="164"/>
        <v>0</v>
      </c>
      <c r="M1538">
        <f t="shared" si="165"/>
        <v>5</v>
      </c>
      <c r="N1538">
        <f>IF(OR(WEEKDAY(A1538)=1,WEEKDAY(A1538)=7,COUNTIF('2027祝日等（不使用）'!$A$1:$A$20,単年カーブ!A1538)=1),0,1)</f>
        <v>0</v>
      </c>
      <c r="O1538">
        <f t="shared" si="169"/>
        <v>47</v>
      </c>
      <c r="P1538">
        <f t="shared" si="166"/>
        <v>0</v>
      </c>
      <c r="Q1538">
        <f t="shared" si="167"/>
        <v>0</v>
      </c>
    </row>
    <row r="1539" spans="1:17" ht="19.5" x14ac:dyDescent="0.4">
      <c r="A1539" s="33">
        <f t="shared" si="168"/>
        <v>46509</v>
      </c>
      <c r="B1539" s="27" t="str">
        <f t="shared" si="163"/>
        <v>(日)</v>
      </c>
      <c r="C1539" s="34">
        <v>0.97916666666666696</v>
      </c>
      <c r="D1539" s="16" t="s">
        <v>18</v>
      </c>
      <c r="E1539" s="35" t="s">
        <v>17</v>
      </c>
      <c r="F1539" s="50">
        <f>IF(COUNTIF('リスト（不使用）'!$A$5:$A$6,単年カーブ!$A$1),"希望数量入力ください",'単年（2027年度）'!$E$12*単年カーブ!$R$3+'単年（2027年度）'!$E$12*(1-単年カーブ!$R$3)*単年カーブ!Q1539)</f>
        <v>0</v>
      </c>
      <c r="G1539" s="47">
        <f t="shared" si="164"/>
        <v>0</v>
      </c>
      <c r="M1539">
        <f t="shared" si="165"/>
        <v>5</v>
      </c>
      <c r="N1539">
        <f>IF(OR(WEEKDAY(A1539)=1,WEEKDAY(A1539)=7,COUNTIF('2027祝日等（不使用）'!$A$1:$A$20,単年カーブ!A1539)=1),0,1)</f>
        <v>0</v>
      </c>
      <c r="O1539">
        <f t="shared" si="169"/>
        <v>48</v>
      </c>
      <c r="P1539">
        <f t="shared" si="166"/>
        <v>0</v>
      </c>
      <c r="Q1539">
        <f t="shared" si="167"/>
        <v>0</v>
      </c>
    </row>
    <row r="1540" spans="1:17" ht="19.5" x14ac:dyDescent="0.4">
      <c r="A1540" s="33">
        <f t="shared" si="168"/>
        <v>46510</v>
      </c>
      <c r="B1540" s="27" t="str">
        <f t="shared" ref="B1540:B1603" si="170">TEXT(A1540,"(aaa)")</f>
        <v>(月)</v>
      </c>
      <c r="C1540" s="34">
        <v>0</v>
      </c>
      <c r="D1540" s="16" t="s">
        <v>18</v>
      </c>
      <c r="E1540" s="35">
        <v>2.0833333333333332E-2</v>
      </c>
      <c r="F1540" s="50">
        <f>IF(COUNTIF('リスト（不使用）'!$A$5:$A$6,単年カーブ!$A$1),"希望数量入力ください",'単年（2027年度）'!$E$12*単年カーブ!$R$3+'単年（2027年度）'!$E$12*(1-単年カーブ!$R$3)*単年カーブ!Q1540)</f>
        <v>0</v>
      </c>
      <c r="G1540" s="47">
        <f t="shared" ref="G1540:G1603" si="171">F1540/2</f>
        <v>0</v>
      </c>
      <c r="M1540">
        <f t="shared" ref="M1540:M1603" si="172">MONTH(A1540)</f>
        <v>5</v>
      </c>
      <c r="N1540">
        <f>IF(OR(WEEKDAY(A1540)=1,WEEKDAY(A1540)=7,COUNTIF('2027祝日等（不使用）'!$A$1:$A$20,単年カーブ!A1540)=1),0,1)</f>
        <v>0</v>
      </c>
      <c r="O1540">
        <f t="shared" si="169"/>
        <v>1</v>
      </c>
      <c r="P1540">
        <f t="shared" ref="P1540:P1603" si="173">IF(AND(O1540&gt;16,O1540&lt;41),1,0)</f>
        <v>0</v>
      </c>
      <c r="Q1540">
        <f t="shared" ref="Q1540:Q1603" si="174">P1540*N1540</f>
        <v>0</v>
      </c>
    </row>
    <row r="1541" spans="1:17" ht="19.5" x14ac:dyDescent="0.4">
      <c r="A1541" s="33">
        <f t="shared" si="168"/>
        <v>46510</v>
      </c>
      <c r="B1541" s="27" t="str">
        <f t="shared" si="170"/>
        <v>(月)</v>
      </c>
      <c r="C1541" s="34">
        <v>2.0833333333333332E-2</v>
      </c>
      <c r="D1541" s="16" t="s">
        <v>18</v>
      </c>
      <c r="E1541" s="35">
        <v>4.1666666666666664E-2</v>
      </c>
      <c r="F1541" s="50">
        <f>IF(COUNTIF('リスト（不使用）'!$A$5:$A$6,単年カーブ!$A$1),"希望数量入力ください",'単年（2027年度）'!$E$12*単年カーブ!$R$3+'単年（2027年度）'!$E$12*(1-単年カーブ!$R$3)*単年カーブ!Q1541)</f>
        <v>0</v>
      </c>
      <c r="G1541" s="47">
        <f t="shared" si="171"/>
        <v>0</v>
      </c>
      <c r="M1541">
        <f t="shared" si="172"/>
        <v>5</v>
      </c>
      <c r="N1541">
        <f>IF(OR(WEEKDAY(A1541)=1,WEEKDAY(A1541)=7,COUNTIF('2027祝日等（不使用）'!$A$1:$A$20,単年カーブ!A1541)=1),0,1)</f>
        <v>0</v>
      </c>
      <c r="O1541">
        <f t="shared" si="169"/>
        <v>2</v>
      </c>
      <c r="P1541">
        <f t="shared" si="173"/>
        <v>0</v>
      </c>
      <c r="Q1541">
        <f t="shared" si="174"/>
        <v>0</v>
      </c>
    </row>
    <row r="1542" spans="1:17" ht="19.5" x14ac:dyDescent="0.4">
      <c r="A1542" s="33">
        <f t="shared" si="168"/>
        <v>46510</v>
      </c>
      <c r="B1542" s="27" t="str">
        <f t="shared" si="170"/>
        <v>(月)</v>
      </c>
      <c r="C1542" s="34">
        <v>4.1666666666666664E-2</v>
      </c>
      <c r="D1542" s="16" t="s">
        <v>18</v>
      </c>
      <c r="E1542" s="35">
        <v>6.25E-2</v>
      </c>
      <c r="F1542" s="50">
        <f>IF(COUNTIF('リスト（不使用）'!$A$5:$A$6,単年カーブ!$A$1),"希望数量入力ください",'単年（2027年度）'!$E$12*単年カーブ!$R$3+'単年（2027年度）'!$E$12*(1-単年カーブ!$R$3)*単年カーブ!Q1542)</f>
        <v>0</v>
      </c>
      <c r="G1542" s="47">
        <f t="shared" si="171"/>
        <v>0</v>
      </c>
      <c r="M1542">
        <f t="shared" si="172"/>
        <v>5</v>
      </c>
      <c r="N1542">
        <f>IF(OR(WEEKDAY(A1542)=1,WEEKDAY(A1542)=7,COUNTIF('2027祝日等（不使用）'!$A$1:$A$20,単年カーブ!A1542)=1),0,1)</f>
        <v>0</v>
      </c>
      <c r="O1542">
        <f t="shared" si="169"/>
        <v>3</v>
      </c>
      <c r="P1542">
        <f t="shared" si="173"/>
        <v>0</v>
      </c>
      <c r="Q1542">
        <f t="shared" si="174"/>
        <v>0</v>
      </c>
    </row>
    <row r="1543" spans="1:17" ht="19.5" x14ac:dyDescent="0.4">
      <c r="A1543" s="33">
        <f t="shared" si="168"/>
        <v>46510</v>
      </c>
      <c r="B1543" s="27" t="str">
        <f t="shared" si="170"/>
        <v>(月)</v>
      </c>
      <c r="C1543" s="34">
        <v>6.25E-2</v>
      </c>
      <c r="D1543" s="16" t="s">
        <v>18</v>
      </c>
      <c r="E1543" s="35">
        <v>8.3333333333333301E-2</v>
      </c>
      <c r="F1543" s="50">
        <f>IF(COUNTIF('リスト（不使用）'!$A$5:$A$6,単年カーブ!$A$1),"希望数量入力ください",'単年（2027年度）'!$E$12*単年カーブ!$R$3+'単年（2027年度）'!$E$12*(1-単年カーブ!$R$3)*単年カーブ!Q1543)</f>
        <v>0</v>
      </c>
      <c r="G1543" s="47">
        <f t="shared" si="171"/>
        <v>0</v>
      </c>
      <c r="M1543">
        <f t="shared" si="172"/>
        <v>5</v>
      </c>
      <c r="N1543">
        <f>IF(OR(WEEKDAY(A1543)=1,WEEKDAY(A1543)=7,COUNTIF('2027祝日等（不使用）'!$A$1:$A$20,単年カーブ!A1543)=1),0,1)</f>
        <v>0</v>
      </c>
      <c r="O1543">
        <f t="shared" si="169"/>
        <v>4</v>
      </c>
      <c r="P1543">
        <f t="shared" si="173"/>
        <v>0</v>
      </c>
      <c r="Q1543">
        <f t="shared" si="174"/>
        <v>0</v>
      </c>
    </row>
    <row r="1544" spans="1:17" ht="19.5" x14ac:dyDescent="0.4">
      <c r="A1544" s="33">
        <f t="shared" si="168"/>
        <v>46510</v>
      </c>
      <c r="B1544" s="27" t="str">
        <f t="shared" si="170"/>
        <v>(月)</v>
      </c>
      <c r="C1544" s="34">
        <v>8.3333333333333301E-2</v>
      </c>
      <c r="D1544" s="16" t="s">
        <v>18</v>
      </c>
      <c r="E1544" s="35">
        <v>0.104166666666667</v>
      </c>
      <c r="F1544" s="50">
        <f>IF(COUNTIF('リスト（不使用）'!$A$5:$A$6,単年カーブ!$A$1),"希望数量入力ください",'単年（2027年度）'!$E$12*単年カーブ!$R$3+'単年（2027年度）'!$E$12*(1-単年カーブ!$R$3)*単年カーブ!Q1544)</f>
        <v>0</v>
      </c>
      <c r="G1544" s="47">
        <f t="shared" si="171"/>
        <v>0</v>
      </c>
      <c r="M1544">
        <f t="shared" si="172"/>
        <v>5</v>
      </c>
      <c r="N1544">
        <f>IF(OR(WEEKDAY(A1544)=1,WEEKDAY(A1544)=7,COUNTIF('2027祝日等（不使用）'!$A$1:$A$20,単年カーブ!A1544)=1),0,1)</f>
        <v>0</v>
      </c>
      <c r="O1544">
        <f t="shared" si="169"/>
        <v>5</v>
      </c>
      <c r="P1544">
        <f t="shared" si="173"/>
        <v>0</v>
      </c>
      <c r="Q1544">
        <f t="shared" si="174"/>
        <v>0</v>
      </c>
    </row>
    <row r="1545" spans="1:17" ht="19.5" x14ac:dyDescent="0.4">
      <c r="A1545" s="33">
        <f t="shared" si="168"/>
        <v>46510</v>
      </c>
      <c r="B1545" s="27" t="str">
        <f t="shared" si="170"/>
        <v>(月)</v>
      </c>
      <c r="C1545" s="34">
        <v>0.104166666666667</v>
      </c>
      <c r="D1545" s="16" t="s">
        <v>18</v>
      </c>
      <c r="E1545" s="35">
        <v>0.125</v>
      </c>
      <c r="F1545" s="50">
        <f>IF(COUNTIF('リスト（不使用）'!$A$5:$A$6,単年カーブ!$A$1),"希望数量入力ください",'単年（2027年度）'!$E$12*単年カーブ!$R$3+'単年（2027年度）'!$E$12*(1-単年カーブ!$R$3)*単年カーブ!Q1545)</f>
        <v>0</v>
      </c>
      <c r="G1545" s="47">
        <f t="shared" si="171"/>
        <v>0</v>
      </c>
      <c r="M1545">
        <f t="shared" si="172"/>
        <v>5</v>
      </c>
      <c r="N1545">
        <f>IF(OR(WEEKDAY(A1545)=1,WEEKDAY(A1545)=7,COUNTIF('2027祝日等（不使用）'!$A$1:$A$20,単年カーブ!A1545)=1),0,1)</f>
        <v>0</v>
      </c>
      <c r="O1545">
        <f t="shared" si="169"/>
        <v>6</v>
      </c>
      <c r="P1545">
        <f t="shared" si="173"/>
        <v>0</v>
      </c>
      <c r="Q1545">
        <f t="shared" si="174"/>
        <v>0</v>
      </c>
    </row>
    <row r="1546" spans="1:17" ht="19.5" x14ac:dyDescent="0.4">
      <c r="A1546" s="33">
        <f t="shared" si="168"/>
        <v>46510</v>
      </c>
      <c r="B1546" s="27" t="str">
        <f t="shared" si="170"/>
        <v>(月)</v>
      </c>
      <c r="C1546" s="34">
        <v>0.125</v>
      </c>
      <c r="D1546" s="16" t="s">
        <v>18</v>
      </c>
      <c r="E1546" s="35">
        <v>0.14583333333333301</v>
      </c>
      <c r="F1546" s="50">
        <f>IF(COUNTIF('リスト（不使用）'!$A$5:$A$6,単年カーブ!$A$1),"希望数量入力ください",'単年（2027年度）'!$E$12*単年カーブ!$R$3+'単年（2027年度）'!$E$12*(1-単年カーブ!$R$3)*単年カーブ!Q1546)</f>
        <v>0</v>
      </c>
      <c r="G1546" s="47">
        <f t="shared" si="171"/>
        <v>0</v>
      </c>
      <c r="M1546">
        <f t="shared" si="172"/>
        <v>5</v>
      </c>
      <c r="N1546">
        <f>IF(OR(WEEKDAY(A1546)=1,WEEKDAY(A1546)=7,COUNTIF('2027祝日等（不使用）'!$A$1:$A$20,単年カーブ!A1546)=1),0,1)</f>
        <v>0</v>
      </c>
      <c r="O1546">
        <f t="shared" si="169"/>
        <v>7</v>
      </c>
      <c r="P1546">
        <f t="shared" si="173"/>
        <v>0</v>
      </c>
      <c r="Q1546">
        <f t="shared" si="174"/>
        <v>0</v>
      </c>
    </row>
    <row r="1547" spans="1:17" ht="19.5" x14ac:dyDescent="0.4">
      <c r="A1547" s="33">
        <f t="shared" si="168"/>
        <v>46510</v>
      </c>
      <c r="B1547" s="27" t="str">
        <f t="shared" si="170"/>
        <v>(月)</v>
      </c>
      <c r="C1547" s="34">
        <v>0.14583333333333301</v>
      </c>
      <c r="D1547" s="16" t="s">
        <v>18</v>
      </c>
      <c r="E1547" s="35">
        <v>0.16666666666666699</v>
      </c>
      <c r="F1547" s="50">
        <f>IF(COUNTIF('リスト（不使用）'!$A$5:$A$6,単年カーブ!$A$1),"希望数量入力ください",'単年（2027年度）'!$E$12*単年カーブ!$R$3+'単年（2027年度）'!$E$12*(1-単年カーブ!$R$3)*単年カーブ!Q1547)</f>
        <v>0</v>
      </c>
      <c r="G1547" s="47">
        <f t="shared" si="171"/>
        <v>0</v>
      </c>
      <c r="M1547">
        <f t="shared" si="172"/>
        <v>5</v>
      </c>
      <c r="N1547">
        <f>IF(OR(WEEKDAY(A1547)=1,WEEKDAY(A1547)=7,COUNTIF('2027祝日等（不使用）'!$A$1:$A$20,単年カーブ!A1547)=1),0,1)</f>
        <v>0</v>
      </c>
      <c r="O1547">
        <f t="shared" si="169"/>
        <v>8</v>
      </c>
      <c r="P1547">
        <f t="shared" si="173"/>
        <v>0</v>
      </c>
      <c r="Q1547">
        <f t="shared" si="174"/>
        <v>0</v>
      </c>
    </row>
    <row r="1548" spans="1:17" ht="19.5" x14ac:dyDescent="0.4">
      <c r="A1548" s="33">
        <f t="shared" si="168"/>
        <v>46510</v>
      </c>
      <c r="B1548" s="27" t="str">
        <f t="shared" si="170"/>
        <v>(月)</v>
      </c>
      <c r="C1548" s="34">
        <v>0.16666666666666699</v>
      </c>
      <c r="D1548" s="16" t="s">
        <v>18</v>
      </c>
      <c r="E1548" s="35">
        <v>0.1875</v>
      </c>
      <c r="F1548" s="50">
        <f>IF(COUNTIF('リスト（不使用）'!$A$5:$A$6,単年カーブ!$A$1),"希望数量入力ください",'単年（2027年度）'!$E$12*単年カーブ!$R$3+'単年（2027年度）'!$E$12*(1-単年カーブ!$R$3)*単年カーブ!Q1548)</f>
        <v>0</v>
      </c>
      <c r="G1548" s="47">
        <f t="shared" si="171"/>
        <v>0</v>
      </c>
      <c r="M1548">
        <f t="shared" si="172"/>
        <v>5</v>
      </c>
      <c r="N1548">
        <f>IF(OR(WEEKDAY(A1548)=1,WEEKDAY(A1548)=7,COUNTIF('2027祝日等（不使用）'!$A$1:$A$20,単年カーブ!A1548)=1),0,1)</f>
        <v>0</v>
      </c>
      <c r="O1548">
        <f t="shared" si="169"/>
        <v>9</v>
      </c>
      <c r="P1548">
        <f t="shared" si="173"/>
        <v>0</v>
      </c>
      <c r="Q1548">
        <f t="shared" si="174"/>
        <v>0</v>
      </c>
    </row>
    <row r="1549" spans="1:17" ht="19.5" x14ac:dyDescent="0.4">
      <c r="A1549" s="33">
        <f t="shared" si="168"/>
        <v>46510</v>
      </c>
      <c r="B1549" s="27" t="str">
        <f t="shared" si="170"/>
        <v>(月)</v>
      </c>
      <c r="C1549" s="34">
        <v>0.1875</v>
      </c>
      <c r="D1549" s="16" t="s">
        <v>18</v>
      </c>
      <c r="E1549" s="35">
        <v>0.20833333333333301</v>
      </c>
      <c r="F1549" s="50">
        <f>IF(COUNTIF('リスト（不使用）'!$A$5:$A$6,単年カーブ!$A$1),"希望数量入力ください",'単年（2027年度）'!$E$12*単年カーブ!$R$3+'単年（2027年度）'!$E$12*(1-単年カーブ!$R$3)*単年カーブ!Q1549)</f>
        <v>0</v>
      </c>
      <c r="G1549" s="47">
        <f t="shared" si="171"/>
        <v>0</v>
      </c>
      <c r="M1549">
        <f t="shared" si="172"/>
        <v>5</v>
      </c>
      <c r="N1549">
        <f>IF(OR(WEEKDAY(A1549)=1,WEEKDAY(A1549)=7,COUNTIF('2027祝日等（不使用）'!$A$1:$A$20,単年カーブ!A1549)=1),0,1)</f>
        <v>0</v>
      </c>
      <c r="O1549">
        <f t="shared" si="169"/>
        <v>10</v>
      </c>
      <c r="P1549">
        <f t="shared" si="173"/>
        <v>0</v>
      </c>
      <c r="Q1549">
        <f t="shared" si="174"/>
        <v>0</v>
      </c>
    </row>
    <row r="1550" spans="1:17" ht="19.5" x14ac:dyDescent="0.4">
      <c r="A1550" s="33">
        <f t="shared" si="168"/>
        <v>46510</v>
      </c>
      <c r="B1550" s="27" t="str">
        <f t="shared" si="170"/>
        <v>(月)</v>
      </c>
      <c r="C1550" s="34">
        <v>0.20833333333333301</v>
      </c>
      <c r="D1550" s="16" t="s">
        <v>18</v>
      </c>
      <c r="E1550" s="35">
        <v>0.22916666666666699</v>
      </c>
      <c r="F1550" s="50">
        <f>IF(COUNTIF('リスト（不使用）'!$A$5:$A$6,単年カーブ!$A$1),"希望数量入力ください",'単年（2027年度）'!$E$12*単年カーブ!$R$3+'単年（2027年度）'!$E$12*(1-単年カーブ!$R$3)*単年カーブ!Q1550)</f>
        <v>0</v>
      </c>
      <c r="G1550" s="47">
        <f t="shared" si="171"/>
        <v>0</v>
      </c>
      <c r="M1550">
        <f t="shared" si="172"/>
        <v>5</v>
      </c>
      <c r="N1550">
        <f>IF(OR(WEEKDAY(A1550)=1,WEEKDAY(A1550)=7,COUNTIF('2027祝日等（不使用）'!$A$1:$A$20,単年カーブ!A1550)=1),0,1)</f>
        <v>0</v>
      </c>
      <c r="O1550">
        <f t="shared" si="169"/>
        <v>11</v>
      </c>
      <c r="P1550">
        <f t="shared" si="173"/>
        <v>0</v>
      </c>
      <c r="Q1550">
        <f t="shared" si="174"/>
        <v>0</v>
      </c>
    </row>
    <row r="1551" spans="1:17" ht="19.5" x14ac:dyDescent="0.4">
      <c r="A1551" s="33">
        <f t="shared" si="168"/>
        <v>46510</v>
      </c>
      <c r="B1551" s="27" t="str">
        <f t="shared" si="170"/>
        <v>(月)</v>
      </c>
      <c r="C1551" s="34">
        <v>0.22916666666666699</v>
      </c>
      <c r="D1551" s="16" t="s">
        <v>18</v>
      </c>
      <c r="E1551" s="35">
        <v>0.25</v>
      </c>
      <c r="F1551" s="50">
        <f>IF(COUNTIF('リスト（不使用）'!$A$5:$A$6,単年カーブ!$A$1),"希望数量入力ください",'単年（2027年度）'!$E$12*単年カーブ!$R$3+'単年（2027年度）'!$E$12*(1-単年カーブ!$R$3)*単年カーブ!Q1551)</f>
        <v>0</v>
      </c>
      <c r="G1551" s="47">
        <f t="shared" si="171"/>
        <v>0</v>
      </c>
      <c r="M1551">
        <f t="shared" si="172"/>
        <v>5</v>
      </c>
      <c r="N1551">
        <f>IF(OR(WEEKDAY(A1551)=1,WEEKDAY(A1551)=7,COUNTIF('2027祝日等（不使用）'!$A$1:$A$20,単年カーブ!A1551)=1),0,1)</f>
        <v>0</v>
      </c>
      <c r="O1551">
        <f t="shared" si="169"/>
        <v>12</v>
      </c>
      <c r="P1551">
        <f t="shared" si="173"/>
        <v>0</v>
      </c>
      <c r="Q1551">
        <f t="shared" si="174"/>
        <v>0</v>
      </c>
    </row>
    <row r="1552" spans="1:17" ht="19.5" x14ac:dyDescent="0.4">
      <c r="A1552" s="33">
        <f t="shared" si="168"/>
        <v>46510</v>
      </c>
      <c r="B1552" s="27" t="str">
        <f t="shared" si="170"/>
        <v>(月)</v>
      </c>
      <c r="C1552" s="34">
        <v>0.25</v>
      </c>
      <c r="D1552" s="16" t="s">
        <v>18</v>
      </c>
      <c r="E1552" s="35">
        <v>0.27083333333333298</v>
      </c>
      <c r="F1552" s="50">
        <f>IF(COUNTIF('リスト（不使用）'!$A$5:$A$6,単年カーブ!$A$1),"希望数量入力ください",'単年（2027年度）'!$E$12*単年カーブ!$R$3+'単年（2027年度）'!$E$12*(1-単年カーブ!$R$3)*単年カーブ!Q1552)</f>
        <v>0</v>
      </c>
      <c r="G1552" s="47">
        <f t="shared" si="171"/>
        <v>0</v>
      </c>
      <c r="M1552">
        <f t="shared" si="172"/>
        <v>5</v>
      </c>
      <c r="N1552">
        <f>IF(OR(WEEKDAY(A1552)=1,WEEKDAY(A1552)=7,COUNTIF('2027祝日等（不使用）'!$A$1:$A$20,単年カーブ!A1552)=1),0,1)</f>
        <v>0</v>
      </c>
      <c r="O1552">
        <f t="shared" si="169"/>
        <v>13</v>
      </c>
      <c r="P1552">
        <f t="shared" si="173"/>
        <v>0</v>
      </c>
      <c r="Q1552">
        <f t="shared" si="174"/>
        <v>0</v>
      </c>
    </row>
    <row r="1553" spans="1:17" ht="19.5" x14ac:dyDescent="0.4">
      <c r="A1553" s="33">
        <f t="shared" si="168"/>
        <v>46510</v>
      </c>
      <c r="B1553" s="27" t="str">
        <f t="shared" si="170"/>
        <v>(月)</v>
      </c>
      <c r="C1553" s="34">
        <v>0.27083333333333298</v>
      </c>
      <c r="D1553" s="16" t="s">
        <v>18</v>
      </c>
      <c r="E1553" s="35">
        <v>0.29166666666666702</v>
      </c>
      <c r="F1553" s="50">
        <f>IF(COUNTIF('リスト（不使用）'!$A$5:$A$6,単年カーブ!$A$1),"希望数量入力ください",'単年（2027年度）'!$E$12*単年カーブ!$R$3+'単年（2027年度）'!$E$12*(1-単年カーブ!$R$3)*単年カーブ!Q1553)</f>
        <v>0</v>
      </c>
      <c r="G1553" s="47">
        <f t="shared" si="171"/>
        <v>0</v>
      </c>
      <c r="M1553">
        <f t="shared" si="172"/>
        <v>5</v>
      </c>
      <c r="N1553">
        <f>IF(OR(WEEKDAY(A1553)=1,WEEKDAY(A1553)=7,COUNTIF('2027祝日等（不使用）'!$A$1:$A$20,単年カーブ!A1553)=1),0,1)</f>
        <v>0</v>
      </c>
      <c r="O1553">
        <f t="shared" si="169"/>
        <v>14</v>
      </c>
      <c r="P1553">
        <f t="shared" si="173"/>
        <v>0</v>
      </c>
      <c r="Q1553">
        <f t="shared" si="174"/>
        <v>0</v>
      </c>
    </row>
    <row r="1554" spans="1:17" ht="19.5" x14ac:dyDescent="0.4">
      <c r="A1554" s="33">
        <f t="shared" si="168"/>
        <v>46510</v>
      </c>
      <c r="B1554" s="27" t="str">
        <f t="shared" si="170"/>
        <v>(月)</v>
      </c>
      <c r="C1554" s="34">
        <v>0.29166666666666702</v>
      </c>
      <c r="D1554" s="16" t="s">
        <v>18</v>
      </c>
      <c r="E1554" s="35">
        <v>0.3125</v>
      </c>
      <c r="F1554" s="50">
        <f>IF(COUNTIF('リスト（不使用）'!$A$5:$A$6,単年カーブ!$A$1),"希望数量入力ください",'単年（2027年度）'!$E$12*単年カーブ!$R$3+'単年（2027年度）'!$E$12*(1-単年カーブ!$R$3)*単年カーブ!Q1554)</f>
        <v>0</v>
      </c>
      <c r="G1554" s="47">
        <f t="shared" si="171"/>
        <v>0</v>
      </c>
      <c r="M1554">
        <f t="shared" si="172"/>
        <v>5</v>
      </c>
      <c r="N1554">
        <f>IF(OR(WEEKDAY(A1554)=1,WEEKDAY(A1554)=7,COUNTIF('2027祝日等（不使用）'!$A$1:$A$20,単年カーブ!A1554)=1),0,1)</f>
        <v>0</v>
      </c>
      <c r="O1554">
        <f t="shared" si="169"/>
        <v>15</v>
      </c>
      <c r="P1554">
        <f t="shared" si="173"/>
        <v>0</v>
      </c>
      <c r="Q1554">
        <f t="shared" si="174"/>
        <v>0</v>
      </c>
    </row>
    <row r="1555" spans="1:17" ht="19.5" x14ac:dyDescent="0.4">
      <c r="A1555" s="33">
        <f t="shared" si="168"/>
        <v>46510</v>
      </c>
      <c r="B1555" s="27" t="str">
        <f t="shared" si="170"/>
        <v>(月)</v>
      </c>
      <c r="C1555" s="34">
        <v>0.3125</v>
      </c>
      <c r="D1555" s="16" t="s">
        <v>18</v>
      </c>
      <c r="E1555" s="35">
        <v>0.33333333333333298</v>
      </c>
      <c r="F1555" s="50">
        <f>IF(COUNTIF('リスト（不使用）'!$A$5:$A$6,単年カーブ!$A$1),"希望数量入力ください",'単年（2027年度）'!$E$12*単年カーブ!$R$3+'単年（2027年度）'!$E$12*(1-単年カーブ!$R$3)*単年カーブ!Q1555)</f>
        <v>0</v>
      </c>
      <c r="G1555" s="47">
        <f t="shared" si="171"/>
        <v>0</v>
      </c>
      <c r="M1555">
        <f t="shared" si="172"/>
        <v>5</v>
      </c>
      <c r="N1555">
        <f>IF(OR(WEEKDAY(A1555)=1,WEEKDAY(A1555)=7,COUNTIF('2027祝日等（不使用）'!$A$1:$A$20,単年カーブ!A1555)=1),0,1)</f>
        <v>0</v>
      </c>
      <c r="O1555">
        <f t="shared" si="169"/>
        <v>16</v>
      </c>
      <c r="P1555">
        <f t="shared" si="173"/>
        <v>0</v>
      </c>
      <c r="Q1555">
        <f t="shared" si="174"/>
        <v>0</v>
      </c>
    </row>
    <row r="1556" spans="1:17" ht="19.5" x14ac:dyDescent="0.4">
      <c r="A1556" s="33">
        <f t="shared" si="168"/>
        <v>46510</v>
      </c>
      <c r="B1556" s="27" t="str">
        <f t="shared" si="170"/>
        <v>(月)</v>
      </c>
      <c r="C1556" s="34">
        <v>0.33333333333333298</v>
      </c>
      <c r="D1556" s="16" t="s">
        <v>18</v>
      </c>
      <c r="E1556" s="35">
        <v>0.35416666666666702</v>
      </c>
      <c r="F1556" s="50">
        <f>IF(COUNTIF('リスト（不使用）'!$A$5:$A$6,単年カーブ!$A$1),"希望数量入力ください",'単年（2027年度）'!$E$12*単年カーブ!$R$3+'単年（2027年度）'!$E$12*(1-単年カーブ!$R$3)*単年カーブ!Q1556)</f>
        <v>0</v>
      </c>
      <c r="G1556" s="47">
        <f t="shared" si="171"/>
        <v>0</v>
      </c>
      <c r="M1556">
        <f t="shared" si="172"/>
        <v>5</v>
      </c>
      <c r="N1556">
        <f>IF(OR(WEEKDAY(A1556)=1,WEEKDAY(A1556)=7,COUNTIF('2027祝日等（不使用）'!$A$1:$A$20,単年カーブ!A1556)=1),0,1)</f>
        <v>0</v>
      </c>
      <c r="O1556">
        <f t="shared" si="169"/>
        <v>17</v>
      </c>
      <c r="P1556">
        <f t="shared" si="173"/>
        <v>1</v>
      </c>
      <c r="Q1556">
        <f t="shared" si="174"/>
        <v>0</v>
      </c>
    </row>
    <row r="1557" spans="1:17" ht="19.5" x14ac:dyDescent="0.4">
      <c r="A1557" s="33">
        <f t="shared" si="168"/>
        <v>46510</v>
      </c>
      <c r="B1557" s="27" t="str">
        <f t="shared" si="170"/>
        <v>(月)</v>
      </c>
      <c r="C1557" s="34">
        <v>0.35416666666666702</v>
      </c>
      <c r="D1557" s="16" t="s">
        <v>18</v>
      </c>
      <c r="E1557" s="35">
        <v>0.375</v>
      </c>
      <c r="F1557" s="50">
        <f>IF(COUNTIF('リスト（不使用）'!$A$5:$A$6,単年カーブ!$A$1),"希望数量入力ください",'単年（2027年度）'!$E$12*単年カーブ!$R$3+'単年（2027年度）'!$E$12*(1-単年カーブ!$R$3)*単年カーブ!Q1557)</f>
        <v>0</v>
      </c>
      <c r="G1557" s="47">
        <f t="shared" si="171"/>
        <v>0</v>
      </c>
      <c r="M1557">
        <f t="shared" si="172"/>
        <v>5</v>
      </c>
      <c r="N1557">
        <f>IF(OR(WEEKDAY(A1557)=1,WEEKDAY(A1557)=7,COUNTIF('2027祝日等（不使用）'!$A$1:$A$20,単年カーブ!A1557)=1),0,1)</f>
        <v>0</v>
      </c>
      <c r="O1557">
        <f t="shared" si="169"/>
        <v>18</v>
      </c>
      <c r="P1557">
        <f t="shared" si="173"/>
        <v>1</v>
      </c>
      <c r="Q1557">
        <f t="shared" si="174"/>
        <v>0</v>
      </c>
    </row>
    <row r="1558" spans="1:17" ht="19.5" x14ac:dyDescent="0.4">
      <c r="A1558" s="33">
        <f t="shared" si="168"/>
        <v>46510</v>
      </c>
      <c r="B1558" s="27" t="str">
        <f t="shared" si="170"/>
        <v>(月)</v>
      </c>
      <c r="C1558" s="34">
        <v>0.375</v>
      </c>
      <c r="D1558" s="16" t="s">
        <v>18</v>
      </c>
      <c r="E1558" s="35">
        <v>0.39583333333333298</v>
      </c>
      <c r="F1558" s="50">
        <f>IF(COUNTIF('リスト（不使用）'!$A$5:$A$6,単年カーブ!$A$1),"希望数量入力ください",'単年（2027年度）'!$E$12*単年カーブ!$R$3+'単年（2027年度）'!$E$12*(1-単年カーブ!$R$3)*単年カーブ!Q1558)</f>
        <v>0</v>
      </c>
      <c r="G1558" s="47">
        <f t="shared" si="171"/>
        <v>0</v>
      </c>
      <c r="M1558">
        <f t="shared" si="172"/>
        <v>5</v>
      </c>
      <c r="N1558">
        <f>IF(OR(WEEKDAY(A1558)=1,WEEKDAY(A1558)=7,COUNTIF('2027祝日等（不使用）'!$A$1:$A$20,単年カーブ!A1558)=1),0,1)</f>
        <v>0</v>
      </c>
      <c r="O1558">
        <f t="shared" si="169"/>
        <v>19</v>
      </c>
      <c r="P1558">
        <f t="shared" si="173"/>
        <v>1</v>
      </c>
      <c r="Q1558">
        <f t="shared" si="174"/>
        <v>0</v>
      </c>
    </row>
    <row r="1559" spans="1:17" ht="19.5" x14ac:dyDescent="0.4">
      <c r="A1559" s="33">
        <f t="shared" si="168"/>
        <v>46510</v>
      </c>
      <c r="B1559" s="27" t="str">
        <f t="shared" si="170"/>
        <v>(月)</v>
      </c>
      <c r="C1559" s="34">
        <v>0.39583333333333298</v>
      </c>
      <c r="D1559" s="16" t="s">
        <v>18</v>
      </c>
      <c r="E1559" s="35">
        <v>0.41666666666666702</v>
      </c>
      <c r="F1559" s="50">
        <f>IF(COUNTIF('リスト（不使用）'!$A$5:$A$6,単年カーブ!$A$1),"希望数量入力ください",'単年（2027年度）'!$E$12*単年カーブ!$R$3+'単年（2027年度）'!$E$12*(1-単年カーブ!$R$3)*単年カーブ!Q1559)</f>
        <v>0</v>
      </c>
      <c r="G1559" s="47">
        <f t="shared" si="171"/>
        <v>0</v>
      </c>
      <c r="M1559">
        <f t="shared" si="172"/>
        <v>5</v>
      </c>
      <c r="N1559">
        <f>IF(OR(WEEKDAY(A1559)=1,WEEKDAY(A1559)=7,COUNTIF('2027祝日等（不使用）'!$A$1:$A$20,単年カーブ!A1559)=1),0,1)</f>
        <v>0</v>
      </c>
      <c r="O1559">
        <f t="shared" si="169"/>
        <v>20</v>
      </c>
      <c r="P1559">
        <f t="shared" si="173"/>
        <v>1</v>
      </c>
      <c r="Q1559">
        <f t="shared" si="174"/>
        <v>0</v>
      </c>
    </row>
    <row r="1560" spans="1:17" ht="19.5" x14ac:dyDescent="0.4">
      <c r="A1560" s="33">
        <f t="shared" si="168"/>
        <v>46510</v>
      </c>
      <c r="B1560" s="27" t="str">
        <f t="shared" si="170"/>
        <v>(月)</v>
      </c>
      <c r="C1560" s="34">
        <v>0.41666666666666702</v>
      </c>
      <c r="D1560" s="16" t="s">
        <v>18</v>
      </c>
      <c r="E1560" s="35">
        <v>0.4375</v>
      </c>
      <c r="F1560" s="50">
        <f>IF(COUNTIF('リスト（不使用）'!$A$5:$A$6,単年カーブ!$A$1),"希望数量入力ください",'単年（2027年度）'!$E$12*単年カーブ!$R$3+'単年（2027年度）'!$E$12*(1-単年カーブ!$R$3)*単年カーブ!Q1560)</f>
        <v>0</v>
      </c>
      <c r="G1560" s="47">
        <f t="shared" si="171"/>
        <v>0</v>
      </c>
      <c r="M1560">
        <f t="shared" si="172"/>
        <v>5</v>
      </c>
      <c r="N1560">
        <f>IF(OR(WEEKDAY(A1560)=1,WEEKDAY(A1560)=7,COUNTIF('2027祝日等（不使用）'!$A$1:$A$20,単年カーブ!A1560)=1),0,1)</f>
        <v>0</v>
      </c>
      <c r="O1560">
        <f t="shared" si="169"/>
        <v>21</v>
      </c>
      <c r="P1560">
        <f t="shared" si="173"/>
        <v>1</v>
      </c>
      <c r="Q1560">
        <f t="shared" si="174"/>
        <v>0</v>
      </c>
    </row>
    <row r="1561" spans="1:17" ht="19.5" x14ac:dyDescent="0.4">
      <c r="A1561" s="33">
        <f t="shared" si="168"/>
        <v>46510</v>
      </c>
      <c r="B1561" s="27" t="str">
        <f t="shared" si="170"/>
        <v>(月)</v>
      </c>
      <c r="C1561" s="34">
        <v>0.4375</v>
      </c>
      <c r="D1561" s="16" t="s">
        <v>18</v>
      </c>
      <c r="E1561" s="35">
        <v>0.45833333333333298</v>
      </c>
      <c r="F1561" s="50">
        <f>IF(COUNTIF('リスト（不使用）'!$A$5:$A$6,単年カーブ!$A$1),"希望数量入力ください",'単年（2027年度）'!$E$12*単年カーブ!$R$3+'単年（2027年度）'!$E$12*(1-単年カーブ!$R$3)*単年カーブ!Q1561)</f>
        <v>0</v>
      </c>
      <c r="G1561" s="47">
        <f t="shared" si="171"/>
        <v>0</v>
      </c>
      <c r="M1561">
        <f t="shared" si="172"/>
        <v>5</v>
      </c>
      <c r="N1561">
        <f>IF(OR(WEEKDAY(A1561)=1,WEEKDAY(A1561)=7,COUNTIF('2027祝日等（不使用）'!$A$1:$A$20,単年カーブ!A1561)=1),0,1)</f>
        <v>0</v>
      </c>
      <c r="O1561">
        <f t="shared" si="169"/>
        <v>22</v>
      </c>
      <c r="P1561">
        <f t="shared" si="173"/>
        <v>1</v>
      </c>
      <c r="Q1561">
        <f t="shared" si="174"/>
        <v>0</v>
      </c>
    </row>
    <row r="1562" spans="1:17" ht="19.5" x14ac:dyDescent="0.4">
      <c r="A1562" s="33">
        <f t="shared" si="168"/>
        <v>46510</v>
      </c>
      <c r="B1562" s="27" t="str">
        <f t="shared" si="170"/>
        <v>(月)</v>
      </c>
      <c r="C1562" s="34">
        <v>0.45833333333333298</v>
      </c>
      <c r="D1562" s="16" t="s">
        <v>18</v>
      </c>
      <c r="E1562" s="35">
        <v>0.47916666666666702</v>
      </c>
      <c r="F1562" s="50">
        <f>IF(COUNTIF('リスト（不使用）'!$A$5:$A$6,単年カーブ!$A$1),"希望数量入力ください",'単年（2027年度）'!$E$12*単年カーブ!$R$3+'単年（2027年度）'!$E$12*(1-単年カーブ!$R$3)*単年カーブ!Q1562)</f>
        <v>0</v>
      </c>
      <c r="G1562" s="47">
        <f t="shared" si="171"/>
        <v>0</v>
      </c>
      <c r="M1562">
        <f t="shared" si="172"/>
        <v>5</v>
      </c>
      <c r="N1562">
        <f>IF(OR(WEEKDAY(A1562)=1,WEEKDAY(A1562)=7,COUNTIF('2027祝日等（不使用）'!$A$1:$A$20,単年カーブ!A1562)=1),0,1)</f>
        <v>0</v>
      </c>
      <c r="O1562">
        <f t="shared" si="169"/>
        <v>23</v>
      </c>
      <c r="P1562">
        <f t="shared" si="173"/>
        <v>1</v>
      </c>
      <c r="Q1562">
        <f t="shared" si="174"/>
        <v>0</v>
      </c>
    </row>
    <row r="1563" spans="1:17" ht="19.5" x14ac:dyDescent="0.4">
      <c r="A1563" s="33">
        <f t="shared" si="168"/>
        <v>46510</v>
      </c>
      <c r="B1563" s="27" t="str">
        <f t="shared" si="170"/>
        <v>(月)</v>
      </c>
      <c r="C1563" s="34">
        <v>0.47916666666666702</v>
      </c>
      <c r="D1563" s="16" t="s">
        <v>18</v>
      </c>
      <c r="E1563" s="35">
        <v>0.5</v>
      </c>
      <c r="F1563" s="50">
        <f>IF(COUNTIF('リスト（不使用）'!$A$5:$A$6,単年カーブ!$A$1),"希望数量入力ください",'単年（2027年度）'!$E$12*単年カーブ!$R$3+'単年（2027年度）'!$E$12*(1-単年カーブ!$R$3)*単年カーブ!Q1563)</f>
        <v>0</v>
      </c>
      <c r="G1563" s="47">
        <f t="shared" si="171"/>
        <v>0</v>
      </c>
      <c r="M1563">
        <f t="shared" si="172"/>
        <v>5</v>
      </c>
      <c r="N1563">
        <f>IF(OR(WEEKDAY(A1563)=1,WEEKDAY(A1563)=7,COUNTIF('2027祝日等（不使用）'!$A$1:$A$20,単年カーブ!A1563)=1),0,1)</f>
        <v>0</v>
      </c>
      <c r="O1563">
        <f t="shared" si="169"/>
        <v>24</v>
      </c>
      <c r="P1563">
        <f t="shared" si="173"/>
        <v>1</v>
      </c>
      <c r="Q1563">
        <f t="shared" si="174"/>
        <v>0</v>
      </c>
    </row>
    <row r="1564" spans="1:17" ht="19.5" x14ac:dyDescent="0.4">
      <c r="A1564" s="33">
        <f t="shared" si="168"/>
        <v>46510</v>
      </c>
      <c r="B1564" s="27" t="str">
        <f t="shared" si="170"/>
        <v>(月)</v>
      </c>
      <c r="C1564" s="34">
        <v>0.5</v>
      </c>
      <c r="D1564" s="16" t="s">
        <v>18</v>
      </c>
      <c r="E1564" s="35">
        <v>0.52083333333333304</v>
      </c>
      <c r="F1564" s="50">
        <f>IF(COUNTIF('リスト（不使用）'!$A$5:$A$6,単年カーブ!$A$1),"希望数量入力ください",'単年（2027年度）'!$E$12*単年カーブ!$R$3+'単年（2027年度）'!$E$12*(1-単年カーブ!$R$3)*単年カーブ!Q1564)</f>
        <v>0</v>
      </c>
      <c r="G1564" s="47">
        <f t="shared" si="171"/>
        <v>0</v>
      </c>
      <c r="M1564">
        <f t="shared" si="172"/>
        <v>5</v>
      </c>
      <c r="N1564">
        <f>IF(OR(WEEKDAY(A1564)=1,WEEKDAY(A1564)=7,COUNTIF('2027祝日等（不使用）'!$A$1:$A$20,単年カーブ!A1564)=1),0,1)</f>
        <v>0</v>
      </c>
      <c r="O1564">
        <f t="shared" si="169"/>
        <v>25</v>
      </c>
      <c r="P1564">
        <f t="shared" si="173"/>
        <v>1</v>
      </c>
      <c r="Q1564">
        <f t="shared" si="174"/>
        <v>0</v>
      </c>
    </row>
    <row r="1565" spans="1:17" ht="19.5" x14ac:dyDescent="0.4">
      <c r="A1565" s="33">
        <f t="shared" si="168"/>
        <v>46510</v>
      </c>
      <c r="B1565" s="27" t="str">
        <f t="shared" si="170"/>
        <v>(月)</v>
      </c>
      <c r="C1565" s="34">
        <v>0.52083333333333304</v>
      </c>
      <c r="D1565" s="16" t="s">
        <v>18</v>
      </c>
      <c r="E1565" s="35">
        <v>0.54166666666666696</v>
      </c>
      <c r="F1565" s="50">
        <f>IF(COUNTIF('リスト（不使用）'!$A$5:$A$6,単年カーブ!$A$1),"希望数量入力ください",'単年（2027年度）'!$E$12*単年カーブ!$R$3+'単年（2027年度）'!$E$12*(1-単年カーブ!$R$3)*単年カーブ!Q1565)</f>
        <v>0</v>
      </c>
      <c r="G1565" s="47">
        <f t="shared" si="171"/>
        <v>0</v>
      </c>
      <c r="M1565">
        <f t="shared" si="172"/>
        <v>5</v>
      </c>
      <c r="N1565">
        <f>IF(OR(WEEKDAY(A1565)=1,WEEKDAY(A1565)=7,COUNTIF('2027祝日等（不使用）'!$A$1:$A$20,単年カーブ!A1565)=1),0,1)</f>
        <v>0</v>
      </c>
      <c r="O1565">
        <f t="shared" si="169"/>
        <v>26</v>
      </c>
      <c r="P1565">
        <f t="shared" si="173"/>
        <v>1</v>
      </c>
      <c r="Q1565">
        <f t="shared" si="174"/>
        <v>0</v>
      </c>
    </row>
    <row r="1566" spans="1:17" ht="19.5" x14ac:dyDescent="0.4">
      <c r="A1566" s="33">
        <f t="shared" si="168"/>
        <v>46510</v>
      </c>
      <c r="B1566" s="27" t="str">
        <f t="shared" si="170"/>
        <v>(月)</v>
      </c>
      <c r="C1566" s="34">
        <v>0.54166666666666696</v>
      </c>
      <c r="D1566" s="16" t="s">
        <v>18</v>
      </c>
      <c r="E1566" s="35">
        <v>0.5625</v>
      </c>
      <c r="F1566" s="50">
        <f>IF(COUNTIF('リスト（不使用）'!$A$5:$A$6,単年カーブ!$A$1),"希望数量入力ください",'単年（2027年度）'!$E$12*単年カーブ!$R$3+'単年（2027年度）'!$E$12*(1-単年カーブ!$R$3)*単年カーブ!Q1566)</f>
        <v>0</v>
      </c>
      <c r="G1566" s="47">
        <f t="shared" si="171"/>
        <v>0</v>
      </c>
      <c r="M1566">
        <f t="shared" si="172"/>
        <v>5</v>
      </c>
      <c r="N1566">
        <f>IF(OR(WEEKDAY(A1566)=1,WEEKDAY(A1566)=7,COUNTIF('2027祝日等（不使用）'!$A$1:$A$20,単年カーブ!A1566)=1),0,1)</f>
        <v>0</v>
      </c>
      <c r="O1566">
        <f t="shared" si="169"/>
        <v>27</v>
      </c>
      <c r="P1566">
        <f t="shared" si="173"/>
        <v>1</v>
      </c>
      <c r="Q1566">
        <f t="shared" si="174"/>
        <v>0</v>
      </c>
    </row>
    <row r="1567" spans="1:17" ht="19.5" x14ac:dyDescent="0.4">
      <c r="A1567" s="33">
        <f t="shared" si="168"/>
        <v>46510</v>
      </c>
      <c r="B1567" s="27" t="str">
        <f t="shared" si="170"/>
        <v>(月)</v>
      </c>
      <c r="C1567" s="34">
        <v>0.5625</v>
      </c>
      <c r="D1567" s="16" t="s">
        <v>18</v>
      </c>
      <c r="E1567" s="35">
        <v>0.58333333333333304</v>
      </c>
      <c r="F1567" s="50">
        <f>IF(COUNTIF('リスト（不使用）'!$A$5:$A$6,単年カーブ!$A$1),"希望数量入力ください",'単年（2027年度）'!$E$12*単年カーブ!$R$3+'単年（2027年度）'!$E$12*(1-単年カーブ!$R$3)*単年カーブ!Q1567)</f>
        <v>0</v>
      </c>
      <c r="G1567" s="47">
        <f t="shared" si="171"/>
        <v>0</v>
      </c>
      <c r="M1567">
        <f t="shared" si="172"/>
        <v>5</v>
      </c>
      <c r="N1567">
        <f>IF(OR(WEEKDAY(A1567)=1,WEEKDAY(A1567)=7,COUNTIF('2027祝日等（不使用）'!$A$1:$A$20,単年カーブ!A1567)=1),0,1)</f>
        <v>0</v>
      </c>
      <c r="O1567">
        <f t="shared" si="169"/>
        <v>28</v>
      </c>
      <c r="P1567">
        <f t="shared" si="173"/>
        <v>1</v>
      </c>
      <c r="Q1567">
        <f t="shared" si="174"/>
        <v>0</v>
      </c>
    </row>
    <row r="1568" spans="1:17" ht="19.5" x14ac:dyDescent="0.4">
      <c r="A1568" s="33">
        <f t="shared" si="168"/>
        <v>46510</v>
      </c>
      <c r="B1568" s="27" t="str">
        <f t="shared" si="170"/>
        <v>(月)</v>
      </c>
      <c r="C1568" s="34">
        <v>0.58333333333333304</v>
      </c>
      <c r="D1568" s="16" t="s">
        <v>18</v>
      </c>
      <c r="E1568" s="35">
        <v>0.60416666666666696</v>
      </c>
      <c r="F1568" s="50">
        <f>IF(COUNTIF('リスト（不使用）'!$A$5:$A$6,単年カーブ!$A$1),"希望数量入力ください",'単年（2027年度）'!$E$12*単年カーブ!$R$3+'単年（2027年度）'!$E$12*(1-単年カーブ!$R$3)*単年カーブ!Q1568)</f>
        <v>0</v>
      </c>
      <c r="G1568" s="47">
        <f t="shared" si="171"/>
        <v>0</v>
      </c>
      <c r="M1568">
        <f t="shared" si="172"/>
        <v>5</v>
      </c>
      <c r="N1568">
        <f>IF(OR(WEEKDAY(A1568)=1,WEEKDAY(A1568)=7,COUNTIF('2027祝日等（不使用）'!$A$1:$A$20,単年カーブ!A1568)=1),0,1)</f>
        <v>0</v>
      </c>
      <c r="O1568">
        <f t="shared" si="169"/>
        <v>29</v>
      </c>
      <c r="P1568">
        <f t="shared" si="173"/>
        <v>1</v>
      </c>
      <c r="Q1568">
        <f t="shared" si="174"/>
        <v>0</v>
      </c>
    </row>
    <row r="1569" spans="1:17" ht="19.5" x14ac:dyDescent="0.4">
      <c r="A1569" s="33">
        <f t="shared" si="168"/>
        <v>46510</v>
      </c>
      <c r="B1569" s="27" t="str">
        <f t="shared" si="170"/>
        <v>(月)</v>
      </c>
      <c r="C1569" s="34">
        <v>0.60416666666666696</v>
      </c>
      <c r="D1569" s="16" t="s">
        <v>18</v>
      </c>
      <c r="E1569" s="35">
        <v>0.625</v>
      </c>
      <c r="F1569" s="50">
        <f>IF(COUNTIF('リスト（不使用）'!$A$5:$A$6,単年カーブ!$A$1),"希望数量入力ください",'単年（2027年度）'!$E$12*単年カーブ!$R$3+'単年（2027年度）'!$E$12*(1-単年カーブ!$R$3)*単年カーブ!Q1569)</f>
        <v>0</v>
      </c>
      <c r="G1569" s="47">
        <f t="shared" si="171"/>
        <v>0</v>
      </c>
      <c r="M1569">
        <f t="shared" si="172"/>
        <v>5</v>
      </c>
      <c r="N1569">
        <f>IF(OR(WEEKDAY(A1569)=1,WEEKDAY(A1569)=7,COUNTIF('2027祝日等（不使用）'!$A$1:$A$20,単年カーブ!A1569)=1),0,1)</f>
        <v>0</v>
      </c>
      <c r="O1569">
        <f t="shared" si="169"/>
        <v>30</v>
      </c>
      <c r="P1569">
        <f t="shared" si="173"/>
        <v>1</v>
      </c>
      <c r="Q1569">
        <f t="shared" si="174"/>
        <v>0</v>
      </c>
    </row>
    <row r="1570" spans="1:17" ht="19.5" x14ac:dyDescent="0.4">
      <c r="A1570" s="33">
        <f t="shared" si="168"/>
        <v>46510</v>
      </c>
      <c r="B1570" s="27" t="str">
        <f t="shared" si="170"/>
        <v>(月)</v>
      </c>
      <c r="C1570" s="34">
        <v>0.625</v>
      </c>
      <c r="D1570" s="16" t="s">
        <v>18</v>
      </c>
      <c r="E1570" s="35">
        <v>0.64583333333333304</v>
      </c>
      <c r="F1570" s="50">
        <f>IF(COUNTIF('リスト（不使用）'!$A$5:$A$6,単年カーブ!$A$1),"希望数量入力ください",'単年（2027年度）'!$E$12*単年カーブ!$R$3+'単年（2027年度）'!$E$12*(1-単年カーブ!$R$3)*単年カーブ!Q1570)</f>
        <v>0</v>
      </c>
      <c r="G1570" s="47">
        <f t="shared" si="171"/>
        <v>0</v>
      </c>
      <c r="M1570">
        <f t="shared" si="172"/>
        <v>5</v>
      </c>
      <c r="N1570">
        <f>IF(OR(WEEKDAY(A1570)=1,WEEKDAY(A1570)=7,COUNTIF('2027祝日等（不使用）'!$A$1:$A$20,単年カーブ!A1570)=1),0,1)</f>
        <v>0</v>
      </c>
      <c r="O1570">
        <f t="shared" si="169"/>
        <v>31</v>
      </c>
      <c r="P1570">
        <f t="shared" si="173"/>
        <v>1</v>
      </c>
      <c r="Q1570">
        <f t="shared" si="174"/>
        <v>0</v>
      </c>
    </row>
    <row r="1571" spans="1:17" ht="19.5" x14ac:dyDescent="0.4">
      <c r="A1571" s="33">
        <f t="shared" si="168"/>
        <v>46510</v>
      </c>
      <c r="B1571" s="27" t="str">
        <f t="shared" si="170"/>
        <v>(月)</v>
      </c>
      <c r="C1571" s="34">
        <v>0.64583333333333304</v>
      </c>
      <c r="D1571" s="16" t="s">
        <v>18</v>
      </c>
      <c r="E1571" s="35">
        <v>0.66666666666666696</v>
      </c>
      <c r="F1571" s="50">
        <f>IF(COUNTIF('リスト（不使用）'!$A$5:$A$6,単年カーブ!$A$1),"希望数量入力ください",'単年（2027年度）'!$E$12*単年カーブ!$R$3+'単年（2027年度）'!$E$12*(1-単年カーブ!$R$3)*単年カーブ!Q1571)</f>
        <v>0</v>
      </c>
      <c r="G1571" s="47">
        <f t="shared" si="171"/>
        <v>0</v>
      </c>
      <c r="M1571">
        <f t="shared" si="172"/>
        <v>5</v>
      </c>
      <c r="N1571">
        <f>IF(OR(WEEKDAY(A1571)=1,WEEKDAY(A1571)=7,COUNTIF('2027祝日等（不使用）'!$A$1:$A$20,単年カーブ!A1571)=1),0,1)</f>
        <v>0</v>
      </c>
      <c r="O1571">
        <f t="shared" si="169"/>
        <v>32</v>
      </c>
      <c r="P1571">
        <f t="shared" si="173"/>
        <v>1</v>
      </c>
      <c r="Q1571">
        <f t="shared" si="174"/>
        <v>0</v>
      </c>
    </row>
    <row r="1572" spans="1:17" ht="19.5" x14ac:dyDescent="0.4">
      <c r="A1572" s="33">
        <f t="shared" si="168"/>
        <v>46510</v>
      </c>
      <c r="B1572" s="27" t="str">
        <f t="shared" si="170"/>
        <v>(月)</v>
      </c>
      <c r="C1572" s="34">
        <v>0.66666666666666696</v>
      </c>
      <c r="D1572" s="16" t="s">
        <v>18</v>
      </c>
      <c r="E1572" s="35">
        <v>0.6875</v>
      </c>
      <c r="F1572" s="50">
        <f>IF(COUNTIF('リスト（不使用）'!$A$5:$A$6,単年カーブ!$A$1),"希望数量入力ください",'単年（2027年度）'!$E$12*単年カーブ!$R$3+'単年（2027年度）'!$E$12*(1-単年カーブ!$R$3)*単年カーブ!Q1572)</f>
        <v>0</v>
      </c>
      <c r="G1572" s="47">
        <f t="shared" si="171"/>
        <v>0</v>
      </c>
      <c r="M1572">
        <f t="shared" si="172"/>
        <v>5</v>
      </c>
      <c r="N1572">
        <f>IF(OR(WEEKDAY(A1572)=1,WEEKDAY(A1572)=7,COUNTIF('2027祝日等（不使用）'!$A$1:$A$20,単年カーブ!A1572)=1),0,1)</f>
        <v>0</v>
      </c>
      <c r="O1572">
        <f t="shared" si="169"/>
        <v>33</v>
      </c>
      <c r="P1572">
        <f t="shared" si="173"/>
        <v>1</v>
      </c>
      <c r="Q1572">
        <f t="shared" si="174"/>
        <v>0</v>
      </c>
    </row>
    <row r="1573" spans="1:17" ht="19.5" x14ac:dyDescent="0.4">
      <c r="A1573" s="33">
        <f t="shared" si="168"/>
        <v>46510</v>
      </c>
      <c r="B1573" s="27" t="str">
        <f t="shared" si="170"/>
        <v>(月)</v>
      </c>
      <c r="C1573" s="34">
        <v>0.6875</v>
      </c>
      <c r="D1573" s="16" t="s">
        <v>18</v>
      </c>
      <c r="E1573" s="35">
        <v>0.70833333333333304</v>
      </c>
      <c r="F1573" s="50">
        <f>IF(COUNTIF('リスト（不使用）'!$A$5:$A$6,単年カーブ!$A$1),"希望数量入力ください",'単年（2027年度）'!$E$12*単年カーブ!$R$3+'単年（2027年度）'!$E$12*(1-単年カーブ!$R$3)*単年カーブ!Q1573)</f>
        <v>0</v>
      </c>
      <c r="G1573" s="47">
        <f t="shared" si="171"/>
        <v>0</v>
      </c>
      <c r="M1573">
        <f t="shared" si="172"/>
        <v>5</v>
      </c>
      <c r="N1573">
        <f>IF(OR(WEEKDAY(A1573)=1,WEEKDAY(A1573)=7,COUNTIF('2027祝日等（不使用）'!$A$1:$A$20,単年カーブ!A1573)=1),0,1)</f>
        <v>0</v>
      </c>
      <c r="O1573">
        <f t="shared" si="169"/>
        <v>34</v>
      </c>
      <c r="P1573">
        <f t="shared" si="173"/>
        <v>1</v>
      </c>
      <c r="Q1573">
        <f t="shared" si="174"/>
        <v>0</v>
      </c>
    </row>
    <row r="1574" spans="1:17" ht="19.5" x14ac:dyDescent="0.4">
      <c r="A1574" s="33">
        <f t="shared" si="168"/>
        <v>46510</v>
      </c>
      <c r="B1574" s="27" t="str">
        <f t="shared" si="170"/>
        <v>(月)</v>
      </c>
      <c r="C1574" s="34">
        <v>0.70833333333333304</v>
      </c>
      <c r="D1574" s="16" t="s">
        <v>18</v>
      </c>
      <c r="E1574" s="35">
        <v>0.72916666666666696</v>
      </c>
      <c r="F1574" s="50">
        <f>IF(COUNTIF('リスト（不使用）'!$A$5:$A$6,単年カーブ!$A$1),"希望数量入力ください",'単年（2027年度）'!$E$12*単年カーブ!$R$3+'単年（2027年度）'!$E$12*(1-単年カーブ!$R$3)*単年カーブ!Q1574)</f>
        <v>0</v>
      </c>
      <c r="G1574" s="47">
        <f t="shared" si="171"/>
        <v>0</v>
      </c>
      <c r="M1574">
        <f t="shared" si="172"/>
        <v>5</v>
      </c>
      <c r="N1574">
        <f>IF(OR(WEEKDAY(A1574)=1,WEEKDAY(A1574)=7,COUNTIF('2027祝日等（不使用）'!$A$1:$A$20,単年カーブ!A1574)=1),0,1)</f>
        <v>0</v>
      </c>
      <c r="O1574">
        <f t="shared" si="169"/>
        <v>35</v>
      </c>
      <c r="P1574">
        <f t="shared" si="173"/>
        <v>1</v>
      </c>
      <c r="Q1574">
        <f t="shared" si="174"/>
        <v>0</v>
      </c>
    </row>
    <row r="1575" spans="1:17" ht="19.5" x14ac:dyDescent="0.4">
      <c r="A1575" s="33">
        <f t="shared" si="168"/>
        <v>46510</v>
      </c>
      <c r="B1575" s="27" t="str">
        <f t="shared" si="170"/>
        <v>(月)</v>
      </c>
      <c r="C1575" s="34">
        <v>0.72916666666666696</v>
      </c>
      <c r="D1575" s="16" t="s">
        <v>18</v>
      </c>
      <c r="E1575" s="35">
        <v>0.75</v>
      </c>
      <c r="F1575" s="50">
        <f>IF(COUNTIF('リスト（不使用）'!$A$5:$A$6,単年カーブ!$A$1),"希望数量入力ください",'単年（2027年度）'!$E$12*単年カーブ!$R$3+'単年（2027年度）'!$E$12*(1-単年カーブ!$R$3)*単年カーブ!Q1575)</f>
        <v>0</v>
      </c>
      <c r="G1575" s="47">
        <f t="shared" si="171"/>
        <v>0</v>
      </c>
      <c r="M1575">
        <f t="shared" si="172"/>
        <v>5</v>
      </c>
      <c r="N1575">
        <f>IF(OR(WEEKDAY(A1575)=1,WEEKDAY(A1575)=7,COUNTIF('2027祝日等（不使用）'!$A$1:$A$20,単年カーブ!A1575)=1),0,1)</f>
        <v>0</v>
      </c>
      <c r="O1575">
        <f t="shared" si="169"/>
        <v>36</v>
      </c>
      <c r="P1575">
        <f t="shared" si="173"/>
        <v>1</v>
      </c>
      <c r="Q1575">
        <f t="shared" si="174"/>
        <v>0</v>
      </c>
    </row>
    <row r="1576" spans="1:17" ht="19.5" x14ac:dyDescent="0.4">
      <c r="A1576" s="33">
        <f t="shared" si="168"/>
        <v>46510</v>
      </c>
      <c r="B1576" s="27" t="str">
        <f t="shared" si="170"/>
        <v>(月)</v>
      </c>
      <c r="C1576" s="34">
        <v>0.75</v>
      </c>
      <c r="D1576" s="16" t="s">
        <v>18</v>
      </c>
      <c r="E1576" s="35">
        <v>0.77083333333333304</v>
      </c>
      <c r="F1576" s="50">
        <f>IF(COUNTIF('リスト（不使用）'!$A$5:$A$6,単年カーブ!$A$1),"希望数量入力ください",'単年（2027年度）'!$E$12*単年カーブ!$R$3+'単年（2027年度）'!$E$12*(1-単年カーブ!$R$3)*単年カーブ!Q1576)</f>
        <v>0</v>
      </c>
      <c r="G1576" s="47">
        <f t="shared" si="171"/>
        <v>0</v>
      </c>
      <c r="M1576">
        <f t="shared" si="172"/>
        <v>5</v>
      </c>
      <c r="N1576">
        <f>IF(OR(WEEKDAY(A1576)=1,WEEKDAY(A1576)=7,COUNTIF('2027祝日等（不使用）'!$A$1:$A$20,単年カーブ!A1576)=1),0,1)</f>
        <v>0</v>
      </c>
      <c r="O1576">
        <f t="shared" si="169"/>
        <v>37</v>
      </c>
      <c r="P1576">
        <f t="shared" si="173"/>
        <v>1</v>
      </c>
      <c r="Q1576">
        <f t="shared" si="174"/>
        <v>0</v>
      </c>
    </row>
    <row r="1577" spans="1:17" ht="19.5" x14ac:dyDescent="0.4">
      <c r="A1577" s="33">
        <f t="shared" si="168"/>
        <v>46510</v>
      </c>
      <c r="B1577" s="27" t="str">
        <f t="shared" si="170"/>
        <v>(月)</v>
      </c>
      <c r="C1577" s="34">
        <v>0.77083333333333304</v>
      </c>
      <c r="D1577" s="16" t="s">
        <v>18</v>
      </c>
      <c r="E1577" s="35">
        <v>0.79166666666666696</v>
      </c>
      <c r="F1577" s="50">
        <f>IF(COUNTIF('リスト（不使用）'!$A$5:$A$6,単年カーブ!$A$1),"希望数量入力ください",'単年（2027年度）'!$E$12*単年カーブ!$R$3+'単年（2027年度）'!$E$12*(1-単年カーブ!$R$3)*単年カーブ!Q1577)</f>
        <v>0</v>
      </c>
      <c r="G1577" s="47">
        <f t="shared" si="171"/>
        <v>0</v>
      </c>
      <c r="M1577">
        <f t="shared" si="172"/>
        <v>5</v>
      </c>
      <c r="N1577">
        <f>IF(OR(WEEKDAY(A1577)=1,WEEKDAY(A1577)=7,COUNTIF('2027祝日等（不使用）'!$A$1:$A$20,単年カーブ!A1577)=1),0,1)</f>
        <v>0</v>
      </c>
      <c r="O1577">
        <f t="shared" si="169"/>
        <v>38</v>
      </c>
      <c r="P1577">
        <f t="shared" si="173"/>
        <v>1</v>
      </c>
      <c r="Q1577">
        <f t="shared" si="174"/>
        <v>0</v>
      </c>
    </row>
    <row r="1578" spans="1:17" ht="19.5" x14ac:dyDescent="0.4">
      <c r="A1578" s="33">
        <f t="shared" si="168"/>
        <v>46510</v>
      </c>
      <c r="B1578" s="27" t="str">
        <f t="shared" si="170"/>
        <v>(月)</v>
      </c>
      <c r="C1578" s="34">
        <v>0.79166666666666696</v>
      </c>
      <c r="D1578" s="16" t="s">
        <v>18</v>
      </c>
      <c r="E1578" s="35">
        <v>0.8125</v>
      </c>
      <c r="F1578" s="50">
        <f>IF(COUNTIF('リスト（不使用）'!$A$5:$A$6,単年カーブ!$A$1),"希望数量入力ください",'単年（2027年度）'!$E$12*単年カーブ!$R$3+'単年（2027年度）'!$E$12*(1-単年カーブ!$R$3)*単年カーブ!Q1578)</f>
        <v>0</v>
      </c>
      <c r="G1578" s="47">
        <f t="shared" si="171"/>
        <v>0</v>
      </c>
      <c r="M1578">
        <f t="shared" si="172"/>
        <v>5</v>
      </c>
      <c r="N1578">
        <f>IF(OR(WEEKDAY(A1578)=1,WEEKDAY(A1578)=7,COUNTIF('2027祝日等（不使用）'!$A$1:$A$20,単年カーブ!A1578)=1),0,1)</f>
        <v>0</v>
      </c>
      <c r="O1578">
        <f t="shared" si="169"/>
        <v>39</v>
      </c>
      <c r="P1578">
        <f t="shared" si="173"/>
        <v>1</v>
      </c>
      <c r="Q1578">
        <f t="shared" si="174"/>
        <v>0</v>
      </c>
    </row>
    <row r="1579" spans="1:17" ht="19.5" x14ac:dyDescent="0.4">
      <c r="A1579" s="33">
        <f t="shared" si="168"/>
        <v>46510</v>
      </c>
      <c r="B1579" s="27" t="str">
        <f t="shared" si="170"/>
        <v>(月)</v>
      </c>
      <c r="C1579" s="34">
        <v>0.8125</v>
      </c>
      <c r="D1579" s="16" t="s">
        <v>18</v>
      </c>
      <c r="E1579" s="35">
        <v>0.83333333333333304</v>
      </c>
      <c r="F1579" s="50">
        <f>IF(COUNTIF('リスト（不使用）'!$A$5:$A$6,単年カーブ!$A$1),"希望数量入力ください",'単年（2027年度）'!$E$12*単年カーブ!$R$3+'単年（2027年度）'!$E$12*(1-単年カーブ!$R$3)*単年カーブ!Q1579)</f>
        <v>0</v>
      </c>
      <c r="G1579" s="47">
        <f t="shared" si="171"/>
        <v>0</v>
      </c>
      <c r="M1579">
        <f t="shared" si="172"/>
        <v>5</v>
      </c>
      <c r="N1579">
        <f>IF(OR(WEEKDAY(A1579)=1,WEEKDAY(A1579)=7,COUNTIF('2027祝日等（不使用）'!$A$1:$A$20,単年カーブ!A1579)=1),0,1)</f>
        <v>0</v>
      </c>
      <c r="O1579">
        <f t="shared" si="169"/>
        <v>40</v>
      </c>
      <c r="P1579">
        <f t="shared" si="173"/>
        <v>1</v>
      </c>
      <c r="Q1579">
        <f t="shared" si="174"/>
        <v>0</v>
      </c>
    </row>
    <row r="1580" spans="1:17" ht="19.5" x14ac:dyDescent="0.4">
      <c r="A1580" s="33">
        <f t="shared" si="168"/>
        <v>46510</v>
      </c>
      <c r="B1580" s="27" t="str">
        <f t="shared" si="170"/>
        <v>(月)</v>
      </c>
      <c r="C1580" s="34">
        <v>0.83333333333333304</v>
      </c>
      <c r="D1580" s="16" t="s">
        <v>18</v>
      </c>
      <c r="E1580" s="35">
        <v>0.85416666666666696</v>
      </c>
      <c r="F1580" s="50">
        <f>IF(COUNTIF('リスト（不使用）'!$A$5:$A$6,単年カーブ!$A$1),"希望数量入力ください",'単年（2027年度）'!$E$12*単年カーブ!$R$3+'単年（2027年度）'!$E$12*(1-単年カーブ!$R$3)*単年カーブ!Q1580)</f>
        <v>0</v>
      </c>
      <c r="G1580" s="47">
        <f t="shared" si="171"/>
        <v>0</v>
      </c>
      <c r="M1580">
        <f t="shared" si="172"/>
        <v>5</v>
      </c>
      <c r="N1580">
        <f>IF(OR(WEEKDAY(A1580)=1,WEEKDAY(A1580)=7,COUNTIF('2027祝日等（不使用）'!$A$1:$A$20,単年カーブ!A1580)=1),0,1)</f>
        <v>0</v>
      </c>
      <c r="O1580">
        <f t="shared" si="169"/>
        <v>41</v>
      </c>
      <c r="P1580">
        <f t="shared" si="173"/>
        <v>0</v>
      </c>
      <c r="Q1580">
        <f t="shared" si="174"/>
        <v>0</v>
      </c>
    </row>
    <row r="1581" spans="1:17" ht="19.5" x14ac:dyDescent="0.4">
      <c r="A1581" s="33">
        <f t="shared" si="168"/>
        <v>46510</v>
      </c>
      <c r="B1581" s="27" t="str">
        <f t="shared" si="170"/>
        <v>(月)</v>
      </c>
      <c r="C1581" s="34">
        <v>0.85416666666666696</v>
      </c>
      <c r="D1581" s="16" t="s">
        <v>18</v>
      </c>
      <c r="E1581" s="35">
        <v>0.875</v>
      </c>
      <c r="F1581" s="50">
        <f>IF(COUNTIF('リスト（不使用）'!$A$5:$A$6,単年カーブ!$A$1),"希望数量入力ください",'単年（2027年度）'!$E$12*単年カーブ!$R$3+'単年（2027年度）'!$E$12*(1-単年カーブ!$R$3)*単年カーブ!Q1581)</f>
        <v>0</v>
      </c>
      <c r="G1581" s="47">
        <f t="shared" si="171"/>
        <v>0</v>
      </c>
      <c r="M1581">
        <f t="shared" si="172"/>
        <v>5</v>
      </c>
      <c r="N1581">
        <f>IF(OR(WEEKDAY(A1581)=1,WEEKDAY(A1581)=7,COUNTIF('2027祝日等（不使用）'!$A$1:$A$20,単年カーブ!A1581)=1),0,1)</f>
        <v>0</v>
      </c>
      <c r="O1581">
        <f t="shared" si="169"/>
        <v>42</v>
      </c>
      <c r="P1581">
        <f t="shared" si="173"/>
        <v>0</v>
      </c>
      <c r="Q1581">
        <f t="shared" si="174"/>
        <v>0</v>
      </c>
    </row>
    <row r="1582" spans="1:17" ht="19.5" x14ac:dyDescent="0.4">
      <c r="A1582" s="33">
        <f t="shared" si="168"/>
        <v>46510</v>
      </c>
      <c r="B1582" s="27" t="str">
        <f t="shared" si="170"/>
        <v>(月)</v>
      </c>
      <c r="C1582" s="34">
        <v>0.875</v>
      </c>
      <c r="D1582" s="16" t="s">
        <v>18</v>
      </c>
      <c r="E1582" s="35">
        <v>0.89583333333333304</v>
      </c>
      <c r="F1582" s="50">
        <f>IF(COUNTIF('リスト（不使用）'!$A$5:$A$6,単年カーブ!$A$1),"希望数量入力ください",'単年（2027年度）'!$E$12*単年カーブ!$R$3+'単年（2027年度）'!$E$12*(1-単年カーブ!$R$3)*単年カーブ!Q1582)</f>
        <v>0</v>
      </c>
      <c r="G1582" s="47">
        <f t="shared" si="171"/>
        <v>0</v>
      </c>
      <c r="M1582">
        <f t="shared" si="172"/>
        <v>5</v>
      </c>
      <c r="N1582">
        <f>IF(OR(WEEKDAY(A1582)=1,WEEKDAY(A1582)=7,COUNTIF('2027祝日等（不使用）'!$A$1:$A$20,単年カーブ!A1582)=1),0,1)</f>
        <v>0</v>
      </c>
      <c r="O1582">
        <f t="shared" si="169"/>
        <v>43</v>
      </c>
      <c r="P1582">
        <f t="shared" si="173"/>
        <v>0</v>
      </c>
      <c r="Q1582">
        <f t="shared" si="174"/>
        <v>0</v>
      </c>
    </row>
    <row r="1583" spans="1:17" ht="19.5" x14ac:dyDescent="0.4">
      <c r="A1583" s="33">
        <f t="shared" si="168"/>
        <v>46510</v>
      </c>
      <c r="B1583" s="27" t="str">
        <f t="shared" si="170"/>
        <v>(月)</v>
      </c>
      <c r="C1583" s="34">
        <v>0.89583333333333304</v>
      </c>
      <c r="D1583" s="16" t="s">
        <v>18</v>
      </c>
      <c r="E1583" s="35">
        <v>0.91666666666666696</v>
      </c>
      <c r="F1583" s="50">
        <f>IF(COUNTIF('リスト（不使用）'!$A$5:$A$6,単年カーブ!$A$1),"希望数量入力ください",'単年（2027年度）'!$E$12*単年カーブ!$R$3+'単年（2027年度）'!$E$12*(1-単年カーブ!$R$3)*単年カーブ!Q1583)</f>
        <v>0</v>
      </c>
      <c r="G1583" s="47">
        <f t="shared" si="171"/>
        <v>0</v>
      </c>
      <c r="M1583">
        <f t="shared" si="172"/>
        <v>5</v>
      </c>
      <c r="N1583">
        <f>IF(OR(WEEKDAY(A1583)=1,WEEKDAY(A1583)=7,COUNTIF('2027祝日等（不使用）'!$A$1:$A$20,単年カーブ!A1583)=1),0,1)</f>
        <v>0</v>
      </c>
      <c r="O1583">
        <f t="shared" si="169"/>
        <v>44</v>
      </c>
      <c r="P1583">
        <f t="shared" si="173"/>
        <v>0</v>
      </c>
      <c r="Q1583">
        <f t="shared" si="174"/>
        <v>0</v>
      </c>
    </row>
    <row r="1584" spans="1:17" ht="19.5" x14ac:dyDescent="0.4">
      <c r="A1584" s="33">
        <f t="shared" si="168"/>
        <v>46510</v>
      </c>
      <c r="B1584" s="27" t="str">
        <f t="shared" si="170"/>
        <v>(月)</v>
      </c>
      <c r="C1584" s="34">
        <v>0.91666666666666696</v>
      </c>
      <c r="D1584" s="16" t="s">
        <v>18</v>
      </c>
      <c r="E1584" s="35">
        <v>0.9375</v>
      </c>
      <c r="F1584" s="50">
        <f>IF(COUNTIF('リスト（不使用）'!$A$5:$A$6,単年カーブ!$A$1),"希望数量入力ください",'単年（2027年度）'!$E$12*単年カーブ!$R$3+'単年（2027年度）'!$E$12*(1-単年カーブ!$R$3)*単年カーブ!Q1584)</f>
        <v>0</v>
      </c>
      <c r="G1584" s="47">
        <f t="shared" si="171"/>
        <v>0</v>
      </c>
      <c r="M1584">
        <f t="shared" si="172"/>
        <v>5</v>
      </c>
      <c r="N1584">
        <f>IF(OR(WEEKDAY(A1584)=1,WEEKDAY(A1584)=7,COUNTIF('2027祝日等（不使用）'!$A$1:$A$20,単年カーブ!A1584)=1),0,1)</f>
        <v>0</v>
      </c>
      <c r="O1584">
        <f t="shared" si="169"/>
        <v>45</v>
      </c>
      <c r="P1584">
        <f t="shared" si="173"/>
        <v>0</v>
      </c>
      <c r="Q1584">
        <f t="shared" si="174"/>
        <v>0</v>
      </c>
    </row>
    <row r="1585" spans="1:17" ht="19.5" x14ac:dyDescent="0.4">
      <c r="A1585" s="33">
        <f t="shared" si="168"/>
        <v>46510</v>
      </c>
      <c r="B1585" s="27" t="str">
        <f t="shared" si="170"/>
        <v>(月)</v>
      </c>
      <c r="C1585" s="34">
        <v>0.9375</v>
      </c>
      <c r="D1585" s="16" t="s">
        <v>18</v>
      </c>
      <c r="E1585" s="35">
        <v>0.95833333333333304</v>
      </c>
      <c r="F1585" s="50">
        <f>IF(COUNTIF('リスト（不使用）'!$A$5:$A$6,単年カーブ!$A$1),"希望数量入力ください",'単年（2027年度）'!$E$12*単年カーブ!$R$3+'単年（2027年度）'!$E$12*(1-単年カーブ!$R$3)*単年カーブ!Q1585)</f>
        <v>0</v>
      </c>
      <c r="G1585" s="47">
        <f t="shared" si="171"/>
        <v>0</v>
      </c>
      <c r="M1585">
        <f t="shared" si="172"/>
        <v>5</v>
      </c>
      <c r="N1585">
        <f>IF(OR(WEEKDAY(A1585)=1,WEEKDAY(A1585)=7,COUNTIF('2027祝日等（不使用）'!$A$1:$A$20,単年カーブ!A1585)=1),0,1)</f>
        <v>0</v>
      </c>
      <c r="O1585">
        <f t="shared" si="169"/>
        <v>46</v>
      </c>
      <c r="P1585">
        <f t="shared" si="173"/>
        <v>0</v>
      </c>
      <c r="Q1585">
        <f t="shared" si="174"/>
        <v>0</v>
      </c>
    </row>
    <row r="1586" spans="1:17" ht="19.5" x14ac:dyDescent="0.4">
      <c r="A1586" s="33">
        <f t="shared" si="168"/>
        <v>46510</v>
      </c>
      <c r="B1586" s="27" t="str">
        <f t="shared" si="170"/>
        <v>(月)</v>
      </c>
      <c r="C1586" s="34">
        <v>0.95833333333333304</v>
      </c>
      <c r="D1586" s="16" t="s">
        <v>18</v>
      </c>
      <c r="E1586" s="35">
        <v>0.97916666666666696</v>
      </c>
      <c r="F1586" s="50">
        <f>IF(COUNTIF('リスト（不使用）'!$A$5:$A$6,単年カーブ!$A$1),"希望数量入力ください",'単年（2027年度）'!$E$12*単年カーブ!$R$3+'単年（2027年度）'!$E$12*(1-単年カーブ!$R$3)*単年カーブ!Q1586)</f>
        <v>0</v>
      </c>
      <c r="G1586" s="47">
        <f t="shared" si="171"/>
        <v>0</v>
      </c>
      <c r="M1586">
        <f t="shared" si="172"/>
        <v>5</v>
      </c>
      <c r="N1586">
        <f>IF(OR(WEEKDAY(A1586)=1,WEEKDAY(A1586)=7,COUNTIF('2027祝日等（不使用）'!$A$1:$A$20,単年カーブ!A1586)=1),0,1)</f>
        <v>0</v>
      </c>
      <c r="O1586">
        <f t="shared" si="169"/>
        <v>47</v>
      </c>
      <c r="P1586">
        <f t="shared" si="173"/>
        <v>0</v>
      </c>
      <c r="Q1586">
        <f t="shared" si="174"/>
        <v>0</v>
      </c>
    </row>
    <row r="1587" spans="1:17" ht="19.5" x14ac:dyDescent="0.4">
      <c r="A1587" s="33">
        <f t="shared" si="168"/>
        <v>46510</v>
      </c>
      <c r="B1587" s="27" t="str">
        <f t="shared" si="170"/>
        <v>(月)</v>
      </c>
      <c r="C1587" s="34">
        <v>0.97916666666666696</v>
      </c>
      <c r="D1587" s="16" t="s">
        <v>18</v>
      </c>
      <c r="E1587" s="35" t="s">
        <v>17</v>
      </c>
      <c r="F1587" s="50">
        <f>IF(COUNTIF('リスト（不使用）'!$A$5:$A$6,単年カーブ!$A$1),"希望数量入力ください",'単年（2027年度）'!$E$12*単年カーブ!$R$3+'単年（2027年度）'!$E$12*(1-単年カーブ!$R$3)*単年カーブ!Q1587)</f>
        <v>0</v>
      </c>
      <c r="G1587" s="47">
        <f t="shared" si="171"/>
        <v>0</v>
      </c>
      <c r="M1587">
        <f t="shared" si="172"/>
        <v>5</v>
      </c>
      <c r="N1587">
        <f>IF(OR(WEEKDAY(A1587)=1,WEEKDAY(A1587)=7,COUNTIF('2027祝日等（不使用）'!$A$1:$A$20,単年カーブ!A1587)=1),0,1)</f>
        <v>0</v>
      </c>
      <c r="O1587">
        <f t="shared" si="169"/>
        <v>48</v>
      </c>
      <c r="P1587">
        <f t="shared" si="173"/>
        <v>0</v>
      </c>
      <c r="Q1587">
        <f t="shared" si="174"/>
        <v>0</v>
      </c>
    </row>
    <row r="1588" spans="1:17" ht="19.5" x14ac:dyDescent="0.4">
      <c r="A1588" s="33">
        <f t="shared" ref="A1588:A1651" si="175">A1540+1</f>
        <v>46511</v>
      </c>
      <c r="B1588" s="27" t="str">
        <f t="shared" si="170"/>
        <v>(火)</v>
      </c>
      <c r="C1588" s="34">
        <v>0</v>
      </c>
      <c r="D1588" s="16" t="s">
        <v>18</v>
      </c>
      <c r="E1588" s="35">
        <v>2.0833333333333332E-2</v>
      </c>
      <c r="F1588" s="50">
        <f>IF(COUNTIF('リスト（不使用）'!$A$5:$A$6,単年カーブ!$A$1),"希望数量入力ください",'単年（2027年度）'!$E$12*単年カーブ!$R$3+'単年（2027年度）'!$E$12*(1-単年カーブ!$R$3)*単年カーブ!Q1588)</f>
        <v>0</v>
      </c>
      <c r="G1588" s="47">
        <f t="shared" si="171"/>
        <v>0</v>
      </c>
      <c r="M1588">
        <f t="shared" si="172"/>
        <v>5</v>
      </c>
      <c r="N1588">
        <f>IF(OR(WEEKDAY(A1588)=1,WEEKDAY(A1588)=7,COUNTIF('2027祝日等（不使用）'!$A$1:$A$20,単年カーブ!A1588)=1),0,1)</f>
        <v>0</v>
      </c>
      <c r="O1588">
        <f t="shared" ref="O1588:O1651" si="176">O1540</f>
        <v>1</v>
      </c>
      <c r="P1588">
        <f t="shared" si="173"/>
        <v>0</v>
      </c>
      <c r="Q1588">
        <f t="shared" si="174"/>
        <v>0</v>
      </c>
    </row>
    <row r="1589" spans="1:17" ht="19.5" x14ac:dyDescent="0.4">
      <c r="A1589" s="33">
        <f t="shared" si="175"/>
        <v>46511</v>
      </c>
      <c r="B1589" s="27" t="str">
        <f t="shared" si="170"/>
        <v>(火)</v>
      </c>
      <c r="C1589" s="34">
        <v>2.0833333333333332E-2</v>
      </c>
      <c r="D1589" s="16" t="s">
        <v>18</v>
      </c>
      <c r="E1589" s="35">
        <v>4.1666666666666664E-2</v>
      </c>
      <c r="F1589" s="50">
        <f>IF(COUNTIF('リスト（不使用）'!$A$5:$A$6,単年カーブ!$A$1),"希望数量入力ください",'単年（2027年度）'!$E$12*単年カーブ!$R$3+'単年（2027年度）'!$E$12*(1-単年カーブ!$R$3)*単年カーブ!Q1589)</f>
        <v>0</v>
      </c>
      <c r="G1589" s="47">
        <f t="shared" si="171"/>
        <v>0</v>
      </c>
      <c r="M1589">
        <f t="shared" si="172"/>
        <v>5</v>
      </c>
      <c r="N1589">
        <f>IF(OR(WEEKDAY(A1589)=1,WEEKDAY(A1589)=7,COUNTIF('2027祝日等（不使用）'!$A$1:$A$20,単年カーブ!A1589)=1),0,1)</f>
        <v>0</v>
      </c>
      <c r="O1589">
        <f t="shared" si="176"/>
        <v>2</v>
      </c>
      <c r="P1589">
        <f t="shared" si="173"/>
        <v>0</v>
      </c>
      <c r="Q1589">
        <f t="shared" si="174"/>
        <v>0</v>
      </c>
    </row>
    <row r="1590" spans="1:17" ht="19.5" x14ac:dyDescent="0.4">
      <c r="A1590" s="33">
        <f t="shared" si="175"/>
        <v>46511</v>
      </c>
      <c r="B1590" s="27" t="str">
        <f t="shared" si="170"/>
        <v>(火)</v>
      </c>
      <c r="C1590" s="34">
        <v>4.1666666666666664E-2</v>
      </c>
      <c r="D1590" s="16" t="s">
        <v>18</v>
      </c>
      <c r="E1590" s="35">
        <v>6.25E-2</v>
      </c>
      <c r="F1590" s="50">
        <f>IF(COUNTIF('リスト（不使用）'!$A$5:$A$6,単年カーブ!$A$1),"希望数量入力ください",'単年（2027年度）'!$E$12*単年カーブ!$R$3+'単年（2027年度）'!$E$12*(1-単年カーブ!$R$3)*単年カーブ!Q1590)</f>
        <v>0</v>
      </c>
      <c r="G1590" s="47">
        <f t="shared" si="171"/>
        <v>0</v>
      </c>
      <c r="M1590">
        <f t="shared" si="172"/>
        <v>5</v>
      </c>
      <c r="N1590">
        <f>IF(OR(WEEKDAY(A1590)=1,WEEKDAY(A1590)=7,COUNTIF('2027祝日等（不使用）'!$A$1:$A$20,単年カーブ!A1590)=1),0,1)</f>
        <v>0</v>
      </c>
      <c r="O1590">
        <f t="shared" si="176"/>
        <v>3</v>
      </c>
      <c r="P1590">
        <f t="shared" si="173"/>
        <v>0</v>
      </c>
      <c r="Q1590">
        <f t="shared" si="174"/>
        <v>0</v>
      </c>
    </row>
    <row r="1591" spans="1:17" ht="19.5" x14ac:dyDescent="0.4">
      <c r="A1591" s="33">
        <f t="shared" si="175"/>
        <v>46511</v>
      </c>
      <c r="B1591" s="27" t="str">
        <f t="shared" si="170"/>
        <v>(火)</v>
      </c>
      <c r="C1591" s="34">
        <v>6.25E-2</v>
      </c>
      <c r="D1591" s="16" t="s">
        <v>18</v>
      </c>
      <c r="E1591" s="35">
        <v>8.3333333333333301E-2</v>
      </c>
      <c r="F1591" s="50">
        <f>IF(COUNTIF('リスト（不使用）'!$A$5:$A$6,単年カーブ!$A$1),"希望数量入力ください",'単年（2027年度）'!$E$12*単年カーブ!$R$3+'単年（2027年度）'!$E$12*(1-単年カーブ!$R$3)*単年カーブ!Q1591)</f>
        <v>0</v>
      </c>
      <c r="G1591" s="47">
        <f t="shared" si="171"/>
        <v>0</v>
      </c>
      <c r="M1591">
        <f t="shared" si="172"/>
        <v>5</v>
      </c>
      <c r="N1591">
        <f>IF(OR(WEEKDAY(A1591)=1,WEEKDAY(A1591)=7,COUNTIF('2027祝日等（不使用）'!$A$1:$A$20,単年カーブ!A1591)=1),0,1)</f>
        <v>0</v>
      </c>
      <c r="O1591">
        <f t="shared" si="176"/>
        <v>4</v>
      </c>
      <c r="P1591">
        <f t="shared" si="173"/>
        <v>0</v>
      </c>
      <c r="Q1591">
        <f t="shared" si="174"/>
        <v>0</v>
      </c>
    </row>
    <row r="1592" spans="1:17" ht="19.5" x14ac:dyDescent="0.4">
      <c r="A1592" s="33">
        <f t="shared" si="175"/>
        <v>46511</v>
      </c>
      <c r="B1592" s="27" t="str">
        <f t="shared" si="170"/>
        <v>(火)</v>
      </c>
      <c r="C1592" s="34">
        <v>8.3333333333333301E-2</v>
      </c>
      <c r="D1592" s="16" t="s">
        <v>18</v>
      </c>
      <c r="E1592" s="35">
        <v>0.104166666666667</v>
      </c>
      <c r="F1592" s="50">
        <f>IF(COUNTIF('リスト（不使用）'!$A$5:$A$6,単年カーブ!$A$1),"希望数量入力ください",'単年（2027年度）'!$E$12*単年カーブ!$R$3+'単年（2027年度）'!$E$12*(1-単年カーブ!$R$3)*単年カーブ!Q1592)</f>
        <v>0</v>
      </c>
      <c r="G1592" s="47">
        <f t="shared" si="171"/>
        <v>0</v>
      </c>
      <c r="M1592">
        <f t="shared" si="172"/>
        <v>5</v>
      </c>
      <c r="N1592">
        <f>IF(OR(WEEKDAY(A1592)=1,WEEKDAY(A1592)=7,COUNTIF('2027祝日等（不使用）'!$A$1:$A$20,単年カーブ!A1592)=1),0,1)</f>
        <v>0</v>
      </c>
      <c r="O1592">
        <f t="shared" si="176"/>
        <v>5</v>
      </c>
      <c r="P1592">
        <f t="shared" si="173"/>
        <v>0</v>
      </c>
      <c r="Q1592">
        <f t="shared" si="174"/>
        <v>0</v>
      </c>
    </row>
    <row r="1593" spans="1:17" ht="19.5" x14ac:dyDescent="0.4">
      <c r="A1593" s="33">
        <f t="shared" si="175"/>
        <v>46511</v>
      </c>
      <c r="B1593" s="27" t="str">
        <f t="shared" si="170"/>
        <v>(火)</v>
      </c>
      <c r="C1593" s="34">
        <v>0.104166666666667</v>
      </c>
      <c r="D1593" s="16" t="s">
        <v>18</v>
      </c>
      <c r="E1593" s="35">
        <v>0.125</v>
      </c>
      <c r="F1593" s="50">
        <f>IF(COUNTIF('リスト（不使用）'!$A$5:$A$6,単年カーブ!$A$1),"希望数量入力ください",'単年（2027年度）'!$E$12*単年カーブ!$R$3+'単年（2027年度）'!$E$12*(1-単年カーブ!$R$3)*単年カーブ!Q1593)</f>
        <v>0</v>
      </c>
      <c r="G1593" s="47">
        <f t="shared" si="171"/>
        <v>0</v>
      </c>
      <c r="M1593">
        <f t="shared" si="172"/>
        <v>5</v>
      </c>
      <c r="N1593">
        <f>IF(OR(WEEKDAY(A1593)=1,WEEKDAY(A1593)=7,COUNTIF('2027祝日等（不使用）'!$A$1:$A$20,単年カーブ!A1593)=1),0,1)</f>
        <v>0</v>
      </c>
      <c r="O1593">
        <f t="shared" si="176"/>
        <v>6</v>
      </c>
      <c r="P1593">
        <f t="shared" si="173"/>
        <v>0</v>
      </c>
      <c r="Q1593">
        <f t="shared" si="174"/>
        <v>0</v>
      </c>
    </row>
    <row r="1594" spans="1:17" ht="19.5" x14ac:dyDescent="0.4">
      <c r="A1594" s="33">
        <f t="shared" si="175"/>
        <v>46511</v>
      </c>
      <c r="B1594" s="27" t="str">
        <f t="shared" si="170"/>
        <v>(火)</v>
      </c>
      <c r="C1594" s="34">
        <v>0.125</v>
      </c>
      <c r="D1594" s="16" t="s">
        <v>18</v>
      </c>
      <c r="E1594" s="35">
        <v>0.14583333333333301</v>
      </c>
      <c r="F1594" s="50">
        <f>IF(COUNTIF('リスト（不使用）'!$A$5:$A$6,単年カーブ!$A$1),"希望数量入力ください",'単年（2027年度）'!$E$12*単年カーブ!$R$3+'単年（2027年度）'!$E$12*(1-単年カーブ!$R$3)*単年カーブ!Q1594)</f>
        <v>0</v>
      </c>
      <c r="G1594" s="47">
        <f t="shared" si="171"/>
        <v>0</v>
      </c>
      <c r="M1594">
        <f t="shared" si="172"/>
        <v>5</v>
      </c>
      <c r="N1594">
        <f>IF(OR(WEEKDAY(A1594)=1,WEEKDAY(A1594)=7,COUNTIF('2027祝日等（不使用）'!$A$1:$A$20,単年カーブ!A1594)=1),0,1)</f>
        <v>0</v>
      </c>
      <c r="O1594">
        <f t="shared" si="176"/>
        <v>7</v>
      </c>
      <c r="P1594">
        <f t="shared" si="173"/>
        <v>0</v>
      </c>
      <c r="Q1594">
        <f t="shared" si="174"/>
        <v>0</v>
      </c>
    </row>
    <row r="1595" spans="1:17" ht="19.5" x14ac:dyDescent="0.4">
      <c r="A1595" s="33">
        <f t="shared" si="175"/>
        <v>46511</v>
      </c>
      <c r="B1595" s="27" t="str">
        <f t="shared" si="170"/>
        <v>(火)</v>
      </c>
      <c r="C1595" s="34">
        <v>0.14583333333333301</v>
      </c>
      <c r="D1595" s="16" t="s">
        <v>18</v>
      </c>
      <c r="E1595" s="35">
        <v>0.16666666666666699</v>
      </c>
      <c r="F1595" s="50">
        <f>IF(COUNTIF('リスト（不使用）'!$A$5:$A$6,単年カーブ!$A$1),"希望数量入力ください",'単年（2027年度）'!$E$12*単年カーブ!$R$3+'単年（2027年度）'!$E$12*(1-単年カーブ!$R$3)*単年カーブ!Q1595)</f>
        <v>0</v>
      </c>
      <c r="G1595" s="47">
        <f t="shared" si="171"/>
        <v>0</v>
      </c>
      <c r="M1595">
        <f t="shared" si="172"/>
        <v>5</v>
      </c>
      <c r="N1595">
        <f>IF(OR(WEEKDAY(A1595)=1,WEEKDAY(A1595)=7,COUNTIF('2027祝日等（不使用）'!$A$1:$A$20,単年カーブ!A1595)=1),0,1)</f>
        <v>0</v>
      </c>
      <c r="O1595">
        <f t="shared" si="176"/>
        <v>8</v>
      </c>
      <c r="P1595">
        <f t="shared" si="173"/>
        <v>0</v>
      </c>
      <c r="Q1595">
        <f t="shared" si="174"/>
        <v>0</v>
      </c>
    </row>
    <row r="1596" spans="1:17" ht="19.5" x14ac:dyDescent="0.4">
      <c r="A1596" s="33">
        <f t="shared" si="175"/>
        <v>46511</v>
      </c>
      <c r="B1596" s="27" t="str">
        <f t="shared" si="170"/>
        <v>(火)</v>
      </c>
      <c r="C1596" s="34">
        <v>0.16666666666666699</v>
      </c>
      <c r="D1596" s="16" t="s">
        <v>18</v>
      </c>
      <c r="E1596" s="35">
        <v>0.1875</v>
      </c>
      <c r="F1596" s="50">
        <f>IF(COUNTIF('リスト（不使用）'!$A$5:$A$6,単年カーブ!$A$1),"希望数量入力ください",'単年（2027年度）'!$E$12*単年カーブ!$R$3+'単年（2027年度）'!$E$12*(1-単年カーブ!$R$3)*単年カーブ!Q1596)</f>
        <v>0</v>
      </c>
      <c r="G1596" s="47">
        <f t="shared" si="171"/>
        <v>0</v>
      </c>
      <c r="M1596">
        <f t="shared" si="172"/>
        <v>5</v>
      </c>
      <c r="N1596">
        <f>IF(OR(WEEKDAY(A1596)=1,WEEKDAY(A1596)=7,COUNTIF('2027祝日等（不使用）'!$A$1:$A$20,単年カーブ!A1596)=1),0,1)</f>
        <v>0</v>
      </c>
      <c r="O1596">
        <f t="shared" si="176"/>
        <v>9</v>
      </c>
      <c r="P1596">
        <f t="shared" si="173"/>
        <v>0</v>
      </c>
      <c r="Q1596">
        <f t="shared" si="174"/>
        <v>0</v>
      </c>
    </row>
    <row r="1597" spans="1:17" ht="19.5" x14ac:dyDescent="0.4">
      <c r="A1597" s="33">
        <f t="shared" si="175"/>
        <v>46511</v>
      </c>
      <c r="B1597" s="27" t="str">
        <f t="shared" si="170"/>
        <v>(火)</v>
      </c>
      <c r="C1597" s="34">
        <v>0.1875</v>
      </c>
      <c r="D1597" s="16" t="s">
        <v>18</v>
      </c>
      <c r="E1597" s="35">
        <v>0.20833333333333301</v>
      </c>
      <c r="F1597" s="50">
        <f>IF(COUNTIF('リスト（不使用）'!$A$5:$A$6,単年カーブ!$A$1),"希望数量入力ください",'単年（2027年度）'!$E$12*単年カーブ!$R$3+'単年（2027年度）'!$E$12*(1-単年カーブ!$R$3)*単年カーブ!Q1597)</f>
        <v>0</v>
      </c>
      <c r="G1597" s="47">
        <f t="shared" si="171"/>
        <v>0</v>
      </c>
      <c r="M1597">
        <f t="shared" si="172"/>
        <v>5</v>
      </c>
      <c r="N1597">
        <f>IF(OR(WEEKDAY(A1597)=1,WEEKDAY(A1597)=7,COUNTIF('2027祝日等（不使用）'!$A$1:$A$20,単年カーブ!A1597)=1),0,1)</f>
        <v>0</v>
      </c>
      <c r="O1597">
        <f t="shared" si="176"/>
        <v>10</v>
      </c>
      <c r="P1597">
        <f t="shared" si="173"/>
        <v>0</v>
      </c>
      <c r="Q1597">
        <f t="shared" si="174"/>
        <v>0</v>
      </c>
    </row>
    <row r="1598" spans="1:17" ht="19.5" x14ac:dyDescent="0.4">
      <c r="A1598" s="33">
        <f t="shared" si="175"/>
        <v>46511</v>
      </c>
      <c r="B1598" s="27" t="str">
        <f t="shared" si="170"/>
        <v>(火)</v>
      </c>
      <c r="C1598" s="34">
        <v>0.20833333333333301</v>
      </c>
      <c r="D1598" s="16" t="s">
        <v>18</v>
      </c>
      <c r="E1598" s="35">
        <v>0.22916666666666699</v>
      </c>
      <c r="F1598" s="50">
        <f>IF(COUNTIF('リスト（不使用）'!$A$5:$A$6,単年カーブ!$A$1),"希望数量入力ください",'単年（2027年度）'!$E$12*単年カーブ!$R$3+'単年（2027年度）'!$E$12*(1-単年カーブ!$R$3)*単年カーブ!Q1598)</f>
        <v>0</v>
      </c>
      <c r="G1598" s="47">
        <f t="shared" si="171"/>
        <v>0</v>
      </c>
      <c r="M1598">
        <f t="shared" si="172"/>
        <v>5</v>
      </c>
      <c r="N1598">
        <f>IF(OR(WEEKDAY(A1598)=1,WEEKDAY(A1598)=7,COUNTIF('2027祝日等（不使用）'!$A$1:$A$20,単年カーブ!A1598)=1),0,1)</f>
        <v>0</v>
      </c>
      <c r="O1598">
        <f t="shared" si="176"/>
        <v>11</v>
      </c>
      <c r="P1598">
        <f t="shared" si="173"/>
        <v>0</v>
      </c>
      <c r="Q1598">
        <f t="shared" si="174"/>
        <v>0</v>
      </c>
    </row>
    <row r="1599" spans="1:17" ht="19.5" x14ac:dyDescent="0.4">
      <c r="A1599" s="33">
        <f t="shared" si="175"/>
        <v>46511</v>
      </c>
      <c r="B1599" s="27" t="str">
        <f t="shared" si="170"/>
        <v>(火)</v>
      </c>
      <c r="C1599" s="34">
        <v>0.22916666666666699</v>
      </c>
      <c r="D1599" s="16" t="s">
        <v>18</v>
      </c>
      <c r="E1599" s="35">
        <v>0.25</v>
      </c>
      <c r="F1599" s="50">
        <f>IF(COUNTIF('リスト（不使用）'!$A$5:$A$6,単年カーブ!$A$1),"希望数量入力ください",'単年（2027年度）'!$E$12*単年カーブ!$R$3+'単年（2027年度）'!$E$12*(1-単年カーブ!$R$3)*単年カーブ!Q1599)</f>
        <v>0</v>
      </c>
      <c r="G1599" s="47">
        <f t="shared" si="171"/>
        <v>0</v>
      </c>
      <c r="M1599">
        <f t="shared" si="172"/>
        <v>5</v>
      </c>
      <c r="N1599">
        <f>IF(OR(WEEKDAY(A1599)=1,WEEKDAY(A1599)=7,COUNTIF('2027祝日等（不使用）'!$A$1:$A$20,単年カーブ!A1599)=1),0,1)</f>
        <v>0</v>
      </c>
      <c r="O1599">
        <f t="shared" si="176"/>
        <v>12</v>
      </c>
      <c r="P1599">
        <f t="shared" si="173"/>
        <v>0</v>
      </c>
      <c r="Q1599">
        <f t="shared" si="174"/>
        <v>0</v>
      </c>
    </row>
    <row r="1600" spans="1:17" ht="19.5" x14ac:dyDescent="0.4">
      <c r="A1600" s="33">
        <f t="shared" si="175"/>
        <v>46511</v>
      </c>
      <c r="B1600" s="27" t="str">
        <f t="shared" si="170"/>
        <v>(火)</v>
      </c>
      <c r="C1600" s="34">
        <v>0.25</v>
      </c>
      <c r="D1600" s="16" t="s">
        <v>18</v>
      </c>
      <c r="E1600" s="35">
        <v>0.27083333333333298</v>
      </c>
      <c r="F1600" s="50">
        <f>IF(COUNTIF('リスト（不使用）'!$A$5:$A$6,単年カーブ!$A$1),"希望数量入力ください",'単年（2027年度）'!$E$12*単年カーブ!$R$3+'単年（2027年度）'!$E$12*(1-単年カーブ!$R$3)*単年カーブ!Q1600)</f>
        <v>0</v>
      </c>
      <c r="G1600" s="47">
        <f t="shared" si="171"/>
        <v>0</v>
      </c>
      <c r="M1600">
        <f t="shared" si="172"/>
        <v>5</v>
      </c>
      <c r="N1600">
        <f>IF(OR(WEEKDAY(A1600)=1,WEEKDAY(A1600)=7,COUNTIF('2027祝日等（不使用）'!$A$1:$A$20,単年カーブ!A1600)=1),0,1)</f>
        <v>0</v>
      </c>
      <c r="O1600">
        <f t="shared" si="176"/>
        <v>13</v>
      </c>
      <c r="P1600">
        <f t="shared" si="173"/>
        <v>0</v>
      </c>
      <c r="Q1600">
        <f t="shared" si="174"/>
        <v>0</v>
      </c>
    </row>
    <row r="1601" spans="1:17" ht="19.5" x14ac:dyDescent="0.4">
      <c r="A1601" s="33">
        <f t="shared" si="175"/>
        <v>46511</v>
      </c>
      <c r="B1601" s="27" t="str">
        <f t="shared" si="170"/>
        <v>(火)</v>
      </c>
      <c r="C1601" s="34">
        <v>0.27083333333333298</v>
      </c>
      <c r="D1601" s="16" t="s">
        <v>18</v>
      </c>
      <c r="E1601" s="35">
        <v>0.29166666666666702</v>
      </c>
      <c r="F1601" s="50">
        <f>IF(COUNTIF('リスト（不使用）'!$A$5:$A$6,単年カーブ!$A$1),"希望数量入力ください",'単年（2027年度）'!$E$12*単年カーブ!$R$3+'単年（2027年度）'!$E$12*(1-単年カーブ!$R$3)*単年カーブ!Q1601)</f>
        <v>0</v>
      </c>
      <c r="G1601" s="47">
        <f t="shared" si="171"/>
        <v>0</v>
      </c>
      <c r="M1601">
        <f t="shared" si="172"/>
        <v>5</v>
      </c>
      <c r="N1601">
        <f>IF(OR(WEEKDAY(A1601)=1,WEEKDAY(A1601)=7,COUNTIF('2027祝日等（不使用）'!$A$1:$A$20,単年カーブ!A1601)=1),0,1)</f>
        <v>0</v>
      </c>
      <c r="O1601">
        <f t="shared" si="176"/>
        <v>14</v>
      </c>
      <c r="P1601">
        <f t="shared" si="173"/>
        <v>0</v>
      </c>
      <c r="Q1601">
        <f t="shared" si="174"/>
        <v>0</v>
      </c>
    </row>
    <row r="1602" spans="1:17" ht="19.5" x14ac:dyDescent="0.4">
      <c r="A1602" s="33">
        <f t="shared" si="175"/>
        <v>46511</v>
      </c>
      <c r="B1602" s="27" t="str">
        <f t="shared" si="170"/>
        <v>(火)</v>
      </c>
      <c r="C1602" s="34">
        <v>0.29166666666666702</v>
      </c>
      <c r="D1602" s="16" t="s">
        <v>18</v>
      </c>
      <c r="E1602" s="35">
        <v>0.3125</v>
      </c>
      <c r="F1602" s="50">
        <f>IF(COUNTIF('リスト（不使用）'!$A$5:$A$6,単年カーブ!$A$1),"希望数量入力ください",'単年（2027年度）'!$E$12*単年カーブ!$R$3+'単年（2027年度）'!$E$12*(1-単年カーブ!$R$3)*単年カーブ!Q1602)</f>
        <v>0</v>
      </c>
      <c r="G1602" s="47">
        <f t="shared" si="171"/>
        <v>0</v>
      </c>
      <c r="M1602">
        <f t="shared" si="172"/>
        <v>5</v>
      </c>
      <c r="N1602">
        <f>IF(OR(WEEKDAY(A1602)=1,WEEKDAY(A1602)=7,COUNTIF('2027祝日等（不使用）'!$A$1:$A$20,単年カーブ!A1602)=1),0,1)</f>
        <v>0</v>
      </c>
      <c r="O1602">
        <f t="shared" si="176"/>
        <v>15</v>
      </c>
      <c r="P1602">
        <f t="shared" si="173"/>
        <v>0</v>
      </c>
      <c r="Q1602">
        <f t="shared" si="174"/>
        <v>0</v>
      </c>
    </row>
    <row r="1603" spans="1:17" ht="19.5" x14ac:dyDescent="0.4">
      <c r="A1603" s="33">
        <f t="shared" si="175"/>
        <v>46511</v>
      </c>
      <c r="B1603" s="27" t="str">
        <f t="shared" si="170"/>
        <v>(火)</v>
      </c>
      <c r="C1603" s="34">
        <v>0.3125</v>
      </c>
      <c r="D1603" s="16" t="s">
        <v>18</v>
      </c>
      <c r="E1603" s="35">
        <v>0.33333333333333298</v>
      </c>
      <c r="F1603" s="50">
        <f>IF(COUNTIF('リスト（不使用）'!$A$5:$A$6,単年カーブ!$A$1),"希望数量入力ください",'単年（2027年度）'!$E$12*単年カーブ!$R$3+'単年（2027年度）'!$E$12*(1-単年カーブ!$R$3)*単年カーブ!Q1603)</f>
        <v>0</v>
      </c>
      <c r="G1603" s="47">
        <f t="shared" si="171"/>
        <v>0</v>
      </c>
      <c r="M1603">
        <f t="shared" si="172"/>
        <v>5</v>
      </c>
      <c r="N1603">
        <f>IF(OR(WEEKDAY(A1603)=1,WEEKDAY(A1603)=7,COUNTIF('2027祝日等（不使用）'!$A$1:$A$20,単年カーブ!A1603)=1),0,1)</f>
        <v>0</v>
      </c>
      <c r="O1603">
        <f t="shared" si="176"/>
        <v>16</v>
      </c>
      <c r="P1603">
        <f t="shared" si="173"/>
        <v>0</v>
      </c>
      <c r="Q1603">
        <f t="shared" si="174"/>
        <v>0</v>
      </c>
    </row>
    <row r="1604" spans="1:17" ht="19.5" x14ac:dyDescent="0.4">
      <c r="A1604" s="33">
        <f t="shared" si="175"/>
        <v>46511</v>
      </c>
      <c r="B1604" s="27" t="str">
        <f t="shared" ref="B1604:B1667" si="177">TEXT(A1604,"(aaa)")</f>
        <v>(火)</v>
      </c>
      <c r="C1604" s="34">
        <v>0.33333333333333298</v>
      </c>
      <c r="D1604" s="16" t="s">
        <v>18</v>
      </c>
      <c r="E1604" s="35">
        <v>0.35416666666666702</v>
      </c>
      <c r="F1604" s="50">
        <f>IF(COUNTIF('リスト（不使用）'!$A$5:$A$6,単年カーブ!$A$1),"希望数量入力ください",'単年（2027年度）'!$E$12*単年カーブ!$R$3+'単年（2027年度）'!$E$12*(1-単年カーブ!$R$3)*単年カーブ!Q1604)</f>
        <v>0</v>
      </c>
      <c r="G1604" s="47">
        <f t="shared" ref="G1604:G1667" si="178">F1604/2</f>
        <v>0</v>
      </c>
      <c r="M1604">
        <f t="shared" ref="M1604:M1667" si="179">MONTH(A1604)</f>
        <v>5</v>
      </c>
      <c r="N1604">
        <f>IF(OR(WEEKDAY(A1604)=1,WEEKDAY(A1604)=7,COUNTIF('2027祝日等（不使用）'!$A$1:$A$20,単年カーブ!A1604)=1),0,1)</f>
        <v>0</v>
      </c>
      <c r="O1604">
        <f t="shared" si="176"/>
        <v>17</v>
      </c>
      <c r="P1604">
        <f t="shared" ref="P1604:P1667" si="180">IF(AND(O1604&gt;16,O1604&lt;41),1,0)</f>
        <v>1</v>
      </c>
      <c r="Q1604">
        <f t="shared" ref="Q1604:Q1667" si="181">P1604*N1604</f>
        <v>0</v>
      </c>
    </row>
    <row r="1605" spans="1:17" ht="19.5" x14ac:dyDescent="0.4">
      <c r="A1605" s="33">
        <f t="shared" si="175"/>
        <v>46511</v>
      </c>
      <c r="B1605" s="27" t="str">
        <f t="shared" si="177"/>
        <v>(火)</v>
      </c>
      <c r="C1605" s="34">
        <v>0.35416666666666702</v>
      </c>
      <c r="D1605" s="16" t="s">
        <v>18</v>
      </c>
      <c r="E1605" s="35">
        <v>0.375</v>
      </c>
      <c r="F1605" s="50">
        <f>IF(COUNTIF('リスト（不使用）'!$A$5:$A$6,単年カーブ!$A$1),"希望数量入力ください",'単年（2027年度）'!$E$12*単年カーブ!$R$3+'単年（2027年度）'!$E$12*(1-単年カーブ!$R$3)*単年カーブ!Q1605)</f>
        <v>0</v>
      </c>
      <c r="G1605" s="47">
        <f t="shared" si="178"/>
        <v>0</v>
      </c>
      <c r="M1605">
        <f t="shared" si="179"/>
        <v>5</v>
      </c>
      <c r="N1605">
        <f>IF(OR(WEEKDAY(A1605)=1,WEEKDAY(A1605)=7,COUNTIF('2027祝日等（不使用）'!$A$1:$A$20,単年カーブ!A1605)=1),0,1)</f>
        <v>0</v>
      </c>
      <c r="O1605">
        <f t="shared" si="176"/>
        <v>18</v>
      </c>
      <c r="P1605">
        <f t="shared" si="180"/>
        <v>1</v>
      </c>
      <c r="Q1605">
        <f t="shared" si="181"/>
        <v>0</v>
      </c>
    </row>
    <row r="1606" spans="1:17" ht="19.5" x14ac:dyDescent="0.4">
      <c r="A1606" s="33">
        <f t="shared" si="175"/>
        <v>46511</v>
      </c>
      <c r="B1606" s="27" t="str">
        <f t="shared" si="177"/>
        <v>(火)</v>
      </c>
      <c r="C1606" s="34">
        <v>0.375</v>
      </c>
      <c r="D1606" s="16" t="s">
        <v>18</v>
      </c>
      <c r="E1606" s="35">
        <v>0.39583333333333298</v>
      </c>
      <c r="F1606" s="50">
        <f>IF(COUNTIF('リスト（不使用）'!$A$5:$A$6,単年カーブ!$A$1),"希望数量入力ください",'単年（2027年度）'!$E$12*単年カーブ!$R$3+'単年（2027年度）'!$E$12*(1-単年カーブ!$R$3)*単年カーブ!Q1606)</f>
        <v>0</v>
      </c>
      <c r="G1606" s="47">
        <f t="shared" si="178"/>
        <v>0</v>
      </c>
      <c r="M1606">
        <f t="shared" si="179"/>
        <v>5</v>
      </c>
      <c r="N1606">
        <f>IF(OR(WEEKDAY(A1606)=1,WEEKDAY(A1606)=7,COUNTIF('2027祝日等（不使用）'!$A$1:$A$20,単年カーブ!A1606)=1),0,1)</f>
        <v>0</v>
      </c>
      <c r="O1606">
        <f t="shared" si="176"/>
        <v>19</v>
      </c>
      <c r="P1606">
        <f t="shared" si="180"/>
        <v>1</v>
      </c>
      <c r="Q1606">
        <f t="shared" si="181"/>
        <v>0</v>
      </c>
    </row>
    <row r="1607" spans="1:17" ht="19.5" x14ac:dyDescent="0.4">
      <c r="A1607" s="33">
        <f t="shared" si="175"/>
        <v>46511</v>
      </c>
      <c r="B1607" s="27" t="str">
        <f t="shared" si="177"/>
        <v>(火)</v>
      </c>
      <c r="C1607" s="34">
        <v>0.39583333333333298</v>
      </c>
      <c r="D1607" s="16" t="s">
        <v>18</v>
      </c>
      <c r="E1607" s="35">
        <v>0.41666666666666702</v>
      </c>
      <c r="F1607" s="50">
        <f>IF(COUNTIF('リスト（不使用）'!$A$5:$A$6,単年カーブ!$A$1),"希望数量入力ください",'単年（2027年度）'!$E$12*単年カーブ!$R$3+'単年（2027年度）'!$E$12*(1-単年カーブ!$R$3)*単年カーブ!Q1607)</f>
        <v>0</v>
      </c>
      <c r="G1607" s="47">
        <f t="shared" si="178"/>
        <v>0</v>
      </c>
      <c r="M1607">
        <f t="shared" si="179"/>
        <v>5</v>
      </c>
      <c r="N1607">
        <f>IF(OR(WEEKDAY(A1607)=1,WEEKDAY(A1607)=7,COUNTIF('2027祝日等（不使用）'!$A$1:$A$20,単年カーブ!A1607)=1),0,1)</f>
        <v>0</v>
      </c>
      <c r="O1607">
        <f t="shared" si="176"/>
        <v>20</v>
      </c>
      <c r="P1607">
        <f t="shared" si="180"/>
        <v>1</v>
      </c>
      <c r="Q1607">
        <f t="shared" si="181"/>
        <v>0</v>
      </c>
    </row>
    <row r="1608" spans="1:17" ht="19.5" x14ac:dyDescent="0.4">
      <c r="A1608" s="33">
        <f t="shared" si="175"/>
        <v>46511</v>
      </c>
      <c r="B1608" s="27" t="str">
        <f t="shared" si="177"/>
        <v>(火)</v>
      </c>
      <c r="C1608" s="34">
        <v>0.41666666666666702</v>
      </c>
      <c r="D1608" s="16" t="s">
        <v>18</v>
      </c>
      <c r="E1608" s="35">
        <v>0.4375</v>
      </c>
      <c r="F1608" s="50">
        <f>IF(COUNTIF('リスト（不使用）'!$A$5:$A$6,単年カーブ!$A$1),"希望数量入力ください",'単年（2027年度）'!$E$12*単年カーブ!$R$3+'単年（2027年度）'!$E$12*(1-単年カーブ!$R$3)*単年カーブ!Q1608)</f>
        <v>0</v>
      </c>
      <c r="G1608" s="47">
        <f t="shared" si="178"/>
        <v>0</v>
      </c>
      <c r="M1608">
        <f t="shared" si="179"/>
        <v>5</v>
      </c>
      <c r="N1608">
        <f>IF(OR(WEEKDAY(A1608)=1,WEEKDAY(A1608)=7,COUNTIF('2027祝日等（不使用）'!$A$1:$A$20,単年カーブ!A1608)=1),0,1)</f>
        <v>0</v>
      </c>
      <c r="O1608">
        <f t="shared" si="176"/>
        <v>21</v>
      </c>
      <c r="P1608">
        <f t="shared" si="180"/>
        <v>1</v>
      </c>
      <c r="Q1608">
        <f t="shared" si="181"/>
        <v>0</v>
      </c>
    </row>
    <row r="1609" spans="1:17" ht="19.5" x14ac:dyDescent="0.4">
      <c r="A1609" s="33">
        <f t="shared" si="175"/>
        <v>46511</v>
      </c>
      <c r="B1609" s="27" t="str">
        <f t="shared" si="177"/>
        <v>(火)</v>
      </c>
      <c r="C1609" s="34">
        <v>0.4375</v>
      </c>
      <c r="D1609" s="16" t="s">
        <v>18</v>
      </c>
      <c r="E1609" s="35">
        <v>0.45833333333333298</v>
      </c>
      <c r="F1609" s="50">
        <f>IF(COUNTIF('リスト（不使用）'!$A$5:$A$6,単年カーブ!$A$1),"希望数量入力ください",'単年（2027年度）'!$E$12*単年カーブ!$R$3+'単年（2027年度）'!$E$12*(1-単年カーブ!$R$3)*単年カーブ!Q1609)</f>
        <v>0</v>
      </c>
      <c r="G1609" s="47">
        <f t="shared" si="178"/>
        <v>0</v>
      </c>
      <c r="M1609">
        <f t="shared" si="179"/>
        <v>5</v>
      </c>
      <c r="N1609">
        <f>IF(OR(WEEKDAY(A1609)=1,WEEKDAY(A1609)=7,COUNTIF('2027祝日等（不使用）'!$A$1:$A$20,単年カーブ!A1609)=1),0,1)</f>
        <v>0</v>
      </c>
      <c r="O1609">
        <f t="shared" si="176"/>
        <v>22</v>
      </c>
      <c r="P1609">
        <f t="shared" si="180"/>
        <v>1</v>
      </c>
      <c r="Q1609">
        <f t="shared" si="181"/>
        <v>0</v>
      </c>
    </row>
    <row r="1610" spans="1:17" ht="19.5" x14ac:dyDescent="0.4">
      <c r="A1610" s="33">
        <f t="shared" si="175"/>
        <v>46511</v>
      </c>
      <c r="B1610" s="27" t="str">
        <f t="shared" si="177"/>
        <v>(火)</v>
      </c>
      <c r="C1610" s="34">
        <v>0.45833333333333298</v>
      </c>
      <c r="D1610" s="16" t="s">
        <v>18</v>
      </c>
      <c r="E1610" s="35">
        <v>0.47916666666666702</v>
      </c>
      <c r="F1610" s="50">
        <f>IF(COUNTIF('リスト（不使用）'!$A$5:$A$6,単年カーブ!$A$1),"希望数量入力ください",'単年（2027年度）'!$E$12*単年カーブ!$R$3+'単年（2027年度）'!$E$12*(1-単年カーブ!$R$3)*単年カーブ!Q1610)</f>
        <v>0</v>
      </c>
      <c r="G1610" s="47">
        <f t="shared" si="178"/>
        <v>0</v>
      </c>
      <c r="M1610">
        <f t="shared" si="179"/>
        <v>5</v>
      </c>
      <c r="N1610">
        <f>IF(OR(WEEKDAY(A1610)=1,WEEKDAY(A1610)=7,COUNTIF('2027祝日等（不使用）'!$A$1:$A$20,単年カーブ!A1610)=1),0,1)</f>
        <v>0</v>
      </c>
      <c r="O1610">
        <f t="shared" si="176"/>
        <v>23</v>
      </c>
      <c r="P1610">
        <f t="shared" si="180"/>
        <v>1</v>
      </c>
      <c r="Q1610">
        <f t="shared" si="181"/>
        <v>0</v>
      </c>
    </row>
    <row r="1611" spans="1:17" ht="19.5" x14ac:dyDescent="0.4">
      <c r="A1611" s="33">
        <f t="shared" si="175"/>
        <v>46511</v>
      </c>
      <c r="B1611" s="27" t="str">
        <f t="shared" si="177"/>
        <v>(火)</v>
      </c>
      <c r="C1611" s="34">
        <v>0.47916666666666702</v>
      </c>
      <c r="D1611" s="16" t="s">
        <v>18</v>
      </c>
      <c r="E1611" s="35">
        <v>0.5</v>
      </c>
      <c r="F1611" s="50">
        <f>IF(COUNTIF('リスト（不使用）'!$A$5:$A$6,単年カーブ!$A$1),"希望数量入力ください",'単年（2027年度）'!$E$12*単年カーブ!$R$3+'単年（2027年度）'!$E$12*(1-単年カーブ!$R$3)*単年カーブ!Q1611)</f>
        <v>0</v>
      </c>
      <c r="G1611" s="47">
        <f t="shared" si="178"/>
        <v>0</v>
      </c>
      <c r="M1611">
        <f t="shared" si="179"/>
        <v>5</v>
      </c>
      <c r="N1611">
        <f>IF(OR(WEEKDAY(A1611)=1,WEEKDAY(A1611)=7,COUNTIF('2027祝日等（不使用）'!$A$1:$A$20,単年カーブ!A1611)=1),0,1)</f>
        <v>0</v>
      </c>
      <c r="O1611">
        <f t="shared" si="176"/>
        <v>24</v>
      </c>
      <c r="P1611">
        <f t="shared" si="180"/>
        <v>1</v>
      </c>
      <c r="Q1611">
        <f t="shared" si="181"/>
        <v>0</v>
      </c>
    </row>
    <row r="1612" spans="1:17" ht="19.5" x14ac:dyDescent="0.4">
      <c r="A1612" s="33">
        <f t="shared" si="175"/>
        <v>46511</v>
      </c>
      <c r="B1612" s="27" t="str">
        <f t="shared" si="177"/>
        <v>(火)</v>
      </c>
      <c r="C1612" s="34">
        <v>0.5</v>
      </c>
      <c r="D1612" s="16" t="s">
        <v>18</v>
      </c>
      <c r="E1612" s="35">
        <v>0.52083333333333304</v>
      </c>
      <c r="F1612" s="50">
        <f>IF(COUNTIF('リスト（不使用）'!$A$5:$A$6,単年カーブ!$A$1),"希望数量入力ください",'単年（2027年度）'!$E$12*単年カーブ!$R$3+'単年（2027年度）'!$E$12*(1-単年カーブ!$R$3)*単年カーブ!Q1612)</f>
        <v>0</v>
      </c>
      <c r="G1612" s="47">
        <f t="shared" si="178"/>
        <v>0</v>
      </c>
      <c r="M1612">
        <f t="shared" si="179"/>
        <v>5</v>
      </c>
      <c r="N1612">
        <f>IF(OR(WEEKDAY(A1612)=1,WEEKDAY(A1612)=7,COUNTIF('2027祝日等（不使用）'!$A$1:$A$20,単年カーブ!A1612)=1),0,1)</f>
        <v>0</v>
      </c>
      <c r="O1612">
        <f t="shared" si="176"/>
        <v>25</v>
      </c>
      <c r="P1612">
        <f t="shared" si="180"/>
        <v>1</v>
      </c>
      <c r="Q1612">
        <f t="shared" si="181"/>
        <v>0</v>
      </c>
    </row>
    <row r="1613" spans="1:17" ht="19.5" x14ac:dyDescent="0.4">
      <c r="A1613" s="33">
        <f t="shared" si="175"/>
        <v>46511</v>
      </c>
      <c r="B1613" s="27" t="str">
        <f t="shared" si="177"/>
        <v>(火)</v>
      </c>
      <c r="C1613" s="34">
        <v>0.52083333333333304</v>
      </c>
      <c r="D1613" s="16" t="s">
        <v>18</v>
      </c>
      <c r="E1613" s="35">
        <v>0.54166666666666696</v>
      </c>
      <c r="F1613" s="50">
        <f>IF(COUNTIF('リスト（不使用）'!$A$5:$A$6,単年カーブ!$A$1),"希望数量入力ください",'単年（2027年度）'!$E$12*単年カーブ!$R$3+'単年（2027年度）'!$E$12*(1-単年カーブ!$R$3)*単年カーブ!Q1613)</f>
        <v>0</v>
      </c>
      <c r="G1613" s="47">
        <f t="shared" si="178"/>
        <v>0</v>
      </c>
      <c r="M1613">
        <f t="shared" si="179"/>
        <v>5</v>
      </c>
      <c r="N1613">
        <f>IF(OR(WEEKDAY(A1613)=1,WEEKDAY(A1613)=7,COUNTIF('2027祝日等（不使用）'!$A$1:$A$20,単年カーブ!A1613)=1),0,1)</f>
        <v>0</v>
      </c>
      <c r="O1613">
        <f t="shared" si="176"/>
        <v>26</v>
      </c>
      <c r="P1613">
        <f t="shared" si="180"/>
        <v>1</v>
      </c>
      <c r="Q1613">
        <f t="shared" si="181"/>
        <v>0</v>
      </c>
    </row>
    <row r="1614" spans="1:17" ht="19.5" x14ac:dyDescent="0.4">
      <c r="A1614" s="33">
        <f t="shared" si="175"/>
        <v>46511</v>
      </c>
      <c r="B1614" s="27" t="str">
        <f t="shared" si="177"/>
        <v>(火)</v>
      </c>
      <c r="C1614" s="34">
        <v>0.54166666666666696</v>
      </c>
      <c r="D1614" s="16" t="s">
        <v>18</v>
      </c>
      <c r="E1614" s="35">
        <v>0.5625</v>
      </c>
      <c r="F1614" s="50">
        <f>IF(COUNTIF('リスト（不使用）'!$A$5:$A$6,単年カーブ!$A$1),"希望数量入力ください",'単年（2027年度）'!$E$12*単年カーブ!$R$3+'単年（2027年度）'!$E$12*(1-単年カーブ!$R$3)*単年カーブ!Q1614)</f>
        <v>0</v>
      </c>
      <c r="G1614" s="47">
        <f t="shared" si="178"/>
        <v>0</v>
      </c>
      <c r="M1614">
        <f t="shared" si="179"/>
        <v>5</v>
      </c>
      <c r="N1614">
        <f>IF(OR(WEEKDAY(A1614)=1,WEEKDAY(A1614)=7,COUNTIF('2027祝日等（不使用）'!$A$1:$A$20,単年カーブ!A1614)=1),0,1)</f>
        <v>0</v>
      </c>
      <c r="O1614">
        <f t="shared" si="176"/>
        <v>27</v>
      </c>
      <c r="P1614">
        <f t="shared" si="180"/>
        <v>1</v>
      </c>
      <c r="Q1614">
        <f t="shared" si="181"/>
        <v>0</v>
      </c>
    </row>
    <row r="1615" spans="1:17" ht="19.5" x14ac:dyDescent="0.4">
      <c r="A1615" s="33">
        <f t="shared" si="175"/>
        <v>46511</v>
      </c>
      <c r="B1615" s="27" t="str">
        <f t="shared" si="177"/>
        <v>(火)</v>
      </c>
      <c r="C1615" s="34">
        <v>0.5625</v>
      </c>
      <c r="D1615" s="16" t="s">
        <v>18</v>
      </c>
      <c r="E1615" s="35">
        <v>0.58333333333333304</v>
      </c>
      <c r="F1615" s="50">
        <f>IF(COUNTIF('リスト（不使用）'!$A$5:$A$6,単年カーブ!$A$1),"希望数量入力ください",'単年（2027年度）'!$E$12*単年カーブ!$R$3+'単年（2027年度）'!$E$12*(1-単年カーブ!$R$3)*単年カーブ!Q1615)</f>
        <v>0</v>
      </c>
      <c r="G1615" s="47">
        <f t="shared" si="178"/>
        <v>0</v>
      </c>
      <c r="M1615">
        <f t="shared" si="179"/>
        <v>5</v>
      </c>
      <c r="N1615">
        <f>IF(OR(WEEKDAY(A1615)=1,WEEKDAY(A1615)=7,COUNTIF('2027祝日等（不使用）'!$A$1:$A$20,単年カーブ!A1615)=1),0,1)</f>
        <v>0</v>
      </c>
      <c r="O1615">
        <f t="shared" si="176"/>
        <v>28</v>
      </c>
      <c r="P1615">
        <f t="shared" si="180"/>
        <v>1</v>
      </c>
      <c r="Q1615">
        <f t="shared" si="181"/>
        <v>0</v>
      </c>
    </row>
    <row r="1616" spans="1:17" ht="19.5" x14ac:dyDescent="0.4">
      <c r="A1616" s="33">
        <f t="shared" si="175"/>
        <v>46511</v>
      </c>
      <c r="B1616" s="27" t="str">
        <f t="shared" si="177"/>
        <v>(火)</v>
      </c>
      <c r="C1616" s="34">
        <v>0.58333333333333304</v>
      </c>
      <c r="D1616" s="16" t="s">
        <v>18</v>
      </c>
      <c r="E1616" s="35">
        <v>0.60416666666666696</v>
      </c>
      <c r="F1616" s="50">
        <f>IF(COUNTIF('リスト（不使用）'!$A$5:$A$6,単年カーブ!$A$1),"希望数量入力ください",'単年（2027年度）'!$E$12*単年カーブ!$R$3+'単年（2027年度）'!$E$12*(1-単年カーブ!$R$3)*単年カーブ!Q1616)</f>
        <v>0</v>
      </c>
      <c r="G1616" s="47">
        <f t="shared" si="178"/>
        <v>0</v>
      </c>
      <c r="M1616">
        <f t="shared" si="179"/>
        <v>5</v>
      </c>
      <c r="N1616">
        <f>IF(OR(WEEKDAY(A1616)=1,WEEKDAY(A1616)=7,COUNTIF('2027祝日等（不使用）'!$A$1:$A$20,単年カーブ!A1616)=1),0,1)</f>
        <v>0</v>
      </c>
      <c r="O1616">
        <f t="shared" si="176"/>
        <v>29</v>
      </c>
      <c r="P1616">
        <f t="shared" si="180"/>
        <v>1</v>
      </c>
      <c r="Q1616">
        <f t="shared" si="181"/>
        <v>0</v>
      </c>
    </row>
    <row r="1617" spans="1:17" ht="19.5" x14ac:dyDescent="0.4">
      <c r="A1617" s="33">
        <f t="shared" si="175"/>
        <v>46511</v>
      </c>
      <c r="B1617" s="27" t="str">
        <f t="shared" si="177"/>
        <v>(火)</v>
      </c>
      <c r="C1617" s="34">
        <v>0.60416666666666696</v>
      </c>
      <c r="D1617" s="16" t="s">
        <v>18</v>
      </c>
      <c r="E1617" s="35">
        <v>0.625</v>
      </c>
      <c r="F1617" s="50">
        <f>IF(COUNTIF('リスト（不使用）'!$A$5:$A$6,単年カーブ!$A$1),"希望数量入力ください",'単年（2027年度）'!$E$12*単年カーブ!$R$3+'単年（2027年度）'!$E$12*(1-単年カーブ!$R$3)*単年カーブ!Q1617)</f>
        <v>0</v>
      </c>
      <c r="G1617" s="47">
        <f t="shared" si="178"/>
        <v>0</v>
      </c>
      <c r="M1617">
        <f t="shared" si="179"/>
        <v>5</v>
      </c>
      <c r="N1617">
        <f>IF(OR(WEEKDAY(A1617)=1,WEEKDAY(A1617)=7,COUNTIF('2027祝日等（不使用）'!$A$1:$A$20,単年カーブ!A1617)=1),0,1)</f>
        <v>0</v>
      </c>
      <c r="O1617">
        <f t="shared" si="176"/>
        <v>30</v>
      </c>
      <c r="P1617">
        <f t="shared" si="180"/>
        <v>1</v>
      </c>
      <c r="Q1617">
        <f t="shared" si="181"/>
        <v>0</v>
      </c>
    </row>
    <row r="1618" spans="1:17" ht="19.5" x14ac:dyDescent="0.4">
      <c r="A1618" s="33">
        <f t="shared" si="175"/>
        <v>46511</v>
      </c>
      <c r="B1618" s="27" t="str">
        <f t="shared" si="177"/>
        <v>(火)</v>
      </c>
      <c r="C1618" s="34">
        <v>0.625</v>
      </c>
      <c r="D1618" s="16" t="s">
        <v>18</v>
      </c>
      <c r="E1618" s="35">
        <v>0.64583333333333304</v>
      </c>
      <c r="F1618" s="50">
        <f>IF(COUNTIF('リスト（不使用）'!$A$5:$A$6,単年カーブ!$A$1),"希望数量入力ください",'単年（2027年度）'!$E$12*単年カーブ!$R$3+'単年（2027年度）'!$E$12*(1-単年カーブ!$R$3)*単年カーブ!Q1618)</f>
        <v>0</v>
      </c>
      <c r="G1618" s="47">
        <f t="shared" si="178"/>
        <v>0</v>
      </c>
      <c r="M1618">
        <f t="shared" si="179"/>
        <v>5</v>
      </c>
      <c r="N1618">
        <f>IF(OR(WEEKDAY(A1618)=1,WEEKDAY(A1618)=7,COUNTIF('2027祝日等（不使用）'!$A$1:$A$20,単年カーブ!A1618)=1),0,1)</f>
        <v>0</v>
      </c>
      <c r="O1618">
        <f t="shared" si="176"/>
        <v>31</v>
      </c>
      <c r="P1618">
        <f t="shared" si="180"/>
        <v>1</v>
      </c>
      <c r="Q1618">
        <f t="shared" si="181"/>
        <v>0</v>
      </c>
    </row>
    <row r="1619" spans="1:17" ht="19.5" x14ac:dyDescent="0.4">
      <c r="A1619" s="33">
        <f t="shared" si="175"/>
        <v>46511</v>
      </c>
      <c r="B1619" s="27" t="str">
        <f t="shared" si="177"/>
        <v>(火)</v>
      </c>
      <c r="C1619" s="34">
        <v>0.64583333333333304</v>
      </c>
      <c r="D1619" s="16" t="s">
        <v>18</v>
      </c>
      <c r="E1619" s="35">
        <v>0.66666666666666696</v>
      </c>
      <c r="F1619" s="50">
        <f>IF(COUNTIF('リスト（不使用）'!$A$5:$A$6,単年カーブ!$A$1),"希望数量入力ください",'単年（2027年度）'!$E$12*単年カーブ!$R$3+'単年（2027年度）'!$E$12*(1-単年カーブ!$R$3)*単年カーブ!Q1619)</f>
        <v>0</v>
      </c>
      <c r="G1619" s="47">
        <f t="shared" si="178"/>
        <v>0</v>
      </c>
      <c r="M1619">
        <f t="shared" si="179"/>
        <v>5</v>
      </c>
      <c r="N1619">
        <f>IF(OR(WEEKDAY(A1619)=1,WEEKDAY(A1619)=7,COUNTIF('2027祝日等（不使用）'!$A$1:$A$20,単年カーブ!A1619)=1),0,1)</f>
        <v>0</v>
      </c>
      <c r="O1619">
        <f t="shared" si="176"/>
        <v>32</v>
      </c>
      <c r="P1619">
        <f t="shared" si="180"/>
        <v>1</v>
      </c>
      <c r="Q1619">
        <f t="shared" si="181"/>
        <v>0</v>
      </c>
    </row>
    <row r="1620" spans="1:17" ht="19.5" x14ac:dyDescent="0.4">
      <c r="A1620" s="33">
        <f t="shared" si="175"/>
        <v>46511</v>
      </c>
      <c r="B1620" s="27" t="str">
        <f t="shared" si="177"/>
        <v>(火)</v>
      </c>
      <c r="C1620" s="34">
        <v>0.66666666666666696</v>
      </c>
      <c r="D1620" s="16" t="s">
        <v>18</v>
      </c>
      <c r="E1620" s="35">
        <v>0.6875</v>
      </c>
      <c r="F1620" s="50">
        <f>IF(COUNTIF('リスト（不使用）'!$A$5:$A$6,単年カーブ!$A$1),"希望数量入力ください",'単年（2027年度）'!$E$12*単年カーブ!$R$3+'単年（2027年度）'!$E$12*(1-単年カーブ!$R$3)*単年カーブ!Q1620)</f>
        <v>0</v>
      </c>
      <c r="G1620" s="47">
        <f t="shared" si="178"/>
        <v>0</v>
      </c>
      <c r="M1620">
        <f t="shared" si="179"/>
        <v>5</v>
      </c>
      <c r="N1620">
        <f>IF(OR(WEEKDAY(A1620)=1,WEEKDAY(A1620)=7,COUNTIF('2027祝日等（不使用）'!$A$1:$A$20,単年カーブ!A1620)=1),0,1)</f>
        <v>0</v>
      </c>
      <c r="O1620">
        <f t="shared" si="176"/>
        <v>33</v>
      </c>
      <c r="P1620">
        <f t="shared" si="180"/>
        <v>1</v>
      </c>
      <c r="Q1620">
        <f t="shared" si="181"/>
        <v>0</v>
      </c>
    </row>
    <row r="1621" spans="1:17" ht="19.5" x14ac:dyDescent="0.4">
      <c r="A1621" s="33">
        <f t="shared" si="175"/>
        <v>46511</v>
      </c>
      <c r="B1621" s="27" t="str">
        <f t="shared" si="177"/>
        <v>(火)</v>
      </c>
      <c r="C1621" s="34">
        <v>0.6875</v>
      </c>
      <c r="D1621" s="16" t="s">
        <v>18</v>
      </c>
      <c r="E1621" s="35">
        <v>0.70833333333333304</v>
      </c>
      <c r="F1621" s="50">
        <f>IF(COUNTIF('リスト（不使用）'!$A$5:$A$6,単年カーブ!$A$1),"希望数量入力ください",'単年（2027年度）'!$E$12*単年カーブ!$R$3+'単年（2027年度）'!$E$12*(1-単年カーブ!$R$3)*単年カーブ!Q1621)</f>
        <v>0</v>
      </c>
      <c r="G1621" s="47">
        <f t="shared" si="178"/>
        <v>0</v>
      </c>
      <c r="M1621">
        <f t="shared" si="179"/>
        <v>5</v>
      </c>
      <c r="N1621">
        <f>IF(OR(WEEKDAY(A1621)=1,WEEKDAY(A1621)=7,COUNTIF('2027祝日等（不使用）'!$A$1:$A$20,単年カーブ!A1621)=1),0,1)</f>
        <v>0</v>
      </c>
      <c r="O1621">
        <f t="shared" si="176"/>
        <v>34</v>
      </c>
      <c r="P1621">
        <f t="shared" si="180"/>
        <v>1</v>
      </c>
      <c r="Q1621">
        <f t="shared" si="181"/>
        <v>0</v>
      </c>
    </row>
    <row r="1622" spans="1:17" ht="19.5" x14ac:dyDescent="0.4">
      <c r="A1622" s="33">
        <f t="shared" si="175"/>
        <v>46511</v>
      </c>
      <c r="B1622" s="27" t="str">
        <f t="shared" si="177"/>
        <v>(火)</v>
      </c>
      <c r="C1622" s="34">
        <v>0.70833333333333304</v>
      </c>
      <c r="D1622" s="16" t="s">
        <v>18</v>
      </c>
      <c r="E1622" s="35">
        <v>0.72916666666666696</v>
      </c>
      <c r="F1622" s="50">
        <f>IF(COUNTIF('リスト（不使用）'!$A$5:$A$6,単年カーブ!$A$1),"希望数量入力ください",'単年（2027年度）'!$E$12*単年カーブ!$R$3+'単年（2027年度）'!$E$12*(1-単年カーブ!$R$3)*単年カーブ!Q1622)</f>
        <v>0</v>
      </c>
      <c r="G1622" s="47">
        <f t="shared" si="178"/>
        <v>0</v>
      </c>
      <c r="M1622">
        <f t="shared" si="179"/>
        <v>5</v>
      </c>
      <c r="N1622">
        <f>IF(OR(WEEKDAY(A1622)=1,WEEKDAY(A1622)=7,COUNTIF('2027祝日等（不使用）'!$A$1:$A$20,単年カーブ!A1622)=1),0,1)</f>
        <v>0</v>
      </c>
      <c r="O1622">
        <f t="shared" si="176"/>
        <v>35</v>
      </c>
      <c r="P1622">
        <f t="shared" si="180"/>
        <v>1</v>
      </c>
      <c r="Q1622">
        <f t="shared" si="181"/>
        <v>0</v>
      </c>
    </row>
    <row r="1623" spans="1:17" ht="19.5" x14ac:dyDescent="0.4">
      <c r="A1623" s="33">
        <f t="shared" si="175"/>
        <v>46511</v>
      </c>
      <c r="B1623" s="27" t="str">
        <f t="shared" si="177"/>
        <v>(火)</v>
      </c>
      <c r="C1623" s="34">
        <v>0.72916666666666696</v>
      </c>
      <c r="D1623" s="16" t="s">
        <v>18</v>
      </c>
      <c r="E1623" s="35">
        <v>0.75</v>
      </c>
      <c r="F1623" s="50">
        <f>IF(COUNTIF('リスト（不使用）'!$A$5:$A$6,単年カーブ!$A$1),"希望数量入力ください",'単年（2027年度）'!$E$12*単年カーブ!$R$3+'単年（2027年度）'!$E$12*(1-単年カーブ!$R$3)*単年カーブ!Q1623)</f>
        <v>0</v>
      </c>
      <c r="G1623" s="47">
        <f t="shared" si="178"/>
        <v>0</v>
      </c>
      <c r="M1623">
        <f t="shared" si="179"/>
        <v>5</v>
      </c>
      <c r="N1623">
        <f>IF(OR(WEEKDAY(A1623)=1,WEEKDAY(A1623)=7,COUNTIF('2027祝日等（不使用）'!$A$1:$A$20,単年カーブ!A1623)=1),0,1)</f>
        <v>0</v>
      </c>
      <c r="O1623">
        <f t="shared" si="176"/>
        <v>36</v>
      </c>
      <c r="P1623">
        <f t="shared" si="180"/>
        <v>1</v>
      </c>
      <c r="Q1623">
        <f t="shared" si="181"/>
        <v>0</v>
      </c>
    </row>
    <row r="1624" spans="1:17" ht="19.5" x14ac:dyDescent="0.4">
      <c r="A1624" s="33">
        <f t="shared" si="175"/>
        <v>46511</v>
      </c>
      <c r="B1624" s="27" t="str">
        <f t="shared" si="177"/>
        <v>(火)</v>
      </c>
      <c r="C1624" s="34">
        <v>0.75</v>
      </c>
      <c r="D1624" s="16" t="s">
        <v>18</v>
      </c>
      <c r="E1624" s="35">
        <v>0.77083333333333304</v>
      </c>
      <c r="F1624" s="50">
        <f>IF(COUNTIF('リスト（不使用）'!$A$5:$A$6,単年カーブ!$A$1),"希望数量入力ください",'単年（2027年度）'!$E$12*単年カーブ!$R$3+'単年（2027年度）'!$E$12*(1-単年カーブ!$R$3)*単年カーブ!Q1624)</f>
        <v>0</v>
      </c>
      <c r="G1624" s="47">
        <f t="shared" si="178"/>
        <v>0</v>
      </c>
      <c r="M1624">
        <f t="shared" si="179"/>
        <v>5</v>
      </c>
      <c r="N1624">
        <f>IF(OR(WEEKDAY(A1624)=1,WEEKDAY(A1624)=7,COUNTIF('2027祝日等（不使用）'!$A$1:$A$20,単年カーブ!A1624)=1),0,1)</f>
        <v>0</v>
      </c>
      <c r="O1624">
        <f t="shared" si="176"/>
        <v>37</v>
      </c>
      <c r="P1624">
        <f t="shared" si="180"/>
        <v>1</v>
      </c>
      <c r="Q1624">
        <f t="shared" si="181"/>
        <v>0</v>
      </c>
    </row>
    <row r="1625" spans="1:17" ht="19.5" x14ac:dyDescent="0.4">
      <c r="A1625" s="33">
        <f t="shared" si="175"/>
        <v>46511</v>
      </c>
      <c r="B1625" s="27" t="str">
        <f t="shared" si="177"/>
        <v>(火)</v>
      </c>
      <c r="C1625" s="34">
        <v>0.77083333333333304</v>
      </c>
      <c r="D1625" s="16" t="s">
        <v>18</v>
      </c>
      <c r="E1625" s="35">
        <v>0.79166666666666696</v>
      </c>
      <c r="F1625" s="50">
        <f>IF(COUNTIF('リスト（不使用）'!$A$5:$A$6,単年カーブ!$A$1),"希望数量入力ください",'単年（2027年度）'!$E$12*単年カーブ!$R$3+'単年（2027年度）'!$E$12*(1-単年カーブ!$R$3)*単年カーブ!Q1625)</f>
        <v>0</v>
      </c>
      <c r="G1625" s="47">
        <f t="shared" si="178"/>
        <v>0</v>
      </c>
      <c r="M1625">
        <f t="shared" si="179"/>
        <v>5</v>
      </c>
      <c r="N1625">
        <f>IF(OR(WEEKDAY(A1625)=1,WEEKDAY(A1625)=7,COUNTIF('2027祝日等（不使用）'!$A$1:$A$20,単年カーブ!A1625)=1),0,1)</f>
        <v>0</v>
      </c>
      <c r="O1625">
        <f t="shared" si="176"/>
        <v>38</v>
      </c>
      <c r="P1625">
        <f t="shared" si="180"/>
        <v>1</v>
      </c>
      <c r="Q1625">
        <f t="shared" si="181"/>
        <v>0</v>
      </c>
    </row>
    <row r="1626" spans="1:17" ht="19.5" x14ac:dyDescent="0.4">
      <c r="A1626" s="33">
        <f t="shared" si="175"/>
        <v>46511</v>
      </c>
      <c r="B1626" s="27" t="str">
        <f t="shared" si="177"/>
        <v>(火)</v>
      </c>
      <c r="C1626" s="34">
        <v>0.79166666666666696</v>
      </c>
      <c r="D1626" s="16" t="s">
        <v>18</v>
      </c>
      <c r="E1626" s="35">
        <v>0.8125</v>
      </c>
      <c r="F1626" s="50">
        <f>IF(COUNTIF('リスト（不使用）'!$A$5:$A$6,単年カーブ!$A$1),"希望数量入力ください",'単年（2027年度）'!$E$12*単年カーブ!$R$3+'単年（2027年度）'!$E$12*(1-単年カーブ!$R$3)*単年カーブ!Q1626)</f>
        <v>0</v>
      </c>
      <c r="G1626" s="47">
        <f t="shared" si="178"/>
        <v>0</v>
      </c>
      <c r="M1626">
        <f t="shared" si="179"/>
        <v>5</v>
      </c>
      <c r="N1626">
        <f>IF(OR(WEEKDAY(A1626)=1,WEEKDAY(A1626)=7,COUNTIF('2027祝日等（不使用）'!$A$1:$A$20,単年カーブ!A1626)=1),0,1)</f>
        <v>0</v>
      </c>
      <c r="O1626">
        <f t="shared" si="176"/>
        <v>39</v>
      </c>
      <c r="P1626">
        <f t="shared" si="180"/>
        <v>1</v>
      </c>
      <c r="Q1626">
        <f t="shared" si="181"/>
        <v>0</v>
      </c>
    </row>
    <row r="1627" spans="1:17" ht="19.5" x14ac:dyDescent="0.4">
      <c r="A1627" s="33">
        <f t="shared" si="175"/>
        <v>46511</v>
      </c>
      <c r="B1627" s="27" t="str">
        <f t="shared" si="177"/>
        <v>(火)</v>
      </c>
      <c r="C1627" s="34">
        <v>0.8125</v>
      </c>
      <c r="D1627" s="16" t="s">
        <v>18</v>
      </c>
      <c r="E1627" s="35">
        <v>0.83333333333333304</v>
      </c>
      <c r="F1627" s="50">
        <f>IF(COUNTIF('リスト（不使用）'!$A$5:$A$6,単年カーブ!$A$1),"希望数量入力ください",'単年（2027年度）'!$E$12*単年カーブ!$R$3+'単年（2027年度）'!$E$12*(1-単年カーブ!$R$3)*単年カーブ!Q1627)</f>
        <v>0</v>
      </c>
      <c r="G1627" s="47">
        <f t="shared" si="178"/>
        <v>0</v>
      </c>
      <c r="M1627">
        <f t="shared" si="179"/>
        <v>5</v>
      </c>
      <c r="N1627">
        <f>IF(OR(WEEKDAY(A1627)=1,WEEKDAY(A1627)=7,COUNTIF('2027祝日等（不使用）'!$A$1:$A$20,単年カーブ!A1627)=1),0,1)</f>
        <v>0</v>
      </c>
      <c r="O1627">
        <f t="shared" si="176"/>
        <v>40</v>
      </c>
      <c r="P1627">
        <f t="shared" si="180"/>
        <v>1</v>
      </c>
      <c r="Q1627">
        <f t="shared" si="181"/>
        <v>0</v>
      </c>
    </row>
    <row r="1628" spans="1:17" ht="19.5" x14ac:dyDescent="0.4">
      <c r="A1628" s="33">
        <f t="shared" si="175"/>
        <v>46511</v>
      </c>
      <c r="B1628" s="27" t="str">
        <f t="shared" si="177"/>
        <v>(火)</v>
      </c>
      <c r="C1628" s="34">
        <v>0.83333333333333304</v>
      </c>
      <c r="D1628" s="16" t="s">
        <v>18</v>
      </c>
      <c r="E1628" s="35">
        <v>0.85416666666666696</v>
      </c>
      <c r="F1628" s="50">
        <f>IF(COUNTIF('リスト（不使用）'!$A$5:$A$6,単年カーブ!$A$1),"希望数量入力ください",'単年（2027年度）'!$E$12*単年カーブ!$R$3+'単年（2027年度）'!$E$12*(1-単年カーブ!$R$3)*単年カーブ!Q1628)</f>
        <v>0</v>
      </c>
      <c r="G1628" s="47">
        <f t="shared" si="178"/>
        <v>0</v>
      </c>
      <c r="M1628">
        <f t="shared" si="179"/>
        <v>5</v>
      </c>
      <c r="N1628">
        <f>IF(OR(WEEKDAY(A1628)=1,WEEKDAY(A1628)=7,COUNTIF('2027祝日等（不使用）'!$A$1:$A$20,単年カーブ!A1628)=1),0,1)</f>
        <v>0</v>
      </c>
      <c r="O1628">
        <f t="shared" si="176"/>
        <v>41</v>
      </c>
      <c r="P1628">
        <f t="shared" si="180"/>
        <v>0</v>
      </c>
      <c r="Q1628">
        <f t="shared" si="181"/>
        <v>0</v>
      </c>
    </row>
    <row r="1629" spans="1:17" ht="19.5" x14ac:dyDescent="0.4">
      <c r="A1629" s="33">
        <f t="shared" si="175"/>
        <v>46511</v>
      </c>
      <c r="B1629" s="27" t="str">
        <f t="shared" si="177"/>
        <v>(火)</v>
      </c>
      <c r="C1629" s="34">
        <v>0.85416666666666696</v>
      </c>
      <c r="D1629" s="16" t="s">
        <v>18</v>
      </c>
      <c r="E1629" s="35">
        <v>0.875</v>
      </c>
      <c r="F1629" s="50">
        <f>IF(COUNTIF('リスト（不使用）'!$A$5:$A$6,単年カーブ!$A$1),"希望数量入力ください",'単年（2027年度）'!$E$12*単年カーブ!$R$3+'単年（2027年度）'!$E$12*(1-単年カーブ!$R$3)*単年カーブ!Q1629)</f>
        <v>0</v>
      </c>
      <c r="G1629" s="47">
        <f t="shared" si="178"/>
        <v>0</v>
      </c>
      <c r="M1629">
        <f t="shared" si="179"/>
        <v>5</v>
      </c>
      <c r="N1629">
        <f>IF(OR(WEEKDAY(A1629)=1,WEEKDAY(A1629)=7,COUNTIF('2027祝日等（不使用）'!$A$1:$A$20,単年カーブ!A1629)=1),0,1)</f>
        <v>0</v>
      </c>
      <c r="O1629">
        <f t="shared" si="176"/>
        <v>42</v>
      </c>
      <c r="P1629">
        <f t="shared" si="180"/>
        <v>0</v>
      </c>
      <c r="Q1629">
        <f t="shared" si="181"/>
        <v>0</v>
      </c>
    </row>
    <row r="1630" spans="1:17" ht="19.5" x14ac:dyDescent="0.4">
      <c r="A1630" s="33">
        <f t="shared" si="175"/>
        <v>46511</v>
      </c>
      <c r="B1630" s="27" t="str">
        <f t="shared" si="177"/>
        <v>(火)</v>
      </c>
      <c r="C1630" s="34">
        <v>0.875</v>
      </c>
      <c r="D1630" s="16" t="s">
        <v>18</v>
      </c>
      <c r="E1630" s="35">
        <v>0.89583333333333304</v>
      </c>
      <c r="F1630" s="50">
        <f>IF(COUNTIF('リスト（不使用）'!$A$5:$A$6,単年カーブ!$A$1),"希望数量入力ください",'単年（2027年度）'!$E$12*単年カーブ!$R$3+'単年（2027年度）'!$E$12*(1-単年カーブ!$R$3)*単年カーブ!Q1630)</f>
        <v>0</v>
      </c>
      <c r="G1630" s="47">
        <f t="shared" si="178"/>
        <v>0</v>
      </c>
      <c r="M1630">
        <f t="shared" si="179"/>
        <v>5</v>
      </c>
      <c r="N1630">
        <f>IF(OR(WEEKDAY(A1630)=1,WEEKDAY(A1630)=7,COUNTIF('2027祝日等（不使用）'!$A$1:$A$20,単年カーブ!A1630)=1),0,1)</f>
        <v>0</v>
      </c>
      <c r="O1630">
        <f t="shared" si="176"/>
        <v>43</v>
      </c>
      <c r="P1630">
        <f t="shared" si="180"/>
        <v>0</v>
      </c>
      <c r="Q1630">
        <f t="shared" si="181"/>
        <v>0</v>
      </c>
    </row>
    <row r="1631" spans="1:17" ht="19.5" x14ac:dyDescent="0.4">
      <c r="A1631" s="33">
        <f t="shared" si="175"/>
        <v>46511</v>
      </c>
      <c r="B1631" s="27" t="str">
        <f t="shared" si="177"/>
        <v>(火)</v>
      </c>
      <c r="C1631" s="34">
        <v>0.89583333333333304</v>
      </c>
      <c r="D1631" s="16" t="s">
        <v>18</v>
      </c>
      <c r="E1631" s="35">
        <v>0.91666666666666696</v>
      </c>
      <c r="F1631" s="50">
        <f>IF(COUNTIF('リスト（不使用）'!$A$5:$A$6,単年カーブ!$A$1),"希望数量入力ください",'単年（2027年度）'!$E$12*単年カーブ!$R$3+'単年（2027年度）'!$E$12*(1-単年カーブ!$R$3)*単年カーブ!Q1631)</f>
        <v>0</v>
      </c>
      <c r="G1631" s="47">
        <f t="shared" si="178"/>
        <v>0</v>
      </c>
      <c r="M1631">
        <f t="shared" si="179"/>
        <v>5</v>
      </c>
      <c r="N1631">
        <f>IF(OR(WEEKDAY(A1631)=1,WEEKDAY(A1631)=7,COUNTIF('2027祝日等（不使用）'!$A$1:$A$20,単年カーブ!A1631)=1),0,1)</f>
        <v>0</v>
      </c>
      <c r="O1631">
        <f t="shared" si="176"/>
        <v>44</v>
      </c>
      <c r="P1631">
        <f t="shared" si="180"/>
        <v>0</v>
      </c>
      <c r="Q1631">
        <f t="shared" si="181"/>
        <v>0</v>
      </c>
    </row>
    <row r="1632" spans="1:17" ht="19.5" x14ac:dyDescent="0.4">
      <c r="A1632" s="33">
        <f t="shared" si="175"/>
        <v>46511</v>
      </c>
      <c r="B1632" s="27" t="str">
        <f t="shared" si="177"/>
        <v>(火)</v>
      </c>
      <c r="C1632" s="34">
        <v>0.91666666666666696</v>
      </c>
      <c r="D1632" s="16" t="s">
        <v>18</v>
      </c>
      <c r="E1632" s="35">
        <v>0.9375</v>
      </c>
      <c r="F1632" s="50">
        <f>IF(COUNTIF('リスト（不使用）'!$A$5:$A$6,単年カーブ!$A$1),"希望数量入力ください",'単年（2027年度）'!$E$12*単年カーブ!$R$3+'単年（2027年度）'!$E$12*(1-単年カーブ!$R$3)*単年カーブ!Q1632)</f>
        <v>0</v>
      </c>
      <c r="G1632" s="47">
        <f t="shared" si="178"/>
        <v>0</v>
      </c>
      <c r="M1632">
        <f t="shared" si="179"/>
        <v>5</v>
      </c>
      <c r="N1632">
        <f>IF(OR(WEEKDAY(A1632)=1,WEEKDAY(A1632)=7,COUNTIF('2027祝日等（不使用）'!$A$1:$A$20,単年カーブ!A1632)=1),0,1)</f>
        <v>0</v>
      </c>
      <c r="O1632">
        <f t="shared" si="176"/>
        <v>45</v>
      </c>
      <c r="P1632">
        <f t="shared" si="180"/>
        <v>0</v>
      </c>
      <c r="Q1632">
        <f t="shared" si="181"/>
        <v>0</v>
      </c>
    </row>
    <row r="1633" spans="1:17" ht="19.5" x14ac:dyDescent="0.4">
      <c r="A1633" s="33">
        <f t="shared" si="175"/>
        <v>46511</v>
      </c>
      <c r="B1633" s="27" t="str">
        <f t="shared" si="177"/>
        <v>(火)</v>
      </c>
      <c r="C1633" s="34">
        <v>0.9375</v>
      </c>
      <c r="D1633" s="16" t="s">
        <v>18</v>
      </c>
      <c r="E1633" s="35">
        <v>0.95833333333333304</v>
      </c>
      <c r="F1633" s="50">
        <f>IF(COUNTIF('リスト（不使用）'!$A$5:$A$6,単年カーブ!$A$1),"希望数量入力ください",'単年（2027年度）'!$E$12*単年カーブ!$R$3+'単年（2027年度）'!$E$12*(1-単年カーブ!$R$3)*単年カーブ!Q1633)</f>
        <v>0</v>
      </c>
      <c r="G1633" s="47">
        <f t="shared" si="178"/>
        <v>0</v>
      </c>
      <c r="M1633">
        <f t="shared" si="179"/>
        <v>5</v>
      </c>
      <c r="N1633">
        <f>IF(OR(WEEKDAY(A1633)=1,WEEKDAY(A1633)=7,COUNTIF('2027祝日等（不使用）'!$A$1:$A$20,単年カーブ!A1633)=1),0,1)</f>
        <v>0</v>
      </c>
      <c r="O1633">
        <f t="shared" si="176"/>
        <v>46</v>
      </c>
      <c r="P1633">
        <f t="shared" si="180"/>
        <v>0</v>
      </c>
      <c r="Q1633">
        <f t="shared" si="181"/>
        <v>0</v>
      </c>
    </row>
    <row r="1634" spans="1:17" ht="19.5" x14ac:dyDescent="0.4">
      <c r="A1634" s="33">
        <f t="shared" si="175"/>
        <v>46511</v>
      </c>
      <c r="B1634" s="27" t="str">
        <f t="shared" si="177"/>
        <v>(火)</v>
      </c>
      <c r="C1634" s="34">
        <v>0.95833333333333304</v>
      </c>
      <c r="D1634" s="16" t="s">
        <v>18</v>
      </c>
      <c r="E1634" s="35">
        <v>0.97916666666666696</v>
      </c>
      <c r="F1634" s="50">
        <f>IF(COUNTIF('リスト（不使用）'!$A$5:$A$6,単年カーブ!$A$1),"希望数量入力ください",'単年（2027年度）'!$E$12*単年カーブ!$R$3+'単年（2027年度）'!$E$12*(1-単年カーブ!$R$3)*単年カーブ!Q1634)</f>
        <v>0</v>
      </c>
      <c r="G1634" s="47">
        <f t="shared" si="178"/>
        <v>0</v>
      </c>
      <c r="M1634">
        <f t="shared" si="179"/>
        <v>5</v>
      </c>
      <c r="N1634">
        <f>IF(OR(WEEKDAY(A1634)=1,WEEKDAY(A1634)=7,COUNTIF('2027祝日等（不使用）'!$A$1:$A$20,単年カーブ!A1634)=1),0,1)</f>
        <v>0</v>
      </c>
      <c r="O1634">
        <f t="shared" si="176"/>
        <v>47</v>
      </c>
      <c r="P1634">
        <f t="shared" si="180"/>
        <v>0</v>
      </c>
      <c r="Q1634">
        <f t="shared" si="181"/>
        <v>0</v>
      </c>
    </row>
    <row r="1635" spans="1:17" ht="19.5" x14ac:dyDescent="0.4">
      <c r="A1635" s="33">
        <f t="shared" si="175"/>
        <v>46511</v>
      </c>
      <c r="B1635" s="27" t="str">
        <f t="shared" si="177"/>
        <v>(火)</v>
      </c>
      <c r="C1635" s="34">
        <v>0.97916666666666696</v>
      </c>
      <c r="D1635" s="16" t="s">
        <v>18</v>
      </c>
      <c r="E1635" s="35" t="s">
        <v>17</v>
      </c>
      <c r="F1635" s="50">
        <f>IF(COUNTIF('リスト（不使用）'!$A$5:$A$6,単年カーブ!$A$1),"希望数量入力ください",'単年（2027年度）'!$E$12*単年カーブ!$R$3+'単年（2027年度）'!$E$12*(1-単年カーブ!$R$3)*単年カーブ!Q1635)</f>
        <v>0</v>
      </c>
      <c r="G1635" s="47">
        <f t="shared" si="178"/>
        <v>0</v>
      </c>
      <c r="M1635">
        <f t="shared" si="179"/>
        <v>5</v>
      </c>
      <c r="N1635">
        <f>IF(OR(WEEKDAY(A1635)=1,WEEKDAY(A1635)=7,COUNTIF('2027祝日等（不使用）'!$A$1:$A$20,単年カーブ!A1635)=1),0,1)</f>
        <v>0</v>
      </c>
      <c r="O1635">
        <f t="shared" si="176"/>
        <v>48</v>
      </c>
      <c r="P1635">
        <f t="shared" si="180"/>
        <v>0</v>
      </c>
      <c r="Q1635">
        <f t="shared" si="181"/>
        <v>0</v>
      </c>
    </row>
    <row r="1636" spans="1:17" ht="19.5" x14ac:dyDescent="0.4">
      <c r="A1636" s="33">
        <f t="shared" si="175"/>
        <v>46512</v>
      </c>
      <c r="B1636" s="27" t="str">
        <f t="shared" si="177"/>
        <v>(水)</v>
      </c>
      <c r="C1636" s="34">
        <v>0</v>
      </c>
      <c r="D1636" s="16" t="s">
        <v>18</v>
      </c>
      <c r="E1636" s="35">
        <v>2.0833333333333332E-2</v>
      </c>
      <c r="F1636" s="50">
        <f>IF(COUNTIF('リスト（不使用）'!$A$5:$A$6,単年カーブ!$A$1),"希望数量入力ください",'単年（2027年度）'!$E$12*単年カーブ!$R$3+'単年（2027年度）'!$E$12*(1-単年カーブ!$R$3)*単年カーブ!Q1636)</f>
        <v>0</v>
      </c>
      <c r="G1636" s="47">
        <f t="shared" si="178"/>
        <v>0</v>
      </c>
      <c r="M1636">
        <f t="shared" si="179"/>
        <v>5</v>
      </c>
      <c r="N1636">
        <f>IF(OR(WEEKDAY(A1636)=1,WEEKDAY(A1636)=7,COUNTIF('2027祝日等（不使用）'!$A$1:$A$20,単年カーブ!A1636)=1),0,1)</f>
        <v>0</v>
      </c>
      <c r="O1636">
        <f t="shared" si="176"/>
        <v>1</v>
      </c>
      <c r="P1636">
        <f t="shared" si="180"/>
        <v>0</v>
      </c>
      <c r="Q1636">
        <f t="shared" si="181"/>
        <v>0</v>
      </c>
    </row>
    <row r="1637" spans="1:17" ht="19.5" x14ac:dyDescent="0.4">
      <c r="A1637" s="33">
        <f t="shared" si="175"/>
        <v>46512</v>
      </c>
      <c r="B1637" s="27" t="str">
        <f t="shared" si="177"/>
        <v>(水)</v>
      </c>
      <c r="C1637" s="34">
        <v>2.0833333333333332E-2</v>
      </c>
      <c r="D1637" s="16" t="s">
        <v>18</v>
      </c>
      <c r="E1637" s="35">
        <v>4.1666666666666664E-2</v>
      </c>
      <c r="F1637" s="50">
        <f>IF(COUNTIF('リスト（不使用）'!$A$5:$A$6,単年カーブ!$A$1),"希望数量入力ください",'単年（2027年度）'!$E$12*単年カーブ!$R$3+'単年（2027年度）'!$E$12*(1-単年カーブ!$R$3)*単年カーブ!Q1637)</f>
        <v>0</v>
      </c>
      <c r="G1637" s="47">
        <f t="shared" si="178"/>
        <v>0</v>
      </c>
      <c r="M1637">
        <f t="shared" si="179"/>
        <v>5</v>
      </c>
      <c r="N1637">
        <f>IF(OR(WEEKDAY(A1637)=1,WEEKDAY(A1637)=7,COUNTIF('2027祝日等（不使用）'!$A$1:$A$20,単年カーブ!A1637)=1),0,1)</f>
        <v>0</v>
      </c>
      <c r="O1637">
        <f t="shared" si="176"/>
        <v>2</v>
      </c>
      <c r="P1637">
        <f t="shared" si="180"/>
        <v>0</v>
      </c>
      <c r="Q1637">
        <f t="shared" si="181"/>
        <v>0</v>
      </c>
    </row>
    <row r="1638" spans="1:17" ht="19.5" x14ac:dyDescent="0.4">
      <c r="A1638" s="33">
        <f t="shared" si="175"/>
        <v>46512</v>
      </c>
      <c r="B1638" s="27" t="str">
        <f t="shared" si="177"/>
        <v>(水)</v>
      </c>
      <c r="C1638" s="34">
        <v>4.1666666666666664E-2</v>
      </c>
      <c r="D1638" s="16" t="s">
        <v>18</v>
      </c>
      <c r="E1638" s="35">
        <v>6.25E-2</v>
      </c>
      <c r="F1638" s="50">
        <f>IF(COUNTIF('リスト（不使用）'!$A$5:$A$6,単年カーブ!$A$1),"希望数量入力ください",'単年（2027年度）'!$E$12*単年カーブ!$R$3+'単年（2027年度）'!$E$12*(1-単年カーブ!$R$3)*単年カーブ!Q1638)</f>
        <v>0</v>
      </c>
      <c r="G1638" s="47">
        <f t="shared" si="178"/>
        <v>0</v>
      </c>
      <c r="M1638">
        <f t="shared" si="179"/>
        <v>5</v>
      </c>
      <c r="N1638">
        <f>IF(OR(WEEKDAY(A1638)=1,WEEKDAY(A1638)=7,COUNTIF('2027祝日等（不使用）'!$A$1:$A$20,単年カーブ!A1638)=1),0,1)</f>
        <v>0</v>
      </c>
      <c r="O1638">
        <f t="shared" si="176"/>
        <v>3</v>
      </c>
      <c r="P1638">
        <f t="shared" si="180"/>
        <v>0</v>
      </c>
      <c r="Q1638">
        <f t="shared" si="181"/>
        <v>0</v>
      </c>
    </row>
    <row r="1639" spans="1:17" ht="19.5" x14ac:dyDescent="0.4">
      <c r="A1639" s="33">
        <f t="shared" si="175"/>
        <v>46512</v>
      </c>
      <c r="B1639" s="27" t="str">
        <f t="shared" si="177"/>
        <v>(水)</v>
      </c>
      <c r="C1639" s="34">
        <v>6.25E-2</v>
      </c>
      <c r="D1639" s="16" t="s">
        <v>18</v>
      </c>
      <c r="E1639" s="35">
        <v>8.3333333333333301E-2</v>
      </c>
      <c r="F1639" s="50">
        <f>IF(COUNTIF('リスト（不使用）'!$A$5:$A$6,単年カーブ!$A$1),"希望数量入力ください",'単年（2027年度）'!$E$12*単年カーブ!$R$3+'単年（2027年度）'!$E$12*(1-単年カーブ!$R$3)*単年カーブ!Q1639)</f>
        <v>0</v>
      </c>
      <c r="G1639" s="47">
        <f t="shared" si="178"/>
        <v>0</v>
      </c>
      <c r="M1639">
        <f t="shared" si="179"/>
        <v>5</v>
      </c>
      <c r="N1639">
        <f>IF(OR(WEEKDAY(A1639)=1,WEEKDAY(A1639)=7,COUNTIF('2027祝日等（不使用）'!$A$1:$A$20,単年カーブ!A1639)=1),0,1)</f>
        <v>0</v>
      </c>
      <c r="O1639">
        <f t="shared" si="176"/>
        <v>4</v>
      </c>
      <c r="P1639">
        <f t="shared" si="180"/>
        <v>0</v>
      </c>
      <c r="Q1639">
        <f t="shared" si="181"/>
        <v>0</v>
      </c>
    </row>
    <row r="1640" spans="1:17" ht="19.5" x14ac:dyDescent="0.4">
      <c r="A1640" s="33">
        <f t="shared" si="175"/>
        <v>46512</v>
      </c>
      <c r="B1640" s="27" t="str">
        <f t="shared" si="177"/>
        <v>(水)</v>
      </c>
      <c r="C1640" s="34">
        <v>8.3333333333333301E-2</v>
      </c>
      <c r="D1640" s="16" t="s">
        <v>18</v>
      </c>
      <c r="E1640" s="35">
        <v>0.104166666666667</v>
      </c>
      <c r="F1640" s="50">
        <f>IF(COUNTIF('リスト（不使用）'!$A$5:$A$6,単年カーブ!$A$1),"希望数量入力ください",'単年（2027年度）'!$E$12*単年カーブ!$R$3+'単年（2027年度）'!$E$12*(1-単年カーブ!$R$3)*単年カーブ!Q1640)</f>
        <v>0</v>
      </c>
      <c r="G1640" s="47">
        <f t="shared" si="178"/>
        <v>0</v>
      </c>
      <c r="M1640">
        <f t="shared" si="179"/>
        <v>5</v>
      </c>
      <c r="N1640">
        <f>IF(OR(WEEKDAY(A1640)=1,WEEKDAY(A1640)=7,COUNTIF('2027祝日等（不使用）'!$A$1:$A$20,単年カーブ!A1640)=1),0,1)</f>
        <v>0</v>
      </c>
      <c r="O1640">
        <f t="shared" si="176"/>
        <v>5</v>
      </c>
      <c r="P1640">
        <f t="shared" si="180"/>
        <v>0</v>
      </c>
      <c r="Q1640">
        <f t="shared" si="181"/>
        <v>0</v>
      </c>
    </row>
    <row r="1641" spans="1:17" ht="19.5" x14ac:dyDescent="0.4">
      <c r="A1641" s="33">
        <f t="shared" si="175"/>
        <v>46512</v>
      </c>
      <c r="B1641" s="27" t="str">
        <f t="shared" si="177"/>
        <v>(水)</v>
      </c>
      <c r="C1641" s="34">
        <v>0.104166666666667</v>
      </c>
      <c r="D1641" s="16" t="s">
        <v>18</v>
      </c>
      <c r="E1641" s="35">
        <v>0.125</v>
      </c>
      <c r="F1641" s="50">
        <f>IF(COUNTIF('リスト（不使用）'!$A$5:$A$6,単年カーブ!$A$1),"希望数量入力ください",'単年（2027年度）'!$E$12*単年カーブ!$R$3+'単年（2027年度）'!$E$12*(1-単年カーブ!$R$3)*単年カーブ!Q1641)</f>
        <v>0</v>
      </c>
      <c r="G1641" s="47">
        <f t="shared" si="178"/>
        <v>0</v>
      </c>
      <c r="M1641">
        <f t="shared" si="179"/>
        <v>5</v>
      </c>
      <c r="N1641">
        <f>IF(OR(WEEKDAY(A1641)=1,WEEKDAY(A1641)=7,COUNTIF('2027祝日等（不使用）'!$A$1:$A$20,単年カーブ!A1641)=1),0,1)</f>
        <v>0</v>
      </c>
      <c r="O1641">
        <f t="shared" si="176"/>
        <v>6</v>
      </c>
      <c r="P1641">
        <f t="shared" si="180"/>
        <v>0</v>
      </c>
      <c r="Q1641">
        <f t="shared" si="181"/>
        <v>0</v>
      </c>
    </row>
    <row r="1642" spans="1:17" ht="19.5" x14ac:dyDescent="0.4">
      <c r="A1642" s="33">
        <f t="shared" si="175"/>
        <v>46512</v>
      </c>
      <c r="B1642" s="27" t="str">
        <f t="shared" si="177"/>
        <v>(水)</v>
      </c>
      <c r="C1642" s="34">
        <v>0.125</v>
      </c>
      <c r="D1642" s="16" t="s">
        <v>18</v>
      </c>
      <c r="E1642" s="35">
        <v>0.14583333333333301</v>
      </c>
      <c r="F1642" s="50">
        <f>IF(COUNTIF('リスト（不使用）'!$A$5:$A$6,単年カーブ!$A$1),"希望数量入力ください",'単年（2027年度）'!$E$12*単年カーブ!$R$3+'単年（2027年度）'!$E$12*(1-単年カーブ!$R$3)*単年カーブ!Q1642)</f>
        <v>0</v>
      </c>
      <c r="G1642" s="47">
        <f t="shared" si="178"/>
        <v>0</v>
      </c>
      <c r="M1642">
        <f t="shared" si="179"/>
        <v>5</v>
      </c>
      <c r="N1642">
        <f>IF(OR(WEEKDAY(A1642)=1,WEEKDAY(A1642)=7,COUNTIF('2027祝日等（不使用）'!$A$1:$A$20,単年カーブ!A1642)=1),0,1)</f>
        <v>0</v>
      </c>
      <c r="O1642">
        <f t="shared" si="176"/>
        <v>7</v>
      </c>
      <c r="P1642">
        <f t="shared" si="180"/>
        <v>0</v>
      </c>
      <c r="Q1642">
        <f t="shared" si="181"/>
        <v>0</v>
      </c>
    </row>
    <row r="1643" spans="1:17" ht="19.5" x14ac:dyDescent="0.4">
      <c r="A1643" s="33">
        <f t="shared" si="175"/>
        <v>46512</v>
      </c>
      <c r="B1643" s="27" t="str">
        <f t="shared" si="177"/>
        <v>(水)</v>
      </c>
      <c r="C1643" s="34">
        <v>0.14583333333333301</v>
      </c>
      <c r="D1643" s="16" t="s">
        <v>18</v>
      </c>
      <c r="E1643" s="35">
        <v>0.16666666666666699</v>
      </c>
      <c r="F1643" s="50">
        <f>IF(COUNTIF('リスト（不使用）'!$A$5:$A$6,単年カーブ!$A$1),"希望数量入力ください",'単年（2027年度）'!$E$12*単年カーブ!$R$3+'単年（2027年度）'!$E$12*(1-単年カーブ!$R$3)*単年カーブ!Q1643)</f>
        <v>0</v>
      </c>
      <c r="G1643" s="47">
        <f t="shared" si="178"/>
        <v>0</v>
      </c>
      <c r="M1643">
        <f t="shared" si="179"/>
        <v>5</v>
      </c>
      <c r="N1643">
        <f>IF(OR(WEEKDAY(A1643)=1,WEEKDAY(A1643)=7,COUNTIF('2027祝日等（不使用）'!$A$1:$A$20,単年カーブ!A1643)=1),0,1)</f>
        <v>0</v>
      </c>
      <c r="O1643">
        <f t="shared" si="176"/>
        <v>8</v>
      </c>
      <c r="P1643">
        <f t="shared" si="180"/>
        <v>0</v>
      </c>
      <c r="Q1643">
        <f t="shared" si="181"/>
        <v>0</v>
      </c>
    </row>
    <row r="1644" spans="1:17" ht="19.5" x14ac:dyDescent="0.4">
      <c r="A1644" s="33">
        <f t="shared" si="175"/>
        <v>46512</v>
      </c>
      <c r="B1644" s="27" t="str">
        <f t="shared" si="177"/>
        <v>(水)</v>
      </c>
      <c r="C1644" s="34">
        <v>0.16666666666666699</v>
      </c>
      <c r="D1644" s="16" t="s">
        <v>18</v>
      </c>
      <c r="E1644" s="35">
        <v>0.1875</v>
      </c>
      <c r="F1644" s="50">
        <f>IF(COUNTIF('リスト（不使用）'!$A$5:$A$6,単年カーブ!$A$1),"希望数量入力ください",'単年（2027年度）'!$E$12*単年カーブ!$R$3+'単年（2027年度）'!$E$12*(1-単年カーブ!$R$3)*単年カーブ!Q1644)</f>
        <v>0</v>
      </c>
      <c r="G1644" s="47">
        <f t="shared" si="178"/>
        <v>0</v>
      </c>
      <c r="M1644">
        <f t="shared" si="179"/>
        <v>5</v>
      </c>
      <c r="N1644">
        <f>IF(OR(WEEKDAY(A1644)=1,WEEKDAY(A1644)=7,COUNTIF('2027祝日等（不使用）'!$A$1:$A$20,単年カーブ!A1644)=1),0,1)</f>
        <v>0</v>
      </c>
      <c r="O1644">
        <f t="shared" si="176"/>
        <v>9</v>
      </c>
      <c r="P1644">
        <f t="shared" si="180"/>
        <v>0</v>
      </c>
      <c r="Q1644">
        <f t="shared" si="181"/>
        <v>0</v>
      </c>
    </row>
    <row r="1645" spans="1:17" ht="19.5" x14ac:dyDescent="0.4">
      <c r="A1645" s="33">
        <f t="shared" si="175"/>
        <v>46512</v>
      </c>
      <c r="B1645" s="27" t="str">
        <f t="shared" si="177"/>
        <v>(水)</v>
      </c>
      <c r="C1645" s="34">
        <v>0.1875</v>
      </c>
      <c r="D1645" s="16" t="s">
        <v>18</v>
      </c>
      <c r="E1645" s="35">
        <v>0.20833333333333301</v>
      </c>
      <c r="F1645" s="50">
        <f>IF(COUNTIF('リスト（不使用）'!$A$5:$A$6,単年カーブ!$A$1),"希望数量入力ください",'単年（2027年度）'!$E$12*単年カーブ!$R$3+'単年（2027年度）'!$E$12*(1-単年カーブ!$R$3)*単年カーブ!Q1645)</f>
        <v>0</v>
      </c>
      <c r="G1645" s="47">
        <f t="shared" si="178"/>
        <v>0</v>
      </c>
      <c r="M1645">
        <f t="shared" si="179"/>
        <v>5</v>
      </c>
      <c r="N1645">
        <f>IF(OR(WEEKDAY(A1645)=1,WEEKDAY(A1645)=7,COUNTIF('2027祝日等（不使用）'!$A$1:$A$20,単年カーブ!A1645)=1),0,1)</f>
        <v>0</v>
      </c>
      <c r="O1645">
        <f t="shared" si="176"/>
        <v>10</v>
      </c>
      <c r="P1645">
        <f t="shared" si="180"/>
        <v>0</v>
      </c>
      <c r="Q1645">
        <f t="shared" si="181"/>
        <v>0</v>
      </c>
    </row>
    <row r="1646" spans="1:17" ht="19.5" x14ac:dyDescent="0.4">
      <c r="A1646" s="33">
        <f t="shared" si="175"/>
        <v>46512</v>
      </c>
      <c r="B1646" s="27" t="str">
        <f t="shared" si="177"/>
        <v>(水)</v>
      </c>
      <c r="C1646" s="34">
        <v>0.20833333333333301</v>
      </c>
      <c r="D1646" s="16" t="s">
        <v>18</v>
      </c>
      <c r="E1646" s="35">
        <v>0.22916666666666699</v>
      </c>
      <c r="F1646" s="50">
        <f>IF(COUNTIF('リスト（不使用）'!$A$5:$A$6,単年カーブ!$A$1),"希望数量入力ください",'単年（2027年度）'!$E$12*単年カーブ!$R$3+'単年（2027年度）'!$E$12*(1-単年カーブ!$R$3)*単年カーブ!Q1646)</f>
        <v>0</v>
      </c>
      <c r="G1646" s="47">
        <f t="shared" si="178"/>
        <v>0</v>
      </c>
      <c r="M1646">
        <f t="shared" si="179"/>
        <v>5</v>
      </c>
      <c r="N1646">
        <f>IF(OR(WEEKDAY(A1646)=1,WEEKDAY(A1646)=7,COUNTIF('2027祝日等（不使用）'!$A$1:$A$20,単年カーブ!A1646)=1),0,1)</f>
        <v>0</v>
      </c>
      <c r="O1646">
        <f t="shared" si="176"/>
        <v>11</v>
      </c>
      <c r="P1646">
        <f t="shared" si="180"/>
        <v>0</v>
      </c>
      <c r="Q1646">
        <f t="shared" si="181"/>
        <v>0</v>
      </c>
    </row>
    <row r="1647" spans="1:17" ht="19.5" x14ac:dyDescent="0.4">
      <c r="A1647" s="33">
        <f t="shared" si="175"/>
        <v>46512</v>
      </c>
      <c r="B1647" s="27" t="str">
        <f t="shared" si="177"/>
        <v>(水)</v>
      </c>
      <c r="C1647" s="34">
        <v>0.22916666666666699</v>
      </c>
      <c r="D1647" s="16" t="s">
        <v>18</v>
      </c>
      <c r="E1647" s="35">
        <v>0.25</v>
      </c>
      <c r="F1647" s="50">
        <f>IF(COUNTIF('リスト（不使用）'!$A$5:$A$6,単年カーブ!$A$1),"希望数量入力ください",'単年（2027年度）'!$E$12*単年カーブ!$R$3+'単年（2027年度）'!$E$12*(1-単年カーブ!$R$3)*単年カーブ!Q1647)</f>
        <v>0</v>
      </c>
      <c r="G1647" s="47">
        <f t="shared" si="178"/>
        <v>0</v>
      </c>
      <c r="M1647">
        <f t="shared" si="179"/>
        <v>5</v>
      </c>
      <c r="N1647">
        <f>IF(OR(WEEKDAY(A1647)=1,WEEKDAY(A1647)=7,COUNTIF('2027祝日等（不使用）'!$A$1:$A$20,単年カーブ!A1647)=1),0,1)</f>
        <v>0</v>
      </c>
      <c r="O1647">
        <f t="shared" si="176"/>
        <v>12</v>
      </c>
      <c r="P1647">
        <f t="shared" si="180"/>
        <v>0</v>
      </c>
      <c r="Q1647">
        <f t="shared" si="181"/>
        <v>0</v>
      </c>
    </row>
    <row r="1648" spans="1:17" ht="19.5" x14ac:dyDescent="0.4">
      <c r="A1648" s="33">
        <f t="shared" si="175"/>
        <v>46512</v>
      </c>
      <c r="B1648" s="27" t="str">
        <f t="shared" si="177"/>
        <v>(水)</v>
      </c>
      <c r="C1648" s="34">
        <v>0.25</v>
      </c>
      <c r="D1648" s="16" t="s">
        <v>18</v>
      </c>
      <c r="E1648" s="35">
        <v>0.27083333333333298</v>
      </c>
      <c r="F1648" s="50">
        <f>IF(COUNTIF('リスト（不使用）'!$A$5:$A$6,単年カーブ!$A$1),"希望数量入力ください",'単年（2027年度）'!$E$12*単年カーブ!$R$3+'単年（2027年度）'!$E$12*(1-単年カーブ!$R$3)*単年カーブ!Q1648)</f>
        <v>0</v>
      </c>
      <c r="G1648" s="47">
        <f t="shared" si="178"/>
        <v>0</v>
      </c>
      <c r="M1648">
        <f t="shared" si="179"/>
        <v>5</v>
      </c>
      <c r="N1648">
        <f>IF(OR(WEEKDAY(A1648)=1,WEEKDAY(A1648)=7,COUNTIF('2027祝日等（不使用）'!$A$1:$A$20,単年カーブ!A1648)=1),0,1)</f>
        <v>0</v>
      </c>
      <c r="O1648">
        <f t="shared" si="176"/>
        <v>13</v>
      </c>
      <c r="P1648">
        <f t="shared" si="180"/>
        <v>0</v>
      </c>
      <c r="Q1648">
        <f t="shared" si="181"/>
        <v>0</v>
      </c>
    </row>
    <row r="1649" spans="1:17" ht="19.5" x14ac:dyDescent="0.4">
      <c r="A1649" s="33">
        <f t="shared" si="175"/>
        <v>46512</v>
      </c>
      <c r="B1649" s="27" t="str">
        <f t="shared" si="177"/>
        <v>(水)</v>
      </c>
      <c r="C1649" s="34">
        <v>0.27083333333333298</v>
      </c>
      <c r="D1649" s="16" t="s">
        <v>18</v>
      </c>
      <c r="E1649" s="35">
        <v>0.29166666666666702</v>
      </c>
      <c r="F1649" s="50">
        <f>IF(COUNTIF('リスト（不使用）'!$A$5:$A$6,単年カーブ!$A$1),"希望数量入力ください",'単年（2027年度）'!$E$12*単年カーブ!$R$3+'単年（2027年度）'!$E$12*(1-単年カーブ!$R$3)*単年カーブ!Q1649)</f>
        <v>0</v>
      </c>
      <c r="G1649" s="47">
        <f t="shared" si="178"/>
        <v>0</v>
      </c>
      <c r="M1649">
        <f t="shared" si="179"/>
        <v>5</v>
      </c>
      <c r="N1649">
        <f>IF(OR(WEEKDAY(A1649)=1,WEEKDAY(A1649)=7,COUNTIF('2027祝日等（不使用）'!$A$1:$A$20,単年カーブ!A1649)=1),0,1)</f>
        <v>0</v>
      </c>
      <c r="O1649">
        <f t="shared" si="176"/>
        <v>14</v>
      </c>
      <c r="P1649">
        <f t="shared" si="180"/>
        <v>0</v>
      </c>
      <c r="Q1649">
        <f t="shared" si="181"/>
        <v>0</v>
      </c>
    </row>
    <row r="1650" spans="1:17" ht="19.5" x14ac:dyDescent="0.4">
      <c r="A1650" s="33">
        <f t="shared" si="175"/>
        <v>46512</v>
      </c>
      <c r="B1650" s="27" t="str">
        <f t="shared" si="177"/>
        <v>(水)</v>
      </c>
      <c r="C1650" s="34">
        <v>0.29166666666666702</v>
      </c>
      <c r="D1650" s="16" t="s">
        <v>18</v>
      </c>
      <c r="E1650" s="35">
        <v>0.3125</v>
      </c>
      <c r="F1650" s="50">
        <f>IF(COUNTIF('リスト（不使用）'!$A$5:$A$6,単年カーブ!$A$1),"希望数量入力ください",'単年（2027年度）'!$E$12*単年カーブ!$R$3+'単年（2027年度）'!$E$12*(1-単年カーブ!$R$3)*単年カーブ!Q1650)</f>
        <v>0</v>
      </c>
      <c r="G1650" s="47">
        <f t="shared" si="178"/>
        <v>0</v>
      </c>
      <c r="M1650">
        <f t="shared" si="179"/>
        <v>5</v>
      </c>
      <c r="N1650">
        <f>IF(OR(WEEKDAY(A1650)=1,WEEKDAY(A1650)=7,COUNTIF('2027祝日等（不使用）'!$A$1:$A$20,単年カーブ!A1650)=1),0,1)</f>
        <v>0</v>
      </c>
      <c r="O1650">
        <f t="shared" si="176"/>
        <v>15</v>
      </c>
      <c r="P1650">
        <f t="shared" si="180"/>
        <v>0</v>
      </c>
      <c r="Q1650">
        <f t="shared" si="181"/>
        <v>0</v>
      </c>
    </row>
    <row r="1651" spans="1:17" ht="19.5" x14ac:dyDescent="0.4">
      <c r="A1651" s="33">
        <f t="shared" si="175"/>
        <v>46512</v>
      </c>
      <c r="B1651" s="27" t="str">
        <f t="shared" si="177"/>
        <v>(水)</v>
      </c>
      <c r="C1651" s="34">
        <v>0.3125</v>
      </c>
      <c r="D1651" s="16" t="s">
        <v>18</v>
      </c>
      <c r="E1651" s="35">
        <v>0.33333333333333298</v>
      </c>
      <c r="F1651" s="50">
        <f>IF(COUNTIF('リスト（不使用）'!$A$5:$A$6,単年カーブ!$A$1),"希望数量入力ください",'単年（2027年度）'!$E$12*単年カーブ!$R$3+'単年（2027年度）'!$E$12*(1-単年カーブ!$R$3)*単年カーブ!Q1651)</f>
        <v>0</v>
      </c>
      <c r="G1651" s="47">
        <f t="shared" si="178"/>
        <v>0</v>
      </c>
      <c r="M1651">
        <f t="shared" si="179"/>
        <v>5</v>
      </c>
      <c r="N1651">
        <f>IF(OR(WEEKDAY(A1651)=1,WEEKDAY(A1651)=7,COUNTIF('2027祝日等（不使用）'!$A$1:$A$20,単年カーブ!A1651)=1),0,1)</f>
        <v>0</v>
      </c>
      <c r="O1651">
        <f t="shared" si="176"/>
        <v>16</v>
      </c>
      <c r="P1651">
        <f t="shared" si="180"/>
        <v>0</v>
      </c>
      <c r="Q1651">
        <f t="shared" si="181"/>
        <v>0</v>
      </c>
    </row>
    <row r="1652" spans="1:17" ht="19.5" x14ac:dyDescent="0.4">
      <c r="A1652" s="33">
        <f t="shared" ref="A1652:A1715" si="182">A1604+1</f>
        <v>46512</v>
      </c>
      <c r="B1652" s="27" t="str">
        <f t="shared" si="177"/>
        <v>(水)</v>
      </c>
      <c r="C1652" s="34">
        <v>0.33333333333333298</v>
      </c>
      <c r="D1652" s="16" t="s">
        <v>18</v>
      </c>
      <c r="E1652" s="35">
        <v>0.35416666666666702</v>
      </c>
      <c r="F1652" s="50">
        <f>IF(COUNTIF('リスト（不使用）'!$A$5:$A$6,単年カーブ!$A$1),"希望数量入力ください",'単年（2027年度）'!$E$12*単年カーブ!$R$3+'単年（2027年度）'!$E$12*(1-単年カーブ!$R$3)*単年カーブ!Q1652)</f>
        <v>0</v>
      </c>
      <c r="G1652" s="47">
        <f t="shared" si="178"/>
        <v>0</v>
      </c>
      <c r="M1652">
        <f t="shared" si="179"/>
        <v>5</v>
      </c>
      <c r="N1652">
        <f>IF(OR(WEEKDAY(A1652)=1,WEEKDAY(A1652)=7,COUNTIF('2027祝日等（不使用）'!$A$1:$A$20,単年カーブ!A1652)=1),0,1)</f>
        <v>0</v>
      </c>
      <c r="O1652">
        <f t="shared" ref="O1652:O1715" si="183">O1604</f>
        <v>17</v>
      </c>
      <c r="P1652">
        <f t="shared" si="180"/>
        <v>1</v>
      </c>
      <c r="Q1652">
        <f t="shared" si="181"/>
        <v>0</v>
      </c>
    </row>
    <row r="1653" spans="1:17" ht="19.5" x14ac:dyDescent="0.4">
      <c r="A1653" s="33">
        <f t="shared" si="182"/>
        <v>46512</v>
      </c>
      <c r="B1653" s="27" t="str">
        <f t="shared" si="177"/>
        <v>(水)</v>
      </c>
      <c r="C1653" s="34">
        <v>0.35416666666666702</v>
      </c>
      <c r="D1653" s="16" t="s">
        <v>18</v>
      </c>
      <c r="E1653" s="35">
        <v>0.375</v>
      </c>
      <c r="F1653" s="50">
        <f>IF(COUNTIF('リスト（不使用）'!$A$5:$A$6,単年カーブ!$A$1),"希望数量入力ください",'単年（2027年度）'!$E$12*単年カーブ!$R$3+'単年（2027年度）'!$E$12*(1-単年カーブ!$R$3)*単年カーブ!Q1653)</f>
        <v>0</v>
      </c>
      <c r="G1653" s="47">
        <f t="shared" si="178"/>
        <v>0</v>
      </c>
      <c r="M1653">
        <f t="shared" si="179"/>
        <v>5</v>
      </c>
      <c r="N1653">
        <f>IF(OR(WEEKDAY(A1653)=1,WEEKDAY(A1653)=7,COUNTIF('2027祝日等（不使用）'!$A$1:$A$20,単年カーブ!A1653)=1),0,1)</f>
        <v>0</v>
      </c>
      <c r="O1653">
        <f t="shared" si="183"/>
        <v>18</v>
      </c>
      <c r="P1653">
        <f t="shared" si="180"/>
        <v>1</v>
      </c>
      <c r="Q1653">
        <f t="shared" si="181"/>
        <v>0</v>
      </c>
    </row>
    <row r="1654" spans="1:17" ht="19.5" x14ac:dyDescent="0.4">
      <c r="A1654" s="33">
        <f t="shared" si="182"/>
        <v>46512</v>
      </c>
      <c r="B1654" s="27" t="str">
        <f t="shared" si="177"/>
        <v>(水)</v>
      </c>
      <c r="C1654" s="34">
        <v>0.375</v>
      </c>
      <c r="D1654" s="16" t="s">
        <v>18</v>
      </c>
      <c r="E1654" s="35">
        <v>0.39583333333333298</v>
      </c>
      <c r="F1654" s="50">
        <f>IF(COUNTIF('リスト（不使用）'!$A$5:$A$6,単年カーブ!$A$1),"希望数量入力ください",'単年（2027年度）'!$E$12*単年カーブ!$R$3+'単年（2027年度）'!$E$12*(1-単年カーブ!$R$3)*単年カーブ!Q1654)</f>
        <v>0</v>
      </c>
      <c r="G1654" s="47">
        <f t="shared" si="178"/>
        <v>0</v>
      </c>
      <c r="M1654">
        <f t="shared" si="179"/>
        <v>5</v>
      </c>
      <c r="N1654">
        <f>IF(OR(WEEKDAY(A1654)=1,WEEKDAY(A1654)=7,COUNTIF('2027祝日等（不使用）'!$A$1:$A$20,単年カーブ!A1654)=1),0,1)</f>
        <v>0</v>
      </c>
      <c r="O1654">
        <f t="shared" si="183"/>
        <v>19</v>
      </c>
      <c r="P1654">
        <f t="shared" si="180"/>
        <v>1</v>
      </c>
      <c r="Q1654">
        <f t="shared" si="181"/>
        <v>0</v>
      </c>
    </row>
    <row r="1655" spans="1:17" ht="19.5" x14ac:dyDescent="0.4">
      <c r="A1655" s="33">
        <f t="shared" si="182"/>
        <v>46512</v>
      </c>
      <c r="B1655" s="27" t="str">
        <f t="shared" si="177"/>
        <v>(水)</v>
      </c>
      <c r="C1655" s="34">
        <v>0.39583333333333298</v>
      </c>
      <c r="D1655" s="16" t="s">
        <v>18</v>
      </c>
      <c r="E1655" s="35">
        <v>0.41666666666666702</v>
      </c>
      <c r="F1655" s="50">
        <f>IF(COUNTIF('リスト（不使用）'!$A$5:$A$6,単年カーブ!$A$1),"希望数量入力ください",'単年（2027年度）'!$E$12*単年カーブ!$R$3+'単年（2027年度）'!$E$12*(1-単年カーブ!$R$3)*単年カーブ!Q1655)</f>
        <v>0</v>
      </c>
      <c r="G1655" s="47">
        <f t="shared" si="178"/>
        <v>0</v>
      </c>
      <c r="M1655">
        <f t="shared" si="179"/>
        <v>5</v>
      </c>
      <c r="N1655">
        <f>IF(OR(WEEKDAY(A1655)=1,WEEKDAY(A1655)=7,COUNTIF('2027祝日等（不使用）'!$A$1:$A$20,単年カーブ!A1655)=1),0,1)</f>
        <v>0</v>
      </c>
      <c r="O1655">
        <f t="shared" si="183"/>
        <v>20</v>
      </c>
      <c r="P1655">
        <f t="shared" si="180"/>
        <v>1</v>
      </c>
      <c r="Q1655">
        <f t="shared" si="181"/>
        <v>0</v>
      </c>
    </row>
    <row r="1656" spans="1:17" ht="19.5" x14ac:dyDescent="0.4">
      <c r="A1656" s="33">
        <f t="shared" si="182"/>
        <v>46512</v>
      </c>
      <c r="B1656" s="27" t="str">
        <f t="shared" si="177"/>
        <v>(水)</v>
      </c>
      <c r="C1656" s="34">
        <v>0.41666666666666702</v>
      </c>
      <c r="D1656" s="16" t="s">
        <v>18</v>
      </c>
      <c r="E1656" s="35">
        <v>0.4375</v>
      </c>
      <c r="F1656" s="50">
        <f>IF(COUNTIF('リスト（不使用）'!$A$5:$A$6,単年カーブ!$A$1),"希望数量入力ください",'単年（2027年度）'!$E$12*単年カーブ!$R$3+'単年（2027年度）'!$E$12*(1-単年カーブ!$R$3)*単年カーブ!Q1656)</f>
        <v>0</v>
      </c>
      <c r="G1656" s="47">
        <f t="shared" si="178"/>
        <v>0</v>
      </c>
      <c r="M1656">
        <f t="shared" si="179"/>
        <v>5</v>
      </c>
      <c r="N1656">
        <f>IF(OR(WEEKDAY(A1656)=1,WEEKDAY(A1656)=7,COUNTIF('2027祝日等（不使用）'!$A$1:$A$20,単年カーブ!A1656)=1),0,1)</f>
        <v>0</v>
      </c>
      <c r="O1656">
        <f t="shared" si="183"/>
        <v>21</v>
      </c>
      <c r="P1656">
        <f t="shared" si="180"/>
        <v>1</v>
      </c>
      <c r="Q1656">
        <f t="shared" si="181"/>
        <v>0</v>
      </c>
    </row>
    <row r="1657" spans="1:17" ht="19.5" x14ac:dyDescent="0.4">
      <c r="A1657" s="33">
        <f t="shared" si="182"/>
        <v>46512</v>
      </c>
      <c r="B1657" s="27" t="str">
        <f t="shared" si="177"/>
        <v>(水)</v>
      </c>
      <c r="C1657" s="34">
        <v>0.4375</v>
      </c>
      <c r="D1657" s="16" t="s">
        <v>18</v>
      </c>
      <c r="E1657" s="35">
        <v>0.45833333333333298</v>
      </c>
      <c r="F1657" s="50">
        <f>IF(COUNTIF('リスト（不使用）'!$A$5:$A$6,単年カーブ!$A$1),"希望数量入力ください",'単年（2027年度）'!$E$12*単年カーブ!$R$3+'単年（2027年度）'!$E$12*(1-単年カーブ!$R$3)*単年カーブ!Q1657)</f>
        <v>0</v>
      </c>
      <c r="G1657" s="47">
        <f t="shared" si="178"/>
        <v>0</v>
      </c>
      <c r="M1657">
        <f t="shared" si="179"/>
        <v>5</v>
      </c>
      <c r="N1657">
        <f>IF(OR(WEEKDAY(A1657)=1,WEEKDAY(A1657)=7,COUNTIF('2027祝日等（不使用）'!$A$1:$A$20,単年カーブ!A1657)=1),0,1)</f>
        <v>0</v>
      </c>
      <c r="O1657">
        <f t="shared" si="183"/>
        <v>22</v>
      </c>
      <c r="P1657">
        <f t="shared" si="180"/>
        <v>1</v>
      </c>
      <c r="Q1657">
        <f t="shared" si="181"/>
        <v>0</v>
      </c>
    </row>
    <row r="1658" spans="1:17" ht="19.5" x14ac:dyDescent="0.4">
      <c r="A1658" s="33">
        <f t="shared" si="182"/>
        <v>46512</v>
      </c>
      <c r="B1658" s="27" t="str">
        <f t="shared" si="177"/>
        <v>(水)</v>
      </c>
      <c r="C1658" s="34">
        <v>0.45833333333333298</v>
      </c>
      <c r="D1658" s="16" t="s">
        <v>18</v>
      </c>
      <c r="E1658" s="35">
        <v>0.47916666666666702</v>
      </c>
      <c r="F1658" s="50">
        <f>IF(COUNTIF('リスト（不使用）'!$A$5:$A$6,単年カーブ!$A$1),"希望数量入力ください",'単年（2027年度）'!$E$12*単年カーブ!$R$3+'単年（2027年度）'!$E$12*(1-単年カーブ!$R$3)*単年カーブ!Q1658)</f>
        <v>0</v>
      </c>
      <c r="G1658" s="47">
        <f t="shared" si="178"/>
        <v>0</v>
      </c>
      <c r="M1658">
        <f t="shared" si="179"/>
        <v>5</v>
      </c>
      <c r="N1658">
        <f>IF(OR(WEEKDAY(A1658)=1,WEEKDAY(A1658)=7,COUNTIF('2027祝日等（不使用）'!$A$1:$A$20,単年カーブ!A1658)=1),0,1)</f>
        <v>0</v>
      </c>
      <c r="O1658">
        <f t="shared" si="183"/>
        <v>23</v>
      </c>
      <c r="P1658">
        <f t="shared" si="180"/>
        <v>1</v>
      </c>
      <c r="Q1658">
        <f t="shared" si="181"/>
        <v>0</v>
      </c>
    </row>
    <row r="1659" spans="1:17" ht="19.5" x14ac:dyDescent="0.4">
      <c r="A1659" s="33">
        <f t="shared" si="182"/>
        <v>46512</v>
      </c>
      <c r="B1659" s="27" t="str">
        <f t="shared" si="177"/>
        <v>(水)</v>
      </c>
      <c r="C1659" s="34">
        <v>0.47916666666666702</v>
      </c>
      <c r="D1659" s="16" t="s">
        <v>18</v>
      </c>
      <c r="E1659" s="35">
        <v>0.5</v>
      </c>
      <c r="F1659" s="50">
        <f>IF(COUNTIF('リスト（不使用）'!$A$5:$A$6,単年カーブ!$A$1),"希望数量入力ください",'単年（2027年度）'!$E$12*単年カーブ!$R$3+'単年（2027年度）'!$E$12*(1-単年カーブ!$R$3)*単年カーブ!Q1659)</f>
        <v>0</v>
      </c>
      <c r="G1659" s="47">
        <f t="shared" si="178"/>
        <v>0</v>
      </c>
      <c r="M1659">
        <f t="shared" si="179"/>
        <v>5</v>
      </c>
      <c r="N1659">
        <f>IF(OR(WEEKDAY(A1659)=1,WEEKDAY(A1659)=7,COUNTIF('2027祝日等（不使用）'!$A$1:$A$20,単年カーブ!A1659)=1),0,1)</f>
        <v>0</v>
      </c>
      <c r="O1659">
        <f t="shared" si="183"/>
        <v>24</v>
      </c>
      <c r="P1659">
        <f t="shared" si="180"/>
        <v>1</v>
      </c>
      <c r="Q1659">
        <f t="shared" si="181"/>
        <v>0</v>
      </c>
    </row>
    <row r="1660" spans="1:17" ht="19.5" x14ac:dyDescent="0.4">
      <c r="A1660" s="33">
        <f t="shared" si="182"/>
        <v>46512</v>
      </c>
      <c r="B1660" s="27" t="str">
        <f t="shared" si="177"/>
        <v>(水)</v>
      </c>
      <c r="C1660" s="34">
        <v>0.5</v>
      </c>
      <c r="D1660" s="16" t="s">
        <v>18</v>
      </c>
      <c r="E1660" s="35">
        <v>0.52083333333333304</v>
      </c>
      <c r="F1660" s="50">
        <f>IF(COUNTIF('リスト（不使用）'!$A$5:$A$6,単年カーブ!$A$1),"希望数量入力ください",'単年（2027年度）'!$E$12*単年カーブ!$R$3+'単年（2027年度）'!$E$12*(1-単年カーブ!$R$3)*単年カーブ!Q1660)</f>
        <v>0</v>
      </c>
      <c r="G1660" s="47">
        <f t="shared" si="178"/>
        <v>0</v>
      </c>
      <c r="M1660">
        <f t="shared" si="179"/>
        <v>5</v>
      </c>
      <c r="N1660">
        <f>IF(OR(WEEKDAY(A1660)=1,WEEKDAY(A1660)=7,COUNTIF('2027祝日等（不使用）'!$A$1:$A$20,単年カーブ!A1660)=1),0,1)</f>
        <v>0</v>
      </c>
      <c r="O1660">
        <f t="shared" si="183"/>
        <v>25</v>
      </c>
      <c r="P1660">
        <f t="shared" si="180"/>
        <v>1</v>
      </c>
      <c r="Q1660">
        <f t="shared" si="181"/>
        <v>0</v>
      </c>
    </row>
    <row r="1661" spans="1:17" ht="19.5" x14ac:dyDescent="0.4">
      <c r="A1661" s="33">
        <f t="shared" si="182"/>
        <v>46512</v>
      </c>
      <c r="B1661" s="27" t="str">
        <f t="shared" si="177"/>
        <v>(水)</v>
      </c>
      <c r="C1661" s="34">
        <v>0.52083333333333304</v>
      </c>
      <c r="D1661" s="16" t="s">
        <v>18</v>
      </c>
      <c r="E1661" s="35">
        <v>0.54166666666666696</v>
      </c>
      <c r="F1661" s="50">
        <f>IF(COUNTIF('リスト（不使用）'!$A$5:$A$6,単年カーブ!$A$1),"希望数量入力ください",'単年（2027年度）'!$E$12*単年カーブ!$R$3+'単年（2027年度）'!$E$12*(1-単年カーブ!$R$3)*単年カーブ!Q1661)</f>
        <v>0</v>
      </c>
      <c r="G1661" s="47">
        <f t="shared" si="178"/>
        <v>0</v>
      </c>
      <c r="M1661">
        <f t="shared" si="179"/>
        <v>5</v>
      </c>
      <c r="N1661">
        <f>IF(OR(WEEKDAY(A1661)=1,WEEKDAY(A1661)=7,COUNTIF('2027祝日等（不使用）'!$A$1:$A$20,単年カーブ!A1661)=1),0,1)</f>
        <v>0</v>
      </c>
      <c r="O1661">
        <f t="shared" si="183"/>
        <v>26</v>
      </c>
      <c r="P1661">
        <f t="shared" si="180"/>
        <v>1</v>
      </c>
      <c r="Q1661">
        <f t="shared" si="181"/>
        <v>0</v>
      </c>
    </row>
    <row r="1662" spans="1:17" ht="19.5" x14ac:dyDescent="0.4">
      <c r="A1662" s="33">
        <f t="shared" si="182"/>
        <v>46512</v>
      </c>
      <c r="B1662" s="27" t="str">
        <f t="shared" si="177"/>
        <v>(水)</v>
      </c>
      <c r="C1662" s="34">
        <v>0.54166666666666696</v>
      </c>
      <c r="D1662" s="16" t="s">
        <v>18</v>
      </c>
      <c r="E1662" s="35">
        <v>0.5625</v>
      </c>
      <c r="F1662" s="50">
        <f>IF(COUNTIF('リスト（不使用）'!$A$5:$A$6,単年カーブ!$A$1),"希望数量入力ください",'単年（2027年度）'!$E$12*単年カーブ!$R$3+'単年（2027年度）'!$E$12*(1-単年カーブ!$R$3)*単年カーブ!Q1662)</f>
        <v>0</v>
      </c>
      <c r="G1662" s="47">
        <f t="shared" si="178"/>
        <v>0</v>
      </c>
      <c r="M1662">
        <f t="shared" si="179"/>
        <v>5</v>
      </c>
      <c r="N1662">
        <f>IF(OR(WEEKDAY(A1662)=1,WEEKDAY(A1662)=7,COUNTIF('2027祝日等（不使用）'!$A$1:$A$20,単年カーブ!A1662)=1),0,1)</f>
        <v>0</v>
      </c>
      <c r="O1662">
        <f t="shared" si="183"/>
        <v>27</v>
      </c>
      <c r="P1662">
        <f t="shared" si="180"/>
        <v>1</v>
      </c>
      <c r="Q1662">
        <f t="shared" si="181"/>
        <v>0</v>
      </c>
    </row>
    <row r="1663" spans="1:17" ht="19.5" x14ac:dyDescent="0.4">
      <c r="A1663" s="33">
        <f t="shared" si="182"/>
        <v>46512</v>
      </c>
      <c r="B1663" s="27" t="str">
        <f t="shared" si="177"/>
        <v>(水)</v>
      </c>
      <c r="C1663" s="34">
        <v>0.5625</v>
      </c>
      <c r="D1663" s="16" t="s">
        <v>18</v>
      </c>
      <c r="E1663" s="35">
        <v>0.58333333333333304</v>
      </c>
      <c r="F1663" s="50">
        <f>IF(COUNTIF('リスト（不使用）'!$A$5:$A$6,単年カーブ!$A$1),"希望数量入力ください",'単年（2027年度）'!$E$12*単年カーブ!$R$3+'単年（2027年度）'!$E$12*(1-単年カーブ!$R$3)*単年カーブ!Q1663)</f>
        <v>0</v>
      </c>
      <c r="G1663" s="47">
        <f t="shared" si="178"/>
        <v>0</v>
      </c>
      <c r="M1663">
        <f t="shared" si="179"/>
        <v>5</v>
      </c>
      <c r="N1663">
        <f>IF(OR(WEEKDAY(A1663)=1,WEEKDAY(A1663)=7,COUNTIF('2027祝日等（不使用）'!$A$1:$A$20,単年カーブ!A1663)=1),0,1)</f>
        <v>0</v>
      </c>
      <c r="O1663">
        <f t="shared" si="183"/>
        <v>28</v>
      </c>
      <c r="P1663">
        <f t="shared" si="180"/>
        <v>1</v>
      </c>
      <c r="Q1663">
        <f t="shared" si="181"/>
        <v>0</v>
      </c>
    </row>
    <row r="1664" spans="1:17" ht="19.5" x14ac:dyDescent="0.4">
      <c r="A1664" s="33">
        <f t="shared" si="182"/>
        <v>46512</v>
      </c>
      <c r="B1664" s="27" t="str">
        <f t="shared" si="177"/>
        <v>(水)</v>
      </c>
      <c r="C1664" s="34">
        <v>0.58333333333333304</v>
      </c>
      <c r="D1664" s="16" t="s">
        <v>18</v>
      </c>
      <c r="E1664" s="35">
        <v>0.60416666666666696</v>
      </c>
      <c r="F1664" s="50">
        <f>IF(COUNTIF('リスト（不使用）'!$A$5:$A$6,単年カーブ!$A$1),"希望数量入力ください",'単年（2027年度）'!$E$12*単年カーブ!$R$3+'単年（2027年度）'!$E$12*(1-単年カーブ!$R$3)*単年カーブ!Q1664)</f>
        <v>0</v>
      </c>
      <c r="G1664" s="47">
        <f t="shared" si="178"/>
        <v>0</v>
      </c>
      <c r="M1664">
        <f t="shared" si="179"/>
        <v>5</v>
      </c>
      <c r="N1664">
        <f>IF(OR(WEEKDAY(A1664)=1,WEEKDAY(A1664)=7,COUNTIF('2027祝日等（不使用）'!$A$1:$A$20,単年カーブ!A1664)=1),0,1)</f>
        <v>0</v>
      </c>
      <c r="O1664">
        <f t="shared" si="183"/>
        <v>29</v>
      </c>
      <c r="P1664">
        <f t="shared" si="180"/>
        <v>1</v>
      </c>
      <c r="Q1664">
        <f t="shared" si="181"/>
        <v>0</v>
      </c>
    </row>
    <row r="1665" spans="1:17" ht="19.5" x14ac:dyDescent="0.4">
      <c r="A1665" s="33">
        <f t="shared" si="182"/>
        <v>46512</v>
      </c>
      <c r="B1665" s="27" t="str">
        <f t="shared" si="177"/>
        <v>(水)</v>
      </c>
      <c r="C1665" s="34">
        <v>0.60416666666666696</v>
      </c>
      <c r="D1665" s="16" t="s">
        <v>18</v>
      </c>
      <c r="E1665" s="35">
        <v>0.625</v>
      </c>
      <c r="F1665" s="50">
        <f>IF(COUNTIF('リスト（不使用）'!$A$5:$A$6,単年カーブ!$A$1),"希望数量入力ください",'単年（2027年度）'!$E$12*単年カーブ!$R$3+'単年（2027年度）'!$E$12*(1-単年カーブ!$R$3)*単年カーブ!Q1665)</f>
        <v>0</v>
      </c>
      <c r="G1665" s="47">
        <f t="shared" si="178"/>
        <v>0</v>
      </c>
      <c r="M1665">
        <f t="shared" si="179"/>
        <v>5</v>
      </c>
      <c r="N1665">
        <f>IF(OR(WEEKDAY(A1665)=1,WEEKDAY(A1665)=7,COUNTIF('2027祝日等（不使用）'!$A$1:$A$20,単年カーブ!A1665)=1),0,1)</f>
        <v>0</v>
      </c>
      <c r="O1665">
        <f t="shared" si="183"/>
        <v>30</v>
      </c>
      <c r="P1665">
        <f t="shared" si="180"/>
        <v>1</v>
      </c>
      <c r="Q1665">
        <f t="shared" si="181"/>
        <v>0</v>
      </c>
    </row>
    <row r="1666" spans="1:17" ht="19.5" x14ac:dyDescent="0.4">
      <c r="A1666" s="33">
        <f t="shared" si="182"/>
        <v>46512</v>
      </c>
      <c r="B1666" s="27" t="str">
        <f t="shared" si="177"/>
        <v>(水)</v>
      </c>
      <c r="C1666" s="34">
        <v>0.625</v>
      </c>
      <c r="D1666" s="16" t="s">
        <v>18</v>
      </c>
      <c r="E1666" s="35">
        <v>0.64583333333333304</v>
      </c>
      <c r="F1666" s="50">
        <f>IF(COUNTIF('リスト（不使用）'!$A$5:$A$6,単年カーブ!$A$1),"希望数量入力ください",'単年（2027年度）'!$E$12*単年カーブ!$R$3+'単年（2027年度）'!$E$12*(1-単年カーブ!$R$3)*単年カーブ!Q1666)</f>
        <v>0</v>
      </c>
      <c r="G1666" s="47">
        <f t="shared" si="178"/>
        <v>0</v>
      </c>
      <c r="M1666">
        <f t="shared" si="179"/>
        <v>5</v>
      </c>
      <c r="N1666">
        <f>IF(OR(WEEKDAY(A1666)=1,WEEKDAY(A1666)=7,COUNTIF('2027祝日等（不使用）'!$A$1:$A$20,単年カーブ!A1666)=1),0,1)</f>
        <v>0</v>
      </c>
      <c r="O1666">
        <f t="shared" si="183"/>
        <v>31</v>
      </c>
      <c r="P1666">
        <f t="shared" si="180"/>
        <v>1</v>
      </c>
      <c r="Q1666">
        <f t="shared" si="181"/>
        <v>0</v>
      </c>
    </row>
    <row r="1667" spans="1:17" ht="19.5" x14ac:dyDescent="0.4">
      <c r="A1667" s="33">
        <f t="shared" si="182"/>
        <v>46512</v>
      </c>
      <c r="B1667" s="27" t="str">
        <f t="shared" si="177"/>
        <v>(水)</v>
      </c>
      <c r="C1667" s="34">
        <v>0.64583333333333304</v>
      </c>
      <c r="D1667" s="16" t="s">
        <v>18</v>
      </c>
      <c r="E1667" s="35">
        <v>0.66666666666666696</v>
      </c>
      <c r="F1667" s="50">
        <f>IF(COUNTIF('リスト（不使用）'!$A$5:$A$6,単年カーブ!$A$1),"希望数量入力ください",'単年（2027年度）'!$E$12*単年カーブ!$R$3+'単年（2027年度）'!$E$12*(1-単年カーブ!$R$3)*単年カーブ!Q1667)</f>
        <v>0</v>
      </c>
      <c r="G1667" s="47">
        <f t="shared" si="178"/>
        <v>0</v>
      </c>
      <c r="M1667">
        <f t="shared" si="179"/>
        <v>5</v>
      </c>
      <c r="N1667">
        <f>IF(OR(WEEKDAY(A1667)=1,WEEKDAY(A1667)=7,COUNTIF('2027祝日等（不使用）'!$A$1:$A$20,単年カーブ!A1667)=1),0,1)</f>
        <v>0</v>
      </c>
      <c r="O1667">
        <f t="shared" si="183"/>
        <v>32</v>
      </c>
      <c r="P1667">
        <f t="shared" si="180"/>
        <v>1</v>
      </c>
      <c r="Q1667">
        <f t="shared" si="181"/>
        <v>0</v>
      </c>
    </row>
    <row r="1668" spans="1:17" ht="19.5" x14ac:dyDescent="0.4">
      <c r="A1668" s="33">
        <f t="shared" si="182"/>
        <v>46512</v>
      </c>
      <c r="B1668" s="27" t="str">
        <f t="shared" ref="B1668:B1731" si="184">TEXT(A1668,"(aaa)")</f>
        <v>(水)</v>
      </c>
      <c r="C1668" s="34">
        <v>0.66666666666666696</v>
      </c>
      <c r="D1668" s="16" t="s">
        <v>18</v>
      </c>
      <c r="E1668" s="35">
        <v>0.6875</v>
      </c>
      <c r="F1668" s="50">
        <f>IF(COUNTIF('リスト（不使用）'!$A$5:$A$6,単年カーブ!$A$1),"希望数量入力ください",'単年（2027年度）'!$E$12*単年カーブ!$R$3+'単年（2027年度）'!$E$12*(1-単年カーブ!$R$3)*単年カーブ!Q1668)</f>
        <v>0</v>
      </c>
      <c r="G1668" s="47">
        <f t="shared" ref="G1668:G1731" si="185">F1668/2</f>
        <v>0</v>
      </c>
      <c r="M1668">
        <f t="shared" ref="M1668:M1731" si="186">MONTH(A1668)</f>
        <v>5</v>
      </c>
      <c r="N1668">
        <f>IF(OR(WEEKDAY(A1668)=1,WEEKDAY(A1668)=7,COUNTIF('2027祝日等（不使用）'!$A$1:$A$20,単年カーブ!A1668)=1),0,1)</f>
        <v>0</v>
      </c>
      <c r="O1668">
        <f t="shared" si="183"/>
        <v>33</v>
      </c>
      <c r="P1668">
        <f t="shared" ref="P1668:P1731" si="187">IF(AND(O1668&gt;16,O1668&lt;41),1,0)</f>
        <v>1</v>
      </c>
      <c r="Q1668">
        <f t="shared" ref="Q1668:Q1731" si="188">P1668*N1668</f>
        <v>0</v>
      </c>
    </row>
    <row r="1669" spans="1:17" ht="19.5" x14ac:dyDescent="0.4">
      <c r="A1669" s="33">
        <f t="shared" si="182"/>
        <v>46512</v>
      </c>
      <c r="B1669" s="27" t="str">
        <f t="shared" si="184"/>
        <v>(水)</v>
      </c>
      <c r="C1669" s="34">
        <v>0.6875</v>
      </c>
      <c r="D1669" s="16" t="s">
        <v>18</v>
      </c>
      <c r="E1669" s="35">
        <v>0.70833333333333304</v>
      </c>
      <c r="F1669" s="50">
        <f>IF(COUNTIF('リスト（不使用）'!$A$5:$A$6,単年カーブ!$A$1),"希望数量入力ください",'単年（2027年度）'!$E$12*単年カーブ!$R$3+'単年（2027年度）'!$E$12*(1-単年カーブ!$R$3)*単年カーブ!Q1669)</f>
        <v>0</v>
      </c>
      <c r="G1669" s="47">
        <f t="shared" si="185"/>
        <v>0</v>
      </c>
      <c r="M1669">
        <f t="shared" si="186"/>
        <v>5</v>
      </c>
      <c r="N1669">
        <f>IF(OR(WEEKDAY(A1669)=1,WEEKDAY(A1669)=7,COUNTIF('2027祝日等（不使用）'!$A$1:$A$20,単年カーブ!A1669)=1),0,1)</f>
        <v>0</v>
      </c>
      <c r="O1669">
        <f t="shared" si="183"/>
        <v>34</v>
      </c>
      <c r="P1669">
        <f t="shared" si="187"/>
        <v>1</v>
      </c>
      <c r="Q1669">
        <f t="shared" si="188"/>
        <v>0</v>
      </c>
    </row>
    <row r="1670" spans="1:17" ht="19.5" x14ac:dyDescent="0.4">
      <c r="A1670" s="33">
        <f t="shared" si="182"/>
        <v>46512</v>
      </c>
      <c r="B1670" s="27" t="str">
        <f t="shared" si="184"/>
        <v>(水)</v>
      </c>
      <c r="C1670" s="34">
        <v>0.70833333333333304</v>
      </c>
      <c r="D1670" s="16" t="s">
        <v>18</v>
      </c>
      <c r="E1670" s="35">
        <v>0.72916666666666696</v>
      </c>
      <c r="F1670" s="50">
        <f>IF(COUNTIF('リスト（不使用）'!$A$5:$A$6,単年カーブ!$A$1),"希望数量入力ください",'単年（2027年度）'!$E$12*単年カーブ!$R$3+'単年（2027年度）'!$E$12*(1-単年カーブ!$R$3)*単年カーブ!Q1670)</f>
        <v>0</v>
      </c>
      <c r="G1670" s="47">
        <f t="shared" si="185"/>
        <v>0</v>
      </c>
      <c r="M1670">
        <f t="shared" si="186"/>
        <v>5</v>
      </c>
      <c r="N1670">
        <f>IF(OR(WEEKDAY(A1670)=1,WEEKDAY(A1670)=7,COUNTIF('2027祝日等（不使用）'!$A$1:$A$20,単年カーブ!A1670)=1),0,1)</f>
        <v>0</v>
      </c>
      <c r="O1670">
        <f t="shared" si="183"/>
        <v>35</v>
      </c>
      <c r="P1670">
        <f t="shared" si="187"/>
        <v>1</v>
      </c>
      <c r="Q1670">
        <f t="shared" si="188"/>
        <v>0</v>
      </c>
    </row>
    <row r="1671" spans="1:17" ht="19.5" x14ac:dyDescent="0.4">
      <c r="A1671" s="33">
        <f t="shared" si="182"/>
        <v>46512</v>
      </c>
      <c r="B1671" s="27" t="str">
        <f t="shared" si="184"/>
        <v>(水)</v>
      </c>
      <c r="C1671" s="34">
        <v>0.72916666666666696</v>
      </c>
      <c r="D1671" s="16" t="s">
        <v>18</v>
      </c>
      <c r="E1671" s="35">
        <v>0.75</v>
      </c>
      <c r="F1671" s="50">
        <f>IF(COUNTIF('リスト（不使用）'!$A$5:$A$6,単年カーブ!$A$1),"希望数量入力ください",'単年（2027年度）'!$E$12*単年カーブ!$R$3+'単年（2027年度）'!$E$12*(1-単年カーブ!$R$3)*単年カーブ!Q1671)</f>
        <v>0</v>
      </c>
      <c r="G1671" s="47">
        <f t="shared" si="185"/>
        <v>0</v>
      </c>
      <c r="M1671">
        <f t="shared" si="186"/>
        <v>5</v>
      </c>
      <c r="N1671">
        <f>IF(OR(WEEKDAY(A1671)=1,WEEKDAY(A1671)=7,COUNTIF('2027祝日等（不使用）'!$A$1:$A$20,単年カーブ!A1671)=1),0,1)</f>
        <v>0</v>
      </c>
      <c r="O1671">
        <f t="shared" si="183"/>
        <v>36</v>
      </c>
      <c r="P1671">
        <f t="shared" si="187"/>
        <v>1</v>
      </c>
      <c r="Q1671">
        <f t="shared" si="188"/>
        <v>0</v>
      </c>
    </row>
    <row r="1672" spans="1:17" ht="19.5" x14ac:dyDescent="0.4">
      <c r="A1672" s="33">
        <f t="shared" si="182"/>
        <v>46512</v>
      </c>
      <c r="B1672" s="27" t="str">
        <f t="shared" si="184"/>
        <v>(水)</v>
      </c>
      <c r="C1672" s="34">
        <v>0.75</v>
      </c>
      <c r="D1672" s="16" t="s">
        <v>18</v>
      </c>
      <c r="E1672" s="35">
        <v>0.77083333333333304</v>
      </c>
      <c r="F1672" s="50">
        <f>IF(COUNTIF('リスト（不使用）'!$A$5:$A$6,単年カーブ!$A$1),"希望数量入力ください",'単年（2027年度）'!$E$12*単年カーブ!$R$3+'単年（2027年度）'!$E$12*(1-単年カーブ!$R$3)*単年カーブ!Q1672)</f>
        <v>0</v>
      </c>
      <c r="G1672" s="47">
        <f t="shared" si="185"/>
        <v>0</v>
      </c>
      <c r="M1672">
        <f t="shared" si="186"/>
        <v>5</v>
      </c>
      <c r="N1672">
        <f>IF(OR(WEEKDAY(A1672)=1,WEEKDAY(A1672)=7,COUNTIF('2027祝日等（不使用）'!$A$1:$A$20,単年カーブ!A1672)=1),0,1)</f>
        <v>0</v>
      </c>
      <c r="O1672">
        <f t="shared" si="183"/>
        <v>37</v>
      </c>
      <c r="P1672">
        <f t="shared" si="187"/>
        <v>1</v>
      </c>
      <c r="Q1672">
        <f t="shared" si="188"/>
        <v>0</v>
      </c>
    </row>
    <row r="1673" spans="1:17" ht="19.5" x14ac:dyDescent="0.4">
      <c r="A1673" s="33">
        <f t="shared" si="182"/>
        <v>46512</v>
      </c>
      <c r="B1673" s="27" t="str">
        <f t="shared" si="184"/>
        <v>(水)</v>
      </c>
      <c r="C1673" s="34">
        <v>0.77083333333333304</v>
      </c>
      <c r="D1673" s="16" t="s">
        <v>18</v>
      </c>
      <c r="E1673" s="35">
        <v>0.79166666666666696</v>
      </c>
      <c r="F1673" s="50">
        <f>IF(COUNTIF('リスト（不使用）'!$A$5:$A$6,単年カーブ!$A$1),"希望数量入力ください",'単年（2027年度）'!$E$12*単年カーブ!$R$3+'単年（2027年度）'!$E$12*(1-単年カーブ!$R$3)*単年カーブ!Q1673)</f>
        <v>0</v>
      </c>
      <c r="G1673" s="47">
        <f t="shared" si="185"/>
        <v>0</v>
      </c>
      <c r="M1673">
        <f t="shared" si="186"/>
        <v>5</v>
      </c>
      <c r="N1673">
        <f>IF(OR(WEEKDAY(A1673)=1,WEEKDAY(A1673)=7,COUNTIF('2027祝日等（不使用）'!$A$1:$A$20,単年カーブ!A1673)=1),0,1)</f>
        <v>0</v>
      </c>
      <c r="O1673">
        <f t="shared" si="183"/>
        <v>38</v>
      </c>
      <c r="P1673">
        <f t="shared" si="187"/>
        <v>1</v>
      </c>
      <c r="Q1673">
        <f t="shared" si="188"/>
        <v>0</v>
      </c>
    </row>
    <row r="1674" spans="1:17" ht="19.5" x14ac:dyDescent="0.4">
      <c r="A1674" s="33">
        <f t="shared" si="182"/>
        <v>46512</v>
      </c>
      <c r="B1674" s="27" t="str">
        <f t="shared" si="184"/>
        <v>(水)</v>
      </c>
      <c r="C1674" s="34">
        <v>0.79166666666666696</v>
      </c>
      <c r="D1674" s="16" t="s">
        <v>18</v>
      </c>
      <c r="E1674" s="35">
        <v>0.8125</v>
      </c>
      <c r="F1674" s="50">
        <f>IF(COUNTIF('リスト（不使用）'!$A$5:$A$6,単年カーブ!$A$1),"希望数量入力ください",'単年（2027年度）'!$E$12*単年カーブ!$R$3+'単年（2027年度）'!$E$12*(1-単年カーブ!$R$3)*単年カーブ!Q1674)</f>
        <v>0</v>
      </c>
      <c r="G1674" s="47">
        <f t="shared" si="185"/>
        <v>0</v>
      </c>
      <c r="M1674">
        <f t="shared" si="186"/>
        <v>5</v>
      </c>
      <c r="N1674">
        <f>IF(OR(WEEKDAY(A1674)=1,WEEKDAY(A1674)=7,COUNTIF('2027祝日等（不使用）'!$A$1:$A$20,単年カーブ!A1674)=1),0,1)</f>
        <v>0</v>
      </c>
      <c r="O1674">
        <f t="shared" si="183"/>
        <v>39</v>
      </c>
      <c r="P1674">
        <f t="shared" si="187"/>
        <v>1</v>
      </c>
      <c r="Q1674">
        <f t="shared" si="188"/>
        <v>0</v>
      </c>
    </row>
    <row r="1675" spans="1:17" ht="19.5" x14ac:dyDescent="0.4">
      <c r="A1675" s="33">
        <f t="shared" si="182"/>
        <v>46512</v>
      </c>
      <c r="B1675" s="27" t="str">
        <f t="shared" si="184"/>
        <v>(水)</v>
      </c>
      <c r="C1675" s="34">
        <v>0.8125</v>
      </c>
      <c r="D1675" s="16" t="s">
        <v>18</v>
      </c>
      <c r="E1675" s="35">
        <v>0.83333333333333304</v>
      </c>
      <c r="F1675" s="50">
        <f>IF(COUNTIF('リスト（不使用）'!$A$5:$A$6,単年カーブ!$A$1),"希望数量入力ください",'単年（2027年度）'!$E$12*単年カーブ!$R$3+'単年（2027年度）'!$E$12*(1-単年カーブ!$R$3)*単年カーブ!Q1675)</f>
        <v>0</v>
      </c>
      <c r="G1675" s="47">
        <f t="shared" si="185"/>
        <v>0</v>
      </c>
      <c r="M1675">
        <f t="shared" si="186"/>
        <v>5</v>
      </c>
      <c r="N1675">
        <f>IF(OR(WEEKDAY(A1675)=1,WEEKDAY(A1675)=7,COUNTIF('2027祝日等（不使用）'!$A$1:$A$20,単年カーブ!A1675)=1),0,1)</f>
        <v>0</v>
      </c>
      <c r="O1675">
        <f t="shared" si="183"/>
        <v>40</v>
      </c>
      <c r="P1675">
        <f t="shared" si="187"/>
        <v>1</v>
      </c>
      <c r="Q1675">
        <f t="shared" si="188"/>
        <v>0</v>
      </c>
    </row>
    <row r="1676" spans="1:17" ht="19.5" x14ac:dyDescent="0.4">
      <c r="A1676" s="33">
        <f t="shared" si="182"/>
        <v>46512</v>
      </c>
      <c r="B1676" s="27" t="str">
        <f t="shared" si="184"/>
        <v>(水)</v>
      </c>
      <c r="C1676" s="34">
        <v>0.83333333333333304</v>
      </c>
      <c r="D1676" s="16" t="s">
        <v>18</v>
      </c>
      <c r="E1676" s="35">
        <v>0.85416666666666696</v>
      </c>
      <c r="F1676" s="50">
        <f>IF(COUNTIF('リスト（不使用）'!$A$5:$A$6,単年カーブ!$A$1),"希望数量入力ください",'単年（2027年度）'!$E$12*単年カーブ!$R$3+'単年（2027年度）'!$E$12*(1-単年カーブ!$R$3)*単年カーブ!Q1676)</f>
        <v>0</v>
      </c>
      <c r="G1676" s="47">
        <f t="shared" si="185"/>
        <v>0</v>
      </c>
      <c r="M1676">
        <f t="shared" si="186"/>
        <v>5</v>
      </c>
      <c r="N1676">
        <f>IF(OR(WEEKDAY(A1676)=1,WEEKDAY(A1676)=7,COUNTIF('2027祝日等（不使用）'!$A$1:$A$20,単年カーブ!A1676)=1),0,1)</f>
        <v>0</v>
      </c>
      <c r="O1676">
        <f t="shared" si="183"/>
        <v>41</v>
      </c>
      <c r="P1676">
        <f t="shared" si="187"/>
        <v>0</v>
      </c>
      <c r="Q1676">
        <f t="shared" si="188"/>
        <v>0</v>
      </c>
    </row>
    <row r="1677" spans="1:17" ht="19.5" x14ac:dyDescent="0.4">
      <c r="A1677" s="33">
        <f t="shared" si="182"/>
        <v>46512</v>
      </c>
      <c r="B1677" s="27" t="str">
        <f t="shared" si="184"/>
        <v>(水)</v>
      </c>
      <c r="C1677" s="34">
        <v>0.85416666666666696</v>
      </c>
      <c r="D1677" s="16" t="s">
        <v>18</v>
      </c>
      <c r="E1677" s="35">
        <v>0.875</v>
      </c>
      <c r="F1677" s="50">
        <f>IF(COUNTIF('リスト（不使用）'!$A$5:$A$6,単年カーブ!$A$1),"希望数量入力ください",'単年（2027年度）'!$E$12*単年カーブ!$R$3+'単年（2027年度）'!$E$12*(1-単年カーブ!$R$3)*単年カーブ!Q1677)</f>
        <v>0</v>
      </c>
      <c r="G1677" s="47">
        <f t="shared" si="185"/>
        <v>0</v>
      </c>
      <c r="M1677">
        <f t="shared" si="186"/>
        <v>5</v>
      </c>
      <c r="N1677">
        <f>IF(OR(WEEKDAY(A1677)=1,WEEKDAY(A1677)=7,COUNTIF('2027祝日等（不使用）'!$A$1:$A$20,単年カーブ!A1677)=1),0,1)</f>
        <v>0</v>
      </c>
      <c r="O1677">
        <f t="shared" si="183"/>
        <v>42</v>
      </c>
      <c r="P1677">
        <f t="shared" si="187"/>
        <v>0</v>
      </c>
      <c r="Q1677">
        <f t="shared" si="188"/>
        <v>0</v>
      </c>
    </row>
    <row r="1678" spans="1:17" ht="19.5" x14ac:dyDescent="0.4">
      <c r="A1678" s="33">
        <f t="shared" si="182"/>
        <v>46512</v>
      </c>
      <c r="B1678" s="27" t="str">
        <f t="shared" si="184"/>
        <v>(水)</v>
      </c>
      <c r="C1678" s="34">
        <v>0.875</v>
      </c>
      <c r="D1678" s="16" t="s">
        <v>18</v>
      </c>
      <c r="E1678" s="35">
        <v>0.89583333333333304</v>
      </c>
      <c r="F1678" s="50">
        <f>IF(COUNTIF('リスト（不使用）'!$A$5:$A$6,単年カーブ!$A$1),"希望数量入力ください",'単年（2027年度）'!$E$12*単年カーブ!$R$3+'単年（2027年度）'!$E$12*(1-単年カーブ!$R$3)*単年カーブ!Q1678)</f>
        <v>0</v>
      </c>
      <c r="G1678" s="47">
        <f t="shared" si="185"/>
        <v>0</v>
      </c>
      <c r="M1678">
        <f t="shared" si="186"/>
        <v>5</v>
      </c>
      <c r="N1678">
        <f>IF(OR(WEEKDAY(A1678)=1,WEEKDAY(A1678)=7,COUNTIF('2027祝日等（不使用）'!$A$1:$A$20,単年カーブ!A1678)=1),0,1)</f>
        <v>0</v>
      </c>
      <c r="O1678">
        <f t="shared" si="183"/>
        <v>43</v>
      </c>
      <c r="P1678">
        <f t="shared" si="187"/>
        <v>0</v>
      </c>
      <c r="Q1678">
        <f t="shared" si="188"/>
        <v>0</v>
      </c>
    </row>
    <row r="1679" spans="1:17" ht="19.5" x14ac:dyDescent="0.4">
      <c r="A1679" s="33">
        <f t="shared" si="182"/>
        <v>46512</v>
      </c>
      <c r="B1679" s="27" t="str">
        <f t="shared" si="184"/>
        <v>(水)</v>
      </c>
      <c r="C1679" s="34">
        <v>0.89583333333333304</v>
      </c>
      <c r="D1679" s="16" t="s">
        <v>18</v>
      </c>
      <c r="E1679" s="35">
        <v>0.91666666666666696</v>
      </c>
      <c r="F1679" s="50">
        <f>IF(COUNTIF('リスト（不使用）'!$A$5:$A$6,単年カーブ!$A$1),"希望数量入力ください",'単年（2027年度）'!$E$12*単年カーブ!$R$3+'単年（2027年度）'!$E$12*(1-単年カーブ!$R$3)*単年カーブ!Q1679)</f>
        <v>0</v>
      </c>
      <c r="G1679" s="47">
        <f t="shared" si="185"/>
        <v>0</v>
      </c>
      <c r="M1679">
        <f t="shared" si="186"/>
        <v>5</v>
      </c>
      <c r="N1679">
        <f>IF(OR(WEEKDAY(A1679)=1,WEEKDAY(A1679)=7,COUNTIF('2027祝日等（不使用）'!$A$1:$A$20,単年カーブ!A1679)=1),0,1)</f>
        <v>0</v>
      </c>
      <c r="O1679">
        <f t="shared" si="183"/>
        <v>44</v>
      </c>
      <c r="P1679">
        <f t="shared" si="187"/>
        <v>0</v>
      </c>
      <c r="Q1679">
        <f t="shared" si="188"/>
        <v>0</v>
      </c>
    </row>
    <row r="1680" spans="1:17" ht="19.5" x14ac:dyDescent="0.4">
      <c r="A1680" s="33">
        <f t="shared" si="182"/>
        <v>46512</v>
      </c>
      <c r="B1680" s="27" t="str">
        <f t="shared" si="184"/>
        <v>(水)</v>
      </c>
      <c r="C1680" s="34">
        <v>0.91666666666666696</v>
      </c>
      <c r="D1680" s="16" t="s">
        <v>18</v>
      </c>
      <c r="E1680" s="35">
        <v>0.9375</v>
      </c>
      <c r="F1680" s="50">
        <f>IF(COUNTIF('リスト（不使用）'!$A$5:$A$6,単年カーブ!$A$1),"希望数量入力ください",'単年（2027年度）'!$E$12*単年カーブ!$R$3+'単年（2027年度）'!$E$12*(1-単年カーブ!$R$3)*単年カーブ!Q1680)</f>
        <v>0</v>
      </c>
      <c r="G1680" s="47">
        <f t="shared" si="185"/>
        <v>0</v>
      </c>
      <c r="M1680">
        <f t="shared" si="186"/>
        <v>5</v>
      </c>
      <c r="N1680">
        <f>IF(OR(WEEKDAY(A1680)=1,WEEKDAY(A1680)=7,COUNTIF('2027祝日等（不使用）'!$A$1:$A$20,単年カーブ!A1680)=1),0,1)</f>
        <v>0</v>
      </c>
      <c r="O1680">
        <f t="shared" si="183"/>
        <v>45</v>
      </c>
      <c r="P1680">
        <f t="shared" si="187"/>
        <v>0</v>
      </c>
      <c r="Q1680">
        <f t="shared" si="188"/>
        <v>0</v>
      </c>
    </row>
    <row r="1681" spans="1:17" ht="19.5" x14ac:dyDescent="0.4">
      <c r="A1681" s="33">
        <f t="shared" si="182"/>
        <v>46512</v>
      </c>
      <c r="B1681" s="27" t="str">
        <f t="shared" si="184"/>
        <v>(水)</v>
      </c>
      <c r="C1681" s="34">
        <v>0.9375</v>
      </c>
      <c r="D1681" s="16" t="s">
        <v>18</v>
      </c>
      <c r="E1681" s="35">
        <v>0.95833333333333304</v>
      </c>
      <c r="F1681" s="50">
        <f>IF(COUNTIF('リスト（不使用）'!$A$5:$A$6,単年カーブ!$A$1),"希望数量入力ください",'単年（2027年度）'!$E$12*単年カーブ!$R$3+'単年（2027年度）'!$E$12*(1-単年カーブ!$R$3)*単年カーブ!Q1681)</f>
        <v>0</v>
      </c>
      <c r="G1681" s="47">
        <f t="shared" si="185"/>
        <v>0</v>
      </c>
      <c r="M1681">
        <f t="shared" si="186"/>
        <v>5</v>
      </c>
      <c r="N1681">
        <f>IF(OR(WEEKDAY(A1681)=1,WEEKDAY(A1681)=7,COUNTIF('2027祝日等（不使用）'!$A$1:$A$20,単年カーブ!A1681)=1),0,1)</f>
        <v>0</v>
      </c>
      <c r="O1681">
        <f t="shared" si="183"/>
        <v>46</v>
      </c>
      <c r="P1681">
        <f t="shared" si="187"/>
        <v>0</v>
      </c>
      <c r="Q1681">
        <f t="shared" si="188"/>
        <v>0</v>
      </c>
    </row>
    <row r="1682" spans="1:17" ht="19.5" x14ac:dyDescent="0.4">
      <c r="A1682" s="33">
        <f t="shared" si="182"/>
        <v>46512</v>
      </c>
      <c r="B1682" s="27" t="str">
        <f t="shared" si="184"/>
        <v>(水)</v>
      </c>
      <c r="C1682" s="34">
        <v>0.95833333333333304</v>
      </c>
      <c r="D1682" s="16" t="s">
        <v>18</v>
      </c>
      <c r="E1682" s="35">
        <v>0.97916666666666696</v>
      </c>
      <c r="F1682" s="50">
        <f>IF(COUNTIF('リスト（不使用）'!$A$5:$A$6,単年カーブ!$A$1),"希望数量入力ください",'単年（2027年度）'!$E$12*単年カーブ!$R$3+'単年（2027年度）'!$E$12*(1-単年カーブ!$R$3)*単年カーブ!Q1682)</f>
        <v>0</v>
      </c>
      <c r="G1682" s="47">
        <f t="shared" si="185"/>
        <v>0</v>
      </c>
      <c r="M1682">
        <f t="shared" si="186"/>
        <v>5</v>
      </c>
      <c r="N1682">
        <f>IF(OR(WEEKDAY(A1682)=1,WEEKDAY(A1682)=7,COUNTIF('2027祝日等（不使用）'!$A$1:$A$20,単年カーブ!A1682)=1),0,1)</f>
        <v>0</v>
      </c>
      <c r="O1682">
        <f t="shared" si="183"/>
        <v>47</v>
      </c>
      <c r="P1682">
        <f t="shared" si="187"/>
        <v>0</v>
      </c>
      <c r="Q1682">
        <f t="shared" si="188"/>
        <v>0</v>
      </c>
    </row>
    <row r="1683" spans="1:17" ht="19.5" x14ac:dyDescent="0.4">
      <c r="A1683" s="33">
        <f t="shared" si="182"/>
        <v>46512</v>
      </c>
      <c r="B1683" s="27" t="str">
        <f t="shared" si="184"/>
        <v>(水)</v>
      </c>
      <c r="C1683" s="34">
        <v>0.97916666666666696</v>
      </c>
      <c r="D1683" s="16" t="s">
        <v>18</v>
      </c>
      <c r="E1683" s="35" t="s">
        <v>17</v>
      </c>
      <c r="F1683" s="50">
        <f>IF(COUNTIF('リスト（不使用）'!$A$5:$A$6,単年カーブ!$A$1),"希望数量入力ください",'単年（2027年度）'!$E$12*単年カーブ!$R$3+'単年（2027年度）'!$E$12*(1-単年カーブ!$R$3)*単年カーブ!Q1683)</f>
        <v>0</v>
      </c>
      <c r="G1683" s="47">
        <f t="shared" si="185"/>
        <v>0</v>
      </c>
      <c r="M1683">
        <f t="shared" si="186"/>
        <v>5</v>
      </c>
      <c r="N1683">
        <f>IF(OR(WEEKDAY(A1683)=1,WEEKDAY(A1683)=7,COUNTIF('2027祝日等（不使用）'!$A$1:$A$20,単年カーブ!A1683)=1),0,1)</f>
        <v>0</v>
      </c>
      <c r="O1683">
        <f t="shared" si="183"/>
        <v>48</v>
      </c>
      <c r="P1683">
        <f t="shared" si="187"/>
        <v>0</v>
      </c>
      <c r="Q1683">
        <f t="shared" si="188"/>
        <v>0</v>
      </c>
    </row>
    <row r="1684" spans="1:17" ht="19.5" x14ac:dyDescent="0.4">
      <c r="A1684" s="33">
        <f t="shared" si="182"/>
        <v>46513</v>
      </c>
      <c r="B1684" s="27" t="str">
        <f t="shared" si="184"/>
        <v>(木)</v>
      </c>
      <c r="C1684" s="34">
        <v>0</v>
      </c>
      <c r="D1684" s="16" t="s">
        <v>18</v>
      </c>
      <c r="E1684" s="35">
        <v>2.0833333333333332E-2</v>
      </c>
      <c r="F1684" s="50">
        <f>IF(COUNTIF('リスト（不使用）'!$A$5:$A$6,単年カーブ!$A$1),"希望数量入力ください",'単年（2027年度）'!$E$12*単年カーブ!$R$3+'単年（2027年度）'!$E$12*(1-単年カーブ!$R$3)*単年カーブ!Q1684)</f>
        <v>0</v>
      </c>
      <c r="G1684" s="47">
        <f t="shared" si="185"/>
        <v>0</v>
      </c>
      <c r="M1684">
        <f t="shared" si="186"/>
        <v>5</v>
      </c>
      <c r="N1684">
        <f>IF(OR(WEEKDAY(A1684)=1,WEEKDAY(A1684)=7,COUNTIF('2027祝日等（不使用）'!$A$1:$A$20,単年カーブ!A1684)=1),0,1)</f>
        <v>1</v>
      </c>
      <c r="O1684">
        <f t="shared" si="183"/>
        <v>1</v>
      </c>
      <c r="P1684">
        <f t="shared" si="187"/>
        <v>0</v>
      </c>
      <c r="Q1684">
        <f t="shared" si="188"/>
        <v>0</v>
      </c>
    </row>
    <row r="1685" spans="1:17" ht="19.5" x14ac:dyDescent="0.4">
      <c r="A1685" s="33">
        <f t="shared" si="182"/>
        <v>46513</v>
      </c>
      <c r="B1685" s="27" t="str">
        <f t="shared" si="184"/>
        <v>(木)</v>
      </c>
      <c r="C1685" s="34">
        <v>2.0833333333333332E-2</v>
      </c>
      <c r="D1685" s="16" t="s">
        <v>18</v>
      </c>
      <c r="E1685" s="35">
        <v>4.1666666666666664E-2</v>
      </c>
      <c r="F1685" s="50">
        <f>IF(COUNTIF('リスト（不使用）'!$A$5:$A$6,単年カーブ!$A$1),"希望数量入力ください",'単年（2027年度）'!$E$12*単年カーブ!$R$3+'単年（2027年度）'!$E$12*(1-単年カーブ!$R$3)*単年カーブ!Q1685)</f>
        <v>0</v>
      </c>
      <c r="G1685" s="47">
        <f t="shared" si="185"/>
        <v>0</v>
      </c>
      <c r="M1685">
        <f t="shared" si="186"/>
        <v>5</v>
      </c>
      <c r="N1685">
        <f>IF(OR(WEEKDAY(A1685)=1,WEEKDAY(A1685)=7,COUNTIF('2027祝日等（不使用）'!$A$1:$A$20,単年カーブ!A1685)=1),0,1)</f>
        <v>1</v>
      </c>
      <c r="O1685">
        <f t="shared" si="183"/>
        <v>2</v>
      </c>
      <c r="P1685">
        <f t="shared" si="187"/>
        <v>0</v>
      </c>
      <c r="Q1685">
        <f t="shared" si="188"/>
        <v>0</v>
      </c>
    </row>
    <row r="1686" spans="1:17" ht="19.5" x14ac:dyDescent="0.4">
      <c r="A1686" s="33">
        <f t="shared" si="182"/>
        <v>46513</v>
      </c>
      <c r="B1686" s="27" t="str">
        <f t="shared" si="184"/>
        <v>(木)</v>
      </c>
      <c r="C1686" s="34">
        <v>4.1666666666666664E-2</v>
      </c>
      <c r="D1686" s="16" t="s">
        <v>18</v>
      </c>
      <c r="E1686" s="35">
        <v>6.25E-2</v>
      </c>
      <c r="F1686" s="50">
        <f>IF(COUNTIF('リスト（不使用）'!$A$5:$A$6,単年カーブ!$A$1),"希望数量入力ください",'単年（2027年度）'!$E$12*単年カーブ!$R$3+'単年（2027年度）'!$E$12*(1-単年カーブ!$R$3)*単年カーブ!Q1686)</f>
        <v>0</v>
      </c>
      <c r="G1686" s="47">
        <f t="shared" si="185"/>
        <v>0</v>
      </c>
      <c r="M1686">
        <f t="shared" si="186"/>
        <v>5</v>
      </c>
      <c r="N1686">
        <f>IF(OR(WEEKDAY(A1686)=1,WEEKDAY(A1686)=7,COUNTIF('2027祝日等（不使用）'!$A$1:$A$20,単年カーブ!A1686)=1),0,1)</f>
        <v>1</v>
      </c>
      <c r="O1686">
        <f t="shared" si="183"/>
        <v>3</v>
      </c>
      <c r="P1686">
        <f t="shared" si="187"/>
        <v>0</v>
      </c>
      <c r="Q1686">
        <f t="shared" si="188"/>
        <v>0</v>
      </c>
    </row>
    <row r="1687" spans="1:17" ht="19.5" x14ac:dyDescent="0.4">
      <c r="A1687" s="33">
        <f t="shared" si="182"/>
        <v>46513</v>
      </c>
      <c r="B1687" s="27" t="str">
        <f t="shared" si="184"/>
        <v>(木)</v>
      </c>
      <c r="C1687" s="34">
        <v>6.25E-2</v>
      </c>
      <c r="D1687" s="16" t="s">
        <v>18</v>
      </c>
      <c r="E1687" s="35">
        <v>8.3333333333333301E-2</v>
      </c>
      <c r="F1687" s="50">
        <f>IF(COUNTIF('リスト（不使用）'!$A$5:$A$6,単年カーブ!$A$1),"希望数量入力ください",'単年（2027年度）'!$E$12*単年カーブ!$R$3+'単年（2027年度）'!$E$12*(1-単年カーブ!$R$3)*単年カーブ!Q1687)</f>
        <v>0</v>
      </c>
      <c r="G1687" s="47">
        <f t="shared" si="185"/>
        <v>0</v>
      </c>
      <c r="M1687">
        <f t="shared" si="186"/>
        <v>5</v>
      </c>
      <c r="N1687">
        <f>IF(OR(WEEKDAY(A1687)=1,WEEKDAY(A1687)=7,COUNTIF('2027祝日等（不使用）'!$A$1:$A$20,単年カーブ!A1687)=1),0,1)</f>
        <v>1</v>
      </c>
      <c r="O1687">
        <f t="shared" si="183"/>
        <v>4</v>
      </c>
      <c r="P1687">
        <f t="shared" si="187"/>
        <v>0</v>
      </c>
      <c r="Q1687">
        <f t="shared" si="188"/>
        <v>0</v>
      </c>
    </row>
    <row r="1688" spans="1:17" ht="19.5" x14ac:dyDescent="0.4">
      <c r="A1688" s="33">
        <f t="shared" si="182"/>
        <v>46513</v>
      </c>
      <c r="B1688" s="27" t="str">
        <f t="shared" si="184"/>
        <v>(木)</v>
      </c>
      <c r="C1688" s="34">
        <v>8.3333333333333301E-2</v>
      </c>
      <c r="D1688" s="16" t="s">
        <v>18</v>
      </c>
      <c r="E1688" s="35">
        <v>0.104166666666667</v>
      </c>
      <c r="F1688" s="50">
        <f>IF(COUNTIF('リスト（不使用）'!$A$5:$A$6,単年カーブ!$A$1),"希望数量入力ください",'単年（2027年度）'!$E$12*単年カーブ!$R$3+'単年（2027年度）'!$E$12*(1-単年カーブ!$R$3)*単年カーブ!Q1688)</f>
        <v>0</v>
      </c>
      <c r="G1688" s="47">
        <f t="shared" si="185"/>
        <v>0</v>
      </c>
      <c r="M1688">
        <f t="shared" si="186"/>
        <v>5</v>
      </c>
      <c r="N1688">
        <f>IF(OR(WEEKDAY(A1688)=1,WEEKDAY(A1688)=7,COUNTIF('2027祝日等（不使用）'!$A$1:$A$20,単年カーブ!A1688)=1),0,1)</f>
        <v>1</v>
      </c>
      <c r="O1688">
        <f t="shared" si="183"/>
        <v>5</v>
      </c>
      <c r="P1688">
        <f t="shared" si="187"/>
        <v>0</v>
      </c>
      <c r="Q1688">
        <f t="shared" si="188"/>
        <v>0</v>
      </c>
    </row>
    <row r="1689" spans="1:17" ht="19.5" x14ac:dyDescent="0.4">
      <c r="A1689" s="33">
        <f t="shared" si="182"/>
        <v>46513</v>
      </c>
      <c r="B1689" s="27" t="str">
        <f t="shared" si="184"/>
        <v>(木)</v>
      </c>
      <c r="C1689" s="34">
        <v>0.104166666666667</v>
      </c>
      <c r="D1689" s="16" t="s">
        <v>18</v>
      </c>
      <c r="E1689" s="35">
        <v>0.125</v>
      </c>
      <c r="F1689" s="50">
        <f>IF(COUNTIF('リスト（不使用）'!$A$5:$A$6,単年カーブ!$A$1),"希望数量入力ください",'単年（2027年度）'!$E$12*単年カーブ!$R$3+'単年（2027年度）'!$E$12*(1-単年カーブ!$R$3)*単年カーブ!Q1689)</f>
        <v>0</v>
      </c>
      <c r="G1689" s="47">
        <f t="shared" si="185"/>
        <v>0</v>
      </c>
      <c r="M1689">
        <f t="shared" si="186"/>
        <v>5</v>
      </c>
      <c r="N1689">
        <f>IF(OR(WEEKDAY(A1689)=1,WEEKDAY(A1689)=7,COUNTIF('2027祝日等（不使用）'!$A$1:$A$20,単年カーブ!A1689)=1),0,1)</f>
        <v>1</v>
      </c>
      <c r="O1689">
        <f t="shared" si="183"/>
        <v>6</v>
      </c>
      <c r="P1689">
        <f t="shared" si="187"/>
        <v>0</v>
      </c>
      <c r="Q1689">
        <f t="shared" si="188"/>
        <v>0</v>
      </c>
    </row>
    <row r="1690" spans="1:17" ht="19.5" x14ac:dyDescent="0.4">
      <c r="A1690" s="33">
        <f t="shared" si="182"/>
        <v>46513</v>
      </c>
      <c r="B1690" s="27" t="str">
        <f t="shared" si="184"/>
        <v>(木)</v>
      </c>
      <c r="C1690" s="34">
        <v>0.125</v>
      </c>
      <c r="D1690" s="16" t="s">
        <v>18</v>
      </c>
      <c r="E1690" s="35">
        <v>0.14583333333333301</v>
      </c>
      <c r="F1690" s="50">
        <f>IF(COUNTIF('リスト（不使用）'!$A$5:$A$6,単年カーブ!$A$1),"希望数量入力ください",'単年（2027年度）'!$E$12*単年カーブ!$R$3+'単年（2027年度）'!$E$12*(1-単年カーブ!$R$3)*単年カーブ!Q1690)</f>
        <v>0</v>
      </c>
      <c r="G1690" s="47">
        <f t="shared" si="185"/>
        <v>0</v>
      </c>
      <c r="M1690">
        <f t="shared" si="186"/>
        <v>5</v>
      </c>
      <c r="N1690">
        <f>IF(OR(WEEKDAY(A1690)=1,WEEKDAY(A1690)=7,COUNTIF('2027祝日等（不使用）'!$A$1:$A$20,単年カーブ!A1690)=1),0,1)</f>
        <v>1</v>
      </c>
      <c r="O1690">
        <f t="shared" si="183"/>
        <v>7</v>
      </c>
      <c r="P1690">
        <f t="shared" si="187"/>
        <v>0</v>
      </c>
      <c r="Q1690">
        <f t="shared" si="188"/>
        <v>0</v>
      </c>
    </row>
    <row r="1691" spans="1:17" ht="19.5" x14ac:dyDescent="0.4">
      <c r="A1691" s="33">
        <f t="shared" si="182"/>
        <v>46513</v>
      </c>
      <c r="B1691" s="27" t="str">
        <f t="shared" si="184"/>
        <v>(木)</v>
      </c>
      <c r="C1691" s="34">
        <v>0.14583333333333301</v>
      </c>
      <c r="D1691" s="16" t="s">
        <v>18</v>
      </c>
      <c r="E1691" s="35">
        <v>0.16666666666666699</v>
      </c>
      <c r="F1691" s="50">
        <f>IF(COUNTIF('リスト（不使用）'!$A$5:$A$6,単年カーブ!$A$1),"希望数量入力ください",'単年（2027年度）'!$E$12*単年カーブ!$R$3+'単年（2027年度）'!$E$12*(1-単年カーブ!$R$3)*単年カーブ!Q1691)</f>
        <v>0</v>
      </c>
      <c r="G1691" s="47">
        <f t="shared" si="185"/>
        <v>0</v>
      </c>
      <c r="M1691">
        <f t="shared" si="186"/>
        <v>5</v>
      </c>
      <c r="N1691">
        <f>IF(OR(WEEKDAY(A1691)=1,WEEKDAY(A1691)=7,COUNTIF('2027祝日等（不使用）'!$A$1:$A$20,単年カーブ!A1691)=1),0,1)</f>
        <v>1</v>
      </c>
      <c r="O1691">
        <f t="shared" si="183"/>
        <v>8</v>
      </c>
      <c r="P1691">
        <f t="shared" si="187"/>
        <v>0</v>
      </c>
      <c r="Q1691">
        <f t="shared" si="188"/>
        <v>0</v>
      </c>
    </row>
    <row r="1692" spans="1:17" ht="19.5" x14ac:dyDescent="0.4">
      <c r="A1692" s="33">
        <f t="shared" si="182"/>
        <v>46513</v>
      </c>
      <c r="B1692" s="27" t="str">
        <f t="shared" si="184"/>
        <v>(木)</v>
      </c>
      <c r="C1692" s="34">
        <v>0.16666666666666699</v>
      </c>
      <c r="D1692" s="16" t="s">
        <v>18</v>
      </c>
      <c r="E1692" s="35">
        <v>0.1875</v>
      </c>
      <c r="F1692" s="50">
        <f>IF(COUNTIF('リスト（不使用）'!$A$5:$A$6,単年カーブ!$A$1),"希望数量入力ください",'単年（2027年度）'!$E$12*単年カーブ!$R$3+'単年（2027年度）'!$E$12*(1-単年カーブ!$R$3)*単年カーブ!Q1692)</f>
        <v>0</v>
      </c>
      <c r="G1692" s="47">
        <f t="shared" si="185"/>
        <v>0</v>
      </c>
      <c r="M1692">
        <f t="shared" si="186"/>
        <v>5</v>
      </c>
      <c r="N1692">
        <f>IF(OR(WEEKDAY(A1692)=1,WEEKDAY(A1692)=7,COUNTIF('2027祝日等（不使用）'!$A$1:$A$20,単年カーブ!A1692)=1),0,1)</f>
        <v>1</v>
      </c>
      <c r="O1692">
        <f t="shared" si="183"/>
        <v>9</v>
      </c>
      <c r="P1692">
        <f t="shared" si="187"/>
        <v>0</v>
      </c>
      <c r="Q1692">
        <f t="shared" si="188"/>
        <v>0</v>
      </c>
    </row>
    <row r="1693" spans="1:17" ht="19.5" x14ac:dyDescent="0.4">
      <c r="A1693" s="33">
        <f t="shared" si="182"/>
        <v>46513</v>
      </c>
      <c r="B1693" s="27" t="str">
        <f t="shared" si="184"/>
        <v>(木)</v>
      </c>
      <c r="C1693" s="34">
        <v>0.1875</v>
      </c>
      <c r="D1693" s="16" t="s">
        <v>18</v>
      </c>
      <c r="E1693" s="35">
        <v>0.20833333333333301</v>
      </c>
      <c r="F1693" s="50">
        <f>IF(COUNTIF('リスト（不使用）'!$A$5:$A$6,単年カーブ!$A$1),"希望数量入力ください",'単年（2027年度）'!$E$12*単年カーブ!$R$3+'単年（2027年度）'!$E$12*(1-単年カーブ!$R$3)*単年カーブ!Q1693)</f>
        <v>0</v>
      </c>
      <c r="G1693" s="47">
        <f t="shared" si="185"/>
        <v>0</v>
      </c>
      <c r="M1693">
        <f t="shared" si="186"/>
        <v>5</v>
      </c>
      <c r="N1693">
        <f>IF(OR(WEEKDAY(A1693)=1,WEEKDAY(A1693)=7,COUNTIF('2027祝日等（不使用）'!$A$1:$A$20,単年カーブ!A1693)=1),0,1)</f>
        <v>1</v>
      </c>
      <c r="O1693">
        <f t="shared" si="183"/>
        <v>10</v>
      </c>
      <c r="P1693">
        <f t="shared" si="187"/>
        <v>0</v>
      </c>
      <c r="Q1693">
        <f t="shared" si="188"/>
        <v>0</v>
      </c>
    </row>
    <row r="1694" spans="1:17" ht="19.5" x14ac:dyDescent="0.4">
      <c r="A1694" s="33">
        <f t="shared" si="182"/>
        <v>46513</v>
      </c>
      <c r="B1694" s="27" t="str">
        <f t="shared" si="184"/>
        <v>(木)</v>
      </c>
      <c r="C1694" s="34">
        <v>0.20833333333333301</v>
      </c>
      <c r="D1694" s="16" t="s">
        <v>18</v>
      </c>
      <c r="E1694" s="35">
        <v>0.22916666666666699</v>
      </c>
      <c r="F1694" s="50">
        <f>IF(COUNTIF('リスト（不使用）'!$A$5:$A$6,単年カーブ!$A$1),"希望数量入力ください",'単年（2027年度）'!$E$12*単年カーブ!$R$3+'単年（2027年度）'!$E$12*(1-単年カーブ!$R$3)*単年カーブ!Q1694)</f>
        <v>0</v>
      </c>
      <c r="G1694" s="47">
        <f t="shared" si="185"/>
        <v>0</v>
      </c>
      <c r="M1694">
        <f t="shared" si="186"/>
        <v>5</v>
      </c>
      <c r="N1694">
        <f>IF(OR(WEEKDAY(A1694)=1,WEEKDAY(A1694)=7,COUNTIF('2027祝日等（不使用）'!$A$1:$A$20,単年カーブ!A1694)=1),0,1)</f>
        <v>1</v>
      </c>
      <c r="O1694">
        <f t="shared" si="183"/>
        <v>11</v>
      </c>
      <c r="P1694">
        <f t="shared" si="187"/>
        <v>0</v>
      </c>
      <c r="Q1694">
        <f t="shared" si="188"/>
        <v>0</v>
      </c>
    </row>
    <row r="1695" spans="1:17" ht="19.5" x14ac:dyDescent="0.4">
      <c r="A1695" s="33">
        <f t="shared" si="182"/>
        <v>46513</v>
      </c>
      <c r="B1695" s="27" t="str">
        <f t="shared" si="184"/>
        <v>(木)</v>
      </c>
      <c r="C1695" s="34">
        <v>0.22916666666666699</v>
      </c>
      <c r="D1695" s="16" t="s">
        <v>18</v>
      </c>
      <c r="E1695" s="35">
        <v>0.25</v>
      </c>
      <c r="F1695" s="50">
        <f>IF(COUNTIF('リスト（不使用）'!$A$5:$A$6,単年カーブ!$A$1),"希望数量入力ください",'単年（2027年度）'!$E$12*単年カーブ!$R$3+'単年（2027年度）'!$E$12*(1-単年カーブ!$R$3)*単年カーブ!Q1695)</f>
        <v>0</v>
      </c>
      <c r="G1695" s="47">
        <f t="shared" si="185"/>
        <v>0</v>
      </c>
      <c r="M1695">
        <f t="shared" si="186"/>
        <v>5</v>
      </c>
      <c r="N1695">
        <f>IF(OR(WEEKDAY(A1695)=1,WEEKDAY(A1695)=7,COUNTIF('2027祝日等（不使用）'!$A$1:$A$20,単年カーブ!A1695)=1),0,1)</f>
        <v>1</v>
      </c>
      <c r="O1695">
        <f t="shared" si="183"/>
        <v>12</v>
      </c>
      <c r="P1695">
        <f t="shared" si="187"/>
        <v>0</v>
      </c>
      <c r="Q1695">
        <f t="shared" si="188"/>
        <v>0</v>
      </c>
    </row>
    <row r="1696" spans="1:17" ht="19.5" x14ac:dyDescent="0.4">
      <c r="A1696" s="33">
        <f t="shared" si="182"/>
        <v>46513</v>
      </c>
      <c r="B1696" s="27" t="str">
        <f t="shared" si="184"/>
        <v>(木)</v>
      </c>
      <c r="C1696" s="34">
        <v>0.25</v>
      </c>
      <c r="D1696" s="16" t="s">
        <v>18</v>
      </c>
      <c r="E1696" s="35">
        <v>0.27083333333333298</v>
      </c>
      <c r="F1696" s="50">
        <f>IF(COUNTIF('リスト（不使用）'!$A$5:$A$6,単年カーブ!$A$1),"希望数量入力ください",'単年（2027年度）'!$E$12*単年カーブ!$R$3+'単年（2027年度）'!$E$12*(1-単年カーブ!$R$3)*単年カーブ!Q1696)</f>
        <v>0</v>
      </c>
      <c r="G1696" s="47">
        <f t="shared" si="185"/>
        <v>0</v>
      </c>
      <c r="M1696">
        <f t="shared" si="186"/>
        <v>5</v>
      </c>
      <c r="N1696">
        <f>IF(OR(WEEKDAY(A1696)=1,WEEKDAY(A1696)=7,COUNTIF('2027祝日等（不使用）'!$A$1:$A$20,単年カーブ!A1696)=1),0,1)</f>
        <v>1</v>
      </c>
      <c r="O1696">
        <f t="shared" si="183"/>
        <v>13</v>
      </c>
      <c r="P1696">
        <f t="shared" si="187"/>
        <v>0</v>
      </c>
      <c r="Q1696">
        <f t="shared" si="188"/>
        <v>0</v>
      </c>
    </row>
    <row r="1697" spans="1:17" ht="19.5" x14ac:dyDescent="0.4">
      <c r="A1697" s="33">
        <f t="shared" si="182"/>
        <v>46513</v>
      </c>
      <c r="B1697" s="27" t="str">
        <f t="shared" si="184"/>
        <v>(木)</v>
      </c>
      <c r="C1697" s="34">
        <v>0.27083333333333298</v>
      </c>
      <c r="D1697" s="16" t="s">
        <v>18</v>
      </c>
      <c r="E1697" s="35">
        <v>0.29166666666666702</v>
      </c>
      <c r="F1697" s="50">
        <f>IF(COUNTIF('リスト（不使用）'!$A$5:$A$6,単年カーブ!$A$1),"希望数量入力ください",'単年（2027年度）'!$E$12*単年カーブ!$R$3+'単年（2027年度）'!$E$12*(1-単年カーブ!$R$3)*単年カーブ!Q1697)</f>
        <v>0</v>
      </c>
      <c r="G1697" s="47">
        <f t="shared" si="185"/>
        <v>0</v>
      </c>
      <c r="M1697">
        <f t="shared" si="186"/>
        <v>5</v>
      </c>
      <c r="N1697">
        <f>IF(OR(WEEKDAY(A1697)=1,WEEKDAY(A1697)=7,COUNTIF('2027祝日等（不使用）'!$A$1:$A$20,単年カーブ!A1697)=1),0,1)</f>
        <v>1</v>
      </c>
      <c r="O1697">
        <f t="shared" si="183"/>
        <v>14</v>
      </c>
      <c r="P1697">
        <f t="shared" si="187"/>
        <v>0</v>
      </c>
      <c r="Q1697">
        <f t="shared" si="188"/>
        <v>0</v>
      </c>
    </row>
    <row r="1698" spans="1:17" ht="19.5" x14ac:dyDescent="0.4">
      <c r="A1698" s="33">
        <f t="shared" si="182"/>
        <v>46513</v>
      </c>
      <c r="B1698" s="27" t="str">
        <f t="shared" si="184"/>
        <v>(木)</v>
      </c>
      <c r="C1698" s="34">
        <v>0.29166666666666702</v>
      </c>
      <c r="D1698" s="16" t="s">
        <v>18</v>
      </c>
      <c r="E1698" s="35">
        <v>0.3125</v>
      </c>
      <c r="F1698" s="50">
        <f>IF(COUNTIF('リスト（不使用）'!$A$5:$A$6,単年カーブ!$A$1),"希望数量入力ください",'単年（2027年度）'!$E$12*単年カーブ!$R$3+'単年（2027年度）'!$E$12*(1-単年カーブ!$R$3)*単年カーブ!Q1698)</f>
        <v>0</v>
      </c>
      <c r="G1698" s="47">
        <f t="shared" si="185"/>
        <v>0</v>
      </c>
      <c r="M1698">
        <f t="shared" si="186"/>
        <v>5</v>
      </c>
      <c r="N1698">
        <f>IF(OR(WEEKDAY(A1698)=1,WEEKDAY(A1698)=7,COUNTIF('2027祝日等（不使用）'!$A$1:$A$20,単年カーブ!A1698)=1),0,1)</f>
        <v>1</v>
      </c>
      <c r="O1698">
        <f t="shared" si="183"/>
        <v>15</v>
      </c>
      <c r="P1698">
        <f t="shared" si="187"/>
        <v>0</v>
      </c>
      <c r="Q1698">
        <f t="shared" si="188"/>
        <v>0</v>
      </c>
    </row>
    <row r="1699" spans="1:17" ht="19.5" x14ac:dyDescent="0.4">
      <c r="A1699" s="33">
        <f t="shared" si="182"/>
        <v>46513</v>
      </c>
      <c r="B1699" s="27" t="str">
        <f t="shared" si="184"/>
        <v>(木)</v>
      </c>
      <c r="C1699" s="34">
        <v>0.3125</v>
      </c>
      <c r="D1699" s="16" t="s">
        <v>18</v>
      </c>
      <c r="E1699" s="35">
        <v>0.33333333333333298</v>
      </c>
      <c r="F1699" s="50">
        <f>IF(COUNTIF('リスト（不使用）'!$A$5:$A$6,単年カーブ!$A$1),"希望数量入力ください",'単年（2027年度）'!$E$12*単年カーブ!$R$3+'単年（2027年度）'!$E$12*(1-単年カーブ!$R$3)*単年カーブ!Q1699)</f>
        <v>0</v>
      </c>
      <c r="G1699" s="47">
        <f t="shared" si="185"/>
        <v>0</v>
      </c>
      <c r="M1699">
        <f t="shared" si="186"/>
        <v>5</v>
      </c>
      <c r="N1699">
        <f>IF(OR(WEEKDAY(A1699)=1,WEEKDAY(A1699)=7,COUNTIF('2027祝日等（不使用）'!$A$1:$A$20,単年カーブ!A1699)=1),0,1)</f>
        <v>1</v>
      </c>
      <c r="O1699">
        <f t="shared" si="183"/>
        <v>16</v>
      </c>
      <c r="P1699">
        <f t="shared" si="187"/>
        <v>0</v>
      </c>
      <c r="Q1699">
        <f t="shared" si="188"/>
        <v>0</v>
      </c>
    </row>
    <row r="1700" spans="1:17" ht="19.5" x14ac:dyDescent="0.4">
      <c r="A1700" s="33">
        <f t="shared" si="182"/>
        <v>46513</v>
      </c>
      <c r="B1700" s="27" t="str">
        <f t="shared" si="184"/>
        <v>(木)</v>
      </c>
      <c r="C1700" s="34">
        <v>0.33333333333333298</v>
      </c>
      <c r="D1700" s="16" t="s">
        <v>18</v>
      </c>
      <c r="E1700" s="35">
        <v>0.35416666666666702</v>
      </c>
      <c r="F1700" s="50">
        <f>IF(COUNTIF('リスト（不使用）'!$A$5:$A$6,単年カーブ!$A$1),"希望数量入力ください",'単年（2027年度）'!$E$12*単年カーブ!$R$3+'単年（2027年度）'!$E$12*(1-単年カーブ!$R$3)*単年カーブ!Q1700)</f>
        <v>0</v>
      </c>
      <c r="G1700" s="47">
        <f t="shared" si="185"/>
        <v>0</v>
      </c>
      <c r="M1700">
        <f t="shared" si="186"/>
        <v>5</v>
      </c>
      <c r="N1700">
        <f>IF(OR(WEEKDAY(A1700)=1,WEEKDAY(A1700)=7,COUNTIF('2027祝日等（不使用）'!$A$1:$A$20,単年カーブ!A1700)=1),0,1)</f>
        <v>1</v>
      </c>
      <c r="O1700">
        <f t="shared" si="183"/>
        <v>17</v>
      </c>
      <c r="P1700">
        <f t="shared" si="187"/>
        <v>1</v>
      </c>
      <c r="Q1700">
        <f t="shared" si="188"/>
        <v>1</v>
      </c>
    </row>
    <row r="1701" spans="1:17" ht="19.5" x14ac:dyDescent="0.4">
      <c r="A1701" s="33">
        <f t="shared" si="182"/>
        <v>46513</v>
      </c>
      <c r="B1701" s="27" t="str">
        <f t="shared" si="184"/>
        <v>(木)</v>
      </c>
      <c r="C1701" s="34">
        <v>0.35416666666666702</v>
      </c>
      <c r="D1701" s="16" t="s">
        <v>18</v>
      </c>
      <c r="E1701" s="35">
        <v>0.375</v>
      </c>
      <c r="F1701" s="50">
        <f>IF(COUNTIF('リスト（不使用）'!$A$5:$A$6,単年カーブ!$A$1),"希望数量入力ください",'単年（2027年度）'!$E$12*単年カーブ!$R$3+'単年（2027年度）'!$E$12*(1-単年カーブ!$R$3)*単年カーブ!Q1701)</f>
        <v>0</v>
      </c>
      <c r="G1701" s="47">
        <f t="shared" si="185"/>
        <v>0</v>
      </c>
      <c r="M1701">
        <f t="shared" si="186"/>
        <v>5</v>
      </c>
      <c r="N1701">
        <f>IF(OR(WEEKDAY(A1701)=1,WEEKDAY(A1701)=7,COUNTIF('2027祝日等（不使用）'!$A$1:$A$20,単年カーブ!A1701)=1),0,1)</f>
        <v>1</v>
      </c>
      <c r="O1701">
        <f t="shared" si="183"/>
        <v>18</v>
      </c>
      <c r="P1701">
        <f t="shared" si="187"/>
        <v>1</v>
      </c>
      <c r="Q1701">
        <f t="shared" si="188"/>
        <v>1</v>
      </c>
    </row>
    <row r="1702" spans="1:17" ht="19.5" x14ac:dyDescent="0.4">
      <c r="A1702" s="33">
        <f t="shared" si="182"/>
        <v>46513</v>
      </c>
      <c r="B1702" s="27" t="str">
        <f t="shared" si="184"/>
        <v>(木)</v>
      </c>
      <c r="C1702" s="34">
        <v>0.375</v>
      </c>
      <c r="D1702" s="16" t="s">
        <v>18</v>
      </c>
      <c r="E1702" s="35">
        <v>0.39583333333333298</v>
      </c>
      <c r="F1702" s="50">
        <f>IF(COUNTIF('リスト（不使用）'!$A$5:$A$6,単年カーブ!$A$1),"希望数量入力ください",'単年（2027年度）'!$E$12*単年カーブ!$R$3+'単年（2027年度）'!$E$12*(1-単年カーブ!$R$3)*単年カーブ!Q1702)</f>
        <v>0</v>
      </c>
      <c r="G1702" s="47">
        <f t="shared" si="185"/>
        <v>0</v>
      </c>
      <c r="M1702">
        <f t="shared" si="186"/>
        <v>5</v>
      </c>
      <c r="N1702">
        <f>IF(OR(WEEKDAY(A1702)=1,WEEKDAY(A1702)=7,COUNTIF('2027祝日等（不使用）'!$A$1:$A$20,単年カーブ!A1702)=1),0,1)</f>
        <v>1</v>
      </c>
      <c r="O1702">
        <f t="shared" si="183"/>
        <v>19</v>
      </c>
      <c r="P1702">
        <f t="shared" si="187"/>
        <v>1</v>
      </c>
      <c r="Q1702">
        <f t="shared" si="188"/>
        <v>1</v>
      </c>
    </row>
    <row r="1703" spans="1:17" ht="19.5" x14ac:dyDescent="0.4">
      <c r="A1703" s="33">
        <f t="shared" si="182"/>
        <v>46513</v>
      </c>
      <c r="B1703" s="27" t="str">
        <f t="shared" si="184"/>
        <v>(木)</v>
      </c>
      <c r="C1703" s="34">
        <v>0.39583333333333298</v>
      </c>
      <c r="D1703" s="16" t="s">
        <v>18</v>
      </c>
      <c r="E1703" s="35">
        <v>0.41666666666666702</v>
      </c>
      <c r="F1703" s="50">
        <f>IF(COUNTIF('リスト（不使用）'!$A$5:$A$6,単年カーブ!$A$1),"希望数量入力ください",'単年（2027年度）'!$E$12*単年カーブ!$R$3+'単年（2027年度）'!$E$12*(1-単年カーブ!$R$3)*単年カーブ!Q1703)</f>
        <v>0</v>
      </c>
      <c r="G1703" s="47">
        <f t="shared" si="185"/>
        <v>0</v>
      </c>
      <c r="M1703">
        <f t="shared" si="186"/>
        <v>5</v>
      </c>
      <c r="N1703">
        <f>IF(OR(WEEKDAY(A1703)=1,WEEKDAY(A1703)=7,COUNTIF('2027祝日等（不使用）'!$A$1:$A$20,単年カーブ!A1703)=1),0,1)</f>
        <v>1</v>
      </c>
      <c r="O1703">
        <f t="shared" si="183"/>
        <v>20</v>
      </c>
      <c r="P1703">
        <f t="shared" si="187"/>
        <v>1</v>
      </c>
      <c r="Q1703">
        <f t="shared" si="188"/>
        <v>1</v>
      </c>
    </row>
    <row r="1704" spans="1:17" ht="19.5" x14ac:dyDescent="0.4">
      <c r="A1704" s="33">
        <f t="shared" si="182"/>
        <v>46513</v>
      </c>
      <c r="B1704" s="27" t="str">
        <f t="shared" si="184"/>
        <v>(木)</v>
      </c>
      <c r="C1704" s="34">
        <v>0.41666666666666702</v>
      </c>
      <c r="D1704" s="16" t="s">
        <v>18</v>
      </c>
      <c r="E1704" s="35">
        <v>0.4375</v>
      </c>
      <c r="F1704" s="50">
        <f>IF(COUNTIF('リスト（不使用）'!$A$5:$A$6,単年カーブ!$A$1),"希望数量入力ください",'単年（2027年度）'!$E$12*単年カーブ!$R$3+'単年（2027年度）'!$E$12*(1-単年カーブ!$R$3)*単年カーブ!Q1704)</f>
        <v>0</v>
      </c>
      <c r="G1704" s="47">
        <f t="shared" si="185"/>
        <v>0</v>
      </c>
      <c r="M1704">
        <f t="shared" si="186"/>
        <v>5</v>
      </c>
      <c r="N1704">
        <f>IF(OR(WEEKDAY(A1704)=1,WEEKDAY(A1704)=7,COUNTIF('2027祝日等（不使用）'!$A$1:$A$20,単年カーブ!A1704)=1),0,1)</f>
        <v>1</v>
      </c>
      <c r="O1704">
        <f t="shared" si="183"/>
        <v>21</v>
      </c>
      <c r="P1704">
        <f t="shared" si="187"/>
        <v>1</v>
      </c>
      <c r="Q1704">
        <f t="shared" si="188"/>
        <v>1</v>
      </c>
    </row>
    <row r="1705" spans="1:17" ht="19.5" x14ac:dyDescent="0.4">
      <c r="A1705" s="33">
        <f t="shared" si="182"/>
        <v>46513</v>
      </c>
      <c r="B1705" s="27" t="str">
        <f t="shared" si="184"/>
        <v>(木)</v>
      </c>
      <c r="C1705" s="34">
        <v>0.4375</v>
      </c>
      <c r="D1705" s="16" t="s">
        <v>18</v>
      </c>
      <c r="E1705" s="35">
        <v>0.45833333333333298</v>
      </c>
      <c r="F1705" s="50">
        <f>IF(COUNTIF('リスト（不使用）'!$A$5:$A$6,単年カーブ!$A$1),"希望数量入力ください",'単年（2027年度）'!$E$12*単年カーブ!$R$3+'単年（2027年度）'!$E$12*(1-単年カーブ!$R$3)*単年カーブ!Q1705)</f>
        <v>0</v>
      </c>
      <c r="G1705" s="47">
        <f t="shared" si="185"/>
        <v>0</v>
      </c>
      <c r="M1705">
        <f t="shared" si="186"/>
        <v>5</v>
      </c>
      <c r="N1705">
        <f>IF(OR(WEEKDAY(A1705)=1,WEEKDAY(A1705)=7,COUNTIF('2027祝日等（不使用）'!$A$1:$A$20,単年カーブ!A1705)=1),0,1)</f>
        <v>1</v>
      </c>
      <c r="O1705">
        <f t="shared" si="183"/>
        <v>22</v>
      </c>
      <c r="P1705">
        <f t="shared" si="187"/>
        <v>1</v>
      </c>
      <c r="Q1705">
        <f t="shared" si="188"/>
        <v>1</v>
      </c>
    </row>
    <row r="1706" spans="1:17" ht="19.5" x14ac:dyDescent="0.4">
      <c r="A1706" s="33">
        <f t="shared" si="182"/>
        <v>46513</v>
      </c>
      <c r="B1706" s="27" t="str">
        <f t="shared" si="184"/>
        <v>(木)</v>
      </c>
      <c r="C1706" s="34">
        <v>0.45833333333333298</v>
      </c>
      <c r="D1706" s="16" t="s">
        <v>18</v>
      </c>
      <c r="E1706" s="35">
        <v>0.47916666666666702</v>
      </c>
      <c r="F1706" s="50">
        <f>IF(COUNTIF('リスト（不使用）'!$A$5:$A$6,単年カーブ!$A$1),"希望数量入力ください",'単年（2027年度）'!$E$12*単年カーブ!$R$3+'単年（2027年度）'!$E$12*(1-単年カーブ!$R$3)*単年カーブ!Q1706)</f>
        <v>0</v>
      </c>
      <c r="G1706" s="47">
        <f t="shared" si="185"/>
        <v>0</v>
      </c>
      <c r="M1706">
        <f t="shared" si="186"/>
        <v>5</v>
      </c>
      <c r="N1706">
        <f>IF(OR(WEEKDAY(A1706)=1,WEEKDAY(A1706)=7,COUNTIF('2027祝日等（不使用）'!$A$1:$A$20,単年カーブ!A1706)=1),0,1)</f>
        <v>1</v>
      </c>
      <c r="O1706">
        <f t="shared" si="183"/>
        <v>23</v>
      </c>
      <c r="P1706">
        <f t="shared" si="187"/>
        <v>1</v>
      </c>
      <c r="Q1706">
        <f t="shared" si="188"/>
        <v>1</v>
      </c>
    </row>
    <row r="1707" spans="1:17" ht="19.5" x14ac:dyDescent="0.4">
      <c r="A1707" s="33">
        <f t="shared" si="182"/>
        <v>46513</v>
      </c>
      <c r="B1707" s="27" t="str">
        <f t="shared" si="184"/>
        <v>(木)</v>
      </c>
      <c r="C1707" s="34">
        <v>0.47916666666666702</v>
      </c>
      <c r="D1707" s="16" t="s">
        <v>18</v>
      </c>
      <c r="E1707" s="35">
        <v>0.5</v>
      </c>
      <c r="F1707" s="50">
        <f>IF(COUNTIF('リスト（不使用）'!$A$5:$A$6,単年カーブ!$A$1),"希望数量入力ください",'単年（2027年度）'!$E$12*単年カーブ!$R$3+'単年（2027年度）'!$E$12*(1-単年カーブ!$R$3)*単年カーブ!Q1707)</f>
        <v>0</v>
      </c>
      <c r="G1707" s="47">
        <f t="shared" si="185"/>
        <v>0</v>
      </c>
      <c r="M1707">
        <f t="shared" si="186"/>
        <v>5</v>
      </c>
      <c r="N1707">
        <f>IF(OR(WEEKDAY(A1707)=1,WEEKDAY(A1707)=7,COUNTIF('2027祝日等（不使用）'!$A$1:$A$20,単年カーブ!A1707)=1),0,1)</f>
        <v>1</v>
      </c>
      <c r="O1707">
        <f t="shared" si="183"/>
        <v>24</v>
      </c>
      <c r="P1707">
        <f t="shared" si="187"/>
        <v>1</v>
      </c>
      <c r="Q1707">
        <f t="shared" si="188"/>
        <v>1</v>
      </c>
    </row>
    <row r="1708" spans="1:17" ht="19.5" x14ac:dyDescent="0.4">
      <c r="A1708" s="33">
        <f t="shared" si="182"/>
        <v>46513</v>
      </c>
      <c r="B1708" s="27" t="str">
        <f t="shared" si="184"/>
        <v>(木)</v>
      </c>
      <c r="C1708" s="34">
        <v>0.5</v>
      </c>
      <c r="D1708" s="16" t="s">
        <v>18</v>
      </c>
      <c r="E1708" s="35">
        <v>0.52083333333333304</v>
      </c>
      <c r="F1708" s="50">
        <f>IF(COUNTIF('リスト（不使用）'!$A$5:$A$6,単年カーブ!$A$1),"希望数量入力ください",'単年（2027年度）'!$E$12*単年カーブ!$R$3+'単年（2027年度）'!$E$12*(1-単年カーブ!$R$3)*単年カーブ!Q1708)</f>
        <v>0</v>
      </c>
      <c r="G1708" s="47">
        <f t="shared" si="185"/>
        <v>0</v>
      </c>
      <c r="M1708">
        <f t="shared" si="186"/>
        <v>5</v>
      </c>
      <c r="N1708">
        <f>IF(OR(WEEKDAY(A1708)=1,WEEKDAY(A1708)=7,COUNTIF('2027祝日等（不使用）'!$A$1:$A$20,単年カーブ!A1708)=1),0,1)</f>
        <v>1</v>
      </c>
      <c r="O1708">
        <f t="shared" si="183"/>
        <v>25</v>
      </c>
      <c r="P1708">
        <f t="shared" si="187"/>
        <v>1</v>
      </c>
      <c r="Q1708">
        <f t="shared" si="188"/>
        <v>1</v>
      </c>
    </row>
    <row r="1709" spans="1:17" ht="19.5" x14ac:dyDescent="0.4">
      <c r="A1709" s="33">
        <f t="shared" si="182"/>
        <v>46513</v>
      </c>
      <c r="B1709" s="27" t="str">
        <f t="shared" si="184"/>
        <v>(木)</v>
      </c>
      <c r="C1709" s="34">
        <v>0.52083333333333304</v>
      </c>
      <c r="D1709" s="16" t="s">
        <v>18</v>
      </c>
      <c r="E1709" s="35">
        <v>0.54166666666666696</v>
      </c>
      <c r="F1709" s="50">
        <f>IF(COUNTIF('リスト（不使用）'!$A$5:$A$6,単年カーブ!$A$1),"希望数量入力ください",'単年（2027年度）'!$E$12*単年カーブ!$R$3+'単年（2027年度）'!$E$12*(1-単年カーブ!$R$3)*単年カーブ!Q1709)</f>
        <v>0</v>
      </c>
      <c r="G1709" s="47">
        <f t="shared" si="185"/>
        <v>0</v>
      </c>
      <c r="M1709">
        <f t="shared" si="186"/>
        <v>5</v>
      </c>
      <c r="N1709">
        <f>IF(OR(WEEKDAY(A1709)=1,WEEKDAY(A1709)=7,COUNTIF('2027祝日等（不使用）'!$A$1:$A$20,単年カーブ!A1709)=1),0,1)</f>
        <v>1</v>
      </c>
      <c r="O1709">
        <f t="shared" si="183"/>
        <v>26</v>
      </c>
      <c r="P1709">
        <f t="shared" si="187"/>
        <v>1</v>
      </c>
      <c r="Q1709">
        <f t="shared" si="188"/>
        <v>1</v>
      </c>
    </row>
    <row r="1710" spans="1:17" ht="19.5" x14ac:dyDescent="0.4">
      <c r="A1710" s="33">
        <f t="shared" si="182"/>
        <v>46513</v>
      </c>
      <c r="B1710" s="27" t="str">
        <f t="shared" si="184"/>
        <v>(木)</v>
      </c>
      <c r="C1710" s="34">
        <v>0.54166666666666696</v>
      </c>
      <c r="D1710" s="16" t="s">
        <v>18</v>
      </c>
      <c r="E1710" s="35">
        <v>0.5625</v>
      </c>
      <c r="F1710" s="50">
        <f>IF(COUNTIF('リスト（不使用）'!$A$5:$A$6,単年カーブ!$A$1),"希望数量入力ください",'単年（2027年度）'!$E$12*単年カーブ!$R$3+'単年（2027年度）'!$E$12*(1-単年カーブ!$R$3)*単年カーブ!Q1710)</f>
        <v>0</v>
      </c>
      <c r="G1710" s="47">
        <f t="shared" si="185"/>
        <v>0</v>
      </c>
      <c r="M1710">
        <f t="shared" si="186"/>
        <v>5</v>
      </c>
      <c r="N1710">
        <f>IF(OR(WEEKDAY(A1710)=1,WEEKDAY(A1710)=7,COUNTIF('2027祝日等（不使用）'!$A$1:$A$20,単年カーブ!A1710)=1),0,1)</f>
        <v>1</v>
      </c>
      <c r="O1710">
        <f t="shared" si="183"/>
        <v>27</v>
      </c>
      <c r="P1710">
        <f t="shared" si="187"/>
        <v>1</v>
      </c>
      <c r="Q1710">
        <f t="shared" si="188"/>
        <v>1</v>
      </c>
    </row>
    <row r="1711" spans="1:17" ht="19.5" x14ac:dyDescent="0.4">
      <c r="A1711" s="33">
        <f t="shared" si="182"/>
        <v>46513</v>
      </c>
      <c r="B1711" s="27" t="str">
        <f t="shared" si="184"/>
        <v>(木)</v>
      </c>
      <c r="C1711" s="34">
        <v>0.5625</v>
      </c>
      <c r="D1711" s="16" t="s">
        <v>18</v>
      </c>
      <c r="E1711" s="35">
        <v>0.58333333333333304</v>
      </c>
      <c r="F1711" s="50">
        <f>IF(COUNTIF('リスト（不使用）'!$A$5:$A$6,単年カーブ!$A$1),"希望数量入力ください",'単年（2027年度）'!$E$12*単年カーブ!$R$3+'単年（2027年度）'!$E$12*(1-単年カーブ!$R$3)*単年カーブ!Q1711)</f>
        <v>0</v>
      </c>
      <c r="G1711" s="47">
        <f t="shared" si="185"/>
        <v>0</v>
      </c>
      <c r="M1711">
        <f t="shared" si="186"/>
        <v>5</v>
      </c>
      <c r="N1711">
        <f>IF(OR(WEEKDAY(A1711)=1,WEEKDAY(A1711)=7,COUNTIF('2027祝日等（不使用）'!$A$1:$A$20,単年カーブ!A1711)=1),0,1)</f>
        <v>1</v>
      </c>
      <c r="O1711">
        <f t="shared" si="183"/>
        <v>28</v>
      </c>
      <c r="P1711">
        <f t="shared" si="187"/>
        <v>1</v>
      </c>
      <c r="Q1711">
        <f t="shared" si="188"/>
        <v>1</v>
      </c>
    </row>
    <row r="1712" spans="1:17" ht="19.5" x14ac:dyDescent="0.4">
      <c r="A1712" s="33">
        <f t="shared" si="182"/>
        <v>46513</v>
      </c>
      <c r="B1712" s="27" t="str">
        <f t="shared" si="184"/>
        <v>(木)</v>
      </c>
      <c r="C1712" s="34">
        <v>0.58333333333333304</v>
      </c>
      <c r="D1712" s="16" t="s">
        <v>18</v>
      </c>
      <c r="E1712" s="35">
        <v>0.60416666666666696</v>
      </c>
      <c r="F1712" s="50">
        <f>IF(COUNTIF('リスト（不使用）'!$A$5:$A$6,単年カーブ!$A$1),"希望数量入力ください",'単年（2027年度）'!$E$12*単年カーブ!$R$3+'単年（2027年度）'!$E$12*(1-単年カーブ!$R$3)*単年カーブ!Q1712)</f>
        <v>0</v>
      </c>
      <c r="G1712" s="47">
        <f t="shared" si="185"/>
        <v>0</v>
      </c>
      <c r="M1712">
        <f t="shared" si="186"/>
        <v>5</v>
      </c>
      <c r="N1712">
        <f>IF(OR(WEEKDAY(A1712)=1,WEEKDAY(A1712)=7,COUNTIF('2027祝日等（不使用）'!$A$1:$A$20,単年カーブ!A1712)=1),0,1)</f>
        <v>1</v>
      </c>
      <c r="O1712">
        <f t="shared" si="183"/>
        <v>29</v>
      </c>
      <c r="P1712">
        <f t="shared" si="187"/>
        <v>1</v>
      </c>
      <c r="Q1712">
        <f t="shared" si="188"/>
        <v>1</v>
      </c>
    </row>
    <row r="1713" spans="1:17" ht="19.5" x14ac:dyDescent="0.4">
      <c r="A1713" s="33">
        <f t="shared" si="182"/>
        <v>46513</v>
      </c>
      <c r="B1713" s="27" t="str">
        <f t="shared" si="184"/>
        <v>(木)</v>
      </c>
      <c r="C1713" s="34">
        <v>0.60416666666666696</v>
      </c>
      <c r="D1713" s="16" t="s">
        <v>18</v>
      </c>
      <c r="E1713" s="35">
        <v>0.625</v>
      </c>
      <c r="F1713" s="50">
        <f>IF(COUNTIF('リスト（不使用）'!$A$5:$A$6,単年カーブ!$A$1),"希望数量入力ください",'単年（2027年度）'!$E$12*単年カーブ!$R$3+'単年（2027年度）'!$E$12*(1-単年カーブ!$R$3)*単年カーブ!Q1713)</f>
        <v>0</v>
      </c>
      <c r="G1713" s="47">
        <f t="shared" si="185"/>
        <v>0</v>
      </c>
      <c r="M1713">
        <f t="shared" si="186"/>
        <v>5</v>
      </c>
      <c r="N1713">
        <f>IF(OR(WEEKDAY(A1713)=1,WEEKDAY(A1713)=7,COUNTIF('2027祝日等（不使用）'!$A$1:$A$20,単年カーブ!A1713)=1),0,1)</f>
        <v>1</v>
      </c>
      <c r="O1713">
        <f t="shared" si="183"/>
        <v>30</v>
      </c>
      <c r="P1713">
        <f t="shared" si="187"/>
        <v>1</v>
      </c>
      <c r="Q1713">
        <f t="shared" si="188"/>
        <v>1</v>
      </c>
    </row>
    <row r="1714" spans="1:17" ht="19.5" x14ac:dyDescent="0.4">
      <c r="A1714" s="33">
        <f t="shared" si="182"/>
        <v>46513</v>
      </c>
      <c r="B1714" s="27" t="str">
        <f t="shared" si="184"/>
        <v>(木)</v>
      </c>
      <c r="C1714" s="34">
        <v>0.625</v>
      </c>
      <c r="D1714" s="16" t="s">
        <v>18</v>
      </c>
      <c r="E1714" s="35">
        <v>0.64583333333333304</v>
      </c>
      <c r="F1714" s="50">
        <f>IF(COUNTIF('リスト（不使用）'!$A$5:$A$6,単年カーブ!$A$1),"希望数量入力ください",'単年（2027年度）'!$E$12*単年カーブ!$R$3+'単年（2027年度）'!$E$12*(1-単年カーブ!$R$3)*単年カーブ!Q1714)</f>
        <v>0</v>
      </c>
      <c r="G1714" s="47">
        <f t="shared" si="185"/>
        <v>0</v>
      </c>
      <c r="M1714">
        <f t="shared" si="186"/>
        <v>5</v>
      </c>
      <c r="N1714">
        <f>IF(OR(WEEKDAY(A1714)=1,WEEKDAY(A1714)=7,COUNTIF('2027祝日等（不使用）'!$A$1:$A$20,単年カーブ!A1714)=1),0,1)</f>
        <v>1</v>
      </c>
      <c r="O1714">
        <f t="shared" si="183"/>
        <v>31</v>
      </c>
      <c r="P1714">
        <f t="shared" si="187"/>
        <v>1</v>
      </c>
      <c r="Q1714">
        <f t="shared" si="188"/>
        <v>1</v>
      </c>
    </row>
    <row r="1715" spans="1:17" ht="19.5" x14ac:dyDescent="0.4">
      <c r="A1715" s="33">
        <f t="shared" si="182"/>
        <v>46513</v>
      </c>
      <c r="B1715" s="27" t="str">
        <f t="shared" si="184"/>
        <v>(木)</v>
      </c>
      <c r="C1715" s="34">
        <v>0.64583333333333304</v>
      </c>
      <c r="D1715" s="16" t="s">
        <v>18</v>
      </c>
      <c r="E1715" s="35">
        <v>0.66666666666666696</v>
      </c>
      <c r="F1715" s="50">
        <f>IF(COUNTIF('リスト（不使用）'!$A$5:$A$6,単年カーブ!$A$1),"希望数量入力ください",'単年（2027年度）'!$E$12*単年カーブ!$R$3+'単年（2027年度）'!$E$12*(1-単年カーブ!$R$3)*単年カーブ!Q1715)</f>
        <v>0</v>
      </c>
      <c r="G1715" s="47">
        <f t="shared" si="185"/>
        <v>0</v>
      </c>
      <c r="M1715">
        <f t="shared" si="186"/>
        <v>5</v>
      </c>
      <c r="N1715">
        <f>IF(OR(WEEKDAY(A1715)=1,WEEKDAY(A1715)=7,COUNTIF('2027祝日等（不使用）'!$A$1:$A$20,単年カーブ!A1715)=1),0,1)</f>
        <v>1</v>
      </c>
      <c r="O1715">
        <f t="shared" si="183"/>
        <v>32</v>
      </c>
      <c r="P1715">
        <f t="shared" si="187"/>
        <v>1</v>
      </c>
      <c r="Q1715">
        <f t="shared" si="188"/>
        <v>1</v>
      </c>
    </row>
    <row r="1716" spans="1:17" ht="19.5" x14ac:dyDescent="0.4">
      <c r="A1716" s="33">
        <f t="shared" ref="A1716:A1779" si="189">A1668+1</f>
        <v>46513</v>
      </c>
      <c r="B1716" s="27" t="str">
        <f t="shared" si="184"/>
        <v>(木)</v>
      </c>
      <c r="C1716" s="34">
        <v>0.66666666666666696</v>
      </c>
      <c r="D1716" s="16" t="s">
        <v>18</v>
      </c>
      <c r="E1716" s="35">
        <v>0.6875</v>
      </c>
      <c r="F1716" s="50">
        <f>IF(COUNTIF('リスト（不使用）'!$A$5:$A$6,単年カーブ!$A$1),"希望数量入力ください",'単年（2027年度）'!$E$12*単年カーブ!$R$3+'単年（2027年度）'!$E$12*(1-単年カーブ!$R$3)*単年カーブ!Q1716)</f>
        <v>0</v>
      </c>
      <c r="G1716" s="47">
        <f t="shared" si="185"/>
        <v>0</v>
      </c>
      <c r="M1716">
        <f t="shared" si="186"/>
        <v>5</v>
      </c>
      <c r="N1716">
        <f>IF(OR(WEEKDAY(A1716)=1,WEEKDAY(A1716)=7,COUNTIF('2027祝日等（不使用）'!$A$1:$A$20,単年カーブ!A1716)=1),0,1)</f>
        <v>1</v>
      </c>
      <c r="O1716">
        <f t="shared" ref="O1716:O1779" si="190">O1668</f>
        <v>33</v>
      </c>
      <c r="P1716">
        <f t="shared" si="187"/>
        <v>1</v>
      </c>
      <c r="Q1716">
        <f t="shared" si="188"/>
        <v>1</v>
      </c>
    </row>
    <row r="1717" spans="1:17" ht="19.5" x14ac:dyDescent="0.4">
      <c r="A1717" s="33">
        <f t="shared" si="189"/>
        <v>46513</v>
      </c>
      <c r="B1717" s="27" t="str">
        <f t="shared" si="184"/>
        <v>(木)</v>
      </c>
      <c r="C1717" s="34">
        <v>0.6875</v>
      </c>
      <c r="D1717" s="16" t="s">
        <v>18</v>
      </c>
      <c r="E1717" s="35">
        <v>0.70833333333333304</v>
      </c>
      <c r="F1717" s="50">
        <f>IF(COUNTIF('リスト（不使用）'!$A$5:$A$6,単年カーブ!$A$1),"希望数量入力ください",'単年（2027年度）'!$E$12*単年カーブ!$R$3+'単年（2027年度）'!$E$12*(1-単年カーブ!$R$3)*単年カーブ!Q1717)</f>
        <v>0</v>
      </c>
      <c r="G1717" s="47">
        <f t="shared" si="185"/>
        <v>0</v>
      </c>
      <c r="M1717">
        <f t="shared" si="186"/>
        <v>5</v>
      </c>
      <c r="N1717">
        <f>IF(OR(WEEKDAY(A1717)=1,WEEKDAY(A1717)=7,COUNTIF('2027祝日等（不使用）'!$A$1:$A$20,単年カーブ!A1717)=1),0,1)</f>
        <v>1</v>
      </c>
      <c r="O1717">
        <f t="shared" si="190"/>
        <v>34</v>
      </c>
      <c r="P1717">
        <f t="shared" si="187"/>
        <v>1</v>
      </c>
      <c r="Q1717">
        <f t="shared" si="188"/>
        <v>1</v>
      </c>
    </row>
    <row r="1718" spans="1:17" ht="19.5" x14ac:dyDescent="0.4">
      <c r="A1718" s="33">
        <f t="shared" si="189"/>
        <v>46513</v>
      </c>
      <c r="B1718" s="27" t="str">
        <f t="shared" si="184"/>
        <v>(木)</v>
      </c>
      <c r="C1718" s="34">
        <v>0.70833333333333304</v>
      </c>
      <c r="D1718" s="16" t="s">
        <v>18</v>
      </c>
      <c r="E1718" s="35">
        <v>0.72916666666666696</v>
      </c>
      <c r="F1718" s="50">
        <f>IF(COUNTIF('リスト（不使用）'!$A$5:$A$6,単年カーブ!$A$1),"希望数量入力ください",'単年（2027年度）'!$E$12*単年カーブ!$R$3+'単年（2027年度）'!$E$12*(1-単年カーブ!$R$3)*単年カーブ!Q1718)</f>
        <v>0</v>
      </c>
      <c r="G1718" s="47">
        <f t="shared" si="185"/>
        <v>0</v>
      </c>
      <c r="M1718">
        <f t="shared" si="186"/>
        <v>5</v>
      </c>
      <c r="N1718">
        <f>IF(OR(WEEKDAY(A1718)=1,WEEKDAY(A1718)=7,COUNTIF('2027祝日等（不使用）'!$A$1:$A$20,単年カーブ!A1718)=1),0,1)</f>
        <v>1</v>
      </c>
      <c r="O1718">
        <f t="shared" si="190"/>
        <v>35</v>
      </c>
      <c r="P1718">
        <f t="shared" si="187"/>
        <v>1</v>
      </c>
      <c r="Q1718">
        <f t="shared" si="188"/>
        <v>1</v>
      </c>
    </row>
    <row r="1719" spans="1:17" ht="19.5" x14ac:dyDescent="0.4">
      <c r="A1719" s="33">
        <f t="shared" si="189"/>
        <v>46513</v>
      </c>
      <c r="B1719" s="27" t="str">
        <f t="shared" si="184"/>
        <v>(木)</v>
      </c>
      <c r="C1719" s="34">
        <v>0.72916666666666696</v>
      </c>
      <c r="D1719" s="16" t="s">
        <v>18</v>
      </c>
      <c r="E1719" s="35">
        <v>0.75</v>
      </c>
      <c r="F1719" s="50">
        <f>IF(COUNTIF('リスト（不使用）'!$A$5:$A$6,単年カーブ!$A$1),"希望数量入力ください",'単年（2027年度）'!$E$12*単年カーブ!$R$3+'単年（2027年度）'!$E$12*(1-単年カーブ!$R$3)*単年カーブ!Q1719)</f>
        <v>0</v>
      </c>
      <c r="G1719" s="47">
        <f t="shared" si="185"/>
        <v>0</v>
      </c>
      <c r="M1719">
        <f t="shared" si="186"/>
        <v>5</v>
      </c>
      <c r="N1719">
        <f>IF(OR(WEEKDAY(A1719)=1,WEEKDAY(A1719)=7,COUNTIF('2027祝日等（不使用）'!$A$1:$A$20,単年カーブ!A1719)=1),0,1)</f>
        <v>1</v>
      </c>
      <c r="O1719">
        <f t="shared" si="190"/>
        <v>36</v>
      </c>
      <c r="P1719">
        <f t="shared" si="187"/>
        <v>1</v>
      </c>
      <c r="Q1719">
        <f t="shared" si="188"/>
        <v>1</v>
      </c>
    </row>
    <row r="1720" spans="1:17" ht="19.5" x14ac:dyDescent="0.4">
      <c r="A1720" s="33">
        <f t="shared" si="189"/>
        <v>46513</v>
      </c>
      <c r="B1720" s="27" t="str">
        <f t="shared" si="184"/>
        <v>(木)</v>
      </c>
      <c r="C1720" s="34">
        <v>0.75</v>
      </c>
      <c r="D1720" s="16" t="s">
        <v>18</v>
      </c>
      <c r="E1720" s="35">
        <v>0.77083333333333304</v>
      </c>
      <c r="F1720" s="50">
        <f>IF(COUNTIF('リスト（不使用）'!$A$5:$A$6,単年カーブ!$A$1),"希望数量入力ください",'単年（2027年度）'!$E$12*単年カーブ!$R$3+'単年（2027年度）'!$E$12*(1-単年カーブ!$R$3)*単年カーブ!Q1720)</f>
        <v>0</v>
      </c>
      <c r="G1720" s="47">
        <f t="shared" si="185"/>
        <v>0</v>
      </c>
      <c r="M1720">
        <f t="shared" si="186"/>
        <v>5</v>
      </c>
      <c r="N1720">
        <f>IF(OR(WEEKDAY(A1720)=1,WEEKDAY(A1720)=7,COUNTIF('2027祝日等（不使用）'!$A$1:$A$20,単年カーブ!A1720)=1),0,1)</f>
        <v>1</v>
      </c>
      <c r="O1720">
        <f t="shared" si="190"/>
        <v>37</v>
      </c>
      <c r="P1720">
        <f t="shared" si="187"/>
        <v>1</v>
      </c>
      <c r="Q1720">
        <f t="shared" si="188"/>
        <v>1</v>
      </c>
    </row>
    <row r="1721" spans="1:17" ht="19.5" x14ac:dyDescent="0.4">
      <c r="A1721" s="33">
        <f t="shared" si="189"/>
        <v>46513</v>
      </c>
      <c r="B1721" s="27" t="str">
        <f t="shared" si="184"/>
        <v>(木)</v>
      </c>
      <c r="C1721" s="34">
        <v>0.77083333333333304</v>
      </c>
      <c r="D1721" s="16" t="s">
        <v>18</v>
      </c>
      <c r="E1721" s="35">
        <v>0.79166666666666696</v>
      </c>
      <c r="F1721" s="50">
        <f>IF(COUNTIF('リスト（不使用）'!$A$5:$A$6,単年カーブ!$A$1),"希望数量入力ください",'単年（2027年度）'!$E$12*単年カーブ!$R$3+'単年（2027年度）'!$E$12*(1-単年カーブ!$R$3)*単年カーブ!Q1721)</f>
        <v>0</v>
      </c>
      <c r="G1721" s="47">
        <f t="shared" si="185"/>
        <v>0</v>
      </c>
      <c r="M1721">
        <f t="shared" si="186"/>
        <v>5</v>
      </c>
      <c r="N1721">
        <f>IF(OR(WEEKDAY(A1721)=1,WEEKDAY(A1721)=7,COUNTIF('2027祝日等（不使用）'!$A$1:$A$20,単年カーブ!A1721)=1),0,1)</f>
        <v>1</v>
      </c>
      <c r="O1721">
        <f t="shared" si="190"/>
        <v>38</v>
      </c>
      <c r="P1721">
        <f t="shared" si="187"/>
        <v>1</v>
      </c>
      <c r="Q1721">
        <f t="shared" si="188"/>
        <v>1</v>
      </c>
    </row>
    <row r="1722" spans="1:17" ht="19.5" x14ac:dyDescent="0.4">
      <c r="A1722" s="33">
        <f t="shared" si="189"/>
        <v>46513</v>
      </c>
      <c r="B1722" s="27" t="str">
        <f t="shared" si="184"/>
        <v>(木)</v>
      </c>
      <c r="C1722" s="34">
        <v>0.79166666666666696</v>
      </c>
      <c r="D1722" s="16" t="s">
        <v>18</v>
      </c>
      <c r="E1722" s="35">
        <v>0.8125</v>
      </c>
      <c r="F1722" s="50">
        <f>IF(COUNTIF('リスト（不使用）'!$A$5:$A$6,単年カーブ!$A$1),"希望数量入力ください",'単年（2027年度）'!$E$12*単年カーブ!$R$3+'単年（2027年度）'!$E$12*(1-単年カーブ!$R$3)*単年カーブ!Q1722)</f>
        <v>0</v>
      </c>
      <c r="G1722" s="47">
        <f t="shared" si="185"/>
        <v>0</v>
      </c>
      <c r="M1722">
        <f t="shared" si="186"/>
        <v>5</v>
      </c>
      <c r="N1722">
        <f>IF(OR(WEEKDAY(A1722)=1,WEEKDAY(A1722)=7,COUNTIF('2027祝日等（不使用）'!$A$1:$A$20,単年カーブ!A1722)=1),0,1)</f>
        <v>1</v>
      </c>
      <c r="O1722">
        <f t="shared" si="190"/>
        <v>39</v>
      </c>
      <c r="P1722">
        <f t="shared" si="187"/>
        <v>1</v>
      </c>
      <c r="Q1722">
        <f t="shared" si="188"/>
        <v>1</v>
      </c>
    </row>
    <row r="1723" spans="1:17" ht="19.5" x14ac:dyDescent="0.4">
      <c r="A1723" s="33">
        <f t="shared" si="189"/>
        <v>46513</v>
      </c>
      <c r="B1723" s="27" t="str">
        <f t="shared" si="184"/>
        <v>(木)</v>
      </c>
      <c r="C1723" s="34">
        <v>0.8125</v>
      </c>
      <c r="D1723" s="16" t="s">
        <v>18</v>
      </c>
      <c r="E1723" s="35">
        <v>0.83333333333333304</v>
      </c>
      <c r="F1723" s="50">
        <f>IF(COUNTIF('リスト（不使用）'!$A$5:$A$6,単年カーブ!$A$1),"希望数量入力ください",'単年（2027年度）'!$E$12*単年カーブ!$R$3+'単年（2027年度）'!$E$12*(1-単年カーブ!$R$3)*単年カーブ!Q1723)</f>
        <v>0</v>
      </c>
      <c r="G1723" s="47">
        <f t="shared" si="185"/>
        <v>0</v>
      </c>
      <c r="M1723">
        <f t="shared" si="186"/>
        <v>5</v>
      </c>
      <c r="N1723">
        <f>IF(OR(WEEKDAY(A1723)=1,WEEKDAY(A1723)=7,COUNTIF('2027祝日等（不使用）'!$A$1:$A$20,単年カーブ!A1723)=1),0,1)</f>
        <v>1</v>
      </c>
      <c r="O1723">
        <f t="shared" si="190"/>
        <v>40</v>
      </c>
      <c r="P1723">
        <f t="shared" si="187"/>
        <v>1</v>
      </c>
      <c r="Q1723">
        <f t="shared" si="188"/>
        <v>1</v>
      </c>
    </row>
    <row r="1724" spans="1:17" ht="19.5" x14ac:dyDescent="0.4">
      <c r="A1724" s="33">
        <f t="shared" si="189"/>
        <v>46513</v>
      </c>
      <c r="B1724" s="27" t="str">
        <f t="shared" si="184"/>
        <v>(木)</v>
      </c>
      <c r="C1724" s="34">
        <v>0.83333333333333304</v>
      </c>
      <c r="D1724" s="16" t="s">
        <v>18</v>
      </c>
      <c r="E1724" s="35">
        <v>0.85416666666666696</v>
      </c>
      <c r="F1724" s="50">
        <f>IF(COUNTIF('リスト（不使用）'!$A$5:$A$6,単年カーブ!$A$1),"希望数量入力ください",'単年（2027年度）'!$E$12*単年カーブ!$R$3+'単年（2027年度）'!$E$12*(1-単年カーブ!$R$3)*単年カーブ!Q1724)</f>
        <v>0</v>
      </c>
      <c r="G1724" s="47">
        <f t="shared" si="185"/>
        <v>0</v>
      </c>
      <c r="M1724">
        <f t="shared" si="186"/>
        <v>5</v>
      </c>
      <c r="N1724">
        <f>IF(OR(WEEKDAY(A1724)=1,WEEKDAY(A1724)=7,COUNTIF('2027祝日等（不使用）'!$A$1:$A$20,単年カーブ!A1724)=1),0,1)</f>
        <v>1</v>
      </c>
      <c r="O1724">
        <f t="shared" si="190"/>
        <v>41</v>
      </c>
      <c r="P1724">
        <f t="shared" si="187"/>
        <v>0</v>
      </c>
      <c r="Q1724">
        <f t="shared" si="188"/>
        <v>0</v>
      </c>
    </row>
    <row r="1725" spans="1:17" ht="19.5" x14ac:dyDescent="0.4">
      <c r="A1725" s="33">
        <f t="shared" si="189"/>
        <v>46513</v>
      </c>
      <c r="B1725" s="27" t="str">
        <f t="shared" si="184"/>
        <v>(木)</v>
      </c>
      <c r="C1725" s="34">
        <v>0.85416666666666696</v>
      </c>
      <c r="D1725" s="16" t="s">
        <v>18</v>
      </c>
      <c r="E1725" s="35">
        <v>0.875</v>
      </c>
      <c r="F1725" s="50">
        <f>IF(COUNTIF('リスト（不使用）'!$A$5:$A$6,単年カーブ!$A$1),"希望数量入力ください",'単年（2027年度）'!$E$12*単年カーブ!$R$3+'単年（2027年度）'!$E$12*(1-単年カーブ!$R$3)*単年カーブ!Q1725)</f>
        <v>0</v>
      </c>
      <c r="G1725" s="47">
        <f t="shared" si="185"/>
        <v>0</v>
      </c>
      <c r="M1725">
        <f t="shared" si="186"/>
        <v>5</v>
      </c>
      <c r="N1725">
        <f>IF(OR(WEEKDAY(A1725)=1,WEEKDAY(A1725)=7,COUNTIF('2027祝日等（不使用）'!$A$1:$A$20,単年カーブ!A1725)=1),0,1)</f>
        <v>1</v>
      </c>
      <c r="O1725">
        <f t="shared" si="190"/>
        <v>42</v>
      </c>
      <c r="P1725">
        <f t="shared" si="187"/>
        <v>0</v>
      </c>
      <c r="Q1725">
        <f t="shared" si="188"/>
        <v>0</v>
      </c>
    </row>
    <row r="1726" spans="1:17" ht="19.5" x14ac:dyDescent="0.4">
      <c r="A1726" s="33">
        <f t="shared" si="189"/>
        <v>46513</v>
      </c>
      <c r="B1726" s="27" t="str">
        <f t="shared" si="184"/>
        <v>(木)</v>
      </c>
      <c r="C1726" s="34">
        <v>0.875</v>
      </c>
      <c r="D1726" s="16" t="s">
        <v>18</v>
      </c>
      <c r="E1726" s="35">
        <v>0.89583333333333304</v>
      </c>
      <c r="F1726" s="50">
        <f>IF(COUNTIF('リスト（不使用）'!$A$5:$A$6,単年カーブ!$A$1),"希望数量入力ください",'単年（2027年度）'!$E$12*単年カーブ!$R$3+'単年（2027年度）'!$E$12*(1-単年カーブ!$R$3)*単年カーブ!Q1726)</f>
        <v>0</v>
      </c>
      <c r="G1726" s="47">
        <f t="shared" si="185"/>
        <v>0</v>
      </c>
      <c r="M1726">
        <f t="shared" si="186"/>
        <v>5</v>
      </c>
      <c r="N1726">
        <f>IF(OR(WEEKDAY(A1726)=1,WEEKDAY(A1726)=7,COUNTIF('2027祝日等（不使用）'!$A$1:$A$20,単年カーブ!A1726)=1),0,1)</f>
        <v>1</v>
      </c>
      <c r="O1726">
        <f t="shared" si="190"/>
        <v>43</v>
      </c>
      <c r="P1726">
        <f t="shared" si="187"/>
        <v>0</v>
      </c>
      <c r="Q1726">
        <f t="shared" si="188"/>
        <v>0</v>
      </c>
    </row>
    <row r="1727" spans="1:17" ht="19.5" x14ac:dyDescent="0.4">
      <c r="A1727" s="33">
        <f t="shared" si="189"/>
        <v>46513</v>
      </c>
      <c r="B1727" s="27" t="str">
        <f t="shared" si="184"/>
        <v>(木)</v>
      </c>
      <c r="C1727" s="34">
        <v>0.89583333333333304</v>
      </c>
      <c r="D1727" s="16" t="s">
        <v>18</v>
      </c>
      <c r="E1727" s="35">
        <v>0.91666666666666696</v>
      </c>
      <c r="F1727" s="50">
        <f>IF(COUNTIF('リスト（不使用）'!$A$5:$A$6,単年カーブ!$A$1),"希望数量入力ください",'単年（2027年度）'!$E$12*単年カーブ!$R$3+'単年（2027年度）'!$E$12*(1-単年カーブ!$R$3)*単年カーブ!Q1727)</f>
        <v>0</v>
      </c>
      <c r="G1727" s="47">
        <f t="shared" si="185"/>
        <v>0</v>
      </c>
      <c r="M1727">
        <f t="shared" si="186"/>
        <v>5</v>
      </c>
      <c r="N1727">
        <f>IF(OR(WEEKDAY(A1727)=1,WEEKDAY(A1727)=7,COUNTIF('2027祝日等（不使用）'!$A$1:$A$20,単年カーブ!A1727)=1),0,1)</f>
        <v>1</v>
      </c>
      <c r="O1727">
        <f t="shared" si="190"/>
        <v>44</v>
      </c>
      <c r="P1727">
        <f t="shared" si="187"/>
        <v>0</v>
      </c>
      <c r="Q1727">
        <f t="shared" si="188"/>
        <v>0</v>
      </c>
    </row>
    <row r="1728" spans="1:17" ht="19.5" x14ac:dyDescent="0.4">
      <c r="A1728" s="33">
        <f t="shared" si="189"/>
        <v>46513</v>
      </c>
      <c r="B1728" s="27" t="str">
        <f t="shared" si="184"/>
        <v>(木)</v>
      </c>
      <c r="C1728" s="34">
        <v>0.91666666666666696</v>
      </c>
      <c r="D1728" s="16" t="s">
        <v>18</v>
      </c>
      <c r="E1728" s="35">
        <v>0.9375</v>
      </c>
      <c r="F1728" s="50">
        <f>IF(COUNTIF('リスト（不使用）'!$A$5:$A$6,単年カーブ!$A$1),"希望数量入力ください",'単年（2027年度）'!$E$12*単年カーブ!$R$3+'単年（2027年度）'!$E$12*(1-単年カーブ!$R$3)*単年カーブ!Q1728)</f>
        <v>0</v>
      </c>
      <c r="G1728" s="47">
        <f t="shared" si="185"/>
        <v>0</v>
      </c>
      <c r="M1728">
        <f t="shared" si="186"/>
        <v>5</v>
      </c>
      <c r="N1728">
        <f>IF(OR(WEEKDAY(A1728)=1,WEEKDAY(A1728)=7,COUNTIF('2027祝日等（不使用）'!$A$1:$A$20,単年カーブ!A1728)=1),0,1)</f>
        <v>1</v>
      </c>
      <c r="O1728">
        <f t="shared" si="190"/>
        <v>45</v>
      </c>
      <c r="P1728">
        <f t="shared" si="187"/>
        <v>0</v>
      </c>
      <c r="Q1728">
        <f t="shared" si="188"/>
        <v>0</v>
      </c>
    </row>
    <row r="1729" spans="1:17" ht="19.5" x14ac:dyDescent="0.4">
      <c r="A1729" s="33">
        <f t="shared" si="189"/>
        <v>46513</v>
      </c>
      <c r="B1729" s="27" t="str">
        <f t="shared" si="184"/>
        <v>(木)</v>
      </c>
      <c r="C1729" s="34">
        <v>0.9375</v>
      </c>
      <c r="D1729" s="16" t="s">
        <v>18</v>
      </c>
      <c r="E1729" s="35">
        <v>0.95833333333333304</v>
      </c>
      <c r="F1729" s="50">
        <f>IF(COUNTIF('リスト（不使用）'!$A$5:$A$6,単年カーブ!$A$1),"希望数量入力ください",'単年（2027年度）'!$E$12*単年カーブ!$R$3+'単年（2027年度）'!$E$12*(1-単年カーブ!$R$3)*単年カーブ!Q1729)</f>
        <v>0</v>
      </c>
      <c r="G1729" s="47">
        <f t="shared" si="185"/>
        <v>0</v>
      </c>
      <c r="M1729">
        <f t="shared" si="186"/>
        <v>5</v>
      </c>
      <c r="N1729">
        <f>IF(OR(WEEKDAY(A1729)=1,WEEKDAY(A1729)=7,COUNTIF('2027祝日等（不使用）'!$A$1:$A$20,単年カーブ!A1729)=1),0,1)</f>
        <v>1</v>
      </c>
      <c r="O1729">
        <f t="shared" si="190"/>
        <v>46</v>
      </c>
      <c r="P1729">
        <f t="shared" si="187"/>
        <v>0</v>
      </c>
      <c r="Q1729">
        <f t="shared" si="188"/>
        <v>0</v>
      </c>
    </row>
    <row r="1730" spans="1:17" ht="19.5" x14ac:dyDescent="0.4">
      <c r="A1730" s="33">
        <f t="shared" si="189"/>
        <v>46513</v>
      </c>
      <c r="B1730" s="27" t="str">
        <f t="shared" si="184"/>
        <v>(木)</v>
      </c>
      <c r="C1730" s="34">
        <v>0.95833333333333304</v>
      </c>
      <c r="D1730" s="16" t="s">
        <v>18</v>
      </c>
      <c r="E1730" s="35">
        <v>0.97916666666666696</v>
      </c>
      <c r="F1730" s="50">
        <f>IF(COUNTIF('リスト（不使用）'!$A$5:$A$6,単年カーブ!$A$1),"希望数量入力ください",'単年（2027年度）'!$E$12*単年カーブ!$R$3+'単年（2027年度）'!$E$12*(1-単年カーブ!$R$3)*単年カーブ!Q1730)</f>
        <v>0</v>
      </c>
      <c r="G1730" s="47">
        <f t="shared" si="185"/>
        <v>0</v>
      </c>
      <c r="M1730">
        <f t="shared" si="186"/>
        <v>5</v>
      </c>
      <c r="N1730">
        <f>IF(OR(WEEKDAY(A1730)=1,WEEKDAY(A1730)=7,COUNTIF('2027祝日等（不使用）'!$A$1:$A$20,単年カーブ!A1730)=1),0,1)</f>
        <v>1</v>
      </c>
      <c r="O1730">
        <f t="shared" si="190"/>
        <v>47</v>
      </c>
      <c r="P1730">
        <f t="shared" si="187"/>
        <v>0</v>
      </c>
      <c r="Q1730">
        <f t="shared" si="188"/>
        <v>0</v>
      </c>
    </row>
    <row r="1731" spans="1:17" ht="19.5" x14ac:dyDescent="0.4">
      <c r="A1731" s="33">
        <f t="shared" si="189"/>
        <v>46513</v>
      </c>
      <c r="B1731" s="27" t="str">
        <f t="shared" si="184"/>
        <v>(木)</v>
      </c>
      <c r="C1731" s="34">
        <v>0.97916666666666696</v>
      </c>
      <c r="D1731" s="16" t="s">
        <v>18</v>
      </c>
      <c r="E1731" s="35" t="s">
        <v>17</v>
      </c>
      <c r="F1731" s="50">
        <f>IF(COUNTIF('リスト（不使用）'!$A$5:$A$6,単年カーブ!$A$1),"希望数量入力ください",'単年（2027年度）'!$E$12*単年カーブ!$R$3+'単年（2027年度）'!$E$12*(1-単年カーブ!$R$3)*単年カーブ!Q1731)</f>
        <v>0</v>
      </c>
      <c r="G1731" s="47">
        <f t="shared" si="185"/>
        <v>0</v>
      </c>
      <c r="M1731">
        <f t="shared" si="186"/>
        <v>5</v>
      </c>
      <c r="N1731">
        <f>IF(OR(WEEKDAY(A1731)=1,WEEKDAY(A1731)=7,COUNTIF('2027祝日等（不使用）'!$A$1:$A$20,単年カーブ!A1731)=1),0,1)</f>
        <v>1</v>
      </c>
      <c r="O1731">
        <f t="shared" si="190"/>
        <v>48</v>
      </c>
      <c r="P1731">
        <f t="shared" si="187"/>
        <v>0</v>
      </c>
      <c r="Q1731">
        <f t="shared" si="188"/>
        <v>0</v>
      </c>
    </row>
    <row r="1732" spans="1:17" ht="19.5" x14ac:dyDescent="0.4">
      <c r="A1732" s="33">
        <f t="shared" si="189"/>
        <v>46514</v>
      </c>
      <c r="B1732" s="27" t="str">
        <f t="shared" ref="B1732:B1795" si="191">TEXT(A1732,"(aaa)")</f>
        <v>(金)</v>
      </c>
      <c r="C1732" s="34">
        <v>0</v>
      </c>
      <c r="D1732" s="16" t="s">
        <v>18</v>
      </c>
      <c r="E1732" s="35">
        <v>2.0833333333333332E-2</v>
      </c>
      <c r="F1732" s="50">
        <f>IF(COUNTIF('リスト（不使用）'!$A$5:$A$6,単年カーブ!$A$1),"希望数量入力ください",'単年（2027年度）'!$E$12*単年カーブ!$R$3+'単年（2027年度）'!$E$12*(1-単年カーブ!$R$3)*単年カーブ!Q1732)</f>
        <v>0</v>
      </c>
      <c r="G1732" s="47">
        <f t="shared" ref="G1732:G1795" si="192">F1732/2</f>
        <v>0</v>
      </c>
      <c r="M1732">
        <f t="shared" ref="M1732:M1795" si="193">MONTH(A1732)</f>
        <v>5</v>
      </c>
      <c r="N1732">
        <f>IF(OR(WEEKDAY(A1732)=1,WEEKDAY(A1732)=7,COUNTIF('2027祝日等（不使用）'!$A$1:$A$20,単年カーブ!A1732)=1),0,1)</f>
        <v>1</v>
      </c>
      <c r="O1732">
        <f t="shared" si="190"/>
        <v>1</v>
      </c>
      <c r="P1732">
        <f t="shared" ref="P1732:P1795" si="194">IF(AND(O1732&gt;16,O1732&lt;41),1,0)</f>
        <v>0</v>
      </c>
      <c r="Q1732">
        <f t="shared" ref="Q1732:Q1795" si="195">P1732*N1732</f>
        <v>0</v>
      </c>
    </row>
    <row r="1733" spans="1:17" ht="19.5" x14ac:dyDescent="0.4">
      <c r="A1733" s="33">
        <f t="shared" si="189"/>
        <v>46514</v>
      </c>
      <c r="B1733" s="27" t="str">
        <f t="shared" si="191"/>
        <v>(金)</v>
      </c>
      <c r="C1733" s="34">
        <v>2.0833333333333332E-2</v>
      </c>
      <c r="D1733" s="16" t="s">
        <v>18</v>
      </c>
      <c r="E1733" s="35">
        <v>4.1666666666666664E-2</v>
      </c>
      <c r="F1733" s="50">
        <f>IF(COUNTIF('リスト（不使用）'!$A$5:$A$6,単年カーブ!$A$1),"希望数量入力ください",'単年（2027年度）'!$E$12*単年カーブ!$R$3+'単年（2027年度）'!$E$12*(1-単年カーブ!$R$3)*単年カーブ!Q1733)</f>
        <v>0</v>
      </c>
      <c r="G1733" s="47">
        <f t="shared" si="192"/>
        <v>0</v>
      </c>
      <c r="M1733">
        <f t="shared" si="193"/>
        <v>5</v>
      </c>
      <c r="N1733">
        <f>IF(OR(WEEKDAY(A1733)=1,WEEKDAY(A1733)=7,COUNTIF('2027祝日等（不使用）'!$A$1:$A$20,単年カーブ!A1733)=1),0,1)</f>
        <v>1</v>
      </c>
      <c r="O1733">
        <f t="shared" si="190"/>
        <v>2</v>
      </c>
      <c r="P1733">
        <f t="shared" si="194"/>
        <v>0</v>
      </c>
      <c r="Q1733">
        <f t="shared" si="195"/>
        <v>0</v>
      </c>
    </row>
    <row r="1734" spans="1:17" ht="19.5" x14ac:dyDescent="0.4">
      <c r="A1734" s="33">
        <f t="shared" si="189"/>
        <v>46514</v>
      </c>
      <c r="B1734" s="27" t="str">
        <f t="shared" si="191"/>
        <v>(金)</v>
      </c>
      <c r="C1734" s="34">
        <v>4.1666666666666664E-2</v>
      </c>
      <c r="D1734" s="16" t="s">
        <v>18</v>
      </c>
      <c r="E1734" s="35">
        <v>6.25E-2</v>
      </c>
      <c r="F1734" s="50">
        <f>IF(COUNTIF('リスト（不使用）'!$A$5:$A$6,単年カーブ!$A$1),"希望数量入力ください",'単年（2027年度）'!$E$12*単年カーブ!$R$3+'単年（2027年度）'!$E$12*(1-単年カーブ!$R$3)*単年カーブ!Q1734)</f>
        <v>0</v>
      </c>
      <c r="G1734" s="47">
        <f t="shared" si="192"/>
        <v>0</v>
      </c>
      <c r="M1734">
        <f t="shared" si="193"/>
        <v>5</v>
      </c>
      <c r="N1734">
        <f>IF(OR(WEEKDAY(A1734)=1,WEEKDAY(A1734)=7,COUNTIF('2027祝日等（不使用）'!$A$1:$A$20,単年カーブ!A1734)=1),0,1)</f>
        <v>1</v>
      </c>
      <c r="O1734">
        <f t="shared" si="190"/>
        <v>3</v>
      </c>
      <c r="P1734">
        <f t="shared" si="194"/>
        <v>0</v>
      </c>
      <c r="Q1734">
        <f t="shared" si="195"/>
        <v>0</v>
      </c>
    </row>
    <row r="1735" spans="1:17" ht="19.5" x14ac:dyDescent="0.4">
      <c r="A1735" s="33">
        <f t="shared" si="189"/>
        <v>46514</v>
      </c>
      <c r="B1735" s="27" t="str">
        <f t="shared" si="191"/>
        <v>(金)</v>
      </c>
      <c r="C1735" s="34">
        <v>6.25E-2</v>
      </c>
      <c r="D1735" s="16" t="s">
        <v>18</v>
      </c>
      <c r="E1735" s="35">
        <v>8.3333333333333301E-2</v>
      </c>
      <c r="F1735" s="50">
        <f>IF(COUNTIF('リスト（不使用）'!$A$5:$A$6,単年カーブ!$A$1),"希望数量入力ください",'単年（2027年度）'!$E$12*単年カーブ!$R$3+'単年（2027年度）'!$E$12*(1-単年カーブ!$R$3)*単年カーブ!Q1735)</f>
        <v>0</v>
      </c>
      <c r="G1735" s="47">
        <f t="shared" si="192"/>
        <v>0</v>
      </c>
      <c r="M1735">
        <f t="shared" si="193"/>
        <v>5</v>
      </c>
      <c r="N1735">
        <f>IF(OR(WEEKDAY(A1735)=1,WEEKDAY(A1735)=7,COUNTIF('2027祝日等（不使用）'!$A$1:$A$20,単年カーブ!A1735)=1),0,1)</f>
        <v>1</v>
      </c>
      <c r="O1735">
        <f t="shared" si="190"/>
        <v>4</v>
      </c>
      <c r="P1735">
        <f t="shared" si="194"/>
        <v>0</v>
      </c>
      <c r="Q1735">
        <f t="shared" si="195"/>
        <v>0</v>
      </c>
    </row>
    <row r="1736" spans="1:17" ht="19.5" x14ac:dyDescent="0.4">
      <c r="A1736" s="33">
        <f t="shared" si="189"/>
        <v>46514</v>
      </c>
      <c r="B1736" s="27" t="str">
        <f t="shared" si="191"/>
        <v>(金)</v>
      </c>
      <c r="C1736" s="34">
        <v>8.3333333333333301E-2</v>
      </c>
      <c r="D1736" s="16" t="s">
        <v>18</v>
      </c>
      <c r="E1736" s="35">
        <v>0.104166666666667</v>
      </c>
      <c r="F1736" s="50">
        <f>IF(COUNTIF('リスト（不使用）'!$A$5:$A$6,単年カーブ!$A$1),"希望数量入力ください",'単年（2027年度）'!$E$12*単年カーブ!$R$3+'単年（2027年度）'!$E$12*(1-単年カーブ!$R$3)*単年カーブ!Q1736)</f>
        <v>0</v>
      </c>
      <c r="G1736" s="47">
        <f t="shared" si="192"/>
        <v>0</v>
      </c>
      <c r="M1736">
        <f t="shared" si="193"/>
        <v>5</v>
      </c>
      <c r="N1736">
        <f>IF(OR(WEEKDAY(A1736)=1,WEEKDAY(A1736)=7,COUNTIF('2027祝日等（不使用）'!$A$1:$A$20,単年カーブ!A1736)=1),0,1)</f>
        <v>1</v>
      </c>
      <c r="O1736">
        <f t="shared" si="190"/>
        <v>5</v>
      </c>
      <c r="P1736">
        <f t="shared" si="194"/>
        <v>0</v>
      </c>
      <c r="Q1736">
        <f t="shared" si="195"/>
        <v>0</v>
      </c>
    </row>
    <row r="1737" spans="1:17" ht="19.5" x14ac:dyDescent="0.4">
      <c r="A1737" s="33">
        <f t="shared" si="189"/>
        <v>46514</v>
      </c>
      <c r="B1737" s="27" t="str">
        <f t="shared" si="191"/>
        <v>(金)</v>
      </c>
      <c r="C1737" s="34">
        <v>0.104166666666667</v>
      </c>
      <c r="D1737" s="16" t="s">
        <v>18</v>
      </c>
      <c r="E1737" s="35">
        <v>0.125</v>
      </c>
      <c r="F1737" s="50">
        <f>IF(COUNTIF('リスト（不使用）'!$A$5:$A$6,単年カーブ!$A$1),"希望数量入力ください",'単年（2027年度）'!$E$12*単年カーブ!$R$3+'単年（2027年度）'!$E$12*(1-単年カーブ!$R$3)*単年カーブ!Q1737)</f>
        <v>0</v>
      </c>
      <c r="G1737" s="47">
        <f t="shared" si="192"/>
        <v>0</v>
      </c>
      <c r="M1737">
        <f t="shared" si="193"/>
        <v>5</v>
      </c>
      <c r="N1737">
        <f>IF(OR(WEEKDAY(A1737)=1,WEEKDAY(A1737)=7,COUNTIF('2027祝日等（不使用）'!$A$1:$A$20,単年カーブ!A1737)=1),0,1)</f>
        <v>1</v>
      </c>
      <c r="O1737">
        <f t="shared" si="190"/>
        <v>6</v>
      </c>
      <c r="P1737">
        <f t="shared" si="194"/>
        <v>0</v>
      </c>
      <c r="Q1737">
        <f t="shared" si="195"/>
        <v>0</v>
      </c>
    </row>
    <row r="1738" spans="1:17" ht="19.5" x14ac:dyDescent="0.4">
      <c r="A1738" s="33">
        <f t="shared" si="189"/>
        <v>46514</v>
      </c>
      <c r="B1738" s="27" t="str">
        <f t="shared" si="191"/>
        <v>(金)</v>
      </c>
      <c r="C1738" s="34">
        <v>0.125</v>
      </c>
      <c r="D1738" s="16" t="s">
        <v>18</v>
      </c>
      <c r="E1738" s="35">
        <v>0.14583333333333301</v>
      </c>
      <c r="F1738" s="50">
        <f>IF(COUNTIF('リスト（不使用）'!$A$5:$A$6,単年カーブ!$A$1),"希望数量入力ください",'単年（2027年度）'!$E$12*単年カーブ!$R$3+'単年（2027年度）'!$E$12*(1-単年カーブ!$R$3)*単年カーブ!Q1738)</f>
        <v>0</v>
      </c>
      <c r="G1738" s="47">
        <f t="shared" si="192"/>
        <v>0</v>
      </c>
      <c r="M1738">
        <f t="shared" si="193"/>
        <v>5</v>
      </c>
      <c r="N1738">
        <f>IF(OR(WEEKDAY(A1738)=1,WEEKDAY(A1738)=7,COUNTIF('2027祝日等（不使用）'!$A$1:$A$20,単年カーブ!A1738)=1),0,1)</f>
        <v>1</v>
      </c>
      <c r="O1738">
        <f t="shared" si="190"/>
        <v>7</v>
      </c>
      <c r="P1738">
        <f t="shared" si="194"/>
        <v>0</v>
      </c>
      <c r="Q1738">
        <f t="shared" si="195"/>
        <v>0</v>
      </c>
    </row>
    <row r="1739" spans="1:17" ht="19.5" x14ac:dyDescent="0.4">
      <c r="A1739" s="33">
        <f t="shared" si="189"/>
        <v>46514</v>
      </c>
      <c r="B1739" s="27" t="str">
        <f t="shared" si="191"/>
        <v>(金)</v>
      </c>
      <c r="C1739" s="34">
        <v>0.14583333333333301</v>
      </c>
      <c r="D1739" s="16" t="s">
        <v>18</v>
      </c>
      <c r="E1739" s="35">
        <v>0.16666666666666699</v>
      </c>
      <c r="F1739" s="50">
        <f>IF(COUNTIF('リスト（不使用）'!$A$5:$A$6,単年カーブ!$A$1),"希望数量入力ください",'単年（2027年度）'!$E$12*単年カーブ!$R$3+'単年（2027年度）'!$E$12*(1-単年カーブ!$R$3)*単年カーブ!Q1739)</f>
        <v>0</v>
      </c>
      <c r="G1739" s="47">
        <f t="shared" si="192"/>
        <v>0</v>
      </c>
      <c r="M1739">
        <f t="shared" si="193"/>
        <v>5</v>
      </c>
      <c r="N1739">
        <f>IF(OR(WEEKDAY(A1739)=1,WEEKDAY(A1739)=7,COUNTIF('2027祝日等（不使用）'!$A$1:$A$20,単年カーブ!A1739)=1),0,1)</f>
        <v>1</v>
      </c>
      <c r="O1739">
        <f t="shared" si="190"/>
        <v>8</v>
      </c>
      <c r="P1739">
        <f t="shared" si="194"/>
        <v>0</v>
      </c>
      <c r="Q1739">
        <f t="shared" si="195"/>
        <v>0</v>
      </c>
    </row>
    <row r="1740" spans="1:17" ht="19.5" x14ac:dyDescent="0.4">
      <c r="A1740" s="33">
        <f t="shared" si="189"/>
        <v>46514</v>
      </c>
      <c r="B1740" s="27" t="str">
        <f t="shared" si="191"/>
        <v>(金)</v>
      </c>
      <c r="C1740" s="34">
        <v>0.16666666666666699</v>
      </c>
      <c r="D1740" s="16" t="s">
        <v>18</v>
      </c>
      <c r="E1740" s="35">
        <v>0.1875</v>
      </c>
      <c r="F1740" s="50">
        <f>IF(COUNTIF('リスト（不使用）'!$A$5:$A$6,単年カーブ!$A$1),"希望数量入力ください",'単年（2027年度）'!$E$12*単年カーブ!$R$3+'単年（2027年度）'!$E$12*(1-単年カーブ!$R$3)*単年カーブ!Q1740)</f>
        <v>0</v>
      </c>
      <c r="G1740" s="47">
        <f t="shared" si="192"/>
        <v>0</v>
      </c>
      <c r="M1740">
        <f t="shared" si="193"/>
        <v>5</v>
      </c>
      <c r="N1740">
        <f>IF(OR(WEEKDAY(A1740)=1,WEEKDAY(A1740)=7,COUNTIF('2027祝日等（不使用）'!$A$1:$A$20,単年カーブ!A1740)=1),0,1)</f>
        <v>1</v>
      </c>
      <c r="O1740">
        <f t="shared" si="190"/>
        <v>9</v>
      </c>
      <c r="P1740">
        <f t="shared" si="194"/>
        <v>0</v>
      </c>
      <c r="Q1740">
        <f t="shared" si="195"/>
        <v>0</v>
      </c>
    </row>
    <row r="1741" spans="1:17" ht="19.5" x14ac:dyDescent="0.4">
      <c r="A1741" s="33">
        <f t="shared" si="189"/>
        <v>46514</v>
      </c>
      <c r="B1741" s="27" t="str">
        <f t="shared" si="191"/>
        <v>(金)</v>
      </c>
      <c r="C1741" s="34">
        <v>0.1875</v>
      </c>
      <c r="D1741" s="16" t="s">
        <v>18</v>
      </c>
      <c r="E1741" s="35">
        <v>0.20833333333333301</v>
      </c>
      <c r="F1741" s="50">
        <f>IF(COUNTIF('リスト（不使用）'!$A$5:$A$6,単年カーブ!$A$1),"希望数量入力ください",'単年（2027年度）'!$E$12*単年カーブ!$R$3+'単年（2027年度）'!$E$12*(1-単年カーブ!$R$3)*単年カーブ!Q1741)</f>
        <v>0</v>
      </c>
      <c r="G1741" s="47">
        <f t="shared" si="192"/>
        <v>0</v>
      </c>
      <c r="M1741">
        <f t="shared" si="193"/>
        <v>5</v>
      </c>
      <c r="N1741">
        <f>IF(OR(WEEKDAY(A1741)=1,WEEKDAY(A1741)=7,COUNTIF('2027祝日等（不使用）'!$A$1:$A$20,単年カーブ!A1741)=1),0,1)</f>
        <v>1</v>
      </c>
      <c r="O1741">
        <f t="shared" si="190"/>
        <v>10</v>
      </c>
      <c r="P1741">
        <f t="shared" si="194"/>
        <v>0</v>
      </c>
      <c r="Q1741">
        <f t="shared" si="195"/>
        <v>0</v>
      </c>
    </row>
    <row r="1742" spans="1:17" ht="19.5" x14ac:dyDescent="0.4">
      <c r="A1742" s="33">
        <f t="shared" si="189"/>
        <v>46514</v>
      </c>
      <c r="B1742" s="27" t="str">
        <f t="shared" si="191"/>
        <v>(金)</v>
      </c>
      <c r="C1742" s="34">
        <v>0.20833333333333301</v>
      </c>
      <c r="D1742" s="16" t="s">
        <v>18</v>
      </c>
      <c r="E1742" s="35">
        <v>0.22916666666666699</v>
      </c>
      <c r="F1742" s="50">
        <f>IF(COUNTIF('リスト（不使用）'!$A$5:$A$6,単年カーブ!$A$1),"希望数量入力ください",'単年（2027年度）'!$E$12*単年カーブ!$R$3+'単年（2027年度）'!$E$12*(1-単年カーブ!$R$3)*単年カーブ!Q1742)</f>
        <v>0</v>
      </c>
      <c r="G1742" s="47">
        <f t="shared" si="192"/>
        <v>0</v>
      </c>
      <c r="M1742">
        <f t="shared" si="193"/>
        <v>5</v>
      </c>
      <c r="N1742">
        <f>IF(OR(WEEKDAY(A1742)=1,WEEKDAY(A1742)=7,COUNTIF('2027祝日等（不使用）'!$A$1:$A$20,単年カーブ!A1742)=1),0,1)</f>
        <v>1</v>
      </c>
      <c r="O1742">
        <f t="shared" si="190"/>
        <v>11</v>
      </c>
      <c r="P1742">
        <f t="shared" si="194"/>
        <v>0</v>
      </c>
      <c r="Q1742">
        <f t="shared" si="195"/>
        <v>0</v>
      </c>
    </row>
    <row r="1743" spans="1:17" ht="19.5" x14ac:dyDescent="0.4">
      <c r="A1743" s="33">
        <f t="shared" si="189"/>
        <v>46514</v>
      </c>
      <c r="B1743" s="27" t="str">
        <f t="shared" si="191"/>
        <v>(金)</v>
      </c>
      <c r="C1743" s="34">
        <v>0.22916666666666699</v>
      </c>
      <c r="D1743" s="16" t="s">
        <v>18</v>
      </c>
      <c r="E1743" s="35">
        <v>0.25</v>
      </c>
      <c r="F1743" s="50">
        <f>IF(COUNTIF('リスト（不使用）'!$A$5:$A$6,単年カーブ!$A$1),"希望数量入力ください",'単年（2027年度）'!$E$12*単年カーブ!$R$3+'単年（2027年度）'!$E$12*(1-単年カーブ!$R$3)*単年カーブ!Q1743)</f>
        <v>0</v>
      </c>
      <c r="G1743" s="47">
        <f t="shared" si="192"/>
        <v>0</v>
      </c>
      <c r="M1743">
        <f t="shared" si="193"/>
        <v>5</v>
      </c>
      <c r="N1743">
        <f>IF(OR(WEEKDAY(A1743)=1,WEEKDAY(A1743)=7,COUNTIF('2027祝日等（不使用）'!$A$1:$A$20,単年カーブ!A1743)=1),0,1)</f>
        <v>1</v>
      </c>
      <c r="O1743">
        <f t="shared" si="190"/>
        <v>12</v>
      </c>
      <c r="P1743">
        <f t="shared" si="194"/>
        <v>0</v>
      </c>
      <c r="Q1743">
        <f t="shared" si="195"/>
        <v>0</v>
      </c>
    </row>
    <row r="1744" spans="1:17" ht="19.5" x14ac:dyDescent="0.4">
      <c r="A1744" s="33">
        <f t="shared" si="189"/>
        <v>46514</v>
      </c>
      <c r="B1744" s="27" t="str">
        <f t="shared" si="191"/>
        <v>(金)</v>
      </c>
      <c r="C1744" s="34">
        <v>0.25</v>
      </c>
      <c r="D1744" s="16" t="s">
        <v>18</v>
      </c>
      <c r="E1744" s="35">
        <v>0.27083333333333298</v>
      </c>
      <c r="F1744" s="50">
        <f>IF(COUNTIF('リスト（不使用）'!$A$5:$A$6,単年カーブ!$A$1),"希望数量入力ください",'単年（2027年度）'!$E$12*単年カーブ!$R$3+'単年（2027年度）'!$E$12*(1-単年カーブ!$R$3)*単年カーブ!Q1744)</f>
        <v>0</v>
      </c>
      <c r="G1744" s="47">
        <f t="shared" si="192"/>
        <v>0</v>
      </c>
      <c r="M1744">
        <f t="shared" si="193"/>
        <v>5</v>
      </c>
      <c r="N1744">
        <f>IF(OR(WEEKDAY(A1744)=1,WEEKDAY(A1744)=7,COUNTIF('2027祝日等（不使用）'!$A$1:$A$20,単年カーブ!A1744)=1),0,1)</f>
        <v>1</v>
      </c>
      <c r="O1744">
        <f t="shared" si="190"/>
        <v>13</v>
      </c>
      <c r="P1744">
        <f t="shared" si="194"/>
        <v>0</v>
      </c>
      <c r="Q1744">
        <f t="shared" si="195"/>
        <v>0</v>
      </c>
    </row>
    <row r="1745" spans="1:17" ht="19.5" x14ac:dyDescent="0.4">
      <c r="A1745" s="33">
        <f t="shared" si="189"/>
        <v>46514</v>
      </c>
      <c r="B1745" s="27" t="str">
        <f t="shared" si="191"/>
        <v>(金)</v>
      </c>
      <c r="C1745" s="34">
        <v>0.27083333333333298</v>
      </c>
      <c r="D1745" s="16" t="s">
        <v>18</v>
      </c>
      <c r="E1745" s="35">
        <v>0.29166666666666702</v>
      </c>
      <c r="F1745" s="50">
        <f>IF(COUNTIF('リスト（不使用）'!$A$5:$A$6,単年カーブ!$A$1),"希望数量入力ください",'単年（2027年度）'!$E$12*単年カーブ!$R$3+'単年（2027年度）'!$E$12*(1-単年カーブ!$R$3)*単年カーブ!Q1745)</f>
        <v>0</v>
      </c>
      <c r="G1745" s="47">
        <f t="shared" si="192"/>
        <v>0</v>
      </c>
      <c r="M1745">
        <f t="shared" si="193"/>
        <v>5</v>
      </c>
      <c r="N1745">
        <f>IF(OR(WEEKDAY(A1745)=1,WEEKDAY(A1745)=7,COUNTIF('2027祝日等（不使用）'!$A$1:$A$20,単年カーブ!A1745)=1),0,1)</f>
        <v>1</v>
      </c>
      <c r="O1745">
        <f t="shared" si="190"/>
        <v>14</v>
      </c>
      <c r="P1745">
        <f t="shared" si="194"/>
        <v>0</v>
      </c>
      <c r="Q1745">
        <f t="shared" si="195"/>
        <v>0</v>
      </c>
    </row>
    <row r="1746" spans="1:17" ht="19.5" x14ac:dyDescent="0.4">
      <c r="A1746" s="33">
        <f t="shared" si="189"/>
        <v>46514</v>
      </c>
      <c r="B1746" s="27" t="str">
        <f t="shared" si="191"/>
        <v>(金)</v>
      </c>
      <c r="C1746" s="34">
        <v>0.29166666666666702</v>
      </c>
      <c r="D1746" s="16" t="s">
        <v>18</v>
      </c>
      <c r="E1746" s="35">
        <v>0.3125</v>
      </c>
      <c r="F1746" s="50">
        <f>IF(COUNTIF('リスト（不使用）'!$A$5:$A$6,単年カーブ!$A$1),"希望数量入力ください",'単年（2027年度）'!$E$12*単年カーブ!$R$3+'単年（2027年度）'!$E$12*(1-単年カーブ!$R$3)*単年カーブ!Q1746)</f>
        <v>0</v>
      </c>
      <c r="G1746" s="47">
        <f t="shared" si="192"/>
        <v>0</v>
      </c>
      <c r="M1746">
        <f t="shared" si="193"/>
        <v>5</v>
      </c>
      <c r="N1746">
        <f>IF(OR(WEEKDAY(A1746)=1,WEEKDAY(A1746)=7,COUNTIF('2027祝日等（不使用）'!$A$1:$A$20,単年カーブ!A1746)=1),0,1)</f>
        <v>1</v>
      </c>
      <c r="O1746">
        <f t="shared" si="190"/>
        <v>15</v>
      </c>
      <c r="P1746">
        <f t="shared" si="194"/>
        <v>0</v>
      </c>
      <c r="Q1746">
        <f t="shared" si="195"/>
        <v>0</v>
      </c>
    </row>
    <row r="1747" spans="1:17" ht="19.5" x14ac:dyDescent="0.4">
      <c r="A1747" s="33">
        <f t="shared" si="189"/>
        <v>46514</v>
      </c>
      <c r="B1747" s="27" t="str">
        <f t="shared" si="191"/>
        <v>(金)</v>
      </c>
      <c r="C1747" s="34">
        <v>0.3125</v>
      </c>
      <c r="D1747" s="16" t="s">
        <v>18</v>
      </c>
      <c r="E1747" s="35">
        <v>0.33333333333333298</v>
      </c>
      <c r="F1747" s="50">
        <f>IF(COUNTIF('リスト（不使用）'!$A$5:$A$6,単年カーブ!$A$1),"希望数量入力ください",'単年（2027年度）'!$E$12*単年カーブ!$R$3+'単年（2027年度）'!$E$12*(1-単年カーブ!$R$3)*単年カーブ!Q1747)</f>
        <v>0</v>
      </c>
      <c r="G1747" s="47">
        <f t="shared" si="192"/>
        <v>0</v>
      </c>
      <c r="M1747">
        <f t="shared" si="193"/>
        <v>5</v>
      </c>
      <c r="N1747">
        <f>IF(OR(WEEKDAY(A1747)=1,WEEKDAY(A1747)=7,COUNTIF('2027祝日等（不使用）'!$A$1:$A$20,単年カーブ!A1747)=1),0,1)</f>
        <v>1</v>
      </c>
      <c r="O1747">
        <f t="shared" si="190"/>
        <v>16</v>
      </c>
      <c r="P1747">
        <f t="shared" si="194"/>
        <v>0</v>
      </c>
      <c r="Q1747">
        <f t="shared" si="195"/>
        <v>0</v>
      </c>
    </row>
    <row r="1748" spans="1:17" ht="19.5" x14ac:dyDescent="0.4">
      <c r="A1748" s="33">
        <f t="shared" si="189"/>
        <v>46514</v>
      </c>
      <c r="B1748" s="27" t="str">
        <f t="shared" si="191"/>
        <v>(金)</v>
      </c>
      <c r="C1748" s="34">
        <v>0.33333333333333298</v>
      </c>
      <c r="D1748" s="16" t="s">
        <v>18</v>
      </c>
      <c r="E1748" s="35">
        <v>0.35416666666666702</v>
      </c>
      <c r="F1748" s="50">
        <f>IF(COUNTIF('リスト（不使用）'!$A$5:$A$6,単年カーブ!$A$1),"希望数量入力ください",'単年（2027年度）'!$E$12*単年カーブ!$R$3+'単年（2027年度）'!$E$12*(1-単年カーブ!$R$3)*単年カーブ!Q1748)</f>
        <v>0</v>
      </c>
      <c r="G1748" s="47">
        <f t="shared" si="192"/>
        <v>0</v>
      </c>
      <c r="M1748">
        <f t="shared" si="193"/>
        <v>5</v>
      </c>
      <c r="N1748">
        <f>IF(OR(WEEKDAY(A1748)=1,WEEKDAY(A1748)=7,COUNTIF('2027祝日等（不使用）'!$A$1:$A$20,単年カーブ!A1748)=1),0,1)</f>
        <v>1</v>
      </c>
      <c r="O1748">
        <f t="shared" si="190"/>
        <v>17</v>
      </c>
      <c r="P1748">
        <f t="shared" si="194"/>
        <v>1</v>
      </c>
      <c r="Q1748">
        <f t="shared" si="195"/>
        <v>1</v>
      </c>
    </row>
    <row r="1749" spans="1:17" ht="19.5" x14ac:dyDescent="0.4">
      <c r="A1749" s="33">
        <f t="shared" si="189"/>
        <v>46514</v>
      </c>
      <c r="B1749" s="27" t="str">
        <f t="shared" si="191"/>
        <v>(金)</v>
      </c>
      <c r="C1749" s="34">
        <v>0.35416666666666702</v>
      </c>
      <c r="D1749" s="16" t="s">
        <v>18</v>
      </c>
      <c r="E1749" s="35">
        <v>0.375</v>
      </c>
      <c r="F1749" s="50">
        <f>IF(COUNTIF('リスト（不使用）'!$A$5:$A$6,単年カーブ!$A$1),"希望数量入力ください",'単年（2027年度）'!$E$12*単年カーブ!$R$3+'単年（2027年度）'!$E$12*(1-単年カーブ!$R$3)*単年カーブ!Q1749)</f>
        <v>0</v>
      </c>
      <c r="G1749" s="47">
        <f t="shared" si="192"/>
        <v>0</v>
      </c>
      <c r="M1749">
        <f t="shared" si="193"/>
        <v>5</v>
      </c>
      <c r="N1749">
        <f>IF(OR(WEEKDAY(A1749)=1,WEEKDAY(A1749)=7,COUNTIF('2027祝日等（不使用）'!$A$1:$A$20,単年カーブ!A1749)=1),0,1)</f>
        <v>1</v>
      </c>
      <c r="O1749">
        <f t="shared" si="190"/>
        <v>18</v>
      </c>
      <c r="P1749">
        <f t="shared" si="194"/>
        <v>1</v>
      </c>
      <c r="Q1749">
        <f t="shared" si="195"/>
        <v>1</v>
      </c>
    </row>
    <row r="1750" spans="1:17" ht="19.5" x14ac:dyDescent="0.4">
      <c r="A1750" s="33">
        <f t="shared" si="189"/>
        <v>46514</v>
      </c>
      <c r="B1750" s="27" t="str">
        <f t="shared" si="191"/>
        <v>(金)</v>
      </c>
      <c r="C1750" s="34">
        <v>0.375</v>
      </c>
      <c r="D1750" s="16" t="s">
        <v>18</v>
      </c>
      <c r="E1750" s="35">
        <v>0.39583333333333298</v>
      </c>
      <c r="F1750" s="50">
        <f>IF(COUNTIF('リスト（不使用）'!$A$5:$A$6,単年カーブ!$A$1),"希望数量入力ください",'単年（2027年度）'!$E$12*単年カーブ!$R$3+'単年（2027年度）'!$E$12*(1-単年カーブ!$R$3)*単年カーブ!Q1750)</f>
        <v>0</v>
      </c>
      <c r="G1750" s="47">
        <f t="shared" si="192"/>
        <v>0</v>
      </c>
      <c r="M1750">
        <f t="shared" si="193"/>
        <v>5</v>
      </c>
      <c r="N1750">
        <f>IF(OR(WEEKDAY(A1750)=1,WEEKDAY(A1750)=7,COUNTIF('2027祝日等（不使用）'!$A$1:$A$20,単年カーブ!A1750)=1),0,1)</f>
        <v>1</v>
      </c>
      <c r="O1750">
        <f t="shared" si="190"/>
        <v>19</v>
      </c>
      <c r="P1750">
        <f t="shared" si="194"/>
        <v>1</v>
      </c>
      <c r="Q1750">
        <f t="shared" si="195"/>
        <v>1</v>
      </c>
    </row>
    <row r="1751" spans="1:17" ht="19.5" x14ac:dyDescent="0.4">
      <c r="A1751" s="33">
        <f t="shared" si="189"/>
        <v>46514</v>
      </c>
      <c r="B1751" s="27" t="str">
        <f t="shared" si="191"/>
        <v>(金)</v>
      </c>
      <c r="C1751" s="34">
        <v>0.39583333333333298</v>
      </c>
      <c r="D1751" s="16" t="s">
        <v>18</v>
      </c>
      <c r="E1751" s="35">
        <v>0.41666666666666702</v>
      </c>
      <c r="F1751" s="50">
        <f>IF(COUNTIF('リスト（不使用）'!$A$5:$A$6,単年カーブ!$A$1),"希望数量入力ください",'単年（2027年度）'!$E$12*単年カーブ!$R$3+'単年（2027年度）'!$E$12*(1-単年カーブ!$R$3)*単年カーブ!Q1751)</f>
        <v>0</v>
      </c>
      <c r="G1751" s="47">
        <f t="shared" si="192"/>
        <v>0</v>
      </c>
      <c r="M1751">
        <f t="shared" si="193"/>
        <v>5</v>
      </c>
      <c r="N1751">
        <f>IF(OR(WEEKDAY(A1751)=1,WEEKDAY(A1751)=7,COUNTIF('2027祝日等（不使用）'!$A$1:$A$20,単年カーブ!A1751)=1),0,1)</f>
        <v>1</v>
      </c>
      <c r="O1751">
        <f t="shared" si="190"/>
        <v>20</v>
      </c>
      <c r="P1751">
        <f t="shared" si="194"/>
        <v>1</v>
      </c>
      <c r="Q1751">
        <f t="shared" si="195"/>
        <v>1</v>
      </c>
    </row>
    <row r="1752" spans="1:17" ht="19.5" x14ac:dyDescent="0.4">
      <c r="A1752" s="33">
        <f t="shared" si="189"/>
        <v>46514</v>
      </c>
      <c r="B1752" s="27" t="str">
        <f t="shared" si="191"/>
        <v>(金)</v>
      </c>
      <c r="C1752" s="34">
        <v>0.41666666666666702</v>
      </c>
      <c r="D1752" s="16" t="s">
        <v>18</v>
      </c>
      <c r="E1752" s="35">
        <v>0.4375</v>
      </c>
      <c r="F1752" s="50">
        <f>IF(COUNTIF('リスト（不使用）'!$A$5:$A$6,単年カーブ!$A$1),"希望数量入力ください",'単年（2027年度）'!$E$12*単年カーブ!$R$3+'単年（2027年度）'!$E$12*(1-単年カーブ!$R$3)*単年カーブ!Q1752)</f>
        <v>0</v>
      </c>
      <c r="G1752" s="47">
        <f t="shared" si="192"/>
        <v>0</v>
      </c>
      <c r="M1752">
        <f t="shared" si="193"/>
        <v>5</v>
      </c>
      <c r="N1752">
        <f>IF(OR(WEEKDAY(A1752)=1,WEEKDAY(A1752)=7,COUNTIF('2027祝日等（不使用）'!$A$1:$A$20,単年カーブ!A1752)=1),0,1)</f>
        <v>1</v>
      </c>
      <c r="O1752">
        <f t="shared" si="190"/>
        <v>21</v>
      </c>
      <c r="P1752">
        <f t="shared" si="194"/>
        <v>1</v>
      </c>
      <c r="Q1752">
        <f t="shared" si="195"/>
        <v>1</v>
      </c>
    </row>
    <row r="1753" spans="1:17" ht="19.5" x14ac:dyDescent="0.4">
      <c r="A1753" s="33">
        <f t="shared" si="189"/>
        <v>46514</v>
      </c>
      <c r="B1753" s="27" t="str">
        <f t="shared" si="191"/>
        <v>(金)</v>
      </c>
      <c r="C1753" s="34">
        <v>0.4375</v>
      </c>
      <c r="D1753" s="16" t="s">
        <v>18</v>
      </c>
      <c r="E1753" s="35">
        <v>0.45833333333333298</v>
      </c>
      <c r="F1753" s="50">
        <f>IF(COUNTIF('リスト（不使用）'!$A$5:$A$6,単年カーブ!$A$1),"希望数量入力ください",'単年（2027年度）'!$E$12*単年カーブ!$R$3+'単年（2027年度）'!$E$12*(1-単年カーブ!$R$3)*単年カーブ!Q1753)</f>
        <v>0</v>
      </c>
      <c r="G1753" s="47">
        <f t="shared" si="192"/>
        <v>0</v>
      </c>
      <c r="M1753">
        <f t="shared" si="193"/>
        <v>5</v>
      </c>
      <c r="N1753">
        <f>IF(OR(WEEKDAY(A1753)=1,WEEKDAY(A1753)=7,COUNTIF('2027祝日等（不使用）'!$A$1:$A$20,単年カーブ!A1753)=1),0,1)</f>
        <v>1</v>
      </c>
      <c r="O1753">
        <f t="shared" si="190"/>
        <v>22</v>
      </c>
      <c r="P1753">
        <f t="shared" si="194"/>
        <v>1</v>
      </c>
      <c r="Q1753">
        <f t="shared" si="195"/>
        <v>1</v>
      </c>
    </row>
    <row r="1754" spans="1:17" ht="19.5" x14ac:dyDescent="0.4">
      <c r="A1754" s="33">
        <f t="shared" si="189"/>
        <v>46514</v>
      </c>
      <c r="B1754" s="27" t="str">
        <f t="shared" si="191"/>
        <v>(金)</v>
      </c>
      <c r="C1754" s="34">
        <v>0.45833333333333298</v>
      </c>
      <c r="D1754" s="16" t="s">
        <v>18</v>
      </c>
      <c r="E1754" s="35">
        <v>0.47916666666666702</v>
      </c>
      <c r="F1754" s="50">
        <f>IF(COUNTIF('リスト（不使用）'!$A$5:$A$6,単年カーブ!$A$1),"希望数量入力ください",'単年（2027年度）'!$E$12*単年カーブ!$R$3+'単年（2027年度）'!$E$12*(1-単年カーブ!$R$3)*単年カーブ!Q1754)</f>
        <v>0</v>
      </c>
      <c r="G1754" s="47">
        <f t="shared" si="192"/>
        <v>0</v>
      </c>
      <c r="M1754">
        <f t="shared" si="193"/>
        <v>5</v>
      </c>
      <c r="N1754">
        <f>IF(OR(WEEKDAY(A1754)=1,WEEKDAY(A1754)=7,COUNTIF('2027祝日等（不使用）'!$A$1:$A$20,単年カーブ!A1754)=1),0,1)</f>
        <v>1</v>
      </c>
      <c r="O1754">
        <f t="shared" si="190"/>
        <v>23</v>
      </c>
      <c r="P1754">
        <f t="shared" si="194"/>
        <v>1</v>
      </c>
      <c r="Q1754">
        <f t="shared" si="195"/>
        <v>1</v>
      </c>
    </row>
    <row r="1755" spans="1:17" ht="19.5" x14ac:dyDescent="0.4">
      <c r="A1755" s="33">
        <f t="shared" si="189"/>
        <v>46514</v>
      </c>
      <c r="B1755" s="27" t="str">
        <f t="shared" si="191"/>
        <v>(金)</v>
      </c>
      <c r="C1755" s="34">
        <v>0.47916666666666702</v>
      </c>
      <c r="D1755" s="16" t="s">
        <v>18</v>
      </c>
      <c r="E1755" s="35">
        <v>0.5</v>
      </c>
      <c r="F1755" s="50">
        <f>IF(COUNTIF('リスト（不使用）'!$A$5:$A$6,単年カーブ!$A$1),"希望数量入力ください",'単年（2027年度）'!$E$12*単年カーブ!$R$3+'単年（2027年度）'!$E$12*(1-単年カーブ!$R$3)*単年カーブ!Q1755)</f>
        <v>0</v>
      </c>
      <c r="G1755" s="47">
        <f t="shared" si="192"/>
        <v>0</v>
      </c>
      <c r="M1755">
        <f t="shared" si="193"/>
        <v>5</v>
      </c>
      <c r="N1755">
        <f>IF(OR(WEEKDAY(A1755)=1,WEEKDAY(A1755)=7,COUNTIF('2027祝日等（不使用）'!$A$1:$A$20,単年カーブ!A1755)=1),0,1)</f>
        <v>1</v>
      </c>
      <c r="O1755">
        <f t="shared" si="190"/>
        <v>24</v>
      </c>
      <c r="P1755">
        <f t="shared" si="194"/>
        <v>1</v>
      </c>
      <c r="Q1755">
        <f t="shared" si="195"/>
        <v>1</v>
      </c>
    </row>
    <row r="1756" spans="1:17" ht="19.5" x14ac:dyDescent="0.4">
      <c r="A1756" s="33">
        <f t="shared" si="189"/>
        <v>46514</v>
      </c>
      <c r="B1756" s="27" t="str">
        <f t="shared" si="191"/>
        <v>(金)</v>
      </c>
      <c r="C1756" s="34">
        <v>0.5</v>
      </c>
      <c r="D1756" s="16" t="s">
        <v>18</v>
      </c>
      <c r="E1756" s="35">
        <v>0.52083333333333304</v>
      </c>
      <c r="F1756" s="50">
        <f>IF(COUNTIF('リスト（不使用）'!$A$5:$A$6,単年カーブ!$A$1),"希望数量入力ください",'単年（2027年度）'!$E$12*単年カーブ!$R$3+'単年（2027年度）'!$E$12*(1-単年カーブ!$R$3)*単年カーブ!Q1756)</f>
        <v>0</v>
      </c>
      <c r="G1756" s="47">
        <f t="shared" si="192"/>
        <v>0</v>
      </c>
      <c r="M1756">
        <f t="shared" si="193"/>
        <v>5</v>
      </c>
      <c r="N1756">
        <f>IF(OR(WEEKDAY(A1756)=1,WEEKDAY(A1756)=7,COUNTIF('2027祝日等（不使用）'!$A$1:$A$20,単年カーブ!A1756)=1),0,1)</f>
        <v>1</v>
      </c>
      <c r="O1756">
        <f t="shared" si="190"/>
        <v>25</v>
      </c>
      <c r="P1756">
        <f t="shared" si="194"/>
        <v>1</v>
      </c>
      <c r="Q1756">
        <f t="shared" si="195"/>
        <v>1</v>
      </c>
    </row>
    <row r="1757" spans="1:17" ht="19.5" x14ac:dyDescent="0.4">
      <c r="A1757" s="33">
        <f t="shared" si="189"/>
        <v>46514</v>
      </c>
      <c r="B1757" s="27" t="str">
        <f t="shared" si="191"/>
        <v>(金)</v>
      </c>
      <c r="C1757" s="34">
        <v>0.52083333333333304</v>
      </c>
      <c r="D1757" s="16" t="s">
        <v>18</v>
      </c>
      <c r="E1757" s="35">
        <v>0.54166666666666696</v>
      </c>
      <c r="F1757" s="50">
        <f>IF(COUNTIF('リスト（不使用）'!$A$5:$A$6,単年カーブ!$A$1),"希望数量入力ください",'単年（2027年度）'!$E$12*単年カーブ!$R$3+'単年（2027年度）'!$E$12*(1-単年カーブ!$R$3)*単年カーブ!Q1757)</f>
        <v>0</v>
      </c>
      <c r="G1757" s="47">
        <f t="shared" si="192"/>
        <v>0</v>
      </c>
      <c r="M1757">
        <f t="shared" si="193"/>
        <v>5</v>
      </c>
      <c r="N1757">
        <f>IF(OR(WEEKDAY(A1757)=1,WEEKDAY(A1757)=7,COUNTIF('2027祝日等（不使用）'!$A$1:$A$20,単年カーブ!A1757)=1),0,1)</f>
        <v>1</v>
      </c>
      <c r="O1757">
        <f t="shared" si="190"/>
        <v>26</v>
      </c>
      <c r="P1757">
        <f t="shared" si="194"/>
        <v>1</v>
      </c>
      <c r="Q1757">
        <f t="shared" si="195"/>
        <v>1</v>
      </c>
    </row>
    <row r="1758" spans="1:17" ht="19.5" x14ac:dyDescent="0.4">
      <c r="A1758" s="33">
        <f t="shared" si="189"/>
        <v>46514</v>
      </c>
      <c r="B1758" s="27" t="str">
        <f t="shared" si="191"/>
        <v>(金)</v>
      </c>
      <c r="C1758" s="34">
        <v>0.54166666666666696</v>
      </c>
      <c r="D1758" s="16" t="s">
        <v>18</v>
      </c>
      <c r="E1758" s="35">
        <v>0.5625</v>
      </c>
      <c r="F1758" s="50">
        <f>IF(COUNTIF('リスト（不使用）'!$A$5:$A$6,単年カーブ!$A$1),"希望数量入力ください",'単年（2027年度）'!$E$12*単年カーブ!$R$3+'単年（2027年度）'!$E$12*(1-単年カーブ!$R$3)*単年カーブ!Q1758)</f>
        <v>0</v>
      </c>
      <c r="G1758" s="47">
        <f t="shared" si="192"/>
        <v>0</v>
      </c>
      <c r="M1758">
        <f t="shared" si="193"/>
        <v>5</v>
      </c>
      <c r="N1758">
        <f>IF(OR(WEEKDAY(A1758)=1,WEEKDAY(A1758)=7,COUNTIF('2027祝日等（不使用）'!$A$1:$A$20,単年カーブ!A1758)=1),0,1)</f>
        <v>1</v>
      </c>
      <c r="O1758">
        <f t="shared" si="190"/>
        <v>27</v>
      </c>
      <c r="P1758">
        <f t="shared" si="194"/>
        <v>1</v>
      </c>
      <c r="Q1758">
        <f t="shared" si="195"/>
        <v>1</v>
      </c>
    </row>
    <row r="1759" spans="1:17" ht="19.5" x14ac:dyDescent="0.4">
      <c r="A1759" s="33">
        <f t="shared" si="189"/>
        <v>46514</v>
      </c>
      <c r="B1759" s="27" t="str">
        <f t="shared" si="191"/>
        <v>(金)</v>
      </c>
      <c r="C1759" s="34">
        <v>0.5625</v>
      </c>
      <c r="D1759" s="16" t="s">
        <v>18</v>
      </c>
      <c r="E1759" s="35">
        <v>0.58333333333333304</v>
      </c>
      <c r="F1759" s="50">
        <f>IF(COUNTIF('リスト（不使用）'!$A$5:$A$6,単年カーブ!$A$1),"希望数量入力ください",'単年（2027年度）'!$E$12*単年カーブ!$R$3+'単年（2027年度）'!$E$12*(1-単年カーブ!$R$3)*単年カーブ!Q1759)</f>
        <v>0</v>
      </c>
      <c r="G1759" s="47">
        <f t="shared" si="192"/>
        <v>0</v>
      </c>
      <c r="M1759">
        <f t="shared" si="193"/>
        <v>5</v>
      </c>
      <c r="N1759">
        <f>IF(OR(WEEKDAY(A1759)=1,WEEKDAY(A1759)=7,COUNTIF('2027祝日等（不使用）'!$A$1:$A$20,単年カーブ!A1759)=1),0,1)</f>
        <v>1</v>
      </c>
      <c r="O1759">
        <f t="shared" si="190"/>
        <v>28</v>
      </c>
      <c r="P1759">
        <f t="shared" si="194"/>
        <v>1</v>
      </c>
      <c r="Q1759">
        <f t="shared" si="195"/>
        <v>1</v>
      </c>
    </row>
    <row r="1760" spans="1:17" ht="19.5" x14ac:dyDescent="0.4">
      <c r="A1760" s="33">
        <f t="shared" si="189"/>
        <v>46514</v>
      </c>
      <c r="B1760" s="27" t="str">
        <f t="shared" si="191"/>
        <v>(金)</v>
      </c>
      <c r="C1760" s="34">
        <v>0.58333333333333304</v>
      </c>
      <c r="D1760" s="16" t="s">
        <v>18</v>
      </c>
      <c r="E1760" s="35">
        <v>0.60416666666666696</v>
      </c>
      <c r="F1760" s="50">
        <f>IF(COUNTIF('リスト（不使用）'!$A$5:$A$6,単年カーブ!$A$1),"希望数量入力ください",'単年（2027年度）'!$E$12*単年カーブ!$R$3+'単年（2027年度）'!$E$12*(1-単年カーブ!$R$3)*単年カーブ!Q1760)</f>
        <v>0</v>
      </c>
      <c r="G1760" s="47">
        <f t="shared" si="192"/>
        <v>0</v>
      </c>
      <c r="M1760">
        <f t="shared" si="193"/>
        <v>5</v>
      </c>
      <c r="N1760">
        <f>IF(OR(WEEKDAY(A1760)=1,WEEKDAY(A1760)=7,COUNTIF('2027祝日等（不使用）'!$A$1:$A$20,単年カーブ!A1760)=1),0,1)</f>
        <v>1</v>
      </c>
      <c r="O1760">
        <f t="shared" si="190"/>
        <v>29</v>
      </c>
      <c r="P1760">
        <f t="shared" si="194"/>
        <v>1</v>
      </c>
      <c r="Q1760">
        <f t="shared" si="195"/>
        <v>1</v>
      </c>
    </row>
    <row r="1761" spans="1:17" ht="19.5" x14ac:dyDescent="0.4">
      <c r="A1761" s="33">
        <f t="shared" si="189"/>
        <v>46514</v>
      </c>
      <c r="B1761" s="27" t="str">
        <f t="shared" si="191"/>
        <v>(金)</v>
      </c>
      <c r="C1761" s="34">
        <v>0.60416666666666696</v>
      </c>
      <c r="D1761" s="16" t="s">
        <v>18</v>
      </c>
      <c r="E1761" s="35">
        <v>0.625</v>
      </c>
      <c r="F1761" s="50">
        <f>IF(COUNTIF('リスト（不使用）'!$A$5:$A$6,単年カーブ!$A$1),"希望数量入力ください",'単年（2027年度）'!$E$12*単年カーブ!$R$3+'単年（2027年度）'!$E$12*(1-単年カーブ!$R$3)*単年カーブ!Q1761)</f>
        <v>0</v>
      </c>
      <c r="G1761" s="47">
        <f t="shared" si="192"/>
        <v>0</v>
      </c>
      <c r="M1761">
        <f t="shared" si="193"/>
        <v>5</v>
      </c>
      <c r="N1761">
        <f>IF(OR(WEEKDAY(A1761)=1,WEEKDAY(A1761)=7,COUNTIF('2027祝日等（不使用）'!$A$1:$A$20,単年カーブ!A1761)=1),0,1)</f>
        <v>1</v>
      </c>
      <c r="O1761">
        <f t="shared" si="190"/>
        <v>30</v>
      </c>
      <c r="P1761">
        <f t="shared" si="194"/>
        <v>1</v>
      </c>
      <c r="Q1761">
        <f t="shared" si="195"/>
        <v>1</v>
      </c>
    </row>
    <row r="1762" spans="1:17" ht="19.5" x14ac:dyDescent="0.4">
      <c r="A1762" s="33">
        <f t="shared" si="189"/>
        <v>46514</v>
      </c>
      <c r="B1762" s="27" t="str">
        <f t="shared" si="191"/>
        <v>(金)</v>
      </c>
      <c r="C1762" s="34">
        <v>0.625</v>
      </c>
      <c r="D1762" s="16" t="s">
        <v>18</v>
      </c>
      <c r="E1762" s="35">
        <v>0.64583333333333304</v>
      </c>
      <c r="F1762" s="50">
        <f>IF(COUNTIF('リスト（不使用）'!$A$5:$A$6,単年カーブ!$A$1),"希望数量入力ください",'単年（2027年度）'!$E$12*単年カーブ!$R$3+'単年（2027年度）'!$E$12*(1-単年カーブ!$R$3)*単年カーブ!Q1762)</f>
        <v>0</v>
      </c>
      <c r="G1762" s="47">
        <f t="shared" si="192"/>
        <v>0</v>
      </c>
      <c r="M1762">
        <f t="shared" si="193"/>
        <v>5</v>
      </c>
      <c r="N1762">
        <f>IF(OR(WEEKDAY(A1762)=1,WEEKDAY(A1762)=7,COUNTIF('2027祝日等（不使用）'!$A$1:$A$20,単年カーブ!A1762)=1),0,1)</f>
        <v>1</v>
      </c>
      <c r="O1762">
        <f t="shared" si="190"/>
        <v>31</v>
      </c>
      <c r="P1762">
        <f t="shared" si="194"/>
        <v>1</v>
      </c>
      <c r="Q1762">
        <f t="shared" si="195"/>
        <v>1</v>
      </c>
    </row>
    <row r="1763" spans="1:17" ht="19.5" x14ac:dyDescent="0.4">
      <c r="A1763" s="33">
        <f t="shared" si="189"/>
        <v>46514</v>
      </c>
      <c r="B1763" s="27" t="str">
        <f t="shared" si="191"/>
        <v>(金)</v>
      </c>
      <c r="C1763" s="34">
        <v>0.64583333333333304</v>
      </c>
      <c r="D1763" s="16" t="s">
        <v>18</v>
      </c>
      <c r="E1763" s="35">
        <v>0.66666666666666696</v>
      </c>
      <c r="F1763" s="50">
        <f>IF(COUNTIF('リスト（不使用）'!$A$5:$A$6,単年カーブ!$A$1),"希望数量入力ください",'単年（2027年度）'!$E$12*単年カーブ!$R$3+'単年（2027年度）'!$E$12*(1-単年カーブ!$R$3)*単年カーブ!Q1763)</f>
        <v>0</v>
      </c>
      <c r="G1763" s="47">
        <f t="shared" si="192"/>
        <v>0</v>
      </c>
      <c r="M1763">
        <f t="shared" si="193"/>
        <v>5</v>
      </c>
      <c r="N1763">
        <f>IF(OR(WEEKDAY(A1763)=1,WEEKDAY(A1763)=7,COUNTIF('2027祝日等（不使用）'!$A$1:$A$20,単年カーブ!A1763)=1),0,1)</f>
        <v>1</v>
      </c>
      <c r="O1763">
        <f t="shared" si="190"/>
        <v>32</v>
      </c>
      <c r="P1763">
        <f t="shared" si="194"/>
        <v>1</v>
      </c>
      <c r="Q1763">
        <f t="shared" si="195"/>
        <v>1</v>
      </c>
    </row>
    <row r="1764" spans="1:17" ht="19.5" x14ac:dyDescent="0.4">
      <c r="A1764" s="33">
        <f t="shared" si="189"/>
        <v>46514</v>
      </c>
      <c r="B1764" s="27" t="str">
        <f t="shared" si="191"/>
        <v>(金)</v>
      </c>
      <c r="C1764" s="34">
        <v>0.66666666666666696</v>
      </c>
      <c r="D1764" s="16" t="s">
        <v>18</v>
      </c>
      <c r="E1764" s="35">
        <v>0.6875</v>
      </c>
      <c r="F1764" s="50">
        <f>IF(COUNTIF('リスト（不使用）'!$A$5:$A$6,単年カーブ!$A$1),"希望数量入力ください",'単年（2027年度）'!$E$12*単年カーブ!$R$3+'単年（2027年度）'!$E$12*(1-単年カーブ!$R$3)*単年カーブ!Q1764)</f>
        <v>0</v>
      </c>
      <c r="G1764" s="47">
        <f t="shared" si="192"/>
        <v>0</v>
      </c>
      <c r="M1764">
        <f t="shared" si="193"/>
        <v>5</v>
      </c>
      <c r="N1764">
        <f>IF(OR(WEEKDAY(A1764)=1,WEEKDAY(A1764)=7,COUNTIF('2027祝日等（不使用）'!$A$1:$A$20,単年カーブ!A1764)=1),0,1)</f>
        <v>1</v>
      </c>
      <c r="O1764">
        <f t="shared" si="190"/>
        <v>33</v>
      </c>
      <c r="P1764">
        <f t="shared" si="194"/>
        <v>1</v>
      </c>
      <c r="Q1764">
        <f t="shared" si="195"/>
        <v>1</v>
      </c>
    </row>
    <row r="1765" spans="1:17" ht="19.5" x14ac:dyDescent="0.4">
      <c r="A1765" s="33">
        <f t="shared" si="189"/>
        <v>46514</v>
      </c>
      <c r="B1765" s="27" t="str">
        <f t="shared" si="191"/>
        <v>(金)</v>
      </c>
      <c r="C1765" s="34">
        <v>0.6875</v>
      </c>
      <c r="D1765" s="16" t="s">
        <v>18</v>
      </c>
      <c r="E1765" s="35">
        <v>0.70833333333333304</v>
      </c>
      <c r="F1765" s="50">
        <f>IF(COUNTIF('リスト（不使用）'!$A$5:$A$6,単年カーブ!$A$1),"希望数量入力ください",'単年（2027年度）'!$E$12*単年カーブ!$R$3+'単年（2027年度）'!$E$12*(1-単年カーブ!$R$3)*単年カーブ!Q1765)</f>
        <v>0</v>
      </c>
      <c r="G1765" s="47">
        <f t="shared" si="192"/>
        <v>0</v>
      </c>
      <c r="M1765">
        <f t="shared" si="193"/>
        <v>5</v>
      </c>
      <c r="N1765">
        <f>IF(OR(WEEKDAY(A1765)=1,WEEKDAY(A1765)=7,COUNTIF('2027祝日等（不使用）'!$A$1:$A$20,単年カーブ!A1765)=1),0,1)</f>
        <v>1</v>
      </c>
      <c r="O1765">
        <f t="shared" si="190"/>
        <v>34</v>
      </c>
      <c r="P1765">
        <f t="shared" si="194"/>
        <v>1</v>
      </c>
      <c r="Q1765">
        <f t="shared" si="195"/>
        <v>1</v>
      </c>
    </row>
    <row r="1766" spans="1:17" ht="19.5" x14ac:dyDescent="0.4">
      <c r="A1766" s="33">
        <f t="shared" si="189"/>
        <v>46514</v>
      </c>
      <c r="B1766" s="27" t="str">
        <f t="shared" si="191"/>
        <v>(金)</v>
      </c>
      <c r="C1766" s="34">
        <v>0.70833333333333304</v>
      </c>
      <c r="D1766" s="16" t="s">
        <v>18</v>
      </c>
      <c r="E1766" s="35">
        <v>0.72916666666666696</v>
      </c>
      <c r="F1766" s="50">
        <f>IF(COUNTIF('リスト（不使用）'!$A$5:$A$6,単年カーブ!$A$1),"希望数量入力ください",'単年（2027年度）'!$E$12*単年カーブ!$R$3+'単年（2027年度）'!$E$12*(1-単年カーブ!$R$3)*単年カーブ!Q1766)</f>
        <v>0</v>
      </c>
      <c r="G1766" s="47">
        <f t="shared" si="192"/>
        <v>0</v>
      </c>
      <c r="M1766">
        <f t="shared" si="193"/>
        <v>5</v>
      </c>
      <c r="N1766">
        <f>IF(OR(WEEKDAY(A1766)=1,WEEKDAY(A1766)=7,COUNTIF('2027祝日等（不使用）'!$A$1:$A$20,単年カーブ!A1766)=1),0,1)</f>
        <v>1</v>
      </c>
      <c r="O1766">
        <f t="shared" si="190"/>
        <v>35</v>
      </c>
      <c r="P1766">
        <f t="shared" si="194"/>
        <v>1</v>
      </c>
      <c r="Q1766">
        <f t="shared" si="195"/>
        <v>1</v>
      </c>
    </row>
    <row r="1767" spans="1:17" ht="19.5" x14ac:dyDescent="0.4">
      <c r="A1767" s="33">
        <f t="shared" si="189"/>
        <v>46514</v>
      </c>
      <c r="B1767" s="27" t="str">
        <f t="shared" si="191"/>
        <v>(金)</v>
      </c>
      <c r="C1767" s="34">
        <v>0.72916666666666696</v>
      </c>
      <c r="D1767" s="16" t="s">
        <v>18</v>
      </c>
      <c r="E1767" s="35">
        <v>0.75</v>
      </c>
      <c r="F1767" s="50">
        <f>IF(COUNTIF('リスト（不使用）'!$A$5:$A$6,単年カーブ!$A$1),"希望数量入力ください",'単年（2027年度）'!$E$12*単年カーブ!$R$3+'単年（2027年度）'!$E$12*(1-単年カーブ!$R$3)*単年カーブ!Q1767)</f>
        <v>0</v>
      </c>
      <c r="G1767" s="47">
        <f t="shared" si="192"/>
        <v>0</v>
      </c>
      <c r="M1767">
        <f t="shared" si="193"/>
        <v>5</v>
      </c>
      <c r="N1767">
        <f>IF(OR(WEEKDAY(A1767)=1,WEEKDAY(A1767)=7,COUNTIF('2027祝日等（不使用）'!$A$1:$A$20,単年カーブ!A1767)=1),0,1)</f>
        <v>1</v>
      </c>
      <c r="O1767">
        <f t="shared" si="190"/>
        <v>36</v>
      </c>
      <c r="P1767">
        <f t="shared" si="194"/>
        <v>1</v>
      </c>
      <c r="Q1767">
        <f t="shared" si="195"/>
        <v>1</v>
      </c>
    </row>
    <row r="1768" spans="1:17" ht="19.5" x14ac:dyDescent="0.4">
      <c r="A1768" s="33">
        <f t="shared" si="189"/>
        <v>46514</v>
      </c>
      <c r="B1768" s="27" t="str">
        <f t="shared" si="191"/>
        <v>(金)</v>
      </c>
      <c r="C1768" s="34">
        <v>0.75</v>
      </c>
      <c r="D1768" s="16" t="s">
        <v>18</v>
      </c>
      <c r="E1768" s="35">
        <v>0.77083333333333304</v>
      </c>
      <c r="F1768" s="50">
        <f>IF(COUNTIF('リスト（不使用）'!$A$5:$A$6,単年カーブ!$A$1),"希望数量入力ください",'単年（2027年度）'!$E$12*単年カーブ!$R$3+'単年（2027年度）'!$E$12*(1-単年カーブ!$R$3)*単年カーブ!Q1768)</f>
        <v>0</v>
      </c>
      <c r="G1768" s="47">
        <f t="shared" si="192"/>
        <v>0</v>
      </c>
      <c r="M1768">
        <f t="shared" si="193"/>
        <v>5</v>
      </c>
      <c r="N1768">
        <f>IF(OR(WEEKDAY(A1768)=1,WEEKDAY(A1768)=7,COUNTIF('2027祝日等（不使用）'!$A$1:$A$20,単年カーブ!A1768)=1),0,1)</f>
        <v>1</v>
      </c>
      <c r="O1768">
        <f t="shared" si="190"/>
        <v>37</v>
      </c>
      <c r="P1768">
        <f t="shared" si="194"/>
        <v>1</v>
      </c>
      <c r="Q1768">
        <f t="shared" si="195"/>
        <v>1</v>
      </c>
    </row>
    <row r="1769" spans="1:17" ht="19.5" x14ac:dyDescent="0.4">
      <c r="A1769" s="33">
        <f t="shared" si="189"/>
        <v>46514</v>
      </c>
      <c r="B1769" s="27" t="str">
        <f t="shared" si="191"/>
        <v>(金)</v>
      </c>
      <c r="C1769" s="34">
        <v>0.77083333333333304</v>
      </c>
      <c r="D1769" s="16" t="s">
        <v>18</v>
      </c>
      <c r="E1769" s="35">
        <v>0.79166666666666696</v>
      </c>
      <c r="F1769" s="50">
        <f>IF(COUNTIF('リスト（不使用）'!$A$5:$A$6,単年カーブ!$A$1),"希望数量入力ください",'単年（2027年度）'!$E$12*単年カーブ!$R$3+'単年（2027年度）'!$E$12*(1-単年カーブ!$R$3)*単年カーブ!Q1769)</f>
        <v>0</v>
      </c>
      <c r="G1769" s="47">
        <f t="shared" si="192"/>
        <v>0</v>
      </c>
      <c r="M1769">
        <f t="shared" si="193"/>
        <v>5</v>
      </c>
      <c r="N1769">
        <f>IF(OR(WEEKDAY(A1769)=1,WEEKDAY(A1769)=7,COUNTIF('2027祝日等（不使用）'!$A$1:$A$20,単年カーブ!A1769)=1),0,1)</f>
        <v>1</v>
      </c>
      <c r="O1769">
        <f t="shared" si="190"/>
        <v>38</v>
      </c>
      <c r="P1769">
        <f t="shared" si="194"/>
        <v>1</v>
      </c>
      <c r="Q1769">
        <f t="shared" si="195"/>
        <v>1</v>
      </c>
    </row>
    <row r="1770" spans="1:17" ht="19.5" x14ac:dyDescent="0.4">
      <c r="A1770" s="33">
        <f t="shared" si="189"/>
        <v>46514</v>
      </c>
      <c r="B1770" s="27" t="str">
        <f t="shared" si="191"/>
        <v>(金)</v>
      </c>
      <c r="C1770" s="34">
        <v>0.79166666666666696</v>
      </c>
      <c r="D1770" s="16" t="s">
        <v>18</v>
      </c>
      <c r="E1770" s="35">
        <v>0.8125</v>
      </c>
      <c r="F1770" s="50">
        <f>IF(COUNTIF('リスト（不使用）'!$A$5:$A$6,単年カーブ!$A$1),"希望数量入力ください",'単年（2027年度）'!$E$12*単年カーブ!$R$3+'単年（2027年度）'!$E$12*(1-単年カーブ!$R$3)*単年カーブ!Q1770)</f>
        <v>0</v>
      </c>
      <c r="G1770" s="47">
        <f t="shared" si="192"/>
        <v>0</v>
      </c>
      <c r="M1770">
        <f t="shared" si="193"/>
        <v>5</v>
      </c>
      <c r="N1770">
        <f>IF(OR(WEEKDAY(A1770)=1,WEEKDAY(A1770)=7,COUNTIF('2027祝日等（不使用）'!$A$1:$A$20,単年カーブ!A1770)=1),0,1)</f>
        <v>1</v>
      </c>
      <c r="O1770">
        <f t="shared" si="190"/>
        <v>39</v>
      </c>
      <c r="P1770">
        <f t="shared" si="194"/>
        <v>1</v>
      </c>
      <c r="Q1770">
        <f t="shared" si="195"/>
        <v>1</v>
      </c>
    </row>
    <row r="1771" spans="1:17" ht="19.5" x14ac:dyDescent="0.4">
      <c r="A1771" s="33">
        <f t="shared" si="189"/>
        <v>46514</v>
      </c>
      <c r="B1771" s="27" t="str">
        <f t="shared" si="191"/>
        <v>(金)</v>
      </c>
      <c r="C1771" s="34">
        <v>0.8125</v>
      </c>
      <c r="D1771" s="16" t="s">
        <v>18</v>
      </c>
      <c r="E1771" s="35">
        <v>0.83333333333333304</v>
      </c>
      <c r="F1771" s="50">
        <f>IF(COUNTIF('リスト（不使用）'!$A$5:$A$6,単年カーブ!$A$1),"希望数量入力ください",'単年（2027年度）'!$E$12*単年カーブ!$R$3+'単年（2027年度）'!$E$12*(1-単年カーブ!$R$3)*単年カーブ!Q1771)</f>
        <v>0</v>
      </c>
      <c r="G1771" s="47">
        <f t="shared" si="192"/>
        <v>0</v>
      </c>
      <c r="M1771">
        <f t="shared" si="193"/>
        <v>5</v>
      </c>
      <c r="N1771">
        <f>IF(OR(WEEKDAY(A1771)=1,WEEKDAY(A1771)=7,COUNTIF('2027祝日等（不使用）'!$A$1:$A$20,単年カーブ!A1771)=1),0,1)</f>
        <v>1</v>
      </c>
      <c r="O1771">
        <f t="shared" si="190"/>
        <v>40</v>
      </c>
      <c r="P1771">
        <f t="shared" si="194"/>
        <v>1</v>
      </c>
      <c r="Q1771">
        <f t="shared" si="195"/>
        <v>1</v>
      </c>
    </row>
    <row r="1772" spans="1:17" ht="19.5" x14ac:dyDescent="0.4">
      <c r="A1772" s="33">
        <f t="shared" si="189"/>
        <v>46514</v>
      </c>
      <c r="B1772" s="27" t="str">
        <f t="shared" si="191"/>
        <v>(金)</v>
      </c>
      <c r="C1772" s="34">
        <v>0.83333333333333304</v>
      </c>
      <c r="D1772" s="16" t="s">
        <v>18</v>
      </c>
      <c r="E1772" s="35">
        <v>0.85416666666666696</v>
      </c>
      <c r="F1772" s="50">
        <f>IF(COUNTIF('リスト（不使用）'!$A$5:$A$6,単年カーブ!$A$1),"希望数量入力ください",'単年（2027年度）'!$E$12*単年カーブ!$R$3+'単年（2027年度）'!$E$12*(1-単年カーブ!$R$3)*単年カーブ!Q1772)</f>
        <v>0</v>
      </c>
      <c r="G1772" s="47">
        <f t="shared" si="192"/>
        <v>0</v>
      </c>
      <c r="M1772">
        <f t="shared" si="193"/>
        <v>5</v>
      </c>
      <c r="N1772">
        <f>IF(OR(WEEKDAY(A1772)=1,WEEKDAY(A1772)=7,COUNTIF('2027祝日等（不使用）'!$A$1:$A$20,単年カーブ!A1772)=1),0,1)</f>
        <v>1</v>
      </c>
      <c r="O1772">
        <f t="shared" si="190"/>
        <v>41</v>
      </c>
      <c r="P1772">
        <f t="shared" si="194"/>
        <v>0</v>
      </c>
      <c r="Q1772">
        <f t="shared" si="195"/>
        <v>0</v>
      </c>
    </row>
    <row r="1773" spans="1:17" ht="19.5" x14ac:dyDescent="0.4">
      <c r="A1773" s="33">
        <f t="shared" si="189"/>
        <v>46514</v>
      </c>
      <c r="B1773" s="27" t="str">
        <f t="shared" si="191"/>
        <v>(金)</v>
      </c>
      <c r="C1773" s="34">
        <v>0.85416666666666696</v>
      </c>
      <c r="D1773" s="16" t="s">
        <v>18</v>
      </c>
      <c r="E1773" s="35">
        <v>0.875</v>
      </c>
      <c r="F1773" s="50">
        <f>IF(COUNTIF('リスト（不使用）'!$A$5:$A$6,単年カーブ!$A$1),"希望数量入力ください",'単年（2027年度）'!$E$12*単年カーブ!$R$3+'単年（2027年度）'!$E$12*(1-単年カーブ!$R$3)*単年カーブ!Q1773)</f>
        <v>0</v>
      </c>
      <c r="G1773" s="47">
        <f t="shared" si="192"/>
        <v>0</v>
      </c>
      <c r="M1773">
        <f t="shared" si="193"/>
        <v>5</v>
      </c>
      <c r="N1773">
        <f>IF(OR(WEEKDAY(A1773)=1,WEEKDAY(A1773)=7,COUNTIF('2027祝日等（不使用）'!$A$1:$A$20,単年カーブ!A1773)=1),0,1)</f>
        <v>1</v>
      </c>
      <c r="O1773">
        <f t="shared" si="190"/>
        <v>42</v>
      </c>
      <c r="P1773">
        <f t="shared" si="194"/>
        <v>0</v>
      </c>
      <c r="Q1773">
        <f t="shared" si="195"/>
        <v>0</v>
      </c>
    </row>
    <row r="1774" spans="1:17" ht="19.5" x14ac:dyDescent="0.4">
      <c r="A1774" s="33">
        <f t="shared" si="189"/>
        <v>46514</v>
      </c>
      <c r="B1774" s="27" t="str">
        <f t="shared" si="191"/>
        <v>(金)</v>
      </c>
      <c r="C1774" s="34">
        <v>0.875</v>
      </c>
      <c r="D1774" s="16" t="s">
        <v>18</v>
      </c>
      <c r="E1774" s="35">
        <v>0.89583333333333304</v>
      </c>
      <c r="F1774" s="50">
        <f>IF(COUNTIF('リスト（不使用）'!$A$5:$A$6,単年カーブ!$A$1),"希望数量入力ください",'単年（2027年度）'!$E$12*単年カーブ!$R$3+'単年（2027年度）'!$E$12*(1-単年カーブ!$R$3)*単年カーブ!Q1774)</f>
        <v>0</v>
      </c>
      <c r="G1774" s="47">
        <f t="shared" si="192"/>
        <v>0</v>
      </c>
      <c r="M1774">
        <f t="shared" si="193"/>
        <v>5</v>
      </c>
      <c r="N1774">
        <f>IF(OR(WEEKDAY(A1774)=1,WEEKDAY(A1774)=7,COUNTIF('2027祝日等（不使用）'!$A$1:$A$20,単年カーブ!A1774)=1),0,1)</f>
        <v>1</v>
      </c>
      <c r="O1774">
        <f t="shared" si="190"/>
        <v>43</v>
      </c>
      <c r="P1774">
        <f t="shared" si="194"/>
        <v>0</v>
      </c>
      <c r="Q1774">
        <f t="shared" si="195"/>
        <v>0</v>
      </c>
    </row>
    <row r="1775" spans="1:17" ht="19.5" x14ac:dyDescent="0.4">
      <c r="A1775" s="33">
        <f t="shared" si="189"/>
        <v>46514</v>
      </c>
      <c r="B1775" s="27" t="str">
        <f t="shared" si="191"/>
        <v>(金)</v>
      </c>
      <c r="C1775" s="34">
        <v>0.89583333333333304</v>
      </c>
      <c r="D1775" s="16" t="s">
        <v>18</v>
      </c>
      <c r="E1775" s="35">
        <v>0.91666666666666696</v>
      </c>
      <c r="F1775" s="50">
        <f>IF(COUNTIF('リスト（不使用）'!$A$5:$A$6,単年カーブ!$A$1),"希望数量入力ください",'単年（2027年度）'!$E$12*単年カーブ!$R$3+'単年（2027年度）'!$E$12*(1-単年カーブ!$R$3)*単年カーブ!Q1775)</f>
        <v>0</v>
      </c>
      <c r="G1775" s="47">
        <f t="shared" si="192"/>
        <v>0</v>
      </c>
      <c r="M1775">
        <f t="shared" si="193"/>
        <v>5</v>
      </c>
      <c r="N1775">
        <f>IF(OR(WEEKDAY(A1775)=1,WEEKDAY(A1775)=7,COUNTIF('2027祝日等（不使用）'!$A$1:$A$20,単年カーブ!A1775)=1),0,1)</f>
        <v>1</v>
      </c>
      <c r="O1775">
        <f t="shared" si="190"/>
        <v>44</v>
      </c>
      <c r="P1775">
        <f t="shared" si="194"/>
        <v>0</v>
      </c>
      <c r="Q1775">
        <f t="shared" si="195"/>
        <v>0</v>
      </c>
    </row>
    <row r="1776" spans="1:17" ht="19.5" x14ac:dyDescent="0.4">
      <c r="A1776" s="33">
        <f t="shared" si="189"/>
        <v>46514</v>
      </c>
      <c r="B1776" s="27" t="str">
        <f t="shared" si="191"/>
        <v>(金)</v>
      </c>
      <c r="C1776" s="34">
        <v>0.91666666666666696</v>
      </c>
      <c r="D1776" s="16" t="s">
        <v>18</v>
      </c>
      <c r="E1776" s="35">
        <v>0.9375</v>
      </c>
      <c r="F1776" s="50">
        <f>IF(COUNTIF('リスト（不使用）'!$A$5:$A$6,単年カーブ!$A$1),"希望数量入力ください",'単年（2027年度）'!$E$12*単年カーブ!$R$3+'単年（2027年度）'!$E$12*(1-単年カーブ!$R$3)*単年カーブ!Q1776)</f>
        <v>0</v>
      </c>
      <c r="G1776" s="47">
        <f t="shared" si="192"/>
        <v>0</v>
      </c>
      <c r="M1776">
        <f t="shared" si="193"/>
        <v>5</v>
      </c>
      <c r="N1776">
        <f>IF(OR(WEEKDAY(A1776)=1,WEEKDAY(A1776)=7,COUNTIF('2027祝日等（不使用）'!$A$1:$A$20,単年カーブ!A1776)=1),0,1)</f>
        <v>1</v>
      </c>
      <c r="O1776">
        <f t="shared" si="190"/>
        <v>45</v>
      </c>
      <c r="P1776">
        <f t="shared" si="194"/>
        <v>0</v>
      </c>
      <c r="Q1776">
        <f t="shared" si="195"/>
        <v>0</v>
      </c>
    </row>
    <row r="1777" spans="1:17" ht="19.5" x14ac:dyDescent="0.4">
      <c r="A1777" s="33">
        <f t="shared" si="189"/>
        <v>46514</v>
      </c>
      <c r="B1777" s="27" t="str">
        <f t="shared" si="191"/>
        <v>(金)</v>
      </c>
      <c r="C1777" s="34">
        <v>0.9375</v>
      </c>
      <c r="D1777" s="16" t="s">
        <v>18</v>
      </c>
      <c r="E1777" s="35">
        <v>0.95833333333333304</v>
      </c>
      <c r="F1777" s="50">
        <f>IF(COUNTIF('リスト（不使用）'!$A$5:$A$6,単年カーブ!$A$1),"希望数量入力ください",'単年（2027年度）'!$E$12*単年カーブ!$R$3+'単年（2027年度）'!$E$12*(1-単年カーブ!$R$3)*単年カーブ!Q1777)</f>
        <v>0</v>
      </c>
      <c r="G1777" s="47">
        <f t="shared" si="192"/>
        <v>0</v>
      </c>
      <c r="M1777">
        <f t="shared" si="193"/>
        <v>5</v>
      </c>
      <c r="N1777">
        <f>IF(OR(WEEKDAY(A1777)=1,WEEKDAY(A1777)=7,COUNTIF('2027祝日等（不使用）'!$A$1:$A$20,単年カーブ!A1777)=1),0,1)</f>
        <v>1</v>
      </c>
      <c r="O1777">
        <f t="shared" si="190"/>
        <v>46</v>
      </c>
      <c r="P1777">
        <f t="shared" si="194"/>
        <v>0</v>
      </c>
      <c r="Q1777">
        <f t="shared" si="195"/>
        <v>0</v>
      </c>
    </row>
    <row r="1778" spans="1:17" ht="19.5" x14ac:dyDescent="0.4">
      <c r="A1778" s="33">
        <f t="shared" si="189"/>
        <v>46514</v>
      </c>
      <c r="B1778" s="27" t="str">
        <f t="shared" si="191"/>
        <v>(金)</v>
      </c>
      <c r="C1778" s="34">
        <v>0.95833333333333304</v>
      </c>
      <c r="D1778" s="16" t="s">
        <v>18</v>
      </c>
      <c r="E1778" s="35">
        <v>0.97916666666666696</v>
      </c>
      <c r="F1778" s="50">
        <f>IF(COUNTIF('リスト（不使用）'!$A$5:$A$6,単年カーブ!$A$1),"希望数量入力ください",'単年（2027年度）'!$E$12*単年カーブ!$R$3+'単年（2027年度）'!$E$12*(1-単年カーブ!$R$3)*単年カーブ!Q1778)</f>
        <v>0</v>
      </c>
      <c r="G1778" s="47">
        <f t="shared" si="192"/>
        <v>0</v>
      </c>
      <c r="M1778">
        <f t="shared" si="193"/>
        <v>5</v>
      </c>
      <c r="N1778">
        <f>IF(OR(WEEKDAY(A1778)=1,WEEKDAY(A1778)=7,COUNTIF('2027祝日等（不使用）'!$A$1:$A$20,単年カーブ!A1778)=1),0,1)</f>
        <v>1</v>
      </c>
      <c r="O1778">
        <f t="shared" si="190"/>
        <v>47</v>
      </c>
      <c r="P1778">
        <f t="shared" si="194"/>
        <v>0</v>
      </c>
      <c r="Q1778">
        <f t="shared" si="195"/>
        <v>0</v>
      </c>
    </row>
    <row r="1779" spans="1:17" ht="19.5" x14ac:dyDescent="0.4">
      <c r="A1779" s="33">
        <f t="shared" si="189"/>
        <v>46514</v>
      </c>
      <c r="B1779" s="27" t="str">
        <f t="shared" si="191"/>
        <v>(金)</v>
      </c>
      <c r="C1779" s="34">
        <v>0.97916666666666696</v>
      </c>
      <c r="D1779" s="16" t="s">
        <v>18</v>
      </c>
      <c r="E1779" s="35" t="s">
        <v>17</v>
      </c>
      <c r="F1779" s="50">
        <f>IF(COUNTIF('リスト（不使用）'!$A$5:$A$6,単年カーブ!$A$1),"希望数量入力ください",'単年（2027年度）'!$E$12*単年カーブ!$R$3+'単年（2027年度）'!$E$12*(1-単年カーブ!$R$3)*単年カーブ!Q1779)</f>
        <v>0</v>
      </c>
      <c r="G1779" s="47">
        <f t="shared" si="192"/>
        <v>0</v>
      </c>
      <c r="M1779">
        <f t="shared" si="193"/>
        <v>5</v>
      </c>
      <c r="N1779">
        <f>IF(OR(WEEKDAY(A1779)=1,WEEKDAY(A1779)=7,COUNTIF('2027祝日等（不使用）'!$A$1:$A$20,単年カーブ!A1779)=1),0,1)</f>
        <v>1</v>
      </c>
      <c r="O1779">
        <f t="shared" si="190"/>
        <v>48</v>
      </c>
      <c r="P1779">
        <f t="shared" si="194"/>
        <v>0</v>
      </c>
      <c r="Q1779">
        <f t="shared" si="195"/>
        <v>0</v>
      </c>
    </row>
    <row r="1780" spans="1:17" ht="19.5" x14ac:dyDescent="0.4">
      <c r="A1780" s="33">
        <f t="shared" ref="A1780:A1843" si="196">A1732+1</f>
        <v>46515</v>
      </c>
      <c r="B1780" s="27" t="str">
        <f t="shared" si="191"/>
        <v>(土)</v>
      </c>
      <c r="C1780" s="34">
        <v>0</v>
      </c>
      <c r="D1780" s="16" t="s">
        <v>18</v>
      </c>
      <c r="E1780" s="35">
        <v>2.0833333333333332E-2</v>
      </c>
      <c r="F1780" s="50">
        <f>IF(COUNTIF('リスト（不使用）'!$A$5:$A$6,単年カーブ!$A$1),"希望数量入力ください",'単年（2027年度）'!$E$12*単年カーブ!$R$3+'単年（2027年度）'!$E$12*(1-単年カーブ!$R$3)*単年カーブ!Q1780)</f>
        <v>0</v>
      </c>
      <c r="G1780" s="47">
        <f t="shared" si="192"/>
        <v>0</v>
      </c>
      <c r="M1780">
        <f t="shared" si="193"/>
        <v>5</v>
      </c>
      <c r="N1780">
        <f>IF(OR(WEEKDAY(A1780)=1,WEEKDAY(A1780)=7,COUNTIF('2027祝日等（不使用）'!$A$1:$A$20,単年カーブ!A1780)=1),0,1)</f>
        <v>0</v>
      </c>
      <c r="O1780">
        <f t="shared" ref="O1780:O1843" si="197">O1732</f>
        <v>1</v>
      </c>
      <c r="P1780">
        <f t="shared" si="194"/>
        <v>0</v>
      </c>
      <c r="Q1780">
        <f t="shared" si="195"/>
        <v>0</v>
      </c>
    </row>
    <row r="1781" spans="1:17" ht="19.5" x14ac:dyDescent="0.4">
      <c r="A1781" s="33">
        <f t="shared" si="196"/>
        <v>46515</v>
      </c>
      <c r="B1781" s="27" t="str">
        <f t="shared" si="191"/>
        <v>(土)</v>
      </c>
      <c r="C1781" s="34">
        <v>2.0833333333333332E-2</v>
      </c>
      <c r="D1781" s="16" t="s">
        <v>18</v>
      </c>
      <c r="E1781" s="35">
        <v>4.1666666666666664E-2</v>
      </c>
      <c r="F1781" s="50">
        <f>IF(COUNTIF('リスト（不使用）'!$A$5:$A$6,単年カーブ!$A$1),"希望数量入力ください",'単年（2027年度）'!$E$12*単年カーブ!$R$3+'単年（2027年度）'!$E$12*(1-単年カーブ!$R$3)*単年カーブ!Q1781)</f>
        <v>0</v>
      </c>
      <c r="G1781" s="47">
        <f t="shared" si="192"/>
        <v>0</v>
      </c>
      <c r="M1781">
        <f t="shared" si="193"/>
        <v>5</v>
      </c>
      <c r="N1781">
        <f>IF(OR(WEEKDAY(A1781)=1,WEEKDAY(A1781)=7,COUNTIF('2027祝日等（不使用）'!$A$1:$A$20,単年カーブ!A1781)=1),0,1)</f>
        <v>0</v>
      </c>
      <c r="O1781">
        <f t="shared" si="197"/>
        <v>2</v>
      </c>
      <c r="P1781">
        <f t="shared" si="194"/>
        <v>0</v>
      </c>
      <c r="Q1781">
        <f t="shared" si="195"/>
        <v>0</v>
      </c>
    </row>
    <row r="1782" spans="1:17" ht="19.5" x14ac:dyDescent="0.4">
      <c r="A1782" s="33">
        <f t="shared" si="196"/>
        <v>46515</v>
      </c>
      <c r="B1782" s="27" t="str">
        <f t="shared" si="191"/>
        <v>(土)</v>
      </c>
      <c r="C1782" s="34">
        <v>4.1666666666666664E-2</v>
      </c>
      <c r="D1782" s="16" t="s">
        <v>18</v>
      </c>
      <c r="E1782" s="35">
        <v>6.25E-2</v>
      </c>
      <c r="F1782" s="50">
        <f>IF(COUNTIF('リスト（不使用）'!$A$5:$A$6,単年カーブ!$A$1),"希望数量入力ください",'単年（2027年度）'!$E$12*単年カーブ!$R$3+'単年（2027年度）'!$E$12*(1-単年カーブ!$R$3)*単年カーブ!Q1782)</f>
        <v>0</v>
      </c>
      <c r="G1782" s="47">
        <f t="shared" si="192"/>
        <v>0</v>
      </c>
      <c r="M1782">
        <f t="shared" si="193"/>
        <v>5</v>
      </c>
      <c r="N1782">
        <f>IF(OR(WEEKDAY(A1782)=1,WEEKDAY(A1782)=7,COUNTIF('2027祝日等（不使用）'!$A$1:$A$20,単年カーブ!A1782)=1),0,1)</f>
        <v>0</v>
      </c>
      <c r="O1782">
        <f t="shared" si="197"/>
        <v>3</v>
      </c>
      <c r="P1782">
        <f t="shared" si="194"/>
        <v>0</v>
      </c>
      <c r="Q1782">
        <f t="shared" si="195"/>
        <v>0</v>
      </c>
    </row>
    <row r="1783" spans="1:17" ht="19.5" x14ac:dyDescent="0.4">
      <c r="A1783" s="33">
        <f t="shared" si="196"/>
        <v>46515</v>
      </c>
      <c r="B1783" s="27" t="str">
        <f t="shared" si="191"/>
        <v>(土)</v>
      </c>
      <c r="C1783" s="34">
        <v>6.25E-2</v>
      </c>
      <c r="D1783" s="16" t="s">
        <v>18</v>
      </c>
      <c r="E1783" s="35">
        <v>8.3333333333333301E-2</v>
      </c>
      <c r="F1783" s="50">
        <f>IF(COUNTIF('リスト（不使用）'!$A$5:$A$6,単年カーブ!$A$1),"希望数量入力ください",'単年（2027年度）'!$E$12*単年カーブ!$R$3+'単年（2027年度）'!$E$12*(1-単年カーブ!$R$3)*単年カーブ!Q1783)</f>
        <v>0</v>
      </c>
      <c r="G1783" s="47">
        <f t="shared" si="192"/>
        <v>0</v>
      </c>
      <c r="M1783">
        <f t="shared" si="193"/>
        <v>5</v>
      </c>
      <c r="N1783">
        <f>IF(OR(WEEKDAY(A1783)=1,WEEKDAY(A1783)=7,COUNTIF('2027祝日等（不使用）'!$A$1:$A$20,単年カーブ!A1783)=1),0,1)</f>
        <v>0</v>
      </c>
      <c r="O1783">
        <f t="shared" si="197"/>
        <v>4</v>
      </c>
      <c r="P1783">
        <f t="shared" si="194"/>
        <v>0</v>
      </c>
      <c r="Q1783">
        <f t="shared" si="195"/>
        <v>0</v>
      </c>
    </row>
    <row r="1784" spans="1:17" ht="19.5" x14ac:dyDescent="0.4">
      <c r="A1784" s="33">
        <f t="shared" si="196"/>
        <v>46515</v>
      </c>
      <c r="B1784" s="27" t="str">
        <f t="shared" si="191"/>
        <v>(土)</v>
      </c>
      <c r="C1784" s="34">
        <v>8.3333333333333301E-2</v>
      </c>
      <c r="D1784" s="16" t="s">
        <v>18</v>
      </c>
      <c r="E1784" s="35">
        <v>0.104166666666667</v>
      </c>
      <c r="F1784" s="50">
        <f>IF(COUNTIF('リスト（不使用）'!$A$5:$A$6,単年カーブ!$A$1),"希望数量入力ください",'単年（2027年度）'!$E$12*単年カーブ!$R$3+'単年（2027年度）'!$E$12*(1-単年カーブ!$R$3)*単年カーブ!Q1784)</f>
        <v>0</v>
      </c>
      <c r="G1784" s="47">
        <f t="shared" si="192"/>
        <v>0</v>
      </c>
      <c r="M1784">
        <f t="shared" si="193"/>
        <v>5</v>
      </c>
      <c r="N1784">
        <f>IF(OR(WEEKDAY(A1784)=1,WEEKDAY(A1784)=7,COUNTIF('2027祝日等（不使用）'!$A$1:$A$20,単年カーブ!A1784)=1),0,1)</f>
        <v>0</v>
      </c>
      <c r="O1784">
        <f t="shared" si="197"/>
        <v>5</v>
      </c>
      <c r="P1784">
        <f t="shared" si="194"/>
        <v>0</v>
      </c>
      <c r="Q1784">
        <f t="shared" si="195"/>
        <v>0</v>
      </c>
    </row>
    <row r="1785" spans="1:17" ht="19.5" x14ac:dyDescent="0.4">
      <c r="A1785" s="33">
        <f t="shared" si="196"/>
        <v>46515</v>
      </c>
      <c r="B1785" s="27" t="str">
        <f t="shared" si="191"/>
        <v>(土)</v>
      </c>
      <c r="C1785" s="34">
        <v>0.104166666666667</v>
      </c>
      <c r="D1785" s="16" t="s">
        <v>18</v>
      </c>
      <c r="E1785" s="35">
        <v>0.125</v>
      </c>
      <c r="F1785" s="50">
        <f>IF(COUNTIF('リスト（不使用）'!$A$5:$A$6,単年カーブ!$A$1),"希望数量入力ください",'単年（2027年度）'!$E$12*単年カーブ!$R$3+'単年（2027年度）'!$E$12*(1-単年カーブ!$R$3)*単年カーブ!Q1785)</f>
        <v>0</v>
      </c>
      <c r="G1785" s="47">
        <f t="shared" si="192"/>
        <v>0</v>
      </c>
      <c r="M1785">
        <f t="shared" si="193"/>
        <v>5</v>
      </c>
      <c r="N1785">
        <f>IF(OR(WEEKDAY(A1785)=1,WEEKDAY(A1785)=7,COUNTIF('2027祝日等（不使用）'!$A$1:$A$20,単年カーブ!A1785)=1),0,1)</f>
        <v>0</v>
      </c>
      <c r="O1785">
        <f t="shared" si="197"/>
        <v>6</v>
      </c>
      <c r="P1785">
        <f t="shared" si="194"/>
        <v>0</v>
      </c>
      <c r="Q1785">
        <f t="shared" si="195"/>
        <v>0</v>
      </c>
    </row>
    <row r="1786" spans="1:17" ht="19.5" x14ac:dyDescent="0.4">
      <c r="A1786" s="33">
        <f t="shared" si="196"/>
        <v>46515</v>
      </c>
      <c r="B1786" s="27" t="str">
        <f t="shared" si="191"/>
        <v>(土)</v>
      </c>
      <c r="C1786" s="34">
        <v>0.125</v>
      </c>
      <c r="D1786" s="16" t="s">
        <v>18</v>
      </c>
      <c r="E1786" s="35">
        <v>0.14583333333333301</v>
      </c>
      <c r="F1786" s="50">
        <f>IF(COUNTIF('リスト（不使用）'!$A$5:$A$6,単年カーブ!$A$1),"希望数量入力ください",'単年（2027年度）'!$E$12*単年カーブ!$R$3+'単年（2027年度）'!$E$12*(1-単年カーブ!$R$3)*単年カーブ!Q1786)</f>
        <v>0</v>
      </c>
      <c r="G1786" s="47">
        <f t="shared" si="192"/>
        <v>0</v>
      </c>
      <c r="M1786">
        <f t="shared" si="193"/>
        <v>5</v>
      </c>
      <c r="N1786">
        <f>IF(OR(WEEKDAY(A1786)=1,WEEKDAY(A1786)=7,COUNTIF('2027祝日等（不使用）'!$A$1:$A$20,単年カーブ!A1786)=1),0,1)</f>
        <v>0</v>
      </c>
      <c r="O1786">
        <f t="shared" si="197"/>
        <v>7</v>
      </c>
      <c r="P1786">
        <f t="shared" si="194"/>
        <v>0</v>
      </c>
      <c r="Q1786">
        <f t="shared" si="195"/>
        <v>0</v>
      </c>
    </row>
    <row r="1787" spans="1:17" ht="19.5" x14ac:dyDescent="0.4">
      <c r="A1787" s="33">
        <f t="shared" si="196"/>
        <v>46515</v>
      </c>
      <c r="B1787" s="27" t="str">
        <f t="shared" si="191"/>
        <v>(土)</v>
      </c>
      <c r="C1787" s="34">
        <v>0.14583333333333301</v>
      </c>
      <c r="D1787" s="16" t="s">
        <v>18</v>
      </c>
      <c r="E1787" s="35">
        <v>0.16666666666666699</v>
      </c>
      <c r="F1787" s="50">
        <f>IF(COUNTIF('リスト（不使用）'!$A$5:$A$6,単年カーブ!$A$1),"希望数量入力ください",'単年（2027年度）'!$E$12*単年カーブ!$R$3+'単年（2027年度）'!$E$12*(1-単年カーブ!$R$3)*単年カーブ!Q1787)</f>
        <v>0</v>
      </c>
      <c r="G1787" s="47">
        <f t="shared" si="192"/>
        <v>0</v>
      </c>
      <c r="M1787">
        <f t="shared" si="193"/>
        <v>5</v>
      </c>
      <c r="N1787">
        <f>IF(OR(WEEKDAY(A1787)=1,WEEKDAY(A1787)=7,COUNTIF('2027祝日等（不使用）'!$A$1:$A$20,単年カーブ!A1787)=1),0,1)</f>
        <v>0</v>
      </c>
      <c r="O1787">
        <f t="shared" si="197"/>
        <v>8</v>
      </c>
      <c r="P1787">
        <f t="shared" si="194"/>
        <v>0</v>
      </c>
      <c r="Q1787">
        <f t="shared" si="195"/>
        <v>0</v>
      </c>
    </row>
    <row r="1788" spans="1:17" ht="19.5" x14ac:dyDescent="0.4">
      <c r="A1788" s="33">
        <f t="shared" si="196"/>
        <v>46515</v>
      </c>
      <c r="B1788" s="27" t="str">
        <f t="shared" si="191"/>
        <v>(土)</v>
      </c>
      <c r="C1788" s="34">
        <v>0.16666666666666699</v>
      </c>
      <c r="D1788" s="16" t="s">
        <v>18</v>
      </c>
      <c r="E1788" s="35">
        <v>0.1875</v>
      </c>
      <c r="F1788" s="50">
        <f>IF(COUNTIF('リスト（不使用）'!$A$5:$A$6,単年カーブ!$A$1),"希望数量入力ください",'単年（2027年度）'!$E$12*単年カーブ!$R$3+'単年（2027年度）'!$E$12*(1-単年カーブ!$R$3)*単年カーブ!Q1788)</f>
        <v>0</v>
      </c>
      <c r="G1788" s="47">
        <f t="shared" si="192"/>
        <v>0</v>
      </c>
      <c r="M1788">
        <f t="shared" si="193"/>
        <v>5</v>
      </c>
      <c r="N1788">
        <f>IF(OR(WEEKDAY(A1788)=1,WEEKDAY(A1788)=7,COUNTIF('2027祝日等（不使用）'!$A$1:$A$20,単年カーブ!A1788)=1),0,1)</f>
        <v>0</v>
      </c>
      <c r="O1788">
        <f t="shared" si="197"/>
        <v>9</v>
      </c>
      <c r="P1788">
        <f t="shared" si="194"/>
        <v>0</v>
      </c>
      <c r="Q1788">
        <f t="shared" si="195"/>
        <v>0</v>
      </c>
    </row>
    <row r="1789" spans="1:17" ht="19.5" x14ac:dyDescent="0.4">
      <c r="A1789" s="33">
        <f t="shared" si="196"/>
        <v>46515</v>
      </c>
      <c r="B1789" s="27" t="str">
        <f t="shared" si="191"/>
        <v>(土)</v>
      </c>
      <c r="C1789" s="34">
        <v>0.1875</v>
      </c>
      <c r="D1789" s="16" t="s">
        <v>18</v>
      </c>
      <c r="E1789" s="35">
        <v>0.20833333333333301</v>
      </c>
      <c r="F1789" s="50">
        <f>IF(COUNTIF('リスト（不使用）'!$A$5:$A$6,単年カーブ!$A$1),"希望数量入力ください",'単年（2027年度）'!$E$12*単年カーブ!$R$3+'単年（2027年度）'!$E$12*(1-単年カーブ!$R$3)*単年カーブ!Q1789)</f>
        <v>0</v>
      </c>
      <c r="G1789" s="47">
        <f t="shared" si="192"/>
        <v>0</v>
      </c>
      <c r="M1789">
        <f t="shared" si="193"/>
        <v>5</v>
      </c>
      <c r="N1789">
        <f>IF(OR(WEEKDAY(A1789)=1,WEEKDAY(A1789)=7,COUNTIF('2027祝日等（不使用）'!$A$1:$A$20,単年カーブ!A1789)=1),0,1)</f>
        <v>0</v>
      </c>
      <c r="O1789">
        <f t="shared" si="197"/>
        <v>10</v>
      </c>
      <c r="P1789">
        <f t="shared" si="194"/>
        <v>0</v>
      </c>
      <c r="Q1789">
        <f t="shared" si="195"/>
        <v>0</v>
      </c>
    </row>
    <row r="1790" spans="1:17" ht="19.5" x14ac:dyDescent="0.4">
      <c r="A1790" s="33">
        <f t="shared" si="196"/>
        <v>46515</v>
      </c>
      <c r="B1790" s="27" t="str">
        <f t="shared" si="191"/>
        <v>(土)</v>
      </c>
      <c r="C1790" s="34">
        <v>0.20833333333333301</v>
      </c>
      <c r="D1790" s="16" t="s">
        <v>18</v>
      </c>
      <c r="E1790" s="35">
        <v>0.22916666666666699</v>
      </c>
      <c r="F1790" s="50">
        <f>IF(COUNTIF('リスト（不使用）'!$A$5:$A$6,単年カーブ!$A$1),"希望数量入力ください",'単年（2027年度）'!$E$12*単年カーブ!$R$3+'単年（2027年度）'!$E$12*(1-単年カーブ!$R$3)*単年カーブ!Q1790)</f>
        <v>0</v>
      </c>
      <c r="G1790" s="47">
        <f t="shared" si="192"/>
        <v>0</v>
      </c>
      <c r="M1790">
        <f t="shared" si="193"/>
        <v>5</v>
      </c>
      <c r="N1790">
        <f>IF(OR(WEEKDAY(A1790)=1,WEEKDAY(A1790)=7,COUNTIF('2027祝日等（不使用）'!$A$1:$A$20,単年カーブ!A1790)=1),0,1)</f>
        <v>0</v>
      </c>
      <c r="O1790">
        <f t="shared" si="197"/>
        <v>11</v>
      </c>
      <c r="P1790">
        <f t="shared" si="194"/>
        <v>0</v>
      </c>
      <c r="Q1790">
        <f t="shared" si="195"/>
        <v>0</v>
      </c>
    </row>
    <row r="1791" spans="1:17" ht="19.5" x14ac:dyDescent="0.4">
      <c r="A1791" s="33">
        <f t="shared" si="196"/>
        <v>46515</v>
      </c>
      <c r="B1791" s="27" t="str">
        <f t="shared" si="191"/>
        <v>(土)</v>
      </c>
      <c r="C1791" s="34">
        <v>0.22916666666666699</v>
      </c>
      <c r="D1791" s="16" t="s">
        <v>18</v>
      </c>
      <c r="E1791" s="35">
        <v>0.25</v>
      </c>
      <c r="F1791" s="50">
        <f>IF(COUNTIF('リスト（不使用）'!$A$5:$A$6,単年カーブ!$A$1),"希望数量入力ください",'単年（2027年度）'!$E$12*単年カーブ!$R$3+'単年（2027年度）'!$E$12*(1-単年カーブ!$R$3)*単年カーブ!Q1791)</f>
        <v>0</v>
      </c>
      <c r="G1791" s="47">
        <f t="shared" si="192"/>
        <v>0</v>
      </c>
      <c r="M1791">
        <f t="shared" si="193"/>
        <v>5</v>
      </c>
      <c r="N1791">
        <f>IF(OR(WEEKDAY(A1791)=1,WEEKDAY(A1791)=7,COUNTIF('2027祝日等（不使用）'!$A$1:$A$20,単年カーブ!A1791)=1),0,1)</f>
        <v>0</v>
      </c>
      <c r="O1791">
        <f t="shared" si="197"/>
        <v>12</v>
      </c>
      <c r="P1791">
        <f t="shared" si="194"/>
        <v>0</v>
      </c>
      <c r="Q1791">
        <f t="shared" si="195"/>
        <v>0</v>
      </c>
    </row>
    <row r="1792" spans="1:17" ht="19.5" x14ac:dyDescent="0.4">
      <c r="A1792" s="33">
        <f t="shared" si="196"/>
        <v>46515</v>
      </c>
      <c r="B1792" s="27" t="str">
        <f t="shared" si="191"/>
        <v>(土)</v>
      </c>
      <c r="C1792" s="34">
        <v>0.25</v>
      </c>
      <c r="D1792" s="16" t="s">
        <v>18</v>
      </c>
      <c r="E1792" s="35">
        <v>0.27083333333333298</v>
      </c>
      <c r="F1792" s="50">
        <f>IF(COUNTIF('リスト（不使用）'!$A$5:$A$6,単年カーブ!$A$1),"希望数量入力ください",'単年（2027年度）'!$E$12*単年カーブ!$R$3+'単年（2027年度）'!$E$12*(1-単年カーブ!$R$3)*単年カーブ!Q1792)</f>
        <v>0</v>
      </c>
      <c r="G1792" s="47">
        <f t="shared" si="192"/>
        <v>0</v>
      </c>
      <c r="M1792">
        <f t="shared" si="193"/>
        <v>5</v>
      </c>
      <c r="N1792">
        <f>IF(OR(WEEKDAY(A1792)=1,WEEKDAY(A1792)=7,COUNTIF('2027祝日等（不使用）'!$A$1:$A$20,単年カーブ!A1792)=1),0,1)</f>
        <v>0</v>
      </c>
      <c r="O1792">
        <f t="shared" si="197"/>
        <v>13</v>
      </c>
      <c r="P1792">
        <f t="shared" si="194"/>
        <v>0</v>
      </c>
      <c r="Q1792">
        <f t="shared" si="195"/>
        <v>0</v>
      </c>
    </row>
    <row r="1793" spans="1:17" ht="19.5" x14ac:dyDescent="0.4">
      <c r="A1793" s="33">
        <f t="shared" si="196"/>
        <v>46515</v>
      </c>
      <c r="B1793" s="27" t="str">
        <f t="shared" si="191"/>
        <v>(土)</v>
      </c>
      <c r="C1793" s="34">
        <v>0.27083333333333298</v>
      </c>
      <c r="D1793" s="16" t="s">
        <v>18</v>
      </c>
      <c r="E1793" s="35">
        <v>0.29166666666666702</v>
      </c>
      <c r="F1793" s="50">
        <f>IF(COUNTIF('リスト（不使用）'!$A$5:$A$6,単年カーブ!$A$1),"希望数量入力ください",'単年（2027年度）'!$E$12*単年カーブ!$R$3+'単年（2027年度）'!$E$12*(1-単年カーブ!$R$3)*単年カーブ!Q1793)</f>
        <v>0</v>
      </c>
      <c r="G1793" s="47">
        <f t="shared" si="192"/>
        <v>0</v>
      </c>
      <c r="M1793">
        <f t="shared" si="193"/>
        <v>5</v>
      </c>
      <c r="N1793">
        <f>IF(OR(WEEKDAY(A1793)=1,WEEKDAY(A1793)=7,COUNTIF('2027祝日等（不使用）'!$A$1:$A$20,単年カーブ!A1793)=1),0,1)</f>
        <v>0</v>
      </c>
      <c r="O1793">
        <f t="shared" si="197"/>
        <v>14</v>
      </c>
      <c r="P1793">
        <f t="shared" si="194"/>
        <v>0</v>
      </c>
      <c r="Q1793">
        <f t="shared" si="195"/>
        <v>0</v>
      </c>
    </row>
    <row r="1794" spans="1:17" ht="19.5" x14ac:dyDescent="0.4">
      <c r="A1794" s="33">
        <f t="shared" si="196"/>
        <v>46515</v>
      </c>
      <c r="B1794" s="27" t="str">
        <f t="shared" si="191"/>
        <v>(土)</v>
      </c>
      <c r="C1794" s="34">
        <v>0.29166666666666702</v>
      </c>
      <c r="D1794" s="16" t="s">
        <v>18</v>
      </c>
      <c r="E1794" s="35">
        <v>0.3125</v>
      </c>
      <c r="F1794" s="50">
        <f>IF(COUNTIF('リスト（不使用）'!$A$5:$A$6,単年カーブ!$A$1),"希望数量入力ください",'単年（2027年度）'!$E$12*単年カーブ!$R$3+'単年（2027年度）'!$E$12*(1-単年カーブ!$R$3)*単年カーブ!Q1794)</f>
        <v>0</v>
      </c>
      <c r="G1794" s="47">
        <f t="shared" si="192"/>
        <v>0</v>
      </c>
      <c r="M1794">
        <f t="shared" si="193"/>
        <v>5</v>
      </c>
      <c r="N1794">
        <f>IF(OR(WEEKDAY(A1794)=1,WEEKDAY(A1794)=7,COUNTIF('2027祝日等（不使用）'!$A$1:$A$20,単年カーブ!A1794)=1),0,1)</f>
        <v>0</v>
      </c>
      <c r="O1794">
        <f t="shared" si="197"/>
        <v>15</v>
      </c>
      <c r="P1794">
        <f t="shared" si="194"/>
        <v>0</v>
      </c>
      <c r="Q1794">
        <f t="shared" si="195"/>
        <v>0</v>
      </c>
    </row>
    <row r="1795" spans="1:17" ht="19.5" x14ac:dyDescent="0.4">
      <c r="A1795" s="33">
        <f t="shared" si="196"/>
        <v>46515</v>
      </c>
      <c r="B1795" s="27" t="str">
        <f t="shared" si="191"/>
        <v>(土)</v>
      </c>
      <c r="C1795" s="34">
        <v>0.3125</v>
      </c>
      <c r="D1795" s="16" t="s">
        <v>18</v>
      </c>
      <c r="E1795" s="35">
        <v>0.33333333333333298</v>
      </c>
      <c r="F1795" s="50">
        <f>IF(COUNTIF('リスト（不使用）'!$A$5:$A$6,単年カーブ!$A$1),"希望数量入力ください",'単年（2027年度）'!$E$12*単年カーブ!$R$3+'単年（2027年度）'!$E$12*(1-単年カーブ!$R$3)*単年カーブ!Q1795)</f>
        <v>0</v>
      </c>
      <c r="G1795" s="47">
        <f t="shared" si="192"/>
        <v>0</v>
      </c>
      <c r="M1795">
        <f t="shared" si="193"/>
        <v>5</v>
      </c>
      <c r="N1795">
        <f>IF(OR(WEEKDAY(A1795)=1,WEEKDAY(A1795)=7,COUNTIF('2027祝日等（不使用）'!$A$1:$A$20,単年カーブ!A1795)=1),0,1)</f>
        <v>0</v>
      </c>
      <c r="O1795">
        <f t="shared" si="197"/>
        <v>16</v>
      </c>
      <c r="P1795">
        <f t="shared" si="194"/>
        <v>0</v>
      </c>
      <c r="Q1795">
        <f t="shared" si="195"/>
        <v>0</v>
      </c>
    </row>
    <row r="1796" spans="1:17" ht="19.5" x14ac:dyDescent="0.4">
      <c r="A1796" s="33">
        <f t="shared" si="196"/>
        <v>46515</v>
      </c>
      <c r="B1796" s="27" t="str">
        <f t="shared" ref="B1796:B1859" si="198">TEXT(A1796,"(aaa)")</f>
        <v>(土)</v>
      </c>
      <c r="C1796" s="34">
        <v>0.33333333333333298</v>
      </c>
      <c r="D1796" s="16" t="s">
        <v>18</v>
      </c>
      <c r="E1796" s="35">
        <v>0.35416666666666702</v>
      </c>
      <c r="F1796" s="50">
        <f>IF(COUNTIF('リスト（不使用）'!$A$5:$A$6,単年カーブ!$A$1),"希望数量入力ください",'単年（2027年度）'!$E$12*単年カーブ!$R$3+'単年（2027年度）'!$E$12*(1-単年カーブ!$R$3)*単年カーブ!Q1796)</f>
        <v>0</v>
      </c>
      <c r="G1796" s="47">
        <f t="shared" ref="G1796:G1859" si="199">F1796/2</f>
        <v>0</v>
      </c>
      <c r="M1796">
        <f t="shared" ref="M1796:M1859" si="200">MONTH(A1796)</f>
        <v>5</v>
      </c>
      <c r="N1796">
        <f>IF(OR(WEEKDAY(A1796)=1,WEEKDAY(A1796)=7,COUNTIF('2027祝日等（不使用）'!$A$1:$A$20,単年カーブ!A1796)=1),0,1)</f>
        <v>0</v>
      </c>
      <c r="O1796">
        <f t="shared" si="197"/>
        <v>17</v>
      </c>
      <c r="P1796">
        <f t="shared" ref="P1796:P1859" si="201">IF(AND(O1796&gt;16,O1796&lt;41),1,0)</f>
        <v>1</v>
      </c>
      <c r="Q1796">
        <f t="shared" ref="Q1796:Q1859" si="202">P1796*N1796</f>
        <v>0</v>
      </c>
    </row>
    <row r="1797" spans="1:17" ht="19.5" x14ac:dyDescent="0.4">
      <c r="A1797" s="33">
        <f t="shared" si="196"/>
        <v>46515</v>
      </c>
      <c r="B1797" s="27" t="str">
        <f t="shared" si="198"/>
        <v>(土)</v>
      </c>
      <c r="C1797" s="34">
        <v>0.35416666666666702</v>
      </c>
      <c r="D1797" s="16" t="s">
        <v>18</v>
      </c>
      <c r="E1797" s="35">
        <v>0.375</v>
      </c>
      <c r="F1797" s="50">
        <f>IF(COUNTIF('リスト（不使用）'!$A$5:$A$6,単年カーブ!$A$1),"希望数量入力ください",'単年（2027年度）'!$E$12*単年カーブ!$R$3+'単年（2027年度）'!$E$12*(1-単年カーブ!$R$3)*単年カーブ!Q1797)</f>
        <v>0</v>
      </c>
      <c r="G1797" s="47">
        <f t="shared" si="199"/>
        <v>0</v>
      </c>
      <c r="M1797">
        <f t="shared" si="200"/>
        <v>5</v>
      </c>
      <c r="N1797">
        <f>IF(OR(WEEKDAY(A1797)=1,WEEKDAY(A1797)=7,COUNTIF('2027祝日等（不使用）'!$A$1:$A$20,単年カーブ!A1797)=1),0,1)</f>
        <v>0</v>
      </c>
      <c r="O1797">
        <f t="shared" si="197"/>
        <v>18</v>
      </c>
      <c r="P1797">
        <f t="shared" si="201"/>
        <v>1</v>
      </c>
      <c r="Q1797">
        <f t="shared" si="202"/>
        <v>0</v>
      </c>
    </row>
    <row r="1798" spans="1:17" ht="19.5" x14ac:dyDescent="0.4">
      <c r="A1798" s="33">
        <f t="shared" si="196"/>
        <v>46515</v>
      </c>
      <c r="B1798" s="27" t="str">
        <f t="shared" si="198"/>
        <v>(土)</v>
      </c>
      <c r="C1798" s="34">
        <v>0.375</v>
      </c>
      <c r="D1798" s="16" t="s">
        <v>18</v>
      </c>
      <c r="E1798" s="35">
        <v>0.39583333333333298</v>
      </c>
      <c r="F1798" s="50">
        <f>IF(COUNTIF('リスト（不使用）'!$A$5:$A$6,単年カーブ!$A$1),"希望数量入力ください",'単年（2027年度）'!$E$12*単年カーブ!$R$3+'単年（2027年度）'!$E$12*(1-単年カーブ!$R$3)*単年カーブ!Q1798)</f>
        <v>0</v>
      </c>
      <c r="G1798" s="47">
        <f t="shared" si="199"/>
        <v>0</v>
      </c>
      <c r="M1798">
        <f t="shared" si="200"/>
        <v>5</v>
      </c>
      <c r="N1798">
        <f>IF(OR(WEEKDAY(A1798)=1,WEEKDAY(A1798)=7,COUNTIF('2027祝日等（不使用）'!$A$1:$A$20,単年カーブ!A1798)=1),0,1)</f>
        <v>0</v>
      </c>
      <c r="O1798">
        <f t="shared" si="197"/>
        <v>19</v>
      </c>
      <c r="P1798">
        <f t="shared" si="201"/>
        <v>1</v>
      </c>
      <c r="Q1798">
        <f t="shared" si="202"/>
        <v>0</v>
      </c>
    </row>
    <row r="1799" spans="1:17" ht="19.5" x14ac:dyDescent="0.4">
      <c r="A1799" s="33">
        <f t="shared" si="196"/>
        <v>46515</v>
      </c>
      <c r="B1799" s="27" t="str">
        <f t="shared" si="198"/>
        <v>(土)</v>
      </c>
      <c r="C1799" s="34">
        <v>0.39583333333333298</v>
      </c>
      <c r="D1799" s="16" t="s">
        <v>18</v>
      </c>
      <c r="E1799" s="35">
        <v>0.41666666666666702</v>
      </c>
      <c r="F1799" s="50">
        <f>IF(COUNTIF('リスト（不使用）'!$A$5:$A$6,単年カーブ!$A$1),"希望数量入力ください",'単年（2027年度）'!$E$12*単年カーブ!$R$3+'単年（2027年度）'!$E$12*(1-単年カーブ!$R$3)*単年カーブ!Q1799)</f>
        <v>0</v>
      </c>
      <c r="G1799" s="47">
        <f t="shared" si="199"/>
        <v>0</v>
      </c>
      <c r="M1799">
        <f t="shared" si="200"/>
        <v>5</v>
      </c>
      <c r="N1799">
        <f>IF(OR(WEEKDAY(A1799)=1,WEEKDAY(A1799)=7,COUNTIF('2027祝日等（不使用）'!$A$1:$A$20,単年カーブ!A1799)=1),0,1)</f>
        <v>0</v>
      </c>
      <c r="O1799">
        <f t="shared" si="197"/>
        <v>20</v>
      </c>
      <c r="P1799">
        <f t="shared" si="201"/>
        <v>1</v>
      </c>
      <c r="Q1799">
        <f t="shared" si="202"/>
        <v>0</v>
      </c>
    </row>
    <row r="1800" spans="1:17" ht="19.5" x14ac:dyDescent="0.4">
      <c r="A1800" s="33">
        <f t="shared" si="196"/>
        <v>46515</v>
      </c>
      <c r="B1800" s="27" t="str">
        <f t="shared" si="198"/>
        <v>(土)</v>
      </c>
      <c r="C1800" s="34">
        <v>0.41666666666666702</v>
      </c>
      <c r="D1800" s="16" t="s">
        <v>18</v>
      </c>
      <c r="E1800" s="35">
        <v>0.4375</v>
      </c>
      <c r="F1800" s="50">
        <f>IF(COUNTIF('リスト（不使用）'!$A$5:$A$6,単年カーブ!$A$1),"希望数量入力ください",'単年（2027年度）'!$E$12*単年カーブ!$R$3+'単年（2027年度）'!$E$12*(1-単年カーブ!$R$3)*単年カーブ!Q1800)</f>
        <v>0</v>
      </c>
      <c r="G1800" s="47">
        <f t="shared" si="199"/>
        <v>0</v>
      </c>
      <c r="M1800">
        <f t="shared" si="200"/>
        <v>5</v>
      </c>
      <c r="N1800">
        <f>IF(OR(WEEKDAY(A1800)=1,WEEKDAY(A1800)=7,COUNTIF('2027祝日等（不使用）'!$A$1:$A$20,単年カーブ!A1800)=1),0,1)</f>
        <v>0</v>
      </c>
      <c r="O1800">
        <f t="shared" si="197"/>
        <v>21</v>
      </c>
      <c r="P1800">
        <f t="shared" si="201"/>
        <v>1</v>
      </c>
      <c r="Q1800">
        <f t="shared" si="202"/>
        <v>0</v>
      </c>
    </row>
    <row r="1801" spans="1:17" ht="19.5" x14ac:dyDescent="0.4">
      <c r="A1801" s="33">
        <f t="shared" si="196"/>
        <v>46515</v>
      </c>
      <c r="B1801" s="27" t="str">
        <f t="shared" si="198"/>
        <v>(土)</v>
      </c>
      <c r="C1801" s="34">
        <v>0.4375</v>
      </c>
      <c r="D1801" s="16" t="s">
        <v>18</v>
      </c>
      <c r="E1801" s="35">
        <v>0.45833333333333298</v>
      </c>
      <c r="F1801" s="50">
        <f>IF(COUNTIF('リスト（不使用）'!$A$5:$A$6,単年カーブ!$A$1),"希望数量入力ください",'単年（2027年度）'!$E$12*単年カーブ!$R$3+'単年（2027年度）'!$E$12*(1-単年カーブ!$R$3)*単年カーブ!Q1801)</f>
        <v>0</v>
      </c>
      <c r="G1801" s="47">
        <f t="shared" si="199"/>
        <v>0</v>
      </c>
      <c r="M1801">
        <f t="shared" si="200"/>
        <v>5</v>
      </c>
      <c r="N1801">
        <f>IF(OR(WEEKDAY(A1801)=1,WEEKDAY(A1801)=7,COUNTIF('2027祝日等（不使用）'!$A$1:$A$20,単年カーブ!A1801)=1),0,1)</f>
        <v>0</v>
      </c>
      <c r="O1801">
        <f t="shared" si="197"/>
        <v>22</v>
      </c>
      <c r="P1801">
        <f t="shared" si="201"/>
        <v>1</v>
      </c>
      <c r="Q1801">
        <f t="shared" si="202"/>
        <v>0</v>
      </c>
    </row>
    <row r="1802" spans="1:17" ht="19.5" x14ac:dyDescent="0.4">
      <c r="A1802" s="33">
        <f t="shared" si="196"/>
        <v>46515</v>
      </c>
      <c r="B1802" s="27" t="str">
        <f t="shared" si="198"/>
        <v>(土)</v>
      </c>
      <c r="C1802" s="34">
        <v>0.45833333333333298</v>
      </c>
      <c r="D1802" s="16" t="s">
        <v>18</v>
      </c>
      <c r="E1802" s="35">
        <v>0.47916666666666702</v>
      </c>
      <c r="F1802" s="50">
        <f>IF(COUNTIF('リスト（不使用）'!$A$5:$A$6,単年カーブ!$A$1),"希望数量入力ください",'単年（2027年度）'!$E$12*単年カーブ!$R$3+'単年（2027年度）'!$E$12*(1-単年カーブ!$R$3)*単年カーブ!Q1802)</f>
        <v>0</v>
      </c>
      <c r="G1802" s="47">
        <f t="shared" si="199"/>
        <v>0</v>
      </c>
      <c r="M1802">
        <f t="shared" si="200"/>
        <v>5</v>
      </c>
      <c r="N1802">
        <f>IF(OR(WEEKDAY(A1802)=1,WEEKDAY(A1802)=7,COUNTIF('2027祝日等（不使用）'!$A$1:$A$20,単年カーブ!A1802)=1),0,1)</f>
        <v>0</v>
      </c>
      <c r="O1802">
        <f t="shared" si="197"/>
        <v>23</v>
      </c>
      <c r="P1802">
        <f t="shared" si="201"/>
        <v>1</v>
      </c>
      <c r="Q1802">
        <f t="shared" si="202"/>
        <v>0</v>
      </c>
    </row>
    <row r="1803" spans="1:17" ht="19.5" x14ac:dyDescent="0.4">
      <c r="A1803" s="33">
        <f t="shared" si="196"/>
        <v>46515</v>
      </c>
      <c r="B1803" s="27" t="str">
        <f t="shared" si="198"/>
        <v>(土)</v>
      </c>
      <c r="C1803" s="34">
        <v>0.47916666666666702</v>
      </c>
      <c r="D1803" s="16" t="s">
        <v>18</v>
      </c>
      <c r="E1803" s="35">
        <v>0.5</v>
      </c>
      <c r="F1803" s="50">
        <f>IF(COUNTIF('リスト（不使用）'!$A$5:$A$6,単年カーブ!$A$1),"希望数量入力ください",'単年（2027年度）'!$E$12*単年カーブ!$R$3+'単年（2027年度）'!$E$12*(1-単年カーブ!$R$3)*単年カーブ!Q1803)</f>
        <v>0</v>
      </c>
      <c r="G1803" s="47">
        <f t="shared" si="199"/>
        <v>0</v>
      </c>
      <c r="M1803">
        <f t="shared" si="200"/>
        <v>5</v>
      </c>
      <c r="N1803">
        <f>IF(OR(WEEKDAY(A1803)=1,WEEKDAY(A1803)=7,COUNTIF('2027祝日等（不使用）'!$A$1:$A$20,単年カーブ!A1803)=1),0,1)</f>
        <v>0</v>
      </c>
      <c r="O1803">
        <f t="shared" si="197"/>
        <v>24</v>
      </c>
      <c r="P1803">
        <f t="shared" si="201"/>
        <v>1</v>
      </c>
      <c r="Q1803">
        <f t="shared" si="202"/>
        <v>0</v>
      </c>
    </row>
    <row r="1804" spans="1:17" ht="19.5" x14ac:dyDescent="0.4">
      <c r="A1804" s="33">
        <f t="shared" si="196"/>
        <v>46515</v>
      </c>
      <c r="B1804" s="27" t="str">
        <f t="shared" si="198"/>
        <v>(土)</v>
      </c>
      <c r="C1804" s="34">
        <v>0.5</v>
      </c>
      <c r="D1804" s="16" t="s">
        <v>18</v>
      </c>
      <c r="E1804" s="35">
        <v>0.52083333333333304</v>
      </c>
      <c r="F1804" s="50">
        <f>IF(COUNTIF('リスト（不使用）'!$A$5:$A$6,単年カーブ!$A$1),"希望数量入力ください",'単年（2027年度）'!$E$12*単年カーブ!$R$3+'単年（2027年度）'!$E$12*(1-単年カーブ!$R$3)*単年カーブ!Q1804)</f>
        <v>0</v>
      </c>
      <c r="G1804" s="47">
        <f t="shared" si="199"/>
        <v>0</v>
      </c>
      <c r="M1804">
        <f t="shared" si="200"/>
        <v>5</v>
      </c>
      <c r="N1804">
        <f>IF(OR(WEEKDAY(A1804)=1,WEEKDAY(A1804)=7,COUNTIF('2027祝日等（不使用）'!$A$1:$A$20,単年カーブ!A1804)=1),0,1)</f>
        <v>0</v>
      </c>
      <c r="O1804">
        <f t="shared" si="197"/>
        <v>25</v>
      </c>
      <c r="P1804">
        <f t="shared" si="201"/>
        <v>1</v>
      </c>
      <c r="Q1804">
        <f t="shared" si="202"/>
        <v>0</v>
      </c>
    </row>
    <row r="1805" spans="1:17" ht="19.5" x14ac:dyDescent="0.4">
      <c r="A1805" s="33">
        <f t="shared" si="196"/>
        <v>46515</v>
      </c>
      <c r="B1805" s="27" t="str">
        <f t="shared" si="198"/>
        <v>(土)</v>
      </c>
      <c r="C1805" s="34">
        <v>0.52083333333333304</v>
      </c>
      <c r="D1805" s="16" t="s">
        <v>18</v>
      </c>
      <c r="E1805" s="35">
        <v>0.54166666666666696</v>
      </c>
      <c r="F1805" s="50">
        <f>IF(COUNTIF('リスト（不使用）'!$A$5:$A$6,単年カーブ!$A$1),"希望数量入力ください",'単年（2027年度）'!$E$12*単年カーブ!$R$3+'単年（2027年度）'!$E$12*(1-単年カーブ!$R$3)*単年カーブ!Q1805)</f>
        <v>0</v>
      </c>
      <c r="G1805" s="47">
        <f t="shared" si="199"/>
        <v>0</v>
      </c>
      <c r="M1805">
        <f t="shared" si="200"/>
        <v>5</v>
      </c>
      <c r="N1805">
        <f>IF(OR(WEEKDAY(A1805)=1,WEEKDAY(A1805)=7,COUNTIF('2027祝日等（不使用）'!$A$1:$A$20,単年カーブ!A1805)=1),0,1)</f>
        <v>0</v>
      </c>
      <c r="O1805">
        <f t="shared" si="197"/>
        <v>26</v>
      </c>
      <c r="P1805">
        <f t="shared" si="201"/>
        <v>1</v>
      </c>
      <c r="Q1805">
        <f t="shared" si="202"/>
        <v>0</v>
      </c>
    </row>
    <row r="1806" spans="1:17" ht="19.5" x14ac:dyDescent="0.4">
      <c r="A1806" s="33">
        <f t="shared" si="196"/>
        <v>46515</v>
      </c>
      <c r="B1806" s="27" t="str">
        <f t="shared" si="198"/>
        <v>(土)</v>
      </c>
      <c r="C1806" s="34">
        <v>0.54166666666666696</v>
      </c>
      <c r="D1806" s="16" t="s">
        <v>18</v>
      </c>
      <c r="E1806" s="35">
        <v>0.5625</v>
      </c>
      <c r="F1806" s="50">
        <f>IF(COUNTIF('リスト（不使用）'!$A$5:$A$6,単年カーブ!$A$1),"希望数量入力ください",'単年（2027年度）'!$E$12*単年カーブ!$R$3+'単年（2027年度）'!$E$12*(1-単年カーブ!$R$3)*単年カーブ!Q1806)</f>
        <v>0</v>
      </c>
      <c r="G1806" s="47">
        <f t="shared" si="199"/>
        <v>0</v>
      </c>
      <c r="M1806">
        <f t="shared" si="200"/>
        <v>5</v>
      </c>
      <c r="N1806">
        <f>IF(OR(WEEKDAY(A1806)=1,WEEKDAY(A1806)=7,COUNTIF('2027祝日等（不使用）'!$A$1:$A$20,単年カーブ!A1806)=1),0,1)</f>
        <v>0</v>
      </c>
      <c r="O1806">
        <f t="shared" si="197"/>
        <v>27</v>
      </c>
      <c r="P1806">
        <f t="shared" si="201"/>
        <v>1</v>
      </c>
      <c r="Q1806">
        <f t="shared" si="202"/>
        <v>0</v>
      </c>
    </row>
    <row r="1807" spans="1:17" ht="19.5" x14ac:dyDescent="0.4">
      <c r="A1807" s="33">
        <f t="shared" si="196"/>
        <v>46515</v>
      </c>
      <c r="B1807" s="27" t="str">
        <f t="shared" si="198"/>
        <v>(土)</v>
      </c>
      <c r="C1807" s="34">
        <v>0.5625</v>
      </c>
      <c r="D1807" s="16" t="s">
        <v>18</v>
      </c>
      <c r="E1807" s="35">
        <v>0.58333333333333304</v>
      </c>
      <c r="F1807" s="50">
        <f>IF(COUNTIF('リスト（不使用）'!$A$5:$A$6,単年カーブ!$A$1),"希望数量入力ください",'単年（2027年度）'!$E$12*単年カーブ!$R$3+'単年（2027年度）'!$E$12*(1-単年カーブ!$R$3)*単年カーブ!Q1807)</f>
        <v>0</v>
      </c>
      <c r="G1807" s="47">
        <f t="shared" si="199"/>
        <v>0</v>
      </c>
      <c r="M1807">
        <f t="shared" si="200"/>
        <v>5</v>
      </c>
      <c r="N1807">
        <f>IF(OR(WEEKDAY(A1807)=1,WEEKDAY(A1807)=7,COUNTIF('2027祝日等（不使用）'!$A$1:$A$20,単年カーブ!A1807)=1),0,1)</f>
        <v>0</v>
      </c>
      <c r="O1807">
        <f t="shared" si="197"/>
        <v>28</v>
      </c>
      <c r="P1807">
        <f t="shared" si="201"/>
        <v>1</v>
      </c>
      <c r="Q1807">
        <f t="shared" si="202"/>
        <v>0</v>
      </c>
    </row>
    <row r="1808" spans="1:17" ht="19.5" x14ac:dyDescent="0.4">
      <c r="A1808" s="33">
        <f t="shared" si="196"/>
        <v>46515</v>
      </c>
      <c r="B1808" s="27" t="str">
        <f t="shared" si="198"/>
        <v>(土)</v>
      </c>
      <c r="C1808" s="34">
        <v>0.58333333333333304</v>
      </c>
      <c r="D1808" s="16" t="s">
        <v>18</v>
      </c>
      <c r="E1808" s="35">
        <v>0.60416666666666696</v>
      </c>
      <c r="F1808" s="50">
        <f>IF(COUNTIF('リスト（不使用）'!$A$5:$A$6,単年カーブ!$A$1),"希望数量入力ください",'単年（2027年度）'!$E$12*単年カーブ!$R$3+'単年（2027年度）'!$E$12*(1-単年カーブ!$R$3)*単年カーブ!Q1808)</f>
        <v>0</v>
      </c>
      <c r="G1808" s="47">
        <f t="shared" si="199"/>
        <v>0</v>
      </c>
      <c r="M1808">
        <f t="shared" si="200"/>
        <v>5</v>
      </c>
      <c r="N1808">
        <f>IF(OR(WEEKDAY(A1808)=1,WEEKDAY(A1808)=7,COUNTIF('2027祝日等（不使用）'!$A$1:$A$20,単年カーブ!A1808)=1),0,1)</f>
        <v>0</v>
      </c>
      <c r="O1808">
        <f t="shared" si="197"/>
        <v>29</v>
      </c>
      <c r="P1808">
        <f t="shared" si="201"/>
        <v>1</v>
      </c>
      <c r="Q1808">
        <f t="shared" si="202"/>
        <v>0</v>
      </c>
    </row>
    <row r="1809" spans="1:17" ht="19.5" x14ac:dyDescent="0.4">
      <c r="A1809" s="33">
        <f t="shared" si="196"/>
        <v>46515</v>
      </c>
      <c r="B1809" s="27" t="str">
        <f t="shared" si="198"/>
        <v>(土)</v>
      </c>
      <c r="C1809" s="34">
        <v>0.60416666666666696</v>
      </c>
      <c r="D1809" s="16" t="s">
        <v>18</v>
      </c>
      <c r="E1809" s="35">
        <v>0.625</v>
      </c>
      <c r="F1809" s="50">
        <f>IF(COUNTIF('リスト（不使用）'!$A$5:$A$6,単年カーブ!$A$1),"希望数量入力ください",'単年（2027年度）'!$E$12*単年カーブ!$R$3+'単年（2027年度）'!$E$12*(1-単年カーブ!$R$3)*単年カーブ!Q1809)</f>
        <v>0</v>
      </c>
      <c r="G1809" s="47">
        <f t="shared" si="199"/>
        <v>0</v>
      </c>
      <c r="M1809">
        <f t="shared" si="200"/>
        <v>5</v>
      </c>
      <c r="N1809">
        <f>IF(OR(WEEKDAY(A1809)=1,WEEKDAY(A1809)=7,COUNTIF('2027祝日等（不使用）'!$A$1:$A$20,単年カーブ!A1809)=1),0,1)</f>
        <v>0</v>
      </c>
      <c r="O1809">
        <f t="shared" si="197"/>
        <v>30</v>
      </c>
      <c r="P1809">
        <f t="shared" si="201"/>
        <v>1</v>
      </c>
      <c r="Q1809">
        <f t="shared" si="202"/>
        <v>0</v>
      </c>
    </row>
    <row r="1810" spans="1:17" ht="19.5" x14ac:dyDescent="0.4">
      <c r="A1810" s="33">
        <f t="shared" si="196"/>
        <v>46515</v>
      </c>
      <c r="B1810" s="27" t="str">
        <f t="shared" si="198"/>
        <v>(土)</v>
      </c>
      <c r="C1810" s="34">
        <v>0.625</v>
      </c>
      <c r="D1810" s="16" t="s">
        <v>18</v>
      </c>
      <c r="E1810" s="35">
        <v>0.64583333333333304</v>
      </c>
      <c r="F1810" s="50">
        <f>IF(COUNTIF('リスト（不使用）'!$A$5:$A$6,単年カーブ!$A$1),"希望数量入力ください",'単年（2027年度）'!$E$12*単年カーブ!$R$3+'単年（2027年度）'!$E$12*(1-単年カーブ!$R$3)*単年カーブ!Q1810)</f>
        <v>0</v>
      </c>
      <c r="G1810" s="47">
        <f t="shared" si="199"/>
        <v>0</v>
      </c>
      <c r="M1810">
        <f t="shared" si="200"/>
        <v>5</v>
      </c>
      <c r="N1810">
        <f>IF(OR(WEEKDAY(A1810)=1,WEEKDAY(A1810)=7,COUNTIF('2027祝日等（不使用）'!$A$1:$A$20,単年カーブ!A1810)=1),0,1)</f>
        <v>0</v>
      </c>
      <c r="O1810">
        <f t="shared" si="197"/>
        <v>31</v>
      </c>
      <c r="P1810">
        <f t="shared" si="201"/>
        <v>1</v>
      </c>
      <c r="Q1810">
        <f t="shared" si="202"/>
        <v>0</v>
      </c>
    </row>
    <row r="1811" spans="1:17" ht="19.5" x14ac:dyDescent="0.4">
      <c r="A1811" s="33">
        <f t="shared" si="196"/>
        <v>46515</v>
      </c>
      <c r="B1811" s="27" t="str">
        <f t="shared" si="198"/>
        <v>(土)</v>
      </c>
      <c r="C1811" s="34">
        <v>0.64583333333333304</v>
      </c>
      <c r="D1811" s="16" t="s">
        <v>18</v>
      </c>
      <c r="E1811" s="35">
        <v>0.66666666666666696</v>
      </c>
      <c r="F1811" s="50">
        <f>IF(COUNTIF('リスト（不使用）'!$A$5:$A$6,単年カーブ!$A$1),"希望数量入力ください",'単年（2027年度）'!$E$12*単年カーブ!$R$3+'単年（2027年度）'!$E$12*(1-単年カーブ!$R$3)*単年カーブ!Q1811)</f>
        <v>0</v>
      </c>
      <c r="G1811" s="47">
        <f t="shared" si="199"/>
        <v>0</v>
      </c>
      <c r="M1811">
        <f t="shared" si="200"/>
        <v>5</v>
      </c>
      <c r="N1811">
        <f>IF(OR(WEEKDAY(A1811)=1,WEEKDAY(A1811)=7,COUNTIF('2027祝日等（不使用）'!$A$1:$A$20,単年カーブ!A1811)=1),0,1)</f>
        <v>0</v>
      </c>
      <c r="O1811">
        <f t="shared" si="197"/>
        <v>32</v>
      </c>
      <c r="P1811">
        <f t="shared" si="201"/>
        <v>1</v>
      </c>
      <c r="Q1811">
        <f t="shared" si="202"/>
        <v>0</v>
      </c>
    </row>
    <row r="1812" spans="1:17" ht="19.5" x14ac:dyDescent="0.4">
      <c r="A1812" s="33">
        <f t="shared" si="196"/>
        <v>46515</v>
      </c>
      <c r="B1812" s="27" t="str">
        <f t="shared" si="198"/>
        <v>(土)</v>
      </c>
      <c r="C1812" s="34">
        <v>0.66666666666666696</v>
      </c>
      <c r="D1812" s="16" t="s">
        <v>18</v>
      </c>
      <c r="E1812" s="35">
        <v>0.6875</v>
      </c>
      <c r="F1812" s="50">
        <f>IF(COUNTIF('リスト（不使用）'!$A$5:$A$6,単年カーブ!$A$1),"希望数量入力ください",'単年（2027年度）'!$E$12*単年カーブ!$R$3+'単年（2027年度）'!$E$12*(1-単年カーブ!$R$3)*単年カーブ!Q1812)</f>
        <v>0</v>
      </c>
      <c r="G1812" s="47">
        <f t="shared" si="199"/>
        <v>0</v>
      </c>
      <c r="M1812">
        <f t="shared" si="200"/>
        <v>5</v>
      </c>
      <c r="N1812">
        <f>IF(OR(WEEKDAY(A1812)=1,WEEKDAY(A1812)=7,COUNTIF('2027祝日等（不使用）'!$A$1:$A$20,単年カーブ!A1812)=1),0,1)</f>
        <v>0</v>
      </c>
      <c r="O1812">
        <f t="shared" si="197"/>
        <v>33</v>
      </c>
      <c r="P1812">
        <f t="shared" si="201"/>
        <v>1</v>
      </c>
      <c r="Q1812">
        <f t="shared" si="202"/>
        <v>0</v>
      </c>
    </row>
    <row r="1813" spans="1:17" ht="19.5" x14ac:dyDescent="0.4">
      <c r="A1813" s="33">
        <f t="shared" si="196"/>
        <v>46515</v>
      </c>
      <c r="B1813" s="27" t="str">
        <f t="shared" si="198"/>
        <v>(土)</v>
      </c>
      <c r="C1813" s="34">
        <v>0.6875</v>
      </c>
      <c r="D1813" s="16" t="s">
        <v>18</v>
      </c>
      <c r="E1813" s="35">
        <v>0.70833333333333304</v>
      </c>
      <c r="F1813" s="50">
        <f>IF(COUNTIF('リスト（不使用）'!$A$5:$A$6,単年カーブ!$A$1),"希望数量入力ください",'単年（2027年度）'!$E$12*単年カーブ!$R$3+'単年（2027年度）'!$E$12*(1-単年カーブ!$R$3)*単年カーブ!Q1813)</f>
        <v>0</v>
      </c>
      <c r="G1813" s="47">
        <f t="shared" si="199"/>
        <v>0</v>
      </c>
      <c r="M1813">
        <f t="shared" si="200"/>
        <v>5</v>
      </c>
      <c r="N1813">
        <f>IF(OR(WEEKDAY(A1813)=1,WEEKDAY(A1813)=7,COUNTIF('2027祝日等（不使用）'!$A$1:$A$20,単年カーブ!A1813)=1),0,1)</f>
        <v>0</v>
      </c>
      <c r="O1813">
        <f t="shared" si="197"/>
        <v>34</v>
      </c>
      <c r="P1813">
        <f t="shared" si="201"/>
        <v>1</v>
      </c>
      <c r="Q1813">
        <f t="shared" si="202"/>
        <v>0</v>
      </c>
    </row>
    <row r="1814" spans="1:17" ht="19.5" x14ac:dyDescent="0.4">
      <c r="A1814" s="33">
        <f t="shared" si="196"/>
        <v>46515</v>
      </c>
      <c r="B1814" s="27" t="str">
        <f t="shared" si="198"/>
        <v>(土)</v>
      </c>
      <c r="C1814" s="34">
        <v>0.70833333333333304</v>
      </c>
      <c r="D1814" s="16" t="s">
        <v>18</v>
      </c>
      <c r="E1814" s="35">
        <v>0.72916666666666696</v>
      </c>
      <c r="F1814" s="50">
        <f>IF(COUNTIF('リスト（不使用）'!$A$5:$A$6,単年カーブ!$A$1),"希望数量入力ください",'単年（2027年度）'!$E$12*単年カーブ!$R$3+'単年（2027年度）'!$E$12*(1-単年カーブ!$R$3)*単年カーブ!Q1814)</f>
        <v>0</v>
      </c>
      <c r="G1814" s="47">
        <f t="shared" si="199"/>
        <v>0</v>
      </c>
      <c r="M1814">
        <f t="shared" si="200"/>
        <v>5</v>
      </c>
      <c r="N1814">
        <f>IF(OR(WEEKDAY(A1814)=1,WEEKDAY(A1814)=7,COUNTIF('2027祝日等（不使用）'!$A$1:$A$20,単年カーブ!A1814)=1),0,1)</f>
        <v>0</v>
      </c>
      <c r="O1814">
        <f t="shared" si="197"/>
        <v>35</v>
      </c>
      <c r="P1814">
        <f t="shared" si="201"/>
        <v>1</v>
      </c>
      <c r="Q1814">
        <f t="shared" si="202"/>
        <v>0</v>
      </c>
    </row>
    <row r="1815" spans="1:17" ht="19.5" x14ac:dyDescent="0.4">
      <c r="A1815" s="33">
        <f t="shared" si="196"/>
        <v>46515</v>
      </c>
      <c r="B1815" s="27" t="str">
        <f t="shared" si="198"/>
        <v>(土)</v>
      </c>
      <c r="C1815" s="34">
        <v>0.72916666666666696</v>
      </c>
      <c r="D1815" s="16" t="s">
        <v>18</v>
      </c>
      <c r="E1815" s="35">
        <v>0.75</v>
      </c>
      <c r="F1815" s="50">
        <f>IF(COUNTIF('リスト（不使用）'!$A$5:$A$6,単年カーブ!$A$1),"希望数量入力ください",'単年（2027年度）'!$E$12*単年カーブ!$R$3+'単年（2027年度）'!$E$12*(1-単年カーブ!$R$3)*単年カーブ!Q1815)</f>
        <v>0</v>
      </c>
      <c r="G1815" s="47">
        <f t="shared" si="199"/>
        <v>0</v>
      </c>
      <c r="M1815">
        <f t="shared" si="200"/>
        <v>5</v>
      </c>
      <c r="N1815">
        <f>IF(OR(WEEKDAY(A1815)=1,WEEKDAY(A1815)=7,COUNTIF('2027祝日等（不使用）'!$A$1:$A$20,単年カーブ!A1815)=1),0,1)</f>
        <v>0</v>
      </c>
      <c r="O1815">
        <f t="shared" si="197"/>
        <v>36</v>
      </c>
      <c r="P1815">
        <f t="shared" si="201"/>
        <v>1</v>
      </c>
      <c r="Q1815">
        <f t="shared" si="202"/>
        <v>0</v>
      </c>
    </row>
    <row r="1816" spans="1:17" ht="19.5" x14ac:dyDescent="0.4">
      <c r="A1816" s="33">
        <f t="shared" si="196"/>
        <v>46515</v>
      </c>
      <c r="B1816" s="27" t="str">
        <f t="shared" si="198"/>
        <v>(土)</v>
      </c>
      <c r="C1816" s="34">
        <v>0.75</v>
      </c>
      <c r="D1816" s="16" t="s">
        <v>18</v>
      </c>
      <c r="E1816" s="35">
        <v>0.77083333333333304</v>
      </c>
      <c r="F1816" s="50">
        <f>IF(COUNTIF('リスト（不使用）'!$A$5:$A$6,単年カーブ!$A$1),"希望数量入力ください",'単年（2027年度）'!$E$12*単年カーブ!$R$3+'単年（2027年度）'!$E$12*(1-単年カーブ!$R$3)*単年カーブ!Q1816)</f>
        <v>0</v>
      </c>
      <c r="G1816" s="47">
        <f t="shared" si="199"/>
        <v>0</v>
      </c>
      <c r="M1816">
        <f t="shared" si="200"/>
        <v>5</v>
      </c>
      <c r="N1816">
        <f>IF(OR(WEEKDAY(A1816)=1,WEEKDAY(A1816)=7,COUNTIF('2027祝日等（不使用）'!$A$1:$A$20,単年カーブ!A1816)=1),0,1)</f>
        <v>0</v>
      </c>
      <c r="O1816">
        <f t="shared" si="197"/>
        <v>37</v>
      </c>
      <c r="P1816">
        <f t="shared" si="201"/>
        <v>1</v>
      </c>
      <c r="Q1816">
        <f t="shared" si="202"/>
        <v>0</v>
      </c>
    </row>
    <row r="1817" spans="1:17" ht="19.5" x14ac:dyDescent="0.4">
      <c r="A1817" s="33">
        <f t="shared" si="196"/>
        <v>46515</v>
      </c>
      <c r="B1817" s="27" t="str">
        <f t="shared" si="198"/>
        <v>(土)</v>
      </c>
      <c r="C1817" s="34">
        <v>0.77083333333333304</v>
      </c>
      <c r="D1817" s="16" t="s">
        <v>18</v>
      </c>
      <c r="E1817" s="35">
        <v>0.79166666666666696</v>
      </c>
      <c r="F1817" s="50">
        <f>IF(COUNTIF('リスト（不使用）'!$A$5:$A$6,単年カーブ!$A$1),"希望数量入力ください",'単年（2027年度）'!$E$12*単年カーブ!$R$3+'単年（2027年度）'!$E$12*(1-単年カーブ!$R$3)*単年カーブ!Q1817)</f>
        <v>0</v>
      </c>
      <c r="G1817" s="47">
        <f t="shared" si="199"/>
        <v>0</v>
      </c>
      <c r="M1817">
        <f t="shared" si="200"/>
        <v>5</v>
      </c>
      <c r="N1817">
        <f>IF(OR(WEEKDAY(A1817)=1,WEEKDAY(A1817)=7,COUNTIF('2027祝日等（不使用）'!$A$1:$A$20,単年カーブ!A1817)=1),0,1)</f>
        <v>0</v>
      </c>
      <c r="O1817">
        <f t="shared" si="197"/>
        <v>38</v>
      </c>
      <c r="P1817">
        <f t="shared" si="201"/>
        <v>1</v>
      </c>
      <c r="Q1817">
        <f t="shared" si="202"/>
        <v>0</v>
      </c>
    </row>
    <row r="1818" spans="1:17" ht="19.5" x14ac:dyDescent="0.4">
      <c r="A1818" s="33">
        <f t="shared" si="196"/>
        <v>46515</v>
      </c>
      <c r="B1818" s="27" t="str">
        <f t="shared" si="198"/>
        <v>(土)</v>
      </c>
      <c r="C1818" s="34">
        <v>0.79166666666666696</v>
      </c>
      <c r="D1818" s="16" t="s">
        <v>18</v>
      </c>
      <c r="E1818" s="35">
        <v>0.8125</v>
      </c>
      <c r="F1818" s="50">
        <f>IF(COUNTIF('リスト（不使用）'!$A$5:$A$6,単年カーブ!$A$1),"希望数量入力ください",'単年（2027年度）'!$E$12*単年カーブ!$R$3+'単年（2027年度）'!$E$12*(1-単年カーブ!$R$3)*単年カーブ!Q1818)</f>
        <v>0</v>
      </c>
      <c r="G1818" s="47">
        <f t="shared" si="199"/>
        <v>0</v>
      </c>
      <c r="M1818">
        <f t="shared" si="200"/>
        <v>5</v>
      </c>
      <c r="N1818">
        <f>IF(OR(WEEKDAY(A1818)=1,WEEKDAY(A1818)=7,COUNTIF('2027祝日等（不使用）'!$A$1:$A$20,単年カーブ!A1818)=1),0,1)</f>
        <v>0</v>
      </c>
      <c r="O1818">
        <f t="shared" si="197"/>
        <v>39</v>
      </c>
      <c r="P1818">
        <f t="shared" si="201"/>
        <v>1</v>
      </c>
      <c r="Q1818">
        <f t="shared" si="202"/>
        <v>0</v>
      </c>
    </row>
    <row r="1819" spans="1:17" ht="19.5" x14ac:dyDescent="0.4">
      <c r="A1819" s="33">
        <f t="shared" si="196"/>
        <v>46515</v>
      </c>
      <c r="B1819" s="27" t="str">
        <f t="shared" si="198"/>
        <v>(土)</v>
      </c>
      <c r="C1819" s="34">
        <v>0.8125</v>
      </c>
      <c r="D1819" s="16" t="s">
        <v>18</v>
      </c>
      <c r="E1819" s="35">
        <v>0.83333333333333304</v>
      </c>
      <c r="F1819" s="50">
        <f>IF(COUNTIF('リスト（不使用）'!$A$5:$A$6,単年カーブ!$A$1),"希望数量入力ください",'単年（2027年度）'!$E$12*単年カーブ!$R$3+'単年（2027年度）'!$E$12*(1-単年カーブ!$R$3)*単年カーブ!Q1819)</f>
        <v>0</v>
      </c>
      <c r="G1819" s="47">
        <f t="shared" si="199"/>
        <v>0</v>
      </c>
      <c r="M1819">
        <f t="shared" si="200"/>
        <v>5</v>
      </c>
      <c r="N1819">
        <f>IF(OR(WEEKDAY(A1819)=1,WEEKDAY(A1819)=7,COUNTIF('2027祝日等（不使用）'!$A$1:$A$20,単年カーブ!A1819)=1),0,1)</f>
        <v>0</v>
      </c>
      <c r="O1819">
        <f t="shared" si="197"/>
        <v>40</v>
      </c>
      <c r="P1819">
        <f t="shared" si="201"/>
        <v>1</v>
      </c>
      <c r="Q1819">
        <f t="shared" si="202"/>
        <v>0</v>
      </c>
    </row>
    <row r="1820" spans="1:17" ht="19.5" x14ac:dyDescent="0.4">
      <c r="A1820" s="33">
        <f t="shared" si="196"/>
        <v>46515</v>
      </c>
      <c r="B1820" s="27" t="str">
        <f t="shared" si="198"/>
        <v>(土)</v>
      </c>
      <c r="C1820" s="34">
        <v>0.83333333333333304</v>
      </c>
      <c r="D1820" s="16" t="s">
        <v>18</v>
      </c>
      <c r="E1820" s="35">
        <v>0.85416666666666696</v>
      </c>
      <c r="F1820" s="50">
        <f>IF(COUNTIF('リスト（不使用）'!$A$5:$A$6,単年カーブ!$A$1),"希望数量入力ください",'単年（2027年度）'!$E$12*単年カーブ!$R$3+'単年（2027年度）'!$E$12*(1-単年カーブ!$R$3)*単年カーブ!Q1820)</f>
        <v>0</v>
      </c>
      <c r="G1820" s="47">
        <f t="shared" si="199"/>
        <v>0</v>
      </c>
      <c r="M1820">
        <f t="shared" si="200"/>
        <v>5</v>
      </c>
      <c r="N1820">
        <f>IF(OR(WEEKDAY(A1820)=1,WEEKDAY(A1820)=7,COUNTIF('2027祝日等（不使用）'!$A$1:$A$20,単年カーブ!A1820)=1),0,1)</f>
        <v>0</v>
      </c>
      <c r="O1820">
        <f t="shared" si="197"/>
        <v>41</v>
      </c>
      <c r="P1820">
        <f t="shared" si="201"/>
        <v>0</v>
      </c>
      <c r="Q1820">
        <f t="shared" si="202"/>
        <v>0</v>
      </c>
    </row>
    <row r="1821" spans="1:17" ht="19.5" x14ac:dyDescent="0.4">
      <c r="A1821" s="33">
        <f t="shared" si="196"/>
        <v>46515</v>
      </c>
      <c r="B1821" s="27" t="str">
        <f t="shared" si="198"/>
        <v>(土)</v>
      </c>
      <c r="C1821" s="34">
        <v>0.85416666666666696</v>
      </c>
      <c r="D1821" s="16" t="s">
        <v>18</v>
      </c>
      <c r="E1821" s="35">
        <v>0.875</v>
      </c>
      <c r="F1821" s="50">
        <f>IF(COUNTIF('リスト（不使用）'!$A$5:$A$6,単年カーブ!$A$1),"希望数量入力ください",'単年（2027年度）'!$E$12*単年カーブ!$R$3+'単年（2027年度）'!$E$12*(1-単年カーブ!$R$3)*単年カーブ!Q1821)</f>
        <v>0</v>
      </c>
      <c r="G1821" s="47">
        <f t="shared" si="199"/>
        <v>0</v>
      </c>
      <c r="M1821">
        <f t="shared" si="200"/>
        <v>5</v>
      </c>
      <c r="N1821">
        <f>IF(OR(WEEKDAY(A1821)=1,WEEKDAY(A1821)=7,COUNTIF('2027祝日等（不使用）'!$A$1:$A$20,単年カーブ!A1821)=1),0,1)</f>
        <v>0</v>
      </c>
      <c r="O1821">
        <f t="shared" si="197"/>
        <v>42</v>
      </c>
      <c r="P1821">
        <f t="shared" si="201"/>
        <v>0</v>
      </c>
      <c r="Q1821">
        <f t="shared" si="202"/>
        <v>0</v>
      </c>
    </row>
    <row r="1822" spans="1:17" ht="19.5" x14ac:dyDescent="0.4">
      <c r="A1822" s="33">
        <f t="shared" si="196"/>
        <v>46515</v>
      </c>
      <c r="B1822" s="27" t="str">
        <f t="shared" si="198"/>
        <v>(土)</v>
      </c>
      <c r="C1822" s="34">
        <v>0.875</v>
      </c>
      <c r="D1822" s="16" t="s">
        <v>18</v>
      </c>
      <c r="E1822" s="35">
        <v>0.89583333333333304</v>
      </c>
      <c r="F1822" s="50">
        <f>IF(COUNTIF('リスト（不使用）'!$A$5:$A$6,単年カーブ!$A$1),"希望数量入力ください",'単年（2027年度）'!$E$12*単年カーブ!$R$3+'単年（2027年度）'!$E$12*(1-単年カーブ!$R$3)*単年カーブ!Q1822)</f>
        <v>0</v>
      </c>
      <c r="G1822" s="47">
        <f t="shared" si="199"/>
        <v>0</v>
      </c>
      <c r="M1822">
        <f t="shared" si="200"/>
        <v>5</v>
      </c>
      <c r="N1822">
        <f>IF(OR(WEEKDAY(A1822)=1,WEEKDAY(A1822)=7,COUNTIF('2027祝日等（不使用）'!$A$1:$A$20,単年カーブ!A1822)=1),0,1)</f>
        <v>0</v>
      </c>
      <c r="O1822">
        <f t="shared" si="197"/>
        <v>43</v>
      </c>
      <c r="P1822">
        <f t="shared" si="201"/>
        <v>0</v>
      </c>
      <c r="Q1822">
        <f t="shared" si="202"/>
        <v>0</v>
      </c>
    </row>
    <row r="1823" spans="1:17" ht="19.5" x14ac:dyDescent="0.4">
      <c r="A1823" s="33">
        <f t="shared" si="196"/>
        <v>46515</v>
      </c>
      <c r="B1823" s="27" t="str">
        <f t="shared" si="198"/>
        <v>(土)</v>
      </c>
      <c r="C1823" s="34">
        <v>0.89583333333333304</v>
      </c>
      <c r="D1823" s="16" t="s">
        <v>18</v>
      </c>
      <c r="E1823" s="35">
        <v>0.91666666666666696</v>
      </c>
      <c r="F1823" s="50">
        <f>IF(COUNTIF('リスト（不使用）'!$A$5:$A$6,単年カーブ!$A$1),"希望数量入力ください",'単年（2027年度）'!$E$12*単年カーブ!$R$3+'単年（2027年度）'!$E$12*(1-単年カーブ!$R$3)*単年カーブ!Q1823)</f>
        <v>0</v>
      </c>
      <c r="G1823" s="47">
        <f t="shared" si="199"/>
        <v>0</v>
      </c>
      <c r="M1823">
        <f t="shared" si="200"/>
        <v>5</v>
      </c>
      <c r="N1823">
        <f>IF(OR(WEEKDAY(A1823)=1,WEEKDAY(A1823)=7,COUNTIF('2027祝日等（不使用）'!$A$1:$A$20,単年カーブ!A1823)=1),0,1)</f>
        <v>0</v>
      </c>
      <c r="O1823">
        <f t="shared" si="197"/>
        <v>44</v>
      </c>
      <c r="P1823">
        <f t="shared" si="201"/>
        <v>0</v>
      </c>
      <c r="Q1823">
        <f t="shared" si="202"/>
        <v>0</v>
      </c>
    </row>
    <row r="1824" spans="1:17" ht="19.5" x14ac:dyDescent="0.4">
      <c r="A1824" s="33">
        <f t="shared" si="196"/>
        <v>46515</v>
      </c>
      <c r="B1824" s="27" t="str">
        <f t="shared" si="198"/>
        <v>(土)</v>
      </c>
      <c r="C1824" s="34">
        <v>0.91666666666666696</v>
      </c>
      <c r="D1824" s="16" t="s">
        <v>18</v>
      </c>
      <c r="E1824" s="35">
        <v>0.9375</v>
      </c>
      <c r="F1824" s="50">
        <f>IF(COUNTIF('リスト（不使用）'!$A$5:$A$6,単年カーブ!$A$1),"希望数量入力ください",'単年（2027年度）'!$E$12*単年カーブ!$R$3+'単年（2027年度）'!$E$12*(1-単年カーブ!$R$3)*単年カーブ!Q1824)</f>
        <v>0</v>
      </c>
      <c r="G1824" s="47">
        <f t="shared" si="199"/>
        <v>0</v>
      </c>
      <c r="M1824">
        <f t="shared" si="200"/>
        <v>5</v>
      </c>
      <c r="N1824">
        <f>IF(OR(WEEKDAY(A1824)=1,WEEKDAY(A1824)=7,COUNTIF('2027祝日等（不使用）'!$A$1:$A$20,単年カーブ!A1824)=1),0,1)</f>
        <v>0</v>
      </c>
      <c r="O1824">
        <f t="shared" si="197"/>
        <v>45</v>
      </c>
      <c r="P1824">
        <f t="shared" si="201"/>
        <v>0</v>
      </c>
      <c r="Q1824">
        <f t="shared" si="202"/>
        <v>0</v>
      </c>
    </row>
    <row r="1825" spans="1:17" ht="19.5" x14ac:dyDescent="0.4">
      <c r="A1825" s="33">
        <f t="shared" si="196"/>
        <v>46515</v>
      </c>
      <c r="B1825" s="27" t="str">
        <f t="shared" si="198"/>
        <v>(土)</v>
      </c>
      <c r="C1825" s="34">
        <v>0.9375</v>
      </c>
      <c r="D1825" s="16" t="s">
        <v>18</v>
      </c>
      <c r="E1825" s="35">
        <v>0.95833333333333304</v>
      </c>
      <c r="F1825" s="50">
        <f>IF(COUNTIF('リスト（不使用）'!$A$5:$A$6,単年カーブ!$A$1),"希望数量入力ください",'単年（2027年度）'!$E$12*単年カーブ!$R$3+'単年（2027年度）'!$E$12*(1-単年カーブ!$R$3)*単年カーブ!Q1825)</f>
        <v>0</v>
      </c>
      <c r="G1825" s="47">
        <f t="shared" si="199"/>
        <v>0</v>
      </c>
      <c r="M1825">
        <f t="shared" si="200"/>
        <v>5</v>
      </c>
      <c r="N1825">
        <f>IF(OR(WEEKDAY(A1825)=1,WEEKDAY(A1825)=7,COUNTIF('2027祝日等（不使用）'!$A$1:$A$20,単年カーブ!A1825)=1),0,1)</f>
        <v>0</v>
      </c>
      <c r="O1825">
        <f t="shared" si="197"/>
        <v>46</v>
      </c>
      <c r="P1825">
        <f t="shared" si="201"/>
        <v>0</v>
      </c>
      <c r="Q1825">
        <f t="shared" si="202"/>
        <v>0</v>
      </c>
    </row>
    <row r="1826" spans="1:17" ht="19.5" x14ac:dyDescent="0.4">
      <c r="A1826" s="33">
        <f t="shared" si="196"/>
        <v>46515</v>
      </c>
      <c r="B1826" s="27" t="str">
        <f t="shared" si="198"/>
        <v>(土)</v>
      </c>
      <c r="C1826" s="34">
        <v>0.95833333333333304</v>
      </c>
      <c r="D1826" s="16" t="s">
        <v>18</v>
      </c>
      <c r="E1826" s="35">
        <v>0.97916666666666696</v>
      </c>
      <c r="F1826" s="50">
        <f>IF(COUNTIF('リスト（不使用）'!$A$5:$A$6,単年カーブ!$A$1),"希望数量入力ください",'単年（2027年度）'!$E$12*単年カーブ!$R$3+'単年（2027年度）'!$E$12*(1-単年カーブ!$R$3)*単年カーブ!Q1826)</f>
        <v>0</v>
      </c>
      <c r="G1826" s="47">
        <f t="shared" si="199"/>
        <v>0</v>
      </c>
      <c r="M1826">
        <f t="shared" si="200"/>
        <v>5</v>
      </c>
      <c r="N1826">
        <f>IF(OR(WEEKDAY(A1826)=1,WEEKDAY(A1826)=7,COUNTIF('2027祝日等（不使用）'!$A$1:$A$20,単年カーブ!A1826)=1),0,1)</f>
        <v>0</v>
      </c>
      <c r="O1826">
        <f t="shared" si="197"/>
        <v>47</v>
      </c>
      <c r="P1826">
        <f t="shared" si="201"/>
        <v>0</v>
      </c>
      <c r="Q1826">
        <f t="shared" si="202"/>
        <v>0</v>
      </c>
    </row>
    <row r="1827" spans="1:17" ht="19.5" x14ac:dyDescent="0.4">
      <c r="A1827" s="33">
        <f t="shared" si="196"/>
        <v>46515</v>
      </c>
      <c r="B1827" s="27" t="str">
        <f t="shared" si="198"/>
        <v>(土)</v>
      </c>
      <c r="C1827" s="34">
        <v>0.97916666666666696</v>
      </c>
      <c r="D1827" s="16" t="s">
        <v>18</v>
      </c>
      <c r="E1827" s="35" t="s">
        <v>17</v>
      </c>
      <c r="F1827" s="50">
        <f>IF(COUNTIF('リスト（不使用）'!$A$5:$A$6,単年カーブ!$A$1),"希望数量入力ください",'単年（2027年度）'!$E$12*単年カーブ!$R$3+'単年（2027年度）'!$E$12*(1-単年カーブ!$R$3)*単年カーブ!Q1827)</f>
        <v>0</v>
      </c>
      <c r="G1827" s="47">
        <f t="shared" si="199"/>
        <v>0</v>
      </c>
      <c r="M1827">
        <f t="shared" si="200"/>
        <v>5</v>
      </c>
      <c r="N1827">
        <f>IF(OR(WEEKDAY(A1827)=1,WEEKDAY(A1827)=7,COUNTIF('2027祝日等（不使用）'!$A$1:$A$20,単年カーブ!A1827)=1),0,1)</f>
        <v>0</v>
      </c>
      <c r="O1827">
        <f t="shared" si="197"/>
        <v>48</v>
      </c>
      <c r="P1827">
        <f t="shared" si="201"/>
        <v>0</v>
      </c>
      <c r="Q1827">
        <f t="shared" si="202"/>
        <v>0</v>
      </c>
    </row>
    <row r="1828" spans="1:17" ht="19.5" x14ac:dyDescent="0.4">
      <c r="A1828" s="33">
        <f t="shared" si="196"/>
        <v>46516</v>
      </c>
      <c r="B1828" s="27" t="str">
        <f t="shared" si="198"/>
        <v>(日)</v>
      </c>
      <c r="C1828" s="34">
        <v>0</v>
      </c>
      <c r="D1828" s="16" t="s">
        <v>18</v>
      </c>
      <c r="E1828" s="35">
        <v>2.0833333333333332E-2</v>
      </c>
      <c r="F1828" s="50">
        <f>IF(COUNTIF('リスト（不使用）'!$A$5:$A$6,単年カーブ!$A$1),"希望数量入力ください",'単年（2027年度）'!$E$12*単年カーブ!$R$3+'単年（2027年度）'!$E$12*(1-単年カーブ!$R$3)*単年カーブ!Q1828)</f>
        <v>0</v>
      </c>
      <c r="G1828" s="47">
        <f t="shared" si="199"/>
        <v>0</v>
      </c>
      <c r="M1828">
        <f t="shared" si="200"/>
        <v>5</v>
      </c>
      <c r="N1828">
        <f>IF(OR(WEEKDAY(A1828)=1,WEEKDAY(A1828)=7,COUNTIF('2027祝日等（不使用）'!$A$1:$A$20,単年カーブ!A1828)=1),0,1)</f>
        <v>0</v>
      </c>
      <c r="O1828">
        <f t="shared" si="197"/>
        <v>1</v>
      </c>
      <c r="P1828">
        <f t="shared" si="201"/>
        <v>0</v>
      </c>
      <c r="Q1828">
        <f t="shared" si="202"/>
        <v>0</v>
      </c>
    </row>
    <row r="1829" spans="1:17" ht="19.5" x14ac:dyDescent="0.4">
      <c r="A1829" s="33">
        <f t="shared" si="196"/>
        <v>46516</v>
      </c>
      <c r="B1829" s="27" t="str">
        <f t="shared" si="198"/>
        <v>(日)</v>
      </c>
      <c r="C1829" s="34">
        <v>2.0833333333333332E-2</v>
      </c>
      <c r="D1829" s="16" t="s">
        <v>18</v>
      </c>
      <c r="E1829" s="35">
        <v>4.1666666666666664E-2</v>
      </c>
      <c r="F1829" s="50">
        <f>IF(COUNTIF('リスト（不使用）'!$A$5:$A$6,単年カーブ!$A$1),"希望数量入力ください",'単年（2027年度）'!$E$12*単年カーブ!$R$3+'単年（2027年度）'!$E$12*(1-単年カーブ!$R$3)*単年カーブ!Q1829)</f>
        <v>0</v>
      </c>
      <c r="G1829" s="47">
        <f t="shared" si="199"/>
        <v>0</v>
      </c>
      <c r="M1829">
        <f t="shared" si="200"/>
        <v>5</v>
      </c>
      <c r="N1829">
        <f>IF(OR(WEEKDAY(A1829)=1,WEEKDAY(A1829)=7,COUNTIF('2027祝日等（不使用）'!$A$1:$A$20,単年カーブ!A1829)=1),0,1)</f>
        <v>0</v>
      </c>
      <c r="O1829">
        <f t="shared" si="197"/>
        <v>2</v>
      </c>
      <c r="P1829">
        <f t="shared" si="201"/>
        <v>0</v>
      </c>
      <c r="Q1829">
        <f t="shared" si="202"/>
        <v>0</v>
      </c>
    </row>
    <row r="1830" spans="1:17" ht="19.5" x14ac:dyDescent="0.4">
      <c r="A1830" s="33">
        <f t="shared" si="196"/>
        <v>46516</v>
      </c>
      <c r="B1830" s="27" t="str">
        <f t="shared" si="198"/>
        <v>(日)</v>
      </c>
      <c r="C1830" s="34">
        <v>4.1666666666666664E-2</v>
      </c>
      <c r="D1830" s="16" t="s">
        <v>18</v>
      </c>
      <c r="E1830" s="35">
        <v>6.25E-2</v>
      </c>
      <c r="F1830" s="50">
        <f>IF(COUNTIF('リスト（不使用）'!$A$5:$A$6,単年カーブ!$A$1),"希望数量入力ください",'単年（2027年度）'!$E$12*単年カーブ!$R$3+'単年（2027年度）'!$E$12*(1-単年カーブ!$R$3)*単年カーブ!Q1830)</f>
        <v>0</v>
      </c>
      <c r="G1830" s="47">
        <f t="shared" si="199"/>
        <v>0</v>
      </c>
      <c r="M1830">
        <f t="shared" si="200"/>
        <v>5</v>
      </c>
      <c r="N1830">
        <f>IF(OR(WEEKDAY(A1830)=1,WEEKDAY(A1830)=7,COUNTIF('2027祝日等（不使用）'!$A$1:$A$20,単年カーブ!A1830)=1),0,1)</f>
        <v>0</v>
      </c>
      <c r="O1830">
        <f t="shared" si="197"/>
        <v>3</v>
      </c>
      <c r="P1830">
        <f t="shared" si="201"/>
        <v>0</v>
      </c>
      <c r="Q1830">
        <f t="shared" si="202"/>
        <v>0</v>
      </c>
    </row>
    <row r="1831" spans="1:17" ht="19.5" x14ac:dyDescent="0.4">
      <c r="A1831" s="33">
        <f t="shared" si="196"/>
        <v>46516</v>
      </c>
      <c r="B1831" s="27" t="str">
        <f t="shared" si="198"/>
        <v>(日)</v>
      </c>
      <c r="C1831" s="34">
        <v>6.25E-2</v>
      </c>
      <c r="D1831" s="16" t="s">
        <v>18</v>
      </c>
      <c r="E1831" s="35">
        <v>8.3333333333333301E-2</v>
      </c>
      <c r="F1831" s="50">
        <f>IF(COUNTIF('リスト（不使用）'!$A$5:$A$6,単年カーブ!$A$1),"希望数量入力ください",'単年（2027年度）'!$E$12*単年カーブ!$R$3+'単年（2027年度）'!$E$12*(1-単年カーブ!$R$3)*単年カーブ!Q1831)</f>
        <v>0</v>
      </c>
      <c r="G1831" s="47">
        <f t="shared" si="199"/>
        <v>0</v>
      </c>
      <c r="M1831">
        <f t="shared" si="200"/>
        <v>5</v>
      </c>
      <c r="N1831">
        <f>IF(OR(WEEKDAY(A1831)=1,WEEKDAY(A1831)=7,COUNTIF('2027祝日等（不使用）'!$A$1:$A$20,単年カーブ!A1831)=1),0,1)</f>
        <v>0</v>
      </c>
      <c r="O1831">
        <f t="shared" si="197"/>
        <v>4</v>
      </c>
      <c r="P1831">
        <f t="shared" si="201"/>
        <v>0</v>
      </c>
      <c r="Q1831">
        <f t="shared" si="202"/>
        <v>0</v>
      </c>
    </row>
    <row r="1832" spans="1:17" ht="19.5" x14ac:dyDescent="0.4">
      <c r="A1832" s="33">
        <f t="shared" si="196"/>
        <v>46516</v>
      </c>
      <c r="B1832" s="27" t="str">
        <f t="shared" si="198"/>
        <v>(日)</v>
      </c>
      <c r="C1832" s="34">
        <v>8.3333333333333301E-2</v>
      </c>
      <c r="D1832" s="16" t="s">
        <v>18</v>
      </c>
      <c r="E1832" s="35">
        <v>0.104166666666667</v>
      </c>
      <c r="F1832" s="50">
        <f>IF(COUNTIF('リスト（不使用）'!$A$5:$A$6,単年カーブ!$A$1),"希望数量入力ください",'単年（2027年度）'!$E$12*単年カーブ!$R$3+'単年（2027年度）'!$E$12*(1-単年カーブ!$R$3)*単年カーブ!Q1832)</f>
        <v>0</v>
      </c>
      <c r="G1832" s="47">
        <f t="shared" si="199"/>
        <v>0</v>
      </c>
      <c r="M1832">
        <f t="shared" si="200"/>
        <v>5</v>
      </c>
      <c r="N1832">
        <f>IF(OR(WEEKDAY(A1832)=1,WEEKDAY(A1832)=7,COUNTIF('2027祝日等（不使用）'!$A$1:$A$20,単年カーブ!A1832)=1),0,1)</f>
        <v>0</v>
      </c>
      <c r="O1832">
        <f t="shared" si="197"/>
        <v>5</v>
      </c>
      <c r="P1832">
        <f t="shared" si="201"/>
        <v>0</v>
      </c>
      <c r="Q1832">
        <f t="shared" si="202"/>
        <v>0</v>
      </c>
    </row>
    <row r="1833" spans="1:17" ht="19.5" x14ac:dyDescent="0.4">
      <c r="A1833" s="33">
        <f t="shared" si="196"/>
        <v>46516</v>
      </c>
      <c r="B1833" s="27" t="str">
        <f t="shared" si="198"/>
        <v>(日)</v>
      </c>
      <c r="C1833" s="34">
        <v>0.104166666666667</v>
      </c>
      <c r="D1833" s="16" t="s">
        <v>18</v>
      </c>
      <c r="E1833" s="35">
        <v>0.125</v>
      </c>
      <c r="F1833" s="50">
        <f>IF(COUNTIF('リスト（不使用）'!$A$5:$A$6,単年カーブ!$A$1),"希望数量入力ください",'単年（2027年度）'!$E$12*単年カーブ!$R$3+'単年（2027年度）'!$E$12*(1-単年カーブ!$R$3)*単年カーブ!Q1833)</f>
        <v>0</v>
      </c>
      <c r="G1833" s="47">
        <f t="shared" si="199"/>
        <v>0</v>
      </c>
      <c r="M1833">
        <f t="shared" si="200"/>
        <v>5</v>
      </c>
      <c r="N1833">
        <f>IF(OR(WEEKDAY(A1833)=1,WEEKDAY(A1833)=7,COUNTIF('2027祝日等（不使用）'!$A$1:$A$20,単年カーブ!A1833)=1),0,1)</f>
        <v>0</v>
      </c>
      <c r="O1833">
        <f t="shared" si="197"/>
        <v>6</v>
      </c>
      <c r="P1833">
        <f t="shared" si="201"/>
        <v>0</v>
      </c>
      <c r="Q1833">
        <f t="shared" si="202"/>
        <v>0</v>
      </c>
    </row>
    <row r="1834" spans="1:17" ht="19.5" x14ac:dyDescent="0.4">
      <c r="A1834" s="33">
        <f t="shared" si="196"/>
        <v>46516</v>
      </c>
      <c r="B1834" s="27" t="str">
        <f t="shared" si="198"/>
        <v>(日)</v>
      </c>
      <c r="C1834" s="34">
        <v>0.125</v>
      </c>
      <c r="D1834" s="16" t="s">
        <v>18</v>
      </c>
      <c r="E1834" s="35">
        <v>0.14583333333333301</v>
      </c>
      <c r="F1834" s="50">
        <f>IF(COUNTIF('リスト（不使用）'!$A$5:$A$6,単年カーブ!$A$1),"希望数量入力ください",'単年（2027年度）'!$E$12*単年カーブ!$R$3+'単年（2027年度）'!$E$12*(1-単年カーブ!$R$3)*単年カーブ!Q1834)</f>
        <v>0</v>
      </c>
      <c r="G1834" s="47">
        <f t="shared" si="199"/>
        <v>0</v>
      </c>
      <c r="M1834">
        <f t="shared" si="200"/>
        <v>5</v>
      </c>
      <c r="N1834">
        <f>IF(OR(WEEKDAY(A1834)=1,WEEKDAY(A1834)=7,COUNTIF('2027祝日等（不使用）'!$A$1:$A$20,単年カーブ!A1834)=1),0,1)</f>
        <v>0</v>
      </c>
      <c r="O1834">
        <f t="shared" si="197"/>
        <v>7</v>
      </c>
      <c r="P1834">
        <f t="shared" si="201"/>
        <v>0</v>
      </c>
      <c r="Q1834">
        <f t="shared" si="202"/>
        <v>0</v>
      </c>
    </row>
    <row r="1835" spans="1:17" ht="19.5" x14ac:dyDescent="0.4">
      <c r="A1835" s="33">
        <f t="shared" si="196"/>
        <v>46516</v>
      </c>
      <c r="B1835" s="27" t="str">
        <f t="shared" si="198"/>
        <v>(日)</v>
      </c>
      <c r="C1835" s="34">
        <v>0.14583333333333301</v>
      </c>
      <c r="D1835" s="16" t="s">
        <v>18</v>
      </c>
      <c r="E1835" s="35">
        <v>0.16666666666666699</v>
      </c>
      <c r="F1835" s="50">
        <f>IF(COUNTIF('リスト（不使用）'!$A$5:$A$6,単年カーブ!$A$1),"希望数量入力ください",'単年（2027年度）'!$E$12*単年カーブ!$R$3+'単年（2027年度）'!$E$12*(1-単年カーブ!$R$3)*単年カーブ!Q1835)</f>
        <v>0</v>
      </c>
      <c r="G1835" s="47">
        <f t="shared" si="199"/>
        <v>0</v>
      </c>
      <c r="M1835">
        <f t="shared" si="200"/>
        <v>5</v>
      </c>
      <c r="N1835">
        <f>IF(OR(WEEKDAY(A1835)=1,WEEKDAY(A1835)=7,COUNTIF('2027祝日等（不使用）'!$A$1:$A$20,単年カーブ!A1835)=1),0,1)</f>
        <v>0</v>
      </c>
      <c r="O1835">
        <f t="shared" si="197"/>
        <v>8</v>
      </c>
      <c r="P1835">
        <f t="shared" si="201"/>
        <v>0</v>
      </c>
      <c r="Q1835">
        <f t="shared" si="202"/>
        <v>0</v>
      </c>
    </row>
    <row r="1836" spans="1:17" ht="19.5" x14ac:dyDescent="0.4">
      <c r="A1836" s="33">
        <f t="shared" si="196"/>
        <v>46516</v>
      </c>
      <c r="B1836" s="27" t="str">
        <f t="shared" si="198"/>
        <v>(日)</v>
      </c>
      <c r="C1836" s="34">
        <v>0.16666666666666699</v>
      </c>
      <c r="D1836" s="16" t="s">
        <v>18</v>
      </c>
      <c r="E1836" s="35">
        <v>0.1875</v>
      </c>
      <c r="F1836" s="50">
        <f>IF(COUNTIF('リスト（不使用）'!$A$5:$A$6,単年カーブ!$A$1),"希望数量入力ください",'単年（2027年度）'!$E$12*単年カーブ!$R$3+'単年（2027年度）'!$E$12*(1-単年カーブ!$R$3)*単年カーブ!Q1836)</f>
        <v>0</v>
      </c>
      <c r="G1836" s="47">
        <f t="shared" si="199"/>
        <v>0</v>
      </c>
      <c r="M1836">
        <f t="shared" si="200"/>
        <v>5</v>
      </c>
      <c r="N1836">
        <f>IF(OR(WEEKDAY(A1836)=1,WEEKDAY(A1836)=7,COUNTIF('2027祝日等（不使用）'!$A$1:$A$20,単年カーブ!A1836)=1),0,1)</f>
        <v>0</v>
      </c>
      <c r="O1836">
        <f t="shared" si="197"/>
        <v>9</v>
      </c>
      <c r="P1836">
        <f t="shared" si="201"/>
        <v>0</v>
      </c>
      <c r="Q1836">
        <f t="shared" si="202"/>
        <v>0</v>
      </c>
    </row>
    <row r="1837" spans="1:17" ht="19.5" x14ac:dyDescent="0.4">
      <c r="A1837" s="33">
        <f t="shared" si="196"/>
        <v>46516</v>
      </c>
      <c r="B1837" s="27" t="str">
        <f t="shared" si="198"/>
        <v>(日)</v>
      </c>
      <c r="C1837" s="34">
        <v>0.1875</v>
      </c>
      <c r="D1837" s="16" t="s">
        <v>18</v>
      </c>
      <c r="E1837" s="35">
        <v>0.20833333333333301</v>
      </c>
      <c r="F1837" s="50">
        <f>IF(COUNTIF('リスト（不使用）'!$A$5:$A$6,単年カーブ!$A$1),"希望数量入力ください",'単年（2027年度）'!$E$12*単年カーブ!$R$3+'単年（2027年度）'!$E$12*(1-単年カーブ!$R$3)*単年カーブ!Q1837)</f>
        <v>0</v>
      </c>
      <c r="G1837" s="47">
        <f t="shared" si="199"/>
        <v>0</v>
      </c>
      <c r="M1837">
        <f t="shared" si="200"/>
        <v>5</v>
      </c>
      <c r="N1837">
        <f>IF(OR(WEEKDAY(A1837)=1,WEEKDAY(A1837)=7,COUNTIF('2027祝日等（不使用）'!$A$1:$A$20,単年カーブ!A1837)=1),0,1)</f>
        <v>0</v>
      </c>
      <c r="O1837">
        <f t="shared" si="197"/>
        <v>10</v>
      </c>
      <c r="P1837">
        <f t="shared" si="201"/>
        <v>0</v>
      </c>
      <c r="Q1837">
        <f t="shared" si="202"/>
        <v>0</v>
      </c>
    </row>
    <row r="1838" spans="1:17" ht="19.5" x14ac:dyDescent="0.4">
      <c r="A1838" s="33">
        <f t="shared" si="196"/>
        <v>46516</v>
      </c>
      <c r="B1838" s="27" t="str">
        <f t="shared" si="198"/>
        <v>(日)</v>
      </c>
      <c r="C1838" s="34">
        <v>0.20833333333333301</v>
      </c>
      <c r="D1838" s="16" t="s">
        <v>18</v>
      </c>
      <c r="E1838" s="35">
        <v>0.22916666666666699</v>
      </c>
      <c r="F1838" s="50">
        <f>IF(COUNTIF('リスト（不使用）'!$A$5:$A$6,単年カーブ!$A$1),"希望数量入力ください",'単年（2027年度）'!$E$12*単年カーブ!$R$3+'単年（2027年度）'!$E$12*(1-単年カーブ!$R$3)*単年カーブ!Q1838)</f>
        <v>0</v>
      </c>
      <c r="G1838" s="47">
        <f t="shared" si="199"/>
        <v>0</v>
      </c>
      <c r="M1838">
        <f t="shared" si="200"/>
        <v>5</v>
      </c>
      <c r="N1838">
        <f>IF(OR(WEEKDAY(A1838)=1,WEEKDAY(A1838)=7,COUNTIF('2027祝日等（不使用）'!$A$1:$A$20,単年カーブ!A1838)=1),0,1)</f>
        <v>0</v>
      </c>
      <c r="O1838">
        <f t="shared" si="197"/>
        <v>11</v>
      </c>
      <c r="P1838">
        <f t="shared" si="201"/>
        <v>0</v>
      </c>
      <c r="Q1838">
        <f t="shared" si="202"/>
        <v>0</v>
      </c>
    </row>
    <row r="1839" spans="1:17" ht="19.5" x14ac:dyDescent="0.4">
      <c r="A1839" s="33">
        <f t="shared" si="196"/>
        <v>46516</v>
      </c>
      <c r="B1839" s="27" t="str">
        <f t="shared" si="198"/>
        <v>(日)</v>
      </c>
      <c r="C1839" s="34">
        <v>0.22916666666666699</v>
      </c>
      <c r="D1839" s="16" t="s">
        <v>18</v>
      </c>
      <c r="E1839" s="35">
        <v>0.25</v>
      </c>
      <c r="F1839" s="50">
        <f>IF(COUNTIF('リスト（不使用）'!$A$5:$A$6,単年カーブ!$A$1),"希望数量入力ください",'単年（2027年度）'!$E$12*単年カーブ!$R$3+'単年（2027年度）'!$E$12*(1-単年カーブ!$R$3)*単年カーブ!Q1839)</f>
        <v>0</v>
      </c>
      <c r="G1839" s="47">
        <f t="shared" si="199"/>
        <v>0</v>
      </c>
      <c r="M1839">
        <f t="shared" si="200"/>
        <v>5</v>
      </c>
      <c r="N1839">
        <f>IF(OR(WEEKDAY(A1839)=1,WEEKDAY(A1839)=7,COUNTIF('2027祝日等（不使用）'!$A$1:$A$20,単年カーブ!A1839)=1),0,1)</f>
        <v>0</v>
      </c>
      <c r="O1839">
        <f t="shared" si="197"/>
        <v>12</v>
      </c>
      <c r="P1839">
        <f t="shared" si="201"/>
        <v>0</v>
      </c>
      <c r="Q1839">
        <f t="shared" si="202"/>
        <v>0</v>
      </c>
    </row>
    <row r="1840" spans="1:17" ht="19.5" x14ac:dyDescent="0.4">
      <c r="A1840" s="33">
        <f t="shared" si="196"/>
        <v>46516</v>
      </c>
      <c r="B1840" s="27" t="str">
        <f t="shared" si="198"/>
        <v>(日)</v>
      </c>
      <c r="C1840" s="34">
        <v>0.25</v>
      </c>
      <c r="D1840" s="16" t="s">
        <v>18</v>
      </c>
      <c r="E1840" s="35">
        <v>0.27083333333333298</v>
      </c>
      <c r="F1840" s="50">
        <f>IF(COUNTIF('リスト（不使用）'!$A$5:$A$6,単年カーブ!$A$1),"希望数量入力ください",'単年（2027年度）'!$E$12*単年カーブ!$R$3+'単年（2027年度）'!$E$12*(1-単年カーブ!$R$3)*単年カーブ!Q1840)</f>
        <v>0</v>
      </c>
      <c r="G1840" s="47">
        <f t="shared" si="199"/>
        <v>0</v>
      </c>
      <c r="M1840">
        <f t="shared" si="200"/>
        <v>5</v>
      </c>
      <c r="N1840">
        <f>IF(OR(WEEKDAY(A1840)=1,WEEKDAY(A1840)=7,COUNTIF('2027祝日等（不使用）'!$A$1:$A$20,単年カーブ!A1840)=1),0,1)</f>
        <v>0</v>
      </c>
      <c r="O1840">
        <f t="shared" si="197"/>
        <v>13</v>
      </c>
      <c r="P1840">
        <f t="shared" si="201"/>
        <v>0</v>
      </c>
      <c r="Q1840">
        <f t="shared" si="202"/>
        <v>0</v>
      </c>
    </row>
    <row r="1841" spans="1:17" ht="19.5" x14ac:dyDescent="0.4">
      <c r="A1841" s="33">
        <f t="shared" si="196"/>
        <v>46516</v>
      </c>
      <c r="B1841" s="27" t="str">
        <f t="shared" si="198"/>
        <v>(日)</v>
      </c>
      <c r="C1841" s="34">
        <v>0.27083333333333298</v>
      </c>
      <c r="D1841" s="16" t="s">
        <v>18</v>
      </c>
      <c r="E1841" s="35">
        <v>0.29166666666666702</v>
      </c>
      <c r="F1841" s="50">
        <f>IF(COUNTIF('リスト（不使用）'!$A$5:$A$6,単年カーブ!$A$1),"希望数量入力ください",'単年（2027年度）'!$E$12*単年カーブ!$R$3+'単年（2027年度）'!$E$12*(1-単年カーブ!$R$3)*単年カーブ!Q1841)</f>
        <v>0</v>
      </c>
      <c r="G1841" s="47">
        <f t="shared" si="199"/>
        <v>0</v>
      </c>
      <c r="M1841">
        <f t="shared" si="200"/>
        <v>5</v>
      </c>
      <c r="N1841">
        <f>IF(OR(WEEKDAY(A1841)=1,WEEKDAY(A1841)=7,COUNTIF('2027祝日等（不使用）'!$A$1:$A$20,単年カーブ!A1841)=1),0,1)</f>
        <v>0</v>
      </c>
      <c r="O1841">
        <f t="shared" si="197"/>
        <v>14</v>
      </c>
      <c r="P1841">
        <f t="shared" si="201"/>
        <v>0</v>
      </c>
      <c r="Q1841">
        <f t="shared" si="202"/>
        <v>0</v>
      </c>
    </row>
    <row r="1842" spans="1:17" ht="19.5" x14ac:dyDescent="0.4">
      <c r="A1842" s="33">
        <f t="shared" si="196"/>
        <v>46516</v>
      </c>
      <c r="B1842" s="27" t="str">
        <f t="shared" si="198"/>
        <v>(日)</v>
      </c>
      <c r="C1842" s="34">
        <v>0.29166666666666702</v>
      </c>
      <c r="D1842" s="16" t="s">
        <v>18</v>
      </c>
      <c r="E1842" s="35">
        <v>0.3125</v>
      </c>
      <c r="F1842" s="50">
        <f>IF(COUNTIF('リスト（不使用）'!$A$5:$A$6,単年カーブ!$A$1),"希望数量入力ください",'単年（2027年度）'!$E$12*単年カーブ!$R$3+'単年（2027年度）'!$E$12*(1-単年カーブ!$R$3)*単年カーブ!Q1842)</f>
        <v>0</v>
      </c>
      <c r="G1842" s="47">
        <f t="shared" si="199"/>
        <v>0</v>
      </c>
      <c r="M1842">
        <f t="shared" si="200"/>
        <v>5</v>
      </c>
      <c r="N1842">
        <f>IF(OR(WEEKDAY(A1842)=1,WEEKDAY(A1842)=7,COUNTIF('2027祝日等（不使用）'!$A$1:$A$20,単年カーブ!A1842)=1),0,1)</f>
        <v>0</v>
      </c>
      <c r="O1842">
        <f t="shared" si="197"/>
        <v>15</v>
      </c>
      <c r="P1842">
        <f t="shared" si="201"/>
        <v>0</v>
      </c>
      <c r="Q1842">
        <f t="shared" si="202"/>
        <v>0</v>
      </c>
    </row>
    <row r="1843" spans="1:17" ht="19.5" x14ac:dyDescent="0.4">
      <c r="A1843" s="33">
        <f t="shared" si="196"/>
        <v>46516</v>
      </c>
      <c r="B1843" s="27" t="str">
        <f t="shared" si="198"/>
        <v>(日)</v>
      </c>
      <c r="C1843" s="34">
        <v>0.3125</v>
      </c>
      <c r="D1843" s="16" t="s">
        <v>18</v>
      </c>
      <c r="E1843" s="35">
        <v>0.33333333333333298</v>
      </c>
      <c r="F1843" s="50">
        <f>IF(COUNTIF('リスト（不使用）'!$A$5:$A$6,単年カーブ!$A$1),"希望数量入力ください",'単年（2027年度）'!$E$12*単年カーブ!$R$3+'単年（2027年度）'!$E$12*(1-単年カーブ!$R$3)*単年カーブ!Q1843)</f>
        <v>0</v>
      </c>
      <c r="G1843" s="47">
        <f t="shared" si="199"/>
        <v>0</v>
      </c>
      <c r="M1843">
        <f t="shared" si="200"/>
        <v>5</v>
      </c>
      <c r="N1843">
        <f>IF(OR(WEEKDAY(A1843)=1,WEEKDAY(A1843)=7,COUNTIF('2027祝日等（不使用）'!$A$1:$A$20,単年カーブ!A1843)=1),0,1)</f>
        <v>0</v>
      </c>
      <c r="O1843">
        <f t="shared" si="197"/>
        <v>16</v>
      </c>
      <c r="P1843">
        <f t="shared" si="201"/>
        <v>0</v>
      </c>
      <c r="Q1843">
        <f t="shared" si="202"/>
        <v>0</v>
      </c>
    </row>
    <row r="1844" spans="1:17" ht="19.5" x14ac:dyDescent="0.4">
      <c r="A1844" s="33">
        <f t="shared" ref="A1844:A1907" si="203">A1796+1</f>
        <v>46516</v>
      </c>
      <c r="B1844" s="27" t="str">
        <f t="shared" si="198"/>
        <v>(日)</v>
      </c>
      <c r="C1844" s="34">
        <v>0.33333333333333298</v>
      </c>
      <c r="D1844" s="16" t="s">
        <v>18</v>
      </c>
      <c r="E1844" s="35">
        <v>0.35416666666666702</v>
      </c>
      <c r="F1844" s="50">
        <f>IF(COUNTIF('リスト（不使用）'!$A$5:$A$6,単年カーブ!$A$1),"希望数量入力ください",'単年（2027年度）'!$E$12*単年カーブ!$R$3+'単年（2027年度）'!$E$12*(1-単年カーブ!$R$3)*単年カーブ!Q1844)</f>
        <v>0</v>
      </c>
      <c r="G1844" s="47">
        <f t="shared" si="199"/>
        <v>0</v>
      </c>
      <c r="M1844">
        <f t="shared" si="200"/>
        <v>5</v>
      </c>
      <c r="N1844">
        <f>IF(OR(WEEKDAY(A1844)=1,WEEKDAY(A1844)=7,COUNTIF('2027祝日等（不使用）'!$A$1:$A$20,単年カーブ!A1844)=1),0,1)</f>
        <v>0</v>
      </c>
      <c r="O1844">
        <f t="shared" ref="O1844:O1907" si="204">O1796</f>
        <v>17</v>
      </c>
      <c r="P1844">
        <f t="shared" si="201"/>
        <v>1</v>
      </c>
      <c r="Q1844">
        <f t="shared" si="202"/>
        <v>0</v>
      </c>
    </row>
    <row r="1845" spans="1:17" ht="19.5" x14ac:dyDescent="0.4">
      <c r="A1845" s="33">
        <f t="shared" si="203"/>
        <v>46516</v>
      </c>
      <c r="B1845" s="27" t="str">
        <f t="shared" si="198"/>
        <v>(日)</v>
      </c>
      <c r="C1845" s="34">
        <v>0.35416666666666702</v>
      </c>
      <c r="D1845" s="16" t="s">
        <v>18</v>
      </c>
      <c r="E1845" s="35">
        <v>0.375</v>
      </c>
      <c r="F1845" s="50">
        <f>IF(COUNTIF('リスト（不使用）'!$A$5:$A$6,単年カーブ!$A$1),"希望数量入力ください",'単年（2027年度）'!$E$12*単年カーブ!$R$3+'単年（2027年度）'!$E$12*(1-単年カーブ!$R$3)*単年カーブ!Q1845)</f>
        <v>0</v>
      </c>
      <c r="G1845" s="47">
        <f t="shared" si="199"/>
        <v>0</v>
      </c>
      <c r="M1845">
        <f t="shared" si="200"/>
        <v>5</v>
      </c>
      <c r="N1845">
        <f>IF(OR(WEEKDAY(A1845)=1,WEEKDAY(A1845)=7,COUNTIF('2027祝日等（不使用）'!$A$1:$A$20,単年カーブ!A1845)=1),0,1)</f>
        <v>0</v>
      </c>
      <c r="O1845">
        <f t="shared" si="204"/>
        <v>18</v>
      </c>
      <c r="P1845">
        <f t="shared" si="201"/>
        <v>1</v>
      </c>
      <c r="Q1845">
        <f t="shared" si="202"/>
        <v>0</v>
      </c>
    </row>
    <row r="1846" spans="1:17" ht="19.5" x14ac:dyDescent="0.4">
      <c r="A1846" s="33">
        <f t="shared" si="203"/>
        <v>46516</v>
      </c>
      <c r="B1846" s="27" t="str">
        <f t="shared" si="198"/>
        <v>(日)</v>
      </c>
      <c r="C1846" s="34">
        <v>0.375</v>
      </c>
      <c r="D1846" s="16" t="s">
        <v>18</v>
      </c>
      <c r="E1846" s="35">
        <v>0.39583333333333298</v>
      </c>
      <c r="F1846" s="50">
        <f>IF(COUNTIF('リスト（不使用）'!$A$5:$A$6,単年カーブ!$A$1),"希望数量入力ください",'単年（2027年度）'!$E$12*単年カーブ!$R$3+'単年（2027年度）'!$E$12*(1-単年カーブ!$R$3)*単年カーブ!Q1846)</f>
        <v>0</v>
      </c>
      <c r="G1846" s="47">
        <f t="shared" si="199"/>
        <v>0</v>
      </c>
      <c r="M1846">
        <f t="shared" si="200"/>
        <v>5</v>
      </c>
      <c r="N1846">
        <f>IF(OR(WEEKDAY(A1846)=1,WEEKDAY(A1846)=7,COUNTIF('2027祝日等（不使用）'!$A$1:$A$20,単年カーブ!A1846)=1),0,1)</f>
        <v>0</v>
      </c>
      <c r="O1846">
        <f t="shared" si="204"/>
        <v>19</v>
      </c>
      <c r="P1846">
        <f t="shared" si="201"/>
        <v>1</v>
      </c>
      <c r="Q1846">
        <f t="shared" si="202"/>
        <v>0</v>
      </c>
    </row>
    <row r="1847" spans="1:17" ht="19.5" x14ac:dyDescent="0.4">
      <c r="A1847" s="33">
        <f t="shared" si="203"/>
        <v>46516</v>
      </c>
      <c r="B1847" s="27" t="str">
        <f t="shared" si="198"/>
        <v>(日)</v>
      </c>
      <c r="C1847" s="34">
        <v>0.39583333333333298</v>
      </c>
      <c r="D1847" s="16" t="s">
        <v>18</v>
      </c>
      <c r="E1847" s="35">
        <v>0.41666666666666702</v>
      </c>
      <c r="F1847" s="50">
        <f>IF(COUNTIF('リスト（不使用）'!$A$5:$A$6,単年カーブ!$A$1),"希望数量入力ください",'単年（2027年度）'!$E$12*単年カーブ!$R$3+'単年（2027年度）'!$E$12*(1-単年カーブ!$R$3)*単年カーブ!Q1847)</f>
        <v>0</v>
      </c>
      <c r="G1847" s="47">
        <f t="shared" si="199"/>
        <v>0</v>
      </c>
      <c r="M1847">
        <f t="shared" si="200"/>
        <v>5</v>
      </c>
      <c r="N1847">
        <f>IF(OR(WEEKDAY(A1847)=1,WEEKDAY(A1847)=7,COUNTIF('2027祝日等（不使用）'!$A$1:$A$20,単年カーブ!A1847)=1),0,1)</f>
        <v>0</v>
      </c>
      <c r="O1847">
        <f t="shared" si="204"/>
        <v>20</v>
      </c>
      <c r="P1847">
        <f t="shared" si="201"/>
        <v>1</v>
      </c>
      <c r="Q1847">
        <f t="shared" si="202"/>
        <v>0</v>
      </c>
    </row>
    <row r="1848" spans="1:17" ht="19.5" x14ac:dyDescent="0.4">
      <c r="A1848" s="33">
        <f t="shared" si="203"/>
        <v>46516</v>
      </c>
      <c r="B1848" s="27" t="str">
        <f t="shared" si="198"/>
        <v>(日)</v>
      </c>
      <c r="C1848" s="34">
        <v>0.41666666666666702</v>
      </c>
      <c r="D1848" s="16" t="s">
        <v>18</v>
      </c>
      <c r="E1848" s="35">
        <v>0.4375</v>
      </c>
      <c r="F1848" s="50">
        <f>IF(COUNTIF('リスト（不使用）'!$A$5:$A$6,単年カーブ!$A$1),"希望数量入力ください",'単年（2027年度）'!$E$12*単年カーブ!$R$3+'単年（2027年度）'!$E$12*(1-単年カーブ!$R$3)*単年カーブ!Q1848)</f>
        <v>0</v>
      </c>
      <c r="G1848" s="47">
        <f t="shared" si="199"/>
        <v>0</v>
      </c>
      <c r="M1848">
        <f t="shared" si="200"/>
        <v>5</v>
      </c>
      <c r="N1848">
        <f>IF(OR(WEEKDAY(A1848)=1,WEEKDAY(A1848)=7,COUNTIF('2027祝日等（不使用）'!$A$1:$A$20,単年カーブ!A1848)=1),0,1)</f>
        <v>0</v>
      </c>
      <c r="O1848">
        <f t="shared" si="204"/>
        <v>21</v>
      </c>
      <c r="P1848">
        <f t="shared" si="201"/>
        <v>1</v>
      </c>
      <c r="Q1848">
        <f t="shared" si="202"/>
        <v>0</v>
      </c>
    </row>
    <row r="1849" spans="1:17" ht="19.5" x14ac:dyDescent="0.4">
      <c r="A1849" s="33">
        <f t="shared" si="203"/>
        <v>46516</v>
      </c>
      <c r="B1849" s="27" t="str">
        <f t="shared" si="198"/>
        <v>(日)</v>
      </c>
      <c r="C1849" s="34">
        <v>0.4375</v>
      </c>
      <c r="D1849" s="16" t="s">
        <v>18</v>
      </c>
      <c r="E1849" s="35">
        <v>0.45833333333333298</v>
      </c>
      <c r="F1849" s="50">
        <f>IF(COUNTIF('リスト（不使用）'!$A$5:$A$6,単年カーブ!$A$1),"希望数量入力ください",'単年（2027年度）'!$E$12*単年カーブ!$R$3+'単年（2027年度）'!$E$12*(1-単年カーブ!$R$3)*単年カーブ!Q1849)</f>
        <v>0</v>
      </c>
      <c r="G1849" s="47">
        <f t="shared" si="199"/>
        <v>0</v>
      </c>
      <c r="M1849">
        <f t="shared" si="200"/>
        <v>5</v>
      </c>
      <c r="N1849">
        <f>IF(OR(WEEKDAY(A1849)=1,WEEKDAY(A1849)=7,COUNTIF('2027祝日等（不使用）'!$A$1:$A$20,単年カーブ!A1849)=1),0,1)</f>
        <v>0</v>
      </c>
      <c r="O1849">
        <f t="shared" si="204"/>
        <v>22</v>
      </c>
      <c r="P1849">
        <f t="shared" si="201"/>
        <v>1</v>
      </c>
      <c r="Q1849">
        <f t="shared" si="202"/>
        <v>0</v>
      </c>
    </row>
    <row r="1850" spans="1:17" ht="19.5" x14ac:dyDescent="0.4">
      <c r="A1850" s="33">
        <f t="shared" si="203"/>
        <v>46516</v>
      </c>
      <c r="B1850" s="27" t="str">
        <f t="shared" si="198"/>
        <v>(日)</v>
      </c>
      <c r="C1850" s="34">
        <v>0.45833333333333298</v>
      </c>
      <c r="D1850" s="16" t="s">
        <v>18</v>
      </c>
      <c r="E1850" s="35">
        <v>0.47916666666666702</v>
      </c>
      <c r="F1850" s="50">
        <f>IF(COUNTIF('リスト（不使用）'!$A$5:$A$6,単年カーブ!$A$1),"希望数量入力ください",'単年（2027年度）'!$E$12*単年カーブ!$R$3+'単年（2027年度）'!$E$12*(1-単年カーブ!$R$3)*単年カーブ!Q1850)</f>
        <v>0</v>
      </c>
      <c r="G1850" s="47">
        <f t="shared" si="199"/>
        <v>0</v>
      </c>
      <c r="M1850">
        <f t="shared" si="200"/>
        <v>5</v>
      </c>
      <c r="N1850">
        <f>IF(OR(WEEKDAY(A1850)=1,WEEKDAY(A1850)=7,COUNTIF('2027祝日等（不使用）'!$A$1:$A$20,単年カーブ!A1850)=1),0,1)</f>
        <v>0</v>
      </c>
      <c r="O1850">
        <f t="shared" si="204"/>
        <v>23</v>
      </c>
      <c r="P1850">
        <f t="shared" si="201"/>
        <v>1</v>
      </c>
      <c r="Q1850">
        <f t="shared" si="202"/>
        <v>0</v>
      </c>
    </row>
    <row r="1851" spans="1:17" ht="19.5" x14ac:dyDescent="0.4">
      <c r="A1851" s="33">
        <f t="shared" si="203"/>
        <v>46516</v>
      </c>
      <c r="B1851" s="27" t="str">
        <f t="shared" si="198"/>
        <v>(日)</v>
      </c>
      <c r="C1851" s="34">
        <v>0.47916666666666702</v>
      </c>
      <c r="D1851" s="16" t="s">
        <v>18</v>
      </c>
      <c r="E1851" s="35">
        <v>0.5</v>
      </c>
      <c r="F1851" s="50">
        <f>IF(COUNTIF('リスト（不使用）'!$A$5:$A$6,単年カーブ!$A$1),"希望数量入力ください",'単年（2027年度）'!$E$12*単年カーブ!$R$3+'単年（2027年度）'!$E$12*(1-単年カーブ!$R$3)*単年カーブ!Q1851)</f>
        <v>0</v>
      </c>
      <c r="G1851" s="47">
        <f t="shared" si="199"/>
        <v>0</v>
      </c>
      <c r="M1851">
        <f t="shared" si="200"/>
        <v>5</v>
      </c>
      <c r="N1851">
        <f>IF(OR(WEEKDAY(A1851)=1,WEEKDAY(A1851)=7,COUNTIF('2027祝日等（不使用）'!$A$1:$A$20,単年カーブ!A1851)=1),0,1)</f>
        <v>0</v>
      </c>
      <c r="O1851">
        <f t="shared" si="204"/>
        <v>24</v>
      </c>
      <c r="P1851">
        <f t="shared" si="201"/>
        <v>1</v>
      </c>
      <c r="Q1851">
        <f t="shared" si="202"/>
        <v>0</v>
      </c>
    </row>
    <row r="1852" spans="1:17" ht="19.5" x14ac:dyDescent="0.4">
      <c r="A1852" s="33">
        <f t="shared" si="203"/>
        <v>46516</v>
      </c>
      <c r="B1852" s="27" t="str">
        <f t="shared" si="198"/>
        <v>(日)</v>
      </c>
      <c r="C1852" s="34">
        <v>0.5</v>
      </c>
      <c r="D1852" s="16" t="s">
        <v>18</v>
      </c>
      <c r="E1852" s="35">
        <v>0.52083333333333304</v>
      </c>
      <c r="F1852" s="50">
        <f>IF(COUNTIF('リスト（不使用）'!$A$5:$A$6,単年カーブ!$A$1),"希望数量入力ください",'単年（2027年度）'!$E$12*単年カーブ!$R$3+'単年（2027年度）'!$E$12*(1-単年カーブ!$R$3)*単年カーブ!Q1852)</f>
        <v>0</v>
      </c>
      <c r="G1852" s="47">
        <f t="shared" si="199"/>
        <v>0</v>
      </c>
      <c r="M1852">
        <f t="shared" si="200"/>
        <v>5</v>
      </c>
      <c r="N1852">
        <f>IF(OR(WEEKDAY(A1852)=1,WEEKDAY(A1852)=7,COUNTIF('2027祝日等（不使用）'!$A$1:$A$20,単年カーブ!A1852)=1),0,1)</f>
        <v>0</v>
      </c>
      <c r="O1852">
        <f t="shared" si="204"/>
        <v>25</v>
      </c>
      <c r="P1852">
        <f t="shared" si="201"/>
        <v>1</v>
      </c>
      <c r="Q1852">
        <f t="shared" si="202"/>
        <v>0</v>
      </c>
    </row>
    <row r="1853" spans="1:17" ht="19.5" x14ac:dyDescent="0.4">
      <c r="A1853" s="33">
        <f t="shared" si="203"/>
        <v>46516</v>
      </c>
      <c r="B1853" s="27" t="str">
        <f t="shared" si="198"/>
        <v>(日)</v>
      </c>
      <c r="C1853" s="34">
        <v>0.52083333333333304</v>
      </c>
      <c r="D1853" s="16" t="s">
        <v>18</v>
      </c>
      <c r="E1853" s="35">
        <v>0.54166666666666696</v>
      </c>
      <c r="F1853" s="50">
        <f>IF(COUNTIF('リスト（不使用）'!$A$5:$A$6,単年カーブ!$A$1),"希望数量入力ください",'単年（2027年度）'!$E$12*単年カーブ!$R$3+'単年（2027年度）'!$E$12*(1-単年カーブ!$R$3)*単年カーブ!Q1853)</f>
        <v>0</v>
      </c>
      <c r="G1853" s="47">
        <f t="shared" si="199"/>
        <v>0</v>
      </c>
      <c r="M1853">
        <f t="shared" si="200"/>
        <v>5</v>
      </c>
      <c r="N1853">
        <f>IF(OR(WEEKDAY(A1853)=1,WEEKDAY(A1853)=7,COUNTIF('2027祝日等（不使用）'!$A$1:$A$20,単年カーブ!A1853)=1),0,1)</f>
        <v>0</v>
      </c>
      <c r="O1853">
        <f t="shared" si="204"/>
        <v>26</v>
      </c>
      <c r="P1853">
        <f t="shared" si="201"/>
        <v>1</v>
      </c>
      <c r="Q1853">
        <f t="shared" si="202"/>
        <v>0</v>
      </c>
    </row>
    <row r="1854" spans="1:17" ht="19.5" x14ac:dyDescent="0.4">
      <c r="A1854" s="33">
        <f t="shared" si="203"/>
        <v>46516</v>
      </c>
      <c r="B1854" s="27" t="str">
        <f t="shared" si="198"/>
        <v>(日)</v>
      </c>
      <c r="C1854" s="34">
        <v>0.54166666666666696</v>
      </c>
      <c r="D1854" s="16" t="s">
        <v>18</v>
      </c>
      <c r="E1854" s="35">
        <v>0.5625</v>
      </c>
      <c r="F1854" s="50">
        <f>IF(COUNTIF('リスト（不使用）'!$A$5:$A$6,単年カーブ!$A$1),"希望数量入力ください",'単年（2027年度）'!$E$12*単年カーブ!$R$3+'単年（2027年度）'!$E$12*(1-単年カーブ!$R$3)*単年カーブ!Q1854)</f>
        <v>0</v>
      </c>
      <c r="G1854" s="47">
        <f t="shared" si="199"/>
        <v>0</v>
      </c>
      <c r="M1854">
        <f t="shared" si="200"/>
        <v>5</v>
      </c>
      <c r="N1854">
        <f>IF(OR(WEEKDAY(A1854)=1,WEEKDAY(A1854)=7,COUNTIF('2027祝日等（不使用）'!$A$1:$A$20,単年カーブ!A1854)=1),0,1)</f>
        <v>0</v>
      </c>
      <c r="O1854">
        <f t="shared" si="204"/>
        <v>27</v>
      </c>
      <c r="P1854">
        <f t="shared" si="201"/>
        <v>1</v>
      </c>
      <c r="Q1854">
        <f t="shared" si="202"/>
        <v>0</v>
      </c>
    </row>
    <row r="1855" spans="1:17" ht="19.5" x14ac:dyDescent="0.4">
      <c r="A1855" s="33">
        <f t="shared" si="203"/>
        <v>46516</v>
      </c>
      <c r="B1855" s="27" t="str">
        <f t="shared" si="198"/>
        <v>(日)</v>
      </c>
      <c r="C1855" s="34">
        <v>0.5625</v>
      </c>
      <c r="D1855" s="16" t="s">
        <v>18</v>
      </c>
      <c r="E1855" s="35">
        <v>0.58333333333333304</v>
      </c>
      <c r="F1855" s="50">
        <f>IF(COUNTIF('リスト（不使用）'!$A$5:$A$6,単年カーブ!$A$1),"希望数量入力ください",'単年（2027年度）'!$E$12*単年カーブ!$R$3+'単年（2027年度）'!$E$12*(1-単年カーブ!$R$3)*単年カーブ!Q1855)</f>
        <v>0</v>
      </c>
      <c r="G1855" s="47">
        <f t="shared" si="199"/>
        <v>0</v>
      </c>
      <c r="M1855">
        <f t="shared" si="200"/>
        <v>5</v>
      </c>
      <c r="N1855">
        <f>IF(OR(WEEKDAY(A1855)=1,WEEKDAY(A1855)=7,COUNTIF('2027祝日等（不使用）'!$A$1:$A$20,単年カーブ!A1855)=1),0,1)</f>
        <v>0</v>
      </c>
      <c r="O1855">
        <f t="shared" si="204"/>
        <v>28</v>
      </c>
      <c r="P1855">
        <f t="shared" si="201"/>
        <v>1</v>
      </c>
      <c r="Q1855">
        <f t="shared" si="202"/>
        <v>0</v>
      </c>
    </row>
    <row r="1856" spans="1:17" ht="19.5" x14ac:dyDescent="0.4">
      <c r="A1856" s="33">
        <f t="shared" si="203"/>
        <v>46516</v>
      </c>
      <c r="B1856" s="27" t="str">
        <f t="shared" si="198"/>
        <v>(日)</v>
      </c>
      <c r="C1856" s="34">
        <v>0.58333333333333304</v>
      </c>
      <c r="D1856" s="16" t="s">
        <v>18</v>
      </c>
      <c r="E1856" s="35">
        <v>0.60416666666666696</v>
      </c>
      <c r="F1856" s="50">
        <f>IF(COUNTIF('リスト（不使用）'!$A$5:$A$6,単年カーブ!$A$1),"希望数量入力ください",'単年（2027年度）'!$E$12*単年カーブ!$R$3+'単年（2027年度）'!$E$12*(1-単年カーブ!$R$3)*単年カーブ!Q1856)</f>
        <v>0</v>
      </c>
      <c r="G1856" s="47">
        <f t="shared" si="199"/>
        <v>0</v>
      </c>
      <c r="M1856">
        <f t="shared" si="200"/>
        <v>5</v>
      </c>
      <c r="N1856">
        <f>IF(OR(WEEKDAY(A1856)=1,WEEKDAY(A1856)=7,COUNTIF('2027祝日等（不使用）'!$A$1:$A$20,単年カーブ!A1856)=1),0,1)</f>
        <v>0</v>
      </c>
      <c r="O1856">
        <f t="shared" si="204"/>
        <v>29</v>
      </c>
      <c r="P1856">
        <f t="shared" si="201"/>
        <v>1</v>
      </c>
      <c r="Q1856">
        <f t="shared" si="202"/>
        <v>0</v>
      </c>
    </row>
    <row r="1857" spans="1:17" ht="19.5" x14ac:dyDescent="0.4">
      <c r="A1857" s="33">
        <f t="shared" si="203"/>
        <v>46516</v>
      </c>
      <c r="B1857" s="27" t="str">
        <f t="shared" si="198"/>
        <v>(日)</v>
      </c>
      <c r="C1857" s="34">
        <v>0.60416666666666696</v>
      </c>
      <c r="D1857" s="16" t="s">
        <v>18</v>
      </c>
      <c r="E1857" s="35">
        <v>0.625</v>
      </c>
      <c r="F1857" s="50">
        <f>IF(COUNTIF('リスト（不使用）'!$A$5:$A$6,単年カーブ!$A$1),"希望数量入力ください",'単年（2027年度）'!$E$12*単年カーブ!$R$3+'単年（2027年度）'!$E$12*(1-単年カーブ!$R$3)*単年カーブ!Q1857)</f>
        <v>0</v>
      </c>
      <c r="G1857" s="47">
        <f t="shared" si="199"/>
        <v>0</v>
      </c>
      <c r="M1857">
        <f t="shared" si="200"/>
        <v>5</v>
      </c>
      <c r="N1857">
        <f>IF(OR(WEEKDAY(A1857)=1,WEEKDAY(A1857)=7,COUNTIF('2027祝日等（不使用）'!$A$1:$A$20,単年カーブ!A1857)=1),0,1)</f>
        <v>0</v>
      </c>
      <c r="O1857">
        <f t="shared" si="204"/>
        <v>30</v>
      </c>
      <c r="P1857">
        <f t="shared" si="201"/>
        <v>1</v>
      </c>
      <c r="Q1857">
        <f t="shared" si="202"/>
        <v>0</v>
      </c>
    </row>
    <row r="1858" spans="1:17" ht="19.5" x14ac:dyDescent="0.4">
      <c r="A1858" s="33">
        <f t="shared" si="203"/>
        <v>46516</v>
      </c>
      <c r="B1858" s="27" t="str">
        <f t="shared" si="198"/>
        <v>(日)</v>
      </c>
      <c r="C1858" s="34">
        <v>0.625</v>
      </c>
      <c r="D1858" s="16" t="s">
        <v>18</v>
      </c>
      <c r="E1858" s="35">
        <v>0.64583333333333304</v>
      </c>
      <c r="F1858" s="50">
        <f>IF(COUNTIF('リスト（不使用）'!$A$5:$A$6,単年カーブ!$A$1),"希望数量入力ください",'単年（2027年度）'!$E$12*単年カーブ!$R$3+'単年（2027年度）'!$E$12*(1-単年カーブ!$R$3)*単年カーブ!Q1858)</f>
        <v>0</v>
      </c>
      <c r="G1858" s="47">
        <f t="shared" si="199"/>
        <v>0</v>
      </c>
      <c r="M1858">
        <f t="shared" si="200"/>
        <v>5</v>
      </c>
      <c r="N1858">
        <f>IF(OR(WEEKDAY(A1858)=1,WEEKDAY(A1858)=7,COUNTIF('2027祝日等（不使用）'!$A$1:$A$20,単年カーブ!A1858)=1),0,1)</f>
        <v>0</v>
      </c>
      <c r="O1858">
        <f t="shared" si="204"/>
        <v>31</v>
      </c>
      <c r="P1858">
        <f t="shared" si="201"/>
        <v>1</v>
      </c>
      <c r="Q1858">
        <f t="shared" si="202"/>
        <v>0</v>
      </c>
    </row>
    <row r="1859" spans="1:17" ht="19.5" x14ac:dyDescent="0.4">
      <c r="A1859" s="33">
        <f t="shared" si="203"/>
        <v>46516</v>
      </c>
      <c r="B1859" s="27" t="str">
        <f t="shared" si="198"/>
        <v>(日)</v>
      </c>
      <c r="C1859" s="34">
        <v>0.64583333333333304</v>
      </c>
      <c r="D1859" s="16" t="s">
        <v>18</v>
      </c>
      <c r="E1859" s="35">
        <v>0.66666666666666696</v>
      </c>
      <c r="F1859" s="50">
        <f>IF(COUNTIF('リスト（不使用）'!$A$5:$A$6,単年カーブ!$A$1),"希望数量入力ください",'単年（2027年度）'!$E$12*単年カーブ!$R$3+'単年（2027年度）'!$E$12*(1-単年カーブ!$R$3)*単年カーブ!Q1859)</f>
        <v>0</v>
      </c>
      <c r="G1859" s="47">
        <f t="shared" si="199"/>
        <v>0</v>
      </c>
      <c r="M1859">
        <f t="shared" si="200"/>
        <v>5</v>
      </c>
      <c r="N1859">
        <f>IF(OR(WEEKDAY(A1859)=1,WEEKDAY(A1859)=7,COUNTIF('2027祝日等（不使用）'!$A$1:$A$20,単年カーブ!A1859)=1),0,1)</f>
        <v>0</v>
      </c>
      <c r="O1859">
        <f t="shared" si="204"/>
        <v>32</v>
      </c>
      <c r="P1859">
        <f t="shared" si="201"/>
        <v>1</v>
      </c>
      <c r="Q1859">
        <f t="shared" si="202"/>
        <v>0</v>
      </c>
    </row>
    <row r="1860" spans="1:17" ht="19.5" x14ac:dyDescent="0.4">
      <c r="A1860" s="33">
        <f t="shared" si="203"/>
        <v>46516</v>
      </c>
      <c r="B1860" s="27" t="str">
        <f t="shared" ref="B1860:B1923" si="205">TEXT(A1860,"(aaa)")</f>
        <v>(日)</v>
      </c>
      <c r="C1860" s="34">
        <v>0.66666666666666696</v>
      </c>
      <c r="D1860" s="16" t="s">
        <v>18</v>
      </c>
      <c r="E1860" s="35">
        <v>0.6875</v>
      </c>
      <c r="F1860" s="50">
        <f>IF(COUNTIF('リスト（不使用）'!$A$5:$A$6,単年カーブ!$A$1),"希望数量入力ください",'単年（2027年度）'!$E$12*単年カーブ!$R$3+'単年（2027年度）'!$E$12*(1-単年カーブ!$R$3)*単年カーブ!Q1860)</f>
        <v>0</v>
      </c>
      <c r="G1860" s="47">
        <f t="shared" ref="G1860:G1923" si="206">F1860/2</f>
        <v>0</v>
      </c>
      <c r="M1860">
        <f t="shared" ref="M1860:M1923" si="207">MONTH(A1860)</f>
        <v>5</v>
      </c>
      <c r="N1860">
        <f>IF(OR(WEEKDAY(A1860)=1,WEEKDAY(A1860)=7,COUNTIF('2027祝日等（不使用）'!$A$1:$A$20,単年カーブ!A1860)=1),0,1)</f>
        <v>0</v>
      </c>
      <c r="O1860">
        <f t="shared" si="204"/>
        <v>33</v>
      </c>
      <c r="P1860">
        <f t="shared" ref="P1860:P1923" si="208">IF(AND(O1860&gt;16,O1860&lt;41),1,0)</f>
        <v>1</v>
      </c>
      <c r="Q1860">
        <f t="shared" ref="Q1860:Q1923" si="209">P1860*N1860</f>
        <v>0</v>
      </c>
    </row>
    <row r="1861" spans="1:17" ht="19.5" x14ac:dyDescent="0.4">
      <c r="A1861" s="33">
        <f t="shared" si="203"/>
        <v>46516</v>
      </c>
      <c r="B1861" s="27" t="str">
        <f t="shared" si="205"/>
        <v>(日)</v>
      </c>
      <c r="C1861" s="34">
        <v>0.6875</v>
      </c>
      <c r="D1861" s="16" t="s">
        <v>18</v>
      </c>
      <c r="E1861" s="35">
        <v>0.70833333333333304</v>
      </c>
      <c r="F1861" s="50">
        <f>IF(COUNTIF('リスト（不使用）'!$A$5:$A$6,単年カーブ!$A$1),"希望数量入力ください",'単年（2027年度）'!$E$12*単年カーブ!$R$3+'単年（2027年度）'!$E$12*(1-単年カーブ!$R$3)*単年カーブ!Q1861)</f>
        <v>0</v>
      </c>
      <c r="G1861" s="47">
        <f t="shared" si="206"/>
        <v>0</v>
      </c>
      <c r="M1861">
        <f t="shared" si="207"/>
        <v>5</v>
      </c>
      <c r="N1861">
        <f>IF(OR(WEEKDAY(A1861)=1,WEEKDAY(A1861)=7,COUNTIF('2027祝日等（不使用）'!$A$1:$A$20,単年カーブ!A1861)=1),0,1)</f>
        <v>0</v>
      </c>
      <c r="O1861">
        <f t="shared" si="204"/>
        <v>34</v>
      </c>
      <c r="P1861">
        <f t="shared" si="208"/>
        <v>1</v>
      </c>
      <c r="Q1861">
        <f t="shared" si="209"/>
        <v>0</v>
      </c>
    </row>
    <row r="1862" spans="1:17" ht="19.5" x14ac:dyDescent="0.4">
      <c r="A1862" s="33">
        <f t="shared" si="203"/>
        <v>46516</v>
      </c>
      <c r="B1862" s="27" t="str">
        <f t="shared" si="205"/>
        <v>(日)</v>
      </c>
      <c r="C1862" s="34">
        <v>0.70833333333333304</v>
      </c>
      <c r="D1862" s="16" t="s">
        <v>18</v>
      </c>
      <c r="E1862" s="35">
        <v>0.72916666666666696</v>
      </c>
      <c r="F1862" s="50">
        <f>IF(COUNTIF('リスト（不使用）'!$A$5:$A$6,単年カーブ!$A$1),"希望数量入力ください",'単年（2027年度）'!$E$12*単年カーブ!$R$3+'単年（2027年度）'!$E$12*(1-単年カーブ!$R$3)*単年カーブ!Q1862)</f>
        <v>0</v>
      </c>
      <c r="G1862" s="47">
        <f t="shared" si="206"/>
        <v>0</v>
      </c>
      <c r="M1862">
        <f t="shared" si="207"/>
        <v>5</v>
      </c>
      <c r="N1862">
        <f>IF(OR(WEEKDAY(A1862)=1,WEEKDAY(A1862)=7,COUNTIF('2027祝日等（不使用）'!$A$1:$A$20,単年カーブ!A1862)=1),0,1)</f>
        <v>0</v>
      </c>
      <c r="O1862">
        <f t="shared" si="204"/>
        <v>35</v>
      </c>
      <c r="P1862">
        <f t="shared" si="208"/>
        <v>1</v>
      </c>
      <c r="Q1862">
        <f t="shared" si="209"/>
        <v>0</v>
      </c>
    </row>
    <row r="1863" spans="1:17" ht="19.5" x14ac:dyDescent="0.4">
      <c r="A1863" s="33">
        <f t="shared" si="203"/>
        <v>46516</v>
      </c>
      <c r="B1863" s="27" t="str">
        <f t="shared" si="205"/>
        <v>(日)</v>
      </c>
      <c r="C1863" s="34">
        <v>0.72916666666666696</v>
      </c>
      <c r="D1863" s="16" t="s">
        <v>18</v>
      </c>
      <c r="E1863" s="35">
        <v>0.75</v>
      </c>
      <c r="F1863" s="50">
        <f>IF(COUNTIF('リスト（不使用）'!$A$5:$A$6,単年カーブ!$A$1),"希望数量入力ください",'単年（2027年度）'!$E$12*単年カーブ!$R$3+'単年（2027年度）'!$E$12*(1-単年カーブ!$R$3)*単年カーブ!Q1863)</f>
        <v>0</v>
      </c>
      <c r="G1863" s="47">
        <f t="shared" si="206"/>
        <v>0</v>
      </c>
      <c r="M1863">
        <f t="shared" si="207"/>
        <v>5</v>
      </c>
      <c r="N1863">
        <f>IF(OR(WEEKDAY(A1863)=1,WEEKDAY(A1863)=7,COUNTIF('2027祝日等（不使用）'!$A$1:$A$20,単年カーブ!A1863)=1),0,1)</f>
        <v>0</v>
      </c>
      <c r="O1863">
        <f t="shared" si="204"/>
        <v>36</v>
      </c>
      <c r="P1863">
        <f t="shared" si="208"/>
        <v>1</v>
      </c>
      <c r="Q1863">
        <f t="shared" si="209"/>
        <v>0</v>
      </c>
    </row>
    <row r="1864" spans="1:17" ht="19.5" x14ac:dyDescent="0.4">
      <c r="A1864" s="33">
        <f t="shared" si="203"/>
        <v>46516</v>
      </c>
      <c r="B1864" s="27" t="str">
        <f t="shared" si="205"/>
        <v>(日)</v>
      </c>
      <c r="C1864" s="34">
        <v>0.75</v>
      </c>
      <c r="D1864" s="16" t="s">
        <v>18</v>
      </c>
      <c r="E1864" s="35">
        <v>0.77083333333333304</v>
      </c>
      <c r="F1864" s="50">
        <f>IF(COUNTIF('リスト（不使用）'!$A$5:$A$6,単年カーブ!$A$1),"希望数量入力ください",'単年（2027年度）'!$E$12*単年カーブ!$R$3+'単年（2027年度）'!$E$12*(1-単年カーブ!$R$3)*単年カーブ!Q1864)</f>
        <v>0</v>
      </c>
      <c r="G1864" s="47">
        <f t="shared" si="206"/>
        <v>0</v>
      </c>
      <c r="M1864">
        <f t="shared" si="207"/>
        <v>5</v>
      </c>
      <c r="N1864">
        <f>IF(OR(WEEKDAY(A1864)=1,WEEKDAY(A1864)=7,COUNTIF('2027祝日等（不使用）'!$A$1:$A$20,単年カーブ!A1864)=1),0,1)</f>
        <v>0</v>
      </c>
      <c r="O1864">
        <f t="shared" si="204"/>
        <v>37</v>
      </c>
      <c r="P1864">
        <f t="shared" si="208"/>
        <v>1</v>
      </c>
      <c r="Q1864">
        <f t="shared" si="209"/>
        <v>0</v>
      </c>
    </row>
    <row r="1865" spans="1:17" ht="19.5" x14ac:dyDescent="0.4">
      <c r="A1865" s="33">
        <f t="shared" si="203"/>
        <v>46516</v>
      </c>
      <c r="B1865" s="27" t="str">
        <f t="shared" si="205"/>
        <v>(日)</v>
      </c>
      <c r="C1865" s="34">
        <v>0.77083333333333304</v>
      </c>
      <c r="D1865" s="16" t="s">
        <v>18</v>
      </c>
      <c r="E1865" s="35">
        <v>0.79166666666666696</v>
      </c>
      <c r="F1865" s="50">
        <f>IF(COUNTIF('リスト（不使用）'!$A$5:$A$6,単年カーブ!$A$1),"希望数量入力ください",'単年（2027年度）'!$E$12*単年カーブ!$R$3+'単年（2027年度）'!$E$12*(1-単年カーブ!$R$3)*単年カーブ!Q1865)</f>
        <v>0</v>
      </c>
      <c r="G1865" s="47">
        <f t="shared" si="206"/>
        <v>0</v>
      </c>
      <c r="M1865">
        <f t="shared" si="207"/>
        <v>5</v>
      </c>
      <c r="N1865">
        <f>IF(OR(WEEKDAY(A1865)=1,WEEKDAY(A1865)=7,COUNTIF('2027祝日等（不使用）'!$A$1:$A$20,単年カーブ!A1865)=1),0,1)</f>
        <v>0</v>
      </c>
      <c r="O1865">
        <f t="shared" si="204"/>
        <v>38</v>
      </c>
      <c r="P1865">
        <f t="shared" si="208"/>
        <v>1</v>
      </c>
      <c r="Q1865">
        <f t="shared" si="209"/>
        <v>0</v>
      </c>
    </row>
    <row r="1866" spans="1:17" ht="19.5" x14ac:dyDescent="0.4">
      <c r="A1866" s="33">
        <f t="shared" si="203"/>
        <v>46516</v>
      </c>
      <c r="B1866" s="27" t="str">
        <f t="shared" si="205"/>
        <v>(日)</v>
      </c>
      <c r="C1866" s="34">
        <v>0.79166666666666696</v>
      </c>
      <c r="D1866" s="16" t="s">
        <v>18</v>
      </c>
      <c r="E1866" s="35">
        <v>0.8125</v>
      </c>
      <c r="F1866" s="50">
        <f>IF(COUNTIF('リスト（不使用）'!$A$5:$A$6,単年カーブ!$A$1),"希望数量入力ください",'単年（2027年度）'!$E$12*単年カーブ!$R$3+'単年（2027年度）'!$E$12*(1-単年カーブ!$R$3)*単年カーブ!Q1866)</f>
        <v>0</v>
      </c>
      <c r="G1866" s="47">
        <f t="shared" si="206"/>
        <v>0</v>
      </c>
      <c r="M1866">
        <f t="shared" si="207"/>
        <v>5</v>
      </c>
      <c r="N1866">
        <f>IF(OR(WEEKDAY(A1866)=1,WEEKDAY(A1866)=7,COUNTIF('2027祝日等（不使用）'!$A$1:$A$20,単年カーブ!A1866)=1),0,1)</f>
        <v>0</v>
      </c>
      <c r="O1866">
        <f t="shared" si="204"/>
        <v>39</v>
      </c>
      <c r="P1866">
        <f t="shared" si="208"/>
        <v>1</v>
      </c>
      <c r="Q1866">
        <f t="shared" si="209"/>
        <v>0</v>
      </c>
    </row>
    <row r="1867" spans="1:17" ht="19.5" x14ac:dyDescent="0.4">
      <c r="A1867" s="33">
        <f t="shared" si="203"/>
        <v>46516</v>
      </c>
      <c r="B1867" s="27" t="str">
        <f t="shared" si="205"/>
        <v>(日)</v>
      </c>
      <c r="C1867" s="34">
        <v>0.8125</v>
      </c>
      <c r="D1867" s="16" t="s">
        <v>18</v>
      </c>
      <c r="E1867" s="35">
        <v>0.83333333333333304</v>
      </c>
      <c r="F1867" s="50">
        <f>IF(COUNTIF('リスト（不使用）'!$A$5:$A$6,単年カーブ!$A$1),"希望数量入力ください",'単年（2027年度）'!$E$12*単年カーブ!$R$3+'単年（2027年度）'!$E$12*(1-単年カーブ!$R$3)*単年カーブ!Q1867)</f>
        <v>0</v>
      </c>
      <c r="G1867" s="47">
        <f t="shared" si="206"/>
        <v>0</v>
      </c>
      <c r="M1867">
        <f t="shared" si="207"/>
        <v>5</v>
      </c>
      <c r="N1867">
        <f>IF(OR(WEEKDAY(A1867)=1,WEEKDAY(A1867)=7,COUNTIF('2027祝日等（不使用）'!$A$1:$A$20,単年カーブ!A1867)=1),0,1)</f>
        <v>0</v>
      </c>
      <c r="O1867">
        <f t="shared" si="204"/>
        <v>40</v>
      </c>
      <c r="P1867">
        <f t="shared" si="208"/>
        <v>1</v>
      </c>
      <c r="Q1867">
        <f t="shared" si="209"/>
        <v>0</v>
      </c>
    </row>
    <row r="1868" spans="1:17" ht="19.5" x14ac:dyDescent="0.4">
      <c r="A1868" s="33">
        <f t="shared" si="203"/>
        <v>46516</v>
      </c>
      <c r="B1868" s="27" t="str">
        <f t="shared" si="205"/>
        <v>(日)</v>
      </c>
      <c r="C1868" s="34">
        <v>0.83333333333333304</v>
      </c>
      <c r="D1868" s="16" t="s">
        <v>18</v>
      </c>
      <c r="E1868" s="35">
        <v>0.85416666666666696</v>
      </c>
      <c r="F1868" s="50">
        <f>IF(COUNTIF('リスト（不使用）'!$A$5:$A$6,単年カーブ!$A$1),"希望数量入力ください",'単年（2027年度）'!$E$12*単年カーブ!$R$3+'単年（2027年度）'!$E$12*(1-単年カーブ!$R$3)*単年カーブ!Q1868)</f>
        <v>0</v>
      </c>
      <c r="G1868" s="47">
        <f t="shared" si="206"/>
        <v>0</v>
      </c>
      <c r="M1868">
        <f t="shared" si="207"/>
        <v>5</v>
      </c>
      <c r="N1868">
        <f>IF(OR(WEEKDAY(A1868)=1,WEEKDAY(A1868)=7,COUNTIF('2027祝日等（不使用）'!$A$1:$A$20,単年カーブ!A1868)=1),0,1)</f>
        <v>0</v>
      </c>
      <c r="O1868">
        <f t="shared" si="204"/>
        <v>41</v>
      </c>
      <c r="P1868">
        <f t="shared" si="208"/>
        <v>0</v>
      </c>
      <c r="Q1868">
        <f t="shared" si="209"/>
        <v>0</v>
      </c>
    </row>
    <row r="1869" spans="1:17" ht="19.5" x14ac:dyDescent="0.4">
      <c r="A1869" s="33">
        <f t="shared" si="203"/>
        <v>46516</v>
      </c>
      <c r="B1869" s="27" t="str">
        <f t="shared" si="205"/>
        <v>(日)</v>
      </c>
      <c r="C1869" s="34">
        <v>0.85416666666666696</v>
      </c>
      <c r="D1869" s="16" t="s">
        <v>18</v>
      </c>
      <c r="E1869" s="35">
        <v>0.875</v>
      </c>
      <c r="F1869" s="50">
        <f>IF(COUNTIF('リスト（不使用）'!$A$5:$A$6,単年カーブ!$A$1),"希望数量入力ください",'単年（2027年度）'!$E$12*単年カーブ!$R$3+'単年（2027年度）'!$E$12*(1-単年カーブ!$R$3)*単年カーブ!Q1869)</f>
        <v>0</v>
      </c>
      <c r="G1869" s="47">
        <f t="shared" si="206"/>
        <v>0</v>
      </c>
      <c r="M1869">
        <f t="shared" si="207"/>
        <v>5</v>
      </c>
      <c r="N1869">
        <f>IF(OR(WEEKDAY(A1869)=1,WEEKDAY(A1869)=7,COUNTIF('2027祝日等（不使用）'!$A$1:$A$20,単年カーブ!A1869)=1),0,1)</f>
        <v>0</v>
      </c>
      <c r="O1869">
        <f t="shared" si="204"/>
        <v>42</v>
      </c>
      <c r="P1869">
        <f t="shared" si="208"/>
        <v>0</v>
      </c>
      <c r="Q1869">
        <f t="shared" si="209"/>
        <v>0</v>
      </c>
    </row>
    <row r="1870" spans="1:17" ht="19.5" x14ac:dyDescent="0.4">
      <c r="A1870" s="33">
        <f t="shared" si="203"/>
        <v>46516</v>
      </c>
      <c r="B1870" s="27" t="str">
        <f t="shared" si="205"/>
        <v>(日)</v>
      </c>
      <c r="C1870" s="34">
        <v>0.875</v>
      </c>
      <c r="D1870" s="16" t="s">
        <v>18</v>
      </c>
      <c r="E1870" s="35">
        <v>0.89583333333333304</v>
      </c>
      <c r="F1870" s="50">
        <f>IF(COUNTIF('リスト（不使用）'!$A$5:$A$6,単年カーブ!$A$1),"希望数量入力ください",'単年（2027年度）'!$E$12*単年カーブ!$R$3+'単年（2027年度）'!$E$12*(1-単年カーブ!$R$3)*単年カーブ!Q1870)</f>
        <v>0</v>
      </c>
      <c r="G1870" s="47">
        <f t="shared" si="206"/>
        <v>0</v>
      </c>
      <c r="M1870">
        <f t="shared" si="207"/>
        <v>5</v>
      </c>
      <c r="N1870">
        <f>IF(OR(WEEKDAY(A1870)=1,WEEKDAY(A1870)=7,COUNTIF('2027祝日等（不使用）'!$A$1:$A$20,単年カーブ!A1870)=1),0,1)</f>
        <v>0</v>
      </c>
      <c r="O1870">
        <f t="shared" si="204"/>
        <v>43</v>
      </c>
      <c r="P1870">
        <f t="shared" si="208"/>
        <v>0</v>
      </c>
      <c r="Q1870">
        <f t="shared" si="209"/>
        <v>0</v>
      </c>
    </row>
    <row r="1871" spans="1:17" ht="19.5" x14ac:dyDescent="0.4">
      <c r="A1871" s="33">
        <f t="shared" si="203"/>
        <v>46516</v>
      </c>
      <c r="B1871" s="27" t="str">
        <f t="shared" si="205"/>
        <v>(日)</v>
      </c>
      <c r="C1871" s="34">
        <v>0.89583333333333304</v>
      </c>
      <c r="D1871" s="16" t="s">
        <v>18</v>
      </c>
      <c r="E1871" s="35">
        <v>0.91666666666666696</v>
      </c>
      <c r="F1871" s="50">
        <f>IF(COUNTIF('リスト（不使用）'!$A$5:$A$6,単年カーブ!$A$1),"希望数量入力ください",'単年（2027年度）'!$E$12*単年カーブ!$R$3+'単年（2027年度）'!$E$12*(1-単年カーブ!$R$3)*単年カーブ!Q1871)</f>
        <v>0</v>
      </c>
      <c r="G1871" s="47">
        <f t="shared" si="206"/>
        <v>0</v>
      </c>
      <c r="M1871">
        <f t="shared" si="207"/>
        <v>5</v>
      </c>
      <c r="N1871">
        <f>IF(OR(WEEKDAY(A1871)=1,WEEKDAY(A1871)=7,COUNTIF('2027祝日等（不使用）'!$A$1:$A$20,単年カーブ!A1871)=1),0,1)</f>
        <v>0</v>
      </c>
      <c r="O1871">
        <f t="shared" si="204"/>
        <v>44</v>
      </c>
      <c r="P1871">
        <f t="shared" si="208"/>
        <v>0</v>
      </c>
      <c r="Q1871">
        <f t="shared" si="209"/>
        <v>0</v>
      </c>
    </row>
    <row r="1872" spans="1:17" ht="19.5" x14ac:dyDescent="0.4">
      <c r="A1872" s="33">
        <f t="shared" si="203"/>
        <v>46516</v>
      </c>
      <c r="B1872" s="27" t="str">
        <f t="shared" si="205"/>
        <v>(日)</v>
      </c>
      <c r="C1872" s="34">
        <v>0.91666666666666696</v>
      </c>
      <c r="D1872" s="16" t="s">
        <v>18</v>
      </c>
      <c r="E1872" s="35">
        <v>0.9375</v>
      </c>
      <c r="F1872" s="50">
        <f>IF(COUNTIF('リスト（不使用）'!$A$5:$A$6,単年カーブ!$A$1),"希望数量入力ください",'単年（2027年度）'!$E$12*単年カーブ!$R$3+'単年（2027年度）'!$E$12*(1-単年カーブ!$R$3)*単年カーブ!Q1872)</f>
        <v>0</v>
      </c>
      <c r="G1872" s="47">
        <f t="shared" si="206"/>
        <v>0</v>
      </c>
      <c r="M1872">
        <f t="shared" si="207"/>
        <v>5</v>
      </c>
      <c r="N1872">
        <f>IF(OR(WEEKDAY(A1872)=1,WEEKDAY(A1872)=7,COUNTIF('2027祝日等（不使用）'!$A$1:$A$20,単年カーブ!A1872)=1),0,1)</f>
        <v>0</v>
      </c>
      <c r="O1872">
        <f t="shared" si="204"/>
        <v>45</v>
      </c>
      <c r="P1872">
        <f t="shared" si="208"/>
        <v>0</v>
      </c>
      <c r="Q1872">
        <f t="shared" si="209"/>
        <v>0</v>
      </c>
    </row>
    <row r="1873" spans="1:17" ht="19.5" x14ac:dyDescent="0.4">
      <c r="A1873" s="33">
        <f t="shared" si="203"/>
        <v>46516</v>
      </c>
      <c r="B1873" s="27" t="str">
        <f t="shared" si="205"/>
        <v>(日)</v>
      </c>
      <c r="C1873" s="34">
        <v>0.9375</v>
      </c>
      <c r="D1873" s="16" t="s">
        <v>18</v>
      </c>
      <c r="E1873" s="35">
        <v>0.95833333333333304</v>
      </c>
      <c r="F1873" s="50">
        <f>IF(COUNTIF('リスト（不使用）'!$A$5:$A$6,単年カーブ!$A$1),"希望数量入力ください",'単年（2027年度）'!$E$12*単年カーブ!$R$3+'単年（2027年度）'!$E$12*(1-単年カーブ!$R$3)*単年カーブ!Q1873)</f>
        <v>0</v>
      </c>
      <c r="G1873" s="47">
        <f t="shared" si="206"/>
        <v>0</v>
      </c>
      <c r="M1873">
        <f t="shared" si="207"/>
        <v>5</v>
      </c>
      <c r="N1873">
        <f>IF(OR(WEEKDAY(A1873)=1,WEEKDAY(A1873)=7,COUNTIF('2027祝日等（不使用）'!$A$1:$A$20,単年カーブ!A1873)=1),0,1)</f>
        <v>0</v>
      </c>
      <c r="O1873">
        <f t="shared" si="204"/>
        <v>46</v>
      </c>
      <c r="P1873">
        <f t="shared" si="208"/>
        <v>0</v>
      </c>
      <c r="Q1873">
        <f t="shared" si="209"/>
        <v>0</v>
      </c>
    </row>
    <row r="1874" spans="1:17" ht="19.5" x14ac:dyDescent="0.4">
      <c r="A1874" s="33">
        <f t="shared" si="203"/>
        <v>46516</v>
      </c>
      <c r="B1874" s="27" t="str">
        <f t="shared" si="205"/>
        <v>(日)</v>
      </c>
      <c r="C1874" s="34">
        <v>0.95833333333333304</v>
      </c>
      <c r="D1874" s="16" t="s">
        <v>18</v>
      </c>
      <c r="E1874" s="35">
        <v>0.97916666666666696</v>
      </c>
      <c r="F1874" s="50">
        <f>IF(COUNTIF('リスト（不使用）'!$A$5:$A$6,単年カーブ!$A$1),"希望数量入力ください",'単年（2027年度）'!$E$12*単年カーブ!$R$3+'単年（2027年度）'!$E$12*(1-単年カーブ!$R$3)*単年カーブ!Q1874)</f>
        <v>0</v>
      </c>
      <c r="G1874" s="47">
        <f t="shared" si="206"/>
        <v>0</v>
      </c>
      <c r="M1874">
        <f t="shared" si="207"/>
        <v>5</v>
      </c>
      <c r="N1874">
        <f>IF(OR(WEEKDAY(A1874)=1,WEEKDAY(A1874)=7,COUNTIF('2027祝日等（不使用）'!$A$1:$A$20,単年カーブ!A1874)=1),0,1)</f>
        <v>0</v>
      </c>
      <c r="O1874">
        <f t="shared" si="204"/>
        <v>47</v>
      </c>
      <c r="P1874">
        <f t="shared" si="208"/>
        <v>0</v>
      </c>
      <c r="Q1874">
        <f t="shared" si="209"/>
        <v>0</v>
      </c>
    </row>
    <row r="1875" spans="1:17" ht="19.5" x14ac:dyDescent="0.4">
      <c r="A1875" s="33">
        <f t="shared" si="203"/>
        <v>46516</v>
      </c>
      <c r="B1875" s="27" t="str">
        <f t="shared" si="205"/>
        <v>(日)</v>
      </c>
      <c r="C1875" s="34">
        <v>0.97916666666666696</v>
      </c>
      <c r="D1875" s="16" t="s">
        <v>18</v>
      </c>
      <c r="E1875" s="35" t="s">
        <v>17</v>
      </c>
      <c r="F1875" s="50">
        <f>IF(COUNTIF('リスト（不使用）'!$A$5:$A$6,単年カーブ!$A$1),"希望数量入力ください",'単年（2027年度）'!$E$12*単年カーブ!$R$3+'単年（2027年度）'!$E$12*(1-単年カーブ!$R$3)*単年カーブ!Q1875)</f>
        <v>0</v>
      </c>
      <c r="G1875" s="47">
        <f t="shared" si="206"/>
        <v>0</v>
      </c>
      <c r="M1875">
        <f t="shared" si="207"/>
        <v>5</v>
      </c>
      <c r="N1875">
        <f>IF(OR(WEEKDAY(A1875)=1,WEEKDAY(A1875)=7,COUNTIF('2027祝日等（不使用）'!$A$1:$A$20,単年カーブ!A1875)=1),0,1)</f>
        <v>0</v>
      </c>
      <c r="O1875">
        <f t="shared" si="204"/>
        <v>48</v>
      </c>
      <c r="P1875">
        <f t="shared" si="208"/>
        <v>0</v>
      </c>
      <c r="Q1875">
        <f t="shared" si="209"/>
        <v>0</v>
      </c>
    </row>
    <row r="1876" spans="1:17" ht="19.5" x14ac:dyDescent="0.4">
      <c r="A1876" s="33">
        <f t="shared" si="203"/>
        <v>46517</v>
      </c>
      <c r="B1876" s="27" t="str">
        <f t="shared" si="205"/>
        <v>(月)</v>
      </c>
      <c r="C1876" s="34">
        <v>0</v>
      </c>
      <c r="D1876" s="16" t="s">
        <v>18</v>
      </c>
      <c r="E1876" s="35">
        <v>2.0833333333333332E-2</v>
      </c>
      <c r="F1876" s="50">
        <f>IF(COUNTIF('リスト（不使用）'!$A$5:$A$6,単年カーブ!$A$1),"希望数量入力ください",'単年（2027年度）'!$E$12*単年カーブ!$R$3+'単年（2027年度）'!$E$12*(1-単年カーブ!$R$3)*単年カーブ!Q1876)</f>
        <v>0</v>
      </c>
      <c r="G1876" s="47">
        <f t="shared" si="206"/>
        <v>0</v>
      </c>
      <c r="M1876">
        <f t="shared" si="207"/>
        <v>5</v>
      </c>
      <c r="N1876">
        <f>IF(OR(WEEKDAY(A1876)=1,WEEKDAY(A1876)=7,COUNTIF('2027祝日等（不使用）'!$A$1:$A$20,単年カーブ!A1876)=1),0,1)</f>
        <v>1</v>
      </c>
      <c r="O1876">
        <f t="shared" si="204"/>
        <v>1</v>
      </c>
      <c r="P1876">
        <f t="shared" si="208"/>
        <v>0</v>
      </c>
      <c r="Q1876">
        <f t="shared" si="209"/>
        <v>0</v>
      </c>
    </row>
    <row r="1877" spans="1:17" ht="19.5" x14ac:dyDescent="0.4">
      <c r="A1877" s="33">
        <f t="shared" si="203"/>
        <v>46517</v>
      </c>
      <c r="B1877" s="27" t="str">
        <f t="shared" si="205"/>
        <v>(月)</v>
      </c>
      <c r="C1877" s="34">
        <v>2.0833333333333332E-2</v>
      </c>
      <c r="D1877" s="16" t="s">
        <v>18</v>
      </c>
      <c r="E1877" s="35">
        <v>4.1666666666666664E-2</v>
      </c>
      <c r="F1877" s="50">
        <f>IF(COUNTIF('リスト（不使用）'!$A$5:$A$6,単年カーブ!$A$1),"希望数量入力ください",'単年（2027年度）'!$E$12*単年カーブ!$R$3+'単年（2027年度）'!$E$12*(1-単年カーブ!$R$3)*単年カーブ!Q1877)</f>
        <v>0</v>
      </c>
      <c r="G1877" s="47">
        <f t="shared" si="206"/>
        <v>0</v>
      </c>
      <c r="M1877">
        <f t="shared" si="207"/>
        <v>5</v>
      </c>
      <c r="N1877">
        <f>IF(OR(WEEKDAY(A1877)=1,WEEKDAY(A1877)=7,COUNTIF('2027祝日等（不使用）'!$A$1:$A$20,単年カーブ!A1877)=1),0,1)</f>
        <v>1</v>
      </c>
      <c r="O1877">
        <f t="shared" si="204"/>
        <v>2</v>
      </c>
      <c r="P1877">
        <f t="shared" si="208"/>
        <v>0</v>
      </c>
      <c r="Q1877">
        <f t="shared" si="209"/>
        <v>0</v>
      </c>
    </row>
    <row r="1878" spans="1:17" ht="19.5" x14ac:dyDescent="0.4">
      <c r="A1878" s="33">
        <f t="shared" si="203"/>
        <v>46517</v>
      </c>
      <c r="B1878" s="27" t="str">
        <f t="shared" si="205"/>
        <v>(月)</v>
      </c>
      <c r="C1878" s="34">
        <v>4.1666666666666664E-2</v>
      </c>
      <c r="D1878" s="16" t="s">
        <v>18</v>
      </c>
      <c r="E1878" s="35">
        <v>6.25E-2</v>
      </c>
      <c r="F1878" s="50">
        <f>IF(COUNTIF('リスト（不使用）'!$A$5:$A$6,単年カーブ!$A$1),"希望数量入力ください",'単年（2027年度）'!$E$12*単年カーブ!$R$3+'単年（2027年度）'!$E$12*(1-単年カーブ!$R$3)*単年カーブ!Q1878)</f>
        <v>0</v>
      </c>
      <c r="G1878" s="47">
        <f t="shared" si="206"/>
        <v>0</v>
      </c>
      <c r="M1878">
        <f t="shared" si="207"/>
        <v>5</v>
      </c>
      <c r="N1878">
        <f>IF(OR(WEEKDAY(A1878)=1,WEEKDAY(A1878)=7,COUNTIF('2027祝日等（不使用）'!$A$1:$A$20,単年カーブ!A1878)=1),0,1)</f>
        <v>1</v>
      </c>
      <c r="O1878">
        <f t="shared" si="204"/>
        <v>3</v>
      </c>
      <c r="P1878">
        <f t="shared" si="208"/>
        <v>0</v>
      </c>
      <c r="Q1878">
        <f t="shared" si="209"/>
        <v>0</v>
      </c>
    </row>
    <row r="1879" spans="1:17" ht="19.5" x14ac:dyDescent="0.4">
      <c r="A1879" s="33">
        <f t="shared" si="203"/>
        <v>46517</v>
      </c>
      <c r="B1879" s="27" t="str">
        <f t="shared" si="205"/>
        <v>(月)</v>
      </c>
      <c r="C1879" s="34">
        <v>6.25E-2</v>
      </c>
      <c r="D1879" s="16" t="s">
        <v>18</v>
      </c>
      <c r="E1879" s="35">
        <v>8.3333333333333301E-2</v>
      </c>
      <c r="F1879" s="50">
        <f>IF(COUNTIF('リスト（不使用）'!$A$5:$A$6,単年カーブ!$A$1),"希望数量入力ください",'単年（2027年度）'!$E$12*単年カーブ!$R$3+'単年（2027年度）'!$E$12*(1-単年カーブ!$R$3)*単年カーブ!Q1879)</f>
        <v>0</v>
      </c>
      <c r="G1879" s="47">
        <f t="shared" si="206"/>
        <v>0</v>
      </c>
      <c r="M1879">
        <f t="shared" si="207"/>
        <v>5</v>
      </c>
      <c r="N1879">
        <f>IF(OR(WEEKDAY(A1879)=1,WEEKDAY(A1879)=7,COUNTIF('2027祝日等（不使用）'!$A$1:$A$20,単年カーブ!A1879)=1),0,1)</f>
        <v>1</v>
      </c>
      <c r="O1879">
        <f t="shared" si="204"/>
        <v>4</v>
      </c>
      <c r="P1879">
        <f t="shared" si="208"/>
        <v>0</v>
      </c>
      <c r="Q1879">
        <f t="shared" si="209"/>
        <v>0</v>
      </c>
    </row>
    <row r="1880" spans="1:17" ht="19.5" x14ac:dyDescent="0.4">
      <c r="A1880" s="33">
        <f t="shared" si="203"/>
        <v>46517</v>
      </c>
      <c r="B1880" s="27" t="str">
        <f t="shared" si="205"/>
        <v>(月)</v>
      </c>
      <c r="C1880" s="34">
        <v>8.3333333333333301E-2</v>
      </c>
      <c r="D1880" s="16" t="s">
        <v>18</v>
      </c>
      <c r="E1880" s="35">
        <v>0.104166666666667</v>
      </c>
      <c r="F1880" s="50">
        <f>IF(COUNTIF('リスト（不使用）'!$A$5:$A$6,単年カーブ!$A$1),"希望数量入力ください",'単年（2027年度）'!$E$12*単年カーブ!$R$3+'単年（2027年度）'!$E$12*(1-単年カーブ!$R$3)*単年カーブ!Q1880)</f>
        <v>0</v>
      </c>
      <c r="G1880" s="47">
        <f t="shared" si="206"/>
        <v>0</v>
      </c>
      <c r="M1880">
        <f t="shared" si="207"/>
        <v>5</v>
      </c>
      <c r="N1880">
        <f>IF(OR(WEEKDAY(A1880)=1,WEEKDAY(A1880)=7,COUNTIF('2027祝日等（不使用）'!$A$1:$A$20,単年カーブ!A1880)=1),0,1)</f>
        <v>1</v>
      </c>
      <c r="O1880">
        <f t="shared" si="204"/>
        <v>5</v>
      </c>
      <c r="P1880">
        <f t="shared" si="208"/>
        <v>0</v>
      </c>
      <c r="Q1880">
        <f t="shared" si="209"/>
        <v>0</v>
      </c>
    </row>
    <row r="1881" spans="1:17" ht="19.5" x14ac:dyDescent="0.4">
      <c r="A1881" s="33">
        <f t="shared" si="203"/>
        <v>46517</v>
      </c>
      <c r="B1881" s="27" t="str">
        <f t="shared" si="205"/>
        <v>(月)</v>
      </c>
      <c r="C1881" s="34">
        <v>0.104166666666667</v>
      </c>
      <c r="D1881" s="16" t="s">
        <v>18</v>
      </c>
      <c r="E1881" s="35">
        <v>0.125</v>
      </c>
      <c r="F1881" s="50">
        <f>IF(COUNTIF('リスト（不使用）'!$A$5:$A$6,単年カーブ!$A$1),"希望数量入力ください",'単年（2027年度）'!$E$12*単年カーブ!$R$3+'単年（2027年度）'!$E$12*(1-単年カーブ!$R$3)*単年カーブ!Q1881)</f>
        <v>0</v>
      </c>
      <c r="G1881" s="47">
        <f t="shared" si="206"/>
        <v>0</v>
      </c>
      <c r="M1881">
        <f t="shared" si="207"/>
        <v>5</v>
      </c>
      <c r="N1881">
        <f>IF(OR(WEEKDAY(A1881)=1,WEEKDAY(A1881)=7,COUNTIF('2027祝日等（不使用）'!$A$1:$A$20,単年カーブ!A1881)=1),0,1)</f>
        <v>1</v>
      </c>
      <c r="O1881">
        <f t="shared" si="204"/>
        <v>6</v>
      </c>
      <c r="P1881">
        <f t="shared" si="208"/>
        <v>0</v>
      </c>
      <c r="Q1881">
        <f t="shared" si="209"/>
        <v>0</v>
      </c>
    </row>
    <row r="1882" spans="1:17" ht="19.5" x14ac:dyDescent="0.4">
      <c r="A1882" s="33">
        <f t="shared" si="203"/>
        <v>46517</v>
      </c>
      <c r="B1882" s="27" t="str">
        <f t="shared" si="205"/>
        <v>(月)</v>
      </c>
      <c r="C1882" s="34">
        <v>0.125</v>
      </c>
      <c r="D1882" s="16" t="s">
        <v>18</v>
      </c>
      <c r="E1882" s="35">
        <v>0.14583333333333301</v>
      </c>
      <c r="F1882" s="50">
        <f>IF(COUNTIF('リスト（不使用）'!$A$5:$A$6,単年カーブ!$A$1),"希望数量入力ください",'単年（2027年度）'!$E$12*単年カーブ!$R$3+'単年（2027年度）'!$E$12*(1-単年カーブ!$R$3)*単年カーブ!Q1882)</f>
        <v>0</v>
      </c>
      <c r="G1882" s="47">
        <f t="shared" si="206"/>
        <v>0</v>
      </c>
      <c r="M1882">
        <f t="shared" si="207"/>
        <v>5</v>
      </c>
      <c r="N1882">
        <f>IF(OR(WEEKDAY(A1882)=1,WEEKDAY(A1882)=7,COUNTIF('2027祝日等（不使用）'!$A$1:$A$20,単年カーブ!A1882)=1),0,1)</f>
        <v>1</v>
      </c>
      <c r="O1882">
        <f t="shared" si="204"/>
        <v>7</v>
      </c>
      <c r="P1882">
        <f t="shared" si="208"/>
        <v>0</v>
      </c>
      <c r="Q1882">
        <f t="shared" si="209"/>
        <v>0</v>
      </c>
    </row>
    <row r="1883" spans="1:17" ht="19.5" x14ac:dyDescent="0.4">
      <c r="A1883" s="33">
        <f t="shared" si="203"/>
        <v>46517</v>
      </c>
      <c r="B1883" s="27" t="str">
        <f t="shared" si="205"/>
        <v>(月)</v>
      </c>
      <c r="C1883" s="34">
        <v>0.14583333333333301</v>
      </c>
      <c r="D1883" s="16" t="s">
        <v>18</v>
      </c>
      <c r="E1883" s="35">
        <v>0.16666666666666699</v>
      </c>
      <c r="F1883" s="50">
        <f>IF(COUNTIF('リスト（不使用）'!$A$5:$A$6,単年カーブ!$A$1),"希望数量入力ください",'単年（2027年度）'!$E$12*単年カーブ!$R$3+'単年（2027年度）'!$E$12*(1-単年カーブ!$R$3)*単年カーブ!Q1883)</f>
        <v>0</v>
      </c>
      <c r="G1883" s="47">
        <f t="shared" si="206"/>
        <v>0</v>
      </c>
      <c r="M1883">
        <f t="shared" si="207"/>
        <v>5</v>
      </c>
      <c r="N1883">
        <f>IF(OR(WEEKDAY(A1883)=1,WEEKDAY(A1883)=7,COUNTIF('2027祝日等（不使用）'!$A$1:$A$20,単年カーブ!A1883)=1),0,1)</f>
        <v>1</v>
      </c>
      <c r="O1883">
        <f t="shared" si="204"/>
        <v>8</v>
      </c>
      <c r="P1883">
        <f t="shared" si="208"/>
        <v>0</v>
      </c>
      <c r="Q1883">
        <f t="shared" si="209"/>
        <v>0</v>
      </c>
    </row>
    <row r="1884" spans="1:17" ht="19.5" x14ac:dyDescent="0.4">
      <c r="A1884" s="33">
        <f t="shared" si="203"/>
        <v>46517</v>
      </c>
      <c r="B1884" s="27" t="str">
        <f t="shared" si="205"/>
        <v>(月)</v>
      </c>
      <c r="C1884" s="34">
        <v>0.16666666666666699</v>
      </c>
      <c r="D1884" s="16" t="s">
        <v>18</v>
      </c>
      <c r="E1884" s="35">
        <v>0.1875</v>
      </c>
      <c r="F1884" s="50">
        <f>IF(COUNTIF('リスト（不使用）'!$A$5:$A$6,単年カーブ!$A$1),"希望数量入力ください",'単年（2027年度）'!$E$12*単年カーブ!$R$3+'単年（2027年度）'!$E$12*(1-単年カーブ!$R$3)*単年カーブ!Q1884)</f>
        <v>0</v>
      </c>
      <c r="G1884" s="47">
        <f t="shared" si="206"/>
        <v>0</v>
      </c>
      <c r="M1884">
        <f t="shared" si="207"/>
        <v>5</v>
      </c>
      <c r="N1884">
        <f>IF(OR(WEEKDAY(A1884)=1,WEEKDAY(A1884)=7,COUNTIF('2027祝日等（不使用）'!$A$1:$A$20,単年カーブ!A1884)=1),0,1)</f>
        <v>1</v>
      </c>
      <c r="O1884">
        <f t="shared" si="204"/>
        <v>9</v>
      </c>
      <c r="P1884">
        <f t="shared" si="208"/>
        <v>0</v>
      </c>
      <c r="Q1884">
        <f t="shared" si="209"/>
        <v>0</v>
      </c>
    </row>
    <row r="1885" spans="1:17" ht="19.5" x14ac:dyDescent="0.4">
      <c r="A1885" s="33">
        <f t="shared" si="203"/>
        <v>46517</v>
      </c>
      <c r="B1885" s="27" t="str">
        <f t="shared" si="205"/>
        <v>(月)</v>
      </c>
      <c r="C1885" s="34">
        <v>0.1875</v>
      </c>
      <c r="D1885" s="16" t="s">
        <v>18</v>
      </c>
      <c r="E1885" s="35">
        <v>0.20833333333333301</v>
      </c>
      <c r="F1885" s="50">
        <f>IF(COUNTIF('リスト（不使用）'!$A$5:$A$6,単年カーブ!$A$1),"希望数量入力ください",'単年（2027年度）'!$E$12*単年カーブ!$R$3+'単年（2027年度）'!$E$12*(1-単年カーブ!$R$3)*単年カーブ!Q1885)</f>
        <v>0</v>
      </c>
      <c r="G1885" s="47">
        <f t="shared" si="206"/>
        <v>0</v>
      </c>
      <c r="M1885">
        <f t="shared" si="207"/>
        <v>5</v>
      </c>
      <c r="N1885">
        <f>IF(OR(WEEKDAY(A1885)=1,WEEKDAY(A1885)=7,COUNTIF('2027祝日等（不使用）'!$A$1:$A$20,単年カーブ!A1885)=1),0,1)</f>
        <v>1</v>
      </c>
      <c r="O1885">
        <f t="shared" si="204"/>
        <v>10</v>
      </c>
      <c r="P1885">
        <f t="shared" si="208"/>
        <v>0</v>
      </c>
      <c r="Q1885">
        <f t="shared" si="209"/>
        <v>0</v>
      </c>
    </row>
    <row r="1886" spans="1:17" ht="19.5" x14ac:dyDescent="0.4">
      <c r="A1886" s="33">
        <f t="shared" si="203"/>
        <v>46517</v>
      </c>
      <c r="B1886" s="27" t="str">
        <f t="shared" si="205"/>
        <v>(月)</v>
      </c>
      <c r="C1886" s="34">
        <v>0.20833333333333301</v>
      </c>
      <c r="D1886" s="16" t="s">
        <v>18</v>
      </c>
      <c r="E1886" s="35">
        <v>0.22916666666666699</v>
      </c>
      <c r="F1886" s="50">
        <f>IF(COUNTIF('リスト（不使用）'!$A$5:$A$6,単年カーブ!$A$1),"希望数量入力ください",'単年（2027年度）'!$E$12*単年カーブ!$R$3+'単年（2027年度）'!$E$12*(1-単年カーブ!$R$3)*単年カーブ!Q1886)</f>
        <v>0</v>
      </c>
      <c r="G1886" s="47">
        <f t="shared" si="206"/>
        <v>0</v>
      </c>
      <c r="M1886">
        <f t="shared" si="207"/>
        <v>5</v>
      </c>
      <c r="N1886">
        <f>IF(OR(WEEKDAY(A1886)=1,WEEKDAY(A1886)=7,COUNTIF('2027祝日等（不使用）'!$A$1:$A$20,単年カーブ!A1886)=1),0,1)</f>
        <v>1</v>
      </c>
      <c r="O1886">
        <f t="shared" si="204"/>
        <v>11</v>
      </c>
      <c r="P1886">
        <f t="shared" si="208"/>
        <v>0</v>
      </c>
      <c r="Q1886">
        <f t="shared" si="209"/>
        <v>0</v>
      </c>
    </row>
    <row r="1887" spans="1:17" ht="19.5" x14ac:dyDescent="0.4">
      <c r="A1887" s="33">
        <f t="shared" si="203"/>
        <v>46517</v>
      </c>
      <c r="B1887" s="27" t="str">
        <f t="shared" si="205"/>
        <v>(月)</v>
      </c>
      <c r="C1887" s="34">
        <v>0.22916666666666699</v>
      </c>
      <c r="D1887" s="16" t="s">
        <v>18</v>
      </c>
      <c r="E1887" s="35">
        <v>0.25</v>
      </c>
      <c r="F1887" s="50">
        <f>IF(COUNTIF('リスト（不使用）'!$A$5:$A$6,単年カーブ!$A$1),"希望数量入力ください",'単年（2027年度）'!$E$12*単年カーブ!$R$3+'単年（2027年度）'!$E$12*(1-単年カーブ!$R$3)*単年カーブ!Q1887)</f>
        <v>0</v>
      </c>
      <c r="G1887" s="47">
        <f t="shared" si="206"/>
        <v>0</v>
      </c>
      <c r="M1887">
        <f t="shared" si="207"/>
        <v>5</v>
      </c>
      <c r="N1887">
        <f>IF(OR(WEEKDAY(A1887)=1,WEEKDAY(A1887)=7,COUNTIF('2027祝日等（不使用）'!$A$1:$A$20,単年カーブ!A1887)=1),0,1)</f>
        <v>1</v>
      </c>
      <c r="O1887">
        <f t="shared" si="204"/>
        <v>12</v>
      </c>
      <c r="P1887">
        <f t="shared" si="208"/>
        <v>0</v>
      </c>
      <c r="Q1887">
        <f t="shared" si="209"/>
        <v>0</v>
      </c>
    </row>
    <row r="1888" spans="1:17" ht="19.5" x14ac:dyDescent="0.4">
      <c r="A1888" s="33">
        <f t="shared" si="203"/>
        <v>46517</v>
      </c>
      <c r="B1888" s="27" t="str">
        <f t="shared" si="205"/>
        <v>(月)</v>
      </c>
      <c r="C1888" s="34">
        <v>0.25</v>
      </c>
      <c r="D1888" s="16" t="s">
        <v>18</v>
      </c>
      <c r="E1888" s="35">
        <v>0.27083333333333298</v>
      </c>
      <c r="F1888" s="50">
        <f>IF(COUNTIF('リスト（不使用）'!$A$5:$A$6,単年カーブ!$A$1),"希望数量入力ください",'単年（2027年度）'!$E$12*単年カーブ!$R$3+'単年（2027年度）'!$E$12*(1-単年カーブ!$R$3)*単年カーブ!Q1888)</f>
        <v>0</v>
      </c>
      <c r="G1888" s="47">
        <f t="shared" si="206"/>
        <v>0</v>
      </c>
      <c r="M1888">
        <f t="shared" si="207"/>
        <v>5</v>
      </c>
      <c r="N1888">
        <f>IF(OR(WEEKDAY(A1888)=1,WEEKDAY(A1888)=7,COUNTIF('2027祝日等（不使用）'!$A$1:$A$20,単年カーブ!A1888)=1),0,1)</f>
        <v>1</v>
      </c>
      <c r="O1888">
        <f t="shared" si="204"/>
        <v>13</v>
      </c>
      <c r="P1888">
        <f t="shared" si="208"/>
        <v>0</v>
      </c>
      <c r="Q1888">
        <f t="shared" si="209"/>
        <v>0</v>
      </c>
    </row>
    <row r="1889" spans="1:17" ht="19.5" x14ac:dyDescent="0.4">
      <c r="A1889" s="33">
        <f t="shared" si="203"/>
        <v>46517</v>
      </c>
      <c r="B1889" s="27" t="str">
        <f t="shared" si="205"/>
        <v>(月)</v>
      </c>
      <c r="C1889" s="34">
        <v>0.27083333333333298</v>
      </c>
      <c r="D1889" s="16" t="s">
        <v>18</v>
      </c>
      <c r="E1889" s="35">
        <v>0.29166666666666702</v>
      </c>
      <c r="F1889" s="50">
        <f>IF(COUNTIF('リスト（不使用）'!$A$5:$A$6,単年カーブ!$A$1),"希望数量入力ください",'単年（2027年度）'!$E$12*単年カーブ!$R$3+'単年（2027年度）'!$E$12*(1-単年カーブ!$R$3)*単年カーブ!Q1889)</f>
        <v>0</v>
      </c>
      <c r="G1889" s="47">
        <f t="shared" si="206"/>
        <v>0</v>
      </c>
      <c r="M1889">
        <f t="shared" si="207"/>
        <v>5</v>
      </c>
      <c r="N1889">
        <f>IF(OR(WEEKDAY(A1889)=1,WEEKDAY(A1889)=7,COUNTIF('2027祝日等（不使用）'!$A$1:$A$20,単年カーブ!A1889)=1),0,1)</f>
        <v>1</v>
      </c>
      <c r="O1889">
        <f t="shared" si="204"/>
        <v>14</v>
      </c>
      <c r="P1889">
        <f t="shared" si="208"/>
        <v>0</v>
      </c>
      <c r="Q1889">
        <f t="shared" si="209"/>
        <v>0</v>
      </c>
    </row>
    <row r="1890" spans="1:17" ht="19.5" x14ac:dyDescent="0.4">
      <c r="A1890" s="33">
        <f t="shared" si="203"/>
        <v>46517</v>
      </c>
      <c r="B1890" s="27" t="str">
        <f t="shared" si="205"/>
        <v>(月)</v>
      </c>
      <c r="C1890" s="34">
        <v>0.29166666666666702</v>
      </c>
      <c r="D1890" s="16" t="s">
        <v>18</v>
      </c>
      <c r="E1890" s="35">
        <v>0.3125</v>
      </c>
      <c r="F1890" s="50">
        <f>IF(COUNTIF('リスト（不使用）'!$A$5:$A$6,単年カーブ!$A$1),"希望数量入力ください",'単年（2027年度）'!$E$12*単年カーブ!$R$3+'単年（2027年度）'!$E$12*(1-単年カーブ!$R$3)*単年カーブ!Q1890)</f>
        <v>0</v>
      </c>
      <c r="G1890" s="47">
        <f t="shared" si="206"/>
        <v>0</v>
      </c>
      <c r="M1890">
        <f t="shared" si="207"/>
        <v>5</v>
      </c>
      <c r="N1890">
        <f>IF(OR(WEEKDAY(A1890)=1,WEEKDAY(A1890)=7,COUNTIF('2027祝日等（不使用）'!$A$1:$A$20,単年カーブ!A1890)=1),0,1)</f>
        <v>1</v>
      </c>
      <c r="O1890">
        <f t="shared" si="204"/>
        <v>15</v>
      </c>
      <c r="P1890">
        <f t="shared" si="208"/>
        <v>0</v>
      </c>
      <c r="Q1890">
        <f t="shared" si="209"/>
        <v>0</v>
      </c>
    </row>
    <row r="1891" spans="1:17" ht="19.5" x14ac:dyDescent="0.4">
      <c r="A1891" s="33">
        <f t="shared" si="203"/>
        <v>46517</v>
      </c>
      <c r="B1891" s="27" t="str">
        <f t="shared" si="205"/>
        <v>(月)</v>
      </c>
      <c r="C1891" s="34">
        <v>0.3125</v>
      </c>
      <c r="D1891" s="16" t="s">
        <v>18</v>
      </c>
      <c r="E1891" s="35">
        <v>0.33333333333333298</v>
      </c>
      <c r="F1891" s="50">
        <f>IF(COUNTIF('リスト（不使用）'!$A$5:$A$6,単年カーブ!$A$1),"希望数量入力ください",'単年（2027年度）'!$E$12*単年カーブ!$R$3+'単年（2027年度）'!$E$12*(1-単年カーブ!$R$3)*単年カーブ!Q1891)</f>
        <v>0</v>
      </c>
      <c r="G1891" s="47">
        <f t="shared" si="206"/>
        <v>0</v>
      </c>
      <c r="M1891">
        <f t="shared" si="207"/>
        <v>5</v>
      </c>
      <c r="N1891">
        <f>IF(OR(WEEKDAY(A1891)=1,WEEKDAY(A1891)=7,COUNTIF('2027祝日等（不使用）'!$A$1:$A$20,単年カーブ!A1891)=1),0,1)</f>
        <v>1</v>
      </c>
      <c r="O1891">
        <f t="shared" si="204"/>
        <v>16</v>
      </c>
      <c r="P1891">
        <f t="shared" si="208"/>
        <v>0</v>
      </c>
      <c r="Q1891">
        <f t="shared" si="209"/>
        <v>0</v>
      </c>
    </row>
    <row r="1892" spans="1:17" ht="19.5" x14ac:dyDescent="0.4">
      <c r="A1892" s="33">
        <f t="shared" si="203"/>
        <v>46517</v>
      </c>
      <c r="B1892" s="27" t="str">
        <f t="shared" si="205"/>
        <v>(月)</v>
      </c>
      <c r="C1892" s="34">
        <v>0.33333333333333298</v>
      </c>
      <c r="D1892" s="16" t="s">
        <v>18</v>
      </c>
      <c r="E1892" s="35">
        <v>0.35416666666666702</v>
      </c>
      <c r="F1892" s="50">
        <f>IF(COUNTIF('リスト（不使用）'!$A$5:$A$6,単年カーブ!$A$1),"希望数量入力ください",'単年（2027年度）'!$E$12*単年カーブ!$R$3+'単年（2027年度）'!$E$12*(1-単年カーブ!$R$3)*単年カーブ!Q1892)</f>
        <v>0</v>
      </c>
      <c r="G1892" s="47">
        <f t="shared" si="206"/>
        <v>0</v>
      </c>
      <c r="M1892">
        <f t="shared" si="207"/>
        <v>5</v>
      </c>
      <c r="N1892">
        <f>IF(OR(WEEKDAY(A1892)=1,WEEKDAY(A1892)=7,COUNTIF('2027祝日等（不使用）'!$A$1:$A$20,単年カーブ!A1892)=1),0,1)</f>
        <v>1</v>
      </c>
      <c r="O1892">
        <f t="shared" si="204"/>
        <v>17</v>
      </c>
      <c r="P1892">
        <f t="shared" si="208"/>
        <v>1</v>
      </c>
      <c r="Q1892">
        <f t="shared" si="209"/>
        <v>1</v>
      </c>
    </row>
    <row r="1893" spans="1:17" ht="19.5" x14ac:dyDescent="0.4">
      <c r="A1893" s="33">
        <f t="shared" si="203"/>
        <v>46517</v>
      </c>
      <c r="B1893" s="27" t="str">
        <f t="shared" si="205"/>
        <v>(月)</v>
      </c>
      <c r="C1893" s="34">
        <v>0.35416666666666702</v>
      </c>
      <c r="D1893" s="16" t="s">
        <v>18</v>
      </c>
      <c r="E1893" s="35">
        <v>0.375</v>
      </c>
      <c r="F1893" s="50">
        <f>IF(COUNTIF('リスト（不使用）'!$A$5:$A$6,単年カーブ!$A$1),"希望数量入力ください",'単年（2027年度）'!$E$12*単年カーブ!$R$3+'単年（2027年度）'!$E$12*(1-単年カーブ!$R$3)*単年カーブ!Q1893)</f>
        <v>0</v>
      </c>
      <c r="G1893" s="47">
        <f t="shared" si="206"/>
        <v>0</v>
      </c>
      <c r="M1893">
        <f t="shared" si="207"/>
        <v>5</v>
      </c>
      <c r="N1893">
        <f>IF(OR(WEEKDAY(A1893)=1,WEEKDAY(A1893)=7,COUNTIF('2027祝日等（不使用）'!$A$1:$A$20,単年カーブ!A1893)=1),0,1)</f>
        <v>1</v>
      </c>
      <c r="O1893">
        <f t="shared" si="204"/>
        <v>18</v>
      </c>
      <c r="P1893">
        <f t="shared" si="208"/>
        <v>1</v>
      </c>
      <c r="Q1893">
        <f t="shared" si="209"/>
        <v>1</v>
      </c>
    </row>
    <row r="1894" spans="1:17" ht="19.5" x14ac:dyDescent="0.4">
      <c r="A1894" s="33">
        <f t="shared" si="203"/>
        <v>46517</v>
      </c>
      <c r="B1894" s="27" t="str">
        <f t="shared" si="205"/>
        <v>(月)</v>
      </c>
      <c r="C1894" s="34">
        <v>0.375</v>
      </c>
      <c r="D1894" s="16" t="s">
        <v>18</v>
      </c>
      <c r="E1894" s="35">
        <v>0.39583333333333298</v>
      </c>
      <c r="F1894" s="50">
        <f>IF(COUNTIF('リスト（不使用）'!$A$5:$A$6,単年カーブ!$A$1),"希望数量入力ください",'単年（2027年度）'!$E$12*単年カーブ!$R$3+'単年（2027年度）'!$E$12*(1-単年カーブ!$R$3)*単年カーブ!Q1894)</f>
        <v>0</v>
      </c>
      <c r="G1894" s="47">
        <f t="shared" si="206"/>
        <v>0</v>
      </c>
      <c r="M1894">
        <f t="shared" si="207"/>
        <v>5</v>
      </c>
      <c r="N1894">
        <f>IF(OR(WEEKDAY(A1894)=1,WEEKDAY(A1894)=7,COUNTIF('2027祝日等（不使用）'!$A$1:$A$20,単年カーブ!A1894)=1),0,1)</f>
        <v>1</v>
      </c>
      <c r="O1894">
        <f t="shared" si="204"/>
        <v>19</v>
      </c>
      <c r="P1894">
        <f t="shared" si="208"/>
        <v>1</v>
      </c>
      <c r="Q1894">
        <f t="shared" si="209"/>
        <v>1</v>
      </c>
    </row>
    <row r="1895" spans="1:17" ht="19.5" x14ac:dyDescent="0.4">
      <c r="A1895" s="33">
        <f t="shared" si="203"/>
        <v>46517</v>
      </c>
      <c r="B1895" s="27" t="str">
        <f t="shared" si="205"/>
        <v>(月)</v>
      </c>
      <c r="C1895" s="34">
        <v>0.39583333333333298</v>
      </c>
      <c r="D1895" s="16" t="s">
        <v>18</v>
      </c>
      <c r="E1895" s="35">
        <v>0.41666666666666702</v>
      </c>
      <c r="F1895" s="50">
        <f>IF(COUNTIF('リスト（不使用）'!$A$5:$A$6,単年カーブ!$A$1),"希望数量入力ください",'単年（2027年度）'!$E$12*単年カーブ!$R$3+'単年（2027年度）'!$E$12*(1-単年カーブ!$R$3)*単年カーブ!Q1895)</f>
        <v>0</v>
      </c>
      <c r="G1895" s="47">
        <f t="shared" si="206"/>
        <v>0</v>
      </c>
      <c r="M1895">
        <f t="shared" si="207"/>
        <v>5</v>
      </c>
      <c r="N1895">
        <f>IF(OR(WEEKDAY(A1895)=1,WEEKDAY(A1895)=7,COUNTIF('2027祝日等（不使用）'!$A$1:$A$20,単年カーブ!A1895)=1),0,1)</f>
        <v>1</v>
      </c>
      <c r="O1895">
        <f t="shared" si="204"/>
        <v>20</v>
      </c>
      <c r="P1895">
        <f t="shared" si="208"/>
        <v>1</v>
      </c>
      <c r="Q1895">
        <f t="shared" si="209"/>
        <v>1</v>
      </c>
    </row>
    <row r="1896" spans="1:17" ht="19.5" x14ac:dyDescent="0.4">
      <c r="A1896" s="33">
        <f t="shared" si="203"/>
        <v>46517</v>
      </c>
      <c r="B1896" s="27" t="str">
        <f t="shared" si="205"/>
        <v>(月)</v>
      </c>
      <c r="C1896" s="34">
        <v>0.41666666666666702</v>
      </c>
      <c r="D1896" s="16" t="s">
        <v>18</v>
      </c>
      <c r="E1896" s="35">
        <v>0.4375</v>
      </c>
      <c r="F1896" s="50">
        <f>IF(COUNTIF('リスト（不使用）'!$A$5:$A$6,単年カーブ!$A$1),"希望数量入力ください",'単年（2027年度）'!$E$12*単年カーブ!$R$3+'単年（2027年度）'!$E$12*(1-単年カーブ!$R$3)*単年カーブ!Q1896)</f>
        <v>0</v>
      </c>
      <c r="G1896" s="47">
        <f t="shared" si="206"/>
        <v>0</v>
      </c>
      <c r="M1896">
        <f t="shared" si="207"/>
        <v>5</v>
      </c>
      <c r="N1896">
        <f>IF(OR(WEEKDAY(A1896)=1,WEEKDAY(A1896)=7,COUNTIF('2027祝日等（不使用）'!$A$1:$A$20,単年カーブ!A1896)=1),0,1)</f>
        <v>1</v>
      </c>
      <c r="O1896">
        <f t="shared" si="204"/>
        <v>21</v>
      </c>
      <c r="P1896">
        <f t="shared" si="208"/>
        <v>1</v>
      </c>
      <c r="Q1896">
        <f t="shared" si="209"/>
        <v>1</v>
      </c>
    </row>
    <row r="1897" spans="1:17" ht="19.5" x14ac:dyDescent="0.4">
      <c r="A1897" s="33">
        <f t="shared" si="203"/>
        <v>46517</v>
      </c>
      <c r="B1897" s="27" t="str">
        <f t="shared" si="205"/>
        <v>(月)</v>
      </c>
      <c r="C1897" s="34">
        <v>0.4375</v>
      </c>
      <c r="D1897" s="16" t="s">
        <v>18</v>
      </c>
      <c r="E1897" s="35">
        <v>0.45833333333333298</v>
      </c>
      <c r="F1897" s="50">
        <f>IF(COUNTIF('リスト（不使用）'!$A$5:$A$6,単年カーブ!$A$1),"希望数量入力ください",'単年（2027年度）'!$E$12*単年カーブ!$R$3+'単年（2027年度）'!$E$12*(1-単年カーブ!$R$3)*単年カーブ!Q1897)</f>
        <v>0</v>
      </c>
      <c r="G1897" s="47">
        <f t="shared" si="206"/>
        <v>0</v>
      </c>
      <c r="M1897">
        <f t="shared" si="207"/>
        <v>5</v>
      </c>
      <c r="N1897">
        <f>IF(OR(WEEKDAY(A1897)=1,WEEKDAY(A1897)=7,COUNTIF('2027祝日等（不使用）'!$A$1:$A$20,単年カーブ!A1897)=1),0,1)</f>
        <v>1</v>
      </c>
      <c r="O1897">
        <f t="shared" si="204"/>
        <v>22</v>
      </c>
      <c r="P1897">
        <f t="shared" si="208"/>
        <v>1</v>
      </c>
      <c r="Q1897">
        <f t="shared" si="209"/>
        <v>1</v>
      </c>
    </row>
    <row r="1898" spans="1:17" ht="19.5" x14ac:dyDescent="0.4">
      <c r="A1898" s="33">
        <f t="shared" si="203"/>
        <v>46517</v>
      </c>
      <c r="B1898" s="27" t="str">
        <f t="shared" si="205"/>
        <v>(月)</v>
      </c>
      <c r="C1898" s="34">
        <v>0.45833333333333298</v>
      </c>
      <c r="D1898" s="16" t="s">
        <v>18</v>
      </c>
      <c r="E1898" s="35">
        <v>0.47916666666666702</v>
      </c>
      <c r="F1898" s="50">
        <f>IF(COUNTIF('リスト（不使用）'!$A$5:$A$6,単年カーブ!$A$1),"希望数量入力ください",'単年（2027年度）'!$E$12*単年カーブ!$R$3+'単年（2027年度）'!$E$12*(1-単年カーブ!$R$3)*単年カーブ!Q1898)</f>
        <v>0</v>
      </c>
      <c r="G1898" s="47">
        <f t="shared" si="206"/>
        <v>0</v>
      </c>
      <c r="M1898">
        <f t="shared" si="207"/>
        <v>5</v>
      </c>
      <c r="N1898">
        <f>IF(OR(WEEKDAY(A1898)=1,WEEKDAY(A1898)=7,COUNTIF('2027祝日等（不使用）'!$A$1:$A$20,単年カーブ!A1898)=1),0,1)</f>
        <v>1</v>
      </c>
      <c r="O1898">
        <f t="shared" si="204"/>
        <v>23</v>
      </c>
      <c r="P1898">
        <f t="shared" si="208"/>
        <v>1</v>
      </c>
      <c r="Q1898">
        <f t="shared" si="209"/>
        <v>1</v>
      </c>
    </row>
    <row r="1899" spans="1:17" ht="19.5" x14ac:dyDescent="0.4">
      <c r="A1899" s="33">
        <f t="shared" si="203"/>
        <v>46517</v>
      </c>
      <c r="B1899" s="27" t="str">
        <f t="shared" si="205"/>
        <v>(月)</v>
      </c>
      <c r="C1899" s="34">
        <v>0.47916666666666702</v>
      </c>
      <c r="D1899" s="16" t="s">
        <v>18</v>
      </c>
      <c r="E1899" s="35">
        <v>0.5</v>
      </c>
      <c r="F1899" s="50">
        <f>IF(COUNTIF('リスト（不使用）'!$A$5:$A$6,単年カーブ!$A$1),"希望数量入力ください",'単年（2027年度）'!$E$12*単年カーブ!$R$3+'単年（2027年度）'!$E$12*(1-単年カーブ!$R$3)*単年カーブ!Q1899)</f>
        <v>0</v>
      </c>
      <c r="G1899" s="47">
        <f t="shared" si="206"/>
        <v>0</v>
      </c>
      <c r="M1899">
        <f t="shared" si="207"/>
        <v>5</v>
      </c>
      <c r="N1899">
        <f>IF(OR(WEEKDAY(A1899)=1,WEEKDAY(A1899)=7,COUNTIF('2027祝日等（不使用）'!$A$1:$A$20,単年カーブ!A1899)=1),0,1)</f>
        <v>1</v>
      </c>
      <c r="O1899">
        <f t="shared" si="204"/>
        <v>24</v>
      </c>
      <c r="P1899">
        <f t="shared" si="208"/>
        <v>1</v>
      </c>
      <c r="Q1899">
        <f t="shared" si="209"/>
        <v>1</v>
      </c>
    </row>
    <row r="1900" spans="1:17" ht="19.5" x14ac:dyDescent="0.4">
      <c r="A1900" s="33">
        <f t="shared" si="203"/>
        <v>46517</v>
      </c>
      <c r="B1900" s="27" t="str">
        <f t="shared" si="205"/>
        <v>(月)</v>
      </c>
      <c r="C1900" s="34">
        <v>0.5</v>
      </c>
      <c r="D1900" s="16" t="s">
        <v>18</v>
      </c>
      <c r="E1900" s="35">
        <v>0.52083333333333304</v>
      </c>
      <c r="F1900" s="50">
        <f>IF(COUNTIF('リスト（不使用）'!$A$5:$A$6,単年カーブ!$A$1),"希望数量入力ください",'単年（2027年度）'!$E$12*単年カーブ!$R$3+'単年（2027年度）'!$E$12*(1-単年カーブ!$R$3)*単年カーブ!Q1900)</f>
        <v>0</v>
      </c>
      <c r="G1900" s="47">
        <f t="shared" si="206"/>
        <v>0</v>
      </c>
      <c r="M1900">
        <f t="shared" si="207"/>
        <v>5</v>
      </c>
      <c r="N1900">
        <f>IF(OR(WEEKDAY(A1900)=1,WEEKDAY(A1900)=7,COUNTIF('2027祝日等（不使用）'!$A$1:$A$20,単年カーブ!A1900)=1),0,1)</f>
        <v>1</v>
      </c>
      <c r="O1900">
        <f t="shared" si="204"/>
        <v>25</v>
      </c>
      <c r="P1900">
        <f t="shared" si="208"/>
        <v>1</v>
      </c>
      <c r="Q1900">
        <f t="shared" si="209"/>
        <v>1</v>
      </c>
    </row>
    <row r="1901" spans="1:17" ht="19.5" x14ac:dyDescent="0.4">
      <c r="A1901" s="33">
        <f t="shared" si="203"/>
        <v>46517</v>
      </c>
      <c r="B1901" s="27" t="str">
        <f t="shared" si="205"/>
        <v>(月)</v>
      </c>
      <c r="C1901" s="34">
        <v>0.52083333333333304</v>
      </c>
      <c r="D1901" s="16" t="s">
        <v>18</v>
      </c>
      <c r="E1901" s="35">
        <v>0.54166666666666696</v>
      </c>
      <c r="F1901" s="50">
        <f>IF(COUNTIF('リスト（不使用）'!$A$5:$A$6,単年カーブ!$A$1),"希望数量入力ください",'単年（2027年度）'!$E$12*単年カーブ!$R$3+'単年（2027年度）'!$E$12*(1-単年カーブ!$R$3)*単年カーブ!Q1901)</f>
        <v>0</v>
      </c>
      <c r="G1901" s="47">
        <f t="shared" si="206"/>
        <v>0</v>
      </c>
      <c r="M1901">
        <f t="shared" si="207"/>
        <v>5</v>
      </c>
      <c r="N1901">
        <f>IF(OR(WEEKDAY(A1901)=1,WEEKDAY(A1901)=7,COUNTIF('2027祝日等（不使用）'!$A$1:$A$20,単年カーブ!A1901)=1),0,1)</f>
        <v>1</v>
      </c>
      <c r="O1901">
        <f t="shared" si="204"/>
        <v>26</v>
      </c>
      <c r="P1901">
        <f t="shared" si="208"/>
        <v>1</v>
      </c>
      <c r="Q1901">
        <f t="shared" si="209"/>
        <v>1</v>
      </c>
    </row>
    <row r="1902" spans="1:17" ht="19.5" x14ac:dyDescent="0.4">
      <c r="A1902" s="33">
        <f t="shared" si="203"/>
        <v>46517</v>
      </c>
      <c r="B1902" s="27" t="str">
        <f t="shared" si="205"/>
        <v>(月)</v>
      </c>
      <c r="C1902" s="34">
        <v>0.54166666666666696</v>
      </c>
      <c r="D1902" s="16" t="s">
        <v>18</v>
      </c>
      <c r="E1902" s="35">
        <v>0.5625</v>
      </c>
      <c r="F1902" s="50">
        <f>IF(COUNTIF('リスト（不使用）'!$A$5:$A$6,単年カーブ!$A$1),"希望数量入力ください",'単年（2027年度）'!$E$12*単年カーブ!$R$3+'単年（2027年度）'!$E$12*(1-単年カーブ!$R$3)*単年カーブ!Q1902)</f>
        <v>0</v>
      </c>
      <c r="G1902" s="47">
        <f t="shared" si="206"/>
        <v>0</v>
      </c>
      <c r="M1902">
        <f t="shared" si="207"/>
        <v>5</v>
      </c>
      <c r="N1902">
        <f>IF(OR(WEEKDAY(A1902)=1,WEEKDAY(A1902)=7,COUNTIF('2027祝日等（不使用）'!$A$1:$A$20,単年カーブ!A1902)=1),0,1)</f>
        <v>1</v>
      </c>
      <c r="O1902">
        <f t="shared" si="204"/>
        <v>27</v>
      </c>
      <c r="P1902">
        <f t="shared" si="208"/>
        <v>1</v>
      </c>
      <c r="Q1902">
        <f t="shared" si="209"/>
        <v>1</v>
      </c>
    </row>
    <row r="1903" spans="1:17" ht="19.5" x14ac:dyDescent="0.4">
      <c r="A1903" s="33">
        <f t="shared" si="203"/>
        <v>46517</v>
      </c>
      <c r="B1903" s="27" t="str">
        <f t="shared" si="205"/>
        <v>(月)</v>
      </c>
      <c r="C1903" s="34">
        <v>0.5625</v>
      </c>
      <c r="D1903" s="16" t="s">
        <v>18</v>
      </c>
      <c r="E1903" s="35">
        <v>0.58333333333333304</v>
      </c>
      <c r="F1903" s="50">
        <f>IF(COUNTIF('リスト（不使用）'!$A$5:$A$6,単年カーブ!$A$1),"希望数量入力ください",'単年（2027年度）'!$E$12*単年カーブ!$R$3+'単年（2027年度）'!$E$12*(1-単年カーブ!$R$3)*単年カーブ!Q1903)</f>
        <v>0</v>
      </c>
      <c r="G1903" s="47">
        <f t="shared" si="206"/>
        <v>0</v>
      </c>
      <c r="M1903">
        <f t="shared" si="207"/>
        <v>5</v>
      </c>
      <c r="N1903">
        <f>IF(OR(WEEKDAY(A1903)=1,WEEKDAY(A1903)=7,COUNTIF('2027祝日等（不使用）'!$A$1:$A$20,単年カーブ!A1903)=1),0,1)</f>
        <v>1</v>
      </c>
      <c r="O1903">
        <f t="shared" si="204"/>
        <v>28</v>
      </c>
      <c r="P1903">
        <f t="shared" si="208"/>
        <v>1</v>
      </c>
      <c r="Q1903">
        <f t="shared" si="209"/>
        <v>1</v>
      </c>
    </row>
    <row r="1904" spans="1:17" ht="19.5" x14ac:dyDescent="0.4">
      <c r="A1904" s="33">
        <f t="shared" si="203"/>
        <v>46517</v>
      </c>
      <c r="B1904" s="27" t="str">
        <f t="shared" si="205"/>
        <v>(月)</v>
      </c>
      <c r="C1904" s="34">
        <v>0.58333333333333304</v>
      </c>
      <c r="D1904" s="16" t="s">
        <v>18</v>
      </c>
      <c r="E1904" s="35">
        <v>0.60416666666666696</v>
      </c>
      <c r="F1904" s="50">
        <f>IF(COUNTIF('リスト（不使用）'!$A$5:$A$6,単年カーブ!$A$1),"希望数量入力ください",'単年（2027年度）'!$E$12*単年カーブ!$R$3+'単年（2027年度）'!$E$12*(1-単年カーブ!$R$3)*単年カーブ!Q1904)</f>
        <v>0</v>
      </c>
      <c r="G1904" s="47">
        <f t="shared" si="206"/>
        <v>0</v>
      </c>
      <c r="M1904">
        <f t="shared" si="207"/>
        <v>5</v>
      </c>
      <c r="N1904">
        <f>IF(OR(WEEKDAY(A1904)=1,WEEKDAY(A1904)=7,COUNTIF('2027祝日等（不使用）'!$A$1:$A$20,単年カーブ!A1904)=1),0,1)</f>
        <v>1</v>
      </c>
      <c r="O1904">
        <f t="shared" si="204"/>
        <v>29</v>
      </c>
      <c r="P1904">
        <f t="shared" si="208"/>
        <v>1</v>
      </c>
      <c r="Q1904">
        <f t="shared" si="209"/>
        <v>1</v>
      </c>
    </row>
    <row r="1905" spans="1:17" ht="19.5" x14ac:dyDescent="0.4">
      <c r="A1905" s="33">
        <f t="shared" si="203"/>
        <v>46517</v>
      </c>
      <c r="B1905" s="27" t="str">
        <f t="shared" si="205"/>
        <v>(月)</v>
      </c>
      <c r="C1905" s="34">
        <v>0.60416666666666696</v>
      </c>
      <c r="D1905" s="16" t="s">
        <v>18</v>
      </c>
      <c r="E1905" s="35">
        <v>0.625</v>
      </c>
      <c r="F1905" s="50">
        <f>IF(COUNTIF('リスト（不使用）'!$A$5:$A$6,単年カーブ!$A$1),"希望数量入力ください",'単年（2027年度）'!$E$12*単年カーブ!$R$3+'単年（2027年度）'!$E$12*(1-単年カーブ!$R$3)*単年カーブ!Q1905)</f>
        <v>0</v>
      </c>
      <c r="G1905" s="47">
        <f t="shared" si="206"/>
        <v>0</v>
      </c>
      <c r="M1905">
        <f t="shared" si="207"/>
        <v>5</v>
      </c>
      <c r="N1905">
        <f>IF(OR(WEEKDAY(A1905)=1,WEEKDAY(A1905)=7,COUNTIF('2027祝日等（不使用）'!$A$1:$A$20,単年カーブ!A1905)=1),0,1)</f>
        <v>1</v>
      </c>
      <c r="O1905">
        <f t="shared" si="204"/>
        <v>30</v>
      </c>
      <c r="P1905">
        <f t="shared" si="208"/>
        <v>1</v>
      </c>
      <c r="Q1905">
        <f t="shared" si="209"/>
        <v>1</v>
      </c>
    </row>
    <row r="1906" spans="1:17" ht="19.5" x14ac:dyDescent="0.4">
      <c r="A1906" s="33">
        <f t="shared" si="203"/>
        <v>46517</v>
      </c>
      <c r="B1906" s="27" t="str">
        <f t="shared" si="205"/>
        <v>(月)</v>
      </c>
      <c r="C1906" s="34">
        <v>0.625</v>
      </c>
      <c r="D1906" s="16" t="s">
        <v>18</v>
      </c>
      <c r="E1906" s="35">
        <v>0.64583333333333304</v>
      </c>
      <c r="F1906" s="50">
        <f>IF(COUNTIF('リスト（不使用）'!$A$5:$A$6,単年カーブ!$A$1),"希望数量入力ください",'単年（2027年度）'!$E$12*単年カーブ!$R$3+'単年（2027年度）'!$E$12*(1-単年カーブ!$R$3)*単年カーブ!Q1906)</f>
        <v>0</v>
      </c>
      <c r="G1906" s="47">
        <f t="shared" si="206"/>
        <v>0</v>
      </c>
      <c r="M1906">
        <f t="shared" si="207"/>
        <v>5</v>
      </c>
      <c r="N1906">
        <f>IF(OR(WEEKDAY(A1906)=1,WEEKDAY(A1906)=7,COUNTIF('2027祝日等（不使用）'!$A$1:$A$20,単年カーブ!A1906)=1),0,1)</f>
        <v>1</v>
      </c>
      <c r="O1906">
        <f t="shared" si="204"/>
        <v>31</v>
      </c>
      <c r="P1906">
        <f t="shared" si="208"/>
        <v>1</v>
      </c>
      <c r="Q1906">
        <f t="shared" si="209"/>
        <v>1</v>
      </c>
    </row>
    <row r="1907" spans="1:17" ht="19.5" x14ac:dyDescent="0.4">
      <c r="A1907" s="33">
        <f t="shared" si="203"/>
        <v>46517</v>
      </c>
      <c r="B1907" s="27" t="str">
        <f t="shared" si="205"/>
        <v>(月)</v>
      </c>
      <c r="C1907" s="34">
        <v>0.64583333333333304</v>
      </c>
      <c r="D1907" s="16" t="s">
        <v>18</v>
      </c>
      <c r="E1907" s="35">
        <v>0.66666666666666696</v>
      </c>
      <c r="F1907" s="50">
        <f>IF(COUNTIF('リスト（不使用）'!$A$5:$A$6,単年カーブ!$A$1),"希望数量入力ください",'単年（2027年度）'!$E$12*単年カーブ!$R$3+'単年（2027年度）'!$E$12*(1-単年カーブ!$R$3)*単年カーブ!Q1907)</f>
        <v>0</v>
      </c>
      <c r="G1907" s="47">
        <f t="shared" si="206"/>
        <v>0</v>
      </c>
      <c r="M1907">
        <f t="shared" si="207"/>
        <v>5</v>
      </c>
      <c r="N1907">
        <f>IF(OR(WEEKDAY(A1907)=1,WEEKDAY(A1907)=7,COUNTIF('2027祝日等（不使用）'!$A$1:$A$20,単年カーブ!A1907)=1),0,1)</f>
        <v>1</v>
      </c>
      <c r="O1907">
        <f t="shared" si="204"/>
        <v>32</v>
      </c>
      <c r="P1907">
        <f t="shared" si="208"/>
        <v>1</v>
      </c>
      <c r="Q1907">
        <f t="shared" si="209"/>
        <v>1</v>
      </c>
    </row>
    <row r="1908" spans="1:17" ht="19.5" x14ac:dyDescent="0.4">
      <c r="A1908" s="33">
        <f t="shared" ref="A1908:A1971" si="210">A1860+1</f>
        <v>46517</v>
      </c>
      <c r="B1908" s="27" t="str">
        <f t="shared" si="205"/>
        <v>(月)</v>
      </c>
      <c r="C1908" s="34">
        <v>0.66666666666666696</v>
      </c>
      <c r="D1908" s="16" t="s">
        <v>18</v>
      </c>
      <c r="E1908" s="35">
        <v>0.6875</v>
      </c>
      <c r="F1908" s="50">
        <f>IF(COUNTIF('リスト（不使用）'!$A$5:$A$6,単年カーブ!$A$1),"希望数量入力ください",'単年（2027年度）'!$E$12*単年カーブ!$R$3+'単年（2027年度）'!$E$12*(1-単年カーブ!$R$3)*単年カーブ!Q1908)</f>
        <v>0</v>
      </c>
      <c r="G1908" s="47">
        <f t="shared" si="206"/>
        <v>0</v>
      </c>
      <c r="M1908">
        <f t="shared" si="207"/>
        <v>5</v>
      </c>
      <c r="N1908">
        <f>IF(OR(WEEKDAY(A1908)=1,WEEKDAY(A1908)=7,COUNTIF('2027祝日等（不使用）'!$A$1:$A$20,単年カーブ!A1908)=1),0,1)</f>
        <v>1</v>
      </c>
      <c r="O1908">
        <f t="shared" ref="O1908:O1971" si="211">O1860</f>
        <v>33</v>
      </c>
      <c r="P1908">
        <f t="shared" si="208"/>
        <v>1</v>
      </c>
      <c r="Q1908">
        <f t="shared" si="209"/>
        <v>1</v>
      </c>
    </row>
    <row r="1909" spans="1:17" ht="19.5" x14ac:dyDescent="0.4">
      <c r="A1909" s="33">
        <f t="shared" si="210"/>
        <v>46517</v>
      </c>
      <c r="B1909" s="27" t="str">
        <f t="shared" si="205"/>
        <v>(月)</v>
      </c>
      <c r="C1909" s="34">
        <v>0.6875</v>
      </c>
      <c r="D1909" s="16" t="s">
        <v>18</v>
      </c>
      <c r="E1909" s="35">
        <v>0.70833333333333304</v>
      </c>
      <c r="F1909" s="50">
        <f>IF(COUNTIF('リスト（不使用）'!$A$5:$A$6,単年カーブ!$A$1),"希望数量入力ください",'単年（2027年度）'!$E$12*単年カーブ!$R$3+'単年（2027年度）'!$E$12*(1-単年カーブ!$R$3)*単年カーブ!Q1909)</f>
        <v>0</v>
      </c>
      <c r="G1909" s="47">
        <f t="shared" si="206"/>
        <v>0</v>
      </c>
      <c r="M1909">
        <f t="shared" si="207"/>
        <v>5</v>
      </c>
      <c r="N1909">
        <f>IF(OR(WEEKDAY(A1909)=1,WEEKDAY(A1909)=7,COUNTIF('2027祝日等（不使用）'!$A$1:$A$20,単年カーブ!A1909)=1),0,1)</f>
        <v>1</v>
      </c>
      <c r="O1909">
        <f t="shared" si="211"/>
        <v>34</v>
      </c>
      <c r="P1909">
        <f t="shared" si="208"/>
        <v>1</v>
      </c>
      <c r="Q1909">
        <f t="shared" si="209"/>
        <v>1</v>
      </c>
    </row>
    <row r="1910" spans="1:17" ht="19.5" x14ac:dyDescent="0.4">
      <c r="A1910" s="33">
        <f t="shared" si="210"/>
        <v>46517</v>
      </c>
      <c r="B1910" s="27" t="str">
        <f t="shared" si="205"/>
        <v>(月)</v>
      </c>
      <c r="C1910" s="34">
        <v>0.70833333333333304</v>
      </c>
      <c r="D1910" s="16" t="s">
        <v>18</v>
      </c>
      <c r="E1910" s="35">
        <v>0.72916666666666696</v>
      </c>
      <c r="F1910" s="50">
        <f>IF(COUNTIF('リスト（不使用）'!$A$5:$A$6,単年カーブ!$A$1),"希望数量入力ください",'単年（2027年度）'!$E$12*単年カーブ!$R$3+'単年（2027年度）'!$E$12*(1-単年カーブ!$R$3)*単年カーブ!Q1910)</f>
        <v>0</v>
      </c>
      <c r="G1910" s="47">
        <f t="shared" si="206"/>
        <v>0</v>
      </c>
      <c r="M1910">
        <f t="shared" si="207"/>
        <v>5</v>
      </c>
      <c r="N1910">
        <f>IF(OR(WEEKDAY(A1910)=1,WEEKDAY(A1910)=7,COUNTIF('2027祝日等（不使用）'!$A$1:$A$20,単年カーブ!A1910)=1),0,1)</f>
        <v>1</v>
      </c>
      <c r="O1910">
        <f t="shared" si="211"/>
        <v>35</v>
      </c>
      <c r="P1910">
        <f t="shared" si="208"/>
        <v>1</v>
      </c>
      <c r="Q1910">
        <f t="shared" si="209"/>
        <v>1</v>
      </c>
    </row>
    <row r="1911" spans="1:17" ht="19.5" x14ac:dyDescent="0.4">
      <c r="A1911" s="33">
        <f t="shared" si="210"/>
        <v>46517</v>
      </c>
      <c r="B1911" s="27" t="str">
        <f t="shared" si="205"/>
        <v>(月)</v>
      </c>
      <c r="C1911" s="34">
        <v>0.72916666666666696</v>
      </c>
      <c r="D1911" s="16" t="s">
        <v>18</v>
      </c>
      <c r="E1911" s="35">
        <v>0.75</v>
      </c>
      <c r="F1911" s="50">
        <f>IF(COUNTIF('リスト（不使用）'!$A$5:$A$6,単年カーブ!$A$1),"希望数量入力ください",'単年（2027年度）'!$E$12*単年カーブ!$R$3+'単年（2027年度）'!$E$12*(1-単年カーブ!$R$3)*単年カーブ!Q1911)</f>
        <v>0</v>
      </c>
      <c r="G1911" s="47">
        <f t="shared" si="206"/>
        <v>0</v>
      </c>
      <c r="M1911">
        <f t="shared" si="207"/>
        <v>5</v>
      </c>
      <c r="N1911">
        <f>IF(OR(WEEKDAY(A1911)=1,WEEKDAY(A1911)=7,COUNTIF('2027祝日等（不使用）'!$A$1:$A$20,単年カーブ!A1911)=1),0,1)</f>
        <v>1</v>
      </c>
      <c r="O1911">
        <f t="shared" si="211"/>
        <v>36</v>
      </c>
      <c r="P1911">
        <f t="shared" si="208"/>
        <v>1</v>
      </c>
      <c r="Q1911">
        <f t="shared" si="209"/>
        <v>1</v>
      </c>
    </row>
    <row r="1912" spans="1:17" ht="19.5" x14ac:dyDescent="0.4">
      <c r="A1912" s="33">
        <f t="shared" si="210"/>
        <v>46517</v>
      </c>
      <c r="B1912" s="27" t="str">
        <f t="shared" si="205"/>
        <v>(月)</v>
      </c>
      <c r="C1912" s="34">
        <v>0.75</v>
      </c>
      <c r="D1912" s="16" t="s">
        <v>18</v>
      </c>
      <c r="E1912" s="35">
        <v>0.77083333333333304</v>
      </c>
      <c r="F1912" s="50">
        <f>IF(COUNTIF('リスト（不使用）'!$A$5:$A$6,単年カーブ!$A$1),"希望数量入力ください",'単年（2027年度）'!$E$12*単年カーブ!$R$3+'単年（2027年度）'!$E$12*(1-単年カーブ!$R$3)*単年カーブ!Q1912)</f>
        <v>0</v>
      </c>
      <c r="G1912" s="47">
        <f t="shared" si="206"/>
        <v>0</v>
      </c>
      <c r="M1912">
        <f t="shared" si="207"/>
        <v>5</v>
      </c>
      <c r="N1912">
        <f>IF(OR(WEEKDAY(A1912)=1,WEEKDAY(A1912)=7,COUNTIF('2027祝日等（不使用）'!$A$1:$A$20,単年カーブ!A1912)=1),0,1)</f>
        <v>1</v>
      </c>
      <c r="O1912">
        <f t="shared" si="211"/>
        <v>37</v>
      </c>
      <c r="P1912">
        <f t="shared" si="208"/>
        <v>1</v>
      </c>
      <c r="Q1912">
        <f t="shared" si="209"/>
        <v>1</v>
      </c>
    </row>
    <row r="1913" spans="1:17" ht="19.5" x14ac:dyDescent="0.4">
      <c r="A1913" s="33">
        <f t="shared" si="210"/>
        <v>46517</v>
      </c>
      <c r="B1913" s="27" t="str">
        <f t="shared" si="205"/>
        <v>(月)</v>
      </c>
      <c r="C1913" s="34">
        <v>0.77083333333333304</v>
      </c>
      <c r="D1913" s="16" t="s">
        <v>18</v>
      </c>
      <c r="E1913" s="35">
        <v>0.79166666666666696</v>
      </c>
      <c r="F1913" s="50">
        <f>IF(COUNTIF('リスト（不使用）'!$A$5:$A$6,単年カーブ!$A$1),"希望数量入力ください",'単年（2027年度）'!$E$12*単年カーブ!$R$3+'単年（2027年度）'!$E$12*(1-単年カーブ!$R$3)*単年カーブ!Q1913)</f>
        <v>0</v>
      </c>
      <c r="G1913" s="47">
        <f t="shared" si="206"/>
        <v>0</v>
      </c>
      <c r="M1913">
        <f t="shared" si="207"/>
        <v>5</v>
      </c>
      <c r="N1913">
        <f>IF(OR(WEEKDAY(A1913)=1,WEEKDAY(A1913)=7,COUNTIF('2027祝日等（不使用）'!$A$1:$A$20,単年カーブ!A1913)=1),0,1)</f>
        <v>1</v>
      </c>
      <c r="O1913">
        <f t="shared" si="211"/>
        <v>38</v>
      </c>
      <c r="P1913">
        <f t="shared" si="208"/>
        <v>1</v>
      </c>
      <c r="Q1913">
        <f t="shared" si="209"/>
        <v>1</v>
      </c>
    </row>
    <row r="1914" spans="1:17" ht="19.5" x14ac:dyDescent="0.4">
      <c r="A1914" s="33">
        <f t="shared" si="210"/>
        <v>46517</v>
      </c>
      <c r="B1914" s="27" t="str">
        <f t="shared" si="205"/>
        <v>(月)</v>
      </c>
      <c r="C1914" s="34">
        <v>0.79166666666666696</v>
      </c>
      <c r="D1914" s="16" t="s">
        <v>18</v>
      </c>
      <c r="E1914" s="35">
        <v>0.8125</v>
      </c>
      <c r="F1914" s="50">
        <f>IF(COUNTIF('リスト（不使用）'!$A$5:$A$6,単年カーブ!$A$1),"希望数量入力ください",'単年（2027年度）'!$E$12*単年カーブ!$R$3+'単年（2027年度）'!$E$12*(1-単年カーブ!$R$3)*単年カーブ!Q1914)</f>
        <v>0</v>
      </c>
      <c r="G1914" s="47">
        <f t="shared" si="206"/>
        <v>0</v>
      </c>
      <c r="M1914">
        <f t="shared" si="207"/>
        <v>5</v>
      </c>
      <c r="N1914">
        <f>IF(OR(WEEKDAY(A1914)=1,WEEKDAY(A1914)=7,COUNTIF('2027祝日等（不使用）'!$A$1:$A$20,単年カーブ!A1914)=1),0,1)</f>
        <v>1</v>
      </c>
      <c r="O1914">
        <f t="shared" si="211"/>
        <v>39</v>
      </c>
      <c r="P1914">
        <f t="shared" si="208"/>
        <v>1</v>
      </c>
      <c r="Q1914">
        <f t="shared" si="209"/>
        <v>1</v>
      </c>
    </row>
    <row r="1915" spans="1:17" ht="19.5" x14ac:dyDescent="0.4">
      <c r="A1915" s="33">
        <f t="shared" si="210"/>
        <v>46517</v>
      </c>
      <c r="B1915" s="27" t="str">
        <f t="shared" si="205"/>
        <v>(月)</v>
      </c>
      <c r="C1915" s="34">
        <v>0.8125</v>
      </c>
      <c r="D1915" s="16" t="s">
        <v>18</v>
      </c>
      <c r="E1915" s="35">
        <v>0.83333333333333304</v>
      </c>
      <c r="F1915" s="50">
        <f>IF(COUNTIF('リスト（不使用）'!$A$5:$A$6,単年カーブ!$A$1),"希望数量入力ください",'単年（2027年度）'!$E$12*単年カーブ!$R$3+'単年（2027年度）'!$E$12*(1-単年カーブ!$R$3)*単年カーブ!Q1915)</f>
        <v>0</v>
      </c>
      <c r="G1915" s="47">
        <f t="shared" si="206"/>
        <v>0</v>
      </c>
      <c r="M1915">
        <f t="shared" si="207"/>
        <v>5</v>
      </c>
      <c r="N1915">
        <f>IF(OR(WEEKDAY(A1915)=1,WEEKDAY(A1915)=7,COUNTIF('2027祝日等（不使用）'!$A$1:$A$20,単年カーブ!A1915)=1),0,1)</f>
        <v>1</v>
      </c>
      <c r="O1915">
        <f t="shared" si="211"/>
        <v>40</v>
      </c>
      <c r="P1915">
        <f t="shared" si="208"/>
        <v>1</v>
      </c>
      <c r="Q1915">
        <f t="shared" si="209"/>
        <v>1</v>
      </c>
    </row>
    <row r="1916" spans="1:17" ht="19.5" x14ac:dyDescent="0.4">
      <c r="A1916" s="33">
        <f t="shared" si="210"/>
        <v>46517</v>
      </c>
      <c r="B1916" s="27" t="str">
        <f t="shared" si="205"/>
        <v>(月)</v>
      </c>
      <c r="C1916" s="34">
        <v>0.83333333333333304</v>
      </c>
      <c r="D1916" s="16" t="s">
        <v>18</v>
      </c>
      <c r="E1916" s="35">
        <v>0.85416666666666696</v>
      </c>
      <c r="F1916" s="50">
        <f>IF(COUNTIF('リスト（不使用）'!$A$5:$A$6,単年カーブ!$A$1),"希望数量入力ください",'単年（2027年度）'!$E$12*単年カーブ!$R$3+'単年（2027年度）'!$E$12*(1-単年カーブ!$R$3)*単年カーブ!Q1916)</f>
        <v>0</v>
      </c>
      <c r="G1916" s="47">
        <f t="shared" si="206"/>
        <v>0</v>
      </c>
      <c r="M1916">
        <f t="shared" si="207"/>
        <v>5</v>
      </c>
      <c r="N1916">
        <f>IF(OR(WEEKDAY(A1916)=1,WEEKDAY(A1916)=7,COUNTIF('2027祝日等（不使用）'!$A$1:$A$20,単年カーブ!A1916)=1),0,1)</f>
        <v>1</v>
      </c>
      <c r="O1916">
        <f t="shared" si="211"/>
        <v>41</v>
      </c>
      <c r="P1916">
        <f t="shared" si="208"/>
        <v>0</v>
      </c>
      <c r="Q1916">
        <f t="shared" si="209"/>
        <v>0</v>
      </c>
    </row>
    <row r="1917" spans="1:17" ht="19.5" x14ac:dyDescent="0.4">
      <c r="A1917" s="33">
        <f t="shared" si="210"/>
        <v>46517</v>
      </c>
      <c r="B1917" s="27" t="str">
        <f t="shared" si="205"/>
        <v>(月)</v>
      </c>
      <c r="C1917" s="34">
        <v>0.85416666666666696</v>
      </c>
      <c r="D1917" s="16" t="s">
        <v>18</v>
      </c>
      <c r="E1917" s="35">
        <v>0.875</v>
      </c>
      <c r="F1917" s="50">
        <f>IF(COUNTIF('リスト（不使用）'!$A$5:$A$6,単年カーブ!$A$1),"希望数量入力ください",'単年（2027年度）'!$E$12*単年カーブ!$R$3+'単年（2027年度）'!$E$12*(1-単年カーブ!$R$3)*単年カーブ!Q1917)</f>
        <v>0</v>
      </c>
      <c r="G1917" s="47">
        <f t="shared" si="206"/>
        <v>0</v>
      </c>
      <c r="M1917">
        <f t="shared" si="207"/>
        <v>5</v>
      </c>
      <c r="N1917">
        <f>IF(OR(WEEKDAY(A1917)=1,WEEKDAY(A1917)=7,COUNTIF('2027祝日等（不使用）'!$A$1:$A$20,単年カーブ!A1917)=1),0,1)</f>
        <v>1</v>
      </c>
      <c r="O1917">
        <f t="shared" si="211"/>
        <v>42</v>
      </c>
      <c r="P1917">
        <f t="shared" si="208"/>
        <v>0</v>
      </c>
      <c r="Q1917">
        <f t="shared" si="209"/>
        <v>0</v>
      </c>
    </row>
    <row r="1918" spans="1:17" ht="19.5" x14ac:dyDescent="0.4">
      <c r="A1918" s="33">
        <f t="shared" si="210"/>
        <v>46517</v>
      </c>
      <c r="B1918" s="27" t="str">
        <f t="shared" si="205"/>
        <v>(月)</v>
      </c>
      <c r="C1918" s="34">
        <v>0.875</v>
      </c>
      <c r="D1918" s="16" t="s">
        <v>18</v>
      </c>
      <c r="E1918" s="35">
        <v>0.89583333333333304</v>
      </c>
      <c r="F1918" s="50">
        <f>IF(COUNTIF('リスト（不使用）'!$A$5:$A$6,単年カーブ!$A$1),"希望数量入力ください",'単年（2027年度）'!$E$12*単年カーブ!$R$3+'単年（2027年度）'!$E$12*(1-単年カーブ!$R$3)*単年カーブ!Q1918)</f>
        <v>0</v>
      </c>
      <c r="G1918" s="47">
        <f t="shared" si="206"/>
        <v>0</v>
      </c>
      <c r="M1918">
        <f t="shared" si="207"/>
        <v>5</v>
      </c>
      <c r="N1918">
        <f>IF(OR(WEEKDAY(A1918)=1,WEEKDAY(A1918)=7,COUNTIF('2027祝日等（不使用）'!$A$1:$A$20,単年カーブ!A1918)=1),0,1)</f>
        <v>1</v>
      </c>
      <c r="O1918">
        <f t="shared" si="211"/>
        <v>43</v>
      </c>
      <c r="P1918">
        <f t="shared" si="208"/>
        <v>0</v>
      </c>
      <c r="Q1918">
        <f t="shared" si="209"/>
        <v>0</v>
      </c>
    </row>
    <row r="1919" spans="1:17" ht="19.5" x14ac:dyDescent="0.4">
      <c r="A1919" s="33">
        <f t="shared" si="210"/>
        <v>46517</v>
      </c>
      <c r="B1919" s="27" t="str">
        <f t="shared" si="205"/>
        <v>(月)</v>
      </c>
      <c r="C1919" s="34">
        <v>0.89583333333333304</v>
      </c>
      <c r="D1919" s="16" t="s">
        <v>18</v>
      </c>
      <c r="E1919" s="35">
        <v>0.91666666666666696</v>
      </c>
      <c r="F1919" s="50">
        <f>IF(COUNTIF('リスト（不使用）'!$A$5:$A$6,単年カーブ!$A$1),"希望数量入力ください",'単年（2027年度）'!$E$12*単年カーブ!$R$3+'単年（2027年度）'!$E$12*(1-単年カーブ!$R$3)*単年カーブ!Q1919)</f>
        <v>0</v>
      </c>
      <c r="G1919" s="47">
        <f t="shared" si="206"/>
        <v>0</v>
      </c>
      <c r="M1919">
        <f t="shared" si="207"/>
        <v>5</v>
      </c>
      <c r="N1919">
        <f>IF(OR(WEEKDAY(A1919)=1,WEEKDAY(A1919)=7,COUNTIF('2027祝日等（不使用）'!$A$1:$A$20,単年カーブ!A1919)=1),0,1)</f>
        <v>1</v>
      </c>
      <c r="O1919">
        <f t="shared" si="211"/>
        <v>44</v>
      </c>
      <c r="P1919">
        <f t="shared" si="208"/>
        <v>0</v>
      </c>
      <c r="Q1919">
        <f t="shared" si="209"/>
        <v>0</v>
      </c>
    </row>
    <row r="1920" spans="1:17" ht="19.5" x14ac:dyDescent="0.4">
      <c r="A1920" s="33">
        <f t="shared" si="210"/>
        <v>46517</v>
      </c>
      <c r="B1920" s="27" t="str">
        <f t="shared" si="205"/>
        <v>(月)</v>
      </c>
      <c r="C1920" s="34">
        <v>0.91666666666666696</v>
      </c>
      <c r="D1920" s="16" t="s">
        <v>18</v>
      </c>
      <c r="E1920" s="35">
        <v>0.9375</v>
      </c>
      <c r="F1920" s="50">
        <f>IF(COUNTIF('リスト（不使用）'!$A$5:$A$6,単年カーブ!$A$1),"希望数量入力ください",'単年（2027年度）'!$E$12*単年カーブ!$R$3+'単年（2027年度）'!$E$12*(1-単年カーブ!$R$3)*単年カーブ!Q1920)</f>
        <v>0</v>
      </c>
      <c r="G1920" s="47">
        <f t="shared" si="206"/>
        <v>0</v>
      </c>
      <c r="M1920">
        <f t="shared" si="207"/>
        <v>5</v>
      </c>
      <c r="N1920">
        <f>IF(OR(WEEKDAY(A1920)=1,WEEKDAY(A1920)=7,COUNTIF('2027祝日等（不使用）'!$A$1:$A$20,単年カーブ!A1920)=1),0,1)</f>
        <v>1</v>
      </c>
      <c r="O1920">
        <f t="shared" si="211"/>
        <v>45</v>
      </c>
      <c r="P1920">
        <f t="shared" si="208"/>
        <v>0</v>
      </c>
      <c r="Q1920">
        <f t="shared" si="209"/>
        <v>0</v>
      </c>
    </row>
    <row r="1921" spans="1:17" ht="19.5" x14ac:dyDescent="0.4">
      <c r="A1921" s="33">
        <f t="shared" si="210"/>
        <v>46517</v>
      </c>
      <c r="B1921" s="27" t="str">
        <f t="shared" si="205"/>
        <v>(月)</v>
      </c>
      <c r="C1921" s="34">
        <v>0.9375</v>
      </c>
      <c r="D1921" s="16" t="s">
        <v>18</v>
      </c>
      <c r="E1921" s="35">
        <v>0.95833333333333304</v>
      </c>
      <c r="F1921" s="50">
        <f>IF(COUNTIF('リスト（不使用）'!$A$5:$A$6,単年カーブ!$A$1),"希望数量入力ください",'単年（2027年度）'!$E$12*単年カーブ!$R$3+'単年（2027年度）'!$E$12*(1-単年カーブ!$R$3)*単年カーブ!Q1921)</f>
        <v>0</v>
      </c>
      <c r="G1921" s="47">
        <f t="shared" si="206"/>
        <v>0</v>
      </c>
      <c r="M1921">
        <f t="shared" si="207"/>
        <v>5</v>
      </c>
      <c r="N1921">
        <f>IF(OR(WEEKDAY(A1921)=1,WEEKDAY(A1921)=7,COUNTIF('2027祝日等（不使用）'!$A$1:$A$20,単年カーブ!A1921)=1),0,1)</f>
        <v>1</v>
      </c>
      <c r="O1921">
        <f t="shared" si="211"/>
        <v>46</v>
      </c>
      <c r="P1921">
        <f t="shared" si="208"/>
        <v>0</v>
      </c>
      <c r="Q1921">
        <f t="shared" si="209"/>
        <v>0</v>
      </c>
    </row>
    <row r="1922" spans="1:17" ht="19.5" x14ac:dyDescent="0.4">
      <c r="A1922" s="33">
        <f t="shared" si="210"/>
        <v>46517</v>
      </c>
      <c r="B1922" s="27" t="str">
        <f t="shared" si="205"/>
        <v>(月)</v>
      </c>
      <c r="C1922" s="34">
        <v>0.95833333333333304</v>
      </c>
      <c r="D1922" s="16" t="s">
        <v>18</v>
      </c>
      <c r="E1922" s="35">
        <v>0.97916666666666696</v>
      </c>
      <c r="F1922" s="50">
        <f>IF(COUNTIF('リスト（不使用）'!$A$5:$A$6,単年カーブ!$A$1),"希望数量入力ください",'単年（2027年度）'!$E$12*単年カーブ!$R$3+'単年（2027年度）'!$E$12*(1-単年カーブ!$R$3)*単年カーブ!Q1922)</f>
        <v>0</v>
      </c>
      <c r="G1922" s="47">
        <f t="shared" si="206"/>
        <v>0</v>
      </c>
      <c r="M1922">
        <f t="shared" si="207"/>
        <v>5</v>
      </c>
      <c r="N1922">
        <f>IF(OR(WEEKDAY(A1922)=1,WEEKDAY(A1922)=7,COUNTIF('2027祝日等（不使用）'!$A$1:$A$20,単年カーブ!A1922)=1),0,1)</f>
        <v>1</v>
      </c>
      <c r="O1922">
        <f t="shared" si="211"/>
        <v>47</v>
      </c>
      <c r="P1922">
        <f t="shared" si="208"/>
        <v>0</v>
      </c>
      <c r="Q1922">
        <f t="shared" si="209"/>
        <v>0</v>
      </c>
    </row>
    <row r="1923" spans="1:17" ht="19.5" x14ac:dyDescent="0.4">
      <c r="A1923" s="33">
        <f t="shared" si="210"/>
        <v>46517</v>
      </c>
      <c r="B1923" s="27" t="str">
        <f t="shared" si="205"/>
        <v>(月)</v>
      </c>
      <c r="C1923" s="34">
        <v>0.97916666666666696</v>
      </c>
      <c r="D1923" s="16" t="s">
        <v>18</v>
      </c>
      <c r="E1923" s="35" t="s">
        <v>17</v>
      </c>
      <c r="F1923" s="50">
        <f>IF(COUNTIF('リスト（不使用）'!$A$5:$A$6,単年カーブ!$A$1),"希望数量入力ください",'単年（2027年度）'!$E$12*単年カーブ!$R$3+'単年（2027年度）'!$E$12*(1-単年カーブ!$R$3)*単年カーブ!Q1923)</f>
        <v>0</v>
      </c>
      <c r="G1923" s="47">
        <f t="shared" si="206"/>
        <v>0</v>
      </c>
      <c r="M1923">
        <f t="shared" si="207"/>
        <v>5</v>
      </c>
      <c r="N1923">
        <f>IF(OR(WEEKDAY(A1923)=1,WEEKDAY(A1923)=7,COUNTIF('2027祝日等（不使用）'!$A$1:$A$20,単年カーブ!A1923)=1),0,1)</f>
        <v>1</v>
      </c>
      <c r="O1923">
        <f t="shared" si="211"/>
        <v>48</v>
      </c>
      <c r="P1923">
        <f t="shared" si="208"/>
        <v>0</v>
      </c>
      <c r="Q1923">
        <f t="shared" si="209"/>
        <v>0</v>
      </c>
    </row>
    <row r="1924" spans="1:17" ht="19.5" x14ac:dyDescent="0.4">
      <c r="A1924" s="33">
        <f t="shared" si="210"/>
        <v>46518</v>
      </c>
      <c r="B1924" s="27" t="str">
        <f t="shared" ref="B1924:B1987" si="212">TEXT(A1924,"(aaa)")</f>
        <v>(火)</v>
      </c>
      <c r="C1924" s="34">
        <v>0</v>
      </c>
      <c r="D1924" s="16" t="s">
        <v>18</v>
      </c>
      <c r="E1924" s="35">
        <v>2.0833333333333332E-2</v>
      </c>
      <c r="F1924" s="50">
        <f>IF(COUNTIF('リスト（不使用）'!$A$5:$A$6,単年カーブ!$A$1),"希望数量入力ください",'単年（2027年度）'!$E$12*単年カーブ!$R$3+'単年（2027年度）'!$E$12*(1-単年カーブ!$R$3)*単年カーブ!Q1924)</f>
        <v>0</v>
      </c>
      <c r="G1924" s="47">
        <f t="shared" ref="G1924:G1987" si="213">F1924/2</f>
        <v>0</v>
      </c>
      <c r="M1924">
        <f t="shared" ref="M1924:M1987" si="214">MONTH(A1924)</f>
        <v>5</v>
      </c>
      <c r="N1924">
        <f>IF(OR(WEEKDAY(A1924)=1,WEEKDAY(A1924)=7,COUNTIF('2027祝日等（不使用）'!$A$1:$A$20,単年カーブ!A1924)=1),0,1)</f>
        <v>1</v>
      </c>
      <c r="O1924">
        <f t="shared" si="211"/>
        <v>1</v>
      </c>
      <c r="P1924">
        <f t="shared" ref="P1924:P1987" si="215">IF(AND(O1924&gt;16,O1924&lt;41),1,0)</f>
        <v>0</v>
      </c>
      <c r="Q1924">
        <f t="shared" ref="Q1924:Q1987" si="216">P1924*N1924</f>
        <v>0</v>
      </c>
    </row>
    <row r="1925" spans="1:17" ht="19.5" x14ac:dyDescent="0.4">
      <c r="A1925" s="33">
        <f t="shared" si="210"/>
        <v>46518</v>
      </c>
      <c r="B1925" s="27" t="str">
        <f t="shared" si="212"/>
        <v>(火)</v>
      </c>
      <c r="C1925" s="34">
        <v>2.0833333333333332E-2</v>
      </c>
      <c r="D1925" s="16" t="s">
        <v>18</v>
      </c>
      <c r="E1925" s="35">
        <v>4.1666666666666664E-2</v>
      </c>
      <c r="F1925" s="50">
        <f>IF(COUNTIF('リスト（不使用）'!$A$5:$A$6,単年カーブ!$A$1),"希望数量入力ください",'単年（2027年度）'!$E$12*単年カーブ!$R$3+'単年（2027年度）'!$E$12*(1-単年カーブ!$R$3)*単年カーブ!Q1925)</f>
        <v>0</v>
      </c>
      <c r="G1925" s="47">
        <f t="shared" si="213"/>
        <v>0</v>
      </c>
      <c r="M1925">
        <f t="shared" si="214"/>
        <v>5</v>
      </c>
      <c r="N1925">
        <f>IF(OR(WEEKDAY(A1925)=1,WEEKDAY(A1925)=7,COUNTIF('2027祝日等（不使用）'!$A$1:$A$20,単年カーブ!A1925)=1),0,1)</f>
        <v>1</v>
      </c>
      <c r="O1925">
        <f t="shared" si="211"/>
        <v>2</v>
      </c>
      <c r="P1925">
        <f t="shared" si="215"/>
        <v>0</v>
      </c>
      <c r="Q1925">
        <f t="shared" si="216"/>
        <v>0</v>
      </c>
    </row>
    <row r="1926" spans="1:17" ht="19.5" x14ac:dyDescent="0.4">
      <c r="A1926" s="33">
        <f t="shared" si="210"/>
        <v>46518</v>
      </c>
      <c r="B1926" s="27" t="str">
        <f t="shared" si="212"/>
        <v>(火)</v>
      </c>
      <c r="C1926" s="34">
        <v>4.1666666666666664E-2</v>
      </c>
      <c r="D1926" s="16" t="s">
        <v>18</v>
      </c>
      <c r="E1926" s="35">
        <v>6.25E-2</v>
      </c>
      <c r="F1926" s="50">
        <f>IF(COUNTIF('リスト（不使用）'!$A$5:$A$6,単年カーブ!$A$1),"希望数量入力ください",'単年（2027年度）'!$E$12*単年カーブ!$R$3+'単年（2027年度）'!$E$12*(1-単年カーブ!$R$3)*単年カーブ!Q1926)</f>
        <v>0</v>
      </c>
      <c r="G1926" s="47">
        <f t="shared" si="213"/>
        <v>0</v>
      </c>
      <c r="M1926">
        <f t="shared" si="214"/>
        <v>5</v>
      </c>
      <c r="N1926">
        <f>IF(OR(WEEKDAY(A1926)=1,WEEKDAY(A1926)=7,COUNTIF('2027祝日等（不使用）'!$A$1:$A$20,単年カーブ!A1926)=1),0,1)</f>
        <v>1</v>
      </c>
      <c r="O1926">
        <f t="shared" si="211"/>
        <v>3</v>
      </c>
      <c r="P1926">
        <f t="shared" si="215"/>
        <v>0</v>
      </c>
      <c r="Q1926">
        <f t="shared" si="216"/>
        <v>0</v>
      </c>
    </row>
    <row r="1927" spans="1:17" ht="19.5" x14ac:dyDescent="0.4">
      <c r="A1927" s="33">
        <f t="shared" si="210"/>
        <v>46518</v>
      </c>
      <c r="B1927" s="27" t="str">
        <f t="shared" si="212"/>
        <v>(火)</v>
      </c>
      <c r="C1927" s="34">
        <v>6.25E-2</v>
      </c>
      <c r="D1927" s="16" t="s">
        <v>18</v>
      </c>
      <c r="E1927" s="35">
        <v>8.3333333333333301E-2</v>
      </c>
      <c r="F1927" s="50">
        <f>IF(COUNTIF('リスト（不使用）'!$A$5:$A$6,単年カーブ!$A$1),"希望数量入力ください",'単年（2027年度）'!$E$12*単年カーブ!$R$3+'単年（2027年度）'!$E$12*(1-単年カーブ!$R$3)*単年カーブ!Q1927)</f>
        <v>0</v>
      </c>
      <c r="G1927" s="47">
        <f t="shared" si="213"/>
        <v>0</v>
      </c>
      <c r="M1927">
        <f t="shared" si="214"/>
        <v>5</v>
      </c>
      <c r="N1927">
        <f>IF(OR(WEEKDAY(A1927)=1,WEEKDAY(A1927)=7,COUNTIF('2027祝日等（不使用）'!$A$1:$A$20,単年カーブ!A1927)=1),0,1)</f>
        <v>1</v>
      </c>
      <c r="O1927">
        <f t="shared" si="211"/>
        <v>4</v>
      </c>
      <c r="P1927">
        <f t="shared" si="215"/>
        <v>0</v>
      </c>
      <c r="Q1927">
        <f t="shared" si="216"/>
        <v>0</v>
      </c>
    </row>
    <row r="1928" spans="1:17" ht="19.5" x14ac:dyDescent="0.4">
      <c r="A1928" s="33">
        <f t="shared" si="210"/>
        <v>46518</v>
      </c>
      <c r="B1928" s="27" t="str">
        <f t="shared" si="212"/>
        <v>(火)</v>
      </c>
      <c r="C1928" s="34">
        <v>8.3333333333333301E-2</v>
      </c>
      <c r="D1928" s="16" t="s">
        <v>18</v>
      </c>
      <c r="E1928" s="35">
        <v>0.104166666666667</v>
      </c>
      <c r="F1928" s="50">
        <f>IF(COUNTIF('リスト（不使用）'!$A$5:$A$6,単年カーブ!$A$1),"希望数量入力ください",'単年（2027年度）'!$E$12*単年カーブ!$R$3+'単年（2027年度）'!$E$12*(1-単年カーブ!$R$3)*単年カーブ!Q1928)</f>
        <v>0</v>
      </c>
      <c r="G1928" s="47">
        <f t="shared" si="213"/>
        <v>0</v>
      </c>
      <c r="M1928">
        <f t="shared" si="214"/>
        <v>5</v>
      </c>
      <c r="N1928">
        <f>IF(OR(WEEKDAY(A1928)=1,WEEKDAY(A1928)=7,COUNTIF('2027祝日等（不使用）'!$A$1:$A$20,単年カーブ!A1928)=1),0,1)</f>
        <v>1</v>
      </c>
      <c r="O1928">
        <f t="shared" si="211"/>
        <v>5</v>
      </c>
      <c r="P1928">
        <f t="shared" si="215"/>
        <v>0</v>
      </c>
      <c r="Q1928">
        <f t="shared" si="216"/>
        <v>0</v>
      </c>
    </row>
    <row r="1929" spans="1:17" ht="19.5" x14ac:dyDescent="0.4">
      <c r="A1929" s="33">
        <f t="shared" si="210"/>
        <v>46518</v>
      </c>
      <c r="B1929" s="27" t="str">
        <f t="shared" si="212"/>
        <v>(火)</v>
      </c>
      <c r="C1929" s="34">
        <v>0.104166666666667</v>
      </c>
      <c r="D1929" s="16" t="s">
        <v>18</v>
      </c>
      <c r="E1929" s="35">
        <v>0.125</v>
      </c>
      <c r="F1929" s="50">
        <f>IF(COUNTIF('リスト（不使用）'!$A$5:$A$6,単年カーブ!$A$1),"希望数量入力ください",'単年（2027年度）'!$E$12*単年カーブ!$R$3+'単年（2027年度）'!$E$12*(1-単年カーブ!$R$3)*単年カーブ!Q1929)</f>
        <v>0</v>
      </c>
      <c r="G1929" s="47">
        <f t="shared" si="213"/>
        <v>0</v>
      </c>
      <c r="M1929">
        <f t="shared" si="214"/>
        <v>5</v>
      </c>
      <c r="N1929">
        <f>IF(OR(WEEKDAY(A1929)=1,WEEKDAY(A1929)=7,COUNTIF('2027祝日等（不使用）'!$A$1:$A$20,単年カーブ!A1929)=1),0,1)</f>
        <v>1</v>
      </c>
      <c r="O1929">
        <f t="shared" si="211"/>
        <v>6</v>
      </c>
      <c r="P1929">
        <f t="shared" si="215"/>
        <v>0</v>
      </c>
      <c r="Q1929">
        <f t="shared" si="216"/>
        <v>0</v>
      </c>
    </row>
    <row r="1930" spans="1:17" ht="19.5" x14ac:dyDescent="0.4">
      <c r="A1930" s="33">
        <f t="shared" si="210"/>
        <v>46518</v>
      </c>
      <c r="B1930" s="27" t="str">
        <f t="shared" si="212"/>
        <v>(火)</v>
      </c>
      <c r="C1930" s="34">
        <v>0.125</v>
      </c>
      <c r="D1930" s="16" t="s">
        <v>18</v>
      </c>
      <c r="E1930" s="35">
        <v>0.14583333333333301</v>
      </c>
      <c r="F1930" s="50">
        <f>IF(COUNTIF('リスト（不使用）'!$A$5:$A$6,単年カーブ!$A$1),"希望数量入力ください",'単年（2027年度）'!$E$12*単年カーブ!$R$3+'単年（2027年度）'!$E$12*(1-単年カーブ!$R$3)*単年カーブ!Q1930)</f>
        <v>0</v>
      </c>
      <c r="G1930" s="47">
        <f t="shared" si="213"/>
        <v>0</v>
      </c>
      <c r="M1930">
        <f t="shared" si="214"/>
        <v>5</v>
      </c>
      <c r="N1930">
        <f>IF(OR(WEEKDAY(A1930)=1,WEEKDAY(A1930)=7,COUNTIF('2027祝日等（不使用）'!$A$1:$A$20,単年カーブ!A1930)=1),0,1)</f>
        <v>1</v>
      </c>
      <c r="O1930">
        <f t="shared" si="211"/>
        <v>7</v>
      </c>
      <c r="P1930">
        <f t="shared" si="215"/>
        <v>0</v>
      </c>
      <c r="Q1930">
        <f t="shared" si="216"/>
        <v>0</v>
      </c>
    </row>
    <row r="1931" spans="1:17" ht="19.5" x14ac:dyDescent="0.4">
      <c r="A1931" s="33">
        <f t="shared" si="210"/>
        <v>46518</v>
      </c>
      <c r="B1931" s="27" t="str">
        <f t="shared" si="212"/>
        <v>(火)</v>
      </c>
      <c r="C1931" s="34">
        <v>0.14583333333333301</v>
      </c>
      <c r="D1931" s="16" t="s">
        <v>18</v>
      </c>
      <c r="E1931" s="35">
        <v>0.16666666666666699</v>
      </c>
      <c r="F1931" s="50">
        <f>IF(COUNTIF('リスト（不使用）'!$A$5:$A$6,単年カーブ!$A$1),"希望数量入力ください",'単年（2027年度）'!$E$12*単年カーブ!$R$3+'単年（2027年度）'!$E$12*(1-単年カーブ!$R$3)*単年カーブ!Q1931)</f>
        <v>0</v>
      </c>
      <c r="G1931" s="47">
        <f t="shared" si="213"/>
        <v>0</v>
      </c>
      <c r="M1931">
        <f t="shared" si="214"/>
        <v>5</v>
      </c>
      <c r="N1931">
        <f>IF(OR(WEEKDAY(A1931)=1,WEEKDAY(A1931)=7,COUNTIF('2027祝日等（不使用）'!$A$1:$A$20,単年カーブ!A1931)=1),0,1)</f>
        <v>1</v>
      </c>
      <c r="O1931">
        <f t="shared" si="211"/>
        <v>8</v>
      </c>
      <c r="P1931">
        <f t="shared" si="215"/>
        <v>0</v>
      </c>
      <c r="Q1931">
        <f t="shared" si="216"/>
        <v>0</v>
      </c>
    </row>
    <row r="1932" spans="1:17" ht="19.5" x14ac:dyDescent="0.4">
      <c r="A1932" s="33">
        <f t="shared" si="210"/>
        <v>46518</v>
      </c>
      <c r="B1932" s="27" t="str">
        <f t="shared" si="212"/>
        <v>(火)</v>
      </c>
      <c r="C1932" s="34">
        <v>0.16666666666666699</v>
      </c>
      <c r="D1932" s="16" t="s">
        <v>18</v>
      </c>
      <c r="E1932" s="35">
        <v>0.1875</v>
      </c>
      <c r="F1932" s="50">
        <f>IF(COUNTIF('リスト（不使用）'!$A$5:$A$6,単年カーブ!$A$1),"希望数量入力ください",'単年（2027年度）'!$E$12*単年カーブ!$R$3+'単年（2027年度）'!$E$12*(1-単年カーブ!$R$3)*単年カーブ!Q1932)</f>
        <v>0</v>
      </c>
      <c r="G1932" s="47">
        <f t="shared" si="213"/>
        <v>0</v>
      </c>
      <c r="M1932">
        <f t="shared" si="214"/>
        <v>5</v>
      </c>
      <c r="N1932">
        <f>IF(OR(WEEKDAY(A1932)=1,WEEKDAY(A1932)=7,COUNTIF('2027祝日等（不使用）'!$A$1:$A$20,単年カーブ!A1932)=1),0,1)</f>
        <v>1</v>
      </c>
      <c r="O1932">
        <f t="shared" si="211"/>
        <v>9</v>
      </c>
      <c r="P1932">
        <f t="shared" si="215"/>
        <v>0</v>
      </c>
      <c r="Q1932">
        <f t="shared" si="216"/>
        <v>0</v>
      </c>
    </row>
    <row r="1933" spans="1:17" ht="19.5" x14ac:dyDescent="0.4">
      <c r="A1933" s="33">
        <f t="shared" si="210"/>
        <v>46518</v>
      </c>
      <c r="B1933" s="27" t="str">
        <f t="shared" si="212"/>
        <v>(火)</v>
      </c>
      <c r="C1933" s="34">
        <v>0.1875</v>
      </c>
      <c r="D1933" s="16" t="s">
        <v>18</v>
      </c>
      <c r="E1933" s="35">
        <v>0.20833333333333301</v>
      </c>
      <c r="F1933" s="50">
        <f>IF(COUNTIF('リスト（不使用）'!$A$5:$A$6,単年カーブ!$A$1),"希望数量入力ください",'単年（2027年度）'!$E$12*単年カーブ!$R$3+'単年（2027年度）'!$E$12*(1-単年カーブ!$R$3)*単年カーブ!Q1933)</f>
        <v>0</v>
      </c>
      <c r="G1933" s="47">
        <f t="shared" si="213"/>
        <v>0</v>
      </c>
      <c r="M1933">
        <f t="shared" si="214"/>
        <v>5</v>
      </c>
      <c r="N1933">
        <f>IF(OR(WEEKDAY(A1933)=1,WEEKDAY(A1933)=7,COUNTIF('2027祝日等（不使用）'!$A$1:$A$20,単年カーブ!A1933)=1),0,1)</f>
        <v>1</v>
      </c>
      <c r="O1933">
        <f t="shared" si="211"/>
        <v>10</v>
      </c>
      <c r="P1933">
        <f t="shared" si="215"/>
        <v>0</v>
      </c>
      <c r="Q1933">
        <f t="shared" si="216"/>
        <v>0</v>
      </c>
    </row>
    <row r="1934" spans="1:17" ht="19.5" x14ac:dyDescent="0.4">
      <c r="A1934" s="33">
        <f t="shared" si="210"/>
        <v>46518</v>
      </c>
      <c r="B1934" s="27" t="str">
        <f t="shared" si="212"/>
        <v>(火)</v>
      </c>
      <c r="C1934" s="34">
        <v>0.20833333333333301</v>
      </c>
      <c r="D1934" s="16" t="s">
        <v>18</v>
      </c>
      <c r="E1934" s="35">
        <v>0.22916666666666699</v>
      </c>
      <c r="F1934" s="50">
        <f>IF(COUNTIF('リスト（不使用）'!$A$5:$A$6,単年カーブ!$A$1),"希望数量入力ください",'単年（2027年度）'!$E$12*単年カーブ!$R$3+'単年（2027年度）'!$E$12*(1-単年カーブ!$R$3)*単年カーブ!Q1934)</f>
        <v>0</v>
      </c>
      <c r="G1934" s="47">
        <f t="shared" si="213"/>
        <v>0</v>
      </c>
      <c r="M1934">
        <f t="shared" si="214"/>
        <v>5</v>
      </c>
      <c r="N1934">
        <f>IF(OR(WEEKDAY(A1934)=1,WEEKDAY(A1934)=7,COUNTIF('2027祝日等（不使用）'!$A$1:$A$20,単年カーブ!A1934)=1),0,1)</f>
        <v>1</v>
      </c>
      <c r="O1934">
        <f t="shared" si="211"/>
        <v>11</v>
      </c>
      <c r="P1934">
        <f t="shared" si="215"/>
        <v>0</v>
      </c>
      <c r="Q1934">
        <f t="shared" si="216"/>
        <v>0</v>
      </c>
    </row>
    <row r="1935" spans="1:17" ht="19.5" x14ac:dyDescent="0.4">
      <c r="A1935" s="33">
        <f t="shared" si="210"/>
        <v>46518</v>
      </c>
      <c r="B1935" s="27" t="str">
        <f t="shared" si="212"/>
        <v>(火)</v>
      </c>
      <c r="C1935" s="34">
        <v>0.22916666666666699</v>
      </c>
      <c r="D1935" s="16" t="s">
        <v>18</v>
      </c>
      <c r="E1935" s="35">
        <v>0.25</v>
      </c>
      <c r="F1935" s="50">
        <f>IF(COUNTIF('リスト（不使用）'!$A$5:$A$6,単年カーブ!$A$1),"希望数量入力ください",'単年（2027年度）'!$E$12*単年カーブ!$R$3+'単年（2027年度）'!$E$12*(1-単年カーブ!$R$3)*単年カーブ!Q1935)</f>
        <v>0</v>
      </c>
      <c r="G1935" s="47">
        <f t="shared" si="213"/>
        <v>0</v>
      </c>
      <c r="M1935">
        <f t="shared" si="214"/>
        <v>5</v>
      </c>
      <c r="N1935">
        <f>IF(OR(WEEKDAY(A1935)=1,WEEKDAY(A1935)=7,COUNTIF('2027祝日等（不使用）'!$A$1:$A$20,単年カーブ!A1935)=1),0,1)</f>
        <v>1</v>
      </c>
      <c r="O1935">
        <f t="shared" si="211"/>
        <v>12</v>
      </c>
      <c r="P1935">
        <f t="shared" si="215"/>
        <v>0</v>
      </c>
      <c r="Q1935">
        <f t="shared" si="216"/>
        <v>0</v>
      </c>
    </row>
    <row r="1936" spans="1:17" ht="19.5" x14ac:dyDescent="0.4">
      <c r="A1936" s="33">
        <f t="shared" si="210"/>
        <v>46518</v>
      </c>
      <c r="B1936" s="27" t="str">
        <f t="shared" si="212"/>
        <v>(火)</v>
      </c>
      <c r="C1936" s="34">
        <v>0.25</v>
      </c>
      <c r="D1936" s="16" t="s">
        <v>18</v>
      </c>
      <c r="E1936" s="35">
        <v>0.27083333333333298</v>
      </c>
      <c r="F1936" s="50">
        <f>IF(COUNTIF('リスト（不使用）'!$A$5:$A$6,単年カーブ!$A$1),"希望数量入力ください",'単年（2027年度）'!$E$12*単年カーブ!$R$3+'単年（2027年度）'!$E$12*(1-単年カーブ!$R$3)*単年カーブ!Q1936)</f>
        <v>0</v>
      </c>
      <c r="G1936" s="47">
        <f t="shared" si="213"/>
        <v>0</v>
      </c>
      <c r="M1936">
        <f t="shared" si="214"/>
        <v>5</v>
      </c>
      <c r="N1936">
        <f>IF(OR(WEEKDAY(A1936)=1,WEEKDAY(A1936)=7,COUNTIF('2027祝日等（不使用）'!$A$1:$A$20,単年カーブ!A1936)=1),0,1)</f>
        <v>1</v>
      </c>
      <c r="O1936">
        <f t="shared" si="211"/>
        <v>13</v>
      </c>
      <c r="P1936">
        <f t="shared" si="215"/>
        <v>0</v>
      </c>
      <c r="Q1936">
        <f t="shared" si="216"/>
        <v>0</v>
      </c>
    </row>
    <row r="1937" spans="1:17" ht="19.5" x14ac:dyDescent="0.4">
      <c r="A1937" s="33">
        <f t="shared" si="210"/>
        <v>46518</v>
      </c>
      <c r="B1937" s="27" t="str">
        <f t="shared" si="212"/>
        <v>(火)</v>
      </c>
      <c r="C1937" s="34">
        <v>0.27083333333333298</v>
      </c>
      <c r="D1937" s="16" t="s">
        <v>18</v>
      </c>
      <c r="E1937" s="35">
        <v>0.29166666666666702</v>
      </c>
      <c r="F1937" s="50">
        <f>IF(COUNTIF('リスト（不使用）'!$A$5:$A$6,単年カーブ!$A$1),"希望数量入力ください",'単年（2027年度）'!$E$12*単年カーブ!$R$3+'単年（2027年度）'!$E$12*(1-単年カーブ!$R$3)*単年カーブ!Q1937)</f>
        <v>0</v>
      </c>
      <c r="G1937" s="47">
        <f t="shared" si="213"/>
        <v>0</v>
      </c>
      <c r="M1937">
        <f t="shared" si="214"/>
        <v>5</v>
      </c>
      <c r="N1937">
        <f>IF(OR(WEEKDAY(A1937)=1,WEEKDAY(A1937)=7,COUNTIF('2027祝日等（不使用）'!$A$1:$A$20,単年カーブ!A1937)=1),0,1)</f>
        <v>1</v>
      </c>
      <c r="O1937">
        <f t="shared" si="211"/>
        <v>14</v>
      </c>
      <c r="P1937">
        <f t="shared" si="215"/>
        <v>0</v>
      </c>
      <c r="Q1937">
        <f t="shared" si="216"/>
        <v>0</v>
      </c>
    </row>
    <row r="1938" spans="1:17" ht="19.5" x14ac:dyDescent="0.4">
      <c r="A1938" s="33">
        <f t="shared" si="210"/>
        <v>46518</v>
      </c>
      <c r="B1938" s="27" t="str">
        <f t="shared" si="212"/>
        <v>(火)</v>
      </c>
      <c r="C1938" s="34">
        <v>0.29166666666666702</v>
      </c>
      <c r="D1938" s="16" t="s">
        <v>18</v>
      </c>
      <c r="E1938" s="35">
        <v>0.3125</v>
      </c>
      <c r="F1938" s="50">
        <f>IF(COUNTIF('リスト（不使用）'!$A$5:$A$6,単年カーブ!$A$1),"希望数量入力ください",'単年（2027年度）'!$E$12*単年カーブ!$R$3+'単年（2027年度）'!$E$12*(1-単年カーブ!$R$3)*単年カーブ!Q1938)</f>
        <v>0</v>
      </c>
      <c r="G1938" s="47">
        <f t="shared" si="213"/>
        <v>0</v>
      </c>
      <c r="M1938">
        <f t="shared" si="214"/>
        <v>5</v>
      </c>
      <c r="N1938">
        <f>IF(OR(WEEKDAY(A1938)=1,WEEKDAY(A1938)=7,COUNTIF('2027祝日等（不使用）'!$A$1:$A$20,単年カーブ!A1938)=1),0,1)</f>
        <v>1</v>
      </c>
      <c r="O1938">
        <f t="shared" si="211"/>
        <v>15</v>
      </c>
      <c r="P1938">
        <f t="shared" si="215"/>
        <v>0</v>
      </c>
      <c r="Q1938">
        <f t="shared" si="216"/>
        <v>0</v>
      </c>
    </row>
    <row r="1939" spans="1:17" ht="19.5" x14ac:dyDescent="0.4">
      <c r="A1939" s="33">
        <f t="shared" si="210"/>
        <v>46518</v>
      </c>
      <c r="B1939" s="27" t="str">
        <f t="shared" si="212"/>
        <v>(火)</v>
      </c>
      <c r="C1939" s="34">
        <v>0.3125</v>
      </c>
      <c r="D1939" s="16" t="s">
        <v>18</v>
      </c>
      <c r="E1939" s="35">
        <v>0.33333333333333298</v>
      </c>
      <c r="F1939" s="50">
        <f>IF(COUNTIF('リスト（不使用）'!$A$5:$A$6,単年カーブ!$A$1),"希望数量入力ください",'単年（2027年度）'!$E$12*単年カーブ!$R$3+'単年（2027年度）'!$E$12*(1-単年カーブ!$R$3)*単年カーブ!Q1939)</f>
        <v>0</v>
      </c>
      <c r="G1939" s="47">
        <f t="shared" si="213"/>
        <v>0</v>
      </c>
      <c r="M1939">
        <f t="shared" si="214"/>
        <v>5</v>
      </c>
      <c r="N1939">
        <f>IF(OR(WEEKDAY(A1939)=1,WEEKDAY(A1939)=7,COUNTIF('2027祝日等（不使用）'!$A$1:$A$20,単年カーブ!A1939)=1),0,1)</f>
        <v>1</v>
      </c>
      <c r="O1939">
        <f t="shared" si="211"/>
        <v>16</v>
      </c>
      <c r="P1939">
        <f t="shared" si="215"/>
        <v>0</v>
      </c>
      <c r="Q1939">
        <f t="shared" si="216"/>
        <v>0</v>
      </c>
    </row>
    <row r="1940" spans="1:17" ht="19.5" x14ac:dyDescent="0.4">
      <c r="A1940" s="33">
        <f t="shared" si="210"/>
        <v>46518</v>
      </c>
      <c r="B1940" s="27" t="str">
        <f t="shared" si="212"/>
        <v>(火)</v>
      </c>
      <c r="C1940" s="34">
        <v>0.33333333333333298</v>
      </c>
      <c r="D1940" s="16" t="s">
        <v>18</v>
      </c>
      <c r="E1940" s="35">
        <v>0.35416666666666702</v>
      </c>
      <c r="F1940" s="50">
        <f>IF(COUNTIF('リスト（不使用）'!$A$5:$A$6,単年カーブ!$A$1),"希望数量入力ください",'単年（2027年度）'!$E$12*単年カーブ!$R$3+'単年（2027年度）'!$E$12*(1-単年カーブ!$R$3)*単年カーブ!Q1940)</f>
        <v>0</v>
      </c>
      <c r="G1940" s="47">
        <f t="shared" si="213"/>
        <v>0</v>
      </c>
      <c r="M1940">
        <f t="shared" si="214"/>
        <v>5</v>
      </c>
      <c r="N1940">
        <f>IF(OR(WEEKDAY(A1940)=1,WEEKDAY(A1940)=7,COUNTIF('2027祝日等（不使用）'!$A$1:$A$20,単年カーブ!A1940)=1),0,1)</f>
        <v>1</v>
      </c>
      <c r="O1940">
        <f t="shared" si="211"/>
        <v>17</v>
      </c>
      <c r="P1940">
        <f t="shared" si="215"/>
        <v>1</v>
      </c>
      <c r="Q1940">
        <f t="shared" si="216"/>
        <v>1</v>
      </c>
    </row>
    <row r="1941" spans="1:17" ht="19.5" x14ac:dyDescent="0.4">
      <c r="A1941" s="33">
        <f t="shared" si="210"/>
        <v>46518</v>
      </c>
      <c r="B1941" s="27" t="str">
        <f t="shared" si="212"/>
        <v>(火)</v>
      </c>
      <c r="C1941" s="34">
        <v>0.35416666666666702</v>
      </c>
      <c r="D1941" s="16" t="s">
        <v>18</v>
      </c>
      <c r="E1941" s="35">
        <v>0.375</v>
      </c>
      <c r="F1941" s="50">
        <f>IF(COUNTIF('リスト（不使用）'!$A$5:$A$6,単年カーブ!$A$1),"希望数量入力ください",'単年（2027年度）'!$E$12*単年カーブ!$R$3+'単年（2027年度）'!$E$12*(1-単年カーブ!$R$3)*単年カーブ!Q1941)</f>
        <v>0</v>
      </c>
      <c r="G1941" s="47">
        <f t="shared" si="213"/>
        <v>0</v>
      </c>
      <c r="M1941">
        <f t="shared" si="214"/>
        <v>5</v>
      </c>
      <c r="N1941">
        <f>IF(OR(WEEKDAY(A1941)=1,WEEKDAY(A1941)=7,COUNTIF('2027祝日等（不使用）'!$A$1:$A$20,単年カーブ!A1941)=1),0,1)</f>
        <v>1</v>
      </c>
      <c r="O1941">
        <f t="shared" si="211"/>
        <v>18</v>
      </c>
      <c r="P1941">
        <f t="shared" si="215"/>
        <v>1</v>
      </c>
      <c r="Q1941">
        <f t="shared" si="216"/>
        <v>1</v>
      </c>
    </row>
    <row r="1942" spans="1:17" ht="19.5" x14ac:dyDescent="0.4">
      <c r="A1942" s="33">
        <f t="shared" si="210"/>
        <v>46518</v>
      </c>
      <c r="B1942" s="27" t="str">
        <f t="shared" si="212"/>
        <v>(火)</v>
      </c>
      <c r="C1942" s="34">
        <v>0.375</v>
      </c>
      <c r="D1942" s="16" t="s">
        <v>18</v>
      </c>
      <c r="E1942" s="35">
        <v>0.39583333333333298</v>
      </c>
      <c r="F1942" s="50">
        <f>IF(COUNTIF('リスト（不使用）'!$A$5:$A$6,単年カーブ!$A$1),"希望数量入力ください",'単年（2027年度）'!$E$12*単年カーブ!$R$3+'単年（2027年度）'!$E$12*(1-単年カーブ!$R$3)*単年カーブ!Q1942)</f>
        <v>0</v>
      </c>
      <c r="G1942" s="47">
        <f t="shared" si="213"/>
        <v>0</v>
      </c>
      <c r="M1942">
        <f t="shared" si="214"/>
        <v>5</v>
      </c>
      <c r="N1942">
        <f>IF(OR(WEEKDAY(A1942)=1,WEEKDAY(A1942)=7,COUNTIF('2027祝日等（不使用）'!$A$1:$A$20,単年カーブ!A1942)=1),0,1)</f>
        <v>1</v>
      </c>
      <c r="O1942">
        <f t="shared" si="211"/>
        <v>19</v>
      </c>
      <c r="P1942">
        <f t="shared" si="215"/>
        <v>1</v>
      </c>
      <c r="Q1942">
        <f t="shared" si="216"/>
        <v>1</v>
      </c>
    </row>
    <row r="1943" spans="1:17" ht="19.5" x14ac:dyDescent="0.4">
      <c r="A1943" s="33">
        <f t="shared" si="210"/>
        <v>46518</v>
      </c>
      <c r="B1943" s="27" t="str">
        <f t="shared" si="212"/>
        <v>(火)</v>
      </c>
      <c r="C1943" s="34">
        <v>0.39583333333333298</v>
      </c>
      <c r="D1943" s="16" t="s">
        <v>18</v>
      </c>
      <c r="E1943" s="35">
        <v>0.41666666666666702</v>
      </c>
      <c r="F1943" s="50">
        <f>IF(COUNTIF('リスト（不使用）'!$A$5:$A$6,単年カーブ!$A$1),"希望数量入力ください",'単年（2027年度）'!$E$12*単年カーブ!$R$3+'単年（2027年度）'!$E$12*(1-単年カーブ!$R$3)*単年カーブ!Q1943)</f>
        <v>0</v>
      </c>
      <c r="G1943" s="47">
        <f t="shared" si="213"/>
        <v>0</v>
      </c>
      <c r="M1943">
        <f t="shared" si="214"/>
        <v>5</v>
      </c>
      <c r="N1943">
        <f>IF(OR(WEEKDAY(A1943)=1,WEEKDAY(A1943)=7,COUNTIF('2027祝日等（不使用）'!$A$1:$A$20,単年カーブ!A1943)=1),0,1)</f>
        <v>1</v>
      </c>
      <c r="O1943">
        <f t="shared" si="211"/>
        <v>20</v>
      </c>
      <c r="P1943">
        <f t="shared" si="215"/>
        <v>1</v>
      </c>
      <c r="Q1943">
        <f t="shared" si="216"/>
        <v>1</v>
      </c>
    </row>
    <row r="1944" spans="1:17" ht="19.5" x14ac:dyDescent="0.4">
      <c r="A1944" s="33">
        <f t="shared" si="210"/>
        <v>46518</v>
      </c>
      <c r="B1944" s="27" t="str">
        <f t="shared" si="212"/>
        <v>(火)</v>
      </c>
      <c r="C1944" s="34">
        <v>0.41666666666666702</v>
      </c>
      <c r="D1944" s="16" t="s">
        <v>18</v>
      </c>
      <c r="E1944" s="35">
        <v>0.4375</v>
      </c>
      <c r="F1944" s="50">
        <f>IF(COUNTIF('リスト（不使用）'!$A$5:$A$6,単年カーブ!$A$1),"希望数量入力ください",'単年（2027年度）'!$E$12*単年カーブ!$R$3+'単年（2027年度）'!$E$12*(1-単年カーブ!$R$3)*単年カーブ!Q1944)</f>
        <v>0</v>
      </c>
      <c r="G1944" s="47">
        <f t="shared" si="213"/>
        <v>0</v>
      </c>
      <c r="M1944">
        <f t="shared" si="214"/>
        <v>5</v>
      </c>
      <c r="N1944">
        <f>IF(OR(WEEKDAY(A1944)=1,WEEKDAY(A1944)=7,COUNTIF('2027祝日等（不使用）'!$A$1:$A$20,単年カーブ!A1944)=1),0,1)</f>
        <v>1</v>
      </c>
      <c r="O1944">
        <f t="shared" si="211"/>
        <v>21</v>
      </c>
      <c r="P1944">
        <f t="shared" si="215"/>
        <v>1</v>
      </c>
      <c r="Q1944">
        <f t="shared" si="216"/>
        <v>1</v>
      </c>
    </row>
    <row r="1945" spans="1:17" ht="19.5" x14ac:dyDescent="0.4">
      <c r="A1945" s="33">
        <f t="shared" si="210"/>
        <v>46518</v>
      </c>
      <c r="B1945" s="27" t="str">
        <f t="shared" si="212"/>
        <v>(火)</v>
      </c>
      <c r="C1945" s="34">
        <v>0.4375</v>
      </c>
      <c r="D1945" s="16" t="s">
        <v>18</v>
      </c>
      <c r="E1945" s="35">
        <v>0.45833333333333298</v>
      </c>
      <c r="F1945" s="50">
        <f>IF(COUNTIF('リスト（不使用）'!$A$5:$A$6,単年カーブ!$A$1),"希望数量入力ください",'単年（2027年度）'!$E$12*単年カーブ!$R$3+'単年（2027年度）'!$E$12*(1-単年カーブ!$R$3)*単年カーブ!Q1945)</f>
        <v>0</v>
      </c>
      <c r="G1945" s="47">
        <f t="shared" si="213"/>
        <v>0</v>
      </c>
      <c r="M1945">
        <f t="shared" si="214"/>
        <v>5</v>
      </c>
      <c r="N1945">
        <f>IF(OR(WEEKDAY(A1945)=1,WEEKDAY(A1945)=7,COUNTIF('2027祝日等（不使用）'!$A$1:$A$20,単年カーブ!A1945)=1),0,1)</f>
        <v>1</v>
      </c>
      <c r="O1945">
        <f t="shared" si="211"/>
        <v>22</v>
      </c>
      <c r="P1945">
        <f t="shared" si="215"/>
        <v>1</v>
      </c>
      <c r="Q1945">
        <f t="shared" si="216"/>
        <v>1</v>
      </c>
    </row>
    <row r="1946" spans="1:17" ht="19.5" x14ac:dyDescent="0.4">
      <c r="A1946" s="33">
        <f t="shared" si="210"/>
        <v>46518</v>
      </c>
      <c r="B1946" s="27" t="str">
        <f t="shared" si="212"/>
        <v>(火)</v>
      </c>
      <c r="C1946" s="34">
        <v>0.45833333333333298</v>
      </c>
      <c r="D1946" s="16" t="s">
        <v>18</v>
      </c>
      <c r="E1946" s="35">
        <v>0.47916666666666702</v>
      </c>
      <c r="F1946" s="50">
        <f>IF(COUNTIF('リスト（不使用）'!$A$5:$A$6,単年カーブ!$A$1),"希望数量入力ください",'単年（2027年度）'!$E$12*単年カーブ!$R$3+'単年（2027年度）'!$E$12*(1-単年カーブ!$R$3)*単年カーブ!Q1946)</f>
        <v>0</v>
      </c>
      <c r="G1946" s="47">
        <f t="shared" si="213"/>
        <v>0</v>
      </c>
      <c r="M1946">
        <f t="shared" si="214"/>
        <v>5</v>
      </c>
      <c r="N1946">
        <f>IF(OR(WEEKDAY(A1946)=1,WEEKDAY(A1946)=7,COUNTIF('2027祝日等（不使用）'!$A$1:$A$20,単年カーブ!A1946)=1),0,1)</f>
        <v>1</v>
      </c>
      <c r="O1946">
        <f t="shared" si="211"/>
        <v>23</v>
      </c>
      <c r="P1946">
        <f t="shared" si="215"/>
        <v>1</v>
      </c>
      <c r="Q1946">
        <f t="shared" si="216"/>
        <v>1</v>
      </c>
    </row>
    <row r="1947" spans="1:17" ht="19.5" x14ac:dyDescent="0.4">
      <c r="A1947" s="33">
        <f t="shared" si="210"/>
        <v>46518</v>
      </c>
      <c r="B1947" s="27" t="str">
        <f t="shared" si="212"/>
        <v>(火)</v>
      </c>
      <c r="C1947" s="34">
        <v>0.47916666666666702</v>
      </c>
      <c r="D1947" s="16" t="s">
        <v>18</v>
      </c>
      <c r="E1947" s="35">
        <v>0.5</v>
      </c>
      <c r="F1947" s="50">
        <f>IF(COUNTIF('リスト（不使用）'!$A$5:$A$6,単年カーブ!$A$1),"希望数量入力ください",'単年（2027年度）'!$E$12*単年カーブ!$R$3+'単年（2027年度）'!$E$12*(1-単年カーブ!$R$3)*単年カーブ!Q1947)</f>
        <v>0</v>
      </c>
      <c r="G1947" s="47">
        <f t="shared" si="213"/>
        <v>0</v>
      </c>
      <c r="M1947">
        <f t="shared" si="214"/>
        <v>5</v>
      </c>
      <c r="N1947">
        <f>IF(OR(WEEKDAY(A1947)=1,WEEKDAY(A1947)=7,COUNTIF('2027祝日等（不使用）'!$A$1:$A$20,単年カーブ!A1947)=1),0,1)</f>
        <v>1</v>
      </c>
      <c r="O1947">
        <f t="shared" si="211"/>
        <v>24</v>
      </c>
      <c r="P1947">
        <f t="shared" si="215"/>
        <v>1</v>
      </c>
      <c r="Q1947">
        <f t="shared" si="216"/>
        <v>1</v>
      </c>
    </row>
    <row r="1948" spans="1:17" ht="19.5" x14ac:dyDescent="0.4">
      <c r="A1948" s="33">
        <f t="shared" si="210"/>
        <v>46518</v>
      </c>
      <c r="B1948" s="27" t="str">
        <f t="shared" si="212"/>
        <v>(火)</v>
      </c>
      <c r="C1948" s="34">
        <v>0.5</v>
      </c>
      <c r="D1948" s="16" t="s">
        <v>18</v>
      </c>
      <c r="E1948" s="35">
        <v>0.52083333333333304</v>
      </c>
      <c r="F1948" s="50">
        <f>IF(COUNTIF('リスト（不使用）'!$A$5:$A$6,単年カーブ!$A$1),"希望数量入力ください",'単年（2027年度）'!$E$12*単年カーブ!$R$3+'単年（2027年度）'!$E$12*(1-単年カーブ!$R$3)*単年カーブ!Q1948)</f>
        <v>0</v>
      </c>
      <c r="G1948" s="47">
        <f t="shared" si="213"/>
        <v>0</v>
      </c>
      <c r="M1948">
        <f t="shared" si="214"/>
        <v>5</v>
      </c>
      <c r="N1948">
        <f>IF(OR(WEEKDAY(A1948)=1,WEEKDAY(A1948)=7,COUNTIF('2027祝日等（不使用）'!$A$1:$A$20,単年カーブ!A1948)=1),0,1)</f>
        <v>1</v>
      </c>
      <c r="O1948">
        <f t="shared" si="211"/>
        <v>25</v>
      </c>
      <c r="P1948">
        <f t="shared" si="215"/>
        <v>1</v>
      </c>
      <c r="Q1948">
        <f t="shared" si="216"/>
        <v>1</v>
      </c>
    </row>
    <row r="1949" spans="1:17" ht="19.5" x14ac:dyDescent="0.4">
      <c r="A1949" s="33">
        <f t="shared" si="210"/>
        <v>46518</v>
      </c>
      <c r="B1949" s="27" t="str">
        <f t="shared" si="212"/>
        <v>(火)</v>
      </c>
      <c r="C1949" s="34">
        <v>0.52083333333333304</v>
      </c>
      <c r="D1949" s="16" t="s">
        <v>18</v>
      </c>
      <c r="E1949" s="35">
        <v>0.54166666666666696</v>
      </c>
      <c r="F1949" s="50">
        <f>IF(COUNTIF('リスト（不使用）'!$A$5:$A$6,単年カーブ!$A$1),"希望数量入力ください",'単年（2027年度）'!$E$12*単年カーブ!$R$3+'単年（2027年度）'!$E$12*(1-単年カーブ!$R$3)*単年カーブ!Q1949)</f>
        <v>0</v>
      </c>
      <c r="G1949" s="47">
        <f t="shared" si="213"/>
        <v>0</v>
      </c>
      <c r="M1949">
        <f t="shared" si="214"/>
        <v>5</v>
      </c>
      <c r="N1949">
        <f>IF(OR(WEEKDAY(A1949)=1,WEEKDAY(A1949)=7,COUNTIF('2027祝日等（不使用）'!$A$1:$A$20,単年カーブ!A1949)=1),0,1)</f>
        <v>1</v>
      </c>
      <c r="O1949">
        <f t="shared" si="211"/>
        <v>26</v>
      </c>
      <c r="P1949">
        <f t="shared" si="215"/>
        <v>1</v>
      </c>
      <c r="Q1949">
        <f t="shared" si="216"/>
        <v>1</v>
      </c>
    </row>
    <row r="1950" spans="1:17" ht="19.5" x14ac:dyDescent="0.4">
      <c r="A1950" s="33">
        <f t="shared" si="210"/>
        <v>46518</v>
      </c>
      <c r="B1950" s="27" t="str">
        <f t="shared" si="212"/>
        <v>(火)</v>
      </c>
      <c r="C1950" s="34">
        <v>0.54166666666666696</v>
      </c>
      <c r="D1950" s="16" t="s">
        <v>18</v>
      </c>
      <c r="E1950" s="35">
        <v>0.5625</v>
      </c>
      <c r="F1950" s="50">
        <f>IF(COUNTIF('リスト（不使用）'!$A$5:$A$6,単年カーブ!$A$1),"希望数量入力ください",'単年（2027年度）'!$E$12*単年カーブ!$R$3+'単年（2027年度）'!$E$12*(1-単年カーブ!$R$3)*単年カーブ!Q1950)</f>
        <v>0</v>
      </c>
      <c r="G1950" s="47">
        <f t="shared" si="213"/>
        <v>0</v>
      </c>
      <c r="M1950">
        <f t="shared" si="214"/>
        <v>5</v>
      </c>
      <c r="N1950">
        <f>IF(OR(WEEKDAY(A1950)=1,WEEKDAY(A1950)=7,COUNTIF('2027祝日等（不使用）'!$A$1:$A$20,単年カーブ!A1950)=1),0,1)</f>
        <v>1</v>
      </c>
      <c r="O1950">
        <f t="shared" si="211"/>
        <v>27</v>
      </c>
      <c r="P1950">
        <f t="shared" si="215"/>
        <v>1</v>
      </c>
      <c r="Q1950">
        <f t="shared" si="216"/>
        <v>1</v>
      </c>
    </row>
    <row r="1951" spans="1:17" ht="19.5" x14ac:dyDescent="0.4">
      <c r="A1951" s="33">
        <f t="shared" si="210"/>
        <v>46518</v>
      </c>
      <c r="B1951" s="27" t="str">
        <f t="shared" si="212"/>
        <v>(火)</v>
      </c>
      <c r="C1951" s="34">
        <v>0.5625</v>
      </c>
      <c r="D1951" s="16" t="s">
        <v>18</v>
      </c>
      <c r="E1951" s="35">
        <v>0.58333333333333304</v>
      </c>
      <c r="F1951" s="50">
        <f>IF(COUNTIF('リスト（不使用）'!$A$5:$A$6,単年カーブ!$A$1),"希望数量入力ください",'単年（2027年度）'!$E$12*単年カーブ!$R$3+'単年（2027年度）'!$E$12*(1-単年カーブ!$R$3)*単年カーブ!Q1951)</f>
        <v>0</v>
      </c>
      <c r="G1951" s="47">
        <f t="shared" si="213"/>
        <v>0</v>
      </c>
      <c r="M1951">
        <f t="shared" si="214"/>
        <v>5</v>
      </c>
      <c r="N1951">
        <f>IF(OR(WEEKDAY(A1951)=1,WEEKDAY(A1951)=7,COUNTIF('2027祝日等（不使用）'!$A$1:$A$20,単年カーブ!A1951)=1),0,1)</f>
        <v>1</v>
      </c>
      <c r="O1951">
        <f t="shared" si="211"/>
        <v>28</v>
      </c>
      <c r="P1951">
        <f t="shared" si="215"/>
        <v>1</v>
      </c>
      <c r="Q1951">
        <f t="shared" si="216"/>
        <v>1</v>
      </c>
    </row>
    <row r="1952" spans="1:17" ht="19.5" x14ac:dyDescent="0.4">
      <c r="A1952" s="33">
        <f t="shared" si="210"/>
        <v>46518</v>
      </c>
      <c r="B1952" s="27" t="str">
        <f t="shared" si="212"/>
        <v>(火)</v>
      </c>
      <c r="C1952" s="34">
        <v>0.58333333333333304</v>
      </c>
      <c r="D1952" s="16" t="s">
        <v>18</v>
      </c>
      <c r="E1952" s="35">
        <v>0.60416666666666696</v>
      </c>
      <c r="F1952" s="50">
        <f>IF(COUNTIF('リスト（不使用）'!$A$5:$A$6,単年カーブ!$A$1),"希望数量入力ください",'単年（2027年度）'!$E$12*単年カーブ!$R$3+'単年（2027年度）'!$E$12*(1-単年カーブ!$R$3)*単年カーブ!Q1952)</f>
        <v>0</v>
      </c>
      <c r="G1952" s="47">
        <f t="shared" si="213"/>
        <v>0</v>
      </c>
      <c r="M1952">
        <f t="shared" si="214"/>
        <v>5</v>
      </c>
      <c r="N1952">
        <f>IF(OR(WEEKDAY(A1952)=1,WEEKDAY(A1952)=7,COUNTIF('2027祝日等（不使用）'!$A$1:$A$20,単年カーブ!A1952)=1),0,1)</f>
        <v>1</v>
      </c>
      <c r="O1952">
        <f t="shared" si="211"/>
        <v>29</v>
      </c>
      <c r="P1952">
        <f t="shared" si="215"/>
        <v>1</v>
      </c>
      <c r="Q1952">
        <f t="shared" si="216"/>
        <v>1</v>
      </c>
    </row>
    <row r="1953" spans="1:17" ht="19.5" x14ac:dyDescent="0.4">
      <c r="A1953" s="33">
        <f t="shared" si="210"/>
        <v>46518</v>
      </c>
      <c r="B1953" s="27" t="str">
        <f t="shared" si="212"/>
        <v>(火)</v>
      </c>
      <c r="C1953" s="34">
        <v>0.60416666666666696</v>
      </c>
      <c r="D1953" s="16" t="s">
        <v>18</v>
      </c>
      <c r="E1953" s="35">
        <v>0.625</v>
      </c>
      <c r="F1953" s="50">
        <f>IF(COUNTIF('リスト（不使用）'!$A$5:$A$6,単年カーブ!$A$1),"希望数量入力ください",'単年（2027年度）'!$E$12*単年カーブ!$R$3+'単年（2027年度）'!$E$12*(1-単年カーブ!$R$3)*単年カーブ!Q1953)</f>
        <v>0</v>
      </c>
      <c r="G1953" s="47">
        <f t="shared" si="213"/>
        <v>0</v>
      </c>
      <c r="M1953">
        <f t="shared" si="214"/>
        <v>5</v>
      </c>
      <c r="N1953">
        <f>IF(OR(WEEKDAY(A1953)=1,WEEKDAY(A1953)=7,COUNTIF('2027祝日等（不使用）'!$A$1:$A$20,単年カーブ!A1953)=1),0,1)</f>
        <v>1</v>
      </c>
      <c r="O1953">
        <f t="shared" si="211"/>
        <v>30</v>
      </c>
      <c r="P1953">
        <f t="shared" si="215"/>
        <v>1</v>
      </c>
      <c r="Q1953">
        <f t="shared" si="216"/>
        <v>1</v>
      </c>
    </row>
    <row r="1954" spans="1:17" ht="19.5" x14ac:dyDescent="0.4">
      <c r="A1954" s="33">
        <f t="shared" si="210"/>
        <v>46518</v>
      </c>
      <c r="B1954" s="27" t="str">
        <f t="shared" si="212"/>
        <v>(火)</v>
      </c>
      <c r="C1954" s="34">
        <v>0.625</v>
      </c>
      <c r="D1954" s="16" t="s">
        <v>18</v>
      </c>
      <c r="E1954" s="35">
        <v>0.64583333333333304</v>
      </c>
      <c r="F1954" s="50">
        <f>IF(COUNTIF('リスト（不使用）'!$A$5:$A$6,単年カーブ!$A$1),"希望数量入力ください",'単年（2027年度）'!$E$12*単年カーブ!$R$3+'単年（2027年度）'!$E$12*(1-単年カーブ!$R$3)*単年カーブ!Q1954)</f>
        <v>0</v>
      </c>
      <c r="G1954" s="47">
        <f t="shared" si="213"/>
        <v>0</v>
      </c>
      <c r="M1954">
        <f t="shared" si="214"/>
        <v>5</v>
      </c>
      <c r="N1954">
        <f>IF(OR(WEEKDAY(A1954)=1,WEEKDAY(A1954)=7,COUNTIF('2027祝日等（不使用）'!$A$1:$A$20,単年カーブ!A1954)=1),0,1)</f>
        <v>1</v>
      </c>
      <c r="O1954">
        <f t="shared" si="211"/>
        <v>31</v>
      </c>
      <c r="P1954">
        <f t="shared" si="215"/>
        <v>1</v>
      </c>
      <c r="Q1954">
        <f t="shared" si="216"/>
        <v>1</v>
      </c>
    </row>
    <row r="1955" spans="1:17" ht="19.5" x14ac:dyDescent="0.4">
      <c r="A1955" s="33">
        <f t="shared" si="210"/>
        <v>46518</v>
      </c>
      <c r="B1955" s="27" t="str">
        <f t="shared" si="212"/>
        <v>(火)</v>
      </c>
      <c r="C1955" s="34">
        <v>0.64583333333333304</v>
      </c>
      <c r="D1955" s="16" t="s">
        <v>18</v>
      </c>
      <c r="E1955" s="35">
        <v>0.66666666666666696</v>
      </c>
      <c r="F1955" s="50">
        <f>IF(COUNTIF('リスト（不使用）'!$A$5:$A$6,単年カーブ!$A$1),"希望数量入力ください",'単年（2027年度）'!$E$12*単年カーブ!$R$3+'単年（2027年度）'!$E$12*(1-単年カーブ!$R$3)*単年カーブ!Q1955)</f>
        <v>0</v>
      </c>
      <c r="G1955" s="47">
        <f t="shared" si="213"/>
        <v>0</v>
      </c>
      <c r="M1955">
        <f t="shared" si="214"/>
        <v>5</v>
      </c>
      <c r="N1955">
        <f>IF(OR(WEEKDAY(A1955)=1,WEEKDAY(A1955)=7,COUNTIF('2027祝日等（不使用）'!$A$1:$A$20,単年カーブ!A1955)=1),0,1)</f>
        <v>1</v>
      </c>
      <c r="O1955">
        <f t="shared" si="211"/>
        <v>32</v>
      </c>
      <c r="P1955">
        <f t="shared" si="215"/>
        <v>1</v>
      </c>
      <c r="Q1955">
        <f t="shared" si="216"/>
        <v>1</v>
      </c>
    </row>
    <row r="1956" spans="1:17" ht="19.5" x14ac:dyDescent="0.4">
      <c r="A1956" s="33">
        <f t="shared" si="210"/>
        <v>46518</v>
      </c>
      <c r="B1956" s="27" t="str">
        <f t="shared" si="212"/>
        <v>(火)</v>
      </c>
      <c r="C1956" s="34">
        <v>0.66666666666666696</v>
      </c>
      <c r="D1956" s="16" t="s">
        <v>18</v>
      </c>
      <c r="E1956" s="35">
        <v>0.6875</v>
      </c>
      <c r="F1956" s="50">
        <f>IF(COUNTIF('リスト（不使用）'!$A$5:$A$6,単年カーブ!$A$1),"希望数量入力ください",'単年（2027年度）'!$E$12*単年カーブ!$R$3+'単年（2027年度）'!$E$12*(1-単年カーブ!$R$3)*単年カーブ!Q1956)</f>
        <v>0</v>
      </c>
      <c r="G1956" s="47">
        <f t="shared" si="213"/>
        <v>0</v>
      </c>
      <c r="M1956">
        <f t="shared" si="214"/>
        <v>5</v>
      </c>
      <c r="N1956">
        <f>IF(OR(WEEKDAY(A1956)=1,WEEKDAY(A1956)=7,COUNTIF('2027祝日等（不使用）'!$A$1:$A$20,単年カーブ!A1956)=1),0,1)</f>
        <v>1</v>
      </c>
      <c r="O1956">
        <f t="shared" si="211"/>
        <v>33</v>
      </c>
      <c r="P1956">
        <f t="shared" si="215"/>
        <v>1</v>
      </c>
      <c r="Q1956">
        <f t="shared" si="216"/>
        <v>1</v>
      </c>
    </row>
    <row r="1957" spans="1:17" ht="19.5" x14ac:dyDescent="0.4">
      <c r="A1957" s="33">
        <f t="shared" si="210"/>
        <v>46518</v>
      </c>
      <c r="B1957" s="27" t="str">
        <f t="shared" si="212"/>
        <v>(火)</v>
      </c>
      <c r="C1957" s="34">
        <v>0.6875</v>
      </c>
      <c r="D1957" s="16" t="s">
        <v>18</v>
      </c>
      <c r="E1957" s="35">
        <v>0.70833333333333304</v>
      </c>
      <c r="F1957" s="50">
        <f>IF(COUNTIF('リスト（不使用）'!$A$5:$A$6,単年カーブ!$A$1),"希望数量入力ください",'単年（2027年度）'!$E$12*単年カーブ!$R$3+'単年（2027年度）'!$E$12*(1-単年カーブ!$R$3)*単年カーブ!Q1957)</f>
        <v>0</v>
      </c>
      <c r="G1957" s="47">
        <f t="shared" si="213"/>
        <v>0</v>
      </c>
      <c r="M1957">
        <f t="shared" si="214"/>
        <v>5</v>
      </c>
      <c r="N1957">
        <f>IF(OR(WEEKDAY(A1957)=1,WEEKDAY(A1957)=7,COUNTIF('2027祝日等（不使用）'!$A$1:$A$20,単年カーブ!A1957)=1),0,1)</f>
        <v>1</v>
      </c>
      <c r="O1957">
        <f t="shared" si="211"/>
        <v>34</v>
      </c>
      <c r="P1957">
        <f t="shared" si="215"/>
        <v>1</v>
      </c>
      <c r="Q1957">
        <f t="shared" si="216"/>
        <v>1</v>
      </c>
    </row>
    <row r="1958" spans="1:17" ht="19.5" x14ac:dyDescent="0.4">
      <c r="A1958" s="33">
        <f t="shared" si="210"/>
        <v>46518</v>
      </c>
      <c r="B1958" s="27" t="str">
        <f t="shared" si="212"/>
        <v>(火)</v>
      </c>
      <c r="C1958" s="34">
        <v>0.70833333333333304</v>
      </c>
      <c r="D1958" s="16" t="s">
        <v>18</v>
      </c>
      <c r="E1958" s="35">
        <v>0.72916666666666696</v>
      </c>
      <c r="F1958" s="50">
        <f>IF(COUNTIF('リスト（不使用）'!$A$5:$A$6,単年カーブ!$A$1),"希望数量入力ください",'単年（2027年度）'!$E$12*単年カーブ!$R$3+'単年（2027年度）'!$E$12*(1-単年カーブ!$R$3)*単年カーブ!Q1958)</f>
        <v>0</v>
      </c>
      <c r="G1958" s="47">
        <f t="shared" si="213"/>
        <v>0</v>
      </c>
      <c r="M1958">
        <f t="shared" si="214"/>
        <v>5</v>
      </c>
      <c r="N1958">
        <f>IF(OR(WEEKDAY(A1958)=1,WEEKDAY(A1958)=7,COUNTIF('2027祝日等（不使用）'!$A$1:$A$20,単年カーブ!A1958)=1),0,1)</f>
        <v>1</v>
      </c>
      <c r="O1958">
        <f t="shared" si="211"/>
        <v>35</v>
      </c>
      <c r="P1958">
        <f t="shared" si="215"/>
        <v>1</v>
      </c>
      <c r="Q1958">
        <f t="shared" si="216"/>
        <v>1</v>
      </c>
    </row>
    <row r="1959" spans="1:17" ht="19.5" x14ac:dyDescent="0.4">
      <c r="A1959" s="33">
        <f t="shared" si="210"/>
        <v>46518</v>
      </c>
      <c r="B1959" s="27" t="str">
        <f t="shared" si="212"/>
        <v>(火)</v>
      </c>
      <c r="C1959" s="34">
        <v>0.72916666666666696</v>
      </c>
      <c r="D1959" s="16" t="s">
        <v>18</v>
      </c>
      <c r="E1959" s="35">
        <v>0.75</v>
      </c>
      <c r="F1959" s="50">
        <f>IF(COUNTIF('リスト（不使用）'!$A$5:$A$6,単年カーブ!$A$1),"希望数量入力ください",'単年（2027年度）'!$E$12*単年カーブ!$R$3+'単年（2027年度）'!$E$12*(1-単年カーブ!$R$3)*単年カーブ!Q1959)</f>
        <v>0</v>
      </c>
      <c r="G1959" s="47">
        <f t="shared" si="213"/>
        <v>0</v>
      </c>
      <c r="M1959">
        <f t="shared" si="214"/>
        <v>5</v>
      </c>
      <c r="N1959">
        <f>IF(OR(WEEKDAY(A1959)=1,WEEKDAY(A1959)=7,COUNTIF('2027祝日等（不使用）'!$A$1:$A$20,単年カーブ!A1959)=1),0,1)</f>
        <v>1</v>
      </c>
      <c r="O1959">
        <f t="shared" si="211"/>
        <v>36</v>
      </c>
      <c r="P1959">
        <f t="shared" si="215"/>
        <v>1</v>
      </c>
      <c r="Q1959">
        <f t="shared" si="216"/>
        <v>1</v>
      </c>
    </row>
    <row r="1960" spans="1:17" ht="19.5" x14ac:dyDescent="0.4">
      <c r="A1960" s="33">
        <f t="shared" si="210"/>
        <v>46518</v>
      </c>
      <c r="B1960" s="27" t="str">
        <f t="shared" si="212"/>
        <v>(火)</v>
      </c>
      <c r="C1960" s="34">
        <v>0.75</v>
      </c>
      <c r="D1960" s="16" t="s">
        <v>18</v>
      </c>
      <c r="E1960" s="35">
        <v>0.77083333333333304</v>
      </c>
      <c r="F1960" s="50">
        <f>IF(COUNTIF('リスト（不使用）'!$A$5:$A$6,単年カーブ!$A$1),"希望数量入力ください",'単年（2027年度）'!$E$12*単年カーブ!$R$3+'単年（2027年度）'!$E$12*(1-単年カーブ!$R$3)*単年カーブ!Q1960)</f>
        <v>0</v>
      </c>
      <c r="G1960" s="47">
        <f t="shared" si="213"/>
        <v>0</v>
      </c>
      <c r="M1960">
        <f t="shared" si="214"/>
        <v>5</v>
      </c>
      <c r="N1960">
        <f>IF(OR(WEEKDAY(A1960)=1,WEEKDAY(A1960)=7,COUNTIF('2027祝日等（不使用）'!$A$1:$A$20,単年カーブ!A1960)=1),0,1)</f>
        <v>1</v>
      </c>
      <c r="O1960">
        <f t="shared" si="211"/>
        <v>37</v>
      </c>
      <c r="P1960">
        <f t="shared" si="215"/>
        <v>1</v>
      </c>
      <c r="Q1960">
        <f t="shared" si="216"/>
        <v>1</v>
      </c>
    </row>
    <row r="1961" spans="1:17" ht="19.5" x14ac:dyDescent="0.4">
      <c r="A1961" s="33">
        <f t="shared" si="210"/>
        <v>46518</v>
      </c>
      <c r="B1961" s="27" t="str">
        <f t="shared" si="212"/>
        <v>(火)</v>
      </c>
      <c r="C1961" s="34">
        <v>0.77083333333333304</v>
      </c>
      <c r="D1961" s="16" t="s">
        <v>18</v>
      </c>
      <c r="E1961" s="35">
        <v>0.79166666666666696</v>
      </c>
      <c r="F1961" s="50">
        <f>IF(COUNTIF('リスト（不使用）'!$A$5:$A$6,単年カーブ!$A$1),"希望数量入力ください",'単年（2027年度）'!$E$12*単年カーブ!$R$3+'単年（2027年度）'!$E$12*(1-単年カーブ!$R$3)*単年カーブ!Q1961)</f>
        <v>0</v>
      </c>
      <c r="G1961" s="47">
        <f t="shared" si="213"/>
        <v>0</v>
      </c>
      <c r="M1961">
        <f t="shared" si="214"/>
        <v>5</v>
      </c>
      <c r="N1961">
        <f>IF(OR(WEEKDAY(A1961)=1,WEEKDAY(A1961)=7,COUNTIF('2027祝日等（不使用）'!$A$1:$A$20,単年カーブ!A1961)=1),0,1)</f>
        <v>1</v>
      </c>
      <c r="O1961">
        <f t="shared" si="211"/>
        <v>38</v>
      </c>
      <c r="P1961">
        <f t="shared" si="215"/>
        <v>1</v>
      </c>
      <c r="Q1961">
        <f t="shared" si="216"/>
        <v>1</v>
      </c>
    </row>
    <row r="1962" spans="1:17" ht="19.5" x14ac:dyDescent="0.4">
      <c r="A1962" s="33">
        <f t="shared" si="210"/>
        <v>46518</v>
      </c>
      <c r="B1962" s="27" t="str">
        <f t="shared" si="212"/>
        <v>(火)</v>
      </c>
      <c r="C1962" s="34">
        <v>0.79166666666666696</v>
      </c>
      <c r="D1962" s="16" t="s">
        <v>18</v>
      </c>
      <c r="E1962" s="35">
        <v>0.8125</v>
      </c>
      <c r="F1962" s="50">
        <f>IF(COUNTIF('リスト（不使用）'!$A$5:$A$6,単年カーブ!$A$1),"希望数量入力ください",'単年（2027年度）'!$E$12*単年カーブ!$R$3+'単年（2027年度）'!$E$12*(1-単年カーブ!$R$3)*単年カーブ!Q1962)</f>
        <v>0</v>
      </c>
      <c r="G1962" s="47">
        <f t="shared" si="213"/>
        <v>0</v>
      </c>
      <c r="M1962">
        <f t="shared" si="214"/>
        <v>5</v>
      </c>
      <c r="N1962">
        <f>IF(OR(WEEKDAY(A1962)=1,WEEKDAY(A1962)=7,COUNTIF('2027祝日等（不使用）'!$A$1:$A$20,単年カーブ!A1962)=1),0,1)</f>
        <v>1</v>
      </c>
      <c r="O1962">
        <f t="shared" si="211"/>
        <v>39</v>
      </c>
      <c r="P1962">
        <f t="shared" si="215"/>
        <v>1</v>
      </c>
      <c r="Q1962">
        <f t="shared" si="216"/>
        <v>1</v>
      </c>
    </row>
    <row r="1963" spans="1:17" ht="19.5" x14ac:dyDescent="0.4">
      <c r="A1963" s="33">
        <f t="shared" si="210"/>
        <v>46518</v>
      </c>
      <c r="B1963" s="27" t="str">
        <f t="shared" si="212"/>
        <v>(火)</v>
      </c>
      <c r="C1963" s="34">
        <v>0.8125</v>
      </c>
      <c r="D1963" s="16" t="s">
        <v>18</v>
      </c>
      <c r="E1963" s="35">
        <v>0.83333333333333304</v>
      </c>
      <c r="F1963" s="50">
        <f>IF(COUNTIF('リスト（不使用）'!$A$5:$A$6,単年カーブ!$A$1),"希望数量入力ください",'単年（2027年度）'!$E$12*単年カーブ!$R$3+'単年（2027年度）'!$E$12*(1-単年カーブ!$R$3)*単年カーブ!Q1963)</f>
        <v>0</v>
      </c>
      <c r="G1963" s="47">
        <f t="shared" si="213"/>
        <v>0</v>
      </c>
      <c r="M1963">
        <f t="shared" si="214"/>
        <v>5</v>
      </c>
      <c r="N1963">
        <f>IF(OR(WEEKDAY(A1963)=1,WEEKDAY(A1963)=7,COUNTIF('2027祝日等（不使用）'!$A$1:$A$20,単年カーブ!A1963)=1),0,1)</f>
        <v>1</v>
      </c>
      <c r="O1963">
        <f t="shared" si="211"/>
        <v>40</v>
      </c>
      <c r="P1963">
        <f t="shared" si="215"/>
        <v>1</v>
      </c>
      <c r="Q1963">
        <f t="shared" si="216"/>
        <v>1</v>
      </c>
    </row>
    <row r="1964" spans="1:17" ht="19.5" x14ac:dyDescent="0.4">
      <c r="A1964" s="33">
        <f t="shared" si="210"/>
        <v>46518</v>
      </c>
      <c r="B1964" s="27" t="str">
        <f t="shared" si="212"/>
        <v>(火)</v>
      </c>
      <c r="C1964" s="34">
        <v>0.83333333333333304</v>
      </c>
      <c r="D1964" s="16" t="s">
        <v>18</v>
      </c>
      <c r="E1964" s="35">
        <v>0.85416666666666696</v>
      </c>
      <c r="F1964" s="50">
        <f>IF(COUNTIF('リスト（不使用）'!$A$5:$A$6,単年カーブ!$A$1),"希望数量入力ください",'単年（2027年度）'!$E$12*単年カーブ!$R$3+'単年（2027年度）'!$E$12*(1-単年カーブ!$R$3)*単年カーブ!Q1964)</f>
        <v>0</v>
      </c>
      <c r="G1964" s="47">
        <f t="shared" si="213"/>
        <v>0</v>
      </c>
      <c r="M1964">
        <f t="shared" si="214"/>
        <v>5</v>
      </c>
      <c r="N1964">
        <f>IF(OR(WEEKDAY(A1964)=1,WEEKDAY(A1964)=7,COUNTIF('2027祝日等（不使用）'!$A$1:$A$20,単年カーブ!A1964)=1),0,1)</f>
        <v>1</v>
      </c>
      <c r="O1964">
        <f t="shared" si="211"/>
        <v>41</v>
      </c>
      <c r="P1964">
        <f t="shared" si="215"/>
        <v>0</v>
      </c>
      <c r="Q1964">
        <f t="shared" si="216"/>
        <v>0</v>
      </c>
    </row>
    <row r="1965" spans="1:17" ht="19.5" x14ac:dyDescent="0.4">
      <c r="A1965" s="33">
        <f t="shared" si="210"/>
        <v>46518</v>
      </c>
      <c r="B1965" s="27" t="str">
        <f t="shared" si="212"/>
        <v>(火)</v>
      </c>
      <c r="C1965" s="34">
        <v>0.85416666666666696</v>
      </c>
      <c r="D1965" s="16" t="s">
        <v>18</v>
      </c>
      <c r="E1965" s="35">
        <v>0.875</v>
      </c>
      <c r="F1965" s="50">
        <f>IF(COUNTIF('リスト（不使用）'!$A$5:$A$6,単年カーブ!$A$1),"希望数量入力ください",'単年（2027年度）'!$E$12*単年カーブ!$R$3+'単年（2027年度）'!$E$12*(1-単年カーブ!$R$3)*単年カーブ!Q1965)</f>
        <v>0</v>
      </c>
      <c r="G1965" s="47">
        <f t="shared" si="213"/>
        <v>0</v>
      </c>
      <c r="M1965">
        <f t="shared" si="214"/>
        <v>5</v>
      </c>
      <c r="N1965">
        <f>IF(OR(WEEKDAY(A1965)=1,WEEKDAY(A1965)=7,COUNTIF('2027祝日等（不使用）'!$A$1:$A$20,単年カーブ!A1965)=1),0,1)</f>
        <v>1</v>
      </c>
      <c r="O1965">
        <f t="shared" si="211"/>
        <v>42</v>
      </c>
      <c r="P1965">
        <f t="shared" si="215"/>
        <v>0</v>
      </c>
      <c r="Q1965">
        <f t="shared" si="216"/>
        <v>0</v>
      </c>
    </row>
    <row r="1966" spans="1:17" ht="19.5" x14ac:dyDescent="0.4">
      <c r="A1966" s="33">
        <f t="shared" si="210"/>
        <v>46518</v>
      </c>
      <c r="B1966" s="27" t="str">
        <f t="shared" si="212"/>
        <v>(火)</v>
      </c>
      <c r="C1966" s="34">
        <v>0.875</v>
      </c>
      <c r="D1966" s="16" t="s">
        <v>18</v>
      </c>
      <c r="E1966" s="35">
        <v>0.89583333333333304</v>
      </c>
      <c r="F1966" s="50">
        <f>IF(COUNTIF('リスト（不使用）'!$A$5:$A$6,単年カーブ!$A$1),"希望数量入力ください",'単年（2027年度）'!$E$12*単年カーブ!$R$3+'単年（2027年度）'!$E$12*(1-単年カーブ!$R$3)*単年カーブ!Q1966)</f>
        <v>0</v>
      </c>
      <c r="G1966" s="47">
        <f t="shared" si="213"/>
        <v>0</v>
      </c>
      <c r="M1966">
        <f t="shared" si="214"/>
        <v>5</v>
      </c>
      <c r="N1966">
        <f>IF(OR(WEEKDAY(A1966)=1,WEEKDAY(A1966)=7,COUNTIF('2027祝日等（不使用）'!$A$1:$A$20,単年カーブ!A1966)=1),0,1)</f>
        <v>1</v>
      </c>
      <c r="O1966">
        <f t="shared" si="211"/>
        <v>43</v>
      </c>
      <c r="P1966">
        <f t="shared" si="215"/>
        <v>0</v>
      </c>
      <c r="Q1966">
        <f t="shared" si="216"/>
        <v>0</v>
      </c>
    </row>
    <row r="1967" spans="1:17" ht="19.5" x14ac:dyDescent="0.4">
      <c r="A1967" s="33">
        <f t="shared" si="210"/>
        <v>46518</v>
      </c>
      <c r="B1967" s="27" t="str">
        <f t="shared" si="212"/>
        <v>(火)</v>
      </c>
      <c r="C1967" s="34">
        <v>0.89583333333333304</v>
      </c>
      <c r="D1967" s="16" t="s">
        <v>18</v>
      </c>
      <c r="E1967" s="35">
        <v>0.91666666666666696</v>
      </c>
      <c r="F1967" s="50">
        <f>IF(COUNTIF('リスト（不使用）'!$A$5:$A$6,単年カーブ!$A$1),"希望数量入力ください",'単年（2027年度）'!$E$12*単年カーブ!$R$3+'単年（2027年度）'!$E$12*(1-単年カーブ!$R$3)*単年カーブ!Q1967)</f>
        <v>0</v>
      </c>
      <c r="G1967" s="47">
        <f t="shared" si="213"/>
        <v>0</v>
      </c>
      <c r="M1967">
        <f t="shared" si="214"/>
        <v>5</v>
      </c>
      <c r="N1967">
        <f>IF(OR(WEEKDAY(A1967)=1,WEEKDAY(A1967)=7,COUNTIF('2027祝日等（不使用）'!$A$1:$A$20,単年カーブ!A1967)=1),0,1)</f>
        <v>1</v>
      </c>
      <c r="O1967">
        <f t="shared" si="211"/>
        <v>44</v>
      </c>
      <c r="P1967">
        <f t="shared" si="215"/>
        <v>0</v>
      </c>
      <c r="Q1967">
        <f t="shared" si="216"/>
        <v>0</v>
      </c>
    </row>
    <row r="1968" spans="1:17" ht="19.5" x14ac:dyDescent="0.4">
      <c r="A1968" s="33">
        <f t="shared" si="210"/>
        <v>46518</v>
      </c>
      <c r="B1968" s="27" t="str">
        <f t="shared" si="212"/>
        <v>(火)</v>
      </c>
      <c r="C1968" s="34">
        <v>0.91666666666666696</v>
      </c>
      <c r="D1968" s="16" t="s">
        <v>18</v>
      </c>
      <c r="E1968" s="35">
        <v>0.9375</v>
      </c>
      <c r="F1968" s="50">
        <f>IF(COUNTIF('リスト（不使用）'!$A$5:$A$6,単年カーブ!$A$1),"希望数量入力ください",'単年（2027年度）'!$E$12*単年カーブ!$R$3+'単年（2027年度）'!$E$12*(1-単年カーブ!$R$3)*単年カーブ!Q1968)</f>
        <v>0</v>
      </c>
      <c r="G1968" s="47">
        <f t="shared" si="213"/>
        <v>0</v>
      </c>
      <c r="M1968">
        <f t="shared" si="214"/>
        <v>5</v>
      </c>
      <c r="N1968">
        <f>IF(OR(WEEKDAY(A1968)=1,WEEKDAY(A1968)=7,COUNTIF('2027祝日等（不使用）'!$A$1:$A$20,単年カーブ!A1968)=1),0,1)</f>
        <v>1</v>
      </c>
      <c r="O1968">
        <f t="shared" si="211"/>
        <v>45</v>
      </c>
      <c r="P1968">
        <f t="shared" si="215"/>
        <v>0</v>
      </c>
      <c r="Q1968">
        <f t="shared" si="216"/>
        <v>0</v>
      </c>
    </row>
    <row r="1969" spans="1:17" ht="19.5" x14ac:dyDescent="0.4">
      <c r="A1969" s="33">
        <f t="shared" si="210"/>
        <v>46518</v>
      </c>
      <c r="B1969" s="27" t="str">
        <f t="shared" si="212"/>
        <v>(火)</v>
      </c>
      <c r="C1969" s="34">
        <v>0.9375</v>
      </c>
      <c r="D1969" s="16" t="s">
        <v>18</v>
      </c>
      <c r="E1969" s="35">
        <v>0.95833333333333304</v>
      </c>
      <c r="F1969" s="50">
        <f>IF(COUNTIF('リスト（不使用）'!$A$5:$A$6,単年カーブ!$A$1),"希望数量入力ください",'単年（2027年度）'!$E$12*単年カーブ!$R$3+'単年（2027年度）'!$E$12*(1-単年カーブ!$R$3)*単年カーブ!Q1969)</f>
        <v>0</v>
      </c>
      <c r="G1969" s="47">
        <f t="shared" si="213"/>
        <v>0</v>
      </c>
      <c r="M1969">
        <f t="shared" si="214"/>
        <v>5</v>
      </c>
      <c r="N1969">
        <f>IF(OR(WEEKDAY(A1969)=1,WEEKDAY(A1969)=7,COUNTIF('2027祝日等（不使用）'!$A$1:$A$20,単年カーブ!A1969)=1),0,1)</f>
        <v>1</v>
      </c>
      <c r="O1969">
        <f t="shared" si="211"/>
        <v>46</v>
      </c>
      <c r="P1969">
        <f t="shared" si="215"/>
        <v>0</v>
      </c>
      <c r="Q1969">
        <f t="shared" si="216"/>
        <v>0</v>
      </c>
    </row>
    <row r="1970" spans="1:17" ht="19.5" x14ac:dyDescent="0.4">
      <c r="A1970" s="33">
        <f t="shared" si="210"/>
        <v>46518</v>
      </c>
      <c r="B1970" s="27" t="str">
        <f t="shared" si="212"/>
        <v>(火)</v>
      </c>
      <c r="C1970" s="34">
        <v>0.95833333333333304</v>
      </c>
      <c r="D1970" s="16" t="s">
        <v>18</v>
      </c>
      <c r="E1970" s="35">
        <v>0.97916666666666696</v>
      </c>
      <c r="F1970" s="50">
        <f>IF(COUNTIF('リスト（不使用）'!$A$5:$A$6,単年カーブ!$A$1),"希望数量入力ください",'単年（2027年度）'!$E$12*単年カーブ!$R$3+'単年（2027年度）'!$E$12*(1-単年カーブ!$R$3)*単年カーブ!Q1970)</f>
        <v>0</v>
      </c>
      <c r="G1970" s="47">
        <f t="shared" si="213"/>
        <v>0</v>
      </c>
      <c r="M1970">
        <f t="shared" si="214"/>
        <v>5</v>
      </c>
      <c r="N1970">
        <f>IF(OR(WEEKDAY(A1970)=1,WEEKDAY(A1970)=7,COUNTIF('2027祝日等（不使用）'!$A$1:$A$20,単年カーブ!A1970)=1),0,1)</f>
        <v>1</v>
      </c>
      <c r="O1970">
        <f t="shared" si="211"/>
        <v>47</v>
      </c>
      <c r="P1970">
        <f t="shared" si="215"/>
        <v>0</v>
      </c>
      <c r="Q1970">
        <f t="shared" si="216"/>
        <v>0</v>
      </c>
    </row>
    <row r="1971" spans="1:17" ht="19.5" x14ac:dyDescent="0.4">
      <c r="A1971" s="33">
        <f t="shared" si="210"/>
        <v>46518</v>
      </c>
      <c r="B1971" s="27" t="str">
        <f t="shared" si="212"/>
        <v>(火)</v>
      </c>
      <c r="C1971" s="34">
        <v>0.97916666666666696</v>
      </c>
      <c r="D1971" s="16" t="s">
        <v>18</v>
      </c>
      <c r="E1971" s="35" t="s">
        <v>17</v>
      </c>
      <c r="F1971" s="50">
        <f>IF(COUNTIF('リスト（不使用）'!$A$5:$A$6,単年カーブ!$A$1),"希望数量入力ください",'単年（2027年度）'!$E$12*単年カーブ!$R$3+'単年（2027年度）'!$E$12*(1-単年カーブ!$R$3)*単年カーブ!Q1971)</f>
        <v>0</v>
      </c>
      <c r="G1971" s="47">
        <f t="shared" si="213"/>
        <v>0</v>
      </c>
      <c r="M1971">
        <f t="shared" si="214"/>
        <v>5</v>
      </c>
      <c r="N1971">
        <f>IF(OR(WEEKDAY(A1971)=1,WEEKDAY(A1971)=7,COUNTIF('2027祝日等（不使用）'!$A$1:$A$20,単年カーブ!A1971)=1),0,1)</f>
        <v>1</v>
      </c>
      <c r="O1971">
        <f t="shared" si="211"/>
        <v>48</v>
      </c>
      <c r="P1971">
        <f t="shared" si="215"/>
        <v>0</v>
      </c>
      <c r="Q1971">
        <f t="shared" si="216"/>
        <v>0</v>
      </c>
    </row>
    <row r="1972" spans="1:17" ht="19.5" x14ac:dyDescent="0.4">
      <c r="A1972" s="33">
        <f t="shared" ref="A1972:A2035" si="217">A1924+1</f>
        <v>46519</v>
      </c>
      <c r="B1972" s="27" t="str">
        <f t="shared" si="212"/>
        <v>(水)</v>
      </c>
      <c r="C1972" s="34">
        <v>0</v>
      </c>
      <c r="D1972" s="16" t="s">
        <v>18</v>
      </c>
      <c r="E1972" s="35">
        <v>2.0833333333333332E-2</v>
      </c>
      <c r="F1972" s="50">
        <f>IF(COUNTIF('リスト（不使用）'!$A$5:$A$6,単年カーブ!$A$1),"希望数量入力ください",'単年（2027年度）'!$E$12*単年カーブ!$R$3+'単年（2027年度）'!$E$12*(1-単年カーブ!$R$3)*単年カーブ!Q1972)</f>
        <v>0</v>
      </c>
      <c r="G1972" s="47">
        <f t="shared" si="213"/>
        <v>0</v>
      </c>
      <c r="M1972">
        <f t="shared" si="214"/>
        <v>5</v>
      </c>
      <c r="N1972">
        <f>IF(OR(WEEKDAY(A1972)=1,WEEKDAY(A1972)=7,COUNTIF('2027祝日等（不使用）'!$A$1:$A$20,単年カーブ!A1972)=1),0,1)</f>
        <v>1</v>
      </c>
      <c r="O1972">
        <f t="shared" ref="O1972:O2035" si="218">O1924</f>
        <v>1</v>
      </c>
      <c r="P1972">
        <f t="shared" si="215"/>
        <v>0</v>
      </c>
      <c r="Q1972">
        <f t="shared" si="216"/>
        <v>0</v>
      </c>
    </row>
    <row r="1973" spans="1:17" ht="19.5" x14ac:dyDescent="0.4">
      <c r="A1973" s="33">
        <f t="shared" si="217"/>
        <v>46519</v>
      </c>
      <c r="B1973" s="27" t="str">
        <f t="shared" si="212"/>
        <v>(水)</v>
      </c>
      <c r="C1973" s="34">
        <v>2.0833333333333332E-2</v>
      </c>
      <c r="D1973" s="16" t="s">
        <v>18</v>
      </c>
      <c r="E1973" s="35">
        <v>4.1666666666666664E-2</v>
      </c>
      <c r="F1973" s="50">
        <f>IF(COUNTIF('リスト（不使用）'!$A$5:$A$6,単年カーブ!$A$1),"希望数量入力ください",'単年（2027年度）'!$E$12*単年カーブ!$R$3+'単年（2027年度）'!$E$12*(1-単年カーブ!$R$3)*単年カーブ!Q1973)</f>
        <v>0</v>
      </c>
      <c r="G1973" s="47">
        <f t="shared" si="213"/>
        <v>0</v>
      </c>
      <c r="M1973">
        <f t="shared" si="214"/>
        <v>5</v>
      </c>
      <c r="N1973">
        <f>IF(OR(WEEKDAY(A1973)=1,WEEKDAY(A1973)=7,COUNTIF('2027祝日等（不使用）'!$A$1:$A$20,単年カーブ!A1973)=1),0,1)</f>
        <v>1</v>
      </c>
      <c r="O1973">
        <f t="shared" si="218"/>
        <v>2</v>
      </c>
      <c r="P1973">
        <f t="shared" si="215"/>
        <v>0</v>
      </c>
      <c r="Q1973">
        <f t="shared" si="216"/>
        <v>0</v>
      </c>
    </row>
    <row r="1974" spans="1:17" ht="19.5" x14ac:dyDescent="0.4">
      <c r="A1974" s="33">
        <f t="shared" si="217"/>
        <v>46519</v>
      </c>
      <c r="B1974" s="27" t="str">
        <f t="shared" si="212"/>
        <v>(水)</v>
      </c>
      <c r="C1974" s="34">
        <v>4.1666666666666664E-2</v>
      </c>
      <c r="D1974" s="16" t="s">
        <v>18</v>
      </c>
      <c r="E1974" s="35">
        <v>6.25E-2</v>
      </c>
      <c r="F1974" s="50">
        <f>IF(COUNTIF('リスト（不使用）'!$A$5:$A$6,単年カーブ!$A$1),"希望数量入力ください",'単年（2027年度）'!$E$12*単年カーブ!$R$3+'単年（2027年度）'!$E$12*(1-単年カーブ!$R$3)*単年カーブ!Q1974)</f>
        <v>0</v>
      </c>
      <c r="G1974" s="47">
        <f t="shared" si="213"/>
        <v>0</v>
      </c>
      <c r="M1974">
        <f t="shared" si="214"/>
        <v>5</v>
      </c>
      <c r="N1974">
        <f>IF(OR(WEEKDAY(A1974)=1,WEEKDAY(A1974)=7,COUNTIF('2027祝日等（不使用）'!$A$1:$A$20,単年カーブ!A1974)=1),0,1)</f>
        <v>1</v>
      </c>
      <c r="O1974">
        <f t="shared" si="218"/>
        <v>3</v>
      </c>
      <c r="P1974">
        <f t="shared" si="215"/>
        <v>0</v>
      </c>
      <c r="Q1974">
        <f t="shared" si="216"/>
        <v>0</v>
      </c>
    </row>
    <row r="1975" spans="1:17" ht="19.5" x14ac:dyDescent="0.4">
      <c r="A1975" s="33">
        <f t="shared" si="217"/>
        <v>46519</v>
      </c>
      <c r="B1975" s="27" t="str">
        <f t="shared" si="212"/>
        <v>(水)</v>
      </c>
      <c r="C1975" s="34">
        <v>6.25E-2</v>
      </c>
      <c r="D1975" s="16" t="s">
        <v>18</v>
      </c>
      <c r="E1975" s="35">
        <v>8.3333333333333301E-2</v>
      </c>
      <c r="F1975" s="50">
        <f>IF(COUNTIF('リスト（不使用）'!$A$5:$A$6,単年カーブ!$A$1),"希望数量入力ください",'単年（2027年度）'!$E$12*単年カーブ!$R$3+'単年（2027年度）'!$E$12*(1-単年カーブ!$R$3)*単年カーブ!Q1975)</f>
        <v>0</v>
      </c>
      <c r="G1975" s="47">
        <f t="shared" si="213"/>
        <v>0</v>
      </c>
      <c r="M1975">
        <f t="shared" si="214"/>
        <v>5</v>
      </c>
      <c r="N1975">
        <f>IF(OR(WEEKDAY(A1975)=1,WEEKDAY(A1975)=7,COUNTIF('2027祝日等（不使用）'!$A$1:$A$20,単年カーブ!A1975)=1),0,1)</f>
        <v>1</v>
      </c>
      <c r="O1975">
        <f t="shared" si="218"/>
        <v>4</v>
      </c>
      <c r="P1975">
        <f t="shared" si="215"/>
        <v>0</v>
      </c>
      <c r="Q1975">
        <f t="shared" si="216"/>
        <v>0</v>
      </c>
    </row>
    <row r="1976" spans="1:17" ht="19.5" x14ac:dyDescent="0.4">
      <c r="A1976" s="33">
        <f t="shared" si="217"/>
        <v>46519</v>
      </c>
      <c r="B1976" s="27" t="str">
        <f t="shared" si="212"/>
        <v>(水)</v>
      </c>
      <c r="C1976" s="34">
        <v>8.3333333333333301E-2</v>
      </c>
      <c r="D1976" s="16" t="s">
        <v>18</v>
      </c>
      <c r="E1976" s="35">
        <v>0.104166666666667</v>
      </c>
      <c r="F1976" s="50">
        <f>IF(COUNTIF('リスト（不使用）'!$A$5:$A$6,単年カーブ!$A$1),"希望数量入力ください",'単年（2027年度）'!$E$12*単年カーブ!$R$3+'単年（2027年度）'!$E$12*(1-単年カーブ!$R$3)*単年カーブ!Q1976)</f>
        <v>0</v>
      </c>
      <c r="G1976" s="47">
        <f t="shared" si="213"/>
        <v>0</v>
      </c>
      <c r="M1976">
        <f t="shared" si="214"/>
        <v>5</v>
      </c>
      <c r="N1976">
        <f>IF(OR(WEEKDAY(A1976)=1,WEEKDAY(A1976)=7,COUNTIF('2027祝日等（不使用）'!$A$1:$A$20,単年カーブ!A1976)=1),0,1)</f>
        <v>1</v>
      </c>
      <c r="O1976">
        <f t="shared" si="218"/>
        <v>5</v>
      </c>
      <c r="P1976">
        <f t="shared" si="215"/>
        <v>0</v>
      </c>
      <c r="Q1976">
        <f t="shared" si="216"/>
        <v>0</v>
      </c>
    </row>
    <row r="1977" spans="1:17" ht="19.5" x14ac:dyDescent="0.4">
      <c r="A1977" s="33">
        <f t="shared" si="217"/>
        <v>46519</v>
      </c>
      <c r="B1977" s="27" t="str">
        <f t="shared" si="212"/>
        <v>(水)</v>
      </c>
      <c r="C1977" s="34">
        <v>0.104166666666667</v>
      </c>
      <c r="D1977" s="16" t="s">
        <v>18</v>
      </c>
      <c r="E1977" s="35">
        <v>0.125</v>
      </c>
      <c r="F1977" s="50">
        <f>IF(COUNTIF('リスト（不使用）'!$A$5:$A$6,単年カーブ!$A$1),"希望数量入力ください",'単年（2027年度）'!$E$12*単年カーブ!$R$3+'単年（2027年度）'!$E$12*(1-単年カーブ!$R$3)*単年カーブ!Q1977)</f>
        <v>0</v>
      </c>
      <c r="G1977" s="47">
        <f t="shared" si="213"/>
        <v>0</v>
      </c>
      <c r="M1977">
        <f t="shared" si="214"/>
        <v>5</v>
      </c>
      <c r="N1977">
        <f>IF(OR(WEEKDAY(A1977)=1,WEEKDAY(A1977)=7,COUNTIF('2027祝日等（不使用）'!$A$1:$A$20,単年カーブ!A1977)=1),0,1)</f>
        <v>1</v>
      </c>
      <c r="O1977">
        <f t="shared" si="218"/>
        <v>6</v>
      </c>
      <c r="P1977">
        <f t="shared" si="215"/>
        <v>0</v>
      </c>
      <c r="Q1977">
        <f t="shared" si="216"/>
        <v>0</v>
      </c>
    </row>
    <row r="1978" spans="1:17" ht="19.5" x14ac:dyDescent="0.4">
      <c r="A1978" s="33">
        <f t="shared" si="217"/>
        <v>46519</v>
      </c>
      <c r="B1978" s="27" t="str">
        <f t="shared" si="212"/>
        <v>(水)</v>
      </c>
      <c r="C1978" s="34">
        <v>0.125</v>
      </c>
      <c r="D1978" s="16" t="s">
        <v>18</v>
      </c>
      <c r="E1978" s="35">
        <v>0.14583333333333301</v>
      </c>
      <c r="F1978" s="50">
        <f>IF(COUNTIF('リスト（不使用）'!$A$5:$A$6,単年カーブ!$A$1),"希望数量入力ください",'単年（2027年度）'!$E$12*単年カーブ!$R$3+'単年（2027年度）'!$E$12*(1-単年カーブ!$R$3)*単年カーブ!Q1978)</f>
        <v>0</v>
      </c>
      <c r="G1978" s="47">
        <f t="shared" si="213"/>
        <v>0</v>
      </c>
      <c r="M1978">
        <f t="shared" si="214"/>
        <v>5</v>
      </c>
      <c r="N1978">
        <f>IF(OR(WEEKDAY(A1978)=1,WEEKDAY(A1978)=7,COUNTIF('2027祝日等（不使用）'!$A$1:$A$20,単年カーブ!A1978)=1),0,1)</f>
        <v>1</v>
      </c>
      <c r="O1978">
        <f t="shared" si="218"/>
        <v>7</v>
      </c>
      <c r="P1978">
        <f t="shared" si="215"/>
        <v>0</v>
      </c>
      <c r="Q1978">
        <f t="shared" si="216"/>
        <v>0</v>
      </c>
    </row>
    <row r="1979" spans="1:17" ht="19.5" x14ac:dyDescent="0.4">
      <c r="A1979" s="33">
        <f t="shared" si="217"/>
        <v>46519</v>
      </c>
      <c r="B1979" s="27" t="str">
        <f t="shared" si="212"/>
        <v>(水)</v>
      </c>
      <c r="C1979" s="34">
        <v>0.14583333333333301</v>
      </c>
      <c r="D1979" s="16" t="s">
        <v>18</v>
      </c>
      <c r="E1979" s="35">
        <v>0.16666666666666699</v>
      </c>
      <c r="F1979" s="50">
        <f>IF(COUNTIF('リスト（不使用）'!$A$5:$A$6,単年カーブ!$A$1),"希望数量入力ください",'単年（2027年度）'!$E$12*単年カーブ!$R$3+'単年（2027年度）'!$E$12*(1-単年カーブ!$R$3)*単年カーブ!Q1979)</f>
        <v>0</v>
      </c>
      <c r="G1979" s="47">
        <f t="shared" si="213"/>
        <v>0</v>
      </c>
      <c r="M1979">
        <f t="shared" si="214"/>
        <v>5</v>
      </c>
      <c r="N1979">
        <f>IF(OR(WEEKDAY(A1979)=1,WEEKDAY(A1979)=7,COUNTIF('2027祝日等（不使用）'!$A$1:$A$20,単年カーブ!A1979)=1),0,1)</f>
        <v>1</v>
      </c>
      <c r="O1979">
        <f t="shared" si="218"/>
        <v>8</v>
      </c>
      <c r="P1979">
        <f t="shared" si="215"/>
        <v>0</v>
      </c>
      <c r="Q1979">
        <f t="shared" si="216"/>
        <v>0</v>
      </c>
    </row>
    <row r="1980" spans="1:17" ht="19.5" x14ac:dyDescent="0.4">
      <c r="A1980" s="33">
        <f t="shared" si="217"/>
        <v>46519</v>
      </c>
      <c r="B1980" s="27" t="str">
        <f t="shared" si="212"/>
        <v>(水)</v>
      </c>
      <c r="C1980" s="34">
        <v>0.16666666666666699</v>
      </c>
      <c r="D1980" s="16" t="s">
        <v>18</v>
      </c>
      <c r="E1980" s="35">
        <v>0.1875</v>
      </c>
      <c r="F1980" s="50">
        <f>IF(COUNTIF('リスト（不使用）'!$A$5:$A$6,単年カーブ!$A$1),"希望数量入力ください",'単年（2027年度）'!$E$12*単年カーブ!$R$3+'単年（2027年度）'!$E$12*(1-単年カーブ!$R$3)*単年カーブ!Q1980)</f>
        <v>0</v>
      </c>
      <c r="G1980" s="47">
        <f t="shared" si="213"/>
        <v>0</v>
      </c>
      <c r="M1980">
        <f t="shared" si="214"/>
        <v>5</v>
      </c>
      <c r="N1980">
        <f>IF(OR(WEEKDAY(A1980)=1,WEEKDAY(A1980)=7,COUNTIF('2027祝日等（不使用）'!$A$1:$A$20,単年カーブ!A1980)=1),0,1)</f>
        <v>1</v>
      </c>
      <c r="O1980">
        <f t="shared" si="218"/>
        <v>9</v>
      </c>
      <c r="P1980">
        <f t="shared" si="215"/>
        <v>0</v>
      </c>
      <c r="Q1980">
        <f t="shared" si="216"/>
        <v>0</v>
      </c>
    </row>
    <row r="1981" spans="1:17" ht="19.5" x14ac:dyDescent="0.4">
      <c r="A1981" s="33">
        <f t="shared" si="217"/>
        <v>46519</v>
      </c>
      <c r="B1981" s="27" t="str">
        <f t="shared" si="212"/>
        <v>(水)</v>
      </c>
      <c r="C1981" s="34">
        <v>0.1875</v>
      </c>
      <c r="D1981" s="16" t="s">
        <v>18</v>
      </c>
      <c r="E1981" s="35">
        <v>0.20833333333333301</v>
      </c>
      <c r="F1981" s="50">
        <f>IF(COUNTIF('リスト（不使用）'!$A$5:$A$6,単年カーブ!$A$1),"希望数量入力ください",'単年（2027年度）'!$E$12*単年カーブ!$R$3+'単年（2027年度）'!$E$12*(1-単年カーブ!$R$3)*単年カーブ!Q1981)</f>
        <v>0</v>
      </c>
      <c r="G1981" s="47">
        <f t="shared" si="213"/>
        <v>0</v>
      </c>
      <c r="M1981">
        <f t="shared" si="214"/>
        <v>5</v>
      </c>
      <c r="N1981">
        <f>IF(OR(WEEKDAY(A1981)=1,WEEKDAY(A1981)=7,COUNTIF('2027祝日等（不使用）'!$A$1:$A$20,単年カーブ!A1981)=1),0,1)</f>
        <v>1</v>
      </c>
      <c r="O1981">
        <f t="shared" si="218"/>
        <v>10</v>
      </c>
      <c r="P1981">
        <f t="shared" si="215"/>
        <v>0</v>
      </c>
      <c r="Q1981">
        <f t="shared" si="216"/>
        <v>0</v>
      </c>
    </row>
    <row r="1982" spans="1:17" ht="19.5" x14ac:dyDescent="0.4">
      <c r="A1982" s="33">
        <f t="shared" si="217"/>
        <v>46519</v>
      </c>
      <c r="B1982" s="27" t="str">
        <f t="shared" si="212"/>
        <v>(水)</v>
      </c>
      <c r="C1982" s="34">
        <v>0.20833333333333301</v>
      </c>
      <c r="D1982" s="16" t="s">
        <v>18</v>
      </c>
      <c r="E1982" s="35">
        <v>0.22916666666666699</v>
      </c>
      <c r="F1982" s="50">
        <f>IF(COUNTIF('リスト（不使用）'!$A$5:$A$6,単年カーブ!$A$1),"希望数量入力ください",'単年（2027年度）'!$E$12*単年カーブ!$R$3+'単年（2027年度）'!$E$12*(1-単年カーブ!$R$3)*単年カーブ!Q1982)</f>
        <v>0</v>
      </c>
      <c r="G1982" s="47">
        <f t="shared" si="213"/>
        <v>0</v>
      </c>
      <c r="M1982">
        <f t="shared" si="214"/>
        <v>5</v>
      </c>
      <c r="N1982">
        <f>IF(OR(WEEKDAY(A1982)=1,WEEKDAY(A1982)=7,COUNTIF('2027祝日等（不使用）'!$A$1:$A$20,単年カーブ!A1982)=1),0,1)</f>
        <v>1</v>
      </c>
      <c r="O1982">
        <f t="shared" si="218"/>
        <v>11</v>
      </c>
      <c r="P1982">
        <f t="shared" si="215"/>
        <v>0</v>
      </c>
      <c r="Q1982">
        <f t="shared" si="216"/>
        <v>0</v>
      </c>
    </row>
    <row r="1983" spans="1:17" ht="19.5" x14ac:dyDescent="0.4">
      <c r="A1983" s="33">
        <f t="shared" si="217"/>
        <v>46519</v>
      </c>
      <c r="B1983" s="27" t="str">
        <f t="shared" si="212"/>
        <v>(水)</v>
      </c>
      <c r="C1983" s="34">
        <v>0.22916666666666699</v>
      </c>
      <c r="D1983" s="16" t="s">
        <v>18</v>
      </c>
      <c r="E1983" s="35">
        <v>0.25</v>
      </c>
      <c r="F1983" s="50">
        <f>IF(COUNTIF('リスト（不使用）'!$A$5:$A$6,単年カーブ!$A$1),"希望数量入力ください",'単年（2027年度）'!$E$12*単年カーブ!$R$3+'単年（2027年度）'!$E$12*(1-単年カーブ!$R$3)*単年カーブ!Q1983)</f>
        <v>0</v>
      </c>
      <c r="G1983" s="47">
        <f t="shared" si="213"/>
        <v>0</v>
      </c>
      <c r="M1983">
        <f t="shared" si="214"/>
        <v>5</v>
      </c>
      <c r="N1983">
        <f>IF(OR(WEEKDAY(A1983)=1,WEEKDAY(A1983)=7,COUNTIF('2027祝日等（不使用）'!$A$1:$A$20,単年カーブ!A1983)=1),0,1)</f>
        <v>1</v>
      </c>
      <c r="O1983">
        <f t="shared" si="218"/>
        <v>12</v>
      </c>
      <c r="P1983">
        <f t="shared" si="215"/>
        <v>0</v>
      </c>
      <c r="Q1983">
        <f t="shared" si="216"/>
        <v>0</v>
      </c>
    </row>
    <row r="1984" spans="1:17" ht="19.5" x14ac:dyDescent="0.4">
      <c r="A1984" s="33">
        <f t="shared" si="217"/>
        <v>46519</v>
      </c>
      <c r="B1984" s="27" t="str">
        <f t="shared" si="212"/>
        <v>(水)</v>
      </c>
      <c r="C1984" s="34">
        <v>0.25</v>
      </c>
      <c r="D1984" s="16" t="s">
        <v>18</v>
      </c>
      <c r="E1984" s="35">
        <v>0.27083333333333298</v>
      </c>
      <c r="F1984" s="50">
        <f>IF(COUNTIF('リスト（不使用）'!$A$5:$A$6,単年カーブ!$A$1),"希望数量入力ください",'単年（2027年度）'!$E$12*単年カーブ!$R$3+'単年（2027年度）'!$E$12*(1-単年カーブ!$R$3)*単年カーブ!Q1984)</f>
        <v>0</v>
      </c>
      <c r="G1984" s="47">
        <f t="shared" si="213"/>
        <v>0</v>
      </c>
      <c r="M1984">
        <f t="shared" si="214"/>
        <v>5</v>
      </c>
      <c r="N1984">
        <f>IF(OR(WEEKDAY(A1984)=1,WEEKDAY(A1984)=7,COUNTIF('2027祝日等（不使用）'!$A$1:$A$20,単年カーブ!A1984)=1),0,1)</f>
        <v>1</v>
      </c>
      <c r="O1984">
        <f t="shared" si="218"/>
        <v>13</v>
      </c>
      <c r="P1984">
        <f t="shared" si="215"/>
        <v>0</v>
      </c>
      <c r="Q1984">
        <f t="shared" si="216"/>
        <v>0</v>
      </c>
    </row>
    <row r="1985" spans="1:17" ht="19.5" x14ac:dyDescent="0.4">
      <c r="A1985" s="33">
        <f t="shared" si="217"/>
        <v>46519</v>
      </c>
      <c r="B1985" s="27" t="str">
        <f t="shared" si="212"/>
        <v>(水)</v>
      </c>
      <c r="C1985" s="34">
        <v>0.27083333333333298</v>
      </c>
      <c r="D1985" s="16" t="s">
        <v>18</v>
      </c>
      <c r="E1985" s="35">
        <v>0.29166666666666702</v>
      </c>
      <c r="F1985" s="50">
        <f>IF(COUNTIF('リスト（不使用）'!$A$5:$A$6,単年カーブ!$A$1),"希望数量入力ください",'単年（2027年度）'!$E$12*単年カーブ!$R$3+'単年（2027年度）'!$E$12*(1-単年カーブ!$R$3)*単年カーブ!Q1985)</f>
        <v>0</v>
      </c>
      <c r="G1985" s="47">
        <f t="shared" si="213"/>
        <v>0</v>
      </c>
      <c r="M1985">
        <f t="shared" si="214"/>
        <v>5</v>
      </c>
      <c r="N1985">
        <f>IF(OR(WEEKDAY(A1985)=1,WEEKDAY(A1985)=7,COUNTIF('2027祝日等（不使用）'!$A$1:$A$20,単年カーブ!A1985)=1),0,1)</f>
        <v>1</v>
      </c>
      <c r="O1985">
        <f t="shared" si="218"/>
        <v>14</v>
      </c>
      <c r="P1985">
        <f t="shared" si="215"/>
        <v>0</v>
      </c>
      <c r="Q1985">
        <f t="shared" si="216"/>
        <v>0</v>
      </c>
    </row>
    <row r="1986" spans="1:17" ht="19.5" x14ac:dyDescent="0.4">
      <c r="A1986" s="33">
        <f t="shared" si="217"/>
        <v>46519</v>
      </c>
      <c r="B1986" s="27" t="str">
        <f t="shared" si="212"/>
        <v>(水)</v>
      </c>
      <c r="C1986" s="34">
        <v>0.29166666666666702</v>
      </c>
      <c r="D1986" s="16" t="s">
        <v>18</v>
      </c>
      <c r="E1986" s="35">
        <v>0.3125</v>
      </c>
      <c r="F1986" s="50">
        <f>IF(COUNTIF('リスト（不使用）'!$A$5:$A$6,単年カーブ!$A$1),"希望数量入力ください",'単年（2027年度）'!$E$12*単年カーブ!$R$3+'単年（2027年度）'!$E$12*(1-単年カーブ!$R$3)*単年カーブ!Q1986)</f>
        <v>0</v>
      </c>
      <c r="G1986" s="47">
        <f t="shared" si="213"/>
        <v>0</v>
      </c>
      <c r="M1986">
        <f t="shared" si="214"/>
        <v>5</v>
      </c>
      <c r="N1986">
        <f>IF(OR(WEEKDAY(A1986)=1,WEEKDAY(A1986)=7,COUNTIF('2027祝日等（不使用）'!$A$1:$A$20,単年カーブ!A1986)=1),0,1)</f>
        <v>1</v>
      </c>
      <c r="O1986">
        <f t="shared" si="218"/>
        <v>15</v>
      </c>
      <c r="P1986">
        <f t="shared" si="215"/>
        <v>0</v>
      </c>
      <c r="Q1986">
        <f t="shared" si="216"/>
        <v>0</v>
      </c>
    </row>
    <row r="1987" spans="1:17" ht="19.5" x14ac:dyDescent="0.4">
      <c r="A1987" s="33">
        <f t="shared" si="217"/>
        <v>46519</v>
      </c>
      <c r="B1987" s="27" t="str">
        <f t="shared" si="212"/>
        <v>(水)</v>
      </c>
      <c r="C1987" s="34">
        <v>0.3125</v>
      </c>
      <c r="D1987" s="16" t="s">
        <v>18</v>
      </c>
      <c r="E1987" s="35">
        <v>0.33333333333333298</v>
      </c>
      <c r="F1987" s="50">
        <f>IF(COUNTIF('リスト（不使用）'!$A$5:$A$6,単年カーブ!$A$1),"希望数量入力ください",'単年（2027年度）'!$E$12*単年カーブ!$R$3+'単年（2027年度）'!$E$12*(1-単年カーブ!$R$3)*単年カーブ!Q1987)</f>
        <v>0</v>
      </c>
      <c r="G1987" s="47">
        <f t="shared" si="213"/>
        <v>0</v>
      </c>
      <c r="M1987">
        <f t="shared" si="214"/>
        <v>5</v>
      </c>
      <c r="N1987">
        <f>IF(OR(WEEKDAY(A1987)=1,WEEKDAY(A1987)=7,COUNTIF('2027祝日等（不使用）'!$A$1:$A$20,単年カーブ!A1987)=1),0,1)</f>
        <v>1</v>
      </c>
      <c r="O1987">
        <f t="shared" si="218"/>
        <v>16</v>
      </c>
      <c r="P1987">
        <f t="shared" si="215"/>
        <v>0</v>
      </c>
      <c r="Q1987">
        <f t="shared" si="216"/>
        <v>0</v>
      </c>
    </row>
    <row r="1988" spans="1:17" ht="19.5" x14ac:dyDescent="0.4">
      <c r="A1988" s="33">
        <f t="shared" si="217"/>
        <v>46519</v>
      </c>
      <c r="B1988" s="27" t="str">
        <f t="shared" ref="B1988:B2051" si="219">TEXT(A1988,"(aaa)")</f>
        <v>(水)</v>
      </c>
      <c r="C1988" s="34">
        <v>0.33333333333333298</v>
      </c>
      <c r="D1988" s="16" t="s">
        <v>18</v>
      </c>
      <c r="E1988" s="35">
        <v>0.35416666666666702</v>
      </c>
      <c r="F1988" s="50">
        <f>IF(COUNTIF('リスト（不使用）'!$A$5:$A$6,単年カーブ!$A$1),"希望数量入力ください",'単年（2027年度）'!$E$12*単年カーブ!$R$3+'単年（2027年度）'!$E$12*(1-単年カーブ!$R$3)*単年カーブ!Q1988)</f>
        <v>0</v>
      </c>
      <c r="G1988" s="47">
        <f t="shared" ref="G1988:G2051" si="220">F1988/2</f>
        <v>0</v>
      </c>
      <c r="M1988">
        <f t="shared" ref="M1988:M2051" si="221">MONTH(A1988)</f>
        <v>5</v>
      </c>
      <c r="N1988">
        <f>IF(OR(WEEKDAY(A1988)=1,WEEKDAY(A1988)=7,COUNTIF('2027祝日等（不使用）'!$A$1:$A$20,単年カーブ!A1988)=1),0,1)</f>
        <v>1</v>
      </c>
      <c r="O1988">
        <f t="shared" si="218"/>
        <v>17</v>
      </c>
      <c r="P1988">
        <f t="shared" ref="P1988:P2051" si="222">IF(AND(O1988&gt;16,O1988&lt;41),1,0)</f>
        <v>1</v>
      </c>
      <c r="Q1988">
        <f t="shared" ref="Q1988:Q2051" si="223">P1988*N1988</f>
        <v>1</v>
      </c>
    </row>
    <row r="1989" spans="1:17" ht="19.5" x14ac:dyDescent="0.4">
      <c r="A1989" s="33">
        <f t="shared" si="217"/>
        <v>46519</v>
      </c>
      <c r="B1989" s="27" t="str">
        <f t="shared" si="219"/>
        <v>(水)</v>
      </c>
      <c r="C1989" s="34">
        <v>0.35416666666666702</v>
      </c>
      <c r="D1989" s="16" t="s">
        <v>18</v>
      </c>
      <c r="E1989" s="35">
        <v>0.375</v>
      </c>
      <c r="F1989" s="50">
        <f>IF(COUNTIF('リスト（不使用）'!$A$5:$A$6,単年カーブ!$A$1),"希望数量入力ください",'単年（2027年度）'!$E$12*単年カーブ!$R$3+'単年（2027年度）'!$E$12*(1-単年カーブ!$R$3)*単年カーブ!Q1989)</f>
        <v>0</v>
      </c>
      <c r="G1989" s="47">
        <f t="shared" si="220"/>
        <v>0</v>
      </c>
      <c r="M1989">
        <f t="shared" si="221"/>
        <v>5</v>
      </c>
      <c r="N1989">
        <f>IF(OR(WEEKDAY(A1989)=1,WEEKDAY(A1989)=7,COUNTIF('2027祝日等（不使用）'!$A$1:$A$20,単年カーブ!A1989)=1),0,1)</f>
        <v>1</v>
      </c>
      <c r="O1989">
        <f t="shared" si="218"/>
        <v>18</v>
      </c>
      <c r="P1989">
        <f t="shared" si="222"/>
        <v>1</v>
      </c>
      <c r="Q1989">
        <f t="shared" si="223"/>
        <v>1</v>
      </c>
    </row>
    <row r="1990" spans="1:17" ht="19.5" x14ac:dyDescent="0.4">
      <c r="A1990" s="33">
        <f t="shared" si="217"/>
        <v>46519</v>
      </c>
      <c r="B1990" s="27" t="str">
        <f t="shared" si="219"/>
        <v>(水)</v>
      </c>
      <c r="C1990" s="34">
        <v>0.375</v>
      </c>
      <c r="D1990" s="16" t="s">
        <v>18</v>
      </c>
      <c r="E1990" s="35">
        <v>0.39583333333333298</v>
      </c>
      <c r="F1990" s="50">
        <f>IF(COUNTIF('リスト（不使用）'!$A$5:$A$6,単年カーブ!$A$1),"希望数量入力ください",'単年（2027年度）'!$E$12*単年カーブ!$R$3+'単年（2027年度）'!$E$12*(1-単年カーブ!$R$3)*単年カーブ!Q1990)</f>
        <v>0</v>
      </c>
      <c r="G1990" s="47">
        <f t="shared" si="220"/>
        <v>0</v>
      </c>
      <c r="M1990">
        <f t="shared" si="221"/>
        <v>5</v>
      </c>
      <c r="N1990">
        <f>IF(OR(WEEKDAY(A1990)=1,WEEKDAY(A1990)=7,COUNTIF('2027祝日等（不使用）'!$A$1:$A$20,単年カーブ!A1990)=1),0,1)</f>
        <v>1</v>
      </c>
      <c r="O1990">
        <f t="shared" si="218"/>
        <v>19</v>
      </c>
      <c r="P1990">
        <f t="shared" si="222"/>
        <v>1</v>
      </c>
      <c r="Q1990">
        <f t="shared" si="223"/>
        <v>1</v>
      </c>
    </row>
    <row r="1991" spans="1:17" ht="19.5" x14ac:dyDescent="0.4">
      <c r="A1991" s="33">
        <f t="shared" si="217"/>
        <v>46519</v>
      </c>
      <c r="B1991" s="27" t="str">
        <f t="shared" si="219"/>
        <v>(水)</v>
      </c>
      <c r="C1991" s="34">
        <v>0.39583333333333298</v>
      </c>
      <c r="D1991" s="16" t="s">
        <v>18</v>
      </c>
      <c r="E1991" s="35">
        <v>0.41666666666666702</v>
      </c>
      <c r="F1991" s="50">
        <f>IF(COUNTIF('リスト（不使用）'!$A$5:$A$6,単年カーブ!$A$1),"希望数量入力ください",'単年（2027年度）'!$E$12*単年カーブ!$R$3+'単年（2027年度）'!$E$12*(1-単年カーブ!$R$3)*単年カーブ!Q1991)</f>
        <v>0</v>
      </c>
      <c r="G1991" s="47">
        <f t="shared" si="220"/>
        <v>0</v>
      </c>
      <c r="M1991">
        <f t="shared" si="221"/>
        <v>5</v>
      </c>
      <c r="N1991">
        <f>IF(OR(WEEKDAY(A1991)=1,WEEKDAY(A1991)=7,COUNTIF('2027祝日等（不使用）'!$A$1:$A$20,単年カーブ!A1991)=1),0,1)</f>
        <v>1</v>
      </c>
      <c r="O1991">
        <f t="shared" si="218"/>
        <v>20</v>
      </c>
      <c r="P1991">
        <f t="shared" si="222"/>
        <v>1</v>
      </c>
      <c r="Q1991">
        <f t="shared" si="223"/>
        <v>1</v>
      </c>
    </row>
    <row r="1992" spans="1:17" ht="19.5" x14ac:dyDescent="0.4">
      <c r="A1992" s="33">
        <f t="shared" si="217"/>
        <v>46519</v>
      </c>
      <c r="B1992" s="27" t="str">
        <f t="shared" si="219"/>
        <v>(水)</v>
      </c>
      <c r="C1992" s="34">
        <v>0.41666666666666702</v>
      </c>
      <c r="D1992" s="16" t="s">
        <v>18</v>
      </c>
      <c r="E1992" s="35">
        <v>0.4375</v>
      </c>
      <c r="F1992" s="50">
        <f>IF(COUNTIF('リスト（不使用）'!$A$5:$A$6,単年カーブ!$A$1),"希望数量入力ください",'単年（2027年度）'!$E$12*単年カーブ!$R$3+'単年（2027年度）'!$E$12*(1-単年カーブ!$R$3)*単年カーブ!Q1992)</f>
        <v>0</v>
      </c>
      <c r="G1992" s="47">
        <f t="shared" si="220"/>
        <v>0</v>
      </c>
      <c r="M1992">
        <f t="shared" si="221"/>
        <v>5</v>
      </c>
      <c r="N1992">
        <f>IF(OR(WEEKDAY(A1992)=1,WEEKDAY(A1992)=7,COUNTIF('2027祝日等（不使用）'!$A$1:$A$20,単年カーブ!A1992)=1),0,1)</f>
        <v>1</v>
      </c>
      <c r="O1992">
        <f t="shared" si="218"/>
        <v>21</v>
      </c>
      <c r="P1992">
        <f t="shared" si="222"/>
        <v>1</v>
      </c>
      <c r="Q1992">
        <f t="shared" si="223"/>
        <v>1</v>
      </c>
    </row>
    <row r="1993" spans="1:17" ht="19.5" x14ac:dyDescent="0.4">
      <c r="A1993" s="33">
        <f t="shared" si="217"/>
        <v>46519</v>
      </c>
      <c r="B1993" s="27" t="str">
        <f t="shared" si="219"/>
        <v>(水)</v>
      </c>
      <c r="C1993" s="34">
        <v>0.4375</v>
      </c>
      <c r="D1993" s="16" t="s">
        <v>18</v>
      </c>
      <c r="E1993" s="35">
        <v>0.45833333333333298</v>
      </c>
      <c r="F1993" s="50">
        <f>IF(COUNTIF('リスト（不使用）'!$A$5:$A$6,単年カーブ!$A$1),"希望数量入力ください",'単年（2027年度）'!$E$12*単年カーブ!$R$3+'単年（2027年度）'!$E$12*(1-単年カーブ!$R$3)*単年カーブ!Q1993)</f>
        <v>0</v>
      </c>
      <c r="G1993" s="47">
        <f t="shared" si="220"/>
        <v>0</v>
      </c>
      <c r="M1993">
        <f t="shared" si="221"/>
        <v>5</v>
      </c>
      <c r="N1993">
        <f>IF(OR(WEEKDAY(A1993)=1,WEEKDAY(A1993)=7,COUNTIF('2027祝日等（不使用）'!$A$1:$A$20,単年カーブ!A1993)=1),0,1)</f>
        <v>1</v>
      </c>
      <c r="O1993">
        <f t="shared" si="218"/>
        <v>22</v>
      </c>
      <c r="P1993">
        <f t="shared" si="222"/>
        <v>1</v>
      </c>
      <c r="Q1993">
        <f t="shared" si="223"/>
        <v>1</v>
      </c>
    </row>
    <row r="1994" spans="1:17" ht="19.5" x14ac:dyDescent="0.4">
      <c r="A1994" s="33">
        <f t="shared" si="217"/>
        <v>46519</v>
      </c>
      <c r="B1994" s="27" t="str">
        <f t="shared" si="219"/>
        <v>(水)</v>
      </c>
      <c r="C1994" s="34">
        <v>0.45833333333333298</v>
      </c>
      <c r="D1994" s="16" t="s">
        <v>18</v>
      </c>
      <c r="E1994" s="35">
        <v>0.47916666666666702</v>
      </c>
      <c r="F1994" s="50">
        <f>IF(COUNTIF('リスト（不使用）'!$A$5:$A$6,単年カーブ!$A$1),"希望数量入力ください",'単年（2027年度）'!$E$12*単年カーブ!$R$3+'単年（2027年度）'!$E$12*(1-単年カーブ!$R$3)*単年カーブ!Q1994)</f>
        <v>0</v>
      </c>
      <c r="G1994" s="47">
        <f t="shared" si="220"/>
        <v>0</v>
      </c>
      <c r="M1994">
        <f t="shared" si="221"/>
        <v>5</v>
      </c>
      <c r="N1994">
        <f>IF(OR(WEEKDAY(A1994)=1,WEEKDAY(A1994)=7,COUNTIF('2027祝日等（不使用）'!$A$1:$A$20,単年カーブ!A1994)=1),0,1)</f>
        <v>1</v>
      </c>
      <c r="O1994">
        <f t="shared" si="218"/>
        <v>23</v>
      </c>
      <c r="P1994">
        <f t="shared" si="222"/>
        <v>1</v>
      </c>
      <c r="Q1994">
        <f t="shared" si="223"/>
        <v>1</v>
      </c>
    </row>
    <row r="1995" spans="1:17" ht="19.5" x14ac:dyDescent="0.4">
      <c r="A1995" s="33">
        <f t="shared" si="217"/>
        <v>46519</v>
      </c>
      <c r="B1995" s="27" t="str">
        <f t="shared" si="219"/>
        <v>(水)</v>
      </c>
      <c r="C1995" s="34">
        <v>0.47916666666666702</v>
      </c>
      <c r="D1995" s="16" t="s">
        <v>18</v>
      </c>
      <c r="E1995" s="35">
        <v>0.5</v>
      </c>
      <c r="F1995" s="50">
        <f>IF(COUNTIF('リスト（不使用）'!$A$5:$A$6,単年カーブ!$A$1),"希望数量入力ください",'単年（2027年度）'!$E$12*単年カーブ!$R$3+'単年（2027年度）'!$E$12*(1-単年カーブ!$R$3)*単年カーブ!Q1995)</f>
        <v>0</v>
      </c>
      <c r="G1995" s="47">
        <f t="shared" si="220"/>
        <v>0</v>
      </c>
      <c r="M1995">
        <f t="shared" si="221"/>
        <v>5</v>
      </c>
      <c r="N1995">
        <f>IF(OR(WEEKDAY(A1995)=1,WEEKDAY(A1995)=7,COUNTIF('2027祝日等（不使用）'!$A$1:$A$20,単年カーブ!A1995)=1),0,1)</f>
        <v>1</v>
      </c>
      <c r="O1995">
        <f t="shared" si="218"/>
        <v>24</v>
      </c>
      <c r="P1995">
        <f t="shared" si="222"/>
        <v>1</v>
      </c>
      <c r="Q1995">
        <f t="shared" si="223"/>
        <v>1</v>
      </c>
    </row>
    <row r="1996" spans="1:17" ht="19.5" x14ac:dyDescent="0.4">
      <c r="A1996" s="33">
        <f t="shared" si="217"/>
        <v>46519</v>
      </c>
      <c r="B1996" s="27" t="str">
        <f t="shared" si="219"/>
        <v>(水)</v>
      </c>
      <c r="C1996" s="34">
        <v>0.5</v>
      </c>
      <c r="D1996" s="16" t="s">
        <v>18</v>
      </c>
      <c r="E1996" s="35">
        <v>0.52083333333333304</v>
      </c>
      <c r="F1996" s="50">
        <f>IF(COUNTIF('リスト（不使用）'!$A$5:$A$6,単年カーブ!$A$1),"希望数量入力ください",'単年（2027年度）'!$E$12*単年カーブ!$R$3+'単年（2027年度）'!$E$12*(1-単年カーブ!$R$3)*単年カーブ!Q1996)</f>
        <v>0</v>
      </c>
      <c r="G1996" s="47">
        <f t="shared" si="220"/>
        <v>0</v>
      </c>
      <c r="M1996">
        <f t="shared" si="221"/>
        <v>5</v>
      </c>
      <c r="N1996">
        <f>IF(OR(WEEKDAY(A1996)=1,WEEKDAY(A1996)=7,COUNTIF('2027祝日等（不使用）'!$A$1:$A$20,単年カーブ!A1996)=1),0,1)</f>
        <v>1</v>
      </c>
      <c r="O1996">
        <f t="shared" si="218"/>
        <v>25</v>
      </c>
      <c r="P1996">
        <f t="shared" si="222"/>
        <v>1</v>
      </c>
      <c r="Q1996">
        <f t="shared" si="223"/>
        <v>1</v>
      </c>
    </row>
    <row r="1997" spans="1:17" ht="19.5" x14ac:dyDescent="0.4">
      <c r="A1997" s="33">
        <f t="shared" si="217"/>
        <v>46519</v>
      </c>
      <c r="B1997" s="27" t="str">
        <f t="shared" si="219"/>
        <v>(水)</v>
      </c>
      <c r="C1997" s="34">
        <v>0.52083333333333304</v>
      </c>
      <c r="D1997" s="16" t="s">
        <v>18</v>
      </c>
      <c r="E1997" s="35">
        <v>0.54166666666666696</v>
      </c>
      <c r="F1997" s="50">
        <f>IF(COUNTIF('リスト（不使用）'!$A$5:$A$6,単年カーブ!$A$1),"希望数量入力ください",'単年（2027年度）'!$E$12*単年カーブ!$R$3+'単年（2027年度）'!$E$12*(1-単年カーブ!$R$3)*単年カーブ!Q1997)</f>
        <v>0</v>
      </c>
      <c r="G1997" s="47">
        <f t="shared" si="220"/>
        <v>0</v>
      </c>
      <c r="M1997">
        <f t="shared" si="221"/>
        <v>5</v>
      </c>
      <c r="N1997">
        <f>IF(OR(WEEKDAY(A1997)=1,WEEKDAY(A1997)=7,COUNTIF('2027祝日等（不使用）'!$A$1:$A$20,単年カーブ!A1997)=1),0,1)</f>
        <v>1</v>
      </c>
      <c r="O1997">
        <f t="shared" si="218"/>
        <v>26</v>
      </c>
      <c r="P1997">
        <f t="shared" si="222"/>
        <v>1</v>
      </c>
      <c r="Q1997">
        <f t="shared" si="223"/>
        <v>1</v>
      </c>
    </row>
    <row r="1998" spans="1:17" ht="19.5" x14ac:dyDescent="0.4">
      <c r="A1998" s="33">
        <f t="shared" si="217"/>
        <v>46519</v>
      </c>
      <c r="B1998" s="27" t="str">
        <f t="shared" si="219"/>
        <v>(水)</v>
      </c>
      <c r="C1998" s="34">
        <v>0.54166666666666696</v>
      </c>
      <c r="D1998" s="16" t="s">
        <v>18</v>
      </c>
      <c r="E1998" s="35">
        <v>0.5625</v>
      </c>
      <c r="F1998" s="50">
        <f>IF(COUNTIF('リスト（不使用）'!$A$5:$A$6,単年カーブ!$A$1),"希望数量入力ください",'単年（2027年度）'!$E$12*単年カーブ!$R$3+'単年（2027年度）'!$E$12*(1-単年カーブ!$R$3)*単年カーブ!Q1998)</f>
        <v>0</v>
      </c>
      <c r="G1998" s="47">
        <f t="shared" si="220"/>
        <v>0</v>
      </c>
      <c r="M1998">
        <f t="shared" si="221"/>
        <v>5</v>
      </c>
      <c r="N1998">
        <f>IF(OR(WEEKDAY(A1998)=1,WEEKDAY(A1998)=7,COUNTIF('2027祝日等（不使用）'!$A$1:$A$20,単年カーブ!A1998)=1),0,1)</f>
        <v>1</v>
      </c>
      <c r="O1998">
        <f t="shared" si="218"/>
        <v>27</v>
      </c>
      <c r="P1998">
        <f t="shared" si="222"/>
        <v>1</v>
      </c>
      <c r="Q1998">
        <f t="shared" si="223"/>
        <v>1</v>
      </c>
    </row>
    <row r="1999" spans="1:17" ht="19.5" x14ac:dyDescent="0.4">
      <c r="A1999" s="33">
        <f t="shared" si="217"/>
        <v>46519</v>
      </c>
      <c r="B1999" s="27" t="str">
        <f t="shared" si="219"/>
        <v>(水)</v>
      </c>
      <c r="C1999" s="34">
        <v>0.5625</v>
      </c>
      <c r="D1999" s="16" t="s">
        <v>18</v>
      </c>
      <c r="E1999" s="35">
        <v>0.58333333333333304</v>
      </c>
      <c r="F1999" s="50">
        <f>IF(COUNTIF('リスト（不使用）'!$A$5:$A$6,単年カーブ!$A$1),"希望数量入力ください",'単年（2027年度）'!$E$12*単年カーブ!$R$3+'単年（2027年度）'!$E$12*(1-単年カーブ!$R$3)*単年カーブ!Q1999)</f>
        <v>0</v>
      </c>
      <c r="G1999" s="47">
        <f t="shared" si="220"/>
        <v>0</v>
      </c>
      <c r="M1999">
        <f t="shared" si="221"/>
        <v>5</v>
      </c>
      <c r="N1999">
        <f>IF(OR(WEEKDAY(A1999)=1,WEEKDAY(A1999)=7,COUNTIF('2027祝日等（不使用）'!$A$1:$A$20,単年カーブ!A1999)=1),0,1)</f>
        <v>1</v>
      </c>
      <c r="O1999">
        <f t="shared" si="218"/>
        <v>28</v>
      </c>
      <c r="P1999">
        <f t="shared" si="222"/>
        <v>1</v>
      </c>
      <c r="Q1999">
        <f t="shared" si="223"/>
        <v>1</v>
      </c>
    </row>
    <row r="2000" spans="1:17" ht="19.5" x14ac:dyDescent="0.4">
      <c r="A2000" s="33">
        <f t="shared" si="217"/>
        <v>46519</v>
      </c>
      <c r="B2000" s="27" t="str">
        <f t="shared" si="219"/>
        <v>(水)</v>
      </c>
      <c r="C2000" s="34">
        <v>0.58333333333333304</v>
      </c>
      <c r="D2000" s="16" t="s">
        <v>18</v>
      </c>
      <c r="E2000" s="35">
        <v>0.60416666666666696</v>
      </c>
      <c r="F2000" s="50">
        <f>IF(COUNTIF('リスト（不使用）'!$A$5:$A$6,単年カーブ!$A$1),"希望数量入力ください",'単年（2027年度）'!$E$12*単年カーブ!$R$3+'単年（2027年度）'!$E$12*(1-単年カーブ!$R$3)*単年カーブ!Q2000)</f>
        <v>0</v>
      </c>
      <c r="G2000" s="47">
        <f t="shared" si="220"/>
        <v>0</v>
      </c>
      <c r="M2000">
        <f t="shared" si="221"/>
        <v>5</v>
      </c>
      <c r="N2000">
        <f>IF(OR(WEEKDAY(A2000)=1,WEEKDAY(A2000)=7,COUNTIF('2027祝日等（不使用）'!$A$1:$A$20,単年カーブ!A2000)=1),0,1)</f>
        <v>1</v>
      </c>
      <c r="O2000">
        <f t="shared" si="218"/>
        <v>29</v>
      </c>
      <c r="P2000">
        <f t="shared" si="222"/>
        <v>1</v>
      </c>
      <c r="Q2000">
        <f t="shared" si="223"/>
        <v>1</v>
      </c>
    </row>
    <row r="2001" spans="1:17" ht="19.5" x14ac:dyDescent="0.4">
      <c r="A2001" s="33">
        <f t="shared" si="217"/>
        <v>46519</v>
      </c>
      <c r="B2001" s="27" t="str">
        <f t="shared" si="219"/>
        <v>(水)</v>
      </c>
      <c r="C2001" s="34">
        <v>0.60416666666666696</v>
      </c>
      <c r="D2001" s="16" t="s">
        <v>18</v>
      </c>
      <c r="E2001" s="35">
        <v>0.625</v>
      </c>
      <c r="F2001" s="50">
        <f>IF(COUNTIF('リスト（不使用）'!$A$5:$A$6,単年カーブ!$A$1),"希望数量入力ください",'単年（2027年度）'!$E$12*単年カーブ!$R$3+'単年（2027年度）'!$E$12*(1-単年カーブ!$R$3)*単年カーブ!Q2001)</f>
        <v>0</v>
      </c>
      <c r="G2001" s="47">
        <f t="shared" si="220"/>
        <v>0</v>
      </c>
      <c r="M2001">
        <f t="shared" si="221"/>
        <v>5</v>
      </c>
      <c r="N2001">
        <f>IF(OR(WEEKDAY(A2001)=1,WEEKDAY(A2001)=7,COUNTIF('2027祝日等（不使用）'!$A$1:$A$20,単年カーブ!A2001)=1),0,1)</f>
        <v>1</v>
      </c>
      <c r="O2001">
        <f t="shared" si="218"/>
        <v>30</v>
      </c>
      <c r="P2001">
        <f t="shared" si="222"/>
        <v>1</v>
      </c>
      <c r="Q2001">
        <f t="shared" si="223"/>
        <v>1</v>
      </c>
    </row>
    <row r="2002" spans="1:17" ht="19.5" x14ac:dyDescent="0.4">
      <c r="A2002" s="33">
        <f t="shared" si="217"/>
        <v>46519</v>
      </c>
      <c r="B2002" s="27" t="str">
        <f t="shared" si="219"/>
        <v>(水)</v>
      </c>
      <c r="C2002" s="34">
        <v>0.625</v>
      </c>
      <c r="D2002" s="16" t="s">
        <v>18</v>
      </c>
      <c r="E2002" s="35">
        <v>0.64583333333333304</v>
      </c>
      <c r="F2002" s="50">
        <f>IF(COUNTIF('リスト（不使用）'!$A$5:$A$6,単年カーブ!$A$1),"希望数量入力ください",'単年（2027年度）'!$E$12*単年カーブ!$R$3+'単年（2027年度）'!$E$12*(1-単年カーブ!$R$3)*単年カーブ!Q2002)</f>
        <v>0</v>
      </c>
      <c r="G2002" s="47">
        <f t="shared" si="220"/>
        <v>0</v>
      </c>
      <c r="M2002">
        <f t="shared" si="221"/>
        <v>5</v>
      </c>
      <c r="N2002">
        <f>IF(OR(WEEKDAY(A2002)=1,WEEKDAY(A2002)=7,COUNTIF('2027祝日等（不使用）'!$A$1:$A$20,単年カーブ!A2002)=1),0,1)</f>
        <v>1</v>
      </c>
      <c r="O2002">
        <f t="shared" si="218"/>
        <v>31</v>
      </c>
      <c r="P2002">
        <f t="shared" si="222"/>
        <v>1</v>
      </c>
      <c r="Q2002">
        <f t="shared" si="223"/>
        <v>1</v>
      </c>
    </row>
    <row r="2003" spans="1:17" ht="19.5" x14ac:dyDescent="0.4">
      <c r="A2003" s="33">
        <f t="shared" si="217"/>
        <v>46519</v>
      </c>
      <c r="B2003" s="27" t="str">
        <f t="shared" si="219"/>
        <v>(水)</v>
      </c>
      <c r="C2003" s="34">
        <v>0.64583333333333304</v>
      </c>
      <c r="D2003" s="16" t="s">
        <v>18</v>
      </c>
      <c r="E2003" s="35">
        <v>0.66666666666666696</v>
      </c>
      <c r="F2003" s="50">
        <f>IF(COUNTIF('リスト（不使用）'!$A$5:$A$6,単年カーブ!$A$1),"希望数量入力ください",'単年（2027年度）'!$E$12*単年カーブ!$R$3+'単年（2027年度）'!$E$12*(1-単年カーブ!$R$3)*単年カーブ!Q2003)</f>
        <v>0</v>
      </c>
      <c r="G2003" s="47">
        <f t="shared" si="220"/>
        <v>0</v>
      </c>
      <c r="M2003">
        <f t="shared" si="221"/>
        <v>5</v>
      </c>
      <c r="N2003">
        <f>IF(OR(WEEKDAY(A2003)=1,WEEKDAY(A2003)=7,COUNTIF('2027祝日等（不使用）'!$A$1:$A$20,単年カーブ!A2003)=1),0,1)</f>
        <v>1</v>
      </c>
      <c r="O2003">
        <f t="shared" si="218"/>
        <v>32</v>
      </c>
      <c r="P2003">
        <f t="shared" si="222"/>
        <v>1</v>
      </c>
      <c r="Q2003">
        <f t="shared" si="223"/>
        <v>1</v>
      </c>
    </row>
    <row r="2004" spans="1:17" ht="19.5" x14ac:dyDescent="0.4">
      <c r="A2004" s="33">
        <f t="shared" si="217"/>
        <v>46519</v>
      </c>
      <c r="B2004" s="27" t="str">
        <f t="shared" si="219"/>
        <v>(水)</v>
      </c>
      <c r="C2004" s="34">
        <v>0.66666666666666696</v>
      </c>
      <c r="D2004" s="16" t="s">
        <v>18</v>
      </c>
      <c r="E2004" s="35">
        <v>0.6875</v>
      </c>
      <c r="F2004" s="50">
        <f>IF(COUNTIF('リスト（不使用）'!$A$5:$A$6,単年カーブ!$A$1),"希望数量入力ください",'単年（2027年度）'!$E$12*単年カーブ!$R$3+'単年（2027年度）'!$E$12*(1-単年カーブ!$R$3)*単年カーブ!Q2004)</f>
        <v>0</v>
      </c>
      <c r="G2004" s="47">
        <f t="shared" si="220"/>
        <v>0</v>
      </c>
      <c r="M2004">
        <f t="shared" si="221"/>
        <v>5</v>
      </c>
      <c r="N2004">
        <f>IF(OR(WEEKDAY(A2004)=1,WEEKDAY(A2004)=7,COUNTIF('2027祝日等（不使用）'!$A$1:$A$20,単年カーブ!A2004)=1),0,1)</f>
        <v>1</v>
      </c>
      <c r="O2004">
        <f t="shared" si="218"/>
        <v>33</v>
      </c>
      <c r="P2004">
        <f t="shared" si="222"/>
        <v>1</v>
      </c>
      <c r="Q2004">
        <f t="shared" si="223"/>
        <v>1</v>
      </c>
    </row>
    <row r="2005" spans="1:17" ht="19.5" x14ac:dyDescent="0.4">
      <c r="A2005" s="33">
        <f t="shared" si="217"/>
        <v>46519</v>
      </c>
      <c r="B2005" s="27" t="str">
        <f t="shared" si="219"/>
        <v>(水)</v>
      </c>
      <c r="C2005" s="34">
        <v>0.6875</v>
      </c>
      <c r="D2005" s="16" t="s">
        <v>18</v>
      </c>
      <c r="E2005" s="35">
        <v>0.70833333333333304</v>
      </c>
      <c r="F2005" s="50">
        <f>IF(COUNTIF('リスト（不使用）'!$A$5:$A$6,単年カーブ!$A$1),"希望数量入力ください",'単年（2027年度）'!$E$12*単年カーブ!$R$3+'単年（2027年度）'!$E$12*(1-単年カーブ!$R$3)*単年カーブ!Q2005)</f>
        <v>0</v>
      </c>
      <c r="G2005" s="47">
        <f t="shared" si="220"/>
        <v>0</v>
      </c>
      <c r="M2005">
        <f t="shared" si="221"/>
        <v>5</v>
      </c>
      <c r="N2005">
        <f>IF(OR(WEEKDAY(A2005)=1,WEEKDAY(A2005)=7,COUNTIF('2027祝日等（不使用）'!$A$1:$A$20,単年カーブ!A2005)=1),0,1)</f>
        <v>1</v>
      </c>
      <c r="O2005">
        <f t="shared" si="218"/>
        <v>34</v>
      </c>
      <c r="P2005">
        <f t="shared" si="222"/>
        <v>1</v>
      </c>
      <c r="Q2005">
        <f t="shared" si="223"/>
        <v>1</v>
      </c>
    </row>
    <row r="2006" spans="1:17" ht="19.5" x14ac:dyDescent="0.4">
      <c r="A2006" s="33">
        <f t="shared" si="217"/>
        <v>46519</v>
      </c>
      <c r="B2006" s="27" t="str">
        <f t="shared" si="219"/>
        <v>(水)</v>
      </c>
      <c r="C2006" s="34">
        <v>0.70833333333333304</v>
      </c>
      <c r="D2006" s="16" t="s">
        <v>18</v>
      </c>
      <c r="E2006" s="35">
        <v>0.72916666666666696</v>
      </c>
      <c r="F2006" s="50">
        <f>IF(COUNTIF('リスト（不使用）'!$A$5:$A$6,単年カーブ!$A$1),"希望数量入力ください",'単年（2027年度）'!$E$12*単年カーブ!$R$3+'単年（2027年度）'!$E$12*(1-単年カーブ!$R$3)*単年カーブ!Q2006)</f>
        <v>0</v>
      </c>
      <c r="G2006" s="47">
        <f t="shared" si="220"/>
        <v>0</v>
      </c>
      <c r="M2006">
        <f t="shared" si="221"/>
        <v>5</v>
      </c>
      <c r="N2006">
        <f>IF(OR(WEEKDAY(A2006)=1,WEEKDAY(A2006)=7,COUNTIF('2027祝日等（不使用）'!$A$1:$A$20,単年カーブ!A2006)=1),0,1)</f>
        <v>1</v>
      </c>
      <c r="O2006">
        <f t="shared" si="218"/>
        <v>35</v>
      </c>
      <c r="P2006">
        <f t="shared" si="222"/>
        <v>1</v>
      </c>
      <c r="Q2006">
        <f t="shared" si="223"/>
        <v>1</v>
      </c>
    </row>
    <row r="2007" spans="1:17" ht="19.5" x14ac:dyDescent="0.4">
      <c r="A2007" s="33">
        <f t="shared" si="217"/>
        <v>46519</v>
      </c>
      <c r="B2007" s="27" t="str">
        <f t="shared" si="219"/>
        <v>(水)</v>
      </c>
      <c r="C2007" s="34">
        <v>0.72916666666666696</v>
      </c>
      <c r="D2007" s="16" t="s">
        <v>18</v>
      </c>
      <c r="E2007" s="35">
        <v>0.75</v>
      </c>
      <c r="F2007" s="50">
        <f>IF(COUNTIF('リスト（不使用）'!$A$5:$A$6,単年カーブ!$A$1),"希望数量入力ください",'単年（2027年度）'!$E$12*単年カーブ!$R$3+'単年（2027年度）'!$E$12*(1-単年カーブ!$R$3)*単年カーブ!Q2007)</f>
        <v>0</v>
      </c>
      <c r="G2007" s="47">
        <f t="shared" si="220"/>
        <v>0</v>
      </c>
      <c r="M2007">
        <f t="shared" si="221"/>
        <v>5</v>
      </c>
      <c r="N2007">
        <f>IF(OR(WEEKDAY(A2007)=1,WEEKDAY(A2007)=7,COUNTIF('2027祝日等（不使用）'!$A$1:$A$20,単年カーブ!A2007)=1),0,1)</f>
        <v>1</v>
      </c>
      <c r="O2007">
        <f t="shared" si="218"/>
        <v>36</v>
      </c>
      <c r="P2007">
        <f t="shared" si="222"/>
        <v>1</v>
      </c>
      <c r="Q2007">
        <f t="shared" si="223"/>
        <v>1</v>
      </c>
    </row>
    <row r="2008" spans="1:17" ht="19.5" x14ac:dyDescent="0.4">
      <c r="A2008" s="33">
        <f t="shared" si="217"/>
        <v>46519</v>
      </c>
      <c r="B2008" s="27" t="str">
        <f t="shared" si="219"/>
        <v>(水)</v>
      </c>
      <c r="C2008" s="34">
        <v>0.75</v>
      </c>
      <c r="D2008" s="16" t="s">
        <v>18</v>
      </c>
      <c r="E2008" s="35">
        <v>0.77083333333333304</v>
      </c>
      <c r="F2008" s="50">
        <f>IF(COUNTIF('リスト（不使用）'!$A$5:$A$6,単年カーブ!$A$1),"希望数量入力ください",'単年（2027年度）'!$E$12*単年カーブ!$R$3+'単年（2027年度）'!$E$12*(1-単年カーブ!$R$3)*単年カーブ!Q2008)</f>
        <v>0</v>
      </c>
      <c r="G2008" s="47">
        <f t="shared" si="220"/>
        <v>0</v>
      </c>
      <c r="M2008">
        <f t="shared" si="221"/>
        <v>5</v>
      </c>
      <c r="N2008">
        <f>IF(OR(WEEKDAY(A2008)=1,WEEKDAY(A2008)=7,COUNTIF('2027祝日等（不使用）'!$A$1:$A$20,単年カーブ!A2008)=1),0,1)</f>
        <v>1</v>
      </c>
      <c r="O2008">
        <f t="shared" si="218"/>
        <v>37</v>
      </c>
      <c r="P2008">
        <f t="shared" si="222"/>
        <v>1</v>
      </c>
      <c r="Q2008">
        <f t="shared" si="223"/>
        <v>1</v>
      </c>
    </row>
    <row r="2009" spans="1:17" ht="19.5" x14ac:dyDescent="0.4">
      <c r="A2009" s="33">
        <f t="shared" si="217"/>
        <v>46519</v>
      </c>
      <c r="B2009" s="27" t="str">
        <f t="shared" si="219"/>
        <v>(水)</v>
      </c>
      <c r="C2009" s="34">
        <v>0.77083333333333304</v>
      </c>
      <c r="D2009" s="16" t="s">
        <v>18</v>
      </c>
      <c r="E2009" s="35">
        <v>0.79166666666666696</v>
      </c>
      <c r="F2009" s="50">
        <f>IF(COUNTIF('リスト（不使用）'!$A$5:$A$6,単年カーブ!$A$1),"希望数量入力ください",'単年（2027年度）'!$E$12*単年カーブ!$R$3+'単年（2027年度）'!$E$12*(1-単年カーブ!$R$3)*単年カーブ!Q2009)</f>
        <v>0</v>
      </c>
      <c r="G2009" s="47">
        <f t="shared" si="220"/>
        <v>0</v>
      </c>
      <c r="M2009">
        <f t="shared" si="221"/>
        <v>5</v>
      </c>
      <c r="N2009">
        <f>IF(OR(WEEKDAY(A2009)=1,WEEKDAY(A2009)=7,COUNTIF('2027祝日等（不使用）'!$A$1:$A$20,単年カーブ!A2009)=1),0,1)</f>
        <v>1</v>
      </c>
      <c r="O2009">
        <f t="shared" si="218"/>
        <v>38</v>
      </c>
      <c r="P2009">
        <f t="shared" si="222"/>
        <v>1</v>
      </c>
      <c r="Q2009">
        <f t="shared" si="223"/>
        <v>1</v>
      </c>
    </row>
    <row r="2010" spans="1:17" ht="19.5" x14ac:dyDescent="0.4">
      <c r="A2010" s="33">
        <f t="shared" si="217"/>
        <v>46519</v>
      </c>
      <c r="B2010" s="27" t="str">
        <f t="shared" si="219"/>
        <v>(水)</v>
      </c>
      <c r="C2010" s="34">
        <v>0.79166666666666696</v>
      </c>
      <c r="D2010" s="16" t="s">
        <v>18</v>
      </c>
      <c r="E2010" s="35">
        <v>0.8125</v>
      </c>
      <c r="F2010" s="50">
        <f>IF(COUNTIF('リスト（不使用）'!$A$5:$A$6,単年カーブ!$A$1),"希望数量入力ください",'単年（2027年度）'!$E$12*単年カーブ!$R$3+'単年（2027年度）'!$E$12*(1-単年カーブ!$R$3)*単年カーブ!Q2010)</f>
        <v>0</v>
      </c>
      <c r="G2010" s="47">
        <f t="shared" si="220"/>
        <v>0</v>
      </c>
      <c r="M2010">
        <f t="shared" si="221"/>
        <v>5</v>
      </c>
      <c r="N2010">
        <f>IF(OR(WEEKDAY(A2010)=1,WEEKDAY(A2010)=7,COUNTIF('2027祝日等（不使用）'!$A$1:$A$20,単年カーブ!A2010)=1),0,1)</f>
        <v>1</v>
      </c>
      <c r="O2010">
        <f t="shared" si="218"/>
        <v>39</v>
      </c>
      <c r="P2010">
        <f t="shared" si="222"/>
        <v>1</v>
      </c>
      <c r="Q2010">
        <f t="shared" si="223"/>
        <v>1</v>
      </c>
    </row>
    <row r="2011" spans="1:17" ht="19.5" x14ac:dyDescent="0.4">
      <c r="A2011" s="33">
        <f t="shared" si="217"/>
        <v>46519</v>
      </c>
      <c r="B2011" s="27" t="str">
        <f t="shared" si="219"/>
        <v>(水)</v>
      </c>
      <c r="C2011" s="34">
        <v>0.8125</v>
      </c>
      <c r="D2011" s="16" t="s">
        <v>18</v>
      </c>
      <c r="E2011" s="35">
        <v>0.83333333333333304</v>
      </c>
      <c r="F2011" s="50">
        <f>IF(COUNTIF('リスト（不使用）'!$A$5:$A$6,単年カーブ!$A$1),"希望数量入力ください",'単年（2027年度）'!$E$12*単年カーブ!$R$3+'単年（2027年度）'!$E$12*(1-単年カーブ!$R$3)*単年カーブ!Q2011)</f>
        <v>0</v>
      </c>
      <c r="G2011" s="47">
        <f t="shared" si="220"/>
        <v>0</v>
      </c>
      <c r="M2011">
        <f t="shared" si="221"/>
        <v>5</v>
      </c>
      <c r="N2011">
        <f>IF(OR(WEEKDAY(A2011)=1,WEEKDAY(A2011)=7,COUNTIF('2027祝日等（不使用）'!$A$1:$A$20,単年カーブ!A2011)=1),0,1)</f>
        <v>1</v>
      </c>
      <c r="O2011">
        <f t="shared" si="218"/>
        <v>40</v>
      </c>
      <c r="P2011">
        <f t="shared" si="222"/>
        <v>1</v>
      </c>
      <c r="Q2011">
        <f t="shared" si="223"/>
        <v>1</v>
      </c>
    </row>
    <row r="2012" spans="1:17" ht="19.5" x14ac:dyDescent="0.4">
      <c r="A2012" s="33">
        <f t="shared" si="217"/>
        <v>46519</v>
      </c>
      <c r="B2012" s="27" t="str">
        <f t="shared" si="219"/>
        <v>(水)</v>
      </c>
      <c r="C2012" s="34">
        <v>0.83333333333333304</v>
      </c>
      <c r="D2012" s="16" t="s">
        <v>18</v>
      </c>
      <c r="E2012" s="35">
        <v>0.85416666666666696</v>
      </c>
      <c r="F2012" s="50">
        <f>IF(COUNTIF('リスト（不使用）'!$A$5:$A$6,単年カーブ!$A$1),"希望数量入力ください",'単年（2027年度）'!$E$12*単年カーブ!$R$3+'単年（2027年度）'!$E$12*(1-単年カーブ!$R$3)*単年カーブ!Q2012)</f>
        <v>0</v>
      </c>
      <c r="G2012" s="47">
        <f t="shared" si="220"/>
        <v>0</v>
      </c>
      <c r="M2012">
        <f t="shared" si="221"/>
        <v>5</v>
      </c>
      <c r="N2012">
        <f>IF(OR(WEEKDAY(A2012)=1,WEEKDAY(A2012)=7,COUNTIF('2027祝日等（不使用）'!$A$1:$A$20,単年カーブ!A2012)=1),0,1)</f>
        <v>1</v>
      </c>
      <c r="O2012">
        <f t="shared" si="218"/>
        <v>41</v>
      </c>
      <c r="P2012">
        <f t="shared" si="222"/>
        <v>0</v>
      </c>
      <c r="Q2012">
        <f t="shared" si="223"/>
        <v>0</v>
      </c>
    </row>
    <row r="2013" spans="1:17" ht="19.5" x14ac:dyDescent="0.4">
      <c r="A2013" s="33">
        <f t="shared" si="217"/>
        <v>46519</v>
      </c>
      <c r="B2013" s="27" t="str">
        <f t="shared" si="219"/>
        <v>(水)</v>
      </c>
      <c r="C2013" s="34">
        <v>0.85416666666666696</v>
      </c>
      <c r="D2013" s="16" t="s">
        <v>18</v>
      </c>
      <c r="E2013" s="35">
        <v>0.875</v>
      </c>
      <c r="F2013" s="50">
        <f>IF(COUNTIF('リスト（不使用）'!$A$5:$A$6,単年カーブ!$A$1),"希望数量入力ください",'単年（2027年度）'!$E$12*単年カーブ!$R$3+'単年（2027年度）'!$E$12*(1-単年カーブ!$R$3)*単年カーブ!Q2013)</f>
        <v>0</v>
      </c>
      <c r="G2013" s="47">
        <f t="shared" si="220"/>
        <v>0</v>
      </c>
      <c r="M2013">
        <f t="shared" si="221"/>
        <v>5</v>
      </c>
      <c r="N2013">
        <f>IF(OR(WEEKDAY(A2013)=1,WEEKDAY(A2013)=7,COUNTIF('2027祝日等（不使用）'!$A$1:$A$20,単年カーブ!A2013)=1),0,1)</f>
        <v>1</v>
      </c>
      <c r="O2013">
        <f t="shared" si="218"/>
        <v>42</v>
      </c>
      <c r="P2013">
        <f t="shared" si="222"/>
        <v>0</v>
      </c>
      <c r="Q2013">
        <f t="shared" si="223"/>
        <v>0</v>
      </c>
    </row>
    <row r="2014" spans="1:17" ht="19.5" x14ac:dyDescent="0.4">
      <c r="A2014" s="33">
        <f t="shared" si="217"/>
        <v>46519</v>
      </c>
      <c r="B2014" s="27" t="str">
        <f t="shared" si="219"/>
        <v>(水)</v>
      </c>
      <c r="C2014" s="34">
        <v>0.875</v>
      </c>
      <c r="D2014" s="16" t="s">
        <v>18</v>
      </c>
      <c r="E2014" s="35">
        <v>0.89583333333333304</v>
      </c>
      <c r="F2014" s="50">
        <f>IF(COUNTIF('リスト（不使用）'!$A$5:$A$6,単年カーブ!$A$1),"希望数量入力ください",'単年（2027年度）'!$E$12*単年カーブ!$R$3+'単年（2027年度）'!$E$12*(1-単年カーブ!$R$3)*単年カーブ!Q2014)</f>
        <v>0</v>
      </c>
      <c r="G2014" s="47">
        <f t="shared" si="220"/>
        <v>0</v>
      </c>
      <c r="M2014">
        <f t="shared" si="221"/>
        <v>5</v>
      </c>
      <c r="N2014">
        <f>IF(OR(WEEKDAY(A2014)=1,WEEKDAY(A2014)=7,COUNTIF('2027祝日等（不使用）'!$A$1:$A$20,単年カーブ!A2014)=1),0,1)</f>
        <v>1</v>
      </c>
      <c r="O2014">
        <f t="shared" si="218"/>
        <v>43</v>
      </c>
      <c r="P2014">
        <f t="shared" si="222"/>
        <v>0</v>
      </c>
      <c r="Q2014">
        <f t="shared" si="223"/>
        <v>0</v>
      </c>
    </row>
    <row r="2015" spans="1:17" ht="19.5" x14ac:dyDescent="0.4">
      <c r="A2015" s="33">
        <f t="shared" si="217"/>
        <v>46519</v>
      </c>
      <c r="B2015" s="27" t="str">
        <f t="shared" si="219"/>
        <v>(水)</v>
      </c>
      <c r="C2015" s="34">
        <v>0.89583333333333304</v>
      </c>
      <c r="D2015" s="16" t="s">
        <v>18</v>
      </c>
      <c r="E2015" s="35">
        <v>0.91666666666666696</v>
      </c>
      <c r="F2015" s="50">
        <f>IF(COUNTIF('リスト（不使用）'!$A$5:$A$6,単年カーブ!$A$1),"希望数量入力ください",'単年（2027年度）'!$E$12*単年カーブ!$R$3+'単年（2027年度）'!$E$12*(1-単年カーブ!$R$3)*単年カーブ!Q2015)</f>
        <v>0</v>
      </c>
      <c r="G2015" s="47">
        <f t="shared" si="220"/>
        <v>0</v>
      </c>
      <c r="M2015">
        <f t="shared" si="221"/>
        <v>5</v>
      </c>
      <c r="N2015">
        <f>IF(OR(WEEKDAY(A2015)=1,WEEKDAY(A2015)=7,COUNTIF('2027祝日等（不使用）'!$A$1:$A$20,単年カーブ!A2015)=1),0,1)</f>
        <v>1</v>
      </c>
      <c r="O2015">
        <f t="shared" si="218"/>
        <v>44</v>
      </c>
      <c r="P2015">
        <f t="shared" si="222"/>
        <v>0</v>
      </c>
      <c r="Q2015">
        <f t="shared" si="223"/>
        <v>0</v>
      </c>
    </row>
    <row r="2016" spans="1:17" ht="19.5" x14ac:dyDescent="0.4">
      <c r="A2016" s="33">
        <f t="shared" si="217"/>
        <v>46519</v>
      </c>
      <c r="B2016" s="27" t="str">
        <f t="shared" si="219"/>
        <v>(水)</v>
      </c>
      <c r="C2016" s="34">
        <v>0.91666666666666696</v>
      </c>
      <c r="D2016" s="16" t="s">
        <v>18</v>
      </c>
      <c r="E2016" s="35">
        <v>0.9375</v>
      </c>
      <c r="F2016" s="50">
        <f>IF(COUNTIF('リスト（不使用）'!$A$5:$A$6,単年カーブ!$A$1),"希望数量入力ください",'単年（2027年度）'!$E$12*単年カーブ!$R$3+'単年（2027年度）'!$E$12*(1-単年カーブ!$R$3)*単年カーブ!Q2016)</f>
        <v>0</v>
      </c>
      <c r="G2016" s="47">
        <f t="shared" si="220"/>
        <v>0</v>
      </c>
      <c r="M2016">
        <f t="shared" si="221"/>
        <v>5</v>
      </c>
      <c r="N2016">
        <f>IF(OR(WEEKDAY(A2016)=1,WEEKDAY(A2016)=7,COUNTIF('2027祝日等（不使用）'!$A$1:$A$20,単年カーブ!A2016)=1),0,1)</f>
        <v>1</v>
      </c>
      <c r="O2016">
        <f t="shared" si="218"/>
        <v>45</v>
      </c>
      <c r="P2016">
        <f t="shared" si="222"/>
        <v>0</v>
      </c>
      <c r="Q2016">
        <f t="shared" si="223"/>
        <v>0</v>
      </c>
    </row>
    <row r="2017" spans="1:17" ht="19.5" x14ac:dyDescent="0.4">
      <c r="A2017" s="33">
        <f t="shared" si="217"/>
        <v>46519</v>
      </c>
      <c r="B2017" s="27" t="str">
        <f t="shared" si="219"/>
        <v>(水)</v>
      </c>
      <c r="C2017" s="34">
        <v>0.9375</v>
      </c>
      <c r="D2017" s="16" t="s">
        <v>18</v>
      </c>
      <c r="E2017" s="35">
        <v>0.95833333333333304</v>
      </c>
      <c r="F2017" s="50">
        <f>IF(COUNTIF('リスト（不使用）'!$A$5:$A$6,単年カーブ!$A$1),"希望数量入力ください",'単年（2027年度）'!$E$12*単年カーブ!$R$3+'単年（2027年度）'!$E$12*(1-単年カーブ!$R$3)*単年カーブ!Q2017)</f>
        <v>0</v>
      </c>
      <c r="G2017" s="47">
        <f t="shared" si="220"/>
        <v>0</v>
      </c>
      <c r="M2017">
        <f t="shared" si="221"/>
        <v>5</v>
      </c>
      <c r="N2017">
        <f>IF(OR(WEEKDAY(A2017)=1,WEEKDAY(A2017)=7,COUNTIF('2027祝日等（不使用）'!$A$1:$A$20,単年カーブ!A2017)=1),0,1)</f>
        <v>1</v>
      </c>
      <c r="O2017">
        <f t="shared" si="218"/>
        <v>46</v>
      </c>
      <c r="P2017">
        <f t="shared" si="222"/>
        <v>0</v>
      </c>
      <c r="Q2017">
        <f t="shared" si="223"/>
        <v>0</v>
      </c>
    </row>
    <row r="2018" spans="1:17" ht="19.5" x14ac:dyDescent="0.4">
      <c r="A2018" s="33">
        <f t="shared" si="217"/>
        <v>46519</v>
      </c>
      <c r="B2018" s="27" t="str">
        <f t="shared" si="219"/>
        <v>(水)</v>
      </c>
      <c r="C2018" s="34">
        <v>0.95833333333333304</v>
      </c>
      <c r="D2018" s="16" t="s">
        <v>18</v>
      </c>
      <c r="E2018" s="35">
        <v>0.97916666666666696</v>
      </c>
      <c r="F2018" s="50">
        <f>IF(COUNTIF('リスト（不使用）'!$A$5:$A$6,単年カーブ!$A$1),"希望数量入力ください",'単年（2027年度）'!$E$12*単年カーブ!$R$3+'単年（2027年度）'!$E$12*(1-単年カーブ!$R$3)*単年カーブ!Q2018)</f>
        <v>0</v>
      </c>
      <c r="G2018" s="47">
        <f t="shared" si="220"/>
        <v>0</v>
      </c>
      <c r="M2018">
        <f t="shared" si="221"/>
        <v>5</v>
      </c>
      <c r="N2018">
        <f>IF(OR(WEEKDAY(A2018)=1,WEEKDAY(A2018)=7,COUNTIF('2027祝日等（不使用）'!$A$1:$A$20,単年カーブ!A2018)=1),0,1)</f>
        <v>1</v>
      </c>
      <c r="O2018">
        <f t="shared" si="218"/>
        <v>47</v>
      </c>
      <c r="P2018">
        <f t="shared" si="222"/>
        <v>0</v>
      </c>
      <c r="Q2018">
        <f t="shared" si="223"/>
        <v>0</v>
      </c>
    </row>
    <row r="2019" spans="1:17" ht="19.5" x14ac:dyDescent="0.4">
      <c r="A2019" s="33">
        <f t="shared" si="217"/>
        <v>46519</v>
      </c>
      <c r="B2019" s="27" t="str">
        <f t="shared" si="219"/>
        <v>(水)</v>
      </c>
      <c r="C2019" s="34">
        <v>0.97916666666666696</v>
      </c>
      <c r="D2019" s="16" t="s">
        <v>18</v>
      </c>
      <c r="E2019" s="35" t="s">
        <v>17</v>
      </c>
      <c r="F2019" s="50">
        <f>IF(COUNTIF('リスト（不使用）'!$A$5:$A$6,単年カーブ!$A$1),"希望数量入力ください",'単年（2027年度）'!$E$12*単年カーブ!$R$3+'単年（2027年度）'!$E$12*(1-単年カーブ!$R$3)*単年カーブ!Q2019)</f>
        <v>0</v>
      </c>
      <c r="G2019" s="47">
        <f t="shared" si="220"/>
        <v>0</v>
      </c>
      <c r="M2019">
        <f t="shared" si="221"/>
        <v>5</v>
      </c>
      <c r="N2019">
        <f>IF(OR(WEEKDAY(A2019)=1,WEEKDAY(A2019)=7,COUNTIF('2027祝日等（不使用）'!$A$1:$A$20,単年カーブ!A2019)=1),0,1)</f>
        <v>1</v>
      </c>
      <c r="O2019">
        <f t="shared" si="218"/>
        <v>48</v>
      </c>
      <c r="P2019">
        <f t="shared" si="222"/>
        <v>0</v>
      </c>
      <c r="Q2019">
        <f t="shared" si="223"/>
        <v>0</v>
      </c>
    </row>
    <row r="2020" spans="1:17" ht="19.5" x14ac:dyDescent="0.4">
      <c r="A2020" s="33">
        <f t="shared" si="217"/>
        <v>46520</v>
      </c>
      <c r="B2020" s="27" t="str">
        <f t="shared" si="219"/>
        <v>(木)</v>
      </c>
      <c r="C2020" s="34">
        <v>0</v>
      </c>
      <c r="D2020" s="16" t="s">
        <v>18</v>
      </c>
      <c r="E2020" s="35">
        <v>2.0833333333333332E-2</v>
      </c>
      <c r="F2020" s="50">
        <f>IF(COUNTIF('リスト（不使用）'!$A$5:$A$6,単年カーブ!$A$1),"希望数量入力ください",'単年（2027年度）'!$E$12*単年カーブ!$R$3+'単年（2027年度）'!$E$12*(1-単年カーブ!$R$3)*単年カーブ!Q2020)</f>
        <v>0</v>
      </c>
      <c r="G2020" s="47">
        <f t="shared" si="220"/>
        <v>0</v>
      </c>
      <c r="M2020">
        <f t="shared" si="221"/>
        <v>5</v>
      </c>
      <c r="N2020">
        <f>IF(OR(WEEKDAY(A2020)=1,WEEKDAY(A2020)=7,COUNTIF('2027祝日等（不使用）'!$A$1:$A$20,単年カーブ!A2020)=1),0,1)</f>
        <v>1</v>
      </c>
      <c r="O2020">
        <f t="shared" si="218"/>
        <v>1</v>
      </c>
      <c r="P2020">
        <f t="shared" si="222"/>
        <v>0</v>
      </c>
      <c r="Q2020">
        <f t="shared" si="223"/>
        <v>0</v>
      </c>
    </row>
    <row r="2021" spans="1:17" ht="19.5" x14ac:dyDescent="0.4">
      <c r="A2021" s="33">
        <f t="shared" si="217"/>
        <v>46520</v>
      </c>
      <c r="B2021" s="27" t="str">
        <f t="shared" si="219"/>
        <v>(木)</v>
      </c>
      <c r="C2021" s="34">
        <v>2.0833333333333332E-2</v>
      </c>
      <c r="D2021" s="16" t="s">
        <v>18</v>
      </c>
      <c r="E2021" s="35">
        <v>4.1666666666666664E-2</v>
      </c>
      <c r="F2021" s="50">
        <f>IF(COUNTIF('リスト（不使用）'!$A$5:$A$6,単年カーブ!$A$1),"希望数量入力ください",'単年（2027年度）'!$E$12*単年カーブ!$R$3+'単年（2027年度）'!$E$12*(1-単年カーブ!$R$3)*単年カーブ!Q2021)</f>
        <v>0</v>
      </c>
      <c r="G2021" s="47">
        <f t="shared" si="220"/>
        <v>0</v>
      </c>
      <c r="M2021">
        <f t="shared" si="221"/>
        <v>5</v>
      </c>
      <c r="N2021">
        <f>IF(OR(WEEKDAY(A2021)=1,WEEKDAY(A2021)=7,COUNTIF('2027祝日等（不使用）'!$A$1:$A$20,単年カーブ!A2021)=1),0,1)</f>
        <v>1</v>
      </c>
      <c r="O2021">
        <f t="shared" si="218"/>
        <v>2</v>
      </c>
      <c r="P2021">
        <f t="shared" si="222"/>
        <v>0</v>
      </c>
      <c r="Q2021">
        <f t="shared" si="223"/>
        <v>0</v>
      </c>
    </row>
    <row r="2022" spans="1:17" ht="19.5" x14ac:dyDescent="0.4">
      <c r="A2022" s="33">
        <f t="shared" si="217"/>
        <v>46520</v>
      </c>
      <c r="B2022" s="27" t="str">
        <f t="shared" si="219"/>
        <v>(木)</v>
      </c>
      <c r="C2022" s="34">
        <v>4.1666666666666664E-2</v>
      </c>
      <c r="D2022" s="16" t="s">
        <v>18</v>
      </c>
      <c r="E2022" s="35">
        <v>6.25E-2</v>
      </c>
      <c r="F2022" s="50">
        <f>IF(COUNTIF('リスト（不使用）'!$A$5:$A$6,単年カーブ!$A$1),"希望数量入力ください",'単年（2027年度）'!$E$12*単年カーブ!$R$3+'単年（2027年度）'!$E$12*(1-単年カーブ!$R$3)*単年カーブ!Q2022)</f>
        <v>0</v>
      </c>
      <c r="G2022" s="47">
        <f t="shared" si="220"/>
        <v>0</v>
      </c>
      <c r="M2022">
        <f t="shared" si="221"/>
        <v>5</v>
      </c>
      <c r="N2022">
        <f>IF(OR(WEEKDAY(A2022)=1,WEEKDAY(A2022)=7,COUNTIF('2027祝日等（不使用）'!$A$1:$A$20,単年カーブ!A2022)=1),0,1)</f>
        <v>1</v>
      </c>
      <c r="O2022">
        <f t="shared" si="218"/>
        <v>3</v>
      </c>
      <c r="P2022">
        <f t="shared" si="222"/>
        <v>0</v>
      </c>
      <c r="Q2022">
        <f t="shared" si="223"/>
        <v>0</v>
      </c>
    </row>
    <row r="2023" spans="1:17" ht="19.5" x14ac:dyDescent="0.4">
      <c r="A2023" s="33">
        <f t="shared" si="217"/>
        <v>46520</v>
      </c>
      <c r="B2023" s="27" t="str">
        <f t="shared" si="219"/>
        <v>(木)</v>
      </c>
      <c r="C2023" s="34">
        <v>6.25E-2</v>
      </c>
      <c r="D2023" s="16" t="s">
        <v>18</v>
      </c>
      <c r="E2023" s="35">
        <v>8.3333333333333301E-2</v>
      </c>
      <c r="F2023" s="50">
        <f>IF(COUNTIF('リスト（不使用）'!$A$5:$A$6,単年カーブ!$A$1),"希望数量入力ください",'単年（2027年度）'!$E$12*単年カーブ!$R$3+'単年（2027年度）'!$E$12*(1-単年カーブ!$R$3)*単年カーブ!Q2023)</f>
        <v>0</v>
      </c>
      <c r="G2023" s="47">
        <f t="shared" si="220"/>
        <v>0</v>
      </c>
      <c r="M2023">
        <f t="shared" si="221"/>
        <v>5</v>
      </c>
      <c r="N2023">
        <f>IF(OR(WEEKDAY(A2023)=1,WEEKDAY(A2023)=7,COUNTIF('2027祝日等（不使用）'!$A$1:$A$20,単年カーブ!A2023)=1),0,1)</f>
        <v>1</v>
      </c>
      <c r="O2023">
        <f t="shared" si="218"/>
        <v>4</v>
      </c>
      <c r="P2023">
        <f t="shared" si="222"/>
        <v>0</v>
      </c>
      <c r="Q2023">
        <f t="shared" si="223"/>
        <v>0</v>
      </c>
    </row>
    <row r="2024" spans="1:17" ht="19.5" x14ac:dyDescent="0.4">
      <c r="A2024" s="33">
        <f t="shared" si="217"/>
        <v>46520</v>
      </c>
      <c r="B2024" s="27" t="str">
        <f t="shared" si="219"/>
        <v>(木)</v>
      </c>
      <c r="C2024" s="34">
        <v>8.3333333333333301E-2</v>
      </c>
      <c r="D2024" s="16" t="s">
        <v>18</v>
      </c>
      <c r="E2024" s="35">
        <v>0.104166666666667</v>
      </c>
      <c r="F2024" s="50">
        <f>IF(COUNTIF('リスト（不使用）'!$A$5:$A$6,単年カーブ!$A$1),"希望数量入力ください",'単年（2027年度）'!$E$12*単年カーブ!$R$3+'単年（2027年度）'!$E$12*(1-単年カーブ!$R$3)*単年カーブ!Q2024)</f>
        <v>0</v>
      </c>
      <c r="G2024" s="47">
        <f t="shared" si="220"/>
        <v>0</v>
      </c>
      <c r="M2024">
        <f t="shared" si="221"/>
        <v>5</v>
      </c>
      <c r="N2024">
        <f>IF(OR(WEEKDAY(A2024)=1,WEEKDAY(A2024)=7,COUNTIF('2027祝日等（不使用）'!$A$1:$A$20,単年カーブ!A2024)=1),0,1)</f>
        <v>1</v>
      </c>
      <c r="O2024">
        <f t="shared" si="218"/>
        <v>5</v>
      </c>
      <c r="P2024">
        <f t="shared" si="222"/>
        <v>0</v>
      </c>
      <c r="Q2024">
        <f t="shared" si="223"/>
        <v>0</v>
      </c>
    </row>
    <row r="2025" spans="1:17" ht="19.5" x14ac:dyDescent="0.4">
      <c r="A2025" s="33">
        <f t="shared" si="217"/>
        <v>46520</v>
      </c>
      <c r="B2025" s="27" t="str">
        <f t="shared" si="219"/>
        <v>(木)</v>
      </c>
      <c r="C2025" s="34">
        <v>0.104166666666667</v>
      </c>
      <c r="D2025" s="16" t="s">
        <v>18</v>
      </c>
      <c r="E2025" s="35">
        <v>0.125</v>
      </c>
      <c r="F2025" s="50">
        <f>IF(COUNTIF('リスト（不使用）'!$A$5:$A$6,単年カーブ!$A$1),"希望数量入力ください",'単年（2027年度）'!$E$12*単年カーブ!$R$3+'単年（2027年度）'!$E$12*(1-単年カーブ!$R$3)*単年カーブ!Q2025)</f>
        <v>0</v>
      </c>
      <c r="G2025" s="47">
        <f t="shared" si="220"/>
        <v>0</v>
      </c>
      <c r="M2025">
        <f t="shared" si="221"/>
        <v>5</v>
      </c>
      <c r="N2025">
        <f>IF(OR(WEEKDAY(A2025)=1,WEEKDAY(A2025)=7,COUNTIF('2027祝日等（不使用）'!$A$1:$A$20,単年カーブ!A2025)=1),0,1)</f>
        <v>1</v>
      </c>
      <c r="O2025">
        <f t="shared" si="218"/>
        <v>6</v>
      </c>
      <c r="P2025">
        <f t="shared" si="222"/>
        <v>0</v>
      </c>
      <c r="Q2025">
        <f t="shared" si="223"/>
        <v>0</v>
      </c>
    </row>
    <row r="2026" spans="1:17" ht="19.5" x14ac:dyDescent="0.4">
      <c r="A2026" s="33">
        <f t="shared" si="217"/>
        <v>46520</v>
      </c>
      <c r="B2026" s="27" t="str">
        <f t="shared" si="219"/>
        <v>(木)</v>
      </c>
      <c r="C2026" s="34">
        <v>0.125</v>
      </c>
      <c r="D2026" s="16" t="s">
        <v>18</v>
      </c>
      <c r="E2026" s="35">
        <v>0.14583333333333301</v>
      </c>
      <c r="F2026" s="50">
        <f>IF(COUNTIF('リスト（不使用）'!$A$5:$A$6,単年カーブ!$A$1),"希望数量入力ください",'単年（2027年度）'!$E$12*単年カーブ!$R$3+'単年（2027年度）'!$E$12*(1-単年カーブ!$R$3)*単年カーブ!Q2026)</f>
        <v>0</v>
      </c>
      <c r="G2026" s="47">
        <f t="shared" si="220"/>
        <v>0</v>
      </c>
      <c r="M2026">
        <f t="shared" si="221"/>
        <v>5</v>
      </c>
      <c r="N2026">
        <f>IF(OR(WEEKDAY(A2026)=1,WEEKDAY(A2026)=7,COUNTIF('2027祝日等（不使用）'!$A$1:$A$20,単年カーブ!A2026)=1),0,1)</f>
        <v>1</v>
      </c>
      <c r="O2026">
        <f t="shared" si="218"/>
        <v>7</v>
      </c>
      <c r="P2026">
        <f t="shared" si="222"/>
        <v>0</v>
      </c>
      <c r="Q2026">
        <f t="shared" si="223"/>
        <v>0</v>
      </c>
    </row>
    <row r="2027" spans="1:17" ht="19.5" x14ac:dyDescent="0.4">
      <c r="A2027" s="33">
        <f t="shared" si="217"/>
        <v>46520</v>
      </c>
      <c r="B2027" s="27" t="str">
        <f t="shared" si="219"/>
        <v>(木)</v>
      </c>
      <c r="C2027" s="34">
        <v>0.14583333333333301</v>
      </c>
      <c r="D2027" s="16" t="s">
        <v>18</v>
      </c>
      <c r="E2027" s="35">
        <v>0.16666666666666699</v>
      </c>
      <c r="F2027" s="50">
        <f>IF(COUNTIF('リスト（不使用）'!$A$5:$A$6,単年カーブ!$A$1),"希望数量入力ください",'単年（2027年度）'!$E$12*単年カーブ!$R$3+'単年（2027年度）'!$E$12*(1-単年カーブ!$R$3)*単年カーブ!Q2027)</f>
        <v>0</v>
      </c>
      <c r="G2027" s="47">
        <f t="shared" si="220"/>
        <v>0</v>
      </c>
      <c r="M2027">
        <f t="shared" si="221"/>
        <v>5</v>
      </c>
      <c r="N2027">
        <f>IF(OR(WEEKDAY(A2027)=1,WEEKDAY(A2027)=7,COUNTIF('2027祝日等（不使用）'!$A$1:$A$20,単年カーブ!A2027)=1),0,1)</f>
        <v>1</v>
      </c>
      <c r="O2027">
        <f t="shared" si="218"/>
        <v>8</v>
      </c>
      <c r="P2027">
        <f t="shared" si="222"/>
        <v>0</v>
      </c>
      <c r="Q2027">
        <f t="shared" si="223"/>
        <v>0</v>
      </c>
    </row>
    <row r="2028" spans="1:17" ht="19.5" x14ac:dyDescent="0.4">
      <c r="A2028" s="33">
        <f t="shared" si="217"/>
        <v>46520</v>
      </c>
      <c r="B2028" s="27" t="str">
        <f t="shared" si="219"/>
        <v>(木)</v>
      </c>
      <c r="C2028" s="34">
        <v>0.16666666666666699</v>
      </c>
      <c r="D2028" s="16" t="s">
        <v>18</v>
      </c>
      <c r="E2028" s="35">
        <v>0.1875</v>
      </c>
      <c r="F2028" s="50">
        <f>IF(COUNTIF('リスト（不使用）'!$A$5:$A$6,単年カーブ!$A$1),"希望数量入力ください",'単年（2027年度）'!$E$12*単年カーブ!$R$3+'単年（2027年度）'!$E$12*(1-単年カーブ!$R$3)*単年カーブ!Q2028)</f>
        <v>0</v>
      </c>
      <c r="G2028" s="47">
        <f t="shared" si="220"/>
        <v>0</v>
      </c>
      <c r="M2028">
        <f t="shared" si="221"/>
        <v>5</v>
      </c>
      <c r="N2028">
        <f>IF(OR(WEEKDAY(A2028)=1,WEEKDAY(A2028)=7,COUNTIF('2027祝日等（不使用）'!$A$1:$A$20,単年カーブ!A2028)=1),0,1)</f>
        <v>1</v>
      </c>
      <c r="O2028">
        <f t="shared" si="218"/>
        <v>9</v>
      </c>
      <c r="P2028">
        <f t="shared" si="222"/>
        <v>0</v>
      </c>
      <c r="Q2028">
        <f t="shared" si="223"/>
        <v>0</v>
      </c>
    </row>
    <row r="2029" spans="1:17" ht="19.5" x14ac:dyDescent="0.4">
      <c r="A2029" s="33">
        <f t="shared" si="217"/>
        <v>46520</v>
      </c>
      <c r="B2029" s="27" t="str">
        <f t="shared" si="219"/>
        <v>(木)</v>
      </c>
      <c r="C2029" s="34">
        <v>0.1875</v>
      </c>
      <c r="D2029" s="16" t="s">
        <v>18</v>
      </c>
      <c r="E2029" s="35">
        <v>0.20833333333333301</v>
      </c>
      <c r="F2029" s="50">
        <f>IF(COUNTIF('リスト（不使用）'!$A$5:$A$6,単年カーブ!$A$1),"希望数量入力ください",'単年（2027年度）'!$E$12*単年カーブ!$R$3+'単年（2027年度）'!$E$12*(1-単年カーブ!$R$3)*単年カーブ!Q2029)</f>
        <v>0</v>
      </c>
      <c r="G2029" s="47">
        <f t="shared" si="220"/>
        <v>0</v>
      </c>
      <c r="M2029">
        <f t="shared" si="221"/>
        <v>5</v>
      </c>
      <c r="N2029">
        <f>IF(OR(WEEKDAY(A2029)=1,WEEKDAY(A2029)=7,COUNTIF('2027祝日等（不使用）'!$A$1:$A$20,単年カーブ!A2029)=1),0,1)</f>
        <v>1</v>
      </c>
      <c r="O2029">
        <f t="shared" si="218"/>
        <v>10</v>
      </c>
      <c r="P2029">
        <f t="shared" si="222"/>
        <v>0</v>
      </c>
      <c r="Q2029">
        <f t="shared" si="223"/>
        <v>0</v>
      </c>
    </row>
    <row r="2030" spans="1:17" ht="19.5" x14ac:dyDescent="0.4">
      <c r="A2030" s="33">
        <f t="shared" si="217"/>
        <v>46520</v>
      </c>
      <c r="B2030" s="27" t="str">
        <f t="shared" si="219"/>
        <v>(木)</v>
      </c>
      <c r="C2030" s="34">
        <v>0.20833333333333301</v>
      </c>
      <c r="D2030" s="16" t="s">
        <v>18</v>
      </c>
      <c r="E2030" s="35">
        <v>0.22916666666666699</v>
      </c>
      <c r="F2030" s="50">
        <f>IF(COUNTIF('リスト（不使用）'!$A$5:$A$6,単年カーブ!$A$1),"希望数量入力ください",'単年（2027年度）'!$E$12*単年カーブ!$R$3+'単年（2027年度）'!$E$12*(1-単年カーブ!$R$3)*単年カーブ!Q2030)</f>
        <v>0</v>
      </c>
      <c r="G2030" s="47">
        <f t="shared" si="220"/>
        <v>0</v>
      </c>
      <c r="M2030">
        <f t="shared" si="221"/>
        <v>5</v>
      </c>
      <c r="N2030">
        <f>IF(OR(WEEKDAY(A2030)=1,WEEKDAY(A2030)=7,COUNTIF('2027祝日等（不使用）'!$A$1:$A$20,単年カーブ!A2030)=1),0,1)</f>
        <v>1</v>
      </c>
      <c r="O2030">
        <f t="shared" si="218"/>
        <v>11</v>
      </c>
      <c r="P2030">
        <f t="shared" si="222"/>
        <v>0</v>
      </c>
      <c r="Q2030">
        <f t="shared" si="223"/>
        <v>0</v>
      </c>
    </row>
    <row r="2031" spans="1:17" ht="19.5" x14ac:dyDescent="0.4">
      <c r="A2031" s="33">
        <f t="shared" si="217"/>
        <v>46520</v>
      </c>
      <c r="B2031" s="27" t="str">
        <f t="shared" si="219"/>
        <v>(木)</v>
      </c>
      <c r="C2031" s="34">
        <v>0.22916666666666699</v>
      </c>
      <c r="D2031" s="16" t="s">
        <v>18</v>
      </c>
      <c r="E2031" s="35">
        <v>0.25</v>
      </c>
      <c r="F2031" s="50">
        <f>IF(COUNTIF('リスト（不使用）'!$A$5:$A$6,単年カーブ!$A$1),"希望数量入力ください",'単年（2027年度）'!$E$12*単年カーブ!$R$3+'単年（2027年度）'!$E$12*(1-単年カーブ!$R$3)*単年カーブ!Q2031)</f>
        <v>0</v>
      </c>
      <c r="G2031" s="47">
        <f t="shared" si="220"/>
        <v>0</v>
      </c>
      <c r="M2031">
        <f t="shared" si="221"/>
        <v>5</v>
      </c>
      <c r="N2031">
        <f>IF(OR(WEEKDAY(A2031)=1,WEEKDAY(A2031)=7,COUNTIF('2027祝日等（不使用）'!$A$1:$A$20,単年カーブ!A2031)=1),0,1)</f>
        <v>1</v>
      </c>
      <c r="O2031">
        <f t="shared" si="218"/>
        <v>12</v>
      </c>
      <c r="P2031">
        <f t="shared" si="222"/>
        <v>0</v>
      </c>
      <c r="Q2031">
        <f t="shared" si="223"/>
        <v>0</v>
      </c>
    </row>
    <row r="2032" spans="1:17" ht="19.5" x14ac:dyDescent="0.4">
      <c r="A2032" s="33">
        <f t="shared" si="217"/>
        <v>46520</v>
      </c>
      <c r="B2032" s="27" t="str">
        <f t="shared" si="219"/>
        <v>(木)</v>
      </c>
      <c r="C2032" s="34">
        <v>0.25</v>
      </c>
      <c r="D2032" s="16" t="s">
        <v>18</v>
      </c>
      <c r="E2032" s="35">
        <v>0.27083333333333298</v>
      </c>
      <c r="F2032" s="50">
        <f>IF(COUNTIF('リスト（不使用）'!$A$5:$A$6,単年カーブ!$A$1),"希望数量入力ください",'単年（2027年度）'!$E$12*単年カーブ!$R$3+'単年（2027年度）'!$E$12*(1-単年カーブ!$R$3)*単年カーブ!Q2032)</f>
        <v>0</v>
      </c>
      <c r="G2032" s="47">
        <f t="shared" si="220"/>
        <v>0</v>
      </c>
      <c r="M2032">
        <f t="shared" si="221"/>
        <v>5</v>
      </c>
      <c r="N2032">
        <f>IF(OR(WEEKDAY(A2032)=1,WEEKDAY(A2032)=7,COUNTIF('2027祝日等（不使用）'!$A$1:$A$20,単年カーブ!A2032)=1),0,1)</f>
        <v>1</v>
      </c>
      <c r="O2032">
        <f t="shared" si="218"/>
        <v>13</v>
      </c>
      <c r="P2032">
        <f t="shared" si="222"/>
        <v>0</v>
      </c>
      <c r="Q2032">
        <f t="shared" si="223"/>
        <v>0</v>
      </c>
    </row>
    <row r="2033" spans="1:17" ht="19.5" x14ac:dyDescent="0.4">
      <c r="A2033" s="33">
        <f t="shared" si="217"/>
        <v>46520</v>
      </c>
      <c r="B2033" s="27" t="str">
        <f t="shared" si="219"/>
        <v>(木)</v>
      </c>
      <c r="C2033" s="34">
        <v>0.27083333333333298</v>
      </c>
      <c r="D2033" s="16" t="s">
        <v>18</v>
      </c>
      <c r="E2033" s="35">
        <v>0.29166666666666702</v>
      </c>
      <c r="F2033" s="50">
        <f>IF(COUNTIF('リスト（不使用）'!$A$5:$A$6,単年カーブ!$A$1),"希望数量入力ください",'単年（2027年度）'!$E$12*単年カーブ!$R$3+'単年（2027年度）'!$E$12*(1-単年カーブ!$R$3)*単年カーブ!Q2033)</f>
        <v>0</v>
      </c>
      <c r="G2033" s="47">
        <f t="shared" si="220"/>
        <v>0</v>
      </c>
      <c r="M2033">
        <f t="shared" si="221"/>
        <v>5</v>
      </c>
      <c r="N2033">
        <f>IF(OR(WEEKDAY(A2033)=1,WEEKDAY(A2033)=7,COUNTIF('2027祝日等（不使用）'!$A$1:$A$20,単年カーブ!A2033)=1),0,1)</f>
        <v>1</v>
      </c>
      <c r="O2033">
        <f t="shared" si="218"/>
        <v>14</v>
      </c>
      <c r="P2033">
        <f t="shared" si="222"/>
        <v>0</v>
      </c>
      <c r="Q2033">
        <f t="shared" si="223"/>
        <v>0</v>
      </c>
    </row>
    <row r="2034" spans="1:17" ht="19.5" x14ac:dyDescent="0.4">
      <c r="A2034" s="33">
        <f t="shared" si="217"/>
        <v>46520</v>
      </c>
      <c r="B2034" s="27" t="str">
        <f t="shared" si="219"/>
        <v>(木)</v>
      </c>
      <c r="C2034" s="34">
        <v>0.29166666666666702</v>
      </c>
      <c r="D2034" s="16" t="s">
        <v>18</v>
      </c>
      <c r="E2034" s="35">
        <v>0.3125</v>
      </c>
      <c r="F2034" s="50">
        <f>IF(COUNTIF('リスト（不使用）'!$A$5:$A$6,単年カーブ!$A$1),"希望数量入力ください",'単年（2027年度）'!$E$12*単年カーブ!$R$3+'単年（2027年度）'!$E$12*(1-単年カーブ!$R$3)*単年カーブ!Q2034)</f>
        <v>0</v>
      </c>
      <c r="G2034" s="47">
        <f t="shared" si="220"/>
        <v>0</v>
      </c>
      <c r="M2034">
        <f t="shared" si="221"/>
        <v>5</v>
      </c>
      <c r="N2034">
        <f>IF(OR(WEEKDAY(A2034)=1,WEEKDAY(A2034)=7,COUNTIF('2027祝日等（不使用）'!$A$1:$A$20,単年カーブ!A2034)=1),0,1)</f>
        <v>1</v>
      </c>
      <c r="O2034">
        <f t="shared" si="218"/>
        <v>15</v>
      </c>
      <c r="P2034">
        <f t="shared" si="222"/>
        <v>0</v>
      </c>
      <c r="Q2034">
        <f t="shared" si="223"/>
        <v>0</v>
      </c>
    </row>
    <row r="2035" spans="1:17" ht="19.5" x14ac:dyDescent="0.4">
      <c r="A2035" s="33">
        <f t="shared" si="217"/>
        <v>46520</v>
      </c>
      <c r="B2035" s="27" t="str">
        <f t="shared" si="219"/>
        <v>(木)</v>
      </c>
      <c r="C2035" s="34">
        <v>0.3125</v>
      </c>
      <c r="D2035" s="16" t="s">
        <v>18</v>
      </c>
      <c r="E2035" s="35">
        <v>0.33333333333333298</v>
      </c>
      <c r="F2035" s="50">
        <f>IF(COUNTIF('リスト（不使用）'!$A$5:$A$6,単年カーブ!$A$1),"希望数量入力ください",'単年（2027年度）'!$E$12*単年カーブ!$R$3+'単年（2027年度）'!$E$12*(1-単年カーブ!$R$3)*単年カーブ!Q2035)</f>
        <v>0</v>
      </c>
      <c r="G2035" s="47">
        <f t="shared" si="220"/>
        <v>0</v>
      </c>
      <c r="M2035">
        <f t="shared" si="221"/>
        <v>5</v>
      </c>
      <c r="N2035">
        <f>IF(OR(WEEKDAY(A2035)=1,WEEKDAY(A2035)=7,COUNTIF('2027祝日等（不使用）'!$A$1:$A$20,単年カーブ!A2035)=1),0,1)</f>
        <v>1</v>
      </c>
      <c r="O2035">
        <f t="shared" si="218"/>
        <v>16</v>
      </c>
      <c r="P2035">
        <f t="shared" si="222"/>
        <v>0</v>
      </c>
      <c r="Q2035">
        <f t="shared" si="223"/>
        <v>0</v>
      </c>
    </row>
    <row r="2036" spans="1:17" ht="19.5" x14ac:dyDescent="0.4">
      <c r="A2036" s="33">
        <f t="shared" ref="A2036:A2099" si="224">A1988+1</f>
        <v>46520</v>
      </c>
      <c r="B2036" s="27" t="str">
        <f t="shared" si="219"/>
        <v>(木)</v>
      </c>
      <c r="C2036" s="34">
        <v>0.33333333333333298</v>
      </c>
      <c r="D2036" s="16" t="s">
        <v>18</v>
      </c>
      <c r="E2036" s="35">
        <v>0.35416666666666702</v>
      </c>
      <c r="F2036" s="50">
        <f>IF(COUNTIF('リスト（不使用）'!$A$5:$A$6,単年カーブ!$A$1),"希望数量入力ください",'単年（2027年度）'!$E$12*単年カーブ!$R$3+'単年（2027年度）'!$E$12*(1-単年カーブ!$R$3)*単年カーブ!Q2036)</f>
        <v>0</v>
      </c>
      <c r="G2036" s="47">
        <f t="shared" si="220"/>
        <v>0</v>
      </c>
      <c r="M2036">
        <f t="shared" si="221"/>
        <v>5</v>
      </c>
      <c r="N2036">
        <f>IF(OR(WEEKDAY(A2036)=1,WEEKDAY(A2036)=7,COUNTIF('2027祝日等（不使用）'!$A$1:$A$20,単年カーブ!A2036)=1),0,1)</f>
        <v>1</v>
      </c>
      <c r="O2036">
        <f t="shared" ref="O2036:O2099" si="225">O1988</f>
        <v>17</v>
      </c>
      <c r="P2036">
        <f t="shared" si="222"/>
        <v>1</v>
      </c>
      <c r="Q2036">
        <f t="shared" si="223"/>
        <v>1</v>
      </c>
    </row>
    <row r="2037" spans="1:17" ht="19.5" x14ac:dyDescent="0.4">
      <c r="A2037" s="33">
        <f t="shared" si="224"/>
        <v>46520</v>
      </c>
      <c r="B2037" s="27" t="str">
        <f t="shared" si="219"/>
        <v>(木)</v>
      </c>
      <c r="C2037" s="34">
        <v>0.35416666666666702</v>
      </c>
      <c r="D2037" s="16" t="s">
        <v>18</v>
      </c>
      <c r="E2037" s="35">
        <v>0.375</v>
      </c>
      <c r="F2037" s="50">
        <f>IF(COUNTIF('リスト（不使用）'!$A$5:$A$6,単年カーブ!$A$1),"希望数量入力ください",'単年（2027年度）'!$E$12*単年カーブ!$R$3+'単年（2027年度）'!$E$12*(1-単年カーブ!$R$3)*単年カーブ!Q2037)</f>
        <v>0</v>
      </c>
      <c r="G2037" s="47">
        <f t="shared" si="220"/>
        <v>0</v>
      </c>
      <c r="M2037">
        <f t="shared" si="221"/>
        <v>5</v>
      </c>
      <c r="N2037">
        <f>IF(OR(WEEKDAY(A2037)=1,WEEKDAY(A2037)=7,COUNTIF('2027祝日等（不使用）'!$A$1:$A$20,単年カーブ!A2037)=1),0,1)</f>
        <v>1</v>
      </c>
      <c r="O2037">
        <f t="shared" si="225"/>
        <v>18</v>
      </c>
      <c r="P2037">
        <f t="shared" si="222"/>
        <v>1</v>
      </c>
      <c r="Q2037">
        <f t="shared" si="223"/>
        <v>1</v>
      </c>
    </row>
    <row r="2038" spans="1:17" ht="19.5" x14ac:dyDescent="0.4">
      <c r="A2038" s="33">
        <f t="shared" si="224"/>
        <v>46520</v>
      </c>
      <c r="B2038" s="27" t="str">
        <f t="shared" si="219"/>
        <v>(木)</v>
      </c>
      <c r="C2038" s="34">
        <v>0.375</v>
      </c>
      <c r="D2038" s="16" t="s">
        <v>18</v>
      </c>
      <c r="E2038" s="35">
        <v>0.39583333333333298</v>
      </c>
      <c r="F2038" s="50">
        <f>IF(COUNTIF('リスト（不使用）'!$A$5:$A$6,単年カーブ!$A$1),"希望数量入力ください",'単年（2027年度）'!$E$12*単年カーブ!$R$3+'単年（2027年度）'!$E$12*(1-単年カーブ!$R$3)*単年カーブ!Q2038)</f>
        <v>0</v>
      </c>
      <c r="G2038" s="47">
        <f t="shared" si="220"/>
        <v>0</v>
      </c>
      <c r="M2038">
        <f t="shared" si="221"/>
        <v>5</v>
      </c>
      <c r="N2038">
        <f>IF(OR(WEEKDAY(A2038)=1,WEEKDAY(A2038)=7,COUNTIF('2027祝日等（不使用）'!$A$1:$A$20,単年カーブ!A2038)=1),0,1)</f>
        <v>1</v>
      </c>
      <c r="O2038">
        <f t="shared" si="225"/>
        <v>19</v>
      </c>
      <c r="P2038">
        <f t="shared" si="222"/>
        <v>1</v>
      </c>
      <c r="Q2038">
        <f t="shared" si="223"/>
        <v>1</v>
      </c>
    </row>
    <row r="2039" spans="1:17" ht="19.5" x14ac:dyDescent="0.4">
      <c r="A2039" s="33">
        <f t="shared" si="224"/>
        <v>46520</v>
      </c>
      <c r="B2039" s="27" t="str">
        <f t="shared" si="219"/>
        <v>(木)</v>
      </c>
      <c r="C2039" s="34">
        <v>0.39583333333333298</v>
      </c>
      <c r="D2039" s="16" t="s">
        <v>18</v>
      </c>
      <c r="E2039" s="35">
        <v>0.41666666666666702</v>
      </c>
      <c r="F2039" s="50">
        <f>IF(COUNTIF('リスト（不使用）'!$A$5:$A$6,単年カーブ!$A$1),"希望数量入力ください",'単年（2027年度）'!$E$12*単年カーブ!$R$3+'単年（2027年度）'!$E$12*(1-単年カーブ!$R$3)*単年カーブ!Q2039)</f>
        <v>0</v>
      </c>
      <c r="G2039" s="47">
        <f t="shared" si="220"/>
        <v>0</v>
      </c>
      <c r="M2039">
        <f t="shared" si="221"/>
        <v>5</v>
      </c>
      <c r="N2039">
        <f>IF(OR(WEEKDAY(A2039)=1,WEEKDAY(A2039)=7,COUNTIF('2027祝日等（不使用）'!$A$1:$A$20,単年カーブ!A2039)=1),0,1)</f>
        <v>1</v>
      </c>
      <c r="O2039">
        <f t="shared" si="225"/>
        <v>20</v>
      </c>
      <c r="P2039">
        <f t="shared" si="222"/>
        <v>1</v>
      </c>
      <c r="Q2039">
        <f t="shared" si="223"/>
        <v>1</v>
      </c>
    </row>
    <row r="2040" spans="1:17" ht="19.5" x14ac:dyDescent="0.4">
      <c r="A2040" s="33">
        <f t="shared" si="224"/>
        <v>46520</v>
      </c>
      <c r="B2040" s="27" t="str">
        <f t="shared" si="219"/>
        <v>(木)</v>
      </c>
      <c r="C2040" s="34">
        <v>0.41666666666666702</v>
      </c>
      <c r="D2040" s="16" t="s">
        <v>18</v>
      </c>
      <c r="E2040" s="35">
        <v>0.4375</v>
      </c>
      <c r="F2040" s="50">
        <f>IF(COUNTIF('リスト（不使用）'!$A$5:$A$6,単年カーブ!$A$1),"希望数量入力ください",'単年（2027年度）'!$E$12*単年カーブ!$R$3+'単年（2027年度）'!$E$12*(1-単年カーブ!$R$3)*単年カーブ!Q2040)</f>
        <v>0</v>
      </c>
      <c r="G2040" s="47">
        <f t="shared" si="220"/>
        <v>0</v>
      </c>
      <c r="M2040">
        <f t="shared" si="221"/>
        <v>5</v>
      </c>
      <c r="N2040">
        <f>IF(OR(WEEKDAY(A2040)=1,WEEKDAY(A2040)=7,COUNTIF('2027祝日等（不使用）'!$A$1:$A$20,単年カーブ!A2040)=1),0,1)</f>
        <v>1</v>
      </c>
      <c r="O2040">
        <f t="shared" si="225"/>
        <v>21</v>
      </c>
      <c r="P2040">
        <f t="shared" si="222"/>
        <v>1</v>
      </c>
      <c r="Q2040">
        <f t="shared" si="223"/>
        <v>1</v>
      </c>
    </row>
    <row r="2041" spans="1:17" ht="19.5" x14ac:dyDescent="0.4">
      <c r="A2041" s="33">
        <f t="shared" si="224"/>
        <v>46520</v>
      </c>
      <c r="B2041" s="27" t="str">
        <f t="shared" si="219"/>
        <v>(木)</v>
      </c>
      <c r="C2041" s="34">
        <v>0.4375</v>
      </c>
      <c r="D2041" s="16" t="s">
        <v>18</v>
      </c>
      <c r="E2041" s="35">
        <v>0.45833333333333298</v>
      </c>
      <c r="F2041" s="50">
        <f>IF(COUNTIF('リスト（不使用）'!$A$5:$A$6,単年カーブ!$A$1),"希望数量入力ください",'単年（2027年度）'!$E$12*単年カーブ!$R$3+'単年（2027年度）'!$E$12*(1-単年カーブ!$R$3)*単年カーブ!Q2041)</f>
        <v>0</v>
      </c>
      <c r="G2041" s="47">
        <f t="shared" si="220"/>
        <v>0</v>
      </c>
      <c r="M2041">
        <f t="shared" si="221"/>
        <v>5</v>
      </c>
      <c r="N2041">
        <f>IF(OR(WEEKDAY(A2041)=1,WEEKDAY(A2041)=7,COUNTIF('2027祝日等（不使用）'!$A$1:$A$20,単年カーブ!A2041)=1),0,1)</f>
        <v>1</v>
      </c>
      <c r="O2041">
        <f t="shared" si="225"/>
        <v>22</v>
      </c>
      <c r="P2041">
        <f t="shared" si="222"/>
        <v>1</v>
      </c>
      <c r="Q2041">
        <f t="shared" si="223"/>
        <v>1</v>
      </c>
    </row>
    <row r="2042" spans="1:17" ht="19.5" x14ac:dyDescent="0.4">
      <c r="A2042" s="33">
        <f t="shared" si="224"/>
        <v>46520</v>
      </c>
      <c r="B2042" s="27" t="str">
        <f t="shared" si="219"/>
        <v>(木)</v>
      </c>
      <c r="C2042" s="34">
        <v>0.45833333333333298</v>
      </c>
      <c r="D2042" s="16" t="s">
        <v>18</v>
      </c>
      <c r="E2042" s="35">
        <v>0.47916666666666702</v>
      </c>
      <c r="F2042" s="50">
        <f>IF(COUNTIF('リスト（不使用）'!$A$5:$A$6,単年カーブ!$A$1),"希望数量入力ください",'単年（2027年度）'!$E$12*単年カーブ!$R$3+'単年（2027年度）'!$E$12*(1-単年カーブ!$R$3)*単年カーブ!Q2042)</f>
        <v>0</v>
      </c>
      <c r="G2042" s="47">
        <f t="shared" si="220"/>
        <v>0</v>
      </c>
      <c r="M2042">
        <f t="shared" si="221"/>
        <v>5</v>
      </c>
      <c r="N2042">
        <f>IF(OR(WEEKDAY(A2042)=1,WEEKDAY(A2042)=7,COUNTIF('2027祝日等（不使用）'!$A$1:$A$20,単年カーブ!A2042)=1),0,1)</f>
        <v>1</v>
      </c>
      <c r="O2042">
        <f t="shared" si="225"/>
        <v>23</v>
      </c>
      <c r="P2042">
        <f t="shared" si="222"/>
        <v>1</v>
      </c>
      <c r="Q2042">
        <f t="shared" si="223"/>
        <v>1</v>
      </c>
    </row>
    <row r="2043" spans="1:17" ht="19.5" x14ac:dyDescent="0.4">
      <c r="A2043" s="33">
        <f t="shared" si="224"/>
        <v>46520</v>
      </c>
      <c r="B2043" s="27" t="str">
        <f t="shared" si="219"/>
        <v>(木)</v>
      </c>
      <c r="C2043" s="34">
        <v>0.47916666666666702</v>
      </c>
      <c r="D2043" s="16" t="s">
        <v>18</v>
      </c>
      <c r="E2043" s="35">
        <v>0.5</v>
      </c>
      <c r="F2043" s="50">
        <f>IF(COUNTIF('リスト（不使用）'!$A$5:$A$6,単年カーブ!$A$1),"希望数量入力ください",'単年（2027年度）'!$E$12*単年カーブ!$R$3+'単年（2027年度）'!$E$12*(1-単年カーブ!$R$3)*単年カーブ!Q2043)</f>
        <v>0</v>
      </c>
      <c r="G2043" s="47">
        <f t="shared" si="220"/>
        <v>0</v>
      </c>
      <c r="M2043">
        <f t="shared" si="221"/>
        <v>5</v>
      </c>
      <c r="N2043">
        <f>IF(OR(WEEKDAY(A2043)=1,WEEKDAY(A2043)=7,COUNTIF('2027祝日等（不使用）'!$A$1:$A$20,単年カーブ!A2043)=1),0,1)</f>
        <v>1</v>
      </c>
      <c r="O2043">
        <f t="shared" si="225"/>
        <v>24</v>
      </c>
      <c r="P2043">
        <f t="shared" si="222"/>
        <v>1</v>
      </c>
      <c r="Q2043">
        <f t="shared" si="223"/>
        <v>1</v>
      </c>
    </row>
    <row r="2044" spans="1:17" ht="19.5" x14ac:dyDescent="0.4">
      <c r="A2044" s="33">
        <f t="shared" si="224"/>
        <v>46520</v>
      </c>
      <c r="B2044" s="27" t="str">
        <f t="shared" si="219"/>
        <v>(木)</v>
      </c>
      <c r="C2044" s="34">
        <v>0.5</v>
      </c>
      <c r="D2044" s="16" t="s">
        <v>18</v>
      </c>
      <c r="E2044" s="35">
        <v>0.52083333333333304</v>
      </c>
      <c r="F2044" s="50">
        <f>IF(COUNTIF('リスト（不使用）'!$A$5:$A$6,単年カーブ!$A$1),"希望数量入力ください",'単年（2027年度）'!$E$12*単年カーブ!$R$3+'単年（2027年度）'!$E$12*(1-単年カーブ!$R$3)*単年カーブ!Q2044)</f>
        <v>0</v>
      </c>
      <c r="G2044" s="47">
        <f t="shared" si="220"/>
        <v>0</v>
      </c>
      <c r="M2044">
        <f t="shared" si="221"/>
        <v>5</v>
      </c>
      <c r="N2044">
        <f>IF(OR(WEEKDAY(A2044)=1,WEEKDAY(A2044)=7,COUNTIF('2027祝日等（不使用）'!$A$1:$A$20,単年カーブ!A2044)=1),0,1)</f>
        <v>1</v>
      </c>
      <c r="O2044">
        <f t="shared" si="225"/>
        <v>25</v>
      </c>
      <c r="P2044">
        <f t="shared" si="222"/>
        <v>1</v>
      </c>
      <c r="Q2044">
        <f t="shared" si="223"/>
        <v>1</v>
      </c>
    </row>
    <row r="2045" spans="1:17" ht="19.5" x14ac:dyDescent="0.4">
      <c r="A2045" s="33">
        <f t="shared" si="224"/>
        <v>46520</v>
      </c>
      <c r="B2045" s="27" t="str">
        <f t="shared" si="219"/>
        <v>(木)</v>
      </c>
      <c r="C2045" s="34">
        <v>0.52083333333333304</v>
      </c>
      <c r="D2045" s="16" t="s">
        <v>18</v>
      </c>
      <c r="E2045" s="35">
        <v>0.54166666666666696</v>
      </c>
      <c r="F2045" s="50">
        <f>IF(COUNTIF('リスト（不使用）'!$A$5:$A$6,単年カーブ!$A$1),"希望数量入力ください",'単年（2027年度）'!$E$12*単年カーブ!$R$3+'単年（2027年度）'!$E$12*(1-単年カーブ!$R$3)*単年カーブ!Q2045)</f>
        <v>0</v>
      </c>
      <c r="G2045" s="47">
        <f t="shared" si="220"/>
        <v>0</v>
      </c>
      <c r="M2045">
        <f t="shared" si="221"/>
        <v>5</v>
      </c>
      <c r="N2045">
        <f>IF(OR(WEEKDAY(A2045)=1,WEEKDAY(A2045)=7,COUNTIF('2027祝日等（不使用）'!$A$1:$A$20,単年カーブ!A2045)=1),0,1)</f>
        <v>1</v>
      </c>
      <c r="O2045">
        <f t="shared" si="225"/>
        <v>26</v>
      </c>
      <c r="P2045">
        <f t="shared" si="222"/>
        <v>1</v>
      </c>
      <c r="Q2045">
        <f t="shared" si="223"/>
        <v>1</v>
      </c>
    </row>
    <row r="2046" spans="1:17" ht="19.5" x14ac:dyDescent="0.4">
      <c r="A2046" s="33">
        <f t="shared" si="224"/>
        <v>46520</v>
      </c>
      <c r="B2046" s="27" t="str">
        <f t="shared" si="219"/>
        <v>(木)</v>
      </c>
      <c r="C2046" s="34">
        <v>0.54166666666666696</v>
      </c>
      <c r="D2046" s="16" t="s">
        <v>18</v>
      </c>
      <c r="E2046" s="35">
        <v>0.5625</v>
      </c>
      <c r="F2046" s="50">
        <f>IF(COUNTIF('リスト（不使用）'!$A$5:$A$6,単年カーブ!$A$1),"希望数量入力ください",'単年（2027年度）'!$E$12*単年カーブ!$R$3+'単年（2027年度）'!$E$12*(1-単年カーブ!$R$3)*単年カーブ!Q2046)</f>
        <v>0</v>
      </c>
      <c r="G2046" s="47">
        <f t="shared" si="220"/>
        <v>0</v>
      </c>
      <c r="M2046">
        <f t="shared" si="221"/>
        <v>5</v>
      </c>
      <c r="N2046">
        <f>IF(OR(WEEKDAY(A2046)=1,WEEKDAY(A2046)=7,COUNTIF('2027祝日等（不使用）'!$A$1:$A$20,単年カーブ!A2046)=1),0,1)</f>
        <v>1</v>
      </c>
      <c r="O2046">
        <f t="shared" si="225"/>
        <v>27</v>
      </c>
      <c r="P2046">
        <f t="shared" si="222"/>
        <v>1</v>
      </c>
      <c r="Q2046">
        <f t="shared" si="223"/>
        <v>1</v>
      </c>
    </row>
    <row r="2047" spans="1:17" ht="19.5" x14ac:dyDescent="0.4">
      <c r="A2047" s="33">
        <f t="shared" si="224"/>
        <v>46520</v>
      </c>
      <c r="B2047" s="27" t="str">
        <f t="shared" si="219"/>
        <v>(木)</v>
      </c>
      <c r="C2047" s="34">
        <v>0.5625</v>
      </c>
      <c r="D2047" s="16" t="s">
        <v>18</v>
      </c>
      <c r="E2047" s="35">
        <v>0.58333333333333304</v>
      </c>
      <c r="F2047" s="50">
        <f>IF(COUNTIF('リスト（不使用）'!$A$5:$A$6,単年カーブ!$A$1),"希望数量入力ください",'単年（2027年度）'!$E$12*単年カーブ!$R$3+'単年（2027年度）'!$E$12*(1-単年カーブ!$R$3)*単年カーブ!Q2047)</f>
        <v>0</v>
      </c>
      <c r="G2047" s="47">
        <f t="shared" si="220"/>
        <v>0</v>
      </c>
      <c r="M2047">
        <f t="shared" si="221"/>
        <v>5</v>
      </c>
      <c r="N2047">
        <f>IF(OR(WEEKDAY(A2047)=1,WEEKDAY(A2047)=7,COUNTIF('2027祝日等（不使用）'!$A$1:$A$20,単年カーブ!A2047)=1),0,1)</f>
        <v>1</v>
      </c>
      <c r="O2047">
        <f t="shared" si="225"/>
        <v>28</v>
      </c>
      <c r="P2047">
        <f t="shared" si="222"/>
        <v>1</v>
      </c>
      <c r="Q2047">
        <f t="shared" si="223"/>
        <v>1</v>
      </c>
    </row>
    <row r="2048" spans="1:17" ht="19.5" x14ac:dyDescent="0.4">
      <c r="A2048" s="33">
        <f t="shared" si="224"/>
        <v>46520</v>
      </c>
      <c r="B2048" s="27" t="str">
        <f t="shared" si="219"/>
        <v>(木)</v>
      </c>
      <c r="C2048" s="34">
        <v>0.58333333333333304</v>
      </c>
      <c r="D2048" s="16" t="s">
        <v>18</v>
      </c>
      <c r="E2048" s="35">
        <v>0.60416666666666696</v>
      </c>
      <c r="F2048" s="50">
        <f>IF(COUNTIF('リスト（不使用）'!$A$5:$A$6,単年カーブ!$A$1),"希望数量入力ください",'単年（2027年度）'!$E$12*単年カーブ!$R$3+'単年（2027年度）'!$E$12*(1-単年カーブ!$R$3)*単年カーブ!Q2048)</f>
        <v>0</v>
      </c>
      <c r="G2048" s="47">
        <f t="shared" si="220"/>
        <v>0</v>
      </c>
      <c r="M2048">
        <f t="shared" si="221"/>
        <v>5</v>
      </c>
      <c r="N2048">
        <f>IF(OR(WEEKDAY(A2048)=1,WEEKDAY(A2048)=7,COUNTIF('2027祝日等（不使用）'!$A$1:$A$20,単年カーブ!A2048)=1),0,1)</f>
        <v>1</v>
      </c>
      <c r="O2048">
        <f t="shared" si="225"/>
        <v>29</v>
      </c>
      <c r="P2048">
        <f t="shared" si="222"/>
        <v>1</v>
      </c>
      <c r="Q2048">
        <f t="shared" si="223"/>
        <v>1</v>
      </c>
    </row>
    <row r="2049" spans="1:17" ht="19.5" x14ac:dyDescent="0.4">
      <c r="A2049" s="33">
        <f t="shared" si="224"/>
        <v>46520</v>
      </c>
      <c r="B2049" s="27" t="str">
        <f t="shared" si="219"/>
        <v>(木)</v>
      </c>
      <c r="C2049" s="34">
        <v>0.60416666666666696</v>
      </c>
      <c r="D2049" s="16" t="s">
        <v>18</v>
      </c>
      <c r="E2049" s="35">
        <v>0.625</v>
      </c>
      <c r="F2049" s="50">
        <f>IF(COUNTIF('リスト（不使用）'!$A$5:$A$6,単年カーブ!$A$1),"希望数量入力ください",'単年（2027年度）'!$E$12*単年カーブ!$R$3+'単年（2027年度）'!$E$12*(1-単年カーブ!$R$3)*単年カーブ!Q2049)</f>
        <v>0</v>
      </c>
      <c r="G2049" s="47">
        <f t="shared" si="220"/>
        <v>0</v>
      </c>
      <c r="M2049">
        <f t="shared" si="221"/>
        <v>5</v>
      </c>
      <c r="N2049">
        <f>IF(OR(WEEKDAY(A2049)=1,WEEKDAY(A2049)=7,COUNTIF('2027祝日等（不使用）'!$A$1:$A$20,単年カーブ!A2049)=1),0,1)</f>
        <v>1</v>
      </c>
      <c r="O2049">
        <f t="shared" si="225"/>
        <v>30</v>
      </c>
      <c r="P2049">
        <f t="shared" si="222"/>
        <v>1</v>
      </c>
      <c r="Q2049">
        <f t="shared" si="223"/>
        <v>1</v>
      </c>
    </row>
    <row r="2050" spans="1:17" ht="19.5" x14ac:dyDescent="0.4">
      <c r="A2050" s="33">
        <f t="shared" si="224"/>
        <v>46520</v>
      </c>
      <c r="B2050" s="27" t="str">
        <f t="shared" si="219"/>
        <v>(木)</v>
      </c>
      <c r="C2050" s="34">
        <v>0.625</v>
      </c>
      <c r="D2050" s="16" t="s">
        <v>18</v>
      </c>
      <c r="E2050" s="35">
        <v>0.64583333333333304</v>
      </c>
      <c r="F2050" s="50">
        <f>IF(COUNTIF('リスト（不使用）'!$A$5:$A$6,単年カーブ!$A$1),"希望数量入力ください",'単年（2027年度）'!$E$12*単年カーブ!$R$3+'単年（2027年度）'!$E$12*(1-単年カーブ!$R$3)*単年カーブ!Q2050)</f>
        <v>0</v>
      </c>
      <c r="G2050" s="47">
        <f t="shared" si="220"/>
        <v>0</v>
      </c>
      <c r="M2050">
        <f t="shared" si="221"/>
        <v>5</v>
      </c>
      <c r="N2050">
        <f>IF(OR(WEEKDAY(A2050)=1,WEEKDAY(A2050)=7,COUNTIF('2027祝日等（不使用）'!$A$1:$A$20,単年カーブ!A2050)=1),0,1)</f>
        <v>1</v>
      </c>
      <c r="O2050">
        <f t="shared" si="225"/>
        <v>31</v>
      </c>
      <c r="P2050">
        <f t="shared" si="222"/>
        <v>1</v>
      </c>
      <c r="Q2050">
        <f t="shared" si="223"/>
        <v>1</v>
      </c>
    </row>
    <row r="2051" spans="1:17" ht="19.5" x14ac:dyDescent="0.4">
      <c r="A2051" s="33">
        <f t="shared" si="224"/>
        <v>46520</v>
      </c>
      <c r="B2051" s="27" t="str">
        <f t="shared" si="219"/>
        <v>(木)</v>
      </c>
      <c r="C2051" s="34">
        <v>0.64583333333333304</v>
      </c>
      <c r="D2051" s="16" t="s">
        <v>18</v>
      </c>
      <c r="E2051" s="35">
        <v>0.66666666666666696</v>
      </c>
      <c r="F2051" s="50">
        <f>IF(COUNTIF('リスト（不使用）'!$A$5:$A$6,単年カーブ!$A$1),"希望数量入力ください",'単年（2027年度）'!$E$12*単年カーブ!$R$3+'単年（2027年度）'!$E$12*(1-単年カーブ!$R$3)*単年カーブ!Q2051)</f>
        <v>0</v>
      </c>
      <c r="G2051" s="47">
        <f t="shared" si="220"/>
        <v>0</v>
      </c>
      <c r="M2051">
        <f t="shared" si="221"/>
        <v>5</v>
      </c>
      <c r="N2051">
        <f>IF(OR(WEEKDAY(A2051)=1,WEEKDAY(A2051)=7,COUNTIF('2027祝日等（不使用）'!$A$1:$A$20,単年カーブ!A2051)=1),0,1)</f>
        <v>1</v>
      </c>
      <c r="O2051">
        <f t="shared" si="225"/>
        <v>32</v>
      </c>
      <c r="P2051">
        <f t="shared" si="222"/>
        <v>1</v>
      </c>
      <c r="Q2051">
        <f t="shared" si="223"/>
        <v>1</v>
      </c>
    </row>
    <row r="2052" spans="1:17" ht="19.5" x14ac:dyDescent="0.4">
      <c r="A2052" s="33">
        <f t="shared" si="224"/>
        <v>46520</v>
      </c>
      <c r="B2052" s="27" t="str">
        <f t="shared" ref="B2052:B2115" si="226">TEXT(A2052,"(aaa)")</f>
        <v>(木)</v>
      </c>
      <c r="C2052" s="34">
        <v>0.66666666666666696</v>
      </c>
      <c r="D2052" s="16" t="s">
        <v>18</v>
      </c>
      <c r="E2052" s="35">
        <v>0.6875</v>
      </c>
      <c r="F2052" s="50">
        <f>IF(COUNTIF('リスト（不使用）'!$A$5:$A$6,単年カーブ!$A$1),"希望数量入力ください",'単年（2027年度）'!$E$12*単年カーブ!$R$3+'単年（2027年度）'!$E$12*(1-単年カーブ!$R$3)*単年カーブ!Q2052)</f>
        <v>0</v>
      </c>
      <c r="G2052" s="47">
        <f t="shared" ref="G2052:G2115" si="227">F2052/2</f>
        <v>0</v>
      </c>
      <c r="M2052">
        <f t="shared" ref="M2052:M2115" si="228">MONTH(A2052)</f>
        <v>5</v>
      </c>
      <c r="N2052">
        <f>IF(OR(WEEKDAY(A2052)=1,WEEKDAY(A2052)=7,COUNTIF('2027祝日等（不使用）'!$A$1:$A$20,単年カーブ!A2052)=1),0,1)</f>
        <v>1</v>
      </c>
      <c r="O2052">
        <f t="shared" si="225"/>
        <v>33</v>
      </c>
      <c r="P2052">
        <f t="shared" ref="P2052:P2115" si="229">IF(AND(O2052&gt;16,O2052&lt;41),1,0)</f>
        <v>1</v>
      </c>
      <c r="Q2052">
        <f t="shared" ref="Q2052:Q2115" si="230">P2052*N2052</f>
        <v>1</v>
      </c>
    </row>
    <row r="2053" spans="1:17" ht="19.5" x14ac:dyDescent="0.4">
      <c r="A2053" s="33">
        <f t="shared" si="224"/>
        <v>46520</v>
      </c>
      <c r="B2053" s="27" t="str">
        <f t="shared" si="226"/>
        <v>(木)</v>
      </c>
      <c r="C2053" s="34">
        <v>0.6875</v>
      </c>
      <c r="D2053" s="16" t="s">
        <v>18</v>
      </c>
      <c r="E2053" s="35">
        <v>0.70833333333333304</v>
      </c>
      <c r="F2053" s="50">
        <f>IF(COUNTIF('リスト（不使用）'!$A$5:$A$6,単年カーブ!$A$1),"希望数量入力ください",'単年（2027年度）'!$E$12*単年カーブ!$R$3+'単年（2027年度）'!$E$12*(1-単年カーブ!$R$3)*単年カーブ!Q2053)</f>
        <v>0</v>
      </c>
      <c r="G2053" s="47">
        <f t="shared" si="227"/>
        <v>0</v>
      </c>
      <c r="M2053">
        <f t="shared" si="228"/>
        <v>5</v>
      </c>
      <c r="N2053">
        <f>IF(OR(WEEKDAY(A2053)=1,WEEKDAY(A2053)=7,COUNTIF('2027祝日等（不使用）'!$A$1:$A$20,単年カーブ!A2053)=1),0,1)</f>
        <v>1</v>
      </c>
      <c r="O2053">
        <f t="shared" si="225"/>
        <v>34</v>
      </c>
      <c r="P2053">
        <f t="shared" si="229"/>
        <v>1</v>
      </c>
      <c r="Q2053">
        <f t="shared" si="230"/>
        <v>1</v>
      </c>
    </row>
    <row r="2054" spans="1:17" ht="19.5" x14ac:dyDescent="0.4">
      <c r="A2054" s="33">
        <f t="shared" si="224"/>
        <v>46520</v>
      </c>
      <c r="B2054" s="27" t="str">
        <f t="shared" si="226"/>
        <v>(木)</v>
      </c>
      <c r="C2054" s="34">
        <v>0.70833333333333304</v>
      </c>
      <c r="D2054" s="16" t="s">
        <v>18</v>
      </c>
      <c r="E2054" s="35">
        <v>0.72916666666666696</v>
      </c>
      <c r="F2054" s="50">
        <f>IF(COUNTIF('リスト（不使用）'!$A$5:$A$6,単年カーブ!$A$1),"希望数量入力ください",'単年（2027年度）'!$E$12*単年カーブ!$R$3+'単年（2027年度）'!$E$12*(1-単年カーブ!$R$3)*単年カーブ!Q2054)</f>
        <v>0</v>
      </c>
      <c r="G2054" s="47">
        <f t="shared" si="227"/>
        <v>0</v>
      </c>
      <c r="M2054">
        <f t="shared" si="228"/>
        <v>5</v>
      </c>
      <c r="N2054">
        <f>IF(OR(WEEKDAY(A2054)=1,WEEKDAY(A2054)=7,COUNTIF('2027祝日等（不使用）'!$A$1:$A$20,単年カーブ!A2054)=1),0,1)</f>
        <v>1</v>
      </c>
      <c r="O2054">
        <f t="shared" si="225"/>
        <v>35</v>
      </c>
      <c r="P2054">
        <f t="shared" si="229"/>
        <v>1</v>
      </c>
      <c r="Q2054">
        <f t="shared" si="230"/>
        <v>1</v>
      </c>
    </row>
    <row r="2055" spans="1:17" ht="19.5" x14ac:dyDescent="0.4">
      <c r="A2055" s="33">
        <f t="shared" si="224"/>
        <v>46520</v>
      </c>
      <c r="B2055" s="27" t="str">
        <f t="shared" si="226"/>
        <v>(木)</v>
      </c>
      <c r="C2055" s="34">
        <v>0.72916666666666696</v>
      </c>
      <c r="D2055" s="16" t="s">
        <v>18</v>
      </c>
      <c r="E2055" s="35">
        <v>0.75</v>
      </c>
      <c r="F2055" s="50">
        <f>IF(COUNTIF('リスト（不使用）'!$A$5:$A$6,単年カーブ!$A$1),"希望数量入力ください",'単年（2027年度）'!$E$12*単年カーブ!$R$3+'単年（2027年度）'!$E$12*(1-単年カーブ!$R$3)*単年カーブ!Q2055)</f>
        <v>0</v>
      </c>
      <c r="G2055" s="47">
        <f t="shared" si="227"/>
        <v>0</v>
      </c>
      <c r="M2055">
        <f t="shared" si="228"/>
        <v>5</v>
      </c>
      <c r="N2055">
        <f>IF(OR(WEEKDAY(A2055)=1,WEEKDAY(A2055)=7,COUNTIF('2027祝日等（不使用）'!$A$1:$A$20,単年カーブ!A2055)=1),0,1)</f>
        <v>1</v>
      </c>
      <c r="O2055">
        <f t="shared" si="225"/>
        <v>36</v>
      </c>
      <c r="P2055">
        <f t="shared" si="229"/>
        <v>1</v>
      </c>
      <c r="Q2055">
        <f t="shared" si="230"/>
        <v>1</v>
      </c>
    </row>
    <row r="2056" spans="1:17" ht="19.5" x14ac:dyDescent="0.4">
      <c r="A2056" s="33">
        <f t="shared" si="224"/>
        <v>46520</v>
      </c>
      <c r="B2056" s="27" t="str">
        <f t="shared" si="226"/>
        <v>(木)</v>
      </c>
      <c r="C2056" s="34">
        <v>0.75</v>
      </c>
      <c r="D2056" s="16" t="s">
        <v>18</v>
      </c>
      <c r="E2056" s="35">
        <v>0.77083333333333304</v>
      </c>
      <c r="F2056" s="50">
        <f>IF(COUNTIF('リスト（不使用）'!$A$5:$A$6,単年カーブ!$A$1),"希望数量入力ください",'単年（2027年度）'!$E$12*単年カーブ!$R$3+'単年（2027年度）'!$E$12*(1-単年カーブ!$R$3)*単年カーブ!Q2056)</f>
        <v>0</v>
      </c>
      <c r="G2056" s="47">
        <f t="shared" si="227"/>
        <v>0</v>
      </c>
      <c r="M2056">
        <f t="shared" si="228"/>
        <v>5</v>
      </c>
      <c r="N2056">
        <f>IF(OR(WEEKDAY(A2056)=1,WEEKDAY(A2056)=7,COUNTIF('2027祝日等（不使用）'!$A$1:$A$20,単年カーブ!A2056)=1),0,1)</f>
        <v>1</v>
      </c>
      <c r="O2056">
        <f t="shared" si="225"/>
        <v>37</v>
      </c>
      <c r="P2056">
        <f t="shared" si="229"/>
        <v>1</v>
      </c>
      <c r="Q2056">
        <f t="shared" si="230"/>
        <v>1</v>
      </c>
    </row>
    <row r="2057" spans="1:17" ht="19.5" x14ac:dyDescent="0.4">
      <c r="A2057" s="33">
        <f t="shared" si="224"/>
        <v>46520</v>
      </c>
      <c r="B2057" s="27" t="str">
        <f t="shared" si="226"/>
        <v>(木)</v>
      </c>
      <c r="C2057" s="34">
        <v>0.77083333333333304</v>
      </c>
      <c r="D2057" s="16" t="s">
        <v>18</v>
      </c>
      <c r="E2057" s="35">
        <v>0.79166666666666696</v>
      </c>
      <c r="F2057" s="50">
        <f>IF(COUNTIF('リスト（不使用）'!$A$5:$A$6,単年カーブ!$A$1),"希望数量入力ください",'単年（2027年度）'!$E$12*単年カーブ!$R$3+'単年（2027年度）'!$E$12*(1-単年カーブ!$R$3)*単年カーブ!Q2057)</f>
        <v>0</v>
      </c>
      <c r="G2057" s="47">
        <f t="shared" si="227"/>
        <v>0</v>
      </c>
      <c r="M2057">
        <f t="shared" si="228"/>
        <v>5</v>
      </c>
      <c r="N2057">
        <f>IF(OR(WEEKDAY(A2057)=1,WEEKDAY(A2057)=7,COUNTIF('2027祝日等（不使用）'!$A$1:$A$20,単年カーブ!A2057)=1),0,1)</f>
        <v>1</v>
      </c>
      <c r="O2057">
        <f t="shared" si="225"/>
        <v>38</v>
      </c>
      <c r="P2057">
        <f t="shared" si="229"/>
        <v>1</v>
      </c>
      <c r="Q2057">
        <f t="shared" si="230"/>
        <v>1</v>
      </c>
    </row>
    <row r="2058" spans="1:17" ht="19.5" x14ac:dyDescent="0.4">
      <c r="A2058" s="33">
        <f t="shared" si="224"/>
        <v>46520</v>
      </c>
      <c r="B2058" s="27" t="str">
        <f t="shared" si="226"/>
        <v>(木)</v>
      </c>
      <c r="C2058" s="34">
        <v>0.79166666666666696</v>
      </c>
      <c r="D2058" s="16" t="s">
        <v>18</v>
      </c>
      <c r="E2058" s="35">
        <v>0.8125</v>
      </c>
      <c r="F2058" s="50">
        <f>IF(COUNTIF('リスト（不使用）'!$A$5:$A$6,単年カーブ!$A$1),"希望数量入力ください",'単年（2027年度）'!$E$12*単年カーブ!$R$3+'単年（2027年度）'!$E$12*(1-単年カーブ!$R$3)*単年カーブ!Q2058)</f>
        <v>0</v>
      </c>
      <c r="G2058" s="47">
        <f t="shared" si="227"/>
        <v>0</v>
      </c>
      <c r="M2058">
        <f t="shared" si="228"/>
        <v>5</v>
      </c>
      <c r="N2058">
        <f>IF(OR(WEEKDAY(A2058)=1,WEEKDAY(A2058)=7,COUNTIF('2027祝日等（不使用）'!$A$1:$A$20,単年カーブ!A2058)=1),0,1)</f>
        <v>1</v>
      </c>
      <c r="O2058">
        <f t="shared" si="225"/>
        <v>39</v>
      </c>
      <c r="P2058">
        <f t="shared" si="229"/>
        <v>1</v>
      </c>
      <c r="Q2058">
        <f t="shared" si="230"/>
        <v>1</v>
      </c>
    </row>
    <row r="2059" spans="1:17" ht="19.5" x14ac:dyDescent="0.4">
      <c r="A2059" s="33">
        <f t="shared" si="224"/>
        <v>46520</v>
      </c>
      <c r="B2059" s="27" t="str">
        <f t="shared" si="226"/>
        <v>(木)</v>
      </c>
      <c r="C2059" s="34">
        <v>0.8125</v>
      </c>
      <c r="D2059" s="16" t="s">
        <v>18</v>
      </c>
      <c r="E2059" s="35">
        <v>0.83333333333333304</v>
      </c>
      <c r="F2059" s="50">
        <f>IF(COUNTIF('リスト（不使用）'!$A$5:$A$6,単年カーブ!$A$1),"希望数量入力ください",'単年（2027年度）'!$E$12*単年カーブ!$R$3+'単年（2027年度）'!$E$12*(1-単年カーブ!$R$3)*単年カーブ!Q2059)</f>
        <v>0</v>
      </c>
      <c r="G2059" s="47">
        <f t="shared" si="227"/>
        <v>0</v>
      </c>
      <c r="M2059">
        <f t="shared" si="228"/>
        <v>5</v>
      </c>
      <c r="N2059">
        <f>IF(OR(WEEKDAY(A2059)=1,WEEKDAY(A2059)=7,COUNTIF('2027祝日等（不使用）'!$A$1:$A$20,単年カーブ!A2059)=1),0,1)</f>
        <v>1</v>
      </c>
      <c r="O2059">
        <f t="shared" si="225"/>
        <v>40</v>
      </c>
      <c r="P2059">
        <f t="shared" si="229"/>
        <v>1</v>
      </c>
      <c r="Q2059">
        <f t="shared" si="230"/>
        <v>1</v>
      </c>
    </row>
    <row r="2060" spans="1:17" ht="19.5" x14ac:dyDescent="0.4">
      <c r="A2060" s="33">
        <f t="shared" si="224"/>
        <v>46520</v>
      </c>
      <c r="B2060" s="27" t="str">
        <f t="shared" si="226"/>
        <v>(木)</v>
      </c>
      <c r="C2060" s="34">
        <v>0.83333333333333304</v>
      </c>
      <c r="D2060" s="16" t="s">
        <v>18</v>
      </c>
      <c r="E2060" s="35">
        <v>0.85416666666666696</v>
      </c>
      <c r="F2060" s="50">
        <f>IF(COUNTIF('リスト（不使用）'!$A$5:$A$6,単年カーブ!$A$1),"希望数量入力ください",'単年（2027年度）'!$E$12*単年カーブ!$R$3+'単年（2027年度）'!$E$12*(1-単年カーブ!$R$3)*単年カーブ!Q2060)</f>
        <v>0</v>
      </c>
      <c r="G2060" s="47">
        <f t="shared" si="227"/>
        <v>0</v>
      </c>
      <c r="M2060">
        <f t="shared" si="228"/>
        <v>5</v>
      </c>
      <c r="N2060">
        <f>IF(OR(WEEKDAY(A2060)=1,WEEKDAY(A2060)=7,COUNTIF('2027祝日等（不使用）'!$A$1:$A$20,単年カーブ!A2060)=1),0,1)</f>
        <v>1</v>
      </c>
      <c r="O2060">
        <f t="shared" si="225"/>
        <v>41</v>
      </c>
      <c r="P2060">
        <f t="shared" si="229"/>
        <v>0</v>
      </c>
      <c r="Q2060">
        <f t="shared" si="230"/>
        <v>0</v>
      </c>
    </row>
    <row r="2061" spans="1:17" ht="19.5" x14ac:dyDescent="0.4">
      <c r="A2061" s="33">
        <f t="shared" si="224"/>
        <v>46520</v>
      </c>
      <c r="B2061" s="27" t="str">
        <f t="shared" si="226"/>
        <v>(木)</v>
      </c>
      <c r="C2061" s="34">
        <v>0.85416666666666696</v>
      </c>
      <c r="D2061" s="16" t="s">
        <v>18</v>
      </c>
      <c r="E2061" s="35">
        <v>0.875</v>
      </c>
      <c r="F2061" s="50">
        <f>IF(COUNTIF('リスト（不使用）'!$A$5:$A$6,単年カーブ!$A$1),"希望数量入力ください",'単年（2027年度）'!$E$12*単年カーブ!$R$3+'単年（2027年度）'!$E$12*(1-単年カーブ!$R$3)*単年カーブ!Q2061)</f>
        <v>0</v>
      </c>
      <c r="G2061" s="47">
        <f t="shared" si="227"/>
        <v>0</v>
      </c>
      <c r="M2061">
        <f t="shared" si="228"/>
        <v>5</v>
      </c>
      <c r="N2061">
        <f>IF(OR(WEEKDAY(A2061)=1,WEEKDAY(A2061)=7,COUNTIF('2027祝日等（不使用）'!$A$1:$A$20,単年カーブ!A2061)=1),0,1)</f>
        <v>1</v>
      </c>
      <c r="O2061">
        <f t="shared" si="225"/>
        <v>42</v>
      </c>
      <c r="P2061">
        <f t="shared" si="229"/>
        <v>0</v>
      </c>
      <c r="Q2061">
        <f t="shared" si="230"/>
        <v>0</v>
      </c>
    </row>
    <row r="2062" spans="1:17" ht="19.5" x14ac:dyDescent="0.4">
      <c r="A2062" s="33">
        <f t="shared" si="224"/>
        <v>46520</v>
      </c>
      <c r="B2062" s="27" t="str">
        <f t="shared" si="226"/>
        <v>(木)</v>
      </c>
      <c r="C2062" s="34">
        <v>0.875</v>
      </c>
      <c r="D2062" s="16" t="s">
        <v>18</v>
      </c>
      <c r="E2062" s="35">
        <v>0.89583333333333304</v>
      </c>
      <c r="F2062" s="50">
        <f>IF(COUNTIF('リスト（不使用）'!$A$5:$A$6,単年カーブ!$A$1),"希望数量入力ください",'単年（2027年度）'!$E$12*単年カーブ!$R$3+'単年（2027年度）'!$E$12*(1-単年カーブ!$R$3)*単年カーブ!Q2062)</f>
        <v>0</v>
      </c>
      <c r="G2062" s="47">
        <f t="shared" si="227"/>
        <v>0</v>
      </c>
      <c r="M2062">
        <f t="shared" si="228"/>
        <v>5</v>
      </c>
      <c r="N2062">
        <f>IF(OR(WEEKDAY(A2062)=1,WEEKDAY(A2062)=7,COUNTIF('2027祝日等（不使用）'!$A$1:$A$20,単年カーブ!A2062)=1),0,1)</f>
        <v>1</v>
      </c>
      <c r="O2062">
        <f t="shared" si="225"/>
        <v>43</v>
      </c>
      <c r="P2062">
        <f t="shared" si="229"/>
        <v>0</v>
      </c>
      <c r="Q2062">
        <f t="shared" si="230"/>
        <v>0</v>
      </c>
    </row>
    <row r="2063" spans="1:17" ht="19.5" x14ac:dyDescent="0.4">
      <c r="A2063" s="33">
        <f t="shared" si="224"/>
        <v>46520</v>
      </c>
      <c r="B2063" s="27" t="str">
        <f t="shared" si="226"/>
        <v>(木)</v>
      </c>
      <c r="C2063" s="34">
        <v>0.89583333333333304</v>
      </c>
      <c r="D2063" s="16" t="s">
        <v>18</v>
      </c>
      <c r="E2063" s="35">
        <v>0.91666666666666696</v>
      </c>
      <c r="F2063" s="50">
        <f>IF(COUNTIF('リスト（不使用）'!$A$5:$A$6,単年カーブ!$A$1),"希望数量入力ください",'単年（2027年度）'!$E$12*単年カーブ!$R$3+'単年（2027年度）'!$E$12*(1-単年カーブ!$R$3)*単年カーブ!Q2063)</f>
        <v>0</v>
      </c>
      <c r="G2063" s="47">
        <f t="shared" si="227"/>
        <v>0</v>
      </c>
      <c r="M2063">
        <f t="shared" si="228"/>
        <v>5</v>
      </c>
      <c r="N2063">
        <f>IF(OR(WEEKDAY(A2063)=1,WEEKDAY(A2063)=7,COUNTIF('2027祝日等（不使用）'!$A$1:$A$20,単年カーブ!A2063)=1),0,1)</f>
        <v>1</v>
      </c>
      <c r="O2063">
        <f t="shared" si="225"/>
        <v>44</v>
      </c>
      <c r="P2063">
        <f t="shared" si="229"/>
        <v>0</v>
      </c>
      <c r="Q2063">
        <f t="shared" si="230"/>
        <v>0</v>
      </c>
    </row>
    <row r="2064" spans="1:17" ht="19.5" x14ac:dyDescent="0.4">
      <c r="A2064" s="33">
        <f t="shared" si="224"/>
        <v>46520</v>
      </c>
      <c r="B2064" s="27" t="str">
        <f t="shared" si="226"/>
        <v>(木)</v>
      </c>
      <c r="C2064" s="34">
        <v>0.91666666666666696</v>
      </c>
      <c r="D2064" s="16" t="s">
        <v>18</v>
      </c>
      <c r="E2064" s="35">
        <v>0.9375</v>
      </c>
      <c r="F2064" s="50">
        <f>IF(COUNTIF('リスト（不使用）'!$A$5:$A$6,単年カーブ!$A$1),"希望数量入力ください",'単年（2027年度）'!$E$12*単年カーブ!$R$3+'単年（2027年度）'!$E$12*(1-単年カーブ!$R$3)*単年カーブ!Q2064)</f>
        <v>0</v>
      </c>
      <c r="G2064" s="47">
        <f t="shared" si="227"/>
        <v>0</v>
      </c>
      <c r="M2064">
        <f t="shared" si="228"/>
        <v>5</v>
      </c>
      <c r="N2064">
        <f>IF(OR(WEEKDAY(A2064)=1,WEEKDAY(A2064)=7,COUNTIF('2027祝日等（不使用）'!$A$1:$A$20,単年カーブ!A2064)=1),0,1)</f>
        <v>1</v>
      </c>
      <c r="O2064">
        <f t="shared" si="225"/>
        <v>45</v>
      </c>
      <c r="P2064">
        <f t="shared" si="229"/>
        <v>0</v>
      </c>
      <c r="Q2064">
        <f t="shared" si="230"/>
        <v>0</v>
      </c>
    </row>
    <row r="2065" spans="1:17" ht="19.5" x14ac:dyDescent="0.4">
      <c r="A2065" s="33">
        <f t="shared" si="224"/>
        <v>46520</v>
      </c>
      <c r="B2065" s="27" t="str">
        <f t="shared" si="226"/>
        <v>(木)</v>
      </c>
      <c r="C2065" s="34">
        <v>0.9375</v>
      </c>
      <c r="D2065" s="16" t="s">
        <v>18</v>
      </c>
      <c r="E2065" s="35">
        <v>0.95833333333333304</v>
      </c>
      <c r="F2065" s="50">
        <f>IF(COUNTIF('リスト（不使用）'!$A$5:$A$6,単年カーブ!$A$1),"希望数量入力ください",'単年（2027年度）'!$E$12*単年カーブ!$R$3+'単年（2027年度）'!$E$12*(1-単年カーブ!$R$3)*単年カーブ!Q2065)</f>
        <v>0</v>
      </c>
      <c r="G2065" s="47">
        <f t="shared" si="227"/>
        <v>0</v>
      </c>
      <c r="M2065">
        <f t="shared" si="228"/>
        <v>5</v>
      </c>
      <c r="N2065">
        <f>IF(OR(WEEKDAY(A2065)=1,WEEKDAY(A2065)=7,COUNTIF('2027祝日等（不使用）'!$A$1:$A$20,単年カーブ!A2065)=1),0,1)</f>
        <v>1</v>
      </c>
      <c r="O2065">
        <f t="shared" si="225"/>
        <v>46</v>
      </c>
      <c r="P2065">
        <f t="shared" si="229"/>
        <v>0</v>
      </c>
      <c r="Q2065">
        <f t="shared" si="230"/>
        <v>0</v>
      </c>
    </row>
    <row r="2066" spans="1:17" ht="19.5" x14ac:dyDescent="0.4">
      <c r="A2066" s="33">
        <f t="shared" si="224"/>
        <v>46520</v>
      </c>
      <c r="B2066" s="27" t="str">
        <f t="shared" si="226"/>
        <v>(木)</v>
      </c>
      <c r="C2066" s="34">
        <v>0.95833333333333304</v>
      </c>
      <c r="D2066" s="16" t="s">
        <v>18</v>
      </c>
      <c r="E2066" s="35">
        <v>0.97916666666666696</v>
      </c>
      <c r="F2066" s="50">
        <f>IF(COUNTIF('リスト（不使用）'!$A$5:$A$6,単年カーブ!$A$1),"希望数量入力ください",'単年（2027年度）'!$E$12*単年カーブ!$R$3+'単年（2027年度）'!$E$12*(1-単年カーブ!$R$3)*単年カーブ!Q2066)</f>
        <v>0</v>
      </c>
      <c r="G2066" s="47">
        <f t="shared" si="227"/>
        <v>0</v>
      </c>
      <c r="M2066">
        <f t="shared" si="228"/>
        <v>5</v>
      </c>
      <c r="N2066">
        <f>IF(OR(WEEKDAY(A2066)=1,WEEKDAY(A2066)=7,COUNTIF('2027祝日等（不使用）'!$A$1:$A$20,単年カーブ!A2066)=1),0,1)</f>
        <v>1</v>
      </c>
      <c r="O2066">
        <f t="shared" si="225"/>
        <v>47</v>
      </c>
      <c r="P2066">
        <f t="shared" si="229"/>
        <v>0</v>
      </c>
      <c r="Q2066">
        <f t="shared" si="230"/>
        <v>0</v>
      </c>
    </row>
    <row r="2067" spans="1:17" ht="19.5" x14ac:dyDescent="0.4">
      <c r="A2067" s="33">
        <f t="shared" si="224"/>
        <v>46520</v>
      </c>
      <c r="B2067" s="27" t="str">
        <f t="shared" si="226"/>
        <v>(木)</v>
      </c>
      <c r="C2067" s="34">
        <v>0.97916666666666696</v>
      </c>
      <c r="D2067" s="16" t="s">
        <v>18</v>
      </c>
      <c r="E2067" s="35" t="s">
        <v>17</v>
      </c>
      <c r="F2067" s="50">
        <f>IF(COUNTIF('リスト（不使用）'!$A$5:$A$6,単年カーブ!$A$1),"希望数量入力ください",'単年（2027年度）'!$E$12*単年カーブ!$R$3+'単年（2027年度）'!$E$12*(1-単年カーブ!$R$3)*単年カーブ!Q2067)</f>
        <v>0</v>
      </c>
      <c r="G2067" s="47">
        <f t="shared" si="227"/>
        <v>0</v>
      </c>
      <c r="M2067">
        <f t="shared" si="228"/>
        <v>5</v>
      </c>
      <c r="N2067">
        <f>IF(OR(WEEKDAY(A2067)=1,WEEKDAY(A2067)=7,COUNTIF('2027祝日等（不使用）'!$A$1:$A$20,単年カーブ!A2067)=1),0,1)</f>
        <v>1</v>
      </c>
      <c r="O2067">
        <f t="shared" si="225"/>
        <v>48</v>
      </c>
      <c r="P2067">
        <f t="shared" si="229"/>
        <v>0</v>
      </c>
      <c r="Q2067">
        <f t="shared" si="230"/>
        <v>0</v>
      </c>
    </row>
    <row r="2068" spans="1:17" ht="19.5" x14ac:dyDescent="0.4">
      <c r="A2068" s="33">
        <f t="shared" si="224"/>
        <v>46521</v>
      </c>
      <c r="B2068" s="27" t="str">
        <f t="shared" si="226"/>
        <v>(金)</v>
      </c>
      <c r="C2068" s="34">
        <v>0</v>
      </c>
      <c r="D2068" s="16" t="s">
        <v>18</v>
      </c>
      <c r="E2068" s="35">
        <v>2.0833333333333332E-2</v>
      </c>
      <c r="F2068" s="50">
        <f>IF(COUNTIF('リスト（不使用）'!$A$5:$A$6,単年カーブ!$A$1),"希望数量入力ください",'単年（2027年度）'!$E$12*単年カーブ!$R$3+'単年（2027年度）'!$E$12*(1-単年カーブ!$R$3)*単年カーブ!Q2068)</f>
        <v>0</v>
      </c>
      <c r="G2068" s="47">
        <f t="shared" si="227"/>
        <v>0</v>
      </c>
      <c r="M2068">
        <f t="shared" si="228"/>
        <v>5</v>
      </c>
      <c r="N2068">
        <f>IF(OR(WEEKDAY(A2068)=1,WEEKDAY(A2068)=7,COUNTIF('2027祝日等（不使用）'!$A$1:$A$20,単年カーブ!A2068)=1),0,1)</f>
        <v>1</v>
      </c>
      <c r="O2068">
        <f t="shared" si="225"/>
        <v>1</v>
      </c>
      <c r="P2068">
        <f t="shared" si="229"/>
        <v>0</v>
      </c>
      <c r="Q2068">
        <f t="shared" si="230"/>
        <v>0</v>
      </c>
    </row>
    <row r="2069" spans="1:17" ht="19.5" x14ac:dyDescent="0.4">
      <c r="A2069" s="33">
        <f t="shared" si="224"/>
        <v>46521</v>
      </c>
      <c r="B2069" s="27" t="str">
        <f t="shared" si="226"/>
        <v>(金)</v>
      </c>
      <c r="C2069" s="34">
        <v>2.0833333333333332E-2</v>
      </c>
      <c r="D2069" s="16" t="s">
        <v>18</v>
      </c>
      <c r="E2069" s="35">
        <v>4.1666666666666664E-2</v>
      </c>
      <c r="F2069" s="50">
        <f>IF(COUNTIF('リスト（不使用）'!$A$5:$A$6,単年カーブ!$A$1),"希望数量入力ください",'単年（2027年度）'!$E$12*単年カーブ!$R$3+'単年（2027年度）'!$E$12*(1-単年カーブ!$R$3)*単年カーブ!Q2069)</f>
        <v>0</v>
      </c>
      <c r="G2069" s="47">
        <f t="shared" si="227"/>
        <v>0</v>
      </c>
      <c r="M2069">
        <f t="shared" si="228"/>
        <v>5</v>
      </c>
      <c r="N2069">
        <f>IF(OR(WEEKDAY(A2069)=1,WEEKDAY(A2069)=7,COUNTIF('2027祝日等（不使用）'!$A$1:$A$20,単年カーブ!A2069)=1),0,1)</f>
        <v>1</v>
      </c>
      <c r="O2069">
        <f t="shared" si="225"/>
        <v>2</v>
      </c>
      <c r="P2069">
        <f t="shared" si="229"/>
        <v>0</v>
      </c>
      <c r="Q2069">
        <f t="shared" si="230"/>
        <v>0</v>
      </c>
    </row>
    <row r="2070" spans="1:17" ht="19.5" x14ac:dyDescent="0.4">
      <c r="A2070" s="33">
        <f t="shared" si="224"/>
        <v>46521</v>
      </c>
      <c r="B2070" s="27" t="str">
        <f t="shared" si="226"/>
        <v>(金)</v>
      </c>
      <c r="C2070" s="34">
        <v>4.1666666666666664E-2</v>
      </c>
      <c r="D2070" s="16" t="s">
        <v>18</v>
      </c>
      <c r="E2070" s="35">
        <v>6.25E-2</v>
      </c>
      <c r="F2070" s="50">
        <f>IF(COUNTIF('リスト（不使用）'!$A$5:$A$6,単年カーブ!$A$1),"希望数量入力ください",'単年（2027年度）'!$E$12*単年カーブ!$R$3+'単年（2027年度）'!$E$12*(1-単年カーブ!$R$3)*単年カーブ!Q2070)</f>
        <v>0</v>
      </c>
      <c r="G2070" s="47">
        <f t="shared" si="227"/>
        <v>0</v>
      </c>
      <c r="M2070">
        <f t="shared" si="228"/>
        <v>5</v>
      </c>
      <c r="N2070">
        <f>IF(OR(WEEKDAY(A2070)=1,WEEKDAY(A2070)=7,COUNTIF('2027祝日等（不使用）'!$A$1:$A$20,単年カーブ!A2070)=1),0,1)</f>
        <v>1</v>
      </c>
      <c r="O2070">
        <f t="shared" si="225"/>
        <v>3</v>
      </c>
      <c r="P2070">
        <f t="shared" si="229"/>
        <v>0</v>
      </c>
      <c r="Q2070">
        <f t="shared" si="230"/>
        <v>0</v>
      </c>
    </row>
    <row r="2071" spans="1:17" ht="19.5" x14ac:dyDescent="0.4">
      <c r="A2071" s="33">
        <f t="shared" si="224"/>
        <v>46521</v>
      </c>
      <c r="B2071" s="27" t="str">
        <f t="shared" si="226"/>
        <v>(金)</v>
      </c>
      <c r="C2071" s="34">
        <v>6.25E-2</v>
      </c>
      <c r="D2071" s="16" t="s">
        <v>18</v>
      </c>
      <c r="E2071" s="35">
        <v>8.3333333333333301E-2</v>
      </c>
      <c r="F2071" s="50">
        <f>IF(COUNTIF('リスト（不使用）'!$A$5:$A$6,単年カーブ!$A$1),"希望数量入力ください",'単年（2027年度）'!$E$12*単年カーブ!$R$3+'単年（2027年度）'!$E$12*(1-単年カーブ!$R$3)*単年カーブ!Q2071)</f>
        <v>0</v>
      </c>
      <c r="G2071" s="47">
        <f t="shared" si="227"/>
        <v>0</v>
      </c>
      <c r="M2071">
        <f t="shared" si="228"/>
        <v>5</v>
      </c>
      <c r="N2071">
        <f>IF(OR(WEEKDAY(A2071)=1,WEEKDAY(A2071)=7,COUNTIF('2027祝日等（不使用）'!$A$1:$A$20,単年カーブ!A2071)=1),0,1)</f>
        <v>1</v>
      </c>
      <c r="O2071">
        <f t="shared" si="225"/>
        <v>4</v>
      </c>
      <c r="P2071">
        <f t="shared" si="229"/>
        <v>0</v>
      </c>
      <c r="Q2071">
        <f t="shared" si="230"/>
        <v>0</v>
      </c>
    </row>
    <row r="2072" spans="1:17" ht="19.5" x14ac:dyDescent="0.4">
      <c r="A2072" s="33">
        <f t="shared" si="224"/>
        <v>46521</v>
      </c>
      <c r="B2072" s="27" t="str">
        <f t="shared" si="226"/>
        <v>(金)</v>
      </c>
      <c r="C2072" s="34">
        <v>8.3333333333333301E-2</v>
      </c>
      <c r="D2072" s="16" t="s">
        <v>18</v>
      </c>
      <c r="E2072" s="35">
        <v>0.104166666666667</v>
      </c>
      <c r="F2072" s="50">
        <f>IF(COUNTIF('リスト（不使用）'!$A$5:$A$6,単年カーブ!$A$1),"希望数量入力ください",'単年（2027年度）'!$E$12*単年カーブ!$R$3+'単年（2027年度）'!$E$12*(1-単年カーブ!$R$3)*単年カーブ!Q2072)</f>
        <v>0</v>
      </c>
      <c r="G2072" s="47">
        <f t="shared" si="227"/>
        <v>0</v>
      </c>
      <c r="M2072">
        <f t="shared" si="228"/>
        <v>5</v>
      </c>
      <c r="N2072">
        <f>IF(OR(WEEKDAY(A2072)=1,WEEKDAY(A2072)=7,COUNTIF('2027祝日等（不使用）'!$A$1:$A$20,単年カーブ!A2072)=1),0,1)</f>
        <v>1</v>
      </c>
      <c r="O2072">
        <f t="shared" si="225"/>
        <v>5</v>
      </c>
      <c r="P2072">
        <f t="shared" si="229"/>
        <v>0</v>
      </c>
      <c r="Q2072">
        <f t="shared" si="230"/>
        <v>0</v>
      </c>
    </row>
    <row r="2073" spans="1:17" ht="19.5" x14ac:dyDescent="0.4">
      <c r="A2073" s="33">
        <f t="shared" si="224"/>
        <v>46521</v>
      </c>
      <c r="B2073" s="27" t="str">
        <f t="shared" si="226"/>
        <v>(金)</v>
      </c>
      <c r="C2073" s="34">
        <v>0.104166666666667</v>
      </c>
      <c r="D2073" s="16" t="s">
        <v>18</v>
      </c>
      <c r="E2073" s="35">
        <v>0.125</v>
      </c>
      <c r="F2073" s="50">
        <f>IF(COUNTIF('リスト（不使用）'!$A$5:$A$6,単年カーブ!$A$1),"希望数量入力ください",'単年（2027年度）'!$E$12*単年カーブ!$R$3+'単年（2027年度）'!$E$12*(1-単年カーブ!$R$3)*単年カーブ!Q2073)</f>
        <v>0</v>
      </c>
      <c r="G2073" s="47">
        <f t="shared" si="227"/>
        <v>0</v>
      </c>
      <c r="M2073">
        <f t="shared" si="228"/>
        <v>5</v>
      </c>
      <c r="N2073">
        <f>IF(OR(WEEKDAY(A2073)=1,WEEKDAY(A2073)=7,COUNTIF('2027祝日等（不使用）'!$A$1:$A$20,単年カーブ!A2073)=1),0,1)</f>
        <v>1</v>
      </c>
      <c r="O2073">
        <f t="shared" si="225"/>
        <v>6</v>
      </c>
      <c r="P2073">
        <f t="shared" si="229"/>
        <v>0</v>
      </c>
      <c r="Q2073">
        <f t="shared" si="230"/>
        <v>0</v>
      </c>
    </row>
    <row r="2074" spans="1:17" ht="19.5" x14ac:dyDescent="0.4">
      <c r="A2074" s="33">
        <f>A2027+1</f>
        <v>46521</v>
      </c>
      <c r="B2074" s="27" t="str">
        <f t="shared" si="226"/>
        <v>(金)</v>
      </c>
      <c r="C2074" s="34">
        <v>0.125</v>
      </c>
      <c r="D2074" s="16" t="s">
        <v>18</v>
      </c>
      <c r="E2074" s="35">
        <v>0.14583333333333301</v>
      </c>
      <c r="F2074" s="50">
        <f>IF(COUNTIF('リスト（不使用）'!$A$5:$A$6,単年カーブ!$A$1),"希望数量入力ください",'単年（2027年度）'!$E$12*単年カーブ!$R$3+'単年（2027年度）'!$E$12*(1-単年カーブ!$R$3)*単年カーブ!Q2074)</f>
        <v>0</v>
      </c>
      <c r="G2074" s="47">
        <f t="shared" si="227"/>
        <v>0</v>
      </c>
      <c r="M2074">
        <f t="shared" si="228"/>
        <v>5</v>
      </c>
      <c r="N2074">
        <f>IF(OR(WEEKDAY(A2074)=1,WEEKDAY(A2074)=7,COUNTIF('2027祝日等（不使用）'!$A$1:$A$20,単年カーブ!A2074)=1),0,1)</f>
        <v>1</v>
      </c>
      <c r="O2074">
        <f t="shared" si="225"/>
        <v>7</v>
      </c>
      <c r="P2074">
        <f t="shared" si="229"/>
        <v>0</v>
      </c>
      <c r="Q2074">
        <f t="shared" si="230"/>
        <v>0</v>
      </c>
    </row>
    <row r="2075" spans="1:17" ht="19.5" x14ac:dyDescent="0.4">
      <c r="A2075" s="33">
        <f t="shared" si="224"/>
        <v>46521</v>
      </c>
      <c r="B2075" s="27" t="str">
        <f t="shared" si="226"/>
        <v>(金)</v>
      </c>
      <c r="C2075" s="34">
        <v>0.14583333333333301</v>
      </c>
      <c r="D2075" s="16" t="s">
        <v>18</v>
      </c>
      <c r="E2075" s="35">
        <v>0.16666666666666699</v>
      </c>
      <c r="F2075" s="50">
        <f>IF(COUNTIF('リスト（不使用）'!$A$5:$A$6,単年カーブ!$A$1),"希望数量入力ください",'単年（2027年度）'!$E$12*単年カーブ!$R$3+'単年（2027年度）'!$E$12*(1-単年カーブ!$R$3)*単年カーブ!Q2075)</f>
        <v>0</v>
      </c>
      <c r="G2075" s="47">
        <f t="shared" si="227"/>
        <v>0</v>
      </c>
      <c r="M2075">
        <f t="shared" si="228"/>
        <v>5</v>
      </c>
      <c r="N2075">
        <f>IF(OR(WEEKDAY(A2075)=1,WEEKDAY(A2075)=7,COUNTIF('2027祝日等（不使用）'!$A$1:$A$20,単年カーブ!A2075)=1),0,1)</f>
        <v>1</v>
      </c>
      <c r="O2075">
        <f t="shared" si="225"/>
        <v>8</v>
      </c>
      <c r="P2075">
        <f t="shared" si="229"/>
        <v>0</v>
      </c>
      <c r="Q2075">
        <f t="shared" si="230"/>
        <v>0</v>
      </c>
    </row>
    <row r="2076" spans="1:17" ht="19.5" x14ac:dyDescent="0.4">
      <c r="A2076" s="33">
        <f t="shared" si="224"/>
        <v>46521</v>
      </c>
      <c r="B2076" s="27" t="str">
        <f t="shared" si="226"/>
        <v>(金)</v>
      </c>
      <c r="C2076" s="34">
        <v>0.16666666666666699</v>
      </c>
      <c r="D2076" s="16" t="s">
        <v>18</v>
      </c>
      <c r="E2076" s="35">
        <v>0.1875</v>
      </c>
      <c r="F2076" s="50">
        <f>IF(COUNTIF('リスト（不使用）'!$A$5:$A$6,単年カーブ!$A$1),"希望数量入力ください",'単年（2027年度）'!$E$12*単年カーブ!$R$3+'単年（2027年度）'!$E$12*(1-単年カーブ!$R$3)*単年カーブ!Q2076)</f>
        <v>0</v>
      </c>
      <c r="G2076" s="47">
        <f t="shared" si="227"/>
        <v>0</v>
      </c>
      <c r="M2076">
        <f t="shared" si="228"/>
        <v>5</v>
      </c>
      <c r="N2076">
        <f>IF(OR(WEEKDAY(A2076)=1,WEEKDAY(A2076)=7,COUNTIF('2027祝日等（不使用）'!$A$1:$A$20,単年カーブ!A2076)=1),0,1)</f>
        <v>1</v>
      </c>
      <c r="O2076">
        <f t="shared" si="225"/>
        <v>9</v>
      </c>
      <c r="P2076">
        <f t="shared" si="229"/>
        <v>0</v>
      </c>
      <c r="Q2076">
        <f t="shared" si="230"/>
        <v>0</v>
      </c>
    </row>
    <row r="2077" spans="1:17" ht="19.5" x14ac:dyDescent="0.4">
      <c r="A2077" s="33">
        <f t="shared" si="224"/>
        <v>46521</v>
      </c>
      <c r="B2077" s="27" t="str">
        <f t="shared" si="226"/>
        <v>(金)</v>
      </c>
      <c r="C2077" s="34">
        <v>0.1875</v>
      </c>
      <c r="D2077" s="16" t="s">
        <v>18</v>
      </c>
      <c r="E2077" s="35">
        <v>0.20833333333333301</v>
      </c>
      <c r="F2077" s="50">
        <f>IF(COUNTIF('リスト（不使用）'!$A$5:$A$6,単年カーブ!$A$1),"希望数量入力ください",'単年（2027年度）'!$E$12*単年カーブ!$R$3+'単年（2027年度）'!$E$12*(1-単年カーブ!$R$3)*単年カーブ!Q2077)</f>
        <v>0</v>
      </c>
      <c r="G2077" s="47">
        <f t="shared" si="227"/>
        <v>0</v>
      </c>
      <c r="M2077">
        <f t="shared" si="228"/>
        <v>5</v>
      </c>
      <c r="N2077">
        <f>IF(OR(WEEKDAY(A2077)=1,WEEKDAY(A2077)=7,COUNTIF('2027祝日等（不使用）'!$A$1:$A$20,単年カーブ!A2077)=1),0,1)</f>
        <v>1</v>
      </c>
      <c r="O2077">
        <f t="shared" si="225"/>
        <v>10</v>
      </c>
      <c r="P2077">
        <f t="shared" si="229"/>
        <v>0</v>
      </c>
      <c r="Q2077">
        <f t="shared" si="230"/>
        <v>0</v>
      </c>
    </row>
    <row r="2078" spans="1:17" ht="19.5" x14ac:dyDescent="0.4">
      <c r="A2078" s="33">
        <f t="shared" si="224"/>
        <v>46521</v>
      </c>
      <c r="B2078" s="27" t="str">
        <f t="shared" si="226"/>
        <v>(金)</v>
      </c>
      <c r="C2078" s="34">
        <v>0.20833333333333301</v>
      </c>
      <c r="D2078" s="16" t="s">
        <v>18</v>
      </c>
      <c r="E2078" s="35">
        <v>0.22916666666666699</v>
      </c>
      <c r="F2078" s="50">
        <f>IF(COUNTIF('リスト（不使用）'!$A$5:$A$6,単年カーブ!$A$1),"希望数量入力ください",'単年（2027年度）'!$E$12*単年カーブ!$R$3+'単年（2027年度）'!$E$12*(1-単年カーブ!$R$3)*単年カーブ!Q2078)</f>
        <v>0</v>
      </c>
      <c r="G2078" s="47">
        <f t="shared" si="227"/>
        <v>0</v>
      </c>
      <c r="M2078">
        <f t="shared" si="228"/>
        <v>5</v>
      </c>
      <c r="N2078">
        <f>IF(OR(WEEKDAY(A2078)=1,WEEKDAY(A2078)=7,COUNTIF('2027祝日等（不使用）'!$A$1:$A$20,単年カーブ!A2078)=1),0,1)</f>
        <v>1</v>
      </c>
      <c r="O2078">
        <f t="shared" si="225"/>
        <v>11</v>
      </c>
      <c r="P2078">
        <f t="shared" si="229"/>
        <v>0</v>
      </c>
      <c r="Q2078">
        <f t="shared" si="230"/>
        <v>0</v>
      </c>
    </row>
    <row r="2079" spans="1:17" ht="19.5" x14ac:dyDescent="0.4">
      <c r="A2079" s="33">
        <f t="shared" si="224"/>
        <v>46521</v>
      </c>
      <c r="B2079" s="27" t="str">
        <f t="shared" si="226"/>
        <v>(金)</v>
      </c>
      <c r="C2079" s="34">
        <v>0.22916666666666699</v>
      </c>
      <c r="D2079" s="16" t="s">
        <v>18</v>
      </c>
      <c r="E2079" s="35">
        <v>0.25</v>
      </c>
      <c r="F2079" s="50">
        <f>IF(COUNTIF('リスト（不使用）'!$A$5:$A$6,単年カーブ!$A$1),"希望数量入力ください",'単年（2027年度）'!$E$12*単年カーブ!$R$3+'単年（2027年度）'!$E$12*(1-単年カーブ!$R$3)*単年カーブ!Q2079)</f>
        <v>0</v>
      </c>
      <c r="G2079" s="47">
        <f t="shared" si="227"/>
        <v>0</v>
      </c>
      <c r="M2079">
        <f t="shared" si="228"/>
        <v>5</v>
      </c>
      <c r="N2079">
        <f>IF(OR(WEEKDAY(A2079)=1,WEEKDAY(A2079)=7,COUNTIF('2027祝日等（不使用）'!$A$1:$A$20,単年カーブ!A2079)=1),0,1)</f>
        <v>1</v>
      </c>
      <c r="O2079">
        <f t="shared" si="225"/>
        <v>12</v>
      </c>
      <c r="P2079">
        <f t="shared" si="229"/>
        <v>0</v>
      </c>
      <c r="Q2079">
        <f t="shared" si="230"/>
        <v>0</v>
      </c>
    </row>
    <row r="2080" spans="1:17" ht="19.5" x14ac:dyDescent="0.4">
      <c r="A2080" s="33">
        <f t="shared" si="224"/>
        <v>46521</v>
      </c>
      <c r="B2080" s="27" t="str">
        <f t="shared" si="226"/>
        <v>(金)</v>
      </c>
      <c r="C2080" s="34">
        <v>0.25</v>
      </c>
      <c r="D2080" s="16" t="s">
        <v>18</v>
      </c>
      <c r="E2080" s="35">
        <v>0.27083333333333298</v>
      </c>
      <c r="F2080" s="50">
        <f>IF(COUNTIF('リスト（不使用）'!$A$5:$A$6,単年カーブ!$A$1),"希望数量入力ください",'単年（2027年度）'!$E$12*単年カーブ!$R$3+'単年（2027年度）'!$E$12*(1-単年カーブ!$R$3)*単年カーブ!Q2080)</f>
        <v>0</v>
      </c>
      <c r="G2080" s="47">
        <f t="shared" si="227"/>
        <v>0</v>
      </c>
      <c r="M2080">
        <f t="shared" si="228"/>
        <v>5</v>
      </c>
      <c r="N2080">
        <f>IF(OR(WEEKDAY(A2080)=1,WEEKDAY(A2080)=7,COUNTIF('2027祝日等（不使用）'!$A$1:$A$20,単年カーブ!A2080)=1),0,1)</f>
        <v>1</v>
      </c>
      <c r="O2080">
        <f t="shared" si="225"/>
        <v>13</v>
      </c>
      <c r="P2080">
        <f t="shared" si="229"/>
        <v>0</v>
      </c>
      <c r="Q2080">
        <f t="shared" si="230"/>
        <v>0</v>
      </c>
    </row>
    <row r="2081" spans="1:17" ht="19.5" x14ac:dyDescent="0.4">
      <c r="A2081" s="33">
        <f t="shared" si="224"/>
        <v>46521</v>
      </c>
      <c r="B2081" s="27" t="str">
        <f t="shared" si="226"/>
        <v>(金)</v>
      </c>
      <c r="C2081" s="34">
        <v>0.27083333333333298</v>
      </c>
      <c r="D2081" s="16" t="s">
        <v>18</v>
      </c>
      <c r="E2081" s="35">
        <v>0.29166666666666702</v>
      </c>
      <c r="F2081" s="50">
        <f>IF(COUNTIF('リスト（不使用）'!$A$5:$A$6,単年カーブ!$A$1),"希望数量入力ください",'単年（2027年度）'!$E$12*単年カーブ!$R$3+'単年（2027年度）'!$E$12*(1-単年カーブ!$R$3)*単年カーブ!Q2081)</f>
        <v>0</v>
      </c>
      <c r="G2081" s="47">
        <f t="shared" si="227"/>
        <v>0</v>
      </c>
      <c r="M2081">
        <f t="shared" si="228"/>
        <v>5</v>
      </c>
      <c r="N2081">
        <f>IF(OR(WEEKDAY(A2081)=1,WEEKDAY(A2081)=7,COUNTIF('2027祝日等（不使用）'!$A$1:$A$20,単年カーブ!A2081)=1),0,1)</f>
        <v>1</v>
      </c>
      <c r="O2081">
        <f t="shared" si="225"/>
        <v>14</v>
      </c>
      <c r="P2081">
        <f t="shared" si="229"/>
        <v>0</v>
      </c>
      <c r="Q2081">
        <f t="shared" si="230"/>
        <v>0</v>
      </c>
    </row>
    <row r="2082" spans="1:17" ht="19.5" x14ac:dyDescent="0.4">
      <c r="A2082" s="33">
        <f t="shared" si="224"/>
        <v>46521</v>
      </c>
      <c r="B2082" s="27" t="str">
        <f t="shared" si="226"/>
        <v>(金)</v>
      </c>
      <c r="C2082" s="34">
        <v>0.29166666666666702</v>
      </c>
      <c r="D2082" s="16" t="s">
        <v>18</v>
      </c>
      <c r="E2082" s="35">
        <v>0.3125</v>
      </c>
      <c r="F2082" s="50">
        <f>IF(COUNTIF('リスト（不使用）'!$A$5:$A$6,単年カーブ!$A$1),"希望数量入力ください",'単年（2027年度）'!$E$12*単年カーブ!$R$3+'単年（2027年度）'!$E$12*(1-単年カーブ!$R$3)*単年カーブ!Q2082)</f>
        <v>0</v>
      </c>
      <c r="G2082" s="47">
        <f t="shared" si="227"/>
        <v>0</v>
      </c>
      <c r="M2082">
        <f t="shared" si="228"/>
        <v>5</v>
      </c>
      <c r="N2082">
        <f>IF(OR(WEEKDAY(A2082)=1,WEEKDAY(A2082)=7,COUNTIF('2027祝日等（不使用）'!$A$1:$A$20,単年カーブ!A2082)=1),0,1)</f>
        <v>1</v>
      </c>
      <c r="O2082">
        <f t="shared" si="225"/>
        <v>15</v>
      </c>
      <c r="P2082">
        <f t="shared" si="229"/>
        <v>0</v>
      </c>
      <c r="Q2082">
        <f t="shared" si="230"/>
        <v>0</v>
      </c>
    </row>
    <row r="2083" spans="1:17" ht="19.5" x14ac:dyDescent="0.4">
      <c r="A2083" s="33">
        <f t="shared" si="224"/>
        <v>46521</v>
      </c>
      <c r="B2083" s="27" t="str">
        <f t="shared" si="226"/>
        <v>(金)</v>
      </c>
      <c r="C2083" s="34">
        <v>0.3125</v>
      </c>
      <c r="D2083" s="16" t="s">
        <v>18</v>
      </c>
      <c r="E2083" s="35">
        <v>0.33333333333333298</v>
      </c>
      <c r="F2083" s="50">
        <f>IF(COUNTIF('リスト（不使用）'!$A$5:$A$6,単年カーブ!$A$1),"希望数量入力ください",'単年（2027年度）'!$E$12*単年カーブ!$R$3+'単年（2027年度）'!$E$12*(1-単年カーブ!$R$3)*単年カーブ!Q2083)</f>
        <v>0</v>
      </c>
      <c r="G2083" s="47">
        <f t="shared" si="227"/>
        <v>0</v>
      </c>
      <c r="M2083">
        <f t="shared" si="228"/>
        <v>5</v>
      </c>
      <c r="N2083">
        <f>IF(OR(WEEKDAY(A2083)=1,WEEKDAY(A2083)=7,COUNTIF('2027祝日等（不使用）'!$A$1:$A$20,単年カーブ!A2083)=1),0,1)</f>
        <v>1</v>
      </c>
      <c r="O2083">
        <f t="shared" si="225"/>
        <v>16</v>
      </c>
      <c r="P2083">
        <f t="shared" si="229"/>
        <v>0</v>
      </c>
      <c r="Q2083">
        <f t="shared" si="230"/>
        <v>0</v>
      </c>
    </row>
    <row r="2084" spans="1:17" ht="19.5" x14ac:dyDescent="0.4">
      <c r="A2084" s="33">
        <f t="shared" si="224"/>
        <v>46521</v>
      </c>
      <c r="B2084" s="27" t="str">
        <f t="shared" si="226"/>
        <v>(金)</v>
      </c>
      <c r="C2084" s="34">
        <v>0.33333333333333298</v>
      </c>
      <c r="D2084" s="16" t="s">
        <v>18</v>
      </c>
      <c r="E2084" s="35">
        <v>0.35416666666666702</v>
      </c>
      <c r="F2084" s="50">
        <f>IF(COUNTIF('リスト（不使用）'!$A$5:$A$6,単年カーブ!$A$1),"希望数量入力ください",'単年（2027年度）'!$E$12*単年カーブ!$R$3+'単年（2027年度）'!$E$12*(1-単年カーブ!$R$3)*単年カーブ!Q2084)</f>
        <v>0</v>
      </c>
      <c r="G2084" s="47">
        <f t="shared" si="227"/>
        <v>0</v>
      </c>
      <c r="M2084">
        <f t="shared" si="228"/>
        <v>5</v>
      </c>
      <c r="N2084">
        <f>IF(OR(WEEKDAY(A2084)=1,WEEKDAY(A2084)=7,COUNTIF('2027祝日等（不使用）'!$A$1:$A$20,単年カーブ!A2084)=1),0,1)</f>
        <v>1</v>
      </c>
      <c r="O2084">
        <f t="shared" si="225"/>
        <v>17</v>
      </c>
      <c r="P2084">
        <f t="shared" si="229"/>
        <v>1</v>
      </c>
      <c r="Q2084">
        <f t="shared" si="230"/>
        <v>1</v>
      </c>
    </row>
    <row r="2085" spans="1:17" ht="19.5" x14ac:dyDescent="0.4">
      <c r="A2085" s="33">
        <f t="shared" si="224"/>
        <v>46521</v>
      </c>
      <c r="B2085" s="27" t="str">
        <f t="shared" si="226"/>
        <v>(金)</v>
      </c>
      <c r="C2085" s="34">
        <v>0.35416666666666702</v>
      </c>
      <c r="D2085" s="16" t="s">
        <v>18</v>
      </c>
      <c r="E2085" s="35">
        <v>0.375</v>
      </c>
      <c r="F2085" s="50">
        <f>IF(COUNTIF('リスト（不使用）'!$A$5:$A$6,単年カーブ!$A$1),"希望数量入力ください",'単年（2027年度）'!$E$12*単年カーブ!$R$3+'単年（2027年度）'!$E$12*(1-単年カーブ!$R$3)*単年カーブ!Q2085)</f>
        <v>0</v>
      </c>
      <c r="G2085" s="47">
        <f t="shared" si="227"/>
        <v>0</v>
      </c>
      <c r="M2085">
        <f t="shared" si="228"/>
        <v>5</v>
      </c>
      <c r="N2085">
        <f>IF(OR(WEEKDAY(A2085)=1,WEEKDAY(A2085)=7,COUNTIF('2027祝日等（不使用）'!$A$1:$A$20,単年カーブ!A2085)=1),0,1)</f>
        <v>1</v>
      </c>
      <c r="O2085">
        <f t="shared" si="225"/>
        <v>18</v>
      </c>
      <c r="P2085">
        <f t="shared" si="229"/>
        <v>1</v>
      </c>
      <c r="Q2085">
        <f t="shared" si="230"/>
        <v>1</v>
      </c>
    </row>
    <row r="2086" spans="1:17" ht="19.5" x14ac:dyDescent="0.4">
      <c r="A2086" s="33">
        <f t="shared" si="224"/>
        <v>46521</v>
      </c>
      <c r="B2086" s="27" t="str">
        <f t="shared" si="226"/>
        <v>(金)</v>
      </c>
      <c r="C2086" s="34">
        <v>0.375</v>
      </c>
      <c r="D2086" s="16" t="s">
        <v>18</v>
      </c>
      <c r="E2086" s="35">
        <v>0.39583333333333298</v>
      </c>
      <c r="F2086" s="50">
        <f>IF(COUNTIF('リスト（不使用）'!$A$5:$A$6,単年カーブ!$A$1),"希望数量入力ください",'単年（2027年度）'!$E$12*単年カーブ!$R$3+'単年（2027年度）'!$E$12*(1-単年カーブ!$R$3)*単年カーブ!Q2086)</f>
        <v>0</v>
      </c>
      <c r="G2086" s="47">
        <f t="shared" si="227"/>
        <v>0</v>
      </c>
      <c r="M2086">
        <f t="shared" si="228"/>
        <v>5</v>
      </c>
      <c r="N2086">
        <f>IF(OR(WEEKDAY(A2086)=1,WEEKDAY(A2086)=7,COUNTIF('2027祝日等（不使用）'!$A$1:$A$20,単年カーブ!A2086)=1),0,1)</f>
        <v>1</v>
      </c>
      <c r="O2086">
        <f t="shared" si="225"/>
        <v>19</v>
      </c>
      <c r="P2086">
        <f t="shared" si="229"/>
        <v>1</v>
      </c>
      <c r="Q2086">
        <f t="shared" si="230"/>
        <v>1</v>
      </c>
    </row>
    <row r="2087" spans="1:17" ht="19.5" x14ac:dyDescent="0.4">
      <c r="A2087" s="33">
        <f t="shared" si="224"/>
        <v>46521</v>
      </c>
      <c r="B2087" s="27" t="str">
        <f t="shared" si="226"/>
        <v>(金)</v>
      </c>
      <c r="C2087" s="34">
        <v>0.39583333333333298</v>
      </c>
      <c r="D2087" s="16" t="s">
        <v>18</v>
      </c>
      <c r="E2087" s="35">
        <v>0.41666666666666702</v>
      </c>
      <c r="F2087" s="50">
        <f>IF(COUNTIF('リスト（不使用）'!$A$5:$A$6,単年カーブ!$A$1),"希望数量入力ください",'単年（2027年度）'!$E$12*単年カーブ!$R$3+'単年（2027年度）'!$E$12*(1-単年カーブ!$R$3)*単年カーブ!Q2087)</f>
        <v>0</v>
      </c>
      <c r="G2087" s="47">
        <f t="shared" si="227"/>
        <v>0</v>
      </c>
      <c r="M2087">
        <f t="shared" si="228"/>
        <v>5</v>
      </c>
      <c r="N2087">
        <f>IF(OR(WEEKDAY(A2087)=1,WEEKDAY(A2087)=7,COUNTIF('2027祝日等（不使用）'!$A$1:$A$20,単年カーブ!A2087)=1),0,1)</f>
        <v>1</v>
      </c>
      <c r="O2087">
        <f t="shared" si="225"/>
        <v>20</v>
      </c>
      <c r="P2087">
        <f t="shared" si="229"/>
        <v>1</v>
      </c>
      <c r="Q2087">
        <f t="shared" si="230"/>
        <v>1</v>
      </c>
    </row>
    <row r="2088" spans="1:17" ht="19.5" x14ac:dyDescent="0.4">
      <c r="A2088" s="33">
        <f t="shared" si="224"/>
        <v>46521</v>
      </c>
      <c r="B2088" s="27" t="str">
        <f t="shared" si="226"/>
        <v>(金)</v>
      </c>
      <c r="C2088" s="34">
        <v>0.41666666666666702</v>
      </c>
      <c r="D2088" s="16" t="s">
        <v>18</v>
      </c>
      <c r="E2088" s="35">
        <v>0.4375</v>
      </c>
      <c r="F2088" s="50">
        <f>IF(COUNTIF('リスト（不使用）'!$A$5:$A$6,単年カーブ!$A$1),"希望数量入力ください",'単年（2027年度）'!$E$12*単年カーブ!$R$3+'単年（2027年度）'!$E$12*(1-単年カーブ!$R$3)*単年カーブ!Q2088)</f>
        <v>0</v>
      </c>
      <c r="G2088" s="47">
        <f t="shared" si="227"/>
        <v>0</v>
      </c>
      <c r="M2088">
        <f t="shared" si="228"/>
        <v>5</v>
      </c>
      <c r="N2088">
        <f>IF(OR(WEEKDAY(A2088)=1,WEEKDAY(A2088)=7,COUNTIF('2027祝日等（不使用）'!$A$1:$A$20,単年カーブ!A2088)=1),0,1)</f>
        <v>1</v>
      </c>
      <c r="O2088">
        <f t="shared" si="225"/>
        <v>21</v>
      </c>
      <c r="P2088">
        <f t="shared" si="229"/>
        <v>1</v>
      </c>
      <c r="Q2088">
        <f t="shared" si="230"/>
        <v>1</v>
      </c>
    </row>
    <row r="2089" spans="1:17" ht="19.5" x14ac:dyDescent="0.4">
      <c r="A2089" s="33">
        <f t="shared" si="224"/>
        <v>46521</v>
      </c>
      <c r="B2089" s="27" t="str">
        <f t="shared" si="226"/>
        <v>(金)</v>
      </c>
      <c r="C2089" s="34">
        <v>0.4375</v>
      </c>
      <c r="D2089" s="16" t="s">
        <v>18</v>
      </c>
      <c r="E2089" s="35">
        <v>0.45833333333333298</v>
      </c>
      <c r="F2089" s="50">
        <f>IF(COUNTIF('リスト（不使用）'!$A$5:$A$6,単年カーブ!$A$1),"希望数量入力ください",'単年（2027年度）'!$E$12*単年カーブ!$R$3+'単年（2027年度）'!$E$12*(1-単年カーブ!$R$3)*単年カーブ!Q2089)</f>
        <v>0</v>
      </c>
      <c r="G2089" s="47">
        <f t="shared" si="227"/>
        <v>0</v>
      </c>
      <c r="M2089">
        <f t="shared" si="228"/>
        <v>5</v>
      </c>
      <c r="N2089">
        <f>IF(OR(WEEKDAY(A2089)=1,WEEKDAY(A2089)=7,COUNTIF('2027祝日等（不使用）'!$A$1:$A$20,単年カーブ!A2089)=1),0,1)</f>
        <v>1</v>
      </c>
      <c r="O2089">
        <f t="shared" si="225"/>
        <v>22</v>
      </c>
      <c r="P2089">
        <f t="shared" si="229"/>
        <v>1</v>
      </c>
      <c r="Q2089">
        <f t="shared" si="230"/>
        <v>1</v>
      </c>
    </row>
    <row r="2090" spans="1:17" ht="19.5" x14ac:dyDescent="0.4">
      <c r="A2090" s="33">
        <f t="shared" si="224"/>
        <v>46521</v>
      </c>
      <c r="B2090" s="27" t="str">
        <f t="shared" si="226"/>
        <v>(金)</v>
      </c>
      <c r="C2090" s="34">
        <v>0.45833333333333298</v>
      </c>
      <c r="D2090" s="16" t="s">
        <v>18</v>
      </c>
      <c r="E2090" s="35">
        <v>0.47916666666666702</v>
      </c>
      <c r="F2090" s="50">
        <f>IF(COUNTIF('リスト（不使用）'!$A$5:$A$6,単年カーブ!$A$1),"希望数量入力ください",'単年（2027年度）'!$E$12*単年カーブ!$R$3+'単年（2027年度）'!$E$12*(1-単年カーブ!$R$3)*単年カーブ!Q2090)</f>
        <v>0</v>
      </c>
      <c r="G2090" s="47">
        <f t="shared" si="227"/>
        <v>0</v>
      </c>
      <c r="M2090">
        <f t="shared" si="228"/>
        <v>5</v>
      </c>
      <c r="N2090">
        <f>IF(OR(WEEKDAY(A2090)=1,WEEKDAY(A2090)=7,COUNTIF('2027祝日等（不使用）'!$A$1:$A$20,単年カーブ!A2090)=1),0,1)</f>
        <v>1</v>
      </c>
      <c r="O2090">
        <f t="shared" si="225"/>
        <v>23</v>
      </c>
      <c r="P2090">
        <f t="shared" si="229"/>
        <v>1</v>
      </c>
      <c r="Q2090">
        <f t="shared" si="230"/>
        <v>1</v>
      </c>
    </row>
    <row r="2091" spans="1:17" ht="19.5" x14ac:dyDescent="0.4">
      <c r="A2091" s="33">
        <f t="shared" si="224"/>
        <v>46521</v>
      </c>
      <c r="B2091" s="27" t="str">
        <f t="shared" si="226"/>
        <v>(金)</v>
      </c>
      <c r="C2091" s="34">
        <v>0.47916666666666702</v>
      </c>
      <c r="D2091" s="16" t="s">
        <v>18</v>
      </c>
      <c r="E2091" s="35">
        <v>0.5</v>
      </c>
      <c r="F2091" s="50">
        <f>IF(COUNTIF('リスト（不使用）'!$A$5:$A$6,単年カーブ!$A$1),"希望数量入力ください",'単年（2027年度）'!$E$12*単年カーブ!$R$3+'単年（2027年度）'!$E$12*(1-単年カーブ!$R$3)*単年カーブ!Q2091)</f>
        <v>0</v>
      </c>
      <c r="G2091" s="47">
        <f t="shared" si="227"/>
        <v>0</v>
      </c>
      <c r="M2091">
        <f t="shared" si="228"/>
        <v>5</v>
      </c>
      <c r="N2091">
        <f>IF(OR(WEEKDAY(A2091)=1,WEEKDAY(A2091)=7,COUNTIF('2027祝日等（不使用）'!$A$1:$A$20,単年カーブ!A2091)=1),0,1)</f>
        <v>1</v>
      </c>
      <c r="O2091">
        <f t="shared" si="225"/>
        <v>24</v>
      </c>
      <c r="P2091">
        <f t="shared" si="229"/>
        <v>1</v>
      </c>
      <c r="Q2091">
        <f t="shared" si="230"/>
        <v>1</v>
      </c>
    </row>
    <row r="2092" spans="1:17" ht="19.5" x14ac:dyDescent="0.4">
      <c r="A2092" s="33">
        <f t="shared" si="224"/>
        <v>46521</v>
      </c>
      <c r="B2092" s="27" t="str">
        <f t="shared" si="226"/>
        <v>(金)</v>
      </c>
      <c r="C2092" s="34">
        <v>0.5</v>
      </c>
      <c r="D2092" s="16" t="s">
        <v>18</v>
      </c>
      <c r="E2092" s="35">
        <v>0.52083333333333304</v>
      </c>
      <c r="F2092" s="50">
        <f>IF(COUNTIF('リスト（不使用）'!$A$5:$A$6,単年カーブ!$A$1),"希望数量入力ください",'単年（2027年度）'!$E$12*単年カーブ!$R$3+'単年（2027年度）'!$E$12*(1-単年カーブ!$R$3)*単年カーブ!Q2092)</f>
        <v>0</v>
      </c>
      <c r="G2092" s="47">
        <f t="shared" si="227"/>
        <v>0</v>
      </c>
      <c r="M2092">
        <f t="shared" si="228"/>
        <v>5</v>
      </c>
      <c r="N2092">
        <f>IF(OR(WEEKDAY(A2092)=1,WEEKDAY(A2092)=7,COUNTIF('2027祝日等（不使用）'!$A$1:$A$20,単年カーブ!A2092)=1),0,1)</f>
        <v>1</v>
      </c>
      <c r="O2092">
        <f t="shared" si="225"/>
        <v>25</v>
      </c>
      <c r="P2092">
        <f t="shared" si="229"/>
        <v>1</v>
      </c>
      <c r="Q2092">
        <f t="shared" si="230"/>
        <v>1</v>
      </c>
    </row>
    <row r="2093" spans="1:17" ht="19.5" x14ac:dyDescent="0.4">
      <c r="A2093" s="33">
        <f t="shared" si="224"/>
        <v>46521</v>
      </c>
      <c r="B2093" s="27" t="str">
        <f t="shared" si="226"/>
        <v>(金)</v>
      </c>
      <c r="C2093" s="34">
        <v>0.52083333333333304</v>
      </c>
      <c r="D2093" s="16" t="s">
        <v>18</v>
      </c>
      <c r="E2093" s="35">
        <v>0.54166666666666696</v>
      </c>
      <c r="F2093" s="50">
        <f>IF(COUNTIF('リスト（不使用）'!$A$5:$A$6,単年カーブ!$A$1),"希望数量入力ください",'単年（2027年度）'!$E$12*単年カーブ!$R$3+'単年（2027年度）'!$E$12*(1-単年カーブ!$R$3)*単年カーブ!Q2093)</f>
        <v>0</v>
      </c>
      <c r="G2093" s="47">
        <f t="shared" si="227"/>
        <v>0</v>
      </c>
      <c r="M2093">
        <f t="shared" si="228"/>
        <v>5</v>
      </c>
      <c r="N2093">
        <f>IF(OR(WEEKDAY(A2093)=1,WEEKDAY(A2093)=7,COUNTIF('2027祝日等（不使用）'!$A$1:$A$20,単年カーブ!A2093)=1),0,1)</f>
        <v>1</v>
      </c>
      <c r="O2093">
        <f t="shared" si="225"/>
        <v>26</v>
      </c>
      <c r="P2093">
        <f t="shared" si="229"/>
        <v>1</v>
      </c>
      <c r="Q2093">
        <f t="shared" si="230"/>
        <v>1</v>
      </c>
    </row>
    <row r="2094" spans="1:17" ht="19.5" x14ac:dyDescent="0.4">
      <c r="A2094" s="33">
        <f t="shared" si="224"/>
        <v>46521</v>
      </c>
      <c r="B2094" s="27" t="str">
        <f t="shared" si="226"/>
        <v>(金)</v>
      </c>
      <c r="C2094" s="34">
        <v>0.54166666666666696</v>
      </c>
      <c r="D2094" s="16" t="s">
        <v>18</v>
      </c>
      <c r="E2094" s="35">
        <v>0.5625</v>
      </c>
      <c r="F2094" s="50">
        <f>IF(COUNTIF('リスト（不使用）'!$A$5:$A$6,単年カーブ!$A$1),"希望数量入力ください",'単年（2027年度）'!$E$12*単年カーブ!$R$3+'単年（2027年度）'!$E$12*(1-単年カーブ!$R$3)*単年カーブ!Q2094)</f>
        <v>0</v>
      </c>
      <c r="G2094" s="47">
        <f t="shared" si="227"/>
        <v>0</v>
      </c>
      <c r="M2094">
        <f t="shared" si="228"/>
        <v>5</v>
      </c>
      <c r="N2094">
        <f>IF(OR(WEEKDAY(A2094)=1,WEEKDAY(A2094)=7,COUNTIF('2027祝日等（不使用）'!$A$1:$A$20,単年カーブ!A2094)=1),0,1)</f>
        <v>1</v>
      </c>
      <c r="O2094">
        <f t="shared" si="225"/>
        <v>27</v>
      </c>
      <c r="P2094">
        <f t="shared" si="229"/>
        <v>1</v>
      </c>
      <c r="Q2094">
        <f t="shared" si="230"/>
        <v>1</v>
      </c>
    </row>
    <row r="2095" spans="1:17" ht="19.5" x14ac:dyDescent="0.4">
      <c r="A2095" s="33">
        <f t="shared" si="224"/>
        <v>46521</v>
      </c>
      <c r="B2095" s="27" t="str">
        <f t="shared" si="226"/>
        <v>(金)</v>
      </c>
      <c r="C2095" s="34">
        <v>0.5625</v>
      </c>
      <c r="D2095" s="16" t="s">
        <v>18</v>
      </c>
      <c r="E2095" s="35">
        <v>0.58333333333333304</v>
      </c>
      <c r="F2095" s="50">
        <f>IF(COUNTIF('リスト（不使用）'!$A$5:$A$6,単年カーブ!$A$1),"希望数量入力ください",'単年（2027年度）'!$E$12*単年カーブ!$R$3+'単年（2027年度）'!$E$12*(1-単年カーブ!$R$3)*単年カーブ!Q2095)</f>
        <v>0</v>
      </c>
      <c r="G2095" s="47">
        <f t="shared" si="227"/>
        <v>0</v>
      </c>
      <c r="M2095">
        <f t="shared" si="228"/>
        <v>5</v>
      </c>
      <c r="N2095">
        <f>IF(OR(WEEKDAY(A2095)=1,WEEKDAY(A2095)=7,COUNTIF('2027祝日等（不使用）'!$A$1:$A$20,単年カーブ!A2095)=1),0,1)</f>
        <v>1</v>
      </c>
      <c r="O2095">
        <f t="shared" si="225"/>
        <v>28</v>
      </c>
      <c r="P2095">
        <f t="shared" si="229"/>
        <v>1</v>
      </c>
      <c r="Q2095">
        <f t="shared" si="230"/>
        <v>1</v>
      </c>
    </row>
    <row r="2096" spans="1:17" ht="19.5" x14ac:dyDescent="0.4">
      <c r="A2096" s="33">
        <f t="shared" si="224"/>
        <v>46521</v>
      </c>
      <c r="B2096" s="27" t="str">
        <f t="shared" si="226"/>
        <v>(金)</v>
      </c>
      <c r="C2096" s="34">
        <v>0.58333333333333304</v>
      </c>
      <c r="D2096" s="16" t="s">
        <v>18</v>
      </c>
      <c r="E2096" s="35">
        <v>0.60416666666666696</v>
      </c>
      <c r="F2096" s="50">
        <f>IF(COUNTIF('リスト（不使用）'!$A$5:$A$6,単年カーブ!$A$1),"希望数量入力ください",'単年（2027年度）'!$E$12*単年カーブ!$R$3+'単年（2027年度）'!$E$12*(1-単年カーブ!$R$3)*単年カーブ!Q2096)</f>
        <v>0</v>
      </c>
      <c r="G2096" s="47">
        <f t="shared" si="227"/>
        <v>0</v>
      </c>
      <c r="M2096">
        <f t="shared" si="228"/>
        <v>5</v>
      </c>
      <c r="N2096">
        <f>IF(OR(WEEKDAY(A2096)=1,WEEKDAY(A2096)=7,COUNTIF('2027祝日等（不使用）'!$A$1:$A$20,単年カーブ!A2096)=1),0,1)</f>
        <v>1</v>
      </c>
      <c r="O2096">
        <f t="shared" si="225"/>
        <v>29</v>
      </c>
      <c r="P2096">
        <f t="shared" si="229"/>
        <v>1</v>
      </c>
      <c r="Q2096">
        <f t="shared" si="230"/>
        <v>1</v>
      </c>
    </row>
    <row r="2097" spans="1:17" ht="19.5" x14ac:dyDescent="0.4">
      <c r="A2097" s="33">
        <f t="shared" si="224"/>
        <v>46521</v>
      </c>
      <c r="B2097" s="27" t="str">
        <f t="shared" si="226"/>
        <v>(金)</v>
      </c>
      <c r="C2097" s="34">
        <v>0.60416666666666696</v>
      </c>
      <c r="D2097" s="16" t="s">
        <v>18</v>
      </c>
      <c r="E2097" s="35">
        <v>0.625</v>
      </c>
      <c r="F2097" s="50">
        <f>IF(COUNTIF('リスト（不使用）'!$A$5:$A$6,単年カーブ!$A$1),"希望数量入力ください",'単年（2027年度）'!$E$12*単年カーブ!$R$3+'単年（2027年度）'!$E$12*(1-単年カーブ!$R$3)*単年カーブ!Q2097)</f>
        <v>0</v>
      </c>
      <c r="G2097" s="47">
        <f t="shared" si="227"/>
        <v>0</v>
      </c>
      <c r="M2097">
        <f t="shared" si="228"/>
        <v>5</v>
      </c>
      <c r="N2097">
        <f>IF(OR(WEEKDAY(A2097)=1,WEEKDAY(A2097)=7,COUNTIF('2027祝日等（不使用）'!$A$1:$A$20,単年カーブ!A2097)=1),0,1)</f>
        <v>1</v>
      </c>
      <c r="O2097">
        <f t="shared" si="225"/>
        <v>30</v>
      </c>
      <c r="P2097">
        <f t="shared" si="229"/>
        <v>1</v>
      </c>
      <c r="Q2097">
        <f t="shared" si="230"/>
        <v>1</v>
      </c>
    </row>
    <row r="2098" spans="1:17" ht="19.5" x14ac:dyDescent="0.4">
      <c r="A2098" s="33">
        <f t="shared" si="224"/>
        <v>46521</v>
      </c>
      <c r="B2098" s="27" t="str">
        <f t="shared" si="226"/>
        <v>(金)</v>
      </c>
      <c r="C2098" s="34">
        <v>0.625</v>
      </c>
      <c r="D2098" s="16" t="s">
        <v>18</v>
      </c>
      <c r="E2098" s="35">
        <v>0.64583333333333304</v>
      </c>
      <c r="F2098" s="50">
        <f>IF(COUNTIF('リスト（不使用）'!$A$5:$A$6,単年カーブ!$A$1),"希望数量入力ください",'単年（2027年度）'!$E$12*単年カーブ!$R$3+'単年（2027年度）'!$E$12*(1-単年カーブ!$R$3)*単年カーブ!Q2098)</f>
        <v>0</v>
      </c>
      <c r="G2098" s="47">
        <f t="shared" si="227"/>
        <v>0</v>
      </c>
      <c r="M2098">
        <f t="shared" si="228"/>
        <v>5</v>
      </c>
      <c r="N2098">
        <f>IF(OR(WEEKDAY(A2098)=1,WEEKDAY(A2098)=7,COUNTIF('2027祝日等（不使用）'!$A$1:$A$20,単年カーブ!A2098)=1),0,1)</f>
        <v>1</v>
      </c>
      <c r="O2098">
        <f t="shared" si="225"/>
        <v>31</v>
      </c>
      <c r="P2098">
        <f t="shared" si="229"/>
        <v>1</v>
      </c>
      <c r="Q2098">
        <f t="shared" si="230"/>
        <v>1</v>
      </c>
    </row>
    <row r="2099" spans="1:17" ht="19.5" x14ac:dyDescent="0.4">
      <c r="A2099" s="33">
        <f t="shared" si="224"/>
        <v>46521</v>
      </c>
      <c r="B2099" s="27" t="str">
        <f t="shared" si="226"/>
        <v>(金)</v>
      </c>
      <c r="C2099" s="34">
        <v>0.64583333333333304</v>
      </c>
      <c r="D2099" s="16" t="s">
        <v>18</v>
      </c>
      <c r="E2099" s="35">
        <v>0.66666666666666696</v>
      </c>
      <c r="F2099" s="50">
        <f>IF(COUNTIF('リスト（不使用）'!$A$5:$A$6,単年カーブ!$A$1),"希望数量入力ください",'単年（2027年度）'!$E$12*単年カーブ!$R$3+'単年（2027年度）'!$E$12*(1-単年カーブ!$R$3)*単年カーブ!Q2099)</f>
        <v>0</v>
      </c>
      <c r="G2099" s="47">
        <f t="shared" si="227"/>
        <v>0</v>
      </c>
      <c r="M2099">
        <f t="shared" si="228"/>
        <v>5</v>
      </c>
      <c r="N2099">
        <f>IF(OR(WEEKDAY(A2099)=1,WEEKDAY(A2099)=7,COUNTIF('2027祝日等（不使用）'!$A$1:$A$20,単年カーブ!A2099)=1),0,1)</f>
        <v>1</v>
      </c>
      <c r="O2099">
        <f t="shared" si="225"/>
        <v>32</v>
      </c>
      <c r="P2099">
        <f t="shared" si="229"/>
        <v>1</v>
      </c>
      <c r="Q2099">
        <f t="shared" si="230"/>
        <v>1</v>
      </c>
    </row>
    <row r="2100" spans="1:17" ht="19.5" x14ac:dyDescent="0.4">
      <c r="A2100" s="33">
        <f t="shared" ref="A2100:A2163" si="231">A2052+1</f>
        <v>46521</v>
      </c>
      <c r="B2100" s="27" t="str">
        <f t="shared" si="226"/>
        <v>(金)</v>
      </c>
      <c r="C2100" s="34">
        <v>0.66666666666666696</v>
      </c>
      <c r="D2100" s="16" t="s">
        <v>18</v>
      </c>
      <c r="E2100" s="35">
        <v>0.6875</v>
      </c>
      <c r="F2100" s="50">
        <f>IF(COUNTIF('リスト（不使用）'!$A$5:$A$6,単年カーブ!$A$1),"希望数量入力ください",'単年（2027年度）'!$E$12*単年カーブ!$R$3+'単年（2027年度）'!$E$12*(1-単年カーブ!$R$3)*単年カーブ!Q2100)</f>
        <v>0</v>
      </c>
      <c r="G2100" s="47">
        <f t="shared" si="227"/>
        <v>0</v>
      </c>
      <c r="M2100">
        <f t="shared" si="228"/>
        <v>5</v>
      </c>
      <c r="N2100">
        <f>IF(OR(WEEKDAY(A2100)=1,WEEKDAY(A2100)=7,COUNTIF('2027祝日等（不使用）'!$A$1:$A$20,単年カーブ!A2100)=1),0,1)</f>
        <v>1</v>
      </c>
      <c r="O2100">
        <f t="shared" ref="O2100:O2163" si="232">O2052</f>
        <v>33</v>
      </c>
      <c r="P2100">
        <f t="shared" si="229"/>
        <v>1</v>
      </c>
      <c r="Q2100">
        <f t="shared" si="230"/>
        <v>1</v>
      </c>
    </row>
    <row r="2101" spans="1:17" ht="19.5" x14ac:dyDescent="0.4">
      <c r="A2101" s="33">
        <f t="shared" si="231"/>
        <v>46521</v>
      </c>
      <c r="B2101" s="27" t="str">
        <f t="shared" si="226"/>
        <v>(金)</v>
      </c>
      <c r="C2101" s="34">
        <v>0.6875</v>
      </c>
      <c r="D2101" s="16" t="s">
        <v>18</v>
      </c>
      <c r="E2101" s="35">
        <v>0.70833333333333304</v>
      </c>
      <c r="F2101" s="50">
        <f>IF(COUNTIF('リスト（不使用）'!$A$5:$A$6,単年カーブ!$A$1),"希望数量入力ください",'単年（2027年度）'!$E$12*単年カーブ!$R$3+'単年（2027年度）'!$E$12*(1-単年カーブ!$R$3)*単年カーブ!Q2101)</f>
        <v>0</v>
      </c>
      <c r="G2101" s="47">
        <f t="shared" si="227"/>
        <v>0</v>
      </c>
      <c r="M2101">
        <f t="shared" si="228"/>
        <v>5</v>
      </c>
      <c r="N2101">
        <f>IF(OR(WEEKDAY(A2101)=1,WEEKDAY(A2101)=7,COUNTIF('2027祝日等（不使用）'!$A$1:$A$20,単年カーブ!A2101)=1),0,1)</f>
        <v>1</v>
      </c>
      <c r="O2101">
        <f t="shared" si="232"/>
        <v>34</v>
      </c>
      <c r="P2101">
        <f t="shared" si="229"/>
        <v>1</v>
      </c>
      <c r="Q2101">
        <f t="shared" si="230"/>
        <v>1</v>
      </c>
    </row>
    <row r="2102" spans="1:17" ht="19.5" x14ac:dyDescent="0.4">
      <c r="A2102" s="33">
        <f t="shared" si="231"/>
        <v>46521</v>
      </c>
      <c r="B2102" s="27" t="str">
        <f t="shared" si="226"/>
        <v>(金)</v>
      </c>
      <c r="C2102" s="34">
        <v>0.70833333333333304</v>
      </c>
      <c r="D2102" s="16" t="s">
        <v>18</v>
      </c>
      <c r="E2102" s="35">
        <v>0.72916666666666696</v>
      </c>
      <c r="F2102" s="50">
        <f>IF(COUNTIF('リスト（不使用）'!$A$5:$A$6,単年カーブ!$A$1),"希望数量入力ください",'単年（2027年度）'!$E$12*単年カーブ!$R$3+'単年（2027年度）'!$E$12*(1-単年カーブ!$R$3)*単年カーブ!Q2102)</f>
        <v>0</v>
      </c>
      <c r="G2102" s="47">
        <f t="shared" si="227"/>
        <v>0</v>
      </c>
      <c r="M2102">
        <f t="shared" si="228"/>
        <v>5</v>
      </c>
      <c r="N2102">
        <f>IF(OR(WEEKDAY(A2102)=1,WEEKDAY(A2102)=7,COUNTIF('2027祝日等（不使用）'!$A$1:$A$20,単年カーブ!A2102)=1),0,1)</f>
        <v>1</v>
      </c>
      <c r="O2102">
        <f t="shared" si="232"/>
        <v>35</v>
      </c>
      <c r="P2102">
        <f t="shared" si="229"/>
        <v>1</v>
      </c>
      <c r="Q2102">
        <f t="shared" si="230"/>
        <v>1</v>
      </c>
    </row>
    <row r="2103" spans="1:17" ht="19.5" x14ac:dyDescent="0.4">
      <c r="A2103" s="33">
        <f t="shared" si="231"/>
        <v>46521</v>
      </c>
      <c r="B2103" s="27" t="str">
        <f t="shared" si="226"/>
        <v>(金)</v>
      </c>
      <c r="C2103" s="34">
        <v>0.72916666666666696</v>
      </c>
      <c r="D2103" s="16" t="s">
        <v>18</v>
      </c>
      <c r="E2103" s="35">
        <v>0.75</v>
      </c>
      <c r="F2103" s="50">
        <f>IF(COUNTIF('リスト（不使用）'!$A$5:$A$6,単年カーブ!$A$1),"希望数量入力ください",'単年（2027年度）'!$E$12*単年カーブ!$R$3+'単年（2027年度）'!$E$12*(1-単年カーブ!$R$3)*単年カーブ!Q2103)</f>
        <v>0</v>
      </c>
      <c r="G2103" s="47">
        <f t="shared" si="227"/>
        <v>0</v>
      </c>
      <c r="M2103">
        <f t="shared" si="228"/>
        <v>5</v>
      </c>
      <c r="N2103">
        <f>IF(OR(WEEKDAY(A2103)=1,WEEKDAY(A2103)=7,COUNTIF('2027祝日等（不使用）'!$A$1:$A$20,単年カーブ!A2103)=1),0,1)</f>
        <v>1</v>
      </c>
      <c r="O2103">
        <f t="shared" si="232"/>
        <v>36</v>
      </c>
      <c r="P2103">
        <f t="shared" si="229"/>
        <v>1</v>
      </c>
      <c r="Q2103">
        <f t="shared" si="230"/>
        <v>1</v>
      </c>
    </row>
    <row r="2104" spans="1:17" ht="19.5" x14ac:dyDescent="0.4">
      <c r="A2104" s="33">
        <f t="shared" si="231"/>
        <v>46521</v>
      </c>
      <c r="B2104" s="27" t="str">
        <f t="shared" si="226"/>
        <v>(金)</v>
      </c>
      <c r="C2104" s="34">
        <v>0.75</v>
      </c>
      <c r="D2104" s="16" t="s">
        <v>18</v>
      </c>
      <c r="E2104" s="35">
        <v>0.77083333333333304</v>
      </c>
      <c r="F2104" s="50">
        <f>IF(COUNTIF('リスト（不使用）'!$A$5:$A$6,単年カーブ!$A$1),"希望数量入力ください",'単年（2027年度）'!$E$12*単年カーブ!$R$3+'単年（2027年度）'!$E$12*(1-単年カーブ!$R$3)*単年カーブ!Q2104)</f>
        <v>0</v>
      </c>
      <c r="G2104" s="47">
        <f t="shared" si="227"/>
        <v>0</v>
      </c>
      <c r="M2104">
        <f t="shared" si="228"/>
        <v>5</v>
      </c>
      <c r="N2104">
        <f>IF(OR(WEEKDAY(A2104)=1,WEEKDAY(A2104)=7,COUNTIF('2027祝日等（不使用）'!$A$1:$A$20,単年カーブ!A2104)=1),0,1)</f>
        <v>1</v>
      </c>
      <c r="O2104">
        <f t="shared" si="232"/>
        <v>37</v>
      </c>
      <c r="P2104">
        <f t="shared" si="229"/>
        <v>1</v>
      </c>
      <c r="Q2104">
        <f t="shared" si="230"/>
        <v>1</v>
      </c>
    </row>
    <row r="2105" spans="1:17" ht="19.5" x14ac:dyDescent="0.4">
      <c r="A2105" s="33">
        <f t="shared" si="231"/>
        <v>46521</v>
      </c>
      <c r="B2105" s="27" t="str">
        <f t="shared" si="226"/>
        <v>(金)</v>
      </c>
      <c r="C2105" s="34">
        <v>0.77083333333333304</v>
      </c>
      <c r="D2105" s="16" t="s">
        <v>18</v>
      </c>
      <c r="E2105" s="35">
        <v>0.79166666666666696</v>
      </c>
      <c r="F2105" s="50">
        <f>IF(COUNTIF('リスト（不使用）'!$A$5:$A$6,単年カーブ!$A$1),"希望数量入力ください",'単年（2027年度）'!$E$12*単年カーブ!$R$3+'単年（2027年度）'!$E$12*(1-単年カーブ!$R$3)*単年カーブ!Q2105)</f>
        <v>0</v>
      </c>
      <c r="G2105" s="47">
        <f t="shared" si="227"/>
        <v>0</v>
      </c>
      <c r="M2105">
        <f t="shared" si="228"/>
        <v>5</v>
      </c>
      <c r="N2105">
        <f>IF(OR(WEEKDAY(A2105)=1,WEEKDAY(A2105)=7,COUNTIF('2027祝日等（不使用）'!$A$1:$A$20,単年カーブ!A2105)=1),0,1)</f>
        <v>1</v>
      </c>
      <c r="O2105">
        <f t="shared" si="232"/>
        <v>38</v>
      </c>
      <c r="P2105">
        <f t="shared" si="229"/>
        <v>1</v>
      </c>
      <c r="Q2105">
        <f t="shared" si="230"/>
        <v>1</v>
      </c>
    </row>
    <row r="2106" spans="1:17" ht="19.5" x14ac:dyDescent="0.4">
      <c r="A2106" s="33">
        <f t="shared" si="231"/>
        <v>46521</v>
      </c>
      <c r="B2106" s="27" t="str">
        <f t="shared" si="226"/>
        <v>(金)</v>
      </c>
      <c r="C2106" s="34">
        <v>0.79166666666666696</v>
      </c>
      <c r="D2106" s="16" t="s">
        <v>18</v>
      </c>
      <c r="E2106" s="35">
        <v>0.8125</v>
      </c>
      <c r="F2106" s="50">
        <f>IF(COUNTIF('リスト（不使用）'!$A$5:$A$6,単年カーブ!$A$1),"希望数量入力ください",'単年（2027年度）'!$E$12*単年カーブ!$R$3+'単年（2027年度）'!$E$12*(1-単年カーブ!$R$3)*単年カーブ!Q2106)</f>
        <v>0</v>
      </c>
      <c r="G2106" s="47">
        <f t="shared" si="227"/>
        <v>0</v>
      </c>
      <c r="M2106">
        <f t="shared" si="228"/>
        <v>5</v>
      </c>
      <c r="N2106">
        <f>IF(OR(WEEKDAY(A2106)=1,WEEKDAY(A2106)=7,COUNTIF('2027祝日等（不使用）'!$A$1:$A$20,単年カーブ!A2106)=1),0,1)</f>
        <v>1</v>
      </c>
      <c r="O2106">
        <f t="shared" si="232"/>
        <v>39</v>
      </c>
      <c r="P2106">
        <f t="shared" si="229"/>
        <v>1</v>
      </c>
      <c r="Q2106">
        <f t="shared" si="230"/>
        <v>1</v>
      </c>
    </row>
    <row r="2107" spans="1:17" ht="19.5" x14ac:dyDescent="0.4">
      <c r="A2107" s="33">
        <f t="shared" si="231"/>
        <v>46521</v>
      </c>
      <c r="B2107" s="27" t="str">
        <f t="shared" si="226"/>
        <v>(金)</v>
      </c>
      <c r="C2107" s="34">
        <v>0.8125</v>
      </c>
      <c r="D2107" s="16" t="s">
        <v>18</v>
      </c>
      <c r="E2107" s="35">
        <v>0.83333333333333304</v>
      </c>
      <c r="F2107" s="50">
        <f>IF(COUNTIF('リスト（不使用）'!$A$5:$A$6,単年カーブ!$A$1),"希望数量入力ください",'単年（2027年度）'!$E$12*単年カーブ!$R$3+'単年（2027年度）'!$E$12*(1-単年カーブ!$R$3)*単年カーブ!Q2107)</f>
        <v>0</v>
      </c>
      <c r="G2107" s="47">
        <f t="shared" si="227"/>
        <v>0</v>
      </c>
      <c r="M2107">
        <f t="shared" si="228"/>
        <v>5</v>
      </c>
      <c r="N2107">
        <f>IF(OR(WEEKDAY(A2107)=1,WEEKDAY(A2107)=7,COUNTIF('2027祝日等（不使用）'!$A$1:$A$20,単年カーブ!A2107)=1),0,1)</f>
        <v>1</v>
      </c>
      <c r="O2107">
        <f t="shared" si="232"/>
        <v>40</v>
      </c>
      <c r="P2107">
        <f t="shared" si="229"/>
        <v>1</v>
      </c>
      <c r="Q2107">
        <f t="shared" si="230"/>
        <v>1</v>
      </c>
    </row>
    <row r="2108" spans="1:17" ht="19.5" x14ac:dyDescent="0.4">
      <c r="A2108" s="33">
        <f t="shared" si="231"/>
        <v>46521</v>
      </c>
      <c r="B2108" s="27" t="str">
        <f t="shared" si="226"/>
        <v>(金)</v>
      </c>
      <c r="C2108" s="34">
        <v>0.83333333333333304</v>
      </c>
      <c r="D2108" s="16" t="s">
        <v>18</v>
      </c>
      <c r="E2108" s="35">
        <v>0.85416666666666696</v>
      </c>
      <c r="F2108" s="50">
        <f>IF(COUNTIF('リスト（不使用）'!$A$5:$A$6,単年カーブ!$A$1),"希望数量入力ください",'単年（2027年度）'!$E$12*単年カーブ!$R$3+'単年（2027年度）'!$E$12*(1-単年カーブ!$R$3)*単年カーブ!Q2108)</f>
        <v>0</v>
      </c>
      <c r="G2108" s="47">
        <f t="shared" si="227"/>
        <v>0</v>
      </c>
      <c r="M2108">
        <f t="shared" si="228"/>
        <v>5</v>
      </c>
      <c r="N2108">
        <f>IF(OR(WEEKDAY(A2108)=1,WEEKDAY(A2108)=7,COUNTIF('2027祝日等（不使用）'!$A$1:$A$20,単年カーブ!A2108)=1),0,1)</f>
        <v>1</v>
      </c>
      <c r="O2108">
        <f t="shared" si="232"/>
        <v>41</v>
      </c>
      <c r="P2108">
        <f t="shared" si="229"/>
        <v>0</v>
      </c>
      <c r="Q2108">
        <f t="shared" si="230"/>
        <v>0</v>
      </c>
    </row>
    <row r="2109" spans="1:17" ht="19.5" x14ac:dyDescent="0.4">
      <c r="A2109" s="33">
        <f t="shared" si="231"/>
        <v>46521</v>
      </c>
      <c r="B2109" s="27" t="str">
        <f t="shared" si="226"/>
        <v>(金)</v>
      </c>
      <c r="C2109" s="34">
        <v>0.85416666666666696</v>
      </c>
      <c r="D2109" s="16" t="s">
        <v>18</v>
      </c>
      <c r="E2109" s="35">
        <v>0.875</v>
      </c>
      <c r="F2109" s="50">
        <f>IF(COUNTIF('リスト（不使用）'!$A$5:$A$6,単年カーブ!$A$1),"希望数量入力ください",'単年（2027年度）'!$E$12*単年カーブ!$R$3+'単年（2027年度）'!$E$12*(1-単年カーブ!$R$3)*単年カーブ!Q2109)</f>
        <v>0</v>
      </c>
      <c r="G2109" s="47">
        <f t="shared" si="227"/>
        <v>0</v>
      </c>
      <c r="M2109">
        <f t="shared" si="228"/>
        <v>5</v>
      </c>
      <c r="N2109">
        <f>IF(OR(WEEKDAY(A2109)=1,WEEKDAY(A2109)=7,COUNTIF('2027祝日等（不使用）'!$A$1:$A$20,単年カーブ!A2109)=1),0,1)</f>
        <v>1</v>
      </c>
      <c r="O2109">
        <f t="shared" si="232"/>
        <v>42</v>
      </c>
      <c r="P2109">
        <f t="shared" si="229"/>
        <v>0</v>
      </c>
      <c r="Q2109">
        <f t="shared" si="230"/>
        <v>0</v>
      </c>
    </row>
    <row r="2110" spans="1:17" ht="19.5" x14ac:dyDescent="0.4">
      <c r="A2110" s="33">
        <f t="shared" si="231"/>
        <v>46521</v>
      </c>
      <c r="B2110" s="27" t="str">
        <f t="shared" si="226"/>
        <v>(金)</v>
      </c>
      <c r="C2110" s="34">
        <v>0.875</v>
      </c>
      <c r="D2110" s="16" t="s">
        <v>18</v>
      </c>
      <c r="E2110" s="35">
        <v>0.89583333333333304</v>
      </c>
      <c r="F2110" s="50">
        <f>IF(COUNTIF('リスト（不使用）'!$A$5:$A$6,単年カーブ!$A$1),"希望数量入力ください",'単年（2027年度）'!$E$12*単年カーブ!$R$3+'単年（2027年度）'!$E$12*(1-単年カーブ!$R$3)*単年カーブ!Q2110)</f>
        <v>0</v>
      </c>
      <c r="G2110" s="47">
        <f t="shared" si="227"/>
        <v>0</v>
      </c>
      <c r="M2110">
        <f t="shared" si="228"/>
        <v>5</v>
      </c>
      <c r="N2110">
        <f>IF(OR(WEEKDAY(A2110)=1,WEEKDAY(A2110)=7,COUNTIF('2027祝日等（不使用）'!$A$1:$A$20,単年カーブ!A2110)=1),0,1)</f>
        <v>1</v>
      </c>
      <c r="O2110">
        <f t="shared" si="232"/>
        <v>43</v>
      </c>
      <c r="P2110">
        <f t="shared" si="229"/>
        <v>0</v>
      </c>
      <c r="Q2110">
        <f t="shared" si="230"/>
        <v>0</v>
      </c>
    </row>
    <row r="2111" spans="1:17" ht="19.5" x14ac:dyDescent="0.4">
      <c r="A2111" s="33">
        <f t="shared" si="231"/>
        <v>46521</v>
      </c>
      <c r="B2111" s="27" t="str">
        <f t="shared" si="226"/>
        <v>(金)</v>
      </c>
      <c r="C2111" s="34">
        <v>0.89583333333333304</v>
      </c>
      <c r="D2111" s="16" t="s">
        <v>18</v>
      </c>
      <c r="E2111" s="35">
        <v>0.91666666666666696</v>
      </c>
      <c r="F2111" s="50">
        <f>IF(COUNTIF('リスト（不使用）'!$A$5:$A$6,単年カーブ!$A$1),"希望数量入力ください",'単年（2027年度）'!$E$12*単年カーブ!$R$3+'単年（2027年度）'!$E$12*(1-単年カーブ!$R$3)*単年カーブ!Q2111)</f>
        <v>0</v>
      </c>
      <c r="G2111" s="47">
        <f t="shared" si="227"/>
        <v>0</v>
      </c>
      <c r="M2111">
        <f t="shared" si="228"/>
        <v>5</v>
      </c>
      <c r="N2111">
        <f>IF(OR(WEEKDAY(A2111)=1,WEEKDAY(A2111)=7,COUNTIF('2027祝日等（不使用）'!$A$1:$A$20,単年カーブ!A2111)=1),0,1)</f>
        <v>1</v>
      </c>
      <c r="O2111">
        <f t="shared" si="232"/>
        <v>44</v>
      </c>
      <c r="P2111">
        <f t="shared" si="229"/>
        <v>0</v>
      </c>
      <c r="Q2111">
        <f t="shared" si="230"/>
        <v>0</v>
      </c>
    </row>
    <row r="2112" spans="1:17" ht="19.5" x14ac:dyDescent="0.4">
      <c r="A2112" s="33">
        <f t="shared" si="231"/>
        <v>46521</v>
      </c>
      <c r="B2112" s="27" t="str">
        <f t="shared" si="226"/>
        <v>(金)</v>
      </c>
      <c r="C2112" s="34">
        <v>0.91666666666666696</v>
      </c>
      <c r="D2112" s="16" t="s">
        <v>18</v>
      </c>
      <c r="E2112" s="35">
        <v>0.9375</v>
      </c>
      <c r="F2112" s="50">
        <f>IF(COUNTIF('リスト（不使用）'!$A$5:$A$6,単年カーブ!$A$1),"希望数量入力ください",'単年（2027年度）'!$E$12*単年カーブ!$R$3+'単年（2027年度）'!$E$12*(1-単年カーブ!$R$3)*単年カーブ!Q2112)</f>
        <v>0</v>
      </c>
      <c r="G2112" s="47">
        <f t="shared" si="227"/>
        <v>0</v>
      </c>
      <c r="M2112">
        <f t="shared" si="228"/>
        <v>5</v>
      </c>
      <c r="N2112">
        <f>IF(OR(WEEKDAY(A2112)=1,WEEKDAY(A2112)=7,COUNTIF('2027祝日等（不使用）'!$A$1:$A$20,単年カーブ!A2112)=1),0,1)</f>
        <v>1</v>
      </c>
      <c r="O2112">
        <f t="shared" si="232"/>
        <v>45</v>
      </c>
      <c r="P2112">
        <f t="shared" si="229"/>
        <v>0</v>
      </c>
      <c r="Q2112">
        <f t="shared" si="230"/>
        <v>0</v>
      </c>
    </row>
    <row r="2113" spans="1:17" ht="19.5" x14ac:dyDescent="0.4">
      <c r="A2113" s="33">
        <f t="shared" si="231"/>
        <v>46521</v>
      </c>
      <c r="B2113" s="27" t="str">
        <f t="shared" si="226"/>
        <v>(金)</v>
      </c>
      <c r="C2113" s="34">
        <v>0.9375</v>
      </c>
      <c r="D2113" s="16" t="s">
        <v>18</v>
      </c>
      <c r="E2113" s="35">
        <v>0.95833333333333304</v>
      </c>
      <c r="F2113" s="50">
        <f>IF(COUNTIF('リスト（不使用）'!$A$5:$A$6,単年カーブ!$A$1),"希望数量入力ください",'単年（2027年度）'!$E$12*単年カーブ!$R$3+'単年（2027年度）'!$E$12*(1-単年カーブ!$R$3)*単年カーブ!Q2113)</f>
        <v>0</v>
      </c>
      <c r="G2113" s="47">
        <f t="shared" si="227"/>
        <v>0</v>
      </c>
      <c r="M2113">
        <f t="shared" si="228"/>
        <v>5</v>
      </c>
      <c r="N2113">
        <f>IF(OR(WEEKDAY(A2113)=1,WEEKDAY(A2113)=7,COUNTIF('2027祝日等（不使用）'!$A$1:$A$20,単年カーブ!A2113)=1),0,1)</f>
        <v>1</v>
      </c>
      <c r="O2113">
        <f t="shared" si="232"/>
        <v>46</v>
      </c>
      <c r="P2113">
        <f t="shared" si="229"/>
        <v>0</v>
      </c>
      <c r="Q2113">
        <f t="shared" si="230"/>
        <v>0</v>
      </c>
    </row>
    <row r="2114" spans="1:17" ht="19.5" x14ac:dyDescent="0.4">
      <c r="A2114" s="33">
        <f t="shared" si="231"/>
        <v>46521</v>
      </c>
      <c r="B2114" s="27" t="str">
        <f t="shared" si="226"/>
        <v>(金)</v>
      </c>
      <c r="C2114" s="34">
        <v>0.95833333333333304</v>
      </c>
      <c r="D2114" s="16" t="s">
        <v>18</v>
      </c>
      <c r="E2114" s="35">
        <v>0.97916666666666696</v>
      </c>
      <c r="F2114" s="50">
        <f>IF(COUNTIF('リスト（不使用）'!$A$5:$A$6,単年カーブ!$A$1),"希望数量入力ください",'単年（2027年度）'!$E$12*単年カーブ!$R$3+'単年（2027年度）'!$E$12*(1-単年カーブ!$R$3)*単年カーブ!Q2114)</f>
        <v>0</v>
      </c>
      <c r="G2114" s="47">
        <f t="shared" si="227"/>
        <v>0</v>
      </c>
      <c r="M2114">
        <f t="shared" si="228"/>
        <v>5</v>
      </c>
      <c r="N2114">
        <f>IF(OR(WEEKDAY(A2114)=1,WEEKDAY(A2114)=7,COUNTIF('2027祝日等（不使用）'!$A$1:$A$20,単年カーブ!A2114)=1),0,1)</f>
        <v>1</v>
      </c>
      <c r="O2114">
        <f t="shared" si="232"/>
        <v>47</v>
      </c>
      <c r="P2114">
        <f t="shared" si="229"/>
        <v>0</v>
      </c>
      <c r="Q2114">
        <f t="shared" si="230"/>
        <v>0</v>
      </c>
    </row>
    <row r="2115" spans="1:17" ht="19.5" x14ac:dyDescent="0.4">
      <c r="A2115" s="33">
        <f t="shared" si="231"/>
        <v>46521</v>
      </c>
      <c r="B2115" s="27" t="str">
        <f t="shared" si="226"/>
        <v>(金)</v>
      </c>
      <c r="C2115" s="34">
        <v>0.97916666666666696</v>
      </c>
      <c r="D2115" s="16" t="s">
        <v>18</v>
      </c>
      <c r="E2115" s="35" t="s">
        <v>17</v>
      </c>
      <c r="F2115" s="50">
        <f>IF(COUNTIF('リスト（不使用）'!$A$5:$A$6,単年カーブ!$A$1),"希望数量入力ください",'単年（2027年度）'!$E$12*単年カーブ!$R$3+'単年（2027年度）'!$E$12*(1-単年カーブ!$R$3)*単年カーブ!Q2115)</f>
        <v>0</v>
      </c>
      <c r="G2115" s="47">
        <f t="shared" si="227"/>
        <v>0</v>
      </c>
      <c r="M2115">
        <f t="shared" si="228"/>
        <v>5</v>
      </c>
      <c r="N2115">
        <f>IF(OR(WEEKDAY(A2115)=1,WEEKDAY(A2115)=7,COUNTIF('2027祝日等（不使用）'!$A$1:$A$20,単年カーブ!A2115)=1),0,1)</f>
        <v>1</v>
      </c>
      <c r="O2115">
        <f t="shared" si="232"/>
        <v>48</v>
      </c>
      <c r="P2115">
        <f t="shared" si="229"/>
        <v>0</v>
      </c>
      <c r="Q2115">
        <f t="shared" si="230"/>
        <v>0</v>
      </c>
    </row>
    <row r="2116" spans="1:17" ht="19.5" x14ac:dyDescent="0.4">
      <c r="A2116" s="33">
        <f t="shared" si="231"/>
        <v>46522</v>
      </c>
      <c r="B2116" s="27" t="str">
        <f t="shared" ref="B2116:B2179" si="233">TEXT(A2116,"(aaa)")</f>
        <v>(土)</v>
      </c>
      <c r="C2116" s="34">
        <v>0</v>
      </c>
      <c r="D2116" s="16" t="s">
        <v>18</v>
      </c>
      <c r="E2116" s="35">
        <v>2.0833333333333332E-2</v>
      </c>
      <c r="F2116" s="50">
        <f>IF(COUNTIF('リスト（不使用）'!$A$5:$A$6,単年カーブ!$A$1),"希望数量入力ください",'単年（2027年度）'!$E$12*単年カーブ!$R$3+'単年（2027年度）'!$E$12*(1-単年カーブ!$R$3)*単年カーブ!Q2116)</f>
        <v>0</v>
      </c>
      <c r="G2116" s="47">
        <f t="shared" ref="G2116:G2179" si="234">F2116/2</f>
        <v>0</v>
      </c>
      <c r="M2116">
        <f t="shared" ref="M2116:M2179" si="235">MONTH(A2116)</f>
        <v>5</v>
      </c>
      <c r="N2116">
        <f>IF(OR(WEEKDAY(A2116)=1,WEEKDAY(A2116)=7,COUNTIF('2027祝日等（不使用）'!$A$1:$A$20,単年カーブ!A2116)=1),0,1)</f>
        <v>0</v>
      </c>
      <c r="O2116">
        <f t="shared" si="232"/>
        <v>1</v>
      </c>
      <c r="P2116">
        <f t="shared" ref="P2116:P2179" si="236">IF(AND(O2116&gt;16,O2116&lt;41),1,0)</f>
        <v>0</v>
      </c>
      <c r="Q2116">
        <f t="shared" ref="Q2116:Q2179" si="237">P2116*N2116</f>
        <v>0</v>
      </c>
    </row>
    <row r="2117" spans="1:17" ht="19.5" x14ac:dyDescent="0.4">
      <c r="A2117" s="33">
        <f t="shared" si="231"/>
        <v>46522</v>
      </c>
      <c r="B2117" s="27" t="str">
        <f t="shared" si="233"/>
        <v>(土)</v>
      </c>
      <c r="C2117" s="34">
        <v>2.0833333333333332E-2</v>
      </c>
      <c r="D2117" s="16" t="s">
        <v>18</v>
      </c>
      <c r="E2117" s="35">
        <v>4.1666666666666664E-2</v>
      </c>
      <c r="F2117" s="50">
        <f>IF(COUNTIF('リスト（不使用）'!$A$5:$A$6,単年カーブ!$A$1),"希望数量入力ください",'単年（2027年度）'!$E$12*単年カーブ!$R$3+'単年（2027年度）'!$E$12*(1-単年カーブ!$R$3)*単年カーブ!Q2117)</f>
        <v>0</v>
      </c>
      <c r="G2117" s="47">
        <f t="shared" si="234"/>
        <v>0</v>
      </c>
      <c r="M2117">
        <f t="shared" si="235"/>
        <v>5</v>
      </c>
      <c r="N2117">
        <f>IF(OR(WEEKDAY(A2117)=1,WEEKDAY(A2117)=7,COUNTIF('2027祝日等（不使用）'!$A$1:$A$20,単年カーブ!A2117)=1),0,1)</f>
        <v>0</v>
      </c>
      <c r="O2117">
        <f t="shared" si="232"/>
        <v>2</v>
      </c>
      <c r="P2117">
        <f t="shared" si="236"/>
        <v>0</v>
      </c>
      <c r="Q2117">
        <f t="shared" si="237"/>
        <v>0</v>
      </c>
    </row>
    <row r="2118" spans="1:17" ht="19.5" x14ac:dyDescent="0.4">
      <c r="A2118" s="33">
        <f t="shared" si="231"/>
        <v>46522</v>
      </c>
      <c r="B2118" s="27" t="str">
        <f t="shared" si="233"/>
        <v>(土)</v>
      </c>
      <c r="C2118" s="34">
        <v>4.1666666666666664E-2</v>
      </c>
      <c r="D2118" s="16" t="s">
        <v>18</v>
      </c>
      <c r="E2118" s="35">
        <v>6.25E-2</v>
      </c>
      <c r="F2118" s="50">
        <f>IF(COUNTIF('リスト（不使用）'!$A$5:$A$6,単年カーブ!$A$1),"希望数量入力ください",'単年（2027年度）'!$E$12*単年カーブ!$R$3+'単年（2027年度）'!$E$12*(1-単年カーブ!$R$3)*単年カーブ!Q2118)</f>
        <v>0</v>
      </c>
      <c r="G2118" s="47">
        <f t="shared" si="234"/>
        <v>0</v>
      </c>
      <c r="M2118">
        <f t="shared" si="235"/>
        <v>5</v>
      </c>
      <c r="N2118">
        <f>IF(OR(WEEKDAY(A2118)=1,WEEKDAY(A2118)=7,COUNTIF('2027祝日等（不使用）'!$A$1:$A$20,単年カーブ!A2118)=1),0,1)</f>
        <v>0</v>
      </c>
      <c r="O2118">
        <f t="shared" si="232"/>
        <v>3</v>
      </c>
      <c r="P2118">
        <f t="shared" si="236"/>
        <v>0</v>
      </c>
      <c r="Q2118">
        <f t="shared" si="237"/>
        <v>0</v>
      </c>
    </row>
    <row r="2119" spans="1:17" ht="19.5" x14ac:dyDescent="0.4">
      <c r="A2119" s="33">
        <f t="shared" si="231"/>
        <v>46522</v>
      </c>
      <c r="B2119" s="27" t="str">
        <f t="shared" si="233"/>
        <v>(土)</v>
      </c>
      <c r="C2119" s="34">
        <v>6.25E-2</v>
      </c>
      <c r="D2119" s="16" t="s">
        <v>18</v>
      </c>
      <c r="E2119" s="35">
        <v>8.3333333333333301E-2</v>
      </c>
      <c r="F2119" s="50">
        <f>IF(COUNTIF('リスト（不使用）'!$A$5:$A$6,単年カーブ!$A$1),"希望数量入力ください",'単年（2027年度）'!$E$12*単年カーブ!$R$3+'単年（2027年度）'!$E$12*(1-単年カーブ!$R$3)*単年カーブ!Q2119)</f>
        <v>0</v>
      </c>
      <c r="G2119" s="47">
        <f t="shared" si="234"/>
        <v>0</v>
      </c>
      <c r="M2119">
        <f t="shared" si="235"/>
        <v>5</v>
      </c>
      <c r="N2119">
        <f>IF(OR(WEEKDAY(A2119)=1,WEEKDAY(A2119)=7,COUNTIF('2027祝日等（不使用）'!$A$1:$A$20,単年カーブ!A2119)=1),0,1)</f>
        <v>0</v>
      </c>
      <c r="O2119">
        <f t="shared" si="232"/>
        <v>4</v>
      </c>
      <c r="P2119">
        <f t="shared" si="236"/>
        <v>0</v>
      </c>
      <c r="Q2119">
        <f t="shared" si="237"/>
        <v>0</v>
      </c>
    </row>
    <row r="2120" spans="1:17" ht="19.5" x14ac:dyDescent="0.4">
      <c r="A2120" s="33">
        <f t="shared" si="231"/>
        <v>46522</v>
      </c>
      <c r="B2120" s="27" t="str">
        <f t="shared" si="233"/>
        <v>(土)</v>
      </c>
      <c r="C2120" s="34">
        <v>8.3333333333333301E-2</v>
      </c>
      <c r="D2120" s="16" t="s">
        <v>18</v>
      </c>
      <c r="E2120" s="35">
        <v>0.104166666666667</v>
      </c>
      <c r="F2120" s="50">
        <f>IF(COUNTIF('リスト（不使用）'!$A$5:$A$6,単年カーブ!$A$1),"希望数量入力ください",'単年（2027年度）'!$E$12*単年カーブ!$R$3+'単年（2027年度）'!$E$12*(1-単年カーブ!$R$3)*単年カーブ!Q2120)</f>
        <v>0</v>
      </c>
      <c r="G2120" s="47">
        <f t="shared" si="234"/>
        <v>0</v>
      </c>
      <c r="M2120">
        <f t="shared" si="235"/>
        <v>5</v>
      </c>
      <c r="N2120">
        <f>IF(OR(WEEKDAY(A2120)=1,WEEKDAY(A2120)=7,COUNTIF('2027祝日等（不使用）'!$A$1:$A$20,単年カーブ!A2120)=1),0,1)</f>
        <v>0</v>
      </c>
      <c r="O2120">
        <f t="shared" si="232"/>
        <v>5</v>
      </c>
      <c r="P2120">
        <f t="shared" si="236"/>
        <v>0</v>
      </c>
      <c r="Q2120">
        <f t="shared" si="237"/>
        <v>0</v>
      </c>
    </row>
    <row r="2121" spans="1:17" ht="19.5" x14ac:dyDescent="0.4">
      <c r="A2121" s="33">
        <f t="shared" si="231"/>
        <v>46522</v>
      </c>
      <c r="B2121" s="27" t="str">
        <f t="shared" si="233"/>
        <v>(土)</v>
      </c>
      <c r="C2121" s="34">
        <v>0.104166666666667</v>
      </c>
      <c r="D2121" s="16" t="s">
        <v>18</v>
      </c>
      <c r="E2121" s="35">
        <v>0.125</v>
      </c>
      <c r="F2121" s="50">
        <f>IF(COUNTIF('リスト（不使用）'!$A$5:$A$6,単年カーブ!$A$1),"希望数量入力ください",'単年（2027年度）'!$E$12*単年カーブ!$R$3+'単年（2027年度）'!$E$12*(1-単年カーブ!$R$3)*単年カーブ!Q2121)</f>
        <v>0</v>
      </c>
      <c r="G2121" s="47">
        <f t="shared" si="234"/>
        <v>0</v>
      </c>
      <c r="M2121">
        <f t="shared" si="235"/>
        <v>5</v>
      </c>
      <c r="N2121">
        <f>IF(OR(WEEKDAY(A2121)=1,WEEKDAY(A2121)=7,COUNTIF('2027祝日等（不使用）'!$A$1:$A$20,単年カーブ!A2121)=1),0,1)</f>
        <v>0</v>
      </c>
      <c r="O2121">
        <f t="shared" si="232"/>
        <v>6</v>
      </c>
      <c r="P2121">
        <f t="shared" si="236"/>
        <v>0</v>
      </c>
      <c r="Q2121">
        <f t="shared" si="237"/>
        <v>0</v>
      </c>
    </row>
    <row r="2122" spans="1:17" ht="19.5" x14ac:dyDescent="0.4">
      <c r="A2122" s="33">
        <f t="shared" si="231"/>
        <v>46522</v>
      </c>
      <c r="B2122" s="27" t="str">
        <f t="shared" si="233"/>
        <v>(土)</v>
      </c>
      <c r="C2122" s="34">
        <v>0.125</v>
      </c>
      <c r="D2122" s="16" t="s">
        <v>18</v>
      </c>
      <c r="E2122" s="35">
        <v>0.14583333333333301</v>
      </c>
      <c r="F2122" s="50">
        <f>IF(COUNTIF('リスト（不使用）'!$A$5:$A$6,単年カーブ!$A$1),"希望数量入力ください",'単年（2027年度）'!$E$12*単年カーブ!$R$3+'単年（2027年度）'!$E$12*(1-単年カーブ!$R$3)*単年カーブ!Q2122)</f>
        <v>0</v>
      </c>
      <c r="G2122" s="47">
        <f t="shared" si="234"/>
        <v>0</v>
      </c>
      <c r="M2122">
        <f t="shared" si="235"/>
        <v>5</v>
      </c>
      <c r="N2122">
        <f>IF(OR(WEEKDAY(A2122)=1,WEEKDAY(A2122)=7,COUNTIF('2027祝日等（不使用）'!$A$1:$A$20,単年カーブ!A2122)=1),0,1)</f>
        <v>0</v>
      </c>
      <c r="O2122">
        <f t="shared" si="232"/>
        <v>7</v>
      </c>
      <c r="P2122">
        <f t="shared" si="236"/>
        <v>0</v>
      </c>
      <c r="Q2122">
        <f t="shared" si="237"/>
        <v>0</v>
      </c>
    </row>
    <row r="2123" spans="1:17" ht="19.5" x14ac:dyDescent="0.4">
      <c r="A2123" s="33">
        <f t="shared" si="231"/>
        <v>46522</v>
      </c>
      <c r="B2123" s="27" t="str">
        <f t="shared" si="233"/>
        <v>(土)</v>
      </c>
      <c r="C2123" s="34">
        <v>0.14583333333333301</v>
      </c>
      <c r="D2123" s="16" t="s">
        <v>18</v>
      </c>
      <c r="E2123" s="35">
        <v>0.16666666666666699</v>
      </c>
      <c r="F2123" s="50">
        <f>IF(COUNTIF('リスト（不使用）'!$A$5:$A$6,単年カーブ!$A$1),"希望数量入力ください",'単年（2027年度）'!$E$12*単年カーブ!$R$3+'単年（2027年度）'!$E$12*(1-単年カーブ!$R$3)*単年カーブ!Q2123)</f>
        <v>0</v>
      </c>
      <c r="G2123" s="47">
        <f t="shared" si="234"/>
        <v>0</v>
      </c>
      <c r="M2123">
        <f t="shared" si="235"/>
        <v>5</v>
      </c>
      <c r="N2123">
        <f>IF(OR(WEEKDAY(A2123)=1,WEEKDAY(A2123)=7,COUNTIF('2027祝日等（不使用）'!$A$1:$A$20,単年カーブ!A2123)=1),0,1)</f>
        <v>0</v>
      </c>
      <c r="O2123">
        <f t="shared" si="232"/>
        <v>8</v>
      </c>
      <c r="P2123">
        <f t="shared" si="236"/>
        <v>0</v>
      </c>
      <c r="Q2123">
        <f t="shared" si="237"/>
        <v>0</v>
      </c>
    </row>
    <row r="2124" spans="1:17" ht="19.5" x14ac:dyDescent="0.4">
      <c r="A2124" s="33">
        <f t="shared" si="231"/>
        <v>46522</v>
      </c>
      <c r="B2124" s="27" t="str">
        <f t="shared" si="233"/>
        <v>(土)</v>
      </c>
      <c r="C2124" s="34">
        <v>0.16666666666666699</v>
      </c>
      <c r="D2124" s="16" t="s">
        <v>18</v>
      </c>
      <c r="E2124" s="35">
        <v>0.1875</v>
      </c>
      <c r="F2124" s="50">
        <f>IF(COUNTIF('リスト（不使用）'!$A$5:$A$6,単年カーブ!$A$1),"希望数量入力ください",'単年（2027年度）'!$E$12*単年カーブ!$R$3+'単年（2027年度）'!$E$12*(1-単年カーブ!$R$3)*単年カーブ!Q2124)</f>
        <v>0</v>
      </c>
      <c r="G2124" s="47">
        <f t="shared" si="234"/>
        <v>0</v>
      </c>
      <c r="M2124">
        <f t="shared" si="235"/>
        <v>5</v>
      </c>
      <c r="N2124">
        <f>IF(OR(WEEKDAY(A2124)=1,WEEKDAY(A2124)=7,COUNTIF('2027祝日等（不使用）'!$A$1:$A$20,単年カーブ!A2124)=1),0,1)</f>
        <v>0</v>
      </c>
      <c r="O2124">
        <f t="shared" si="232"/>
        <v>9</v>
      </c>
      <c r="P2124">
        <f t="shared" si="236"/>
        <v>0</v>
      </c>
      <c r="Q2124">
        <f t="shared" si="237"/>
        <v>0</v>
      </c>
    </row>
    <row r="2125" spans="1:17" ht="19.5" x14ac:dyDescent="0.4">
      <c r="A2125" s="33">
        <f t="shared" si="231"/>
        <v>46522</v>
      </c>
      <c r="B2125" s="27" t="str">
        <f t="shared" si="233"/>
        <v>(土)</v>
      </c>
      <c r="C2125" s="34">
        <v>0.1875</v>
      </c>
      <c r="D2125" s="16" t="s">
        <v>18</v>
      </c>
      <c r="E2125" s="35">
        <v>0.20833333333333301</v>
      </c>
      <c r="F2125" s="50">
        <f>IF(COUNTIF('リスト（不使用）'!$A$5:$A$6,単年カーブ!$A$1),"希望数量入力ください",'単年（2027年度）'!$E$12*単年カーブ!$R$3+'単年（2027年度）'!$E$12*(1-単年カーブ!$R$3)*単年カーブ!Q2125)</f>
        <v>0</v>
      </c>
      <c r="G2125" s="47">
        <f t="shared" si="234"/>
        <v>0</v>
      </c>
      <c r="M2125">
        <f t="shared" si="235"/>
        <v>5</v>
      </c>
      <c r="N2125">
        <f>IF(OR(WEEKDAY(A2125)=1,WEEKDAY(A2125)=7,COUNTIF('2027祝日等（不使用）'!$A$1:$A$20,単年カーブ!A2125)=1),0,1)</f>
        <v>0</v>
      </c>
      <c r="O2125">
        <f t="shared" si="232"/>
        <v>10</v>
      </c>
      <c r="P2125">
        <f t="shared" si="236"/>
        <v>0</v>
      </c>
      <c r="Q2125">
        <f t="shared" si="237"/>
        <v>0</v>
      </c>
    </row>
    <row r="2126" spans="1:17" ht="19.5" x14ac:dyDescent="0.4">
      <c r="A2126" s="33">
        <f t="shared" si="231"/>
        <v>46522</v>
      </c>
      <c r="B2126" s="27" t="str">
        <f t="shared" si="233"/>
        <v>(土)</v>
      </c>
      <c r="C2126" s="34">
        <v>0.20833333333333301</v>
      </c>
      <c r="D2126" s="16" t="s">
        <v>18</v>
      </c>
      <c r="E2126" s="35">
        <v>0.22916666666666699</v>
      </c>
      <c r="F2126" s="50">
        <f>IF(COUNTIF('リスト（不使用）'!$A$5:$A$6,単年カーブ!$A$1),"希望数量入力ください",'単年（2027年度）'!$E$12*単年カーブ!$R$3+'単年（2027年度）'!$E$12*(1-単年カーブ!$R$3)*単年カーブ!Q2126)</f>
        <v>0</v>
      </c>
      <c r="G2126" s="47">
        <f t="shared" si="234"/>
        <v>0</v>
      </c>
      <c r="M2126">
        <f t="shared" si="235"/>
        <v>5</v>
      </c>
      <c r="N2126">
        <f>IF(OR(WEEKDAY(A2126)=1,WEEKDAY(A2126)=7,COUNTIF('2027祝日等（不使用）'!$A$1:$A$20,単年カーブ!A2126)=1),0,1)</f>
        <v>0</v>
      </c>
      <c r="O2126">
        <f t="shared" si="232"/>
        <v>11</v>
      </c>
      <c r="P2126">
        <f t="shared" si="236"/>
        <v>0</v>
      </c>
      <c r="Q2126">
        <f t="shared" si="237"/>
        <v>0</v>
      </c>
    </row>
    <row r="2127" spans="1:17" ht="19.5" x14ac:dyDescent="0.4">
      <c r="A2127" s="33">
        <f t="shared" si="231"/>
        <v>46522</v>
      </c>
      <c r="B2127" s="27" t="str">
        <f t="shared" si="233"/>
        <v>(土)</v>
      </c>
      <c r="C2127" s="34">
        <v>0.22916666666666699</v>
      </c>
      <c r="D2127" s="16" t="s">
        <v>18</v>
      </c>
      <c r="E2127" s="35">
        <v>0.25</v>
      </c>
      <c r="F2127" s="50">
        <f>IF(COUNTIF('リスト（不使用）'!$A$5:$A$6,単年カーブ!$A$1),"希望数量入力ください",'単年（2027年度）'!$E$12*単年カーブ!$R$3+'単年（2027年度）'!$E$12*(1-単年カーブ!$R$3)*単年カーブ!Q2127)</f>
        <v>0</v>
      </c>
      <c r="G2127" s="47">
        <f t="shared" si="234"/>
        <v>0</v>
      </c>
      <c r="M2127">
        <f t="shared" si="235"/>
        <v>5</v>
      </c>
      <c r="N2127">
        <f>IF(OR(WEEKDAY(A2127)=1,WEEKDAY(A2127)=7,COUNTIF('2027祝日等（不使用）'!$A$1:$A$20,単年カーブ!A2127)=1),0,1)</f>
        <v>0</v>
      </c>
      <c r="O2127">
        <f t="shared" si="232"/>
        <v>12</v>
      </c>
      <c r="P2127">
        <f t="shared" si="236"/>
        <v>0</v>
      </c>
      <c r="Q2127">
        <f t="shared" si="237"/>
        <v>0</v>
      </c>
    </row>
    <row r="2128" spans="1:17" ht="19.5" x14ac:dyDescent="0.4">
      <c r="A2128" s="33">
        <f t="shared" si="231"/>
        <v>46522</v>
      </c>
      <c r="B2128" s="27" t="str">
        <f t="shared" si="233"/>
        <v>(土)</v>
      </c>
      <c r="C2128" s="34">
        <v>0.25</v>
      </c>
      <c r="D2128" s="16" t="s">
        <v>18</v>
      </c>
      <c r="E2128" s="35">
        <v>0.27083333333333298</v>
      </c>
      <c r="F2128" s="50">
        <f>IF(COUNTIF('リスト（不使用）'!$A$5:$A$6,単年カーブ!$A$1),"希望数量入力ください",'単年（2027年度）'!$E$12*単年カーブ!$R$3+'単年（2027年度）'!$E$12*(1-単年カーブ!$R$3)*単年カーブ!Q2128)</f>
        <v>0</v>
      </c>
      <c r="G2128" s="47">
        <f t="shared" si="234"/>
        <v>0</v>
      </c>
      <c r="M2128">
        <f t="shared" si="235"/>
        <v>5</v>
      </c>
      <c r="N2128">
        <f>IF(OR(WEEKDAY(A2128)=1,WEEKDAY(A2128)=7,COUNTIF('2027祝日等（不使用）'!$A$1:$A$20,単年カーブ!A2128)=1),0,1)</f>
        <v>0</v>
      </c>
      <c r="O2128">
        <f t="shared" si="232"/>
        <v>13</v>
      </c>
      <c r="P2128">
        <f t="shared" si="236"/>
        <v>0</v>
      </c>
      <c r="Q2128">
        <f t="shared" si="237"/>
        <v>0</v>
      </c>
    </row>
    <row r="2129" spans="1:17" ht="19.5" x14ac:dyDescent="0.4">
      <c r="A2129" s="33">
        <f t="shared" si="231"/>
        <v>46522</v>
      </c>
      <c r="B2129" s="27" t="str">
        <f t="shared" si="233"/>
        <v>(土)</v>
      </c>
      <c r="C2129" s="34">
        <v>0.27083333333333298</v>
      </c>
      <c r="D2129" s="16" t="s">
        <v>18</v>
      </c>
      <c r="E2129" s="35">
        <v>0.29166666666666702</v>
      </c>
      <c r="F2129" s="50">
        <f>IF(COUNTIF('リスト（不使用）'!$A$5:$A$6,単年カーブ!$A$1),"希望数量入力ください",'単年（2027年度）'!$E$12*単年カーブ!$R$3+'単年（2027年度）'!$E$12*(1-単年カーブ!$R$3)*単年カーブ!Q2129)</f>
        <v>0</v>
      </c>
      <c r="G2129" s="47">
        <f t="shared" si="234"/>
        <v>0</v>
      </c>
      <c r="M2129">
        <f t="shared" si="235"/>
        <v>5</v>
      </c>
      <c r="N2129">
        <f>IF(OR(WEEKDAY(A2129)=1,WEEKDAY(A2129)=7,COUNTIF('2027祝日等（不使用）'!$A$1:$A$20,単年カーブ!A2129)=1),0,1)</f>
        <v>0</v>
      </c>
      <c r="O2129">
        <f t="shared" si="232"/>
        <v>14</v>
      </c>
      <c r="P2129">
        <f t="shared" si="236"/>
        <v>0</v>
      </c>
      <c r="Q2129">
        <f t="shared" si="237"/>
        <v>0</v>
      </c>
    </row>
    <row r="2130" spans="1:17" ht="19.5" x14ac:dyDescent="0.4">
      <c r="A2130" s="33">
        <f t="shared" si="231"/>
        <v>46522</v>
      </c>
      <c r="B2130" s="27" t="str">
        <f t="shared" si="233"/>
        <v>(土)</v>
      </c>
      <c r="C2130" s="34">
        <v>0.29166666666666702</v>
      </c>
      <c r="D2130" s="16" t="s">
        <v>18</v>
      </c>
      <c r="E2130" s="35">
        <v>0.3125</v>
      </c>
      <c r="F2130" s="50">
        <f>IF(COUNTIF('リスト（不使用）'!$A$5:$A$6,単年カーブ!$A$1),"希望数量入力ください",'単年（2027年度）'!$E$12*単年カーブ!$R$3+'単年（2027年度）'!$E$12*(1-単年カーブ!$R$3)*単年カーブ!Q2130)</f>
        <v>0</v>
      </c>
      <c r="G2130" s="47">
        <f t="shared" si="234"/>
        <v>0</v>
      </c>
      <c r="M2130">
        <f t="shared" si="235"/>
        <v>5</v>
      </c>
      <c r="N2130">
        <f>IF(OR(WEEKDAY(A2130)=1,WEEKDAY(A2130)=7,COUNTIF('2027祝日等（不使用）'!$A$1:$A$20,単年カーブ!A2130)=1),0,1)</f>
        <v>0</v>
      </c>
      <c r="O2130">
        <f t="shared" si="232"/>
        <v>15</v>
      </c>
      <c r="P2130">
        <f t="shared" si="236"/>
        <v>0</v>
      </c>
      <c r="Q2130">
        <f t="shared" si="237"/>
        <v>0</v>
      </c>
    </row>
    <row r="2131" spans="1:17" ht="19.5" x14ac:dyDescent="0.4">
      <c r="A2131" s="33">
        <f t="shared" si="231"/>
        <v>46522</v>
      </c>
      <c r="B2131" s="27" t="str">
        <f t="shared" si="233"/>
        <v>(土)</v>
      </c>
      <c r="C2131" s="34">
        <v>0.3125</v>
      </c>
      <c r="D2131" s="16" t="s">
        <v>18</v>
      </c>
      <c r="E2131" s="35">
        <v>0.33333333333333298</v>
      </c>
      <c r="F2131" s="50">
        <f>IF(COUNTIF('リスト（不使用）'!$A$5:$A$6,単年カーブ!$A$1),"希望数量入力ください",'単年（2027年度）'!$E$12*単年カーブ!$R$3+'単年（2027年度）'!$E$12*(1-単年カーブ!$R$3)*単年カーブ!Q2131)</f>
        <v>0</v>
      </c>
      <c r="G2131" s="47">
        <f t="shared" si="234"/>
        <v>0</v>
      </c>
      <c r="M2131">
        <f t="shared" si="235"/>
        <v>5</v>
      </c>
      <c r="N2131">
        <f>IF(OR(WEEKDAY(A2131)=1,WEEKDAY(A2131)=7,COUNTIF('2027祝日等（不使用）'!$A$1:$A$20,単年カーブ!A2131)=1),0,1)</f>
        <v>0</v>
      </c>
      <c r="O2131">
        <f t="shared" si="232"/>
        <v>16</v>
      </c>
      <c r="P2131">
        <f t="shared" si="236"/>
        <v>0</v>
      </c>
      <c r="Q2131">
        <f t="shared" si="237"/>
        <v>0</v>
      </c>
    </row>
    <row r="2132" spans="1:17" ht="19.5" x14ac:dyDescent="0.4">
      <c r="A2132" s="33">
        <f t="shared" si="231"/>
        <v>46522</v>
      </c>
      <c r="B2132" s="27" t="str">
        <f t="shared" si="233"/>
        <v>(土)</v>
      </c>
      <c r="C2132" s="34">
        <v>0.33333333333333298</v>
      </c>
      <c r="D2132" s="16" t="s">
        <v>18</v>
      </c>
      <c r="E2132" s="35">
        <v>0.35416666666666702</v>
      </c>
      <c r="F2132" s="50">
        <f>IF(COUNTIF('リスト（不使用）'!$A$5:$A$6,単年カーブ!$A$1),"希望数量入力ください",'単年（2027年度）'!$E$12*単年カーブ!$R$3+'単年（2027年度）'!$E$12*(1-単年カーブ!$R$3)*単年カーブ!Q2132)</f>
        <v>0</v>
      </c>
      <c r="G2132" s="47">
        <f t="shared" si="234"/>
        <v>0</v>
      </c>
      <c r="M2132">
        <f t="shared" si="235"/>
        <v>5</v>
      </c>
      <c r="N2132">
        <f>IF(OR(WEEKDAY(A2132)=1,WEEKDAY(A2132)=7,COUNTIF('2027祝日等（不使用）'!$A$1:$A$20,単年カーブ!A2132)=1),0,1)</f>
        <v>0</v>
      </c>
      <c r="O2132">
        <f t="shared" si="232"/>
        <v>17</v>
      </c>
      <c r="P2132">
        <f t="shared" si="236"/>
        <v>1</v>
      </c>
      <c r="Q2132">
        <f t="shared" si="237"/>
        <v>0</v>
      </c>
    </row>
    <row r="2133" spans="1:17" ht="19.5" x14ac:dyDescent="0.4">
      <c r="A2133" s="33">
        <f t="shared" si="231"/>
        <v>46522</v>
      </c>
      <c r="B2133" s="27" t="str">
        <f t="shared" si="233"/>
        <v>(土)</v>
      </c>
      <c r="C2133" s="34">
        <v>0.35416666666666702</v>
      </c>
      <c r="D2133" s="16" t="s">
        <v>18</v>
      </c>
      <c r="E2133" s="35">
        <v>0.375</v>
      </c>
      <c r="F2133" s="50">
        <f>IF(COUNTIF('リスト（不使用）'!$A$5:$A$6,単年カーブ!$A$1),"希望数量入力ください",'単年（2027年度）'!$E$12*単年カーブ!$R$3+'単年（2027年度）'!$E$12*(1-単年カーブ!$R$3)*単年カーブ!Q2133)</f>
        <v>0</v>
      </c>
      <c r="G2133" s="47">
        <f t="shared" si="234"/>
        <v>0</v>
      </c>
      <c r="M2133">
        <f t="shared" si="235"/>
        <v>5</v>
      </c>
      <c r="N2133">
        <f>IF(OR(WEEKDAY(A2133)=1,WEEKDAY(A2133)=7,COUNTIF('2027祝日等（不使用）'!$A$1:$A$20,単年カーブ!A2133)=1),0,1)</f>
        <v>0</v>
      </c>
      <c r="O2133">
        <f t="shared" si="232"/>
        <v>18</v>
      </c>
      <c r="P2133">
        <f t="shared" si="236"/>
        <v>1</v>
      </c>
      <c r="Q2133">
        <f t="shared" si="237"/>
        <v>0</v>
      </c>
    </row>
    <row r="2134" spans="1:17" ht="19.5" x14ac:dyDescent="0.4">
      <c r="A2134" s="33">
        <f t="shared" si="231"/>
        <v>46522</v>
      </c>
      <c r="B2134" s="27" t="str">
        <f t="shared" si="233"/>
        <v>(土)</v>
      </c>
      <c r="C2134" s="34">
        <v>0.375</v>
      </c>
      <c r="D2134" s="16" t="s">
        <v>18</v>
      </c>
      <c r="E2134" s="35">
        <v>0.39583333333333298</v>
      </c>
      <c r="F2134" s="50">
        <f>IF(COUNTIF('リスト（不使用）'!$A$5:$A$6,単年カーブ!$A$1),"希望数量入力ください",'単年（2027年度）'!$E$12*単年カーブ!$R$3+'単年（2027年度）'!$E$12*(1-単年カーブ!$R$3)*単年カーブ!Q2134)</f>
        <v>0</v>
      </c>
      <c r="G2134" s="47">
        <f t="shared" si="234"/>
        <v>0</v>
      </c>
      <c r="M2134">
        <f t="shared" si="235"/>
        <v>5</v>
      </c>
      <c r="N2134">
        <f>IF(OR(WEEKDAY(A2134)=1,WEEKDAY(A2134)=7,COUNTIF('2027祝日等（不使用）'!$A$1:$A$20,単年カーブ!A2134)=1),0,1)</f>
        <v>0</v>
      </c>
      <c r="O2134">
        <f t="shared" si="232"/>
        <v>19</v>
      </c>
      <c r="P2134">
        <f t="shared" si="236"/>
        <v>1</v>
      </c>
      <c r="Q2134">
        <f t="shared" si="237"/>
        <v>0</v>
      </c>
    </row>
    <row r="2135" spans="1:17" ht="19.5" x14ac:dyDescent="0.4">
      <c r="A2135" s="33">
        <f t="shared" si="231"/>
        <v>46522</v>
      </c>
      <c r="B2135" s="27" t="str">
        <f t="shared" si="233"/>
        <v>(土)</v>
      </c>
      <c r="C2135" s="34">
        <v>0.39583333333333298</v>
      </c>
      <c r="D2135" s="16" t="s">
        <v>18</v>
      </c>
      <c r="E2135" s="35">
        <v>0.41666666666666702</v>
      </c>
      <c r="F2135" s="50">
        <f>IF(COUNTIF('リスト（不使用）'!$A$5:$A$6,単年カーブ!$A$1),"希望数量入力ください",'単年（2027年度）'!$E$12*単年カーブ!$R$3+'単年（2027年度）'!$E$12*(1-単年カーブ!$R$3)*単年カーブ!Q2135)</f>
        <v>0</v>
      </c>
      <c r="G2135" s="47">
        <f t="shared" si="234"/>
        <v>0</v>
      </c>
      <c r="M2135">
        <f t="shared" si="235"/>
        <v>5</v>
      </c>
      <c r="N2135">
        <f>IF(OR(WEEKDAY(A2135)=1,WEEKDAY(A2135)=7,COUNTIF('2027祝日等（不使用）'!$A$1:$A$20,単年カーブ!A2135)=1),0,1)</f>
        <v>0</v>
      </c>
      <c r="O2135">
        <f t="shared" si="232"/>
        <v>20</v>
      </c>
      <c r="P2135">
        <f t="shared" si="236"/>
        <v>1</v>
      </c>
      <c r="Q2135">
        <f t="shared" si="237"/>
        <v>0</v>
      </c>
    </row>
    <row r="2136" spans="1:17" ht="19.5" x14ac:dyDescent="0.4">
      <c r="A2136" s="33">
        <f t="shared" si="231"/>
        <v>46522</v>
      </c>
      <c r="B2136" s="27" t="str">
        <f t="shared" si="233"/>
        <v>(土)</v>
      </c>
      <c r="C2136" s="34">
        <v>0.41666666666666702</v>
      </c>
      <c r="D2136" s="16" t="s">
        <v>18</v>
      </c>
      <c r="E2136" s="35">
        <v>0.4375</v>
      </c>
      <c r="F2136" s="50">
        <f>IF(COUNTIF('リスト（不使用）'!$A$5:$A$6,単年カーブ!$A$1),"希望数量入力ください",'単年（2027年度）'!$E$12*単年カーブ!$R$3+'単年（2027年度）'!$E$12*(1-単年カーブ!$R$3)*単年カーブ!Q2136)</f>
        <v>0</v>
      </c>
      <c r="G2136" s="47">
        <f t="shared" si="234"/>
        <v>0</v>
      </c>
      <c r="M2136">
        <f t="shared" si="235"/>
        <v>5</v>
      </c>
      <c r="N2136">
        <f>IF(OR(WEEKDAY(A2136)=1,WEEKDAY(A2136)=7,COUNTIF('2027祝日等（不使用）'!$A$1:$A$20,単年カーブ!A2136)=1),0,1)</f>
        <v>0</v>
      </c>
      <c r="O2136">
        <f t="shared" si="232"/>
        <v>21</v>
      </c>
      <c r="P2136">
        <f t="shared" si="236"/>
        <v>1</v>
      </c>
      <c r="Q2136">
        <f t="shared" si="237"/>
        <v>0</v>
      </c>
    </row>
    <row r="2137" spans="1:17" ht="19.5" x14ac:dyDescent="0.4">
      <c r="A2137" s="33">
        <f t="shared" si="231"/>
        <v>46522</v>
      </c>
      <c r="B2137" s="27" t="str">
        <f t="shared" si="233"/>
        <v>(土)</v>
      </c>
      <c r="C2137" s="34">
        <v>0.4375</v>
      </c>
      <c r="D2137" s="16" t="s">
        <v>18</v>
      </c>
      <c r="E2137" s="35">
        <v>0.45833333333333298</v>
      </c>
      <c r="F2137" s="50">
        <f>IF(COUNTIF('リスト（不使用）'!$A$5:$A$6,単年カーブ!$A$1),"希望数量入力ください",'単年（2027年度）'!$E$12*単年カーブ!$R$3+'単年（2027年度）'!$E$12*(1-単年カーブ!$R$3)*単年カーブ!Q2137)</f>
        <v>0</v>
      </c>
      <c r="G2137" s="47">
        <f t="shared" si="234"/>
        <v>0</v>
      </c>
      <c r="M2137">
        <f t="shared" si="235"/>
        <v>5</v>
      </c>
      <c r="N2137">
        <f>IF(OR(WEEKDAY(A2137)=1,WEEKDAY(A2137)=7,COUNTIF('2027祝日等（不使用）'!$A$1:$A$20,単年カーブ!A2137)=1),0,1)</f>
        <v>0</v>
      </c>
      <c r="O2137">
        <f t="shared" si="232"/>
        <v>22</v>
      </c>
      <c r="P2137">
        <f t="shared" si="236"/>
        <v>1</v>
      </c>
      <c r="Q2137">
        <f t="shared" si="237"/>
        <v>0</v>
      </c>
    </row>
    <row r="2138" spans="1:17" ht="19.5" x14ac:dyDescent="0.4">
      <c r="A2138" s="33">
        <f t="shared" si="231"/>
        <v>46522</v>
      </c>
      <c r="B2138" s="27" t="str">
        <f t="shared" si="233"/>
        <v>(土)</v>
      </c>
      <c r="C2138" s="34">
        <v>0.45833333333333298</v>
      </c>
      <c r="D2138" s="16" t="s">
        <v>18</v>
      </c>
      <c r="E2138" s="35">
        <v>0.47916666666666702</v>
      </c>
      <c r="F2138" s="50">
        <f>IF(COUNTIF('リスト（不使用）'!$A$5:$A$6,単年カーブ!$A$1),"希望数量入力ください",'単年（2027年度）'!$E$12*単年カーブ!$R$3+'単年（2027年度）'!$E$12*(1-単年カーブ!$R$3)*単年カーブ!Q2138)</f>
        <v>0</v>
      </c>
      <c r="G2138" s="47">
        <f t="shared" si="234"/>
        <v>0</v>
      </c>
      <c r="M2138">
        <f t="shared" si="235"/>
        <v>5</v>
      </c>
      <c r="N2138">
        <f>IF(OR(WEEKDAY(A2138)=1,WEEKDAY(A2138)=7,COUNTIF('2027祝日等（不使用）'!$A$1:$A$20,単年カーブ!A2138)=1),0,1)</f>
        <v>0</v>
      </c>
      <c r="O2138">
        <f t="shared" si="232"/>
        <v>23</v>
      </c>
      <c r="P2138">
        <f t="shared" si="236"/>
        <v>1</v>
      </c>
      <c r="Q2138">
        <f t="shared" si="237"/>
        <v>0</v>
      </c>
    </row>
    <row r="2139" spans="1:17" ht="19.5" x14ac:dyDescent="0.4">
      <c r="A2139" s="33">
        <f t="shared" si="231"/>
        <v>46522</v>
      </c>
      <c r="B2139" s="27" t="str">
        <f t="shared" si="233"/>
        <v>(土)</v>
      </c>
      <c r="C2139" s="34">
        <v>0.47916666666666702</v>
      </c>
      <c r="D2139" s="16" t="s">
        <v>18</v>
      </c>
      <c r="E2139" s="35">
        <v>0.5</v>
      </c>
      <c r="F2139" s="50">
        <f>IF(COUNTIF('リスト（不使用）'!$A$5:$A$6,単年カーブ!$A$1),"希望数量入力ください",'単年（2027年度）'!$E$12*単年カーブ!$R$3+'単年（2027年度）'!$E$12*(1-単年カーブ!$R$3)*単年カーブ!Q2139)</f>
        <v>0</v>
      </c>
      <c r="G2139" s="47">
        <f t="shared" si="234"/>
        <v>0</v>
      </c>
      <c r="M2139">
        <f t="shared" si="235"/>
        <v>5</v>
      </c>
      <c r="N2139">
        <f>IF(OR(WEEKDAY(A2139)=1,WEEKDAY(A2139)=7,COUNTIF('2027祝日等（不使用）'!$A$1:$A$20,単年カーブ!A2139)=1),0,1)</f>
        <v>0</v>
      </c>
      <c r="O2139">
        <f t="shared" si="232"/>
        <v>24</v>
      </c>
      <c r="P2139">
        <f t="shared" si="236"/>
        <v>1</v>
      </c>
      <c r="Q2139">
        <f t="shared" si="237"/>
        <v>0</v>
      </c>
    </row>
    <row r="2140" spans="1:17" ht="19.5" x14ac:dyDescent="0.4">
      <c r="A2140" s="33">
        <f t="shared" si="231"/>
        <v>46522</v>
      </c>
      <c r="B2140" s="27" t="str">
        <f t="shared" si="233"/>
        <v>(土)</v>
      </c>
      <c r="C2140" s="34">
        <v>0.5</v>
      </c>
      <c r="D2140" s="16" t="s">
        <v>18</v>
      </c>
      <c r="E2140" s="35">
        <v>0.52083333333333304</v>
      </c>
      <c r="F2140" s="50">
        <f>IF(COUNTIF('リスト（不使用）'!$A$5:$A$6,単年カーブ!$A$1),"希望数量入力ください",'単年（2027年度）'!$E$12*単年カーブ!$R$3+'単年（2027年度）'!$E$12*(1-単年カーブ!$R$3)*単年カーブ!Q2140)</f>
        <v>0</v>
      </c>
      <c r="G2140" s="47">
        <f t="shared" si="234"/>
        <v>0</v>
      </c>
      <c r="M2140">
        <f t="shared" si="235"/>
        <v>5</v>
      </c>
      <c r="N2140">
        <f>IF(OR(WEEKDAY(A2140)=1,WEEKDAY(A2140)=7,COUNTIF('2027祝日等（不使用）'!$A$1:$A$20,単年カーブ!A2140)=1),0,1)</f>
        <v>0</v>
      </c>
      <c r="O2140">
        <f t="shared" si="232"/>
        <v>25</v>
      </c>
      <c r="P2140">
        <f t="shared" si="236"/>
        <v>1</v>
      </c>
      <c r="Q2140">
        <f t="shared" si="237"/>
        <v>0</v>
      </c>
    </row>
    <row r="2141" spans="1:17" ht="19.5" x14ac:dyDescent="0.4">
      <c r="A2141" s="33">
        <f t="shared" si="231"/>
        <v>46522</v>
      </c>
      <c r="B2141" s="27" t="str">
        <f t="shared" si="233"/>
        <v>(土)</v>
      </c>
      <c r="C2141" s="34">
        <v>0.52083333333333304</v>
      </c>
      <c r="D2141" s="16" t="s">
        <v>18</v>
      </c>
      <c r="E2141" s="35">
        <v>0.54166666666666696</v>
      </c>
      <c r="F2141" s="50">
        <f>IF(COUNTIF('リスト（不使用）'!$A$5:$A$6,単年カーブ!$A$1),"希望数量入力ください",'単年（2027年度）'!$E$12*単年カーブ!$R$3+'単年（2027年度）'!$E$12*(1-単年カーブ!$R$3)*単年カーブ!Q2141)</f>
        <v>0</v>
      </c>
      <c r="G2141" s="47">
        <f t="shared" si="234"/>
        <v>0</v>
      </c>
      <c r="M2141">
        <f t="shared" si="235"/>
        <v>5</v>
      </c>
      <c r="N2141">
        <f>IF(OR(WEEKDAY(A2141)=1,WEEKDAY(A2141)=7,COUNTIF('2027祝日等（不使用）'!$A$1:$A$20,単年カーブ!A2141)=1),0,1)</f>
        <v>0</v>
      </c>
      <c r="O2141">
        <f t="shared" si="232"/>
        <v>26</v>
      </c>
      <c r="P2141">
        <f t="shared" si="236"/>
        <v>1</v>
      </c>
      <c r="Q2141">
        <f t="shared" si="237"/>
        <v>0</v>
      </c>
    </row>
    <row r="2142" spans="1:17" ht="19.5" x14ac:dyDescent="0.4">
      <c r="A2142" s="33">
        <f t="shared" si="231"/>
        <v>46522</v>
      </c>
      <c r="B2142" s="27" t="str">
        <f t="shared" si="233"/>
        <v>(土)</v>
      </c>
      <c r="C2142" s="34">
        <v>0.54166666666666696</v>
      </c>
      <c r="D2142" s="16" t="s">
        <v>18</v>
      </c>
      <c r="E2142" s="35">
        <v>0.5625</v>
      </c>
      <c r="F2142" s="50">
        <f>IF(COUNTIF('リスト（不使用）'!$A$5:$A$6,単年カーブ!$A$1),"希望数量入力ください",'単年（2027年度）'!$E$12*単年カーブ!$R$3+'単年（2027年度）'!$E$12*(1-単年カーブ!$R$3)*単年カーブ!Q2142)</f>
        <v>0</v>
      </c>
      <c r="G2142" s="47">
        <f t="shared" si="234"/>
        <v>0</v>
      </c>
      <c r="M2142">
        <f t="shared" si="235"/>
        <v>5</v>
      </c>
      <c r="N2142">
        <f>IF(OR(WEEKDAY(A2142)=1,WEEKDAY(A2142)=7,COUNTIF('2027祝日等（不使用）'!$A$1:$A$20,単年カーブ!A2142)=1),0,1)</f>
        <v>0</v>
      </c>
      <c r="O2142">
        <f t="shared" si="232"/>
        <v>27</v>
      </c>
      <c r="P2142">
        <f t="shared" si="236"/>
        <v>1</v>
      </c>
      <c r="Q2142">
        <f t="shared" si="237"/>
        <v>0</v>
      </c>
    </row>
    <row r="2143" spans="1:17" ht="19.5" x14ac:dyDescent="0.4">
      <c r="A2143" s="33">
        <f t="shared" si="231"/>
        <v>46522</v>
      </c>
      <c r="B2143" s="27" t="str">
        <f t="shared" si="233"/>
        <v>(土)</v>
      </c>
      <c r="C2143" s="34">
        <v>0.5625</v>
      </c>
      <c r="D2143" s="16" t="s">
        <v>18</v>
      </c>
      <c r="E2143" s="35">
        <v>0.58333333333333304</v>
      </c>
      <c r="F2143" s="50">
        <f>IF(COUNTIF('リスト（不使用）'!$A$5:$A$6,単年カーブ!$A$1),"希望数量入力ください",'単年（2027年度）'!$E$12*単年カーブ!$R$3+'単年（2027年度）'!$E$12*(1-単年カーブ!$R$3)*単年カーブ!Q2143)</f>
        <v>0</v>
      </c>
      <c r="G2143" s="47">
        <f t="shared" si="234"/>
        <v>0</v>
      </c>
      <c r="M2143">
        <f t="shared" si="235"/>
        <v>5</v>
      </c>
      <c r="N2143">
        <f>IF(OR(WEEKDAY(A2143)=1,WEEKDAY(A2143)=7,COUNTIF('2027祝日等（不使用）'!$A$1:$A$20,単年カーブ!A2143)=1),0,1)</f>
        <v>0</v>
      </c>
      <c r="O2143">
        <f t="shared" si="232"/>
        <v>28</v>
      </c>
      <c r="P2143">
        <f t="shared" si="236"/>
        <v>1</v>
      </c>
      <c r="Q2143">
        <f t="shared" si="237"/>
        <v>0</v>
      </c>
    </row>
    <row r="2144" spans="1:17" ht="19.5" x14ac:dyDescent="0.4">
      <c r="A2144" s="33">
        <f t="shared" si="231"/>
        <v>46522</v>
      </c>
      <c r="B2144" s="27" t="str">
        <f t="shared" si="233"/>
        <v>(土)</v>
      </c>
      <c r="C2144" s="34">
        <v>0.58333333333333304</v>
      </c>
      <c r="D2144" s="16" t="s">
        <v>18</v>
      </c>
      <c r="E2144" s="35">
        <v>0.60416666666666696</v>
      </c>
      <c r="F2144" s="50">
        <f>IF(COUNTIF('リスト（不使用）'!$A$5:$A$6,単年カーブ!$A$1),"希望数量入力ください",'単年（2027年度）'!$E$12*単年カーブ!$R$3+'単年（2027年度）'!$E$12*(1-単年カーブ!$R$3)*単年カーブ!Q2144)</f>
        <v>0</v>
      </c>
      <c r="G2144" s="47">
        <f t="shared" si="234"/>
        <v>0</v>
      </c>
      <c r="M2144">
        <f t="shared" si="235"/>
        <v>5</v>
      </c>
      <c r="N2144">
        <f>IF(OR(WEEKDAY(A2144)=1,WEEKDAY(A2144)=7,COUNTIF('2027祝日等（不使用）'!$A$1:$A$20,単年カーブ!A2144)=1),0,1)</f>
        <v>0</v>
      </c>
      <c r="O2144">
        <f t="shared" si="232"/>
        <v>29</v>
      </c>
      <c r="P2144">
        <f t="shared" si="236"/>
        <v>1</v>
      </c>
      <c r="Q2144">
        <f t="shared" si="237"/>
        <v>0</v>
      </c>
    </row>
    <row r="2145" spans="1:17" ht="19.5" x14ac:dyDescent="0.4">
      <c r="A2145" s="33">
        <f t="shared" si="231"/>
        <v>46522</v>
      </c>
      <c r="B2145" s="27" t="str">
        <f t="shared" si="233"/>
        <v>(土)</v>
      </c>
      <c r="C2145" s="34">
        <v>0.60416666666666696</v>
      </c>
      <c r="D2145" s="16" t="s">
        <v>18</v>
      </c>
      <c r="E2145" s="35">
        <v>0.625</v>
      </c>
      <c r="F2145" s="50">
        <f>IF(COUNTIF('リスト（不使用）'!$A$5:$A$6,単年カーブ!$A$1),"希望数量入力ください",'単年（2027年度）'!$E$12*単年カーブ!$R$3+'単年（2027年度）'!$E$12*(1-単年カーブ!$R$3)*単年カーブ!Q2145)</f>
        <v>0</v>
      </c>
      <c r="G2145" s="47">
        <f t="shared" si="234"/>
        <v>0</v>
      </c>
      <c r="M2145">
        <f t="shared" si="235"/>
        <v>5</v>
      </c>
      <c r="N2145">
        <f>IF(OR(WEEKDAY(A2145)=1,WEEKDAY(A2145)=7,COUNTIF('2027祝日等（不使用）'!$A$1:$A$20,単年カーブ!A2145)=1),0,1)</f>
        <v>0</v>
      </c>
      <c r="O2145">
        <f t="shared" si="232"/>
        <v>30</v>
      </c>
      <c r="P2145">
        <f t="shared" si="236"/>
        <v>1</v>
      </c>
      <c r="Q2145">
        <f t="shared" si="237"/>
        <v>0</v>
      </c>
    </row>
    <row r="2146" spans="1:17" ht="19.5" x14ac:dyDescent="0.4">
      <c r="A2146" s="33">
        <f t="shared" si="231"/>
        <v>46522</v>
      </c>
      <c r="B2146" s="27" t="str">
        <f t="shared" si="233"/>
        <v>(土)</v>
      </c>
      <c r="C2146" s="34">
        <v>0.625</v>
      </c>
      <c r="D2146" s="16" t="s">
        <v>18</v>
      </c>
      <c r="E2146" s="35">
        <v>0.64583333333333304</v>
      </c>
      <c r="F2146" s="50">
        <f>IF(COUNTIF('リスト（不使用）'!$A$5:$A$6,単年カーブ!$A$1),"希望数量入力ください",'単年（2027年度）'!$E$12*単年カーブ!$R$3+'単年（2027年度）'!$E$12*(1-単年カーブ!$R$3)*単年カーブ!Q2146)</f>
        <v>0</v>
      </c>
      <c r="G2146" s="47">
        <f t="shared" si="234"/>
        <v>0</v>
      </c>
      <c r="M2146">
        <f t="shared" si="235"/>
        <v>5</v>
      </c>
      <c r="N2146">
        <f>IF(OR(WEEKDAY(A2146)=1,WEEKDAY(A2146)=7,COUNTIF('2027祝日等（不使用）'!$A$1:$A$20,単年カーブ!A2146)=1),0,1)</f>
        <v>0</v>
      </c>
      <c r="O2146">
        <f t="shared" si="232"/>
        <v>31</v>
      </c>
      <c r="P2146">
        <f t="shared" si="236"/>
        <v>1</v>
      </c>
      <c r="Q2146">
        <f t="shared" si="237"/>
        <v>0</v>
      </c>
    </row>
    <row r="2147" spans="1:17" ht="19.5" x14ac:dyDescent="0.4">
      <c r="A2147" s="33">
        <f t="shared" si="231"/>
        <v>46522</v>
      </c>
      <c r="B2147" s="27" t="str">
        <f t="shared" si="233"/>
        <v>(土)</v>
      </c>
      <c r="C2147" s="34">
        <v>0.64583333333333304</v>
      </c>
      <c r="D2147" s="16" t="s">
        <v>18</v>
      </c>
      <c r="E2147" s="35">
        <v>0.66666666666666696</v>
      </c>
      <c r="F2147" s="50">
        <f>IF(COUNTIF('リスト（不使用）'!$A$5:$A$6,単年カーブ!$A$1),"希望数量入力ください",'単年（2027年度）'!$E$12*単年カーブ!$R$3+'単年（2027年度）'!$E$12*(1-単年カーブ!$R$3)*単年カーブ!Q2147)</f>
        <v>0</v>
      </c>
      <c r="G2147" s="47">
        <f t="shared" si="234"/>
        <v>0</v>
      </c>
      <c r="M2147">
        <f t="shared" si="235"/>
        <v>5</v>
      </c>
      <c r="N2147">
        <f>IF(OR(WEEKDAY(A2147)=1,WEEKDAY(A2147)=7,COUNTIF('2027祝日等（不使用）'!$A$1:$A$20,単年カーブ!A2147)=1),0,1)</f>
        <v>0</v>
      </c>
      <c r="O2147">
        <f t="shared" si="232"/>
        <v>32</v>
      </c>
      <c r="P2147">
        <f t="shared" si="236"/>
        <v>1</v>
      </c>
      <c r="Q2147">
        <f t="shared" si="237"/>
        <v>0</v>
      </c>
    </row>
    <row r="2148" spans="1:17" ht="19.5" x14ac:dyDescent="0.4">
      <c r="A2148" s="33">
        <f t="shared" si="231"/>
        <v>46522</v>
      </c>
      <c r="B2148" s="27" t="str">
        <f t="shared" si="233"/>
        <v>(土)</v>
      </c>
      <c r="C2148" s="34">
        <v>0.66666666666666696</v>
      </c>
      <c r="D2148" s="16" t="s">
        <v>18</v>
      </c>
      <c r="E2148" s="35">
        <v>0.6875</v>
      </c>
      <c r="F2148" s="50">
        <f>IF(COUNTIF('リスト（不使用）'!$A$5:$A$6,単年カーブ!$A$1),"希望数量入力ください",'単年（2027年度）'!$E$12*単年カーブ!$R$3+'単年（2027年度）'!$E$12*(1-単年カーブ!$R$3)*単年カーブ!Q2148)</f>
        <v>0</v>
      </c>
      <c r="G2148" s="47">
        <f t="shared" si="234"/>
        <v>0</v>
      </c>
      <c r="M2148">
        <f t="shared" si="235"/>
        <v>5</v>
      </c>
      <c r="N2148">
        <f>IF(OR(WEEKDAY(A2148)=1,WEEKDAY(A2148)=7,COUNTIF('2027祝日等（不使用）'!$A$1:$A$20,単年カーブ!A2148)=1),0,1)</f>
        <v>0</v>
      </c>
      <c r="O2148">
        <f t="shared" si="232"/>
        <v>33</v>
      </c>
      <c r="P2148">
        <f t="shared" si="236"/>
        <v>1</v>
      </c>
      <c r="Q2148">
        <f t="shared" si="237"/>
        <v>0</v>
      </c>
    </row>
    <row r="2149" spans="1:17" ht="19.5" x14ac:dyDescent="0.4">
      <c r="A2149" s="33">
        <f t="shared" si="231"/>
        <v>46522</v>
      </c>
      <c r="B2149" s="27" t="str">
        <f t="shared" si="233"/>
        <v>(土)</v>
      </c>
      <c r="C2149" s="34">
        <v>0.6875</v>
      </c>
      <c r="D2149" s="16" t="s">
        <v>18</v>
      </c>
      <c r="E2149" s="35">
        <v>0.70833333333333304</v>
      </c>
      <c r="F2149" s="50">
        <f>IF(COUNTIF('リスト（不使用）'!$A$5:$A$6,単年カーブ!$A$1),"希望数量入力ください",'単年（2027年度）'!$E$12*単年カーブ!$R$3+'単年（2027年度）'!$E$12*(1-単年カーブ!$R$3)*単年カーブ!Q2149)</f>
        <v>0</v>
      </c>
      <c r="G2149" s="47">
        <f t="shared" si="234"/>
        <v>0</v>
      </c>
      <c r="M2149">
        <f t="shared" si="235"/>
        <v>5</v>
      </c>
      <c r="N2149">
        <f>IF(OR(WEEKDAY(A2149)=1,WEEKDAY(A2149)=7,COUNTIF('2027祝日等（不使用）'!$A$1:$A$20,単年カーブ!A2149)=1),0,1)</f>
        <v>0</v>
      </c>
      <c r="O2149">
        <f t="shared" si="232"/>
        <v>34</v>
      </c>
      <c r="P2149">
        <f t="shared" si="236"/>
        <v>1</v>
      </c>
      <c r="Q2149">
        <f t="shared" si="237"/>
        <v>0</v>
      </c>
    </row>
    <row r="2150" spans="1:17" ht="19.5" x14ac:dyDescent="0.4">
      <c r="A2150" s="33">
        <f t="shared" si="231"/>
        <v>46522</v>
      </c>
      <c r="B2150" s="27" t="str">
        <f t="shared" si="233"/>
        <v>(土)</v>
      </c>
      <c r="C2150" s="34">
        <v>0.70833333333333304</v>
      </c>
      <c r="D2150" s="16" t="s">
        <v>18</v>
      </c>
      <c r="E2150" s="35">
        <v>0.72916666666666696</v>
      </c>
      <c r="F2150" s="50">
        <f>IF(COUNTIF('リスト（不使用）'!$A$5:$A$6,単年カーブ!$A$1),"希望数量入力ください",'単年（2027年度）'!$E$12*単年カーブ!$R$3+'単年（2027年度）'!$E$12*(1-単年カーブ!$R$3)*単年カーブ!Q2150)</f>
        <v>0</v>
      </c>
      <c r="G2150" s="47">
        <f t="shared" si="234"/>
        <v>0</v>
      </c>
      <c r="M2150">
        <f t="shared" si="235"/>
        <v>5</v>
      </c>
      <c r="N2150">
        <f>IF(OR(WEEKDAY(A2150)=1,WEEKDAY(A2150)=7,COUNTIF('2027祝日等（不使用）'!$A$1:$A$20,単年カーブ!A2150)=1),0,1)</f>
        <v>0</v>
      </c>
      <c r="O2150">
        <f t="shared" si="232"/>
        <v>35</v>
      </c>
      <c r="P2150">
        <f t="shared" si="236"/>
        <v>1</v>
      </c>
      <c r="Q2150">
        <f t="shared" si="237"/>
        <v>0</v>
      </c>
    </row>
    <row r="2151" spans="1:17" ht="19.5" x14ac:dyDescent="0.4">
      <c r="A2151" s="33">
        <f t="shared" si="231"/>
        <v>46522</v>
      </c>
      <c r="B2151" s="27" t="str">
        <f t="shared" si="233"/>
        <v>(土)</v>
      </c>
      <c r="C2151" s="34">
        <v>0.72916666666666696</v>
      </c>
      <c r="D2151" s="16" t="s">
        <v>18</v>
      </c>
      <c r="E2151" s="35">
        <v>0.75</v>
      </c>
      <c r="F2151" s="50">
        <f>IF(COUNTIF('リスト（不使用）'!$A$5:$A$6,単年カーブ!$A$1),"希望数量入力ください",'単年（2027年度）'!$E$12*単年カーブ!$R$3+'単年（2027年度）'!$E$12*(1-単年カーブ!$R$3)*単年カーブ!Q2151)</f>
        <v>0</v>
      </c>
      <c r="G2151" s="47">
        <f t="shared" si="234"/>
        <v>0</v>
      </c>
      <c r="M2151">
        <f t="shared" si="235"/>
        <v>5</v>
      </c>
      <c r="N2151">
        <f>IF(OR(WEEKDAY(A2151)=1,WEEKDAY(A2151)=7,COUNTIF('2027祝日等（不使用）'!$A$1:$A$20,単年カーブ!A2151)=1),0,1)</f>
        <v>0</v>
      </c>
      <c r="O2151">
        <f t="shared" si="232"/>
        <v>36</v>
      </c>
      <c r="P2151">
        <f t="shared" si="236"/>
        <v>1</v>
      </c>
      <c r="Q2151">
        <f t="shared" si="237"/>
        <v>0</v>
      </c>
    </row>
    <row r="2152" spans="1:17" ht="19.5" x14ac:dyDescent="0.4">
      <c r="A2152" s="33">
        <f t="shared" si="231"/>
        <v>46522</v>
      </c>
      <c r="B2152" s="27" t="str">
        <f t="shared" si="233"/>
        <v>(土)</v>
      </c>
      <c r="C2152" s="34">
        <v>0.75</v>
      </c>
      <c r="D2152" s="16" t="s">
        <v>18</v>
      </c>
      <c r="E2152" s="35">
        <v>0.77083333333333304</v>
      </c>
      <c r="F2152" s="50">
        <f>IF(COUNTIF('リスト（不使用）'!$A$5:$A$6,単年カーブ!$A$1),"希望数量入力ください",'単年（2027年度）'!$E$12*単年カーブ!$R$3+'単年（2027年度）'!$E$12*(1-単年カーブ!$R$3)*単年カーブ!Q2152)</f>
        <v>0</v>
      </c>
      <c r="G2152" s="47">
        <f t="shared" si="234"/>
        <v>0</v>
      </c>
      <c r="M2152">
        <f t="shared" si="235"/>
        <v>5</v>
      </c>
      <c r="N2152">
        <f>IF(OR(WEEKDAY(A2152)=1,WEEKDAY(A2152)=7,COUNTIF('2027祝日等（不使用）'!$A$1:$A$20,単年カーブ!A2152)=1),0,1)</f>
        <v>0</v>
      </c>
      <c r="O2152">
        <f t="shared" si="232"/>
        <v>37</v>
      </c>
      <c r="P2152">
        <f t="shared" si="236"/>
        <v>1</v>
      </c>
      <c r="Q2152">
        <f t="shared" si="237"/>
        <v>0</v>
      </c>
    </row>
    <row r="2153" spans="1:17" ht="19.5" x14ac:dyDescent="0.4">
      <c r="A2153" s="33">
        <f t="shared" si="231"/>
        <v>46522</v>
      </c>
      <c r="B2153" s="27" t="str">
        <f t="shared" si="233"/>
        <v>(土)</v>
      </c>
      <c r="C2153" s="34">
        <v>0.77083333333333304</v>
      </c>
      <c r="D2153" s="16" t="s">
        <v>18</v>
      </c>
      <c r="E2153" s="35">
        <v>0.79166666666666696</v>
      </c>
      <c r="F2153" s="50">
        <f>IF(COUNTIF('リスト（不使用）'!$A$5:$A$6,単年カーブ!$A$1),"希望数量入力ください",'単年（2027年度）'!$E$12*単年カーブ!$R$3+'単年（2027年度）'!$E$12*(1-単年カーブ!$R$3)*単年カーブ!Q2153)</f>
        <v>0</v>
      </c>
      <c r="G2153" s="47">
        <f t="shared" si="234"/>
        <v>0</v>
      </c>
      <c r="M2153">
        <f t="shared" si="235"/>
        <v>5</v>
      </c>
      <c r="N2153">
        <f>IF(OR(WEEKDAY(A2153)=1,WEEKDAY(A2153)=7,COUNTIF('2027祝日等（不使用）'!$A$1:$A$20,単年カーブ!A2153)=1),0,1)</f>
        <v>0</v>
      </c>
      <c r="O2153">
        <f t="shared" si="232"/>
        <v>38</v>
      </c>
      <c r="P2153">
        <f t="shared" si="236"/>
        <v>1</v>
      </c>
      <c r="Q2153">
        <f t="shared" si="237"/>
        <v>0</v>
      </c>
    </row>
    <row r="2154" spans="1:17" ht="19.5" x14ac:dyDescent="0.4">
      <c r="A2154" s="33">
        <f t="shared" si="231"/>
        <v>46522</v>
      </c>
      <c r="B2154" s="27" t="str">
        <f t="shared" si="233"/>
        <v>(土)</v>
      </c>
      <c r="C2154" s="34">
        <v>0.79166666666666696</v>
      </c>
      <c r="D2154" s="16" t="s">
        <v>18</v>
      </c>
      <c r="E2154" s="35">
        <v>0.8125</v>
      </c>
      <c r="F2154" s="50">
        <f>IF(COUNTIF('リスト（不使用）'!$A$5:$A$6,単年カーブ!$A$1),"希望数量入力ください",'単年（2027年度）'!$E$12*単年カーブ!$R$3+'単年（2027年度）'!$E$12*(1-単年カーブ!$R$3)*単年カーブ!Q2154)</f>
        <v>0</v>
      </c>
      <c r="G2154" s="47">
        <f t="shared" si="234"/>
        <v>0</v>
      </c>
      <c r="M2154">
        <f t="shared" si="235"/>
        <v>5</v>
      </c>
      <c r="N2154">
        <f>IF(OR(WEEKDAY(A2154)=1,WEEKDAY(A2154)=7,COUNTIF('2027祝日等（不使用）'!$A$1:$A$20,単年カーブ!A2154)=1),0,1)</f>
        <v>0</v>
      </c>
      <c r="O2154">
        <f t="shared" si="232"/>
        <v>39</v>
      </c>
      <c r="P2154">
        <f t="shared" si="236"/>
        <v>1</v>
      </c>
      <c r="Q2154">
        <f t="shared" si="237"/>
        <v>0</v>
      </c>
    </row>
    <row r="2155" spans="1:17" ht="19.5" x14ac:dyDescent="0.4">
      <c r="A2155" s="33">
        <f t="shared" si="231"/>
        <v>46522</v>
      </c>
      <c r="B2155" s="27" t="str">
        <f t="shared" si="233"/>
        <v>(土)</v>
      </c>
      <c r="C2155" s="34">
        <v>0.8125</v>
      </c>
      <c r="D2155" s="16" t="s">
        <v>18</v>
      </c>
      <c r="E2155" s="35">
        <v>0.83333333333333304</v>
      </c>
      <c r="F2155" s="50">
        <f>IF(COUNTIF('リスト（不使用）'!$A$5:$A$6,単年カーブ!$A$1),"希望数量入力ください",'単年（2027年度）'!$E$12*単年カーブ!$R$3+'単年（2027年度）'!$E$12*(1-単年カーブ!$R$3)*単年カーブ!Q2155)</f>
        <v>0</v>
      </c>
      <c r="G2155" s="47">
        <f t="shared" si="234"/>
        <v>0</v>
      </c>
      <c r="M2155">
        <f t="shared" si="235"/>
        <v>5</v>
      </c>
      <c r="N2155">
        <f>IF(OR(WEEKDAY(A2155)=1,WEEKDAY(A2155)=7,COUNTIF('2027祝日等（不使用）'!$A$1:$A$20,単年カーブ!A2155)=1),0,1)</f>
        <v>0</v>
      </c>
      <c r="O2155">
        <f t="shared" si="232"/>
        <v>40</v>
      </c>
      <c r="P2155">
        <f t="shared" si="236"/>
        <v>1</v>
      </c>
      <c r="Q2155">
        <f t="shared" si="237"/>
        <v>0</v>
      </c>
    </row>
    <row r="2156" spans="1:17" ht="19.5" x14ac:dyDescent="0.4">
      <c r="A2156" s="33">
        <f t="shared" si="231"/>
        <v>46522</v>
      </c>
      <c r="B2156" s="27" t="str">
        <f t="shared" si="233"/>
        <v>(土)</v>
      </c>
      <c r="C2156" s="34">
        <v>0.83333333333333304</v>
      </c>
      <c r="D2156" s="16" t="s">
        <v>18</v>
      </c>
      <c r="E2156" s="35">
        <v>0.85416666666666696</v>
      </c>
      <c r="F2156" s="50">
        <f>IF(COUNTIF('リスト（不使用）'!$A$5:$A$6,単年カーブ!$A$1),"希望数量入力ください",'単年（2027年度）'!$E$12*単年カーブ!$R$3+'単年（2027年度）'!$E$12*(1-単年カーブ!$R$3)*単年カーブ!Q2156)</f>
        <v>0</v>
      </c>
      <c r="G2156" s="47">
        <f t="shared" si="234"/>
        <v>0</v>
      </c>
      <c r="M2156">
        <f t="shared" si="235"/>
        <v>5</v>
      </c>
      <c r="N2156">
        <f>IF(OR(WEEKDAY(A2156)=1,WEEKDAY(A2156)=7,COUNTIF('2027祝日等（不使用）'!$A$1:$A$20,単年カーブ!A2156)=1),0,1)</f>
        <v>0</v>
      </c>
      <c r="O2156">
        <f t="shared" si="232"/>
        <v>41</v>
      </c>
      <c r="P2156">
        <f t="shared" si="236"/>
        <v>0</v>
      </c>
      <c r="Q2156">
        <f t="shared" si="237"/>
        <v>0</v>
      </c>
    </row>
    <row r="2157" spans="1:17" ht="19.5" x14ac:dyDescent="0.4">
      <c r="A2157" s="33">
        <f t="shared" si="231"/>
        <v>46522</v>
      </c>
      <c r="B2157" s="27" t="str">
        <f t="shared" si="233"/>
        <v>(土)</v>
      </c>
      <c r="C2157" s="34">
        <v>0.85416666666666696</v>
      </c>
      <c r="D2157" s="16" t="s">
        <v>18</v>
      </c>
      <c r="E2157" s="35">
        <v>0.875</v>
      </c>
      <c r="F2157" s="50">
        <f>IF(COUNTIF('リスト（不使用）'!$A$5:$A$6,単年カーブ!$A$1),"希望数量入力ください",'単年（2027年度）'!$E$12*単年カーブ!$R$3+'単年（2027年度）'!$E$12*(1-単年カーブ!$R$3)*単年カーブ!Q2157)</f>
        <v>0</v>
      </c>
      <c r="G2157" s="47">
        <f t="shared" si="234"/>
        <v>0</v>
      </c>
      <c r="M2157">
        <f t="shared" si="235"/>
        <v>5</v>
      </c>
      <c r="N2157">
        <f>IF(OR(WEEKDAY(A2157)=1,WEEKDAY(A2157)=7,COUNTIF('2027祝日等（不使用）'!$A$1:$A$20,単年カーブ!A2157)=1),0,1)</f>
        <v>0</v>
      </c>
      <c r="O2157">
        <f t="shared" si="232"/>
        <v>42</v>
      </c>
      <c r="P2157">
        <f t="shared" si="236"/>
        <v>0</v>
      </c>
      <c r="Q2157">
        <f t="shared" si="237"/>
        <v>0</v>
      </c>
    </row>
    <row r="2158" spans="1:17" ht="19.5" x14ac:dyDescent="0.4">
      <c r="A2158" s="33">
        <f t="shared" si="231"/>
        <v>46522</v>
      </c>
      <c r="B2158" s="27" t="str">
        <f t="shared" si="233"/>
        <v>(土)</v>
      </c>
      <c r="C2158" s="34">
        <v>0.875</v>
      </c>
      <c r="D2158" s="16" t="s">
        <v>18</v>
      </c>
      <c r="E2158" s="35">
        <v>0.89583333333333304</v>
      </c>
      <c r="F2158" s="50">
        <f>IF(COUNTIF('リスト（不使用）'!$A$5:$A$6,単年カーブ!$A$1),"希望数量入力ください",'単年（2027年度）'!$E$12*単年カーブ!$R$3+'単年（2027年度）'!$E$12*(1-単年カーブ!$R$3)*単年カーブ!Q2158)</f>
        <v>0</v>
      </c>
      <c r="G2158" s="47">
        <f t="shared" si="234"/>
        <v>0</v>
      </c>
      <c r="M2158">
        <f t="shared" si="235"/>
        <v>5</v>
      </c>
      <c r="N2158">
        <f>IF(OR(WEEKDAY(A2158)=1,WEEKDAY(A2158)=7,COUNTIF('2027祝日等（不使用）'!$A$1:$A$20,単年カーブ!A2158)=1),0,1)</f>
        <v>0</v>
      </c>
      <c r="O2158">
        <f t="shared" si="232"/>
        <v>43</v>
      </c>
      <c r="P2158">
        <f t="shared" si="236"/>
        <v>0</v>
      </c>
      <c r="Q2158">
        <f t="shared" si="237"/>
        <v>0</v>
      </c>
    </row>
    <row r="2159" spans="1:17" ht="19.5" x14ac:dyDescent="0.4">
      <c r="A2159" s="33">
        <f t="shared" si="231"/>
        <v>46522</v>
      </c>
      <c r="B2159" s="27" t="str">
        <f t="shared" si="233"/>
        <v>(土)</v>
      </c>
      <c r="C2159" s="34">
        <v>0.89583333333333304</v>
      </c>
      <c r="D2159" s="16" t="s">
        <v>18</v>
      </c>
      <c r="E2159" s="35">
        <v>0.91666666666666696</v>
      </c>
      <c r="F2159" s="50">
        <f>IF(COUNTIF('リスト（不使用）'!$A$5:$A$6,単年カーブ!$A$1),"希望数量入力ください",'単年（2027年度）'!$E$12*単年カーブ!$R$3+'単年（2027年度）'!$E$12*(1-単年カーブ!$R$3)*単年カーブ!Q2159)</f>
        <v>0</v>
      </c>
      <c r="G2159" s="47">
        <f t="shared" si="234"/>
        <v>0</v>
      </c>
      <c r="M2159">
        <f t="shared" si="235"/>
        <v>5</v>
      </c>
      <c r="N2159">
        <f>IF(OR(WEEKDAY(A2159)=1,WEEKDAY(A2159)=7,COUNTIF('2027祝日等（不使用）'!$A$1:$A$20,単年カーブ!A2159)=1),0,1)</f>
        <v>0</v>
      </c>
      <c r="O2159">
        <f t="shared" si="232"/>
        <v>44</v>
      </c>
      <c r="P2159">
        <f t="shared" si="236"/>
        <v>0</v>
      </c>
      <c r="Q2159">
        <f t="shared" si="237"/>
        <v>0</v>
      </c>
    </row>
    <row r="2160" spans="1:17" ht="19.5" x14ac:dyDescent="0.4">
      <c r="A2160" s="33">
        <f t="shared" si="231"/>
        <v>46522</v>
      </c>
      <c r="B2160" s="27" t="str">
        <f t="shared" si="233"/>
        <v>(土)</v>
      </c>
      <c r="C2160" s="34">
        <v>0.91666666666666696</v>
      </c>
      <c r="D2160" s="16" t="s">
        <v>18</v>
      </c>
      <c r="E2160" s="35">
        <v>0.9375</v>
      </c>
      <c r="F2160" s="50">
        <f>IF(COUNTIF('リスト（不使用）'!$A$5:$A$6,単年カーブ!$A$1),"希望数量入力ください",'単年（2027年度）'!$E$12*単年カーブ!$R$3+'単年（2027年度）'!$E$12*(1-単年カーブ!$R$3)*単年カーブ!Q2160)</f>
        <v>0</v>
      </c>
      <c r="G2160" s="47">
        <f t="shared" si="234"/>
        <v>0</v>
      </c>
      <c r="M2160">
        <f t="shared" si="235"/>
        <v>5</v>
      </c>
      <c r="N2160">
        <f>IF(OR(WEEKDAY(A2160)=1,WEEKDAY(A2160)=7,COUNTIF('2027祝日等（不使用）'!$A$1:$A$20,単年カーブ!A2160)=1),0,1)</f>
        <v>0</v>
      </c>
      <c r="O2160">
        <f t="shared" si="232"/>
        <v>45</v>
      </c>
      <c r="P2160">
        <f t="shared" si="236"/>
        <v>0</v>
      </c>
      <c r="Q2160">
        <f t="shared" si="237"/>
        <v>0</v>
      </c>
    </row>
    <row r="2161" spans="1:17" ht="19.5" x14ac:dyDescent="0.4">
      <c r="A2161" s="33">
        <f t="shared" si="231"/>
        <v>46522</v>
      </c>
      <c r="B2161" s="27" t="str">
        <f t="shared" si="233"/>
        <v>(土)</v>
      </c>
      <c r="C2161" s="34">
        <v>0.9375</v>
      </c>
      <c r="D2161" s="16" t="s">
        <v>18</v>
      </c>
      <c r="E2161" s="35">
        <v>0.95833333333333304</v>
      </c>
      <c r="F2161" s="50">
        <f>IF(COUNTIF('リスト（不使用）'!$A$5:$A$6,単年カーブ!$A$1),"希望数量入力ください",'単年（2027年度）'!$E$12*単年カーブ!$R$3+'単年（2027年度）'!$E$12*(1-単年カーブ!$R$3)*単年カーブ!Q2161)</f>
        <v>0</v>
      </c>
      <c r="G2161" s="47">
        <f t="shared" si="234"/>
        <v>0</v>
      </c>
      <c r="M2161">
        <f t="shared" si="235"/>
        <v>5</v>
      </c>
      <c r="N2161">
        <f>IF(OR(WEEKDAY(A2161)=1,WEEKDAY(A2161)=7,COUNTIF('2027祝日等（不使用）'!$A$1:$A$20,単年カーブ!A2161)=1),0,1)</f>
        <v>0</v>
      </c>
      <c r="O2161">
        <f t="shared" si="232"/>
        <v>46</v>
      </c>
      <c r="P2161">
        <f t="shared" si="236"/>
        <v>0</v>
      </c>
      <c r="Q2161">
        <f t="shared" si="237"/>
        <v>0</v>
      </c>
    </row>
    <row r="2162" spans="1:17" ht="19.5" x14ac:dyDescent="0.4">
      <c r="A2162" s="33">
        <f t="shared" si="231"/>
        <v>46522</v>
      </c>
      <c r="B2162" s="27" t="str">
        <f t="shared" si="233"/>
        <v>(土)</v>
      </c>
      <c r="C2162" s="34">
        <v>0.95833333333333304</v>
      </c>
      <c r="D2162" s="16" t="s">
        <v>18</v>
      </c>
      <c r="E2162" s="35">
        <v>0.97916666666666696</v>
      </c>
      <c r="F2162" s="50">
        <f>IF(COUNTIF('リスト（不使用）'!$A$5:$A$6,単年カーブ!$A$1),"希望数量入力ください",'単年（2027年度）'!$E$12*単年カーブ!$R$3+'単年（2027年度）'!$E$12*(1-単年カーブ!$R$3)*単年カーブ!Q2162)</f>
        <v>0</v>
      </c>
      <c r="G2162" s="47">
        <f t="shared" si="234"/>
        <v>0</v>
      </c>
      <c r="M2162">
        <f t="shared" si="235"/>
        <v>5</v>
      </c>
      <c r="N2162">
        <f>IF(OR(WEEKDAY(A2162)=1,WEEKDAY(A2162)=7,COUNTIF('2027祝日等（不使用）'!$A$1:$A$20,単年カーブ!A2162)=1),0,1)</f>
        <v>0</v>
      </c>
      <c r="O2162">
        <f t="shared" si="232"/>
        <v>47</v>
      </c>
      <c r="P2162">
        <f t="shared" si="236"/>
        <v>0</v>
      </c>
      <c r="Q2162">
        <f t="shared" si="237"/>
        <v>0</v>
      </c>
    </row>
    <row r="2163" spans="1:17" ht="19.5" x14ac:dyDescent="0.4">
      <c r="A2163" s="33">
        <f t="shared" si="231"/>
        <v>46522</v>
      </c>
      <c r="B2163" s="27" t="str">
        <f t="shared" si="233"/>
        <v>(土)</v>
      </c>
      <c r="C2163" s="34">
        <v>0.97916666666666696</v>
      </c>
      <c r="D2163" s="16" t="s">
        <v>18</v>
      </c>
      <c r="E2163" s="35" t="s">
        <v>17</v>
      </c>
      <c r="F2163" s="50">
        <f>IF(COUNTIF('リスト（不使用）'!$A$5:$A$6,単年カーブ!$A$1),"希望数量入力ください",'単年（2027年度）'!$E$12*単年カーブ!$R$3+'単年（2027年度）'!$E$12*(1-単年カーブ!$R$3)*単年カーブ!Q2163)</f>
        <v>0</v>
      </c>
      <c r="G2163" s="47">
        <f t="shared" si="234"/>
        <v>0</v>
      </c>
      <c r="M2163">
        <f t="shared" si="235"/>
        <v>5</v>
      </c>
      <c r="N2163">
        <f>IF(OR(WEEKDAY(A2163)=1,WEEKDAY(A2163)=7,COUNTIF('2027祝日等（不使用）'!$A$1:$A$20,単年カーブ!A2163)=1),0,1)</f>
        <v>0</v>
      </c>
      <c r="O2163">
        <f t="shared" si="232"/>
        <v>48</v>
      </c>
      <c r="P2163">
        <f t="shared" si="236"/>
        <v>0</v>
      </c>
      <c r="Q2163">
        <f t="shared" si="237"/>
        <v>0</v>
      </c>
    </row>
    <row r="2164" spans="1:17" ht="19.5" x14ac:dyDescent="0.4">
      <c r="A2164" s="33">
        <f t="shared" ref="A2164:A2227" si="238">A2116+1</f>
        <v>46523</v>
      </c>
      <c r="B2164" s="27" t="str">
        <f t="shared" si="233"/>
        <v>(日)</v>
      </c>
      <c r="C2164" s="34">
        <v>0</v>
      </c>
      <c r="D2164" s="16" t="s">
        <v>18</v>
      </c>
      <c r="E2164" s="35">
        <v>2.0833333333333332E-2</v>
      </c>
      <c r="F2164" s="50">
        <f>IF(COUNTIF('リスト（不使用）'!$A$5:$A$6,単年カーブ!$A$1),"希望数量入力ください",'単年（2027年度）'!$E$12*単年カーブ!$R$3+'単年（2027年度）'!$E$12*(1-単年カーブ!$R$3)*単年カーブ!Q2164)</f>
        <v>0</v>
      </c>
      <c r="G2164" s="47">
        <f t="shared" si="234"/>
        <v>0</v>
      </c>
      <c r="M2164">
        <f t="shared" si="235"/>
        <v>5</v>
      </c>
      <c r="N2164">
        <f>IF(OR(WEEKDAY(A2164)=1,WEEKDAY(A2164)=7,COUNTIF('2027祝日等（不使用）'!$A$1:$A$20,単年カーブ!A2164)=1),0,1)</f>
        <v>0</v>
      </c>
      <c r="O2164">
        <f t="shared" ref="O2164:O2227" si="239">O2116</f>
        <v>1</v>
      </c>
      <c r="P2164">
        <f t="shared" si="236"/>
        <v>0</v>
      </c>
      <c r="Q2164">
        <f t="shared" si="237"/>
        <v>0</v>
      </c>
    </row>
    <row r="2165" spans="1:17" ht="19.5" x14ac:dyDescent="0.4">
      <c r="A2165" s="33">
        <f t="shared" si="238"/>
        <v>46523</v>
      </c>
      <c r="B2165" s="27" t="str">
        <f t="shared" si="233"/>
        <v>(日)</v>
      </c>
      <c r="C2165" s="34">
        <v>2.0833333333333332E-2</v>
      </c>
      <c r="D2165" s="16" t="s">
        <v>18</v>
      </c>
      <c r="E2165" s="35">
        <v>4.1666666666666664E-2</v>
      </c>
      <c r="F2165" s="50">
        <f>IF(COUNTIF('リスト（不使用）'!$A$5:$A$6,単年カーブ!$A$1),"希望数量入力ください",'単年（2027年度）'!$E$12*単年カーブ!$R$3+'単年（2027年度）'!$E$12*(1-単年カーブ!$R$3)*単年カーブ!Q2165)</f>
        <v>0</v>
      </c>
      <c r="G2165" s="47">
        <f t="shared" si="234"/>
        <v>0</v>
      </c>
      <c r="M2165">
        <f t="shared" si="235"/>
        <v>5</v>
      </c>
      <c r="N2165">
        <f>IF(OR(WEEKDAY(A2165)=1,WEEKDAY(A2165)=7,COUNTIF('2027祝日等（不使用）'!$A$1:$A$20,単年カーブ!A2165)=1),0,1)</f>
        <v>0</v>
      </c>
      <c r="O2165">
        <f t="shared" si="239"/>
        <v>2</v>
      </c>
      <c r="P2165">
        <f t="shared" si="236"/>
        <v>0</v>
      </c>
      <c r="Q2165">
        <f t="shared" si="237"/>
        <v>0</v>
      </c>
    </row>
    <row r="2166" spans="1:17" ht="19.5" x14ac:dyDescent="0.4">
      <c r="A2166" s="33">
        <f t="shared" si="238"/>
        <v>46523</v>
      </c>
      <c r="B2166" s="27" t="str">
        <f t="shared" si="233"/>
        <v>(日)</v>
      </c>
      <c r="C2166" s="34">
        <v>4.1666666666666664E-2</v>
      </c>
      <c r="D2166" s="16" t="s">
        <v>18</v>
      </c>
      <c r="E2166" s="35">
        <v>6.25E-2</v>
      </c>
      <c r="F2166" s="50">
        <f>IF(COUNTIF('リスト（不使用）'!$A$5:$A$6,単年カーブ!$A$1),"希望数量入力ください",'単年（2027年度）'!$E$12*単年カーブ!$R$3+'単年（2027年度）'!$E$12*(1-単年カーブ!$R$3)*単年カーブ!Q2166)</f>
        <v>0</v>
      </c>
      <c r="G2166" s="47">
        <f t="shared" si="234"/>
        <v>0</v>
      </c>
      <c r="M2166">
        <f t="shared" si="235"/>
        <v>5</v>
      </c>
      <c r="N2166">
        <f>IF(OR(WEEKDAY(A2166)=1,WEEKDAY(A2166)=7,COUNTIF('2027祝日等（不使用）'!$A$1:$A$20,単年カーブ!A2166)=1),0,1)</f>
        <v>0</v>
      </c>
      <c r="O2166">
        <f t="shared" si="239"/>
        <v>3</v>
      </c>
      <c r="P2166">
        <f t="shared" si="236"/>
        <v>0</v>
      </c>
      <c r="Q2166">
        <f t="shared" si="237"/>
        <v>0</v>
      </c>
    </row>
    <row r="2167" spans="1:17" ht="19.5" x14ac:dyDescent="0.4">
      <c r="A2167" s="33">
        <f t="shared" si="238"/>
        <v>46523</v>
      </c>
      <c r="B2167" s="27" t="str">
        <f t="shared" si="233"/>
        <v>(日)</v>
      </c>
      <c r="C2167" s="34">
        <v>6.25E-2</v>
      </c>
      <c r="D2167" s="16" t="s">
        <v>18</v>
      </c>
      <c r="E2167" s="35">
        <v>8.3333333333333301E-2</v>
      </c>
      <c r="F2167" s="50">
        <f>IF(COUNTIF('リスト（不使用）'!$A$5:$A$6,単年カーブ!$A$1),"希望数量入力ください",'単年（2027年度）'!$E$12*単年カーブ!$R$3+'単年（2027年度）'!$E$12*(1-単年カーブ!$R$3)*単年カーブ!Q2167)</f>
        <v>0</v>
      </c>
      <c r="G2167" s="47">
        <f t="shared" si="234"/>
        <v>0</v>
      </c>
      <c r="M2167">
        <f t="shared" si="235"/>
        <v>5</v>
      </c>
      <c r="N2167">
        <f>IF(OR(WEEKDAY(A2167)=1,WEEKDAY(A2167)=7,COUNTIF('2027祝日等（不使用）'!$A$1:$A$20,単年カーブ!A2167)=1),0,1)</f>
        <v>0</v>
      </c>
      <c r="O2167">
        <f t="shared" si="239"/>
        <v>4</v>
      </c>
      <c r="P2167">
        <f t="shared" si="236"/>
        <v>0</v>
      </c>
      <c r="Q2167">
        <f t="shared" si="237"/>
        <v>0</v>
      </c>
    </row>
    <row r="2168" spans="1:17" ht="19.5" x14ac:dyDescent="0.4">
      <c r="A2168" s="33">
        <f t="shared" si="238"/>
        <v>46523</v>
      </c>
      <c r="B2168" s="27" t="str">
        <f t="shared" si="233"/>
        <v>(日)</v>
      </c>
      <c r="C2168" s="34">
        <v>8.3333333333333301E-2</v>
      </c>
      <c r="D2168" s="16" t="s">
        <v>18</v>
      </c>
      <c r="E2168" s="35">
        <v>0.104166666666667</v>
      </c>
      <c r="F2168" s="50">
        <f>IF(COUNTIF('リスト（不使用）'!$A$5:$A$6,単年カーブ!$A$1),"希望数量入力ください",'単年（2027年度）'!$E$12*単年カーブ!$R$3+'単年（2027年度）'!$E$12*(1-単年カーブ!$R$3)*単年カーブ!Q2168)</f>
        <v>0</v>
      </c>
      <c r="G2168" s="47">
        <f t="shared" si="234"/>
        <v>0</v>
      </c>
      <c r="M2168">
        <f t="shared" si="235"/>
        <v>5</v>
      </c>
      <c r="N2168">
        <f>IF(OR(WEEKDAY(A2168)=1,WEEKDAY(A2168)=7,COUNTIF('2027祝日等（不使用）'!$A$1:$A$20,単年カーブ!A2168)=1),0,1)</f>
        <v>0</v>
      </c>
      <c r="O2168">
        <f t="shared" si="239"/>
        <v>5</v>
      </c>
      <c r="P2168">
        <f t="shared" si="236"/>
        <v>0</v>
      </c>
      <c r="Q2168">
        <f t="shared" si="237"/>
        <v>0</v>
      </c>
    </row>
    <row r="2169" spans="1:17" ht="19.5" x14ac:dyDescent="0.4">
      <c r="A2169" s="33">
        <f t="shared" si="238"/>
        <v>46523</v>
      </c>
      <c r="B2169" s="27" t="str">
        <f t="shared" si="233"/>
        <v>(日)</v>
      </c>
      <c r="C2169" s="34">
        <v>0.104166666666667</v>
      </c>
      <c r="D2169" s="16" t="s">
        <v>18</v>
      </c>
      <c r="E2169" s="35">
        <v>0.125</v>
      </c>
      <c r="F2169" s="50">
        <f>IF(COUNTIF('リスト（不使用）'!$A$5:$A$6,単年カーブ!$A$1),"希望数量入力ください",'単年（2027年度）'!$E$12*単年カーブ!$R$3+'単年（2027年度）'!$E$12*(1-単年カーブ!$R$3)*単年カーブ!Q2169)</f>
        <v>0</v>
      </c>
      <c r="G2169" s="47">
        <f t="shared" si="234"/>
        <v>0</v>
      </c>
      <c r="M2169">
        <f t="shared" si="235"/>
        <v>5</v>
      </c>
      <c r="N2169">
        <f>IF(OR(WEEKDAY(A2169)=1,WEEKDAY(A2169)=7,COUNTIF('2027祝日等（不使用）'!$A$1:$A$20,単年カーブ!A2169)=1),0,1)</f>
        <v>0</v>
      </c>
      <c r="O2169">
        <f t="shared" si="239"/>
        <v>6</v>
      </c>
      <c r="P2169">
        <f t="shared" si="236"/>
        <v>0</v>
      </c>
      <c r="Q2169">
        <f t="shared" si="237"/>
        <v>0</v>
      </c>
    </row>
    <row r="2170" spans="1:17" ht="19.5" x14ac:dyDescent="0.4">
      <c r="A2170" s="33">
        <f t="shared" si="238"/>
        <v>46523</v>
      </c>
      <c r="B2170" s="27" t="str">
        <f t="shared" si="233"/>
        <v>(日)</v>
      </c>
      <c r="C2170" s="34">
        <v>0.125</v>
      </c>
      <c r="D2170" s="16" t="s">
        <v>18</v>
      </c>
      <c r="E2170" s="35">
        <v>0.14583333333333301</v>
      </c>
      <c r="F2170" s="50">
        <f>IF(COUNTIF('リスト（不使用）'!$A$5:$A$6,単年カーブ!$A$1),"希望数量入力ください",'単年（2027年度）'!$E$12*単年カーブ!$R$3+'単年（2027年度）'!$E$12*(1-単年カーブ!$R$3)*単年カーブ!Q2170)</f>
        <v>0</v>
      </c>
      <c r="G2170" s="47">
        <f t="shared" si="234"/>
        <v>0</v>
      </c>
      <c r="M2170">
        <f t="shared" si="235"/>
        <v>5</v>
      </c>
      <c r="N2170">
        <f>IF(OR(WEEKDAY(A2170)=1,WEEKDAY(A2170)=7,COUNTIF('2027祝日等（不使用）'!$A$1:$A$20,単年カーブ!A2170)=1),0,1)</f>
        <v>0</v>
      </c>
      <c r="O2170">
        <f t="shared" si="239"/>
        <v>7</v>
      </c>
      <c r="P2170">
        <f t="shared" si="236"/>
        <v>0</v>
      </c>
      <c r="Q2170">
        <f t="shared" si="237"/>
        <v>0</v>
      </c>
    </row>
    <row r="2171" spans="1:17" ht="19.5" x14ac:dyDescent="0.4">
      <c r="A2171" s="33">
        <f t="shared" si="238"/>
        <v>46523</v>
      </c>
      <c r="B2171" s="27" t="str">
        <f t="shared" si="233"/>
        <v>(日)</v>
      </c>
      <c r="C2171" s="34">
        <v>0.14583333333333301</v>
      </c>
      <c r="D2171" s="16" t="s">
        <v>18</v>
      </c>
      <c r="E2171" s="35">
        <v>0.16666666666666699</v>
      </c>
      <c r="F2171" s="50">
        <f>IF(COUNTIF('リスト（不使用）'!$A$5:$A$6,単年カーブ!$A$1),"希望数量入力ください",'単年（2027年度）'!$E$12*単年カーブ!$R$3+'単年（2027年度）'!$E$12*(1-単年カーブ!$R$3)*単年カーブ!Q2171)</f>
        <v>0</v>
      </c>
      <c r="G2171" s="47">
        <f t="shared" si="234"/>
        <v>0</v>
      </c>
      <c r="M2171">
        <f t="shared" si="235"/>
        <v>5</v>
      </c>
      <c r="N2171">
        <f>IF(OR(WEEKDAY(A2171)=1,WEEKDAY(A2171)=7,COUNTIF('2027祝日等（不使用）'!$A$1:$A$20,単年カーブ!A2171)=1),0,1)</f>
        <v>0</v>
      </c>
      <c r="O2171">
        <f t="shared" si="239"/>
        <v>8</v>
      </c>
      <c r="P2171">
        <f t="shared" si="236"/>
        <v>0</v>
      </c>
      <c r="Q2171">
        <f t="shared" si="237"/>
        <v>0</v>
      </c>
    </row>
    <row r="2172" spans="1:17" ht="19.5" x14ac:dyDescent="0.4">
      <c r="A2172" s="33">
        <f t="shared" si="238"/>
        <v>46523</v>
      </c>
      <c r="B2172" s="27" t="str">
        <f t="shared" si="233"/>
        <v>(日)</v>
      </c>
      <c r="C2172" s="34">
        <v>0.16666666666666699</v>
      </c>
      <c r="D2172" s="16" t="s">
        <v>18</v>
      </c>
      <c r="E2172" s="35">
        <v>0.1875</v>
      </c>
      <c r="F2172" s="50">
        <f>IF(COUNTIF('リスト（不使用）'!$A$5:$A$6,単年カーブ!$A$1),"希望数量入力ください",'単年（2027年度）'!$E$12*単年カーブ!$R$3+'単年（2027年度）'!$E$12*(1-単年カーブ!$R$3)*単年カーブ!Q2172)</f>
        <v>0</v>
      </c>
      <c r="G2172" s="47">
        <f t="shared" si="234"/>
        <v>0</v>
      </c>
      <c r="M2172">
        <f t="shared" si="235"/>
        <v>5</v>
      </c>
      <c r="N2172">
        <f>IF(OR(WEEKDAY(A2172)=1,WEEKDAY(A2172)=7,COUNTIF('2027祝日等（不使用）'!$A$1:$A$20,単年カーブ!A2172)=1),0,1)</f>
        <v>0</v>
      </c>
      <c r="O2172">
        <f t="shared" si="239"/>
        <v>9</v>
      </c>
      <c r="P2172">
        <f t="shared" si="236"/>
        <v>0</v>
      </c>
      <c r="Q2172">
        <f t="shared" si="237"/>
        <v>0</v>
      </c>
    </row>
    <row r="2173" spans="1:17" ht="19.5" x14ac:dyDescent="0.4">
      <c r="A2173" s="33">
        <f t="shared" si="238"/>
        <v>46523</v>
      </c>
      <c r="B2173" s="27" t="str">
        <f t="shared" si="233"/>
        <v>(日)</v>
      </c>
      <c r="C2173" s="34">
        <v>0.1875</v>
      </c>
      <c r="D2173" s="16" t="s">
        <v>18</v>
      </c>
      <c r="E2173" s="35">
        <v>0.20833333333333301</v>
      </c>
      <c r="F2173" s="50">
        <f>IF(COUNTIF('リスト（不使用）'!$A$5:$A$6,単年カーブ!$A$1),"希望数量入力ください",'単年（2027年度）'!$E$12*単年カーブ!$R$3+'単年（2027年度）'!$E$12*(1-単年カーブ!$R$3)*単年カーブ!Q2173)</f>
        <v>0</v>
      </c>
      <c r="G2173" s="47">
        <f t="shared" si="234"/>
        <v>0</v>
      </c>
      <c r="M2173">
        <f t="shared" si="235"/>
        <v>5</v>
      </c>
      <c r="N2173">
        <f>IF(OR(WEEKDAY(A2173)=1,WEEKDAY(A2173)=7,COUNTIF('2027祝日等（不使用）'!$A$1:$A$20,単年カーブ!A2173)=1),0,1)</f>
        <v>0</v>
      </c>
      <c r="O2173">
        <f t="shared" si="239"/>
        <v>10</v>
      </c>
      <c r="P2173">
        <f t="shared" si="236"/>
        <v>0</v>
      </c>
      <c r="Q2173">
        <f t="shared" si="237"/>
        <v>0</v>
      </c>
    </row>
    <row r="2174" spans="1:17" ht="19.5" x14ac:dyDescent="0.4">
      <c r="A2174" s="33">
        <f t="shared" si="238"/>
        <v>46523</v>
      </c>
      <c r="B2174" s="27" t="str">
        <f t="shared" si="233"/>
        <v>(日)</v>
      </c>
      <c r="C2174" s="34">
        <v>0.20833333333333301</v>
      </c>
      <c r="D2174" s="16" t="s">
        <v>18</v>
      </c>
      <c r="E2174" s="35">
        <v>0.22916666666666699</v>
      </c>
      <c r="F2174" s="50">
        <f>IF(COUNTIF('リスト（不使用）'!$A$5:$A$6,単年カーブ!$A$1),"希望数量入力ください",'単年（2027年度）'!$E$12*単年カーブ!$R$3+'単年（2027年度）'!$E$12*(1-単年カーブ!$R$3)*単年カーブ!Q2174)</f>
        <v>0</v>
      </c>
      <c r="G2174" s="47">
        <f t="shared" si="234"/>
        <v>0</v>
      </c>
      <c r="M2174">
        <f t="shared" si="235"/>
        <v>5</v>
      </c>
      <c r="N2174">
        <f>IF(OR(WEEKDAY(A2174)=1,WEEKDAY(A2174)=7,COUNTIF('2027祝日等（不使用）'!$A$1:$A$20,単年カーブ!A2174)=1),0,1)</f>
        <v>0</v>
      </c>
      <c r="O2174">
        <f t="shared" si="239"/>
        <v>11</v>
      </c>
      <c r="P2174">
        <f t="shared" si="236"/>
        <v>0</v>
      </c>
      <c r="Q2174">
        <f t="shared" si="237"/>
        <v>0</v>
      </c>
    </row>
    <row r="2175" spans="1:17" ht="19.5" x14ac:dyDescent="0.4">
      <c r="A2175" s="33">
        <f t="shared" si="238"/>
        <v>46523</v>
      </c>
      <c r="B2175" s="27" t="str">
        <f t="shared" si="233"/>
        <v>(日)</v>
      </c>
      <c r="C2175" s="34">
        <v>0.22916666666666699</v>
      </c>
      <c r="D2175" s="16" t="s">
        <v>18</v>
      </c>
      <c r="E2175" s="35">
        <v>0.25</v>
      </c>
      <c r="F2175" s="50">
        <f>IF(COUNTIF('リスト（不使用）'!$A$5:$A$6,単年カーブ!$A$1),"希望数量入力ください",'単年（2027年度）'!$E$12*単年カーブ!$R$3+'単年（2027年度）'!$E$12*(1-単年カーブ!$R$3)*単年カーブ!Q2175)</f>
        <v>0</v>
      </c>
      <c r="G2175" s="47">
        <f t="shared" si="234"/>
        <v>0</v>
      </c>
      <c r="M2175">
        <f t="shared" si="235"/>
        <v>5</v>
      </c>
      <c r="N2175">
        <f>IF(OR(WEEKDAY(A2175)=1,WEEKDAY(A2175)=7,COUNTIF('2027祝日等（不使用）'!$A$1:$A$20,単年カーブ!A2175)=1),0,1)</f>
        <v>0</v>
      </c>
      <c r="O2175">
        <f t="shared" si="239"/>
        <v>12</v>
      </c>
      <c r="P2175">
        <f t="shared" si="236"/>
        <v>0</v>
      </c>
      <c r="Q2175">
        <f t="shared" si="237"/>
        <v>0</v>
      </c>
    </row>
    <row r="2176" spans="1:17" ht="19.5" x14ac:dyDescent="0.4">
      <c r="A2176" s="33">
        <f t="shared" si="238"/>
        <v>46523</v>
      </c>
      <c r="B2176" s="27" t="str">
        <f t="shared" si="233"/>
        <v>(日)</v>
      </c>
      <c r="C2176" s="34">
        <v>0.25</v>
      </c>
      <c r="D2176" s="16" t="s">
        <v>18</v>
      </c>
      <c r="E2176" s="35">
        <v>0.27083333333333298</v>
      </c>
      <c r="F2176" s="50">
        <f>IF(COUNTIF('リスト（不使用）'!$A$5:$A$6,単年カーブ!$A$1),"希望数量入力ください",'単年（2027年度）'!$E$12*単年カーブ!$R$3+'単年（2027年度）'!$E$12*(1-単年カーブ!$R$3)*単年カーブ!Q2176)</f>
        <v>0</v>
      </c>
      <c r="G2176" s="47">
        <f t="shared" si="234"/>
        <v>0</v>
      </c>
      <c r="M2176">
        <f t="shared" si="235"/>
        <v>5</v>
      </c>
      <c r="N2176">
        <f>IF(OR(WEEKDAY(A2176)=1,WEEKDAY(A2176)=7,COUNTIF('2027祝日等（不使用）'!$A$1:$A$20,単年カーブ!A2176)=1),0,1)</f>
        <v>0</v>
      </c>
      <c r="O2176">
        <f t="shared" si="239"/>
        <v>13</v>
      </c>
      <c r="P2176">
        <f t="shared" si="236"/>
        <v>0</v>
      </c>
      <c r="Q2176">
        <f t="shared" si="237"/>
        <v>0</v>
      </c>
    </row>
    <row r="2177" spans="1:17" ht="19.5" x14ac:dyDescent="0.4">
      <c r="A2177" s="33">
        <f t="shared" si="238"/>
        <v>46523</v>
      </c>
      <c r="B2177" s="27" t="str">
        <f t="shared" si="233"/>
        <v>(日)</v>
      </c>
      <c r="C2177" s="34">
        <v>0.27083333333333298</v>
      </c>
      <c r="D2177" s="16" t="s">
        <v>18</v>
      </c>
      <c r="E2177" s="35">
        <v>0.29166666666666702</v>
      </c>
      <c r="F2177" s="50">
        <f>IF(COUNTIF('リスト（不使用）'!$A$5:$A$6,単年カーブ!$A$1),"希望数量入力ください",'単年（2027年度）'!$E$12*単年カーブ!$R$3+'単年（2027年度）'!$E$12*(1-単年カーブ!$R$3)*単年カーブ!Q2177)</f>
        <v>0</v>
      </c>
      <c r="G2177" s="47">
        <f t="shared" si="234"/>
        <v>0</v>
      </c>
      <c r="M2177">
        <f t="shared" si="235"/>
        <v>5</v>
      </c>
      <c r="N2177">
        <f>IF(OR(WEEKDAY(A2177)=1,WEEKDAY(A2177)=7,COUNTIF('2027祝日等（不使用）'!$A$1:$A$20,単年カーブ!A2177)=1),0,1)</f>
        <v>0</v>
      </c>
      <c r="O2177">
        <f t="shared" si="239"/>
        <v>14</v>
      </c>
      <c r="P2177">
        <f t="shared" si="236"/>
        <v>0</v>
      </c>
      <c r="Q2177">
        <f t="shared" si="237"/>
        <v>0</v>
      </c>
    </row>
    <row r="2178" spans="1:17" ht="19.5" x14ac:dyDescent="0.4">
      <c r="A2178" s="33">
        <f t="shared" si="238"/>
        <v>46523</v>
      </c>
      <c r="B2178" s="27" t="str">
        <f t="shared" si="233"/>
        <v>(日)</v>
      </c>
      <c r="C2178" s="34">
        <v>0.29166666666666702</v>
      </c>
      <c r="D2178" s="16" t="s">
        <v>18</v>
      </c>
      <c r="E2178" s="35">
        <v>0.3125</v>
      </c>
      <c r="F2178" s="50">
        <f>IF(COUNTIF('リスト（不使用）'!$A$5:$A$6,単年カーブ!$A$1),"希望数量入力ください",'単年（2027年度）'!$E$12*単年カーブ!$R$3+'単年（2027年度）'!$E$12*(1-単年カーブ!$R$3)*単年カーブ!Q2178)</f>
        <v>0</v>
      </c>
      <c r="G2178" s="47">
        <f t="shared" si="234"/>
        <v>0</v>
      </c>
      <c r="M2178">
        <f t="shared" si="235"/>
        <v>5</v>
      </c>
      <c r="N2178">
        <f>IF(OR(WEEKDAY(A2178)=1,WEEKDAY(A2178)=7,COUNTIF('2027祝日等（不使用）'!$A$1:$A$20,単年カーブ!A2178)=1),0,1)</f>
        <v>0</v>
      </c>
      <c r="O2178">
        <f t="shared" si="239"/>
        <v>15</v>
      </c>
      <c r="P2178">
        <f t="shared" si="236"/>
        <v>0</v>
      </c>
      <c r="Q2178">
        <f t="shared" si="237"/>
        <v>0</v>
      </c>
    </row>
    <row r="2179" spans="1:17" ht="19.5" x14ac:dyDescent="0.4">
      <c r="A2179" s="33">
        <f t="shared" si="238"/>
        <v>46523</v>
      </c>
      <c r="B2179" s="27" t="str">
        <f t="shared" si="233"/>
        <v>(日)</v>
      </c>
      <c r="C2179" s="34">
        <v>0.3125</v>
      </c>
      <c r="D2179" s="16" t="s">
        <v>18</v>
      </c>
      <c r="E2179" s="35">
        <v>0.33333333333333298</v>
      </c>
      <c r="F2179" s="50">
        <f>IF(COUNTIF('リスト（不使用）'!$A$5:$A$6,単年カーブ!$A$1),"希望数量入力ください",'単年（2027年度）'!$E$12*単年カーブ!$R$3+'単年（2027年度）'!$E$12*(1-単年カーブ!$R$3)*単年カーブ!Q2179)</f>
        <v>0</v>
      </c>
      <c r="G2179" s="47">
        <f t="shared" si="234"/>
        <v>0</v>
      </c>
      <c r="M2179">
        <f t="shared" si="235"/>
        <v>5</v>
      </c>
      <c r="N2179">
        <f>IF(OR(WEEKDAY(A2179)=1,WEEKDAY(A2179)=7,COUNTIF('2027祝日等（不使用）'!$A$1:$A$20,単年カーブ!A2179)=1),0,1)</f>
        <v>0</v>
      </c>
      <c r="O2179">
        <f t="shared" si="239"/>
        <v>16</v>
      </c>
      <c r="P2179">
        <f t="shared" si="236"/>
        <v>0</v>
      </c>
      <c r="Q2179">
        <f t="shared" si="237"/>
        <v>0</v>
      </c>
    </row>
    <row r="2180" spans="1:17" ht="19.5" x14ac:dyDescent="0.4">
      <c r="A2180" s="33">
        <f t="shared" si="238"/>
        <v>46523</v>
      </c>
      <c r="B2180" s="27" t="str">
        <f t="shared" ref="B2180:B2243" si="240">TEXT(A2180,"(aaa)")</f>
        <v>(日)</v>
      </c>
      <c r="C2180" s="34">
        <v>0.33333333333333298</v>
      </c>
      <c r="D2180" s="16" t="s">
        <v>18</v>
      </c>
      <c r="E2180" s="35">
        <v>0.35416666666666702</v>
      </c>
      <c r="F2180" s="50">
        <f>IF(COUNTIF('リスト（不使用）'!$A$5:$A$6,単年カーブ!$A$1),"希望数量入力ください",'単年（2027年度）'!$E$12*単年カーブ!$R$3+'単年（2027年度）'!$E$12*(1-単年カーブ!$R$3)*単年カーブ!Q2180)</f>
        <v>0</v>
      </c>
      <c r="G2180" s="47">
        <f t="shared" ref="G2180:G2243" si="241">F2180/2</f>
        <v>0</v>
      </c>
      <c r="M2180">
        <f t="shared" ref="M2180:M2243" si="242">MONTH(A2180)</f>
        <v>5</v>
      </c>
      <c r="N2180">
        <f>IF(OR(WEEKDAY(A2180)=1,WEEKDAY(A2180)=7,COUNTIF('2027祝日等（不使用）'!$A$1:$A$20,単年カーブ!A2180)=1),0,1)</f>
        <v>0</v>
      </c>
      <c r="O2180">
        <f t="shared" si="239"/>
        <v>17</v>
      </c>
      <c r="P2180">
        <f t="shared" ref="P2180:P2243" si="243">IF(AND(O2180&gt;16,O2180&lt;41),1,0)</f>
        <v>1</v>
      </c>
      <c r="Q2180">
        <f t="shared" ref="Q2180:Q2243" si="244">P2180*N2180</f>
        <v>0</v>
      </c>
    </row>
    <row r="2181" spans="1:17" ht="19.5" x14ac:dyDescent="0.4">
      <c r="A2181" s="33">
        <f t="shared" si="238"/>
        <v>46523</v>
      </c>
      <c r="B2181" s="27" t="str">
        <f t="shared" si="240"/>
        <v>(日)</v>
      </c>
      <c r="C2181" s="34">
        <v>0.35416666666666702</v>
      </c>
      <c r="D2181" s="16" t="s">
        <v>18</v>
      </c>
      <c r="E2181" s="35">
        <v>0.375</v>
      </c>
      <c r="F2181" s="50">
        <f>IF(COUNTIF('リスト（不使用）'!$A$5:$A$6,単年カーブ!$A$1),"希望数量入力ください",'単年（2027年度）'!$E$12*単年カーブ!$R$3+'単年（2027年度）'!$E$12*(1-単年カーブ!$R$3)*単年カーブ!Q2181)</f>
        <v>0</v>
      </c>
      <c r="G2181" s="47">
        <f t="shared" si="241"/>
        <v>0</v>
      </c>
      <c r="M2181">
        <f t="shared" si="242"/>
        <v>5</v>
      </c>
      <c r="N2181">
        <f>IF(OR(WEEKDAY(A2181)=1,WEEKDAY(A2181)=7,COUNTIF('2027祝日等（不使用）'!$A$1:$A$20,単年カーブ!A2181)=1),0,1)</f>
        <v>0</v>
      </c>
      <c r="O2181">
        <f t="shared" si="239"/>
        <v>18</v>
      </c>
      <c r="P2181">
        <f t="shared" si="243"/>
        <v>1</v>
      </c>
      <c r="Q2181">
        <f t="shared" si="244"/>
        <v>0</v>
      </c>
    </row>
    <row r="2182" spans="1:17" ht="19.5" x14ac:dyDescent="0.4">
      <c r="A2182" s="33">
        <f t="shared" si="238"/>
        <v>46523</v>
      </c>
      <c r="B2182" s="27" t="str">
        <f t="shared" si="240"/>
        <v>(日)</v>
      </c>
      <c r="C2182" s="34">
        <v>0.375</v>
      </c>
      <c r="D2182" s="16" t="s">
        <v>18</v>
      </c>
      <c r="E2182" s="35">
        <v>0.39583333333333298</v>
      </c>
      <c r="F2182" s="50">
        <f>IF(COUNTIF('リスト（不使用）'!$A$5:$A$6,単年カーブ!$A$1),"希望数量入力ください",'単年（2027年度）'!$E$12*単年カーブ!$R$3+'単年（2027年度）'!$E$12*(1-単年カーブ!$R$3)*単年カーブ!Q2182)</f>
        <v>0</v>
      </c>
      <c r="G2182" s="47">
        <f t="shared" si="241"/>
        <v>0</v>
      </c>
      <c r="M2182">
        <f t="shared" si="242"/>
        <v>5</v>
      </c>
      <c r="N2182">
        <f>IF(OR(WEEKDAY(A2182)=1,WEEKDAY(A2182)=7,COUNTIF('2027祝日等（不使用）'!$A$1:$A$20,単年カーブ!A2182)=1),0,1)</f>
        <v>0</v>
      </c>
      <c r="O2182">
        <f t="shared" si="239"/>
        <v>19</v>
      </c>
      <c r="P2182">
        <f t="shared" si="243"/>
        <v>1</v>
      </c>
      <c r="Q2182">
        <f t="shared" si="244"/>
        <v>0</v>
      </c>
    </row>
    <row r="2183" spans="1:17" ht="19.5" x14ac:dyDescent="0.4">
      <c r="A2183" s="33">
        <f t="shared" si="238"/>
        <v>46523</v>
      </c>
      <c r="B2183" s="27" t="str">
        <f t="shared" si="240"/>
        <v>(日)</v>
      </c>
      <c r="C2183" s="34">
        <v>0.39583333333333298</v>
      </c>
      <c r="D2183" s="16" t="s">
        <v>18</v>
      </c>
      <c r="E2183" s="35">
        <v>0.41666666666666702</v>
      </c>
      <c r="F2183" s="50">
        <f>IF(COUNTIF('リスト（不使用）'!$A$5:$A$6,単年カーブ!$A$1),"希望数量入力ください",'単年（2027年度）'!$E$12*単年カーブ!$R$3+'単年（2027年度）'!$E$12*(1-単年カーブ!$R$3)*単年カーブ!Q2183)</f>
        <v>0</v>
      </c>
      <c r="G2183" s="47">
        <f t="shared" si="241"/>
        <v>0</v>
      </c>
      <c r="M2183">
        <f t="shared" si="242"/>
        <v>5</v>
      </c>
      <c r="N2183">
        <f>IF(OR(WEEKDAY(A2183)=1,WEEKDAY(A2183)=7,COUNTIF('2027祝日等（不使用）'!$A$1:$A$20,単年カーブ!A2183)=1),0,1)</f>
        <v>0</v>
      </c>
      <c r="O2183">
        <f t="shared" si="239"/>
        <v>20</v>
      </c>
      <c r="P2183">
        <f t="shared" si="243"/>
        <v>1</v>
      </c>
      <c r="Q2183">
        <f t="shared" si="244"/>
        <v>0</v>
      </c>
    </row>
    <row r="2184" spans="1:17" ht="19.5" x14ac:dyDescent="0.4">
      <c r="A2184" s="33">
        <f t="shared" si="238"/>
        <v>46523</v>
      </c>
      <c r="B2184" s="27" t="str">
        <f t="shared" si="240"/>
        <v>(日)</v>
      </c>
      <c r="C2184" s="34">
        <v>0.41666666666666702</v>
      </c>
      <c r="D2184" s="16" t="s">
        <v>18</v>
      </c>
      <c r="E2184" s="35">
        <v>0.4375</v>
      </c>
      <c r="F2184" s="50">
        <f>IF(COUNTIF('リスト（不使用）'!$A$5:$A$6,単年カーブ!$A$1),"希望数量入力ください",'単年（2027年度）'!$E$12*単年カーブ!$R$3+'単年（2027年度）'!$E$12*(1-単年カーブ!$R$3)*単年カーブ!Q2184)</f>
        <v>0</v>
      </c>
      <c r="G2184" s="47">
        <f t="shared" si="241"/>
        <v>0</v>
      </c>
      <c r="M2184">
        <f t="shared" si="242"/>
        <v>5</v>
      </c>
      <c r="N2184">
        <f>IF(OR(WEEKDAY(A2184)=1,WEEKDAY(A2184)=7,COUNTIF('2027祝日等（不使用）'!$A$1:$A$20,単年カーブ!A2184)=1),0,1)</f>
        <v>0</v>
      </c>
      <c r="O2184">
        <f t="shared" si="239"/>
        <v>21</v>
      </c>
      <c r="P2184">
        <f t="shared" si="243"/>
        <v>1</v>
      </c>
      <c r="Q2184">
        <f t="shared" si="244"/>
        <v>0</v>
      </c>
    </row>
    <row r="2185" spans="1:17" ht="19.5" x14ac:dyDescent="0.4">
      <c r="A2185" s="33">
        <f t="shared" si="238"/>
        <v>46523</v>
      </c>
      <c r="B2185" s="27" t="str">
        <f t="shared" si="240"/>
        <v>(日)</v>
      </c>
      <c r="C2185" s="34">
        <v>0.4375</v>
      </c>
      <c r="D2185" s="16" t="s">
        <v>18</v>
      </c>
      <c r="E2185" s="35">
        <v>0.45833333333333298</v>
      </c>
      <c r="F2185" s="50">
        <f>IF(COUNTIF('リスト（不使用）'!$A$5:$A$6,単年カーブ!$A$1),"希望数量入力ください",'単年（2027年度）'!$E$12*単年カーブ!$R$3+'単年（2027年度）'!$E$12*(1-単年カーブ!$R$3)*単年カーブ!Q2185)</f>
        <v>0</v>
      </c>
      <c r="G2185" s="47">
        <f t="shared" si="241"/>
        <v>0</v>
      </c>
      <c r="M2185">
        <f t="shared" si="242"/>
        <v>5</v>
      </c>
      <c r="N2185">
        <f>IF(OR(WEEKDAY(A2185)=1,WEEKDAY(A2185)=7,COUNTIF('2027祝日等（不使用）'!$A$1:$A$20,単年カーブ!A2185)=1),0,1)</f>
        <v>0</v>
      </c>
      <c r="O2185">
        <f t="shared" si="239"/>
        <v>22</v>
      </c>
      <c r="P2185">
        <f t="shared" si="243"/>
        <v>1</v>
      </c>
      <c r="Q2185">
        <f t="shared" si="244"/>
        <v>0</v>
      </c>
    </row>
    <row r="2186" spans="1:17" ht="19.5" x14ac:dyDescent="0.4">
      <c r="A2186" s="33">
        <f t="shared" si="238"/>
        <v>46523</v>
      </c>
      <c r="B2186" s="27" t="str">
        <f t="shared" si="240"/>
        <v>(日)</v>
      </c>
      <c r="C2186" s="34">
        <v>0.45833333333333298</v>
      </c>
      <c r="D2186" s="16" t="s">
        <v>18</v>
      </c>
      <c r="E2186" s="35">
        <v>0.47916666666666702</v>
      </c>
      <c r="F2186" s="50">
        <f>IF(COUNTIF('リスト（不使用）'!$A$5:$A$6,単年カーブ!$A$1),"希望数量入力ください",'単年（2027年度）'!$E$12*単年カーブ!$R$3+'単年（2027年度）'!$E$12*(1-単年カーブ!$R$3)*単年カーブ!Q2186)</f>
        <v>0</v>
      </c>
      <c r="G2186" s="47">
        <f t="shared" si="241"/>
        <v>0</v>
      </c>
      <c r="M2186">
        <f t="shared" si="242"/>
        <v>5</v>
      </c>
      <c r="N2186">
        <f>IF(OR(WEEKDAY(A2186)=1,WEEKDAY(A2186)=7,COUNTIF('2027祝日等（不使用）'!$A$1:$A$20,単年カーブ!A2186)=1),0,1)</f>
        <v>0</v>
      </c>
      <c r="O2186">
        <f t="shared" si="239"/>
        <v>23</v>
      </c>
      <c r="P2186">
        <f t="shared" si="243"/>
        <v>1</v>
      </c>
      <c r="Q2186">
        <f t="shared" si="244"/>
        <v>0</v>
      </c>
    </row>
    <row r="2187" spans="1:17" ht="19.5" x14ac:dyDescent="0.4">
      <c r="A2187" s="33">
        <f t="shared" si="238"/>
        <v>46523</v>
      </c>
      <c r="B2187" s="27" t="str">
        <f t="shared" si="240"/>
        <v>(日)</v>
      </c>
      <c r="C2187" s="34">
        <v>0.47916666666666702</v>
      </c>
      <c r="D2187" s="16" t="s">
        <v>18</v>
      </c>
      <c r="E2187" s="35">
        <v>0.5</v>
      </c>
      <c r="F2187" s="50">
        <f>IF(COUNTIF('リスト（不使用）'!$A$5:$A$6,単年カーブ!$A$1),"希望数量入力ください",'単年（2027年度）'!$E$12*単年カーブ!$R$3+'単年（2027年度）'!$E$12*(1-単年カーブ!$R$3)*単年カーブ!Q2187)</f>
        <v>0</v>
      </c>
      <c r="G2187" s="47">
        <f t="shared" si="241"/>
        <v>0</v>
      </c>
      <c r="M2187">
        <f t="shared" si="242"/>
        <v>5</v>
      </c>
      <c r="N2187">
        <f>IF(OR(WEEKDAY(A2187)=1,WEEKDAY(A2187)=7,COUNTIF('2027祝日等（不使用）'!$A$1:$A$20,単年カーブ!A2187)=1),0,1)</f>
        <v>0</v>
      </c>
      <c r="O2187">
        <f t="shared" si="239"/>
        <v>24</v>
      </c>
      <c r="P2187">
        <f t="shared" si="243"/>
        <v>1</v>
      </c>
      <c r="Q2187">
        <f t="shared" si="244"/>
        <v>0</v>
      </c>
    </row>
    <row r="2188" spans="1:17" ht="19.5" x14ac:dyDescent="0.4">
      <c r="A2188" s="33">
        <f t="shared" si="238"/>
        <v>46523</v>
      </c>
      <c r="B2188" s="27" t="str">
        <f t="shared" si="240"/>
        <v>(日)</v>
      </c>
      <c r="C2188" s="34">
        <v>0.5</v>
      </c>
      <c r="D2188" s="16" t="s">
        <v>18</v>
      </c>
      <c r="E2188" s="35">
        <v>0.52083333333333304</v>
      </c>
      <c r="F2188" s="50">
        <f>IF(COUNTIF('リスト（不使用）'!$A$5:$A$6,単年カーブ!$A$1),"希望数量入力ください",'単年（2027年度）'!$E$12*単年カーブ!$R$3+'単年（2027年度）'!$E$12*(1-単年カーブ!$R$3)*単年カーブ!Q2188)</f>
        <v>0</v>
      </c>
      <c r="G2188" s="47">
        <f t="shared" si="241"/>
        <v>0</v>
      </c>
      <c r="M2188">
        <f t="shared" si="242"/>
        <v>5</v>
      </c>
      <c r="N2188">
        <f>IF(OR(WEEKDAY(A2188)=1,WEEKDAY(A2188)=7,COUNTIF('2027祝日等（不使用）'!$A$1:$A$20,単年カーブ!A2188)=1),0,1)</f>
        <v>0</v>
      </c>
      <c r="O2188">
        <f t="shared" si="239"/>
        <v>25</v>
      </c>
      <c r="P2188">
        <f t="shared" si="243"/>
        <v>1</v>
      </c>
      <c r="Q2188">
        <f t="shared" si="244"/>
        <v>0</v>
      </c>
    </row>
    <row r="2189" spans="1:17" ht="19.5" x14ac:dyDescent="0.4">
      <c r="A2189" s="33">
        <f t="shared" si="238"/>
        <v>46523</v>
      </c>
      <c r="B2189" s="27" t="str">
        <f t="shared" si="240"/>
        <v>(日)</v>
      </c>
      <c r="C2189" s="34">
        <v>0.52083333333333304</v>
      </c>
      <c r="D2189" s="16" t="s">
        <v>18</v>
      </c>
      <c r="E2189" s="35">
        <v>0.54166666666666696</v>
      </c>
      <c r="F2189" s="50">
        <f>IF(COUNTIF('リスト（不使用）'!$A$5:$A$6,単年カーブ!$A$1),"希望数量入力ください",'単年（2027年度）'!$E$12*単年カーブ!$R$3+'単年（2027年度）'!$E$12*(1-単年カーブ!$R$3)*単年カーブ!Q2189)</f>
        <v>0</v>
      </c>
      <c r="G2189" s="47">
        <f t="shared" si="241"/>
        <v>0</v>
      </c>
      <c r="M2189">
        <f t="shared" si="242"/>
        <v>5</v>
      </c>
      <c r="N2189">
        <f>IF(OR(WEEKDAY(A2189)=1,WEEKDAY(A2189)=7,COUNTIF('2027祝日等（不使用）'!$A$1:$A$20,単年カーブ!A2189)=1),0,1)</f>
        <v>0</v>
      </c>
      <c r="O2189">
        <f t="shared" si="239"/>
        <v>26</v>
      </c>
      <c r="P2189">
        <f t="shared" si="243"/>
        <v>1</v>
      </c>
      <c r="Q2189">
        <f t="shared" si="244"/>
        <v>0</v>
      </c>
    </row>
    <row r="2190" spans="1:17" ht="19.5" x14ac:dyDescent="0.4">
      <c r="A2190" s="33">
        <f t="shared" si="238"/>
        <v>46523</v>
      </c>
      <c r="B2190" s="27" t="str">
        <f t="shared" si="240"/>
        <v>(日)</v>
      </c>
      <c r="C2190" s="34">
        <v>0.54166666666666696</v>
      </c>
      <c r="D2190" s="16" t="s">
        <v>18</v>
      </c>
      <c r="E2190" s="35">
        <v>0.5625</v>
      </c>
      <c r="F2190" s="50">
        <f>IF(COUNTIF('リスト（不使用）'!$A$5:$A$6,単年カーブ!$A$1),"希望数量入力ください",'単年（2027年度）'!$E$12*単年カーブ!$R$3+'単年（2027年度）'!$E$12*(1-単年カーブ!$R$3)*単年カーブ!Q2190)</f>
        <v>0</v>
      </c>
      <c r="G2190" s="47">
        <f t="shared" si="241"/>
        <v>0</v>
      </c>
      <c r="M2190">
        <f t="shared" si="242"/>
        <v>5</v>
      </c>
      <c r="N2190">
        <f>IF(OR(WEEKDAY(A2190)=1,WEEKDAY(A2190)=7,COUNTIF('2027祝日等（不使用）'!$A$1:$A$20,単年カーブ!A2190)=1),0,1)</f>
        <v>0</v>
      </c>
      <c r="O2190">
        <f t="shared" si="239"/>
        <v>27</v>
      </c>
      <c r="P2190">
        <f t="shared" si="243"/>
        <v>1</v>
      </c>
      <c r="Q2190">
        <f t="shared" si="244"/>
        <v>0</v>
      </c>
    </row>
    <row r="2191" spans="1:17" ht="19.5" x14ac:dyDescent="0.4">
      <c r="A2191" s="33">
        <f t="shared" si="238"/>
        <v>46523</v>
      </c>
      <c r="B2191" s="27" t="str">
        <f t="shared" si="240"/>
        <v>(日)</v>
      </c>
      <c r="C2191" s="34">
        <v>0.5625</v>
      </c>
      <c r="D2191" s="16" t="s">
        <v>18</v>
      </c>
      <c r="E2191" s="35">
        <v>0.58333333333333304</v>
      </c>
      <c r="F2191" s="50">
        <f>IF(COUNTIF('リスト（不使用）'!$A$5:$A$6,単年カーブ!$A$1),"希望数量入力ください",'単年（2027年度）'!$E$12*単年カーブ!$R$3+'単年（2027年度）'!$E$12*(1-単年カーブ!$R$3)*単年カーブ!Q2191)</f>
        <v>0</v>
      </c>
      <c r="G2191" s="47">
        <f t="shared" si="241"/>
        <v>0</v>
      </c>
      <c r="M2191">
        <f t="shared" si="242"/>
        <v>5</v>
      </c>
      <c r="N2191">
        <f>IF(OR(WEEKDAY(A2191)=1,WEEKDAY(A2191)=7,COUNTIF('2027祝日等（不使用）'!$A$1:$A$20,単年カーブ!A2191)=1),0,1)</f>
        <v>0</v>
      </c>
      <c r="O2191">
        <f t="shared" si="239"/>
        <v>28</v>
      </c>
      <c r="P2191">
        <f t="shared" si="243"/>
        <v>1</v>
      </c>
      <c r="Q2191">
        <f t="shared" si="244"/>
        <v>0</v>
      </c>
    </row>
    <row r="2192" spans="1:17" ht="19.5" x14ac:dyDescent="0.4">
      <c r="A2192" s="33">
        <f t="shared" si="238"/>
        <v>46523</v>
      </c>
      <c r="B2192" s="27" t="str">
        <f t="shared" si="240"/>
        <v>(日)</v>
      </c>
      <c r="C2192" s="34">
        <v>0.58333333333333304</v>
      </c>
      <c r="D2192" s="16" t="s">
        <v>18</v>
      </c>
      <c r="E2192" s="35">
        <v>0.60416666666666696</v>
      </c>
      <c r="F2192" s="50">
        <f>IF(COUNTIF('リスト（不使用）'!$A$5:$A$6,単年カーブ!$A$1),"希望数量入力ください",'単年（2027年度）'!$E$12*単年カーブ!$R$3+'単年（2027年度）'!$E$12*(1-単年カーブ!$R$3)*単年カーブ!Q2192)</f>
        <v>0</v>
      </c>
      <c r="G2192" s="47">
        <f t="shared" si="241"/>
        <v>0</v>
      </c>
      <c r="M2192">
        <f t="shared" si="242"/>
        <v>5</v>
      </c>
      <c r="N2192">
        <f>IF(OR(WEEKDAY(A2192)=1,WEEKDAY(A2192)=7,COUNTIF('2027祝日等（不使用）'!$A$1:$A$20,単年カーブ!A2192)=1),0,1)</f>
        <v>0</v>
      </c>
      <c r="O2192">
        <f t="shared" si="239"/>
        <v>29</v>
      </c>
      <c r="P2192">
        <f t="shared" si="243"/>
        <v>1</v>
      </c>
      <c r="Q2192">
        <f t="shared" si="244"/>
        <v>0</v>
      </c>
    </row>
    <row r="2193" spans="1:17" ht="19.5" x14ac:dyDescent="0.4">
      <c r="A2193" s="33">
        <f t="shared" si="238"/>
        <v>46523</v>
      </c>
      <c r="B2193" s="27" t="str">
        <f t="shared" si="240"/>
        <v>(日)</v>
      </c>
      <c r="C2193" s="34">
        <v>0.60416666666666696</v>
      </c>
      <c r="D2193" s="16" t="s">
        <v>18</v>
      </c>
      <c r="E2193" s="35">
        <v>0.625</v>
      </c>
      <c r="F2193" s="50">
        <f>IF(COUNTIF('リスト（不使用）'!$A$5:$A$6,単年カーブ!$A$1),"希望数量入力ください",'単年（2027年度）'!$E$12*単年カーブ!$R$3+'単年（2027年度）'!$E$12*(1-単年カーブ!$R$3)*単年カーブ!Q2193)</f>
        <v>0</v>
      </c>
      <c r="G2193" s="47">
        <f t="shared" si="241"/>
        <v>0</v>
      </c>
      <c r="M2193">
        <f t="shared" si="242"/>
        <v>5</v>
      </c>
      <c r="N2193">
        <f>IF(OR(WEEKDAY(A2193)=1,WEEKDAY(A2193)=7,COUNTIF('2027祝日等（不使用）'!$A$1:$A$20,単年カーブ!A2193)=1),0,1)</f>
        <v>0</v>
      </c>
      <c r="O2193">
        <f t="shared" si="239"/>
        <v>30</v>
      </c>
      <c r="P2193">
        <f t="shared" si="243"/>
        <v>1</v>
      </c>
      <c r="Q2193">
        <f t="shared" si="244"/>
        <v>0</v>
      </c>
    </row>
    <row r="2194" spans="1:17" ht="19.5" x14ac:dyDescent="0.4">
      <c r="A2194" s="33">
        <f t="shared" si="238"/>
        <v>46523</v>
      </c>
      <c r="B2194" s="27" t="str">
        <f t="shared" si="240"/>
        <v>(日)</v>
      </c>
      <c r="C2194" s="34">
        <v>0.625</v>
      </c>
      <c r="D2194" s="16" t="s">
        <v>18</v>
      </c>
      <c r="E2194" s="35">
        <v>0.64583333333333304</v>
      </c>
      <c r="F2194" s="50">
        <f>IF(COUNTIF('リスト（不使用）'!$A$5:$A$6,単年カーブ!$A$1),"希望数量入力ください",'単年（2027年度）'!$E$12*単年カーブ!$R$3+'単年（2027年度）'!$E$12*(1-単年カーブ!$R$3)*単年カーブ!Q2194)</f>
        <v>0</v>
      </c>
      <c r="G2194" s="47">
        <f t="shared" si="241"/>
        <v>0</v>
      </c>
      <c r="M2194">
        <f t="shared" si="242"/>
        <v>5</v>
      </c>
      <c r="N2194">
        <f>IF(OR(WEEKDAY(A2194)=1,WEEKDAY(A2194)=7,COUNTIF('2027祝日等（不使用）'!$A$1:$A$20,単年カーブ!A2194)=1),0,1)</f>
        <v>0</v>
      </c>
      <c r="O2194">
        <f t="shared" si="239"/>
        <v>31</v>
      </c>
      <c r="P2194">
        <f t="shared" si="243"/>
        <v>1</v>
      </c>
      <c r="Q2194">
        <f t="shared" si="244"/>
        <v>0</v>
      </c>
    </row>
    <row r="2195" spans="1:17" ht="19.5" x14ac:dyDescent="0.4">
      <c r="A2195" s="33">
        <f t="shared" si="238"/>
        <v>46523</v>
      </c>
      <c r="B2195" s="27" t="str">
        <f t="shared" si="240"/>
        <v>(日)</v>
      </c>
      <c r="C2195" s="34">
        <v>0.64583333333333304</v>
      </c>
      <c r="D2195" s="16" t="s">
        <v>18</v>
      </c>
      <c r="E2195" s="35">
        <v>0.66666666666666696</v>
      </c>
      <c r="F2195" s="50">
        <f>IF(COUNTIF('リスト（不使用）'!$A$5:$A$6,単年カーブ!$A$1),"希望数量入力ください",'単年（2027年度）'!$E$12*単年カーブ!$R$3+'単年（2027年度）'!$E$12*(1-単年カーブ!$R$3)*単年カーブ!Q2195)</f>
        <v>0</v>
      </c>
      <c r="G2195" s="47">
        <f t="shared" si="241"/>
        <v>0</v>
      </c>
      <c r="M2195">
        <f t="shared" si="242"/>
        <v>5</v>
      </c>
      <c r="N2195">
        <f>IF(OR(WEEKDAY(A2195)=1,WEEKDAY(A2195)=7,COUNTIF('2027祝日等（不使用）'!$A$1:$A$20,単年カーブ!A2195)=1),0,1)</f>
        <v>0</v>
      </c>
      <c r="O2195">
        <f t="shared" si="239"/>
        <v>32</v>
      </c>
      <c r="P2195">
        <f t="shared" si="243"/>
        <v>1</v>
      </c>
      <c r="Q2195">
        <f t="shared" si="244"/>
        <v>0</v>
      </c>
    </row>
    <row r="2196" spans="1:17" ht="19.5" x14ac:dyDescent="0.4">
      <c r="A2196" s="33">
        <f t="shared" si="238"/>
        <v>46523</v>
      </c>
      <c r="B2196" s="27" t="str">
        <f t="shared" si="240"/>
        <v>(日)</v>
      </c>
      <c r="C2196" s="34">
        <v>0.66666666666666696</v>
      </c>
      <c r="D2196" s="16" t="s">
        <v>18</v>
      </c>
      <c r="E2196" s="35">
        <v>0.6875</v>
      </c>
      <c r="F2196" s="50">
        <f>IF(COUNTIF('リスト（不使用）'!$A$5:$A$6,単年カーブ!$A$1),"希望数量入力ください",'単年（2027年度）'!$E$12*単年カーブ!$R$3+'単年（2027年度）'!$E$12*(1-単年カーブ!$R$3)*単年カーブ!Q2196)</f>
        <v>0</v>
      </c>
      <c r="G2196" s="47">
        <f t="shared" si="241"/>
        <v>0</v>
      </c>
      <c r="M2196">
        <f t="shared" si="242"/>
        <v>5</v>
      </c>
      <c r="N2196">
        <f>IF(OR(WEEKDAY(A2196)=1,WEEKDAY(A2196)=7,COUNTIF('2027祝日等（不使用）'!$A$1:$A$20,単年カーブ!A2196)=1),0,1)</f>
        <v>0</v>
      </c>
      <c r="O2196">
        <f t="shared" si="239"/>
        <v>33</v>
      </c>
      <c r="P2196">
        <f t="shared" si="243"/>
        <v>1</v>
      </c>
      <c r="Q2196">
        <f t="shared" si="244"/>
        <v>0</v>
      </c>
    </row>
    <row r="2197" spans="1:17" ht="19.5" x14ac:dyDescent="0.4">
      <c r="A2197" s="33">
        <f t="shared" si="238"/>
        <v>46523</v>
      </c>
      <c r="B2197" s="27" t="str">
        <f t="shared" si="240"/>
        <v>(日)</v>
      </c>
      <c r="C2197" s="34">
        <v>0.6875</v>
      </c>
      <c r="D2197" s="16" t="s">
        <v>18</v>
      </c>
      <c r="E2197" s="35">
        <v>0.70833333333333304</v>
      </c>
      <c r="F2197" s="50">
        <f>IF(COUNTIF('リスト（不使用）'!$A$5:$A$6,単年カーブ!$A$1),"希望数量入力ください",'単年（2027年度）'!$E$12*単年カーブ!$R$3+'単年（2027年度）'!$E$12*(1-単年カーブ!$R$3)*単年カーブ!Q2197)</f>
        <v>0</v>
      </c>
      <c r="G2197" s="47">
        <f t="shared" si="241"/>
        <v>0</v>
      </c>
      <c r="M2197">
        <f t="shared" si="242"/>
        <v>5</v>
      </c>
      <c r="N2197">
        <f>IF(OR(WEEKDAY(A2197)=1,WEEKDAY(A2197)=7,COUNTIF('2027祝日等（不使用）'!$A$1:$A$20,単年カーブ!A2197)=1),0,1)</f>
        <v>0</v>
      </c>
      <c r="O2197">
        <f t="shared" si="239"/>
        <v>34</v>
      </c>
      <c r="P2197">
        <f t="shared" si="243"/>
        <v>1</v>
      </c>
      <c r="Q2197">
        <f t="shared" si="244"/>
        <v>0</v>
      </c>
    </row>
    <row r="2198" spans="1:17" ht="19.5" x14ac:dyDescent="0.4">
      <c r="A2198" s="33">
        <f t="shared" si="238"/>
        <v>46523</v>
      </c>
      <c r="B2198" s="27" t="str">
        <f t="shared" si="240"/>
        <v>(日)</v>
      </c>
      <c r="C2198" s="34">
        <v>0.70833333333333304</v>
      </c>
      <c r="D2198" s="16" t="s">
        <v>18</v>
      </c>
      <c r="E2198" s="35">
        <v>0.72916666666666696</v>
      </c>
      <c r="F2198" s="50">
        <f>IF(COUNTIF('リスト（不使用）'!$A$5:$A$6,単年カーブ!$A$1),"希望数量入力ください",'単年（2027年度）'!$E$12*単年カーブ!$R$3+'単年（2027年度）'!$E$12*(1-単年カーブ!$R$3)*単年カーブ!Q2198)</f>
        <v>0</v>
      </c>
      <c r="G2198" s="47">
        <f t="shared" si="241"/>
        <v>0</v>
      </c>
      <c r="M2198">
        <f t="shared" si="242"/>
        <v>5</v>
      </c>
      <c r="N2198">
        <f>IF(OR(WEEKDAY(A2198)=1,WEEKDAY(A2198)=7,COUNTIF('2027祝日等（不使用）'!$A$1:$A$20,単年カーブ!A2198)=1),0,1)</f>
        <v>0</v>
      </c>
      <c r="O2198">
        <f t="shared" si="239"/>
        <v>35</v>
      </c>
      <c r="P2198">
        <f t="shared" si="243"/>
        <v>1</v>
      </c>
      <c r="Q2198">
        <f t="shared" si="244"/>
        <v>0</v>
      </c>
    </row>
    <row r="2199" spans="1:17" ht="19.5" x14ac:dyDescent="0.4">
      <c r="A2199" s="33">
        <f t="shared" si="238"/>
        <v>46523</v>
      </c>
      <c r="B2199" s="27" t="str">
        <f t="shared" si="240"/>
        <v>(日)</v>
      </c>
      <c r="C2199" s="34">
        <v>0.72916666666666696</v>
      </c>
      <c r="D2199" s="16" t="s">
        <v>18</v>
      </c>
      <c r="E2199" s="35">
        <v>0.75</v>
      </c>
      <c r="F2199" s="50">
        <f>IF(COUNTIF('リスト（不使用）'!$A$5:$A$6,単年カーブ!$A$1),"希望数量入力ください",'単年（2027年度）'!$E$12*単年カーブ!$R$3+'単年（2027年度）'!$E$12*(1-単年カーブ!$R$3)*単年カーブ!Q2199)</f>
        <v>0</v>
      </c>
      <c r="G2199" s="47">
        <f t="shared" si="241"/>
        <v>0</v>
      </c>
      <c r="M2199">
        <f t="shared" si="242"/>
        <v>5</v>
      </c>
      <c r="N2199">
        <f>IF(OR(WEEKDAY(A2199)=1,WEEKDAY(A2199)=7,COUNTIF('2027祝日等（不使用）'!$A$1:$A$20,単年カーブ!A2199)=1),0,1)</f>
        <v>0</v>
      </c>
      <c r="O2199">
        <f t="shared" si="239"/>
        <v>36</v>
      </c>
      <c r="P2199">
        <f t="shared" si="243"/>
        <v>1</v>
      </c>
      <c r="Q2199">
        <f t="shared" si="244"/>
        <v>0</v>
      </c>
    </row>
    <row r="2200" spans="1:17" ht="19.5" x14ac:dyDescent="0.4">
      <c r="A2200" s="33">
        <f t="shared" si="238"/>
        <v>46523</v>
      </c>
      <c r="B2200" s="27" t="str">
        <f t="shared" si="240"/>
        <v>(日)</v>
      </c>
      <c r="C2200" s="34">
        <v>0.75</v>
      </c>
      <c r="D2200" s="16" t="s">
        <v>18</v>
      </c>
      <c r="E2200" s="35">
        <v>0.77083333333333304</v>
      </c>
      <c r="F2200" s="50">
        <f>IF(COUNTIF('リスト（不使用）'!$A$5:$A$6,単年カーブ!$A$1),"希望数量入力ください",'単年（2027年度）'!$E$12*単年カーブ!$R$3+'単年（2027年度）'!$E$12*(1-単年カーブ!$R$3)*単年カーブ!Q2200)</f>
        <v>0</v>
      </c>
      <c r="G2200" s="47">
        <f t="shared" si="241"/>
        <v>0</v>
      </c>
      <c r="M2200">
        <f t="shared" si="242"/>
        <v>5</v>
      </c>
      <c r="N2200">
        <f>IF(OR(WEEKDAY(A2200)=1,WEEKDAY(A2200)=7,COUNTIF('2027祝日等（不使用）'!$A$1:$A$20,単年カーブ!A2200)=1),0,1)</f>
        <v>0</v>
      </c>
      <c r="O2200">
        <f t="shared" si="239"/>
        <v>37</v>
      </c>
      <c r="P2200">
        <f t="shared" si="243"/>
        <v>1</v>
      </c>
      <c r="Q2200">
        <f t="shared" si="244"/>
        <v>0</v>
      </c>
    </row>
    <row r="2201" spans="1:17" ht="19.5" x14ac:dyDescent="0.4">
      <c r="A2201" s="33">
        <f t="shared" si="238"/>
        <v>46523</v>
      </c>
      <c r="B2201" s="27" t="str">
        <f t="shared" si="240"/>
        <v>(日)</v>
      </c>
      <c r="C2201" s="34">
        <v>0.77083333333333304</v>
      </c>
      <c r="D2201" s="16" t="s">
        <v>18</v>
      </c>
      <c r="E2201" s="35">
        <v>0.79166666666666696</v>
      </c>
      <c r="F2201" s="50">
        <f>IF(COUNTIF('リスト（不使用）'!$A$5:$A$6,単年カーブ!$A$1),"希望数量入力ください",'単年（2027年度）'!$E$12*単年カーブ!$R$3+'単年（2027年度）'!$E$12*(1-単年カーブ!$R$3)*単年カーブ!Q2201)</f>
        <v>0</v>
      </c>
      <c r="G2201" s="47">
        <f t="shared" si="241"/>
        <v>0</v>
      </c>
      <c r="M2201">
        <f t="shared" si="242"/>
        <v>5</v>
      </c>
      <c r="N2201">
        <f>IF(OR(WEEKDAY(A2201)=1,WEEKDAY(A2201)=7,COUNTIF('2027祝日等（不使用）'!$A$1:$A$20,単年カーブ!A2201)=1),0,1)</f>
        <v>0</v>
      </c>
      <c r="O2201">
        <f t="shared" si="239"/>
        <v>38</v>
      </c>
      <c r="P2201">
        <f t="shared" si="243"/>
        <v>1</v>
      </c>
      <c r="Q2201">
        <f t="shared" si="244"/>
        <v>0</v>
      </c>
    </row>
    <row r="2202" spans="1:17" ht="19.5" x14ac:dyDescent="0.4">
      <c r="A2202" s="33">
        <f t="shared" si="238"/>
        <v>46523</v>
      </c>
      <c r="B2202" s="27" t="str">
        <f t="shared" si="240"/>
        <v>(日)</v>
      </c>
      <c r="C2202" s="34">
        <v>0.79166666666666696</v>
      </c>
      <c r="D2202" s="16" t="s">
        <v>18</v>
      </c>
      <c r="E2202" s="35">
        <v>0.8125</v>
      </c>
      <c r="F2202" s="50">
        <f>IF(COUNTIF('リスト（不使用）'!$A$5:$A$6,単年カーブ!$A$1),"希望数量入力ください",'単年（2027年度）'!$E$12*単年カーブ!$R$3+'単年（2027年度）'!$E$12*(1-単年カーブ!$R$3)*単年カーブ!Q2202)</f>
        <v>0</v>
      </c>
      <c r="G2202" s="47">
        <f t="shared" si="241"/>
        <v>0</v>
      </c>
      <c r="M2202">
        <f t="shared" si="242"/>
        <v>5</v>
      </c>
      <c r="N2202">
        <f>IF(OR(WEEKDAY(A2202)=1,WEEKDAY(A2202)=7,COUNTIF('2027祝日等（不使用）'!$A$1:$A$20,単年カーブ!A2202)=1),0,1)</f>
        <v>0</v>
      </c>
      <c r="O2202">
        <f t="shared" si="239"/>
        <v>39</v>
      </c>
      <c r="P2202">
        <f t="shared" si="243"/>
        <v>1</v>
      </c>
      <c r="Q2202">
        <f t="shared" si="244"/>
        <v>0</v>
      </c>
    </row>
    <row r="2203" spans="1:17" ht="19.5" x14ac:dyDescent="0.4">
      <c r="A2203" s="33">
        <f t="shared" si="238"/>
        <v>46523</v>
      </c>
      <c r="B2203" s="27" t="str">
        <f t="shared" si="240"/>
        <v>(日)</v>
      </c>
      <c r="C2203" s="34">
        <v>0.8125</v>
      </c>
      <c r="D2203" s="16" t="s">
        <v>18</v>
      </c>
      <c r="E2203" s="35">
        <v>0.83333333333333304</v>
      </c>
      <c r="F2203" s="50">
        <f>IF(COUNTIF('リスト（不使用）'!$A$5:$A$6,単年カーブ!$A$1),"希望数量入力ください",'単年（2027年度）'!$E$12*単年カーブ!$R$3+'単年（2027年度）'!$E$12*(1-単年カーブ!$R$3)*単年カーブ!Q2203)</f>
        <v>0</v>
      </c>
      <c r="G2203" s="47">
        <f t="shared" si="241"/>
        <v>0</v>
      </c>
      <c r="M2203">
        <f t="shared" si="242"/>
        <v>5</v>
      </c>
      <c r="N2203">
        <f>IF(OR(WEEKDAY(A2203)=1,WEEKDAY(A2203)=7,COUNTIF('2027祝日等（不使用）'!$A$1:$A$20,単年カーブ!A2203)=1),0,1)</f>
        <v>0</v>
      </c>
      <c r="O2203">
        <f t="shared" si="239"/>
        <v>40</v>
      </c>
      <c r="P2203">
        <f t="shared" si="243"/>
        <v>1</v>
      </c>
      <c r="Q2203">
        <f t="shared" si="244"/>
        <v>0</v>
      </c>
    </row>
    <row r="2204" spans="1:17" ht="19.5" x14ac:dyDescent="0.4">
      <c r="A2204" s="33">
        <f t="shared" si="238"/>
        <v>46523</v>
      </c>
      <c r="B2204" s="27" t="str">
        <f t="shared" si="240"/>
        <v>(日)</v>
      </c>
      <c r="C2204" s="34">
        <v>0.83333333333333304</v>
      </c>
      <c r="D2204" s="16" t="s">
        <v>18</v>
      </c>
      <c r="E2204" s="35">
        <v>0.85416666666666696</v>
      </c>
      <c r="F2204" s="50">
        <f>IF(COUNTIF('リスト（不使用）'!$A$5:$A$6,単年カーブ!$A$1),"希望数量入力ください",'単年（2027年度）'!$E$12*単年カーブ!$R$3+'単年（2027年度）'!$E$12*(1-単年カーブ!$R$3)*単年カーブ!Q2204)</f>
        <v>0</v>
      </c>
      <c r="G2204" s="47">
        <f t="shared" si="241"/>
        <v>0</v>
      </c>
      <c r="M2204">
        <f t="shared" si="242"/>
        <v>5</v>
      </c>
      <c r="N2204">
        <f>IF(OR(WEEKDAY(A2204)=1,WEEKDAY(A2204)=7,COUNTIF('2027祝日等（不使用）'!$A$1:$A$20,単年カーブ!A2204)=1),0,1)</f>
        <v>0</v>
      </c>
      <c r="O2204">
        <f t="shared" si="239"/>
        <v>41</v>
      </c>
      <c r="P2204">
        <f t="shared" si="243"/>
        <v>0</v>
      </c>
      <c r="Q2204">
        <f t="shared" si="244"/>
        <v>0</v>
      </c>
    </row>
    <row r="2205" spans="1:17" ht="19.5" x14ac:dyDescent="0.4">
      <c r="A2205" s="33">
        <f t="shared" si="238"/>
        <v>46523</v>
      </c>
      <c r="B2205" s="27" t="str">
        <f t="shared" si="240"/>
        <v>(日)</v>
      </c>
      <c r="C2205" s="34">
        <v>0.85416666666666696</v>
      </c>
      <c r="D2205" s="16" t="s">
        <v>18</v>
      </c>
      <c r="E2205" s="35">
        <v>0.875</v>
      </c>
      <c r="F2205" s="50">
        <f>IF(COUNTIF('リスト（不使用）'!$A$5:$A$6,単年カーブ!$A$1),"希望数量入力ください",'単年（2027年度）'!$E$12*単年カーブ!$R$3+'単年（2027年度）'!$E$12*(1-単年カーブ!$R$3)*単年カーブ!Q2205)</f>
        <v>0</v>
      </c>
      <c r="G2205" s="47">
        <f t="shared" si="241"/>
        <v>0</v>
      </c>
      <c r="M2205">
        <f t="shared" si="242"/>
        <v>5</v>
      </c>
      <c r="N2205">
        <f>IF(OR(WEEKDAY(A2205)=1,WEEKDAY(A2205)=7,COUNTIF('2027祝日等（不使用）'!$A$1:$A$20,単年カーブ!A2205)=1),0,1)</f>
        <v>0</v>
      </c>
      <c r="O2205">
        <f t="shared" si="239"/>
        <v>42</v>
      </c>
      <c r="P2205">
        <f t="shared" si="243"/>
        <v>0</v>
      </c>
      <c r="Q2205">
        <f t="shared" si="244"/>
        <v>0</v>
      </c>
    </row>
    <row r="2206" spans="1:17" ht="19.5" x14ac:dyDescent="0.4">
      <c r="A2206" s="33">
        <f t="shared" si="238"/>
        <v>46523</v>
      </c>
      <c r="B2206" s="27" t="str">
        <f t="shared" si="240"/>
        <v>(日)</v>
      </c>
      <c r="C2206" s="34">
        <v>0.875</v>
      </c>
      <c r="D2206" s="16" t="s">
        <v>18</v>
      </c>
      <c r="E2206" s="35">
        <v>0.89583333333333304</v>
      </c>
      <c r="F2206" s="50">
        <f>IF(COUNTIF('リスト（不使用）'!$A$5:$A$6,単年カーブ!$A$1),"希望数量入力ください",'単年（2027年度）'!$E$12*単年カーブ!$R$3+'単年（2027年度）'!$E$12*(1-単年カーブ!$R$3)*単年カーブ!Q2206)</f>
        <v>0</v>
      </c>
      <c r="G2206" s="47">
        <f t="shared" si="241"/>
        <v>0</v>
      </c>
      <c r="M2206">
        <f t="shared" si="242"/>
        <v>5</v>
      </c>
      <c r="N2206">
        <f>IF(OR(WEEKDAY(A2206)=1,WEEKDAY(A2206)=7,COUNTIF('2027祝日等（不使用）'!$A$1:$A$20,単年カーブ!A2206)=1),0,1)</f>
        <v>0</v>
      </c>
      <c r="O2206">
        <f t="shared" si="239"/>
        <v>43</v>
      </c>
      <c r="P2206">
        <f t="shared" si="243"/>
        <v>0</v>
      </c>
      <c r="Q2206">
        <f t="shared" si="244"/>
        <v>0</v>
      </c>
    </row>
    <row r="2207" spans="1:17" ht="19.5" x14ac:dyDescent="0.4">
      <c r="A2207" s="33">
        <f t="shared" si="238"/>
        <v>46523</v>
      </c>
      <c r="B2207" s="27" t="str">
        <f t="shared" si="240"/>
        <v>(日)</v>
      </c>
      <c r="C2207" s="34">
        <v>0.89583333333333304</v>
      </c>
      <c r="D2207" s="16" t="s">
        <v>18</v>
      </c>
      <c r="E2207" s="35">
        <v>0.91666666666666696</v>
      </c>
      <c r="F2207" s="50">
        <f>IF(COUNTIF('リスト（不使用）'!$A$5:$A$6,単年カーブ!$A$1),"希望数量入力ください",'単年（2027年度）'!$E$12*単年カーブ!$R$3+'単年（2027年度）'!$E$12*(1-単年カーブ!$R$3)*単年カーブ!Q2207)</f>
        <v>0</v>
      </c>
      <c r="G2207" s="47">
        <f t="shared" si="241"/>
        <v>0</v>
      </c>
      <c r="M2207">
        <f t="shared" si="242"/>
        <v>5</v>
      </c>
      <c r="N2207">
        <f>IF(OR(WEEKDAY(A2207)=1,WEEKDAY(A2207)=7,COUNTIF('2027祝日等（不使用）'!$A$1:$A$20,単年カーブ!A2207)=1),0,1)</f>
        <v>0</v>
      </c>
      <c r="O2207">
        <f t="shared" si="239"/>
        <v>44</v>
      </c>
      <c r="P2207">
        <f t="shared" si="243"/>
        <v>0</v>
      </c>
      <c r="Q2207">
        <f t="shared" si="244"/>
        <v>0</v>
      </c>
    </row>
    <row r="2208" spans="1:17" ht="19.5" x14ac:dyDescent="0.4">
      <c r="A2208" s="33">
        <f t="shared" si="238"/>
        <v>46523</v>
      </c>
      <c r="B2208" s="27" t="str">
        <f t="shared" si="240"/>
        <v>(日)</v>
      </c>
      <c r="C2208" s="34">
        <v>0.91666666666666696</v>
      </c>
      <c r="D2208" s="16" t="s">
        <v>18</v>
      </c>
      <c r="E2208" s="35">
        <v>0.9375</v>
      </c>
      <c r="F2208" s="50">
        <f>IF(COUNTIF('リスト（不使用）'!$A$5:$A$6,単年カーブ!$A$1),"希望数量入力ください",'単年（2027年度）'!$E$12*単年カーブ!$R$3+'単年（2027年度）'!$E$12*(1-単年カーブ!$R$3)*単年カーブ!Q2208)</f>
        <v>0</v>
      </c>
      <c r="G2208" s="47">
        <f t="shared" si="241"/>
        <v>0</v>
      </c>
      <c r="M2208">
        <f t="shared" si="242"/>
        <v>5</v>
      </c>
      <c r="N2208">
        <f>IF(OR(WEEKDAY(A2208)=1,WEEKDAY(A2208)=7,COUNTIF('2027祝日等（不使用）'!$A$1:$A$20,単年カーブ!A2208)=1),0,1)</f>
        <v>0</v>
      </c>
      <c r="O2208">
        <f t="shared" si="239"/>
        <v>45</v>
      </c>
      <c r="P2208">
        <f t="shared" si="243"/>
        <v>0</v>
      </c>
      <c r="Q2208">
        <f t="shared" si="244"/>
        <v>0</v>
      </c>
    </row>
    <row r="2209" spans="1:17" ht="19.5" x14ac:dyDescent="0.4">
      <c r="A2209" s="33">
        <f t="shared" si="238"/>
        <v>46523</v>
      </c>
      <c r="B2209" s="27" t="str">
        <f t="shared" si="240"/>
        <v>(日)</v>
      </c>
      <c r="C2209" s="34">
        <v>0.9375</v>
      </c>
      <c r="D2209" s="16" t="s">
        <v>18</v>
      </c>
      <c r="E2209" s="35">
        <v>0.95833333333333304</v>
      </c>
      <c r="F2209" s="50">
        <f>IF(COUNTIF('リスト（不使用）'!$A$5:$A$6,単年カーブ!$A$1),"希望数量入力ください",'単年（2027年度）'!$E$12*単年カーブ!$R$3+'単年（2027年度）'!$E$12*(1-単年カーブ!$R$3)*単年カーブ!Q2209)</f>
        <v>0</v>
      </c>
      <c r="G2209" s="47">
        <f t="shared" si="241"/>
        <v>0</v>
      </c>
      <c r="M2209">
        <f t="shared" si="242"/>
        <v>5</v>
      </c>
      <c r="N2209">
        <f>IF(OR(WEEKDAY(A2209)=1,WEEKDAY(A2209)=7,COUNTIF('2027祝日等（不使用）'!$A$1:$A$20,単年カーブ!A2209)=1),0,1)</f>
        <v>0</v>
      </c>
      <c r="O2209">
        <f t="shared" si="239"/>
        <v>46</v>
      </c>
      <c r="P2209">
        <f t="shared" si="243"/>
        <v>0</v>
      </c>
      <c r="Q2209">
        <f t="shared" si="244"/>
        <v>0</v>
      </c>
    </row>
    <row r="2210" spans="1:17" ht="19.5" x14ac:dyDescent="0.4">
      <c r="A2210" s="33">
        <f t="shared" si="238"/>
        <v>46523</v>
      </c>
      <c r="B2210" s="27" t="str">
        <f t="shared" si="240"/>
        <v>(日)</v>
      </c>
      <c r="C2210" s="34">
        <v>0.95833333333333304</v>
      </c>
      <c r="D2210" s="16" t="s">
        <v>18</v>
      </c>
      <c r="E2210" s="35">
        <v>0.97916666666666696</v>
      </c>
      <c r="F2210" s="50">
        <f>IF(COUNTIF('リスト（不使用）'!$A$5:$A$6,単年カーブ!$A$1),"希望数量入力ください",'単年（2027年度）'!$E$12*単年カーブ!$R$3+'単年（2027年度）'!$E$12*(1-単年カーブ!$R$3)*単年カーブ!Q2210)</f>
        <v>0</v>
      </c>
      <c r="G2210" s="47">
        <f t="shared" si="241"/>
        <v>0</v>
      </c>
      <c r="M2210">
        <f t="shared" si="242"/>
        <v>5</v>
      </c>
      <c r="N2210">
        <f>IF(OR(WEEKDAY(A2210)=1,WEEKDAY(A2210)=7,COUNTIF('2027祝日等（不使用）'!$A$1:$A$20,単年カーブ!A2210)=1),0,1)</f>
        <v>0</v>
      </c>
      <c r="O2210">
        <f t="shared" si="239"/>
        <v>47</v>
      </c>
      <c r="P2210">
        <f t="shared" si="243"/>
        <v>0</v>
      </c>
      <c r="Q2210">
        <f t="shared" si="244"/>
        <v>0</v>
      </c>
    </row>
    <row r="2211" spans="1:17" ht="19.5" x14ac:dyDescent="0.4">
      <c r="A2211" s="33">
        <f t="shared" si="238"/>
        <v>46523</v>
      </c>
      <c r="B2211" s="27" t="str">
        <f t="shared" si="240"/>
        <v>(日)</v>
      </c>
      <c r="C2211" s="34">
        <v>0.97916666666666696</v>
      </c>
      <c r="D2211" s="16" t="s">
        <v>18</v>
      </c>
      <c r="E2211" s="35" t="s">
        <v>17</v>
      </c>
      <c r="F2211" s="50">
        <f>IF(COUNTIF('リスト（不使用）'!$A$5:$A$6,単年カーブ!$A$1),"希望数量入力ください",'単年（2027年度）'!$E$12*単年カーブ!$R$3+'単年（2027年度）'!$E$12*(1-単年カーブ!$R$3)*単年カーブ!Q2211)</f>
        <v>0</v>
      </c>
      <c r="G2211" s="47">
        <f t="shared" si="241"/>
        <v>0</v>
      </c>
      <c r="M2211">
        <f t="shared" si="242"/>
        <v>5</v>
      </c>
      <c r="N2211">
        <f>IF(OR(WEEKDAY(A2211)=1,WEEKDAY(A2211)=7,COUNTIF('2027祝日等（不使用）'!$A$1:$A$20,単年カーブ!A2211)=1),0,1)</f>
        <v>0</v>
      </c>
      <c r="O2211">
        <f t="shared" si="239"/>
        <v>48</v>
      </c>
      <c r="P2211">
        <f t="shared" si="243"/>
        <v>0</v>
      </c>
      <c r="Q2211">
        <f t="shared" si="244"/>
        <v>0</v>
      </c>
    </row>
    <row r="2212" spans="1:17" ht="19.5" x14ac:dyDescent="0.4">
      <c r="A2212" s="33">
        <f t="shared" si="238"/>
        <v>46524</v>
      </c>
      <c r="B2212" s="27" t="str">
        <f t="shared" si="240"/>
        <v>(月)</v>
      </c>
      <c r="C2212" s="34">
        <v>0</v>
      </c>
      <c r="D2212" s="16" t="s">
        <v>18</v>
      </c>
      <c r="E2212" s="35">
        <v>2.0833333333333332E-2</v>
      </c>
      <c r="F2212" s="50">
        <f>IF(COUNTIF('リスト（不使用）'!$A$5:$A$6,単年カーブ!$A$1),"希望数量入力ください",'単年（2027年度）'!$E$12*単年カーブ!$R$3+'単年（2027年度）'!$E$12*(1-単年カーブ!$R$3)*単年カーブ!Q2212)</f>
        <v>0</v>
      </c>
      <c r="G2212" s="47">
        <f t="shared" si="241"/>
        <v>0</v>
      </c>
      <c r="M2212">
        <f t="shared" si="242"/>
        <v>5</v>
      </c>
      <c r="N2212">
        <f>IF(OR(WEEKDAY(A2212)=1,WEEKDAY(A2212)=7,COUNTIF('2027祝日等（不使用）'!$A$1:$A$20,単年カーブ!A2212)=1),0,1)</f>
        <v>1</v>
      </c>
      <c r="O2212">
        <f t="shared" si="239"/>
        <v>1</v>
      </c>
      <c r="P2212">
        <f t="shared" si="243"/>
        <v>0</v>
      </c>
      <c r="Q2212">
        <f t="shared" si="244"/>
        <v>0</v>
      </c>
    </row>
    <row r="2213" spans="1:17" ht="19.5" x14ac:dyDescent="0.4">
      <c r="A2213" s="33">
        <f t="shared" si="238"/>
        <v>46524</v>
      </c>
      <c r="B2213" s="27" t="str">
        <f t="shared" si="240"/>
        <v>(月)</v>
      </c>
      <c r="C2213" s="34">
        <v>2.0833333333333332E-2</v>
      </c>
      <c r="D2213" s="16" t="s">
        <v>18</v>
      </c>
      <c r="E2213" s="35">
        <v>4.1666666666666664E-2</v>
      </c>
      <c r="F2213" s="50">
        <f>IF(COUNTIF('リスト（不使用）'!$A$5:$A$6,単年カーブ!$A$1),"希望数量入力ください",'単年（2027年度）'!$E$12*単年カーブ!$R$3+'単年（2027年度）'!$E$12*(1-単年カーブ!$R$3)*単年カーブ!Q2213)</f>
        <v>0</v>
      </c>
      <c r="G2213" s="47">
        <f t="shared" si="241"/>
        <v>0</v>
      </c>
      <c r="M2213">
        <f t="shared" si="242"/>
        <v>5</v>
      </c>
      <c r="N2213">
        <f>IF(OR(WEEKDAY(A2213)=1,WEEKDAY(A2213)=7,COUNTIF('2027祝日等（不使用）'!$A$1:$A$20,単年カーブ!A2213)=1),0,1)</f>
        <v>1</v>
      </c>
      <c r="O2213">
        <f t="shared" si="239"/>
        <v>2</v>
      </c>
      <c r="P2213">
        <f t="shared" si="243"/>
        <v>0</v>
      </c>
      <c r="Q2213">
        <f t="shared" si="244"/>
        <v>0</v>
      </c>
    </row>
    <row r="2214" spans="1:17" ht="19.5" x14ac:dyDescent="0.4">
      <c r="A2214" s="33">
        <f t="shared" si="238"/>
        <v>46524</v>
      </c>
      <c r="B2214" s="27" t="str">
        <f t="shared" si="240"/>
        <v>(月)</v>
      </c>
      <c r="C2214" s="34">
        <v>4.1666666666666664E-2</v>
      </c>
      <c r="D2214" s="16" t="s">
        <v>18</v>
      </c>
      <c r="E2214" s="35">
        <v>6.25E-2</v>
      </c>
      <c r="F2214" s="50">
        <f>IF(COUNTIF('リスト（不使用）'!$A$5:$A$6,単年カーブ!$A$1),"希望数量入力ください",'単年（2027年度）'!$E$12*単年カーブ!$R$3+'単年（2027年度）'!$E$12*(1-単年カーブ!$R$3)*単年カーブ!Q2214)</f>
        <v>0</v>
      </c>
      <c r="G2214" s="47">
        <f t="shared" si="241"/>
        <v>0</v>
      </c>
      <c r="M2214">
        <f t="shared" si="242"/>
        <v>5</v>
      </c>
      <c r="N2214">
        <f>IF(OR(WEEKDAY(A2214)=1,WEEKDAY(A2214)=7,COUNTIF('2027祝日等（不使用）'!$A$1:$A$20,単年カーブ!A2214)=1),0,1)</f>
        <v>1</v>
      </c>
      <c r="O2214">
        <f t="shared" si="239"/>
        <v>3</v>
      </c>
      <c r="P2214">
        <f t="shared" si="243"/>
        <v>0</v>
      </c>
      <c r="Q2214">
        <f t="shared" si="244"/>
        <v>0</v>
      </c>
    </row>
    <row r="2215" spans="1:17" ht="19.5" x14ac:dyDescent="0.4">
      <c r="A2215" s="33">
        <f t="shared" si="238"/>
        <v>46524</v>
      </c>
      <c r="B2215" s="27" t="str">
        <f t="shared" si="240"/>
        <v>(月)</v>
      </c>
      <c r="C2215" s="34">
        <v>6.25E-2</v>
      </c>
      <c r="D2215" s="16" t="s">
        <v>18</v>
      </c>
      <c r="E2215" s="35">
        <v>8.3333333333333301E-2</v>
      </c>
      <c r="F2215" s="50">
        <f>IF(COUNTIF('リスト（不使用）'!$A$5:$A$6,単年カーブ!$A$1),"希望数量入力ください",'単年（2027年度）'!$E$12*単年カーブ!$R$3+'単年（2027年度）'!$E$12*(1-単年カーブ!$R$3)*単年カーブ!Q2215)</f>
        <v>0</v>
      </c>
      <c r="G2215" s="47">
        <f t="shared" si="241"/>
        <v>0</v>
      </c>
      <c r="M2215">
        <f t="shared" si="242"/>
        <v>5</v>
      </c>
      <c r="N2215">
        <f>IF(OR(WEEKDAY(A2215)=1,WEEKDAY(A2215)=7,COUNTIF('2027祝日等（不使用）'!$A$1:$A$20,単年カーブ!A2215)=1),0,1)</f>
        <v>1</v>
      </c>
      <c r="O2215">
        <f t="shared" si="239"/>
        <v>4</v>
      </c>
      <c r="P2215">
        <f t="shared" si="243"/>
        <v>0</v>
      </c>
      <c r="Q2215">
        <f t="shared" si="244"/>
        <v>0</v>
      </c>
    </row>
    <row r="2216" spans="1:17" ht="19.5" x14ac:dyDescent="0.4">
      <c r="A2216" s="33">
        <f t="shared" si="238"/>
        <v>46524</v>
      </c>
      <c r="B2216" s="27" t="str">
        <f t="shared" si="240"/>
        <v>(月)</v>
      </c>
      <c r="C2216" s="34">
        <v>8.3333333333333301E-2</v>
      </c>
      <c r="D2216" s="16" t="s">
        <v>18</v>
      </c>
      <c r="E2216" s="35">
        <v>0.104166666666667</v>
      </c>
      <c r="F2216" s="50">
        <f>IF(COUNTIF('リスト（不使用）'!$A$5:$A$6,単年カーブ!$A$1),"希望数量入力ください",'単年（2027年度）'!$E$12*単年カーブ!$R$3+'単年（2027年度）'!$E$12*(1-単年カーブ!$R$3)*単年カーブ!Q2216)</f>
        <v>0</v>
      </c>
      <c r="G2216" s="47">
        <f t="shared" si="241"/>
        <v>0</v>
      </c>
      <c r="M2216">
        <f t="shared" si="242"/>
        <v>5</v>
      </c>
      <c r="N2216">
        <f>IF(OR(WEEKDAY(A2216)=1,WEEKDAY(A2216)=7,COUNTIF('2027祝日等（不使用）'!$A$1:$A$20,単年カーブ!A2216)=1),0,1)</f>
        <v>1</v>
      </c>
      <c r="O2216">
        <f t="shared" si="239"/>
        <v>5</v>
      </c>
      <c r="P2216">
        <f t="shared" si="243"/>
        <v>0</v>
      </c>
      <c r="Q2216">
        <f t="shared" si="244"/>
        <v>0</v>
      </c>
    </row>
    <row r="2217" spans="1:17" ht="19.5" x14ac:dyDescent="0.4">
      <c r="A2217" s="33">
        <f t="shared" si="238"/>
        <v>46524</v>
      </c>
      <c r="B2217" s="27" t="str">
        <f t="shared" si="240"/>
        <v>(月)</v>
      </c>
      <c r="C2217" s="34">
        <v>0.104166666666667</v>
      </c>
      <c r="D2217" s="16" t="s">
        <v>18</v>
      </c>
      <c r="E2217" s="35">
        <v>0.125</v>
      </c>
      <c r="F2217" s="50">
        <f>IF(COUNTIF('リスト（不使用）'!$A$5:$A$6,単年カーブ!$A$1),"希望数量入力ください",'単年（2027年度）'!$E$12*単年カーブ!$R$3+'単年（2027年度）'!$E$12*(1-単年カーブ!$R$3)*単年カーブ!Q2217)</f>
        <v>0</v>
      </c>
      <c r="G2217" s="47">
        <f t="shared" si="241"/>
        <v>0</v>
      </c>
      <c r="M2217">
        <f t="shared" si="242"/>
        <v>5</v>
      </c>
      <c r="N2217">
        <f>IF(OR(WEEKDAY(A2217)=1,WEEKDAY(A2217)=7,COUNTIF('2027祝日等（不使用）'!$A$1:$A$20,単年カーブ!A2217)=1),0,1)</f>
        <v>1</v>
      </c>
      <c r="O2217">
        <f t="shared" si="239"/>
        <v>6</v>
      </c>
      <c r="P2217">
        <f t="shared" si="243"/>
        <v>0</v>
      </c>
      <c r="Q2217">
        <f t="shared" si="244"/>
        <v>0</v>
      </c>
    </row>
    <row r="2218" spans="1:17" ht="19.5" x14ac:dyDescent="0.4">
      <c r="A2218" s="33">
        <f t="shared" si="238"/>
        <v>46524</v>
      </c>
      <c r="B2218" s="27" t="str">
        <f t="shared" si="240"/>
        <v>(月)</v>
      </c>
      <c r="C2218" s="34">
        <v>0.125</v>
      </c>
      <c r="D2218" s="16" t="s">
        <v>18</v>
      </c>
      <c r="E2218" s="35">
        <v>0.14583333333333301</v>
      </c>
      <c r="F2218" s="50">
        <f>IF(COUNTIF('リスト（不使用）'!$A$5:$A$6,単年カーブ!$A$1),"希望数量入力ください",'単年（2027年度）'!$E$12*単年カーブ!$R$3+'単年（2027年度）'!$E$12*(1-単年カーブ!$R$3)*単年カーブ!Q2218)</f>
        <v>0</v>
      </c>
      <c r="G2218" s="47">
        <f t="shared" si="241"/>
        <v>0</v>
      </c>
      <c r="M2218">
        <f t="shared" si="242"/>
        <v>5</v>
      </c>
      <c r="N2218">
        <f>IF(OR(WEEKDAY(A2218)=1,WEEKDAY(A2218)=7,COUNTIF('2027祝日等（不使用）'!$A$1:$A$20,単年カーブ!A2218)=1),0,1)</f>
        <v>1</v>
      </c>
      <c r="O2218">
        <f t="shared" si="239"/>
        <v>7</v>
      </c>
      <c r="P2218">
        <f t="shared" si="243"/>
        <v>0</v>
      </c>
      <c r="Q2218">
        <f t="shared" si="244"/>
        <v>0</v>
      </c>
    </row>
    <row r="2219" spans="1:17" ht="19.5" x14ac:dyDescent="0.4">
      <c r="A2219" s="33">
        <f t="shared" si="238"/>
        <v>46524</v>
      </c>
      <c r="B2219" s="27" t="str">
        <f t="shared" si="240"/>
        <v>(月)</v>
      </c>
      <c r="C2219" s="34">
        <v>0.14583333333333301</v>
      </c>
      <c r="D2219" s="16" t="s">
        <v>18</v>
      </c>
      <c r="E2219" s="35">
        <v>0.16666666666666699</v>
      </c>
      <c r="F2219" s="50">
        <f>IF(COUNTIF('リスト（不使用）'!$A$5:$A$6,単年カーブ!$A$1),"希望数量入力ください",'単年（2027年度）'!$E$12*単年カーブ!$R$3+'単年（2027年度）'!$E$12*(1-単年カーブ!$R$3)*単年カーブ!Q2219)</f>
        <v>0</v>
      </c>
      <c r="G2219" s="47">
        <f t="shared" si="241"/>
        <v>0</v>
      </c>
      <c r="M2219">
        <f t="shared" si="242"/>
        <v>5</v>
      </c>
      <c r="N2219">
        <f>IF(OR(WEEKDAY(A2219)=1,WEEKDAY(A2219)=7,COUNTIF('2027祝日等（不使用）'!$A$1:$A$20,単年カーブ!A2219)=1),0,1)</f>
        <v>1</v>
      </c>
      <c r="O2219">
        <f t="shared" si="239"/>
        <v>8</v>
      </c>
      <c r="P2219">
        <f t="shared" si="243"/>
        <v>0</v>
      </c>
      <c r="Q2219">
        <f t="shared" si="244"/>
        <v>0</v>
      </c>
    </row>
    <row r="2220" spans="1:17" ht="19.5" x14ac:dyDescent="0.4">
      <c r="A2220" s="33">
        <f t="shared" si="238"/>
        <v>46524</v>
      </c>
      <c r="B2220" s="27" t="str">
        <f t="shared" si="240"/>
        <v>(月)</v>
      </c>
      <c r="C2220" s="34">
        <v>0.16666666666666699</v>
      </c>
      <c r="D2220" s="16" t="s">
        <v>18</v>
      </c>
      <c r="E2220" s="35">
        <v>0.1875</v>
      </c>
      <c r="F2220" s="50">
        <f>IF(COUNTIF('リスト（不使用）'!$A$5:$A$6,単年カーブ!$A$1),"希望数量入力ください",'単年（2027年度）'!$E$12*単年カーブ!$R$3+'単年（2027年度）'!$E$12*(1-単年カーブ!$R$3)*単年カーブ!Q2220)</f>
        <v>0</v>
      </c>
      <c r="G2220" s="47">
        <f t="shared" si="241"/>
        <v>0</v>
      </c>
      <c r="M2220">
        <f t="shared" si="242"/>
        <v>5</v>
      </c>
      <c r="N2220">
        <f>IF(OR(WEEKDAY(A2220)=1,WEEKDAY(A2220)=7,COUNTIF('2027祝日等（不使用）'!$A$1:$A$20,単年カーブ!A2220)=1),0,1)</f>
        <v>1</v>
      </c>
      <c r="O2220">
        <f t="shared" si="239"/>
        <v>9</v>
      </c>
      <c r="P2220">
        <f t="shared" si="243"/>
        <v>0</v>
      </c>
      <c r="Q2220">
        <f t="shared" si="244"/>
        <v>0</v>
      </c>
    </row>
    <row r="2221" spans="1:17" ht="19.5" x14ac:dyDescent="0.4">
      <c r="A2221" s="33">
        <f t="shared" si="238"/>
        <v>46524</v>
      </c>
      <c r="B2221" s="27" t="str">
        <f t="shared" si="240"/>
        <v>(月)</v>
      </c>
      <c r="C2221" s="34">
        <v>0.1875</v>
      </c>
      <c r="D2221" s="16" t="s">
        <v>18</v>
      </c>
      <c r="E2221" s="35">
        <v>0.20833333333333301</v>
      </c>
      <c r="F2221" s="50">
        <f>IF(COUNTIF('リスト（不使用）'!$A$5:$A$6,単年カーブ!$A$1),"希望数量入力ください",'単年（2027年度）'!$E$12*単年カーブ!$R$3+'単年（2027年度）'!$E$12*(1-単年カーブ!$R$3)*単年カーブ!Q2221)</f>
        <v>0</v>
      </c>
      <c r="G2221" s="47">
        <f t="shared" si="241"/>
        <v>0</v>
      </c>
      <c r="M2221">
        <f t="shared" si="242"/>
        <v>5</v>
      </c>
      <c r="N2221">
        <f>IF(OR(WEEKDAY(A2221)=1,WEEKDAY(A2221)=7,COUNTIF('2027祝日等（不使用）'!$A$1:$A$20,単年カーブ!A2221)=1),0,1)</f>
        <v>1</v>
      </c>
      <c r="O2221">
        <f t="shared" si="239"/>
        <v>10</v>
      </c>
      <c r="P2221">
        <f t="shared" si="243"/>
        <v>0</v>
      </c>
      <c r="Q2221">
        <f t="shared" si="244"/>
        <v>0</v>
      </c>
    </row>
    <row r="2222" spans="1:17" ht="19.5" x14ac:dyDescent="0.4">
      <c r="A2222" s="33">
        <f t="shared" si="238"/>
        <v>46524</v>
      </c>
      <c r="B2222" s="27" t="str">
        <f t="shared" si="240"/>
        <v>(月)</v>
      </c>
      <c r="C2222" s="34">
        <v>0.20833333333333301</v>
      </c>
      <c r="D2222" s="16" t="s">
        <v>18</v>
      </c>
      <c r="E2222" s="35">
        <v>0.22916666666666699</v>
      </c>
      <c r="F2222" s="50">
        <f>IF(COUNTIF('リスト（不使用）'!$A$5:$A$6,単年カーブ!$A$1),"希望数量入力ください",'単年（2027年度）'!$E$12*単年カーブ!$R$3+'単年（2027年度）'!$E$12*(1-単年カーブ!$R$3)*単年カーブ!Q2222)</f>
        <v>0</v>
      </c>
      <c r="G2222" s="47">
        <f t="shared" si="241"/>
        <v>0</v>
      </c>
      <c r="M2222">
        <f t="shared" si="242"/>
        <v>5</v>
      </c>
      <c r="N2222">
        <f>IF(OR(WEEKDAY(A2222)=1,WEEKDAY(A2222)=7,COUNTIF('2027祝日等（不使用）'!$A$1:$A$20,単年カーブ!A2222)=1),0,1)</f>
        <v>1</v>
      </c>
      <c r="O2222">
        <f t="shared" si="239"/>
        <v>11</v>
      </c>
      <c r="P2222">
        <f t="shared" si="243"/>
        <v>0</v>
      </c>
      <c r="Q2222">
        <f t="shared" si="244"/>
        <v>0</v>
      </c>
    </row>
    <row r="2223" spans="1:17" ht="19.5" x14ac:dyDescent="0.4">
      <c r="A2223" s="33">
        <f t="shared" si="238"/>
        <v>46524</v>
      </c>
      <c r="B2223" s="27" t="str">
        <f t="shared" si="240"/>
        <v>(月)</v>
      </c>
      <c r="C2223" s="34">
        <v>0.22916666666666699</v>
      </c>
      <c r="D2223" s="16" t="s">
        <v>18</v>
      </c>
      <c r="E2223" s="35">
        <v>0.25</v>
      </c>
      <c r="F2223" s="50">
        <f>IF(COUNTIF('リスト（不使用）'!$A$5:$A$6,単年カーブ!$A$1),"希望数量入力ください",'単年（2027年度）'!$E$12*単年カーブ!$R$3+'単年（2027年度）'!$E$12*(1-単年カーブ!$R$3)*単年カーブ!Q2223)</f>
        <v>0</v>
      </c>
      <c r="G2223" s="47">
        <f t="shared" si="241"/>
        <v>0</v>
      </c>
      <c r="M2223">
        <f t="shared" si="242"/>
        <v>5</v>
      </c>
      <c r="N2223">
        <f>IF(OR(WEEKDAY(A2223)=1,WEEKDAY(A2223)=7,COUNTIF('2027祝日等（不使用）'!$A$1:$A$20,単年カーブ!A2223)=1),0,1)</f>
        <v>1</v>
      </c>
      <c r="O2223">
        <f t="shared" si="239"/>
        <v>12</v>
      </c>
      <c r="P2223">
        <f t="shared" si="243"/>
        <v>0</v>
      </c>
      <c r="Q2223">
        <f t="shared" si="244"/>
        <v>0</v>
      </c>
    </row>
    <row r="2224" spans="1:17" ht="19.5" x14ac:dyDescent="0.4">
      <c r="A2224" s="33">
        <f t="shared" si="238"/>
        <v>46524</v>
      </c>
      <c r="B2224" s="27" t="str">
        <f t="shared" si="240"/>
        <v>(月)</v>
      </c>
      <c r="C2224" s="34">
        <v>0.25</v>
      </c>
      <c r="D2224" s="16" t="s">
        <v>18</v>
      </c>
      <c r="E2224" s="35">
        <v>0.27083333333333298</v>
      </c>
      <c r="F2224" s="50">
        <f>IF(COUNTIF('リスト（不使用）'!$A$5:$A$6,単年カーブ!$A$1),"希望数量入力ください",'単年（2027年度）'!$E$12*単年カーブ!$R$3+'単年（2027年度）'!$E$12*(1-単年カーブ!$R$3)*単年カーブ!Q2224)</f>
        <v>0</v>
      </c>
      <c r="G2224" s="47">
        <f t="shared" si="241"/>
        <v>0</v>
      </c>
      <c r="M2224">
        <f t="shared" si="242"/>
        <v>5</v>
      </c>
      <c r="N2224">
        <f>IF(OR(WEEKDAY(A2224)=1,WEEKDAY(A2224)=7,COUNTIF('2027祝日等（不使用）'!$A$1:$A$20,単年カーブ!A2224)=1),0,1)</f>
        <v>1</v>
      </c>
      <c r="O2224">
        <f t="shared" si="239"/>
        <v>13</v>
      </c>
      <c r="P2224">
        <f t="shared" si="243"/>
        <v>0</v>
      </c>
      <c r="Q2224">
        <f t="shared" si="244"/>
        <v>0</v>
      </c>
    </row>
    <row r="2225" spans="1:17" ht="19.5" x14ac:dyDescent="0.4">
      <c r="A2225" s="33">
        <f t="shared" si="238"/>
        <v>46524</v>
      </c>
      <c r="B2225" s="27" t="str">
        <f t="shared" si="240"/>
        <v>(月)</v>
      </c>
      <c r="C2225" s="34">
        <v>0.27083333333333298</v>
      </c>
      <c r="D2225" s="16" t="s">
        <v>18</v>
      </c>
      <c r="E2225" s="35">
        <v>0.29166666666666702</v>
      </c>
      <c r="F2225" s="50">
        <f>IF(COUNTIF('リスト（不使用）'!$A$5:$A$6,単年カーブ!$A$1),"希望数量入力ください",'単年（2027年度）'!$E$12*単年カーブ!$R$3+'単年（2027年度）'!$E$12*(1-単年カーブ!$R$3)*単年カーブ!Q2225)</f>
        <v>0</v>
      </c>
      <c r="G2225" s="47">
        <f t="shared" si="241"/>
        <v>0</v>
      </c>
      <c r="M2225">
        <f t="shared" si="242"/>
        <v>5</v>
      </c>
      <c r="N2225">
        <f>IF(OR(WEEKDAY(A2225)=1,WEEKDAY(A2225)=7,COUNTIF('2027祝日等（不使用）'!$A$1:$A$20,単年カーブ!A2225)=1),0,1)</f>
        <v>1</v>
      </c>
      <c r="O2225">
        <f t="shared" si="239"/>
        <v>14</v>
      </c>
      <c r="P2225">
        <f t="shared" si="243"/>
        <v>0</v>
      </c>
      <c r="Q2225">
        <f t="shared" si="244"/>
        <v>0</v>
      </c>
    </row>
    <row r="2226" spans="1:17" ht="19.5" x14ac:dyDescent="0.4">
      <c r="A2226" s="33">
        <f t="shared" si="238"/>
        <v>46524</v>
      </c>
      <c r="B2226" s="27" t="str">
        <f t="shared" si="240"/>
        <v>(月)</v>
      </c>
      <c r="C2226" s="34">
        <v>0.29166666666666702</v>
      </c>
      <c r="D2226" s="16" t="s">
        <v>18</v>
      </c>
      <c r="E2226" s="35">
        <v>0.3125</v>
      </c>
      <c r="F2226" s="50">
        <f>IF(COUNTIF('リスト（不使用）'!$A$5:$A$6,単年カーブ!$A$1),"希望数量入力ください",'単年（2027年度）'!$E$12*単年カーブ!$R$3+'単年（2027年度）'!$E$12*(1-単年カーブ!$R$3)*単年カーブ!Q2226)</f>
        <v>0</v>
      </c>
      <c r="G2226" s="47">
        <f t="shared" si="241"/>
        <v>0</v>
      </c>
      <c r="M2226">
        <f t="shared" si="242"/>
        <v>5</v>
      </c>
      <c r="N2226">
        <f>IF(OR(WEEKDAY(A2226)=1,WEEKDAY(A2226)=7,COUNTIF('2027祝日等（不使用）'!$A$1:$A$20,単年カーブ!A2226)=1),0,1)</f>
        <v>1</v>
      </c>
      <c r="O2226">
        <f t="shared" si="239"/>
        <v>15</v>
      </c>
      <c r="P2226">
        <f t="shared" si="243"/>
        <v>0</v>
      </c>
      <c r="Q2226">
        <f t="shared" si="244"/>
        <v>0</v>
      </c>
    </row>
    <row r="2227" spans="1:17" ht="19.5" x14ac:dyDescent="0.4">
      <c r="A2227" s="33">
        <f t="shared" si="238"/>
        <v>46524</v>
      </c>
      <c r="B2227" s="27" t="str">
        <f t="shared" si="240"/>
        <v>(月)</v>
      </c>
      <c r="C2227" s="34">
        <v>0.3125</v>
      </c>
      <c r="D2227" s="16" t="s">
        <v>18</v>
      </c>
      <c r="E2227" s="35">
        <v>0.33333333333333298</v>
      </c>
      <c r="F2227" s="50">
        <f>IF(COUNTIF('リスト（不使用）'!$A$5:$A$6,単年カーブ!$A$1),"希望数量入力ください",'単年（2027年度）'!$E$12*単年カーブ!$R$3+'単年（2027年度）'!$E$12*(1-単年カーブ!$R$3)*単年カーブ!Q2227)</f>
        <v>0</v>
      </c>
      <c r="G2227" s="47">
        <f t="shared" si="241"/>
        <v>0</v>
      </c>
      <c r="M2227">
        <f t="shared" si="242"/>
        <v>5</v>
      </c>
      <c r="N2227">
        <f>IF(OR(WEEKDAY(A2227)=1,WEEKDAY(A2227)=7,COUNTIF('2027祝日等（不使用）'!$A$1:$A$20,単年カーブ!A2227)=1),0,1)</f>
        <v>1</v>
      </c>
      <c r="O2227">
        <f t="shared" si="239"/>
        <v>16</v>
      </c>
      <c r="P2227">
        <f t="shared" si="243"/>
        <v>0</v>
      </c>
      <c r="Q2227">
        <f t="shared" si="244"/>
        <v>0</v>
      </c>
    </row>
    <row r="2228" spans="1:17" ht="19.5" x14ac:dyDescent="0.4">
      <c r="A2228" s="33">
        <f t="shared" ref="A2228:A2291" si="245">A2180+1</f>
        <v>46524</v>
      </c>
      <c r="B2228" s="27" t="str">
        <f t="shared" si="240"/>
        <v>(月)</v>
      </c>
      <c r="C2228" s="34">
        <v>0.33333333333333298</v>
      </c>
      <c r="D2228" s="16" t="s">
        <v>18</v>
      </c>
      <c r="E2228" s="35">
        <v>0.35416666666666702</v>
      </c>
      <c r="F2228" s="50">
        <f>IF(COUNTIF('リスト（不使用）'!$A$5:$A$6,単年カーブ!$A$1),"希望数量入力ください",'単年（2027年度）'!$E$12*単年カーブ!$R$3+'単年（2027年度）'!$E$12*(1-単年カーブ!$R$3)*単年カーブ!Q2228)</f>
        <v>0</v>
      </c>
      <c r="G2228" s="47">
        <f t="shared" si="241"/>
        <v>0</v>
      </c>
      <c r="M2228">
        <f t="shared" si="242"/>
        <v>5</v>
      </c>
      <c r="N2228">
        <f>IF(OR(WEEKDAY(A2228)=1,WEEKDAY(A2228)=7,COUNTIF('2027祝日等（不使用）'!$A$1:$A$20,単年カーブ!A2228)=1),0,1)</f>
        <v>1</v>
      </c>
      <c r="O2228">
        <f t="shared" ref="O2228:O2291" si="246">O2180</f>
        <v>17</v>
      </c>
      <c r="P2228">
        <f t="shared" si="243"/>
        <v>1</v>
      </c>
      <c r="Q2228">
        <f t="shared" si="244"/>
        <v>1</v>
      </c>
    </row>
    <row r="2229" spans="1:17" ht="19.5" x14ac:dyDescent="0.4">
      <c r="A2229" s="33">
        <f t="shared" si="245"/>
        <v>46524</v>
      </c>
      <c r="B2229" s="27" t="str">
        <f t="shared" si="240"/>
        <v>(月)</v>
      </c>
      <c r="C2229" s="34">
        <v>0.35416666666666702</v>
      </c>
      <c r="D2229" s="16" t="s">
        <v>18</v>
      </c>
      <c r="E2229" s="35">
        <v>0.375</v>
      </c>
      <c r="F2229" s="50">
        <f>IF(COUNTIF('リスト（不使用）'!$A$5:$A$6,単年カーブ!$A$1),"希望数量入力ください",'単年（2027年度）'!$E$12*単年カーブ!$R$3+'単年（2027年度）'!$E$12*(1-単年カーブ!$R$3)*単年カーブ!Q2229)</f>
        <v>0</v>
      </c>
      <c r="G2229" s="47">
        <f t="shared" si="241"/>
        <v>0</v>
      </c>
      <c r="M2229">
        <f t="shared" si="242"/>
        <v>5</v>
      </c>
      <c r="N2229">
        <f>IF(OR(WEEKDAY(A2229)=1,WEEKDAY(A2229)=7,COUNTIF('2027祝日等（不使用）'!$A$1:$A$20,単年カーブ!A2229)=1),0,1)</f>
        <v>1</v>
      </c>
      <c r="O2229">
        <f t="shared" si="246"/>
        <v>18</v>
      </c>
      <c r="P2229">
        <f t="shared" si="243"/>
        <v>1</v>
      </c>
      <c r="Q2229">
        <f t="shared" si="244"/>
        <v>1</v>
      </c>
    </row>
    <row r="2230" spans="1:17" ht="19.5" x14ac:dyDescent="0.4">
      <c r="A2230" s="33">
        <f t="shared" si="245"/>
        <v>46524</v>
      </c>
      <c r="B2230" s="27" t="str">
        <f t="shared" si="240"/>
        <v>(月)</v>
      </c>
      <c r="C2230" s="34">
        <v>0.375</v>
      </c>
      <c r="D2230" s="16" t="s">
        <v>18</v>
      </c>
      <c r="E2230" s="35">
        <v>0.39583333333333298</v>
      </c>
      <c r="F2230" s="50">
        <f>IF(COUNTIF('リスト（不使用）'!$A$5:$A$6,単年カーブ!$A$1),"希望数量入力ください",'単年（2027年度）'!$E$12*単年カーブ!$R$3+'単年（2027年度）'!$E$12*(1-単年カーブ!$R$3)*単年カーブ!Q2230)</f>
        <v>0</v>
      </c>
      <c r="G2230" s="47">
        <f t="shared" si="241"/>
        <v>0</v>
      </c>
      <c r="M2230">
        <f t="shared" si="242"/>
        <v>5</v>
      </c>
      <c r="N2230">
        <f>IF(OR(WEEKDAY(A2230)=1,WEEKDAY(A2230)=7,COUNTIF('2027祝日等（不使用）'!$A$1:$A$20,単年カーブ!A2230)=1),0,1)</f>
        <v>1</v>
      </c>
      <c r="O2230">
        <f t="shared" si="246"/>
        <v>19</v>
      </c>
      <c r="P2230">
        <f t="shared" si="243"/>
        <v>1</v>
      </c>
      <c r="Q2230">
        <f t="shared" si="244"/>
        <v>1</v>
      </c>
    </row>
    <row r="2231" spans="1:17" ht="19.5" x14ac:dyDescent="0.4">
      <c r="A2231" s="33">
        <f t="shared" si="245"/>
        <v>46524</v>
      </c>
      <c r="B2231" s="27" t="str">
        <f t="shared" si="240"/>
        <v>(月)</v>
      </c>
      <c r="C2231" s="34">
        <v>0.39583333333333298</v>
      </c>
      <c r="D2231" s="16" t="s">
        <v>18</v>
      </c>
      <c r="E2231" s="35">
        <v>0.41666666666666702</v>
      </c>
      <c r="F2231" s="50">
        <f>IF(COUNTIF('リスト（不使用）'!$A$5:$A$6,単年カーブ!$A$1),"希望数量入力ください",'単年（2027年度）'!$E$12*単年カーブ!$R$3+'単年（2027年度）'!$E$12*(1-単年カーブ!$R$3)*単年カーブ!Q2231)</f>
        <v>0</v>
      </c>
      <c r="G2231" s="47">
        <f t="shared" si="241"/>
        <v>0</v>
      </c>
      <c r="M2231">
        <f t="shared" si="242"/>
        <v>5</v>
      </c>
      <c r="N2231">
        <f>IF(OR(WEEKDAY(A2231)=1,WEEKDAY(A2231)=7,COUNTIF('2027祝日等（不使用）'!$A$1:$A$20,単年カーブ!A2231)=1),0,1)</f>
        <v>1</v>
      </c>
      <c r="O2231">
        <f t="shared" si="246"/>
        <v>20</v>
      </c>
      <c r="P2231">
        <f t="shared" si="243"/>
        <v>1</v>
      </c>
      <c r="Q2231">
        <f t="shared" si="244"/>
        <v>1</v>
      </c>
    </row>
    <row r="2232" spans="1:17" ht="19.5" x14ac:dyDescent="0.4">
      <c r="A2232" s="33">
        <f t="shared" si="245"/>
        <v>46524</v>
      </c>
      <c r="B2232" s="27" t="str">
        <f t="shared" si="240"/>
        <v>(月)</v>
      </c>
      <c r="C2232" s="34">
        <v>0.41666666666666702</v>
      </c>
      <c r="D2232" s="16" t="s">
        <v>18</v>
      </c>
      <c r="E2232" s="35">
        <v>0.4375</v>
      </c>
      <c r="F2232" s="50">
        <f>IF(COUNTIF('リスト（不使用）'!$A$5:$A$6,単年カーブ!$A$1),"希望数量入力ください",'単年（2027年度）'!$E$12*単年カーブ!$R$3+'単年（2027年度）'!$E$12*(1-単年カーブ!$R$3)*単年カーブ!Q2232)</f>
        <v>0</v>
      </c>
      <c r="G2232" s="47">
        <f t="shared" si="241"/>
        <v>0</v>
      </c>
      <c r="M2232">
        <f t="shared" si="242"/>
        <v>5</v>
      </c>
      <c r="N2232">
        <f>IF(OR(WEEKDAY(A2232)=1,WEEKDAY(A2232)=7,COUNTIF('2027祝日等（不使用）'!$A$1:$A$20,単年カーブ!A2232)=1),0,1)</f>
        <v>1</v>
      </c>
      <c r="O2232">
        <f t="shared" si="246"/>
        <v>21</v>
      </c>
      <c r="P2232">
        <f t="shared" si="243"/>
        <v>1</v>
      </c>
      <c r="Q2232">
        <f t="shared" si="244"/>
        <v>1</v>
      </c>
    </row>
    <row r="2233" spans="1:17" ht="19.5" x14ac:dyDescent="0.4">
      <c r="A2233" s="33">
        <f t="shared" si="245"/>
        <v>46524</v>
      </c>
      <c r="B2233" s="27" t="str">
        <f t="shared" si="240"/>
        <v>(月)</v>
      </c>
      <c r="C2233" s="34">
        <v>0.4375</v>
      </c>
      <c r="D2233" s="16" t="s">
        <v>18</v>
      </c>
      <c r="E2233" s="35">
        <v>0.45833333333333298</v>
      </c>
      <c r="F2233" s="50">
        <f>IF(COUNTIF('リスト（不使用）'!$A$5:$A$6,単年カーブ!$A$1),"希望数量入力ください",'単年（2027年度）'!$E$12*単年カーブ!$R$3+'単年（2027年度）'!$E$12*(1-単年カーブ!$R$3)*単年カーブ!Q2233)</f>
        <v>0</v>
      </c>
      <c r="G2233" s="47">
        <f t="shared" si="241"/>
        <v>0</v>
      </c>
      <c r="M2233">
        <f t="shared" si="242"/>
        <v>5</v>
      </c>
      <c r="N2233">
        <f>IF(OR(WEEKDAY(A2233)=1,WEEKDAY(A2233)=7,COUNTIF('2027祝日等（不使用）'!$A$1:$A$20,単年カーブ!A2233)=1),0,1)</f>
        <v>1</v>
      </c>
      <c r="O2233">
        <f t="shared" si="246"/>
        <v>22</v>
      </c>
      <c r="P2233">
        <f t="shared" si="243"/>
        <v>1</v>
      </c>
      <c r="Q2233">
        <f t="shared" si="244"/>
        <v>1</v>
      </c>
    </row>
    <row r="2234" spans="1:17" ht="19.5" x14ac:dyDescent="0.4">
      <c r="A2234" s="33">
        <f t="shared" si="245"/>
        <v>46524</v>
      </c>
      <c r="B2234" s="27" t="str">
        <f t="shared" si="240"/>
        <v>(月)</v>
      </c>
      <c r="C2234" s="34">
        <v>0.45833333333333298</v>
      </c>
      <c r="D2234" s="16" t="s">
        <v>18</v>
      </c>
      <c r="E2234" s="35">
        <v>0.47916666666666702</v>
      </c>
      <c r="F2234" s="50">
        <f>IF(COUNTIF('リスト（不使用）'!$A$5:$A$6,単年カーブ!$A$1),"希望数量入力ください",'単年（2027年度）'!$E$12*単年カーブ!$R$3+'単年（2027年度）'!$E$12*(1-単年カーブ!$R$3)*単年カーブ!Q2234)</f>
        <v>0</v>
      </c>
      <c r="G2234" s="47">
        <f t="shared" si="241"/>
        <v>0</v>
      </c>
      <c r="M2234">
        <f t="shared" si="242"/>
        <v>5</v>
      </c>
      <c r="N2234">
        <f>IF(OR(WEEKDAY(A2234)=1,WEEKDAY(A2234)=7,COUNTIF('2027祝日等（不使用）'!$A$1:$A$20,単年カーブ!A2234)=1),0,1)</f>
        <v>1</v>
      </c>
      <c r="O2234">
        <f t="shared" si="246"/>
        <v>23</v>
      </c>
      <c r="P2234">
        <f t="shared" si="243"/>
        <v>1</v>
      </c>
      <c r="Q2234">
        <f t="shared" si="244"/>
        <v>1</v>
      </c>
    </row>
    <row r="2235" spans="1:17" ht="19.5" x14ac:dyDescent="0.4">
      <c r="A2235" s="33">
        <f t="shared" si="245"/>
        <v>46524</v>
      </c>
      <c r="B2235" s="27" t="str">
        <f t="shared" si="240"/>
        <v>(月)</v>
      </c>
      <c r="C2235" s="34">
        <v>0.47916666666666702</v>
      </c>
      <c r="D2235" s="16" t="s">
        <v>18</v>
      </c>
      <c r="E2235" s="35">
        <v>0.5</v>
      </c>
      <c r="F2235" s="50">
        <f>IF(COUNTIF('リスト（不使用）'!$A$5:$A$6,単年カーブ!$A$1),"希望数量入力ください",'単年（2027年度）'!$E$12*単年カーブ!$R$3+'単年（2027年度）'!$E$12*(1-単年カーブ!$R$3)*単年カーブ!Q2235)</f>
        <v>0</v>
      </c>
      <c r="G2235" s="47">
        <f t="shared" si="241"/>
        <v>0</v>
      </c>
      <c r="M2235">
        <f t="shared" si="242"/>
        <v>5</v>
      </c>
      <c r="N2235">
        <f>IF(OR(WEEKDAY(A2235)=1,WEEKDAY(A2235)=7,COUNTIF('2027祝日等（不使用）'!$A$1:$A$20,単年カーブ!A2235)=1),0,1)</f>
        <v>1</v>
      </c>
      <c r="O2235">
        <f t="shared" si="246"/>
        <v>24</v>
      </c>
      <c r="P2235">
        <f t="shared" si="243"/>
        <v>1</v>
      </c>
      <c r="Q2235">
        <f t="shared" si="244"/>
        <v>1</v>
      </c>
    </row>
    <row r="2236" spans="1:17" ht="19.5" x14ac:dyDescent="0.4">
      <c r="A2236" s="33">
        <f t="shared" si="245"/>
        <v>46524</v>
      </c>
      <c r="B2236" s="27" t="str">
        <f t="shared" si="240"/>
        <v>(月)</v>
      </c>
      <c r="C2236" s="34">
        <v>0.5</v>
      </c>
      <c r="D2236" s="16" t="s">
        <v>18</v>
      </c>
      <c r="E2236" s="35">
        <v>0.52083333333333304</v>
      </c>
      <c r="F2236" s="50">
        <f>IF(COUNTIF('リスト（不使用）'!$A$5:$A$6,単年カーブ!$A$1),"希望数量入力ください",'単年（2027年度）'!$E$12*単年カーブ!$R$3+'単年（2027年度）'!$E$12*(1-単年カーブ!$R$3)*単年カーブ!Q2236)</f>
        <v>0</v>
      </c>
      <c r="G2236" s="47">
        <f t="shared" si="241"/>
        <v>0</v>
      </c>
      <c r="M2236">
        <f t="shared" si="242"/>
        <v>5</v>
      </c>
      <c r="N2236">
        <f>IF(OR(WEEKDAY(A2236)=1,WEEKDAY(A2236)=7,COUNTIF('2027祝日等（不使用）'!$A$1:$A$20,単年カーブ!A2236)=1),0,1)</f>
        <v>1</v>
      </c>
      <c r="O2236">
        <f t="shared" si="246"/>
        <v>25</v>
      </c>
      <c r="P2236">
        <f t="shared" si="243"/>
        <v>1</v>
      </c>
      <c r="Q2236">
        <f t="shared" si="244"/>
        <v>1</v>
      </c>
    </row>
    <row r="2237" spans="1:17" ht="19.5" x14ac:dyDescent="0.4">
      <c r="A2237" s="33">
        <f t="shared" si="245"/>
        <v>46524</v>
      </c>
      <c r="B2237" s="27" t="str">
        <f t="shared" si="240"/>
        <v>(月)</v>
      </c>
      <c r="C2237" s="34">
        <v>0.52083333333333304</v>
      </c>
      <c r="D2237" s="16" t="s">
        <v>18</v>
      </c>
      <c r="E2237" s="35">
        <v>0.54166666666666696</v>
      </c>
      <c r="F2237" s="50">
        <f>IF(COUNTIF('リスト（不使用）'!$A$5:$A$6,単年カーブ!$A$1),"希望数量入力ください",'単年（2027年度）'!$E$12*単年カーブ!$R$3+'単年（2027年度）'!$E$12*(1-単年カーブ!$R$3)*単年カーブ!Q2237)</f>
        <v>0</v>
      </c>
      <c r="G2237" s="47">
        <f t="shared" si="241"/>
        <v>0</v>
      </c>
      <c r="M2237">
        <f t="shared" si="242"/>
        <v>5</v>
      </c>
      <c r="N2237">
        <f>IF(OR(WEEKDAY(A2237)=1,WEEKDAY(A2237)=7,COUNTIF('2027祝日等（不使用）'!$A$1:$A$20,単年カーブ!A2237)=1),0,1)</f>
        <v>1</v>
      </c>
      <c r="O2237">
        <f t="shared" si="246"/>
        <v>26</v>
      </c>
      <c r="P2237">
        <f t="shared" si="243"/>
        <v>1</v>
      </c>
      <c r="Q2237">
        <f t="shared" si="244"/>
        <v>1</v>
      </c>
    </row>
    <row r="2238" spans="1:17" ht="19.5" x14ac:dyDescent="0.4">
      <c r="A2238" s="33">
        <f t="shared" si="245"/>
        <v>46524</v>
      </c>
      <c r="B2238" s="27" t="str">
        <f t="shared" si="240"/>
        <v>(月)</v>
      </c>
      <c r="C2238" s="34">
        <v>0.54166666666666696</v>
      </c>
      <c r="D2238" s="16" t="s">
        <v>18</v>
      </c>
      <c r="E2238" s="35">
        <v>0.5625</v>
      </c>
      <c r="F2238" s="50">
        <f>IF(COUNTIF('リスト（不使用）'!$A$5:$A$6,単年カーブ!$A$1),"希望数量入力ください",'単年（2027年度）'!$E$12*単年カーブ!$R$3+'単年（2027年度）'!$E$12*(1-単年カーブ!$R$3)*単年カーブ!Q2238)</f>
        <v>0</v>
      </c>
      <c r="G2238" s="47">
        <f t="shared" si="241"/>
        <v>0</v>
      </c>
      <c r="M2238">
        <f t="shared" si="242"/>
        <v>5</v>
      </c>
      <c r="N2238">
        <f>IF(OR(WEEKDAY(A2238)=1,WEEKDAY(A2238)=7,COUNTIF('2027祝日等（不使用）'!$A$1:$A$20,単年カーブ!A2238)=1),0,1)</f>
        <v>1</v>
      </c>
      <c r="O2238">
        <f t="shared" si="246"/>
        <v>27</v>
      </c>
      <c r="P2238">
        <f t="shared" si="243"/>
        <v>1</v>
      </c>
      <c r="Q2238">
        <f t="shared" si="244"/>
        <v>1</v>
      </c>
    </row>
    <row r="2239" spans="1:17" ht="19.5" x14ac:dyDescent="0.4">
      <c r="A2239" s="33">
        <f t="shared" si="245"/>
        <v>46524</v>
      </c>
      <c r="B2239" s="27" t="str">
        <f t="shared" si="240"/>
        <v>(月)</v>
      </c>
      <c r="C2239" s="34">
        <v>0.5625</v>
      </c>
      <c r="D2239" s="16" t="s">
        <v>18</v>
      </c>
      <c r="E2239" s="35">
        <v>0.58333333333333304</v>
      </c>
      <c r="F2239" s="50">
        <f>IF(COUNTIF('リスト（不使用）'!$A$5:$A$6,単年カーブ!$A$1),"希望数量入力ください",'単年（2027年度）'!$E$12*単年カーブ!$R$3+'単年（2027年度）'!$E$12*(1-単年カーブ!$R$3)*単年カーブ!Q2239)</f>
        <v>0</v>
      </c>
      <c r="G2239" s="47">
        <f t="shared" si="241"/>
        <v>0</v>
      </c>
      <c r="M2239">
        <f t="shared" si="242"/>
        <v>5</v>
      </c>
      <c r="N2239">
        <f>IF(OR(WEEKDAY(A2239)=1,WEEKDAY(A2239)=7,COUNTIF('2027祝日等（不使用）'!$A$1:$A$20,単年カーブ!A2239)=1),0,1)</f>
        <v>1</v>
      </c>
      <c r="O2239">
        <f t="shared" si="246"/>
        <v>28</v>
      </c>
      <c r="P2239">
        <f t="shared" si="243"/>
        <v>1</v>
      </c>
      <c r="Q2239">
        <f t="shared" si="244"/>
        <v>1</v>
      </c>
    </row>
    <row r="2240" spans="1:17" ht="19.5" x14ac:dyDescent="0.4">
      <c r="A2240" s="33">
        <f t="shared" si="245"/>
        <v>46524</v>
      </c>
      <c r="B2240" s="27" t="str">
        <f t="shared" si="240"/>
        <v>(月)</v>
      </c>
      <c r="C2240" s="34">
        <v>0.58333333333333304</v>
      </c>
      <c r="D2240" s="16" t="s">
        <v>18</v>
      </c>
      <c r="E2240" s="35">
        <v>0.60416666666666696</v>
      </c>
      <c r="F2240" s="50">
        <f>IF(COUNTIF('リスト（不使用）'!$A$5:$A$6,単年カーブ!$A$1),"希望数量入力ください",'単年（2027年度）'!$E$12*単年カーブ!$R$3+'単年（2027年度）'!$E$12*(1-単年カーブ!$R$3)*単年カーブ!Q2240)</f>
        <v>0</v>
      </c>
      <c r="G2240" s="47">
        <f t="shared" si="241"/>
        <v>0</v>
      </c>
      <c r="M2240">
        <f t="shared" si="242"/>
        <v>5</v>
      </c>
      <c r="N2240">
        <f>IF(OR(WEEKDAY(A2240)=1,WEEKDAY(A2240)=7,COUNTIF('2027祝日等（不使用）'!$A$1:$A$20,単年カーブ!A2240)=1),0,1)</f>
        <v>1</v>
      </c>
      <c r="O2240">
        <f t="shared" si="246"/>
        <v>29</v>
      </c>
      <c r="P2240">
        <f t="shared" si="243"/>
        <v>1</v>
      </c>
      <c r="Q2240">
        <f t="shared" si="244"/>
        <v>1</v>
      </c>
    </row>
    <row r="2241" spans="1:17" ht="19.5" x14ac:dyDescent="0.4">
      <c r="A2241" s="33">
        <f t="shared" si="245"/>
        <v>46524</v>
      </c>
      <c r="B2241" s="27" t="str">
        <f t="shared" si="240"/>
        <v>(月)</v>
      </c>
      <c r="C2241" s="34">
        <v>0.60416666666666696</v>
      </c>
      <c r="D2241" s="16" t="s">
        <v>18</v>
      </c>
      <c r="E2241" s="35">
        <v>0.625</v>
      </c>
      <c r="F2241" s="50">
        <f>IF(COUNTIF('リスト（不使用）'!$A$5:$A$6,単年カーブ!$A$1),"希望数量入力ください",'単年（2027年度）'!$E$12*単年カーブ!$R$3+'単年（2027年度）'!$E$12*(1-単年カーブ!$R$3)*単年カーブ!Q2241)</f>
        <v>0</v>
      </c>
      <c r="G2241" s="47">
        <f t="shared" si="241"/>
        <v>0</v>
      </c>
      <c r="M2241">
        <f t="shared" si="242"/>
        <v>5</v>
      </c>
      <c r="N2241">
        <f>IF(OR(WEEKDAY(A2241)=1,WEEKDAY(A2241)=7,COUNTIF('2027祝日等（不使用）'!$A$1:$A$20,単年カーブ!A2241)=1),0,1)</f>
        <v>1</v>
      </c>
      <c r="O2241">
        <f t="shared" si="246"/>
        <v>30</v>
      </c>
      <c r="P2241">
        <f t="shared" si="243"/>
        <v>1</v>
      </c>
      <c r="Q2241">
        <f t="shared" si="244"/>
        <v>1</v>
      </c>
    </row>
    <row r="2242" spans="1:17" ht="19.5" x14ac:dyDescent="0.4">
      <c r="A2242" s="33">
        <f t="shared" si="245"/>
        <v>46524</v>
      </c>
      <c r="B2242" s="27" t="str">
        <f t="shared" si="240"/>
        <v>(月)</v>
      </c>
      <c r="C2242" s="34">
        <v>0.625</v>
      </c>
      <c r="D2242" s="16" t="s">
        <v>18</v>
      </c>
      <c r="E2242" s="35">
        <v>0.64583333333333304</v>
      </c>
      <c r="F2242" s="50">
        <f>IF(COUNTIF('リスト（不使用）'!$A$5:$A$6,単年カーブ!$A$1),"希望数量入力ください",'単年（2027年度）'!$E$12*単年カーブ!$R$3+'単年（2027年度）'!$E$12*(1-単年カーブ!$R$3)*単年カーブ!Q2242)</f>
        <v>0</v>
      </c>
      <c r="G2242" s="47">
        <f t="shared" si="241"/>
        <v>0</v>
      </c>
      <c r="M2242">
        <f t="shared" si="242"/>
        <v>5</v>
      </c>
      <c r="N2242">
        <f>IF(OR(WEEKDAY(A2242)=1,WEEKDAY(A2242)=7,COUNTIF('2027祝日等（不使用）'!$A$1:$A$20,単年カーブ!A2242)=1),0,1)</f>
        <v>1</v>
      </c>
      <c r="O2242">
        <f t="shared" si="246"/>
        <v>31</v>
      </c>
      <c r="P2242">
        <f t="shared" si="243"/>
        <v>1</v>
      </c>
      <c r="Q2242">
        <f t="shared" si="244"/>
        <v>1</v>
      </c>
    </row>
    <row r="2243" spans="1:17" ht="19.5" x14ac:dyDescent="0.4">
      <c r="A2243" s="33">
        <f t="shared" si="245"/>
        <v>46524</v>
      </c>
      <c r="B2243" s="27" t="str">
        <f t="shared" si="240"/>
        <v>(月)</v>
      </c>
      <c r="C2243" s="34">
        <v>0.64583333333333304</v>
      </c>
      <c r="D2243" s="16" t="s">
        <v>18</v>
      </c>
      <c r="E2243" s="35">
        <v>0.66666666666666696</v>
      </c>
      <c r="F2243" s="50">
        <f>IF(COUNTIF('リスト（不使用）'!$A$5:$A$6,単年カーブ!$A$1),"希望数量入力ください",'単年（2027年度）'!$E$12*単年カーブ!$R$3+'単年（2027年度）'!$E$12*(1-単年カーブ!$R$3)*単年カーブ!Q2243)</f>
        <v>0</v>
      </c>
      <c r="G2243" s="47">
        <f t="shared" si="241"/>
        <v>0</v>
      </c>
      <c r="M2243">
        <f t="shared" si="242"/>
        <v>5</v>
      </c>
      <c r="N2243">
        <f>IF(OR(WEEKDAY(A2243)=1,WEEKDAY(A2243)=7,COUNTIF('2027祝日等（不使用）'!$A$1:$A$20,単年カーブ!A2243)=1),0,1)</f>
        <v>1</v>
      </c>
      <c r="O2243">
        <f t="shared" si="246"/>
        <v>32</v>
      </c>
      <c r="P2243">
        <f t="shared" si="243"/>
        <v>1</v>
      </c>
      <c r="Q2243">
        <f t="shared" si="244"/>
        <v>1</v>
      </c>
    </row>
    <row r="2244" spans="1:17" ht="19.5" x14ac:dyDescent="0.4">
      <c r="A2244" s="33">
        <f t="shared" si="245"/>
        <v>46524</v>
      </c>
      <c r="B2244" s="27" t="str">
        <f t="shared" ref="B2244:B2307" si="247">TEXT(A2244,"(aaa)")</f>
        <v>(月)</v>
      </c>
      <c r="C2244" s="34">
        <v>0.66666666666666696</v>
      </c>
      <c r="D2244" s="16" t="s">
        <v>18</v>
      </c>
      <c r="E2244" s="35">
        <v>0.6875</v>
      </c>
      <c r="F2244" s="50">
        <f>IF(COUNTIF('リスト（不使用）'!$A$5:$A$6,単年カーブ!$A$1),"希望数量入力ください",'単年（2027年度）'!$E$12*単年カーブ!$R$3+'単年（2027年度）'!$E$12*(1-単年カーブ!$R$3)*単年カーブ!Q2244)</f>
        <v>0</v>
      </c>
      <c r="G2244" s="47">
        <f t="shared" ref="G2244:G2307" si="248">F2244/2</f>
        <v>0</v>
      </c>
      <c r="M2244">
        <f t="shared" ref="M2244:M2307" si="249">MONTH(A2244)</f>
        <v>5</v>
      </c>
      <c r="N2244">
        <f>IF(OR(WEEKDAY(A2244)=1,WEEKDAY(A2244)=7,COUNTIF('2027祝日等（不使用）'!$A$1:$A$20,単年カーブ!A2244)=1),0,1)</f>
        <v>1</v>
      </c>
      <c r="O2244">
        <f t="shared" si="246"/>
        <v>33</v>
      </c>
      <c r="P2244">
        <f t="shared" ref="P2244:P2307" si="250">IF(AND(O2244&gt;16,O2244&lt;41),1,0)</f>
        <v>1</v>
      </c>
      <c r="Q2244">
        <f t="shared" ref="Q2244:Q2307" si="251">P2244*N2244</f>
        <v>1</v>
      </c>
    </row>
    <row r="2245" spans="1:17" ht="19.5" x14ac:dyDescent="0.4">
      <c r="A2245" s="33">
        <f t="shared" si="245"/>
        <v>46524</v>
      </c>
      <c r="B2245" s="27" t="str">
        <f t="shared" si="247"/>
        <v>(月)</v>
      </c>
      <c r="C2245" s="34">
        <v>0.6875</v>
      </c>
      <c r="D2245" s="16" t="s">
        <v>18</v>
      </c>
      <c r="E2245" s="35">
        <v>0.70833333333333304</v>
      </c>
      <c r="F2245" s="50">
        <f>IF(COUNTIF('リスト（不使用）'!$A$5:$A$6,単年カーブ!$A$1),"希望数量入力ください",'単年（2027年度）'!$E$12*単年カーブ!$R$3+'単年（2027年度）'!$E$12*(1-単年カーブ!$R$3)*単年カーブ!Q2245)</f>
        <v>0</v>
      </c>
      <c r="G2245" s="47">
        <f t="shared" si="248"/>
        <v>0</v>
      </c>
      <c r="M2245">
        <f t="shared" si="249"/>
        <v>5</v>
      </c>
      <c r="N2245">
        <f>IF(OR(WEEKDAY(A2245)=1,WEEKDAY(A2245)=7,COUNTIF('2027祝日等（不使用）'!$A$1:$A$20,単年カーブ!A2245)=1),0,1)</f>
        <v>1</v>
      </c>
      <c r="O2245">
        <f t="shared" si="246"/>
        <v>34</v>
      </c>
      <c r="P2245">
        <f t="shared" si="250"/>
        <v>1</v>
      </c>
      <c r="Q2245">
        <f t="shared" si="251"/>
        <v>1</v>
      </c>
    </row>
    <row r="2246" spans="1:17" ht="19.5" x14ac:dyDescent="0.4">
      <c r="A2246" s="33">
        <f t="shared" si="245"/>
        <v>46524</v>
      </c>
      <c r="B2246" s="27" t="str">
        <f t="shared" si="247"/>
        <v>(月)</v>
      </c>
      <c r="C2246" s="34">
        <v>0.70833333333333304</v>
      </c>
      <c r="D2246" s="16" t="s">
        <v>18</v>
      </c>
      <c r="E2246" s="35">
        <v>0.72916666666666696</v>
      </c>
      <c r="F2246" s="50">
        <f>IF(COUNTIF('リスト（不使用）'!$A$5:$A$6,単年カーブ!$A$1),"希望数量入力ください",'単年（2027年度）'!$E$12*単年カーブ!$R$3+'単年（2027年度）'!$E$12*(1-単年カーブ!$R$3)*単年カーブ!Q2246)</f>
        <v>0</v>
      </c>
      <c r="G2246" s="47">
        <f t="shared" si="248"/>
        <v>0</v>
      </c>
      <c r="M2246">
        <f t="shared" si="249"/>
        <v>5</v>
      </c>
      <c r="N2246">
        <f>IF(OR(WEEKDAY(A2246)=1,WEEKDAY(A2246)=7,COUNTIF('2027祝日等（不使用）'!$A$1:$A$20,単年カーブ!A2246)=1),0,1)</f>
        <v>1</v>
      </c>
      <c r="O2246">
        <f t="shared" si="246"/>
        <v>35</v>
      </c>
      <c r="P2246">
        <f t="shared" si="250"/>
        <v>1</v>
      </c>
      <c r="Q2246">
        <f t="shared" si="251"/>
        <v>1</v>
      </c>
    </row>
    <row r="2247" spans="1:17" ht="19.5" x14ac:dyDescent="0.4">
      <c r="A2247" s="33">
        <f t="shared" si="245"/>
        <v>46524</v>
      </c>
      <c r="B2247" s="27" t="str">
        <f t="shared" si="247"/>
        <v>(月)</v>
      </c>
      <c r="C2247" s="34">
        <v>0.72916666666666696</v>
      </c>
      <c r="D2247" s="16" t="s">
        <v>18</v>
      </c>
      <c r="E2247" s="35">
        <v>0.75</v>
      </c>
      <c r="F2247" s="50">
        <f>IF(COUNTIF('リスト（不使用）'!$A$5:$A$6,単年カーブ!$A$1),"希望数量入力ください",'単年（2027年度）'!$E$12*単年カーブ!$R$3+'単年（2027年度）'!$E$12*(1-単年カーブ!$R$3)*単年カーブ!Q2247)</f>
        <v>0</v>
      </c>
      <c r="G2247" s="47">
        <f t="shared" si="248"/>
        <v>0</v>
      </c>
      <c r="M2247">
        <f t="shared" si="249"/>
        <v>5</v>
      </c>
      <c r="N2247">
        <f>IF(OR(WEEKDAY(A2247)=1,WEEKDAY(A2247)=7,COUNTIF('2027祝日等（不使用）'!$A$1:$A$20,単年カーブ!A2247)=1),0,1)</f>
        <v>1</v>
      </c>
      <c r="O2247">
        <f t="shared" si="246"/>
        <v>36</v>
      </c>
      <c r="P2247">
        <f t="shared" si="250"/>
        <v>1</v>
      </c>
      <c r="Q2247">
        <f t="shared" si="251"/>
        <v>1</v>
      </c>
    </row>
    <row r="2248" spans="1:17" ht="19.5" x14ac:dyDescent="0.4">
      <c r="A2248" s="33">
        <f t="shared" si="245"/>
        <v>46524</v>
      </c>
      <c r="B2248" s="27" t="str">
        <f t="shared" si="247"/>
        <v>(月)</v>
      </c>
      <c r="C2248" s="34">
        <v>0.75</v>
      </c>
      <c r="D2248" s="16" t="s">
        <v>18</v>
      </c>
      <c r="E2248" s="35">
        <v>0.77083333333333304</v>
      </c>
      <c r="F2248" s="50">
        <f>IF(COUNTIF('リスト（不使用）'!$A$5:$A$6,単年カーブ!$A$1),"希望数量入力ください",'単年（2027年度）'!$E$12*単年カーブ!$R$3+'単年（2027年度）'!$E$12*(1-単年カーブ!$R$3)*単年カーブ!Q2248)</f>
        <v>0</v>
      </c>
      <c r="G2248" s="47">
        <f t="shared" si="248"/>
        <v>0</v>
      </c>
      <c r="M2248">
        <f t="shared" si="249"/>
        <v>5</v>
      </c>
      <c r="N2248">
        <f>IF(OR(WEEKDAY(A2248)=1,WEEKDAY(A2248)=7,COUNTIF('2027祝日等（不使用）'!$A$1:$A$20,単年カーブ!A2248)=1),0,1)</f>
        <v>1</v>
      </c>
      <c r="O2248">
        <f t="shared" si="246"/>
        <v>37</v>
      </c>
      <c r="P2248">
        <f t="shared" si="250"/>
        <v>1</v>
      </c>
      <c r="Q2248">
        <f t="shared" si="251"/>
        <v>1</v>
      </c>
    </row>
    <row r="2249" spans="1:17" ht="19.5" x14ac:dyDescent="0.4">
      <c r="A2249" s="33">
        <f t="shared" si="245"/>
        <v>46524</v>
      </c>
      <c r="B2249" s="27" t="str">
        <f t="shared" si="247"/>
        <v>(月)</v>
      </c>
      <c r="C2249" s="34">
        <v>0.77083333333333304</v>
      </c>
      <c r="D2249" s="16" t="s">
        <v>18</v>
      </c>
      <c r="E2249" s="35">
        <v>0.79166666666666696</v>
      </c>
      <c r="F2249" s="50">
        <f>IF(COUNTIF('リスト（不使用）'!$A$5:$A$6,単年カーブ!$A$1),"希望数量入力ください",'単年（2027年度）'!$E$12*単年カーブ!$R$3+'単年（2027年度）'!$E$12*(1-単年カーブ!$R$3)*単年カーブ!Q2249)</f>
        <v>0</v>
      </c>
      <c r="G2249" s="47">
        <f t="shared" si="248"/>
        <v>0</v>
      </c>
      <c r="M2249">
        <f t="shared" si="249"/>
        <v>5</v>
      </c>
      <c r="N2249">
        <f>IF(OR(WEEKDAY(A2249)=1,WEEKDAY(A2249)=7,COUNTIF('2027祝日等（不使用）'!$A$1:$A$20,単年カーブ!A2249)=1),0,1)</f>
        <v>1</v>
      </c>
      <c r="O2249">
        <f t="shared" si="246"/>
        <v>38</v>
      </c>
      <c r="P2249">
        <f t="shared" si="250"/>
        <v>1</v>
      </c>
      <c r="Q2249">
        <f t="shared" si="251"/>
        <v>1</v>
      </c>
    </row>
    <row r="2250" spans="1:17" ht="19.5" x14ac:dyDescent="0.4">
      <c r="A2250" s="33">
        <f t="shared" si="245"/>
        <v>46524</v>
      </c>
      <c r="B2250" s="27" t="str">
        <f t="shared" si="247"/>
        <v>(月)</v>
      </c>
      <c r="C2250" s="34">
        <v>0.79166666666666696</v>
      </c>
      <c r="D2250" s="16" t="s">
        <v>18</v>
      </c>
      <c r="E2250" s="35">
        <v>0.8125</v>
      </c>
      <c r="F2250" s="50">
        <f>IF(COUNTIF('リスト（不使用）'!$A$5:$A$6,単年カーブ!$A$1),"希望数量入力ください",'単年（2027年度）'!$E$12*単年カーブ!$R$3+'単年（2027年度）'!$E$12*(1-単年カーブ!$R$3)*単年カーブ!Q2250)</f>
        <v>0</v>
      </c>
      <c r="G2250" s="47">
        <f t="shared" si="248"/>
        <v>0</v>
      </c>
      <c r="M2250">
        <f t="shared" si="249"/>
        <v>5</v>
      </c>
      <c r="N2250">
        <f>IF(OR(WEEKDAY(A2250)=1,WEEKDAY(A2250)=7,COUNTIF('2027祝日等（不使用）'!$A$1:$A$20,単年カーブ!A2250)=1),0,1)</f>
        <v>1</v>
      </c>
      <c r="O2250">
        <f t="shared" si="246"/>
        <v>39</v>
      </c>
      <c r="P2250">
        <f t="shared" si="250"/>
        <v>1</v>
      </c>
      <c r="Q2250">
        <f t="shared" si="251"/>
        <v>1</v>
      </c>
    </row>
    <row r="2251" spans="1:17" ht="19.5" x14ac:dyDescent="0.4">
      <c r="A2251" s="33">
        <f t="shared" si="245"/>
        <v>46524</v>
      </c>
      <c r="B2251" s="27" t="str">
        <f t="shared" si="247"/>
        <v>(月)</v>
      </c>
      <c r="C2251" s="34">
        <v>0.8125</v>
      </c>
      <c r="D2251" s="16" t="s">
        <v>18</v>
      </c>
      <c r="E2251" s="35">
        <v>0.83333333333333304</v>
      </c>
      <c r="F2251" s="50">
        <f>IF(COUNTIF('リスト（不使用）'!$A$5:$A$6,単年カーブ!$A$1),"希望数量入力ください",'単年（2027年度）'!$E$12*単年カーブ!$R$3+'単年（2027年度）'!$E$12*(1-単年カーブ!$R$3)*単年カーブ!Q2251)</f>
        <v>0</v>
      </c>
      <c r="G2251" s="47">
        <f t="shared" si="248"/>
        <v>0</v>
      </c>
      <c r="M2251">
        <f t="shared" si="249"/>
        <v>5</v>
      </c>
      <c r="N2251">
        <f>IF(OR(WEEKDAY(A2251)=1,WEEKDAY(A2251)=7,COUNTIF('2027祝日等（不使用）'!$A$1:$A$20,単年カーブ!A2251)=1),0,1)</f>
        <v>1</v>
      </c>
      <c r="O2251">
        <f t="shared" si="246"/>
        <v>40</v>
      </c>
      <c r="P2251">
        <f t="shared" si="250"/>
        <v>1</v>
      </c>
      <c r="Q2251">
        <f t="shared" si="251"/>
        <v>1</v>
      </c>
    </row>
    <row r="2252" spans="1:17" ht="19.5" x14ac:dyDescent="0.4">
      <c r="A2252" s="33">
        <f t="shared" si="245"/>
        <v>46524</v>
      </c>
      <c r="B2252" s="27" t="str">
        <f t="shared" si="247"/>
        <v>(月)</v>
      </c>
      <c r="C2252" s="34">
        <v>0.83333333333333304</v>
      </c>
      <c r="D2252" s="16" t="s">
        <v>18</v>
      </c>
      <c r="E2252" s="35">
        <v>0.85416666666666696</v>
      </c>
      <c r="F2252" s="50">
        <f>IF(COUNTIF('リスト（不使用）'!$A$5:$A$6,単年カーブ!$A$1),"希望数量入力ください",'単年（2027年度）'!$E$12*単年カーブ!$R$3+'単年（2027年度）'!$E$12*(1-単年カーブ!$R$3)*単年カーブ!Q2252)</f>
        <v>0</v>
      </c>
      <c r="G2252" s="47">
        <f t="shared" si="248"/>
        <v>0</v>
      </c>
      <c r="M2252">
        <f t="shared" si="249"/>
        <v>5</v>
      </c>
      <c r="N2252">
        <f>IF(OR(WEEKDAY(A2252)=1,WEEKDAY(A2252)=7,COUNTIF('2027祝日等（不使用）'!$A$1:$A$20,単年カーブ!A2252)=1),0,1)</f>
        <v>1</v>
      </c>
      <c r="O2252">
        <f t="shared" si="246"/>
        <v>41</v>
      </c>
      <c r="P2252">
        <f t="shared" si="250"/>
        <v>0</v>
      </c>
      <c r="Q2252">
        <f t="shared" si="251"/>
        <v>0</v>
      </c>
    </row>
    <row r="2253" spans="1:17" ht="19.5" x14ac:dyDescent="0.4">
      <c r="A2253" s="33">
        <f t="shared" si="245"/>
        <v>46524</v>
      </c>
      <c r="B2253" s="27" t="str">
        <f t="shared" si="247"/>
        <v>(月)</v>
      </c>
      <c r="C2253" s="34">
        <v>0.85416666666666696</v>
      </c>
      <c r="D2253" s="16" t="s">
        <v>18</v>
      </c>
      <c r="E2253" s="35">
        <v>0.875</v>
      </c>
      <c r="F2253" s="50">
        <f>IF(COUNTIF('リスト（不使用）'!$A$5:$A$6,単年カーブ!$A$1),"希望数量入力ください",'単年（2027年度）'!$E$12*単年カーブ!$R$3+'単年（2027年度）'!$E$12*(1-単年カーブ!$R$3)*単年カーブ!Q2253)</f>
        <v>0</v>
      </c>
      <c r="G2253" s="47">
        <f t="shared" si="248"/>
        <v>0</v>
      </c>
      <c r="M2253">
        <f t="shared" si="249"/>
        <v>5</v>
      </c>
      <c r="N2253">
        <f>IF(OR(WEEKDAY(A2253)=1,WEEKDAY(A2253)=7,COUNTIF('2027祝日等（不使用）'!$A$1:$A$20,単年カーブ!A2253)=1),0,1)</f>
        <v>1</v>
      </c>
      <c r="O2253">
        <f t="shared" si="246"/>
        <v>42</v>
      </c>
      <c r="P2253">
        <f t="shared" si="250"/>
        <v>0</v>
      </c>
      <c r="Q2253">
        <f t="shared" si="251"/>
        <v>0</v>
      </c>
    </row>
    <row r="2254" spans="1:17" ht="19.5" x14ac:dyDescent="0.4">
      <c r="A2254" s="33">
        <f t="shared" si="245"/>
        <v>46524</v>
      </c>
      <c r="B2254" s="27" t="str">
        <f t="shared" si="247"/>
        <v>(月)</v>
      </c>
      <c r="C2254" s="34">
        <v>0.875</v>
      </c>
      <c r="D2254" s="16" t="s">
        <v>18</v>
      </c>
      <c r="E2254" s="35">
        <v>0.89583333333333304</v>
      </c>
      <c r="F2254" s="50">
        <f>IF(COUNTIF('リスト（不使用）'!$A$5:$A$6,単年カーブ!$A$1),"希望数量入力ください",'単年（2027年度）'!$E$12*単年カーブ!$R$3+'単年（2027年度）'!$E$12*(1-単年カーブ!$R$3)*単年カーブ!Q2254)</f>
        <v>0</v>
      </c>
      <c r="G2254" s="47">
        <f t="shared" si="248"/>
        <v>0</v>
      </c>
      <c r="M2254">
        <f t="shared" si="249"/>
        <v>5</v>
      </c>
      <c r="N2254">
        <f>IF(OR(WEEKDAY(A2254)=1,WEEKDAY(A2254)=7,COUNTIF('2027祝日等（不使用）'!$A$1:$A$20,単年カーブ!A2254)=1),0,1)</f>
        <v>1</v>
      </c>
      <c r="O2254">
        <f t="shared" si="246"/>
        <v>43</v>
      </c>
      <c r="P2254">
        <f t="shared" si="250"/>
        <v>0</v>
      </c>
      <c r="Q2254">
        <f t="shared" si="251"/>
        <v>0</v>
      </c>
    </row>
    <row r="2255" spans="1:17" ht="19.5" x14ac:dyDescent="0.4">
      <c r="A2255" s="33">
        <f t="shared" si="245"/>
        <v>46524</v>
      </c>
      <c r="B2255" s="27" t="str">
        <f t="shared" si="247"/>
        <v>(月)</v>
      </c>
      <c r="C2255" s="34">
        <v>0.89583333333333304</v>
      </c>
      <c r="D2255" s="16" t="s">
        <v>18</v>
      </c>
      <c r="E2255" s="35">
        <v>0.91666666666666696</v>
      </c>
      <c r="F2255" s="50">
        <f>IF(COUNTIF('リスト（不使用）'!$A$5:$A$6,単年カーブ!$A$1),"希望数量入力ください",'単年（2027年度）'!$E$12*単年カーブ!$R$3+'単年（2027年度）'!$E$12*(1-単年カーブ!$R$3)*単年カーブ!Q2255)</f>
        <v>0</v>
      </c>
      <c r="G2255" s="47">
        <f t="shared" si="248"/>
        <v>0</v>
      </c>
      <c r="M2255">
        <f t="shared" si="249"/>
        <v>5</v>
      </c>
      <c r="N2255">
        <f>IF(OR(WEEKDAY(A2255)=1,WEEKDAY(A2255)=7,COUNTIF('2027祝日等（不使用）'!$A$1:$A$20,単年カーブ!A2255)=1),0,1)</f>
        <v>1</v>
      </c>
      <c r="O2255">
        <f t="shared" si="246"/>
        <v>44</v>
      </c>
      <c r="P2255">
        <f t="shared" si="250"/>
        <v>0</v>
      </c>
      <c r="Q2255">
        <f t="shared" si="251"/>
        <v>0</v>
      </c>
    </row>
    <row r="2256" spans="1:17" ht="19.5" x14ac:dyDescent="0.4">
      <c r="A2256" s="33">
        <f t="shared" si="245"/>
        <v>46524</v>
      </c>
      <c r="B2256" s="27" t="str">
        <f t="shared" si="247"/>
        <v>(月)</v>
      </c>
      <c r="C2256" s="34">
        <v>0.91666666666666696</v>
      </c>
      <c r="D2256" s="16" t="s">
        <v>18</v>
      </c>
      <c r="E2256" s="35">
        <v>0.9375</v>
      </c>
      <c r="F2256" s="50">
        <f>IF(COUNTIF('リスト（不使用）'!$A$5:$A$6,単年カーブ!$A$1),"希望数量入力ください",'単年（2027年度）'!$E$12*単年カーブ!$R$3+'単年（2027年度）'!$E$12*(1-単年カーブ!$R$3)*単年カーブ!Q2256)</f>
        <v>0</v>
      </c>
      <c r="G2256" s="47">
        <f t="shared" si="248"/>
        <v>0</v>
      </c>
      <c r="M2256">
        <f t="shared" si="249"/>
        <v>5</v>
      </c>
      <c r="N2256">
        <f>IF(OR(WEEKDAY(A2256)=1,WEEKDAY(A2256)=7,COUNTIF('2027祝日等（不使用）'!$A$1:$A$20,単年カーブ!A2256)=1),0,1)</f>
        <v>1</v>
      </c>
      <c r="O2256">
        <f t="shared" si="246"/>
        <v>45</v>
      </c>
      <c r="P2256">
        <f t="shared" si="250"/>
        <v>0</v>
      </c>
      <c r="Q2256">
        <f t="shared" si="251"/>
        <v>0</v>
      </c>
    </row>
    <row r="2257" spans="1:17" ht="19.5" x14ac:dyDescent="0.4">
      <c r="A2257" s="33">
        <f t="shared" si="245"/>
        <v>46524</v>
      </c>
      <c r="B2257" s="27" t="str">
        <f t="shared" si="247"/>
        <v>(月)</v>
      </c>
      <c r="C2257" s="34">
        <v>0.9375</v>
      </c>
      <c r="D2257" s="16" t="s">
        <v>18</v>
      </c>
      <c r="E2257" s="35">
        <v>0.95833333333333304</v>
      </c>
      <c r="F2257" s="50">
        <f>IF(COUNTIF('リスト（不使用）'!$A$5:$A$6,単年カーブ!$A$1),"希望数量入力ください",'単年（2027年度）'!$E$12*単年カーブ!$R$3+'単年（2027年度）'!$E$12*(1-単年カーブ!$R$3)*単年カーブ!Q2257)</f>
        <v>0</v>
      </c>
      <c r="G2257" s="47">
        <f t="shared" si="248"/>
        <v>0</v>
      </c>
      <c r="M2257">
        <f t="shared" si="249"/>
        <v>5</v>
      </c>
      <c r="N2257">
        <f>IF(OR(WEEKDAY(A2257)=1,WEEKDAY(A2257)=7,COUNTIF('2027祝日等（不使用）'!$A$1:$A$20,単年カーブ!A2257)=1),0,1)</f>
        <v>1</v>
      </c>
      <c r="O2257">
        <f t="shared" si="246"/>
        <v>46</v>
      </c>
      <c r="P2257">
        <f t="shared" si="250"/>
        <v>0</v>
      </c>
      <c r="Q2257">
        <f t="shared" si="251"/>
        <v>0</v>
      </c>
    </row>
    <row r="2258" spans="1:17" ht="19.5" x14ac:dyDescent="0.4">
      <c r="A2258" s="33">
        <f t="shared" si="245"/>
        <v>46524</v>
      </c>
      <c r="B2258" s="27" t="str">
        <f t="shared" si="247"/>
        <v>(月)</v>
      </c>
      <c r="C2258" s="34">
        <v>0.95833333333333304</v>
      </c>
      <c r="D2258" s="16" t="s">
        <v>18</v>
      </c>
      <c r="E2258" s="35">
        <v>0.97916666666666696</v>
      </c>
      <c r="F2258" s="50">
        <f>IF(COUNTIF('リスト（不使用）'!$A$5:$A$6,単年カーブ!$A$1),"希望数量入力ください",'単年（2027年度）'!$E$12*単年カーブ!$R$3+'単年（2027年度）'!$E$12*(1-単年カーブ!$R$3)*単年カーブ!Q2258)</f>
        <v>0</v>
      </c>
      <c r="G2258" s="47">
        <f t="shared" si="248"/>
        <v>0</v>
      </c>
      <c r="M2258">
        <f t="shared" si="249"/>
        <v>5</v>
      </c>
      <c r="N2258">
        <f>IF(OR(WEEKDAY(A2258)=1,WEEKDAY(A2258)=7,COUNTIF('2027祝日等（不使用）'!$A$1:$A$20,単年カーブ!A2258)=1),0,1)</f>
        <v>1</v>
      </c>
      <c r="O2258">
        <f t="shared" si="246"/>
        <v>47</v>
      </c>
      <c r="P2258">
        <f t="shared" si="250"/>
        <v>0</v>
      </c>
      <c r="Q2258">
        <f t="shared" si="251"/>
        <v>0</v>
      </c>
    </row>
    <row r="2259" spans="1:17" ht="19.5" x14ac:dyDescent="0.4">
      <c r="A2259" s="33">
        <f t="shared" si="245"/>
        <v>46524</v>
      </c>
      <c r="B2259" s="27" t="str">
        <f t="shared" si="247"/>
        <v>(月)</v>
      </c>
      <c r="C2259" s="34">
        <v>0.97916666666666696</v>
      </c>
      <c r="D2259" s="16" t="s">
        <v>18</v>
      </c>
      <c r="E2259" s="35" t="s">
        <v>17</v>
      </c>
      <c r="F2259" s="50">
        <f>IF(COUNTIF('リスト（不使用）'!$A$5:$A$6,単年カーブ!$A$1),"希望数量入力ください",'単年（2027年度）'!$E$12*単年カーブ!$R$3+'単年（2027年度）'!$E$12*(1-単年カーブ!$R$3)*単年カーブ!Q2259)</f>
        <v>0</v>
      </c>
      <c r="G2259" s="47">
        <f t="shared" si="248"/>
        <v>0</v>
      </c>
      <c r="M2259">
        <f t="shared" si="249"/>
        <v>5</v>
      </c>
      <c r="N2259">
        <f>IF(OR(WEEKDAY(A2259)=1,WEEKDAY(A2259)=7,COUNTIF('2027祝日等（不使用）'!$A$1:$A$20,単年カーブ!A2259)=1),0,1)</f>
        <v>1</v>
      </c>
      <c r="O2259">
        <f t="shared" si="246"/>
        <v>48</v>
      </c>
      <c r="P2259">
        <f t="shared" si="250"/>
        <v>0</v>
      </c>
      <c r="Q2259">
        <f t="shared" si="251"/>
        <v>0</v>
      </c>
    </row>
    <row r="2260" spans="1:17" ht="19.5" x14ac:dyDescent="0.4">
      <c r="A2260" s="33">
        <f t="shared" si="245"/>
        <v>46525</v>
      </c>
      <c r="B2260" s="27" t="str">
        <f t="shared" si="247"/>
        <v>(火)</v>
      </c>
      <c r="C2260" s="34">
        <v>0</v>
      </c>
      <c r="D2260" s="16" t="s">
        <v>18</v>
      </c>
      <c r="E2260" s="35">
        <v>2.0833333333333332E-2</v>
      </c>
      <c r="F2260" s="50">
        <f>IF(COUNTIF('リスト（不使用）'!$A$5:$A$6,単年カーブ!$A$1),"希望数量入力ください",'単年（2027年度）'!$E$12*単年カーブ!$R$3+'単年（2027年度）'!$E$12*(1-単年カーブ!$R$3)*単年カーブ!Q2260)</f>
        <v>0</v>
      </c>
      <c r="G2260" s="47">
        <f t="shared" si="248"/>
        <v>0</v>
      </c>
      <c r="M2260">
        <f t="shared" si="249"/>
        <v>5</v>
      </c>
      <c r="N2260">
        <f>IF(OR(WEEKDAY(A2260)=1,WEEKDAY(A2260)=7,COUNTIF('2027祝日等（不使用）'!$A$1:$A$20,単年カーブ!A2260)=1),0,1)</f>
        <v>1</v>
      </c>
      <c r="O2260">
        <f t="shared" si="246"/>
        <v>1</v>
      </c>
      <c r="P2260">
        <f t="shared" si="250"/>
        <v>0</v>
      </c>
      <c r="Q2260">
        <f t="shared" si="251"/>
        <v>0</v>
      </c>
    </row>
    <row r="2261" spans="1:17" ht="19.5" x14ac:dyDescent="0.4">
      <c r="A2261" s="33">
        <f t="shared" si="245"/>
        <v>46525</v>
      </c>
      <c r="B2261" s="27" t="str">
        <f t="shared" si="247"/>
        <v>(火)</v>
      </c>
      <c r="C2261" s="34">
        <v>2.0833333333333332E-2</v>
      </c>
      <c r="D2261" s="16" t="s">
        <v>18</v>
      </c>
      <c r="E2261" s="35">
        <v>4.1666666666666664E-2</v>
      </c>
      <c r="F2261" s="50">
        <f>IF(COUNTIF('リスト（不使用）'!$A$5:$A$6,単年カーブ!$A$1),"希望数量入力ください",'単年（2027年度）'!$E$12*単年カーブ!$R$3+'単年（2027年度）'!$E$12*(1-単年カーブ!$R$3)*単年カーブ!Q2261)</f>
        <v>0</v>
      </c>
      <c r="G2261" s="47">
        <f t="shared" si="248"/>
        <v>0</v>
      </c>
      <c r="M2261">
        <f t="shared" si="249"/>
        <v>5</v>
      </c>
      <c r="N2261">
        <f>IF(OR(WEEKDAY(A2261)=1,WEEKDAY(A2261)=7,COUNTIF('2027祝日等（不使用）'!$A$1:$A$20,単年カーブ!A2261)=1),0,1)</f>
        <v>1</v>
      </c>
      <c r="O2261">
        <f t="shared" si="246"/>
        <v>2</v>
      </c>
      <c r="P2261">
        <f t="shared" si="250"/>
        <v>0</v>
      </c>
      <c r="Q2261">
        <f t="shared" si="251"/>
        <v>0</v>
      </c>
    </row>
    <row r="2262" spans="1:17" ht="19.5" x14ac:dyDescent="0.4">
      <c r="A2262" s="33">
        <f t="shared" si="245"/>
        <v>46525</v>
      </c>
      <c r="B2262" s="27" t="str">
        <f t="shared" si="247"/>
        <v>(火)</v>
      </c>
      <c r="C2262" s="34">
        <v>4.1666666666666664E-2</v>
      </c>
      <c r="D2262" s="16" t="s">
        <v>18</v>
      </c>
      <c r="E2262" s="35">
        <v>6.25E-2</v>
      </c>
      <c r="F2262" s="50">
        <f>IF(COUNTIF('リスト（不使用）'!$A$5:$A$6,単年カーブ!$A$1),"希望数量入力ください",'単年（2027年度）'!$E$12*単年カーブ!$R$3+'単年（2027年度）'!$E$12*(1-単年カーブ!$R$3)*単年カーブ!Q2262)</f>
        <v>0</v>
      </c>
      <c r="G2262" s="47">
        <f t="shared" si="248"/>
        <v>0</v>
      </c>
      <c r="M2262">
        <f t="shared" si="249"/>
        <v>5</v>
      </c>
      <c r="N2262">
        <f>IF(OR(WEEKDAY(A2262)=1,WEEKDAY(A2262)=7,COUNTIF('2027祝日等（不使用）'!$A$1:$A$20,単年カーブ!A2262)=1),0,1)</f>
        <v>1</v>
      </c>
      <c r="O2262">
        <f t="shared" si="246"/>
        <v>3</v>
      </c>
      <c r="P2262">
        <f t="shared" si="250"/>
        <v>0</v>
      </c>
      <c r="Q2262">
        <f t="shared" si="251"/>
        <v>0</v>
      </c>
    </row>
    <row r="2263" spans="1:17" ht="19.5" x14ac:dyDescent="0.4">
      <c r="A2263" s="33">
        <f t="shared" si="245"/>
        <v>46525</v>
      </c>
      <c r="B2263" s="27" t="str">
        <f t="shared" si="247"/>
        <v>(火)</v>
      </c>
      <c r="C2263" s="34">
        <v>6.25E-2</v>
      </c>
      <c r="D2263" s="16" t="s">
        <v>18</v>
      </c>
      <c r="E2263" s="35">
        <v>8.3333333333333301E-2</v>
      </c>
      <c r="F2263" s="50">
        <f>IF(COUNTIF('リスト（不使用）'!$A$5:$A$6,単年カーブ!$A$1),"希望数量入力ください",'単年（2027年度）'!$E$12*単年カーブ!$R$3+'単年（2027年度）'!$E$12*(1-単年カーブ!$R$3)*単年カーブ!Q2263)</f>
        <v>0</v>
      </c>
      <c r="G2263" s="47">
        <f t="shared" si="248"/>
        <v>0</v>
      </c>
      <c r="M2263">
        <f t="shared" si="249"/>
        <v>5</v>
      </c>
      <c r="N2263">
        <f>IF(OR(WEEKDAY(A2263)=1,WEEKDAY(A2263)=7,COUNTIF('2027祝日等（不使用）'!$A$1:$A$20,単年カーブ!A2263)=1),0,1)</f>
        <v>1</v>
      </c>
      <c r="O2263">
        <f t="shared" si="246"/>
        <v>4</v>
      </c>
      <c r="P2263">
        <f t="shared" si="250"/>
        <v>0</v>
      </c>
      <c r="Q2263">
        <f t="shared" si="251"/>
        <v>0</v>
      </c>
    </row>
    <row r="2264" spans="1:17" ht="19.5" x14ac:dyDescent="0.4">
      <c r="A2264" s="33">
        <f t="shared" si="245"/>
        <v>46525</v>
      </c>
      <c r="B2264" s="27" t="str">
        <f t="shared" si="247"/>
        <v>(火)</v>
      </c>
      <c r="C2264" s="34">
        <v>8.3333333333333301E-2</v>
      </c>
      <c r="D2264" s="16" t="s">
        <v>18</v>
      </c>
      <c r="E2264" s="35">
        <v>0.104166666666667</v>
      </c>
      <c r="F2264" s="50">
        <f>IF(COUNTIF('リスト（不使用）'!$A$5:$A$6,単年カーブ!$A$1),"希望数量入力ください",'単年（2027年度）'!$E$12*単年カーブ!$R$3+'単年（2027年度）'!$E$12*(1-単年カーブ!$R$3)*単年カーブ!Q2264)</f>
        <v>0</v>
      </c>
      <c r="G2264" s="47">
        <f t="shared" si="248"/>
        <v>0</v>
      </c>
      <c r="M2264">
        <f t="shared" si="249"/>
        <v>5</v>
      </c>
      <c r="N2264">
        <f>IF(OR(WEEKDAY(A2264)=1,WEEKDAY(A2264)=7,COUNTIF('2027祝日等（不使用）'!$A$1:$A$20,単年カーブ!A2264)=1),0,1)</f>
        <v>1</v>
      </c>
      <c r="O2264">
        <f t="shared" si="246"/>
        <v>5</v>
      </c>
      <c r="P2264">
        <f t="shared" si="250"/>
        <v>0</v>
      </c>
      <c r="Q2264">
        <f t="shared" si="251"/>
        <v>0</v>
      </c>
    </row>
    <row r="2265" spans="1:17" ht="19.5" x14ac:dyDescent="0.4">
      <c r="A2265" s="33">
        <f t="shared" si="245"/>
        <v>46525</v>
      </c>
      <c r="B2265" s="27" t="str">
        <f t="shared" si="247"/>
        <v>(火)</v>
      </c>
      <c r="C2265" s="34">
        <v>0.104166666666667</v>
      </c>
      <c r="D2265" s="16" t="s">
        <v>18</v>
      </c>
      <c r="E2265" s="35">
        <v>0.125</v>
      </c>
      <c r="F2265" s="50">
        <f>IF(COUNTIF('リスト（不使用）'!$A$5:$A$6,単年カーブ!$A$1),"希望数量入力ください",'単年（2027年度）'!$E$12*単年カーブ!$R$3+'単年（2027年度）'!$E$12*(1-単年カーブ!$R$3)*単年カーブ!Q2265)</f>
        <v>0</v>
      </c>
      <c r="G2265" s="47">
        <f t="shared" si="248"/>
        <v>0</v>
      </c>
      <c r="M2265">
        <f t="shared" si="249"/>
        <v>5</v>
      </c>
      <c r="N2265">
        <f>IF(OR(WEEKDAY(A2265)=1,WEEKDAY(A2265)=7,COUNTIF('2027祝日等（不使用）'!$A$1:$A$20,単年カーブ!A2265)=1),0,1)</f>
        <v>1</v>
      </c>
      <c r="O2265">
        <f t="shared" si="246"/>
        <v>6</v>
      </c>
      <c r="P2265">
        <f t="shared" si="250"/>
        <v>0</v>
      </c>
      <c r="Q2265">
        <f t="shared" si="251"/>
        <v>0</v>
      </c>
    </row>
    <row r="2266" spans="1:17" ht="19.5" x14ac:dyDescent="0.4">
      <c r="A2266" s="33">
        <f t="shared" si="245"/>
        <v>46525</v>
      </c>
      <c r="B2266" s="27" t="str">
        <f t="shared" si="247"/>
        <v>(火)</v>
      </c>
      <c r="C2266" s="34">
        <v>0.125</v>
      </c>
      <c r="D2266" s="16" t="s">
        <v>18</v>
      </c>
      <c r="E2266" s="35">
        <v>0.14583333333333301</v>
      </c>
      <c r="F2266" s="50">
        <f>IF(COUNTIF('リスト（不使用）'!$A$5:$A$6,単年カーブ!$A$1),"希望数量入力ください",'単年（2027年度）'!$E$12*単年カーブ!$R$3+'単年（2027年度）'!$E$12*(1-単年カーブ!$R$3)*単年カーブ!Q2266)</f>
        <v>0</v>
      </c>
      <c r="G2266" s="47">
        <f t="shared" si="248"/>
        <v>0</v>
      </c>
      <c r="M2266">
        <f t="shared" si="249"/>
        <v>5</v>
      </c>
      <c r="N2266">
        <f>IF(OR(WEEKDAY(A2266)=1,WEEKDAY(A2266)=7,COUNTIF('2027祝日等（不使用）'!$A$1:$A$20,単年カーブ!A2266)=1),0,1)</f>
        <v>1</v>
      </c>
      <c r="O2266">
        <f t="shared" si="246"/>
        <v>7</v>
      </c>
      <c r="P2266">
        <f t="shared" si="250"/>
        <v>0</v>
      </c>
      <c r="Q2266">
        <f t="shared" si="251"/>
        <v>0</v>
      </c>
    </row>
    <row r="2267" spans="1:17" ht="19.5" x14ac:dyDescent="0.4">
      <c r="A2267" s="33">
        <f t="shared" si="245"/>
        <v>46525</v>
      </c>
      <c r="B2267" s="27" t="str">
        <f t="shared" si="247"/>
        <v>(火)</v>
      </c>
      <c r="C2267" s="34">
        <v>0.14583333333333301</v>
      </c>
      <c r="D2267" s="16" t="s">
        <v>18</v>
      </c>
      <c r="E2267" s="35">
        <v>0.16666666666666699</v>
      </c>
      <c r="F2267" s="50">
        <f>IF(COUNTIF('リスト（不使用）'!$A$5:$A$6,単年カーブ!$A$1),"希望数量入力ください",'単年（2027年度）'!$E$12*単年カーブ!$R$3+'単年（2027年度）'!$E$12*(1-単年カーブ!$R$3)*単年カーブ!Q2267)</f>
        <v>0</v>
      </c>
      <c r="G2267" s="47">
        <f t="shared" si="248"/>
        <v>0</v>
      </c>
      <c r="M2267">
        <f t="shared" si="249"/>
        <v>5</v>
      </c>
      <c r="N2267">
        <f>IF(OR(WEEKDAY(A2267)=1,WEEKDAY(A2267)=7,COUNTIF('2027祝日等（不使用）'!$A$1:$A$20,単年カーブ!A2267)=1),0,1)</f>
        <v>1</v>
      </c>
      <c r="O2267">
        <f t="shared" si="246"/>
        <v>8</v>
      </c>
      <c r="P2267">
        <f t="shared" si="250"/>
        <v>0</v>
      </c>
      <c r="Q2267">
        <f t="shared" si="251"/>
        <v>0</v>
      </c>
    </row>
    <row r="2268" spans="1:17" ht="19.5" x14ac:dyDescent="0.4">
      <c r="A2268" s="33">
        <f t="shared" si="245"/>
        <v>46525</v>
      </c>
      <c r="B2268" s="27" t="str">
        <f t="shared" si="247"/>
        <v>(火)</v>
      </c>
      <c r="C2268" s="34">
        <v>0.16666666666666699</v>
      </c>
      <c r="D2268" s="16" t="s">
        <v>18</v>
      </c>
      <c r="E2268" s="35">
        <v>0.1875</v>
      </c>
      <c r="F2268" s="50">
        <f>IF(COUNTIF('リスト（不使用）'!$A$5:$A$6,単年カーブ!$A$1),"希望数量入力ください",'単年（2027年度）'!$E$12*単年カーブ!$R$3+'単年（2027年度）'!$E$12*(1-単年カーブ!$R$3)*単年カーブ!Q2268)</f>
        <v>0</v>
      </c>
      <c r="G2268" s="47">
        <f t="shared" si="248"/>
        <v>0</v>
      </c>
      <c r="M2268">
        <f t="shared" si="249"/>
        <v>5</v>
      </c>
      <c r="N2268">
        <f>IF(OR(WEEKDAY(A2268)=1,WEEKDAY(A2268)=7,COUNTIF('2027祝日等（不使用）'!$A$1:$A$20,単年カーブ!A2268)=1),0,1)</f>
        <v>1</v>
      </c>
      <c r="O2268">
        <f t="shared" si="246"/>
        <v>9</v>
      </c>
      <c r="P2268">
        <f t="shared" si="250"/>
        <v>0</v>
      </c>
      <c r="Q2268">
        <f t="shared" si="251"/>
        <v>0</v>
      </c>
    </row>
    <row r="2269" spans="1:17" ht="19.5" x14ac:dyDescent="0.4">
      <c r="A2269" s="33">
        <f t="shared" si="245"/>
        <v>46525</v>
      </c>
      <c r="B2269" s="27" t="str">
        <f t="shared" si="247"/>
        <v>(火)</v>
      </c>
      <c r="C2269" s="34">
        <v>0.1875</v>
      </c>
      <c r="D2269" s="16" t="s">
        <v>18</v>
      </c>
      <c r="E2269" s="35">
        <v>0.20833333333333301</v>
      </c>
      <c r="F2269" s="50">
        <f>IF(COUNTIF('リスト（不使用）'!$A$5:$A$6,単年カーブ!$A$1),"希望数量入力ください",'単年（2027年度）'!$E$12*単年カーブ!$R$3+'単年（2027年度）'!$E$12*(1-単年カーブ!$R$3)*単年カーブ!Q2269)</f>
        <v>0</v>
      </c>
      <c r="G2269" s="47">
        <f t="shared" si="248"/>
        <v>0</v>
      </c>
      <c r="M2269">
        <f t="shared" si="249"/>
        <v>5</v>
      </c>
      <c r="N2269">
        <f>IF(OR(WEEKDAY(A2269)=1,WEEKDAY(A2269)=7,COUNTIF('2027祝日等（不使用）'!$A$1:$A$20,単年カーブ!A2269)=1),0,1)</f>
        <v>1</v>
      </c>
      <c r="O2269">
        <f t="shared" si="246"/>
        <v>10</v>
      </c>
      <c r="P2269">
        <f t="shared" si="250"/>
        <v>0</v>
      </c>
      <c r="Q2269">
        <f t="shared" si="251"/>
        <v>0</v>
      </c>
    </row>
    <row r="2270" spans="1:17" ht="19.5" x14ac:dyDescent="0.4">
      <c r="A2270" s="33">
        <f t="shared" si="245"/>
        <v>46525</v>
      </c>
      <c r="B2270" s="27" t="str">
        <f t="shared" si="247"/>
        <v>(火)</v>
      </c>
      <c r="C2270" s="34">
        <v>0.20833333333333301</v>
      </c>
      <c r="D2270" s="16" t="s">
        <v>18</v>
      </c>
      <c r="E2270" s="35">
        <v>0.22916666666666699</v>
      </c>
      <c r="F2270" s="50">
        <f>IF(COUNTIF('リスト（不使用）'!$A$5:$A$6,単年カーブ!$A$1),"希望数量入力ください",'単年（2027年度）'!$E$12*単年カーブ!$R$3+'単年（2027年度）'!$E$12*(1-単年カーブ!$R$3)*単年カーブ!Q2270)</f>
        <v>0</v>
      </c>
      <c r="G2270" s="47">
        <f t="shared" si="248"/>
        <v>0</v>
      </c>
      <c r="M2270">
        <f t="shared" si="249"/>
        <v>5</v>
      </c>
      <c r="N2270">
        <f>IF(OR(WEEKDAY(A2270)=1,WEEKDAY(A2270)=7,COUNTIF('2027祝日等（不使用）'!$A$1:$A$20,単年カーブ!A2270)=1),0,1)</f>
        <v>1</v>
      </c>
      <c r="O2270">
        <f t="shared" si="246"/>
        <v>11</v>
      </c>
      <c r="P2270">
        <f t="shared" si="250"/>
        <v>0</v>
      </c>
      <c r="Q2270">
        <f t="shared" si="251"/>
        <v>0</v>
      </c>
    </row>
    <row r="2271" spans="1:17" ht="19.5" x14ac:dyDescent="0.4">
      <c r="A2271" s="33">
        <f t="shared" si="245"/>
        <v>46525</v>
      </c>
      <c r="B2271" s="27" t="str">
        <f t="shared" si="247"/>
        <v>(火)</v>
      </c>
      <c r="C2271" s="34">
        <v>0.22916666666666699</v>
      </c>
      <c r="D2271" s="16" t="s">
        <v>18</v>
      </c>
      <c r="E2271" s="35">
        <v>0.25</v>
      </c>
      <c r="F2271" s="50">
        <f>IF(COUNTIF('リスト（不使用）'!$A$5:$A$6,単年カーブ!$A$1),"希望数量入力ください",'単年（2027年度）'!$E$12*単年カーブ!$R$3+'単年（2027年度）'!$E$12*(1-単年カーブ!$R$3)*単年カーブ!Q2271)</f>
        <v>0</v>
      </c>
      <c r="G2271" s="47">
        <f t="shared" si="248"/>
        <v>0</v>
      </c>
      <c r="M2271">
        <f t="shared" si="249"/>
        <v>5</v>
      </c>
      <c r="N2271">
        <f>IF(OR(WEEKDAY(A2271)=1,WEEKDAY(A2271)=7,COUNTIF('2027祝日等（不使用）'!$A$1:$A$20,単年カーブ!A2271)=1),0,1)</f>
        <v>1</v>
      </c>
      <c r="O2271">
        <f t="shared" si="246"/>
        <v>12</v>
      </c>
      <c r="P2271">
        <f t="shared" si="250"/>
        <v>0</v>
      </c>
      <c r="Q2271">
        <f t="shared" si="251"/>
        <v>0</v>
      </c>
    </row>
    <row r="2272" spans="1:17" ht="19.5" x14ac:dyDescent="0.4">
      <c r="A2272" s="33">
        <f t="shared" si="245"/>
        <v>46525</v>
      </c>
      <c r="B2272" s="27" t="str">
        <f t="shared" si="247"/>
        <v>(火)</v>
      </c>
      <c r="C2272" s="34">
        <v>0.25</v>
      </c>
      <c r="D2272" s="16" t="s">
        <v>18</v>
      </c>
      <c r="E2272" s="35">
        <v>0.27083333333333298</v>
      </c>
      <c r="F2272" s="50">
        <f>IF(COUNTIF('リスト（不使用）'!$A$5:$A$6,単年カーブ!$A$1),"希望数量入力ください",'単年（2027年度）'!$E$12*単年カーブ!$R$3+'単年（2027年度）'!$E$12*(1-単年カーブ!$R$3)*単年カーブ!Q2272)</f>
        <v>0</v>
      </c>
      <c r="G2272" s="47">
        <f t="shared" si="248"/>
        <v>0</v>
      </c>
      <c r="M2272">
        <f t="shared" si="249"/>
        <v>5</v>
      </c>
      <c r="N2272">
        <f>IF(OR(WEEKDAY(A2272)=1,WEEKDAY(A2272)=7,COUNTIF('2027祝日等（不使用）'!$A$1:$A$20,単年カーブ!A2272)=1),0,1)</f>
        <v>1</v>
      </c>
      <c r="O2272">
        <f t="shared" si="246"/>
        <v>13</v>
      </c>
      <c r="P2272">
        <f t="shared" si="250"/>
        <v>0</v>
      </c>
      <c r="Q2272">
        <f t="shared" si="251"/>
        <v>0</v>
      </c>
    </row>
    <row r="2273" spans="1:17" ht="19.5" x14ac:dyDescent="0.4">
      <c r="A2273" s="33">
        <f t="shared" si="245"/>
        <v>46525</v>
      </c>
      <c r="B2273" s="27" t="str">
        <f t="shared" si="247"/>
        <v>(火)</v>
      </c>
      <c r="C2273" s="34">
        <v>0.27083333333333298</v>
      </c>
      <c r="D2273" s="16" t="s">
        <v>18</v>
      </c>
      <c r="E2273" s="35">
        <v>0.29166666666666702</v>
      </c>
      <c r="F2273" s="50">
        <f>IF(COUNTIF('リスト（不使用）'!$A$5:$A$6,単年カーブ!$A$1),"希望数量入力ください",'単年（2027年度）'!$E$12*単年カーブ!$R$3+'単年（2027年度）'!$E$12*(1-単年カーブ!$R$3)*単年カーブ!Q2273)</f>
        <v>0</v>
      </c>
      <c r="G2273" s="47">
        <f t="shared" si="248"/>
        <v>0</v>
      </c>
      <c r="M2273">
        <f t="shared" si="249"/>
        <v>5</v>
      </c>
      <c r="N2273">
        <f>IF(OR(WEEKDAY(A2273)=1,WEEKDAY(A2273)=7,COUNTIF('2027祝日等（不使用）'!$A$1:$A$20,単年カーブ!A2273)=1),0,1)</f>
        <v>1</v>
      </c>
      <c r="O2273">
        <f t="shared" si="246"/>
        <v>14</v>
      </c>
      <c r="P2273">
        <f t="shared" si="250"/>
        <v>0</v>
      </c>
      <c r="Q2273">
        <f t="shared" si="251"/>
        <v>0</v>
      </c>
    </row>
    <row r="2274" spans="1:17" ht="19.5" x14ac:dyDescent="0.4">
      <c r="A2274" s="33">
        <f t="shared" si="245"/>
        <v>46525</v>
      </c>
      <c r="B2274" s="27" t="str">
        <f t="shared" si="247"/>
        <v>(火)</v>
      </c>
      <c r="C2274" s="34">
        <v>0.29166666666666702</v>
      </c>
      <c r="D2274" s="16" t="s">
        <v>18</v>
      </c>
      <c r="E2274" s="35">
        <v>0.3125</v>
      </c>
      <c r="F2274" s="50">
        <f>IF(COUNTIF('リスト（不使用）'!$A$5:$A$6,単年カーブ!$A$1),"希望数量入力ください",'単年（2027年度）'!$E$12*単年カーブ!$R$3+'単年（2027年度）'!$E$12*(1-単年カーブ!$R$3)*単年カーブ!Q2274)</f>
        <v>0</v>
      </c>
      <c r="G2274" s="47">
        <f t="shared" si="248"/>
        <v>0</v>
      </c>
      <c r="M2274">
        <f t="shared" si="249"/>
        <v>5</v>
      </c>
      <c r="N2274">
        <f>IF(OR(WEEKDAY(A2274)=1,WEEKDAY(A2274)=7,COUNTIF('2027祝日等（不使用）'!$A$1:$A$20,単年カーブ!A2274)=1),0,1)</f>
        <v>1</v>
      </c>
      <c r="O2274">
        <f t="shared" si="246"/>
        <v>15</v>
      </c>
      <c r="P2274">
        <f t="shared" si="250"/>
        <v>0</v>
      </c>
      <c r="Q2274">
        <f t="shared" si="251"/>
        <v>0</v>
      </c>
    </row>
    <row r="2275" spans="1:17" ht="19.5" x14ac:dyDescent="0.4">
      <c r="A2275" s="33">
        <f t="shared" si="245"/>
        <v>46525</v>
      </c>
      <c r="B2275" s="27" t="str">
        <f t="shared" si="247"/>
        <v>(火)</v>
      </c>
      <c r="C2275" s="34">
        <v>0.3125</v>
      </c>
      <c r="D2275" s="16" t="s">
        <v>18</v>
      </c>
      <c r="E2275" s="35">
        <v>0.33333333333333298</v>
      </c>
      <c r="F2275" s="50">
        <f>IF(COUNTIF('リスト（不使用）'!$A$5:$A$6,単年カーブ!$A$1),"希望数量入力ください",'単年（2027年度）'!$E$12*単年カーブ!$R$3+'単年（2027年度）'!$E$12*(1-単年カーブ!$R$3)*単年カーブ!Q2275)</f>
        <v>0</v>
      </c>
      <c r="G2275" s="47">
        <f t="shared" si="248"/>
        <v>0</v>
      </c>
      <c r="M2275">
        <f t="shared" si="249"/>
        <v>5</v>
      </c>
      <c r="N2275">
        <f>IF(OR(WEEKDAY(A2275)=1,WEEKDAY(A2275)=7,COUNTIF('2027祝日等（不使用）'!$A$1:$A$20,単年カーブ!A2275)=1),0,1)</f>
        <v>1</v>
      </c>
      <c r="O2275">
        <f t="shared" si="246"/>
        <v>16</v>
      </c>
      <c r="P2275">
        <f t="shared" si="250"/>
        <v>0</v>
      </c>
      <c r="Q2275">
        <f t="shared" si="251"/>
        <v>0</v>
      </c>
    </row>
    <row r="2276" spans="1:17" ht="19.5" x14ac:dyDescent="0.4">
      <c r="A2276" s="33">
        <f t="shared" si="245"/>
        <v>46525</v>
      </c>
      <c r="B2276" s="27" t="str">
        <f t="shared" si="247"/>
        <v>(火)</v>
      </c>
      <c r="C2276" s="34">
        <v>0.33333333333333298</v>
      </c>
      <c r="D2276" s="16" t="s">
        <v>18</v>
      </c>
      <c r="E2276" s="35">
        <v>0.35416666666666702</v>
      </c>
      <c r="F2276" s="50">
        <f>IF(COUNTIF('リスト（不使用）'!$A$5:$A$6,単年カーブ!$A$1),"希望数量入力ください",'単年（2027年度）'!$E$12*単年カーブ!$R$3+'単年（2027年度）'!$E$12*(1-単年カーブ!$R$3)*単年カーブ!Q2276)</f>
        <v>0</v>
      </c>
      <c r="G2276" s="47">
        <f t="shared" si="248"/>
        <v>0</v>
      </c>
      <c r="M2276">
        <f t="shared" si="249"/>
        <v>5</v>
      </c>
      <c r="N2276">
        <f>IF(OR(WEEKDAY(A2276)=1,WEEKDAY(A2276)=7,COUNTIF('2027祝日等（不使用）'!$A$1:$A$20,単年カーブ!A2276)=1),0,1)</f>
        <v>1</v>
      </c>
      <c r="O2276">
        <f t="shared" si="246"/>
        <v>17</v>
      </c>
      <c r="P2276">
        <f t="shared" si="250"/>
        <v>1</v>
      </c>
      <c r="Q2276">
        <f t="shared" si="251"/>
        <v>1</v>
      </c>
    </row>
    <row r="2277" spans="1:17" ht="19.5" x14ac:dyDescent="0.4">
      <c r="A2277" s="33">
        <f t="shared" si="245"/>
        <v>46525</v>
      </c>
      <c r="B2277" s="27" t="str">
        <f t="shared" si="247"/>
        <v>(火)</v>
      </c>
      <c r="C2277" s="34">
        <v>0.35416666666666702</v>
      </c>
      <c r="D2277" s="16" t="s">
        <v>18</v>
      </c>
      <c r="E2277" s="35">
        <v>0.375</v>
      </c>
      <c r="F2277" s="50">
        <f>IF(COUNTIF('リスト（不使用）'!$A$5:$A$6,単年カーブ!$A$1),"希望数量入力ください",'単年（2027年度）'!$E$12*単年カーブ!$R$3+'単年（2027年度）'!$E$12*(1-単年カーブ!$R$3)*単年カーブ!Q2277)</f>
        <v>0</v>
      </c>
      <c r="G2277" s="47">
        <f t="shared" si="248"/>
        <v>0</v>
      </c>
      <c r="M2277">
        <f t="shared" si="249"/>
        <v>5</v>
      </c>
      <c r="N2277">
        <f>IF(OR(WEEKDAY(A2277)=1,WEEKDAY(A2277)=7,COUNTIF('2027祝日等（不使用）'!$A$1:$A$20,単年カーブ!A2277)=1),0,1)</f>
        <v>1</v>
      </c>
      <c r="O2277">
        <f t="shared" si="246"/>
        <v>18</v>
      </c>
      <c r="P2277">
        <f t="shared" si="250"/>
        <v>1</v>
      </c>
      <c r="Q2277">
        <f t="shared" si="251"/>
        <v>1</v>
      </c>
    </row>
    <row r="2278" spans="1:17" ht="19.5" x14ac:dyDescent="0.4">
      <c r="A2278" s="33">
        <f t="shared" si="245"/>
        <v>46525</v>
      </c>
      <c r="B2278" s="27" t="str">
        <f t="shared" si="247"/>
        <v>(火)</v>
      </c>
      <c r="C2278" s="34">
        <v>0.375</v>
      </c>
      <c r="D2278" s="16" t="s">
        <v>18</v>
      </c>
      <c r="E2278" s="35">
        <v>0.39583333333333298</v>
      </c>
      <c r="F2278" s="50">
        <f>IF(COUNTIF('リスト（不使用）'!$A$5:$A$6,単年カーブ!$A$1),"希望数量入力ください",'単年（2027年度）'!$E$12*単年カーブ!$R$3+'単年（2027年度）'!$E$12*(1-単年カーブ!$R$3)*単年カーブ!Q2278)</f>
        <v>0</v>
      </c>
      <c r="G2278" s="47">
        <f t="shared" si="248"/>
        <v>0</v>
      </c>
      <c r="M2278">
        <f t="shared" si="249"/>
        <v>5</v>
      </c>
      <c r="N2278">
        <f>IF(OR(WEEKDAY(A2278)=1,WEEKDAY(A2278)=7,COUNTIF('2027祝日等（不使用）'!$A$1:$A$20,単年カーブ!A2278)=1),0,1)</f>
        <v>1</v>
      </c>
      <c r="O2278">
        <f t="shared" si="246"/>
        <v>19</v>
      </c>
      <c r="P2278">
        <f t="shared" si="250"/>
        <v>1</v>
      </c>
      <c r="Q2278">
        <f t="shared" si="251"/>
        <v>1</v>
      </c>
    </row>
    <row r="2279" spans="1:17" ht="19.5" x14ac:dyDescent="0.4">
      <c r="A2279" s="33">
        <f t="shared" si="245"/>
        <v>46525</v>
      </c>
      <c r="B2279" s="27" t="str">
        <f t="shared" si="247"/>
        <v>(火)</v>
      </c>
      <c r="C2279" s="34">
        <v>0.39583333333333298</v>
      </c>
      <c r="D2279" s="16" t="s">
        <v>18</v>
      </c>
      <c r="E2279" s="35">
        <v>0.41666666666666702</v>
      </c>
      <c r="F2279" s="50">
        <f>IF(COUNTIF('リスト（不使用）'!$A$5:$A$6,単年カーブ!$A$1),"希望数量入力ください",'単年（2027年度）'!$E$12*単年カーブ!$R$3+'単年（2027年度）'!$E$12*(1-単年カーブ!$R$3)*単年カーブ!Q2279)</f>
        <v>0</v>
      </c>
      <c r="G2279" s="47">
        <f t="shared" si="248"/>
        <v>0</v>
      </c>
      <c r="M2279">
        <f t="shared" si="249"/>
        <v>5</v>
      </c>
      <c r="N2279">
        <f>IF(OR(WEEKDAY(A2279)=1,WEEKDAY(A2279)=7,COUNTIF('2027祝日等（不使用）'!$A$1:$A$20,単年カーブ!A2279)=1),0,1)</f>
        <v>1</v>
      </c>
      <c r="O2279">
        <f t="shared" si="246"/>
        <v>20</v>
      </c>
      <c r="P2279">
        <f t="shared" si="250"/>
        <v>1</v>
      </c>
      <c r="Q2279">
        <f t="shared" si="251"/>
        <v>1</v>
      </c>
    </row>
    <row r="2280" spans="1:17" ht="19.5" x14ac:dyDescent="0.4">
      <c r="A2280" s="33">
        <f t="shared" si="245"/>
        <v>46525</v>
      </c>
      <c r="B2280" s="27" t="str">
        <f t="shared" si="247"/>
        <v>(火)</v>
      </c>
      <c r="C2280" s="34">
        <v>0.41666666666666702</v>
      </c>
      <c r="D2280" s="16" t="s">
        <v>18</v>
      </c>
      <c r="E2280" s="35">
        <v>0.4375</v>
      </c>
      <c r="F2280" s="50">
        <f>IF(COUNTIF('リスト（不使用）'!$A$5:$A$6,単年カーブ!$A$1),"希望数量入力ください",'単年（2027年度）'!$E$12*単年カーブ!$R$3+'単年（2027年度）'!$E$12*(1-単年カーブ!$R$3)*単年カーブ!Q2280)</f>
        <v>0</v>
      </c>
      <c r="G2280" s="47">
        <f t="shared" si="248"/>
        <v>0</v>
      </c>
      <c r="M2280">
        <f t="shared" si="249"/>
        <v>5</v>
      </c>
      <c r="N2280">
        <f>IF(OR(WEEKDAY(A2280)=1,WEEKDAY(A2280)=7,COUNTIF('2027祝日等（不使用）'!$A$1:$A$20,単年カーブ!A2280)=1),0,1)</f>
        <v>1</v>
      </c>
      <c r="O2280">
        <f t="shared" si="246"/>
        <v>21</v>
      </c>
      <c r="P2280">
        <f t="shared" si="250"/>
        <v>1</v>
      </c>
      <c r="Q2280">
        <f t="shared" si="251"/>
        <v>1</v>
      </c>
    </row>
    <row r="2281" spans="1:17" ht="19.5" x14ac:dyDescent="0.4">
      <c r="A2281" s="33">
        <f t="shared" si="245"/>
        <v>46525</v>
      </c>
      <c r="B2281" s="27" t="str">
        <f t="shared" si="247"/>
        <v>(火)</v>
      </c>
      <c r="C2281" s="34">
        <v>0.4375</v>
      </c>
      <c r="D2281" s="16" t="s">
        <v>18</v>
      </c>
      <c r="E2281" s="35">
        <v>0.45833333333333298</v>
      </c>
      <c r="F2281" s="50">
        <f>IF(COUNTIF('リスト（不使用）'!$A$5:$A$6,単年カーブ!$A$1),"希望数量入力ください",'単年（2027年度）'!$E$12*単年カーブ!$R$3+'単年（2027年度）'!$E$12*(1-単年カーブ!$R$3)*単年カーブ!Q2281)</f>
        <v>0</v>
      </c>
      <c r="G2281" s="47">
        <f t="shared" si="248"/>
        <v>0</v>
      </c>
      <c r="M2281">
        <f t="shared" si="249"/>
        <v>5</v>
      </c>
      <c r="N2281">
        <f>IF(OR(WEEKDAY(A2281)=1,WEEKDAY(A2281)=7,COUNTIF('2027祝日等（不使用）'!$A$1:$A$20,単年カーブ!A2281)=1),0,1)</f>
        <v>1</v>
      </c>
      <c r="O2281">
        <f t="shared" si="246"/>
        <v>22</v>
      </c>
      <c r="P2281">
        <f t="shared" si="250"/>
        <v>1</v>
      </c>
      <c r="Q2281">
        <f t="shared" si="251"/>
        <v>1</v>
      </c>
    </row>
    <row r="2282" spans="1:17" ht="19.5" x14ac:dyDescent="0.4">
      <c r="A2282" s="33">
        <f t="shared" si="245"/>
        <v>46525</v>
      </c>
      <c r="B2282" s="27" t="str">
        <f t="shared" si="247"/>
        <v>(火)</v>
      </c>
      <c r="C2282" s="34">
        <v>0.45833333333333298</v>
      </c>
      <c r="D2282" s="16" t="s">
        <v>18</v>
      </c>
      <c r="E2282" s="35">
        <v>0.47916666666666702</v>
      </c>
      <c r="F2282" s="50">
        <f>IF(COUNTIF('リスト（不使用）'!$A$5:$A$6,単年カーブ!$A$1),"希望数量入力ください",'単年（2027年度）'!$E$12*単年カーブ!$R$3+'単年（2027年度）'!$E$12*(1-単年カーブ!$R$3)*単年カーブ!Q2282)</f>
        <v>0</v>
      </c>
      <c r="G2282" s="47">
        <f t="shared" si="248"/>
        <v>0</v>
      </c>
      <c r="M2282">
        <f t="shared" si="249"/>
        <v>5</v>
      </c>
      <c r="N2282">
        <f>IF(OR(WEEKDAY(A2282)=1,WEEKDAY(A2282)=7,COUNTIF('2027祝日等（不使用）'!$A$1:$A$20,単年カーブ!A2282)=1),0,1)</f>
        <v>1</v>
      </c>
      <c r="O2282">
        <f t="shared" si="246"/>
        <v>23</v>
      </c>
      <c r="P2282">
        <f t="shared" si="250"/>
        <v>1</v>
      </c>
      <c r="Q2282">
        <f t="shared" si="251"/>
        <v>1</v>
      </c>
    </row>
    <row r="2283" spans="1:17" ht="19.5" x14ac:dyDescent="0.4">
      <c r="A2283" s="33">
        <f t="shared" si="245"/>
        <v>46525</v>
      </c>
      <c r="B2283" s="27" t="str">
        <f t="shared" si="247"/>
        <v>(火)</v>
      </c>
      <c r="C2283" s="34">
        <v>0.47916666666666702</v>
      </c>
      <c r="D2283" s="16" t="s">
        <v>18</v>
      </c>
      <c r="E2283" s="35">
        <v>0.5</v>
      </c>
      <c r="F2283" s="50">
        <f>IF(COUNTIF('リスト（不使用）'!$A$5:$A$6,単年カーブ!$A$1),"希望数量入力ください",'単年（2027年度）'!$E$12*単年カーブ!$R$3+'単年（2027年度）'!$E$12*(1-単年カーブ!$R$3)*単年カーブ!Q2283)</f>
        <v>0</v>
      </c>
      <c r="G2283" s="47">
        <f t="shared" si="248"/>
        <v>0</v>
      </c>
      <c r="M2283">
        <f t="shared" si="249"/>
        <v>5</v>
      </c>
      <c r="N2283">
        <f>IF(OR(WEEKDAY(A2283)=1,WEEKDAY(A2283)=7,COUNTIF('2027祝日等（不使用）'!$A$1:$A$20,単年カーブ!A2283)=1),0,1)</f>
        <v>1</v>
      </c>
      <c r="O2283">
        <f t="shared" si="246"/>
        <v>24</v>
      </c>
      <c r="P2283">
        <f t="shared" si="250"/>
        <v>1</v>
      </c>
      <c r="Q2283">
        <f t="shared" si="251"/>
        <v>1</v>
      </c>
    </row>
    <row r="2284" spans="1:17" ht="19.5" x14ac:dyDescent="0.4">
      <c r="A2284" s="33">
        <f t="shared" si="245"/>
        <v>46525</v>
      </c>
      <c r="B2284" s="27" t="str">
        <f t="shared" si="247"/>
        <v>(火)</v>
      </c>
      <c r="C2284" s="34">
        <v>0.5</v>
      </c>
      <c r="D2284" s="16" t="s">
        <v>18</v>
      </c>
      <c r="E2284" s="35">
        <v>0.52083333333333304</v>
      </c>
      <c r="F2284" s="50">
        <f>IF(COUNTIF('リスト（不使用）'!$A$5:$A$6,単年カーブ!$A$1),"希望数量入力ください",'単年（2027年度）'!$E$12*単年カーブ!$R$3+'単年（2027年度）'!$E$12*(1-単年カーブ!$R$3)*単年カーブ!Q2284)</f>
        <v>0</v>
      </c>
      <c r="G2284" s="47">
        <f t="shared" si="248"/>
        <v>0</v>
      </c>
      <c r="M2284">
        <f t="shared" si="249"/>
        <v>5</v>
      </c>
      <c r="N2284">
        <f>IF(OR(WEEKDAY(A2284)=1,WEEKDAY(A2284)=7,COUNTIF('2027祝日等（不使用）'!$A$1:$A$20,単年カーブ!A2284)=1),0,1)</f>
        <v>1</v>
      </c>
      <c r="O2284">
        <f t="shared" si="246"/>
        <v>25</v>
      </c>
      <c r="P2284">
        <f t="shared" si="250"/>
        <v>1</v>
      </c>
      <c r="Q2284">
        <f t="shared" si="251"/>
        <v>1</v>
      </c>
    </row>
    <row r="2285" spans="1:17" ht="19.5" x14ac:dyDescent="0.4">
      <c r="A2285" s="33">
        <f t="shared" si="245"/>
        <v>46525</v>
      </c>
      <c r="B2285" s="27" t="str">
        <f t="shared" si="247"/>
        <v>(火)</v>
      </c>
      <c r="C2285" s="34">
        <v>0.52083333333333304</v>
      </c>
      <c r="D2285" s="16" t="s">
        <v>18</v>
      </c>
      <c r="E2285" s="35">
        <v>0.54166666666666696</v>
      </c>
      <c r="F2285" s="50">
        <f>IF(COUNTIF('リスト（不使用）'!$A$5:$A$6,単年カーブ!$A$1),"希望数量入力ください",'単年（2027年度）'!$E$12*単年カーブ!$R$3+'単年（2027年度）'!$E$12*(1-単年カーブ!$R$3)*単年カーブ!Q2285)</f>
        <v>0</v>
      </c>
      <c r="G2285" s="47">
        <f t="shared" si="248"/>
        <v>0</v>
      </c>
      <c r="M2285">
        <f t="shared" si="249"/>
        <v>5</v>
      </c>
      <c r="N2285">
        <f>IF(OR(WEEKDAY(A2285)=1,WEEKDAY(A2285)=7,COUNTIF('2027祝日等（不使用）'!$A$1:$A$20,単年カーブ!A2285)=1),0,1)</f>
        <v>1</v>
      </c>
      <c r="O2285">
        <f t="shared" si="246"/>
        <v>26</v>
      </c>
      <c r="P2285">
        <f t="shared" si="250"/>
        <v>1</v>
      </c>
      <c r="Q2285">
        <f t="shared" si="251"/>
        <v>1</v>
      </c>
    </row>
    <row r="2286" spans="1:17" ht="19.5" x14ac:dyDescent="0.4">
      <c r="A2286" s="33">
        <f t="shared" si="245"/>
        <v>46525</v>
      </c>
      <c r="B2286" s="27" t="str">
        <f t="shared" si="247"/>
        <v>(火)</v>
      </c>
      <c r="C2286" s="34">
        <v>0.54166666666666696</v>
      </c>
      <c r="D2286" s="16" t="s">
        <v>18</v>
      </c>
      <c r="E2286" s="35">
        <v>0.5625</v>
      </c>
      <c r="F2286" s="50">
        <f>IF(COUNTIF('リスト（不使用）'!$A$5:$A$6,単年カーブ!$A$1),"希望数量入力ください",'単年（2027年度）'!$E$12*単年カーブ!$R$3+'単年（2027年度）'!$E$12*(1-単年カーブ!$R$3)*単年カーブ!Q2286)</f>
        <v>0</v>
      </c>
      <c r="G2286" s="47">
        <f t="shared" si="248"/>
        <v>0</v>
      </c>
      <c r="M2286">
        <f t="shared" si="249"/>
        <v>5</v>
      </c>
      <c r="N2286">
        <f>IF(OR(WEEKDAY(A2286)=1,WEEKDAY(A2286)=7,COUNTIF('2027祝日等（不使用）'!$A$1:$A$20,単年カーブ!A2286)=1),0,1)</f>
        <v>1</v>
      </c>
      <c r="O2286">
        <f t="shared" si="246"/>
        <v>27</v>
      </c>
      <c r="P2286">
        <f t="shared" si="250"/>
        <v>1</v>
      </c>
      <c r="Q2286">
        <f t="shared" si="251"/>
        <v>1</v>
      </c>
    </row>
    <row r="2287" spans="1:17" ht="19.5" x14ac:dyDescent="0.4">
      <c r="A2287" s="33">
        <f t="shared" si="245"/>
        <v>46525</v>
      </c>
      <c r="B2287" s="27" t="str">
        <f t="shared" si="247"/>
        <v>(火)</v>
      </c>
      <c r="C2287" s="34">
        <v>0.5625</v>
      </c>
      <c r="D2287" s="16" t="s">
        <v>18</v>
      </c>
      <c r="E2287" s="35">
        <v>0.58333333333333304</v>
      </c>
      <c r="F2287" s="50">
        <f>IF(COUNTIF('リスト（不使用）'!$A$5:$A$6,単年カーブ!$A$1),"希望数量入力ください",'単年（2027年度）'!$E$12*単年カーブ!$R$3+'単年（2027年度）'!$E$12*(1-単年カーブ!$R$3)*単年カーブ!Q2287)</f>
        <v>0</v>
      </c>
      <c r="G2287" s="47">
        <f t="shared" si="248"/>
        <v>0</v>
      </c>
      <c r="M2287">
        <f t="shared" si="249"/>
        <v>5</v>
      </c>
      <c r="N2287">
        <f>IF(OR(WEEKDAY(A2287)=1,WEEKDAY(A2287)=7,COUNTIF('2027祝日等（不使用）'!$A$1:$A$20,単年カーブ!A2287)=1),0,1)</f>
        <v>1</v>
      </c>
      <c r="O2287">
        <f t="shared" si="246"/>
        <v>28</v>
      </c>
      <c r="P2287">
        <f t="shared" si="250"/>
        <v>1</v>
      </c>
      <c r="Q2287">
        <f t="shared" si="251"/>
        <v>1</v>
      </c>
    </row>
    <row r="2288" spans="1:17" ht="19.5" x14ac:dyDescent="0.4">
      <c r="A2288" s="33">
        <f t="shared" si="245"/>
        <v>46525</v>
      </c>
      <c r="B2288" s="27" t="str">
        <f t="shared" si="247"/>
        <v>(火)</v>
      </c>
      <c r="C2288" s="34">
        <v>0.58333333333333304</v>
      </c>
      <c r="D2288" s="16" t="s">
        <v>18</v>
      </c>
      <c r="E2288" s="35">
        <v>0.60416666666666696</v>
      </c>
      <c r="F2288" s="50">
        <f>IF(COUNTIF('リスト（不使用）'!$A$5:$A$6,単年カーブ!$A$1),"希望数量入力ください",'単年（2027年度）'!$E$12*単年カーブ!$R$3+'単年（2027年度）'!$E$12*(1-単年カーブ!$R$3)*単年カーブ!Q2288)</f>
        <v>0</v>
      </c>
      <c r="G2288" s="47">
        <f t="shared" si="248"/>
        <v>0</v>
      </c>
      <c r="M2288">
        <f t="shared" si="249"/>
        <v>5</v>
      </c>
      <c r="N2288">
        <f>IF(OR(WEEKDAY(A2288)=1,WEEKDAY(A2288)=7,COUNTIF('2027祝日等（不使用）'!$A$1:$A$20,単年カーブ!A2288)=1),0,1)</f>
        <v>1</v>
      </c>
      <c r="O2288">
        <f t="shared" si="246"/>
        <v>29</v>
      </c>
      <c r="P2288">
        <f t="shared" si="250"/>
        <v>1</v>
      </c>
      <c r="Q2288">
        <f t="shared" si="251"/>
        <v>1</v>
      </c>
    </row>
    <row r="2289" spans="1:17" ht="19.5" x14ac:dyDescent="0.4">
      <c r="A2289" s="33">
        <f t="shared" si="245"/>
        <v>46525</v>
      </c>
      <c r="B2289" s="27" t="str">
        <f t="shared" si="247"/>
        <v>(火)</v>
      </c>
      <c r="C2289" s="34">
        <v>0.60416666666666696</v>
      </c>
      <c r="D2289" s="16" t="s">
        <v>18</v>
      </c>
      <c r="E2289" s="35">
        <v>0.625</v>
      </c>
      <c r="F2289" s="50">
        <f>IF(COUNTIF('リスト（不使用）'!$A$5:$A$6,単年カーブ!$A$1),"希望数量入力ください",'単年（2027年度）'!$E$12*単年カーブ!$R$3+'単年（2027年度）'!$E$12*(1-単年カーブ!$R$3)*単年カーブ!Q2289)</f>
        <v>0</v>
      </c>
      <c r="G2289" s="47">
        <f t="shared" si="248"/>
        <v>0</v>
      </c>
      <c r="M2289">
        <f t="shared" si="249"/>
        <v>5</v>
      </c>
      <c r="N2289">
        <f>IF(OR(WEEKDAY(A2289)=1,WEEKDAY(A2289)=7,COUNTIF('2027祝日等（不使用）'!$A$1:$A$20,単年カーブ!A2289)=1),0,1)</f>
        <v>1</v>
      </c>
      <c r="O2289">
        <f t="shared" si="246"/>
        <v>30</v>
      </c>
      <c r="P2289">
        <f t="shared" si="250"/>
        <v>1</v>
      </c>
      <c r="Q2289">
        <f t="shared" si="251"/>
        <v>1</v>
      </c>
    </row>
    <row r="2290" spans="1:17" ht="19.5" x14ac:dyDescent="0.4">
      <c r="A2290" s="33">
        <f t="shared" si="245"/>
        <v>46525</v>
      </c>
      <c r="B2290" s="27" t="str">
        <f t="shared" si="247"/>
        <v>(火)</v>
      </c>
      <c r="C2290" s="34">
        <v>0.625</v>
      </c>
      <c r="D2290" s="16" t="s">
        <v>18</v>
      </c>
      <c r="E2290" s="35">
        <v>0.64583333333333304</v>
      </c>
      <c r="F2290" s="50">
        <f>IF(COUNTIF('リスト（不使用）'!$A$5:$A$6,単年カーブ!$A$1),"希望数量入力ください",'単年（2027年度）'!$E$12*単年カーブ!$R$3+'単年（2027年度）'!$E$12*(1-単年カーブ!$R$3)*単年カーブ!Q2290)</f>
        <v>0</v>
      </c>
      <c r="G2290" s="47">
        <f t="shared" si="248"/>
        <v>0</v>
      </c>
      <c r="M2290">
        <f t="shared" si="249"/>
        <v>5</v>
      </c>
      <c r="N2290">
        <f>IF(OR(WEEKDAY(A2290)=1,WEEKDAY(A2290)=7,COUNTIF('2027祝日等（不使用）'!$A$1:$A$20,単年カーブ!A2290)=1),0,1)</f>
        <v>1</v>
      </c>
      <c r="O2290">
        <f t="shared" si="246"/>
        <v>31</v>
      </c>
      <c r="P2290">
        <f t="shared" si="250"/>
        <v>1</v>
      </c>
      <c r="Q2290">
        <f t="shared" si="251"/>
        <v>1</v>
      </c>
    </row>
    <row r="2291" spans="1:17" ht="19.5" x14ac:dyDescent="0.4">
      <c r="A2291" s="33">
        <f t="shared" si="245"/>
        <v>46525</v>
      </c>
      <c r="B2291" s="27" t="str">
        <f t="shared" si="247"/>
        <v>(火)</v>
      </c>
      <c r="C2291" s="34">
        <v>0.64583333333333304</v>
      </c>
      <c r="D2291" s="16" t="s">
        <v>18</v>
      </c>
      <c r="E2291" s="35">
        <v>0.66666666666666696</v>
      </c>
      <c r="F2291" s="50">
        <f>IF(COUNTIF('リスト（不使用）'!$A$5:$A$6,単年カーブ!$A$1),"希望数量入力ください",'単年（2027年度）'!$E$12*単年カーブ!$R$3+'単年（2027年度）'!$E$12*(1-単年カーブ!$R$3)*単年カーブ!Q2291)</f>
        <v>0</v>
      </c>
      <c r="G2291" s="47">
        <f t="shared" si="248"/>
        <v>0</v>
      </c>
      <c r="M2291">
        <f t="shared" si="249"/>
        <v>5</v>
      </c>
      <c r="N2291">
        <f>IF(OR(WEEKDAY(A2291)=1,WEEKDAY(A2291)=7,COUNTIF('2027祝日等（不使用）'!$A$1:$A$20,単年カーブ!A2291)=1),0,1)</f>
        <v>1</v>
      </c>
      <c r="O2291">
        <f t="shared" si="246"/>
        <v>32</v>
      </c>
      <c r="P2291">
        <f t="shared" si="250"/>
        <v>1</v>
      </c>
      <c r="Q2291">
        <f t="shared" si="251"/>
        <v>1</v>
      </c>
    </row>
    <row r="2292" spans="1:17" ht="19.5" x14ac:dyDescent="0.4">
      <c r="A2292" s="33">
        <f t="shared" ref="A2292:A2355" si="252">A2244+1</f>
        <v>46525</v>
      </c>
      <c r="B2292" s="27" t="str">
        <f t="shared" si="247"/>
        <v>(火)</v>
      </c>
      <c r="C2292" s="34">
        <v>0.66666666666666696</v>
      </c>
      <c r="D2292" s="16" t="s">
        <v>18</v>
      </c>
      <c r="E2292" s="35">
        <v>0.6875</v>
      </c>
      <c r="F2292" s="50">
        <f>IF(COUNTIF('リスト（不使用）'!$A$5:$A$6,単年カーブ!$A$1),"希望数量入力ください",'単年（2027年度）'!$E$12*単年カーブ!$R$3+'単年（2027年度）'!$E$12*(1-単年カーブ!$R$3)*単年カーブ!Q2292)</f>
        <v>0</v>
      </c>
      <c r="G2292" s="47">
        <f t="shared" si="248"/>
        <v>0</v>
      </c>
      <c r="M2292">
        <f t="shared" si="249"/>
        <v>5</v>
      </c>
      <c r="N2292">
        <f>IF(OR(WEEKDAY(A2292)=1,WEEKDAY(A2292)=7,COUNTIF('2027祝日等（不使用）'!$A$1:$A$20,単年カーブ!A2292)=1),0,1)</f>
        <v>1</v>
      </c>
      <c r="O2292">
        <f t="shared" ref="O2292:O2355" si="253">O2244</f>
        <v>33</v>
      </c>
      <c r="P2292">
        <f t="shared" si="250"/>
        <v>1</v>
      </c>
      <c r="Q2292">
        <f t="shared" si="251"/>
        <v>1</v>
      </c>
    </row>
    <row r="2293" spans="1:17" ht="19.5" x14ac:dyDescent="0.4">
      <c r="A2293" s="33">
        <f t="shared" si="252"/>
        <v>46525</v>
      </c>
      <c r="B2293" s="27" t="str">
        <f t="shared" si="247"/>
        <v>(火)</v>
      </c>
      <c r="C2293" s="34">
        <v>0.6875</v>
      </c>
      <c r="D2293" s="16" t="s">
        <v>18</v>
      </c>
      <c r="E2293" s="35">
        <v>0.70833333333333304</v>
      </c>
      <c r="F2293" s="50">
        <f>IF(COUNTIF('リスト（不使用）'!$A$5:$A$6,単年カーブ!$A$1),"希望数量入力ください",'単年（2027年度）'!$E$12*単年カーブ!$R$3+'単年（2027年度）'!$E$12*(1-単年カーブ!$R$3)*単年カーブ!Q2293)</f>
        <v>0</v>
      </c>
      <c r="G2293" s="47">
        <f t="shared" si="248"/>
        <v>0</v>
      </c>
      <c r="M2293">
        <f t="shared" si="249"/>
        <v>5</v>
      </c>
      <c r="N2293">
        <f>IF(OR(WEEKDAY(A2293)=1,WEEKDAY(A2293)=7,COUNTIF('2027祝日等（不使用）'!$A$1:$A$20,単年カーブ!A2293)=1),0,1)</f>
        <v>1</v>
      </c>
      <c r="O2293">
        <f t="shared" si="253"/>
        <v>34</v>
      </c>
      <c r="P2293">
        <f t="shared" si="250"/>
        <v>1</v>
      </c>
      <c r="Q2293">
        <f t="shared" si="251"/>
        <v>1</v>
      </c>
    </row>
    <row r="2294" spans="1:17" ht="19.5" x14ac:dyDescent="0.4">
      <c r="A2294" s="33">
        <f t="shared" si="252"/>
        <v>46525</v>
      </c>
      <c r="B2294" s="27" t="str">
        <f t="shared" si="247"/>
        <v>(火)</v>
      </c>
      <c r="C2294" s="34">
        <v>0.70833333333333304</v>
      </c>
      <c r="D2294" s="16" t="s">
        <v>18</v>
      </c>
      <c r="E2294" s="35">
        <v>0.72916666666666696</v>
      </c>
      <c r="F2294" s="50">
        <f>IF(COUNTIF('リスト（不使用）'!$A$5:$A$6,単年カーブ!$A$1),"希望数量入力ください",'単年（2027年度）'!$E$12*単年カーブ!$R$3+'単年（2027年度）'!$E$12*(1-単年カーブ!$R$3)*単年カーブ!Q2294)</f>
        <v>0</v>
      </c>
      <c r="G2294" s="47">
        <f t="shared" si="248"/>
        <v>0</v>
      </c>
      <c r="M2294">
        <f t="shared" si="249"/>
        <v>5</v>
      </c>
      <c r="N2294">
        <f>IF(OR(WEEKDAY(A2294)=1,WEEKDAY(A2294)=7,COUNTIF('2027祝日等（不使用）'!$A$1:$A$20,単年カーブ!A2294)=1),0,1)</f>
        <v>1</v>
      </c>
      <c r="O2294">
        <f t="shared" si="253"/>
        <v>35</v>
      </c>
      <c r="P2294">
        <f t="shared" si="250"/>
        <v>1</v>
      </c>
      <c r="Q2294">
        <f t="shared" si="251"/>
        <v>1</v>
      </c>
    </row>
    <row r="2295" spans="1:17" ht="19.5" x14ac:dyDescent="0.4">
      <c r="A2295" s="33">
        <f t="shared" si="252"/>
        <v>46525</v>
      </c>
      <c r="B2295" s="27" t="str">
        <f t="shared" si="247"/>
        <v>(火)</v>
      </c>
      <c r="C2295" s="34">
        <v>0.72916666666666696</v>
      </c>
      <c r="D2295" s="16" t="s">
        <v>18</v>
      </c>
      <c r="E2295" s="35">
        <v>0.75</v>
      </c>
      <c r="F2295" s="50">
        <f>IF(COUNTIF('リスト（不使用）'!$A$5:$A$6,単年カーブ!$A$1),"希望数量入力ください",'単年（2027年度）'!$E$12*単年カーブ!$R$3+'単年（2027年度）'!$E$12*(1-単年カーブ!$R$3)*単年カーブ!Q2295)</f>
        <v>0</v>
      </c>
      <c r="G2295" s="47">
        <f t="shared" si="248"/>
        <v>0</v>
      </c>
      <c r="M2295">
        <f t="shared" si="249"/>
        <v>5</v>
      </c>
      <c r="N2295">
        <f>IF(OR(WEEKDAY(A2295)=1,WEEKDAY(A2295)=7,COUNTIF('2027祝日等（不使用）'!$A$1:$A$20,単年カーブ!A2295)=1),0,1)</f>
        <v>1</v>
      </c>
      <c r="O2295">
        <f t="shared" si="253"/>
        <v>36</v>
      </c>
      <c r="P2295">
        <f t="shared" si="250"/>
        <v>1</v>
      </c>
      <c r="Q2295">
        <f t="shared" si="251"/>
        <v>1</v>
      </c>
    </row>
    <row r="2296" spans="1:17" ht="19.5" x14ac:dyDescent="0.4">
      <c r="A2296" s="33">
        <f t="shared" si="252"/>
        <v>46525</v>
      </c>
      <c r="B2296" s="27" t="str">
        <f t="shared" si="247"/>
        <v>(火)</v>
      </c>
      <c r="C2296" s="34">
        <v>0.75</v>
      </c>
      <c r="D2296" s="16" t="s">
        <v>18</v>
      </c>
      <c r="E2296" s="35">
        <v>0.77083333333333304</v>
      </c>
      <c r="F2296" s="50">
        <f>IF(COUNTIF('リスト（不使用）'!$A$5:$A$6,単年カーブ!$A$1),"希望数量入力ください",'単年（2027年度）'!$E$12*単年カーブ!$R$3+'単年（2027年度）'!$E$12*(1-単年カーブ!$R$3)*単年カーブ!Q2296)</f>
        <v>0</v>
      </c>
      <c r="G2296" s="47">
        <f t="shared" si="248"/>
        <v>0</v>
      </c>
      <c r="M2296">
        <f t="shared" si="249"/>
        <v>5</v>
      </c>
      <c r="N2296">
        <f>IF(OR(WEEKDAY(A2296)=1,WEEKDAY(A2296)=7,COUNTIF('2027祝日等（不使用）'!$A$1:$A$20,単年カーブ!A2296)=1),0,1)</f>
        <v>1</v>
      </c>
      <c r="O2296">
        <f t="shared" si="253"/>
        <v>37</v>
      </c>
      <c r="P2296">
        <f t="shared" si="250"/>
        <v>1</v>
      </c>
      <c r="Q2296">
        <f t="shared" si="251"/>
        <v>1</v>
      </c>
    </row>
    <row r="2297" spans="1:17" ht="19.5" x14ac:dyDescent="0.4">
      <c r="A2297" s="33">
        <f t="shared" si="252"/>
        <v>46525</v>
      </c>
      <c r="B2297" s="27" t="str">
        <f t="shared" si="247"/>
        <v>(火)</v>
      </c>
      <c r="C2297" s="34">
        <v>0.77083333333333304</v>
      </c>
      <c r="D2297" s="16" t="s">
        <v>18</v>
      </c>
      <c r="E2297" s="35">
        <v>0.79166666666666696</v>
      </c>
      <c r="F2297" s="50">
        <f>IF(COUNTIF('リスト（不使用）'!$A$5:$A$6,単年カーブ!$A$1),"希望数量入力ください",'単年（2027年度）'!$E$12*単年カーブ!$R$3+'単年（2027年度）'!$E$12*(1-単年カーブ!$R$3)*単年カーブ!Q2297)</f>
        <v>0</v>
      </c>
      <c r="G2297" s="47">
        <f t="shared" si="248"/>
        <v>0</v>
      </c>
      <c r="M2297">
        <f t="shared" si="249"/>
        <v>5</v>
      </c>
      <c r="N2297">
        <f>IF(OR(WEEKDAY(A2297)=1,WEEKDAY(A2297)=7,COUNTIF('2027祝日等（不使用）'!$A$1:$A$20,単年カーブ!A2297)=1),0,1)</f>
        <v>1</v>
      </c>
      <c r="O2297">
        <f t="shared" si="253"/>
        <v>38</v>
      </c>
      <c r="P2297">
        <f t="shared" si="250"/>
        <v>1</v>
      </c>
      <c r="Q2297">
        <f t="shared" si="251"/>
        <v>1</v>
      </c>
    </row>
    <row r="2298" spans="1:17" ht="19.5" x14ac:dyDescent="0.4">
      <c r="A2298" s="33">
        <f t="shared" si="252"/>
        <v>46525</v>
      </c>
      <c r="B2298" s="27" t="str">
        <f t="shared" si="247"/>
        <v>(火)</v>
      </c>
      <c r="C2298" s="34">
        <v>0.79166666666666696</v>
      </c>
      <c r="D2298" s="16" t="s">
        <v>18</v>
      </c>
      <c r="E2298" s="35">
        <v>0.8125</v>
      </c>
      <c r="F2298" s="50">
        <f>IF(COUNTIF('リスト（不使用）'!$A$5:$A$6,単年カーブ!$A$1),"希望数量入力ください",'単年（2027年度）'!$E$12*単年カーブ!$R$3+'単年（2027年度）'!$E$12*(1-単年カーブ!$R$3)*単年カーブ!Q2298)</f>
        <v>0</v>
      </c>
      <c r="G2298" s="47">
        <f t="shared" si="248"/>
        <v>0</v>
      </c>
      <c r="M2298">
        <f t="shared" si="249"/>
        <v>5</v>
      </c>
      <c r="N2298">
        <f>IF(OR(WEEKDAY(A2298)=1,WEEKDAY(A2298)=7,COUNTIF('2027祝日等（不使用）'!$A$1:$A$20,単年カーブ!A2298)=1),0,1)</f>
        <v>1</v>
      </c>
      <c r="O2298">
        <f t="shared" si="253"/>
        <v>39</v>
      </c>
      <c r="P2298">
        <f t="shared" si="250"/>
        <v>1</v>
      </c>
      <c r="Q2298">
        <f t="shared" si="251"/>
        <v>1</v>
      </c>
    </row>
    <row r="2299" spans="1:17" ht="19.5" x14ac:dyDescent="0.4">
      <c r="A2299" s="33">
        <f t="shared" si="252"/>
        <v>46525</v>
      </c>
      <c r="B2299" s="27" t="str">
        <f t="shared" si="247"/>
        <v>(火)</v>
      </c>
      <c r="C2299" s="34">
        <v>0.8125</v>
      </c>
      <c r="D2299" s="16" t="s">
        <v>18</v>
      </c>
      <c r="E2299" s="35">
        <v>0.83333333333333304</v>
      </c>
      <c r="F2299" s="50">
        <f>IF(COUNTIF('リスト（不使用）'!$A$5:$A$6,単年カーブ!$A$1),"希望数量入力ください",'単年（2027年度）'!$E$12*単年カーブ!$R$3+'単年（2027年度）'!$E$12*(1-単年カーブ!$R$3)*単年カーブ!Q2299)</f>
        <v>0</v>
      </c>
      <c r="G2299" s="47">
        <f t="shared" si="248"/>
        <v>0</v>
      </c>
      <c r="M2299">
        <f t="shared" si="249"/>
        <v>5</v>
      </c>
      <c r="N2299">
        <f>IF(OR(WEEKDAY(A2299)=1,WEEKDAY(A2299)=7,COUNTIF('2027祝日等（不使用）'!$A$1:$A$20,単年カーブ!A2299)=1),0,1)</f>
        <v>1</v>
      </c>
      <c r="O2299">
        <f t="shared" si="253"/>
        <v>40</v>
      </c>
      <c r="P2299">
        <f t="shared" si="250"/>
        <v>1</v>
      </c>
      <c r="Q2299">
        <f t="shared" si="251"/>
        <v>1</v>
      </c>
    </row>
    <row r="2300" spans="1:17" ht="19.5" x14ac:dyDescent="0.4">
      <c r="A2300" s="33">
        <f t="shared" si="252"/>
        <v>46525</v>
      </c>
      <c r="B2300" s="27" t="str">
        <f t="shared" si="247"/>
        <v>(火)</v>
      </c>
      <c r="C2300" s="34">
        <v>0.83333333333333304</v>
      </c>
      <c r="D2300" s="16" t="s">
        <v>18</v>
      </c>
      <c r="E2300" s="35">
        <v>0.85416666666666696</v>
      </c>
      <c r="F2300" s="50">
        <f>IF(COUNTIF('リスト（不使用）'!$A$5:$A$6,単年カーブ!$A$1),"希望数量入力ください",'単年（2027年度）'!$E$12*単年カーブ!$R$3+'単年（2027年度）'!$E$12*(1-単年カーブ!$R$3)*単年カーブ!Q2300)</f>
        <v>0</v>
      </c>
      <c r="G2300" s="47">
        <f t="shared" si="248"/>
        <v>0</v>
      </c>
      <c r="M2300">
        <f t="shared" si="249"/>
        <v>5</v>
      </c>
      <c r="N2300">
        <f>IF(OR(WEEKDAY(A2300)=1,WEEKDAY(A2300)=7,COUNTIF('2027祝日等（不使用）'!$A$1:$A$20,単年カーブ!A2300)=1),0,1)</f>
        <v>1</v>
      </c>
      <c r="O2300">
        <f t="shared" si="253"/>
        <v>41</v>
      </c>
      <c r="P2300">
        <f t="shared" si="250"/>
        <v>0</v>
      </c>
      <c r="Q2300">
        <f t="shared" si="251"/>
        <v>0</v>
      </c>
    </row>
    <row r="2301" spans="1:17" ht="19.5" x14ac:dyDescent="0.4">
      <c r="A2301" s="33">
        <f t="shared" si="252"/>
        <v>46525</v>
      </c>
      <c r="B2301" s="27" t="str">
        <f t="shared" si="247"/>
        <v>(火)</v>
      </c>
      <c r="C2301" s="34">
        <v>0.85416666666666696</v>
      </c>
      <c r="D2301" s="16" t="s">
        <v>18</v>
      </c>
      <c r="E2301" s="35">
        <v>0.875</v>
      </c>
      <c r="F2301" s="50">
        <f>IF(COUNTIF('リスト（不使用）'!$A$5:$A$6,単年カーブ!$A$1),"希望数量入力ください",'単年（2027年度）'!$E$12*単年カーブ!$R$3+'単年（2027年度）'!$E$12*(1-単年カーブ!$R$3)*単年カーブ!Q2301)</f>
        <v>0</v>
      </c>
      <c r="G2301" s="47">
        <f t="shared" si="248"/>
        <v>0</v>
      </c>
      <c r="M2301">
        <f t="shared" si="249"/>
        <v>5</v>
      </c>
      <c r="N2301">
        <f>IF(OR(WEEKDAY(A2301)=1,WEEKDAY(A2301)=7,COUNTIF('2027祝日等（不使用）'!$A$1:$A$20,単年カーブ!A2301)=1),0,1)</f>
        <v>1</v>
      </c>
      <c r="O2301">
        <f t="shared" si="253"/>
        <v>42</v>
      </c>
      <c r="P2301">
        <f t="shared" si="250"/>
        <v>0</v>
      </c>
      <c r="Q2301">
        <f t="shared" si="251"/>
        <v>0</v>
      </c>
    </row>
    <row r="2302" spans="1:17" ht="19.5" x14ac:dyDescent="0.4">
      <c r="A2302" s="33">
        <f t="shared" si="252"/>
        <v>46525</v>
      </c>
      <c r="B2302" s="27" t="str">
        <f t="shared" si="247"/>
        <v>(火)</v>
      </c>
      <c r="C2302" s="34">
        <v>0.875</v>
      </c>
      <c r="D2302" s="16" t="s">
        <v>18</v>
      </c>
      <c r="E2302" s="35">
        <v>0.89583333333333304</v>
      </c>
      <c r="F2302" s="50">
        <f>IF(COUNTIF('リスト（不使用）'!$A$5:$A$6,単年カーブ!$A$1),"希望数量入力ください",'単年（2027年度）'!$E$12*単年カーブ!$R$3+'単年（2027年度）'!$E$12*(1-単年カーブ!$R$3)*単年カーブ!Q2302)</f>
        <v>0</v>
      </c>
      <c r="G2302" s="47">
        <f t="shared" si="248"/>
        <v>0</v>
      </c>
      <c r="M2302">
        <f t="shared" si="249"/>
        <v>5</v>
      </c>
      <c r="N2302">
        <f>IF(OR(WEEKDAY(A2302)=1,WEEKDAY(A2302)=7,COUNTIF('2027祝日等（不使用）'!$A$1:$A$20,単年カーブ!A2302)=1),0,1)</f>
        <v>1</v>
      </c>
      <c r="O2302">
        <f t="shared" si="253"/>
        <v>43</v>
      </c>
      <c r="P2302">
        <f t="shared" si="250"/>
        <v>0</v>
      </c>
      <c r="Q2302">
        <f t="shared" si="251"/>
        <v>0</v>
      </c>
    </row>
    <row r="2303" spans="1:17" ht="19.5" x14ac:dyDescent="0.4">
      <c r="A2303" s="33">
        <f t="shared" si="252"/>
        <v>46525</v>
      </c>
      <c r="B2303" s="27" t="str">
        <f t="shared" si="247"/>
        <v>(火)</v>
      </c>
      <c r="C2303" s="34">
        <v>0.89583333333333304</v>
      </c>
      <c r="D2303" s="16" t="s">
        <v>18</v>
      </c>
      <c r="E2303" s="35">
        <v>0.91666666666666696</v>
      </c>
      <c r="F2303" s="50">
        <f>IF(COUNTIF('リスト（不使用）'!$A$5:$A$6,単年カーブ!$A$1),"希望数量入力ください",'単年（2027年度）'!$E$12*単年カーブ!$R$3+'単年（2027年度）'!$E$12*(1-単年カーブ!$R$3)*単年カーブ!Q2303)</f>
        <v>0</v>
      </c>
      <c r="G2303" s="47">
        <f t="shared" si="248"/>
        <v>0</v>
      </c>
      <c r="M2303">
        <f t="shared" si="249"/>
        <v>5</v>
      </c>
      <c r="N2303">
        <f>IF(OR(WEEKDAY(A2303)=1,WEEKDAY(A2303)=7,COUNTIF('2027祝日等（不使用）'!$A$1:$A$20,単年カーブ!A2303)=1),0,1)</f>
        <v>1</v>
      </c>
      <c r="O2303">
        <f t="shared" si="253"/>
        <v>44</v>
      </c>
      <c r="P2303">
        <f t="shared" si="250"/>
        <v>0</v>
      </c>
      <c r="Q2303">
        <f t="shared" si="251"/>
        <v>0</v>
      </c>
    </row>
    <row r="2304" spans="1:17" ht="19.5" x14ac:dyDescent="0.4">
      <c r="A2304" s="33">
        <f t="shared" si="252"/>
        <v>46525</v>
      </c>
      <c r="B2304" s="27" t="str">
        <f t="shared" si="247"/>
        <v>(火)</v>
      </c>
      <c r="C2304" s="34">
        <v>0.91666666666666696</v>
      </c>
      <c r="D2304" s="16" t="s">
        <v>18</v>
      </c>
      <c r="E2304" s="35">
        <v>0.9375</v>
      </c>
      <c r="F2304" s="50">
        <f>IF(COUNTIF('リスト（不使用）'!$A$5:$A$6,単年カーブ!$A$1),"希望数量入力ください",'単年（2027年度）'!$E$12*単年カーブ!$R$3+'単年（2027年度）'!$E$12*(1-単年カーブ!$R$3)*単年カーブ!Q2304)</f>
        <v>0</v>
      </c>
      <c r="G2304" s="47">
        <f t="shared" si="248"/>
        <v>0</v>
      </c>
      <c r="M2304">
        <f t="shared" si="249"/>
        <v>5</v>
      </c>
      <c r="N2304">
        <f>IF(OR(WEEKDAY(A2304)=1,WEEKDAY(A2304)=7,COUNTIF('2027祝日等（不使用）'!$A$1:$A$20,単年カーブ!A2304)=1),0,1)</f>
        <v>1</v>
      </c>
      <c r="O2304">
        <f t="shared" si="253"/>
        <v>45</v>
      </c>
      <c r="P2304">
        <f t="shared" si="250"/>
        <v>0</v>
      </c>
      <c r="Q2304">
        <f t="shared" si="251"/>
        <v>0</v>
      </c>
    </row>
    <row r="2305" spans="1:17" ht="19.5" x14ac:dyDescent="0.4">
      <c r="A2305" s="33">
        <f t="shared" si="252"/>
        <v>46525</v>
      </c>
      <c r="B2305" s="27" t="str">
        <f t="shared" si="247"/>
        <v>(火)</v>
      </c>
      <c r="C2305" s="34">
        <v>0.9375</v>
      </c>
      <c r="D2305" s="16" t="s">
        <v>18</v>
      </c>
      <c r="E2305" s="35">
        <v>0.95833333333333304</v>
      </c>
      <c r="F2305" s="50">
        <f>IF(COUNTIF('リスト（不使用）'!$A$5:$A$6,単年カーブ!$A$1),"希望数量入力ください",'単年（2027年度）'!$E$12*単年カーブ!$R$3+'単年（2027年度）'!$E$12*(1-単年カーブ!$R$3)*単年カーブ!Q2305)</f>
        <v>0</v>
      </c>
      <c r="G2305" s="47">
        <f t="shared" si="248"/>
        <v>0</v>
      </c>
      <c r="M2305">
        <f t="shared" si="249"/>
        <v>5</v>
      </c>
      <c r="N2305">
        <f>IF(OR(WEEKDAY(A2305)=1,WEEKDAY(A2305)=7,COUNTIF('2027祝日等（不使用）'!$A$1:$A$20,単年カーブ!A2305)=1),0,1)</f>
        <v>1</v>
      </c>
      <c r="O2305">
        <f t="shared" si="253"/>
        <v>46</v>
      </c>
      <c r="P2305">
        <f t="shared" si="250"/>
        <v>0</v>
      </c>
      <c r="Q2305">
        <f t="shared" si="251"/>
        <v>0</v>
      </c>
    </row>
    <row r="2306" spans="1:17" ht="19.5" x14ac:dyDescent="0.4">
      <c r="A2306" s="33">
        <f t="shared" si="252"/>
        <v>46525</v>
      </c>
      <c r="B2306" s="27" t="str">
        <f t="shared" si="247"/>
        <v>(火)</v>
      </c>
      <c r="C2306" s="34">
        <v>0.95833333333333304</v>
      </c>
      <c r="D2306" s="16" t="s">
        <v>18</v>
      </c>
      <c r="E2306" s="35">
        <v>0.97916666666666696</v>
      </c>
      <c r="F2306" s="50">
        <f>IF(COUNTIF('リスト（不使用）'!$A$5:$A$6,単年カーブ!$A$1),"希望数量入力ください",'単年（2027年度）'!$E$12*単年カーブ!$R$3+'単年（2027年度）'!$E$12*(1-単年カーブ!$R$3)*単年カーブ!Q2306)</f>
        <v>0</v>
      </c>
      <c r="G2306" s="47">
        <f t="shared" si="248"/>
        <v>0</v>
      </c>
      <c r="M2306">
        <f t="shared" si="249"/>
        <v>5</v>
      </c>
      <c r="N2306">
        <f>IF(OR(WEEKDAY(A2306)=1,WEEKDAY(A2306)=7,COUNTIF('2027祝日等（不使用）'!$A$1:$A$20,単年カーブ!A2306)=1),0,1)</f>
        <v>1</v>
      </c>
      <c r="O2306">
        <f t="shared" si="253"/>
        <v>47</v>
      </c>
      <c r="P2306">
        <f t="shared" si="250"/>
        <v>0</v>
      </c>
      <c r="Q2306">
        <f t="shared" si="251"/>
        <v>0</v>
      </c>
    </row>
    <row r="2307" spans="1:17" ht="19.5" x14ac:dyDescent="0.4">
      <c r="A2307" s="33">
        <f t="shared" si="252"/>
        <v>46525</v>
      </c>
      <c r="B2307" s="27" t="str">
        <f t="shared" si="247"/>
        <v>(火)</v>
      </c>
      <c r="C2307" s="34">
        <v>0.97916666666666696</v>
      </c>
      <c r="D2307" s="16" t="s">
        <v>18</v>
      </c>
      <c r="E2307" s="35" t="s">
        <v>17</v>
      </c>
      <c r="F2307" s="50">
        <f>IF(COUNTIF('リスト（不使用）'!$A$5:$A$6,単年カーブ!$A$1),"希望数量入力ください",'単年（2027年度）'!$E$12*単年カーブ!$R$3+'単年（2027年度）'!$E$12*(1-単年カーブ!$R$3)*単年カーブ!Q2307)</f>
        <v>0</v>
      </c>
      <c r="G2307" s="47">
        <f t="shared" si="248"/>
        <v>0</v>
      </c>
      <c r="M2307">
        <f t="shared" si="249"/>
        <v>5</v>
      </c>
      <c r="N2307">
        <f>IF(OR(WEEKDAY(A2307)=1,WEEKDAY(A2307)=7,COUNTIF('2027祝日等（不使用）'!$A$1:$A$20,単年カーブ!A2307)=1),0,1)</f>
        <v>1</v>
      </c>
      <c r="O2307">
        <f t="shared" si="253"/>
        <v>48</v>
      </c>
      <c r="P2307">
        <f t="shared" si="250"/>
        <v>0</v>
      </c>
      <c r="Q2307">
        <f t="shared" si="251"/>
        <v>0</v>
      </c>
    </row>
    <row r="2308" spans="1:17" ht="19.5" x14ac:dyDescent="0.4">
      <c r="A2308" s="33">
        <f t="shared" si="252"/>
        <v>46526</v>
      </c>
      <c r="B2308" s="27" t="str">
        <f t="shared" ref="B2308:B2371" si="254">TEXT(A2308,"(aaa)")</f>
        <v>(水)</v>
      </c>
      <c r="C2308" s="34">
        <v>0</v>
      </c>
      <c r="D2308" s="16" t="s">
        <v>18</v>
      </c>
      <c r="E2308" s="35">
        <v>2.0833333333333332E-2</v>
      </c>
      <c r="F2308" s="50">
        <f>IF(COUNTIF('リスト（不使用）'!$A$5:$A$6,単年カーブ!$A$1),"希望数量入力ください",'単年（2027年度）'!$E$12*単年カーブ!$R$3+'単年（2027年度）'!$E$12*(1-単年カーブ!$R$3)*単年カーブ!Q2308)</f>
        <v>0</v>
      </c>
      <c r="G2308" s="47">
        <f t="shared" ref="G2308:G2371" si="255">F2308/2</f>
        <v>0</v>
      </c>
      <c r="M2308">
        <f t="shared" ref="M2308:M2371" si="256">MONTH(A2308)</f>
        <v>5</v>
      </c>
      <c r="N2308">
        <f>IF(OR(WEEKDAY(A2308)=1,WEEKDAY(A2308)=7,COUNTIF('2027祝日等（不使用）'!$A$1:$A$20,単年カーブ!A2308)=1),0,1)</f>
        <v>1</v>
      </c>
      <c r="O2308">
        <f t="shared" si="253"/>
        <v>1</v>
      </c>
      <c r="P2308">
        <f t="shared" ref="P2308:P2371" si="257">IF(AND(O2308&gt;16,O2308&lt;41),1,0)</f>
        <v>0</v>
      </c>
      <c r="Q2308">
        <f t="shared" ref="Q2308:Q2371" si="258">P2308*N2308</f>
        <v>0</v>
      </c>
    </row>
    <row r="2309" spans="1:17" ht="19.5" x14ac:dyDescent="0.4">
      <c r="A2309" s="33">
        <f t="shared" si="252"/>
        <v>46526</v>
      </c>
      <c r="B2309" s="27" t="str">
        <f t="shared" si="254"/>
        <v>(水)</v>
      </c>
      <c r="C2309" s="34">
        <v>2.0833333333333332E-2</v>
      </c>
      <c r="D2309" s="16" t="s">
        <v>18</v>
      </c>
      <c r="E2309" s="35">
        <v>4.1666666666666664E-2</v>
      </c>
      <c r="F2309" s="50">
        <f>IF(COUNTIF('リスト（不使用）'!$A$5:$A$6,単年カーブ!$A$1),"希望数量入力ください",'単年（2027年度）'!$E$12*単年カーブ!$R$3+'単年（2027年度）'!$E$12*(1-単年カーブ!$R$3)*単年カーブ!Q2309)</f>
        <v>0</v>
      </c>
      <c r="G2309" s="47">
        <f t="shared" si="255"/>
        <v>0</v>
      </c>
      <c r="M2309">
        <f t="shared" si="256"/>
        <v>5</v>
      </c>
      <c r="N2309">
        <f>IF(OR(WEEKDAY(A2309)=1,WEEKDAY(A2309)=7,COUNTIF('2027祝日等（不使用）'!$A$1:$A$20,単年カーブ!A2309)=1),0,1)</f>
        <v>1</v>
      </c>
      <c r="O2309">
        <f t="shared" si="253"/>
        <v>2</v>
      </c>
      <c r="P2309">
        <f t="shared" si="257"/>
        <v>0</v>
      </c>
      <c r="Q2309">
        <f t="shared" si="258"/>
        <v>0</v>
      </c>
    </row>
    <row r="2310" spans="1:17" ht="19.5" x14ac:dyDescent="0.4">
      <c r="A2310" s="33">
        <f t="shared" si="252"/>
        <v>46526</v>
      </c>
      <c r="B2310" s="27" t="str">
        <f t="shared" si="254"/>
        <v>(水)</v>
      </c>
      <c r="C2310" s="34">
        <v>4.1666666666666664E-2</v>
      </c>
      <c r="D2310" s="16" t="s">
        <v>18</v>
      </c>
      <c r="E2310" s="35">
        <v>6.25E-2</v>
      </c>
      <c r="F2310" s="50">
        <f>IF(COUNTIF('リスト（不使用）'!$A$5:$A$6,単年カーブ!$A$1),"希望数量入力ください",'単年（2027年度）'!$E$12*単年カーブ!$R$3+'単年（2027年度）'!$E$12*(1-単年カーブ!$R$3)*単年カーブ!Q2310)</f>
        <v>0</v>
      </c>
      <c r="G2310" s="47">
        <f t="shared" si="255"/>
        <v>0</v>
      </c>
      <c r="M2310">
        <f t="shared" si="256"/>
        <v>5</v>
      </c>
      <c r="N2310">
        <f>IF(OR(WEEKDAY(A2310)=1,WEEKDAY(A2310)=7,COUNTIF('2027祝日等（不使用）'!$A$1:$A$20,単年カーブ!A2310)=1),0,1)</f>
        <v>1</v>
      </c>
      <c r="O2310">
        <f t="shared" si="253"/>
        <v>3</v>
      </c>
      <c r="P2310">
        <f t="shared" si="257"/>
        <v>0</v>
      </c>
      <c r="Q2310">
        <f t="shared" si="258"/>
        <v>0</v>
      </c>
    </row>
    <row r="2311" spans="1:17" ht="19.5" x14ac:dyDescent="0.4">
      <c r="A2311" s="33">
        <f t="shared" si="252"/>
        <v>46526</v>
      </c>
      <c r="B2311" s="27" t="str">
        <f t="shared" si="254"/>
        <v>(水)</v>
      </c>
      <c r="C2311" s="34">
        <v>6.25E-2</v>
      </c>
      <c r="D2311" s="16" t="s">
        <v>18</v>
      </c>
      <c r="E2311" s="35">
        <v>8.3333333333333301E-2</v>
      </c>
      <c r="F2311" s="50">
        <f>IF(COUNTIF('リスト（不使用）'!$A$5:$A$6,単年カーブ!$A$1),"希望数量入力ください",'単年（2027年度）'!$E$12*単年カーブ!$R$3+'単年（2027年度）'!$E$12*(1-単年カーブ!$R$3)*単年カーブ!Q2311)</f>
        <v>0</v>
      </c>
      <c r="G2311" s="47">
        <f t="shared" si="255"/>
        <v>0</v>
      </c>
      <c r="M2311">
        <f t="shared" si="256"/>
        <v>5</v>
      </c>
      <c r="N2311">
        <f>IF(OR(WEEKDAY(A2311)=1,WEEKDAY(A2311)=7,COUNTIF('2027祝日等（不使用）'!$A$1:$A$20,単年カーブ!A2311)=1),0,1)</f>
        <v>1</v>
      </c>
      <c r="O2311">
        <f t="shared" si="253"/>
        <v>4</v>
      </c>
      <c r="P2311">
        <f t="shared" si="257"/>
        <v>0</v>
      </c>
      <c r="Q2311">
        <f t="shared" si="258"/>
        <v>0</v>
      </c>
    </row>
    <row r="2312" spans="1:17" ht="19.5" x14ac:dyDescent="0.4">
      <c r="A2312" s="33">
        <f t="shared" si="252"/>
        <v>46526</v>
      </c>
      <c r="B2312" s="27" t="str">
        <f t="shared" si="254"/>
        <v>(水)</v>
      </c>
      <c r="C2312" s="34">
        <v>8.3333333333333301E-2</v>
      </c>
      <c r="D2312" s="16" t="s">
        <v>18</v>
      </c>
      <c r="E2312" s="35">
        <v>0.104166666666667</v>
      </c>
      <c r="F2312" s="50">
        <f>IF(COUNTIF('リスト（不使用）'!$A$5:$A$6,単年カーブ!$A$1),"希望数量入力ください",'単年（2027年度）'!$E$12*単年カーブ!$R$3+'単年（2027年度）'!$E$12*(1-単年カーブ!$R$3)*単年カーブ!Q2312)</f>
        <v>0</v>
      </c>
      <c r="G2312" s="47">
        <f t="shared" si="255"/>
        <v>0</v>
      </c>
      <c r="M2312">
        <f t="shared" si="256"/>
        <v>5</v>
      </c>
      <c r="N2312">
        <f>IF(OR(WEEKDAY(A2312)=1,WEEKDAY(A2312)=7,COUNTIF('2027祝日等（不使用）'!$A$1:$A$20,単年カーブ!A2312)=1),0,1)</f>
        <v>1</v>
      </c>
      <c r="O2312">
        <f t="shared" si="253"/>
        <v>5</v>
      </c>
      <c r="P2312">
        <f t="shared" si="257"/>
        <v>0</v>
      </c>
      <c r="Q2312">
        <f t="shared" si="258"/>
        <v>0</v>
      </c>
    </row>
    <row r="2313" spans="1:17" ht="19.5" x14ac:dyDescent="0.4">
      <c r="A2313" s="33">
        <f t="shared" si="252"/>
        <v>46526</v>
      </c>
      <c r="B2313" s="27" t="str">
        <f t="shared" si="254"/>
        <v>(水)</v>
      </c>
      <c r="C2313" s="34">
        <v>0.104166666666667</v>
      </c>
      <c r="D2313" s="16" t="s">
        <v>18</v>
      </c>
      <c r="E2313" s="35">
        <v>0.125</v>
      </c>
      <c r="F2313" s="50">
        <f>IF(COUNTIF('リスト（不使用）'!$A$5:$A$6,単年カーブ!$A$1),"希望数量入力ください",'単年（2027年度）'!$E$12*単年カーブ!$R$3+'単年（2027年度）'!$E$12*(1-単年カーブ!$R$3)*単年カーブ!Q2313)</f>
        <v>0</v>
      </c>
      <c r="G2313" s="47">
        <f t="shared" si="255"/>
        <v>0</v>
      </c>
      <c r="M2313">
        <f t="shared" si="256"/>
        <v>5</v>
      </c>
      <c r="N2313">
        <f>IF(OR(WEEKDAY(A2313)=1,WEEKDAY(A2313)=7,COUNTIF('2027祝日等（不使用）'!$A$1:$A$20,単年カーブ!A2313)=1),0,1)</f>
        <v>1</v>
      </c>
      <c r="O2313">
        <f t="shared" si="253"/>
        <v>6</v>
      </c>
      <c r="P2313">
        <f t="shared" si="257"/>
        <v>0</v>
      </c>
      <c r="Q2313">
        <f t="shared" si="258"/>
        <v>0</v>
      </c>
    </row>
    <row r="2314" spans="1:17" ht="19.5" x14ac:dyDescent="0.4">
      <c r="A2314" s="33">
        <f t="shared" si="252"/>
        <v>46526</v>
      </c>
      <c r="B2314" s="27" t="str">
        <f t="shared" si="254"/>
        <v>(水)</v>
      </c>
      <c r="C2314" s="34">
        <v>0.125</v>
      </c>
      <c r="D2314" s="16" t="s">
        <v>18</v>
      </c>
      <c r="E2314" s="35">
        <v>0.14583333333333301</v>
      </c>
      <c r="F2314" s="50">
        <f>IF(COUNTIF('リスト（不使用）'!$A$5:$A$6,単年カーブ!$A$1),"希望数量入力ください",'単年（2027年度）'!$E$12*単年カーブ!$R$3+'単年（2027年度）'!$E$12*(1-単年カーブ!$R$3)*単年カーブ!Q2314)</f>
        <v>0</v>
      </c>
      <c r="G2314" s="47">
        <f t="shared" si="255"/>
        <v>0</v>
      </c>
      <c r="M2314">
        <f t="shared" si="256"/>
        <v>5</v>
      </c>
      <c r="N2314">
        <f>IF(OR(WEEKDAY(A2314)=1,WEEKDAY(A2314)=7,COUNTIF('2027祝日等（不使用）'!$A$1:$A$20,単年カーブ!A2314)=1),0,1)</f>
        <v>1</v>
      </c>
      <c r="O2314">
        <f t="shared" si="253"/>
        <v>7</v>
      </c>
      <c r="P2314">
        <f t="shared" si="257"/>
        <v>0</v>
      </c>
      <c r="Q2314">
        <f t="shared" si="258"/>
        <v>0</v>
      </c>
    </row>
    <row r="2315" spans="1:17" ht="19.5" x14ac:dyDescent="0.4">
      <c r="A2315" s="33">
        <f t="shared" si="252"/>
        <v>46526</v>
      </c>
      <c r="B2315" s="27" t="str">
        <f t="shared" si="254"/>
        <v>(水)</v>
      </c>
      <c r="C2315" s="34">
        <v>0.14583333333333301</v>
      </c>
      <c r="D2315" s="16" t="s">
        <v>18</v>
      </c>
      <c r="E2315" s="35">
        <v>0.16666666666666699</v>
      </c>
      <c r="F2315" s="50">
        <f>IF(COUNTIF('リスト（不使用）'!$A$5:$A$6,単年カーブ!$A$1),"希望数量入力ください",'単年（2027年度）'!$E$12*単年カーブ!$R$3+'単年（2027年度）'!$E$12*(1-単年カーブ!$R$3)*単年カーブ!Q2315)</f>
        <v>0</v>
      </c>
      <c r="G2315" s="47">
        <f t="shared" si="255"/>
        <v>0</v>
      </c>
      <c r="M2315">
        <f t="shared" si="256"/>
        <v>5</v>
      </c>
      <c r="N2315">
        <f>IF(OR(WEEKDAY(A2315)=1,WEEKDAY(A2315)=7,COUNTIF('2027祝日等（不使用）'!$A$1:$A$20,単年カーブ!A2315)=1),0,1)</f>
        <v>1</v>
      </c>
      <c r="O2315">
        <f t="shared" si="253"/>
        <v>8</v>
      </c>
      <c r="P2315">
        <f t="shared" si="257"/>
        <v>0</v>
      </c>
      <c r="Q2315">
        <f t="shared" si="258"/>
        <v>0</v>
      </c>
    </row>
    <row r="2316" spans="1:17" ht="19.5" x14ac:dyDescent="0.4">
      <c r="A2316" s="33">
        <f t="shared" si="252"/>
        <v>46526</v>
      </c>
      <c r="B2316" s="27" t="str">
        <f t="shared" si="254"/>
        <v>(水)</v>
      </c>
      <c r="C2316" s="34">
        <v>0.16666666666666699</v>
      </c>
      <c r="D2316" s="16" t="s">
        <v>18</v>
      </c>
      <c r="E2316" s="35">
        <v>0.1875</v>
      </c>
      <c r="F2316" s="50">
        <f>IF(COUNTIF('リスト（不使用）'!$A$5:$A$6,単年カーブ!$A$1),"希望数量入力ください",'単年（2027年度）'!$E$12*単年カーブ!$R$3+'単年（2027年度）'!$E$12*(1-単年カーブ!$R$3)*単年カーブ!Q2316)</f>
        <v>0</v>
      </c>
      <c r="G2316" s="47">
        <f t="shared" si="255"/>
        <v>0</v>
      </c>
      <c r="M2316">
        <f t="shared" si="256"/>
        <v>5</v>
      </c>
      <c r="N2316">
        <f>IF(OR(WEEKDAY(A2316)=1,WEEKDAY(A2316)=7,COUNTIF('2027祝日等（不使用）'!$A$1:$A$20,単年カーブ!A2316)=1),0,1)</f>
        <v>1</v>
      </c>
      <c r="O2316">
        <f t="shared" si="253"/>
        <v>9</v>
      </c>
      <c r="P2316">
        <f t="shared" si="257"/>
        <v>0</v>
      </c>
      <c r="Q2316">
        <f t="shared" si="258"/>
        <v>0</v>
      </c>
    </row>
    <row r="2317" spans="1:17" ht="19.5" x14ac:dyDescent="0.4">
      <c r="A2317" s="33">
        <f t="shared" si="252"/>
        <v>46526</v>
      </c>
      <c r="B2317" s="27" t="str">
        <f t="shared" si="254"/>
        <v>(水)</v>
      </c>
      <c r="C2317" s="34">
        <v>0.1875</v>
      </c>
      <c r="D2317" s="16" t="s">
        <v>18</v>
      </c>
      <c r="E2317" s="35">
        <v>0.20833333333333301</v>
      </c>
      <c r="F2317" s="50">
        <f>IF(COUNTIF('リスト（不使用）'!$A$5:$A$6,単年カーブ!$A$1),"希望数量入力ください",'単年（2027年度）'!$E$12*単年カーブ!$R$3+'単年（2027年度）'!$E$12*(1-単年カーブ!$R$3)*単年カーブ!Q2317)</f>
        <v>0</v>
      </c>
      <c r="G2317" s="47">
        <f t="shared" si="255"/>
        <v>0</v>
      </c>
      <c r="M2317">
        <f t="shared" si="256"/>
        <v>5</v>
      </c>
      <c r="N2317">
        <f>IF(OR(WEEKDAY(A2317)=1,WEEKDAY(A2317)=7,COUNTIF('2027祝日等（不使用）'!$A$1:$A$20,単年カーブ!A2317)=1),0,1)</f>
        <v>1</v>
      </c>
      <c r="O2317">
        <f t="shared" si="253"/>
        <v>10</v>
      </c>
      <c r="P2317">
        <f t="shared" si="257"/>
        <v>0</v>
      </c>
      <c r="Q2317">
        <f t="shared" si="258"/>
        <v>0</v>
      </c>
    </row>
    <row r="2318" spans="1:17" ht="19.5" x14ac:dyDescent="0.4">
      <c r="A2318" s="33">
        <f t="shared" si="252"/>
        <v>46526</v>
      </c>
      <c r="B2318" s="27" t="str">
        <f t="shared" si="254"/>
        <v>(水)</v>
      </c>
      <c r="C2318" s="34">
        <v>0.20833333333333301</v>
      </c>
      <c r="D2318" s="16" t="s">
        <v>18</v>
      </c>
      <c r="E2318" s="35">
        <v>0.22916666666666699</v>
      </c>
      <c r="F2318" s="50">
        <f>IF(COUNTIF('リスト（不使用）'!$A$5:$A$6,単年カーブ!$A$1),"希望数量入力ください",'単年（2027年度）'!$E$12*単年カーブ!$R$3+'単年（2027年度）'!$E$12*(1-単年カーブ!$R$3)*単年カーブ!Q2318)</f>
        <v>0</v>
      </c>
      <c r="G2318" s="47">
        <f t="shared" si="255"/>
        <v>0</v>
      </c>
      <c r="M2318">
        <f t="shared" si="256"/>
        <v>5</v>
      </c>
      <c r="N2318">
        <f>IF(OR(WEEKDAY(A2318)=1,WEEKDAY(A2318)=7,COUNTIF('2027祝日等（不使用）'!$A$1:$A$20,単年カーブ!A2318)=1),0,1)</f>
        <v>1</v>
      </c>
      <c r="O2318">
        <f t="shared" si="253"/>
        <v>11</v>
      </c>
      <c r="P2318">
        <f t="shared" si="257"/>
        <v>0</v>
      </c>
      <c r="Q2318">
        <f t="shared" si="258"/>
        <v>0</v>
      </c>
    </row>
    <row r="2319" spans="1:17" ht="19.5" x14ac:dyDescent="0.4">
      <c r="A2319" s="33">
        <f t="shared" si="252"/>
        <v>46526</v>
      </c>
      <c r="B2319" s="27" t="str">
        <f t="shared" si="254"/>
        <v>(水)</v>
      </c>
      <c r="C2319" s="34">
        <v>0.22916666666666699</v>
      </c>
      <c r="D2319" s="16" t="s">
        <v>18</v>
      </c>
      <c r="E2319" s="35">
        <v>0.25</v>
      </c>
      <c r="F2319" s="50">
        <f>IF(COUNTIF('リスト（不使用）'!$A$5:$A$6,単年カーブ!$A$1),"希望数量入力ください",'単年（2027年度）'!$E$12*単年カーブ!$R$3+'単年（2027年度）'!$E$12*(1-単年カーブ!$R$3)*単年カーブ!Q2319)</f>
        <v>0</v>
      </c>
      <c r="G2319" s="47">
        <f t="shared" si="255"/>
        <v>0</v>
      </c>
      <c r="M2319">
        <f t="shared" si="256"/>
        <v>5</v>
      </c>
      <c r="N2319">
        <f>IF(OR(WEEKDAY(A2319)=1,WEEKDAY(A2319)=7,COUNTIF('2027祝日等（不使用）'!$A$1:$A$20,単年カーブ!A2319)=1),0,1)</f>
        <v>1</v>
      </c>
      <c r="O2319">
        <f t="shared" si="253"/>
        <v>12</v>
      </c>
      <c r="P2319">
        <f t="shared" si="257"/>
        <v>0</v>
      </c>
      <c r="Q2319">
        <f t="shared" si="258"/>
        <v>0</v>
      </c>
    </row>
    <row r="2320" spans="1:17" ht="19.5" x14ac:dyDescent="0.4">
      <c r="A2320" s="33">
        <f t="shared" si="252"/>
        <v>46526</v>
      </c>
      <c r="B2320" s="27" t="str">
        <f t="shared" si="254"/>
        <v>(水)</v>
      </c>
      <c r="C2320" s="34">
        <v>0.25</v>
      </c>
      <c r="D2320" s="16" t="s">
        <v>18</v>
      </c>
      <c r="E2320" s="35">
        <v>0.27083333333333298</v>
      </c>
      <c r="F2320" s="50">
        <f>IF(COUNTIF('リスト（不使用）'!$A$5:$A$6,単年カーブ!$A$1),"希望数量入力ください",'単年（2027年度）'!$E$12*単年カーブ!$R$3+'単年（2027年度）'!$E$12*(1-単年カーブ!$R$3)*単年カーブ!Q2320)</f>
        <v>0</v>
      </c>
      <c r="G2320" s="47">
        <f t="shared" si="255"/>
        <v>0</v>
      </c>
      <c r="M2320">
        <f t="shared" si="256"/>
        <v>5</v>
      </c>
      <c r="N2320">
        <f>IF(OR(WEEKDAY(A2320)=1,WEEKDAY(A2320)=7,COUNTIF('2027祝日等（不使用）'!$A$1:$A$20,単年カーブ!A2320)=1),0,1)</f>
        <v>1</v>
      </c>
      <c r="O2320">
        <f t="shared" si="253"/>
        <v>13</v>
      </c>
      <c r="P2320">
        <f t="shared" si="257"/>
        <v>0</v>
      </c>
      <c r="Q2320">
        <f t="shared" si="258"/>
        <v>0</v>
      </c>
    </row>
    <row r="2321" spans="1:17" ht="19.5" x14ac:dyDescent="0.4">
      <c r="A2321" s="33">
        <f t="shared" si="252"/>
        <v>46526</v>
      </c>
      <c r="B2321" s="27" t="str">
        <f t="shared" si="254"/>
        <v>(水)</v>
      </c>
      <c r="C2321" s="34">
        <v>0.27083333333333298</v>
      </c>
      <c r="D2321" s="16" t="s">
        <v>18</v>
      </c>
      <c r="E2321" s="35">
        <v>0.29166666666666702</v>
      </c>
      <c r="F2321" s="50">
        <f>IF(COUNTIF('リスト（不使用）'!$A$5:$A$6,単年カーブ!$A$1),"希望数量入力ください",'単年（2027年度）'!$E$12*単年カーブ!$R$3+'単年（2027年度）'!$E$12*(1-単年カーブ!$R$3)*単年カーブ!Q2321)</f>
        <v>0</v>
      </c>
      <c r="G2321" s="47">
        <f t="shared" si="255"/>
        <v>0</v>
      </c>
      <c r="M2321">
        <f t="shared" si="256"/>
        <v>5</v>
      </c>
      <c r="N2321">
        <f>IF(OR(WEEKDAY(A2321)=1,WEEKDAY(A2321)=7,COUNTIF('2027祝日等（不使用）'!$A$1:$A$20,単年カーブ!A2321)=1),0,1)</f>
        <v>1</v>
      </c>
      <c r="O2321">
        <f t="shared" si="253"/>
        <v>14</v>
      </c>
      <c r="P2321">
        <f t="shared" si="257"/>
        <v>0</v>
      </c>
      <c r="Q2321">
        <f t="shared" si="258"/>
        <v>0</v>
      </c>
    </row>
    <row r="2322" spans="1:17" ht="19.5" x14ac:dyDescent="0.4">
      <c r="A2322" s="33">
        <f t="shared" si="252"/>
        <v>46526</v>
      </c>
      <c r="B2322" s="27" t="str">
        <f t="shared" si="254"/>
        <v>(水)</v>
      </c>
      <c r="C2322" s="34">
        <v>0.29166666666666702</v>
      </c>
      <c r="D2322" s="16" t="s">
        <v>18</v>
      </c>
      <c r="E2322" s="35">
        <v>0.3125</v>
      </c>
      <c r="F2322" s="50">
        <f>IF(COUNTIF('リスト（不使用）'!$A$5:$A$6,単年カーブ!$A$1),"希望数量入力ください",'単年（2027年度）'!$E$12*単年カーブ!$R$3+'単年（2027年度）'!$E$12*(1-単年カーブ!$R$3)*単年カーブ!Q2322)</f>
        <v>0</v>
      </c>
      <c r="G2322" s="47">
        <f t="shared" si="255"/>
        <v>0</v>
      </c>
      <c r="M2322">
        <f t="shared" si="256"/>
        <v>5</v>
      </c>
      <c r="N2322">
        <f>IF(OR(WEEKDAY(A2322)=1,WEEKDAY(A2322)=7,COUNTIF('2027祝日等（不使用）'!$A$1:$A$20,単年カーブ!A2322)=1),0,1)</f>
        <v>1</v>
      </c>
      <c r="O2322">
        <f t="shared" si="253"/>
        <v>15</v>
      </c>
      <c r="P2322">
        <f t="shared" si="257"/>
        <v>0</v>
      </c>
      <c r="Q2322">
        <f t="shared" si="258"/>
        <v>0</v>
      </c>
    </row>
    <row r="2323" spans="1:17" ht="19.5" x14ac:dyDescent="0.4">
      <c r="A2323" s="33">
        <f t="shared" si="252"/>
        <v>46526</v>
      </c>
      <c r="B2323" s="27" t="str">
        <f t="shared" si="254"/>
        <v>(水)</v>
      </c>
      <c r="C2323" s="34">
        <v>0.3125</v>
      </c>
      <c r="D2323" s="16" t="s">
        <v>18</v>
      </c>
      <c r="E2323" s="35">
        <v>0.33333333333333298</v>
      </c>
      <c r="F2323" s="50">
        <f>IF(COUNTIF('リスト（不使用）'!$A$5:$A$6,単年カーブ!$A$1),"希望数量入力ください",'単年（2027年度）'!$E$12*単年カーブ!$R$3+'単年（2027年度）'!$E$12*(1-単年カーブ!$R$3)*単年カーブ!Q2323)</f>
        <v>0</v>
      </c>
      <c r="G2323" s="47">
        <f t="shared" si="255"/>
        <v>0</v>
      </c>
      <c r="M2323">
        <f t="shared" si="256"/>
        <v>5</v>
      </c>
      <c r="N2323">
        <f>IF(OR(WEEKDAY(A2323)=1,WEEKDAY(A2323)=7,COUNTIF('2027祝日等（不使用）'!$A$1:$A$20,単年カーブ!A2323)=1),0,1)</f>
        <v>1</v>
      </c>
      <c r="O2323">
        <f t="shared" si="253"/>
        <v>16</v>
      </c>
      <c r="P2323">
        <f t="shared" si="257"/>
        <v>0</v>
      </c>
      <c r="Q2323">
        <f t="shared" si="258"/>
        <v>0</v>
      </c>
    </row>
    <row r="2324" spans="1:17" ht="19.5" x14ac:dyDescent="0.4">
      <c r="A2324" s="33">
        <f t="shared" si="252"/>
        <v>46526</v>
      </c>
      <c r="B2324" s="27" t="str">
        <f t="shared" si="254"/>
        <v>(水)</v>
      </c>
      <c r="C2324" s="34">
        <v>0.33333333333333298</v>
      </c>
      <c r="D2324" s="16" t="s">
        <v>18</v>
      </c>
      <c r="E2324" s="35">
        <v>0.35416666666666702</v>
      </c>
      <c r="F2324" s="50">
        <f>IF(COUNTIF('リスト（不使用）'!$A$5:$A$6,単年カーブ!$A$1),"希望数量入力ください",'単年（2027年度）'!$E$12*単年カーブ!$R$3+'単年（2027年度）'!$E$12*(1-単年カーブ!$R$3)*単年カーブ!Q2324)</f>
        <v>0</v>
      </c>
      <c r="G2324" s="47">
        <f t="shared" si="255"/>
        <v>0</v>
      </c>
      <c r="M2324">
        <f t="shared" si="256"/>
        <v>5</v>
      </c>
      <c r="N2324">
        <f>IF(OR(WEEKDAY(A2324)=1,WEEKDAY(A2324)=7,COUNTIF('2027祝日等（不使用）'!$A$1:$A$20,単年カーブ!A2324)=1),0,1)</f>
        <v>1</v>
      </c>
      <c r="O2324">
        <f t="shared" si="253"/>
        <v>17</v>
      </c>
      <c r="P2324">
        <f t="shared" si="257"/>
        <v>1</v>
      </c>
      <c r="Q2324">
        <f t="shared" si="258"/>
        <v>1</v>
      </c>
    </row>
    <row r="2325" spans="1:17" ht="19.5" x14ac:dyDescent="0.4">
      <c r="A2325" s="33">
        <f t="shared" si="252"/>
        <v>46526</v>
      </c>
      <c r="B2325" s="27" t="str">
        <f t="shared" si="254"/>
        <v>(水)</v>
      </c>
      <c r="C2325" s="34">
        <v>0.35416666666666702</v>
      </c>
      <c r="D2325" s="16" t="s">
        <v>18</v>
      </c>
      <c r="E2325" s="35">
        <v>0.375</v>
      </c>
      <c r="F2325" s="50">
        <f>IF(COUNTIF('リスト（不使用）'!$A$5:$A$6,単年カーブ!$A$1),"希望数量入力ください",'単年（2027年度）'!$E$12*単年カーブ!$R$3+'単年（2027年度）'!$E$12*(1-単年カーブ!$R$3)*単年カーブ!Q2325)</f>
        <v>0</v>
      </c>
      <c r="G2325" s="47">
        <f t="shared" si="255"/>
        <v>0</v>
      </c>
      <c r="M2325">
        <f t="shared" si="256"/>
        <v>5</v>
      </c>
      <c r="N2325">
        <f>IF(OR(WEEKDAY(A2325)=1,WEEKDAY(A2325)=7,COUNTIF('2027祝日等（不使用）'!$A$1:$A$20,単年カーブ!A2325)=1),0,1)</f>
        <v>1</v>
      </c>
      <c r="O2325">
        <f t="shared" si="253"/>
        <v>18</v>
      </c>
      <c r="P2325">
        <f t="shared" si="257"/>
        <v>1</v>
      </c>
      <c r="Q2325">
        <f t="shared" si="258"/>
        <v>1</v>
      </c>
    </row>
    <row r="2326" spans="1:17" ht="19.5" x14ac:dyDescent="0.4">
      <c r="A2326" s="33">
        <f t="shared" si="252"/>
        <v>46526</v>
      </c>
      <c r="B2326" s="27" t="str">
        <f t="shared" si="254"/>
        <v>(水)</v>
      </c>
      <c r="C2326" s="34">
        <v>0.375</v>
      </c>
      <c r="D2326" s="16" t="s">
        <v>18</v>
      </c>
      <c r="E2326" s="35">
        <v>0.39583333333333298</v>
      </c>
      <c r="F2326" s="50">
        <f>IF(COUNTIF('リスト（不使用）'!$A$5:$A$6,単年カーブ!$A$1),"希望数量入力ください",'単年（2027年度）'!$E$12*単年カーブ!$R$3+'単年（2027年度）'!$E$12*(1-単年カーブ!$R$3)*単年カーブ!Q2326)</f>
        <v>0</v>
      </c>
      <c r="G2326" s="47">
        <f t="shared" si="255"/>
        <v>0</v>
      </c>
      <c r="M2326">
        <f t="shared" si="256"/>
        <v>5</v>
      </c>
      <c r="N2326">
        <f>IF(OR(WEEKDAY(A2326)=1,WEEKDAY(A2326)=7,COUNTIF('2027祝日等（不使用）'!$A$1:$A$20,単年カーブ!A2326)=1),0,1)</f>
        <v>1</v>
      </c>
      <c r="O2326">
        <f t="shared" si="253"/>
        <v>19</v>
      </c>
      <c r="P2326">
        <f t="shared" si="257"/>
        <v>1</v>
      </c>
      <c r="Q2326">
        <f t="shared" si="258"/>
        <v>1</v>
      </c>
    </row>
    <row r="2327" spans="1:17" ht="19.5" x14ac:dyDescent="0.4">
      <c r="A2327" s="33">
        <f t="shared" si="252"/>
        <v>46526</v>
      </c>
      <c r="B2327" s="27" t="str">
        <f t="shared" si="254"/>
        <v>(水)</v>
      </c>
      <c r="C2327" s="34">
        <v>0.39583333333333298</v>
      </c>
      <c r="D2327" s="16" t="s">
        <v>18</v>
      </c>
      <c r="E2327" s="35">
        <v>0.41666666666666702</v>
      </c>
      <c r="F2327" s="50">
        <f>IF(COUNTIF('リスト（不使用）'!$A$5:$A$6,単年カーブ!$A$1),"希望数量入力ください",'単年（2027年度）'!$E$12*単年カーブ!$R$3+'単年（2027年度）'!$E$12*(1-単年カーブ!$R$3)*単年カーブ!Q2327)</f>
        <v>0</v>
      </c>
      <c r="G2327" s="47">
        <f t="shared" si="255"/>
        <v>0</v>
      </c>
      <c r="M2327">
        <f t="shared" si="256"/>
        <v>5</v>
      </c>
      <c r="N2327">
        <f>IF(OR(WEEKDAY(A2327)=1,WEEKDAY(A2327)=7,COUNTIF('2027祝日等（不使用）'!$A$1:$A$20,単年カーブ!A2327)=1),0,1)</f>
        <v>1</v>
      </c>
      <c r="O2327">
        <f t="shared" si="253"/>
        <v>20</v>
      </c>
      <c r="P2327">
        <f t="shared" si="257"/>
        <v>1</v>
      </c>
      <c r="Q2327">
        <f t="shared" si="258"/>
        <v>1</v>
      </c>
    </row>
    <row r="2328" spans="1:17" ht="19.5" x14ac:dyDescent="0.4">
      <c r="A2328" s="33">
        <f t="shared" si="252"/>
        <v>46526</v>
      </c>
      <c r="B2328" s="27" t="str">
        <f t="shared" si="254"/>
        <v>(水)</v>
      </c>
      <c r="C2328" s="34">
        <v>0.41666666666666702</v>
      </c>
      <c r="D2328" s="16" t="s">
        <v>18</v>
      </c>
      <c r="E2328" s="35">
        <v>0.4375</v>
      </c>
      <c r="F2328" s="50">
        <f>IF(COUNTIF('リスト（不使用）'!$A$5:$A$6,単年カーブ!$A$1),"希望数量入力ください",'単年（2027年度）'!$E$12*単年カーブ!$R$3+'単年（2027年度）'!$E$12*(1-単年カーブ!$R$3)*単年カーブ!Q2328)</f>
        <v>0</v>
      </c>
      <c r="G2328" s="47">
        <f t="shared" si="255"/>
        <v>0</v>
      </c>
      <c r="M2328">
        <f t="shared" si="256"/>
        <v>5</v>
      </c>
      <c r="N2328">
        <f>IF(OR(WEEKDAY(A2328)=1,WEEKDAY(A2328)=7,COUNTIF('2027祝日等（不使用）'!$A$1:$A$20,単年カーブ!A2328)=1),0,1)</f>
        <v>1</v>
      </c>
      <c r="O2328">
        <f t="shared" si="253"/>
        <v>21</v>
      </c>
      <c r="P2328">
        <f t="shared" si="257"/>
        <v>1</v>
      </c>
      <c r="Q2328">
        <f t="shared" si="258"/>
        <v>1</v>
      </c>
    </row>
    <row r="2329" spans="1:17" ht="19.5" x14ac:dyDescent="0.4">
      <c r="A2329" s="33">
        <f t="shared" si="252"/>
        <v>46526</v>
      </c>
      <c r="B2329" s="27" t="str">
        <f t="shared" si="254"/>
        <v>(水)</v>
      </c>
      <c r="C2329" s="34">
        <v>0.4375</v>
      </c>
      <c r="D2329" s="16" t="s">
        <v>18</v>
      </c>
      <c r="E2329" s="35">
        <v>0.45833333333333298</v>
      </c>
      <c r="F2329" s="50">
        <f>IF(COUNTIF('リスト（不使用）'!$A$5:$A$6,単年カーブ!$A$1),"希望数量入力ください",'単年（2027年度）'!$E$12*単年カーブ!$R$3+'単年（2027年度）'!$E$12*(1-単年カーブ!$R$3)*単年カーブ!Q2329)</f>
        <v>0</v>
      </c>
      <c r="G2329" s="47">
        <f t="shared" si="255"/>
        <v>0</v>
      </c>
      <c r="M2329">
        <f t="shared" si="256"/>
        <v>5</v>
      </c>
      <c r="N2329">
        <f>IF(OR(WEEKDAY(A2329)=1,WEEKDAY(A2329)=7,COUNTIF('2027祝日等（不使用）'!$A$1:$A$20,単年カーブ!A2329)=1),0,1)</f>
        <v>1</v>
      </c>
      <c r="O2329">
        <f t="shared" si="253"/>
        <v>22</v>
      </c>
      <c r="P2329">
        <f t="shared" si="257"/>
        <v>1</v>
      </c>
      <c r="Q2329">
        <f t="shared" si="258"/>
        <v>1</v>
      </c>
    </row>
    <row r="2330" spans="1:17" ht="19.5" x14ac:dyDescent="0.4">
      <c r="A2330" s="33">
        <f t="shared" si="252"/>
        <v>46526</v>
      </c>
      <c r="B2330" s="27" t="str">
        <f t="shared" si="254"/>
        <v>(水)</v>
      </c>
      <c r="C2330" s="34">
        <v>0.45833333333333298</v>
      </c>
      <c r="D2330" s="16" t="s">
        <v>18</v>
      </c>
      <c r="E2330" s="35">
        <v>0.47916666666666702</v>
      </c>
      <c r="F2330" s="50">
        <f>IF(COUNTIF('リスト（不使用）'!$A$5:$A$6,単年カーブ!$A$1),"希望数量入力ください",'単年（2027年度）'!$E$12*単年カーブ!$R$3+'単年（2027年度）'!$E$12*(1-単年カーブ!$R$3)*単年カーブ!Q2330)</f>
        <v>0</v>
      </c>
      <c r="G2330" s="47">
        <f t="shared" si="255"/>
        <v>0</v>
      </c>
      <c r="M2330">
        <f t="shared" si="256"/>
        <v>5</v>
      </c>
      <c r="N2330">
        <f>IF(OR(WEEKDAY(A2330)=1,WEEKDAY(A2330)=7,COUNTIF('2027祝日等（不使用）'!$A$1:$A$20,単年カーブ!A2330)=1),0,1)</f>
        <v>1</v>
      </c>
      <c r="O2330">
        <f t="shared" si="253"/>
        <v>23</v>
      </c>
      <c r="P2330">
        <f t="shared" si="257"/>
        <v>1</v>
      </c>
      <c r="Q2330">
        <f t="shared" si="258"/>
        <v>1</v>
      </c>
    </row>
    <row r="2331" spans="1:17" ht="19.5" x14ac:dyDescent="0.4">
      <c r="A2331" s="33">
        <f t="shared" si="252"/>
        <v>46526</v>
      </c>
      <c r="B2331" s="27" t="str">
        <f t="shared" si="254"/>
        <v>(水)</v>
      </c>
      <c r="C2331" s="34">
        <v>0.47916666666666702</v>
      </c>
      <c r="D2331" s="16" t="s">
        <v>18</v>
      </c>
      <c r="E2331" s="35">
        <v>0.5</v>
      </c>
      <c r="F2331" s="50">
        <f>IF(COUNTIF('リスト（不使用）'!$A$5:$A$6,単年カーブ!$A$1),"希望数量入力ください",'単年（2027年度）'!$E$12*単年カーブ!$R$3+'単年（2027年度）'!$E$12*(1-単年カーブ!$R$3)*単年カーブ!Q2331)</f>
        <v>0</v>
      </c>
      <c r="G2331" s="47">
        <f t="shared" si="255"/>
        <v>0</v>
      </c>
      <c r="M2331">
        <f t="shared" si="256"/>
        <v>5</v>
      </c>
      <c r="N2331">
        <f>IF(OR(WEEKDAY(A2331)=1,WEEKDAY(A2331)=7,COUNTIF('2027祝日等（不使用）'!$A$1:$A$20,単年カーブ!A2331)=1),0,1)</f>
        <v>1</v>
      </c>
      <c r="O2331">
        <f t="shared" si="253"/>
        <v>24</v>
      </c>
      <c r="P2331">
        <f t="shared" si="257"/>
        <v>1</v>
      </c>
      <c r="Q2331">
        <f t="shared" si="258"/>
        <v>1</v>
      </c>
    </row>
    <row r="2332" spans="1:17" ht="19.5" x14ac:dyDescent="0.4">
      <c r="A2332" s="33">
        <f t="shared" si="252"/>
        <v>46526</v>
      </c>
      <c r="B2332" s="27" t="str">
        <f t="shared" si="254"/>
        <v>(水)</v>
      </c>
      <c r="C2332" s="34">
        <v>0.5</v>
      </c>
      <c r="D2332" s="16" t="s">
        <v>18</v>
      </c>
      <c r="E2332" s="35">
        <v>0.52083333333333304</v>
      </c>
      <c r="F2332" s="50">
        <f>IF(COUNTIF('リスト（不使用）'!$A$5:$A$6,単年カーブ!$A$1),"希望数量入力ください",'単年（2027年度）'!$E$12*単年カーブ!$R$3+'単年（2027年度）'!$E$12*(1-単年カーブ!$R$3)*単年カーブ!Q2332)</f>
        <v>0</v>
      </c>
      <c r="G2332" s="47">
        <f t="shared" si="255"/>
        <v>0</v>
      </c>
      <c r="M2332">
        <f t="shared" si="256"/>
        <v>5</v>
      </c>
      <c r="N2332">
        <f>IF(OR(WEEKDAY(A2332)=1,WEEKDAY(A2332)=7,COUNTIF('2027祝日等（不使用）'!$A$1:$A$20,単年カーブ!A2332)=1),0,1)</f>
        <v>1</v>
      </c>
      <c r="O2332">
        <f t="shared" si="253"/>
        <v>25</v>
      </c>
      <c r="P2332">
        <f t="shared" si="257"/>
        <v>1</v>
      </c>
      <c r="Q2332">
        <f t="shared" si="258"/>
        <v>1</v>
      </c>
    </row>
    <row r="2333" spans="1:17" ht="19.5" x14ac:dyDescent="0.4">
      <c r="A2333" s="33">
        <f t="shared" si="252"/>
        <v>46526</v>
      </c>
      <c r="B2333" s="27" t="str">
        <f t="shared" si="254"/>
        <v>(水)</v>
      </c>
      <c r="C2333" s="34">
        <v>0.52083333333333304</v>
      </c>
      <c r="D2333" s="16" t="s">
        <v>18</v>
      </c>
      <c r="E2333" s="35">
        <v>0.54166666666666696</v>
      </c>
      <c r="F2333" s="50">
        <f>IF(COUNTIF('リスト（不使用）'!$A$5:$A$6,単年カーブ!$A$1),"希望数量入力ください",'単年（2027年度）'!$E$12*単年カーブ!$R$3+'単年（2027年度）'!$E$12*(1-単年カーブ!$R$3)*単年カーブ!Q2333)</f>
        <v>0</v>
      </c>
      <c r="G2333" s="47">
        <f t="shared" si="255"/>
        <v>0</v>
      </c>
      <c r="M2333">
        <f t="shared" si="256"/>
        <v>5</v>
      </c>
      <c r="N2333">
        <f>IF(OR(WEEKDAY(A2333)=1,WEEKDAY(A2333)=7,COUNTIF('2027祝日等（不使用）'!$A$1:$A$20,単年カーブ!A2333)=1),0,1)</f>
        <v>1</v>
      </c>
      <c r="O2333">
        <f t="shared" si="253"/>
        <v>26</v>
      </c>
      <c r="P2333">
        <f t="shared" si="257"/>
        <v>1</v>
      </c>
      <c r="Q2333">
        <f t="shared" si="258"/>
        <v>1</v>
      </c>
    </row>
    <row r="2334" spans="1:17" ht="19.5" x14ac:dyDescent="0.4">
      <c r="A2334" s="33">
        <f t="shared" si="252"/>
        <v>46526</v>
      </c>
      <c r="B2334" s="27" t="str">
        <f t="shared" si="254"/>
        <v>(水)</v>
      </c>
      <c r="C2334" s="34">
        <v>0.54166666666666696</v>
      </c>
      <c r="D2334" s="16" t="s">
        <v>18</v>
      </c>
      <c r="E2334" s="35">
        <v>0.5625</v>
      </c>
      <c r="F2334" s="50">
        <f>IF(COUNTIF('リスト（不使用）'!$A$5:$A$6,単年カーブ!$A$1),"希望数量入力ください",'単年（2027年度）'!$E$12*単年カーブ!$R$3+'単年（2027年度）'!$E$12*(1-単年カーブ!$R$3)*単年カーブ!Q2334)</f>
        <v>0</v>
      </c>
      <c r="G2334" s="47">
        <f t="shared" si="255"/>
        <v>0</v>
      </c>
      <c r="M2334">
        <f t="shared" si="256"/>
        <v>5</v>
      </c>
      <c r="N2334">
        <f>IF(OR(WEEKDAY(A2334)=1,WEEKDAY(A2334)=7,COUNTIF('2027祝日等（不使用）'!$A$1:$A$20,単年カーブ!A2334)=1),0,1)</f>
        <v>1</v>
      </c>
      <c r="O2334">
        <f t="shared" si="253"/>
        <v>27</v>
      </c>
      <c r="P2334">
        <f t="shared" si="257"/>
        <v>1</v>
      </c>
      <c r="Q2334">
        <f t="shared" si="258"/>
        <v>1</v>
      </c>
    </row>
    <row r="2335" spans="1:17" ht="19.5" x14ac:dyDescent="0.4">
      <c r="A2335" s="33">
        <f t="shared" si="252"/>
        <v>46526</v>
      </c>
      <c r="B2335" s="27" t="str">
        <f t="shared" si="254"/>
        <v>(水)</v>
      </c>
      <c r="C2335" s="34">
        <v>0.5625</v>
      </c>
      <c r="D2335" s="16" t="s">
        <v>18</v>
      </c>
      <c r="E2335" s="35">
        <v>0.58333333333333304</v>
      </c>
      <c r="F2335" s="50">
        <f>IF(COUNTIF('リスト（不使用）'!$A$5:$A$6,単年カーブ!$A$1),"希望数量入力ください",'単年（2027年度）'!$E$12*単年カーブ!$R$3+'単年（2027年度）'!$E$12*(1-単年カーブ!$R$3)*単年カーブ!Q2335)</f>
        <v>0</v>
      </c>
      <c r="G2335" s="47">
        <f t="shared" si="255"/>
        <v>0</v>
      </c>
      <c r="M2335">
        <f t="shared" si="256"/>
        <v>5</v>
      </c>
      <c r="N2335">
        <f>IF(OR(WEEKDAY(A2335)=1,WEEKDAY(A2335)=7,COUNTIF('2027祝日等（不使用）'!$A$1:$A$20,単年カーブ!A2335)=1),0,1)</f>
        <v>1</v>
      </c>
      <c r="O2335">
        <f t="shared" si="253"/>
        <v>28</v>
      </c>
      <c r="P2335">
        <f t="shared" si="257"/>
        <v>1</v>
      </c>
      <c r="Q2335">
        <f t="shared" si="258"/>
        <v>1</v>
      </c>
    </row>
    <row r="2336" spans="1:17" ht="19.5" x14ac:dyDescent="0.4">
      <c r="A2336" s="33">
        <f t="shared" si="252"/>
        <v>46526</v>
      </c>
      <c r="B2336" s="27" t="str">
        <f t="shared" si="254"/>
        <v>(水)</v>
      </c>
      <c r="C2336" s="34">
        <v>0.58333333333333304</v>
      </c>
      <c r="D2336" s="16" t="s">
        <v>18</v>
      </c>
      <c r="E2336" s="35">
        <v>0.60416666666666696</v>
      </c>
      <c r="F2336" s="50">
        <f>IF(COUNTIF('リスト（不使用）'!$A$5:$A$6,単年カーブ!$A$1),"希望数量入力ください",'単年（2027年度）'!$E$12*単年カーブ!$R$3+'単年（2027年度）'!$E$12*(1-単年カーブ!$R$3)*単年カーブ!Q2336)</f>
        <v>0</v>
      </c>
      <c r="G2336" s="47">
        <f t="shared" si="255"/>
        <v>0</v>
      </c>
      <c r="M2336">
        <f t="shared" si="256"/>
        <v>5</v>
      </c>
      <c r="N2336">
        <f>IF(OR(WEEKDAY(A2336)=1,WEEKDAY(A2336)=7,COUNTIF('2027祝日等（不使用）'!$A$1:$A$20,単年カーブ!A2336)=1),0,1)</f>
        <v>1</v>
      </c>
      <c r="O2336">
        <f t="shared" si="253"/>
        <v>29</v>
      </c>
      <c r="P2336">
        <f t="shared" si="257"/>
        <v>1</v>
      </c>
      <c r="Q2336">
        <f t="shared" si="258"/>
        <v>1</v>
      </c>
    </row>
    <row r="2337" spans="1:17" ht="19.5" x14ac:dyDescent="0.4">
      <c r="A2337" s="33">
        <f t="shared" si="252"/>
        <v>46526</v>
      </c>
      <c r="B2337" s="27" t="str">
        <f t="shared" si="254"/>
        <v>(水)</v>
      </c>
      <c r="C2337" s="34">
        <v>0.60416666666666696</v>
      </c>
      <c r="D2337" s="16" t="s">
        <v>18</v>
      </c>
      <c r="E2337" s="35">
        <v>0.625</v>
      </c>
      <c r="F2337" s="50">
        <f>IF(COUNTIF('リスト（不使用）'!$A$5:$A$6,単年カーブ!$A$1),"希望数量入力ください",'単年（2027年度）'!$E$12*単年カーブ!$R$3+'単年（2027年度）'!$E$12*(1-単年カーブ!$R$3)*単年カーブ!Q2337)</f>
        <v>0</v>
      </c>
      <c r="G2337" s="47">
        <f t="shared" si="255"/>
        <v>0</v>
      </c>
      <c r="M2337">
        <f t="shared" si="256"/>
        <v>5</v>
      </c>
      <c r="N2337">
        <f>IF(OR(WEEKDAY(A2337)=1,WEEKDAY(A2337)=7,COUNTIF('2027祝日等（不使用）'!$A$1:$A$20,単年カーブ!A2337)=1),0,1)</f>
        <v>1</v>
      </c>
      <c r="O2337">
        <f t="shared" si="253"/>
        <v>30</v>
      </c>
      <c r="P2337">
        <f t="shared" si="257"/>
        <v>1</v>
      </c>
      <c r="Q2337">
        <f t="shared" si="258"/>
        <v>1</v>
      </c>
    </row>
    <row r="2338" spans="1:17" ht="19.5" x14ac:dyDescent="0.4">
      <c r="A2338" s="33">
        <f t="shared" si="252"/>
        <v>46526</v>
      </c>
      <c r="B2338" s="27" t="str">
        <f t="shared" si="254"/>
        <v>(水)</v>
      </c>
      <c r="C2338" s="34">
        <v>0.625</v>
      </c>
      <c r="D2338" s="16" t="s">
        <v>18</v>
      </c>
      <c r="E2338" s="35">
        <v>0.64583333333333304</v>
      </c>
      <c r="F2338" s="50">
        <f>IF(COUNTIF('リスト（不使用）'!$A$5:$A$6,単年カーブ!$A$1),"希望数量入力ください",'単年（2027年度）'!$E$12*単年カーブ!$R$3+'単年（2027年度）'!$E$12*(1-単年カーブ!$R$3)*単年カーブ!Q2338)</f>
        <v>0</v>
      </c>
      <c r="G2338" s="47">
        <f t="shared" si="255"/>
        <v>0</v>
      </c>
      <c r="M2338">
        <f t="shared" si="256"/>
        <v>5</v>
      </c>
      <c r="N2338">
        <f>IF(OR(WEEKDAY(A2338)=1,WEEKDAY(A2338)=7,COUNTIF('2027祝日等（不使用）'!$A$1:$A$20,単年カーブ!A2338)=1),0,1)</f>
        <v>1</v>
      </c>
      <c r="O2338">
        <f t="shared" si="253"/>
        <v>31</v>
      </c>
      <c r="P2338">
        <f t="shared" si="257"/>
        <v>1</v>
      </c>
      <c r="Q2338">
        <f t="shared" si="258"/>
        <v>1</v>
      </c>
    </row>
    <row r="2339" spans="1:17" ht="19.5" x14ac:dyDescent="0.4">
      <c r="A2339" s="33">
        <f t="shared" si="252"/>
        <v>46526</v>
      </c>
      <c r="B2339" s="27" t="str">
        <f t="shared" si="254"/>
        <v>(水)</v>
      </c>
      <c r="C2339" s="34">
        <v>0.64583333333333304</v>
      </c>
      <c r="D2339" s="16" t="s">
        <v>18</v>
      </c>
      <c r="E2339" s="35">
        <v>0.66666666666666696</v>
      </c>
      <c r="F2339" s="50">
        <f>IF(COUNTIF('リスト（不使用）'!$A$5:$A$6,単年カーブ!$A$1),"希望数量入力ください",'単年（2027年度）'!$E$12*単年カーブ!$R$3+'単年（2027年度）'!$E$12*(1-単年カーブ!$R$3)*単年カーブ!Q2339)</f>
        <v>0</v>
      </c>
      <c r="G2339" s="47">
        <f t="shared" si="255"/>
        <v>0</v>
      </c>
      <c r="M2339">
        <f t="shared" si="256"/>
        <v>5</v>
      </c>
      <c r="N2339">
        <f>IF(OR(WEEKDAY(A2339)=1,WEEKDAY(A2339)=7,COUNTIF('2027祝日等（不使用）'!$A$1:$A$20,単年カーブ!A2339)=1),0,1)</f>
        <v>1</v>
      </c>
      <c r="O2339">
        <f t="shared" si="253"/>
        <v>32</v>
      </c>
      <c r="P2339">
        <f t="shared" si="257"/>
        <v>1</v>
      </c>
      <c r="Q2339">
        <f t="shared" si="258"/>
        <v>1</v>
      </c>
    </row>
    <row r="2340" spans="1:17" ht="19.5" x14ac:dyDescent="0.4">
      <c r="A2340" s="33">
        <f t="shared" si="252"/>
        <v>46526</v>
      </c>
      <c r="B2340" s="27" t="str">
        <f t="shared" si="254"/>
        <v>(水)</v>
      </c>
      <c r="C2340" s="34">
        <v>0.66666666666666696</v>
      </c>
      <c r="D2340" s="16" t="s">
        <v>18</v>
      </c>
      <c r="E2340" s="35">
        <v>0.6875</v>
      </c>
      <c r="F2340" s="50">
        <f>IF(COUNTIF('リスト（不使用）'!$A$5:$A$6,単年カーブ!$A$1),"希望数量入力ください",'単年（2027年度）'!$E$12*単年カーブ!$R$3+'単年（2027年度）'!$E$12*(1-単年カーブ!$R$3)*単年カーブ!Q2340)</f>
        <v>0</v>
      </c>
      <c r="G2340" s="47">
        <f t="shared" si="255"/>
        <v>0</v>
      </c>
      <c r="M2340">
        <f t="shared" si="256"/>
        <v>5</v>
      </c>
      <c r="N2340">
        <f>IF(OR(WEEKDAY(A2340)=1,WEEKDAY(A2340)=7,COUNTIF('2027祝日等（不使用）'!$A$1:$A$20,単年カーブ!A2340)=1),0,1)</f>
        <v>1</v>
      </c>
      <c r="O2340">
        <f t="shared" si="253"/>
        <v>33</v>
      </c>
      <c r="P2340">
        <f t="shared" si="257"/>
        <v>1</v>
      </c>
      <c r="Q2340">
        <f t="shared" si="258"/>
        <v>1</v>
      </c>
    </row>
    <row r="2341" spans="1:17" ht="19.5" x14ac:dyDescent="0.4">
      <c r="A2341" s="33">
        <f t="shared" si="252"/>
        <v>46526</v>
      </c>
      <c r="B2341" s="27" t="str">
        <f t="shared" si="254"/>
        <v>(水)</v>
      </c>
      <c r="C2341" s="34">
        <v>0.6875</v>
      </c>
      <c r="D2341" s="16" t="s">
        <v>18</v>
      </c>
      <c r="E2341" s="35">
        <v>0.70833333333333304</v>
      </c>
      <c r="F2341" s="50">
        <f>IF(COUNTIF('リスト（不使用）'!$A$5:$A$6,単年カーブ!$A$1),"希望数量入力ください",'単年（2027年度）'!$E$12*単年カーブ!$R$3+'単年（2027年度）'!$E$12*(1-単年カーブ!$R$3)*単年カーブ!Q2341)</f>
        <v>0</v>
      </c>
      <c r="G2341" s="47">
        <f t="shared" si="255"/>
        <v>0</v>
      </c>
      <c r="M2341">
        <f t="shared" si="256"/>
        <v>5</v>
      </c>
      <c r="N2341">
        <f>IF(OR(WEEKDAY(A2341)=1,WEEKDAY(A2341)=7,COUNTIF('2027祝日等（不使用）'!$A$1:$A$20,単年カーブ!A2341)=1),0,1)</f>
        <v>1</v>
      </c>
      <c r="O2341">
        <f t="shared" si="253"/>
        <v>34</v>
      </c>
      <c r="P2341">
        <f t="shared" si="257"/>
        <v>1</v>
      </c>
      <c r="Q2341">
        <f t="shared" si="258"/>
        <v>1</v>
      </c>
    </row>
    <row r="2342" spans="1:17" ht="19.5" x14ac:dyDescent="0.4">
      <c r="A2342" s="33">
        <f t="shared" si="252"/>
        <v>46526</v>
      </c>
      <c r="B2342" s="27" t="str">
        <f t="shared" si="254"/>
        <v>(水)</v>
      </c>
      <c r="C2342" s="34">
        <v>0.70833333333333304</v>
      </c>
      <c r="D2342" s="16" t="s">
        <v>18</v>
      </c>
      <c r="E2342" s="35">
        <v>0.72916666666666696</v>
      </c>
      <c r="F2342" s="50">
        <f>IF(COUNTIF('リスト（不使用）'!$A$5:$A$6,単年カーブ!$A$1),"希望数量入力ください",'単年（2027年度）'!$E$12*単年カーブ!$R$3+'単年（2027年度）'!$E$12*(1-単年カーブ!$R$3)*単年カーブ!Q2342)</f>
        <v>0</v>
      </c>
      <c r="G2342" s="47">
        <f t="shared" si="255"/>
        <v>0</v>
      </c>
      <c r="M2342">
        <f t="shared" si="256"/>
        <v>5</v>
      </c>
      <c r="N2342">
        <f>IF(OR(WEEKDAY(A2342)=1,WEEKDAY(A2342)=7,COUNTIF('2027祝日等（不使用）'!$A$1:$A$20,単年カーブ!A2342)=1),0,1)</f>
        <v>1</v>
      </c>
      <c r="O2342">
        <f t="shared" si="253"/>
        <v>35</v>
      </c>
      <c r="P2342">
        <f t="shared" si="257"/>
        <v>1</v>
      </c>
      <c r="Q2342">
        <f t="shared" si="258"/>
        <v>1</v>
      </c>
    </row>
    <row r="2343" spans="1:17" ht="19.5" x14ac:dyDescent="0.4">
      <c r="A2343" s="33">
        <f t="shared" si="252"/>
        <v>46526</v>
      </c>
      <c r="B2343" s="27" t="str">
        <f t="shared" si="254"/>
        <v>(水)</v>
      </c>
      <c r="C2343" s="34">
        <v>0.72916666666666696</v>
      </c>
      <c r="D2343" s="16" t="s">
        <v>18</v>
      </c>
      <c r="E2343" s="35">
        <v>0.75</v>
      </c>
      <c r="F2343" s="50">
        <f>IF(COUNTIF('リスト（不使用）'!$A$5:$A$6,単年カーブ!$A$1),"希望数量入力ください",'単年（2027年度）'!$E$12*単年カーブ!$R$3+'単年（2027年度）'!$E$12*(1-単年カーブ!$R$3)*単年カーブ!Q2343)</f>
        <v>0</v>
      </c>
      <c r="G2343" s="47">
        <f t="shared" si="255"/>
        <v>0</v>
      </c>
      <c r="M2343">
        <f t="shared" si="256"/>
        <v>5</v>
      </c>
      <c r="N2343">
        <f>IF(OR(WEEKDAY(A2343)=1,WEEKDAY(A2343)=7,COUNTIF('2027祝日等（不使用）'!$A$1:$A$20,単年カーブ!A2343)=1),0,1)</f>
        <v>1</v>
      </c>
      <c r="O2343">
        <f t="shared" si="253"/>
        <v>36</v>
      </c>
      <c r="P2343">
        <f t="shared" si="257"/>
        <v>1</v>
      </c>
      <c r="Q2343">
        <f t="shared" si="258"/>
        <v>1</v>
      </c>
    </row>
    <row r="2344" spans="1:17" ht="19.5" x14ac:dyDescent="0.4">
      <c r="A2344" s="33">
        <f t="shared" si="252"/>
        <v>46526</v>
      </c>
      <c r="B2344" s="27" t="str">
        <f t="shared" si="254"/>
        <v>(水)</v>
      </c>
      <c r="C2344" s="34">
        <v>0.75</v>
      </c>
      <c r="D2344" s="16" t="s">
        <v>18</v>
      </c>
      <c r="E2344" s="35">
        <v>0.77083333333333304</v>
      </c>
      <c r="F2344" s="50">
        <f>IF(COUNTIF('リスト（不使用）'!$A$5:$A$6,単年カーブ!$A$1),"希望数量入力ください",'単年（2027年度）'!$E$12*単年カーブ!$R$3+'単年（2027年度）'!$E$12*(1-単年カーブ!$R$3)*単年カーブ!Q2344)</f>
        <v>0</v>
      </c>
      <c r="G2344" s="47">
        <f t="shared" si="255"/>
        <v>0</v>
      </c>
      <c r="M2344">
        <f t="shared" si="256"/>
        <v>5</v>
      </c>
      <c r="N2344">
        <f>IF(OR(WEEKDAY(A2344)=1,WEEKDAY(A2344)=7,COUNTIF('2027祝日等（不使用）'!$A$1:$A$20,単年カーブ!A2344)=1),0,1)</f>
        <v>1</v>
      </c>
      <c r="O2344">
        <f t="shared" si="253"/>
        <v>37</v>
      </c>
      <c r="P2344">
        <f t="shared" si="257"/>
        <v>1</v>
      </c>
      <c r="Q2344">
        <f t="shared" si="258"/>
        <v>1</v>
      </c>
    </row>
    <row r="2345" spans="1:17" ht="19.5" x14ac:dyDescent="0.4">
      <c r="A2345" s="33">
        <f t="shared" si="252"/>
        <v>46526</v>
      </c>
      <c r="B2345" s="27" t="str">
        <f t="shared" si="254"/>
        <v>(水)</v>
      </c>
      <c r="C2345" s="34">
        <v>0.77083333333333304</v>
      </c>
      <c r="D2345" s="16" t="s">
        <v>18</v>
      </c>
      <c r="E2345" s="35">
        <v>0.79166666666666696</v>
      </c>
      <c r="F2345" s="50">
        <f>IF(COUNTIF('リスト（不使用）'!$A$5:$A$6,単年カーブ!$A$1),"希望数量入力ください",'単年（2027年度）'!$E$12*単年カーブ!$R$3+'単年（2027年度）'!$E$12*(1-単年カーブ!$R$3)*単年カーブ!Q2345)</f>
        <v>0</v>
      </c>
      <c r="G2345" s="47">
        <f t="shared" si="255"/>
        <v>0</v>
      </c>
      <c r="M2345">
        <f t="shared" si="256"/>
        <v>5</v>
      </c>
      <c r="N2345">
        <f>IF(OR(WEEKDAY(A2345)=1,WEEKDAY(A2345)=7,COUNTIF('2027祝日等（不使用）'!$A$1:$A$20,単年カーブ!A2345)=1),0,1)</f>
        <v>1</v>
      </c>
      <c r="O2345">
        <f t="shared" si="253"/>
        <v>38</v>
      </c>
      <c r="P2345">
        <f t="shared" si="257"/>
        <v>1</v>
      </c>
      <c r="Q2345">
        <f t="shared" si="258"/>
        <v>1</v>
      </c>
    </row>
    <row r="2346" spans="1:17" ht="19.5" x14ac:dyDescent="0.4">
      <c r="A2346" s="33">
        <f t="shared" si="252"/>
        <v>46526</v>
      </c>
      <c r="B2346" s="27" t="str">
        <f t="shared" si="254"/>
        <v>(水)</v>
      </c>
      <c r="C2346" s="34">
        <v>0.79166666666666696</v>
      </c>
      <c r="D2346" s="16" t="s">
        <v>18</v>
      </c>
      <c r="E2346" s="35">
        <v>0.8125</v>
      </c>
      <c r="F2346" s="50">
        <f>IF(COUNTIF('リスト（不使用）'!$A$5:$A$6,単年カーブ!$A$1),"希望数量入力ください",'単年（2027年度）'!$E$12*単年カーブ!$R$3+'単年（2027年度）'!$E$12*(1-単年カーブ!$R$3)*単年カーブ!Q2346)</f>
        <v>0</v>
      </c>
      <c r="G2346" s="47">
        <f t="shared" si="255"/>
        <v>0</v>
      </c>
      <c r="M2346">
        <f t="shared" si="256"/>
        <v>5</v>
      </c>
      <c r="N2346">
        <f>IF(OR(WEEKDAY(A2346)=1,WEEKDAY(A2346)=7,COUNTIF('2027祝日等（不使用）'!$A$1:$A$20,単年カーブ!A2346)=1),0,1)</f>
        <v>1</v>
      </c>
      <c r="O2346">
        <f t="shared" si="253"/>
        <v>39</v>
      </c>
      <c r="P2346">
        <f t="shared" si="257"/>
        <v>1</v>
      </c>
      <c r="Q2346">
        <f t="shared" si="258"/>
        <v>1</v>
      </c>
    </row>
    <row r="2347" spans="1:17" ht="19.5" x14ac:dyDescent="0.4">
      <c r="A2347" s="33">
        <f t="shared" si="252"/>
        <v>46526</v>
      </c>
      <c r="B2347" s="27" t="str">
        <f t="shared" si="254"/>
        <v>(水)</v>
      </c>
      <c r="C2347" s="34">
        <v>0.8125</v>
      </c>
      <c r="D2347" s="16" t="s">
        <v>18</v>
      </c>
      <c r="E2347" s="35">
        <v>0.83333333333333304</v>
      </c>
      <c r="F2347" s="50">
        <f>IF(COUNTIF('リスト（不使用）'!$A$5:$A$6,単年カーブ!$A$1),"希望数量入力ください",'単年（2027年度）'!$E$12*単年カーブ!$R$3+'単年（2027年度）'!$E$12*(1-単年カーブ!$R$3)*単年カーブ!Q2347)</f>
        <v>0</v>
      </c>
      <c r="G2347" s="47">
        <f t="shared" si="255"/>
        <v>0</v>
      </c>
      <c r="M2347">
        <f t="shared" si="256"/>
        <v>5</v>
      </c>
      <c r="N2347">
        <f>IF(OR(WEEKDAY(A2347)=1,WEEKDAY(A2347)=7,COUNTIF('2027祝日等（不使用）'!$A$1:$A$20,単年カーブ!A2347)=1),0,1)</f>
        <v>1</v>
      </c>
      <c r="O2347">
        <f t="shared" si="253"/>
        <v>40</v>
      </c>
      <c r="P2347">
        <f t="shared" si="257"/>
        <v>1</v>
      </c>
      <c r="Q2347">
        <f t="shared" si="258"/>
        <v>1</v>
      </c>
    </row>
    <row r="2348" spans="1:17" ht="19.5" x14ac:dyDescent="0.4">
      <c r="A2348" s="33">
        <f t="shared" si="252"/>
        <v>46526</v>
      </c>
      <c r="B2348" s="27" t="str">
        <f t="shared" si="254"/>
        <v>(水)</v>
      </c>
      <c r="C2348" s="34">
        <v>0.83333333333333304</v>
      </c>
      <c r="D2348" s="16" t="s">
        <v>18</v>
      </c>
      <c r="E2348" s="35">
        <v>0.85416666666666696</v>
      </c>
      <c r="F2348" s="50">
        <f>IF(COUNTIF('リスト（不使用）'!$A$5:$A$6,単年カーブ!$A$1),"希望数量入力ください",'単年（2027年度）'!$E$12*単年カーブ!$R$3+'単年（2027年度）'!$E$12*(1-単年カーブ!$R$3)*単年カーブ!Q2348)</f>
        <v>0</v>
      </c>
      <c r="G2348" s="47">
        <f t="shared" si="255"/>
        <v>0</v>
      </c>
      <c r="M2348">
        <f t="shared" si="256"/>
        <v>5</v>
      </c>
      <c r="N2348">
        <f>IF(OR(WEEKDAY(A2348)=1,WEEKDAY(A2348)=7,COUNTIF('2027祝日等（不使用）'!$A$1:$A$20,単年カーブ!A2348)=1),0,1)</f>
        <v>1</v>
      </c>
      <c r="O2348">
        <f t="shared" si="253"/>
        <v>41</v>
      </c>
      <c r="P2348">
        <f t="shared" si="257"/>
        <v>0</v>
      </c>
      <c r="Q2348">
        <f t="shared" si="258"/>
        <v>0</v>
      </c>
    </row>
    <row r="2349" spans="1:17" ht="19.5" x14ac:dyDescent="0.4">
      <c r="A2349" s="33">
        <f t="shared" si="252"/>
        <v>46526</v>
      </c>
      <c r="B2349" s="27" t="str">
        <f t="shared" si="254"/>
        <v>(水)</v>
      </c>
      <c r="C2349" s="34">
        <v>0.85416666666666696</v>
      </c>
      <c r="D2349" s="16" t="s">
        <v>18</v>
      </c>
      <c r="E2349" s="35">
        <v>0.875</v>
      </c>
      <c r="F2349" s="50">
        <f>IF(COUNTIF('リスト（不使用）'!$A$5:$A$6,単年カーブ!$A$1),"希望数量入力ください",'単年（2027年度）'!$E$12*単年カーブ!$R$3+'単年（2027年度）'!$E$12*(1-単年カーブ!$R$3)*単年カーブ!Q2349)</f>
        <v>0</v>
      </c>
      <c r="G2349" s="47">
        <f t="shared" si="255"/>
        <v>0</v>
      </c>
      <c r="M2349">
        <f t="shared" si="256"/>
        <v>5</v>
      </c>
      <c r="N2349">
        <f>IF(OR(WEEKDAY(A2349)=1,WEEKDAY(A2349)=7,COUNTIF('2027祝日等（不使用）'!$A$1:$A$20,単年カーブ!A2349)=1),0,1)</f>
        <v>1</v>
      </c>
      <c r="O2349">
        <f t="shared" si="253"/>
        <v>42</v>
      </c>
      <c r="P2349">
        <f t="shared" si="257"/>
        <v>0</v>
      </c>
      <c r="Q2349">
        <f t="shared" si="258"/>
        <v>0</v>
      </c>
    </row>
    <row r="2350" spans="1:17" ht="19.5" x14ac:dyDescent="0.4">
      <c r="A2350" s="33">
        <f t="shared" si="252"/>
        <v>46526</v>
      </c>
      <c r="B2350" s="27" t="str">
        <f t="shared" si="254"/>
        <v>(水)</v>
      </c>
      <c r="C2350" s="34">
        <v>0.875</v>
      </c>
      <c r="D2350" s="16" t="s">
        <v>18</v>
      </c>
      <c r="E2350" s="35">
        <v>0.89583333333333304</v>
      </c>
      <c r="F2350" s="50">
        <f>IF(COUNTIF('リスト（不使用）'!$A$5:$A$6,単年カーブ!$A$1),"希望数量入力ください",'単年（2027年度）'!$E$12*単年カーブ!$R$3+'単年（2027年度）'!$E$12*(1-単年カーブ!$R$3)*単年カーブ!Q2350)</f>
        <v>0</v>
      </c>
      <c r="G2350" s="47">
        <f t="shared" si="255"/>
        <v>0</v>
      </c>
      <c r="M2350">
        <f t="shared" si="256"/>
        <v>5</v>
      </c>
      <c r="N2350">
        <f>IF(OR(WEEKDAY(A2350)=1,WEEKDAY(A2350)=7,COUNTIF('2027祝日等（不使用）'!$A$1:$A$20,単年カーブ!A2350)=1),0,1)</f>
        <v>1</v>
      </c>
      <c r="O2350">
        <f t="shared" si="253"/>
        <v>43</v>
      </c>
      <c r="P2350">
        <f t="shared" si="257"/>
        <v>0</v>
      </c>
      <c r="Q2350">
        <f t="shared" si="258"/>
        <v>0</v>
      </c>
    </row>
    <row r="2351" spans="1:17" ht="19.5" x14ac:dyDescent="0.4">
      <c r="A2351" s="33">
        <f t="shared" si="252"/>
        <v>46526</v>
      </c>
      <c r="B2351" s="27" t="str">
        <f t="shared" si="254"/>
        <v>(水)</v>
      </c>
      <c r="C2351" s="34">
        <v>0.89583333333333304</v>
      </c>
      <c r="D2351" s="16" t="s">
        <v>18</v>
      </c>
      <c r="E2351" s="35">
        <v>0.91666666666666696</v>
      </c>
      <c r="F2351" s="50">
        <f>IF(COUNTIF('リスト（不使用）'!$A$5:$A$6,単年カーブ!$A$1),"希望数量入力ください",'単年（2027年度）'!$E$12*単年カーブ!$R$3+'単年（2027年度）'!$E$12*(1-単年カーブ!$R$3)*単年カーブ!Q2351)</f>
        <v>0</v>
      </c>
      <c r="G2351" s="47">
        <f t="shared" si="255"/>
        <v>0</v>
      </c>
      <c r="M2351">
        <f t="shared" si="256"/>
        <v>5</v>
      </c>
      <c r="N2351">
        <f>IF(OR(WEEKDAY(A2351)=1,WEEKDAY(A2351)=7,COUNTIF('2027祝日等（不使用）'!$A$1:$A$20,単年カーブ!A2351)=1),0,1)</f>
        <v>1</v>
      </c>
      <c r="O2351">
        <f t="shared" si="253"/>
        <v>44</v>
      </c>
      <c r="P2351">
        <f t="shared" si="257"/>
        <v>0</v>
      </c>
      <c r="Q2351">
        <f t="shared" si="258"/>
        <v>0</v>
      </c>
    </row>
    <row r="2352" spans="1:17" ht="19.5" x14ac:dyDescent="0.4">
      <c r="A2352" s="33">
        <f t="shared" si="252"/>
        <v>46526</v>
      </c>
      <c r="B2352" s="27" t="str">
        <f t="shared" si="254"/>
        <v>(水)</v>
      </c>
      <c r="C2352" s="34">
        <v>0.91666666666666696</v>
      </c>
      <c r="D2352" s="16" t="s">
        <v>18</v>
      </c>
      <c r="E2352" s="35">
        <v>0.9375</v>
      </c>
      <c r="F2352" s="50">
        <f>IF(COUNTIF('リスト（不使用）'!$A$5:$A$6,単年カーブ!$A$1),"希望数量入力ください",'単年（2027年度）'!$E$12*単年カーブ!$R$3+'単年（2027年度）'!$E$12*(1-単年カーブ!$R$3)*単年カーブ!Q2352)</f>
        <v>0</v>
      </c>
      <c r="G2352" s="47">
        <f t="shared" si="255"/>
        <v>0</v>
      </c>
      <c r="M2352">
        <f t="shared" si="256"/>
        <v>5</v>
      </c>
      <c r="N2352">
        <f>IF(OR(WEEKDAY(A2352)=1,WEEKDAY(A2352)=7,COUNTIF('2027祝日等（不使用）'!$A$1:$A$20,単年カーブ!A2352)=1),0,1)</f>
        <v>1</v>
      </c>
      <c r="O2352">
        <f t="shared" si="253"/>
        <v>45</v>
      </c>
      <c r="P2352">
        <f t="shared" si="257"/>
        <v>0</v>
      </c>
      <c r="Q2352">
        <f t="shared" si="258"/>
        <v>0</v>
      </c>
    </row>
    <row r="2353" spans="1:17" ht="19.5" x14ac:dyDescent="0.4">
      <c r="A2353" s="33">
        <f t="shared" si="252"/>
        <v>46526</v>
      </c>
      <c r="B2353" s="27" t="str">
        <f t="shared" si="254"/>
        <v>(水)</v>
      </c>
      <c r="C2353" s="34">
        <v>0.9375</v>
      </c>
      <c r="D2353" s="16" t="s">
        <v>18</v>
      </c>
      <c r="E2353" s="35">
        <v>0.95833333333333304</v>
      </c>
      <c r="F2353" s="50">
        <f>IF(COUNTIF('リスト（不使用）'!$A$5:$A$6,単年カーブ!$A$1),"希望数量入力ください",'単年（2027年度）'!$E$12*単年カーブ!$R$3+'単年（2027年度）'!$E$12*(1-単年カーブ!$R$3)*単年カーブ!Q2353)</f>
        <v>0</v>
      </c>
      <c r="G2353" s="47">
        <f t="shared" si="255"/>
        <v>0</v>
      </c>
      <c r="M2353">
        <f t="shared" si="256"/>
        <v>5</v>
      </c>
      <c r="N2353">
        <f>IF(OR(WEEKDAY(A2353)=1,WEEKDAY(A2353)=7,COUNTIF('2027祝日等（不使用）'!$A$1:$A$20,単年カーブ!A2353)=1),0,1)</f>
        <v>1</v>
      </c>
      <c r="O2353">
        <f t="shared" si="253"/>
        <v>46</v>
      </c>
      <c r="P2353">
        <f t="shared" si="257"/>
        <v>0</v>
      </c>
      <c r="Q2353">
        <f t="shared" si="258"/>
        <v>0</v>
      </c>
    </row>
    <row r="2354" spans="1:17" ht="19.5" x14ac:dyDescent="0.4">
      <c r="A2354" s="33">
        <f t="shared" si="252"/>
        <v>46526</v>
      </c>
      <c r="B2354" s="27" t="str">
        <f t="shared" si="254"/>
        <v>(水)</v>
      </c>
      <c r="C2354" s="34">
        <v>0.95833333333333304</v>
      </c>
      <c r="D2354" s="16" t="s">
        <v>18</v>
      </c>
      <c r="E2354" s="35">
        <v>0.97916666666666696</v>
      </c>
      <c r="F2354" s="50">
        <f>IF(COUNTIF('リスト（不使用）'!$A$5:$A$6,単年カーブ!$A$1),"希望数量入力ください",'単年（2027年度）'!$E$12*単年カーブ!$R$3+'単年（2027年度）'!$E$12*(1-単年カーブ!$R$3)*単年カーブ!Q2354)</f>
        <v>0</v>
      </c>
      <c r="G2354" s="47">
        <f t="shared" si="255"/>
        <v>0</v>
      </c>
      <c r="M2354">
        <f t="shared" si="256"/>
        <v>5</v>
      </c>
      <c r="N2354">
        <f>IF(OR(WEEKDAY(A2354)=1,WEEKDAY(A2354)=7,COUNTIF('2027祝日等（不使用）'!$A$1:$A$20,単年カーブ!A2354)=1),0,1)</f>
        <v>1</v>
      </c>
      <c r="O2354">
        <f t="shared" si="253"/>
        <v>47</v>
      </c>
      <c r="P2354">
        <f t="shared" si="257"/>
        <v>0</v>
      </c>
      <c r="Q2354">
        <f t="shared" si="258"/>
        <v>0</v>
      </c>
    </row>
    <row r="2355" spans="1:17" ht="19.5" x14ac:dyDescent="0.4">
      <c r="A2355" s="33">
        <f t="shared" si="252"/>
        <v>46526</v>
      </c>
      <c r="B2355" s="27" t="str">
        <f t="shared" si="254"/>
        <v>(水)</v>
      </c>
      <c r="C2355" s="34">
        <v>0.97916666666666696</v>
      </c>
      <c r="D2355" s="16" t="s">
        <v>18</v>
      </c>
      <c r="E2355" s="35" t="s">
        <v>17</v>
      </c>
      <c r="F2355" s="50">
        <f>IF(COUNTIF('リスト（不使用）'!$A$5:$A$6,単年カーブ!$A$1),"希望数量入力ください",'単年（2027年度）'!$E$12*単年カーブ!$R$3+'単年（2027年度）'!$E$12*(1-単年カーブ!$R$3)*単年カーブ!Q2355)</f>
        <v>0</v>
      </c>
      <c r="G2355" s="47">
        <f t="shared" si="255"/>
        <v>0</v>
      </c>
      <c r="M2355">
        <f t="shared" si="256"/>
        <v>5</v>
      </c>
      <c r="N2355">
        <f>IF(OR(WEEKDAY(A2355)=1,WEEKDAY(A2355)=7,COUNTIF('2027祝日等（不使用）'!$A$1:$A$20,単年カーブ!A2355)=1),0,1)</f>
        <v>1</v>
      </c>
      <c r="O2355">
        <f t="shared" si="253"/>
        <v>48</v>
      </c>
      <c r="P2355">
        <f t="shared" si="257"/>
        <v>0</v>
      </c>
      <c r="Q2355">
        <f t="shared" si="258"/>
        <v>0</v>
      </c>
    </row>
    <row r="2356" spans="1:17" ht="19.5" x14ac:dyDescent="0.4">
      <c r="A2356" s="33">
        <f t="shared" ref="A2356:A2419" si="259">A2308+1</f>
        <v>46527</v>
      </c>
      <c r="B2356" s="27" t="str">
        <f t="shared" si="254"/>
        <v>(木)</v>
      </c>
      <c r="C2356" s="34">
        <v>0</v>
      </c>
      <c r="D2356" s="16" t="s">
        <v>18</v>
      </c>
      <c r="E2356" s="35">
        <v>2.0833333333333332E-2</v>
      </c>
      <c r="F2356" s="50">
        <f>IF(COUNTIF('リスト（不使用）'!$A$5:$A$6,単年カーブ!$A$1),"希望数量入力ください",'単年（2027年度）'!$E$12*単年カーブ!$R$3+'単年（2027年度）'!$E$12*(1-単年カーブ!$R$3)*単年カーブ!Q2356)</f>
        <v>0</v>
      </c>
      <c r="G2356" s="47">
        <f t="shared" si="255"/>
        <v>0</v>
      </c>
      <c r="M2356">
        <f t="shared" si="256"/>
        <v>5</v>
      </c>
      <c r="N2356">
        <f>IF(OR(WEEKDAY(A2356)=1,WEEKDAY(A2356)=7,COUNTIF('2027祝日等（不使用）'!$A$1:$A$20,単年カーブ!A2356)=1),0,1)</f>
        <v>1</v>
      </c>
      <c r="O2356">
        <f t="shared" ref="O2356:O2419" si="260">O2308</f>
        <v>1</v>
      </c>
      <c r="P2356">
        <f t="shared" si="257"/>
        <v>0</v>
      </c>
      <c r="Q2356">
        <f t="shared" si="258"/>
        <v>0</v>
      </c>
    </row>
    <row r="2357" spans="1:17" ht="19.5" x14ac:dyDescent="0.4">
      <c r="A2357" s="33">
        <f t="shared" si="259"/>
        <v>46527</v>
      </c>
      <c r="B2357" s="27" t="str">
        <f t="shared" si="254"/>
        <v>(木)</v>
      </c>
      <c r="C2357" s="34">
        <v>2.0833333333333332E-2</v>
      </c>
      <c r="D2357" s="16" t="s">
        <v>18</v>
      </c>
      <c r="E2357" s="35">
        <v>4.1666666666666664E-2</v>
      </c>
      <c r="F2357" s="50">
        <f>IF(COUNTIF('リスト（不使用）'!$A$5:$A$6,単年カーブ!$A$1),"希望数量入力ください",'単年（2027年度）'!$E$12*単年カーブ!$R$3+'単年（2027年度）'!$E$12*(1-単年カーブ!$R$3)*単年カーブ!Q2357)</f>
        <v>0</v>
      </c>
      <c r="G2357" s="47">
        <f t="shared" si="255"/>
        <v>0</v>
      </c>
      <c r="M2357">
        <f t="shared" si="256"/>
        <v>5</v>
      </c>
      <c r="N2357">
        <f>IF(OR(WEEKDAY(A2357)=1,WEEKDAY(A2357)=7,COUNTIF('2027祝日等（不使用）'!$A$1:$A$20,単年カーブ!A2357)=1),0,1)</f>
        <v>1</v>
      </c>
      <c r="O2357">
        <f t="shared" si="260"/>
        <v>2</v>
      </c>
      <c r="P2357">
        <f t="shared" si="257"/>
        <v>0</v>
      </c>
      <c r="Q2357">
        <f t="shared" si="258"/>
        <v>0</v>
      </c>
    </row>
    <row r="2358" spans="1:17" ht="19.5" x14ac:dyDescent="0.4">
      <c r="A2358" s="33">
        <f t="shared" si="259"/>
        <v>46527</v>
      </c>
      <c r="B2358" s="27" t="str">
        <f t="shared" si="254"/>
        <v>(木)</v>
      </c>
      <c r="C2358" s="34">
        <v>4.1666666666666664E-2</v>
      </c>
      <c r="D2358" s="16" t="s">
        <v>18</v>
      </c>
      <c r="E2358" s="35">
        <v>6.25E-2</v>
      </c>
      <c r="F2358" s="50">
        <f>IF(COUNTIF('リスト（不使用）'!$A$5:$A$6,単年カーブ!$A$1),"希望数量入力ください",'単年（2027年度）'!$E$12*単年カーブ!$R$3+'単年（2027年度）'!$E$12*(1-単年カーブ!$R$3)*単年カーブ!Q2358)</f>
        <v>0</v>
      </c>
      <c r="G2358" s="47">
        <f t="shared" si="255"/>
        <v>0</v>
      </c>
      <c r="M2358">
        <f t="shared" si="256"/>
        <v>5</v>
      </c>
      <c r="N2358">
        <f>IF(OR(WEEKDAY(A2358)=1,WEEKDAY(A2358)=7,COUNTIF('2027祝日等（不使用）'!$A$1:$A$20,単年カーブ!A2358)=1),0,1)</f>
        <v>1</v>
      </c>
      <c r="O2358">
        <f t="shared" si="260"/>
        <v>3</v>
      </c>
      <c r="P2358">
        <f t="shared" si="257"/>
        <v>0</v>
      </c>
      <c r="Q2358">
        <f t="shared" si="258"/>
        <v>0</v>
      </c>
    </row>
    <row r="2359" spans="1:17" ht="19.5" x14ac:dyDescent="0.4">
      <c r="A2359" s="33">
        <f t="shared" si="259"/>
        <v>46527</v>
      </c>
      <c r="B2359" s="27" t="str">
        <f t="shared" si="254"/>
        <v>(木)</v>
      </c>
      <c r="C2359" s="34">
        <v>6.25E-2</v>
      </c>
      <c r="D2359" s="16" t="s">
        <v>18</v>
      </c>
      <c r="E2359" s="35">
        <v>8.3333333333333301E-2</v>
      </c>
      <c r="F2359" s="50">
        <f>IF(COUNTIF('リスト（不使用）'!$A$5:$A$6,単年カーブ!$A$1),"希望数量入力ください",'単年（2027年度）'!$E$12*単年カーブ!$R$3+'単年（2027年度）'!$E$12*(1-単年カーブ!$R$3)*単年カーブ!Q2359)</f>
        <v>0</v>
      </c>
      <c r="G2359" s="47">
        <f t="shared" si="255"/>
        <v>0</v>
      </c>
      <c r="M2359">
        <f t="shared" si="256"/>
        <v>5</v>
      </c>
      <c r="N2359">
        <f>IF(OR(WEEKDAY(A2359)=1,WEEKDAY(A2359)=7,COUNTIF('2027祝日等（不使用）'!$A$1:$A$20,単年カーブ!A2359)=1),0,1)</f>
        <v>1</v>
      </c>
      <c r="O2359">
        <f t="shared" si="260"/>
        <v>4</v>
      </c>
      <c r="P2359">
        <f t="shared" si="257"/>
        <v>0</v>
      </c>
      <c r="Q2359">
        <f t="shared" si="258"/>
        <v>0</v>
      </c>
    </row>
    <row r="2360" spans="1:17" ht="19.5" x14ac:dyDescent="0.4">
      <c r="A2360" s="33">
        <f t="shared" si="259"/>
        <v>46527</v>
      </c>
      <c r="B2360" s="27" t="str">
        <f t="shared" si="254"/>
        <v>(木)</v>
      </c>
      <c r="C2360" s="34">
        <v>8.3333333333333301E-2</v>
      </c>
      <c r="D2360" s="16" t="s">
        <v>18</v>
      </c>
      <c r="E2360" s="35">
        <v>0.104166666666667</v>
      </c>
      <c r="F2360" s="50">
        <f>IF(COUNTIF('リスト（不使用）'!$A$5:$A$6,単年カーブ!$A$1),"希望数量入力ください",'単年（2027年度）'!$E$12*単年カーブ!$R$3+'単年（2027年度）'!$E$12*(1-単年カーブ!$R$3)*単年カーブ!Q2360)</f>
        <v>0</v>
      </c>
      <c r="G2360" s="47">
        <f t="shared" si="255"/>
        <v>0</v>
      </c>
      <c r="M2360">
        <f t="shared" si="256"/>
        <v>5</v>
      </c>
      <c r="N2360">
        <f>IF(OR(WEEKDAY(A2360)=1,WEEKDAY(A2360)=7,COUNTIF('2027祝日等（不使用）'!$A$1:$A$20,単年カーブ!A2360)=1),0,1)</f>
        <v>1</v>
      </c>
      <c r="O2360">
        <f t="shared" si="260"/>
        <v>5</v>
      </c>
      <c r="P2360">
        <f t="shared" si="257"/>
        <v>0</v>
      </c>
      <c r="Q2360">
        <f t="shared" si="258"/>
        <v>0</v>
      </c>
    </row>
    <row r="2361" spans="1:17" ht="19.5" x14ac:dyDescent="0.4">
      <c r="A2361" s="33">
        <f t="shared" si="259"/>
        <v>46527</v>
      </c>
      <c r="B2361" s="27" t="str">
        <f t="shared" si="254"/>
        <v>(木)</v>
      </c>
      <c r="C2361" s="34">
        <v>0.104166666666667</v>
      </c>
      <c r="D2361" s="16" t="s">
        <v>18</v>
      </c>
      <c r="E2361" s="35">
        <v>0.125</v>
      </c>
      <c r="F2361" s="50">
        <f>IF(COUNTIF('リスト（不使用）'!$A$5:$A$6,単年カーブ!$A$1),"希望数量入力ください",'単年（2027年度）'!$E$12*単年カーブ!$R$3+'単年（2027年度）'!$E$12*(1-単年カーブ!$R$3)*単年カーブ!Q2361)</f>
        <v>0</v>
      </c>
      <c r="G2361" s="47">
        <f t="shared" si="255"/>
        <v>0</v>
      </c>
      <c r="M2361">
        <f t="shared" si="256"/>
        <v>5</v>
      </c>
      <c r="N2361">
        <f>IF(OR(WEEKDAY(A2361)=1,WEEKDAY(A2361)=7,COUNTIF('2027祝日等（不使用）'!$A$1:$A$20,単年カーブ!A2361)=1),0,1)</f>
        <v>1</v>
      </c>
      <c r="O2361">
        <f t="shared" si="260"/>
        <v>6</v>
      </c>
      <c r="P2361">
        <f t="shared" si="257"/>
        <v>0</v>
      </c>
      <c r="Q2361">
        <f t="shared" si="258"/>
        <v>0</v>
      </c>
    </row>
    <row r="2362" spans="1:17" ht="19.5" x14ac:dyDescent="0.4">
      <c r="A2362" s="33">
        <f t="shared" si="259"/>
        <v>46527</v>
      </c>
      <c r="B2362" s="27" t="str">
        <f t="shared" si="254"/>
        <v>(木)</v>
      </c>
      <c r="C2362" s="34">
        <v>0.125</v>
      </c>
      <c r="D2362" s="16" t="s">
        <v>18</v>
      </c>
      <c r="E2362" s="35">
        <v>0.14583333333333301</v>
      </c>
      <c r="F2362" s="50">
        <f>IF(COUNTIF('リスト（不使用）'!$A$5:$A$6,単年カーブ!$A$1),"希望数量入力ください",'単年（2027年度）'!$E$12*単年カーブ!$R$3+'単年（2027年度）'!$E$12*(1-単年カーブ!$R$3)*単年カーブ!Q2362)</f>
        <v>0</v>
      </c>
      <c r="G2362" s="47">
        <f t="shared" si="255"/>
        <v>0</v>
      </c>
      <c r="M2362">
        <f t="shared" si="256"/>
        <v>5</v>
      </c>
      <c r="N2362">
        <f>IF(OR(WEEKDAY(A2362)=1,WEEKDAY(A2362)=7,COUNTIF('2027祝日等（不使用）'!$A$1:$A$20,単年カーブ!A2362)=1),0,1)</f>
        <v>1</v>
      </c>
      <c r="O2362">
        <f t="shared" si="260"/>
        <v>7</v>
      </c>
      <c r="P2362">
        <f t="shared" si="257"/>
        <v>0</v>
      </c>
      <c r="Q2362">
        <f t="shared" si="258"/>
        <v>0</v>
      </c>
    </row>
    <row r="2363" spans="1:17" ht="19.5" x14ac:dyDescent="0.4">
      <c r="A2363" s="33">
        <f t="shared" si="259"/>
        <v>46527</v>
      </c>
      <c r="B2363" s="27" t="str">
        <f t="shared" si="254"/>
        <v>(木)</v>
      </c>
      <c r="C2363" s="34">
        <v>0.14583333333333301</v>
      </c>
      <c r="D2363" s="16" t="s">
        <v>18</v>
      </c>
      <c r="E2363" s="35">
        <v>0.16666666666666699</v>
      </c>
      <c r="F2363" s="50">
        <f>IF(COUNTIF('リスト（不使用）'!$A$5:$A$6,単年カーブ!$A$1),"希望数量入力ください",'単年（2027年度）'!$E$12*単年カーブ!$R$3+'単年（2027年度）'!$E$12*(1-単年カーブ!$R$3)*単年カーブ!Q2363)</f>
        <v>0</v>
      </c>
      <c r="G2363" s="47">
        <f t="shared" si="255"/>
        <v>0</v>
      </c>
      <c r="M2363">
        <f t="shared" si="256"/>
        <v>5</v>
      </c>
      <c r="N2363">
        <f>IF(OR(WEEKDAY(A2363)=1,WEEKDAY(A2363)=7,COUNTIF('2027祝日等（不使用）'!$A$1:$A$20,単年カーブ!A2363)=1),0,1)</f>
        <v>1</v>
      </c>
      <c r="O2363">
        <f t="shared" si="260"/>
        <v>8</v>
      </c>
      <c r="P2363">
        <f t="shared" si="257"/>
        <v>0</v>
      </c>
      <c r="Q2363">
        <f t="shared" si="258"/>
        <v>0</v>
      </c>
    </row>
    <row r="2364" spans="1:17" ht="19.5" x14ac:dyDescent="0.4">
      <c r="A2364" s="33">
        <f t="shared" si="259"/>
        <v>46527</v>
      </c>
      <c r="B2364" s="27" t="str">
        <f t="shared" si="254"/>
        <v>(木)</v>
      </c>
      <c r="C2364" s="34">
        <v>0.16666666666666699</v>
      </c>
      <c r="D2364" s="16" t="s">
        <v>18</v>
      </c>
      <c r="E2364" s="35">
        <v>0.1875</v>
      </c>
      <c r="F2364" s="50">
        <f>IF(COUNTIF('リスト（不使用）'!$A$5:$A$6,単年カーブ!$A$1),"希望数量入力ください",'単年（2027年度）'!$E$12*単年カーブ!$R$3+'単年（2027年度）'!$E$12*(1-単年カーブ!$R$3)*単年カーブ!Q2364)</f>
        <v>0</v>
      </c>
      <c r="G2364" s="47">
        <f t="shared" si="255"/>
        <v>0</v>
      </c>
      <c r="M2364">
        <f t="shared" si="256"/>
        <v>5</v>
      </c>
      <c r="N2364">
        <f>IF(OR(WEEKDAY(A2364)=1,WEEKDAY(A2364)=7,COUNTIF('2027祝日等（不使用）'!$A$1:$A$20,単年カーブ!A2364)=1),0,1)</f>
        <v>1</v>
      </c>
      <c r="O2364">
        <f t="shared" si="260"/>
        <v>9</v>
      </c>
      <c r="P2364">
        <f t="shared" si="257"/>
        <v>0</v>
      </c>
      <c r="Q2364">
        <f t="shared" si="258"/>
        <v>0</v>
      </c>
    </row>
    <row r="2365" spans="1:17" ht="19.5" x14ac:dyDescent="0.4">
      <c r="A2365" s="33">
        <f t="shared" si="259"/>
        <v>46527</v>
      </c>
      <c r="B2365" s="27" t="str">
        <f t="shared" si="254"/>
        <v>(木)</v>
      </c>
      <c r="C2365" s="34">
        <v>0.1875</v>
      </c>
      <c r="D2365" s="16" t="s">
        <v>18</v>
      </c>
      <c r="E2365" s="35">
        <v>0.20833333333333301</v>
      </c>
      <c r="F2365" s="50">
        <f>IF(COUNTIF('リスト（不使用）'!$A$5:$A$6,単年カーブ!$A$1),"希望数量入力ください",'単年（2027年度）'!$E$12*単年カーブ!$R$3+'単年（2027年度）'!$E$12*(1-単年カーブ!$R$3)*単年カーブ!Q2365)</f>
        <v>0</v>
      </c>
      <c r="G2365" s="47">
        <f t="shared" si="255"/>
        <v>0</v>
      </c>
      <c r="M2365">
        <f t="shared" si="256"/>
        <v>5</v>
      </c>
      <c r="N2365">
        <f>IF(OR(WEEKDAY(A2365)=1,WEEKDAY(A2365)=7,COUNTIF('2027祝日等（不使用）'!$A$1:$A$20,単年カーブ!A2365)=1),0,1)</f>
        <v>1</v>
      </c>
      <c r="O2365">
        <f t="shared" si="260"/>
        <v>10</v>
      </c>
      <c r="P2365">
        <f t="shared" si="257"/>
        <v>0</v>
      </c>
      <c r="Q2365">
        <f t="shared" si="258"/>
        <v>0</v>
      </c>
    </row>
    <row r="2366" spans="1:17" ht="19.5" x14ac:dyDescent="0.4">
      <c r="A2366" s="33">
        <f t="shared" si="259"/>
        <v>46527</v>
      </c>
      <c r="B2366" s="27" t="str">
        <f t="shared" si="254"/>
        <v>(木)</v>
      </c>
      <c r="C2366" s="34">
        <v>0.20833333333333301</v>
      </c>
      <c r="D2366" s="16" t="s">
        <v>18</v>
      </c>
      <c r="E2366" s="35">
        <v>0.22916666666666699</v>
      </c>
      <c r="F2366" s="50">
        <f>IF(COUNTIF('リスト（不使用）'!$A$5:$A$6,単年カーブ!$A$1),"希望数量入力ください",'単年（2027年度）'!$E$12*単年カーブ!$R$3+'単年（2027年度）'!$E$12*(1-単年カーブ!$R$3)*単年カーブ!Q2366)</f>
        <v>0</v>
      </c>
      <c r="G2366" s="47">
        <f t="shared" si="255"/>
        <v>0</v>
      </c>
      <c r="M2366">
        <f t="shared" si="256"/>
        <v>5</v>
      </c>
      <c r="N2366">
        <f>IF(OR(WEEKDAY(A2366)=1,WEEKDAY(A2366)=7,COUNTIF('2027祝日等（不使用）'!$A$1:$A$20,単年カーブ!A2366)=1),0,1)</f>
        <v>1</v>
      </c>
      <c r="O2366">
        <f t="shared" si="260"/>
        <v>11</v>
      </c>
      <c r="P2366">
        <f t="shared" si="257"/>
        <v>0</v>
      </c>
      <c r="Q2366">
        <f t="shared" si="258"/>
        <v>0</v>
      </c>
    </row>
    <row r="2367" spans="1:17" ht="19.5" x14ac:dyDescent="0.4">
      <c r="A2367" s="33">
        <f t="shared" si="259"/>
        <v>46527</v>
      </c>
      <c r="B2367" s="27" t="str">
        <f t="shared" si="254"/>
        <v>(木)</v>
      </c>
      <c r="C2367" s="34">
        <v>0.22916666666666699</v>
      </c>
      <c r="D2367" s="16" t="s">
        <v>18</v>
      </c>
      <c r="E2367" s="35">
        <v>0.25</v>
      </c>
      <c r="F2367" s="50">
        <f>IF(COUNTIF('リスト（不使用）'!$A$5:$A$6,単年カーブ!$A$1),"希望数量入力ください",'単年（2027年度）'!$E$12*単年カーブ!$R$3+'単年（2027年度）'!$E$12*(1-単年カーブ!$R$3)*単年カーブ!Q2367)</f>
        <v>0</v>
      </c>
      <c r="G2367" s="47">
        <f t="shared" si="255"/>
        <v>0</v>
      </c>
      <c r="M2367">
        <f t="shared" si="256"/>
        <v>5</v>
      </c>
      <c r="N2367">
        <f>IF(OR(WEEKDAY(A2367)=1,WEEKDAY(A2367)=7,COUNTIF('2027祝日等（不使用）'!$A$1:$A$20,単年カーブ!A2367)=1),0,1)</f>
        <v>1</v>
      </c>
      <c r="O2367">
        <f t="shared" si="260"/>
        <v>12</v>
      </c>
      <c r="P2367">
        <f t="shared" si="257"/>
        <v>0</v>
      </c>
      <c r="Q2367">
        <f t="shared" si="258"/>
        <v>0</v>
      </c>
    </row>
    <row r="2368" spans="1:17" ht="19.5" x14ac:dyDescent="0.4">
      <c r="A2368" s="33">
        <f t="shared" si="259"/>
        <v>46527</v>
      </c>
      <c r="B2368" s="27" t="str">
        <f t="shared" si="254"/>
        <v>(木)</v>
      </c>
      <c r="C2368" s="34">
        <v>0.25</v>
      </c>
      <c r="D2368" s="16" t="s">
        <v>18</v>
      </c>
      <c r="E2368" s="35">
        <v>0.27083333333333298</v>
      </c>
      <c r="F2368" s="50">
        <f>IF(COUNTIF('リスト（不使用）'!$A$5:$A$6,単年カーブ!$A$1),"希望数量入力ください",'単年（2027年度）'!$E$12*単年カーブ!$R$3+'単年（2027年度）'!$E$12*(1-単年カーブ!$R$3)*単年カーブ!Q2368)</f>
        <v>0</v>
      </c>
      <c r="G2368" s="47">
        <f t="shared" si="255"/>
        <v>0</v>
      </c>
      <c r="M2368">
        <f t="shared" si="256"/>
        <v>5</v>
      </c>
      <c r="N2368">
        <f>IF(OR(WEEKDAY(A2368)=1,WEEKDAY(A2368)=7,COUNTIF('2027祝日等（不使用）'!$A$1:$A$20,単年カーブ!A2368)=1),0,1)</f>
        <v>1</v>
      </c>
      <c r="O2368">
        <f t="shared" si="260"/>
        <v>13</v>
      </c>
      <c r="P2368">
        <f t="shared" si="257"/>
        <v>0</v>
      </c>
      <c r="Q2368">
        <f t="shared" si="258"/>
        <v>0</v>
      </c>
    </row>
    <row r="2369" spans="1:17" ht="19.5" x14ac:dyDescent="0.4">
      <c r="A2369" s="33">
        <f t="shared" si="259"/>
        <v>46527</v>
      </c>
      <c r="B2369" s="27" t="str">
        <f t="shared" si="254"/>
        <v>(木)</v>
      </c>
      <c r="C2369" s="34">
        <v>0.27083333333333298</v>
      </c>
      <c r="D2369" s="16" t="s">
        <v>18</v>
      </c>
      <c r="E2369" s="35">
        <v>0.29166666666666702</v>
      </c>
      <c r="F2369" s="50">
        <f>IF(COUNTIF('リスト（不使用）'!$A$5:$A$6,単年カーブ!$A$1),"希望数量入力ください",'単年（2027年度）'!$E$12*単年カーブ!$R$3+'単年（2027年度）'!$E$12*(1-単年カーブ!$R$3)*単年カーブ!Q2369)</f>
        <v>0</v>
      </c>
      <c r="G2369" s="47">
        <f t="shared" si="255"/>
        <v>0</v>
      </c>
      <c r="M2369">
        <f t="shared" si="256"/>
        <v>5</v>
      </c>
      <c r="N2369">
        <f>IF(OR(WEEKDAY(A2369)=1,WEEKDAY(A2369)=7,COUNTIF('2027祝日等（不使用）'!$A$1:$A$20,単年カーブ!A2369)=1),0,1)</f>
        <v>1</v>
      </c>
      <c r="O2369">
        <f t="shared" si="260"/>
        <v>14</v>
      </c>
      <c r="P2369">
        <f t="shared" si="257"/>
        <v>0</v>
      </c>
      <c r="Q2369">
        <f t="shared" si="258"/>
        <v>0</v>
      </c>
    </row>
    <row r="2370" spans="1:17" ht="19.5" x14ac:dyDescent="0.4">
      <c r="A2370" s="33">
        <f t="shared" si="259"/>
        <v>46527</v>
      </c>
      <c r="B2370" s="27" t="str">
        <f t="shared" si="254"/>
        <v>(木)</v>
      </c>
      <c r="C2370" s="34">
        <v>0.29166666666666702</v>
      </c>
      <c r="D2370" s="16" t="s">
        <v>18</v>
      </c>
      <c r="E2370" s="35">
        <v>0.3125</v>
      </c>
      <c r="F2370" s="50">
        <f>IF(COUNTIF('リスト（不使用）'!$A$5:$A$6,単年カーブ!$A$1),"希望数量入力ください",'単年（2027年度）'!$E$12*単年カーブ!$R$3+'単年（2027年度）'!$E$12*(1-単年カーブ!$R$3)*単年カーブ!Q2370)</f>
        <v>0</v>
      </c>
      <c r="G2370" s="47">
        <f t="shared" si="255"/>
        <v>0</v>
      </c>
      <c r="M2370">
        <f t="shared" si="256"/>
        <v>5</v>
      </c>
      <c r="N2370">
        <f>IF(OR(WEEKDAY(A2370)=1,WEEKDAY(A2370)=7,COUNTIF('2027祝日等（不使用）'!$A$1:$A$20,単年カーブ!A2370)=1),0,1)</f>
        <v>1</v>
      </c>
      <c r="O2370">
        <f t="shared" si="260"/>
        <v>15</v>
      </c>
      <c r="P2370">
        <f t="shared" si="257"/>
        <v>0</v>
      </c>
      <c r="Q2370">
        <f t="shared" si="258"/>
        <v>0</v>
      </c>
    </row>
    <row r="2371" spans="1:17" ht="19.5" x14ac:dyDescent="0.4">
      <c r="A2371" s="33">
        <f t="shared" si="259"/>
        <v>46527</v>
      </c>
      <c r="B2371" s="27" t="str">
        <f t="shared" si="254"/>
        <v>(木)</v>
      </c>
      <c r="C2371" s="34">
        <v>0.3125</v>
      </c>
      <c r="D2371" s="16" t="s">
        <v>18</v>
      </c>
      <c r="E2371" s="35">
        <v>0.33333333333333298</v>
      </c>
      <c r="F2371" s="50">
        <f>IF(COUNTIF('リスト（不使用）'!$A$5:$A$6,単年カーブ!$A$1),"希望数量入力ください",'単年（2027年度）'!$E$12*単年カーブ!$R$3+'単年（2027年度）'!$E$12*(1-単年カーブ!$R$3)*単年カーブ!Q2371)</f>
        <v>0</v>
      </c>
      <c r="G2371" s="47">
        <f t="shared" si="255"/>
        <v>0</v>
      </c>
      <c r="M2371">
        <f t="shared" si="256"/>
        <v>5</v>
      </c>
      <c r="N2371">
        <f>IF(OR(WEEKDAY(A2371)=1,WEEKDAY(A2371)=7,COUNTIF('2027祝日等（不使用）'!$A$1:$A$20,単年カーブ!A2371)=1),0,1)</f>
        <v>1</v>
      </c>
      <c r="O2371">
        <f t="shared" si="260"/>
        <v>16</v>
      </c>
      <c r="P2371">
        <f t="shared" si="257"/>
        <v>0</v>
      </c>
      <c r="Q2371">
        <f t="shared" si="258"/>
        <v>0</v>
      </c>
    </row>
    <row r="2372" spans="1:17" ht="19.5" x14ac:dyDescent="0.4">
      <c r="A2372" s="33">
        <f t="shared" si="259"/>
        <v>46527</v>
      </c>
      <c r="B2372" s="27" t="str">
        <f t="shared" ref="B2372:B2435" si="261">TEXT(A2372,"(aaa)")</f>
        <v>(木)</v>
      </c>
      <c r="C2372" s="34">
        <v>0.33333333333333298</v>
      </c>
      <c r="D2372" s="16" t="s">
        <v>18</v>
      </c>
      <c r="E2372" s="35">
        <v>0.35416666666666702</v>
      </c>
      <c r="F2372" s="50">
        <f>IF(COUNTIF('リスト（不使用）'!$A$5:$A$6,単年カーブ!$A$1),"希望数量入力ください",'単年（2027年度）'!$E$12*単年カーブ!$R$3+'単年（2027年度）'!$E$12*(1-単年カーブ!$R$3)*単年カーブ!Q2372)</f>
        <v>0</v>
      </c>
      <c r="G2372" s="47">
        <f t="shared" ref="G2372:G2435" si="262">F2372/2</f>
        <v>0</v>
      </c>
      <c r="M2372">
        <f t="shared" ref="M2372:M2435" si="263">MONTH(A2372)</f>
        <v>5</v>
      </c>
      <c r="N2372">
        <f>IF(OR(WEEKDAY(A2372)=1,WEEKDAY(A2372)=7,COUNTIF('2027祝日等（不使用）'!$A$1:$A$20,単年カーブ!A2372)=1),0,1)</f>
        <v>1</v>
      </c>
      <c r="O2372">
        <f t="shared" si="260"/>
        <v>17</v>
      </c>
      <c r="P2372">
        <f t="shared" ref="P2372:P2435" si="264">IF(AND(O2372&gt;16,O2372&lt;41),1,0)</f>
        <v>1</v>
      </c>
      <c r="Q2372">
        <f t="shared" ref="Q2372:Q2435" si="265">P2372*N2372</f>
        <v>1</v>
      </c>
    </row>
    <row r="2373" spans="1:17" ht="19.5" x14ac:dyDescent="0.4">
      <c r="A2373" s="33">
        <f t="shared" si="259"/>
        <v>46527</v>
      </c>
      <c r="B2373" s="27" t="str">
        <f t="shared" si="261"/>
        <v>(木)</v>
      </c>
      <c r="C2373" s="34">
        <v>0.35416666666666702</v>
      </c>
      <c r="D2373" s="16" t="s">
        <v>18</v>
      </c>
      <c r="E2373" s="35">
        <v>0.375</v>
      </c>
      <c r="F2373" s="50">
        <f>IF(COUNTIF('リスト（不使用）'!$A$5:$A$6,単年カーブ!$A$1),"希望数量入力ください",'単年（2027年度）'!$E$12*単年カーブ!$R$3+'単年（2027年度）'!$E$12*(1-単年カーブ!$R$3)*単年カーブ!Q2373)</f>
        <v>0</v>
      </c>
      <c r="G2373" s="47">
        <f t="shared" si="262"/>
        <v>0</v>
      </c>
      <c r="M2373">
        <f t="shared" si="263"/>
        <v>5</v>
      </c>
      <c r="N2373">
        <f>IF(OR(WEEKDAY(A2373)=1,WEEKDAY(A2373)=7,COUNTIF('2027祝日等（不使用）'!$A$1:$A$20,単年カーブ!A2373)=1),0,1)</f>
        <v>1</v>
      </c>
      <c r="O2373">
        <f t="shared" si="260"/>
        <v>18</v>
      </c>
      <c r="P2373">
        <f t="shared" si="264"/>
        <v>1</v>
      </c>
      <c r="Q2373">
        <f t="shared" si="265"/>
        <v>1</v>
      </c>
    </row>
    <row r="2374" spans="1:17" ht="19.5" x14ac:dyDescent="0.4">
      <c r="A2374" s="33">
        <f t="shared" si="259"/>
        <v>46527</v>
      </c>
      <c r="B2374" s="27" t="str">
        <f t="shared" si="261"/>
        <v>(木)</v>
      </c>
      <c r="C2374" s="34">
        <v>0.375</v>
      </c>
      <c r="D2374" s="16" t="s">
        <v>18</v>
      </c>
      <c r="E2374" s="35">
        <v>0.39583333333333298</v>
      </c>
      <c r="F2374" s="50">
        <f>IF(COUNTIF('リスト（不使用）'!$A$5:$A$6,単年カーブ!$A$1),"希望数量入力ください",'単年（2027年度）'!$E$12*単年カーブ!$R$3+'単年（2027年度）'!$E$12*(1-単年カーブ!$R$3)*単年カーブ!Q2374)</f>
        <v>0</v>
      </c>
      <c r="G2374" s="47">
        <f t="shared" si="262"/>
        <v>0</v>
      </c>
      <c r="M2374">
        <f t="shared" si="263"/>
        <v>5</v>
      </c>
      <c r="N2374">
        <f>IF(OR(WEEKDAY(A2374)=1,WEEKDAY(A2374)=7,COUNTIF('2027祝日等（不使用）'!$A$1:$A$20,単年カーブ!A2374)=1),0,1)</f>
        <v>1</v>
      </c>
      <c r="O2374">
        <f t="shared" si="260"/>
        <v>19</v>
      </c>
      <c r="P2374">
        <f t="shared" si="264"/>
        <v>1</v>
      </c>
      <c r="Q2374">
        <f t="shared" si="265"/>
        <v>1</v>
      </c>
    </row>
    <row r="2375" spans="1:17" ht="19.5" x14ac:dyDescent="0.4">
      <c r="A2375" s="33">
        <f t="shared" si="259"/>
        <v>46527</v>
      </c>
      <c r="B2375" s="27" t="str">
        <f t="shared" si="261"/>
        <v>(木)</v>
      </c>
      <c r="C2375" s="34">
        <v>0.39583333333333298</v>
      </c>
      <c r="D2375" s="16" t="s">
        <v>18</v>
      </c>
      <c r="E2375" s="35">
        <v>0.41666666666666702</v>
      </c>
      <c r="F2375" s="50">
        <f>IF(COUNTIF('リスト（不使用）'!$A$5:$A$6,単年カーブ!$A$1),"希望数量入力ください",'単年（2027年度）'!$E$12*単年カーブ!$R$3+'単年（2027年度）'!$E$12*(1-単年カーブ!$R$3)*単年カーブ!Q2375)</f>
        <v>0</v>
      </c>
      <c r="G2375" s="47">
        <f t="shared" si="262"/>
        <v>0</v>
      </c>
      <c r="M2375">
        <f t="shared" si="263"/>
        <v>5</v>
      </c>
      <c r="N2375">
        <f>IF(OR(WEEKDAY(A2375)=1,WEEKDAY(A2375)=7,COUNTIF('2027祝日等（不使用）'!$A$1:$A$20,単年カーブ!A2375)=1),0,1)</f>
        <v>1</v>
      </c>
      <c r="O2375">
        <f t="shared" si="260"/>
        <v>20</v>
      </c>
      <c r="P2375">
        <f t="shared" si="264"/>
        <v>1</v>
      </c>
      <c r="Q2375">
        <f t="shared" si="265"/>
        <v>1</v>
      </c>
    </row>
    <row r="2376" spans="1:17" ht="19.5" x14ac:dyDescent="0.4">
      <c r="A2376" s="33">
        <f t="shared" si="259"/>
        <v>46527</v>
      </c>
      <c r="B2376" s="27" t="str">
        <f t="shared" si="261"/>
        <v>(木)</v>
      </c>
      <c r="C2376" s="34">
        <v>0.41666666666666702</v>
      </c>
      <c r="D2376" s="16" t="s">
        <v>18</v>
      </c>
      <c r="E2376" s="35">
        <v>0.4375</v>
      </c>
      <c r="F2376" s="50">
        <f>IF(COUNTIF('リスト（不使用）'!$A$5:$A$6,単年カーブ!$A$1),"希望数量入力ください",'単年（2027年度）'!$E$12*単年カーブ!$R$3+'単年（2027年度）'!$E$12*(1-単年カーブ!$R$3)*単年カーブ!Q2376)</f>
        <v>0</v>
      </c>
      <c r="G2376" s="47">
        <f t="shared" si="262"/>
        <v>0</v>
      </c>
      <c r="M2376">
        <f t="shared" si="263"/>
        <v>5</v>
      </c>
      <c r="N2376">
        <f>IF(OR(WEEKDAY(A2376)=1,WEEKDAY(A2376)=7,COUNTIF('2027祝日等（不使用）'!$A$1:$A$20,単年カーブ!A2376)=1),0,1)</f>
        <v>1</v>
      </c>
      <c r="O2376">
        <f t="shared" si="260"/>
        <v>21</v>
      </c>
      <c r="P2376">
        <f t="shared" si="264"/>
        <v>1</v>
      </c>
      <c r="Q2376">
        <f t="shared" si="265"/>
        <v>1</v>
      </c>
    </row>
    <row r="2377" spans="1:17" ht="19.5" x14ac:dyDescent="0.4">
      <c r="A2377" s="33">
        <f t="shared" si="259"/>
        <v>46527</v>
      </c>
      <c r="B2377" s="27" t="str">
        <f t="shared" si="261"/>
        <v>(木)</v>
      </c>
      <c r="C2377" s="34">
        <v>0.4375</v>
      </c>
      <c r="D2377" s="16" t="s">
        <v>18</v>
      </c>
      <c r="E2377" s="35">
        <v>0.45833333333333298</v>
      </c>
      <c r="F2377" s="50">
        <f>IF(COUNTIF('リスト（不使用）'!$A$5:$A$6,単年カーブ!$A$1),"希望数量入力ください",'単年（2027年度）'!$E$12*単年カーブ!$R$3+'単年（2027年度）'!$E$12*(1-単年カーブ!$R$3)*単年カーブ!Q2377)</f>
        <v>0</v>
      </c>
      <c r="G2377" s="47">
        <f t="shared" si="262"/>
        <v>0</v>
      </c>
      <c r="M2377">
        <f t="shared" si="263"/>
        <v>5</v>
      </c>
      <c r="N2377">
        <f>IF(OR(WEEKDAY(A2377)=1,WEEKDAY(A2377)=7,COUNTIF('2027祝日等（不使用）'!$A$1:$A$20,単年カーブ!A2377)=1),0,1)</f>
        <v>1</v>
      </c>
      <c r="O2377">
        <f t="shared" si="260"/>
        <v>22</v>
      </c>
      <c r="P2377">
        <f t="shared" si="264"/>
        <v>1</v>
      </c>
      <c r="Q2377">
        <f t="shared" si="265"/>
        <v>1</v>
      </c>
    </row>
    <row r="2378" spans="1:17" ht="19.5" x14ac:dyDescent="0.4">
      <c r="A2378" s="33">
        <f t="shared" si="259"/>
        <v>46527</v>
      </c>
      <c r="B2378" s="27" t="str">
        <f t="shared" si="261"/>
        <v>(木)</v>
      </c>
      <c r="C2378" s="34">
        <v>0.45833333333333298</v>
      </c>
      <c r="D2378" s="16" t="s">
        <v>18</v>
      </c>
      <c r="E2378" s="35">
        <v>0.47916666666666702</v>
      </c>
      <c r="F2378" s="50">
        <f>IF(COUNTIF('リスト（不使用）'!$A$5:$A$6,単年カーブ!$A$1),"希望数量入力ください",'単年（2027年度）'!$E$12*単年カーブ!$R$3+'単年（2027年度）'!$E$12*(1-単年カーブ!$R$3)*単年カーブ!Q2378)</f>
        <v>0</v>
      </c>
      <c r="G2378" s="47">
        <f t="shared" si="262"/>
        <v>0</v>
      </c>
      <c r="M2378">
        <f t="shared" si="263"/>
        <v>5</v>
      </c>
      <c r="N2378">
        <f>IF(OR(WEEKDAY(A2378)=1,WEEKDAY(A2378)=7,COUNTIF('2027祝日等（不使用）'!$A$1:$A$20,単年カーブ!A2378)=1),0,1)</f>
        <v>1</v>
      </c>
      <c r="O2378">
        <f t="shared" si="260"/>
        <v>23</v>
      </c>
      <c r="P2378">
        <f t="shared" si="264"/>
        <v>1</v>
      </c>
      <c r="Q2378">
        <f t="shared" si="265"/>
        <v>1</v>
      </c>
    </row>
    <row r="2379" spans="1:17" ht="19.5" x14ac:dyDescent="0.4">
      <c r="A2379" s="33">
        <f t="shared" si="259"/>
        <v>46527</v>
      </c>
      <c r="B2379" s="27" t="str">
        <f t="shared" si="261"/>
        <v>(木)</v>
      </c>
      <c r="C2379" s="34">
        <v>0.47916666666666702</v>
      </c>
      <c r="D2379" s="16" t="s">
        <v>18</v>
      </c>
      <c r="E2379" s="35">
        <v>0.5</v>
      </c>
      <c r="F2379" s="50">
        <f>IF(COUNTIF('リスト（不使用）'!$A$5:$A$6,単年カーブ!$A$1),"希望数量入力ください",'単年（2027年度）'!$E$12*単年カーブ!$R$3+'単年（2027年度）'!$E$12*(1-単年カーブ!$R$3)*単年カーブ!Q2379)</f>
        <v>0</v>
      </c>
      <c r="G2379" s="47">
        <f t="shared" si="262"/>
        <v>0</v>
      </c>
      <c r="M2379">
        <f t="shared" si="263"/>
        <v>5</v>
      </c>
      <c r="N2379">
        <f>IF(OR(WEEKDAY(A2379)=1,WEEKDAY(A2379)=7,COUNTIF('2027祝日等（不使用）'!$A$1:$A$20,単年カーブ!A2379)=1),0,1)</f>
        <v>1</v>
      </c>
      <c r="O2379">
        <f t="shared" si="260"/>
        <v>24</v>
      </c>
      <c r="P2379">
        <f t="shared" si="264"/>
        <v>1</v>
      </c>
      <c r="Q2379">
        <f t="shared" si="265"/>
        <v>1</v>
      </c>
    </row>
    <row r="2380" spans="1:17" ht="19.5" x14ac:dyDescent="0.4">
      <c r="A2380" s="33">
        <f t="shared" si="259"/>
        <v>46527</v>
      </c>
      <c r="B2380" s="27" t="str">
        <f t="shared" si="261"/>
        <v>(木)</v>
      </c>
      <c r="C2380" s="34">
        <v>0.5</v>
      </c>
      <c r="D2380" s="16" t="s">
        <v>18</v>
      </c>
      <c r="E2380" s="35">
        <v>0.52083333333333304</v>
      </c>
      <c r="F2380" s="50">
        <f>IF(COUNTIF('リスト（不使用）'!$A$5:$A$6,単年カーブ!$A$1),"希望数量入力ください",'単年（2027年度）'!$E$12*単年カーブ!$R$3+'単年（2027年度）'!$E$12*(1-単年カーブ!$R$3)*単年カーブ!Q2380)</f>
        <v>0</v>
      </c>
      <c r="G2380" s="47">
        <f t="shared" si="262"/>
        <v>0</v>
      </c>
      <c r="M2380">
        <f t="shared" si="263"/>
        <v>5</v>
      </c>
      <c r="N2380">
        <f>IF(OR(WEEKDAY(A2380)=1,WEEKDAY(A2380)=7,COUNTIF('2027祝日等（不使用）'!$A$1:$A$20,単年カーブ!A2380)=1),0,1)</f>
        <v>1</v>
      </c>
      <c r="O2380">
        <f t="shared" si="260"/>
        <v>25</v>
      </c>
      <c r="P2380">
        <f t="shared" si="264"/>
        <v>1</v>
      </c>
      <c r="Q2380">
        <f t="shared" si="265"/>
        <v>1</v>
      </c>
    </row>
    <row r="2381" spans="1:17" ht="19.5" x14ac:dyDescent="0.4">
      <c r="A2381" s="33">
        <f t="shared" si="259"/>
        <v>46527</v>
      </c>
      <c r="B2381" s="27" t="str">
        <f t="shared" si="261"/>
        <v>(木)</v>
      </c>
      <c r="C2381" s="34">
        <v>0.52083333333333304</v>
      </c>
      <c r="D2381" s="16" t="s">
        <v>18</v>
      </c>
      <c r="E2381" s="35">
        <v>0.54166666666666696</v>
      </c>
      <c r="F2381" s="50">
        <f>IF(COUNTIF('リスト（不使用）'!$A$5:$A$6,単年カーブ!$A$1),"希望数量入力ください",'単年（2027年度）'!$E$12*単年カーブ!$R$3+'単年（2027年度）'!$E$12*(1-単年カーブ!$R$3)*単年カーブ!Q2381)</f>
        <v>0</v>
      </c>
      <c r="G2381" s="47">
        <f t="shared" si="262"/>
        <v>0</v>
      </c>
      <c r="M2381">
        <f t="shared" si="263"/>
        <v>5</v>
      </c>
      <c r="N2381">
        <f>IF(OR(WEEKDAY(A2381)=1,WEEKDAY(A2381)=7,COUNTIF('2027祝日等（不使用）'!$A$1:$A$20,単年カーブ!A2381)=1),0,1)</f>
        <v>1</v>
      </c>
      <c r="O2381">
        <f t="shared" si="260"/>
        <v>26</v>
      </c>
      <c r="P2381">
        <f t="shared" si="264"/>
        <v>1</v>
      </c>
      <c r="Q2381">
        <f t="shared" si="265"/>
        <v>1</v>
      </c>
    </row>
    <row r="2382" spans="1:17" ht="19.5" x14ac:dyDescent="0.4">
      <c r="A2382" s="33">
        <f t="shared" si="259"/>
        <v>46527</v>
      </c>
      <c r="B2382" s="27" t="str">
        <f t="shared" si="261"/>
        <v>(木)</v>
      </c>
      <c r="C2382" s="34">
        <v>0.54166666666666696</v>
      </c>
      <c r="D2382" s="16" t="s">
        <v>18</v>
      </c>
      <c r="E2382" s="35">
        <v>0.5625</v>
      </c>
      <c r="F2382" s="50">
        <f>IF(COUNTIF('リスト（不使用）'!$A$5:$A$6,単年カーブ!$A$1),"希望数量入力ください",'単年（2027年度）'!$E$12*単年カーブ!$R$3+'単年（2027年度）'!$E$12*(1-単年カーブ!$R$3)*単年カーブ!Q2382)</f>
        <v>0</v>
      </c>
      <c r="G2382" s="47">
        <f t="shared" si="262"/>
        <v>0</v>
      </c>
      <c r="M2382">
        <f t="shared" si="263"/>
        <v>5</v>
      </c>
      <c r="N2382">
        <f>IF(OR(WEEKDAY(A2382)=1,WEEKDAY(A2382)=7,COUNTIF('2027祝日等（不使用）'!$A$1:$A$20,単年カーブ!A2382)=1),0,1)</f>
        <v>1</v>
      </c>
      <c r="O2382">
        <f t="shared" si="260"/>
        <v>27</v>
      </c>
      <c r="P2382">
        <f t="shared" si="264"/>
        <v>1</v>
      </c>
      <c r="Q2382">
        <f t="shared" si="265"/>
        <v>1</v>
      </c>
    </row>
    <row r="2383" spans="1:17" ht="19.5" x14ac:dyDescent="0.4">
      <c r="A2383" s="33">
        <f t="shared" si="259"/>
        <v>46527</v>
      </c>
      <c r="B2383" s="27" t="str">
        <f t="shared" si="261"/>
        <v>(木)</v>
      </c>
      <c r="C2383" s="34">
        <v>0.5625</v>
      </c>
      <c r="D2383" s="16" t="s">
        <v>18</v>
      </c>
      <c r="E2383" s="35">
        <v>0.58333333333333304</v>
      </c>
      <c r="F2383" s="50">
        <f>IF(COUNTIF('リスト（不使用）'!$A$5:$A$6,単年カーブ!$A$1),"希望数量入力ください",'単年（2027年度）'!$E$12*単年カーブ!$R$3+'単年（2027年度）'!$E$12*(1-単年カーブ!$R$3)*単年カーブ!Q2383)</f>
        <v>0</v>
      </c>
      <c r="G2383" s="47">
        <f t="shared" si="262"/>
        <v>0</v>
      </c>
      <c r="M2383">
        <f t="shared" si="263"/>
        <v>5</v>
      </c>
      <c r="N2383">
        <f>IF(OR(WEEKDAY(A2383)=1,WEEKDAY(A2383)=7,COUNTIF('2027祝日等（不使用）'!$A$1:$A$20,単年カーブ!A2383)=1),0,1)</f>
        <v>1</v>
      </c>
      <c r="O2383">
        <f t="shared" si="260"/>
        <v>28</v>
      </c>
      <c r="P2383">
        <f t="shared" si="264"/>
        <v>1</v>
      </c>
      <c r="Q2383">
        <f t="shared" si="265"/>
        <v>1</v>
      </c>
    </row>
    <row r="2384" spans="1:17" ht="19.5" x14ac:dyDescent="0.4">
      <c r="A2384" s="33">
        <f t="shared" si="259"/>
        <v>46527</v>
      </c>
      <c r="B2384" s="27" t="str">
        <f t="shared" si="261"/>
        <v>(木)</v>
      </c>
      <c r="C2384" s="34">
        <v>0.58333333333333304</v>
      </c>
      <c r="D2384" s="16" t="s">
        <v>18</v>
      </c>
      <c r="E2384" s="35">
        <v>0.60416666666666696</v>
      </c>
      <c r="F2384" s="50">
        <f>IF(COUNTIF('リスト（不使用）'!$A$5:$A$6,単年カーブ!$A$1),"希望数量入力ください",'単年（2027年度）'!$E$12*単年カーブ!$R$3+'単年（2027年度）'!$E$12*(1-単年カーブ!$R$3)*単年カーブ!Q2384)</f>
        <v>0</v>
      </c>
      <c r="G2384" s="47">
        <f t="shared" si="262"/>
        <v>0</v>
      </c>
      <c r="M2384">
        <f t="shared" si="263"/>
        <v>5</v>
      </c>
      <c r="N2384">
        <f>IF(OR(WEEKDAY(A2384)=1,WEEKDAY(A2384)=7,COUNTIF('2027祝日等（不使用）'!$A$1:$A$20,単年カーブ!A2384)=1),0,1)</f>
        <v>1</v>
      </c>
      <c r="O2384">
        <f t="shared" si="260"/>
        <v>29</v>
      </c>
      <c r="P2384">
        <f t="shared" si="264"/>
        <v>1</v>
      </c>
      <c r="Q2384">
        <f t="shared" si="265"/>
        <v>1</v>
      </c>
    </row>
    <row r="2385" spans="1:17" ht="19.5" x14ac:dyDescent="0.4">
      <c r="A2385" s="33">
        <f t="shared" si="259"/>
        <v>46527</v>
      </c>
      <c r="B2385" s="27" t="str">
        <f t="shared" si="261"/>
        <v>(木)</v>
      </c>
      <c r="C2385" s="34">
        <v>0.60416666666666696</v>
      </c>
      <c r="D2385" s="16" t="s">
        <v>18</v>
      </c>
      <c r="E2385" s="35">
        <v>0.625</v>
      </c>
      <c r="F2385" s="50">
        <f>IF(COUNTIF('リスト（不使用）'!$A$5:$A$6,単年カーブ!$A$1),"希望数量入力ください",'単年（2027年度）'!$E$12*単年カーブ!$R$3+'単年（2027年度）'!$E$12*(1-単年カーブ!$R$3)*単年カーブ!Q2385)</f>
        <v>0</v>
      </c>
      <c r="G2385" s="47">
        <f t="shared" si="262"/>
        <v>0</v>
      </c>
      <c r="M2385">
        <f t="shared" si="263"/>
        <v>5</v>
      </c>
      <c r="N2385">
        <f>IF(OR(WEEKDAY(A2385)=1,WEEKDAY(A2385)=7,COUNTIF('2027祝日等（不使用）'!$A$1:$A$20,単年カーブ!A2385)=1),0,1)</f>
        <v>1</v>
      </c>
      <c r="O2385">
        <f t="shared" si="260"/>
        <v>30</v>
      </c>
      <c r="P2385">
        <f t="shared" si="264"/>
        <v>1</v>
      </c>
      <c r="Q2385">
        <f t="shared" si="265"/>
        <v>1</v>
      </c>
    </row>
    <row r="2386" spans="1:17" ht="19.5" x14ac:dyDescent="0.4">
      <c r="A2386" s="33">
        <f t="shared" si="259"/>
        <v>46527</v>
      </c>
      <c r="B2386" s="27" t="str">
        <f t="shared" si="261"/>
        <v>(木)</v>
      </c>
      <c r="C2386" s="34">
        <v>0.625</v>
      </c>
      <c r="D2386" s="16" t="s">
        <v>18</v>
      </c>
      <c r="E2386" s="35">
        <v>0.64583333333333304</v>
      </c>
      <c r="F2386" s="50">
        <f>IF(COUNTIF('リスト（不使用）'!$A$5:$A$6,単年カーブ!$A$1),"希望数量入力ください",'単年（2027年度）'!$E$12*単年カーブ!$R$3+'単年（2027年度）'!$E$12*(1-単年カーブ!$R$3)*単年カーブ!Q2386)</f>
        <v>0</v>
      </c>
      <c r="G2386" s="47">
        <f t="shared" si="262"/>
        <v>0</v>
      </c>
      <c r="M2386">
        <f t="shared" si="263"/>
        <v>5</v>
      </c>
      <c r="N2386">
        <f>IF(OR(WEEKDAY(A2386)=1,WEEKDAY(A2386)=7,COUNTIF('2027祝日等（不使用）'!$A$1:$A$20,単年カーブ!A2386)=1),0,1)</f>
        <v>1</v>
      </c>
      <c r="O2386">
        <f t="shared" si="260"/>
        <v>31</v>
      </c>
      <c r="P2386">
        <f t="shared" si="264"/>
        <v>1</v>
      </c>
      <c r="Q2386">
        <f t="shared" si="265"/>
        <v>1</v>
      </c>
    </row>
    <row r="2387" spans="1:17" ht="19.5" x14ac:dyDescent="0.4">
      <c r="A2387" s="33">
        <f t="shared" si="259"/>
        <v>46527</v>
      </c>
      <c r="B2387" s="27" t="str">
        <f t="shared" si="261"/>
        <v>(木)</v>
      </c>
      <c r="C2387" s="34">
        <v>0.64583333333333304</v>
      </c>
      <c r="D2387" s="16" t="s">
        <v>18</v>
      </c>
      <c r="E2387" s="35">
        <v>0.66666666666666696</v>
      </c>
      <c r="F2387" s="50">
        <f>IF(COUNTIF('リスト（不使用）'!$A$5:$A$6,単年カーブ!$A$1),"希望数量入力ください",'単年（2027年度）'!$E$12*単年カーブ!$R$3+'単年（2027年度）'!$E$12*(1-単年カーブ!$R$3)*単年カーブ!Q2387)</f>
        <v>0</v>
      </c>
      <c r="G2387" s="47">
        <f t="shared" si="262"/>
        <v>0</v>
      </c>
      <c r="M2387">
        <f t="shared" si="263"/>
        <v>5</v>
      </c>
      <c r="N2387">
        <f>IF(OR(WEEKDAY(A2387)=1,WEEKDAY(A2387)=7,COUNTIF('2027祝日等（不使用）'!$A$1:$A$20,単年カーブ!A2387)=1),0,1)</f>
        <v>1</v>
      </c>
      <c r="O2387">
        <f t="shared" si="260"/>
        <v>32</v>
      </c>
      <c r="P2387">
        <f t="shared" si="264"/>
        <v>1</v>
      </c>
      <c r="Q2387">
        <f t="shared" si="265"/>
        <v>1</v>
      </c>
    </row>
    <row r="2388" spans="1:17" ht="19.5" x14ac:dyDescent="0.4">
      <c r="A2388" s="33">
        <f t="shared" si="259"/>
        <v>46527</v>
      </c>
      <c r="B2388" s="27" t="str">
        <f t="shared" si="261"/>
        <v>(木)</v>
      </c>
      <c r="C2388" s="34">
        <v>0.66666666666666696</v>
      </c>
      <c r="D2388" s="16" t="s">
        <v>18</v>
      </c>
      <c r="E2388" s="35">
        <v>0.6875</v>
      </c>
      <c r="F2388" s="50">
        <f>IF(COUNTIF('リスト（不使用）'!$A$5:$A$6,単年カーブ!$A$1),"希望数量入力ください",'単年（2027年度）'!$E$12*単年カーブ!$R$3+'単年（2027年度）'!$E$12*(1-単年カーブ!$R$3)*単年カーブ!Q2388)</f>
        <v>0</v>
      </c>
      <c r="G2388" s="47">
        <f t="shared" si="262"/>
        <v>0</v>
      </c>
      <c r="M2388">
        <f t="shared" si="263"/>
        <v>5</v>
      </c>
      <c r="N2388">
        <f>IF(OR(WEEKDAY(A2388)=1,WEEKDAY(A2388)=7,COUNTIF('2027祝日等（不使用）'!$A$1:$A$20,単年カーブ!A2388)=1),0,1)</f>
        <v>1</v>
      </c>
      <c r="O2388">
        <f t="shared" si="260"/>
        <v>33</v>
      </c>
      <c r="P2388">
        <f t="shared" si="264"/>
        <v>1</v>
      </c>
      <c r="Q2388">
        <f t="shared" si="265"/>
        <v>1</v>
      </c>
    </row>
    <row r="2389" spans="1:17" ht="19.5" x14ac:dyDescent="0.4">
      <c r="A2389" s="33">
        <f t="shared" si="259"/>
        <v>46527</v>
      </c>
      <c r="B2389" s="27" t="str">
        <f t="shared" si="261"/>
        <v>(木)</v>
      </c>
      <c r="C2389" s="34">
        <v>0.6875</v>
      </c>
      <c r="D2389" s="16" t="s">
        <v>18</v>
      </c>
      <c r="E2389" s="35">
        <v>0.70833333333333304</v>
      </c>
      <c r="F2389" s="50">
        <f>IF(COUNTIF('リスト（不使用）'!$A$5:$A$6,単年カーブ!$A$1),"希望数量入力ください",'単年（2027年度）'!$E$12*単年カーブ!$R$3+'単年（2027年度）'!$E$12*(1-単年カーブ!$R$3)*単年カーブ!Q2389)</f>
        <v>0</v>
      </c>
      <c r="G2389" s="47">
        <f t="shared" si="262"/>
        <v>0</v>
      </c>
      <c r="M2389">
        <f t="shared" si="263"/>
        <v>5</v>
      </c>
      <c r="N2389">
        <f>IF(OR(WEEKDAY(A2389)=1,WEEKDAY(A2389)=7,COUNTIF('2027祝日等（不使用）'!$A$1:$A$20,単年カーブ!A2389)=1),0,1)</f>
        <v>1</v>
      </c>
      <c r="O2389">
        <f t="shared" si="260"/>
        <v>34</v>
      </c>
      <c r="P2389">
        <f t="shared" si="264"/>
        <v>1</v>
      </c>
      <c r="Q2389">
        <f t="shared" si="265"/>
        <v>1</v>
      </c>
    </row>
    <row r="2390" spans="1:17" ht="19.5" x14ac:dyDescent="0.4">
      <c r="A2390" s="33">
        <f t="shared" si="259"/>
        <v>46527</v>
      </c>
      <c r="B2390" s="27" t="str">
        <f t="shared" si="261"/>
        <v>(木)</v>
      </c>
      <c r="C2390" s="34">
        <v>0.70833333333333304</v>
      </c>
      <c r="D2390" s="16" t="s">
        <v>18</v>
      </c>
      <c r="E2390" s="35">
        <v>0.72916666666666696</v>
      </c>
      <c r="F2390" s="50">
        <f>IF(COUNTIF('リスト（不使用）'!$A$5:$A$6,単年カーブ!$A$1),"希望数量入力ください",'単年（2027年度）'!$E$12*単年カーブ!$R$3+'単年（2027年度）'!$E$12*(1-単年カーブ!$R$3)*単年カーブ!Q2390)</f>
        <v>0</v>
      </c>
      <c r="G2390" s="47">
        <f t="shared" si="262"/>
        <v>0</v>
      </c>
      <c r="M2390">
        <f t="shared" si="263"/>
        <v>5</v>
      </c>
      <c r="N2390">
        <f>IF(OR(WEEKDAY(A2390)=1,WEEKDAY(A2390)=7,COUNTIF('2027祝日等（不使用）'!$A$1:$A$20,単年カーブ!A2390)=1),0,1)</f>
        <v>1</v>
      </c>
      <c r="O2390">
        <f t="shared" si="260"/>
        <v>35</v>
      </c>
      <c r="P2390">
        <f t="shared" si="264"/>
        <v>1</v>
      </c>
      <c r="Q2390">
        <f t="shared" si="265"/>
        <v>1</v>
      </c>
    </row>
    <row r="2391" spans="1:17" ht="19.5" x14ac:dyDescent="0.4">
      <c r="A2391" s="33">
        <f t="shared" si="259"/>
        <v>46527</v>
      </c>
      <c r="B2391" s="27" t="str">
        <f t="shared" si="261"/>
        <v>(木)</v>
      </c>
      <c r="C2391" s="34">
        <v>0.72916666666666696</v>
      </c>
      <c r="D2391" s="16" t="s">
        <v>18</v>
      </c>
      <c r="E2391" s="35">
        <v>0.75</v>
      </c>
      <c r="F2391" s="50">
        <f>IF(COUNTIF('リスト（不使用）'!$A$5:$A$6,単年カーブ!$A$1),"希望数量入力ください",'単年（2027年度）'!$E$12*単年カーブ!$R$3+'単年（2027年度）'!$E$12*(1-単年カーブ!$R$3)*単年カーブ!Q2391)</f>
        <v>0</v>
      </c>
      <c r="G2391" s="47">
        <f t="shared" si="262"/>
        <v>0</v>
      </c>
      <c r="M2391">
        <f t="shared" si="263"/>
        <v>5</v>
      </c>
      <c r="N2391">
        <f>IF(OR(WEEKDAY(A2391)=1,WEEKDAY(A2391)=7,COUNTIF('2027祝日等（不使用）'!$A$1:$A$20,単年カーブ!A2391)=1),0,1)</f>
        <v>1</v>
      </c>
      <c r="O2391">
        <f t="shared" si="260"/>
        <v>36</v>
      </c>
      <c r="P2391">
        <f t="shared" si="264"/>
        <v>1</v>
      </c>
      <c r="Q2391">
        <f t="shared" si="265"/>
        <v>1</v>
      </c>
    </row>
    <row r="2392" spans="1:17" ht="19.5" x14ac:dyDescent="0.4">
      <c r="A2392" s="33">
        <f t="shared" si="259"/>
        <v>46527</v>
      </c>
      <c r="B2392" s="27" t="str">
        <f t="shared" si="261"/>
        <v>(木)</v>
      </c>
      <c r="C2392" s="34">
        <v>0.75</v>
      </c>
      <c r="D2392" s="16" t="s">
        <v>18</v>
      </c>
      <c r="E2392" s="35">
        <v>0.77083333333333304</v>
      </c>
      <c r="F2392" s="50">
        <f>IF(COUNTIF('リスト（不使用）'!$A$5:$A$6,単年カーブ!$A$1),"希望数量入力ください",'単年（2027年度）'!$E$12*単年カーブ!$R$3+'単年（2027年度）'!$E$12*(1-単年カーブ!$R$3)*単年カーブ!Q2392)</f>
        <v>0</v>
      </c>
      <c r="G2392" s="47">
        <f t="shared" si="262"/>
        <v>0</v>
      </c>
      <c r="M2392">
        <f t="shared" si="263"/>
        <v>5</v>
      </c>
      <c r="N2392">
        <f>IF(OR(WEEKDAY(A2392)=1,WEEKDAY(A2392)=7,COUNTIF('2027祝日等（不使用）'!$A$1:$A$20,単年カーブ!A2392)=1),0,1)</f>
        <v>1</v>
      </c>
      <c r="O2392">
        <f t="shared" si="260"/>
        <v>37</v>
      </c>
      <c r="P2392">
        <f t="shared" si="264"/>
        <v>1</v>
      </c>
      <c r="Q2392">
        <f t="shared" si="265"/>
        <v>1</v>
      </c>
    </row>
    <row r="2393" spans="1:17" ht="19.5" x14ac:dyDescent="0.4">
      <c r="A2393" s="33">
        <f t="shared" si="259"/>
        <v>46527</v>
      </c>
      <c r="B2393" s="27" t="str">
        <f t="shared" si="261"/>
        <v>(木)</v>
      </c>
      <c r="C2393" s="34">
        <v>0.77083333333333304</v>
      </c>
      <c r="D2393" s="16" t="s">
        <v>18</v>
      </c>
      <c r="E2393" s="35">
        <v>0.79166666666666696</v>
      </c>
      <c r="F2393" s="50">
        <f>IF(COUNTIF('リスト（不使用）'!$A$5:$A$6,単年カーブ!$A$1),"希望数量入力ください",'単年（2027年度）'!$E$12*単年カーブ!$R$3+'単年（2027年度）'!$E$12*(1-単年カーブ!$R$3)*単年カーブ!Q2393)</f>
        <v>0</v>
      </c>
      <c r="G2393" s="47">
        <f t="shared" si="262"/>
        <v>0</v>
      </c>
      <c r="M2393">
        <f t="shared" si="263"/>
        <v>5</v>
      </c>
      <c r="N2393">
        <f>IF(OR(WEEKDAY(A2393)=1,WEEKDAY(A2393)=7,COUNTIF('2027祝日等（不使用）'!$A$1:$A$20,単年カーブ!A2393)=1),0,1)</f>
        <v>1</v>
      </c>
      <c r="O2393">
        <f t="shared" si="260"/>
        <v>38</v>
      </c>
      <c r="P2393">
        <f t="shared" si="264"/>
        <v>1</v>
      </c>
      <c r="Q2393">
        <f t="shared" si="265"/>
        <v>1</v>
      </c>
    </row>
    <row r="2394" spans="1:17" ht="19.5" x14ac:dyDescent="0.4">
      <c r="A2394" s="33">
        <f t="shared" si="259"/>
        <v>46527</v>
      </c>
      <c r="B2394" s="27" t="str">
        <f t="shared" si="261"/>
        <v>(木)</v>
      </c>
      <c r="C2394" s="34">
        <v>0.79166666666666696</v>
      </c>
      <c r="D2394" s="16" t="s">
        <v>18</v>
      </c>
      <c r="E2394" s="35">
        <v>0.8125</v>
      </c>
      <c r="F2394" s="50">
        <f>IF(COUNTIF('リスト（不使用）'!$A$5:$A$6,単年カーブ!$A$1),"希望数量入力ください",'単年（2027年度）'!$E$12*単年カーブ!$R$3+'単年（2027年度）'!$E$12*(1-単年カーブ!$R$3)*単年カーブ!Q2394)</f>
        <v>0</v>
      </c>
      <c r="G2394" s="47">
        <f t="shared" si="262"/>
        <v>0</v>
      </c>
      <c r="M2394">
        <f t="shared" si="263"/>
        <v>5</v>
      </c>
      <c r="N2394">
        <f>IF(OR(WEEKDAY(A2394)=1,WEEKDAY(A2394)=7,COUNTIF('2027祝日等（不使用）'!$A$1:$A$20,単年カーブ!A2394)=1),0,1)</f>
        <v>1</v>
      </c>
      <c r="O2394">
        <f t="shared" si="260"/>
        <v>39</v>
      </c>
      <c r="P2394">
        <f t="shared" si="264"/>
        <v>1</v>
      </c>
      <c r="Q2394">
        <f t="shared" si="265"/>
        <v>1</v>
      </c>
    </row>
    <row r="2395" spans="1:17" ht="19.5" x14ac:dyDescent="0.4">
      <c r="A2395" s="33">
        <f t="shared" si="259"/>
        <v>46527</v>
      </c>
      <c r="B2395" s="27" t="str">
        <f t="shared" si="261"/>
        <v>(木)</v>
      </c>
      <c r="C2395" s="34">
        <v>0.8125</v>
      </c>
      <c r="D2395" s="16" t="s">
        <v>18</v>
      </c>
      <c r="E2395" s="35">
        <v>0.83333333333333304</v>
      </c>
      <c r="F2395" s="50">
        <f>IF(COUNTIF('リスト（不使用）'!$A$5:$A$6,単年カーブ!$A$1),"希望数量入力ください",'単年（2027年度）'!$E$12*単年カーブ!$R$3+'単年（2027年度）'!$E$12*(1-単年カーブ!$R$3)*単年カーブ!Q2395)</f>
        <v>0</v>
      </c>
      <c r="G2395" s="47">
        <f t="shared" si="262"/>
        <v>0</v>
      </c>
      <c r="M2395">
        <f t="shared" si="263"/>
        <v>5</v>
      </c>
      <c r="N2395">
        <f>IF(OR(WEEKDAY(A2395)=1,WEEKDAY(A2395)=7,COUNTIF('2027祝日等（不使用）'!$A$1:$A$20,単年カーブ!A2395)=1),0,1)</f>
        <v>1</v>
      </c>
      <c r="O2395">
        <f t="shared" si="260"/>
        <v>40</v>
      </c>
      <c r="P2395">
        <f t="shared" si="264"/>
        <v>1</v>
      </c>
      <c r="Q2395">
        <f t="shared" si="265"/>
        <v>1</v>
      </c>
    </row>
    <row r="2396" spans="1:17" ht="19.5" x14ac:dyDescent="0.4">
      <c r="A2396" s="33">
        <f t="shared" si="259"/>
        <v>46527</v>
      </c>
      <c r="B2396" s="27" t="str">
        <f t="shared" si="261"/>
        <v>(木)</v>
      </c>
      <c r="C2396" s="34">
        <v>0.83333333333333304</v>
      </c>
      <c r="D2396" s="16" t="s">
        <v>18</v>
      </c>
      <c r="E2396" s="35">
        <v>0.85416666666666696</v>
      </c>
      <c r="F2396" s="50">
        <f>IF(COUNTIF('リスト（不使用）'!$A$5:$A$6,単年カーブ!$A$1),"希望数量入力ください",'単年（2027年度）'!$E$12*単年カーブ!$R$3+'単年（2027年度）'!$E$12*(1-単年カーブ!$R$3)*単年カーブ!Q2396)</f>
        <v>0</v>
      </c>
      <c r="G2396" s="47">
        <f t="shared" si="262"/>
        <v>0</v>
      </c>
      <c r="M2396">
        <f t="shared" si="263"/>
        <v>5</v>
      </c>
      <c r="N2396">
        <f>IF(OR(WEEKDAY(A2396)=1,WEEKDAY(A2396)=7,COUNTIF('2027祝日等（不使用）'!$A$1:$A$20,単年カーブ!A2396)=1),0,1)</f>
        <v>1</v>
      </c>
      <c r="O2396">
        <f t="shared" si="260"/>
        <v>41</v>
      </c>
      <c r="P2396">
        <f t="shared" si="264"/>
        <v>0</v>
      </c>
      <c r="Q2396">
        <f t="shared" si="265"/>
        <v>0</v>
      </c>
    </row>
    <row r="2397" spans="1:17" ht="19.5" x14ac:dyDescent="0.4">
      <c r="A2397" s="33">
        <f t="shared" si="259"/>
        <v>46527</v>
      </c>
      <c r="B2397" s="27" t="str">
        <f t="shared" si="261"/>
        <v>(木)</v>
      </c>
      <c r="C2397" s="34">
        <v>0.85416666666666696</v>
      </c>
      <c r="D2397" s="16" t="s">
        <v>18</v>
      </c>
      <c r="E2397" s="35">
        <v>0.875</v>
      </c>
      <c r="F2397" s="50">
        <f>IF(COUNTIF('リスト（不使用）'!$A$5:$A$6,単年カーブ!$A$1),"希望数量入力ください",'単年（2027年度）'!$E$12*単年カーブ!$R$3+'単年（2027年度）'!$E$12*(1-単年カーブ!$R$3)*単年カーブ!Q2397)</f>
        <v>0</v>
      </c>
      <c r="G2397" s="47">
        <f t="shared" si="262"/>
        <v>0</v>
      </c>
      <c r="M2397">
        <f t="shared" si="263"/>
        <v>5</v>
      </c>
      <c r="N2397">
        <f>IF(OR(WEEKDAY(A2397)=1,WEEKDAY(A2397)=7,COUNTIF('2027祝日等（不使用）'!$A$1:$A$20,単年カーブ!A2397)=1),0,1)</f>
        <v>1</v>
      </c>
      <c r="O2397">
        <f t="shared" si="260"/>
        <v>42</v>
      </c>
      <c r="P2397">
        <f t="shared" si="264"/>
        <v>0</v>
      </c>
      <c r="Q2397">
        <f t="shared" si="265"/>
        <v>0</v>
      </c>
    </row>
    <row r="2398" spans="1:17" ht="19.5" x14ac:dyDescent="0.4">
      <c r="A2398" s="33">
        <f t="shared" si="259"/>
        <v>46527</v>
      </c>
      <c r="B2398" s="27" t="str">
        <f t="shared" si="261"/>
        <v>(木)</v>
      </c>
      <c r="C2398" s="34">
        <v>0.875</v>
      </c>
      <c r="D2398" s="16" t="s">
        <v>18</v>
      </c>
      <c r="E2398" s="35">
        <v>0.89583333333333304</v>
      </c>
      <c r="F2398" s="50">
        <f>IF(COUNTIF('リスト（不使用）'!$A$5:$A$6,単年カーブ!$A$1),"希望数量入力ください",'単年（2027年度）'!$E$12*単年カーブ!$R$3+'単年（2027年度）'!$E$12*(1-単年カーブ!$R$3)*単年カーブ!Q2398)</f>
        <v>0</v>
      </c>
      <c r="G2398" s="47">
        <f t="shared" si="262"/>
        <v>0</v>
      </c>
      <c r="M2398">
        <f t="shared" si="263"/>
        <v>5</v>
      </c>
      <c r="N2398">
        <f>IF(OR(WEEKDAY(A2398)=1,WEEKDAY(A2398)=7,COUNTIF('2027祝日等（不使用）'!$A$1:$A$20,単年カーブ!A2398)=1),0,1)</f>
        <v>1</v>
      </c>
      <c r="O2398">
        <f t="shared" si="260"/>
        <v>43</v>
      </c>
      <c r="P2398">
        <f t="shared" si="264"/>
        <v>0</v>
      </c>
      <c r="Q2398">
        <f t="shared" si="265"/>
        <v>0</v>
      </c>
    </row>
    <row r="2399" spans="1:17" ht="19.5" x14ac:dyDescent="0.4">
      <c r="A2399" s="33">
        <f t="shared" si="259"/>
        <v>46527</v>
      </c>
      <c r="B2399" s="27" t="str">
        <f t="shared" si="261"/>
        <v>(木)</v>
      </c>
      <c r="C2399" s="34">
        <v>0.89583333333333304</v>
      </c>
      <c r="D2399" s="16" t="s">
        <v>18</v>
      </c>
      <c r="E2399" s="35">
        <v>0.91666666666666696</v>
      </c>
      <c r="F2399" s="50">
        <f>IF(COUNTIF('リスト（不使用）'!$A$5:$A$6,単年カーブ!$A$1),"希望数量入力ください",'単年（2027年度）'!$E$12*単年カーブ!$R$3+'単年（2027年度）'!$E$12*(1-単年カーブ!$R$3)*単年カーブ!Q2399)</f>
        <v>0</v>
      </c>
      <c r="G2399" s="47">
        <f t="shared" si="262"/>
        <v>0</v>
      </c>
      <c r="M2399">
        <f t="shared" si="263"/>
        <v>5</v>
      </c>
      <c r="N2399">
        <f>IF(OR(WEEKDAY(A2399)=1,WEEKDAY(A2399)=7,COUNTIF('2027祝日等（不使用）'!$A$1:$A$20,単年カーブ!A2399)=1),0,1)</f>
        <v>1</v>
      </c>
      <c r="O2399">
        <f t="shared" si="260"/>
        <v>44</v>
      </c>
      <c r="P2399">
        <f t="shared" si="264"/>
        <v>0</v>
      </c>
      <c r="Q2399">
        <f t="shared" si="265"/>
        <v>0</v>
      </c>
    </row>
    <row r="2400" spans="1:17" ht="19.5" x14ac:dyDescent="0.4">
      <c r="A2400" s="33">
        <f t="shared" si="259"/>
        <v>46527</v>
      </c>
      <c r="B2400" s="27" t="str">
        <f t="shared" si="261"/>
        <v>(木)</v>
      </c>
      <c r="C2400" s="34">
        <v>0.91666666666666696</v>
      </c>
      <c r="D2400" s="16" t="s">
        <v>18</v>
      </c>
      <c r="E2400" s="35">
        <v>0.9375</v>
      </c>
      <c r="F2400" s="50">
        <f>IF(COUNTIF('リスト（不使用）'!$A$5:$A$6,単年カーブ!$A$1),"希望数量入力ください",'単年（2027年度）'!$E$12*単年カーブ!$R$3+'単年（2027年度）'!$E$12*(1-単年カーブ!$R$3)*単年カーブ!Q2400)</f>
        <v>0</v>
      </c>
      <c r="G2400" s="47">
        <f t="shared" si="262"/>
        <v>0</v>
      </c>
      <c r="M2400">
        <f t="shared" si="263"/>
        <v>5</v>
      </c>
      <c r="N2400">
        <f>IF(OR(WEEKDAY(A2400)=1,WEEKDAY(A2400)=7,COUNTIF('2027祝日等（不使用）'!$A$1:$A$20,単年カーブ!A2400)=1),0,1)</f>
        <v>1</v>
      </c>
      <c r="O2400">
        <f t="shared" si="260"/>
        <v>45</v>
      </c>
      <c r="P2400">
        <f t="shared" si="264"/>
        <v>0</v>
      </c>
      <c r="Q2400">
        <f t="shared" si="265"/>
        <v>0</v>
      </c>
    </row>
    <row r="2401" spans="1:17" ht="19.5" x14ac:dyDescent="0.4">
      <c r="A2401" s="33">
        <f t="shared" si="259"/>
        <v>46527</v>
      </c>
      <c r="B2401" s="27" t="str">
        <f t="shared" si="261"/>
        <v>(木)</v>
      </c>
      <c r="C2401" s="34">
        <v>0.9375</v>
      </c>
      <c r="D2401" s="16" t="s">
        <v>18</v>
      </c>
      <c r="E2401" s="35">
        <v>0.95833333333333304</v>
      </c>
      <c r="F2401" s="50">
        <f>IF(COUNTIF('リスト（不使用）'!$A$5:$A$6,単年カーブ!$A$1),"希望数量入力ください",'単年（2027年度）'!$E$12*単年カーブ!$R$3+'単年（2027年度）'!$E$12*(1-単年カーブ!$R$3)*単年カーブ!Q2401)</f>
        <v>0</v>
      </c>
      <c r="G2401" s="47">
        <f t="shared" si="262"/>
        <v>0</v>
      </c>
      <c r="M2401">
        <f t="shared" si="263"/>
        <v>5</v>
      </c>
      <c r="N2401">
        <f>IF(OR(WEEKDAY(A2401)=1,WEEKDAY(A2401)=7,COUNTIF('2027祝日等（不使用）'!$A$1:$A$20,単年カーブ!A2401)=1),0,1)</f>
        <v>1</v>
      </c>
      <c r="O2401">
        <f t="shared" si="260"/>
        <v>46</v>
      </c>
      <c r="P2401">
        <f t="shared" si="264"/>
        <v>0</v>
      </c>
      <c r="Q2401">
        <f t="shared" si="265"/>
        <v>0</v>
      </c>
    </row>
    <row r="2402" spans="1:17" ht="19.5" x14ac:dyDescent="0.4">
      <c r="A2402" s="33">
        <f t="shared" si="259"/>
        <v>46527</v>
      </c>
      <c r="B2402" s="27" t="str">
        <f t="shared" si="261"/>
        <v>(木)</v>
      </c>
      <c r="C2402" s="34">
        <v>0.95833333333333304</v>
      </c>
      <c r="D2402" s="16" t="s">
        <v>18</v>
      </c>
      <c r="E2402" s="35">
        <v>0.97916666666666696</v>
      </c>
      <c r="F2402" s="50">
        <f>IF(COUNTIF('リスト（不使用）'!$A$5:$A$6,単年カーブ!$A$1),"希望数量入力ください",'単年（2027年度）'!$E$12*単年カーブ!$R$3+'単年（2027年度）'!$E$12*(1-単年カーブ!$R$3)*単年カーブ!Q2402)</f>
        <v>0</v>
      </c>
      <c r="G2402" s="47">
        <f t="shared" si="262"/>
        <v>0</v>
      </c>
      <c r="M2402">
        <f t="shared" si="263"/>
        <v>5</v>
      </c>
      <c r="N2402">
        <f>IF(OR(WEEKDAY(A2402)=1,WEEKDAY(A2402)=7,COUNTIF('2027祝日等（不使用）'!$A$1:$A$20,単年カーブ!A2402)=1),0,1)</f>
        <v>1</v>
      </c>
      <c r="O2402">
        <f t="shared" si="260"/>
        <v>47</v>
      </c>
      <c r="P2402">
        <f t="shared" si="264"/>
        <v>0</v>
      </c>
      <c r="Q2402">
        <f t="shared" si="265"/>
        <v>0</v>
      </c>
    </row>
    <row r="2403" spans="1:17" ht="19.5" x14ac:dyDescent="0.4">
      <c r="A2403" s="33">
        <f t="shared" si="259"/>
        <v>46527</v>
      </c>
      <c r="B2403" s="27" t="str">
        <f t="shared" si="261"/>
        <v>(木)</v>
      </c>
      <c r="C2403" s="34">
        <v>0.97916666666666696</v>
      </c>
      <c r="D2403" s="16" t="s">
        <v>18</v>
      </c>
      <c r="E2403" s="35" t="s">
        <v>17</v>
      </c>
      <c r="F2403" s="50">
        <f>IF(COUNTIF('リスト（不使用）'!$A$5:$A$6,単年カーブ!$A$1),"希望数量入力ください",'単年（2027年度）'!$E$12*単年カーブ!$R$3+'単年（2027年度）'!$E$12*(1-単年カーブ!$R$3)*単年カーブ!Q2403)</f>
        <v>0</v>
      </c>
      <c r="G2403" s="47">
        <f t="shared" si="262"/>
        <v>0</v>
      </c>
      <c r="M2403">
        <f t="shared" si="263"/>
        <v>5</v>
      </c>
      <c r="N2403">
        <f>IF(OR(WEEKDAY(A2403)=1,WEEKDAY(A2403)=7,COUNTIF('2027祝日等（不使用）'!$A$1:$A$20,単年カーブ!A2403)=1),0,1)</f>
        <v>1</v>
      </c>
      <c r="O2403">
        <f t="shared" si="260"/>
        <v>48</v>
      </c>
      <c r="P2403">
        <f t="shared" si="264"/>
        <v>0</v>
      </c>
      <c r="Q2403">
        <f t="shared" si="265"/>
        <v>0</v>
      </c>
    </row>
    <row r="2404" spans="1:17" ht="19.5" x14ac:dyDescent="0.4">
      <c r="A2404" s="33">
        <f t="shared" si="259"/>
        <v>46528</v>
      </c>
      <c r="B2404" s="27" t="str">
        <f t="shared" si="261"/>
        <v>(金)</v>
      </c>
      <c r="C2404" s="34">
        <v>0</v>
      </c>
      <c r="D2404" s="16" t="s">
        <v>18</v>
      </c>
      <c r="E2404" s="35">
        <v>2.0833333333333332E-2</v>
      </c>
      <c r="F2404" s="50">
        <f>IF(COUNTIF('リスト（不使用）'!$A$5:$A$6,単年カーブ!$A$1),"希望数量入力ください",'単年（2027年度）'!$E$12*単年カーブ!$R$3+'単年（2027年度）'!$E$12*(1-単年カーブ!$R$3)*単年カーブ!Q2404)</f>
        <v>0</v>
      </c>
      <c r="G2404" s="47">
        <f t="shared" si="262"/>
        <v>0</v>
      </c>
      <c r="M2404">
        <f t="shared" si="263"/>
        <v>5</v>
      </c>
      <c r="N2404">
        <f>IF(OR(WEEKDAY(A2404)=1,WEEKDAY(A2404)=7,COUNTIF('2027祝日等（不使用）'!$A$1:$A$20,単年カーブ!A2404)=1),0,1)</f>
        <v>1</v>
      </c>
      <c r="O2404">
        <f t="shared" si="260"/>
        <v>1</v>
      </c>
      <c r="P2404">
        <f t="shared" si="264"/>
        <v>0</v>
      </c>
      <c r="Q2404">
        <f t="shared" si="265"/>
        <v>0</v>
      </c>
    </row>
    <row r="2405" spans="1:17" ht="19.5" x14ac:dyDescent="0.4">
      <c r="A2405" s="33">
        <f t="shared" si="259"/>
        <v>46528</v>
      </c>
      <c r="B2405" s="27" t="str">
        <f t="shared" si="261"/>
        <v>(金)</v>
      </c>
      <c r="C2405" s="34">
        <v>2.0833333333333332E-2</v>
      </c>
      <c r="D2405" s="16" t="s">
        <v>18</v>
      </c>
      <c r="E2405" s="35">
        <v>4.1666666666666664E-2</v>
      </c>
      <c r="F2405" s="50">
        <f>IF(COUNTIF('リスト（不使用）'!$A$5:$A$6,単年カーブ!$A$1),"希望数量入力ください",'単年（2027年度）'!$E$12*単年カーブ!$R$3+'単年（2027年度）'!$E$12*(1-単年カーブ!$R$3)*単年カーブ!Q2405)</f>
        <v>0</v>
      </c>
      <c r="G2405" s="47">
        <f t="shared" si="262"/>
        <v>0</v>
      </c>
      <c r="M2405">
        <f t="shared" si="263"/>
        <v>5</v>
      </c>
      <c r="N2405">
        <f>IF(OR(WEEKDAY(A2405)=1,WEEKDAY(A2405)=7,COUNTIF('2027祝日等（不使用）'!$A$1:$A$20,単年カーブ!A2405)=1),0,1)</f>
        <v>1</v>
      </c>
      <c r="O2405">
        <f t="shared" si="260"/>
        <v>2</v>
      </c>
      <c r="P2405">
        <f t="shared" si="264"/>
        <v>0</v>
      </c>
      <c r="Q2405">
        <f t="shared" si="265"/>
        <v>0</v>
      </c>
    </row>
    <row r="2406" spans="1:17" ht="19.5" x14ac:dyDescent="0.4">
      <c r="A2406" s="33">
        <f t="shared" si="259"/>
        <v>46528</v>
      </c>
      <c r="B2406" s="27" t="str">
        <f t="shared" si="261"/>
        <v>(金)</v>
      </c>
      <c r="C2406" s="34">
        <v>4.1666666666666664E-2</v>
      </c>
      <c r="D2406" s="16" t="s">
        <v>18</v>
      </c>
      <c r="E2406" s="35">
        <v>6.25E-2</v>
      </c>
      <c r="F2406" s="50">
        <f>IF(COUNTIF('リスト（不使用）'!$A$5:$A$6,単年カーブ!$A$1),"希望数量入力ください",'単年（2027年度）'!$E$12*単年カーブ!$R$3+'単年（2027年度）'!$E$12*(1-単年カーブ!$R$3)*単年カーブ!Q2406)</f>
        <v>0</v>
      </c>
      <c r="G2406" s="47">
        <f t="shared" si="262"/>
        <v>0</v>
      </c>
      <c r="M2406">
        <f t="shared" si="263"/>
        <v>5</v>
      </c>
      <c r="N2406">
        <f>IF(OR(WEEKDAY(A2406)=1,WEEKDAY(A2406)=7,COUNTIF('2027祝日等（不使用）'!$A$1:$A$20,単年カーブ!A2406)=1),0,1)</f>
        <v>1</v>
      </c>
      <c r="O2406">
        <f t="shared" si="260"/>
        <v>3</v>
      </c>
      <c r="P2406">
        <f t="shared" si="264"/>
        <v>0</v>
      </c>
      <c r="Q2406">
        <f t="shared" si="265"/>
        <v>0</v>
      </c>
    </row>
    <row r="2407" spans="1:17" ht="19.5" x14ac:dyDescent="0.4">
      <c r="A2407" s="33">
        <f t="shared" si="259"/>
        <v>46528</v>
      </c>
      <c r="B2407" s="27" t="str">
        <f t="shared" si="261"/>
        <v>(金)</v>
      </c>
      <c r="C2407" s="34">
        <v>6.25E-2</v>
      </c>
      <c r="D2407" s="16" t="s">
        <v>18</v>
      </c>
      <c r="E2407" s="35">
        <v>8.3333333333333301E-2</v>
      </c>
      <c r="F2407" s="50">
        <f>IF(COUNTIF('リスト（不使用）'!$A$5:$A$6,単年カーブ!$A$1),"希望数量入力ください",'単年（2027年度）'!$E$12*単年カーブ!$R$3+'単年（2027年度）'!$E$12*(1-単年カーブ!$R$3)*単年カーブ!Q2407)</f>
        <v>0</v>
      </c>
      <c r="G2407" s="47">
        <f t="shared" si="262"/>
        <v>0</v>
      </c>
      <c r="M2407">
        <f t="shared" si="263"/>
        <v>5</v>
      </c>
      <c r="N2407">
        <f>IF(OR(WEEKDAY(A2407)=1,WEEKDAY(A2407)=7,COUNTIF('2027祝日等（不使用）'!$A$1:$A$20,単年カーブ!A2407)=1),0,1)</f>
        <v>1</v>
      </c>
      <c r="O2407">
        <f t="shared" si="260"/>
        <v>4</v>
      </c>
      <c r="P2407">
        <f t="shared" si="264"/>
        <v>0</v>
      </c>
      <c r="Q2407">
        <f t="shared" si="265"/>
        <v>0</v>
      </c>
    </row>
    <row r="2408" spans="1:17" ht="19.5" x14ac:dyDescent="0.4">
      <c r="A2408" s="33">
        <f t="shared" si="259"/>
        <v>46528</v>
      </c>
      <c r="B2408" s="27" t="str">
        <f t="shared" si="261"/>
        <v>(金)</v>
      </c>
      <c r="C2408" s="34">
        <v>8.3333333333333301E-2</v>
      </c>
      <c r="D2408" s="16" t="s">
        <v>18</v>
      </c>
      <c r="E2408" s="35">
        <v>0.104166666666667</v>
      </c>
      <c r="F2408" s="50">
        <f>IF(COUNTIF('リスト（不使用）'!$A$5:$A$6,単年カーブ!$A$1),"希望数量入力ください",'単年（2027年度）'!$E$12*単年カーブ!$R$3+'単年（2027年度）'!$E$12*(1-単年カーブ!$R$3)*単年カーブ!Q2408)</f>
        <v>0</v>
      </c>
      <c r="G2408" s="47">
        <f t="shared" si="262"/>
        <v>0</v>
      </c>
      <c r="M2408">
        <f t="shared" si="263"/>
        <v>5</v>
      </c>
      <c r="N2408">
        <f>IF(OR(WEEKDAY(A2408)=1,WEEKDAY(A2408)=7,COUNTIF('2027祝日等（不使用）'!$A$1:$A$20,単年カーブ!A2408)=1),0,1)</f>
        <v>1</v>
      </c>
      <c r="O2408">
        <f t="shared" si="260"/>
        <v>5</v>
      </c>
      <c r="P2408">
        <f t="shared" si="264"/>
        <v>0</v>
      </c>
      <c r="Q2408">
        <f t="shared" si="265"/>
        <v>0</v>
      </c>
    </row>
    <row r="2409" spans="1:17" ht="19.5" x14ac:dyDescent="0.4">
      <c r="A2409" s="33">
        <f t="shared" si="259"/>
        <v>46528</v>
      </c>
      <c r="B2409" s="27" t="str">
        <f t="shared" si="261"/>
        <v>(金)</v>
      </c>
      <c r="C2409" s="34">
        <v>0.104166666666667</v>
      </c>
      <c r="D2409" s="16" t="s">
        <v>18</v>
      </c>
      <c r="E2409" s="35">
        <v>0.125</v>
      </c>
      <c r="F2409" s="50">
        <f>IF(COUNTIF('リスト（不使用）'!$A$5:$A$6,単年カーブ!$A$1),"希望数量入力ください",'単年（2027年度）'!$E$12*単年カーブ!$R$3+'単年（2027年度）'!$E$12*(1-単年カーブ!$R$3)*単年カーブ!Q2409)</f>
        <v>0</v>
      </c>
      <c r="G2409" s="47">
        <f t="shared" si="262"/>
        <v>0</v>
      </c>
      <c r="M2409">
        <f t="shared" si="263"/>
        <v>5</v>
      </c>
      <c r="N2409">
        <f>IF(OR(WEEKDAY(A2409)=1,WEEKDAY(A2409)=7,COUNTIF('2027祝日等（不使用）'!$A$1:$A$20,単年カーブ!A2409)=1),0,1)</f>
        <v>1</v>
      </c>
      <c r="O2409">
        <f t="shared" si="260"/>
        <v>6</v>
      </c>
      <c r="P2409">
        <f t="shared" si="264"/>
        <v>0</v>
      </c>
      <c r="Q2409">
        <f t="shared" si="265"/>
        <v>0</v>
      </c>
    </row>
    <row r="2410" spans="1:17" ht="19.5" x14ac:dyDescent="0.4">
      <c r="A2410" s="33">
        <f t="shared" si="259"/>
        <v>46528</v>
      </c>
      <c r="B2410" s="27" t="str">
        <f t="shared" si="261"/>
        <v>(金)</v>
      </c>
      <c r="C2410" s="34">
        <v>0.125</v>
      </c>
      <c r="D2410" s="16" t="s">
        <v>18</v>
      </c>
      <c r="E2410" s="35">
        <v>0.14583333333333301</v>
      </c>
      <c r="F2410" s="50">
        <f>IF(COUNTIF('リスト（不使用）'!$A$5:$A$6,単年カーブ!$A$1),"希望数量入力ください",'単年（2027年度）'!$E$12*単年カーブ!$R$3+'単年（2027年度）'!$E$12*(1-単年カーブ!$R$3)*単年カーブ!Q2410)</f>
        <v>0</v>
      </c>
      <c r="G2410" s="47">
        <f t="shared" si="262"/>
        <v>0</v>
      </c>
      <c r="M2410">
        <f t="shared" si="263"/>
        <v>5</v>
      </c>
      <c r="N2410">
        <f>IF(OR(WEEKDAY(A2410)=1,WEEKDAY(A2410)=7,COUNTIF('2027祝日等（不使用）'!$A$1:$A$20,単年カーブ!A2410)=1),0,1)</f>
        <v>1</v>
      </c>
      <c r="O2410">
        <f t="shared" si="260"/>
        <v>7</v>
      </c>
      <c r="P2410">
        <f t="shared" si="264"/>
        <v>0</v>
      </c>
      <c r="Q2410">
        <f t="shared" si="265"/>
        <v>0</v>
      </c>
    </row>
    <row r="2411" spans="1:17" ht="19.5" x14ac:dyDescent="0.4">
      <c r="A2411" s="33">
        <f t="shared" si="259"/>
        <v>46528</v>
      </c>
      <c r="B2411" s="27" t="str">
        <f t="shared" si="261"/>
        <v>(金)</v>
      </c>
      <c r="C2411" s="34">
        <v>0.14583333333333301</v>
      </c>
      <c r="D2411" s="16" t="s">
        <v>18</v>
      </c>
      <c r="E2411" s="35">
        <v>0.16666666666666699</v>
      </c>
      <c r="F2411" s="50">
        <f>IF(COUNTIF('リスト（不使用）'!$A$5:$A$6,単年カーブ!$A$1),"希望数量入力ください",'単年（2027年度）'!$E$12*単年カーブ!$R$3+'単年（2027年度）'!$E$12*(1-単年カーブ!$R$3)*単年カーブ!Q2411)</f>
        <v>0</v>
      </c>
      <c r="G2411" s="47">
        <f t="shared" si="262"/>
        <v>0</v>
      </c>
      <c r="M2411">
        <f t="shared" si="263"/>
        <v>5</v>
      </c>
      <c r="N2411">
        <f>IF(OR(WEEKDAY(A2411)=1,WEEKDAY(A2411)=7,COUNTIF('2027祝日等（不使用）'!$A$1:$A$20,単年カーブ!A2411)=1),0,1)</f>
        <v>1</v>
      </c>
      <c r="O2411">
        <f t="shared" si="260"/>
        <v>8</v>
      </c>
      <c r="P2411">
        <f t="shared" si="264"/>
        <v>0</v>
      </c>
      <c r="Q2411">
        <f t="shared" si="265"/>
        <v>0</v>
      </c>
    </row>
    <row r="2412" spans="1:17" ht="19.5" x14ac:dyDescent="0.4">
      <c r="A2412" s="33">
        <f t="shared" si="259"/>
        <v>46528</v>
      </c>
      <c r="B2412" s="27" t="str">
        <f t="shared" si="261"/>
        <v>(金)</v>
      </c>
      <c r="C2412" s="34">
        <v>0.16666666666666699</v>
      </c>
      <c r="D2412" s="16" t="s">
        <v>18</v>
      </c>
      <c r="E2412" s="35">
        <v>0.1875</v>
      </c>
      <c r="F2412" s="50">
        <f>IF(COUNTIF('リスト（不使用）'!$A$5:$A$6,単年カーブ!$A$1),"希望数量入力ください",'単年（2027年度）'!$E$12*単年カーブ!$R$3+'単年（2027年度）'!$E$12*(1-単年カーブ!$R$3)*単年カーブ!Q2412)</f>
        <v>0</v>
      </c>
      <c r="G2412" s="47">
        <f t="shared" si="262"/>
        <v>0</v>
      </c>
      <c r="M2412">
        <f t="shared" si="263"/>
        <v>5</v>
      </c>
      <c r="N2412">
        <f>IF(OR(WEEKDAY(A2412)=1,WEEKDAY(A2412)=7,COUNTIF('2027祝日等（不使用）'!$A$1:$A$20,単年カーブ!A2412)=1),0,1)</f>
        <v>1</v>
      </c>
      <c r="O2412">
        <f t="shared" si="260"/>
        <v>9</v>
      </c>
      <c r="P2412">
        <f t="shared" si="264"/>
        <v>0</v>
      </c>
      <c r="Q2412">
        <f t="shared" si="265"/>
        <v>0</v>
      </c>
    </row>
    <row r="2413" spans="1:17" ht="19.5" x14ac:dyDescent="0.4">
      <c r="A2413" s="33">
        <f t="shared" si="259"/>
        <v>46528</v>
      </c>
      <c r="B2413" s="27" t="str">
        <f t="shared" si="261"/>
        <v>(金)</v>
      </c>
      <c r="C2413" s="34">
        <v>0.1875</v>
      </c>
      <c r="D2413" s="16" t="s">
        <v>18</v>
      </c>
      <c r="E2413" s="35">
        <v>0.20833333333333301</v>
      </c>
      <c r="F2413" s="50">
        <f>IF(COUNTIF('リスト（不使用）'!$A$5:$A$6,単年カーブ!$A$1),"希望数量入力ください",'単年（2027年度）'!$E$12*単年カーブ!$R$3+'単年（2027年度）'!$E$12*(1-単年カーブ!$R$3)*単年カーブ!Q2413)</f>
        <v>0</v>
      </c>
      <c r="G2413" s="47">
        <f t="shared" si="262"/>
        <v>0</v>
      </c>
      <c r="M2413">
        <f t="shared" si="263"/>
        <v>5</v>
      </c>
      <c r="N2413">
        <f>IF(OR(WEEKDAY(A2413)=1,WEEKDAY(A2413)=7,COUNTIF('2027祝日等（不使用）'!$A$1:$A$20,単年カーブ!A2413)=1),0,1)</f>
        <v>1</v>
      </c>
      <c r="O2413">
        <f t="shared" si="260"/>
        <v>10</v>
      </c>
      <c r="P2413">
        <f t="shared" si="264"/>
        <v>0</v>
      </c>
      <c r="Q2413">
        <f t="shared" si="265"/>
        <v>0</v>
      </c>
    </row>
    <row r="2414" spans="1:17" ht="19.5" x14ac:dyDescent="0.4">
      <c r="A2414" s="33">
        <f t="shared" si="259"/>
        <v>46528</v>
      </c>
      <c r="B2414" s="27" t="str">
        <f t="shared" si="261"/>
        <v>(金)</v>
      </c>
      <c r="C2414" s="34">
        <v>0.20833333333333301</v>
      </c>
      <c r="D2414" s="16" t="s">
        <v>18</v>
      </c>
      <c r="E2414" s="35">
        <v>0.22916666666666699</v>
      </c>
      <c r="F2414" s="50">
        <f>IF(COUNTIF('リスト（不使用）'!$A$5:$A$6,単年カーブ!$A$1),"希望数量入力ください",'単年（2027年度）'!$E$12*単年カーブ!$R$3+'単年（2027年度）'!$E$12*(1-単年カーブ!$R$3)*単年カーブ!Q2414)</f>
        <v>0</v>
      </c>
      <c r="G2414" s="47">
        <f t="shared" si="262"/>
        <v>0</v>
      </c>
      <c r="M2414">
        <f t="shared" si="263"/>
        <v>5</v>
      </c>
      <c r="N2414">
        <f>IF(OR(WEEKDAY(A2414)=1,WEEKDAY(A2414)=7,COUNTIF('2027祝日等（不使用）'!$A$1:$A$20,単年カーブ!A2414)=1),0,1)</f>
        <v>1</v>
      </c>
      <c r="O2414">
        <f t="shared" si="260"/>
        <v>11</v>
      </c>
      <c r="P2414">
        <f t="shared" si="264"/>
        <v>0</v>
      </c>
      <c r="Q2414">
        <f t="shared" si="265"/>
        <v>0</v>
      </c>
    </row>
    <row r="2415" spans="1:17" ht="19.5" x14ac:dyDescent="0.4">
      <c r="A2415" s="33">
        <f t="shared" si="259"/>
        <v>46528</v>
      </c>
      <c r="B2415" s="27" t="str">
        <f t="shared" si="261"/>
        <v>(金)</v>
      </c>
      <c r="C2415" s="34">
        <v>0.22916666666666699</v>
      </c>
      <c r="D2415" s="16" t="s">
        <v>18</v>
      </c>
      <c r="E2415" s="35">
        <v>0.25</v>
      </c>
      <c r="F2415" s="50">
        <f>IF(COUNTIF('リスト（不使用）'!$A$5:$A$6,単年カーブ!$A$1),"希望数量入力ください",'単年（2027年度）'!$E$12*単年カーブ!$R$3+'単年（2027年度）'!$E$12*(1-単年カーブ!$R$3)*単年カーブ!Q2415)</f>
        <v>0</v>
      </c>
      <c r="G2415" s="47">
        <f t="shared" si="262"/>
        <v>0</v>
      </c>
      <c r="M2415">
        <f t="shared" si="263"/>
        <v>5</v>
      </c>
      <c r="N2415">
        <f>IF(OR(WEEKDAY(A2415)=1,WEEKDAY(A2415)=7,COUNTIF('2027祝日等（不使用）'!$A$1:$A$20,単年カーブ!A2415)=1),0,1)</f>
        <v>1</v>
      </c>
      <c r="O2415">
        <f t="shared" si="260"/>
        <v>12</v>
      </c>
      <c r="P2415">
        <f t="shared" si="264"/>
        <v>0</v>
      </c>
      <c r="Q2415">
        <f t="shared" si="265"/>
        <v>0</v>
      </c>
    </row>
    <row r="2416" spans="1:17" ht="19.5" x14ac:dyDescent="0.4">
      <c r="A2416" s="33">
        <f t="shared" si="259"/>
        <v>46528</v>
      </c>
      <c r="B2416" s="27" t="str">
        <f t="shared" si="261"/>
        <v>(金)</v>
      </c>
      <c r="C2416" s="34">
        <v>0.25</v>
      </c>
      <c r="D2416" s="16" t="s">
        <v>18</v>
      </c>
      <c r="E2416" s="35">
        <v>0.27083333333333298</v>
      </c>
      <c r="F2416" s="50">
        <f>IF(COUNTIF('リスト（不使用）'!$A$5:$A$6,単年カーブ!$A$1),"希望数量入力ください",'単年（2027年度）'!$E$12*単年カーブ!$R$3+'単年（2027年度）'!$E$12*(1-単年カーブ!$R$3)*単年カーブ!Q2416)</f>
        <v>0</v>
      </c>
      <c r="G2416" s="47">
        <f t="shared" si="262"/>
        <v>0</v>
      </c>
      <c r="M2416">
        <f t="shared" si="263"/>
        <v>5</v>
      </c>
      <c r="N2416">
        <f>IF(OR(WEEKDAY(A2416)=1,WEEKDAY(A2416)=7,COUNTIF('2027祝日等（不使用）'!$A$1:$A$20,単年カーブ!A2416)=1),0,1)</f>
        <v>1</v>
      </c>
      <c r="O2416">
        <f t="shared" si="260"/>
        <v>13</v>
      </c>
      <c r="P2416">
        <f t="shared" si="264"/>
        <v>0</v>
      </c>
      <c r="Q2416">
        <f t="shared" si="265"/>
        <v>0</v>
      </c>
    </row>
    <row r="2417" spans="1:17" ht="19.5" x14ac:dyDescent="0.4">
      <c r="A2417" s="33">
        <f t="shared" si="259"/>
        <v>46528</v>
      </c>
      <c r="B2417" s="27" t="str">
        <f t="shared" si="261"/>
        <v>(金)</v>
      </c>
      <c r="C2417" s="34">
        <v>0.27083333333333298</v>
      </c>
      <c r="D2417" s="16" t="s">
        <v>18</v>
      </c>
      <c r="E2417" s="35">
        <v>0.29166666666666702</v>
      </c>
      <c r="F2417" s="50">
        <f>IF(COUNTIF('リスト（不使用）'!$A$5:$A$6,単年カーブ!$A$1),"希望数量入力ください",'単年（2027年度）'!$E$12*単年カーブ!$R$3+'単年（2027年度）'!$E$12*(1-単年カーブ!$R$3)*単年カーブ!Q2417)</f>
        <v>0</v>
      </c>
      <c r="G2417" s="47">
        <f t="shared" si="262"/>
        <v>0</v>
      </c>
      <c r="M2417">
        <f t="shared" si="263"/>
        <v>5</v>
      </c>
      <c r="N2417">
        <f>IF(OR(WEEKDAY(A2417)=1,WEEKDAY(A2417)=7,COUNTIF('2027祝日等（不使用）'!$A$1:$A$20,単年カーブ!A2417)=1),0,1)</f>
        <v>1</v>
      </c>
      <c r="O2417">
        <f t="shared" si="260"/>
        <v>14</v>
      </c>
      <c r="P2417">
        <f t="shared" si="264"/>
        <v>0</v>
      </c>
      <c r="Q2417">
        <f t="shared" si="265"/>
        <v>0</v>
      </c>
    </row>
    <row r="2418" spans="1:17" ht="19.5" x14ac:dyDescent="0.4">
      <c r="A2418" s="33">
        <f t="shared" si="259"/>
        <v>46528</v>
      </c>
      <c r="B2418" s="27" t="str">
        <f t="shared" si="261"/>
        <v>(金)</v>
      </c>
      <c r="C2418" s="34">
        <v>0.29166666666666702</v>
      </c>
      <c r="D2418" s="16" t="s">
        <v>18</v>
      </c>
      <c r="E2418" s="35">
        <v>0.3125</v>
      </c>
      <c r="F2418" s="50">
        <f>IF(COUNTIF('リスト（不使用）'!$A$5:$A$6,単年カーブ!$A$1),"希望数量入力ください",'単年（2027年度）'!$E$12*単年カーブ!$R$3+'単年（2027年度）'!$E$12*(1-単年カーブ!$R$3)*単年カーブ!Q2418)</f>
        <v>0</v>
      </c>
      <c r="G2418" s="47">
        <f t="shared" si="262"/>
        <v>0</v>
      </c>
      <c r="M2418">
        <f t="shared" si="263"/>
        <v>5</v>
      </c>
      <c r="N2418">
        <f>IF(OR(WEEKDAY(A2418)=1,WEEKDAY(A2418)=7,COUNTIF('2027祝日等（不使用）'!$A$1:$A$20,単年カーブ!A2418)=1),0,1)</f>
        <v>1</v>
      </c>
      <c r="O2418">
        <f t="shared" si="260"/>
        <v>15</v>
      </c>
      <c r="P2418">
        <f t="shared" si="264"/>
        <v>0</v>
      </c>
      <c r="Q2418">
        <f t="shared" si="265"/>
        <v>0</v>
      </c>
    </row>
    <row r="2419" spans="1:17" ht="19.5" x14ac:dyDescent="0.4">
      <c r="A2419" s="33">
        <f t="shared" si="259"/>
        <v>46528</v>
      </c>
      <c r="B2419" s="27" t="str">
        <f t="shared" si="261"/>
        <v>(金)</v>
      </c>
      <c r="C2419" s="34">
        <v>0.3125</v>
      </c>
      <c r="D2419" s="16" t="s">
        <v>18</v>
      </c>
      <c r="E2419" s="35">
        <v>0.33333333333333298</v>
      </c>
      <c r="F2419" s="50">
        <f>IF(COUNTIF('リスト（不使用）'!$A$5:$A$6,単年カーブ!$A$1),"希望数量入力ください",'単年（2027年度）'!$E$12*単年カーブ!$R$3+'単年（2027年度）'!$E$12*(1-単年カーブ!$R$3)*単年カーブ!Q2419)</f>
        <v>0</v>
      </c>
      <c r="G2419" s="47">
        <f t="shared" si="262"/>
        <v>0</v>
      </c>
      <c r="M2419">
        <f t="shared" si="263"/>
        <v>5</v>
      </c>
      <c r="N2419">
        <f>IF(OR(WEEKDAY(A2419)=1,WEEKDAY(A2419)=7,COUNTIF('2027祝日等（不使用）'!$A$1:$A$20,単年カーブ!A2419)=1),0,1)</f>
        <v>1</v>
      </c>
      <c r="O2419">
        <f t="shared" si="260"/>
        <v>16</v>
      </c>
      <c r="P2419">
        <f t="shared" si="264"/>
        <v>0</v>
      </c>
      <c r="Q2419">
        <f t="shared" si="265"/>
        <v>0</v>
      </c>
    </row>
    <row r="2420" spans="1:17" ht="19.5" x14ac:dyDescent="0.4">
      <c r="A2420" s="33">
        <f t="shared" ref="A2420:A2483" si="266">A2372+1</f>
        <v>46528</v>
      </c>
      <c r="B2420" s="27" t="str">
        <f t="shared" si="261"/>
        <v>(金)</v>
      </c>
      <c r="C2420" s="34">
        <v>0.33333333333333298</v>
      </c>
      <c r="D2420" s="16" t="s">
        <v>18</v>
      </c>
      <c r="E2420" s="35">
        <v>0.35416666666666702</v>
      </c>
      <c r="F2420" s="50">
        <f>IF(COUNTIF('リスト（不使用）'!$A$5:$A$6,単年カーブ!$A$1),"希望数量入力ください",'単年（2027年度）'!$E$12*単年カーブ!$R$3+'単年（2027年度）'!$E$12*(1-単年カーブ!$R$3)*単年カーブ!Q2420)</f>
        <v>0</v>
      </c>
      <c r="G2420" s="47">
        <f t="shared" si="262"/>
        <v>0</v>
      </c>
      <c r="M2420">
        <f t="shared" si="263"/>
        <v>5</v>
      </c>
      <c r="N2420">
        <f>IF(OR(WEEKDAY(A2420)=1,WEEKDAY(A2420)=7,COUNTIF('2027祝日等（不使用）'!$A$1:$A$20,単年カーブ!A2420)=1),0,1)</f>
        <v>1</v>
      </c>
      <c r="O2420">
        <f t="shared" ref="O2420:O2483" si="267">O2372</f>
        <v>17</v>
      </c>
      <c r="P2420">
        <f t="shared" si="264"/>
        <v>1</v>
      </c>
      <c r="Q2420">
        <f t="shared" si="265"/>
        <v>1</v>
      </c>
    </row>
    <row r="2421" spans="1:17" ht="19.5" x14ac:dyDescent="0.4">
      <c r="A2421" s="33">
        <f t="shared" si="266"/>
        <v>46528</v>
      </c>
      <c r="B2421" s="27" t="str">
        <f t="shared" si="261"/>
        <v>(金)</v>
      </c>
      <c r="C2421" s="34">
        <v>0.35416666666666702</v>
      </c>
      <c r="D2421" s="16" t="s">
        <v>18</v>
      </c>
      <c r="E2421" s="35">
        <v>0.375</v>
      </c>
      <c r="F2421" s="50">
        <f>IF(COUNTIF('リスト（不使用）'!$A$5:$A$6,単年カーブ!$A$1),"希望数量入力ください",'単年（2027年度）'!$E$12*単年カーブ!$R$3+'単年（2027年度）'!$E$12*(1-単年カーブ!$R$3)*単年カーブ!Q2421)</f>
        <v>0</v>
      </c>
      <c r="G2421" s="47">
        <f t="shared" si="262"/>
        <v>0</v>
      </c>
      <c r="M2421">
        <f t="shared" si="263"/>
        <v>5</v>
      </c>
      <c r="N2421">
        <f>IF(OR(WEEKDAY(A2421)=1,WEEKDAY(A2421)=7,COUNTIF('2027祝日等（不使用）'!$A$1:$A$20,単年カーブ!A2421)=1),0,1)</f>
        <v>1</v>
      </c>
      <c r="O2421">
        <f t="shared" si="267"/>
        <v>18</v>
      </c>
      <c r="P2421">
        <f t="shared" si="264"/>
        <v>1</v>
      </c>
      <c r="Q2421">
        <f t="shared" si="265"/>
        <v>1</v>
      </c>
    </row>
    <row r="2422" spans="1:17" ht="19.5" x14ac:dyDescent="0.4">
      <c r="A2422" s="33">
        <f t="shared" si="266"/>
        <v>46528</v>
      </c>
      <c r="B2422" s="27" t="str">
        <f t="shared" si="261"/>
        <v>(金)</v>
      </c>
      <c r="C2422" s="34">
        <v>0.375</v>
      </c>
      <c r="D2422" s="16" t="s">
        <v>18</v>
      </c>
      <c r="E2422" s="35">
        <v>0.39583333333333298</v>
      </c>
      <c r="F2422" s="50">
        <f>IF(COUNTIF('リスト（不使用）'!$A$5:$A$6,単年カーブ!$A$1),"希望数量入力ください",'単年（2027年度）'!$E$12*単年カーブ!$R$3+'単年（2027年度）'!$E$12*(1-単年カーブ!$R$3)*単年カーブ!Q2422)</f>
        <v>0</v>
      </c>
      <c r="G2422" s="47">
        <f t="shared" si="262"/>
        <v>0</v>
      </c>
      <c r="M2422">
        <f t="shared" si="263"/>
        <v>5</v>
      </c>
      <c r="N2422">
        <f>IF(OR(WEEKDAY(A2422)=1,WEEKDAY(A2422)=7,COUNTIF('2027祝日等（不使用）'!$A$1:$A$20,単年カーブ!A2422)=1),0,1)</f>
        <v>1</v>
      </c>
      <c r="O2422">
        <f t="shared" si="267"/>
        <v>19</v>
      </c>
      <c r="P2422">
        <f t="shared" si="264"/>
        <v>1</v>
      </c>
      <c r="Q2422">
        <f t="shared" si="265"/>
        <v>1</v>
      </c>
    </row>
    <row r="2423" spans="1:17" ht="19.5" x14ac:dyDescent="0.4">
      <c r="A2423" s="33">
        <f t="shared" si="266"/>
        <v>46528</v>
      </c>
      <c r="B2423" s="27" t="str">
        <f t="shared" si="261"/>
        <v>(金)</v>
      </c>
      <c r="C2423" s="34">
        <v>0.39583333333333298</v>
      </c>
      <c r="D2423" s="16" t="s">
        <v>18</v>
      </c>
      <c r="E2423" s="35">
        <v>0.41666666666666702</v>
      </c>
      <c r="F2423" s="50">
        <f>IF(COUNTIF('リスト（不使用）'!$A$5:$A$6,単年カーブ!$A$1),"希望数量入力ください",'単年（2027年度）'!$E$12*単年カーブ!$R$3+'単年（2027年度）'!$E$12*(1-単年カーブ!$R$3)*単年カーブ!Q2423)</f>
        <v>0</v>
      </c>
      <c r="G2423" s="47">
        <f t="shared" si="262"/>
        <v>0</v>
      </c>
      <c r="M2423">
        <f t="shared" si="263"/>
        <v>5</v>
      </c>
      <c r="N2423">
        <f>IF(OR(WEEKDAY(A2423)=1,WEEKDAY(A2423)=7,COUNTIF('2027祝日等（不使用）'!$A$1:$A$20,単年カーブ!A2423)=1),0,1)</f>
        <v>1</v>
      </c>
      <c r="O2423">
        <f t="shared" si="267"/>
        <v>20</v>
      </c>
      <c r="P2423">
        <f t="shared" si="264"/>
        <v>1</v>
      </c>
      <c r="Q2423">
        <f t="shared" si="265"/>
        <v>1</v>
      </c>
    </row>
    <row r="2424" spans="1:17" ht="19.5" x14ac:dyDescent="0.4">
      <c r="A2424" s="33">
        <f t="shared" si="266"/>
        <v>46528</v>
      </c>
      <c r="B2424" s="27" t="str">
        <f t="shared" si="261"/>
        <v>(金)</v>
      </c>
      <c r="C2424" s="34">
        <v>0.41666666666666702</v>
      </c>
      <c r="D2424" s="16" t="s">
        <v>18</v>
      </c>
      <c r="E2424" s="35">
        <v>0.4375</v>
      </c>
      <c r="F2424" s="50">
        <f>IF(COUNTIF('リスト（不使用）'!$A$5:$A$6,単年カーブ!$A$1),"希望数量入力ください",'単年（2027年度）'!$E$12*単年カーブ!$R$3+'単年（2027年度）'!$E$12*(1-単年カーブ!$R$3)*単年カーブ!Q2424)</f>
        <v>0</v>
      </c>
      <c r="G2424" s="47">
        <f t="shared" si="262"/>
        <v>0</v>
      </c>
      <c r="M2424">
        <f t="shared" si="263"/>
        <v>5</v>
      </c>
      <c r="N2424">
        <f>IF(OR(WEEKDAY(A2424)=1,WEEKDAY(A2424)=7,COUNTIF('2027祝日等（不使用）'!$A$1:$A$20,単年カーブ!A2424)=1),0,1)</f>
        <v>1</v>
      </c>
      <c r="O2424">
        <f t="shared" si="267"/>
        <v>21</v>
      </c>
      <c r="P2424">
        <f t="shared" si="264"/>
        <v>1</v>
      </c>
      <c r="Q2424">
        <f t="shared" si="265"/>
        <v>1</v>
      </c>
    </row>
    <row r="2425" spans="1:17" ht="19.5" x14ac:dyDescent="0.4">
      <c r="A2425" s="33">
        <f t="shared" si="266"/>
        <v>46528</v>
      </c>
      <c r="B2425" s="27" t="str">
        <f t="shared" si="261"/>
        <v>(金)</v>
      </c>
      <c r="C2425" s="34">
        <v>0.4375</v>
      </c>
      <c r="D2425" s="16" t="s">
        <v>18</v>
      </c>
      <c r="E2425" s="35">
        <v>0.45833333333333298</v>
      </c>
      <c r="F2425" s="50">
        <f>IF(COUNTIF('リスト（不使用）'!$A$5:$A$6,単年カーブ!$A$1),"希望数量入力ください",'単年（2027年度）'!$E$12*単年カーブ!$R$3+'単年（2027年度）'!$E$12*(1-単年カーブ!$R$3)*単年カーブ!Q2425)</f>
        <v>0</v>
      </c>
      <c r="G2425" s="47">
        <f t="shared" si="262"/>
        <v>0</v>
      </c>
      <c r="M2425">
        <f t="shared" si="263"/>
        <v>5</v>
      </c>
      <c r="N2425">
        <f>IF(OR(WEEKDAY(A2425)=1,WEEKDAY(A2425)=7,COUNTIF('2027祝日等（不使用）'!$A$1:$A$20,単年カーブ!A2425)=1),0,1)</f>
        <v>1</v>
      </c>
      <c r="O2425">
        <f t="shared" si="267"/>
        <v>22</v>
      </c>
      <c r="P2425">
        <f t="shared" si="264"/>
        <v>1</v>
      </c>
      <c r="Q2425">
        <f t="shared" si="265"/>
        <v>1</v>
      </c>
    </row>
    <row r="2426" spans="1:17" ht="19.5" x14ac:dyDescent="0.4">
      <c r="A2426" s="33">
        <f t="shared" si="266"/>
        <v>46528</v>
      </c>
      <c r="B2426" s="27" t="str">
        <f t="shared" si="261"/>
        <v>(金)</v>
      </c>
      <c r="C2426" s="34">
        <v>0.45833333333333298</v>
      </c>
      <c r="D2426" s="16" t="s">
        <v>18</v>
      </c>
      <c r="E2426" s="35">
        <v>0.47916666666666702</v>
      </c>
      <c r="F2426" s="50">
        <f>IF(COUNTIF('リスト（不使用）'!$A$5:$A$6,単年カーブ!$A$1),"希望数量入力ください",'単年（2027年度）'!$E$12*単年カーブ!$R$3+'単年（2027年度）'!$E$12*(1-単年カーブ!$R$3)*単年カーブ!Q2426)</f>
        <v>0</v>
      </c>
      <c r="G2426" s="47">
        <f t="shared" si="262"/>
        <v>0</v>
      </c>
      <c r="M2426">
        <f t="shared" si="263"/>
        <v>5</v>
      </c>
      <c r="N2426">
        <f>IF(OR(WEEKDAY(A2426)=1,WEEKDAY(A2426)=7,COUNTIF('2027祝日等（不使用）'!$A$1:$A$20,単年カーブ!A2426)=1),0,1)</f>
        <v>1</v>
      </c>
      <c r="O2426">
        <f t="shared" si="267"/>
        <v>23</v>
      </c>
      <c r="P2426">
        <f t="shared" si="264"/>
        <v>1</v>
      </c>
      <c r="Q2426">
        <f t="shared" si="265"/>
        <v>1</v>
      </c>
    </row>
    <row r="2427" spans="1:17" ht="19.5" x14ac:dyDescent="0.4">
      <c r="A2427" s="33">
        <f t="shared" si="266"/>
        <v>46528</v>
      </c>
      <c r="B2427" s="27" t="str">
        <f t="shared" si="261"/>
        <v>(金)</v>
      </c>
      <c r="C2427" s="34">
        <v>0.47916666666666702</v>
      </c>
      <c r="D2427" s="16" t="s">
        <v>18</v>
      </c>
      <c r="E2427" s="35">
        <v>0.5</v>
      </c>
      <c r="F2427" s="50">
        <f>IF(COUNTIF('リスト（不使用）'!$A$5:$A$6,単年カーブ!$A$1),"希望数量入力ください",'単年（2027年度）'!$E$12*単年カーブ!$R$3+'単年（2027年度）'!$E$12*(1-単年カーブ!$R$3)*単年カーブ!Q2427)</f>
        <v>0</v>
      </c>
      <c r="G2427" s="47">
        <f t="shared" si="262"/>
        <v>0</v>
      </c>
      <c r="M2427">
        <f t="shared" si="263"/>
        <v>5</v>
      </c>
      <c r="N2427">
        <f>IF(OR(WEEKDAY(A2427)=1,WEEKDAY(A2427)=7,COUNTIF('2027祝日等（不使用）'!$A$1:$A$20,単年カーブ!A2427)=1),0,1)</f>
        <v>1</v>
      </c>
      <c r="O2427">
        <f t="shared" si="267"/>
        <v>24</v>
      </c>
      <c r="P2427">
        <f t="shared" si="264"/>
        <v>1</v>
      </c>
      <c r="Q2427">
        <f t="shared" si="265"/>
        <v>1</v>
      </c>
    </row>
    <row r="2428" spans="1:17" ht="19.5" x14ac:dyDescent="0.4">
      <c r="A2428" s="33">
        <f t="shared" si="266"/>
        <v>46528</v>
      </c>
      <c r="B2428" s="27" t="str">
        <f t="shared" si="261"/>
        <v>(金)</v>
      </c>
      <c r="C2428" s="34">
        <v>0.5</v>
      </c>
      <c r="D2428" s="16" t="s">
        <v>18</v>
      </c>
      <c r="E2428" s="35">
        <v>0.52083333333333304</v>
      </c>
      <c r="F2428" s="50">
        <f>IF(COUNTIF('リスト（不使用）'!$A$5:$A$6,単年カーブ!$A$1),"希望数量入力ください",'単年（2027年度）'!$E$12*単年カーブ!$R$3+'単年（2027年度）'!$E$12*(1-単年カーブ!$R$3)*単年カーブ!Q2428)</f>
        <v>0</v>
      </c>
      <c r="G2428" s="47">
        <f t="shared" si="262"/>
        <v>0</v>
      </c>
      <c r="M2428">
        <f t="shared" si="263"/>
        <v>5</v>
      </c>
      <c r="N2428">
        <f>IF(OR(WEEKDAY(A2428)=1,WEEKDAY(A2428)=7,COUNTIF('2027祝日等（不使用）'!$A$1:$A$20,単年カーブ!A2428)=1),0,1)</f>
        <v>1</v>
      </c>
      <c r="O2428">
        <f t="shared" si="267"/>
        <v>25</v>
      </c>
      <c r="P2428">
        <f t="shared" si="264"/>
        <v>1</v>
      </c>
      <c r="Q2428">
        <f t="shared" si="265"/>
        <v>1</v>
      </c>
    </row>
    <row r="2429" spans="1:17" ht="19.5" x14ac:dyDescent="0.4">
      <c r="A2429" s="33">
        <f t="shared" si="266"/>
        <v>46528</v>
      </c>
      <c r="B2429" s="27" t="str">
        <f t="shared" si="261"/>
        <v>(金)</v>
      </c>
      <c r="C2429" s="34">
        <v>0.52083333333333304</v>
      </c>
      <c r="D2429" s="16" t="s">
        <v>18</v>
      </c>
      <c r="E2429" s="35">
        <v>0.54166666666666696</v>
      </c>
      <c r="F2429" s="50">
        <f>IF(COUNTIF('リスト（不使用）'!$A$5:$A$6,単年カーブ!$A$1),"希望数量入力ください",'単年（2027年度）'!$E$12*単年カーブ!$R$3+'単年（2027年度）'!$E$12*(1-単年カーブ!$R$3)*単年カーブ!Q2429)</f>
        <v>0</v>
      </c>
      <c r="G2429" s="47">
        <f t="shared" si="262"/>
        <v>0</v>
      </c>
      <c r="M2429">
        <f t="shared" si="263"/>
        <v>5</v>
      </c>
      <c r="N2429">
        <f>IF(OR(WEEKDAY(A2429)=1,WEEKDAY(A2429)=7,COUNTIF('2027祝日等（不使用）'!$A$1:$A$20,単年カーブ!A2429)=1),0,1)</f>
        <v>1</v>
      </c>
      <c r="O2429">
        <f t="shared" si="267"/>
        <v>26</v>
      </c>
      <c r="P2429">
        <f t="shared" si="264"/>
        <v>1</v>
      </c>
      <c r="Q2429">
        <f t="shared" si="265"/>
        <v>1</v>
      </c>
    </row>
    <row r="2430" spans="1:17" ht="19.5" x14ac:dyDescent="0.4">
      <c r="A2430" s="33">
        <f t="shared" si="266"/>
        <v>46528</v>
      </c>
      <c r="B2430" s="27" t="str">
        <f t="shared" si="261"/>
        <v>(金)</v>
      </c>
      <c r="C2430" s="34">
        <v>0.54166666666666696</v>
      </c>
      <c r="D2430" s="16" t="s">
        <v>18</v>
      </c>
      <c r="E2430" s="35">
        <v>0.5625</v>
      </c>
      <c r="F2430" s="50">
        <f>IF(COUNTIF('リスト（不使用）'!$A$5:$A$6,単年カーブ!$A$1),"希望数量入力ください",'単年（2027年度）'!$E$12*単年カーブ!$R$3+'単年（2027年度）'!$E$12*(1-単年カーブ!$R$3)*単年カーブ!Q2430)</f>
        <v>0</v>
      </c>
      <c r="G2430" s="47">
        <f t="shared" si="262"/>
        <v>0</v>
      </c>
      <c r="M2430">
        <f t="shared" si="263"/>
        <v>5</v>
      </c>
      <c r="N2430">
        <f>IF(OR(WEEKDAY(A2430)=1,WEEKDAY(A2430)=7,COUNTIF('2027祝日等（不使用）'!$A$1:$A$20,単年カーブ!A2430)=1),0,1)</f>
        <v>1</v>
      </c>
      <c r="O2430">
        <f t="shared" si="267"/>
        <v>27</v>
      </c>
      <c r="P2430">
        <f t="shared" si="264"/>
        <v>1</v>
      </c>
      <c r="Q2430">
        <f t="shared" si="265"/>
        <v>1</v>
      </c>
    </row>
    <row r="2431" spans="1:17" ht="19.5" x14ac:dyDescent="0.4">
      <c r="A2431" s="33">
        <f t="shared" si="266"/>
        <v>46528</v>
      </c>
      <c r="B2431" s="27" t="str">
        <f t="shared" si="261"/>
        <v>(金)</v>
      </c>
      <c r="C2431" s="34">
        <v>0.5625</v>
      </c>
      <c r="D2431" s="16" t="s">
        <v>18</v>
      </c>
      <c r="E2431" s="35">
        <v>0.58333333333333304</v>
      </c>
      <c r="F2431" s="50">
        <f>IF(COUNTIF('リスト（不使用）'!$A$5:$A$6,単年カーブ!$A$1),"希望数量入力ください",'単年（2027年度）'!$E$12*単年カーブ!$R$3+'単年（2027年度）'!$E$12*(1-単年カーブ!$R$3)*単年カーブ!Q2431)</f>
        <v>0</v>
      </c>
      <c r="G2431" s="47">
        <f t="shared" si="262"/>
        <v>0</v>
      </c>
      <c r="M2431">
        <f t="shared" si="263"/>
        <v>5</v>
      </c>
      <c r="N2431">
        <f>IF(OR(WEEKDAY(A2431)=1,WEEKDAY(A2431)=7,COUNTIF('2027祝日等（不使用）'!$A$1:$A$20,単年カーブ!A2431)=1),0,1)</f>
        <v>1</v>
      </c>
      <c r="O2431">
        <f t="shared" si="267"/>
        <v>28</v>
      </c>
      <c r="P2431">
        <f t="shared" si="264"/>
        <v>1</v>
      </c>
      <c r="Q2431">
        <f t="shared" si="265"/>
        <v>1</v>
      </c>
    </row>
    <row r="2432" spans="1:17" ht="19.5" x14ac:dyDescent="0.4">
      <c r="A2432" s="33">
        <f t="shared" si="266"/>
        <v>46528</v>
      </c>
      <c r="B2432" s="27" t="str">
        <f t="shared" si="261"/>
        <v>(金)</v>
      </c>
      <c r="C2432" s="34">
        <v>0.58333333333333304</v>
      </c>
      <c r="D2432" s="16" t="s">
        <v>18</v>
      </c>
      <c r="E2432" s="35">
        <v>0.60416666666666696</v>
      </c>
      <c r="F2432" s="50">
        <f>IF(COUNTIF('リスト（不使用）'!$A$5:$A$6,単年カーブ!$A$1),"希望数量入力ください",'単年（2027年度）'!$E$12*単年カーブ!$R$3+'単年（2027年度）'!$E$12*(1-単年カーブ!$R$3)*単年カーブ!Q2432)</f>
        <v>0</v>
      </c>
      <c r="G2432" s="47">
        <f t="shared" si="262"/>
        <v>0</v>
      </c>
      <c r="M2432">
        <f t="shared" si="263"/>
        <v>5</v>
      </c>
      <c r="N2432">
        <f>IF(OR(WEEKDAY(A2432)=1,WEEKDAY(A2432)=7,COUNTIF('2027祝日等（不使用）'!$A$1:$A$20,単年カーブ!A2432)=1),0,1)</f>
        <v>1</v>
      </c>
      <c r="O2432">
        <f t="shared" si="267"/>
        <v>29</v>
      </c>
      <c r="P2432">
        <f t="shared" si="264"/>
        <v>1</v>
      </c>
      <c r="Q2432">
        <f t="shared" si="265"/>
        <v>1</v>
      </c>
    </row>
    <row r="2433" spans="1:17" ht="19.5" x14ac:dyDescent="0.4">
      <c r="A2433" s="33">
        <f t="shared" si="266"/>
        <v>46528</v>
      </c>
      <c r="B2433" s="27" t="str">
        <f t="shared" si="261"/>
        <v>(金)</v>
      </c>
      <c r="C2433" s="34">
        <v>0.60416666666666696</v>
      </c>
      <c r="D2433" s="16" t="s">
        <v>18</v>
      </c>
      <c r="E2433" s="35">
        <v>0.625</v>
      </c>
      <c r="F2433" s="50">
        <f>IF(COUNTIF('リスト（不使用）'!$A$5:$A$6,単年カーブ!$A$1),"希望数量入力ください",'単年（2027年度）'!$E$12*単年カーブ!$R$3+'単年（2027年度）'!$E$12*(1-単年カーブ!$R$3)*単年カーブ!Q2433)</f>
        <v>0</v>
      </c>
      <c r="G2433" s="47">
        <f t="shared" si="262"/>
        <v>0</v>
      </c>
      <c r="M2433">
        <f t="shared" si="263"/>
        <v>5</v>
      </c>
      <c r="N2433">
        <f>IF(OR(WEEKDAY(A2433)=1,WEEKDAY(A2433)=7,COUNTIF('2027祝日等（不使用）'!$A$1:$A$20,単年カーブ!A2433)=1),0,1)</f>
        <v>1</v>
      </c>
      <c r="O2433">
        <f t="shared" si="267"/>
        <v>30</v>
      </c>
      <c r="P2433">
        <f t="shared" si="264"/>
        <v>1</v>
      </c>
      <c r="Q2433">
        <f t="shared" si="265"/>
        <v>1</v>
      </c>
    </row>
    <row r="2434" spans="1:17" ht="19.5" x14ac:dyDescent="0.4">
      <c r="A2434" s="33">
        <f t="shared" si="266"/>
        <v>46528</v>
      </c>
      <c r="B2434" s="27" t="str">
        <f t="shared" si="261"/>
        <v>(金)</v>
      </c>
      <c r="C2434" s="34">
        <v>0.625</v>
      </c>
      <c r="D2434" s="16" t="s">
        <v>18</v>
      </c>
      <c r="E2434" s="35">
        <v>0.64583333333333304</v>
      </c>
      <c r="F2434" s="50">
        <f>IF(COUNTIF('リスト（不使用）'!$A$5:$A$6,単年カーブ!$A$1),"希望数量入力ください",'単年（2027年度）'!$E$12*単年カーブ!$R$3+'単年（2027年度）'!$E$12*(1-単年カーブ!$R$3)*単年カーブ!Q2434)</f>
        <v>0</v>
      </c>
      <c r="G2434" s="47">
        <f t="shared" si="262"/>
        <v>0</v>
      </c>
      <c r="M2434">
        <f t="shared" si="263"/>
        <v>5</v>
      </c>
      <c r="N2434">
        <f>IF(OR(WEEKDAY(A2434)=1,WEEKDAY(A2434)=7,COUNTIF('2027祝日等（不使用）'!$A$1:$A$20,単年カーブ!A2434)=1),0,1)</f>
        <v>1</v>
      </c>
      <c r="O2434">
        <f t="shared" si="267"/>
        <v>31</v>
      </c>
      <c r="P2434">
        <f t="shared" si="264"/>
        <v>1</v>
      </c>
      <c r="Q2434">
        <f t="shared" si="265"/>
        <v>1</v>
      </c>
    </row>
    <row r="2435" spans="1:17" ht="19.5" x14ac:dyDescent="0.4">
      <c r="A2435" s="33">
        <f t="shared" si="266"/>
        <v>46528</v>
      </c>
      <c r="B2435" s="27" t="str">
        <f t="shared" si="261"/>
        <v>(金)</v>
      </c>
      <c r="C2435" s="34">
        <v>0.64583333333333304</v>
      </c>
      <c r="D2435" s="16" t="s">
        <v>18</v>
      </c>
      <c r="E2435" s="35">
        <v>0.66666666666666696</v>
      </c>
      <c r="F2435" s="50">
        <f>IF(COUNTIF('リスト（不使用）'!$A$5:$A$6,単年カーブ!$A$1),"希望数量入力ください",'単年（2027年度）'!$E$12*単年カーブ!$R$3+'単年（2027年度）'!$E$12*(1-単年カーブ!$R$3)*単年カーブ!Q2435)</f>
        <v>0</v>
      </c>
      <c r="G2435" s="47">
        <f t="shared" si="262"/>
        <v>0</v>
      </c>
      <c r="M2435">
        <f t="shared" si="263"/>
        <v>5</v>
      </c>
      <c r="N2435">
        <f>IF(OR(WEEKDAY(A2435)=1,WEEKDAY(A2435)=7,COUNTIF('2027祝日等（不使用）'!$A$1:$A$20,単年カーブ!A2435)=1),0,1)</f>
        <v>1</v>
      </c>
      <c r="O2435">
        <f t="shared" si="267"/>
        <v>32</v>
      </c>
      <c r="P2435">
        <f t="shared" si="264"/>
        <v>1</v>
      </c>
      <c r="Q2435">
        <f t="shared" si="265"/>
        <v>1</v>
      </c>
    </row>
    <row r="2436" spans="1:17" ht="19.5" x14ac:dyDescent="0.4">
      <c r="A2436" s="33">
        <f t="shared" si="266"/>
        <v>46528</v>
      </c>
      <c r="B2436" s="27" t="str">
        <f t="shared" ref="B2436:B2499" si="268">TEXT(A2436,"(aaa)")</f>
        <v>(金)</v>
      </c>
      <c r="C2436" s="34">
        <v>0.66666666666666696</v>
      </c>
      <c r="D2436" s="16" t="s">
        <v>18</v>
      </c>
      <c r="E2436" s="35">
        <v>0.6875</v>
      </c>
      <c r="F2436" s="50">
        <f>IF(COUNTIF('リスト（不使用）'!$A$5:$A$6,単年カーブ!$A$1),"希望数量入力ください",'単年（2027年度）'!$E$12*単年カーブ!$R$3+'単年（2027年度）'!$E$12*(1-単年カーブ!$R$3)*単年カーブ!Q2436)</f>
        <v>0</v>
      </c>
      <c r="G2436" s="47">
        <f t="shared" ref="G2436:G2499" si="269">F2436/2</f>
        <v>0</v>
      </c>
      <c r="M2436">
        <f t="shared" ref="M2436:M2499" si="270">MONTH(A2436)</f>
        <v>5</v>
      </c>
      <c r="N2436">
        <f>IF(OR(WEEKDAY(A2436)=1,WEEKDAY(A2436)=7,COUNTIF('2027祝日等（不使用）'!$A$1:$A$20,単年カーブ!A2436)=1),0,1)</f>
        <v>1</v>
      </c>
      <c r="O2436">
        <f t="shared" si="267"/>
        <v>33</v>
      </c>
      <c r="P2436">
        <f t="shared" ref="P2436:P2499" si="271">IF(AND(O2436&gt;16,O2436&lt;41),1,0)</f>
        <v>1</v>
      </c>
      <c r="Q2436">
        <f t="shared" ref="Q2436:Q2499" si="272">P2436*N2436</f>
        <v>1</v>
      </c>
    </row>
    <row r="2437" spans="1:17" ht="19.5" x14ac:dyDescent="0.4">
      <c r="A2437" s="33">
        <f t="shared" si="266"/>
        <v>46528</v>
      </c>
      <c r="B2437" s="27" t="str">
        <f t="shared" si="268"/>
        <v>(金)</v>
      </c>
      <c r="C2437" s="34">
        <v>0.6875</v>
      </c>
      <c r="D2437" s="16" t="s">
        <v>18</v>
      </c>
      <c r="E2437" s="35">
        <v>0.70833333333333304</v>
      </c>
      <c r="F2437" s="50">
        <f>IF(COUNTIF('リスト（不使用）'!$A$5:$A$6,単年カーブ!$A$1),"希望数量入力ください",'単年（2027年度）'!$E$12*単年カーブ!$R$3+'単年（2027年度）'!$E$12*(1-単年カーブ!$R$3)*単年カーブ!Q2437)</f>
        <v>0</v>
      </c>
      <c r="G2437" s="47">
        <f t="shared" si="269"/>
        <v>0</v>
      </c>
      <c r="M2437">
        <f t="shared" si="270"/>
        <v>5</v>
      </c>
      <c r="N2437">
        <f>IF(OR(WEEKDAY(A2437)=1,WEEKDAY(A2437)=7,COUNTIF('2027祝日等（不使用）'!$A$1:$A$20,単年カーブ!A2437)=1),0,1)</f>
        <v>1</v>
      </c>
      <c r="O2437">
        <f t="shared" si="267"/>
        <v>34</v>
      </c>
      <c r="P2437">
        <f t="shared" si="271"/>
        <v>1</v>
      </c>
      <c r="Q2437">
        <f t="shared" si="272"/>
        <v>1</v>
      </c>
    </row>
    <row r="2438" spans="1:17" ht="19.5" x14ac:dyDescent="0.4">
      <c r="A2438" s="33">
        <f t="shared" si="266"/>
        <v>46528</v>
      </c>
      <c r="B2438" s="27" t="str">
        <f t="shared" si="268"/>
        <v>(金)</v>
      </c>
      <c r="C2438" s="34">
        <v>0.70833333333333304</v>
      </c>
      <c r="D2438" s="16" t="s">
        <v>18</v>
      </c>
      <c r="E2438" s="35">
        <v>0.72916666666666696</v>
      </c>
      <c r="F2438" s="50">
        <f>IF(COUNTIF('リスト（不使用）'!$A$5:$A$6,単年カーブ!$A$1),"希望数量入力ください",'単年（2027年度）'!$E$12*単年カーブ!$R$3+'単年（2027年度）'!$E$12*(1-単年カーブ!$R$3)*単年カーブ!Q2438)</f>
        <v>0</v>
      </c>
      <c r="G2438" s="47">
        <f t="shared" si="269"/>
        <v>0</v>
      </c>
      <c r="M2438">
        <f t="shared" si="270"/>
        <v>5</v>
      </c>
      <c r="N2438">
        <f>IF(OR(WEEKDAY(A2438)=1,WEEKDAY(A2438)=7,COUNTIF('2027祝日等（不使用）'!$A$1:$A$20,単年カーブ!A2438)=1),0,1)</f>
        <v>1</v>
      </c>
      <c r="O2438">
        <f t="shared" si="267"/>
        <v>35</v>
      </c>
      <c r="P2438">
        <f t="shared" si="271"/>
        <v>1</v>
      </c>
      <c r="Q2438">
        <f t="shared" si="272"/>
        <v>1</v>
      </c>
    </row>
    <row r="2439" spans="1:17" ht="19.5" x14ac:dyDescent="0.4">
      <c r="A2439" s="33">
        <f t="shared" si="266"/>
        <v>46528</v>
      </c>
      <c r="B2439" s="27" t="str">
        <f t="shared" si="268"/>
        <v>(金)</v>
      </c>
      <c r="C2439" s="34">
        <v>0.72916666666666696</v>
      </c>
      <c r="D2439" s="16" t="s">
        <v>18</v>
      </c>
      <c r="E2439" s="35">
        <v>0.75</v>
      </c>
      <c r="F2439" s="50">
        <f>IF(COUNTIF('リスト（不使用）'!$A$5:$A$6,単年カーブ!$A$1),"希望数量入力ください",'単年（2027年度）'!$E$12*単年カーブ!$R$3+'単年（2027年度）'!$E$12*(1-単年カーブ!$R$3)*単年カーブ!Q2439)</f>
        <v>0</v>
      </c>
      <c r="G2439" s="47">
        <f t="shared" si="269"/>
        <v>0</v>
      </c>
      <c r="M2439">
        <f t="shared" si="270"/>
        <v>5</v>
      </c>
      <c r="N2439">
        <f>IF(OR(WEEKDAY(A2439)=1,WEEKDAY(A2439)=7,COUNTIF('2027祝日等（不使用）'!$A$1:$A$20,単年カーブ!A2439)=1),0,1)</f>
        <v>1</v>
      </c>
      <c r="O2439">
        <f t="shared" si="267"/>
        <v>36</v>
      </c>
      <c r="P2439">
        <f t="shared" si="271"/>
        <v>1</v>
      </c>
      <c r="Q2439">
        <f t="shared" si="272"/>
        <v>1</v>
      </c>
    </row>
    <row r="2440" spans="1:17" ht="19.5" x14ac:dyDescent="0.4">
      <c r="A2440" s="33">
        <f t="shared" si="266"/>
        <v>46528</v>
      </c>
      <c r="B2440" s="27" t="str">
        <f t="shared" si="268"/>
        <v>(金)</v>
      </c>
      <c r="C2440" s="34">
        <v>0.75</v>
      </c>
      <c r="D2440" s="16" t="s">
        <v>18</v>
      </c>
      <c r="E2440" s="35">
        <v>0.77083333333333304</v>
      </c>
      <c r="F2440" s="50">
        <f>IF(COUNTIF('リスト（不使用）'!$A$5:$A$6,単年カーブ!$A$1),"希望数量入力ください",'単年（2027年度）'!$E$12*単年カーブ!$R$3+'単年（2027年度）'!$E$12*(1-単年カーブ!$R$3)*単年カーブ!Q2440)</f>
        <v>0</v>
      </c>
      <c r="G2440" s="47">
        <f t="shared" si="269"/>
        <v>0</v>
      </c>
      <c r="M2440">
        <f t="shared" si="270"/>
        <v>5</v>
      </c>
      <c r="N2440">
        <f>IF(OR(WEEKDAY(A2440)=1,WEEKDAY(A2440)=7,COUNTIF('2027祝日等（不使用）'!$A$1:$A$20,単年カーブ!A2440)=1),0,1)</f>
        <v>1</v>
      </c>
      <c r="O2440">
        <f t="shared" si="267"/>
        <v>37</v>
      </c>
      <c r="P2440">
        <f t="shared" si="271"/>
        <v>1</v>
      </c>
      <c r="Q2440">
        <f t="shared" si="272"/>
        <v>1</v>
      </c>
    </row>
    <row r="2441" spans="1:17" ht="19.5" x14ac:dyDescent="0.4">
      <c r="A2441" s="33">
        <f t="shared" si="266"/>
        <v>46528</v>
      </c>
      <c r="B2441" s="27" t="str">
        <f t="shared" si="268"/>
        <v>(金)</v>
      </c>
      <c r="C2441" s="34">
        <v>0.77083333333333304</v>
      </c>
      <c r="D2441" s="16" t="s">
        <v>18</v>
      </c>
      <c r="E2441" s="35">
        <v>0.79166666666666696</v>
      </c>
      <c r="F2441" s="50">
        <f>IF(COUNTIF('リスト（不使用）'!$A$5:$A$6,単年カーブ!$A$1),"希望数量入力ください",'単年（2027年度）'!$E$12*単年カーブ!$R$3+'単年（2027年度）'!$E$12*(1-単年カーブ!$R$3)*単年カーブ!Q2441)</f>
        <v>0</v>
      </c>
      <c r="G2441" s="47">
        <f t="shared" si="269"/>
        <v>0</v>
      </c>
      <c r="M2441">
        <f t="shared" si="270"/>
        <v>5</v>
      </c>
      <c r="N2441">
        <f>IF(OR(WEEKDAY(A2441)=1,WEEKDAY(A2441)=7,COUNTIF('2027祝日等（不使用）'!$A$1:$A$20,単年カーブ!A2441)=1),0,1)</f>
        <v>1</v>
      </c>
      <c r="O2441">
        <f t="shared" si="267"/>
        <v>38</v>
      </c>
      <c r="P2441">
        <f t="shared" si="271"/>
        <v>1</v>
      </c>
      <c r="Q2441">
        <f t="shared" si="272"/>
        <v>1</v>
      </c>
    </row>
    <row r="2442" spans="1:17" ht="19.5" x14ac:dyDescent="0.4">
      <c r="A2442" s="33">
        <f t="shared" si="266"/>
        <v>46528</v>
      </c>
      <c r="B2442" s="27" t="str">
        <f t="shared" si="268"/>
        <v>(金)</v>
      </c>
      <c r="C2442" s="34">
        <v>0.79166666666666696</v>
      </c>
      <c r="D2442" s="16" t="s">
        <v>18</v>
      </c>
      <c r="E2442" s="35">
        <v>0.8125</v>
      </c>
      <c r="F2442" s="50">
        <f>IF(COUNTIF('リスト（不使用）'!$A$5:$A$6,単年カーブ!$A$1),"希望数量入力ください",'単年（2027年度）'!$E$12*単年カーブ!$R$3+'単年（2027年度）'!$E$12*(1-単年カーブ!$R$3)*単年カーブ!Q2442)</f>
        <v>0</v>
      </c>
      <c r="G2442" s="47">
        <f t="shared" si="269"/>
        <v>0</v>
      </c>
      <c r="M2442">
        <f t="shared" si="270"/>
        <v>5</v>
      </c>
      <c r="N2442">
        <f>IF(OR(WEEKDAY(A2442)=1,WEEKDAY(A2442)=7,COUNTIF('2027祝日等（不使用）'!$A$1:$A$20,単年カーブ!A2442)=1),0,1)</f>
        <v>1</v>
      </c>
      <c r="O2442">
        <f t="shared" si="267"/>
        <v>39</v>
      </c>
      <c r="P2442">
        <f t="shared" si="271"/>
        <v>1</v>
      </c>
      <c r="Q2442">
        <f t="shared" si="272"/>
        <v>1</v>
      </c>
    </row>
    <row r="2443" spans="1:17" ht="19.5" x14ac:dyDescent="0.4">
      <c r="A2443" s="33">
        <f t="shared" si="266"/>
        <v>46528</v>
      </c>
      <c r="B2443" s="27" t="str">
        <f t="shared" si="268"/>
        <v>(金)</v>
      </c>
      <c r="C2443" s="34">
        <v>0.8125</v>
      </c>
      <c r="D2443" s="16" t="s">
        <v>18</v>
      </c>
      <c r="E2443" s="35">
        <v>0.83333333333333304</v>
      </c>
      <c r="F2443" s="50">
        <f>IF(COUNTIF('リスト（不使用）'!$A$5:$A$6,単年カーブ!$A$1),"希望数量入力ください",'単年（2027年度）'!$E$12*単年カーブ!$R$3+'単年（2027年度）'!$E$12*(1-単年カーブ!$R$3)*単年カーブ!Q2443)</f>
        <v>0</v>
      </c>
      <c r="G2443" s="47">
        <f t="shared" si="269"/>
        <v>0</v>
      </c>
      <c r="M2443">
        <f t="shared" si="270"/>
        <v>5</v>
      </c>
      <c r="N2443">
        <f>IF(OR(WEEKDAY(A2443)=1,WEEKDAY(A2443)=7,COUNTIF('2027祝日等（不使用）'!$A$1:$A$20,単年カーブ!A2443)=1),0,1)</f>
        <v>1</v>
      </c>
      <c r="O2443">
        <f t="shared" si="267"/>
        <v>40</v>
      </c>
      <c r="P2443">
        <f t="shared" si="271"/>
        <v>1</v>
      </c>
      <c r="Q2443">
        <f t="shared" si="272"/>
        <v>1</v>
      </c>
    </row>
    <row r="2444" spans="1:17" ht="19.5" x14ac:dyDescent="0.4">
      <c r="A2444" s="33">
        <f t="shared" si="266"/>
        <v>46528</v>
      </c>
      <c r="B2444" s="27" t="str">
        <f t="shared" si="268"/>
        <v>(金)</v>
      </c>
      <c r="C2444" s="34">
        <v>0.83333333333333304</v>
      </c>
      <c r="D2444" s="16" t="s">
        <v>18</v>
      </c>
      <c r="E2444" s="35">
        <v>0.85416666666666696</v>
      </c>
      <c r="F2444" s="50">
        <f>IF(COUNTIF('リスト（不使用）'!$A$5:$A$6,単年カーブ!$A$1),"希望数量入力ください",'単年（2027年度）'!$E$12*単年カーブ!$R$3+'単年（2027年度）'!$E$12*(1-単年カーブ!$R$3)*単年カーブ!Q2444)</f>
        <v>0</v>
      </c>
      <c r="G2444" s="47">
        <f t="shared" si="269"/>
        <v>0</v>
      </c>
      <c r="M2444">
        <f t="shared" si="270"/>
        <v>5</v>
      </c>
      <c r="N2444">
        <f>IF(OR(WEEKDAY(A2444)=1,WEEKDAY(A2444)=7,COUNTIF('2027祝日等（不使用）'!$A$1:$A$20,単年カーブ!A2444)=1),0,1)</f>
        <v>1</v>
      </c>
      <c r="O2444">
        <f t="shared" si="267"/>
        <v>41</v>
      </c>
      <c r="P2444">
        <f t="shared" si="271"/>
        <v>0</v>
      </c>
      <c r="Q2444">
        <f t="shared" si="272"/>
        <v>0</v>
      </c>
    </row>
    <row r="2445" spans="1:17" ht="19.5" x14ac:dyDescent="0.4">
      <c r="A2445" s="33">
        <f t="shared" si="266"/>
        <v>46528</v>
      </c>
      <c r="B2445" s="27" t="str">
        <f t="shared" si="268"/>
        <v>(金)</v>
      </c>
      <c r="C2445" s="34">
        <v>0.85416666666666696</v>
      </c>
      <c r="D2445" s="16" t="s">
        <v>18</v>
      </c>
      <c r="E2445" s="35">
        <v>0.875</v>
      </c>
      <c r="F2445" s="50">
        <f>IF(COUNTIF('リスト（不使用）'!$A$5:$A$6,単年カーブ!$A$1),"希望数量入力ください",'単年（2027年度）'!$E$12*単年カーブ!$R$3+'単年（2027年度）'!$E$12*(1-単年カーブ!$R$3)*単年カーブ!Q2445)</f>
        <v>0</v>
      </c>
      <c r="G2445" s="47">
        <f t="shared" si="269"/>
        <v>0</v>
      </c>
      <c r="M2445">
        <f t="shared" si="270"/>
        <v>5</v>
      </c>
      <c r="N2445">
        <f>IF(OR(WEEKDAY(A2445)=1,WEEKDAY(A2445)=7,COUNTIF('2027祝日等（不使用）'!$A$1:$A$20,単年カーブ!A2445)=1),0,1)</f>
        <v>1</v>
      </c>
      <c r="O2445">
        <f t="shared" si="267"/>
        <v>42</v>
      </c>
      <c r="P2445">
        <f t="shared" si="271"/>
        <v>0</v>
      </c>
      <c r="Q2445">
        <f t="shared" si="272"/>
        <v>0</v>
      </c>
    </row>
    <row r="2446" spans="1:17" ht="19.5" x14ac:dyDescent="0.4">
      <c r="A2446" s="33">
        <f t="shared" si="266"/>
        <v>46528</v>
      </c>
      <c r="B2446" s="27" t="str">
        <f t="shared" si="268"/>
        <v>(金)</v>
      </c>
      <c r="C2446" s="34">
        <v>0.875</v>
      </c>
      <c r="D2446" s="16" t="s">
        <v>18</v>
      </c>
      <c r="E2446" s="35">
        <v>0.89583333333333304</v>
      </c>
      <c r="F2446" s="50">
        <f>IF(COUNTIF('リスト（不使用）'!$A$5:$A$6,単年カーブ!$A$1),"希望数量入力ください",'単年（2027年度）'!$E$12*単年カーブ!$R$3+'単年（2027年度）'!$E$12*(1-単年カーブ!$R$3)*単年カーブ!Q2446)</f>
        <v>0</v>
      </c>
      <c r="G2446" s="47">
        <f t="shared" si="269"/>
        <v>0</v>
      </c>
      <c r="M2446">
        <f t="shared" si="270"/>
        <v>5</v>
      </c>
      <c r="N2446">
        <f>IF(OR(WEEKDAY(A2446)=1,WEEKDAY(A2446)=7,COUNTIF('2027祝日等（不使用）'!$A$1:$A$20,単年カーブ!A2446)=1),0,1)</f>
        <v>1</v>
      </c>
      <c r="O2446">
        <f t="shared" si="267"/>
        <v>43</v>
      </c>
      <c r="P2446">
        <f t="shared" si="271"/>
        <v>0</v>
      </c>
      <c r="Q2446">
        <f t="shared" si="272"/>
        <v>0</v>
      </c>
    </row>
    <row r="2447" spans="1:17" ht="19.5" x14ac:dyDescent="0.4">
      <c r="A2447" s="33">
        <f t="shared" si="266"/>
        <v>46528</v>
      </c>
      <c r="B2447" s="27" t="str">
        <f t="shared" si="268"/>
        <v>(金)</v>
      </c>
      <c r="C2447" s="34">
        <v>0.89583333333333304</v>
      </c>
      <c r="D2447" s="16" t="s">
        <v>18</v>
      </c>
      <c r="E2447" s="35">
        <v>0.91666666666666696</v>
      </c>
      <c r="F2447" s="50">
        <f>IF(COUNTIF('リスト（不使用）'!$A$5:$A$6,単年カーブ!$A$1),"希望数量入力ください",'単年（2027年度）'!$E$12*単年カーブ!$R$3+'単年（2027年度）'!$E$12*(1-単年カーブ!$R$3)*単年カーブ!Q2447)</f>
        <v>0</v>
      </c>
      <c r="G2447" s="47">
        <f t="shared" si="269"/>
        <v>0</v>
      </c>
      <c r="M2447">
        <f t="shared" si="270"/>
        <v>5</v>
      </c>
      <c r="N2447">
        <f>IF(OR(WEEKDAY(A2447)=1,WEEKDAY(A2447)=7,COUNTIF('2027祝日等（不使用）'!$A$1:$A$20,単年カーブ!A2447)=1),0,1)</f>
        <v>1</v>
      </c>
      <c r="O2447">
        <f t="shared" si="267"/>
        <v>44</v>
      </c>
      <c r="P2447">
        <f t="shared" si="271"/>
        <v>0</v>
      </c>
      <c r="Q2447">
        <f t="shared" si="272"/>
        <v>0</v>
      </c>
    </row>
    <row r="2448" spans="1:17" ht="19.5" x14ac:dyDescent="0.4">
      <c r="A2448" s="33">
        <f t="shared" si="266"/>
        <v>46528</v>
      </c>
      <c r="B2448" s="27" t="str">
        <f t="shared" si="268"/>
        <v>(金)</v>
      </c>
      <c r="C2448" s="34">
        <v>0.91666666666666696</v>
      </c>
      <c r="D2448" s="16" t="s">
        <v>18</v>
      </c>
      <c r="E2448" s="35">
        <v>0.9375</v>
      </c>
      <c r="F2448" s="50">
        <f>IF(COUNTIF('リスト（不使用）'!$A$5:$A$6,単年カーブ!$A$1),"希望数量入力ください",'単年（2027年度）'!$E$12*単年カーブ!$R$3+'単年（2027年度）'!$E$12*(1-単年カーブ!$R$3)*単年カーブ!Q2448)</f>
        <v>0</v>
      </c>
      <c r="G2448" s="47">
        <f t="shared" si="269"/>
        <v>0</v>
      </c>
      <c r="M2448">
        <f t="shared" si="270"/>
        <v>5</v>
      </c>
      <c r="N2448">
        <f>IF(OR(WEEKDAY(A2448)=1,WEEKDAY(A2448)=7,COUNTIF('2027祝日等（不使用）'!$A$1:$A$20,単年カーブ!A2448)=1),0,1)</f>
        <v>1</v>
      </c>
      <c r="O2448">
        <f t="shared" si="267"/>
        <v>45</v>
      </c>
      <c r="P2448">
        <f t="shared" si="271"/>
        <v>0</v>
      </c>
      <c r="Q2448">
        <f t="shared" si="272"/>
        <v>0</v>
      </c>
    </row>
    <row r="2449" spans="1:17" ht="19.5" x14ac:dyDescent="0.4">
      <c r="A2449" s="33">
        <f t="shared" si="266"/>
        <v>46528</v>
      </c>
      <c r="B2449" s="27" t="str">
        <f t="shared" si="268"/>
        <v>(金)</v>
      </c>
      <c r="C2449" s="34">
        <v>0.9375</v>
      </c>
      <c r="D2449" s="16" t="s">
        <v>18</v>
      </c>
      <c r="E2449" s="35">
        <v>0.95833333333333304</v>
      </c>
      <c r="F2449" s="50">
        <f>IF(COUNTIF('リスト（不使用）'!$A$5:$A$6,単年カーブ!$A$1),"希望数量入力ください",'単年（2027年度）'!$E$12*単年カーブ!$R$3+'単年（2027年度）'!$E$12*(1-単年カーブ!$R$3)*単年カーブ!Q2449)</f>
        <v>0</v>
      </c>
      <c r="G2449" s="47">
        <f t="shared" si="269"/>
        <v>0</v>
      </c>
      <c r="M2449">
        <f t="shared" si="270"/>
        <v>5</v>
      </c>
      <c r="N2449">
        <f>IF(OR(WEEKDAY(A2449)=1,WEEKDAY(A2449)=7,COUNTIF('2027祝日等（不使用）'!$A$1:$A$20,単年カーブ!A2449)=1),0,1)</f>
        <v>1</v>
      </c>
      <c r="O2449">
        <f t="shared" si="267"/>
        <v>46</v>
      </c>
      <c r="P2449">
        <f t="shared" si="271"/>
        <v>0</v>
      </c>
      <c r="Q2449">
        <f t="shared" si="272"/>
        <v>0</v>
      </c>
    </row>
    <row r="2450" spans="1:17" ht="19.5" x14ac:dyDescent="0.4">
      <c r="A2450" s="33">
        <f t="shared" si="266"/>
        <v>46528</v>
      </c>
      <c r="B2450" s="27" t="str">
        <f t="shared" si="268"/>
        <v>(金)</v>
      </c>
      <c r="C2450" s="34">
        <v>0.95833333333333304</v>
      </c>
      <c r="D2450" s="16" t="s">
        <v>18</v>
      </c>
      <c r="E2450" s="35">
        <v>0.97916666666666696</v>
      </c>
      <c r="F2450" s="50">
        <f>IF(COUNTIF('リスト（不使用）'!$A$5:$A$6,単年カーブ!$A$1),"希望数量入力ください",'単年（2027年度）'!$E$12*単年カーブ!$R$3+'単年（2027年度）'!$E$12*(1-単年カーブ!$R$3)*単年カーブ!Q2450)</f>
        <v>0</v>
      </c>
      <c r="G2450" s="47">
        <f t="shared" si="269"/>
        <v>0</v>
      </c>
      <c r="M2450">
        <f t="shared" si="270"/>
        <v>5</v>
      </c>
      <c r="N2450">
        <f>IF(OR(WEEKDAY(A2450)=1,WEEKDAY(A2450)=7,COUNTIF('2027祝日等（不使用）'!$A$1:$A$20,単年カーブ!A2450)=1),0,1)</f>
        <v>1</v>
      </c>
      <c r="O2450">
        <f t="shared" si="267"/>
        <v>47</v>
      </c>
      <c r="P2450">
        <f t="shared" si="271"/>
        <v>0</v>
      </c>
      <c r="Q2450">
        <f t="shared" si="272"/>
        <v>0</v>
      </c>
    </row>
    <row r="2451" spans="1:17" ht="19.5" x14ac:dyDescent="0.4">
      <c r="A2451" s="33">
        <f t="shared" si="266"/>
        <v>46528</v>
      </c>
      <c r="B2451" s="27" t="str">
        <f t="shared" si="268"/>
        <v>(金)</v>
      </c>
      <c r="C2451" s="34">
        <v>0.97916666666666696</v>
      </c>
      <c r="D2451" s="16" t="s">
        <v>18</v>
      </c>
      <c r="E2451" s="35" t="s">
        <v>17</v>
      </c>
      <c r="F2451" s="50">
        <f>IF(COUNTIF('リスト（不使用）'!$A$5:$A$6,単年カーブ!$A$1),"希望数量入力ください",'単年（2027年度）'!$E$12*単年カーブ!$R$3+'単年（2027年度）'!$E$12*(1-単年カーブ!$R$3)*単年カーブ!Q2451)</f>
        <v>0</v>
      </c>
      <c r="G2451" s="47">
        <f t="shared" si="269"/>
        <v>0</v>
      </c>
      <c r="M2451">
        <f t="shared" si="270"/>
        <v>5</v>
      </c>
      <c r="N2451">
        <f>IF(OR(WEEKDAY(A2451)=1,WEEKDAY(A2451)=7,COUNTIF('2027祝日等（不使用）'!$A$1:$A$20,単年カーブ!A2451)=1),0,1)</f>
        <v>1</v>
      </c>
      <c r="O2451">
        <f t="shared" si="267"/>
        <v>48</v>
      </c>
      <c r="P2451">
        <f t="shared" si="271"/>
        <v>0</v>
      </c>
      <c r="Q2451">
        <f t="shared" si="272"/>
        <v>0</v>
      </c>
    </row>
    <row r="2452" spans="1:17" ht="19.5" x14ac:dyDescent="0.4">
      <c r="A2452" s="33">
        <f t="shared" si="266"/>
        <v>46529</v>
      </c>
      <c r="B2452" s="27" t="str">
        <f t="shared" si="268"/>
        <v>(土)</v>
      </c>
      <c r="C2452" s="34">
        <v>0</v>
      </c>
      <c r="D2452" s="16" t="s">
        <v>18</v>
      </c>
      <c r="E2452" s="35">
        <v>2.0833333333333332E-2</v>
      </c>
      <c r="F2452" s="50">
        <f>IF(COUNTIF('リスト（不使用）'!$A$5:$A$6,単年カーブ!$A$1),"希望数量入力ください",'単年（2027年度）'!$E$12*単年カーブ!$R$3+'単年（2027年度）'!$E$12*(1-単年カーブ!$R$3)*単年カーブ!Q2452)</f>
        <v>0</v>
      </c>
      <c r="G2452" s="47">
        <f t="shared" si="269"/>
        <v>0</v>
      </c>
      <c r="M2452">
        <f t="shared" si="270"/>
        <v>5</v>
      </c>
      <c r="N2452">
        <f>IF(OR(WEEKDAY(A2452)=1,WEEKDAY(A2452)=7,COUNTIF('2027祝日等（不使用）'!$A$1:$A$20,単年カーブ!A2452)=1),0,1)</f>
        <v>0</v>
      </c>
      <c r="O2452">
        <f t="shared" si="267"/>
        <v>1</v>
      </c>
      <c r="P2452">
        <f t="shared" si="271"/>
        <v>0</v>
      </c>
      <c r="Q2452">
        <f t="shared" si="272"/>
        <v>0</v>
      </c>
    </row>
    <row r="2453" spans="1:17" ht="19.5" x14ac:dyDescent="0.4">
      <c r="A2453" s="33">
        <f t="shared" si="266"/>
        <v>46529</v>
      </c>
      <c r="B2453" s="27" t="str">
        <f t="shared" si="268"/>
        <v>(土)</v>
      </c>
      <c r="C2453" s="34">
        <v>2.0833333333333332E-2</v>
      </c>
      <c r="D2453" s="16" t="s">
        <v>18</v>
      </c>
      <c r="E2453" s="35">
        <v>4.1666666666666664E-2</v>
      </c>
      <c r="F2453" s="50">
        <f>IF(COUNTIF('リスト（不使用）'!$A$5:$A$6,単年カーブ!$A$1),"希望数量入力ください",'単年（2027年度）'!$E$12*単年カーブ!$R$3+'単年（2027年度）'!$E$12*(1-単年カーブ!$R$3)*単年カーブ!Q2453)</f>
        <v>0</v>
      </c>
      <c r="G2453" s="47">
        <f t="shared" si="269"/>
        <v>0</v>
      </c>
      <c r="M2453">
        <f t="shared" si="270"/>
        <v>5</v>
      </c>
      <c r="N2453">
        <f>IF(OR(WEEKDAY(A2453)=1,WEEKDAY(A2453)=7,COUNTIF('2027祝日等（不使用）'!$A$1:$A$20,単年カーブ!A2453)=1),0,1)</f>
        <v>0</v>
      </c>
      <c r="O2453">
        <f t="shared" si="267"/>
        <v>2</v>
      </c>
      <c r="P2453">
        <f t="shared" si="271"/>
        <v>0</v>
      </c>
      <c r="Q2453">
        <f t="shared" si="272"/>
        <v>0</v>
      </c>
    </row>
    <row r="2454" spans="1:17" ht="19.5" x14ac:dyDescent="0.4">
      <c r="A2454" s="33">
        <f t="shared" si="266"/>
        <v>46529</v>
      </c>
      <c r="B2454" s="27" t="str">
        <f t="shared" si="268"/>
        <v>(土)</v>
      </c>
      <c r="C2454" s="34">
        <v>4.1666666666666664E-2</v>
      </c>
      <c r="D2454" s="16" t="s">
        <v>18</v>
      </c>
      <c r="E2454" s="35">
        <v>6.25E-2</v>
      </c>
      <c r="F2454" s="50">
        <f>IF(COUNTIF('リスト（不使用）'!$A$5:$A$6,単年カーブ!$A$1),"希望数量入力ください",'単年（2027年度）'!$E$12*単年カーブ!$R$3+'単年（2027年度）'!$E$12*(1-単年カーブ!$R$3)*単年カーブ!Q2454)</f>
        <v>0</v>
      </c>
      <c r="G2454" s="47">
        <f t="shared" si="269"/>
        <v>0</v>
      </c>
      <c r="M2454">
        <f t="shared" si="270"/>
        <v>5</v>
      </c>
      <c r="N2454">
        <f>IF(OR(WEEKDAY(A2454)=1,WEEKDAY(A2454)=7,COUNTIF('2027祝日等（不使用）'!$A$1:$A$20,単年カーブ!A2454)=1),0,1)</f>
        <v>0</v>
      </c>
      <c r="O2454">
        <f t="shared" si="267"/>
        <v>3</v>
      </c>
      <c r="P2454">
        <f t="shared" si="271"/>
        <v>0</v>
      </c>
      <c r="Q2454">
        <f t="shared" si="272"/>
        <v>0</v>
      </c>
    </row>
    <row r="2455" spans="1:17" ht="19.5" x14ac:dyDescent="0.4">
      <c r="A2455" s="33">
        <f t="shared" si="266"/>
        <v>46529</v>
      </c>
      <c r="B2455" s="27" t="str">
        <f t="shared" si="268"/>
        <v>(土)</v>
      </c>
      <c r="C2455" s="34">
        <v>6.25E-2</v>
      </c>
      <c r="D2455" s="16" t="s">
        <v>18</v>
      </c>
      <c r="E2455" s="35">
        <v>8.3333333333333301E-2</v>
      </c>
      <c r="F2455" s="50">
        <f>IF(COUNTIF('リスト（不使用）'!$A$5:$A$6,単年カーブ!$A$1),"希望数量入力ください",'単年（2027年度）'!$E$12*単年カーブ!$R$3+'単年（2027年度）'!$E$12*(1-単年カーブ!$R$3)*単年カーブ!Q2455)</f>
        <v>0</v>
      </c>
      <c r="G2455" s="47">
        <f t="shared" si="269"/>
        <v>0</v>
      </c>
      <c r="M2455">
        <f t="shared" si="270"/>
        <v>5</v>
      </c>
      <c r="N2455">
        <f>IF(OR(WEEKDAY(A2455)=1,WEEKDAY(A2455)=7,COUNTIF('2027祝日等（不使用）'!$A$1:$A$20,単年カーブ!A2455)=1),0,1)</f>
        <v>0</v>
      </c>
      <c r="O2455">
        <f t="shared" si="267"/>
        <v>4</v>
      </c>
      <c r="P2455">
        <f t="shared" si="271"/>
        <v>0</v>
      </c>
      <c r="Q2455">
        <f t="shared" si="272"/>
        <v>0</v>
      </c>
    </row>
    <row r="2456" spans="1:17" ht="19.5" x14ac:dyDescent="0.4">
      <c r="A2456" s="33">
        <f t="shared" si="266"/>
        <v>46529</v>
      </c>
      <c r="B2456" s="27" t="str">
        <f t="shared" si="268"/>
        <v>(土)</v>
      </c>
      <c r="C2456" s="34">
        <v>8.3333333333333301E-2</v>
      </c>
      <c r="D2456" s="16" t="s">
        <v>18</v>
      </c>
      <c r="E2456" s="35">
        <v>0.104166666666667</v>
      </c>
      <c r="F2456" s="50">
        <f>IF(COUNTIF('リスト（不使用）'!$A$5:$A$6,単年カーブ!$A$1),"希望数量入力ください",'単年（2027年度）'!$E$12*単年カーブ!$R$3+'単年（2027年度）'!$E$12*(1-単年カーブ!$R$3)*単年カーブ!Q2456)</f>
        <v>0</v>
      </c>
      <c r="G2456" s="47">
        <f t="shared" si="269"/>
        <v>0</v>
      </c>
      <c r="M2456">
        <f t="shared" si="270"/>
        <v>5</v>
      </c>
      <c r="N2456">
        <f>IF(OR(WEEKDAY(A2456)=1,WEEKDAY(A2456)=7,COUNTIF('2027祝日等（不使用）'!$A$1:$A$20,単年カーブ!A2456)=1),0,1)</f>
        <v>0</v>
      </c>
      <c r="O2456">
        <f t="shared" si="267"/>
        <v>5</v>
      </c>
      <c r="P2456">
        <f t="shared" si="271"/>
        <v>0</v>
      </c>
      <c r="Q2456">
        <f t="shared" si="272"/>
        <v>0</v>
      </c>
    </row>
    <row r="2457" spans="1:17" ht="19.5" x14ac:dyDescent="0.4">
      <c r="A2457" s="33">
        <f t="shared" si="266"/>
        <v>46529</v>
      </c>
      <c r="B2457" s="27" t="str">
        <f t="shared" si="268"/>
        <v>(土)</v>
      </c>
      <c r="C2457" s="34">
        <v>0.104166666666667</v>
      </c>
      <c r="D2457" s="16" t="s">
        <v>18</v>
      </c>
      <c r="E2457" s="35">
        <v>0.125</v>
      </c>
      <c r="F2457" s="50">
        <f>IF(COUNTIF('リスト（不使用）'!$A$5:$A$6,単年カーブ!$A$1),"希望数量入力ください",'単年（2027年度）'!$E$12*単年カーブ!$R$3+'単年（2027年度）'!$E$12*(1-単年カーブ!$R$3)*単年カーブ!Q2457)</f>
        <v>0</v>
      </c>
      <c r="G2457" s="47">
        <f t="shared" si="269"/>
        <v>0</v>
      </c>
      <c r="M2457">
        <f t="shared" si="270"/>
        <v>5</v>
      </c>
      <c r="N2457">
        <f>IF(OR(WEEKDAY(A2457)=1,WEEKDAY(A2457)=7,COUNTIF('2027祝日等（不使用）'!$A$1:$A$20,単年カーブ!A2457)=1),0,1)</f>
        <v>0</v>
      </c>
      <c r="O2457">
        <f t="shared" si="267"/>
        <v>6</v>
      </c>
      <c r="P2457">
        <f t="shared" si="271"/>
        <v>0</v>
      </c>
      <c r="Q2457">
        <f t="shared" si="272"/>
        <v>0</v>
      </c>
    </row>
    <row r="2458" spans="1:17" ht="19.5" x14ac:dyDescent="0.4">
      <c r="A2458" s="33">
        <f t="shared" si="266"/>
        <v>46529</v>
      </c>
      <c r="B2458" s="27" t="str">
        <f t="shared" si="268"/>
        <v>(土)</v>
      </c>
      <c r="C2458" s="34">
        <v>0.125</v>
      </c>
      <c r="D2458" s="16" t="s">
        <v>18</v>
      </c>
      <c r="E2458" s="35">
        <v>0.14583333333333301</v>
      </c>
      <c r="F2458" s="50">
        <f>IF(COUNTIF('リスト（不使用）'!$A$5:$A$6,単年カーブ!$A$1),"希望数量入力ください",'単年（2027年度）'!$E$12*単年カーブ!$R$3+'単年（2027年度）'!$E$12*(1-単年カーブ!$R$3)*単年カーブ!Q2458)</f>
        <v>0</v>
      </c>
      <c r="G2458" s="47">
        <f t="shared" si="269"/>
        <v>0</v>
      </c>
      <c r="M2458">
        <f t="shared" si="270"/>
        <v>5</v>
      </c>
      <c r="N2458">
        <f>IF(OR(WEEKDAY(A2458)=1,WEEKDAY(A2458)=7,COUNTIF('2027祝日等（不使用）'!$A$1:$A$20,単年カーブ!A2458)=1),0,1)</f>
        <v>0</v>
      </c>
      <c r="O2458">
        <f t="shared" si="267"/>
        <v>7</v>
      </c>
      <c r="P2458">
        <f t="shared" si="271"/>
        <v>0</v>
      </c>
      <c r="Q2458">
        <f t="shared" si="272"/>
        <v>0</v>
      </c>
    </row>
    <row r="2459" spans="1:17" ht="19.5" x14ac:dyDescent="0.4">
      <c r="A2459" s="33">
        <f t="shared" si="266"/>
        <v>46529</v>
      </c>
      <c r="B2459" s="27" t="str">
        <f t="shared" si="268"/>
        <v>(土)</v>
      </c>
      <c r="C2459" s="34">
        <v>0.14583333333333301</v>
      </c>
      <c r="D2459" s="16" t="s">
        <v>18</v>
      </c>
      <c r="E2459" s="35">
        <v>0.16666666666666699</v>
      </c>
      <c r="F2459" s="50">
        <f>IF(COUNTIF('リスト（不使用）'!$A$5:$A$6,単年カーブ!$A$1),"希望数量入力ください",'単年（2027年度）'!$E$12*単年カーブ!$R$3+'単年（2027年度）'!$E$12*(1-単年カーブ!$R$3)*単年カーブ!Q2459)</f>
        <v>0</v>
      </c>
      <c r="G2459" s="47">
        <f t="shared" si="269"/>
        <v>0</v>
      </c>
      <c r="M2459">
        <f t="shared" si="270"/>
        <v>5</v>
      </c>
      <c r="N2459">
        <f>IF(OR(WEEKDAY(A2459)=1,WEEKDAY(A2459)=7,COUNTIF('2027祝日等（不使用）'!$A$1:$A$20,単年カーブ!A2459)=1),0,1)</f>
        <v>0</v>
      </c>
      <c r="O2459">
        <f t="shared" si="267"/>
        <v>8</v>
      </c>
      <c r="P2459">
        <f t="shared" si="271"/>
        <v>0</v>
      </c>
      <c r="Q2459">
        <f t="shared" si="272"/>
        <v>0</v>
      </c>
    </row>
    <row r="2460" spans="1:17" ht="19.5" x14ac:dyDescent="0.4">
      <c r="A2460" s="33">
        <f t="shared" si="266"/>
        <v>46529</v>
      </c>
      <c r="B2460" s="27" t="str">
        <f t="shared" si="268"/>
        <v>(土)</v>
      </c>
      <c r="C2460" s="34">
        <v>0.16666666666666699</v>
      </c>
      <c r="D2460" s="16" t="s">
        <v>18</v>
      </c>
      <c r="E2460" s="35">
        <v>0.1875</v>
      </c>
      <c r="F2460" s="50">
        <f>IF(COUNTIF('リスト（不使用）'!$A$5:$A$6,単年カーブ!$A$1),"希望数量入力ください",'単年（2027年度）'!$E$12*単年カーブ!$R$3+'単年（2027年度）'!$E$12*(1-単年カーブ!$R$3)*単年カーブ!Q2460)</f>
        <v>0</v>
      </c>
      <c r="G2460" s="47">
        <f t="shared" si="269"/>
        <v>0</v>
      </c>
      <c r="M2460">
        <f t="shared" si="270"/>
        <v>5</v>
      </c>
      <c r="N2460">
        <f>IF(OR(WEEKDAY(A2460)=1,WEEKDAY(A2460)=7,COUNTIF('2027祝日等（不使用）'!$A$1:$A$20,単年カーブ!A2460)=1),0,1)</f>
        <v>0</v>
      </c>
      <c r="O2460">
        <f t="shared" si="267"/>
        <v>9</v>
      </c>
      <c r="P2460">
        <f t="shared" si="271"/>
        <v>0</v>
      </c>
      <c r="Q2460">
        <f t="shared" si="272"/>
        <v>0</v>
      </c>
    </row>
    <row r="2461" spans="1:17" ht="19.5" x14ac:dyDescent="0.4">
      <c r="A2461" s="33">
        <f t="shared" si="266"/>
        <v>46529</v>
      </c>
      <c r="B2461" s="27" t="str">
        <f t="shared" si="268"/>
        <v>(土)</v>
      </c>
      <c r="C2461" s="34">
        <v>0.1875</v>
      </c>
      <c r="D2461" s="16" t="s">
        <v>18</v>
      </c>
      <c r="E2461" s="35">
        <v>0.20833333333333301</v>
      </c>
      <c r="F2461" s="50">
        <f>IF(COUNTIF('リスト（不使用）'!$A$5:$A$6,単年カーブ!$A$1),"希望数量入力ください",'単年（2027年度）'!$E$12*単年カーブ!$R$3+'単年（2027年度）'!$E$12*(1-単年カーブ!$R$3)*単年カーブ!Q2461)</f>
        <v>0</v>
      </c>
      <c r="G2461" s="47">
        <f t="shared" si="269"/>
        <v>0</v>
      </c>
      <c r="M2461">
        <f t="shared" si="270"/>
        <v>5</v>
      </c>
      <c r="N2461">
        <f>IF(OR(WEEKDAY(A2461)=1,WEEKDAY(A2461)=7,COUNTIF('2027祝日等（不使用）'!$A$1:$A$20,単年カーブ!A2461)=1),0,1)</f>
        <v>0</v>
      </c>
      <c r="O2461">
        <f t="shared" si="267"/>
        <v>10</v>
      </c>
      <c r="P2461">
        <f t="shared" si="271"/>
        <v>0</v>
      </c>
      <c r="Q2461">
        <f t="shared" si="272"/>
        <v>0</v>
      </c>
    </row>
    <row r="2462" spans="1:17" ht="19.5" x14ac:dyDescent="0.4">
      <c r="A2462" s="33">
        <f t="shared" si="266"/>
        <v>46529</v>
      </c>
      <c r="B2462" s="27" t="str">
        <f t="shared" si="268"/>
        <v>(土)</v>
      </c>
      <c r="C2462" s="34">
        <v>0.20833333333333301</v>
      </c>
      <c r="D2462" s="16" t="s">
        <v>18</v>
      </c>
      <c r="E2462" s="35">
        <v>0.22916666666666699</v>
      </c>
      <c r="F2462" s="50">
        <f>IF(COUNTIF('リスト（不使用）'!$A$5:$A$6,単年カーブ!$A$1),"希望数量入力ください",'単年（2027年度）'!$E$12*単年カーブ!$R$3+'単年（2027年度）'!$E$12*(1-単年カーブ!$R$3)*単年カーブ!Q2462)</f>
        <v>0</v>
      </c>
      <c r="G2462" s="47">
        <f t="shared" si="269"/>
        <v>0</v>
      </c>
      <c r="M2462">
        <f t="shared" si="270"/>
        <v>5</v>
      </c>
      <c r="N2462">
        <f>IF(OR(WEEKDAY(A2462)=1,WEEKDAY(A2462)=7,COUNTIF('2027祝日等（不使用）'!$A$1:$A$20,単年カーブ!A2462)=1),0,1)</f>
        <v>0</v>
      </c>
      <c r="O2462">
        <f t="shared" si="267"/>
        <v>11</v>
      </c>
      <c r="P2462">
        <f t="shared" si="271"/>
        <v>0</v>
      </c>
      <c r="Q2462">
        <f t="shared" si="272"/>
        <v>0</v>
      </c>
    </row>
    <row r="2463" spans="1:17" ht="19.5" x14ac:dyDescent="0.4">
      <c r="A2463" s="33">
        <f t="shared" si="266"/>
        <v>46529</v>
      </c>
      <c r="B2463" s="27" t="str">
        <f t="shared" si="268"/>
        <v>(土)</v>
      </c>
      <c r="C2463" s="34">
        <v>0.22916666666666699</v>
      </c>
      <c r="D2463" s="16" t="s">
        <v>18</v>
      </c>
      <c r="E2463" s="35">
        <v>0.25</v>
      </c>
      <c r="F2463" s="50">
        <f>IF(COUNTIF('リスト（不使用）'!$A$5:$A$6,単年カーブ!$A$1),"希望数量入力ください",'単年（2027年度）'!$E$12*単年カーブ!$R$3+'単年（2027年度）'!$E$12*(1-単年カーブ!$R$3)*単年カーブ!Q2463)</f>
        <v>0</v>
      </c>
      <c r="G2463" s="47">
        <f t="shared" si="269"/>
        <v>0</v>
      </c>
      <c r="M2463">
        <f t="shared" si="270"/>
        <v>5</v>
      </c>
      <c r="N2463">
        <f>IF(OR(WEEKDAY(A2463)=1,WEEKDAY(A2463)=7,COUNTIF('2027祝日等（不使用）'!$A$1:$A$20,単年カーブ!A2463)=1),0,1)</f>
        <v>0</v>
      </c>
      <c r="O2463">
        <f t="shared" si="267"/>
        <v>12</v>
      </c>
      <c r="P2463">
        <f t="shared" si="271"/>
        <v>0</v>
      </c>
      <c r="Q2463">
        <f t="shared" si="272"/>
        <v>0</v>
      </c>
    </row>
    <row r="2464" spans="1:17" ht="19.5" x14ac:dyDescent="0.4">
      <c r="A2464" s="33">
        <f t="shared" si="266"/>
        <v>46529</v>
      </c>
      <c r="B2464" s="27" t="str">
        <f t="shared" si="268"/>
        <v>(土)</v>
      </c>
      <c r="C2464" s="34">
        <v>0.25</v>
      </c>
      <c r="D2464" s="16" t="s">
        <v>18</v>
      </c>
      <c r="E2464" s="35">
        <v>0.27083333333333298</v>
      </c>
      <c r="F2464" s="50">
        <f>IF(COUNTIF('リスト（不使用）'!$A$5:$A$6,単年カーブ!$A$1),"希望数量入力ください",'単年（2027年度）'!$E$12*単年カーブ!$R$3+'単年（2027年度）'!$E$12*(1-単年カーブ!$R$3)*単年カーブ!Q2464)</f>
        <v>0</v>
      </c>
      <c r="G2464" s="47">
        <f t="shared" si="269"/>
        <v>0</v>
      </c>
      <c r="M2464">
        <f t="shared" si="270"/>
        <v>5</v>
      </c>
      <c r="N2464">
        <f>IF(OR(WEEKDAY(A2464)=1,WEEKDAY(A2464)=7,COUNTIF('2027祝日等（不使用）'!$A$1:$A$20,単年カーブ!A2464)=1),0,1)</f>
        <v>0</v>
      </c>
      <c r="O2464">
        <f t="shared" si="267"/>
        <v>13</v>
      </c>
      <c r="P2464">
        <f t="shared" si="271"/>
        <v>0</v>
      </c>
      <c r="Q2464">
        <f t="shared" si="272"/>
        <v>0</v>
      </c>
    </row>
    <row r="2465" spans="1:17" ht="19.5" x14ac:dyDescent="0.4">
      <c r="A2465" s="33">
        <f t="shared" si="266"/>
        <v>46529</v>
      </c>
      <c r="B2465" s="27" t="str">
        <f t="shared" si="268"/>
        <v>(土)</v>
      </c>
      <c r="C2465" s="34">
        <v>0.27083333333333298</v>
      </c>
      <c r="D2465" s="16" t="s">
        <v>18</v>
      </c>
      <c r="E2465" s="35">
        <v>0.29166666666666702</v>
      </c>
      <c r="F2465" s="50">
        <f>IF(COUNTIF('リスト（不使用）'!$A$5:$A$6,単年カーブ!$A$1),"希望数量入力ください",'単年（2027年度）'!$E$12*単年カーブ!$R$3+'単年（2027年度）'!$E$12*(1-単年カーブ!$R$3)*単年カーブ!Q2465)</f>
        <v>0</v>
      </c>
      <c r="G2465" s="47">
        <f t="shared" si="269"/>
        <v>0</v>
      </c>
      <c r="M2465">
        <f t="shared" si="270"/>
        <v>5</v>
      </c>
      <c r="N2465">
        <f>IF(OR(WEEKDAY(A2465)=1,WEEKDAY(A2465)=7,COUNTIF('2027祝日等（不使用）'!$A$1:$A$20,単年カーブ!A2465)=1),0,1)</f>
        <v>0</v>
      </c>
      <c r="O2465">
        <f t="shared" si="267"/>
        <v>14</v>
      </c>
      <c r="P2465">
        <f t="shared" si="271"/>
        <v>0</v>
      </c>
      <c r="Q2465">
        <f t="shared" si="272"/>
        <v>0</v>
      </c>
    </row>
    <row r="2466" spans="1:17" ht="19.5" x14ac:dyDescent="0.4">
      <c r="A2466" s="33">
        <f t="shared" si="266"/>
        <v>46529</v>
      </c>
      <c r="B2466" s="27" t="str">
        <f t="shared" si="268"/>
        <v>(土)</v>
      </c>
      <c r="C2466" s="34">
        <v>0.29166666666666702</v>
      </c>
      <c r="D2466" s="16" t="s">
        <v>18</v>
      </c>
      <c r="E2466" s="35">
        <v>0.3125</v>
      </c>
      <c r="F2466" s="50">
        <f>IF(COUNTIF('リスト（不使用）'!$A$5:$A$6,単年カーブ!$A$1),"希望数量入力ください",'単年（2027年度）'!$E$12*単年カーブ!$R$3+'単年（2027年度）'!$E$12*(1-単年カーブ!$R$3)*単年カーブ!Q2466)</f>
        <v>0</v>
      </c>
      <c r="G2466" s="47">
        <f t="shared" si="269"/>
        <v>0</v>
      </c>
      <c r="M2466">
        <f t="shared" si="270"/>
        <v>5</v>
      </c>
      <c r="N2466">
        <f>IF(OR(WEEKDAY(A2466)=1,WEEKDAY(A2466)=7,COUNTIF('2027祝日等（不使用）'!$A$1:$A$20,単年カーブ!A2466)=1),0,1)</f>
        <v>0</v>
      </c>
      <c r="O2466">
        <f t="shared" si="267"/>
        <v>15</v>
      </c>
      <c r="P2466">
        <f t="shared" si="271"/>
        <v>0</v>
      </c>
      <c r="Q2466">
        <f t="shared" si="272"/>
        <v>0</v>
      </c>
    </row>
    <row r="2467" spans="1:17" ht="19.5" x14ac:dyDescent="0.4">
      <c r="A2467" s="33">
        <f t="shared" si="266"/>
        <v>46529</v>
      </c>
      <c r="B2467" s="27" t="str">
        <f t="shared" si="268"/>
        <v>(土)</v>
      </c>
      <c r="C2467" s="34">
        <v>0.3125</v>
      </c>
      <c r="D2467" s="16" t="s">
        <v>18</v>
      </c>
      <c r="E2467" s="35">
        <v>0.33333333333333298</v>
      </c>
      <c r="F2467" s="50">
        <f>IF(COUNTIF('リスト（不使用）'!$A$5:$A$6,単年カーブ!$A$1),"希望数量入力ください",'単年（2027年度）'!$E$12*単年カーブ!$R$3+'単年（2027年度）'!$E$12*(1-単年カーブ!$R$3)*単年カーブ!Q2467)</f>
        <v>0</v>
      </c>
      <c r="G2467" s="47">
        <f t="shared" si="269"/>
        <v>0</v>
      </c>
      <c r="M2467">
        <f t="shared" si="270"/>
        <v>5</v>
      </c>
      <c r="N2467">
        <f>IF(OR(WEEKDAY(A2467)=1,WEEKDAY(A2467)=7,COUNTIF('2027祝日等（不使用）'!$A$1:$A$20,単年カーブ!A2467)=1),0,1)</f>
        <v>0</v>
      </c>
      <c r="O2467">
        <f t="shared" si="267"/>
        <v>16</v>
      </c>
      <c r="P2467">
        <f t="shared" si="271"/>
        <v>0</v>
      </c>
      <c r="Q2467">
        <f t="shared" si="272"/>
        <v>0</v>
      </c>
    </row>
    <row r="2468" spans="1:17" ht="19.5" x14ac:dyDescent="0.4">
      <c r="A2468" s="33">
        <f t="shared" si="266"/>
        <v>46529</v>
      </c>
      <c r="B2468" s="27" t="str">
        <f t="shared" si="268"/>
        <v>(土)</v>
      </c>
      <c r="C2468" s="34">
        <v>0.33333333333333298</v>
      </c>
      <c r="D2468" s="16" t="s">
        <v>18</v>
      </c>
      <c r="E2468" s="35">
        <v>0.35416666666666702</v>
      </c>
      <c r="F2468" s="50">
        <f>IF(COUNTIF('リスト（不使用）'!$A$5:$A$6,単年カーブ!$A$1),"希望数量入力ください",'単年（2027年度）'!$E$12*単年カーブ!$R$3+'単年（2027年度）'!$E$12*(1-単年カーブ!$R$3)*単年カーブ!Q2468)</f>
        <v>0</v>
      </c>
      <c r="G2468" s="47">
        <f t="shared" si="269"/>
        <v>0</v>
      </c>
      <c r="M2468">
        <f t="shared" si="270"/>
        <v>5</v>
      </c>
      <c r="N2468">
        <f>IF(OR(WEEKDAY(A2468)=1,WEEKDAY(A2468)=7,COUNTIF('2027祝日等（不使用）'!$A$1:$A$20,単年カーブ!A2468)=1),0,1)</f>
        <v>0</v>
      </c>
      <c r="O2468">
        <f t="shared" si="267"/>
        <v>17</v>
      </c>
      <c r="P2468">
        <f t="shared" si="271"/>
        <v>1</v>
      </c>
      <c r="Q2468">
        <f t="shared" si="272"/>
        <v>0</v>
      </c>
    </row>
    <row r="2469" spans="1:17" ht="19.5" x14ac:dyDescent="0.4">
      <c r="A2469" s="33">
        <f t="shared" si="266"/>
        <v>46529</v>
      </c>
      <c r="B2469" s="27" t="str">
        <f t="shared" si="268"/>
        <v>(土)</v>
      </c>
      <c r="C2469" s="34">
        <v>0.35416666666666702</v>
      </c>
      <c r="D2469" s="16" t="s">
        <v>18</v>
      </c>
      <c r="E2469" s="35">
        <v>0.375</v>
      </c>
      <c r="F2469" s="50">
        <f>IF(COUNTIF('リスト（不使用）'!$A$5:$A$6,単年カーブ!$A$1),"希望数量入力ください",'単年（2027年度）'!$E$12*単年カーブ!$R$3+'単年（2027年度）'!$E$12*(1-単年カーブ!$R$3)*単年カーブ!Q2469)</f>
        <v>0</v>
      </c>
      <c r="G2469" s="47">
        <f t="shared" si="269"/>
        <v>0</v>
      </c>
      <c r="M2469">
        <f t="shared" si="270"/>
        <v>5</v>
      </c>
      <c r="N2469">
        <f>IF(OR(WEEKDAY(A2469)=1,WEEKDAY(A2469)=7,COUNTIF('2027祝日等（不使用）'!$A$1:$A$20,単年カーブ!A2469)=1),0,1)</f>
        <v>0</v>
      </c>
      <c r="O2469">
        <f t="shared" si="267"/>
        <v>18</v>
      </c>
      <c r="P2469">
        <f t="shared" si="271"/>
        <v>1</v>
      </c>
      <c r="Q2469">
        <f t="shared" si="272"/>
        <v>0</v>
      </c>
    </row>
    <row r="2470" spans="1:17" ht="19.5" x14ac:dyDescent="0.4">
      <c r="A2470" s="33">
        <f t="shared" si="266"/>
        <v>46529</v>
      </c>
      <c r="B2470" s="27" t="str">
        <f t="shared" si="268"/>
        <v>(土)</v>
      </c>
      <c r="C2470" s="34">
        <v>0.375</v>
      </c>
      <c r="D2470" s="16" t="s">
        <v>18</v>
      </c>
      <c r="E2470" s="35">
        <v>0.39583333333333298</v>
      </c>
      <c r="F2470" s="50">
        <f>IF(COUNTIF('リスト（不使用）'!$A$5:$A$6,単年カーブ!$A$1),"希望数量入力ください",'単年（2027年度）'!$E$12*単年カーブ!$R$3+'単年（2027年度）'!$E$12*(1-単年カーブ!$R$3)*単年カーブ!Q2470)</f>
        <v>0</v>
      </c>
      <c r="G2470" s="47">
        <f t="shared" si="269"/>
        <v>0</v>
      </c>
      <c r="M2470">
        <f t="shared" si="270"/>
        <v>5</v>
      </c>
      <c r="N2470">
        <f>IF(OR(WEEKDAY(A2470)=1,WEEKDAY(A2470)=7,COUNTIF('2027祝日等（不使用）'!$A$1:$A$20,単年カーブ!A2470)=1),0,1)</f>
        <v>0</v>
      </c>
      <c r="O2470">
        <f t="shared" si="267"/>
        <v>19</v>
      </c>
      <c r="P2470">
        <f t="shared" si="271"/>
        <v>1</v>
      </c>
      <c r="Q2470">
        <f t="shared" si="272"/>
        <v>0</v>
      </c>
    </row>
    <row r="2471" spans="1:17" ht="19.5" x14ac:dyDescent="0.4">
      <c r="A2471" s="33">
        <f t="shared" si="266"/>
        <v>46529</v>
      </c>
      <c r="B2471" s="27" t="str">
        <f t="shared" si="268"/>
        <v>(土)</v>
      </c>
      <c r="C2471" s="34">
        <v>0.39583333333333298</v>
      </c>
      <c r="D2471" s="16" t="s">
        <v>18</v>
      </c>
      <c r="E2471" s="35">
        <v>0.41666666666666702</v>
      </c>
      <c r="F2471" s="50">
        <f>IF(COUNTIF('リスト（不使用）'!$A$5:$A$6,単年カーブ!$A$1),"希望数量入力ください",'単年（2027年度）'!$E$12*単年カーブ!$R$3+'単年（2027年度）'!$E$12*(1-単年カーブ!$R$3)*単年カーブ!Q2471)</f>
        <v>0</v>
      </c>
      <c r="G2471" s="47">
        <f t="shared" si="269"/>
        <v>0</v>
      </c>
      <c r="M2471">
        <f t="shared" si="270"/>
        <v>5</v>
      </c>
      <c r="N2471">
        <f>IF(OR(WEEKDAY(A2471)=1,WEEKDAY(A2471)=7,COUNTIF('2027祝日等（不使用）'!$A$1:$A$20,単年カーブ!A2471)=1),0,1)</f>
        <v>0</v>
      </c>
      <c r="O2471">
        <f t="shared" si="267"/>
        <v>20</v>
      </c>
      <c r="P2471">
        <f t="shared" si="271"/>
        <v>1</v>
      </c>
      <c r="Q2471">
        <f t="shared" si="272"/>
        <v>0</v>
      </c>
    </row>
    <row r="2472" spans="1:17" ht="19.5" x14ac:dyDescent="0.4">
      <c r="A2472" s="33">
        <f t="shared" si="266"/>
        <v>46529</v>
      </c>
      <c r="B2472" s="27" t="str">
        <f t="shared" si="268"/>
        <v>(土)</v>
      </c>
      <c r="C2472" s="34">
        <v>0.41666666666666702</v>
      </c>
      <c r="D2472" s="16" t="s">
        <v>18</v>
      </c>
      <c r="E2472" s="35">
        <v>0.4375</v>
      </c>
      <c r="F2472" s="50">
        <f>IF(COUNTIF('リスト（不使用）'!$A$5:$A$6,単年カーブ!$A$1),"希望数量入力ください",'単年（2027年度）'!$E$12*単年カーブ!$R$3+'単年（2027年度）'!$E$12*(1-単年カーブ!$R$3)*単年カーブ!Q2472)</f>
        <v>0</v>
      </c>
      <c r="G2472" s="47">
        <f t="shared" si="269"/>
        <v>0</v>
      </c>
      <c r="M2472">
        <f t="shared" si="270"/>
        <v>5</v>
      </c>
      <c r="N2472">
        <f>IF(OR(WEEKDAY(A2472)=1,WEEKDAY(A2472)=7,COUNTIF('2027祝日等（不使用）'!$A$1:$A$20,単年カーブ!A2472)=1),0,1)</f>
        <v>0</v>
      </c>
      <c r="O2472">
        <f t="shared" si="267"/>
        <v>21</v>
      </c>
      <c r="P2472">
        <f t="shared" si="271"/>
        <v>1</v>
      </c>
      <c r="Q2472">
        <f t="shared" si="272"/>
        <v>0</v>
      </c>
    </row>
    <row r="2473" spans="1:17" ht="19.5" x14ac:dyDescent="0.4">
      <c r="A2473" s="33">
        <f t="shared" si="266"/>
        <v>46529</v>
      </c>
      <c r="B2473" s="27" t="str">
        <f t="shared" si="268"/>
        <v>(土)</v>
      </c>
      <c r="C2473" s="34">
        <v>0.4375</v>
      </c>
      <c r="D2473" s="16" t="s">
        <v>18</v>
      </c>
      <c r="E2473" s="35">
        <v>0.45833333333333298</v>
      </c>
      <c r="F2473" s="50">
        <f>IF(COUNTIF('リスト（不使用）'!$A$5:$A$6,単年カーブ!$A$1),"希望数量入力ください",'単年（2027年度）'!$E$12*単年カーブ!$R$3+'単年（2027年度）'!$E$12*(1-単年カーブ!$R$3)*単年カーブ!Q2473)</f>
        <v>0</v>
      </c>
      <c r="G2473" s="47">
        <f t="shared" si="269"/>
        <v>0</v>
      </c>
      <c r="M2473">
        <f t="shared" si="270"/>
        <v>5</v>
      </c>
      <c r="N2473">
        <f>IF(OR(WEEKDAY(A2473)=1,WEEKDAY(A2473)=7,COUNTIF('2027祝日等（不使用）'!$A$1:$A$20,単年カーブ!A2473)=1),0,1)</f>
        <v>0</v>
      </c>
      <c r="O2473">
        <f t="shared" si="267"/>
        <v>22</v>
      </c>
      <c r="P2473">
        <f t="shared" si="271"/>
        <v>1</v>
      </c>
      <c r="Q2473">
        <f t="shared" si="272"/>
        <v>0</v>
      </c>
    </row>
    <row r="2474" spans="1:17" ht="19.5" x14ac:dyDescent="0.4">
      <c r="A2474" s="33">
        <f t="shared" si="266"/>
        <v>46529</v>
      </c>
      <c r="B2474" s="27" t="str">
        <f t="shared" si="268"/>
        <v>(土)</v>
      </c>
      <c r="C2474" s="34">
        <v>0.45833333333333298</v>
      </c>
      <c r="D2474" s="16" t="s">
        <v>18</v>
      </c>
      <c r="E2474" s="35">
        <v>0.47916666666666702</v>
      </c>
      <c r="F2474" s="50">
        <f>IF(COUNTIF('リスト（不使用）'!$A$5:$A$6,単年カーブ!$A$1),"希望数量入力ください",'単年（2027年度）'!$E$12*単年カーブ!$R$3+'単年（2027年度）'!$E$12*(1-単年カーブ!$R$3)*単年カーブ!Q2474)</f>
        <v>0</v>
      </c>
      <c r="G2474" s="47">
        <f t="shared" si="269"/>
        <v>0</v>
      </c>
      <c r="M2474">
        <f t="shared" si="270"/>
        <v>5</v>
      </c>
      <c r="N2474">
        <f>IF(OR(WEEKDAY(A2474)=1,WEEKDAY(A2474)=7,COUNTIF('2027祝日等（不使用）'!$A$1:$A$20,単年カーブ!A2474)=1),0,1)</f>
        <v>0</v>
      </c>
      <c r="O2474">
        <f t="shared" si="267"/>
        <v>23</v>
      </c>
      <c r="P2474">
        <f t="shared" si="271"/>
        <v>1</v>
      </c>
      <c r="Q2474">
        <f t="shared" si="272"/>
        <v>0</v>
      </c>
    </row>
    <row r="2475" spans="1:17" ht="19.5" x14ac:dyDescent="0.4">
      <c r="A2475" s="33">
        <f t="shared" si="266"/>
        <v>46529</v>
      </c>
      <c r="B2475" s="27" t="str">
        <f t="shared" si="268"/>
        <v>(土)</v>
      </c>
      <c r="C2475" s="34">
        <v>0.47916666666666702</v>
      </c>
      <c r="D2475" s="16" t="s">
        <v>18</v>
      </c>
      <c r="E2475" s="35">
        <v>0.5</v>
      </c>
      <c r="F2475" s="50">
        <f>IF(COUNTIF('リスト（不使用）'!$A$5:$A$6,単年カーブ!$A$1),"希望数量入力ください",'単年（2027年度）'!$E$12*単年カーブ!$R$3+'単年（2027年度）'!$E$12*(1-単年カーブ!$R$3)*単年カーブ!Q2475)</f>
        <v>0</v>
      </c>
      <c r="G2475" s="47">
        <f t="shared" si="269"/>
        <v>0</v>
      </c>
      <c r="M2475">
        <f t="shared" si="270"/>
        <v>5</v>
      </c>
      <c r="N2475">
        <f>IF(OR(WEEKDAY(A2475)=1,WEEKDAY(A2475)=7,COUNTIF('2027祝日等（不使用）'!$A$1:$A$20,単年カーブ!A2475)=1),0,1)</f>
        <v>0</v>
      </c>
      <c r="O2475">
        <f t="shared" si="267"/>
        <v>24</v>
      </c>
      <c r="P2475">
        <f t="shared" si="271"/>
        <v>1</v>
      </c>
      <c r="Q2475">
        <f t="shared" si="272"/>
        <v>0</v>
      </c>
    </row>
    <row r="2476" spans="1:17" ht="19.5" x14ac:dyDescent="0.4">
      <c r="A2476" s="33">
        <f t="shared" si="266"/>
        <v>46529</v>
      </c>
      <c r="B2476" s="27" t="str">
        <f t="shared" si="268"/>
        <v>(土)</v>
      </c>
      <c r="C2476" s="34">
        <v>0.5</v>
      </c>
      <c r="D2476" s="16" t="s">
        <v>18</v>
      </c>
      <c r="E2476" s="35">
        <v>0.52083333333333304</v>
      </c>
      <c r="F2476" s="50">
        <f>IF(COUNTIF('リスト（不使用）'!$A$5:$A$6,単年カーブ!$A$1),"希望数量入力ください",'単年（2027年度）'!$E$12*単年カーブ!$R$3+'単年（2027年度）'!$E$12*(1-単年カーブ!$R$3)*単年カーブ!Q2476)</f>
        <v>0</v>
      </c>
      <c r="G2476" s="47">
        <f t="shared" si="269"/>
        <v>0</v>
      </c>
      <c r="M2476">
        <f t="shared" si="270"/>
        <v>5</v>
      </c>
      <c r="N2476">
        <f>IF(OR(WEEKDAY(A2476)=1,WEEKDAY(A2476)=7,COUNTIF('2027祝日等（不使用）'!$A$1:$A$20,単年カーブ!A2476)=1),0,1)</f>
        <v>0</v>
      </c>
      <c r="O2476">
        <f t="shared" si="267"/>
        <v>25</v>
      </c>
      <c r="P2476">
        <f t="shared" si="271"/>
        <v>1</v>
      </c>
      <c r="Q2476">
        <f t="shared" si="272"/>
        <v>0</v>
      </c>
    </row>
    <row r="2477" spans="1:17" ht="19.5" x14ac:dyDescent="0.4">
      <c r="A2477" s="33">
        <f t="shared" si="266"/>
        <v>46529</v>
      </c>
      <c r="B2477" s="27" t="str">
        <f t="shared" si="268"/>
        <v>(土)</v>
      </c>
      <c r="C2477" s="34">
        <v>0.52083333333333304</v>
      </c>
      <c r="D2477" s="16" t="s">
        <v>18</v>
      </c>
      <c r="E2477" s="35">
        <v>0.54166666666666696</v>
      </c>
      <c r="F2477" s="50">
        <f>IF(COUNTIF('リスト（不使用）'!$A$5:$A$6,単年カーブ!$A$1),"希望数量入力ください",'単年（2027年度）'!$E$12*単年カーブ!$R$3+'単年（2027年度）'!$E$12*(1-単年カーブ!$R$3)*単年カーブ!Q2477)</f>
        <v>0</v>
      </c>
      <c r="G2477" s="47">
        <f t="shared" si="269"/>
        <v>0</v>
      </c>
      <c r="M2477">
        <f t="shared" si="270"/>
        <v>5</v>
      </c>
      <c r="N2477">
        <f>IF(OR(WEEKDAY(A2477)=1,WEEKDAY(A2477)=7,COUNTIF('2027祝日等（不使用）'!$A$1:$A$20,単年カーブ!A2477)=1),0,1)</f>
        <v>0</v>
      </c>
      <c r="O2477">
        <f t="shared" si="267"/>
        <v>26</v>
      </c>
      <c r="P2477">
        <f t="shared" si="271"/>
        <v>1</v>
      </c>
      <c r="Q2477">
        <f t="shared" si="272"/>
        <v>0</v>
      </c>
    </row>
    <row r="2478" spans="1:17" ht="19.5" x14ac:dyDescent="0.4">
      <c r="A2478" s="33">
        <f t="shared" si="266"/>
        <v>46529</v>
      </c>
      <c r="B2478" s="27" t="str">
        <f t="shared" si="268"/>
        <v>(土)</v>
      </c>
      <c r="C2478" s="34">
        <v>0.54166666666666696</v>
      </c>
      <c r="D2478" s="16" t="s">
        <v>18</v>
      </c>
      <c r="E2478" s="35">
        <v>0.5625</v>
      </c>
      <c r="F2478" s="50">
        <f>IF(COUNTIF('リスト（不使用）'!$A$5:$A$6,単年カーブ!$A$1),"希望数量入力ください",'単年（2027年度）'!$E$12*単年カーブ!$R$3+'単年（2027年度）'!$E$12*(1-単年カーブ!$R$3)*単年カーブ!Q2478)</f>
        <v>0</v>
      </c>
      <c r="G2478" s="47">
        <f t="shared" si="269"/>
        <v>0</v>
      </c>
      <c r="M2478">
        <f t="shared" si="270"/>
        <v>5</v>
      </c>
      <c r="N2478">
        <f>IF(OR(WEEKDAY(A2478)=1,WEEKDAY(A2478)=7,COUNTIF('2027祝日等（不使用）'!$A$1:$A$20,単年カーブ!A2478)=1),0,1)</f>
        <v>0</v>
      </c>
      <c r="O2478">
        <f t="shared" si="267"/>
        <v>27</v>
      </c>
      <c r="P2478">
        <f t="shared" si="271"/>
        <v>1</v>
      </c>
      <c r="Q2478">
        <f t="shared" si="272"/>
        <v>0</v>
      </c>
    </row>
    <row r="2479" spans="1:17" ht="19.5" x14ac:dyDescent="0.4">
      <c r="A2479" s="33">
        <f t="shared" si="266"/>
        <v>46529</v>
      </c>
      <c r="B2479" s="27" t="str">
        <f t="shared" si="268"/>
        <v>(土)</v>
      </c>
      <c r="C2479" s="34">
        <v>0.5625</v>
      </c>
      <c r="D2479" s="16" t="s">
        <v>18</v>
      </c>
      <c r="E2479" s="35">
        <v>0.58333333333333304</v>
      </c>
      <c r="F2479" s="50">
        <f>IF(COUNTIF('リスト（不使用）'!$A$5:$A$6,単年カーブ!$A$1),"希望数量入力ください",'単年（2027年度）'!$E$12*単年カーブ!$R$3+'単年（2027年度）'!$E$12*(1-単年カーブ!$R$3)*単年カーブ!Q2479)</f>
        <v>0</v>
      </c>
      <c r="G2479" s="47">
        <f t="shared" si="269"/>
        <v>0</v>
      </c>
      <c r="M2479">
        <f t="shared" si="270"/>
        <v>5</v>
      </c>
      <c r="N2479">
        <f>IF(OR(WEEKDAY(A2479)=1,WEEKDAY(A2479)=7,COUNTIF('2027祝日等（不使用）'!$A$1:$A$20,単年カーブ!A2479)=1),0,1)</f>
        <v>0</v>
      </c>
      <c r="O2479">
        <f t="shared" si="267"/>
        <v>28</v>
      </c>
      <c r="P2479">
        <f t="shared" si="271"/>
        <v>1</v>
      </c>
      <c r="Q2479">
        <f t="shared" si="272"/>
        <v>0</v>
      </c>
    </row>
    <row r="2480" spans="1:17" ht="19.5" x14ac:dyDescent="0.4">
      <c r="A2480" s="33">
        <f t="shared" si="266"/>
        <v>46529</v>
      </c>
      <c r="B2480" s="27" t="str">
        <f t="shared" si="268"/>
        <v>(土)</v>
      </c>
      <c r="C2480" s="34">
        <v>0.58333333333333304</v>
      </c>
      <c r="D2480" s="16" t="s">
        <v>18</v>
      </c>
      <c r="E2480" s="35">
        <v>0.60416666666666696</v>
      </c>
      <c r="F2480" s="50">
        <f>IF(COUNTIF('リスト（不使用）'!$A$5:$A$6,単年カーブ!$A$1),"希望数量入力ください",'単年（2027年度）'!$E$12*単年カーブ!$R$3+'単年（2027年度）'!$E$12*(1-単年カーブ!$R$3)*単年カーブ!Q2480)</f>
        <v>0</v>
      </c>
      <c r="G2480" s="47">
        <f t="shared" si="269"/>
        <v>0</v>
      </c>
      <c r="M2480">
        <f t="shared" si="270"/>
        <v>5</v>
      </c>
      <c r="N2480">
        <f>IF(OR(WEEKDAY(A2480)=1,WEEKDAY(A2480)=7,COUNTIF('2027祝日等（不使用）'!$A$1:$A$20,単年カーブ!A2480)=1),0,1)</f>
        <v>0</v>
      </c>
      <c r="O2480">
        <f t="shared" si="267"/>
        <v>29</v>
      </c>
      <c r="P2480">
        <f t="shared" si="271"/>
        <v>1</v>
      </c>
      <c r="Q2480">
        <f t="shared" si="272"/>
        <v>0</v>
      </c>
    </row>
    <row r="2481" spans="1:17" ht="19.5" x14ac:dyDescent="0.4">
      <c r="A2481" s="33">
        <f t="shared" si="266"/>
        <v>46529</v>
      </c>
      <c r="B2481" s="27" t="str">
        <f t="shared" si="268"/>
        <v>(土)</v>
      </c>
      <c r="C2481" s="34">
        <v>0.60416666666666696</v>
      </c>
      <c r="D2481" s="16" t="s">
        <v>18</v>
      </c>
      <c r="E2481" s="35">
        <v>0.625</v>
      </c>
      <c r="F2481" s="50">
        <f>IF(COUNTIF('リスト（不使用）'!$A$5:$A$6,単年カーブ!$A$1),"希望数量入力ください",'単年（2027年度）'!$E$12*単年カーブ!$R$3+'単年（2027年度）'!$E$12*(1-単年カーブ!$R$3)*単年カーブ!Q2481)</f>
        <v>0</v>
      </c>
      <c r="G2481" s="47">
        <f t="shared" si="269"/>
        <v>0</v>
      </c>
      <c r="M2481">
        <f t="shared" si="270"/>
        <v>5</v>
      </c>
      <c r="N2481">
        <f>IF(OR(WEEKDAY(A2481)=1,WEEKDAY(A2481)=7,COUNTIF('2027祝日等（不使用）'!$A$1:$A$20,単年カーブ!A2481)=1),0,1)</f>
        <v>0</v>
      </c>
      <c r="O2481">
        <f t="shared" si="267"/>
        <v>30</v>
      </c>
      <c r="P2481">
        <f t="shared" si="271"/>
        <v>1</v>
      </c>
      <c r="Q2481">
        <f t="shared" si="272"/>
        <v>0</v>
      </c>
    </row>
    <row r="2482" spans="1:17" ht="19.5" x14ac:dyDescent="0.4">
      <c r="A2482" s="33">
        <f t="shared" si="266"/>
        <v>46529</v>
      </c>
      <c r="B2482" s="27" t="str">
        <f t="shared" si="268"/>
        <v>(土)</v>
      </c>
      <c r="C2482" s="34">
        <v>0.625</v>
      </c>
      <c r="D2482" s="16" t="s">
        <v>18</v>
      </c>
      <c r="E2482" s="35">
        <v>0.64583333333333304</v>
      </c>
      <c r="F2482" s="50">
        <f>IF(COUNTIF('リスト（不使用）'!$A$5:$A$6,単年カーブ!$A$1),"希望数量入力ください",'単年（2027年度）'!$E$12*単年カーブ!$R$3+'単年（2027年度）'!$E$12*(1-単年カーブ!$R$3)*単年カーブ!Q2482)</f>
        <v>0</v>
      </c>
      <c r="G2482" s="47">
        <f t="shared" si="269"/>
        <v>0</v>
      </c>
      <c r="M2482">
        <f t="shared" si="270"/>
        <v>5</v>
      </c>
      <c r="N2482">
        <f>IF(OR(WEEKDAY(A2482)=1,WEEKDAY(A2482)=7,COUNTIF('2027祝日等（不使用）'!$A$1:$A$20,単年カーブ!A2482)=1),0,1)</f>
        <v>0</v>
      </c>
      <c r="O2482">
        <f t="shared" si="267"/>
        <v>31</v>
      </c>
      <c r="P2482">
        <f t="shared" si="271"/>
        <v>1</v>
      </c>
      <c r="Q2482">
        <f t="shared" si="272"/>
        <v>0</v>
      </c>
    </row>
    <row r="2483" spans="1:17" ht="19.5" x14ac:dyDescent="0.4">
      <c r="A2483" s="33">
        <f t="shared" si="266"/>
        <v>46529</v>
      </c>
      <c r="B2483" s="27" t="str">
        <f t="shared" si="268"/>
        <v>(土)</v>
      </c>
      <c r="C2483" s="34">
        <v>0.64583333333333304</v>
      </c>
      <c r="D2483" s="16" t="s">
        <v>18</v>
      </c>
      <c r="E2483" s="35">
        <v>0.66666666666666696</v>
      </c>
      <c r="F2483" s="50">
        <f>IF(COUNTIF('リスト（不使用）'!$A$5:$A$6,単年カーブ!$A$1),"希望数量入力ください",'単年（2027年度）'!$E$12*単年カーブ!$R$3+'単年（2027年度）'!$E$12*(1-単年カーブ!$R$3)*単年カーブ!Q2483)</f>
        <v>0</v>
      </c>
      <c r="G2483" s="47">
        <f t="shared" si="269"/>
        <v>0</v>
      </c>
      <c r="M2483">
        <f t="shared" si="270"/>
        <v>5</v>
      </c>
      <c r="N2483">
        <f>IF(OR(WEEKDAY(A2483)=1,WEEKDAY(A2483)=7,COUNTIF('2027祝日等（不使用）'!$A$1:$A$20,単年カーブ!A2483)=1),0,1)</f>
        <v>0</v>
      </c>
      <c r="O2483">
        <f t="shared" si="267"/>
        <v>32</v>
      </c>
      <c r="P2483">
        <f t="shared" si="271"/>
        <v>1</v>
      </c>
      <c r="Q2483">
        <f t="shared" si="272"/>
        <v>0</v>
      </c>
    </row>
    <row r="2484" spans="1:17" ht="19.5" x14ac:dyDescent="0.4">
      <c r="A2484" s="33">
        <f t="shared" ref="A2484:A2547" si="273">A2436+1</f>
        <v>46529</v>
      </c>
      <c r="B2484" s="27" t="str">
        <f t="shared" si="268"/>
        <v>(土)</v>
      </c>
      <c r="C2484" s="34">
        <v>0.66666666666666696</v>
      </c>
      <c r="D2484" s="16" t="s">
        <v>18</v>
      </c>
      <c r="E2484" s="35">
        <v>0.6875</v>
      </c>
      <c r="F2484" s="50">
        <f>IF(COUNTIF('リスト（不使用）'!$A$5:$A$6,単年カーブ!$A$1),"希望数量入力ください",'単年（2027年度）'!$E$12*単年カーブ!$R$3+'単年（2027年度）'!$E$12*(1-単年カーブ!$R$3)*単年カーブ!Q2484)</f>
        <v>0</v>
      </c>
      <c r="G2484" s="47">
        <f t="shared" si="269"/>
        <v>0</v>
      </c>
      <c r="M2484">
        <f t="shared" si="270"/>
        <v>5</v>
      </c>
      <c r="N2484">
        <f>IF(OR(WEEKDAY(A2484)=1,WEEKDAY(A2484)=7,COUNTIF('2027祝日等（不使用）'!$A$1:$A$20,単年カーブ!A2484)=1),0,1)</f>
        <v>0</v>
      </c>
      <c r="O2484">
        <f t="shared" ref="O2484:O2547" si="274">O2436</f>
        <v>33</v>
      </c>
      <c r="P2484">
        <f t="shared" si="271"/>
        <v>1</v>
      </c>
      <c r="Q2484">
        <f t="shared" si="272"/>
        <v>0</v>
      </c>
    </row>
    <row r="2485" spans="1:17" ht="19.5" x14ac:dyDescent="0.4">
      <c r="A2485" s="33">
        <f t="shared" si="273"/>
        <v>46529</v>
      </c>
      <c r="B2485" s="27" t="str">
        <f t="shared" si="268"/>
        <v>(土)</v>
      </c>
      <c r="C2485" s="34">
        <v>0.6875</v>
      </c>
      <c r="D2485" s="16" t="s">
        <v>18</v>
      </c>
      <c r="E2485" s="35">
        <v>0.70833333333333304</v>
      </c>
      <c r="F2485" s="50">
        <f>IF(COUNTIF('リスト（不使用）'!$A$5:$A$6,単年カーブ!$A$1),"希望数量入力ください",'単年（2027年度）'!$E$12*単年カーブ!$R$3+'単年（2027年度）'!$E$12*(1-単年カーブ!$R$3)*単年カーブ!Q2485)</f>
        <v>0</v>
      </c>
      <c r="G2485" s="47">
        <f t="shared" si="269"/>
        <v>0</v>
      </c>
      <c r="M2485">
        <f t="shared" si="270"/>
        <v>5</v>
      </c>
      <c r="N2485">
        <f>IF(OR(WEEKDAY(A2485)=1,WEEKDAY(A2485)=7,COUNTIF('2027祝日等（不使用）'!$A$1:$A$20,単年カーブ!A2485)=1),0,1)</f>
        <v>0</v>
      </c>
      <c r="O2485">
        <f t="shared" si="274"/>
        <v>34</v>
      </c>
      <c r="P2485">
        <f t="shared" si="271"/>
        <v>1</v>
      </c>
      <c r="Q2485">
        <f t="shared" si="272"/>
        <v>0</v>
      </c>
    </row>
    <row r="2486" spans="1:17" ht="19.5" x14ac:dyDescent="0.4">
      <c r="A2486" s="33">
        <f t="shared" si="273"/>
        <v>46529</v>
      </c>
      <c r="B2486" s="27" t="str">
        <f t="shared" si="268"/>
        <v>(土)</v>
      </c>
      <c r="C2486" s="34">
        <v>0.70833333333333304</v>
      </c>
      <c r="D2486" s="16" t="s">
        <v>18</v>
      </c>
      <c r="E2486" s="35">
        <v>0.72916666666666696</v>
      </c>
      <c r="F2486" s="50">
        <f>IF(COUNTIF('リスト（不使用）'!$A$5:$A$6,単年カーブ!$A$1),"希望数量入力ください",'単年（2027年度）'!$E$12*単年カーブ!$R$3+'単年（2027年度）'!$E$12*(1-単年カーブ!$R$3)*単年カーブ!Q2486)</f>
        <v>0</v>
      </c>
      <c r="G2486" s="47">
        <f t="shared" si="269"/>
        <v>0</v>
      </c>
      <c r="M2486">
        <f t="shared" si="270"/>
        <v>5</v>
      </c>
      <c r="N2486">
        <f>IF(OR(WEEKDAY(A2486)=1,WEEKDAY(A2486)=7,COUNTIF('2027祝日等（不使用）'!$A$1:$A$20,単年カーブ!A2486)=1),0,1)</f>
        <v>0</v>
      </c>
      <c r="O2486">
        <f t="shared" si="274"/>
        <v>35</v>
      </c>
      <c r="P2486">
        <f t="shared" si="271"/>
        <v>1</v>
      </c>
      <c r="Q2486">
        <f t="shared" si="272"/>
        <v>0</v>
      </c>
    </row>
    <row r="2487" spans="1:17" ht="19.5" x14ac:dyDescent="0.4">
      <c r="A2487" s="33">
        <f t="shared" si="273"/>
        <v>46529</v>
      </c>
      <c r="B2487" s="27" t="str">
        <f t="shared" si="268"/>
        <v>(土)</v>
      </c>
      <c r="C2487" s="34">
        <v>0.72916666666666696</v>
      </c>
      <c r="D2487" s="16" t="s">
        <v>18</v>
      </c>
      <c r="E2487" s="35">
        <v>0.75</v>
      </c>
      <c r="F2487" s="50">
        <f>IF(COUNTIF('リスト（不使用）'!$A$5:$A$6,単年カーブ!$A$1),"希望数量入力ください",'単年（2027年度）'!$E$12*単年カーブ!$R$3+'単年（2027年度）'!$E$12*(1-単年カーブ!$R$3)*単年カーブ!Q2487)</f>
        <v>0</v>
      </c>
      <c r="G2487" s="47">
        <f t="shared" si="269"/>
        <v>0</v>
      </c>
      <c r="M2487">
        <f t="shared" si="270"/>
        <v>5</v>
      </c>
      <c r="N2487">
        <f>IF(OR(WEEKDAY(A2487)=1,WEEKDAY(A2487)=7,COUNTIF('2027祝日等（不使用）'!$A$1:$A$20,単年カーブ!A2487)=1),0,1)</f>
        <v>0</v>
      </c>
      <c r="O2487">
        <f t="shared" si="274"/>
        <v>36</v>
      </c>
      <c r="P2487">
        <f t="shared" si="271"/>
        <v>1</v>
      </c>
      <c r="Q2487">
        <f t="shared" si="272"/>
        <v>0</v>
      </c>
    </row>
    <row r="2488" spans="1:17" ht="19.5" x14ac:dyDescent="0.4">
      <c r="A2488" s="33">
        <f t="shared" si="273"/>
        <v>46529</v>
      </c>
      <c r="B2488" s="27" t="str">
        <f t="shared" si="268"/>
        <v>(土)</v>
      </c>
      <c r="C2488" s="34">
        <v>0.75</v>
      </c>
      <c r="D2488" s="16" t="s">
        <v>18</v>
      </c>
      <c r="E2488" s="35">
        <v>0.77083333333333304</v>
      </c>
      <c r="F2488" s="50">
        <f>IF(COUNTIF('リスト（不使用）'!$A$5:$A$6,単年カーブ!$A$1),"希望数量入力ください",'単年（2027年度）'!$E$12*単年カーブ!$R$3+'単年（2027年度）'!$E$12*(1-単年カーブ!$R$3)*単年カーブ!Q2488)</f>
        <v>0</v>
      </c>
      <c r="G2488" s="47">
        <f t="shared" si="269"/>
        <v>0</v>
      </c>
      <c r="M2488">
        <f t="shared" si="270"/>
        <v>5</v>
      </c>
      <c r="N2488">
        <f>IF(OR(WEEKDAY(A2488)=1,WEEKDAY(A2488)=7,COUNTIF('2027祝日等（不使用）'!$A$1:$A$20,単年カーブ!A2488)=1),0,1)</f>
        <v>0</v>
      </c>
      <c r="O2488">
        <f t="shared" si="274"/>
        <v>37</v>
      </c>
      <c r="P2488">
        <f t="shared" si="271"/>
        <v>1</v>
      </c>
      <c r="Q2488">
        <f t="shared" si="272"/>
        <v>0</v>
      </c>
    </row>
    <row r="2489" spans="1:17" ht="19.5" x14ac:dyDescent="0.4">
      <c r="A2489" s="33">
        <f t="shared" si="273"/>
        <v>46529</v>
      </c>
      <c r="B2489" s="27" t="str">
        <f t="shared" si="268"/>
        <v>(土)</v>
      </c>
      <c r="C2489" s="34">
        <v>0.77083333333333304</v>
      </c>
      <c r="D2489" s="16" t="s">
        <v>18</v>
      </c>
      <c r="E2489" s="35">
        <v>0.79166666666666696</v>
      </c>
      <c r="F2489" s="50">
        <f>IF(COUNTIF('リスト（不使用）'!$A$5:$A$6,単年カーブ!$A$1),"希望数量入力ください",'単年（2027年度）'!$E$12*単年カーブ!$R$3+'単年（2027年度）'!$E$12*(1-単年カーブ!$R$3)*単年カーブ!Q2489)</f>
        <v>0</v>
      </c>
      <c r="G2489" s="47">
        <f t="shared" si="269"/>
        <v>0</v>
      </c>
      <c r="M2489">
        <f t="shared" si="270"/>
        <v>5</v>
      </c>
      <c r="N2489">
        <f>IF(OR(WEEKDAY(A2489)=1,WEEKDAY(A2489)=7,COUNTIF('2027祝日等（不使用）'!$A$1:$A$20,単年カーブ!A2489)=1),0,1)</f>
        <v>0</v>
      </c>
      <c r="O2489">
        <f t="shared" si="274"/>
        <v>38</v>
      </c>
      <c r="P2489">
        <f t="shared" si="271"/>
        <v>1</v>
      </c>
      <c r="Q2489">
        <f t="shared" si="272"/>
        <v>0</v>
      </c>
    </row>
    <row r="2490" spans="1:17" ht="19.5" x14ac:dyDescent="0.4">
      <c r="A2490" s="33">
        <f t="shared" si="273"/>
        <v>46529</v>
      </c>
      <c r="B2490" s="27" t="str">
        <f t="shared" si="268"/>
        <v>(土)</v>
      </c>
      <c r="C2490" s="34">
        <v>0.79166666666666696</v>
      </c>
      <c r="D2490" s="16" t="s">
        <v>18</v>
      </c>
      <c r="E2490" s="35">
        <v>0.8125</v>
      </c>
      <c r="F2490" s="50">
        <f>IF(COUNTIF('リスト（不使用）'!$A$5:$A$6,単年カーブ!$A$1),"希望数量入力ください",'単年（2027年度）'!$E$12*単年カーブ!$R$3+'単年（2027年度）'!$E$12*(1-単年カーブ!$R$3)*単年カーブ!Q2490)</f>
        <v>0</v>
      </c>
      <c r="G2490" s="47">
        <f t="shared" si="269"/>
        <v>0</v>
      </c>
      <c r="M2490">
        <f t="shared" si="270"/>
        <v>5</v>
      </c>
      <c r="N2490">
        <f>IF(OR(WEEKDAY(A2490)=1,WEEKDAY(A2490)=7,COUNTIF('2027祝日等（不使用）'!$A$1:$A$20,単年カーブ!A2490)=1),0,1)</f>
        <v>0</v>
      </c>
      <c r="O2490">
        <f t="shared" si="274"/>
        <v>39</v>
      </c>
      <c r="P2490">
        <f t="shared" si="271"/>
        <v>1</v>
      </c>
      <c r="Q2490">
        <f t="shared" si="272"/>
        <v>0</v>
      </c>
    </row>
    <row r="2491" spans="1:17" ht="19.5" x14ac:dyDescent="0.4">
      <c r="A2491" s="33">
        <f t="shared" si="273"/>
        <v>46529</v>
      </c>
      <c r="B2491" s="27" t="str">
        <f t="shared" si="268"/>
        <v>(土)</v>
      </c>
      <c r="C2491" s="34">
        <v>0.8125</v>
      </c>
      <c r="D2491" s="16" t="s">
        <v>18</v>
      </c>
      <c r="E2491" s="35">
        <v>0.83333333333333304</v>
      </c>
      <c r="F2491" s="50">
        <f>IF(COUNTIF('リスト（不使用）'!$A$5:$A$6,単年カーブ!$A$1),"希望数量入力ください",'単年（2027年度）'!$E$12*単年カーブ!$R$3+'単年（2027年度）'!$E$12*(1-単年カーブ!$R$3)*単年カーブ!Q2491)</f>
        <v>0</v>
      </c>
      <c r="G2491" s="47">
        <f t="shared" si="269"/>
        <v>0</v>
      </c>
      <c r="M2491">
        <f t="shared" si="270"/>
        <v>5</v>
      </c>
      <c r="N2491">
        <f>IF(OR(WEEKDAY(A2491)=1,WEEKDAY(A2491)=7,COUNTIF('2027祝日等（不使用）'!$A$1:$A$20,単年カーブ!A2491)=1),0,1)</f>
        <v>0</v>
      </c>
      <c r="O2491">
        <f t="shared" si="274"/>
        <v>40</v>
      </c>
      <c r="P2491">
        <f t="shared" si="271"/>
        <v>1</v>
      </c>
      <c r="Q2491">
        <f t="shared" si="272"/>
        <v>0</v>
      </c>
    </row>
    <row r="2492" spans="1:17" ht="19.5" x14ac:dyDescent="0.4">
      <c r="A2492" s="33">
        <f t="shared" si="273"/>
        <v>46529</v>
      </c>
      <c r="B2492" s="27" t="str">
        <f t="shared" si="268"/>
        <v>(土)</v>
      </c>
      <c r="C2492" s="34">
        <v>0.83333333333333304</v>
      </c>
      <c r="D2492" s="16" t="s">
        <v>18</v>
      </c>
      <c r="E2492" s="35">
        <v>0.85416666666666696</v>
      </c>
      <c r="F2492" s="50">
        <f>IF(COUNTIF('リスト（不使用）'!$A$5:$A$6,単年カーブ!$A$1),"希望数量入力ください",'単年（2027年度）'!$E$12*単年カーブ!$R$3+'単年（2027年度）'!$E$12*(1-単年カーブ!$R$3)*単年カーブ!Q2492)</f>
        <v>0</v>
      </c>
      <c r="G2492" s="47">
        <f t="shared" si="269"/>
        <v>0</v>
      </c>
      <c r="M2492">
        <f t="shared" si="270"/>
        <v>5</v>
      </c>
      <c r="N2492">
        <f>IF(OR(WEEKDAY(A2492)=1,WEEKDAY(A2492)=7,COUNTIF('2027祝日等（不使用）'!$A$1:$A$20,単年カーブ!A2492)=1),0,1)</f>
        <v>0</v>
      </c>
      <c r="O2492">
        <f t="shared" si="274"/>
        <v>41</v>
      </c>
      <c r="P2492">
        <f t="shared" si="271"/>
        <v>0</v>
      </c>
      <c r="Q2492">
        <f t="shared" si="272"/>
        <v>0</v>
      </c>
    </row>
    <row r="2493" spans="1:17" ht="19.5" x14ac:dyDescent="0.4">
      <c r="A2493" s="33">
        <f t="shared" si="273"/>
        <v>46529</v>
      </c>
      <c r="B2493" s="27" t="str">
        <f t="shared" si="268"/>
        <v>(土)</v>
      </c>
      <c r="C2493" s="34">
        <v>0.85416666666666696</v>
      </c>
      <c r="D2493" s="16" t="s">
        <v>18</v>
      </c>
      <c r="E2493" s="35">
        <v>0.875</v>
      </c>
      <c r="F2493" s="50">
        <f>IF(COUNTIF('リスト（不使用）'!$A$5:$A$6,単年カーブ!$A$1),"希望数量入力ください",'単年（2027年度）'!$E$12*単年カーブ!$R$3+'単年（2027年度）'!$E$12*(1-単年カーブ!$R$3)*単年カーブ!Q2493)</f>
        <v>0</v>
      </c>
      <c r="G2493" s="47">
        <f t="shared" si="269"/>
        <v>0</v>
      </c>
      <c r="M2493">
        <f t="shared" si="270"/>
        <v>5</v>
      </c>
      <c r="N2493">
        <f>IF(OR(WEEKDAY(A2493)=1,WEEKDAY(A2493)=7,COUNTIF('2027祝日等（不使用）'!$A$1:$A$20,単年カーブ!A2493)=1),0,1)</f>
        <v>0</v>
      </c>
      <c r="O2493">
        <f t="shared" si="274"/>
        <v>42</v>
      </c>
      <c r="P2493">
        <f t="shared" si="271"/>
        <v>0</v>
      </c>
      <c r="Q2493">
        <f t="shared" si="272"/>
        <v>0</v>
      </c>
    </row>
    <row r="2494" spans="1:17" ht="19.5" x14ac:dyDescent="0.4">
      <c r="A2494" s="33">
        <f t="shared" si="273"/>
        <v>46529</v>
      </c>
      <c r="B2494" s="27" t="str">
        <f t="shared" si="268"/>
        <v>(土)</v>
      </c>
      <c r="C2494" s="34">
        <v>0.875</v>
      </c>
      <c r="D2494" s="16" t="s">
        <v>18</v>
      </c>
      <c r="E2494" s="35">
        <v>0.89583333333333304</v>
      </c>
      <c r="F2494" s="50">
        <f>IF(COUNTIF('リスト（不使用）'!$A$5:$A$6,単年カーブ!$A$1),"希望数量入力ください",'単年（2027年度）'!$E$12*単年カーブ!$R$3+'単年（2027年度）'!$E$12*(1-単年カーブ!$R$3)*単年カーブ!Q2494)</f>
        <v>0</v>
      </c>
      <c r="G2494" s="47">
        <f t="shared" si="269"/>
        <v>0</v>
      </c>
      <c r="M2494">
        <f t="shared" si="270"/>
        <v>5</v>
      </c>
      <c r="N2494">
        <f>IF(OR(WEEKDAY(A2494)=1,WEEKDAY(A2494)=7,COUNTIF('2027祝日等（不使用）'!$A$1:$A$20,単年カーブ!A2494)=1),0,1)</f>
        <v>0</v>
      </c>
      <c r="O2494">
        <f t="shared" si="274"/>
        <v>43</v>
      </c>
      <c r="P2494">
        <f t="shared" si="271"/>
        <v>0</v>
      </c>
      <c r="Q2494">
        <f t="shared" si="272"/>
        <v>0</v>
      </c>
    </row>
    <row r="2495" spans="1:17" ht="19.5" x14ac:dyDescent="0.4">
      <c r="A2495" s="33">
        <f t="shared" si="273"/>
        <v>46529</v>
      </c>
      <c r="B2495" s="27" t="str">
        <f t="shared" si="268"/>
        <v>(土)</v>
      </c>
      <c r="C2495" s="34">
        <v>0.89583333333333304</v>
      </c>
      <c r="D2495" s="16" t="s">
        <v>18</v>
      </c>
      <c r="E2495" s="35">
        <v>0.91666666666666696</v>
      </c>
      <c r="F2495" s="50">
        <f>IF(COUNTIF('リスト（不使用）'!$A$5:$A$6,単年カーブ!$A$1),"希望数量入力ください",'単年（2027年度）'!$E$12*単年カーブ!$R$3+'単年（2027年度）'!$E$12*(1-単年カーブ!$R$3)*単年カーブ!Q2495)</f>
        <v>0</v>
      </c>
      <c r="G2495" s="47">
        <f t="shared" si="269"/>
        <v>0</v>
      </c>
      <c r="M2495">
        <f t="shared" si="270"/>
        <v>5</v>
      </c>
      <c r="N2495">
        <f>IF(OR(WEEKDAY(A2495)=1,WEEKDAY(A2495)=7,COUNTIF('2027祝日等（不使用）'!$A$1:$A$20,単年カーブ!A2495)=1),0,1)</f>
        <v>0</v>
      </c>
      <c r="O2495">
        <f t="shared" si="274"/>
        <v>44</v>
      </c>
      <c r="P2495">
        <f t="shared" si="271"/>
        <v>0</v>
      </c>
      <c r="Q2495">
        <f t="shared" si="272"/>
        <v>0</v>
      </c>
    </row>
    <row r="2496" spans="1:17" ht="19.5" x14ac:dyDescent="0.4">
      <c r="A2496" s="33">
        <f t="shared" si="273"/>
        <v>46529</v>
      </c>
      <c r="B2496" s="27" t="str">
        <f t="shared" si="268"/>
        <v>(土)</v>
      </c>
      <c r="C2496" s="34">
        <v>0.91666666666666696</v>
      </c>
      <c r="D2496" s="16" t="s">
        <v>18</v>
      </c>
      <c r="E2496" s="35">
        <v>0.9375</v>
      </c>
      <c r="F2496" s="50">
        <f>IF(COUNTIF('リスト（不使用）'!$A$5:$A$6,単年カーブ!$A$1),"希望数量入力ください",'単年（2027年度）'!$E$12*単年カーブ!$R$3+'単年（2027年度）'!$E$12*(1-単年カーブ!$R$3)*単年カーブ!Q2496)</f>
        <v>0</v>
      </c>
      <c r="G2496" s="47">
        <f t="shared" si="269"/>
        <v>0</v>
      </c>
      <c r="M2496">
        <f t="shared" si="270"/>
        <v>5</v>
      </c>
      <c r="N2496">
        <f>IF(OR(WEEKDAY(A2496)=1,WEEKDAY(A2496)=7,COUNTIF('2027祝日等（不使用）'!$A$1:$A$20,単年カーブ!A2496)=1),0,1)</f>
        <v>0</v>
      </c>
      <c r="O2496">
        <f t="shared" si="274"/>
        <v>45</v>
      </c>
      <c r="P2496">
        <f t="shared" si="271"/>
        <v>0</v>
      </c>
      <c r="Q2496">
        <f t="shared" si="272"/>
        <v>0</v>
      </c>
    </row>
    <row r="2497" spans="1:17" ht="19.5" x14ac:dyDescent="0.4">
      <c r="A2497" s="33">
        <f t="shared" si="273"/>
        <v>46529</v>
      </c>
      <c r="B2497" s="27" t="str">
        <f t="shared" si="268"/>
        <v>(土)</v>
      </c>
      <c r="C2497" s="34">
        <v>0.9375</v>
      </c>
      <c r="D2497" s="16" t="s">
        <v>18</v>
      </c>
      <c r="E2497" s="35">
        <v>0.95833333333333304</v>
      </c>
      <c r="F2497" s="50">
        <f>IF(COUNTIF('リスト（不使用）'!$A$5:$A$6,単年カーブ!$A$1),"希望数量入力ください",'単年（2027年度）'!$E$12*単年カーブ!$R$3+'単年（2027年度）'!$E$12*(1-単年カーブ!$R$3)*単年カーブ!Q2497)</f>
        <v>0</v>
      </c>
      <c r="G2497" s="47">
        <f t="shared" si="269"/>
        <v>0</v>
      </c>
      <c r="M2497">
        <f t="shared" si="270"/>
        <v>5</v>
      </c>
      <c r="N2497">
        <f>IF(OR(WEEKDAY(A2497)=1,WEEKDAY(A2497)=7,COUNTIF('2027祝日等（不使用）'!$A$1:$A$20,単年カーブ!A2497)=1),0,1)</f>
        <v>0</v>
      </c>
      <c r="O2497">
        <f t="shared" si="274"/>
        <v>46</v>
      </c>
      <c r="P2497">
        <f t="shared" si="271"/>
        <v>0</v>
      </c>
      <c r="Q2497">
        <f t="shared" si="272"/>
        <v>0</v>
      </c>
    </row>
    <row r="2498" spans="1:17" ht="19.5" x14ac:dyDescent="0.4">
      <c r="A2498" s="33">
        <f t="shared" si="273"/>
        <v>46529</v>
      </c>
      <c r="B2498" s="27" t="str">
        <f t="shared" si="268"/>
        <v>(土)</v>
      </c>
      <c r="C2498" s="34">
        <v>0.95833333333333304</v>
      </c>
      <c r="D2498" s="16" t="s">
        <v>18</v>
      </c>
      <c r="E2498" s="35">
        <v>0.97916666666666696</v>
      </c>
      <c r="F2498" s="50">
        <f>IF(COUNTIF('リスト（不使用）'!$A$5:$A$6,単年カーブ!$A$1),"希望数量入力ください",'単年（2027年度）'!$E$12*単年カーブ!$R$3+'単年（2027年度）'!$E$12*(1-単年カーブ!$R$3)*単年カーブ!Q2498)</f>
        <v>0</v>
      </c>
      <c r="G2498" s="47">
        <f t="shared" si="269"/>
        <v>0</v>
      </c>
      <c r="M2498">
        <f t="shared" si="270"/>
        <v>5</v>
      </c>
      <c r="N2498">
        <f>IF(OR(WEEKDAY(A2498)=1,WEEKDAY(A2498)=7,COUNTIF('2027祝日等（不使用）'!$A$1:$A$20,単年カーブ!A2498)=1),0,1)</f>
        <v>0</v>
      </c>
      <c r="O2498">
        <f t="shared" si="274"/>
        <v>47</v>
      </c>
      <c r="P2498">
        <f t="shared" si="271"/>
        <v>0</v>
      </c>
      <c r="Q2498">
        <f t="shared" si="272"/>
        <v>0</v>
      </c>
    </row>
    <row r="2499" spans="1:17" ht="19.5" x14ac:dyDescent="0.4">
      <c r="A2499" s="33">
        <f t="shared" si="273"/>
        <v>46529</v>
      </c>
      <c r="B2499" s="27" t="str">
        <f t="shared" si="268"/>
        <v>(土)</v>
      </c>
      <c r="C2499" s="34">
        <v>0.97916666666666696</v>
      </c>
      <c r="D2499" s="16" t="s">
        <v>18</v>
      </c>
      <c r="E2499" s="35" t="s">
        <v>17</v>
      </c>
      <c r="F2499" s="50">
        <f>IF(COUNTIF('リスト（不使用）'!$A$5:$A$6,単年カーブ!$A$1),"希望数量入力ください",'単年（2027年度）'!$E$12*単年カーブ!$R$3+'単年（2027年度）'!$E$12*(1-単年カーブ!$R$3)*単年カーブ!Q2499)</f>
        <v>0</v>
      </c>
      <c r="G2499" s="47">
        <f t="shared" si="269"/>
        <v>0</v>
      </c>
      <c r="M2499">
        <f t="shared" si="270"/>
        <v>5</v>
      </c>
      <c r="N2499">
        <f>IF(OR(WEEKDAY(A2499)=1,WEEKDAY(A2499)=7,COUNTIF('2027祝日等（不使用）'!$A$1:$A$20,単年カーブ!A2499)=1),0,1)</f>
        <v>0</v>
      </c>
      <c r="O2499">
        <f t="shared" si="274"/>
        <v>48</v>
      </c>
      <c r="P2499">
        <f t="shared" si="271"/>
        <v>0</v>
      </c>
      <c r="Q2499">
        <f t="shared" si="272"/>
        <v>0</v>
      </c>
    </row>
    <row r="2500" spans="1:17" ht="19.5" x14ac:dyDescent="0.4">
      <c r="A2500" s="33">
        <f t="shared" si="273"/>
        <v>46530</v>
      </c>
      <c r="B2500" s="27" t="str">
        <f t="shared" ref="B2500:B2563" si="275">TEXT(A2500,"(aaa)")</f>
        <v>(日)</v>
      </c>
      <c r="C2500" s="34">
        <v>0</v>
      </c>
      <c r="D2500" s="16" t="s">
        <v>18</v>
      </c>
      <c r="E2500" s="35">
        <v>2.0833333333333332E-2</v>
      </c>
      <c r="F2500" s="50">
        <f>IF(COUNTIF('リスト（不使用）'!$A$5:$A$6,単年カーブ!$A$1),"希望数量入力ください",'単年（2027年度）'!$E$12*単年カーブ!$R$3+'単年（2027年度）'!$E$12*(1-単年カーブ!$R$3)*単年カーブ!Q2500)</f>
        <v>0</v>
      </c>
      <c r="G2500" s="47">
        <f t="shared" ref="G2500:G2563" si="276">F2500/2</f>
        <v>0</v>
      </c>
      <c r="M2500">
        <f t="shared" ref="M2500:M2563" si="277">MONTH(A2500)</f>
        <v>5</v>
      </c>
      <c r="N2500">
        <f>IF(OR(WEEKDAY(A2500)=1,WEEKDAY(A2500)=7,COUNTIF('2027祝日等（不使用）'!$A$1:$A$20,単年カーブ!A2500)=1),0,1)</f>
        <v>0</v>
      </c>
      <c r="O2500">
        <f t="shared" si="274"/>
        <v>1</v>
      </c>
      <c r="P2500">
        <f t="shared" ref="P2500:P2563" si="278">IF(AND(O2500&gt;16,O2500&lt;41),1,0)</f>
        <v>0</v>
      </c>
      <c r="Q2500">
        <f t="shared" ref="Q2500:Q2563" si="279">P2500*N2500</f>
        <v>0</v>
      </c>
    </row>
    <row r="2501" spans="1:17" ht="19.5" x14ac:dyDescent="0.4">
      <c r="A2501" s="33">
        <f t="shared" si="273"/>
        <v>46530</v>
      </c>
      <c r="B2501" s="27" t="str">
        <f t="shared" si="275"/>
        <v>(日)</v>
      </c>
      <c r="C2501" s="34">
        <v>2.0833333333333332E-2</v>
      </c>
      <c r="D2501" s="16" t="s">
        <v>18</v>
      </c>
      <c r="E2501" s="35">
        <v>4.1666666666666664E-2</v>
      </c>
      <c r="F2501" s="50">
        <f>IF(COUNTIF('リスト（不使用）'!$A$5:$A$6,単年カーブ!$A$1),"希望数量入力ください",'単年（2027年度）'!$E$12*単年カーブ!$R$3+'単年（2027年度）'!$E$12*(1-単年カーブ!$R$3)*単年カーブ!Q2501)</f>
        <v>0</v>
      </c>
      <c r="G2501" s="47">
        <f t="shared" si="276"/>
        <v>0</v>
      </c>
      <c r="M2501">
        <f t="shared" si="277"/>
        <v>5</v>
      </c>
      <c r="N2501">
        <f>IF(OR(WEEKDAY(A2501)=1,WEEKDAY(A2501)=7,COUNTIF('2027祝日等（不使用）'!$A$1:$A$20,単年カーブ!A2501)=1),0,1)</f>
        <v>0</v>
      </c>
      <c r="O2501">
        <f t="shared" si="274"/>
        <v>2</v>
      </c>
      <c r="P2501">
        <f t="shared" si="278"/>
        <v>0</v>
      </c>
      <c r="Q2501">
        <f t="shared" si="279"/>
        <v>0</v>
      </c>
    </row>
    <row r="2502" spans="1:17" ht="19.5" x14ac:dyDescent="0.4">
      <c r="A2502" s="33">
        <f t="shared" si="273"/>
        <v>46530</v>
      </c>
      <c r="B2502" s="27" t="str">
        <f t="shared" si="275"/>
        <v>(日)</v>
      </c>
      <c r="C2502" s="34">
        <v>4.1666666666666664E-2</v>
      </c>
      <c r="D2502" s="16" t="s">
        <v>18</v>
      </c>
      <c r="E2502" s="35">
        <v>6.25E-2</v>
      </c>
      <c r="F2502" s="50">
        <f>IF(COUNTIF('リスト（不使用）'!$A$5:$A$6,単年カーブ!$A$1),"希望数量入力ください",'単年（2027年度）'!$E$12*単年カーブ!$R$3+'単年（2027年度）'!$E$12*(1-単年カーブ!$R$3)*単年カーブ!Q2502)</f>
        <v>0</v>
      </c>
      <c r="G2502" s="47">
        <f t="shared" si="276"/>
        <v>0</v>
      </c>
      <c r="M2502">
        <f t="shared" si="277"/>
        <v>5</v>
      </c>
      <c r="N2502">
        <f>IF(OR(WEEKDAY(A2502)=1,WEEKDAY(A2502)=7,COUNTIF('2027祝日等（不使用）'!$A$1:$A$20,単年カーブ!A2502)=1),0,1)</f>
        <v>0</v>
      </c>
      <c r="O2502">
        <f t="shared" si="274"/>
        <v>3</v>
      </c>
      <c r="P2502">
        <f t="shared" si="278"/>
        <v>0</v>
      </c>
      <c r="Q2502">
        <f t="shared" si="279"/>
        <v>0</v>
      </c>
    </row>
    <row r="2503" spans="1:17" ht="19.5" x14ac:dyDescent="0.4">
      <c r="A2503" s="33">
        <f t="shared" si="273"/>
        <v>46530</v>
      </c>
      <c r="B2503" s="27" t="str">
        <f t="shared" si="275"/>
        <v>(日)</v>
      </c>
      <c r="C2503" s="34">
        <v>6.25E-2</v>
      </c>
      <c r="D2503" s="16" t="s">
        <v>18</v>
      </c>
      <c r="E2503" s="35">
        <v>8.3333333333333301E-2</v>
      </c>
      <c r="F2503" s="50">
        <f>IF(COUNTIF('リスト（不使用）'!$A$5:$A$6,単年カーブ!$A$1),"希望数量入力ください",'単年（2027年度）'!$E$12*単年カーブ!$R$3+'単年（2027年度）'!$E$12*(1-単年カーブ!$R$3)*単年カーブ!Q2503)</f>
        <v>0</v>
      </c>
      <c r="G2503" s="47">
        <f t="shared" si="276"/>
        <v>0</v>
      </c>
      <c r="M2503">
        <f t="shared" si="277"/>
        <v>5</v>
      </c>
      <c r="N2503">
        <f>IF(OR(WEEKDAY(A2503)=1,WEEKDAY(A2503)=7,COUNTIF('2027祝日等（不使用）'!$A$1:$A$20,単年カーブ!A2503)=1),0,1)</f>
        <v>0</v>
      </c>
      <c r="O2503">
        <f t="shared" si="274"/>
        <v>4</v>
      </c>
      <c r="P2503">
        <f t="shared" si="278"/>
        <v>0</v>
      </c>
      <c r="Q2503">
        <f t="shared" si="279"/>
        <v>0</v>
      </c>
    </row>
    <row r="2504" spans="1:17" ht="19.5" x14ac:dyDescent="0.4">
      <c r="A2504" s="33">
        <f t="shared" si="273"/>
        <v>46530</v>
      </c>
      <c r="B2504" s="27" t="str">
        <f t="shared" si="275"/>
        <v>(日)</v>
      </c>
      <c r="C2504" s="34">
        <v>8.3333333333333301E-2</v>
      </c>
      <c r="D2504" s="16" t="s">
        <v>18</v>
      </c>
      <c r="E2504" s="35">
        <v>0.104166666666667</v>
      </c>
      <c r="F2504" s="50">
        <f>IF(COUNTIF('リスト（不使用）'!$A$5:$A$6,単年カーブ!$A$1),"希望数量入力ください",'単年（2027年度）'!$E$12*単年カーブ!$R$3+'単年（2027年度）'!$E$12*(1-単年カーブ!$R$3)*単年カーブ!Q2504)</f>
        <v>0</v>
      </c>
      <c r="G2504" s="47">
        <f t="shared" si="276"/>
        <v>0</v>
      </c>
      <c r="M2504">
        <f t="shared" si="277"/>
        <v>5</v>
      </c>
      <c r="N2504">
        <f>IF(OR(WEEKDAY(A2504)=1,WEEKDAY(A2504)=7,COUNTIF('2027祝日等（不使用）'!$A$1:$A$20,単年カーブ!A2504)=1),0,1)</f>
        <v>0</v>
      </c>
      <c r="O2504">
        <f t="shared" si="274"/>
        <v>5</v>
      </c>
      <c r="P2504">
        <f t="shared" si="278"/>
        <v>0</v>
      </c>
      <c r="Q2504">
        <f t="shared" si="279"/>
        <v>0</v>
      </c>
    </row>
    <row r="2505" spans="1:17" ht="19.5" x14ac:dyDescent="0.4">
      <c r="A2505" s="33">
        <f t="shared" si="273"/>
        <v>46530</v>
      </c>
      <c r="B2505" s="27" t="str">
        <f t="shared" si="275"/>
        <v>(日)</v>
      </c>
      <c r="C2505" s="34">
        <v>0.104166666666667</v>
      </c>
      <c r="D2505" s="16" t="s">
        <v>18</v>
      </c>
      <c r="E2505" s="35">
        <v>0.125</v>
      </c>
      <c r="F2505" s="50">
        <f>IF(COUNTIF('リスト（不使用）'!$A$5:$A$6,単年カーブ!$A$1),"希望数量入力ください",'単年（2027年度）'!$E$12*単年カーブ!$R$3+'単年（2027年度）'!$E$12*(1-単年カーブ!$R$3)*単年カーブ!Q2505)</f>
        <v>0</v>
      </c>
      <c r="G2505" s="47">
        <f t="shared" si="276"/>
        <v>0</v>
      </c>
      <c r="M2505">
        <f t="shared" si="277"/>
        <v>5</v>
      </c>
      <c r="N2505">
        <f>IF(OR(WEEKDAY(A2505)=1,WEEKDAY(A2505)=7,COUNTIF('2027祝日等（不使用）'!$A$1:$A$20,単年カーブ!A2505)=1),0,1)</f>
        <v>0</v>
      </c>
      <c r="O2505">
        <f t="shared" si="274"/>
        <v>6</v>
      </c>
      <c r="P2505">
        <f t="shared" si="278"/>
        <v>0</v>
      </c>
      <c r="Q2505">
        <f t="shared" si="279"/>
        <v>0</v>
      </c>
    </row>
    <row r="2506" spans="1:17" ht="19.5" x14ac:dyDescent="0.4">
      <c r="A2506" s="33">
        <f t="shared" si="273"/>
        <v>46530</v>
      </c>
      <c r="B2506" s="27" t="str">
        <f t="shared" si="275"/>
        <v>(日)</v>
      </c>
      <c r="C2506" s="34">
        <v>0.125</v>
      </c>
      <c r="D2506" s="16" t="s">
        <v>18</v>
      </c>
      <c r="E2506" s="35">
        <v>0.14583333333333301</v>
      </c>
      <c r="F2506" s="50">
        <f>IF(COUNTIF('リスト（不使用）'!$A$5:$A$6,単年カーブ!$A$1),"希望数量入力ください",'単年（2027年度）'!$E$12*単年カーブ!$R$3+'単年（2027年度）'!$E$12*(1-単年カーブ!$R$3)*単年カーブ!Q2506)</f>
        <v>0</v>
      </c>
      <c r="G2506" s="47">
        <f t="shared" si="276"/>
        <v>0</v>
      </c>
      <c r="M2506">
        <f t="shared" si="277"/>
        <v>5</v>
      </c>
      <c r="N2506">
        <f>IF(OR(WEEKDAY(A2506)=1,WEEKDAY(A2506)=7,COUNTIF('2027祝日等（不使用）'!$A$1:$A$20,単年カーブ!A2506)=1),0,1)</f>
        <v>0</v>
      </c>
      <c r="O2506">
        <f t="shared" si="274"/>
        <v>7</v>
      </c>
      <c r="P2506">
        <f t="shared" si="278"/>
        <v>0</v>
      </c>
      <c r="Q2506">
        <f t="shared" si="279"/>
        <v>0</v>
      </c>
    </row>
    <row r="2507" spans="1:17" ht="19.5" x14ac:dyDescent="0.4">
      <c r="A2507" s="33">
        <f t="shared" si="273"/>
        <v>46530</v>
      </c>
      <c r="B2507" s="27" t="str">
        <f t="shared" si="275"/>
        <v>(日)</v>
      </c>
      <c r="C2507" s="34">
        <v>0.14583333333333301</v>
      </c>
      <c r="D2507" s="16" t="s">
        <v>18</v>
      </c>
      <c r="E2507" s="35">
        <v>0.16666666666666699</v>
      </c>
      <c r="F2507" s="50">
        <f>IF(COUNTIF('リスト（不使用）'!$A$5:$A$6,単年カーブ!$A$1),"希望数量入力ください",'単年（2027年度）'!$E$12*単年カーブ!$R$3+'単年（2027年度）'!$E$12*(1-単年カーブ!$R$3)*単年カーブ!Q2507)</f>
        <v>0</v>
      </c>
      <c r="G2507" s="47">
        <f t="shared" si="276"/>
        <v>0</v>
      </c>
      <c r="M2507">
        <f t="shared" si="277"/>
        <v>5</v>
      </c>
      <c r="N2507">
        <f>IF(OR(WEEKDAY(A2507)=1,WEEKDAY(A2507)=7,COUNTIF('2027祝日等（不使用）'!$A$1:$A$20,単年カーブ!A2507)=1),0,1)</f>
        <v>0</v>
      </c>
      <c r="O2507">
        <f t="shared" si="274"/>
        <v>8</v>
      </c>
      <c r="P2507">
        <f t="shared" si="278"/>
        <v>0</v>
      </c>
      <c r="Q2507">
        <f t="shared" si="279"/>
        <v>0</v>
      </c>
    </row>
    <row r="2508" spans="1:17" ht="19.5" x14ac:dyDescent="0.4">
      <c r="A2508" s="33">
        <f t="shared" si="273"/>
        <v>46530</v>
      </c>
      <c r="B2508" s="27" t="str">
        <f t="shared" si="275"/>
        <v>(日)</v>
      </c>
      <c r="C2508" s="34">
        <v>0.16666666666666699</v>
      </c>
      <c r="D2508" s="16" t="s">
        <v>18</v>
      </c>
      <c r="E2508" s="35">
        <v>0.1875</v>
      </c>
      <c r="F2508" s="50">
        <f>IF(COUNTIF('リスト（不使用）'!$A$5:$A$6,単年カーブ!$A$1),"希望数量入力ください",'単年（2027年度）'!$E$12*単年カーブ!$R$3+'単年（2027年度）'!$E$12*(1-単年カーブ!$R$3)*単年カーブ!Q2508)</f>
        <v>0</v>
      </c>
      <c r="G2508" s="47">
        <f t="shared" si="276"/>
        <v>0</v>
      </c>
      <c r="M2508">
        <f t="shared" si="277"/>
        <v>5</v>
      </c>
      <c r="N2508">
        <f>IF(OR(WEEKDAY(A2508)=1,WEEKDAY(A2508)=7,COUNTIF('2027祝日等（不使用）'!$A$1:$A$20,単年カーブ!A2508)=1),0,1)</f>
        <v>0</v>
      </c>
      <c r="O2508">
        <f t="shared" si="274"/>
        <v>9</v>
      </c>
      <c r="P2508">
        <f t="shared" si="278"/>
        <v>0</v>
      </c>
      <c r="Q2508">
        <f t="shared" si="279"/>
        <v>0</v>
      </c>
    </row>
    <row r="2509" spans="1:17" ht="19.5" x14ac:dyDescent="0.4">
      <c r="A2509" s="33">
        <f t="shared" si="273"/>
        <v>46530</v>
      </c>
      <c r="B2509" s="27" t="str">
        <f t="shared" si="275"/>
        <v>(日)</v>
      </c>
      <c r="C2509" s="34">
        <v>0.1875</v>
      </c>
      <c r="D2509" s="16" t="s">
        <v>18</v>
      </c>
      <c r="E2509" s="35">
        <v>0.20833333333333301</v>
      </c>
      <c r="F2509" s="50">
        <f>IF(COUNTIF('リスト（不使用）'!$A$5:$A$6,単年カーブ!$A$1),"希望数量入力ください",'単年（2027年度）'!$E$12*単年カーブ!$R$3+'単年（2027年度）'!$E$12*(1-単年カーブ!$R$3)*単年カーブ!Q2509)</f>
        <v>0</v>
      </c>
      <c r="G2509" s="47">
        <f t="shared" si="276"/>
        <v>0</v>
      </c>
      <c r="M2509">
        <f t="shared" si="277"/>
        <v>5</v>
      </c>
      <c r="N2509">
        <f>IF(OR(WEEKDAY(A2509)=1,WEEKDAY(A2509)=7,COUNTIF('2027祝日等（不使用）'!$A$1:$A$20,単年カーブ!A2509)=1),0,1)</f>
        <v>0</v>
      </c>
      <c r="O2509">
        <f t="shared" si="274"/>
        <v>10</v>
      </c>
      <c r="P2509">
        <f t="shared" si="278"/>
        <v>0</v>
      </c>
      <c r="Q2509">
        <f t="shared" si="279"/>
        <v>0</v>
      </c>
    </row>
    <row r="2510" spans="1:17" ht="19.5" x14ac:dyDescent="0.4">
      <c r="A2510" s="33">
        <f t="shared" si="273"/>
        <v>46530</v>
      </c>
      <c r="B2510" s="27" t="str">
        <f t="shared" si="275"/>
        <v>(日)</v>
      </c>
      <c r="C2510" s="34">
        <v>0.20833333333333301</v>
      </c>
      <c r="D2510" s="16" t="s">
        <v>18</v>
      </c>
      <c r="E2510" s="35">
        <v>0.22916666666666699</v>
      </c>
      <c r="F2510" s="50">
        <f>IF(COUNTIF('リスト（不使用）'!$A$5:$A$6,単年カーブ!$A$1),"希望数量入力ください",'単年（2027年度）'!$E$12*単年カーブ!$R$3+'単年（2027年度）'!$E$12*(1-単年カーブ!$R$3)*単年カーブ!Q2510)</f>
        <v>0</v>
      </c>
      <c r="G2510" s="47">
        <f t="shared" si="276"/>
        <v>0</v>
      </c>
      <c r="M2510">
        <f t="shared" si="277"/>
        <v>5</v>
      </c>
      <c r="N2510">
        <f>IF(OR(WEEKDAY(A2510)=1,WEEKDAY(A2510)=7,COUNTIF('2027祝日等（不使用）'!$A$1:$A$20,単年カーブ!A2510)=1),0,1)</f>
        <v>0</v>
      </c>
      <c r="O2510">
        <f t="shared" si="274"/>
        <v>11</v>
      </c>
      <c r="P2510">
        <f t="shared" si="278"/>
        <v>0</v>
      </c>
      <c r="Q2510">
        <f t="shared" si="279"/>
        <v>0</v>
      </c>
    </row>
    <row r="2511" spans="1:17" ht="19.5" x14ac:dyDescent="0.4">
      <c r="A2511" s="33">
        <f t="shared" si="273"/>
        <v>46530</v>
      </c>
      <c r="B2511" s="27" t="str">
        <f t="shared" si="275"/>
        <v>(日)</v>
      </c>
      <c r="C2511" s="34">
        <v>0.22916666666666699</v>
      </c>
      <c r="D2511" s="16" t="s">
        <v>18</v>
      </c>
      <c r="E2511" s="35">
        <v>0.25</v>
      </c>
      <c r="F2511" s="50">
        <f>IF(COUNTIF('リスト（不使用）'!$A$5:$A$6,単年カーブ!$A$1),"希望数量入力ください",'単年（2027年度）'!$E$12*単年カーブ!$R$3+'単年（2027年度）'!$E$12*(1-単年カーブ!$R$3)*単年カーブ!Q2511)</f>
        <v>0</v>
      </c>
      <c r="G2511" s="47">
        <f t="shared" si="276"/>
        <v>0</v>
      </c>
      <c r="M2511">
        <f t="shared" si="277"/>
        <v>5</v>
      </c>
      <c r="N2511">
        <f>IF(OR(WEEKDAY(A2511)=1,WEEKDAY(A2511)=7,COUNTIF('2027祝日等（不使用）'!$A$1:$A$20,単年カーブ!A2511)=1),0,1)</f>
        <v>0</v>
      </c>
      <c r="O2511">
        <f t="shared" si="274"/>
        <v>12</v>
      </c>
      <c r="P2511">
        <f t="shared" si="278"/>
        <v>0</v>
      </c>
      <c r="Q2511">
        <f t="shared" si="279"/>
        <v>0</v>
      </c>
    </row>
    <row r="2512" spans="1:17" ht="19.5" x14ac:dyDescent="0.4">
      <c r="A2512" s="33">
        <f t="shared" si="273"/>
        <v>46530</v>
      </c>
      <c r="B2512" s="27" t="str">
        <f t="shared" si="275"/>
        <v>(日)</v>
      </c>
      <c r="C2512" s="34">
        <v>0.25</v>
      </c>
      <c r="D2512" s="16" t="s">
        <v>18</v>
      </c>
      <c r="E2512" s="35">
        <v>0.27083333333333298</v>
      </c>
      <c r="F2512" s="50">
        <f>IF(COUNTIF('リスト（不使用）'!$A$5:$A$6,単年カーブ!$A$1),"希望数量入力ください",'単年（2027年度）'!$E$12*単年カーブ!$R$3+'単年（2027年度）'!$E$12*(1-単年カーブ!$R$3)*単年カーブ!Q2512)</f>
        <v>0</v>
      </c>
      <c r="G2512" s="47">
        <f t="shared" si="276"/>
        <v>0</v>
      </c>
      <c r="M2512">
        <f t="shared" si="277"/>
        <v>5</v>
      </c>
      <c r="N2512">
        <f>IF(OR(WEEKDAY(A2512)=1,WEEKDAY(A2512)=7,COUNTIF('2027祝日等（不使用）'!$A$1:$A$20,単年カーブ!A2512)=1),0,1)</f>
        <v>0</v>
      </c>
      <c r="O2512">
        <f t="shared" si="274"/>
        <v>13</v>
      </c>
      <c r="P2512">
        <f t="shared" si="278"/>
        <v>0</v>
      </c>
      <c r="Q2512">
        <f t="shared" si="279"/>
        <v>0</v>
      </c>
    </row>
    <row r="2513" spans="1:17" ht="19.5" x14ac:dyDescent="0.4">
      <c r="A2513" s="33">
        <f t="shared" si="273"/>
        <v>46530</v>
      </c>
      <c r="B2513" s="27" t="str">
        <f t="shared" si="275"/>
        <v>(日)</v>
      </c>
      <c r="C2513" s="34">
        <v>0.27083333333333298</v>
      </c>
      <c r="D2513" s="16" t="s">
        <v>18</v>
      </c>
      <c r="E2513" s="35">
        <v>0.29166666666666702</v>
      </c>
      <c r="F2513" s="50">
        <f>IF(COUNTIF('リスト（不使用）'!$A$5:$A$6,単年カーブ!$A$1),"希望数量入力ください",'単年（2027年度）'!$E$12*単年カーブ!$R$3+'単年（2027年度）'!$E$12*(1-単年カーブ!$R$3)*単年カーブ!Q2513)</f>
        <v>0</v>
      </c>
      <c r="G2513" s="47">
        <f t="shared" si="276"/>
        <v>0</v>
      </c>
      <c r="M2513">
        <f t="shared" si="277"/>
        <v>5</v>
      </c>
      <c r="N2513">
        <f>IF(OR(WEEKDAY(A2513)=1,WEEKDAY(A2513)=7,COUNTIF('2027祝日等（不使用）'!$A$1:$A$20,単年カーブ!A2513)=1),0,1)</f>
        <v>0</v>
      </c>
      <c r="O2513">
        <f t="shared" si="274"/>
        <v>14</v>
      </c>
      <c r="P2513">
        <f t="shared" si="278"/>
        <v>0</v>
      </c>
      <c r="Q2513">
        <f t="shared" si="279"/>
        <v>0</v>
      </c>
    </row>
    <row r="2514" spans="1:17" ht="19.5" x14ac:dyDescent="0.4">
      <c r="A2514" s="33">
        <f t="shared" si="273"/>
        <v>46530</v>
      </c>
      <c r="B2514" s="27" t="str">
        <f t="shared" si="275"/>
        <v>(日)</v>
      </c>
      <c r="C2514" s="34">
        <v>0.29166666666666702</v>
      </c>
      <c r="D2514" s="16" t="s">
        <v>18</v>
      </c>
      <c r="E2514" s="35">
        <v>0.3125</v>
      </c>
      <c r="F2514" s="50">
        <f>IF(COUNTIF('リスト（不使用）'!$A$5:$A$6,単年カーブ!$A$1),"希望数量入力ください",'単年（2027年度）'!$E$12*単年カーブ!$R$3+'単年（2027年度）'!$E$12*(1-単年カーブ!$R$3)*単年カーブ!Q2514)</f>
        <v>0</v>
      </c>
      <c r="G2514" s="47">
        <f t="shared" si="276"/>
        <v>0</v>
      </c>
      <c r="M2514">
        <f t="shared" si="277"/>
        <v>5</v>
      </c>
      <c r="N2514">
        <f>IF(OR(WEEKDAY(A2514)=1,WEEKDAY(A2514)=7,COUNTIF('2027祝日等（不使用）'!$A$1:$A$20,単年カーブ!A2514)=1),0,1)</f>
        <v>0</v>
      </c>
      <c r="O2514">
        <f t="shared" si="274"/>
        <v>15</v>
      </c>
      <c r="P2514">
        <f t="shared" si="278"/>
        <v>0</v>
      </c>
      <c r="Q2514">
        <f t="shared" si="279"/>
        <v>0</v>
      </c>
    </row>
    <row r="2515" spans="1:17" ht="19.5" x14ac:dyDescent="0.4">
      <c r="A2515" s="33">
        <f t="shared" si="273"/>
        <v>46530</v>
      </c>
      <c r="B2515" s="27" t="str">
        <f t="shared" si="275"/>
        <v>(日)</v>
      </c>
      <c r="C2515" s="34">
        <v>0.3125</v>
      </c>
      <c r="D2515" s="16" t="s">
        <v>18</v>
      </c>
      <c r="E2515" s="35">
        <v>0.33333333333333298</v>
      </c>
      <c r="F2515" s="50">
        <f>IF(COUNTIF('リスト（不使用）'!$A$5:$A$6,単年カーブ!$A$1),"希望数量入力ください",'単年（2027年度）'!$E$12*単年カーブ!$R$3+'単年（2027年度）'!$E$12*(1-単年カーブ!$R$3)*単年カーブ!Q2515)</f>
        <v>0</v>
      </c>
      <c r="G2515" s="47">
        <f t="shared" si="276"/>
        <v>0</v>
      </c>
      <c r="M2515">
        <f t="shared" si="277"/>
        <v>5</v>
      </c>
      <c r="N2515">
        <f>IF(OR(WEEKDAY(A2515)=1,WEEKDAY(A2515)=7,COUNTIF('2027祝日等（不使用）'!$A$1:$A$20,単年カーブ!A2515)=1),0,1)</f>
        <v>0</v>
      </c>
      <c r="O2515">
        <f t="shared" si="274"/>
        <v>16</v>
      </c>
      <c r="P2515">
        <f t="shared" si="278"/>
        <v>0</v>
      </c>
      <c r="Q2515">
        <f t="shared" si="279"/>
        <v>0</v>
      </c>
    </row>
    <row r="2516" spans="1:17" ht="19.5" x14ac:dyDescent="0.4">
      <c r="A2516" s="33">
        <f t="shared" si="273"/>
        <v>46530</v>
      </c>
      <c r="B2516" s="27" t="str">
        <f t="shared" si="275"/>
        <v>(日)</v>
      </c>
      <c r="C2516" s="34">
        <v>0.33333333333333298</v>
      </c>
      <c r="D2516" s="16" t="s">
        <v>18</v>
      </c>
      <c r="E2516" s="35">
        <v>0.35416666666666702</v>
      </c>
      <c r="F2516" s="50">
        <f>IF(COUNTIF('リスト（不使用）'!$A$5:$A$6,単年カーブ!$A$1),"希望数量入力ください",'単年（2027年度）'!$E$12*単年カーブ!$R$3+'単年（2027年度）'!$E$12*(1-単年カーブ!$R$3)*単年カーブ!Q2516)</f>
        <v>0</v>
      </c>
      <c r="G2516" s="47">
        <f t="shared" si="276"/>
        <v>0</v>
      </c>
      <c r="M2516">
        <f t="shared" si="277"/>
        <v>5</v>
      </c>
      <c r="N2516">
        <f>IF(OR(WEEKDAY(A2516)=1,WEEKDAY(A2516)=7,COUNTIF('2027祝日等（不使用）'!$A$1:$A$20,単年カーブ!A2516)=1),0,1)</f>
        <v>0</v>
      </c>
      <c r="O2516">
        <f t="shared" si="274"/>
        <v>17</v>
      </c>
      <c r="P2516">
        <f t="shared" si="278"/>
        <v>1</v>
      </c>
      <c r="Q2516">
        <f t="shared" si="279"/>
        <v>0</v>
      </c>
    </row>
    <row r="2517" spans="1:17" ht="19.5" x14ac:dyDescent="0.4">
      <c r="A2517" s="33">
        <f t="shared" si="273"/>
        <v>46530</v>
      </c>
      <c r="B2517" s="27" t="str">
        <f t="shared" si="275"/>
        <v>(日)</v>
      </c>
      <c r="C2517" s="34">
        <v>0.35416666666666702</v>
      </c>
      <c r="D2517" s="16" t="s">
        <v>18</v>
      </c>
      <c r="E2517" s="35">
        <v>0.375</v>
      </c>
      <c r="F2517" s="50">
        <f>IF(COUNTIF('リスト（不使用）'!$A$5:$A$6,単年カーブ!$A$1),"希望数量入力ください",'単年（2027年度）'!$E$12*単年カーブ!$R$3+'単年（2027年度）'!$E$12*(1-単年カーブ!$R$3)*単年カーブ!Q2517)</f>
        <v>0</v>
      </c>
      <c r="G2517" s="47">
        <f t="shared" si="276"/>
        <v>0</v>
      </c>
      <c r="M2517">
        <f t="shared" si="277"/>
        <v>5</v>
      </c>
      <c r="N2517">
        <f>IF(OR(WEEKDAY(A2517)=1,WEEKDAY(A2517)=7,COUNTIF('2027祝日等（不使用）'!$A$1:$A$20,単年カーブ!A2517)=1),0,1)</f>
        <v>0</v>
      </c>
      <c r="O2517">
        <f t="shared" si="274"/>
        <v>18</v>
      </c>
      <c r="P2517">
        <f t="shared" si="278"/>
        <v>1</v>
      </c>
      <c r="Q2517">
        <f t="shared" si="279"/>
        <v>0</v>
      </c>
    </row>
    <row r="2518" spans="1:17" ht="19.5" x14ac:dyDescent="0.4">
      <c r="A2518" s="33">
        <f t="shared" si="273"/>
        <v>46530</v>
      </c>
      <c r="B2518" s="27" t="str">
        <f t="shared" si="275"/>
        <v>(日)</v>
      </c>
      <c r="C2518" s="34">
        <v>0.375</v>
      </c>
      <c r="D2518" s="16" t="s">
        <v>18</v>
      </c>
      <c r="E2518" s="35">
        <v>0.39583333333333298</v>
      </c>
      <c r="F2518" s="50">
        <f>IF(COUNTIF('リスト（不使用）'!$A$5:$A$6,単年カーブ!$A$1),"希望数量入力ください",'単年（2027年度）'!$E$12*単年カーブ!$R$3+'単年（2027年度）'!$E$12*(1-単年カーブ!$R$3)*単年カーブ!Q2518)</f>
        <v>0</v>
      </c>
      <c r="G2518" s="47">
        <f t="shared" si="276"/>
        <v>0</v>
      </c>
      <c r="M2518">
        <f t="shared" si="277"/>
        <v>5</v>
      </c>
      <c r="N2518">
        <f>IF(OR(WEEKDAY(A2518)=1,WEEKDAY(A2518)=7,COUNTIF('2027祝日等（不使用）'!$A$1:$A$20,単年カーブ!A2518)=1),0,1)</f>
        <v>0</v>
      </c>
      <c r="O2518">
        <f t="shared" si="274"/>
        <v>19</v>
      </c>
      <c r="P2518">
        <f t="shared" si="278"/>
        <v>1</v>
      </c>
      <c r="Q2518">
        <f t="shared" si="279"/>
        <v>0</v>
      </c>
    </row>
    <row r="2519" spans="1:17" ht="19.5" x14ac:dyDescent="0.4">
      <c r="A2519" s="33">
        <f t="shared" si="273"/>
        <v>46530</v>
      </c>
      <c r="B2519" s="27" t="str">
        <f t="shared" si="275"/>
        <v>(日)</v>
      </c>
      <c r="C2519" s="34">
        <v>0.39583333333333298</v>
      </c>
      <c r="D2519" s="16" t="s">
        <v>18</v>
      </c>
      <c r="E2519" s="35">
        <v>0.41666666666666702</v>
      </c>
      <c r="F2519" s="50">
        <f>IF(COUNTIF('リスト（不使用）'!$A$5:$A$6,単年カーブ!$A$1),"希望数量入力ください",'単年（2027年度）'!$E$12*単年カーブ!$R$3+'単年（2027年度）'!$E$12*(1-単年カーブ!$R$3)*単年カーブ!Q2519)</f>
        <v>0</v>
      </c>
      <c r="G2519" s="47">
        <f t="shared" si="276"/>
        <v>0</v>
      </c>
      <c r="M2519">
        <f t="shared" si="277"/>
        <v>5</v>
      </c>
      <c r="N2519">
        <f>IF(OR(WEEKDAY(A2519)=1,WEEKDAY(A2519)=7,COUNTIF('2027祝日等（不使用）'!$A$1:$A$20,単年カーブ!A2519)=1),0,1)</f>
        <v>0</v>
      </c>
      <c r="O2519">
        <f t="shared" si="274"/>
        <v>20</v>
      </c>
      <c r="P2519">
        <f t="shared" si="278"/>
        <v>1</v>
      </c>
      <c r="Q2519">
        <f t="shared" si="279"/>
        <v>0</v>
      </c>
    </row>
    <row r="2520" spans="1:17" ht="19.5" x14ac:dyDescent="0.4">
      <c r="A2520" s="33">
        <f t="shared" si="273"/>
        <v>46530</v>
      </c>
      <c r="B2520" s="27" t="str">
        <f t="shared" si="275"/>
        <v>(日)</v>
      </c>
      <c r="C2520" s="34">
        <v>0.41666666666666702</v>
      </c>
      <c r="D2520" s="16" t="s">
        <v>18</v>
      </c>
      <c r="E2520" s="35">
        <v>0.4375</v>
      </c>
      <c r="F2520" s="50">
        <f>IF(COUNTIF('リスト（不使用）'!$A$5:$A$6,単年カーブ!$A$1),"希望数量入力ください",'単年（2027年度）'!$E$12*単年カーブ!$R$3+'単年（2027年度）'!$E$12*(1-単年カーブ!$R$3)*単年カーブ!Q2520)</f>
        <v>0</v>
      </c>
      <c r="G2520" s="47">
        <f t="shared" si="276"/>
        <v>0</v>
      </c>
      <c r="M2520">
        <f t="shared" si="277"/>
        <v>5</v>
      </c>
      <c r="N2520">
        <f>IF(OR(WEEKDAY(A2520)=1,WEEKDAY(A2520)=7,COUNTIF('2027祝日等（不使用）'!$A$1:$A$20,単年カーブ!A2520)=1),0,1)</f>
        <v>0</v>
      </c>
      <c r="O2520">
        <f t="shared" si="274"/>
        <v>21</v>
      </c>
      <c r="P2520">
        <f t="shared" si="278"/>
        <v>1</v>
      </c>
      <c r="Q2520">
        <f t="shared" si="279"/>
        <v>0</v>
      </c>
    </row>
    <row r="2521" spans="1:17" ht="19.5" x14ac:dyDescent="0.4">
      <c r="A2521" s="33">
        <f t="shared" si="273"/>
        <v>46530</v>
      </c>
      <c r="B2521" s="27" t="str">
        <f t="shared" si="275"/>
        <v>(日)</v>
      </c>
      <c r="C2521" s="34">
        <v>0.4375</v>
      </c>
      <c r="D2521" s="16" t="s">
        <v>18</v>
      </c>
      <c r="E2521" s="35">
        <v>0.45833333333333298</v>
      </c>
      <c r="F2521" s="50">
        <f>IF(COUNTIF('リスト（不使用）'!$A$5:$A$6,単年カーブ!$A$1),"希望数量入力ください",'単年（2027年度）'!$E$12*単年カーブ!$R$3+'単年（2027年度）'!$E$12*(1-単年カーブ!$R$3)*単年カーブ!Q2521)</f>
        <v>0</v>
      </c>
      <c r="G2521" s="47">
        <f t="shared" si="276"/>
        <v>0</v>
      </c>
      <c r="M2521">
        <f t="shared" si="277"/>
        <v>5</v>
      </c>
      <c r="N2521">
        <f>IF(OR(WEEKDAY(A2521)=1,WEEKDAY(A2521)=7,COUNTIF('2027祝日等（不使用）'!$A$1:$A$20,単年カーブ!A2521)=1),0,1)</f>
        <v>0</v>
      </c>
      <c r="O2521">
        <f t="shared" si="274"/>
        <v>22</v>
      </c>
      <c r="P2521">
        <f t="shared" si="278"/>
        <v>1</v>
      </c>
      <c r="Q2521">
        <f t="shared" si="279"/>
        <v>0</v>
      </c>
    </row>
    <row r="2522" spans="1:17" ht="19.5" x14ac:dyDescent="0.4">
      <c r="A2522" s="33">
        <f t="shared" si="273"/>
        <v>46530</v>
      </c>
      <c r="B2522" s="27" t="str">
        <f t="shared" si="275"/>
        <v>(日)</v>
      </c>
      <c r="C2522" s="34">
        <v>0.45833333333333298</v>
      </c>
      <c r="D2522" s="16" t="s">
        <v>18</v>
      </c>
      <c r="E2522" s="35">
        <v>0.47916666666666702</v>
      </c>
      <c r="F2522" s="50">
        <f>IF(COUNTIF('リスト（不使用）'!$A$5:$A$6,単年カーブ!$A$1),"希望数量入力ください",'単年（2027年度）'!$E$12*単年カーブ!$R$3+'単年（2027年度）'!$E$12*(1-単年カーブ!$R$3)*単年カーブ!Q2522)</f>
        <v>0</v>
      </c>
      <c r="G2522" s="47">
        <f t="shared" si="276"/>
        <v>0</v>
      </c>
      <c r="M2522">
        <f t="shared" si="277"/>
        <v>5</v>
      </c>
      <c r="N2522">
        <f>IF(OR(WEEKDAY(A2522)=1,WEEKDAY(A2522)=7,COUNTIF('2027祝日等（不使用）'!$A$1:$A$20,単年カーブ!A2522)=1),0,1)</f>
        <v>0</v>
      </c>
      <c r="O2522">
        <f t="shared" si="274"/>
        <v>23</v>
      </c>
      <c r="P2522">
        <f t="shared" si="278"/>
        <v>1</v>
      </c>
      <c r="Q2522">
        <f t="shared" si="279"/>
        <v>0</v>
      </c>
    </row>
    <row r="2523" spans="1:17" ht="19.5" x14ac:dyDescent="0.4">
      <c r="A2523" s="33">
        <f t="shared" si="273"/>
        <v>46530</v>
      </c>
      <c r="B2523" s="27" t="str">
        <f t="shared" si="275"/>
        <v>(日)</v>
      </c>
      <c r="C2523" s="34">
        <v>0.47916666666666702</v>
      </c>
      <c r="D2523" s="16" t="s">
        <v>18</v>
      </c>
      <c r="E2523" s="35">
        <v>0.5</v>
      </c>
      <c r="F2523" s="50">
        <f>IF(COUNTIF('リスト（不使用）'!$A$5:$A$6,単年カーブ!$A$1),"希望数量入力ください",'単年（2027年度）'!$E$12*単年カーブ!$R$3+'単年（2027年度）'!$E$12*(1-単年カーブ!$R$3)*単年カーブ!Q2523)</f>
        <v>0</v>
      </c>
      <c r="G2523" s="47">
        <f t="shared" si="276"/>
        <v>0</v>
      </c>
      <c r="M2523">
        <f t="shared" si="277"/>
        <v>5</v>
      </c>
      <c r="N2523">
        <f>IF(OR(WEEKDAY(A2523)=1,WEEKDAY(A2523)=7,COUNTIF('2027祝日等（不使用）'!$A$1:$A$20,単年カーブ!A2523)=1),0,1)</f>
        <v>0</v>
      </c>
      <c r="O2523">
        <f t="shared" si="274"/>
        <v>24</v>
      </c>
      <c r="P2523">
        <f t="shared" si="278"/>
        <v>1</v>
      </c>
      <c r="Q2523">
        <f t="shared" si="279"/>
        <v>0</v>
      </c>
    </row>
    <row r="2524" spans="1:17" ht="19.5" x14ac:dyDescent="0.4">
      <c r="A2524" s="33">
        <f t="shared" si="273"/>
        <v>46530</v>
      </c>
      <c r="B2524" s="27" t="str">
        <f t="shared" si="275"/>
        <v>(日)</v>
      </c>
      <c r="C2524" s="34">
        <v>0.5</v>
      </c>
      <c r="D2524" s="16" t="s">
        <v>18</v>
      </c>
      <c r="E2524" s="35">
        <v>0.52083333333333304</v>
      </c>
      <c r="F2524" s="50">
        <f>IF(COUNTIF('リスト（不使用）'!$A$5:$A$6,単年カーブ!$A$1),"希望数量入力ください",'単年（2027年度）'!$E$12*単年カーブ!$R$3+'単年（2027年度）'!$E$12*(1-単年カーブ!$R$3)*単年カーブ!Q2524)</f>
        <v>0</v>
      </c>
      <c r="G2524" s="47">
        <f t="shared" si="276"/>
        <v>0</v>
      </c>
      <c r="M2524">
        <f t="shared" si="277"/>
        <v>5</v>
      </c>
      <c r="N2524">
        <f>IF(OR(WEEKDAY(A2524)=1,WEEKDAY(A2524)=7,COUNTIF('2027祝日等（不使用）'!$A$1:$A$20,単年カーブ!A2524)=1),0,1)</f>
        <v>0</v>
      </c>
      <c r="O2524">
        <f t="shared" si="274"/>
        <v>25</v>
      </c>
      <c r="P2524">
        <f t="shared" si="278"/>
        <v>1</v>
      </c>
      <c r="Q2524">
        <f t="shared" si="279"/>
        <v>0</v>
      </c>
    </row>
    <row r="2525" spans="1:17" ht="19.5" x14ac:dyDescent="0.4">
      <c r="A2525" s="33">
        <f t="shared" si="273"/>
        <v>46530</v>
      </c>
      <c r="B2525" s="27" t="str">
        <f t="shared" si="275"/>
        <v>(日)</v>
      </c>
      <c r="C2525" s="34">
        <v>0.52083333333333304</v>
      </c>
      <c r="D2525" s="16" t="s">
        <v>18</v>
      </c>
      <c r="E2525" s="35">
        <v>0.54166666666666696</v>
      </c>
      <c r="F2525" s="50">
        <f>IF(COUNTIF('リスト（不使用）'!$A$5:$A$6,単年カーブ!$A$1),"希望数量入力ください",'単年（2027年度）'!$E$12*単年カーブ!$R$3+'単年（2027年度）'!$E$12*(1-単年カーブ!$R$3)*単年カーブ!Q2525)</f>
        <v>0</v>
      </c>
      <c r="G2525" s="47">
        <f t="shared" si="276"/>
        <v>0</v>
      </c>
      <c r="M2525">
        <f t="shared" si="277"/>
        <v>5</v>
      </c>
      <c r="N2525">
        <f>IF(OR(WEEKDAY(A2525)=1,WEEKDAY(A2525)=7,COUNTIF('2027祝日等（不使用）'!$A$1:$A$20,単年カーブ!A2525)=1),0,1)</f>
        <v>0</v>
      </c>
      <c r="O2525">
        <f t="shared" si="274"/>
        <v>26</v>
      </c>
      <c r="P2525">
        <f t="shared" si="278"/>
        <v>1</v>
      </c>
      <c r="Q2525">
        <f t="shared" si="279"/>
        <v>0</v>
      </c>
    </row>
    <row r="2526" spans="1:17" ht="19.5" x14ac:dyDescent="0.4">
      <c r="A2526" s="33">
        <f t="shared" si="273"/>
        <v>46530</v>
      </c>
      <c r="B2526" s="27" t="str">
        <f t="shared" si="275"/>
        <v>(日)</v>
      </c>
      <c r="C2526" s="34">
        <v>0.54166666666666696</v>
      </c>
      <c r="D2526" s="16" t="s">
        <v>18</v>
      </c>
      <c r="E2526" s="35">
        <v>0.5625</v>
      </c>
      <c r="F2526" s="50">
        <f>IF(COUNTIF('リスト（不使用）'!$A$5:$A$6,単年カーブ!$A$1),"希望数量入力ください",'単年（2027年度）'!$E$12*単年カーブ!$R$3+'単年（2027年度）'!$E$12*(1-単年カーブ!$R$3)*単年カーブ!Q2526)</f>
        <v>0</v>
      </c>
      <c r="G2526" s="47">
        <f t="shared" si="276"/>
        <v>0</v>
      </c>
      <c r="M2526">
        <f t="shared" si="277"/>
        <v>5</v>
      </c>
      <c r="N2526">
        <f>IF(OR(WEEKDAY(A2526)=1,WEEKDAY(A2526)=7,COUNTIF('2027祝日等（不使用）'!$A$1:$A$20,単年カーブ!A2526)=1),0,1)</f>
        <v>0</v>
      </c>
      <c r="O2526">
        <f t="shared" si="274"/>
        <v>27</v>
      </c>
      <c r="P2526">
        <f t="shared" si="278"/>
        <v>1</v>
      </c>
      <c r="Q2526">
        <f t="shared" si="279"/>
        <v>0</v>
      </c>
    </row>
    <row r="2527" spans="1:17" ht="19.5" x14ac:dyDescent="0.4">
      <c r="A2527" s="33">
        <f t="shared" si="273"/>
        <v>46530</v>
      </c>
      <c r="B2527" s="27" t="str">
        <f t="shared" si="275"/>
        <v>(日)</v>
      </c>
      <c r="C2527" s="34">
        <v>0.5625</v>
      </c>
      <c r="D2527" s="16" t="s">
        <v>18</v>
      </c>
      <c r="E2527" s="35">
        <v>0.58333333333333304</v>
      </c>
      <c r="F2527" s="50">
        <f>IF(COUNTIF('リスト（不使用）'!$A$5:$A$6,単年カーブ!$A$1),"希望数量入力ください",'単年（2027年度）'!$E$12*単年カーブ!$R$3+'単年（2027年度）'!$E$12*(1-単年カーブ!$R$3)*単年カーブ!Q2527)</f>
        <v>0</v>
      </c>
      <c r="G2527" s="47">
        <f t="shared" si="276"/>
        <v>0</v>
      </c>
      <c r="M2527">
        <f t="shared" si="277"/>
        <v>5</v>
      </c>
      <c r="N2527">
        <f>IF(OR(WEEKDAY(A2527)=1,WEEKDAY(A2527)=7,COUNTIF('2027祝日等（不使用）'!$A$1:$A$20,単年カーブ!A2527)=1),0,1)</f>
        <v>0</v>
      </c>
      <c r="O2527">
        <f t="shared" si="274"/>
        <v>28</v>
      </c>
      <c r="P2527">
        <f t="shared" si="278"/>
        <v>1</v>
      </c>
      <c r="Q2527">
        <f t="shared" si="279"/>
        <v>0</v>
      </c>
    </row>
    <row r="2528" spans="1:17" ht="19.5" x14ac:dyDescent="0.4">
      <c r="A2528" s="33">
        <f t="shared" si="273"/>
        <v>46530</v>
      </c>
      <c r="B2528" s="27" t="str">
        <f t="shared" si="275"/>
        <v>(日)</v>
      </c>
      <c r="C2528" s="34">
        <v>0.58333333333333304</v>
      </c>
      <c r="D2528" s="16" t="s">
        <v>18</v>
      </c>
      <c r="E2528" s="35">
        <v>0.60416666666666696</v>
      </c>
      <c r="F2528" s="50">
        <f>IF(COUNTIF('リスト（不使用）'!$A$5:$A$6,単年カーブ!$A$1),"希望数量入力ください",'単年（2027年度）'!$E$12*単年カーブ!$R$3+'単年（2027年度）'!$E$12*(1-単年カーブ!$R$3)*単年カーブ!Q2528)</f>
        <v>0</v>
      </c>
      <c r="G2528" s="47">
        <f t="shared" si="276"/>
        <v>0</v>
      </c>
      <c r="M2528">
        <f t="shared" si="277"/>
        <v>5</v>
      </c>
      <c r="N2528">
        <f>IF(OR(WEEKDAY(A2528)=1,WEEKDAY(A2528)=7,COUNTIF('2027祝日等（不使用）'!$A$1:$A$20,単年カーブ!A2528)=1),0,1)</f>
        <v>0</v>
      </c>
      <c r="O2528">
        <f t="shared" si="274"/>
        <v>29</v>
      </c>
      <c r="P2528">
        <f t="shared" si="278"/>
        <v>1</v>
      </c>
      <c r="Q2528">
        <f t="shared" si="279"/>
        <v>0</v>
      </c>
    </row>
    <row r="2529" spans="1:17" ht="19.5" x14ac:dyDescent="0.4">
      <c r="A2529" s="33">
        <f t="shared" si="273"/>
        <v>46530</v>
      </c>
      <c r="B2529" s="27" t="str">
        <f t="shared" si="275"/>
        <v>(日)</v>
      </c>
      <c r="C2529" s="34">
        <v>0.60416666666666696</v>
      </c>
      <c r="D2529" s="16" t="s">
        <v>18</v>
      </c>
      <c r="E2529" s="35">
        <v>0.625</v>
      </c>
      <c r="F2529" s="50">
        <f>IF(COUNTIF('リスト（不使用）'!$A$5:$A$6,単年カーブ!$A$1),"希望数量入力ください",'単年（2027年度）'!$E$12*単年カーブ!$R$3+'単年（2027年度）'!$E$12*(1-単年カーブ!$R$3)*単年カーブ!Q2529)</f>
        <v>0</v>
      </c>
      <c r="G2529" s="47">
        <f t="shared" si="276"/>
        <v>0</v>
      </c>
      <c r="M2529">
        <f t="shared" si="277"/>
        <v>5</v>
      </c>
      <c r="N2529">
        <f>IF(OR(WEEKDAY(A2529)=1,WEEKDAY(A2529)=7,COUNTIF('2027祝日等（不使用）'!$A$1:$A$20,単年カーブ!A2529)=1),0,1)</f>
        <v>0</v>
      </c>
      <c r="O2529">
        <f t="shared" si="274"/>
        <v>30</v>
      </c>
      <c r="P2529">
        <f t="shared" si="278"/>
        <v>1</v>
      </c>
      <c r="Q2529">
        <f t="shared" si="279"/>
        <v>0</v>
      </c>
    </row>
    <row r="2530" spans="1:17" ht="19.5" x14ac:dyDescent="0.4">
      <c r="A2530" s="33">
        <f t="shared" si="273"/>
        <v>46530</v>
      </c>
      <c r="B2530" s="27" t="str">
        <f t="shared" si="275"/>
        <v>(日)</v>
      </c>
      <c r="C2530" s="34">
        <v>0.625</v>
      </c>
      <c r="D2530" s="16" t="s">
        <v>18</v>
      </c>
      <c r="E2530" s="35">
        <v>0.64583333333333304</v>
      </c>
      <c r="F2530" s="50">
        <f>IF(COUNTIF('リスト（不使用）'!$A$5:$A$6,単年カーブ!$A$1),"希望数量入力ください",'単年（2027年度）'!$E$12*単年カーブ!$R$3+'単年（2027年度）'!$E$12*(1-単年カーブ!$R$3)*単年カーブ!Q2530)</f>
        <v>0</v>
      </c>
      <c r="G2530" s="47">
        <f t="shared" si="276"/>
        <v>0</v>
      </c>
      <c r="M2530">
        <f t="shared" si="277"/>
        <v>5</v>
      </c>
      <c r="N2530">
        <f>IF(OR(WEEKDAY(A2530)=1,WEEKDAY(A2530)=7,COUNTIF('2027祝日等（不使用）'!$A$1:$A$20,単年カーブ!A2530)=1),0,1)</f>
        <v>0</v>
      </c>
      <c r="O2530">
        <f t="shared" si="274"/>
        <v>31</v>
      </c>
      <c r="P2530">
        <f t="shared" si="278"/>
        <v>1</v>
      </c>
      <c r="Q2530">
        <f t="shared" si="279"/>
        <v>0</v>
      </c>
    </row>
    <row r="2531" spans="1:17" ht="19.5" x14ac:dyDescent="0.4">
      <c r="A2531" s="33">
        <f t="shared" si="273"/>
        <v>46530</v>
      </c>
      <c r="B2531" s="27" t="str">
        <f t="shared" si="275"/>
        <v>(日)</v>
      </c>
      <c r="C2531" s="34">
        <v>0.64583333333333304</v>
      </c>
      <c r="D2531" s="16" t="s">
        <v>18</v>
      </c>
      <c r="E2531" s="35">
        <v>0.66666666666666696</v>
      </c>
      <c r="F2531" s="50">
        <f>IF(COUNTIF('リスト（不使用）'!$A$5:$A$6,単年カーブ!$A$1),"希望数量入力ください",'単年（2027年度）'!$E$12*単年カーブ!$R$3+'単年（2027年度）'!$E$12*(1-単年カーブ!$R$3)*単年カーブ!Q2531)</f>
        <v>0</v>
      </c>
      <c r="G2531" s="47">
        <f t="shared" si="276"/>
        <v>0</v>
      </c>
      <c r="M2531">
        <f t="shared" si="277"/>
        <v>5</v>
      </c>
      <c r="N2531">
        <f>IF(OR(WEEKDAY(A2531)=1,WEEKDAY(A2531)=7,COUNTIF('2027祝日等（不使用）'!$A$1:$A$20,単年カーブ!A2531)=1),0,1)</f>
        <v>0</v>
      </c>
      <c r="O2531">
        <f t="shared" si="274"/>
        <v>32</v>
      </c>
      <c r="P2531">
        <f t="shared" si="278"/>
        <v>1</v>
      </c>
      <c r="Q2531">
        <f t="shared" si="279"/>
        <v>0</v>
      </c>
    </row>
    <row r="2532" spans="1:17" ht="19.5" x14ac:dyDescent="0.4">
      <c r="A2532" s="33">
        <f t="shared" si="273"/>
        <v>46530</v>
      </c>
      <c r="B2532" s="27" t="str">
        <f t="shared" si="275"/>
        <v>(日)</v>
      </c>
      <c r="C2532" s="34">
        <v>0.66666666666666696</v>
      </c>
      <c r="D2532" s="16" t="s">
        <v>18</v>
      </c>
      <c r="E2532" s="35">
        <v>0.6875</v>
      </c>
      <c r="F2532" s="50">
        <f>IF(COUNTIF('リスト（不使用）'!$A$5:$A$6,単年カーブ!$A$1),"希望数量入力ください",'単年（2027年度）'!$E$12*単年カーブ!$R$3+'単年（2027年度）'!$E$12*(1-単年カーブ!$R$3)*単年カーブ!Q2532)</f>
        <v>0</v>
      </c>
      <c r="G2532" s="47">
        <f t="shared" si="276"/>
        <v>0</v>
      </c>
      <c r="M2532">
        <f t="shared" si="277"/>
        <v>5</v>
      </c>
      <c r="N2532">
        <f>IF(OR(WEEKDAY(A2532)=1,WEEKDAY(A2532)=7,COUNTIF('2027祝日等（不使用）'!$A$1:$A$20,単年カーブ!A2532)=1),0,1)</f>
        <v>0</v>
      </c>
      <c r="O2532">
        <f t="shared" si="274"/>
        <v>33</v>
      </c>
      <c r="P2532">
        <f t="shared" si="278"/>
        <v>1</v>
      </c>
      <c r="Q2532">
        <f t="shared" si="279"/>
        <v>0</v>
      </c>
    </row>
    <row r="2533" spans="1:17" ht="19.5" x14ac:dyDescent="0.4">
      <c r="A2533" s="33">
        <f t="shared" si="273"/>
        <v>46530</v>
      </c>
      <c r="B2533" s="27" t="str">
        <f t="shared" si="275"/>
        <v>(日)</v>
      </c>
      <c r="C2533" s="34">
        <v>0.6875</v>
      </c>
      <c r="D2533" s="16" t="s">
        <v>18</v>
      </c>
      <c r="E2533" s="35">
        <v>0.70833333333333304</v>
      </c>
      <c r="F2533" s="50">
        <f>IF(COUNTIF('リスト（不使用）'!$A$5:$A$6,単年カーブ!$A$1),"希望数量入力ください",'単年（2027年度）'!$E$12*単年カーブ!$R$3+'単年（2027年度）'!$E$12*(1-単年カーブ!$R$3)*単年カーブ!Q2533)</f>
        <v>0</v>
      </c>
      <c r="G2533" s="47">
        <f t="shared" si="276"/>
        <v>0</v>
      </c>
      <c r="M2533">
        <f t="shared" si="277"/>
        <v>5</v>
      </c>
      <c r="N2533">
        <f>IF(OR(WEEKDAY(A2533)=1,WEEKDAY(A2533)=7,COUNTIF('2027祝日等（不使用）'!$A$1:$A$20,単年カーブ!A2533)=1),0,1)</f>
        <v>0</v>
      </c>
      <c r="O2533">
        <f t="shared" si="274"/>
        <v>34</v>
      </c>
      <c r="P2533">
        <f t="shared" si="278"/>
        <v>1</v>
      </c>
      <c r="Q2533">
        <f t="shared" si="279"/>
        <v>0</v>
      </c>
    </row>
    <row r="2534" spans="1:17" ht="19.5" x14ac:dyDescent="0.4">
      <c r="A2534" s="33">
        <f t="shared" si="273"/>
        <v>46530</v>
      </c>
      <c r="B2534" s="27" t="str">
        <f t="shared" si="275"/>
        <v>(日)</v>
      </c>
      <c r="C2534" s="34">
        <v>0.70833333333333304</v>
      </c>
      <c r="D2534" s="16" t="s">
        <v>18</v>
      </c>
      <c r="E2534" s="35">
        <v>0.72916666666666696</v>
      </c>
      <c r="F2534" s="50">
        <f>IF(COUNTIF('リスト（不使用）'!$A$5:$A$6,単年カーブ!$A$1),"希望数量入力ください",'単年（2027年度）'!$E$12*単年カーブ!$R$3+'単年（2027年度）'!$E$12*(1-単年カーブ!$R$3)*単年カーブ!Q2534)</f>
        <v>0</v>
      </c>
      <c r="G2534" s="47">
        <f t="shared" si="276"/>
        <v>0</v>
      </c>
      <c r="M2534">
        <f t="shared" si="277"/>
        <v>5</v>
      </c>
      <c r="N2534">
        <f>IF(OR(WEEKDAY(A2534)=1,WEEKDAY(A2534)=7,COUNTIF('2027祝日等（不使用）'!$A$1:$A$20,単年カーブ!A2534)=1),0,1)</f>
        <v>0</v>
      </c>
      <c r="O2534">
        <f t="shared" si="274"/>
        <v>35</v>
      </c>
      <c r="P2534">
        <f t="shared" si="278"/>
        <v>1</v>
      </c>
      <c r="Q2534">
        <f t="shared" si="279"/>
        <v>0</v>
      </c>
    </row>
    <row r="2535" spans="1:17" ht="19.5" x14ac:dyDescent="0.4">
      <c r="A2535" s="33">
        <f t="shared" si="273"/>
        <v>46530</v>
      </c>
      <c r="B2535" s="27" t="str">
        <f t="shared" si="275"/>
        <v>(日)</v>
      </c>
      <c r="C2535" s="34">
        <v>0.72916666666666696</v>
      </c>
      <c r="D2535" s="16" t="s">
        <v>18</v>
      </c>
      <c r="E2535" s="35">
        <v>0.75</v>
      </c>
      <c r="F2535" s="50">
        <f>IF(COUNTIF('リスト（不使用）'!$A$5:$A$6,単年カーブ!$A$1),"希望数量入力ください",'単年（2027年度）'!$E$12*単年カーブ!$R$3+'単年（2027年度）'!$E$12*(1-単年カーブ!$R$3)*単年カーブ!Q2535)</f>
        <v>0</v>
      </c>
      <c r="G2535" s="47">
        <f t="shared" si="276"/>
        <v>0</v>
      </c>
      <c r="M2535">
        <f t="shared" si="277"/>
        <v>5</v>
      </c>
      <c r="N2535">
        <f>IF(OR(WEEKDAY(A2535)=1,WEEKDAY(A2535)=7,COUNTIF('2027祝日等（不使用）'!$A$1:$A$20,単年カーブ!A2535)=1),0,1)</f>
        <v>0</v>
      </c>
      <c r="O2535">
        <f t="shared" si="274"/>
        <v>36</v>
      </c>
      <c r="P2535">
        <f t="shared" si="278"/>
        <v>1</v>
      </c>
      <c r="Q2535">
        <f t="shared" si="279"/>
        <v>0</v>
      </c>
    </row>
    <row r="2536" spans="1:17" ht="19.5" x14ac:dyDescent="0.4">
      <c r="A2536" s="33">
        <f t="shared" si="273"/>
        <v>46530</v>
      </c>
      <c r="B2536" s="27" t="str">
        <f t="shared" si="275"/>
        <v>(日)</v>
      </c>
      <c r="C2536" s="34">
        <v>0.75</v>
      </c>
      <c r="D2536" s="16" t="s">
        <v>18</v>
      </c>
      <c r="E2536" s="35">
        <v>0.77083333333333304</v>
      </c>
      <c r="F2536" s="50">
        <f>IF(COUNTIF('リスト（不使用）'!$A$5:$A$6,単年カーブ!$A$1),"希望数量入力ください",'単年（2027年度）'!$E$12*単年カーブ!$R$3+'単年（2027年度）'!$E$12*(1-単年カーブ!$R$3)*単年カーブ!Q2536)</f>
        <v>0</v>
      </c>
      <c r="G2536" s="47">
        <f t="shared" si="276"/>
        <v>0</v>
      </c>
      <c r="M2536">
        <f t="shared" si="277"/>
        <v>5</v>
      </c>
      <c r="N2536">
        <f>IF(OR(WEEKDAY(A2536)=1,WEEKDAY(A2536)=7,COUNTIF('2027祝日等（不使用）'!$A$1:$A$20,単年カーブ!A2536)=1),0,1)</f>
        <v>0</v>
      </c>
      <c r="O2536">
        <f t="shared" si="274"/>
        <v>37</v>
      </c>
      <c r="P2536">
        <f t="shared" si="278"/>
        <v>1</v>
      </c>
      <c r="Q2536">
        <f t="shared" si="279"/>
        <v>0</v>
      </c>
    </row>
    <row r="2537" spans="1:17" ht="19.5" x14ac:dyDescent="0.4">
      <c r="A2537" s="33">
        <f t="shared" si="273"/>
        <v>46530</v>
      </c>
      <c r="B2537" s="27" t="str">
        <f t="shared" si="275"/>
        <v>(日)</v>
      </c>
      <c r="C2537" s="34">
        <v>0.77083333333333304</v>
      </c>
      <c r="D2537" s="16" t="s">
        <v>18</v>
      </c>
      <c r="E2537" s="35">
        <v>0.79166666666666696</v>
      </c>
      <c r="F2537" s="50">
        <f>IF(COUNTIF('リスト（不使用）'!$A$5:$A$6,単年カーブ!$A$1),"希望数量入力ください",'単年（2027年度）'!$E$12*単年カーブ!$R$3+'単年（2027年度）'!$E$12*(1-単年カーブ!$R$3)*単年カーブ!Q2537)</f>
        <v>0</v>
      </c>
      <c r="G2537" s="47">
        <f t="shared" si="276"/>
        <v>0</v>
      </c>
      <c r="M2537">
        <f t="shared" si="277"/>
        <v>5</v>
      </c>
      <c r="N2537">
        <f>IF(OR(WEEKDAY(A2537)=1,WEEKDAY(A2537)=7,COUNTIF('2027祝日等（不使用）'!$A$1:$A$20,単年カーブ!A2537)=1),0,1)</f>
        <v>0</v>
      </c>
      <c r="O2537">
        <f t="shared" si="274"/>
        <v>38</v>
      </c>
      <c r="P2537">
        <f t="shared" si="278"/>
        <v>1</v>
      </c>
      <c r="Q2537">
        <f t="shared" si="279"/>
        <v>0</v>
      </c>
    </row>
    <row r="2538" spans="1:17" ht="19.5" x14ac:dyDescent="0.4">
      <c r="A2538" s="33">
        <f t="shared" si="273"/>
        <v>46530</v>
      </c>
      <c r="B2538" s="27" t="str">
        <f t="shared" si="275"/>
        <v>(日)</v>
      </c>
      <c r="C2538" s="34">
        <v>0.79166666666666696</v>
      </c>
      <c r="D2538" s="16" t="s">
        <v>18</v>
      </c>
      <c r="E2538" s="35">
        <v>0.8125</v>
      </c>
      <c r="F2538" s="50">
        <f>IF(COUNTIF('リスト（不使用）'!$A$5:$A$6,単年カーブ!$A$1),"希望数量入力ください",'単年（2027年度）'!$E$12*単年カーブ!$R$3+'単年（2027年度）'!$E$12*(1-単年カーブ!$R$3)*単年カーブ!Q2538)</f>
        <v>0</v>
      </c>
      <c r="G2538" s="47">
        <f t="shared" si="276"/>
        <v>0</v>
      </c>
      <c r="M2538">
        <f t="shared" si="277"/>
        <v>5</v>
      </c>
      <c r="N2538">
        <f>IF(OR(WEEKDAY(A2538)=1,WEEKDAY(A2538)=7,COUNTIF('2027祝日等（不使用）'!$A$1:$A$20,単年カーブ!A2538)=1),0,1)</f>
        <v>0</v>
      </c>
      <c r="O2538">
        <f t="shared" si="274"/>
        <v>39</v>
      </c>
      <c r="P2538">
        <f t="shared" si="278"/>
        <v>1</v>
      </c>
      <c r="Q2538">
        <f t="shared" si="279"/>
        <v>0</v>
      </c>
    </row>
    <row r="2539" spans="1:17" ht="19.5" x14ac:dyDescent="0.4">
      <c r="A2539" s="33">
        <f t="shared" si="273"/>
        <v>46530</v>
      </c>
      <c r="B2539" s="27" t="str">
        <f t="shared" si="275"/>
        <v>(日)</v>
      </c>
      <c r="C2539" s="34">
        <v>0.8125</v>
      </c>
      <c r="D2539" s="16" t="s">
        <v>18</v>
      </c>
      <c r="E2539" s="35">
        <v>0.83333333333333304</v>
      </c>
      <c r="F2539" s="50">
        <f>IF(COUNTIF('リスト（不使用）'!$A$5:$A$6,単年カーブ!$A$1),"希望数量入力ください",'単年（2027年度）'!$E$12*単年カーブ!$R$3+'単年（2027年度）'!$E$12*(1-単年カーブ!$R$3)*単年カーブ!Q2539)</f>
        <v>0</v>
      </c>
      <c r="G2539" s="47">
        <f t="shared" si="276"/>
        <v>0</v>
      </c>
      <c r="M2539">
        <f t="shared" si="277"/>
        <v>5</v>
      </c>
      <c r="N2539">
        <f>IF(OR(WEEKDAY(A2539)=1,WEEKDAY(A2539)=7,COUNTIF('2027祝日等（不使用）'!$A$1:$A$20,単年カーブ!A2539)=1),0,1)</f>
        <v>0</v>
      </c>
      <c r="O2539">
        <f t="shared" si="274"/>
        <v>40</v>
      </c>
      <c r="P2539">
        <f t="shared" si="278"/>
        <v>1</v>
      </c>
      <c r="Q2539">
        <f t="shared" si="279"/>
        <v>0</v>
      </c>
    </row>
    <row r="2540" spans="1:17" ht="19.5" x14ac:dyDescent="0.4">
      <c r="A2540" s="33">
        <f t="shared" si="273"/>
        <v>46530</v>
      </c>
      <c r="B2540" s="27" t="str">
        <f t="shared" si="275"/>
        <v>(日)</v>
      </c>
      <c r="C2540" s="34">
        <v>0.83333333333333304</v>
      </c>
      <c r="D2540" s="16" t="s">
        <v>18</v>
      </c>
      <c r="E2540" s="35">
        <v>0.85416666666666696</v>
      </c>
      <c r="F2540" s="50">
        <f>IF(COUNTIF('リスト（不使用）'!$A$5:$A$6,単年カーブ!$A$1),"希望数量入力ください",'単年（2027年度）'!$E$12*単年カーブ!$R$3+'単年（2027年度）'!$E$12*(1-単年カーブ!$R$3)*単年カーブ!Q2540)</f>
        <v>0</v>
      </c>
      <c r="G2540" s="47">
        <f t="shared" si="276"/>
        <v>0</v>
      </c>
      <c r="M2540">
        <f t="shared" si="277"/>
        <v>5</v>
      </c>
      <c r="N2540">
        <f>IF(OR(WEEKDAY(A2540)=1,WEEKDAY(A2540)=7,COUNTIF('2027祝日等（不使用）'!$A$1:$A$20,単年カーブ!A2540)=1),0,1)</f>
        <v>0</v>
      </c>
      <c r="O2540">
        <f t="shared" si="274"/>
        <v>41</v>
      </c>
      <c r="P2540">
        <f t="shared" si="278"/>
        <v>0</v>
      </c>
      <c r="Q2540">
        <f t="shared" si="279"/>
        <v>0</v>
      </c>
    </row>
    <row r="2541" spans="1:17" ht="19.5" x14ac:dyDescent="0.4">
      <c r="A2541" s="33">
        <f t="shared" si="273"/>
        <v>46530</v>
      </c>
      <c r="B2541" s="27" t="str">
        <f t="shared" si="275"/>
        <v>(日)</v>
      </c>
      <c r="C2541" s="34">
        <v>0.85416666666666696</v>
      </c>
      <c r="D2541" s="16" t="s">
        <v>18</v>
      </c>
      <c r="E2541" s="35">
        <v>0.875</v>
      </c>
      <c r="F2541" s="50">
        <f>IF(COUNTIF('リスト（不使用）'!$A$5:$A$6,単年カーブ!$A$1),"希望数量入力ください",'単年（2027年度）'!$E$12*単年カーブ!$R$3+'単年（2027年度）'!$E$12*(1-単年カーブ!$R$3)*単年カーブ!Q2541)</f>
        <v>0</v>
      </c>
      <c r="G2541" s="47">
        <f t="shared" si="276"/>
        <v>0</v>
      </c>
      <c r="M2541">
        <f t="shared" si="277"/>
        <v>5</v>
      </c>
      <c r="N2541">
        <f>IF(OR(WEEKDAY(A2541)=1,WEEKDAY(A2541)=7,COUNTIF('2027祝日等（不使用）'!$A$1:$A$20,単年カーブ!A2541)=1),0,1)</f>
        <v>0</v>
      </c>
      <c r="O2541">
        <f t="shared" si="274"/>
        <v>42</v>
      </c>
      <c r="P2541">
        <f t="shared" si="278"/>
        <v>0</v>
      </c>
      <c r="Q2541">
        <f t="shared" si="279"/>
        <v>0</v>
      </c>
    </row>
    <row r="2542" spans="1:17" ht="19.5" x14ac:dyDescent="0.4">
      <c r="A2542" s="33">
        <f t="shared" si="273"/>
        <v>46530</v>
      </c>
      <c r="B2542" s="27" t="str">
        <f t="shared" si="275"/>
        <v>(日)</v>
      </c>
      <c r="C2542" s="34">
        <v>0.875</v>
      </c>
      <c r="D2542" s="16" t="s">
        <v>18</v>
      </c>
      <c r="E2542" s="35">
        <v>0.89583333333333304</v>
      </c>
      <c r="F2542" s="50">
        <f>IF(COUNTIF('リスト（不使用）'!$A$5:$A$6,単年カーブ!$A$1),"希望数量入力ください",'単年（2027年度）'!$E$12*単年カーブ!$R$3+'単年（2027年度）'!$E$12*(1-単年カーブ!$R$3)*単年カーブ!Q2542)</f>
        <v>0</v>
      </c>
      <c r="G2542" s="47">
        <f t="shared" si="276"/>
        <v>0</v>
      </c>
      <c r="M2542">
        <f t="shared" si="277"/>
        <v>5</v>
      </c>
      <c r="N2542">
        <f>IF(OR(WEEKDAY(A2542)=1,WEEKDAY(A2542)=7,COUNTIF('2027祝日等（不使用）'!$A$1:$A$20,単年カーブ!A2542)=1),0,1)</f>
        <v>0</v>
      </c>
      <c r="O2542">
        <f t="shared" si="274"/>
        <v>43</v>
      </c>
      <c r="P2542">
        <f t="shared" si="278"/>
        <v>0</v>
      </c>
      <c r="Q2542">
        <f t="shared" si="279"/>
        <v>0</v>
      </c>
    </row>
    <row r="2543" spans="1:17" ht="19.5" x14ac:dyDescent="0.4">
      <c r="A2543" s="33">
        <f t="shared" si="273"/>
        <v>46530</v>
      </c>
      <c r="B2543" s="27" t="str">
        <f t="shared" si="275"/>
        <v>(日)</v>
      </c>
      <c r="C2543" s="34">
        <v>0.89583333333333304</v>
      </c>
      <c r="D2543" s="16" t="s">
        <v>18</v>
      </c>
      <c r="E2543" s="35">
        <v>0.91666666666666696</v>
      </c>
      <c r="F2543" s="50">
        <f>IF(COUNTIF('リスト（不使用）'!$A$5:$A$6,単年カーブ!$A$1),"希望数量入力ください",'単年（2027年度）'!$E$12*単年カーブ!$R$3+'単年（2027年度）'!$E$12*(1-単年カーブ!$R$3)*単年カーブ!Q2543)</f>
        <v>0</v>
      </c>
      <c r="G2543" s="47">
        <f t="shared" si="276"/>
        <v>0</v>
      </c>
      <c r="M2543">
        <f t="shared" si="277"/>
        <v>5</v>
      </c>
      <c r="N2543">
        <f>IF(OR(WEEKDAY(A2543)=1,WEEKDAY(A2543)=7,COUNTIF('2027祝日等（不使用）'!$A$1:$A$20,単年カーブ!A2543)=1),0,1)</f>
        <v>0</v>
      </c>
      <c r="O2543">
        <f t="shared" si="274"/>
        <v>44</v>
      </c>
      <c r="P2543">
        <f t="shared" si="278"/>
        <v>0</v>
      </c>
      <c r="Q2543">
        <f t="shared" si="279"/>
        <v>0</v>
      </c>
    </row>
    <row r="2544" spans="1:17" ht="19.5" x14ac:dyDescent="0.4">
      <c r="A2544" s="33">
        <f t="shared" si="273"/>
        <v>46530</v>
      </c>
      <c r="B2544" s="27" t="str">
        <f t="shared" si="275"/>
        <v>(日)</v>
      </c>
      <c r="C2544" s="34">
        <v>0.91666666666666696</v>
      </c>
      <c r="D2544" s="16" t="s">
        <v>18</v>
      </c>
      <c r="E2544" s="35">
        <v>0.9375</v>
      </c>
      <c r="F2544" s="50">
        <f>IF(COUNTIF('リスト（不使用）'!$A$5:$A$6,単年カーブ!$A$1),"希望数量入力ください",'単年（2027年度）'!$E$12*単年カーブ!$R$3+'単年（2027年度）'!$E$12*(1-単年カーブ!$R$3)*単年カーブ!Q2544)</f>
        <v>0</v>
      </c>
      <c r="G2544" s="47">
        <f t="shared" si="276"/>
        <v>0</v>
      </c>
      <c r="M2544">
        <f t="shared" si="277"/>
        <v>5</v>
      </c>
      <c r="N2544">
        <f>IF(OR(WEEKDAY(A2544)=1,WEEKDAY(A2544)=7,COUNTIF('2027祝日等（不使用）'!$A$1:$A$20,単年カーブ!A2544)=1),0,1)</f>
        <v>0</v>
      </c>
      <c r="O2544">
        <f t="shared" si="274"/>
        <v>45</v>
      </c>
      <c r="P2544">
        <f t="shared" si="278"/>
        <v>0</v>
      </c>
      <c r="Q2544">
        <f t="shared" si="279"/>
        <v>0</v>
      </c>
    </row>
    <row r="2545" spans="1:17" ht="19.5" x14ac:dyDescent="0.4">
      <c r="A2545" s="33">
        <f t="shared" si="273"/>
        <v>46530</v>
      </c>
      <c r="B2545" s="27" t="str">
        <f t="shared" si="275"/>
        <v>(日)</v>
      </c>
      <c r="C2545" s="34">
        <v>0.9375</v>
      </c>
      <c r="D2545" s="16" t="s">
        <v>18</v>
      </c>
      <c r="E2545" s="35">
        <v>0.95833333333333304</v>
      </c>
      <c r="F2545" s="50">
        <f>IF(COUNTIF('リスト（不使用）'!$A$5:$A$6,単年カーブ!$A$1),"希望数量入力ください",'単年（2027年度）'!$E$12*単年カーブ!$R$3+'単年（2027年度）'!$E$12*(1-単年カーブ!$R$3)*単年カーブ!Q2545)</f>
        <v>0</v>
      </c>
      <c r="G2545" s="47">
        <f t="shared" si="276"/>
        <v>0</v>
      </c>
      <c r="M2545">
        <f t="shared" si="277"/>
        <v>5</v>
      </c>
      <c r="N2545">
        <f>IF(OR(WEEKDAY(A2545)=1,WEEKDAY(A2545)=7,COUNTIF('2027祝日等（不使用）'!$A$1:$A$20,単年カーブ!A2545)=1),0,1)</f>
        <v>0</v>
      </c>
      <c r="O2545">
        <f t="shared" si="274"/>
        <v>46</v>
      </c>
      <c r="P2545">
        <f t="shared" si="278"/>
        <v>0</v>
      </c>
      <c r="Q2545">
        <f t="shared" si="279"/>
        <v>0</v>
      </c>
    </row>
    <row r="2546" spans="1:17" ht="19.5" x14ac:dyDescent="0.4">
      <c r="A2546" s="33">
        <f t="shared" si="273"/>
        <v>46530</v>
      </c>
      <c r="B2546" s="27" t="str">
        <f t="shared" si="275"/>
        <v>(日)</v>
      </c>
      <c r="C2546" s="34">
        <v>0.95833333333333304</v>
      </c>
      <c r="D2546" s="16" t="s">
        <v>18</v>
      </c>
      <c r="E2546" s="35">
        <v>0.97916666666666696</v>
      </c>
      <c r="F2546" s="50">
        <f>IF(COUNTIF('リスト（不使用）'!$A$5:$A$6,単年カーブ!$A$1),"希望数量入力ください",'単年（2027年度）'!$E$12*単年カーブ!$R$3+'単年（2027年度）'!$E$12*(1-単年カーブ!$R$3)*単年カーブ!Q2546)</f>
        <v>0</v>
      </c>
      <c r="G2546" s="47">
        <f t="shared" si="276"/>
        <v>0</v>
      </c>
      <c r="M2546">
        <f t="shared" si="277"/>
        <v>5</v>
      </c>
      <c r="N2546">
        <f>IF(OR(WEEKDAY(A2546)=1,WEEKDAY(A2546)=7,COUNTIF('2027祝日等（不使用）'!$A$1:$A$20,単年カーブ!A2546)=1),0,1)</f>
        <v>0</v>
      </c>
      <c r="O2546">
        <f t="shared" si="274"/>
        <v>47</v>
      </c>
      <c r="P2546">
        <f t="shared" si="278"/>
        <v>0</v>
      </c>
      <c r="Q2546">
        <f t="shared" si="279"/>
        <v>0</v>
      </c>
    </row>
    <row r="2547" spans="1:17" ht="19.5" x14ac:dyDescent="0.4">
      <c r="A2547" s="33">
        <f t="shared" si="273"/>
        <v>46530</v>
      </c>
      <c r="B2547" s="27" t="str">
        <f t="shared" si="275"/>
        <v>(日)</v>
      </c>
      <c r="C2547" s="34">
        <v>0.97916666666666696</v>
      </c>
      <c r="D2547" s="16" t="s">
        <v>18</v>
      </c>
      <c r="E2547" s="35" t="s">
        <v>17</v>
      </c>
      <c r="F2547" s="50">
        <f>IF(COUNTIF('リスト（不使用）'!$A$5:$A$6,単年カーブ!$A$1),"希望数量入力ください",'単年（2027年度）'!$E$12*単年カーブ!$R$3+'単年（2027年度）'!$E$12*(1-単年カーブ!$R$3)*単年カーブ!Q2547)</f>
        <v>0</v>
      </c>
      <c r="G2547" s="47">
        <f t="shared" si="276"/>
        <v>0</v>
      </c>
      <c r="M2547">
        <f t="shared" si="277"/>
        <v>5</v>
      </c>
      <c r="N2547">
        <f>IF(OR(WEEKDAY(A2547)=1,WEEKDAY(A2547)=7,COUNTIF('2027祝日等（不使用）'!$A$1:$A$20,単年カーブ!A2547)=1),0,1)</f>
        <v>0</v>
      </c>
      <c r="O2547">
        <f t="shared" si="274"/>
        <v>48</v>
      </c>
      <c r="P2547">
        <f t="shared" si="278"/>
        <v>0</v>
      </c>
      <c r="Q2547">
        <f t="shared" si="279"/>
        <v>0</v>
      </c>
    </row>
    <row r="2548" spans="1:17" ht="19.5" x14ac:dyDescent="0.4">
      <c r="A2548" s="33">
        <f t="shared" ref="A2548:A2611" si="280">A2500+1</f>
        <v>46531</v>
      </c>
      <c r="B2548" s="27" t="str">
        <f t="shared" si="275"/>
        <v>(月)</v>
      </c>
      <c r="C2548" s="34">
        <v>0</v>
      </c>
      <c r="D2548" s="16" t="s">
        <v>18</v>
      </c>
      <c r="E2548" s="35">
        <v>2.0833333333333332E-2</v>
      </c>
      <c r="F2548" s="50">
        <f>IF(COUNTIF('リスト（不使用）'!$A$5:$A$6,単年カーブ!$A$1),"希望数量入力ください",'単年（2027年度）'!$E$12*単年カーブ!$R$3+'単年（2027年度）'!$E$12*(1-単年カーブ!$R$3)*単年カーブ!Q2548)</f>
        <v>0</v>
      </c>
      <c r="G2548" s="47">
        <f t="shared" si="276"/>
        <v>0</v>
      </c>
      <c r="M2548">
        <f t="shared" si="277"/>
        <v>5</v>
      </c>
      <c r="N2548">
        <f>IF(OR(WEEKDAY(A2548)=1,WEEKDAY(A2548)=7,COUNTIF('2027祝日等（不使用）'!$A$1:$A$20,単年カーブ!A2548)=1),0,1)</f>
        <v>1</v>
      </c>
      <c r="O2548">
        <f t="shared" ref="O2548:O2611" si="281">O2500</f>
        <v>1</v>
      </c>
      <c r="P2548">
        <f t="shared" si="278"/>
        <v>0</v>
      </c>
      <c r="Q2548">
        <f t="shared" si="279"/>
        <v>0</v>
      </c>
    </row>
    <row r="2549" spans="1:17" ht="19.5" x14ac:dyDescent="0.4">
      <c r="A2549" s="33">
        <f t="shared" si="280"/>
        <v>46531</v>
      </c>
      <c r="B2549" s="27" t="str">
        <f t="shared" si="275"/>
        <v>(月)</v>
      </c>
      <c r="C2549" s="34">
        <v>2.0833333333333332E-2</v>
      </c>
      <c r="D2549" s="16" t="s">
        <v>18</v>
      </c>
      <c r="E2549" s="35">
        <v>4.1666666666666664E-2</v>
      </c>
      <c r="F2549" s="50">
        <f>IF(COUNTIF('リスト（不使用）'!$A$5:$A$6,単年カーブ!$A$1),"希望数量入力ください",'単年（2027年度）'!$E$12*単年カーブ!$R$3+'単年（2027年度）'!$E$12*(1-単年カーブ!$R$3)*単年カーブ!Q2549)</f>
        <v>0</v>
      </c>
      <c r="G2549" s="47">
        <f t="shared" si="276"/>
        <v>0</v>
      </c>
      <c r="M2549">
        <f t="shared" si="277"/>
        <v>5</v>
      </c>
      <c r="N2549">
        <f>IF(OR(WEEKDAY(A2549)=1,WEEKDAY(A2549)=7,COUNTIF('2027祝日等（不使用）'!$A$1:$A$20,単年カーブ!A2549)=1),0,1)</f>
        <v>1</v>
      </c>
      <c r="O2549">
        <f t="shared" si="281"/>
        <v>2</v>
      </c>
      <c r="P2549">
        <f t="shared" si="278"/>
        <v>0</v>
      </c>
      <c r="Q2549">
        <f t="shared" si="279"/>
        <v>0</v>
      </c>
    </row>
    <row r="2550" spans="1:17" ht="19.5" x14ac:dyDescent="0.4">
      <c r="A2550" s="33">
        <f t="shared" si="280"/>
        <v>46531</v>
      </c>
      <c r="B2550" s="27" t="str">
        <f t="shared" si="275"/>
        <v>(月)</v>
      </c>
      <c r="C2550" s="34">
        <v>4.1666666666666664E-2</v>
      </c>
      <c r="D2550" s="16" t="s">
        <v>18</v>
      </c>
      <c r="E2550" s="35">
        <v>6.25E-2</v>
      </c>
      <c r="F2550" s="50">
        <f>IF(COUNTIF('リスト（不使用）'!$A$5:$A$6,単年カーブ!$A$1),"希望数量入力ください",'単年（2027年度）'!$E$12*単年カーブ!$R$3+'単年（2027年度）'!$E$12*(1-単年カーブ!$R$3)*単年カーブ!Q2550)</f>
        <v>0</v>
      </c>
      <c r="G2550" s="47">
        <f t="shared" si="276"/>
        <v>0</v>
      </c>
      <c r="M2550">
        <f t="shared" si="277"/>
        <v>5</v>
      </c>
      <c r="N2550">
        <f>IF(OR(WEEKDAY(A2550)=1,WEEKDAY(A2550)=7,COUNTIF('2027祝日等（不使用）'!$A$1:$A$20,単年カーブ!A2550)=1),0,1)</f>
        <v>1</v>
      </c>
      <c r="O2550">
        <f t="shared" si="281"/>
        <v>3</v>
      </c>
      <c r="P2550">
        <f t="shared" si="278"/>
        <v>0</v>
      </c>
      <c r="Q2550">
        <f t="shared" si="279"/>
        <v>0</v>
      </c>
    </row>
    <row r="2551" spans="1:17" ht="19.5" x14ac:dyDescent="0.4">
      <c r="A2551" s="33">
        <f t="shared" si="280"/>
        <v>46531</v>
      </c>
      <c r="B2551" s="27" t="str">
        <f t="shared" si="275"/>
        <v>(月)</v>
      </c>
      <c r="C2551" s="34">
        <v>6.25E-2</v>
      </c>
      <c r="D2551" s="16" t="s">
        <v>18</v>
      </c>
      <c r="E2551" s="35">
        <v>8.3333333333333301E-2</v>
      </c>
      <c r="F2551" s="50">
        <f>IF(COUNTIF('リスト（不使用）'!$A$5:$A$6,単年カーブ!$A$1),"希望数量入力ください",'単年（2027年度）'!$E$12*単年カーブ!$R$3+'単年（2027年度）'!$E$12*(1-単年カーブ!$R$3)*単年カーブ!Q2551)</f>
        <v>0</v>
      </c>
      <c r="G2551" s="47">
        <f t="shared" si="276"/>
        <v>0</v>
      </c>
      <c r="M2551">
        <f t="shared" si="277"/>
        <v>5</v>
      </c>
      <c r="N2551">
        <f>IF(OR(WEEKDAY(A2551)=1,WEEKDAY(A2551)=7,COUNTIF('2027祝日等（不使用）'!$A$1:$A$20,単年カーブ!A2551)=1),0,1)</f>
        <v>1</v>
      </c>
      <c r="O2551">
        <f t="shared" si="281"/>
        <v>4</v>
      </c>
      <c r="P2551">
        <f t="shared" si="278"/>
        <v>0</v>
      </c>
      <c r="Q2551">
        <f t="shared" si="279"/>
        <v>0</v>
      </c>
    </row>
    <row r="2552" spans="1:17" ht="19.5" x14ac:dyDescent="0.4">
      <c r="A2552" s="33">
        <f t="shared" si="280"/>
        <v>46531</v>
      </c>
      <c r="B2552" s="27" t="str">
        <f t="shared" si="275"/>
        <v>(月)</v>
      </c>
      <c r="C2552" s="34">
        <v>8.3333333333333301E-2</v>
      </c>
      <c r="D2552" s="16" t="s">
        <v>18</v>
      </c>
      <c r="E2552" s="35">
        <v>0.104166666666667</v>
      </c>
      <c r="F2552" s="50">
        <f>IF(COUNTIF('リスト（不使用）'!$A$5:$A$6,単年カーブ!$A$1),"希望数量入力ください",'単年（2027年度）'!$E$12*単年カーブ!$R$3+'単年（2027年度）'!$E$12*(1-単年カーブ!$R$3)*単年カーブ!Q2552)</f>
        <v>0</v>
      </c>
      <c r="G2552" s="47">
        <f t="shared" si="276"/>
        <v>0</v>
      </c>
      <c r="M2552">
        <f t="shared" si="277"/>
        <v>5</v>
      </c>
      <c r="N2552">
        <f>IF(OR(WEEKDAY(A2552)=1,WEEKDAY(A2552)=7,COUNTIF('2027祝日等（不使用）'!$A$1:$A$20,単年カーブ!A2552)=1),0,1)</f>
        <v>1</v>
      </c>
      <c r="O2552">
        <f t="shared" si="281"/>
        <v>5</v>
      </c>
      <c r="P2552">
        <f t="shared" si="278"/>
        <v>0</v>
      </c>
      <c r="Q2552">
        <f t="shared" si="279"/>
        <v>0</v>
      </c>
    </row>
    <row r="2553" spans="1:17" ht="19.5" x14ac:dyDescent="0.4">
      <c r="A2553" s="33">
        <f t="shared" si="280"/>
        <v>46531</v>
      </c>
      <c r="B2553" s="27" t="str">
        <f t="shared" si="275"/>
        <v>(月)</v>
      </c>
      <c r="C2553" s="34">
        <v>0.104166666666667</v>
      </c>
      <c r="D2553" s="16" t="s">
        <v>18</v>
      </c>
      <c r="E2553" s="35">
        <v>0.125</v>
      </c>
      <c r="F2553" s="50">
        <f>IF(COUNTIF('リスト（不使用）'!$A$5:$A$6,単年カーブ!$A$1),"希望数量入力ください",'単年（2027年度）'!$E$12*単年カーブ!$R$3+'単年（2027年度）'!$E$12*(1-単年カーブ!$R$3)*単年カーブ!Q2553)</f>
        <v>0</v>
      </c>
      <c r="G2553" s="47">
        <f t="shared" si="276"/>
        <v>0</v>
      </c>
      <c r="M2553">
        <f t="shared" si="277"/>
        <v>5</v>
      </c>
      <c r="N2553">
        <f>IF(OR(WEEKDAY(A2553)=1,WEEKDAY(A2553)=7,COUNTIF('2027祝日等（不使用）'!$A$1:$A$20,単年カーブ!A2553)=1),0,1)</f>
        <v>1</v>
      </c>
      <c r="O2553">
        <f t="shared" si="281"/>
        <v>6</v>
      </c>
      <c r="P2553">
        <f t="shared" si="278"/>
        <v>0</v>
      </c>
      <c r="Q2553">
        <f t="shared" si="279"/>
        <v>0</v>
      </c>
    </row>
    <row r="2554" spans="1:17" ht="19.5" x14ac:dyDescent="0.4">
      <c r="A2554" s="33">
        <f t="shared" si="280"/>
        <v>46531</v>
      </c>
      <c r="B2554" s="27" t="str">
        <f t="shared" si="275"/>
        <v>(月)</v>
      </c>
      <c r="C2554" s="34">
        <v>0.125</v>
      </c>
      <c r="D2554" s="16" t="s">
        <v>18</v>
      </c>
      <c r="E2554" s="35">
        <v>0.14583333333333301</v>
      </c>
      <c r="F2554" s="50">
        <f>IF(COUNTIF('リスト（不使用）'!$A$5:$A$6,単年カーブ!$A$1),"希望数量入力ください",'単年（2027年度）'!$E$12*単年カーブ!$R$3+'単年（2027年度）'!$E$12*(1-単年カーブ!$R$3)*単年カーブ!Q2554)</f>
        <v>0</v>
      </c>
      <c r="G2554" s="47">
        <f t="shared" si="276"/>
        <v>0</v>
      </c>
      <c r="M2554">
        <f t="shared" si="277"/>
        <v>5</v>
      </c>
      <c r="N2554">
        <f>IF(OR(WEEKDAY(A2554)=1,WEEKDAY(A2554)=7,COUNTIF('2027祝日等（不使用）'!$A$1:$A$20,単年カーブ!A2554)=1),0,1)</f>
        <v>1</v>
      </c>
      <c r="O2554">
        <f t="shared" si="281"/>
        <v>7</v>
      </c>
      <c r="P2554">
        <f t="shared" si="278"/>
        <v>0</v>
      </c>
      <c r="Q2554">
        <f t="shared" si="279"/>
        <v>0</v>
      </c>
    </row>
    <row r="2555" spans="1:17" ht="19.5" x14ac:dyDescent="0.4">
      <c r="A2555" s="33">
        <f t="shared" si="280"/>
        <v>46531</v>
      </c>
      <c r="B2555" s="27" t="str">
        <f t="shared" si="275"/>
        <v>(月)</v>
      </c>
      <c r="C2555" s="34">
        <v>0.14583333333333301</v>
      </c>
      <c r="D2555" s="16" t="s">
        <v>18</v>
      </c>
      <c r="E2555" s="35">
        <v>0.16666666666666699</v>
      </c>
      <c r="F2555" s="50">
        <f>IF(COUNTIF('リスト（不使用）'!$A$5:$A$6,単年カーブ!$A$1),"希望数量入力ください",'単年（2027年度）'!$E$12*単年カーブ!$R$3+'単年（2027年度）'!$E$12*(1-単年カーブ!$R$3)*単年カーブ!Q2555)</f>
        <v>0</v>
      </c>
      <c r="G2555" s="47">
        <f t="shared" si="276"/>
        <v>0</v>
      </c>
      <c r="M2555">
        <f t="shared" si="277"/>
        <v>5</v>
      </c>
      <c r="N2555">
        <f>IF(OR(WEEKDAY(A2555)=1,WEEKDAY(A2555)=7,COUNTIF('2027祝日等（不使用）'!$A$1:$A$20,単年カーブ!A2555)=1),0,1)</f>
        <v>1</v>
      </c>
      <c r="O2555">
        <f t="shared" si="281"/>
        <v>8</v>
      </c>
      <c r="P2555">
        <f t="shared" si="278"/>
        <v>0</v>
      </c>
      <c r="Q2555">
        <f t="shared" si="279"/>
        <v>0</v>
      </c>
    </row>
    <row r="2556" spans="1:17" ht="19.5" x14ac:dyDescent="0.4">
      <c r="A2556" s="33">
        <f t="shared" si="280"/>
        <v>46531</v>
      </c>
      <c r="B2556" s="27" t="str">
        <f t="shared" si="275"/>
        <v>(月)</v>
      </c>
      <c r="C2556" s="34">
        <v>0.16666666666666699</v>
      </c>
      <c r="D2556" s="16" t="s">
        <v>18</v>
      </c>
      <c r="E2556" s="35">
        <v>0.1875</v>
      </c>
      <c r="F2556" s="50">
        <f>IF(COUNTIF('リスト（不使用）'!$A$5:$A$6,単年カーブ!$A$1),"希望数量入力ください",'単年（2027年度）'!$E$12*単年カーブ!$R$3+'単年（2027年度）'!$E$12*(1-単年カーブ!$R$3)*単年カーブ!Q2556)</f>
        <v>0</v>
      </c>
      <c r="G2556" s="47">
        <f t="shared" si="276"/>
        <v>0</v>
      </c>
      <c r="M2556">
        <f t="shared" si="277"/>
        <v>5</v>
      </c>
      <c r="N2556">
        <f>IF(OR(WEEKDAY(A2556)=1,WEEKDAY(A2556)=7,COUNTIF('2027祝日等（不使用）'!$A$1:$A$20,単年カーブ!A2556)=1),0,1)</f>
        <v>1</v>
      </c>
      <c r="O2556">
        <f t="shared" si="281"/>
        <v>9</v>
      </c>
      <c r="P2556">
        <f t="shared" si="278"/>
        <v>0</v>
      </c>
      <c r="Q2556">
        <f t="shared" si="279"/>
        <v>0</v>
      </c>
    </row>
    <row r="2557" spans="1:17" ht="19.5" x14ac:dyDescent="0.4">
      <c r="A2557" s="33">
        <f t="shared" si="280"/>
        <v>46531</v>
      </c>
      <c r="B2557" s="27" t="str">
        <f t="shared" si="275"/>
        <v>(月)</v>
      </c>
      <c r="C2557" s="34">
        <v>0.1875</v>
      </c>
      <c r="D2557" s="16" t="s">
        <v>18</v>
      </c>
      <c r="E2557" s="35">
        <v>0.20833333333333301</v>
      </c>
      <c r="F2557" s="50">
        <f>IF(COUNTIF('リスト（不使用）'!$A$5:$A$6,単年カーブ!$A$1),"希望数量入力ください",'単年（2027年度）'!$E$12*単年カーブ!$R$3+'単年（2027年度）'!$E$12*(1-単年カーブ!$R$3)*単年カーブ!Q2557)</f>
        <v>0</v>
      </c>
      <c r="G2557" s="47">
        <f t="shared" si="276"/>
        <v>0</v>
      </c>
      <c r="M2557">
        <f t="shared" si="277"/>
        <v>5</v>
      </c>
      <c r="N2557">
        <f>IF(OR(WEEKDAY(A2557)=1,WEEKDAY(A2557)=7,COUNTIF('2027祝日等（不使用）'!$A$1:$A$20,単年カーブ!A2557)=1),0,1)</f>
        <v>1</v>
      </c>
      <c r="O2557">
        <f t="shared" si="281"/>
        <v>10</v>
      </c>
      <c r="P2557">
        <f t="shared" si="278"/>
        <v>0</v>
      </c>
      <c r="Q2557">
        <f t="shared" si="279"/>
        <v>0</v>
      </c>
    </row>
    <row r="2558" spans="1:17" ht="19.5" x14ac:dyDescent="0.4">
      <c r="A2558" s="33">
        <f t="shared" si="280"/>
        <v>46531</v>
      </c>
      <c r="B2558" s="27" t="str">
        <f t="shared" si="275"/>
        <v>(月)</v>
      </c>
      <c r="C2558" s="34">
        <v>0.20833333333333301</v>
      </c>
      <c r="D2558" s="16" t="s">
        <v>18</v>
      </c>
      <c r="E2558" s="35">
        <v>0.22916666666666699</v>
      </c>
      <c r="F2558" s="50">
        <f>IF(COUNTIF('リスト（不使用）'!$A$5:$A$6,単年カーブ!$A$1),"希望数量入力ください",'単年（2027年度）'!$E$12*単年カーブ!$R$3+'単年（2027年度）'!$E$12*(1-単年カーブ!$R$3)*単年カーブ!Q2558)</f>
        <v>0</v>
      </c>
      <c r="G2558" s="47">
        <f t="shared" si="276"/>
        <v>0</v>
      </c>
      <c r="M2558">
        <f t="shared" si="277"/>
        <v>5</v>
      </c>
      <c r="N2558">
        <f>IF(OR(WEEKDAY(A2558)=1,WEEKDAY(A2558)=7,COUNTIF('2027祝日等（不使用）'!$A$1:$A$20,単年カーブ!A2558)=1),0,1)</f>
        <v>1</v>
      </c>
      <c r="O2558">
        <f t="shared" si="281"/>
        <v>11</v>
      </c>
      <c r="P2558">
        <f t="shared" si="278"/>
        <v>0</v>
      </c>
      <c r="Q2558">
        <f t="shared" si="279"/>
        <v>0</v>
      </c>
    </row>
    <row r="2559" spans="1:17" ht="19.5" x14ac:dyDescent="0.4">
      <c r="A2559" s="33">
        <f t="shared" si="280"/>
        <v>46531</v>
      </c>
      <c r="B2559" s="27" t="str">
        <f t="shared" si="275"/>
        <v>(月)</v>
      </c>
      <c r="C2559" s="34">
        <v>0.22916666666666699</v>
      </c>
      <c r="D2559" s="16" t="s">
        <v>18</v>
      </c>
      <c r="E2559" s="35">
        <v>0.25</v>
      </c>
      <c r="F2559" s="50">
        <f>IF(COUNTIF('リスト（不使用）'!$A$5:$A$6,単年カーブ!$A$1),"希望数量入力ください",'単年（2027年度）'!$E$12*単年カーブ!$R$3+'単年（2027年度）'!$E$12*(1-単年カーブ!$R$3)*単年カーブ!Q2559)</f>
        <v>0</v>
      </c>
      <c r="G2559" s="47">
        <f t="shared" si="276"/>
        <v>0</v>
      </c>
      <c r="M2559">
        <f t="shared" si="277"/>
        <v>5</v>
      </c>
      <c r="N2559">
        <f>IF(OR(WEEKDAY(A2559)=1,WEEKDAY(A2559)=7,COUNTIF('2027祝日等（不使用）'!$A$1:$A$20,単年カーブ!A2559)=1),0,1)</f>
        <v>1</v>
      </c>
      <c r="O2559">
        <f t="shared" si="281"/>
        <v>12</v>
      </c>
      <c r="P2559">
        <f t="shared" si="278"/>
        <v>0</v>
      </c>
      <c r="Q2559">
        <f t="shared" si="279"/>
        <v>0</v>
      </c>
    </row>
    <row r="2560" spans="1:17" ht="19.5" x14ac:dyDescent="0.4">
      <c r="A2560" s="33">
        <f t="shared" si="280"/>
        <v>46531</v>
      </c>
      <c r="B2560" s="27" t="str">
        <f t="shared" si="275"/>
        <v>(月)</v>
      </c>
      <c r="C2560" s="34">
        <v>0.25</v>
      </c>
      <c r="D2560" s="16" t="s">
        <v>18</v>
      </c>
      <c r="E2560" s="35">
        <v>0.27083333333333298</v>
      </c>
      <c r="F2560" s="50">
        <f>IF(COUNTIF('リスト（不使用）'!$A$5:$A$6,単年カーブ!$A$1),"希望数量入力ください",'単年（2027年度）'!$E$12*単年カーブ!$R$3+'単年（2027年度）'!$E$12*(1-単年カーブ!$R$3)*単年カーブ!Q2560)</f>
        <v>0</v>
      </c>
      <c r="G2560" s="47">
        <f t="shared" si="276"/>
        <v>0</v>
      </c>
      <c r="M2560">
        <f t="shared" si="277"/>
        <v>5</v>
      </c>
      <c r="N2560">
        <f>IF(OR(WEEKDAY(A2560)=1,WEEKDAY(A2560)=7,COUNTIF('2027祝日等（不使用）'!$A$1:$A$20,単年カーブ!A2560)=1),0,1)</f>
        <v>1</v>
      </c>
      <c r="O2560">
        <f t="shared" si="281"/>
        <v>13</v>
      </c>
      <c r="P2560">
        <f t="shared" si="278"/>
        <v>0</v>
      </c>
      <c r="Q2560">
        <f t="shared" si="279"/>
        <v>0</v>
      </c>
    </row>
    <row r="2561" spans="1:17" ht="19.5" x14ac:dyDescent="0.4">
      <c r="A2561" s="33">
        <f t="shared" si="280"/>
        <v>46531</v>
      </c>
      <c r="B2561" s="27" t="str">
        <f t="shared" si="275"/>
        <v>(月)</v>
      </c>
      <c r="C2561" s="34">
        <v>0.27083333333333298</v>
      </c>
      <c r="D2561" s="16" t="s">
        <v>18</v>
      </c>
      <c r="E2561" s="35">
        <v>0.29166666666666702</v>
      </c>
      <c r="F2561" s="50">
        <f>IF(COUNTIF('リスト（不使用）'!$A$5:$A$6,単年カーブ!$A$1),"希望数量入力ください",'単年（2027年度）'!$E$12*単年カーブ!$R$3+'単年（2027年度）'!$E$12*(1-単年カーブ!$R$3)*単年カーブ!Q2561)</f>
        <v>0</v>
      </c>
      <c r="G2561" s="47">
        <f t="shared" si="276"/>
        <v>0</v>
      </c>
      <c r="M2561">
        <f t="shared" si="277"/>
        <v>5</v>
      </c>
      <c r="N2561">
        <f>IF(OR(WEEKDAY(A2561)=1,WEEKDAY(A2561)=7,COUNTIF('2027祝日等（不使用）'!$A$1:$A$20,単年カーブ!A2561)=1),0,1)</f>
        <v>1</v>
      </c>
      <c r="O2561">
        <f t="shared" si="281"/>
        <v>14</v>
      </c>
      <c r="P2561">
        <f t="shared" si="278"/>
        <v>0</v>
      </c>
      <c r="Q2561">
        <f t="shared" si="279"/>
        <v>0</v>
      </c>
    </row>
    <row r="2562" spans="1:17" ht="19.5" x14ac:dyDescent="0.4">
      <c r="A2562" s="33">
        <f t="shared" si="280"/>
        <v>46531</v>
      </c>
      <c r="B2562" s="27" t="str">
        <f t="shared" si="275"/>
        <v>(月)</v>
      </c>
      <c r="C2562" s="34">
        <v>0.29166666666666702</v>
      </c>
      <c r="D2562" s="16" t="s">
        <v>18</v>
      </c>
      <c r="E2562" s="35">
        <v>0.3125</v>
      </c>
      <c r="F2562" s="50">
        <f>IF(COUNTIF('リスト（不使用）'!$A$5:$A$6,単年カーブ!$A$1),"希望数量入力ください",'単年（2027年度）'!$E$12*単年カーブ!$R$3+'単年（2027年度）'!$E$12*(1-単年カーブ!$R$3)*単年カーブ!Q2562)</f>
        <v>0</v>
      </c>
      <c r="G2562" s="47">
        <f t="shared" si="276"/>
        <v>0</v>
      </c>
      <c r="M2562">
        <f t="shared" si="277"/>
        <v>5</v>
      </c>
      <c r="N2562">
        <f>IF(OR(WEEKDAY(A2562)=1,WEEKDAY(A2562)=7,COUNTIF('2027祝日等（不使用）'!$A$1:$A$20,単年カーブ!A2562)=1),0,1)</f>
        <v>1</v>
      </c>
      <c r="O2562">
        <f t="shared" si="281"/>
        <v>15</v>
      </c>
      <c r="P2562">
        <f t="shared" si="278"/>
        <v>0</v>
      </c>
      <c r="Q2562">
        <f t="shared" si="279"/>
        <v>0</v>
      </c>
    </row>
    <row r="2563" spans="1:17" ht="19.5" x14ac:dyDescent="0.4">
      <c r="A2563" s="33">
        <f t="shared" si="280"/>
        <v>46531</v>
      </c>
      <c r="B2563" s="27" t="str">
        <f t="shared" si="275"/>
        <v>(月)</v>
      </c>
      <c r="C2563" s="34">
        <v>0.3125</v>
      </c>
      <c r="D2563" s="16" t="s">
        <v>18</v>
      </c>
      <c r="E2563" s="35">
        <v>0.33333333333333298</v>
      </c>
      <c r="F2563" s="50">
        <f>IF(COUNTIF('リスト（不使用）'!$A$5:$A$6,単年カーブ!$A$1),"希望数量入力ください",'単年（2027年度）'!$E$12*単年カーブ!$R$3+'単年（2027年度）'!$E$12*(1-単年カーブ!$R$3)*単年カーブ!Q2563)</f>
        <v>0</v>
      </c>
      <c r="G2563" s="47">
        <f t="shared" si="276"/>
        <v>0</v>
      </c>
      <c r="M2563">
        <f t="shared" si="277"/>
        <v>5</v>
      </c>
      <c r="N2563">
        <f>IF(OR(WEEKDAY(A2563)=1,WEEKDAY(A2563)=7,COUNTIF('2027祝日等（不使用）'!$A$1:$A$20,単年カーブ!A2563)=1),0,1)</f>
        <v>1</v>
      </c>
      <c r="O2563">
        <f t="shared" si="281"/>
        <v>16</v>
      </c>
      <c r="P2563">
        <f t="shared" si="278"/>
        <v>0</v>
      </c>
      <c r="Q2563">
        <f t="shared" si="279"/>
        <v>0</v>
      </c>
    </row>
    <row r="2564" spans="1:17" ht="19.5" x14ac:dyDescent="0.4">
      <c r="A2564" s="33">
        <f t="shared" si="280"/>
        <v>46531</v>
      </c>
      <c r="B2564" s="27" t="str">
        <f t="shared" ref="B2564:B2627" si="282">TEXT(A2564,"(aaa)")</f>
        <v>(月)</v>
      </c>
      <c r="C2564" s="34">
        <v>0.33333333333333298</v>
      </c>
      <c r="D2564" s="16" t="s">
        <v>18</v>
      </c>
      <c r="E2564" s="35">
        <v>0.35416666666666702</v>
      </c>
      <c r="F2564" s="50">
        <f>IF(COUNTIF('リスト（不使用）'!$A$5:$A$6,単年カーブ!$A$1),"希望数量入力ください",'単年（2027年度）'!$E$12*単年カーブ!$R$3+'単年（2027年度）'!$E$12*(1-単年カーブ!$R$3)*単年カーブ!Q2564)</f>
        <v>0</v>
      </c>
      <c r="G2564" s="47">
        <f t="shared" ref="G2564:G2627" si="283">F2564/2</f>
        <v>0</v>
      </c>
      <c r="M2564">
        <f t="shared" ref="M2564:M2627" si="284">MONTH(A2564)</f>
        <v>5</v>
      </c>
      <c r="N2564">
        <f>IF(OR(WEEKDAY(A2564)=1,WEEKDAY(A2564)=7,COUNTIF('2027祝日等（不使用）'!$A$1:$A$20,単年カーブ!A2564)=1),0,1)</f>
        <v>1</v>
      </c>
      <c r="O2564">
        <f t="shared" si="281"/>
        <v>17</v>
      </c>
      <c r="P2564">
        <f t="shared" ref="P2564:P2627" si="285">IF(AND(O2564&gt;16,O2564&lt;41),1,0)</f>
        <v>1</v>
      </c>
      <c r="Q2564">
        <f t="shared" ref="Q2564:Q2627" si="286">P2564*N2564</f>
        <v>1</v>
      </c>
    </row>
    <row r="2565" spans="1:17" ht="19.5" x14ac:dyDescent="0.4">
      <c r="A2565" s="33">
        <f t="shared" si="280"/>
        <v>46531</v>
      </c>
      <c r="B2565" s="27" t="str">
        <f t="shared" si="282"/>
        <v>(月)</v>
      </c>
      <c r="C2565" s="34">
        <v>0.35416666666666702</v>
      </c>
      <c r="D2565" s="16" t="s">
        <v>18</v>
      </c>
      <c r="E2565" s="35">
        <v>0.375</v>
      </c>
      <c r="F2565" s="50">
        <f>IF(COUNTIF('リスト（不使用）'!$A$5:$A$6,単年カーブ!$A$1),"希望数量入力ください",'単年（2027年度）'!$E$12*単年カーブ!$R$3+'単年（2027年度）'!$E$12*(1-単年カーブ!$R$3)*単年カーブ!Q2565)</f>
        <v>0</v>
      </c>
      <c r="G2565" s="47">
        <f t="shared" si="283"/>
        <v>0</v>
      </c>
      <c r="M2565">
        <f t="shared" si="284"/>
        <v>5</v>
      </c>
      <c r="N2565">
        <f>IF(OR(WEEKDAY(A2565)=1,WEEKDAY(A2565)=7,COUNTIF('2027祝日等（不使用）'!$A$1:$A$20,単年カーブ!A2565)=1),0,1)</f>
        <v>1</v>
      </c>
      <c r="O2565">
        <f t="shared" si="281"/>
        <v>18</v>
      </c>
      <c r="P2565">
        <f t="shared" si="285"/>
        <v>1</v>
      </c>
      <c r="Q2565">
        <f t="shared" si="286"/>
        <v>1</v>
      </c>
    </row>
    <row r="2566" spans="1:17" ht="19.5" x14ac:dyDescent="0.4">
      <c r="A2566" s="33">
        <f t="shared" si="280"/>
        <v>46531</v>
      </c>
      <c r="B2566" s="27" t="str">
        <f t="shared" si="282"/>
        <v>(月)</v>
      </c>
      <c r="C2566" s="34">
        <v>0.375</v>
      </c>
      <c r="D2566" s="16" t="s">
        <v>18</v>
      </c>
      <c r="E2566" s="35">
        <v>0.39583333333333298</v>
      </c>
      <c r="F2566" s="50">
        <f>IF(COUNTIF('リスト（不使用）'!$A$5:$A$6,単年カーブ!$A$1),"希望数量入力ください",'単年（2027年度）'!$E$12*単年カーブ!$R$3+'単年（2027年度）'!$E$12*(1-単年カーブ!$R$3)*単年カーブ!Q2566)</f>
        <v>0</v>
      </c>
      <c r="G2566" s="47">
        <f t="shared" si="283"/>
        <v>0</v>
      </c>
      <c r="M2566">
        <f t="shared" si="284"/>
        <v>5</v>
      </c>
      <c r="N2566">
        <f>IF(OR(WEEKDAY(A2566)=1,WEEKDAY(A2566)=7,COUNTIF('2027祝日等（不使用）'!$A$1:$A$20,単年カーブ!A2566)=1),0,1)</f>
        <v>1</v>
      </c>
      <c r="O2566">
        <f t="shared" si="281"/>
        <v>19</v>
      </c>
      <c r="P2566">
        <f t="shared" si="285"/>
        <v>1</v>
      </c>
      <c r="Q2566">
        <f t="shared" si="286"/>
        <v>1</v>
      </c>
    </row>
    <row r="2567" spans="1:17" ht="19.5" x14ac:dyDescent="0.4">
      <c r="A2567" s="33">
        <f t="shared" si="280"/>
        <v>46531</v>
      </c>
      <c r="B2567" s="27" t="str">
        <f t="shared" si="282"/>
        <v>(月)</v>
      </c>
      <c r="C2567" s="34">
        <v>0.39583333333333298</v>
      </c>
      <c r="D2567" s="16" t="s">
        <v>18</v>
      </c>
      <c r="E2567" s="35">
        <v>0.41666666666666702</v>
      </c>
      <c r="F2567" s="50">
        <f>IF(COUNTIF('リスト（不使用）'!$A$5:$A$6,単年カーブ!$A$1),"希望数量入力ください",'単年（2027年度）'!$E$12*単年カーブ!$R$3+'単年（2027年度）'!$E$12*(1-単年カーブ!$R$3)*単年カーブ!Q2567)</f>
        <v>0</v>
      </c>
      <c r="G2567" s="47">
        <f t="shared" si="283"/>
        <v>0</v>
      </c>
      <c r="M2567">
        <f t="shared" si="284"/>
        <v>5</v>
      </c>
      <c r="N2567">
        <f>IF(OR(WEEKDAY(A2567)=1,WEEKDAY(A2567)=7,COUNTIF('2027祝日等（不使用）'!$A$1:$A$20,単年カーブ!A2567)=1),0,1)</f>
        <v>1</v>
      </c>
      <c r="O2567">
        <f t="shared" si="281"/>
        <v>20</v>
      </c>
      <c r="P2567">
        <f t="shared" si="285"/>
        <v>1</v>
      </c>
      <c r="Q2567">
        <f t="shared" si="286"/>
        <v>1</v>
      </c>
    </row>
    <row r="2568" spans="1:17" ht="19.5" x14ac:dyDescent="0.4">
      <c r="A2568" s="33">
        <f t="shared" si="280"/>
        <v>46531</v>
      </c>
      <c r="B2568" s="27" t="str">
        <f t="shared" si="282"/>
        <v>(月)</v>
      </c>
      <c r="C2568" s="34">
        <v>0.41666666666666702</v>
      </c>
      <c r="D2568" s="16" t="s">
        <v>18</v>
      </c>
      <c r="E2568" s="35">
        <v>0.4375</v>
      </c>
      <c r="F2568" s="50">
        <f>IF(COUNTIF('リスト（不使用）'!$A$5:$A$6,単年カーブ!$A$1),"希望数量入力ください",'単年（2027年度）'!$E$12*単年カーブ!$R$3+'単年（2027年度）'!$E$12*(1-単年カーブ!$R$3)*単年カーブ!Q2568)</f>
        <v>0</v>
      </c>
      <c r="G2568" s="47">
        <f t="shared" si="283"/>
        <v>0</v>
      </c>
      <c r="M2568">
        <f t="shared" si="284"/>
        <v>5</v>
      </c>
      <c r="N2568">
        <f>IF(OR(WEEKDAY(A2568)=1,WEEKDAY(A2568)=7,COUNTIF('2027祝日等（不使用）'!$A$1:$A$20,単年カーブ!A2568)=1),0,1)</f>
        <v>1</v>
      </c>
      <c r="O2568">
        <f t="shared" si="281"/>
        <v>21</v>
      </c>
      <c r="P2568">
        <f t="shared" si="285"/>
        <v>1</v>
      </c>
      <c r="Q2568">
        <f t="shared" si="286"/>
        <v>1</v>
      </c>
    </row>
    <row r="2569" spans="1:17" ht="19.5" x14ac:dyDescent="0.4">
      <c r="A2569" s="33">
        <f t="shared" si="280"/>
        <v>46531</v>
      </c>
      <c r="B2569" s="27" t="str">
        <f t="shared" si="282"/>
        <v>(月)</v>
      </c>
      <c r="C2569" s="34">
        <v>0.4375</v>
      </c>
      <c r="D2569" s="16" t="s">
        <v>18</v>
      </c>
      <c r="E2569" s="35">
        <v>0.45833333333333298</v>
      </c>
      <c r="F2569" s="50">
        <f>IF(COUNTIF('リスト（不使用）'!$A$5:$A$6,単年カーブ!$A$1),"希望数量入力ください",'単年（2027年度）'!$E$12*単年カーブ!$R$3+'単年（2027年度）'!$E$12*(1-単年カーブ!$R$3)*単年カーブ!Q2569)</f>
        <v>0</v>
      </c>
      <c r="G2569" s="47">
        <f t="shared" si="283"/>
        <v>0</v>
      </c>
      <c r="M2569">
        <f t="shared" si="284"/>
        <v>5</v>
      </c>
      <c r="N2569">
        <f>IF(OR(WEEKDAY(A2569)=1,WEEKDAY(A2569)=7,COUNTIF('2027祝日等（不使用）'!$A$1:$A$20,単年カーブ!A2569)=1),0,1)</f>
        <v>1</v>
      </c>
      <c r="O2569">
        <f t="shared" si="281"/>
        <v>22</v>
      </c>
      <c r="P2569">
        <f t="shared" si="285"/>
        <v>1</v>
      </c>
      <c r="Q2569">
        <f t="shared" si="286"/>
        <v>1</v>
      </c>
    </row>
    <row r="2570" spans="1:17" ht="19.5" x14ac:dyDescent="0.4">
      <c r="A2570" s="33">
        <f t="shared" si="280"/>
        <v>46531</v>
      </c>
      <c r="B2570" s="27" t="str">
        <f t="shared" si="282"/>
        <v>(月)</v>
      </c>
      <c r="C2570" s="34">
        <v>0.45833333333333298</v>
      </c>
      <c r="D2570" s="16" t="s">
        <v>18</v>
      </c>
      <c r="E2570" s="35">
        <v>0.47916666666666702</v>
      </c>
      <c r="F2570" s="50">
        <f>IF(COUNTIF('リスト（不使用）'!$A$5:$A$6,単年カーブ!$A$1),"希望数量入力ください",'単年（2027年度）'!$E$12*単年カーブ!$R$3+'単年（2027年度）'!$E$12*(1-単年カーブ!$R$3)*単年カーブ!Q2570)</f>
        <v>0</v>
      </c>
      <c r="G2570" s="47">
        <f t="shared" si="283"/>
        <v>0</v>
      </c>
      <c r="M2570">
        <f t="shared" si="284"/>
        <v>5</v>
      </c>
      <c r="N2570">
        <f>IF(OR(WEEKDAY(A2570)=1,WEEKDAY(A2570)=7,COUNTIF('2027祝日等（不使用）'!$A$1:$A$20,単年カーブ!A2570)=1),0,1)</f>
        <v>1</v>
      </c>
      <c r="O2570">
        <f t="shared" si="281"/>
        <v>23</v>
      </c>
      <c r="P2570">
        <f t="shared" si="285"/>
        <v>1</v>
      </c>
      <c r="Q2570">
        <f t="shared" si="286"/>
        <v>1</v>
      </c>
    </row>
    <row r="2571" spans="1:17" ht="19.5" x14ac:dyDescent="0.4">
      <c r="A2571" s="33">
        <f t="shared" si="280"/>
        <v>46531</v>
      </c>
      <c r="B2571" s="27" t="str">
        <f t="shared" si="282"/>
        <v>(月)</v>
      </c>
      <c r="C2571" s="34">
        <v>0.47916666666666702</v>
      </c>
      <c r="D2571" s="16" t="s">
        <v>18</v>
      </c>
      <c r="E2571" s="35">
        <v>0.5</v>
      </c>
      <c r="F2571" s="50">
        <f>IF(COUNTIF('リスト（不使用）'!$A$5:$A$6,単年カーブ!$A$1),"希望数量入力ください",'単年（2027年度）'!$E$12*単年カーブ!$R$3+'単年（2027年度）'!$E$12*(1-単年カーブ!$R$3)*単年カーブ!Q2571)</f>
        <v>0</v>
      </c>
      <c r="G2571" s="47">
        <f t="shared" si="283"/>
        <v>0</v>
      </c>
      <c r="M2571">
        <f t="shared" si="284"/>
        <v>5</v>
      </c>
      <c r="N2571">
        <f>IF(OR(WEEKDAY(A2571)=1,WEEKDAY(A2571)=7,COUNTIF('2027祝日等（不使用）'!$A$1:$A$20,単年カーブ!A2571)=1),0,1)</f>
        <v>1</v>
      </c>
      <c r="O2571">
        <f t="shared" si="281"/>
        <v>24</v>
      </c>
      <c r="P2571">
        <f t="shared" si="285"/>
        <v>1</v>
      </c>
      <c r="Q2571">
        <f t="shared" si="286"/>
        <v>1</v>
      </c>
    </row>
    <row r="2572" spans="1:17" ht="19.5" x14ac:dyDescent="0.4">
      <c r="A2572" s="33">
        <f t="shared" si="280"/>
        <v>46531</v>
      </c>
      <c r="B2572" s="27" t="str">
        <f t="shared" si="282"/>
        <v>(月)</v>
      </c>
      <c r="C2572" s="34">
        <v>0.5</v>
      </c>
      <c r="D2572" s="16" t="s">
        <v>18</v>
      </c>
      <c r="E2572" s="35">
        <v>0.52083333333333304</v>
      </c>
      <c r="F2572" s="50">
        <f>IF(COUNTIF('リスト（不使用）'!$A$5:$A$6,単年カーブ!$A$1),"希望数量入力ください",'単年（2027年度）'!$E$12*単年カーブ!$R$3+'単年（2027年度）'!$E$12*(1-単年カーブ!$R$3)*単年カーブ!Q2572)</f>
        <v>0</v>
      </c>
      <c r="G2572" s="47">
        <f t="shared" si="283"/>
        <v>0</v>
      </c>
      <c r="M2572">
        <f t="shared" si="284"/>
        <v>5</v>
      </c>
      <c r="N2572">
        <f>IF(OR(WEEKDAY(A2572)=1,WEEKDAY(A2572)=7,COUNTIF('2027祝日等（不使用）'!$A$1:$A$20,単年カーブ!A2572)=1),0,1)</f>
        <v>1</v>
      </c>
      <c r="O2572">
        <f t="shared" si="281"/>
        <v>25</v>
      </c>
      <c r="P2572">
        <f t="shared" si="285"/>
        <v>1</v>
      </c>
      <c r="Q2572">
        <f t="shared" si="286"/>
        <v>1</v>
      </c>
    </row>
    <row r="2573" spans="1:17" ht="19.5" x14ac:dyDescent="0.4">
      <c r="A2573" s="33">
        <f t="shared" si="280"/>
        <v>46531</v>
      </c>
      <c r="B2573" s="27" t="str">
        <f t="shared" si="282"/>
        <v>(月)</v>
      </c>
      <c r="C2573" s="34">
        <v>0.52083333333333304</v>
      </c>
      <c r="D2573" s="16" t="s">
        <v>18</v>
      </c>
      <c r="E2573" s="35">
        <v>0.54166666666666696</v>
      </c>
      <c r="F2573" s="50">
        <f>IF(COUNTIF('リスト（不使用）'!$A$5:$A$6,単年カーブ!$A$1),"希望数量入力ください",'単年（2027年度）'!$E$12*単年カーブ!$R$3+'単年（2027年度）'!$E$12*(1-単年カーブ!$R$3)*単年カーブ!Q2573)</f>
        <v>0</v>
      </c>
      <c r="G2573" s="47">
        <f t="shared" si="283"/>
        <v>0</v>
      </c>
      <c r="M2573">
        <f t="shared" si="284"/>
        <v>5</v>
      </c>
      <c r="N2573">
        <f>IF(OR(WEEKDAY(A2573)=1,WEEKDAY(A2573)=7,COUNTIF('2027祝日等（不使用）'!$A$1:$A$20,単年カーブ!A2573)=1),0,1)</f>
        <v>1</v>
      </c>
      <c r="O2573">
        <f t="shared" si="281"/>
        <v>26</v>
      </c>
      <c r="P2573">
        <f t="shared" si="285"/>
        <v>1</v>
      </c>
      <c r="Q2573">
        <f t="shared" si="286"/>
        <v>1</v>
      </c>
    </row>
    <row r="2574" spans="1:17" ht="19.5" x14ac:dyDescent="0.4">
      <c r="A2574" s="33">
        <f t="shared" si="280"/>
        <v>46531</v>
      </c>
      <c r="B2574" s="27" t="str">
        <f t="shared" si="282"/>
        <v>(月)</v>
      </c>
      <c r="C2574" s="34">
        <v>0.54166666666666696</v>
      </c>
      <c r="D2574" s="16" t="s">
        <v>18</v>
      </c>
      <c r="E2574" s="35">
        <v>0.5625</v>
      </c>
      <c r="F2574" s="50">
        <f>IF(COUNTIF('リスト（不使用）'!$A$5:$A$6,単年カーブ!$A$1),"希望数量入力ください",'単年（2027年度）'!$E$12*単年カーブ!$R$3+'単年（2027年度）'!$E$12*(1-単年カーブ!$R$3)*単年カーブ!Q2574)</f>
        <v>0</v>
      </c>
      <c r="G2574" s="47">
        <f t="shared" si="283"/>
        <v>0</v>
      </c>
      <c r="M2574">
        <f t="shared" si="284"/>
        <v>5</v>
      </c>
      <c r="N2574">
        <f>IF(OR(WEEKDAY(A2574)=1,WEEKDAY(A2574)=7,COUNTIF('2027祝日等（不使用）'!$A$1:$A$20,単年カーブ!A2574)=1),0,1)</f>
        <v>1</v>
      </c>
      <c r="O2574">
        <f t="shared" si="281"/>
        <v>27</v>
      </c>
      <c r="P2574">
        <f t="shared" si="285"/>
        <v>1</v>
      </c>
      <c r="Q2574">
        <f t="shared" si="286"/>
        <v>1</v>
      </c>
    </row>
    <row r="2575" spans="1:17" ht="19.5" x14ac:dyDescent="0.4">
      <c r="A2575" s="33">
        <f t="shared" si="280"/>
        <v>46531</v>
      </c>
      <c r="B2575" s="27" t="str">
        <f t="shared" si="282"/>
        <v>(月)</v>
      </c>
      <c r="C2575" s="34">
        <v>0.5625</v>
      </c>
      <c r="D2575" s="16" t="s">
        <v>18</v>
      </c>
      <c r="E2575" s="35">
        <v>0.58333333333333304</v>
      </c>
      <c r="F2575" s="50">
        <f>IF(COUNTIF('リスト（不使用）'!$A$5:$A$6,単年カーブ!$A$1),"希望数量入力ください",'単年（2027年度）'!$E$12*単年カーブ!$R$3+'単年（2027年度）'!$E$12*(1-単年カーブ!$R$3)*単年カーブ!Q2575)</f>
        <v>0</v>
      </c>
      <c r="G2575" s="47">
        <f t="shared" si="283"/>
        <v>0</v>
      </c>
      <c r="M2575">
        <f t="shared" si="284"/>
        <v>5</v>
      </c>
      <c r="N2575">
        <f>IF(OR(WEEKDAY(A2575)=1,WEEKDAY(A2575)=7,COUNTIF('2027祝日等（不使用）'!$A$1:$A$20,単年カーブ!A2575)=1),0,1)</f>
        <v>1</v>
      </c>
      <c r="O2575">
        <f t="shared" si="281"/>
        <v>28</v>
      </c>
      <c r="P2575">
        <f t="shared" si="285"/>
        <v>1</v>
      </c>
      <c r="Q2575">
        <f t="shared" si="286"/>
        <v>1</v>
      </c>
    </row>
    <row r="2576" spans="1:17" ht="19.5" x14ac:dyDescent="0.4">
      <c r="A2576" s="33">
        <f t="shared" si="280"/>
        <v>46531</v>
      </c>
      <c r="B2576" s="27" t="str">
        <f t="shared" si="282"/>
        <v>(月)</v>
      </c>
      <c r="C2576" s="34">
        <v>0.58333333333333304</v>
      </c>
      <c r="D2576" s="16" t="s">
        <v>18</v>
      </c>
      <c r="E2576" s="35">
        <v>0.60416666666666696</v>
      </c>
      <c r="F2576" s="50">
        <f>IF(COUNTIF('リスト（不使用）'!$A$5:$A$6,単年カーブ!$A$1),"希望数量入力ください",'単年（2027年度）'!$E$12*単年カーブ!$R$3+'単年（2027年度）'!$E$12*(1-単年カーブ!$R$3)*単年カーブ!Q2576)</f>
        <v>0</v>
      </c>
      <c r="G2576" s="47">
        <f t="shared" si="283"/>
        <v>0</v>
      </c>
      <c r="M2576">
        <f t="shared" si="284"/>
        <v>5</v>
      </c>
      <c r="N2576">
        <f>IF(OR(WEEKDAY(A2576)=1,WEEKDAY(A2576)=7,COUNTIF('2027祝日等（不使用）'!$A$1:$A$20,単年カーブ!A2576)=1),0,1)</f>
        <v>1</v>
      </c>
      <c r="O2576">
        <f t="shared" si="281"/>
        <v>29</v>
      </c>
      <c r="P2576">
        <f t="shared" si="285"/>
        <v>1</v>
      </c>
      <c r="Q2576">
        <f t="shared" si="286"/>
        <v>1</v>
      </c>
    </row>
    <row r="2577" spans="1:17" ht="19.5" x14ac:dyDescent="0.4">
      <c r="A2577" s="33">
        <f t="shared" si="280"/>
        <v>46531</v>
      </c>
      <c r="B2577" s="27" t="str">
        <f t="shared" si="282"/>
        <v>(月)</v>
      </c>
      <c r="C2577" s="34">
        <v>0.60416666666666696</v>
      </c>
      <c r="D2577" s="16" t="s">
        <v>18</v>
      </c>
      <c r="E2577" s="35">
        <v>0.625</v>
      </c>
      <c r="F2577" s="50">
        <f>IF(COUNTIF('リスト（不使用）'!$A$5:$A$6,単年カーブ!$A$1),"希望数量入力ください",'単年（2027年度）'!$E$12*単年カーブ!$R$3+'単年（2027年度）'!$E$12*(1-単年カーブ!$R$3)*単年カーブ!Q2577)</f>
        <v>0</v>
      </c>
      <c r="G2577" s="47">
        <f t="shared" si="283"/>
        <v>0</v>
      </c>
      <c r="M2577">
        <f t="shared" si="284"/>
        <v>5</v>
      </c>
      <c r="N2577">
        <f>IF(OR(WEEKDAY(A2577)=1,WEEKDAY(A2577)=7,COUNTIF('2027祝日等（不使用）'!$A$1:$A$20,単年カーブ!A2577)=1),0,1)</f>
        <v>1</v>
      </c>
      <c r="O2577">
        <f t="shared" si="281"/>
        <v>30</v>
      </c>
      <c r="P2577">
        <f t="shared" si="285"/>
        <v>1</v>
      </c>
      <c r="Q2577">
        <f t="shared" si="286"/>
        <v>1</v>
      </c>
    </row>
    <row r="2578" spans="1:17" ht="19.5" x14ac:dyDescent="0.4">
      <c r="A2578" s="33">
        <f t="shared" si="280"/>
        <v>46531</v>
      </c>
      <c r="B2578" s="27" t="str">
        <f t="shared" si="282"/>
        <v>(月)</v>
      </c>
      <c r="C2578" s="34">
        <v>0.625</v>
      </c>
      <c r="D2578" s="16" t="s">
        <v>18</v>
      </c>
      <c r="E2578" s="35">
        <v>0.64583333333333304</v>
      </c>
      <c r="F2578" s="50">
        <f>IF(COUNTIF('リスト（不使用）'!$A$5:$A$6,単年カーブ!$A$1),"希望数量入力ください",'単年（2027年度）'!$E$12*単年カーブ!$R$3+'単年（2027年度）'!$E$12*(1-単年カーブ!$R$3)*単年カーブ!Q2578)</f>
        <v>0</v>
      </c>
      <c r="G2578" s="47">
        <f t="shared" si="283"/>
        <v>0</v>
      </c>
      <c r="M2578">
        <f t="shared" si="284"/>
        <v>5</v>
      </c>
      <c r="N2578">
        <f>IF(OR(WEEKDAY(A2578)=1,WEEKDAY(A2578)=7,COUNTIF('2027祝日等（不使用）'!$A$1:$A$20,単年カーブ!A2578)=1),0,1)</f>
        <v>1</v>
      </c>
      <c r="O2578">
        <f t="shared" si="281"/>
        <v>31</v>
      </c>
      <c r="P2578">
        <f t="shared" si="285"/>
        <v>1</v>
      </c>
      <c r="Q2578">
        <f t="shared" si="286"/>
        <v>1</v>
      </c>
    </row>
    <row r="2579" spans="1:17" ht="19.5" x14ac:dyDescent="0.4">
      <c r="A2579" s="33">
        <f t="shared" si="280"/>
        <v>46531</v>
      </c>
      <c r="B2579" s="27" t="str">
        <f t="shared" si="282"/>
        <v>(月)</v>
      </c>
      <c r="C2579" s="34">
        <v>0.64583333333333304</v>
      </c>
      <c r="D2579" s="16" t="s">
        <v>18</v>
      </c>
      <c r="E2579" s="35">
        <v>0.66666666666666696</v>
      </c>
      <c r="F2579" s="50">
        <f>IF(COUNTIF('リスト（不使用）'!$A$5:$A$6,単年カーブ!$A$1),"希望数量入力ください",'単年（2027年度）'!$E$12*単年カーブ!$R$3+'単年（2027年度）'!$E$12*(1-単年カーブ!$R$3)*単年カーブ!Q2579)</f>
        <v>0</v>
      </c>
      <c r="G2579" s="47">
        <f t="shared" si="283"/>
        <v>0</v>
      </c>
      <c r="M2579">
        <f t="shared" si="284"/>
        <v>5</v>
      </c>
      <c r="N2579">
        <f>IF(OR(WEEKDAY(A2579)=1,WEEKDAY(A2579)=7,COUNTIF('2027祝日等（不使用）'!$A$1:$A$20,単年カーブ!A2579)=1),0,1)</f>
        <v>1</v>
      </c>
      <c r="O2579">
        <f t="shared" si="281"/>
        <v>32</v>
      </c>
      <c r="P2579">
        <f t="shared" si="285"/>
        <v>1</v>
      </c>
      <c r="Q2579">
        <f t="shared" si="286"/>
        <v>1</v>
      </c>
    </row>
    <row r="2580" spans="1:17" ht="19.5" x14ac:dyDescent="0.4">
      <c r="A2580" s="33">
        <f t="shared" si="280"/>
        <v>46531</v>
      </c>
      <c r="B2580" s="27" t="str">
        <f t="shared" si="282"/>
        <v>(月)</v>
      </c>
      <c r="C2580" s="34">
        <v>0.66666666666666696</v>
      </c>
      <c r="D2580" s="16" t="s">
        <v>18</v>
      </c>
      <c r="E2580" s="35">
        <v>0.6875</v>
      </c>
      <c r="F2580" s="50">
        <f>IF(COUNTIF('リスト（不使用）'!$A$5:$A$6,単年カーブ!$A$1),"希望数量入力ください",'単年（2027年度）'!$E$12*単年カーブ!$R$3+'単年（2027年度）'!$E$12*(1-単年カーブ!$R$3)*単年カーブ!Q2580)</f>
        <v>0</v>
      </c>
      <c r="G2580" s="47">
        <f t="shared" si="283"/>
        <v>0</v>
      </c>
      <c r="M2580">
        <f t="shared" si="284"/>
        <v>5</v>
      </c>
      <c r="N2580">
        <f>IF(OR(WEEKDAY(A2580)=1,WEEKDAY(A2580)=7,COUNTIF('2027祝日等（不使用）'!$A$1:$A$20,単年カーブ!A2580)=1),0,1)</f>
        <v>1</v>
      </c>
      <c r="O2580">
        <f t="shared" si="281"/>
        <v>33</v>
      </c>
      <c r="P2580">
        <f t="shared" si="285"/>
        <v>1</v>
      </c>
      <c r="Q2580">
        <f t="shared" si="286"/>
        <v>1</v>
      </c>
    </row>
    <row r="2581" spans="1:17" ht="19.5" x14ac:dyDescent="0.4">
      <c r="A2581" s="33">
        <f t="shared" si="280"/>
        <v>46531</v>
      </c>
      <c r="B2581" s="27" t="str">
        <f t="shared" si="282"/>
        <v>(月)</v>
      </c>
      <c r="C2581" s="34">
        <v>0.6875</v>
      </c>
      <c r="D2581" s="16" t="s">
        <v>18</v>
      </c>
      <c r="E2581" s="35">
        <v>0.70833333333333304</v>
      </c>
      <c r="F2581" s="50">
        <f>IF(COUNTIF('リスト（不使用）'!$A$5:$A$6,単年カーブ!$A$1),"希望数量入力ください",'単年（2027年度）'!$E$12*単年カーブ!$R$3+'単年（2027年度）'!$E$12*(1-単年カーブ!$R$3)*単年カーブ!Q2581)</f>
        <v>0</v>
      </c>
      <c r="G2581" s="47">
        <f t="shared" si="283"/>
        <v>0</v>
      </c>
      <c r="M2581">
        <f t="shared" si="284"/>
        <v>5</v>
      </c>
      <c r="N2581">
        <f>IF(OR(WEEKDAY(A2581)=1,WEEKDAY(A2581)=7,COUNTIF('2027祝日等（不使用）'!$A$1:$A$20,単年カーブ!A2581)=1),0,1)</f>
        <v>1</v>
      </c>
      <c r="O2581">
        <f t="shared" si="281"/>
        <v>34</v>
      </c>
      <c r="P2581">
        <f t="shared" si="285"/>
        <v>1</v>
      </c>
      <c r="Q2581">
        <f t="shared" si="286"/>
        <v>1</v>
      </c>
    </row>
    <row r="2582" spans="1:17" ht="19.5" x14ac:dyDescent="0.4">
      <c r="A2582" s="33">
        <f t="shared" si="280"/>
        <v>46531</v>
      </c>
      <c r="B2582" s="27" t="str">
        <f t="shared" si="282"/>
        <v>(月)</v>
      </c>
      <c r="C2582" s="34">
        <v>0.70833333333333304</v>
      </c>
      <c r="D2582" s="16" t="s">
        <v>18</v>
      </c>
      <c r="E2582" s="35">
        <v>0.72916666666666696</v>
      </c>
      <c r="F2582" s="50">
        <f>IF(COUNTIF('リスト（不使用）'!$A$5:$A$6,単年カーブ!$A$1),"希望数量入力ください",'単年（2027年度）'!$E$12*単年カーブ!$R$3+'単年（2027年度）'!$E$12*(1-単年カーブ!$R$3)*単年カーブ!Q2582)</f>
        <v>0</v>
      </c>
      <c r="G2582" s="47">
        <f t="shared" si="283"/>
        <v>0</v>
      </c>
      <c r="M2582">
        <f t="shared" si="284"/>
        <v>5</v>
      </c>
      <c r="N2582">
        <f>IF(OR(WEEKDAY(A2582)=1,WEEKDAY(A2582)=7,COUNTIF('2027祝日等（不使用）'!$A$1:$A$20,単年カーブ!A2582)=1),0,1)</f>
        <v>1</v>
      </c>
      <c r="O2582">
        <f t="shared" si="281"/>
        <v>35</v>
      </c>
      <c r="P2582">
        <f t="shared" si="285"/>
        <v>1</v>
      </c>
      <c r="Q2582">
        <f t="shared" si="286"/>
        <v>1</v>
      </c>
    </row>
    <row r="2583" spans="1:17" ht="19.5" x14ac:dyDescent="0.4">
      <c r="A2583" s="33">
        <f t="shared" si="280"/>
        <v>46531</v>
      </c>
      <c r="B2583" s="27" t="str">
        <f t="shared" si="282"/>
        <v>(月)</v>
      </c>
      <c r="C2583" s="34">
        <v>0.72916666666666696</v>
      </c>
      <c r="D2583" s="16" t="s">
        <v>18</v>
      </c>
      <c r="E2583" s="35">
        <v>0.75</v>
      </c>
      <c r="F2583" s="50">
        <f>IF(COUNTIF('リスト（不使用）'!$A$5:$A$6,単年カーブ!$A$1),"希望数量入力ください",'単年（2027年度）'!$E$12*単年カーブ!$R$3+'単年（2027年度）'!$E$12*(1-単年カーブ!$R$3)*単年カーブ!Q2583)</f>
        <v>0</v>
      </c>
      <c r="G2583" s="47">
        <f t="shared" si="283"/>
        <v>0</v>
      </c>
      <c r="M2583">
        <f t="shared" si="284"/>
        <v>5</v>
      </c>
      <c r="N2583">
        <f>IF(OR(WEEKDAY(A2583)=1,WEEKDAY(A2583)=7,COUNTIF('2027祝日等（不使用）'!$A$1:$A$20,単年カーブ!A2583)=1),0,1)</f>
        <v>1</v>
      </c>
      <c r="O2583">
        <f t="shared" si="281"/>
        <v>36</v>
      </c>
      <c r="P2583">
        <f t="shared" si="285"/>
        <v>1</v>
      </c>
      <c r="Q2583">
        <f t="shared" si="286"/>
        <v>1</v>
      </c>
    </row>
    <row r="2584" spans="1:17" ht="19.5" x14ac:dyDescent="0.4">
      <c r="A2584" s="33">
        <f t="shared" si="280"/>
        <v>46531</v>
      </c>
      <c r="B2584" s="27" t="str">
        <f t="shared" si="282"/>
        <v>(月)</v>
      </c>
      <c r="C2584" s="34">
        <v>0.75</v>
      </c>
      <c r="D2584" s="16" t="s">
        <v>18</v>
      </c>
      <c r="E2584" s="35">
        <v>0.77083333333333304</v>
      </c>
      <c r="F2584" s="50">
        <f>IF(COUNTIF('リスト（不使用）'!$A$5:$A$6,単年カーブ!$A$1),"希望数量入力ください",'単年（2027年度）'!$E$12*単年カーブ!$R$3+'単年（2027年度）'!$E$12*(1-単年カーブ!$R$3)*単年カーブ!Q2584)</f>
        <v>0</v>
      </c>
      <c r="G2584" s="47">
        <f t="shared" si="283"/>
        <v>0</v>
      </c>
      <c r="M2584">
        <f t="shared" si="284"/>
        <v>5</v>
      </c>
      <c r="N2584">
        <f>IF(OR(WEEKDAY(A2584)=1,WEEKDAY(A2584)=7,COUNTIF('2027祝日等（不使用）'!$A$1:$A$20,単年カーブ!A2584)=1),0,1)</f>
        <v>1</v>
      </c>
      <c r="O2584">
        <f t="shared" si="281"/>
        <v>37</v>
      </c>
      <c r="P2584">
        <f t="shared" si="285"/>
        <v>1</v>
      </c>
      <c r="Q2584">
        <f t="shared" si="286"/>
        <v>1</v>
      </c>
    </row>
    <row r="2585" spans="1:17" ht="19.5" x14ac:dyDescent="0.4">
      <c r="A2585" s="33">
        <f t="shared" si="280"/>
        <v>46531</v>
      </c>
      <c r="B2585" s="27" t="str">
        <f t="shared" si="282"/>
        <v>(月)</v>
      </c>
      <c r="C2585" s="34">
        <v>0.77083333333333304</v>
      </c>
      <c r="D2585" s="16" t="s">
        <v>18</v>
      </c>
      <c r="E2585" s="35">
        <v>0.79166666666666696</v>
      </c>
      <c r="F2585" s="50">
        <f>IF(COUNTIF('リスト（不使用）'!$A$5:$A$6,単年カーブ!$A$1),"希望数量入力ください",'単年（2027年度）'!$E$12*単年カーブ!$R$3+'単年（2027年度）'!$E$12*(1-単年カーブ!$R$3)*単年カーブ!Q2585)</f>
        <v>0</v>
      </c>
      <c r="G2585" s="47">
        <f t="shared" si="283"/>
        <v>0</v>
      </c>
      <c r="M2585">
        <f t="shared" si="284"/>
        <v>5</v>
      </c>
      <c r="N2585">
        <f>IF(OR(WEEKDAY(A2585)=1,WEEKDAY(A2585)=7,COUNTIF('2027祝日等（不使用）'!$A$1:$A$20,単年カーブ!A2585)=1),0,1)</f>
        <v>1</v>
      </c>
      <c r="O2585">
        <f t="shared" si="281"/>
        <v>38</v>
      </c>
      <c r="P2585">
        <f t="shared" si="285"/>
        <v>1</v>
      </c>
      <c r="Q2585">
        <f t="shared" si="286"/>
        <v>1</v>
      </c>
    </row>
    <row r="2586" spans="1:17" ht="19.5" x14ac:dyDescent="0.4">
      <c r="A2586" s="33">
        <f t="shared" si="280"/>
        <v>46531</v>
      </c>
      <c r="B2586" s="27" t="str">
        <f t="shared" si="282"/>
        <v>(月)</v>
      </c>
      <c r="C2586" s="34">
        <v>0.79166666666666696</v>
      </c>
      <c r="D2586" s="16" t="s">
        <v>18</v>
      </c>
      <c r="E2586" s="35">
        <v>0.8125</v>
      </c>
      <c r="F2586" s="50">
        <f>IF(COUNTIF('リスト（不使用）'!$A$5:$A$6,単年カーブ!$A$1),"希望数量入力ください",'単年（2027年度）'!$E$12*単年カーブ!$R$3+'単年（2027年度）'!$E$12*(1-単年カーブ!$R$3)*単年カーブ!Q2586)</f>
        <v>0</v>
      </c>
      <c r="G2586" s="47">
        <f t="shared" si="283"/>
        <v>0</v>
      </c>
      <c r="M2586">
        <f t="shared" si="284"/>
        <v>5</v>
      </c>
      <c r="N2586">
        <f>IF(OR(WEEKDAY(A2586)=1,WEEKDAY(A2586)=7,COUNTIF('2027祝日等（不使用）'!$A$1:$A$20,単年カーブ!A2586)=1),0,1)</f>
        <v>1</v>
      </c>
      <c r="O2586">
        <f t="shared" si="281"/>
        <v>39</v>
      </c>
      <c r="P2586">
        <f t="shared" si="285"/>
        <v>1</v>
      </c>
      <c r="Q2586">
        <f t="shared" si="286"/>
        <v>1</v>
      </c>
    </row>
    <row r="2587" spans="1:17" ht="19.5" x14ac:dyDescent="0.4">
      <c r="A2587" s="33">
        <f t="shared" si="280"/>
        <v>46531</v>
      </c>
      <c r="B2587" s="27" t="str">
        <f t="shared" si="282"/>
        <v>(月)</v>
      </c>
      <c r="C2587" s="34">
        <v>0.8125</v>
      </c>
      <c r="D2587" s="16" t="s">
        <v>18</v>
      </c>
      <c r="E2587" s="35">
        <v>0.83333333333333304</v>
      </c>
      <c r="F2587" s="50">
        <f>IF(COUNTIF('リスト（不使用）'!$A$5:$A$6,単年カーブ!$A$1),"希望数量入力ください",'単年（2027年度）'!$E$12*単年カーブ!$R$3+'単年（2027年度）'!$E$12*(1-単年カーブ!$R$3)*単年カーブ!Q2587)</f>
        <v>0</v>
      </c>
      <c r="G2587" s="47">
        <f t="shared" si="283"/>
        <v>0</v>
      </c>
      <c r="M2587">
        <f t="shared" si="284"/>
        <v>5</v>
      </c>
      <c r="N2587">
        <f>IF(OR(WEEKDAY(A2587)=1,WEEKDAY(A2587)=7,COUNTIF('2027祝日等（不使用）'!$A$1:$A$20,単年カーブ!A2587)=1),0,1)</f>
        <v>1</v>
      </c>
      <c r="O2587">
        <f t="shared" si="281"/>
        <v>40</v>
      </c>
      <c r="P2587">
        <f t="shared" si="285"/>
        <v>1</v>
      </c>
      <c r="Q2587">
        <f t="shared" si="286"/>
        <v>1</v>
      </c>
    </row>
    <row r="2588" spans="1:17" ht="19.5" x14ac:dyDescent="0.4">
      <c r="A2588" s="33">
        <f t="shared" si="280"/>
        <v>46531</v>
      </c>
      <c r="B2588" s="27" t="str">
        <f t="shared" si="282"/>
        <v>(月)</v>
      </c>
      <c r="C2588" s="34">
        <v>0.83333333333333304</v>
      </c>
      <c r="D2588" s="16" t="s">
        <v>18</v>
      </c>
      <c r="E2588" s="35">
        <v>0.85416666666666696</v>
      </c>
      <c r="F2588" s="50">
        <f>IF(COUNTIF('リスト（不使用）'!$A$5:$A$6,単年カーブ!$A$1),"希望数量入力ください",'単年（2027年度）'!$E$12*単年カーブ!$R$3+'単年（2027年度）'!$E$12*(1-単年カーブ!$R$3)*単年カーブ!Q2588)</f>
        <v>0</v>
      </c>
      <c r="G2588" s="47">
        <f t="shared" si="283"/>
        <v>0</v>
      </c>
      <c r="M2588">
        <f t="shared" si="284"/>
        <v>5</v>
      </c>
      <c r="N2588">
        <f>IF(OR(WEEKDAY(A2588)=1,WEEKDAY(A2588)=7,COUNTIF('2027祝日等（不使用）'!$A$1:$A$20,単年カーブ!A2588)=1),0,1)</f>
        <v>1</v>
      </c>
      <c r="O2588">
        <f t="shared" si="281"/>
        <v>41</v>
      </c>
      <c r="P2588">
        <f t="shared" si="285"/>
        <v>0</v>
      </c>
      <c r="Q2588">
        <f t="shared" si="286"/>
        <v>0</v>
      </c>
    </row>
    <row r="2589" spans="1:17" ht="19.5" x14ac:dyDescent="0.4">
      <c r="A2589" s="33">
        <f t="shared" si="280"/>
        <v>46531</v>
      </c>
      <c r="B2589" s="27" t="str">
        <f t="shared" si="282"/>
        <v>(月)</v>
      </c>
      <c r="C2589" s="34">
        <v>0.85416666666666696</v>
      </c>
      <c r="D2589" s="16" t="s">
        <v>18</v>
      </c>
      <c r="E2589" s="35">
        <v>0.875</v>
      </c>
      <c r="F2589" s="50">
        <f>IF(COUNTIF('リスト（不使用）'!$A$5:$A$6,単年カーブ!$A$1),"希望数量入力ください",'単年（2027年度）'!$E$12*単年カーブ!$R$3+'単年（2027年度）'!$E$12*(1-単年カーブ!$R$3)*単年カーブ!Q2589)</f>
        <v>0</v>
      </c>
      <c r="G2589" s="47">
        <f t="shared" si="283"/>
        <v>0</v>
      </c>
      <c r="M2589">
        <f t="shared" si="284"/>
        <v>5</v>
      </c>
      <c r="N2589">
        <f>IF(OR(WEEKDAY(A2589)=1,WEEKDAY(A2589)=7,COUNTIF('2027祝日等（不使用）'!$A$1:$A$20,単年カーブ!A2589)=1),0,1)</f>
        <v>1</v>
      </c>
      <c r="O2589">
        <f t="shared" si="281"/>
        <v>42</v>
      </c>
      <c r="P2589">
        <f t="shared" si="285"/>
        <v>0</v>
      </c>
      <c r="Q2589">
        <f t="shared" si="286"/>
        <v>0</v>
      </c>
    </row>
    <row r="2590" spans="1:17" ht="19.5" x14ac:dyDescent="0.4">
      <c r="A2590" s="33">
        <f t="shared" si="280"/>
        <v>46531</v>
      </c>
      <c r="B2590" s="27" t="str">
        <f t="shared" si="282"/>
        <v>(月)</v>
      </c>
      <c r="C2590" s="34">
        <v>0.875</v>
      </c>
      <c r="D2590" s="16" t="s">
        <v>18</v>
      </c>
      <c r="E2590" s="35">
        <v>0.89583333333333304</v>
      </c>
      <c r="F2590" s="50">
        <f>IF(COUNTIF('リスト（不使用）'!$A$5:$A$6,単年カーブ!$A$1),"希望数量入力ください",'単年（2027年度）'!$E$12*単年カーブ!$R$3+'単年（2027年度）'!$E$12*(1-単年カーブ!$R$3)*単年カーブ!Q2590)</f>
        <v>0</v>
      </c>
      <c r="G2590" s="47">
        <f t="shared" si="283"/>
        <v>0</v>
      </c>
      <c r="M2590">
        <f t="shared" si="284"/>
        <v>5</v>
      </c>
      <c r="N2590">
        <f>IF(OR(WEEKDAY(A2590)=1,WEEKDAY(A2590)=7,COUNTIF('2027祝日等（不使用）'!$A$1:$A$20,単年カーブ!A2590)=1),0,1)</f>
        <v>1</v>
      </c>
      <c r="O2590">
        <f t="shared" si="281"/>
        <v>43</v>
      </c>
      <c r="P2590">
        <f t="shared" si="285"/>
        <v>0</v>
      </c>
      <c r="Q2590">
        <f t="shared" si="286"/>
        <v>0</v>
      </c>
    </row>
    <row r="2591" spans="1:17" ht="19.5" x14ac:dyDescent="0.4">
      <c r="A2591" s="33">
        <f t="shared" si="280"/>
        <v>46531</v>
      </c>
      <c r="B2591" s="27" t="str">
        <f t="shared" si="282"/>
        <v>(月)</v>
      </c>
      <c r="C2591" s="34">
        <v>0.89583333333333304</v>
      </c>
      <c r="D2591" s="16" t="s">
        <v>18</v>
      </c>
      <c r="E2591" s="35">
        <v>0.91666666666666696</v>
      </c>
      <c r="F2591" s="50">
        <f>IF(COUNTIF('リスト（不使用）'!$A$5:$A$6,単年カーブ!$A$1),"希望数量入力ください",'単年（2027年度）'!$E$12*単年カーブ!$R$3+'単年（2027年度）'!$E$12*(1-単年カーブ!$R$3)*単年カーブ!Q2591)</f>
        <v>0</v>
      </c>
      <c r="G2591" s="47">
        <f t="shared" si="283"/>
        <v>0</v>
      </c>
      <c r="M2591">
        <f t="shared" si="284"/>
        <v>5</v>
      </c>
      <c r="N2591">
        <f>IF(OR(WEEKDAY(A2591)=1,WEEKDAY(A2591)=7,COUNTIF('2027祝日等（不使用）'!$A$1:$A$20,単年カーブ!A2591)=1),0,1)</f>
        <v>1</v>
      </c>
      <c r="O2591">
        <f t="shared" si="281"/>
        <v>44</v>
      </c>
      <c r="P2591">
        <f t="shared" si="285"/>
        <v>0</v>
      </c>
      <c r="Q2591">
        <f t="shared" si="286"/>
        <v>0</v>
      </c>
    </row>
    <row r="2592" spans="1:17" ht="19.5" x14ac:dyDescent="0.4">
      <c r="A2592" s="33">
        <f t="shared" si="280"/>
        <v>46531</v>
      </c>
      <c r="B2592" s="27" t="str">
        <f t="shared" si="282"/>
        <v>(月)</v>
      </c>
      <c r="C2592" s="34">
        <v>0.91666666666666696</v>
      </c>
      <c r="D2592" s="16" t="s">
        <v>18</v>
      </c>
      <c r="E2592" s="35">
        <v>0.9375</v>
      </c>
      <c r="F2592" s="50">
        <f>IF(COUNTIF('リスト（不使用）'!$A$5:$A$6,単年カーブ!$A$1),"希望数量入力ください",'単年（2027年度）'!$E$12*単年カーブ!$R$3+'単年（2027年度）'!$E$12*(1-単年カーブ!$R$3)*単年カーブ!Q2592)</f>
        <v>0</v>
      </c>
      <c r="G2592" s="47">
        <f t="shared" si="283"/>
        <v>0</v>
      </c>
      <c r="M2592">
        <f t="shared" si="284"/>
        <v>5</v>
      </c>
      <c r="N2592">
        <f>IF(OR(WEEKDAY(A2592)=1,WEEKDAY(A2592)=7,COUNTIF('2027祝日等（不使用）'!$A$1:$A$20,単年カーブ!A2592)=1),0,1)</f>
        <v>1</v>
      </c>
      <c r="O2592">
        <f t="shared" si="281"/>
        <v>45</v>
      </c>
      <c r="P2592">
        <f t="shared" si="285"/>
        <v>0</v>
      </c>
      <c r="Q2592">
        <f t="shared" si="286"/>
        <v>0</v>
      </c>
    </row>
    <row r="2593" spans="1:17" ht="19.5" x14ac:dyDescent="0.4">
      <c r="A2593" s="33">
        <f t="shared" si="280"/>
        <v>46531</v>
      </c>
      <c r="B2593" s="27" t="str">
        <f t="shared" si="282"/>
        <v>(月)</v>
      </c>
      <c r="C2593" s="34">
        <v>0.9375</v>
      </c>
      <c r="D2593" s="16" t="s">
        <v>18</v>
      </c>
      <c r="E2593" s="35">
        <v>0.95833333333333304</v>
      </c>
      <c r="F2593" s="50">
        <f>IF(COUNTIF('リスト（不使用）'!$A$5:$A$6,単年カーブ!$A$1),"希望数量入力ください",'単年（2027年度）'!$E$12*単年カーブ!$R$3+'単年（2027年度）'!$E$12*(1-単年カーブ!$R$3)*単年カーブ!Q2593)</f>
        <v>0</v>
      </c>
      <c r="G2593" s="47">
        <f t="shared" si="283"/>
        <v>0</v>
      </c>
      <c r="M2593">
        <f t="shared" si="284"/>
        <v>5</v>
      </c>
      <c r="N2593">
        <f>IF(OR(WEEKDAY(A2593)=1,WEEKDAY(A2593)=7,COUNTIF('2027祝日等（不使用）'!$A$1:$A$20,単年カーブ!A2593)=1),0,1)</f>
        <v>1</v>
      </c>
      <c r="O2593">
        <f t="shared" si="281"/>
        <v>46</v>
      </c>
      <c r="P2593">
        <f t="shared" si="285"/>
        <v>0</v>
      </c>
      <c r="Q2593">
        <f t="shared" si="286"/>
        <v>0</v>
      </c>
    </row>
    <row r="2594" spans="1:17" ht="19.5" x14ac:dyDescent="0.4">
      <c r="A2594" s="33">
        <f t="shared" si="280"/>
        <v>46531</v>
      </c>
      <c r="B2594" s="27" t="str">
        <f t="shared" si="282"/>
        <v>(月)</v>
      </c>
      <c r="C2594" s="34">
        <v>0.95833333333333304</v>
      </c>
      <c r="D2594" s="16" t="s">
        <v>18</v>
      </c>
      <c r="E2594" s="35">
        <v>0.97916666666666696</v>
      </c>
      <c r="F2594" s="50">
        <f>IF(COUNTIF('リスト（不使用）'!$A$5:$A$6,単年カーブ!$A$1),"希望数量入力ください",'単年（2027年度）'!$E$12*単年カーブ!$R$3+'単年（2027年度）'!$E$12*(1-単年カーブ!$R$3)*単年カーブ!Q2594)</f>
        <v>0</v>
      </c>
      <c r="G2594" s="47">
        <f t="shared" si="283"/>
        <v>0</v>
      </c>
      <c r="M2594">
        <f t="shared" si="284"/>
        <v>5</v>
      </c>
      <c r="N2594">
        <f>IF(OR(WEEKDAY(A2594)=1,WEEKDAY(A2594)=7,COUNTIF('2027祝日等（不使用）'!$A$1:$A$20,単年カーブ!A2594)=1),0,1)</f>
        <v>1</v>
      </c>
      <c r="O2594">
        <f t="shared" si="281"/>
        <v>47</v>
      </c>
      <c r="P2594">
        <f t="shared" si="285"/>
        <v>0</v>
      </c>
      <c r="Q2594">
        <f t="shared" si="286"/>
        <v>0</v>
      </c>
    </row>
    <row r="2595" spans="1:17" ht="19.5" x14ac:dyDescent="0.4">
      <c r="A2595" s="33">
        <f t="shared" si="280"/>
        <v>46531</v>
      </c>
      <c r="B2595" s="27" t="str">
        <f t="shared" si="282"/>
        <v>(月)</v>
      </c>
      <c r="C2595" s="34">
        <v>0.97916666666666696</v>
      </c>
      <c r="D2595" s="16" t="s">
        <v>18</v>
      </c>
      <c r="E2595" s="35" t="s">
        <v>17</v>
      </c>
      <c r="F2595" s="50">
        <f>IF(COUNTIF('リスト（不使用）'!$A$5:$A$6,単年カーブ!$A$1),"希望数量入力ください",'単年（2027年度）'!$E$12*単年カーブ!$R$3+'単年（2027年度）'!$E$12*(1-単年カーブ!$R$3)*単年カーブ!Q2595)</f>
        <v>0</v>
      </c>
      <c r="G2595" s="47">
        <f t="shared" si="283"/>
        <v>0</v>
      </c>
      <c r="M2595">
        <f t="shared" si="284"/>
        <v>5</v>
      </c>
      <c r="N2595">
        <f>IF(OR(WEEKDAY(A2595)=1,WEEKDAY(A2595)=7,COUNTIF('2027祝日等（不使用）'!$A$1:$A$20,単年カーブ!A2595)=1),0,1)</f>
        <v>1</v>
      </c>
      <c r="O2595">
        <f t="shared" si="281"/>
        <v>48</v>
      </c>
      <c r="P2595">
        <f t="shared" si="285"/>
        <v>0</v>
      </c>
      <c r="Q2595">
        <f t="shared" si="286"/>
        <v>0</v>
      </c>
    </row>
    <row r="2596" spans="1:17" ht="19.5" x14ac:dyDescent="0.4">
      <c r="A2596" s="33">
        <f t="shared" si="280"/>
        <v>46532</v>
      </c>
      <c r="B2596" s="27" t="str">
        <f t="shared" si="282"/>
        <v>(火)</v>
      </c>
      <c r="C2596" s="34">
        <v>0</v>
      </c>
      <c r="D2596" s="16" t="s">
        <v>18</v>
      </c>
      <c r="E2596" s="35">
        <v>2.0833333333333332E-2</v>
      </c>
      <c r="F2596" s="50">
        <f>IF(COUNTIF('リスト（不使用）'!$A$5:$A$6,単年カーブ!$A$1),"希望数量入力ください",'単年（2027年度）'!$E$12*単年カーブ!$R$3+'単年（2027年度）'!$E$12*(1-単年カーブ!$R$3)*単年カーブ!Q2596)</f>
        <v>0</v>
      </c>
      <c r="G2596" s="47">
        <f t="shared" si="283"/>
        <v>0</v>
      </c>
      <c r="M2596">
        <f t="shared" si="284"/>
        <v>5</v>
      </c>
      <c r="N2596">
        <f>IF(OR(WEEKDAY(A2596)=1,WEEKDAY(A2596)=7,COUNTIF('2027祝日等（不使用）'!$A$1:$A$20,単年カーブ!A2596)=1),0,1)</f>
        <v>1</v>
      </c>
      <c r="O2596">
        <f t="shared" si="281"/>
        <v>1</v>
      </c>
      <c r="P2596">
        <f t="shared" si="285"/>
        <v>0</v>
      </c>
      <c r="Q2596">
        <f t="shared" si="286"/>
        <v>0</v>
      </c>
    </row>
    <row r="2597" spans="1:17" ht="19.5" x14ac:dyDescent="0.4">
      <c r="A2597" s="33">
        <f t="shared" si="280"/>
        <v>46532</v>
      </c>
      <c r="B2597" s="27" t="str">
        <f t="shared" si="282"/>
        <v>(火)</v>
      </c>
      <c r="C2597" s="34">
        <v>2.0833333333333332E-2</v>
      </c>
      <c r="D2597" s="16" t="s">
        <v>18</v>
      </c>
      <c r="E2597" s="35">
        <v>4.1666666666666664E-2</v>
      </c>
      <c r="F2597" s="50">
        <f>IF(COUNTIF('リスト（不使用）'!$A$5:$A$6,単年カーブ!$A$1),"希望数量入力ください",'単年（2027年度）'!$E$12*単年カーブ!$R$3+'単年（2027年度）'!$E$12*(1-単年カーブ!$R$3)*単年カーブ!Q2597)</f>
        <v>0</v>
      </c>
      <c r="G2597" s="47">
        <f t="shared" si="283"/>
        <v>0</v>
      </c>
      <c r="M2597">
        <f t="shared" si="284"/>
        <v>5</v>
      </c>
      <c r="N2597">
        <f>IF(OR(WEEKDAY(A2597)=1,WEEKDAY(A2597)=7,COUNTIF('2027祝日等（不使用）'!$A$1:$A$20,単年カーブ!A2597)=1),0,1)</f>
        <v>1</v>
      </c>
      <c r="O2597">
        <f t="shared" si="281"/>
        <v>2</v>
      </c>
      <c r="P2597">
        <f t="shared" si="285"/>
        <v>0</v>
      </c>
      <c r="Q2597">
        <f t="shared" si="286"/>
        <v>0</v>
      </c>
    </row>
    <row r="2598" spans="1:17" ht="19.5" x14ac:dyDescent="0.4">
      <c r="A2598" s="33">
        <f t="shared" si="280"/>
        <v>46532</v>
      </c>
      <c r="B2598" s="27" t="str">
        <f t="shared" si="282"/>
        <v>(火)</v>
      </c>
      <c r="C2598" s="34">
        <v>4.1666666666666664E-2</v>
      </c>
      <c r="D2598" s="16" t="s">
        <v>18</v>
      </c>
      <c r="E2598" s="35">
        <v>6.25E-2</v>
      </c>
      <c r="F2598" s="50">
        <f>IF(COUNTIF('リスト（不使用）'!$A$5:$A$6,単年カーブ!$A$1),"希望数量入力ください",'単年（2027年度）'!$E$12*単年カーブ!$R$3+'単年（2027年度）'!$E$12*(1-単年カーブ!$R$3)*単年カーブ!Q2598)</f>
        <v>0</v>
      </c>
      <c r="G2598" s="47">
        <f t="shared" si="283"/>
        <v>0</v>
      </c>
      <c r="M2598">
        <f t="shared" si="284"/>
        <v>5</v>
      </c>
      <c r="N2598">
        <f>IF(OR(WEEKDAY(A2598)=1,WEEKDAY(A2598)=7,COUNTIF('2027祝日等（不使用）'!$A$1:$A$20,単年カーブ!A2598)=1),0,1)</f>
        <v>1</v>
      </c>
      <c r="O2598">
        <f t="shared" si="281"/>
        <v>3</v>
      </c>
      <c r="P2598">
        <f t="shared" si="285"/>
        <v>0</v>
      </c>
      <c r="Q2598">
        <f t="shared" si="286"/>
        <v>0</v>
      </c>
    </row>
    <row r="2599" spans="1:17" ht="19.5" x14ac:dyDescent="0.4">
      <c r="A2599" s="33">
        <f t="shared" si="280"/>
        <v>46532</v>
      </c>
      <c r="B2599" s="27" t="str">
        <f t="shared" si="282"/>
        <v>(火)</v>
      </c>
      <c r="C2599" s="34">
        <v>6.25E-2</v>
      </c>
      <c r="D2599" s="16" t="s">
        <v>18</v>
      </c>
      <c r="E2599" s="35">
        <v>8.3333333333333301E-2</v>
      </c>
      <c r="F2599" s="50">
        <f>IF(COUNTIF('リスト（不使用）'!$A$5:$A$6,単年カーブ!$A$1),"希望数量入力ください",'単年（2027年度）'!$E$12*単年カーブ!$R$3+'単年（2027年度）'!$E$12*(1-単年カーブ!$R$3)*単年カーブ!Q2599)</f>
        <v>0</v>
      </c>
      <c r="G2599" s="47">
        <f t="shared" si="283"/>
        <v>0</v>
      </c>
      <c r="M2599">
        <f t="shared" si="284"/>
        <v>5</v>
      </c>
      <c r="N2599">
        <f>IF(OR(WEEKDAY(A2599)=1,WEEKDAY(A2599)=7,COUNTIF('2027祝日等（不使用）'!$A$1:$A$20,単年カーブ!A2599)=1),0,1)</f>
        <v>1</v>
      </c>
      <c r="O2599">
        <f t="shared" si="281"/>
        <v>4</v>
      </c>
      <c r="P2599">
        <f t="shared" si="285"/>
        <v>0</v>
      </c>
      <c r="Q2599">
        <f t="shared" si="286"/>
        <v>0</v>
      </c>
    </row>
    <row r="2600" spans="1:17" ht="19.5" x14ac:dyDescent="0.4">
      <c r="A2600" s="33">
        <f t="shared" si="280"/>
        <v>46532</v>
      </c>
      <c r="B2600" s="27" t="str">
        <f t="shared" si="282"/>
        <v>(火)</v>
      </c>
      <c r="C2600" s="34">
        <v>8.3333333333333301E-2</v>
      </c>
      <c r="D2600" s="16" t="s">
        <v>18</v>
      </c>
      <c r="E2600" s="35">
        <v>0.104166666666667</v>
      </c>
      <c r="F2600" s="50">
        <f>IF(COUNTIF('リスト（不使用）'!$A$5:$A$6,単年カーブ!$A$1),"希望数量入力ください",'単年（2027年度）'!$E$12*単年カーブ!$R$3+'単年（2027年度）'!$E$12*(1-単年カーブ!$R$3)*単年カーブ!Q2600)</f>
        <v>0</v>
      </c>
      <c r="G2600" s="47">
        <f t="shared" si="283"/>
        <v>0</v>
      </c>
      <c r="M2600">
        <f t="shared" si="284"/>
        <v>5</v>
      </c>
      <c r="N2600">
        <f>IF(OR(WEEKDAY(A2600)=1,WEEKDAY(A2600)=7,COUNTIF('2027祝日等（不使用）'!$A$1:$A$20,単年カーブ!A2600)=1),0,1)</f>
        <v>1</v>
      </c>
      <c r="O2600">
        <f t="shared" si="281"/>
        <v>5</v>
      </c>
      <c r="P2600">
        <f t="shared" si="285"/>
        <v>0</v>
      </c>
      <c r="Q2600">
        <f t="shared" si="286"/>
        <v>0</v>
      </c>
    </row>
    <row r="2601" spans="1:17" ht="19.5" x14ac:dyDescent="0.4">
      <c r="A2601" s="33">
        <f t="shared" si="280"/>
        <v>46532</v>
      </c>
      <c r="B2601" s="27" t="str">
        <f t="shared" si="282"/>
        <v>(火)</v>
      </c>
      <c r="C2601" s="34">
        <v>0.104166666666667</v>
      </c>
      <c r="D2601" s="16" t="s">
        <v>18</v>
      </c>
      <c r="E2601" s="35">
        <v>0.125</v>
      </c>
      <c r="F2601" s="50">
        <f>IF(COUNTIF('リスト（不使用）'!$A$5:$A$6,単年カーブ!$A$1),"希望数量入力ください",'単年（2027年度）'!$E$12*単年カーブ!$R$3+'単年（2027年度）'!$E$12*(1-単年カーブ!$R$3)*単年カーブ!Q2601)</f>
        <v>0</v>
      </c>
      <c r="G2601" s="47">
        <f t="shared" si="283"/>
        <v>0</v>
      </c>
      <c r="M2601">
        <f t="shared" si="284"/>
        <v>5</v>
      </c>
      <c r="N2601">
        <f>IF(OR(WEEKDAY(A2601)=1,WEEKDAY(A2601)=7,COUNTIF('2027祝日等（不使用）'!$A$1:$A$20,単年カーブ!A2601)=1),0,1)</f>
        <v>1</v>
      </c>
      <c r="O2601">
        <f t="shared" si="281"/>
        <v>6</v>
      </c>
      <c r="P2601">
        <f t="shared" si="285"/>
        <v>0</v>
      </c>
      <c r="Q2601">
        <f t="shared" si="286"/>
        <v>0</v>
      </c>
    </row>
    <row r="2602" spans="1:17" ht="19.5" x14ac:dyDescent="0.4">
      <c r="A2602" s="33">
        <f t="shared" si="280"/>
        <v>46532</v>
      </c>
      <c r="B2602" s="27" t="str">
        <f t="shared" si="282"/>
        <v>(火)</v>
      </c>
      <c r="C2602" s="34">
        <v>0.125</v>
      </c>
      <c r="D2602" s="16" t="s">
        <v>18</v>
      </c>
      <c r="E2602" s="35">
        <v>0.14583333333333301</v>
      </c>
      <c r="F2602" s="50">
        <f>IF(COUNTIF('リスト（不使用）'!$A$5:$A$6,単年カーブ!$A$1),"希望数量入力ください",'単年（2027年度）'!$E$12*単年カーブ!$R$3+'単年（2027年度）'!$E$12*(1-単年カーブ!$R$3)*単年カーブ!Q2602)</f>
        <v>0</v>
      </c>
      <c r="G2602" s="47">
        <f t="shared" si="283"/>
        <v>0</v>
      </c>
      <c r="M2602">
        <f t="shared" si="284"/>
        <v>5</v>
      </c>
      <c r="N2602">
        <f>IF(OR(WEEKDAY(A2602)=1,WEEKDAY(A2602)=7,COUNTIF('2027祝日等（不使用）'!$A$1:$A$20,単年カーブ!A2602)=1),0,1)</f>
        <v>1</v>
      </c>
      <c r="O2602">
        <f t="shared" si="281"/>
        <v>7</v>
      </c>
      <c r="P2602">
        <f t="shared" si="285"/>
        <v>0</v>
      </c>
      <c r="Q2602">
        <f t="shared" si="286"/>
        <v>0</v>
      </c>
    </row>
    <row r="2603" spans="1:17" ht="19.5" x14ac:dyDescent="0.4">
      <c r="A2603" s="33">
        <f t="shared" si="280"/>
        <v>46532</v>
      </c>
      <c r="B2603" s="27" t="str">
        <f t="shared" si="282"/>
        <v>(火)</v>
      </c>
      <c r="C2603" s="34">
        <v>0.14583333333333301</v>
      </c>
      <c r="D2603" s="16" t="s">
        <v>18</v>
      </c>
      <c r="E2603" s="35">
        <v>0.16666666666666699</v>
      </c>
      <c r="F2603" s="50">
        <f>IF(COUNTIF('リスト（不使用）'!$A$5:$A$6,単年カーブ!$A$1),"希望数量入力ください",'単年（2027年度）'!$E$12*単年カーブ!$R$3+'単年（2027年度）'!$E$12*(1-単年カーブ!$R$3)*単年カーブ!Q2603)</f>
        <v>0</v>
      </c>
      <c r="G2603" s="47">
        <f t="shared" si="283"/>
        <v>0</v>
      </c>
      <c r="M2603">
        <f t="shared" si="284"/>
        <v>5</v>
      </c>
      <c r="N2603">
        <f>IF(OR(WEEKDAY(A2603)=1,WEEKDAY(A2603)=7,COUNTIF('2027祝日等（不使用）'!$A$1:$A$20,単年カーブ!A2603)=1),0,1)</f>
        <v>1</v>
      </c>
      <c r="O2603">
        <f t="shared" si="281"/>
        <v>8</v>
      </c>
      <c r="P2603">
        <f t="shared" si="285"/>
        <v>0</v>
      </c>
      <c r="Q2603">
        <f t="shared" si="286"/>
        <v>0</v>
      </c>
    </row>
    <row r="2604" spans="1:17" ht="19.5" x14ac:dyDescent="0.4">
      <c r="A2604" s="33">
        <f t="shared" si="280"/>
        <v>46532</v>
      </c>
      <c r="B2604" s="27" t="str">
        <f t="shared" si="282"/>
        <v>(火)</v>
      </c>
      <c r="C2604" s="34">
        <v>0.16666666666666699</v>
      </c>
      <c r="D2604" s="16" t="s">
        <v>18</v>
      </c>
      <c r="E2604" s="35">
        <v>0.1875</v>
      </c>
      <c r="F2604" s="50">
        <f>IF(COUNTIF('リスト（不使用）'!$A$5:$A$6,単年カーブ!$A$1),"希望数量入力ください",'単年（2027年度）'!$E$12*単年カーブ!$R$3+'単年（2027年度）'!$E$12*(1-単年カーブ!$R$3)*単年カーブ!Q2604)</f>
        <v>0</v>
      </c>
      <c r="G2604" s="47">
        <f t="shared" si="283"/>
        <v>0</v>
      </c>
      <c r="M2604">
        <f t="shared" si="284"/>
        <v>5</v>
      </c>
      <c r="N2604">
        <f>IF(OR(WEEKDAY(A2604)=1,WEEKDAY(A2604)=7,COUNTIF('2027祝日等（不使用）'!$A$1:$A$20,単年カーブ!A2604)=1),0,1)</f>
        <v>1</v>
      </c>
      <c r="O2604">
        <f t="shared" si="281"/>
        <v>9</v>
      </c>
      <c r="P2604">
        <f t="shared" si="285"/>
        <v>0</v>
      </c>
      <c r="Q2604">
        <f t="shared" si="286"/>
        <v>0</v>
      </c>
    </row>
    <row r="2605" spans="1:17" ht="19.5" x14ac:dyDescent="0.4">
      <c r="A2605" s="33">
        <f t="shared" si="280"/>
        <v>46532</v>
      </c>
      <c r="B2605" s="27" t="str">
        <f t="shared" si="282"/>
        <v>(火)</v>
      </c>
      <c r="C2605" s="34">
        <v>0.1875</v>
      </c>
      <c r="D2605" s="16" t="s">
        <v>18</v>
      </c>
      <c r="E2605" s="35">
        <v>0.20833333333333301</v>
      </c>
      <c r="F2605" s="50">
        <f>IF(COUNTIF('リスト（不使用）'!$A$5:$A$6,単年カーブ!$A$1),"希望数量入力ください",'単年（2027年度）'!$E$12*単年カーブ!$R$3+'単年（2027年度）'!$E$12*(1-単年カーブ!$R$3)*単年カーブ!Q2605)</f>
        <v>0</v>
      </c>
      <c r="G2605" s="47">
        <f t="shared" si="283"/>
        <v>0</v>
      </c>
      <c r="M2605">
        <f t="shared" si="284"/>
        <v>5</v>
      </c>
      <c r="N2605">
        <f>IF(OR(WEEKDAY(A2605)=1,WEEKDAY(A2605)=7,COUNTIF('2027祝日等（不使用）'!$A$1:$A$20,単年カーブ!A2605)=1),0,1)</f>
        <v>1</v>
      </c>
      <c r="O2605">
        <f t="shared" si="281"/>
        <v>10</v>
      </c>
      <c r="P2605">
        <f t="shared" si="285"/>
        <v>0</v>
      </c>
      <c r="Q2605">
        <f t="shared" si="286"/>
        <v>0</v>
      </c>
    </row>
    <row r="2606" spans="1:17" ht="19.5" x14ac:dyDescent="0.4">
      <c r="A2606" s="33">
        <f t="shared" si="280"/>
        <v>46532</v>
      </c>
      <c r="B2606" s="27" t="str">
        <f t="shared" si="282"/>
        <v>(火)</v>
      </c>
      <c r="C2606" s="34">
        <v>0.20833333333333301</v>
      </c>
      <c r="D2606" s="16" t="s">
        <v>18</v>
      </c>
      <c r="E2606" s="35">
        <v>0.22916666666666699</v>
      </c>
      <c r="F2606" s="50">
        <f>IF(COUNTIF('リスト（不使用）'!$A$5:$A$6,単年カーブ!$A$1),"希望数量入力ください",'単年（2027年度）'!$E$12*単年カーブ!$R$3+'単年（2027年度）'!$E$12*(1-単年カーブ!$R$3)*単年カーブ!Q2606)</f>
        <v>0</v>
      </c>
      <c r="G2606" s="47">
        <f t="shared" si="283"/>
        <v>0</v>
      </c>
      <c r="M2606">
        <f t="shared" si="284"/>
        <v>5</v>
      </c>
      <c r="N2606">
        <f>IF(OR(WEEKDAY(A2606)=1,WEEKDAY(A2606)=7,COUNTIF('2027祝日等（不使用）'!$A$1:$A$20,単年カーブ!A2606)=1),0,1)</f>
        <v>1</v>
      </c>
      <c r="O2606">
        <f t="shared" si="281"/>
        <v>11</v>
      </c>
      <c r="P2606">
        <f t="shared" si="285"/>
        <v>0</v>
      </c>
      <c r="Q2606">
        <f t="shared" si="286"/>
        <v>0</v>
      </c>
    </row>
    <row r="2607" spans="1:17" ht="19.5" x14ac:dyDescent="0.4">
      <c r="A2607" s="33">
        <f t="shared" si="280"/>
        <v>46532</v>
      </c>
      <c r="B2607" s="27" t="str">
        <f t="shared" si="282"/>
        <v>(火)</v>
      </c>
      <c r="C2607" s="34">
        <v>0.22916666666666699</v>
      </c>
      <c r="D2607" s="16" t="s">
        <v>18</v>
      </c>
      <c r="E2607" s="35">
        <v>0.25</v>
      </c>
      <c r="F2607" s="50">
        <f>IF(COUNTIF('リスト（不使用）'!$A$5:$A$6,単年カーブ!$A$1),"希望数量入力ください",'単年（2027年度）'!$E$12*単年カーブ!$R$3+'単年（2027年度）'!$E$12*(1-単年カーブ!$R$3)*単年カーブ!Q2607)</f>
        <v>0</v>
      </c>
      <c r="G2607" s="47">
        <f t="shared" si="283"/>
        <v>0</v>
      </c>
      <c r="M2607">
        <f t="shared" si="284"/>
        <v>5</v>
      </c>
      <c r="N2607">
        <f>IF(OR(WEEKDAY(A2607)=1,WEEKDAY(A2607)=7,COUNTIF('2027祝日等（不使用）'!$A$1:$A$20,単年カーブ!A2607)=1),0,1)</f>
        <v>1</v>
      </c>
      <c r="O2607">
        <f t="shared" si="281"/>
        <v>12</v>
      </c>
      <c r="P2607">
        <f t="shared" si="285"/>
        <v>0</v>
      </c>
      <c r="Q2607">
        <f t="shared" si="286"/>
        <v>0</v>
      </c>
    </row>
    <row r="2608" spans="1:17" ht="19.5" x14ac:dyDescent="0.4">
      <c r="A2608" s="33">
        <f t="shared" si="280"/>
        <v>46532</v>
      </c>
      <c r="B2608" s="27" t="str">
        <f t="shared" si="282"/>
        <v>(火)</v>
      </c>
      <c r="C2608" s="34">
        <v>0.25</v>
      </c>
      <c r="D2608" s="16" t="s">
        <v>18</v>
      </c>
      <c r="E2608" s="35">
        <v>0.27083333333333298</v>
      </c>
      <c r="F2608" s="50">
        <f>IF(COUNTIF('リスト（不使用）'!$A$5:$A$6,単年カーブ!$A$1),"希望数量入力ください",'単年（2027年度）'!$E$12*単年カーブ!$R$3+'単年（2027年度）'!$E$12*(1-単年カーブ!$R$3)*単年カーブ!Q2608)</f>
        <v>0</v>
      </c>
      <c r="G2608" s="47">
        <f t="shared" si="283"/>
        <v>0</v>
      </c>
      <c r="M2608">
        <f t="shared" si="284"/>
        <v>5</v>
      </c>
      <c r="N2608">
        <f>IF(OR(WEEKDAY(A2608)=1,WEEKDAY(A2608)=7,COUNTIF('2027祝日等（不使用）'!$A$1:$A$20,単年カーブ!A2608)=1),0,1)</f>
        <v>1</v>
      </c>
      <c r="O2608">
        <f t="shared" si="281"/>
        <v>13</v>
      </c>
      <c r="P2608">
        <f t="shared" si="285"/>
        <v>0</v>
      </c>
      <c r="Q2608">
        <f t="shared" si="286"/>
        <v>0</v>
      </c>
    </row>
    <row r="2609" spans="1:17" ht="19.5" x14ac:dyDescent="0.4">
      <c r="A2609" s="33">
        <f t="shared" si="280"/>
        <v>46532</v>
      </c>
      <c r="B2609" s="27" t="str">
        <f t="shared" si="282"/>
        <v>(火)</v>
      </c>
      <c r="C2609" s="34">
        <v>0.27083333333333298</v>
      </c>
      <c r="D2609" s="16" t="s">
        <v>18</v>
      </c>
      <c r="E2609" s="35">
        <v>0.29166666666666702</v>
      </c>
      <c r="F2609" s="50">
        <f>IF(COUNTIF('リスト（不使用）'!$A$5:$A$6,単年カーブ!$A$1),"希望数量入力ください",'単年（2027年度）'!$E$12*単年カーブ!$R$3+'単年（2027年度）'!$E$12*(1-単年カーブ!$R$3)*単年カーブ!Q2609)</f>
        <v>0</v>
      </c>
      <c r="G2609" s="47">
        <f t="shared" si="283"/>
        <v>0</v>
      </c>
      <c r="M2609">
        <f t="shared" si="284"/>
        <v>5</v>
      </c>
      <c r="N2609">
        <f>IF(OR(WEEKDAY(A2609)=1,WEEKDAY(A2609)=7,COUNTIF('2027祝日等（不使用）'!$A$1:$A$20,単年カーブ!A2609)=1),0,1)</f>
        <v>1</v>
      </c>
      <c r="O2609">
        <f t="shared" si="281"/>
        <v>14</v>
      </c>
      <c r="P2609">
        <f t="shared" si="285"/>
        <v>0</v>
      </c>
      <c r="Q2609">
        <f t="shared" si="286"/>
        <v>0</v>
      </c>
    </row>
    <row r="2610" spans="1:17" ht="19.5" x14ac:dyDescent="0.4">
      <c r="A2610" s="33">
        <f t="shared" si="280"/>
        <v>46532</v>
      </c>
      <c r="B2610" s="27" t="str">
        <f t="shared" si="282"/>
        <v>(火)</v>
      </c>
      <c r="C2610" s="34">
        <v>0.29166666666666702</v>
      </c>
      <c r="D2610" s="16" t="s">
        <v>18</v>
      </c>
      <c r="E2610" s="35">
        <v>0.3125</v>
      </c>
      <c r="F2610" s="50">
        <f>IF(COUNTIF('リスト（不使用）'!$A$5:$A$6,単年カーブ!$A$1),"希望数量入力ください",'単年（2027年度）'!$E$12*単年カーブ!$R$3+'単年（2027年度）'!$E$12*(1-単年カーブ!$R$3)*単年カーブ!Q2610)</f>
        <v>0</v>
      </c>
      <c r="G2610" s="47">
        <f t="shared" si="283"/>
        <v>0</v>
      </c>
      <c r="M2610">
        <f t="shared" si="284"/>
        <v>5</v>
      </c>
      <c r="N2610">
        <f>IF(OR(WEEKDAY(A2610)=1,WEEKDAY(A2610)=7,COUNTIF('2027祝日等（不使用）'!$A$1:$A$20,単年カーブ!A2610)=1),0,1)</f>
        <v>1</v>
      </c>
      <c r="O2610">
        <f t="shared" si="281"/>
        <v>15</v>
      </c>
      <c r="P2610">
        <f t="shared" si="285"/>
        <v>0</v>
      </c>
      <c r="Q2610">
        <f t="shared" si="286"/>
        <v>0</v>
      </c>
    </row>
    <row r="2611" spans="1:17" ht="19.5" x14ac:dyDescent="0.4">
      <c r="A2611" s="33">
        <f t="shared" si="280"/>
        <v>46532</v>
      </c>
      <c r="B2611" s="27" t="str">
        <f t="shared" si="282"/>
        <v>(火)</v>
      </c>
      <c r="C2611" s="34">
        <v>0.3125</v>
      </c>
      <c r="D2611" s="16" t="s">
        <v>18</v>
      </c>
      <c r="E2611" s="35">
        <v>0.33333333333333298</v>
      </c>
      <c r="F2611" s="50">
        <f>IF(COUNTIF('リスト（不使用）'!$A$5:$A$6,単年カーブ!$A$1),"希望数量入力ください",'単年（2027年度）'!$E$12*単年カーブ!$R$3+'単年（2027年度）'!$E$12*(1-単年カーブ!$R$3)*単年カーブ!Q2611)</f>
        <v>0</v>
      </c>
      <c r="G2611" s="47">
        <f t="shared" si="283"/>
        <v>0</v>
      </c>
      <c r="M2611">
        <f t="shared" si="284"/>
        <v>5</v>
      </c>
      <c r="N2611">
        <f>IF(OR(WEEKDAY(A2611)=1,WEEKDAY(A2611)=7,COUNTIF('2027祝日等（不使用）'!$A$1:$A$20,単年カーブ!A2611)=1),0,1)</f>
        <v>1</v>
      </c>
      <c r="O2611">
        <f t="shared" si="281"/>
        <v>16</v>
      </c>
      <c r="P2611">
        <f t="shared" si="285"/>
        <v>0</v>
      </c>
      <c r="Q2611">
        <f t="shared" si="286"/>
        <v>0</v>
      </c>
    </row>
    <row r="2612" spans="1:17" ht="19.5" x14ac:dyDescent="0.4">
      <c r="A2612" s="33">
        <f t="shared" ref="A2612:A2675" si="287">A2564+1</f>
        <v>46532</v>
      </c>
      <c r="B2612" s="27" t="str">
        <f t="shared" si="282"/>
        <v>(火)</v>
      </c>
      <c r="C2612" s="34">
        <v>0.33333333333333298</v>
      </c>
      <c r="D2612" s="16" t="s">
        <v>18</v>
      </c>
      <c r="E2612" s="35">
        <v>0.35416666666666702</v>
      </c>
      <c r="F2612" s="50">
        <f>IF(COUNTIF('リスト（不使用）'!$A$5:$A$6,単年カーブ!$A$1),"希望数量入力ください",'単年（2027年度）'!$E$12*単年カーブ!$R$3+'単年（2027年度）'!$E$12*(1-単年カーブ!$R$3)*単年カーブ!Q2612)</f>
        <v>0</v>
      </c>
      <c r="G2612" s="47">
        <f t="shared" si="283"/>
        <v>0</v>
      </c>
      <c r="M2612">
        <f t="shared" si="284"/>
        <v>5</v>
      </c>
      <c r="N2612">
        <f>IF(OR(WEEKDAY(A2612)=1,WEEKDAY(A2612)=7,COUNTIF('2027祝日等（不使用）'!$A$1:$A$20,単年カーブ!A2612)=1),0,1)</f>
        <v>1</v>
      </c>
      <c r="O2612">
        <f t="shared" ref="O2612:O2675" si="288">O2564</f>
        <v>17</v>
      </c>
      <c r="P2612">
        <f t="shared" si="285"/>
        <v>1</v>
      </c>
      <c r="Q2612">
        <f t="shared" si="286"/>
        <v>1</v>
      </c>
    </row>
    <row r="2613" spans="1:17" ht="19.5" x14ac:dyDescent="0.4">
      <c r="A2613" s="33">
        <f t="shared" si="287"/>
        <v>46532</v>
      </c>
      <c r="B2613" s="27" t="str">
        <f t="shared" si="282"/>
        <v>(火)</v>
      </c>
      <c r="C2613" s="34">
        <v>0.35416666666666702</v>
      </c>
      <c r="D2613" s="16" t="s">
        <v>18</v>
      </c>
      <c r="E2613" s="35">
        <v>0.375</v>
      </c>
      <c r="F2613" s="50">
        <f>IF(COUNTIF('リスト（不使用）'!$A$5:$A$6,単年カーブ!$A$1),"希望数量入力ください",'単年（2027年度）'!$E$12*単年カーブ!$R$3+'単年（2027年度）'!$E$12*(1-単年カーブ!$R$3)*単年カーブ!Q2613)</f>
        <v>0</v>
      </c>
      <c r="G2613" s="47">
        <f t="shared" si="283"/>
        <v>0</v>
      </c>
      <c r="M2613">
        <f t="shared" si="284"/>
        <v>5</v>
      </c>
      <c r="N2613">
        <f>IF(OR(WEEKDAY(A2613)=1,WEEKDAY(A2613)=7,COUNTIF('2027祝日等（不使用）'!$A$1:$A$20,単年カーブ!A2613)=1),0,1)</f>
        <v>1</v>
      </c>
      <c r="O2613">
        <f t="shared" si="288"/>
        <v>18</v>
      </c>
      <c r="P2613">
        <f t="shared" si="285"/>
        <v>1</v>
      </c>
      <c r="Q2613">
        <f t="shared" si="286"/>
        <v>1</v>
      </c>
    </row>
    <row r="2614" spans="1:17" ht="19.5" x14ac:dyDescent="0.4">
      <c r="A2614" s="33">
        <f t="shared" si="287"/>
        <v>46532</v>
      </c>
      <c r="B2614" s="27" t="str">
        <f t="shared" si="282"/>
        <v>(火)</v>
      </c>
      <c r="C2614" s="34">
        <v>0.375</v>
      </c>
      <c r="D2614" s="16" t="s">
        <v>18</v>
      </c>
      <c r="E2614" s="35">
        <v>0.39583333333333298</v>
      </c>
      <c r="F2614" s="50">
        <f>IF(COUNTIF('リスト（不使用）'!$A$5:$A$6,単年カーブ!$A$1),"希望数量入力ください",'単年（2027年度）'!$E$12*単年カーブ!$R$3+'単年（2027年度）'!$E$12*(1-単年カーブ!$R$3)*単年カーブ!Q2614)</f>
        <v>0</v>
      </c>
      <c r="G2614" s="47">
        <f t="shared" si="283"/>
        <v>0</v>
      </c>
      <c r="M2614">
        <f t="shared" si="284"/>
        <v>5</v>
      </c>
      <c r="N2614">
        <f>IF(OR(WEEKDAY(A2614)=1,WEEKDAY(A2614)=7,COUNTIF('2027祝日等（不使用）'!$A$1:$A$20,単年カーブ!A2614)=1),0,1)</f>
        <v>1</v>
      </c>
      <c r="O2614">
        <f t="shared" si="288"/>
        <v>19</v>
      </c>
      <c r="P2614">
        <f t="shared" si="285"/>
        <v>1</v>
      </c>
      <c r="Q2614">
        <f t="shared" si="286"/>
        <v>1</v>
      </c>
    </row>
    <row r="2615" spans="1:17" ht="19.5" x14ac:dyDescent="0.4">
      <c r="A2615" s="33">
        <f t="shared" si="287"/>
        <v>46532</v>
      </c>
      <c r="B2615" s="27" t="str">
        <f t="shared" si="282"/>
        <v>(火)</v>
      </c>
      <c r="C2615" s="34">
        <v>0.39583333333333298</v>
      </c>
      <c r="D2615" s="16" t="s">
        <v>18</v>
      </c>
      <c r="E2615" s="35">
        <v>0.41666666666666702</v>
      </c>
      <c r="F2615" s="50">
        <f>IF(COUNTIF('リスト（不使用）'!$A$5:$A$6,単年カーブ!$A$1),"希望数量入力ください",'単年（2027年度）'!$E$12*単年カーブ!$R$3+'単年（2027年度）'!$E$12*(1-単年カーブ!$R$3)*単年カーブ!Q2615)</f>
        <v>0</v>
      </c>
      <c r="G2615" s="47">
        <f t="shared" si="283"/>
        <v>0</v>
      </c>
      <c r="M2615">
        <f t="shared" si="284"/>
        <v>5</v>
      </c>
      <c r="N2615">
        <f>IF(OR(WEEKDAY(A2615)=1,WEEKDAY(A2615)=7,COUNTIF('2027祝日等（不使用）'!$A$1:$A$20,単年カーブ!A2615)=1),0,1)</f>
        <v>1</v>
      </c>
      <c r="O2615">
        <f t="shared" si="288"/>
        <v>20</v>
      </c>
      <c r="P2615">
        <f t="shared" si="285"/>
        <v>1</v>
      </c>
      <c r="Q2615">
        <f t="shared" si="286"/>
        <v>1</v>
      </c>
    </row>
    <row r="2616" spans="1:17" ht="19.5" x14ac:dyDescent="0.4">
      <c r="A2616" s="33">
        <f t="shared" si="287"/>
        <v>46532</v>
      </c>
      <c r="B2616" s="27" t="str">
        <f t="shared" si="282"/>
        <v>(火)</v>
      </c>
      <c r="C2616" s="34">
        <v>0.41666666666666702</v>
      </c>
      <c r="D2616" s="16" t="s">
        <v>18</v>
      </c>
      <c r="E2616" s="35">
        <v>0.4375</v>
      </c>
      <c r="F2616" s="50">
        <f>IF(COUNTIF('リスト（不使用）'!$A$5:$A$6,単年カーブ!$A$1),"希望数量入力ください",'単年（2027年度）'!$E$12*単年カーブ!$R$3+'単年（2027年度）'!$E$12*(1-単年カーブ!$R$3)*単年カーブ!Q2616)</f>
        <v>0</v>
      </c>
      <c r="G2616" s="47">
        <f t="shared" si="283"/>
        <v>0</v>
      </c>
      <c r="M2616">
        <f t="shared" si="284"/>
        <v>5</v>
      </c>
      <c r="N2616">
        <f>IF(OR(WEEKDAY(A2616)=1,WEEKDAY(A2616)=7,COUNTIF('2027祝日等（不使用）'!$A$1:$A$20,単年カーブ!A2616)=1),0,1)</f>
        <v>1</v>
      </c>
      <c r="O2616">
        <f t="shared" si="288"/>
        <v>21</v>
      </c>
      <c r="P2616">
        <f t="shared" si="285"/>
        <v>1</v>
      </c>
      <c r="Q2616">
        <f t="shared" si="286"/>
        <v>1</v>
      </c>
    </row>
    <row r="2617" spans="1:17" ht="19.5" x14ac:dyDescent="0.4">
      <c r="A2617" s="33">
        <f t="shared" si="287"/>
        <v>46532</v>
      </c>
      <c r="B2617" s="27" t="str">
        <f t="shared" si="282"/>
        <v>(火)</v>
      </c>
      <c r="C2617" s="34">
        <v>0.4375</v>
      </c>
      <c r="D2617" s="16" t="s">
        <v>18</v>
      </c>
      <c r="E2617" s="35">
        <v>0.45833333333333298</v>
      </c>
      <c r="F2617" s="50">
        <f>IF(COUNTIF('リスト（不使用）'!$A$5:$A$6,単年カーブ!$A$1),"希望数量入力ください",'単年（2027年度）'!$E$12*単年カーブ!$R$3+'単年（2027年度）'!$E$12*(1-単年カーブ!$R$3)*単年カーブ!Q2617)</f>
        <v>0</v>
      </c>
      <c r="G2617" s="47">
        <f t="shared" si="283"/>
        <v>0</v>
      </c>
      <c r="M2617">
        <f t="shared" si="284"/>
        <v>5</v>
      </c>
      <c r="N2617">
        <f>IF(OR(WEEKDAY(A2617)=1,WEEKDAY(A2617)=7,COUNTIF('2027祝日等（不使用）'!$A$1:$A$20,単年カーブ!A2617)=1),0,1)</f>
        <v>1</v>
      </c>
      <c r="O2617">
        <f t="shared" si="288"/>
        <v>22</v>
      </c>
      <c r="P2617">
        <f t="shared" si="285"/>
        <v>1</v>
      </c>
      <c r="Q2617">
        <f t="shared" si="286"/>
        <v>1</v>
      </c>
    </row>
    <row r="2618" spans="1:17" ht="19.5" x14ac:dyDescent="0.4">
      <c r="A2618" s="33">
        <f t="shared" si="287"/>
        <v>46532</v>
      </c>
      <c r="B2618" s="27" t="str">
        <f t="shared" si="282"/>
        <v>(火)</v>
      </c>
      <c r="C2618" s="34">
        <v>0.45833333333333298</v>
      </c>
      <c r="D2618" s="16" t="s">
        <v>18</v>
      </c>
      <c r="E2618" s="35">
        <v>0.47916666666666702</v>
      </c>
      <c r="F2618" s="50">
        <f>IF(COUNTIF('リスト（不使用）'!$A$5:$A$6,単年カーブ!$A$1),"希望数量入力ください",'単年（2027年度）'!$E$12*単年カーブ!$R$3+'単年（2027年度）'!$E$12*(1-単年カーブ!$R$3)*単年カーブ!Q2618)</f>
        <v>0</v>
      </c>
      <c r="G2618" s="47">
        <f t="shared" si="283"/>
        <v>0</v>
      </c>
      <c r="M2618">
        <f t="shared" si="284"/>
        <v>5</v>
      </c>
      <c r="N2618">
        <f>IF(OR(WEEKDAY(A2618)=1,WEEKDAY(A2618)=7,COUNTIF('2027祝日等（不使用）'!$A$1:$A$20,単年カーブ!A2618)=1),0,1)</f>
        <v>1</v>
      </c>
      <c r="O2618">
        <f t="shared" si="288"/>
        <v>23</v>
      </c>
      <c r="P2618">
        <f t="shared" si="285"/>
        <v>1</v>
      </c>
      <c r="Q2618">
        <f t="shared" si="286"/>
        <v>1</v>
      </c>
    </row>
    <row r="2619" spans="1:17" ht="19.5" x14ac:dyDescent="0.4">
      <c r="A2619" s="33">
        <f t="shared" si="287"/>
        <v>46532</v>
      </c>
      <c r="B2619" s="27" t="str">
        <f t="shared" si="282"/>
        <v>(火)</v>
      </c>
      <c r="C2619" s="34">
        <v>0.47916666666666702</v>
      </c>
      <c r="D2619" s="16" t="s">
        <v>18</v>
      </c>
      <c r="E2619" s="35">
        <v>0.5</v>
      </c>
      <c r="F2619" s="50">
        <f>IF(COUNTIF('リスト（不使用）'!$A$5:$A$6,単年カーブ!$A$1),"希望数量入力ください",'単年（2027年度）'!$E$12*単年カーブ!$R$3+'単年（2027年度）'!$E$12*(1-単年カーブ!$R$3)*単年カーブ!Q2619)</f>
        <v>0</v>
      </c>
      <c r="G2619" s="47">
        <f t="shared" si="283"/>
        <v>0</v>
      </c>
      <c r="M2619">
        <f t="shared" si="284"/>
        <v>5</v>
      </c>
      <c r="N2619">
        <f>IF(OR(WEEKDAY(A2619)=1,WEEKDAY(A2619)=7,COUNTIF('2027祝日等（不使用）'!$A$1:$A$20,単年カーブ!A2619)=1),0,1)</f>
        <v>1</v>
      </c>
      <c r="O2619">
        <f t="shared" si="288"/>
        <v>24</v>
      </c>
      <c r="P2619">
        <f t="shared" si="285"/>
        <v>1</v>
      </c>
      <c r="Q2619">
        <f t="shared" si="286"/>
        <v>1</v>
      </c>
    </row>
    <row r="2620" spans="1:17" ht="19.5" x14ac:dyDescent="0.4">
      <c r="A2620" s="33">
        <f t="shared" si="287"/>
        <v>46532</v>
      </c>
      <c r="B2620" s="27" t="str">
        <f t="shared" si="282"/>
        <v>(火)</v>
      </c>
      <c r="C2620" s="34">
        <v>0.5</v>
      </c>
      <c r="D2620" s="16" t="s">
        <v>18</v>
      </c>
      <c r="E2620" s="35">
        <v>0.52083333333333304</v>
      </c>
      <c r="F2620" s="50">
        <f>IF(COUNTIF('リスト（不使用）'!$A$5:$A$6,単年カーブ!$A$1),"希望数量入力ください",'単年（2027年度）'!$E$12*単年カーブ!$R$3+'単年（2027年度）'!$E$12*(1-単年カーブ!$R$3)*単年カーブ!Q2620)</f>
        <v>0</v>
      </c>
      <c r="G2620" s="47">
        <f t="shared" si="283"/>
        <v>0</v>
      </c>
      <c r="M2620">
        <f t="shared" si="284"/>
        <v>5</v>
      </c>
      <c r="N2620">
        <f>IF(OR(WEEKDAY(A2620)=1,WEEKDAY(A2620)=7,COUNTIF('2027祝日等（不使用）'!$A$1:$A$20,単年カーブ!A2620)=1),0,1)</f>
        <v>1</v>
      </c>
      <c r="O2620">
        <f t="shared" si="288"/>
        <v>25</v>
      </c>
      <c r="P2620">
        <f t="shared" si="285"/>
        <v>1</v>
      </c>
      <c r="Q2620">
        <f t="shared" si="286"/>
        <v>1</v>
      </c>
    </row>
    <row r="2621" spans="1:17" ht="19.5" x14ac:dyDescent="0.4">
      <c r="A2621" s="33">
        <f t="shared" si="287"/>
        <v>46532</v>
      </c>
      <c r="B2621" s="27" t="str">
        <f t="shared" si="282"/>
        <v>(火)</v>
      </c>
      <c r="C2621" s="34">
        <v>0.52083333333333304</v>
      </c>
      <c r="D2621" s="16" t="s">
        <v>18</v>
      </c>
      <c r="E2621" s="35">
        <v>0.54166666666666696</v>
      </c>
      <c r="F2621" s="50">
        <f>IF(COUNTIF('リスト（不使用）'!$A$5:$A$6,単年カーブ!$A$1),"希望数量入力ください",'単年（2027年度）'!$E$12*単年カーブ!$R$3+'単年（2027年度）'!$E$12*(1-単年カーブ!$R$3)*単年カーブ!Q2621)</f>
        <v>0</v>
      </c>
      <c r="G2621" s="47">
        <f t="shared" si="283"/>
        <v>0</v>
      </c>
      <c r="M2621">
        <f t="shared" si="284"/>
        <v>5</v>
      </c>
      <c r="N2621">
        <f>IF(OR(WEEKDAY(A2621)=1,WEEKDAY(A2621)=7,COUNTIF('2027祝日等（不使用）'!$A$1:$A$20,単年カーブ!A2621)=1),0,1)</f>
        <v>1</v>
      </c>
      <c r="O2621">
        <f t="shared" si="288"/>
        <v>26</v>
      </c>
      <c r="P2621">
        <f t="shared" si="285"/>
        <v>1</v>
      </c>
      <c r="Q2621">
        <f t="shared" si="286"/>
        <v>1</v>
      </c>
    </row>
    <row r="2622" spans="1:17" ht="19.5" x14ac:dyDescent="0.4">
      <c r="A2622" s="33">
        <f t="shared" si="287"/>
        <v>46532</v>
      </c>
      <c r="B2622" s="27" t="str">
        <f t="shared" si="282"/>
        <v>(火)</v>
      </c>
      <c r="C2622" s="34">
        <v>0.54166666666666696</v>
      </c>
      <c r="D2622" s="16" t="s">
        <v>18</v>
      </c>
      <c r="E2622" s="35">
        <v>0.5625</v>
      </c>
      <c r="F2622" s="50">
        <f>IF(COUNTIF('リスト（不使用）'!$A$5:$A$6,単年カーブ!$A$1),"希望数量入力ください",'単年（2027年度）'!$E$12*単年カーブ!$R$3+'単年（2027年度）'!$E$12*(1-単年カーブ!$R$3)*単年カーブ!Q2622)</f>
        <v>0</v>
      </c>
      <c r="G2622" s="47">
        <f t="shared" si="283"/>
        <v>0</v>
      </c>
      <c r="M2622">
        <f t="shared" si="284"/>
        <v>5</v>
      </c>
      <c r="N2622">
        <f>IF(OR(WEEKDAY(A2622)=1,WEEKDAY(A2622)=7,COUNTIF('2027祝日等（不使用）'!$A$1:$A$20,単年カーブ!A2622)=1),0,1)</f>
        <v>1</v>
      </c>
      <c r="O2622">
        <f t="shared" si="288"/>
        <v>27</v>
      </c>
      <c r="P2622">
        <f t="shared" si="285"/>
        <v>1</v>
      </c>
      <c r="Q2622">
        <f t="shared" si="286"/>
        <v>1</v>
      </c>
    </row>
    <row r="2623" spans="1:17" ht="19.5" x14ac:dyDescent="0.4">
      <c r="A2623" s="33">
        <f t="shared" si="287"/>
        <v>46532</v>
      </c>
      <c r="B2623" s="27" t="str">
        <f t="shared" si="282"/>
        <v>(火)</v>
      </c>
      <c r="C2623" s="34">
        <v>0.5625</v>
      </c>
      <c r="D2623" s="16" t="s">
        <v>18</v>
      </c>
      <c r="E2623" s="35">
        <v>0.58333333333333304</v>
      </c>
      <c r="F2623" s="50">
        <f>IF(COUNTIF('リスト（不使用）'!$A$5:$A$6,単年カーブ!$A$1),"希望数量入力ください",'単年（2027年度）'!$E$12*単年カーブ!$R$3+'単年（2027年度）'!$E$12*(1-単年カーブ!$R$3)*単年カーブ!Q2623)</f>
        <v>0</v>
      </c>
      <c r="G2623" s="47">
        <f t="shared" si="283"/>
        <v>0</v>
      </c>
      <c r="M2623">
        <f t="shared" si="284"/>
        <v>5</v>
      </c>
      <c r="N2623">
        <f>IF(OR(WEEKDAY(A2623)=1,WEEKDAY(A2623)=7,COUNTIF('2027祝日等（不使用）'!$A$1:$A$20,単年カーブ!A2623)=1),0,1)</f>
        <v>1</v>
      </c>
      <c r="O2623">
        <f t="shared" si="288"/>
        <v>28</v>
      </c>
      <c r="P2623">
        <f t="shared" si="285"/>
        <v>1</v>
      </c>
      <c r="Q2623">
        <f t="shared" si="286"/>
        <v>1</v>
      </c>
    </row>
    <row r="2624" spans="1:17" ht="19.5" x14ac:dyDescent="0.4">
      <c r="A2624" s="33">
        <f t="shared" si="287"/>
        <v>46532</v>
      </c>
      <c r="B2624" s="27" t="str">
        <f t="shared" si="282"/>
        <v>(火)</v>
      </c>
      <c r="C2624" s="34">
        <v>0.58333333333333304</v>
      </c>
      <c r="D2624" s="16" t="s">
        <v>18</v>
      </c>
      <c r="E2624" s="35">
        <v>0.60416666666666696</v>
      </c>
      <c r="F2624" s="50">
        <f>IF(COUNTIF('リスト（不使用）'!$A$5:$A$6,単年カーブ!$A$1),"希望数量入力ください",'単年（2027年度）'!$E$12*単年カーブ!$R$3+'単年（2027年度）'!$E$12*(1-単年カーブ!$R$3)*単年カーブ!Q2624)</f>
        <v>0</v>
      </c>
      <c r="G2624" s="47">
        <f t="shared" si="283"/>
        <v>0</v>
      </c>
      <c r="M2624">
        <f t="shared" si="284"/>
        <v>5</v>
      </c>
      <c r="N2624">
        <f>IF(OR(WEEKDAY(A2624)=1,WEEKDAY(A2624)=7,COUNTIF('2027祝日等（不使用）'!$A$1:$A$20,単年カーブ!A2624)=1),0,1)</f>
        <v>1</v>
      </c>
      <c r="O2624">
        <f t="shared" si="288"/>
        <v>29</v>
      </c>
      <c r="P2624">
        <f t="shared" si="285"/>
        <v>1</v>
      </c>
      <c r="Q2624">
        <f t="shared" si="286"/>
        <v>1</v>
      </c>
    </row>
    <row r="2625" spans="1:17" ht="19.5" x14ac:dyDescent="0.4">
      <c r="A2625" s="33">
        <f t="shared" si="287"/>
        <v>46532</v>
      </c>
      <c r="B2625" s="27" t="str">
        <f t="shared" si="282"/>
        <v>(火)</v>
      </c>
      <c r="C2625" s="34">
        <v>0.60416666666666696</v>
      </c>
      <c r="D2625" s="16" t="s">
        <v>18</v>
      </c>
      <c r="E2625" s="35">
        <v>0.625</v>
      </c>
      <c r="F2625" s="50">
        <f>IF(COUNTIF('リスト（不使用）'!$A$5:$A$6,単年カーブ!$A$1),"希望数量入力ください",'単年（2027年度）'!$E$12*単年カーブ!$R$3+'単年（2027年度）'!$E$12*(1-単年カーブ!$R$3)*単年カーブ!Q2625)</f>
        <v>0</v>
      </c>
      <c r="G2625" s="47">
        <f t="shared" si="283"/>
        <v>0</v>
      </c>
      <c r="M2625">
        <f t="shared" si="284"/>
        <v>5</v>
      </c>
      <c r="N2625">
        <f>IF(OR(WEEKDAY(A2625)=1,WEEKDAY(A2625)=7,COUNTIF('2027祝日等（不使用）'!$A$1:$A$20,単年カーブ!A2625)=1),0,1)</f>
        <v>1</v>
      </c>
      <c r="O2625">
        <f t="shared" si="288"/>
        <v>30</v>
      </c>
      <c r="P2625">
        <f t="shared" si="285"/>
        <v>1</v>
      </c>
      <c r="Q2625">
        <f t="shared" si="286"/>
        <v>1</v>
      </c>
    </row>
    <row r="2626" spans="1:17" ht="19.5" x14ac:dyDescent="0.4">
      <c r="A2626" s="33">
        <f t="shared" si="287"/>
        <v>46532</v>
      </c>
      <c r="B2626" s="27" t="str">
        <f t="shared" si="282"/>
        <v>(火)</v>
      </c>
      <c r="C2626" s="34">
        <v>0.625</v>
      </c>
      <c r="D2626" s="16" t="s">
        <v>18</v>
      </c>
      <c r="E2626" s="35">
        <v>0.64583333333333304</v>
      </c>
      <c r="F2626" s="50">
        <f>IF(COUNTIF('リスト（不使用）'!$A$5:$A$6,単年カーブ!$A$1),"希望数量入力ください",'単年（2027年度）'!$E$12*単年カーブ!$R$3+'単年（2027年度）'!$E$12*(1-単年カーブ!$R$3)*単年カーブ!Q2626)</f>
        <v>0</v>
      </c>
      <c r="G2626" s="47">
        <f t="shared" si="283"/>
        <v>0</v>
      </c>
      <c r="M2626">
        <f t="shared" si="284"/>
        <v>5</v>
      </c>
      <c r="N2626">
        <f>IF(OR(WEEKDAY(A2626)=1,WEEKDAY(A2626)=7,COUNTIF('2027祝日等（不使用）'!$A$1:$A$20,単年カーブ!A2626)=1),0,1)</f>
        <v>1</v>
      </c>
      <c r="O2626">
        <f t="shared" si="288"/>
        <v>31</v>
      </c>
      <c r="P2626">
        <f t="shared" si="285"/>
        <v>1</v>
      </c>
      <c r="Q2626">
        <f t="shared" si="286"/>
        <v>1</v>
      </c>
    </row>
    <row r="2627" spans="1:17" ht="19.5" x14ac:dyDescent="0.4">
      <c r="A2627" s="33">
        <f t="shared" si="287"/>
        <v>46532</v>
      </c>
      <c r="B2627" s="27" t="str">
        <f t="shared" si="282"/>
        <v>(火)</v>
      </c>
      <c r="C2627" s="34">
        <v>0.64583333333333304</v>
      </c>
      <c r="D2627" s="16" t="s">
        <v>18</v>
      </c>
      <c r="E2627" s="35">
        <v>0.66666666666666696</v>
      </c>
      <c r="F2627" s="50">
        <f>IF(COUNTIF('リスト（不使用）'!$A$5:$A$6,単年カーブ!$A$1),"希望数量入力ください",'単年（2027年度）'!$E$12*単年カーブ!$R$3+'単年（2027年度）'!$E$12*(1-単年カーブ!$R$3)*単年カーブ!Q2627)</f>
        <v>0</v>
      </c>
      <c r="G2627" s="47">
        <f t="shared" si="283"/>
        <v>0</v>
      </c>
      <c r="M2627">
        <f t="shared" si="284"/>
        <v>5</v>
      </c>
      <c r="N2627">
        <f>IF(OR(WEEKDAY(A2627)=1,WEEKDAY(A2627)=7,COUNTIF('2027祝日等（不使用）'!$A$1:$A$20,単年カーブ!A2627)=1),0,1)</f>
        <v>1</v>
      </c>
      <c r="O2627">
        <f t="shared" si="288"/>
        <v>32</v>
      </c>
      <c r="P2627">
        <f t="shared" si="285"/>
        <v>1</v>
      </c>
      <c r="Q2627">
        <f t="shared" si="286"/>
        <v>1</v>
      </c>
    </row>
    <row r="2628" spans="1:17" ht="19.5" x14ac:dyDescent="0.4">
      <c r="A2628" s="33">
        <f t="shared" si="287"/>
        <v>46532</v>
      </c>
      <c r="B2628" s="27" t="str">
        <f t="shared" ref="B2628:B2691" si="289">TEXT(A2628,"(aaa)")</f>
        <v>(火)</v>
      </c>
      <c r="C2628" s="34">
        <v>0.66666666666666696</v>
      </c>
      <c r="D2628" s="16" t="s">
        <v>18</v>
      </c>
      <c r="E2628" s="35">
        <v>0.6875</v>
      </c>
      <c r="F2628" s="50">
        <f>IF(COUNTIF('リスト（不使用）'!$A$5:$A$6,単年カーブ!$A$1),"希望数量入力ください",'単年（2027年度）'!$E$12*単年カーブ!$R$3+'単年（2027年度）'!$E$12*(1-単年カーブ!$R$3)*単年カーブ!Q2628)</f>
        <v>0</v>
      </c>
      <c r="G2628" s="47">
        <f t="shared" ref="G2628:G2691" si="290">F2628/2</f>
        <v>0</v>
      </c>
      <c r="M2628">
        <f t="shared" ref="M2628:M2691" si="291">MONTH(A2628)</f>
        <v>5</v>
      </c>
      <c r="N2628">
        <f>IF(OR(WEEKDAY(A2628)=1,WEEKDAY(A2628)=7,COUNTIF('2027祝日等（不使用）'!$A$1:$A$20,単年カーブ!A2628)=1),0,1)</f>
        <v>1</v>
      </c>
      <c r="O2628">
        <f t="shared" si="288"/>
        <v>33</v>
      </c>
      <c r="P2628">
        <f t="shared" ref="P2628:P2691" si="292">IF(AND(O2628&gt;16,O2628&lt;41),1,0)</f>
        <v>1</v>
      </c>
      <c r="Q2628">
        <f t="shared" ref="Q2628:Q2691" si="293">P2628*N2628</f>
        <v>1</v>
      </c>
    </row>
    <row r="2629" spans="1:17" ht="19.5" x14ac:dyDescent="0.4">
      <c r="A2629" s="33">
        <f t="shared" si="287"/>
        <v>46532</v>
      </c>
      <c r="B2629" s="27" t="str">
        <f t="shared" si="289"/>
        <v>(火)</v>
      </c>
      <c r="C2629" s="34">
        <v>0.6875</v>
      </c>
      <c r="D2629" s="16" t="s">
        <v>18</v>
      </c>
      <c r="E2629" s="35">
        <v>0.70833333333333304</v>
      </c>
      <c r="F2629" s="50">
        <f>IF(COUNTIF('リスト（不使用）'!$A$5:$A$6,単年カーブ!$A$1),"希望数量入力ください",'単年（2027年度）'!$E$12*単年カーブ!$R$3+'単年（2027年度）'!$E$12*(1-単年カーブ!$R$3)*単年カーブ!Q2629)</f>
        <v>0</v>
      </c>
      <c r="G2629" s="47">
        <f t="shared" si="290"/>
        <v>0</v>
      </c>
      <c r="M2629">
        <f t="shared" si="291"/>
        <v>5</v>
      </c>
      <c r="N2629">
        <f>IF(OR(WEEKDAY(A2629)=1,WEEKDAY(A2629)=7,COUNTIF('2027祝日等（不使用）'!$A$1:$A$20,単年カーブ!A2629)=1),0,1)</f>
        <v>1</v>
      </c>
      <c r="O2629">
        <f t="shared" si="288"/>
        <v>34</v>
      </c>
      <c r="P2629">
        <f t="shared" si="292"/>
        <v>1</v>
      </c>
      <c r="Q2629">
        <f t="shared" si="293"/>
        <v>1</v>
      </c>
    </row>
    <row r="2630" spans="1:17" ht="19.5" x14ac:dyDescent="0.4">
      <c r="A2630" s="33">
        <f t="shared" si="287"/>
        <v>46532</v>
      </c>
      <c r="B2630" s="27" t="str">
        <f t="shared" si="289"/>
        <v>(火)</v>
      </c>
      <c r="C2630" s="34">
        <v>0.70833333333333304</v>
      </c>
      <c r="D2630" s="16" t="s">
        <v>18</v>
      </c>
      <c r="E2630" s="35">
        <v>0.72916666666666696</v>
      </c>
      <c r="F2630" s="50">
        <f>IF(COUNTIF('リスト（不使用）'!$A$5:$A$6,単年カーブ!$A$1),"希望数量入力ください",'単年（2027年度）'!$E$12*単年カーブ!$R$3+'単年（2027年度）'!$E$12*(1-単年カーブ!$R$3)*単年カーブ!Q2630)</f>
        <v>0</v>
      </c>
      <c r="G2630" s="47">
        <f t="shared" si="290"/>
        <v>0</v>
      </c>
      <c r="M2630">
        <f t="shared" si="291"/>
        <v>5</v>
      </c>
      <c r="N2630">
        <f>IF(OR(WEEKDAY(A2630)=1,WEEKDAY(A2630)=7,COUNTIF('2027祝日等（不使用）'!$A$1:$A$20,単年カーブ!A2630)=1),0,1)</f>
        <v>1</v>
      </c>
      <c r="O2630">
        <f t="shared" si="288"/>
        <v>35</v>
      </c>
      <c r="P2630">
        <f t="shared" si="292"/>
        <v>1</v>
      </c>
      <c r="Q2630">
        <f t="shared" si="293"/>
        <v>1</v>
      </c>
    </row>
    <row r="2631" spans="1:17" ht="19.5" x14ac:dyDescent="0.4">
      <c r="A2631" s="33">
        <f t="shared" si="287"/>
        <v>46532</v>
      </c>
      <c r="B2631" s="27" t="str">
        <f t="shared" si="289"/>
        <v>(火)</v>
      </c>
      <c r="C2631" s="34">
        <v>0.72916666666666696</v>
      </c>
      <c r="D2631" s="16" t="s">
        <v>18</v>
      </c>
      <c r="E2631" s="35">
        <v>0.75</v>
      </c>
      <c r="F2631" s="50">
        <f>IF(COUNTIF('リスト（不使用）'!$A$5:$A$6,単年カーブ!$A$1),"希望数量入力ください",'単年（2027年度）'!$E$12*単年カーブ!$R$3+'単年（2027年度）'!$E$12*(1-単年カーブ!$R$3)*単年カーブ!Q2631)</f>
        <v>0</v>
      </c>
      <c r="G2631" s="47">
        <f t="shared" si="290"/>
        <v>0</v>
      </c>
      <c r="M2631">
        <f t="shared" si="291"/>
        <v>5</v>
      </c>
      <c r="N2631">
        <f>IF(OR(WEEKDAY(A2631)=1,WEEKDAY(A2631)=7,COUNTIF('2027祝日等（不使用）'!$A$1:$A$20,単年カーブ!A2631)=1),0,1)</f>
        <v>1</v>
      </c>
      <c r="O2631">
        <f t="shared" si="288"/>
        <v>36</v>
      </c>
      <c r="P2631">
        <f t="shared" si="292"/>
        <v>1</v>
      </c>
      <c r="Q2631">
        <f t="shared" si="293"/>
        <v>1</v>
      </c>
    </row>
    <row r="2632" spans="1:17" ht="19.5" x14ac:dyDescent="0.4">
      <c r="A2632" s="33">
        <f t="shared" si="287"/>
        <v>46532</v>
      </c>
      <c r="B2632" s="27" t="str">
        <f t="shared" si="289"/>
        <v>(火)</v>
      </c>
      <c r="C2632" s="34">
        <v>0.75</v>
      </c>
      <c r="D2632" s="16" t="s">
        <v>18</v>
      </c>
      <c r="E2632" s="35">
        <v>0.77083333333333304</v>
      </c>
      <c r="F2632" s="50">
        <f>IF(COUNTIF('リスト（不使用）'!$A$5:$A$6,単年カーブ!$A$1),"希望数量入力ください",'単年（2027年度）'!$E$12*単年カーブ!$R$3+'単年（2027年度）'!$E$12*(1-単年カーブ!$R$3)*単年カーブ!Q2632)</f>
        <v>0</v>
      </c>
      <c r="G2632" s="47">
        <f t="shared" si="290"/>
        <v>0</v>
      </c>
      <c r="M2632">
        <f t="shared" si="291"/>
        <v>5</v>
      </c>
      <c r="N2632">
        <f>IF(OR(WEEKDAY(A2632)=1,WEEKDAY(A2632)=7,COUNTIF('2027祝日等（不使用）'!$A$1:$A$20,単年カーブ!A2632)=1),0,1)</f>
        <v>1</v>
      </c>
      <c r="O2632">
        <f t="shared" si="288"/>
        <v>37</v>
      </c>
      <c r="P2632">
        <f t="shared" si="292"/>
        <v>1</v>
      </c>
      <c r="Q2632">
        <f t="shared" si="293"/>
        <v>1</v>
      </c>
    </row>
    <row r="2633" spans="1:17" ht="19.5" x14ac:dyDescent="0.4">
      <c r="A2633" s="33">
        <f t="shared" si="287"/>
        <v>46532</v>
      </c>
      <c r="B2633" s="27" t="str">
        <f t="shared" si="289"/>
        <v>(火)</v>
      </c>
      <c r="C2633" s="34">
        <v>0.77083333333333304</v>
      </c>
      <c r="D2633" s="16" t="s">
        <v>18</v>
      </c>
      <c r="E2633" s="35">
        <v>0.79166666666666696</v>
      </c>
      <c r="F2633" s="50">
        <f>IF(COUNTIF('リスト（不使用）'!$A$5:$A$6,単年カーブ!$A$1),"希望数量入力ください",'単年（2027年度）'!$E$12*単年カーブ!$R$3+'単年（2027年度）'!$E$12*(1-単年カーブ!$R$3)*単年カーブ!Q2633)</f>
        <v>0</v>
      </c>
      <c r="G2633" s="47">
        <f t="shared" si="290"/>
        <v>0</v>
      </c>
      <c r="M2633">
        <f t="shared" si="291"/>
        <v>5</v>
      </c>
      <c r="N2633">
        <f>IF(OR(WEEKDAY(A2633)=1,WEEKDAY(A2633)=7,COUNTIF('2027祝日等（不使用）'!$A$1:$A$20,単年カーブ!A2633)=1),0,1)</f>
        <v>1</v>
      </c>
      <c r="O2633">
        <f t="shared" si="288"/>
        <v>38</v>
      </c>
      <c r="P2633">
        <f t="shared" si="292"/>
        <v>1</v>
      </c>
      <c r="Q2633">
        <f t="shared" si="293"/>
        <v>1</v>
      </c>
    </row>
    <row r="2634" spans="1:17" ht="19.5" x14ac:dyDescent="0.4">
      <c r="A2634" s="33">
        <f t="shared" si="287"/>
        <v>46532</v>
      </c>
      <c r="B2634" s="27" t="str">
        <f t="shared" si="289"/>
        <v>(火)</v>
      </c>
      <c r="C2634" s="34">
        <v>0.79166666666666696</v>
      </c>
      <c r="D2634" s="16" t="s">
        <v>18</v>
      </c>
      <c r="E2634" s="35">
        <v>0.8125</v>
      </c>
      <c r="F2634" s="50">
        <f>IF(COUNTIF('リスト（不使用）'!$A$5:$A$6,単年カーブ!$A$1),"希望数量入力ください",'単年（2027年度）'!$E$12*単年カーブ!$R$3+'単年（2027年度）'!$E$12*(1-単年カーブ!$R$3)*単年カーブ!Q2634)</f>
        <v>0</v>
      </c>
      <c r="G2634" s="47">
        <f t="shared" si="290"/>
        <v>0</v>
      </c>
      <c r="M2634">
        <f t="shared" si="291"/>
        <v>5</v>
      </c>
      <c r="N2634">
        <f>IF(OR(WEEKDAY(A2634)=1,WEEKDAY(A2634)=7,COUNTIF('2027祝日等（不使用）'!$A$1:$A$20,単年カーブ!A2634)=1),0,1)</f>
        <v>1</v>
      </c>
      <c r="O2634">
        <f t="shared" si="288"/>
        <v>39</v>
      </c>
      <c r="P2634">
        <f t="shared" si="292"/>
        <v>1</v>
      </c>
      <c r="Q2634">
        <f t="shared" si="293"/>
        <v>1</v>
      </c>
    </row>
    <row r="2635" spans="1:17" ht="19.5" x14ac:dyDescent="0.4">
      <c r="A2635" s="33">
        <f t="shared" si="287"/>
        <v>46532</v>
      </c>
      <c r="B2635" s="27" t="str">
        <f t="shared" si="289"/>
        <v>(火)</v>
      </c>
      <c r="C2635" s="34">
        <v>0.8125</v>
      </c>
      <c r="D2635" s="16" t="s">
        <v>18</v>
      </c>
      <c r="E2635" s="35">
        <v>0.83333333333333304</v>
      </c>
      <c r="F2635" s="50">
        <f>IF(COUNTIF('リスト（不使用）'!$A$5:$A$6,単年カーブ!$A$1),"希望数量入力ください",'単年（2027年度）'!$E$12*単年カーブ!$R$3+'単年（2027年度）'!$E$12*(1-単年カーブ!$R$3)*単年カーブ!Q2635)</f>
        <v>0</v>
      </c>
      <c r="G2635" s="47">
        <f t="shared" si="290"/>
        <v>0</v>
      </c>
      <c r="M2635">
        <f t="shared" si="291"/>
        <v>5</v>
      </c>
      <c r="N2635">
        <f>IF(OR(WEEKDAY(A2635)=1,WEEKDAY(A2635)=7,COUNTIF('2027祝日等（不使用）'!$A$1:$A$20,単年カーブ!A2635)=1),0,1)</f>
        <v>1</v>
      </c>
      <c r="O2635">
        <f t="shared" si="288"/>
        <v>40</v>
      </c>
      <c r="P2635">
        <f t="shared" si="292"/>
        <v>1</v>
      </c>
      <c r="Q2635">
        <f t="shared" si="293"/>
        <v>1</v>
      </c>
    </row>
    <row r="2636" spans="1:17" ht="19.5" x14ac:dyDescent="0.4">
      <c r="A2636" s="33">
        <f t="shared" si="287"/>
        <v>46532</v>
      </c>
      <c r="B2636" s="27" t="str">
        <f t="shared" si="289"/>
        <v>(火)</v>
      </c>
      <c r="C2636" s="34">
        <v>0.83333333333333304</v>
      </c>
      <c r="D2636" s="16" t="s">
        <v>18</v>
      </c>
      <c r="E2636" s="35">
        <v>0.85416666666666696</v>
      </c>
      <c r="F2636" s="50">
        <f>IF(COUNTIF('リスト（不使用）'!$A$5:$A$6,単年カーブ!$A$1),"希望数量入力ください",'単年（2027年度）'!$E$12*単年カーブ!$R$3+'単年（2027年度）'!$E$12*(1-単年カーブ!$R$3)*単年カーブ!Q2636)</f>
        <v>0</v>
      </c>
      <c r="G2636" s="47">
        <f t="shared" si="290"/>
        <v>0</v>
      </c>
      <c r="M2636">
        <f t="shared" si="291"/>
        <v>5</v>
      </c>
      <c r="N2636">
        <f>IF(OR(WEEKDAY(A2636)=1,WEEKDAY(A2636)=7,COUNTIF('2027祝日等（不使用）'!$A$1:$A$20,単年カーブ!A2636)=1),0,1)</f>
        <v>1</v>
      </c>
      <c r="O2636">
        <f t="shared" si="288"/>
        <v>41</v>
      </c>
      <c r="P2636">
        <f t="shared" si="292"/>
        <v>0</v>
      </c>
      <c r="Q2636">
        <f t="shared" si="293"/>
        <v>0</v>
      </c>
    </row>
    <row r="2637" spans="1:17" ht="19.5" x14ac:dyDescent="0.4">
      <c r="A2637" s="33">
        <f t="shared" si="287"/>
        <v>46532</v>
      </c>
      <c r="B2637" s="27" t="str">
        <f t="shared" si="289"/>
        <v>(火)</v>
      </c>
      <c r="C2637" s="34">
        <v>0.85416666666666696</v>
      </c>
      <c r="D2637" s="16" t="s">
        <v>18</v>
      </c>
      <c r="E2637" s="35">
        <v>0.875</v>
      </c>
      <c r="F2637" s="50">
        <f>IF(COUNTIF('リスト（不使用）'!$A$5:$A$6,単年カーブ!$A$1),"希望数量入力ください",'単年（2027年度）'!$E$12*単年カーブ!$R$3+'単年（2027年度）'!$E$12*(1-単年カーブ!$R$3)*単年カーブ!Q2637)</f>
        <v>0</v>
      </c>
      <c r="G2637" s="47">
        <f t="shared" si="290"/>
        <v>0</v>
      </c>
      <c r="M2637">
        <f t="shared" si="291"/>
        <v>5</v>
      </c>
      <c r="N2637">
        <f>IF(OR(WEEKDAY(A2637)=1,WEEKDAY(A2637)=7,COUNTIF('2027祝日等（不使用）'!$A$1:$A$20,単年カーブ!A2637)=1),0,1)</f>
        <v>1</v>
      </c>
      <c r="O2637">
        <f t="shared" si="288"/>
        <v>42</v>
      </c>
      <c r="P2637">
        <f t="shared" si="292"/>
        <v>0</v>
      </c>
      <c r="Q2637">
        <f t="shared" si="293"/>
        <v>0</v>
      </c>
    </row>
    <row r="2638" spans="1:17" ht="19.5" x14ac:dyDescent="0.4">
      <c r="A2638" s="33">
        <f t="shared" si="287"/>
        <v>46532</v>
      </c>
      <c r="B2638" s="27" t="str">
        <f t="shared" si="289"/>
        <v>(火)</v>
      </c>
      <c r="C2638" s="34">
        <v>0.875</v>
      </c>
      <c r="D2638" s="16" t="s">
        <v>18</v>
      </c>
      <c r="E2638" s="35">
        <v>0.89583333333333304</v>
      </c>
      <c r="F2638" s="50">
        <f>IF(COUNTIF('リスト（不使用）'!$A$5:$A$6,単年カーブ!$A$1),"希望数量入力ください",'単年（2027年度）'!$E$12*単年カーブ!$R$3+'単年（2027年度）'!$E$12*(1-単年カーブ!$R$3)*単年カーブ!Q2638)</f>
        <v>0</v>
      </c>
      <c r="G2638" s="47">
        <f t="shared" si="290"/>
        <v>0</v>
      </c>
      <c r="M2638">
        <f t="shared" si="291"/>
        <v>5</v>
      </c>
      <c r="N2638">
        <f>IF(OR(WEEKDAY(A2638)=1,WEEKDAY(A2638)=7,COUNTIF('2027祝日等（不使用）'!$A$1:$A$20,単年カーブ!A2638)=1),0,1)</f>
        <v>1</v>
      </c>
      <c r="O2638">
        <f t="shared" si="288"/>
        <v>43</v>
      </c>
      <c r="P2638">
        <f t="shared" si="292"/>
        <v>0</v>
      </c>
      <c r="Q2638">
        <f t="shared" si="293"/>
        <v>0</v>
      </c>
    </row>
    <row r="2639" spans="1:17" ht="19.5" x14ac:dyDescent="0.4">
      <c r="A2639" s="33">
        <f t="shared" si="287"/>
        <v>46532</v>
      </c>
      <c r="B2639" s="27" t="str">
        <f t="shared" si="289"/>
        <v>(火)</v>
      </c>
      <c r="C2639" s="34">
        <v>0.89583333333333304</v>
      </c>
      <c r="D2639" s="16" t="s">
        <v>18</v>
      </c>
      <c r="E2639" s="35">
        <v>0.91666666666666696</v>
      </c>
      <c r="F2639" s="50">
        <f>IF(COUNTIF('リスト（不使用）'!$A$5:$A$6,単年カーブ!$A$1),"希望数量入力ください",'単年（2027年度）'!$E$12*単年カーブ!$R$3+'単年（2027年度）'!$E$12*(1-単年カーブ!$R$3)*単年カーブ!Q2639)</f>
        <v>0</v>
      </c>
      <c r="G2639" s="47">
        <f t="shared" si="290"/>
        <v>0</v>
      </c>
      <c r="M2639">
        <f t="shared" si="291"/>
        <v>5</v>
      </c>
      <c r="N2639">
        <f>IF(OR(WEEKDAY(A2639)=1,WEEKDAY(A2639)=7,COUNTIF('2027祝日等（不使用）'!$A$1:$A$20,単年カーブ!A2639)=1),0,1)</f>
        <v>1</v>
      </c>
      <c r="O2639">
        <f t="shared" si="288"/>
        <v>44</v>
      </c>
      <c r="P2639">
        <f t="shared" si="292"/>
        <v>0</v>
      </c>
      <c r="Q2639">
        <f t="shared" si="293"/>
        <v>0</v>
      </c>
    </row>
    <row r="2640" spans="1:17" ht="19.5" x14ac:dyDescent="0.4">
      <c r="A2640" s="33">
        <f t="shared" si="287"/>
        <v>46532</v>
      </c>
      <c r="B2640" s="27" t="str">
        <f t="shared" si="289"/>
        <v>(火)</v>
      </c>
      <c r="C2640" s="34">
        <v>0.91666666666666696</v>
      </c>
      <c r="D2640" s="16" t="s">
        <v>18</v>
      </c>
      <c r="E2640" s="35">
        <v>0.9375</v>
      </c>
      <c r="F2640" s="50">
        <f>IF(COUNTIF('リスト（不使用）'!$A$5:$A$6,単年カーブ!$A$1),"希望数量入力ください",'単年（2027年度）'!$E$12*単年カーブ!$R$3+'単年（2027年度）'!$E$12*(1-単年カーブ!$R$3)*単年カーブ!Q2640)</f>
        <v>0</v>
      </c>
      <c r="G2640" s="47">
        <f t="shared" si="290"/>
        <v>0</v>
      </c>
      <c r="M2640">
        <f t="shared" si="291"/>
        <v>5</v>
      </c>
      <c r="N2640">
        <f>IF(OR(WEEKDAY(A2640)=1,WEEKDAY(A2640)=7,COUNTIF('2027祝日等（不使用）'!$A$1:$A$20,単年カーブ!A2640)=1),0,1)</f>
        <v>1</v>
      </c>
      <c r="O2640">
        <f t="shared" si="288"/>
        <v>45</v>
      </c>
      <c r="P2640">
        <f t="shared" si="292"/>
        <v>0</v>
      </c>
      <c r="Q2640">
        <f t="shared" si="293"/>
        <v>0</v>
      </c>
    </row>
    <row r="2641" spans="1:17" ht="19.5" x14ac:dyDescent="0.4">
      <c r="A2641" s="33">
        <f t="shared" si="287"/>
        <v>46532</v>
      </c>
      <c r="B2641" s="27" t="str">
        <f t="shared" si="289"/>
        <v>(火)</v>
      </c>
      <c r="C2641" s="34">
        <v>0.9375</v>
      </c>
      <c r="D2641" s="16" t="s">
        <v>18</v>
      </c>
      <c r="E2641" s="35">
        <v>0.95833333333333304</v>
      </c>
      <c r="F2641" s="50">
        <f>IF(COUNTIF('リスト（不使用）'!$A$5:$A$6,単年カーブ!$A$1),"希望数量入力ください",'単年（2027年度）'!$E$12*単年カーブ!$R$3+'単年（2027年度）'!$E$12*(1-単年カーブ!$R$3)*単年カーブ!Q2641)</f>
        <v>0</v>
      </c>
      <c r="G2641" s="47">
        <f t="shared" si="290"/>
        <v>0</v>
      </c>
      <c r="M2641">
        <f t="shared" si="291"/>
        <v>5</v>
      </c>
      <c r="N2641">
        <f>IF(OR(WEEKDAY(A2641)=1,WEEKDAY(A2641)=7,COUNTIF('2027祝日等（不使用）'!$A$1:$A$20,単年カーブ!A2641)=1),0,1)</f>
        <v>1</v>
      </c>
      <c r="O2641">
        <f t="shared" si="288"/>
        <v>46</v>
      </c>
      <c r="P2641">
        <f t="shared" si="292"/>
        <v>0</v>
      </c>
      <c r="Q2641">
        <f t="shared" si="293"/>
        <v>0</v>
      </c>
    </row>
    <row r="2642" spans="1:17" ht="19.5" x14ac:dyDescent="0.4">
      <c r="A2642" s="33">
        <f t="shared" si="287"/>
        <v>46532</v>
      </c>
      <c r="B2642" s="27" t="str">
        <f t="shared" si="289"/>
        <v>(火)</v>
      </c>
      <c r="C2642" s="34">
        <v>0.95833333333333304</v>
      </c>
      <c r="D2642" s="16" t="s">
        <v>18</v>
      </c>
      <c r="E2642" s="35">
        <v>0.97916666666666696</v>
      </c>
      <c r="F2642" s="50">
        <f>IF(COUNTIF('リスト（不使用）'!$A$5:$A$6,単年カーブ!$A$1),"希望数量入力ください",'単年（2027年度）'!$E$12*単年カーブ!$R$3+'単年（2027年度）'!$E$12*(1-単年カーブ!$R$3)*単年カーブ!Q2642)</f>
        <v>0</v>
      </c>
      <c r="G2642" s="47">
        <f t="shared" si="290"/>
        <v>0</v>
      </c>
      <c r="M2642">
        <f t="shared" si="291"/>
        <v>5</v>
      </c>
      <c r="N2642">
        <f>IF(OR(WEEKDAY(A2642)=1,WEEKDAY(A2642)=7,COUNTIF('2027祝日等（不使用）'!$A$1:$A$20,単年カーブ!A2642)=1),0,1)</f>
        <v>1</v>
      </c>
      <c r="O2642">
        <f t="shared" si="288"/>
        <v>47</v>
      </c>
      <c r="P2642">
        <f t="shared" si="292"/>
        <v>0</v>
      </c>
      <c r="Q2642">
        <f t="shared" si="293"/>
        <v>0</v>
      </c>
    </row>
    <row r="2643" spans="1:17" ht="19.5" x14ac:dyDescent="0.4">
      <c r="A2643" s="33">
        <f t="shared" si="287"/>
        <v>46532</v>
      </c>
      <c r="B2643" s="27" t="str">
        <f t="shared" si="289"/>
        <v>(火)</v>
      </c>
      <c r="C2643" s="34">
        <v>0.97916666666666696</v>
      </c>
      <c r="D2643" s="16" t="s">
        <v>18</v>
      </c>
      <c r="E2643" s="35" t="s">
        <v>17</v>
      </c>
      <c r="F2643" s="50">
        <f>IF(COUNTIF('リスト（不使用）'!$A$5:$A$6,単年カーブ!$A$1),"希望数量入力ください",'単年（2027年度）'!$E$12*単年カーブ!$R$3+'単年（2027年度）'!$E$12*(1-単年カーブ!$R$3)*単年カーブ!Q2643)</f>
        <v>0</v>
      </c>
      <c r="G2643" s="47">
        <f t="shared" si="290"/>
        <v>0</v>
      </c>
      <c r="M2643">
        <f t="shared" si="291"/>
        <v>5</v>
      </c>
      <c r="N2643">
        <f>IF(OR(WEEKDAY(A2643)=1,WEEKDAY(A2643)=7,COUNTIF('2027祝日等（不使用）'!$A$1:$A$20,単年カーブ!A2643)=1),0,1)</f>
        <v>1</v>
      </c>
      <c r="O2643">
        <f t="shared" si="288"/>
        <v>48</v>
      </c>
      <c r="P2643">
        <f t="shared" si="292"/>
        <v>0</v>
      </c>
      <c r="Q2643">
        <f t="shared" si="293"/>
        <v>0</v>
      </c>
    </row>
    <row r="2644" spans="1:17" ht="19.5" x14ac:dyDescent="0.4">
      <c r="A2644" s="33">
        <f t="shared" si="287"/>
        <v>46533</v>
      </c>
      <c r="B2644" s="27" t="str">
        <f t="shared" si="289"/>
        <v>(水)</v>
      </c>
      <c r="C2644" s="34">
        <v>0</v>
      </c>
      <c r="D2644" s="16" t="s">
        <v>18</v>
      </c>
      <c r="E2644" s="35">
        <v>2.0833333333333332E-2</v>
      </c>
      <c r="F2644" s="50">
        <f>IF(COUNTIF('リスト（不使用）'!$A$5:$A$6,単年カーブ!$A$1),"希望数量入力ください",'単年（2027年度）'!$E$12*単年カーブ!$R$3+'単年（2027年度）'!$E$12*(1-単年カーブ!$R$3)*単年カーブ!Q2644)</f>
        <v>0</v>
      </c>
      <c r="G2644" s="47">
        <f t="shared" si="290"/>
        <v>0</v>
      </c>
      <c r="M2644">
        <f t="shared" si="291"/>
        <v>5</v>
      </c>
      <c r="N2644">
        <f>IF(OR(WEEKDAY(A2644)=1,WEEKDAY(A2644)=7,COUNTIF('2027祝日等（不使用）'!$A$1:$A$20,単年カーブ!A2644)=1),0,1)</f>
        <v>1</v>
      </c>
      <c r="O2644">
        <f t="shared" si="288"/>
        <v>1</v>
      </c>
      <c r="P2644">
        <f t="shared" si="292"/>
        <v>0</v>
      </c>
      <c r="Q2644">
        <f t="shared" si="293"/>
        <v>0</v>
      </c>
    </row>
    <row r="2645" spans="1:17" ht="19.5" x14ac:dyDescent="0.4">
      <c r="A2645" s="33">
        <f t="shared" si="287"/>
        <v>46533</v>
      </c>
      <c r="B2645" s="27" t="str">
        <f t="shared" si="289"/>
        <v>(水)</v>
      </c>
      <c r="C2645" s="34">
        <v>2.0833333333333332E-2</v>
      </c>
      <c r="D2645" s="16" t="s">
        <v>18</v>
      </c>
      <c r="E2645" s="35">
        <v>4.1666666666666664E-2</v>
      </c>
      <c r="F2645" s="50">
        <f>IF(COUNTIF('リスト（不使用）'!$A$5:$A$6,単年カーブ!$A$1),"希望数量入力ください",'単年（2027年度）'!$E$12*単年カーブ!$R$3+'単年（2027年度）'!$E$12*(1-単年カーブ!$R$3)*単年カーブ!Q2645)</f>
        <v>0</v>
      </c>
      <c r="G2645" s="47">
        <f t="shared" si="290"/>
        <v>0</v>
      </c>
      <c r="M2645">
        <f t="shared" si="291"/>
        <v>5</v>
      </c>
      <c r="N2645">
        <f>IF(OR(WEEKDAY(A2645)=1,WEEKDAY(A2645)=7,COUNTIF('2027祝日等（不使用）'!$A$1:$A$20,単年カーブ!A2645)=1),0,1)</f>
        <v>1</v>
      </c>
      <c r="O2645">
        <f t="shared" si="288"/>
        <v>2</v>
      </c>
      <c r="P2645">
        <f t="shared" si="292"/>
        <v>0</v>
      </c>
      <c r="Q2645">
        <f t="shared" si="293"/>
        <v>0</v>
      </c>
    </row>
    <row r="2646" spans="1:17" ht="19.5" x14ac:dyDescent="0.4">
      <c r="A2646" s="33">
        <f t="shared" si="287"/>
        <v>46533</v>
      </c>
      <c r="B2646" s="27" t="str">
        <f t="shared" si="289"/>
        <v>(水)</v>
      </c>
      <c r="C2646" s="34">
        <v>4.1666666666666664E-2</v>
      </c>
      <c r="D2646" s="16" t="s">
        <v>18</v>
      </c>
      <c r="E2646" s="35">
        <v>6.25E-2</v>
      </c>
      <c r="F2646" s="50">
        <f>IF(COUNTIF('リスト（不使用）'!$A$5:$A$6,単年カーブ!$A$1),"希望数量入力ください",'単年（2027年度）'!$E$12*単年カーブ!$R$3+'単年（2027年度）'!$E$12*(1-単年カーブ!$R$3)*単年カーブ!Q2646)</f>
        <v>0</v>
      </c>
      <c r="G2646" s="47">
        <f t="shared" si="290"/>
        <v>0</v>
      </c>
      <c r="M2646">
        <f t="shared" si="291"/>
        <v>5</v>
      </c>
      <c r="N2646">
        <f>IF(OR(WEEKDAY(A2646)=1,WEEKDAY(A2646)=7,COUNTIF('2027祝日等（不使用）'!$A$1:$A$20,単年カーブ!A2646)=1),0,1)</f>
        <v>1</v>
      </c>
      <c r="O2646">
        <f t="shared" si="288"/>
        <v>3</v>
      </c>
      <c r="P2646">
        <f t="shared" si="292"/>
        <v>0</v>
      </c>
      <c r="Q2646">
        <f t="shared" si="293"/>
        <v>0</v>
      </c>
    </row>
    <row r="2647" spans="1:17" ht="19.5" x14ac:dyDescent="0.4">
      <c r="A2647" s="33">
        <f t="shared" si="287"/>
        <v>46533</v>
      </c>
      <c r="B2647" s="27" t="str">
        <f t="shared" si="289"/>
        <v>(水)</v>
      </c>
      <c r="C2647" s="34">
        <v>6.25E-2</v>
      </c>
      <c r="D2647" s="16" t="s">
        <v>18</v>
      </c>
      <c r="E2647" s="35">
        <v>8.3333333333333301E-2</v>
      </c>
      <c r="F2647" s="50">
        <f>IF(COUNTIF('リスト（不使用）'!$A$5:$A$6,単年カーブ!$A$1),"希望数量入力ください",'単年（2027年度）'!$E$12*単年カーブ!$R$3+'単年（2027年度）'!$E$12*(1-単年カーブ!$R$3)*単年カーブ!Q2647)</f>
        <v>0</v>
      </c>
      <c r="G2647" s="47">
        <f t="shared" si="290"/>
        <v>0</v>
      </c>
      <c r="M2647">
        <f t="shared" si="291"/>
        <v>5</v>
      </c>
      <c r="N2647">
        <f>IF(OR(WEEKDAY(A2647)=1,WEEKDAY(A2647)=7,COUNTIF('2027祝日等（不使用）'!$A$1:$A$20,単年カーブ!A2647)=1),0,1)</f>
        <v>1</v>
      </c>
      <c r="O2647">
        <f t="shared" si="288"/>
        <v>4</v>
      </c>
      <c r="P2647">
        <f t="shared" si="292"/>
        <v>0</v>
      </c>
      <c r="Q2647">
        <f t="shared" si="293"/>
        <v>0</v>
      </c>
    </row>
    <row r="2648" spans="1:17" ht="19.5" x14ac:dyDescent="0.4">
      <c r="A2648" s="33">
        <f t="shared" si="287"/>
        <v>46533</v>
      </c>
      <c r="B2648" s="27" t="str">
        <f t="shared" si="289"/>
        <v>(水)</v>
      </c>
      <c r="C2648" s="34">
        <v>8.3333333333333301E-2</v>
      </c>
      <c r="D2648" s="16" t="s">
        <v>18</v>
      </c>
      <c r="E2648" s="35">
        <v>0.104166666666667</v>
      </c>
      <c r="F2648" s="50">
        <f>IF(COUNTIF('リスト（不使用）'!$A$5:$A$6,単年カーブ!$A$1),"希望数量入力ください",'単年（2027年度）'!$E$12*単年カーブ!$R$3+'単年（2027年度）'!$E$12*(1-単年カーブ!$R$3)*単年カーブ!Q2648)</f>
        <v>0</v>
      </c>
      <c r="G2648" s="47">
        <f t="shared" si="290"/>
        <v>0</v>
      </c>
      <c r="M2648">
        <f t="shared" si="291"/>
        <v>5</v>
      </c>
      <c r="N2648">
        <f>IF(OR(WEEKDAY(A2648)=1,WEEKDAY(A2648)=7,COUNTIF('2027祝日等（不使用）'!$A$1:$A$20,単年カーブ!A2648)=1),0,1)</f>
        <v>1</v>
      </c>
      <c r="O2648">
        <f t="shared" si="288"/>
        <v>5</v>
      </c>
      <c r="P2648">
        <f t="shared" si="292"/>
        <v>0</v>
      </c>
      <c r="Q2648">
        <f t="shared" si="293"/>
        <v>0</v>
      </c>
    </row>
    <row r="2649" spans="1:17" ht="19.5" x14ac:dyDescent="0.4">
      <c r="A2649" s="33">
        <f t="shared" si="287"/>
        <v>46533</v>
      </c>
      <c r="B2649" s="27" t="str">
        <f t="shared" si="289"/>
        <v>(水)</v>
      </c>
      <c r="C2649" s="34">
        <v>0.104166666666667</v>
      </c>
      <c r="D2649" s="16" t="s">
        <v>18</v>
      </c>
      <c r="E2649" s="35">
        <v>0.125</v>
      </c>
      <c r="F2649" s="50">
        <f>IF(COUNTIF('リスト（不使用）'!$A$5:$A$6,単年カーブ!$A$1),"希望数量入力ください",'単年（2027年度）'!$E$12*単年カーブ!$R$3+'単年（2027年度）'!$E$12*(1-単年カーブ!$R$3)*単年カーブ!Q2649)</f>
        <v>0</v>
      </c>
      <c r="G2649" s="47">
        <f t="shared" si="290"/>
        <v>0</v>
      </c>
      <c r="M2649">
        <f t="shared" si="291"/>
        <v>5</v>
      </c>
      <c r="N2649">
        <f>IF(OR(WEEKDAY(A2649)=1,WEEKDAY(A2649)=7,COUNTIF('2027祝日等（不使用）'!$A$1:$A$20,単年カーブ!A2649)=1),0,1)</f>
        <v>1</v>
      </c>
      <c r="O2649">
        <f t="shared" si="288"/>
        <v>6</v>
      </c>
      <c r="P2649">
        <f t="shared" si="292"/>
        <v>0</v>
      </c>
      <c r="Q2649">
        <f t="shared" si="293"/>
        <v>0</v>
      </c>
    </row>
    <row r="2650" spans="1:17" ht="19.5" x14ac:dyDescent="0.4">
      <c r="A2650" s="33">
        <f t="shared" si="287"/>
        <v>46533</v>
      </c>
      <c r="B2650" s="27" t="str">
        <f t="shared" si="289"/>
        <v>(水)</v>
      </c>
      <c r="C2650" s="34">
        <v>0.125</v>
      </c>
      <c r="D2650" s="16" t="s">
        <v>18</v>
      </c>
      <c r="E2650" s="35">
        <v>0.14583333333333301</v>
      </c>
      <c r="F2650" s="50">
        <f>IF(COUNTIF('リスト（不使用）'!$A$5:$A$6,単年カーブ!$A$1),"希望数量入力ください",'単年（2027年度）'!$E$12*単年カーブ!$R$3+'単年（2027年度）'!$E$12*(1-単年カーブ!$R$3)*単年カーブ!Q2650)</f>
        <v>0</v>
      </c>
      <c r="G2650" s="47">
        <f t="shared" si="290"/>
        <v>0</v>
      </c>
      <c r="M2650">
        <f t="shared" si="291"/>
        <v>5</v>
      </c>
      <c r="N2650">
        <f>IF(OR(WEEKDAY(A2650)=1,WEEKDAY(A2650)=7,COUNTIF('2027祝日等（不使用）'!$A$1:$A$20,単年カーブ!A2650)=1),0,1)</f>
        <v>1</v>
      </c>
      <c r="O2650">
        <f t="shared" si="288"/>
        <v>7</v>
      </c>
      <c r="P2650">
        <f t="shared" si="292"/>
        <v>0</v>
      </c>
      <c r="Q2650">
        <f t="shared" si="293"/>
        <v>0</v>
      </c>
    </row>
    <row r="2651" spans="1:17" ht="19.5" x14ac:dyDescent="0.4">
      <c r="A2651" s="33">
        <f t="shared" si="287"/>
        <v>46533</v>
      </c>
      <c r="B2651" s="27" t="str">
        <f t="shared" si="289"/>
        <v>(水)</v>
      </c>
      <c r="C2651" s="34">
        <v>0.14583333333333301</v>
      </c>
      <c r="D2651" s="16" t="s">
        <v>18</v>
      </c>
      <c r="E2651" s="35">
        <v>0.16666666666666699</v>
      </c>
      <c r="F2651" s="50">
        <f>IF(COUNTIF('リスト（不使用）'!$A$5:$A$6,単年カーブ!$A$1),"希望数量入力ください",'単年（2027年度）'!$E$12*単年カーブ!$R$3+'単年（2027年度）'!$E$12*(1-単年カーブ!$R$3)*単年カーブ!Q2651)</f>
        <v>0</v>
      </c>
      <c r="G2651" s="47">
        <f t="shared" si="290"/>
        <v>0</v>
      </c>
      <c r="M2651">
        <f t="shared" si="291"/>
        <v>5</v>
      </c>
      <c r="N2651">
        <f>IF(OR(WEEKDAY(A2651)=1,WEEKDAY(A2651)=7,COUNTIF('2027祝日等（不使用）'!$A$1:$A$20,単年カーブ!A2651)=1),0,1)</f>
        <v>1</v>
      </c>
      <c r="O2651">
        <f t="shared" si="288"/>
        <v>8</v>
      </c>
      <c r="P2651">
        <f t="shared" si="292"/>
        <v>0</v>
      </c>
      <c r="Q2651">
        <f t="shared" si="293"/>
        <v>0</v>
      </c>
    </row>
    <row r="2652" spans="1:17" ht="19.5" x14ac:dyDescent="0.4">
      <c r="A2652" s="33">
        <f t="shared" si="287"/>
        <v>46533</v>
      </c>
      <c r="B2652" s="27" t="str">
        <f t="shared" si="289"/>
        <v>(水)</v>
      </c>
      <c r="C2652" s="34">
        <v>0.16666666666666699</v>
      </c>
      <c r="D2652" s="16" t="s">
        <v>18</v>
      </c>
      <c r="E2652" s="35">
        <v>0.1875</v>
      </c>
      <c r="F2652" s="50">
        <f>IF(COUNTIF('リスト（不使用）'!$A$5:$A$6,単年カーブ!$A$1),"希望数量入力ください",'単年（2027年度）'!$E$12*単年カーブ!$R$3+'単年（2027年度）'!$E$12*(1-単年カーブ!$R$3)*単年カーブ!Q2652)</f>
        <v>0</v>
      </c>
      <c r="G2652" s="47">
        <f t="shared" si="290"/>
        <v>0</v>
      </c>
      <c r="M2652">
        <f t="shared" si="291"/>
        <v>5</v>
      </c>
      <c r="N2652">
        <f>IF(OR(WEEKDAY(A2652)=1,WEEKDAY(A2652)=7,COUNTIF('2027祝日等（不使用）'!$A$1:$A$20,単年カーブ!A2652)=1),0,1)</f>
        <v>1</v>
      </c>
      <c r="O2652">
        <f t="shared" si="288"/>
        <v>9</v>
      </c>
      <c r="P2652">
        <f t="shared" si="292"/>
        <v>0</v>
      </c>
      <c r="Q2652">
        <f t="shared" si="293"/>
        <v>0</v>
      </c>
    </row>
    <row r="2653" spans="1:17" ht="19.5" x14ac:dyDescent="0.4">
      <c r="A2653" s="33">
        <f t="shared" si="287"/>
        <v>46533</v>
      </c>
      <c r="B2653" s="27" t="str">
        <f t="shared" si="289"/>
        <v>(水)</v>
      </c>
      <c r="C2653" s="34">
        <v>0.1875</v>
      </c>
      <c r="D2653" s="16" t="s">
        <v>18</v>
      </c>
      <c r="E2653" s="35">
        <v>0.20833333333333301</v>
      </c>
      <c r="F2653" s="50">
        <f>IF(COUNTIF('リスト（不使用）'!$A$5:$A$6,単年カーブ!$A$1),"希望数量入力ください",'単年（2027年度）'!$E$12*単年カーブ!$R$3+'単年（2027年度）'!$E$12*(1-単年カーブ!$R$3)*単年カーブ!Q2653)</f>
        <v>0</v>
      </c>
      <c r="G2653" s="47">
        <f t="shared" si="290"/>
        <v>0</v>
      </c>
      <c r="M2653">
        <f t="shared" si="291"/>
        <v>5</v>
      </c>
      <c r="N2653">
        <f>IF(OR(WEEKDAY(A2653)=1,WEEKDAY(A2653)=7,COUNTIF('2027祝日等（不使用）'!$A$1:$A$20,単年カーブ!A2653)=1),0,1)</f>
        <v>1</v>
      </c>
      <c r="O2653">
        <f t="shared" si="288"/>
        <v>10</v>
      </c>
      <c r="P2653">
        <f t="shared" si="292"/>
        <v>0</v>
      </c>
      <c r="Q2653">
        <f t="shared" si="293"/>
        <v>0</v>
      </c>
    </row>
    <row r="2654" spans="1:17" ht="19.5" x14ac:dyDescent="0.4">
      <c r="A2654" s="33">
        <f t="shared" si="287"/>
        <v>46533</v>
      </c>
      <c r="B2654" s="27" t="str">
        <f t="shared" si="289"/>
        <v>(水)</v>
      </c>
      <c r="C2654" s="34">
        <v>0.20833333333333301</v>
      </c>
      <c r="D2654" s="16" t="s">
        <v>18</v>
      </c>
      <c r="E2654" s="35">
        <v>0.22916666666666699</v>
      </c>
      <c r="F2654" s="50">
        <f>IF(COUNTIF('リスト（不使用）'!$A$5:$A$6,単年カーブ!$A$1),"希望数量入力ください",'単年（2027年度）'!$E$12*単年カーブ!$R$3+'単年（2027年度）'!$E$12*(1-単年カーブ!$R$3)*単年カーブ!Q2654)</f>
        <v>0</v>
      </c>
      <c r="G2654" s="47">
        <f t="shared" si="290"/>
        <v>0</v>
      </c>
      <c r="M2654">
        <f t="shared" si="291"/>
        <v>5</v>
      </c>
      <c r="N2654">
        <f>IF(OR(WEEKDAY(A2654)=1,WEEKDAY(A2654)=7,COUNTIF('2027祝日等（不使用）'!$A$1:$A$20,単年カーブ!A2654)=1),0,1)</f>
        <v>1</v>
      </c>
      <c r="O2654">
        <f t="shared" si="288"/>
        <v>11</v>
      </c>
      <c r="P2654">
        <f t="shared" si="292"/>
        <v>0</v>
      </c>
      <c r="Q2654">
        <f t="shared" si="293"/>
        <v>0</v>
      </c>
    </row>
    <row r="2655" spans="1:17" ht="19.5" x14ac:dyDescent="0.4">
      <c r="A2655" s="33">
        <f t="shared" si="287"/>
        <v>46533</v>
      </c>
      <c r="B2655" s="27" t="str">
        <f t="shared" si="289"/>
        <v>(水)</v>
      </c>
      <c r="C2655" s="34">
        <v>0.22916666666666699</v>
      </c>
      <c r="D2655" s="16" t="s">
        <v>18</v>
      </c>
      <c r="E2655" s="35">
        <v>0.25</v>
      </c>
      <c r="F2655" s="50">
        <f>IF(COUNTIF('リスト（不使用）'!$A$5:$A$6,単年カーブ!$A$1),"希望数量入力ください",'単年（2027年度）'!$E$12*単年カーブ!$R$3+'単年（2027年度）'!$E$12*(1-単年カーブ!$R$3)*単年カーブ!Q2655)</f>
        <v>0</v>
      </c>
      <c r="G2655" s="47">
        <f t="shared" si="290"/>
        <v>0</v>
      </c>
      <c r="M2655">
        <f t="shared" si="291"/>
        <v>5</v>
      </c>
      <c r="N2655">
        <f>IF(OR(WEEKDAY(A2655)=1,WEEKDAY(A2655)=7,COUNTIF('2027祝日等（不使用）'!$A$1:$A$20,単年カーブ!A2655)=1),0,1)</f>
        <v>1</v>
      </c>
      <c r="O2655">
        <f t="shared" si="288"/>
        <v>12</v>
      </c>
      <c r="P2655">
        <f t="shared" si="292"/>
        <v>0</v>
      </c>
      <c r="Q2655">
        <f t="shared" si="293"/>
        <v>0</v>
      </c>
    </row>
    <row r="2656" spans="1:17" ht="19.5" x14ac:dyDescent="0.4">
      <c r="A2656" s="33">
        <f t="shared" si="287"/>
        <v>46533</v>
      </c>
      <c r="B2656" s="27" t="str">
        <f t="shared" si="289"/>
        <v>(水)</v>
      </c>
      <c r="C2656" s="34">
        <v>0.25</v>
      </c>
      <c r="D2656" s="16" t="s">
        <v>18</v>
      </c>
      <c r="E2656" s="35">
        <v>0.27083333333333298</v>
      </c>
      <c r="F2656" s="50">
        <f>IF(COUNTIF('リスト（不使用）'!$A$5:$A$6,単年カーブ!$A$1),"希望数量入力ください",'単年（2027年度）'!$E$12*単年カーブ!$R$3+'単年（2027年度）'!$E$12*(1-単年カーブ!$R$3)*単年カーブ!Q2656)</f>
        <v>0</v>
      </c>
      <c r="G2656" s="47">
        <f t="shared" si="290"/>
        <v>0</v>
      </c>
      <c r="M2656">
        <f t="shared" si="291"/>
        <v>5</v>
      </c>
      <c r="N2656">
        <f>IF(OR(WEEKDAY(A2656)=1,WEEKDAY(A2656)=7,COUNTIF('2027祝日等（不使用）'!$A$1:$A$20,単年カーブ!A2656)=1),0,1)</f>
        <v>1</v>
      </c>
      <c r="O2656">
        <f t="shared" si="288"/>
        <v>13</v>
      </c>
      <c r="P2656">
        <f t="shared" si="292"/>
        <v>0</v>
      </c>
      <c r="Q2656">
        <f t="shared" si="293"/>
        <v>0</v>
      </c>
    </row>
    <row r="2657" spans="1:17" ht="19.5" x14ac:dyDescent="0.4">
      <c r="A2657" s="33">
        <f t="shared" si="287"/>
        <v>46533</v>
      </c>
      <c r="B2657" s="27" t="str">
        <f t="shared" si="289"/>
        <v>(水)</v>
      </c>
      <c r="C2657" s="34">
        <v>0.27083333333333298</v>
      </c>
      <c r="D2657" s="16" t="s">
        <v>18</v>
      </c>
      <c r="E2657" s="35">
        <v>0.29166666666666702</v>
      </c>
      <c r="F2657" s="50">
        <f>IF(COUNTIF('リスト（不使用）'!$A$5:$A$6,単年カーブ!$A$1),"希望数量入力ください",'単年（2027年度）'!$E$12*単年カーブ!$R$3+'単年（2027年度）'!$E$12*(1-単年カーブ!$R$3)*単年カーブ!Q2657)</f>
        <v>0</v>
      </c>
      <c r="G2657" s="47">
        <f t="shared" si="290"/>
        <v>0</v>
      </c>
      <c r="M2657">
        <f t="shared" si="291"/>
        <v>5</v>
      </c>
      <c r="N2657">
        <f>IF(OR(WEEKDAY(A2657)=1,WEEKDAY(A2657)=7,COUNTIF('2027祝日等（不使用）'!$A$1:$A$20,単年カーブ!A2657)=1),0,1)</f>
        <v>1</v>
      </c>
      <c r="O2657">
        <f t="shared" si="288"/>
        <v>14</v>
      </c>
      <c r="P2657">
        <f t="shared" si="292"/>
        <v>0</v>
      </c>
      <c r="Q2657">
        <f t="shared" si="293"/>
        <v>0</v>
      </c>
    </row>
    <row r="2658" spans="1:17" ht="19.5" x14ac:dyDescent="0.4">
      <c r="A2658" s="33">
        <f t="shared" si="287"/>
        <v>46533</v>
      </c>
      <c r="B2658" s="27" t="str">
        <f t="shared" si="289"/>
        <v>(水)</v>
      </c>
      <c r="C2658" s="34">
        <v>0.29166666666666702</v>
      </c>
      <c r="D2658" s="16" t="s">
        <v>18</v>
      </c>
      <c r="E2658" s="35">
        <v>0.3125</v>
      </c>
      <c r="F2658" s="50">
        <f>IF(COUNTIF('リスト（不使用）'!$A$5:$A$6,単年カーブ!$A$1),"希望数量入力ください",'単年（2027年度）'!$E$12*単年カーブ!$R$3+'単年（2027年度）'!$E$12*(1-単年カーブ!$R$3)*単年カーブ!Q2658)</f>
        <v>0</v>
      </c>
      <c r="G2658" s="47">
        <f t="shared" si="290"/>
        <v>0</v>
      </c>
      <c r="M2658">
        <f t="shared" si="291"/>
        <v>5</v>
      </c>
      <c r="N2658">
        <f>IF(OR(WEEKDAY(A2658)=1,WEEKDAY(A2658)=7,COUNTIF('2027祝日等（不使用）'!$A$1:$A$20,単年カーブ!A2658)=1),0,1)</f>
        <v>1</v>
      </c>
      <c r="O2658">
        <f t="shared" si="288"/>
        <v>15</v>
      </c>
      <c r="P2658">
        <f t="shared" si="292"/>
        <v>0</v>
      </c>
      <c r="Q2658">
        <f t="shared" si="293"/>
        <v>0</v>
      </c>
    </row>
    <row r="2659" spans="1:17" ht="19.5" x14ac:dyDescent="0.4">
      <c r="A2659" s="33">
        <f t="shared" si="287"/>
        <v>46533</v>
      </c>
      <c r="B2659" s="27" t="str">
        <f t="shared" si="289"/>
        <v>(水)</v>
      </c>
      <c r="C2659" s="34">
        <v>0.3125</v>
      </c>
      <c r="D2659" s="16" t="s">
        <v>18</v>
      </c>
      <c r="E2659" s="35">
        <v>0.33333333333333298</v>
      </c>
      <c r="F2659" s="50">
        <f>IF(COUNTIF('リスト（不使用）'!$A$5:$A$6,単年カーブ!$A$1),"希望数量入力ください",'単年（2027年度）'!$E$12*単年カーブ!$R$3+'単年（2027年度）'!$E$12*(1-単年カーブ!$R$3)*単年カーブ!Q2659)</f>
        <v>0</v>
      </c>
      <c r="G2659" s="47">
        <f t="shared" si="290"/>
        <v>0</v>
      </c>
      <c r="M2659">
        <f t="shared" si="291"/>
        <v>5</v>
      </c>
      <c r="N2659">
        <f>IF(OR(WEEKDAY(A2659)=1,WEEKDAY(A2659)=7,COUNTIF('2027祝日等（不使用）'!$A$1:$A$20,単年カーブ!A2659)=1),0,1)</f>
        <v>1</v>
      </c>
      <c r="O2659">
        <f t="shared" si="288"/>
        <v>16</v>
      </c>
      <c r="P2659">
        <f t="shared" si="292"/>
        <v>0</v>
      </c>
      <c r="Q2659">
        <f t="shared" si="293"/>
        <v>0</v>
      </c>
    </row>
    <row r="2660" spans="1:17" ht="19.5" x14ac:dyDescent="0.4">
      <c r="A2660" s="33">
        <f t="shared" si="287"/>
        <v>46533</v>
      </c>
      <c r="B2660" s="27" t="str">
        <f t="shared" si="289"/>
        <v>(水)</v>
      </c>
      <c r="C2660" s="34">
        <v>0.33333333333333298</v>
      </c>
      <c r="D2660" s="16" t="s">
        <v>18</v>
      </c>
      <c r="E2660" s="35">
        <v>0.35416666666666702</v>
      </c>
      <c r="F2660" s="50">
        <f>IF(COUNTIF('リスト（不使用）'!$A$5:$A$6,単年カーブ!$A$1),"希望数量入力ください",'単年（2027年度）'!$E$12*単年カーブ!$R$3+'単年（2027年度）'!$E$12*(1-単年カーブ!$R$3)*単年カーブ!Q2660)</f>
        <v>0</v>
      </c>
      <c r="G2660" s="47">
        <f t="shared" si="290"/>
        <v>0</v>
      </c>
      <c r="M2660">
        <f t="shared" si="291"/>
        <v>5</v>
      </c>
      <c r="N2660">
        <f>IF(OR(WEEKDAY(A2660)=1,WEEKDAY(A2660)=7,COUNTIF('2027祝日等（不使用）'!$A$1:$A$20,単年カーブ!A2660)=1),0,1)</f>
        <v>1</v>
      </c>
      <c r="O2660">
        <f t="shared" si="288"/>
        <v>17</v>
      </c>
      <c r="P2660">
        <f t="shared" si="292"/>
        <v>1</v>
      </c>
      <c r="Q2660">
        <f t="shared" si="293"/>
        <v>1</v>
      </c>
    </row>
    <row r="2661" spans="1:17" ht="19.5" x14ac:dyDescent="0.4">
      <c r="A2661" s="33">
        <f t="shared" si="287"/>
        <v>46533</v>
      </c>
      <c r="B2661" s="27" t="str">
        <f t="shared" si="289"/>
        <v>(水)</v>
      </c>
      <c r="C2661" s="34">
        <v>0.35416666666666702</v>
      </c>
      <c r="D2661" s="16" t="s">
        <v>18</v>
      </c>
      <c r="E2661" s="35">
        <v>0.375</v>
      </c>
      <c r="F2661" s="50">
        <f>IF(COUNTIF('リスト（不使用）'!$A$5:$A$6,単年カーブ!$A$1),"希望数量入力ください",'単年（2027年度）'!$E$12*単年カーブ!$R$3+'単年（2027年度）'!$E$12*(1-単年カーブ!$R$3)*単年カーブ!Q2661)</f>
        <v>0</v>
      </c>
      <c r="G2661" s="47">
        <f t="shared" si="290"/>
        <v>0</v>
      </c>
      <c r="M2661">
        <f t="shared" si="291"/>
        <v>5</v>
      </c>
      <c r="N2661">
        <f>IF(OR(WEEKDAY(A2661)=1,WEEKDAY(A2661)=7,COUNTIF('2027祝日等（不使用）'!$A$1:$A$20,単年カーブ!A2661)=1),0,1)</f>
        <v>1</v>
      </c>
      <c r="O2661">
        <f t="shared" si="288"/>
        <v>18</v>
      </c>
      <c r="P2661">
        <f t="shared" si="292"/>
        <v>1</v>
      </c>
      <c r="Q2661">
        <f t="shared" si="293"/>
        <v>1</v>
      </c>
    </row>
    <row r="2662" spans="1:17" ht="19.5" x14ac:dyDescent="0.4">
      <c r="A2662" s="33">
        <f t="shared" si="287"/>
        <v>46533</v>
      </c>
      <c r="B2662" s="27" t="str">
        <f t="shared" si="289"/>
        <v>(水)</v>
      </c>
      <c r="C2662" s="34">
        <v>0.375</v>
      </c>
      <c r="D2662" s="16" t="s">
        <v>18</v>
      </c>
      <c r="E2662" s="35">
        <v>0.39583333333333298</v>
      </c>
      <c r="F2662" s="50">
        <f>IF(COUNTIF('リスト（不使用）'!$A$5:$A$6,単年カーブ!$A$1),"希望数量入力ください",'単年（2027年度）'!$E$12*単年カーブ!$R$3+'単年（2027年度）'!$E$12*(1-単年カーブ!$R$3)*単年カーブ!Q2662)</f>
        <v>0</v>
      </c>
      <c r="G2662" s="47">
        <f t="shared" si="290"/>
        <v>0</v>
      </c>
      <c r="M2662">
        <f t="shared" si="291"/>
        <v>5</v>
      </c>
      <c r="N2662">
        <f>IF(OR(WEEKDAY(A2662)=1,WEEKDAY(A2662)=7,COUNTIF('2027祝日等（不使用）'!$A$1:$A$20,単年カーブ!A2662)=1),0,1)</f>
        <v>1</v>
      </c>
      <c r="O2662">
        <f t="shared" si="288"/>
        <v>19</v>
      </c>
      <c r="P2662">
        <f t="shared" si="292"/>
        <v>1</v>
      </c>
      <c r="Q2662">
        <f t="shared" si="293"/>
        <v>1</v>
      </c>
    </row>
    <row r="2663" spans="1:17" ht="19.5" x14ac:dyDescent="0.4">
      <c r="A2663" s="33">
        <f t="shared" si="287"/>
        <v>46533</v>
      </c>
      <c r="B2663" s="27" t="str">
        <f t="shared" si="289"/>
        <v>(水)</v>
      </c>
      <c r="C2663" s="34">
        <v>0.39583333333333298</v>
      </c>
      <c r="D2663" s="16" t="s">
        <v>18</v>
      </c>
      <c r="E2663" s="35">
        <v>0.41666666666666702</v>
      </c>
      <c r="F2663" s="50">
        <f>IF(COUNTIF('リスト（不使用）'!$A$5:$A$6,単年カーブ!$A$1),"希望数量入力ください",'単年（2027年度）'!$E$12*単年カーブ!$R$3+'単年（2027年度）'!$E$12*(1-単年カーブ!$R$3)*単年カーブ!Q2663)</f>
        <v>0</v>
      </c>
      <c r="G2663" s="47">
        <f t="shared" si="290"/>
        <v>0</v>
      </c>
      <c r="M2663">
        <f t="shared" si="291"/>
        <v>5</v>
      </c>
      <c r="N2663">
        <f>IF(OR(WEEKDAY(A2663)=1,WEEKDAY(A2663)=7,COUNTIF('2027祝日等（不使用）'!$A$1:$A$20,単年カーブ!A2663)=1),0,1)</f>
        <v>1</v>
      </c>
      <c r="O2663">
        <f t="shared" si="288"/>
        <v>20</v>
      </c>
      <c r="P2663">
        <f t="shared" si="292"/>
        <v>1</v>
      </c>
      <c r="Q2663">
        <f t="shared" si="293"/>
        <v>1</v>
      </c>
    </row>
    <row r="2664" spans="1:17" ht="19.5" x14ac:dyDescent="0.4">
      <c r="A2664" s="33">
        <f t="shared" si="287"/>
        <v>46533</v>
      </c>
      <c r="B2664" s="27" t="str">
        <f t="shared" si="289"/>
        <v>(水)</v>
      </c>
      <c r="C2664" s="34">
        <v>0.41666666666666702</v>
      </c>
      <c r="D2664" s="16" t="s">
        <v>18</v>
      </c>
      <c r="E2664" s="35">
        <v>0.4375</v>
      </c>
      <c r="F2664" s="50">
        <f>IF(COUNTIF('リスト（不使用）'!$A$5:$A$6,単年カーブ!$A$1),"希望数量入力ください",'単年（2027年度）'!$E$12*単年カーブ!$R$3+'単年（2027年度）'!$E$12*(1-単年カーブ!$R$3)*単年カーブ!Q2664)</f>
        <v>0</v>
      </c>
      <c r="G2664" s="47">
        <f t="shared" si="290"/>
        <v>0</v>
      </c>
      <c r="M2664">
        <f t="shared" si="291"/>
        <v>5</v>
      </c>
      <c r="N2664">
        <f>IF(OR(WEEKDAY(A2664)=1,WEEKDAY(A2664)=7,COUNTIF('2027祝日等（不使用）'!$A$1:$A$20,単年カーブ!A2664)=1),0,1)</f>
        <v>1</v>
      </c>
      <c r="O2664">
        <f t="shared" si="288"/>
        <v>21</v>
      </c>
      <c r="P2664">
        <f t="shared" si="292"/>
        <v>1</v>
      </c>
      <c r="Q2664">
        <f t="shared" si="293"/>
        <v>1</v>
      </c>
    </row>
    <row r="2665" spans="1:17" ht="19.5" x14ac:dyDescent="0.4">
      <c r="A2665" s="33">
        <f t="shared" si="287"/>
        <v>46533</v>
      </c>
      <c r="B2665" s="27" t="str">
        <f t="shared" si="289"/>
        <v>(水)</v>
      </c>
      <c r="C2665" s="34">
        <v>0.4375</v>
      </c>
      <c r="D2665" s="16" t="s">
        <v>18</v>
      </c>
      <c r="E2665" s="35">
        <v>0.45833333333333298</v>
      </c>
      <c r="F2665" s="50">
        <f>IF(COUNTIF('リスト（不使用）'!$A$5:$A$6,単年カーブ!$A$1),"希望数量入力ください",'単年（2027年度）'!$E$12*単年カーブ!$R$3+'単年（2027年度）'!$E$12*(1-単年カーブ!$R$3)*単年カーブ!Q2665)</f>
        <v>0</v>
      </c>
      <c r="G2665" s="47">
        <f t="shared" si="290"/>
        <v>0</v>
      </c>
      <c r="M2665">
        <f t="shared" si="291"/>
        <v>5</v>
      </c>
      <c r="N2665">
        <f>IF(OR(WEEKDAY(A2665)=1,WEEKDAY(A2665)=7,COUNTIF('2027祝日等（不使用）'!$A$1:$A$20,単年カーブ!A2665)=1),0,1)</f>
        <v>1</v>
      </c>
      <c r="O2665">
        <f t="shared" si="288"/>
        <v>22</v>
      </c>
      <c r="P2665">
        <f t="shared" si="292"/>
        <v>1</v>
      </c>
      <c r="Q2665">
        <f t="shared" si="293"/>
        <v>1</v>
      </c>
    </row>
    <row r="2666" spans="1:17" ht="19.5" x14ac:dyDescent="0.4">
      <c r="A2666" s="33">
        <f t="shared" si="287"/>
        <v>46533</v>
      </c>
      <c r="B2666" s="27" t="str">
        <f t="shared" si="289"/>
        <v>(水)</v>
      </c>
      <c r="C2666" s="34">
        <v>0.45833333333333298</v>
      </c>
      <c r="D2666" s="16" t="s">
        <v>18</v>
      </c>
      <c r="E2666" s="35">
        <v>0.47916666666666702</v>
      </c>
      <c r="F2666" s="50">
        <f>IF(COUNTIF('リスト（不使用）'!$A$5:$A$6,単年カーブ!$A$1),"希望数量入力ください",'単年（2027年度）'!$E$12*単年カーブ!$R$3+'単年（2027年度）'!$E$12*(1-単年カーブ!$R$3)*単年カーブ!Q2666)</f>
        <v>0</v>
      </c>
      <c r="G2666" s="47">
        <f t="shared" si="290"/>
        <v>0</v>
      </c>
      <c r="M2666">
        <f t="shared" si="291"/>
        <v>5</v>
      </c>
      <c r="N2666">
        <f>IF(OR(WEEKDAY(A2666)=1,WEEKDAY(A2666)=7,COUNTIF('2027祝日等（不使用）'!$A$1:$A$20,単年カーブ!A2666)=1),0,1)</f>
        <v>1</v>
      </c>
      <c r="O2666">
        <f t="shared" si="288"/>
        <v>23</v>
      </c>
      <c r="P2666">
        <f t="shared" si="292"/>
        <v>1</v>
      </c>
      <c r="Q2666">
        <f t="shared" si="293"/>
        <v>1</v>
      </c>
    </row>
    <row r="2667" spans="1:17" ht="19.5" x14ac:dyDescent="0.4">
      <c r="A2667" s="33">
        <f t="shared" si="287"/>
        <v>46533</v>
      </c>
      <c r="B2667" s="27" t="str">
        <f t="shared" si="289"/>
        <v>(水)</v>
      </c>
      <c r="C2667" s="34">
        <v>0.47916666666666702</v>
      </c>
      <c r="D2667" s="16" t="s">
        <v>18</v>
      </c>
      <c r="E2667" s="35">
        <v>0.5</v>
      </c>
      <c r="F2667" s="50">
        <f>IF(COUNTIF('リスト（不使用）'!$A$5:$A$6,単年カーブ!$A$1),"希望数量入力ください",'単年（2027年度）'!$E$12*単年カーブ!$R$3+'単年（2027年度）'!$E$12*(1-単年カーブ!$R$3)*単年カーブ!Q2667)</f>
        <v>0</v>
      </c>
      <c r="G2667" s="47">
        <f t="shared" si="290"/>
        <v>0</v>
      </c>
      <c r="M2667">
        <f t="shared" si="291"/>
        <v>5</v>
      </c>
      <c r="N2667">
        <f>IF(OR(WEEKDAY(A2667)=1,WEEKDAY(A2667)=7,COUNTIF('2027祝日等（不使用）'!$A$1:$A$20,単年カーブ!A2667)=1),0,1)</f>
        <v>1</v>
      </c>
      <c r="O2667">
        <f t="shared" si="288"/>
        <v>24</v>
      </c>
      <c r="P2667">
        <f t="shared" si="292"/>
        <v>1</v>
      </c>
      <c r="Q2667">
        <f t="shared" si="293"/>
        <v>1</v>
      </c>
    </row>
    <row r="2668" spans="1:17" ht="19.5" x14ac:dyDescent="0.4">
      <c r="A2668" s="33">
        <f t="shared" si="287"/>
        <v>46533</v>
      </c>
      <c r="B2668" s="27" t="str">
        <f t="shared" si="289"/>
        <v>(水)</v>
      </c>
      <c r="C2668" s="34">
        <v>0.5</v>
      </c>
      <c r="D2668" s="16" t="s">
        <v>18</v>
      </c>
      <c r="E2668" s="35">
        <v>0.52083333333333304</v>
      </c>
      <c r="F2668" s="50">
        <f>IF(COUNTIF('リスト（不使用）'!$A$5:$A$6,単年カーブ!$A$1),"希望数量入力ください",'単年（2027年度）'!$E$12*単年カーブ!$R$3+'単年（2027年度）'!$E$12*(1-単年カーブ!$R$3)*単年カーブ!Q2668)</f>
        <v>0</v>
      </c>
      <c r="G2668" s="47">
        <f t="shared" si="290"/>
        <v>0</v>
      </c>
      <c r="M2668">
        <f t="shared" si="291"/>
        <v>5</v>
      </c>
      <c r="N2668">
        <f>IF(OR(WEEKDAY(A2668)=1,WEEKDAY(A2668)=7,COUNTIF('2027祝日等（不使用）'!$A$1:$A$20,単年カーブ!A2668)=1),0,1)</f>
        <v>1</v>
      </c>
      <c r="O2668">
        <f t="shared" si="288"/>
        <v>25</v>
      </c>
      <c r="P2668">
        <f t="shared" si="292"/>
        <v>1</v>
      </c>
      <c r="Q2668">
        <f t="shared" si="293"/>
        <v>1</v>
      </c>
    </row>
    <row r="2669" spans="1:17" ht="19.5" x14ac:dyDescent="0.4">
      <c r="A2669" s="33">
        <f t="shared" si="287"/>
        <v>46533</v>
      </c>
      <c r="B2669" s="27" t="str">
        <f t="shared" si="289"/>
        <v>(水)</v>
      </c>
      <c r="C2669" s="34">
        <v>0.52083333333333304</v>
      </c>
      <c r="D2669" s="16" t="s">
        <v>18</v>
      </c>
      <c r="E2669" s="35">
        <v>0.54166666666666696</v>
      </c>
      <c r="F2669" s="50">
        <f>IF(COUNTIF('リスト（不使用）'!$A$5:$A$6,単年カーブ!$A$1),"希望数量入力ください",'単年（2027年度）'!$E$12*単年カーブ!$R$3+'単年（2027年度）'!$E$12*(1-単年カーブ!$R$3)*単年カーブ!Q2669)</f>
        <v>0</v>
      </c>
      <c r="G2669" s="47">
        <f t="shared" si="290"/>
        <v>0</v>
      </c>
      <c r="M2669">
        <f t="shared" si="291"/>
        <v>5</v>
      </c>
      <c r="N2669">
        <f>IF(OR(WEEKDAY(A2669)=1,WEEKDAY(A2669)=7,COUNTIF('2027祝日等（不使用）'!$A$1:$A$20,単年カーブ!A2669)=1),0,1)</f>
        <v>1</v>
      </c>
      <c r="O2669">
        <f t="shared" si="288"/>
        <v>26</v>
      </c>
      <c r="P2669">
        <f t="shared" si="292"/>
        <v>1</v>
      </c>
      <c r="Q2669">
        <f t="shared" si="293"/>
        <v>1</v>
      </c>
    </row>
    <row r="2670" spans="1:17" ht="19.5" x14ac:dyDescent="0.4">
      <c r="A2670" s="33">
        <f t="shared" si="287"/>
        <v>46533</v>
      </c>
      <c r="B2670" s="27" t="str">
        <f t="shared" si="289"/>
        <v>(水)</v>
      </c>
      <c r="C2670" s="34">
        <v>0.54166666666666696</v>
      </c>
      <c r="D2670" s="16" t="s">
        <v>18</v>
      </c>
      <c r="E2670" s="35">
        <v>0.5625</v>
      </c>
      <c r="F2670" s="50">
        <f>IF(COUNTIF('リスト（不使用）'!$A$5:$A$6,単年カーブ!$A$1),"希望数量入力ください",'単年（2027年度）'!$E$12*単年カーブ!$R$3+'単年（2027年度）'!$E$12*(1-単年カーブ!$R$3)*単年カーブ!Q2670)</f>
        <v>0</v>
      </c>
      <c r="G2670" s="47">
        <f t="shared" si="290"/>
        <v>0</v>
      </c>
      <c r="M2670">
        <f t="shared" si="291"/>
        <v>5</v>
      </c>
      <c r="N2670">
        <f>IF(OR(WEEKDAY(A2670)=1,WEEKDAY(A2670)=7,COUNTIF('2027祝日等（不使用）'!$A$1:$A$20,単年カーブ!A2670)=1),0,1)</f>
        <v>1</v>
      </c>
      <c r="O2670">
        <f t="shared" si="288"/>
        <v>27</v>
      </c>
      <c r="P2670">
        <f t="shared" si="292"/>
        <v>1</v>
      </c>
      <c r="Q2670">
        <f t="shared" si="293"/>
        <v>1</v>
      </c>
    </row>
    <row r="2671" spans="1:17" ht="19.5" x14ac:dyDescent="0.4">
      <c r="A2671" s="33">
        <f t="shared" si="287"/>
        <v>46533</v>
      </c>
      <c r="B2671" s="27" t="str">
        <f t="shared" si="289"/>
        <v>(水)</v>
      </c>
      <c r="C2671" s="34">
        <v>0.5625</v>
      </c>
      <c r="D2671" s="16" t="s">
        <v>18</v>
      </c>
      <c r="E2671" s="35">
        <v>0.58333333333333304</v>
      </c>
      <c r="F2671" s="50">
        <f>IF(COUNTIF('リスト（不使用）'!$A$5:$A$6,単年カーブ!$A$1),"希望数量入力ください",'単年（2027年度）'!$E$12*単年カーブ!$R$3+'単年（2027年度）'!$E$12*(1-単年カーブ!$R$3)*単年カーブ!Q2671)</f>
        <v>0</v>
      </c>
      <c r="G2671" s="47">
        <f t="shared" si="290"/>
        <v>0</v>
      </c>
      <c r="M2671">
        <f t="shared" si="291"/>
        <v>5</v>
      </c>
      <c r="N2671">
        <f>IF(OR(WEEKDAY(A2671)=1,WEEKDAY(A2671)=7,COUNTIF('2027祝日等（不使用）'!$A$1:$A$20,単年カーブ!A2671)=1),0,1)</f>
        <v>1</v>
      </c>
      <c r="O2671">
        <f t="shared" si="288"/>
        <v>28</v>
      </c>
      <c r="P2671">
        <f t="shared" si="292"/>
        <v>1</v>
      </c>
      <c r="Q2671">
        <f t="shared" si="293"/>
        <v>1</v>
      </c>
    </row>
    <row r="2672" spans="1:17" ht="19.5" x14ac:dyDescent="0.4">
      <c r="A2672" s="33">
        <f t="shared" si="287"/>
        <v>46533</v>
      </c>
      <c r="B2672" s="27" t="str">
        <f t="shared" si="289"/>
        <v>(水)</v>
      </c>
      <c r="C2672" s="34">
        <v>0.58333333333333304</v>
      </c>
      <c r="D2672" s="16" t="s">
        <v>18</v>
      </c>
      <c r="E2672" s="35">
        <v>0.60416666666666696</v>
      </c>
      <c r="F2672" s="50">
        <f>IF(COUNTIF('リスト（不使用）'!$A$5:$A$6,単年カーブ!$A$1),"希望数量入力ください",'単年（2027年度）'!$E$12*単年カーブ!$R$3+'単年（2027年度）'!$E$12*(1-単年カーブ!$R$3)*単年カーブ!Q2672)</f>
        <v>0</v>
      </c>
      <c r="G2672" s="47">
        <f t="shared" si="290"/>
        <v>0</v>
      </c>
      <c r="M2672">
        <f t="shared" si="291"/>
        <v>5</v>
      </c>
      <c r="N2672">
        <f>IF(OR(WEEKDAY(A2672)=1,WEEKDAY(A2672)=7,COUNTIF('2027祝日等（不使用）'!$A$1:$A$20,単年カーブ!A2672)=1),0,1)</f>
        <v>1</v>
      </c>
      <c r="O2672">
        <f t="shared" si="288"/>
        <v>29</v>
      </c>
      <c r="P2672">
        <f t="shared" si="292"/>
        <v>1</v>
      </c>
      <c r="Q2672">
        <f t="shared" si="293"/>
        <v>1</v>
      </c>
    </row>
    <row r="2673" spans="1:17" ht="19.5" x14ac:dyDescent="0.4">
      <c r="A2673" s="33">
        <f t="shared" si="287"/>
        <v>46533</v>
      </c>
      <c r="B2673" s="27" t="str">
        <f t="shared" si="289"/>
        <v>(水)</v>
      </c>
      <c r="C2673" s="34">
        <v>0.60416666666666696</v>
      </c>
      <c r="D2673" s="16" t="s">
        <v>18</v>
      </c>
      <c r="E2673" s="35">
        <v>0.625</v>
      </c>
      <c r="F2673" s="50">
        <f>IF(COUNTIF('リスト（不使用）'!$A$5:$A$6,単年カーブ!$A$1),"希望数量入力ください",'単年（2027年度）'!$E$12*単年カーブ!$R$3+'単年（2027年度）'!$E$12*(1-単年カーブ!$R$3)*単年カーブ!Q2673)</f>
        <v>0</v>
      </c>
      <c r="G2673" s="47">
        <f t="shared" si="290"/>
        <v>0</v>
      </c>
      <c r="M2673">
        <f t="shared" si="291"/>
        <v>5</v>
      </c>
      <c r="N2673">
        <f>IF(OR(WEEKDAY(A2673)=1,WEEKDAY(A2673)=7,COUNTIF('2027祝日等（不使用）'!$A$1:$A$20,単年カーブ!A2673)=1),0,1)</f>
        <v>1</v>
      </c>
      <c r="O2673">
        <f t="shared" si="288"/>
        <v>30</v>
      </c>
      <c r="P2673">
        <f t="shared" si="292"/>
        <v>1</v>
      </c>
      <c r="Q2673">
        <f t="shared" si="293"/>
        <v>1</v>
      </c>
    </row>
    <row r="2674" spans="1:17" ht="19.5" x14ac:dyDescent="0.4">
      <c r="A2674" s="33">
        <f t="shared" si="287"/>
        <v>46533</v>
      </c>
      <c r="B2674" s="27" t="str">
        <f t="shared" si="289"/>
        <v>(水)</v>
      </c>
      <c r="C2674" s="34">
        <v>0.625</v>
      </c>
      <c r="D2674" s="16" t="s">
        <v>18</v>
      </c>
      <c r="E2674" s="35">
        <v>0.64583333333333304</v>
      </c>
      <c r="F2674" s="50">
        <f>IF(COUNTIF('リスト（不使用）'!$A$5:$A$6,単年カーブ!$A$1),"希望数量入力ください",'単年（2027年度）'!$E$12*単年カーブ!$R$3+'単年（2027年度）'!$E$12*(1-単年カーブ!$R$3)*単年カーブ!Q2674)</f>
        <v>0</v>
      </c>
      <c r="G2674" s="47">
        <f t="shared" si="290"/>
        <v>0</v>
      </c>
      <c r="M2674">
        <f t="shared" si="291"/>
        <v>5</v>
      </c>
      <c r="N2674">
        <f>IF(OR(WEEKDAY(A2674)=1,WEEKDAY(A2674)=7,COUNTIF('2027祝日等（不使用）'!$A$1:$A$20,単年カーブ!A2674)=1),0,1)</f>
        <v>1</v>
      </c>
      <c r="O2674">
        <f t="shared" si="288"/>
        <v>31</v>
      </c>
      <c r="P2674">
        <f t="shared" si="292"/>
        <v>1</v>
      </c>
      <c r="Q2674">
        <f t="shared" si="293"/>
        <v>1</v>
      </c>
    </row>
    <row r="2675" spans="1:17" ht="19.5" x14ac:dyDescent="0.4">
      <c r="A2675" s="33">
        <f t="shared" si="287"/>
        <v>46533</v>
      </c>
      <c r="B2675" s="27" t="str">
        <f t="shared" si="289"/>
        <v>(水)</v>
      </c>
      <c r="C2675" s="34">
        <v>0.64583333333333304</v>
      </c>
      <c r="D2675" s="16" t="s">
        <v>18</v>
      </c>
      <c r="E2675" s="35">
        <v>0.66666666666666696</v>
      </c>
      <c r="F2675" s="50">
        <f>IF(COUNTIF('リスト（不使用）'!$A$5:$A$6,単年カーブ!$A$1),"希望数量入力ください",'単年（2027年度）'!$E$12*単年カーブ!$R$3+'単年（2027年度）'!$E$12*(1-単年カーブ!$R$3)*単年カーブ!Q2675)</f>
        <v>0</v>
      </c>
      <c r="G2675" s="47">
        <f t="shared" si="290"/>
        <v>0</v>
      </c>
      <c r="M2675">
        <f t="shared" si="291"/>
        <v>5</v>
      </c>
      <c r="N2675">
        <f>IF(OR(WEEKDAY(A2675)=1,WEEKDAY(A2675)=7,COUNTIF('2027祝日等（不使用）'!$A$1:$A$20,単年カーブ!A2675)=1),0,1)</f>
        <v>1</v>
      </c>
      <c r="O2675">
        <f t="shared" si="288"/>
        <v>32</v>
      </c>
      <c r="P2675">
        <f t="shared" si="292"/>
        <v>1</v>
      </c>
      <c r="Q2675">
        <f t="shared" si="293"/>
        <v>1</v>
      </c>
    </row>
    <row r="2676" spans="1:17" ht="19.5" x14ac:dyDescent="0.4">
      <c r="A2676" s="33">
        <f t="shared" ref="A2676:A2739" si="294">A2628+1</f>
        <v>46533</v>
      </c>
      <c r="B2676" s="27" t="str">
        <f t="shared" si="289"/>
        <v>(水)</v>
      </c>
      <c r="C2676" s="34">
        <v>0.66666666666666696</v>
      </c>
      <c r="D2676" s="16" t="s">
        <v>18</v>
      </c>
      <c r="E2676" s="35">
        <v>0.6875</v>
      </c>
      <c r="F2676" s="50">
        <f>IF(COUNTIF('リスト（不使用）'!$A$5:$A$6,単年カーブ!$A$1),"希望数量入力ください",'単年（2027年度）'!$E$12*単年カーブ!$R$3+'単年（2027年度）'!$E$12*(1-単年カーブ!$R$3)*単年カーブ!Q2676)</f>
        <v>0</v>
      </c>
      <c r="G2676" s="47">
        <f t="shared" si="290"/>
        <v>0</v>
      </c>
      <c r="M2676">
        <f t="shared" si="291"/>
        <v>5</v>
      </c>
      <c r="N2676">
        <f>IF(OR(WEEKDAY(A2676)=1,WEEKDAY(A2676)=7,COUNTIF('2027祝日等（不使用）'!$A$1:$A$20,単年カーブ!A2676)=1),0,1)</f>
        <v>1</v>
      </c>
      <c r="O2676">
        <f t="shared" ref="O2676:O2739" si="295">O2628</f>
        <v>33</v>
      </c>
      <c r="P2676">
        <f t="shared" si="292"/>
        <v>1</v>
      </c>
      <c r="Q2676">
        <f t="shared" si="293"/>
        <v>1</v>
      </c>
    </row>
    <row r="2677" spans="1:17" ht="19.5" x14ac:dyDescent="0.4">
      <c r="A2677" s="33">
        <f t="shared" si="294"/>
        <v>46533</v>
      </c>
      <c r="B2677" s="27" t="str">
        <f t="shared" si="289"/>
        <v>(水)</v>
      </c>
      <c r="C2677" s="34">
        <v>0.6875</v>
      </c>
      <c r="D2677" s="16" t="s">
        <v>18</v>
      </c>
      <c r="E2677" s="35">
        <v>0.70833333333333304</v>
      </c>
      <c r="F2677" s="50">
        <f>IF(COUNTIF('リスト（不使用）'!$A$5:$A$6,単年カーブ!$A$1),"希望数量入力ください",'単年（2027年度）'!$E$12*単年カーブ!$R$3+'単年（2027年度）'!$E$12*(1-単年カーブ!$R$3)*単年カーブ!Q2677)</f>
        <v>0</v>
      </c>
      <c r="G2677" s="47">
        <f t="shared" si="290"/>
        <v>0</v>
      </c>
      <c r="M2677">
        <f t="shared" si="291"/>
        <v>5</v>
      </c>
      <c r="N2677">
        <f>IF(OR(WEEKDAY(A2677)=1,WEEKDAY(A2677)=7,COUNTIF('2027祝日等（不使用）'!$A$1:$A$20,単年カーブ!A2677)=1),0,1)</f>
        <v>1</v>
      </c>
      <c r="O2677">
        <f t="shared" si="295"/>
        <v>34</v>
      </c>
      <c r="P2677">
        <f t="shared" si="292"/>
        <v>1</v>
      </c>
      <c r="Q2677">
        <f t="shared" si="293"/>
        <v>1</v>
      </c>
    </row>
    <row r="2678" spans="1:17" ht="19.5" x14ac:dyDescent="0.4">
      <c r="A2678" s="33">
        <f t="shared" si="294"/>
        <v>46533</v>
      </c>
      <c r="B2678" s="27" t="str">
        <f t="shared" si="289"/>
        <v>(水)</v>
      </c>
      <c r="C2678" s="34">
        <v>0.70833333333333304</v>
      </c>
      <c r="D2678" s="16" t="s">
        <v>18</v>
      </c>
      <c r="E2678" s="35">
        <v>0.72916666666666696</v>
      </c>
      <c r="F2678" s="50">
        <f>IF(COUNTIF('リスト（不使用）'!$A$5:$A$6,単年カーブ!$A$1),"希望数量入力ください",'単年（2027年度）'!$E$12*単年カーブ!$R$3+'単年（2027年度）'!$E$12*(1-単年カーブ!$R$3)*単年カーブ!Q2678)</f>
        <v>0</v>
      </c>
      <c r="G2678" s="47">
        <f t="shared" si="290"/>
        <v>0</v>
      </c>
      <c r="M2678">
        <f t="shared" si="291"/>
        <v>5</v>
      </c>
      <c r="N2678">
        <f>IF(OR(WEEKDAY(A2678)=1,WEEKDAY(A2678)=7,COUNTIF('2027祝日等（不使用）'!$A$1:$A$20,単年カーブ!A2678)=1),0,1)</f>
        <v>1</v>
      </c>
      <c r="O2678">
        <f t="shared" si="295"/>
        <v>35</v>
      </c>
      <c r="P2678">
        <f t="shared" si="292"/>
        <v>1</v>
      </c>
      <c r="Q2678">
        <f t="shared" si="293"/>
        <v>1</v>
      </c>
    </row>
    <row r="2679" spans="1:17" ht="19.5" x14ac:dyDescent="0.4">
      <c r="A2679" s="33">
        <f t="shared" si="294"/>
        <v>46533</v>
      </c>
      <c r="B2679" s="27" t="str">
        <f t="shared" si="289"/>
        <v>(水)</v>
      </c>
      <c r="C2679" s="34">
        <v>0.72916666666666696</v>
      </c>
      <c r="D2679" s="16" t="s">
        <v>18</v>
      </c>
      <c r="E2679" s="35">
        <v>0.75</v>
      </c>
      <c r="F2679" s="50">
        <f>IF(COUNTIF('リスト（不使用）'!$A$5:$A$6,単年カーブ!$A$1),"希望数量入力ください",'単年（2027年度）'!$E$12*単年カーブ!$R$3+'単年（2027年度）'!$E$12*(1-単年カーブ!$R$3)*単年カーブ!Q2679)</f>
        <v>0</v>
      </c>
      <c r="G2679" s="47">
        <f t="shared" si="290"/>
        <v>0</v>
      </c>
      <c r="M2679">
        <f t="shared" si="291"/>
        <v>5</v>
      </c>
      <c r="N2679">
        <f>IF(OR(WEEKDAY(A2679)=1,WEEKDAY(A2679)=7,COUNTIF('2027祝日等（不使用）'!$A$1:$A$20,単年カーブ!A2679)=1),0,1)</f>
        <v>1</v>
      </c>
      <c r="O2679">
        <f t="shared" si="295"/>
        <v>36</v>
      </c>
      <c r="P2679">
        <f t="shared" si="292"/>
        <v>1</v>
      </c>
      <c r="Q2679">
        <f t="shared" si="293"/>
        <v>1</v>
      </c>
    </row>
    <row r="2680" spans="1:17" ht="19.5" x14ac:dyDescent="0.4">
      <c r="A2680" s="33">
        <f t="shared" si="294"/>
        <v>46533</v>
      </c>
      <c r="B2680" s="27" t="str">
        <f t="shared" si="289"/>
        <v>(水)</v>
      </c>
      <c r="C2680" s="34">
        <v>0.75</v>
      </c>
      <c r="D2680" s="16" t="s">
        <v>18</v>
      </c>
      <c r="E2680" s="35">
        <v>0.77083333333333304</v>
      </c>
      <c r="F2680" s="50">
        <f>IF(COUNTIF('リスト（不使用）'!$A$5:$A$6,単年カーブ!$A$1),"希望数量入力ください",'単年（2027年度）'!$E$12*単年カーブ!$R$3+'単年（2027年度）'!$E$12*(1-単年カーブ!$R$3)*単年カーブ!Q2680)</f>
        <v>0</v>
      </c>
      <c r="G2680" s="47">
        <f t="shared" si="290"/>
        <v>0</v>
      </c>
      <c r="M2680">
        <f t="shared" si="291"/>
        <v>5</v>
      </c>
      <c r="N2680">
        <f>IF(OR(WEEKDAY(A2680)=1,WEEKDAY(A2680)=7,COUNTIF('2027祝日等（不使用）'!$A$1:$A$20,単年カーブ!A2680)=1),0,1)</f>
        <v>1</v>
      </c>
      <c r="O2680">
        <f t="shared" si="295"/>
        <v>37</v>
      </c>
      <c r="P2680">
        <f t="shared" si="292"/>
        <v>1</v>
      </c>
      <c r="Q2680">
        <f t="shared" si="293"/>
        <v>1</v>
      </c>
    </row>
    <row r="2681" spans="1:17" ht="19.5" x14ac:dyDescent="0.4">
      <c r="A2681" s="33">
        <f t="shared" si="294"/>
        <v>46533</v>
      </c>
      <c r="B2681" s="27" t="str">
        <f t="shared" si="289"/>
        <v>(水)</v>
      </c>
      <c r="C2681" s="34">
        <v>0.77083333333333304</v>
      </c>
      <c r="D2681" s="16" t="s">
        <v>18</v>
      </c>
      <c r="E2681" s="35">
        <v>0.79166666666666696</v>
      </c>
      <c r="F2681" s="50">
        <f>IF(COUNTIF('リスト（不使用）'!$A$5:$A$6,単年カーブ!$A$1),"希望数量入力ください",'単年（2027年度）'!$E$12*単年カーブ!$R$3+'単年（2027年度）'!$E$12*(1-単年カーブ!$R$3)*単年カーブ!Q2681)</f>
        <v>0</v>
      </c>
      <c r="G2681" s="47">
        <f t="shared" si="290"/>
        <v>0</v>
      </c>
      <c r="M2681">
        <f t="shared" si="291"/>
        <v>5</v>
      </c>
      <c r="N2681">
        <f>IF(OR(WEEKDAY(A2681)=1,WEEKDAY(A2681)=7,COUNTIF('2027祝日等（不使用）'!$A$1:$A$20,単年カーブ!A2681)=1),0,1)</f>
        <v>1</v>
      </c>
      <c r="O2681">
        <f t="shared" si="295"/>
        <v>38</v>
      </c>
      <c r="P2681">
        <f t="shared" si="292"/>
        <v>1</v>
      </c>
      <c r="Q2681">
        <f t="shared" si="293"/>
        <v>1</v>
      </c>
    </row>
    <row r="2682" spans="1:17" ht="19.5" x14ac:dyDescent="0.4">
      <c r="A2682" s="33">
        <f t="shared" si="294"/>
        <v>46533</v>
      </c>
      <c r="B2682" s="27" t="str">
        <f t="shared" si="289"/>
        <v>(水)</v>
      </c>
      <c r="C2682" s="34">
        <v>0.79166666666666696</v>
      </c>
      <c r="D2682" s="16" t="s">
        <v>18</v>
      </c>
      <c r="E2682" s="35">
        <v>0.8125</v>
      </c>
      <c r="F2682" s="50">
        <f>IF(COUNTIF('リスト（不使用）'!$A$5:$A$6,単年カーブ!$A$1),"希望数量入力ください",'単年（2027年度）'!$E$12*単年カーブ!$R$3+'単年（2027年度）'!$E$12*(1-単年カーブ!$R$3)*単年カーブ!Q2682)</f>
        <v>0</v>
      </c>
      <c r="G2682" s="47">
        <f t="shared" si="290"/>
        <v>0</v>
      </c>
      <c r="M2682">
        <f t="shared" si="291"/>
        <v>5</v>
      </c>
      <c r="N2682">
        <f>IF(OR(WEEKDAY(A2682)=1,WEEKDAY(A2682)=7,COUNTIF('2027祝日等（不使用）'!$A$1:$A$20,単年カーブ!A2682)=1),0,1)</f>
        <v>1</v>
      </c>
      <c r="O2682">
        <f t="shared" si="295"/>
        <v>39</v>
      </c>
      <c r="P2682">
        <f t="shared" si="292"/>
        <v>1</v>
      </c>
      <c r="Q2682">
        <f t="shared" si="293"/>
        <v>1</v>
      </c>
    </row>
    <row r="2683" spans="1:17" ht="19.5" x14ac:dyDescent="0.4">
      <c r="A2683" s="33">
        <f t="shared" si="294"/>
        <v>46533</v>
      </c>
      <c r="B2683" s="27" t="str">
        <f t="shared" si="289"/>
        <v>(水)</v>
      </c>
      <c r="C2683" s="34">
        <v>0.8125</v>
      </c>
      <c r="D2683" s="16" t="s">
        <v>18</v>
      </c>
      <c r="E2683" s="35">
        <v>0.83333333333333304</v>
      </c>
      <c r="F2683" s="50">
        <f>IF(COUNTIF('リスト（不使用）'!$A$5:$A$6,単年カーブ!$A$1),"希望数量入力ください",'単年（2027年度）'!$E$12*単年カーブ!$R$3+'単年（2027年度）'!$E$12*(1-単年カーブ!$R$3)*単年カーブ!Q2683)</f>
        <v>0</v>
      </c>
      <c r="G2683" s="47">
        <f t="shared" si="290"/>
        <v>0</v>
      </c>
      <c r="M2683">
        <f t="shared" si="291"/>
        <v>5</v>
      </c>
      <c r="N2683">
        <f>IF(OR(WEEKDAY(A2683)=1,WEEKDAY(A2683)=7,COUNTIF('2027祝日等（不使用）'!$A$1:$A$20,単年カーブ!A2683)=1),0,1)</f>
        <v>1</v>
      </c>
      <c r="O2683">
        <f t="shared" si="295"/>
        <v>40</v>
      </c>
      <c r="P2683">
        <f t="shared" si="292"/>
        <v>1</v>
      </c>
      <c r="Q2683">
        <f t="shared" si="293"/>
        <v>1</v>
      </c>
    </row>
    <row r="2684" spans="1:17" ht="19.5" x14ac:dyDescent="0.4">
      <c r="A2684" s="33">
        <f t="shared" si="294"/>
        <v>46533</v>
      </c>
      <c r="B2684" s="27" t="str">
        <f t="shared" si="289"/>
        <v>(水)</v>
      </c>
      <c r="C2684" s="34">
        <v>0.83333333333333304</v>
      </c>
      <c r="D2684" s="16" t="s">
        <v>18</v>
      </c>
      <c r="E2684" s="35">
        <v>0.85416666666666696</v>
      </c>
      <c r="F2684" s="50">
        <f>IF(COUNTIF('リスト（不使用）'!$A$5:$A$6,単年カーブ!$A$1),"希望数量入力ください",'単年（2027年度）'!$E$12*単年カーブ!$R$3+'単年（2027年度）'!$E$12*(1-単年カーブ!$R$3)*単年カーブ!Q2684)</f>
        <v>0</v>
      </c>
      <c r="G2684" s="47">
        <f t="shared" si="290"/>
        <v>0</v>
      </c>
      <c r="M2684">
        <f t="shared" si="291"/>
        <v>5</v>
      </c>
      <c r="N2684">
        <f>IF(OR(WEEKDAY(A2684)=1,WEEKDAY(A2684)=7,COUNTIF('2027祝日等（不使用）'!$A$1:$A$20,単年カーブ!A2684)=1),0,1)</f>
        <v>1</v>
      </c>
      <c r="O2684">
        <f t="shared" si="295"/>
        <v>41</v>
      </c>
      <c r="P2684">
        <f t="shared" si="292"/>
        <v>0</v>
      </c>
      <c r="Q2684">
        <f t="shared" si="293"/>
        <v>0</v>
      </c>
    </row>
    <row r="2685" spans="1:17" ht="19.5" x14ac:dyDescent="0.4">
      <c r="A2685" s="33">
        <f t="shared" si="294"/>
        <v>46533</v>
      </c>
      <c r="B2685" s="27" t="str">
        <f t="shared" si="289"/>
        <v>(水)</v>
      </c>
      <c r="C2685" s="34">
        <v>0.85416666666666696</v>
      </c>
      <c r="D2685" s="16" t="s">
        <v>18</v>
      </c>
      <c r="E2685" s="35">
        <v>0.875</v>
      </c>
      <c r="F2685" s="50">
        <f>IF(COUNTIF('リスト（不使用）'!$A$5:$A$6,単年カーブ!$A$1),"希望数量入力ください",'単年（2027年度）'!$E$12*単年カーブ!$R$3+'単年（2027年度）'!$E$12*(1-単年カーブ!$R$3)*単年カーブ!Q2685)</f>
        <v>0</v>
      </c>
      <c r="G2685" s="47">
        <f t="shared" si="290"/>
        <v>0</v>
      </c>
      <c r="M2685">
        <f t="shared" si="291"/>
        <v>5</v>
      </c>
      <c r="N2685">
        <f>IF(OR(WEEKDAY(A2685)=1,WEEKDAY(A2685)=7,COUNTIF('2027祝日等（不使用）'!$A$1:$A$20,単年カーブ!A2685)=1),0,1)</f>
        <v>1</v>
      </c>
      <c r="O2685">
        <f t="shared" si="295"/>
        <v>42</v>
      </c>
      <c r="P2685">
        <f t="shared" si="292"/>
        <v>0</v>
      </c>
      <c r="Q2685">
        <f t="shared" si="293"/>
        <v>0</v>
      </c>
    </row>
    <row r="2686" spans="1:17" ht="19.5" x14ac:dyDescent="0.4">
      <c r="A2686" s="33">
        <f t="shared" si="294"/>
        <v>46533</v>
      </c>
      <c r="B2686" s="27" t="str">
        <f t="shared" si="289"/>
        <v>(水)</v>
      </c>
      <c r="C2686" s="34">
        <v>0.875</v>
      </c>
      <c r="D2686" s="16" t="s">
        <v>18</v>
      </c>
      <c r="E2686" s="35">
        <v>0.89583333333333304</v>
      </c>
      <c r="F2686" s="50">
        <f>IF(COUNTIF('リスト（不使用）'!$A$5:$A$6,単年カーブ!$A$1),"希望数量入力ください",'単年（2027年度）'!$E$12*単年カーブ!$R$3+'単年（2027年度）'!$E$12*(1-単年カーブ!$R$3)*単年カーブ!Q2686)</f>
        <v>0</v>
      </c>
      <c r="G2686" s="47">
        <f t="shared" si="290"/>
        <v>0</v>
      </c>
      <c r="M2686">
        <f t="shared" si="291"/>
        <v>5</v>
      </c>
      <c r="N2686">
        <f>IF(OR(WEEKDAY(A2686)=1,WEEKDAY(A2686)=7,COUNTIF('2027祝日等（不使用）'!$A$1:$A$20,単年カーブ!A2686)=1),0,1)</f>
        <v>1</v>
      </c>
      <c r="O2686">
        <f t="shared" si="295"/>
        <v>43</v>
      </c>
      <c r="P2686">
        <f t="shared" si="292"/>
        <v>0</v>
      </c>
      <c r="Q2686">
        <f t="shared" si="293"/>
        <v>0</v>
      </c>
    </row>
    <row r="2687" spans="1:17" ht="19.5" x14ac:dyDescent="0.4">
      <c r="A2687" s="33">
        <f t="shared" si="294"/>
        <v>46533</v>
      </c>
      <c r="B2687" s="27" t="str">
        <f t="shared" si="289"/>
        <v>(水)</v>
      </c>
      <c r="C2687" s="34">
        <v>0.89583333333333304</v>
      </c>
      <c r="D2687" s="16" t="s">
        <v>18</v>
      </c>
      <c r="E2687" s="35">
        <v>0.91666666666666696</v>
      </c>
      <c r="F2687" s="50">
        <f>IF(COUNTIF('リスト（不使用）'!$A$5:$A$6,単年カーブ!$A$1),"希望数量入力ください",'単年（2027年度）'!$E$12*単年カーブ!$R$3+'単年（2027年度）'!$E$12*(1-単年カーブ!$R$3)*単年カーブ!Q2687)</f>
        <v>0</v>
      </c>
      <c r="G2687" s="47">
        <f t="shared" si="290"/>
        <v>0</v>
      </c>
      <c r="M2687">
        <f t="shared" si="291"/>
        <v>5</v>
      </c>
      <c r="N2687">
        <f>IF(OR(WEEKDAY(A2687)=1,WEEKDAY(A2687)=7,COUNTIF('2027祝日等（不使用）'!$A$1:$A$20,単年カーブ!A2687)=1),0,1)</f>
        <v>1</v>
      </c>
      <c r="O2687">
        <f t="shared" si="295"/>
        <v>44</v>
      </c>
      <c r="P2687">
        <f t="shared" si="292"/>
        <v>0</v>
      </c>
      <c r="Q2687">
        <f t="shared" si="293"/>
        <v>0</v>
      </c>
    </row>
    <row r="2688" spans="1:17" ht="19.5" x14ac:dyDescent="0.4">
      <c r="A2688" s="33">
        <f t="shared" si="294"/>
        <v>46533</v>
      </c>
      <c r="B2688" s="27" t="str">
        <f t="shared" si="289"/>
        <v>(水)</v>
      </c>
      <c r="C2688" s="34">
        <v>0.91666666666666696</v>
      </c>
      <c r="D2688" s="16" t="s">
        <v>18</v>
      </c>
      <c r="E2688" s="35">
        <v>0.9375</v>
      </c>
      <c r="F2688" s="50">
        <f>IF(COUNTIF('リスト（不使用）'!$A$5:$A$6,単年カーブ!$A$1),"希望数量入力ください",'単年（2027年度）'!$E$12*単年カーブ!$R$3+'単年（2027年度）'!$E$12*(1-単年カーブ!$R$3)*単年カーブ!Q2688)</f>
        <v>0</v>
      </c>
      <c r="G2688" s="47">
        <f t="shared" si="290"/>
        <v>0</v>
      </c>
      <c r="M2688">
        <f t="shared" si="291"/>
        <v>5</v>
      </c>
      <c r="N2688">
        <f>IF(OR(WEEKDAY(A2688)=1,WEEKDAY(A2688)=7,COUNTIF('2027祝日等（不使用）'!$A$1:$A$20,単年カーブ!A2688)=1),0,1)</f>
        <v>1</v>
      </c>
      <c r="O2688">
        <f t="shared" si="295"/>
        <v>45</v>
      </c>
      <c r="P2688">
        <f t="shared" si="292"/>
        <v>0</v>
      </c>
      <c r="Q2688">
        <f t="shared" si="293"/>
        <v>0</v>
      </c>
    </row>
    <row r="2689" spans="1:17" ht="19.5" x14ac:dyDescent="0.4">
      <c r="A2689" s="33">
        <f t="shared" si="294"/>
        <v>46533</v>
      </c>
      <c r="B2689" s="27" t="str">
        <f t="shared" si="289"/>
        <v>(水)</v>
      </c>
      <c r="C2689" s="34">
        <v>0.9375</v>
      </c>
      <c r="D2689" s="16" t="s">
        <v>18</v>
      </c>
      <c r="E2689" s="35">
        <v>0.95833333333333304</v>
      </c>
      <c r="F2689" s="50">
        <f>IF(COUNTIF('リスト（不使用）'!$A$5:$A$6,単年カーブ!$A$1),"希望数量入力ください",'単年（2027年度）'!$E$12*単年カーブ!$R$3+'単年（2027年度）'!$E$12*(1-単年カーブ!$R$3)*単年カーブ!Q2689)</f>
        <v>0</v>
      </c>
      <c r="G2689" s="47">
        <f t="shared" si="290"/>
        <v>0</v>
      </c>
      <c r="M2689">
        <f t="shared" si="291"/>
        <v>5</v>
      </c>
      <c r="N2689">
        <f>IF(OR(WEEKDAY(A2689)=1,WEEKDAY(A2689)=7,COUNTIF('2027祝日等（不使用）'!$A$1:$A$20,単年カーブ!A2689)=1),0,1)</f>
        <v>1</v>
      </c>
      <c r="O2689">
        <f t="shared" si="295"/>
        <v>46</v>
      </c>
      <c r="P2689">
        <f t="shared" si="292"/>
        <v>0</v>
      </c>
      <c r="Q2689">
        <f t="shared" si="293"/>
        <v>0</v>
      </c>
    </row>
    <row r="2690" spans="1:17" ht="19.5" x14ac:dyDescent="0.4">
      <c r="A2690" s="33">
        <f t="shared" si="294"/>
        <v>46533</v>
      </c>
      <c r="B2690" s="27" t="str">
        <f t="shared" si="289"/>
        <v>(水)</v>
      </c>
      <c r="C2690" s="34">
        <v>0.95833333333333304</v>
      </c>
      <c r="D2690" s="16" t="s">
        <v>18</v>
      </c>
      <c r="E2690" s="35">
        <v>0.97916666666666696</v>
      </c>
      <c r="F2690" s="50">
        <f>IF(COUNTIF('リスト（不使用）'!$A$5:$A$6,単年カーブ!$A$1),"希望数量入力ください",'単年（2027年度）'!$E$12*単年カーブ!$R$3+'単年（2027年度）'!$E$12*(1-単年カーブ!$R$3)*単年カーブ!Q2690)</f>
        <v>0</v>
      </c>
      <c r="G2690" s="47">
        <f t="shared" si="290"/>
        <v>0</v>
      </c>
      <c r="M2690">
        <f t="shared" si="291"/>
        <v>5</v>
      </c>
      <c r="N2690">
        <f>IF(OR(WEEKDAY(A2690)=1,WEEKDAY(A2690)=7,COUNTIF('2027祝日等（不使用）'!$A$1:$A$20,単年カーブ!A2690)=1),0,1)</f>
        <v>1</v>
      </c>
      <c r="O2690">
        <f t="shared" si="295"/>
        <v>47</v>
      </c>
      <c r="P2690">
        <f t="shared" si="292"/>
        <v>0</v>
      </c>
      <c r="Q2690">
        <f t="shared" si="293"/>
        <v>0</v>
      </c>
    </row>
    <row r="2691" spans="1:17" ht="19.5" x14ac:dyDescent="0.4">
      <c r="A2691" s="33">
        <f t="shared" si="294"/>
        <v>46533</v>
      </c>
      <c r="B2691" s="27" t="str">
        <f t="shared" si="289"/>
        <v>(水)</v>
      </c>
      <c r="C2691" s="34">
        <v>0.97916666666666696</v>
      </c>
      <c r="D2691" s="16" t="s">
        <v>18</v>
      </c>
      <c r="E2691" s="35" t="s">
        <v>17</v>
      </c>
      <c r="F2691" s="50">
        <f>IF(COUNTIF('リスト（不使用）'!$A$5:$A$6,単年カーブ!$A$1),"希望数量入力ください",'単年（2027年度）'!$E$12*単年カーブ!$R$3+'単年（2027年度）'!$E$12*(1-単年カーブ!$R$3)*単年カーブ!Q2691)</f>
        <v>0</v>
      </c>
      <c r="G2691" s="47">
        <f t="shared" si="290"/>
        <v>0</v>
      </c>
      <c r="M2691">
        <f t="shared" si="291"/>
        <v>5</v>
      </c>
      <c r="N2691">
        <f>IF(OR(WEEKDAY(A2691)=1,WEEKDAY(A2691)=7,COUNTIF('2027祝日等（不使用）'!$A$1:$A$20,単年カーブ!A2691)=1),0,1)</f>
        <v>1</v>
      </c>
      <c r="O2691">
        <f t="shared" si="295"/>
        <v>48</v>
      </c>
      <c r="P2691">
        <f t="shared" si="292"/>
        <v>0</v>
      </c>
      <c r="Q2691">
        <f t="shared" si="293"/>
        <v>0</v>
      </c>
    </row>
    <row r="2692" spans="1:17" ht="19.5" x14ac:dyDescent="0.4">
      <c r="A2692" s="33">
        <f t="shared" si="294"/>
        <v>46534</v>
      </c>
      <c r="B2692" s="27" t="str">
        <f t="shared" ref="B2692:B2755" si="296">TEXT(A2692,"(aaa)")</f>
        <v>(木)</v>
      </c>
      <c r="C2692" s="34">
        <v>0</v>
      </c>
      <c r="D2692" s="16" t="s">
        <v>18</v>
      </c>
      <c r="E2692" s="35">
        <v>2.0833333333333332E-2</v>
      </c>
      <c r="F2692" s="50">
        <f>IF(COUNTIF('リスト（不使用）'!$A$5:$A$6,単年カーブ!$A$1),"希望数量入力ください",'単年（2027年度）'!$E$12*単年カーブ!$R$3+'単年（2027年度）'!$E$12*(1-単年カーブ!$R$3)*単年カーブ!Q2692)</f>
        <v>0</v>
      </c>
      <c r="G2692" s="47">
        <f t="shared" ref="G2692:G2755" si="297">F2692/2</f>
        <v>0</v>
      </c>
      <c r="M2692">
        <f t="shared" ref="M2692:M2755" si="298">MONTH(A2692)</f>
        <v>5</v>
      </c>
      <c r="N2692">
        <f>IF(OR(WEEKDAY(A2692)=1,WEEKDAY(A2692)=7,COUNTIF('2027祝日等（不使用）'!$A$1:$A$20,単年カーブ!A2692)=1),0,1)</f>
        <v>1</v>
      </c>
      <c r="O2692">
        <f t="shared" si="295"/>
        <v>1</v>
      </c>
      <c r="P2692">
        <f t="shared" ref="P2692:P2755" si="299">IF(AND(O2692&gt;16,O2692&lt;41),1,0)</f>
        <v>0</v>
      </c>
      <c r="Q2692">
        <f t="shared" ref="Q2692:Q2755" si="300">P2692*N2692</f>
        <v>0</v>
      </c>
    </row>
    <row r="2693" spans="1:17" ht="19.5" x14ac:dyDescent="0.4">
      <c r="A2693" s="33">
        <f t="shared" si="294"/>
        <v>46534</v>
      </c>
      <c r="B2693" s="27" t="str">
        <f t="shared" si="296"/>
        <v>(木)</v>
      </c>
      <c r="C2693" s="34">
        <v>2.0833333333333332E-2</v>
      </c>
      <c r="D2693" s="16" t="s">
        <v>18</v>
      </c>
      <c r="E2693" s="35">
        <v>4.1666666666666664E-2</v>
      </c>
      <c r="F2693" s="50">
        <f>IF(COUNTIF('リスト（不使用）'!$A$5:$A$6,単年カーブ!$A$1),"希望数量入力ください",'単年（2027年度）'!$E$12*単年カーブ!$R$3+'単年（2027年度）'!$E$12*(1-単年カーブ!$R$3)*単年カーブ!Q2693)</f>
        <v>0</v>
      </c>
      <c r="G2693" s="47">
        <f t="shared" si="297"/>
        <v>0</v>
      </c>
      <c r="M2693">
        <f t="shared" si="298"/>
        <v>5</v>
      </c>
      <c r="N2693">
        <f>IF(OR(WEEKDAY(A2693)=1,WEEKDAY(A2693)=7,COUNTIF('2027祝日等（不使用）'!$A$1:$A$20,単年カーブ!A2693)=1),0,1)</f>
        <v>1</v>
      </c>
      <c r="O2693">
        <f t="shared" si="295"/>
        <v>2</v>
      </c>
      <c r="P2693">
        <f t="shared" si="299"/>
        <v>0</v>
      </c>
      <c r="Q2693">
        <f t="shared" si="300"/>
        <v>0</v>
      </c>
    </row>
    <row r="2694" spans="1:17" ht="19.5" x14ac:dyDescent="0.4">
      <c r="A2694" s="33">
        <f t="shared" si="294"/>
        <v>46534</v>
      </c>
      <c r="B2694" s="27" t="str">
        <f t="shared" si="296"/>
        <v>(木)</v>
      </c>
      <c r="C2694" s="34">
        <v>4.1666666666666664E-2</v>
      </c>
      <c r="D2694" s="16" t="s">
        <v>18</v>
      </c>
      <c r="E2694" s="35">
        <v>6.25E-2</v>
      </c>
      <c r="F2694" s="50">
        <f>IF(COUNTIF('リスト（不使用）'!$A$5:$A$6,単年カーブ!$A$1),"希望数量入力ください",'単年（2027年度）'!$E$12*単年カーブ!$R$3+'単年（2027年度）'!$E$12*(1-単年カーブ!$R$3)*単年カーブ!Q2694)</f>
        <v>0</v>
      </c>
      <c r="G2694" s="47">
        <f t="shared" si="297"/>
        <v>0</v>
      </c>
      <c r="M2694">
        <f t="shared" si="298"/>
        <v>5</v>
      </c>
      <c r="N2694">
        <f>IF(OR(WEEKDAY(A2694)=1,WEEKDAY(A2694)=7,COUNTIF('2027祝日等（不使用）'!$A$1:$A$20,単年カーブ!A2694)=1),0,1)</f>
        <v>1</v>
      </c>
      <c r="O2694">
        <f t="shared" si="295"/>
        <v>3</v>
      </c>
      <c r="P2694">
        <f t="shared" si="299"/>
        <v>0</v>
      </c>
      <c r="Q2694">
        <f t="shared" si="300"/>
        <v>0</v>
      </c>
    </row>
    <row r="2695" spans="1:17" ht="19.5" x14ac:dyDescent="0.4">
      <c r="A2695" s="33">
        <f t="shared" si="294"/>
        <v>46534</v>
      </c>
      <c r="B2695" s="27" t="str">
        <f t="shared" si="296"/>
        <v>(木)</v>
      </c>
      <c r="C2695" s="34">
        <v>6.25E-2</v>
      </c>
      <c r="D2695" s="16" t="s">
        <v>18</v>
      </c>
      <c r="E2695" s="35">
        <v>8.3333333333333301E-2</v>
      </c>
      <c r="F2695" s="50">
        <f>IF(COUNTIF('リスト（不使用）'!$A$5:$A$6,単年カーブ!$A$1),"希望数量入力ください",'単年（2027年度）'!$E$12*単年カーブ!$R$3+'単年（2027年度）'!$E$12*(1-単年カーブ!$R$3)*単年カーブ!Q2695)</f>
        <v>0</v>
      </c>
      <c r="G2695" s="47">
        <f t="shared" si="297"/>
        <v>0</v>
      </c>
      <c r="M2695">
        <f t="shared" si="298"/>
        <v>5</v>
      </c>
      <c r="N2695">
        <f>IF(OR(WEEKDAY(A2695)=1,WEEKDAY(A2695)=7,COUNTIF('2027祝日等（不使用）'!$A$1:$A$20,単年カーブ!A2695)=1),0,1)</f>
        <v>1</v>
      </c>
      <c r="O2695">
        <f t="shared" si="295"/>
        <v>4</v>
      </c>
      <c r="P2695">
        <f t="shared" si="299"/>
        <v>0</v>
      </c>
      <c r="Q2695">
        <f t="shared" si="300"/>
        <v>0</v>
      </c>
    </row>
    <row r="2696" spans="1:17" ht="19.5" x14ac:dyDescent="0.4">
      <c r="A2696" s="33">
        <f t="shared" si="294"/>
        <v>46534</v>
      </c>
      <c r="B2696" s="27" t="str">
        <f t="shared" si="296"/>
        <v>(木)</v>
      </c>
      <c r="C2696" s="34">
        <v>8.3333333333333301E-2</v>
      </c>
      <c r="D2696" s="16" t="s">
        <v>18</v>
      </c>
      <c r="E2696" s="35">
        <v>0.104166666666667</v>
      </c>
      <c r="F2696" s="50">
        <f>IF(COUNTIF('リスト（不使用）'!$A$5:$A$6,単年カーブ!$A$1),"希望数量入力ください",'単年（2027年度）'!$E$12*単年カーブ!$R$3+'単年（2027年度）'!$E$12*(1-単年カーブ!$R$3)*単年カーブ!Q2696)</f>
        <v>0</v>
      </c>
      <c r="G2696" s="47">
        <f t="shared" si="297"/>
        <v>0</v>
      </c>
      <c r="M2696">
        <f t="shared" si="298"/>
        <v>5</v>
      </c>
      <c r="N2696">
        <f>IF(OR(WEEKDAY(A2696)=1,WEEKDAY(A2696)=7,COUNTIF('2027祝日等（不使用）'!$A$1:$A$20,単年カーブ!A2696)=1),0,1)</f>
        <v>1</v>
      </c>
      <c r="O2696">
        <f t="shared" si="295"/>
        <v>5</v>
      </c>
      <c r="P2696">
        <f t="shared" si="299"/>
        <v>0</v>
      </c>
      <c r="Q2696">
        <f t="shared" si="300"/>
        <v>0</v>
      </c>
    </row>
    <row r="2697" spans="1:17" ht="19.5" x14ac:dyDescent="0.4">
      <c r="A2697" s="33">
        <f t="shared" si="294"/>
        <v>46534</v>
      </c>
      <c r="B2697" s="27" t="str">
        <f t="shared" si="296"/>
        <v>(木)</v>
      </c>
      <c r="C2697" s="34">
        <v>0.104166666666667</v>
      </c>
      <c r="D2697" s="16" t="s">
        <v>18</v>
      </c>
      <c r="E2697" s="35">
        <v>0.125</v>
      </c>
      <c r="F2697" s="50">
        <f>IF(COUNTIF('リスト（不使用）'!$A$5:$A$6,単年カーブ!$A$1),"希望数量入力ください",'単年（2027年度）'!$E$12*単年カーブ!$R$3+'単年（2027年度）'!$E$12*(1-単年カーブ!$R$3)*単年カーブ!Q2697)</f>
        <v>0</v>
      </c>
      <c r="G2697" s="47">
        <f t="shared" si="297"/>
        <v>0</v>
      </c>
      <c r="M2697">
        <f t="shared" si="298"/>
        <v>5</v>
      </c>
      <c r="N2697">
        <f>IF(OR(WEEKDAY(A2697)=1,WEEKDAY(A2697)=7,COUNTIF('2027祝日等（不使用）'!$A$1:$A$20,単年カーブ!A2697)=1),0,1)</f>
        <v>1</v>
      </c>
      <c r="O2697">
        <f t="shared" si="295"/>
        <v>6</v>
      </c>
      <c r="P2697">
        <f t="shared" si="299"/>
        <v>0</v>
      </c>
      <c r="Q2697">
        <f t="shared" si="300"/>
        <v>0</v>
      </c>
    </row>
    <row r="2698" spans="1:17" ht="19.5" x14ac:dyDescent="0.4">
      <c r="A2698" s="33">
        <f t="shared" si="294"/>
        <v>46534</v>
      </c>
      <c r="B2698" s="27" t="str">
        <f t="shared" si="296"/>
        <v>(木)</v>
      </c>
      <c r="C2698" s="34">
        <v>0.125</v>
      </c>
      <c r="D2698" s="16" t="s">
        <v>18</v>
      </c>
      <c r="E2698" s="35">
        <v>0.14583333333333301</v>
      </c>
      <c r="F2698" s="50">
        <f>IF(COUNTIF('リスト（不使用）'!$A$5:$A$6,単年カーブ!$A$1),"希望数量入力ください",'単年（2027年度）'!$E$12*単年カーブ!$R$3+'単年（2027年度）'!$E$12*(1-単年カーブ!$R$3)*単年カーブ!Q2698)</f>
        <v>0</v>
      </c>
      <c r="G2698" s="47">
        <f t="shared" si="297"/>
        <v>0</v>
      </c>
      <c r="M2698">
        <f t="shared" si="298"/>
        <v>5</v>
      </c>
      <c r="N2698">
        <f>IF(OR(WEEKDAY(A2698)=1,WEEKDAY(A2698)=7,COUNTIF('2027祝日等（不使用）'!$A$1:$A$20,単年カーブ!A2698)=1),0,1)</f>
        <v>1</v>
      </c>
      <c r="O2698">
        <f t="shared" si="295"/>
        <v>7</v>
      </c>
      <c r="P2698">
        <f t="shared" si="299"/>
        <v>0</v>
      </c>
      <c r="Q2698">
        <f t="shared" si="300"/>
        <v>0</v>
      </c>
    </row>
    <row r="2699" spans="1:17" ht="19.5" x14ac:dyDescent="0.4">
      <c r="A2699" s="33">
        <f t="shared" si="294"/>
        <v>46534</v>
      </c>
      <c r="B2699" s="27" t="str">
        <f t="shared" si="296"/>
        <v>(木)</v>
      </c>
      <c r="C2699" s="34">
        <v>0.14583333333333301</v>
      </c>
      <c r="D2699" s="16" t="s">
        <v>18</v>
      </c>
      <c r="E2699" s="35">
        <v>0.16666666666666699</v>
      </c>
      <c r="F2699" s="50">
        <f>IF(COUNTIF('リスト（不使用）'!$A$5:$A$6,単年カーブ!$A$1),"希望数量入力ください",'単年（2027年度）'!$E$12*単年カーブ!$R$3+'単年（2027年度）'!$E$12*(1-単年カーブ!$R$3)*単年カーブ!Q2699)</f>
        <v>0</v>
      </c>
      <c r="G2699" s="47">
        <f t="shared" si="297"/>
        <v>0</v>
      </c>
      <c r="M2699">
        <f t="shared" si="298"/>
        <v>5</v>
      </c>
      <c r="N2699">
        <f>IF(OR(WEEKDAY(A2699)=1,WEEKDAY(A2699)=7,COUNTIF('2027祝日等（不使用）'!$A$1:$A$20,単年カーブ!A2699)=1),0,1)</f>
        <v>1</v>
      </c>
      <c r="O2699">
        <f t="shared" si="295"/>
        <v>8</v>
      </c>
      <c r="P2699">
        <f t="shared" si="299"/>
        <v>0</v>
      </c>
      <c r="Q2699">
        <f t="shared" si="300"/>
        <v>0</v>
      </c>
    </row>
    <row r="2700" spans="1:17" ht="19.5" x14ac:dyDescent="0.4">
      <c r="A2700" s="33">
        <f t="shared" si="294"/>
        <v>46534</v>
      </c>
      <c r="B2700" s="27" t="str">
        <f t="shared" si="296"/>
        <v>(木)</v>
      </c>
      <c r="C2700" s="34">
        <v>0.16666666666666699</v>
      </c>
      <c r="D2700" s="16" t="s">
        <v>18</v>
      </c>
      <c r="E2700" s="35">
        <v>0.1875</v>
      </c>
      <c r="F2700" s="50">
        <f>IF(COUNTIF('リスト（不使用）'!$A$5:$A$6,単年カーブ!$A$1),"希望数量入力ください",'単年（2027年度）'!$E$12*単年カーブ!$R$3+'単年（2027年度）'!$E$12*(1-単年カーブ!$R$3)*単年カーブ!Q2700)</f>
        <v>0</v>
      </c>
      <c r="G2700" s="47">
        <f t="shared" si="297"/>
        <v>0</v>
      </c>
      <c r="M2700">
        <f t="shared" si="298"/>
        <v>5</v>
      </c>
      <c r="N2700">
        <f>IF(OR(WEEKDAY(A2700)=1,WEEKDAY(A2700)=7,COUNTIF('2027祝日等（不使用）'!$A$1:$A$20,単年カーブ!A2700)=1),0,1)</f>
        <v>1</v>
      </c>
      <c r="O2700">
        <f t="shared" si="295"/>
        <v>9</v>
      </c>
      <c r="P2700">
        <f t="shared" si="299"/>
        <v>0</v>
      </c>
      <c r="Q2700">
        <f t="shared" si="300"/>
        <v>0</v>
      </c>
    </row>
    <row r="2701" spans="1:17" ht="19.5" x14ac:dyDescent="0.4">
      <c r="A2701" s="33">
        <f t="shared" si="294"/>
        <v>46534</v>
      </c>
      <c r="B2701" s="27" t="str">
        <f t="shared" si="296"/>
        <v>(木)</v>
      </c>
      <c r="C2701" s="34">
        <v>0.1875</v>
      </c>
      <c r="D2701" s="16" t="s">
        <v>18</v>
      </c>
      <c r="E2701" s="35">
        <v>0.20833333333333301</v>
      </c>
      <c r="F2701" s="50">
        <f>IF(COUNTIF('リスト（不使用）'!$A$5:$A$6,単年カーブ!$A$1),"希望数量入力ください",'単年（2027年度）'!$E$12*単年カーブ!$R$3+'単年（2027年度）'!$E$12*(1-単年カーブ!$R$3)*単年カーブ!Q2701)</f>
        <v>0</v>
      </c>
      <c r="G2701" s="47">
        <f t="shared" si="297"/>
        <v>0</v>
      </c>
      <c r="M2701">
        <f t="shared" si="298"/>
        <v>5</v>
      </c>
      <c r="N2701">
        <f>IF(OR(WEEKDAY(A2701)=1,WEEKDAY(A2701)=7,COUNTIF('2027祝日等（不使用）'!$A$1:$A$20,単年カーブ!A2701)=1),0,1)</f>
        <v>1</v>
      </c>
      <c r="O2701">
        <f t="shared" si="295"/>
        <v>10</v>
      </c>
      <c r="P2701">
        <f t="shared" si="299"/>
        <v>0</v>
      </c>
      <c r="Q2701">
        <f t="shared" si="300"/>
        <v>0</v>
      </c>
    </row>
    <row r="2702" spans="1:17" ht="19.5" x14ac:dyDescent="0.4">
      <c r="A2702" s="33">
        <f t="shared" si="294"/>
        <v>46534</v>
      </c>
      <c r="B2702" s="27" t="str">
        <f t="shared" si="296"/>
        <v>(木)</v>
      </c>
      <c r="C2702" s="34">
        <v>0.20833333333333301</v>
      </c>
      <c r="D2702" s="16" t="s">
        <v>18</v>
      </c>
      <c r="E2702" s="35">
        <v>0.22916666666666699</v>
      </c>
      <c r="F2702" s="50">
        <f>IF(COUNTIF('リスト（不使用）'!$A$5:$A$6,単年カーブ!$A$1),"希望数量入力ください",'単年（2027年度）'!$E$12*単年カーブ!$R$3+'単年（2027年度）'!$E$12*(1-単年カーブ!$R$3)*単年カーブ!Q2702)</f>
        <v>0</v>
      </c>
      <c r="G2702" s="47">
        <f t="shared" si="297"/>
        <v>0</v>
      </c>
      <c r="M2702">
        <f t="shared" si="298"/>
        <v>5</v>
      </c>
      <c r="N2702">
        <f>IF(OR(WEEKDAY(A2702)=1,WEEKDAY(A2702)=7,COUNTIF('2027祝日等（不使用）'!$A$1:$A$20,単年カーブ!A2702)=1),0,1)</f>
        <v>1</v>
      </c>
      <c r="O2702">
        <f t="shared" si="295"/>
        <v>11</v>
      </c>
      <c r="P2702">
        <f t="shared" si="299"/>
        <v>0</v>
      </c>
      <c r="Q2702">
        <f t="shared" si="300"/>
        <v>0</v>
      </c>
    </row>
    <row r="2703" spans="1:17" ht="19.5" x14ac:dyDescent="0.4">
      <c r="A2703" s="33">
        <f t="shared" si="294"/>
        <v>46534</v>
      </c>
      <c r="B2703" s="27" t="str">
        <f t="shared" si="296"/>
        <v>(木)</v>
      </c>
      <c r="C2703" s="34">
        <v>0.22916666666666699</v>
      </c>
      <c r="D2703" s="16" t="s">
        <v>18</v>
      </c>
      <c r="E2703" s="35">
        <v>0.25</v>
      </c>
      <c r="F2703" s="50">
        <f>IF(COUNTIF('リスト（不使用）'!$A$5:$A$6,単年カーブ!$A$1),"希望数量入力ください",'単年（2027年度）'!$E$12*単年カーブ!$R$3+'単年（2027年度）'!$E$12*(1-単年カーブ!$R$3)*単年カーブ!Q2703)</f>
        <v>0</v>
      </c>
      <c r="G2703" s="47">
        <f t="shared" si="297"/>
        <v>0</v>
      </c>
      <c r="M2703">
        <f t="shared" si="298"/>
        <v>5</v>
      </c>
      <c r="N2703">
        <f>IF(OR(WEEKDAY(A2703)=1,WEEKDAY(A2703)=7,COUNTIF('2027祝日等（不使用）'!$A$1:$A$20,単年カーブ!A2703)=1),0,1)</f>
        <v>1</v>
      </c>
      <c r="O2703">
        <f t="shared" si="295"/>
        <v>12</v>
      </c>
      <c r="P2703">
        <f t="shared" si="299"/>
        <v>0</v>
      </c>
      <c r="Q2703">
        <f t="shared" si="300"/>
        <v>0</v>
      </c>
    </row>
    <row r="2704" spans="1:17" ht="19.5" x14ac:dyDescent="0.4">
      <c r="A2704" s="33">
        <f t="shared" si="294"/>
        <v>46534</v>
      </c>
      <c r="B2704" s="27" t="str">
        <f t="shared" si="296"/>
        <v>(木)</v>
      </c>
      <c r="C2704" s="34">
        <v>0.25</v>
      </c>
      <c r="D2704" s="16" t="s">
        <v>18</v>
      </c>
      <c r="E2704" s="35">
        <v>0.27083333333333298</v>
      </c>
      <c r="F2704" s="50">
        <f>IF(COUNTIF('リスト（不使用）'!$A$5:$A$6,単年カーブ!$A$1),"希望数量入力ください",'単年（2027年度）'!$E$12*単年カーブ!$R$3+'単年（2027年度）'!$E$12*(1-単年カーブ!$R$3)*単年カーブ!Q2704)</f>
        <v>0</v>
      </c>
      <c r="G2704" s="47">
        <f t="shared" si="297"/>
        <v>0</v>
      </c>
      <c r="M2704">
        <f t="shared" si="298"/>
        <v>5</v>
      </c>
      <c r="N2704">
        <f>IF(OR(WEEKDAY(A2704)=1,WEEKDAY(A2704)=7,COUNTIF('2027祝日等（不使用）'!$A$1:$A$20,単年カーブ!A2704)=1),0,1)</f>
        <v>1</v>
      </c>
      <c r="O2704">
        <f t="shared" si="295"/>
        <v>13</v>
      </c>
      <c r="P2704">
        <f t="shared" si="299"/>
        <v>0</v>
      </c>
      <c r="Q2704">
        <f t="shared" si="300"/>
        <v>0</v>
      </c>
    </row>
    <row r="2705" spans="1:17" ht="19.5" x14ac:dyDescent="0.4">
      <c r="A2705" s="33">
        <f t="shared" si="294"/>
        <v>46534</v>
      </c>
      <c r="B2705" s="27" t="str">
        <f t="shared" si="296"/>
        <v>(木)</v>
      </c>
      <c r="C2705" s="34">
        <v>0.27083333333333298</v>
      </c>
      <c r="D2705" s="16" t="s">
        <v>18</v>
      </c>
      <c r="E2705" s="35">
        <v>0.29166666666666702</v>
      </c>
      <c r="F2705" s="50">
        <f>IF(COUNTIF('リスト（不使用）'!$A$5:$A$6,単年カーブ!$A$1),"希望数量入力ください",'単年（2027年度）'!$E$12*単年カーブ!$R$3+'単年（2027年度）'!$E$12*(1-単年カーブ!$R$3)*単年カーブ!Q2705)</f>
        <v>0</v>
      </c>
      <c r="G2705" s="47">
        <f t="shared" si="297"/>
        <v>0</v>
      </c>
      <c r="M2705">
        <f t="shared" si="298"/>
        <v>5</v>
      </c>
      <c r="N2705">
        <f>IF(OR(WEEKDAY(A2705)=1,WEEKDAY(A2705)=7,COUNTIF('2027祝日等（不使用）'!$A$1:$A$20,単年カーブ!A2705)=1),0,1)</f>
        <v>1</v>
      </c>
      <c r="O2705">
        <f t="shared" si="295"/>
        <v>14</v>
      </c>
      <c r="P2705">
        <f t="shared" si="299"/>
        <v>0</v>
      </c>
      <c r="Q2705">
        <f t="shared" si="300"/>
        <v>0</v>
      </c>
    </row>
    <row r="2706" spans="1:17" ht="19.5" x14ac:dyDescent="0.4">
      <c r="A2706" s="33">
        <f t="shared" si="294"/>
        <v>46534</v>
      </c>
      <c r="B2706" s="27" t="str">
        <f t="shared" si="296"/>
        <v>(木)</v>
      </c>
      <c r="C2706" s="34">
        <v>0.29166666666666702</v>
      </c>
      <c r="D2706" s="16" t="s">
        <v>18</v>
      </c>
      <c r="E2706" s="35">
        <v>0.3125</v>
      </c>
      <c r="F2706" s="50">
        <f>IF(COUNTIF('リスト（不使用）'!$A$5:$A$6,単年カーブ!$A$1),"希望数量入力ください",'単年（2027年度）'!$E$12*単年カーブ!$R$3+'単年（2027年度）'!$E$12*(1-単年カーブ!$R$3)*単年カーブ!Q2706)</f>
        <v>0</v>
      </c>
      <c r="G2706" s="47">
        <f t="shared" si="297"/>
        <v>0</v>
      </c>
      <c r="M2706">
        <f t="shared" si="298"/>
        <v>5</v>
      </c>
      <c r="N2706">
        <f>IF(OR(WEEKDAY(A2706)=1,WEEKDAY(A2706)=7,COUNTIF('2027祝日等（不使用）'!$A$1:$A$20,単年カーブ!A2706)=1),0,1)</f>
        <v>1</v>
      </c>
      <c r="O2706">
        <f t="shared" si="295"/>
        <v>15</v>
      </c>
      <c r="P2706">
        <f t="shared" si="299"/>
        <v>0</v>
      </c>
      <c r="Q2706">
        <f t="shared" si="300"/>
        <v>0</v>
      </c>
    </row>
    <row r="2707" spans="1:17" ht="19.5" x14ac:dyDescent="0.4">
      <c r="A2707" s="33">
        <f t="shared" si="294"/>
        <v>46534</v>
      </c>
      <c r="B2707" s="27" t="str">
        <f t="shared" si="296"/>
        <v>(木)</v>
      </c>
      <c r="C2707" s="34">
        <v>0.3125</v>
      </c>
      <c r="D2707" s="16" t="s">
        <v>18</v>
      </c>
      <c r="E2707" s="35">
        <v>0.33333333333333298</v>
      </c>
      <c r="F2707" s="50">
        <f>IF(COUNTIF('リスト（不使用）'!$A$5:$A$6,単年カーブ!$A$1),"希望数量入力ください",'単年（2027年度）'!$E$12*単年カーブ!$R$3+'単年（2027年度）'!$E$12*(1-単年カーブ!$R$3)*単年カーブ!Q2707)</f>
        <v>0</v>
      </c>
      <c r="G2707" s="47">
        <f t="shared" si="297"/>
        <v>0</v>
      </c>
      <c r="M2707">
        <f t="shared" si="298"/>
        <v>5</v>
      </c>
      <c r="N2707">
        <f>IF(OR(WEEKDAY(A2707)=1,WEEKDAY(A2707)=7,COUNTIF('2027祝日等（不使用）'!$A$1:$A$20,単年カーブ!A2707)=1),0,1)</f>
        <v>1</v>
      </c>
      <c r="O2707">
        <f t="shared" si="295"/>
        <v>16</v>
      </c>
      <c r="P2707">
        <f t="shared" si="299"/>
        <v>0</v>
      </c>
      <c r="Q2707">
        <f t="shared" si="300"/>
        <v>0</v>
      </c>
    </row>
    <row r="2708" spans="1:17" ht="19.5" x14ac:dyDescent="0.4">
      <c r="A2708" s="33">
        <f t="shared" si="294"/>
        <v>46534</v>
      </c>
      <c r="B2708" s="27" t="str">
        <f t="shared" si="296"/>
        <v>(木)</v>
      </c>
      <c r="C2708" s="34">
        <v>0.33333333333333298</v>
      </c>
      <c r="D2708" s="16" t="s">
        <v>18</v>
      </c>
      <c r="E2708" s="35">
        <v>0.35416666666666702</v>
      </c>
      <c r="F2708" s="50">
        <f>IF(COUNTIF('リスト（不使用）'!$A$5:$A$6,単年カーブ!$A$1),"希望数量入力ください",'単年（2027年度）'!$E$12*単年カーブ!$R$3+'単年（2027年度）'!$E$12*(1-単年カーブ!$R$3)*単年カーブ!Q2708)</f>
        <v>0</v>
      </c>
      <c r="G2708" s="47">
        <f t="shared" si="297"/>
        <v>0</v>
      </c>
      <c r="M2708">
        <f t="shared" si="298"/>
        <v>5</v>
      </c>
      <c r="N2708">
        <f>IF(OR(WEEKDAY(A2708)=1,WEEKDAY(A2708)=7,COUNTIF('2027祝日等（不使用）'!$A$1:$A$20,単年カーブ!A2708)=1),0,1)</f>
        <v>1</v>
      </c>
      <c r="O2708">
        <f t="shared" si="295"/>
        <v>17</v>
      </c>
      <c r="P2708">
        <f t="shared" si="299"/>
        <v>1</v>
      </c>
      <c r="Q2708">
        <f t="shared" si="300"/>
        <v>1</v>
      </c>
    </row>
    <row r="2709" spans="1:17" ht="19.5" x14ac:dyDescent="0.4">
      <c r="A2709" s="33">
        <f t="shared" si="294"/>
        <v>46534</v>
      </c>
      <c r="B2709" s="27" t="str">
        <f t="shared" si="296"/>
        <v>(木)</v>
      </c>
      <c r="C2709" s="34">
        <v>0.35416666666666702</v>
      </c>
      <c r="D2709" s="16" t="s">
        <v>18</v>
      </c>
      <c r="E2709" s="35">
        <v>0.375</v>
      </c>
      <c r="F2709" s="50">
        <f>IF(COUNTIF('リスト（不使用）'!$A$5:$A$6,単年カーブ!$A$1),"希望数量入力ください",'単年（2027年度）'!$E$12*単年カーブ!$R$3+'単年（2027年度）'!$E$12*(1-単年カーブ!$R$3)*単年カーブ!Q2709)</f>
        <v>0</v>
      </c>
      <c r="G2709" s="47">
        <f t="shared" si="297"/>
        <v>0</v>
      </c>
      <c r="M2709">
        <f t="shared" si="298"/>
        <v>5</v>
      </c>
      <c r="N2709">
        <f>IF(OR(WEEKDAY(A2709)=1,WEEKDAY(A2709)=7,COUNTIF('2027祝日等（不使用）'!$A$1:$A$20,単年カーブ!A2709)=1),0,1)</f>
        <v>1</v>
      </c>
      <c r="O2709">
        <f t="shared" si="295"/>
        <v>18</v>
      </c>
      <c r="P2709">
        <f t="shared" si="299"/>
        <v>1</v>
      </c>
      <c r="Q2709">
        <f t="shared" si="300"/>
        <v>1</v>
      </c>
    </row>
    <row r="2710" spans="1:17" ht="19.5" x14ac:dyDescent="0.4">
      <c r="A2710" s="33">
        <f t="shared" si="294"/>
        <v>46534</v>
      </c>
      <c r="B2710" s="27" t="str">
        <f t="shared" si="296"/>
        <v>(木)</v>
      </c>
      <c r="C2710" s="34">
        <v>0.375</v>
      </c>
      <c r="D2710" s="16" t="s">
        <v>18</v>
      </c>
      <c r="E2710" s="35">
        <v>0.39583333333333298</v>
      </c>
      <c r="F2710" s="50">
        <f>IF(COUNTIF('リスト（不使用）'!$A$5:$A$6,単年カーブ!$A$1),"希望数量入力ください",'単年（2027年度）'!$E$12*単年カーブ!$R$3+'単年（2027年度）'!$E$12*(1-単年カーブ!$R$3)*単年カーブ!Q2710)</f>
        <v>0</v>
      </c>
      <c r="G2710" s="47">
        <f t="shared" si="297"/>
        <v>0</v>
      </c>
      <c r="M2710">
        <f t="shared" si="298"/>
        <v>5</v>
      </c>
      <c r="N2710">
        <f>IF(OR(WEEKDAY(A2710)=1,WEEKDAY(A2710)=7,COUNTIF('2027祝日等（不使用）'!$A$1:$A$20,単年カーブ!A2710)=1),0,1)</f>
        <v>1</v>
      </c>
      <c r="O2710">
        <f t="shared" si="295"/>
        <v>19</v>
      </c>
      <c r="P2710">
        <f t="shared" si="299"/>
        <v>1</v>
      </c>
      <c r="Q2710">
        <f t="shared" si="300"/>
        <v>1</v>
      </c>
    </row>
    <row r="2711" spans="1:17" ht="19.5" x14ac:dyDescent="0.4">
      <c r="A2711" s="33">
        <f t="shared" si="294"/>
        <v>46534</v>
      </c>
      <c r="B2711" s="27" t="str">
        <f t="shared" si="296"/>
        <v>(木)</v>
      </c>
      <c r="C2711" s="34">
        <v>0.39583333333333298</v>
      </c>
      <c r="D2711" s="16" t="s">
        <v>18</v>
      </c>
      <c r="E2711" s="35">
        <v>0.41666666666666702</v>
      </c>
      <c r="F2711" s="50">
        <f>IF(COUNTIF('リスト（不使用）'!$A$5:$A$6,単年カーブ!$A$1),"希望数量入力ください",'単年（2027年度）'!$E$12*単年カーブ!$R$3+'単年（2027年度）'!$E$12*(1-単年カーブ!$R$3)*単年カーブ!Q2711)</f>
        <v>0</v>
      </c>
      <c r="G2711" s="47">
        <f t="shared" si="297"/>
        <v>0</v>
      </c>
      <c r="M2711">
        <f t="shared" si="298"/>
        <v>5</v>
      </c>
      <c r="N2711">
        <f>IF(OR(WEEKDAY(A2711)=1,WEEKDAY(A2711)=7,COUNTIF('2027祝日等（不使用）'!$A$1:$A$20,単年カーブ!A2711)=1),0,1)</f>
        <v>1</v>
      </c>
      <c r="O2711">
        <f t="shared" si="295"/>
        <v>20</v>
      </c>
      <c r="P2711">
        <f t="shared" si="299"/>
        <v>1</v>
      </c>
      <c r="Q2711">
        <f t="shared" si="300"/>
        <v>1</v>
      </c>
    </row>
    <row r="2712" spans="1:17" ht="19.5" x14ac:dyDescent="0.4">
      <c r="A2712" s="33">
        <f t="shared" si="294"/>
        <v>46534</v>
      </c>
      <c r="B2712" s="27" t="str">
        <f t="shared" si="296"/>
        <v>(木)</v>
      </c>
      <c r="C2712" s="34">
        <v>0.41666666666666702</v>
      </c>
      <c r="D2712" s="16" t="s">
        <v>18</v>
      </c>
      <c r="E2712" s="35">
        <v>0.4375</v>
      </c>
      <c r="F2712" s="50">
        <f>IF(COUNTIF('リスト（不使用）'!$A$5:$A$6,単年カーブ!$A$1),"希望数量入力ください",'単年（2027年度）'!$E$12*単年カーブ!$R$3+'単年（2027年度）'!$E$12*(1-単年カーブ!$R$3)*単年カーブ!Q2712)</f>
        <v>0</v>
      </c>
      <c r="G2712" s="47">
        <f t="shared" si="297"/>
        <v>0</v>
      </c>
      <c r="M2712">
        <f t="shared" si="298"/>
        <v>5</v>
      </c>
      <c r="N2712">
        <f>IF(OR(WEEKDAY(A2712)=1,WEEKDAY(A2712)=7,COUNTIF('2027祝日等（不使用）'!$A$1:$A$20,単年カーブ!A2712)=1),0,1)</f>
        <v>1</v>
      </c>
      <c r="O2712">
        <f t="shared" si="295"/>
        <v>21</v>
      </c>
      <c r="P2712">
        <f t="shared" si="299"/>
        <v>1</v>
      </c>
      <c r="Q2712">
        <f t="shared" si="300"/>
        <v>1</v>
      </c>
    </row>
    <row r="2713" spans="1:17" ht="19.5" x14ac:dyDescent="0.4">
      <c r="A2713" s="33">
        <f t="shared" si="294"/>
        <v>46534</v>
      </c>
      <c r="B2713" s="27" t="str">
        <f t="shared" si="296"/>
        <v>(木)</v>
      </c>
      <c r="C2713" s="34">
        <v>0.4375</v>
      </c>
      <c r="D2713" s="16" t="s">
        <v>18</v>
      </c>
      <c r="E2713" s="35">
        <v>0.45833333333333298</v>
      </c>
      <c r="F2713" s="50">
        <f>IF(COUNTIF('リスト（不使用）'!$A$5:$A$6,単年カーブ!$A$1),"希望数量入力ください",'単年（2027年度）'!$E$12*単年カーブ!$R$3+'単年（2027年度）'!$E$12*(1-単年カーブ!$R$3)*単年カーブ!Q2713)</f>
        <v>0</v>
      </c>
      <c r="G2713" s="47">
        <f t="shared" si="297"/>
        <v>0</v>
      </c>
      <c r="M2713">
        <f t="shared" si="298"/>
        <v>5</v>
      </c>
      <c r="N2713">
        <f>IF(OR(WEEKDAY(A2713)=1,WEEKDAY(A2713)=7,COUNTIF('2027祝日等（不使用）'!$A$1:$A$20,単年カーブ!A2713)=1),0,1)</f>
        <v>1</v>
      </c>
      <c r="O2713">
        <f t="shared" si="295"/>
        <v>22</v>
      </c>
      <c r="P2713">
        <f t="shared" si="299"/>
        <v>1</v>
      </c>
      <c r="Q2713">
        <f t="shared" si="300"/>
        <v>1</v>
      </c>
    </row>
    <row r="2714" spans="1:17" ht="19.5" x14ac:dyDescent="0.4">
      <c r="A2714" s="33">
        <f t="shared" si="294"/>
        <v>46534</v>
      </c>
      <c r="B2714" s="27" t="str">
        <f t="shared" si="296"/>
        <v>(木)</v>
      </c>
      <c r="C2714" s="34">
        <v>0.45833333333333298</v>
      </c>
      <c r="D2714" s="16" t="s">
        <v>18</v>
      </c>
      <c r="E2714" s="35">
        <v>0.47916666666666702</v>
      </c>
      <c r="F2714" s="50">
        <f>IF(COUNTIF('リスト（不使用）'!$A$5:$A$6,単年カーブ!$A$1),"希望数量入力ください",'単年（2027年度）'!$E$12*単年カーブ!$R$3+'単年（2027年度）'!$E$12*(1-単年カーブ!$R$3)*単年カーブ!Q2714)</f>
        <v>0</v>
      </c>
      <c r="G2714" s="47">
        <f t="shared" si="297"/>
        <v>0</v>
      </c>
      <c r="M2714">
        <f t="shared" si="298"/>
        <v>5</v>
      </c>
      <c r="N2714">
        <f>IF(OR(WEEKDAY(A2714)=1,WEEKDAY(A2714)=7,COUNTIF('2027祝日等（不使用）'!$A$1:$A$20,単年カーブ!A2714)=1),0,1)</f>
        <v>1</v>
      </c>
      <c r="O2714">
        <f t="shared" si="295"/>
        <v>23</v>
      </c>
      <c r="P2714">
        <f t="shared" si="299"/>
        <v>1</v>
      </c>
      <c r="Q2714">
        <f t="shared" si="300"/>
        <v>1</v>
      </c>
    </row>
    <row r="2715" spans="1:17" ht="19.5" x14ac:dyDescent="0.4">
      <c r="A2715" s="33">
        <f t="shared" si="294"/>
        <v>46534</v>
      </c>
      <c r="B2715" s="27" t="str">
        <f t="shared" si="296"/>
        <v>(木)</v>
      </c>
      <c r="C2715" s="34">
        <v>0.47916666666666702</v>
      </c>
      <c r="D2715" s="16" t="s">
        <v>18</v>
      </c>
      <c r="E2715" s="35">
        <v>0.5</v>
      </c>
      <c r="F2715" s="50">
        <f>IF(COUNTIF('リスト（不使用）'!$A$5:$A$6,単年カーブ!$A$1),"希望数量入力ください",'単年（2027年度）'!$E$12*単年カーブ!$R$3+'単年（2027年度）'!$E$12*(1-単年カーブ!$R$3)*単年カーブ!Q2715)</f>
        <v>0</v>
      </c>
      <c r="G2715" s="47">
        <f t="shared" si="297"/>
        <v>0</v>
      </c>
      <c r="M2715">
        <f t="shared" si="298"/>
        <v>5</v>
      </c>
      <c r="N2715">
        <f>IF(OR(WEEKDAY(A2715)=1,WEEKDAY(A2715)=7,COUNTIF('2027祝日等（不使用）'!$A$1:$A$20,単年カーブ!A2715)=1),0,1)</f>
        <v>1</v>
      </c>
      <c r="O2715">
        <f t="shared" si="295"/>
        <v>24</v>
      </c>
      <c r="P2715">
        <f t="shared" si="299"/>
        <v>1</v>
      </c>
      <c r="Q2715">
        <f t="shared" si="300"/>
        <v>1</v>
      </c>
    </row>
    <row r="2716" spans="1:17" ht="19.5" x14ac:dyDescent="0.4">
      <c r="A2716" s="33">
        <f t="shared" si="294"/>
        <v>46534</v>
      </c>
      <c r="B2716" s="27" t="str">
        <f t="shared" si="296"/>
        <v>(木)</v>
      </c>
      <c r="C2716" s="34">
        <v>0.5</v>
      </c>
      <c r="D2716" s="16" t="s">
        <v>18</v>
      </c>
      <c r="E2716" s="35">
        <v>0.52083333333333304</v>
      </c>
      <c r="F2716" s="50">
        <f>IF(COUNTIF('リスト（不使用）'!$A$5:$A$6,単年カーブ!$A$1),"希望数量入力ください",'単年（2027年度）'!$E$12*単年カーブ!$R$3+'単年（2027年度）'!$E$12*(1-単年カーブ!$R$3)*単年カーブ!Q2716)</f>
        <v>0</v>
      </c>
      <c r="G2716" s="47">
        <f t="shared" si="297"/>
        <v>0</v>
      </c>
      <c r="M2716">
        <f t="shared" si="298"/>
        <v>5</v>
      </c>
      <c r="N2716">
        <f>IF(OR(WEEKDAY(A2716)=1,WEEKDAY(A2716)=7,COUNTIF('2027祝日等（不使用）'!$A$1:$A$20,単年カーブ!A2716)=1),0,1)</f>
        <v>1</v>
      </c>
      <c r="O2716">
        <f t="shared" si="295"/>
        <v>25</v>
      </c>
      <c r="P2716">
        <f t="shared" si="299"/>
        <v>1</v>
      </c>
      <c r="Q2716">
        <f t="shared" si="300"/>
        <v>1</v>
      </c>
    </row>
    <row r="2717" spans="1:17" ht="19.5" x14ac:dyDescent="0.4">
      <c r="A2717" s="33">
        <f t="shared" si="294"/>
        <v>46534</v>
      </c>
      <c r="B2717" s="27" t="str">
        <f t="shared" si="296"/>
        <v>(木)</v>
      </c>
      <c r="C2717" s="34">
        <v>0.52083333333333304</v>
      </c>
      <c r="D2717" s="16" t="s">
        <v>18</v>
      </c>
      <c r="E2717" s="35">
        <v>0.54166666666666696</v>
      </c>
      <c r="F2717" s="50">
        <f>IF(COUNTIF('リスト（不使用）'!$A$5:$A$6,単年カーブ!$A$1),"希望数量入力ください",'単年（2027年度）'!$E$12*単年カーブ!$R$3+'単年（2027年度）'!$E$12*(1-単年カーブ!$R$3)*単年カーブ!Q2717)</f>
        <v>0</v>
      </c>
      <c r="G2717" s="47">
        <f t="shared" si="297"/>
        <v>0</v>
      </c>
      <c r="M2717">
        <f t="shared" si="298"/>
        <v>5</v>
      </c>
      <c r="N2717">
        <f>IF(OR(WEEKDAY(A2717)=1,WEEKDAY(A2717)=7,COUNTIF('2027祝日等（不使用）'!$A$1:$A$20,単年カーブ!A2717)=1),0,1)</f>
        <v>1</v>
      </c>
      <c r="O2717">
        <f t="shared" si="295"/>
        <v>26</v>
      </c>
      <c r="P2717">
        <f t="shared" si="299"/>
        <v>1</v>
      </c>
      <c r="Q2717">
        <f t="shared" si="300"/>
        <v>1</v>
      </c>
    </row>
    <row r="2718" spans="1:17" ht="19.5" x14ac:dyDescent="0.4">
      <c r="A2718" s="33">
        <f t="shared" si="294"/>
        <v>46534</v>
      </c>
      <c r="B2718" s="27" t="str">
        <f t="shared" si="296"/>
        <v>(木)</v>
      </c>
      <c r="C2718" s="34">
        <v>0.54166666666666696</v>
      </c>
      <c r="D2718" s="16" t="s">
        <v>18</v>
      </c>
      <c r="E2718" s="35">
        <v>0.5625</v>
      </c>
      <c r="F2718" s="50">
        <f>IF(COUNTIF('リスト（不使用）'!$A$5:$A$6,単年カーブ!$A$1),"希望数量入力ください",'単年（2027年度）'!$E$12*単年カーブ!$R$3+'単年（2027年度）'!$E$12*(1-単年カーブ!$R$3)*単年カーブ!Q2718)</f>
        <v>0</v>
      </c>
      <c r="G2718" s="47">
        <f t="shared" si="297"/>
        <v>0</v>
      </c>
      <c r="M2718">
        <f t="shared" si="298"/>
        <v>5</v>
      </c>
      <c r="N2718">
        <f>IF(OR(WEEKDAY(A2718)=1,WEEKDAY(A2718)=7,COUNTIF('2027祝日等（不使用）'!$A$1:$A$20,単年カーブ!A2718)=1),0,1)</f>
        <v>1</v>
      </c>
      <c r="O2718">
        <f t="shared" si="295"/>
        <v>27</v>
      </c>
      <c r="P2718">
        <f t="shared" si="299"/>
        <v>1</v>
      </c>
      <c r="Q2718">
        <f t="shared" si="300"/>
        <v>1</v>
      </c>
    </row>
    <row r="2719" spans="1:17" ht="19.5" x14ac:dyDescent="0.4">
      <c r="A2719" s="33">
        <f t="shared" si="294"/>
        <v>46534</v>
      </c>
      <c r="B2719" s="27" t="str">
        <f t="shared" si="296"/>
        <v>(木)</v>
      </c>
      <c r="C2719" s="34">
        <v>0.5625</v>
      </c>
      <c r="D2719" s="16" t="s">
        <v>18</v>
      </c>
      <c r="E2719" s="35">
        <v>0.58333333333333304</v>
      </c>
      <c r="F2719" s="50">
        <f>IF(COUNTIF('リスト（不使用）'!$A$5:$A$6,単年カーブ!$A$1),"希望数量入力ください",'単年（2027年度）'!$E$12*単年カーブ!$R$3+'単年（2027年度）'!$E$12*(1-単年カーブ!$R$3)*単年カーブ!Q2719)</f>
        <v>0</v>
      </c>
      <c r="G2719" s="47">
        <f t="shared" si="297"/>
        <v>0</v>
      </c>
      <c r="M2719">
        <f t="shared" si="298"/>
        <v>5</v>
      </c>
      <c r="N2719">
        <f>IF(OR(WEEKDAY(A2719)=1,WEEKDAY(A2719)=7,COUNTIF('2027祝日等（不使用）'!$A$1:$A$20,単年カーブ!A2719)=1),0,1)</f>
        <v>1</v>
      </c>
      <c r="O2719">
        <f t="shared" si="295"/>
        <v>28</v>
      </c>
      <c r="P2719">
        <f t="shared" si="299"/>
        <v>1</v>
      </c>
      <c r="Q2719">
        <f t="shared" si="300"/>
        <v>1</v>
      </c>
    </row>
    <row r="2720" spans="1:17" ht="19.5" x14ac:dyDescent="0.4">
      <c r="A2720" s="33">
        <f t="shared" si="294"/>
        <v>46534</v>
      </c>
      <c r="B2720" s="27" t="str">
        <f t="shared" si="296"/>
        <v>(木)</v>
      </c>
      <c r="C2720" s="34">
        <v>0.58333333333333304</v>
      </c>
      <c r="D2720" s="16" t="s">
        <v>18</v>
      </c>
      <c r="E2720" s="35">
        <v>0.60416666666666696</v>
      </c>
      <c r="F2720" s="50">
        <f>IF(COUNTIF('リスト（不使用）'!$A$5:$A$6,単年カーブ!$A$1),"希望数量入力ください",'単年（2027年度）'!$E$12*単年カーブ!$R$3+'単年（2027年度）'!$E$12*(1-単年カーブ!$R$3)*単年カーブ!Q2720)</f>
        <v>0</v>
      </c>
      <c r="G2720" s="47">
        <f t="shared" si="297"/>
        <v>0</v>
      </c>
      <c r="M2720">
        <f t="shared" si="298"/>
        <v>5</v>
      </c>
      <c r="N2720">
        <f>IF(OR(WEEKDAY(A2720)=1,WEEKDAY(A2720)=7,COUNTIF('2027祝日等（不使用）'!$A$1:$A$20,単年カーブ!A2720)=1),0,1)</f>
        <v>1</v>
      </c>
      <c r="O2720">
        <f t="shared" si="295"/>
        <v>29</v>
      </c>
      <c r="P2720">
        <f t="shared" si="299"/>
        <v>1</v>
      </c>
      <c r="Q2720">
        <f t="shared" si="300"/>
        <v>1</v>
      </c>
    </row>
    <row r="2721" spans="1:17" ht="19.5" x14ac:dyDescent="0.4">
      <c r="A2721" s="33">
        <f t="shared" si="294"/>
        <v>46534</v>
      </c>
      <c r="B2721" s="27" t="str">
        <f t="shared" si="296"/>
        <v>(木)</v>
      </c>
      <c r="C2721" s="34">
        <v>0.60416666666666696</v>
      </c>
      <c r="D2721" s="16" t="s">
        <v>18</v>
      </c>
      <c r="E2721" s="35">
        <v>0.625</v>
      </c>
      <c r="F2721" s="50">
        <f>IF(COUNTIF('リスト（不使用）'!$A$5:$A$6,単年カーブ!$A$1),"希望数量入力ください",'単年（2027年度）'!$E$12*単年カーブ!$R$3+'単年（2027年度）'!$E$12*(1-単年カーブ!$R$3)*単年カーブ!Q2721)</f>
        <v>0</v>
      </c>
      <c r="G2721" s="47">
        <f t="shared" si="297"/>
        <v>0</v>
      </c>
      <c r="M2721">
        <f t="shared" si="298"/>
        <v>5</v>
      </c>
      <c r="N2721">
        <f>IF(OR(WEEKDAY(A2721)=1,WEEKDAY(A2721)=7,COUNTIF('2027祝日等（不使用）'!$A$1:$A$20,単年カーブ!A2721)=1),0,1)</f>
        <v>1</v>
      </c>
      <c r="O2721">
        <f t="shared" si="295"/>
        <v>30</v>
      </c>
      <c r="P2721">
        <f t="shared" si="299"/>
        <v>1</v>
      </c>
      <c r="Q2721">
        <f t="shared" si="300"/>
        <v>1</v>
      </c>
    </row>
    <row r="2722" spans="1:17" ht="19.5" x14ac:dyDescent="0.4">
      <c r="A2722" s="33">
        <f t="shared" si="294"/>
        <v>46534</v>
      </c>
      <c r="B2722" s="27" t="str">
        <f t="shared" si="296"/>
        <v>(木)</v>
      </c>
      <c r="C2722" s="34">
        <v>0.625</v>
      </c>
      <c r="D2722" s="16" t="s">
        <v>18</v>
      </c>
      <c r="E2722" s="35">
        <v>0.64583333333333304</v>
      </c>
      <c r="F2722" s="50">
        <f>IF(COUNTIF('リスト（不使用）'!$A$5:$A$6,単年カーブ!$A$1),"希望数量入力ください",'単年（2027年度）'!$E$12*単年カーブ!$R$3+'単年（2027年度）'!$E$12*(1-単年カーブ!$R$3)*単年カーブ!Q2722)</f>
        <v>0</v>
      </c>
      <c r="G2722" s="47">
        <f t="shared" si="297"/>
        <v>0</v>
      </c>
      <c r="M2722">
        <f t="shared" si="298"/>
        <v>5</v>
      </c>
      <c r="N2722">
        <f>IF(OR(WEEKDAY(A2722)=1,WEEKDAY(A2722)=7,COUNTIF('2027祝日等（不使用）'!$A$1:$A$20,単年カーブ!A2722)=1),0,1)</f>
        <v>1</v>
      </c>
      <c r="O2722">
        <f t="shared" si="295"/>
        <v>31</v>
      </c>
      <c r="P2722">
        <f t="shared" si="299"/>
        <v>1</v>
      </c>
      <c r="Q2722">
        <f t="shared" si="300"/>
        <v>1</v>
      </c>
    </row>
    <row r="2723" spans="1:17" ht="19.5" x14ac:dyDescent="0.4">
      <c r="A2723" s="33">
        <f t="shared" si="294"/>
        <v>46534</v>
      </c>
      <c r="B2723" s="27" t="str">
        <f t="shared" si="296"/>
        <v>(木)</v>
      </c>
      <c r="C2723" s="34">
        <v>0.64583333333333304</v>
      </c>
      <c r="D2723" s="16" t="s">
        <v>18</v>
      </c>
      <c r="E2723" s="35">
        <v>0.66666666666666696</v>
      </c>
      <c r="F2723" s="50">
        <f>IF(COUNTIF('リスト（不使用）'!$A$5:$A$6,単年カーブ!$A$1),"希望数量入力ください",'単年（2027年度）'!$E$12*単年カーブ!$R$3+'単年（2027年度）'!$E$12*(1-単年カーブ!$R$3)*単年カーブ!Q2723)</f>
        <v>0</v>
      </c>
      <c r="G2723" s="47">
        <f t="shared" si="297"/>
        <v>0</v>
      </c>
      <c r="M2723">
        <f t="shared" si="298"/>
        <v>5</v>
      </c>
      <c r="N2723">
        <f>IF(OR(WEEKDAY(A2723)=1,WEEKDAY(A2723)=7,COUNTIF('2027祝日等（不使用）'!$A$1:$A$20,単年カーブ!A2723)=1),0,1)</f>
        <v>1</v>
      </c>
      <c r="O2723">
        <f t="shared" si="295"/>
        <v>32</v>
      </c>
      <c r="P2723">
        <f t="shared" si="299"/>
        <v>1</v>
      </c>
      <c r="Q2723">
        <f t="shared" si="300"/>
        <v>1</v>
      </c>
    </row>
    <row r="2724" spans="1:17" ht="19.5" x14ac:dyDescent="0.4">
      <c r="A2724" s="33">
        <f t="shared" si="294"/>
        <v>46534</v>
      </c>
      <c r="B2724" s="27" t="str">
        <f t="shared" si="296"/>
        <v>(木)</v>
      </c>
      <c r="C2724" s="34">
        <v>0.66666666666666696</v>
      </c>
      <c r="D2724" s="16" t="s">
        <v>18</v>
      </c>
      <c r="E2724" s="35">
        <v>0.6875</v>
      </c>
      <c r="F2724" s="50">
        <f>IF(COUNTIF('リスト（不使用）'!$A$5:$A$6,単年カーブ!$A$1),"希望数量入力ください",'単年（2027年度）'!$E$12*単年カーブ!$R$3+'単年（2027年度）'!$E$12*(1-単年カーブ!$R$3)*単年カーブ!Q2724)</f>
        <v>0</v>
      </c>
      <c r="G2724" s="47">
        <f t="shared" si="297"/>
        <v>0</v>
      </c>
      <c r="M2724">
        <f t="shared" si="298"/>
        <v>5</v>
      </c>
      <c r="N2724">
        <f>IF(OR(WEEKDAY(A2724)=1,WEEKDAY(A2724)=7,COUNTIF('2027祝日等（不使用）'!$A$1:$A$20,単年カーブ!A2724)=1),0,1)</f>
        <v>1</v>
      </c>
      <c r="O2724">
        <f t="shared" si="295"/>
        <v>33</v>
      </c>
      <c r="P2724">
        <f t="shared" si="299"/>
        <v>1</v>
      </c>
      <c r="Q2724">
        <f t="shared" si="300"/>
        <v>1</v>
      </c>
    </row>
    <row r="2725" spans="1:17" ht="19.5" x14ac:dyDescent="0.4">
      <c r="A2725" s="33">
        <f t="shared" si="294"/>
        <v>46534</v>
      </c>
      <c r="B2725" s="27" t="str">
        <f t="shared" si="296"/>
        <v>(木)</v>
      </c>
      <c r="C2725" s="34">
        <v>0.6875</v>
      </c>
      <c r="D2725" s="16" t="s">
        <v>18</v>
      </c>
      <c r="E2725" s="35">
        <v>0.70833333333333304</v>
      </c>
      <c r="F2725" s="50">
        <f>IF(COUNTIF('リスト（不使用）'!$A$5:$A$6,単年カーブ!$A$1),"希望数量入力ください",'単年（2027年度）'!$E$12*単年カーブ!$R$3+'単年（2027年度）'!$E$12*(1-単年カーブ!$R$3)*単年カーブ!Q2725)</f>
        <v>0</v>
      </c>
      <c r="G2725" s="47">
        <f t="shared" si="297"/>
        <v>0</v>
      </c>
      <c r="M2725">
        <f t="shared" si="298"/>
        <v>5</v>
      </c>
      <c r="N2725">
        <f>IF(OR(WEEKDAY(A2725)=1,WEEKDAY(A2725)=7,COUNTIF('2027祝日等（不使用）'!$A$1:$A$20,単年カーブ!A2725)=1),0,1)</f>
        <v>1</v>
      </c>
      <c r="O2725">
        <f t="shared" si="295"/>
        <v>34</v>
      </c>
      <c r="P2725">
        <f t="shared" si="299"/>
        <v>1</v>
      </c>
      <c r="Q2725">
        <f t="shared" si="300"/>
        <v>1</v>
      </c>
    </row>
    <row r="2726" spans="1:17" ht="19.5" x14ac:dyDescent="0.4">
      <c r="A2726" s="33">
        <f t="shared" si="294"/>
        <v>46534</v>
      </c>
      <c r="B2726" s="27" t="str">
        <f t="shared" si="296"/>
        <v>(木)</v>
      </c>
      <c r="C2726" s="34">
        <v>0.70833333333333304</v>
      </c>
      <c r="D2726" s="16" t="s">
        <v>18</v>
      </c>
      <c r="E2726" s="35">
        <v>0.72916666666666696</v>
      </c>
      <c r="F2726" s="50">
        <f>IF(COUNTIF('リスト（不使用）'!$A$5:$A$6,単年カーブ!$A$1),"希望数量入力ください",'単年（2027年度）'!$E$12*単年カーブ!$R$3+'単年（2027年度）'!$E$12*(1-単年カーブ!$R$3)*単年カーブ!Q2726)</f>
        <v>0</v>
      </c>
      <c r="G2726" s="47">
        <f t="shared" si="297"/>
        <v>0</v>
      </c>
      <c r="M2726">
        <f t="shared" si="298"/>
        <v>5</v>
      </c>
      <c r="N2726">
        <f>IF(OR(WEEKDAY(A2726)=1,WEEKDAY(A2726)=7,COUNTIF('2027祝日等（不使用）'!$A$1:$A$20,単年カーブ!A2726)=1),0,1)</f>
        <v>1</v>
      </c>
      <c r="O2726">
        <f t="shared" si="295"/>
        <v>35</v>
      </c>
      <c r="P2726">
        <f t="shared" si="299"/>
        <v>1</v>
      </c>
      <c r="Q2726">
        <f t="shared" si="300"/>
        <v>1</v>
      </c>
    </row>
    <row r="2727" spans="1:17" ht="19.5" x14ac:dyDescent="0.4">
      <c r="A2727" s="33">
        <f t="shared" si="294"/>
        <v>46534</v>
      </c>
      <c r="B2727" s="27" t="str">
        <f t="shared" si="296"/>
        <v>(木)</v>
      </c>
      <c r="C2727" s="34">
        <v>0.72916666666666696</v>
      </c>
      <c r="D2727" s="16" t="s">
        <v>18</v>
      </c>
      <c r="E2727" s="35">
        <v>0.75</v>
      </c>
      <c r="F2727" s="50">
        <f>IF(COUNTIF('リスト（不使用）'!$A$5:$A$6,単年カーブ!$A$1),"希望数量入力ください",'単年（2027年度）'!$E$12*単年カーブ!$R$3+'単年（2027年度）'!$E$12*(1-単年カーブ!$R$3)*単年カーブ!Q2727)</f>
        <v>0</v>
      </c>
      <c r="G2727" s="47">
        <f t="shared" si="297"/>
        <v>0</v>
      </c>
      <c r="M2727">
        <f t="shared" si="298"/>
        <v>5</v>
      </c>
      <c r="N2727">
        <f>IF(OR(WEEKDAY(A2727)=1,WEEKDAY(A2727)=7,COUNTIF('2027祝日等（不使用）'!$A$1:$A$20,単年カーブ!A2727)=1),0,1)</f>
        <v>1</v>
      </c>
      <c r="O2727">
        <f t="shared" si="295"/>
        <v>36</v>
      </c>
      <c r="P2727">
        <f t="shared" si="299"/>
        <v>1</v>
      </c>
      <c r="Q2727">
        <f t="shared" si="300"/>
        <v>1</v>
      </c>
    </row>
    <row r="2728" spans="1:17" ht="19.5" x14ac:dyDescent="0.4">
      <c r="A2728" s="33">
        <f t="shared" si="294"/>
        <v>46534</v>
      </c>
      <c r="B2728" s="27" t="str">
        <f t="shared" si="296"/>
        <v>(木)</v>
      </c>
      <c r="C2728" s="34">
        <v>0.75</v>
      </c>
      <c r="D2728" s="16" t="s">
        <v>18</v>
      </c>
      <c r="E2728" s="35">
        <v>0.77083333333333304</v>
      </c>
      <c r="F2728" s="50">
        <f>IF(COUNTIF('リスト（不使用）'!$A$5:$A$6,単年カーブ!$A$1),"希望数量入力ください",'単年（2027年度）'!$E$12*単年カーブ!$R$3+'単年（2027年度）'!$E$12*(1-単年カーブ!$R$3)*単年カーブ!Q2728)</f>
        <v>0</v>
      </c>
      <c r="G2728" s="47">
        <f t="shared" si="297"/>
        <v>0</v>
      </c>
      <c r="M2728">
        <f t="shared" si="298"/>
        <v>5</v>
      </c>
      <c r="N2728">
        <f>IF(OR(WEEKDAY(A2728)=1,WEEKDAY(A2728)=7,COUNTIF('2027祝日等（不使用）'!$A$1:$A$20,単年カーブ!A2728)=1),0,1)</f>
        <v>1</v>
      </c>
      <c r="O2728">
        <f t="shared" si="295"/>
        <v>37</v>
      </c>
      <c r="P2728">
        <f t="shared" si="299"/>
        <v>1</v>
      </c>
      <c r="Q2728">
        <f t="shared" si="300"/>
        <v>1</v>
      </c>
    </row>
    <row r="2729" spans="1:17" ht="19.5" x14ac:dyDescent="0.4">
      <c r="A2729" s="33">
        <f t="shared" si="294"/>
        <v>46534</v>
      </c>
      <c r="B2729" s="27" t="str">
        <f t="shared" si="296"/>
        <v>(木)</v>
      </c>
      <c r="C2729" s="34">
        <v>0.77083333333333304</v>
      </c>
      <c r="D2729" s="16" t="s">
        <v>18</v>
      </c>
      <c r="E2729" s="35">
        <v>0.79166666666666696</v>
      </c>
      <c r="F2729" s="50">
        <f>IF(COUNTIF('リスト（不使用）'!$A$5:$A$6,単年カーブ!$A$1),"希望数量入力ください",'単年（2027年度）'!$E$12*単年カーブ!$R$3+'単年（2027年度）'!$E$12*(1-単年カーブ!$R$3)*単年カーブ!Q2729)</f>
        <v>0</v>
      </c>
      <c r="G2729" s="47">
        <f t="shared" si="297"/>
        <v>0</v>
      </c>
      <c r="M2729">
        <f t="shared" si="298"/>
        <v>5</v>
      </c>
      <c r="N2729">
        <f>IF(OR(WEEKDAY(A2729)=1,WEEKDAY(A2729)=7,COUNTIF('2027祝日等（不使用）'!$A$1:$A$20,単年カーブ!A2729)=1),0,1)</f>
        <v>1</v>
      </c>
      <c r="O2729">
        <f t="shared" si="295"/>
        <v>38</v>
      </c>
      <c r="P2729">
        <f t="shared" si="299"/>
        <v>1</v>
      </c>
      <c r="Q2729">
        <f t="shared" si="300"/>
        <v>1</v>
      </c>
    </row>
    <row r="2730" spans="1:17" ht="19.5" x14ac:dyDescent="0.4">
      <c r="A2730" s="33">
        <f t="shared" si="294"/>
        <v>46534</v>
      </c>
      <c r="B2730" s="27" t="str">
        <f t="shared" si="296"/>
        <v>(木)</v>
      </c>
      <c r="C2730" s="34">
        <v>0.79166666666666696</v>
      </c>
      <c r="D2730" s="16" t="s">
        <v>18</v>
      </c>
      <c r="E2730" s="35">
        <v>0.8125</v>
      </c>
      <c r="F2730" s="50">
        <f>IF(COUNTIF('リスト（不使用）'!$A$5:$A$6,単年カーブ!$A$1),"希望数量入力ください",'単年（2027年度）'!$E$12*単年カーブ!$R$3+'単年（2027年度）'!$E$12*(1-単年カーブ!$R$3)*単年カーブ!Q2730)</f>
        <v>0</v>
      </c>
      <c r="G2730" s="47">
        <f t="shared" si="297"/>
        <v>0</v>
      </c>
      <c r="M2730">
        <f t="shared" si="298"/>
        <v>5</v>
      </c>
      <c r="N2730">
        <f>IF(OR(WEEKDAY(A2730)=1,WEEKDAY(A2730)=7,COUNTIF('2027祝日等（不使用）'!$A$1:$A$20,単年カーブ!A2730)=1),0,1)</f>
        <v>1</v>
      </c>
      <c r="O2730">
        <f t="shared" si="295"/>
        <v>39</v>
      </c>
      <c r="P2730">
        <f t="shared" si="299"/>
        <v>1</v>
      </c>
      <c r="Q2730">
        <f t="shared" si="300"/>
        <v>1</v>
      </c>
    </row>
    <row r="2731" spans="1:17" ht="19.5" x14ac:dyDescent="0.4">
      <c r="A2731" s="33">
        <f t="shared" si="294"/>
        <v>46534</v>
      </c>
      <c r="B2731" s="27" t="str">
        <f t="shared" si="296"/>
        <v>(木)</v>
      </c>
      <c r="C2731" s="34">
        <v>0.8125</v>
      </c>
      <c r="D2731" s="16" t="s">
        <v>18</v>
      </c>
      <c r="E2731" s="35">
        <v>0.83333333333333304</v>
      </c>
      <c r="F2731" s="50">
        <f>IF(COUNTIF('リスト（不使用）'!$A$5:$A$6,単年カーブ!$A$1),"希望数量入力ください",'単年（2027年度）'!$E$12*単年カーブ!$R$3+'単年（2027年度）'!$E$12*(1-単年カーブ!$R$3)*単年カーブ!Q2731)</f>
        <v>0</v>
      </c>
      <c r="G2731" s="47">
        <f t="shared" si="297"/>
        <v>0</v>
      </c>
      <c r="M2731">
        <f t="shared" si="298"/>
        <v>5</v>
      </c>
      <c r="N2731">
        <f>IF(OR(WEEKDAY(A2731)=1,WEEKDAY(A2731)=7,COUNTIF('2027祝日等（不使用）'!$A$1:$A$20,単年カーブ!A2731)=1),0,1)</f>
        <v>1</v>
      </c>
      <c r="O2731">
        <f t="shared" si="295"/>
        <v>40</v>
      </c>
      <c r="P2731">
        <f t="shared" si="299"/>
        <v>1</v>
      </c>
      <c r="Q2731">
        <f t="shared" si="300"/>
        <v>1</v>
      </c>
    </row>
    <row r="2732" spans="1:17" ht="19.5" x14ac:dyDescent="0.4">
      <c r="A2732" s="33">
        <f t="shared" si="294"/>
        <v>46534</v>
      </c>
      <c r="B2732" s="27" t="str">
        <f t="shared" si="296"/>
        <v>(木)</v>
      </c>
      <c r="C2732" s="34">
        <v>0.83333333333333304</v>
      </c>
      <c r="D2732" s="16" t="s">
        <v>18</v>
      </c>
      <c r="E2732" s="35">
        <v>0.85416666666666696</v>
      </c>
      <c r="F2732" s="50">
        <f>IF(COUNTIF('リスト（不使用）'!$A$5:$A$6,単年カーブ!$A$1),"希望数量入力ください",'単年（2027年度）'!$E$12*単年カーブ!$R$3+'単年（2027年度）'!$E$12*(1-単年カーブ!$R$3)*単年カーブ!Q2732)</f>
        <v>0</v>
      </c>
      <c r="G2732" s="47">
        <f t="shared" si="297"/>
        <v>0</v>
      </c>
      <c r="M2732">
        <f t="shared" si="298"/>
        <v>5</v>
      </c>
      <c r="N2732">
        <f>IF(OR(WEEKDAY(A2732)=1,WEEKDAY(A2732)=7,COUNTIF('2027祝日等（不使用）'!$A$1:$A$20,単年カーブ!A2732)=1),0,1)</f>
        <v>1</v>
      </c>
      <c r="O2732">
        <f t="shared" si="295"/>
        <v>41</v>
      </c>
      <c r="P2732">
        <f t="shared" si="299"/>
        <v>0</v>
      </c>
      <c r="Q2732">
        <f t="shared" si="300"/>
        <v>0</v>
      </c>
    </row>
    <row r="2733" spans="1:17" ht="19.5" x14ac:dyDescent="0.4">
      <c r="A2733" s="33">
        <f t="shared" si="294"/>
        <v>46534</v>
      </c>
      <c r="B2733" s="27" t="str">
        <f t="shared" si="296"/>
        <v>(木)</v>
      </c>
      <c r="C2733" s="34">
        <v>0.85416666666666696</v>
      </c>
      <c r="D2733" s="16" t="s">
        <v>18</v>
      </c>
      <c r="E2733" s="35">
        <v>0.875</v>
      </c>
      <c r="F2733" s="50">
        <f>IF(COUNTIF('リスト（不使用）'!$A$5:$A$6,単年カーブ!$A$1),"希望数量入力ください",'単年（2027年度）'!$E$12*単年カーブ!$R$3+'単年（2027年度）'!$E$12*(1-単年カーブ!$R$3)*単年カーブ!Q2733)</f>
        <v>0</v>
      </c>
      <c r="G2733" s="47">
        <f t="shared" si="297"/>
        <v>0</v>
      </c>
      <c r="M2733">
        <f t="shared" si="298"/>
        <v>5</v>
      </c>
      <c r="N2733">
        <f>IF(OR(WEEKDAY(A2733)=1,WEEKDAY(A2733)=7,COUNTIF('2027祝日等（不使用）'!$A$1:$A$20,単年カーブ!A2733)=1),0,1)</f>
        <v>1</v>
      </c>
      <c r="O2733">
        <f t="shared" si="295"/>
        <v>42</v>
      </c>
      <c r="P2733">
        <f t="shared" si="299"/>
        <v>0</v>
      </c>
      <c r="Q2733">
        <f t="shared" si="300"/>
        <v>0</v>
      </c>
    </row>
    <row r="2734" spans="1:17" ht="19.5" x14ac:dyDescent="0.4">
      <c r="A2734" s="33">
        <f t="shared" si="294"/>
        <v>46534</v>
      </c>
      <c r="B2734" s="27" t="str">
        <f t="shared" si="296"/>
        <v>(木)</v>
      </c>
      <c r="C2734" s="34">
        <v>0.875</v>
      </c>
      <c r="D2734" s="16" t="s">
        <v>18</v>
      </c>
      <c r="E2734" s="35">
        <v>0.89583333333333304</v>
      </c>
      <c r="F2734" s="50">
        <f>IF(COUNTIF('リスト（不使用）'!$A$5:$A$6,単年カーブ!$A$1),"希望数量入力ください",'単年（2027年度）'!$E$12*単年カーブ!$R$3+'単年（2027年度）'!$E$12*(1-単年カーブ!$R$3)*単年カーブ!Q2734)</f>
        <v>0</v>
      </c>
      <c r="G2734" s="47">
        <f t="shared" si="297"/>
        <v>0</v>
      </c>
      <c r="M2734">
        <f t="shared" si="298"/>
        <v>5</v>
      </c>
      <c r="N2734">
        <f>IF(OR(WEEKDAY(A2734)=1,WEEKDAY(A2734)=7,COUNTIF('2027祝日等（不使用）'!$A$1:$A$20,単年カーブ!A2734)=1),0,1)</f>
        <v>1</v>
      </c>
      <c r="O2734">
        <f t="shared" si="295"/>
        <v>43</v>
      </c>
      <c r="P2734">
        <f t="shared" si="299"/>
        <v>0</v>
      </c>
      <c r="Q2734">
        <f t="shared" si="300"/>
        <v>0</v>
      </c>
    </row>
    <row r="2735" spans="1:17" ht="19.5" x14ac:dyDescent="0.4">
      <c r="A2735" s="33">
        <f t="shared" si="294"/>
        <v>46534</v>
      </c>
      <c r="B2735" s="27" t="str">
        <f t="shared" si="296"/>
        <v>(木)</v>
      </c>
      <c r="C2735" s="34">
        <v>0.89583333333333304</v>
      </c>
      <c r="D2735" s="16" t="s">
        <v>18</v>
      </c>
      <c r="E2735" s="35">
        <v>0.91666666666666696</v>
      </c>
      <c r="F2735" s="50">
        <f>IF(COUNTIF('リスト（不使用）'!$A$5:$A$6,単年カーブ!$A$1),"希望数量入力ください",'単年（2027年度）'!$E$12*単年カーブ!$R$3+'単年（2027年度）'!$E$12*(1-単年カーブ!$R$3)*単年カーブ!Q2735)</f>
        <v>0</v>
      </c>
      <c r="G2735" s="47">
        <f t="shared" si="297"/>
        <v>0</v>
      </c>
      <c r="M2735">
        <f t="shared" si="298"/>
        <v>5</v>
      </c>
      <c r="N2735">
        <f>IF(OR(WEEKDAY(A2735)=1,WEEKDAY(A2735)=7,COUNTIF('2027祝日等（不使用）'!$A$1:$A$20,単年カーブ!A2735)=1),0,1)</f>
        <v>1</v>
      </c>
      <c r="O2735">
        <f t="shared" si="295"/>
        <v>44</v>
      </c>
      <c r="P2735">
        <f t="shared" si="299"/>
        <v>0</v>
      </c>
      <c r="Q2735">
        <f t="shared" si="300"/>
        <v>0</v>
      </c>
    </row>
    <row r="2736" spans="1:17" ht="19.5" x14ac:dyDescent="0.4">
      <c r="A2736" s="33">
        <f t="shared" si="294"/>
        <v>46534</v>
      </c>
      <c r="B2736" s="27" t="str">
        <f t="shared" si="296"/>
        <v>(木)</v>
      </c>
      <c r="C2736" s="34">
        <v>0.91666666666666696</v>
      </c>
      <c r="D2736" s="16" t="s">
        <v>18</v>
      </c>
      <c r="E2736" s="35">
        <v>0.9375</v>
      </c>
      <c r="F2736" s="50">
        <f>IF(COUNTIF('リスト（不使用）'!$A$5:$A$6,単年カーブ!$A$1),"希望数量入力ください",'単年（2027年度）'!$E$12*単年カーブ!$R$3+'単年（2027年度）'!$E$12*(1-単年カーブ!$R$3)*単年カーブ!Q2736)</f>
        <v>0</v>
      </c>
      <c r="G2736" s="47">
        <f t="shared" si="297"/>
        <v>0</v>
      </c>
      <c r="M2736">
        <f t="shared" si="298"/>
        <v>5</v>
      </c>
      <c r="N2736">
        <f>IF(OR(WEEKDAY(A2736)=1,WEEKDAY(A2736)=7,COUNTIF('2027祝日等（不使用）'!$A$1:$A$20,単年カーブ!A2736)=1),0,1)</f>
        <v>1</v>
      </c>
      <c r="O2736">
        <f t="shared" si="295"/>
        <v>45</v>
      </c>
      <c r="P2736">
        <f t="shared" si="299"/>
        <v>0</v>
      </c>
      <c r="Q2736">
        <f t="shared" si="300"/>
        <v>0</v>
      </c>
    </row>
    <row r="2737" spans="1:17" ht="19.5" x14ac:dyDescent="0.4">
      <c r="A2737" s="33">
        <f t="shared" si="294"/>
        <v>46534</v>
      </c>
      <c r="B2737" s="27" t="str">
        <f t="shared" si="296"/>
        <v>(木)</v>
      </c>
      <c r="C2737" s="34">
        <v>0.9375</v>
      </c>
      <c r="D2737" s="16" t="s">
        <v>18</v>
      </c>
      <c r="E2737" s="35">
        <v>0.95833333333333304</v>
      </c>
      <c r="F2737" s="50">
        <f>IF(COUNTIF('リスト（不使用）'!$A$5:$A$6,単年カーブ!$A$1),"希望数量入力ください",'単年（2027年度）'!$E$12*単年カーブ!$R$3+'単年（2027年度）'!$E$12*(1-単年カーブ!$R$3)*単年カーブ!Q2737)</f>
        <v>0</v>
      </c>
      <c r="G2737" s="47">
        <f t="shared" si="297"/>
        <v>0</v>
      </c>
      <c r="M2737">
        <f t="shared" si="298"/>
        <v>5</v>
      </c>
      <c r="N2737">
        <f>IF(OR(WEEKDAY(A2737)=1,WEEKDAY(A2737)=7,COUNTIF('2027祝日等（不使用）'!$A$1:$A$20,単年カーブ!A2737)=1),0,1)</f>
        <v>1</v>
      </c>
      <c r="O2737">
        <f t="shared" si="295"/>
        <v>46</v>
      </c>
      <c r="P2737">
        <f t="shared" si="299"/>
        <v>0</v>
      </c>
      <c r="Q2737">
        <f t="shared" si="300"/>
        <v>0</v>
      </c>
    </row>
    <row r="2738" spans="1:17" ht="19.5" x14ac:dyDescent="0.4">
      <c r="A2738" s="33">
        <f t="shared" si="294"/>
        <v>46534</v>
      </c>
      <c r="B2738" s="27" t="str">
        <f t="shared" si="296"/>
        <v>(木)</v>
      </c>
      <c r="C2738" s="34">
        <v>0.95833333333333304</v>
      </c>
      <c r="D2738" s="16" t="s">
        <v>18</v>
      </c>
      <c r="E2738" s="35">
        <v>0.97916666666666696</v>
      </c>
      <c r="F2738" s="50">
        <f>IF(COUNTIF('リスト（不使用）'!$A$5:$A$6,単年カーブ!$A$1),"希望数量入力ください",'単年（2027年度）'!$E$12*単年カーブ!$R$3+'単年（2027年度）'!$E$12*(1-単年カーブ!$R$3)*単年カーブ!Q2738)</f>
        <v>0</v>
      </c>
      <c r="G2738" s="47">
        <f t="shared" si="297"/>
        <v>0</v>
      </c>
      <c r="M2738">
        <f t="shared" si="298"/>
        <v>5</v>
      </c>
      <c r="N2738">
        <f>IF(OR(WEEKDAY(A2738)=1,WEEKDAY(A2738)=7,COUNTIF('2027祝日等（不使用）'!$A$1:$A$20,単年カーブ!A2738)=1),0,1)</f>
        <v>1</v>
      </c>
      <c r="O2738">
        <f t="shared" si="295"/>
        <v>47</v>
      </c>
      <c r="P2738">
        <f t="shared" si="299"/>
        <v>0</v>
      </c>
      <c r="Q2738">
        <f t="shared" si="300"/>
        <v>0</v>
      </c>
    </row>
    <row r="2739" spans="1:17" ht="19.5" x14ac:dyDescent="0.4">
      <c r="A2739" s="33">
        <f t="shared" si="294"/>
        <v>46534</v>
      </c>
      <c r="B2739" s="27" t="str">
        <f t="shared" si="296"/>
        <v>(木)</v>
      </c>
      <c r="C2739" s="34">
        <v>0.97916666666666696</v>
      </c>
      <c r="D2739" s="16" t="s">
        <v>18</v>
      </c>
      <c r="E2739" s="35" t="s">
        <v>17</v>
      </c>
      <c r="F2739" s="50">
        <f>IF(COUNTIF('リスト（不使用）'!$A$5:$A$6,単年カーブ!$A$1),"希望数量入力ください",'単年（2027年度）'!$E$12*単年カーブ!$R$3+'単年（2027年度）'!$E$12*(1-単年カーブ!$R$3)*単年カーブ!Q2739)</f>
        <v>0</v>
      </c>
      <c r="G2739" s="47">
        <f t="shared" si="297"/>
        <v>0</v>
      </c>
      <c r="M2739">
        <f t="shared" si="298"/>
        <v>5</v>
      </c>
      <c r="N2739">
        <f>IF(OR(WEEKDAY(A2739)=1,WEEKDAY(A2739)=7,COUNTIF('2027祝日等（不使用）'!$A$1:$A$20,単年カーブ!A2739)=1),0,1)</f>
        <v>1</v>
      </c>
      <c r="O2739">
        <f t="shared" si="295"/>
        <v>48</v>
      </c>
      <c r="P2739">
        <f t="shared" si="299"/>
        <v>0</v>
      </c>
      <c r="Q2739">
        <f t="shared" si="300"/>
        <v>0</v>
      </c>
    </row>
    <row r="2740" spans="1:17" ht="19.5" x14ac:dyDescent="0.4">
      <c r="A2740" s="33">
        <f t="shared" ref="A2740:A2803" si="301">A2692+1</f>
        <v>46535</v>
      </c>
      <c r="B2740" s="27" t="str">
        <f t="shared" si="296"/>
        <v>(金)</v>
      </c>
      <c r="C2740" s="34">
        <v>0</v>
      </c>
      <c r="D2740" s="16" t="s">
        <v>18</v>
      </c>
      <c r="E2740" s="35">
        <v>2.0833333333333332E-2</v>
      </c>
      <c r="F2740" s="50">
        <f>IF(COUNTIF('リスト（不使用）'!$A$5:$A$6,単年カーブ!$A$1),"希望数量入力ください",'単年（2027年度）'!$E$12*単年カーブ!$R$3+'単年（2027年度）'!$E$12*(1-単年カーブ!$R$3)*単年カーブ!Q2740)</f>
        <v>0</v>
      </c>
      <c r="G2740" s="47">
        <f t="shared" si="297"/>
        <v>0</v>
      </c>
      <c r="M2740">
        <f t="shared" si="298"/>
        <v>5</v>
      </c>
      <c r="N2740">
        <f>IF(OR(WEEKDAY(A2740)=1,WEEKDAY(A2740)=7,COUNTIF('2027祝日等（不使用）'!$A$1:$A$20,単年カーブ!A2740)=1),0,1)</f>
        <v>1</v>
      </c>
      <c r="O2740">
        <f t="shared" ref="O2740:O2803" si="302">O2692</f>
        <v>1</v>
      </c>
      <c r="P2740">
        <f t="shared" si="299"/>
        <v>0</v>
      </c>
      <c r="Q2740">
        <f t="shared" si="300"/>
        <v>0</v>
      </c>
    </row>
    <row r="2741" spans="1:17" ht="19.5" x14ac:dyDescent="0.4">
      <c r="A2741" s="33">
        <f t="shared" si="301"/>
        <v>46535</v>
      </c>
      <c r="B2741" s="27" t="str">
        <f t="shared" si="296"/>
        <v>(金)</v>
      </c>
      <c r="C2741" s="34">
        <v>2.0833333333333332E-2</v>
      </c>
      <c r="D2741" s="16" t="s">
        <v>18</v>
      </c>
      <c r="E2741" s="35">
        <v>4.1666666666666664E-2</v>
      </c>
      <c r="F2741" s="50">
        <f>IF(COUNTIF('リスト（不使用）'!$A$5:$A$6,単年カーブ!$A$1),"希望数量入力ください",'単年（2027年度）'!$E$12*単年カーブ!$R$3+'単年（2027年度）'!$E$12*(1-単年カーブ!$R$3)*単年カーブ!Q2741)</f>
        <v>0</v>
      </c>
      <c r="G2741" s="47">
        <f t="shared" si="297"/>
        <v>0</v>
      </c>
      <c r="M2741">
        <f t="shared" si="298"/>
        <v>5</v>
      </c>
      <c r="N2741">
        <f>IF(OR(WEEKDAY(A2741)=1,WEEKDAY(A2741)=7,COUNTIF('2027祝日等（不使用）'!$A$1:$A$20,単年カーブ!A2741)=1),0,1)</f>
        <v>1</v>
      </c>
      <c r="O2741">
        <f t="shared" si="302"/>
        <v>2</v>
      </c>
      <c r="P2741">
        <f t="shared" si="299"/>
        <v>0</v>
      </c>
      <c r="Q2741">
        <f t="shared" si="300"/>
        <v>0</v>
      </c>
    </row>
    <row r="2742" spans="1:17" ht="19.5" x14ac:dyDescent="0.4">
      <c r="A2742" s="33">
        <f t="shared" si="301"/>
        <v>46535</v>
      </c>
      <c r="B2742" s="27" t="str">
        <f t="shared" si="296"/>
        <v>(金)</v>
      </c>
      <c r="C2742" s="34">
        <v>4.1666666666666664E-2</v>
      </c>
      <c r="D2742" s="16" t="s">
        <v>18</v>
      </c>
      <c r="E2742" s="35">
        <v>6.25E-2</v>
      </c>
      <c r="F2742" s="50">
        <f>IF(COUNTIF('リスト（不使用）'!$A$5:$A$6,単年カーブ!$A$1),"希望数量入力ください",'単年（2027年度）'!$E$12*単年カーブ!$R$3+'単年（2027年度）'!$E$12*(1-単年カーブ!$R$3)*単年カーブ!Q2742)</f>
        <v>0</v>
      </c>
      <c r="G2742" s="47">
        <f t="shared" si="297"/>
        <v>0</v>
      </c>
      <c r="M2742">
        <f t="shared" si="298"/>
        <v>5</v>
      </c>
      <c r="N2742">
        <f>IF(OR(WEEKDAY(A2742)=1,WEEKDAY(A2742)=7,COUNTIF('2027祝日等（不使用）'!$A$1:$A$20,単年カーブ!A2742)=1),0,1)</f>
        <v>1</v>
      </c>
      <c r="O2742">
        <f t="shared" si="302"/>
        <v>3</v>
      </c>
      <c r="P2742">
        <f t="shared" si="299"/>
        <v>0</v>
      </c>
      <c r="Q2742">
        <f t="shared" si="300"/>
        <v>0</v>
      </c>
    </row>
    <row r="2743" spans="1:17" ht="19.5" x14ac:dyDescent="0.4">
      <c r="A2743" s="33">
        <f t="shared" si="301"/>
        <v>46535</v>
      </c>
      <c r="B2743" s="27" t="str">
        <f t="shared" si="296"/>
        <v>(金)</v>
      </c>
      <c r="C2743" s="34">
        <v>6.25E-2</v>
      </c>
      <c r="D2743" s="16" t="s">
        <v>18</v>
      </c>
      <c r="E2743" s="35">
        <v>8.3333333333333301E-2</v>
      </c>
      <c r="F2743" s="50">
        <f>IF(COUNTIF('リスト（不使用）'!$A$5:$A$6,単年カーブ!$A$1),"希望数量入力ください",'単年（2027年度）'!$E$12*単年カーブ!$R$3+'単年（2027年度）'!$E$12*(1-単年カーブ!$R$3)*単年カーブ!Q2743)</f>
        <v>0</v>
      </c>
      <c r="G2743" s="47">
        <f t="shared" si="297"/>
        <v>0</v>
      </c>
      <c r="M2743">
        <f t="shared" si="298"/>
        <v>5</v>
      </c>
      <c r="N2743">
        <f>IF(OR(WEEKDAY(A2743)=1,WEEKDAY(A2743)=7,COUNTIF('2027祝日等（不使用）'!$A$1:$A$20,単年カーブ!A2743)=1),0,1)</f>
        <v>1</v>
      </c>
      <c r="O2743">
        <f t="shared" si="302"/>
        <v>4</v>
      </c>
      <c r="P2743">
        <f t="shared" si="299"/>
        <v>0</v>
      </c>
      <c r="Q2743">
        <f t="shared" si="300"/>
        <v>0</v>
      </c>
    </row>
    <row r="2744" spans="1:17" ht="19.5" x14ac:dyDescent="0.4">
      <c r="A2744" s="33">
        <f t="shared" si="301"/>
        <v>46535</v>
      </c>
      <c r="B2744" s="27" t="str">
        <f t="shared" si="296"/>
        <v>(金)</v>
      </c>
      <c r="C2744" s="34">
        <v>8.3333333333333301E-2</v>
      </c>
      <c r="D2744" s="16" t="s">
        <v>18</v>
      </c>
      <c r="E2744" s="35">
        <v>0.104166666666667</v>
      </c>
      <c r="F2744" s="50">
        <f>IF(COUNTIF('リスト（不使用）'!$A$5:$A$6,単年カーブ!$A$1),"希望数量入力ください",'単年（2027年度）'!$E$12*単年カーブ!$R$3+'単年（2027年度）'!$E$12*(1-単年カーブ!$R$3)*単年カーブ!Q2744)</f>
        <v>0</v>
      </c>
      <c r="G2744" s="47">
        <f t="shared" si="297"/>
        <v>0</v>
      </c>
      <c r="M2744">
        <f t="shared" si="298"/>
        <v>5</v>
      </c>
      <c r="N2744">
        <f>IF(OR(WEEKDAY(A2744)=1,WEEKDAY(A2744)=7,COUNTIF('2027祝日等（不使用）'!$A$1:$A$20,単年カーブ!A2744)=1),0,1)</f>
        <v>1</v>
      </c>
      <c r="O2744">
        <f t="shared" si="302"/>
        <v>5</v>
      </c>
      <c r="P2744">
        <f t="shared" si="299"/>
        <v>0</v>
      </c>
      <c r="Q2744">
        <f t="shared" si="300"/>
        <v>0</v>
      </c>
    </row>
    <row r="2745" spans="1:17" ht="19.5" x14ac:dyDescent="0.4">
      <c r="A2745" s="33">
        <f t="shared" si="301"/>
        <v>46535</v>
      </c>
      <c r="B2745" s="27" t="str">
        <f t="shared" si="296"/>
        <v>(金)</v>
      </c>
      <c r="C2745" s="34">
        <v>0.104166666666667</v>
      </c>
      <c r="D2745" s="16" t="s">
        <v>18</v>
      </c>
      <c r="E2745" s="35">
        <v>0.125</v>
      </c>
      <c r="F2745" s="50">
        <f>IF(COUNTIF('リスト（不使用）'!$A$5:$A$6,単年カーブ!$A$1),"希望数量入力ください",'単年（2027年度）'!$E$12*単年カーブ!$R$3+'単年（2027年度）'!$E$12*(1-単年カーブ!$R$3)*単年カーブ!Q2745)</f>
        <v>0</v>
      </c>
      <c r="G2745" s="47">
        <f t="shared" si="297"/>
        <v>0</v>
      </c>
      <c r="M2745">
        <f t="shared" si="298"/>
        <v>5</v>
      </c>
      <c r="N2745">
        <f>IF(OR(WEEKDAY(A2745)=1,WEEKDAY(A2745)=7,COUNTIF('2027祝日等（不使用）'!$A$1:$A$20,単年カーブ!A2745)=1),0,1)</f>
        <v>1</v>
      </c>
      <c r="O2745">
        <f t="shared" si="302"/>
        <v>6</v>
      </c>
      <c r="P2745">
        <f t="shared" si="299"/>
        <v>0</v>
      </c>
      <c r="Q2745">
        <f t="shared" si="300"/>
        <v>0</v>
      </c>
    </row>
    <row r="2746" spans="1:17" ht="19.5" x14ac:dyDescent="0.4">
      <c r="A2746" s="33">
        <f t="shared" si="301"/>
        <v>46535</v>
      </c>
      <c r="B2746" s="27" t="str">
        <f t="shared" si="296"/>
        <v>(金)</v>
      </c>
      <c r="C2746" s="34">
        <v>0.125</v>
      </c>
      <c r="D2746" s="16" t="s">
        <v>18</v>
      </c>
      <c r="E2746" s="35">
        <v>0.14583333333333301</v>
      </c>
      <c r="F2746" s="50">
        <f>IF(COUNTIF('リスト（不使用）'!$A$5:$A$6,単年カーブ!$A$1),"希望数量入力ください",'単年（2027年度）'!$E$12*単年カーブ!$R$3+'単年（2027年度）'!$E$12*(1-単年カーブ!$R$3)*単年カーブ!Q2746)</f>
        <v>0</v>
      </c>
      <c r="G2746" s="47">
        <f t="shared" si="297"/>
        <v>0</v>
      </c>
      <c r="M2746">
        <f t="shared" si="298"/>
        <v>5</v>
      </c>
      <c r="N2746">
        <f>IF(OR(WEEKDAY(A2746)=1,WEEKDAY(A2746)=7,COUNTIF('2027祝日等（不使用）'!$A$1:$A$20,単年カーブ!A2746)=1),0,1)</f>
        <v>1</v>
      </c>
      <c r="O2746">
        <f t="shared" si="302"/>
        <v>7</v>
      </c>
      <c r="P2746">
        <f t="shared" si="299"/>
        <v>0</v>
      </c>
      <c r="Q2746">
        <f t="shared" si="300"/>
        <v>0</v>
      </c>
    </row>
    <row r="2747" spans="1:17" ht="19.5" x14ac:dyDescent="0.4">
      <c r="A2747" s="33">
        <f t="shared" si="301"/>
        <v>46535</v>
      </c>
      <c r="B2747" s="27" t="str">
        <f t="shared" si="296"/>
        <v>(金)</v>
      </c>
      <c r="C2747" s="34">
        <v>0.14583333333333301</v>
      </c>
      <c r="D2747" s="16" t="s">
        <v>18</v>
      </c>
      <c r="E2747" s="35">
        <v>0.16666666666666699</v>
      </c>
      <c r="F2747" s="50">
        <f>IF(COUNTIF('リスト（不使用）'!$A$5:$A$6,単年カーブ!$A$1),"希望数量入力ください",'単年（2027年度）'!$E$12*単年カーブ!$R$3+'単年（2027年度）'!$E$12*(1-単年カーブ!$R$3)*単年カーブ!Q2747)</f>
        <v>0</v>
      </c>
      <c r="G2747" s="47">
        <f t="shared" si="297"/>
        <v>0</v>
      </c>
      <c r="M2747">
        <f t="shared" si="298"/>
        <v>5</v>
      </c>
      <c r="N2747">
        <f>IF(OR(WEEKDAY(A2747)=1,WEEKDAY(A2747)=7,COUNTIF('2027祝日等（不使用）'!$A$1:$A$20,単年カーブ!A2747)=1),0,1)</f>
        <v>1</v>
      </c>
      <c r="O2747">
        <f t="shared" si="302"/>
        <v>8</v>
      </c>
      <c r="P2747">
        <f t="shared" si="299"/>
        <v>0</v>
      </c>
      <c r="Q2747">
        <f t="shared" si="300"/>
        <v>0</v>
      </c>
    </row>
    <row r="2748" spans="1:17" ht="19.5" x14ac:dyDescent="0.4">
      <c r="A2748" s="33">
        <f t="shared" si="301"/>
        <v>46535</v>
      </c>
      <c r="B2748" s="27" t="str">
        <f t="shared" si="296"/>
        <v>(金)</v>
      </c>
      <c r="C2748" s="34">
        <v>0.16666666666666699</v>
      </c>
      <c r="D2748" s="16" t="s">
        <v>18</v>
      </c>
      <c r="E2748" s="35">
        <v>0.1875</v>
      </c>
      <c r="F2748" s="50">
        <f>IF(COUNTIF('リスト（不使用）'!$A$5:$A$6,単年カーブ!$A$1),"希望数量入力ください",'単年（2027年度）'!$E$12*単年カーブ!$R$3+'単年（2027年度）'!$E$12*(1-単年カーブ!$R$3)*単年カーブ!Q2748)</f>
        <v>0</v>
      </c>
      <c r="G2748" s="47">
        <f t="shared" si="297"/>
        <v>0</v>
      </c>
      <c r="M2748">
        <f t="shared" si="298"/>
        <v>5</v>
      </c>
      <c r="N2748">
        <f>IF(OR(WEEKDAY(A2748)=1,WEEKDAY(A2748)=7,COUNTIF('2027祝日等（不使用）'!$A$1:$A$20,単年カーブ!A2748)=1),0,1)</f>
        <v>1</v>
      </c>
      <c r="O2748">
        <f t="shared" si="302"/>
        <v>9</v>
      </c>
      <c r="P2748">
        <f t="shared" si="299"/>
        <v>0</v>
      </c>
      <c r="Q2748">
        <f t="shared" si="300"/>
        <v>0</v>
      </c>
    </row>
    <row r="2749" spans="1:17" ht="19.5" x14ac:dyDescent="0.4">
      <c r="A2749" s="33">
        <f t="shared" si="301"/>
        <v>46535</v>
      </c>
      <c r="B2749" s="27" t="str">
        <f t="shared" si="296"/>
        <v>(金)</v>
      </c>
      <c r="C2749" s="34">
        <v>0.1875</v>
      </c>
      <c r="D2749" s="16" t="s">
        <v>18</v>
      </c>
      <c r="E2749" s="35">
        <v>0.20833333333333301</v>
      </c>
      <c r="F2749" s="50">
        <f>IF(COUNTIF('リスト（不使用）'!$A$5:$A$6,単年カーブ!$A$1),"希望数量入力ください",'単年（2027年度）'!$E$12*単年カーブ!$R$3+'単年（2027年度）'!$E$12*(1-単年カーブ!$R$3)*単年カーブ!Q2749)</f>
        <v>0</v>
      </c>
      <c r="G2749" s="47">
        <f t="shared" si="297"/>
        <v>0</v>
      </c>
      <c r="M2749">
        <f t="shared" si="298"/>
        <v>5</v>
      </c>
      <c r="N2749">
        <f>IF(OR(WEEKDAY(A2749)=1,WEEKDAY(A2749)=7,COUNTIF('2027祝日等（不使用）'!$A$1:$A$20,単年カーブ!A2749)=1),0,1)</f>
        <v>1</v>
      </c>
      <c r="O2749">
        <f t="shared" si="302"/>
        <v>10</v>
      </c>
      <c r="P2749">
        <f t="shared" si="299"/>
        <v>0</v>
      </c>
      <c r="Q2749">
        <f t="shared" si="300"/>
        <v>0</v>
      </c>
    </row>
    <row r="2750" spans="1:17" ht="19.5" x14ac:dyDescent="0.4">
      <c r="A2750" s="33">
        <f t="shared" si="301"/>
        <v>46535</v>
      </c>
      <c r="B2750" s="27" t="str">
        <f t="shared" si="296"/>
        <v>(金)</v>
      </c>
      <c r="C2750" s="34">
        <v>0.20833333333333301</v>
      </c>
      <c r="D2750" s="16" t="s">
        <v>18</v>
      </c>
      <c r="E2750" s="35">
        <v>0.22916666666666699</v>
      </c>
      <c r="F2750" s="50">
        <f>IF(COUNTIF('リスト（不使用）'!$A$5:$A$6,単年カーブ!$A$1),"希望数量入力ください",'単年（2027年度）'!$E$12*単年カーブ!$R$3+'単年（2027年度）'!$E$12*(1-単年カーブ!$R$3)*単年カーブ!Q2750)</f>
        <v>0</v>
      </c>
      <c r="G2750" s="47">
        <f t="shared" si="297"/>
        <v>0</v>
      </c>
      <c r="M2750">
        <f t="shared" si="298"/>
        <v>5</v>
      </c>
      <c r="N2750">
        <f>IF(OR(WEEKDAY(A2750)=1,WEEKDAY(A2750)=7,COUNTIF('2027祝日等（不使用）'!$A$1:$A$20,単年カーブ!A2750)=1),0,1)</f>
        <v>1</v>
      </c>
      <c r="O2750">
        <f t="shared" si="302"/>
        <v>11</v>
      </c>
      <c r="P2750">
        <f t="shared" si="299"/>
        <v>0</v>
      </c>
      <c r="Q2750">
        <f t="shared" si="300"/>
        <v>0</v>
      </c>
    </row>
    <row r="2751" spans="1:17" ht="19.5" x14ac:dyDescent="0.4">
      <c r="A2751" s="33">
        <f t="shared" si="301"/>
        <v>46535</v>
      </c>
      <c r="B2751" s="27" t="str">
        <f t="shared" si="296"/>
        <v>(金)</v>
      </c>
      <c r="C2751" s="34">
        <v>0.22916666666666699</v>
      </c>
      <c r="D2751" s="16" t="s">
        <v>18</v>
      </c>
      <c r="E2751" s="35">
        <v>0.25</v>
      </c>
      <c r="F2751" s="50">
        <f>IF(COUNTIF('リスト（不使用）'!$A$5:$A$6,単年カーブ!$A$1),"希望数量入力ください",'単年（2027年度）'!$E$12*単年カーブ!$R$3+'単年（2027年度）'!$E$12*(1-単年カーブ!$R$3)*単年カーブ!Q2751)</f>
        <v>0</v>
      </c>
      <c r="G2751" s="47">
        <f t="shared" si="297"/>
        <v>0</v>
      </c>
      <c r="M2751">
        <f t="shared" si="298"/>
        <v>5</v>
      </c>
      <c r="N2751">
        <f>IF(OR(WEEKDAY(A2751)=1,WEEKDAY(A2751)=7,COUNTIF('2027祝日等（不使用）'!$A$1:$A$20,単年カーブ!A2751)=1),0,1)</f>
        <v>1</v>
      </c>
      <c r="O2751">
        <f t="shared" si="302"/>
        <v>12</v>
      </c>
      <c r="P2751">
        <f t="shared" si="299"/>
        <v>0</v>
      </c>
      <c r="Q2751">
        <f t="shared" si="300"/>
        <v>0</v>
      </c>
    </row>
    <row r="2752" spans="1:17" ht="19.5" x14ac:dyDescent="0.4">
      <c r="A2752" s="33">
        <f t="shared" si="301"/>
        <v>46535</v>
      </c>
      <c r="B2752" s="27" t="str">
        <f t="shared" si="296"/>
        <v>(金)</v>
      </c>
      <c r="C2752" s="34">
        <v>0.25</v>
      </c>
      <c r="D2752" s="16" t="s">
        <v>18</v>
      </c>
      <c r="E2752" s="35">
        <v>0.27083333333333298</v>
      </c>
      <c r="F2752" s="50">
        <f>IF(COUNTIF('リスト（不使用）'!$A$5:$A$6,単年カーブ!$A$1),"希望数量入力ください",'単年（2027年度）'!$E$12*単年カーブ!$R$3+'単年（2027年度）'!$E$12*(1-単年カーブ!$R$3)*単年カーブ!Q2752)</f>
        <v>0</v>
      </c>
      <c r="G2752" s="47">
        <f t="shared" si="297"/>
        <v>0</v>
      </c>
      <c r="M2752">
        <f t="shared" si="298"/>
        <v>5</v>
      </c>
      <c r="N2752">
        <f>IF(OR(WEEKDAY(A2752)=1,WEEKDAY(A2752)=7,COUNTIF('2027祝日等（不使用）'!$A$1:$A$20,単年カーブ!A2752)=1),0,1)</f>
        <v>1</v>
      </c>
      <c r="O2752">
        <f t="shared" si="302"/>
        <v>13</v>
      </c>
      <c r="P2752">
        <f t="shared" si="299"/>
        <v>0</v>
      </c>
      <c r="Q2752">
        <f t="shared" si="300"/>
        <v>0</v>
      </c>
    </row>
    <row r="2753" spans="1:17" ht="19.5" x14ac:dyDescent="0.4">
      <c r="A2753" s="33">
        <f t="shared" si="301"/>
        <v>46535</v>
      </c>
      <c r="B2753" s="27" t="str">
        <f t="shared" si="296"/>
        <v>(金)</v>
      </c>
      <c r="C2753" s="34">
        <v>0.27083333333333298</v>
      </c>
      <c r="D2753" s="16" t="s">
        <v>18</v>
      </c>
      <c r="E2753" s="35">
        <v>0.29166666666666702</v>
      </c>
      <c r="F2753" s="50">
        <f>IF(COUNTIF('リスト（不使用）'!$A$5:$A$6,単年カーブ!$A$1),"希望数量入力ください",'単年（2027年度）'!$E$12*単年カーブ!$R$3+'単年（2027年度）'!$E$12*(1-単年カーブ!$R$3)*単年カーブ!Q2753)</f>
        <v>0</v>
      </c>
      <c r="G2753" s="47">
        <f t="shared" si="297"/>
        <v>0</v>
      </c>
      <c r="M2753">
        <f t="shared" si="298"/>
        <v>5</v>
      </c>
      <c r="N2753">
        <f>IF(OR(WEEKDAY(A2753)=1,WEEKDAY(A2753)=7,COUNTIF('2027祝日等（不使用）'!$A$1:$A$20,単年カーブ!A2753)=1),0,1)</f>
        <v>1</v>
      </c>
      <c r="O2753">
        <f t="shared" si="302"/>
        <v>14</v>
      </c>
      <c r="P2753">
        <f t="shared" si="299"/>
        <v>0</v>
      </c>
      <c r="Q2753">
        <f t="shared" si="300"/>
        <v>0</v>
      </c>
    </row>
    <row r="2754" spans="1:17" ht="19.5" x14ac:dyDescent="0.4">
      <c r="A2754" s="33">
        <f t="shared" si="301"/>
        <v>46535</v>
      </c>
      <c r="B2754" s="27" t="str">
        <f t="shared" si="296"/>
        <v>(金)</v>
      </c>
      <c r="C2754" s="34">
        <v>0.29166666666666702</v>
      </c>
      <c r="D2754" s="16" t="s">
        <v>18</v>
      </c>
      <c r="E2754" s="35">
        <v>0.3125</v>
      </c>
      <c r="F2754" s="50">
        <f>IF(COUNTIF('リスト（不使用）'!$A$5:$A$6,単年カーブ!$A$1),"希望数量入力ください",'単年（2027年度）'!$E$12*単年カーブ!$R$3+'単年（2027年度）'!$E$12*(1-単年カーブ!$R$3)*単年カーブ!Q2754)</f>
        <v>0</v>
      </c>
      <c r="G2754" s="47">
        <f t="shared" si="297"/>
        <v>0</v>
      </c>
      <c r="M2754">
        <f t="shared" si="298"/>
        <v>5</v>
      </c>
      <c r="N2754">
        <f>IF(OR(WEEKDAY(A2754)=1,WEEKDAY(A2754)=7,COUNTIF('2027祝日等（不使用）'!$A$1:$A$20,単年カーブ!A2754)=1),0,1)</f>
        <v>1</v>
      </c>
      <c r="O2754">
        <f t="shared" si="302"/>
        <v>15</v>
      </c>
      <c r="P2754">
        <f t="shared" si="299"/>
        <v>0</v>
      </c>
      <c r="Q2754">
        <f t="shared" si="300"/>
        <v>0</v>
      </c>
    </row>
    <row r="2755" spans="1:17" ht="19.5" x14ac:dyDescent="0.4">
      <c r="A2755" s="33">
        <f t="shared" si="301"/>
        <v>46535</v>
      </c>
      <c r="B2755" s="27" t="str">
        <f t="shared" si="296"/>
        <v>(金)</v>
      </c>
      <c r="C2755" s="34">
        <v>0.3125</v>
      </c>
      <c r="D2755" s="16" t="s">
        <v>18</v>
      </c>
      <c r="E2755" s="35">
        <v>0.33333333333333298</v>
      </c>
      <c r="F2755" s="50">
        <f>IF(COUNTIF('リスト（不使用）'!$A$5:$A$6,単年カーブ!$A$1),"希望数量入力ください",'単年（2027年度）'!$E$12*単年カーブ!$R$3+'単年（2027年度）'!$E$12*(1-単年カーブ!$R$3)*単年カーブ!Q2755)</f>
        <v>0</v>
      </c>
      <c r="G2755" s="47">
        <f t="shared" si="297"/>
        <v>0</v>
      </c>
      <c r="M2755">
        <f t="shared" si="298"/>
        <v>5</v>
      </c>
      <c r="N2755">
        <f>IF(OR(WEEKDAY(A2755)=1,WEEKDAY(A2755)=7,COUNTIF('2027祝日等（不使用）'!$A$1:$A$20,単年カーブ!A2755)=1),0,1)</f>
        <v>1</v>
      </c>
      <c r="O2755">
        <f t="shared" si="302"/>
        <v>16</v>
      </c>
      <c r="P2755">
        <f t="shared" si="299"/>
        <v>0</v>
      </c>
      <c r="Q2755">
        <f t="shared" si="300"/>
        <v>0</v>
      </c>
    </row>
    <row r="2756" spans="1:17" ht="19.5" x14ac:dyDescent="0.4">
      <c r="A2756" s="33">
        <f t="shared" si="301"/>
        <v>46535</v>
      </c>
      <c r="B2756" s="27" t="str">
        <f t="shared" ref="B2756:B2819" si="303">TEXT(A2756,"(aaa)")</f>
        <v>(金)</v>
      </c>
      <c r="C2756" s="34">
        <v>0.33333333333333298</v>
      </c>
      <c r="D2756" s="16" t="s">
        <v>18</v>
      </c>
      <c r="E2756" s="35">
        <v>0.35416666666666702</v>
      </c>
      <c r="F2756" s="50">
        <f>IF(COUNTIF('リスト（不使用）'!$A$5:$A$6,単年カーブ!$A$1),"希望数量入力ください",'単年（2027年度）'!$E$12*単年カーブ!$R$3+'単年（2027年度）'!$E$12*(1-単年カーブ!$R$3)*単年カーブ!Q2756)</f>
        <v>0</v>
      </c>
      <c r="G2756" s="47">
        <f t="shared" ref="G2756:G2819" si="304">F2756/2</f>
        <v>0</v>
      </c>
      <c r="M2756">
        <f t="shared" ref="M2756:M2819" si="305">MONTH(A2756)</f>
        <v>5</v>
      </c>
      <c r="N2756">
        <f>IF(OR(WEEKDAY(A2756)=1,WEEKDAY(A2756)=7,COUNTIF('2027祝日等（不使用）'!$A$1:$A$20,単年カーブ!A2756)=1),0,1)</f>
        <v>1</v>
      </c>
      <c r="O2756">
        <f t="shared" si="302"/>
        <v>17</v>
      </c>
      <c r="P2756">
        <f t="shared" ref="P2756:P2819" si="306">IF(AND(O2756&gt;16,O2756&lt;41),1,0)</f>
        <v>1</v>
      </c>
      <c r="Q2756">
        <f t="shared" ref="Q2756:Q2819" si="307">P2756*N2756</f>
        <v>1</v>
      </c>
    </row>
    <row r="2757" spans="1:17" ht="19.5" x14ac:dyDescent="0.4">
      <c r="A2757" s="33">
        <f t="shared" si="301"/>
        <v>46535</v>
      </c>
      <c r="B2757" s="27" t="str">
        <f t="shared" si="303"/>
        <v>(金)</v>
      </c>
      <c r="C2757" s="34">
        <v>0.35416666666666702</v>
      </c>
      <c r="D2757" s="16" t="s">
        <v>18</v>
      </c>
      <c r="E2757" s="35">
        <v>0.375</v>
      </c>
      <c r="F2757" s="50">
        <f>IF(COUNTIF('リスト（不使用）'!$A$5:$A$6,単年カーブ!$A$1),"希望数量入力ください",'単年（2027年度）'!$E$12*単年カーブ!$R$3+'単年（2027年度）'!$E$12*(1-単年カーブ!$R$3)*単年カーブ!Q2757)</f>
        <v>0</v>
      </c>
      <c r="G2757" s="47">
        <f t="shared" si="304"/>
        <v>0</v>
      </c>
      <c r="M2757">
        <f t="shared" si="305"/>
        <v>5</v>
      </c>
      <c r="N2757">
        <f>IF(OR(WEEKDAY(A2757)=1,WEEKDAY(A2757)=7,COUNTIF('2027祝日等（不使用）'!$A$1:$A$20,単年カーブ!A2757)=1),0,1)</f>
        <v>1</v>
      </c>
      <c r="O2757">
        <f t="shared" si="302"/>
        <v>18</v>
      </c>
      <c r="P2757">
        <f t="shared" si="306"/>
        <v>1</v>
      </c>
      <c r="Q2757">
        <f t="shared" si="307"/>
        <v>1</v>
      </c>
    </row>
    <row r="2758" spans="1:17" ht="19.5" x14ac:dyDescent="0.4">
      <c r="A2758" s="33">
        <f t="shared" si="301"/>
        <v>46535</v>
      </c>
      <c r="B2758" s="27" t="str">
        <f t="shared" si="303"/>
        <v>(金)</v>
      </c>
      <c r="C2758" s="34">
        <v>0.375</v>
      </c>
      <c r="D2758" s="16" t="s">
        <v>18</v>
      </c>
      <c r="E2758" s="35">
        <v>0.39583333333333298</v>
      </c>
      <c r="F2758" s="50">
        <f>IF(COUNTIF('リスト（不使用）'!$A$5:$A$6,単年カーブ!$A$1),"希望数量入力ください",'単年（2027年度）'!$E$12*単年カーブ!$R$3+'単年（2027年度）'!$E$12*(1-単年カーブ!$R$3)*単年カーブ!Q2758)</f>
        <v>0</v>
      </c>
      <c r="G2758" s="47">
        <f t="shared" si="304"/>
        <v>0</v>
      </c>
      <c r="M2758">
        <f t="shared" si="305"/>
        <v>5</v>
      </c>
      <c r="N2758">
        <f>IF(OR(WEEKDAY(A2758)=1,WEEKDAY(A2758)=7,COUNTIF('2027祝日等（不使用）'!$A$1:$A$20,単年カーブ!A2758)=1),0,1)</f>
        <v>1</v>
      </c>
      <c r="O2758">
        <f t="shared" si="302"/>
        <v>19</v>
      </c>
      <c r="P2758">
        <f t="shared" si="306"/>
        <v>1</v>
      </c>
      <c r="Q2758">
        <f t="shared" si="307"/>
        <v>1</v>
      </c>
    </row>
    <row r="2759" spans="1:17" ht="19.5" x14ac:dyDescent="0.4">
      <c r="A2759" s="33">
        <f t="shared" si="301"/>
        <v>46535</v>
      </c>
      <c r="B2759" s="27" t="str">
        <f t="shared" si="303"/>
        <v>(金)</v>
      </c>
      <c r="C2759" s="34">
        <v>0.39583333333333298</v>
      </c>
      <c r="D2759" s="16" t="s">
        <v>18</v>
      </c>
      <c r="E2759" s="35">
        <v>0.41666666666666702</v>
      </c>
      <c r="F2759" s="50">
        <f>IF(COUNTIF('リスト（不使用）'!$A$5:$A$6,単年カーブ!$A$1),"希望数量入力ください",'単年（2027年度）'!$E$12*単年カーブ!$R$3+'単年（2027年度）'!$E$12*(1-単年カーブ!$R$3)*単年カーブ!Q2759)</f>
        <v>0</v>
      </c>
      <c r="G2759" s="47">
        <f t="shared" si="304"/>
        <v>0</v>
      </c>
      <c r="M2759">
        <f t="shared" si="305"/>
        <v>5</v>
      </c>
      <c r="N2759">
        <f>IF(OR(WEEKDAY(A2759)=1,WEEKDAY(A2759)=7,COUNTIF('2027祝日等（不使用）'!$A$1:$A$20,単年カーブ!A2759)=1),0,1)</f>
        <v>1</v>
      </c>
      <c r="O2759">
        <f t="shared" si="302"/>
        <v>20</v>
      </c>
      <c r="P2759">
        <f t="shared" si="306"/>
        <v>1</v>
      </c>
      <c r="Q2759">
        <f t="shared" si="307"/>
        <v>1</v>
      </c>
    </row>
    <row r="2760" spans="1:17" ht="19.5" x14ac:dyDescent="0.4">
      <c r="A2760" s="33">
        <f t="shared" si="301"/>
        <v>46535</v>
      </c>
      <c r="B2760" s="27" t="str">
        <f t="shared" si="303"/>
        <v>(金)</v>
      </c>
      <c r="C2760" s="34">
        <v>0.41666666666666702</v>
      </c>
      <c r="D2760" s="16" t="s">
        <v>18</v>
      </c>
      <c r="E2760" s="35">
        <v>0.4375</v>
      </c>
      <c r="F2760" s="50">
        <f>IF(COUNTIF('リスト（不使用）'!$A$5:$A$6,単年カーブ!$A$1),"希望数量入力ください",'単年（2027年度）'!$E$12*単年カーブ!$R$3+'単年（2027年度）'!$E$12*(1-単年カーブ!$R$3)*単年カーブ!Q2760)</f>
        <v>0</v>
      </c>
      <c r="G2760" s="47">
        <f t="shared" si="304"/>
        <v>0</v>
      </c>
      <c r="M2760">
        <f t="shared" si="305"/>
        <v>5</v>
      </c>
      <c r="N2760">
        <f>IF(OR(WEEKDAY(A2760)=1,WEEKDAY(A2760)=7,COUNTIF('2027祝日等（不使用）'!$A$1:$A$20,単年カーブ!A2760)=1),0,1)</f>
        <v>1</v>
      </c>
      <c r="O2760">
        <f t="shared" si="302"/>
        <v>21</v>
      </c>
      <c r="P2760">
        <f t="shared" si="306"/>
        <v>1</v>
      </c>
      <c r="Q2760">
        <f t="shared" si="307"/>
        <v>1</v>
      </c>
    </row>
    <row r="2761" spans="1:17" ht="19.5" x14ac:dyDescent="0.4">
      <c r="A2761" s="33">
        <f t="shared" si="301"/>
        <v>46535</v>
      </c>
      <c r="B2761" s="27" t="str">
        <f t="shared" si="303"/>
        <v>(金)</v>
      </c>
      <c r="C2761" s="34">
        <v>0.4375</v>
      </c>
      <c r="D2761" s="16" t="s">
        <v>18</v>
      </c>
      <c r="E2761" s="35">
        <v>0.45833333333333298</v>
      </c>
      <c r="F2761" s="50">
        <f>IF(COUNTIF('リスト（不使用）'!$A$5:$A$6,単年カーブ!$A$1),"希望数量入力ください",'単年（2027年度）'!$E$12*単年カーブ!$R$3+'単年（2027年度）'!$E$12*(1-単年カーブ!$R$3)*単年カーブ!Q2761)</f>
        <v>0</v>
      </c>
      <c r="G2761" s="47">
        <f t="shared" si="304"/>
        <v>0</v>
      </c>
      <c r="M2761">
        <f t="shared" si="305"/>
        <v>5</v>
      </c>
      <c r="N2761">
        <f>IF(OR(WEEKDAY(A2761)=1,WEEKDAY(A2761)=7,COUNTIF('2027祝日等（不使用）'!$A$1:$A$20,単年カーブ!A2761)=1),0,1)</f>
        <v>1</v>
      </c>
      <c r="O2761">
        <f t="shared" si="302"/>
        <v>22</v>
      </c>
      <c r="P2761">
        <f t="shared" si="306"/>
        <v>1</v>
      </c>
      <c r="Q2761">
        <f t="shared" si="307"/>
        <v>1</v>
      </c>
    </row>
    <row r="2762" spans="1:17" ht="19.5" x14ac:dyDescent="0.4">
      <c r="A2762" s="33">
        <f t="shared" si="301"/>
        <v>46535</v>
      </c>
      <c r="B2762" s="27" t="str">
        <f t="shared" si="303"/>
        <v>(金)</v>
      </c>
      <c r="C2762" s="34">
        <v>0.45833333333333298</v>
      </c>
      <c r="D2762" s="16" t="s">
        <v>18</v>
      </c>
      <c r="E2762" s="35">
        <v>0.47916666666666702</v>
      </c>
      <c r="F2762" s="50">
        <f>IF(COUNTIF('リスト（不使用）'!$A$5:$A$6,単年カーブ!$A$1),"希望数量入力ください",'単年（2027年度）'!$E$12*単年カーブ!$R$3+'単年（2027年度）'!$E$12*(1-単年カーブ!$R$3)*単年カーブ!Q2762)</f>
        <v>0</v>
      </c>
      <c r="G2762" s="47">
        <f t="shared" si="304"/>
        <v>0</v>
      </c>
      <c r="M2762">
        <f t="shared" si="305"/>
        <v>5</v>
      </c>
      <c r="N2762">
        <f>IF(OR(WEEKDAY(A2762)=1,WEEKDAY(A2762)=7,COUNTIF('2027祝日等（不使用）'!$A$1:$A$20,単年カーブ!A2762)=1),0,1)</f>
        <v>1</v>
      </c>
      <c r="O2762">
        <f t="shared" si="302"/>
        <v>23</v>
      </c>
      <c r="P2762">
        <f t="shared" si="306"/>
        <v>1</v>
      </c>
      <c r="Q2762">
        <f t="shared" si="307"/>
        <v>1</v>
      </c>
    </row>
    <row r="2763" spans="1:17" ht="19.5" x14ac:dyDescent="0.4">
      <c r="A2763" s="33">
        <f t="shared" si="301"/>
        <v>46535</v>
      </c>
      <c r="B2763" s="27" t="str">
        <f t="shared" si="303"/>
        <v>(金)</v>
      </c>
      <c r="C2763" s="34">
        <v>0.47916666666666702</v>
      </c>
      <c r="D2763" s="16" t="s">
        <v>18</v>
      </c>
      <c r="E2763" s="35">
        <v>0.5</v>
      </c>
      <c r="F2763" s="50">
        <f>IF(COUNTIF('リスト（不使用）'!$A$5:$A$6,単年カーブ!$A$1),"希望数量入力ください",'単年（2027年度）'!$E$12*単年カーブ!$R$3+'単年（2027年度）'!$E$12*(1-単年カーブ!$R$3)*単年カーブ!Q2763)</f>
        <v>0</v>
      </c>
      <c r="G2763" s="47">
        <f t="shared" si="304"/>
        <v>0</v>
      </c>
      <c r="M2763">
        <f t="shared" si="305"/>
        <v>5</v>
      </c>
      <c r="N2763">
        <f>IF(OR(WEEKDAY(A2763)=1,WEEKDAY(A2763)=7,COUNTIF('2027祝日等（不使用）'!$A$1:$A$20,単年カーブ!A2763)=1),0,1)</f>
        <v>1</v>
      </c>
      <c r="O2763">
        <f t="shared" si="302"/>
        <v>24</v>
      </c>
      <c r="P2763">
        <f t="shared" si="306"/>
        <v>1</v>
      </c>
      <c r="Q2763">
        <f t="shared" si="307"/>
        <v>1</v>
      </c>
    </row>
    <row r="2764" spans="1:17" ht="19.5" x14ac:dyDescent="0.4">
      <c r="A2764" s="33">
        <f t="shared" si="301"/>
        <v>46535</v>
      </c>
      <c r="B2764" s="27" t="str">
        <f t="shared" si="303"/>
        <v>(金)</v>
      </c>
      <c r="C2764" s="34">
        <v>0.5</v>
      </c>
      <c r="D2764" s="16" t="s">
        <v>18</v>
      </c>
      <c r="E2764" s="35">
        <v>0.52083333333333304</v>
      </c>
      <c r="F2764" s="50">
        <f>IF(COUNTIF('リスト（不使用）'!$A$5:$A$6,単年カーブ!$A$1),"希望数量入力ください",'単年（2027年度）'!$E$12*単年カーブ!$R$3+'単年（2027年度）'!$E$12*(1-単年カーブ!$R$3)*単年カーブ!Q2764)</f>
        <v>0</v>
      </c>
      <c r="G2764" s="47">
        <f t="shared" si="304"/>
        <v>0</v>
      </c>
      <c r="M2764">
        <f t="shared" si="305"/>
        <v>5</v>
      </c>
      <c r="N2764">
        <f>IF(OR(WEEKDAY(A2764)=1,WEEKDAY(A2764)=7,COUNTIF('2027祝日等（不使用）'!$A$1:$A$20,単年カーブ!A2764)=1),0,1)</f>
        <v>1</v>
      </c>
      <c r="O2764">
        <f t="shared" si="302"/>
        <v>25</v>
      </c>
      <c r="P2764">
        <f t="shared" si="306"/>
        <v>1</v>
      </c>
      <c r="Q2764">
        <f t="shared" si="307"/>
        <v>1</v>
      </c>
    </row>
    <row r="2765" spans="1:17" ht="19.5" x14ac:dyDescent="0.4">
      <c r="A2765" s="33">
        <f t="shared" si="301"/>
        <v>46535</v>
      </c>
      <c r="B2765" s="27" t="str">
        <f t="shared" si="303"/>
        <v>(金)</v>
      </c>
      <c r="C2765" s="34">
        <v>0.52083333333333304</v>
      </c>
      <c r="D2765" s="16" t="s">
        <v>18</v>
      </c>
      <c r="E2765" s="35">
        <v>0.54166666666666696</v>
      </c>
      <c r="F2765" s="50">
        <f>IF(COUNTIF('リスト（不使用）'!$A$5:$A$6,単年カーブ!$A$1),"希望数量入力ください",'単年（2027年度）'!$E$12*単年カーブ!$R$3+'単年（2027年度）'!$E$12*(1-単年カーブ!$R$3)*単年カーブ!Q2765)</f>
        <v>0</v>
      </c>
      <c r="G2765" s="47">
        <f t="shared" si="304"/>
        <v>0</v>
      </c>
      <c r="M2765">
        <f t="shared" si="305"/>
        <v>5</v>
      </c>
      <c r="N2765">
        <f>IF(OR(WEEKDAY(A2765)=1,WEEKDAY(A2765)=7,COUNTIF('2027祝日等（不使用）'!$A$1:$A$20,単年カーブ!A2765)=1),0,1)</f>
        <v>1</v>
      </c>
      <c r="O2765">
        <f t="shared" si="302"/>
        <v>26</v>
      </c>
      <c r="P2765">
        <f t="shared" si="306"/>
        <v>1</v>
      </c>
      <c r="Q2765">
        <f t="shared" si="307"/>
        <v>1</v>
      </c>
    </row>
    <row r="2766" spans="1:17" ht="19.5" x14ac:dyDescent="0.4">
      <c r="A2766" s="33">
        <f t="shared" si="301"/>
        <v>46535</v>
      </c>
      <c r="B2766" s="27" t="str">
        <f t="shared" si="303"/>
        <v>(金)</v>
      </c>
      <c r="C2766" s="34">
        <v>0.54166666666666696</v>
      </c>
      <c r="D2766" s="16" t="s">
        <v>18</v>
      </c>
      <c r="E2766" s="35">
        <v>0.5625</v>
      </c>
      <c r="F2766" s="50">
        <f>IF(COUNTIF('リスト（不使用）'!$A$5:$A$6,単年カーブ!$A$1),"希望数量入力ください",'単年（2027年度）'!$E$12*単年カーブ!$R$3+'単年（2027年度）'!$E$12*(1-単年カーブ!$R$3)*単年カーブ!Q2766)</f>
        <v>0</v>
      </c>
      <c r="G2766" s="47">
        <f t="shared" si="304"/>
        <v>0</v>
      </c>
      <c r="M2766">
        <f t="shared" si="305"/>
        <v>5</v>
      </c>
      <c r="N2766">
        <f>IF(OR(WEEKDAY(A2766)=1,WEEKDAY(A2766)=7,COUNTIF('2027祝日等（不使用）'!$A$1:$A$20,単年カーブ!A2766)=1),0,1)</f>
        <v>1</v>
      </c>
      <c r="O2766">
        <f t="shared" si="302"/>
        <v>27</v>
      </c>
      <c r="P2766">
        <f t="shared" si="306"/>
        <v>1</v>
      </c>
      <c r="Q2766">
        <f t="shared" si="307"/>
        <v>1</v>
      </c>
    </row>
    <row r="2767" spans="1:17" ht="19.5" x14ac:dyDescent="0.4">
      <c r="A2767" s="33">
        <f t="shared" si="301"/>
        <v>46535</v>
      </c>
      <c r="B2767" s="27" t="str">
        <f t="shared" si="303"/>
        <v>(金)</v>
      </c>
      <c r="C2767" s="34">
        <v>0.5625</v>
      </c>
      <c r="D2767" s="16" t="s">
        <v>18</v>
      </c>
      <c r="E2767" s="35">
        <v>0.58333333333333304</v>
      </c>
      <c r="F2767" s="50">
        <f>IF(COUNTIF('リスト（不使用）'!$A$5:$A$6,単年カーブ!$A$1),"希望数量入力ください",'単年（2027年度）'!$E$12*単年カーブ!$R$3+'単年（2027年度）'!$E$12*(1-単年カーブ!$R$3)*単年カーブ!Q2767)</f>
        <v>0</v>
      </c>
      <c r="G2767" s="47">
        <f t="shared" si="304"/>
        <v>0</v>
      </c>
      <c r="M2767">
        <f t="shared" si="305"/>
        <v>5</v>
      </c>
      <c r="N2767">
        <f>IF(OR(WEEKDAY(A2767)=1,WEEKDAY(A2767)=7,COUNTIF('2027祝日等（不使用）'!$A$1:$A$20,単年カーブ!A2767)=1),0,1)</f>
        <v>1</v>
      </c>
      <c r="O2767">
        <f t="shared" si="302"/>
        <v>28</v>
      </c>
      <c r="P2767">
        <f t="shared" si="306"/>
        <v>1</v>
      </c>
      <c r="Q2767">
        <f t="shared" si="307"/>
        <v>1</v>
      </c>
    </row>
    <row r="2768" spans="1:17" ht="19.5" x14ac:dyDescent="0.4">
      <c r="A2768" s="33">
        <f t="shared" si="301"/>
        <v>46535</v>
      </c>
      <c r="B2768" s="27" t="str">
        <f t="shared" si="303"/>
        <v>(金)</v>
      </c>
      <c r="C2768" s="34">
        <v>0.58333333333333304</v>
      </c>
      <c r="D2768" s="16" t="s">
        <v>18</v>
      </c>
      <c r="E2768" s="35">
        <v>0.60416666666666696</v>
      </c>
      <c r="F2768" s="50">
        <f>IF(COUNTIF('リスト（不使用）'!$A$5:$A$6,単年カーブ!$A$1),"希望数量入力ください",'単年（2027年度）'!$E$12*単年カーブ!$R$3+'単年（2027年度）'!$E$12*(1-単年カーブ!$R$3)*単年カーブ!Q2768)</f>
        <v>0</v>
      </c>
      <c r="G2768" s="47">
        <f t="shared" si="304"/>
        <v>0</v>
      </c>
      <c r="M2768">
        <f t="shared" si="305"/>
        <v>5</v>
      </c>
      <c r="N2768">
        <f>IF(OR(WEEKDAY(A2768)=1,WEEKDAY(A2768)=7,COUNTIF('2027祝日等（不使用）'!$A$1:$A$20,単年カーブ!A2768)=1),0,1)</f>
        <v>1</v>
      </c>
      <c r="O2768">
        <f t="shared" si="302"/>
        <v>29</v>
      </c>
      <c r="P2768">
        <f t="shared" si="306"/>
        <v>1</v>
      </c>
      <c r="Q2768">
        <f t="shared" si="307"/>
        <v>1</v>
      </c>
    </row>
    <row r="2769" spans="1:17" ht="19.5" x14ac:dyDescent="0.4">
      <c r="A2769" s="33">
        <f t="shared" si="301"/>
        <v>46535</v>
      </c>
      <c r="B2769" s="27" t="str">
        <f t="shared" si="303"/>
        <v>(金)</v>
      </c>
      <c r="C2769" s="34">
        <v>0.60416666666666696</v>
      </c>
      <c r="D2769" s="16" t="s">
        <v>18</v>
      </c>
      <c r="E2769" s="35">
        <v>0.625</v>
      </c>
      <c r="F2769" s="50">
        <f>IF(COUNTIF('リスト（不使用）'!$A$5:$A$6,単年カーブ!$A$1),"希望数量入力ください",'単年（2027年度）'!$E$12*単年カーブ!$R$3+'単年（2027年度）'!$E$12*(1-単年カーブ!$R$3)*単年カーブ!Q2769)</f>
        <v>0</v>
      </c>
      <c r="G2769" s="47">
        <f t="shared" si="304"/>
        <v>0</v>
      </c>
      <c r="M2769">
        <f t="shared" si="305"/>
        <v>5</v>
      </c>
      <c r="N2769">
        <f>IF(OR(WEEKDAY(A2769)=1,WEEKDAY(A2769)=7,COUNTIF('2027祝日等（不使用）'!$A$1:$A$20,単年カーブ!A2769)=1),0,1)</f>
        <v>1</v>
      </c>
      <c r="O2769">
        <f t="shared" si="302"/>
        <v>30</v>
      </c>
      <c r="P2769">
        <f t="shared" si="306"/>
        <v>1</v>
      </c>
      <c r="Q2769">
        <f t="shared" si="307"/>
        <v>1</v>
      </c>
    </row>
    <row r="2770" spans="1:17" ht="19.5" x14ac:dyDescent="0.4">
      <c r="A2770" s="33">
        <f t="shared" si="301"/>
        <v>46535</v>
      </c>
      <c r="B2770" s="27" t="str">
        <f t="shared" si="303"/>
        <v>(金)</v>
      </c>
      <c r="C2770" s="34">
        <v>0.625</v>
      </c>
      <c r="D2770" s="16" t="s">
        <v>18</v>
      </c>
      <c r="E2770" s="35">
        <v>0.64583333333333304</v>
      </c>
      <c r="F2770" s="50">
        <f>IF(COUNTIF('リスト（不使用）'!$A$5:$A$6,単年カーブ!$A$1),"希望数量入力ください",'単年（2027年度）'!$E$12*単年カーブ!$R$3+'単年（2027年度）'!$E$12*(1-単年カーブ!$R$3)*単年カーブ!Q2770)</f>
        <v>0</v>
      </c>
      <c r="G2770" s="47">
        <f t="shared" si="304"/>
        <v>0</v>
      </c>
      <c r="M2770">
        <f t="shared" si="305"/>
        <v>5</v>
      </c>
      <c r="N2770">
        <f>IF(OR(WEEKDAY(A2770)=1,WEEKDAY(A2770)=7,COUNTIF('2027祝日等（不使用）'!$A$1:$A$20,単年カーブ!A2770)=1),0,1)</f>
        <v>1</v>
      </c>
      <c r="O2770">
        <f t="shared" si="302"/>
        <v>31</v>
      </c>
      <c r="P2770">
        <f t="shared" si="306"/>
        <v>1</v>
      </c>
      <c r="Q2770">
        <f t="shared" si="307"/>
        <v>1</v>
      </c>
    </row>
    <row r="2771" spans="1:17" ht="19.5" x14ac:dyDescent="0.4">
      <c r="A2771" s="33">
        <f t="shared" si="301"/>
        <v>46535</v>
      </c>
      <c r="B2771" s="27" t="str">
        <f t="shared" si="303"/>
        <v>(金)</v>
      </c>
      <c r="C2771" s="34">
        <v>0.64583333333333304</v>
      </c>
      <c r="D2771" s="16" t="s">
        <v>18</v>
      </c>
      <c r="E2771" s="35">
        <v>0.66666666666666696</v>
      </c>
      <c r="F2771" s="50">
        <f>IF(COUNTIF('リスト（不使用）'!$A$5:$A$6,単年カーブ!$A$1),"希望数量入力ください",'単年（2027年度）'!$E$12*単年カーブ!$R$3+'単年（2027年度）'!$E$12*(1-単年カーブ!$R$3)*単年カーブ!Q2771)</f>
        <v>0</v>
      </c>
      <c r="G2771" s="47">
        <f t="shared" si="304"/>
        <v>0</v>
      </c>
      <c r="M2771">
        <f t="shared" si="305"/>
        <v>5</v>
      </c>
      <c r="N2771">
        <f>IF(OR(WEEKDAY(A2771)=1,WEEKDAY(A2771)=7,COUNTIF('2027祝日等（不使用）'!$A$1:$A$20,単年カーブ!A2771)=1),0,1)</f>
        <v>1</v>
      </c>
      <c r="O2771">
        <f t="shared" si="302"/>
        <v>32</v>
      </c>
      <c r="P2771">
        <f t="shared" si="306"/>
        <v>1</v>
      </c>
      <c r="Q2771">
        <f t="shared" si="307"/>
        <v>1</v>
      </c>
    </row>
    <row r="2772" spans="1:17" ht="19.5" x14ac:dyDescent="0.4">
      <c r="A2772" s="33">
        <f t="shared" si="301"/>
        <v>46535</v>
      </c>
      <c r="B2772" s="27" t="str">
        <f t="shared" si="303"/>
        <v>(金)</v>
      </c>
      <c r="C2772" s="34">
        <v>0.66666666666666696</v>
      </c>
      <c r="D2772" s="16" t="s">
        <v>18</v>
      </c>
      <c r="E2772" s="35">
        <v>0.6875</v>
      </c>
      <c r="F2772" s="50">
        <f>IF(COUNTIF('リスト（不使用）'!$A$5:$A$6,単年カーブ!$A$1),"希望数量入力ください",'単年（2027年度）'!$E$12*単年カーブ!$R$3+'単年（2027年度）'!$E$12*(1-単年カーブ!$R$3)*単年カーブ!Q2772)</f>
        <v>0</v>
      </c>
      <c r="G2772" s="47">
        <f t="shared" si="304"/>
        <v>0</v>
      </c>
      <c r="M2772">
        <f t="shared" si="305"/>
        <v>5</v>
      </c>
      <c r="N2772">
        <f>IF(OR(WEEKDAY(A2772)=1,WEEKDAY(A2772)=7,COUNTIF('2027祝日等（不使用）'!$A$1:$A$20,単年カーブ!A2772)=1),0,1)</f>
        <v>1</v>
      </c>
      <c r="O2772">
        <f t="shared" si="302"/>
        <v>33</v>
      </c>
      <c r="P2772">
        <f t="shared" si="306"/>
        <v>1</v>
      </c>
      <c r="Q2772">
        <f t="shared" si="307"/>
        <v>1</v>
      </c>
    </row>
    <row r="2773" spans="1:17" ht="19.5" x14ac:dyDescent="0.4">
      <c r="A2773" s="33">
        <f t="shared" si="301"/>
        <v>46535</v>
      </c>
      <c r="B2773" s="27" t="str">
        <f t="shared" si="303"/>
        <v>(金)</v>
      </c>
      <c r="C2773" s="34">
        <v>0.6875</v>
      </c>
      <c r="D2773" s="16" t="s">
        <v>18</v>
      </c>
      <c r="E2773" s="35">
        <v>0.70833333333333304</v>
      </c>
      <c r="F2773" s="50">
        <f>IF(COUNTIF('リスト（不使用）'!$A$5:$A$6,単年カーブ!$A$1),"希望数量入力ください",'単年（2027年度）'!$E$12*単年カーブ!$R$3+'単年（2027年度）'!$E$12*(1-単年カーブ!$R$3)*単年カーブ!Q2773)</f>
        <v>0</v>
      </c>
      <c r="G2773" s="47">
        <f t="shared" si="304"/>
        <v>0</v>
      </c>
      <c r="M2773">
        <f t="shared" si="305"/>
        <v>5</v>
      </c>
      <c r="N2773">
        <f>IF(OR(WEEKDAY(A2773)=1,WEEKDAY(A2773)=7,COUNTIF('2027祝日等（不使用）'!$A$1:$A$20,単年カーブ!A2773)=1),0,1)</f>
        <v>1</v>
      </c>
      <c r="O2773">
        <f t="shared" si="302"/>
        <v>34</v>
      </c>
      <c r="P2773">
        <f t="shared" si="306"/>
        <v>1</v>
      </c>
      <c r="Q2773">
        <f t="shared" si="307"/>
        <v>1</v>
      </c>
    </row>
    <row r="2774" spans="1:17" ht="19.5" x14ac:dyDescent="0.4">
      <c r="A2774" s="33">
        <f t="shared" si="301"/>
        <v>46535</v>
      </c>
      <c r="B2774" s="27" t="str">
        <f t="shared" si="303"/>
        <v>(金)</v>
      </c>
      <c r="C2774" s="34">
        <v>0.70833333333333304</v>
      </c>
      <c r="D2774" s="16" t="s">
        <v>18</v>
      </c>
      <c r="E2774" s="35">
        <v>0.72916666666666696</v>
      </c>
      <c r="F2774" s="50">
        <f>IF(COUNTIF('リスト（不使用）'!$A$5:$A$6,単年カーブ!$A$1),"希望数量入力ください",'単年（2027年度）'!$E$12*単年カーブ!$R$3+'単年（2027年度）'!$E$12*(1-単年カーブ!$R$3)*単年カーブ!Q2774)</f>
        <v>0</v>
      </c>
      <c r="G2774" s="47">
        <f t="shared" si="304"/>
        <v>0</v>
      </c>
      <c r="M2774">
        <f t="shared" si="305"/>
        <v>5</v>
      </c>
      <c r="N2774">
        <f>IF(OR(WEEKDAY(A2774)=1,WEEKDAY(A2774)=7,COUNTIF('2027祝日等（不使用）'!$A$1:$A$20,単年カーブ!A2774)=1),0,1)</f>
        <v>1</v>
      </c>
      <c r="O2774">
        <f t="shared" si="302"/>
        <v>35</v>
      </c>
      <c r="P2774">
        <f t="shared" si="306"/>
        <v>1</v>
      </c>
      <c r="Q2774">
        <f t="shared" si="307"/>
        <v>1</v>
      </c>
    </row>
    <row r="2775" spans="1:17" ht="19.5" x14ac:dyDescent="0.4">
      <c r="A2775" s="33">
        <f t="shared" si="301"/>
        <v>46535</v>
      </c>
      <c r="B2775" s="27" t="str">
        <f t="shared" si="303"/>
        <v>(金)</v>
      </c>
      <c r="C2775" s="34">
        <v>0.72916666666666696</v>
      </c>
      <c r="D2775" s="16" t="s">
        <v>18</v>
      </c>
      <c r="E2775" s="35">
        <v>0.75</v>
      </c>
      <c r="F2775" s="50">
        <f>IF(COUNTIF('リスト（不使用）'!$A$5:$A$6,単年カーブ!$A$1),"希望数量入力ください",'単年（2027年度）'!$E$12*単年カーブ!$R$3+'単年（2027年度）'!$E$12*(1-単年カーブ!$R$3)*単年カーブ!Q2775)</f>
        <v>0</v>
      </c>
      <c r="G2775" s="47">
        <f t="shared" si="304"/>
        <v>0</v>
      </c>
      <c r="M2775">
        <f t="shared" si="305"/>
        <v>5</v>
      </c>
      <c r="N2775">
        <f>IF(OR(WEEKDAY(A2775)=1,WEEKDAY(A2775)=7,COUNTIF('2027祝日等（不使用）'!$A$1:$A$20,単年カーブ!A2775)=1),0,1)</f>
        <v>1</v>
      </c>
      <c r="O2775">
        <f t="shared" si="302"/>
        <v>36</v>
      </c>
      <c r="P2775">
        <f t="shared" si="306"/>
        <v>1</v>
      </c>
      <c r="Q2775">
        <f t="shared" si="307"/>
        <v>1</v>
      </c>
    </row>
    <row r="2776" spans="1:17" ht="19.5" x14ac:dyDescent="0.4">
      <c r="A2776" s="33">
        <f t="shared" si="301"/>
        <v>46535</v>
      </c>
      <c r="B2776" s="27" t="str">
        <f t="shared" si="303"/>
        <v>(金)</v>
      </c>
      <c r="C2776" s="34">
        <v>0.75</v>
      </c>
      <c r="D2776" s="16" t="s">
        <v>18</v>
      </c>
      <c r="E2776" s="35">
        <v>0.77083333333333304</v>
      </c>
      <c r="F2776" s="50">
        <f>IF(COUNTIF('リスト（不使用）'!$A$5:$A$6,単年カーブ!$A$1),"希望数量入力ください",'単年（2027年度）'!$E$12*単年カーブ!$R$3+'単年（2027年度）'!$E$12*(1-単年カーブ!$R$3)*単年カーブ!Q2776)</f>
        <v>0</v>
      </c>
      <c r="G2776" s="47">
        <f t="shared" si="304"/>
        <v>0</v>
      </c>
      <c r="M2776">
        <f t="shared" si="305"/>
        <v>5</v>
      </c>
      <c r="N2776">
        <f>IF(OR(WEEKDAY(A2776)=1,WEEKDAY(A2776)=7,COUNTIF('2027祝日等（不使用）'!$A$1:$A$20,単年カーブ!A2776)=1),0,1)</f>
        <v>1</v>
      </c>
      <c r="O2776">
        <f t="shared" si="302"/>
        <v>37</v>
      </c>
      <c r="P2776">
        <f t="shared" si="306"/>
        <v>1</v>
      </c>
      <c r="Q2776">
        <f t="shared" si="307"/>
        <v>1</v>
      </c>
    </row>
    <row r="2777" spans="1:17" ht="19.5" x14ac:dyDescent="0.4">
      <c r="A2777" s="33">
        <f t="shared" si="301"/>
        <v>46535</v>
      </c>
      <c r="B2777" s="27" t="str">
        <f t="shared" si="303"/>
        <v>(金)</v>
      </c>
      <c r="C2777" s="34">
        <v>0.77083333333333304</v>
      </c>
      <c r="D2777" s="16" t="s">
        <v>18</v>
      </c>
      <c r="E2777" s="35">
        <v>0.79166666666666696</v>
      </c>
      <c r="F2777" s="50">
        <f>IF(COUNTIF('リスト（不使用）'!$A$5:$A$6,単年カーブ!$A$1),"希望数量入力ください",'単年（2027年度）'!$E$12*単年カーブ!$R$3+'単年（2027年度）'!$E$12*(1-単年カーブ!$R$3)*単年カーブ!Q2777)</f>
        <v>0</v>
      </c>
      <c r="G2777" s="47">
        <f t="shared" si="304"/>
        <v>0</v>
      </c>
      <c r="M2777">
        <f t="shared" si="305"/>
        <v>5</v>
      </c>
      <c r="N2777">
        <f>IF(OR(WEEKDAY(A2777)=1,WEEKDAY(A2777)=7,COUNTIF('2027祝日等（不使用）'!$A$1:$A$20,単年カーブ!A2777)=1),0,1)</f>
        <v>1</v>
      </c>
      <c r="O2777">
        <f t="shared" si="302"/>
        <v>38</v>
      </c>
      <c r="P2777">
        <f t="shared" si="306"/>
        <v>1</v>
      </c>
      <c r="Q2777">
        <f t="shared" si="307"/>
        <v>1</v>
      </c>
    </row>
    <row r="2778" spans="1:17" ht="19.5" x14ac:dyDescent="0.4">
      <c r="A2778" s="33">
        <f t="shared" si="301"/>
        <v>46535</v>
      </c>
      <c r="B2778" s="27" t="str">
        <f t="shared" si="303"/>
        <v>(金)</v>
      </c>
      <c r="C2778" s="34">
        <v>0.79166666666666696</v>
      </c>
      <c r="D2778" s="16" t="s">
        <v>18</v>
      </c>
      <c r="E2778" s="35">
        <v>0.8125</v>
      </c>
      <c r="F2778" s="50">
        <f>IF(COUNTIF('リスト（不使用）'!$A$5:$A$6,単年カーブ!$A$1),"希望数量入力ください",'単年（2027年度）'!$E$12*単年カーブ!$R$3+'単年（2027年度）'!$E$12*(1-単年カーブ!$R$3)*単年カーブ!Q2778)</f>
        <v>0</v>
      </c>
      <c r="G2778" s="47">
        <f t="shared" si="304"/>
        <v>0</v>
      </c>
      <c r="M2778">
        <f t="shared" si="305"/>
        <v>5</v>
      </c>
      <c r="N2778">
        <f>IF(OR(WEEKDAY(A2778)=1,WEEKDAY(A2778)=7,COUNTIF('2027祝日等（不使用）'!$A$1:$A$20,単年カーブ!A2778)=1),0,1)</f>
        <v>1</v>
      </c>
      <c r="O2778">
        <f t="shared" si="302"/>
        <v>39</v>
      </c>
      <c r="P2778">
        <f t="shared" si="306"/>
        <v>1</v>
      </c>
      <c r="Q2778">
        <f t="shared" si="307"/>
        <v>1</v>
      </c>
    </row>
    <row r="2779" spans="1:17" ht="19.5" x14ac:dyDescent="0.4">
      <c r="A2779" s="33">
        <f t="shared" si="301"/>
        <v>46535</v>
      </c>
      <c r="B2779" s="27" t="str">
        <f t="shared" si="303"/>
        <v>(金)</v>
      </c>
      <c r="C2779" s="34">
        <v>0.8125</v>
      </c>
      <c r="D2779" s="16" t="s">
        <v>18</v>
      </c>
      <c r="E2779" s="35">
        <v>0.83333333333333304</v>
      </c>
      <c r="F2779" s="50">
        <f>IF(COUNTIF('リスト（不使用）'!$A$5:$A$6,単年カーブ!$A$1),"希望数量入力ください",'単年（2027年度）'!$E$12*単年カーブ!$R$3+'単年（2027年度）'!$E$12*(1-単年カーブ!$R$3)*単年カーブ!Q2779)</f>
        <v>0</v>
      </c>
      <c r="G2779" s="47">
        <f t="shared" si="304"/>
        <v>0</v>
      </c>
      <c r="M2779">
        <f t="shared" si="305"/>
        <v>5</v>
      </c>
      <c r="N2779">
        <f>IF(OR(WEEKDAY(A2779)=1,WEEKDAY(A2779)=7,COUNTIF('2027祝日等（不使用）'!$A$1:$A$20,単年カーブ!A2779)=1),0,1)</f>
        <v>1</v>
      </c>
      <c r="O2779">
        <f t="shared" si="302"/>
        <v>40</v>
      </c>
      <c r="P2779">
        <f t="shared" si="306"/>
        <v>1</v>
      </c>
      <c r="Q2779">
        <f t="shared" si="307"/>
        <v>1</v>
      </c>
    </row>
    <row r="2780" spans="1:17" ht="19.5" x14ac:dyDescent="0.4">
      <c r="A2780" s="33">
        <f t="shared" si="301"/>
        <v>46535</v>
      </c>
      <c r="B2780" s="27" t="str">
        <f t="shared" si="303"/>
        <v>(金)</v>
      </c>
      <c r="C2780" s="34">
        <v>0.83333333333333304</v>
      </c>
      <c r="D2780" s="16" t="s">
        <v>18</v>
      </c>
      <c r="E2780" s="35">
        <v>0.85416666666666696</v>
      </c>
      <c r="F2780" s="50">
        <f>IF(COUNTIF('リスト（不使用）'!$A$5:$A$6,単年カーブ!$A$1),"希望数量入力ください",'単年（2027年度）'!$E$12*単年カーブ!$R$3+'単年（2027年度）'!$E$12*(1-単年カーブ!$R$3)*単年カーブ!Q2780)</f>
        <v>0</v>
      </c>
      <c r="G2780" s="47">
        <f t="shared" si="304"/>
        <v>0</v>
      </c>
      <c r="M2780">
        <f t="shared" si="305"/>
        <v>5</v>
      </c>
      <c r="N2780">
        <f>IF(OR(WEEKDAY(A2780)=1,WEEKDAY(A2780)=7,COUNTIF('2027祝日等（不使用）'!$A$1:$A$20,単年カーブ!A2780)=1),0,1)</f>
        <v>1</v>
      </c>
      <c r="O2780">
        <f t="shared" si="302"/>
        <v>41</v>
      </c>
      <c r="P2780">
        <f t="shared" si="306"/>
        <v>0</v>
      </c>
      <c r="Q2780">
        <f t="shared" si="307"/>
        <v>0</v>
      </c>
    </row>
    <row r="2781" spans="1:17" ht="19.5" x14ac:dyDescent="0.4">
      <c r="A2781" s="33">
        <f t="shared" si="301"/>
        <v>46535</v>
      </c>
      <c r="B2781" s="27" t="str">
        <f t="shared" si="303"/>
        <v>(金)</v>
      </c>
      <c r="C2781" s="34">
        <v>0.85416666666666696</v>
      </c>
      <c r="D2781" s="16" t="s">
        <v>18</v>
      </c>
      <c r="E2781" s="35">
        <v>0.875</v>
      </c>
      <c r="F2781" s="50">
        <f>IF(COUNTIF('リスト（不使用）'!$A$5:$A$6,単年カーブ!$A$1),"希望数量入力ください",'単年（2027年度）'!$E$12*単年カーブ!$R$3+'単年（2027年度）'!$E$12*(1-単年カーブ!$R$3)*単年カーブ!Q2781)</f>
        <v>0</v>
      </c>
      <c r="G2781" s="47">
        <f t="shared" si="304"/>
        <v>0</v>
      </c>
      <c r="M2781">
        <f t="shared" si="305"/>
        <v>5</v>
      </c>
      <c r="N2781">
        <f>IF(OR(WEEKDAY(A2781)=1,WEEKDAY(A2781)=7,COUNTIF('2027祝日等（不使用）'!$A$1:$A$20,単年カーブ!A2781)=1),0,1)</f>
        <v>1</v>
      </c>
      <c r="O2781">
        <f t="shared" si="302"/>
        <v>42</v>
      </c>
      <c r="P2781">
        <f t="shared" si="306"/>
        <v>0</v>
      </c>
      <c r="Q2781">
        <f t="shared" si="307"/>
        <v>0</v>
      </c>
    </row>
    <row r="2782" spans="1:17" ht="19.5" x14ac:dyDescent="0.4">
      <c r="A2782" s="33">
        <f t="shared" si="301"/>
        <v>46535</v>
      </c>
      <c r="B2782" s="27" t="str">
        <f t="shared" si="303"/>
        <v>(金)</v>
      </c>
      <c r="C2782" s="34">
        <v>0.875</v>
      </c>
      <c r="D2782" s="16" t="s">
        <v>18</v>
      </c>
      <c r="E2782" s="35">
        <v>0.89583333333333304</v>
      </c>
      <c r="F2782" s="50">
        <f>IF(COUNTIF('リスト（不使用）'!$A$5:$A$6,単年カーブ!$A$1),"希望数量入力ください",'単年（2027年度）'!$E$12*単年カーブ!$R$3+'単年（2027年度）'!$E$12*(1-単年カーブ!$R$3)*単年カーブ!Q2782)</f>
        <v>0</v>
      </c>
      <c r="G2782" s="47">
        <f t="shared" si="304"/>
        <v>0</v>
      </c>
      <c r="M2782">
        <f t="shared" si="305"/>
        <v>5</v>
      </c>
      <c r="N2782">
        <f>IF(OR(WEEKDAY(A2782)=1,WEEKDAY(A2782)=7,COUNTIF('2027祝日等（不使用）'!$A$1:$A$20,単年カーブ!A2782)=1),0,1)</f>
        <v>1</v>
      </c>
      <c r="O2782">
        <f t="shared" si="302"/>
        <v>43</v>
      </c>
      <c r="P2782">
        <f t="shared" si="306"/>
        <v>0</v>
      </c>
      <c r="Q2782">
        <f t="shared" si="307"/>
        <v>0</v>
      </c>
    </row>
    <row r="2783" spans="1:17" ht="19.5" x14ac:dyDescent="0.4">
      <c r="A2783" s="33">
        <f t="shared" si="301"/>
        <v>46535</v>
      </c>
      <c r="B2783" s="27" t="str">
        <f t="shared" si="303"/>
        <v>(金)</v>
      </c>
      <c r="C2783" s="34">
        <v>0.89583333333333304</v>
      </c>
      <c r="D2783" s="16" t="s">
        <v>18</v>
      </c>
      <c r="E2783" s="35">
        <v>0.91666666666666696</v>
      </c>
      <c r="F2783" s="50">
        <f>IF(COUNTIF('リスト（不使用）'!$A$5:$A$6,単年カーブ!$A$1),"希望数量入力ください",'単年（2027年度）'!$E$12*単年カーブ!$R$3+'単年（2027年度）'!$E$12*(1-単年カーブ!$R$3)*単年カーブ!Q2783)</f>
        <v>0</v>
      </c>
      <c r="G2783" s="47">
        <f t="shared" si="304"/>
        <v>0</v>
      </c>
      <c r="M2783">
        <f t="shared" si="305"/>
        <v>5</v>
      </c>
      <c r="N2783">
        <f>IF(OR(WEEKDAY(A2783)=1,WEEKDAY(A2783)=7,COUNTIF('2027祝日等（不使用）'!$A$1:$A$20,単年カーブ!A2783)=1),0,1)</f>
        <v>1</v>
      </c>
      <c r="O2783">
        <f t="shared" si="302"/>
        <v>44</v>
      </c>
      <c r="P2783">
        <f t="shared" si="306"/>
        <v>0</v>
      </c>
      <c r="Q2783">
        <f t="shared" si="307"/>
        <v>0</v>
      </c>
    </row>
    <row r="2784" spans="1:17" ht="19.5" x14ac:dyDescent="0.4">
      <c r="A2784" s="33">
        <f t="shared" si="301"/>
        <v>46535</v>
      </c>
      <c r="B2784" s="27" t="str">
        <f t="shared" si="303"/>
        <v>(金)</v>
      </c>
      <c r="C2784" s="34">
        <v>0.91666666666666696</v>
      </c>
      <c r="D2784" s="16" t="s">
        <v>18</v>
      </c>
      <c r="E2784" s="35">
        <v>0.9375</v>
      </c>
      <c r="F2784" s="50">
        <f>IF(COUNTIF('リスト（不使用）'!$A$5:$A$6,単年カーブ!$A$1),"希望数量入力ください",'単年（2027年度）'!$E$12*単年カーブ!$R$3+'単年（2027年度）'!$E$12*(1-単年カーブ!$R$3)*単年カーブ!Q2784)</f>
        <v>0</v>
      </c>
      <c r="G2784" s="47">
        <f t="shared" si="304"/>
        <v>0</v>
      </c>
      <c r="M2784">
        <f t="shared" si="305"/>
        <v>5</v>
      </c>
      <c r="N2784">
        <f>IF(OR(WEEKDAY(A2784)=1,WEEKDAY(A2784)=7,COUNTIF('2027祝日等（不使用）'!$A$1:$A$20,単年カーブ!A2784)=1),0,1)</f>
        <v>1</v>
      </c>
      <c r="O2784">
        <f t="shared" si="302"/>
        <v>45</v>
      </c>
      <c r="P2784">
        <f t="shared" si="306"/>
        <v>0</v>
      </c>
      <c r="Q2784">
        <f t="shared" si="307"/>
        <v>0</v>
      </c>
    </row>
    <row r="2785" spans="1:17" ht="19.5" x14ac:dyDescent="0.4">
      <c r="A2785" s="33">
        <f t="shared" si="301"/>
        <v>46535</v>
      </c>
      <c r="B2785" s="27" t="str">
        <f t="shared" si="303"/>
        <v>(金)</v>
      </c>
      <c r="C2785" s="34">
        <v>0.9375</v>
      </c>
      <c r="D2785" s="16" t="s">
        <v>18</v>
      </c>
      <c r="E2785" s="35">
        <v>0.95833333333333304</v>
      </c>
      <c r="F2785" s="50">
        <f>IF(COUNTIF('リスト（不使用）'!$A$5:$A$6,単年カーブ!$A$1),"希望数量入力ください",'単年（2027年度）'!$E$12*単年カーブ!$R$3+'単年（2027年度）'!$E$12*(1-単年カーブ!$R$3)*単年カーブ!Q2785)</f>
        <v>0</v>
      </c>
      <c r="G2785" s="47">
        <f t="shared" si="304"/>
        <v>0</v>
      </c>
      <c r="M2785">
        <f t="shared" si="305"/>
        <v>5</v>
      </c>
      <c r="N2785">
        <f>IF(OR(WEEKDAY(A2785)=1,WEEKDAY(A2785)=7,COUNTIF('2027祝日等（不使用）'!$A$1:$A$20,単年カーブ!A2785)=1),0,1)</f>
        <v>1</v>
      </c>
      <c r="O2785">
        <f t="shared" si="302"/>
        <v>46</v>
      </c>
      <c r="P2785">
        <f t="shared" si="306"/>
        <v>0</v>
      </c>
      <c r="Q2785">
        <f t="shared" si="307"/>
        <v>0</v>
      </c>
    </row>
    <row r="2786" spans="1:17" ht="19.5" x14ac:dyDescent="0.4">
      <c r="A2786" s="33">
        <f t="shared" si="301"/>
        <v>46535</v>
      </c>
      <c r="B2786" s="27" t="str">
        <f t="shared" si="303"/>
        <v>(金)</v>
      </c>
      <c r="C2786" s="34">
        <v>0.95833333333333304</v>
      </c>
      <c r="D2786" s="16" t="s">
        <v>18</v>
      </c>
      <c r="E2786" s="35">
        <v>0.97916666666666696</v>
      </c>
      <c r="F2786" s="50">
        <f>IF(COUNTIF('リスト（不使用）'!$A$5:$A$6,単年カーブ!$A$1),"希望数量入力ください",'単年（2027年度）'!$E$12*単年カーブ!$R$3+'単年（2027年度）'!$E$12*(1-単年カーブ!$R$3)*単年カーブ!Q2786)</f>
        <v>0</v>
      </c>
      <c r="G2786" s="47">
        <f t="shared" si="304"/>
        <v>0</v>
      </c>
      <c r="M2786">
        <f t="shared" si="305"/>
        <v>5</v>
      </c>
      <c r="N2786">
        <f>IF(OR(WEEKDAY(A2786)=1,WEEKDAY(A2786)=7,COUNTIF('2027祝日等（不使用）'!$A$1:$A$20,単年カーブ!A2786)=1),0,1)</f>
        <v>1</v>
      </c>
      <c r="O2786">
        <f t="shared" si="302"/>
        <v>47</v>
      </c>
      <c r="P2786">
        <f t="shared" si="306"/>
        <v>0</v>
      </c>
      <c r="Q2786">
        <f t="shared" si="307"/>
        <v>0</v>
      </c>
    </row>
    <row r="2787" spans="1:17" ht="19.5" x14ac:dyDescent="0.4">
      <c r="A2787" s="33">
        <f t="shared" si="301"/>
        <v>46535</v>
      </c>
      <c r="B2787" s="27" t="str">
        <f t="shared" si="303"/>
        <v>(金)</v>
      </c>
      <c r="C2787" s="34">
        <v>0.97916666666666696</v>
      </c>
      <c r="D2787" s="16" t="s">
        <v>18</v>
      </c>
      <c r="E2787" s="35" t="s">
        <v>17</v>
      </c>
      <c r="F2787" s="50">
        <f>IF(COUNTIF('リスト（不使用）'!$A$5:$A$6,単年カーブ!$A$1),"希望数量入力ください",'単年（2027年度）'!$E$12*単年カーブ!$R$3+'単年（2027年度）'!$E$12*(1-単年カーブ!$R$3)*単年カーブ!Q2787)</f>
        <v>0</v>
      </c>
      <c r="G2787" s="47">
        <f t="shared" si="304"/>
        <v>0</v>
      </c>
      <c r="M2787">
        <f t="shared" si="305"/>
        <v>5</v>
      </c>
      <c r="N2787">
        <f>IF(OR(WEEKDAY(A2787)=1,WEEKDAY(A2787)=7,COUNTIF('2027祝日等（不使用）'!$A$1:$A$20,単年カーブ!A2787)=1),0,1)</f>
        <v>1</v>
      </c>
      <c r="O2787">
        <f t="shared" si="302"/>
        <v>48</v>
      </c>
      <c r="P2787">
        <f t="shared" si="306"/>
        <v>0</v>
      </c>
      <c r="Q2787">
        <f t="shared" si="307"/>
        <v>0</v>
      </c>
    </row>
    <row r="2788" spans="1:17" ht="19.5" x14ac:dyDescent="0.4">
      <c r="A2788" s="33">
        <f t="shared" si="301"/>
        <v>46536</v>
      </c>
      <c r="B2788" s="27" t="str">
        <f t="shared" si="303"/>
        <v>(土)</v>
      </c>
      <c r="C2788" s="34">
        <v>0</v>
      </c>
      <c r="D2788" s="16" t="s">
        <v>18</v>
      </c>
      <c r="E2788" s="35">
        <v>2.0833333333333332E-2</v>
      </c>
      <c r="F2788" s="50">
        <f>IF(COUNTIF('リスト（不使用）'!$A$5:$A$6,単年カーブ!$A$1),"希望数量入力ください",'単年（2027年度）'!$E$12*単年カーブ!$R$3+'単年（2027年度）'!$E$12*(1-単年カーブ!$R$3)*単年カーブ!Q2788)</f>
        <v>0</v>
      </c>
      <c r="G2788" s="47">
        <f t="shared" si="304"/>
        <v>0</v>
      </c>
      <c r="M2788">
        <f t="shared" si="305"/>
        <v>5</v>
      </c>
      <c r="N2788">
        <f>IF(OR(WEEKDAY(A2788)=1,WEEKDAY(A2788)=7,COUNTIF('2027祝日等（不使用）'!$A$1:$A$20,単年カーブ!A2788)=1),0,1)</f>
        <v>0</v>
      </c>
      <c r="O2788">
        <f t="shared" si="302"/>
        <v>1</v>
      </c>
      <c r="P2788">
        <f t="shared" si="306"/>
        <v>0</v>
      </c>
      <c r="Q2788">
        <f t="shared" si="307"/>
        <v>0</v>
      </c>
    </row>
    <row r="2789" spans="1:17" ht="19.5" x14ac:dyDescent="0.4">
      <c r="A2789" s="33">
        <f t="shared" si="301"/>
        <v>46536</v>
      </c>
      <c r="B2789" s="27" t="str">
        <f t="shared" si="303"/>
        <v>(土)</v>
      </c>
      <c r="C2789" s="34">
        <v>2.0833333333333332E-2</v>
      </c>
      <c r="D2789" s="16" t="s">
        <v>18</v>
      </c>
      <c r="E2789" s="35">
        <v>4.1666666666666664E-2</v>
      </c>
      <c r="F2789" s="50">
        <f>IF(COUNTIF('リスト（不使用）'!$A$5:$A$6,単年カーブ!$A$1),"希望数量入力ください",'単年（2027年度）'!$E$12*単年カーブ!$R$3+'単年（2027年度）'!$E$12*(1-単年カーブ!$R$3)*単年カーブ!Q2789)</f>
        <v>0</v>
      </c>
      <c r="G2789" s="47">
        <f t="shared" si="304"/>
        <v>0</v>
      </c>
      <c r="M2789">
        <f t="shared" si="305"/>
        <v>5</v>
      </c>
      <c r="N2789">
        <f>IF(OR(WEEKDAY(A2789)=1,WEEKDAY(A2789)=7,COUNTIF('2027祝日等（不使用）'!$A$1:$A$20,単年カーブ!A2789)=1),0,1)</f>
        <v>0</v>
      </c>
      <c r="O2789">
        <f t="shared" si="302"/>
        <v>2</v>
      </c>
      <c r="P2789">
        <f t="shared" si="306"/>
        <v>0</v>
      </c>
      <c r="Q2789">
        <f t="shared" si="307"/>
        <v>0</v>
      </c>
    </row>
    <row r="2790" spans="1:17" ht="19.5" x14ac:dyDescent="0.4">
      <c r="A2790" s="33">
        <f t="shared" si="301"/>
        <v>46536</v>
      </c>
      <c r="B2790" s="27" t="str">
        <f t="shared" si="303"/>
        <v>(土)</v>
      </c>
      <c r="C2790" s="34">
        <v>4.1666666666666664E-2</v>
      </c>
      <c r="D2790" s="16" t="s">
        <v>18</v>
      </c>
      <c r="E2790" s="35">
        <v>6.25E-2</v>
      </c>
      <c r="F2790" s="50">
        <f>IF(COUNTIF('リスト（不使用）'!$A$5:$A$6,単年カーブ!$A$1),"希望数量入力ください",'単年（2027年度）'!$E$12*単年カーブ!$R$3+'単年（2027年度）'!$E$12*(1-単年カーブ!$R$3)*単年カーブ!Q2790)</f>
        <v>0</v>
      </c>
      <c r="G2790" s="47">
        <f t="shared" si="304"/>
        <v>0</v>
      </c>
      <c r="M2790">
        <f t="shared" si="305"/>
        <v>5</v>
      </c>
      <c r="N2790">
        <f>IF(OR(WEEKDAY(A2790)=1,WEEKDAY(A2790)=7,COUNTIF('2027祝日等（不使用）'!$A$1:$A$20,単年カーブ!A2790)=1),0,1)</f>
        <v>0</v>
      </c>
      <c r="O2790">
        <f t="shared" si="302"/>
        <v>3</v>
      </c>
      <c r="P2790">
        <f t="shared" si="306"/>
        <v>0</v>
      </c>
      <c r="Q2790">
        <f t="shared" si="307"/>
        <v>0</v>
      </c>
    </row>
    <row r="2791" spans="1:17" ht="19.5" x14ac:dyDescent="0.4">
      <c r="A2791" s="33">
        <f t="shared" si="301"/>
        <v>46536</v>
      </c>
      <c r="B2791" s="27" t="str">
        <f t="shared" si="303"/>
        <v>(土)</v>
      </c>
      <c r="C2791" s="34">
        <v>6.25E-2</v>
      </c>
      <c r="D2791" s="16" t="s">
        <v>18</v>
      </c>
      <c r="E2791" s="35">
        <v>8.3333333333333301E-2</v>
      </c>
      <c r="F2791" s="50">
        <f>IF(COUNTIF('リスト（不使用）'!$A$5:$A$6,単年カーブ!$A$1),"希望数量入力ください",'単年（2027年度）'!$E$12*単年カーブ!$R$3+'単年（2027年度）'!$E$12*(1-単年カーブ!$R$3)*単年カーブ!Q2791)</f>
        <v>0</v>
      </c>
      <c r="G2791" s="47">
        <f t="shared" si="304"/>
        <v>0</v>
      </c>
      <c r="M2791">
        <f t="shared" si="305"/>
        <v>5</v>
      </c>
      <c r="N2791">
        <f>IF(OR(WEEKDAY(A2791)=1,WEEKDAY(A2791)=7,COUNTIF('2027祝日等（不使用）'!$A$1:$A$20,単年カーブ!A2791)=1),0,1)</f>
        <v>0</v>
      </c>
      <c r="O2791">
        <f t="shared" si="302"/>
        <v>4</v>
      </c>
      <c r="P2791">
        <f t="shared" si="306"/>
        <v>0</v>
      </c>
      <c r="Q2791">
        <f t="shared" si="307"/>
        <v>0</v>
      </c>
    </row>
    <row r="2792" spans="1:17" ht="19.5" x14ac:dyDescent="0.4">
      <c r="A2792" s="33">
        <f t="shared" si="301"/>
        <v>46536</v>
      </c>
      <c r="B2792" s="27" t="str">
        <f t="shared" si="303"/>
        <v>(土)</v>
      </c>
      <c r="C2792" s="34">
        <v>8.3333333333333301E-2</v>
      </c>
      <c r="D2792" s="16" t="s">
        <v>18</v>
      </c>
      <c r="E2792" s="35">
        <v>0.104166666666667</v>
      </c>
      <c r="F2792" s="50">
        <f>IF(COUNTIF('リスト（不使用）'!$A$5:$A$6,単年カーブ!$A$1),"希望数量入力ください",'単年（2027年度）'!$E$12*単年カーブ!$R$3+'単年（2027年度）'!$E$12*(1-単年カーブ!$R$3)*単年カーブ!Q2792)</f>
        <v>0</v>
      </c>
      <c r="G2792" s="47">
        <f t="shared" si="304"/>
        <v>0</v>
      </c>
      <c r="M2792">
        <f t="shared" si="305"/>
        <v>5</v>
      </c>
      <c r="N2792">
        <f>IF(OR(WEEKDAY(A2792)=1,WEEKDAY(A2792)=7,COUNTIF('2027祝日等（不使用）'!$A$1:$A$20,単年カーブ!A2792)=1),0,1)</f>
        <v>0</v>
      </c>
      <c r="O2792">
        <f t="shared" si="302"/>
        <v>5</v>
      </c>
      <c r="P2792">
        <f t="shared" si="306"/>
        <v>0</v>
      </c>
      <c r="Q2792">
        <f t="shared" si="307"/>
        <v>0</v>
      </c>
    </row>
    <row r="2793" spans="1:17" ht="19.5" x14ac:dyDescent="0.4">
      <c r="A2793" s="33">
        <f t="shared" si="301"/>
        <v>46536</v>
      </c>
      <c r="B2793" s="27" t="str">
        <f t="shared" si="303"/>
        <v>(土)</v>
      </c>
      <c r="C2793" s="34">
        <v>0.104166666666667</v>
      </c>
      <c r="D2793" s="16" t="s">
        <v>18</v>
      </c>
      <c r="E2793" s="35">
        <v>0.125</v>
      </c>
      <c r="F2793" s="50">
        <f>IF(COUNTIF('リスト（不使用）'!$A$5:$A$6,単年カーブ!$A$1),"希望数量入力ください",'単年（2027年度）'!$E$12*単年カーブ!$R$3+'単年（2027年度）'!$E$12*(1-単年カーブ!$R$3)*単年カーブ!Q2793)</f>
        <v>0</v>
      </c>
      <c r="G2793" s="47">
        <f t="shared" si="304"/>
        <v>0</v>
      </c>
      <c r="M2793">
        <f t="shared" si="305"/>
        <v>5</v>
      </c>
      <c r="N2793">
        <f>IF(OR(WEEKDAY(A2793)=1,WEEKDAY(A2793)=7,COUNTIF('2027祝日等（不使用）'!$A$1:$A$20,単年カーブ!A2793)=1),0,1)</f>
        <v>0</v>
      </c>
      <c r="O2793">
        <f t="shared" si="302"/>
        <v>6</v>
      </c>
      <c r="P2793">
        <f t="shared" si="306"/>
        <v>0</v>
      </c>
      <c r="Q2793">
        <f t="shared" si="307"/>
        <v>0</v>
      </c>
    </row>
    <row r="2794" spans="1:17" ht="19.5" x14ac:dyDescent="0.4">
      <c r="A2794" s="33">
        <f t="shared" si="301"/>
        <v>46536</v>
      </c>
      <c r="B2794" s="27" t="str">
        <f t="shared" si="303"/>
        <v>(土)</v>
      </c>
      <c r="C2794" s="34">
        <v>0.125</v>
      </c>
      <c r="D2794" s="16" t="s">
        <v>18</v>
      </c>
      <c r="E2794" s="35">
        <v>0.14583333333333301</v>
      </c>
      <c r="F2794" s="50">
        <f>IF(COUNTIF('リスト（不使用）'!$A$5:$A$6,単年カーブ!$A$1),"希望数量入力ください",'単年（2027年度）'!$E$12*単年カーブ!$R$3+'単年（2027年度）'!$E$12*(1-単年カーブ!$R$3)*単年カーブ!Q2794)</f>
        <v>0</v>
      </c>
      <c r="G2794" s="47">
        <f t="shared" si="304"/>
        <v>0</v>
      </c>
      <c r="M2794">
        <f t="shared" si="305"/>
        <v>5</v>
      </c>
      <c r="N2794">
        <f>IF(OR(WEEKDAY(A2794)=1,WEEKDAY(A2794)=7,COUNTIF('2027祝日等（不使用）'!$A$1:$A$20,単年カーブ!A2794)=1),0,1)</f>
        <v>0</v>
      </c>
      <c r="O2794">
        <f t="shared" si="302"/>
        <v>7</v>
      </c>
      <c r="P2794">
        <f t="shared" si="306"/>
        <v>0</v>
      </c>
      <c r="Q2794">
        <f t="shared" si="307"/>
        <v>0</v>
      </c>
    </row>
    <row r="2795" spans="1:17" ht="19.5" x14ac:dyDescent="0.4">
      <c r="A2795" s="33">
        <f t="shared" si="301"/>
        <v>46536</v>
      </c>
      <c r="B2795" s="27" t="str">
        <f t="shared" si="303"/>
        <v>(土)</v>
      </c>
      <c r="C2795" s="34">
        <v>0.14583333333333301</v>
      </c>
      <c r="D2795" s="16" t="s">
        <v>18</v>
      </c>
      <c r="E2795" s="35">
        <v>0.16666666666666699</v>
      </c>
      <c r="F2795" s="50">
        <f>IF(COUNTIF('リスト（不使用）'!$A$5:$A$6,単年カーブ!$A$1),"希望数量入力ください",'単年（2027年度）'!$E$12*単年カーブ!$R$3+'単年（2027年度）'!$E$12*(1-単年カーブ!$R$3)*単年カーブ!Q2795)</f>
        <v>0</v>
      </c>
      <c r="G2795" s="47">
        <f t="shared" si="304"/>
        <v>0</v>
      </c>
      <c r="M2795">
        <f t="shared" si="305"/>
        <v>5</v>
      </c>
      <c r="N2795">
        <f>IF(OR(WEEKDAY(A2795)=1,WEEKDAY(A2795)=7,COUNTIF('2027祝日等（不使用）'!$A$1:$A$20,単年カーブ!A2795)=1),0,1)</f>
        <v>0</v>
      </c>
      <c r="O2795">
        <f t="shared" si="302"/>
        <v>8</v>
      </c>
      <c r="P2795">
        <f t="shared" si="306"/>
        <v>0</v>
      </c>
      <c r="Q2795">
        <f t="shared" si="307"/>
        <v>0</v>
      </c>
    </row>
    <row r="2796" spans="1:17" ht="19.5" x14ac:dyDescent="0.4">
      <c r="A2796" s="33">
        <f t="shared" si="301"/>
        <v>46536</v>
      </c>
      <c r="B2796" s="27" t="str">
        <f t="shared" si="303"/>
        <v>(土)</v>
      </c>
      <c r="C2796" s="34">
        <v>0.16666666666666699</v>
      </c>
      <c r="D2796" s="16" t="s">
        <v>18</v>
      </c>
      <c r="E2796" s="35">
        <v>0.1875</v>
      </c>
      <c r="F2796" s="50">
        <f>IF(COUNTIF('リスト（不使用）'!$A$5:$A$6,単年カーブ!$A$1),"希望数量入力ください",'単年（2027年度）'!$E$12*単年カーブ!$R$3+'単年（2027年度）'!$E$12*(1-単年カーブ!$R$3)*単年カーブ!Q2796)</f>
        <v>0</v>
      </c>
      <c r="G2796" s="47">
        <f t="shared" si="304"/>
        <v>0</v>
      </c>
      <c r="M2796">
        <f t="shared" si="305"/>
        <v>5</v>
      </c>
      <c r="N2796">
        <f>IF(OR(WEEKDAY(A2796)=1,WEEKDAY(A2796)=7,COUNTIF('2027祝日等（不使用）'!$A$1:$A$20,単年カーブ!A2796)=1),0,1)</f>
        <v>0</v>
      </c>
      <c r="O2796">
        <f t="shared" si="302"/>
        <v>9</v>
      </c>
      <c r="P2796">
        <f t="shared" si="306"/>
        <v>0</v>
      </c>
      <c r="Q2796">
        <f t="shared" si="307"/>
        <v>0</v>
      </c>
    </row>
    <row r="2797" spans="1:17" ht="19.5" x14ac:dyDescent="0.4">
      <c r="A2797" s="33">
        <f t="shared" si="301"/>
        <v>46536</v>
      </c>
      <c r="B2797" s="27" t="str">
        <f t="shared" si="303"/>
        <v>(土)</v>
      </c>
      <c r="C2797" s="34">
        <v>0.1875</v>
      </c>
      <c r="D2797" s="16" t="s">
        <v>18</v>
      </c>
      <c r="E2797" s="35">
        <v>0.20833333333333301</v>
      </c>
      <c r="F2797" s="50">
        <f>IF(COUNTIF('リスト（不使用）'!$A$5:$A$6,単年カーブ!$A$1),"希望数量入力ください",'単年（2027年度）'!$E$12*単年カーブ!$R$3+'単年（2027年度）'!$E$12*(1-単年カーブ!$R$3)*単年カーブ!Q2797)</f>
        <v>0</v>
      </c>
      <c r="G2797" s="47">
        <f t="shared" si="304"/>
        <v>0</v>
      </c>
      <c r="M2797">
        <f t="shared" si="305"/>
        <v>5</v>
      </c>
      <c r="N2797">
        <f>IF(OR(WEEKDAY(A2797)=1,WEEKDAY(A2797)=7,COUNTIF('2027祝日等（不使用）'!$A$1:$A$20,単年カーブ!A2797)=1),0,1)</f>
        <v>0</v>
      </c>
      <c r="O2797">
        <f t="shared" si="302"/>
        <v>10</v>
      </c>
      <c r="P2797">
        <f t="shared" si="306"/>
        <v>0</v>
      </c>
      <c r="Q2797">
        <f t="shared" si="307"/>
        <v>0</v>
      </c>
    </row>
    <row r="2798" spans="1:17" ht="19.5" x14ac:dyDescent="0.4">
      <c r="A2798" s="33">
        <f t="shared" si="301"/>
        <v>46536</v>
      </c>
      <c r="B2798" s="27" t="str">
        <f t="shared" si="303"/>
        <v>(土)</v>
      </c>
      <c r="C2798" s="34">
        <v>0.20833333333333301</v>
      </c>
      <c r="D2798" s="16" t="s">
        <v>18</v>
      </c>
      <c r="E2798" s="35">
        <v>0.22916666666666699</v>
      </c>
      <c r="F2798" s="50">
        <f>IF(COUNTIF('リスト（不使用）'!$A$5:$A$6,単年カーブ!$A$1),"希望数量入力ください",'単年（2027年度）'!$E$12*単年カーブ!$R$3+'単年（2027年度）'!$E$12*(1-単年カーブ!$R$3)*単年カーブ!Q2798)</f>
        <v>0</v>
      </c>
      <c r="G2798" s="47">
        <f t="shared" si="304"/>
        <v>0</v>
      </c>
      <c r="M2798">
        <f t="shared" si="305"/>
        <v>5</v>
      </c>
      <c r="N2798">
        <f>IF(OR(WEEKDAY(A2798)=1,WEEKDAY(A2798)=7,COUNTIF('2027祝日等（不使用）'!$A$1:$A$20,単年カーブ!A2798)=1),0,1)</f>
        <v>0</v>
      </c>
      <c r="O2798">
        <f t="shared" si="302"/>
        <v>11</v>
      </c>
      <c r="P2798">
        <f t="shared" si="306"/>
        <v>0</v>
      </c>
      <c r="Q2798">
        <f t="shared" si="307"/>
        <v>0</v>
      </c>
    </row>
    <row r="2799" spans="1:17" ht="19.5" x14ac:dyDescent="0.4">
      <c r="A2799" s="33">
        <f t="shared" si="301"/>
        <v>46536</v>
      </c>
      <c r="B2799" s="27" t="str">
        <f t="shared" si="303"/>
        <v>(土)</v>
      </c>
      <c r="C2799" s="34">
        <v>0.22916666666666699</v>
      </c>
      <c r="D2799" s="16" t="s">
        <v>18</v>
      </c>
      <c r="E2799" s="35">
        <v>0.25</v>
      </c>
      <c r="F2799" s="50">
        <f>IF(COUNTIF('リスト（不使用）'!$A$5:$A$6,単年カーブ!$A$1),"希望数量入力ください",'単年（2027年度）'!$E$12*単年カーブ!$R$3+'単年（2027年度）'!$E$12*(1-単年カーブ!$R$3)*単年カーブ!Q2799)</f>
        <v>0</v>
      </c>
      <c r="G2799" s="47">
        <f t="shared" si="304"/>
        <v>0</v>
      </c>
      <c r="M2799">
        <f t="shared" si="305"/>
        <v>5</v>
      </c>
      <c r="N2799">
        <f>IF(OR(WEEKDAY(A2799)=1,WEEKDAY(A2799)=7,COUNTIF('2027祝日等（不使用）'!$A$1:$A$20,単年カーブ!A2799)=1),0,1)</f>
        <v>0</v>
      </c>
      <c r="O2799">
        <f t="shared" si="302"/>
        <v>12</v>
      </c>
      <c r="P2799">
        <f t="shared" si="306"/>
        <v>0</v>
      </c>
      <c r="Q2799">
        <f t="shared" si="307"/>
        <v>0</v>
      </c>
    </row>
    <row r="2800" spans="1:17" ht="19.5" x14ac:dyDescent="0.4">
      <c r="A2800" s="33">
        <f t="shared" si="301"/>
        <v>46536</v>
      </c>
      <c r="B2800" s="27" t="str">
        <f t="shared" si="303"/>
        <v>(土)</v>
      </c>
      <c r="C2800" s="34">
        <v>0.25</v>
      </c>
      <c r="D2800" s="16" t="s">
        <v>18</v>
      </c>
      <c r="E2800" s="35">
        <v>0.27083333333333298</v>
      </c>
      <c r="F2800" s="50">
        <f>IF(COUNTIF('リスト（不使用）'!$A$5:$A$6,単年カーブ!$A$1),"希望数量入力ください",'単年（2027年度）'!$E$12*単年カーブ!$R$3+'単年（2027年度）'!$E$12*(1-単年カーブ!$R$3)*単年カーブ!Q2800)</f>
        <v>0</v>
      </c>
      <c r="G2800" s="47">
        <f t="shared" si="304"/>
        <v>0</v>
      </c>
      <c r="M2800">
        <f t="shared" si="305"/>
        <v>5</v>
      </c>
      <c r="N2800">
        <f>IF(OR(WEEKDAY(A2800)=1,WEEKDAY(A2800)=7,COUNTIF('2027祝日等（不使用）'!$A$1:$A$20,単年カーブ!A2800)=1),0,1)</f>
        <v>0</v>
      </c>
      <c r="O2800">
        <f t="shared" si="302"/>
        <v>13</v>
      </c>
      <c r="P2800">
        <f t="shared" si="306"/>
        <v>0</v>
      </c>
      <c r="Q2800">
        <f t="shared" si="307"/>
        <v>0</v>
      </c>
    </row>
    <row r="2801" spans="1:17" ht="19.5" x14ac:dyDescent="0.4">
      <c r="A2801" s="33">
        <f t="shared" si="301"/>
        <v>46536</v>
      </c>
      <c r="B2801" s="27" t="str">
        <f t="shared" si="303"/>
        <v>(土)</v>
      </c>
      <c r="C2801" s="34">
        <v>0.27083333333333298</v>
      </c>
      <c r="D2801" s="16" t="s">
        <v>18</v>
      </c>
      <c r="E2801" s="35">
        <v>0.29166666666666702</v>
      </c>
      <c r="F2801" s="50">
        <f>IF(COUNTIF('リスト（不使用）'!$A$5:$A$6,単年カーブ!$A$1),"希望数量入力ください",'単年（2027年度）'!$E$12*単年カーブ!$R$3+'単年（2027年度）'!$E$12*(1-単年カーブ!$R$3)*単年カーブ!Q2801)</f>
        <v>0</v>
      </c>
      <c r="G2801" s="47">
        <f t="shared" si="304"/>
        <v>0</v>
      </c>
      <c r="M2801">
        <f t="shared" si="305"/>
        <v>5</v>
      </c>
      <c r="N2801">
        <f>IF(OR(WEEKDAY(A2801)=1,WEEKDAY(A2801)=7,COUNTIF('2027祝日等（不使用）'!$A$1:$A$20,単年カーブ!A2801)=1),0,1)</f>
        <v>0</v>
      </c>
      <c r="O2801">
        <f t="shared" si="302"/>
        <v>14</v>
      </c>
      <c r="P2801">
        <f t="shared" si="306"/>
        <v>0</v>
      </c>
      <c r="Q2801">
        <f t="shared" si="307"/>
        <v>0</v>
      </c>
    </row>
    <row r="2802" spans="1:17" ht="19.5" x14ac:dyDescent="0.4">
      <c r="A2802" s="33">
        <f t="shared" si="301"/>
        <v>46536</v>
      </c>
      <c r="B2802" s="27" t="str">
        <f t="shared" si="303"/>
        <v>(土)</v>
      </c>
      <c r="C2802" s="34">
        <v>0.29166666666666702</v>
      </c>
      <c r="D2802" s="16" t="s">
        <v>18</v>
      </c>
      <c r="E2802" s="35">
        <v>0.3125</v>
      </c>
      <c r="F2802" s="50">
        <f>IF(COUNTIF('リスト（不使用）'!$A$5:$A$6,単年カーブ!$A$1),"希望数量入力ください",'単年（2027年度）'!$E$12*単年カーブ!$R$3+'単年（2027年度）'!$E$12*(1-単年カーブ!$R$3)*単年カーブ!Q2802)</f>
        <v>0</v>
      </c>
      <c r="G2802" s="47">
        <f t="shared" si="304"/>
        <v>0</v>
      </c>
      <c r="M2802">
        <f t="shared" si="305"/>
        <v>5</v>
      </c>
      <c r="N2802">
        <f>IF(OR(WEEKDAY(A2802)=1,WEEKDAY(A2802)=7,COUNTIF('2027祝日等（不使用）'!$A$1:$A$20,単年カーブ!A2802)=1),0,1)</f>
        <v>0</v>
      </c>
      <c r="O2802">
        <f t="shared" si="302"/>
        <v>15</v>
      </c>
      <c r="P2802">
        <f t="shared" si="306"/>
        <v>0</v>
      </c>
      <c r="Q2802">
        <f t="shared" si="307"/>
        <v>0</v>
      </c>
    </row>
    <row r="2803" spans="1:17" ht="19.5" x14ac:dyDescent="0.4">
      <c r="A2803" s="33">
        <f t="shared" si="301"/>
        <v>46536</v>
      </c>
      <c r="B2803" s="27" t="str">
        <f t="shared" si="303"/>
        <v>(土)</v>
      </c>
      <c r="C2803" s="34">
        <v>0.3125</v>
      </c>
      <c r="D2803" s="16" t="s">
        <v>18</v>
      </c>
      <c r="E2803" s="35">
        <v>0.33333333333333298</v>
      </c>
      <c r="F2803" s="50">
        <f>IF(COUNTIF('リスト（不使用）'!$A$5:$A$6,単年カーブ!$A$1),"希望数量入力ください",'単年（2027年度）'!$E$12*単年カーブ!$R$3+'単年（2027年度）'!$E$12*(1-単年カーブ!$R$3)*単年カーブ!Q2803)</f>
        <v>0</v>
      </c>
      <c r="G2803" s="47">
        <f t="shared" si="304"/>
        <v>0</v>
      </c>
      <c r="M2803">
        <f t="shared" si="305"/>
        <v>5</v>
      </c>
      <c r="N2803">
        <f>IF(OR(WEEKDAY(A2803)=1,WEEKDAY(A2803)=7,COUNTIF('2027祝日等（不使用）'!$A$1:$A$20,単年カーブ!A2803)=1),0,1)</f>
        <v>0</v>
      </c>
      <c r="O2803">
        <f t="shared" si="302"/>
        <v>16</v>
      </c>
      <c r="P2803">
        <f t="shared" si="306"/>
        <v>0</v>
      </c>
      <c r="Q2803">
        <f t="shared" si="307"/>
        <v>0</v>
      </c>
    </row>
    <row r="2804" spans="1:17" ht="19.5" x14ac:dyDescent="0.4">
      <c r="A2804" s="33">
        <f t="shared" ref="A2804:A2867" si="308">A2756+1</f>
        <v>46536</v>
      </c>
      <c r="B2804" s="27" t="str">
        <f t="shared" si="303"/>
        <v>(土)</v>
      </c>
      <c r="C2804" s="34">
        <v>0.33333333333333298</v>
      </c>
      <c r="D2804" s="16" t="s">
        <v>18</v>
      </c>
      <c r="E2804" s="35">
        <v>0.35416666666666702</v>
      </c>
      <c r="F2804" s="50">
        <f>IF(COUNTIF('リスト（不使用）'!$A$5:$A$6,単年カーブ!$A$1),"希望数量入力ください",'単年（2027年度）'!$E$12*単年カーブ!$R$3+'単年（2027年度）'!$E$12*(1-単年カーブ!$R$3)*単年カーブ!Q2804)</f>
        <v>0</v>
      </c>
      <c r="G2804" s="47">
        <f t="shared" si="304"/>
        <v>0</v>
      </c>
      <c r="M2804">
        <f t="shared" si="305"/>
        <v>5</v>
      </c>
      <c r="N2804">
        <f>IF(OR(WEEKDAY(A2804)=1,WEEKDAY(A2804)=7,COUNTIF('2027祝日等（不使用）'!$A$1:$A$20,単年カーブ!A2804)=1),0,1)</f>
        <v>0</v>
      </c>
      <c r="O2804">
        <f t="shared" ref="O2804:O2867" si="309">O2756</f>
        <v>17</v>
      </c>
      <c r="P2804">
        <f t="shared" si="306"/>
        <v>1</v>
      </c>
      <c r="Q2804">
        <f t="shared" si="307"/>
        <v>0</v>
      </c>
    </row>
    <row r="2805" spans="1:17" ht="19.5" x14ac:dyDescent="0.4">
      <c r="A2805" s="33">
        <f t="shared" si="308"/>
        <v>46536</v>
      </c>
      <c r="B2805" s="27" t="str">
        <f t="shared" si="303"/>
        <v>(土)</v>
      </c>
      <c r="C2805" s="34">
        <v>0.35416666666666702</v>
      </c>
      <c r="D2805" s="16" t="s">
        <v>18</v>
      </c>
      <c r="E2805" s="35">
        <v>0.375</v>
      </c>
      <c r="F2805" s="50">
        <f>IF(COUNTIF('リスト（不使用）'!$A$5:$A$6,単年カーブ!$A$1),"希望数量入力ください",'単年（2027年度）'!$E$12*単年カーブ!$R$3+'単年（2027年度）'!$E$12*(1-単年カーブ!$R$3)*単年カーブ!Q2805)</f>
        <v>0</v>
      </c>
      <c r="G2805" s="47">
        <f t="shared" si="304"/>
        <v>0</v>
      </c>
      <c r="M2805">
        <f t="shared" si="305"/>
        <v>5</v>
      </c>
      <c r="N2805">
        <f>IF(OR(WEEKDAY(A2805)=1,WEEKDAY(A2805)=7,COUNTIF('2027祝日等（不使用）'!$A$1:$A$20,単年カーブ!A2805)=1),0,1)</f>
        <v>0</v>
      </c>
      <c r="O2805">
        <f t="shared" si="309"/>
        <v>18</v>
      </c>
      <c r="P2805">
        <f t="shared" si="306"/>
        <v>1</v>
      </c>
      <c r="Q2805">
        <f t="shared" si="307"/>
        <v>0</v>
      </c>
    </row>
    <row r="2806" spans="1:17" ht="19.5" x14ac:dyDescent="0.4">
      <c r="A2806" s="33">
        <f t="shared" si="308"/>
        <v>46536</v>
      </c>
      <c r="B2806" s="27" t="str">
        <f t="shared" si="303"/>
        <v>(土)</v>
      </c>
      <c r="C2806" s="34">
        <v>0.375</v>
      </c>
      <c r="D2806" s="16" t="s">
        <v>18</v>
      </c>
      <c r="E2806" s="35">
        <v>0.39583333333333298</v>
      </c>
      <c r="F2806" s="50">
        <f>IF(COUNTIF('リスト（不使用）'!$A$5:$A$6,単年カーブ!$A$1),"希望数量入力ください",'単年（2027年度）'!$E$12*単年カーブ!$R$3+'単年（2027年度）'!$E$12*(1-単年カーブ!$R$3)*単年カーブ!Q2806)</f>
        <v>0</v>
      </c>
      <c r="G2806" s="47">
        <f t="shared" si="304"/>
        <v>0</v>
      </c>
      <c r="M2806">
        <f t="shared" si="305"/>
        <v>5</v>
      </c>
      <c r="N2806">
        <f>IF(OR(WEEKDAY(A2806)=1,WEEKDAY(A2806)=7,COUNTIF('2027祝日等（不使用）'!$A$1:$A$20,単年カーブ!A2806)=1),0,1)</f>
        <v>0</v>
      </c>
      <c r="O2806">
        <f t="shared" si="309"/>
        <v>19</v>
      </c>
      <c r="P2806">
        <f t="shared" si="306"/>
        <v>1</v>
      </c>
      <c r="Q2806">
        <f t="shared" si="307"/>
        <v>0</v>
      </c>
    </row>
    <row r="2807" spans="1:17" ht="19.5" x14ac:dyDescent="0.4">
      <c r="A2807" s="33">
        <f t="shared" si="308"/>
        <v>46536</v>
      </c>
      <c r="B2807" s="27" t="str">
        <f t="shared" si="303"/>
        <v>(土)</v>
      </c>
      <c r="C2807" s="34">
        <v>0.39583333333333298</v>
      </c>
      <c r="D2807" s="16" t="s">
        <v>18</v>
      </c>
      <c r="E2807" s="35">
        <v>0.41666666666666702</v>
      </c>
      <c r="F2807" s="50">
        <f>IF(COUNTIF('リスト（不使用）'!$A$5:$A$6,単年カーブ!$A$1),"希望数量入力ください",'単年（2027年度）'!$E$12*単年カーブ!$R$3+'単年（2027年度）'!$E$12*(1-単年カーブ!$R$3)*単年カーブ!Q2807)</f>
        <v>0</v>
      </c>
      <c r="G2807" s="47">
        <f t="shared" si="304"/>
        <v>0</v>
      </c>
      <c r="M2807">
        <f t="shared" si="305"/>
        <v>5</v>
      </c>
      <c r="N2807">
        <f>IF(OR(WEEKDAY(A2807)=1,WEEKDAY(A2807)=7,COUNTIF('2027祝日等（不使用）'!$A$1:$A$20,単年カーブ!A2807)=1),0,1)</f>
        <v>0</v>
      </c>
      <c r="O2807">
        <f t="shared" si="309"/>
        <v>20</v>
      </c>
      <c r="P2807">
        <f t="shared" si="306"/>
        <v>1</v>
      </c>
      <c r="Q2807">
        <f t="shared" si="307"/>
        <v>0</v>
      </c>
    </row>
    <row r="2808" spans="1:17" ht="19.5" x14ac:dyDescent="0.4">
      <c r="A2808" s="33">
        <f t="shared" si="308"/>
        <v>46536</v>
      </c>
      <c r="B2808" s="27" t="str">
        <f t="shared" si="303"/>
        <v>(土)</v>
      </c>
      <c r="C2808" s="34">
        <v>0.41666666666666702</v>
      </c>
      <c r="D2808" s="16" t="s">
        <v>18</v>
      </c>
      <c r="E2808" s="35">
        <v>0.4375</v>
      </c>
      <c r="F2808" s="50">
        <f>IF(COUNTIF('リスト（不使用）'!$A$5:$A$6,単年カーブ!$A$1),"希望数量入力ください",'単年（2027年度）'!$E$12*単年カーブ!$R$3+'単年（2027年度）'!$E$12*(1-単年カーブ!$R$3)*単年カーブ!Q2808)</f>
        <v>0</v>
      </c>
      <c r="G2808" s="47">
        <f t="shared" si="304"/>
        <v>0</v>
      </c>
      <c r="M2808">
        <f t="shared" si="305"/>
        <v>5</v>
      </c>
      <c r="N2808">
        <f>IF(OR(WEEKDAY(A2808)=1,WEEKDAY(A2808)=7,COUNTIF('2027祝日等（不使用）'!$A$1:$A$20,単年カーブ!A2808)=1),0,1)</f>
        <v>0</v>
      </c>
      <c r="O2808">
        <f t="shared" si="309"/>
        <v>21</v>
      </c>
      <c r="P2808">
        <f t="shared" si="306"/>
        <v>1</v>
      </c>
      <c r="Q2808">
        <f t="shared" si="307"/>
        <v>0</v>
      </c>
    </row>
    <row r="2809" spans="1:17" ht="19.5" x14ac:dyDescent="0.4">
      <c r="A2809" s="33">
        <f t="shared" si="308"/>
        <v>46536</v>
      </c>
      <c r="B2809" s="27" t="str">
        <f t="shared" si="303"/>
        <v>(土)</v>
      </c>
      <c r="C2809" s="34">
        <v>0.4375</v>
      </c>
      <c r="D2809" s="16" t="s">
        <v>18</v>
      </c>
      <c r="E2809" s="35">
        <v>0.45833333333333298</v>
      </c>
      <c r="F2809" s="50">
        <f>IF(COUNTIF('リスト（不使用）'!$A$5:$A$6,単年カーブ!$A$1),"希望数量入力ください",'単年（2027年度）'!$E$12*単年カーブ!$R$3+'単年（2027年度）'!$E$12*(1-単年カーブ!$R$3)*単年カーブ!Q2809)</f>
        <v>0</v>
      </c>
      <c r="G2809" s="47">
        <f t="shared" si="304"/>
        <v>0</v>
      </c>
      <c r="M2809">
        <f t="shared" si="305"/>
        <v>5</v>
      </c>
      <c r="N2809">
        <f>IF(OR(WEEKDAY(A2809)=1,WEEKDAY(A2809)=7,COUNTIF('2027祝日等（不使用）'!$A$1:$A$20,単年カーブ!A2809)=1),0,1)</f>
        <v>0</v>
      </c>
      <c r="O2809">
        <f t="shared" si="309"/>
        <v>22</v>
      </c>
      <c r="P2809">
        <f t="shared" si="306"/>
        <v>1</v>
      </c>
      <c r="Q2809">
        <f t="shared" si="307"/>
        <v>0</v>
      </c>
    </row>
    <row r="2810" spans="1:17" ht="19.5" x14ac:dyDescent="0.4">
      <c r="A2810" s="33">
        <f t="shared" si="308"/>
        <v>46536</v>
      </c>
      <c r="B2810" s="27" t="str">
        <f t="shared" si="303"/>
        <v>(土)</v>
      </c>
      <c r="C2810" s="34">
        <v>0.45833333333333298</v>
      </c>
      <c r="D2810" s="16" t="s">
        <v>18</v>
      </c>
      <c r="E2810" s="35">
        <v>0.47916666666666702</v>
      </c>
      <c r="F2810" s="50">
        <f>IF(COUNTIF('リスト（不使用）'!$A$5:$A$6,単年カーブ!$A$1),"希望数量入力ください",'単年（2027年度）'!$E$12*単年カーブ!$R$3+'単年（2027年度）'!$E$12*(1-単年カーブ!$R$3)*単年カーブ!Q2810)</f>
        <v>0</v>
      </c>
      <c r="G2810" s="47">
        <f t="shared" si="304"/>
        <v>0</v>
      </c>
      <c r="M2810">
        <f t="shared" si="305"/>
        <v>5</v>
      </c>
      <c r="N2810">
        <f>IF(OR(WEEKDAY(A2810)=1,WEEKDAY(A2810)=7,COUNTIF('2027祝日等（不使用）'!$A$1:$A$20,単年カーブ!A2810)=1),0,1)</f>
        <v>0</v>
      </c>
      <c r="O2810">
        <f t="shared" si="309"/>
        <v>23</v>
      </c>
      <c r="P2810">
        <f t="shared" si="306"/>
        <v>1</v>
      </c>
      <c r="Q2810">
        <f t="shared" si="307"/>
        <v>0</v>
      </c>
    </row>
    <row r="2811" spans="1:17" ht="19.5" x14ac:dyDescent="0.4">
      <c r="A2811" s="33">
        <f t="shared" si="308"/>
        <v>46536</v>
      </c>
      <c r="B2811" s="27" t="str">
        <f t="shared" si="303"/>
        <v>(土)</v>
      </c>
      <c r="C2811" s="34">
        <v>0.47916666666666702</v>
      </c>
      <c r="D2811" s="16" t="s">
        <v>18</v>
      </c>
      <c r="E2811" s="35">
        <v>0.5</v>
      </c>
      <c r="F2811" s="50">
        <f>IF(COUNTIF('リスト（不使用）'!$A$5:$A$6,単年カーブ!$A$1),"希望数量入力ください",'単年（2027年度）'!$E$12*単年カーブ!$R$3+'単年（2027年度）'!$E$12*(1-単年カーブ!$R$3)*単年カーブ!Q2811)</f>
        <v>0</v>
      </c>
      <c r="G2811" s="47">
        <f t="shared" si="304"/>
        <v>0</v>
      </c>
      <c r="M2811">
        <f t="shared" si="305"/>
        <v>5</v>
      </c>
      <c r="N2811">
        <f>IF(OR(WEEKDAY(A2811)=1,WEEKDAY(A2811)=7,COUNTIF('2027祝日等（不使用）'!$A$1:$A$20,単年カーブ!A2811)=1),0,1)</f>
        <v>0</v>
      </c>
      <c r="O2811">
        <f t="shared" si="309"/>
        <v>24</v>
      </c>
      <c r="P2811">
        <f t="shared" si="306"/>
        <v>1</v>
      </c>
      <c r="Q2811">
        <f t="shared" si="307"/>
        <v>0</v>
      </c>
    </row>
    <row r="2812" spans="1:17" ht="19.5" x14ac:dyDescent="0.4">
      <c r="A2812" s="33">
        <f t="shared" si="308"/>
        <v>46536</v>
      </c>
      <c r="B2812" s="27" t="str">
        <f t="shared" si="303"/>
        <v>(土)</v>
      </c>
      <c r="C2812" s="34">
        <v>0.5</v>
      </c>
      <c r="D2812" s="16" t="s">
        <v>18</v>
      </c>
      <c r="E2812" s="35">
        <v>0.52083333333333304</v>
      </c>
      <c r="F2812" s="50">
        <f>IF(COUNTIF('リスト（不使用）'!$A$5:$A$6,単年カーブ!$A$1),"希望数量入力ください",'単年（2027年度）'!$E$12*単年カーブ!$R$3+'単年（2027年度）'!$E$12*(1-単年カーブ!$R$3)*単年カーブ!Q2812)</f>
        <v>0</v>
      </c>
      <c r="G2812" s="47">
        <f t="shared" si="304"/>
        <v>0</v>
      </c>
      <c r="M2812">
        <f t="shared" si="305"/>
        <v>5</v>
      </c>
      <c r="N2812">
        <f>IF(OR(WEEKDAY(A2812)=1,WEEKDAY(A2812)=7,COUNTIF('2027祝日等（不使用）'!$A$1:$A$20,単年カーブ!A2812)=1),0,1)</f>
        <v>0</v>
      </c>
      <c r="O2812">
        <f t="shared" si="309"/>
        <v>25</v>
      </c>
      <c r="P2812">
        <f t="shared" si="306"/>
        <v>1</v>
      </c>
      <c r="Q2812">
        <f t="shared" si="307"/>
        <v>0</v>
      </c>
    </row>
    <row r="2813" spans="1:17" ht="19.5" x14ac:dyDescent="0.4">
      <c r="A2813" s="33">
        <f t="shared" si="308"/>
        <v>46536</v>
      </c>
      <c r="B2813" s="27" t="str">
        <f t="shared" si="303"/>
        <v>(土)</v>
      </c>
      <c r="C2813" s="34">
        <v>0.52083333333333304</v>
      </c>
      <c r="D2813" s="16" t="s">
        <v>18</v>
      </c>
      <c r="E2813" s="35">
        <v>0.54166666666666696</v>
      </c>
      <c r="F2813" s="50">
        <f>IF(COUNTIF('リスト（不使用）'!$A$5:$A$6,単年カーブ!$A$1),"希望数量入力ください",'単年（2027年度）'!$E$12*単年カーブ!$R$3+'単年（2027年度）'!$E$12*(1-単年カーブ!$R$3)*単年カーブ!Q2813)</f>
        <v>0</v>
      </c>
      <c r="G2813" s="47">
        <f t="shared" si="304"/>
        <v>0</v>
      </c>
      <c r="M2813">
        <f t="shared" si="305"/>
        <v>5</v>
      </c>
      <c r="N2813">
        <f>IF(OR(WEEKDAY(A2813)=1,WEEKDAY(A2813)=7,COUNTIF('2027祝日等（不使用）'!$A$1:$A$20,単年カーブ!A2813)=1),0,1)</f>
        <v>0</v>
      </c>
      <c r="O2813">
        <f t="shared" si="309"/>
        <v>26</v>
      </c>
      <c r="P2813">
        <f t="shared" si="306"/>
        <v>1</v>
      </c>
      <c r="Q2813">
        <f t="shared" si="307"/>
        <v>0</v>
      </c>
    </row>
    <row r="2814" spans="1:17" ht="19.5" x14ac:dyDescent="0.4">
      <c r="A2814" s="33">
        <f t="shared" si="308"/>
        <v>46536</v>
      </c>
      <c r="B2814" s="27" t="str">
        <f t="shared" si="303"/>
        <v>(土)</v>
      </c>
      <c r="C2814" s="34">
        <v>0.54166666666666696</v>
      </c>
      <c r="D2814" s="16" t="s">
        <v>18</v>
      </c>
      <c r="E2814" s="35">
        <v>0.5625</v>
      </c>
      <c r="F2814" s="50">
        <f>IF(COUNTIF('リスト（不使用）'!$A$5:$A$6,単年カーブ!$A$1),"希望数量入力ください",'単年（2027年度）'!$E$12*単年カーブ!$R$3+'単年（2027年度）'!$E$12*(1-単年カーブ!$R$3)*単年カーブ!Q2814)</f>
        <v>0</v>
      </c>
      <c r="G2814" s="47">
        <f t="shared" si="304"/>
        <v>0</v>
      </c>
      <c r="M2814">
        <f t="shared" si="305"/>
        <v>5</v>
      </c>
      <c r="N2814">
        <f>IF(OR(WEEKDAY(A2814)=1,WEEKDAY(A2814)=7,COUNTIF('2027祝日等（不使用）'!$A$1:$A$20,単年カーブ!A2814)=1),0,1)</f>
        <v>0</v>
      </c>
      <c r="O2814">
        <f t="shared" si="309"/>
        <v>27</v>
      </c>
      <c r="P2814">
        <f t="shared" si="306"/>
        <v>1</v>
      </c>
      <c r="Q2814">
        <f t="shared" si="307"/>
        <v>0</v>
      </c>
    </row>
    <row r="2815" spans="1:17" ht="19.5" x14ac:dyDescent="0.4">
      <c r="A2815" s="33">
        <f t="shared" si="308"/>
        <v>46536</v>
      </c>
      <c r="B2815" s="27" t="str">
        <f t="shared" si="303"/>
        <v>(土)</v>
      </c>
      <c r="C2815" s="34">
        <v>0.5625</v>
      </c>
      <c r="D2815" s="16" t="s">
        <v>18</v>
      </c>
      <c r="E2815" s="35">
        <v>0.58333333333333304</v>
      </c>
      <c r="F2815" s="50">
        <f>IF(COUNTIF('リスト（不使用）'!$A$5:$A$6,単年カーブ!$A$1),"希望数量入力ください",'単年（2027年度）'!$E$12*単年カーブ!$R$3+'単年（2027年度）'!$E$12*(1-単年カーブ!$R$3)*単年カーブ!Q2815)</f>
        <v>0</v>
      </c>
      <c r="G2815" s="47">
        <f t="shared" si="304"/>
        <v>0</v>
      </c>
      <c r="M2815">
        <f t="shared" si="305"/>
        <v>5</v>
      </c>
      <c r="N2815">
        <f>IF(OR(WEEKDAY(A2815)=1,WEEKDAY(A2815)=7,COUNTIF('2027祝日等（不使用）'!$A$1:$A$20,単年カーブ!A2815)=1),0,1)</f>
        <v>0</v>
      </c>
      <c r="O2815">
        <f t="shared" si="309"/>
        <v>28</v>
      </c>
      <c r="P2815">
        <f t="shared" si="306"/>
        <v>1</v>
      </c>
      <c r="Q2815">
        <f t="shared" si="307"/>
        <v>0</v>
      </c>
    </row>
    <row r="2816" spans="1:17" ht="19.5" x14ac:dyDescent="0.4">
      <c r="A2816" s="33">
        <f t="shared" si="308"/>
        <v>46536</v>
      </c>
      <c r="B2816" s="27" t="str">
        <f t="shared" si="303"/>
        <v>(土)</v>
      </c>
      <c r="C2816" s="34">
        <v>0.58333333333333304</v>
      </c>
      <c r="D2816" s="16" t="s">
        <v>18</v>
      </c>
      <c r="E2816" s="35">
        <v>0.60416666666666696</v>
      </c>
      <c r="F2816" s="50">
        <f>IF(COUNTIF('リスト（不使用）'!$A$5:$A$6,単年カーブ!$A$1),"希望数量入力ください",'単年（2027年度）'!$E$12*単年カーブ!$R$3+'単年（2027年度）'!$E$12*(1-単年カーブ!$R$3)*単年カーブ!Q2816)</f>
        <v>0</v>
      </c>
      <c r="G2816" s="47">
        <f t="shared" si="304"/>
        <v>0</v>
      </c>
      <c r="M2816">
        <f t="shared" si="305"/>
        <v>5</v>
      </c>
      <c r="N2816">
        <f>IF(OR(WEEKDAY(A2816)=1,WEEKDAY(A2816)=7,COUNTIF('2027祝日等（不使用）'!$A$1:$A$20,単年カーブ!A2816)=1),0,1)</f>
        <v>0</v>
      </c>
      <c r="O2816">
        <f t="shared" si="309"/>
        <v>29</v>
      </c>
      <c r="P2816">
        <f t="shared" si="306"/>
        <v>1</v>
      </c>
      <c r="Q2816">
        <f t="shared" si="307"/>
        <v>0</v>
      </c>
    </row>
    <row r="2817" spans="1:17" ht="19.5" x14ac:dyDescent="0.4">
      <c r="A2817" s="33">
        <f t="shared" si="308"/>
        <v>46536</v>
      </c>
      <c r="B2817" s="27" t="str">
        <f t="shared" si="303"/>
        <v>(土)</v>
      </c>
      <c r="C2817" s="34">
        <v>0.60416666666666696</v>
      </c>
      <c r="D2817" s="16" t="s">
        <v>18</v>
      </c>
      <c r="E2817" s="35">
        <v>0.625</v>
      </c>
      <c r="F2817" s="50">
        <f>IF(COUNTIF('リスト（不使用）'!$A$5:$A$6,単年カーブ!$A$1),"希望数量入力ください",'単年（2027年度）'!$E$12*単年カーブ!$R$3+'単年（2027年度）'!$E$12*(1-単年カーブ!$R$3)*単年カーブ!Q2817)</f>
        <v>0</v>
      </c>
      <c r="G2817" s="47">
        <f t="shared" si="304"/>
        <v>0</v>
      </c>
      <c r="M2817">
        <f t="shared" si="305"/>
        <v>5</v>
      </c>
      <c r="N2817">
        <f>IF(OR(WEEKDAY(A2817)=1,WEEKDAY(A2817)=7,COUNTIF('2027祝日等（不使用）'!$A$1:$A$20,単年カーブ!A2817)=1),0,1)</f>
        <v>0</v>
      </c>
      <c r="O2817">
        <f t="shared" si="309"/>
        <v>30</v>
      </c>
      <c r="P2817">
        <f t="shared" si="306"/>
        <v>1</v>
      </c>
      <c r="Q2817">
        <f t="shared" si="307"/>
        <v>0</v>
      </c>
    </row>
    <row r="2818" spans="1:17" ht="19.5" x14ac:dyDescent="0.4">
      <c r="A2818" s="33">
        <f t="shared" si="308"/>
        <v>46536</v>
      </c>
      <c r="B2818" s="27" t="str">
        <f t="shared" si="303"/>
        <v>(土)</v>
      </c>
      <c r="C2818" s="34">
        <v>0.625</v>
      </c>
      <c r="D2818" s="16" t="s">
        <v>18</v>
      </c>
      <c r="E2818" s="35">
        <v>0.64583333333333304</v>
      </c>
      <c r="F2818" s="50">
        <f>IF(COUNTIF('リスト（不使用）'!$A$5:$A$6,単年カーブ!$A$1),"希望数量入力ください",'単年（2027年度）'!$E$12*単年カーブ!$R$3+'単年（2027年度）'!$E$12*(1-単年カーブ!$R$3)*単年カーブ!Q2818)</f>
        <v>0</v>
      </c>
      <c r="G2818" s="47">
        <f t="shared" si="304"/>
        <v>0</v>
      </c>
      <c r="M2818">
        <f t="shared" si="305"/>
        <v>5</v>
      </c>
      <c r="N2818">
        <f>IF(OR(WEEKDAY(A2818)=1,WEEKDAY(A2818)=7,COUNTIF('2027祝日等（不使用）'!$A$1:$A$20,単年カーブ!A2818)=1),0,1)</f>
        <v>0</v>
      </c>
      <c r="O2818">
        <f t="shared" si="309"/>
        <v>31</v>
      </c>
      <c r="P2818">
        <f t="shared" si="306"/>
        <v>1</v>
      </c>
      <c r="Q2818">
        <f t="shared" si="307"/>
        <v>0</v>
      </c>
    </row>
    <row r="2819" spans="1:17" ht="19.5" x14ac:dyDescent="0.4">
      <c r="A2819" s="33">
        <f t="shared" si="308"/>
        <v>46536</v>
      </c>
      <c r="B2819" s="27" t="str">
        <f t="shared" si="303"/>
        <v>(土)</v>
      </c>
      <c r="C2819" s="34">
        <v>0.64583333333333304</v>
      </c>
      <c r="D2819" s="16" t="s">
        <v>18</v>
      </c>
      <c r="E2819" s="35">
        <v>0.66666666666666696</v>
      </c>
      <c r="F2819" s="50">
        <f>IF(COUNTIF('リスト（不使用）'!$A$5:$A$6,単年カーブ!$A$1),"希望数量入力ください",'単年（2027年度）'!$E$12*単年カーブ!$R$3+'単年（2027年度）'!$E$12*(1-単年カーブ!$R$3)*単年カーブ!Q2819)</f>
        <v>0</v>
      </c>
      <c r="G2819" s="47">
        <f t="shared" si="304"/>
        <v>0</v>
      </c>
      <c r="M2819">
        <f t="shared" si="305"/>
        <v>5</v>
      </c>
      <c r="N2819">
        <f>IF(OR(WEEKDAY(A2819)=1,WEEKDAY(A2819)=7,COUNTIF('2027祝日等（不使用）'!$A$1:$A$20,単年カーブ!A2819)=1),0,1)</f>
        <v>0</v>
      </c>
      <c r="O2819">
        <f t="shared" si="309"/>
        <v>32</v>
      </c>
      <c r="P2819">
        <f t="shared" si="306"/>
        <v>1</v>
      </c>
      <c r="Q2819">
        <f t="shared" si="307"/>
        <v>0</v>
      </c>
    </row>
    <row r="2820" spans="1:17" ht="19.5" x14ac:dyDescent="0.4">
      <c r="A2820" s="33">
        <f t="shared" si="308"/>
        <v>46536</v>
      </c>
      <c r="B2820" s="27" t="str">
        <f t="shared" ref="B2820:B2883" si="310">TEXT(A2820,"(aaa)")</f>
        <v>(土)</v>
      </c>
      <c r="C2820" s="34">
        <v>0.66666666666666696</v>
      </c>
      <c r="D2820" s="16" t="s">
        <v>18</v>
      </c>
      <c r="E2820" s="35">
        <v>0.6875</v>
      </c>
      <c r="F2820" s="50">
        <f>IF(COUNTIF('リスト（不使用）'!$A$5:$A$6,単年カーブ!$A$1),"希望数量入力ください",'単年（2027年度）'!$E$12*単年カーブ!$R$3+'単年（2027年度）'!$E$12*(1-単年カーブ!$R$3)*単年カーブ!Q2820)</f>
        <v>0</v>
      </c>
      <c r="G2820" s="47">
        <f t="shared" ref="G2820:G2883" si="311">F2820/2</f>
        <v>0</v>
      </c>
      <c r="M2820">
        <f t="shared" ref="M2820:M2883" si="312">MONTH(A2820)</f>
        <v>5</v>
      </c>
      <c r="N2820">
        <f>IF(OR(WEEKDAY(A2820)=1,WEEKDAY(A2820)=7,COUNTIF('2027祝日等（不使用）'!$A$1:$A$20,単年カーブ!A2820)=1),0,1)</f>
        <v>0</v>
      </c>
      <c r="O2820">
        <f t="shared" si="309"/>
        <v>33</v>
      </c>
      <c r="P2820">
        <f t="shared" ref="P2820:P2883" si="313">IF(AND(O2820&gt;16,O2820&lt;41),1,0)</f>
        <v>1</v>
      </c>
      <c r="Q2820">
        <f t="shared" ref="Q2820:Q2883" si="314">P2820*N2820</f>
        <v>0</v>
      </c>
    </row>
    <row r="2821" spans="1:17" ht="19.5" x14ac:dyDescent="0.4">
      <c r="A2821" s="33">
        <f t="shared" si="308"/>
        <v>46536</v>
      </c>
      <c r="B2821" s="27" t="str">
        <f t="shared" si="310"/>
        <v>(土)</v>
      </c>
      <c r="C2821" s="34">
        <v>0.6875</v>
      </c>
      <c r="D2821" s="16" t="s">
        <v>18</v>
      </c>
      <c r="E2821" s="35">
        <v>0.70833333333333304</v>
      </c>
      <c r="F2821" s="50">
        <f>IF(COUNTIF('リスト（不使用）'!$A$5:$A$6,単年カーブ!$A$1),"希望数量入力ください",'単年（2027年度）'!$E$12*単年カーブ!$R$3+'単年（2027年度）'!$E$12*(1-単年カーブ!$R$3)*単年カーブ!Q2821)</f>
        <v>0</v>
      </c>
      <c r="G2821" s="47">
        <f t="shared" si="311"/>
        <v>0</v>
      </c>
      <c r="M2821">
        <f t="shared" si="312"/>
        <v>5</v>
      </c>
      <c r="N2821">
        <f>IF(OR(WEEKDAY(A2821)=1,WEEKDAY(A2821)=7,COUNTIF('2027祝日等（不使用）'!$A$1:$A$20,単年カーブ!A2821)=1),0,1)</f>
        <v>0</v>
      </c>
      <c r="O2821">
        <f t="shared" si="309"/>
        <v>34</v>
      </c>
      <c r="P2821">
        <f t="shared" si="313"/>
        <v>1</v>
      </c>
      <c r="Q2821">
        <f t="shared" si="314"/>
        <v>0</v>
      </c>
    </row>
    <row r="2822" spans="1:17" ht="19.5" x14ac:dyDescent="0.4">
      <c r="A2822" s="33">
        <f t="shared" si="308"/>
        <v>46536</v>
      </c>
      <c r="B2822" s="27" t="str">
        <f t="shared" si="310"/>
        <v>(土)</v>
      </c>
      <c r="C2822" s="34">
        <v>0.70833333333333304</v>
      </c>
      <c r="D2822" s="16" t="s">
        <v>18</v>
      </c>
      <c r="E2822" s="35">
        <v>0.72916666666666696</v>
      </c>
      <c r="F2822" s="50">
        <f>IF(COUNTIF('リスト（不使用）'!$A$5:$A$6,単年カーブ!$A$1),"希望数量入力ください",'単年（2027年度）'!$E$12*単年カーブ!$R$3+'単年（2027年度）'!$E$12*(1-単年カーブ!$R$3)*単年カーブ!Q2822)</f>
        <v>0</v>
      </c>
      <c r="G2822" s="47">
        <f t="shared" si="311"/>
        <v>0</v>
      </c>
      <c r="M2822">
        <f t="shared" si="312"/>
        <v>5</v>
      </c>
      <c r="N2822">
        <f>IF(OR(WEEKDAY(A2822)=1,WEEKDAY(A2822)=7,COUNTIF('2027祝日等（不使用）'!$A$1:$A$20,単年カーブ!A2822)=1),0,1)</f>
        <v>0</v>
      </c>
      <c r="O2822">
        <f t="shared" si="309"/>
        <v>35</v>
      </c>
      <c r="P2822">
        <f t="shared" si="313"/>
        <v>1</v>
      </c>
      <c r="Q2822">
        <f t="shared" si="314"/>
        <v>0</v>
      </c>
    </row>
    <row r="2823" spans="1:17" ht="19.5" x14ac:dyDescent="0.4">
      <c r="A2823" s="33">
        <f t="shared" si="308"/>
        <v>46536</v>
      </c>
      <c r="B2823" s="27" t="str">
        <f t="shared" si="310"/>
        <v>(土)</v>
      </c>
      <c r="C2823" s="34">
        <v>0.72916666666666696</v>
      </c>
      <c r="D2823" s="16" t="s">
        <v>18</v>
      </c>
      <c r="E2823" s="35">
        <v>0.75</v>
      </c>
      <c r="F2823" s="50">
        <f>IF(COUNTIF('リスト（不使用）'!$A$5:$A$6,単年カーブ!$A$1),"希望数量入力ください",'単年（2027年度）'!$E$12*単年カーブ!$R$3+'単年（2027年度）'!$E$12*(1-単年カーブ!$R$3)*単年カーブ!Q2823)</f>
        <v>0</v>
      </c>
      <c r="G2823" s="47">
        <f t="shared" si="311"/>
        <v>0</v>
      </c>
      <c r="M2823">
        <f t="shared" si="312"/>
        <v>5</v>
      </c>
      <c r="N2823">
        <f>IF(OR(WEEKDAY(A2823)=1,WEEKDAY(A2823)=7,COUNTIF('2027祝日等（不使用）'!$A$1:$A$20,単年カーブ!A2823)=1),0,1)</f>
        <v>0</v>
      </c>
      <c r="O2823">
        <f t="shared" si="309"/>
        <v>36</v>
      </c>
      <c r="P2823">
        <f t="shared" si="313"/>
        <v>1</v>
      </c>
      <c r="Q2823">
        <f t="shared" si="314"/>
        <v>0</v>
      </c>
    </row>
    <row r="2824" spans="1:17" ht="19.5" x14ac:dyDescent="0.4">
      <c r="A2824" s="33">
        <f t="shared" si="308"/>
        <v>46536</v>
      </c>
      <c r="B2824" s="27" t="str">
        <f t="shared" si="310"/>
        <v>(土)</v>
      </c>
      <c r="C2824" s="34">
        <v>0.75</v>
      </c>
      <c r="D2824" s="16" t="s">
        <v>18</v>
      </c>
      <c r="E2824" s="35">
        <v>0.77083333333333304</v>
      </c>
      <c r="F2824" s="50">
        <f>IF(COUNTIF('リスト（不使用）'!$A$5:$A$6,単年カーブ!$A$1),"希望数量入力ください",'単年（2027年度）'!$E$12*単年カーブ!$R$3+'単年（2027年度）'!$E$12*(1-単年カーブ!$R$3)*単年カーブ!Q2824)</f>
        <v>0</v>
      </c>
      <c r="G2824" s="47">
        <f t="shared" si="311"/>
        <v>0</v>
      </c>
      <c r="M2824">
        <f t="shared" si="312"/>
        <v>5</v>
      </c>
      <c r="N2824">
        <f>IF(OR(WEEKDAY(A2824)=1,WEEKDAY(A2824)=7,COUNTIF('2027祝日等（不使用）'!$A$1:$A$20,単年カーブ!A2824)=1),0,1)</f>
        <v>0</v>
      </c>
      <c r="O2824">
        <f t="shared" si="309"/>
        <v>37</v>
      </c>
      <c r="P2824">
        <f t="shared" si="313"/>
        <v>1</v>
      </c>
      <c r="Q2824">
        <f t="shared" si="314"/>
        <v>0</v>
      </c>
    </row>
    <row r="2825" spans="1:17" ht="19.5" x14ac:dyDescent="0.4">
      <c r="A2825" s="33">
        <f t="shared" si="308"/>
        <v>46536</v>
      </c>
      <c r="B2825" s="27" t="str">
        <f t="shared" si="310"/>
        <v>(土)</v>
      </c>
      <c r="C2825" s="34">
        <v>0.77083333333333304</v>
      </c>
      <c r="D2825" s="16" t="s">
        <v>18</v>
      </c>
      <c r="E2825" s="35">
        <v>0.79166666666666696</v>
      </c>
      <c r="F2825" s="50">
        <f>IF(COUNTIF('リスト（不使用）'!$A$5:$A$6,単年カーブ!$A$1),"希望数量入力ください",'単年（2027年度）'!$E$12*単年カーブ!$R$3+'単年（2027年度）'!$E$12*(1-単年カーブ!$R$3)*単年カーブ!Q2825)</f>
        <v>0</v>
      </c>
      <c r="G2825" s="47">
        <f t="shared" si="311"/>
        <v>0</v>
      </c>
      <c r="M2825">
        <f t="shared" si="312"/>
        <v>5</v>
      </c>
      <c r="N2825">
        <f>IF(OR(WEEKDAY(A2825)=1,WEEKDAY(A2825)=7,COUNTIF('2027祝日等（不使用）'!$A$1:$A$20,単年カーブ!A2825)=1),0,1)</f>
        <v>0</v>
      </c>
      <c r="O2825">
        <f t="shared" si="309"/>
        <v>38</v>
      </c>
      <c r="P2825">
        <f t="shared" si="313"/>
        <v>1</v>
      </c>
      <c r="Q2825">
        <f t="shared" si="314"/>
        <v>0</v>
      </c>
    </row>
    <row r="2826" spans="1:17" ht="19.5" x14ac:dyDescent="0.4">
      <c r="A2826" s="33">
        <f t="shared" si="308"/>
        <v>46536</v>
      </c>
      <c r="B2826" s="27" t="str">
        <f t="shared" si="310"/>
        <v>(土)</v>
      </c>
      <c r="C2826" s="34">
        <v>0.79166666666666696</v>
      </c>
      <c r="D2826" s="16" t="s">
        <v>18</v>
      </c>
      <c r="E2826" s="35">
        <v>0.8125</v>
      </c>
      <c r="F2826" s="50">
        <f>IF(COUNTIF('リスト（不使用）'!$A$5:$A$6,単年カーブ!$A$1),"希望数量入力ください",'単年（2027年度）'!$E$12*単年カーブ!$R$3+'単年（2027年度）'!$E$12*(1-単年カーブ!$R$3)*単年カーブ!Q2826)</f>
        <v>0</v>
      </c>
      <c r="G2826" s="47">
        <f t="shared" si="311"/>
        <v>0</v>
      </c>
      <c r="M2826">
        <f t="shared" si="312"/>
        <v>5</v>
      </c>
      <c r="N2826">
        <f>IF(OR(WEEKDAY(A2826)=1,WEEKDAY(A2826)=7,COUNTIF('2027祝日等（不使用）'!$A$1:$A$20,単年カーブ!A2826)=1),0,1)</f>
        <v>0</v>
      </c>
      <c r="O2826">
        <f t="shared" si="309"/>
        <v>39</v>
      </c>
      <c r="P2826">
        <f t="shared" si="313"/>
        <v>1</v>
      </c>
      <c r="Q2826">
        <f t="shared" si="314"/>
        <v>0</v>
      </c>
    </row>
    <row r="2827" spans="1:17" ht="19.5" x14ac:dyDescent="0.4">
      <c r="A2827" s="33">
        <f t="shared" si="308"/>
        <v>46536</v>
      </c>
      <c r="B2827" s="27" t="str">
        <f t="shared" si="310"/>
        <v>(土)</v>
      </c>
      <c r="C2827" s="34">
        <v>0.8125</v>
      </c>
      <c r="D2827" s="16" t="s">
        <v>18</v>
      </c>
      <c r="E2827" s="35">
        <v>0.83333333333333304</v>
      </c>
      <c r="F2827" s="50">
        <f>IF(COUNTIF('リスト（不使用）'!$A$5:$A$6,単年カーブ!$A$1),"希望数量入力ください",'単年（2027年度）'!$E$12*単年カーブ!$R$3+'単年（2027年度）'!$E$12*(1-単年カーブ!$R$3)*単年カーブ!Q2827)</f>
        <v>0</v>
      </c>
      <c r="G2827" s="47">
        <f t="shared" si="311"/>
        <v>0</v>
      </c>
      <c r="M2827">
        <f t="shared" si="312"/>
        <v>5</v>
      </c>
      <c r="N2827">
        <f>IF(OR(WEEKDAY(A2827)=1,WEEKDAY(A2827)=7,COUNTIF('2027祝日等（不使用）'!$A$1:$A$20,単年カーブ!A2827)=1),0,1)</f>
        <v>0</v>
      </c>
      <c r="O2827">
        <f t="shared" si="309"/>
        <v>40</v>
      </c>
      <c r="P2827">
        <f t="shared" si="313"/>
        <v>1</v>
      </c>
      <c r="Q2827">
        <f t="shared" si="314"/>
        <v>0</v>
      </c>
    </row>
    <row r="2828" spans="1:17" ht="19.5" x14ac:dyDescent="0.4">
      <c r="A2828" s="33">
        <f t="shared" si="308"/>
        <v>46536</v>
      </c>
      <c r="B2828" s="27" t="str">
        <f t="shared" si="310"/>
        <v>(土)</v>
      </c>
      <c r="C2828" s="34">
        <v>0.83333333333333304</v>
      </c>
      <c r="D2828" s="16" t="s">
        <v>18</v>
      </c>
      <c r="E2828" s="35">
        <v>0.85416666666666696</v>
      </c>
      <c r="F2828" s="50">
        <f>IF(COUNTIF('リスト（不使用）'!$A$5:$A$6,単年カーブ!$A$1),"希望数量入力ください",'単年（2027年度）'!$E$12*単年カーブ!$R$3+'単年（2027年度）'!$E$12*(1-単年カーブ!$R$3)*単年カーブ!Q2828)</f>
        <v>0</v>
      </c>
      <c r="G2828" s="47">
        <f t="shared" si="311"/>
        <v>0</v>
      </c>
      <c r="M2828">
        <f t="shared" si="312"/>
        <v>5</v>
      </c>
      <c r="N2828">
        <f>IF(OR(WEEKDAY(A2828)=1,WEEKDAY(A2828)=7,COUNTIF('2027祝日等（不使用）'!$A$1:$A$20,単年カーブ!A2828)=1),0,1)</f>
        <v>0</v>
      </c>
      <c r="O2828">
        <f t="shared" si="309"/>
        <v>41</v>
      </c>
      <c r="P2828">
        <f t="shared" si="313"/>
        <v>0</v>
      </c>
      <c r="Q2828">
        <f t="shared" si="314"/>
        <v>0</v>
      </c>
    </row>
    <row r="2829" spans="1:17" ht="19.5" x14ac:dyDescent="0.4">
      <c r="A2829" s="33">
        <f t="shared" si="308"/>
        <v>46536</v>
      </c>
      <c r="B2829" s="27" t="str">
        <f t="shared" si="310"/>
        <v>(土)</v>
      </c>
      <c r="C2829" s="34">
        <v>0.85416666666666696</v>
      </c>
      <c r="D2829" s="16" t="s">
        <v>18</v>
      </c>
      <c r="E2829" s="35">
        <v>0.875</v>
      </c>
      <c r="F2829" s="50">
        <f>IF(COUNTIF('リスト（不使用）'!$A$5:$A$6,単年カーブ!$A$1),"希望数量入力ください",'単年（2027年度）'!$E$12*単年カーブ!$R$3+'単年（2027年度）'!$E$12*(1-単年カーブ!$R$3)*単年カーブ!Q2829)</f>
        <v>0</v>
      </c>
      <c r="G2829" s="47">
        <f t="shared" si="311"/>
        <v>0</v>
      </c>
      <c r="M2829">
        <f t="shared" si="312"/>
        <v>5</v>
      </c>
      <c r="N2829">
        <f>IF(OR(WEEKDAY(A2829)=1,WEEKDAY(A2829)=7,COUNTIF('2027祝日等（不使用）'!$A$1:$A$20,単年カーブ!A2829)=1),0,1)</f>
        <v>0</v>
      </c>
      <c r="O2829">
        <f t="shared" si="309"/>
        <v>42</v>
      </c>
      <c r="P2829">
        <f t="shared" si="313"/>
        <v>0</v>
      </c>
      <c r="Q2829">
        <f t="shared" si="314"/>
        <v>0</v>
      </c>
    </row>
    <row r="2830" spans="1:17" ht="19.5" x14ac:dyDescent="0.4">
      <c r="A2830" s="33">
        <f t="shared" si="308"/>
        <v>46536</v>
      </c>
      <c r="B2830" s="27" t="str">
        <f t="shared" si="310"/>
        <v>(土)</v>
      </c>
      <c r="C2830" s="34">
        <v>0.875</v>
      </c>
      <c r="D2830" s="16" t="s">
        <v>18</v>
      </c>
      <c r="E2830" s="35">
        <v>0.89583333333333304</v>
      </c>
      <c r="F2830" s="50">
        <f>IF(COUNTIF('リスト（不使用）'!$A$5:$A$6,単年カーブ!$A$1),"希望数量入力ください",'単年（2027年度）'!$E$12*単年カーブ!$R$3+'単年（2027年度）'!$E$12*(1-単年カーブ!$R$3)*単年カーブ!Q2830)</f>
        <v>0</v>
      </c>
      <c r="G2830" s="47">
        <f t="shared" si="311"/>
        <v>0</v>
      </c>
      <c r="M2830">
        <f t="shared" si="312"/>
        <v>5</v>
      </c>
      <c r="N2830">
        <f>IF(OR(WEEKDAY(A2830)=1,WEEKDAY(A2830)=7,COUNTIF('2027祝日等（不使用）'!$A$1:$A$20,単年カーブ!A2830)=1),0,1)</f>
        <v>0</v>
      </c>
      <c r="O2830">
        <f t="shared" si="309"/>
        <v>43</v>
      </c>
      <c r="P2830">
        <f t="shared" si="313"/>
        <v>0</v>
      </c>
      <c r="Q2830">
        <f t="shared" si="314"/>
        <v>0</v>
      </c>
    </row>
    <row r="2831" spans="1:17" ht="19.5" x14ac:dyDescent="0.4">
      <c r="A2831" s="33">
        <f t="shared" si="308"/>
        <v>46536</v>
      </c>
      <c r="B2831" s="27" t="str">
        <f t="shared" si="310"/>
        <v>(土)</v>
      </c>
      <c r="C2831" s="34">
        <v>0.89583333333333304</v>
      </c>
      <c r="D2831" s="16" t="s">
        <v>18</v>
      </c>
      <c r="E2831" s="35">
        <v>0.91666666666666696</v>
      </c>
      <c r="F2831" s="50">
        <f>IF(COUNTIF('リスト（不使用）'!$A$5:$A$6,単年カーブ!$A$1),"希望数量入力ください",'単年（2027年度）'!$E$12*単年カーブ!$R$3+'単年（2027年度）'!$E$12*(1-単年カーブ!$R$3)*単年カーブ!Q2831)</f>
        <v>0</v>
      </c>
      <c r="G2831" s="47">
        <f t="shared" si="311"/>
        <v>0</v>
      </c>
      <c r="M2831">
        <f t="shared" si="312"/>
        <v>5</v>
      </c>
      <c r="N2831">
        <f>IF(OR(WEEKDAY(A2831)=1,WEEKDAY(A2831)=7,COUNTIF('2027祝日等（不使用）'!$A$1:$A$20,単年カーブ!A2831)=1),0,1)</f>
        <v>0</v>
      </c>
      <c r="O2831">
        <f t="shared" si="309"/>
        <v>44</v>
      </c>
      <c r="P2831">
        <f t="shared" si="313"/>
        <v>0</v>
      </c>
      <c r="Q2831">
        <f t="shared" si="314"/>
        <v>0</v>
      </c>
    </row>
    <row r="2832" spans="1:17" ht="19.5" x14ac:dyDescent="0.4">
      <c r="A2832" s="33">
        <f t="shared" si="308"/>
        <v>46536</v>
      </c>
      <c r="B2832" s="27" t="str">
        <f t="shared" si="310"/>
        <v>(土)</v>
      </c>
      <c r="C2832" s="34">
        <v>0.91666666666666696</v>
      </c>
      <c r="D2832" s="16" t="s">
        <v>18</v>
      </c>
      <c r="E2832" s="35">
        <v>0.9375</v>
      </c>
      <c r="F2832" s="50">
        <f>IF(COUNTIF('リスト（不使用）'!$A$5:$A$6,単年カーブ!$A$1),"希望数量入力ください",'単年（2027年度）'!$E$12*単年カーブ!$R$3+'単年（2027年度）'!$E$12*(1-単年カーブ!$R$3)*単年カーブ!Q2832)</f>
        <v>0</v>
      </c>
      <c r="G2832" s="47">
        <f t="shared" si="311"/>
        <v>0</v>
      </c>
      <c r="M2832">
        <f t="shared" si="312"/>
        <v>5</v>
      </c>
      <c r="N2832">
        <f>IF(OR(WEEKDAY(A2832)=1,WEEKDAY(A2832)=7,COUNTIF('2027祝日等（不使用）'!$A$1:$A$20,単年カーブ!A2832)=1),0,1)</f>
        <v>0</v>
      </c>
      <c r="O2832">
        <f t="shared" si="309"/>
        <v>45</v>
      </c>
      <c r="P2832">
        <f t="shared" si="313"/>
        <v>0</v>
      </c>
      <c r="Q2832">
        <f t="shared" si="314"/>
        <v>0</v>
      </c>
    </row>
    <row r="2833" spans="1:17" ht="19.5" x14ac:dyDescent="0.4">
      <c r="A2833" s="33">
        <f t="shared" si="308"/>
        <v>46536</v>
      </c>
      <c r="B2833" s="27" t="str">
        <f t="shared" si="310"/>
        <v>(土)</v>
      </c>
      <c r="C2833" s="34">
        <v>0.9375</v>
      </c>
      <c r="D2833" s="16" t="s">
        <v>18</v>
      </c>
      <c r="E2833" s="35">
        <v>0.95833333333333304</v>
      </c>
      <c r="F2833" s="50">
        <f>IF(COUNTIF('リスト（不使用）'!$A$5:$A$6,単年カーブ!$A$1),"希望数量入力ください",'単年（2027年度）'!$E$12*単年カーブ!$R$3+'単年（2027年度）'!$E$12*(1-単年カーブ!$R$3)*単年カーブ!Q2833)</f>
        <v>0</v>
      </c>
      <c r="G2833" s="47">
        <f t="shared" si="311"/>
        <v>0</v>
      </c>
      <c r="M2833">
        <f t="shared" si="312"/>
        <v>5</v>
      </c>
      <c r="N2833">
        <f>IF(OR(WEEKDAY(A2833)=1,WEEKDAY(A2833)=7,COUNTIF('2027祝日等（不使用）'!$A$1:$A$20,単年カーブ!A2833)=1),0,1)</f>
        <v>0</v>
      </c>
      <c r="O2833">
        <f t="shared" si="309"/>
        <v>46</v>
      </c>
      <c r="P2833">
        <f t="shared" si="313"/>
        <v>0</v>
      </c>
      <c r="Q2833">
        <f t="shared" si="314"/>
        <v>0</v>
      </c>
    </row>
    <row r="2834" spans="1:17" ht="19.5" x14ac:dyDescent="0.4">
      <c r="A2834" s="33">
        <f t="shared" si="308"/>
        <v>46536</v>
      </c>
      <c r="B2834" s="27" t="str">
        <f t="shared" si="310"/>
        <v>(土)</v>
      </c>
      <c r="C2834" s="34">
        <v>0.95833333333333304</v>
      </c>
      <c r="D2834" s="16" t="s">
        <v>18</v>
      </c>
      <c r="E2834" s="35">
        <v>0.97916666666666696</v>
      </c>
      <c r="F2834" s="50">
        <f>IF(COUNTIF('リスト（不使用）'!$A$5:$A$6,単年カーブ!$A$1),"希望数量入力ください",'単年（2027年度）'!$E$12*単年カーブ!$R$3+'単年（2027年度）'!$E$12*(1-単年カーブ!$R$3)*単年カーブ!Q2834)</f>
        <v>0</v>
      </c>
      <c r="G2834" s="47">
        <f t="shared" si="311"/>
        <v>0</v>
      </c>
      <c r="M2834">
        <f t="shared" si="312"/>
        <v>5</v>
      </c>
      <c r="N2834">
        <f>IF(OR(WEEKDAY(A2834)=1,WEEKDAY(A2834)=7,COUNTIF('2027祝日等（不使用）'!$A$1:$A$20,単年カーブ!A2834)=1),0,1)</f>
        <v>0</v>
      </c>
      <c r="O2834">
        <f t="shared" si="309"/>
        <v>47</v>
      </c>
      <c r="P2834">
        <f t="shared" si="313"/>
        <v>0</v>
      </c>
      <c r="Q2834">
        <f t="shared" si="314"/>
        <v>0</v>
      </c>
    </row>
    <row r="2835" spans="1:17" ht="19.5" x14ac:dyDescent="0.4">
      <c r="A2835" s="33">
        <f t="shared" si="308"/>
        <v>46536</v>
      </c>
      <c r="B2835" s="27" t="str">
        <f t="shared" si="310"/>
        <v>(土)</v>
      </c>
      <c r="C2835" s="34">
        <v>0.97916666666666696</v>
      </c>
      <c r="D2835" s="16" t="s">
        <v>18</v>
      </c>
      <c r="E2835" s="35" t="s">
        <v>17</v>
      </c>
      <c r="F2835" s="50">
        <f>IF(COUNTIF('リスト（不使用）'!$A$5:$A$6,単年カーブ!$A$1),"希望数量入力ください",'単年（2027年度）'!$E$12*単年カーブ!$R$3+'単年（2027年度）'!$E$12*(1-単年カーブ!$R$3)*単年カーブ!Q2835)</f>
        <v>0</v>
      </c>
      <c r="G2835" s="47">
        <f t="shared" si="311"/>
        <v>0</v>
      </c>
      <c r="M2835">
        <f t="shared" si="312"/>
        <v>5</v>
      </c>
      <c r="N2835">
        <f>IF(OR(WEEKDAY(A2835)=1,WEEKDAY(A2835)=7,COUNTIF('2027祝日等（不使用）'!$A$1:$A$20,単年カーブ!A2835)=1),0,1)</f>
        <v>0</v>
      </c>
      <c r="O2835">
        <f t="shared" si="309"/>
        <v>48</v>
      </c>
      <c r="P2835">
        <f t="shared" si="313"/>
        <v>0</v>
      </c>
      <c r="Q2835">
        <f t="shared" si="314"/>
        <v>0</v>
      </c>
    </row>
    <row r="2836" spans="1:17" ht="19.5" x14ac:dyDescent="0.4">
      <c r="A2836" s="33">
        <f t="shared" si="308"/>
        <v>46537</v>
      </c>
      <c r="B2836" s="27" t="str">
        <f t="shared" si="310"/>
        <v>(日)</v>
      </c>
      <c r="C2836" s="34">
        <v>0</v>
      </c>
      <c r="D2836" s="16" t="s">
        <v>18</v>
      </c>
      <c r="E2836" s="35">
        <v>2.0833333333333332E-2</v>
      </c>
      <c r="F2836" s="50">
        <f>IF(COUNTIF('リスト（不使用）'!$A$5:$A$6,単年カーブ!$A$1),"希望数量入力ください",'単年（2027年度）'!$E$12*単年カーブ!$R$3+'単年（2027年度）'!$E$12*(1-単年カーブ!$R$3)*単年カーブ!Q2836)</f>
        <v>0</v>
      </c>
      <c r="G2836" s="47">
        <f t="shared" si="311"/>
        <v>0</v>
      </c>
      <c r="M2836">
        <f t="shared" si="312"/>
        <v>5</v>
      </c>
      <c r="N2836">
        <f>IF(OR(WEEKDAY(A2836)=1,WEEKDAY(A2836)=7,COUNTIF('2027祝日等（不使用）'!$A$1:$A$20,単年カーブ!A2836)=1),0,1)</f>
        <v>0</v>
      </c>
      <c r="O2836">
        <f t="shared" si="309"/>
        <v>1</v>
      </c>
      <c r="P2836">
        <f t="shared" si="313"/>
        <v>0</v>
      </c>
      <c r="Q2836">
        <f t="shared" si="314"/>
        <v>0</v>
      </c>
    </row>
    <row r="2837" spans="1:17" ht="19.5" x14ac:dyDescent="0.4">
      <c r="A2837" s="33">
        <f t="shared" si="308"/>
        <v>46537</v>
      </c>
      <c r="B2837" s="27" t="str">
        <f t="shared" si="310"/>
        <v>(日)</v>
      </c>
      <c r="C2837" s="34">
        <v>2.0833333333333332E-2</v>
      </c>
      <c r="D2837" s="16" t="s">
        <v>18</v>
      </c>
      <c r="E2837" s="35">
        <v>4.1666666666666664E-2</v>
      </c>
      <c r="F2837" s="50">
        <f>IF(COUNTIF('リスト（不使用）'!$A$5:$A$6,単年カーブ!$A$1),"希望数量入力ください",'単年（2027年度）'!$E$12*単年カーブ!$R$3+'単年（2027年度）'!$E$12*(1-単年カーブ!$R$3)*単年カーブ!Q2837)</f>
        <v>0</v>
      </c>
      <c r="G2837" s="47">
        <f t="shared" si="311"/>
        <v>0</v>
      </c>
      <c r="M2837">
        <f t="shared" si="312"/>
        <v>5</v>
      </c>
      <c r="N2837">
        <f>IF(OR(WEEKDAY(A2837)=1,WEEKDAY(A2837)=7,COUNTIF('2027祝日等（不使用）'!$A$1:$A$20,単年カーブ!A2837)=1),0,1)</f>
        <v>0</v>
      </c>
      <c r="O2837">
        <f t="shared" si="309"/>
        <v>2</v>
      </c>
      <c r="P2837">
        <f t="shared" si="313"/>
        <v>0</v>
      </c>
      <c r="Q2837">
        <f t="shared" si="314"/>
        <v>0</v>
      </c>
    </row>
    <row r="2838" spans="1:17" ht="19.5" x14ac:dyDescent="0.4">
      <c r="A2838" s="33">
        <f t="shared" si="308"/>
        <v>46537</v>
      </c>
      <c r="B2838" s="27" t="str">
        <f t="shared" si="310"/>
        <v>(日)</v>
      </c>
      <c r="C2838" s="34">
        <v>4.1666666666666664E-2</v>
      </c>
      <c r="D2838" s="16" t="s">
        <v>18</v>
      </c>
      <c r="E2838" s="35">
        <v>6.25E-2</v>
      </c>
      <c r="F2838" s="50">
        <f>IF(COUNTIF('リスト（不使用）'!$A$5:$A$6,単年カーブ!$A$1),"希望数量入力ください",'単年（2027年度）'!$E$12*単年カーブ!$R$3+'単年（2027年度）'!$E$12*(1-単年カーブ!$R$3)*単年カーブ!Q2838)</f>
        <v>0</v>
      </c>
      <c r="G2838" s="47">
        <f t="shared" si="311"/>
        <v>0</v>
      </c>
      <c r="M2838">
        <f t="shared" si="312"/>
        <v>5</v>
      </c>
      <c r="N2838">
        <f>IF(OR(WEEKDAY(A2838)=1,WEEKDAY(A2838)=7,COUNTIF('2027祝日等（不使用）'!$A$1:$A$20,単年カーブ!A2838)=1),0,1)</f>
        <v>0</v>
      </c>
      <c r="O2838">
        <f t="shared" si="309"/>
        <v>3</v>
      </c>
      <c r="P2838">
        <f t="shared" si="313"/>
        <v>0</v>
      </c>
      <c r="Q2838">
        <f t="shared" si="314"/>
        <v>0</v>
      </c>
    </row>
    <row r="2839" spans="1:17" ht="19.5" x14ac:dyDescent="0.4">
      <c r="A2839" s="33">
        <f t="shared" si="308"/>
        <v>46537</v>
      </c>
      <c r="B2839" s="27" t="str">
        <f t="shared" si="310"/>
        <v>(日)</v>
      </c>
      <c r="C2839" s="34">
        <v>6.25E-2</v>
      </c>
      <c r="D2839" s="16" t="s">
        <v>18</v>
      </c>
      <c r="E2839" s="35">
        <v>8.3333333333333301E-2</v>
      </c>
      <c r="F2839" s="50">
        <f>IF(COUNTIF('リスト（不使用）'!$A$5:$A$6,単年カーブ!$A$1),"希望数量入力ください",'単年（2027年度）'!$E$12*単年カーブ!$R$3+'単年（2027年度）'!$E$12*(1-単年カーブ!$R$3)*単年カーブ!Q2839)</f>
        <v>0</v>
      </c>
      <c r="G2839" s="47">
        <f t="shared" si="311"/>
        <v>0</v>
      </c>
      <c r="M2839">
        <f t="shared" si="312"/>
        <v>5</v>
      </c>
      <c r="N2839">
        <f>IF(OR(WEEKDAY(A2839)=1,WEEKDAY(A2839)=7,COUNTIF('2027祝日等（不使用）'!$A$1:$A$20,単年カーブ!A2839)=1),0,1)</f>
        <v>0</v>
      </c>
      <c r="O2839">
        <f t="shared" si="309"/>
        <v>4</v>
      </c>
      <c r="P2839">
        <f t="shared" si="313"/>
        <v>0</v>
      </c>
      <c r="Q2839">
        <f t="shared" si="314"/>
        <v>0</v>
      </c>
    </row>
    <row r="2840" spans="1:17" ht="19.5" x14ac:dyDescent="0.4">
      <c r="A2840" s="33">
        <f t="shared" si="308"/>
        <v>46537</v>
      </c>
      <c r="B2840" s="27" t="str">
        <f t="shared" si="310"/>
        <v>(日)</v>
      </c>
      <c r="C2840" s="34">
        <v>8.3333333333333301E-2</v>
      </c>
      <c r="D2840" s="16" t="s">
        <v>18</v>
      </c>
      <c r="E2840" s="35">
        <v>0.104166666666667</v>
      </c>
      <c r="F2840" s="50">
        <f>IF(COUNTIF('リスト（不使用）'!$A$5:$A$6,単年カーブ!$A$1),"希望数量入力ください",'単年（2027年度）'!$E$12*単年カーブ!$R$3+'単年（2027年度）'!$E$12*(1-単年カーブ!$R$3)*単年カーブ!Q2840)</f>
        <v>0</v>
      </c>
      <c r="G2840" s="47">
        <f t="shared" si="311"/>
        <v>0</v>
      </c>
      <c r="M2840">
        <f t="shared" si="312"/>
        <v>5</v>
      </c>
      <c r="N2840">
        <f>IF(OR(WEEKDAY(A2840)=1,WEEKDAY(A2840)=7,COUNTIF('2027祝日等（不使用）'!$A$1:$A$20,単年カーブ!A2840)=1),0,1)</f>
        <v>0</v>
      </c>
      <c r="O2840">
        <f t="shared" si="309"/>
        <v>5</v>
      </c>
      <c r="P2840">
        <f t="shared" si="313"/>
        <v>0</v>
      </c>
      <c r="Q2840">
        <f t="shared" si="314"/>
        <v>0</v>
      </c>
    </row>
    <row r="2841" spans="1:17" ht="19.5" x14ac:dyDescent="0.4">
      <c r="A2841" s="33">
        <f t="shared" si="308"/>
        <v>46537</v>
      </c>
      <c r="B2841" s="27" t="str">
        <f t="shared" si="310"/>
        <v>(日)</v>
      </c>
      <c r="C2841" s="34">
        <v>0.104166666666667</v>
      </c>
      <c r="D2841" s="16" t="s">
        <v>18</v>
      </c>
      <c r="E2841" s="35">
        <v>0.125</v>
      </c>
      <c r="F2841" s="50">
        <f>IF(COUNTIF('リスト（不使用）'!$A$5:$A$6,単年カーブ!$A$1),"希望数量入力ください",'単年（2027年度）'!$E$12*単年カーブ!$R$3+'単年（2027年度）'!$E$12*(1-単年カーブ!$R$3)*単年カーブ!Q2841)</f>
        <v>0</v>
      </c>
      <c r="G2841" s="47">
        <f t="shared" si="311"/>
        <v>0</v>
      </c>
      <c r="M2841">
        <f t="shared" si="312"/>
        <v>5</v>
      </c>
      <c r="N2841">
        <f>IF(OR(WEEKDAY(A2841)=1,WEEKDAY(A2841)=7,COUNTIF('2027祝日等（不使用）'!$A$1:$A$20,単年カーブ!A2841)=1),0,1)</f>
        <v>0</v>
      </c>
      <c r="O2841">
        <f t="shared" si="309"/>
        <v>6</v>
      </c>
      <c r="P2841">
        <f t="shared" si="313"/>
        <v>0</v>
      </c>
      <c r="Q2841">
        <f t="shared" si="314"/>
        <v>0</v>
      </c>
    </row>
    <row r="2842" spans="1:17" ht="19.5" x14ac:dyDescent="0.4">
      <c r="A2842" s="33">
        <f t="shared" si="308"/>
        <v>46537</v>
      </c>
      <c r="B2842" s="27" t="str">
        <f t="shared" si="310"/>
        <v>(日)</v>
      </c>
      <c r="C2842" s="34">
        <v>0.125</v>
      </c>
      <c r="D2842" s="16" t="s">
        <v>18</v>
      </c>
      <c r="E2842" s="35">
        <v>0.14583333333333301</v>
      </c>
      <c r="F2842" s="50">
        <f>IF(COUNTIF('リスト（不使用）'!$A$5:$A$6,単年カーブ!$A$1),"希望数量入力ください",'単年（2027年度）'!$E$12*単年カーブ!$R$3+'単年（2027年度）'!$E$12*(1-単年カーブ!$R$3)*単年カーブ!Q2842)</f>
        <v>0</v>
      </c>
      <c r="G2842" s="47">
        <f t="shared" si="311"/>
        <v>0</v>
      </c>
      <c r="M2842">
        <f t="shared" si="312"/>
        <v>5</v>
      </c>
      <c r="N2842">
        <f>IF(OR(WEEKDAY(A2842)=1,WEEKDAY(A2842)=7,COUNTIF('2027祝日等（不使用）'!$A$1:$A$20,単年カーブ!A2842)=1),0,1)</f>
        <v>0</v>
      </c>
      <c r="O2842">
        <f t="shared" si="309"/>
        <v>7</v>
      </c>
      <c r="P2842">
        <f t="shared" si="313"/>
        <v>0</v>
      </c>
      <c r="Q2842">
        <f t="shared" si="314"/>
        <v>0</v>
      </c>
    </row>
    <row r="2843" spans="1:17" ht="19.5" x14ac:dyDescent="0.4">
      <c r="A2843" s="33">
        <f t="shared" si="308"/>
        <v>46537</v>
      </c>
      <c r="B2843" s="27" t="str">
        <f t="shared" si="310"/>
        <v>(日)</v>
      </c>
      <c r="C2843" s="34">
        <v>0.14583333333333301</v>
      </c>
      <c r="D2843" s="16" t="s">
        <v>18</v>
      </c>
      <c r="E2843" s="35">
        <v>0.16666666666666699</v>
      </c>
      <c r="F2843" s="50">
        <f>IF(COUNTIF('リスト（不使用）'!$A$5:$A$6,単年カーブ!$A$1),"希望数量入力ください",'単年（2027年度）'!$E$12*単年カーブ!$R$3+'単年（2027年度）'!$E$12*(1-単年カーブ!$R$3)*単年カーブ!Q2843)</f>
        <v>0</v>
      </c>
      <c r="G2843" s="47">
        <f t="shared" si="311"/>
        <v>0</v>
      </c>
      <c r="M2843">
        <f t="shared" si="312"/>
        <v>5</v>
      </c>
      <c r="N2843">
        <f>IF(OR(WEEKDAY(A2843)=1,WEEKDAY(A2843)=7,COUNTIF('2027祝日等（不使用）'!$A$1:$A$20,単年カーブ!A2843)=1),0,1)</f>
        <v>0</v>
      </c>
      <c r="O2843">
        <f t="shared" si="309"/>
        <v>8</v>
      </c>
      <c r="P2843">
        <f t="shared" si="313"/>
        <v>0</v>
      </c>
      <c r="Q2843">
        <f t="shared" si="314"/>
        <v>0</v>
      </c>
    </row>
    <row r="2844" spans="1:17" ht="19.5" x14ac:dyDescent="0.4">
      <c r="A2844" s="33">
        <f t="shared" si="308"/>
        <v>46537</v>
      </c>
      <c r="B2844" s="27" t="str">
        <f t="shared" si="310"/>
        <v>(日)</v>
      </c>
      <c r="C2844" s="34">
        <v>0.16666666666666699</v>
      </c>
      <c r="D2844" s="16" t="s">
        <v>18</v>
      </c>
      <c r="E2844" s="35">
        <v>0.1875</v>
      </c>
      <c r="F2844" s="50">
        <f>IF(COUNTIF('リスト（不使用）'!$A$5:$A$6,単年カーブ!$A$1),"希望数量入力ください",'単年（2027年度）'!$E$12*単年カーブ!$R$3+'単年（2027年度）'!$E$12*(1-単年カーブ!$R$3)*単年カーブ!Q2844)</f>
        <v>0</v>
      </c>
      <c r="G2844" s="47">
        <f t="shared" si="311"/>
        <v>0</v>
      </c>
      <c r="M2844">
        <f t="shared" si="312"/>
        <v>5</v>
      </c>
      <c r="N2844">
        <f>IF(OR(WEEKDAY(A2844)=1,WEEKDAY(A2844)=7,COUNTIF('2027祝日等（不使用）'!$A$1:$A$20,単年カーブ!A2844)=1),0,1)</f>
        <v>0</v>
      </c>
      <c r="O2844">
        <f t="shared" si="309"/>
        <v>9</v>
      </c>
      <c r="P2844">
        <f t="shared" si="313"/>
        <v>0</v>
      </c>
      <c r="Q2844">
        <f t="shared" si="314"/>
        <v>0</v>
      </c>
    </row>
    <row r="2845" spans="1:17" ht="19.5" x14ac:dyDescent="0.4">
      <c r="A2845" s="33">
        <f t="shared" si="308"/>
        <v>46537</v>
      </c>
      <c r="B2845" s="27" t="str">
        <f t="shared" si="310"/>
        <v>(日)</v>
      </c>
      <c r="C2845" s="34">
        <v>0.1875</v>
      </c>
      <c r="D2845" s="16" t="s">
        <v>18</v>
      </c>
      <c r="E2845" s="35">
        <v>0.20833333333333301</v>
      </c>
      <c r="F2845" s="50">
        <f>IF(COUNTIF('リスト（不使用）'!$A$5:$A$6,単年カーブ!$A$1),"希望数量入力ください",'単年（2027年度）'!$E$12*単年カーブ!$R$3+'単年（2027年度）'!$E$12*(1-単年カーブ!$R$3)*単年カーブ!Q2845)</f>
        <v>0</v>
      </c>
      <c r="G2845" s="47">
        <f t="shared" si="311"/>
        <v>0</v>
      </c>
      <c r="M2845">
        <f t="shared" si="312"/>
        <v>5</v>
      </c>
      <c r="N2845">
        <f>IF(OR(WEEKDAY(A2845)=1,WEEKDAY(A2845)=7,COUNTIF('2027祝日等（不使用）'!$A$1:$A$20,単年カーブ!A2845)=1),0,1)</f>
        <v>0</v>
      </c>
      <c r="O2845">
        <f t="shared" si="309"/>
        <v>10</v>
      </c>
      <c r="P2845">
        <f t="shared" si="313"/>
        <v>0</v>
      </c>
      <c r="Q2845">
        <f t="shared" si="314"/>
        <v>0</v>
      </c>
    </row>
    <row r="2846" spans="1:17" ht="19.5" x14ac:dyDescent="0.4">
      <c r="A2846" s="33">
        <f t="shared" si="308"/>
        <v>46537</v>
      </c>
      <c r="B2846" s="27" t="str">
        <f t="shared" si="310"/>
        <v>(日)</v>
      </c>
      <c r="C2846" s="34">
        <v>0.20833333333333301</v>
      </c>
      <c r="D2846" s="16" t="s">
        <v>18</v>
      </c>
      <c r="E2846" s="35">
        <v>0.22916666666666699</v>
      </c>
      <c r="F2846" s="50">
        <f>IF(COUNTIF('リスト（不使用）'!$A$5:$A$6,単年カーブ!$A$1),"希望数量入力ください",'単年（2027年度）'!$E$12*単年カーブ!$R$3+'単年（2027年度）'!$E$12*(1-単年カーブ!$R$3)*単年カーブ!Q2846)</f>
        <v>0</v>
      </c>
      <c r="G2846" s="47">
        <f t="shared" si="311"/>
        <v>0</v>
      </c>
      <c r="M2846">
        <f t="shared" si="312"/>
        <v>5</v>
      </c>
      <c r="N2846">
        <f>IF(OR(WEEKDAY(A2846)=1,WEEKDAY(A2846)=7,COUNTIF('2027祝日等（不使用）'!$A$1:$A$20,単年カーブ!A2846)=1),0,1)</f>
        <v>0</v>
      </c>
      <c r="O2846">
        <f t="shared" si="309"/>
        <v>11</v>
      </c>
      <c r="P2846">
        <f t="shared" si="313"/>
        <v>0</v>
      </c>
      <c r="Q2846">
        <f t="shared" si="314"/>
        <v>0</v>
      </c>
    </row>
    <row r="2847" spans="1:17" ht="19.5" x14ac:dyDescent="0.4">
      <c r="A2847" s="33">
        <f t="shared" si="308"/>
        <v>46537</v>
      </c>
      <c r="B2847" s="27" t="str">
        <f t="shared" si="310"/>
        <v>(日)</v>
      </c>
      <c r="C2847" s="34">
        <v>0.22916666666666699</v>
      </c>
      <c r="D2847" s="16" t="s">
        <v>18</v>
      </c>
      <c r="E2847" s="35">
        <v>0.25</v>
      </c>
      <c r="F2847" s="50">
        <f>IF(COUNTIF('リスト（不使用）'!$A$5:$A$6,単年カーブ!$A$1),"希望数量入力ください",'単年（2027年度）'!$E$12*単年カーブ!$R$3+'単年（2027年度）'!$E$12*(1-単年カーブ!$R$3)*単年カーブ!Q2847)</f>
        <v>0</v>
      </c>
      <c r="G2847" s="47">
        <f t="shared" si="311"/>
        <v>0</v>
      </c>
      <c r="M2847">
        <f t="shared" si="312"/>
        <v>5</v>
      </c>
      <c r="N2847">
        <f>IF(OR(WEEKDAY(A2847)=1,WEEKDAY(A2847)=7,COUNTIF('2027祝日等（不使用）'!$A$1:$A$20,単年カーブ!A2847)=1),0,1)</f>
        <v>0</v>
      </c>
      <c r="O2847">
        <f t="shared" si="309"/>
        <v>12</v>
      </c>
      <c r="P2847">
        <f t="shared" si="313"/>
        <v>0</v>
      </c>
      <c r="Q2847">
        <f t="shared" si="314"/>
        <v>0</v>
      </c>
    </row>
    <row r="2848" spans="1:17" ht="19.5" x14ac:dyDescent="0.4">
      <c r="A2848" s="33">
        <f t="shared" si="308"/>
        <v>46537</v>
      </c>
      <c r="B2848" s="27" t="str">
        <f t="shared" si="310"/>
        <v>(日)</v>
      </c>
      <c r="C2848" s="34">
        <v>0.25</v>
      </c>
      <c r="D2848" s="16" t="s">
        <v>18</v>
      </c>
      <c r="E2848" s="35">
        <v>0.27083333333333298</v>
      </c>
      <c r="F2848" s="50">
        <f>IF(COUNTIF('リスト（不使用）'!$A$5:$A$6,単年カーブ!$A$1),"希望数量入力ください",'単年（2027年度）'!$E$12*単年カーブ!$R$3+'単年（2027年度）'!$E$12*(1-単年カーブ!$R$3)*単年カーブ!Q2848)</f>
        <v>0</v>
      </c>
      <c r="G2848" s="47">
        <f t="shared" si="311"/>
        <v>0</v>
      </c>
      <c r="M2848">
        <f t="shared" si="312"/>
        <v>5</v>
      </c>
      <c r="N2848">
        <f>IF(OR(WEEKDAY(A2848)=1,WEEKDAY(A2848)=7,COUNTIF('2027祝日等（不使用）'!$A$1:$A$20,単年カーブ!A2848)=1),0,1)</f>
        <v>0</v>
      </c>
      <c r="O2848">
        <f t="shared" si="309"/>
        <v>13</v>
      </c>
      <c r="P2848">
        <f t="shared" si="313"/>
        <v>0</v>
      </c>
      <c r="Q2848">
        <f t="shared" si="314"/>
        <v>0</v>
      </c>
    </row>
    <row r="2849" spans="1:17" ht="19.5" x14ac:dyDescent="0.4">
      <c r="A2849" s="33">
        <f t="shared" si="308"/>
        <v>46537</v>
      </c>
      <c r="B2849" s="27" t="str">
        <f t="shared" si="310"/>
        <v>(日)</v>
      </c>
      <c r="C2849" s="34">
        <v>0.27083333333333298</v>
      </c>
      <c r="D2849" s="16" t="s">
        <v>18</v>
      </c>
      <c r="E2849" s="35">
        <v>0.29166666666666702</v>
      </c>
      <c r="F2849" s="50">
        <f>IF(COUNTIF('リスト（不使用）'!$A$5:$A$6,単年カーブ!$A$1),"希望数量入力ください",'単年（2027年度）'!$E$12*単年カーブ!$R$3+'単年（2027年度）'!$E$12*(1-単年カーブ!$R$3)*単年カーブ!Q2849)</f>
        <v>0</v>
      </c>
      <c r="G2849" s="47">
        <f t="shared" si="311"/>
        <v>0</v>
      </c>
      <c r="M2849">
        <f t="shared" si="312"/>
        <v>5</v>
      </c>
      <c r="N2849">
        <f>IF(OR(WEEKDAY(A2849)=1,WEEKDAY(A2849)=7,COUNTIF('2027祝日等（不使用）'!$A$1:$A$20,単年カーブ!A2849)=1),0,1)</f>
        <v>0</v>
      </c>
      <c r="O2849">
        <f t="shared" si="309"/>
        <v>14</v>
      </c>
      <c r="P2849">
        <f t="shared" si="313"/>
        <v>0</v>
      </c>
      <c r="Q2849">
        <f t="shared" si="314"/>
        <v>0</v>
      </c>
    </row>
    <row r="2850" spans="1:17" ht="19.5" x14ac:dyDescent="0.4">
      <c r="A2850" s="33">
        <f t="shared" si="308"/>
        <v>46537</v>
      </c>
      <c r="B2850" s="27" t="str">
        <f t="shared" si="310"/>
        <v>(日)</v>
      </c>
      <c r="C2850" s="34">
        <v>0.29166666666666702</v>
      </c>
      <c r="D2850" s="16" t="s">
        <v>18</v>
      </c>
      <c r="E2850" s="35">
        <v>0.3125</v>
      </c>
      <c r="F2850" s="50">
        <f>IF(COUNTIF('リスト（不使用）'!$A$5:$A$6,単年カーブ!$A$1),"希望数量入力ください",'単年（2027年度）'!$E$12*単年カーブ!$R$3+'単年（2027年度）'!$E$12*(1-単年カーブ!$R$3)*単年カーブ!Q2850)</f>
        <v>0</v>
      </c>
      <c r="G2850" s="47">
        <f t="shared" si="311"/>
        <v>0</v>
      </c>
      <c r="M2850">
        <f t="shared" si="312"/>
        <v>5</v>
      </c>
      <c r="N2850">
        <f>IF(OR(WEEKDAY(A2850)=1,WEEKDAY(A2850)=7,COUNTIF('2027祝日等（不使用）'!$A$1:$A$20,単年カーブ!A2850)=1),0,1)</f>
        <v>0</v>
      </c>
      <c r="O2850">
        <f t="shared" si="309"/>
        <v>15</v>
      </c>
      <c r="P2850">
        <f t="shared" si="313"/>
        <v>0</v>
      </c>
      <c r="Q2850">
        <f t="shared" si="314"/>
        <v>0</v>
      </c>
    </row>
    <row r="2851" spans="1:17" ht="19.5" x14ac:dyDescent="0.4">
      <c r="A2851" s="33">
        <f t="shared" si="308"/>
        <v>46537</v>
      </c>
      <c r="B2851" s="27" t="str">
        <f t="shared" si="310"/>
        <v>(日)</v>
      </c>
      <c r="C2851" s="34">
        <v>0.3125</v>
      </c>
      <c r="D2851" s="16" t="s">
        <v>18</v>
      </c>
      <c r="E2851" s="35">
        <v>0.33333333333333298</v>
      </c>
      <c r="F2851" s="50">
        <f>IF(COUNTIF('リスト（不使用）'!$A$5:$A$6,単年カーブ!$A$1),"希望数量入力ください",'単年（2027年度）'!$E$12*単年カーブ!$R$3+'単年（2027年度）'!$E$12*(1-単年カーブ!$R$3)*単年カーブ!Q2851)</f>
        <v>0</v>
      </c>
      <c r="G2851" s="47">
        <f t="shared" si="311"/>
        <v>0</v>
      </c>
      <c r="M2851">
        <f t="shared" si="312"/>
        <v>5</v>
      </c>
      <c r="N2851">
        <f>IF(OR(WEEKDAY(A2851)=1,WEEKDAY(A2851)=7,COUNTIF('2027祝日等（不使用）'!$A$1:$A$20,単年カーブ!A2851)=1),0,1)</f>
        <v>0</v>
      </c>
      <c r="O2851">
        <f t="shared" si="309"/>
        <v>16</v>
      </c>
      <c r="P2851">
        <f t="shared" si="313"/>
        <v>0</v>
      </c>
      <c r="Q2851">
        <f t="shared" si="314"/>
        <v>0</v>
      </c>
    </row>
    <row r="2852" spans="1:17" ht="19.5" x14ac:dyDescent="0.4">
      <c r="A2852" s="33">
        <f t="shared" si="308"/>
        <v>46537</v>
      </c>
      <c r="B2852" s="27" t="str">
        <f t="shared" si="310"/>
        <v>(日)</v>
      </c>
      <c r="C2852" s="34">
        <v>0.33333333333333298</v>
      </c>
      <c r="D2852" s="16" t="s">
        <v>18</v>
      </c>
      <c r="E2852" s="35">
        <v>0.35416666666666702</v>
      </c>
      <c r="F2852" s="50">
        <f>IF(COUNTIF('リスト（不使用）'!$A$5:$A$6,単年カーブ!$A$1),"希望数量入力ください",'単年（2027年度）'!$E$12*単年カーブ!$R$3+'単年（2027年度）'!$E$12*(1-単年カーブ!$R$3)*単年カーブ!Q2852)</f>
        <v>0</v>
      </c>
      <c r="G2852" s="47">
        <f t="shared" si="311"/>
        <v>0</v>
      </c>
      <c r="M2852">
        <f t="shared" si="312"/>
        <v>5</v>
      </c>
      <c r="N2852">
        <f>IF(OR(WEEKDAY(A2852)=1,WEEKDAY(A2852)=7,COUNTIF('2027祝日等（不使用）'!$A$1:$A$20,単年カーブ!A2852)=1),0,1)</f>
        <v>0</v>
      </c>
      <c r="O2852">
        <f t="shared" si="309"/>
        <v>17</v>
      </c>
      <c r="P2852">
        <f t="shared" si="313"/>
        <v>1</v>
      </c>
      <c r="Q2852">
        <f t="shared" si="314"/>
        <v>0</v>
      </c>
    </row>
    <row r="2853" spans="1:17" ht="19.5" x14ac:dyDescent="0.4">
      <c r="A2853" s="33">
        <f t="shared" si="308"/>
        <v>46537</v>
      </c>
      <c r="B2853" s="27" t="str">
        <f t="shared" si="310"/>
        <v>(日)</v>
      </c>
      <c r="C2853" s="34">
        <v>0.35416666666666702</v>
      </c>
      <c r="D2853" s="16" t="s">
        <v>18</v>
      </c>
      <c r="E2853" s="35">
        <v>0.375</v>
      </c>
      <c r="F2853" s="50">
        <f>IF(COUNTIF('リスト（不使用）'!$A$5:$A$6,単年カーブ!$A$1),"希望数量入力ください",'単年（2027年度）'!$E$12*単年カーブ!$R$3+'単年（2027年度）'!$E$12*(1-単年カーブ!$R$3)*単年カーブ!Q2853)</f>
        <v>0</v>
      </c>
      <c r="G2853" s="47">
        <f t="shared" si="311"/>
        <v>0</v>
      </c>
      <c r="M2853">
        <f t="shared" si="312"/>
        <v>5</v>
      </c>
      <c r="N2853">
        <f>IF(OR(WEEKDAY(A2853)=1,WEEKDAY(A2853)=7,COUNTIF('2027祝日等（不使用）'!$A$1:$A$20,単年カーブ!A2853)=1),0,1)</f>
        <v>0</v>
      </c>
      <c r="O2853">
        <f t="shared" si="309"/>
        <v>18</v>
      </c>
      <c r="P2853">
        <f t="shared" si="313"/>
        <v>1</v>
      </c>
      <c r="Q2853">
        <f t="shared" si="314"/>
        <v>0</v>
      </c>
    </row>
    <row r="2854" spans="1:17" ht="19.5" x14ac:dyDescent="0.4">
      <c r="A2854" s="33">
        <f t="shared" si="308"/>
        <v>46537</v>
      </c>
      <c r="B2854" s="27" t="str">
        <f t="shared" si="310"/>
        <v>(日)</v>
      </c>
      <c r="C2854" s="34">
        <v>0.375</v>
      </c>
      <c r="D2854" s="16" t="s">
        <v>18</v>
      </c>
      <c r="E2854" s="35">
        <v>0.39583333333333298</v>
      </c>
      <c r="F2854" s="50">
        <f>IF(COUNTIF('リスト（不使用）'!$A$5:$A$6,単年カーブ!$A$1),"希望数量入力ください",'単年（2027年度）'!$E$12*単年カーブ!$R$3+'単年（2027年度）'!$E$12*(1-単年カーブ!$R$3)*単年カーブ!Q2854)</f>
        <v>0</v>
      </c>
      <c r="G2854" s="47">
        <f t="shared" si="311"/>
        <v>0</v>
      </c>
      <c r="M2854">
        <f t="shared" si="312"/>
        <v>5</v>
      </c>
      <c r="N2854">
        <f>IF(OR(WEEKDAY(A2854)=1,WEEKDAY(A2854)=7,COUNTIF('2027祝日等（不使用）'!$A$1:$A$20,単年カーブ!A2854)=1),0,1)</f>
        <v>0</v>
      </c>
      <c r="O2854">
        <f t="shared" si="309"/>
        <v>19</v>
      </c>
      <c r="P2854">
        <f t="shared" si="313"/>
        <v>1</v>
      </c>
      <c r="Q2854">
        <f t="shared" si="314"/>
        <v>0</v>
      </c>
    </row>
    <row r="2855" spans="1:17" ht="19.5" x14ac:dyDescent="0.4">
      <c r="A2855" s="33">
        <f t="shared" si="308"/>
        <v>46537</v>
      </c>
      <c r="B2855" s="27" t="str">
        <f t="shared" si="310"/>
        <v>(日)</v>
      </c>
      <c r="C2855" s="34">
        <v>0.39583333333333298</v>
      </c>
      <c r="D2855" s="16" t="s">
        <v>18</v>
      </c>
      <c r="E2855" s="35">
        <v>0.41666666666666702</v>
      </c>
      <c r="F2855" s="50">
        <f>IF(COUNTIF('リスト（不使用）'!$A$5:$A$6,単年カーブ!$A$1),"希望数量入力ください",'単年（2027年度）'!$E$12*単年カーブ!$R$3+'単年（2027年度）'!$E$12*(1-単年カーブ!$R$3)*単年カーブ!Q2855)</f>
        <v>0</v>
      </c>
      <c r="G2855" s="47">
        <f t="shared" si="311"/>
        <v>0</v>
      </c>
      <c r="M2855">
        <f t="shared" si="312"/>
        <v>5</v>
      </c>
      <c r="N2855">
        <f>IF(OR(WEEKDAY(A2855)=1,WEEKDAY(A2855)=7,COUNTIF('2027祝日等（不使用）'!$A$1:$A$20,単年カーブ!A2855)=1),0,1)</f>
        <v>0</v>
      </c>
      <c r="O2855">
        <f t="shared" si="309"/>
        <v>20</v>
      </c>
      <c r="P2855">
        <f t="shared" si="313"/>
        <v>1</v>
      </c>
      <c r="Q2855">
        <f t="shared" si="314"/>
        <v>0</v>
      </c>
    </row>
    <row r="2856" spans="1:17" ht="19.5" x14ac:dyDescent="0.4">
      <c r="A2856" s="33">
        <f t="shared" si="308"/>
        <v>46537</v>
      </c>
      <c r="B2856" s="27" t="str">
        <f t="shared" si="310"/>
        <v>(日)</v>
      </c>
      <c r="C2856" s="34">
        <v>0.41666666666666702</v>
      </c>
      <c r="D2856" s="16" t="s">
        <v>18</v>
      </c>
      <c r="E2856" s="35">
        <v>0.4375</v>
      </c>
      <c r="F2856" s="50">
        <f>IF(COUNTIF('リスト（不使用）'!$A$5:$A$6,単年カーブ!$A$1),"希望数量入力ください",'単年（2027年度）'!$E$12*単年カーブ!$R$3+'単年（2027年度）'!$E$12*(1-単年カーブ!$R$3)*単年カーブ!Q2856)</f>
        <v>0</v>
      </c>
      <c r="G2856" s="47">
        <f t="shared" si="311"/>
        <v>0</v>
      </c>
      <c r="M2856">
        <f t="shared" si="312"/>
        <v>5</v>
      </c>
      <c r="N2856">
        <f>IF(OR(WEEKDAY(A2856)=1,WEEKDAY(A2856)=7,COUNTIF('2027祝日等（不使用）'!$A$1:$A$20,単年カーブ!A2856)=1),0,1)</f>
        <v>0</v>
      </c>
      <c r="O2856">
        <f t="shared" si="309"/>
        <v>21</v>
      </c>
      <c r="P2856">
        <f t="shared" si="313"/>
        <v>1</v>
      </c>
      <c r="Q2856">
        <f t="shared" si="314"/>
        <v>0</v>
      </c>
    </row>
    <row r="2857" spans="1:17" ht="19.5" x14ac:dyDescent="0.4">
      <c r="A2857" s="33">
        <f t="shared" si="308"/>
        <v>46537</v>
      </c>
      <c r="B2857" s="27" t="str">
        <f t="shared" si="310"/>
        <v>(日)</v>
      </c>
      <c r="C2857" s="34">
        <v>0.4375</v>
      </c>
      <c r="D2857" s="16" t="s">
        <v>18</v>
      </c>
      <c r="E2857" s="35">
        <v>0.45833333333333298</v>
      </c>
      <c r="F2857" s="50">
        <f>IF(COUNTIF('リスト（不使用）'!$A$5:$A$6,単年カーブ!$A$1),"希望数量入力ください",'単年（2027年度）'!$E$12*単年カーブ!$R$3+'単年（2027年度）'!$E$12*(1-単年カーブ!$R$3)*単年カーブ!Q2857)</f>
        <v>0</v>
      </c>
      <c r="G2857" s="47">
        <f t="shared" si="311"/>
        <v>0</v>
      </c>
      <c r="M2857">
        <f t="shared" si="312"/>
        <v>5</v>
      </c>
      <c r="N2857">
        <f>IF(OR(WEEKDAY(A2857)=1,WEEKDAY(A2857)=7,COUNTIF('2027祝日等（不使用）'!$A$1:$A$20,単年カーブ!A2857)=1),0,1)</f>
        <v>0</v>
      </c>
      <c r="O2857">
        <f t="shared" si="309"/>
        <v>22</v>
      </c>
      <c r="P2857">
        <f t="shared" si="313"/>
        <v>1</v>
      </c>
      <c r="Q2857">
        <f t="shared" si="314"/>
        <v>0</v>
      </c>
    </row>
    <row r="2858" spans="1:17" ht="19.5" x14ac:dyDescent="0.4">
      <c r="A2858" s="33">
        <f t="shared" si="308"/>
        <v>46537</v>
      </c>
      <c r="B2858" s="27" t="str">
        <f t="shared" si="310"/>
        <v>(日)</v>
      </c>
      <c r="C2858" s="34">
        <v>0.45833333333333298</v>
      </c>
      <c r="D2858" s="16" t="s">
        <v>18</v>
      </c>
      <c r="E2858" s="35">
        <v>0.47916666666666702</v>
      </c>
      <c r="F2858" s="50">
        <f>IF(COUNTIF('リスト（不使用）'!$A$5:$A$6,単年カーブ!$A$1),"希望数量入力ください",'単年（2027年度）'!$E$12*単年カーブ!$R$3+'単年（2027年度）'!$E$12*(1-単年カーブ!$R$3)*単年カーブ!Q2858)</f>
        <v>0</v>
      </c>
      <c r="G2858" s="47">
        <f t="shared" si="311"/>
        <v>0</v>
      </c>
      <c r="M2858">
        <f t="shared" si="312"/>
        <v>5</v>
      </c>
      <c r="N2858">
        <f>IF(OR(WEEKDAY(A2858)=1,WEEKDAY(A2858)=7,COUNTIF('2027祝日等（不使用）'!$A$1:$A$20,単年カーブ!A2858)=1),0,1)</f>
        <v>0</v>
      </c>
      <c r="O2858">
        <f t="shared" si="309"/>
        <v>23</v>
      </c>
      <c r="P2858">
        <f t="shared" si="313"/>
        <v>1</v>
      </c>
      <c r="Q2858">
        <f t="shared" si="314"/>
        <v>0</v>
      </c>
    </row>
    <row r="2859" spans="1:17" ht="19.5" x14ac:dyDescent="0.4">
      <c r="A2859" s="33">
        <f t="shared" si="308"/>
        <v>46537</v>
      </c>
      <c r="B2859" s="27" t="str">
        <f t="shared" si="310"/>
        <v>(日)</v>
      </c>
      <c r="C2859" s="34">
        <v>0.47916666666666702</v>
      </c>
      <c r="D2859" s="16" t="s">
        <v>18</v>
      </c>
      <c r="E2859" s="35">
        <v>0.5</v>
      </c>
      <c r="F2859" s="50">
        <f>IF(COUNTIF('リスト（不使用）'!$A$5:$A$6,単年カーブ!$A$1),"希望数量入力ください",'単年（2027年度）'!$E$12*単年カーブ!$R$3+'単年（2027年度）'!$E$12*(1-単年カーブ!$R$3)*単年カーブ!Q2859)</f>
        <v>0</v>
      </c>
      <c r="G2859" s="47">
        <f t="shared" si="311"/>
        <v>0</v>
      </c>
      <c r="M2859">
        <f t="shared" si="312"/>
        <v>5</v>
      </c>
      <c r="N2859">
        <f>IF(OR(WEEKDAY(A2859)=1,WEEKDAY(A2859)=7,COUNTIF('2027祝日等（不使用）'!$A$1:$A$20,単年カーブ!A2859)=1),0,1)</f>
        <v>0</v>
      </c>
      <c r="O2859">
        <f t="shared" si="309"/>
        <v>24</v>
      </c>
      <c r="P2859">
        <f t="shared" si="313"/>
        <v>1</v>
      </c>
      <c r="Q2859">
        <f t="shared" si="314"/>
        <v>0</v>
      </c>
    </row>
    <row r="2860" spans="1:17" ht="19.5" x14ac:dyDescent="0.4">
      <c r="A2860" s="33">
        <f t="shared" si="308"/>
        <v>46537</v>
      </c>
      <c r="B2860" s="27" t="str">
        <f t="shared" si="310"/>
        <v>(日)</v>
      </c>
      <c r="C2860" s="34">
        <v>0.5</v>
      </c>
      <c r="D2860" s="16" t="s">
        <v>18</v>
      </c>
      <c r="E2860" s="35">
        <v>0.52083333333333304</v>
      </c>
      <c r="F2860" s="50">
        <f>IF(COUNTIF('リスト（不使用）'!$A$5:$A$6,単年カーブ!$A$1),"希望数量入力ください",'単年（2027年度）'!$E$12*単年カーブ!$R$3+'単年（2027年度）'!$E$12*(1-単年カーブ!$R$3)*単年カーブ!Q2860)</f>
        <v>0</v>
      </c>
      <c r="G2860" s="47">
        <f t="shared" si="311"/>
        <v>0</v>
      </c>
      <c r="M2860">
        <f t="shared" si="312"/>
        <v>5</v>
      </c>
      <c r="N2860">
        <f>IF(OR(WEEKDAY(A2860)=1,WEEKDAY(A2860)=7,COUNTIF('2027祝日等（不使用）'!$A$1:$A$20,単年カーブ!A2860)=1),0,1)</f>
        <v>0</v>
      </c>
      <c r="O2860">
        <f t="shared" si="309"/>
        <v>25</v>
      </c>
      <c r="P2860">
        <f t="shared" si="313"/>
        <v>1</v>
      </c>
      <c r="Q2860">
        <f t="shared" si="314"/>
        <v>0</v>
      </c>
    </row>
    <row r="2861" spans="1:17" ht="19.5" x14ac:dyDescent="0.4">
      <c r="A2861" s="33">
        <f t="shared" si="308"/>
        <v>46537</v>
      </c>
      <c r="B2861" s="27" t="str">
        <f t="shared" si="310"/>
        <v>(日)</v>
      </c>
      <c r="C2861" s="34">
        <v>0.52083333333333304</v>
      </c>
      <c r="D2861" s="16" t="s">
        <v>18</v>
      </c>
      <c r="E2861" s="35">
        <v>0.54166666666666696</v>
      </c>
      <c r="F2861" s="50">
        <f>IF(COUNTIF('リスト（不使用）'!$A$5:$A$6,単年カーブ!$A$1),"希望数量入力ください",'単年（2027年度）'!$E$12*単年カーブ!$R$3+'単年（2027年度）'!$E$12*(1-単年カーブ!$R$3)*単年カーブ!Q2861)</f>
        <v>0</v>
      </c>
      <c r="G2861" s="47">
        <f t="shared" si="311"/>
        <v>0</v>
      </c>
      <c r="M2861">
        <f t="shared" si="312"/>
        <v>5</v>
      </c>
      <c r="N2861">
        <f>IF(OR(WEEKDAY(A2861)=1,WEEKDAY(A2861)=7,COUNTIF('2027祝日等（不使用）'!$A$1:$A$20,単年カーブ!A2861)=1),0,1)</f>
        <v>0</v>
      </c>
      <c r="O2861">
        <f t="shared" si="309"/>
        <v>26</v>
      </c>
      <c r="P2861">
        <f t="shared" si="313"/>
        <v>1</v>
      </c>
      <c r="Q2861">
        <f t="shared" si="314"/>
        <v>0</v>
      </c>
    </row>
    <row r="2862" spans="1:17" ht="19.5" x14ac:dyDescent="0.4">
      <c r="A2862" s="33">
        <f t="shared" si="308"/>
        <v>46537</v>
      </c>
      <c r="B2862" s="27" t="str">
        <f t="shared" si="310"/>
        <v>(日)</v>
      </c>
      <c r="C2862" s="34">
        <v>0.54166666666666696</v>
      </c>
      <c r="D2862" s="16" t="s">
        <v>18</v>
      </c>
      <c r="E2862" s="35">
        <v>0.5625</v>
      </c>
      <c r="F2862" s="50">
        <f>IF(COUNTIF('リスト（不使用）'!$A$5:$A$6,単年カーブ!$A$1),"希望数量入力ください",'単年（2027年度）'!$E$12*単年カーブ!$R$3+'単年（2027年度）'!$E$12*(1-単年カーブ!$R$3)*単年カーブ!Q2862)</f>
        <v>0</v>
      </c>
      <c r="G2862" s="47">
        <f t="shared" si="311"/>
        <v>0</v>
      </c>
      <c r="M2862">
        <f t="shared" si="312"/>
        <v>5</v>
      </c>
      <c r="N2862">
        <f>IF(OR(WEEKDAY(A2862)=1,WEEKDAY(A2862)=7,COUNTIF('2027祝日等（不使用）'!$A$1:$A$20,単年カーブ!A2862)=1),0,1)</f>
        <v>0</v>
      </c>
      <c r="O2862">
        <f t="shared" si="309"/>
        <v>27</v>
      </c>
      <c r="P2862">
        <f t="shared" si="313"/>
        <v>1</v>
      </c>
      <c r="Q2862">
        <f t="shared" si="314"/>
        <v>0</v>
      </c>
    </row>
    <row r="2863" spans="1:17" ht="19.5" x14ac:dyDescent="0.4">
      <c r="A2863" s="33">
        <f t="shared" si="308"/>
        <v>46537</v>
      </c>
      <c r="B2863" s="27" t="str">
        <f t="shared" si="310"/>
        <v>(日)</v>
      </c>
      <c r="C2863" s="34">
        <v>0.5625</v>
      </c>
      <c r="D2863" s="16" t="s">
        <v>18</v>
      </c>
      <c r="E2863" s="35">
        <v>0.58333333333333304</v>
      </c>
      <c r="F2863" s="50">
        <f>IF(COUNTIF('リスト（不使用）'!$A$5:$A$6,単年カーブ!$A$1),"希望数量入力ください",'単年（2027年度）'!$E$12*単年カーブ!$R$3+'単年（2027年度）'!$E$12*(1-単年カーブ!$R$3)*単年カーブ!Q2863)</f>
        <v>0</v>
      </c>
      <c r="G2863" s="47">
        <f t="shared" si="311"/>
        <v>0</v>
      </c>
      <c r="M2863">
        <f t="shared" si="312"/>
        <v>5</v>
      </c>
      <c r="N2863">
        <f>IF(OR(WEEKDAY(A2863)=1,WEEKDAY(A2863)=7,COUNTIF('2027祝日等（不使用）'!$A$1:$A$20,単年カーブ!A2863)=1),0,1)</f>
        <v>0</v>
      </c>
      <c r="O2863">
        <f t="shared" si="309"/>
        <v>28</v>
      </c>
      <c r="P2863">
        <f t="shared" si="313"/>
        <v>1</v>
      </c>
      <c r="Q2863">
        <f t="shared" si="314"/>
        <v>0</v>
      </c>
    </row>
    <row r="2864" spans="1:17" ht="19.5" x14ac:dyDescent="0.4">
      <c r="A2864" s="33">
        <f t="shared" si="308"/>
        <v>46537</v>
      </c>
      <c r="B2864" s="27" t="str">
        <f t="shared" si="310"/>
        <v>(日)</v>
      </c>
      <c r="C2864" s="34">
        <v>0.58333333333333304</v>
      </c>
      <c r="D2864" s="16" t="s">
        <v>18</v>
      </c>
      <c r="E2864" s="35">
        <v>0.60416666666666696</v>
      </c>
      <c r="F2864" s="50">
        <f>IF(COUNTIF('リスト（不使用）'!$A$5:$A$6,単年カーブ!$A$1),"希望数量入力ください",'単年（2027年度）'!$E$12*単年カーブ!$R$3+'単年（2027年度）'!$E$12*(1-単年カーブ!$R$3)*単年カーブ!Q2864)</f>
        <v>0</v>
      </c>
      <c r="G2864" s="47">
        <f t="shared" si="311"/>
        <v>0</v>
      </c>
      <c r="M2864">
        <f t="shared" si="312"/>
        <v>5</v>
      </c>
      <c r="N2864">
        <f>IF(OR(WEEKDAY(A2864)=1,WEEKDAY(A2864)=7,COUNTIF('2027祝日等（不使用）'!$A$1:$A$20,単年カーブ!A2864)=1),0,1)</f>
        <v>0</v>
      </c>
      <c r="O2864">
        <f t="shared" si="309"/>
        <v>29</v>
      </c>
      <c r="P2864">
        <f t="shared" si="313"/>
        <v>1</v>
      </c>
      <c r="Q2864">
        <f t="shared" si="314"/>
        <v>0</v>
      </c>
    </row>
    <row r="2865" spans="1:17" ht="19.5" x14ac:dyDescent="0.4">
      <c r="A2865" s="33">
        <f t="shared" si="308"/>
        <v>46537</v>
      </c>
      <c r="B2865" s="27" t="str">
        <f t="shared" si="310"/>
        <v>(日)</v>
      </c>
      <c r="C2865" s="34">
        <v>0.60416666666666696</v>
      </c>
      <c r="D2865" s="16" t="s">
        <v>18</v>
      </c>
      <c r="E2865" s="35">
        <v>0.625</v>
      </c>
      <c r="F2865" s="50">
        <f>IF(COUNTIF('リスト（不使用）'!$A$5:$A$6,単年カーブ!$A$1),"希望数量入力ください",'単年（2027年度）'!$E$12*単年カーブ!$R$3+'単年（2027年度）'!$E$12*(1-単年カーブ!$R$3)*単年カーブ!Q2865)</f>
        <v>0</v>
      </c>
      <c r="G2865" s="47">
        <f t="shared" si="311"/>
        <v>0</v>
      </c>
      <c r="M2865">
        <f t="shared" si="312"/>
        <v>5</v>
      </c>
      <c r="N2865">
        <f>IF(OR(WEEKDAY(A2865)=1,WEEKDAY(A2865)=7,COUNTIF('2027祝日等（不使用）'!$A$1:$A$20,単年カーブ!A2865)=1),0,1)</f>
        <v>0</v>
      </c>
      <c r="O2865">
        <f t="shared" si="309"/>
        <v>30</v>
      </c>
      <c r="P2865">
        <f t="shared" si="313"/>
        <v>1</v>
      </c>
      <c r="Q2865">
        <f t="shared" si="314"/>
        <v>0</v>
      </c>
    </row>
    <row r="2866" spans="1:17" ht="19.5" x14ac:dyDescent="0.4">
      <c r="A2866" s="33">
        <f t="shared" si="308"/>
        <v>46537</v>
      </c>
      <c r="B2866" s="27" t="str">
        <f t="shared" si="310"/>
        <v>(日)</v>
      </c>
      <c r="C2866" s="34">
        <v>0.625</v>
      </c>
      <c r="D2866" s="16" t="s">
        <v>18</v>
      </c>
      <c r="E2866" s="35">
        <v>0.64583333333333304</v>
      </c>
      <c r="F2866" s="50">
        <f>IF(COUNTIF('リスト（不使用）'!$A$5:$A$6,単年カーブ!$A$1),"希望数量入力ください",'単年（2027年度）'!$E$12*単年カーブ!$R$3+'単年（2027年度）'!$E$12*(1-単年カーブ!$R$3)*単年カーブ!Q2866)</f>
        <v>0</v>
      </c>
      <c r="G2866" s="47">
        <f t="shared" si="311"/>
        <v>0</v>
      </c>
      <c r="M2866">
        <f t="shared" si="312"/>
        <v>5</v>
      </c>
      <c r="N2866">
        <f>IF(OR(WEEKDAY(A2866)=1,WEEKDAY(A2866)=7,COUNTIF('2027祝日等（不使用）'!$A$1:$A$20,単年カーブ!A2866)=1),0,1)</f>
        <v>0</v>
      </c>
      <c r="O2866">
        <f t="shared" si="309"/>
        <v>31</v>
      </c>
      <c r="P2866">
        <f t="shared" si="313"/>
        <v>1</v>
      </c>
      <c r="Q2866">
        <f t="shared" si="314"/>
        <v>0</v>
      </c>
    </row>
    <row r="2867" spans="1:17" ht="19.5" x14ac:dyDescent="0.4">
      <c r="A2867" s="33">
        <f t="shared" si="308"/>
        <v>46537</v>
      </c>
      <c r="B2867" s="27" t="str">
        <f t="shared" si="310"/>
        <v>(日)</v>
      </c>
      <c r="C2867" s="34">
        <v>0.64583333333333304</v>
      </c>
      <c r="D2867" s="16" t="s">
        <v>18</v>
      </c>
      <c r="E2867" s="35">
        <v>0.66666666666666696</v>
      </c>
      <c r="F2867" s="50">
        <f>IF(COUNTIF('リスト（不使用）'!$A$5:$A$6,単年カーブ!$A$1),"希望数量入力ください",'単年（2027年度）'!$E$12*単年カーブ!$R$3+'単年（2027年度）'!$E$12*(1-単年カーブ!$R$3)*単年カーブ!Q2867)</f>
        <v>0</v>
      </c>
      <c r="G2867" s="47">
        <f t="shared" si="311"/>
        <v>0</v>
      </c>
      <c r="M2867">
        <f t="shared" si="312"/>
        <v>5</v>
      </c>
      <c r="N2867">
        <f>IF(OR(WEEKDAY(A2867)=1,WEEKDAY(A2867)=7,COUNTIF('2027祝日等（不使用）'!$A$1:$A$20,単年カーブ!A2867)=1),0,1)</f>
        <v>0</v>
      </c>
      <c r="O2867">
        <f t="shared" si="309"/>
        <v>32</v>
      </c>
      <c r="P2867">
        <f t="shared" si="313"/>
        <v>1</v>
      </c>
      <c r="Q2867">
        <f t="shared" si="314"/>
        <v>0</v>
      </c>
    </row>
    <row r="2868" spans="1:17" ht="19.5" x14ac:dyDescent="0.4">
      <c r="A2868" s="33">
        <f t="shared" ref="A2868:A2931" si="315">A2820+1</f>
        <v>46537</v>
      </c>
      <c r="B2868" s="27" t="str">
        <f t="shared" si="310"/>
        <v>(日)</v>
      </c>
      <c r="C2868" s="34">
        <v>0.66666666666666696</v>
      </c>
      <c r="D2868" s="16" t="s">
        <v>18</v>
      </c>
      <c r="E2868" s="35">
        <v>0.6875</v>
      </c>
      <c r="F2868" s="50">
        <f>IF(COUNTIF('リスト（不使用）'!$A$5:$A$6,単年カーブ!$A$1),"希望数量入力ください",'単年（2027年度）'!$E$12*単年カーブ!$R$3+'単年（2027年度）'!$E$12*(1-単年カーブ!$R$3)*単年カーブ!Q2868)</f>
        <v>0</v>
      </c>
      <c r="G2868" s="47">
        <f t="shared" si="311"/>
        <v>0</v>
      </c>
      <c r="M2868">
        <f t="shared" si="312"/>
        <v>5</v>
      </c>
      <c r="N2868">
        <f>IF(OR(WEEKDAY(A2868)=1,WEEKDAY(A2868)=7,COUNTIF('2027祝日等（不使用）'!$A$1:$A$20,単年カーブ!A2868)=1),0,1)</f>
        <v>0</v>
      </c>
      <c r="O2868">
        <f t="shared" ref="O2868:O2931" si="316">O2820</f>
        <v>33</v>
      </c>
      <c r="P2868">
        <f t="shared" si="313"/>
        <v>1</v>
      </c>
      <c r="Q2868">
        <f t="shared" si="314"/>
        <v>0</v>
      </c>
    </row>
    <row r="2869" spans="1:17" ht="19.5" x14ac:dyDescent="0.4">
      <c r="A2869" s="33">
        <f t="shared" si="315"/>
        <v>46537</v>
      </c>
      <c r="B2869" s="27" t="str">
        <f t="shared" si="310"/>
        <v>(日)</v>
      </c>
      <c r="C2869" s="34">
        <v>0.6875</v>
      </c>
      <c r="D2869" s="16" t="s">
        <v>18</v>
      </c>
      <c r="E2869" s="35">
        <v>0.70833333333333304</v>
      </c>
      <c r="F2869" s="50">
        <f>IF(COUNTIF('リスト（不使用）'!$A$5:$A$6,単年カーブ!$A$1),"希望数量入力ください",'単年（2027年度）'!$E$12*単年カーブ!$R$3+'単年（2027年度）'!$E$12*(1-単年カーブ!$R$3)*単年カーブ!Q2869)</f>
        <v>0</v>
      </c>
      <c r="G2869" s="47">
        <f t="shared" si="311"/>
        <v>0</v>
      </c>
      <c r="M2869">
        <f t="shared" si="312"/>
        <v>5</v>
      </c>
      <c r="N2869">
        <f>IF(OR(WEEKDAY(A2869)=1,WEEKDAY(A2869)=7,COUNTIF('2027祝日等（不使用）'!$A$1:$A$20,単年カーブ!A2869)=1),0,1)</f>
        <v>0</v>
      </c>
      <c r="O2869">
        <f t="shared" si="316"/>
        <v>34</v>
      </c>
      <c r="P2869">
        <f t="shared" si="313"/>
        <v>1</v>
      </c>
      <c r="Q2869">
        <f t="shared" si="314"/>
        <v>0</v>
      </c>
    </row>
    <row r="2870" spans="1:17" ht="19.5" x14ac:dyDescent="0.4">
      <c r="A2870" s="33">
        <f t="shared" si="315"/>
        <v>46537</v>
      </c>
      <c r="B2870" s="27" t="str">
        <f t="shared" si="310"/>
        <v>(日)</v>
      </c>
      <c r="C2870" s="34">
        <v>0.70833333333333304</v>
      </c>
      <c r="D2870" s="16" t="s">
        <v>18</v>
      </c>
      <c r="E2870" s="35">
        <v>0.72916666666666696</v>
      </c>
      <c r="F2870" s="50">
        <f>IF(COUNTIF('リスト（不使用）'!$A$5:$A$6,単年カーブ!$A$1),"希望数量入力ください",'単年（2027年度）'!$E$12*単年カーブ!$R$3+'単年（2027年度）'!$E$12*(1-単年カーブ!$R$3)*単年カーブ!Q2870)</f>
        <v>0</v>
      </c>
      <c r="G2870" s="47">
        <f t="shared" si="311"/>
        <v>0</v>
      </c>
      <c r="M2870">
        <f t="shared" si="312"/>
        <v>5</v>
      </c>
      <c r="N2870">
        <f>IF(OR(WEEKDAY(A2870)=1,WEEKDAY(A2870)=7,COUNTIF('2027祝日等（不使用）'!$A$1:$A$20,単年カーブ!A2870)=1),0,1)</f>
        <v>0</v>
      </c>
      <c r="O2870">
        <f t="shared" si="316"/>
        <v>35</v>
      </c>
      <c r="P2870">
        <f t="shared" si="313"/>
        <v>1</v>
      </c>
      <c r="Q2870">
        <f t="shared" si="314"/>
        <v>0</v>
      </c>
    </row>
    <row r="2871" spans="1:17" ht="19.5" x14ac:dyDescent="0.4">
      <c r="A2871" s="33">
        <f t="shared" si="315"/>
        <v>46537</v>
      </c>
      <c r="B2871" s="27" t="str">
        <f t="shared" si="310"/>
        <v>(日)</v>
      </c>
      <c r="C2871" s="34">
        <v>0.72916666666666696</v>
      </c>
      <c r="D2871" s="16" t="s">
        <v>18</v>
      </c>
      <c r="E2871" s="35">
        <v>0.75</v>
      </c>
      <c r="F2871" s="50">
        <f>IF(COUNTIF('リスト（不使用）'!$A$5:$A$6,単年カーブ!$A$1),"希望数量入力ください",'単年（2027年度）'!$E$12*単年カーブ!$R$3+'単年（2027年度）'!$E$12*(1-単年カーブ!$R$3)*単年カーブ!Q2871)</f>
        <v>0</v>
      </c>
      <c r="G2871" s="47">
        <f t="shared" si="311"/>
        <v>0</v>
      </c>
      <c r="M2871">
        <f t="shared" si="312"/>
        <v>5</v>
      </c>
      <c r="N2871">
        <f>IF(OR(WEEKDAY(A2871)=1,WEEKDAY(A2871)=7,COUNTIF('2027祝日等（不使用）'!$A$1:$A$20,単年カーブ!A2871)=1),0,1)</f>
        <v>0</v>
      </c>
      <c r="O2871">
        <f t="shared" si="316"/>
        <v>36</v>
      </c>
      <c r="P2871">
        <f t="shared" si="313"/>
        <v>1</v>
      </c>
      <c r="Q2871">
        <f t="shared" si="314"/>
        <v>0</v>
      </c>
    </row>
    <row r="2872" spans="1:17" ht="19.5" x14ac:dyDescent="0.4">
      <c r="A2872" s="33">
        <f t="shared" si="315"/>
        <v>46537</v>
      </c>
      <c r="B2872" s="27" t="str">
        <f t="shared" si="310"/>
        <v>(日)</v>
      </c>
      <c r="C2872" s="34">
        <v>0.75</v>
      </c>
      <c r="D2872" s="16" t="s">
        <v>18</v>
      </c>
      <c r="E2872" s="35">
        <v>0.77083333333333304</v>
      </c>
      <c r="F2872" s="50">
        <f>IF(COUNTIF('リスト（不使用）'!$A$5:$A$6,単年カーブ!$A$1),"希望数量入力ください",'単年（2027年度）'!$E$12*単年カーブ!$R$3+'単年（2027年度）'!$E$12*(1-単年カーブ!$R$3)*単年カーブ!Q2872)</f>
        <v>0</v>
      </c>
      <c r="G2872" s="47">
        <f t="shared" si="311"/>
        <v>0</v>
      </c>
      <c r="M2872">
        <f t="shared" si="312"/>
        <v>5</v>
      </c>
      <c r="N2872">
        <f>IF(OR(WEEKDAY(A2872)=1,WEEKDAY(A2872)=7,COUNTIF('2027祝日等（不使用）'!$A$1:$A$20,単年カーブ!A2872)=1),0,1)</f>
        <v>0</v>
      </c>
      <c r="O2872">
        <f t="shared" si="316"/>
        <v>37</v>
      </c>
      <c r="P2872">
        <f t="shared" si="313"/>
        <v>1</v>
      </c>
      <c r="Q2872">
        <f t="shared" si="314"/>
        <v>0</v>
      </c>
    </row>
    <row r="2873" spans="1:17" ht="19.5" x14ac:dyDescent="0.4">
      <c r="A2873" s="33">
        <f t="shared" si="315"/>
        <v>46537</v>
      </c>
      <c r="B2873" s="27" t="str">
        <f t="shared" si="310"/>
        <v>(日)</v>
      </c>
      <c r="C2873" s="34">
        <v>0.77083333333333304</v>
      </c>
      <c r="D2873" s="16" t="s">
        <v>18</v>
      </c>
      <c r="E2873" s="35">
        <v>0.79166666666666696</v>
      </c>
      <c r="F2873" s="50">
        <f>IF(COUNTIF('リスト（不使用）'!$A$5:$A$6,単年カーブ!$A$1),"希望数量入力ください",'単年（2027年度）'!$E$12*単年カーブ!$R$3+'単年（2027年度）'!$E$12*(1-単年カーブ!$R$3)*単年カーブ!Q2873)</f>
        <v>0</v>
      </c>
      <c r="G2873" s="47">
        <f t="shared" si="311"/>
        <v>0</v>
      </c>
      <c r="M2873">
        <f t="shared" si="312"/>
        <v>5</v>
      </c>
      <c r="N2873">
        <f>IF(OR(WEEKDAY(A2873)=1,WEEKDAY(A2873)=7,COUNTIF('2027祝日等（不使用）'!$A$1:$A$20,単年カーブ!A2873)=1),0,1)</f>
        <v>0</v>
      </c>
      <c r="O2873">
        <f t="shared" si="316"/>
        <v>38</v>
      </c>
      <c r="P2873">
        <f t="shared" si="313"/>
        <v>1</v>
      </c>
      <c r="Q2873">
        <f t="shared" si="314"/>
        <v>0</v>
      </c>
    </row>
    <row r="2874" spans="1:17" ht="19.5" x14ac:dyDescent="0.4">
      <c r="A2874" s="33">
        <f t="shared" si="315"/>
        <v>46537</v>
      </c>
      <c r="B2874" s="27" t="str">
        <f t="shared" si="310"/>
        <v>(日)</v>
      </c>
      <c r="C2874" s="34">
        <v>0.79166666666666696</v>
      </c>
      <c r="D2874" s="16" t="s">
        <v>18</v>
      </c>
      <c r="E2874" s="35">
        <v>0.8125</v>
      </c>
      <c r="F2874" s="50">
        <f>IF(COUNTIF('リスト（不使用）'!$A$5:$A$6,単年カーブ!$A$1),"希望数量入力ください",'単年（2027年度）'!$E$12*単年カーブ!$R$3+'単年（2027年度）'!$E$12*(1-単年カーブ!$R$3)*単年カーブ!Q2874)</f>
        <v>0</v>
      </c>
      <c r="G2874" s="47">
        <f t="shared" si="311"/>
        <v>0</v>
      </c>
      <c r="M2874">
        <f t="shared" si="312"/>
        <v>5</v>
      </c>
      <c r="N2874">
        <f>IF(OR(WEEKDAY(A2874)=1,WEEKDAY(A2874)=7,COUNTIF('2027祝日等（不使用）'!$A$1:$A$20,単年カーブ!A2874)=1),0,1)</f>
        <v>0</v>
      </c>
      <c r="O2874">
        <f t="shared" si="316"/>
        <v>39</v>
      </c>
      <c r="P2874">
        <f t="shared" si="313"/>
        <v>1</v>
      </c>
      <c r="Q2874">
        <f t="shared" si="314"/>
        <v>0</v>
      </c>
    </row>
    <row r="2875" spans="1:17" ht="19.5" x14ac:dyDescent="0.4">
      <c r="A2875" s="33">
        <f t="shared" si="315"/>
        <v>46537</v>
      </c>
      <c r="B2875" s="27" t="str">
        <f t="shared" si="310"/>
        <v>(日)</v>
      </c>
      <c r="C2875" s="34">
        <v>0.8125</v>
      </c>
      <c r="D2875" s="16" t="s">
        <v>18</v>
      </c>
      <c r="E2875" s="35">
        <v>0.83333333333333304</v>
      </c>
      <c r="F2875" s="50">
        <f>IF(COUNTIF('リスト（不使用）'!$A$5:$A$6,単年カーブ!$A$1),"希望数量入力ください",'単年（2027年度）'!$E$12*単年カーブ!$R$3+'単年（2027年度）'!$E$12*(1-単年カーブ!$R$3)*単年カーブ!Q2875)</f>
        <v>0</v>
      </c>
      <c r="G2875" s="47">
        <f t="shared" si="311"/>
        <v>0</v>
      </c>
      <c r="M2875">
        <f t="shared" si="312"/>
        <v>5</v>
      </c>
      <c r="N2875">
        <f>IF(OR(WEEKDAY(A2875)=1,WEEKDAY(A2875)=7,COUNTIF('2027祝日等（不使用）'!$A$1:$A$20,単年カーブ!A2875)=1),0,1)</f>
        <v>0</v>
      </c>
      <c r="O2875">
        <f t="shared" si="316"/>
        <v>40</v>
      </c>
      <c r="P2875">
        <f t="shared" si="313"/>
        <v>1</v>
      </c>
      <c r="Q2875">
        <f t="shared" si="314"/>
        <v>0</v>
      </c>
    </row>
    <row r="2876" spans="1:17" ht="19.5" x14ac:dyDescent="0.4">
      <c r="A2876" s="33">
        <f t="shared" si="315"/>
        <v>46537</v>
      </c>
      <c r="B2876" s="27" t="str">
        <f t="shared" si="310"/>
        <v>(日)</v>
      </c>
      <c r="C2876" s="34">
        <v>0.83333333333333304</v>
      </c>
      <c r="D2876" s="16" t="s">
        <v>18</v>
      </c>
      <c r="E2876" s="35">
        <v>0.85416666666666696</v>
      </c>
      <c r="F2876" s="50">
        <f>IF(COUNTIF('リスト（不使用）'!$A$5:$A$6,単年カーブ!$A$1),"希望数量入力ください",'単年（2027年度）'!$E$12*単年カーブ!$R$3+'単年（2027年度）'!$E$12*(1-単年カーブ!$R$3)*単年カーブ!Q2876)</f>
        <v>0</v>
      </c>
      <c r="G2876" s="47">
        <f t="shared" si="311"/>
        <v>0</v>
      </c>
      <c r="M2876">
        <f t="shared" si="312"/>
        <v>5</v>
      </c>
      <c r="N2876">
        <f>IF(OR(WEEKDAY(A2876)=1,WEEKDAY(A2876)=7,COUNTIF('2027祝日等（不使用）'!$A$1:$A$20,単年カーブ!A2876)=1),0,1)</f>
        <v>0</v>
      </c>
      <c r="O2876">
        <f t="shared" si="316"/>
        <v>41</v>
      </c>
      <c r="P2876">
        <f t="shared" si="313"/>
        <v>0</v>
      </c>
      <c r="Q2876">
        <f t="shared" si="314"/>
        <v>0</v>
      </c>
    </row>
    <row r="2877" spans="1:17" ht="19.5" x14ac:dyDescent="0.4">
      <c r="A2877" s="33">
        <f t="shared" si="315"/>
        <v>46537</v>
      </c>
      <c r="B2877" s="27" t="str">
        <f t="shared" si="310"/>
        <v>(日)</v>
      </c>
      <c r="C2877" s="34">
        <v>0.85416666666666696</v>
      </c>
      <c r="D2877" s="16" t="s">
        <v>18</v>
      </c>
      <c r="E2877" s="35">
        <v>0.875</v>
      </c>
      <c r="F2877" s="50">
        <f>IF(COUNTIF('リスト（不使用）'!$A$5:$A$6,単年カーブ!$A$1),"希望数量入力ください",'単年（2027年度）'!$E$12*単年カーブ!$R$3+'単年（2027年度）'!$E$12*(1-単年カーブ!$R$3)*単年カーブ!Q2877)</f>
        <v>0</v>
      </c>
      <c r="G2877" s="47">
        <f t="shared" si="311"/>
        <v>0</v>
      </c>
      <c r="M2877">
        <f t="shared" si="312"/>
        <v>5</v>
      </c>
      <c r="N2877">
        <f>IF(OR(WEEKDAY(A2877)=1,WEEKDAY(A2877)=7,COUNTIF('2027祝日等（不使用）'!$A$1:$A$20,単年カーブ!A2877)=1),0,1)</f>
        <v>0</v>
      </c>
      <c r="O2877">
        <f t="shared" si="316"/>
        <v>42</v>
      </c>
      <c r="P2877">
        <f t="shared" si="313"/>
        <v>0</v>
      </c>
      <c r="Q2877">
        <f t="shared" si="314"/>
        <v>0</v>
      </c>
    </row>
    <row r="2878" spans="1:17" ht="19.5" x14ac:dyDescent="0.4">
      <c r="A2878" s="33">
        <f t="shared" si="315"/>
        <v>46537</v>
      </c>
      <c r="B2878" s="27" t="str">
        <f t="shared" si="310"/>
        <v>(日)</v>
      </c>
      <c r="C2878" s="34">
        <v>0.875</v>
      </c>
      <c r="D2878" s="16" t="s">
        <v>18</v>
      </c>
      <c r="E2878" s="35">
        <v>0.89583333333333304</v>
      </c>
      <c r="F2878" s="50">
        <f>IF(COUNTIF('リスト（不使用）'!$A$5:$A$6,単年カーブ!$A$1),"希望数量入力ください",'単年（2027年度）'!$E$12*単年カーブ!$R$3+'単年（2027年度）'!$E$12*(1-単年カーブ!$R$3)*単年カーブ!Q2878)</f>
        <v>0</v>
      </c>
      <c r="G2878" s="47">
        <f t="shared" si="311"/>
        <v>0</v>
      </c>
      <c r="M2878">
        <f t="shared" si="312"/>
        <v>5</v>
      </c>
      <c r="N2878">
        <f>IF(OR(WEEKDAY(A2878)=1,WEEKDAY(A2878)=7,COUNTIF('2027祝日等（不使用）'!$A$1:$A$20,単年カーブ!A2878)=1),0,1)</f>
        <v>0</v>
      </c>
      <c r="O2878">
        <f t="shared" si="316"/>
        <v>43</v>
      </c>
      <c r="P2878">
        <f t="shared" si="313"/>
        <v>0</v>
      </c>
      <c r="Q2878">
        <f t="shared" si="314"/>
        <v>0</v>
      </c>
    </row>
    <row r="2879" spans="1:17" ht="19.5" x14ac:dyDescent="0.4">
      <c r="A2879" s="33">
        <f t="shared" si="315"/>
        <v>46537</v>
      </c>
      <c r="B2879" s="27" t="str">
        <f t="shared" si="310"/>
        <v>(日)</v>
      </c>
      <c r="C2879" s="34">
        <v>0.89583333333333304</v>
      </c>
      <c r="D2879" s="16" t="s">
        <v>18</v>
      </c>
      <c r="E2879" s="35">
        <v>0.91666666666666696</v>
      </c>
      <c r="F2879" s="50">
        <f>IF(COUNTIF('リスト（不使用）'!$A$5:$A$6,単年カーブ!$A$1),"希望数量入力ください",'単年（2027年度）'!$E$12*単年カーブ!$R$3+'単年（2027年度）'!$E$12*(1-単年カーブ!$R$3)*単年カーブ!Q2879)</f>
        <v>0</v>
      </c>
      <c r="G2879" s="47">
        <f t="shared" si="311"/>
        <v>0</v>
      </c>
      <c r="M2879">
        <f t="shared" si="312"/>
        <v>5</v>
      </c>
      <c r="N2879">
        <f>IF(OR(WEEKDAY(A2879)=1,WEEKDAY(A2879)=7,COUNTIF('2027祝日等（不使用）'!$A$1:$A$20,単年カーブ!A2879)=1),0,1)</f>
        <v>0</v>
      </c>
      <c r="O2879">
        <f t="shared" si="316"/>
        <v>44</v>
      </c>
      <c r="P2879">
        <f t="shared" si="313"/>
        <v>0</v>
      </c>
      <c r="Q2879">
        <f t="shared" si="314"/>
        <v>0</v>
      </c>
    </row>
    <row r="2880" spans="1:17" ht="19.5" x14ac:dyDescent="0.4">
      <c r="A2880" s="33">
        <f t="shared" si="315"/>
        <v>46537</v>
      </c>
      <c r="B2880" s="27" t="str">
        <f t="shared" si="310"/>
        <v>(日)</v>
      </c>
      <c r="C2880" s="34">
        <v>0.91666666666666696</v>
      </c>
      <c r="D2880" s="16" t="s">
        <v>18</v>
      </c>
      <c r="E2880" s="35">
        <v>0.9375</v>
      </c>
      <c r="F2880" s="50">
        <f>IF(COUNTIF('リスト（不使用）'!$A$5:$A$6,単年カーブ!$A$1),"希望数量入力ください",'単年（2027年度）'!$E$12*単年カーブ!$R$3+'単年（2027年度）'!$E$12*(1-単年カーブ!$R$3)*単年カーブ!Q2880)</f>
        <v>0</v>
      </c>
      <c r="G2880" s="47">
        <f t="shared" si="311"/>
        <v>0</v>
      </c>
      <c r="M2880">
        <f t="shared" si="312"/>
        <v>5</v>
      </c>
      <c r="N2880">
        <f>IF(OR(WEEKDAY(A2880)=1,WEEKDAY(A2880)=7,COUNTIF('2027祝日等（不使用）'!$A$1:$A$20,単年カーブ!A2880)=1),0,1)</f>
        <v>0</v>
      </c>
      <c r="O2880">
        <f t="shared" si="316"/>
        <v>45</v>
      </c>
      <c r="P2880">
        <f t="shared" si="313"/>
        <v>0</v>
      </c>
      <c r="Q2880">
        <f t="shared" si="314"/>
        <v>0</v>
      </c>
    </row>
    <row r="2881" spans="1:17" ht="19.5" x14ac:dyDescent="0.4">
      <c r="A2881" s="33">
        <f t="shared" si="315"/>
        <v>46537</v>
      </c>
      <c r="B2881" s="27" t="str">
        <f t="shared" si="310"/>
        <v>(日)</v>
      </c>
      <c r="C2881" s="34">
        <v>0.9375</v>
      </c>
      <c r="D2881" s="16" t="s">
        <v>18</v>
      </c>
      <c r="E2881" s="35">
        <v>0.95833333333333304</v>
      </c>
      <c r="F2881" s="50">
        <f>IF(COUNTIF('リスト（不使用）'!$A$5:$A$6,単年カーブ!$A$1),"希望数量入力ください",'単年（2027年度）'!$E$12*単年カーブ!$R$3+'単年（2027年度）'!$E$12*(1-単年カーブ!$R$3)*単年カーブ!Q2881)</f>
        <v>0</v>
      </c>
      <c r="G2881" s="47">
        <f t="shared" si="311"/>
        <v>0</v>
      </c>
      <c r="M2881">
        <f t="shared" si="312"/>
        <v>5</v>
      </c>
      <c r="N2881">
        <f>IF(OR(WEEKDAY(A2881)=1,WEEKDAY(A2881)=7,COUNTIF('2027祝日等（不使用）'!$A$1:$A$20,単年カーブ!A2881)=1),0,1)</f>
        <v>0</v>
      </c>
      <c r="O2881">
        <f t="shared" si="316"/>
        <v>46</v>
      </c>
      <c r="P2881">
        <f t="shared" si="313"/>
        <v>0</v>
      </c>
      <c r="Q2881">
        <f t="shared" si="314"/>
        <v>0</v>
      </c>
    </row>
    <row r="2882" spans="1:17" ht="19.5" x14ac:dyDescent="0.4">
      <c r="A2882" s="33">
        <f t="shared" si="315"/>
        <v>46537</v>
      </c>
      <c r="B2882" s="27" t="str">
        <f t="shared" si="310"/>
        <v>(日)</v>
      </c>
      <c r="C2882" s="34">
        <v>0.95833333333333304</v>
      </c>
      <c r="D2882" s="16" t="s">
        <v>18</v>
      </c>
      <c r="E2882" s="35">
        <v>0.97916666666666696</v>
      </c>
      <c r="F2882" s="50">
        <f>IF(COUNTIF('リスト（不使用）'!$A$5:$A$6,単年カーブ!$A$1),"希望数量入力ください",'単年（2027年度）'!$E$12*単年カーブ!$R$3+'単年（2027年度）'!$E$12*(1-単年カーブ!$R$3)*単年カーブ!Q2882)</f>
        <v>0</v>
      </c>
      <c r="G2882" s="47">
        <f t="shared" si="311"/>
        <v>0</v>
      </c>
      <c r="M2882">
        <f t="shared" si="312"/>
        <v>5</v>
      </c>
      <c r="N2882">
        <f>IF(OR(WEEKDAY(A2882)=1,WEEKDAY(A2882)=7,COUNTIF('2027祝日等（不使用）'!$A$1:$A$20,単年カーブ!A2882)=1),0,1)</f>
        <v>0</v>
      </c>
      <c r="O2882">
        <f t="shared" si="316"/>
        <v>47</v>
      </c>
      <c r="P2882">
        <f t="shared" si="313"/>
        <v>0</v>
      </c>
      <c r="Q2882">
        <f t="shared" si="314"/>
        <v>0</v>
      </c>
    </row>
    <row r="2883" spans="1:17" ht="19.5" x14ac:dyDescent="0.4">
      <c r="A2883" s="33">
        <f t="shared" si="315"/>
        <v>46537</v>
      </c>
      <c r="B2883" s="27" t="str">
        <f t="shared" si="310"/>
        <v>(日)</v>
      </c>
      <c r="C2883" s="34">
        <v>0.97916666666666696</v>
      </c>
      <c r="D2883" s="16" t="s">
        <v>18</v>
      </c>
      <c r="E2883" s="35" t="s">
        <v>17</v>
      </c>
      <c r="F2883" s="50">
        <f>IF(COUNTIF('リスト（不使用）'!$A$5:$A$6,単年カーブ!$A$1),"希望数量入力ください",'単年（2027年度）'!$E$12*単年カーブ!$R$3+'単年（2027年度）'!$E$12*(1-単年カーブ!$R$3)*単年カーブ!Q2883)</f>
        <v>0</v>
      </c>
      <c r="G2883" s="47">
        <f t="shared" si="311"/>
        <v>0</v>
      </c>
      <c r="M2883">
        <f t="shared" si="312"/>
        <v>5</v>
      </c>
      <c r="N2883">
        <f>IF(OR(WEEKDAY(A2883)=1,WEEKDAY(A2883)=7,COUNTIF('2027祝日等（不使用）'!$A$1:$A$20,単年カーブ!A2883)=1),0,1)</f>
        <v>0</v>
      </c>
      <c r="O2883">
        <f t="shared" si="316"/>
        <v>48</v>
      </c>
      <c r="P2883">
        <f t="shared" si="313"/>
        <v>0</v>
      </c>
      <c r="Q2883">
        <f t="shared" si="314"/>
        <v>0</v>
      </c>
    </row>
    <row r="2884" spans="1:17" ht="19.5" x14ac:dyDescent="0.4">
      <c r="A2884" s="33">
        <f t="shared" si="315"/>
        <v>46538</v>
      </c>
      <c r="B2884" s="27" t="str">
        <f t="shared" ref="B2884:B2947" si="317">TEXT(A2884,"(aaa)")</f>
        <v>(月)</v>
      </c>
      <c r="C2884" s="34">
        <v>0</v>
      </c>
      <c r="D2884" s="16" t="s">
        <v>18</v>
      </c>
      <c r="E2884" s="35">
        <v>2.0833333333333332E-2</v>
      </c>
      <c r="F2884" s="50">
        <f>IF(COUNTIF('リスト（不使用）'!$A$5:$A$6,単年カーブ!$A$1),"希望数量入力ください",'単年（2027年度）'!$E$12*単年カーブ!$R$3+'単年（2027年度）'!$E$12*(1-単年カーブ!$R$3)*単年カーブ!Q2884)</f>
        <v>0</v>
      </c>
      <c r="G2884" s="47">
        <f t="shared" ref="G2884:G2947" si="318">F2884/2</f>
        <v>0</v>
      </c>
      <c r="M2884">
        <f t="shared" ref="M2884:M2947" si="319">MONTH(A2884)</f>
        <v>5</v>
      </c>
      <c r="N2884">
        <f>IF(OR(WEEKDAY(A2884)=1,WEEKDAY(A2884)=7,COUNTIF('2027祝日等（不使用）'!$A$1:$A$20,単年カーブ!A2884)=1),0,1)</f>
        <v>1</v>
      </c>
      <c r="O2884">
        <f t="shared" si="316"/>
        <v>1</v>
      </c>
      <c r="P2884">
        <f t="shared" ref="P2884:P2947" si="320">IF(AND(O2884&gt;16,O2884&lt;41),1,0)</f>
        <v>0</v>
      </c>
      <c r="Q2884">
        <f t="shared" ref="Q2884:Q2947" si="321">P2884*N2884</f>
        <v>0</v>
      </c>
    </row>
    <row r="2885" spans="1:17" ht="19.5" x14ac:dyDescent="0.4">
      <c r="A2885" s="33">
        <f t="shared" si="315"/>
        <v>46538</v>
      </c>
      <c r="B2885" s="27" t="str">
        <f t="shared" si="317"/>
        <v>(月)</v>
      </c>
      <c r="C2885" s="34">
        <v>2.0833333333333332E-2</v>
      </c>
      <c r="D2885" s="16" t="s">
        <v>18</v>
      </c>
      <c r="E2885" s="35">
        <v>4.1666666666666664E-2</v>
      </c>
      <c r="F2885" s="50">
        <f>IF(COUNTIF('リスト（不使用）'!$A$5:$A$6,単年カーブ!$A$1),"希望数量入力ください",'単年（2027年度）'!$E$12*単年カーブ!$R$3+'単年（2027年度）'!$E$12*(1-単年カーブ!$R$3)*単年カーブ!Q2885)</f>
        <v>0</v>
      </c>
      <c r="G2885" s="47">
        <f t="shared" si="318"/>
        <v>0</v>
      </c>
      <c r="M2885">
        <f t="shared" si="319"/>
        <v>5</v>
      </c>
      <c r="N2885">
        <f>IF(OR(WEEKDAY(A2885)=1,WEEKDAY(A2885)=7,COUNTIF('2027祝日等（不使用）'!$A$1:$A$20,単年カーブ!A2885)=1),0,1)</f>
        <v>1</v>
      </c>
      <c r="O2885">
        <f t="shared" si="316"/>
        <v>2</v>
      </c>
      <c r="P2885">
        <f t="shared" si="320"/>
        <v>0</v>
      </c>
      <c r="Q2885">
        <f t="shared" si="321"/>
        <v>0</v>
      </c>
    </row>
    <row r="2886" spans="1:17" ht="19.5" x14ac:dyDescent="0.4">
      <c r="A2886" s="33">
        <f t="shared" si="315"/>
        <v>46538</v>
      </c>
      <c r="B2886" s="27" t="str">
        <f t="shared" si="317"/>
        <v>(月)</v>
      </c>
      <c r="C2886" s="34">
        <v>4.1666666666666664E-2</v>
      </c>
      <c r="D2886" s="16" t="s">
        <v>18</v>
      </c>
      <c r="E2886" s="35">
        <v>6.25E-2</v>
      </c>
      <c r="F2886" s="50">
        <f>IF(COUNTIF('リスト（不使用）'!$A$5:$A$6,単年カーブ!$A$1),"希望数量入力ください",'単年（2027年度）'!$E$12*単年カーブ!$R$3+'単年（2027年度）'!$E$12*(1-単年カーブ!$R$3)*単年カーブ!Q2886)</f>
        <v>0</v>
      </c>
      <c r="G2886" s="47">
        <f t="shared" si="318"/>
        <v>0</v>
      </c>
      <c r="M2886">
        <f t="shared" si="319"/>
        <v>5</v>
      </c>
      <c r="N2886">
        <f>IF(OR(WEEKDAY(A2886)=1,WEEKDAY(A2886)=7,COUNTIF('2027祝日等（不使用）'!$A$1:$A$20,単年カーブ!A2886)=1),0,1)</f>
        <v>1</v>
      </c>
      <c r="O2886">
        <f t="shared" si="316"/>
        <v>3</v>
      </c>
      <c r="P2886">
        <f t="shared" si="320"/>
        <v>0</v>
      </c>
      <c r="Q2886">
        <f t="shared" si="321"/>
        <v>0</v>
      </c>
    </row>
    <row r="2887" spans="1:17" ht="19.5" x14ac:dyDescent="0.4">
      <c r="A2887" s="33">
        <f t="shared" si="315"/>
        <v>46538</v>
      </c>
      <c r="B2887" s="27" t="str">
        <f t="shared" si="317"/>
        <v>(月)</v>
      </c>
      <c r="C2887" s="34">
        <v>6.25E-2</v>
      </c>
      <c r="D2887" s="16" t="s">
        <v>18</v>
      </c>
      <c r="E2887" s="35">
        <v>8.3333333333333301E-2</v>
      </c>
      <c r="F2887" s="50">
        <f>IF(COUNTIF('リスト（不使用）'!$A$5:$A$6,単年カーブ!$A$1),"希望数量入力ください",'単年（2027年度）'!$E$12*単年カーブ!$R$3+'単年（2027年度）'!$E$12*(1-単年カーブ!$R$3)*単年カーブ!Q2887)</f>
        <v>0</v>
      </c>
      <c r="G2887" s="47">
        <f t="shared" si="318"/>
        <v>0</v>
      </c>
      <c r="M2887">
        <f t="shared" si="319"/>
        <v>5</v>
      </c>
      <c r="N2887">
        <f>IF(OR(WEEKDAY(A2887)=1,WEEKDAY(A2887)=7,COUNTIF('2027祝日等（不使用）'!$A$1:$A$20,単年カーブ!A2887)=1),0,1)</f>
        <v>1</v>
      </c>
      <c r="O2887">
        <f t="shared" si="316"/>
        <v>4</v>
      </c>
      <c r="P2887">
        <f t="shared" si="320"/>
        <v>0</v>
      </c>
      <c r="Q2887">
        <f t="shared" si="321"/>
        <v>0</v>
      </c>
    </row>
    <row r="2888" spans="1:17" ht="19.5" x14ac:dyDescent="0.4">
      <c r="A2888" s="33">
        <f t="shared" si="315"/>
        <v>46538</v>
      </c>
      <c r="B2888" s="27" t="str">
        <f t="shared" si="317"/>
        <v>(月)</v>
      </c>
      <c r="C2888" s="34">
        <v>8.3333333333333301E-2</v>
      </c>
      <c r="D2888" s="16" t="s">
        <v>18</v>
      </c>
      <c r="E2888" s="35">
        <v>0.104166666666667</v>
      </c>
      <c r="F2888" s="50">
        <f>IF(COUNTIF('リスト（不使用）'!$A$5:$A$6,単年カーブ!$A$1),"希望数量入力ください",'単年（2027年度）'!$E$12*単年カーブ!$R$3+'単年（2027年度）'!$E$12*(1-単年カーブ!$R$3)*単年カーブ!Q2888)</f>
        <v>0</v>
      </c>
      <c r="G2888" s="47">
        <f t="shared" si="318"/>
        <v>0</v>
      </c>
      <c r="M2888">
        <f t="shared" si="319"/>
        <v>5</v>
      </c>
      <c r="N2888">
        <f>IF(OR(WEEKDAY(A2888)=1,WEEKDAY(A2888)=7,COUNTIF('2027祝日等（不使用）'!$A$1:$A$20,単年カーブ!A2888)=1),0,1)</f>
        <v>1</v>
      </c>
      <c r="O2888">
        <f t="shared" si="316"/>
        <v>5</v>
      </c>
      <c r="P2888">
        <f t="shared" si="320"/>
        <v>0</v>
      </c>
      <c r="Q2888">
        <f t="shared" si="321"/>
        <v>0</v>
      </c>
    </row>
    <row r="2889" spans="1:17" ht="19.5" x14ac:dyDescent="0.4">
      <c r="A2889" s="33">
        <f t="shared" si="315"/>
        <v>46538</v>
      </c>
      <c r="B2889" s="27" t="str">
        <f t="shared" si="317"/>
        <v>(月)</v>
      </c>
      <c r="C2889" s="34">
        <v>0.104166666666667</v>
      </c>
      <c r="D2889" s="16" t="s">
        <v>18</v>
      </c>
      <c r="E2889" s="35">
        <v>0.125</v>
      </c>
      <c r="F2889" s="50">
        <f>IF(COUNTIF('リスト（不使用）'!$A$5:$A$6,単年カーブ!$A$1),"希望数量入力ください",'単年（2027年度）'!$E$12*単年カーブ!$R$3+'単年（2027年度）'!$E$12*(1-単年カーブ!$R$3)*単年カーブ!Q2889)</f>
        <v>0</v>
      </c>
      <c r="G2889" s="47">
        <f t="shared" si="318"/>
        <v>0</v>
      </c>
      <c r="M2889">
        <f t="shared" si="319"/>
        <v>5</v>
      </c>
      <c r="N2889">
        <f>IF(OR(WEEKDAY(A2889)=1,WEEKDAY(A2889)=7,COUNTIF('2027祝日等（不使用）'!$A$1:$A$20,単年カーブ!A2889)=1),0,1)</f>
        <v>1</v>
      </c>
      <c r="O2889">
        <f t="shared" si="316"/>
        <v>6</v>
      </c>
      <c r="P2889">
        <f t="shared" si="320"/>
        <v>0</v>
      </c>
      <c r="Q2889">
        <f t="shared" si="321"/>
        <v>0</v>
      </c>
    </row>
    <row r="2890" spans="1:17" ht="19.5" x14ac:dyDescent="0.4">
      <c r="A2890" s="33">
        <f t="shared" si="315"/>
        <v>46538</v>
      </c>
      <c r="B2890" s="27" t="str">
        <f t="shared" si="317"/>
        <v>(月)</v>
      </c>
      <c r="C2890" s="34">
        <v>0.125</v>
      </c>
      <c r="D2890" s="16" t="s">
        <v>18</v>
      </c>
      <c r="E2890" s="35">
        <v>0.14583333333333301</v>
      </c>
      <c r="F2890" s="50">
        <f>IF(COUNTIF('リスト（不使用）'!$A$5:$A$6,単年カーブ!$A$1),"希望数量入力ください",'単年（2027年度）'!$E$12*単年カーブ!$R$3+'単年（2027年度）'!$E$12*(1-単年カーブ!$R$3)*単年カーブ!Q2890)</f>
        <v>0</v>
      </c>
      <c r="G2890" s="47">
        <f t="shared" si="318"/>
        <v>0</v>
      </c>
      <c r="M2890">
        <f t="shared" si="319"/>
        <v>5</v>
      </c>
      <c r="N2890">
        <f>IF(OR(WEEKDAY(A2890)=1,WEEKDAY(A2890)=7,COUNTIF('2027祝日等（不使用）'!$A$1:$A$20,単年カーブ!A2890)=1),0,1)</f>
        <v>1</v>
      </c>
      <c r="O2890">
        <f t="shared" si="316"/>
        <v>7</v>
      </c>
      <c r="P2890">
        <f t="shared" si="320"/>
        <v>0</v>
      </c>
      <c r="Q2890">
        <f t="shared" si="321"/>
        <v>0</v>
      </c>
    </row>
    <row r="2891" spans="1:17" ht="19.5" x14ac:dyDescent="0.4">
      <c r="A2891" s="33">
        <f t="shared" si="315"/>
        <v>46538</v>
      </c>
      <c r="B2891" s="27" t="str">
        <f t="shared" si="317"/>
        <v>(月)</v>
      </c>
      <c r="C2891" s="34">
        <v>0.14583333333333301</v>
      </c>
      <c r="D2891" s="16" t="s">
        <v>18</v>
      </c>
      <c r="E2891" s="35">
        <v>0.16666666666666699</v>
      </c>
      <c r="F2891" s="50">
        <f>IF(COUNTIF('リスト（不使用）'!$A$5:$A$6,単年カーブ!$A$1),"希望数量入力ください",'単年（2027年度）'!$E$12*単年カーブ!$R$3+'単年（2027年度）'!$E$12*(1-単年カーブ!$R$3)*単年カーブ!Q2891)</f>
        <v>0</v>
      </c>
      <c r="G2891" s="47">
        <f t="shared" si="318"/>
        <v>0</v>
      </c>
      <c r="M2891">
        <f t="shared" si="319"/>
        <v>5</v>
      </c>
      <c r="N2891">
        <f>IF(OR(WEEKDAY(A2891)=1,WEEKDAY(A2891)=7,COUNTIF('2027祝日等（不使用）'!$A$1:$A$20,単年カーブ!A2891)=1),0,1)</f>
        <v>1</v>
      </c>
      <c r="O2891">
        <f t="shared" si="316"/>
        <v>8</v>
      </c>
      <c r="P2891">
        <f t="shared" si="320"/>
        <v>0</v>
      </c>
      <c r="Q2891">
        <f t="shared" si="321"/>
        <v>0</v>
      </c>
    </row>
    <row r="2892" spans="1:17" ht="19.5" x14ac:dyDescent="0.4">
      <c r="A2892" s="33">
        <f t="shared" si="315"/>
        <v>46538</v>
      </c>
      <c r="B2892" s="27" t="str">
        <f t="shared" si="317"/>
        <v>(月)</v>
      </c>
      <c r="C2892" s="34">
        <v>0.16666666666666699</v>
      </c>
      <c r="D2892" s="16" t="s">
        <v>18</v>
      </c>
      <c r="E2892" s="35">
        <v>0.1875</v>
      </c>
      <c r="F2892" s="50">
        <f>IF(COUNTIF('リスト（不使用）'!$A$5:$A$6,単年カーブ!$A$1),"希望数量入力ください",'単年（2027年度）'!$E$12*単年カーブ!$R$3+'単年（2027年度）'!$E$12*(1-単年カーブ!$R$3)*単年カーブ!Q2892)</f>
        <v>0</v>
      </c>
      <c r="G2892" s="47">
        <f t="shared" si="318"/>
        <v>0</v>
      </c>
      <c r="M2892">
        <f t="shared" si="319"/>
        <v>5</v>
      </c>
      <c r="N2892">
        <f>IF(OR(WEEKDAY(A2892)=1,WEEKDAY(A2892)=7,COUNTIF('2027祝日等（不使用）'!$A$1:$A$20,単年カーブ!A2892)=1),0,1)</f>
        <v>1</v>
      </c>
      <c r="O2892">
        <f t="shared" si="316"/>
        <v>9</v>
      </c>
      <c r="P2892">
        <f t="shared" si="320"/>
        <v>0</v>
      </c>
      <c r="Q2892">
        <f t="shared" si="321"/>
        <v>0</v>
      </c>
    </row>
    <row r="2893" spans="1:17" ht="19.5" x14ac:dyDescent="0.4">
      <c r="A2893" s="33">
        <f t="shared" si="315"/>
        <v>46538</v>
      </c>
      <c r="B2893" s="27" t="str">
        <f t="shared" si="317"/>
        <v>(月)</v>
      </c>
      <c r="C2893" s="34">
        <v>0.1875</v>
      </c>
      <c r="D2893" s="16" t="s">
        <v>18</v>
      </c>
      <c r="E2893" s="35">
        <v>0.20833333333333301</v>
      </c>
      <c r="F2893" s="50">
        <f>IF(COUNTIF('リスト（不使用）'!$A$5:$A$6,単年カーブ!$A$1),"希望数量入力ください",'単年（2027年度）'!$E$12*単年カーブ!$R$3+'単年（2027年度）'!$E$12*(1-単年カーブ!$R$3)*単年カーブ!Q2893)</f>
        <v>0</v>
      </c>
      <c r="G2893" s="47">
        <f t="shared" si="318"/>
        <v>0</v>
      </c>
      <c r="M2893">
        <f t="shared" si="319"/>
        <v>5</v>
      </c>
      <c r="N2893">
        <f>IF(OR(WEEKDAY(A2893)=1,WEEKDAY(A2893)=7,COUNTIF('2027祝日等（不使用）'!$A$1:$A$20,単年カーブ!A2893)=1),0,1)</f>
        <v>1</v>
      </c>
      <c r="O2893">
        <f t="shared" si="316"/>
        <v>10</v>
      </c>
      <c r="P2893">
        <f t="shared" si="320"/>
        <v>0</v>
      </c>
      <c r="Q2893">
        <f t="shared" si="321"/>
        <v>0</v>
      </c>
    </row>
    <row r="2894" spans="1:17" ht="19.5" x14ac:dyDescent="0.4">
      <c r="A2894" s="33">
        <f t="shared" si="315"/>
        <v>46538</v>
      </c>
      <c r="B2894" s="27" t="str">
        <f t="shared" si="317"/>
        <v>(月)</v>
      </c>
      <c r="C2894" s="34">
        <v>0.20833333333333301</v>
      </c>
      <c r="D2894" s="16" t="s">
        <v>18</v>
      </c>
      <c r="E2894" s="35">
        <v>0.22916666666666699</v>
      </c>
      <c r="F2894" s="50">
        <f>IF(COUNTIF('リスト（不使用）'!$A$5:$A$6,単年カーブ!$A$1),"希望数量入力ください",'単年（2027年度）'!$E$12*単年カーブ!$R$3+'単年（2027年度）'!$E$12*(1-単年カーブ!$R$3)*単年カーブ!Q2894)</f>
        <v>0</v>
      </c>
      <c r="G2894" s="47">
        <f t="shared" si="318"/>
        <v>0</v>
      </c>
      <c r="M2894">
        <f t="shared" si="319"/>
        <v>5</v>
      </c>
      <c r="N2894">
        <f>IF(OR(WEEKDAY(A2894)=1,WEEKDAY(A2894)=7,COUNTIF('2027祝日等（不使用）'!$A$1:$A$20,単年カーブ!A2894)=1),0,1)</f>
        <v>1</v>
      </c>
      <c r="O2894">
        <f t="shared" si="316"/>
        <v>11</v>
      </c>
      <c r="P2894">
        <f t="shared" si="320"/>
        <v>0</v>
      </c>
      <c r="Q2894">
        <f t="shared" si="321"/>
        <v>0</v>
      </c>
    </row>
    <row r="2895" spans="1:17" ht="19.5" x14ac:dyDescent="0.4">
      <c r="A2895" s="33">
        <f t="shared" si="315"/>
        <v>46538</v>
      </c>
      <c r="B2895" s="27" t="str">
        <f t="shared" si="317"/>
        <v>(月)</v>
      </c>
      <c r="C2895" s="34">
        <v>0.22916666666666699</v>
      </c>
      <c r="D2895" s="16" t="s">
        <v>18</v>
      </c>
      <c r="E2895" s="35">
        <v>0.25</v>
      </c>
      <c r="F2895" s="50">
        <f>IF(COUNTIF('リスト（不使用）'!$A$5:$A$6,単年カーブ!$A$1),"希望数量入力ください",'単年（2027年度）'!$E$12*単年カーブ!$R$3+'単年（2027年度）'!$E$12*(1-単年カーブ!$R$3)*単年カーブ!Q2895)</f>
        <v>0</v>
      </c>
      <c r="G2895" s="47">
        <f t="shared" si="318"/>
        <v>0</v>
      </c>
      <c r="M2895">
        <f t="shared" si="319"/>
        <v>5</v>
      </c>
      <c r="N2895">
        <f>IF(OR(WEEKDAY(A2895)=1,WEEKDAY(A2895)=7,COUNTIF('2027祝日等（不使用）'!$A$1:$A$20,単年カーブ!A2895)=1),0,1)</f>
        <v>1</v>
      </c>
      <c r="O2895">
        <f t="shared" si="316"/>
        <v>12</v>
      </c>
      <c r="P2895">
        <f t="shared" si="320"/>
        <v>0</v>
      </c>
      <c r="Q2895">
        <f t="shared" si="321"/>
        <v>0</v>
      </c>
    </row>
    <row r="2896" spans="1:17" ht="19.5" x14ac:dyDescent="0.4">
      <c r="A2896" s="33">
        <f t="shared" si="315"/>
        <v>46538</v>
      </c>
      <c r="B2896" s="27" t="str">
        <f t="shared" si="317"/>
        <v>(月)</v>
      </c>
      <c r="C2896" s="34">
        <v>0.25</v>
      </c>
      <c r="D2896" s="16" t="s">
        <v>18</v>
      </c>
      <c r="E2896" s="35">
        <v>0.27083333333333298</v>
      </c>
      <c r="F2896" s="50">
        <f>IF(COUNTIF('リスト（不使用）'!$A$5:$A$6,単年カーブ!$A$1),"希望数量入力ください",'単年（2027年度）'!$E$12*単年カーブ!$R$3+'単年（2027年度）'!$E$12*(1-単年カーブ!$R$3)*単年カーブ!Q2896)</f>
        <v>0</v>
      </c>
      <c r="G2896" s="47">
        <f t="shared" si="318"/>
        <v>0</v>
      </c>
      <c r="M2896">
        <f t="shared" si="319"/>
        <v>5</v>
      </c>
      <c r="N2896">
        <f>IF(OR(WEEKDAY(A2896)=1,WEEKDAY(A2896)=7,COUNTIF('2027祝日等（不使用）'!$A$1:$A$20,単年カーブ!A2896)=1),0,1)</f>
        <v>1</v>
      </c>
      <c r="O2896">
        <f t="shared" si="316"/>
        <v>13</v>
      </c>
      <c r="P2896">
        <f t="shared" si="320"/>
        <v>0</v>
      </c>
      <c r="Q2896">
        <f t="shared" si="321"/>
        <v>0</v>
      </c>
    </row>
    <row r="2897" spans="1:17" ht="19.5" x14ac:dyDescent="0.4">
      <c r="A2897" s="33">
        <f t="shared" si="315"/>
        <v>46538</v>
      </c>
      <c r="B2897" s="27" t="str">
        <f t="shared" si="317"/>
        <v>(月)</v>
      </c>
      <c r="C2897" s="34">
        <v>0.27083333333333298</v>
      </c>
      <c r="D2897" s="16" t="s">
        <v>18</v>
      </c>
      <c r="E2897" s="35">
        <v>0.29166666666666702</v>
      </c>
      <c r="F2897" s="50">
        <f>IF(COUNTIF('リスト（不使用）'!$A$5:$A$6,単年カーブ!$A$1),"希望数量入力ください",'単年（2027年度）'!$E$12*単年カーブ!$R$3+'単年（2027年度）'!$E$12*(1-単年カーブ!$R$3)*単年カーブ!Q2897)</f>
        <v>0</v>
      </c>
      <c r="G2897" s="47">
        <f t="shared" si="318"/>
        <v>0</v>
      </c>
      <c r="M2897">
        <f t="shared" si="319"/>
        <v>5</v>
      </c>
      <c r="N2897">
        <f>IF(OR(WEEKDAY(A2897)=1,WEEKDAY(A2897)=7,COUNTIF('2027祝日等（不使用）'!$A$1:$A$20,単年カーブ!A2897)=1),0,1)</f>
        <v>1</v>
      </c>
      <c r="O2897">
        <f t="shared" si="316"/>
        <v>14</v>
      </c>
      <c r="P2897">
        <f t="shared" si="320"/>
        <v>0</v>
      </c>
      <c r="Q2897">
        <f t="shared" si="321"/>
        <v>0</v>
      </c>
    </row>
    <row r="2898" spans="1:17" ht="19.5" x14ac:dyDescent="0.4">
      <c r="A2898" s="33">
        <f t="shared" si="315"/>
        <v>46538</v>
      </c>
      <c r="B2898" s="27" t="str">
        <f t="shared" si="317"/>
        <v>(月)</v>
      </c>
      <c r="C2898" s="34">
        <v>0.29166666666666702</v>
      </c>
      <c r="D2898" s="16" t="s">
        <v>18</v>
      </c>
      <c r="E2898" s="35">
        <v>0.3125</v>
      </c>
      <c r="F2898" s="50">
        <f>IF(COUNTIF('リスト（不使用）'!$A$5:$A$6,単年カーブ!$A$1),"希望数量入力ください",'単年（2027年度）'!$E$12*単年カーブ!$R$3+'単年（2027年度）'!$E$12*(1-単年カーブ!$R$3)*単年カーブ!Q2898)</f>
        <v>0</v>
      </c>
      <c r="G2898" s="47">
        <f t="shared" si="318"/>
        <v>0</v>
      </c>
      <c r="M2898">
        <f t="shared" si="319"/>
        <v>5</v>
      </c>
      <c r="N2898">
        <f>IF(OR(WEEKDAY(A2898)=1,WEEKDAY(A2898)=7,COUNTIF('2027祝日等（不使用）'!$A$1:$A$20,単年カーブ!A2898)=1),0,1)</f>
        <v>1</v>
      </c>
      <c r="O2898">
        <f t="shared" si="316"/>
        <v>15</v>
      </c>
      <c r="P2898">
        <f t="shared" si="320"/>
        <v>0</v>
      </c>
      <c r="Q2898">
        <f t="shared" si="321"/>
        <v>0</v>
      </c>
    </row>
    <row r="2899" spans="1:17" ht="19.5" x14ac:dyDescent="0.4">
      <c r="A2899" s="33">
        <f t="shared" si="315"/>
        <v>46538</v>
      </c>
      <c r="B2899" s="27" t="str">
        <f t="shared" si="317"/>
        <v>(月)</v>
      </c>
      <c r="C2899" s="34">
        <v>0.3125</v>
      </c>
      <c r="D2899" s="16" t="s">
        <v>18</v>
      </c>
      <c r="E2899" s="35">
        <v>0.33333333333333298</v>
      </c>
      <c r="F2899" s="50">
        <f>IF(COUNTIF('リスト（不使用）'!$A$5:$A$6,単年カーブ!$A$1),"希望数量入力ください",'単年（2027年度）'!$E$12*単年カーブ!$R$3+'単年（2027年度）'!$E$12*(1-単年カーブ!$R$3)*単年カーブ!Q2899)</f>
        <v>0</v>
      </c>
      <c r="G2899" s="47">
        <f t="shared" si="318"/>
        <v>0</v>
      </c>
      <c r="M2899">
        <f t="shared" si="319"/>
        <v>5</v>
      </c>
      <c r="N2899">
        <f>IF(OR(WEEKDAY(A2899)=1,WEEKDAY(A2899)=7,COUNTIF('2027祝日等（不使用）'!$A$1:$A$20,単年カーブ!A2899)=1),0,1)</f>
        <v>1</v>
      </c>
      <c r="O2899">
        <f t="shared" si="316"/>
        <v>16</v>
      </c>
      <c r="P2899">
        <f t="shared" si="320"/>
        <v>0</v>
      </c>
      <c r="Q2899">
        <f t="shared" si="321"/>
        <v>0</v>
      </c>
    </row>
    <row r="2900" spans="1:17" ht="19.5" x14ac:dyDescent="0.4">
      <c r="A2900" s="33">
        <f t="shared" si="315"/>
        <v>46538</v>
      </c>
      <c r="B2900" s="27" t="str">
        <f t="shared" si="317"/>
        <v>(月)</v>
      </c>
      <c r="C2900" s="34">
        <v>0.33333333333333298</v>
      </c>
      <c r="D2900" s="16" t="s">
        <v>18</v>
      </c>
      <c r="E2900" s="35">
        <v>0.35416666666666702</v>
      </c>
      <c r="F2900" s="50">
        <f>IF(COUNTIF('リスト（不使用）'!$A$5:$A$6,単年カーブ!$A$1),"希望数量入力ください",'単年（2027年度）'!$E$12*単年カーブ!$R$3+'単年（2027年度）'!$E$12*(1-単年カーブ!$R$3)*単年カーブ!Q2900)</f>
        <v>0</v>
      </c>
      <c r="G2900" s="47">
        <f t="shared" si="318"/>
        <v>0</v>
      </c>
      <c r="M2900">
        <f t="shared" si="319"/>
        <v>5</v>
      </c>
      <c r="N2900">
        <f>IF(OR(WEEKDAY(A2900)=1,WEEKDAY(A2900)=7,COUNTIF('2027祝日等（不使用）'!$A$1:$A$20,単年カーブ!A2900)=1),0,1)</f>
        <v>1</v>
      </c>
      <c r="O2900">
        <f t="shared" si="316"/>
        <v>17</v>
      </c>
      <c r="P2900">
        <f t="shared" si="320"/>
        <v>1</v>
      </c>
      <c r="Q2900">
        <f t="shared" si="321"/>
        <v>1</v>
      </c>
    </row>
    <row r="2901" spans="1:17" ht="19.5" x14ac:dyDescent="0.4">
      <c r="A2901" s="33">
        <f t="shared" si="315"/>
        <v>46538</v>
      </c>
      <c r="B2901" s="27" t="str">
        <f t="shared" si="317"/>
        <v>(月)</v>
      </c>
      <c r="C2901" s="34">
        <v>0.35416666666666702</v>
      </c>
      <c r="D2901" s="16" t="s">
        <v>18</v>
      </c>
      <c r="E2901" s="35">
        <v>0.375</v>
      </c>
      <c r="F2901" s="50">
        <f>IF(COUNTIF('リスト（不使用）'!$A$5:$A$6,単年カーブ!$A$1),"希望数量入力ください",'単年（2027年度）'!$E$12*単年カーブ!$R$3+'単年（2027年度）'!$E$12*(1-単年カーブ!$R$3)*単年カーブ!Q2901)</f>
        <v>0</v>
      </c>
      <c r="G2901" s="47">
        <f t="shared" si="318"/>
        <v>0</v>
      </c>
      <c r="M2901">
        <f t="shared" si="319"/>
        <v>5</v>
      </c>
      <c r="N2901">
        <f>IF(OR(WEEKDAY(A2901)=1,WEEKDAY(A2901)=7,COUNTIF('2027祝日等（不使用）'!$A$1:$A$20,単年カーブ!A2901)=1),0,1)</f>
        <v>1</v>
      </c>
      <c r="O2901">
        <f t="shared" si="316"/>
        <v>18</v>
      </c>
      <c r="P2901">
        <f t="shared" si="320"/>
        <v>1</v>
      </c>
      <c r="Q2901">
        <f t="shared" si="321"/>
        <v>1</v>
      </c>
    </row>
    <row r="2902" spans="1:17" ht="19.5" x14ac:dyDescent="0.4">
      <c r="A2902" s="33">
        <f t="shared" si="315"/>
        <v>46538</v>
      </c>
      <c r="B2902" s="27" t="str">
        <f t="shared" si="317"/>
        <v>(月)</v>
      </c>
      <c r="C2902" s="34">
        <v>0.375</v>
      </c>
      <c r="D2902" s="16" t="s">
        <v>18</v>
      </c>
      <c r="E2902" s="35">
        <v>0.39583333333333298</v>
      </c>
      <c r="F2902" s="50">
        <f>IF(COUNTIF('リスト（不使用）'!$A$5:$A$6,単年カーブ!$A$1),"希望数量入力ください",'単年（2027年度）'!$E$12*単年カーブ!$R$3+'単年（2027年度）'!$E$12*(1-単年カーブ!$R$3)*単年カーブ!Q2902)</f>
        <v>0</v>
      </c>
      <c r="G2902" s="47">
        <f t="shared" si="318"/>
        <v>0</v>
      </c>
      <c r="M2902">
        <f t="shared" si="319"/>
        <v>5</v>
      </c>
      <c r="N2902">
        <f>IF(OR(WEEKDAY(A2902)=1,WEEKDAY(A2902)=7,COUNTIF('2027祝日等（不使用）'!$A$1:$A$20,単年カーブ!A2902)=1),0,1)</f>
        <v>1</v>
      </c>
      <c r="O2902">
        <f t="shared" si="316"/>
        <v>19</v>
      </c>
      <c r="P2902">
        <f t="shared" si="320"/>
        <v>1</v>
      </c>
      <c r="Q2902">
        <f t="shared" si="321"/>
        <v>1</v>
      </c>
    </row>
    <row r="2903" spans="1:17" ht="19.5" x14ac:dyDescent="0.4">
      <c r="A2903" s="33">
        <f t="shared" si="315"/>
        <v>46538</v>
      </c>
      <c r="B2903" s="27" t="str">
        <f t="shared" si="317"/>
        <v>(月)</v>
      </c>
      <c r="C2903" s="34">
        <v>0.39583333333333298</v>
      </c>
      <c r="D2903" s="16" t="s">
        <v>18</v>
      </c>
      <c r="E2903" s="35">
        <v>0.41666666666666702</v>
      </c>
      <c r="F2903" s="50">
        <f>IF(COUNTIF('リスト（不使用）'!$A$5:$A$6,単年カーブ!$A$1),"希望数量入力ください",'単年（2027年度）'!$E$12*単年カーブ!$R$3+'単年（2027年度）'!$E$12*(1-単年カーブ!$R$3)*単年カーブ!Q2903)</f>
        <v>0</v>
      </c>
      <c r="G2903" s="47">
        <f t="shared" si="318"/>
        <v>0</v>
      </c>
      <c r="M2903">
        <f t="shared" si="319"/>
        <v>5</v>
      </c>
      <c r="N2903">
        <f>IF(OR(WEEKDAY(A2903)=1,WEEKDAY(A2903)=7,COUNTIF('2027祝日等（不使用）'!$A$1:$A$20,単年カーブ!A2903)=1),0,1)</f>
        <v>1</v>
      </c>
      <c r="O2903">
        <f t="shared" si="316"/>
        <v>20</v>
      </c>
      <c r="P2903">
        <f t="shared" si="320"/>
        <v>1</v>
      </c>
      <c r="Q2903">
        <f t="shared" si="321"/>
        <v>1</v>
      </c>
    </row>
    <row r="2904" spans="1:17" ht="19.5" x14ac:dyDescent="0.4">
      <c r="A2904" s="33">
        <f t="shared" si="315"/>
        <v>46538</v>
      </c>
      <c r="B2904" s="27" t="str">
        <f t="shared" si="317"/>
        <v>(月)</v>
      </c>
      <c r="C2904" s="34">
        <v>0.41666666666666702</v>
      </c>
      <c r="D2904" s="16" t="s">
        <v>18</v>
      </c>
      <c r="E2904" s="35">
        <v>0.4375</v>
      </c>
      <c r="F2904" s="50">
        <f>IF(COUNTIF('リスト（不使用）'!$A$5:$A$6,単年カーブ!$A$1),"希望数量入力ください",'単年（2027年度）'!$E$12*単年カーブ!$R$3+'単年（2027年度）'!$E$12*(1-単年カーブ!$R$3)*単年カーブ!Q2904)</f>
        <v>0</v>
      </c>
      <c r="G2904" s="47">
        <f t="shared" si="318"/>
        <v>0</v>
      </c>
      <c r="M2904">
        <f t="shared" si="319"/>
        <v>5</v>
      </c>
      <c r="N2904">
        <f>IF(OR(WEEKDAY(A2904)=1,WEEKDAY(A2904)=7,COUNTIF('2027祝日等（不使用）'!$A$1:$A$20,単年カーブ!A2904)=1),0,1)</f>
        <v>1</v>
      </c>
      <c r="O2904">
        <f t="shared" si="316"/>
        <v>21</v>
      </c>
      <c r="P2904">
        <f t="shared" si="320"/>
        <v>1</v>
      </c>
      <c r="Q2904">
        <f t="shared" si="321"/>
        <v>1</v>
      </c>
    </row>
    <row r="2905" spans="1:17" ht="19.5" x14ac:dyDescent="0.4">
      <c r="A2905" s="33">
        <f t="shared" si="315"/>
        <v>46538</v>
      </c>
      <c r="B2905" s="27" t="str">
        <f t="shared" si="317"/>
        <v>(月)</v>
      </c>
      <c r="C2905" s="34">
        <v>0.4375</v>
      </c>
      <c r="D2905" s="16" t="s">
        <v>18</v>
      </c>
      <c r="E2905" s="35">
        <v>0.45833333333333298</v>
      </c>
      <c r="F2905" s="50">
        <f>IF(COUNTIF('リスト（不使用）'!$A$5:$A$6,単年カーブ!$A$1),"希望数量入力ください",'単年（2027年度）'!$E$12*単年カーブ!$R$3+'単年（2027年度）'!$E$12*(1-単年カーブ!$R$3)*単年カーブ!Q2905)</f>
        <v>0</v>
      </c>
      <c r="G2905" s="47">
        <f t="shared" si="318"/>
        <v>0</v>
      </c>
      <c r="M2905">
        <f t="shared" si="319"/>
        <v>5</v>
      </c>
      <c r="N2905">
        <f>IF(OR(WEEKDAY(A2905)=1,WEEKDAY(A2905)=7,COUNTIF('2027祝日等（不使用）'!$A$1:$A$20,単年カーブ!A2905)=1),0,1)</f>
        <v>1</v>
      </c>
      <c r="O2905">
        <f t="shared" si="316"/>
        <v>22</v>
      </c>
      <c r="P2905">
        <f t="shared" si="320"/>
        <v>1</v>
      </c>
      <c r="Q2905">
        <f t="shared" si="321"/>
        <v>1</v>
      </c>
    </row>
    <row r="2906" spans="1:17" ht="19.5" x14ac:dyDescent="0.4">
      <c r="A2906" s="33">
        <f t="shared" si="315"/>
        <v>46538</v>
      </c>
      <c r="B2906" s="27" t="str">
        <f t="shared" si="317"/>
        <v>(月)</v>
      </c>
      <c r="C2906" s="34">
        <v>0.45833333333333298</v>
      </c>
      <c r="D2906" s="16" t="s">
        <v>18</v>
      </c>
      <c r="E2906" s="35">
        <v>0.47916666666666702</v>
      </c>
      <c r="F2906" s="50">
        <f>IF(COUNTIF('リスト（不使用）'!$A$5:$A$6,単年カーブ!$A$1),"希望数量入力ください",'単年（2027年度）'!$E$12*単年カーブ!$R$3+'単年（2027年度）'!$E$12*(1-単年カーブ!$R$3)*単年カーブ!Q2906)</f>
        <v>0</v>
      </c>
      <c r="G2906" s="47">
        <f t="shared" si="318"/>
        <v>0</v>
      </c>
      <c r="M2906">
        <f t="shared" si="319"/>
        <v>5</v>
      </c>
      <c r="N2906">
        <f>IF(OR(WEEKDAY(A2906)=1,WEEKDAY(A2906)=7,COUNTIF('2027祝日等（不使用）'!$A$1:$A$20,単年カーブ!A2906)=1),0,1)</f>
        <v>1</v>
      </c>
      <c r="O2906">
        <f t="shared" si="316"/>
        <v>23</v>
      </c>
      <c r="P2906">
        <f t="shared" si="320"/>
        <v>1</v>
      </c>
      <c r="Q2906">
        <f t="shared" si="321"/>
        <v>1</v>
      </c>
    </row>
    <row r="2907" spans="1:17" ht="19.5" x14ac:dyDescent="0.4">
      <c r="A2907" s="33">
        <f t="shared" si="315"/>
        <v>46538</v>
      </c>
      <c r="B2907" s="27" t="str">
        <f t="shared" si="317"/>
        <v>(月)</v>
      </c>
      <c r="C2907" s="34">
        <v>0.47916666666666702</v>
      </c>
      <c r="D2907" s="16" t="s">
        <v>18</v>
      </c>
      <c r="E2907" s="35">
        <v>0.5</v>
      </c>
      <c r="F2907" s="50">
        <f>IF(COUNTIF('リスト（不使用）'!$A$5:$A$6,単年カーブ!$A$1),"希望数量入力ください",'単年（2027年度）'!$E$12*単年カーブ!$R$3+'単年（2027年度）'!$E$12*(1-単年カーブ!$R$3)*単年カーブ!Q2907)</f>
        <v>0</v>
      </c>
      <c r="G2907" s="47">
        <f t="shared" si="318"/>
        <v>0</v>
      </c>
      <c r="M2907">
        <f t="shared" si="319"/>
        <v>5</v>
      </c>
      <c r="N2907">
        <f>IF(OR(WEEKDAY(A2907)=1,WEEKDAY(A2907)=7,COUNTIF('2027祝日等（不使用）'!$A$1:$A$20,単年カーブ!A2907)=1),0,1)</f>
        <v>1</v>
      </c>
      <c r="O2907">
        <f t="shared" si="316"/>
        <v>24</v>
      </c>
      <c r="P2907">
        <f t="shared" si="320"/>
        <v>1</v>
      </c>
      <c r="Q2907">
        <f t="shared" si="321"/>
        <v>1</v>
      </c>
    </row>
    <row r="2908" spans="1:17" ht="19.5" x14ac:dyDescent="0.4">
      <c r="A2908" s="33">
        <f t="shared" si="315"/>
        <v>46538</v>
      </c>
      <c r="B2908" s="27" t="str">
        <f t="shared" si="317"/>
        <v>(月)</v>
      </c>
      <c r="C2908" s="34">
        <v>0.5</v>
      </c>
      <c r="D2908" s="16" t="s">
        <v>18</v>
      </c>
      <c r="E2908" s="35">
        <v>0.52083333333333304</v>
      </c>
      <c r="F2908" s="50">
        <f>IF(COUNTIF('リスト（不使用）'!$A$5:$A$6,単年カーブ!$A$1),"希望数量入力ください",'単年（2027年度）'!$E$12*単年カーブ!$R$3+'単年（2027年度）'!$E$12*(1-単年カーブ!$R$3)*単年カーブ!Q2908)</f>
        <v>0</v>
      </c>
      <c r="G2908" s="47">
        <f t="shared" si="318"/>
        <v>0</v>
      </c>
      <c r="M2908">
        <f t="shared" si="319"/>
        <v>5</v>
      </c>
      <c r="N2908">
        <f>IF(OR(WEEKDAY(A2908)=1,WEEKDAY(A2908)=7,COUNTIF('2027祝日等（不使用）'!$A$1:$A$20,単年カーブ!A2908)=1),0,1)</f>
        <v>1</v>
      </c>
      <c r="O2908">
        <f t="shared" si="316"/>
        <v>25</v>
      </c>
      <c r="P2908">
        <f t="shared" si="320"/>
        <v>1</v>
      </c>
      <c r="Q2908">
        <f t="shared" si="321"/>
        <v>1</v>
      </c>
    </row>
    <row r="2909" spans="1:17" ht="19.5" x14ac:dyDescent="0.4">
      <c r="A2909" s="33">
        <f t="shared" si="315"/>
        <v>46538</v>
      </c>
      <c r="B2909" s="27" t="str">
        <f t="shared" si="317"/>
        <v>(月)</v>
      </c>
      <c r="C2909" s="34">
        <v>0.52083333333333304</v>
      </c>
      <c r="D2909" s="16" t="s">
        <v>18</v>
      </c>
      <c r="E2909" s="35">
        <v>0.54166666666666696</v>
      </c>
      <c r="F2909" s="50">
        <f>IF(COUNTIF('リスト（不使用）'!$A$5:$A$6,単年カーブ!$A$1),"希望数量入力ください",'単年（2027年度）'!$E$12*単年カーブ!$R$3+'単年（2027年度）'!$E$12*(1-単年カーブ!$R$3)*単年カーブ!Q2909)</f>
        <v>0</v>
      </c>
      <c r="G2909" s="47">
        <f t="shared" si="318"/>
        <v>0</v>
      </c>
      <c r="M2909">
        <f t="shared" si="319"/>
        <v>5</v>
      </c>
      <c r="N2909">
        <f>IF(OR(WEEKDAY(A2909)=1,WEEKDAY(A2909)=7,COUNTIF('2027祝日等（不使用）'!$A$1:$A$20,単年カーブ!A2909)=1),0,1)</f>
        <v>1</v>
      </c>
      <c r="O2909">
        <f t="shared" si="316"/>
        <v>26</v>
      </c>
      <c r="P2909">
        <f t="shared" si="320"/>
        <v>1</v>
      </c>
      <c r="Q2909">
        <f t="shared" si="321"/>
        <v>1</v>
      </c>
    </row>
    <row r="2910" spans="1:17" ht="19.5" x14ac:dyDescent="0.4">
      <c r="A2910" s="33">
        <f t="shared" si="315"/>
        <v>46538</v>
      </c>
      <c r="B2910" s="27" t="str">
        <f t="shared" si="317"/>
        <v>(月)</v>
      </c>
      <c r="C2910" s="34">
        <v>0.54166666666666696</v>
      </c>
      <c r="D2910" s="16" t="s">
        <v>18</v>
      </c>
      <c r="E2910" s="35">
        <v>0.5625</v>
      </c>
      <c r="F2910" s="50">
        <f>IF(COUNTIF('リスト（不使用）'!$A$5:$A$6,単年カーブ!$A$1),"希望数量入力ください",'単年（2027年度）'!$E$12*単年カーブ!$R$3+'単年（2027年度）'!$E$12*(1-単年カーブ!$R$3)*単年カーブ!Q2910)</f>
        <v>0</v>
      </c>
      <c r="G2910" s="47">
        <f t="shared" si="318"/>
        <v>0</v>
      </c>
      <c r="M2910">
        <f t="shared" si="319"/>
        <v>5</v>
      </c>
      <c r="N2910">
        <f>IF(OR(WEEKDAY(A2910)=1,WEEKDAY(A2910)=7,COUNTIF('2027祝日等（不使用）'!$A$1:$A$20,単年カーブ!A2910)=1),0,1)</f>
        <v>1</v>
      </c>
      <c r="O2910">
        <f t="shared" si="316"/>
        <v>27</v>
      </c>
      <c r="P2910">
        <f t="shared" si="320"/>
        <v>1</v>
      </c>
      <c r="Q2910">
        <f t="shared" si="321"/>
        <v>1</v>
      </c>
    </row>
    <row r="2911" spans="1:17" ht="19.5" x14ac:dyDescent="0.4">
      <c r="A2911" s="33">
        <f t="shared" si="315"/>
        <v>46538</v>
      </c>
      <c r="B2911" s="27" t="str">
        <f t="shared" si="317"/>
        <v>(月)</v>
      </c>
      <c r="C2911" s="34">
        <v>0.5625</v>
      </c>
      <c r="D2911" s="16" t="s">
        <v>18</v>
      </c>
      <c r="E2911" s="35">
        <v>0.58333333333333304</v>
      </c>
      <c r="F2911" s="50">
        <f>IF(COUNTIF('リスト（不使用）'!$A$5:$A$6,単年カーブ!$A$1),"希望数量入力ください",'単年（2027年度）'!$E$12*単年カーブ!$R$3+'単年（2027年度）'!$E$12*(1-単年カーブ!$R$3)*単年カーブ!Q2911)</f>
        <v>0</v>
      </c>
      <c r="G2911" s="47">
        <f t="shared" si="318"/>
        <v>0</v>
      </c>
      <c r="M2911">
        <f t="shared" si="319"/>
        <v>5</v>
      </c>
      <c r="N2911">
        <f>IF(OR(WEEKDAY(A2911)=1,WEEKDAY(A2911)=7,COUNTIF('2027祝日等（不使用）'!$A$1:$A$20,単年カーブ!A2911)=1),0,1)</f>
        <v>1</v>
      </c>
      <c r="O2911">
        <f t="shared" si="316"/>
        <v>28</v>
      </c>
      <c r="P2911">
        <f t="shared" si="320"/>
        <v>1</v>
      </c>
      <c r="Q2911">
        <f t="shared" si="321"/>
        <v>1</v>
      </c>
    </row>
    <row r="2912" spans="1:17" ht="19.5" x14ac:dyDescent="0.4">
      <c r="A2912" s="33">
        <f t="shared" si="315"/>
        <v>46538</v>
      </c>
      <c r="B2912" s="27" t="str">
        <f t="shared" si="317"/>
        <v>(月)</v>
      </c>
      <c r="C2912" s="34">
        <v>0.58333333333333304</v>
      </c>
      <c r="D2912" s="16" t="s">
        <v>18</v>
      </c>
      <c r="E2912" s="35">
        <v>0.60416666666666696</v>
      </c>
      <c r="F2912" s="50">
        <f>IF(COUNTIF('リスト（不使用）'!$A$5:$A$6,単年カーブ!$A$1),"希望数量入力ください",'単年（2027年度）'!$E$12*単年カーブ!$R$3+'単年（2027年度）'!$E$12*(1-単年カーブ!$R$3)*単年カーブ!Q2912)</f>
        <v>0</v>
      </c>
      <c r="G2912" s="47">
        <f t="shared" si="318"/>
        <v>0</v>
      </c>
      <c r="M2912">
        <f t="shared" si="319"/>
        <v>5</v>
      </c>
      <c r="N2912">
        <f>IF(OR(WEEKDAY(A2912)=1,WEEKDAY(A2912)=7,COUNTIF('2027祝日等（不使用）'!$A$1:$A$20,単年カーブ!A2912)=1),0,1)</f>
        <v>1</v>
      </c>
      <c r="O2912">
        <f t="shared" si="316"/>
        <v>29</v>
      </c>
      <c r="P2912">
        <f t="shared" si="320"/>
        <v>1</v>
      </c>
      <c r="Q2912">
        <f t="shared" si="321"/>
        <v>1</v>
      </c>
    </row>
    <row r="2913" spans="1:17" ht="19.5" x14ac:dyDescent="0.4">
      <c r="A2913" s="33">
        <f t="shared" si="315"/>
        <v>46538</v>
      </c>
      <c r="B2913" s="27" t="str">
        <f t="shared" si="317"/>
        <v>(月)</v>
      </c>
      <c r="C2913" s="34">
        <v>0.60416666666666696</v>
      </c>
      <c r="D2913" s="16" t="s">
        <v>18</v>
      </c>
      <c r="E2913" s="35">
        <v>0.625</v>
      </c>
      <c r="F2913" s="50">
        <f>IF(COUNTIF('リスト（不使用）'!$A$5:$A$6,単年カーブ!$A$1),"希望数量入力ください",'単年（2027年度）'!$E$12*単年カーブ!$R$3+'単年（2027年度）'!$E$12*(1-単年カーブ!$R$3)*単年カーブ!Q2913)</f>
        <v>0</v>
      </c>
      <c r="G2913" s="47">
        <f t="shared" si="318"/>
        <v>0</v>
      </c>
      <c r="M2913">
        <f t="shared" si="319"/>
        <v>5</v>
      </c>
      <c r="N2913">
        <f>IF(OR(WEEKDAY(A2913)=1,WEEKDAY(A2913)=7,COUNTIF('2027祝日等（不使用）'!$A$1:$A$20,単年カーブ!A2913)=1),0,1)</f>
        <v>1</v>
      </c>
      <c r="O2913">
        <f t="shared" si="316"/>
        <v>30</v>
      </c>
      <c r="P2913">
        <f t="shared" si="320"/>
        <v>1</v>
      </c>
      <c r="Q2913">
        <f t="shared" si="321"/>
        <v>1</v>
      </c>
    </row>
    <row r="2914" spans="1:17" ht="19.5" x14ac:dyDescent="0.4">
      <c r="A2914" s="33">
        <f t="shared" si="315"/>
        <v>46538</v>
      </c>
      <c r="B2914" s="27" t="str">
        <f t="shared" si="317"/>
        <v>(月)</v>
      </c>
      <c r="C2914" s="34">
        <v>0.625</v>
      </c>
      <c r="D2914" s="16" t="s">
        <v>18</v>
      </c>
      <c r="E2914" s="35">
        <v>0.64583333333333304</v>
      </c>
      <c r="F2914" s="50">
        <f>IF(COUNTIF('リスト（不使用）'!$A$5:$A$6,単年カーブ!$A$1),"希望数量入力ください",'単年（2027年度）'!$E$12*単年カーブ!$R$3+'単年（2027年度）'!$E$12*(1-単年カーブ!$R$3)*単年カーブ!Q2914)</f>
        <v>0</v>
      </c>
      <c r="G2914" s="47">
        <f t="shared" si="318"/>
        <v>0</v>
      </c>
      <c r="M2914">
        <f t="shared" si="319"/>
        <v>5</v>
      </c>
      <c r="N2914">
        <f>IF(OR(WEEKDAY(A2914)=1,WEEKDAY(A2914)=7,COUNTIF('2027祝日等（不使用）'!$A$1:$A$20,単年カーブ!A2914)=1),0,1)</f>
        <v>1</v>
      </c>
      <c r="O2914">
        <f t="shared" si="316"/>
        <v>31</v>
      </c>
      <c r="P2914">
        <f t="shared" si="320"/>
        <v>1</v>
      </c>
      <c r="Q2914">
        <f t="shared" si="321"/>
        <v>1</v>
      </c>
    </row>
    <row r="2915" spans="1:17" ht="19.5" x14ac:dyDescent="0.4">
      <c r="A2915" s="33">
        <f t="shared" si="315"/>
        <v>46538</v>
      </c>
      <c r="B2915" s="27" t="str">
        <f t="shared" si="317"/>
        <v>(月)</v>
      </c>
      <c r="C2915" s="34">
        <v>0.64583333333333304</v>
      </c>
      <c r="D2915" s="16" t="s">
        <v>18</v>
      </c>
      <c r="E2915" s="35">
        <v>0.66666666666666696</v>
      </c>
      <c r="F2915" s="50">
        <f>IF(COUNTIF('リスト（不使用）'!$A$5:$A$6,単年カーブ!$A$1),"希望数量入力ください",'単年（2027年度）'!$E$12*単年カーブ!$R$3+'単年（2027年度）'!$E$12*(1-単年カーブ!$R$3)*単年カーブ!Q2915)</f>
        <v>0</v>
      </c>
      <c r="G2915" s="47">
        <f t="shared" si="318"/>
        <v>0</v>
      </c>
      <c r="M2915">
        <f t="shared" si="319"/>
        <v>5</v>
      </c>
      <c r="N2915">
        <f>IF(OR(WEEKDAY(A2915)=1,WEEKDAY(A2915)=7,COUNTIF('2027祝日等（不使用）'!$A$1:$A$20,単年カーブ!A2915)=1),0,1)</f>
        <v>1</v>
      </c>
      <c r="O2915">
        <f t="shared" si="316"/>
        <v>32</v>
      </c>
      <c r="P2915">
        <f t="shared" si="320"/>
        <v>1</v>
      </c>
      <c r="Q2915">
        <f t="shared" si="321"/>
        <v>1</v>
      </c>
    </row>
    <row r="2916" spans="1:17" ht="19.5" x14ac:dyDescent="0.4">
      <c r="A2916" s="33">
        <f t="shared" si="315"/>
        <v>46538</v>
      </c>
      <c r="B2916" s="27" t="str">
        <f t="shared" si="317"/>
        <v>(月)</v>
      </c>
      <c r="C2916" s="34">
        <v>0.66666666666666696</v>
      </c>
      <c r="D2916" s="16" t="s">
        <v>18</v>
      </c>
      <c r="E2916" s="35">
        <v>0.6875</v>
      </c>
      <c r="F2916" s="50">
        <f>IF(COUNTIF('リスト（不使用）'!$A$5:$A$6,単年カーブ!$A$1),"希望数量入力ください",'単年（2027年度）'!$E$12*単年カーブ!$R$3+'単年（2027年度）'!$E$12*(1-単年カーブ!$R$3)*単年カーブ!Q2916)</f>
        <v>0</v>
      </c>
      <c r="G2916" s="47">
        <f t="shared" si="318"/>
        <v>0</v>
      </c>
      <c r="M2916">
        <f t="shared" si="319"/>
        <v>5</v>
      </c>
      <c r="N2916">
        <f>IF(OR(WEEKDAY(A2916)=1,WEEKDAY(A2916)=7,COUNTIF('2027祝日等（不使用）'!$A$1:$A$20,単年カーブ!A2916)=1),0,1)</f>
        <v>1</v>
      </c>
      <c r="O2916">
        <f t="shared" si="316"/>
        <v>33</v>
      </c>
      <c r="P2916">
        <f t="shared" si="320"/>
        <v>1</v>
      </c>
      <c r="Q2916">
        <f t="shared" si="321"/>
        <v>1</v>
      </c>
    </row>
    <row r="2917" spans="1:17" ht="19.5" x14ac:dyDescent="0.4">
      <c r="A2917" s="33">
        <f t="shared" si="315"/>
        <v>46538</v>
      </c>
      <c r="B2917" s="27" t="str">
        <f t="shared" si="317"/>
        <v>(月)</v>
      </c>
      <c r="C2917" s="34">
        <v>0.6875</v>
      </c>
      <c r="D2917" s="16" t="s">
        <v>18</v>
      </c>
      <c r="E2917" s="35">
        <v>0.70833333333333304</v>
      </c>
      <c r="F2917" s="50">
        <f>IF(COUNTIF('リスト（不使用）'!$A$5:$A$6,単年カーブ!$A$1),"希望数量入力ください",'単年（2027年度）'!$E$12*単年カーブ!$R$3+'単年（2027年度）'!$E$12*(1-単年カーブ!$R$3)*単年カーブ!Q2917)</f>
        <v>0</v>
      </c>
      <c r="G2917" s="47">
        <f t="shared" si="318"/>
        <v>0</v>
      </c>
      <c r="M2917">
        <f t="shared" si="319"/>
        <v>5</v>
      </c>
      <c r="N2917">
        <f>IF(OR(WEEKDAY(A2917)=1,WEEKDAY(A2917)=7,COUNTIF('2027祝日等（不使用）'!$A$1:$A$20,単年カーブ!A2917)=1),0,1)</f>
        <v>1</v>
      </c>
      <c r="O2917">
        <f t="shared" si="316"/>
        <v>34</v>
      </c>
      <c r="P2917">
        <f t="shared" si="320"/>
        <v>1</v>
      </c>
      <c r="Q2917">
        <f t="shared" si="321"/>
        <v>1</v>
      </c>
    </row>
    <row r="2918" spans="1:17" ht="19.5" x14ac:dyDescent="0.4">
      <c r="A2918" s="33">
        <f t="shared" si="315"/>
        <v>46538</v>
      </c>
      <c r="B2918" s="27" t="str">
        <f t="shared" si="317"/>
        <v>(月)</v>
      </c>
      <c r="C2918" s="34">
        <v>0.70833333333333304</v>
      </c>
      <c r="D2918" s="16" t="s">
        <v>18</v>
      </c>
      <c r="E2918" s="35">
        <v>0.72916666666666696</v>
      </c>
      <c r="F2918" s="50">
        <f>IF(COUNTIF('リスト（不使用）'!$A$5:$A$6,単年カーブ!$A$1),"希望数量入力ください",'単年（2027年度）'!$E$12*単年カーブ!$R$3+'単年（2027年度）'!$E$12*(1-単年カーブ!$R$3)*単年カーブ!Q2918)</f>
        <v>0</v>
      </c>
      <c r="G2918" s="47">
        <f t="shared" si="318"/>
        <v>0</v>
      </c>
      <c r="M2918">
        <f t="shared" si="319"/>
        <v>5</v>
      </c>
      <c r="N2918">
        <f>IF(OR(WEEKDAY(A2918)=1,WEEKDAY(A2918)=7,COUNTIF('2027祝日等（不使用）'!$A$1:$A$20,単年カーブ!A2918)=1),0,1)</f>
        <v>1</v>
      </c>
      <c r="O2918">
        <f t="shared" si="316"/>
        <v>35</v>
      </c>
      <c r="P2918">
        <f t="shared" si="320"/>
        <v>1</v>
      </c>
      <c r="Q2918">
        <f t="shared" si="321"/>
        <v>1</v>
      </c>
    </row>
    <row r="2919" spans="1:17" ht="19.5" x14ac:dyDescent="0.4">
      <c r="A2919" s="33">
        <f t="shared" si="315"/>
        <v>46538</v>
      </c>
      <c r="B2919" s="27" t="str">
        <f t="shared" si="317"/>
        <v>(月)</v>
      </c>
      <c r="C2919" s="34">
        <v>0.72916666666666696</v>
      </c>
      <c r="D2919" s="16" t="s">
        <v>18</v>
      </c>
      <c r="E2919" s="35">
        <v>0.75</v>
      </c>
      <c r="F2919" s="50">
        <f>IF(COUNTIF('リスト（不使用）'!$A$5:$A$6,単年カーブ!$A$1),"希望数量入力ください",'単年（2027年度）'!$E$12*単年カーブ!$R$3+'単年（2027年度）'!$E$12*(1-単年カーブ!$R$3)*単年カーブ!Q2919)</f>
        <v>0</v>
      </c>
      <c r="G2919" s="47">
        <f t="shared" si="318"/>
        <v>0</v>
      </c>
      <c r="M2919">
        <f t="shared" si="319"/>
        <v>5</v>
      </c>
      <c r="N2919">
        <f>IF(OR(WEEKDAY(A2919)=1,WEEKDAY(A2919)=7,COUNTIF('2027祝日等（不使用）'!$A$1:$A$20,単年カーブ!A2919)=1),0,1)</f>
        <v>1</v>
      </c>
      <c r="O2919">
        <f t="shared" si="316"/>
        <v>36</v>
      </c>
      <c r="P2919">
        <f t="shared" si="320"/>
        <v>1</v>
      </c>
      <c r="Q2919">
        <f t="shared" si="321"/>
        <v>1</v>
      </c>
    </row>
    <row r="2920" spans="1:17" ht="19.5" x14ac:dyDescent="0.4">
      <c r="A2920" s="33">
        <f t="shared" si="315"/>
        <v>46538</v>
      </c>
      <c r="B2920" s="27" t="str">
        <f t="shared" si="317"/>
        <v>(月)</v>
      </c>
      <c r="C2920" s="34">
        <v>0.75</v>
      </c>
      <c r="D2920" s="16" t="s">
        <v>18</v>
      </c>
      <c r="E2920" s="35">
        <v>0.77083333333333304</v>
      </c>
      <c r="F2920" s="50">
        <f>IF(COUNTIF('リスト（不使用）'!$A$5:$A$6,単年カーブ!$A$1),"希望数量入力ください",'単年（2027年度）'!$E$12*単年カーブ!$R$3+'単年（2027年度）'!$E$12*(1-単年カーブ!$R$3)*単年カーブ!Q2920)</f>
        <v>0</v>
      </c>
      <c r="G2920" s="47">
        <f t="shared" si="318"/>
        <v>0</v>
      </c>
      <c r="M2920">
        <f t="shared" si="319"/>
        <v>5</v>
      </c>
      <c r="N2920">
        <f>IF(OR(WEEKDAY(A2920)=1,WEEKDAY(A2920)=7,COUNTIF('2027祝日等（不使用）'!$A$1:$A$20,単年カーブ!A2920)=1),0,1)</f>
        <v>1</v>
      </c>
      <c r="O2920">
        <f t="shared" si="316"/>
        <v>37</v>
      </c>
      <c r="P2920">
        <f t="shared" si="320"/>
        <v>1</v>
      </c>
      <c r="Q2920">
        <f t="shared" si="321"/>
        <v>1</v>
      </c>
    </row>
    <row r="2921" spans="1:17" ht="19.5" x14ac:dyDescent="0.4">
      <c r="A2921" s="33">
        <f t="shared" si="315"/>
        <v>46538</v>
      </c>
      <c r="B2921" s="27" t="str">
        <f t="shared" si="317"/>
        <v>(月)</v>
      </c>
      <c r="C2921" s="34">
        <v>0.77083333333333304</v>
      </c>
      <c r="D2921" s="16" t="s">
        <v>18</v>
      </c>
      <c r="E2921" s="35">
        <v>0.79166666666666696</v>
      </c>
      <c r="F2921" s="50">
        <f>IF(COUNTIF('リスト（不使用）'!$A$5:$A$6,単年カーブ!$A$1),"希望数量入力ください",'単年（2027年度）'!$E$12*単年カーブ!$R$3+'単年（2027年度）'!$E$12*(1-単年カーブ!$R$3)*単年カーブ!Q2921)</f>
        <v>0</v>
      </c>
      <c r="G2921" s="47">
        <f t="shared" si="318"/>
        <v>0</v>
      </c>
      <c r="M2921">
        <f t="shared" si="319"/>
        <v>5</v>
      </c>
      <c r="N2921">
        <f>IF(OR(WEEKDAY(A2921)=1,WEEKDAY(A2921)=7,COUNTIF('2027祝日等（不使用）'!$A$1:$A$20,単年カーブ!A2921)=1),0,1)</f>
        <v>1</v>
      </c>
      <c r="O2921">
        <f t="shared" si="316"/>
        <v>38</v>
      </c>
      <c r="P2921">
        <f t="shared" si="320"/>
        <v>1</v>
      </c>
      <c r="Q2921">
        <f t="shared" si="321"/>
        <v>1</v>
      </c>
    </row>
    <row r="2922" spans="1:17" ht="19.5" x14ac:dyDescent="0.4">
      <c r="A2922" s="33">
        <f t="shared" si="315"/>
        <v>46538</v>
      </c>
      <c r="B2922" s="27" t="str">
        <f t="shared" si="317"/>
        <v>(月)</v>
      </c>
      <c r="C2922" s="34">
        <v>0.79166666666666696</v>
      </c>
      <c r="D2922" s="16" t="s">
        <v>18</v>
      </c>
      <c r="E2922" s="35">
        <v>0.8125</v>
      </c>
      <c r="F2922" s="50">
        <f>IF(COUNTIF('リスト（不使用）'!$A$5:$A$6,単年カーブ!$A$1),"希望数量入力ください",'単年（2027年度）'!$E$12*単年カーブ!$R$3+'単年（2027年度）'!$E$12*(1-単年カーブ!$R$3)*単年カーブ!Q2922)</f>
        <v>0</v>
      </c>
      <c r="G2922" s="47">
        <f t="shared" si="318"/>
        <v>0</v>
      </c>
      <c r="M2922">
        <f t="shared" si="319"/>
        <v>5</v>
      </c>
      <c r="N2922">
        <f>IF(OR(WEEKDAY(A2922)=1,WEEKDAY(A2922)=7,COUNTIF('2027祝日等（不使用）'!$A$1:$A$20,単年カーブ!A2922)=1),0,1)</f>
        <v>1</v>
      </c>
      <c r="O2922">
        <f t="shared" si="316"/>
        <v>39</v>
      </c>
      <c r="P2922">
        <f t="shared" si="320"/>
        <v>1</v>
      </c>
      <c r="Q2922">
        <f t="shared" si="321"/>
        <v>1</v>
      </c>
    </row>
    <row r="2923" spans="1:17" ht="19.5" x14ac:dyDescent="0.4">
      <c r="A2923" s="33">
        <f t="shared" si="315"/>
        <v>46538</v>
      </c>
      <c r="B2923" s="27" t="str">
        <f t="shared" si="317"/>
        <v>(月)</v>
      </c>
      <c r="C2923" s="34">
        <v>0.8125</v>
      </c>
      <c r="D2923" s="16" t="s">
        <v>18</v>
      </c>
      <c r="E2923" s="35">
        <v>0.83333333333333304</v>
      </c>
      <c r="F2923" s="50">
        <f>IF(COUNTIF('リスト（不使用）'!$A$5:$A$6,単年カーブ!$A$1),"希望数量入力ください",'単年（2027年度）'!$E$12*単年カーブ!$R$3+'単年（2027年度）'!$E$12*(1-単年カーブ!$R$3)*単年カーブ!Q2923)</f>
        <v>0</v>
      </c>
      <c r="G2923" s="47">
        <f t="shared" si="318"/>
        <v>0</v>
      </c>
      <c r="M2923">
        <f t="shared" si="319"/>
        <v>5</v>
      </c>
      <c r="N2923">
        <f>IF(OR(WEEKDAY(A2923)=1,WEEKDAY(A2923)=7,COUNTIF('2027祝日等（不使用）'!$A$1:$A$20,単年カーブ!A2923)=1),0,1)</f>
        <v>1</v>
      </c>
      <c r="O2923">
        <f t="shared" si="316"/>
        <v>40</v>
      </c>
      <c r="P2923">
        <f t="shared" si="320"/>
        <v>1</v>
      </c>
      <c r="Q2923">
        <f t="shared" si="321"/>
        <v>1</v>
      </c>
    </row>
    <row r="2924" spans="1:17" ht="19.5" x14ac:dyDescent="0.4">
      <c r="A2924" s="33">
        <f t="shared" si="315"/>
        <v>46538</v>
      </c>
      <c r="B2924" s="27" t="str">
        <f t="shared" si="317"/>
        <v>(月)</v>
      </c>
      <c r="C2924" s="34">
        <v>0.83333333333333304</v>
      </c>
      <c r="D2924" s="16" t="s">
        <v>18</v>
      </c>
      <c r="E2924" s="35">
        <v>0.85416666666666696</v>
      </c>
      <c r="F2924" s="50">
        <f>IF(COUNTIF('リスト（不使用）'!$A$5:$A$6,単年カーブ!$A$1),"希望数量入力ください",'単年（2027年度）'!$E$12*単年カーブ!$R$3+'単年（2027年度）'!$E$12*(1-単年カーブ!$R$3)*単年カーブ!Q2924)</f>
        <v>0</v>
      </c>
      <c r="G2924" s="47">
        <f t="shared" si="318"/>
        <v>0</v>
      </c>
      <c r="M2924">
        <f t="shared" si="319"/>
        <v>5</v>
      </c>
      <c r="N2924">
        <f>IF(OR(WEEKDAY(A2924)=1,WEEKDAY(A2924)=7,COUNTIF('2027祝日等（不使用）'!$A$1:$A$20,単年カーブ!A2924)=1),0,1)</f>
        <v>1</v>
      </c>
      <c r="O2924">
        <f t="shared" si="316"/>
        <v>41</v>
      </c>
      <c r="P2924">
        <f t="shared" si="320"/>
        <v>0</v>
      </c>
      <c r="Q2924">
        <f t="shared" si="321"/>
        <v>0</v>
      </c>
    </row>
    <row r="2925" spans="1:17" ht="19.5" x14ac:dyDescent="0.4">
      <c r="A2925" s="33">
        <f t="shared" si="315"/>
        <v>46538</v>
      </c>
      <c r="B2925" s="27" t="str">
        <f t="shared" si="317"/>
        <v>(月)</v>
      </c>
      <c r="C2925" s="34">
        <v>0.85416666666666696</v>
      </c>
      <c r="D2925" s="16" t="s">
        <v>18</v>
      </c>
      <c r="E2925" s="35">
        <v>0.875</v>
      </c>
      <c r="F2925" s="50">
        <f>IF(COUNTIF('リスト（不使用）'!$A$5:$A$6,単年カーブ!$A$1),"希望数量入力ください",'単年（2027年度）'!$E$12*単年カーブ!$R$3+'単年（2027年度）'!$E$12*(1-単年カーブ!$R$3)*単年カーブ!Q2925)</f>
        <v>0</v>
      </c>
      <c r="G2925" s="47">
        <f t="shared" si="318"/>
        <v>0</v>
      </c>
      <c r="M2925">
        <f t="shared" si="319"/>
        <v>5</v>
      </c>
      <c r="N2925">
        <f>IF(OR(WEEKDAY(A2925)=1,WEEKDAY(A2925)=7,COUNTIF('2027祝日等（不使用）'!$A$1:$A$20,単年カーブ!A2925)=1),0,1)</f>
        <v>1</v>
      </c>
      <c r="O2925">
        <f t="shared" si="316"/>
        <v>42</v>
      </c>
      <c r="P2925">
        <f t="shared" si="320"/>
        <v>0</v>
      </c>
      <c r="Q2925">
        <f t="shared" si="321"/>
        <v>0</v>
      </c>
    </row>
    <row r="2926" spans="1:17" ht="19.5" x14ac:dyDescent="0.4">
      <c r="A2926" s="33">
        <f t="shared" si="315"/>
        <v>46538</v>
      </c>
      <c r="B2926" s="27" t="str">
        <f t="shared" si="317"/>
        <v>(月)</v>
      </c>
      <c r="C2926" s="34">
        <v>0.875</v>
      </c>
      <c r="D2926" s="16" t="s">
        <v>18</v>
      </c>
      <c r="E2926" s="35">
        <v>0.89583333333333304</v>
      </c>
      <c r="F2926" s="50">
        <f>IF(COUNTIF('リスト（不使用）'!$A$5:$A$6,単年カーブ!$A$1),"希望数量入力ください",'単年（2027年度）'!$E$12*単年カーブ!$R$3+'単年（2027年度）'!$E$12*(1-単年カーブ!$R$3)*単年カーブ!Q2926)</f>
        <v>0</v>
      </c>
      <c r="G2926" s="47">
        <f t="shared" si="318"/>
        <v>0</v>
      </c>
      <c r="M2926">
        <f t="shared" si="319"/>
        <v>5</v>
      </c>
      <c r="N2926">
        <f>IF(OR(WEEKDAY(A2926)=1,WEEKDAY(A2926)=7,COUNTIF('2027祝日等（不使用）'!$A$1:$A$20,単年カーブ!A2926)=1),0,1)</f>
        <v>1</v>
      </c>
      <c r="O2926">
        <f t="shared" si="316"/>
        <v>43</v>
      </c>
      <c r="P2926">
        <f t="shared" si="320"/>
        <v>0</v>
      </c>
      <c r="Q2926">
        <f t="shared" si="321"/>
        <v>0</v>
      </c>
    </row>
    <row r="2927" spans="1:17" ht="19.5" x14ac:dyDescent="0.4">
      <c r="A2927" s="33">
        <f t="shared" si="315"/>
        <v>46538</v>
      </c>
      <c r="B2927" s="27" t="str">
        <f t="shared" si="317"/>
        <v>(月)</v>
      </c>
      <c r="C2927" s="34">
        <v>0.89583333333333304</v>
      </c>
      <c r="D2927" s="16" t="s">
        <v>18</v>
      </c>
      <c r="E2927" s="35">
        <v>0.91666666666666696</v>
      </c>
      <c r="F2927" s="50">
        <f>IF(COUNTIF('リスト（不使用）'!$A$5:$A$6,単年カーブ!$A$1),"希望数量入力ください",'単年（2027年度）'!$E$12*単年カーブ!$R$3+'単年（2027年度）'!$E$12*(1-単年カーブ!$R$3)*単年カーブ!Q2927)</f>
        <v>0</v>
      </c>
      <c r="G2927" s="47">
        <f t="shared" si="318"/>
        <v>0</v>
      </c>
      <c r="M2927">
        <f t="shared" si="319"/>
        <v>5</v>
      </c>
      <c r="N2927">
        <f>IF(OR(WEEKDAY(A2927)=1,WEEKDAY(A2927)=7,COUNTIF('2027祝日等（不使用）'!$A$1:$A$20,単年カーブ!A2927)=1),0,1)</f>
        <v>1</v>
      </c>
      <c r="O2927">
        <f t="shared" si="316"/>
        <v>44</v>
      </c>
      <c r="P2927">
        <f t="shared" si="320"/>
        <v>0</v>
      </c>
      <c r="Q2927">
        <f t="shared" si="321"/>
        <v>0</v>
      </c>
    </row>
    <row r="2928" spans="1:17" ht="19.5" x14ac:dyDescent="0.4">
      <c r="A2928" s="33">
        <f t="shared" si="315"/>
        <v>46538</v>
      </c>
      <c r="B2928" s="27" t="str">
        <f t="shared" si="317"/>
        <v>(月)</v>
      </c>
      <c r="C2928" s="34">
        <v>0.91666666666666696</v>
      </c>
      <c r="D2928" s="16" t="s">
        <v>18</v>
      </c>
      <c r="E2928" s="35">
        <v>0.9375</v>
      </c>
      <c r="F2928" s="50">
        <f>IF(COUNTIF('リスト（不使用）'!$A$5:$A$6,単年カーブ!$A$1),"希望数量入力ください",'単年（2027年度）'!$E$12*単年カーブ!$R$3+'単年（2027年度）'!$E$12*(1-単年カーブ!$R$3)*単年カーブ!Q2928)</f>
        <v>0</v>
      </c>
      <c r="G2928" s="47">
        <f t="shared" si="318"/>
        <v>0</v>
      </c>
      <c r="M2928">
        <f t="shared" si="319"/>
        <v>5</v>
      </c>
      <c r="N2928">
        <f>IF(OR(WEEKDAY(A2928)=1,WEEKDAY(A2928)=7,COUNTIF('2027祝日等（不使用）'!$A$1:$A$20,単年カーブ!A2928)=1),0,1)</f>
        <v>1</v>
      </c>
      <c r="O2928">
        <f t="shared" si="316"/>
        <v>45</v>
      </c>
      <c r="P2928">
        <f t="shared" si="320"/>
        <v>0</v>
      </c>
      <c r="Q2928">
        <f t="shared" si="321"/>
        <v>0</v>
      </c>
    </row>
    <row r="2929" spans="1:17" ht="19.5" x14ac:dyDescent="0.4">
      <c r="A2929" s="33">
        <f t="shared" si="315"/>
        <v>46538</v>
      </c>
      <c r="B2929" s="27" t="str">
        <f t="shared" si="317"/>
        <v>(月)</v>
      </c>
      <c r="C2929" s="34">
        <v>0.9375</v>
      </c>
      <c r="D2929" s="16" t="s">
        <v>18</v>
      </c>
      <c r="E2929" s="35">
        <v>0.95833333333333304</v>
      </c>
      <c r="F2929" s="50">
        <f>IF(COUNTIF('リスト（不使用）'!$A$5:$A$6,単年カーブ!$A$1),"希望数量入力ください",'単年（2027年度）'!$E$12*単年カーブ!$R$3+'単年（2027年度）'!$E$12*(1-単年カーブ!$R$3)*単年カーブ!Q2929)</f>
        <v>0</v>
      </c>
      <c r="G2929" s="47">
        <f t="shared" si="318"/>
        <v>0</v>
      </c>
      <c r="M2929">
        <f t="shared" si="319"/>
        <v>5</v>
      </c>
      <c r="N2929">
        <f>IF(OR(WEEKDAY(A2929)=1,WEEKDAY(A2929)=7,COUNTIF('2027祝日等（不使用）'!$A$1:$A$20,単年カーブ!A2929)=1),0,1)</f>
        <v>1</v>
      </c>
      <c r="O2929">
        <f t="shared" si="316"/>
        <v>46</v>
      </c>
      <c r="P2929">
        <f t="shared" si="320"/>
        <v>0</v>
      </c>
      <c r="Q2929">
        <f t="shared" si="321"/>
        <v>0</v>
      </c>
    </row>
    <row r="2930" spans="1:17" ht="19.5" x14ac:dyDescent="0.4">
      <c r="A2930" s="33">
        <f t="shared" si="315"/>
        <v>46538</v>
      </c>
      <c r="B2930" s="27" t="str">
        <f t="shared" si="317"/>
        <v>(月)</v>
      </c>
      <c r="C2930" s="34">
        <v>0.95833333333333304</v>
      </c>
      <c r="D2930" s="16" t="s">
        <v>18</v>
      </c>
      <c r="E2930" s="35">
        <v>0.97916666666666696</v>
      </c>
      <c r="F2930" s="50">
        <f>IF(COUNTIF('リスト（不使用）'!$A$5:$A$6,単年カーブ!$A$1),"希望数量入力ください",'単年（2027年度）'!$E$12*単年カーブ!$R$3+'単年（2027年度）'!$E$12*(1-単年カーブ!$R$3)*単年カーブ!Q2930)</f>
        <v>0</v>
      </c>
      <c r="G2930" s="47">
        <f t="shared" si="318"/>
        <v>0</v>
      </c>
      <c r="M2930">
        <f t="shared" si="319"/>
        <v>5</v>
      </c>
      <c r="N2930">
        <f>IF(OR(WEEKDAY(A2930)=1,WEEKDAY(A2930)=7,COUNTIF('2027祝日等（不使用）'!$A$1:$A$20,単年カーブ!A2930)=1),0,1)</f>
        <v>1</v>
      </c>
      <c r="O2930">
        <f t="shared" si="316"/>
        <v>47</v>
      </c>
      <c r="P2930">
        <f t="shared" si="320"/>
        <v>0</v>
      </c>
      <c r="Q2930">
        <f t="shared" si="321"/>
        <v>0</v>
      </c>
    </row>
    <row r="2931" spans="1:17" ht="19.5" x14ac:dyDescent="0.4">
      <c r="A2931" s="33">
        <f t="shared" si="315"/>
        <v>46538</v>
      </c>
      <c r="B2931" s="27" t="str">
        <f t="shared" si="317"/>
        <v>(月)</v>
      </c>
      <c r="C2931" s="34">
        <v>0.97916666666666696</v>
      </c>
      <c r="D2931" s="16" t="s">
        <v>18</v>
      </c>
      <c r="E2931" s="35" t="s">
        <v>17</v>
      </c>
      <c r="F2931" s="50">
        <f>IF(COUNTIF('リスト（不使用）'!$A$5:$A$6,単年カーブ!$A$1),"希望数量入力ください",'単年（2027年度）'!$E$12*単年カーブ!$R$3+'単年（2027年度）'!$E$12*(1-単年カーブ!$R$3)*単年カーブ!Q2931)</f>
        <v>0</v>
      </c>
      <c r="G2931" s="47">
        <f t="shared" si="318"/>
        <v>0</v>
      </c>
      <c r="M2931">
        <f t="shared" si="319"/>
        <v>5</v>
      </c>
      <c r="N2931">
        <f>IF(OR(WEEKDAY(A2931)=1,WEEKDAY(A2931)=7,COUNTIF('2027祝日等（不使用）'!$A$1:$A$20,単年カーブ!A2931)=1),0,1)</f>
        <v>1</v>
      </c>
      <c r="O2931">
        <f t="shared" si="316"/>
        <v>48</v>
      </c>
      <c r="P2931">
        <f t="shared" si="320"/>
        <v>0</v>
      </c>
      <c r="Q2931">
        <f t="shared" si="321"/>
        <v>0</v>
      </c>
    </row>
    <row r="2932" spans="1:17" ht="19.5" x14ac:dyDescent="0.4">
      <c r="A2932" s="33">
        <f t="shared" ref="A2932:A2995" si="322">A2884+1</f>
        <v>46539</v>
      </c>
      <c r="B2932" s="27" t="str">
        <f t="shared" si="317"/>
        <v>(火)</v>
      </c>
      <c r="C2932" s="34">
        <v>0</v>
      </c>
      <c r="D2932" s="16" t="s">
        <v>18</v>
      </c>
      <c r="E2932" s="35">
        <v>2.0833333333333332E-2</v>
      </c>
      <c r="F2932" s="50">
        <f>IF(COUNTIF('リスト（不使用）'!$A$5:$A$6,単年カーブ!$A$1),"希望数量入力ください",'単年（2027年度）'!$E$12*単年カーブ!$R$3+'単年（2027年度）'!$E$12*(1-単年カーブ!$R$3)*単年カーブ!Q2932)</f>
        <v>0</v>
      </c>
      <c r="G2932" s="47">
        <f t="shared" si="318"/>
        <v>0</v>
      </c>
      <c r="M2932">
        <f t="shared" si="319"/>
        <v>6</v>
      </c>
      <c r="N2932">
        <f>IF(OR(WEEKDAY(A2932)=1,WEEKDAY(A2932)=7,COUNTIF('2027祝日等（不使用）'!$A$1:$A$20,単年カーブ!A2932)=1),0,1)</f>
        <v>1</v>
      </c>
      <c r="O2932">
        <f t="shared" ref="O2932:O2995" si="323">O2884</f>
        <v>1</v>
      </c>
      <c r="P2932">
        <f t="shared" si="320"/>
        <v>0</v>
      </c>
      <c r="Q2932">
        <f t="shared" si="321"/>
        <v>0</v>
      </c>
    </row>
    <row r="2933" spans="1:17" ht="19.5" x14ac:dyDescent="0.4">
      <c r="A2933" s="33">
        <f t="shared" si="322"/>
        <v>46539</v>
      </c>
      <c r="B2933" s="27" t="str">
        <f t="shared" si="317"/>
        <v>(火)</v>
      </c>
      <c r="C2933" s="34">
        <v>2.0833333333333332E-2</v>
      </c>
      <c r="D2933" s="16" t="s">
        <v>18</v>
      </c>
      <c r="E2933" s="35">
        <v>4.1666666666666664E-2</v>
      </c>
      <c r="F2933" s="50">
        <f>IF(COUNTIF('リスト（不使用）'!$A$5:$A$6,単年カーブ!$A$1),"希望数量入力ください",'単年（2027年度）'!$E$12*単年カーブ!$R$3+'単年（2027年度）'!$E$12*(1-単年カーブ!$R$3)*単年カーブ!Q2933)</f>
        <v>0</v>
      </c>
      <c r="G2933" s="47">
        <f t="shared" si="318"/>
        <v>0</v>
      </c>
      <c r="M2933">
        <f t="shared" si="319"/>
        <v>6</v>
      </c>
      <c r="N2933">
        <f>IF(OR(WEEKDAY(A2933)=1,WEEKDAY(A2933)=7,COUNTIF('2027祝日等（不使用）'!$A$1:$A$20,単年カーブ!A2933)=1),0,1)</f>
        <v>1</v>
      </c>
      <c r="O2933">
        <f t="shared" si="323"/>
        <v>2</v>
      </c>
      <c r="P2933">
        <f t="shared" si="320"/>
        <v>0</v>
      </c>
      <c r="Q2933">
        <f t="shared" si="321"/>
        <v>0</v>
      </c>
    </row>
    <row r="2934" spans="1:17" ht="19.5" x14ac:dyDescent="0.4">
      <c r="A2934" s="33">
        <f t="shared" si="322"/>
        <v>46539</v>
      </c>
      <c r="B2934" s="27" t="str">
        <f t="shared" si="317"/>
        <v>(火)</v>
      </c>
      <c r="C2934" s="34">
        <v>4.1666666666666664E-2</v>
      </c>
      <c r="D2934" s="16" t="s">
        <v>18</v>
      </c>
      <c r="E2934" s="35">
        <v>6.25E-2</v>
      </c>
      <c r="F2934" s="50">
        <f>IF(COUNTIF('リスト（不使用）'!$A$5:$A$6,単年カーブ!$A$1),"希望数量入力ください",'単年（2027年度）'!$E$12*単年カーブ!$R$3+'単年（2027年度）'!$E$12*(1-単年カーブ!$R$3)*単年カーブ!Q2934)</f>
        <v>0</v>
      </c>
      <c r="G2934" s="47">
        <f t="shared" si="318"/>
        <v>0</v>
      </c>
      <c r="M2934">
        <f t="shared" si="319"/>
        <v>6</v>
      </c>
      <c r="N2934">
        <f>IF(OR(WEEKDAY(A2934)=1,WEEKDAY(A2934)=7,COUNTIF('2027祝日等（不使用）'!$A$1:$A$20,単年カーブ!A2934)=1),0,1)</f>
        <v>1</v>
      </c>
      <c r="O2934">
        <f t="shared" si="323"/>
        <v>3</v>
      </c>
      <c r="P2934">
        <f t="shared" si="320"/>
        <v>0</v>
      </c>
      <c r="Q2934">
        <f t="shared" si="321"/>
        <v>0</v>
      </c>
    </row>
    <row r="2935" spans="1:17" ht="19.5" x14ac:dyDescent="0.4">
      <c r="A2935" s="33">
        <f t="shared" si="322"/>
        <v>46539</v>
      </c>
      <c r="B2935" s="27" t="str">
        <f t="shared" si="317"/>
        <v>(火)</v>
      </c>
      <c r="C2935" s="34">
        <v>6.25E-2</v>
      </c>
      <c r="D2935" s="16" t="s">
        <v>18</v>
      </c>
      <c r="E2935" s="35">
        <v>8.3333333333333301E-2</v>
      </c>
      <c r="F2935" s="50">
        <f>IF(COUNTIF('リスト（不使用）'!$A$5:$A$6,単年カーブ!$A$1),"希望数量入力ください",'単年（2027年度）'!$E$12*単年カーブ!$R$3+'単年（2027年度）'!$E$12*(1-単年カーブ!$R$3)*単年カーブ!Q2935)</f>
        <v>0</v>
      </c>
      <c r="G2935" s="47">
        <f t="shared" si="318"/>
        <v>0</v>
      </c>
      <c r="M2935">
        <f t="shared" si="319"/>
        <v>6</v>
      </c>
      <c r="N2935">
        <f>IF(OR(WEEKDAY(A2935)=1,WEEKDAY(A2935)=7,COUNTIF('2027祝日等（不使用）'!$A$1:$A$20,単年カーブ!A2935)=1),0,1)</f>
        <v>1</v>
      </c>
      <c r="O2935">
        <f t="shared" si="323"/>
        <v>4</v>
      </c>
      <c r="P2935">
        <f t="shared" si="320"/>
        <v>0</v>
      </c>
      <c r="Q2935">
        <f t="shared" si="321"/>
        <v>0</v>
      </c>
    </row>
    <row r="2936" spans="1:17" ht="19.5" x14ac:dyDescent="0.4">
      <c r="A2936" s="33">
        <f t="shared" si="322"/>
        <v>46539</v>
      </c>
      <c r="B2936" s="27" t="str">
        <f t="shared" si="317"/>
        <v>(火)</v>
      </c>
      <c r="C2936" s="34">
        <v>8.3333333333333301E-2</v>
      </c>
      <c r="D2936" s="16" t="s">
        <v>18</v>
      </c>
      <c r="E2936" s="35">
        <v>0.104166666666667</v>
      </c>
      <c r="F2936" s="50">
        <f>IF(COUNTIF('リスト（不使用）'!$A$5:$A$6,単年カーブ!$A$1),"希望数量入力ください",'単年（2027年度）'!$E$12*単年カーブ!$R$3+'単年（2027年度）'!$E$12*(1-単年カーブ!$R$3)*単年カーブ!Q2936)</f>
        <v>0</v>
      </c>
      <c r="G2936" s="47">
        <f t="shared" si="318"/>
        <v>0</v>
      </c>
      <c r="M2936">
        <f t="shared" si="319"/>
        <v>6</v>
      </c>
      <c r="N2936">
        <f>IF(OR(WEEKDAY(A2936)=1,WEEKDAY(A2936)=7,COUNTIF('2027祝日等（不使用）'!$A$1:$A$20,単年カーブ!A2936)=1),0,1)</f>
        <v>1</v>
      </c>
      <c r="O2936">
        <f t="shared" si="323"/>
        <v>5</v>
      </c>
      <c r="P2936">
        <f t="shared" si="320"/>
        <v>0</v>
      </c>
      <c r="Q2936">
        <f t="shared" si="321"/>
        <v>0</v>
      </c>
    </row>
    <row r="2937" spans="1:17" ht="19.5" x14ac:dyDescent="0.4">
      <c r="A2937" s="33">
        <f t="shared" si="322"/>
        <v>46539</v>
      </c>
      <c r="B2937" s="27" t="str">
        <f t="shared" si="317"/>
        <v>(火)</v>
      </c>
      <c r="C2937" s="34">
        <v>0.104166666666667</v>
      </c>
      <c r="D2937" s="16" t="s">
        <v>18</v>
      </c>
      <c r="E2937" s="35">
        <v>0.125</v>
      </c>
      <c r="F2937" s="50">
        <f>IF(COUNTIF('リスト（不使用）'!$A$5:$A$6,単年カーブ!$A$1),"希望数量入力ください",'単年（2027年度）'!$E$12*単年カーブ!$R$3+'単年（2027年度）'!$E$12*(1-単年カーブ!$R$3)*単年カーブ!Q2937)</f>
        <v>0</v>
      </c>
      <c r="G2937" s="47">
        <f t="shared" si="318"/>
        <v>0</v>
      </c>
      <c r="M2937">
        <f t="shared" si="319"/>
        <v>6</v>
      </c>
      <c r="N2937">
        <f>IF(OR(WEEKDAY(A2937)=1,WEEKDAY(A2937)=7,COUNTIF('2027祝日等（不使用）'!$A$1:$A$20,単年カーブ!A2937)=1),0,1)</f>
        <v>1</v>
      </c>
      <c r="O2937">
        <f t="shared" si="323"/>
        <v>6</v>
      </c>
      <c r="P2937">
        <f t="shared" si="320"/>
        <v>0</v>
      </c>
      <c r="Q2937">
        <f t="shared" si="321"/>
        <v>0</v>
      </c>
    </row>
    <row r="2938" spans="1:17" ht="19.5" x14ac:dyDescent="0.4">
      <c r="A2938" s="33">
        <f t="shared" si="322"/>
        <v>46539</v>
      </c>
      <c r="B2938" s="27" t="str">
        <f t="shared" si="317"/>
        <v>(火)</v>
      </c>
      <c r="C2938" s="34">
        <v>0.125</v>
      </c>
      <c r="D2938" s="16" t="s">
        <v>18</v>
      </c>
      <c r="E2938" s="35">
        <v>0.14583333333333301</v>
      </c>
      <c r="F2938" s="50">
        <f>IF(COUNTIF('リスト（不使用）'!$A$5:$A$6,単年カーブ!$A$1),"希望数量入力ください",'単年（2027年度）'!$E$12*単年カーブ!$R$3+'単年（2027年度）'!$E$12*(1-単年カーブ!$R$3)*単年カーブ!Q2938)</f>
        <v>0</v>
      </c>
      <c r="G2938" s="47">
        <f t="shared" si="318"/>
        <v>0</v>
      </c>
      <c r="M2938">
        <f t="shared" si="319"/>
        <v>6</v>
      </c>
      <c r="N2938">
        <f>IF(OR(WEEKDAY(A2938)=1,WEEKDAY(A2938)=7,COUNTIF('2027祝日等（不使用）'!$A$1:$A$20,単年カーブ!A2938)=1),0,1)</f>
        <v>1</v>
      </c>
      <c r="O2938">
        <f t="shared" si="323"/>
        <v>7</v>
      </c>
      <c r="P2938">
        <f t="shared" si="320"/>
        <v>0</v>
      </c>
      <c r="Q2938">
        <f t="shared" si="321"/>
        <v>0</v>
      </c>
    </row>
    <row r="2939" spans="1:17" ht="19.5" x14ac:dyDescent="0.4">
      <c r="A2939" s="33">
        <f t="shared" si="322"/>
        <v>46539</v>
      </c>
      <c r="B2939" s="27" t="str">
        <f t="shared" si="317"/>
        <v>(火)</v>
      </c>
      <c r="C2939" s="34">
        <v>0.14583333333333301</v>
      </c>
      <c r="D2939" s="16" t="s">
        <v>18</v>
      </c>
      <c r="E2939" s="35">
        <v>0.16666666666666699</v>
      </c>
      <c r="F2939" s="50">
        <f>IF(COUNTIF('リスト（不使用）'!$A$5:$A$6,単年カーブ!$A$1),"希望数量入力ください",'単年（2027年度）'!$E$12*単年カーブ!$R$3+'単年（2027年度）'!$E$12*(1-単年カーブ!$R$3)*単年カーブ!Q2939)</f>
        <v>0</v>
      </c>
      <c r="G2939" s="47">
        <f t="shared" si="318"/>
        <v>0</v>
      </c>
      <c r="M2939">
        <f t="shared" si="319"/>
        <v>6</v>
      </c>
      <c r="N2939">
        <f>IF(OR(WEEKDAY(A2939)=1,WEEKDAY(A2939)=7,COUNTIF('2027祝日等（不使用）'!$A$1:$A$20,単年カーブ!A2939)=1),0,1)</f>
        <v>1</v>
      </c>
      <c r="O2939">
        <f t="shared" si="323"/>
        <v>8</v>
      </c>
      <c r="P2939">
        <f t="shared" si="320"/>
        <v>0</v>
      </c>
      <c r="Q2939">
        <f t="shared" si="321"/>
        <v>0</v>
      </c>
    </row>
    <row r="2940" spans="1:17" ht="19.5" x14ac:dyDescent="0.4">
      <c r="A2940" s="33">
        <f t="shared" si="322"/>
        <v>46539</v>
      </c>
      <c r="B2940" s="27" t="str">
        <f t="shared" si="317"/>
        <v>(火)</v>
      </c>
      <c r="C2940" s="34">
        <v>0.16666666666666699</v>
      </c>
      <c r="D2940" s="16" t="s">
        <v>18</v>
      </c>
      <c r="E2940" s="35">
        <v>0.1875</v>
      </c>
      <c r="F2940" s="50">
        <f>IF(COUNTIF('リスト（不使用）'!$A$5:$A$6,単年カーブ!$A$1),"希望数量入力ください",'単年（2027年度）'!$E$12*単年カーブ!$R$3+'単年（2027年度）'!$E$12*(1-単年カーブ!$R$3)*単年カーブ!Q2940)</f>
        <v>0</v>
      </c>
      <c r="G2940" s="47">
        <f t="shared" si="318"/>
        <v>0</v>
      </c>
      <c r="M2940">
        <f t="shared" si="319"/>
        <v>6</v>
      </c>
      <c r="N2940">
        <f>IF(OR(WEEKDAY(A2940)=1,WEEKDAY(A2940)=7,COUNTIF('2027祝日等（不使用）'!$A$1:$A$20,単年カーブ!A2940)=1),0,1)</f>
        <v>1</v>
      </c>
      <c r="O2940">
        <f t="shared" si="323"/>
        <v>9</v>
      </c>
      <c r="P2940">
        <f t="shared" si="320"/>
        <v>0</v>
      </c>
      <c r="Q2940">
        <f t="shared" si="321"/>
        <v>0</v>
      </c>
    </row>
    <row r="2941" spans="1:17" ht="19.5" x14ac:dyDescent="0.4">
      <c r="A2941" s="33">
        <f t="shared" si="322"/>
        <v>46539</v>
      </c>
      <c r="B2941" s="27" t="str">
        <f t="shared" si="317"/>
        <v>(火)</v>
      </c>
      <c r="C2941" s="34">
        <v>0.1875</v>
      </c>
      <c r="D2941" s="16" t="s">
        <v>18</v>
      </c>
      <c r="E2941" s="35">
        <v>0.20833333333333301</v>
      </c>
      <c r="F2941" s="50">
        <f>IF(COUNTIF('リスト（不使用）'!$A$5:$A$6,単年カーブ!$A$1),"希望数量入力ください",'単年（2027年度）'!$E$12*単年カーブ!$R$3+'単年（2027年度）'!$E$12*(1-単年カーブ!$R$3)*単年カーブ!Q2941)</f>
        <v>0</v>
      </c>
      <c r="G2941" s="47">
        <f t="shared" si="318"/>
        <v>0</v>
      </c>
      <c r="M2941">
        <f t="shared" si="319"/>
        <v>6</v>
      </c>
      <c r="N2941">
        <f>IF(OR(WEEKDAY(A2941)=1,WEEKDAY(A2941)=7,COUNTIF('2027祝日等（不使用）'!$A$1:$A$20,単年カーブ!A2941)=1),0,1)</f>
        <v>1</v>
      </c>
      <c r="O2941">
        <f t="shared" si="323"/>
        <v>10</v>
      </c>
      <c r="P2941">
        <f t="shared" si="320"/>
        <v>0</v>
      </c>
      <c r="Q2941">
        <f t="shared" si="321"/>
        <v>0</v>
      </c>
    </row>
    <row r="2942" spans="1:17" ht="19.5" x14ac:dyDescent="0.4">
      <c r="A2942" s="33">
        <f t="shared" si="322"/>
        <v>46539</v>
      </c>
      <c r="B2942" s="27" t="str">
        <f t="shared" si="317"/>
        <v>(火)</v>
      </c>
      <c r="C2942" s="34">
        <v>0.20833333333333301</v>
      </c>
      <c r="D2942" s="16" t="s">
        <v>18</v>
      </c>
      <c r="E2942" s="35">
        <v>0.22916666666666699</v>
      </c>
      <c r="F2942" s="50">
        <f>IF(COUNTIF('リスト（不使用）'!$A$5:$A$6,単年カーブ!$A$1),"希望数量入力ください",'単年（2027年度）'!$E$12*単年カーブ!$R$3+'単年（2027年度）'!$E$12*(1-単年カーブ!$R$3)*単年カーブ!Q2942)</f>
        <v>0</v>
      </c>
      <c r="G2942" s="47">
        <f t="shared" si="318"/>
        <v>0</v>
      </c>
      <c r="M2942">
        <f t="shared" si="319"/>
        <v>6</v>
      </c>
      <c r="N2942">
        <f>IF(OR(WEEKDAY(A2942)=1,WEEKDAY(A2942)=7,COUNTIF('2027祝日等（不使用）'!$A$1:$A$20,単年カーブ!A2942)=1),0,1)</f>
        <v>1</v>
      </c>
      <c r="O2942">
        <f t="shared" si="323"/>
        <v>11</v>
      </c>
      <c r="P2942">
        <f t="shared" si="320"/>
        <v>0</v>
      </c>
      <c r="Q2942">
        <f t="shared" si="321"/>
        <v>0</v>
      </c>
    </row>
    <row r="2943" spans="1:17" ht="19.5" x14ac:dyDescent="0.4">
      <c r="A2943" s="33">
        <f t="shared" si="322"/>
        <v>46539</v>
      </c>
      <c r="B2943" s="27" t="str">
        <f t="shared" si="317"/>
        <v>(火)</v>
      </c>
      <c r="C2943" s="34">
        <v>0.22916666666666699</v>
      </c>
      <c r="D2943" s="16" t="s">
        <v>18</v>
      </c>
      <c r="E2943" s="35">
        <v>0.25</v>
      </c>
      <c r="F2943" s="50">
        <f>IF(COUNTIF('リスト（不使用）'!$A$5:$A$6,単年カーブ!$A$1),"希望数量入力ください",'単年（2027年度）'!$E$12*単年カーブ!$R$3+'単年（2027年度）'!$E$12*(1-単年カーブ!$R$3)*単年カーブ!Q2943)</f>
        <v>0</v>
      </c>
      <c r="G2943" s="47">
        <f t="shared" si="318"/>
        <v>0</v>
      </c>
      <c r="M2943">
        <f t="shared" si="319"/>
        <v>6</v>
      </c>
      <c r="N2943">
        <f>IF(OR(WEEKDAY(A2943)=1,WEEKDAY(A2943)=7,COUNTIF('2027祝日等（不使用）'!$A$1:$A$20,単年カーブ!A2943)=1),0,1)</f>
        <v>1</v>
      </c>
      <c r="O2943">
        <f t="shared" si="323"/>
        <v>12</v>
      </c>
      <c r="P2943">
        <f t="shared" si="320"/>
        <v>0</v>
      </c>
      <c r="Q2943">
        <f t="shared" si="321"/>
        <v>0</v>
      </c>
    </row>
    <row r="2944" spans="1:17" ht="19.5" x14ac:dyDescent="0.4">
      <c r="A2944" s="33">
        <f t="shared" si="322"/>
        <v>46539</v>
      </c>
      <c r="B2944" s="27" t="str">
        <f t="shared" si="317"/>
        <v>(火)</v>
      </c>
      <c r="C2944" s="34">
        <v>0.25</v>
      </c>
      <c r="D2944" s="16" t="s">
        <v>18</v>
      </c>
      <c r="E2944" s="35">
        <v>0.27083333333333298</v>
      </c>
      <c r="F2944" s="50">
        <f>IF(COUNTIF('リスト（不使用）'!$A$5:$A$6,単年カーブ!$A$1),"希望数量入力ください",'単年（2027年度）'!$E$12*単年カーブ!$R$3+'単年（2027年度）'!$E$12*(1-単年カーブ!$R$3)*単年カーブ!Q2944)</f>
        <v>0</v>
      </c>
      <c r="G2944" s="47">
        <f t="shared" si="318"/>
        <v>0</v>
      </c>
      <c r="M2944">
        <f t="shared" si="319"/>
        <v>6</v>
      </c>
      <c r="N2944">
        <f>IF(OR(WEEKDAY(A2944)=1,WEEKDAY(A2944)=7,COUNTIF('2027祝日等（不使用）'!$A$1:$A$20,単年カーブ!A2944)=1),0,1)</f>
        <v>1</v>
      </c>
      <c r="O2944">
        <f t="shared" si="323"/>
        <v>13</v>
      </c>
      <c r="P2944">
        <f t="shared" si="320"/>
        <v>0</v>
      </c>
      <c r="Q2944">
        <f t="shared" si="321"/>
        <v>0</v>
      </c>
    </row>
    <row r="2945" spans="1:17" ht="19.5" x14ac:dyDescent="0.4">
      <c r="A2945" s="33">
        <f t="shared" si="322"/>
        <v>46539</v>
      </c>
      <c r="B2945" s="27" t="str">
        <f t="shared" si="317"/>
        <v>(火)</v>
      </c>
      <c r="C2945" s="34">
        <v>0.27083333333333298</v>
      </c>
      <c r="D2945" s="16" t="s">
        <v>18</v>
      </c>
      <c r="E2945" s="35">
        <v>0.29166666666666702</v>
      </c>
      <c r="F2945" s="50">
        <f>IF(COUNTIF('リスト（不使用）'!$A$5:$A$6,単年カーブ!$A$1),"希望数量入力ください",'単年（2027年度）'!$E$12*単年カーブ!$R$3+'単年（2027年度）'!$E$12*(1-単年カーブ!$R$3)*単年カーブ!Q2945)</f>
        <v>0</v>
      </c>
      <c r="G2945" s="47">
        <f t="shared" si="318"/>
        <v>0</v>
      </c>
      <c r="M2945">
        <f t="shared" si="319"/>
        <v>6</v>
      </c>
      <c r="N2945">
        <f>IF(OR(WEEKDAY(A2945)=1,WEEKDAY(A2945)=7,COUNTIF('2027祝日等（不使用）'!$A$1:$A$20,単年カーブ!A2945)=1),0,1)</f>
        <v>1</v>
      </c>
      <c r="O2945">
        <f t="shared" si="323"/>
        <v>14</v>
      </c>
      <c r="P2945">
        <f t="shared" si="320"/>
        <v>0</v>
      </c>
      <c r="Q2945">
        <f t="shared" si="321"/>
        <v>0</v>
      </c>
    </row>
    <row r="2946" spans="1:17" ht="19.5" x14ac:dyDescent="0.4">
      <c r="A2946" s="33">
        <f t="shared" si="322"/>
        <v>46539</v>
      </c>
      <c r="B2946" s="27" t="str">
        <f t="shared" si="317"/>
        <v>(火)</v>
      </c>
      <c r="C2946" s="34">
        <v>0.29166666666666702</v>
      </c>
      <c r="D2946" s="16" t="s">
        <v>18</v>
      </c>
      <c r="E2946" s="35">
        <v>0.3125</v>
      </c>
      <c r="F2946" s="50">
        <f>IF(COUNTIF('リスト（不使用）'!$A$5:$A$6,単年カーブ!$A$1),"希望数量入力ください",'単年（2027年度）'!$E$12*単年カーブ!$R$3+'単年（2027年度）'!$E$12*(1-単年カーブ!$R$3)*単年カーブ!Q2946)</f>
        <v>0</v>
      </c>
      <c r="G2946" s="47">
        <f t="shared" si="318"/>
        <v>0</v>
      </c>
      <c r="M2946">
        <f t="shared" si="319"/>
        <v>6</v>
      </c>
      <c r="N2946">
        <f>IF(OR(WEEKDAY(A2946)=1,WEEKDAY(A2946)=7,COUNTIF('2027祝日等（不使用）'!$A$1:$A$20,単年カーブ!A2946)=1),0,1)</f>
        <v>1</v>
      </c>
      <c r="O2946">
        <f t="shared" si="323"/>
        <v>15</v>
      </c>
      <c r="P2946">
        <f t="shared" si="320"/>
        <v>0</v>
      </c>
      <c r="Q2946">
        <f t="shared" si="321"/>
        <v>0</v>
      </c>
    </row>
    <row r="2947" spans="1:17" ht="19.5" x14ac:dyDescent="0.4">
      <c r="A2947" s="33">
        <f t="shared" si="322"/>
        <v>46539</v>
      </c>
      <c r="B2947" s="27" t="str">
        <f t="shared" si="317"/>
        <v>(火)</v>
      </c>
      <c r="C2947" s="34">
        <v>0.3125</v>
      </c>
      <c r="D2947" s="16" t="s">
        <v>18</v>
      </c>
      <c r="E2947" s="35">
        <v>0.33333333333333298</v>
      </c>
      <c r="F2947" s="50">
        <f>IF(COUNTIF('リスト（不使用）'!$A$5:$A$6,単年カーブ!$A$1),"希望数量入力ください",'単年（2027年度）'!$E$12*単年カーブ!$R$3+'単年（2027年度）'!$E$12*(1-単年カーブ!$R$3)*単年カーブ!Q2947)</f>
        <v>0</v>
      </c>
      <c r="G2947" s="47">
        <f t="shared" si="318"/>
        <v>0</v>
      </c>
      <c r="M2947">
        <f t="shared" si="319"/>
        <v>6</v>
      </c>
      <c r="N2947">
        <f>IF(OR(WEEKDAY(A2947)=1,WEEKDAY(A2947)=7,COUNTIF('2027祝日等（不使用）'!$A$1:$A$20,単年カーブ!A2947)=1),0,1)</f>
        <v>1</v>
      </c>
      <c r="O2947">
        <f t="shared" si="323"/>
        <v>16</v>
      </c>
      <c r="P2947">
        <f t="shared" si="320"/>
        <v>0</v>
      </c>
      <c r="Q2947">
        <f t="shared" si="321"/>
        <v>0</v>
      </c>
    </row>
    <row r="2948" spans="1:17" ht="19.5" x14ac:dyDescent="0.4">
      <c r="A2948" s="33">
        <f t="shared" si="322"/>
        <v>46539</v>
      </c>
      <c r="B2948" s="27" t="str">
        <f t="shared" ref="B2948:B3011" si="324">TEXT(A2948,"(aaa)")</f>
        <v>(火)</v>
      </c>
      <c r="C2948" s="34">
        <v>0.33333333333333298</v>
      </c>
      <c r="D2948" s="16" t="s">
        <v>18</v>
      </c>
      <c r="E2948" s="35">
        <v>0.35416666666666702</v>
      </c>
      <c r="F2948" s="50">
        <f>IF(COUNTIF('リスト（不使用）'!$A$5:$A$6,単年カーブ!$A$1),"希望数量入力ください",'単年（2027年度）'!$E$12*単年カーブ!$R$3+'単年（2027年度）'!$E$12*(1-単年カーブ!$R$3)*単年カーブ!Q2948)</f>
        <v>0</v>
      </c>
      <c r="G2948" s="47">
        <f t="shared" ref="G2948:G3011" si="325">F2948/2</f>
        <v>0</v>
      </c>
      <c r="M2948">
        <f t="shared" ref="M2948:M3011" si="326">MONTH(A2948)</f>
        <v>6</v>
      </c>
      <c r="N2948">
        <f>IF(OR(WEEKDAY(A2948)=1,WEEKDAY(A2948)=7,COUNTIF('2027祝日等（不使用）'!$A$1:$A$20,単年カーブ!A2948)=1),0,1)</f>
        <v>1</v>
      </c>
      <c r="O2948">
        <f t="shared" si="323"/>
        <v>17</v>
      </c>
      <c r="P2948">
        <f t="shared" ref="P2948:P3011" si="327">IF(AND(O2948&gt;16,O2948&lt;41),1,0)</f>
        <v>1</v>
      </c>
      <c r="Q2948">
        <f t="shared" ref="Q2948:Q3011" si="328">P2948*N2948</f>
        <v>1</v>
      </c>
    </row>
    <row r="2949" spans="1:17" ht="19.5" x14ac:dyDescent="0.4">
      <c r="A2949" s="33">
        <f t="shared" si="322"/>
        <v>46539</v>
      </c>
      <c r="B2949" s="27" t="str">
        <f t="shared" si="324"/>
        <v>(火)</v>
      </c>
      <c r="C2949" s="34">
        <v>0.35416666666666702</v>
      </c>
      <c r="D2949" s="16" t="s">
        <v>18</v>
      </c>
      <c r="E2949" s="35">
        <v>0.375</v>
      </c>
      <c r="F2949" s="50">
        <f>IF(COUNTIF('リスト（不使用）'!$A$5:$A$6,単年カーブ!$A$1),"希望数量入力ください",'単年（2027年度）'!$E$12*単年カーブ!$R$3+'単年（2027年度）'!$E$12*(1-単年カーブ!$R$3)*単年カーブ!Q2949)</f>
        <v>0</v>
      </c>
      <c r="G2949" s="47">
        <f t="shared" si="325"/>
        <v>0</v>
      </c>
      <c r="M2949">
        <f t="shared" si="326"/>
        <v>6</v>
      </c>
      <c r="N2949">
        <f>IF(OR(WEEKDAY(A2949)=1,WEEKDAY(A2949)=7,COUNTIF('2027祝日等（不使用）'!$A$1:$A$20,単年カーブ!A2949)=1),0,1)</f>
        <v>1</v>
      </c>
      <c r="O2949">
        <f t="shared" si="323"/>
        <v>18</v>
      </c>
      <c r="P2949">
        <f t="shared" si="327"/>
        <v>1</v>
      </c>
      <c r="Q2949">
        <f t="shared" si="328"/>
        <v>1</v>
      </c>
    </row>
    <row r="2950" spans="1:17" ht="19.5" x14ac:dyDescent="0.4">
      <c r="A2950" s="33">
        <f t="shared" si="322"/>
        <v>46539</v>
      </c>
      <c r="B2950" s="27" t="str">
        <f t="shared" si="324"/>
        <v>(火)</v>
      </c>
      <c r="C2950" s="34">
        <v>0.375</v>
      </c>
      <c r="D2950" s="16" t="s">
        <v>18</v>
      </c>
      <c r="E2950" s="35">
        <v>0.39583333333333298</v>
      </c>
      <c r="F2950" s="50">
        <f>IF(COUNTIF('リスト（不使用）'!$A$5:$A$6,単年カーブ!$A$1),"希望数量入力ください",'単年（2027年度）'!$E$12*単年カーブ!$R$3+'単年（2027年度）'!$E$12*(1-単年カーブ!$R$3)*単年カーブ!Q2950)</f>
        <v>0</v>
      </c>
      <c r="G2950" s="47">
        <f t="shared" si="325"/>
        <v>0</v>
      </c>
      <c r="M2950">
        <f t="shared" si="326"/>
        <v>6</v>
      </c>
      <c r="N2950">
        <f>IF(OR(WEEKDAY(A2950)=1,WEEKDAY(A2950)=7,COUNTIF('2027祝日等（不使用）'!$A$1:$A$20,単年カーブ!A2950)=1),0,1)</f>
        <v>1</v>
      </c>
      <c r="O2950">
        <f t="shared" si="323"/>
        <v>19</v>
      </c>
      <c r="P2950">
        <f t="shared" si="327"/>
        <v>1</v>
      </c>
      <c r="Q2950">
        <f t="shared" si="328"/>
        <v>1</v>
      </c>
    </row>
    <row r="2951" spans="1:17" ht="19.5" x14ac:dyDescent="0.4">
      <c r="A2951" s="33">
        <f t="shared" si="322"/>
        <v>46539</v>
      </c>
      <c r="B2951" s="27" t="str">
        <f t="shared" si="324"/>
        <v>(火)</v>
      </c>
      <c r="C2951" s="34">
        <v>0.39583333333333298</v>
      </c>
      <c r="D2951" s="16" t="s">
        <v>18</v>
      </c>
      <c r="E2951" s="35">
        <v>0.41666666666666702</v>
      </c>
      <c r="F2951" s="50">
        <f>IF(COUNTIF('リスト（不使用）'!$A$5:$A$6,単年カーブ!$A$1),"希望数量入力ください",'単年（2027年度）'!$E$12*単年カーブ!$R$3+'単年（2027年度）'!$E$12*(1-単年カーブ!$R$3)*単年カーブ!Q2951)</f>
        <v>0</v>
      </c>
      <c r="G2951" s="47">
        <f t="shared" si="325"/>
        <v>0</v>
      </c>
      <c r="M2951">
        <f t="shared" si="326"/>
        <v>6</v>
      </c>
      <c r="N2951">
        <f>IF(OR(WEEKDAY(A2951)=1,WEEKDAY(A2951)=7,COUNTIF('2027祝日等（不使用）'!$A$1:$A$20,単年カーブ!A2951)=1),0,1)</f>
        <v>1</v>
      </c>
      <c r="O2951">
        <f t="shared" si="323"/>
        <v>20</v>
      </c>
      <c r="P2951">
        <f t="shared" si="327"/>
        <v>1</v>
      </c>
      <c r="Q2951">
        <f t="shared" si="328"/>
        <v>1</v>
      </c>
    </row>
    <row r="2952" spans="1:17" ht="19.5" x14ac:dyDescent="0.4">
      <c r="A2952" s="33">
        <f t="shared" si="322"/>
        <v>46539</v>
      </c>
      <c r="B2952" s="27" t="str">
        <f t="shared" si="324"/>
        <v>(火)</v>
      </c>
      <c r="C2952" s="34">
        <v>0.41666666666666702</v>
      </c>
      <c r="D2952" s="16" t="s">
        <v>18</v>
      </c>
      <c r="E2952" s="35">
        <v>0.4375</v>
      </c>
      <c r="F2952" s="50">
        <f>IF(COUNTIF('リスト（不使用）'!$A$5:$A$6,単年カーブ!$A$1),"希望数量入力ください",'単年（2027年度）'!$E$12*単年カーブ!$R$3+'単年（2027年度）'!$E$12*(1-単年カーブ!$R$3)*単年カーブ!Q2952)</f>
        <v>0</v>
      </c>
      <c r="G2952" s="47">
        <f t="shared" si="325"/>
        <v>0</v>
      </c>
      <c r="M2952">
        <f t="shared" si="326"/>
        <v>6</v>
      </c>
      <c r="N2952">
        <f>IF(OR(WEEKDAY(A2952)=1,WEEKDAY(A2952)=7,COUNTIF('2027祝日等（不使用）'!$A$1:$A$20,単年カーブ!A2952)=1),0,1)</f>
        <v>1</v>
      </c>
      <c r="O2952">
        <f t="shared" si="323"/>
        <v>21</v>
      </c>
      <c r="P2952">
        <f t="shared" si="327"/>
        <v>1</v>
      </c>
      <c r="Q2952">
        <f t="shared" si="328"/>
        <v>1</v>
      </c>
    </row>
    <row r="2953" spans="1:17" ht="19.5" x14ac:dyDescent="0.4">
      <c r="A2953" s="33">
        <f t="shared" si="322"/>
        <v>46539</v>
      </c>
      <c r="B2953" s="27" t="str">
        <f t="shared" si="324"/>
        <v>(火)</v>
      </c>
      <c r="C2953" s="34">
        <v>0.4375</v>
      </c>
      <c r="D2953" s="16" t="s">
        <v>18</v>
      </c>
      <c r="E2953" s="35">
        <v>0.45833333333333298</v>
      </c>
      <c r="F2953" s="50">
        <f>IF(COUNTIF('リスト（不使用）'!$A$5:$A$6,単年カーブ!$A$1),"希望数量入力ください",'単年（2027年度）'!$E$12*単年カーブ!$R$3+'単年（2027年度）'!$E$12*(1-単年カーブ!$R$3)*単年カーブ!Q2953)</f>
        <v>0</v>
      </c>
      <c r="G2953" s="47">
        <f t="shared" si="325"/>
        <v>0</v>
      </c>
      <c r="M2953">
        <f t="shared" si="326"/>
        <v>6</v>
      </c>
      <c r="N2953">
        <f>IF(OR(WEEKDAY(A2953)=1,WEEKDAY(A2953)=7,COUNTIF('2027祝日等（不使用）'!$A$1:$A$20,単年カーブ!A2953)=1),0,1)</f>
        <v>1</v>
      </c>
      <c r="O2953">
        <f t="shared" si="323"/>
        <v>22</v>
      </c>
      <c r="P2953">
        <f t="shared" si="327"/>
        <v>1</v>
      </c>
      <c r="Q2953">
        <f t="shared" si="328"/>
        <v>1</v>
      </c>
    </row>
    <row r="2954" spans="1:17" ht="19.5" x14ac:dyDescent="0.4">
      <c r="A2954" s="33">
        <f t="shared" si="322"/>
        <v>46539</v>
      </c>
      <c r="B2954" s="27" t="str">
        <f t="shared" si="324"/>
        <v>(火)</v>
      </c>
      <c r="C2954" s="34">
        <v>0.45833333333333298</v>
      </c>
      <c r="D2954" s="16" t="s">
        <v>18</v>
      </c>
      <c r="E2954" s="35">
        <v>0.47916666666666702</v>
      </c>
      <c r="F2954" s="50">
        <f>IF(COUNTIF('リスト（不使用）'!$A$5:$A$6,単年カーブ!$A$1),"希望数量入力ください",'単年（2027年度）'!$E$12*単年カーブ!$R$3+'単年（2027年度）'!$E$12*(1-単年カーブ!$R$3)*単年カーブ!Q2954)</f>
        <v>0</v>
      </c>
      <c r="G2954" s="47">
        <f t="shared" si="325"/>
        <v>0</v>
      </c>
      <c r="M2954">
        <f t="shared" si="326"/>
        <v>6</v>
      </c>
      <c r="N2954">
        <f>IF(OR(WEEKDAY(A2954)=1,WEEKDAY(A2954)=7,COUNTIF('2027祝日等（不使用）'!$A$1:$A$20,単年カーブ!A2954)=1),0,1)</f>
        <v>1</v>
      </c>
      <c r="O2954">
        <f t="shared" si="323"/>
        <v>23</v>
      </c>
      <c r="P2954">
        <f t="shared" si="327"/>
        <v>1</v>
      </c>
      <c r="Q2954">
        <f t="shared" si="328"/>
        <v>1</v>
      </c>
    </row>
    <row r="2955" spans="1:17" ht="19.5" x14ac:dyDescent="0.4">
      <c r="A2955" s="33">
        <f t="shared" si="322"/>
        <v>46539</v>
      </c>
      <c r="B2955" s="27" t="str">
        <f t="shared" si="324"/>
        <v>(火)</v>
      </c>
      <c r="C2955" s="34">
        <v>0.47916666666666702</v>
      </c>
      <c r="D2955" s="16" t="s">
        <v>18</v>
      </c>
      <c r="E2955" s="35">
        <v>0.5</v>
      </c>
      <c r="F2955" s="50">
        <f>IF(COUNTIF('リスト（不使用）'!$A$5:$A$6,単年カーブ!$A$1),"希望数量入力ください",'単年（2027年度）'!$E$12*単年カーブ!$R$3+'単年（2027年度）'!$E$12*(1-単年カーブ!$R$3)*単年カーブ!Q2955)</f>
        <v>0</v>
      </c>
      <c r="G2955" s="47">
        <f t="shared" si="325"/>
        <v>0</v>
      </c>
      <c r="M2955">
        <f t="shared" si="326"/>
        <v>6</v>
      </c>
      <c r="N2955">
        <f>IF(OR(WEEKDAY(A2955)=1,WEEKDAY(A2955)=7,COUNTIF('2027祝日等（不使用）'!$A$1:$A$20,単年カーブ!A2955)=1),0,1)</f>
        <v>1</v>
      </c>
      <c r="O2955">
        <f t="shared" si="323"/>
        <v>24</v>
      </c>
      <c r="P2955">
        <f t="shared" si="327"/>
        <v>1</v>
      </c>
      <c r="Q2955">
        <f t="shared" si="328"/>
        <v>1</v>
      </c>
    </row>
    <row r="2956" spans="1:17" ht="19.5" x14ac:dyDescent="0.4">
      <c r="A2956" s="33">
        <f t="shared" si="322"/>
        <v>46539</v>
      </c>
      <c r="B2956" s="27" t="str">
        <f t="shared" si="324"/>
        <v>(火)</v>
      </c>
      <c r="C2956" s="34">
        <v>0.5</v>
      </c>
      <c r="D2956" s="16" t="s">
        <v>18</v>
      </c>
      <c r="E2956" s="35">
        <v>0.52083333333333304</v>
      </c>
      <c r="F2956" s="50">
        <f>IF(COUNTIF('リスト（不使用）'!$A$5:$A$6,単年カーブ!$A$1),"希望数量入力ください",'単年（2027年度）'!$E$12*単年カーブ!$R$3+'単年（2027年度）'!$E$12*(1-単年カーブ!$R$3)*単年カーブ!Q2956)</f>
        <v>0</v>
      </c>
      <c r="G2956" s="47">
        <f t="shared" si="325"/>
        <v>0</v>
      </c>
      <c r="M2956">
        <f t="shared" si="326"/>
        <v>6</v>
      </c>
      <c r="N2956">
        <f>IF(OR(WEEKDAY(A2956)=1,WEEKDAY(A2956)=7,COUNTIF('2027祝日等（不使用）'!$A$1:$A$20,単年カーブ!A2956)=1),0,1)</f>
        <v>1</v>
      </c>
      <c r="O2956">
        <f t="shared" si="323"/>
        <v>25</v>
      </c>
      <c r="P2956">
        <f t="shared" si="327"/>
        <v>1</v>
      </c>
      <c r="Q2956">
        <f t="shared" si="328"/>
        <v>1</v>
      </c>
    </row>
    <row r="2957" spans="1:17" ht="19.5" x14ac:dyDescent="0.4">
      <c r="A2957" s="33">
        <f t="shared" si="322"/>
        <v>46539</v>
      </c>
      <c r="B2957" s="27" t="str">
        <f t="shared" si="324"/>
        <v>(火)</v>
      </c>
      <c r="C2957" s="34">
        <v>0.52083333333333304</v>
      </c>
      <c r="D2957" s="16" t="s">
        <v>18</v>
      </c>
      <c r="E2957" s="35">
        <v>0.54166666666666696</v>
      </c>
      <c r="F2957" s="50">
        <f>IF(COUNTIF('リスト（不使用）'!$A$5:$A$6,単年カーブ!$A$1),"希望数量入力ください",'単年（2027年度）'!$E$12*単年カーブ!$R$3+'単年（2027年度）'!$E$12*(1-単年カーブ!$R$3)*単年カーブ!Q2957)</f>
        <v>0</v>
      </c>
      <c r="G2957" s="47">
        <f t="shared" si="325"/>
        <v>0</v>
      </c>
      <c r="M2957">
        <f t="shared" si="326"/>
        <v>6</v>
      </c>
      <c r="N2957">
        <f>IF(OR(WEEKDAY(A2957)=1,WEEKDAY(A2957)=7,COUNTIF('2027祝日等（不使用）'!$A$1:$A$20,単年カーブ!A2957)=1),0,1)</f>
        <v>1</v>
      </c>
      <c r="O2957">
        <f t="shared" si="323"/>
        <v>26</v>
      </c>
      <c r="P2957">
        <f t="shared" si="327"/>
        <v>1</v>
      </c>
      <c r="Q2957">
        <f t="shared" si="328"/>
        <v>1</v>
      </c>
    </row>
    <row r="2958" spans="1:17" ht="19.5" x14ac:dyDescent="0.4">
      <c r="A2958" s="33">
        <f t="shared" si="322"/>
        <v>46539</v>
      </c>
      <c r="B2958" s="27" t="str">
        <f t="shared" si="324"/>
        <v>(火)</v>
      </c>
      <c r="C2958" s="34">
        <v>0.54166666666666696</v>
      </c>
      <c r="D2958" s="16" t="s">
        <v>18</v>
      </c>
      <c r="E2958" s="35">
        <v>0.5625</v>
      </c>
      <c r="F2958" s="50">
        <f>IF(COUNTIF('リスト（不使用）'!$A$5:$A$6,単年カーブ!$A$1),"希望数量入力ください",'単年（2027年度）'!$E$12*単年カーブ!$R$3+'単年（2027年度）'!$E$12*(1-単年カーブ!$R$3)*単年カーブ!Q2958)</f>
        <v>0</v>
      </c>
      <c r="G2958" s="47">
        <f t="shared" si="325"/>
        <v>0</v>
      </c>
      <c r="M2958">
        <f t="shared" si="326"/>
        <v>6</v>
      </c>
      <c r="N2958">
        <f>IF(OR(WEEKDAY(A2958)=1,WEEKDAY(A2958)=7,COUNTIF('2027祝日等（不使用）'!$A$1:$A$20,単年カーブ!A2958)=1),0,1)</f>
        <v>1</v>
      </c>
      <c r="O2958">
        <f t="shared" si="323"/>
        <v>27</v>
      </c>
      <c r="P2958">
        <f t="shared" si="327"/>
        <v>1</v>
      </c>
      <c r="Q2958">
        <f t="shared" si="328"/>
        <v>1</v>
      </c>
    </row>
    <row r="2959" spans="1:17" ht="19.5" x14ac:dyDescent="0.4">
      <c r="A2959" s="33">
        <f t="shared" si="322"/>
        <v>46539</v>
      </c>
      <c r="B2959" s="27" t="str">
        <f t="shared" si="324"/>
        <v>(火)</v>
      </c>
      <c r="C2959" s="34">
        <v>0.5625</v>
      </c>
      <c r="D2959" s="16" t="s">
        <v>18</v>
      </c>
      <c r="E2959" s="35">
        <v>0.58333333333333304</v>
      </c>
      <c r="F2959" s="50">
        <f>IF(COUNTIF('リスト（不使用）'!$A$5:$A$6,単年カーブ!$A$1),"希望数量入力ください",'単年（2027年度）'!$E$12*単年カーブ!$R$3+'単年（2027年度）'!$E$12*(1-単年カーブ!$R$3)*単年カーブ!Q2959)</f>
        <v>0</v>
      </c>
      <c r="G2959" s="47">
        <f t="shared" si="325"/>
        <v>0</v>
      </c>
      <c r="M2959">
        <f t="shared" si="326"/>
        <v>6</v>
      </c>
      <c r="N2959">
        <f>IF(OR(WEEKDAY(A2959)=1,WEEKDAY(A2959)=7,COUNTIF('2027祝日等（不使用）'!$A$1:$A$20,単年カーブ!A2959)=1),0,1)</f>
        <v>1</v>
      </c>
      <c r="O2959">
        <f t="shared" si="323"/>
        <v>28</v>
      </c>
      <c r="P2959">
        <f t="shared" si="327"/>
        <v>1</v>
      </c>
      <c r="Q2959">
        <f t="shared" si="328"/>
        <v>1</v>
      </c>
    </row>
    <row r="2960" spans="1:17" ht="19.5" x14ac:dyDescent="0.4">
      <c r="A2960" s="33">
        <f t="shared" si="322"/>
        <v>46539</v>
      </c>
      <c r="B2960" s="27" t="str">
        <f t="shared" si="324"/>
        <v>(火)</v>
      </c>
      <c r="C2960" s="34">
        <v>0.58333333333333304</v>
      </c>
      <c r="D2960" s="16" t="s">
        <v>18</v>
      </c>
      <c r="E2960" s="35">
        <v>0.60416666666666696</v>
      </c>
      <c r="F2960" s="50">
        <f>IF(COUNTIF('リスト（不使用）'!$A$5:$A$6,単年カーブ!$A$1),"希望数量入力ください",'単年（2027年度）'!$E$12*単年カーブ!$R$3+'単年（2027年度）'!$E$12*(1-単年カーブ!$R$3)*単年カーブ!Q2960)</f>
        <v>0</v>
      </c>
      <c r="G2960" s="47">
        <f t="shared" si="325"/>
        <v>0</v>
      </c>
      <c r="M2960">
        <f t="shared" si="326"/>
        <v>6</v>
      </c>
      <c r="N2960">
        <f>IF(OR(WEEKDAY(A2960)=1,WEEKDAY(A2960)=7,COUNTIF('2027祝日等（不使用）'!$A$1:$A$20,単年カーブ!A2960)=1),0,1)</f>
        <v>1</v>
      </c>
      <c r="O2960">
        <f t="shared" si="323"/>
        <v>29</v>
      </c>
      <c r="P2960">
        <f t="shared" si="327"/>
        <v>1</v>
      </c>
      <c r="Q2960">
        <f t="shared" si="328"/>
        <v>1</v>
      </c>
    </row>
    <row r="2961" spans="1:17" ht="19.5" x14ac:dyDescent="0.4">
      <c r="A2961" s="33">
        <f t="shared" si="322"/>
        <v>46539</v>
      </c>
      <c r="B2961" s="27" t="str">
        <f t="shared" si="324"/>
        <v>(火)</v>
      </c>
      <c r="C2961" s="34">
        <v>0.60416666666666696</v>
      </c>
      <c r="D2961" s="16" t="s">
        <v>18</v>
      </c>
      <c r="E2961" s="35">
        <v>0.625</v>
      </c>
      <c r="F2961" s="50">
        <f>IF(COUNTIF('リスト（不使用）'!$A$5:$A$6,単年カーブ!$A$1),"希望数量入力ください",'単年（2027年度）'!$E$12*単年カーブ!$R$3+'単年（2027年度）'!$E$12*(1-単年カーブ!$R$3)*単年カーブ!Q2961)</f>
        <v>0</v>
      </c>
      <c r="G2961" s="47">
        <f t="shared" si="325"/>
        <v>0</v>
      </c>
      <c r="M2961">
        <f t="shared" si="326"/>
        <v>6</v>
      </c>
      <c r="N2961">
        <f>IF(OR(WEEKDAY(A2961)=1,WEEKDAY(A2961)=7,COUNTIF('2027祝日等（不使用）'!$A$1:$A$20,単年カーブ!A2961)=1),0,1)</f>
        <v>1</v>
      </c>
      <c r="O2961">
        <f t="shared" si="323"/>
        <v>30</v>
      </c>
      <c r="P2961">
        <f t="shared" si="327"/>
        <v>1</v>
      </c>
      <c r="Q2961">
        <f t="shared" si="328"/>
        <v>1</v>
      </c>
    </row>
    <row r="2962" spans="1:17" ht="19.5" x14ac:dyDescent="0.4">
      <c r="A2962" s="33">
        <f t="shared" si="322"/>
        <v>46539</v>
      </c>
      <c r="B2962" s="27" t="str">
        <f t="shared" si="324"/>
        <v>(火)</v>
      </c>
      <c r="C2962" s="34">
        <v>0.625</v>
      </c>
      <c r="D2962" s="16" t="s">
        <v>18</v>
      </c>
      <c r="E2962" s="35">
        <v>0.64583333333333304</v>
      </c>
      <c r="F2962" s="50">
        <f>IF(COUNTIF('リスト（不使用）'!$A$5:$A$6,単年カーブ!$A$1),"希望数量入力ください",'単年（2027年度）'!$E$12*単年カーブ!$R$3+'単年（2027年度）'!$E$12*(1-単年カーブ!$R$3)*単年カーブ!Q2962)</f>
        <v>0</v>
      </c>
      <c r="G2962" s="47">
        <f t="shared" si="325"/>
        <v>0</v>
      </c>
      <c r="M2962">
        <f t="shared" si="326"/>
        <v>6</v>
      </c>
      <c r="N2962">
        <f>IF(OR(WEEKDAY(A2962)=1,WEEKDAY(A2962)=7,COUNTIF('2027祝日等（不使用）'!$A$1:$A$20,単年カーブ!A2962)=1),0,1)</f>
        <v>1</v>
      </c>
      <c r="O2962">
        <f t="shared" si="323"/>
        <v>31</v>
      </c>
      <c r="P2962">
        <f t="shared" si="327"/>
        <v>1</v>
      </c>
      <c r="Q2962">
        <f t="shared" si="328"/>
        <v>1</v>
      </c>
    </row>
    <row r="2963" spans="1:17" ht="19.5" x14ac:dyDescent="0.4">
      <c r="A2963" s="33">
        <f t="shared" si="322"/>
        <v>46539</v>
      </c>
      <c r="B2963" s="27" t="str">
        <f t="shared" si="324"/>
        <v>(火)</v>
      </c>
      <c r="C2963" s="34">
        <v>0.64583333333333304</v>
      </c>
      <c r="D2963" s="16" t="s">
        <v>18</v>
      </c>
      <c r="E2963" s="35">
        <v>0.66666666666666696</v>
      </c>
      <c r="F2963" s="50">
        <f>IF(COUNTIF('リスト（不使用）'!$A$5:$A$6,単年カーブ!$A$1),"希望数量入力ください",'単年（2027年度）'!$E$12*単年カーブ!$R$3+'単年（2027年度）'!$E$12*(1-単年カーブ!$R$3)*単年カーブ!Q2963)</f>
        <v>0</v>
      </c>
      <c r="G2963" s="47">
        <f t="shared" si="325"/>
        <v>0</v>
      </c>
      <c r="M2963">
        <f t="shared" si="326"/>
        <v>6</v>
      </c>
      <c r="N2963">
        <f>IF(OR(WEEKDAY(A2963)=1,WEEKDAY(A2963)=7,COUNTIF('2027祝日等（不使用）'!$A$1:$A$20,単年カーブ!A2963)=1),0,1)</f>
        <v>1</v>
      </c>
      <c r="O2963">
        <f t="shared" si="323"/>
        <v>32</v>
      </c>
      <c r="P2963">
        <f t="shared" si="327"/>
        <v>1</v>
      </c>
      <c r="Q2963">
        <f t="shared" si="328"/>
        <v>1</v>
      </c>
    </row>
    <row r="2964" spans="1:17" ht="19.5" x14ac:dyDescent="0.4">
      <c r="A2964" s="33">
        <f t="shared" si="322"/>
        <v>46539</v>
      </c>
      <c r="B2964" s="27" t="str">
        <f t="shared" si="324"/>
        <v>(火)</v>
      </c>
      <c r="C2964" s="34">
        <v>0.66666666666666696</v>
      </c>
      <c r="D2964" s="16" t="s">
        <v>18</v>
      </c>
      <c r="E2964" s="35">
        <v>0.6875</v>
      </c>
      <c r="F2964" s="50">
        <f>IF(COUNTIF('リスト（不使用）'!$A$5:$A$6,単年カーブ!$A$1),"希望数量入力ください",'単年（2027年度）'!$E$12*単年カーブ!$R$3+'単年（2027年度）'!$E$12*(1-単年カーブ!$R$3)*単年カーブ!Q2964)</f>
        <v>0</v>
      </c>
      <c r="G2964" s="47">
        <f t="shared" si="325"/>
        <v>0</v>
      </c>
      <c r="M2964">
        <f t="shared" si="326"/>
        <v>6</v>
      </c>
      <c r="N2964">
        <f>IF(OR(WEEKDAY(A2964)=1,WEEKDAY(A2964)=7,COUNTIF('2027祝日等（不使用）'!$A$1:$A$20,単年カーブ!A2964)=1),0,1)</f>
        <v>1</v>
      </c>
      <c r="O2964">
        <f t="shared" si="323"/>
        <v>33</v>
      </c>
      <c r="P2964">
        <f t="shared" si="327"/>
        <v>1</v>
      </c>
      <c r="Q2964">
        <f t="shared" si="328"/>
        <v>1</v>
      </c>
    </row>
    <row r="2965" spans="1:17" ht="19.5" x14ac:dyDescent="0.4">
      <c r="A2965" s="33">
        <f t="shared" si="322"/>
        <v>46539</v>
      </c>
      <c r="B2965" s="27" t="str">
        <f t="shared" si="324"/>
        <v>(火)</v>
      </c>
      <c r="C2965" s="34">
        <v>0.6875</v>
      </c>
      <c r="D2965" s="16" t="s">
        <v>18</v>
      </c>
      <c r="E2965" s="35">
        <v>0.70833333333333304</v>
      </c>
      <c r="F2965" s="50">
        <f>IF(COUNTIF('リスト（不使用）'!$A$5:$A$6,単年カーブ!$A$1),"希望数量入力ください",'単年（2027年度）'!$E$12*単年カーブ!$R$3+'単年（2027年度）'!$E$12*(1-単年カーブ!$R$3)*単年カーブ!Q2965)</f>
        <v>0</v>
      </c>
      <c r="G2965" s="47">
        <f t="shared" si="325"/>
        <v>0</v>
      </c>
      <c r="M2965">
        <f t="shared" si="326"/>
        <v>6</v>
      </c>
      <c r="N2965">
        <f>IF(OR(WEEKDAY(A2965)=1,WEEKDAY(A2965)=7,COUNTIF('2027祝日等（不使用）'!$A$1:$A$20,単年カーブ!A2965)=1),0,1)</f>
        <v>1</v>
      </c>
      <c r="O2965">
        <f t="shared" si="323"/>
        <v>34</v>
      </c>
      <c r="P2965">
        <f t="shared" si="327"/>
        <v>1</v>
      </c>
      <c r="Q2965">
        <f t="shared" si="328"/>
        <v>1</v>
      </c>
    </row>
    <row r="2966" spans="1:17" ht="19.5" x14ac:dyDescent="0.4">
      <c r="A2966" s="33">
        <f t="shared" si="322"/>
        <v>46539</v>
      </c>
      <c r="B2966" s="27" t="str">
        <f t="shared" si="324"/>
        <v>(火)</v>
      </c>
      <c r="C2966" s="34">
        <v>0.70833333333333304</v>
      </c>
      <c r="D2966" s="16" t="s">
        <v>18</v>
      </c>
      <c r="E2966" s="35">
        <v>0.72916666666666696</v>
      </c>
      <c r="F2966" s="50">
        <f>IF(COUNTIF('リスト（不使用）'!$A$5:$A$6,単年カーブ!$A$1),"希望数量入力ください",'単年（2027年度）'!$E$12*単年カーブ!$R$3+'単年（2027年度）'!$E$12*(1-単年カーブ!$R$3)*単年カーブ!Q2966)</f>
        <v>0</v>
      </c>
      <c r="G2966" s="47">
        <f t="shared" si="325"/>
        <v>0</v>
      </c>
      <c r="M2966">
        <f t="shared" si="326"/>
        <v>6</v>
      </c>
      <c r="N2966">
        <f>IF(OR(WEEKDAY(A2966)=1,WEEKDAY(A2966)=7,COUNTIF('2027祝日等（不使用）'!$A$1:$A$20,単年カーブ!A2966)=1),0,1)</f>
        <v>1</v>
      </c>
      <c r="O2966">
        <f t="shared" si="323"/>
        <v>35</v>
      </c>
      <c r="P2966">
        <f t="shared" si="327"/>
        <v>1</v>
      </c>
      <c r="Q2966">
        <f t="shared" si="328"/>
        <v>1</v>
      </c>
    </row>
    <row r="2967" spans="1:17" ht="19.5" x14ac:dyDescent="0.4">
      <c r="A2967" s="33">
        <f t="shared" si="322"/>
        <v>46539</v>
      </c>
      <c r="B2967" s="27" t="str">
        <f t="shared" si="324"/>
        <v>(火)</v>
      </c>
      <c r="C2967" s="34">
        <v>0.72916666666666696</v>
      </c>
      <c r="D2967" s="16" t="s">
        <v>18</v>
      </c>
      <c r="E2967" s="35">
        <v>0.75</v>
      </c>
      <c r="F2967" s="50">
        <f>IF(COUNTIF('リスト（不使用）'!$A$5:$A$6,単年カーブ!$A$1),"希望数量入力ください",'単年（2027年度）'!$E$12*単年カーブ!$R$3+'単年（2027年度）'!$E$12*(1-単年カーブ!$R$3)*単年カーブ!Q2967)</f>
        <v>0</v>
      </c>
      <c r="G2967" s="47">
        <f t="shared" si="325"/>
        <v>0</v>
      </c>
      <c r="M2967">
        <f t="shared" si="326"/>
        <v>6</v>
      </c>
      <c r="N2967">
        <f>IF(OR(WEEKDAY(A2967)=1,WEEKDAY(A2967)=7,COUNTIF('2027祝日等（不使用）'!$A$1:$A$20,単年カーブ!A2967)=1),0,1)</f>
        <v>1</v>
      </c>
      <c r="O2967">
        <f t="shared" si="323"/>
        <v>36</v>
      </c>
      <c r="P2967">
        <f t="shared" si="327"/>
        <v>1</v>
      </c>
      <c r="Q2967">
        <f t="shared" si="328"/>
        <v>1</v>
      </c>
    </row>
    <row r="2968" spans="1:17" ht="19.5" x14ac:dyDescent="0.4">
      <c r="A2968" s="33">
        <f t="shared" si="322"/>
        <v>46539</v>
      </c>
      <c r="B2968" s="27" t="str">
        <f t="shared" si="324"/>
        <v>(火)</v>
      </c>
      <c r="C2968" s="34">
        <v>0.75</v>
      </c>
      <c r="D2968" s="16" t="s">
        <v>18</v>
      </c>
      <c r="E2968" s="35">
        <v>0.77083333333333304</v>
      </c>
      <c r="F2968" s="50">
        <f>IF(COUNTIF('リスト（不使用）'!$A$5:$A$6,単年カーブ!$A$1),"希望数量入力ください",'単年（2027年度）'!$E$12*単年カーブ!$R$3+'単年（2027年度）'!$E$12*(1-単年カーブ!$R$3)*単年カーブ!Q2968)</f>
        <v>0</v>
      </c>
      <c r="G2968" s="47">
        <f t="shared" si="325"/>
        <v>0</v>
      </c>
      <c r="M2968">
        <f t="shared" si="326"/>
        <v>6</v>
      </c>
      <c r="N2968">
        <f>IF(OR(WEEKDAY(A2968)=1,WEEKDAY(A2968)=7,COUNTIF('2027祝日等（不使用）'!$A$1:$A$20,単年カーブ!A2968)=1),0,1)</f>
        <v>1</v>
      </c>
      <c r="O2968">
        <f t="shared" si="323"/>
        <v>37</v>
      </c>
      <c r="P2968">
        <f t="shared" si="327"/>
        <v>1</v>
      </c>
      <c r="Q2968">
        <f t="shared" si="328"/>
        <v>1</v>
      </c>
    </row>
    <row r="2969" spans="1:17" ht="19.5" x14ac:dyDescent="0.4">
      <c r="A2969" s="33">
        <f t="shared" si="322"/>
        <v>46539</v>
      </c>
      <c r="B2969" s="27" t="str">
        <f t="shared" si="324"/>
        <v>(火)</v>
      </c>
      <c r="C2969" s="34">
        <v>0.77083333333333304</v>
      </c>
      <c r="D2969" s="16" t="s">
        <v>18</v>
      </c>
      <c r="E2969" s="35">
        <v>0.79166666666666696</v>
      </c>
      <c r="F2969" s="50">
        <f>IF(COUNTIF('リスト（不使用）'!$A$5:$A$6,単年カーブ!$A$1),"希望数量入力ください",'単年（2027年度）'!$E$12*単年カーブ!$R$3+'単年（2027年度）'!$E$12*(1-単年カーブ!$R$3)*単年カーブ!Q2969)</f>
        <v>0</v>
      </c>
      <c r="G2969" s="47">
        <f t="shared" si="325"/>
        <v>0</v>
      </c>
      <c r="M2969">
        <f t="shared" si="326"/>
        <v>6</v>
      </c>
      <c r="N2969">
        <f>IF(OR(WEEKDAY(A2969)=1,WEEKDAY(A2969)=7,COUNTIF('2027祝日等（不使用）'!$A$1:$A$20,単年カーブ!A2969)=1),0,1)</f>
        <v>1</v>
      </c>
      <c r="O2969">
        <f t="shared" si="323"/>
        <v>38</v>
      </c>
      <c r="P2969">
        <f t="shared" si="327"/>
        <v>1</v>
      </c>
      <c r="Q2969">
        <f t="shared" si="328"/>
        <v>1</v>
      </c>
    </row>
    <row r="2970" spans="1:17" ht="19.5" x14ac:dyDescent="0.4">
      <c r="A2970" s="33">
        <f t="shared" si="322"/>
        <v>46539</v>
      </c>
      <c r="B2970" s="27" t="str">
        <f t="shared" si="324"/>
        <v>(火)</v>
      </c>
      <c r="C2970" s="34">
        <v>0.79166666666666696</v>
      </c>
      <c r="D2970" s="16" t="s">
        <v>18</v>
      </c>
      <c r="E2970" s="35">
        <v>0.8125</v>
      </c>
      <c r="F2970" s="50">
        <f>IF(COUNTIF('リスト（不使用）'!$A$5:$A$6,単年カーブ!$A$1),"希望数量入力ください",'単年（2027年度）'!$E$12*単年カーブ!$R$3+'単年（2027年度）'!$E$12*(1-単年カーブ!$R$3)*単年カーブ!Q2970)</f>
        <v>0</v>
      </c>
      <c r="G2970" s="47">
        <f t="shared" si="325"/>
        <v>0</v>
      </c>
      <c r="M2970">
        <f t="shared" si="326"/>
        <v>6</v>
      </c>
      <c r="N2970">
        <f>IF(OR(WEEKDAY(A2970)=1,WEEKDAY(A2970)=7,COUNTIF('2027祝日等（不使用）'!$A$1:$A$20,単年カーブ!A2970)=1),0,1)</f>
        <v>1</v>
      </c>
      <c r="O2970">
        <f t="shared" si="323"/>
        <v>39</v>
      </c>
      <c r="P2970">
        <f t="shared" si="327"/>
        <v>1</v>
      </c>
      <c r="Q2970">
        <f t="shared" si="328"/>
        <v>1</v>
      </c>
    </row>
    <row r="2971" spans="1:17" ht="19.5" x14ac:dyDescent="0.4">
      <c r="A2971" s="33">
        <f t="shared" si="322"/>
        <v>46539</v>
      </c>
      <c r="B2971" s="27" t="str">
        <f t="shared" si="324"/>
        <v>(火)</v>
      </c>
      <c r="C2971" s="34">
        <v>0.8125</v>
      </c>
      <c r="D2971" s="16" t="s">
        <v>18</v>
      </c>
      <c r="E2971" s="35">
        <v>0.83333333333333304</v>
      </c>
      <c r="F2971" s="50">
        <f>IF(COUNTIF('リスト（不使用）'!$A$5:$A$6,単年カーブ!$A$1),"希望数量入力ください",'単年（2027年度）'!$E$12*単年カーブ!$R$3+'単年（2027年度）'!$E$12*(1-単年カーブ!$R$3)*単年カーブ!Q2971)</f>
        <v>0</v>
      </c>
      <c r="G2971" s="47">
        <f t="shared" si="325"/>
        <v>0</v>
      </c>
      <c r="M2971">
        <f t="shared" si="326"/>
        <v>6</v>
      </c>
      <c r="N2971">
        <f>IF(OR(WEEKDAY(A2971)=1,WEEKDAY(A2971)=7,COUNTIF('2027祝日等（不使用）'!$A$1:$A$20,単年カーブ!A2971)=1),0,1)</f>
        <v>1</v>
      </c>
      <c r="O2971">
        <f t="shared" si="323"/>
        <v>40</v>
      </c>
      <c r="P2971">
        <f t="shared" si="327"/>
        <v>1</v>
      </c>
      <c r="Q2971">
        <f t="shared" si="328"/>
        <v>1</v>
      </c>
    </row>
    <row r="2972" spans="1:17" ht="19.5" x14ac:dyDescent="0.4">
      <c r="A2972" s="33">
        <f t="shared" si="322"/>
        <v>46539</v>
      </c>
      <c r="B2972" s="27" t="str">
        <f t="shared" si="324"/>
        <v>(火)</v>
      </c>
      <c r="C2972" s="34">
        <v>0.83333333333333304</v>
      </c>
      <c r="D2972" s="16" t="s">
        <v>18</v>
      </c>
      <c r="E2972" s="35">
        <v>0.85416666666666696</v>
      </c>
      <c r="F2972" s="50">
        <f>IF(COUNTIF('リスト（不使用）'!$A$5:$A$6,単年カーブ!$A$1),"希望数量入力ください",'単年（2027年度）'!$E$12*単年カーブ!$R$3+'単年（2027年度）'!$E$12*(1-単年カーブ!$R$3)*単年カーブ!Q2972)</f>
        <v>0</v>
      </c>
      <c r="G2972" s="47">
        <f t="shared" si="325"/>
        <v>0</v>
      </c>
      <c r="M2972">
        <f t="shared" si="326"/>
        <v>6</v>
      </c>
      <c r="N2972">
        <f>IF(OR(WEEKDAY(A2972)=1,WEEKDAY(A2972)=7,COUNTIF('2027祝日等（不使用）'!$A$1:$A$20,単年カーブ!A2972)=1),0,1)</f>
        <v>1</v>
      </c>
      <c r="O2972">
        <f t="shared" si="323"/>
        <v>41</v>
      </c>
      <c r="P2972">
        <f t="shared" si="327"/>
        <v>0</v>
      </c>
      <c r="Q2972">
        <f t="shared" si="328"/>
        <v>0</v>
      </c>
    </row>
    <row r="2973" spans="1:17" ht="19.5" x14ac:dyDescent="0.4">
      <c r="A2973" s="33">
        <f t="shared" si="322"/>
        <v>46539</v>
      </c>
      <c r="B2973" s="27" t="str">
        <f t="shared" si="324"/>
        <v>(火)</v>
      </c>
      <c r="C2973" s="34">
        <v>0.85416666666666696</v>
      </c>
      <c r="D2973" s="16" t="s">
        <v>18</v>
      </c>
      <c r="E2973" s="35">
        <v>0.875</v>
      </c>
      <c r="F2973" s="50">
        <f>IF(COUNTIF('リスト（不使用）'!$A$5:$A$6,単年カーブ!$A$1),"希望数量入力ください",'単年（2027年度）'!$E$12*単年カーブ!$R$3+'単年（2027年度）'!$E$12*(1-単年カーブ!$R$3)*単年カーブ!Q2973)</f>
        <v>0</v>
      </c>
      <c r="G2973" s="47">
        <f t="shared" si="325"/>
        <v>0</v>
      </c>
      <c r="M2973">
        <f t="shared" si="326"/>
        <v>6</v>
      </c>
      <c r="N2973">
        <f>IF(OR(WEEKDAY(A2973)=1,WEEKDAY(A2973)=7,COUNTIF('2027祝日等（不使用）'!$A$1:$A$20,単年カーブ!A2973)=1),0,1)</f>
        <v>1</v>
      </c>
      <c r="O2973">
        <f t="shared" si="323"/>
        <v>42</v>
      </c>
      <c r="P2973">
        <f t="shared" si="327"/>
        <v>0</v>
      </c>
      <c r="Q2973">
        <f t="shared" si="328"/>
        <v>0</v>
      </c>
    </row>
    <row r="2974" spans="1:17" ht="19.5" x14ac:dyDescent="0.4">
      <c r="A2974" s="33">
        <f t="shared" si="322"/>
        <v>46539</v>
      </c>
      <c r="B2974" s="27" t="str">
        <f t="shared" si="324"/>
        <v>(火)</v>
      </c>
      <c r="C2974" s="34">
        <v>0.875</v>
      </c>
      <c r="D2974" s="16" t="s">
        <v>18</v>
      </c>
      <c r="E2974" s="35">
        <v>0.89583333333333304</v>
      </c>
      <c r="F2974" s="50">
        <f>IF(COUNTIF('リスト（不使用）'!$A$5:$A$6,単年カーブ!$A$1),"希望数量入力ください",'単年（2027年度）'!$E$12*単年カーブ!$R$3+'単年（2027年度）'!$E$12*(1-単年カーブ!$R$3)*単年カーブ!Q2974)</f>
        <v>0</v>
      </c>
      <c r="G2974" s="47">
        <f t="shared" si="325"/>
        <v>0</v>
      </c>
      <c r="M2974">
        <f t="shared" si="326"/>
        <v>6</v>
      </c>
      <c r="N2974">
        <f>IF(OR(WEEKDAY(A2974)=1,WEEKDAY(A2974)=7,COUNTIF('2027祝日等（不使用）'!$A$1:$A$20,単年カーブ!A2974)=1),0,1)</f>
        <v>1</v>
      </c>
      <c r="O2974">
        <f t="shared" si="323"/>
        <v>43</v>
      </c>
      <c r="P2974">
        <f t="shared" si="327"/>
        <v>0</v>
      </c>
      <c r="Q2974">
        <f t="shared" si="328"/>
        <v>0</v>
      </c>
    </row>
    <row r="2975" spans="1:17" ht="19.5" x14ac:dyDescent="0.4">
      <c r="A2975" s="33">
        <f t="shared" si="322"/>
        <v>46539</v>
      </c>
      <c r="B2975" s="27" t="str">
        <f t="shared" si="324"/>
        <v>(火)</v>
      </c>
      <c r="C2975" s="34">
        <v>0.89583333333333304</v>
      </c>
      <c r="D2975" s="16" t="s">
        <v>18</v>
      </c>
      <c r="E2975" s="35">
        <v>0.91666666666666696</v>
      </c>
      <c r="F2975" s="50">
        <f>IF(COUNTIF('リスト（不使用）'!$A$5:$A$6,単年カーブ!$A$1),"希望数量入力ください",'単年（2027年度）'!$E$12*単年カーブ!$R$3+'単年（2027年度）'!$E$12*(1-単年カーブ!$R$3)*単年カーブ!Q2975)</f>
        <v>0</v>
      </c>
      <c r="G2975" s="47">
        <f t="shared" si="325"/>
        <v>0</v>
      </c>
      <c r="M2975">
        <f t="shared" si="326"/>
        <v>6</v>
      </c>
      <c r="N2975">
        <f>IF(OR(WEEKDAY(A2975)=1,WEEKDAY(A2975)=7,COUNTIF('2027祝日等（不使用）'!$A$1:$A$20,単年カーブ!A2975)=1),0,1)</f>
        <v>1</v>
      </c>
      <c r="O2975">
        <f t="shared" si="323"/>
        <v>44</v>
      </c>
      <c r="P2975">
        <f t="shared" si="327"/>
        <v>0</v>
      </c>
      <c r="Q2975">
        <f t="shared" si="328"/>
        <v>0</v>
      </c>
    </row>
    <row r="2976" spans="1:17" ht="19.5" x14ac:dyDescent="0.4">
      <c r="A2976" s="33">
        <f t="shared" si="322"/>
        <v>46539</v>
      </c>
      <c r="B2976" s="27" t="str">
        <f t="shared" si="324"/>
        <v>(火)</v>
      </c>
      <c r="C2976" s="34">
        <v>0.91666666666666696</v>
      </c>
      <c r="D2976" s="16" t="s">
        <v>18</v>
      </c>
      <c r="E2976" s="35">
        <v>0.9375</v>
      </c>
      <c r="F2976" s="50">
        <f>IF(COUNTIF('リスト（不使用）'!$A$5:$A$6,単年カーブ!$A$1),"希望数量入力ください",'単年（2027年度）'!$E$12*単年カーブ!$R$3+'単年（2027年度）'!$E$12*(1-単年カーブ!$R$3)*単年カーブ!Q2976)</f>
        <v>0</v>
      </c>
      <c r="G2976" s="47">
        <f t="shared" si="325"/>
        <v>0</v>
      </c>
      <c r="M2976">
        <f t="shared" si="326"/>
        <v>6</v>
      </c>
      <c r="N2976">
        <f>IF(OR(WEEKDAY(A2976)=1,WEEKDAY(A2976)=7,COUNTIF('2027祝日等（不使用）'!$A$1:$A$20,単年カーブ!A2976)=1),0,1)</f>
        <v>1</v>
      </c>
      <c r="O2976">
        <f t="shared" si="323"/>
        <v>45</v>
      </c>
      <c r="P2976">
        <f t="shared" si="327"/>
        <v>0</v>
      </c>
      <c r="Q2976">
        <f t="shared" si="328"/>
        <v>0</v>
      </c>
    </row>
    <row r="2977" spans="1:17" ht="19.5" x14ac:dyDescent="0.4">
      <c r="A2977" s="33">
        <f t="shared" si="322"/>
        <v>46539</v>
      </c>
      <c r="B2977" s="27" t="str">
        <f t="shared" si="324"/>
        <v>(火)</v>
      </c>
      <c r="C2977" s="34">
        <v>0.9375</v>
      </c>
      <c r="D2977" s="16" t="s">
        <v>18</v>
      </c>
      <c r="E2977" s="35">
        <v>0.95833333333333304</v>
      </c>
      <c r="F2977" s="50">
        <f>IF(COUNTIF('リスト（不使用）'!$A$5:$A$6,単年カーブ!$A$1),"希望数量入力ください",'単年（2027年度）'!$E$12*単年カーブ!$R$3+'単年（2027年度）'!$E$12*(1-単年カーブ!$R$3)*単年カーブ!Q2977)</f>
        <v>0</v>
      </c>
      <c r="G2977" s="47">
        <f t="shared" si="325"/>
        <v>0</v>
      </c>
      <c r="M2977">
        <f t="shared" si="326"/>
        <v>6</v>
      </c>
      <c r="N2977">
        <f>IF(OR(WEEKDAY(A2977)=1,WEEKDAY(A2977)=7,COUNTIF('2027祝日等（不使用）'!$A$1:$A$20,単年カーブ!A2977)=1),0,1)</f>
        <v>1</v>
      </c>
      <c r="O2977">
        <f t="shared" si="323"/>
        <v>46</v>
      </c>
      <c r="P2977">
        <f t="shared" si="327"/>
        <v>0</v>
      </c>
      <c r="Q2977">
        <f t="shared" si="328"/>
        <v>0</v>
      </c>
    </row>
    <row r="2978" spans="1:17" ht="19.5" x14ac:dyDescent="0.4">
      <c r="A2978" s="33">
        <f t="shared" si="322"/>
        <v>46539</v>
      </c>
      <c r="B2978" s="27" t="str">
        <f t="shared" si="324"/>
        <v>(火)</v>
      </c>
      <c r="C2978" s="34">
        <v>0.95833333333333304</v>
      </c>
      <c r="D2978" s="16" t="s">
        <v>18</v>
      </c>
      <c r="E2978" s="35">
        <v>0.97916666666666696</v>
      </c>
      <c r="F2978" s="50">
        <f>IF(COUNTIF('リスト（不使用）'!$A$5:$A$6,単年カーブ!$A$1),"希望数量入力ください",'単年（2027年度）'!$E$12*単年カーブ!$R$3+'単年（2027年度）'!$E$12*(1-単年カーブ!$R$3)*単年カーブ!Q2978)</f>
        <v>0</v>
      </c>
      <c r="G2978" s="47">
        <f t="shared" si="325"/>
        <v>0</v>
      </c>
      <c r="M2978">
        <f t="shared" si="326"/>
        <v>6</v>
      </c>
      <c r="N2978">
        <f>IF(OR(WEEKDAY(A2978)=1,WEEKDAY(A2978)=7,COUNTIF('2027祝日等（不使用）'!$A$1:$A$20,単年カーブ!A2978)=1),0,1)</f>
        <v>1</v>
      </c>
      <c r="O2978">
        <f t="shared" si="323"/>
        <v>47</v>
      </c>
      <c r="P2978">
        <f t="shared" si="327"/>
        <v>0</v>
      </c>
      <c r="Q2978">
        <f t="shared" si="328"/>
        <v>0</v>
      </c>
    </row>
    <row r="2979" spans="1:17" ht="19.5" x14ac:dyDescent="0.4">
      <c r="A2979" s="33">
        <f t="shared" si="322"/>
        <v>46539</v>
      </c>
      <c r="B2979" s="27" t="str">
        <f t="shared" si="324"/>
        <v>(火)</v>
      </c>
      <c r="C2979" s="34">
        <v>0.97916666666666696</v>
      </c>
      <c r="D2979" s="16" t="s">
        <v>18</v>
      </c>
      <c r="E2979" s="35" t="s">
        <v>17</v>
      </c>
      <c r="F2979" s="50">
        <f>IF(COUNTIF('リスト（不使用）'!$A$5:$A$6,単年カーブ!$A$1),"希望数量入力ください",'単年（2027年度）'!$E$12*単年カーブ!$R$3+'単年（2027年度）'!$E$12*(1-単年カーブ!$R$3)*単年カーブ!Q2979)</f>
        <v>0</v>
      </c>
      <c r="G2979" s="47">
        <f t="shared" si="325"/>
        <v>0</v>
      </c>
      <c r="M2979">
        <f t="shared" si="326"/>
        <v>6</v>
      </c>
      <c r="N2979">
        <f>IF(OR(WEEKDAY(A2979)=1,WEEKDAY(A2979)=7,COUNTIF('2027祝日等（不使用）'!$A$1:$A$20,単年カーブ!A2979)=1),0,1)</f>
        <v>1</v>
      </c>
      <c r="O2979">
        <f t="shared" si="323"/>
        <v>48</v>
      </c>
      <c r="P2979">
        <f t="shared" si="327"/>
        <v>0</v>
      </c>
      <c r="Q2979">
        <f t="shared" si="328"/>
        <v>0</v>
      </c>
    </row>
    <row r="2980" spans="1:17" ht="19.5" x14ac:dyDescent="0.4">
      <c r="A2980" s="33">
        <f t="shared" si="322"/>
        <v>46540</v>
      </c>
      <c r="B2980" s="27" t="str">
        <f t="shared" si="324"/>
        <v>(水)</v>
      </c>
      <c r="C2980" s="34">
        <v>0</v>
      </c>
      <c r="D2980" s="16" t="s">
        <v>18</v>
      </c>
      <c r="E2980" s="35">
        <v>2.0833333333333332E-2</v>
      </c>
      <c r="F2980" s="50">
        <f>IF(COUNTIF('リスト（不使用）'!$A$5:$A$6,単年カーブ!$A$1),"希望数量入力ください",'単年（2027年度）'!$E$12*単年カーブ!$R$3+'単年（2027年度）'!$E$12*(1-単年カーブ!$R$3)*単年カーブ!Q2980)</f>
        <v>0</v>
      </c>
      <c r="G2980" s="47">
        <f t="shared" si="325"/>
        <v>0</v>
      </c>
      <c r="M2980">
        <f t="shared" si="326"/>
        <v>6</v>
      </c>
      <c r="N2980">
        <f>IF(OR(WEEKDAY(A2980)=1,WEEKDAY(A2980)=7,COUNTIF('2027祝日等（不使用）'!$A$1:$A$20,単年カーブ!A2980)=1),0,1)</f>
        <v>1</v>
      </c>
      <c r="O2980">
        <f t="shared" si="323"/>
        <v>1</v>
      </c>
      <c r="P2980">
        <f t="shared" si="327"/>
        <v>0</v>
      </c>
      <c r="Q2980">
        <f t="shared" si="328"/>
        <v>0</v>
      </c>
    </row>
    <row r="2981" spans="1:17" ht="19.5" x14ac:dyDescent="0.4">
      <c r="A2981" s="33">
        <f t="shared" si="322"/>
        <v>46540</v>
      </c>
      <c r="B2981" s="27" t="str">
        <f t="shared" si="324"/>
        <v>(水)</v>
      </c>
      <c r="C2981" s="34">
        <v>2.0833333333333332E-2</v>
      </c>
      <c r="D2981" s="16" t="s">
        <v>18</v>
      </c>
      <c r="E2981" s="35">
        <v>4.1666666666666664E-2</v>
      </c>
      <c r="F2981" s="50">
        <f>IF(COUNTIF('リスト（不使用）'!$A$5:$A$6,単年カーブ!$A$1),"希望数量入力ください",'単年（2027年度）'!$E$12*単年カーブ!$R$3+'単年（2027年度）'!$E$12*(1-単年カーブ!$R$3)*単年カーブ!Q2981)</f>
        <v>0</v>
      </c>
      <c r="G2981" s="47">
        <f t="shared" si="325"/>
        <v>0</v>
      </c>
      <c r="M2981">
        <f t="shared" si="326"/>
        <v>6</v>
      </c>
      <c r="N2981">
        <f>IF(OR(WEEKDAY(A2981)=1,WEEKDAY(A2981)=7,COUNTIF('2027祝日等（不使用）'!$A$1:$A$20,単年カーブ!A2981)=1),0,1)</f>
        <v>1</v>
      </c>
      <c r="O2981">
        <f t="shared" si="323"/>
        <v>2</v>
      </c>
      <c r="P2981">
        <f t="shared" si="327"/>
        <v>0</v>
      </c>
      <c r="Q2981">
        <f t="shared" si="328"/>
        <v>0</v>
      </c>
    </row>
    <row r="2982" spans="1:17" ht="19.5" x14ac:dyDescent="0.4">
      <c r="A2982" s="33">
        <f t="shared" si="322"/>
        <v>46540</v>
      </c>
      <c r="B2982" s="27" t="str">
        <f t="shared" si="324"/>
        <v>(水)</v>
      </c>
      <c r="C2982" s="34">
        <v>4.1666666666666664E-2</v>
      </c>
      <c r="D2982" s="16" t="s">
        <v>18</v>
      </c>
      <c r="E2982" s="35">
        <v>6.25E-2</v>
      </c>
      <c r="F2982" s="50">
        <f>IF(COUNTIF('リスト（不使用）'!$A$5:$A$6,単年カーブ!$A$1),"希望数量入力ください",'単年（2027年度）'!$E$12*単年カーブ!$R$3+'単年（2027年度）'!$E$12*(1-単年カーブ!$R$3)*単年カーブ!Q2982)</f>
        <v>0</v>
      </c>
      <c r="G2982" s="47">
        <f t="shared" si="325"/>
        <v>0</v>
      </c>
      <c r="M2982">
        <f t="shared" si="326"/>
        <v>6</v>
      </c>
      <c r="N2982">
        <f>IF(OR(WEEKDAY(A2982)=1,WEEKDAY(A2982)=7,COUNTIF('2027祝日等（不使用）'!$A$1:$A$20,単年カーブ!A2982)=1),0,1)</f>
        <v>1</v>
      </c>
      <c r="O2982">
        <f t="shared" si="323"/>
        <v>3</v>
      </c>
      <c r="P2982">
        <f t="shared" si="327"/>
        <v>0</v>
      </c>
      <c r="Q2982">
        <f t="shared" si="328"/>
        <v>0</v>
      </c>
    </row>
    <row r="2983" spans="1:17" ht="19.5" x14ac:dyDescent="0.4">
      <c r="A2983" s="33">
        <f t="shared" si="322"/>
        <v>46540</v>
      </c>
      <c r="B2983" s="27" t="str">
        <f t="shared" si="324"/>
        <v>(水)</v>
      </c>
      <c r="C2983" s="34">
        <v>6.25E-2</v>
      </c>
      <c r="D2983" s="16" t="s">
        <v>18</v>
      </c>
      <c r="E2983" s="35">
        <v>8.3333333333333301E-2</v>
      </c>
      <c r="F2983" s="50">
        <f>IF(COUNTIF('リスト（不使用）'!$A$5:$A$6,単年カーブ!$A$1),"希望数量入力ください",'単年（2027年度）'!$E$12*単年カーブ!$R$3+'単年（2027年度）'!$E$12*(1-単年カーブ!$R$3)*単年カーブ!Q2983)</f>
        <v>0</v>
      </c>
      <c r="G2983" s="47">
        <f t="shared" si="325"/>
        <v>0</v>
      </c>
      <c r="M2983">
        <f t="shared" si="326"/>
        <v>6</v>
      </c>
      <c r="N2983">
        <f>IF(OR(WEEKDAY(A2983)=1,WEEKDAY(A2983)=7,COUNTIF('2027祝日等（不使用）'!$A$1:$A$20,単年カーブ!A2983)=1),0,1)</f>
        <v>1</v>
      </c>
      <c r="O2983">
        <f t="shared" si="323"/>
        <v>4</v>
      </c>
      <c r="P2983">
        <f t="shared" si="327"/>
        <v>0</v>
      </c>
      <c r="Q2983">
        <f t="shared" si="328"/>
        <v>0</v>
      </c>
    </row>
    <row r="2984" spans="1:17" ht="19.5" x14ac:dyDescent="0.4">
      <c r="A2984" s="33">
        <f t="shared" si="322"/>
        <v>46540</v>
      </c>
      <c r="B2984" s="27" t="str">
        <f t="shared" si="324"/>
        <v>(水)</v>
      </c>
      <c r="C2984" s="34">
        <v>8.3333333333333301E-2</v>
      </c>
      <c r="D2984" s="16" t="s">
        <v>18</v>
      </c>
      <c r="E2984" s="35">
        <v>0.104166666666667</v>
      </c>
      <c r="F2984" s="50">
        <f>IF(COUNTIF('リスト（不使用）'!$A$5:$A$6,単年カーブ!$A$1),"希望数量入力ください",'単年（2027年度）'!$E$12*単年カーブ!$R$3+'単年（2027年度）'!$E$12*(1-単年カーブ!$R$3)*単年カーブ!Q2984)</f>
        <v>0</v>
      </c>
      <c r="G2984" s="47">
        <f t="shared" si="325"/>
        <v>0</v>
      </c>
      <c r="M2984">
        <f t="shared" si="326"/>
        <v>6</v>
      </c>
      <c r="N2984">
        <f>IF(OR(WEEKDAY(A2984)=1,WEEKDAY(A2984)=7,COUNTIF('2027祝日等（不使用）'!$A$1:$A$20,単年カーブ!A2984)=1),0,1)</f>
        <v>1</v>
      </c>
      <c r="O2984">
        <f t="shared" si="323"/>
        <v>5</v>
      </c>
      <c r="P2984">
        <f t="shared" si="327"/>
        <v>0</v>
      </c>
      <c r="Q2984">
        <f t="shared" si="328"/>
        <v>0</v>
      </c>
    </row>
    <row r="2985" spans="1:17" ht="19.5" x14ac:dyDescent="0.4">
      <c r="A2985" s="33">
        <f t="shared" si="322"/>
        <v>46540</v>
      </c>
      <c r="B2985" s="27" t="str">
        <f t="shared" si="324"/>
        <v>(水)</v>
      </c>
      <c r="C2985" s="34">
        <v>0.104166666666667</v>
      </c>
      <c r="D2985" s="16" t="s">
        <v>18</v>
      </c>
      <c r="E2985" s="35">
        <v>0.125</v>
      </c>
      <c r="F2985" s="50">
        <f>IF(COUNTIF('リスト（不使用）'!$A$5:$A$6,単年カーブ!$A$1),"希望数量入力ください",'単年（2027年度）'!$E$12*単年カーブ!$R$3+'単年（2027年度）'!$E$12*(1-単年カーブ!$R$3)*単年カーブ!Q2985)</f>
        <v>0</v>
      </c>
      <c r="G2985" s="47">
        <f t="shared" si="325"/>
        <v>0</v>
      </c>
      <c r="M2985">
        <f t="shared" si="326"/>
        <v>6</v>
      </c>
      <c r="N2985">
        <f>IF(OR(WEEKDAY(A2985)=1,WEEKDAY(A2985)=7,COUNTIF('2027祝日等（不使用）'!$A$1:$A$20,単年カーブ!A2985)=1),0,1)</f>
        <v>1</v>
      </c>
      <c r="O2985">
        <f t="shared" si="323"/>
        <v>6</v>
      </c>
      <c r="P2985">
        <f t="shared" si="327"/>
        <v>0</v>
      </c>
      <c r="Q2985">
        <f t="shared" si="328"/>
        <v>0</v>
      </c>
    </row>
    <row r="2986" spans="1:17" ht="19.5" x14ac:dyDescent="0.4">
      <c r="A2986" s="33">
        <f t="shared" si="322"/>
        <v>46540</v>
      </c>
      <c r="B2986" s="27" t="str">
        <f t="shared" si="324"/>
        <v>(水)</v>
      </c>
      <c r="C2986" s="34">
        <v>0.125</v>
      </c>
      <c r="D2986" s="16" t="s">
        <v>18</v>
      </c>
      <c r="E2986" s="35">
        <v>0.14583333333333301</v>
      </c>
      <c r="F2986" s="50">
        <f>IF(COUNTIF('リスト（不使用）'!$A$5:$A$6,単年カーブ!$A$1),"希望数量入力ください",'単年（2027年度）'!$E$12*単年カーブ!$R$3+'単年（2027年度）'!$E$12*(1-単年カーブ!$R$3)*単年カーブ!Q2986)</f>
        <v>0</v>
      </c>
      <c r="G2986" s="47">
        <f t="shared" si="325"/>
        <v>0</v>
      </c>
      <c r="M2986">
        <f t="shared" si="326"/>
        <v>6</v>
      </c>
      <c r="N2986">
        <f>IF(OR(WEEKDAY(A2986)=1,WEEKDAY(A2986)=7,COUNTIF('2027祝日等（不使用）'!$A$1:$A$20,単年カーブ!A2986)=1),0,1)</f>
        <v>1</v>
      </c>
      <c r="O2986">
        <f t="shared" si="323"/>
        <v>7</v>
      </c>
      <c r="P2986">
        <f t="shared" si="327"/>
        <v>0</v>
      </c>
      <c r="Q2986">
        <f t="shared" si="328"/>
        <v>0</v>
      </c>
    </row>
    <row r="2987" spans="1:17" ht="19.5" x14ac:dyDescent="0.4">
      <c r="A2987" s="33">
        <f t="shared" si="322"/>
        <v>46540</v>
      </c>
      <c r="B2987" s="27" t="str">
        <f t="shared" si="324"/>
        <v>(水)</v>
      </c>
      <c r="C2987" s="34">
        <v>0.14583333333333301</v>
      </c>
      <c r="D2987" s="16" t="s">
        <v>18</v>
      </c>
      <c r="E2987" s="35">
        <v>0.16666666666666699</v>
      </c>
      <c r="F2987" s="50">
        <f>IF(COUNTIF('リスト（不使用）'!$A$5:$A$6,単年カーブ!$A$1),"希望数量入力ください",'単年（2027年度）'!$E$12*単年カーブ!$R$3+'単年（2027年度）'!$E$12*(1-単年カーブ!$R$3)*単年カーブ!Q2987)</f>
        <v>0</v>
      </c>
      <c r="G2987" s="47">
        <f t="shared" si="325"/>
        <v>0</v>
      </c>
      <c r="M2987">
        <f t="shared" si="326"/>
        <v>6</v>
      </c>
      <c r="N2987">
        <f>IF(OR(WEEKDAY(A2987)=1,WEEKDAY(A2987)=7,COUNTIF('2027祝日等（不使用）'!$A$1:$A$20,単年カーブ!A2987)=1),0,1)</f>
        <v>1</v>
      </c>
      <c r="O2987">
        <f t="shared" si="323"/>
        <v>8</v>
      </c>
      <c r="P2987">
        <f t="shared" si="327"/>
        <v>0</v>
      </c>
      <c r="Q2987">
        <f t="shared" si="328"/>
        <v>0</v>
      </c>
    </row>
    <row r="2988" spans="1:17" ht="19.5" x14ac:dyDescent="0.4">
      <c r="A2988" s="33">
        <f t="shared" si="322"/>
        <v>46540</v>
      </c>
      <c r="B2988" s="27" t="str">
        <f t="shared" si="324"/>
        <v>(水)</v>
      </c>
      <c r="C2988" s="34">
        <v>0.16666666666666699</v>
      </c>
      <c r="D2988" s="16" t="s">
        <v>18</v>
      </c>
      <c r="E2988" s="35">
        <v>0.1875</v>
      </c>
      <c r="F2988" s="50">
        <f>IF(COUNTIF('リスト（不使用）'!$A$5:$A$6,単年カーブ!$A$1),"希望数量入力ください",'単年（2027年度）'!$E$12*単年カーブ!$R$3+'単年（2027年度）'!$E$12*(1-単年カーブ!$R$3)*単年カーブ!Q2988)</f>
        <v>0</v>
      </c>
      <c r="G2988" s="47">
        <f t="shared" si="325"/>
        <v>0</v>
      </c>
      <c r="M2988">
        <f t="shared" si="326"/>
        <v>6</v>
      </c>
      <c r="N2988">
        <f>IF(OR(WEEKDAY(A2988)=1,WEEKDAY(A2988)=7,COUNTIF('2027祝日等（不使用）'!$A$1:$A$20,単年カーブ!A2988)=1),0,1)</f>
        <v>1</v>
      </c>
      <c r="O2988">
        <f t="shared" si="323"/>
        <v>9</v>
      </c>
      <c r="P2988">
        <f t="shared" si="327"/>
        <v>0</v>
      </c>
      <c r="Q2988">
        <f t="shared" si="328"/>
        <v>0</v>
      </c>
    </row>
    <row r="2989" spans="1:17" ht="19.5" x14ac:dyDescent="0.4">
      <c r="A2989" s="33">
        <f t="shared" si="322"/>
        <v>46540</v>
      </c>
      <c r="B2989" s="27" t="str">
        <f t="shared" si="324"/>
        <v>(水)</v>
      </c>
      <c r="C2989" s="34">
        <v>0.1875</v>
      </c>
      <c r="D2989" s="16" t="s">
        <v>18</v>
      </c>
      <c r="E2989" s="35">
        <v>0.20833333333333301</v>
      </c>
      <c r="F2989" s="50">
        <f>IF(COUNTIF('リスト（不使用）'!$A$5:$A$6,単年カーブ!$A$1),"希望数量入力ください",'単年（2027年度）'!$E$12*単年カーブ!$R$3+'単年（2027年度）'!$E$12*(1-単年カーブ!$R$3)*単年カーブ!Q2989)</f>
        <v>0</v>
      </c>
      <c r="G2989" s="47">
        <f t="shared" si="325"/>
        <v>0</v>
      </c>
      <c r="M2989">
        <f t="shared" si="326"/>
        <v>6</v>
      </c>
      <c r="N2989">
        <f>IF(OR(WEEKDAY(A2989)=1,WEEKDAY(A2989)=7,COUNTIF('2027祝日等（不使用）'!$A$1:$A$20,単年カーブ!A2989)=1),0,1)</f>
        <v>1</v>
      </c>
      <c r="O2989">
        <f t="shared" si="323"/>
        <v>10</v>
      </c>
      <c r="P2989">
        <f t="shared" si="327"/>
        <v>0</v>
      </c>
      <c r="Q2989">
        <f t="shared" si="328"/>
        <v>0</v>
      </c>
    </row>
    <row r="2990" spans="1:17" ht="19.5" x14ac:dyDescent="0.4">
      <c r="A2990" s="33">
        <f t="shared" si="322"/>
        <v>46540</v>
      </c>
      <c r="B2990" s="27" t="str">
        <f t="shared" si="324"/>
        <v>(水)</v>
      </c>
      <c r="C2990" s="34">
        <v>0.20833333333333301</v>
      </c>
      <c r="D2990" s="16" t="s">
        <v>18</v>
      </c>
      <c r="E2990" s="35">
        <v>0.22916666666666699</v>
      </c>
      <c r="F2990" s="50">
        <f>IF(COUNTIF('リスト（不使用）'!$A$5:$A$6,単年カーブ!$A$1),"希望数量入力ください",'単年（2027年度）'!$E$12*単年カーブ!$R$3+'単年（2027年度）'!$E$12*(1-単年カーブ!$R$3)*単年カーブ!Q2990)</f>
        <v>0</v>
      </c>
      <c r="G2990" s="47">
        <f t="shared" si="325"/>
        <v>0</v>
      </c>
      <c r="M2990">
        <f t="shared" si="326"/>
        <v>6</v>
      </c>
      <c r="N2990">
        <f>IF(OR(WEEKDAY(A2990)=1,WEEKDAY(A2990)=7,COUNTIF('2027祝日等（不使用）'!$A$1:$A$20,単年カーブ!A2990)=1),0,1)</f>
        <v>1</v>
      </c>
      <c r="O2990">
        <f t="shared" si="323"/>
        <v>11</v>
      </c>
      <c r="P2990">
        <f t="shared" si="327"/>
        <v>0</v>
      </c>
      <c r="Q2990">
        <f t="shared" si="328"/>
        <v>0</v>
      </c>
    </row>
    <row r="2991" spans="1:17" ht="19.5" x14ac:dyDescent="0.4">
      <c r="A2991" s="33">
        <f t="shared" si="322"/>
        <v>46540</v>
      </c>
      <c r="B2991" s="27" t="str">
        <f t="shared" si="324"/>
        <v>(水)</v>
      </c>
      <c r="C2991" s="34">
        <v>0.22916666666666699</v>
      </c>
      <c r="D2991" s="16" t="s">
        <v>18</v>
      </c>
      <c r="E2991" s="35">
        <v>0.25</v>
      </c>
      <c r="F2991" s="50">
        <f>IF(COUNTIF('リスト（不使用）'!$A$5:$A$6,単年カーブ!$A$1),"希望数量入力ください",'単年（2027年度）'!$E$12*単年カーブ!$R$3+'単年（2027年度）'!$E$12*(1-単年カーブ!$R$3)*単年カーブ!Q2991)</f>
        <v>0</v>
      </c>
      <c r="G2991" s="47">
        <f t="shared" si="325"/>
        <v>0</v>
      </c>
      <c r="M2991">
        <f t="shared" si="326"/>
        <v>6</v>
      </c>
      <c r="N2991">
        <f>IF(OR(WEEKDAY(A2991)=1,WEEKDAY(A2991)=7,COUNTIF('2027祝日等（不使用）'!$A$1:$A$20,単年カーブ!A2991)=1),0,1)</f>
        <v>1</v>
      </c>
      <c r="O2991">
        <f t="shared" si="323"/>
        <v>12</v>
      </c>
      <c r="P2991">
        <f t="shared" si="327"/>
        <v>0</v>
      </c>
      <c r="Q2991">
        <f t="shared" si="328"/>
        <v>0</v>
      </c>
    </row>
    <row r="2992" spans="1:17" ht="19.5" x14ac:dyDescent="0.4">
      <c r="A2992" s="33">
        <f t="shared" si="322"/>
        <v>46540</v>
      </c>
      <c r="B2992" s="27" t="str">
        <f t="shared" si="324"/>
        <v>(水)</v>
      </c>
      <c r="C2992" s="34">
        <v>0.25</v>
      </c>
      <c r="D2992" s="16" t="s">
        <v>18</v>
      </c>
      <c r="E2992" s="35">
        <v>0.27083333333333298</v>
      </c>
      <c r="F2992" s="50">
        <f>IF(COUNTIF('リスト（不使用）'!$A$5:$A$6,単年カーブ!$A$1),"希望数量入力ください",'単年（2027年度）'!$E$12*単年カーブ!$R$3+'単年（2027年度）'!$E$12*(1-単年カーブ!$R$3)*単年カーブ!Q2992)</f>
        <v>0</v>
      </c>
      <c r="G2992" s="47">
        <f t="shared" si="325"/>
        <v>0</v>
      </c>
      <c r="M2992">
        <f t="shared" si="326"/>
        <v>6</v>
      </c>
      <c r="N2992">
        <f>IF(OR(WEEKDAY(A2992)=1,WEEKDAY(A2992)=7,COUNTIF('2027祝日等（不使用）'!$A$1:$A$20,単年カーブ!A2992)=1),0,1)</f>
        <v>1</v>
      </c>
      <c r="O2992">
        <f t="shared" si="323"/>
        <v>13</v>
      </c>
      <c r="P2992">
        <f t="shared" si="327"/>
        <v>0</v>
      </c>
      <c r="Q2992">
        <f t="shared" si="328"/>
        <v>0</v>
      </c>
    </row>
    <row r="2993" spans="1:17" ht="19.5" x14ac:dyDescent="0.4">
      <c r="A2993" s="33">
        <f t="shared" si="322"/>
        <v>46540</v>
      </c>
      <c r="B2993" s="27" t="str">
        <f t="shared" si="324"/>
        <v>(水)</v>
      </c>
      <c r="C2993" s="34">
        <v>0.27083333333333298</v>
      </c>
      <c r="D2993" s="16" t="s">
        <v>18</v>
      </c>
      <c r="E2993" s="35">
        <v>0.29166666666666702</v>
      </c>
      <c r="F2993" s="50">
        <f>IF(COUNTIF('リスト（不使用）'!$A$5:$A$6,単年カーブ!$A$1),"希望数量入力ください",'単年（2027年度）'!$E$12*単年カーブ!$R$3+'単年（2027年度）'!$E$12*(1-単年カーブ!$R$3)*単年カーブ!Q2993)</f>
        <v>0</v>
      </c>
      <c r="G2993" s="47">
        <f t="shared" si="325"/>
        <v>0</v>
      </c>
      <c r="M2993">
        <f t="shared" si="326"/>
        <v>6</v>
      </c>
      <c r="N2993">
        <f>IF(OR(WEEKDAY(A2993)=1,WEEKDAY(A2993)=7,COUNTIF('2027祝日等（不使用）'!$A$1:$A$20,単年カーブ!A2993)=1),0,1)</f>
        <v>1</v>
      </c>
      <c r="O2993">
        <f t="shared" si="323"/>
        <v>14</v>
      </c>
      <c r="P2993">
        <f t="shared" si="327"/>
        <v>0</v>
      </c>
      <c r="Q2993">
        <f t="shared" si="328"/>
        <v>0</v>
      </c>
    </row>
    <row r="2994" spans="1:17" ht="19.5" x14ac:dyDescent="0.4">
      <c r="A2994" s="33">
        <f t="shared" si="322"/>
        <v>46540</v>
      </c>
      <c r="B2994" s="27" t="str">
        <f t="shared" si="324"/>
        <v>(水)</v>
      </c>
      <c r="C2994" s="34">
        <v>0.29166666666666702</v>
      </c>
      <c r="D2994" s="16" t="s">
        <v>18</v>
      </c>
      <c r="E2994" s="35">
        <v>0.3125</v>
      </c>
      <c r="F2994" s="50">
        <f>IF(COUNTIF('リスト（不使用）'!$A$5:$A$6,単年カーブ!$A$1),"希望数量入力ください",'単年（2027年度）'!$E$12*単年カーブ!$R$3+'単年（2027年度）'!$E$12*(1-単年カーブ!$R$3)*単年カーブ!Q2994)</f>
        <v>0</v>
      </c>
      <c r="G2994" s="47">
        <f t="shared" si="325"/>
        <v>0</v>
      </c>
      <c r="M2994">
        <f t="shared" si="326"/>
        <v>6</v>
      </c>
      <c r="N2994">
        <f>IF(OR(WEEKDAY(A2994)=1,WEEKDAY(A2994)=7,COUNTIF('2027祝日等（不使用）'!$A$1:$A$20,単年カーブ!A2994)=1),0,1)</f>
        <v>1</v>
      </c>
      <c r="O2994">
        <f t="shared" si="323"/>
        <v>15</v>
      </c>
      <c r="P2994">
        <f t="shared" si="327"/>
        <v>0</v>
      </c>
      <c r="Q2994">
        <f t="shared" si="328"/>
        <v>0</v>
      </c>
    </row>
    <row r="2995" spans="1:17" ht="19.5" x14ac:dyDescent="0.4">
      <c r="A2995" s="33">
        <f t="shared" si="322"/>
        <v>46540</v>
      </c>
      <c r="B2995" s="27" t="str">
        <f t="shared" si="324"/>
        <v>(水)</v>
      </c>
      <c r="C2995" s="34">
        <v>0.3125</v>
      </c>
      <c r="D2995" s="16" t="s">
        <v>18</v>
      </c>
      <c r="E2995" s="35">
        <v>0.33333333333333298</v>
      </c>
      <c r="F2995" s="50">
        <f>IF(COUNTIF('リスト（不使用）'!$A$5:$A$6,単年カーブ!$A$1),"希望数量入力ください",'単年（2027年度）'!$E$12*単年カーブ!$R$3+'単年（2027年度）'!$E$12*(1-単年カーブ!$R$3)*単年カーブ!Q2995)</f>
        <v>0</v>
      </c>
      <c r="G2995" s="47">
        <f t="shared" si="325"/>
        <v>0</v>
      </c>
      <c r="M2995">
        <f t="shared" si="326"/>
        <v>6</v>
      </c>
      <c r="N2995">
        <f>IF(OR(WEEKDAY(A2995)=1,WEEKDAY(A2995)=7,COUNTIF('2027祝日等（不使用）'!$A$1:$A$20,単年カーブ!A2995)=1),0,1)</f>
        <v>1</v>
      </c>
      <c r="O2995">
        <f t="shared" si="323"/>
        <v>16</v>
      </c>
      <c r="P2995">
        <f t="shared" si="327"/>
        <v>0</v>
      </c>
      <c r="Q2995">
        <f t="shared" si="328"/>
        <v>0</v>
      </c>
    </row>
    <row r="2996" spans="1:17" ht="19.5" x14ac:dyDescent="0.4">
      <c r="A2996" s="33">
        <f t="shared" ref="A2996:A3059" si="329">A2948+1</f>
        <v>46540</v>
      </c>
      <c r="B2996" s="27" t="str">
        <f t="shared" si="324"/>
        <v>(水)</v>
      </c>
      <c r="C2996" s="34">
        <v>0.33333333333333298</v>
      </c>
      <c r="D2996" s="16" t="s">
        <v>18</v>
      </c>
      <c r="E2996" s="35">
        <v>0.35416666666666702</v>
      </c>
      <c r="F2996" s="50">
        <f>IF(COUNTIF('リスト（不使用）'!$A$5:$A$6,単年カーブ!$A$1),"希望数量入力ください",'単年（2027年度）'!$E$12*単年カーブ!$R$3+'単年（2027年度）'!$E$12*(1-単年カーブ!$R$3)*単年カーブ!Q2996)</f>
        <v>0</v>
      </c>
      <c r="G2996" s="47">
        <f t="shared" si="325"/>
        <v>0</v>
      </c>
      <c r="M2996">
        <f t="shared" si="326"/>
        <v>6</v>
      </c>
      <c r="N2996">
        <f>IF(OR(WEEKDAY(A2996)=1,WEEKDAY(A2996)=7,COUNTIF('2027祝日等（不使用）'!$A$1:$A$20,単年カーブ!A2996)=1),0,1)</f>
        <v>1</v>
      </c>
      <c r="O2996">
        <f t="shared" ref="O2996:O3059" si="330">O2948</f>
        <v>17</v>
      </c>
      <c r="P2996">
        <f t="shared" si="327"/>
        <v>1</v>
      </c>
      <c r="Q2996">
        <f t="shared" si="328"/>
        <v>1</v>
      </c>
    </row>
    <row r="2997" spans="1:17" ht="19.5" x14ac:dyDescent="0.4">
      <c r="A2997" s="33">
        <f t="shared" si="329"/>
        <v>46540</v>
      </c>
      <c r="B2997" s="27" t="str">
        <f t="shared" si="324"/>
        <v>(水)</v>
      </c>
      <c r="C2997" s="34">
        <v>0.35416666666666702</v>
      </c>
      <c r="D2997" s="16" t="s">
        <v>18</v>
      </c>
      <c r="E2997" s="35">
        <v>0.375</v>
      </c>
      <c r="F2997" s="50">
        <f>IF(COUNTIF('リスト（不使用）'!$A$5:$A$6,単年カーブ!$A$1),"希望数量入力ください",'単年（2027年度）'!$E$12*単年カーブ!$R$3+'単年（2027年度）'!$E$12*(1-単年カーブ!$R$3)*単年カーブ!Q2997)</f>
        <v>0</v>
      </c>
      <c r="G2997" s="47">
        <f t="shared" si="325"/>
        <v>0</v>
      </c>
      <c r="M2997">
        <f t="shared" si="326"/>
        <v>6</v>
      </c>
      <c r="N2997">
        <f>IF(OR(WEEKDAY(A2997)=1,WEEKDAY(A2997)=7,COUNTIF('2027祝日等（不使用）'!$A$1:$A$20,単年カーブ!A2997)=1),0,1)</f>
        <v>1</v>
      </c>
      <c r="O2997">
        <f t="shared" si="330"/>
        <v>18</v>
      </c>
      <c r="P2997">
        <f t="shared" si="327"/>
        <v>1</v>
      </c>
      <c r="Q2997">
        <f t="shared" si="328"/>
        <v>1</v>
      </c>
    </row>
    <row r="2998" spans="1:17" ht="19.5" x14ac:dyDescent="0.4">
      <c r="A2998" s="33">
        <f t="shared" si="329"/>
        <v>46540</v>
      </c>
      <c r="B2998" s="27" t="str">
        <f t="shared" si="324"/>
        <v>(水)</v>
      </c>
      <c r="C2998" s="34">
        <v>0.375</v>
      </c>
      <c r="D2998" s="16" t="s">
        <v>18</v>
      </c>
      <c r="E2998" s="35">
        <v>0.39583333333333298</v>
      </c>
      <c r="F2998" s="50">
        <f>IF(COUNTIF('リスト（不使用）'!$A$5:$A$6,単年カーブ!$A$1),"希望数量入力ください",'単年（2027年度）'!$E$12*単年カーブ!$R$3+'単年（2027年度）'!$E$12*(1-単年カーブ!$R$3)*単年カーブ!Q2998)</f>
        <v>0</v>
      </c>
      <c r="G2998" s="47">
        <f t="shared" si="325"/>
        <v>0</v>
      </c>
      <c r="M2998">
        <f t="shared" si="326"/>
        <v>6</v>
      </c>
      <c r="N2998">
        <f>IF(OR(WEEKDAY(A2998)=1,WEEKDAY(A2998)=7,COUNTIF('2027祝日等（不使用）'!$A$1:$A$20,単年カーブ!A2998)=1),0,1)</f>
        <v>1</v>
      </c>
      <c r="O2998">
        <f t="shared" si="330"/>
        <v>19</v>
      </c>
      <c r="P2998">
        <f t="shared" si="327"/>
        <v>1</v>
      </c>
      <c r="Q2998">
        <f t="shared" si="328"/>
        <v>1</v>
      </c>
    </row>
    <row r="2999" spans="1:17" ht="19.5" x14ac:dyDescent="0.4">
      <c r="A2999" s="33">
        <f t="shared" si="329"/>
        <v>46540</v>
      </c>
      <c r="B2999" s="27" t="str">
        <f t="shared" si="324"/>
        <v>(水)</v>
      </c>
      <c r="C2999" s="34">
        <v>0.39583333333333298</v>
      </c>
      <c r="D2999" s="16" t="s">
        <v>18</v>
      </c>
      <c r="E2999" s="35">
        <v>0.41666666666666702</v>
      </c>
      <c r="F2999" s="50">
        <f>IF(COUNTIF('リスト（不使用）'!$A$5:$A$6,単年カーブ!$A$1),"希望数量入力ください",'単年（2027年度）'!$E$12*単年カーブ!$R$3+'単年（2027年度）'!$E$12*(1-単年カーブ!$R$3)*単年カーブ!Q2999)</f>
        <v>0</v>
      </c>
      <c r="G2999" s="47">
        <f t="shared" si="325"/>
        <v>0</v>
      </c>
      <c r="M2999">
        <f t="shared" si="326"/>
        <v>6</v>
      </c>
      <c r="N2999">
        <f>IF(OR(WEEKDAY(A2999)=1,WEEKDAY(A2999)=7,COUNTIF('2027祝日等（不使用）'!$A$1:$A$20,単年カーブ!A2999)=1),0,1)</f>
        <v>1</v>
      </c>
      <c r="O2999">
        <f t="shared" si="330"/>
        <v>20</v>
      </c>
      <c r="P2999">
        <f t="shared" si="327"/>
        <v>1</v>
      </c>
      <c r="Q2999">
        <f t="shared" si="328"/>
        <v>1</v>
      </c>
    </row>
    <row r="3000" spans="1:17" ht="19.5" x14ac:dyDescent="0.4">
      <c r="A3000" s="33">
        <f t="shared" si="329"/>
        <v>46540</v>
      </c>
      <c r="B3000" s="27" t="str">
        <f t="shared" si="324"/>
        <v>(水)</v>
      </c>
      <c r="C3000" s="34">
        <v>0.41666666666666702</v>
      </c>
      <c r="D3000" s="16" t="s">
        <v>18</v>
      </c>
      <c r="E3000" s="35">
        <v>0.4375</v>
      </c>
      <c r="F3000" s="50">
        <f>IF(COUNTIF('リスト（不使用）'!$A$5:$A$6,単年カーブ!$A$1),"希望数量入力ください",'単年（2027年度）'!$E$12*単年カーブ!$R$3+'単年（2027年度）'!$E$12*(1-単年カーブ!$R$3)*単年カーブ!Q3000)</f>
        <v>0</v>
      </c>
      <c r="G3000" s="47">
        <f t="shared" si="325"/>
        <v>0</v>
      </c>
      <c r="M3000">
        <f t="shared" si="326"/>
        <v>6</v>
      </c>
      <c r="N3000">
        <f>IF(OR(WEEKDAY(A3000)=1,WEEKDAY(A3000)=7,COUNTIF('2027祝日等（不使用）'!$A$1:$A$20,単年カーブ!A3000)=1),0,1)</f>
        <v>1</v>
      </c>
      <c r="O3000">
        <f t="shared" si="330"/>
        <v>21</v>
      </c>
      <c r="P3000">
        <f t="shared" si="327"/>
        <v>1</v>
      </c>
      <c r="Q3000">
        <f t="shared" si="328"/>
        <v>1</v>
      </c>
    </row>
    <row r="3001" spans="1:17" ht="19.5" x14ac:dyDescent="0.4">
      <c r="A3001" s="33">
        <f t="shared" si="329"/>
        <v>46540</v>
      </c>
      <c r="B3001" s="27" t="str">
        <f t="shared" si="324"/>
        <v>(水)</v>
      </c>
      <c r="C3001" s="34">
        <v>0.4375</v>
      </c>
      <c r="D3001" s="16" t="s">
        <v>18</v>
      </c>
      <c r="E3001" s="35">
        <v>0.45833333333333298</v>
      </c>
      <c r="F3001" s="50">
        <f>IF(COUNTIF('リスト（不使用）'!$A$5:$A$6,単年カーブ!$A$1),"希望数量入力ください",'単年（2027年度）'!$E$12*単年カーブ!$R$3+'単年（2027年度）'!$E$12*(1-単年カーブ!$R$3)*単年カーブ!Q3001)</f>
        <v>0</v>
      </c>
      <c r="G3001" s="47">
        <f t="shared" si="325"/>
        <v>0</v>
      </c>
      <c r="M3001">
        <f t="shared" si="326"/>
        <v>6</v>
      </c>
      <c r="N3001">
        <f>IF(OR(WEEKDAY(A3001)=1,WEEKDAY(A3001)=7,COUNTIF('2027祝日等（不使用）'!$A$1:$A$20,単年カーブ!A3001)=1),0,1)</f>
        <v>1</v>
      </c>
      <c r="O3001">
        <f t="shared" si="330"/>
        <v>22</v>
      </c>
      <c r="P3001">
        <f t="shared" si="327"/>
        <v>1</v>
      </c>
      <c r="Q3001">
        <f t="shared" si="328"/>
        <v>1</v>
      </c>
    </row>
    <row r="3002" spans="1:17" ht="19.5" x14ac:dyDescent="0.4">
      <c r="A3002" s="33">
        <f t="shared" si="329"/>
        <v>46540</v>
      </c>
      <c r="B3002" s="27" t="str">
        <f t="shared" si="324"/>
        <v>(水)</v>
      </c>
      <c r="C3002" s="34">
        <v>0.45833333333333298</v>
      </c>
      <c r="D3002" s="16" t="s">
        <v>18</v>
      </c>
      <c r="E3002" s="35">
        <v>0.47916666666666702</v>
      </c>
      <c r="F3002" s="50">
        <f>IF(COUNTIF('リスト（不使用）'!$A$5:$A$6,単年カーブ!$A$1),"希望数量入力ください",'単年（2027年度）'!$E$12*単年カーブ!$R$3+'単年（2027年度）'!$E$12*(1-単年カーブ!$R$3)*単年カーブ!Q3002)</f>
        <v>0</v>
      </c>
      <c r="G3002" s="47">
        <f t="shared" si="325"/>
        <v>0</v>
      </c>
      <c r="M3002">
        <f t="shared" si="326"/>
        <v>6</v>
      </c>
      <c r="N3002">
        <f>IF(OR(WEEKDAY(A3002)=1,WEEKDAY(A3002)=7,COUNTIF('2027祝日等（不使用）'!$A$1:$A$20,単年カーブ!A3002)=1),0,1)</f>
        <v>1</v>
      </c>
      <c r="O3002">
        <f t="shared" si="330"/>
        <v>23</v>
      </c>
      <c r="P3002">
        <f t="shared" si="327"/>
        <v>1</v>
      </c>
      <c r="Q3002">
        <f t="shared" si="328"/>
        <v>1</v>
      </c>
    </row>
    <row r="3003" spans="1:17" ht="19.5" x14ac:dyDescent="0.4">
      <c r="A3003" s="33">
        <f t="shared" si="329"/>
        <v>46540</v>
      </c>
      <c r="B3003" s="27" t="str">
        <f t="shared" si="324"/>
        <v>(水)</v>
      </c>
      <c r="C3003" s="34">
        <v>0.47916666666666702</v>
      </c>
      <c r="D3003" s="16" t="s">
        <v>18</v>
      </c>
      <c r="E3003" s="35">
        <v>0.5</v>
      </c>
      <c r="F3003" s="50">
        <f>IF(COUNTIF('リスト（不使用）'!$A$5:$A$6,単年カーブ!$A$1),"希望数量入力ください",'単年（2027年度）'!$E$12*単年カーブ!$R$3+'単年（2027年度）'!$E$12*(1-単年カーブ!$R$3)*単年カーブ!Q3003)</f>
        <v>0</v>
      </c>
      <c r="G3003" s="47">
        <f t="shared" si="325"/>
        <v>0</v>
      </c>
      <c r="M3003">
        <f t="shared" si="326"/>
        <v>6</v>
      </c>
      <c r="N3003">
        <f>IF(OR(WEEKDAY(A3003)=1,WEEKDAY(A3003)=7,COUNTIF('2027祝日等（不使用）'!$A$1:$A$20,単年カーブ!A3003)=1),0,1)</f>
        <v>1</v>
      </c>
      <c r="O3003">
        <f t="shared" si="330"/>
        <v>24</v>
      </c>
      <c r="P3003">
        <f t="shared" si="327"/>
        <v>1</v>
      </c>
      <c r="Q3003">
        <f t="shared" si="328"/>
        <v>1</v>
      </c>
    </row>
    <row r="3004" spans="1:17" ht="19.5" x14ac:dyDescent="0.4">
      <c r="A3004" s="33">
        <f t="shared" si="329"/>
        <v>46540</v>
      </c>
      <c r="B3004" s="27" t="str">
        <f t="shared" si="324"/>
        <v>(水)</v>
      </c>
      <c r="C3004" s="34">
        <v>0.5</v>
      </c>
      <c r="D3004" s="16" t="s">
        <v>18</v>
      </c>
      <c r="E3004" s="35">
        <v>0.52083333333333304</v>
      </c>
      <c r="F3004" s="50">
        <f>IF(COUNTIF('リスト（不使用）'!$A$5:$A$6,単年カーブ!$A$1),"希望数量入力ください",'単年（2027年度）'!$E$12*単年カーブ!$R$3+'単年（2027年度）'!$E$12*(1-単年カーブ!$R$3)*単年カーブ!Q3004)</f>
        <v>0</v>
      </c>
      <c r="G3004" s="47">
        <f t="shared" si="325"/>
        <v>0</v>
      </c>
      <c r="M3004">
        <f t="shared" si="326"/>
        <v>6</v>
      </c>
      <c r="N3004">
        <f>IF(OR(WEEKDAY(A3004)=1,WEEKDAY(A3004)=7,COUNTIF('2027祝日等（不使用）'!$A$1:$A$20,単年カーブ!A3004)=1),0,1)</f>
        <v>1</v>
      </c>
      <c r="O3004">
        <f t="shared" si="330"/>
        <v>25</v>
      </c>
      <c r="P3004">
        <f t="shared" si="327"/>
        <v>1</v>
      </c>
      <c r="Q3004">
        <f t="shared" si="328"/>
        <v>1</v>
      </c>
    </row>
    <row r="3005" spans="1:17" ht="19.5" x14ac:dyDescent="0.4">
      <c r="A3005" s="33">
        <f t="shared" si="329"/>
        <v>46540</v>
      </c>
      <c r="B3005" s="27" t="str">
        <f t="shared" si="324"/>
        <v>(水)</v>
      </c>
      <c r="C3005" s="34">
        <v>0.52083333333333304</v>
      </c>
      <c r="D3005" s="16" t="s">
        <v>18</v>
      </c>
      <c r="E3005" s="35">
        <v>0.54166666666666696</v>
      </c>
      <c r="F3005" s="50">
        <f>IF(COUNTIF('リスト（不使用）'!$A$5:$A$6,単年カーブ!$A$1),"希望数量入力ください",'単年（2027年度）'!$E$12*単年カーブ!$R$3+'単年（2027年度）'!$E$12*(1-単年カーブ!$R$3)*単年カーブ!Q3005)</f>
        <v>0</v>
      </c>
      <c r="G3005" s="47">
        <f t="shared" si="325"/>
        <v>0</v>
      </c>
      <c r="M3005">
        <f t="shared" si="326"/>
        <v>6</v>
      </c>
      <c r="N3005">
        <f>IF(OR(WEEKDAY(A3005)=1,WEEKDAY(A3005)=7,COUNTIF('2027祝日等（不使用）'!$A$1:$A$20,単年カーブ!A3005)=1),0,1)</f>
        <v>1</v>
      </c>
      <c r="O3005">
        <f t="shared" si="330"/>
        <v>26</v>
      </c>
      <c r="P3005">
        <f t="shared" si="327"/>
        <v>1</v>
      </c>
      <c r="Q3005">
        <f t="shared" si="328"/>
        <v>1</v>
      </c>
    </row>
    <row r="3006" spans="1:17" ht="19.5" x14ac:dyDescent="0.4">
      <c r="A3006" s="33">
        <f t="shared" si="329"/>
        <v>46540</v>
      </c>
      <c r="B3006" s="27" t="str">
        <f t="shared" si="324"/>
        <v>(水)</v>
      </c>
      <c r="C3006" s="34">
        <v>0.54166666666666696</v>
      </c>
      <c r="D3006" s="16" t="s">
        <v>18</v>
      </c>
      <c r="E3006" s="35">
        <v>0.5625</v>
      </c>
      <c r="F3006" s="50">
        <f>IF(COUNTIF('リスト（不使用）'!$A$5:$A$6,単年カーブ!$A$1),"希望数量入力ください",'単年（2027年度）'!$E$12*単年カーブ!$R$3+'単年（2027年度）'!$E$12*(1-単年カーブ!$R$3)*単年カーブ!Q3006)</f>
        <v>0</v>
      </c>
      <c r="G3006" s="47">
        <f t="shared" si="325"/>
        <v>0</v>
      </c>
      <c r="M3006">
        <f t="shared" si="326"/>
        <v>6</v>
      </c>
      <c r="N3006">
        <f>IF(OR(WEEKDAY(A3006)=1,WEEKDAY(A3006)=7,COUNTIF('2027祝日等（不使用）'!$A$1:$A$20,単年カーブ!A3006)=1),0,1)</f>
        <v>1</v>
      </c>
      <c r="O3006">
        <f t="shared" si="330"/>
        <v>27</v>
      </c>
      <c r="P3006">
        <f t="shared" si="327"/>
        <v>1</v>
      </c>
      <c r="Q3006">
        <f t="shared" si="328"/>
        <v>1</v>
      </c>
    </row>
    <row r="3007" spans="1:17" ht="19.5" x14ac:dyDescent="0.4">
      <c r="A3007" s="33">
        <f t="shared" si="329"/>
        <v>46540</v>
      </c>
      <c r="B3007" s="27" t="str">
        <f t="shared" si="324"/>
        <v>(水)</v>
      </c>
      <c r="C3007" s="34">
        <v>0.5625</v>
      </c>
      <c r="D3007" s="16" t="s">
        <v>18</v>
      </c>
      <c r="E3007" s="35">
        <v>0.58333333333333304</v>
      </c>
      <c r="F3007" s="50">
        <f>IF(COUNTIF('リスト（不使用）'!$A$5:$A$6,単年カーブ!$A$1),"希望数量入力ください",'単年（2027年度）'!$E$12*単年カーブ!$R$3+'単年（2027年度）'!$E$12*(1-単年カーブ!$R$3)*単年カーブ!Q3007)</f>
        <v>0</v>
      </c>
      <c r="G3007" s="47">
        <f t="shared" si="325"/>
        <v>0</v>
      </c>
      <c r="M3007">
        <f t="shared" si="326"/>
        <v>6</v>
      </c>
      <c r="N3007">
        <f>IF(OR(WEEKDAY(A3007)=1,WEEKDAY(A3007)=7,COUNTIF('2027祝日等（不使用）'!$A$1:$A$20,単年カーブ!A3007)=1),0,1)</f>
        <v>1</v>
      </c>
      <c r="O3007">
        <f t="shared" si="330"/>
        <v>28</v>
      </c>
      <c r="P3007">
        <f t="shared" si="327"/>
        <v>1</v>
      </c>
      <c r="Q3007">
        <f t="shared" si="328"/>
        <v>1</v>
      </c>
    </row>
    <row r="3008" spans="1:17" ht="19.5" x14ac:dyDescent="0.4">
      <c r="A3008" s="33">
        <f t="shared" si="329"/>
        <v>46540</v>
      </c>
      <c r="B3008" s="27" t="str">
        <f t="shared" si="324"/>
        <v>(水)</v>
      </c>
      <c r="C3008" s="34">
        <v>0.58333333333333304</v>
      </c>
      <c r="D3008" s="16" t="s">
        <v>18</v>
      </c>
      <c r="E3008" s="35">
        <v>0.60416666666666696</v>
      </c>
      <c r="F3008" s="50">
        <f>IF(COUNTIF('リスト（不使用）'!$A$5:$A$6,単年カーブ!$A$1),"希望数量入力ください",'単年（2027年度）'!$E$12*単年カーブ!$R$3+'単年（2027年度）'!$E$12*(1-単年カーブ!$R$3)*単年カーブ!Q3008)</f>
        <v>0</v>
      </c>
      <c r="G3008" s="47">
        <f t="shared" si="325"/>
        <v>0</v>
      </c>
      <c r="M3008">
        <f t="shared" si="326"/>
        <v>6</v>
      </c>
      <c r="N3008">
        <f>IF(OR(WEEKDAY(A3008)=1,WEEKDAY(A3008)=7,COUNTIF('2027祝日等（不使用）'!$A$1:$A$20,単年カーブ!A3008)=1),0,1)</f>
        <v>1</v>
      </c>
      <c r="O3008">
        <f t="shared" si="330"/>
        <v>29</v>
      </c>
      <c r="P3008">
        <f t="shared" si="327"/>
        <v>1</v>
      </c>
      <c r="Q3008">
        <f t="shared" si="328"/>
        <v>1</v>
      </c>
    </row>
    <row r="3009" spans="1:17" ht="19.5" x14ac:dyDescent="0.4">
      <c r="A3009" s="33">
        <f t="shared" si="329"/>
        <v>46540</v>
      </c>
      <c r="B3009" s="27" t="str">
        <f t="shared" si="324"/>
        <v>(水)</v>
      </c>
      <c r="C3009" s="34">
        <v>0.60416666666666696</v>
      </c>
      <c r="D3009" s="16" t="s">
        <v>18</v>
      </c>
      <c r="E3009" s="35">
        <v>0.625</v>
      </c>
      <c r="F3009" s="50">
        <f>IF(COUNTIF('リスト（不使用）'!$A$5:$A$6,単年カーブ!$A$1),"希望数量入力ください",'単年（2027年度）'!$E$12*単年カーブ!$R$3+'単年（2027年度）'!$E$12*(1-単年カーブ!$R$3)*単年カーブ!Q3009)</f>
        <v>0</v>
      </c>
      <c r="G3009" s="47">
        <f t="shared" si="325"/>
        <v>0</v>
      </c>
      <c r="M3009">
        <f t="shared" si="326"/>
        <v>6</v>
      </c>
      <c r="N3009">
        <f>IF(OR(WEEKDAY(A3009)=1,WEEKDAY(A3009)=7,COUNTIF('2027祝日等（不使用）'!$A$1:$A$20,単年カーブ!A3009)=1),0,1)</f>
        <v>1</v>
      </c>
      <c r="O3009">
        <f t="shared" si="330"/>
        <v>30</v>
      </c>
      <c r="P3009">
        <f t="shared" si="327"/>
        <v>1</v>
      </c>
      <c r="Q3009">
        <f t="shared" si="328"/>
        <v>1</v>
      </c>
    </row>
    <row r="3010" spans="1:17" ht="19.5" x14ac:dyDescent="0.4">
      <c r="A3010" s="33">
        <f t="shared" si="329"/>
        <v>46540</v>
      </c>
      <c r="B3010" s="27" t="str">
        <f t="shared" si="324"/>
        <v>(水)</v>
      </c>
      <c r="C3010" s="34">
        <v>0.625</v>
      </c>
      <c r="D3010" s="16" t="s">
        <v>18</v>
      </c>
      <c r="E3010" s="35">
        <v>0.64583333333333304</v>
      </c>
      <c r="F3010" s="50">
        <f>IF(COUNTIF('リスト（不使用）'!$A$5:$A$6,単年カーブ!$A$1),"希望数量入力ください",'単年（2027年度）'!$E$12*単年カーブ!$R$3+'単年（2027年度）'!$E$12*(1-単年カーブ!$R$3)*単年カーブ!Q3010)</f>
        <v>0</v>
      </c>
      <c r="G3010" s="47">
        <f t="shared" si="325"/>
        <v>0</v>
      </c>
      <c r="M3010">
        <f t="shared" si="326"/>
        <v>6</v>
      </c>
      <c r="N3010">
        <f>IF(OR(WEEKDAY(A3010)=1,WEEKDAY(A3010)=7,COUNTIF('2027祝日等（不使用）'!$A$1:$A$20,単年カーブ!A3010)=1),0,1)</f>
        <v>1</v>
      </c>
      <c r="O3010">
        <f t="shared" si="330"/>
        <v>31</v>
      </c>
      <c r="P3010">
        <f t="shared" si="327"/>
        <v>1</v>
      </c>
      <c r="Q3010">
        <f t="shared" si="328"/>
        <v>1</v>
      </c>
    </row>
    <row r="3011" spans="1:17" ht="19.5" x14ac:dyDescent="0.4">
      <c r="A3011" s="33">
        <f t="shared" si="329"/>
        <v>46540</v>
      </c>
      <c r="B3011" s="27" t="str">
        <f t="shared" si="324"/>
        <v>(水)</v>
      </c>
      <c r="C3011" s="34">
        <v>0.64583333333333304</v>
      </c>
      <c r="D3011" s="16" t="s">
        <v>18</v>
      </c>
      <c r="E3011" s="35">
        <v>0.66666666666666696</v>
      </c>
      <c r="F3011" s="50">
        <f>IF(COUNTIF('リスト（不使用）'!$A$5:$A$6,単年カーブ!$A$1),"希望数量入力ください",'単年（2027年度）'!$E$12*単年カーブ!$R$3+'単年（2027年度）'!$E$12*(1-単年カーブ!$R$3)*単年カーブ!Q3011)</f>
        <v>0</v>
      </c>
      <c r="G3011" s="47">
        <f t="shared" si="325"/>
        <v>0</v>
      </c>
      <c r="M3011">
        <f t="shared" si="326"/>
        <v>6</v>
      </c>
      <c r="N3011">
        <f>IF(OR(WEEKDAY(A3011)=1,WEEKDAY(A3011)=7,COUNTIF('2027祝日等（不使用）'!$A$1:$A$20,単年カーブ!A3011)=1),0,1)</f>
        <v>1</v>
      </c>
      <c r="O3011">
        <f t="shared" si="330"/>
        <v>32</v>
      </c>
      <c r="P3011">
        <f t="shared" si="327"/>
        <v>1</v>
      </c>
      <c r="Q3011">
        <f t="shared" si="328"/>
        <v>1</v>
      </c>
    </row>
    <row r="3012" spans="1:17" ht="19.5" x14ac:dyDescent="0.4">
      <c r="A3012" s="33">
        <f t="shared" si="329"/>
        <v>46540</v>
      </c>
      <c r="B3012" s="27" t="str">
        <f t="shared" ref="B3012:B3075" si="331">TEXT(A3012,"(aaa)")</f>
        <v>(水)</v>
      </c>
      <c r="C3012" s="34">
        <v>0.66666666666666696</v>
      </c>
      <c r="D3012" s="16" t="s">
        <v>18</v>
      </c>
      <c r="E3012" s="35">
        <v>0.6875</v>
      </c>
      <c r="F3012" s="50">
        <f>IF(COUNTIF('リスト（不使用）'!$A$5:$A$6,単年カーブ!$A$1),"希望数量入力ください",'単年（2027年度）'!$E$12*単年カーブ!$R$3+'単年（2027年度）'!$E$12*(1-単年カーブ!$R$3)*単年カーブ!Q3012)</f>
        <v>0</v>
      </c>
      <c r="G3012" s="47">
        <f t="shared" ref="G3012:G3075" si="332">F3012/2</f>
        <v>0</v>
      </c>
      <c r="M3012">
        <f t="shared" ref="M3012:M3075" si="333">MONTH(A3012)</f>
        <v>6</v>
      </c>
      <c r="N3012">
        <f>IF(OR(WEEKDAY(A3012)=1,WEEKDAY(A3012)=7,COUNTIF('2027祝日等（不使用）'!$A$1:$A$20,単年カーブ!A3012)=1),0,1)</f>
        <v>1</v>
      </c>
      <c r="O3012">
        <f t="shared" si="330"/>
        <v>33</v>
      </c>
      <c r="P3012">
        <f t="shared" ref="P3012:P3075" si="334">IF(AND(O3012&gt;16,O3012&lt;41),1,0)</f>
        <v>1</v>
      </c>
      <c r="Q3012">
        <f t="shared" ref="Q3012:Q3075" si="335">P3012*N3012</f>
        <v>1</v>
      </c>
    </row>
    <row r="3013" spans="1:17" ht="19.5" x14ac:dyDescent="0.4">
      <c r="A3013" s="33">
        <f t="shared" si="329"/>
        <v>46540</v>
      </c>
      <c r="B3013" s="27" t="str">
        <f t="shared" si="331"/>
        <v>(水)</v>
      </c>
      <c r="C3013" s="34">
        <v>0.6875</v>
      </c>
      <c r="D3013" s="16" t="s">
        <v>18</v>
      </c>
      <c r="E3013" s="35">
        <v>0.70833333333333304</v>
      </c>
      <c r="F3013" s="50">
        <f>IF(COUNTIF('リスト（不使用）'!$A$5:$A$6,単年カーブ!$A$1),"希望数量入力ください",'単年（2027年度）'!$E$12*単年カーブ!$R$3+'単年（2027年度）'!$E$12*(1-単年カーブ!$R$3)*単年カーブ!Q3013)</f>
        <v>0</v>
      </c>
      <c r="G3013" s="47">
        <f t="shared" si="332"/>
        <v>0</v>
      </c>
      <c r="M3013">
        <f t="shared" si="333"/>
        <v>6</v>
      </c>
      <c r="N3013">
        <f>IF(OR(WEEKDAY(A3013)=1,WEEKDAY(A3013)=7,COUNTIF('2027祝日等（不使用）'!$A$1:$A$20,単年カーブ!A3013)=1),0,1)</f>
        <v>1</v>
      </c>
      <c r="O3013">
        <f t="shared" si="330"/>
        <v>34</v>
      </c>
      <c r="P3013">
        <f t="shared" si="334"/>
        <v>1</v>
      </c>
      <c r="Q3013">
        <f t="shared" si="335"/>
        <v>1</v>
      </c>
    </row>
    <row r="3014" spans="1:17" ht="19.5" x14ac:dyDescent="0.4">
      <c r="A3014" s="33">
        <f t="shared" si="329"/>
        <v>46540</v>
      </c>
      <c r="B3014" s="27" t="str">
        <f t="shared" si="331"/>
        <v>(水)</v>
      </c>
      <c r="C3014" s="34">
        <v>0.70833333333333304</v>
      </c>
      <c r="D3014" s="16" t="s">
        <v>18</v>
      </c>
      <c r="E3014" s="35">
        <v>0.72916666666666696</v>
      </c>
      <c r="F3014" s="50">
        <f>IF(COUNTIF('リスト（不使用）'!$A$5:$A$6,単年カーブ!$A$1),"希望数量入力ください",'単年（2027年度）'!$E$12*単年カーブ!$R$3+'単年（2027年度）'!$E$12*(1-単年カーブ!$R$3)*単年カーブ!Q3014)</f>
        <v>0</v>
      </c>
      <c r="G3014" s="47">
        <f t="shared" si="332"/>
        <v>0</v>
      </c>
      <c r="M3014">
        <f t="shared" si="333"/>
        <v>6</v>
      </c>
      <c r="N3014">
        <f>IF(OR(WEEKDAY(A3014)=1,WEEKDAY(A3014)=7,COUNTIF('2027祝日等（不使用）'!$A$1:$A$20,単年カーブ!A3014)=1),0,1)</f>
        <v>1</v>
      </c>
      <c r="O3014">
        <f t="shared" si="330"/>
        <v>35</v>
      </c>
      <c r="P3014">
        <f t="shared" si="334"/>
        <v>1</v>
      </c>
      <c r="Q3014">
        <f t="shared" si="335"/>
        <v>1</v>
      </c>
    </row>
    <row r="3015" spans="1:17" ht="19.5" x14ac:dyDescent="0.4">
      <c r="A3015" s="33">
        <f t="shared" si="329"/>
        <v>46540</v>
      </c>
      <c r="B3015" s="27" t="str">
        <f t="shared" si="331"/>
        <v>(水)</v>
      </c>
      <c r="C3015" s="34">
        <v>0.72916666666666696</v>
      </c>
      <c r="D3015" s="16" t="s">
        <v>18</v>
      </c>
      <c r="E3015" s="35">
        <v>0.75</v>
      </c>
      <c r="F3015" s="50">
        <f>IF(COUNTIF('リスト（不使用）'!$A$5:$A$6,単年カーブ!$A$1),"希望数量入力ください",'単年（2027年度）'!$E$12*単年カーブ!$R$3+'単年（2027年度）'!$E$12*(1-単年カーブ!$R$3)*単年カーブ!Q3015)</f>
        <v>0</v>
      </c>
      <c r="G3015" s="47">
        <f t="shared" si="332"/>
        <v>0</v>
      </c>
      <c r="M3015">
        <f t="shared" si="333"/>
        <v>6</v>
      </c>
      <c r="N3015">
        <f>IF(OR(WEEKDAY(A3015)=1,WEEKDAY(A3015)=7,COUNTIF('2027祝日等（不使用）'!$A$1:$A$20,単年カーブ!A3015)=1),0,1)</f>
        <v>1</v>
      </c>
      <c r="O3015">
        <f t="shared" si="330"/>
        <v>36</v>
      </c>
      <c r="P3015">
        <f t="shared" si="334"/>
        <v>1</v>
      </c>
      <c r="Q3015">
        <f t="shared" si="335"/>
        <v>1</v>
      </c>
    </row>
    <row r="3016" spans="1:17" ht="19.5" x14ac:dyDescent="0.4">
      <c r="A3016" s="33">
        <f t="shared" si="329"/>
        <v>46540</v>
      </c>
      <c r="B3016" s="27" t="str">
        <f t="shared" si="331"/>
        <v>(水)</v>
      </c>
      <c r="C3016" s="34">
        <v>0.75</v>
      </c>
      <c r="D3016" s="16" t="s">
        <v>18</v>
      </c>
      <c r="E3016" s="35">
        <v>0.77083333333333304</v>
      </c>
      <c r="F3016" s="50">
        <f>IF(COUNTIF('リスト（不使用）'!$A$5:$A$6,単年カーブ!$A$1),"希望数量入力ください",'単年（2027年度）'!$E$12*単年カーブ!$R$3+'単年（2027年度）'!$E$12*(1-単年カーブ!$R$3)*単年カーブ!Q3016)</f>
        <v>0</v>
      </c>
      <c r="G3016" s="47">
        <f t="shared" si="332"/>
        <v>0</v>
      </c>
      <c r="M3016">
        <f t="shared" si="333"/>
        <v>6</v>
      </c>
      <c r="N3016">
        <f>IF(OR(WEEKDAY(A3016)=1,WEEKDAY(A3016)=7,COUNTIF('2027祝日等（不使用）'!$A$1:$A$20,単年カーブ!A3016)=1),0,1)</f>
        <v>1</v>
      </c>
      <c r="O3016">
        <f t="shared" si="330"/>
        <v>37</v>
      </c>
      <c r="P3016">
        <f t="shared" si="334"/>
        <v>1</v>
      </c>
      <c r="Q3016">
        <f t="shared" si="335"/>
        <v>1</v>
      </c>
    </row>
    <row r="3017" spans="1:17" ht="19.5" x14ac:dyDescent="0.4">
      <c r="A3017" s="33">
        <f t="shared" si="329"/>
        <v>46540</v>
      </c>
      <c r="B3017" s="27" t="str">
        <f t="shared" si="331"/>
        <v>(水)</v>
      </c>
      <c r="C3017" s="34">
        <v>0.77083333333333304</v>
      </c>
      <c r="D3017" s="16" t="s">
        <v>18</v>
      </c>
      <c r="E3017" s="35">
        <v>0.79166666666666696</v>
      </c>
      <c r="F3017" s="50">
        <f>IF(COUNTIF('リスト（不使用）'!$A$5:$A$6,単年カーブ!$A$1),"希望数量入力ください",'単年（2027年度）'!$E$12*単年カーブ!$R$3+'単年（2027年度）'!$E$12*(1-単年カーブ!$R$3)*単年カーブ!Q3017)</f>
        <v>0</v>
      </c>
      <c r="G3017" s="47">
        <f t="shared" si="332"/>
        <v>0</v>
      </c>
      <c r="M3017">
        <f t="shared" si="333"/>
        <v>6</v>
      </c>
      <c r="N3017">
        <f>IF(OR(WEEKDAY(A3017)=1,WEEKDAY(A3017)=7,COUNTIF('2027祝日等（不使用）'!$A$1:$A$20,単年カーブ!A3017)=1),0,1)</f>
        <v>1</v>
      </c>
      <c r="O3017">
        <f t="shared" si="330"/>
        <v>38</v>
      </c>
      <c r="P3017">
        <f t="shared" si="334"/>
        <v>1</v>
      </c>
      <c r="Q3017">
        <f t="shared" si="335"/>
        <v>1</v>
      </c>
    </row>
    <row r="3018" spans="1:17" ht="19.5" x14ac:dyDescent="0.4">
      <c r="A3018" s="33">
        <f t="shared" si="329"/>
        <v>46540</v>
      </c>
      <c r="B3018" s="27" t="str">
        <f t="shared" si="331"/>
        <v>(水)</v>
      </c>
      <c r="C3018" s="34">
        <v>0.79166666666666696</v>
      </c>
      <c r="D3018" s="16" t="s">
        <v>18</v>
      </c>
      <c r="E3018" s="35">
        <v>0.8125</v>
      </c>
      <c r="F3018" s="50">
        <f>IF(COUNTIF('リスト（不使用）'!$A$5:$A$6,単年カーブ!$A$1),"希望数量入力ください",'単年（2027年度）'!$E$12*単年カーブ!$R$3+'単年（2027年度）'!$E$12*(1-単年カーブ!$R$3)*単年カーブ!Q3018)</f>
        <v>0</v>
      </c>
      <c r="G3018" s="47">
        <f t="shared" si="332"/>
        <v>0</v>
      </c>
      <c r="M3018">
        <f t="shared" si="333"/>
        <v>6</v>
      </c>
      <c r="N3018">
        <f>IF(OR(WEEKDAY(A3018)=1,WEEKDAY(A3018)=7,COUNTIF('2027祝日等（不使用）'!$A$1:$A$20,単年カーブ!A3018)=1),0,1)</f>
        <v>1</v>
      </c>
      <c r="O3018">
        <f t="shared" si="330"/>
        <v>39</v>
      </c>
      <c r="P3018">
        <f t="shared" si="334"/>
        <v>1</v>
      </c>
      <c r="Q3018">
        <f t="shared" si="335"/>
        <v>1</v>
      </c>
    </row>
    <row r="3019" spans="1:17" ht="19.5" x14ac:dyDescent="0.4">
      <c r="A3019" s="33">
        <f t="shared" si="329"/>
        <v>46540</v>
      </c>
      <c r="B3019" s="27" t="str">
        <f t="shared" si="331"/>
        <v>(水)</v>
      </c>
      <c r="C3019" s="34">
        <v>0.8125</v>
      </c>
      <c r="D3019" s="16" t="s">
        <v>18</v>
      </c>
      <c r="E3019" s="35">
        <v>0.83333333333333304</v>
      </c>
      <c r="F3019" s="50">
        <f>IF(COUNTIF('リスト（不使用）'!$A$5:$A$6,単年カーブ!$A$1),"希望数量入力ください",'単年（2027年度）'!$E$12*単年カーブ!$R$3+'単年（2027年度）'!$E$12*(1-単年カーブ!$R$3)*単年カーブ!Q3019)</f>
        <v>0</v>
      </c>
      <c r="G3019" s="47">
        <f t="shared" si="332"/>
        <v>0</v>
      </c>
      <c r="M3019">
        <f t="shared" si="333"/>
        <v>6</v>
      </c>
      <c r="N3019">
        <f>IF(OR(WEEKDAY(A3019)=1,WEEKDAY(A3019)=7,COUNTIF('2027祝日等（不使用）'!$A$1:$A$20,単年カーブ!A3019)=1),0,1)</f>
        <v>1</v>
      </c>
      <c r="O3019">
        <f t="shared" si="330"/>
        <v>40</v>
      </c>
      <c r="P3019">
        <f t="shared" si="334"/>
        <v>1</v>
      </c>
      <c r="Q3019">
        <f t="shared" si="335"/>
        <v>1</v>
      </c>
    </row>
    <row r="3020" spans="1:17" ht="19.5" x14ac:dyDescent="0.4">
      <c r="A3020" s="33">
        <f t="shared" si="329"/>
        <v>46540</v>
      </c>
      <c r="B3020" s="27" t="str">
        <f t="shared" si="331"/>
        <v>(水)</v>
      </c>
      <c r="C3020" s="34">
        <v>0.83333333333333304</v>
      </c>
      <c r="D3020" s="16" t="s">
        <v>18</v>
      </c>
      <c r="E3020" s="35">
        <v>0.85416666666666696</v>
      </c>
      <c r="F3020" s="50">
        <f>IF(COUNTIF('リスト（不使用）'!$A$5:$A$6,単年カーブ!$A$1),"希望数量入力ください",'単年（2027年度）'!$E$12*単年カーブ!$R$3+'単年（2027年度）'!$E$12*(1-単年カーブ!$R$3)*単年カーブ!Q3020)</f>
        <v>0</v>
      </c>
      <c r="G3020" s="47">
        <f t="shared" si="332"/>
        <v>0</v>
      </c>
      <c r="M3020">
        <f t="shared" si="333"/>
        <v>6</v>
      </c>
      <c r="N3020">
        <f>IF(OR(WEEKDAY(A3020)=1,WEEKDAY(A3020)=7,COUNTIF('2027祝日等（不使用）'!$A$1:$A$20,単年カーブ!A3020)=1),0,1)</f>
        <v>1</v>
      </c>
      <c r="O3020">
        <f t="shared" si="330"/>
        <v>41</v>
      </c>
      <c r="P3020">
        <f t="shared" si="334"/>
        <v>0</v>
      </c>
      <c r="Q3020">
        <f t="shared" si="335"/>
        <v>0</v>
      </c>
    </row>
    <row r="3021" spans="1:17" ht="19.5" x14ac:dyDescent="0.4">
      <c r="A3021" s="33">
        <f t="shared" si="329"/>
        <v>46540</v>
      </c>
      <c r="B3021" s="27" t="str">
        <f t="shared" si="331"/>
        <v>(水)</v>
      </c>
      <c r="C3021" s="34">
        <v>0.85416666666666696</v>
      </c>
      <c r="D3021" s="16" t="s">
        <v>18</v>
      </c>
      <c r="E3021" s="35">
        <v>0.875</v>
      </c>
      <c r="F3021" s="50">
        <f>IF(COUNTIF('リスト（不使用）'!$A$5:$A$6,単年カーブ!$A$1),"希望数量入力ください",'単年（2027年度）'!$E$12*単年カーブ!$R$3+'単年（2027年度）'!$E$12*(1-単年カーブ!$R$3)*単年カーブ!Q3021)</f>
        <v>0</v>
      </c>
      <c r="G3021" s="47">
        <f t="shared" si="332"/>
        <v>0</v>
      </c>
      <c r="M3021">
        <f t="shared" si="333"/>
        <v>6</v>
      </c>
      <c r="N3021">
        <f>IF(OR(WEEKDAY(A3021)=1,WEEKDAY(A3021)=7,COUNTIF('2027祝日等（不使用）'!$A$1:$A$20,単年カーブ!A3021)=1),0,1)</f>
        <v>1</v>
      </c>
      <c r="O3021">
        <f t="shared" si="330"/>
        <v>42</v>
      </c>
      <c r="P3021">
        <f t="shared" si="334"/>
        <v>0</v>
      </c>
      <c r="Q3021">
        <f t="shared" si="335"/>
        <v>0</v>
      </c>
    </row>
    <row r="3022" spans="1:17" ht="19.5" x14ac:dyDescent="0.4">
      <c r="A3022" s="33">
        <f t="shared" si="329"/>
        <v>46540</v>
      </c>
      <c r="B3022" s="27" t="str">
        <f t="shared" si="331"/>
        <v>(水)</v>
      </c>
      <c r="C3022" s="34">
        <v>0.875</v>
      </c>
      <c r="D3022" s="16" t="s">
        <v>18</v>
      </c>
      <c r="E3022" s="35">
        <v>0.89583333333333304</v>
      </c>
      <c r="F3022" s="50">
        <f>IF(COUNTIF('リスト（不使用）'!$A$5:$A$6,単年カーブ!$A$1),"希望数量入力ください",'単年（2027年度）'!$E$12*単年カーブ!$R$3+'単年（2027年度）'!$E$12*(1-単年カーブ!$R$3)*単年カーブ!Q3022)</f>
        <v>0</v>
      </c>
      <c r="G3022" s="47">
        <f t="shared" si="332"/>
        <v>0</v>
      </c>
      <c r="M3022">
        <f t="shared" si="333"/>
        <v>6</v>
      </c>
      <c r="N3022">
        <f>IF(OR(WEEKDAY(A3022)=1,WEEKDAY(A3022)=7,COUNTIF('2027祝日等（不使用）'!$A$1:$A$20,単年カーブ!A3022)=1),0,1)</f>
        <v>1</v>
      </c>
      <c r="O3022">
        <f t="shared" si="330"/>
        <v>43</v>
      </c>
      <c r="P3022">
        <f t="shared" si="334"/>
        <v>0</v>
      </c>
      <c r="Q3022">
        <f t="shared" si="335"/>
        <v>0</v>
      </c>
    </row>
    <row r="3023" spans="1:17" ht="19.5" x14ac:dyDescent="0.4">
      <c r="A3023" s="33">
        <f t="shared" si="329"/>
        <v>46540</v>
      </c>
      <c r="B3023" s="27" t="str">
        <f t="shared" si="331"/>
        <v>(水)</v>
      </c>
      <c r="C3023" s="34">
        <v>0.89583333333333304</v>
      </c>
      <c r="D3023" s="16" t="s">
        <v>18</v>
      </c>
      <c r="E3023" s="35">
        <v>0.91666666666666696</v>
      </c>
      <c r="F3023" s="50">
        <f>IF(COUNTIF('リスト（不使用）'!$A$5:$A$6,単年カーブ!$A$1),"希望数量入力ください",'単年（2027年度）'!$E$12*単年カーブ!$R$3+'単年（2027年度）'!$E$12*(1-単年カーブ!$R$3)*単年カーブ!Q3023)</f>
        <v>0</v>
      </c>
      <c r="G3023" s="47">
        <f t="shared" si="332"/>
        <v>0</v>
      </c>
      <c r="M3023">
        <f t="shared" si="333"/>
        <v>6</v>
      </c>
      <c r="N3023">
        <f>IF(OR(WEEKDAY(A3023)=1,WEEKDAY(A3023)=7,COUNTIF('2027祝日等（不使用）'!$A$1:$A$20,単年カーブ!A3023)=1),0,1)</f>
        <v>1</v>
      </c>
      <c r="O3023">
        <f t="shared" si="330"/>
        <v>44</v>
      </c>
      <c r="P3023">
        <f t="shared" si="334"/>
        <v>0</v>
      </c>
      <c r="Q3023">
        <f t="shared" si="335"/>
        <v>0</v>
      </c>
    </row>
    <row r="3024" spans="1:17" ht="19.5" x14ac:dyDescent="0.4">
      <c r="A3024" s="33">
        <f t="shared" si="329"/>
        <v>46540</v>
      </c>
      <c r="B3024" s="27" t="str">
        <f t="shared" si="331"/>
        <v>(水)</v>
      </c>
      <c r="C3024" s="34">
        <v>0.91666666666666696</v>
      </c>
      <c r="D3024" s="16" t="s">
        <v>18</v>
      </c>
      <c r="E3024" s="35">
        <v>0.9375</v>
      </c>
      <c r="F3024" s="50">
        <f>IF(COUNTIF('リスト（不使用）'!$A$5:$A$6,単年カーブ!$A$1),"希望数量入力ください",'単年（2027年度）'!$E$12*単年カーブ!$R$3+'単年（2027年度）'!$E$12*(1-単年カーブ!$R$3)*単年カーブ!Q3024)</f>
        <v>0</v>
      </c>
      <c r="G3024" s="47">
        <f t="shared" si="332"/>
        <v>0</v>
      </c>
      <c r="M3024">
        <f t="shared" si="333"/>
        <v>6</v>
      </c>
      <c r="N3024">
        <f>IF(OR(WEEKDAY(A3024)=1,WEEKDAY(A3024)=7,COUNTIF('2027祝日等（不使用）'!$A$1:$A$20,単年カーブ!A3024)=1),0,1)</f>
        <v>1</v>
      </c>
      <c r="O3024">
        <f t="shared" si="330"/>
        <v>45</v>
      </c>
      <c r="P3024">
        <f t="shared" si="334"/>
        <v>0</v>
      </c>
      <c r="Q3024">
        <f t="shared" si="335"/>
        <v>0</v>
      </c>
    </row>
    <row r="3025" spans="1:17" ht="19.5" x14ac:dyDescent="0.4">
      <c r="A3025" s="33">
        <f t="shared" si="329"/>
        <v>46540</v>
      </c>
      <c r="B3025" s="27" t="str">
        <f t="shared" si="331"/>
        <v>(水)</v>
      </c>
      <c r="C3025" s="34">
        <v>0.9375</v>
      </c>
      <c r="D3025" s="16" t="s">
        <v>18</v>
      </c>
      <c r="E3025" s="35">
        <v>0.95833333333333304</v>
      </c>
      <c r="F3025" s="50">
        <f>IF(COUNTIF('リスト（不使用）'!$A$5:$A$6,単年カーブ!$A$1),"希望数量入力ください",'単年（2027年度）'!$E$12*単年カーブ!$R$3+'単年（2027年度）'!$E$12*(1-単年カーブ!$R$3)*単年カーブ!Q3025)</f>
        <v>0</v>
      </c>
      <c r="G3025" s="47">
        <f t="shared" si="332"/>
        <v>0</v>
      </c>
      <c r="M3025">
        <f t="shared" si="333"/>
        <v>6</v>
      </c>
      <c r="N3025">
        <f>IF(OR(WEEKDAY(A3025)=1,WEEKDAY(A3025)=7,COUNTIF('2027祝日等（不使用）'!$A$1:$A$20,単年カーブ!A3025)=1),0,1)</f>
        <v>1</v>
      </c>
      <c r="O3025">
        <f t="shared" si="330"/>
        <v>46</v>
      </c>
      <c r="P3025">
        <f t="shared" si="334"/>
        <v>0</v>
      </c>
      <c r="Q3025">
        <f t="shared" si="335"/>
        <v>0</v>
      </c>
    </row>
    <row r="3026" spans="1:17" ht="19.5" x14ac:dyDescent="0.4">
      <c r="A3026" s="33">
        <f t="shared" si="329"/>
        <v>46540</v>
      </c>
      <c r="B3026" s="27" t="str">
        <f t="shared" si="331"/>
        <v>(水)</v>
      </c>
      <c r="C3026" s="34">
        <v>0.95833333333333304</v>
      </c>
      <c r="D3026" s="16" t="s">
        <v>18</v>
      </c>
      <c r="E3026" s="35">
        <v>0.97916666666666696</v>
      </c>
      <c r="F3026" s="50">
        <f>IF(COUNTIF('リスト（不使用）'!$A$5:$A$6,単年カーブ!$A$1),"希望数量入力ください",'単年（2027年度）'!$E$12*単年カーブ!$R$3+'単年（2027年度）'!$E$12*(1-単年カーブ!$R$3)*単年カーブ!Q3026)</f>
        <v>0</v>
      </c>
      <c r="G3026" s="47">
        <f t="shared" si="332"/>
        <v>0</v>
      </c>
      <c r="M3026">
        <f t="shared" si="333"/>
        <v>6</v>
      </c>
      <c r="N3026">
        <f>IF(OR(WEEKDAY(A3026)=1,WEEKDAY(A3026)=7,COUNTIF('2027祝日等（不使用）'!$A$1:$A$20,単年カーブ!A3026)=1),0,1)</f>
        <v>1</v>
      </c>
      <c r="O3026">
        <f t="shared" si="330"/>
        <v>47</v>
      </c>
      <c r="P3026">
        <f t="shared" si="334"/>
        <v>0</v>
      </c>
      <c r="Q3026">
        <f t="shared" si="335"/>
        <v>0</v>
      </c>
    </row>
    <row r="3027" spans="1:17" ht="19.5" x14ac:dyDescent="0.4">
      <c r="A3027" s="33">
        <f t="shared" si="329"/>
        <v>46540</v>
      </c>
      <c r="B3027" s="27" t="str">
        <f t="shared" si="331"/>
        <v>(水)</v>
      </c>
      <c r="C3027" s="34">
        <v>0.97916666666666696</v>
      </c>
      <c r="D3027" s="16" t="s">
        <v>18</v>
      </c>
      <c r="E3027" s="35" t="s">
        <v>17</v>
      </c>
      <c r="F3027" s="50">
        <f>IF(COUNTIF('リスト（不使用）'!$A$5:$A$6,単年カーブ!$A$1),"希望数量入力ください",'単年（2027年度）'!$E$12*単年カーブ!$R$3+'単年（2027年度）'!$E$12*(1-単年カーブ!$R$3)*単年カーブ!Q3027)</f>
        <v>0</v>
      </c>
      <c r="G3027" s="47">
        <f t="shared" si="332"/>
        <v>0</v>
      </c>
      <c r="M3027">
        <f t="shared" si="333"/>
        <v>6</v>
      </c>
      <c r="N3027">
        <f>IF(OR(WEEKDAY(A3027)=1,WEEKDAY(A3027)=7,COUNTIF('2027祝日等（不使用）'!$A$1:$A$20,単年カーブ!A3027)=1),0,1)</f>
        <v>1</v>
      </c>
      <c r="O3027">
        <f t="shared" si="330"/>
        <v>48</v>
      </c>
      <c r="P3027">
        <f t="shared" si="334"/>
        <v>0</v>
      </c>
      <c r="Q3027">
        <f t="shared" si="335"/>
        <v>0</v>
      </c>
    </row>
    <row r="3028" spans="1:17" ht="19.5" x14ac:dyDescent="0.4">
      <c r="A3028" s="33">
        <f t="shared" si="329"/>
        <v>46541</v>
      </c>
      <c r="B3028" s="27" t="str">
        <f t="shared" si="331"/>
        <v>(木)</v>
      </c>
      <c r="C3028" s="34">
        <v>0</v>
      </c>
      <c r="D3028" s="16" t="s">
        <v>18</v>
      </c>
      <c r="E3028" s="35">
        <v>2.0833333333333332E-2</v>
      </c>
      <c r="F3028" s="50">
        <f>IF(COUNTIF('リスト（不使用）'!$A$5:$A$6,単年カーブ!$A$1),"希望数量入力ください",'単年（2027年度）'!$E$12*単年カーブ!$R$3+'単年（2027年度）'!$E$12*(1-単年カーブ!$R$3)*単年カーブ!Q3028)</f>
        <v>0</v>
      </c>
      <c r="G3028" s="47">
        <f t="shared" si="332"/>
        <v>0</v>
      </c>
      <c r="M3028">
        <f t="shared" si="333"/>
        <v>6</v>
      </c>
      <c r="N3028">
        <f>IF(OR(WEEKDAY(A3028)=1,WEEKDAY(A3028)=7,COUNTIF('2027祝日等（不使用）'!$A$1:$A$20,単年カーブ!A3028)=1),0,1)</f>
        <v>1</v>
      </c>
      <c r="O3028">
        <f t="shared" si="330"/>
        <v>1</v>
      </c>
      <c r="P3028">
        <f t="shared" si="334"/>
        <v>0</v>
      </c>
      <c r="Q3028">
        <f t="shared" si="335"/>
        <v>0</v>
      </c>
    </row>
    <row r="3029" spans="1:17" ht="19.5" x14ac:dyDescent="0.4">
      <c r="A3029" s="33">
        <f t="shared" si="329"/>
        <v>46541</v>
      </c>
      <c r="B3029" s="27" t="str">
        <f t="shared" si="331"/>
        <v>(木)</v>
      </c>
      <c r="C3029" s="34">
        <v>2.0833333333333332E-2</v>
      </c>
      <c r="D3029" s="16" t="s">
        <v>18</v>
      </c>
      <c r="E3029" s="35">
        <v>4.1666666666666664E-2</v>
      </c>
      <c r="F3029" s="50">
        <f>IF(COUNTIF('リスト（不使用）'!$A$5:$A$6,単年カーブ!$A$1),"希望数量入力ください",'単年（2027年度）'!$E$12*単年カーブ!$R$3+'単年（2027年度）'!$E$12*(1-単年カーブ!$R$3)*単年カーブ!Q3029)</f>
        <v>0</v>
      </c>
      <c r="G3029" s="47">
        <f t="shared" si="332"/>
        <v>0</v>
      </c>
      <c r="M3029">
        <f t="shared" si="333"/>
        <v>6</v>
      </c>
      <c r="N3029">
        <f>IF(OR(WEEKDAY(A3029)=1,WEEKDAY(A3029)=7,COUNTIF('2027祝日等（不使用）'!$A$1:$A$20,単年カーブ!A3029)=1),0,1)</f>
        <v>1</v>
      </c>
      <c r="O3029">
        <f t="shared" si="330"/>
        <v>2</v>
      </c>
      <c r="P3029">
        <f t="shared" si="334"/>
        <v>0</v>
      </c>
      <c r="Q3029">
        <f t="shared" si="335"/>
        <v>0</v>
      </c>
    </row>
    <row r="3030" spans="1:17" ht="19.5" x14ac:dyDescent="0.4">
      <c r="A3030" s="33">
        <f t="shared" si="329"/>
        <v>46541</v>
      </c>
      <c r="B3030" s="27" t="str">
        <f t="shared" si="331"/>
        <v>(木)</v>
      </c>
      <c r="C3030" s="34">
        <v>4.1666666666666664E-2</v>
      </c>
      <c r="D3030" s="16" t="s">
        <v>18</v>
      </c>
      <c r="E3030" s="35">
        <v>6.25E-2</v>
      </c>
      <c r="F3030" s="50">
        <f>IF(COUNTIF('リスト（不使用）'!$A$5:$A$6,単年カーブ!$A$1),"希望数量入力ください",'単年（2027年度）'!$E$12*単年カーブ!$R$3+'単年（2027年度）'!$E$12*(1-単年カーブ!$R$3)*単年カーブ!Q3030)</f>
        <v>0</v>
      </c>
      <c r="G3030" s="47">
        <f t="shared" si="332"/>
        <v>0</v>
      </c>
      <c r="M3030">
        <f t="shared" si="333"/>
        <v>6</v>
      </c>
      <c r="N3030">
        <f>IF(OR(WEEKDAY(A3030)=1,WEEKDAY(A3030)=7,COUNTIF('2027祝日等（不使用）'!$A$1:$A$20,単年カーブ!A3030)=1),0,1)</f>
        <v>1</v>
      </c>
      <c r="O3030">
        <f t="shared" si="330"/>
        <v>3</v>
      </c>
      <c r="P3030">
        <f t="shared" si="334"/>
        <v>0</v>
      </c>
      <c r="Q3030">
        <f t="shared" si="335"/>
        <v>0</v>
      </c>
    </row>
    <row r="3031" spans="1:17" ht="19.5" x14ac:dyDescent="0.4">
      <c r="A3031" s="33">
        <f t="shared" si="329"/>
        <v>46541</v>
      </c>
      <c r="B3031" s="27" t="str">
        <f t="shared" si="331"/>
        <v>(木)</v>
      </c>
      <c r="C3031" s="34">
        <v>6.25E-2</v>
      </c>
      <c r="D3031" s="16" t="s">
        <v>18</v>
      </c>
      <c r="E3031" s="35">
        <v>8.3333333333333301E-2</v>
      </c>
      <c r="F3031" s="50">
        <f>IF(COUNTIF('リスト（不使用）'!$A$5:$A$6,単年カーブ!$A$1),"希望数量入力ください",'単年（2027年度）'!$E$12*単年カーブ!$R$3+'単年（2027年度）'!$E$12*(1-単年カーブ!$R$3)*単年カーブ!Q3031)</f>
        <v>0</v>
      </c>
      <c r="G3031" s="47">
        <f t="shared" si="332"/>
        <v>0</v>
      </c>
      <c r="M3031">
        <f t="shared" si="333"/>
        <v>6</v>
      </c>
      <c r="N3031">
        <f>IF(OR(WEEKDAY(A3031)=1,WEEKDAY(A3031)=7,COUNTIF('2027祝日等（不使用）'!$A$1:$A$20,単年カーブ!A3031)=1),0,1)</f>
        <v>1</v>
      </c>
      <c r="O3031">
        <f t="shared" si="330"/>
        <v>4</v>
      </c>
      <c r="P3031">
        <f t="shared" si="334"/>
        <v>0</v>
      </c>
      <c r="Q3031">
        <f t="shared" si="335"/>
        <v>0</v>
      </c>
    </row>
    <row r="3032" spans="1:17" ht="19.5" x14ac:dyDescent="0.4">
      <c r="A3032" s="33">
        <f t="shared" si="329"/>
        <v>46541</v>
      </c>
      <c r="B3032" s="27" t="str">
        <f t="shared" si="331"/>
        <v>(木)</v>
      </c>
      <c r="C3032" s="34">
        <v>8.3333333333333301E-2</v>
      </c>
      <c r="D3032" s="16" t="s">
        <v>18</v>
      </c>
      <c r="E3032" s="35">
        <v>0.104166666666667</v>
      </c>
      <c r="F3032" s="50">
        <f>IF(COUNTIF('リスト（不使用）'!$A$5:$A$6,単年カーブ!$A$1),"希望数量入力ください",'単年（2027年度）'!$E$12*単年カーブ!$R$3+'単年（2027年度）'!$E$12*(1-単年カーブ!$R$3)*単年カーブ!Q3032)</f>
        <v>0</v>
      </c>
      <c r="G3032" s="47">
        <f t="shared" si="332"/>
        <v>0</v>
      </c>
      <c r="M3032">
        <f t="shared" si="333"/>
        <v>6</v>
      </c>
      <c r="N3032">
        <f>IF(OR(WEEKDAY(A3032)=1,WEEKDAY(A3032)=7,COUNTIF('2027祝日等（不使用）'!$A$1:$A$20,単年カーブ!A3032)=1),0,1)</f>
        <v>1</v>
      </c>
      <c r="O3032">
        <f t="shared" si="330"/>
        <v>5</v>
      </c>
      <c r="P3032">
        <f t="shared" si="334"/>
        <v>0</v>
      </c>
      <c r="Q3032">
        <f t="shared" si="335"/>
        <v>0</v>
      </c>
    </row>
    <row r="3033" spans="1:17" ht="19.5" x14ac:dyDescent="0.4">
      <c r="A3033" s="33">
        <f t="shared" si="329"/>
        <v>46541</v>
      </c>
      <c r="B3033" s="27" t="str">
        <f t="shared" si="331"/>
        <v>(木)</v>
      </c>
      <c r="C3033" s="34">
        <v>0.104166666666667</v>
      </c>
      <c r="D3033" s="16" t="s">
        <v>18</v>
      </c>
      <c r="E3033" s="35">
        <v>0.125</v>
      </c>
      <c r="F3033" s="50">
        <f>IF(COUNTIF('リスト（不使用）'!$A$5:$A$6,単年カーブ!$A$1),"希望数量入力ください",'単年（2027年度）'!$E$12*単年カーブ!$R$3+'単年（2027年度）'!$E$12*(1-単年カーブ!$R$3)*単年カーブ!Q3033)</f>
        <v>0</v>
      </c>
      <c r="G3033" s="47">
        <f t="shared" si="332"/>
        <v>0</v>
      </c>
      <c r="M3033">
        <f t="shared" si="333"/>
        <v>6</v>
      </c>
      <c r="N3033">
        <f>IF(OR(WEEKDAY(A3033)=1,WEEKDAY(A3033)=7,COUNTIF('2027祝日等（不使用）'!$A$1:$A$20,単年カーブ!A3033)=1),0,1)</f>
        <v>1</v>
      </c>
      <c r="O3033">
        <f t="shared" si="330"/>
        <v>6</v>
      </c>
      <c r="P3033">
        <f t="shared" si="334"/>
        <v>0</v>
      </c>
      <c r="Q3033">
        <f t="shared" si="335"/>
        <v>0</v>
      </c>
    </row>
    <row r="3034" spans="1:17" ht="19.5" x14ac:dyDescent="0.4">
      <c r="A3034" s="33">
        <f t="shared" si="329"/>
        <v>46541</v>
      </c>
      <c r="B3034" s="27" t="str">
        <f t="shared" si="331"/>
        <v>(木)</v>
      </c>
      <c r="C3034" s="34">
        <v>0.125</v>
      </c>
      <c r="D3034" s="16" t="s">
        <v>18</v>
      </c>
      <c r="E3034" s="35">
        <v>0.14583333333333301</v>
      </c>
      <c r="F3034" s="50">
        <f>IF(COUNTIF('リスト（不使用）'!$A$5:$A$6,単年カーブ!$A$1),"希望数量入力ください",'単年（2027年度）'!$E$12*単年カーブ!$R$3+'単年（2027年度）'!$E$12*(1-単年カーブ!$R$3)*単年カーブ!Q3034)</f>
        <v>0</v>
      </c>
      <c r="G3034" s="47">
        <f t="shared" si="332"/>
        <v>0</v>
      </c>
      <c r="M3034">
        <f t="shared" si="333"/>
        <v>6</v>
      </c>
      <c r="N3034">
        <f>IF(OR(WEEKDAY(A3034)=1,WEEKDAY(A3034)=7,COUNTIF('2027祝日等（不使用）'!$A$1:$A$20,単年カーブ!A3034)=1),0,1)</f>
        <v>1</v>
      </c>
      <c r="O3034">
        <f t="shared" si="330"/>
        <v>7</v>
      </c>
      <c r="P3034">
        <f t="shared" si="334"/>
        <v>0</v>
      </c>
      <c r="Q3034">
        <f t="shared" si="335"/>
        <v>0</v>
      </c>
    </row>
    <row r="3035" spans="1:17" ht="19.5" x14ac:dyDescent="0.4">
      <c r="A3035" s="33">
        <f t="shared" si="329"/>
        <v>46541</v>
      </c>
      <c r="B3035" s="27" t="str">
        <f t="shared" si="331"/>
        <v>(木)</v>
      </c>
      <c r="C3035" s="34">
        <v>0.14583333333333301</v>
      </c>
      <c r="D3035" s="16" t="s">
        <v>18</v>
      </c>
      <c r="E3035" s="35">
        <v>0.16666666666666699</v>
      </c>
      <c r="F3035" s="50">
        <f>IF(COUNTIF('リスト（不使用）'!$A$5:$A$6,単年カーブ!$A$1),"希望数量入力ください",'単年（2027年度）'!$E$12*単年カーブ!$R$3+'単年（2027年度）'!$E$12*(1-単年カーブ!$R$3)*単年カーブ!Q3035)</f>
        <v>0</v>
      </c>
      <c r="G3035" s="47">
        <f t="shared" si="332"/>
        <v>0</v>
      </c>
      <c r="M3035">
        <f t="shared" si="333"/>
        <v>6</v>
      </c>
      <c r="N3035">
        <f>IF(OR(WEEKDAY(A3035)=1,WEEKDAY(A3035)=7,COUNTIF('2027祝日等（不使用）'!$A$1:$A$20,単年カーブ!A3035)=1),0,1)</f>
        <v>1</v>
      </c>
      <c r="O3035">
        <f t="shared" si="330"/>
        <v>8</v>
      </c>
      <c r="P3035">
        <f t="shared" si="334"/>
        <v>0</v>
      </c>
      <c r="Q3035">
        <f t="shared" si="335"/>
        <v>0</v>
      </c>
    </row>
    <row r="3036" spans="1:17" ht="19.5" x14ac:dyDescent="0.4">
      <c r="A3036" s="33">
        <f t="shared" si="329"/>
        <v>46541</v>
      </c>
      <c r="B3036" s="27" t="str">
        <f t="shared" si="331"/>
        <v>(木)</v>
      </c>
      <c r="C3036" s="34">
        <v>0.16666666666666699</v>
      </c>
      <c r="D3036" s="16" t="s">
        <v>18</v>
      </c>
      <c r="E3036" s="35">
        <v>0.1875</v>
      </c>
      <c r="F3036" s="50">
        <f>IF(COUNTIF('リスト（不使用）'!$A$5:$A$6,単年カーブ!$A$1),"希望数量入力ください",'単年（2027年度）'!$E$12*単年カーブ!$R$3+'単年（2027年度）'!$E$12*(1-単年カーブ!$R$3)*単年カーブ!Q3036)</f>
        <v>0</v>
      </c>
      <c r="G3036" s="47">
        <f t="shared" si="332"/>
        <v>0</v>
      </c>
      <c r="M3036">
        <f t="shared" si="333"/>
        <v>6</v>
      </c>
      <c r="N3036">
        <f>IF(OR(WEEKDAY(A3036)=1,WEEKDAY(A3036)=7,COUNTIF('2027祝日等（不使用）'!$A$1:$A$20,単年カーブ!A3036)=1),0,1)</f>
        <v>1</v>
      </c>
      <c r="O3036">
        <f t="shared" si="330"/>
        <v>9</v>
      </c>
      <c r="P3036">
        <f t="shared" si="334"/>
        <v>0</v>
      </c>
      <c r="Q3036">
        <f t="shared" si="335"/>
        <v>0</v>
      </c>
    </row>
    <row r="3037" spans="1:17" ht="19.5" x14ac:dyDescent="0.4">
      <c r="A3037" s="33">
        <f t="shared" si="329"/>
        <v>46541</v>
      </c>
      <c r="B3037" s="27" t="str">
        <f t="shared" si="331"/>
        <v>(木)</v>
      </c>
      <c r="C3037" s="34">
        <v>0.1875</v>
      </c>
      <c r="D3037" s="16" t="s">
        <v>18</v>
      </c>
      <c r="E3037" s="35">
        <v>0.20833333333333301</v>
      </c>
      <c r="F3037" s="50">
        <f>IF(COUNTIF('リスト（不使用）'!$A$5:$A$6,単年カーブ!$A$1),"希望数量入力ください",'単年（2027年度）'!$E$12*単年カーブ!$R$3+'単年（2027年度）'!$E$12*(1-単年カーブ!$R$3)*単年カーブ!Q3037)</f>
        <v>0</v>
      </c>
      <c r="G3037" s="47">
        <f t="shared" si="332"/>
        <v>0</v>
      </c>
      <c r="M3037">
        <f t="shared" si="333"/>
        <v>6</v>
      </c>
      <c r="N3037">
        <f>IF(OR(WEEKDAY(A3037)=1,WEEKDAY(A3037)=7,COUNTIF('2027祝日等（不使用）'!$A$1:$A$20,単年カーブ!A3037)=1),0,1)</f>
        <v>1</v>
      </c>
      <c r="O3037">
        <f t="shared" si="330"/>
        <v>10</v>
      </c>
      <c r="P3037">
        <f t="shared" si="334"/>
        <v>0</v>
      </c>
      <c r="Q3037">
        <f t="shared" si="335"/>
        <v>0</v>
      </c>
    </row>
    <row r="3038" spans="1:17" ht="19.5" x14ac:dyDescent="0.4">
      <c r="A3038" s="33">
        <f t="shared" si="329"/>
        <v>46541</v>
      </c>
      <c r="B3038" s="27" t="str">
        <f t="shared" si="331"/>
        <v>(木)</v>
      </c>
      <c r="C3038" s="34">
        <v>0.20833333333333301</v>
      </c>
      <c r="D3038" s="16" t="s">
        <v>18</v>
      </c>
      <c r="E3038" s="35">
        <v>0.22916666666666699</v>
      </c>
      <c r="F3038" s="50">
        <f>IF(COUNTIF('リスト（不使用）'!$A$5:$A$6,単年カーブ!$A$1),"希望数量入力ください",'単年（2027年度）'!$E$12*単年カーブ!$R$3+'単年（2027年度）'!$E$12*(1-単年カーブ!$R$3)*単年カーブ!Q3038)</f>
        <v>0</v>
      </c>
      <c r="G3038" s="47">
        <f t="shared" si="332"/>
        <v>0</v>
      </c>
      <c r="M3038">
        <f t="shared" si="333"/>
        <v>6</v>
      </c>
      <c r="N3038">
        <f>IF(OR(WEEKDAY(A3038)=1,WEEKDAY(A3038)=7,COUNTIF('2027祝日等（不使用）'!$A$1:$A$20,単年カーブ!A3038)=1),0,1)</f>
        <v>1</v>
      </c>
      <c r="O3038">
        <f t="shared" si="330"/>
        <v>11</v>
      </c>
      <c r="P3038">
        <f t="shared" si="334"/>
        <v>0</v>
      </c>
      <c r="Q3038">
        <f t="shared" si="335"/>
        <v>0</v>
      </c>
    </row>
    <row r="3039" spans="1:17" ht="19.5" x14ac:dyDescent="0.4">
      <c r="A3039" s="33">
        <f t="shared" si="329"/>
        <v>46541</v>
      </c>
      <c r="B3039" s="27" t="str">
        <f t="shared" si="331"/>
        <v>(木)</v>
      </c>
      <c r="C3039" s="34">
        <v>0.22916666666666699</v>
      </c>
      <c r="D3039" s="16" t="s">
        <v>18</v>
      </c>
      <c r="E3039" s="35">
        <v>0.25</v>
      </c>
      <c r="F3039" s="50">
        <f>IF(COUNTIF('リスト（不使用）'!$A$5:$A$6,単年カーブ!$A$1),"希望数量入力ください",'単年（2027年度）'!$E$12*単年カーブ!$R$3+'単年（2027年度）'!$E$12*(1-単年カーブ!$R$3)*単年カーブ!Q3039)</f>
        <v>0</v>
      </c>
      <c r="G3039" s="47">
        <f t="shared" si="332"/>
        <v>0</v>
      </c>
      <c r="M3039">
        <f t="shared" si="333"/>
        <v>6</v>
      </c>
      <c r="N3039">
        <f>IF(OR(WEEKDAY(A3039)=1,WEEKDAY(A3039)=7,COUNTIF('2027祝日等（不使用）'!$A$1:$A$20,単年カーブ!A3039)=1),0,1)</f>
        <v>1</v>
      </c>
      <c r="O3039">
        <f t="shared" si="330"/>
        <v>12</v>
      </c>
      <c r="P3039">
        <f t="shared" si="334"/>
        <v>0</v>
      </c>
      <c r="Q3039">
        <f t="shared" si="335"/>
        <v>0</v>
      </c>
    </row>
    <row r="3040" spans="1:17" ht="19.5" x14ac:dyDescent="0.4">
      <c r="A3040" s="33">
        <f t="shared" si="329"/>
        <v>46541</v>
      </c>
      <c r="B3040" s="27" t="str">
        <f t="shared" si="331"/>
        <v>(木)</v>
      </c>
      <c r="C3040" s="34">
        <v>0.25</v>
      </c>
      <c r="D3040" s="16" t="s">
        <v>18</v>
      </c>
      <c r="E3040" s="35">
        <v>0.27083333333333298</v>
      </c>
      <c r="F3040" s="50">
        <f>IF(COUNTIF('リスト（不使用）'!$A$5:$A$6,単年カーブ!$A$1),"希望数量入力ください",'単年（2027年度）'!$E$12*単年カーブ!$R$3+'単年（2027年度）'!$E$12*(1-単年カーブ!$R$3)*単年カーブ!Q3040)</f>
        <v>0</v>
      </c>
      <c r="G3040" s="47">
        <f t="shared" si="332"/>
        <v>0</v>
      </c>
      <c r="M3040">
        <f t="shared" si="333"/>
        <v>6</v>
      </c>
      <c r="N3040">
        <f>IF(OR(WEEKDAY(A3040)=1,WEEKDAY(A3040)=7,COUNTIF('2027祝日等（不使用）'!$A$1:$A$20,単年カーブ!A3040)=1),0,1)</f>
        <v>1</v>
      </c>
      <c r="O3040">
        <f t="shared" si="330"/>
        <v>13</v>
      </c>
      <c r="P3040">
        <f t="shared" si="334"/>
        <v>0</v>
      </c>
      <c r="Q3040">
        <f t="shared" si="335"/>
        <v>0</v>
      </c>
    </row>
    <row r="3041" spans="1:17" ht="19.5" x14ac:dyDescent="0.4">
      <c r="A3041" s="33">
        <f t="shared" si="329"/>
        <v>46541</v>
      </c>
      <c r="B3041" s="27" t="str">
        <f t="shared" si="331"/>
        <v>(木)</v>
      </c>
      <c r="C3041" s="34">
        <v>0.27083333333333298</v>
      </c>
      <c r="D3041" s="16" t="s">
        <v>18</v>
      </c>
      <c r="E3041" s="35">
        <v>0.29166666666666702</v>
      </c>
      <c r="F3041" s="50">
        <f>IF(COUNTIF('リスト（不使用）'!$A$5:$A$6,単年カーブ!$A$1),"希望数量入力ください",'単年（2027年度）'!$E$12*単年カーブ!$R$3+'単年（2027年度）'!$E$12*(1-単年カーブ!$R$3)*単年カーブ!Q3041)</f>
        <v>0</v>
      </c>
      <c r="G3041" s="47">
        <f t="shared" si="332"/>
        <v>0</v>
      </c>
      <c r="M3041">
        <f t="shared" si="333"/>
        <v>6</v>
      </c>
      <c r="N3041">
        <f>IF(OR(WEEKDAY(A3041)=1,WEEKDAY(A3041)=7,COUNTIF('2027祝日等（不使用）'!$A$1:$A$20,単年カーブ!A3041)=1),0,1)</f>
        <v>1</v>
      </c>
      <c r="O3041">
        <f t="shared" si="330"/>
        <v>14</v>
      </c>
      <c r="P3041">
        <f t="shared" si="334"/>
        <v>0</v>
      </c>
      <c r="Q3041">
        <f t="shared" si="335"/>
        <v>0</v>
      </c>
    </row>
    <row r="3042" spans="1:17" ht="19.5" x14ac:dyDescent="0.4">
      <c r="A3042" s="33">
        <f t="shared" si="329"/>
        <v>46541</v>
      </c>
      <c r="B3042" s="27" t="str">
        <f t="shared" si="331"/>
        <v>(木)</v>
      </c>
      <c r="C3042" s="34">
        <v>0.29166666666666702</v>
      </c>
      <c r="D3042" s="16" t="s">
        <v>18</v>
      </c>
      <c r="E3042" s="35">
        <v>0.3125</v>
      </c>
      <c r="F3042" s="50">
        <f>IF(COUNTIF('リスト（不使用）'!$A$5:$A$6,単年カーブ!$A$1),"希望数量入力ください",'単年（2027年度）'!$E$12*単年カーブ!$R$3+'単年（2027年度）'!$E$12*(1-単年カーブ!$R$3)*単年カーブ!Q3042)</f>
        <v>0</v>
      </c>
      <c r="G3042" s="47">
        <f t="shared" si="332"/>
        <v>0</v>
      </c>
      <c r="M3042">
        <f t="shared" si="333"/>
        <v>6</v>
      </c>
      <c r="N3042">
        <f>IF(OR(WEEKDAY(A3042)=1,WEEKDAY(A3042)=7,COUNTIF('2027祝日等（不使用）'!$A$1:$A$20,単年カーブ!A3042)=1),0,1)</f>
        <v>1</v>
      </c>
      <c r="O3042">
        <f t="shared" si="330"/>
        <v>15</v>
      </c>
      <c r="P3042">
        <f t="shared" si="334"/>
        <v>0</v>
      </c>
      <c r="Q3042">
        <f t="shared" si="335"/>
        <v>0</v>
      </c>
    </row>
    <row r="3043" spans="1:17" ht="19.5" x14ac:dyDescent="0.4">
      <c r="A3043" s="33">
        <f t="shared" si="329"/>
        <v>46541</v>
      </c>
      <c r="B3043" s="27" t="str">
        <f t="shared" si="331"/>
        <v>(木)</v>
      </c>
      <c r="C3043" s="34">
        <v>0.3125</v>
      </c>
      <c r="D3043" s="16" t="s">
        <v>18</v>
      </c>
      <c r="E3043" s="35">
        <v>0.33333333333333298</v>
      </c>
      <c r="F3043" s="50">
        <f>IF(COUNTIF('リスト（不使用）'!$A$5:$A$6,単年カーブ!$A$1),"希望数量入力ください",'単年（2027年度）'!$E$12*単年カーブ!$R$3+'単年（2027年度）'!$E$12*(1-単年カーブ!$R$3)*単年カーブ!Q3043)</f>
        <v>0</v>
      </c>
      <c r="G3043" s="47">
        <f t="shared" si="332"/>
        <v>0</v>
      </c>
      <c r="M3043">
        <f t="shared" si="333"/>
        <v>6</v>
      </c>
      <c r="N3043">
        <f>IF(OR(WEEKDAY(A3043)=1,WEEKDAY(A3043)=7,COUNTIF('2027祝日等（不使用）'!$A$1:$A$20,単年カーブ!A3043)=1),0,1)</f>
        <v>1</v>
      </c>
      <c r="O3043">
        <f t="shared" si="330"/>
        <v>16</v>
      </c>
      <c r="P3043">
        <f t="shared" si="334"/>
        <v>0</v>
      </c>
      <c r="Q3043">
        <f t="shared" si="335"/>
        <v>0</v>
      </c>
    </row>
    <row r="3044" spans="1:17" ht="19.5" x14ac:dyDescent="0.4">
      <c r="A3044" s="33">
        <f t="shared" si="329"/>
        <v>46541</v>
      </c>
      <c r="B3044" s="27" t="str">
        <f t="shared" si="331"/>
        <v>(木)</v>
      </c>
      <c r="C3044" s="34">
        <v>0.33333333333333298</v>
      </c>
      <c r="D3044" s="16" t="s">
        <v>18</v>
      </c>
      <c r="E3044" s="35">
        <v>0.35416666666666702</v>
      </c>
      <c r="F3044" s="50">
        <f>IF(COUNTIF('リスト（不使用）'!$A$5:$A$6,単年カーブ!$A$1),"希望数量入力ください",'単年（2027年度）'!$E$12*単年カーブ!$R$3+'単年（2027年度）'!$E$12*(1-単年カーブ!$R$3)*単年カーブ!Q3044)</f>
        <v>0</v>
      </c>
      <c r="G3044" s="47">
        <f t="shared" si="332"/>
        <v>0</v>
      </c>
      <c r="M3044">
        <f t="shared" si="333"/>
        <v>6</v>
      </c>
      <c r="N3044">
        <f>IF(OR(WEEKDAY(A3044)=1,WEEKDAY(A3044)=7,COUNTIF('2027祝日等（不使用）'!$A$1:$A$20,単年カーブ!A3044)=1),0,1)</f>
        <v>1</v>
      </c>
      <c r="O3044">
        <f t="shared" si="330"/>
        <v>17</v>
      </c>
      <c r="P3044">
        <f t="shared" si="334"/>
        <v>1</v>
      </c>
      <c r="Q3044">
        <f t="shared" si="335"/>
        <v>1</v>
      </c>
    </row>
    <row r="3045" spans="1:17" ht="19.5" x14ac:dyDescent="0.4">
      <c r="A3045" s="33">
        <f t="shared" si="329"/>
        <v>46541</v>
      </c>
      <c r="B3045" s="27" t="str">
        <f t="shared" si="331"/>
        <v>(木)</v>
      </c>
      <c r="C3045" s="34">
        <v>0.35416666666666702</v>
      </c>
      <c r="D3045" s="16" t="s">
        <v>18</v>
      </c>
      <c r="E3045" s="35">
        <v>0.375</v>
      </c>
      <c r="F3045" s="50">
        <f>IF(COUNTIF('リスト（不使用）'!$A$5:$A$6,単年カーブ!$A$1),"希望数量入力ください",'単年（2027年度）'!$E$12*単年カーブ!$R$3+'単年（2027年度）'!$E$12*(1-単年カーブ!$R$3)*単年カーブ!Q3045)</f>
        <v>0</v>
      </c>
      <c r="G3045" s="47">
        <f t="shared" si="332"/>
        <v>0</v>
      </c>
      <c r="M3045">
        <f t="shared" si="333"/>
        <v>6</v>
      </c>
      <c r="N3045">
        <f>IF(OR(WEEKDAY(A3045)=1,WEEKDAY(A3045)=7,COUNTIF('2027祝日等（不使用）'!$A$1:$A$20,単年カーブ!A3045)=1),0,1)</f>
        <v>1</v>
      </c>
      <c r="O3045">
        <f t="shared" si="330"/>
        <v>18</v>
      </c>
      <c r="P3045">
        <f t="shared" si="334"/>
        <v>1</v>
      </c>
      <c r="Q3045">
        <f t="shared" si="335"/>
        <v>1</v>
      </c>
    </row>
    <row r="3046" spans="1:17" ht="19.5" x14ac:dyDescent="0.4">
      <c r="A3046" s="33">
        <f t="shared" si="329"/>
        <v>46541</v>
      </c>
      <c r="B3046" s="27" t="str">
        <f t="shared" si="331"/>
        <v>(木)</v>
      </c>
      <c r="C3046" s="34">
        <v>0.375</v>
      </c>
      <c r="D3046" s="16" t="s">
        <v>18</v>
      </c>
      <c r="E3046" s="35">
        <v>0.39583333333333298</v>
      </c>
      <c r="F3046" s="50">
        <f>IF(COUNTIF('リスト（不使用）'!$A$5:$A$6,単年カーブ!$A$1),"希望数量入力ください",'単年（2027年度）'!$E$12*単年カーブ!$R$3+'単年（2027年度）'!$E$12*(1-単年カーブ!$R$3)*単年カーブ!Q3046)</f>
        <v>0</v>
      </c>
      <c r="G3046" s="47">
        <f t="shared" si="332"/>
        <v>0</v>
      </c>
      <c r="M3046">
        <f t="shared" si="333"/>
        <v>6</v>
      </c>
      <c r="N3046">
        <f>IF(OR(WEEKDAY(A3046)=1,WEEKDAY(A3046)=7,COUNTIF('2027祝日等（不使用）'!$A$1:$A$20,単年カーブ!A3046)=1),0,1)</f>
        <v>1</v>
      </c>
      <c r="O3046">
        <f t="shared" si="330"/>
        <v>19</v>
      </c>
      <c r="P3046">
        <f t="shared" si="334"/>
        <v>1</v>
      </c>
      <c r="Q3046">
        <f t="shared" si="335"/>
        <v>1</v>
      </c>
    </row>
    <row r="3047" spans="1:17" ht="19.5" x14ac:dyDescent="0.4">
      <c r="A3047" s="33">
        <f t="shared" si="329"/>
        <v>46541</v>
      </c>
      <c r="B3047" s="27" t="str">
        <f t="shared" si="331"/>
        <v>(木)</v>
      </c>
      <c r="C3047" s="34">
        <v>0.39583333333333298</v>
      </c>
      <c r="D3047" s="16" t="s">
        <v>18</v>
      </c>
      <c r="E3047" s="35">
        <v>0.41666666666666702</v>
      </c>
      <c r="F3047" s="50">
        <f>IF(COUNTIF('リスト（不使用）'!$A$5:$A$6,単年カーブ!$A$1),"希望数量入力ください",'単年（2027年度）'!$E$12*単年カーブ!$R$3+'単年（2027年度）'!$E$12*(1-単年カーブ!$R$3)*単年カーブ!Q3047)</f>
        <v>0</v>
      </c>
      <c r="G3047" s="47">
        <f t="shared" si="332"/>
        <v>0</v>
      </c>
      <c r="M3047">
        <f t="shared" si="333"/>
        <v>6</v>
      </c>
      <c r="N3047">
        <f>IF(OR(WEEKDAY(A3047)=1,WEEKDAY(A3047)=7,COUNTIF('2027祝日等（不使用）'!$A$1:$A$20,単年カーブ!A3047)=1),0,1)</f>
        <v>1</v>
      </c>
      <c r="O3047">
        <f t="shared" si="330"/>
        <v>20</v>
      </c>
      <c r="P3047">
        <f t="shared" si="334"/>
        <v>1</v>
      </c>
      <c r="Q3047">
        <f t="shared" si="335"/>
        <v>1</v>
      </c>
    </row>
    <row r="3048" spans="1:17" ht="19.5" x14ac:dyDescent="0.4">
      <c r="A3048" s="33">
        <f t="shared" si="329"/>
        <v>46541</v>
      </c>
      <c r="B3048" s="27" t="str">
        <f t="shared" si="331"/>
        <v>(木)</v>
      </c>
      <c r="C3048" s="34">
        <v>0.41666666666666702</v>
      </c>
      <c r="D3048" s="16" t="s">
        <v>18</v>
      </c>
      <c r="E3048" s="35">
        <v>0.4375</v>
      </c>
      <c r="F3048" s="50">
        <f>IF(COUNTIF('リスト（不使用）'!$A$5:$A$6,単年カーブ!$A$1),"希望数量入力ください",'単年（2027年度）'!$E$12*単年カーブ!$R$3+'単年（2027年度）'!$E$12*(1-単年カーブ!$R$3)*単年カーブ!Q3048)</f>
        <v>0</v>
      </c>
      <c r="G3048" s="47">
        <f t="shared" si="332"/>
        <v>0</v>
      </c>
      <c r="M3048">
        <f t="shared" si="333"/>
        <v>6</v>
      </c>
      <c r="N3048">
        <f>IF(OR(WEEKDAY(A3048)=1,WEEKDAY(A3048)=7,COUNTIF('2027祝日等（不使用）'!$A$1:$A$20,単年カーブ!A3048)=1),0,1)</f>
        <v>1</v>
      </c>
      <c r="O3048">
        <f t="shared" si="330"/>
        <v>21</v>
      </c>
      <c r="P3048">
        <f t="shared" si="334"/>
        <v>1</v>
      </c>
      <c r="Q3048">
        <f t="shared" si="335"/>
        <v>1</v>
      </c>
    </row>
    <row r="3049" spans="1:17" ht="19.5" x14ac:dyDescent="0.4">
      <c r="A3049" s="33">
        <f t="shared" si="329"/>
        <v>46541</v>
      </c>
      <c r="B3049" s="27" t="str">
        <f t="shared" si="331"/>
        <v>(木)</v>
      </c>
      <c r="C3049" s="34">
        <v>0.4375</v>
      </c>
      <c r="D3049" s="16" t="s">
        <v>18</v>
      </c>
      <c r="E3049" s="35">
        <v>0.45833333333333298</v>
      </c>
      <c r="F3049" s="50">
        <f>IF(COUNTIF('リスト（不使用）'!$A$5:$A$6,単年カーブ!$A$1),"希望数量入力ください",'単年（2027年度）'!$E$12*単年カーブ!$R$3+'単年（2027年度）'!$E$12*(1-単年カーブ!$R$3)*単年カーブ!Q3049)</f>
        <v>0</v>
      </c>
      <c r="G3049" s="47">
        <f t="shared" si="332"/>
        <v>0</v>
      </c>
      <c r="M3049">
        <f t="shared" si="333"/>
        <v>6</v>
      </c>
      <c r="N3049">
        <f>IF(OR(WEEKDAY(A3049)=1,WEEKDAY(A3049)=7,COUNTIF('2027祝日等（不使用）'!$A$1:$A$20,単年カーブ!A3049)=1),0,1)</f>
        <v>1</v>
      </c>
      <c r="O3049">
        <f t="shared" si="330"/>
        <v>22</v>
      </c>
      <c r="P3049">
        <f t="shared" si="334"/>
        <v>1</v>
      </c>
      <c r="Q3049">
        <f t="shared" si="335"/>
        <v>1</v>
      </c>
    </row>
    <row r="3050" spans="1:17" ht="19.5" x14ac:dyDescent="0.4">
      <c r="A3050" s="33">
        <f t="shared" si="329"/>
        <v>46541</v>
      </c>
      <c r="B3050" s="27" t="str">
        <f t="shared" si="331"/>
        <v>(木)</v>
      </c>
      <c r="C3050" s="34">
        <v>0.45833333333333298</v>
      </c>
      <c r="D3050" s="16" t="s">
        <v>18</v>
      </c>
      <c r="E3050" s="35">
        <v>0.47916666666666702</v>
      </c>
      <c r="F3050" s="50">
        <f>IF(COUNTIF('リスト（不使用）'!$A$5:$A$6,単年カーブ!$A$1),"希望数量入力ください",'単年（2027年度）'!$E$12*単年カーブ!$R$3+'単年（2027年度）'!$E$12*(1-単年カーブ!$R$3)*単年カーブ!Q3050)</f>
        <v>0</v>
      </c>
      <c r="G3050" s="47">
        <f t="shared" si="332"/>
        <v>0</v>
      </c>
      <c r="M3050">
        <f t="shared" si="333"/>
        <v>6</v>
      </c>
      <c r="N3050">
        <f>IF(OR(WEEKDAY(A3050)=1,WEEKDAY(A3050)=7,COUNTIF('2027祝日等（不使用）'!$A$1:$A$20,単年カーブ!A3050)=1),0,1)</f>
        <v>1</v>
      </c>
      <c r="O3050">
        <f t="shared" si="330"/>
        <v>23</v>
      </c>
      <c r="P3050">
        <f t="shared" si="334"/>
        <v>1</v>
      </c>
      <c r="Q3050">
        <f t="shared" si="335"/>
        <v>1</v>
      </c>
    </row>
    <row r="3051" spans="1:17" ht="19.5" x14ac:dyDescent="0.4">
      <c r="A3051" s="33">
        <f t="shared" si="329"/>
        <v>46541</v>
      </c>
      <c r="B3051" s="27" t="str">
        <f t="shared" si="331"/>
        <v>(木)</v>
      </c>
      <c r="C3051" s="34">
        <v>0.47916666666666702</v>
      </c>
      <c r="D3051" s="16" t="s">
        <v>18</v>
      </c>
      <c r="E3051" s="35">
        <v>0.5</v>
      </c>
      <c r="F3051" s="50">
        <f>IF(COUNTIF('リスト（不使用）'!$A$5:$A$6,単年カーブ!$A$1),"希望数量入力ください",'単年（2027年度）'!$E$12*単年カーブ!$R$3+'単年（2027年度）'!$E$12*(1-単年カーブ!$R$3)*単年カーブ!Q3051)</f>
        <v>0</v>
      </c>
      <c r="G3051" s="47">
        <f t="shared" si="332"/>
        <v>0</v>
      </c>
      <c r="M3051">
        <f t="shared" si="333"/>
        <v>6</v>
      </c>
      <c r="N3051">
        <f>IF(OR(WEEKDAY(A3051)=1,WEEKDAY(A3051)=7,COUNTIF('2027祝日等（不使用）'!$A$1:$A$20,単年カーブ!A3051)=1),0,1)</f>
        <v>1</v>
      </c>
      <c r="O3051">
        <f t="shared" si="330"/>
        <v>24</v>
      </c>
      <c r="P3051">
        <f t="shared" si="334"/>
        <v>1</v>
      </c>
      <c r="Q3051">
        <f t="shared" si="335"/>
        <v>1</v>
      </c>
    </row>
    <row r="3052" spans="1:17" ht="19.5" x14ac:dyDescent="0.4">
      <c r="A3052" s="33">
        <f t="shared" si="329"/>
        <v>46541</v>
      </c>
      <c r="B3052" s="27" t="str">
        <f t="shared" si="331"/>
        <v>(木)</v>
      </c>
      <c r="C3052" s="34">
        <v>0.5</v>
      </c>
      <c r="D3052" s="16" t="s">
        <v>18</v>
      </c>
      <c r="E3052" s="35">
        <v>0.52083333333333304</v>
      </c>
      <c r="F3052" s="50">
        <f>IF(COUNTIF('リスト（不使用）'!$A$5:$A$6,単年カーブ!$A$1),"希望数量入力ください",'単年（2027年度）'!$E$12*単年カーブ!$R$3+'単年（2027年度）'!$E$12*(1-単年カーブ!$R$3)*単年カーブ!Q3052)</f>
        <v>0</v>
      </c>
      <c r="G3052" s="47">
        <f t="shared" si="332"/>
        <v>0</v>
      </c>
      <c r="M3052">
        <f t="shared" si="333"/>
        <v>6</v>
      </c>
      <c r="N3052">
        <f>IF(OR(WEEKDAY(A3052)=1,WEEKDAY(A3052)=7,COUNTIF('2027祝日等（不使用）'!$A$1:$A$20,単年カーブ!A3052)=1),0,1)</f>
        <v>1</v>
      </c>
      <c r="O3052">
        <f t="shared" si="330"/>
        <v>25</v>
      </c>
      <c r="P3052">
        <f t="shared" si="334"/>
        <v>1</v>
      </c>
      <c r="Q3052">
        <f t="shared" si="335"/>
        <v>1</v>
      </c>
    </row>
    <row r="3053" spans="1:17" ht="19.5" x14ac:dyDescent="0.4">
      <c r="A3053" s="33">
        <f t="shared" si="329"/>
        <v>46541</v>
      </c>
      <c r="B3053" s="27" t="str">
        <f t="shared" si="331"/>
        <v>(木)</v>
      </c>
      <c r="C3053" s="34">
        <v>0.52083333333333304</v>
      </c>
      <c r="D3053" s="16" t="s">
        <v>18</v>
      </c>
      <c r="E3053" s="35">
        <v>0.54166666666666696</v>
      </c>
      <c r="F3053" s="50">
        <f>IF(COUNTIF('リスト（不使用）'!$A$5:$A$6,単年カーブ!$A$1),"希望数量入力ください",'単年（2027年度）'!$E$12*単年カーブ!$R$3+'単年（2027年度）'!$E$12*(1-単年カーブ!$R$3)*単年カーブ!Q3053)</f>
        <v>0</v>
      </c>
      <c r="G3053" s="47">
        <f t="shared" si="332"/>
        <v>0</v>
      </c>
      <c r="M3053">
        <f t="shared" si="333"/>
        <v>6</v>
      </c>
      <c r="N3053">
        <f>IF(OR(WEEKDAY(A3053)=1,WEEKDAY(A3053)=7,COUNTIF('2027祝日等（不使用）'!$A$1:$A$20,単年カーブ!A3053)=1),0,1)</f>
        <v>1</v>
      </c>
      <c r="O3053">
        <f t="shared" si="330"/>
        <v>26</v>
      </c>
      <c r="P3053">
        <f t="shared" si="334"/>
        <v>1</v>
      </c>
      <c r="Q3053">
        <f t="shared" si="335"/>
        <v>1</v>
      </c>
    </row>
    <row r="3054" spans="1:17" ht="19.5" x14ac:dyDescent="0.4">
      <c r="A3054" s="33">
        <f t="shared" si="329"/>
        <v>46541</v>
      </c>
      <c r="B3054" s="27" t="str">
        <f t="shared" si="331"/>
        <v>(木)</v>
      </c>
      <c r="C3054" s="34">
        <v>0.54166666666666696</v>
      </c>
      <c r="D3054" s="16" t="s">
        <v>18</v>
      </c>
      <c r="E3054" s="35">
        <v>0.5625</v>
      </c>
      <c r="F3054" s="50">
        <f>IF(COUNTIF('リスト（不使用）'!$A$5:$A$6,単年カーブ!$A$1),"希望数量入力ください",'単年（2027年度）'!$E$12*単年カーブ!$R$3+'単年（2027年度）'!$E$12*(1-単年カーブ!$R$3)*単年カーブ!Q3054)</f>
        <v>0</v>
      </c>
      <c r="G3054" s="47">
        <f t="shared" si="332"/>
        <v>0</v>
      </c>
      <c r="M3054">
        <f t="shared" si="333"/>
        <v>6</v>
      </c>
      <c r="N3054">
        <f>IF(OR(WEEKDAY(A3054)=1,WEEKDAY(A3054)=7,COUNTIF('2027祝日等（不使用）'!$A$1:$A$20,単年カーブ!A3054)=1),0,1)</f>
        <v>1</v>
      </c>
      <c r="O3054">
        <f t="shared" si="330"/>
        <v>27</v>
      </c>
      <c r="P3054">
        <f t="shared" si="334"/>
        <v>1</v>
      </c>
      <c r="Q3054">
        <f t="shared" si="335"/>
        <v>1</v>
      </c>
    </row>
    <row r="3055" spans="1:17" ht="19.5" x14ac:dyDescent="0.4">
      <c r="A3055" s="33">
        <f t="shared" si="329"/>
        <v>46541</v>
      </c>
      <c r="B3055" s="27" t="str">
        <f t="shared" si="331"/>
        <v>(木)</v>
      </c>
      <c r="C3055" s="34">
        <v>0.5625</v>
      </c>
      <c r="D3055" s="16" t="s">
        <v>18</v>
      </c>
      <c r="E3055" s="35">
        <v>0.58333333333333304</v>
      </c>
      <c r="F3055" s="50">
        <f>IF(COUNTIF('リスト（不使用）'!$A$5:$A$6,単年カーブ!$A$1),"希望数量入力ください",'単年（2027年度）'!$E$12*単年カーブ!$R$3+'単年（2027年度）'!$E$12*(1-単年カーブ!$R$3)*単年カーブ!Q3055)</f>
        <v>0</v>
      </c>
      <c r="G3055" s="47">
        <f t="shared" si="332"/>
        <v>0</v>
      </c>
      <c r="M3055">
        <f t="shared" si="333"/>
        <v>6</v>
      </c>
      <c r="N3055">
        <f>IF(OR(WEEKDAY(A3055)=1,WEEKDAY(A3055)=7,COUNTIF('2027祝日等（不使用）'!$A$1:$A$20,単年カーブ!A3055)=1),0,1)</f>
        <v>1</v>
      </c>
      <c r="O3055">
        <f t="shared" si="330"/>
        <v>28</v>
      </c>
      <c r="P3055">
        <f t="shared" si="334"/>
        <v>1</v>
      </c>
      <c r="Q3055">
        <f t="shared" si="335"/>
        <v>1</v>
      </c>
    </row>
    <row r="3056" spans="1:17" ht="19.5" x14ac:dyDescent="0.4">
      <c r="A3056" s="33">
        <f t="shared" si="329"/>
        <v>46541</v>
      </c>
      <c r="B3056" s="27" t="str">
        <f t="shared" si="331"/>
        <v>(木)</v>
      </c>
      <c r="C3056" s="34">
        <v>0.58333333333333304</v>
      </c>
      <c r="D3056" s="16" t="s">
        <v>18</v>
      </c>
      <c r="E3056" s="35">
        <v>0.60416666666666696</v>
      </c>
      <c r="F3056" s="50">
        <f>IF(COUNTIF('リスト（不使用）'!$A$5:$A$6,単年カーブ!$A$1),"希望数量入力ください",'単年（2027年度）'!$E$12*単年カーブ!$R$3+'単年（2027年度）'!$E$12*(1-単年カーブ!$R$3)*単年カーブ!Q3056)</f>
        <v>0</v>
      </c>
      <c r="G3056" s="47">
        <f t="shared" si="332"/>
        <v>0</v>
      </c>
      <c r="M3056">
        <f t="shared" si="333"/>
        <v>6</v>
      </c>
      <c r="N3056">
        <f>IF(OR(WEEKDAY(A3056)=1,WEEKDAY(A3056)=7,COUNTIF('2027祝日等（不使用）'!$A$1:$A$20,単年カーブ!A3056)=1),0,1)</f>
        <v>1</v>
      </c>
      <c r="O3056">
        <f t="shared" si="330"/>
        <v>29</v>
      </c>
      <c r="P3056">
        <f t="shared" si="334"/>
        <v>1</v>
      </c>
      <c r="Q3056">
        <f t="shared" si="335"/>
        <v>1</v>
      </c>
    </row>
    <row r="3057" spans="1:17" ht="19.5" x14ac:dyDescent="0.4">
      <c r="A3057" s="33">
        <f t="shared" si="329"/>
        <v>46541</v>
      </c>
      <c r="B3057" s="27" t="str">
        <f t="shared" si="331"/>
        <v>(木)</v>
      </c>
      <c r="C3057" s="34">
        <v>0.60416666666666696</v>
      </c>
      <c r="D3057" s="16" t="s">
        <v>18</v>
      </c>
      <c r="E3057" s="35">
        <v>0.625</v>
      </c>
      <c r="F3057" s="50">
        <f>IF(COUNTIF('リスト（不使用）'!$A$5:$A$6,単年カーブ!$A$1),"希望数量入力ください",'単年（2027年度）'!$E$12*単年カーブ!$R$3+'単年（2027年度）'!$E$12*(1-単年カーブ!$R$3)*単年カーブ!Q3057)</f>
        <v>0</v>
      </c>
      <c r="G3057" s="47">
        <f t="shared" si="332"/>
        <v>0</v>
      </c>
      <c r="M3057">
        <f t="shared" si="333"/>
        <v>6</v>
      </c>
      <c r="N3057">
        <f>IF(OR(WEEKDAY(A3057)=1,WEEKDAY(A3057)=7,COUNTIF('2027祝日等（不使用）'!$A$1:$A$20,単年カーブ!A3057)=1),0,1)</f>
        <v>1</v>
      </c>
      <c r="O3057">
        <f t="shared" si="330"/>
        <v>30</v>
      </c>
      <c r="P3057">
        <f t="shared" si="334"/>
        <v>1</v>
      </c>
      <c r="Q3057">
        <f t="shared" si="335"/>
        <v>1</v>
      </c>
    </row>
    <row r="3058" spans="1:17" ht="19.5" x14ac:dyDescent="0.4">
      <c r="A3058" s="33">
        <f t="shared" si="329"/>
        <v>46541</v>
      </c>
      <c r="B3058" s="27" t="str">
        <f t="shared" si="331"/>
        <v>(木)</v>
      </c>
      <c r="C3058" s="34">
        <v>0.625</v>
      </c>
      <c r="D3058" s="16" t="s">
        <v>18</v>
      </c>
      <c r="E3058" s="35">
        <v>0.64583333333333304</v>
      </c>
      <c r="F3058" s="50">
        <f>IF(COUNTIF('リスト（不使用）'!$A$5:$A$6,単年カーブ!$A$1),"希望数量入力ください",'単年（2027年度）'!$E$12*単年カーブ!$R$3+'単年（2027年度）'!$E$12*(1-単年カーブ!$R$3)*単年カーブ!Q3058)</f>
        <v>0</v>
      </c>
      <c r="G3058" s="47">
        <f t="shared" si="332"/>
        <v>0</v>
      </c>
      <c r="M3058">
        <f t="shared" si="333"/>
        <v>6</v>
      </c>
      <c r="N3058">
        <f>IF(OR(WEEKDAY(A3058)=1,WEEKDAY(A3058)=7,COUNTIF('2027祝日等（不使用）'!$A$1:$A$20,単年カーブ!A3058)=1),0,1)</f>
        <v>1</v>
      </c>
      <c r="O3058">
        <f t="shared" si="330"/>
        <v>31</v>
      </c>
      <c r="P3058">
        <f t="shared" si="334"/>
        <v>1</v>
      </c>
      <c r="Q3058">
        <f t="shared" si="335"/>
        <v>1</v>
      </c>
    </row>
    <row r="3059" spans="1:17" ht="19.5" x14ac:dyDescent="0.4">
      <c r="A3059" s="33">
        <f t="shared" si="329"/>
        <v>46541</v>
      </c>
      <c r="B3059" s="27" t="str">
        <f t="shared" si="331"/>
        <v>(木)</v>
      </c>
      <c r="C3059" s="34">
        <v>0.64583333333333304</v>
      </c>
      <c r="D3059" s="16" t="s">
        <v>18</v>
      </c>
      <c r="E3059" s="35">
        <v>0.66666666666666696</v>
      </c>
      <c r="F3059" s="50">
        <f>IF(COUNTIF('リスト（不使用）'!$A$5:$A$6,単年カーブ!$A$1),"希望数量入力ください",'単年（2027年度）'!$E$12*単年カーブ!$R$3+'単年（2027年度）'!$E$12*(1-単年カーブ!$R$3)*単年カーブ!Q3059)</f>
        <v>0</v>
      </c>
      <c r="G3059" s="47">
        <f t="shared" si="332"/>
        <v>0</v>
      </c>
      <c r="M3059">
        <f t="shared" si="333"/>
        <v>6</v>
      </c>
      <c r="N3059">
        <f>IF(OR(WEEKDAY(A3059)=1,WEEKDAY(A3059)=7,COUNTIF('2027祝日等（不使用）'!$A$1:$A$20,単年カーブ!A3059)=1),0,1)</f>
        <v>1</v>
      </c>
      <c r="O3059">
        <f t="shared" si="330"/>
        <v>32</v>
      </c>
      <c r="P3059">
        <f t="shared" si="334"/>
        <v>1</v>
      </c>
      <c r="Q3059">
        <f t="shared" si="335"/>
        <v>1</v>
      </c>
    </row>
    <row r="3060" spans="1:17" ht="19.5" x14ac:dyDescent="0.4">
      <c r="A3060" s="33">
        <f t="shared" ref="A3060:A3123" si="336">A3012+1</f>
        <v>46541</v>
      </c>
      <c r="B3060" s="27" t="str">
        <f t="shared" si="331"/>
        <v>(木)</v>
      </c>
      <c r="C3060" s="34">
        <v>0.66666666666666696</v>
      </c>
      <c r="D3060" s="16" t="s">
        <v>18</v>
      </c>
      <c r="E3060" s="35">
        <v>0.6875</v>
      </c>
      <c r="F3060" s="50">
        <f>IF(COUNTIF('リスト（不使用）'!$A$5:$A$6,単年カーブ!$A$1),"希望数量入力ください",'単年（2027年度）'!$E$12*単年カーブ!$R$3+'単年（2027年度）'!$E$12*(1-単年カーブ!$R$3)*単年カーブ!Q3060)</f>
        <v>0</v>
      </c>
      <c r="G3060" s="47">
        <f t="shared" si="332"/>
        <v>0</v>
      </c>
      <c r="M3060">
        <f t="shared" si="333"/>
        <v>6</v>
      </c>
      <c r="N3060">
        <f>IF(OR(WEEKDAY(A3060)=1,WEEKDAY(A3060)=7,COUNTIF('2027祝日等（不使用）'!$A$1:$A$20,単年カーブ!A3060)=1),0,1)</f>
        <v>1</v>
      </c>
      <c r="O3060">
        <f t="shared" ref="O3060:O3123" si="337">O3012</f>
        <v>33</v>
      </c>
      <c r="P3060">
        <f t="shared" si="334"/>
        <v>1</v>
      </c>
      <c r="Q3060">
        <f t="shared" si="335"/>
        <v>1</v>
      </c>
    </row>
    <row r="3061" spans="1:17" ht="19.5" x14ac:dyDescent="0.4">
      <c r="A3061" s="33">
        <f t="shared" si="336"/>
        <v>46541</v>
      </c>
      <c r="B3061" s="27" t="str">
        <f t="shared" si="331"/>
        <v>(木)</v>
      </c>
      <c r="C3061" s="34">
        <v>0.6875</v>
      </c>
      <c r="D3061" s="16" t="s">
        <v>18</v>
      </c>
      <c r="E3061" s="35">
        <v>0.70833333333333304</v>
      </c>
      <c r="F3061" s="50">
        <f>IF(COUNTIF('リスト（不使用）'!$A$5:$A$6,単年カーブ!$A$1),"希望数量入力ください",'単年（2027年度）'!$E$12*単年カーブ!$R$3+'単年（2027年度）'!$E$12*(1-単年カーブ!$R$3)*単年カーブ!Q3061)</f>
        <v>0</v>
      </c>
      <c r="G3061" s="47">
        <f t="shared" si="332"/>
        <v>0</v>
      </c>
      <c r="M3061">
        <f t="shared" si="333"/>
        <v>6</v>
      </c>
      <c r="N3061">
        <f>IF(OR(WEEKDAY(A3061)=1,WEEKDAY(A3061)=7,COUNTIF('2027祝日等（不使用）'!$A$1:$A$20,単年カーブ!A3061)=1),0,1)</f>
        <v>1</v>
      </c>
      <c r="O3061">
        <f t="shared" si="337"/>
        <v>34</v>
      </c>
      <c r="P3061">
        <f t="shared" si="334"/>
        <v>1</v>
      </c>
      <c r="Q3061">
        <f t="shared" si="335"/>
        <v>1</v>
      </c>
    </row>
    <row r="3062" spans="1:17" ht="19.5" x14ac:dyDescent="0.4">
      <c r="A3062" s="33">
        <f t="shared" si="336"/>
        <v>46541</v>
      </c>
      <c r="B3062" s="27" t="str">
        <f t="shared" si="331"/>
        <v>(木)</v>
      </c>
      <c r="C3062" s="34">
        <v>0.70833333333333304</v>
      </c>
      <c r="D3062" s="16" t="s">
        <v>18</v>
      </c>
      <c r="E3062" s="35">
        <v>0.72916666666666696</v>
      </c>
      <c r="F3062" s="50">
        <f>IF(COUNTIF('リスト（不使用）'!$A$5:$A$6,単年カーブ!$A$1),"希望数量入力ください",'単年（2027年度）'!$E$12*単年カーブ!$R$3+'単年（2027年度）'!$E$12*(1-単年カーブ!$R$3)*単年カーブ!Q3062)</f>
        <v>0</v>
      </c>
      <c r="G3062" s="47">
        <f t="shared" si="332"/>
        <v>0</v>
      </c>
      <c r="M3062">
        <f t="shared" si="333"/>
        <v>6</v>
      </c>
      <c r="N3062">
        <f>IF(OR(WEEKDAY(A3062)=1,WEEKDAY(A3062)=7,COUNTIF('2027祝日等（不使用）'!$A$1:$A$20,単年カーブ!A3062)=1),0,1)</f>
        <v>1</v>
      </c>
      <c r="O3062">
        <f t="shared" si="337"/>
        <v>35</v>
      </c>
      <c r="P3062">
        <f t="shared" si="334"/>
        <v>1</v>
      </c>
      <c r="Q3062">
        <f t="shared" si="335"/>
        <v>1</v>
      </c>
    </row>
    <row r="3063" spans="1:17" ht="19.5" x14ac:dyDescent="0.4">
      <c r="A3063" s="33">
        <f t="shared" si="336"/>
        <v>46541</v>
      </c>
      <c r="B3063" s="27" t="str">
        <f t="shared" si="331"/>
        <v>(木)</v>
      </c>
      <c r="C3063" s="34">
        <v>0.72916666666666696</v>
      </c>
      <c r="D3063" s="16" t="s">
        <v>18</v>
      </c>
      <c r="E3063" s="35">
        <v>0.75</v>
      </c>
      <c r="F3063" s="50">
        <f>IF(COUNTIF('リスト（不使用）'!$A$5:$A$6,単年カーブ!$A$1),"希望数量入力ください",'単年（2027年度）'!$E$12*単年カーブ!$R$3+'単年（2027年度）'!$E$12*(1-単年カーブ!$R$3)*単年カーブ!Q3063)</f>
        <v>0</v>
      </c>
      <c r="G3063" s="47">
        <f t="shared" si="332"/>
        <v>0</v>
      </c>
      <c r="M3063">
        <f t="shared" si="333"/>
        <v>6</v>
      </c>
      <c r="N3063">
        <f>IF(OR(WEEKDAY(A3063)=1,WEEKDAY(A3063)=7,COUNTIF('2027祝日等（不使用）'!$A$1:$A$20,単年カーブ!A3063)=1),0,1)</f>
        <v>1</v>
      </c>
      <c r="O3063">
        <f t="shared" si="337"/>
        <v>36</v>
      </c>
      <c r="P3063">
        <f t="shared" si="334"/>
        <v>1</v>
      </c>
      <c r="Q3063">
        <f t="shared" si="335"/>
        <v>1</v>
      </c>
    </row>
    <row r="3064" spans="1:17" ht="19.5" x14ac:dyDescent="0.4">
      <c r="A3064" s="33">
        <f t="shared" si="336"/>
        <v>46541</v>
      </c>
      <c r="B3064" s="27" t="str">
        <f t="shared" si="331"/>
        <v>(木)</v>
      </c>
      <c r="C3064" s="34">
        <v>0.75</v>
      </c>
      <c r="D3064" s="16" t="s">
        <v>18</v>
      </c>
      <c r="E3064" s="35">
        <v>0.77083333333333304</v>
      </c>
      <c r="F3064" s="50">
        <f>IF(COUNTIF('リスト（不使用）'!$A$5:$A$6,単年カーブ!$A$1),"希望数量入力ください",'単年（2027年度）'!$E$12*単年カーブ!$R$3+'単年（2027年度）'!$E$12*(1-単年カーブ!$R$3)*単年カーブ!Q3064)</f>
        <v>0</v>
      </c>
      <c r="G3064" s="47">
        <f t="shared" si="332"/>
        <v>0</v>
      </c>
      <c r="M3064">
        <f t="shared" si="333"/>
        <v>6</v>
      </c>
      <c r="N3064">
        <f>IF(OR(WEEKDAY(A3064)=1,WEEKDAY(A3064)=7,COUNTIF('2027祝日等（不使用）'!$A$1:$A$20,単年カーブ!A3064)=1),0,1)</f>
        <v>1</v>
      </c>
      <c r="O3064">
        <f t="shared" si="337"/>
        <v>37</v>
      </c>
      <c r="P3064">
        <f t="shared" si="334"/>
        <v>1</v>
      </c>
      <c r="Q3064">
        <f t="shared" si="335"/>
        <v>1</v>
      </c>
    </row>
    <row r="3065" spans="1:17" ht="19.5" x14ac:dyDescent="0.4">
      <c r="A3065" s="33">
        <f t="shared" si="336"/>
        <v>46541</v>
      </c>
      <c r="B3065" s="27" t="str">
        <f t="shared" si="331"/>
        <v>(木)</v>
      </c>
      <c r="C3065" s="34">
        <v>0.77083333333333304</v>
      </c>
      <c r="D3065" s="16" t="s">
        <v>18</v>
      </c>
      <c r="E3065" s="35">
        <v>0.79166666666666696</v>
      </c>
      <c r="F3065" s="50">
        <f>IF(COUNTIF('リスト（不使用）'!$A$5:$A$6,単年カーブ!$A$1),"希望数量入力ください",'単年（2027年度）'!$E$12*単年カーブ!$R$3+'単年（2027年度）'!$E$12*(1-単年カーブ!$R$3)*単年カーブ!Q3065)</f>
        <v>0</v>
      </c>
      <c r="G3065" s="47">
        <f t="shared" si="332"/>
        <v>0</v>
      </c>
      <c r="M3065">
        <f t="shared" si="333"/>
        <v>6</v>
      </c>
      <c r="N3065">
        <f>IF(OR(WEEKDAY(A3065)=1,WEEKDAY(A3065)=7,COUNTIF('2027祝日等（不使用）'!$A$1:$A$20,単年カーブ!A3065)=1),0,1)</f>
        <v>1</v>
      </c>
      <c r="O3065">
        <f t="shared" si="337"/>
        <v>38</v>
      </c>
      <c r="P3065">
        <f t="shared" si="334"/>
        <v>1</v>
      </c>
      <c r="Q3065">
        <f t="shared" si="335"/>
        <v>1</v>
      </c>
    </row>
    <row r="3066" spans="1:17" ht="19.5" x14ac:dyDescent="0.4">
      <c r="A3066" s="33">
        <f t="shared" si="336"/>
        <v>46541</v>
      </c>
      <c r="B3066" s="27" t="str">
        <f t="shared" si="331"/>
        <v>(木)</v>
      </c>
      <c r="C3066" s="34">
        <v>0.79166666666666696</v>
      </c>
      <c r="D3066" s="16" t="s">
        <v>18</v>
      </c>
      <c r="E3066" s="35">
        <v>0.8125</v>
      </c>
      <c r="F3066" s="50">
        <f>IF(COUNTIF('リスト（不使用）'!$A$5:$A$6,単年カーブ!$A$1),"希望数量入力ください",'単年（2027年度）'!$E$12*単年カーブ!$R$3+'単年（2027年度）'!$E$12*(1-単年カーブ!$R$3)*単年カーブ!Q3066)</f>
        <v>0</v>
      </c>
      <c r="G3066" s="47">
        <f t="shared" si="332"/>
        <v>0</v>
      </c>
      <c r="M3066">
        <f t="shared" si="333"/>
        <v>6</v>
      </c>
      <c r="N3066">
        <f>IF(OR(WEEKDAY(A3066)=1,WEEKDAY(A3066)=7,COUNTIF('2027祝日等（不使用）'!$A$1:$A$20,単年カーブ!A3066)=1),0,1)</f>
        <v>1</v>
      </c>
      <c r="O3066">
        <f t="shared" si="337"/>
        <v>39</v>
      </c>
      <c r="P3066">
        <f t="shared" si="334"/>
        <v>1</v>
      </c>
      <c r="Q3066">
        <f t="shared" si="335"/>
        <v>1</v>
      </c>
    </row>
    <row r="3067" spans="1:17" ht="19.5" x14ac:dyDescent="0.4">
      <c r="A3067" s="33">
        <f t="shared" si="336"/>
        <v>46541</v>
      </c>
      <c r="B3067" s="27" t="str">
        <f t="shared" si="331"/>
        <v>(木)</v>
      </c>
      <c r="C3067" s="34">
        <v>0.8125</v>
      </c>
      <c r="D3067" s="16" t="s">
        <v>18</v>
      </c>
      <c r="E3067" s="35">
        <v>0.83333333333333304</v>
      </c>
      <c r="F3067" s="50">
        <f>IF(COUNTIF('リスト（不使用）'!$A$5:$A$6,単年カーブ!$A$1),"希望数量入力ください",'単年（2027年度）'!$E$12*単年カーブ!$R$3+'単年（2027年度）'!$E$12*(1-単年カーブ!$R$3)*単年カーブ!Q3067)</f>
        <v>0</v>
      </c>
      <c r="G3067" s="47">
        <f t="shared" si="332"/>
        <v>0</v>
      </c>
      <c r="M3067">
        <f t="shared" si="333"/>
        <v>6</v>
      </c>
      <c r="N3067">
        <f>IF(OR(WEEKDAY(A3067)=1,WEEKDAY(A3067)=7,COUNTIF('2027祝日等（不使用）'!$A$1:$A$20,単年カーブ!A3067)=1),0,1)</f>
        <v>1</v>
      </c>
      <c r="O3067">
        <f t="shared" si="337"/>
        <v>40</v>
      </c>
      <c r="P3067">
        <f t="shared" si="334"/>
        <v>1</v>
      </c>
      <c r="Q3067">
        <f t="shared" si="335"/>
        <v>1</v>
      </c>
    </row>
    <row r="3068" spans="1:17" ht="19.5" x14ac:dyDescent="0.4">
      <c r="A3068" s="33">
        <f t="shared" si="336"/>
        <v>46541</v>
      </c>
      <c r="B3068" s="27" t="str">
        <f t="shared" si="331"/>
        <v>(木)</v>
      </c>
      <c r="C3068" s="34">
        <v>0.83333333333333304</v>
      </c>
      <c r="D3068" s="16" t="s">
        <v>18</v>
      </c>
      <c r="E3068" s="35">
        <v>0.85416666666666696</v>
      </c>
      <c r="F3068" s="50">
        <f>IF(COUNTIF('リスト（不使用）'!$A$5:$A$6,単年カーブ!$A$1),"希望数量入力ください",'単年（2027年度）'!$E$12*単年カーブ!$R$3+'単年（2027年度）'!$E$12*(1-単年カーブ!$R$3)*単年カーブ!Q3068)</f>
        <v>0</v>
      </c>
      <c r="G3068" s="47">
        <f t="shared" si="332"/>
        <v>0</v>
      </c>
      <c r="M3068">
        <f t="shared" si="333"/>
        <v>6</v>
      </c>
      <c r="N3068">
        <f>IF(OR(WEEKDAY(A3068)=1,WEEKDAY(A3068)=7,COUNTIF('2027祝日等（不使用）'!$A$1:$A$20,単年カーブ!A3068)=1),0,1)</f>
        <v>1</v>
      </c>
      <c r="O3068">
        <f t="shared" si="337"/>
        <v>41</v>
      </c>
      <c r="P3068">
        <f t="shared" si="334"/>
        <v>0</v>
      </c>
      <c r="Q3068">
        <f t="shared" si="335"/>
        <v>0</v>
      </c>
    </row>
    <row r="3069" spans="1:17" ht="19.5" x14ac:dyDescent="0.4">
      <c r="A3069" s="33">
        <f t="shared" si="336"/>
        <v>46541</v>
      </c>
      <c r="B3069" s="27" t="str">
        <f t="shared" si="331"/>
        <v>(木)</v>
      </c>
      <c r="C3069" s="34">
        <v>0.85416666666666696</v>
      </c>
      <c r="D3069" s="16" t="s">
        <v>18</v>
      </c>
      <c r="E3069" s="35">
        <v>0.875</v>
      </c>
      <c r="F3069" s="50">
        <f>IF(COUNTIF('リスト（不使用）'!$A$5:$A$6,単年カーブ!$A$1),"希望数量入力ください",'単年（2027年度）'!$E$12*単年カーブ!$R$3+'単年（2027年度）'!$E$12*(1-単年カーブ!$R$3)*単年カーブ!Q3069)</f>
        <v>0</v>
      </c>
      <c r="G3069" s="47">
        <f t="shared" si="332"/>
        <v>0</v>
      </c>
      <c r="M3069">
        <f t="shared" si="333"/>
        <v>6</v>
      </c>
      <c r="N3069">
        <f>IF(OR(WEEKDAY(A3069)=1,WEEKDAY(A3069)=7,COUNTIF('2027祝日等（不使用）'!$A$1:$A$20,単年カーブ!A3069)=1),0,1)</f>
        <v>1</v>
      </c>
      <c r="O3069">
        <f t="shared" si="337"/>
        <v>42</v>
      </c>
      <c r="P3069">
        <f t="shared" si="334"/>
        <v>0</v>
      </c>
      <c r="Q3069">
        <f t="shared" si="335"/>
        <v>0</v>
      </c>
    </row>
    <row r="3070" spans="1:17" ht="19.5" x14ac:dyDescent="0.4">
      <c r="A3070" s="33">
        <f t="shared" si="336"/>
        <v>46541</v>
      </c>
      <c r="B3070" s="27" t="str">
        <f t="shared" si="331"/>
        <v>(木)</v>
      </c>
      <c r="C3070" s="34">
        <v>0.875</v>
      </c>
      <c r="D3070" s="16" t="s">
        <v>18</v>
      </c>
      <c r="E3070" s="35">
        <v>0.89583333333333304</v>
      </c>
      <c r="F3070" s="50">
        <f>IF(COUNTIF('リスト（不使用）'!$A$5:$A$6,単年カーブ!$A$1),"希望数量入力ください",'単年（2027年度）'!$E$12*単年カーブ!$R$3+'単年（2027年度）'!$E$12*(1-単年カーブ!$R$3)*単年カーブ!Q3070)</f>
        <v>0</v>
      </c>
      <c r="G3070" s="47">
        <f t="shared" si="332"/>
        <v>0</v>
      </c>
      <c r="M3070">
        <f t="shared" si="333"/>
        <v>6</v>
      </c>
      <c r="N3070">
        <f>IF(OR(WEEKDAY(A3070)=1,WEEKDAY(A3070)=7,COUNTIF('2027祝日等（不使用）'!$A$1:$A$20,単年カーブ!A3070)=1),0,1)</f>
        <v>1</v>
      </c>
      <c r="O3070">
        <f t="shared" si="337"/>
        <v>43</v>
      </c>
      <c r="P3070">
        <f t="shared" si="334"/>
        <v>0</v>
      </c>
      <c r="Q3070">
        <f t="shared" si="335"/>
        <v>0</v>
      </c>
    </row>
    <row r="3071" spans="1:17" ht="19.5" x14ac:dyDescent="0.4">
      <c r="A3071" s="33">
        <f t="shared" si="336"/>
        <v>46541</v>
      </c>
      <c r="B3071" s="27" t="str">
        <f t="shared" si="331"/>
        <v>(木)</v>
      </c>
      <c r="C3071" s="34">
        <v>0.89583333333333304</v>
      </c>
      <c r="D3071" s="16" t="s">
        <v>18</v>
      </c>
      <c r="E3071" s="35">
        <v>0.91666666666666696</v>
      </c>
      <c r="F3071" s="50">
        <f>IF(COUNTIF('リスト（不使用）'!$A$5:$A$6,単年カーブ!$A$1),"希望数量入力ください",'単年（2027年度）'!$E$12*単年カーブ!$R$3+'単年（2027年度）'!$E$12*(1-単年カーブ!$R$3)*単年カーブ!Q3071)</f>
        <v>0</v>
      </c>
      <c r="G3071" s="47">
        <f t="shared" si="332"/>
        <v>0</v>
      </c>
      <c r="M3071">
        <f t="shared" si="333"/>
        <v>6</v>
      </c>
      <c r="N3071">
        <f>IF(OR(WEEKDAY(A3071)=1,WEEKDAY(A3071)=7,COUNTIF('2027祝日等（不使用）'!$A$1:$A$20,単年カーブ!A3071)=1),0,1)</f>
        <v>1</v>
      </c>
      <c r="O3071">
        <f t="shared" si="337"/>
        <v>44</v>
      </c>
      <c r="P3071">
        <f t="shared" si="334"/>
        <v>0</v>
      </c>
      <c r="Q3071">
        <f t="shared" si="335"/>
        <v>0</v>
      </c>
    </row>
    <row r="3072" spans="1:17" ht="19.5" x14ac:dyDescent="0.4">
      <c r="A3072" s="33">
        <f t="shared" si="336"/>
        <v>46541</v>
      </c>
      <c r="B3072" s="27" t="str">
        <f t="shared" si="331"/>
        <v>(木)</v>
      </c>
      <c r="C3072" s="34">
        <v>0.91666666666666696</v>
      </c>
      <c r="D3072" s="16" t="s">
        <v>18</v>
      </c>
      <c r="E3072" s="35">
        <v>0.9375</v>
      </c>
      <c r="F3072" s="50">
        <f>IF(COUNTIF('リスト（不使用）'!$A$5:$A$6,単年カーブ!$A$1),"希望数量入力ください",'単年（2027年度）'!$E$12*単年カーブ!$R$3+'単年（2027年度）'!$E$12*(1-単年カーブ!$R$3)*単年カーブ!Q3072)</f>
        <v>0</v>
      </c>
      <c r="G3072" s="47">
        <f t="shared" si="332"/>
        <v>0</v>
      </c>
      <c r="M3072">
        <f t="shared" si="333"/>
        <v>6</v>
      </c>
      <c r="N3072">
        <f>IF(OR(WEEKDAY(A3072)=1,WEEKDAY(A3072)=7,COUNTIF('2027祝日等（不使用）'!$A$1:$A$20,単年カーブ!A3072)=1),0,1)</f>
        <v>1</v>
      </c>
      <c r="O3072">
        <f t="shared" si="337"/>
        <v>45</v>
      </c>
      <c r="P3072">
        <f t="shared" si="334"/>
        <v>0</v>
      </c>
      <c r="Q3072">
        <f t="shared" si="335"/>
        <v>0</v>
      </c>
    </row>
    <row r="3073" spans="1:17" ht="19.5" x14ac:dyDescent="0.4">
      <c r="A3073" s="33">
        <f t="shared" si="336"/>
        <v>46541</v>
      </c>
      <c r="B3073" s="27" t="str">
        <f t="shared" si="331"/>
        <v>(木)</v>
      </c>
      <c r="C3073" s="34">
        <v>0.9375</v>
      </c>
      <c r="D3073" s="16" t="s">
        <v>18</v>
      </c>
      <c r="E3073" s="35">
        <v>0.95833333333333304</v>
      </c>
      <c r="F3073" s="50">
        <f>IF(COUNTIF('リスト（不使用）'!$A$5:$A$6,単年カーブ!$A$1),"希望数量入力ください",'単年（2027年度）'!$E$12*単年カーブ!$R$3+'単年（2027年度）'!$E$12*(1-単年カーブ!$R$3)*単年カーブ!Q3073)</f>
        <v>0</v>
      </c>
      <c r="G3073" s="47">
        <f t="shared" si="332"/>
        <v>0</v>
      </c>
      <c r="M3073">
        <f t="shared" si="333"/>
        <v>6</v>
      </c>
      <c r="N3073">
        <f>IF(OR(WEEKDAY(A3073)=1,WEEKDAY(A3073)=7,COUNTIF('2027祝日等（不使用）'!$A$1:$A$20,単年カーブ!A3073)=1),0,1)</f>
        <v>1</v>
      </c>
      <c r="O3073">
        <f t="shared" si="337"/>
        <v>46</v>
      </c>
      <c r="P3073">
        <f t="shared" si="334"/>
        <v>0</v>
      </c>
      <c r="Q3073">
        <f t="shared" si="335"/>
        <v>0</v>
      </c>
    </row>
    <row r="3074" spans="1:17" ht="19.5" x14ac:dyDescent="0.4">
      <c r="A3074" s="33">
        <f t="shared" si="336"/>
        <v>46541</v>
      </c>
      <c r="B3074" s="27" t="str">
        <f t="shared" si="331"/>
        <v>(木)</v>
      </c>
      <c r="C3074" s="34">
        <v>0.95833333333333304</v>
      </c>
      <c r="D3074" s="16" t="s">
        <v>18</v>
      </c>
      <c r="E3074" s="35">
        <v>0.97916666666666696</v>
      </c>
      <c r="F3074" s="50">
        <f>IF(COUNTIF('リスト（不使用）'!$A$5:$A$6,単年カーブ!$A$1),"希望数量入力ください",'単年（2027年度）'!$E$12*単年カーブ!$R$3+'単年（2027年度）'!$E$12*(1-単年カーブ!$R$3)*単年カーブ!Q3074)</f>
        <v>0</v>
      </c>
      <c r="G3074" s="47">
        <f t="shared" si="332"/>
        <v>0</v>
      </c>
      <c r="M3074">
        <f t="shared" si="333"/>
        <v>6</v>
      </c>
      <c r="N3074">
        <f>IF(OR(WEEKDAY(A3074)=1,WEEKDAY(A3074)=7,COUNTIF('2027祝日等（不使用）'!$A$1:$A$20,単年カーブ!A3074)=1),0,1)</f>
        <v>1</v>
      </c>
      <c r="O3074">
        <f t="shared" si="337"/>
        <v>47</v>
      </c>
      <c r="P3074">
        <f t="shared" si="334"/>
        <v>0</v>
      </c>
      <c r="Q3074">
        <f t="shared" si="335"/>
        <v>0</v>
      </c>
    </row>
    <row r="3075" spans="1:17" ht="19.5" x14ac:dyDescent="0.4">
      <c r="A3075" s="33">
        <f t="shared" si="336"/>
        <v>46541</v>
      </c>
      <c r="B3075" s="27" t="str">
        <f t="shared" si="331"/>
        <v>(木)</v>
      </c>
      <c r="C3075" s="34">
        <v>0.97916666666666696</v>
      </c>
      <c r="D3075" s="16" t="s">
        <v>18</v>
      </c>
      <c r="E3075" s="35" t="s">
        <v>17</v>
      </c>
      <c r="F3075" s="50">
        <f>IF(COUNTIF('リスト（不使用）'!$A$5:$A$6,単年カーブ!$A$1),"希望数量入力ください",'単年（2027年度）'!$E$12*単年カーブ!$R$3+'単年（2027年度）'!$E$12*(1-単年カーブ!$R$3)*単年カーブ!Q3075)</f>
        <v>0</v>
      </c>
      <c r="G3075" s="47">
        <f t="shared" si="332"/>
        <v>0</v>
      </c>
      <c r="M3075">
        <f t="shared" si="333"/>
        <v>6</v>
      </c>
      <c r="N3075">
        <f>IF(OR(WEEKDAY(A3075)=1,WEEKDAY(A3075)=7,COUNTIF('2027祝日等（不使用）'!$A$1:$A$20,単年カーブ!A3075)=1),0,1)</f>
        <v>1</v>
      </c>
      <c r="O3075">
        <f t="shared" si="337"/>
        <v>48</v>
      </c>
      <c r="P3075">
        <f t="shared" si="334"/>
        <v>0</v>
      </c>
      <c r="Q3075">
        <f t="shared" si="335"/>
        <v>0</v>
      </c>
    </row>
    <row r="3076" spans="1:17" ht="19.5" x14ac:dyDescent="0.4">
      <c r="A3076" s="33">
        <f t="shared" si="336"/>
        <v>46542</v>
      </c>
      <c r="B3076" s="27" t="str">
        <f t="shared" ref="B3076:B3139" si="338">TEXT(A3076,"(aaa)")</f>
        <v>(金)</v>
      </c>
      <c r="C3076" s="34">
        <v>0</v>
      </c>
      <c r="D3076" s="16" t="s">
        <v>18</v>
      </c>
      <c r="E3076" s="35">
        <v>2.0833333333333332E-2</v>
      </c>
      <c r="F3076" s="50">
        <f>IF(COUNTIF('リスト（不使用）'!$A$5:$A$6,単年カーブ!$A$1),"希望数量入力ください",'単年（2027年度）'!$E$12*単年カーブ!$R$3+'単年（2027年度）'!$E$12*(1-単年カーブ!$R$3)*単年カーブ!Q3076)</f>
        <v>0</v>
      </c>
      <c r="G3076" s="47">
        <f t="shared" ref="G3076:G3139" si="339">F3076/2</f>
        <v>0</v>
      </c>
      <c r="M3076">
        <f t="shared" ref="M3076:M3139" si="340">MONTH(A3076)</f>
        <v>6</v>
      </c>
      <c r="N3076">
        <f>IF(OR(WEEKDAY(A3076)=1,WEEKDAY(A3076)=7,COUNTIF('2027祝日等（不使用）'!$A$1:$A$20,単年カーブ!A3076)=1),0,1)</f>
        <v>1</v>
      </c>
      <c r="O3076">
        <f t="shared" si="337"/>
        <v>1</v>
      </c>
      <c r="P3076">
        <f t="shared" ref="P3076:P3139" si="341">IF(AND(O3076&gt;16,O3076&lt;41),1,0)</f>
        <v>0</v>
      </c>
      <c r="Q3076">
        <f t="shared" ref="Q3076:Q3139" si="342">P3076*N3076</f>
        <v>0</v>
      </c>
    </row>
    <row r="3077" spans="1:17" ht="19.5" x14ac:dyDescent="0.4">
      <c r="A3077" s="33">
        <f t="shared" si="336"/>
        <v>46542</v>
      </c>
      <c r="B3077" s="27" t="str">
        <f t="shared" si="338"/>
        <v>(金)</v>
      </c>
      <c r="C3077" s="34">
        <v>2.0833333333333332E-2</v>
      </c>
      <c r="D3077" s="16" t="s">
        <v>18</v>
      </c>
      <c r="E3077" s="35">
        <v>4.1666666666666664E-2</v>
      </c>
      <c r="F3077" s="50">
        <f>IF(COUNTIF('リスト（不使用）'!$A$5:$A$6,単年カーブ!$A$1),"希望数量入力ください",'単年（2027年度）'!$E$12*単年カーブ!$R$3+'単年（2027年度）'!$E$12*(1-単年カーブ!$R$3)*単年カーブ!Q3077)</f>
        <v>0</v>
      </c>
      <c r="G3077" s="47">
        <f t="shared" si="339"/>
        <v>0</v>
      </c>
      <c r="M3077">
        <f t="shared" si="340"/>
        <v>6</v>
      </c>
      <c r="N3077">
        <f>IF(OR(WEEKDAY(A3077)=1,WEEKDAY(A3077)=7,COUNTIF('2027祝日等（不使用）'!$A$1:$A$20,単年カーブ!A3077)=1),0,1)</f>
        <v>1</v>
      </c>
      <c r="O3077">
        <f t="shared" si="337"/>
        <v>2</v>
      </c>
      <c r="P3077">
        <f t="shared" si="341"/>
        <v>0</v>
      </c>
      <c r="Q3077">
        <f t="shared" si="342"/>
        <v>0</v>
      </c>
    </row>
    <row r="3078" spans="1:17" ht="19.5" x14ac:dyDescent="0.4">
      <c r="A3078" s="33">
        <f t="shared" si="336"/>
        <v>46542</v>
      </c>
      <c r="B3078" s="27" t="str">
        <f t="shared" si="338"/>
        <v>(金)</v>
      </c>
      <c r="C3078" s="34">
        <v>4.1666666666666664E-2</v>
      </c>
      <c r="D3078" s="16" t="s">
        <v>18</v>
      </c>
      <c r="E3078" s="35">
        <v>6.25E-2</v>
      </c>
      <c r="F3078" s="50">
        <f>IF(COUNTIF('リスト（不使用）'!$A$5:$A$6,単年カーブ!$A$1),"希望数量入力ください",'単年（2027年度）'!$E$12*単年カーブ!$R$3+'単年（2027年度）'!$E$12*(1-単年カーブ!$R$3)*単年カーブ!Q3078)</f>
        <v>0</v>
      </c>
      <c r="G3078" s="47">
        <f t="shared" si="339"/>
        <v>0</v>
      </c>
      <c r="M3078">
        <f t="shared" si="340"/>
        <v>6</v>
      </c>
      <c r="N3078">
        <f>IF(OR(WEEKDAY(A3078)=1,WEEKDAY(A3078)=7,COUNTIF('2027祝日等（不使用）'!$A$1:$A$20,単年カーブ!A3078)=1),0,1)</f>
        <v>1</v>
      </c>
      <c r="O3078">
        <f t="shared" si="337"/>
        <v>3</v>
      </c>
      <c r="P3078">
        <f t="shared" si="341"/>
        <v>0</v>
      </c>
      <c r="Q3078">
        <f t="shared" si="342"/>
        <v>0</v>
      </c>
    </row>
    <row r="3079" spans="1:17" ht="19.5" x14ac:dyDescent="0.4">
      <c r="A3079" s="33">
        <f t="shared" si="336"/>
        <v>46542</v>
      </c>
      <c r="B3079" s="27" t="str">
        <f t="shared" si="338"/>
        <v>(金)</v>
      </c>
      <c r="C3079" s="34">
        <v>6.25E-2</v>
      </c>
      <c r="D3079" s="16" t="s">
        <v>18</v>
      </c>
      <c r="E3079" s="35">
        <v>8.3333333333333301E-2</v>
      </c>
      <c r="F3079" s="50">
        <f>IF(COUNTIF('リスト（不使用）'!$A$5:$A$6,単年カーブ!$A$1),"希望数量入力ください",'単年（2027年度）'!$E$12*単年カーブ!$R$3+'単年（2027年度）'!$E$12*(1-単年カーブ!$R$3)*単年カーブ!Q3079)</f>
        <v>0</v>
      </c>
      <c r="G3079" s="47">
        <f t="shared" si="339"/>
        <v>0</v>
      </c>
      <c r="M3079">
        <f t="shared" si="340"/>
        <v>6</v>
      </c>
      <c r="N3079">
        <f>IF(OR(WEEKDAY(A3079)=1,WEEKDAY(A3079)=7,COUNTIF('2027祝日等（不使用）'!$A$1:$A$20,単年カーブ!A3079)=1),0,1)</f>
        <v>1</v>
      </c>
      <c r="O3079">
        <f t="shared" si="337"/>
        <v>4</v>
      </c>
      <c r="P3079">
        <f t="shared" si="341"/>
        <v>0</v>
      </c>
      <c r="Q3079">
        <f t="shared" si="342"/>
        <v>0</v>
      </c>
    </row>
    <row r="3080" spans="1:17" ht="19.5" x14ac:dyDescent="0.4">
      <c r="A3080" s="33">
        <f t="shared" si="336"/>
        <v>46542</v>
      </c>
      <c r="B3080" s="27" t="str">
        <f t="shared" si="338"/>
        <v>(金)</v>
      </c>
      <c r="C3080" s="34">
        <v>8.3333333333333301E-2</v>
      </c>
      <c r="D3080" s="16" t="s">
        <v>18</v>
      </c>
      <c r="E3080" s="35">
        <v>0.104166666666667</v>
      </c>
      <c r="F3080" s="50">
        <f>IF(COUNTIF('リスト（不使用）'!$A$5:$A$6,単年カーブ!$A$1),"希望数量入力ください",'単年（2027年度）'!$E$12*単年カーブ!$R$3+'単年（2027年度）'!$E$12*(1-単年カーブ!$R$3)*単年カーブ!Q3080)</f>
        <v>0</v>
      </c>
      <c r="G3080" s="47">
        <f t="shared" si="339"/>
        <v>0</v>
      </c>
      <c r="M3080">
        <f t="shared" si="340"/>
        <v>6</v>
      </c>
      <c r="N3080">
        <f>IF(OR(WEEKDAY(A3080)=1,WEEKDAY(A3080)=7,COUNTIF('2027祝日等（不使用）'!$A$1:$A$20,単年カーブ!A3080)=1),0,1)</f>
        <v>1</v>
      </c>
      <c r="O3080">
        <f t="shared" si="337"/>
        <v>5</v>
      </c>
      <c r="P3080">
        <f t="shared" si="341"/>
        <v>0</v>
      </c>
      <c r="Q3080">
        <f t="shared" si="342"/>
        <v>0</v>
      </c>
    </row>
    <row r="3081" spans="1:17" ht="19.5" x14ac:dyDescent="0.4">
      <c r="A3081" s="33">
        <f t="shared" si="336"/>
        <v>46542</v>
      </c>
      <c r="B3081" s="27" t="str">
        <f t="shared" si="338"/>
        <v>(金)</v>
      </c>
      <c r="C3081" s="34">
        <v>0.104166666666667</v>
      </c>
      <c r="D3081" s="16" t="s">
        <v>18</v>
      </c>
      <c r="E3081" s="35">
        <v>0.125</v>
      </c>
      <c r="F3081" s="50">
        <f>IF(COUNTIF('リスト（不使用）'!$A$5:$A$6,単年カーブ!$A$1),"希望数量入力ください",'単年（2027年度）'!$E$12*単年カーブ!$R$3+'単年（2027年度）'!$E$12*(1-単年カーブ!$R$3)*単年カーブ!Q3081)</f>
        <v>0</v>
      </c>
      <c r="G3081" s="47">
        <f t="shared" si="339"/>
        <v>0</v>
      </c>
      <c r="M3081">
        <f t="shared" si="340"/>
        <v>6</v>
      </c>
      <c r="N3081">
        <f>IF(OR(WEEKDAY(A3081)=1,WEEKDAY(A3081)=7,COUNTIF('2027祝日等（不使用）'!$A$1:$A$20,単年カーブ!A3081)=1),0,1)</f>
        <v>1</v>
      </c>
      <c r="O3081">
        <f t="shared" si="337"/>
        <v>6</v>
      </c>
      <c r="P3081">
        <f t="shared" si="341"/>
        <v>0</v>
      </c>
      <c r="Q3081">
        <f t="shared" si="342"/>
        <v>0</v>
      </c>
    </row>
    <row r="3082" spans="1:17" ht="19.5" x14ac:dyDescent="0.4">
      <c r="A3082" s="33">
        <f t="shared" si="336"/>
        <v>46542</v>
      </c>
      <c r="B3082" s="27" t="str">
        <f t="shared" si="338"/>
        <v>(金)</v>
      </c>
      <c r="C3082" s="34">
        <v>0.125</v>
      </c>
      <c r="D3082" s="16" t="s">
        <v>18</v>
      </c>
      <c r="E3082" s="35">
        <v>0.14583333333333301</v>
      </c>
      <c r="F3082" s="50">
        <f>IF(COUNTIF('リスト（不使用）'!$A$5:$A$6,単年カーブ!$A$1),"希望数量入力ください",'単年（2027年度）'!$E$12*単年カーブ!$R$3+'単年（2027年度）'!$E$12*(1-単年カーブ!$R$3)*単年カーブ!Q3082)</f>
        <v>0</v>
      </c>
      <c r="G3082" s="47">
        <f t="shared" si="339"/>
        <v>0</v>
      </c>
      <c r="M3082">
        <f t="shared" si="340"/>
        <v>6</v>
      </c>
      <c r="N3082">
        <f>IF(OR(WEEKDAY(A3082)=1,WEEKDAY(A3082)=7,COUNTIF('2027祝日等（不使用）'!$A$1:$A$20,単年カーブ!A3082)=1),0,1)</f>
        <v>1</v>
      </c>
      <c r="O3082">
        <f t="shared" si="337"/>
        <v>7</v>
      </c>
      <c r="P3082">
        <f t="shared" si="341"/>
        <v>0</v>
      </c>
      <c r="Q3082">
        <f t="shared" si="342"/>
        <v>0</v>
      </c>
    </row>
    <row r="3083" spans="1:17" ht="19.5" x14ac:dyDescent="0.4">
      <c r="A3083" s="33">
        <f t="shared" si="336"/>
        <v>46542</v>
      </c>
      <c r="B3083" s="27" t="str">
        <f t="shared" si="338"/>
        <v>(金)</v>
      </c>
      <c r="C3083" s="34">
        <v>0.14583333333333301</v>
      </c>
      <c r="D3083" s="16" t="s">
        <v>18</v>
      </c>
      <c r="E3083" s="35">
        <v>0.16666666666666699</v>
      </c>
      <c r="F3083" s="50">
        <f>IF(COUNTIF('リスト（不使用）'!$A$5:$A$6,単年カーブ!$A$1),"希望数量入力ください",'単年（2027年度）'!$E$12*単年カーブ!$R$3+'単年（2027年度）'!$E$12*(1-単年カーブ!$R$3)*単年カーブ!Q3083)</f>
        <v>0</v>
      </c>
      <c r="G3083" s="47">
        <f t="shared" si="339"/>
        <v>0</v>
      </c>
      <c r="M3083">
        <f t="shared" si="340"/>
        <v>6</v>
      </c>
      <c r="N3083">
        <f>IF(OR(WEEKDAY(A3083)=1,WEEKDAY(A3083)=7,COUNTIF('2027祝日等（不使用）'!$A$1:$A$20,単年カーブ!A3083)=1),0,1)</f>
        <v>1</v>
      </c>
      <c r="O3083">
        <f t="shared" si="337"/>
        <v>8</v>
      </c>
      <c r="P3083">
        <f t="shared" si="341"/>
        <v>0</v>
      </c>
      <c r="Q3083">
        <f t="shared" si="342"/>
        <v>0</v>
      </c>
    </row>
    <row r="3084" spans="1:17" ht="19.5" x14ac:dyDescent="0.4">
      <c r="A3084" s="33">
        <f t="shared" si="336"/>
        <v>46542</v>
      </c>
      <c r="B3084" s="27" t="str">
        <f t="shared" si="338"/>
        <v>(金)</v>
      </c>
      <c r="C3084" s="34">
        <v>0.16666666666666699</v>
      </c>
      <c r="D3084" s="16" t="s">
        <v>18</v>
      </c>
      <c r="E3084" s="35">
        <v>0.1875</v>
      </c>
      <c r="F3084" s="50">
        <f>IF(COUNTIF('リスト（不使用）'!$A$5:$A$6,単年カーブ!$A$1),"希望数量入力ください",'単年（2027年度）'!$E$12*単年カーブ!$R$3+'単年（2027年度）'!$E$12*(1-単年カーブ!$R$3)*単年カーブ!Q3084)</f>
        <v>0</v>
      </c>
      <c r="G3084" s="47">
        <f t="shared" si="339"/>
        <v>0</v>
      </c>
      <c r="M3084">
        <f t="shared" si="340"/>
        <v>6</v>
      </c>
      <c r="N3084">
        <f>IF(OR(WEEKDAY(A3084)=1,WEEKDAY(A3084)=7,COUNTIF('2027祝日等（不使用）'!$A$1:$A$20,単年カーブ!A3084)=1),0,1)</f>
        <v>1</v>
      </c>
      <c r="O3084">
        <f t="shared" si="337"/>
        <v>9</v>
      </c>
      <c r="P3084">
        <f t="shared" si="341"/>
        <v>0</v>
      </c>
      <c r="Q3084">
        <f t="shared" si="342"/>
        <v>0</v>
      </c>
    </row>
    <row r="3085" spans="1:17" ht="19.5" x14ac:dyDescent="0.4">
      <c r="A3085" s="33">
        <f t="shared" si="336"/>
        <v>46542</v>
      </c>
      <c r="B3085" s="27" t="str">
        <f t="shared" si="338"/>
        <v>(金)</v>
      </c>
      <c r="C3085" s="34">
        <v>0.1875</v>
      </c>
      <c r="D3085" s="16" t="s">
        <v>18</v>
      </c>
      <c r="E3085" s="35">
        <v>0.20833333333333301</v>
      </c>
      <c r="F3085" s="50">
        <f>IF(COUNTIF('リスト（不使用）'!$A$5:$A$6,単年カーブ!$A$1),"希望数量入力ください",'単年（2027年度）'!$E$12*単年カーブ!$R$3+'単年（2027年度）'!$E$12*(1-単年カーブ!$R$3)*単年カーブ!Q3085)</f>
        <v>0</v>
      </c>
      <c r="G3085" s="47">
        <f t="shared" si="339"/>
        <v>0</v>
      </c>
      <c r="M3085">
        <f t="shared" si="340"/>
        <v>6</v>
      </c>
      <c r="N3085">
        <f>IF(OR(WEEKDAY(A3085)=1,WEEKDAY(A3085)=7,COUNTIF('2027祝日等（不使用）'!$A$1:$A$20,単年カーブ!A3085)=1),0,1)</f>
        <v>1</v>
      </c>
      <c r="O3085">
        <f t="shared" si="337"/>
        <v>10</v>
      </c>
      <c r="P3085">
        <f t="shared" si="341"/>
        <v>0</v>
      </c>
      <c r="Q3085">
        <f t="shared" si="342"/>
        <v>0</v>
      </c>
    </row>
    <row r="3086" spans="1:17" ht="19.5" x14ac:dyDescent="0.4">
      <c r="A3086" s="33">
        <f t="shared" si="336"/>
        <v>46542</v>
      </c>
      <c r="B3086" s="27" t="str">
        <f t="shared" si="338"/>
        <v>(金)</v>
      </c>
      <c r="C3086" s="34">
        <v>0.20833333333333301</v>
      </c>
      <c r="D3086" s="16" t="s">
        <v>18</v>
      </c>
      <c r="E3086" s="35">
        <v>0.22916666666666699</v>
      </c>
      <c r="F3086" s="50">
        <f>IF(COUNTIF('リスト（不使用）'!$A$5:$A$6,単年カーブ!$A$1),"希望数量入力ください",'単年（2027年度）'!$E$12*単年カーブ!$R$3+'単年（2027年度）'!$E$12*(1-単年カーブ!$R$3)*単年カーブ!Q3086)</f>
        <v>0</v>
      </c>
      <c r="G3086" s="47">
        <f t="shared" si="339"/>
        <v>0</v>
      </c>
      <c r="M3086">
        <f t="shared" si="340"/>
        <v>6</v>
      </c>
      <c r="N3086">
        <f>IF(OR(WEEKDAY(A3086)=1,WEEKDAY(A3086)=7,COUNTIF('2027祝日等（不使用）'!$A$1:$A$20,単年カーブ!A3086)=1),0,1)</f>
        <v>1</v>
      </c>
      <c r="O3086">
        <f t="shared" si="337"/>
        <v>11</v>
      </c>
      <c r="P3086">
        <f t="shared" si="341"/>
        <v>0</v>
      </c>
      <c r="Q3086">
        <f t="shared" si="342"/>
        <v>0</v>
      </c>
    </row>
    <row r="3087" spans="1:17" ht="19.5" x14ac:dyDescent="0.4">
      <c r="A3087" s="33">
        <f t="shared" si="336"/>
        <v>46542</v>
      </c>
      <c r="B3087" s="27" t="str">
        <f t="shared" si="338"/>
        <v>(金)</v>
      </c>
      <c r="C3087" s="34">
        <v>0.22916666666666699</v>
      </c>
      <c r="D3087" s="16" t="s">
        <v>18</v>
      </c>
      <c r="E3087" s="35">
        <v>0.25</v>
      </c>
      <c r="F3087" s="50">
        <f>IF(COUNTIF('リスト（不使用）'!$A$5:$A$6,単年カーブ!$A$1),"希望数量入力ください",'単年（2027年度）'!$E$12*単年カーブ!$R$3+'単年（2027年度）'!$E$12*(1-単年カーブ!$R$3)*単年カーブ!Q3087)</f>
        <v>0</v>
      </c>
      <c r="G3087" s="47">
        <f t="shared" si="339"/>
        <v>0</v>
      </c>
      <c r="M3087">
        <f t="shared" si="340"/>
        <v>6</v>
      </c>
      <c r="N3087">
        <f>IF(OR(WEEKDAY(A3087)=1,WEEKDAY(A3087)=7,COUNTIF('2027祝日等（不使用）'!$A$1:$A$20,単年カーブ!A3087)=1),0,1)</f>
        <v>1</v>
      </c>
      <c r="O3087">
        <f t="shared" si="337"/>
        <v>12</v>
      </c>
      <c r="P3087">
        <f t="shared" si="341"/>
        <v>0</v>
      </c>
      <c r="Q3087">
        <f t="shared" si="342"/>
        <v>0</v>
      </c>
    </row>
    <row r="3088" spans="1:17" ht="19.5" x14ac:dyDescent="0.4">
      <c r="A3088" s="33">
        <f t="shared" si="336"/>
        <v>46542</v>
      </c>
      <c r="B3088" s="27" t="str">
        <f t="shared" si="338"/>
        <v>(金)</v>
      </c>
      <c r="C3088" s="34">
        <v>0.25</v>
      </c>
      <c r="D3088" s="16" t="s">
        <v>18</v>
      </c>
      <c r="E3088" s="35">
        <v>0.27083333333333298</v>
      </c>
      <c r="F3088" s="50">
        <f>IF(COUNTIF('リスト（不使用）'!$A$5:$A$6,単年カーブ!$A$1),"希望数量入力ください",'単年（2027年度）'!$E$12*単年カーブ!$R$3+'単年（2027年度）'!$E$12*(1-単年カーブ!$R$3)*単年カーブ!Q3088)</f>
        <v>0</v>
      </c>
      <c r="G3088" s="47">
        <f t="shared" si="339"/>
        <v>0</v>
      </c>
      <c r="M3088">
        <f t="shared" si="340"/>
        <v>6</v>
      </c>
      <c r="N3088">
        <f>IF(OR(WEEKDAY(A3088)=1,WEEKDAY(A3088)=7,COUNTIF('2027祝日等（不使用）'!$A$1:$A$20,単年カーブ!A3088)=1),0,1)</f>
        <v>1</v>
      </c>
      <c r="O3088">
        <f t="shared" si="337"/>
        <v>13</v>
      </c>
      <c r="P3088">
        <f t="shared" si="341"/>
        <v>0</v>
      </c>
      <c r="Q3088">
        <f t="shared" si="342"/>
        <v>0</v>
      </c>
    </row>
    <row r="3089" spans="1:17" ht="19.5" x14ac:dyDescent="0.4">
      <c r="A3089" s="33">
        <f t="shared" si="336"/>
        <v>46542</v>
      </c>
      <c r="B3089" s="27" t="str">
        <f t="shared" si="338"/>
        <v>(金)</v>
      </c>
      <c r="C3089" s="34">
        <v>0.27083333333333298</v>
      </c>
      <c r="D3089" s="16" t="s">
        <v>18</v>
      </c>
      <c r="E3089" s="35">
        <v>0.29166666666666702</v>
      </c>
      <c r="F3089" s="50">
        <f>IF(COUNTIF('リスト（不使用）'!$A$5:$A$6,単年カーブ!$A$1),"希望数量入力ください",'単年（2027年度）'!$E$12*単年カーブ!$R$3+'単年（2027年度）'!$E$12*(1-単年カーブ!$R$3)*単年カーブ!Q3089)</f>
        <v>0</v>
      </c>
      <c r="G3089" s="47">
        <f t="shared" si="339"/>
        <v>0</v>
      </c>
      <c r="M3089">
        <f t="shared" si="340"/>
        <v>6</v>
      </c>
      <c r="N3089">
        <f>IF(OR(WEEKDAY(A3089)=1,WEEKDAY(A3089)=7,COUNTIF('2027祝日等（不使用）'!$A$1:$A$20,単年カーブ!A3089)=1),0,1)</f>
        <v>1</v>
      </c>
      <c r="O3089">
        <f t="shared" si="337"/>
        <v>14</v>
      </c>
      <c r="P3089">
        <f t="shared" si="341"/>
        <v>0</v>
      </c>
      <c r="Q3089">
        <f t="shared" si="342"/>
        <v>0</v>
      </c>
    </row>
    <row r="3090" spans="1:17" ht="19.5" x14ac:dyDescent="0.4">
      <c r="A3090" s="33">
        <f t="shared" si="336"/>
        <v>46542</v>
      </c>
      <c r="B3090" s="27" t="str">
        <f t="shared" si="338"/>
        <v>(金)</v>
      </c>
      <c r="C3090" s="34">
        <v>0.29166666666666702</v>
      </c>
      <c r="D3090" s="16" t="s">
        <v>18</v>
      </c>
      <c r="E3090" s="35">
        <v>0.3125</v>
      </c>
      <c r="F3090" s="50">
        <f>IF(COUNTIF('リスト（不使用）'!$A$5:$A$6,単年カーブ!$A$1),"希望数量入力ください",'単年（2027年度）'!$E$12*単年カーブ!$R$3+'単年（2027年度）'!$E$12*(1-単年カーブ!$R$3)*単年カーブ!Q3090)</f>
        <v>0</v>
      </c>
      <c r="G3090" s="47">
        <f t="shared" si="339"/>
        <v>0</v>
      </c>
      <c r="M3090">
        <f t="shared" si="340"/>
        <v>6</v>
      </c>
      <c r="N3090">
        <f>IF(OR(WEEKDAY(A3090)=1,WEEKDAY(A3090)=7,COUNTIF('2027祝日等（不使用）'!$A$1:$A$20,単年カーブ!A3090)=1),0,1)</f>
        <v>1</v>
      </c>
      <c r="O3090">
        <f t="shared" si="337"/>
        <v>15</v>
      </c>
      <c r="P3090">
        <f t="shared" si="341"/>
        <v>0</v>
      </c>
      <c r="Q3090">
        <f t="shared" si="342"/>
        <v>0</v>
      </c>
    </row>
    <row r="3091" spans="1:17" ht="19.5" x14ac:dyDescent="0.4">
      <c r="A3091" s="33">
        <f t="shared" si="336"/>
        <v>46542</v>
      </c>
      <c r="B3091" s="27" t="str">
        <f t="shared" si="338"/>
        <v>(金)</v>
      </c>
      <c r="C3091" s="34">
        <v>0.3125</v>
      </c>
      <c r="D3091" s="16" t="s">
        <v>18</v>
      </c>
      <c r="E3091" s="35">
        <v>0.33333333333333298</v>
      </c>
      <c r="F3091" s="50">
        <f>IF(COUNTIF('リスト（不使用）'!$A$5:$A$6,単年カーブ!$A$1),"希望数量入力ください",'単年（2027年度）'!$E$12*単年カーブ!$R$3+'単年（2027年度）'!$E$12*(1-単年カーブ!$R$3)*単年カーブ!Q3091)</f>
        <v>0</v>
      </c>
      <c r="G3091" s="47">
        <f t="shared" si="339"/>
        <v>0</v>
      </c>
      <c r="M3091">
        <f t="shared" si="340"/>
        <v>6</v>
      </c>
      <c r="N3091">
        <f>IF(OR(WEEKDAY(A3091)=1,WEEKDAY(A3091)=7,COUNTIF('2027祝日等（不使用）'!$A$1:$A$20,単年カーブ!A3091)=1),0,1)</f>
        <v>1</v>
      </c>
      <c r="O3091">
        <f t="shared" si="337"/>
        <v>16</v>
      </c>
      <c r="P3091">
        <f t="shared" si="341"/>
        <v>0</v>
      </c>
      <c r="Q3091">
        <f t="shared" si="342"/>
        <v>0</v>
      </c>
    </row>
    <row r="3092" spans="1:17" ht="19.5" x14ac:dyDescent="0.4">
      <c r="A3092" s="33">
        <f t="shared" si="336"/>
        <v>46542</v>
      </c>
      <c r="B3092" s="27" t="str">
        <f t="shared" si="338"/>
        <v>(金)</v>
      </c>
      <c r="C3092" s="34">
        <v>0.33333333333333298</v>
      </c>
      <c r="D3092" s="16" t="s">
        <v>18</v>
      </c>
      <c r="E3092" s="35">
        <v>0.35416666666666702</v>
      </c>
      <c r="F3092" s="50">
        <f>IF(COUNTIF('リスト（不使用）'!$A$5:$A$6,単年カーブ!$A$1),"希望数量入力ください",'単年（2027年度）'!$E$12*単年カーブ!$R$3+'単年（2027年度）'!$E$12*(1-単年カーブ!$R$3)*単年カーブ!Q3092)</f>
        <v>0</v>
      </c>
      <c r="G3092" s="47">
        <f t="shared" si="339"/>
        <v>0</v>
      </c>
      <c r="M3092">
        <f t="shared" si="340"/>
        <v>6</v>
      </c>
      <c r="N3092">
        <f>IF(OR(WEEKDAY(A3092)=1,WEEKDAY(A3092)=7,COUNTIF('2027祝日等（不使用）'!$A$1:$A$20,単年カーブ!A3092)=1),0,1)</f>
        <v>1</v>
      </c>
      <c r="O3092">
        <f t="shared" si="337"/>
        <v>17</v>
      </c>
      <c r="P3092">
        <f t="shared" si="341"/>
        <v>1</v>
      </c>
      <c r="Q3092">
        <f t="shared" si="342"/>
        <v>1</v>
      </c>
    </row>
    <row r="3093" spans="1:17" ht="19.5" x14ac:dyDescent="0.4">
      <c r="A3093" s="33">
        <f t="shared" si="336"/>
        <v>46542</v>
      </c>
      <c r="B3093" s="27" t="str">
        <f t="shared" si="338"/>
        <v>(金)</v>
      </c>
      <c r="C3093" s="34">
        <v>0.35416666666666702</v>
      </c>
      <c r="D3093" s="16" t="s">
        <v>18</v>
      </c>
      <c r="E3093" s="35">
        <v>0.375</v>
      </c>
      <c r="F3093" s="50">
        <f>IF(COUNTIF('リスト（不使用）'!$A$5:$A$6,単年カーブ!$A$1),"希望数量入力ください",'単年（2027年度）'!$E$12*単年カーブ!$R$3+'単年（2027年度）'!$E$12*(1-単年カーブ!$R$3)*単年カーブ!Q3093)</f>
        <v>0</v>
      </c>
      <c r="G3093" s="47">
        <f t="shared" si="339"/>
        <v>0</v>
      </c>
      <c r="M3093">
        <f t="shared" si="340"/>
        <v>6</v>
      </c>
      <c r="N3093">
        <f>IF(OR(WEEKDAY(A3093)=1,WEEKDAY(A3093)=7,COUNTIF('2027祝日等（不使用）'!$A$1:$A$20,単年カーブ!A3093)=1),0,1)</f>
        <v>1</v>
      </c>
      <c r="O3093">
        <f t="shared" si="337"/>
        <v>18</v>
      </c>
      <c r="P3093">
        <f t="shared" si="341"/>
        <v>1</v>
      </c>
      <c r="Q3093">
        <f t="shared" si="342"/>
        <v>1</v>
      </c>
    </row>
    <row r="3094" spans="1:17" ht="19.5" x14ac:dyDescent="0.4">
      <c r="A3094" s="33">
        <f t="shared" si="336"/>
        <v>46542</v>
      </c>
      <c r="B3094" s="27" t="str">
        <f t="shared" si="338"/>
        <v>(金)</v>
      </c>
      <c r="C3094" s="34">
        <v>0.375</v>
      </c>
      <c r="D3094" s="16" t="s">
        <v>18</v>
      </c>
      <c r="E3094" s="35">
        <v>0.39583333333333298</v>
      </c>
      <c r="F3094" s="50">
        <f>IF(COUNTIF('リスト（不使用）'!$A$5:$A$6,単年カーブ!$A$1),"希望数量入力ください",'単年（2027年度）'!$E$12*単年カーブ!$R$3+'単年（2027年度）'!$E$12*(1-単年カーブ!$R$3)*単年カーブ!Q3094)</f>
        <v>0</v>
      </c>
      <c r="G3094" s="47">
        <f t="shared" si="339"/>
        <v>0</v>
      </c>
      <c r="M3094">
        <f t="shared" si="340"/>
        <v>6</v>
      </c>
      <c r="N3094">
        <f>IF(OR(WEEKDAY(A3094)=1,WEEKDAY(A3094)=7,COUNTIF('2027祝日等（不使用）'!$A$1:$A$20,単年カーブ!A3094)=1),0,1)</f>
        <v>1</v>
      </c>
      <c r="O3094">
        <f t="shared" si="337"/>
        <v>19</v>
      </c>
      <c r="P3094">
        <f t="shared" si="341"/>
        <v>1</v>
      </c>
      <c r="Q3094">
        <f t="shared" si="342"/>
        <v>1</v>
      </c>
    </row>
    <row r="3095" spans="1:17" ht="19.5" x14ac:dyDescent="0.4">
      <c r="A3095" s="33">
        <f t="shared" si="336"/>
        <v>46542</v>
      </c>
      <c r="B3095" s="27" t="str">
        <f t="shared" si="338"/>
        <v>(金)</v>
      </c>
      <c r="C3095" s="34">
        <v>0.39583333333333298</v>
      </c>
      <c r="D3095" s="16" t="s">
        <v>18</v>
      </c>
      <c r="E3095" s="35">
        <v>0.41666666666666702</v>
      </c>
      <c r="F3095" s="50">
        <f>IF(COUNTIF('リスト（不使用）'!$A$5:$A$6,単年カーブ!$A$1),"希望数量入力ください",'単年（2027年度）'!$E$12*単年カーブ!$R$3+'単年（2027年度）'!$E$12*(1-単年カーブ!$R$3)*単年カーブ!Q3095)</f>
        <v>0</v>
      </c>
      <c r="G3095" s="47">
        <f t="shared" si="339"/>
        <v>0</v>
      </c>
      <c r="M3095">
        <f t="shared" si="340"/>
        <v>6</v>
      </c>
      <c r="N3095">
        <f>IF(OR(WEEKDAY(A3095)=1,WEEKDAY(A3095)=7,COUNTIF('2027祝日等（不使用）'!$A$1:$A$20,単年カーブ!A3095)=1),0,1)</f>
        <v>1</v>
      </c>
      <c r="O3095">
        <f t="shared" si="337"/>
        <v>20</v>
      </c>
      <c r="P3095">
        <f t="shared" si="341"/>
        <v>1</v>
      </c>
      <c r="Q3095">
        <f t="shared" si="342"/>
        <v>1</v>
      </c>
    </row>
    <row r="3096" spans="1:17" ht="19.5" x14ac:dyDescent="0.4">
      <c r="A3096" s="33">
        <f t="shared" si="336"/>
        <v>46542</v>
      </c>
      <c r="B3096" s="27" t="str">
        <f t="shared" si="338"/>
        <v>(金)</v>
      </c>
      <c r="C3096" s="34">
        <v>0.41666666666666702</v>
      </c>
      <c r="D3096" s="16" t="s">
        <v>18</v>
      </c>
      <c r="E3096" s="35">
        <v>0.4375</v>
      </c>
      <c r="F3096" s="50">
        <f>IF(COUNTIF('リスト（不使用）'!$A$5:$A$6,単年カーブ!$A$1),"希望数量入力ください",'単年（2027年度）'!$E$12*単年カーブ!$R$3+'単年（2027年度）'!$E$12*(1-単年カーブ!$R$3)*単年カーブ!Q3096)</f>
        <v>0</v>
      </c>
      <c r="G3096" s="47">
        <f t="shared" si="339"/>
        <v>0</v>
      </c>
      <c r="M3096">
        <f t="shared" si="340"/>
        <v>6</v>
      </c>
      <c r="N3096">
        <f>IF(OR(WEEKDAY(A3096)=1,WEEKDAY(A3096)=7,COUNTIF('2027祝日等（不使用）'!$A$1:$A$20,単年カーブ!A3096)=1),0,1)</f>
        <v>1</v>
      </c>
      <c r="O3096">
        <f t="shared" si="337"/>
        <v>21</v>
      </c>
      <c r="P3096">
        <f t="shared" si="341"/>
        <v>1</v>
      </c>
      <c r="Q3096">
        <f t="shared" si="342"/>
        <v>1</v>
      </c>
    </row>
    <row r="3097" spans="1:17" ht="19.5" x14ac:dyDescent="0.4">
      <c r="A3097" s="33">
        <f t="shared" si="336"/>
        <v>46542</v>
      </c>
      <c r="B3097" s="27" t="str">
        <f t="shared" si="338"/>
        <v>(金)</v>
      </c>
      <c r="C3097" s="34">
        <v>0.4375</v>
      </c>
      <c r="D3097" s="16" t="s">
        <v>18</v>
      </c>
      <c r="E3097" s="35">
        <v>0.45833333333333298</v>
      </c>
      <c r="F3097" s="50">
        <f>IF(COUNTIF('リスト（不使用）'!$A$5:$A$6,単年カーブ!$A$1),"希望数量入力ください",'単年（2027年度）'!$E$12*単年カーブ!$R$3+'単年（2027年度）'!$E$12*(1-単年カーブ!$R$3)*単年カーブ!Q3097)</f>
        <v>0</v>
      </c>
      <c r="G3097" s="47">
        <f t="shared" si="339"/>
        <v>0</v>
      </c>
      <c r="M3097">
        <f t="shared" si="340"/>
        <v>6</v>
      </c>
      <c r="N3097">
        <f>IF(OR(WEEKDAY(A3097)=1,WEEKDAY(A3097)=7,COUNTIF('2027祝日等（不使用）'!$A$1:$A$20,単年カーブ!A3097)=1),0,1)</f>
        <v>1</v>
      </c>
      <c r="O3097">
        <f t="shared" si="337"/>
        <v>22</v>
      </c>
      <c r="P3097">
        <f t="shared" si="341"/>
        <v>1</v>
      </c>
      <c r="Q3097">
        <f t="shared" si="342"/>
        <v>1</v>
      </c>
    </row>
    <row r="3098" spans="1:17" ht="19.5" x14ac:dyDescent="0.4">
      <c r="A3098" s="33">
        <f t="shared" si="336"/>
        <v>46542</v>
      </c>
      <c r="B3098" s="27" t="str">
        <f t="shared" si="338"/>
        <v>(金)</v>
      </c>
      <c r="C3098" s="34">
        <v>0.45833333333333298</v>
      </c>
      <c r="D3098" s="16" t="s">
        <v>18</v>
      </c>
      <c r="E3098" s="35">
        <v>0.47916666666666702</v>
      </c>
      <c r="F3098" s="50">
        <f>IF(COUNTIF('リスト（不使用）'!$A$5:$A$6,単年カーブ!$A$1),"希望数量入力ください",'単年（2027年度）'!$E$12*単年カーブ!$R$3+'単年（2027年度）'!$E$12*(1-単年カーブ!$R$3)*単年カーブ!Q3098)</f>
        <v>0</v>
      </c>
      <c r="G3098" s="47">
        <f t="shared" si="339"/>
        <v>0</v>
      </c>
      <c r="M3098">
        <f t="shared" si="340"/>
        <v>6</v>
      </c>
      <c r="N3098">
        <f>IF(OR(WEEKDAY(A3098)=1,WEEKDAY(A3098)=7,COUNTIF('2027祝日等（不使用）'!$A$1:$A$20,単年カーブ!A3098)=1),0,1)</f>
        <v>1</v>
      </c>
      <c r="O3098">
        <f t="shared" si="337"/>
        <v>23</v>
      </c>
      <c r="P3098">
        <f t="shared" si="341"/>
        <v>1</v>
      </c>
      <c r="Q3098">
        <f t="shared" si="342"/>
        <v>1</v>
      </c>
    </row>
    <row r="3099" spans="1:17" ht="19.5" x14ac:dyDescent="0.4">
      <c r="A3099" s="33">
        <f t="shared" si="336"/>
        <v>46542</v>
      </c>
      <c r="B3099" s="27" t="str">
        <f t="shared" si="338"/>
        <v>(金)</v>
      </c>
      <c r="C3099" s="34">
        <v>0.47916666666666702</v>
      </c>
      <c r="D3099" s="16" t="s">
        <v>18</v>
      </c>
      <c r="E3099" s="35">
        <v>0.5</v>
      </c>
      <c r="F3099" s="50">
        <f>IF(COUNTIF('リスト（不使用）'!$A$5:$A$6,単年カーブ!$A$1),"希望数量入力ください",'単年（2027年度）'!$E$12*単年カーブ!$R$3+'単年（2027年度）'!$E$12*(1-単年カーブ!$R$3)*単年カーブ!Q3099)</f>
        <v>0</v>
      </c>
      <c r="G3099" s="47">
        <f t="shared" si="339"/>
        <v>0</v>
      </c>
      <c r="M3099">
        <f t="shared" si="340"/>
        <v>6</v>
      </c>
      <c r="N3099">
        <f>IF(OR(WEEKDAY(A3099)=1,WEEKDAY(A3099)=7,COUNTIF('2027祝日等（不使用）'!$A$1:$A$20,単年カーブ!A3099)=1),0,1)</f>
        <v>1</v>
      </c>
      <c r="O3099">
        <f t="shared" si="337"/>
        <v>24</v>
      </c>
      <c r="P3099">
        <f t="shared" si="341"/>
        <v>1</v>
      </c>
      <c r="Q3099">
        <f t="shared" si="342"/>
        <v>1</v>
      </c>
    </row>
    <row r="3100" spans="1:17" ht="19.5" x14ac:dyDescent="0.4">
      <c r="A3100" s="33">
        <f t="shared" si="336"/>
        <v>46542</v>
      </c>
      <c r="B3100" s="27" t="str">
        <f t="shared" si="338"/>
        <v>(金)</v>
      </c>
      <c r="C3100" s="34">
        <v>0.5</v>
      </c>
      <c r="D3100" s="16" t="s">
        <v>18</v>
      </c>
      <c r="E3100" s="35">
        <v>0.52083333333333304</v>
      </c>
      <c r="F3100" s="50">
        <f>IF(COUNTIF('リスト（不使用）'!$A$5:$A$6,単年カーブ!$A$1),"希望数量入力ください",'単年（2027年度）'!$E$12*単年カーブ!$R$3+'単年（2027年度）'!$E$12*(1-単年カーブ!$R$3)*単年カーブ!Q3100)</f>
        <v>0</v>
      </c>
      <c r="G3100" s="47">
        <f t="shared" si="339"/>
        <v>0</v>
      </c>
      <c r="M3100">
        <f t="shared" si="340"/>
        <v>6</v>
      </c>
      <c r="N3100">
        <f>IF(OR(WEEKDAY(A3100)=1,WEEKDAY(A3100)=7,COUNTIF('2027祝日等（不使用）'!$A$1:$A$20,単年カーブ!A3100)=1),0,1)</f>
        <v>1</v>
      </c>
      <c r="O3100">
        <f t="shared" si="337"/>
        <v>25</v>
      </c>
      <c r="P3100">
        <f t="shared" si="341"/>
        <v>1</v>
      </c>
      <c r="Q3100">
        <f t="shared" si="342"/>
        <v>1</v>
      </c>
    </row>
    <row r="3101" spans="1:17" ht="19.5" x14ac:dyDescent="0.4">
      <c r="A3101" s="33">
        <f t="shared" si="336"/>
        <v>46542</v>
      </c>
      <c r="B3101" s="27" t="str">
        <f t="shared" si="338"/>
        <v>(金)</v>
      </c>
      <c r="C3101" s="34">
        <v>0.52083333333333304</v>
      </c>
      <c r="D3101" s="16" t="s">
        <v>18</v>
      </c>
      <c r="E3101" s="35">
        <v>0.54166666666666696</v>
      </c>
      <c r="F3101" s="50">
        <f>IF(COUNTIF('リスト（不使用）'!$A$5:$A$6,単年カーブ!$A$1),"希望数量入力ください",'単年（2027年度）'!$E$12*単年カーブ!$R$3+'単年（2027年度）'!$E$12*(1-単年カーブ!$R$3)*単年カーブ!Q3101)</f>
        <v>0</v>
      </c>
      <c r="G3101" s="47">
        <f t="shared" si="339"/>
        <v>0</v>
      </c>
      <c r="M3101">
        <f t="shared" si="340"/>
        <v>6</v>
      </c>
      <c r="N3101">
        <f>IF(OR(WEEKDAY(A3101)=1,WEEKDAY(A3101)=7,COUNTIF('2027祝日等（不使用）'!$A$1:$A$20,単年カーブ!A3101)=1),0,1)</f>
        <v>1</v>
      </c>
      <c r="O3101">
        <f t="shared" si="337"/>
        <v>26</v>
      </c>
      <c r="P3101">
        <f t="shared" si="341"/>
        <v>1</v>
      </c>
      <c r="Q3101">
        <f t="shared" si="342"/>
        <v>1</v>
      </c>
    </row>
    <row r="3102" spans="1:17" ht="19.5" x14ac:dyDescent="0.4">
      <c r="A3102" s="33">
        <f t="shared" si="336"/>
        <v>46542</v>
      </c>
      <c r="B3102" s="27" t="str">
        <f t="shared" si="338"/>
        <v>(金)</v>
      </c>
      <c r="C3102" s="34">
        <v>0.54166666666666696</v>
      </c>
      <c r="D3102" s="16" t="s">
        <v>18</v>
      </c>
      <c r="E3102" s="35">
        <v>0.5625</v>
      </c>
      <c r="F3102" s="50">
        <f>IF(COUNTIF('リスト（不使用）'!$A$5:$A$6,単年カーブ!$A$1),"希望数量入力ください",'単年（2027年度）'!$E$12*単年カーブ!$R$3+'単年（2027年度）'!$E$12*(1-単年カーブ!$R$3)*単年カーブ!Q3102)</f>
        <v>0</v>
      </c>
      <c r="G3102" s="47">
        <f t="shared" si="339"/>
        <v>0</v>
      </c>
      <c r="M3102">
        <f t="shared" si="340"/>
        <v>6</v>
      </c>
      <c r="N3102">
        <f>IF(OR(WEEKDAY(A3102)=1,WEEKDAY(A3102)=7,COUNTIF('2027祝日等（不使用）'!$A$1:$A$20,単年カーブ!A3102)=1),0,1)</f>
        <v>1</v>
      </c>
      <c r="O3102">
        <f t="shared" si="337"/>
        <v>27</v>
      </c>
      <c r="P3102">
        <f t="shared" si="341"/>
        <v>1</v>
      </c>
      <c r="Q3102">
        <f t="shared" si="342"/>
        <v>1</v>
      </c>
    </row>
    <row r="3103" spans="1:17" ht="19.5" x14ac:dyDescent="0.4">
      <c r="A3103" s="33">
        <f t="shared" si="336"/>
        <v>46542</v>
      </c>
      <c r="B3103" s="27" t="str">
        <f t="shared" si="338"/>
        <v>(金)</v>
      </c>
      <c r="C3103" s="34">
        <v>0.5625</v>
      </c>
      <c r="D3103" s="16" t="s">
        <v>18</v>
      </c>
      <c r="E3103" s="35">
        <v>0.58333333333333304</v>
      </c>
      <c r="F3103" s="50">
        <f>IF(COUNTIF('リスト（不使用）'!$A$5:$A$6,単年カーブ!$A$1),"希望数量入力ください",'単年（2027年度）'!$E$12*単年カーブ!$R$3+'単年（2027年度）'!$E$12*(1-単年カーブ!$R$3)*単年カーブ!Q3103)</f>
        <v>0</v>
      </c>
      <c r="G3103" s="47">
        <f t="shared" si="339"/>
        <v>0</v>
      </c>
      <c r="M3103">
        <f t="shared" si="340"/>
        <v>6</v>
      </c>
      <c r="N3103">
        <f>IF(OR(WEEKDAY(A3103)=1,WEEKDAY(A3103)=7,COUNTIF('2027祝日等（不使用）'!$A$1:$A$20,単年カーブ!A3103)=1),0,1)</f>
        <v>1</v>
      </c>
      <c r="O3103">
        <f t="shared" si="337"/>
        <v>28</v>
      </c>
      <c r="P3103">
        <f t="shared" si="341"/>
        <v>1</v>
      </c>
      <c r="Q3103">
        <f t="shared" si="342"/>
        <v>1</v>
      </c>
    </row>
    <row r="3104" spans="1:17" ht="19.5" x14ac:dyDescent="0.4">
      <c r="A3104" s="33">
        <f t="shared" si="336"/>
        <v>46542</v>
      </c>
      <c r="B3104" s="27" t="str">
        <f t="shared" si="338"/>
        <v>(金)</v>
      </c>
      <c r="C3104" s="34">
        <v>0.58333333333333304</v>
      </c>
      <c r="D3104" s="16" t="s">
        <v>18</v>
      </c>
      <c r="E3104" s="35">
        <v>0.60416666666666696</v>
      </c>
      <c r="F3104" s="50">
        <f>IF(COUNTIF('リスト（不使用）'!$A$5:$A$6,単年カーブ!$A$1),"希望数量入力ください",'単年（2027年度）'!$E$12*単年カーブ!$R$3+'単年（2027年度）'!$E$12*(1-単年カーブ!$R$3)*単年カーブ!Q3104)</f>
        <v>0</v>
      </c>
      <c r="G3104" s="47">
        <f t="shared" si="339"/>
        <v>0</v>
      </c>
      <c r="M3104">
        <f t="shared" si="340"/>
        <v>6</v>
      </c>
      <c r="N3104">
        <f>IF(OR(WEEKDAY(A3104)=1,WEEKDAY(A3104)=7,COUNTIF('2027祝日等（不使用）'!$A$1:$A$20,単年カーブ!A3104)=1),0,1)</f>
        <v>1</v>
      </c>
      <c r="O3104">
        <f t="shared" si="337"/>
        <v>29</v>
      </c>
      <c r="P3104">
        <f t="shared" si="341"/>
        <v>1</v>
      </c>
      <c r="Q3104">
        <f t="shared" si="342"/>
        <v>1</v>
      </c>
    </row>
    <row r="3105" spans="1:17" ht="19.5" x14ac:dyDescent="0.4">
      <c r="A3105" s="33">
        <f t="shared" si="336"/>
        <v>46542</v>
      </c>
      <c r="B3105" s="27" t="str">
        <f t="shared" si="338"/>
        <v>(金)</v>
      </c>
      <c r="C3105" s="34">
        <v>0.60416666666666696</v>
      </c>
      <c r="D3105" s="16" t="s">
        <v>18</v>
      </c>
      <c r="E3105" s="35">
        <v>0.625</v>
      </c>
      <c r="F3105" s="50">
        <f>IF(COUNTIF('リスト（不使用）'!$A$5:$A$6,単年カーブ!$A$1),"希望数量入力ください",'単年（2027年度）'!$E$12*単年カーブ!$R$3+'単年（2027年度）'!$E$12*(1-単年カーブ!$R$3)*単年カーブ!Q3105)</f>
        <v>0</v>
      </c>
      <c r="G3105" s="47">
        <f t="shared" si="339"/>
        <v>0</v>
      </c>
      <c r="M3105">
        <f t="shared" si="340"/>
        <v>6</v>
      </c>
      <c r="N3105">
        <f>IF(OR(WEEKDAY(A3105)=1,WEEKDAY(A3105)=7,COUNTIF('2027祝日等（不使用）'!$A$1:$A$20,単年カーブ!A3105)=1),0,1)</f>
        <v>1</v>
      </c>
      <c r="O3105">
        <f t="shared" si="337"/>
        <v>30</v>
      </c>
      <c r="P3105">
        <f t="shared" si="341"/>
        <v>1</v>
      </c>
      <c r="Q3105">
        <f t="shared" si="342"/>
        <v>1</v>
      </c>
    </row>
    <row r="3106" spans="1:17" ht="19.5" x14ac:dyDescent="0.4">
      <c r="A3106" s="33">
        <f t="shared" si="336"/>
        <v>46542</v>
      </c>
      <c r="B3106" s="27" t="str">
        <f t="shared" si="338"/>
        <v>(金)</v>
      </c>
      <c r="C3106" s="34">
        <v>0.625</v>
      </c>
      <c r="D3106" s="16" t="s">
        <v>18</v>
      </c>
      <c r="E3106" s="35">
        <v>0.64583333333333304</v>
      </c>
      <c r="F3106" s="50">
        <f>IF(COUNTIF('リスト（不使用）'!$A$5:$A$6,単年カーブ!$A$1),"希望数量入力ください",'単年（2027年度）'!$E$12*単年カーブ!$R$3+'単年（2027年度）'!$E$12*(1-単年カーブ!$R$3)*単年カーブ!Q3106)</f>
        <v>0</v>
      </c>
      <c r="G3106" s="47">
        <f t="shared" si="339"/>
        <v>0</v>
      </c>
      <c r="M3106">
        <f t="shared" si="340"/>
        <v>6</v>
      </c>
      <c r="N3106">
        <f>IF(OR(WEEKDAY(A3106)=1,WEEKDAY(A3106)=7,COUNTIF('2027祝日等（不使用）'!$A$1:$A$20,単年カーブ!A3106)=1),0,1)</f>
        <v>1</v>
      </c>
      <c r="O3106">
        <f t="shared" si="337"/>
        <v>31</v>
      </c>
      <c r="P3106">
        <f t="shared" si="341"/>
        <v>1</v>
      </c>
      <c r="Q3106">
        <f t="shared" si="342"/>
        <v>1</v>
      </c>
    </row>
    <row r="3107" spans="1:17" ht="19.5" x14ac:dyDescent="0.4">
      <c r="A3107" s="33">
        <f t="shared" si="336"/>
        <v>46542</v>
      </c>
      <c r="B3107" s="27" t="str">
        <f t="shared" si="338"/>
        <v>(金)</v>
      </c>
      <c r="C3107" s="34">
        <v>0.64583333333333304</v>
      </c>
      <c r="D3107" s="16" t="s">
        <v>18</v>
      </c>
      <c r="E3107" s="35">
        <v>0.66666666666666696</v>
      </c>
      <c r="F3107" s="50">
        <f>IF(COUNTIF('リスト（不使用）'!$A$5:$A$6,単年カーブ!$A$1),"希望数量入力ください",'単年（2027年度）'!$E$12*単年カーブ!$R$3+'単年（2027年度）'!$E$12*(1-単年カーブ!$R$3)*単年カーブ!Q3107)</f>
        <v>0</v>
      </c>
      <c r="G3107" s="47">
        <f t="shared" si="339"/>
        <v>0</v>
      </c>
      <c r="M3107">
        <f t="shared" si="340"/>
        <v>6</v>
      </c>
      <c r="N3107">
        <f>IF(OR(WEEKDAY(A3107)=1,WEEKDAY(A3107)=7,COUNTIF('2027祝日等（不使用）'!$A$1:$A$20,単年カーブ!A3107)=1),0,1)</f>
        <v>1</v>
      </c>
      <c r="O3107">
        <f t="shared" si="337"/>
        <v>32</v>
      </c>
      <c r="P3107">
        <f t="shared" si="341"/>
        <v>1</v>
      </c>
      <c r="Q3107">
        <f t="shared" si="342"/>
        <v>1</v>
      </c>
    </row>
    <row r="3108" spans="1:17" ht="19.5" x14ac:dyDescent="0.4">
      <c r="A3108" s="33">
        <f t="shared" si="336"/>
        <v>46542</v>
      </c>
      <c r="B3108" s="27" t="str">
        <f t="shared" si="338"/>
        <v>(金)</v>
      </c>
      <c r="C3108" s="34">
        <v>0.66666666666666696</v>
      </c>
      <c r="D3108" s="16" t="s">
        <v>18</v>
      </c>
      <c r="E3108" s="35">
        <v>0.6875</v>
      </c>
      <c r="F3108" s="50">
        <f>IF(COUNTIF('リスト（不使用）'!$A$5:$A$6,単年カーブ!$A$1),"希望数量入力ください",'単年（2027年度）'!$E$12*単年カーブ!$R$3+'単年（2027年度）'!$E$12*(1-単年カーブ!$R$3)*単年カーブ!Q3108)</f>
        <v>0</v>
      </c>
      <c r="G3108" s="47">
        <f t="shared" si="339"/>
        <v>0</v>
      </c>
      <c r="M3108">
        <f t="shared" si="340"/>
        <v>6</v>
      </c>
      <c r="N3108">
        <f>IF(OR(WEEKDAY(A3108)=1,WEEKDAY(A3108)=7,COUNTIF('2027祝日等（不使用）'!$A$1:$A$20,単年カーブ!A3108)=1),0,1)</f>
        <v>1</v>
      </c>
      <c r="O3108">
        <f t="shared" si="337"/>
        <v>33</v>
      </c>
      <c r="P3108">
        <f t="shared" si="341"/>
        <v>1</v>
      </c>
      <c r="Q3108">
        <f t="shared" si="342"/>
        <v>1</v>
      </c>
    </row>
    <row r="3109" spans="1:17" ht="19.5" x14ac:dyDescent="0.4">
      <c r="A3109" s="33">
        <f t="shared" si="336"/>
        <v>46542</v>
      </c>
      <c r="B3109" s="27" t="str">
        <f t="shared" si="338"/>
        <v>(金)</v>
      </c>
      <c r="C3109" s="34">
        <v>0.6875</v>
      </c>
      <c r="D3109" s="16" t="s">
        <v>18</v>
      </c>
      <c r="E3109" s="35">
        <v>0.70833333333333304</v>
      </c>
      <c r="F3109" s="50">
        <f>IF(COUNTIF('リスト（不使用）'!$A$5:$A$6,単年カーブ!$A$1),"希望数量入力ください",'単年（2027年度）'!$E$12*単年カーブ!$R$3+'単年（2027年度）'!$E$12*(1-単年カーブ!$R$3)*単年カーブ!Q3109)</f>
        <v>0</v>
      </c>
      <c r="G3109" s="47">
        <f t="shared" si="339"/>
        <v>0</v>
      </c>
      <c r="M3109">
        <f t="shared" si="340"/>
        <v>6</v>
      </c>
      <c r="N3109">
        <f>IF(OR(WEEKDAY(A3109)=1,WEEKDAY(A3109)=7,COUNTIF('2027祝日等（不使用）'!$A$1:$A$20,単年カーブ!A3109)=1),0,1)</f>
        <v>1</v>
      </c>
      <c r="O3109">
        <f t="shared" si="337"/>
        <v>34</v>
      </c>
      <c r="P3109">
        <f t="shared" si="341"/>
        <v>1</v>
      </c>
      <c r="Q3109">
        <f t="shared" si="342"/>
        <v>1</v>
      </c>
    </row>
    <row r="3110" spans="1:17" ht="19.5" x14ac:dyDescent="0.4">
      <c r="A3110" s="33">
        <f t="shared" si="336"/>
        <v>46542</v>
      </c>
      <c r="B3110" s="27" t="str">
        <f t="shared" si="338"/>
        <v>(金)</v>
      </c>
      <c r="C3110" s="34">
        <v>0.70833333333333304</v>
      </c>
      <c r="D3110" s="16" t="s">
        <v>18</v>
      </c>
      <c r="E3110" s="35">
        <v>0.72916666666666696</v>
      </c>
      <c r="F3110" s="50">
        <f>IF(COUNTIF('リスト（不使用）'!$A$5:$A$6,単年カーブ!$A$1),"希望数量入力ください",'単年（2027年度）'!$E$12*単年カーブ!$R$3+'単年（2027年度）'!$E$12*(1-単年カーブ!$R$3)*単年カーブ!Q3110)</f>
        <v>0</v>
      </c>
      <c r="G3110" s="47">
        <f t="shared" si="339"/>
        <v>0</v>
      </c>
      <c r="M3110">
        <f t="shared" si="340"/>
        <v>6</v>
      </c>
      <c r="N3110">
        <f>IF(OR(WEEKDAY(A3110)=1,WEEKDAY(A3110)=7,COUNTIF('2027祝日等（不使用）'!$A$1:$A$20,単年カーブ!A3110)=1),0,1)</f>
        <v>1</v>
      </c>
      <c r="O3110">
        <f t="shared" si="337"/>
        <v>35</v>
      </c>
      <c r="P3110">
        <f t="shared" si="341"/>
        <v>1</v>
      </c>
      <c r="Q3110">
        <f t="shared" si="342"/>
        <v>1</v>
      </c>
    </row>
    <row r="3111" spans="1:17" ht="19.5" x14ac:dyDescent="0.4">
      <c r="A3111" s="33">
        <f t="shared" si="336"/>
        <v>46542</v>
      </c>
      <c r="B3111" s="27" t="str">
        <f t="shared" si="338"/>
        <v>(金)</v>
      </c>
      <c r="C3111" s="34">
        <v>0.72916666666666696</v>
      </c>
      <c r="D3111" s="16" t="s">
        <v>18</v>
      </c>
      <c r="E3111" s="35">
        <v>0.75</v>
      </c>
      <c r="F3111" s="50">
        <f>IF(COUNTIF('リスト（不使用）'!$A$5:$A$6,単年カーブ!$A$1),"希望数量入力ください",'単年（2027年度）'!$E$12*単年カーブ!$R$3+'単年（2027年度）'!$E$12*(1-単年カーブ!$R$3)*単年カーブ!Q3111)</f>
        <v>0</v>
      </c>
      <c r="G3111" s="47">
        <f t="shared" si="339"/>
        <v>0</v>
      </c>
      <c r="M3111">
        <f t="shared" si="340"/>
        <v>6</v>
      </c>
      <c r="N3111">
        <f>IF(OR(WEEKDAY(A3111)=1,WEEKDAY(A3111)=7,COUNTIF('2027祝日等（不使用）'!$A$1:$A$20,単年カーブ!A3111)=1),0,1)</f>
        <v>1</v>
      </c>
      <c r="O3111">
        <f t="shared" si="337"/>
        <v>36</v>
      </c>
      <c r="P3111">
        <f t="shared" si="341"/>
        <v>1</v>
      </c>
      <c r="Q3111">
        <f t="shared" si="342"/>
        <v>1</v>
      </c>
    </row>
    <row r="3112" spans="1:17" ht="19.5" x14ac:dyDescent="0.4">
      <c r="A3112" s="33">
        <f t="shared" si="336"/>
        <v>46542</v>
      </c>
      <c r="B3112" s="27" t="str">
        <f t="shared" si="338"/>
        <v>(金)</v>
      </c>
      <c r="C3112" s="34">
        <v>0.75</v>
      </c>
      <c r="D3112" s="16" t="s">
        <v>18</v>
      </c>
      <c r="E3112" s="35">
        <v>0.77083333333333304</v>
      </c>
      <c r="F3112" s="50">
        <f>IF(COUNTIF('リスト（不使用）'!$A$5:$A$6,単年カーブ!$A$1),"希望数量入力ください",'単年（2027年度）'!$E$12*単年カーブ!$R$3+'単年（2027年度）'!$E$12*(1-単年カーブ!$R$3)*単年カーブ!Q3112)</f>
        <v>0</v>
      </c>
      <c r="G3112" s="47">
        <f t="shared" si="339"/>
        <v>0</v>
      </c>
      <c r="M3112">
        <f t="shared" si="340"/>
        <v>6</v>
      </c>
      <c r="N3112">
        <f>IF(OR(WEEKDAY(A3112)=1,WEEKDAY(A3112)=7,COUNTIF('2027祝日等（不使用）'!$A$1:$A$20,単年カーブ!A3112)=1),0,1)</f>
        <v>1</v>
      </c>
      <c r="O3112">
        <f t="shared" si="337"/>
        <v>37</v>
      </c>
      <c r="P3112">
        <f t="shared" si="341"/>
        <v>1</v>
      </c>
      <c r="Q3112">
        <f t="shared" si="342"/>
        <v>1</v>
      </c>
    </row>
    <row r="3113" spans="1:17" ht="19.5" x14ac:dyDescent="0.4">
      <c r="A3113" s="33">
        <f t="shared" si="336"/>
        <v>46542</v>
      </c>
      <c r="B3113" s="27" t="str">
        <f t="shared" si="338"/>
        <v>(金)</v>
      </c>
      <c r="C3113" s="34">
        <v>0.77083333333333304</v>
      </c>
      <c r="D3113" s="16" t="s">
        <v>18</v>
      </c>
      <c r="E3113" s="35">
        <v>0.79166666666666696</v>
      </c>
      <c r="F3113" s="50">
        <f>IF(COUNTIF('リスト（不使用）'!$A$5:$A$6,単年カーブ!$A$1),"希望数量入力ください",'単年（2027年度）'!$E$12*単年カーブ!$R$3+'単年（2027年度）'!$E$12*(1-単年カーブ!$R$3)*単年カーブ!Q3113)</f>
        <v>0</v>
      </c>
      <c r="G3113" s="47">
        <f t="shared" si="339"/>
        <v>0</v>
      </c>
      <c r="M3113">
        <f t="shared" si="340"/>
        <v>6</v>
      </c>
      <c r="N3113">
        <f>IF(OR(WEEKDAY(A3113)=1,WEEKDAY(A3113)=7,COUNTIF('2027祝日等（不使用）'!$A$1:$A$20,単年カーブ!A3113)=1),0,1)</f>
        <v>1</v>
      </c>
      <c r="O3113">
        <f t="shared" si="337"/>
        <v>38</v>
      </c>
      <c r="P3113">
        <f t="shared" si="341"/>
        <v>1</v>
      </c>
      <c r="Q3113">
        <f t="shared" si="342"/>
        <v>1</v>
      </c>
    </row>
    <row r="3114" spans="1:17" ht="19.5" x14ac:dyDescent="0.4">
      <c r="A3114" s="33">
        <f t="shared" si="336"/>
        <v>46542</v>
      </c>
      <c r="B3114" s="27" t="str">
        <f t="shared" si="338"/>
        <v>(金)</v>
      </c>
      <c r="C3114" s="34">
        <v>0.79166666666666696</v>
      </c>
      <c r="D3114" s="16" t="s">
        <v>18</v>
      </c>
      <c r="E3114" s="35">
        <v>0.8125</v>
      </c>
      <c r="F3114" s="50">
        <f>IF(COUNTIF('リスト（不使用）'!$A$5:$A$6,単年カーブ!$A$1),"希望数量入力ください",'単年（2027年度）'!$E$12*単年カーブ!$R$3+'単年（2027年度）'!$E$12*(1-単年カーブ!$R$3)*単年カーブ!Q3114)</f>
        <v>0</v>
      </c>
      <c r="G3114" s="47">
        <f t="shared" si="339"/>
        <v>0</v>
      </c>
      <c r="M3114">
        <f t="shared" si="340"/>
        <v>6</v>
      </c>
      <c r="N3114">
        <f>IF(OR(WEEKDAY(A3114)=1,WEEKDAY(A3114)=7,COUNTIF('2027祝日等（不使用）'!$A$1:$A$20,単年カーブ!A3114)=1),0,1)</f>
        <v>1</v>
      </c>
      <c r="O3114">
        <f t="shared" si="337"/>
        <v>39</v>
      </c>
      <c r="P3114">
        <f t="shared" si="341"/>
        <v>1</v>
      </c>
      <c r="Q3114">
        <f t="shared" si="342"/>
        <v>1</v>
      </c>
    </row>
    <row r="3115" spans="1:17" ht="19.5" x14ac:dyDescent="0.4">
      <c r="A3115" s="33">
        <f t="shared" si="336"/>
        <v>46542</v>
      </c>
      <c r="B3115" s="27" t="str">
        <f t="shared" si="338"/>
        <v>(金)</v>
      </c>
      <c r="C3115" s="34">
        <v>0.8125</v>
      </c>
      <c r="D3115" s="16" t="s">
        <v>18</v>
      </c>
      <c r="E3115" s="35">
        <v>0.83333333333333304</v>
      </c>
      <c r="F3115" s="50">
        <f>IF(COUNTIF('リスト（不使用）'!$A$5:$A$6,単年カーブ!$A$1),"希望数量入力ください",'単年（2027年度）'!$E$12*単年カーブ!$R$3+'単年（2027年度）'!$E$12*(1-単年カーブ!$R$3)*単年カーブ!Q3115)</f>
        <v>0</v>
      </c>
      <c r="G3115" s="47">
        <f t="shared" si="339"/>
        <v>0</v>
      </c>
      <c r="M3115">
        <f t="shared" si="340"/>
        <v>6</v>
      </c>
      <c r="N3115">
        <f>IF(OR(WEEKDAY(A3115)=1,WEEKDAY(A3115)=7,COUNTIF('2027祝日等（不使用）'!$A$1:$A$20,単年カーブ!A3115)=1),0,1)</f>
        <v>1</v>
      </c>
      <c r="O3115">
        <f t="shared" si="337"/>
        <v>40</v>
      </c>
      <c r="P3115">
        <f t="shared" si="341"/>
        <v>1</v>
      </c>
      <c r="Q3115">
        <f t="shared" si="342"/>
        <v>1</v>
      </c>
    </row>
    <row r="3116" spans="1:17" ht="19.5" x14ac:dyDescent="0.4">
      <c r="A3116" s="33">
        <f t="shared" si="336"/>
        <v>46542</v>
      </c>
      <c r="B3116" s="27" t="str">
        <f t="shared" si="338"/>
        <v>(金)</v>
      </c>
      <c r="C3116" s="34">
        <v>0.83333333333333304</v>
      </c>
      <c r="D3116" s="16" t="s">
        <v>18</v>
      </c>
      <c r="E3116" s="35">
        <v>0.85416666666666696</v>
      </c>
      <c r="F3116" s="50">
        <f>IF(COUNTIF('リスト（不使用）'!$A$5:$A$6,単年カーブ!$A$1),"希望数量入力ください",'単年（2027年度）'!$E$12*単年カーブ!$R$3+'単年（2027年度）'!$E$12*(1-単年カーブ!$R$3)*単年カーブ!Q3116)</f>
        <v>0</v>
      </c>
      <c r="G3116" s="47">
        <f t="shared" si="339"/>
        <v>0</v>
      </c>
      <c r="M3116">
        <f t="shared" si="340"/>
        <v>6</v>
      </c>
      <c r="N3116">
        <f>IF(OR(WEEKDAY(A3116)=1,WEEKDAY(A3116)=7,COUNTIF('2027祝日等（不使用）'!$A$1:$A$20,単年カーブ!A3116)=1),0,1)</f>
        <v>1</v>
      </c>
      <c r="O3116">
        <f t="shared" si="337"/>
        <v>41</v>
      </c>
      <c r="P3116">
        <f t="shared" si="341"/>
        <v>0</v>
      </c>
      <c r="Q3116">
        <f t="shared" si="342"/>
        <v>0</v>
      </c>
    </row>
    <row r="3117" spans="1:17" ht="19.5" x14ac:dyDescent="0.4">
      <c r="A3117" s="33">
        <f t="shared" si="336"/>
        <v>46542</v>
      </c>
      <c r="B3117" s="27" t="str">
        <f t="shared" si="338"/>
        <v>(金)</v>
      </c>
      <c r="C3117" s="34">
        <v>0.85416666666666696</v>
      </c>
      <c r="D3117" s="16" t="s">
        <v>18</v>
      </c>
      <c r="E3117" s="35">
        <v>0.875</v>
      </c>
      <c r="F3117" s="50">
        <f>IF(COUNTIF('リスト（不使用）'!$A$5:$A$6,単年カーブ!$A$1),"希望数量入力ください",'単年（2027年度）'!$E$12*単年カーブ!$R$3+'単年（2027年度）'!$E$12*(1-単年カーブ!$R$3)*単年カーブ!Q3117)</f>
        <v>0</v>
      </c>
      <c r="G3117" s="47">
        <f t="shared" si="339"/>
        <v>0</v>
      </c>
      <c r="M3117">
        <f t="shared" si="340"/>
        <v>6</v>
      </c>
      <c r="N3117">
        <f>IF(OR(WEEKDAY(A3117)=1,WEEKDAY(A3117)=7,COUNTIF('2027祝日等（不使用）'!$A$1:$A$20,単年カーブ!A3117)=1),0,1)</f>
        <v>1</v>
      </c>
      <c r="O3117">
        <f t="shared" si="337"/>
        <v>42</v>
      </c>
      <c r="P3117">
        <f t="shared" si="341"/>
        <v>0</v>
      </c>
      <c r="Q3117">
        <f t="shared" si="342"/>
        <v>0</v>
      </c>
    </row>
    <row r="3118" spans="1:17" ht="19.5" x14ac:dyDescent="0.4">
      <c r="A3118" s="33">
        <f t="shared" si="336"/>
        <v>46542</v>
      </c>
      <c r="B3118" s="27" t="str">
        <f t="shared" si="338"/>
        <v>(金)</v>
      </c>
      <c r="C3118" s="34">
        <v>0.875</v>
      </c>
      <c r="D3118" s="16" t="s">
        <v>18</v>
      </c>
      <c r="E3118" s="35">
        <v>0.89583333333333304</v>
      </c>
      <c r="F3118" s="50">
        <f>IF(COUNTIF('リスト（不使用）'!$A$5:$A$6,単年カーブ!$A$1),"希望数量入力ください",'単年（2027年度）'!$E$12*単年カーブ!$R$3+'単年（2027年度）'!$E$12*(1-単年カーブ!$R$3)*単年カーブ!Q3118)</f>
        <v>0</v>
      </c>
      <c r="G3118" s="47">
        <f t="shared" si="339"/>
        <v>0</v>
      </c>
      <c r="M3118">
        <f t="shared" si="340"/>
        <v>6</v>
      </c>
      <c r="N3118">
        <f>IF(OR(WEEKDAY(A3118)=1,WEEKDAY(A3118)=7,COUNTIF('2027祝日等（不使用）'!$A$1:$A$20,単年カーブ!A3118)=1),0,1)</f>
        <v>1</v>
      </c>
      <c r="O3118">
        <f t="shared" si="337"/>
        <v>43</v>
      </c>
      <c r="P3118">
        <f t="shared" si="341"/>
        <v>0</v>
      </c>
      <c r="Q3118">
        <f t="shared" si="342"/>
        <v>0</v>
      </c>
    </row>
    <row r="3119" spans="1:17" ht="19.5" x14ac:dyDescent="0.4">
      <c r="A3119" s="33">
        <f t="shared" si="336"/>
        <v>46542</v>
      </c>
      <c r="B3119" s="27" t="str">
        <f t="shared" si="338"/>
        <v>(金)</v>
      </c>
      <c r="C3119" s="34">
        <v>0.89583333333333304</v>
      </c>
      <c r="D3119" s="16" t="s">
        <v>18</v>
      </c>
      <c r="E3119" s="35">
        <v>0.91666666666666696</v>
      </c>
      <c r="F3119" s="50">
        <f>IF(COUNTIF('リスト（不使用）'!$A$5:$A$6,単年カーブ!$A$1),"希望数量入力ください",'単年（2027年度）'!$E$12*単年カーブ!$R$3+'単年（2027年度）'!$E$12*(1-単年カーブ!$R$3)*単年カーブ!Q3119)</f>
        <v>0</v>
      </c>
      <c r="G3119" s="47">
        <f t="shared" si="339"/>
        <v>0</v>
      </c>
      <c r="M3119">
        <f t="shared" si="340"/>
        <v>6</v>
      </c>
      <c r="N3119">
        <f>IF(OR(WEEKDAY(A3119)=1,WEEKDAY(A3119)=7,COUNTIF('2027祝日等（不使用）'!$A$1:$A$20,単年カーブ!A3119)=1),0,1)</f>
        <v>1</v>
      </c>
      <c r="O3119">
        <f t="shared" si="337"/>
        <v>44</v>
      </c>
      <c r="P3119">
        <f t="shared" si="341"/>
        <v>0</v>
      </c>
      <c r="Q3119">
        <f t="shared" si="342"/>
        <v>0</v>
      </c>
    </row>
    <row r="3120" spans="1:17" ht="19.5" x14ac:dyDescent="0.4">
      <c r="A3120" s="33">
        <f t="shared" si="336"/>
        <v>46542</v>
      </c>
      <c r="B3120" s="27" t="str">
        <f t="shared" si="338"/>
        <v>(金)</v>
      </c>
      <c r="C3120" s="34">
        <v>0.91666666666666696</v>
      </c>
      <c r="D3120" s="16" t="s">
        <v>18</v>
      </c>
      <c r="E3120" s="35">
        <v>0.9375</v>
      </c>
      <c r="F3120" s="50">
        <f>IF(COUNTIF('リスト（不使用）'!$A$5:$A$6,単年カーブ!$A$1),"希望数量入力ください",'単年（2027年度）'!$E$12*単年カーブ!$R$3+'単年（2027年度）'!$E$12*(1-単年カーブ!$R$3)*単年カーブ!Q3120)</f>
        <v>0</v>
      </c>
      <c r="G3120" s="47">
        <f t="shared" si="339"/>
        <v>0</v>
      </c>
      <c r="M3120">
        <f t="shared" si="340"/>
        <v>6</v>
      </c>
      <c r="N3120">
        <f>IF(OR(WEEKDAY(A3120)=1,WEEKDAY(A3120)=7,COUNTIF('2027祝日等（不使用）'!$A$1:$A$20,単年カーブ!A3120)=1),0,1)</f>
        <v>1</v>
      </c>
      <c r="O3120">
        <f t="shared" si="337"/>
        <v>45</v>
      </c>
      <c r="P3120">
        <f t="shared" si="341"/>
        <v>0</v>
      </c>
      <c r="Q3120">
        <f t="shared" si="342"/>
        <v>0</v>
      </c>
    </row>
    <row r="3121" spans="1:17" ht="19.5" x14ac:dyDescent="0.4">
      <c r="A3121" s="33">
        <f t="shared" si="336"/>
        <v>46542</v>
      </c>
      <c r="B3121" s="27" t="str">
        <f t="shared" si="338"/>
        <v>(金)</v>
      </c>
      <c r="C3121" s="34">
        <v>0.9375</v>
      </c>
      <c r="D3121" s="16" t="s">
        <v>18</v>
      </c>
      <c r="E3121" s="35">
        <v>0.95833333333333304</v>
      </c>
      <c r="F3121" s="50">
        <f>IF(COUNTIF('リスト（不使用）'!$A$5:$A$6,単年カーブ!$A$1),"希望数量入力ください",'単年（2027年度）'!$E$12*単年カーブ!$R$3+'単年（2027年度）'!$E$12*(1-単年カーブ!$R$3)*単年カーブ!Q3121)</f>
        <v>0</v>
      </c>
      <c r="G3121" s="47">
        <f t="shared" si="339"/>
        <v>0</v>
      </c>
      <c r="M3121">
        <f t="shared" si="340"/>
        <v>6</v>
      </c>
      <c r="N3121">
        <f>IF(OR(WEEKDAY(A3121)=1,WEEKDAY(A3121)=7,COUNTIF('2027祝日等（不使用）'!$A$1:$A$20,単年カーブ!A3121)=1),0,1)</f>
        <v>1</v>
      </c>
      <c r="O3121">
        <f t="shared" si="337"/>
        <v>46</v>
      </c>
      <c r="P3121">
        <f t="shared" si="341"/>
        <v>0</v>
      </c>
      <c r="Q3121">
        <f t="shared" si="342"/>
        <v>0</v>
      </c>
    </row>
    <row r="3122" spans="1:17" ht="19.5" x14ac:dyDescent="0.4">
      <c r="A3122" s="33">
        <f t="shared" si="336"/>
        <v>46542</v>
      </c>
      <c r="B3122" s="27" t="str">
        <f t="shared" si="338"/>
        <v>(金)</v>
      </c>
      <c r="C3122" s="34">
        <v>0.95833333333333304</v>
      </c>
      <c r="D3122" s="16" t="s">
        <v>18</v>
      </c>
      <c r="E3122" s="35">
        <v>0.97916666666666696</v>
      </c>
      <c r="F3122" s="50">
        <f>IF(COUNTIF('リスト（不使用）'!$A$5:$A$6,単年カーブ!$A$1),"希望数量入力ください",'単年（2027年度）'!$E$12*単年カーブ!$R$3+'単年（2027年度）'!$E$12*(1-単年カーブ!$R$3)*単年カーブ!Q3122)</f>
        <v>0</v>
      </c>
      <c r="G3122" s="47">
        <f t="shared" si="339"/>
        <v>0</v>
      </c>
      <c r="M3122">
        <f t="shared" si="340"/>
        <v>6</v>
      </c>
      <c r="N3122">
        <f>IF(OR(WEEKDAY(A3122)=1,WEEKDAY(A3122)=7,COUNTIF('2027祝日等（不使用）'!$A$1:$A$20,単年カーブ!A3122)=1),0,1)</f>
        <v>1</v>
      </c>
      <c r="O3122">
        <f t="shared" si="337"/>
        <v>47</v>
      </c>
      <c r="P3122">
        <f t="shared" si="341"/>
        <v>0</v>
      </c>
      <c r="Q3122">
        <f t="shared" si="342"/>
        <v>0</v>
      </c>
    </row>
    <row r="3123" spans="1:17" ht="19.5" x14ac:dyDescent="0.4">
      <c r="A3123" s="33">
        <f t="shared" si="336"/>
        <v>46542</v>
      </c>
      <c r="B3123" s="27" t="str">
        <f t="shared" si="338"/>
        <v>(金)</v>
      </c>
      <c r="C3123" s="34">
        <v>0.97916666666666696</v>
      </c>
      <c r="D3123" s="16" t="s">
        <v>18</v>
      </c>
      <c r="E3123" s="35" t="s">
        <v>17</v>
      </c>
      <c r="F3123" s="50">
        <f>IF(COUNTIF('リスト（不使用）'!$A$5:$A$6,単年カーブ!$A$1),"希望数量入力ください",'単年（2027年度）'!$E$12*単年カーブ!$R$3+'単年（2027年度）'!$E$12*(1-単年カーブ!$R$3)*単年カーブ!Q3123)</f>
        <v>0</v>
      </c>
      <c r="G3123" s="47">
        <f t="shared" si="339"/>
        <v>0</v>
      </c>
      <c r="M3123">
        <f t="shared" si="340"/>
        <v>6</v>
      </c>
      <c r="N3123">
        <f>IF(OR(WEEKDAY(A3123)=1,WEEKDAY(A3123)=7,COUNTIF('2027祝日等（不使用）'!$A$1:$A$20,単年カーブ!A3123)=1),0,1)</f>
        <v>1</v>
      </c>
      <c r="O3123">
        <f t="shared" si="337"/>
        <v>48</v>
      </c>
      <c r="P3123">
        <f t="shared" si="341"/>
        <v>0</v>
      </c>
      <c r="Q3123">
        <f t="shared" si="342"/>
        <v>0</v>
      </c>
    </row>
    <row r="3124" spans="1:17" ht="19.5" x14ac:dyDescent="0.4">
      <c r="A3124" s="33">
        <f t="shared" ref="A3124:A3187" si="343">A3076+1</f>
        <v>46543</v>
      </c>
      <c r="B3124" s="27" t="str">
        <f t="shared" si="338"/>
        <v>(土)</v>
      </c>
      <c r="C3124" s="34">
        <v>0</v>
      </c>
      <c r="D3124" s="16" t="s">
        <v>18</v>
      </c>
      <c r="E3124" s="35">
        <v>2.0833333333333332E-2</v>
      </c>
      <c r="F3124" s="50">
        <f>IF(COUNTIF('リスト（不使用）'!$A$5:$A$6,単年カーブ!$A$1),"希望数量入力ください",'単年（2027年度）'!$E$12*単年カーブ!$R$3+'単年（2027年度）'!$E$12*(1-単年カーブ!$R$3)*単年カーブ!Q3124)</f>
        <v>0</v>
      </c>
      <c r="G3124" s="47">
        <f t="shared" si="339"/>
        <v>0</v>
      </c>
      <c r="M3124">
        <f t="shared" si="340"/>
        <v>6</v>
      </c>
      <c r="N3124">
        <f>IF(OR(WEEKDAY(A3124)=1,WEEKDAY(A3124)=7,COUNTIF('2027祝日等（不使用）'!$A$1:$A$20,単年カーブ!A3124)=1),0,1)</f>
        <v>0</v>
      </c>
      <c r="O3124">
        <f t="shared" ref="O3124:O3187" si="344">O3076</f>
        <v>1</v>
      </c>
      <c r="P3124">
        <f t="shared" si="341"/>
        <v>0</v>
      </c>
      <c r="Q3124">
        <f t="shared" si="342"/>
        <v>0</v>
      </c>
    </row>
    <row r="3125" spans="1:17" ht="19.5" x14ac:dyDescent="0.4">
      <c r="A3125" s="33">
        <f t="shared" si="343"/>
        <v>46543</v>
      </c>
      <c r="B3125" s="27" t="str">
        <f t="shared" si="338"/>
        <v>(土)</v>
      </c>
      <c r="C3125" s="34">
        <v>2.0833333333333332E-2</v>
      </c>
      <c r="D3125" s="16" t="s">
        <v>18</v>
      </c>
      <c r="E3125" s="35">
        <v>4.1666666666666664E-2</v>
      </c>
      <c r="F3125" s="50">
        <f>IF(COUNTIF('リスト（不使用）'!$A$5:$A$6,単年カーブ!$A$1),"希望数量入力ください",'単年（2027年度）'!$E$12*単年カーブ!$R$3+'単年（2027年度）'!$E$12*(1-単年カーブ!$R$3)*単年カーブ!Q3125)</f>
        <v>0</v>
      </c>
      <c r="G3125" s="47">
        <f t="shared" si="339"/>
        <v>0</v>
      </c>
      <c r="M3125">
        <f t="shared" si="340"/>
        <v>6</v>
      </c>
      <c r="N3125">
        <f>IF(OR(WEEKDAY(A3125)=1,WEEKDAY(A3125)=7,COUNTIF('2027祝日等（不使用）'!$A$1:$A$20,単年カーブ!A3125)=1),0,1)</f>
        <v>0</v>
      </c>
      <c r="O3125">
        <f t="shared" si="344"/>
        <v>2</v>
      </c>
      <c r="P3125">
        <f t="shared" si="341"/>
        <v>0</v>
      </c>
      <c r="Q3125">
        <f t="shared" si="342"/>
        <v>0</v>
      </c>
    </row>
    <row r="3126" spans="1:17" ht="19.5" x14ac:dyDescent="0.4">
      <c r="A3126" s="33">
        <f t="shared" si="343"/>
        <v>46543</v>
      </c>
      <c r="B3126" s="27" t="str">
        <f t="shared" si="338"/>
        <v>(土)</v>
      </c>
      <c r="C3126" s="34">
        <v>4.1666666666666664E-2</v>
      </c>
      <c r="D3126" s="16" t="s">
        <v>18</v>
      </c>
      <c r="E3126" s="35">
        <v>6.25E-2</v>
      </c>
      <c r="F3126" s="50">
        <f>IF(COUNTIF('リスト（不使用）'!$A$5:$A$6,単年カーブ!$A$1),"希望数量入力ください",'単年（2027年度）'!$E$12*単年カーブ!$R$3+'単年（2027年度）'!$E$12*(1-単年カーブ!$R$3)*単年カーブ!Q3126)</f>
        <v>0</v>
      </c>
      <c r="G3126" s="47">
        <f t="shared" si="339"/>
        <v>0</v>
      </c>
      <c r="M3126">
        <f t="shared" si="340"/>
        <v>6</v>
      </c>
      <c r="N3126">
        <f>IF(OR(WEEKDAY(A3126)=1,WEEKDAY(A3126)=7,COUNTIF('2027祝日等（不使用）'!$A$1:$A$20,単年カーブ!A3126)=1),0,1)</f>
        <v>0</v>
      </c>
      <c r="O3126">
        <f t="shared" si="344"/>
        <v>3</v>
      </c>
      <c r="P3126">
        <f t="shared" si="341"/>
        <v>0</v>
      </c>
      <c r="Q3126">
        <f t="shared" si="342"/>
        <v>0</v>
      </c>
    </row>
    <row r="3127" spans="1:17" ht="19.5" x14ac:dyDescent="0.4">
      <c r="A3127" s="33">
        <f t="shared" si="343"/>
        <v>46543</v>
      </c>
      <c r="B3127" s="27" t="str">
        <f t="shared" si="338"/>
        <v>(土)</v>
      </c>
      <c r="C3127" s="34">
        <v>6.25E-2</v>
      </c>
      <c r="D3127" s="16" t="s">
        <v>18</v>
      </c>
      <c r="E3127" s="35">
        <v>8.3333333333333301E-2</v>
      </c>
      <c r="F3127" s="50">
        <f>IF(COUNTIF('リスト（不使用）'!$A$5:$A$6,単年カーブ!$A$1),"希望数量入力ください",'単年（2027年度）'!$E$12*単年カーブ!$R$3+'単年（2027年度）'!$E$12*(1-単年カーブ!$R$3)*単年カーブ!Q3127)</f>
        <v>0</v>
      </c>
      <c r="G3127" s="47">
        <f t="shared" si="339"/>
        <v>0</v>
      </c>
      <c r="M3127">
        <f t="shared" si="340"/>
        <v>6</v>
      </c>
      <c r="N3127">
        <f>IF(OR(WEEKDAY(A3127)=1,WEEKDAY(A3127)=7,COUNTIF('2027祝日等（不使用）'!$A$1:$A$20,単年カーブ!A3127)=1),0,1)</f>
        <v>0</v>
      </c>
      <c r="O3127">
        <f t="shared" si="344"/>
        <v>4</v>
      </c>
      <c r="P3127">
        <f t="shared" si="341"/>
        <v>0</v>
      </c>
      <c r="Q3127">
        <f t="shared" si="342"/>
        <v>0</v>
      </c>
    </row>
    <row r="3128" spans="1:17" ht="19.5" x14ac:dyDescent="0.4">
      <c r="A3128" s="33">
        <f t="shared" si="343"/>
        <v>46543</v>
      </c>
      <c r="B3128" s="27" t="str">
        <f t="shared" si="338"/>
        <v>(土)</v>
      </c>
      <c r="C3128" s="34">
        <v>8.3333333333333301E-2</v>
      </c>
      <c r="D3128" s="16" t="s">
        <v>18</v>
      </c>
      <c r="E3128" s="35">
        <v>0.104166666666667</v>
      </c>
      <c r="F3128" s="50">
        <f>IF(COUNTIF('リスト（不使用）'!$A$5:$A$6,単年カーブ!$A$1),"希望数量入力ください",'単年（2027年度）'!$E$12*単年カーブ!$R$3+'単年（2027年度）'!$E$12*(1-単年カーブ!$R$3)*単年カーブ!Q3128)</f>
        <v>0</v>
      </c>
      <c r="G3128" s="47">
        <f t="shared" si="339"/>
        <v>0</v>
      </c>
      <c r="M3128">
        <f t="shared" si="340"/>
        <v>6</v>
      </c>
      <c r="N3128">
        <f>IF(OR(WEEKDAY(A3128)=1,WEEKDAY(A3128)=7,COUNTIF('2027祝日等（不使用）'!$A$1:$A$20,単年カーブ!A3128)=1),0,1)</f>
        <v>0</v>
      </c>
      <c r="O3128">
        <f t="shared" si="344"/>
        <v>5</v>
      </c>
      <c r="P3128">
        <f t="shared" si="341"/>
        <v>0</v>
      </c>
      <c r="Q3128">
        <f t="shared" si="342"/>
        <v>0</v>
      </c>
    </row>
    <row r="3129" spans="1:17" ht="19.5" x14ac:dyDescent="0.4">
      <c r="A3129" s="33">
        <f t="shared" si="343"/>
        <v>46543</v>
      </c>
      <c r="B3129" s="27" t="str">
        <f t="shared" si="338"/>
        <v>(土)</v>
      </c>
      <c r="C3129" s="34">
        <v>0.104166666666667</v>
      </c>
      <c r="D3129" s="16" t="s">
        <v>18</v>
      </c>
      <c r="E3129" s="35">
        <v>0.125</v>
      </c>
      <c r="F3129" s="50">
        <f>IF(COUNTIF('リスト（不使用）'!$A$5:$A$6,単年カーブ!$A$1),"希望数量入力ください",'単年（2027年度）'!$E$12*単年カーブ!$R$3+'単年（2027年度）'!$E$12*(1-単年カーブ!$R$3)*単年カーブ!Q3129)</f>
        <v>0</v>
      </c>
      <c r="G3129" s="47">
        <f t="shared" si="339"/>
        <v>0</v>
      </c>
      <c r="M3129">
        <f t="shared" si="340"/>
        <v>6</v>
      </c>
      <c r="N3129">
        <f>IF(OR(WEEKDAY(A3129)=1,WEEKDAY(A3129)=7,COUNTIF('2027祝日等（不使用）'!$A$1:$A$20,単年カーブ!A3129)=1),0,1)</f>
        <v>0</v>
      </c>
      <c r="O3129">
        <f t="shared" si="344"/>
        <v>6</v>
      </c>
      <c r="P3129">
        <f t="shared" si="341"/>
        <v>0</v>
      </c>
      <c r="Q3129">
        <f t="shared" si="342"/>
        <v>0</v>
      </c>
    </row>
    <row r="3130" spans="1:17" ht="19.5" x14ac:dyDescent="0.4">
      <c r="A3130" s="33">
        <f t="shared" si="343"/>
        <v>46543</v>
      </c>
      <c r="B3130" s="27" t="str">
        <f t="shared" si="338"/>
        <v>(土)</v>
      </c>
      <c r="C3130" s="34">
        <v>0.125</v>
      </c>
      <c r="D3130" s="16" t="s">
        <v>18</v>
      </c>
      <c r="E3130" s="35">
        <v>0.14583333333333301</v>
      </c>
      <c r="F3130" s="50">
        <f>IF(COUNTIF('リスト（不使用）'!$A$5:$A$6,単年カーブ!$A$1),"希望数量入力ください",'単年（2027年度）'!$E$12*単年カーブ!$R$3+'単年（2027年度）'!$E$12*(1-単年カーブ!$R$3)*単年カーブ!Q3130)</f>
        <v>0</v>
      </c>
      <c r="G3130" s="47">
        <f t="shared" si="339"/>
        <v>0</v>
      </c>
      <c r="M3130">
        <f t="shared" si="340"/>
        <v>6</v>
      </c>
      <c r="N3130">
        <f>IF(OR(WEEKDAY(A3130)=1,WEEKDAY(A3130)=7,COUNTIF('2027祝日等（不使用）'!$A$1:$A$20,単年カーブ!A3130)=1),0,1)</f>
        <v>0</v>
      </c>
      <c r="O3130">
        <f t="shared" si="344"/>
        <v>7</v>
      </c>
      <c r="P3130">
        <f t="shared" si="341"/>
        <v>0</v>
      </c>
      <c r="Q3130">
        <f t="shared" si="342"/>
        <v>0</v>
      </c>
    </row>
    <row r="3131" spans="1:17" ht="19.5" x14ac:dyDescent="0.4">
      <c r="A3131" s="33">
        <f t="shared" si="343"/>
        <v>46543</v>
      </c>
      <c r="B3131" s="27" t="str">
        <f t="shared" si="338"/>
        <v>(土)</v>
      </c>
      <c r="C3131" s="34">
        <v>0.14583333333333301</v>
      </c>
      <c r="D3131" s="16" t="s">
        <v>18</v>
      </c>
      <c r="E3131" s="35">
        <v>0.16666666666666699</v>
      </c>
      <c r="F3131" s="50">
        <f>IF(COUNTIF('リスト（不使用）'!$A$5:$A$6,単年カーブ!$A$1),"希望数量入力ください",'単年（2027年度）'!$E$12*単年カーブ!$R$3+'単年（2027年度）'!$E$12*(1-単年カーブ!$R$3)*単年カーブ!Q3131)</f>
        <v>0</v>
      </c>
      <c r="G3131" s="47">
        <f t="shared" si="339"/>
        <v>0</v>
      </c>
      <c r="M3131">
        <f t="shared" si="340"/>
        <v>6</v>
      </c>
      <c r="N3131">
        <f>IF(OR(WEEKDAY(A3131)=1,WEEKDAY(A3131)=7,COUNTIF('2027祝日等（不使用）'!$A$1:$A$20,単年カーブ!A3131)=1),0,1)</f>
        <v>0</v>
      </c>
      <c r="O3131">
        <f t="shared" si="344"/>
        <v>8</v>
      </c>
      <c r="P3131">
        <f t="shared" si="341"/>
        <v>0</v>
      </c>
      <c r="Q3131">
        <f t="shared" si="342"/>
        <v>0</v>
      </c>
    </row>
    <row r="3132" spans="1:17" ht="19.5" x14ac:dyDescent="0.4">
      <c r="A3132" s="33">
        <f t="shared" si="343"/>
        <v>46543</v>
      </c>
      <c r="B3132" s="27" t="str">
        <f t="shared" si="338"/>
        <v>(土)</v>
      </c>
      <c r="C3132" s="34">
        <v>0.16666666666666699</v>
      </c>
      <c r="D3132" s="16" t="s">
        <v>18</v>
      </c>
      <c r="E3132" s="35">
        <v>0.1875</v>
      </c>
      <c r="F3132" s="50">
        <f>IF(COUNTIF('リスト（不使用）'!$A$5:$A$6,単年カーブ!$A$1),"希望数量入力ください",'単年（2027年度）'!$E$12*単年カーブ!$R$3+'単年（2027年度）'!$E$12*(1-単年カーブ!$R$3)*単年カーブ!Q3132)</f>
        <v>0</v>
      </c>
      <c r="G3132" s="47">
        <f t="shared" si="339"/>
        <v>0</v>
      </c>
      <c r="M3132">
        <f t="shared" si="340"/>
        <v>6</v>
      </c>
      <c r="N3132">
        <f>IF(OR(WEEKDAY(A3132)=1,WEEKDAY(A3132)=7,COUNTIF('2027祝日等（不使用）'!$A$1:$A$20,単年カーブ!A3132)=1),0,1)</f>
        <v>0</v>
      </c>
      <c r="O3132">
        <f t="shared" si="344"/>
        <v>9</v>
      </c>
      <c r="P3132">
        <f t="shared" si="341"/>
        <v>0</v>
      </c>
      <c r="Q3132">
        <f t="shared" si="342"/>
        <v>0</v>
      </c>
    </row>
    <row r="3133" spans="1:17" ht="19.5" x14ac:dyDescent="0.4">
      <c r="A3133" s="33">
        <f t="shared" si="343"/>
        <v>46543</v>
      </c>
      <c r="B3133" s="27" t="str">
        <f t="shared" si="338"/>
        <v>(土)</v>
      </c>
      <c r="C3133" s="34">
        <v>0.1875</v>
      </c>
      <c r="D3133" s="16" t="s">
        <v>18</v>
      </c>
      <c r="E3133" s="35">
        <v>0.20833333333333301</v>
      </c>
      <c r="F3133" s="50">
        <f>IF(COUNTIF('リスト（不使用）'!$A$5:$A$6,単年カーブ!$A$1),"希望数量入力ください",'単年（2027年度）'!$E$12*単年カーブ!$R$3+'単年（2027年度）'!$E$12*(1-単年カーブ!$R$3)*単年カーブ!Q3133)</f>
        <v>0</v>
      </c>
      <c r="G3133" s="47">
        <f t="shared" si="339"/>
        <v>0</v>
      </c>
      <c r="M3133">
        <f t="shared" si="340"/>
        <v>6</v>
      </c>
      <c r="N3133">
        <f>IF(OR(WEEKDAY(A3133)=1,WEEKDAY(A3133)=7,COUNTIF('2027祝日等（不使用）'!$A$1:$A$20,単年カーブ!A3133)=1),0,1)</f>
        <v>0</v>
      </c>
      <c r="O3133">
        <f t="shared" si="344"/>
        <v>10</v>
      </c>
      <c r="P3133">
        <f t="shared" si="341"/>
        <v>0</v>
      </c>
      <c r="Q3133">
        <f t="shared" si="342"/>
        <v>0</v>
      </c>
    </row>
    <row r="3134" spans="1:17" ht="19.5" x14ac:dyDescent="0.4">
      <c r="A3134" s="33">
        <f t="shared" si="343"/>
        <v>46543</v>
      </c>
      <c r="B3134" s="27" t="str">
        <f t="shared" si="338"/>
        <v>(土)</v>
      </c>
      <c r="C3134" s="34">
        <v>0.20833333333333301</v>
      </c>
      <c r="D3134" s="16" t="s">
        <v>18</v>
      </c>
      <c r="E3134" s="35">
        <v>0.22916666666666699</v>
      </c>
      <c r="F3134" s="50">
        <f>IF(COUNTIF('リスト（不使用）'!$A$5:$A$6,単年カーブ!$A$1),"希望数量入力ください",'単年（2027年度）'!$E$12*単年カーブ!$R$3+'単年（2027年度）'!$E$12*(1-単年カーブ!$R$3)*単年カーブ!Q3134)</f>
        <v>0</v>
      </c>
      <c r="G3134" s="47">
        <f t="shared" si="339"/>
        <v>0</v>
      </c>
      <c r="M3134">
        <f t="shared" si="340"/>
        <v>6</v>
      </c>
      <c r="N3134">
        <f>IF(OR(WEEKDAY(A3134)=1,WEEKDAY(A3134)=7,COUNTIF('2027祝日等（不使用）'!$A$1:$A$20,単年カーブ!A3134)=1),0,1)</f>
        <v>0</v>
      </c>
      <c r="O3134">
        <f t="shared" si="344"/>
        <v>11</v>
      </c>
      <c r="P3134">
        <f t="shared" si="341"/>
        <v>0</v>
      </c>
      <c r="Q3134">
        <f t="shared" si="342"/>
        <v>0</v>
      </c>
    </row>
    <row r="3135" spans="1:17" ht="19.5" x14ac:dyDescent="0.4">
      <c r="A3135" s="33">
        <f t="shared" si="343"/>
        <v>46543</v>
      </c>
      <c r="B3135" s="27" t="str">
        <f t="shared" si="338"/>
        <v>(土)</v>
      </c>
      <c r="C3135" s="34">
        <v>0.22916666666666699</v>
      </c>
      <c r="D3135" s="16" t="s">
        <v>18</v>
      </c>
      <c r="E3135" s="35">
        <v>0.25</v>
      </c>
      <c r="F3135" s="50">
        <f>IF(COUNTIF('リスト（不使用）'!$A$5:$A$6,単年カーブ!$A$1),"希望数量入力ください",'単年（2027年度）'!$E$12*単年カーブ!$R$3+'単年（2027年度）'!$E$12*(1-単年カーブ!$R$3)*単年カーブ!Q3135)</f>
        <v>0</v>
      </c>
      <c r="G3135" s="47">
        <f t="shared" si="339"/>
        <v>0</v>
      </c>
      <c r="M3135">
        <f t="shared" si="340"/>
        <v>6</v>
      </c>
      <c r="N3135">
        <f>IF(OR(WEEKDAY(A3135)=1,WEEKDAY(A3135)=7,COUNTIF('2027祝日等（不使用）'!$A$1:$A$20,単年カーブ!A3135)=1),0,1)</f>
        <v>0</v>
      </c>
      <c r="O3135">
        <f t="shared" si="344"/>
        <v>12</v>
      </c>
      <c r="P3135">
        <f t="shared" si="341"/>
        <v>0</v>
      </c>
      <c r="Q3135">
        <f t="shared" si="342"/>
        <v>0</v>
      </c>
    </row>
    <row r="3136" spans="1:17" ht="19.5" x14ac:dyDescent="0.4">
      <c r="A3136" s="33">
        <f t="shared" si="343"/>
        <v>46543</v>
      </c>
      <c r="B3136" s="27" t="str">
        <f t="shared" si="338"/>
        <v>(土)</v>
      </c>
      <c r="C3136" s="34">
        <v>0.25</v>
      </c>
      <c r="D3136" s="16" t="s">
        <v>18</v>
      </c>
      <c r="E3136" s="35">
        <v>0.27083333333333298</v>
      </c>
      <c r="F3136" s="50">
        <f>IF(COUNTIF('リスト（不使用）'!$A$5:$A$6,単年カーブ!$A$1),"希望数量入力ください",'単年（2027年度）'!$E$12*単年カーブ!$R$3+'単年（2027年度）'!$E$12*(1-単年カーブ!$R$3)*単年カーブ!Q3136)</f>
        <v>0</v>
      </c>
      <c r="G3136" s="47">
        <f t="shared" si="339"/>
        <v>0</v>
      </c>
      <c r="M3136">
        <f t="shared" si="340"/>
        <v>6</v>
      </c>
      <c r="N3136">
        <f>IF(OR(WEEKDAY(A3136)=1,WEEKDAY(A3136)=7,COUNTIF('2027祝日等（不使用）'!$A$1:$A$20,単年カーブ!A3136)=1),0,1)</f>
        <v>0</v>
      </c>
      <c r="O3136">
        <f t="shared" si="344"/>
        <v>13</v>
      </c>
      <c r="P3136">
        <f t="shared" si="341"/>
        <v>0</v>
      </c>
      <c r="Q3136">
        <f t="shared" si="342"/>
        <v>0</v>
      </c>
    </row>
    <row r="3137" spans="1:17" ht="19.5" x14ac:dyDescent="0.4">
      <c r="A3137" s="33">
        <f t="shared" si="343"/>
        <v>46543</v>
      </c>
      <c r="B3137" s="27" t="str">
        <f t="shared" si="338"/>
        <v>(土)</v>
      </c>
      <c r="C3137" s="34">
        <v>0.27083333333333298</v>
      </c>
      <c r="D3137" s="16" t="s">
        <v>18</v>
      </c>
      <c r="E3137" s="35">
        <v>0.29166666666666702</v>
      </c>
      <c r="F3137" s="50">
        <f>IF(COUNTIF('リスト（不使用）'!$A$5:$A$6,単年カーブ!$A$1),"希望数量入力ください",'単年（2027年度）'!$E$12*単年カーブ!$R$3+'単年（2027年度）'!$E$12*(1-単年カーブ!$R$3)*単年カーブ!Q3137)</f>
        <v>0</v>
      </c>
      <c r="G3137" s="47">
        <f t="shared" si="339"/>
        <v>0</v>
      </c>
      <c r="M3137">
        <f t="shared" si="340"/>
        <v>6</v>
      </c>
      <c r="N3137">
        <f>IF(OR(WEEKDAY(A3137)=1,WEEKDAY(A3137)=7,COUNTIF('2027祝日等（不使用）'!$A$1:$A$20,単年カーブ!A3137)=1),0,1)</f>
        <v>0</v>
      </c>
      <c r="O3137">
        <f t="shared" si="344"/>
        <v>14</v>
      </c>
      <c r="P3137">
        <f t="shared" si="341"/>
        <v>0</v>
      </c>
      <c r="Q3137">
        <f t="shared" si="342"/>
        <v>0</v>
      </c>
    </row>
    <row r="3138" spans="1:17" ht="19.5" x14ac:dyDescent="0.4">
      <c r="A3138" s="33">
        <f t="shared" si="343"/>
        <v>46543</v>
      </c>
      <c r="B3138" s="27" t="str">
        <f t="shared" si="338"/>
        <v>(土)</v>
      </c>
      <c r="C3138" s="34">
        <v>0.29166666666666702</v>
      </c>
      <c r="D3138" s="16" t="s">
        <v>18</v>
      </c>
      <c r="E3138" s="35">
        <v>0.3125</v>
      </c>
      <c r="F3138" s="50">
        <f>IF(COUNTIF('リスト（不使用）'!$A$5:$A$6,単年カーブ!$A$1),"希望数量入力ください",'単年（2027年度）'!$E$12*単年カーブ!$R$3+'単年（2027年度）'!$E$12*(1-単年カーブ!$R$3)*単年カーブ!Q3138)</f>
        <v>0</v>
      </c>
      <c r="G3138" s="47">
        <f t="shared" si="339"/>
        <v>0</v>
      </c>
      <c r="M3138">
        <f t="shared" si="340"/>
        <v>6</v>
      </c>
      <c r="N3138">
        <f>IF(OR(WEEKDAY(A3138)=1,WEEKDAY(A3138)=7,COUNTIF('2027祝日等（不使用）'!$A$1:$A$20,単年カーブ!A3138)=1),0,1)</f>
        <v>0</v>
      </c>
      <c r="O3138">
        <f t="shared" si="344"/>
        <v>15</v>
      </c>
      <c r="P3138">
        <f t="shared" si="341"/>
        <v>0</v>
      </c>
      <c r="Q3138">
        <f t="shared" si="342"/>
        <v>0</v>
      </c>
    </row>
    <row r="3139" spans="1:17" ht="19.5" x14ac:dyDescent="0.4">
      <c r="A3139" s="33">
        <f t="shared" si="343"/>
        <v>46543</v>
      </c>
      <c r="B3139" s="27" t="str">
        <f t="shared" si="338"/>
        <v>(土)</v>
      </c>
      <c r="C3139" s="34">
        <v>0.3125</v>
      </c>
      <c r="D3139" s="16" t="s">
        <v>18</v>
      </c>
      <c r="E3139" s="35">
        <v>0.33333333333333298</v>
      </c>
      <c r="F3139" s="50">
        <f>IF(COUNTIF('リスト（不使用）'!$A$5:$A$6,単年カーブ!$A$1),"希望数量入力ください",'単年（2027年度）'!$E$12*単年カーブ!$R$3+'単年（2027年度）'!$E$12*(1-単年カーブ!$R$3)*単年カーブ!Q3139)</f>
        <v>0</v>
      </c>
      <c r="G3139" s="47">
        <f t="shared" si="339"/>
        <v>0</v>
      </c>
      <c r="M3139">
        <f t="shared" si="340"/>
        <v>6</v>
      </c>
      <c r="N3139">
        <f>IF(OR(WEEKDAY(A3139)=1,WEEKDAY(A3139)=7,COUNTIF('2027祝日等（不使用）'!$A$1:$A$20,単年カーブ!A3139)=1),0,1)</f>
        <v>0</v>
      </c>
      <c r="O3139">
        <f t="shared" si="344"/>
        <v>16</v>
      </c>
      <c r="P3139">
        <f t="shared" si="341"/>
        <v>0</v>
      </c>
      <c r="Q3139">
        <f t="shared" si="342"/>
        <v>0</v>
      </c>
    </row>
    <row r="3140" spans="1:17" ht="19.5" x14ac:dyDescent="0.4">
      <c r="A3140" s="33">
        <f t="shared" si="343"/>
        <v>46543</v>
      </c>
      <c r="B3140" s="27" t="str">
        <f t="shared" ref="B3140:B3203" si="345">TEXT(A3140,"(aaa)")</f>
        <v>(土)</v>
      </c>
      <c r="C3140" s="34">
        <v>0.33333333333333298</v>
      </c>
      <c r="D3140" s="16" t="s">
        <v>18</v>
      </c>
      <c r="E3140" s="35">
        <v>0.35416666666666702</v>
      </c>
      <c r="F3140" s="50">
        <f>IF(COUNTIF('リスト（不使用）'!$A$5:$A$6,単年カーブ!$A$1),"希望数量入力ください",'単年（2027年度）'!$E$12*単年カーブ!$R$3+'単年（2027年度）'!$E$12*(1-単年カーブ!$R$3)*単年カーブ!Q3140)</f>
        <v>0</v>
      </c>
      <c r="G3140" s="47">
        <f t="shared" ref="G3140:G3203" si="346">F3140/2</f>
        <v>0</v>
      </c>
      <c r="M3140">
        <f t="shared" ref="M3140:M3203" si="347">MONTH(A3140)</f>
        <v>6</v>
      </c>
      <c r="N3140">
        <f>IF(OR(WEEKDAY(A3140)=1,WEEKDAY(A3140)=7,COUNTIF('2027祝日等（不使用）'!$A$1:$A$20,単年カーブ!A3140)=1),0,1)</f>
        <v>0</v>
      </c>
      <c r="O3140">
        <f t="shared" si="344"/>
        <v>17</v>
      </c>
      <c r="P3140">
        <f t="shared" ref="P3140:P3203" si="348">IF(AND(O3140&gt;16,O3140&lt;41),1,0)</f>
        <v>1</v>
      </c>
      <c r="Q3140">
        <f t="shared" ref="Q3140:Q3203" si="349">P3140*N3140</f>
        <v>0</v>
      </c>
    </row>
    <row r="3141" spans="1:17" ht="19.5" x14ac:dyDescent="0.4">
      <c r="A3141" s="33">
        <f t="shared" si="343"/>
        <v>46543</v>
      </c>
      <c r="B3141" s="27" t="str">
        <f t="shared" si="345"/>
        <v>(土)</v>
      </c>
      <c r="C3141" s="34">
        <v>0.35416666666666702</v>
      </c>
      <c r="D3141" s="16" t="s">
        <v>18</v>
      </c>
      <c r="E3141" s="35">
        <v>0.375</v>
      </c>
      <c r="F3141" s="50">
        <f>IF(COUNTIF('リスト（不使用）'!$A$5:$A$6,単年カーブ!$A$1),"希望数量入力ください",'単年（2027年度）'!$E$12*単年カーブ!$R$3+'単年（2027年度）'!$E$12*(1-単年カーブ!$R$3)*単年カーブ!Q3141)</f>
        <v>0</v>
      </c>
      <c r="G3141" s="47">
        <f t="shared" si="346"/>
        <v>0</v>
      </c>
      <c r="M3141">
        <f t="shared" si="347"/>
        <v>6</v>
      </c>
      <c r="N3141">
        <f>IF(OR(WEEKDAY(A3141)=1,WEEKDAY(A3141)=7,COUNTIF('2027祝日等（不使用）'!$A$1:$A$20,単年カーブ!A3141)=1),0,1)</f>
        <v>0</v>
      </c>
      <c r="O3141">
        <f t="shared" si="344"/>
        <v>18</v>
      </c>
      <c r="P3141">
        <f t="shared" si="348"/>
        <v>1</v>
      </c>
      <c r="Q3141">
        <f t="shared" si="349"/>
        <v>0</v>
      </c>
    </row>
    <row r="3142" spans="1:17" ht="19.5" x14ac:dyDescent="0.4">
      <c r="A3142" s="33">
        <f t="shared" si="343"/>
        <v>46543</v>
      </c>
      <c r="B3142" s="27" t="str">
        <f t="shared" si="345"/>
        <v>(土)</v>
      </c>
      <c r="C3142" s="34">
        <v>0.375</v>
      </c>
      <c r="D3142" s="16" t="s">
        <v>18</v>
      </c>
      <c r="E3142" s="35">
        <v>0.39583333333333298</v>
      </c>
      <c r="F3142" s="50">
        <f>IF(COUNTIF('リスト（不使用）'!$A$5:$A$6,単年カーブ!$A$1),"希望数量入力ください",'単年（2027年度）'!$E$12*単年カーブ!$R$3+'単年（2027年度）'!$E$12*(1-単年カーブ!$R$3)*単年カーブ!Q3142)</f>
        <v>0</v>
      </c>
      <c r="G3142" s="47">
        <f t="shared" si="346"/>
        <v>0</v>
      </c>
      <c r="M3142">
        <f t="shared" si="347"/>
        <v>6</v>
      </c>
      <c r="N3142">
        <f>IF(OR(WEEKDAY(A3142)=1,WEEKDAY(A3142)=7,COUNTIF('2027祝日等（不使用）'!$A$1:$A$20,単年カーブ!A3142)=1),0,1)</f>
        <v>0</v>
      </c>
      <c r="O3142">
        <f t="shared" si="344"/>
        <v>19</v>
      </c>
      <c r="P3142">
        <f t="shared" si="348"/>
        <v>1</v>
      </c>
      <c r="Q3142">
        <f t="shared" si="349"/>
        <v>0</v>
      </c>
    </row>
    <row r="3143" spans="1:17" ht="19.5" x14ac:dyDescent="0.4">
      <c r="A3143" s="33">
        <f t="shared" si="343"/>
        <v>46543</v>
      </c>
      <c r="B3143" s="27" t="str">
        <f t="shared" si="345"/>
        <v>(土)</v>
      </c>
      <c r="C3143" s="34">
        <v>0.39583333333333298</v>
      </c>
      <c r="D3143" s="16" t="s">
        <v>18</v>
      </c>
      <c r="E3143" s="35">
        <v>0.41666666666666702</v>
      </c>
      <c r="F3143" s="50">
        <f>IF(COUNTIF('リスト（不使用）'!$A$5:$A$6,単年カーブ!$A$1),"希望数量入力ください",'単年（2027年度）'!$E$12*単年カーブ!$R$3+'単年（2027年度）'!$E$12*(1-単年カーブ!$R$3)*単年カーブ!Q3143)</f>
        <v>0</v>
      </c>
      <c r="G3143" s="47">
        <f t="shared" si="346"/>
        <v>0</v>
      </c>
      <c r="M3143">
        <f t="shared" si="347"/>
        <v>6</v>
      </c>
      <c r="N3143">
        <f>IF(OR(WEEKDAY(A3143)=1,WEEKDAY(A3143)=7,COUNTIF('2027祝日等（不使用）'!$A$1:$A$20,単年カーブ!A3143)=1),0,1)</f>
        <v>0</v>
      </c>
      <c r="O3143">
        <f t="shared" si="344"/>
        <v>20</v>
      </c>
      <c r="P3143">
        <f t="shared" si="348"/>
        <v>1</v>
      </c>
      <c r="Q3143">
        <f t="shared" si="349"/>
        <v>0</v>
      </c>
    </row>
    <row r="3144" spans="1:17" ht="19.5" x14ac:dyDescent="0.4">
      <c r="A3144" s="33">
        <f t="shared" si="343"/>
        <v>46543</v>
      </c>
      <c r="B3144" s="27" t="str">
        <f t="shared" si="345"/>
        <v>(土)</v>
      </c>
      <c r="C3144" s="34">
        <v>0.41666666666666702</v>
      </c>
      <c r="D3144" s="16" t="s">
        <v>18</v>
      </c>
      <c r="E3144" s="35">
        <v>0.4375</v>
      </c>
      <c r="F3144" s="50">
        <f>IF(COUNTIF('リスト（不使用）'!$A$5:$A$6,単年カーブ!$A$1),"希望数量入力ください",'単年（2027年度）'!$E$12*単年カーブ!$R$3+'単年（2027年度）'!$E$12*(1-単年カーブ!$R$3)*単年カーブ!Q3144)</f>
        <v>0</v>
      </c>
      <c r="G3144" s="47">
        <f t="shared" si="346"/>
        <v>0</v>
      </c>
      <c r="M3144">
        <f t="shared" si="347"/>
        <v>6</v>
      </c>
      <c r="N3144">
        <f>IF(OR(WEEKDAY(A3144)=1,WEEKDAY(A3144)=7,COUNTIF('2027祝日等（不使用）'!$A$1:$A$20,単年カーブ!A3144)=1),0,1)</f>
        <v>0</v>
      </c>
      <c r="O3144">
        <f t="shared" si="344"/>
        <v>21</v>
      </c>
      <c r="P3144">
        <f t="shared" si="348"/>
        <v>1</v>
      </c>
      <c r="Q3144">
        <f t="shared" si="349"/>
        <v>0</v>
      </c>
    </row>
    <row r="3145" spans="1:17" ht="19.5" x14ac:dyDescent="0.4">
      <c r="A3145" s="33">
        <f t="shared" si="343"/>
        <v>46543</v>
      </c>
      <c r="B3145" s="27" t="str">
        <f t="shared" si="345"/>
        <v>(土)</v>
      </c>
      <c r="C3145" s="34">
        <v>0.4375</v>
      </c>
      <c r="D3145" s="16" t="s">
        <v>18</v>
      </c>
      <c r="E3145" s="35">
        <v>0.45833333333333298</v>
      </c>
      <c r="F3145" s="50">
        <f>IF(COUNTIF('リスト（不使用）'!$A$5:$A$6,単年カーブ!$A$1),"希望数量入力ください",'単年（2027年度）'!$E$12*単年カーブ!$R$3+'単年（2027年度）'!$E$12*(1-単年カーブ!$R$3)*単年カーブ!Q3145)</f>
        <v>0</v>
      </c>
      <c r="G3145" s="47">
        <f t="shared" si="346"/>
        <v>0</v>
      </c>
      <c r="M3145">
        <f t="shared" si="347"/>
        <v>6</v>
      </c>
      <c r="N3145">
        <f>IF(OR(WEEKDAY(A3145)=1,WEEKDAY(A3145)=7,COUNTIF('2027祝日等（不使用）'!$A$1:$A$20,単年カーブ!A3145)=1),0,1)</f>
        <v>0</v>
      </c>
      <c r="O3145">
        <f t="shared" si="344"/>
        <v>22</v>
      </c>
      <c r="P3145">
        <f t="shared" si="348"/>
        <v>1</v>
      </c>
      <c r="Q3145">
        <f t="shared" si="349"/>
        <v>0</v>
      </c>
    </row>
    <row r="3146" spans="1:17" ht="19.5" x14ac:dyDescent="0.4">
      <c r="A3146" s="33">
        <f t="shared" si="343"/>
        <v>46543</v>
      </c>
      <c r="B3146" s="27" t="str">
        <f t="shared" si="345"/>
        <v>(土)</v>
      </c>
      <c r="C3146" s="34">
        <v>0.45833333333333298</v>
      </c>
      <c r="D3146" s="16" t="s">
        <v>18</v>
      </c>
      <c r="E3146" s="35">
        <v>0.47916666666666702</v>
      </c>
      <c r="F3146" s="50">
        <f>IF(COUNTIF('リスト（不使用）'!$A$5:$A$6,単年カーブ!$A$1),"希望数量入力ください",'単年（2027年度）'!$E$12*単年カーブ!$R$3+'単年（2027年度）'!$E$12*(1-単年カーブ!$R$3)*単年カーブ!Q3146)</f>
        <v>0</v>
      </c>
      <c r="G3146" s="47">
        <f t="shared" si="346"/>
        <v>0</v>
      </c>
      <c r="M3146">
        <f t="shared" si="347"/>
        <v>6</v>
      </c>
      <c r="N3146">
        <f>IF(OR(WEEKDAY(A3146)=1,WEEKDAY(A3146)=7,COUNTIF('2027祝日等（不使用）'!$A$1:$A$20,単年カーブ!A3146)=1),0,1)</f>
        <v>0</v>
      </c>
      <c r="O3146">
        <f t="shared" si="344"/>
        <v>23</v>
      </c>
      <c r="P3146">
        <f t="shared" si="348"/>
        <v>1</v>
      </c>
      <c r="Q3146">
        <f t="shared" si="349"/>
        <v>0</v>
      </c>
    </row>
    <row r="3147" spans="1:17" ht="19.5" x14ac:dyDescent="0.4">
      <c r="A3147" s="33">
        <f t="shared" si="343"/>
        <v>46543</v>
      </c>
      <c r="B3147" s="27" t="str">
        <f t="shared" si="345"/>
        <v>(土)</v>
      </c>
      <c r="C3147" s="34">
        <v>0.47916666666666702</v>
      </c>
      <c r="D3147" s="16" t="s">
        <v>18</v>
      </c>
      <c r="E3147" s="35">
        <v>0.5</v>
      </c>
      <c r="F3147" s="50">
        <f>IF(COUNTIF('リスト（不使用）'!$A$5:$A$6,単年カーブ!$A$1),"希望数量入力ください",'単年（2027年度）'!$E$12*単年カーブ!$R$3+'単年（2027年度）'!$E$12*(1-単年カーブ!$R$3)*単年カーブ!Q3147)</f>
        <v>0</v>
      </c>
      <c r="G3147" s="47">
        <f t="shared" si="346"/>
        <v>0</v>
      </c>
      <c r="M3147">
        <f t="shared" si="347"/>
        <v>6</v>
      </c>
      <c r="N3147">
        <f>IF(OR(WEEKDAY(A3147)=1,WEEKDAY(A3147)=7,COUNTIF('2027祝日等（不使用）'!$A$1:$A$20,単年カーブ!A3147)=1),0,1)</f>
        <v>0</v>
      </c>
      <c r="O3147">
        <f t="shared" si="344"/>
        <v>24</v>
      </c>
      <c r="P3147">
        <f t="shared" si="348"/>
        <v>1</v>
      </c>
      <c r="Q3147">
        <f t="shared" si="349"/>
        <v>0</v>
      </c>
    </row>
    <row r="3148" spans="1:17" ht="19.5" x14ac:dyDescent="0.4">
      <c r="A3148" s="33">
        <f t="shared" si="343"/>
        <v>46543</v>
      </c>
      <c r="B3148" s="27" t="str">
        <f t="shared" si="345"/>
        <v>(土)</v>
      </c>
      <c r="C3148" s="34">
        <v>0.5</v>
      </c>
      <c r="D3148" s="16" t="s">
        <v>18</v>
      </c>
      <c r="E3148" s="35">
        <v>0.52083333333333304</v>
      </c>
      <c r="F3148" s="50">
        <f>IF(COUNTIF('リスト（不使用）'!$A$5:$A$6,単年カーブ!$A$1),"希望数量入力ください",'単年（2027年度）'!$E$12*単年カーブ!$R$3+'単年（2027年度）'!$E$12*(1-単年カーブ!$R$3)*単年カーブ!Q3148)</f>
        <v>0</v>
      </c>
      <c r="G3148" s="47">
        <f t="shared" si="346"/>
        <v>0</v>
      </c>
      <c r="M3148">
        <f t="shared" si="347"/>
        <v>6</v>
      </c>
      <c r="N3148">
        <f>IF(OR(WEEKDAY(A3148)=1,WEEKDAY(A3148)=7,COUNTIF('2027祝日等（不使用）'!$A$1:$A$20,単年カーブ!A3148)=1),0,1)</f>
        <v>0</v>
      </c>
      <c r="O3148">
        <f t="shared" si="344"/>
        <v>25</v>
      </c>
      <c r="P3148">
        <f t="shared" si="348"/>
        <v>1</v>
      </c>
      <c r="Q3148">
        <f t="shared" si="349"/>
        <v>0</v>
      </c>
    </row>
    <row r="3149" spans="1:17" ht="19.5" x14ac:dyDescent="0.4">
      <c r="A3149" s="33">
        <f t="shared" si="343"/>
        <v>46543</v>
      </c>
      <c r="B3149" s="27" t="str">
        <f t="shared" si="345"/>
        <v>(土)</v>
      </c>
      <c r="C3149" s="34">
        <v>0.52083333333333304</v>
      </c>
      <c r="D3149" s="16" t="s">
        <v>18</v>
      </c>
      <c r="E3149" s="35">
        <v>0.54166666666666696</v>
      </c>
      <c r="F3149" s="50">
        <f>IF(COUNTIF('リスト（不使用）'!$A$5:$A$6,単年カーブ!$A$1),"希望数量入力ください",'単年（2027年度）'!$E$12*単年カーブ!$R$3+'単年（2027年度）'!$E$12*(1-単年カーブ!$R$3)*単年カーブ!Q3149)</f>
        <v>0</v>
      </c>
      <c r="G3149" s="47">
        <f t="shared" si="346"/>
        <v>0</v>
      </c>
      <c r="M3149">
        <f t="shared" si="347"/>
        <v>6</v>
      </c>
      <c r="N3149">
        <f>IF(OR(WEEKDAY(A3149)=1,WEEKDAY(A3149)=7,COUNTIF('2027祝日等（不使用）'!$A$1:$A$20,単年カーブ!A3149)=1),0,1)</f>
        <v>0</v>
      </c>
      <c r="O3149">
        <f t="shared" si="344"/>
        <v>26</v>
      </c>
      <c r="P3149">
        <f t="shared" si="348"/>
        <v>1</v>
      </c>
      <c r="Q3149">
        <f t="shared" si="349"/>
        <v>0</v>
      </c>
    </row>
    <row r="3150" spans="1:17" ht="19.5" x14ac:dyDescent="0.4">
      <c r="A3150" s="33">
        <f t="shared" si="343"/>
        <v>46543</v>
      </c>
      <c r="B3150" s="27" t="str">
        <f t="shared" si="345"/>
        <v>(土)</v>
      </c>
      <c r="C3150" s="34">
        <v>0.54166666666666696</v>
      </c>
      <c r="D3150" s="16" t="s">
        <v>18</v>
      </c>
      <c r="E3150" s="35">
        <v>0.5625</v>
      </c>
      <c r="F3150" s="50">
        <f>IF(COUNTIF('リスト（不使用）'!$A$5:$A$6,単年カーブ!$A$1),"希望数量入力ください",'単年（2027年度）'!$E$12*単年カーブ!$R$3+'単年（2027年度）'!$E$12*(1-単年カーブ!$R$3)*単年カーブ!Q3150)</f>
        <v>0</v>
      </c>
      <c r="G3150" s="47">
        <f t="shared" si="346"/>
        <v>0</v>
      </c>
      <c r="M3150">
        <f t="shared" si="347"/>
        <v>6</v>
      </c>
      <c r="N3150">
        <f>IF(OR(WEEKDAY(A3150)=1,WEEKDAY(A3150)=7,COUNTIF('2027祝日等（不使用）'!$A$1:$A$20,単年カーブ!A3150)=1),0,1)</f>
        <v>0</v>
      </c>
      <c r="O3150">
        <f t="shared" si="344"/>
        <v>27</v>
      </c>
      <c r="P3150">
        <f t="shared" si="348"/>
        <v>1</v>
      </c>
      <c r="Q3150">
        <f t="shared" si="349"/>
        <v>0</v>
      </c>
    </row>
    <row r="3151" spans="1:17" ht="19.5" x14ac:dyDescent="0.4">
      <c r="A3151" s="33">
        <f t="shared" si="343"/>
        <v>46543</v>
      </c>
      <c r="B3151" s="27" t="str">
        <f t="shared" si="345"/>
        <v>(土)</v>
      </c>
      <c r="C3151" s="34">
        <v>0.5625</v>
      </c>
      <c r="D3151" s="16" t="s">
        <v>18</v>
      </c>
      <c r="E3151" s="35">
        <v>0.58333333333333304</v>
      </c>
      <c r="F3151" s="50">
        <f>IF(COUNTIF('リスト（不使用）'!$A$5:$A$6,単年カーブ!$A$1),"希望数量入力ください",'単年（2027年度）'!$E$12*単年カーブ!$R$3+'単年（2027年度）'!$E$12*(1-単年カーブ!$R$3)*単年カーブ!Q3151)</f>
        <v>0</v>
      </c>
      <c r="G3151" s="47">
        <f t="shared" si="346"/>
        <v>0</v>
      </c>
      <c r="M3151">
        <f t="shared" si="347"/>
        <v>6</v>
      </c>
      <c r="N3151">
        <f>IF(OR(WEEKDAY(A3151)=1,WEEKDAY(A3151)=7,COUNTIF('2027祝日等（不使用）'!$A$1:$A$20,単年カーブ!A3151)=1),0,1)</f>
        <v>0</v>
      </c>
      <c r="O3151">
        <f t="shared" si="344"/>
        <v>28</v>
      </c>
      <c r="P3151">
        <f t="shared" si="348"/>
        <v>1</v>
      </c>
      <c r="Q3151">
        <f t="shared" si="349"/>
        <v>0</v>
      </c>
    </row>
    <row r="3152" spans="1:17" ht="19.5" x14ac:dyDescent="0.4">
      <c r="A3152" s="33">
        <f t="shared" si="343"/>
        <v>46543</v>
      </c>
      <c r="B3152" s="27" t="str">
        <f t="shared" si="345"/>
        <v>(土)</v>
      </c>
      <c r="C3152" s="34">
        <v>0.58333333333333304</v>
      </c>
      <c r="D3152" s="16" t="s">
        <v>18</v>
      </c>
      <c r="E3152" s="35">
        <v>0.60416666666666696</v>
      </c>
      <c r="F3152" s="50">
        <f>IF(COUNTIF('リスト（不使用）'!$A$5:$A$6,単年カーブ!$A$1),"希望数量入力ください",'単年（2027年度）'!$E$12*単年カーブ!$R$3+'単年（2027年度）'!$E$12*(1-単年カーブ!$R$3)*単年カーブ!Q3152)</f>
        <v>0</v>
      </c>
      <c r="G3152" s="47">
        <f t="shared" si="346"/>
        <v>0</v>
      </c>
      <c r="M3152">
        <f t="shared" si="347"/>
        <v>6</v>
      </c>
      <c r="N3152">
        <f>IF(OR(WEEKDAY(A3152)=1,WEEKDAY(A3152)=7,COUNTIF('2027祝日等（不使用）'!$A$1:$A$20,単年カーブ!A3152)=1),0,1)</f>
        <v>0</v>
      </c>
      <c r="O3152">
        <f t="shared" si="344"/>
        <v>29</v>
      </c>
      <c r="P3152">
        <f t="shared" si="348"/>
        <v>1</v>
      </c>
      <c r="Q3152">
        <f t="shared" si="349"/>
        <v>0</v>
      </c>
    </row>
    <row r="3153" spans="1:17" ht="19.5" x14ac:dyDescent="0.4">
      <c r="A3153" s="33">
        <f t="shared" si="343"/>
        <v>46543</v>
      </c>
      <c r="B3153" s="27" t="str">
        <f t="shared" si="345"/>
        <v>(土)</v>
      </c>
      <c r="C3153" s="34">
        <v>0.60416666666666696</v>
      </c>
      <c r="D3153" s="16" t="s">
        <v>18</v>
      </c>
      <c r="E3153" s="35">
        <v>0.625</v>
      </c>
      <c r="F3153" s="50">
        <f>IF(COUNTIF('リスト（不使用）'!$A$5:$A$6,単年カーブ!$A$1),"希望数量入力ください",'単年（2027年度）'!$E$12*単年カーブ!$R$3+'単年（2027年度）'!$E$12*(1-単年カーブ!$R$3)*単年カーブ!Q3153)</f>
        <v>0</v>
      </c>
      <c r="G3153" s="47">
        <f t="shared" si="346"/>
        <v>0</v>
      </c>
      <c r="M3153">
        <f t="shared" si="347"/>
        <v>6</v>
      </c>
      <c r="N3153">
        <f>IF(OR(WEEKDAY(A3153)=1,WEEKDAY(A3153)=7,COUNTIF('2027祝日等（不使用）'!$A$1:$A$20,単年カーブ!A3153)=1),0,1)</f>
        <v>0</v>
      </c>
      <c r="O3153">
        <f t="shared" si="344"/>
        <v>30</v>
      </c>
      <c r="P3153">
        <f t="shared" si="348"/>
        <v>1</v>
      </c>
      <c r="Q3153">
        <f t="shared" si="349"/>
        <v>0</v>
      </c>
    </row>
    <row r="3154" spans="1:17" ht="19.5" x14ac:dyDescent="0.4">
      <c r="A3154" s="33">
        <f t="shared" si="343"/>
        <v>46543</v>
      </c>
      <c r="B3154" s="27" t="str">
        <f t="shared" si="345"/>
        <v>(土)</v>
      </c>
      <c r="C3154" s="34">
        <v>0.625</v>
      </c>
      <c r="D3154" s="16" t="s">
        <v>18</v>
      </c>
      <c r="E3154" s="35">
        <v>0.64583333333333304</v>
      </c>
      <c r="F3154" s="50">
        <f>IF(COUNTIF('リスト（不使用）'!$A$5:$A$6,単年カーブ!$A$1),"希望数量入力ください",'単年（2027年度）'!$E$12*単年カーブ!$R$3+'単年（2027年度）'!$E$12*(1-単年カーブ!$R$3)*単年カーブ!Q3154)</f>
        <v>0</v>
      </c>
      <c r="G3154" s="47">
        <f t="shared" si="346"/>
        <v>0</v>
      </c>
      <c r="M3154">
        <f t="shared" si="347"/>
        <v>6</v>
      </c>
      <c r="N3154">
        <f>IF(OR(WEEKDAY(A3154)=1,WEEKDAY(A3154)=7,COUNTIF('2027祝日等（不使用）'!$A$1:$A$20,単年カーブ!A3154)=1),0,1)</f>
        <v>0</v>
      </c>
      <c r="O3154">
        <f t="shared" si="344"/>
        <v>31</v>
      </c>
      <c r="P3154">
        <f t="shared" si="348"/>
        <v>1</v>
      </c>
      <c r="Q3154">
        <f t="shared" si="349"/>
        <v>0</v>
      </c>
    </row>
    <row r="3155" spans="1:17" ht="19.5" x14ac:dyDescent="0.4">
      <c r="A3155" s="33">
        <f t="shared" si="343"/>
        <v>46543</v>
      </c>
      <c r="B3155" s="27" t="str">
        <f t="shared" si="345"/>
        <v>(土)</v>
      </c>
      <c r="C3155" s="34">
        <v>0.64583333333333304</v>
      </c>
      <c r="D3155" s="16" t="s">
        <v>18</v>
      </c>
      <c r="E3155" s="35">
        <v>0.66666666666666696</v>
      </c>
      <c r="F3155" s="50">
        <f>IF(COUNTIF('リスト（不使用）'!$A$5:$A$6,単年カーブ!$A$1),"希望数量入力ください",'単年（2027年度）'!$E$12*単年カーブ!$R$3+'単年（2027年度）'!$E$12*(1-単年カーブ!$R$3)*単年カーブ!Q3155)</f>
        <v>0</v>
      </c>
      <c r="G3155" s="47">
        <f t="shared" si="346"/>
        <v>0</v>
      </c>
      <c r="M3155">
        <f t="shared" si="347"/>
        <v>6</v>
      </c>
      <c r="N3155">
        <f>IF(OR(WEEKDAY(A3155)=1,WEEKDAY(A3155)=7,COUNTIF('2027祝日等（不使用）'!$A$1:$A$20,単年カーブ!A3155)=1),0,1)</f>
        <v>0</v>
      </c>
      <c r="O3155">
        <f t="shared" si="344"/>
        <v>32</v>
      </c>
      <c r="P3155">
        <f t="shared" si="348"/>
        <v>1</v>
      </c>
      <c r="Q3155">
        <f t="shared" si="349"/>
        <v>0</v>
      </c>
    </row>
    <row r="3156" spans="1:17" ht="19.5" x14ac:dyDescent="0.4">
      <c r="A3156" s="33">
        <f t="shared" si="343"/>
        <v>46543</v>
      </c>
      <c r="B3156" s="27" t="str">
        <f t="shared" si="345"/>
        <v>(土)</v>
      </c>
      <c r="C3156" s="34">
        <v>0.66666666666666696</v>
      </c>
      <c r="D3156" s="16" t="s">
        <v>18</v>
      </c>
      <c r="E3156" s="35">
        <v>0.6875</v>
      </c>
      <c r="F3156" s="50">
        <f>IF(COUNTIF('リスト（不使用）'!$A$5:$A$6,単年カーブ!$A$1),"希望数量入力ください",'単年（2027年度）'!$E$12*単年カーブ!$R$3+'単年（2027年度）'!$E$12*(1-単年カーブ!$R$3)*単年カーブ!Q3156)</f>
        <v>0</v>
      </c>
      <c r="G3156" s="47">
        <f t="shared" si="346"/>
        <v>0</v>
      </c>
      <c r="M3156">
        <f t="shared" si="347"/>
        <v>6</v>
      </c>
      <c r="N3156">
        <f>IF(OR(WEEKDAY(A3156)=1,WEEKDAY(A3156)=7,COUNTIF('2027祝日等（不使用）'!$A$1:$A$20,単年カーブ!A3156)=1),0,1)</f>
        <v>0</v>
      </c>
      <c r="O3156">
        <f t="shared" si="344"/>
        <v>33</v>
      </c>
      <c r="P3156">
        <f t="shared" si="348"/>
        <v>1</v>
      </c>
      <c r="Q3156">
        <f t="shared" si="349"/>
        <v>0</v>
      </c>
    </row>
    <row r="3157" spans="1:17" ht="19.5" x14ac:dyDescent="0.4">
      <c r="A3157" s="33">
        <f t="shared" si="343"/>
        <v>46543</v>
      </c>
      <c r="B3157" s="27" t="str">
        <f t="shared" si="345"/>
        <v>(土)</v>
      </c>
      <c r="C3157" s="34">
        <v>0.6875</v>
      </c>
      <c r="D3157" s="16" t="s">
        <v>18</v>
      </c>
      <c r="E3157" s="35">
        <v>0.70833333333333304</v>
      </c>
      <c r="F3157" s="50">
        <f>IF(COUNTIF('リスト（不使用）'!$A$5:$A$6,単年カーブ!$A$1),"希望数量入力ください",'単年（2027年度）'!$E$12*単年カーブ!$R$3+'単年（2027年度）'!$E$12*(1-単年カーブ!$R$3)*単年カーブ!Q3157)</f>
        <v>0</v>
      </c>
      <c r="G3157" s="47">
        <f t="shared" si="346"/>
        <v>0</v>
      </c>
      <c r="M3157">
        <f t="shared" si="347"/>
        <v>6</v>
      </c>
      <c r="N3157">
        <f>IF(OR(WEEKDAY(A3157)=1,WEEKDAY(A3157)=7,COUNTIF('2027祝日等（不使用）'!$A$1:$A$20,単年カーブ!A3157)=1),0,1)</f>
        <v>0</v>
      </c>
      <c r="O3157">
        <f t="shared" si="344"/>
        <v>34</v>
      </c>
      <c r="P3157">
        <f t="shared" si="348"/>
        <v>1</v>
      </c>
      <c r="Q3157">
        <f t="shared" si="349"/>
        <v>0</v>
      </c>
    </row>
    <row r="3158" spans="1:17" ht="19.5" x14ac:dyDescent="0.4">
      <c r="A3158" s="33">
        <f t="shared" si="343"/>
        <v>46543</v>
      </c>
      <c r="B3158" s="27" t="str">
        <f t="shared" si="345"/>
        <v>(土)</v>
      </c>
      <c r="C3158" s="34">
        <v>0.70833333333333304</v>
      </c>
      <c r="D3158" s="16" t="s">
        <v>18</v>
      </c>
      <c r="E3158" s="35">
        <v>0.72916666666666696</v>
      </c>
      <c r="F3158" s="50">
        <f>IF(COUNTIF('リスト（不使用）'!$A$5:$A$6,単年カーブ!$A$1),"希望数量入力ください",'単年（2027年度）'!$E$12*単年カーブ!$R$3+'単年（2027年度）'!$E$12*(1-単年カーブ!$R$3)*単年カーブ!Q3158)</f>
        <v>0</v>
      </c>
      <c r="G3158" s="47">
        <f t="shared" si="346"/>
        <v>0</v>
      </c>
      <c r="M3158">
        <f t="shared" si="347"/>
        <v>6</v>
      </c>
      <c r="N3158">
        <f>IF(OR(WEEKDAY(A3158)=1,WEEKDAY(A3158)=7,COUNTIF('2027祝日等（不使用）'!$A$1:$A$20,単年カーブ!A3158)=1),0,1)</f>
        <v>0</v>
      </c>
      <c r="O3158">
        <f t="shared" si="344"/>
        <v>35</v>
      </c>
      <c r="P3158">
        <f t="shared" si="348"/>
        <v>1</v>
      </c>
      <c r="Q3158">
        <f t="shared" si="349"/>
        <v>0</v>
      </c>
    </row>
    <row r="3159" spans="1:17" ht="19.5" x14ac:dyDescent="0.4">
      <c r="A3159" s="33">
        <f t="shared" si="343"/>
        <v>46543</v>
      </c>
      <c r="B3159" s="27" t="str">
        <f t="shared" si="345"/>
        <v>(土)</v>
      </c>
      <c r="C3159" s="34">
        <v>0.72916666666666696</v>
      </c>
      <c r="D3159" s="16" t="s">
        <v>18</v>
      </c>
      <c r="E3159" s="35">
        <v>0.75</v>
      </c>
      <c r="F3159" s="50">
        <f>IF(COUNTIF('リスト（不使用）'!$A$5:$A$6,単年カーブ!$A$1),"希望数量入力ください",'単年（2027年度）'!$E$12*単年カーブ!$R$3+'単年（2027年度）'!$E$12*(1-単年カーブ!$R$3)*単年カーブ!Q3159)</f>
        <v>0</v>
      </c>
      <c r="G3159" s="47">
        <f t="shared" si="346"/>
        <v>0</v>
      </c>
      <c r="M3159">
        <f t="shared" si="347"/>
        <v>6</v>
      </c>
      <c r="N3159">
        <f>IF(OR(WEEKDAY(A3159)=1,WEEKDAY(A3159)=7,COUNTIF('2027祝日等（不使用）'!$A$1:$A$20,単年カーブ!A3159)=1),0,1)</f>
        <v>0</v>
      </c>
      <c r="O3159">
        <f t="shared" si="344"/>
        <v>36</v>
      </c>
      <c r="P3159">
        <f t="shared" si="348"/>
        <v>1</v>
      </c>
      <c r="Q3159">
        <f t="shared" si="349"/>
        <v>0</v>
      </c>
    </row>
    <row r="3160" spans="1:17" ht="19.5" x14ac:dyDescent="0.4">
      <c r="A3160" s="33">
        <f t="shared" si="343"/>
        <v>46543</v>
      </c>
      <c r="B3160" s="27" t="str">
        <f t="shared" si="345"/>
        <v>(土)</v>
      </c>
      <c r="C3160" s="34">
        <v>0.75</v>
      </c>
      <c r="D3160" s="16" t="s">
        <v>18</v>
      </c>
      <c r="E3160" s="35">
        <v>0.77083333333333304</v>
      </c>
      <c r="F3160" s="50">
        <f>IF(COUNTIF('リスト（不使用）'!$A$5:$A$6,単年カーブ!$A$1),"希望数量入力ください",'単年（2027年度）'!$E$12*単年カーブ!$R$3+'単年（2027年度）'!$E$12*(1-単年カーブ!$R$3)*単年カーブ!Q3160)</f>
        <v>0</v>
      </c>
      <c r="G3160" s="47">
        <f t="shared" si="346"/>
        <v>0</v>
      </c>
      <c r="M3160">
        <f t="shared" si="347"/>
        <v>6</v>
      </c>
      <c r="N3160">
        <f>IF(OR(WEEKDAY(A3160)=1,WEEKDAY(A3160)=7,COUNTIF('2027祝日等（不使用）'!$A$1:$A$20,単年カーブ!A3160)=1),0,1)</f>
        <v>0</v>
      </c>
      <c r="O3160">
        <f t="shared" si="344"/>
        <v>37</v>
      </c>
      <c r="P3160">
        <f t="shared" si="348"/>
        <v>1</v>
      </c>
      <c r="Q3160">
        <f t="shared" si="349"/>
        <v>0</v>
      </c>
    </row>
    <row r="3161" spans="1:17" ht="19.5" x14ac:dyDescent="0.4">
      <c r="A3161" s="33">
        <f t="shared" si="343"/>
        <v>46543</v>
      </c>
      <c r="B3161" s="27" t="str">
        <f t="shared" si="345"/>
        <v>(土)</v>
      </c>
      <c r="C3161" s="34">
        <v>0.77083333333333304</v>
      </c>
      <c r="D3161" s="16" t="s">
        <v>18</v>
      </c>
      <c r="E3161" s="35">
        <v>0.79166666666666696</v>
      </c>
      <c r="F3161" s="50">
        <f>IF(COUNTIF('リスト（不使用）'!$A$5:$A$6,単年カーブ!$A$1),"希望数量入力ください",'単年（2027年度）'!$E$12*単年カーブ!$R$3+'単年（2027年度）'!$E$12*(1-単年カーブ!$R$3)*単年カーブ!Q3161)</f>
        <v>0</v>
      </c>
      <c r="G3161" s="47">
        <f t="shared" si="346"/>
        <v>0</v>
      </c>
      <c r="M3161">
        <f t="shared" si="347"/>
        <v>6</v>
      </c>
      <c r="N3161">
        <f>IF(OR(WEEKDAY(A3161)=1,WEEKDAY(A3161)=7,COUNTIF('2027祝日等（不使用）'!$A$1:$A$20,単年カーブ!A3161)=1),0,1)</f>
        <v>0</v>
      </c>
      <c r="O3161">
        <f t="shared" si="344"/>
        <v>38</v>
      </c>
      <c r="P3161">
        <f t="shared" si="348"/>
        <v>1</v>
      </c>
      <c r="Q3161">
        <f t="shared" si="349"/>
        <v>0</v>
      </c>
    </row>
    <row r="3162" spans="1:17" ht="19.5" x14ac:dyDescent="0.4">
      <c r="A3162" s="33">
        <f t="shared" si="343"/>
        <v>46543</v>
      </c>
      <c r="B3162" s="27" t="str">
        <f t="shared" si="345"/>
        <v>(土)</v>
      </c>
      <c r="C3162" s="34">
        <v>0.79166666666666696</v>
      </c>
      <c r="D3162" s="16" t="s">
        <v>18</v>
      </c>
      <c r="E3162" s="35">
        <v>0.8125</v>
      </c>
      <c r="F3162" s="50">
        <f>IF(COUNTIF('リスト（不使用）'!$A$5:$A$6,単年カーブ!$A$1),"希望数量入力ください",'単年（2027年度）'!$E$12*単年カーブ!$R$3+'単年（2027年度）'!$E$12*(1-単年カーブ!$R$3)*単年カーブ!Q3162)</f>
        <v>0</v>
      </c>
      <c r="G3162" s="47">
        <f t="shared" si="346"/>
        <v>0</v>
      </c>
      <c r="M3162">
        <f t="shared" si="347"/>
        <v>6</v>
      </c>
      <c r="N3162">
        <f>IF(OR(WEEKDAY(A3162)=1,WEEKDAY(A3162)=7,COUNTIF('2027祝日等（不使用）'!$A$1:$A$20,単年カーブ!A3162)=1),0,1)</f>
        <v>0</v>
      </c>
      <c r="O3162">
        <f t="shared" si="344"/>
        <v>39</v>
      </c>
      <c r="P3162">
        <f t="shared" si="348"/>
        <v>1</v>
      </c>
      <c r="Q3162">
        <f t="shared" si="349"/>
        <v>0</v>
      </c>
    </row>
    <row r="3163" spans="1:17" ht="19.5" x14ac:dyDescent="0.4">
      <c r="A3163" s="33">
        <f t="shared" si="343"/>
        <v>46543</v>
      </c>
      <c r="B3163" s="27" t="str">
        <f t="shared" si="345"/>
        <v>(土)</v>
      </c>
      <c r="C3163" s="34">
        <v>0.8125</v>
      </c>
      <c r="D3163" s="16" t="s">
        <v>18</v>
      </c>
      <c r="E3163" s="35">
        <v>0.83333333333333304</v>
      </c>
      <c r="F3163" s="50">
        <f>IF(COUNTIF('リスト（不使用）'!$A$5:$A$6,単年カーブ!$A$1),"希望数量入力ください",'単年（2027年度）'!$E$12*単年カーブ!$R$3+'単年（2027年度）'!$E$12*(1-単年カーブ!$R$3)*単年カーブ!Q3163)</f>
        <v>0</v>
      </c>
      <c r="G3163" s="47">
        <f t="shared" si="346"/>
        <v>0</v>
      </c>
      <c r="M3163">
        <f t="shared" si="347"/>
        <v>6</v>
      </c>
      <c r="N3163">
        <f>IF(OR(WEEKDAY(A3163)=1,WEEKDAY(A3163)=7,COUNTIF('2027祝日等（不使用）'!$A$1:$A$20,単年カーブ!A3163)=1),0,1)</f>
        <v>0</v>
      </c>
      <c r="O3163">
        <f t="shared" si="344"/>
        <v>40</v>
      </c>
      <c r="P3163">
        <f t="shared" si="348"/>
        <v>1</v>
      </c>
      <c r="Q3163">
        <f t="shared" si="349"/>
        <v>0</v>
      </c>
    </row>
    <row r="3164" spans="1:17" ht="19.5" x14ac:dyDescent="0.4">
      <c r="A3164" s="33">
        <f t="shared" si="343"/>
        <v>46543</v>
      </c>
      <c r="B3164" s="27" t="str">
        <f t="shared" si="345"/>
        <v>(土)</v>
      </c>
      <c r="C3164" s="34">
        <v>0.83333333333333304</v>
      </c>
      <c r="D3164" s="16" t="s">
        <v>18</v>
      </c>
      <c r="E3164" s="35">
        <v>0.85416666666666696</v>
      </c>
      <c r="F3164" s="50">
        <f>IF(COUNTIF('リスト（不使用）'!$A$5:$A$6,単年カーブ!$A$1),"希望数量入力ください",'単年（2027年度）'!$E$12*単年カーブ!$R$3+'単年（2027年度）'!$E$12*(1-単年カーブ!$R$3)*単年カーブ!Q3164)</f>
        <v>0</v>
      </c>
      <c r="G3164" s="47">
        <f t="shared" si="346"/>
        <v>0</v>
      </c>
      <c r="M3164">
        <f t="shared" si="347"/>
        <v>6</v>
      </c>
      <c r="N3164">
        <f>IF(OR(WEEKDAY(A3164)=1,WEEKDAY(A3164)=7,COUNTIF('2027祝日等（不使用）'!$A$1:$A$20,単年カーブ!A3164)=1),0,1)</f>
        <v>0</v>
      </c>
      <c r="O3164">
        <f t="shared" si="344"/>
        <v>41</v>
      </c>
      <c r="P3164">
        <f t="shared" si="348"/>
        <v>0</v>
      </c>
      <c r="Q3164">
        <f t="shared" si="349"/>
        <v>0</v>
      </c>
    </row>
    <row r="3165" spans="1:17" ht="19.5" x14ac:dyDescent="0.4">
      <c r="A3165" s="33">
        <f t="shared" si="343"/>
        <v>46543</v>
      </c>
      <c r="B3165" s="27" t="str">
        <f t="shared" si="345"/>
        <v>(土)</v>
      </c>
      <c r="C3165" s="34">
        <v>0.85416666666666696</v>
      </c>
      <c r="D3165" s="16" t="s">
        <v>18</v>
      </c>
      <c r="E3165" s="35">
        <v>0.875</v>
      </c>
      <c r="F3165" s="50">
        <f>IF(COUNTIF('リスト（不使用）'!$A$5:$A$6,単年カーブ!$A$1),"希望数量入力ください",'単年（2027年度）'!$E$12*単年カーブ!$R$3+'単年（2027年度）'!$E$12*(1-単年カーブ!$R$3)*単年カーブ!Q3165)</f>
        <v>0</v>
      </c>
      <c r="G3165" s="47">
        <f t="shared" si="346"/>
        <v>0</v>
      </c>
      <c r="M3165">
        <f t="shared" si="347"/>
        <v>6</v>
      </c>
      <c r="N3165">
        <f>IF(OR(WEEKDAY(A3165)=1,WEEKDAY(A3165)=7,COUNTIF('2027祝日等（不使用）'!$A$1:$A$20,単年カーブ!A3165)=1),0,1)</f>
        <v>0</v>
      </c>
      <c r="O3165">
        <f t="shared" si="344"/>
        <v>42</v>
      </c>
      <c r="P3165">
        <f t="shared" si="348"/>
        <v>0</v>
      </c>
      <c r="Q3165">
        <f t="shared" si="349"/>
        <v>0</v>
      </c>
    </row>
    <row r="3166" spans="1:17" ht="19.5" x14ac:dyDescent="0.4">
      <c r="A3166" s="33">
        <f t="shared" si="343"/>
        <v>46543</v>
      </c>
      <c r="B3166" s="27" t="str">
        <f t="shared" si="345"/>
        <v>(土)</v>
      </c>
      <c r="C3166" s="34">
        <v>0.875</v>
      </c>
      <c r="D3166" s="16" t="s">
        <v>18</v>
      </c>
      <c r="E3166" s="35">
        <v>0.89583333333333304</v>
      </c>
      <c r="F3166" s="50">
        <f>IF(COUNTIF('リスト（不使用）'!$A$5:$A$6,単年カーブ!$A$1),"希望数量入力ください",'単年（2027年度）'!$E$12*単年カーブ!$R$3+'単年（2027年度）'!$E$12*(1-単年カーブ!$R$3)*単年カーブ!Q3166)</f>
        <v>0</v>
      </c>
      <c r="G3166" s="47">
        <f t="shared" si="346"/>
        <v>0</v>
      </c>
      <c r="M3166">
        <f t="shared" si="347"/>
        <v>6</v>
      </c>
      <c r="N3166">
        <f>IF(OR(WEEKDAY(A3166)=1,WEEKDAY(A3166)=7,COUNTIF('2027祝日等（不使用）'!$A$1:$A$20,単年カーブ!A3166)=1),0,1)</f>
        <v>0</v>
      </c>
      <c r="O3166">
        <f t="shared" si="344"/>
        <v>43</v>
      </c>
      <c r="P3166">
        <f t="shared" si="348"/>
        <v>0</v>
      </c>
      <c r="Q3166">
        <f t="shared" si="349"/>
        <v>0</v>
      </c>
    </row>
    <row r="3167" spans="1:17" ht="19.5" x14ac:dyDescent="0.4">
      <c r="A3167" s="33">
        <f t="shared" si="343"/>
        <v>46543</v>
      </c>
      <c r="B3167" s="27" t="str">
        <f t="shared" si="345"/>
        <v>(土)</v>
      </c>
      <c r="C3167" s="34">
        <v>0.89583333333333304</v>
      </c>
      <c r="D3167" s="16" t="s">
        <v>18</v>
      </c>
      <c r="E3167" s="35">
        <v>0.91666666666666696</v>
      </c>
      <c r="F3167" s="50">
        <f>IF(COUNTIF('リスト（不使用）'!$A$5:$A$6,単年カーブ!$A$1),"希望数量入力ください",'単年（2027年度）'!$E$12*単年カーブ!$R$3+'単年（2027年度）'!$E$12*(1-単年カーブ!$R$3)*単年カーブ!Q3167)</f>
        <v>0</v>
      </c>
      <c r="G3167" s="47">
        <f t="shared" si="346"/>
        <v>0</v>
      </c>
      <c r="M3167">
        <f t="shared" si="347"/>
        <v>6</v>
      </c>
      <c r="N3167">
        <f>IF(OR(WEEKDAY(A3167)=1,WEEKDAY(A3167)=7,COUNTIF('2027祝日等（不使用）'!$A$1:$A$20,単年カーブ!A3167)=1),0,1)</f>
        <v>0</v>
      </c>
      <c r="O3167">
        <f t="shared" si="344"/>
        <v>44</v>
      </c>
      <c r="P3167">
        <f t="shared" si="348"/>
        <v>0</v>
      </c>
      <c r="Q3167">
        <f t="shared" si="349"/>
        <v>0</v>
      </c>
    </row>
    <row r="3168" spans="1:17" ht="19.5" x14ac:dyDescent="0.4">
      <c r="A3168" s="33">
        <f t="shared" si="343"/>
        <v>46543</v>
      </c>
      <c r="B3168" s="27" t="str">
        <f t="shared" si="345"/>
        <v>(土)</v>
      </c>
      <c r="C3168" s="34">
        <v>0.91666666666666696</v>
      </c>
      <c r="D3168" s="16" t="s">
        <v>18</v>
      </c>
      <c r="E3168" s="35">
        <v>0.9375</v>
      </c>
      <c r="F3168" s="50">
        <f>IF(COUNTIF('リスト（不使用）'!$A$5:$A$6,単年カーブ!$A$1),"希望数量入力ください",'単年（2027年度）'!$E$12*単年カーブ!$R$3+'単年（2027年度）'!$E$12*(1-単年カーブ!$R$3)*単年カーブ!Q3168)</f>
        <v>0</v>
      </c>
      <c r="G3168" s="47">
        <f t="shared" si="346"/>
        <v>0</v>
      </c>
      <c r="M3168">
        <f t="shared" si="347"/>
        <v>6</v>
      </c>
      <c r="N3168">
        <f>IF(OR(WEEKDAY(A3168)=1,WEEKDAY(A3168)=7,COUNTIF('2027祝日等（不使用）'!$A$1:$A$20,単年カーブ!A3168)=1),0,1)</f>
        <v>0</v>
      </c>
      <c r="O3168">
        <f t="shared" si="344"/>
        <v>45</v>
      </c>
      <c r="P3168">
        <f t="shared" si="348"/>
        <v>0</v>
      </c>
      <c r="Q3168">
        <f t="shared" si="349"/>
        <v>0</v>
      </c>
    </row>
    <row r="3169" spans="1:17" ht="19.5" x14ac:dyDescent="0.4">
      <c r="A3169" s="33">
        <f t="shared" si="343"/>
        <v>46543</v>
      </c>
      <c r="B3169" s="27" t="str">
        <f t="shared" si="345"/>
        <v>(土)</v>
      </c>
      <c r="C3169" s="34">
        <v>0.9375</v>
      </c>
      <c r="D3169" s="16" t="s">
        <v>18</v>
      </c>
      <c r="E3169" s="35">
        <v>0.95833333333333304</v>
      </c>
      <c r="F3169" s="50">
        <f>IF(COUNTIF('リスト（不使用）'!$A$5:$A$6,単年カーブ!$A$1),"希望数量入力ください",'単年（2027年度）'!$E$12*単年カーブ!$R$3+'単年（2027年度）'!$E$12*(1-単年カーブ!$R$3)*単年カーブ!Q3169)</f>
        <v>0</v>
      </c>
      <c r="G3169" s="47">
        <f t="shared" si="346"/>
        <v>0</v>
      </c>
      <c r="M3169">
        <f t="shared" si="347"/>
        <v>6</v>
      </c>
      <c r="N3169">
        <f>IF(OR(WEEKDAY(A3169)=1,WEEKDAY(A3169)=7,COUNTIF('2027祝日等（不使用）'!$A$1:$A$20,単年カーブ!A3169)=1),0,1)</f>
        <v>0</v>
      </c>
      <c r="O3169">
        <f t="shared" si="344"/>
        <v>46</v>
      </c>
      <c r="P3169">
        <f t="shared" si="348"/>
        <v>0</v>
      </c>
      <c r="Q3169">
        <f t="shared" si="349"/>
        <v>0</v>
      </c>
    </row>
    <row r="3170" spans="1:17" ht="19.5" x14ac:dyDescent="0.4">
      <c r="A3170" s="33">
        <f t="shared" si="343"/>
        <v>46543</v>
      </c>
      <c r="B3170" s="27" t="str">
        <f t="shared" si="345"/>
        <v>(土)</v>
      </c>
      <c r="C3170" s="34">
        <v>0.95833333333333304</v>
      </c>
      <c r="D3170" s="16" t="s">
        <v>18</v>
      </c>
      <c r="E3170" s="35">
        <v>0.97916666666666696</v>
      </c>
      <c r="F3170" s="50">
        <f>IF(COUNTIF('リスト（不使用）'!$A$5:$A$6,単年カーブ!$A$1),"希望数量入力ください",'単年（2027年度）'!$E$12*単年カーブ!$R$3+'単年（2027年度）'!$E$12*(1-単年カーブ!$R$3)*単年カーブ!Q3170)</f>
        <v>0</v>
      </c>
      <c r="G3170" s="47">
        <f t="shared" si="346"/>
        <v>0</v>
      </c>
      <c r="M3170">
        <f t="shared" si="347"/>
        <v>6</v>
      </c>
      <c r="N3170">
        <f>IF(OR(WEEKDAY(A3170)=1,WEEKDAY(A3170)=7,COUNTIF('2027祝日等（不使用）'!$A$1:$A$20,単年カーブ!A3170)=1),0,1)</f>
        <v>0</v>
      </c>
      <c r="O3170">
        <f t="shared" si="344"/>
        <v>47</v>
      </c>
      <c r="P3170">
        <f t="shared" si="348"/>
        <v>0</v>
      </c>
      <c r="Q3170">
        <f t="shared" si="349"/>
        <v>0</v>
      </c>
    </row>
    <row r="3171" spans="1:17" ht="19.5" x14ac:dyDescent="0.4">
      <c r="A3171" s="33">
        <f t="shared" si="343"/>
        <v>46543</v>
      </c>
      <c r="B3171" s="27" t="str">
        <f t="shared" si="345"/>
        <v>(土)</v>
      </c>
      <c r="C3171" s="34">
        <v>0.97916666666666696</v>
      </c>
      <c r="D3171" s="16" t="s">
        <v>18</v>
      </c>
      <c r="E3171" s="35" t="s">
        <v>17</v>
      </c>
      <c r="F3171" s="50">
        <f>IF(COUNTIF('リスト（不使用）'!$A$5:$A$6,単年カーブ!$A$1),"希望数量入力ください",'単年（2027年度）'!$E$12*単年カーブ!$R$3+'単年（2027年度）'!$E$12*(1-単年カーブ!$R$3)*単年カーブ!Q3171)</f>
        <v>0</v>
      </c>
      <c r="G3171" s="47">
        <f t="shared" si="346"/>
        <v>0</v>
      </c>
      <c r="M3171">
        <f t="shared" si="347"/>
        <v>6</v>
      </c>
      <c r="N3171">
        <f>IF(OR(WEEKDAY(A3171)=1,WEEKDAY(A3171)=7,COUNTIF('2027祝日等（不使用）'!$A$1:$A$20,単年カーブ!A3171)=1),0,1)</f>
        <v>0</v>
      </c>
      <c r="O3171">
        <f t="shared" si="344"/>
        <v>48</v>
      </c>
      <c r="P3171">
        <f t="shared" si="348"/>
        <v>0</v>
      </c>
      <c r="Q3171">
        <f t="shared" si="349"/>
        <v>0</v>
      </c>
    </row>
    <row r="3172" spans="1:17" ht="19.5" x14ac:dyDescent="0.4">
      <c r="A3172" s="33">
        <f t="shared" si="343"/>
        <v>46544</v>
      </c>
      <c r="B3172" s="27" t="str">
        <f t="shared" si="345"/>
        <v>(日)</v>
      </c>
      <c r="C3172" s="34">
        <v>0</v>
      </c>
      <c r="D3172" s="16" t="s">
        <v>18</v>
      </c>
      <c r="E3172" s="35">
        <v>2.0833333333333332E-2</v>
      </c>
      <c r="F3172" s="50">
        <f>IF(COUNTIF('リスト（不使用）'!$A$5:$A$6,単年カーブ!$A$1),"希望数量入力ください",'単年（2027年度）'!$E$12*単年カーブ!$R$3+'単年（2027年度）'!$E$12*(1-単年カーブ!$R$3)*単年カーブ!Q3172)</f>
        <v>0</v>
      </c>
      <c r="G3172" s="47">
        <f t="shared" si="346"/>
        <v>0</v>
      </c>
      <c r="M3172">
        <f t="shared" si="347"/>
        <v>6</v>
      </c>
      <c r="N3172">
        <f>IF(OR(WEEKDAY(A3172)=1,WEEKDAY(A3172)=7,COUNTIF('2027祝日等（不使用）'!$A$1:$A$20,単年カーブ!A3172)=1),0,1)</f>
        <v>0</v>
      </c>
      <c r="O3172">
        <f t="shared" si="344"/>
        <v>1</v>
      </c>
      <c r="P3172">
        <f t="shared" si="348"/>
        <v>0</v>
      </c>
      <c r="Q3172">
        <f t="shared" si="349"/>
        <v>0</v>
      </c>
    </row>
    <row r="3173" spans="1:17" ht="19.5" x14ac:dyDescent="0.4">
      <c r="A3173" s="33">
        <f t="shared" si="343"/>
        <v>46544</v>
      </c>
      <c r="B3173" s="27" t="str">
        <f t="shared" si="345"/>
        <v>(日)</v>
      </c>
      <c r="C3173" s="34">
        <v>2.0833333333333332E-2</v>
      </c>
      <c r="D3173" s="16" t="s">
        <v>18</v>
      </c>
      <c r="E3173" s="35">
        <v>4.1666666666666664E-2</v>
      </c>
      <c r="F3173" s="50">
        <f>IF(COUNTIF('リスト（不使用）'!$A$5:$A$6,単年カーブ!$A$1),"希望数量入力ください",'単年（2027年度）'!$E$12*単年カーブ!$R$3+'単年（2027年度）'!$E$12*(1-単年カーブ!$R$3)*単年カーブ!Q3173)</f>
        <v>0</v>
      </c>
      <c r="G3173" s="47">
        <f t="shared" si="346"/>
        <v>0</v>
      </c>
      <c r="M3173">
        <f t="shared" si="347"/>
        <v>6</v>
      </c>
      <c r="N3173">
        <f>IF(OR(WEEKDAY(A3173)=1,WEEKDAY(A3173)=7,COUNTIF('2027祝日等（不使用）'!$A$1:$A$20,単年カーブ!A3173)=1),0,1)</f>
        <v>0</v>
      </c>
      <c r="O3173">
        <f t="shared" si="344"/>
        <v>2</v>
      </c>
      <c r="P3173">
        <f t="shared" si="348"/>
        <v>0</v>
      </c>
      <c r="Q3173">
        <f t="shared" si="349"/>
        <v>0</v>
      </c>
    </row>
    <row r="3174" spans="1:17" ht="19.5" x14ac:dyDescent="0.4">
      <c r="A3174" s="33">
        <f t="shared" si="343"/>
        <v>46544</v>
      </c>
      <c r="B3174" s="27" t="str">
        <f t="shared" si="345"/>
        <v>(日)</v>
      </c>
      <c r="C3174" s="34">
        <v>4.1666666666666664E-2</v>
      </c>
      <c r="D3174" s="16" t="s">
        <v>18</v>
      </c>
      <c r="E3174" s="35">
        <v>6.25E-2</v>
      </c>
      <c r="F3174" s="50">
        <f>IF(COUNTIF('リスト（不使用）'!$A$5:$A$6,単年カーブ!$A$1),"希望数量入力ください",'単年（2027年度）'!$E$12*単年カーブ!$R$3+'単年（2027年度）'!$E$12*(1-単年カーブ!$R$3)*単年カーブ!Q3174)</f>
        <v>0</v>
      </c>
      <c r="G3174" s="47">
        <f t="shared" si="346"/>
        <v>0</v>
      </c>
      <c r="M3174">
        <f t="shared" si="347"/>
        <v>6</v>
      </c>
      <c r="N3174">
        <f>IF(OR(WEEKDAY(A3174)=1,WEEKDAY(A3174)=7,COUNTIF('2027祝日等（不使用）'!$A$1:$A$20,単年カーブ!A3174)=1),0,1)</f>
        <v>0</v>
      </c>
      <c r="O3174">
        <f t="shared" si="344"/>
        <v>3</v>
      </c>
      <c r="P3174">
        <f t="shared" si="348"/>
        <v>0</v>
      </c>
      <c r="Q3174">
        <f t="shared" si="349"/>
        <v>0</v>
      </c>
    </row>
    <row r="3175" spans="1:17" ht="19.5" x14ac:dyDescent="0.4">
      <c r="A3175" s="33">
        <f t="shared" si="343"/>
        <v>46544</v>
      </c>
      <c r="B3175" s="27" t="str">
        <f t="shared" si="345"/>
        <v>(日)</v>
      </c>
      <c r="C3175" s="34">
        <v>6.25E-2</v>
      </c>
      <c r="D3175" s="16" t="s">
        <v>18</v>
      </c>
      <c r="E3175" s="35">
        <v>8.3333333333333301E-2</v>
      </c>
      <c r="F3175" s="50">
        <f>IF(COUNTIF('リスト（不使用）'!$A$5:$A$6,単年カーブ!$A$1),"希望数量入力ください",'単年（2027年度）'!$E$12*単年カーブ!$R$3+'単年（2027年度）'!$E$12*(1-単年カーブ!$R$3)*単年カーブ!Q3175)</f>
        <v>0</v>
      </c>
      <c r="G3175" s="47">
        <f t="shared" si="346"/>
        <v>0</v>
      </c>
      <c r="M3175">
        <f t="shared" si="347"/>
        <v>6</v>
      </c>
      <c r="N3175">
        <f>IF(OR(WEEKDAY(A3175)=1,WEEKDAY(A3175)=7,COUNTIF('2027祝日等（不使用）'!$A$1:$A$20,単年カーブ!A3175)=1),0,1)</f>
        <v>0</v>
      </c>
      <c r="O3175">
        <f t="shared" si="344"/>
        <v>4</v>
      </c>
      <c r="P3175">
        <f t="shared" si="348"/>
        <v>0</v>
      </c>
      <c r="Q3175">
        <f t="shared" si="349"/>
        <v>0</v>
      </c>
    </row>
    <row r="3176" spans="1:17" ht="19.5" x14ac:dyDescent="0.4">
      <c r="A3176" s="33">
        <f t="shared" si="343"/>
        <v>46544</v>
      </c>
      <c r="B3176" s="27" t="str">
        <f t="shared" si="345"/>
        <v>(日)</v>
      </c>
      <c r="C3176" s="34">
        <v>8.3333333333333301E-2</v>
      </c>
      <c r="D3176" s="16" t="s">
        <v>18</v>
      </c>
      <c r="E3176" s="35">
        <v>0.104166666666667</v>
      </c>
      <c r="F3176" s="50">
        <f>IF(COUNTIF('リスト（不使用）'!$A$5:$A$6,単年カーブ!$A$1),"希望数量入力ください",'単年（2027年度）'!$E$12*単年カーブ!$R$3+'単年（2027年度）'!$E$12*(1-単年カーブ!$R$3)*単年カーブ!Q3176)</f>
        <v>0</v>
      </c>
      <c r="G3176" s="47">
        <f t="shared" si="346"/>
        <v>0</v>
      </c>
      <c r="M3176">
        <f t="shared" si="347"/>
        <v>6</v>
      </c>
      <c r="N3176">
        <f>IF(OR(WEEKDAY(A3176)=1,WEEKDAY(A3176)=7,COUNTIF('2027祝日等（不使用）'!$A$1:$A$20,単年カーブ!A3176)=1),0,1)</f>
        <v>0</v>
      </c>
      <c r="O3176">
        <f t="shared" si="344"/>
        <v>5</v>
      </c>
      <c r="P3176">
        <f t="shared" si="348"/>
        <v>0</v>
      </c>
      <c r="Q3176">
        <f t="shared" si="349"/>
        <v>0</v>
      </c>
    </row>
    <row r="3177" spans="1:17" ht="19.5" x14ac:dyDescent="0.4">
      <c r="A3177" s="33">
        <f t="shared" si="343"/>
        <v>46544</v>
      </c>
      <c r="B3177" s="27" t="str">
        <f t="shared" si="345"/>
        <v>(日)</v>
      </c>
      <c r="C3177" s="34">
        <v>0.104166666666667</v>
      </c>
      <c r="D3177" s="16" t="s">
        <v>18</v>
      </c>
      <c r="E3177" s="35">
        <v>0.125</v>
      </c>
      <c r="F3177" s="50">
        <f>IF(COUNTIF('リスト（不使用）'!$A$5:$A$6,単年カーブ!$A$1),"希望数量入力ください",'単年（2027年度）'!$E$12*単年カーブ!$R$3+'単年（2027年度）'!$E$12*(1-単年カーブ!$R$3)*単年カーブ!Q3177)</f>
        <v>0</v>
      </c>
      <c r="G3177" s="47">
        <f t="shared" si="346"/>
        <v>0</v>
      </c>
      <c r="M3177">
        <f t="shared" si="347"/>
        <v>6</v>
      </c>
      <c r="N3177">
        <f>IF(OR(WEEKDAY(A3177)=1,WEEKDAY(A3177)=7,COUNTIF('2027祝日等（不使用）'!$A$1:$A$20,単年カーブ!A3177)=1),0,1)</f>
        <v>0</v>
      </c>
      <c r="O3177">
        <f t="shared" si="344"/>
        <v>6</v>
      </c>
      <c r="P3177">
        <f t="shared" si="348"/>
        <v>0</v>
      </c>
      <c r="Q3177">
        <f t="shared" si="349"/>
        <v>0</v>
      </c>
    </row>
    <row r="3178" spans="1:17" ht="19.5" x14ac:dyDescent="0.4">
      <c r="A3178" s="33">
        <f t="shared" si="343"/>
        <v>46544</v>
      </c>
      <c r="B3178" s="27" t="str">
        <f t="shared" si="345"/>
        <v>(日)</v>
      </c>
      <c r="C3178" s="34">
        <v>0.125</v>
      </c>
      <c r="D3178" s="16" t="s">
        <v>18</v>
      </c>
      <c r="E3178" s="35">
        <v>0.14583333333333301</v>
      </c>
      <c r="F3178" s="50">
        <f>IF(COUNTIF('リスト（不使用）'!$A$5:$A$6,単年カーブ!$A$1),"希望数量入力ください",'単年（2027年度）'!$E$12*単年カーブ!$R$3+'単年（2027年度）'!$E$12*(1-単年カーブ!$R$3)*単年カーブ!Q3178)</f>
        <v>0</v>
      </c>
      <c r="G3178" s="47">
        <f t="shared" si="346"/>
        <v>0</v>
      </c>
      <c r="M3178">
        <f t="shared" si="347"/>
        <v>6</v>
      </c>
      <c r="N3178">
        <f>IF(OR(WEEKDAY(A3178)=1,WEEKDAY(A3178)=7,COUNTIF('2027祝日等（不使用）'!$A$1:$A$20,単年カーブ!A3178)=1),0,1)</f>
        <v>0</v>
      </c>
      <c r="O3178">
        <f t="shared" si="344"/>
        <v>7</v>
      </c>
      <c r="P3178">
        <f t="shared" si="348"/>
        <v>0</v>
      </c>
      <c r="Q3178">
        <f t="shared" si="349"/>
        <v>0</v>
      </c>
    </row>
    <row r="3179" spans="1:17" ht="19.5" x14ac:dyDescent="0.4">
      <c r="A3179" s="33">
        <f t="shared" si="343"/>
        <v>46544</v>
      </c>
      <c r="B3179" s="27" t="str">
        <f t="shared" si="345"/>
        <v>(日)</v>
      </c>
      <c r="C3179" s="34">
        <v>0.14583333333333301</v>
      </c>
      <c r="D3179" s="16" t="s">
        <v>18</v>
      </c>
      <c r="E3179" s="35">
        <v>0.16666666666666699</v>
      </c>
      <c r="F3179" s="50">
        <f>IF(COUNTIF('リスト（不使用）'!$A$5:$A$6,単年カーブ!$A$1),"希望数量入力ください",'単年（2027年度）'!$E$12*単年カーブ!$R$3+'単年（2027年度）'!$E$12*(1-単年カーブ!$R$3)*単年カーブ!Q3179)</f>
        <v>0</v>
      </c>
      <c r="G3179" s="47">
        <f t="shared" si="346"/>
        <v>0</v>
      </c>
      <c r="M3179">
        <f t="shared" si="347"/>
        <v>6</v>
      </c>
      <c r="N3179">
        <f>IF(OR(WEEKDAY(A3179)=1,WEEKDAY(A3179)=7,COUNTIF('2027祝日等（不使用）'!$A$1:$A$20,単年カーブ!A3179)=1),0,1)</f>
        <v>0</v>
      </c>
      <c r="O3179">
        <f t="shared" si="344"/>
        <v>8</v>
      </c>
      <c r="P3179">
        <f t="shared" si="348"/>
        <v>0</v>
      </c>
      <c r="Q3179">
        <f t="shared" si="349"/>
        <v>0</v>
      </c>
    </row>
    <row r="3180" spans="1:17" ht="19.5" x14ac:dyDescent="0.4">
      <c r="A3180" s="33">
        <f t="shared" si="343"/>
        <v>46544</v>
      </c>
      <c r="B3180" s="27" t="str">
        <f t="shared" si="345"/>
        <v>(日)</v>
      </c>
      <c r="C3180" s="34">
        <v>0.16666666666666699</v>
      </c>
      <c r="D3180" s="16" t="s">
        <v>18</v>
      </c>
      <c r="E3180" s="35">
        <v>0.1875</v>
      </c>
      <c r="F3180" s="50">
        <f>IF(COUNTIF('リスト（不使用）'!$A$5:$A$6,単年カーブ!$A$1),"希望数量入力ください",'単年（2027年度）'!$E$12*単年カーブ!$R$3+'単年（2027年度）'!$E$12*(1-単年カーブ!$R$3)*単年カーブ!Q3180)</f>
        <v>0</v>
      </c>
      <c r="G3180" s="47">
        <f t="shared" si="346"/>
        <v>0</v>
      </c>
      <c r="M3180">
        <f t="shared" si="347"/>
        <v>6</v>
      </c>
      <c r="N3180">
        <f>IF(OR(WEEKDAY(A3180)=1,WEEKDAY(A3180)=7,COUNTIF('2027祝日等（不使用）'!$A$1:$A$20,単年カーブ!A3180)=1),0,1)</f>
        <v>0</v>
      </c>
      <c r="O3180">
        <f t="shared" si="344"/>
        <v>9</v>
      </c>
      <c r="P3180">
        <f t="shared" si="348"/>
        <v>0</v>
      </c>
      <c r="Q3180">
        <f t="shared" si="349"/>
        <v>0</v>
      </c>
    </row>
    <row r="3181" spans="1:17" ht="19.5" x14ac:dyDescent="0.4">
      <c r="A3181" s="33">
        <f t="shared" si="343"/>
        <v>46544</v>
      </c>
      <c r="B3181" s="27" t="str">
        <f t="shared" si="345"/>
        <v>(日)</v>
      </c>
      <c r="C3181" s="34">
        <v>0.1875</v>
      </c>
      <c r="D3181" s="16" t="s">
        <v>18</v>
      </c>
      <c r="E3181" s="35">
        <v>0.20833333333333301</v>
      </c>
      <c r="F3181" s="50">
        <f>IF(COUNTIF('リスト（不使用）'!$A$5:$A$6,単年カーブ!$A$1),"希望数量入力ください",'単年（2027年度）'!$E$12*単年カーブ!$R$3+'単年（2027年度）'!$E$12*(1-単年カーブ!$R$3)*単年カーブ!Q3181)</f>
        <v>0</v>
      </c>
      <c r="G3181" s="47">
        <f t="shared" si="346"/>
        <v>0</v>
      </c>
      <c r="M3181">
        <f t="shared" si="347"/>
        <v>6</v>
      </c>
      <c r="N3181">
        <f>IF(OR(WEEKDAY(A3181)=1,WEEKDAY(A3181)=7,COUNTIF('2027祝日等（不使用）'!$A$1:$A$20,単年カーブ!A3181)=1),0,1)</f>
        <v>0</v>
      </c>
      <c r="O3181">
        <f t="shared" si="344"/>
        <v>10</v>
      </c>
      <c r="P3181">
        <f t="shared" si="348"/>
        <v>0</v>
      </c>
      <c r="Q3181">
        <f t="shared" si="349"/>
        <v>0</v>
      </c>
    </row>
    <row r="3182" spans="1:17" ht="19.5" x14ac:dyDescent="0.4">
      <c r="A3182" s="33">
        <f t="shared" si="343"/>
        <v>46544</v>
      </c>
      <c r="B3182" s="27" t="str">
        <f t="shared" si="345"/>
        <v>(日)</v>
      </c>
      <c r="C3182" s="34">
        <v>0.20833333333333301</v>
      </c>
      <c r="D3182" s="16" t="s">
        <v>18</v>
      </c>
      <c r="E3182" s="35">
        <v>0.22916666666666699</v>
      </c>
      <c r="F3182" s="50">
        <f>IF(COUNTIF('リスト（不使用）'!$A$5:$A$6,単年カーブ!$A$1),"希望数量入力ください",'単年（2027年度）'!$E$12*単年カーブ!$R$3+'単年（2027年度）'!$E$12*(1-単年カーブ!$R$3)*単年カーブ!Q3182)</f>
        <v>0</v>
      </c>
      <c r="G3182" s="47">
        <f t="shared" si="346"/>
        <v>0</v>
      </c>
      <c r="M3182">
        <f t="shared" si="347"/>
        <v>6</v>
      </c>
      <c r="N3182">
        <f>IF(OR(WEEKDAY(A3182)=1,WEEKDAY(A3182)=7,COUNTIF('2027祝日等（不使用）'!$A$1:$A$20,単年カーブ!A3182)=1),0,1)</f>
        <v>0</v>
      </c>
      <c r="O3182">
        <f t="shared" si="344"/>
        <v>11</v>
      </c>
      <c r="P3182">
        <f t="shared" si="348"/>
        <v>0</v>
      </c>
      <c r="Q3182">
        <f t="shared" si="349"/>
        <v>0</v>
      </c>
    </row>
    <row r="3183" spans="1:17" ht="19.5" x14ac:dyDescent="0.4">
      <c r="A3183" s="33">
        <f t="shared" si="343"/>
        <v>46544</v>
      </c>
      <c r="B3183" s="27" t="str">
        <f t="shared" si="345"/>
        <v>(日)</v>
      </c>
      <c r="C3183" s="34">
        <v>0.22916666666666699</v>
      </c>
      <c r="D3183" s="16" t="s">
        <v>18</v>
      </c>
      <c r="E3183" s="35">
        <v>0.25</v>
      </c>
      <c r="F3183" s="50">
        <f>IF(COUNTIF('リスト（不使用）'!$A$5:$A$6,単年カーブ!$A$1),"希望数量入力ください",'単年（2027年度）'!$E$12*単年カーブ!$R$3+'単年（2027年度）'!$E$12*(1-単年カーブ!$R$3)*単年カーブ!Q3183)</f>
        <v>0</v>
      </c>
      <c r="G3183" s="47">
        <f t="shared" si="346"/>
        <v>0</v>
      </c>
      <c r="M3183">
        <f t="shared" si="347"/>
        <v>6</v>
      </c>
      <c r="N3183">
        <f>IF(OR(WEEKDAY(A3183)=1,WEEKDAY(A3183)=7,COUNTIF('2027祝日等（不使用）'!$A$1:$A$20,単年カーブ!A3183)=1),0,1)</f>
        <v>0</v>
      </c>
      <c r="O3183">
        <f t="shared" si="344"/>
        <v>12</v>
      </c>
      <c r="P3183">
        <f t="shared" si="348"/>
        <v>0</v>
      </c>
      <c r="Q3183">
        <f t="shared" si="349"/>
        <v>0</v>
      </c>
    </row>
    <row r="3184" spans="1:17" ht="19.5" x14ac:dyDescent="0.4">
      <c r="A3184" s="33">
        <f t="shared" si="343"/>
        <v>46544</v>
      </c>
      <c r="B3184" s="27" t="str">
        <f t="shared" si="345"/>
        <v>(日)</v>
      </c>
      <c r="C3184" s="34">
        <v>0.25</v>
      </c>
      <c r="D3184" s="16" t="s">
        <v>18</v>
      </c>
      <c r="E3184" s="35">
        <v>0.27083333333333298</v>
      </c>
      <c r="F3184" s="50">
        <f>IF(COUNTIF('リスト（不使用）'!$A$5:$A$6,単年カーブ!$A$1),"希望数量入力ください",'単年（2027年度）'!$E$12*単年カーブ!$R$3+'単年（2027年度）'!$E$12*(1-単年カーブ!$R$3)*単年カーブ!Q3184)</f>
        <v>0</v>
      </c>
      <c r="G3184" s="47">
        <f t="shared" si="346"/>
        <v>0</v>
      </c>
      <c r="M3184">
        <f t="shared" si="347"/>
        <v>6</v>
      </c>
      <c r="N3184">
        <f>IF(OR(WEEKDAY(A3184)=1,WEEKDAY(A3184)=7,COUNTIF('2027祝日等（不使用）'!$A$1:$A$20,単年カーブ!A3184)=1),0,1)</f>
        <v>0</v>
      </c>
      <c r="O3184">
        <f t="shared" si="344"/>
        <v>13</v>
      </c>
      <c r="P3184">
        <f t="shared" si="348"/>
        <v>0</v>
      </c>
      <c r="Q3184">
        <f t="shared" si="349"/>
        <v>0</v>
      </c>
    </row>
    <row r="3185" spans="1:17" ht="19.5" x14ac:dyDescent="0.4">
      <c r="A3185" s="33">
        <f t="shared" si="343"/>
        <v>46544</v>
      </c>
      <c r="B3185" s="27" t="str">
        <f t="shared" si="345"/>
        <v>(日)</v>
      </c>
      <c r="C3185" s="34">
        <v>0.27083333333333298</v>
      </c>
      <c r="D3185" s="16" t="s">
        <v>18</v>
      </c>
      <c r="E3185" s="35">
        <v>0.29166666666666702</v>
      </c>
      <c r="F3185" s="50">
        <f>IF(COUNTIF('リスト（不使用）'!$A$5:$A$6,単年カーブ!$A$1),"希望数量入力ください",'単年（2027年度）'!$E$12*単年カーブ!$R$3+'単年（2027年度）'!$E$12*(1-単年カーブ!$R$3)*単年カーブ!Q3185)</f>
        <v>0</v>
      </c>
      <c r="G3185" s="47">
        <f t="shared" si="346"/>
        <v>0</v>
      </c>
      <c r="M3185">
        <f t="shared" si="347"/>
        <v>6</v>
      </c>
      <c r="N3185">
        <f>IF(OR(WEEKDAY(A3185)=1,WEEKDAY(A3185)=7,COUNTIF('2027祝日等（不使用）'!$A$1:$A$20,単年カーブ!A3185)=1),0,1)</f>
        <v>0</v>
      </c>
      <c r="O3185">
        <f t="shared" si="344"/>
        <v>14</v>
      </c>
      <c r="P3185">
        <f t="shared" si="348"/>
        <v>0</v>
      </c>
      <c r="Q3185">
        <f t="shared" si="349"/>
        <v>0</v>
      </c>
    </row>
    <row r="3186" spans="1:17" ht="19.5" x14ac:dyDescent="0.4">
      <c r="A3186" s="33">
        <f t="shared" si="343"/>
        <v>46544</v>
      </c>
      <c r="B3186" s="27" t="str">
        <f t="shared" si="345"/>
        <v>(日)</v>
      </c>
      <c r="C3186" s="34">
        <v>0.29166666666666702</v>
      </c>
      <c r="D3186" s="16" t="s">
        <v>18</v>
      </c>
      <c r="E3186" s="35">
        <v>0.3125</v>
      </c>
      <c r="F3186" s="50">
        <f>IF(COUNTIF('リスト（不使用）'!$A$5:$A$6,単年カーブ!$A$1),"希望数量入力ください",'単年（2027年度）'!$E$12*単年カーブ!$R$3+'単年（2027年度）'!$E$12*(1-単年カーブ!$R$3)*単年カーブ!Q3186)</f>
        <v>0</v>
      </c>
      <c r="G3186" s="47">
        <f t="shared" si="346"/>
        <v>0</v>
      </c>
      <c r="M3186">
        <f t="shared" si="347"/>
        <v>6</v>
      </c>
      <c r="N3186">
        <f>IF(OR(WEEKDAY(A3186)=1,WEEKDAY(A3186)=7,COUNTIF('2027祝日等（不使用）'!$A$1:$A$20,単年カーブ!A3186)=1),0,1)</f>
        <v>0</v>
      </c>
      <c r="O3186">
        <f t="shared" si="344"/>
        <v>15</v>
      </c>
      <c r="P3186">
        <f t="shared" si="348"/>
        <v>0</v>
      </c>
      <c r="Q3186">
        <f t="shared" si="349"/>
        <v>0</v>
      </c>
    </row>
    <row r="3187" spans="1:17" ht="19.5" x14ac:dyDescent="0.4">
      <c r="A3187" s="33">
        <f t="shared" si="343"/>
        <v>46544</v>
      </c>
      <c r="B3187" s="27" t="str">
        <f t="shared" si="345"/>
        <v>(日)</v>
      </c>
      <c r="C3187" s="34">
        <v>0.3125</v>
      </c>
      <c r="D3187" s="16" t="s">
        <v>18</v>
      </c>
      <c r="E3187" s="35">
        <v>0.33333333333333298</v>
      </c>
      <c r="F3187" s="50">
        <f>IF(COUNTIF('リスト（不使用）'!$A$5:$A$6,単年カーブ!$A$1),"希望数量入力ください",'単年（2027年度）'!$E$12*単年カーブ!$R$3+'単年（2027年度）'!$E$12*(1-単年カーブ!$R$3)*単年カーブ!Q3187)</f>
        <v>0</v>
      </c>
      <c r="G3187" s="47">
        <f t="shared" si="346"/>
        <v>0</v>
      </c>
      <c r="M3187">
        <f t="shared" si="347"/>
        <v>6</v>
      </c>
      <c r="N3187">
        <f>IF(OR(WEEKDAY(A3187)=1,WEEKDAY(A3187)=7,COUNTIF('2027祝日等（不使用）'!$A$1:$A$20,単年カーブ!A3187)=1),0,1)</f>
        <v>0</v>
      </c>
      <c r="O3187">
        <f t="shared" si="344"/>
        <v>16</v>
      </c>
      <c r="P3187">
        <f t="shared" si="348"/>
        <v>0</v>
      </c>
      <c r="Q3187">
        <f t="shared" si="349"/>
        <v>0</v>
      </c>
    </row>
    <row r="3188" spans="1:17" ht="19.5" x14ac:dyDescent="0.4">
      <c r="A3188" s="33">
        <f t="shared" ref="A3188:A3251" si="350">A3140+1</f>
        <v>46544</v>
      </c>
      <c r="B3188" s="27" t="str">
        <f t="shared" si="345"/>
        <v>(日)</v>
      </c>
      <c r="C3188" s="34">
        <v>0.33333333333333298</v>
      </c>
      <c r="D3188" s="16" t="s">
        <v>18</v>
      </c>
      <c r="E3188" s="35">
        <v>0.35416666666666702</v>
      </c>
      <c r="F3188" s="50">
        <f>IF(COUNTIF('リスト（不使用）'!$A$5:$A$6,単年カーブ!$A$1),"希望数量入力ください",'単年（2027年度）'!$E$12*単年カーブ!$R$3+'単年（2027年度）'!$E$12*(1-単年カーブ!$R$3)*単年カーブ!Q3188)</f>
        <v>0</v>
      </c>
      <c r="G3188" s="47">
        <f t="shared" si="346"/>
        <v>0</v>
      </c>
      <c r="M3188">
        <f t="shared" si="347"/>
        <v>6</v>
      </c>
      <c r="N3188">
        <f>IF(OR(WEEKDAY(A3188)=1,WEEKDAY(A3188)=7,COUNTIF('2027祝日等（不使用）'!$A$1:$A$20,単年カーブ!A3188)=1),0,1)</f>
        <v>0</v>
      </c>
      <c r="O3188">
        <f t="shared" ref="O3188:O3251" si="351">O3140</f>
        <v>17</v>
      </c>
      <c r="P3188">
        <f t="shared" si="348"/>
        <v>1</v>
      </c>
      <c r="Q3188">
        <f t="shared" si="349"/>
        <v>0</v>
      </c>
    </row>
    <row r="3189" spans="1:17" ht="19.5" x14ac:dyDescent="0.4">
      <c r="A3189" s="33">
        <f t="shared" si="350"/>
        <v>46544</v>
      </c>
      <c r="B3189" s="27" t="str">
        <f t="shared" si="345"/>
        <v>(日)</v>
      </c>
      <c r="C3189" s="34">
        <v>0.35416666666666702</v>
      </c>
      <c r="D3189" s="16" t="s">
        <v>18</v>
      </c>
      <c r="E3189" s="35">
        <v>0.375</v>
      </c>
      <c r="F3189" s="50">
        <f>IF(COUNTIF('リスト（不使用）'!$A$5:$A$6,単年カーブ!$A$1),"希望数量入力ください",'単年（2027年度）'!$E$12*単年カーブ!$R$3+'単年（2027年度）'!$E$12*(1-単年カーブ!$R$3)*単年カーブ!Q3189)</f>
        <v>0</v>
      </c>
      <c r="G3189" s="47">
        <f t="shared" si="346"/>
        <v>0</v>
      </c>
      <c r="M3189">
        <f t="shared" si="347"/>
        <v>6</v>
      </c>
      <c r="N3189">
        <f>IF(OR(WEEKDAY(A3189)=1,WEEKDAY(A3189)=7,COUNTIF('2027祝日等（不使用）'!$A$1:$A$20,単年カーブ!A3189)=1),0,1)</f>
        <v>0</v>
      </c>
      <c r="O3189">
        <f t="shared" si="351"/>
        <v>18</v>
      </c>
      <c r="P3189">
        <f t="shared" si="348"/>
        <v>1</v>
      </c>
      <c r="Q3189">
        <f t="shared" si="349"/>
        <v>0</v>
      </c>
    </row>
    <row r="3190" spans="1:17" ht="19.5" x14ac:dyDescent="0.4">
      <c r="A3190" s="33">
        <f t="shared" si="350"/>
        <v>46544</v>
      </c>
      <c r="B3190" s="27" t="str">
        <f t="shared" si="345"/>
        <v>(日)</v>
      </c>
      <c r="C3190" s="34">
        <v>0.375</v>
      </c>
      <c r="D3190" s="16" t="s">
        <v>18</v>
      </c>
      <c r="E3190" s="35">
        <v>0.39583333333333298</v>
      </c>
      <c r="F3190" s="50">
        <f>IF(COUNTIF('リスト（不使用）'!$A$5:$A$6,単年カーブ!$A$1),"希望数量入力ください",'単年（2027年度）'!$E$12*単年カーブ!$R$3+'単年（2027年度）'!$E$12*(1-単年カーブ!$R$3)*単年カーブ!Q3190)</f>
        <v>0</v>
      </c>
      <c r="G3190" s="47">
        <f t="shared" si="346"/>
        <v>0</v>
      </c>
      <c r="M3190">
        <f t="shared" si="347"/>
        <v>6</v>
      </c>
      <c r="N3190">
        <f>IF(OR(WEEKDAY(A3190)=1,WEEKDAY(A3190)=7,COUNTIF('2027祝日等（不使用）'!$A$1:$A$20,単年カーブ!A3190)=1),0,1)</f>
        <v>0</v>
      </c>
      <c r="O3190">
        <f t="shared" si="351"/>
        <v>19</v>
      </c>
      <c r="P3190">
        <f t="shared" si="348"/>
        <v>1</v>
      </c>
      <c r="Q3190">
        <f t="shared" si="349"/>
        <v>0</v>
      </c>
    </row>
    <row r="3191" spans="1:17" ht="19.5" x14ac:dyDescent="0.4">
      <c r="A3191" s="33">
        <f t="shared" si="350"/>
        <v>46544</v>
      </c>
      <c r="B3191" s="27" t="str">
        <f t="shared" si="345"/>
        <v>(日)</v>
      </c>
      <c r="C3191" s="34">
        <v>0.39583333333333298</v>
      </c>
      <c r="D3191" s="16" t="s">
        <v>18</v>
      </c>
      <c r="E3191" s="35">
        <v>0.41666666666666702</v>
      </c>
      <c r="F3191" s="50">
        <f>IF(COUNTIF('リスト（不使用）'!$A$5:$A$6,単年カーブ!$A$1),"希望数量入力ください",'単年（2027年度）'!$E$12*単年カーブ!$R$3+'単年（2027年度）'!$E$12*(1-単年カーブ!$R$3)*単年カーブ!Q3191)</f>
        <v>0</v>
      </c>
      <c r="G3191" s="47">
        <f t="shared" si="346"/>
        <v>0</v>
      </c>
      <c r="M3191">
        <f t="shared" si="347"/>
        <v>6</v>
      </c>
      <c r="N3191">
        <f>IF(OR(WEEKDAY(A3191)=1,WEEKDAY(A3191)=7,COUNTIF('2027祝日等（不使用）'!$A$1:$A$20,単年カーブ!A3191)=1),0,1)</f>
        <v>0</v>
      </c>
      <c r="O3191">
        <f t="shared" si="351"/>
        <v>20</v>
      </c>
      <c r="P3191">
        <f t="shared" si="348"/>
        <v>1</v>
      </c>
      <c r="Q3191">
        <f t="shared" si="349"/>
        <v>0</v>
      </c>
    </row>
    <row r="3192" spans="1:17" ht="19.5" x14ac:dyDescent="0.4">
      <c r="A3192" s="33">
        <f t="shared" si="350"/>
        <v>46544</v>
      </c>
      <c r="B3192" s="27" t="str">
        <f t="shared" si="345"/>
        <v>(日)</v>
      </c>
      <c r="C3192" s="34">
        <v>0.41666666666666702</v>
      </c>
      <c r="D3192" s="16" t="s">
        <v>18</v>
      </c>
      <c r="E3192" s="35">
        <v>0.4375</v>
      </c>
      <c r="F3192" s="50">
        <f>IF(COUNTIF('リスト（不使用）'!$A$5:$A$6,単年カーブ!$A$1),"希望数量入力ください",'単年（2027年度）'!$E$12*単年カーブ!$R$3+'単年（2027年度）'!$E$12*(1-単年カーブ!$R$3)*単年カーブ!Q3192)</f>
        <v>0</v>
      </c>
      <c r="G3192" s="47">
        <f t="shared" si="346"/>
        <v>0</v>
      </c>
      <c r="M3192">
        <f t="shared" si="347"/>
        <v>6</v>
      </c>
      <c r="N3192">
        <f>IF(OR(WEEKDAY(A3192)=1,WEEKDAY(A3192)=7,COUNTIF('2027祝日等（不使用）'!$A$1:$A$20,単年カーブ!A3192)=1),0,1)</f>
        <v>0</v>
      </c>
      <c r="O3192">
        <f t="shared" si="351"/>
        <v>21</v>
      </c>
      <c r="P3192">
        <f t="shared" si="348"/>
        <v>1</v>
      </c>
      <c r="Q3192">
        <f t="shared" si="349"/>
        <v>0</v>
      </c>
    </row>
    <row r="3193" spans="1:17" ht="19.5" x14ac:dyDescent="0.4">
      <c r="A3193" s="33">
        <f t="shared" si="350"/>
        <v>46544</v>
      </c>
      <c r="B3193" s="27" t="str">
        <f t="shared" si="345"/>
        <v>(日)</v>
      </c>
      <c r="C3193" s="34">
        <v>0.4375</v>
      </c>
      <c r="D3193" s="16" t="s">
        <v>18</v>
      </c>
      <c r="E3193" s="35">
        <v>0.45833333333333298</v>
      </c>
      <c r="F3193" s="50">
        <f>IF(COUNTIF('リスト（不使用）'!$A$5:$A$6,単年カーブ!$A$1),"希望数量入力ください",'単年（2027年度）'!$E$12*単年カーブ!$R$3+'単年（2027年度）'!$E$12*(1-単年カーブ!$R$3)*単年カーブ!Q3193)</f>
        <v>0</v>
      </c>
      <c r="G3193" s="47">
        <f t="shared" si="346"/>
        <v>0</v>
      </c>
      <c r="M3193">
        <f t="shared" si="347"/>
        <v>6</v>
      </c>
      <c r="N3193">
        <f>IF(OR(WEEKDAY(A3193)=1,WEEKDAY(A3193)=7,COUNTIF('2027祝日等（不使用）'!$A$1:$A$20,単年カーブ!A3193)=1),0,1)</f>
        <v>0</v>
      </c>
      <c r="O3193">
        <f t="shared" si="351"/>
        <v>22</v>
      </c>
      <c r="P3193">
        <f t="shared" si="348"/>
        <v>1</v>
      </c>
      <c r="Q3193">
        <f t="shared" si="349"/>
        <v>0</v>
      </c>
    </row>
    <row r="3194" spans="1:17" ht="19.5" x14ac:dyDescent="0.4">
      <c r="A3194" s="33">
        <f t="shared" si="350"/>
        <v>46544</v>
      </c>
      <c r="B3194" s="27" t="str">
        <f t="shared" si="345"/>
        <v>(日)</v>
      </c>
      <c r="C3194" s="34">
        <v>0.45833333333333298</v>
      </c>
      <c r="D3194" s="16" t="s">
        <v>18</v>
      </c>
      <c r="E3194" s="35">
        <v>0.47916666666666702</v>
      </c>
      <c r="F3194" s="50">
        <f>IF(COUNTIF('リスト（不使用）'!$A$5:$A$6,単年カーブ!$A$1),"希望数量入力ください",'単年（2027年度）'!$E$12*単年カーブ!$R$3+'単年（2027年度）'!$E$12*(1-単年カーブ!$R$3)*単年カーブ!Q3194)</f>
        <v>0</v>
      </c>
      <c r="G3194" s="47">
        <f t="shared" si="346"/>
        <v>0</v>
      </c>
      <c r="M3194">
        <f t="shared" si="347"/>
        <v>6</v>
      </c>
      <c r="N3194">
        <f>IF(OR(WEEKDAY(A3194)=1,WEEKDAY(A3194)=7,COUNTIF('2027祝日等（不使用）'!$A$1:$A$20,単年カーブ!A3194)=1),0,1)</f>
        <v>0</v>
      </c>
      <c r="O3194">
        <f t="shared" si="351"/>
        <v>23</v>
      </c>
      <c r="P3194">
        <f t="shared" si="348"/>
        <v>1</v>
      </c>
      <c r="Q3194">
        <f t="shared" si="349"/>
        <v>0</v>
      </c>
    </row>
    <row r="3195" spans="1:17" ht="19.5" x14ac:dyDescent="0.4">
      <c r="A3195" s="33">
        <f t="shared" si="350"/>
        <v>46544</v>
      </c>
      <c r="B3195" s="27" t="str">
        <f t="shared" si="345"/>
        <v>(日)</v>
      </c>
      <c r="C3195" s="34">
        <v>0.47916666666666702</v>
      </c>
      <c r="D3195" s="16" t="s">
        <v>18</v>
      </c>
      <c r="E3195" s="35">
        <v>0.5</v>
      </c>
      <c r="F3195" s="50">
        <f>IF(COUNTIF('リスト（不使用）'!$A$5:$A$6,単年カーブ!$A$1),"希望数量入力ください",'単年（2027年度）'!$E$12*単年カーブ!$R$3+'単年（2027年度）'!$E$12*(1-単年カーブ!$R$3)*単年カーブ!Q3195)</f>
        <v>0</v>
      </c>
      <c r="G3195" s="47">
        <f t="shared" si="346"/>
        <v>0</v>
      </c>
      <c r="M3195">
        <f t="shared" si="347"/>
        <v>6</v>
      </c>
      <c r="N3195">
        <f>IF(OR(WEEKDAY(A3195)=1,WEEKDAY(A3195)=7,COUNTIF('2027祝日等（不使用）'!$A$1:$A$20,単年カーブ!A3195)=1),0,1)</f>
        <v>0</v>
      </c>
      <c r="O3195">
        <f t="shared" si="351"/>
        <v>24</v>
      </c>
      <c r="P3195">
        <f t="shared" si="348"/>
        <v>1</v>
      </c>
      <c r="Q3195">
        <f t="shared" si="349"/>
        <v>0</v>
      </c>
    </row>
    <row r="3196" spans="1:17" ht="19.5" x14ac:dyDescent="0.4">
      <c r="A3196" s="33">
        <f t="shared" si="350"/>
        <v>46544</v>
      </c>
      <c r="B3196" s="27" t="str">
        <f t="shared" si="345"/>
        <v>(日)</v>
      </c>
      <c r="C3196" s="34">
        <v>0.5</v>
      </c>
      <c r="D3196" s="16" t="s">
        <v>18</v>
      </c>
      <c r="E3196" s="35">
        <v>0.52083333333333304</v>
      </c>
      <c r="F3196" s="50">
        <f>IF(COUNTIF('リスト（不使用）'!$A$5:$A$6,単年カーブ!$A$1),"希望数量入力ください",'単年（2027年度）'!$E$12*単年カーブ!$R$3+'単年（2027年度）'!$E$12*(1-単年カーブ!$R$3)*単年カーブ!Q3196)</f>
        <v>0</v>
      </c>
      <c r="G3196" s="47">
        <f t="shared" si="346"/>
        <v>0</v>
      </c>
      <c r="M3196">
        <f t="shared" si="347"/>
        <v>6</v>
      </c>
      <c r="N3196">
        <f>IF(OR(WEEKDAY(A3196)=1,WEEKDAY(A3196)=7,COUNTIF('2027祝日等（不使用）'!$A$1:$A$20,単年カーブ!A3196)=1),0,1)</f>
        <v>0</v>
      </c>
      <c r="O3196">
        <f t="shared" si="351"/>
        <v>25</v>
      </c>
      <c r="P3196">
        <f t="shared" si="348"/>
        <v>1</v>
      </c>
      <c r="Q3196">
        <f t="shared" si="349"/>
        <v>0</v>
      </c>
    </row>
    <row r="3197" spans="1:17" ht="19.5" x14ac:dyDescent="0.4">
      <c r="A3197" s="33">
        <f t="shared" si="350"/>
        <v>46544</v>
      </c>
      <c r="B3197" s="27" t="str">
        <f t="shared" si="345"/>
        <v>(日)</v>
      </c>
      <c r="C3197" s="34">
        <v>0.52083333333333304</v>
      </c>
      <c r="D3197" s="16" t="s">
        <v>18</v>
      </c>
      <c r="E3197" s="35">
        <v>0.54166666666666696</v>
      </c>
      <c r="F3197" s="50">
        <f>IF(COUNTIF('リスト（不使用）'!$A$5:$A$6,単年カーブ!$A$1),"希望数量入力ください",'単年（2027年度）'!$E$12*単年カーブ!$R$3+'単年（2027年度）'!$E$12*(1-単年カーブ!$R$3)*単年カーブ!Q3197)</f>
        <v>0</v>
      </c>
      <c r="G3197" s="47">
        <f t="shared" si="346"/>
        <v>0</v>
      </c>
      <c r="M3197">
        <f t="shared" si="347"/>
        <v>6</v>
      </c>
      <c r="N3197">
        <f>IF(OR(WEEKDAY(A3197)=1,WEEKDAY(A3197)=7,COUNTIF('2027祝日等（不使用）'!$A$1:$A$20,単年カーブ!A3197)=1),0,1)</f>
        <v>0</v>
      </c>
      <c r="O3197">
        <f t="shared" si="351"/>
        <v>26</v>
      </c>
      <c r="P3197">
        <f t="shared" si="348"/>
        <v>1</v>
      </c>
      <c r="Q3197">
        <f t="shared" si="349"/>
        <v>0</v>
      </c>
    </row>
    <row r="3198" spans="1:17" ht="19.5" x14ac:dyDescent="0.4">
      <c r="A3198" s="33">
        <f t="shared" si="350"/>
        <v>46544</v>
      </c>
      <c r="B3198" s="27" t="str">
        <f t="shared" si="345"/>
        <v>(日)</v>
      </c>
      <c r="C3198" s="34">
        <v>0.54166666666666696</v>
      </c>
      <c r="D3198" s="16" t="s">
        <v>18</v>
      </c>
      <c r="E3198" s="35">
        <v>0.5625</v>
      </c>
      <c r="F3198" s="50">
        <f>IF(COUNTIF('リスト（不使用）'!$A$5:$A$6,単年カーブ!$A$1),"希望数量入力ください",'単年（2027年度）'!$E$12*単年カーブ!$R$3+'単年（2027年度）'!$E$12*(1-単年カーブ!$R$3)*単年カーブ!Q3198)</f>
        <v>0</v>
      </c>
      <c r="G3198" s="47">
        <f t="shared" si="346"/>
        <v>0</v>
      </c>
      <c r="M3198">
        <f t="shared" si="347"/>
        <v>6</v>
      </c>
      <c r="N3198">
        <f>IF(OR(WEEKDAY(A3198)=1,WEEKDAY(A3198)=7,COUNTIF('2027祝日等（不使用）'!$A$1:$A$20,単年カーブ!A3198)=1),0,1)</f>
        <v>0</v>
      </c>
      <c r="O3198">
        <f t="shared" si="351"/>
        <v>27</v>
      </c>
      <c r="P3198">
        <f t="shared" si="348"/>
        <v>1</v>
      </c>
      <c r="Q3198">
        <f t="shared" si="349"/>
        <v>0</v>
      </c>
    </row>
    <row r="3199" spans="1:17" ht="19.5" x14ac:dyDescent="0.4">
      <c r="A3199" s="33">
        <f t="shared" si="350"/>
        <v>46544</v>
      </c>
      <c r="B3199" s="27" t="str">
        <f t="shared" si="345"/>
        <v>(日)</v>
      </c>
      <c r="C3199" s="34">
        <v>0.5625</v>
      </c>
      <c r="D3199" s="16" t="s">
        <v>18</v>
      </c>
      <c r="E3199" s="35">
        <v>0.58333333333333304</v>
      </c>
      <c r="F3199" s="50">
        <f>IF(COUNTIF('リスト（不使用）'!$A$5:$A$6,単年カーブ!$A$1),"希望数量入力ください",'単年（2027年度）'!$E$12*単年カーブ!$R$3+'単年（2027年度）'!$E$12*(1-単年カーブ!$R$3)*単年カーブ!Q3199)</f>
        <v>0</v>
      </c>
      <c r="G3199" s="47">
        <f t="shared" si="346"/>
        <v>0</v>
      </c>
      <c r="M3199">
        <f t="shared" si="347"/>
        <v>6</v>
      </c>
      <c r="N3199">
        <f>IF(OR(WEEKDAY(A3199)=1,WEEKDAY(A3199)=7,COUNTIF('2027祝日等（不使用）'!$A$1:$A$20,単年カーブ!A3199)=1),0,1)</f>
        <v>0</v>
      </c>
      <c r="O3199">
        <f t="shared" si="351"/>
        <v>28</v>
      </c>
      <c r="P3199">
        <f t="shared" si="348"/>
        <v>1</v>
      </c>
      <c r="Q3199">
        <f t="shared" si="349"/>
        <v>0</v>
      </c>
    </row>
    <row r="3200" spans="1:17" ht="19.5" x14ac:dyDescent="0.4">
      <c r="A3200" s="33">
        <f t="shared" si="350"/>
        <v>46544</v>
      </c>
      <c r="B3200" s="27" t="str">
        <f t="shared" si="345"/>
        <v>(日)</v>
      </c>
      <c r="C3200" s="34">
        <v>0.58333333333333304</v>
      </c>
      <c r="D3200" s="16" t="s">
        <v>18</v>
      </c>
      <c r="E3200" s="35">
        <v>0.60416666666666696</v>
      </c>
      <c r="F3200" s="50">
        <f>IF(COUNTIF('リスト（不使用）'!$A$5:$A$6,単年カーブ!$A$1),"希望数量入力ください",'単年（2027年度）'!$E$12*単年カーブ!$R$3+'単年（2027年度）'!$E$12*(1-単年カーブ!$R$3)*単年カーブ!Q3200)</f>
        <v>0</v>
      </c>
      <c r="G3200" s="47">
        <f t="shared" si="346"/>
        <v>0</v>
      </c>
      <c r="M3200">
        <f t="shared" si="347"/>
        <v>6</v>
      </c>
      <c r="N3200">
        <f>IF(OR(WEEKDAY(A3200)=1,WEEKDAY(A3200)=7,COUNTIF('2027祝日等（不使用）'!$A$1:$A$20,単年カーブ!A3200)=1),0,1)</f>
        <v>0</v>
      </c>
      <c r="O3200">
        <f t="shared" si="351"/>
        <v>29</v>
      </c>
      <c r="P3200">
        <f t="shared" si="348"/>
        <v>1</v>
      </c>
      <c r="Q3200">
        <f t="shared" si="349"/>
        <v>0</v>
      </c>
    </row>
    <row r="3201" spans="1:17" ht="19.5" x14ac:dyDescent="0.4">
      <c r="A3201" s="33">
        <f t="shared" si="350"/>
        <v>46544</v>
      </c>
      <c r="B3201" s="27" t="str">
        <f t="shared" si="345"/>
        <v>(日)</v>
      </c>
      <c r="C3201" s="34">
        <v>0.60416666666666696</v>
      </c>
      <c r="D3201" s="16" t="s">
        <v>18</v>
      </c>
      <c r="E3201" s="35">
        <v>0.625</v>
      </c>
      <c r="F3201" s="50">
        <f>IF(COUNTIF('リスト（不使用）'!$A$5:$A$6,単年カーブ!$A$1),"希望数量入力ください",'単年（2027年度）'!$E$12*単年カーブ!$R$3+'単年（2027年度）'!$E$12*(1-単年カーブ!$R$3)*単年カーブ!Q3201)</f>
        <v>0</v>
      </c>
      <c r="G3201" s="47">
        <f t="shared" si="346"/>
        <v>0</v>
      </c>
      <c r="M3201">
        <f t="shared" si="347"/>
        <v>6</v>
      </c>
      <c r="N3201">
        <f>IF(OR(WEEKDAY(A3201)=1,WEEKDAY(A3201)=7,COUNTIF('2027祝日等（不使用）'!$A$1:$A$20,単年カーブ!A3201)=1),0,1)</f>
        <v>0</v>
      </c>
      <c r="O3201">
        <f t="shared" si="351"/>
        <v>30</v>
      </c>
      <c r="P3201">
        <f t="shared" si="348"/>
        <v>1</v>
      </c>
      <c r="Q3201">
        <f t="shared" si="349"/>
        <v>0</v>
      </c>
    </row>
    <row r="3202" spans="1:17" ht="19.5" x14ac:dyDescent="0.4">
      <c r="A3202" s="33">
        <f t="shared" si="350"/>
        <v>46544</v>
      </c>
      <c r="B3202" s="27" t="str">
        <f t="shared" si="345"/>
        <v>(日)</v>
      </c>
      <c r="C3202" s="34">
        <v>0.625</v>
      </c>
      <c r="D3202" s="16" t="s">
        <v>18</v>
      </c>
      <c r="E3202" s="35">
        <v>0.64583333333333304</v>
      </c>
      <c r="F3202" s="50">
        <f>IF(COUNTIF('リスト（不使用）'!$A$5:$A$6,単年カーブ!$A$1),"希望数量入力ください",'単年（2027年度）'!$E$12*単年カーブ!$R$3+'単年（2027年度）'!$E$12*(1-単年カーブ!$R$3)*単年カーブ!Q3202)</f>
        <v>0</v>
      </c>
      <c r="G3202" s="47">
        <f t="shared" si="346"/>
        <v>0</v>
      </c>
      <c r="M3202">
        <f t="shared" si="347"/>
        <v>6</v>
      </c>
      <c r="N3202">
        <f>IF(OR(WEEKDAY(A3202)=1,WEEKDAY(A3202)=7,COUNTIF('2027祝日等（不使用）'!$A$1:$A$20,単年カーブ!A3202)=1),0,1)</f>
        <v>0</v>
      </c>
      <c r="O3202">
        <f t="shared" si="351"/>
        <v>31</v>
      </c>
      <c r="P3202">
        <f t="shared" si="348"/>
        <v>1</v>
      </c>
      <c r="Q3202">
        <f t="shared" si="349"/>
        <v>0</v>
      </c>
    </row>
    <row r="3203" spans="1:17" ht="19.5" x14ac:dyDescent="0.4">
      <c r="A3203" s="33">
        <f t="shared" si="350"/>
        <v>46544</v>
      </c>
      <c r="B3203" s="27" t="str">
        <f t="shared" si="345"/>
        <v>(日)</v>
      </c>
      <c r="C3203" s="34">
        <v>0.64583333333333304</v>
      </c>
      <c r="D3203" s="16" t="s">
        <v>18</v>
      </c>
      <c r="E3203" s="35">
        <v>0.66666666666666696</v>
      </c>
      <c r="F3203" s="50">
        <f>IF(COUNTIF('リスト（不使用）'!$A$5:$A$6,単年カーブ!$A$1),"希望数量入力ください",'単年（2027年度）'!$E$12*単年カーブ!$R$3+'単年（2027年度）'!$E$12*(1-単年カーブ!$R$3)*単年カーブ!Q3203)</f>
        <v>0</v>
      </c>
      <c r="G3203" s="47">
        <f t="shared" si="346"/>
        <v>0</v>
      </c>
      <c r="M3203">
        <f t="shared" si="347"/>
        <v>6</v>
      </c>
      <c r="N3203">
        <f>IF(OR(WEEKDAY(A3203)=1,WEEKDAY(A3203)=7,COUNTIF('2027祝日等（不使用）'!$A$1:$A$20,単年カーブ!A3203)=1),0,1)</f>
        <v>0</v>
      </c>
      <c r="O3203">
        <f t="shared" si="351"/>
        <v>32</v>
      </c>
      <c r="P3203">
        <f t="shared" si="348"/>
        <v>1</v>
      </c>
      <c r="Q3203">
        <f t="shared" si="349"/>
        <v>0</v>
      </c>
    </row>
    <row r="3204" spans="1:17" ht="19.5" x14ac:dyDescent="0.4">
      <c r="A3204" s="33">
        <f t="shared" si="350"/>
        <v>46544</v>
      </c>
      <c r="B3204" s="27" t="str">
        <f t="shared" ref="B3204:B3267" si="352">TEXT(A3204,"(aaa)")</f>
        <v>(日)</v>
      </c>
      <c r="C3204" s="34">
        <v>0.66666666666666696</v>
      </c>
      <c r="D3204" s="16" t="s">
        <v>18</v>
      </c>
      <c r="E3204" s="35">
        <v>0.6875</v>
      </c>
      <c r="F3204" s="50">
        <f>IF(COUNTIF('リスト（不使用）'!$A$5:$A$6,単年カーブ!$A$1),"希望数量入力ください",'単年（2027年度）'!$E$12*単年カーブ!$R$3+'単年（2027年度）'!$E$12*(1-単年カーブ!$R$3)*単年カーブ!Q3204)</f>
        <v>0</v>
      </c>
      <c r="G3204" s="47">
        <f t="shared" ref="G3204:G3267" si="353">F3204/2</f>
        <v>0</v>
      </c>
      <c r="M3204">
        <f t="shared" ref="M3204:M3267" si="354">MONTH(A3204)</f>
        <v>6</v>
      </c>
      <c r="N3204">
        <f>IF(OR(WEEKDAY(A3204)=1,WEEKDAY(A3204)=7,COUNTIF('2027祝日等（不使用）'!$A$1:$A$20,単年カーブ!A3204)=1),0,1)</f>
        <v>0</v>
      </c>
      <c r="O3204">
        <f t="shared" si="351"/>
        <v>33</v>
      </c>
      <c r="P3204">
        <f t="shared" ref="P3204:P3267" si="355">IF(AND(O3204&gt;16,O3204&lt;41),1,0)</f>
        <v>1</v>
      </c>
      <c r="Q3204">
        <f t="shared" ref="Q3204:Q3267" si="356">P3204*N3204</f>
        <v>0</v>
      </c>
    </row>
    <row r="3205" spans="1:17" ht="19.5" x14ac:dyDescent="0.4">
      <c r="A3205" s="33">
        <f t="shared" si="350"/>
        <v>46544</v>
      </c>
      <c r="B3205" s="27" t="str">
        <f t="shared" si="352"/>
        <v>(日)</v>
      </c>
      <c r="C3205" s="34">
        <v>0.6875</v>
      </c>
      <c r="D3205" s="16" t="s">
        <v>18</v>
      </c>
      <c r="E3205" s="35">
        <v>0.70833333333333304</v>
      </c>
      <c r="F3205" s="50">
        <f>IF(COUNTIF('リスト（不使用）'!$A$5:$A$6,単年カーブ!$A$1),"希望数量入力ください",'単年（2027年度）'!$E$12*単年カーブ!$R$3+'単年（2027年度）'!$E$12*(1-単年カーブ!$R$3)*単年カーブ!Q3205)</f>
        <v>0</v>
      </c>
      <c r="G3205" s="47">
        <f t="shared" si="353"/>
        <v>0</v>
      </c>
      <c r="M3205">
        <f t="shared" si="354"/>
        <v>6</v>
      </c>
      <c r="N3205">
        <f>IF(OR(WEEKDAY(A3205)=1,WEEKDAY(A3205)=7,COUNTIF('2027祝日等（不使用）'!$A$1:$A$20,単年カーブ!A3205)=1),0,1)</f>
        <v>0</v>
      </c>
      <c r="O3205">
        <f t="shared" si="351"/>
        <v>34</v>
      </c>
      <c r="P3205">
        <f t="shared" si="355"/>
        <v>1</v>
      </c>
      <c r="Q3205">
        <f t="shared" si="356"/>
        <v>0</v>
      </c>
    </row>
    <row r="3206" spans="1:17" ht="19.5" x14ac:dyDescent="0.4">
      <c r="A3206" s="33">
        <f t="shared" si="350"/>
        <v>46544</v>
      </c>
      <c r="B3206" s="27" t="str">
        <f t="shared" si="352"/>
        <v>(日)</v>
      </c>
      <c r="C3206" s="34">
        <v>0.70833333333333304</v>
      </c>
      <c r="D3206" s="16" t="s">
        <v>18</v>
      </c>
      <c r="E3206" s="35">
        <v>0.72916666666666696</v>
      </c>
      <c r="F3206" s="50">
        <f>IF(COUNTIF('リスト（不使用）'!$A$5:$A$6,単年カーブ!$A$1),"希望数量入力ください",'単年（2027年度）'!$E$12*単年カーブ!$R$3+'単年（2027年度）'!$E$12*(1-単年カーブ!$R$3)*単年カーブ!Q3206)</f>
        <v>0</v>
      </c>
      <c r="G3206" s="47">
        <f t="shared" si="353"/>
        <v>0</v>
      </c>
      <c r="M3206">
        <f t="shared" si="354"/>
        <v>6</v>
      </c>
      <c r="N3206">
        <f>IF(OR(WEEKDAY(A3206)=1,WEEKDAY(A3206)=7,COUNTIF('2027祝日等（不使用）'!$A$1:$A$20,単年カーブ!A3206)=1),0,1)</f>
        <v>0</v>
      </c>
      <c r="O3206">
        <f t="shared" si="351"/>
        <v>35</v>
      </c>
      <c r="P3206">
        <f t="shared" si="355"/>
        <v>1</v>
      </c>
      <c r="Q3206">
        <f t="shared" si="356"/>
        <v>0</v>
      </c>
    </row>
    <row r="3207" spans="1:17" ht="19.5" x14ac:dyDescent="0.4">
      <c r="A3207" s="33">
        <f t="shared" si="350"/>
        <v>46544</v>
      </c>
      <c r="B3207" s="27" t="str">
        <f t="shared" si="352"/>
        <v>(日)</v>
      </c>
      <c r="C3207" s="34">
        <v>0.72916666666666696</v>
      </c>
      <c r="D3207" s="16" t="s">
        <v>18</v>
      </c>
      <c r="E3207" s="35">
        <v>0.75</v>
      </c>
      <c r="F3207" s="50">
        <f>IF(COUNTIF('リスト（不使用）'!$A$5:$A$6,単年カーブ!$A$1),"希望数量入力ください",'単年（2027年度）'!$E$12*単年カーブ!$R$3+'単年（2027年度）'!$E$12*(1-単年カーブ!$R$3)*単年カーブ!Q3207)</f>
        <v>0</v>
      </c>
      <c r="G3207" s="47">
        <f t="shared" si="353"/>
        <v>0</v>
      </c>
      <c r="M3207">
        <f t="shared" si="354"/>
        <v>6</v>
      </c>
      <c r="N3207">
        <f>IF(OR(WEEKDAY(A3207)=1,WEEKDAY(A3207)=7,COUNTIF('2027祝日等（不使用）'!$A$1:$A$20,単年カーブ!A3207)=1),0,1)</f>
        <v>0</v>
      </c>
      <c r="O3207">
        <f t="shared" si="351"/>
        <v>36</v>
      </c>
      <c r="P3207">
        <f t="shared" si="355"/>
        <v>1</v>
      </c>
      <c r="Q3207">
        <f t="shared" si="356"/>
        <v>0</v>
      </c>
    </row>
    <row r="3208" spans="1:17" ht="19.5" x14ac:dyDescent="0.4">
      <c r="A3208" s="33">
        <f t="shared" si="350"/>
        <v>46544</v>
      </c>
      <c r="B3208" s="27" t="str">
        <f t="shared" si="352"/>
        <v>(日)</v>
      </c>
      <c r="C3208" s="34">
        <v>0.75</v>
      </c>
      <c r="D3208" s="16" t="s">
        <v>18</v>
      </c>
      <c r="E3208" s="35">
        <v>0.77083333333333304</v>
      </c>
      <c r="F3208" s="50">
        <f>IF(COUNTIF('リスト（不使用）'!$A$5:$A$6,単年カーブ!$A$1),"希望数量入力ください",'単年（2027年度）'!$E$12*単年カーブ!$R$3+'単年（2027年度）'!$E$12*(1-単年カーブ!$R$3)*単年カーブ!Q3208)</f>
        <v>0</v>
      </c>
      <c r="G3208" s="47">
        <f t="shared" si="353"/>
        <v>0</v>
      </c>
      <c r="M3208">
        <f t="shared" si="354"/>
        <v>6</v>
      </c>
      <c r="N3208">
        <f>IF(OR(WEEKDAY(A3208)=1,WEEKDAY(A3208)=7,COUNTIF('2027祝日等（不使用）'!$A$1:$A$20,単年カーブ!A3208)=1),0,1)</f>
        <v>0</v>
      </c>
      <c r="O3208">
        <f t="shared" si="351"/>
        <v>37</v>
      </c>
      <c r="P3208">
        <f t="shared" si="355"/>
        <v>1</v>
      </c>
      <c r="Q3208">
        <f t="shared" si="356"/>
        <v>0</v>
      </c>
    </row>
    <row r="3209" spans="1:17" ht="19.5" x14ac:dyDescent="0.4">
      <c r="A3209" s="33">
        <f t="shared" si="350"/>
        <v>46544</v>
      </c>
      <c r="B3209" s="27" t="str">
        <f t="shared" si="352"/>
        <v>(日)</v>
      </c>
      <c r="C3209" s="34">
        <v>0.77083333333333304</v>
      </c>
      <c r="D3209" s="16" t="s">
        <v>18</v>
      </c>
      <c r="E3209" s="35">
        <v>0.79166666666666696</v>
      </c>
      <c r="F3209" s="50">
        <f>IF(COUNTIF('リスト（不使用）'!$A$5:$A$6,単年カーブ!$A$1),"希望数量入力ください",'単年（2027年度）'!$E$12*単年カーブ!$R$3+'単年（2027年度）'!$E$12*(1-単年カーブ!$R$3)*単年カーブ!Q3209)</f>
        <v>0</v>
      </c>
      <c r="G3209" s="47">
        <f t="shared" si="353"/>
        <v>0</v>
      </c>
      <c r="M3209">
        <f t="shared" si="354"/>
        <v>6</v>
      </c>
      <c r="N3209">
        <f>IF(OR(WEEKDAY(A3209)=1,WEEKDAY(A3209)=7,COUNTIF('2027祝日等（不使用）'!$A$1:$A$20,単年カーブ!A3209)=1),0,1)</f>
        <v>0</v>
      </c>
      <c r="O3209">
        <f t="shared" si="351"/>
        <v>38</v>
      </c>
      <c r="P3209">
        <f t="shared" si="355"/>
        <v>1</v>
      </c>
      <c r="Q3209">
        <f t="shared" si="356"/>
        <v>0</v>
      </c>
    </row>
    <row r="3210" spans="1:17" ht="19.5" x14ac:dyDescent="0.4">
      <c r="A3210" s="33">
        <f t="shared" si="350"/>
        <v>46544</v>
      </c>
      <c r="B3210" s="27" t="str">
        <f t="shared" si="352"/>
        <v>(日)</v>
      </c>
      <c r="C3210" s="34">
        <v>0.79166666666666696</v>
      </c>
      <c r="D3210" s="16" t="s">
        <v>18</v>
      </c>
      <c r="E3210" s="35">
        <v>0.8125</v>
      </c>
      <c r="F3210" s="50">
        <f>IF(COUNTIF('リスト（不使用）'!$A$5:$A$6,単年カーブ!$A$1),"希望数量入力ください",'単年（2027年度）'!$E$12*単年カーブ!$R$3+'単年（2027年度）'!$E$12*(1-単年カーブ!$R$3)*単年カーブ!Q3210)</f>
        <v>0</v>
      </c>
      <c r="G3210" s="47">
        <f t="shared" si="353"/>
        <v>0</v>
      </c>
      <c r="M3210">
        <f t="shared" si="354"/>
        <v>6</v>
      </c>
      <c r="N3210">
        <f>IF(OR(WEEKDAY(A3210)=1,WEEKDAY(A3210)=7,COUNTIF('2027祝日等（不使用）'!$A$1:$A$20,単年カーブ!A3210)=1),0,1)</f>
        <v>0</v>
      </c>
      <c r="O3210">
        <f t="shared" si="351"/>
        <v>39</v>
      </c>
      <c r="P3210">
        <f t="shared" si="355"/>
        <v>1</v>
      </c>
      <c r="Q3210">
        <f t="shared" si="356"/>
        <v>0</v>
      </c>
    </row>
    <row r="3211" spans="1:17" ht="19.5" x14ac:dyDescent="0.4">
      <c r="A3211" s="33">
        <f t="shared" si="350"/>
        <v>46544</v>
      </c>
      <c r="B3211" s="27" t="str">
        <f t="shared" si="352"/>
        <v>(日)</v>
      </c>
      <c r="C3211" s="34">
        <v>0.8125</v>
      </c>
      <c r="D3211" s="16" t="s">
        <v>18</v>
      </c>
      <c r="E3211" s="35">
        <v>0.83333333333333304</v>
      </c>
      <c r="F3211" s="50">
        <f>IF(COUNTIF('リスト（不使用）'!$A$5:$A$6,単年カーブ!$A$1),"希望数量入力ください",'単年（2027年度）'!$E$12*単年カーブ!$R$3+'単年（2027年度）'!$E$12*(1-単年カーブ!$R$3)*単年カーブ!Q3211)</f>
        <v>0</v>
      </c>
      <c r="G3211" s="47">
        <f t="shared" si="353"/>
        <v>0</v>
      </c>
      <c r="M3211">
        <f t="shared" si="354"/>
        <v>6</v>
      </c>
      <c r="N3211">
        <f>IF(OR(WEEKDAY(A3211)=1,WEEKDAY(A3211)=7,COUNTIF('2027祝日等（不使用）'!$A$1:$A$20,単年カーブ!A3211)=1),0,1)</f>
        <v>0</v>
      </c>
      <c r="O3211">
        <f t="shared" si="351"/>
        <v>40</v>
      </c>
      <c r="P3211">
        <f t="shared" si="355"/>
        <v>1</v>
      </c>
      <c r="Q3211">
        <f t="shared" si="356"/>
        <v>0</v>
      </c>
    </row>
    <row r="3212" spans="1:17" ht="19.5" x14ac:dyDescent="0.4">
      <c r="A3212" s="33">
        <f t="shared" si="350"/>
        <v>46544</v>
      </c>
      <c r="B3212" s="27" t="str">
        <f t="shared" si="352"/>
        <v>(日)</v>
      </c>
      <c r="C3212" s="34">
        <v>0.83333333333333304</v>
      </c>
      <c r="D3212" s="16" t="s">
        <v>18</v>
      </c>
      <c r="E3212" s="35">
        <v>0.85416666666666696</v>
      </c>
      <c r="F3212" s="50">
        <f>IF(COUNTIF('リスト（不使用）'!$A$5:$A$6,単年カーブ!$A$1),"希望数量入力ください",'単年（2027年度）'!$E$12*単年カーブ!$R$3+'単年（2027年度）'!$E$12*(1-単年カーブ!$R$3)*単年カーブ!Q3212)</f>
        <v>0</v>
      </c>
      <c r="G3212" s="47">
        <f t="shared" si="353"/>
        <v>0</v>
      </c>
      <c r="M3212">
        <f t="shared" si="354"/>
        <v>6</v>
      </c>
      <c r="N3212">
        <f>IF(OR(WEEKDAY(A3212)=1,WEEKDAY(A3212)=7,COUNTIF('2027祝日等（不使用）'!$A$1:$A$20,単年カーブ!A3212)=1),0,1)</f>
        <v>0</v>
      </c>
      <c r="O3212">
        <f t="shared" si="351"/>
        <v>41</v>
      </c>
      <c r="P3212">
        <f t="shared" si="355"/>
        <v>0</v>
      </c>
      <c r="Q3212">
        <f t="shared" si="356"/>
        <v>0</v>
      </c>
    </row>
    <row r="3213" spans="1:17" ht="19.5" x14ac:dyDescent="0.4">
      <c r="A3213" s="33">
        <f t="shared" si="350"/>
        <v>46544</v>
      </c>
      <c r="B3213" s="27" t="str">
        <f t="shared" si="352"/>
        <v>(日)</v>
      </c>
      <c r="C3213" s="34">
        <v>0.85416666666666696</v>
      </c>
      <c r="D3213" s="16" t="s">
        <v>18</v>
      </c>
      <c r="E3213" s="35">
        <v>0.875</v>
      </c>
      <c r="F3213" s="50">
        <f>IF(COUNTIF('リスト（不使用）'!$A$5:$A$6,単年カーブ!$A$1),"希望数量入力ください",'単年（2027年度）'!$E$12*単年カーブ!$R$3+'単年（2027年度）'!$E$12*(1-単年カーブ!$R$3)*単年カーブ!Q3213)</f>
        <v>0</v>
      </c>
      <c r="G3213" s="47">
        <f t="shared" si="353"/>
        <v>0</v>
      </c>
      <c r="M3213">
        <f t="shared" si="354"/>
        <v>6</v>
      </c>
      <c r="N3213">
        <f>IF(OR(WEEKDAY(A3213)=1,WEEKDAY(A3213)=7,COUNTIF('2027祝日等（不使用）'!$A$1:$A$20,単年カーブ!A3213)=1),0,1)</f>
        <v>0</v>
      </c>
      <c r="O3213">
        <f t="shared" si="351"/>
        <v>42</v>
      </c>
      <c r="P3213">
        <f t="shared" si="355"/>
        <v>0</v>
      </c>
      <c r="Q3213">
        <f t="shared" si="356"/>
        <v>0</v>
      </c>
    </row>
    <row r="3214" spans="1:17" ht="19.5" x14ac:dyDescent="0.4">
      <c r="A3214" s="33">
        <f t="shared" si="350"/>
        <v>46544</v>
      </c>
      <c r="B3214" s="27" t="str">
        <f t="shared" si="352"/>
        <v>(日)</v>
      </c>
      <c r="C3214" s="34">
        <v>0.875</v>
      </c>
      <c r="D3214" s="16" t="s">
        <v>18</v>
      </c>
      <c r="E3214" s="35">
        <v>0.89583333333333304</v>
      </c>
      <c r="F3214" s="50">
        <f>IF(COUNTIF('リスト（不使用）'!$A$5:$A$6,単年カーブ!$A$1),"希望数量入力ください",'単年（2027年度）'!$E$12*単年カーブ!$R$3+'単年（2027年度）'!$E$12*(1-単年カーブ!$R$3)*単年カーブ!Q3214)</f>
        <v>0</v>
      </c>
      <c r="G3214" s="47">
        <f t="shared" si="353"/>
        <v>0</v>
      </c>
      <c r="M3214">
        <f t="shared" si="354"/>
        <v>6</v>
      </c>
      <c r="N3214">
        <f>IF(OR(WEEKDAY(A3214)=1,WEEKDAY(A3214)=7,COUNTIF('2027祝日等（不使用）'!$A$1:$A$20,単年カーブ!A3214)=1),0,1)</f>
        <v>0</v>
      </c>
      <c r="O3214">
        <f t="shared" si="351"/>
        <v>43</v>
      </c>
      <c r="P3214">
        <f t="shared" si="355"/>
        <v>0</v>
      </c>
      <c r="Q3214">
        <f t="shared" si="356"/>
        <v>0</v>
      </c>
    </row>
    <row r="3215" spans="1:17" ht="19.5" x14ac:dyDescent="0.4">
      <c r="A3215" s="33">
        <f t="shared" si="350"/>
        <v>46544</v>
      </c>
      <c r="B3215" s="27" t="str">
        <f t="shared" si="352"/>
        <v>(日)</v>
      </c>
      <c r="C3215" s="34">
        <v>0.89583333333333304</v>
      </c>
      <c r="D3215" s="16" t="s">
        <v>18</v>
      </c>
      <c r="E3215" s="35">
        <v>0.91666666666666696</v>
      </c>
      <c r="F3215" s="50">
        <f>IF(COUNTIF('リスト（不使用）'!$A$5:$A$6,単年カーブ!$A$1),"希望数量入力ください",'単年（2027年度）'!$E$12*単年カーブ!$R$3+'単年（2027年度）'!$E$12*(1-単年カーブ!$R$3)*単年カーブ!Q3215)</f>
        <v>0</v>
      </c>
      <c r="G3215" s="47">
        <f t="shared" si="353"/>
        <v>0</v>
      </c>
      <c r="M3215">
        <f t="shared" si="354"/>
        <v>6</v>
      </c>
      <c r="N3215">
        <f>IF(OR(WEEKDAY(A3215)=1,WEEKDAY(A3215)=7,COUNTIF('2027祝日等（不使用）'!$A$1:$A$20,単年カーブ!A3215)=1),0,1)</f>
        <v>0</v>
      </c>
      <c r="O3215">
        <f t="shared" si="351"/>
        <v>44</v>
      </c>
      <c r="P3215">
        <f t="shared" si="355"/>
        <v>0</v>
      </c>
      <c r="Q3215">
        <f t="shared" si="356"/>
        <v>0</v>
      </c>
    </row>
    <row r="3216" spans="1:17" ht="19.5" x14ac:dyDescent="0.4">
      <c r="A3216" s="33">
        <f t="shared" si="350"/>
        <v>46544</v>
      </c>
      <c r="B3216" s="27" t="str">
        <f t="shared" si="352"/>
        <v>(日)</v>
      </c>
      <c r="C3216" s="34">
        <v>0.91666666666666696</v>
      </c>
      <c r="D3216" s="16" t="s">
        <v>18</v>
      </c>
      <c r="E3216" s="35">
        <v>0.9375</v>
      </c>
      <c r="F3216" s="50">
        <f>IF(COUNTIF('リスト（不使用）'!$A$5:$A$6,単年カーブ!$A$1),"希望数量入力ください",'単年（2027年度）'!$E$12*単年カーブ!$R$3+'単年（2027年度）'!$E$12*(1-単年カーブ!$R$3)*単年カーブ!Q3216)</f>
        <v>0</v>
      </c>
      <c r="G3216" s="47">
        <f t="shared" si="353"/>
        <v>0</v>
      </c>
      <c r="M3216">
        <f t="shared" si="354"/>
        <v>6</v>
      </c>
      <c r="N3216">
        <f>IF(OR(WEEKDAY(A3216)=1,WEEKDAY(A3216)=7,COUNTIF('2027祝日等（不使用）'!$A$1:$A$20,単年カーブ!A3216)=1),0,1)</f>
        <v>0</v>
      </c>
      <c r="O3216">
        <f t="shared" si="351"/>
        <v>45</v>
      </c>
      <c r="P3216">
        <f t="shared" si="355"/>
        <v>0</v>
      </c>
      <c r="Q3216">
        <f t="shared" si="356"/>
        <v>0</v>
      </c>
    </row>
    <row r="3217" spans="1:17" ht="19.5" x14ac:dyDescent="0.4">
      <c r="A3217" s="33">
        <f t="shared" si="350"/>
        <v>46544</v>
      </c>
      <c r="B3217" s="27" t="str">
        <f t="shared" si="352"/>
        <v>(日)</v>
      </c>
      <c r="C3217" s="34">
        <v>0.9375</v>
      </c>
      <c r="D3217" s="16" t="s">
        <v>18</v>
      </c>
      <c r="E3217" s="35">
        <v>0.95833333333333304</v>
      </c>
      <c r="F3217" s="50">
        <f>IF(COUNTIF('リスト（不使用）'!$A$5:$A$6,単年カーブ!$A$1),"希望数量入力ください",'単年（2027年度）'!$E$12*単年カーブ!$R$3+'単年（2027年度）'!$E$12*(1-単年カーブ!$R$3)*単年カーブ!Q3217)</f>
        <v>0</v>
      </c>
      <c r="G3217" s="47">
        <f t="shared" si="353"/>
        <v>0</v>
      </c>
      <c r="M3217">
        <f t="shared" si="354"/>
        <v>6</v>
      </c>
      <c r="N3217">
        <f>IF(OR(WEEKDAY(A3217)=1,WEEKDAY(A3217)=7,COUNTIF('2027祝日等（不使用）'!$A$1:$A$20,単年カーブ!A3217)=1),0,1)</f>
        <v>0</v>
      </c>
      <c r="O3217">
        <f t="shared" si="351"/>
        <v>46</v>
      </c>
      <c r="P3217">
        <f t="shared" si="355"/>
        <v>0</v>
      </c>
      <c r="Q3217">
        <f t="shared" si="356"/>
        <v>0</v>
      </c>
    </row>
    <row r="3218" spans="1:17" ht="19.5" x14ac:dyDescent="0.4">
      <c r="A3218" s="33">
        <f t="shared" si="350"/>
        <v>46544</v>
      </c>
      <c r="B3218" s="27" t="str">
        <f t="shared" si="352"/>
        <v>(日)</v>
      </c>
      <c r="C3218" s="34">
        <v>0.95833333333333304</v>
      </c>
      <c r="D3218" s="16" t="s">
        <v>18</v>
      </c>
      <c r="E3218" s="35">
        <v>0.97916666666666696</v>
      </c>
      <c r="F3218" s="50">
        <f>IF(COUNTIF('リスト（不使用）'!$A$5:$A$6,単年カーブ!$A$1),"希望数量入力ください",'単年（2027年度）'!$E$12*単年カーブ!$R$3+'単年（2027年度）'!$E$12*(1-単年カーブ!$R$3)*単年カーブ!Q3218)</f>
        <v>0</v>
      </c>
      <c r="G3218" s="47">
        <f t="shared" si="353"/>
        <v>0</v>
      </c>
      <c r="M3218">
        <f t="shared" si="354"/>
        <v>6</v>
      </c>
      <c r="N3218">
        <f>IF(OR(WEEKDAY(A3218)=1,WEEKDAY(A3218)=7,COUNTIF('2027祝日等（不使用）'!$A$1:$A$20,単年カーブ!A3218)=1),0,1)</f>
        <v>0</v>
      </c>
      <c r="O3218">
        <f t="shared" si="351"/>
        <v>47</v>
      </c>
      <c r="P3218">
        <f t="shared" si="355"/>
        <v>0</v>
      </c>
      <c r="Q3218">
        <f t="shared" si="356"/>
        <v>0</v>
      </c>
    </row>
    <row r="3219" spans="1:17" ht="19.5" x14ac:dyDescent="0.4">
      <c r="A3219" s="33">
        <f t="shared" si="350"/>
        <v>46544</v>
      </c>
      <c r="B3219" s="27" t="str">
        <f t="shared" si="352"/>
        <v>(日)</v>
      </c>
      <c r="C3219" s="34">
        <v>0.97916666666666696</v>
      </c>
      <c r="D3219" s="16" t="s">
        <v>18</v>
      </c>
      <c r="E3219" s="35" t="s">
        <v>17</v>
      </c>
      <c r="F3219" s="50">
        <f>IF(COUNTIF('リスト（不使用）'!$A$5:$A$6,単年カーブ!$A$1),"希望数量入力ください",'単年（2027年度）'!$E$12*単年カーブ!$R$3+'単年（2027年度）'!$E$12*(1-単年カーブ!$R$3)*単年カーブ!Q3219)</f>
        <v>0</v>
      </c>
      <c r="G3219" s="47">
        <f t="shared" si="353"/>
        <v>0</v>
      </c>
      <c r="M3219">
        <f t="shared" si="354"/>
        <v>6</v>
      </c>
      <c r="N3219">
        <f>IF(OR(WEEKDAY(A3219)=1,WEEKDAY(A3219)=7,COUNTIF('2027祝日等（不使用）'!$A$1:$A$20,単年カーブ!A3219)=1),0,1)</f>
        <v>0</v>
      </c>
      <c r="O3219">
        <f t="shared" si="351"/>
        <v>48</v>
      </c>
      <c r="P3219">
        <f t="shared" si="355"/>
        <v>0</v>
      </c>
      <c r="Q3219">
        <f t="shared" si="356"/>
        <v>0</v>
      </c>
    </row>
    <row r="3220" spans="1:17" ht="19.5" x14ac:dyDescent="0.4">
      <c r="A3220" s="33">
        <f t="shared" si="350"/>
        <v>46545</v>
      </c>
      <c r="B3220" s="27" t="str">
        <f t="shared" si="352"/>
        <v>(月)</v>
      </c>
      <c r="C3220" s="34">
        <v>0</v>
      </c>
      <c r="D3220" s="16" t="s">
        <v>18</v>
      </c>
      <c r="E3220" s="35">
        <v>2.0833333333333332E-2</v>
      </c>
      <c r="F3220" s="50">
        <f>IF(COUNTIF('リスト（不使用）'!$A$5:$A$6,単年カーブ!$A$1),"希望数量入力ください",'単年（2027年度）'!$E$12*単年カーブ!$R$3+'単年（2027年度）'!$E$12*(1-単年カーブ!$R$3)*単年カーブ!Q3220)</f>
        <v>0</v>
      </c>
      <c r="G3220" s="47">
        <f t="shared" si="353"/>
        <v>0</v>
      </c>
      <c r="M3220">
        <f t="shared" si="354"/>
        <v>6</v>
      </c>
      <c r="N3220">
        <f>IF(OR(WEEKDAY(A3220)=1,WEEKDAY(A3220)=7,COUNTIF('2027祝日等（不使用）'!$A$1:$A$20,単年カーブ!A3220)=1),0,1)</f>
        <v>1</v>
      </c>
      <c r="O3220">
        <f t="shared" si="351"/>
        <v>1</v>
      </c>
      <c r="P3220">
        <f t="shared" si="355"/>
        <v>0</v>
      </c>
      <c r="Q3220">
        <f t="shared" si="356"/>
        <v>0</v>
      </c>
    </row>
    <row r="3221" spans="1:17" ht="19.5" x14ac:dyDescent="0.4">
      <c r="A3221" s="33">
        <f t="shared" si="350"/>
        <v>46545</v>
      </c>
      <c r="B3221" s="27" t="str">
        <f t="shared" si="352"/>
        <v>(月)</v>
      </c>
      <c r="C3221" s="34">
        <v>2.0833333333333332E-2</v>
      </c>
      <c r="D3221" s="16" t="s">
        <v>18</v>
      </c>
      <c r="E3221" s="35">
        <v>4.1666666666666664E-2</v>
      </c>
      <c r="F3221" s="50">
        <f>IF(COUNTIF('リスト（不使用）'!$A$5:$A$6,単年カーブ!$A$1),"希望数量入力ください",'単年（2027年度）'!$E$12*単年カーブ!$R$3+'単年（2027年度）'!$E$12*(1-単年カーブ!$R$3)*単年カーブ!Q3221)</f>
        <v>0</v>
      </c>
      <c r="G3221" s="47">
        <f t="shared" si="353"/>
        <v>0</v>
      </c>
      <c r="M3221">
        <f t="shared" si="354"/>
        <v>6</v>
      </c>
      <c r="N3221">
        <f>IF(OR(WEEKDAY(A3221)=1,WEEKDAY(A3221)=7,COUNTIF('2027祝日等（不使用）'!$A$1:$A$20,単年カーブ!A3221)=1),0,1)</f>
        <v>1</v>
      </c>
      <c r="O3221">
        <f t="shared" si="351"/>
        <v>2</v>
      </c>
      <c r="P3221">
        <f t="shared" si="355"/>
        <v>0</v>
      </c>
      <c r="Q3221">
        <f t="shared" si="356"/>
        <v>0</v>
      </c>
    </row>
    <row r="3222" spans="1:17" ht="19.5" x14ac:dyDescent="0.4">
      <c r="A3222" s="33">
        <f t="shared" si="350"/>
        <v>46545</v>
      </c>
      <c r="B3222" s="27" t="str">
        <f t="shared" si="352"/>
        <v>(月)</v>
      </c>
      <c r="C3222" s="34">
        <v>4.1666666666666664E-2</v>
      </c>
      <c r="D3222" s="16" t="s">
        <v>18</v>
      </c>
      <c r="E3222" s="35">
        <v>6.25E-2</v>
      </c>
      <c r="F3222" s="50">
        <f>IF(COUNTIF('リスト（不使用）'!$A$5:$A$6,単年カーブ!$A$1),"希望数量入力ください",'単年（2027年度）'!$E$12*単年カーブ!$R$3+'単年（2027年度）'!$E$12*(1-単年カーブ!$R$3)*単年カーブ!Q3222)</f>
        <v>0</v>
      </c>
      <c r="G3222" s="47">
        <f t="shared" si="353"/>
        <v>0</v>
      </c>
      <c r="M3222">
        <f t="shared" si="354"/>
        <v>6</v>
      </c>
      <c r="N3222">
        <f>IF(OR(WEEKDAY(A3222)=1,WEEKDAY(A3222)=7,COUNTIF('2027祝日等（不使用）'!$A$1:$A$20,単年カーブ!A3222)=1),0,1)</f>
        <v>1</v>
      </c>
      <c r="O3222">
        <f t="shared" si="351"/>
        <v>3</v>
      </c>
      <c r="P3222">
        <f t="shared" si="355"/>
        <v>0</v>
      </c>
      <c r="Q3222">
        <f t="shared" si="356"/>
        <v>0</v>
      </c>
    </row>
    <row r="3223" spans="1:17" ht="19.5" x14ac:dyDescent="0.4">
      <c r="A3223" s="33">
        <f t="shared" si="350"/>
        <v>46545</v>
      </c>
      <c r="B3223" s="27" t="str">
        <f t="shared" si="352"/>
        <v>(月)</v>
      </c>
      <c r="C3223" s="34">
        <v>6.25E-2</v>
      </c>
      <c r="D3223" s="16" t="s">
        <v>18</v>
      </c>
      <c r="E3223" s="35">
        <v>8.3333333333333301E-2</v>
      </c>
      <c r="F3223" s="50">
        <f>IF(COUNTIF('リスト（不使用）'!$A$5:$A$6,単年カーブ!$A$1),"希望数量入力ください",'単年（2027年度）'!$E$12*単年カーブ!$R$3+'単年（2027年度）'!$E$12*(1-単年カーブ!$R$3)*単年カーブ!Q3223)</f>
        <v>0</v>
      </c>
      <c r="G3223" s="47">
        <f t="shared" si="353"/>
        <v>0</v>
      </c>
      <c r="M3223">
        <f t="shared" si="354"/>
        <v>6</v>
      </c>
      <c r="N3223">
        <f>IF(OR(WEEKDAY(A3223)=1,WEEKDAY(A3223)=7,COUNTIF('2027祝日等（不使用）'!$A$1:$A$20,単年カーブ!A3223)=1),0,1)</f>
        <v>1</v>
      </c>
      <c r="O3223">
        <f t="shared" si="351"/>
        <v>4</v>
      </c>
      <c r="P3223">
        <f t="shared" si="355"/>
        <v>0</v>
      </c>
      <c r="Q3223">
        <f t="shared" si="356"/>
        <v>0</v>
      </c>
    </row>
    <row r="3224" spans="1:17" ht="19.5" x14ac:dyDescent="0.4">
      <c r="A3224" s="33">
        <f t="shared" si="350"/>
        <v>46545</v>
      </c>
      <c r="B3224" s="27" t="str">
        <f t="shared" si="352"/>
        <v>(月)</v>
      </c>
      <c r="C3224" s="34">
        <v>8.3333333333333301E-2</v>
      </c>
      <c r="D3224" s="16" t="s">
        <v>18</v>
      </c>
      <c r="E3224" s="35">
        <v>0.104166666666667</v>
      </c>
      <c r="F3224" s="50">
        <f>IF(COUNTIF('リスト（不使用）'!$A$5:$A$6,単年カーブ!$A$1),"希望数量入力ください",'単年（2027年度）'!$E$12*単年カーブ!$R$3+'単年（2027年度）'!$E$12*(1-単年カーブ!$R$3)*単年カーブ!Q3224)</f>
        <v>0</v>
      </c>
      <c r="G3224" s="47">
        <f t="shared" si="353"/>
        <v>0</v>
      </c>
      <c r="M3224">
        <f t="shared" si="354"/>
        <v>6</v>
      </c>
      <c r="N3224">
        <f>IF(OR(WEEKDAY(A3224)=1,WEEKDAY(A3224)=7,COUNTIF('2027祝日等（不使用）'!$A$1:$A$20,単年カーブ!A3224)=1),0,1)</f>
        <v>1</v>
      </c>
      <c r="O3224">
        <f t="shared" si="351"/>
        <v>5</v>
      </c>
      <c r="P3224">
        <f t="shared" si="355"/>
        <v>0</v>
      </c>
      <c r="Q3224">
        <f t="shared" si="356"/>
        <v>0</v>
      </c>
    </row>
    <row r="3225" spans="1:17" ht="19.5" x14ac:dyDescent="0.4">
      <c r="A3225" s="33">
        <f t="shared" si="350"/>
        <v>46545</v>
      </c>
      <c r="B3225" s="27" t="str">
        <f t="shared" si="352"/>
        <v>(月)</v>
      </c>
      <c r="C3225" s="34">
        <v>0.104166666666667</v>
      </c>
      <c r="D3225" s="16" t="s">
        <v>18</v>
      </c>
      <c r="E3225" s="35">
        <v>0.125</v>
      </c>
      <c r="F3225" s="50">
        <f>IF(COUNTIF('リスト（不使用）'!$A$5:$A$6,単年カーブ!$A$1),"希望数量入力ください",'単年（2027年度）'!$E$12*単年カーブ!$R$3+'単年（2027年度）'!$E$12*(1-単年カーブ!$R$3)*単年カーブ!Q3225)</f>
        <v>0</v>
      </c>
      <c r="G3225" s="47">
        <f t="shared" si="353"/>
        <v>0</v>
      </c>
      <c r="M3225">
        <f t="shared" si="354"/>
        <v>6</v>
      </c>
      <c r="N3225">
        <f>IF(OR(WEEKDAY(A3225)=1,WEEKDAY(A3225)=7,COUNTIF('2027祝日等（不使用）'!$A$1:$A$20,単年カーブ!A3225)=1),0,1)</f>
        <v>1</v>
      </c>
      <c r="O3225">
        <f t="shared" si="351"/>
        <v>6</v>
      </c>
      <c r="P3225">
        <f t="shared" si="355"/>
        <v>0</v>
      </c>
      <c r="Q3225">
        <f t="shared" si="356"/>
        <v>0</v>
      </c>
    </row>
    <row r="3226" spans="1:17" ht="19.5" x14ac:dyDescent="0.4">
      <c r="A3226" s="33">
        <f t="shared" si="350"/>
        <v>46545</v>
      </c>
      <c r="B3226" s="27" t="str">
        <f t="shared" si="352"/>
        <v>(月)</v>
      </c>
      <c r="C3226" s="34">
        <v>0.125</v>
      </c>
      <c r="D3226" s="16" t="s">
        <v>18</v>
      </c>
      <c r="E3226" s="35">
        <v>0.14583333333333301</v>
      </c>
      <c r="F3226" s="50">
        <f>IF(COUNTIF('リスト（不使用）'!$A$5:$A$6,単年カーブ!$A$1),"希望数量入力ください",'単年（2027年度）'!$E$12*単年カーブ!$R$3+'単年（2027年度）'!$E$12*(1-単年カーブ!$R$3)*単年カーブ!Q3226)</f>
        <v>0</v>
      </c>
      <c r="G3226" s="47">
        <f t="shared" si="353"/>
        <v>0</v>
      </c>
      <c r="M3226">
        <f t="shared" si="354"/>
        <v>6</v>
      </c>
      <c r="N3226">
        <f>IF(OR(WEEKDAY(A3226)=1,WEEKDAY(A3226)=7,COUNTIF('2027祝日等（不使用）'!$A$1:$A$20,単年カーブ!A3226)=1),0,1)</f>
        <v>1</v>
      </c>
      <c r="O3226">
        <f t="shared" si="351"/>
        <v>7</v>
      </c>
      <c r="P3226">
        <f t="shared" si="355"/>
        <v>0</v>
      </c>
      <c r="Q3226">
        <f t="shared" si="356"/>
        <v>0</v>
      </c>
    </row>
    <row r="3227" spans="1:17" ht="19.5" x14ac:dyDescent="0.4">
      <c r="A3227" s="33">
        <f t="shared" si="350"/>
        <v>46545</v>
      </c>
      <c r="B3227" s="27" t="str">
        <f t="shared" si="352"/>
        <v>(月)</v>
      </c>
      <c r="C3227" s="34">
        <v>0.14583333333333301</v>
      </c>
      <c r="D3227" s="16" t="s">
        <v>18</v>
      </c>
      <c r="E3227" s="35">
        <v>0.16666666666666699</v>
      </c>
      <c r="F3227" s="50">
        <f>IF(COUNTIF('リスト（不使用）'!$A$5:$A$6,単年カーブ!$A$1),"希望数量入力ください",'単年（2027年度）'!$E$12*単年カーブ!$R$3+'単年（2027年度）'!$E$12*(1-単年カーブ!$R$3)*単年カーブ!Q3227)</f>
        <v>0</v>
      </c>
      <c r="G3227" s="47">
        <f t="shared" si="353"/>
        <v>0</v>
      </c>
      <c r="M3227">
        <f t="shared" si="354"/>
        <v>6</v>
      </c>
      <c r="N3227">
        <f>IF(OR(WEEKDAY(A3227)=1,WEEKDAY(A3227)=7,COUNTIF('2027祝日等（不使用）'!$A$1:$A$20,単年カーブ!A3227)=1),0,1)</f>
        <v>1</v>
      </c>
      <c r="O3227">
        <f t="shared" si="351"/>
        <v>8</v>
      </c>
      <c r="P3227">
        <f t="shared" si="355"/>
        <v>0</v>
      </c>
      <c r="Q3227">
        <f t="shared" si="356"/>
        <v>0</v>
      </c>
    </row>
    <row r="3228" spans="1:17" ht="19.5" x14ac:dyDescent="0.4">
      <c r="A3228" s="33">
        <f t="shared" si="350"/>
        <v>46545</v>
      </c>
      <c r="B3228" s="27" t="str">
        <f t="shared" si="352"/>
        <v>(月)</v>
      </c>
      <c r="C3228" s="34">
        <v>0.16666666666666699</v>
      </c>
      <c r="D3228" s="16" t="s">
        <v>18</v>
      </c>
      <c r="E3228" s="35">
        <v>0.1875</v>
      </c>
      <c r="F3228" s="50">
        <f>IF(COUNTIF('リスト（不使用）'!$A$5:$A$6,単年カーブ!$A$1),"希望数量入力ください",'単年（2027年度）'!$E$12*単年カーブ!$R$3+'単年（2027年度）'!$E$12*(1-単年カーブ!$R$3)*単年カーブ!Q3228)</f>
        <v>0</v>
      </c>
      <c r="G3228" s="47">
        <f t="shared" si="353"/>
        <v>0</v>
      </c>
      <c r="M3228">
        <f t="shared" si="354"/>
        <v>6</v>
      </c>
      <c r="N3228">
        <f>IF(OR(WEEKDAY(A3228)=1,WEEKDAY(A3228)=7,COUNTIF('2027祝日等（不使用）'!$A$1:$A$20,単年カーブ!A3228)=1),0,1)</f>
        <v>1</v>
      </c>
      <c r="O3228">
        <f t="shared" si="351"/>
        <v>9</v>
      </c>
      <c r="P3228">
        <f t="shared" si="355"/>
        <v>0</v>
      </c>
      <c r="Q3228">
        <f t="shared" si="356"/>
        <v>0</v>
      </c>
    </row>
    <row r="3229" spans="1:17" ht="19.5" x14ac:dyDescent="0.4">
      <c r="A3229" s="33">
        <f t="shared" si="350"/>
        <v>46545</v>
      </c>
      <c r="B3229" s="27" t="str">
        <f t="shared" si="352"/>
        <v>(月)</v>
      </c>
      <c r="C3229" s="34">
        <v>0.1875</v>
      </c>
      <c r="D3229" s="16" t="s">
        <v>18</v>
      </c>
      <c r="E3229" s="35">
        <v>0.20833333333333301</v>
      </c>
      <c r="F3229" s="50">
        <f>IF(COUNTIF('リスト（不使用）'!$A$5:$A$6,単年カーブ!$A$1),"希望数量入力ください",'単年（2027年度）'!$E$12*単年カーブ!$R$3+'単年（2027年度）'!$E$12*(1-単年カーブ!$R$3)*単年カーブ!Q3229)</f>
        <v>0</v>
      </c>
      <c r="G3229" s="47">
        <f t="shared" si="353"/>
        <v>0</v>
      </c>
      <c r="M3229">
        <f t="shared" si="354"/>
        <v>6</v>
      </c>
      <c r="N3229">
        <f>IF(OR(WEEKDAY(A3229)=1,WEEKDAY(A3229)=7,COUNTIF('2027祝日等（不使用）'!$A$1:$A$20,単年カーブ!A3229)=1),0,1)</f>
        <v>1</v>
      </c>
      <c r="O3229">
        <f t="shared" si="351"/>
        <v>10</v>
      </c>
      <c r="P3229">
        <f t="shared" si="355"/>
        <v>0</v>
      </c>
      <c r="Q3229">
        <f t="shared" si="356"/>
        <v>0</v>
      </c>
    </row>
    <row r="3230" spans="1:17" ht="19.5" x14ac:dyDescent="0.4">
      <c r="A3230" s="33">
        <f t="shared" si="350"/>
        <v>46545</v>
      </c>
      <c r="B3230" s="27" t="str">
        <f t="shared" si="352"/>
        <v>(月)</v>
      </c>
      <c r="C3230" s="34">
        <v>0.20833333333333301</v>
      </c>
      <c r="D3230" s="16" t="s">
        <v>18</v>
      </c>
      <c r="E3230" s="35">
        <v>0.22916666666666699</v>
      </c>
      <c r="F3230" s="50">
        <f>IF(COUNTIF('リスト（不使用）'!$A$5:$A$6,単年カーブ!$A$1),"希望数量入力ください",'単年（2027年度）'!$E$12*単年カーブ!$R$3+'単年（2027年度）'!$E$12*(1-単年カーブ!$R$3)*単年カーブ!Q3230)</f>
        <v>0</v>
      </c>
      <c r="G3230" s="47">
        <f t="shared" si="353"/>
        <v>0</v>
      </c>
      <c r="M3230">
        <f t="shared" si="354"/>
        <v>6</v>
      </c>
      <c r="N3230">
        <f>IF(OR(WEEKDAY(A3230)=1,WEEKDAY(A3230)=7,COUNTIF('2027祝日等（不使用）'!$A$1:$A$20,単年カーブ!A3230)=1),0,1)</f>
        <v>1</v>
      </c>
      <c r="O3230">
        <f t="shared" si="351"/>
        <v>11</v>
      </c>
      <c r="P3230">
        <f t="shared" si="355"/>
        <v>0</v>
      </c>
      <c r="Q3230">
        <f t="shared" si="356"/>
        <v>0</v>
      </c>
    </row>
    <row r="3231" spans="1:17" ht="19.5" x14ac:dyDescent="0.4">
      <c r="A3231" s="33">
        <f t="shared" si="350"/>
        <v>46545</v>
      </c>
      <c r="B3231" s="27" t="str">
        <f t="shared" si="352"/>
        <v>(月)</v>
      </c>
      <c r="C3231" s="34">
        <v>0.22916666666666699</v>
      </c>
      <c r="D3231" s="16" t="s">
        <v>18</v>
      </c>
      <c r="E3231" s="35">
        <v>0.25</v>
      </c>
      <c r="F3231" s="50">
        <f>IF(COUNTIF('リスト（不使用）'!$A$5:$A$6,単年カーブ!$A$1),"希望数量入力ください",'単年（2027年度）'!$E$12*単年カーブ!$R$3+'単年（2027年度）'!$E$12*(1-単年カーブ!$R$3)*単年カーブ!Q3231)</f>
        <v>0</v>
      </c>
      <c r="G3231" s="47">
        <f t="shared" si="353"/>
        <v>0</v>
      </c>
      <c r="M3231">
        <f t="shared" si="354"/>
        <v>6</v>
      </c>
      <c r="N3231">
        <f>IF(OR(WEEKDAY(A3231)=1,WEEKDAY(A3231)=7,COUNTIF('2027祝日等（不使用）'!$A$1:$A$20,単年カーブ!A3231)=1),0,1)</f>
        <v>1</v>
      </c>
      <c r="O3231">
        <f t="shared" si="351"/>
        <v>12</v>
      </c>
      <c r="P3231">
        <f t="shared" si="355"/>
        <v>0</v>
      </c>
      <c r="Q3231">
        <f t="shared" si="356"/>
        <v>0</v>
      </c>
    </row>
    <row r="3232" spans="1:17" ht="19.5" x14ac:dyDescent="0.4">
      <c r="A3232" s="33">
        <f t="shared" si="350"/>
        <v>46545</v>
      </c>
      <c r="B3232" s="27" t="str">
        <f t="shared" si="352"/>
        <v>(月)</v>
      </c>
      <c r="C3232" s="34">
        <v>0.25</v>
      </c>
      <c r="D3232" s="16" t="s">
        <v>18</v>
      </c>
      <c r="E3232" s="35">
        <v>0.27083333333333298</v>
      </c>
      <c r="F3232" s="50">
        <f>IF(COUNTIF('リスト（不使用）'!$A$5:$A$6,単年カーブ!$A$1),"希望数量入力ください",'単年（2027年度）'!$E$12*単年カーブ!$R$3+'単年（2027年度）'!$E$12*(1-単年カーブ!$R$3)*単年カーブ!Q3232)</f>
        <v>0</v>
      </c>
      <c r="G3232" s="47">
        <f t="shared" si="353"/>
        <v>0</v>
      </c>
      <c r="M3232">
        <f t="shared" si="354"/>
        <v>6</v>
      </c>
      <c r="N3232">
        <f>IF(OR(WEEKDAY(A3232)=1,WEEKDAY(A3232)=7,COUNTIF('2027祝日等（不使用）'!$A$1:$A$20,単年カーブ!A3232)=1),0,1)</f>
        <v>1</v>
      </c>
      <c r="O3232">
        <f t="shared" si="351"/>
        <v>13</v>
      </c>
      <c r="P3232">
        <f t="shared" si="355"/>
        <v>0</v>
      </c>
      <c r="Q3232">
        <f t="shared" si="356"/>
        <v>0</v>
      </c>
    </row>
    <row r="3233" spans="1:17" ht="19.5" x14ac:dyDescent="0.4">
      <c r="A3233" s="33">
        <f t="shared" si="350"/>
        <v>46545</v>
      </c>
      <c r="B3233" s="27" t="str">
        <f t="shared" si="352"/>
        <v>(月)</v>
      </c>
      <c r="C3233" s="34">
        <v>0.27083333333333298</v>
      </c>
      <c r="D3233" s="16" t="s">
        <v>18</v>
      </c>
      <c r="E3233" s="35">
        <v>0.29166666666666702</v>
      </c>
      <c r="F3233" s="50">
        <f>IF(COUNTIF('リスト（不使用）'!$A$5:$A$6,単年カーブ!$A$1),"希望数量入力ください",'単年（2027年度）'!$E$12*単年カーブ!$R$3+'単年（2027年度）'!$E$12*(1-単年カーブ!$R$3)*単年カーブ!Q3233)</f>
        <v>0</v>
      </c>
      <c r="G3233" s="47">
        <f t="shared" si="353"/>
        <v>0</v>
      </c>
      <c r="M3233">
        <f t="shared" si="354"/>
        <v>6</v>
      </c>
      <c r="N3233">
        <f>IF(OR(WEEKDAY(A3233)=1,WEEKDAY(A3233)=7,COUNTIF('2027祝日等（不使用）'!$A$1:$A$20,単年カーブ!A3233)=1),0,1)</f>
        <v>1</v>
      </c>
      <c r="O3233">
        <f t="shared" si="351"/>
        <v>14</v>
      </c>
      <c r="P3233">
        <f t="shared" si="355"/>
        <v>0</v>
      </c>
      <c r="Q3233">
        <f t="shared" si="356"/>
        <v>0</v>
      </c>
    </row>
    <row r="3234" spans="1:17" ht="19.5" x14ac:dyDescent="0.4">
      <c r="A3234" s="33">
        <f t="shared" si="350"/>
        <v>46545</v>
      </c>
      <c r="B3234" s="27" t="str">
        <f t="shared" si="352"/>
        <v>(月)</v>
      </c>
      <c r="C3234" s="34">
        <v>0.29166666666666702</v>
      </c>
      <c r="D3234" s="16" t="s">
        <v>18</v>
      </c>
      <c r="E3234" s="35">
        <v>0.3125</v>
      </c>
      <c r="F3234" s="50">
        <f>IF(COUNTIF('リスト（不使用）'!$A$5:$A$6,単年カーブ!$A$1),"希望数量入力ください",'単年（2027年度）'!$E$12*単年カーブ!$R$3+'単年（2027年度）'!$E$12*(1-単年カーブ!$R$3)*単年カーブ!Q3234)</f>
        <v>0</v>
      </c>
      <c r="G3234" s="47">
        <f t="shared" si="353"/>
        <v>0</v>
      </c>
      <c r="M3234">
        <f t="shared" si="354"/>
        <v>6</v>
      </c>
      <c r="N3234">
        <f>IF(OR(WEEKDAY(A3234)=1,WEEKDAY(A3234)=7,COUNTIF('2027祝日等（不使用）'!$A$1:$A$20,単年カーブ!A3234)=1),0,1)</f>
        <v>1</v>
      </c>
      <c r="O3234">
        <f t="shared" si="351"/>
        <v>15</v>
      </c>
      <c r="P3234">
        <f t="shared" si="355"/>
        <v>0</v>
      </c>
      <c r="Q3234">
        <f t="shared" si="356"/>
        <v>0</v>
      </c>
    </row>
    <row r="3235" spans="1:17" ht="19.5" x14ac:dyDescent="0.4">
      <c r="A3235" s="33">
        <f t="shared" si="350"/>
        <v>46545</v>
      </c>
      <c r="B3235" s="27" t="str">
        <f t="shared" si="352"/>
        <v>(月)</v>
      </c>
      <c r="C3235" s="34">
        <v>0.3125</v>
      </c>
      <c r="D3235" s="16" t="s">
        <v>18</v>
      </c>
      <c r="E3235" s="35">
        <v>0.33333333333333298</v>
      </c>
      <c r="F3235" s="50">
        <f>IF(COUNTIF('リスト（不使用）'!$A$5:$A$6,単年カーブ!$A$1),"希望数量入力ください",'単年（2027年度）'!$E$12*単年カーブ!$R$3+'単年（2027年度）'!$E$12*(1-単年カーブ!$R$3)*単年カーブ!Q3235)</f>
        <v>0</v>
      </c>
      <c r="G3235" s="47">
        <f t="shared" si="353"/>
        <v>0</v>
      </c>
      <c r="M3235">
        <f t="shared" si="354"/>
        <v>6</v>
      </c>
      <c r="N3235">
        <f>IF(OR(WEEKDAY(A3235)=1,WEEKDAY(A3235)=7,COUNTIF('2027祝日等（不使用）'!$A$1:$A$20,単年カーブ!A3235)=1),0,1)</f>
        <v>1</v>
      </c>
      <c r="O3235">
        <f t="shared" si="351"/>
        <v>16</v>
      </c>
      <c r="P3235">
        <f t="shared" si="355"/>
        <v>0</v>
      </c>
      <c r="Q3235">
        <f t="shared" si="356"/>
        <v>0</v>
      </c>
    </row>
    <row r="3236" spans="1:17" ht="19.5" x14ac:dyDescent="0.4">
      <c r="A3236" s="33">
        <f t="shared" si="350"/>
        <v>46545</v>
      </c>
      <c r="B3236" s="27" t="str">
        <f t="shared" si="352"/>
        <v>(月)</v>
      </c>
      <c r="C3236" s="34">
        <v>0.33333333333333298</v>
      </c>
      <c r="D3236" s="16" t="s">
        <v>18</v>
      </c>
      <c r="E3236" s="35">
        <v>0.35416666666666702</v>
      </c>
      <c r="F3236" s="50">
        <f>IF(COUNTIF('リスト（不使用）'!$A$5:$A$6,単年カーブ!$A$1),"希望数量入力ください",'単年（2027年度）'!$E$12*単年カーブ!$R$3+'単年（2027年度）'!$E$12*(1-単年カーブ!$R$3)*単年カーブ!Q3236)</f>
        <v>0</v>
      </c>
      <c r="G3236" s="47">
        <f t="shared" si="353"/>
        <v>0</v>
      </c>
      <c r="M3236">
        <f t="shared" si="354"/>
        <v>6</v>
      </c>
      <c r="N3236">
        <f>IF(OR(WEEKDAY(A3236)=1,WEEKDAY(A3236)=7,COUNTIF('2027祝日等（不使用）'!$A$1:$A$20,単年カーブ!A3236)=1),0,1)</f>
        <v>1</v>
      </c>
      <c r="O3236">
        <f t="shared" si="351"/>
        <v>17</v>
      </c>
      <c r="P3236">
        <f t="shared" si="355"/>
        <v>1</v>
      </c>
      <c r="Q3236">
        <f t="shared" si="356"/>
        <v>1</v>
      </c>
    </row>
    <row r="3237" spans="1:17" ht="19.5" x14ac:dyDescent="0.4">
      <c r="A3237" s="33">
        <f t="shared" si="350"/>
        <v>46545</v>
      </c>
      <c r="B3237" s="27" t="str">
        <f t="shared" si="352"/>
        <v>(月)</v>
      </c>
      <c r="C3237" s="34">
        <v>0.35416666666666702</v>
      </c>
      <c r="D3237" s="16" t="s">
        <v>18</v>
      </c>
      <c r="E3237" s="35">
        <v>0.375</v>
      </c>
      <c r="F3237" s="50">
        <f>IF(COUNTIF('リスト（不使用）'!$A$5:$A$6,単年カーブ!$A$1),"希望数量入力ください",'単年（2027年度）'!$E$12*単年カーブ!$R$3+'単年（2027年度）'!$E$12*(1-単年カーブ!$R$3)*単年カーブ!Q3237)</f>
        <v>0</v>
      </c>
      <c r="G3237" s="47">
        <f t="shared" si="353"/>
        <v>0</v>
      </c>
      <c r="M3237">
        <f t="shared" si="354"/>
        <v>6</v>
      </c>
      <c r="N3237">
        <f>IF(OR(WEEKDAY(A3237)=1,WEEKDAY(A3237)=7,COUNTIF('2027祝日等（不使用）'!$A$1:$A$20,単年カーブ!A3237)=1),0,1)</f>
        <v>1</v>
      </c>
      <c r="O3237">
        <f t="shared" si="351"/>
        <v>18</v>
      </c>
      <c r="P3237">
        <f t="shared" si="355"/>
        <v>1</v>
      </c>
      <c r="Q3237">
        <f t="shared" si="356"/>
        <v>1</v>
      </c>
    </row>
    <row r="3238" spans="1:17" ht="19.5" x14ac:dyDescent="0.4">
      <c r="A3238" s="33">
        <f t="shared" si="350"/>
        <v>46545</v>
      </c>
      <c r="B3238" s="27" t="str">
        <f t="shared" si="352"/>
        <v>(月)</v>
      </c>
      <c r="C3238" s="34">
        <v>0.375</v>
      </c>
      <c r="D3238" s="16" t="s">
        <v>18</v>
      </c>
      <c r="E3238" s="35">
        <v>0.39583333333333298</v>
      </c>
      <c r="F3238" s="50">
        <f>IF(COUNTIF('リスト（不使用）'!$A$5:$A$6,単年カーブ!$A$1),"希望数量入力ください",'単年（2027年度）'!$E$12*単年カーブ!$R$3+'単年（2027年度）'!$E$12*(1-単年カーブ!$R$3)*単年カーブ!Q3238)</f>
        <v>0</v>
      </c>
      <c r="G3238" s="47">
        <f t="shared" si="353"/>
        <v>0</v>
      </c>
      <c r="M3238">
        <f t="shared" si="354"/>
        <v>6</v>
      </c>
      <c r="N3238">
        <f>IF(OR(WEEKDAY(A3238)=1,WEEKDAY(A3238)=7,COUNTIF('2027祝日等（不使用）'!$A$1:$A$20,単年カーブ!A3238)=1),0,1)</f>
        <v>1</v>
      </c>
      <c r="O3238">
        <f t="shared" si="351"/>
        <v>19</v>
      </c>
      <c r="P3238">
        <f t="shared" si="355"/>
        <v>1</v>
      </c>
      <c r="Q3238">
        <f t="shared" si="356"/>
        <v>1</v>
      </c>
    </row>
    <row r="3239" spans="1:17" ht="19.5" x14ac:dyDescent="0.4">
      <c r="A3239" s="33">
        <f t="shared" si="350"/>
        <v>46545</v>
      </c>
      <c r="B3239" s="27" t="str">
        <f t="shared" si="352"/>
        <v>(月)</v>
      </c>
      <c r="C3239" s="34">
        <v>0.39583333333333298</v>
      </c>
      <c r="D3239" s="16" t="s">
        <v>18</v>
      </c>
      <c r="E3239" s="35">
        <v>0.41666666666666702</v>
      </c>
      <c r="F3239" s="50">
        <f>IF(COUNTIF('リスト（不使用）'!$A$5:$A$6,単年カーブ!$A$1),"希望数量入力ください",'単年（2027年度）'!$E$12*単年カーブ!$R$3+'単年（2027年度）'!$E$12*(1-単年カーブ!$R$3)*単年カーブ!Q3239)</f>
        <v>0</v>
      </c>
      <c r="G3239" s="47">
        <f t="shared" si="353"/>
        <v>0</v>
      </c>
      <c r="M3239">
        <f t="shared" si="354"/>
        <v>6</v>
      </c>
      <c r="N3239">
        <f>IF(OR(WEEKDAY(A3239)=1,WEEKDAY(A3239)=7,COUNTIF('2027祝日等（不使用）'!$A$1:$A$20,単年カーブ!A3239)=1),0,1)</f>
        <v>1</v>
      </c>
      <c r="O3239">
        <f t="shared" si="351"/>
        <v>20</v>
      </c>
      <c r="P3239">
        <f t="shared" si="355"/>
        <v>1</v>
      </c>
      <c r="Q3239">
        <f t="shared" si="356"/>
        <v>1</v>
      </c>
    </row>
    <row r="3240" spans="1:17" ht="19.5" x14ac:dyDescent="0.4">
      <c r="A3240" s="33">
        <f t="shared" si="350"/>
        <v>46545</v>
      </c>
      <c r="B3240" s="27" t="str">
        <f t="shared" si="352"/>
        <v>(月)</v>
      </c>
      <c r="C3240" s="34">
        <v>0.41666666666666702</v>
      </c>
      <c r="D3240" s="16" t="s">
        <v>18</v>
      </c>
      <c r="E3240" s="35">
        <v>0.4375</v>
      </c>
      <c r="F3240" s="50">
        <f>IF(COUNTIF('リスト（不使用）'!$A$5:$A$6,単年カーブ!$A$1),"希望数量入力ください",'単年（2027年度）'!$E$12*単年カーブ!$R$3+'単年（2027年度）'!$E$12*(1-単年カーブ!$R$3)*単年カーブ!Q3240)</f>
        <v>0</v>
      </c>
      <c r="G3240" s="47">
        <f t="shared" si="353"/>
        <v>0</v>
      </c>
      <c r="M3240">
        <f t="shared" si="354"/>
        <v>6</v>
      </c>
      <c r="N3240">
        <f>IF(OR(WEEKDAY(A3240)=1,WEEKDAY(A3240)=7,COUNTIF('2027祝日等（不使用）'!$A$1:$A$20,単年カーブ!A3240)=1),0,1)</f>
        <v>1</v>
      </c>
      <c r="O3240">
        <f t="shared" si="351"/>
        <v>21</v>
      </c>
      <c r="P3240">
        <f t="shared" si="355"/>
        <v>1</v>
      </c>
      <c r="Q3240">
        <f t="shared" si="356"/>
        <v>1</v>
      </c>
    </row>
    <row r="3241" spans="1:17" ht="19.5" x14ac:dyDescent="0.4">
      <c r="A3241" s="33">
        <f t="shared" si="350"/>
        <v>46545</v>
      </c>
      <c r="B3241" s="27" t="str">
        <f t="shared" si="352"/>
        <v>(月)</v>
      </c>
      <c r="C3241" s="34">
        <v>0.4375</v>
      </c>
      <c r="D3241" s="16" t="s">
        <v>18</v>
      </c>
      <c r="E3241" s="35">
        <v>0.45833333333333298</v>
      </c>
      <c r="F3241" s="50">
        <f>IF(COUNTIF('リスト（不使用）'!$A$5:$A$6,単年カーブ!$A$1),"希望数量入力ください",'単年（2027年度）'!$E$12*単年カーブ!$R$3+'単年（2027年度）'!$E$12*(1-単年カーブ!$R$3)*単年カーブ!Q3241)</f>
        <v>0</v>
      </c>
      <c r="G3241" s="47">
        <f t="shared" si="353"/>
        <v>0</v>
      </c>
      <c r="M3241">
        <f t="shared" si="354"/>
        <v>6</v>
      </c>
      <c r="N3241">
        <f>IF(OR(WEEKDAY(A3241)=1,WEEKDAY(A3241)=7,COUNTIF('2027祝日等（不使用）'!$A$1:$A$20,単年カーブ!A3241)=1),0,1)</f>
        <v>1</v>
      </c>
      <c r="O3241">
        <f t="shared" si="351"/>
        <v>22</v>
      </c>
      <c r="P3241">
        <f t="shared" si="355"/>
        <v>1</v>
      </c>
      <c r="Q3241">
        <f t="shared" si="356"/>
        <v>1</v>
      </c>
    </row>
    <row r="3242" spans="1:17" ht="19.5" x14ac:dyDescent="0.4">
      <c r="A3242" s="33">
        <f t="shared" si="350"/>
        <v>46545</v>
      </c>
      <c r="B3242" s="27" t="str">
        <f t="shared" si="352"/>
        <v>(月)</v>
      </c>
      <c r="C3242" s="34">
        <v>0.45833333333333298</v>
      </c>
      <c r="D3242" s="16" t="s">
        <v>18</v>
      </c>
      <c r="E3242" s="35">
        <v>0.47916666666666702</v>
      </c>
      <c r="F3242" s="50">
        <f>IF(COUNTIF('リスト（不使用）'!$A$5:$A$6,単年カーブ!$A$1),"希望数量入力ください",'単年（2027年度）'!$E$12*単年カーブ!$R$3+'単年（2027年度）'!$E$12*(1-単年カーブ!$R$3)*単年カーブ!Q3242)</f>
        <v>0</v>
      </c>
      <c r="G3242" s="47">
        <f t="shared" si="353"/>
        <v>0</v>
      </c>
      <c r="M3242">
        <f t="shared" si="354"/>
        <v>6</v>
      </c>
      <c r="N3242">
        <f>IF(OR(WEEKDAY(A3242)=1,WEEKDAY(A3242)=7,COUNTIF('2027祝日等（不使用）'!$A$1:$A$20,単年カーブ!A3242)=1),0,1)</f>
        <v>1</v>
      </c>
      <c r="O3242">
        <f t="shared" si="351"/>
        <v>23</v>
      </c>
      <c r="P3242">
        <f t="shared" si="355"/>
        <v>1</v>
      </c>
      <c r="Q3242">
        <f t="shared" si="356"/>
        <v>1</v>
      </c>
    </row>
    <row r="3243" spans="1:17" ht="19.5" x14ac:dyDescent="0.4">
      <c r="A3243" s="33">
        <f t="shared" si="350"/>
        <v>46545</v>
      </c>
      <c r="B3243" s="27" t="str">
        <f t="shared" si="352"/>
        <v>(月)</v>
      </c>
      <c r="C3243" s="34">
        <v>0.47916666666666702</v>
      </c>
      <c r="D3243" s="16" t="s">
        <v>18</v>
      </c>
      <c r="E3243" s="35">
        <v>0.5</v>
      </c>
      <c r="F3243" s="50">
        <f>IF(COUNTIF('リスト（不使用）'!$A$5:$A$6,単年カーブ!$A$1),"希望数量入力ください",'単年（2027年度）'!$E$12*単年カーブ!$R$3+'単年（2027年度）'!$E$12*(1-単年カーブ!$R$3)*単年カーブ!Q3243)</f>
        <v>0</v>
      </c>
      <c r="G3243" s="47">
        <f t="shared" si="353"/>
        <v>0</v>
      </c>
      <c r="M3243">
        <f t="shared" si="354"/>
        <v>6</v>
      </c>
      <c r="N3243">
        <f>IF(OR(WEEKDAY(A3243)=1,WEEKDAY(A3243)=7,COUNTIF('2027祝日等（不使用）'!$A$1:$A$20,単年カーブ!A3243)=1),0,1)</f>
        <v>1</v>
      </c>
      <c r="O3243">
        <f t="shared" si="351"/>
        <v>24</v>
      </c>
      <c r="P3243">
        <f t="shared" si="355"/>
        <v>1</v>
      </c>
      <c r="Q3243">
        <f t="shared" si="356"/>
        <v>1</v>
      </c>
    </row>
    <row r="3244" spans="1:17" ht="19.5" x14ac:dyDescent="0.4">
      <c r="A3244" s="33">
        <f t="shared" si="350"/>
        <v>46545</v>
      </c>
      <c r="B3244" s="27" t="str">
        <f t="shared" si="352"/>
        <v>(月)</v>
      </c>
      <c r="C3244" s="34">
        <v>0.5</v>
      </c>
      <c r="D3244" s="16" t="s">
        <v>18</v>
      </c>
      <c r="E3244" s="35">
        <v>0.52083333333333304</v>
      </c>
      <c r="F3244" s="50">
        <f>IF(COUNTIF('リスト（不使用）'!$A$5:$A$6,単年カーブ!$A$1),"希望数量入力ください",'単年（2027年度）'!$E$12*単年カーブ!$R$3+'単年（2027年度）'!$E$12*(1-単年カーブ!$R$3)*単年カーブ!Q3244)</f>
        <v>0</v>
      </c>
      <c r="G3244" s="47">
        <f t="shared" si="353"/>
        <v>0</v>
      </c>
      <c r="M3244">
        <f t="shared" si="354"/>
        <v>6</v>
      </c>
      <c r="N3244">
        <f>IF(OR(WEEKDAY(A3244)=1,WEEKDAY(A3244)=7,COUNTIF('2027祝日等（不使用）'!$A$1:$A$20,単年カーブ!A3244)=1),0,1)</f>
        <v>1</v>
      </c>
      <c r="O3244">
        <f t="shared" si="351"/>
        <v>25</v>
      </c>
      <c r="P3244">
        <f t="shared" si="355"/>
        <v>1</v>
      </c>
      <c r="Q3244">
        <f t="shared" si="356"/>
        <v>1</v>
      </c>
    </row>
    <row r="3245" spans="1:17" ht="19.5" x14ac:dyDescent="0.4">
      <c r="A3245" s="33">
        <f t="shared" si="350"/>
        <v>46545</v>
      </c>
      <c r="B3245" s="27" t="str">
        <f t="shared" si="352"/>
        <v>(月)</v>
      </c>
      <c r="C3245" s="34">
        <v>0.52083333333333304</v>
      </c>
      <c r="D3245" s="16" t="s">
        <v>18</v>
      </c>
      <c r="E3245" s="35">
        <v>0.54166666666666696</v>
      </c>
      <c r="F3245" s="50">
        <f>IF(COUNTIF('リスト（不使用）'!$A$5:$A$6,単年カーブ!$A$1),"希望数量入力ください",'単年（2027年度）'!$E$12*単年カーブ!$R$3+'単年（2027年度）'!$E$12*(1-単年カーブ!$R$3)*単年カーブ!Q3245)</f>
        <v>0</v>
      </c>
      <c r="G3245" s="47">
        <f t="shared" si="353"/>
        <v>0</v>
      </c>
      <c r="M3245">
        <f t="shared" si="354"/>
        <v>6</v>
      </c>
      <c r="N3245">
        <f>IF(OR(WEEKDAY(A3245)=1,WEEKDAY(A3245)=7,COUNTIF('2027祝日等（不使用）'!$A$1:$A$20,単年カーブ!A3245)=1),0,1)</f>
        <v>1</v>
      </c>
      <c r="O3245">
        <f t="shared" si="351"/>
        <v>26</v>
      </c>
      <c r="P3245">
        <f t="shared" si="355"/>
        <v>1</v>
      </c>
      <c r="Q3245">
        <f t="shared" si="356"/>
        <v>1</v>
      </c>
    </row>
    <row r="3246" spans="1:17" ht="19.5" x14ac:dyDescent="0.4">
      <c r="A3246" s="33">
        <f t="shared" si="350"/>
        <v>46545</v>
      </c>
      <c r="B3246" s="27" t="str">
        <f t="shared" si="352"/>
        <v>(月)</v>
      </c>
      <c r="C3246" s="34">
        <v>0.54166666666666696</v>
      </c>
      <c r="D3246" s="16" t="s">
        <v>18</v>
      </c>
      <c r="E3246" s="35">
        <v>0.5625</v>
      </c>
      <c r="F3246" s="50">
        <f>IF(COUNTIF('リスト（不使用）'!$A$5:$A$6,単年カーブ!$A$1),"希望数量入力ください",'単年（2027年度）'!$E$12*単年カーブ!$R$3+'単年（2027年度）'!$E$12*(1-単年カーブ!$R$3)*単年カーブ!Q3246)</f>
        <v>0</v>
      </c>
      <c r="G3246" s="47">
        <f t="shared" si="353"/>
        <v>0</v>
      </c>
      <c r="M3246">
        <f t="shared" si="354"/>
        <v>6</v>
      </c>
      <c r="N3246">
        <f>IF(OR(WEEKDAY(A3246)=1,WEEKDAY(A3246)=7,COUNTIF('2027祝日等（不使用）'!$A$1:$A$20,単年カーブ!A3246)=1),0,1)</f>
        <v>1</v>
      </c>
      <c r="O3246">
        <f t="shared" si="351"/>
        <v>27</v>
      </c>
      <c r="P3246">
        <f t="shared" si="355"/>
        <v>1</v>
      </c>
      <c r="Q3246">
        <f t="shared" si="356"/>
        <v>1</v>
      </c>
    </row>
    <row r="3247" spans="1:17" ht="19.5" x14ac:dyDescent="0.4">
      <c r="A3247" s="33">
        <f t="shared" si="350"/>
        <v>46545</v>
      </c>
      <c r="B3247" s="27" t="str">
        <f t="shared" si="352"/>
        <v>(月)</v>
      </c>
      <c r="C3247" s="34">
        <v>0.5625</v>
      </c>
      <c r="D3247" s="16" t="s">
        <v>18</v>
      </c>
      <c r="E3247" s="35">
        <v>0.58333333333333304</v>
      </c>
      <c r="F3247" s="50">
        <f>IF(COUNTIF('リスト（不使用）'!$A$5:$A$6,単年カーブ!$A$1),"希望数量入力ください",'単年（2027年度）'!$E$12*単年カーブ!$R$3+'単年（2027年度）'!$E$12*(1-単年カーブ!$R$3)*単年カーブ!Q3247)</f>
        <v>0</v>
      </c>
      <c r="G3247" s="47">
        <f t="shared" si="353"/>
        <v>0</v>
      </c>
      <c r="M3247">
        <f t="shared" si="354"/>
        <v>6</v>
      </c>
      <c r="N3247">
        <f>IF(OR(WEEKDAY(A3247)=1,WEEKDAY(A3247)=7,COUNTIF('2027祝日等（不使用）'!$A$1:$A$20,単年カーブ!A3247)=1),0,1)</f>
        <v>1</v>
      </c>
      <c r="O3247">
        <f t="shared" si="351"/>
        <v>28</v>
      </c>
      <c r="P3247">
        <f t="shared" si="355"/>
        <v>1</v>
      </c>
      <c r="Q3247">
        <f t="shared" si="356"/>
        <v>1</v>
      </c>
    </row>
    <row r="3248" spans="1:17" ht="19.5" x14ac:dyDescent="0.4">
      <c r="A3248" s="33">
        <f t="shared" si="350"/>
        <v>46545</v>
      </c>
      <c r="B3248" s="27" t="str">
        <f t="shared" si="352"/>
        <v>(月)</v>
      </c>
      <c r="C3248" s="34">
        <v>0.58333333333333304</v>
      </c>
      <c r="D3248" s="16" t="s">
        <v>18</v>
      </c>
      <c r="E3248" s="35">
        <v>0.60416666666666696</v>
      </c>
      <c r="F3248" s="50">
        <f>IF(COUNTIF('リスト（不使用）'!$A$5:$A$6,単年カーブ!$A$1),"希望数量入力ください",'単年（2027年度）'!$E$12*単年カーブ!$R$3+'単年（2027年度）'!$E$12*(1-単年カーブ!$R$3)*単年カーブ!Q3248)</f>
        <v>0</v>
      </c>
      <c r="G3248" s="47">
        <f t="shared" si="353"/>
        <v>0</v>
      </c>
      <c r="M3248">
        <f t="shared" si="354"/>
        <v>6</v>
      </c>
      <c r="N3248">
        <f>IF(OR(WEEKDAY(A3248)=1,WEEKDAY(A3248)=7,COUNTIF('2027祝日等（不使用）'!$A$1:$A$20,単年カーブ!A3248)=1),0,1)</f>
        <v>1</v>
      </c>
      <c r="O3248">
        <f t="shared" si="351"/>
        <v>29</v>
      </c>
      <c r="P3248">
        <f t="shared" si="355"/>
        <v>1</v>
      </c>
      <c r="Q3248">
        <f t="shared" si="356"/>
        <v>1</v>
      </c>
    </row>
    <row r="3249" spans="1:17" ht="19.5" x14ac:dyDescent="0.4">
      <c r="A3249" s="33">
        <f t="shared" si="350"/>
        <v>46545</v>
      </c>
      <c r="B3249" s="27" t="str">
        <f t="shared" si="352"/>
        <v>(月)</v>
      </c>
      <c r="C3249" s="34">
        <v>0.60416666666666696</v>
      </c>
      <c r="D3249" s="16" t="s">
        <v>18</v>
      </c>
      <c r="E3249" s="35">
        <v>0.625</v>
      </c>
      <c r="F3249" s="50">
        <f>IF(COUNTIF('リスト（不使用）'!$A$5:$A$6,単年カーブ!$A$1),"希望数量入力ください",'単年（2027年度）'!$E$12*単年カーブ!$R$3+'単年（2027年度）'!$E$12*(1-単年カーブ!$R$3)*単年カーブ!Q3249)</f>
        <v>0</v>
      </c>
      <c r="G3249" s="47">
        <f t="shared" si="353"/>
        <v>0</v>
      </c>
      <c r="M3249">
        <f t="shared" si="354"/>
        <v>6</v>
      </c>
      <c r="N3249">
        <f>IF(OR(WEEKDAY(A3249)=1,WEEKDAY(A3249)=7,COUNTIF('2027祝日等（不使用）'!$A$1:$A$20,単年カーブ!A3249)=1),0,1)</f>
        <v>1</v>
      </c>
      <c r="O3249">
        <f t="shared" si="351"/>
        <v>30</v>
      </c>
      <c r="P3249">
        <f t="shared" si="355"/>
        <v>1</v>
      </c>
      <c r="Q3249">
        <f t="shared" si="356"/>
        <v>1</v>
      </c>
    </row>
    <row r="3250" spans="1:17" ht="19.5" x14ac:dyDescent="0.4">
      <c r="A3250" s="33">
        <f t="shared" si="350"/>
        <v>46545</v>
      </c>
      <c r="B3250" s="27" t="str">
        <f t="shared" si="352"/>
        <v>(月)</v>
      </c>
      <c r="C3250" s="34">
        <v>0.625</v>
      </c>
      <c r="D3250" s="16" t="s">
        <v>18</v>
      </c>
      <c r="E3250" s="35">
        <v>0.64583333333333304</v>
      </c>
      <c r="F3250" s="50">
        <f>IF(COUNTIF('リスト（不使用）'!$A$5:$A$6,単年カーブ!$A$1),"希望数量入力ください",'単年（2027年度）'!$E$12*単年カーブ!$R$3+'単年（2027年度）'!$E$12*(1-単年カーブ!$R$3)*単年カーブ!Q3250)</f>
        <v>0</v>
      </c>
      <c r="G3250" s="47">
        <f t="shared" si="353"/>
        <v>0</v>
      </c>
      <c r="M3250">
        <f t="shared" si="354"/>
        <v>6</v>
      </c>
      <c r="N3250">
        <f>IF(OR(WEEKDAY(A3250)=1,WEEKDAY(A3250)=7,COUNTIF('2027祝日等（不使用）'!$A$1:$A$20,単年カーブ!A3250)=1),0,1)</f>
        <v>1</v>
      </c>
      <c r="O3250">
        <f t="shared" si="351"/>
        <v>31</v>
      </c>
      <c r="P3250">
        <f t="shared" si="355"/>
        <v>1</v>
      </c>
      <c r="Q3250">
        <f t="shared" si="356"/>
        <v>1</v>
      </c>
    </row>
    <row r="3251" spans="1:17" ht="19.5" x14ac:dyDescent="0.4">
      <c r="A3251" s="33">
        <f t="shared" si="350"/>
        <v>46545</v>
      </c>
      <c r="B3251" s="27" t="str">
        <f t="shared" si="352"/>
        <v>(月)</v>
      </c>
      <c r="C3251" s="34">
        <v>0.64583333333333304</v>
      </c>
      <c r="D3251" s="16" t="s">
        <v>18</v>
      </c>
      <c r="E3251" s="35">
        <v>0.66666666666666696</v>
      </c>
      <c r="F3251" s="50">
        <f>IF(COUNTIF('リスト（不使用）'!$A$5:$A$6,単年カーブ!$A$1),"希望数量入力ください",'単年（2027年度）'!$E$12*単年カーブ!$R$3+'単年（2027年度）'!$E$12*(1-単年カーブ!$R$3)*単年カーブ!Q3251)</f>
        <v>0</v>
      </c>
      <c r="G3251" s="47">
        <f t="shared" si="353"/>
        <v>0</v>
      </c>
      <c r="M3251">
        <f t="shared" si="354"/>
        <v>6</v>
      </c>
      <c r="N3251">
        <f>IF(OR(WEEKDAY(A3251)=1,WEEKDAY(A3251)=7,COUNTIF('2027祝日等（不使用）'!$A$1:$A$20,単年カーブ!A3251)=1),0,1)</f>
        <v>1</v>
      </c>
      <c r="O3251">
        <f t="shared" si="351"/>
        <v>32</v>
      </c>
      <c r="P3251">
        <f t="shared" si="355"/>
        <v>1</v>
      </c>
      <c r="Q3251">
        <f t="shared" si="356"/>
        <v>1</v>
      </c>
    </row>
    <row r="3252" spans="1:17" ht="19.5" x14ac:dyDescent="0.4">
      <c r="A3252" s="33">
        <f t="shared" ref="A3252:A3315" si="357">A3204+1</f>
        <v>46545</v>
      </c>
      <c r="B3252" s="27" t="str">
        <f t="shared" si="352"/>
        <v>(月)</v>
      </c>
      <c r="C3252" s="34">
        <v>0.66666666666666696</v>
      </c>
      <c r="D3252" s="16" t="s">
        <v>18</v>
      </c>
      <c r="E3252" s="35">
        <v>0.6875</v>
      </c>
      <c r="F3252" s="50">
        <f>IF(COUNTIF('リスト（不使用）'!$A$5:$A$6,単年カーブ!$A$1),"希望数量入力ください",'単年（2027年度）'!$E$12*単年カーブ!$R$3+'単年（2027年度）'!$E$12*(1-単年カーブ!$R$3)*単年カーブ!Q3252)</f>
        <v>0</v>
      </c>
      <c r="G3252" s="47">
        <f t="shared" si="353"/>
        <v>0</v>
      </c>
      <c r="M3252">
        <f t="shared" si="354"/>
        <v>6</v>
      </c>
      <c r="N3252">
        <f>IF(OR(WEEKDAY(A3252)=1,WEEKDAY(A3252)=7,COUNTIF('2027祝日等（不使用）'!$A$1:$A$20,単年カーブ!A3252)=1),0,1)</f>
        <v>1</v>
      </c>
      <c r="O3252">
        <f t="shared" ref="O3252:O3315" si="358">O3204</f>
        <v>33</v>
      </c>
      <c r="P3252">
        <f t="shared" si="355"/>
        <v>1</v>
      </c>
      <c r="Q3252">
        <f t="shared" si="356"/>
        <v>1</v>
      </c>
    </row>
    <row r="3253" spans="1:17" ht="19.5" x14ac:dyDescent="0.4">
      <c r="A3253" s="33">
        <f t="shared" si="357"/>
        <v>46545</v>
      </c>
      <c r="B3253" s="27" t="str">
        <f t="shared" si="352"/>
        <v>(月)</v>
      </c>
      <c r="C3253" s="34">
        <v>0.6875</v>
      </c>
      <c r="D3253" s="16" t="s">
        <v>18</v>
      </c>
      <c r="E3253" s="35">
        <v>0.70833333333333304</v>
      </c>
      <c r="F3253" s="50">
        <f>IF(COUNTIF('リスト（不使用）'!$A$5:$A$6,単年カーブ!$A$1),"希望数量入力ください",'単年（2027年度）'!$E$12*単年カーブ!$R$3+'単年（2027年度）'!$E$12*(1-単年カーブ!$R$3)*単年カーブ!Q3253)</f>
        <v>0</v>
      </c>
      <c r="G3253" s="47">
        <f t="shared" si="353"/>
        <v>0</v>
      </c>
      <c r="M3253">
        <f t="shared" si="354"/>
        <v>6</v>
      </c>
      <c r="N3253">
        <f>IF(OR(WEEKDAY(A3253)=1,WEEKDAY(A3253)=7,COUNTIF('2027祝日等（不使用）'!$A$1:$A$20,単年カーブ!A3253)=1),0,1)</f>
        <v>1</v>
      </c>
      <c r="O3253">
        <f t="shared" si="358"/>
        <v>34</v>
      </c>
      <c r="P3253">
        <f t="shared" si="355"/>
        <v>1</v>
      </c>
      <c r="Q3253">
        <f t="shared" si="356"/>
        <v>1</v>
      </c>
    </row>
    <row r="3254" spans="1:17" ht="19.5" x14ac:dyDescent="0.4">
      <c r="A3254" s="33">
        <f t="shared" si="357"/>
        <v>46545</v>
      </c>
      <c r="B3254" s="27" t="str">
        <f t="shared" si="352"/>
        <v>(月)</v>
      </c>
      <c r="C3254" s="34">
        <v>0.70833333333333304</v>
      </c>
      <c r="D3254" s="16" t="s">
        <v>18</v>
      </c>
      <c r="E3254" s="35">
        <v>0.72916666666666696</v>
      </c>
      <c r="F3254" s="50">
        <f>IF(COUNTIF('リスト（不使用）'!$A$5:$A$6,単年カーブ!$A$1),"希望数量入力ください",'単年（2027年度）'!$E$12*単年カーブ!$R$3+'単年（2027年度）'!$E$12*(1-単年カーブ!$R$3)*単年カーブ!Q3254)</f>
        <v>0</v>
      </c>
      <c r="G3254" s="47">
        <f t="shared" si="353"/>
        <v>0</v>
      </c>
      <c r="M3254">
        <f t="shared" si="354"/>
        <v>6</v>
      </c>
      <c r="N3254">
        <f>IF(OR(WEEKDAY(A3254)=1,WEEKDAY(A3254)=7,COUNTIF('2027祝日等（不使用）'!$A$1:$A$20,単年カーブ!A3254)=1),0,1)</f>
        <v>1</v>
      </c>
      <c r="O3254">
        <f t="shared" si="358"/>
        <v>35</v>
      </c>
      <c r="P3254">
        <f t="shared" si="355"/>
        <v>1</v>
      </c>
      <c r="Q3254">
        <f t="shared" si="356"/>
        <v>1</v>
      </c>
    </row>
    <row r="3255" spans="1:17" ht="19.5" x14ac:dyDescent="0.4">
      <c r="A3255" s="33">
        <f t="shared" si="357"/>
        <v>46545</v>
      </c>
      <c r="B3255" s="27" t="str">
        <f t="shared" si="352"/>
        <v>(月)</v>
      </c>
      <c r="C3255" s="34">
        <v>0.72916666666666696</v>
      </c>
      <c r="D3255" s="16" t="s">
        <v>18</v>
      </c>
      <c r="E3255" s="35">
        <v>0.75</v>
      </c>
      <c r="F3255" s="50">
        <f>IF(COUNTIF('リスト（不使用）'!$A$5:$A$6,単年カーブ!$A$1),"希望数量入力ください",'単年（2027年度）'!$E$12*単年カーブ!$R$3+'単年（2027年度）'!$E$12*(1-単年カーブ!$R$3)*単年カーブ!Q3255)</f>
        <v>0</v>
      </c>
      <c r="G3255" s="47">
        <f t="shared" si="353"/>
        <v>0</v>
      </c>
      <c r="M3255">
        <f t="shared" si="354"/>
        <v>6</v>
      </c>
      <c r="N3255">
        <f>IF(OR(WEEKDAY(A3255)=1,WEEKDAY(A3255)=7,COUNTIF('2027祝日等（不使用）'!$A$1:$A$20,単年カーブ!A3255)=1),0,1)</f>
        <v>1</v>
      </c>
      <c r="O3255">
        <f t="shared" si="358"/>
        <v>36</v>
      </c>
      <c r="P3255">
        <f t="shared" si="355"/>
        <v>1</v>
      </c>
      <c r="Q3255">
        <f t="shared" si="356"/>
        <v>1</v>
      </c>
    </row>
    <row r="3256" spans="1:17" ht="19.5" x14ac:dyDescent="0.4">
      <c r="A3256" s="33">
        <f t="shared" si="357"/>
        <v>46545</v>
      </c>
      <c r="B3256" s="27" t="str">
        <f t="shared" si="352"/>
        <v>(月)</v>
      </c>
      <c r="C3256" s="34">
        <v>0.75</v>
      </c>
      <c r="D3256" s="16" t="s">
        <v>18</v>
      </c>
      <c r="E3256" s="35">
        <v>0.77083333333333304</v>
      </c>
      <c r="F3256" s="50">
        <f>IF(COUNTIF('リスト（不使用）'!$A$5:$A$6,単年カーブ!$A$1),"希望数量入力ください",'単年（2027年度）'!$E$12*単年カーブ!$R$3+'単年（2027年度）'!$E$12*(1-単年カーブ!$R$3)*単年カーブ!Q3256)</f>
        <v>0</v>
      </c>
      <c r="G3256" s="47">
        <f t="shared" si="353"/>
        <v>0</v>
      </c>
      <c r="M3256">
        <f t="shared" si="354"/>
        <v>6</v>
      </c>
      <c r="N3256">
        <f>IF(OR(WEEKDAY(A3256)=1,WEEKDAY(A3256)=7,COUNTIF('2027祝日等（不使用）'!$A$1:$A$20,単年カーブ!A3256)=1),0,1)</f>
        <v>1</v>
      </c>
      <c r="O3256">
        <f t="shared" si="358"/>
        <v>37</v>
      </c>
      <c r="P3256">
        <f t="shared" si="355"/>
        <v>1</v>
      </c>
      <c r="Q3256">
        <f t="shared" si="356"/>
        <v>1</v>
      </c>
    </row>
    <row r="3257" spans="1:17" ht="19.5" x14ac:dyDescent="0.4">
      <c r="A3257" s="33">
        <f t="shared" si="357"/>
        <v>46545</v>
      </c>
      <c r="B3257" s="27" t="str">
        <f t="shared" si="352"/>
        <v>(月)</v>
      </c>
      <c r="C3257" s="34">
        <v>0.77083333333333304</v>
      </c>
      <c r="D3257" s="16" t="s">
        <v>18</v>
      </c>
      <c r="E3257" s="35">
        <v>0.79166666666666696</v>
      </c>
      <c r="F3257" s="50">
        <f>IF(COUNTIF('リスト（不使用）'!$A$5:$A$6,単年カーブ!$A$1),"希望数量入力ください",'単年（2027年度）'!$E$12*単年カーブ!$R$3+'単年（2027年度）'!$E$12*(1-単年カーブ!$R$3)*単年カーブ!Q3257)</f>
        <v>0</v>
      </c>
      <c r="G3257" s="47">
        <f t="shared" si="353"/>
        <v>0</v>
      </c>
      <c r="M3257">
        <f t="shared" si="354"/>
        <v>6</v>
      </c>
      <c r="N3257">
        <f>IF(OR(WEEKDAY(A3257)=1,WEEKDAY(A3257)=7,COUNTIF('2027祝日等（不使用）'!$A$1:$A$20,単年カーブ!A3257)=1),0,1)</f>
        <v>1</v>
      </c>
      <c r="O3257">
        <f t="shared" si="358"/>
        <v>38</v>
      </c>
      <c r="P3257">
        <f t="shared" si="355"/>
        <v>1</v>
      </c>
      <c r="Q3257">
        <f t="shared" si="356"/>
        <v>1</v>
      </c>
    </row>
    <row r="3258" spans="1:17" ht="19.5" x14ac:dyDescent="0.4">
      <c r="A3258" s="33">
        <f t="shared" si="357"/>
        <v>46545</v>
      </c>
      <c r="B3258" s="27" t="str">
        <f t="shared" si="352"/>
        <v>(月)</v>
      </c>
      <c r="C3258" s="34">
        <v>0.79166666666666696</v>
      </c>
      <c r="D3258" s="16" t="s">
        <v>18</v>
      </c>
      <c r="E3258" s="35">
        <v>0.8125</v>
      </c>
      <c r="F3258" s="50">
        <f>IF(COUNTIF('リスト（不使用）'!$A$5:$A$6,単年カーブ!$A$1),"希望数量入力ください",'単年（2027年度）'!$E$12*単年カーブ!$R$3+'単年（2027年度）'!$E$12*(1-単年カーブ!$R$3)*単年カーブ!Q3258)</f>
        <v>0</v>
      </c>
      <c r="G3258" s="47">
        <f t="shared" si="353"/>
        <v>0</v>
      </c>
      <c r="M3258">
        <f t="shared" si="354"/>
        <v>6</v>
      </c>
      <c r="N3258">
        <f>IF(OR(WEEKDAY(A3258)=1,WEEKDAY(A3258)=7,COUNTIF('2027祝日等（不使用）'!$A$1:$A$20,単年カーブ!A3258)=1),0,1)</f>
        <v>1</v>
      </c>
      <c r="O3258">
        <f t="shared" si="358"/>
        <v>39</v>
      </c>
      <c r="P3258">
        <f t="shared" si="355"/>
        <v>1</v>
      </c>
      <c r="Q3258">
        <f t="shared" si="356"/>
        <v>1</v>
      </c>
    </row>
    <row r="3259" spans="1:17" ht="19.5" x14ac:dyDescent="0.4">
      <c r="A3259" s="33">
        <f t="shared" si="357"/>
        <v>46545</v>
      </c>
      <c r="B3259" s="27" t="str">
        <f t="shared" si="352"/>
        <v>(月)</v>
      </c>
      <c r="C3259" s="34">
        <v>0.8125</v>
      </c>
      <c r="D3259" s="16" t="s">
        <v>18</v>
      </c>
      <c r="E3259" s="35">
        <v>0.83333333333333304</v>
      </c>
      <c r="F3259" s="50">
        <f>IF(COUNTIF('リスト（不使用）'!$A$5:$A$6,単年カーブ!$A$1),"希望数量入力ください",'単年（2027年度）'!$E$12*単年カーブ!$R$3+'単年（2027年度）'!$E$12*(1-単年カーブ!$R$3)*単年カーブ!Q3259)</f>
        <v>0</v>
      </c>
      <c r="G3259" s="47">
        <f t="shared" si="353"/>
        <v>0</v>
      </c>
      <c r="M3259">
        <f t="shared" si="354"/>
        <v>6</v>
      </c>
      <c r="N3259">
        <f>IF(OR(WEEKDAY(A3259)=1,WEEKDAY(A3259)=7,COUNTIF('2027祝日等（不使用）'!$A$1:$A$20,単年カーブ!A3259)=1),0,1)</f>
        <v>1</v>
      </c>
      <c r="O3259">
        <f t="shared" si="358"/>
        <v>40</v>
      </c>
      <c r="P3259">
        <f t="shared" si="355"/>
        <v>1</v>
      </c>
      <c r="Q3259">
        <f t="shared" si="356"/>
        <v>1</v>
      </c>
    </row>
    <row r="3260" spans="1:17" ht="19.5" x14ac:dyDescent="0.4">
      <c r="A3260" s="33">
        <f t="shared" si="357"/>
        <v>46545</v>
      </c>
      <c r="B3260" s="27" t="str">
        <f t="shared" si="352"/>
        <v>(月)</v>
      </c>
      <c r="C3260" s="34">
        <v>0.83333333333333304</v>
      </c>
      <c r="D3260" s="16" t="s">
        <v>18</v>
      </c>
      <c r="E3260" s="35">
        <v>0.85416666666666696</v>
      </c>
      <c r="F3260" s="50">
        <f>IF(COUNTIF('リスト（不使用）'!$A$5:$A$6,単年カーブ!$A$1),"希望数量入力ください",'単年（2027年度）'!$E$12*単年カーブ!$R$3+'単年（2027年度）'!$E$12*(1-単年カーブ!$R$3)*単年カーブ!Q3260)</f>
        <v>0</v>
      </c>
      <c r="G3260" s="47">
        <f t="shared" si="353"/>
        <v>0</v>
      </c>
      <c r="M3260">
        <f t="shared" si="354"/>
        <v>6</v>
      </c>
      <c r="N3260">
        <f>IF(OR(WEEKDAY(A3260)=1,WEEKDAY(A3260)=7,COUNTIF('2027祝日等（不使用）'!$A$1:$A$20,単年カーブ!A3260)=1),0,1)</f>
        <v>1</v>
      </c>
      <c r="O3260">
        <f t="shared" si="358"/>
        <v>41</v>
      </c>
      <c r="P3260">
        <f t="shared" si="355"/>
        <v>0</v>
      </c>
      <c r="Q3260">
        <f t="shared" si="356"/>
        <v>0</v>
      </c>
    </row>
    <row r="3261" spans="1:17" ht="19.5" x14ac:dyDescent="0.4">
      <c r="A3261" s="33">
        <f t="shared" si="357"/>
        <v>46545</v>
      </c>
      <c r="B3261" s="27" t="str">
        <f t="shared" si="352"/>
        <v>(月)</v>
      </c>
      <c r="C3261" s="34">
        <v>0.85416666666666696</v>
      </c>
      <c r="D3261" s="16" t="s">
        <v>18</v>
      </c>
      <c r="E3261" s="35">
        <v>0.875</v>
      </c>
      <c r="F3261" s="50">
        <f>IF(COUNTIF('リスト（不使用）'!$A$5:$A$6,単年カーブ!$A$1),"希望数量入力ください",'単年（2027年度）'!$E$12*単年カーブ!$R$3+'単年（2027年度）'!$E$12*(1-単年カーブ!$R$3)*単年カーブ!Q3261)</f>
        <v>0</v>
      </c>
      <c r="G3261" s="47">
        <f t="shared" si="353"/>
        <v>0</v>
      </c>
      <c r="M3261">
        <f t="shared" si="354"/>
        <v>6</v>
      </c>
      <c r="N3261">
        <f>IF(OR(WEEKDAY(A3261)=1,WEEKDAY(A3261)=7,COUNTIF('2027祝日等（不使用）'!$A$1:$A$20,単年カーブ!A3261)=1),0,1)</f>
        <v>1</v>
      </c>
      <c r="O3261">
        <f t="shared" si="358"/>
        <v>42</v>
      </c>
      <c r="P3261">
        <f t="shared" si="355"/>
        <v>0</v>
      </c>
      <c r="Q3261">
        <f t="shared" si="356"/>
        <v>0</v>
      </c>
    </row>
    <row r="3262" spans="1:17" ht="19.5" x14ac:dyDescent="0.4">
      <c r="A3262" s="33">
        <f t="shared" si="357"/>
        <v>46545</v>
      </c>
      <c r="B3262" s="27" t="str">
        <f t="shared" si="352"/>
        <v>(月)</v>
      </c>
      <c r="C3262" s="34">
        <v>0.875</v>
      </c>
      <c r="D3262" s="16" t="s">
        <v>18</v>
      </c>
      <c r="E3262" s="35">
        <v>0.89583333333333304</v>
      </c>
      <c r="F3262" s="50">
        <f>IF(COUNTIF('リスト（不使用）'!$A$5:$A$6,単年カーブ!$A$1),"希望数量入力ください",'単年（2027年度）'!$E$12*単年カーブ!$R$3+'単年（2027年度）'!$E$12*(1-単年カーブ!$R$3)*単年カーブ!Q3262)</f>
        <v>0</v>
      </c>
      <c r="G3262" s="47">
        <f t="shared" si="353"/>
        <v>0</v>
      </c>
      <c r="M3262">
        <f t="shared" si="354"/>
        <v>6</v>
      </c>
      <c r="N3262">
        <f>IF(OR(WEEKDAY(A3262)=1,WEEKDAY(A3262)=7,COUNTIF('2027祝日等（不使用）'!$A$1:$A$20,単年カーブ!A3262)=1),0,1)</f>
        <v>1</v>
      </c>
      <c r="O3262">
        <f t="shared" si="358"/>
        <v>43</v>
      </c>
      <c r="P3262">
        <f t="shared" si="355"/>
        <v>0</v>
      </c>
      <c r="Q3262">
        <f t="shared" si="356"/>
        <v>0</v>
      </c>
    </row>
    <row r="3263" spans="1:17" ht="19.5" x14ac:dyDescent="0.4">
      <c r="A3263" s="33">
        <f t="shared" si="357"/>
        <v>46545</v>
      </c>
      <c r="B3263" s="27" t="str">
        <f t="shared" si="352"/>
        <v>(月)</v>
      </c>
      <c r="C3263" s="34">
        <v>0.89583333333333304</v>
      </c>
      <c r="D3263" s="16" t="s">
        <v>18</v>
      </c>
      <c r="E3263" s="35">
        <v>0.91666666666666696</v>
      </c>
      <c r="F3263" s="50">
        <f>IF(COUNTIF('リスト（不使用）'!$A$5:$A$6,単年カーブ!$A$1),"希望数量入力ください",'単年（2027年度）'!$E$12*単年カーブ!$R$3+'単年（2027年度）'!$E$12*(1-単年カーブ!$R$3)*単年カーブ!Q3263)</f>
        <v>0</v>
      </c>
      <c r="G3263" s="47">
        <f t="shared" si="353"/>
        <v>0</v>
      </c>
      <c r="M3263">
        <f t="shared" si="354"/>
        <v>6</v>
      </c>
      <c r="N3263">
        <f>IF(OR(WEEKDAY(A3263)=1,WEEKDAY(A3263)=7,COUNTIF('2027祝日等（不使用）'!$A$1:$A$20,単年カーブ!A3263)=1),0,1)</f>
        <v>1</v>
      </c>
      <c r="O3263">
        <f t="shared" si="358"/>
        <v>44</v>
      </c>
      <c r="P3263">
        <f t="shared" si="355"/>
        <v>0</v>
      </c>
      <c r="Q3263">
        <f t="shared" si="356"/>
        <v>0</v>
      </c>
    </row>
    <row r="3264" spans="1:17" ht="19.5" x14ac:dyDescent="0.4">
      <c r="A3264" s="33">
        <f t="shared" si="357"/>
        <v>46545</v>
      </c>
      <c r="B3264" s="27" t="str">
        <f t="shared" si="352"/>
        <v>(月)</v>
      </c>
      <c r="C3264" s="34">
        <v>0.91666666666666696</v>
      </c>
      <c r="D3264" s="16" t="s">
        <v>18</v>
      </c>
      <c r="E3264" s="35">
        <v>0.9375</v>
      </c>
      <c r="F3264" s="50">
        <f>IF(COUNTIF('リスト（不使用）'!$A$5:$A$6,単年カーブ!$A$1),"希望数量入力ください",'単年（2027年度）'!$E$12*単年カーブ!$R$3+'単年（2027年度）'!$E$12*(1-単年カーブ!$R$3)*単年カーブ!Q3264)</f>
        <v>0</v>
      </c>
      <c r="G3264" s="47">
        <f t="shared" si="353"/>
        <v>0</v>
      </c>
      <c r="M3264">
        <f t="shared" si="354"/>
        <v>6</v>
      </c>
      <c r="N3264">
        <f>IF(OR(WEEKDAY(A3264)=1,WEEKDAY(A3264)=7,COUNTIF('2027祝日等（不使用）'!$A$1:$A$20,単年カーブ!A3264)=1),0,1)</f>
        <v>1</v>
      </c>
      <c r="O3264">
        <f t="shared" si="358"/>
        <v>45</v>
      </c>
      <c r="P3264">
        <f t="shared" si="355"/>
        <v>0</v>
      </c>
      <c r="Q3264">
        <f t="shared" si="356"/>
        <v>0</v>
      </c>
    </row>
    <row r="3265" spans="1:17" ht="19.5" x14ac:dyDescent="0.4">
      <c r="A3265" s="33">
        <f t="shared" si="357"/>
        <v>46545</v>
      </c>
      <c r="B3265" s="27" t="str">
        <f t="shared" si="352"/>
        <v>(月)</v>
      </c>
      <c r="C3265" s="34">
        <v>0.9375</v>
      </c>
      <c r="D3265" s="16" t="s">
        <v>18</v>
      </c>
      <c r="E3265" s="35">
        <v>0.95833333333333304</v>
      </c>
      <c r="F3265" s="50">
        <f>IF(COUNTIF('リスト（不使用）'!$A$5:$A$6,単年カーブ!$A$1),"希望数量入力ください",'単年（2027年度）'!$E$12*単年カーブ!$R$3+'単年（2027年度）'!$E$12*(1-単年カーブ!$R$3)*単年カーブ!Q3265)</f>
        <v>0</v>
      </c>
      <c r="G3265" s="47">
        <f t="shared" si="353"/>
        <v>0</v>
      </c>
      <c r="M3265">
        <f t="shared" si="354"/>
        <v>6</v>
      </c>
      <c r="N3265">
        <f>IF(OR(WEEKDAY(A3265)=1,WEEKDAY(A3265)=7,COUNTIF('2027祝日等（不使用）'!$A$1:$A$20,単年カーブ!A3265)=1),0,1)</f>
        <v>1</v>
      </c>
      <c r="O3265">
        <f t="shared" si="358"/>
        <v>46</v>
      </c>
      <c r="P3265">
        <f t="shared" si="355"/>
        <v>0</v>
      </c>
      <c r="Q3265">
        <f t="shared" si="356"/>
        <v>0</v>
      </c>
    </row>
    <row r="3266" spans="1:17" ht="19.5" x14ac:dyDescent="0.4">
      <c r="A3266" s="33">
        <f t="shared" si="357"/>
        <v>46545</v>
      </c>
      <c r="B3266" s="27" t="str">
        <f t="shared" si="352"/>
        <v>(月)</v>
      </c>
      <c r="C3266" s="34">
        <v>0.95833333333333304</v>
      </c>
      <c r="D3266" s="16" t="s">
        <v>18</v>
      </c>
      <c r="E3266" s="35">
        <v>0.97916666666666696</v>
      </c>
      <c r="F3266" s="50">
        <f>IF(COUNTIF('リスト（不使用）'!$A$5:$A$6,単年カーブ!$A$1),"希望数量入力ください",'単年（2027年度）'!$E$12*単年カーブ!$R$3+'単年（2027年度）'!$E$12*(1-単年カーブ!$R$3)*単年カーブ!Q3266)</f>
        <v>0</v>
      </c>
      <c r="G3266" s="47">
        <f t="shared" si="353"/>
        <v>0</v>
      </c>
      <c r="M3266">
        <f t="shared" si="354"/>
        <v>6</v>
      </c>
      <c r="N3266">
        <f>IF(OR(WEEKDAY(A3266)=1,WEEKDAY(A3266)=7,COUNTIF('2027祝日等（不使用）'!$A$1:$A$20,単年カーブ!A3266)=1),0,1)</f>
        <v>1</v>
      </c>
      <c r="O3266">
        <f t="shared" si="358"/>
        <v>47</v>
      </c>
      <c r="P3266">
        <f t="shared" si="355"/>
        <v>0</v>
      </c>
      <c r="Q3266">
        <f t="shared" si="356"/>
        <v>0</v>
      </c>
    </row>
    <row r="3267" spans="1:17" ht="19.5" x14ac:dyDescent="0.4">
      <c r="A3267" s="33">
        <f t="shared" si="357"/>
        <v>46545</v>
      </c>
      <c r="B3267" s="27" t="str">
        <f t="shared" si="352"/>
        <v>(月)</v>
      </c>
      <c r="C3267" s="34">
        <v>0.97916666666666696</v>
      </c>
      <c r="D3267" s="16" t="s">
        <v>18</v>
      </c>
      <c r="E3267" s="35" t="s">
        <v>17</v>
      </c>
      <c r="F3267" s="50">
        <f>IF(COUNTIF('リスト（不使用）'!$A$5:$A$6,単年カーブ!$A$1),"希望数量入力ください",'単年（2027年度）'!$E$12*単年カーブ!$R$3+'単年（2027年度）'!$E$12*(1-単年カーブ!$R$3)*単年カーブ!Q3267)</f>
        <v>0</v>
      </c>
      <c r="G3267" s="47">
        <f t="shared" si="353"/>
        <v>0</v>
      </c>
      <c r="M3267">
        <f t="shared" si="354"/>
        <v>6</v>
      </c>
      <c r="N3267">
        <f>IF(OR(WEEKDAY(A3267)=1,WEEKDAY(A3267)=7,COUNTIF('2027祝日等（不使用）'!$A$1:$A$20,単年カーブ!A3267)=1),0,1)</f>
        <v>1</v>
      </c>
      <c r="O3267">
        <f t="shared" si="358"/>
        <v>48</v>
      </c>
      <c r="P3267">
        <f t="shared" si="355"/>
        <v>0</v>
      </c>
      <c r="Q3267">
        <f t="shared" si="356"/>
        <v>0</v>
      </c>
    </row>
    <row r="3268" spans="1:17" ht="19.5" x14ac:dyDescent="0.4">
      <c r="A3268" s="33">
        <f t="shared" si="357"/>
        <v>46546</v>
      </c>
      <c r="B3268" s="27" t="str">
        <f t="shared" ref="B3268:B3331" si="359">TEXT(A3268,"(aaa)")</f>
        <v>(火)</v>
      </c>
      <c r="C3268" s="34">
        <v>0</v>
      </c>
      <c r="D3268" s="16" t="s">
        <v>18</v>
      </c>
      <c r="E3268" s="35">
        <v>2.0833333333333332E-2</v>
      </c>
      <c r="F3268" s="50">
        <f>IF(COUNTIF('リスト（不使用）'!$A$5:$A$6,単年カーブ!$A$1),"希望数量入力ください",'単年（2027年度）'!$E$12*単年カーブ!$R$3+'単年（2027年度）'!$E$12*(1-単年カーブ!$R$3)*単年カーブ!Q3268)</f>
        <v>0</v>
      </c>
      <c r="G3268" s="47">
        <f t="shared" ref="G3268:G3331" si="360">F3268/2</f>
        <v>0</v>
      </c>
      <c r="M3268">
        <f t="shared" ref="M3268:M3331" si="361">MONTH(A3268)</f>
        <v>6</v>
      </c>
      <c r="N3268">
        <f>IF(OR(WEEKDAY(A3268)=1,WEEKDAY(A3268)=7,COUNTIF('2027祝日等（不使用）'!$A$1:$A$20,単年カーブ!A3268)=1),0,1)</f>
        <v>1</v>
      </c>
      <c r="O3268">
        <f t="shared" si="358"/>
        <v>1</v>
      </c>
      <c r="P3268">
        <f t="shared" ref="P3268:P3331" si="362">IF(AND(O3268&gt;16,O3268&lt;41),1,0)</f>
        <v>0</v>
      </c>
      <c r="Q3268">
        <f t="shared" ref="Q3268:Q3331" si="363">P3268*N3268</f>
        <v>0</v>
      </c>
    </row>
    <row r="3269" spans="1:17" ht="19.5" x14ac:dyDescent="0.4">
      <c r="A3269" s="33">
        <f t="shared" si="357"/>
        <v>46546</v>
      </c>
      <c r="B3269" s="27" t="str">
        <f t="shared" si="359"/>
        <v>(火)</v>
      </c>
      <c r="C3269" s="34">
        <v>2.0833333333333332E-2</v>
      </c>
      <c r="D3269" s="16" t="s">
        <v>18</v>
      </c>
      <c r="E3269" s="35">
        <v>4.1666666666666664E-2</v>
      </c>
      <c r="F3269" s="50">
        <f>IF(COUNTIF('リスト（不使用）'!$A$5:$A$6,単年カーブ!$A$1),"希望数量入力ください",'単年（2027年度）'!$E$12*単年カーブ!$R$3+'単年（2027年度）'!$E$12*(1-単年カーブ!$R$3)*単年カーブ!Q3269)</f>
        <v>0</v>
      </c>
      <c r="G3269" s="47">
        <f t="shared" si="360"/>
        <v>0</v>
      </c>
      <c r="M3269">
        <f t="shared" si="361"/>
        <v>6</v>
      </c>
      <c r="N3269">
        <f>IF(OR(WEEKDAY(A3269)=1,WEEKDAY(A3269)=7,COUNTIF('2027祝日等（不使用）'!$A$1:$A$20,単年カーブ!A3269)=1),0,1)</f>
        <v>1</v>
      </c>
      <c r="O3269">
        <f t="shared" si="358"/>
        <v>2</v>
      </c>
      <c r="P3269">
        <f t="shared" si="362"/>
        <v>0</v>
      </c>
      <c r="Q3269">
        <f t="shared" si="363"/>
        <v>0</v>
      </c>
    </row>
    <row r="3270" spans="1:17" ht="19.5" x14ac:dyDescent="0.4">
      <c r="A3270" s="33">
        <f t="shared" si="357"/>
        <v>46546</v>
      </c>
      <c r="B3270" s="27" t="str">
        <f t="shared" si="359"/>
        <v>(火)</v>
      </c>
      <c r="C3270" s="34">
        <v>4.1666666666666664E-2</v>
      </c>
      <c r="D3270" s="16" t="s">
        <v>18</v>
      </c>
      <c r="E3270" s="35">
        <v>6.25E-2</v>
      </c>
      <c r="F3270" s="50">
        <f>IF(COUNTIF('リスト（不使用）'!$A$5:$A$6,単年カーブ!$A$1),"希望数量入力ください",'単年（2027年度）'!$E$12*単年カーブ!$R$3+'単年（2027年度）'!$E$12*(1-単年カーブ!$R$3)*単年カーブ!Q3270)</f>
        <v>0</v>
      </c>
      <c r="G3270" s="47">
        <f t="shared" si="360"/>
        <v>0</v>
      </c>
      <c r="M3270">
        <f t="shared" si="361"/>
        <v>6</v>
      </c>
      <c r="N3270">
        <f>IF(OR(WEEKDAY(A3270)=1,WEEKDAY(A3270)=7,COUNTIF('2027祝日等（不使用）'!$A$1:$A$20,単年カーブ!A3270)=1),0,1)</f>
        <v>1</v>
      </c>
      <c r="O3270">
        <f t="shared" si="358"/>
        <v>3</v>
      </c>
      <c r="P3270">
        <f t="shared" si="362"/>
        <v>0</v>
      </c>
      <c r="Q3270">
        <f t="shared" si="363"/>
        <v>0</v>
      </c>
    </row>
    <row r="3271" spans="1:17" ht="19.5" x14ac:dyDescent="0.4">
      <c r="A3271" s="33">
        <f t="shared" si="357"/>
        <v>46546</v>
      </c>
      <c r="B3271" s="27" t="str">
        <f t="shared" si="359"/>
        <v>(火)</v>
      </c>
      <c r="C3271" s="34">
        <v>6.25E-2</v>
      </c>
      <c r="D3271" s="16" t="s">
        <v>18</v>
      </c>
      <c r="E3271" s="35">
        <v>8.3333333333333301E-2</v>
      </c>
      <c r="F3271" s="50">
        <f>IF(COUNTIF('リスト（不使用）'!$A$5:$A$6,単年カーブ!$A$1),"希望数量入力ください",'単年（2027年度）'!$E$12*単年カーブ!$R$3+'単年（2027年度）'!$E$12*(1-単年カーブ!$R$3)*単年カーブ!Q3271)</f>
        <v>0</v>
      </c>
      <c r="G3271" s="47">
        <f t="shared" si="360"/>
        <v>0</v>
      </c>
      <c r="M3271">
        <f t="shared" si="361"/>
        <v>6</v>
      </c>
      <c r="N3271">
        <f>IF(OR(WEEKDAY(A3271)=1,WEEKDAY(A3271)=7,COUNTIF('2027祝日等（不使用）'!$A$1:$A$20,単年カーブ!A3271)=1),0,1)</f>
        <v>1</v>
      </c>
      <c r="O3271">
        <f t="shared" si="358"/>
        <v>4</v>
      </c>
      <c r="P3271">
        <f t="shared" si="362"/>
        <v>0</v>
      </c>
      <c r="Q3271">
        <f t="shared" si="363"/>
        <v>0</v>
      </c>
    </row>
    <row r="3272" spans="1:17" ht="19.5" x14ac:dyDescent="0.4">
      <c r="A3272" s="33">
        <f t="shared" si="357"/>
        <v>46546</v>
      </c>
      <c r="B3272" s="27" t="str">
        <f t="shared" si="359"/>
        <v>(火)</v>
      </c>
      <c r="C3272" s="34">
        <v>8.3333333333333301E-2</v>
      </c>
      <c r="D3272" s="16" t="s">
        <v>18</v>
      </c>
      <c r="E3272" s="35">
        <v>0.104166666666667</v>
      </c>
      <c r="F3272" s="50">
        <f>IF(COUNTIF('リスト（不使用）'!$A$5:$A$6,単年カーブ!$A$1),"希望数量入力ください",'単年（2027年度）'!$E$12*単年カーブ!$R$3+'単年（2027年度）'!$E$12*(1-単年カーブ!$R$3)*単年カーブ!Q3272)</f>
        <v>0</v>
      </c>
      <c r="G3272" s="47">
        <f t="shared" si="360"/>
        <v>0</v>
      </c>
      <c r="M3272">
        <f t="shared" si="361"/>
        <v>6</v>
      </c>
      <c r="N3272">
        <f>IF(OR(WEEKDAY(A3272)=1,WEEKDAY(A3272)=7,COUNTIF('2027祝日等（不使用）'!$A$1:$A$20,単年カーブ!A3272)=1),0,1)</f>
        <v>1</v>
      </c>
      <c r="O3272">
        <f t="shared" si="358"/>
        <v>5</v>
      </c>
      <c r="P3272">
        <f t="shared" si="362"/>
        <v>0</v>
      </c>
      <c r="Q3272">
        <f t="shared" si="363"/>
        <v>0</v>
      </c>
    </row>
    <row r="3273" spans="1:17" ht="19.5" x14ac:dyDescent="0.4">
      <c r="A3273" s="33">
        <f t="shared" si="357"/>
        <v>46546</v>
      </c>
      <c r="B3273" s="27" t="str">
        <f t="shared" si="359"/>
        <v>(火)</v>
      </c>
      <c r="C3273" s="34">
        <v>0.104166666666667</v>
      </c>
      <c r="D3273" s="16" t="s">
        <v>18</v>
      </c>
      <c r="E3273" s="35">
        <v>0.125</v>
      </c>
      <c r="F3273" s="50">
        <f>IF(COUNTIF('リスト（不使用）'!$A$5:$A$6,単年カーブ!$A$1),"希望数量入力ください",'単年（2027年度）'!$E$12*単年カーブ!$R$3+'単年（2027年度）'!$E$12*(1-単年カーブ!$R$3)*単年カーブ!Q3273)</f>
        <v>0</v>
      </c>
      <c r="G3273" s="47">
        <f t="shared" si="360"/>
        <v>0</v>
      </c>
      <c r="M3273">
        <f t="shared" si="361"/>
        <v>6</v>
      </c>
      <c r="N3273">
        <f>IF(OR(WEEKDAY(A3273)=1,WEEKDAY(A3273)=7,COUNTIF('2027祝日等（不使用）'!$A$1:$A$20,単年カーブ!A3273)=1),0,1)</f>
        <v>1</v>
      </c>
      <c r="O3273">
        <f t="shared" si="358"/>
        <v>6</v>
      </c>
      <c r="P3273">
        <f t="shared" si="362"/>
        <v>0</v>
      </c>
      <c r="Q3273">
        <f t="shared" si="363"/>
        <v>0</v>
      </c>
    </row>
    <row r="3274" spans="1:17" ht="19.5" x14ac:dyDescent="0.4">
      <c r="A3274" s="33">
        <f t="shared" si="357"/>
        <v>46546</v>
      </c>
      <c r="B3274" s="27" t="str">
        <f t="shared" si="359"/>
        <v>(火)</v>
      </c>
      <c r="C3274" s="34">
        <v>0.125</v>
      </c>
      <c r="D3274" s="16" t="s">
        <v>18</v>
      </c>
      <c r="E3274" s="35">
        <v>0.14583333333333301</v>
      </c>
      <c r="F3274" s="50">
        <f>IF(COUNTIF('リスト（不使用）'!$A$5:$A$6,単年カーブ!$A$1),"希望数量入力ください",'単年（2027年度）'!$E$12*単年カーブ!$R$3+'単年（2027年度）'!$E$12*(1-単年カーブ!$R$3)*単年カーブ!Q3274)</f>
        <v>0</v>
      </c>
      <c r="G3274" s="47">
        <f t="shared" si="360"/>
        <v>0</v>
      </c>
      <c r="M3274">
        <f t="shared" si="361"/>
        <v>6</v>
      </c>
      <c r="N3274">
        <f>IF(OR(WEEKDAY(A3274)=1,WEEKDAY(A3274)=7,COUNTIF('2027祝日等（不使用）'!$A$1:$A$20,単年カーブ!A3274)=1),0,1)</f>
        <v>1</v>
      </c>
      <c r="O3274">
        <f t="shared" si="358"/>
        <v>7</v>
      </c>
      <c r="P3274">
        <f t="shared" si="362"/>
        <v>0</v>
      </c>
      <c r="Q3274">
        <f t="shared" si="363"/>
        <v>0</v>
      </c>
    </row>
    <row r="3275" spans="1:17" ht="19.5" x14ac:dyDescent="0.4">
      <c r="A3275" s="33">
        <f t="shared" si="357"/>
        <v>46546</v>
      </c>
      <c r="B3275" s="27" t="str">
        <f t="shared" si="359"/>
        <v>(火)</v>
      </c>
      <c r="C3275" s="34">
        <v>0.14583333333333301</v>
      </c>
      <c r="D3275" s="16" t="s">
        <v>18</v>
      </c>
      <c r="E3275" s="35">
        <v>0.16666666666666699</v>
      </c>
      <c r="F3275" s="50">
        <f>IF(COUNTIF('リスト（不使用）'!$A$5:$A$6,単年カーブ!$A$1),"希望数量入力ください",'単年（2027年度）'!$E$12*単年カーブ!$R$3+'単年（2027年度）'!$E$12*(1-単年カーブ!$R$3)*単年カーブ!Q3275)</f>
        <v>0</v>
      </c>
      <c r="G3275" s="47">
        <f t="shared" si="360"/>
        <v>0</v>
      </c>
      <c r="M3275">
        <f t="shared" si="361"/>
        <v>6</v>
      </c>
      <c r="N3275">
        <f>IF(OR(WEEKDAY(A3275)=1,WEEKDAY(A3275)=7,COUNTIF('2027祝日等（不使用）'!$A$1:$A$20,単年カーブ!A3275)=1),0,1)</f>
        <v>1</v>
      </c>
      <c r="O3275">
        <f t="shared" si="358"/>
        <v>8</v>
      </c>
      <c r="P3275">
        <f t="shared" si="362"/>
        <v>0</v>
      </c>
      <c r="Q3275">
        <f t="shared" si="363"/>
        <v>0</v>
      </c>
    </row>
    <row r="3276" spans="1:17" ht="19.5" x14ac:dyDescent="0.4">
      <c r="A3276" s="33">
        <f t="shared" si="357"/>
        <v>46546</v>
      </c>
      <c r="B3276" s="27" t="str">
        <f t="shared" si="359"/>
        <v>(火)</v>
      </c>
      <c r="C3276" s="34">
        <v>0.16666666666666699</v>
      </c>
      <c r="D3276" s="16" t="s">
        <v>18</v>
      </c>
      <c r="E3276" s="35">
        <v>0.1875</v>
      </c>
      <c r="F3276" s="50">
        <f>IF(COUNTIF('リスト（不使用）'!$A$5:$A$6,単年カーブ!$A$1),"希望数量入力ください",'単年（2027年度）'!$E$12*単年カーブ!$R$3+'単年（2027年度）'!$E$12*(1-単年カーブ!$R$3)*単年カーブ!Q3276)</f>
        <v>0</v>
      </c>
      <c r="G3276" s="47">
        <f t="shared" si="360"/>
        <v>0</v>
      </c>
      <c r="M3276">
        <f t="shared" si="361"/>
        <v>6</v>
      </c>
      <c r="N3276">
        <f>IF(OR(WEEKDAY(A3276)=1,WEEKDAY(A3276)=7,COUNTIF('2027祝日等（不使用）'!$A$1:$A$20,単年カーブ!A3276)=1),0,1)</f>
        <v>1</v>
      </c>
      <c r="O3276">
        <f t="shared" si="358"/>
        <v>9</v>
      </c>
      <c r="P3276">
        <f t="shared" si="362"/>
        <v>0</v>
      </c>
      <c r="Q3276">
        <f t="shared" si="363"/>
        <v>0</v>
      </c>
    </row>
    <row r="3277" spans="1:17" ht="19.5" x14ac:dyDescent="0.4">
      <c r="A3277" s="33">
        <f t="shared" si="357"/>
        <v>46546</v>
      </c>
      <c r="B3277" s="27" t="str">
        <f t="shared" si="359"/>
        <v>(火)</v>
      </c>
      <c r="C3277" s="34">
        <v>0.1875</v>
      </c>
      <c r="D3277" s="16" t="s">
        <v>18</v>
      </c>
      <c r="E3277" s="35">
        <v>0.20833333333333301</v>
      </c>
      <c r="F3277" s="50">
        <f>IF(COUNTIF('リスト（不使用）'!$A$5:$A$6,単年カーブ!$A$1),"希望数量入力ください",'単年（2027年度）'!$E$12*単年カーブ!$R$3+'単年（2027年度）'!$E$12*(1-単年カーブ!$R$3)*単年カーブ!Q3277)</f>
        <v>0</v>
      </c>
      <c r="G3277" s="47">
        <f t="shared" si="360"/>
        <v>0</v>
      </c>
      <c r="M3277">
        <f t="shared" si="361"/>
        <v>6</v>
      </c>
      <c r="N3277">
        <f>IF(OR(WEEKDAY(A3277)=1,WEEKDAY(A3277)=7,COUNTIF('2027祝日等（不使用）'!$A$1:$A$20,単年カーブ!A3277)=1),0,1)</f>
        <v>1</v>
      </c>
      <c r="O3277">
        <f t="shared" si="358"/>
        <v>10</v>
      </c>
      <c r="P3277">
        <f t="shared" si="362"/>
        <v>0</v>
      </c>
      <c r="Q3277">
        <f t="shared" si="363"/>
        <v>0</v>
      </c>
    </row>
    <row r="3278" spans="1:17" ht="19.5" x14ac:dyDescent="0.4">
      <c r="A3278" s="33">
        <f t="shared" si="357"/>
        <v>46546</v>
      </c>
      <c r="B3278" s="27" t="str">
        <f t="shared" si="359"/>
        <v>(火)</v>
      </c>
      <c r="C3278" s="34">
        <v>0.20833333333333301</v>
      </c>
      <c r="D3278" s="16" t="s">
        <v>18</v>
      </c>
      <c r="E3278" s="35">
        <v>0.22916666666666699</v>
      </c>
      <c r="F3278" s="50">
        <f>IF(COUNTIF('リスト（不使用）'!$A$5:$A$6,単年カーブ!$A$1),"希望数量入力ください",'単年（2027年度）'!$E$12*単年カーブ!$R$3+'単年（2027年度）'!$E$12*(1-単年カーブ!$R$3)*単年カーブ!Q3278)</f>
        <v>0</v>
      </c>
      <c r="G3278" s="47">
        <f t="shared" si="360"/>
        <v>0</v>
      </c>
      <c r="M3278">
        <f t="shared" si="361"/>
        <v>6</v>
      </c>
      <c r="N3278">
        <f>IF(OR(WEEKDAY(A3278)=1,WEEKDAY(A3278)=7,COUNTIF('2027祝日等（不使用）'!$A$1:$A$20,単年カーブ!A3278)=1),0,1)</f>
        <v>1</v>
      </c>
      <c r="O3278">
        <f t="shared" si="358"/>
        <v>11</v>
      </c>
      <c r="P3278">
        <f t="shared" si="362"/>
        <v>0</v>
      </c>
      <c r="Q3278">
        <f t="shared" si="363"/>
        <v>0</v>
      </c>
    </row>
    <row r="3279" spans="1:17" ht="19.5" x14ac:dyDescent="0.4">
      <c r="A3279" s="33">
        <f t="shared" si="357"/>
        <v>46546</v>
      </c>
      <c r="B3279" s="27" t="str">
        <f t="shared" si="359"/>
        <v>(火)</v>
      </c>
      <c r="C3279" s="34">
        <v>0.22916666666666699</v>
      </c>
      <c r="D3279" s="16" t="s">
        <v>18</v>
      </c>
      <c r="E3279" s="35">
        <v>0.25</v>
      </c>
      <c r="F3279" s="50">
        <f>IF(COUNTIF('リスト（不使用）'!$A$5:$A$6,単年カーブ!$A$1),"希望数量入力ください",'単年（2027年度）'!$E$12*単年カーブ!$R$3+'単年（2027年度）'!$E$12*(1-単年カーブ!$R$3)*単年カーブ!Q3279)</f>
        <v>0</v>
      </c>
      <c r="G3279" s="47">
        <f t="shared" si="360"/>
        <v>0</v>
      </c>
      <c r="M3279">
        <f t="shared" si="361"/>
        <v>6</v>
      </c>
      <c r="N3279">
        <f>IF(OR(WEEKDAY(A3279)=1,WEEKDAY(A3279)=7,COUNTIF('2027祝日等（不使用）'!$A$1:$A$20,単年カーブ!A3279)=1),0,1)</f>
        <v>1</v>
      </c>
      <c r="O3279">
        <f t="shared" si="358"/>
        <v>12</v>
      </c>
      <c r="P3279">
        <f t="shared" si="362"/>
        <v>0</v>
      </c>
      <c r="Q3279">
        <f t="shared" si="363"/>
        <v>0</v>
      </c>
    </row>
    <row r="3280" spans="1:17" ht="19.5" x14ac:dyDescent="0.4">
      <c r="A3280" s="33">
        <f t="shared" si="357"/>
        <v>46546</v>
      </c>
      <c r="B3280" s="27" t="str">
        <f t="shared" si="359"/>
        <v>(火)</v>
      </c>
      <c r="C3280" s="34">
        <v>0.25</v>
      </c>
      <c r="D3280" s="16" t="s">
        <v>18</v>
      </c>
      <c r="E3280" s="35">
        <v>0.27083333333333298</v>
      </c>
      <c r="F3280" s="50">
        <f>IF(COUNTIF('リスト（不使用）'!$A$5:$A$6,単年カーブ!$A$1),"希望数量入力ください",'単年（2027年度）'!$E$12*単年カーブ!$R$3+'単年（2027年度）'!$E$12*(1-単年カーブ!$R$3)*単年カーブ!Q3280)</f>
        <v>0</v>
      </c>
      <c r="G3280" s="47">
        <f t="shared" si="360"/>
        <v>0</v>
      </c>
      <c r="M3280">
        <f t="shared" si="361"/>
        <v>6</v>
      </c>
      <c r="N3280">
        <f>IF(OR(WEEKDAY(A3280)=1,WEEKDAY(A3280)=7,COUNTIF('2027祝日等（不使用）'!$A$1:$A$20,単年カーブ!A3280)=1),0,1)</f>
        <v>1</v>
      </c>
      <c r="O3280">
        <f t="shared" si="358"/>
        <v>13</v>
      </c>
      <c r="P3280">
        <f t="shared" si="362"/>
        <v>0</v>
      </c>
      <c r="Q3280">
        <f t="shared" si="363"/>
        <v>0</v>
      </c>
    </row>
    <row r="3281" spans="1:17" ht="19.5" x14ac:dyDescent="0.4">
      <c r="A3281" s="33">
        <f t="shared" si="357"/>
        <v>46546</v>
      </c>
      <c r="B3281" s="27" t="str">
        <f t="shared" si="359"/>
        <v>(火)</v>
      </c>
      <c r="C3281" s="34">
        <v>0.27083333333333298</v>
      </c>
      <c r="D3281" s="16" t="s">
        <v>18</v>
      </c>
      <c r="E3281" s="35">
        <v>0.29166666666666702</v>
      </c>
      <c r="F3281" s="50">
        <f>IF(COUNTIF('リスト（不使用）'!$A$5:$A$6,単年カーブ!$A$1),"希望数量入力ください",'単年（2027年度）'!$E$12*単年カーブ!$R$3+'単年（2027年度）'!$E$12*(1-単年カーブ!$R$3)*単年カーブ!Q3281)</f>
        <v>0</v>
      </c>
      <c r="G3281" s="47">
        <f t="shared" si="360"/>
        <v>0</v>
      </c>
      <c r="M3281">
        <f t="shared" si="361"/>
        <v>6</v>
      </c>
      <c r="N3281">
        <f>IF(OR(WEEKDAY(A3281)=1,WEEKDAY(A3281)=7,COUNTIF('2027祝日等（不使用）'!$A$1:$A$20,単年カーブ!A3281)=1),0,1)</f>
        <v>1</v>
      </c>
      <c r="O3281">
        <f t="shared" si="358"/>
        <v>14</v>
      </c>
      <c r="P3281">
        <f t="shared" si="362"/>
        <v>0</v>
      </c>
      <c r="Q3281">
        <f t="shared" si="363"/>
        <v>0</v>
      </c>
    </row>
    <row r="3282" spans="1:17" ht="19.5" x14ac:dyDescent="0.4">
      <c r="A3282" s="33">
        <f t="shared" si="357"/>
        <v>46546</v>
      </c>
      <c r="B3282" s="27" t="str">
        <f t="shared" si="359"/>
        <v>(火)</v>
      </c>
      <c r="C3282" s="34">
        <v>0.29166666666666702</v>
      </c>
      <c r="D3282" s="16" t="s">
        <v>18</v>
      </c>
      <c r="E3282" s="35">
        <v>0.3125</v>
      </c>
      <c r="F3282" s="50">
        <f>IF(COUNTIF('リスト（不使用）'!$A$5:$A$6,単年カーブ!$A$1),"希望数量入力ください",'単年（2027年度）'!$E$12*単年カーブ!$R$3+'単年（2027年度）'!$E$12*(1-単年カーブ!$R$3)*単年カーブ!Q3282)</f>
        <v>0</v>
      </c>
      <c r="G3282" s="47">
        <f t="shared" si="360"/>
        <v>0</v>
      </c>
      <c r="M3282">
        <f t="shared" si="361"/>
        <v>6</v>
      </c>
      <c r="N3282">
        <f>IF(OR(WEEKDAY(A3282)=1,WEEKDAY(A3282)=7,COUNTIF('2027祝日等（不使用）'!$A$1:$A$20,単年カーブ!A3282)=1),0,1)</f>
        <v>1</v>
      </c>
      <c r="O3282">
        <f t="shared" si="358"/>
        <v>15</v>
      </c>
      <c r="P3282">
        <f t="shared" si="362"/>
        <v>0</v>
      </c>
      <c r="Q3282">
        <f t="shared" si="363"/>
        <v>0</v>
      </c>
    </row>
    <row r="3283" spans="1:17" ht="19.5" x14ac:dyDescent="0.4">
      <c r="A3283" s="33">
        <f t="shared" si="357"/>
        <v>46546</v>
      </c>
      <c r="B3283" s="27" t="str">
        <f t="shared" si="359"/>
        <v>(火)</v>
      </c>
      <c r="C3283" s="34">
        <v>0.3125</v>
      </c>
      <c r="D3283" s="16" t="s">
        <v>18</v>
      </c>
      <c r="E3283" s="35">
        <v>0.33333333333333298</v>
      </c>
      <c r="F3283" s="50">
        <f>IF(COUNTIF('リスト（不使用）'!$A$5:$A$6,単年カーブ!$A$1),"希望数量入力ください",'単年（2027年度）'!$E$12*単年カーブ!$R$3+'単年（2027年度）'!$E$12*(1-単年カーブ!$R$3)*単年カーブ!Q3283)</f>
        <v>0</v>
      </c>
      <c r="G3283" s="47">
        <f t="shared" si="360"/>
        <v>0</v>
      </c>
      <c r="M3283">
        <f t="shared" si="361"/>
        <v>6</v>
      </c>
      <c r="N3283">
        <f>IF(OR(WEEKDAY(A3283)=1,WEEKDAY(A3283)=7,COUNTIF('2027祝日等（不使用）'!$A$1:$A$20,単年カーブ!A3283)=1),0,1)</f>
        <v>1</v>
      </c>
      <c r="O3283">
        <f t="shared" si="358"/>
        <v>16</v>
      </c>
      <c r="P3283">
        <f t="shared" si="362"/>
        <v>0</v>
      </c>
      <c r="Q3283">
        <f t="shared" si="363"/>
        <v>0</v>
      </c>
    </row>
    <row r="3284" spans="1:17" ht="19.5" x14ac:dyDescent="0.4">
      <c r="A3284" s="33">
        <f t="shared" si="357"/>
        <v>46546</v>
      </c>
      <c r="B3284" s="27" t="str">
        <f t="shared" si="359"/>
        <v>(火)</v>
      </c>
      <c r="C3284" s="34">
        <v>0.33333333333333298</v>
      </c>
      <c r="D3284" s="16" t="s">
        <v>18</v>
      </c>
      <c r="E3284" s="35">
        <v>0.35416666666666702</v>
      </c>
      <c r="F3284" s="50">
        <f>IF(COUNTIF('リスト（不使用）'!$A$5:$A$6,単年カーブ!$A$1),"希望数量入力ください",'単年（2027年度）'!$E$12*単年カーブ!$R$3+'単年（2027年度）'!$E$12*(1-単年カーブ!$R$3)*単年カーブ!Q3284)</f>
        <v>0</v>
      </c>
      <c r="G3284" s="47">
        <f t="shared" si="360"/>
        <v>0</v>
      </c>
      <c r="M3284">
        <f t="shared" si="361"/>
        <v>6</v>
      </c>
      <c r="N3284">
        <f>IF(OR(WEEKDAY(A3284)=1,WEEKDAY(A3284)=7,COUNTIF('2027祝日等（不使用）'!$A$1:$A$20,単年カーブ!A3284)=1),0,1)</f>
        <v>1</v>
      </c>
      <c r="O3284">
        <f t="shared" si="358"/>
        <v>17</v>
      </c>
      <c r="P3284">
        <f t="shared" si="362"/>
        <v>1</v>
      </c>
      <c r="Q3284">
        <f t="shared" si="363"/>
        <v>1</v>
      </c>
    </row>
    <row r="3285" spans="1:17" ht="19.5" x14ac:dyDescent="0.4">
      <c r="A3285" s="33">
        <f t="shared" si="357"/>
        <v>46546</v>
      </c>
      <c r="B3285" s="27" t="str">
        <f t="shared" si="359"/>
        <v>(火)</v>
      </c>
      <c r="C3285" s="34">
        <v>0.35416666666666702</v>
      </c>
      <c r="D3285" s="16" t="s">
        <v>18</v>
      </c>
      <c r="E3285" s="35">
        <v>0.375</v>
      </c>
      <c r="F3285" s="50">
        <f>IF(COUNTIF('リスト（不使用）'!$A$5:$A$6,単年カーブ!$A$1),"希望数量入力ください",'単年（2027年度）'!$E$12*単年カーブ!$R$3+'単年（2027年度）'!$E$12*(1-単年カーブ!$R$3)*単年カーブ!Q3285)</f>
        <v>0</v>
      </c>
      <c r="G3285" s="47">
        <f t="shared" si="360"/>
        <v>0</v>
      </c>
      <c r="M3285">
        <f t="shared" si="361"/>
        <v>6</v>
      </c>
      <c r="N3285">
        <f>IF(OR(WEEKDAY(A3285)=1,WEEKDAY(A3285)=7,COUNTIF('2027祝日等（不使用）'!$A$1:$A$20,単年カーブ!A3285)=1),0,1)</f>
        <v>1</v>
      </c>
      <c r="O3285">
        <f t="shared" si="358"/>
        <v>18</v>
      </c>
      <c r="P3285">
        <f t="shared" si="362"/>
        <v>1</v>
      </c>
      <c r="Q3285">
        <f t="shared" si="363"/>
        <v>1</v>
      </c>
    </row>
    <row r="3286" spans="1:17" ht="19.5" x14ac:dyDescent="0.4">
      <c r="A3286" s="33">
        <f t="shared" si="357"/>
        <v>46546</v>
      </c>
      <c r="B3286" s="27" t="str">
        <f t="shared" si="359"/>
        <v>(火)</v>
      </c>
      <c r="C3286" s="34">
        <v>0.375</v>
      </c>
      <c r="D3286" s="16" t="s">
        <v>18</v>
      </c>
      <c r="E3286" s="35">
        <v>0.39583333333333298</v>
      </c>
      <c r="F3286" s="50">
        <f>IF(COUNTIF('リスト（不使用）'!$A$5:$A$6,単年カーブ!$A$1),"希望数量入力ください",'単年（2027年度）'!$E$12*単年カーブ!$R$3+'単年（2027年度）'!$E$12*(1-単年カーブ!$R$3)*単年カーブ!Q3286)</f>
        <v>0</v>
      </c>
      <c r="G3286" s="47">
        <f t="shared" si="360"/>
        <v>0</v>
      </c>
      <c r="M3286">
        <f t="shared" si="361"/>
        <v>6</v>
      </c>
      <c r="N3286">
        <f>IF(OR(WEEKDAY(A3286)=1,WEEKDAY(A3286)=7,COUNTIF('2027祝日等（不使用）'!$A$1:$A$20,単年カーブ!A3286)=1),0,1)</f>
        <v>1</v>
      </c>
      <c r="O3286">
        <f t="shared" si="358"/>
        <v>19</v>
      </c>
      <c r="P3286">
        <f t="shared" si="362"/>
        <v>1</v>
      </c>
      <c r="Q3286">
        <f t="shared" si="363"/>
        <v>1</v>
      </c>
    </row>
    <row r="3287" spans="1:17" ht="19.5" x14ac:dyDescent="0.4">
      <c r="A3287" s="33">
        <f t="shared" si="357"/>
        <v>46546</v>
      </c>
      <c r="B3287" s="27" t="str">
        <f t="shared" si="359"/>
        <v>(火)</v>
      </c>
      <c r="C3287" s="34">
        <v>0.39583333333333298</v>
      </c>
      <c r="D3287" s="16" t="s">
        <v>18</v>
      </c>
      <c r="E3287" s="35">
        <v>0.41666666666666702</v>
      </c>
      <c r="F3287" s="50">
        <f>IF(COUNTIF('リスト（不使用）'!$A$5:$A$6,単年カーブ!$A$1),"希望数量入力ください",'単年（2027年度）'!$E$12*単年カーブ!$R$3+'単年（2027年度）'!$E$12*(1-単年カーブ!$R$3)*単年カーブ!Q3287)</f>
        <v>0</v>
      </c>
      <c r="G3287" s="47">
        <f t="shared" si="360"/>
        <v>0</v>
      </c>
      <c r="M3287">
        <f t="shared" si="361"/>
        <v>6</v>
      </c>
      <c r="N3287">
        <f>IF(OR(WEEKDAY(A3287)=1,WEEKDAY(A3287)=7,COUNTIF('2027祝日等（不使用）'!$A$1:$A$20,単年カーブ!A3287)=1),0,1)</f>
        <v>1</v>
      </c>
      <c r="O3287">
        <f t="shared" si="358"/>
        <v>20</v>
      </c>
      <c r="P3287">
        <f t="shared" si="362"/>
        <v>1</v>
      </c>
      <c r="Q3287">
        <f t="shared" si="363"/>
        <v>1</v>
      </c>
    </row>
    <row r="3288" spans="1:17" ht="19.5" x14ac:dyDescent="0.4">
      <c r="A3288" s="33">
        <f t="shared" si="357"/>
        <v>46546</v>
      </c>
      <c r="B3288" s="27" t="str">
        <f t="shared" si="359"/>
        <v>(火)</v>
      </c>
      <c r="C3288" s="34">
        <v>0.41666666666666702</v>
      </c>
      <c r="D3288" s="16" t="s">
        <v>18</v>
      </c>
      <c r="E3288" s="35">
        <v>0.4375</v>
      </c>
      <c r="F3288" s="50">
        <f>IF(COUNTIF('リスト（不使用）'!$A$5:$A$6,単年カーブ!$A$1),"希望数量入力ください",'単年（2027年度）'!$E$12*単年カーブ!$R$3+'単年（2027年度）'!$E$12*(1-単年カーブ!$R$3)*単年カーブ!Q3288)</f>
        <v>0</v>
      </c>
      <c r="G3288" s="47">
        <f t="shared" si="360"/>
        <v>0</v>
      </c>
      <c r="M3288">
        <f t="shared" si="361"/>
        <v>6</v>
      </c>
      <c r="N3288">
        <f>IF(OR(WEEKDAY(A3288)=1,WEEKDAY(A3288)=7,COUNTIF('2027祝日等（不使用）'!$A$1:$A$20,単年カーブ!A3288)=1),0,1)</f>
        <v>1</v>
      </c>
      <c r="O3288">
        <f t="shared" si="358"/>
        <v>21</v>
      </c>
      <c r="P3288">
        <f t="shared" si="362"/>
        <v>1</v>
      </c>
      <c r="Q3288">
        <f t="shared" si="363"/>
        <v>1</v>
      </c>
    </row>
    <row r="3289" spans="1:17" ht="19.5" x14ac:dyDescent="0.4">
      <c r="A3289" s="33">
        <f t="shared" si="357"/>
        <v>46546</v>
      </c>
      <c r="B3289" s="27" t="str">
        <f t="shared" si="359"/>
        <v>(火)</v>
      </c>
      <c r="C3289" s="34">
        <v>0.4375</v>
      </c>
      <c r="D3289" s="16" t="s">
        <v>18</v>
      </c>
      <c r="E3289" s="35">
        <v>0.45833333333333298</v>
      </c>
      <c r="F3289" s="50">
        <f>IF(COUNTIF('リスト（不使用）'!$A$5:$A$6,単年カーブ!$A$1),"希望数量入力ください",'単年（2027年度）'!$E$12*単年カーブ!$R$3+'単年（2027年度）'!$E$12*(1-単年カーブ!$R$3)*単年カーブ!Q3289)</f>
        <v>0</v>
      </c>
      <c r="G3289" s="47">
        <f t="shared" si="360"/>
        <v>0</v>
      </c>
      <c r="M3289">
        <f t="shared" si="361"/>
        <v>6</v>
      </c>
      <c r="N3289">
        <f>IF(OR(WEEKDAY(A3289)=1,WEEKDAY(A3289)=7,COUNTIF('2027祝日等（不使用）'!$A$1:$A$20,単年カーブ!A3289)=1),0,1)</f>
        <v>1</v>
      </c>
      <c r="O3289">
        <f t="shared" si="358"/>
        <v>22</v>
      </c>
      <c r="P3289">
        <f t="shared" si="362"/>
        <v>1</v>
      </c>
      <c r="Q3289">
        <f t="shared" si="363"/>
        <v>1</v>
      </c>
    </row>
    <row r="3290" spans="1:17" ht="19.5" x14ac:dyDescent="0.4">
      <c r="A3290" s="33">
        <f t="shared" si="357"/>
        <v>46546</v>
      </c>
      <c r="B3290" s="27" t="str">
        <f t="shared" si="359"/>
        <v>(火)</v>
      </c>
      <c r="C3290" s="34">
        <v>0.45833333333333298</v>
      </c>
      <c r="D3290" s="16" t="s">
        <v>18</v>
      </c>
      <c r="E3290" s="35">
        <v>0.47916666666666702</v>
      </c>
      <c r="F3290" s="50">
        <f>IF(COUNTIF('リスト（不使用）'!$A$5:$A$6,単年カーブ!$A$1),"希望数量入力ください",'単年（2027年度）'!$E$12*単年カーブ!$R$3+'単年（2027年度）'!$E$12*(1-単年カーブ!$R$3)*単年カーブ!Q3290)</f>
        <v>0</v>
      </c>
      <c r="G3290" s="47">
        <f t="shared" si="360"/>
        <v>0</v>
      </c>
      <c r="M3290">
        <f t="shared" si="361"/>
        <v>6</v>
      </c>
      <c r="N3290">
        <f>IF(OR(WEEKDAY(A3290)=1,WEEKDAY(A3290)=7,COUNTIF('2027祝日等（不使用）'!$A$1:$A$20,単年カーブ!A3290)=1),0,1)</f>
        <v>1</v>
      </c>
      <c r="O3290">
        <f t="shared" si="358"/>
        <v>23</v>
      </c>
      <c r="P3290">
        <f t="shared" si="362"/>
        <v>1</v>
      </c>
      <c r="Q3290">
        <f t="shared" si="363"/>
        <v>1</v>
      </c>
    </row>
    <row r="3291" spans="1:17" ht="19.5" x14ac:dyDescent="0.4">
      <c r="A3291" s="33">
        <f t="shared" si="357"/>
        <v>46546</v>
      </c>
      <c r="B3291" s="27" t="str">
        <f t="shared" si="359"/>
        <v>(火)</v>
      </c>
      <c r="C3291" s="34">
        <v>0.47916666666666702</v>
      </c>
      <c r="D3291" s="16" t="s">
        <v>18</v>
      </c>
      <c r="E3291" s="35">
        <v>0.5</v>
      </c>
      <c r="F3291" s="50">
        <f>IF(COUNTIF('リスト（不使用）'!$A$5:$A$6,単年カーブ!$A$1),"希望数量入力ください",'単年（2027年度）'!$E$12*単年カーブ!$R$3+'単年（2027年度）'!$E$12*(1-単年カーブ!$R$3)*単年カーブ!Q3291)</f>
        <v>0</v>
      </c>
      <c r="G3291" s="47">
        <f t="shared" si="360"/>
        <v>0</v>
      </c>
      <c r="M3291">
        <f t="shared" si="361"/>
        <v>6</v>
      </c>
      <c r="N3291">
        <f>IF(OR(WEEKDAY(A3291)=1,WEEKDAY(A3291)=7,COUNTIF('2027祝日等（不使用）'!$A$1:$A$20,単年カーブ!A3291)=1),0,1)</f>
        <v>1</v>
      </c>
      <c r="O3291">
        <f t="shared" si="358"/>
        <v>24</v>
      </c>
      <c r="P3291">
        <f t="shared" si="362"/>
        <v>1</v>
      </c>
      <c r="Q3291">
        <f t="shared" si="363"/>
        <v>1</v>
      </c>
    </row>
    <row r="3292" spans="1:17" ht="19.5" x14ac:dyDescent="0.4">
      <c r="A3292" s="33">
        <f t="shared" si="357"/>
        <v>46546</v>
      </c>
      <c r="B3292" s="27" t="str">
        <f t="shared" si="359"/>
        <v>(火)</v>
      </c>
      <c r="C3292" s="34">
        <v>0.5</v>
      </c>
      <c r="D3292" s="16" t="s">
        <v>18</v>
      </c>
      <c r="E3292" s="35">
        <v>0.52083333333333304</v>
      </c>
      <c r="F3292" s="50">
        <f>IF(COUNTIF('リスト（不使用）'!$A$5:$A$6,単年カーブ!$A$1),"希望数量入力ください",'単年（2027年度）'!$E$12*単年カーブ!$R$3+'単年（2027年度）'!$E$12*(1-単年カーブ!$R$3)*単年カーブ!Q3292)</f>
        <v>0</v>
      </c>
      <c r="G3292" s="47">
        <f t="shared" si="360"/>
        <v>0</v>
      </c>
      <c r="M3292">
        <f t="shared" si="361"/>
        <v>6</v>
      </c>
      <c r="N3292">
        <f>IF(OR(WEEKDAY(A3292)=1,WEEKDAY(A3292)=7,COUNTIF('2027祝日等（不使用）'!$A$1:$A$20,単年カーブ!A3292)=1),0,1)</f>
        <v>1</v>
      </c>
      <c r="O3292">
        <f t="shared" si="358"/>
        <v>25</v>
      </c>
      <c r="P3292">
        <f t="shared" si="362"/>
        <v>1</v>
      </c>
      <c r="Q3292">
        <f t="shared" si="363"/>
        <v>1</v>
      </c>
    </row>
    <row r="3293" spans="1:17" ht="19.5" x14ac:dyDescent="0.4">
      <c r="A3293" s="33">
        <f t="shared" si="357"/>
        <v>46546</v>
      </c>
      <c r="B3293" s="27" t="str">
        <f t="shared" si="359"/>
        <v>(火)</v>
      </c>
      <c r="C3293" s="34">
        <v>0.52083333333333304</v>
      </c>
      <c r="D3293" s="16" t="s">
        <v>18</v>
      </c>
      <c r="E3293" s="35">
        <v>0.54166666666666696</v>
      </c>
      <c r="F3293" s="50">
        <f>IF(COUNTIF('リスト（不使用）'!$A$5:$A$6,単年カーブ!$A$1),"希望数量入力ください",'単年（2027年度）'!$E$12*単年カーブ!$R$3+'単年（2027年度）'!$E$12*(1-単年カーブ!$R$3)*単年カーブ!Q3293)</f>
        <v>0</v>
      </c>
      <c r="G3293" s="47">
        <f t="shared" si="360"/>
        <v>0</v>
      </c>
      <c r="M3293">
        <f t="shared" si="361"/>
        <v>6</v>
      </c>
      <c r="N3293">
        <f>IF(OR(WEEKDAY(A3293)=1,WEEKDAY(A3293)=7,COUNTIF('2027祝日等（不使用）'!$A$1:$A$20,単年カーブ!A3293)=1),0,1)</f>
        <v>1</v>
      </c>
      <c r="O3293">
        <f t="shared" si="358"/>
        <v>26</v>
      </c>
      <c r="P3293">
        <f t="shared" si="362"/>
        <v>1</v>
      </c>
      <c r="Q3293">
        <f t="shared" si="363"/>
        <v>1</v>
      </c>
    </row>
    <row r="3294" spans="1:17" ht="19.5" x14ac:dyDescent="0.4">
      <c r="A3294" s="33">
        <f t="shared" si="357"/>
        <v>46546</v>
      </c>
      <c r="B3294" s="27" t="str">
        <f t="shared" si="359"/>
        <v>(火)</v>
      </c>
      <c r="C3294" s="34">
        <v>0.54166666666666696</v>
      </c>
      <c r="D3294" s="16" t="s">
        <v>18</v>
      </c>
      <c r="E3294" s="35">
        <v>0.5625</v>
      </c>
      <c r="F3294" s="50">
        <f>IF(COUNTIF('リスト（不使用）'!$A$5:$A$6,単年カーブ!$A$1),"希望数量入力ください",'単年（2027年度）'!$E$12*単年カーブ!$R$3+'単年（2027年度）'!$E$12*(1-単年カーブ!$R$3)*単年カーブ!Q3294)</f>
        <v>0</v>
      </c>
      <c r="G3294" s="47">
        <f t="shared" si="360"/>
        <v>0</v>
      </c>
      <c r="M3294">
        <f t="shared" si="361"/>
        <v>6</v>
      </c>
      <c r="N3294">
        <f>IF(OR(WEEKDAY(A3294)=1,WEEKDAY(A3294)=7,COUNTIF('2027祝日等（不使用）'!$A$1:$A$20,単年カーブ!A3294)=1),0,1)</f>
        <v>1</v>
      </c>
      <c r="O3294">
        <f t="shared" si="358"/>
        <v>27</v>
      </c>
      <c r="P3294">
        <f t="shared" si="362"/>
        <v>1</v>
      </c>
      <c r="Q3294">
        <f t="shared" si="363"/>
        <v>1</v>
      </c>
    </row>
    <row r="3295" spans="1:17" ht="19.5" x14ac:dyDescent="0.4">
      <c r="A3295" s="33">
        <f t="shared" si="357"/>
        <v>46546</v>
      </c>
      <c r="B3295" s="27" t="str">
        <f t="shared" si="359"/>
        <v>(火)</v>
      </c>
      <c r="C3295" s="34">
        <v>0.5625</v>
      </c>
      <c r="D3295" s="16" t="s">
        <v>18</v>
      </c>
      <c r="E3295" s="35">
        <v>0.58333333333333304</v>
      </c>
      <c r="F3295" s="50">
        <f>IF(COUNTIF('リスト（不使用）'!$A$5:$A$6,単年カーブ!$A$1),"希望数量入力ください",'単年（2027年度）'!$E$12*単年カーブ!$R$3+'単年（2027年度）'!$E$12*(1-単年カーブ!$R$3)*単年カーブ!Q3295)</f>
        <v>0</v>
      </c>
      <c r="G3295" s="47">
        <f t="shared" si="360"/>
        <v>0</v>
      </c>
      <c r="M3295">
        <f t="shared" si="361"/>
        <v>6</v>
      </c>
      <c r="N3295">
        <f>IF(OR(WEEKDAY(A3295)=1,WEEKDAY(A3295)=7,COUNTIF('2027祝日等（不使用）'!$A$1:$A$20,単年カーブ!A3295)=1),0,1)</f>
        <v>1</v>
      </c>
      <c r="O3295">
        <f t="shared" si="358"/>
        <v>28</v>
      </c>
      <c r="P3295">
        <f t="shared" si="362"/>
        <v>1</v>
      </c>
      <c r="Q3295">
        <f t="shared" si="363"/>
        <v>1</v>
      </c>
    </row>
    <row r="3296" spans="1:17" ht="19.5" x14ac:dyDescent="0.4">
      <c r="A3296" s="33">
        <f t="shared" si="357"/>
        <v>46546</v>
      </c>
      <c r="B3296" s="27" t="str">
        <f t="shared" si="359"/>
        <v>(火)</v>
      </c>
      <c r="C3296" s="34">
        <v>0.58333333333333304</v>
      </c>
      <c r="D3296" s="16" t="s">
        <v>18</v>
      </c>
      <c r="E3296" s="35">
        <v>0.60416666666666696</v>
      </c>
      <c r="F3296" s="50">
        <f>IF(COUNTIF('リスト（不使用）'!$A$5:$A$6,単年カーブ!$A$1),"希望数量入力ください",'単年（2027年度）'!$E$12*単年カーブ!$R$3+'単年（2027年度）'!$E$12*(1-単年カーブ!$R$3)*単年カーブ!Q3296)</f>
        <v>0</v>
      </c>
      <c r="G3296" s="47">
        <f t="shared" si="360"/>
        <v>0</v>
      </c>
      <c r="M3296">
        <f t="shared" si="361"/>
        <v>6</v>
      </c>
      <c r="N3296">
        <f>IF(OR(WEEKDAY(A3296)=1,WEEKDAY(A3296)=7,COUNTIF('2027祝日等（不使用）'!$A$1:$A$20,単年カーブ!A3296)=1),0,1)</f>
        <v>1</v>
      </c>
      <c r="O3296">
        <f t="shared" si="358"/>
        <v>29</v>
      </c>
      <c r="P3296">
        <f t="shared" si="362"/>
        <v>1</v>
      </c>
      <c r="Q3296">
        <f t="shared" si="363"/>
        <v>1</v>
      </c>
    </row>
    <row r="3297" spans="1:17" ht="19.5" x14ac:dyDescent="0.4">
      <c r="A3297" s="33">
        <f t="shared" si="357"/>
        <v>46546</v>
      </c>
      <c r="B3297" s="27" t="str">
        <f t="shared" si="359"/>
        <v>(火)</v>
      </c>
      <c r="C3297" s="34">
        <v>0.60416666666666696</v>
      </c>
      <c r="D3297" s="16" t="s">
        <v>18</v>
      </c>
      <c r="E3297" s="35">
        <v>0.625</v>
      </c>
      <c r="F3297" s="50">
        <f>IF(COUNTIF('リスト（不使用）'!$A$5:$A$6,単年カーブ!$A$1),"希望数量入力ください",'単年（2027年度）'!$E$12*単年カーブ!$R$3+'単年（2027年度）'!$E$12*(1-単年カーブ!$R$3)*単年カーブ!Q3297)</f>
        <v>0</v>
      </c>
      <c r="G3297" s="47">
        <f t="shared" si="360"/>
        <v>0</v>
      </c>
      <c r="M3297">
        <f t="shared" si="361"/>
        <v>6</v>
      </c>
      <c r="N3297">
        <f>IF(OR(WEEKDAY(A3297)=1,WEEKDAY(A3297)=7,COUNTIF('2027祝日等（不使用）'!$A$1:$A$20,単年カーブ!A3297)=1),0,1)</f>
        <v>1</v>
      </c>
      <c r="O3297">
        <f t="shared" si="358"/>
        <v>30</v>
      </c>
      <c r="P3297">
        <f t="shared" si="362"/>
        <v>1</v>
      </c>
      <c r="Q3297">
        <f t="shared" si="363"/>
        <v>1</v>
      </c>
    </row>
    <row r="3298" spans="1:17" ht="19.5" x14ac:dyDescent="0.4">
      <c r="A3298" s="33">
        <f t="shared" si="357"/>
        <v>46546</v>
      </c>
      <c r="B3298" s="27" t="str">
        <f t="shared" si="359"/>
        <v>(火)</v>
      </c>
      <c r="C3298" s="34">
        <v>0.625</v>
      </c>
      <c r="D3298" s="16" t="s">
        <v>18</v>
      </c>
      <c r="E3298" s="35">
        <v>0.64583333333333304</v>
      </c>
      <c r="F3298" s="50">
        <f>IF(COUNTIF('リスト（不使用）'!$A$5:$A$6,単年カーブ!$A$1),"希望数量入力ください",'単年（2027年度）'!$E$12*単年カーブ!$R$3+'単年（2027年度）'!$E$12*(1-単年カーブ!$R$3)*単年カーブ!Q3298)</f>
        <v>0</v>
      </c>
      <c r="G3298" s="47">
        <f t="shared" si="360"/>
        <v>0</v>
      </c>
      <c r="M3298">
        <f t="shared" si="361"/>
        <v>6</v>
      </c>
      <c r="N3298">
        <f>IF(OR(WEEKDAY(A3298)=1,WEEKDAY(A3298)=7,COUNTIF('2027祝日等（不使用）'!$A$1:$A$20,単年カーブ!A3298)=1),0,1)</f>
        <v>1</v>
      </c>
      <c r="O3298">
        <f t="shared" si="358"/>
        <v>31</v>
      </c>
      <c r="P3298">
        <f t="shared" si="362"/>
        <v>1</v>
      </c>
      <c r="Q3298">
        <f t="shared" si="363"/>
        <v>1</v>
      </c>
    </row>
    <row r="3299" spans="1:17" ht="19.5" x14ac:dyDescent="0.4">
      <c r="A3299" s="33">
        <f t="shared" si="357"/>
        <v>46546</v>
      </c>
      <c r="B3299" s="27" t="str">
        <f t="shared" si="359"/>
        <v>(火)</v>
      </c>
      <c r="C3299" s="34">
        <v>0.64583333333333304</v>
      </c>
      <c r="D3299" s="16" t="s">
        <v>18</v>
      </c>
      <c r="E3299" s="35">
        <v>0.66666666666666696</v>
      </c>
      <c r="F3299" s="50">
        <f>IF(COUNTIF('リスト（不使用）'!$A$5:$A$6,単年カーブ!$A$1),"希望数量入力ください",'単年（2027年度）'!$E$12*単年カーブ!$R$3+'単年（2027年度）'!$E$12*(1-単年カーブ!$R$3)*単年カーブ!Q3299)</f>
        <v>0</v>
      </c>
      <c r="G3299" s="47">
        <f t="shared" si="360"/>
        <v>0</v>
      </c>
      <c r="M3299">
        <f t="shared" si="361"/>
        <v>6</v>
      </c>
      <c r="N3299">
        <f>IF(OR(WEEKDAY(A3299)=1,WEEKDAY(A3299)=7,COUNTIF('2027祝日等（不使用）'!$A$1:$A$20,単年カーブ!A3299)=1),0,1)</f>
        <v>1</v>
      </c>
      <c r="O3299">
        <f t="shared" si="358"/>
        <v>32</v>
      </c>
      <c r="P3299">
        <f t="shared" si="362"/>
        <v>1</v>
      </c>
      <c r="Q3299">
        <f t="shared" si="363"/>
        <v>1</v>
      </c>
    </row>
    <row r="3300" spans="1:17" ht="19.5" x14ac:dyDescent="0.4">
      <c r="A3300" s="33">
        <f t="shared" si="357"/>
        <v>46546</v>
      </c>
      <c r="B3300" s="27" t="str">
        <f t="shared" si="359"/>
        <v>(火)</v>
      </c>
      <c r="C3300" s="34">
        <v>0.66666666666666696</v>
      </c>
      <c r="D3300" s="16" t="s">
        <v>18</v>
      </c>
      <c r="E3300" s="35">
        <v>0.6875</v>
      </c>
      <c r="F3300" s="50">
        <f>IF(COUNTIF('リスト（不使用）'!$A$5:$A$6,単年カーブ!$A$1),"希望数量入力ください",'単年（2027年度）'!$E$12*単年カーブ!$R$3+'単年（2027年度）'!$E$12*(1-単年カーブ!$R$3)*単年カーブ!Q3300)</f>
        <v>0</v>
      </c>
      <c r="G3300" s="47">
        <f t="shared" si="360"/>
        <v>0</v>
      </c>
      <c r="M3300">
        <f t="shared" si="361"/>
        <v>6</v>
      </c>
      <c r="N3300">
        <f>IF(OR(WEEKDAY(A3300)=1,WEEKDAY(A3300)=7,COUNTIF('2027祝日等（不使用）'!$A$1:$A$20,単年カーブ!A3300)=1),0,1)</f>
        <v>1</v>
      </c>
      <c r="O3300">
        <f t="shared" si="358"/>
        <v>33</v>
      </c>
      <c r="P3300">
        <f t="shared" si="362"/>
        <v>1</v>
      </c>
      <c r="Q3300">
        <f t="shared" si="363"/>
        <v>1</v>
      </c>
    </row>
    <row r="3301" spans="1:17" ht="19.5" x14ac:dyDescent="0.4">
      <c r="A3301" s="33">
        <f t="shared" si="357"/>
        <v>46546</v>
      </c>
      <c r="B3301" s="27" t="str">
        <f t="shared" si="359"/>
        <v>(火)</v>
      </c>
      <c r="C3301" s="34">
        <v>0.6875</v>
      </c>
      <c r="D3301" s="16" t="s">
        <v>18</v>
      </c>
      <c r="E3301" s="35">
        <v>0.70833333333333304</v>
      </c>
      <c r="F3301" s="50">
        <f>IF(COUNTIF('リスト（不使用）'!$A$5:$A$6,単年カーブ!$A$1),"希望数量入力ください",'単年（2027年度）'!$E$12*単年カーブ!$R$3+'単年（2027年度）'!$E$12*(1-単年カーブ!$R$3)*単年カーブ!Q3301)</f>
        <v>0</v>
      </c>
      <c r="G3301" s="47">
        <f t="shared" si="360"/>
        <v>0</v>
      </c>
      <c r="M3301">
        <f t="shared" si="361"/>
        <v>6</v>
      </c>
      <c r="N3301">
        <f>IF(OR(WEEKDAY(A3301)=1,WEEKDAY(A3301)=7,COUNTIF('2027祝日等（不使用）'!$A$1:$A$20,単年カーブ!A3301)=1),0,1)</f>
        <v>1</v>
      </c>
      <c r="O3301">
        <f t="shared" si="358"/>
        <v>34</v>
      </c>
      <c r="P3301">
        <f t="shared" si="362"/>
        <v>1</v>
      </c>
      <c r="Q3301">
        <f t="shared" si="363"/>
        <v>1</v>
      </c>
    </row>
    <row r="3302" spans="1:17" ht="19.5" x14ac:dyDescent="0.4">
      <c r="A3302" s="33">
        <f t="shared" si="357"/>
        <v>46546</v>
      </c>
      <c r="B3302" s="27" t="str">
        <f t="shared" si="359"/>
        <v>(火)</v>
      </c>
      <c r="C3302" s="34">
        <v>0.70833333333333304</v>
      </c>
      <c r="D3302" s="16" t="s">
        <v>18</v>
      </c>
      <c r="E3302" s="35">
        <v>0.72916666666666696</v>
      </c>
      <c r="F3302" s="50">
        <f>IF(COUNTIF('リスト（不使用）'!$A$5:$A$6,単年カーブ!$A$1),"希望数量入力ください",'単年（2027年度）'!$E$12*単年カーブ!$R$3+'単年（2027年度）'!$E$12*(1-単年カーブ!$R$3)*単年カーブ!Q3302)</f>
        <v>0</v>
      </c>
      <c r="G3302" s="47">
        <f t="shared" si="360"/>
        <v>0</v>
      </c>
      <c r="M3302">
        <f t="shared" si="361"/>
        <v>6</v>
      </c>
      <c r="N3302">
        <f>IF(OR(WEEKDAY(A3302)=1,WEEKDAY(A3302)=7,COUNTIF('2027祝日等（不使用）'!$A$1:$A$20,単年カーブ!A3302)=1),0,1)</f>
        <v>1</v>
      </c>
      <c r="O3302">
        <f t="shared" si="358"/>
        <v>35</v>
      </c>
      <c r="P3302">
        <f t="shared" si="362"/>
        <v>1</v>
      </c>
      <c r="Q3302">
        <f t="shared" si="363"/>
        <v>1</v>
      </c>
    </row>
    <row r="3303" spans="1:17" ht="19.5" x14ac:dyDescent="0.4">
      <c r="A3303" s="33">
        <f t="shared" si="357"/>
        <v>46546</v>
      </c>
      <c r="B3303" s="27" t="str">
        <f t="shared" si="359"/>
        <v>(火)</v>
      </c>
      <c r="C3303" s="34">
        <v>0.72916666666666696</v>
      </c>
      <c r="D3303" s="16" t="s">
        <v>18</v>
      </c>
      <c r="E3303" s="35">
        <v>0.75</v>
      </c>
      <c r="F3303" s="50">
        <f>IF(COUNTIF('リスト（不使用）'!$A$5:$A$6,単年カーブ!$A$1),"希望数量入力ください",'単年（2027年度）'!$E$12*単年カーブ!$R$3+'単年（2027年度）'!$E$12*(1-単年カーブ!$R$3)*単年カーブ!Q3303)</f>
        <v>0</v>
      </c>
      <c r="G3303" s="47">
        <f t="shared" si="360"/>
        <v>0</v>
      </c>
      <c r="M3303">
        <f t="shared" si="361"/>
        <v>6</v>
      </c>
      <c r="N3303">
        <f>IF(OR(WEEKDAY(A3303)=1,WEEKDAY(A3303)=7,COUNTIF('2027祝日等（不使用）'!$A$1:$A$20,単年カーブ!A3303)=1),0,1)</f>
        <v>1</v>
      </c>
      <c r="O3303">
        <f t="shared" si="358"/>
        <v>36</v>
      </c>
      <c r="P3303">
        <f t="shared" si="362"/>
        <v>1</v>
      </c>
      <c r="Q3303">
        <f t="shared" si="363"/>
        <v>1</v>
      </c>
    </row>
    <row r="3304" spans="1:17" ht="19.5" x14ac:dyDescent="0.4">
      <c r="A3304" s="33">
        <f t="shared" si="357"/>
        <v>46546</v>
      </c>
      <c r="B3304" s="27" t="str">
        <f t="shared" si="359"/>
        <v>(火)</v>
      </c>
      <c r="C3304" s="34">
        <v>0.75</v>
      </c>
      <c r="D3304" s="16" t="s">
        <v>18</v>
      </c>
      <c r="E3304" s="35">
        <v>0.77083333333333304</v>
      </c>
      <c r="F3304" s="50">
        <f>IF(COUNTIF('リスト（不使用）'!$A$5:$A$6,単年カーブ!$A$1),"希望数量入力ください",'単年（2027年度）'!$E$12*単年カーブ!$R$3+'単年（2027年度）'!$E$12*(1-単年カーブ!$R$3)*単年カーブ!Q3304)</f>
        <v>0</v>
      </c>
      <c r="G3304" s="47">
        <f t="shared" si="360"/>
        <v>0</v>
      </c>
      <c r="M3304">
        <f t="shared" si="361"/>
        <v>6</v>
      </c>
      <c r="N3304">
        <f>IF(OR(WEEKDAY(A3304)=1,WEEKDAY(A3304)=7,COUNTIF('2027祝日等（不使用）'!$A$1:$A$20,単年カーブ!A3304)=1),0,1)</f>
        <v>1</v>
      </c>
      <c r="O3304">
        <f t="shared" si="358"/>
        <v>37</v>
      </c>
      <c r="P3304">
        <f t="shared" si="362"/>
        <v>1</v>
      </c>
      <c r="Q3304">
        <f t="shared" si="363"/>
        <v>1</v>
      </c>
    </row>
    <row r="3305" spans="1:17" ht="19.5" x14ac:dyDescent="0.4">
      <c r="A3305" s="33">
        <f t="shared" si="357"/>
        <v>46546</v>
      </c>
      <c r="B3305" s="27" t="str">
        <f t="shared" si="359"/>
        <v>(火)</v>
      </c>
      <c r="C3305" s="34">
        <v>0.77083333333333304</v>
      </c>
      <c r="D3305" s="16" t="s">
        <v>18</v>
      </c>
      <c r="E3305" s="35">
        <v>0.79166666666666696</v>
      </c>
      <c r="F3305" s="50">
        <f>IF(COUNTIF('リスト（不使用）'!$A$5:$A$6,単年カーブ!$A$1),"希望数量入力ください",'単年（2027年度）'!$E$12*単年カーブ!$R$3+'単年（2027年度）'!$E$12*(1-単年カーブ!$R$3)*単年カーブ!Q3305)</f>
        <v>0</v>
      </c>
      <c r="G3305" s="47">
        <f t="shared" si="360"/>
        <v>0</v>
      </c>
      <c r="M3305">
        <f t="shared" si="361"/>
        <v>6</v>
      </c>
      <c r="N3305">
        <f>IF(OR(WEEKDAY(A3305)=1,WEEKDAY(A3305)=7,COUNTIF('2027祝日等（不使用）'!$A$1:$A$20,単年カーブ!A3305)=1),0,1)</f>
        <v>1</v>
      </c>
      <c r="O3305">
        <f t="shared" si="358"/>
        <v>38</v>
      </c>
      <c r="P3305">
        <f t="shared" si="362"/>
        <v>1</v>
      </c>
      <c r="Q3305">
        <f t="shared" si="363"/>
        <v>1</v>
      </c>
    </row>
    <row r="3306" spans="1:17" ht="19.5" x14ac:dyDescent="0.4">
      <c r="A3306" s="33">
        <f t="shared" si="357"/>
        <v>46546</v>
      </c>
      <c r="B3306" s="27" t="str">
        <f t="shared" si="359"/>
        <v>(火)</v>
      </c>
      <c r="C3306" s="34">
        <v>0.79166666666666696</v>
      </c>
      <c r="D3306" s="16" t="s">
        <v>18</v>
      </c>
      <c r="E3306" s="35">
        <v>0.8125</v>
      </c>
      <c r="F3306" s="50">
        <f>IF(COUNTIF('リスト（不使用）'!$A$5:$A$6,単年カーブ!$A$1),"希望数量入力ください",'単年（2027年度）'!$E$12*単年カーブ!$R$3+'単年（2027年度）'!$E$12*(1-単年カーブ!$R$3)*単年カーブ!Q3306)</f>
        <v>0</v>
      </c>
      <c r="G3306" s="47">
        <f t="shared" si="360"/>
        <v>0</v>
      </c>
      <c r="M3306">
        <f t="shared" si="361"/>
        <v>6</v>
      </c>
      <c r="N3306">
        <f>IF(OR(WEEKDAY(A3306)=1,WEEKDAY(A3306)=7,COUNTIF('2027祝日等（不使用）'!$A$1:$A$20,単年カーブ!A3306)=1),0,1)</f>
        <v>1</v>
      </c>
      <c r="O3306">
        <f t="shared" si="358"/>
        <v>39</v>
      </c>
      <c r="P3306">
        <f t="shared" si="362"/>
        <v>1</v>
      </c>
      <c r="Q3306">
        <f t="shared" si="363"/>
        <v>1</v>
      </c>
    </row>
    <row r="3307" spans="1:17" ht="19.5" x14ac:dyDescent="0.4">
      <c r="A3307" s="33">
        <f t="shared" si="357"/>
        <v>46546</v>
      </c>
      <c r="B3307" s="27" t="str">
        <f t="shared" si="359"/>
        <v>(火)</v>
      </c>
      <c r="C3307" s="34">
        <v>0.8125</v>
      </c>
      <c r="D3307" s="16" t="s">
        <v>18</v>
      </c>
      <c r="E3307" s="35">
        <v>0.83333333333333304</v>
      </c>
      <c r="F3307" s="50">
        <f>IF(COUNTIF('リスト（不使用）'!$A$5:$A$6,単年カーブ!$A$1),"希望数量入力ください",'単年（2027年度）'!$E$12*単年カーブ!$R$3+'単年（2027年度）'!$E$12*(1-単年カーブ!$R$3)*単年カーブ!Q3307)</f>
        <v>0</v>
      </c>
      <c r="G3307" s="47">
        <f t="shared" si="360"/>
        <v>0</v>
      </c>
      <c r="M3307">
        <f t="shared" si="361"/>
        <v>6</v>
      </c>
      <c r="N3307">
        <f>IF(OR(WEEKDAY(A3307)=1,WEEKDAY(A3307)=7,COUNTIF('2027祝日等（不使用）'!$A$1:$A$20,単年カーブ!A3307)=1),0,1)</f>
        <v>1</v>
      </c>
      <c r="O3307">
        <f t="shared" si="358"/>
        <v>40</v>
      </c>
      <c r="P3307">
        <f t="shared" si="362"/>
        <v>1</v>
      </c>
      <c r="Q3307">
        <f t="shared" si="363"/>
        <v>1</v>
      </c>
    </row>
    <row r="3308" spans="1:17" ht="19.5" x14ac:dyDescent="0.4">
      <c r="A3308" s="33">
        <f t="shared" si="357"/>
        <v>46546</v>
      </c>
      <c r="B3308" s="27" t="str">
        <f t="shared" si="359"/>
        <v>(火)</v>
      </c>
      <c r="C3308" s="34">
        <v>0.83333333333333304</v>
      </c>
      <c r="D3308" s="16" t="s">
        <v>18</v>
      </c>
      <c r="E3308" s="35">
        <v>0.85416666666666696</v>
      </c>
      <c r="F3308" s="50">
        <f>IF(COUNTIF('リスト（不使用）'!$A$5:$A$6,単年カーブ!$A$1),"希望数量入力ください",'単年（2027年度）'!$E$12*単年カーブ!$R$3+'単年（2027年度）'!$E$12*(1-単年カーブ!$R$3)*単年カーブ!Q3308)</f>
        <v>0</v>
      </c>
      <c r="G3308" s="47">
        <f t="shared" si="360"/>
        <v>0</v>
      </c>
      <c r="M3308">
        <f t="shared" si="361"/>
        <v>6</v>
      </c>
      <c r="N3308">
        <f>IF(OR(WEEKDAY(A3308)=1,WEEKDAY(A3308)=7,COUNTIF('2027祝日等（不使用）'!$A$1:$A$20,単年カーブ!A3308)=1),0,1)</f>
        <v>1</v>
      </c>
      <c r="O3308">
        <f t="shared" si="358"/>
        <v>41</v>
      </c>
      <c r="P3308">
        <f t="shared" si="362"/>
        <v>0</v>
      </c>
      <c r="Q3308">
        <f t="shared" si="363"/>
        <v>0</v>
      </c>
    </row>
    <row r="3309" spans="1:17" ht="19.5" x14ac:dyDescent="0.4">
      <c r="A3309" s="33">
        <f t="shared" si="357"/>
        <v>46546</v>
      </c>
      <c r="B3309" s="27" t="str">
        <f t="shared" si="359"/>
        <v>(火)</v>
      </c>
      <c r="C3309" s="34">
        <v>0.85416666666666696</v>
      </c>
      <c r="D3309" s="16" t="s">
        <v>18</v>
      </c>
      <c r="E3309" s="35">
        <v>0.875</v>
      </c>
      <c r="F3309" s="50">
        <f>IF(COUNTIF('リスト（不使用）'!$A$5:$A$6,単年カーブ!$A$1),"希望数量入力ください",'単年（2027年度）'!$E$12*単年カーブ!$R$3+'単年（2027年度）'!$E$12*(1-単年カーブ!$R$3)*単年カーブ!Q3309)</f>
        <v>0</v>
      </c>
      <c r="G3309" s="47">
        <f t="shared" si="360"/>
        <v>0</v>
      </c>
      <c r="M3309">
        <f t="shared" si="361"/>
        <v>6</v>
      </c>
      <c r="N3309">
        <f>IF(OR(WEEKDAY(A3309)=1,WEEKDAY(A3309)=7,COUNTIF('2027祝日等（不使用）'!$A$1:$A$20,単年カーブ!A3309)=1),0,1)</f>
        <v>1</v>
      </c>
      <c r="O3309">
        <f t="shared" si="358"/>
        <v>42</v>
      </c>
      <c r="P3309">
        <f t="shared" si="362"/>
        <v>0</v>
      </c>
      <c r="Q3309">
        <f t="shared" si="363"/>
        <v>0</v>
      </c>
    </row>
    <row r="3310" spans="1:17" ht="19.5" x14ac:dyDescent="0.4">
      <c r="A3310" s="33">
        <f t="shared" si="357"/>
        <v>46546</v>
      </c>
      <c r="B3310" s="27" t="str">
        <f t="shared" si="359"/>
        <v>(火)</v>
      </c>
      <c r="C3310" s="34">
        <v>0.875</v>
      </c>
      <c r="D3310" s="16" t="s">
        <v>18</v>
      </c>
      <c r="E3310" s="35">
        <v>0.89583333333333304</v>
      </c>
      <c r="F3310" s="50">
        <f>IF(COUNTIF('リスト（不使用）'!$A$5:$A$6,単年カーブ!$A$1),"希望数量入力ください",'単年（2027年度）'!$E$12*単年カーブ!$R$3+'単年（2027年度）'!$E$12*(1-単年カーブ!$R$3)*単年カーブ!Q3310)</f>
        <v>0</v>
      </c>
      <c r="G3310" s="47">
        <f t="shared" si="360"/>
        <v>0</v>
      </c>
      <c r="M3310">
        <f t="shared" si="361"/>
        <v>6</v>
      </c>
      <c r="N3310">
        <f>IF(OR(WEEKDAY(A3310)=1,WEEKDAY(A3310)=7,COUNTIF('2027祝日等（不使用）'!$A$1:$A$20,単年カーブ!A3310)=1),0,1)</f>
        <v>1</v>
      </c>
      <c r="O3310">
        <f t="shared" si="358"/>
        <v>43</v>
      </c>
      <c r="P3310">
        <f t="shared" si="362"/>
        <v>0</v>
      </c>
      <c r="Q3310">
        <f t="shared" si="363"/>
        <v>0</v>
      </c>
    </row>
    <row r="3311" spans="1:17" ht="19.5" x14ac:dyDescent="0.4">
      <c r="A3311" s="33">
        <f t="shared" si="357"/>
        <v>46546</v>
      </c>
      <c r="B3311" s="27" t="str">
        <f t="shared" si="359"/>
        <v>(火)</v>
      </c>
      <c r="C3311" s="34">
        <v>0.89583333333333304</v>
      </c>
      <c r="D3311" s="16" t="s">
        <v>18</v>
      </c>
      <c r="E3311" s="35">
        <v>0.91666666666666696</v>
      </c>
      <c r="F3311" s="50">
        <f>IF(COUNTIF('リスト（不使用）'!$A$5:$A$6,単年カーブ!$A$1),"希望数量入力ください",'単年（2027年度）'!$E$12*単年カーブ!$R$3+'単年（2027年度）'!$E$12*(1-単年カーブ!$R$3)*単年カーブ!Q3311)</f>
        <v>0</v>
      </c>
      <c r="G3311" s="47">
        <f t="shared" si="360"/>
        <v>0</v>
      </c>
      <c r="M3311">
        <f t="shared" si="361"/>
        <v>6</v>
      </c>
      <c r="N3311">
        <f>IF(OR(WEEKDAY(A3311)=1,WEEKDAY(A3311)=7,COUNTIF('2027祝日等（不使用）'!$A$1:$A$20,単年カーブ!A3311)=1),0,1)</f>
        <v>1</v>
      </c>
      <c r="O3311">
        <f t="shared" si="358"/>
        <v>44</v>
      </c>
      <c r="P3311">
        <f t="shared" si="362"/>
        <v>0</v>
      </c>
      <c r="Q3311">
        <f t="shared" si="363"/>
        <v>0</v>
      </c>
    </row>
    <row r="3312" spans="1:17" ht="19.5" x14ac:dyDescent="0.4">
      <c r="A3312" s="33">
        <f t="shared" si="357"/>
        <v>46546</v>
      </c>
      <c r="B3312" s="27" t="str">
        <f t="shared" si="359"/>
        <v>(火)</v>
      </c>
      <c r="C3312" s="34">
        <v>0.91666666666666696</v>
      </c>
      <c r="D3312" s="16" t="s">
        <v>18</v>
      </c>
      <c r="E3312" s="35">
        <v>0.9375</v>
      </c>
      <c r="F3312" s="50">
        <f>IF(COUNTIF('リスト（不使用）'!$A$5:$A$6,単年カーブ!$A$1),"希望数量入力ください",'単年（2027年度）'!$E$12*単年カーブ!$R$3+'単年（2027年度）'!$E$12*(1-単年カーブ!$R$3)*単年カーブ!Q3312)</f>
        <v>0</v>
      </c>
      <c r="G3312" s="47">
        <f t="shared" si="360"/>
        <v>0</v>
      </c>
      <c r="M3312">
        <f t="shared" si="361"/>
        <v>6</v>
      </c>
      <c r="N3312">
        <f>IF(OR(WEEKDAY(A3312)=1,WEEKDAY(A3312)=7,COUNTIF('2027祝日等（不使用）'!$A$1:$A$20,単年カーブ!A3312)=1),0,1)</f>
        <v>1</v>
      </c>
      <c r="O3312">
        <f t="shared" si="358"/>
        <v>45</v>
      </c>
      <c r="P3312">
        <f t="shared" si="362"/>
        <v>0</v>
      </c>
      <c r="Q3312">
        <f t="shared" si="363"/>
        <v>0</v>
      </c>
    </row>
    <row r="3313" spans="1:17" ht="19.5" x14ac:dyDescent="0.4">
      <c r="A3313" s="33">
        <f t="shared" si="357"/>
        <v>46546</v>
      </c>
      <c r="B3313" s="27" t="str">
        <f t="shared" si="359"/>
        <v>(火)</v>
      </c>
      <c r="C3313" s="34">
        <v>0.9375</v>
      </c>
      <c r="D3313" s="16" t="s">
        <v>18</v>
      </c>
      <c r="E3313" s="35">
        <v>0.95833333333333304</v>
      </c>
      <c r="F3313" s="50">
        <f>IF(COUNTIF('リスト（不使用）'!$A$5:$A$6,単年カーブ!$A$1),"希望数量入力ください",'単年（2027年度）'!$E$12*単年カーブ!$R$3+'単年（2027年度）'!$E$12*(1-単年カーブ!$R$3)*単年カーブ!Q3313)</f>
        <v>0</v>
      </c>
      <c r="G3313" s="47">
        <f t="shared" si="360"/>
        <v>0</v>
      </c>
      <c r="M3313">
        <f t="shared" si="361"/>
        <v>6</v>
      </c>
      <c r="N3313">
        <f>IF(OR(WEEKDAY(A3313)=1,WEEKDAY(A3313)=7,COUNTIF('2027祝日等（不使用）'!$A$1:$A$20,単年カーブ!A3313)=1),0,1)</f>
        <v>1</v>
      </c>
      <c r="O3313">
        <f t="shared" si="358"/>
        <v>46</v>
      </c>
      <c r="P3313">
        <f t="shared" si="362"/>
        <v>0</v>
      </c>
      <c r="Q3313">
        <f t="shared" si="363"/>
        <v>0</v>
      </c>
    </row>
    <row r="3314" spans="1:17" ht="19.5" x14ac:dyDescent="0.4">
      <c r="A3314" s="33">
        <f t="shared" si="357"/>
        <v>46546</v>
      </c>
      <c r="B3314" s="27" t="str">
        <f t="shared" si="359"/>
        <v>(火)</v>
      </c>
      <c r="C3314" s="34">
        <v>0.95833333333333304</v>
      </c>
      <c r="D3314" s="16" t="s">
        <v>18</v>
      </c>
      <c r="E3314" s="35">
        <v>0.97916666666666696</v>
      </c>
      <c r="F3314" s="50">
        <f>IF(COUNTIF('リスト（不使用）'!$A$5:$A$6,単年カーブ!$A$1),"希望数量入力ください",'単年（2027年度）'!$E$12*単年カーブ!$R$3+'単年（2027年度）'!$E$12*(1-単年カーブ!$R$3)*単年カーブ!Q3314)</f>
        <v>0</v>
      </c>
      <c r="G3314" s="47">
        <f t="shared" si="360"/>
        <v>0</v>
      </c>
      <c r="M3314">
        <f t="shared" si="361"/>
        <v>6</v>
      </c>
      <c r="N3314">
        <f>IF(OR(WEEKDAY(A3314)=1,WEEKDAY(A3314)=7,COUNTIF('2027祝日等（不使用）'!$A$1:$A$20,単年カーブ!A3314)=1),0,1)</f>
        <v>1</v>
      </c>
      <c r="O3314">
        <f t="shared" si="358"/>
        <v>47</v>
      </c>
      <c r="P3314">
        <f t="shared" si="362"/>
        <v>0</v>
      </c>
      <c r="Q3314">
        <f t="shared" si="363"/>
        <v>0</v>
      </c>
    </row>
    <row r="3315" spans="1:17" ht="19.5" x14ac:dyDescent="0.4">
      <c r="A3315" s="33">
        <f t="shared" si="357"/>
        <v>46546</v>
      </c>
      <c r="B3315" s="27" t="str">
        <f t="shared" si="359"/>
        <v>(火)</v>
      </c>
      <c r="C3315" s="34">
        <v>0.97916666666666696</v>
      </c>
      <c r="D3315" s="16" t="s">
        <v>18</v>
      </c>
      <c r="E3315" s="35" t="s">
        <v>17</v>
      </c>
      <c r="F3315" s="50">
        <f>IF(COUNTIF('リスト（不使用）'!$A$5:$A$6,単年カーブ!$A$1),"希望数量入力ください",'単年（2027年度）'!$E$12*単年カーブ!$R$3+'単年（2027年度）'!$E$12*(1-単年カーブ!$R$3)*単年カーブ!Q3315)</f>
        <v>0</v>
      </c>
      <c r="G3315" s="47">
        <f t="shared" si="360"/>
        <v>0</v>
      </c>
      <c r="M3315">
        <f t="shared" si="361"/>
        <v>6</v>
      </c>
      <c r="N3315">
        <f>IF(OR(WEEKDAY(A3315)=1,WEEKDAY(A3315)=7,COUNTIF('2027祝日等（不使用）'!$A$1:$A$20,単年カーブ!A3315)=1),0,1)</f>
        <v>1</v>
      </c>
      <c r="O3315">
        <f t="shared" si="358"/>
        <v>48</v>
      </c>
      <c r="P3315">
        <f t="shared" si="362"/>
        <v>0</v>
      </c>
      <c r="Q3315">
        <f t="shared" si="363"/>
        <v>0</v>
      </c>
    </row>
    <row r="3316" spans="1:17" ht="19.5" x14ac:dyDescent="0.4">
      <c r="A3316" s="33">
        <f t="shared" ref="A3316:A3379" si="364">A3268+1</f>
        <v>46547</v>
      </c>
      <c r="B3316" s="27" t="str">
        <f t="shared" si="359"/>
        <v>(水)</v>
      </c>
      <c r="C3316" s="34">
        <v>0</v>
      </c>
      <c r="D3316" s="16" t="s">
        <v>18</v>
      </c>
      <c r="E3316" s="35">
        <v>2.0833333333333332E-2</v>
      </c>
      <c r="F3316" s="50">
        <f>IF(COUNTIF('リスト（不使用）'!$A$5:$A$6,単年カーブ!$A$1),"希望数量入力ください",'単年（2027年度）'!$E$12*単年カーブ!$R$3+'単年（2027年度）'!$E$12*(1-単年カーブ!$R$3)*単年カーブ!Q3316)</f>
        <v>0</v>
      </c>
      <c r="G3316" s="47">
        <f t="shared" si="360"/>
        <v>0</v>
      </c>
      <c r="M3316">
        <f t="shared" si="361"/>
        <v>6</v>
      </c>
      <c r="N3316">
        <f>IF(OR(WEEKDAY(A3316)=1,WEEKDAY(A3316)=7,COUNTIF('2027祝日等（不使用）'!$A$1:$A$20,単年カーブ!A3316)=1),0,1)</f>
        <v>1</v>
      </c>
      <c r="O3316">
        <f t="shared" ref="O3316:O3379" si="365">O3268</f>
        <v>1</v>
      </c>
      <c r="P3316">
        <f t="shared" si="362"/>
        <v>0</v>
      </c>
      <c r="Q3316">
        <f t="shared" si="363"/>
        <v>0</v>
      </c>
    </row>
    <row r="3317" spans="1:17" ht="19.5" x14ac:dyDescent="0.4">
      <c r="A3317" s="33">
        <f t="shared" si="364"/>
        <v>46547</v>
      </c>
      <c r="B3317" s="27" t="str">
        <f t="shared" si="359"/>
        <v>(水)</v>
      </c>
      <c r="C3317" s="34">
        <v>2.0833333333333332E-2</v>
      </c>
      <c r="D3317" s="16" t="s">
        <v>18</v>
      </c>
      <c r="E3317" s="35">
        <v>4.1666666666666664E-2</v>
      </c>
      <c r="F3317" s="50">
        <f>IF(COUNTIF('リスト（不使用）'!$A$5:$A$6,単年カーブ!$A$1),"希望数量入力ください",'単年（2027年度）'!$E$12*単年カーブ!$R$3+'単年（2027年度）'!$E$12*(1-単年カーブ!$R$3)*単年カーブ!Q3317)</f>
        <v>0</v>
      </c>
      <c r="G3317" s="47">
        <f t="shared" si="360"/>
        <v>0</v>
      </c>
      <c r="M3317">
        <f t="shared" si="361"/>
        <v>6</v>
      </c>
      <c r="N3317">
        <f>IF(OR(WEEKDAY(A3317)=1,WEEKDAY(A3317)=7,COUNTIF('2027祝日等（不使用）'!$A$1:$A$20,単年カーブ!A3317)=1),0,1)</f>
        <v>1</v>
      </c>
      <c r="O3317">
        <f t="shared" si="365"/>
        <v>2</v>
      </c>
      <c r="P3317">
        <f t="shared" si="362"/>
        <v>0</v>
      </c>
      <c r="Q3317">
        <f t="shared" si="363"/>
        <v>0</v>
      </c>
    </row>
    <row r="3318" spans="1:17" ht="19.5" x14ac:dyDescent="0.4">
      <c r="A3318" s="33">
        <f t="shared" si="364"/>
        <v>46547</v>
      </c>
      <c r="B3318" s="27" t="str">
        <f t="shared" si="359"/>
        <v>(水)</v>
      </c>
      <c r="C3318" s="34">
        <v>4.1666666666666664E-2</v>
      </c>
      <c r="D3318" s="16" t="s">
        <v>18</v>
      </c>
      <c r="E3318" s="35">
        <v>6.25E-2</v>
      </c>
      <c r="F3318" s="50">
        <f>IF(COUNTIF('リスト（不使用）'!$A$5:$A$6,単年カーブ!$A$1),"希望数量入力ください",'単年（2027年度）'!$E$12*単年カーブ!$R$3+'単年（2027年度）'!$E$12*(1-単年カーブ!$R$3)*単年カーブ!Q3318)</f>
        <v>0</v>
      </c>
      <c r="G3318" s="47">
        <f t="shared" si="360"/>
        <v>0</v>
      </c>
      <c r="M3318">
        <f t="shared" si="361"/>
        <v>6</v>
      </c>
      <c r="N3318">
        <f>IF(OR(WEEKDAY(A3318)=1,WEEKDAY(A3318)=7,COUNTIF('2027祝日等（不使用）'!$A$1:$A$20,単年カーブ!A3318)=1),0,1)</f>
        <v>1</v>
      </c>
      <c r="O3318">
        <f t="shared" si="365"/>
        <v>3</v>
      </c>
      <c r="P3318">
        <f t="shared" si="362"/>
        <v>0</v>
      </c>
      <c r="Q3318">
        <f t="shared" si="363"/>
        <v>0</v>
      </c>
    </row>
    <row r="3319" spans="1:17" ht="19.5" x14ac:dyDescent="0.4">
      <c r="A3319" s="33">
        <f t="shared" si="364"/>
        <v>46547</v>
      </c>
      <c r="B3319" s="27" t="str">
        <f t="shared" si="359"/>
        <v>(水)</v>
      </c>
      <c r="C3319" s="34">
        <v>6.25E-2</v>
      </c>
      <c r="D3319" s="16" t="s">
        <v>18</v>
      </c>
      <c r="E3319" s="35">
        <v>8.3333333333333301E-2</v>
      </c>
      <c r="F3319" s="50">
        <f>IF(COUNTIF('リスト（不使用）'!$A$5:$A$6,単年カーブ!$A$1),"希望数量入力ください",'単年（2027年度）'!$E$12*単年カーブ!$R$3+'単年（2027年度）'!$E$12*(1-単年カーブ!$R$3)*単年カーブ!Q3319)</f>
        <v>0</v>
      </c>
      <c r="G3319" s="47">
        <f t="shared" si="360"/>
        <v>0</v>
      </c>
      <c r="M3319">
        <f t="shared" si="361"/>
        <v>6</v>
      </c>
      <c r="N3319">
        <f>IF(OR(WEEKDAY(A3319)=1,WEEKDAY(A3319)=7,COUNTIF('2027祝日等（不使用）'!$A$1:$A$20,単年カーブ!A3319)=1),0,1)</f>
        <v>1</v>
      </c>
      <c r="O3319">
        <f t="shared" si="365"/>
        <v>4</v>
      </c>
      <c r="P3319">
        <f t="shared" si="362"/>
        <v>0</v>
      </c>
      <c r="Q3319">
        <f t="shared" si="363"/>
        <v>0</v>
      </c>
    </row>
    <row r="3320" spans="1:17" ht="19.5" x14ac:dyDescent="0.4">
      <c r="A3320" s="33">
        <f t="shared" si="364"/>
        <v>46547</v>
      </c>
      <c r="B3320" s="27" t="str">
        <f t="shared" si="359"/>
        <v>(水)</v>
      </c>
      <c r="C3320" s="34">
        <v>8.3333333333333301E-2</v>
      </c>
      <c r="D3320" s="16" t="s">
        <v>18</v>
      </c>
      <c r="E3320" s="35">
        <v>0.104166666666667</v>
      </c>
      <c r="F3320" s="50">
        <f>IF(COUNTIF('リスト（不使用）'!$A$5:$A$6,単年カーブ!$A$1),"希望数量入力ください",'単年（2027年度）'!$E$12*単年カーブ!$R$3+'単年（2027年度）'!$E$12*(1-単年カーブ!$R$3)*単年カーブ!Q3320)</f>
        <v>0</v>
      </c>
      <c r="G3320" s="47">
        <f t="shared" si="360"/>
        <v>0</v>
      </c>
      <c r="M3320">
        <f t="shared" si="361"/>
        <v>6</v>
      </c>
      <c r="N3320">
        <f>IF(OR(WEEKDAY(A3320)=1,WEEKDAY(A3320)=7,COUNTIF('2027祝日等（不使用）'!$A$1:$A$20,単年カーブ!A3320)=1),0,1)</f>
        <v>1</v>
      </c>
      <c r="O3320">
        <f t="shared" si="365"/>
        <v>5</v>
      </c>
      <c r="P3320">
        <f t="shared" si="362"/>
        <v>0</v>
      </c>
      <c r="Q3320">
        <f t="shared" si="363"/>
        <v>0</v>
      </c>
    </row>
    <row r="3321" spans="1:17" ht="19.5" x14ac:dyDescent="0.4">
      <c r="A3321" s="33">
        <f t="shared" si="364"/>
        <v>46547</v>
      </c>
      <c r="B3321" s="27" t="str">
        <f t="shared" si="359"/>
        <v>(水)</v>
      </c>
      <c r="C3321" s="34">
        <v>0.104166666666667</v>
      </c>
      <c r="D3321" s="16" t="s">
        <v>18</v>
      </c>
      <c r="E3321" s="35">
        <v>0.125</v>
      </c>
      <c r="F3321" s="50">
        <f>IF(COUNTIF('リスト（不使用）'!$A$5:$A$6,単年カーブ!$A$1),"希望数量入力ください",'単年（2027年度）'!$E$12*単年カーブ!$R$3+'単年（2027年度）'!$E$12*(1-単年カーブ!$R$3)*単年カーブ!Q3321)</f>
        <v>0</v>
      </c>
      <c r="G3321" s="47">
        <f t="shared" si="360"/>
        <v>0</v>
      </c>
      <c r="M3321">
        <f t="shared" si="361"/>
        <v>6</v>
      </c>
      <c r="N3321">
        <f>IF(OR(WEEKDAY(A3321)=1,WEEKDAY(A3321)=7,COUNTIF('2027祝日等（不使用）'!$A$1:$A$20,単年カーブ!A3321)=1),0,1)</f>
        <v>1</v>
      </c>
      <c r="O3321">
        <f t="shared" si="365"/>
        <v>6</v>
      </c>
      <c r="P3321">
        <f t="shared" si="362"/>
        <v>0</v>
      </c>
      <c r="Q3321">
        <f t="shared" si="363"/>
        <v>0</v>
      </c>
    </row>
    <row r="3322" spans="1:17" ht="19.5" x14ac:dyDescent="0.4">
      <c r="A3322" s="33">
        <f t="shared" si="364"/>
        <v>46547</v>
      </c>
      <c r="B3322" s="27" t="str">
        <f t="shared" si="359"/>
        <v>(水)</v>
      </c>
      <c r="C3322" s="34">
        <v>0.125</v>
      </c>
      <c r="D3322" s="16" t="s">
        <v>18</v>
      </c>
      <c r="E3322" s="35">
        <v>0.14583333333333301</v>
      </c>
      <c r="F3322" s="50">
        <f>IF(COUNTIF('リスト（不使用）'!$A$5:$A$6,単年カーブ!$A$1),"希望数量入力ください",'単年（2027年度）'!$E$12*単年カーブ!$R$3+'単年（2027年度）'!$E$12*(1-単年カーブ!$R$3)*単年カーブ!Q3322)</f>
        <v>0</v>
      </c>
      <c r="G3322" s="47">
        <f t="shared" si="360"/>
        <v>0</v>
      </c>
      <c r="M3322">
        <f t="shared" si="361"/>
        <v>6</v>
      </c>
      <c r="N3322">
        <f>IF(OR(WEEKDAY(A3322)=1,WEEKDAY(A3322)=7,COUNTIF('2027祝日等（不使用）'!$A$1:$A$20,単年カーブ!A3322)=1),0,1)</f>
        <v>1</v>
      </c>
      <c r="O3322">
        <f t="shared" si="365"/>
        <v>7</v>
      </c>
      <c r="P3322">
        <f t="shared" si="362"/>
        <v>0</v>
      </c>
      <c r="Q3322">
        <f t="shared" si="363"/>
        <v>0</v>
      </c>
    </row>
    <row r="3323" spans="1:17" ht="19.5" x14ac:dyDescent="0.4">
      <c r="A3323" s="33">
        <f t="shared" si="364"/>
        <v>46547</v>
      </c>
      <c r="B3323" s="27" t="str">
        <f t="shared" si="359"/>
        <v>(水)</v>
      </c>
      <c r="C3323" s="34">
        <v>0.14583333333333301</v>
      </c>
      <c r="D3323" s="16" t="s">
        <v>18</v>
      </c>
      <c r="E3323" s="35">
        <v>0.16666666666666699</v>
      </c>
      <c r="F3323" s="50">
        <f>IF(COUNTIF('リスト（不使用）'!$A$5:$A$6,単年カーブ!$A$1),"希望数量入力ください",'単年（2027年度）'!$E$12*単年カーブ!$R$3+'単年（2027年度）'!$E$12*(1-単年カーブ!$R$3)*単年カーブ!Q3323)</f>
        <v>0</v>
      </c>
      <c r="G3323" s="47">
        <f t="shared" si="360"/>
        <v>0</v>
      </c>
      <c r="M3323">
        <f t="shared" si="361"/>
        <v>6</v>
      </c>
      <c r="N3323">
        <f>IF(OR(WEEKDAY(A3323)=1,WEEKDAY(A3323)=7,COUNTIF('2027祝日等（不使用）'!$A$1:$A$20,単年カーブ!A3323)=1),0,1)</f>
        <v>1</v>
      </c>
      <c r="O3323">
        <f t="shared" si="365"/>
        <v>8</v>
      </c>
      <c r="P3323">
        <f t="shared" si="362"/>
        <v>0</v>
      </c>
      <c r="Q3323">
        <f t="shared" si="363"/>
        <v>0</v>
      </c>
    </row>
    <row r="3324" spans="1:17" ht="19.5" x14ac:dyDescent="0.4">
      <c r="A3324" s="33">
        <f t="shared" si="364"/>
        <v>46547</v>
      </c>
      <c r="B3324" s="27" t="str">
        <f t="shared" si="359"/>
        <v>(水)</v>
      </c>
      <c r="C3324" s="34">
        <v>0.16666666666666699</v>
      </c>
      <c r="D3324" s="16" t="s">
        <v>18</v>
      </c>
      <c r="E3324" s="35">
        <v>0.1875</v>
      </c>
      <c r="F3324" s="50">
        <f>IF(COUNTIF('リスト（不使用）'!$A$5:$A$6,単年カーブ!$A$1),"希望数量入力ください",'単年（2027年度）'!$E$12*単年カーブ!$R$3+'単年（2027年度）'!$E$12*(1-単年カーブ!$R$3)*単年カーブ!Q3324)</f>
        <v>0</v>
      </c>
      <c r="G3324" s="47">
        <f t="shared" si="360"/>
        <v>0</v>
      </c>
      <c r="M3324">
        <f t="shared" si="361"/>
        <v>6</v>
      </c>
      <c r="N3324">
        <f>IF(OR(WEEKDAY(A3324)=1,WEEKDAY(A3324)=7,COUNTIF('2027祝日等（不使用）'!$A$1:$A$20,単年カーブ!A3324)=1),0,1)</f>
        <v>1</v>
      </c>
      <c r="O3324">
        <f t="shared" si="365"/>
        <v>9</v>
      </c>
      <c r="P3324">
        <f t="shared" si="362"/>
        <v>0</v>
      </c>
      <c r="Q3324">
        <f t="shared" si="363"/>
        <v>0</v>
      </c>
    </row>
    <row r="3325" spans="1:17" ht="19.5" x14ac:dyDescent="0.4">
      <c r="A3325" s="33">
        <f t="shared" si="364"/>
        <v>46547</v>
      </c>
      <c r="B3325" s="27" t="str">
        <f t="shared" si="359"/>
        <v>(水)</v>
      </c>
      <c r="C3325" s="34">
        <v>0.1875</v>
      </c>
      <c r="D3325" s="16" t="s">
        <v>18</v>
      </c>
      <c r="E3325" s="35">
        <v>0.20833333333333301</v>
      </c>
      <c r="F3325" s="50">
        <f>IF(COUNTIF('リスト（不使用）'!$A$5:$A$6,単年カーブ!$A$1),"希望数量入力ください",'単年（2027年度）'!$E$12*単年カーブ!$R$3+'単年（2027年度）'!$E$12*(1-単年カーブ!$R$3)*単年カーブ!Q3325)</f>
        <v>0</v>
      </c>
      <c r="G3325" s="47">
        <f t="shared" si="360"/>
        <v>0</v>
      </c>
      <c r="M3325">
        <f t="shared" si="361"/>
        <v>6</v>
      </c>
      <c r="N3325">
        <f>IF(OR(WEEKDAY(A3325)=1,WEEKDAY(A3325)=7,COUNTIF('2027祝日等（不使用）'!$A$1:$A$20,単年カーブ!A3325)=1),0,1)</f>
        <v>1</v>
      </c>
      <c r="O3325">
        <f t="shared" si="365"/>
        <v>10</v>
      </c>
      <c r="P3325">
        <f t="shared" si="362"/>
        <v>0</v>
      </c>
      <c r="Q3325">
        <f t="shared" si="363"/>
        <v>0</v>
      </c>
    </row>
    <row r="3326" spans="1:17" ht="19.5" x14ac:dyDescent="0.4">
      <c r="A3326" s="33">
        <f t="shared" si="364"/>
        <v>46547</v>
      </c>
      <c r="B3326" s="27" t="str">
        <f t="shared" si="359"/>
        <v>(水)</v>
      </c>
      <c r="C3326" s="34">
        <v>0.20833333333333301</v>
      </c>
      <c r="D3326" s="16" t="s">
        <v>18</v>
      </c>
      <c r="E3326" s="35">
        <v>0.22916666666666699</v>
      </c>
      <c r="F3326" s="50">
        <f>IF(COUNTIF('リスト（不使用）'!$A$5:$A$6,単年カーブ!$A$1),"希望数量入力ください",'単年（2027年度）'!$E$12*単年カーブ!$R$3+'単年（2027年度）'!$E$12*(1-単年カーブ!$R$3)*単年カーブ!Q3326)</f>
        <v>0</v>
      </c>
      <c r="G3326" s="47">
        <f t="shared" si="360"/>
        <v>0</v>
      </c>
      <c r="M3326">
        <f t="shared" si="361"/>
        <v>6</v>
      </c>
      <c r="N3326">
        <f>IF(OR(WEEKDAY(A3326)=1,WEEKDAY(A3326)=7,COUNTIF('2027祝日等（不使用）'!$A$1:$A$20,単年カーブ!A3326)=1),0,1)</f>
        <v>1</v>
      </c>
      <c r="O3326">
        <f t="shared" si="365"/>
        <v>11</v>
      </c>
      <c r="P3326">
        <f t="shared" si="362"/>
        <v>0</v>
      </c>
      <c r="Q3326">
        <f t="shared" si="363"/>
        <v>0</v>
      </c>
    </row>
    <row r="3327" spans="1:17" ht="19.5" x14ac:dyDescent="0.4">
      <c r="A3327" s="33">
        <f t="shared" si="364"/>
        <v>46547</v>
      </c>
      <c r="B3327" s="27" t="str">
        <f t="shared" si="359"/>
        <v>(水)</v>
      </c>
      <c r="C3327" s="34">
        <v>0.22916666666666699</v>
      </c>
      <c r="D3327" s="16" t="s">
        <v>18</v>
      </c>
      <c r="E3327" s="35">
        <v>0.25</v>
      </c>
      <c r="F3327" s="50">
        <f>IF(COUNTIF('リスト（不使用）'!$A$5:$A$6,単年カーブ!$A$1),"希望数量入力ください",'単年（2027年度）'!$E$12*単年カーブ!$R$3+'単年（2027年度）'!$E$12*(1-単年カーブ!$R$3)*単年カーブ!Q3327)</f>
        <v>0</v>
      </c>
      <c r="G3327" s="47">
        <f t="shared" si="360"/>
        <v>0</v>
      </c>
      <c r="M3327">
        <f t="shared" si="361"/>
        <v>6</v>
      </c>
      <c r="N3327">
        <f>IF(OR(WEEKDAY(A3327)=1,WEEKDAY(A3327)=7,COUNTIF('2027祝日等（不使用）'!$A$1:$A$20,単年カーブ!A3327)=1),0,1)</f>
        <v>1</v>
      </c>
      <c r="O3327">
        <f t="shared" si="365"/>
        <v>12</v>
      </c>
      <c r="P3327">
        <f t="shared" si="362"/>
        <v>0</v>
      </c>
      <c r="Q3327">
        <f t="shared" si="363"/>
        <v>0</v>
      </c>
    </row>
    <row r="3328" spans="1:17" ht="19.5" x14ac:dyDescent="0.4">
      <c r="A3328" s="33">
        <f t="shared" si="364"/>
        <v>46547</v>
      </c>
      <c r="B3328" s="27" t="str">
        <f t="shared" si="359"/>
        <v>(水)</v>
      </c>
      <c r="C3328" s="34">
        <v>0.25</v>
      </c>
      <c r="D3328" s="16" t="s">
        <v>18</v>
      </c>
      <c r="E3328" s="35">
        <v>0.27083333333333298</v>
      </c>
      <c r="F3328" s="50">
        <f>IF(COUNTIF('リスト（不使用）'!$A$5:$A$6,単年カーブ!$A$1),"希望数量入力ください",'単年（2027年度）'!$E$12*単年カーブ!$R$3+'単年（2027年度）'!$E$12*(1-単年カーブ!$R$3)*単年カーブ!Q3328)</f>
        <v>0</v>
      </c>
      <c r="G3328" s="47">
        <f t="shared" si="360"/>
        <v>0</v>
      </c>
      <c r="M3328">
        <f t="shared" si="361"/>
        <v>6</v>
      </c>
      <c r="N3328">
        <f>IF(OR(WEEKDAY(A3328)=1,WEEKDAY(A3328)=7,COUNTIF('2027祝日等（不使用）'!$A$1:$A$20,単年カーブ!A3328)=1),0,1)</f>
        <v>1</v>
      </c>
      <c r="O3328">
        <f t="shared" si="365"/>
        <v>13</v>
      </c>
      <c r="P3328">
        <f t="shared" si="362"/>
        <v>0</v>
      </c>
      <c r="Q3328">
        <f t="shared" si="363"/>
        <v>0</v>
      </c>
    </row>
    <row r="3329" spans="1:17" ht="19.5" x14ac:dyDescent="0.4">
      <c r="A3329" s="33">
        <f t="shared" si="364"/>
        <v>46547</v>
      </c>
      <c r="B3329" s="27" t="str">
        <f t="shared" si="359"/>
        <v>(水)</v>
      </c>
      <c r="C3329" s="34">
        <v>0.27083333333333298</v>
      </c>
      <c r="D3329" s="16" t="s">
        <v>18</v>
      </c>
      <c r="E3329" s="35">
        <v>0.29166666666666702</v>
      </c>
      <c r="F3329" s="50">
        <f>IF(COUNTIF('リスト（不使用）'!$A$5:$A$6,単年カーブ!$A$1),"希望数量入力ください",'単年（2027年度）'!$E$12*単年カーブ!$R$3+'単年（2027年度）'!$E$12*(1-単年カーブ!$R$3)*単年カーブ!Q3329)</f>
        <v>0</v>
      </c>
      <c r="G3329" s="47">
        <f t="shared" si="360"/>
        <v>0</v>
      </c>
      <c r="M3329">
        <f t="shared" si="361"/>
        <v>6</v>
      </c>
      <c r="N3329">
        <f>IF(OR(WEEKDAY(A3329)=1,WEEKDAY(A3329)=7,COUNTIF('2027祝日等（不使用）'!$A$1:$A$20,単年カーブ!A3329)=1),0,1)</f>
        <v>1</v>
      </c>
      <c r="O3329">
        <f t="shared" si="365"/>
        <v>14</v>
      </c>
      <c r="P3329">
        <f t="shared" si="362"/>
        <v>0</v>
      </c>
      <c r="Q3329">
        <f t="shared" si="363"/>
        <v>0</v>
      </c>
    </row>
    <row r="3330" spans="1:17" ht="19.5" x14ac:dyDescent="0.4">
      <c r="A3330" s="33">
        <f t="shared" si="364"/>
        <v>46547</v>
      </c>
      <c r="B3330" s="27" t="str">
        <f t="shared" si="359"/>
        <v>(水)</v>
      </c>
      <c r="C3330" s="34">
        <v>0.29166666666666702</v>
      </c>
      <c r="D3330" s="16" t="s">
        <v>18</v>
      </c>
      <c r="E3330" s="35">
        <v>0.3125</v>
      </c>
      <c r="F3330" s="50">
        <f>IF(COUNTIF('リスト（不使用）'!$A$5:$A$6,単年カーブ!$A$1),"希望数量入力ください",'単年（2027年度）'!$E$12*単年カーブ!$R$3+'単年（2027年度）'!$E$12*(1-単年カーブ!$R$3)*単年カーブ!Q3330)</f>
        <v>0</v>
      </c>
      <c r="G3330" s="47">
        <f t="shared" si="360"/>
        <v>0</v>
      </c>
      <c r="M3330">
        <f t="shared" si="361"/>
        <v>6</v>
      </c>
      <c r="N3330">
        <f>IF(OR(WEEKDAY(A3330)=1,WEEKDAY(A3330)=7,COUNTIF('2027祝日等（不使用）'!$A$1:$A$20,単年カーブ!A3330)=1),0,1)</f>
        <v>1</v>
      </c>
      <c r="O3330">
        <f t="shared" si="365"/>
        <v>15</v>
      </c>
      <c r="P3330">
        <f t="shared" si="362"/>
        <v>0</v>
      </c>
      <c r="Q3330">
        <f t="shared" si="363"/>
        <v>0</v>
      </c>
    </row>
    <row r="3331" spans="1:17" ht="19.5" x14ac:dyDescent="0.4">
      <c r="A3331" s="33">
        <f t="shared" si="364"/>
        <v>46547</v>
      </c>
      <c r="B3331" s="27" t="str">
        <f t="shared" si="359"/>
        <v>(水)</v>
      </c>
      <c r="C3331" s="34">
        <v>0.3125</v>
      </c>
      <c r="D3331" s="16" t="s">
        <v>18</v>
      </c>
      <c r="E3331" s="35">
        <v>0.33333333333333298</v>
      </c>
      <c r="F3331" s="50">
        <f>IF(COUNTIF('リスト（不使用）'!$A$5:$A$6,単年カーブ!$A$1),"希望数量入力ください",'単年（2027年度）'!$E$12*単年カーブ!$R$3+'単年（2027年度）'!$E$12*(1-単年カーブ!$R$3)*単年カーブ!Q3331)</f>
        <v>0</v>
      </c>
      <c r="G3331" s="47">
        <f t="shared" si="360"/>
        <v>0</v>
      </c>
      <c r="M3331">
        <f t="shared" si="361"/>
        <v>6</v>
      </c>
      <c r="N3331">
        <f>IF(OR(WEEKDAY(A3331)=1,WEEKDAY(A3331)=7,COUNTIF('2027祝日等（不使用）'!$A$1:$A$20,単年カーブ!A3331)=1),0,1)</f>
        <v>1</v>
      </c>
      <c r="O3331">
        <f t="shared" si="365"/>
        <v>16</v>
      </c>
      <c r="P3331">
        <f t="shared" si="362"/>
        <v>0</v>
      </c>
      <c r="Q3331">
        <f t="shared" si="363"/>
        <v>0</v>
      </c>
    </row>
    <row r="3332" spans="1:17" ht="19.5" x14ac:dyDescent="0.4">
      <c r="A3332" s="33">
        <f t="shared" si="364"/>
        <v>46547</v>
      </c>
      <c r="B3332" s="27" t="str">
        <f t="shared" ref="B3332:B3395" si="366">TEXT(A3332,"(aaa)")</f>
        <v>(水)</v>
      </c>
      <c r="C3332" s="34">
        <v>0.33333333333333298</v>
      </c>
      <c r="D3332" s="16" t="s">
        <v>18</v>
      </c>
      <c r="E3332" s="35">
        <v>0.35416666666666702</v>
      </c>
      <c r="F3332" s="50">
        <f>IF(COUNTIF('リスト（不使用）'!$A$5:$A$6,単年カーブ!$A$1),"希望数量入力ください",'単年（2027年度）'!$E$12*単年カーブ!$R$3+'単年（2027年度）'!$E$12*(1-単年カーブ!$R$3)*単年カーブ!Q3332)</f>
        <v>0</v>
      </c>
      <c r="G3332" s="47">
        <f t="shared" ref="G3332:G3395" si="367">F3332/2</f>
        <v>0</v>
      </c>
      <c r="M3332">
        <f t="shared" ref="M3332:M3395" si="368">MONTH(A3332)</f>
        <v>6</v>
      </c>
      <c r="N3332">
        <f>IF(OR(WEEKDAY(A3332)=1,WEEKDAY(A3332)=7,COUNTIF('2027祝日等（不使用）'!$A$1:$A$20,単年カーブ!A3332)=1),0,1)</f>
        <v>1</v>
      </c>
      <c r="O3332">
        <f t="shared" si="365"/>
        <v>17</v>
      </c>
      <c r="P3332">
        <f t="shared" ref="P3332:P3395" si="369">IF(AND(O3332&gt;16,O3332&lt;41),1,0)</f>
        <v>1</v>
      </c>
      <c r="Q3332">
        <f t="shared" ref="Q3332:Q3395" si="370">P3332*N3332</f>
        <v>1</v>
      </c>
    </row>
    <row r="3333" spans="1:17" ht="19.5" x14ac:dyDescent="0.4">
      <c r="A3333" s="33">
        <f t="shared" si="364"/>
        <v>46547</v>
      </c>
      <c r="B3333" s="27" t="str">
        <f t="shared" si="366"/>
        <v>(水)</v>
      </c>
      <c r="C3333" s="34">
        <v>0.35416666666666702</v>
      </c>
      <c r="D3333" s="16" t="s">
        <v>18</v>
      </c>
      <c r="E3333" s="35">
        <v>0.375</v>
      </c>
      <c r="F3333" s="50">
        <f>IF(COUNTIF('リスト（不使用）'!$A$5:$A$6,単年カーブ!$A$1),"希望数量入力ください",'単年（2027年度）'!$E$12*単年カーブ!$R$3+'単年（2027年度）'!$E$12*(1-単年カーブ!$R$3)*単年カーブ!Q3333)</f>
        <v>0</v>
      </c>
      <c r="G3333" s="47">
        <f t="shared" si="367"/>
        <v>0</v>
      </c>
      <c r="M3333">
        <f t="shared" si="368"/>
        <v>6</v>
      </c>
      <c r="N3333">
        <f>IF(OR(WEEKDAY(A3333)=1,WEEKDAY(A3333)=7,COUNTIF('2027祝日等（不使用）'!$A$1:$A$20,単年カーブ!A3333)=1),0,1)</f>
        <v>1</v>
      </c>
      <c r="O3333">
        <f t="shared" si="365"/>
        <v>18</v>
      </c>
      <c r="P3333">
        <f t="shared" si="369"/>
        <v>1</v>
      </c>
      <c r="Q3333">
        <f t="shared" si="370"/>
        <v>1</v>
      </c>
    </row>
    <row r="3334" spans="1:17" ht="19.5" x14ac:dyDescent="0.4">
      <c r="A3334" s="33">
        <f t="shared" si="364"/>
        <v>46547</v>
      </c>
      <c r="B3334" s="27" t="str">
        <f t="shared" si="366"/>
        <v>(水)</v>
      </c>
      <c r="C3334" s="34">
        <v>0.375</v>
      </c>
      <c r="D3334" s="16" t="s">
        <v>18</v>
      </c>
      <c r="E3334" s="35">
        <v>0.39583333333333298</v>
      </c>
      <c r="F3334" s="50">
        <f>IF(COUNTIF('リスト（不使用）'!$A$5:$A$6,単年カーブ!$A$1),"希望数量入力ください",'単年（2027年度）'!$E$12*単年カーブ!$R$3+'単年（2027年度）'!$E$12*(1-単年カーブ!$R$3)*単年カーブ!Q3334)</f>
        <v>0</v>
      </c>
      <c r="G3334" s="47">
        <f t="shared" si="367"/>
        <v>0</v>
      </c>
      <c r="M3334">
        <f t="shared" si="368"/>
        <v>6</v>
      </c>
      <c r="N3334">
        <f>IF(OR(WEEKDAY(A3334)=1,WEEKDAY(A3334)=7,COUNTIF('2027祝日等（不使用）'!$A$1:$A$20,単年カーブ!A3334)=1),0,1)</f>
        <v>1</v>
      </c>
      <c r="O3334">
        <f t="shared" si="365"/>
        <v>19</v>
      </c>
      <c r="P3334">
        <f t="shared" si="369"/>
        <v>1</v>
      </c>
      <c r="Q3334">
        <f t="shared" si="370"/>
        <v>1</v>
      </c>
    </row>
    <row r="3335" spans="1:17" ht="19.5" x14ac:dyDescent="0.4">
      <c r="A3335" s="33">
        <f t="shared" si="364"/>
        <v>46547</v>
      </c>
      <c r="B3335" s="27" t="str">
        <f t="shared" si="366"/>
        <v>(水)</v>
      </c>
      <c r="C3335" s="34">
        <v>0.39583333333333298</v>
      </c>
      <c r="D3335" s="16" t="s">
        <v>18</v>
      </c>
      <c r="E3335" s="35">
        <v>0.41666666666666702</v>
      </c>
      <c r="F3335" s="50">
        <f>IF(COUNTIF('リスト（不使用）'!$A$5:$A$6,単年カーブ!$A$1),"希望数量入力ください",'単年（2027年度）'!$E$12*単年カーブ!$R$3+'単年（2027年度）'!$E$12*(1-単年カーブ!$R$3)*単年カーブ!Q3335)</f>
        <v>0</v>
      </c>
      <c r="G3335" s="47">
        <f t="shared" si="367"/>
        <v>0</v>
      </c>
      <c r="M3335">
        <f t="shared" si="368"/>
        <v>6</v>
      </c>
      <c r="N3335">
        <f>IF(OR(WEEKDAY(A3335)=1,WEEKDAY(A3335)=7,COUNTIF('2027祝日等（不使用）'!$A$1:$A$20,単年カーブ!A3335)=1),0,1)</f>
        <v>1</v>
      </c>
      <c r="O3335">
        <f t="shared" si="365"/>
        <v>20</v>
      </c>
      <c r="P3335">
        <f t="shared" si="369"/>
        <v>1</v>
      </c>
      <c r="Q3335">
        <f t="shared" si="370"/>
        <v>1</v>
      </c>
    </row>
    <row r="3336" spans="1:17" ht="19.5" x14ac:dyDescent="0.4">
      <c r="A3336" s="33">
        <f t="shared" si="364"/>
        <v>46547</v>
      </c>
      <c r="B3336" s="27" t="str">
        <f t="shared" si="366"/>
        <v>(水)</v>
      </c>
      <c r="C3336" s="34">
        <v>0.41666666666666702</v>
      </c>
      <c r="D3336" s="16" t="s">
        <v>18</v>
      </c>
      <c r="E3336" s="35">
        <v>0.4375</v>
      </c>
      <c r="F3336" s="50">
        <f>IF(COUNTIF('リスト（不使用）'!$A$5:$A$6,単年カーブ!$A$1),"希望数量入力ください",'単年（2027年度）'!$E$12*単年カーブ!$R$3+'単年（2027年度）'!$E$12*(1-単年カーブ!$R$3)*単年カーブ!Q3336)</f>
        <v>0</v>
      </c>
      <c r="G3336" s="47">
        <f t="shared" si="367"/>
        <v>0</v>
      </c>
      <c r="M3336">
        <f t="shared" si="368"/>
        <v>6</v>
      </c>
      <c r="N3336">
        <f>IF(OR(WEEKDAY(A3336)=1,WEEKDAY(A3336)=7,COUNTIF('2027祝日等（不使用）'!$A$1:$A$20,単年カーブ!A3336)=1),0,1)</f>
        <v>1</v>
      </c>
      <c r="O3336">
        <f t="shared" si="365"/>
        <v>21</v>
      </c>
      <c r="P3336">
        <f t="shared" si="369"/>
        <v>1</v>
      </c>
      <c r="Q3336">
        <f t="shared" si="370"/>
        <v>1</v>
      </c>
    </row>
    <row r="3337" spans="1:17" ht="19.5" x14ac:dyDescent="0.4">
      <c r="A3337" s="33">
        <f t="shared" si="364"/>
        <v>46547</v>
      </c>
      <c r="B3337" s="27" t="str">
        <f t="shared" si="366"/>
        <v>(水)</v>
      </c>
      <c r="C3337" s="34">
        <v>0.4375</v>
      </c>
      <c r="D3337" s="16" t="s">
        <v>18</v>
      </c>
      <c r="E3337" s="35">
        <v>0.45833333333333298</v>
      </c>
      <c r="F3337" s="50">
        <f>IF(COUNTIF('リスト（不使用）'!$A$5:$A$6,単年カーブ!$A$1),"希望数量入力ください",'単年（2027年度）'!$E$12*単年カーブ!$R$3+'単年（2027年度）'!$E$12*(1-単年カーブ!$R$3)*単年カーブ!Q3337)</f>
        <v>0</v>
      </c>
      <c r="G3337" s="47">
        <f t="shared" si="367"/>
        <v>0</v>
      </c>
      <c r="M3337">
        <f t="shared" si="368"/>
        <v>6</v>
      </c>
      <c r="N3337">
        <f>IF(OR(WEEKDAY(A3337)=1,WEEKDAY(A3337)=7,COUNTIF('2027祝日等（不使用）'!$A$1:$A$20,単年カーブ!A3337)=1),0,1)</f>
        <v>1</v>
      </c>
      <c r="O3337">
        <f t="shared" si="365"/>
        <v>22</v>
      </c>
      <c r="P3337">
        <f t="shared" si="369"/>
        <v>1</v>
      </c>
      <c r="Q3337">
        <f t="shared" si="370"/>
        <v>1</v>
      </c>
    </row>
    <row r="3338" spans="1:17" ht="19.5" x14ac:dyDescent="0.4">
      <c r="A3338" s="33">
        <f t="shared" si="364"/>
        <v>46547</v>
      </c>
      <c r="B3338" s="27" t="str">
        <f t="shared" si="366"/>
        <v>(水)</v>
      </c>
      <c r="C3338" s="34">
        <v>0.45833333333333298</v>
      </c>
      <c r="D3338" s="16" t="s">
        <v>18</v>
      </c>
      <c r="E3338" s="35">
        <v>0.47916666666666702</v>
      </c>
      <c r="F3338" s="50">
        <f>IF(COUNTIF('リスト（不使用）'!$A$5:$A$6,単年カーブ!$A$1),"希望数量入力ください",'単年（2027年度）'!$E$12*単年カーブ!$R$3+'単年（2027年度）'!$E$12*(1-単年カーブ!$R$3)*単年カーブ!Q3338)</f>
        <v>0</v>
      </c>
      <c r="G3338" s="47">
        <f t="shared" si="367"/>
        <v>0</v>
      </c>
      <c r="M3338">
        <f t="shared" si="368"/>
        <v>6</v>
      </c>
      <c r="N3338">
        <f>IF(OR(WEEKDAY(A3338)=1,WEEKDAY(A3338)=7,COUNTIF('2027祝日等（不使用）'!$A$1:$A$20,単年カーブ!A3338)=1),0,1)</f>
        <v>1</v>
      </c>
      <c r="O3338">
        <f t="shared" si="365"/>
        <v>23</v>
      </c>
      <c r="P3338">
        <f t="shared" si="369"/>
        <v>1</v>
      </c>
      <c r="Q3338">
        <f t="shared" si="370"/>
        <v>1</v>
      </c>
    </row>
    <row r="3339" spans="1:17" ht="19.5" x14ac:dyDescent="0.4">
      <c r="A3339" s="33">
        <f t="shared" si="364"/>
        <v>46547</v>
      </c>
      <c r="B3339" s="27" t="str">
        <f t="shared" si="366"/>
        <v>(水)</v>
      </c>
      <c r="C3339" s="34">
        <v>0.47916666666666702</v>
      </c>
      <c r="D3339" s="16" t="s">
        <v>18</v>
      </c>
      <c r="E3339" s="35">
        <v>0.5</v>
      </c>
      <c r="F3339" s="50">
        <f>IF(COUNTIF('リスト（不使用）'!$A$5:$A$6,単年カーブ!$A$1),"希望数量入力ください",'単年（2027年度）'!$E$12*単年カーブ!$R$3+'単年（2027年度）'!$E$12*(1-単年カーブ!$R$3)*単年カーブ!Q3339)</f>
        <v>0</v>
      </c>
      <c r="G3339" s="47">
        <f t="shared" si="367"/>
        <v>0</v>
      </c>
      <c r="M3339">
        <f t="shared" si="368"/>
        <v>6</v>
      </c>
      <c r="N3339">
        <f>IF(OR(WEEKDAY(A3339)=1,WEEKDAY(A3339)=7,COUNTIF('2027祝日等（不使用）'!$A$1:$A$20,単年カーブ!A3339)=1),0,1)</f>
        <v>1</v>
      </c>
      <c r="O3339">
        <f t="shared" si="365"/>
        <v>24</v>
      </c>
      <c r="P3339">
        <f t="shared" si="369"/>
        <v>1</v>
      </c>
      <c r="Q3339">
        <f t="shared" si="370"/>
        <v>1</v>
      </c>
    </row>
    <row r="3340" spans="1:17" ht="19.5" x14ac:dyDescent="0.4">
      <c r="A3340" s="33">
        <f t="shared" si="364"/>
        <v>46547</v>
      </c>
      <c r="B3340" s="27" t="str">
        <f t="shared" si="366"/>
        <v>(水)</v>
      </c>
      <c r="C3340" s="34">
        <v>0.5</v>
      </c>
      <c r="D3340" s="16" t="s">
        <v>18</v>
      </c>
      <c r="E3340" s="35">
        <v>0.52083333333333304</v>
      </c>
      <c r="F3340" s="50">
        <f>IF(COUNTIF('リスト（不使用）'!$A$5:$A$6,単年カーブ!$A$1),"希望数量入力ください",'単年（2027年度）'!$E$12*単年カーブ!$R$3+'単年（2027年度）'!$E$12*(1-単年カーブ!$R$3)*単年カーブ!Q3340)</f>
        <v>0</v>
      </c>
      <c r="G3340" s="47">
        <f t="shared" si="367"/>
        <v>0</v>
      </c>
      <c r="M3340">
        <f t="shared" si="368"/>
        <v>6</v>
      </c>
      <c r="N3340">
        <f>IF(OR(WEEKDAY(A3340)=1,WEEKDAY(A3340)=7,COUNTIF('2027祝日等（不使用）'!$A$1:$A$20,単年カーブ!A3340)=1),0,1)</f>
        <v>1</v>
      </c>
      <c r="O3340">
        <f t="shared" si="365"/>
        <v>25</v>
      </c>
      <c r="P3340">
        <f t="shared" si="369"/>
        <v>1</v>
      </c>
      <c r="Q3340">
        <f t="shared" si="370"/>
        <v>1</v>
      </c>
    </row>
    <row r="3341" spans="1:17" ht="19.5" x14ac:dyDescent="0.4">
      <c r="A3341" s="33">
        <f t="shared" si="364"/>
        <v>46547</v>
      </c>
      <c r="B3341" s="27" t="str">
        <f t="shared" si="366"/>
        <v>(水)</v>
      </c>
      <c r="C3341" s="34">
        <v>0.52083333333333304</v>
      </c>
      <c r="D3341" s="16" t="s">
        <v>18</v>
      </c>
      <c r="E3341" s="35">
        <v>0.54166666666666696</v>
      </c>
      <c r="F3341" s="50">
        <f>IF(COUNTIF('リスト（不使用）'!$A$5:$A$6,単年カーブ!$A$1),"希望数量入力ください",'単年（2027年度）'!$E$12*単年カーブ!$R$3+'単年（2027年度）'!$E$12*(1-単年カーブ!$R$3)*単年カーブ!Q3341)</f>
        <v>0</v>
      </c>
      <c r="G3341" s="47">
        <f t="shared" si="367"/>
        <v>0</v>
      </c>
      <c r="M3341">
        <f t="shared" si="368"/>
        <v>6</v>
      </c>
      <c r="N3341">
        <f>IF(OR(WEEKDAY(A3341)=1,WEEKDAY(A3341)=7,COUNTIF('2027祝日等（不使用）'!$A$1:$A$20,単年カーブ!A3341)=1),0,1)</f>
        <v>1</v>
      </c>
      <c r="O3341">
        <f t="shared" si="365"/>
        <v>26</v>
      </c>
      <c r="P3341">
        <f t="shared" si="369"/>
        <v>1</v>
      </c>
      <c r="Q3341">
        <f t="shared" si="370"/>
        <v>1</v>
      </c>
    </row>
    <row r="3342" spans="1:17" ht="19.5" x14ac:dyDescent="0.4">
      <c r="A3342" s="33">
        <f t="shared" si="364"/>
        <v>46547</v>
      </c>
      <c r="B3342" s="27" t="str">
        <f t="shared" si="366"/>
        <v>(水)</v>
      </c>
      <c r="C3342" s="34">
        <v>0.54166666666666696</v>
      </c>
      <c r="D3342" s="16" t="s">
        <v>18</v>
      </c>
      <c r="E3342" s="35">
        <v>0.5625</v>
      </c>
      <c r="F3342" s="50">
        <f>IF(COUNTIF('リスト（不使用）'!$A$5:$A$6,単年カーブ!$A$1),"希望数量入力ください",'単年（2027年度）'!$E$12*単年カーブ!$R$3+'単年（2027年度）'!$E$12*(1-単年カーブ!$R$3)*単年カーブ!Q3342)</f>
        <v>0</v>
      </c>
      <c r="G3342" s="47">
        <f t="shared" si="367"/>
        <v>0</v>
      </c>
      <c r="M3342">
        <f t="shared" si="368"/>
        <v>6</v>
      </c>
      <c r="N3342">
        <f>IF(OR(WEEKDAY(A3342)=1,WEEKDAY(A3342)=7,COUNTIF('2027祝日等（不使用）'!$A$1:$A$20,単年カーブ!A3342)=1),0,1)</f>
        <v>1</v>
      </c>
      <c r="O3342">
        <f t="shared" si="365"/>
        <v>27</v>
      </c>
      <c r="P3342">
        <f t="shared" si="369"/>
        <v>1</v>
      </c>
      <c r="Q3342">
        <f t="shared" si="370"/>
        <v>1</v>
      </c>
    </row>
    <row r="3343" spans="1:17" ht="19.5" x14ac:dyDescent="0.4">
      <c r="A3343" s="33">
        <f t="shared" si="364"/>
        <v>46547</v>
      </c>
      <c r="B3343" s="27" t="str">
        <f t="shared" si="366"/>
        <v>(水)</v>
      </c>
      <c r="C3343" s="34">
        <v>0.5625</v>
      </c>
      <c r="D3343" s="16" t="s">
        <v>18</v>
      </c>
      <c r="E3343" s="35">
        <v>0.58333333333333304</v>
      </c>
      <c r="F3343" s="50">
        <f>IF(COUNTIF('リスト（不使用）'!$A$5:$A$6,単年カーブ!$A$1),"希望数量入力ください",'単年（2027年度）'!$E$12*単年カーブ!$R$3+'単年（2027年度）'!$E$12*(1-単年カーブ!$R$3)*単年カーブ!Q3343)</f>
        <v>0</v>
      </c>
      <c r="G3343" s="47">
        <f t="shared" si="367"/>
        <v>0</v>
      </c>
      <c r="M3343">
        <f t="shared" si="368"/>
        <v>6</v>
      </c>
      <c r="N3343">
        <f>IF(OR(WEEKDAY(A3343)=1,WEEKDAY(A3343)=7,COUNTIF('2027祝日等（不使用）'!$A$1:$A$20,単年カーブ!A3343)=1),0,1)</f>
        <v>1</v>
      </c>
      <c r="O3343">
        <f t="shared" si="365"/>
        <v>28</v>
      </c>
      <c r="P3343">
        <f t="shared" si="369"/>
        <v>1</v>
      </c>
      <c r="Q3343">
        <f t="shared" si="370"/>
        <v>1</v>
      </c>
    </row>
    <row r="3344" spans="1:17" ht="19.5" x14ac:dyDescent="0.4">
      <c r="A3344" s="33">
        <f t="shared" si="364"/>
        <v>46547</v>
      </c>
      <c r="B3344" s="27" t="str">
        <f t="shared" si="366"/>
        <v>(水)</v>
      </c>
      <c r="C3344" s="34">
        <v>0.58333333333333304</v>
      </c>
      <c r="D3344" s="16" t="s">
        <v>18</v>
      </c>
      <c r="E3344" s="35">
        <v>0.60416666666666696</v>
      </c>
      <c r="F3344" s="50">
        <f>IF(COUNTIF('リスト（不使用）'!$A$5:$A$6,単年カーブ!$A$1),"希望数量入力ください",'単年（2027年度）'!$E$12*単年カーブ!$R$3+'単年（2027年度）'!$E$12*(1-単年カーブ!$R$3)*単年カーブ!Q3344)</f>
        <v>0</v>
      </c>
      <c r="G3344" s="47">
        <f t="shared" si="367"/>
        <v>0</v>
      </c>
      <c r="M3344">
        <f t="shared" si="368"/>
        <v>6</v>
      </c>
      <c r="N3344">
        <f>IF(OR(WEEKDAY(A3344)=1,WEEKDAY(A3344)=7,COUNTIF('2027祝日等（不使用）'!$A$1:$A$20,単年カーブ!A3344)=1),0,1)</f>
        <v>1</v>
      </c>
      <c r="O3344">
        <f t="shared" si="365"/>
        <v>29</v>
      </c>
      <c r="P3344">
        <f t="shared" si="369"/>
        <v>1</v>
      </c>
      <c r="Q3344">
        <f t="shared" si="370"/>
        <v>1</v>
      </c>
    </row>
    <row r="3345" spans="1:17" ht="19.5" x14ac:dyDescent="0.4">
      <c r="A3345" s="33">
        <f t="shared" si="364"/>
        <v>46547</v>
      </c>
      <c r="B3345" s="27" t="str">
        <f t="shared" si="366"/>
        <v>(水)</v>
      </c>
      <c r="C3345" s="34">
        <v>0.60416666666666696</v>
      </c>
      <c r="D3345" s="16" t="s">
        <v>18</v>
      </c>
      <c r="E3345" s="35">
        <v>0.625</v>
      </c>
      <c r="F3345" s="50">
        <f>IF(COUNTIF('リスト（不使用）'!$A$5:$A$6,単年カーブ!$A$1),"希望数量入力ください",'単年（2027年度）'!$E$12*単年カーブ!$R$3+'単年（2027年度）'!$E$12*(1-単年カーブ!$R$3)*単年カーブ!Q3345)</f>
        <v>0</v>
      </c>
      <c r="G3345" s="47">
        <f t="shared" si="367"/>
        <v>0</v>
      </c>
      <c r="M3345">
        <f t="shared" si="368"/>
        <v>6</v>
      </c>
      <c r="N3345">
        <f>IF(OR(WEEKDAY(A3345)=1,WEEKDAY(A3345)=7,COUNTIF('2027祝日等（不使用）'!$A$1:$A$20,単年カーブ!A3345)=1),0,1)</f>
        <v>1</v>
      </c>
      <c r="O3345">
        <f t="shared" si="365"/>
        <v>30</v>
      </c>
      <c r="P3345">
        <f t="shared" si="369"/>
        <v>1</v>
      </c>
      <c r="Q3345">
        <f t="shared" si="370"/>
        <v>1</v>
      </c>
    </row>
    <row r="3346" spans="1:17" ht="19.5" x14ac:dyDescent="0.4">
      <c r="A3346" s="33">
        <f t="shared" si="364"/>
        <v>46547</v>
      </c>
      <c r="B3346" s="27" t="str">
        <f t="shared" si="366"/>
        <v>(水)</v>
      </c>
      <c r="C3346" s="34">
        <v>0.625</v>
      </c>
      <c r="D3346" s="16" t="s">
        <v>18</v>
      </c>
      <c r="E3346" s="35">
        <v>0.64583333333333304</v>
      </c>
      <c r="F3346" s="50">
        <f>IF(COUNTIF('リスト（不使用）'!$A$5:$A$6,単年カーブ!$A$1),"希望数量入力ください",'単年（2027年度）'!$E$12*単年カーブ!$R$3+'単年（2027年度）'!$E$12*(1-単年カーブ!$R$3)*単年カーブ!Q3346)</f>
        <v>0</v>
      </c>
      <c r="G3346" s="47">
        <f t="shared" si="367"/>
        <v>0</v>
      </c>
      <c r="M3346">
        <f t="shared" si="368"/>
        <v>6</v>
      </c>
      <c r="N3346">
        <f>IF(OR(WEEKDAY(A3346)=1,WEEKDAY(A3346)=7,COUNTIF('2027祝日等（不使用）'!$A$1:$A$20,単年カーブ!A3346)=1),0,1)</f>
        <v>1</v>
      </c>
      <c r="O3346">
        <f t="shared" si="365"/>
        <v>31</v>
      </c>
      <c r="P3346">
        <f t="shared" si="369"/>
        <v>1</v>
      </c>
      <c r="Q3346">
        <f t="shared" si="370"/>
        <v>1</v>
      </c>
    </row>
    <row r="3347" spans="1:17" ht="19.5" x14ac:dyDescent="0.4">
      <c r="A3347" s="33">
        <f t="shared" si="364"/>
        <v>46547</v>
      </c>
      <c r="B3347" s="27" t="str">
        <f t="shared" si="366"/>
        <v>(水)</v>
      </c>
      <c r="C3347" s="34">
        <v>0.64583333333333304</v>
      </c>
      <c r="D3347" s="16" t="s">
        <v>18</v>
      </c>
      <c r="E3347" s="35">
        <v>0.66666666666666696</v>
      </c>
      <c r="F3347" s="50">
        <f>IF(COUNTIF('リスト（不使用）'!$A$5:$A$6,単年カーブ!$A$1),"希望数量入力ください",'単年（2027年度）'!$E$12*単年カーブ!$R$3+'単年（2027年度）'!$E$12*(1-単年カーブ!$R$3)*単年カーブ!Q3347)</f>
        <v>0</v>
      </c>
      <c r="G3347" s="47">
        <f t="shared" si="367"/>
        <v>0</v>
      </c>
      <c r="M3347">
        <f t="shared" si="368"/>
        <v>6</v>
      </c>
      <c r="N3347">
        <f>IF(OR(WEEKDAY(A3347)=1,WEEKDAY(A3347)=7,COUNTIF('2027祝日等（不使用）'!$A$1:$A$20,単年カーブ!A3347)=1),0,1)</f>
        <v>1</v>
      </c>
      <c r="O3347">
        <f t="shared" si="365"/>
        <v>32</v>
      </c>
      <c r="P3347">
        <f t="shared" si="369"/>
        <v>1</v>
      </c>
      <c r="Q3347">
        <f t="shared" si="370"/>
        <v>1</v>
      </c>
    </row>
    <row r="3348" spans="1:17" ht="19.5" x14ac:dyDescent="0.4">
      <c r="A3348" s="33">
        <f t="shared" si="364"/>
        <v>46547</v>
      </c>
      <c r="B3348" s="27" t="str">
        <f t="shared" si="366"/>
        <v>(水)</v>
      </c>
      <c r="C3348" s="34">
        <v>0.66666666666666696</v>
      </c>
      <c r="D3348" s="16" t="s">
        <v>18</v>
      </c>
      <c r="E3348" s="35">
        <v>0.6875</v>
      </c>
      <c r="F3348" s="50">
        <f>IF(COUNTIF('リスト（不使用）'!$A$5:$A$6,単年カーブ!$A$1),"希望数量入力ください",'単年（2027年度）'!$E$12*単年カーブ!$R$3+'単年（2027年度）'!$E$12*(1-単年カーブ!$R$3)*単年カーブ!Q3348)</f>
        <v>0</v>
      </c>
      <c r="G3348" s="47">
        <f t="shared" si="367"/>
        <v>0</v>
      </c>
      <c r="M3348">
        <f t="shared" si="368"/>
        <v>6</v>
      </c>
      <c r="N3348">
        <f>IF(OR(WEEKDAY(A3348)=1,WEEKDAY(A3348)=7,COUNTIF('2027祝日等（不使用）'!$A$1:$A$20,単年カーブ!A3348)=1),0,1)</f>
        <v>1</v>
      </c>
      <c r="O3348">
        <f t="shared" si="365"/>
        <v>33</v>
      </c>
      <c r="P3348">
        <f t="shared" si="369"/>
        <v>1</v>
      </c>
      <c r="Q3348">
        <f t="shared" si="370"/>
        <v>1</v>
      </c>
    </row>
    <row r="3349" spans="1:17" ht="19.5" x14ac:dyDescent="0.4">
      <c r="A3349" s="33">
        <f t="shared" si="364"/>
        <v>46547</v>
      </c>
      <c r="B3349" s="27" t="str">
        <f t="shared" si="366"/>
        <v>(水)</v>
      </c>
      <c r="C3349" s="34">
        <v>0.6875</v>
      </c>
      <c r="D3349" s="16" t="s">
        <v>18</v>
      </c>
      <c r="E3349" s="35">
        <v>0.70833333333333304</v>
      </c>
      <c r="F3349" s="50">
        <f>IF(COUNTIF('リスト（不使用）'!$A$5:$A$6,単年カーブ!$A$1),"希望数量入力ください",'単年（2027年度）'!$E$12*単年カーブ!$R$3+'単年（2027年度）'!$E$12*(1-単年カーブ!$R$3)*単年カーブ!Q3349)</f>
        <v>0</v>
      </c>
      <c r="G3349" s="47">
        <f t="shared" si="367"/>
        <v>0</v>
      </c>
      <c r="M3349">
        <f t="shared" si="368"/>
        <v>6</v>
      </c>
      <c r="N3349">
        <f>IF(OR(WEEKDAY(A3349)=1,WEEKDAY(A3349)=7,COUNTIF('2027祝日等（不使用）'!$A$1:$A$20,単年カーブ!A3349)=1),0,1)</f>
        <v>1</v>
      </c>
      <c r="O3349">
        <f t="shared" si="365"/>
        <v>34</v>
      </c>
      <c r="P3349">
        <f t="shared" si="369"/>
        <v>1</v>
      </c>
      <c r="Q3349">
        <f t="shared" si="370"/>
        <v>1</v>
      </c>
    </row>
    <row r="3350" spans="1:17" ht="19.5" x14ac:dyDescent="0.4">
      <c r="A3350" s="33">
        <f t="shared" si="364"/>
        <v>46547</v>
      </c>
      <c r="B3350" s="27" t="str">
        <f t="shared" si="366"/>
        <v>(水)</v>
      </c>
      <c r="C3350" s="34">
        <v>0.70833333333333304</v>
      </c>
      <c r="D3350" s="16" t="s">
        <v>18</v>
      </c>
      <c r="E3350" s="35">
        <v>0.72916666666666696</v>
      </c>
      <c r="F3350" s="50">
        <f>IF(COUNTIF('リスト（不使用）'!$A$5:$A$6,単年カーブ!$A$1),"希望数量入力ください",'単年（2027年度）'!$E$12*単年カーブ!$R$3+'単年（2027年度）'!$E$12*(1-単年カーブ!$R$3)*単年カーブ!Q3350)</f>
        <v>0</v>
      </c>
      <c r="G3350" s="47">
        <f t="shared" si="367"/>
        <v>0</v>
      </c>
      <c r="M3350">
        <f t="shared" si="368"/>
        <v>6</v>
      </c>
      <c r="N3350">
        <f>IF(OR(WEEKDAY(A3350)=1,WEEKDAY(A3350)=7,COUNTIF('2027祝日等（不使用）'!$A$1:$A$20,単年カーブ!A3350)=1),0,1)</f>
        <v>1</v>
      </c>
      <c r="O3350">
        <f t="shared" si="365"/>
        <v>35</v>
      </c>
      <c r="P3350">
        <f t="shared" si="369"/>
        <v>1</v>
      </c>
      <c r="Q3350">
        <f t="shared" si="370"/>
        <v>1</v>
      </c>
    </row>
    <row r="3351" spans="1:17" ht="19.5" x14ac:dyDescent="0.4">
      <c r="A3351" s="33">
        <f t="shared" si="364"/>
        <v>46547</v>
      </c>
      <c r="B3351" s="27" t="str">
        <f t="shared" si="366"/>
        <v>(水)</v>
      </c>
      <c r="C3351" s="34">
        <v>0.72916666666666696</v>
      </c>
      <c r="D3351" s="16" t="s">
        <v>18</v>
      </c>
      <c r="E3351" s="35">
        <v>0.75</v>
      </c>
      <c r="F3351" s="50">
        <f>IF(COUNTIF('リスト（不使用）'!$A$5:$A$6,単年カーブ!$A$1),"希望数量入力ください",'単年（2027年度）'!$E$12*単年カーブ!$R$3+'単年（2027年度）'!$E$12*(1-単年カーブ!$R$3)*単年カーブ!Q3351)</f>
        <v>0</v>
      </c>
      <c r="G3351" s="47">
        <f t="shared" si="367"/>
        <v>0</v>
      </c>
      <c r="M3351">
        <f t="shared" si="368"/>
        <v>6</v>
      </c>
      <c r="N3351">
        <f>IF(OR(WEEKDAY(A3351)=1,WEEKDAY(A3351)=7,COUNTIF('2027祝日等（不使用）'!$A$1:$A$20,単年カーブ!A3351)=1),0,1)</f>
        <v>1</v>
      </c>
      <c r="O3351">
        <f t="shared" si="365"/>
        <v>36</v>
      </c>
      <c r="P3351">
        <f t="shared" si="369"/>
        <v>1</v>
      </c>
      <c r="Q3351">
        <f t="shared" si="370"/>
        <v>1</v>
      </c>
    </row>
    <row r="3352" spans="1:17" ht="19.5" x14ac:dyDescent="0.4">
      <c r="A3352" s="33">
        <f t="shared" si="364"/>
        <v>46547</v>
      </c>
      <c r="B3352" s="27" t="str">
        <f t="shared" si="366"/>
        <v>(水)</v>
      </c>
      <c r="C3352" s="34">
        <v>0.75</v>
      </c>
      <c r="D3352" s="16" t="s">
        <v>18</v>
      </c>
      <c r="E3352" s="35">
        <v>0.77083333333333304</v>
      </c>
      <c r="F3352" s="50">
        <f>IF(COUNTIF('リスト（不使用）'!$A$5:$A$6,単年カーブ!$A$1),"希望数量入力ください",'単年（2027年度）'!$E$12*単年カーブ!$R$3+'単年（2027年度）'!$E$12*(1-単年カーブ!$R$3)*単年カーブ!Q3352)</f>
        <v>0</v>
      </c>
      <c r="G3352" s="47">
        <f t="shared" si="367"/>
        <v>0</v>
      </c>
      <c r="M3352">
        <f t="shared" si="368"/>
        <v>6</v>
      </c>
      <c r="N3352">
        <f>IF(OR(WEEKDAY(A3352)=1,WEEKDAY(A3352)=7,COUNTIF('2027祝日等（不使用）'!$A$1:$A$20,単年カーブ!A3352)=1),0,1)</f>
        <v>1</v>
      </c>
      <c r="O3352">
        <f t="shared" si="365"/>
        <v>37</v>
      </c>
      <c r="P3352">
        <f t="shared" si="369"/>
        <v>1</v>
      </c>
      <c r="Q3352">
        <f t="shared" si="370"/>
        <v>1</v>
      </c>
    </row>
    <row r="3353" spans="1:17" ht="19.5" x14ac:dyDescent="0.4">
      <c r="A3353" s="33">
        <f t="shared" si="364"/>
        <v>46547</v>
      </c>
      <c r="B3353" s="27" t="str">
        <f t="shared" si="366"/>
        <v>(水)</v>
      </c>
      <c r="C3353" s="34">
        <v>0.77083333333333304</v>
      </c>
      <c r="D3353" s="16" t="s">
        <v>18</v>
      </c>
      <c r="E3353" s="35">
        <v>0.79166666666666696</v>
      </c>
      <c r="F3353" s="50">
        <f>IF(COUNTIF('リスト（不使用）'!$A$5:$A$6,単年カーブ!$A$1),"希望数量入力ください",'単年（2027年度）'!$E$12*単年カーブ!$R$3+'単年（2027年度）'!$E$12*(1-単年カーブ!$R$3)*単年カーブ!Q3353)</f>
        <v>0</v>
      </c>
      <c r="G3353" s="47">
        <f t="shared" si="367"/>
        <v>0</v>
      </c>
      <c r="M3353">
        <f t="shared" si="368"/>
        <v>6</v>
      </c>
      <c r="N3353">
        <f>IF(OR(WEEKDAY(A3353)=1,WEEKDAY(A3353)=7,COUNTIF('2027祝日等（不使用）'!$A$1:$A$20,単年カーブ!A3353)=1),0,1)</f>
        <v>1</v>
      </c>
      <c r="O3353">
        <f t="shared" si="365"/>
        <v>38</v>
      </c>
      <c r="P3353">
        <f t="shared" si="369"/>
        <v>1</v>
      </c>
      <c r="Q3353">
        <f t="shared" si="370"/>
        <v>1</v>
      </c>
    </row>
    <row r="3354" spans="1:17" ht="19.5" x14ac:dyDescent="0.4">
      <c r="A3354" s="33">
        <f t="shared" si="364"/>
        <v>46547</v>
      </c>
      <c r="B3354" s="27" t="str">
        <f t="shared" si="366"/>
        <v>(水)</v>
      </c>
      <c r="C3354" s="34">
        <v>0.79166666666666696</v>
      </c>
      <c r="D3354" s="16" t="s">
        <v>18</v>
      </c>
      <c r="E3354" s="35">
        <v>0.8125</v>
      </c>
      <c r="F3354" s="50">
        <f>IF(COUNTIF('リスト（不使用）'!$A$5:$A$6,単年カーブ!$A$1),"希望数量入力ください",'単年（2027年度）'!$E$12*単年カーブ!$R$3+'単年（2027年度）'!$E$12*(1-単年カーブ!$R$3)*単年カーブ!Q3354)</f>
        <v>0</v>
      </c>
      <c r="G3354" s="47">
        <f t="shared" si="367"/>
        <v>0</v>
      </c>
      <c r="M3354">
        <f t="shared" si="368"/>
        <v>6</v>
      </c>
      <c r="N3354">
        <f>IF(OR(WEEKDAY(A3354)=1,WEEKDAY(A3354)=7,COUNTIF('2027祝日等（不使用）'!$A$1:$A$20,単年カーブ!A3354)=1),0,1)</f>
        <v>1</v>
      </c>
      <c r="O3354">
        <f t="shared" si="365"/>
        <v>39</v>
      </c>
      <c r="P3354">
        <f t="shared" si="369"/>
        <v>1</v>
      </c>
      <c r="Q3354">
        <f t="shared" si="370"/>
        <v>1</v>
      </c>
    </row>
    <row r="3355" spans="1:17" ht="19.5" x14ac:dyDescent="0.4">
      <c r="A3355" s="33">
        <f t="shared" si="364"/>
        <v>46547</v>
      </c>
      <c r="B3355" s="27" t="str">
        <f t="shared" si="366"/>
        <v>(水)</v>
      </c>
      <c r="C3355" s="34">
        <v>0.8125</v>
      </c>
      <c r="D3355" s="16" t="s">
        <v>18</v>
      </c>
      <c r="E3355" s="35">
        <v>0.83333333333333304</v>
      </c>
      <c r="F3355" s="50">
        <f>IF(COUNTIF('リスト（不使用）'!$A$5:$A$6,単年カーブ!$A$1),"希望数量入力ください",'単年（2027年度）'!$E$12*単年カーブ!$R$3+'単年（2027年度）'!$E$12*(1-単年カーブ!$R$3)*単年カーブ!Q3355)</f>
        <v>0</v>
      </c>
      <c r="G3355" s="47">
        <f t="shared" si="367"/>
        <v>0</v>
      </c>
      <c r="M3355">
        <f t="shared" si="368"/>
        <v>6</v>
      </c>
      <c r="N3355">
        <f>IF(OR(WEEKDAY(A3355)=1,WEEKDAY(A3355)=7,COUNTIF('2027祝日等（不使用）'!$A$1:$A$20,単年カーブ!A3355)=1),0,1)</f>
        <v>1</v>
      </c>
      <c r="O3355">
        <f t="shared" si="365"/>
        <v>40</v>
      </c>
      <c r="P3355">
        <f t="shared" si="369"/>
        <v>1</v>
      </c>
      <c r="Q3355">
        <f t="shared" si="370"/>
        <v>1</v>
      </c>
    </row>
    <row r="3356" spans="1:17" ht="19.5" x14ac:dyDescent="0.4">
      <c r="A3356" s="33">
        <f t="shared" si="364"/>
        <v>46547</v>
      </c>
      <c r="B3356" s="27" t="str">
        <f t="shared" si="366"/>
        <v>(水)</v>
      </c>
      <c r="C3356" s="34">
        <v>0.83333333333333304</v>
      </c>
      <c r="D3356" s="16" t="s">
        <v>18</v>
      </c>
      <c r="E3356" s="35">
        <v>0.85416666666666696</v>
      </c>
      <c r="F3356" s="50">
        <f>IF(COUNTIF('リスト（不使用）'!$A$5:$A$6,単年カーブ!$A$1),"希望数量入力ください",'単年（2027年度）'!$E$12*単年カーブ!$R$3+'単年（2027年度）'!$E$12*(1-単年カーブ!$R$3)*単年カーブ!Q3356)</f>
        <v>0</v>
      </c>
      <c r="G3356" s="47">
        <f t="shared" si="367"/>
        <v>0</v>
      </c>
      <c r="M3356">
        <f t="shared" si="368"/>
        <v>6</v>
      </c>
      <c r="N3356">
        <f>IF(OR(WEEKDAY(A3356)=1,WEEKDAY(A3356)=7,COUNTIF('2027祝日等（不使用）'!$A$1:$A$20,単年カーブ!A3356)=1),0,1)</f>
        <v>1</v>
      </c>
      <c r="O3356">
        <f t="shared" si="365"/>
        <v>41</v>
      </c>
      <c r="P3356">
        <f t="shared" si="369"/>
        <v>0</v>
      </c>
      <c r="Q3356">
        <f t="shared" si="370"/>
        <v>0</v>
      </c>
    </row>
    <row r="3357" spans="1:17" ht="19.5" x14ac:dyDescent="0.4">
      <c r="A3357" s="33">
        <f t="shared" si="364"/>
        <v>46547</v>
      </c>
      <c r="B3357" s="27" t="str">
        <f t="shared" si="366"/>
        <v>(水)</v>
      </c>
      <c r="C3357" s="34">
        <v>0.85416666666666696</v>
      </c>
      <c r="D3357" s="16" t="s">
        <v>18</v>
      </c>
      <c r="E3357" s="35">
        <v>0.875</v>
      </c>
      <c r="F3357" s="50">
        <f>IF(COUNTIF('リスト（不使用）'!$A$5:$A$6,単年カーブ!$A$1),"希望数量入力ください",'単年（2027年度）'!$E$12*単年カーブ!$R$3+'単年（2027年度）'!$E$12*(1-単年カーブ!$R$3)*単年カーブ!Q3357)</f>
        <v>0</v>
      </c>
      <c r="G3357" s="47">
        <f t="shared" si="367"/>
        <v>0</v>
      </c>
      <c r="M3357">
        <f t="shared" si="368"/>
        <v>6</v>
      </c>
      <c r="N3357">
        <f>IF(OR(WEEKDAY(A3357)=1,WEEKDAY(A3357)=7,COUNTIF('2027祝日等（不使用）'!$A$1:$A$20,単年カーブ!A3357)=1),0,1)</f>
        <v>1</v>
      </c>
      <c r="O3357">
        <f t="shared" si="365"/>
        <v>42</v>
      </c>
      <c r="P3357">
        <f t="shared" si="369"/>
        <v>0</v>
      </c>
      <c r="Q3357">
        <f t="shared" si="370"/>
        <v>0</v>
      </c>
    </row>
    <row r="3358" spans="1:17" ht="19.5" x14ac:dyDescent="0.4">
      <c r="A3358" s="33">
        <f t="shared" si="364"/>
        <v>46547</v>
      </c>
      <c r="B3358" s="27" t="str">
        <f t="shared" si="366"/>
        <v>(水)</v>
      </c>
      <c r="C3358" s="34">
        <v>0.875</v>
      </c>
      <c r="D3358" s="16" t="s">
        <v>18</v>
      </c>
      <c r="E3358" s="35">
        <v>0.89583333333333304</v>
      </c>
      <c r="F3358" s="50">
        <f>IF(COUNTIF('リスト（不使用）'!$A$5:$A$6,単年カーブ!$A$1),"希望数量入力ください",'単年（2027年度）'!$E$12*単年カーブ!$R$3+'単年（2027年度）'!$E$12*(1-単年カーブ!$R$3)*単年カーブ!Q3358)</f>
        <v>0</v>
      </c>
      <c r="G3358" s="47">
        <f t="shared" si="367"/>
        <v>0</v>
      </c>
      <c r="M3358">
        <f t="shared" si="368"/>
        <v>6</v>
      </c>
      <c r="N3358">
        <f>IF(OR(WEEKDAY(A3358)=1,WEEKDAY(A3358)=7,COUNTIF('2027祝日等（不使用）'!$A$1:$A$20,単年カーブ!A3358)=1),0,1)</f>
        <v>1</v>
      </c>
      <c r="O3358">
        <f t="shared" si="365"/>
        <v>43</v>
      </c>
      <c r="P3358">
        <f t="shared" si="369"/>
        <v>0</v>
      </c>
      <c r="Q3358">
        <f t="shared" si="370"/>
        <v>0</v>
      </c>
    </row>
    <row r="3359" spans="1:17" ht="19.5" x14ac:dyDescent="0.4">
      <c r="A3359" s="33">
        <f t="shared" si="364"/>
        <v>46547</v>
      </c>
      <c r="B3359" s="27" t="str">
        <f t="shared" si="366"/>
        <v>(水)</v>
      </c>
      <c r="C3359" s="34">
        <v>0.89583333333333304</v>
      </c>
      <c r="D3359" s="16" t="s">
        <v>18</v>
      </c>
      <c r="E3359" s="35">
        <v>0.91666666666666696</v>
      </c>
      <c r="F3359" s="50">
        <f>IF(COUNTIF('リスト（不使用）'!$A$5:$A$6,単年カーブ!$A$1),"希望数量入力ください",'単年（2027年度）'!$E$12*単年カーブ!$R$3+'単年（2027年度）'!$E$12*(1-単年カーブ!$R$3)*単年カーブ!Q3359)</f>
        <v>0</v>
      </c>
      <c r="G3359" s="47">
        <f t="shared" si="367"/>
        <v>0</v>
      </c>
      <c r="M3359">
        <f t="shared" si="368"/>
        <v>6</v>
      </c>
      <c r="N3359">
        <f>IF(OR(WEEKDAY(A3359)=1,WEEKDAY(A3359)=7,COUNTIF('2027祝日等（不使用）'!$A$1:$A$20,単年カーブ!A3359)=1),0,1)</f>
        <v>1</v>
      </c>
      <c r="O3359">
        <f t="shared" si="365"/>
        <v>44</v>
      </c>
      <c r="P3359">
        <f t="shared" si="369"/>
        <v>0</v>
      </c>
      <c r="Q3359">
        <f t="shared" si="370"/>
        <v>0</v>
      </c>
    </row>
    <row r="3360" spans="1:17" ht="19.5" x14ac:dyDescent="0.4">
      <c r="A3360" s="33">
        <f t="shared" si="364"/>
        <v>46547</v>
      </c>
      <c r="B3360" s="27" t="str">
        <f t="shared" si="366"/>
        <v>(水)</v>
      </c>
      <c r="C3360" s="34">
        <v>0.91666666666666696</v>
      </c>
      <c r="D3360" s="16" t="s">
        <v>18</v>
      </c>
      <c r="E3360" s="35">
        <v>0.9375</v>
      </c>
      <c r="F3360" s="50">
        <f>IF(COUNTIF('リスト（不使用）'!$A$5:$A$6,単年カーブ!$A$1),"希望数量入力ください",'単年（2027年度）'!$E$12*単年カーブ!$R$3+'単年（2027年度）'!$E$12*(1-単年カーブ!$R$3)*単年カーブ!Q3360)</f>
        <v>0</v>
      </c>
      <c r="G3360" s="47">
        <f t="shared" si="367"/>
        <v>0</v>
      </c>
      <c r="M3360">
        <f t="shared" si="368"/>
        <v>6</v>
      </c>
      <c r="N3360">
        <f>IF(OR(WEEKDAY(A3360)=1,WEEKDAY(A3360)=7,COUNTIF('2027祝日等（不使用）'!$A$1:$A$20,単年カーブ!A3360)=1),0,1)</f>
        <v>1</v>
      </c>
      <c r="O3360">
        <f t="shared" si="365"/>
        <v>45</v>
      </c>
      <c r="P3360">
        <f t="shared" si="369"/>
        <v>0</v>
      </c>
      <c r="Q3360">
        <f t="shared" si="370"/>
        <v>0</v>
      </c>
    </row>
    <row r="3361" spans="1:17" ht="19.5" x14ac:dyDescent="0.4">
      <c r="A3361" s="33">
        <f t="shared" si="364"/>
        <v>46547</v>
      </c>
      <c r="B3361" s="27" t="str">
        <f t="shared" si="366"/>
        <v>(水)</v>
      </c>
      <c r="C3361" s="34">
        <v>0.9375</v>
      </c>
      <c r="D3361" s="16" t="s">
        <v>18</v>
      </c>
      <c r="E3361" s="35">
        <v>0.95833333333333304</v>
      </c>
      <c r="F3361" s="50">
        <f>IF(COUNTIF('リスト（不使用）'!$A$5:$A$6,単年カーブ!$A$1),"希望数量入力ください",'単年（2027年度）'!$E$12*単年カーブ!$R$3+'単年（2027年度）'!$E$12*(1-単年カーブ!$R$3)*単年カーブ!Q3361)</f>
        <v>0</v>
      </c>
      <c r="G3361" s="47">
        <f t="shared" si="367"/>
        <v>0</v>
      </c>
      <c r="M3361">
        <f t="shared" si="368"/>
        <v>6</v>
      </c>
      <c r="N3361">
        <f>IF(OR(WEEKDAY(A3361)=1,WEEKDAY(A3361)=7,COUNTIF('2027祝日等（不使用）'!$A$1:$A$20,単年カーブ!A3361)=1),0,1)</f>
        <v>1</v>
      </c>
      <c r="O3361">
        <f t="shared" si="365"/>
        <v>46</v>
      </c>
      <c r="P3361">
        <f t="shared" si="369"/>
        <v>0</v>
      </c>
      <c r="Q3361">
        <f t="shared" si="370"/>
        <v>0</v>
      </c>
    </row>
    <row r="3362" spans="1:17" ht="19.5" x14ac:dyDescent="0.4">
      <c r="A3362" s="33">
        <f t="shared" si="364"/>
        <v>46547</v>
      </c>
      <c r="B3362" s="27" t="str">
        <f t="shared" si="366"/>
        <v>(水)</v>
      </c>
      <c r="C3362" s="34">
        <v>0.95833333333333304</v>
      </c>
      <c r="D3362" s="16" t="s">
        <v>18</v>
      </c>
      <c r="E3362" s="35">
        <v>0.97916666666666696</v>
      </c>
      <c r="F3362" s="50">
        <f>IF(COUNTIF('リスト（不使用）'!$A$5:$A$6,単年カーブ!$A$1),"希望数量入力ください",'単年（2027年度）'!$E$12*単年カーブ!$R$3+'単年（2027年度）'!$E$12*(1-単年カーブ!$R$3)*単年カーブ!Q3362)</f>
        <v>0</v>
      </c>
      <c r="G3362" s="47">
        <f t="shared" si="367"/>
        <v>0</v>
      </c>
      <c r="M3362">
        <f t="shared" si="368"/>
        <v>6</v>
      </c>
      <c r="N3362">
        <f>IF(OR(WEEKDAY(A3362)=1,WEEKDAY(A3362)=7,COUNTIF('2027祝日等（不使用）'!$A$1:$A$20,単年カーブ!A3362)=1),0,1)</f>
        <v>1</v>
      </c>
      <c r="O3362">
        <f t="shared" si="365"/>
        <v>47</v>
      </c>
      <c r="P3362">
        <f t="shared" si="369"/>
        <v>0</v>
      </c>
      <c r="Q3362">
        <f t="shared" si="370"/>
        <v>0</v>
      </c>
    </row>
    <row r="3363" spans="1:17" ht="19.5" x14ac:dyDescent="0.4">
      <c r="A3363" s="33">
        <f t="shared" si="364"/>
        <v>46547</v>
      </c>
      <c r="B3363" s="27" t="str">
        <f t="shared" si="366"/>
        <v>(水)</v>
      </c>
      <c r="C3363" s="34">
        <v>0.97916666666666696</v>
      </c>
      <c r="D3363" s="16" t="s">
        <v>18</v>
      </c>
      <c r="E3363" s="35" t="s">
        <v>17</v>
      </c>
      <c r="F3363" s="50">
        <f>IF(COUNTIF('リスト（不使用）'!$A$5:$A$6,単年カーブ!$A$1),"希望数量入力ください",'単年（2027年度）'!$E$12*単年カーブ!$R$3+'単年（2027年度）'!$E$12*(1-単年カーブ!$R$3)*単年カーブ!Q3363)</f>
        <v>0</v>
      </c>
      <c r="G3363" s="47">
        <f t="shared" si="367"/>
        <v>0</v>
      </c>
      <c r="M3363">
        <f t="shared" si="368"/>
        <v>6</v>
      </c>
      <c r="N3363">
        <f>IF(OR(WEEKDAY(A3363)=1,WEEKDAY(A3363)=7,COUNTIF('2027祝日等（不使用）'!$A$1:$A$20,単年カーブ!A3363)=1),0,1)</f>
        <v>1</v>
      </c>
      <c r="O3363">
        <f t="shared" si="365"/>
        <v>48</v>
      </c>
      <c r="P3363">
        <f t="shared" si="369"/>
        <v>0</v>
      </c>
      <c r="Q3363">
        <f t="shared" si="370"/>
        <v>0</v>
      </c>
    </row>
    <row r="3364" spans="1:17" ht="19.5" x14ac:dyDescent="0.4">
      <c r="A3364" s="33">
        <f t="shared" si="364"/>
        <v>46548</v>
      </c>
      <c r="B3364" s="27" t="str">
        <f t="shared" si="366"/>
        <v>(木)</v>
      </c>
      <c r="C3364" s="34">
        <v>0</v>
      </c>
      <c r="D3364" s="16" t="s">
        <v>18</v>
      </c>
      <c r="E3364" s="35">
        <v>2.0833333333333332E-2</v>
      </c>
      <c r="F3364" s="50">
        <f>IF(COUNTIF('リスト（不使用）'!$A$5:$A$6,単年カーブ!$A$1),"希望数量入力ください",'単年（2027年度）'!$E$12*単年カーブ!$R$3+'単年（2027年度）'!$E$12*(1-単年カーブ!$R$3)*単年カーブ!Q3364)</f>
        <v>0</v>
      </c>
      <c r="G3364" s="47">
        <f t="shared" si="367"/>
        <v>0</v>
      </c>
      <c r="M3364">
        <f t="shared" si="368"/>
        <v>6</v>
      </c>
      <c r="N3364">
        <f>IF(OR(WEEKDAY(A3364)=1,WEEKDAY(A3364)=7,COUNTIF('2027祝日等（不使用）'!$A$1:$A$20,単年カーブ!A3364)=1),0,1)</f>
        <v>1</v>
      </c>
      <c r="O3364">
        <f t="shared" si="365"/>
        <v>1</v>
      </c>
      <c r="P3364">
        <f t="shared" si="369"/>
        <v>0</v>
      </c>
      <c r="Q3364">
        <f t="shared" si="370"/>
        <v>0</v>
      </c>
    </row>
    <row r="3365" spans="1:17" ht="19.5" x14ac:dyDescent="0.4">
      <c r="A3365" s="33">
        <f t="shared" si="364"/>
        <v>46548</v>
      </c>
      <c r="B3365" s="27" t="str">
        <f t="shared" si="366"/>
        <v>(木)</v>
      </c>
      <c r="C3365" s="34">
        <v>2.0833333333333332E-2</v>
      </c>
      <c r="D3365" s="16" t="s">
        <v>18</v>
      </c>
      <c r="E3365" s="35">
        <v>4.1666666666666664E-2</v>
      </c>
      <c r="F3365" s="50">
        <f>IF(COUNTIF('リスト（不使用）'!$A$5:$A$6,単年カーブ!$A$1),"希望数量入力ください",'単年（2027年度）'!$E$12*単年カーブ!$R$3+'単年（2027年度）'!$E$12*(1-単年カーブ!$R$3)*単年カーブ!Q3365)</f>
        <v>0</v>
      </c>
      <c r="G3365" s="47">
        <f t="shared" si="367"/>
        <v>0</v>
      </c>
      <c r="M3365">
        <f t="shared" si="368"/>
        <v>6</v>
      </c>
      <c r="N3365">
        <f>IF(OR(WEEKDAY(A3365)=1,WEEKDAY(A3365)=7,COUNTIF('2027祝日等（不使用）'!$A$1:$A$20,単年カーブ!A3365)=1),0,1)</f>
        <v>1</v>
      </c>
      <c r="O3365">
        <f t="shared" si="365"/>
        <v>2</v>
      </c>
      <c r="P3365">
        <f t="shared" si="369"/>
        <v>0</v>
      </c>
      <c r="Q3365">
        <f t="shared" si="370"/>
        <v>0</v>
      </c>
    </row>
    <row r="3366" spans="1:17" ht="19.5" x14ac:dyDescent="0.4">
      <c r="A3366" s="33">
        <f t="shared" si="364"/>
        <v>46548</v>
      </c>
      <c r="B3366" s="27" t="str">
        <f t="shared" si="366"/>
        <v>(木)</v>
      </c>
      <c r="C3366" s="34">
        <v>4.1666666666666664E-2</v>
      </c>
      <c r="D3366" s="16" t="s">
        <v>18</v>
      </c>
      <c r="E3366" s="35">
        <v>6.25E-2</v>
      </c>
      <c r="F3366" s="50">
        <f>IF(COUNTIF('リスト（不使用）'!$A$5:$A$6,単年カーブ!$A$1),"希望数量入力ください",'単年（2027年度）'!$E$12*単年カーブ!$R$3+'単年（2027年度）'!$E$12*(1-単年カーブ!$R$3)*単年カーブ!Q3366)</f>
        <v>0</v>
      </c>
      <c r="G3366" s="47">
        <f t="shared" si="367"/>
        <v>0</v>
      </c>
      <c r="M3366">
        <f t="shared" si="368"/>
        <v>6</v>
      </c>
      <c r="N3366">
        <f>IF(OR(WEEKDAY(A3366)=1,WEEKDAY(A3366)=7,COUNTIF('2027祝日等（不使用）'!$A$1:$A$20,単年カーブ!A3366)=1),0,1)</f>
        <v>1</v>
      </c>
      <c r="O3366">
        <f t="shared" si="365"/>
        <v>3</v>
      </c>
      <c r="P3366">
        <f t="shared" si="369"/>
        <v>0</v>
      </c>
      <c r="Q3366">
        <f t="shared" si="370"/>
        <v>0</v>
      </c>
    </row>
    <row r="3367" spans="1:17" ht="19.5" x14ac:dyDescent="0.4">
      <c r="A3367" s="33">
        <f t="shared" si="364"/>
        <v>46548</v>
      </c>
      <c r="B3367" s="27" t="str">
        <f t="shared" si="366"/>
        <v>(木)</v>
      </c>
      <c r="C3367" s="34">
        <v>6.25E-2</v>
      </c>
      <c r="D3367" s="16" t="s">
        <v>18</v>
      </c>
      <c r="E3367" s="35">
        <v>8.3333333333333301E-2</v>
      </c>
      <c r="F3367" s="50">
        <f>IF(COUNTIF('リスト（不使用）'!$A$5:$A$6,単年カーブ!$A$1),"希望数量入力ください",'単年（2027年度）'!$E$12*単年カーブ!$R$3+'単年（2027年度）'!$E$12*(1-単年カーブ!$R$3)*単年カーブ!Q3367)</f>
        <v>0</v>
      </c>
      <c r="G3367" s="47">
        <f t="shared" si="367"/>
        <v>0</v>
      </c>
      <c r="M3367">
        <f t="shared" si="368"/>
        <v>6</v>
      </c>
      <c r="N3367">
        <f>IF(OR(WEEKDAY(A3367)=1,WEEKDAY(A3367)=7,COUNTIF('2027祝日等（不使用）'!$A$1:$A$20,単年カーブ!A3367)=1),0,1)</f>
        <v>1</v>
      </c>
      <c r="O3367">
        <f t="shared" si="365"/>
        <v>4</v>
      </c>
      <c r="P3367">
        <f t="shared" si="369"/>
        <v>0</v>
      </c>
      <c r="Q3367">
        <f t="shared" si="370"/>
        <v>0</v>
      </c>
    </row>
    <row r="3368" spans="1:17" ht="19.5" x14ac:dyDescent="0.4">
      <c r="A3368" s="33">
        <f t="shared" si="364"/>
        <v>46548</v>
      </c>
      <c r="B3368" s="27" t="str">
        <f t="shared" si="366"/>
        <v>(木)</v>
      </c>
      <c r="C3368" s="34">
        <v>8.3333333333333301E-2</v>
      </c>
      <c r="D3368" s="16" t="s">
        <v>18</v>
      </c>
      <c r="E3368" s="35">
        <v>0.104166666666667</v>
      </c>
      <c r="F3368" s="50">
        <f>IF(COUNTIF('リスト（不使用）'!$A$5:$A$6,単年カーブ!$A$1),"希望数量入力ください",'単年（2027年度）'!$E$12*単年カーブ!$R$3+'単年（2027年度）'!$E$12*(1-単年カーブ!$R$3)*単年カーブ!Q3368)</f>
        <v>0</v>
      </c>
      <c r="G3368" s="47">
        <f t="shared" si="367"/>
        <v>0</v>
      </c>
      <c r="M3368">
        <f t="shared" si="368"/>
        <v>6</v>
      </c>
      <c r="N3368">
        <f>IF(OR(WEEKDAY(A3368)=1,WEEKDAY(A3368)=7,COUNTIF('2027祝日等（不使用）'!$A$1:$A$20,単年カーブ!A3368)=1),0,1)</f>
        <v>1</v>
      </c>
      <c r="O3368">
        <f t="shared" si="365"/>
        <v>5</v>
      </c>
      <c r="P3368">
        <f t="shared" si="369"/>
        <v>0</v>
      </c>
      <c r="Q3368">
        <f t="shared" si="370"/>
        <v>0</v>
      </c>
    </row>
    <row r="3369" spans="1:17" ht="19.5" x14ac:dyDescent="0.4">
      <c r="A3369" s="33">
        <f t="shared" si="364"/>
        <v>46548</v>
      </c>
      <c r="B3369" s="27" t="str">
        <f t="shared" si="366"/>
        <v>(木)</v>
      </c>
      <c r="C3369" s="34">
        <v>0.104166666666667</v>
      </c>
      <c r="D3369" s="16" t="s">
        <v>18</v>
      </c>
      <c r="E3369" s="35">
        <v>0.125</v>
      </c>
      <c r="F3369" s="50">
        <f>IF(COUNTIF('リスト（不使用）'!$A$5:$A$6,単年カーブ!$A$1),"希望数量入力ください",'単年（2027年度）'!$E$12*単年カーブ!$R$3+'単年（2027年度）'!$E$12*(1-単年カーブ!$R$3)*単年カーブ!Q3369)</f>
        <v>0</v>
      </c>
      <c r="G3369" s="47">
        <f t="shared" si="367"/>
        <v>0</v>
      </c>
      <c r="M3369">
        <f t="shared" si="368"/>
        <v>6</v>
      </c>
      <c r="N3369">
        <f>IF(OR(WEEKDAY(A3369)=1,WEEKDAY(A3369)=7,COUNTIF('2027祝日等（不使用）'!$A$1:$A$20,単年カーブ!A3369)=1),0,1)</f>
        <v>1</v>
      </c>
      <c r="O3369">
        <f t="shared" si="365"/>
        <v>6</v>
      </c>
      <c r="P3369">
        <f t="shared" si="369"/>
        <v>0</v>
      </c>
      <c r="Q3369">
        <f t="shared" si="370"/>
        <v>0</v>
      </c>
    </row>
    <row r="3370" spans="1:17" ht="19.5" x14ac:dyDescent="0.4">
      <c r="A3370" s="33">
        <f t="shared" si="364"/>
        <v>46548</v>
      </c>
      <c r="B3370" s="27" t="str">
        <f t="shared" si="366"/>
        <v>(木)</v>
      </c>
      <c r="C3370" s="34">
        <v>0.125</v>
      </c>
      <c r="D3370" s="16" t="s">
        <v>18</v>
      </c>
      <c r="E3370" s="35">
        <v>0.14583333333333301</v>
      </c>
      <c r="F3370" s="50">
        <f>IF(COUNTIF('リスト（不使用）'!$A$5:$A$6,単年カーブ!$A$1),"希望数量入力ください",'単年（2027年度）'!$E$12*単年カーブ!$R$3+'単年（2027年度）'!$E$12*(1-単年カーブ!$R$3)*単年カーブ!Q3370)</f>
        <v>0</v>
      </c>
      <c r="G3370" s="47">
        <f t="shared" si="367"/>
        <v>0</v>
      </c>
      <c r="M3370">
        <f t="shared" si="368"/>
        <v>6</v>
      </c>
      <c r="N3370">
        <f>IF(OR(WEEKDAY(A3370)=1,WEEKDAY(A3370)=7,COUNTIF('2027祝日等（不使用）'!$A$1:$A$20,単年カーブ!A3370)=1),0,1)</f>
        <v>1</v>
      </c>
      <c r="O3370">
        <f t="shared" si="365"/>
        <v>7</v>
      </c>
      <c r="P3370">
        <f t="shared" si="369"/>
        <v>0</v>
      </c>
      <c r="Q3370">
        <f t="shared" si="370"/>
        <v>0</v>
      </c>
    </row>
    <row r="3371" spans="1:17" ht="19.5" x14ac:dyDescent="0.4">
      <c r="A3371" s="33">
        <f t="shared" si="364"/>
        <v>46548</v>
      </c>
      <c r="B3371" s="27" t="str">
        <f t="shared" si="366"/>
        <v>(木)</v>
      </c>
      <c r="C3371" s="34">
        <v>0.14583333333333301</v>
      </c>
      <c r="D3371" s="16" t="s">
        <v>18</v>
      </c>
      <c r="E3371" s="35">
        <v>0.16666666666666699</v>
      </c>
      <c r="F3371" s="50">
        <f>IF(COUNTIF('リスト（不使用）'!$A$5:$A$6,単年カーブ!$A$1),"希望数量入力ください",'単年（2027年度）'!$E$12*単年カーブ!$R$3+'単年（2027年度）'!$E$12*(1-単年カーブ!$R$3)*単年カーブ!Q3371)</f>
        <v>0</v>
      </c>
      <c r="G3371" s="47">
        <f t="shared" si="367"/>
        <v>0</v>
      </c>
      <c r="M3371">
        <f t="shared" si="368"/>
        <v>6</v>
      </c>
      <c r="N3371">
        <f>IF(OR(WEEKDAY(A3371)=1,WEEKDAY(A3371)=7,COUNTIF('2027祝日等（不使用）'!$A$1:$A$20,単年カーブ!A3371)=1),0,1)</f>
        <v>1</v>
      </c>
      <c r="O3371">
        <f t="shared" si="365"/>
        <v>8</v>
      </c>
      <c r="P3371">
        <f t="shared" si="369"/>
        <v>0</v>
      </c>
      <c r="Q3371">
        <f t="shared" si="370"/>
        <v>0</v>
      </c>
    </row>
    <row r="3372" spans="1:17" ht="19.5" x14ac:dyDescent="0.4">
      <c r="A3372" s="33">
        <f t="shared" si="364"/>
        <v>46548</v>
      </c>
      <c r="B3372" s="27" t="str">
        <f t="shared" si="366"/>
        <v>(木)</v>
      </c>
      <c r="C3372" s="34">
        <v>0.16666666666666699</v>
      </c>
      <c r="D3372" s="16" t="s">
        <v>18</v>
      </c>
      <c r="E3372" s="35">
        <v>0.1875</v>
      </c>
      <c r="F3372" s="50">
        <f>IF(COUNTIF('リスト（不使用）'!$A$5:$A$6,単年カーブ!$A$1),"希望数量入力ください",'単年（2027年度）'!$E$12*単年カーブ!$R$3+'単年（2027年度）'!$E$12*(1-単年カーブ!$R$3)*単年カーブ!Q3372)</f>
        <v>0</v>
      </c>
      <c r="G3372" s="47">
        <f t="shared" si="367"/>
        <v>0</v>
      </c>
      <c r="M3372">
        <f t="shared" si="368"/>
        <v>6</v>
      </c>
      <c r="N3372">
        <f>IF(OR(WEEKDAY(A3372)=1,WEEKDAY(A3372)=7,COUNTIF('2027祝日等（不使用）'!$A$1:$A$20,単年カーブ!A3372)=1),0,1)</f>
        <v>1</v>
      </c>
      <c r="O3372">
        <f t="shared" si="365"/>
        <v>9</v>
      </c>
      <c r="P3372">
        <f t="shared" si="369"/>
        <v>0</v>
      </c>
      <c r="Q3372">
        <f t="shared" si="370"/>
        <v>0</v>
      </c>
    </row>
    <row r="3373" spans="1:17" ht="19.5" x14ac:dyDescent="0.4">
      <c r="A3373" s="33">
        <f t="shared" si="364"/>
        <v>46548</v>
      </c>
      <c r="B3373" s="27" t="str">
        <f t="shared" si="366"/>
        <v>(木)</v>
      </c>
      <c r="C3373" s="34">
        <v>0.1875</v>
      </c>
      <c r="D3373" s="16" t="s">
        <v>18</v>
      </c>
      <c r="E3373" s="35">
        <v>0.20833333333333301</v>
      </c>
      <c r="F3373" s="50">
        <f>IF(COUNTIF('リスト（不使用）'!$A$5:$A$6,単年カーブ!$A$1),"希望数量入力ください",'単年（2027年度）'!$E$12*単年カーブ!$R$3+'単年（2027年度）'!$E$12*(1-単年カーブ!$R$3)*単年カーブ!Q3373)</f>
        <v>0</v>
      </c>
      <c r="G3373" s="47">
        <f t="shared" si="367"/>
        <v>0</v>
      </c>
      <c r="M3373">
        <f t="shared" si="368"/>
        <v>6</v>
      </c>
      <c r="N3373">
        <f>IF(OR(WEEKDAY(A3373)=1,WEEKDAY(A3373)=7,COUNTIF('2027祝日等（不使用）'!$A$1:$A$20,単年カーブ!A3373)=1),0,1)</f>
        <v>1</v>
      </c>
      <c r="O3373">
        <f t="shared" si="365"/>
        <v>10</v>
      </c>
      <c r="P3373">
        <f t="shared" si="369"/>
        <v>0</v>
      </c>
      <c r="Q3373">
        <f t="shared" si="370"/>
        <v>0</v>
      </c>
    </row>
    <row r="3374" spans="1:17" ht="19.5" x14ac:dyDescent="0.4">
      <c r="A3374" s="33">
        <f t="shared" si="364"/>
        <v>46548</v>
      </c>
      <c r="B3374" s="27" t="str">
        <f t="shared" si="366"/>
        <v>(木)</v>
      </c>
      <c r="C3374" s="34">
        <v>0.20833333333333301</v>
      </c>
      <c r="D3374" s="16" t="s">
        <v>18</v>
      </c>
      <c r="E3374" s="35">
        <v>0.22916666666666699</v>
      </c>
      <c r="F3374" s="50">
        <f>IF(COUNTIF('リスト（不使用）'!$A$5:$A$6,単年カーブ!$A$1),"希望数量入力ください",'単年（2027年度）'!$E$12*単年カーブ!$R$3+'単年（2027年度）'!$E$12*(1-単年カーブ!$R$3)*単年カーブ!Q3374)</f>
        <v>0</v>
      </c>
      <c r="G3374" s="47">
        <f t="shared" si="367"/>
        <v>0</v>
      </c>
      <c r="M3374">
        <f t="shared" si="368"/>
        <v>6</v>
      </c>
      <c r="N3374">
        <f>IF(OR(WEEKDAY(A3374)=1,WEEKDAY(A3374)=7,COUNTIF('2027祝日等（不使用）'!$A$1:$A$20,単年カーブ!A3374)=1),0,1)</f>
        <v>1</v>
      </c>
      <c r="O3374">
        <f t="shared" si="365"/>
        <v>11</v>
      </c>
      <c r="P3374">
        <f t="shared" si="369"/>
        <v>0</v>
      </c>
      <c r="Q3374">
        <f t="shared" si="370"/>
        <v>0</v>
      </c>
    </row>
    <row r="3375" spans="1:17" ht="19.5" x14ac:dyDescent="0.4">
      <c r="A3375" s="33">
        <f t="shared" si="364"/>
        <v>46548</v>
      </c>
      <c r="B3375" s="27" t="str">
        <f t="shared" si="366"/>
        <v>(木)</v>
      </c>
      <c r="C3375" s="34">
        <v>0.22916666666666699</v>
      </c>
      <c r="D3375" s="16" t="s">
        <v>18</v>
      </c>
      <c r="E3375" s="35">
        <v>0.25</v>
      </c>
      <c r="F3375" s="50">
        <f>IF(COUNTIF('リスト（不使用）'!$A$5:$A$6,単年カーブ!$A$1),"希望数量入力ください",'単年（2027年度）'!$E$12*単年カーブ!$R$3+'単年（2027年度）'!$E$12*(1-単年カーブ!$R$3)*単年カーブ!Q3375)</f>
        <v>0</v>
      </c>
      <c r="G3375" s="47">
        <f t="shared" si="367"/>
        <v>0</v>
      </c>
      <c r="M3375">
        <f t="shared" si="368"/>
        <v>6</v>
      </c>
      <c r="N3375">
        <f>IF(OR(WEEKDAY(A3375)=1,WEEKDAY(A3375)=7,COUNTIF('2027祝日等（不使用）'!$A$1:$A$20,単年カーブ!A3375)=1),0,1)</f>
        <v>1</v>
      </c>
      <c r="O3375">
        <f t="shared" si="365"/>
        <v>12</v>
      </c>
      <c r="P3375">
        <f t="shared" si="369"/>
        <v>0</v>
      </c>
      <c r="Q3375">
        <f t="shared" si="370"/>
        <v>0</v>
      </c>
    </row>
    <row r="3376" spans="1:17" ht="19.5" x14ac:dyDescent="0.4">
      <c r="A3376" s="33">
        <f t="shared" si="364"/>
        <v>46548</v>
      </c>
      <c r="B3376" s="27" t="str">
        <f t="shared" si="366"/>
        <v>(木)</v>
      </c>
      <c r="C3376" s="34">
        <v>0.25</v>
      </c>
      <c r="D3376" s="16" t="s">
        <v>18</v>
      </c>
      <c r="E3376" s="35">
        <v>0.27083333333333298</v>
      </c>
      <c r="F3376" s="50">
        <f>IF(COUNTIF('リスト（不使用）'!$A$5:$A$6,単年カーブ!$A$1),"希望数量入力ください",'単年（2027年度）'!$E$12*単年カーブ!$R$3+'単年（2027年度）'!$E$12*(1-単年カーブ!$R$3)*単年カーブ!Q3376)</f>
        <v>0</v>
      </c>
      <c r="G3376" s="47">
        <f t="shared" si="367"/>
        <v>0</v>
      </c>
      <c r="M3376">
        <f t="shared" si="368"/>
        <v>6</v>
      </c>
      <c r="N3376">
        <f>IF(OR(WEEKDAY(A3376)=1,WEEKDAY(A3376)=7,COUNTIF('2027祝日等（不使用）'!$A$1:$A$20,単年カーブ!A3376)=1),0,1)</f>
        <v>1</v>
      </c>
      <c r="O3376">
        <f t="shared" si="365"/>
        <v>13</v>
      </c>
      <c r="P3376">
        <f t="shared" si="369"/>
        <v>0</v>
      </c>
      <c r="Q3376">
        <f t="shared" si="370"/>
        <v>0</v>
      </c>
    </row>
    <row r="3377" spans="1:17" ht="19.5" x14ac:dyDescent="0.4">
      <c r="A3377" s="33">
        <f t="shared" si="364"/>
        <v>46548</v>
      </c>
      <c r="B3377" s="27" t="str">
        <f t="shared" si="366"/>
        <v>(木)</v>
      </c>
      <c r="C3377" s="34">
        <v>0.27083333333333298</v>
      </c>
      <c r="D3377" s="16" t="s">
        <v>18</v>
      </c>
      <c r="E3377" s="35">
        <v>0.29166666666666702</v>
      </c>
      <c r="F3377" s="50">
        <f>IF(COUNTIF('リスト（不使用）'!$A$5:$A$6,単年カーブ!$A$1),"希望数量入力ください",'単年（2027年度）'!$E$12*単年カーブ!$R$3+'単年（2027年度）'!$E$12*(1-単年カーブ!$R$3)*単年カーブ!Q3377)</f>
        <v>0</v>
      </c>
      <c r="G3377" s="47">
        <f t="shared" si="367"/>
        <v>0</v>
      </c>
      <c r="M3377">
        <f t="shared" si="368"/>
        <v>6</v>
      </c>
      <c r="N3377">
        <f>IF(OR(WEEKDAY(A3377)=1,WEEKDAY(A3377)=7,COUNTIF('2027祝日等（不使用）'!$A$1:$A$20,単年カーブ!A3377)=1),0,1)</f>
        <v>1</v>
      </c>
      <c r="O3377">
        <f t="shared" si="365"/>
        <v>14</v>
      </c>
      <c r="P3377">
        <f t="shared" si="369"/>
        <v>0</v>
      </c>
      <c r="Q3377">
        <f t="shared" si="370"/>
        <v>0</v>
      </c>
    </row>
    <row r="3378" spans="1:17" ht="19.5" x14ac:dyDescent="0.4">
      <c r="A3378" s="33">
        <f t="shared" si="364"/>
        <v>46548</v>
      </c>
      <c r="B3378" s="27" t="str">
        <f t="shared" si="366"/>
        <v>(木)</v>
      </c>
      <c r="C3378" s="34">
        <v>0.29166666666666702</v>
      </c>
      <c r="D3378" s="16" t="s">
        <v>18</v>
      </c>
      <c r="E3378" s="35">
        <v>0.3125</v>
      </c>
      <c r="F3378" s="50">
        <f>IF(COUNTIF('リスト（不使用）'!$A$5:$A$6,単年カーブ!$A$1),"希望数量入力ください",'単年（2027年度）'!$E$12*単年カーブ!$R$3+'単年（2027年度）'!$E$12*(1-単年カーブ!$R$3)*単年カーブ!Q3378)</f>
        <v>0</v>
      </c>
      <c r="G3378" s="47">
        <f t="shared" si="367"/>
        <v>0</v>
      </c>
      <c r="M3378">
        <f t="shared" si="368"/>
        <v>6</v>
      </c>
      <c r="N3378">
        <f>IF(OR(WEEKDAY(A3378)=1,WEEKDAY(A3378)=7,COUNTIF('2027祝日等（不使用）'!$A$1:$A$20,単年カーブ!A3378)=1),0,1)</f>
        <v>1</v>
      </c>
      <c r="O3378">
        <f t="shared" si="365"/>
        <v>15</v>
      </c>
      <c r="P3378">
        <f t="shared" si="369"/>
        <v>0</v>
      </c>
      <c r="Q3378">
        <f t="shared" si="370"/>
        <v>0</v>
      </c>
    </row>
    <row r="3379" spans="1:17" ht="19.5" x14ac:dyDescent="0.4">
      <c r="A3379" s="33">
        <f t="shared" si="364"/>
        <v>46548</v>
      </c>
      <c r="B3379" s="27" t="str">
        <f t="shared" si="366"/>
        <v>(木)</v>
      </c>
      <c r="C3379" s="34">
        <v>0.3125</v>
      </c>
      <c r="D3379" s="16" t="s">
        <v>18</v>
      </c>
      <c r="E3379" s="35">
        <v>0.33333333333333298</v>
      </c>
      <c r="F3379" s="50">
        <f>IF(COUNTIF('リスト（不使用）'!$A$5:$A$6,単年カーブ!$A$1),"希望数量入力ください",'単年（2027年度）'!$E$12*単年カーブ!$R$3+'単年（2027年度）'!$E$12*(1-単年カーブ!$R$3)*単年カーブ!Q3379)</f>
        <v>0</v>
      </c>
      <c r="G3379" s="47">
        <f t="shared" si="367"/>
        <v>0</v>
      </c>
      <c r="M3379">
        <f t="shared" si="368"/>
        <v>6</v>
      </c>
      <c r="N3379">
        <f>IF(OR(WEEKDAY(A3379)=1,WEEKDAY(A3379)=7,COUNTIF('2027祝日等（不使用）'!$A$1:$A$20,単年カーブ!A3379)=1),0,1)</f>
        <v>1</v>
      </c>
      <c r="O3379">
        <f t="shared" si="365"/>
        <v>16</v>
      </c>
      <c r="P3379">
        <f t="shared" si="369"/>
        <v>0</v>
      </c>
      <c r="Q3379">
        <f t="shared" si="370"/>
        <v>0</v>
      </c>
    </row>
    <row r="3380" spans="1:17" ht="19.5" x14ac:dyDescent="0.4">
      <c r="A3380" s="33">
        <f t="shared" ref="A3380:A3443" si="371">A3332+1</f>
        <v>46548</v>
      </c>
      <c r="B3380" s="27" t="str">
        <f t="shared" si="366"/>
        <v>(木)</v>
      </c>
      <c r="C3380" s="34">
        <v>0.33333333333333298</v>
      </c>
      <c r="D3380" s="16" t="s">
        <v>18</v>
      </c>
      <c r="E3380" s="35">
        <v>0.35416666666666702</v>
      </c>
      <c r="F3380" s="50">
        <f>IF(COUNTIF('リスト（不使用）'!$A$5:$A$6,単年カーブ!$A$1),"希望数量入力ください",'単年（2027年度）'!$E$12*単年カーブ!$R$3+'単年（2027年度）'!$E$12*(1-単年カーブ!$R$3)*単年カーブ!Q3380)</f>
        <v>0</v>
      </c>
      <c r="G3380" s="47">
        <f t="shared" si="367"/>
        <v>0</v>
      </c>
      <c r="M3380">
        <f t="shared" si="368"/>
        <v>6</v>
      </c>
      <c r="N3380">
        <f>IF(OR(WEEKDAY(A3380)=1,WEEKDAY(A3380)=7,COUNTIF('2027祝日等（不使用）'!$A$1:$A$20,単年カーブ!A3380)=1),0,1)</f>
        <v>1</v>
      </c>
      <c r="O3380">
        <f t="shared" ref="O3380:O3443" si="372">O3332</f>
        <v>17</v>
      </c>
      <c r="P3380">
        <f t="shared" si="369"/>
        <v>1</v>
      </c>
      <c r="Q3380">
        <f t="shared" si="370"/>
        <v>1</v>
      </c>
    </row>
    <row r="3381" spans="1:17" ht="19.5" x14ac:dyDescent="0.4">
      <c r="A3381" s="33">
        <f t="shared" si="371"/>
        <v>46548</v>
      </c>
      <c r="B3381" s="27" t="str">
        <f t="shared" si="366"/>
        <v>(木)</v>
      </c>
      <c r="C3381" s="34">
        <v>0.35416666666666702</v>
      </c>
      <c r="D3381" s="16" t="s">
        <v>18</v>
      </c>
      <c r="E3381" s="35">
        <v>0.375</v>
      </c>
      <c r="F3381" s="50">
        <f>IF(COUNTIF('リスト（不使用）'!$A$5:$A$6,単年カーブ!$A$1),"希望数量入力ください",'単年（2027年度）'!$E$12*単年カーブ!$R$3+'単年（2027年度）'!$E$12*(1-単年カーブ!$R$3)*単年カーブ!Q3381)</f>
        <v>0</v>
      </c>
      <c r="G3381" s="47">
        <f t="shared" si="367"/>
        <v>0</v>
      </c>
      <c r="M3381">
        <f t="shared" si="368"/>
        <v>6</v>
      </c>
      <c r="N3381">
        <f>IF(OR(WEEKDAY(A3381)=1,WEEKDAY(A3381)=7,COUNTIF('2027祝日等（不使用）'!$A$1:$A$20,単年カーブ!A3381)=1),0,1)</f>
        <v>1</v>
      </c>
      <c r="O3381">
        <f t="shared" si="372"/>
        <v>18</v>
      </c>
      <c r="P3381">
        <f t="shared" si="369"/>
        <v>1</v>
      </c>
      <c r="Q3381">
        <f t="shared" si="370"/>
        <v>1</v>
      </c>
    </row>
    <row r="3382" spans="1:17" ht="19.5" x14ac:dyDescent="0.4">
      <c r="A3382" s="33">
        <f t="shared" si="371"/>
        <v>46548</v>
      </c>
      <c r="B3382" s="27" t="str">
        <f t="shared" si="366"/>
        <v>(木)</v>
      </c>
      <c r="C3382" s="34">
        <v>0.375</v>
      </c>
      <c r="D3382" s="16" t="s">
        <v>18</v>
      </c>
      <c r="E3382" s="35">
        <v>0.39583333333333298</v>
      </c>
      <c r="F3382" s="50">
        <f>IF(COUNTIF('リスト（不使用）'!$A$5:$A$6,単年カーブ!$A$1),"希望数量入力ください",'単年（2027年度）'!$E$12*単年カーブ!$R$3+'単年（2027年度）'!$E$12*(1-単年カーブ!$R$3)*単年カーブ!Q3382)</f>
        <v>0</v>
      </c>
      <c r="G3382" s="47">
        <f t="shared" si="367"/>
        <v>0</v>
      </c>
      <c r="M3382">
        <f t="shared" si="368"/>
        <v>6</v>
      </c>
      <c r="N3382">
        <f>IF(OR(WEEKDAY(A3382)=1,WEEKDAY(A3382)=7,COUNTIF('2027祝日等（不使用）'!$A$1:$A$20,単年カーブ!A3382)=1),0,1)</f>
        <v>1</v>
      </c>
      <c r="O3382">
        <f t="shared" si="372"/>
        <v>19</v>
      </c>
      <c r="P3382">
        <f t="shared" si="369"/>
        <v>1</v>
      </c>
      <c r="Q3382">
        <f t="shared" si="370"/>
        <v>1</v>
      </c>
    </row>
    <row r="3383" spans="1:17" ht="19.5" x14ac:dyDescent="0.4">
      <c r="A3383" s="33">
        <f t="shared" si="371"/>
        <v>46548</v>
      </c>
      <c r="B3383" s="27" t="str">
        <f t="shared" si="366"/>
        <v>(木)</v>
      </c>
      <c r="C3383" s="34">
        <v>0.39583333333333298</v>
      </c>
      <c r="D3383" s="16" t="s">
        <v>18</v>
      </c>
      <c r="E3383" s="35">
        <v>0.41666666666666702</v>
      </c>
      <c r="F3383" s="50">
        <f>IF(COUNTIF('リスト（不使用）'!$A$5:$A$6,単年カーブ!$A$1),"希望数量入力ください",'単年（2027年度）'!$E$12*単年カーブ!$R$3+'単年（2027年度）'!$E$12*(1-単年カーブ!$R$3)*単年カーブ!Q3383)</f>
        <v>0</v>
      </c>
      <c r="G3383" s="47">
        <f t="shared" si="367"/>
        <v>0</v>
      </c>
      <c r="M3383">
        <f t="shared" si="368"/>
        <v>6</v>
      </c>
      <c r="N3383">
        <f>IF(OR(WEEKDAY(A3383)=1,WEEKDAY(A3383)=7,COUNTIF('2027祝日等（不使用）'!$A$1:$A$20,単年カーブ!A3383)=1),0,1)</f>
        <v>1</v>
      </c>
      <c r="O3383">
        <f t="shared" si="372"/>
        <v>20</v>
      </c>
      <c r="P3383">
        <f t="shared" si="369"/>
        <v>1</v>
      </c>
      <c r="Q3383">
        <f t="shared" si="370"/>
        <v>1</v>
      </c>
    </row>
    <row r="3384" spans="1:17" ht="19.5" x14ac:dyDescent="0.4">
      <c r="A3384" s="33">
        <f t="shared" si="371"/>
        <v>46548</v>
      </c>
      <c r="B3384" s="27" t="str">
        <f t="shared" si="366"/>
        <v>(木)</v>
      </c>
      <c r="C3384" s="34">
        <v>0.41666666666666702</v>
      </c>
      <c r="D3384" s="16" t="s">
        <v>18</v>
      </c>
      <c r="E3384" s="35">
        <v>0.4375</v>
      </c>
      <c r="F3384" s="50">
        <f>IF(COUNTIF('リスト（不使用）'!$A$5:$A$6,単年カーブ!$A$1),"希望数量入力ください",'単年（2027年度）'!$E$12*単年カーブ!$R$3+'単年（2027年度）'!$E$12*(1-単年カーブ!$R$3)*単年カーブ!Q3384)</f>
        <v>0</v>
      </c>
      <c r="G3384" s="47">
        <f t="shared" si="367"/>
        <v>0</v>
      </c>
      <c r="M3384">
        <f t="shared" si="368"/>
        <v>6</v>
      </c>
      <c r="N3384">
        <f>IF(OR(WEEKDAY(A3384)=1,WEEKDAY(A3384)=7,COUNTIF('2027祝日等（不使用）'!$A$1:$A$20,単年カーブ!A3384)=1),0,1)</f>
        <v>1</v>
      </c>
      <c r="O3384">
        <f t="shared" si="372"/>
        <v>21</v>
      </c>
      <c r="P3384">
        <f t="shared" si="369"/>
        <v>1</v>
      </c>
      <c r="Q3384">
        <f t="shared" si="370"/>
        <v>1</v>
      </c>
    </row>
    <row r="3385" spans="1:17" ht="19.5" x14ac:dyDescent="0.4">
      <c r="A3385" s="33">
        <f t="shared" si="371"/>
        <v>46548</v>
      </c>
      <c r="B3385" s="27" t="str">
        <f t="shared" si="366"/>
        <v>(木)</v>
      </c>
      <c r="C3385" s="34">
        <v>0.4375</v>
      </c>
      <c r="D3385" s="16" t="s">
        <v>18</v>
      </c>
      <c r="E3385" s="35">
        <v>0.45833333333333298</v>
      </c>
      <c r="F3385" s="50">
        <f>IF(COUNTIF('リスト（不使用）'!$A$5:$A$6,単年カーブ!$A$1),"希望数量入力ください",'単年（2027年度）'!$E$12*単年カーブ!$R$3+'単年（2027年度）'!$E$12*(1-単年カーブ!$R$3)*単年カーブ!Q3385)</f>
        <v>0</v>
      </c>
      <c r="G3385" s="47">
        <f t="shared" si="367"/>
        <v>0</v>
      </c>
      <c r="M3385">
        <f t="shared" si="368"/>
        <v>6</v>
      </c>
      <c r="N3385">
        <f>IF(OR(WEEKDAY(A3385)=1,WEEKDAY(A3385)=7,COUNTIF('2027祝日等（不使用）'!$A$1:$A$20,単年カーブ!A3385)=1),0,1)</f>
        <v>1</v>
      </c>
      <c r="O3385">
        <f t="shared" si="372"/>
        <v>22</v>
      </c>
      <c r="P3385">
        <f t="shared" si="369"/>
        <v>1</v>
      </c>
      <c r="Q3385">
        <f t="shared" si="370"/>
        <v>1</v>
      </c>
    </row>
    <row r="3386" spans="1:17" ht="19.5" x14ac:dyDescent="0.4">
      <c r="A3386" s="33">
        <f t="shared" si="371"/>
        <v>46548</v>
      </c>
      <c r="B3386" s="27" t="str">
        <f t="shared" si="366"/>
        <v>(木)</v>
      </c>
      <c r="C3386" s="34">
        <v>0.45833333333333298</v>
      </c>
      <c r="D3386" s="16" t="s">
        <v>18</v>
      </c>
      <c r="E3386" s="35">
        <v>0.47916666666666702</v>
      </c>
      <c r="F3386" s="50">
        <f>IF(COUNTIF('リスト（不使用）'!$A$5:$A$6,単年カーブ!$A$1),"希望数量入力ください",'単年（2027年度）'!$E$12*単年カーブ!$R$3+'単年（2027年度）'!$E$12*(1-単年カーブ!$R$3)*単年カーブ!Q3386)</f>
        <v>0</v>
      </c>
      <c r="G3386" s="47">
        <f t="shared" si="367"/>
        <v>0</v>
      </c>
      <c r="M3386">
        <f t="shared" si="368"/>
        <v>6</v>
      </c>
      <c r="N3386">
        <f>IF(OR(WEEKDAY(A3386)=1,WEEKDAY(A3386)=7,COUNTIF('2027祝日等（不使用）'!$A$1:$A$20,単年カーブ!A3386)=1),0,1)</f>
        <v>1</v>
      </c>
      <c r="O3386">
        <f t="shared" si="372"/>
        <v>23</v>
      </c>
      <c r="P3386">
        <f t="shared" si="369"/>
        <v>1</v>
      </c>
      <c r="Q3386">
        <f t="shared" si="370"/>
        <v>1</v>
      </c>
    </row>
    <row r="3387" spans="1:17" ht="19.5" x14ac:dyDescent="0.4">
      <c r="A3387" s="33">
        <f t="shared" si="371"/>
        <v>46548</v>
      </c>
      <c r="B3387" s="27" t="str">
        <f t="shared" si="366"/>
        <v>(木)</v>
      </c>
      <c r="C3387" s="34">
        <v>0.47916666666666702</v>
      </c>
      <c r="D3387" s="16" t="s">
        <v>18</v>
      </c>
      <c r="E3387" s="35">
        <v>0.5</v>
      </c>
      <c r="F3387" s="50">
        <f>IF(COUNTIF('リスト（不使用）'!$A$5:$A$6,単年カーブ!$A$1),"希望数量入力ください",'単年（2027年度）'!$E$12*単年カーブ!$R$3+'単年（2027年度）'!$E$12*(1-単年カーブ!$R$3)*単年カーブ!Q3387)</f>
        <v>0</v>
      </c>
      <c r="G3387" s="47">
        <f t="shared" si="367"/>
        <v>0</v>
      </c>
      <c r="M3387">
        <f t="shared" si="368"/>
        <v>6</v>
      </c>
      <c r="N3387">
        <f>IF(OR(WEEKDAY(A3387)=1,WEEKDAY(A3387)=7,COUNTIF('2027祝日等（不使用）'!$A$1:$A$20,単年カーブ!A3387)=1),0,1)</f>
        <v>1</v>
      </c>
      <c r="O3387">
        <f t="shared" si="372"/>
        <v>24</v>
      </c>
      <c r="P3387">
        <f t="shared" si="369"/>
        <v>1</v>
      </c>
      <c r="Q3387">
        <f t="shared" si="370"/>
        <v>1</v>
      </c>
    </row>
    <row r="3388" spans="1:17" ht="19.5" x14ac:dyDescent="0.4">
      <c r="A3388" s="33">
        <f t="shared" si="371"/>
        <v>46548</v>
      </c>
      <c r="B3388" s="27" t="str">
        <f t="shared" si="366"/>
        <v>(木)</v>
      </c>
      <c r="C3388" s="34">
        <v>0.5</v>
      </c>
      <c r="D3388" s="16" t="s">
        <v>18</v>
      </c>
      <c r="E3388" s="35">
        <v>0.52083333333333304</v>
      </c>
      <c r="F3388" s="50">
        <f>IF(COUNTIF('リスト（不使用）'!$A$5:$A$6,単年カーブ!$A$1),"希望数量入力ください",'単年（2027年度）'!$E$12*単年カーブ!$R$3+'単年（2027年度）'!$E$12*(1-単年カーブ!$R$3)*単年カーブ!Q3388)</f>
        <v>0</v>
      </c>
      <c r="G3388" s="47">
        <f t="shared" si="367"/>
        <v>0</v>
      </c>
      <c r="M3388">
        <f t="shared" si="368"/>
        <v>6</v>
      </c>
      <c r="N3388">
        <f>IF(OR(WEEKDAY(A3388)=1,WEEKDAY(A3388)=7,COUNTIF('2027祝日等（不使用）'!$A$1:$A$20,単年カーブ!A3388)=1),0,1)</f>
        <v>1</v>
      </c>
      <c r="O3388">
        <f t="shared" si="372"/>
        <v>25</v>
      </c>
      <c r="P3388">
        <f t="shared" si="369"/>
        <v>1</v>
      </c>
      <c r="Q3388">
        <f t="shared" si="370"/>
        <v>1</v>
      </c>
    </row>
    <row r="3389" spans="1:17" ht="19.5" x14ac:dyDescent="0.4">
      <c r="A3389" s="33">
        <f t="shared" si="371"/>
        <v>46548</v>
      </c>
      <c r="B3389" s="27" t="str">
        <f t="shared" si="366"/>
        <v>(木)</v>
      </c>
      <c r="C3389" s="34">
        <v>0.52083333333333304</v>
      </c>
      <c r="D3389" s="16" t="s">
        <v>18</v>
      </c>
      <c r="E3389" s="35">
        <v>0.54166666666666696</v>
      </c>
      <c r="F3389" s="50">
        <f>IF(COUNTIF('リスト（不使用）'!$A$5:$A$6,単年カーブ!$A$1),"希望数量入力ください",'単年（2027年度）'!$E$12*単年カーブ!$R$3+'単年（2027年度）'!$E$12*(1-単年カーブ!$R$3)*単年カーブ!Q3389)</f>
        <v>0</v>
      </c>
      <c r="G3389" s="47">
        <f t="shared" si="367"/>
        <v>0</v>
      </c>
      <c r="M3389">
        <f t="shared" si="368"/>
        <v>6</v>
      </c>
      <c r="N3389">
        <f>IF(OR(WEEKDAY(A3389)=1,WEEKDAY(A3389)=7,COUNTIF('2027祝日等（不使用）'!$A$1:$A$20,単年カーブ!A3389)=1),0,1)</f>
        <v>1</v>
      </c>
      <c r="O3389">
        <f t="shared" si="372"/>
        <v>26</v>
      </c>
      <c r="P3389">
        <f t="shared" si="369"/>
        <v>1</v>
      </c>
      <c r="Q3389">
        <f t="shared" si="370"/>
        <v>1</v>
      </c>
    </row>
    <row r="3390" spans="1:17" ht="19.5" x14ac:dyDescent="0.4">
      <c r="A3390" s="33">
        <f t="shared" si="371"/>
        <v>46548</v>
      </c>
      <c r="B3390" s="27" t="str">
        <f t="shared" si="366"/>
        <v>(木)</v>
      </c>
      <c r="C3390" s="34">
        <v>0.54166666666666696</v>
      </c>
      <c r="D3390" s="16" t="s">
        <v>18</v>
      </c>
      <c r="E3390" s="35">
        <v>0.5625</v>
      </c>
      <c r="F3390" s="50">
        <f>IF(COUNTIF('リスト（不使用）'!$A$5:$A$6,単年カーブ!$A$1),"希望数量入力ください",'単年（2027年度）'!$E$12*単年カーブ!$R$3+'単年（2027年度）'!$E$12*(1-単年カーブ!$R$3)*単年カーブ!Q3390)</f>
        <v>0</v>
      </c>
      <c r="G3390" s="47">
        <f t="shared" si="367"/>
        <v>0</v>
      </c>
      <c r="M3390">
        <f t="shared" si="368"/>
        <v>6</v>
      </c>
      <c r="N3390">
        <f>IF(OR(WEEKDAY(A3390)=1,WEEKDAY(A3390)=7,COUNTIF('2027祝日等（不使用）'!$A$1:$A$20,単年カーブ!A3390)=1),0,1)</f>
        <v>1</v>
      </c>
      <c r="O3390">
        <f t="shared" si="372"/>
        <v>27</v>
      </c>
      <c r="P3390">
        <f t="shared" si="369"/>
        <v>1</v>
      </c>
      <c r="Q3390">
        <f t="shared" si="370"/>
        <v>1</v>
      </c>
    </row>
    <row r="3391" spans="1:17" ht="19.5" x14ac:dyDescent="0.4">
      <c r="A3391" s="33">
        <f t="shared" si="371"/>
        <v>46548</v>
      </c>
      <c r="B3391" s="27" t="str">
        <f t="shared" si="366"/>
        <v>(木)</v>
      </c>
      <c r="C3391" s="34">
        <v>0.5625</v>
      </c>
      <c r="D3391" s="16" t="s">
        <v>18</v>
      </c>
      <c r="E3391" s="35">
        <v>0.58333333333333304</v>
      </c>
      <c r="F3391" s="50">
        <f>IF(COUNTIF('リスト（不使用）'!$A$5:$A$6,単年カーブ!$A$1),"希望数量入力ください",'単年（2027年度）'!$E$12*単年カーブ!$R$3+'単年（2027年度）'!$E$12*(1-単年カーブ!$R$3)*単年カーブ!Q3391)</f>
        <v>0</v>
      </c>
      <c r="G3391" s="47">
        <f t="shared" si="367"/>
        <v>0</v>
      </c>
      <c r="M3391">
        <f t="shared" si="368"/>
        <v>6</v>
      </c>
      <c r="N3391">
        <f>IF(OR(WEEKDAY(A3391)=1,WEEKDAY(A3391)=7,COUNTIF('2027祝日等（不使用）'!$A$1:$A$20,単年カーブ!A3391)=1),0,1)</f>
        <v>1</v>
      </c>
      <c r="O3391">
        <f t="shared" si="372"/>
        <v>28</v>
      </c>
      <c r="P3391">
        <f t="shared" si="369"/>
        <v>1</v>
      </c>
      <c r="Q3391">
        <f t="shared" si="370"/>
        <v>1</v>
      </c>
    </row>
    <row r="3392" spans="1:17" ht="19.5" x14ac:dyDescent="0.4">
      <c r="A3392" s="33">
        <f t="shared" si="371"/>
        <v>46548</v>
      </c>
      <c r="B3392" s="27" t="str">
        <f t="shared" si="366"/>
        <v>(木)</v>
      </c>
      <c r="C3392" s="34">
        <v>0.58333333333333304</v>
      </c>
      <c r="D3392" s="16" t="s">
        <v>18</v>
      </c>
      <c r="E3392" s="35">
        <v>0.60416666666666696</v>
      </c>
      <c r="F3392" s="50">
        <f>IF(COUNTIF('リスト（不使用）'!$A$5:$A$6,単年カーブ!$A$1),"希望数量入力ください",'単年（2027年度）'!$E$12*単年カーブ!$R$3+'単年（2027年度）'!$E$12*(1-単年カーブ!$R$3)*単年カーブ!Q3392)</f>
        <v>0</v>
      </c>
      <c r="G3392" s="47">
        <f t="shared" si="367"/>
        <v>0</v>
      </c>
      <c r="M3392">
        <f t="shared" si="368"/>
        <v>6</v>
      </c>
      <c r="N3392">
        <f>IF(OR(WEEKDAY(A3392)=1,WEEKDAY(A3392)=7,COUNTIF('2027祝日等（不使用）'!$A$1:$A$20,単年カーブ!A3392)=1),0,1)</f>
        <v>1</v>
      </c>
      <c r="O3392">
        <f t="shared" si="372"/>
        <v>29</v>
      </c>
      <c r="P3392">
        <f t="shared" si="369"/>
        <v>1</v>
      </c>
      <c r="Q3392">
        <f t="shared" si="370"/>
        <v>1</v>
      </c>
    </row>
    <row r="3393" spans="1:17" ht="19.5" x14ac:dyDescent="0.4">
      <c r="A3393" s="33">
        <f t="shared" si="371"/>
        <v>46548</v>
      </c>
      <c r="B3393" s="27" t="str">
        <f t="shared" si="366"/>
        <v>(木)</v>
      </c>
      <c r="C3393" s="34">
        <v>0.60416666666666696</v>
      </c>
      <c r="D3393" s="16" t="s">
        <v>18</v>
      </c>
      <c r="E3393" s="35">
        <v>0.625</v>
      </c>
      <c r="F3393" s="50">
        <f>IF(COUNTIF('リスト（不使用）'!$A$5:$A$6,単年カーブ!$A$1),"希望数量入力ください",'単年（2027年度）'!$E$12*単年カーブ!$R$3+'単年（2027年度）'!$E$12*(1-単年カーブ!$R$3)*単年カーブ!Q3393)</f>
        <v>0</v>
      </c>
      <c r="G3393" s="47">
        <f t="shared" si="367"/>
        <v>0</v>
      </c>
      <c r="M3393">
        <f t="shared" si="368"/>
        <v>6</v>
      </c>
      <c r="N3393">
        <f>IF(OR(WEEKDAY(A3393)=1,WEEKDAY(A3393)=7,COUNTIF('2027祝日等（不使用）'!$A$1:$A$20,単年カーブ!A3393)=1),0,1)</f>
        <v>1</v>
      </c>
      <c r="O3393">
        <f t="shared" si="372"/>
        <v>30</v>
      </c>
      <c r="P3393">
        <f t="shared" si="369"/>
        <v>1</v>
      </c>
      <c r="Q3393">
        <f t="shared" si="370"/>
        <v>1</v>
      </c>
    </row>
    <row r="3394" spans="1:17" ht="19.5" x14ac:dyDescent="0.4">
      <c r="A3394" s="33">
        <f t="shared" si="371"/>
        <v>46548</v>
      </c>
      <c r="B3394" s="27" t="str">
        <f t="shared" si="366"/>
        <v>(木)</v>
      </c>
      <c r="C3394" s="34">
        <v>0.625</v>
      </c>
      <c r="D3394" s="16" t="s">
        <v>18</v>
      </c>
      <c r="E3394" s="35">
        <v>0.64583333333333304</v>
      </c>
      <c r="F3394" s="50">
        <f>IF(COUNTIF('リスト（不使用）'!$A$5:$A$6,単年カーブ!$A$1),"希望数量入力ください",'単年（2027年度）'!$E$12*単年カーブ!$R$3+'単年（2027年度）'!$E$12*(1-単年カーブ!$R$3)*単年カーブ!Q3394)</f>
        <v>0</v>
      </c>
      <c r="G3394" s="47">
        <f t="shared" si="367"/>
        <v>0</v>
      </c>
      <c r="M3394">
        <f t="shared" si="368"/>
        <v>6</v>
      </c>
      <c r="N3394">
        <f>IF(OR(WEEKDAY(A3394)=1,WEEKDAY(A3394)=7,COUNTIF('2027祝日等（不使用）'!$A$1:$A$20,単年カーブ!A3394)=1),0,1)</f>
        <v>1</v>
      </c>
      <c r="O3394">
        <f t="shared" si="372"/>
        <v>31</v>
      </c>
      <c r="P3394">
        <f t="shared" si="369"/>
        <v>1</v>
      </c>
      <c r="Q3394">
        <f t="shared" si="370"/>
        <v>1</v>
      </c>
    </row>
    <row r="3395" spans="1:17" ht="19.5" x14ac:dyDescent="0.4">
      <c r="A3395" s="33">
        <f t="shared" si="371"/>
        <v>46548</v>
      </c>
      <c r="B3395" s="27" t="str">
        <f t="shared" si="366"/>
        <v>(木)</v>
      </c>
      <c r="C3395" s="34">
        <v>0.64583333333333304</v>
      </c>
      <c r="D3395" s="16" t="s">
        <v>18</v>
      </c>
      <c r="E3395" s="35">
        <v>0.66666666666666696</v>
      </c>
      <c r="F3395" s="50">
        <f>IF(COUNTIF('リスト（不使用）'!$A$5:$A$6,単年カーブ!$A$1),"希望数量入力ください",'単年（2027年度）'!$E$12*単年カーブ!$R$3+'単年（2027年度）'!$E$12*(1-単年カーブ!$R$3)*単年カーブ!Q3395)</f>
        <v>0</v>
      </c>
      <c r="G3395" s="47">
        <f t="shared" si="367"/>
        <v>0</v>
      </c>
      <c r="M3395">
        <f t="shared" si="368"/>
        <v>6</v>
      </c>
      <c r="N3395">
        <f>IF(OR(WEEKDAY(A3395)=1,WEEKDAY(A3395)=7,COUNTIF('2027祝日等（不使用）'!$A$1:$A$20,単年カーブ!A3395)=1),0,1)</f>
        <v>1</v>
      </c>
      <c r="O3395">
        <f t="shared" si="372"/>
        <v>32</v>
      </c>
      <c r="P3395">
        <f t="shared" si="369"/>
        <v>1</v>
      </c>
      <c r="Q3395">
        <f t="shared" si="370"/>
        <v>1</v>
      </c>
    </row>
    <row r="3396" spans="1:17" ht="19.5" x14ac:dyDescent="0.4">
      <c r="A3396" s="33">
        <f t="shared" si="371"/>
        <v>46548</v>
      </c>
      <c r="B3396" s="27" t="str">
        <f t="shared" ref="B3396:B3459" si="373">TEXT(A3396,"(aaa)")</f>
        <v>(木)</v>
      </c>
      <c r="C3396" s="34">
        <v>0.66666666666666696</v>
      </c>
      <c r="D3396" s="16" t="s">
        <v>18</v>
      </c>
      <c r="E3396" s="35">
        <v>0.6875</v>
      </c>
      <c r="F3396" s="50">
        <f>IF(COUNTIF('リスト（不使用）'!$A$5:$A$6,単年カーブ!$A$1),"希望数量入力ください",'単年（2027年度）'!$E$12*単年カーブ!$R$3+'単年（2027年度）'!$E$12*(1-単年カーブ!$R$3)*単年カーブ!Q3396)</f>
        <v>0</v>
      </c>
      <c r="G3396" s="47">
        <f t="shared" ref="G3396:G3459" si="374">F3396/2</f>
        <v>0</v>
      </c>
      <c r="M3396">
        <f t="shared" ref="M3396:M3459" si="375">MONTH(A3396)</f>
        <v>6</v>
      </c>
      <c r="N3396">
        <f>IF(OR(WEEKDAY(A3396)=1,WEEKDAY(A3396)=7,COUNTIF('2027祝日等（不使用）'!$A$1:$A$20,単年カーブ!A3396)=1),0,1)</f>
        <v>1</v>
      </c>
      <c r="O3396">
        <f t="shared" si="372"/>
        <v>33</v>
      </c>
      <c r="P3396">
        <f t="shared" ref="P3396:P3459" si="376">IF(AND(O3396&gt;16,O3396&lt;41),1,0)</f>
        <v>1</v>
      </c>
      <c r="Q3396">
        <f t="shared" ref="Q3396:Q3459" si="377">P3396*N3396</f>
        <v>1</v>
      </c>
    </row>
    <row r="3397" spans="1:17" ht="19.5" x14ac:dyDescent="0.4">
      <c r="A3397" s="33">
        <f t="shared" si="371"/>
        <v>46548</v>
      </c>
      <c r="B3397" s="27" t="str">
        <f t="shared" si="373"/>
        <v>(木)</v>
      </c>
      <c r="C3397" s="34">
        <v>0.6875</v>
      </c>
      <c r="D3397" s="16" t="s">
        <v>18</v>
      </c>
      <c r="E3397" s="35">
        <v>0.70833333333333304</v>
      </c>
      <c r="F3397" s="50">
        <f>IF(COUNTIF('リスト（不使用）'!$A$5:$A$6,単年カーブ!$A$1),"希望数量入力ください",'単年（2027年度）'!$E$12*単年カーブ!$R$3+'単年（2027年度）'!$E$12*(1-単年カーブ!$R$3)*単年カーブ!Q3397)</f>
        <v>0</v>
      </c>
      <c r="G3397" s="47">
        <f t="shared" si="374"/>
        <v>0</v>
      </c>
      <c r="M3397">
        <f t="shared" si="375"/>
        <v>6</v>
      </c>
      <c r="N3397">
        <f>IF(OR(WEEKDAY(A3397)=1,WEEKDAY(A3397)=7,COUNTIF('2027祝日等（不使用）'!$A$1:$A$20,単年カーブ!A3397)=1),0,1)</f>
        <v>1</v>
      </c>
      <c r="O3397">
        <f t="shared" si="372"/>
        <v>34</v>
      </c>
      <c r="P3397">
        <f t="shared" si="376"/>
        <v>1</v>
      </c>
      <c r="Q3397">
        <f t="shared" si="377"/>
        <v>1</v>
      </c>
    </row>
    <row r="3398" spans="1:17" ht="19.5" x14ac:dyDescent="0.4">
      <c r="A3398" s="33">
        <f t="shared" si="371"/>
        <v>46548</v>
      </c>
      <c r="B3398" s="27" t="str">
        <f t="shared" si="373"/>
        <v>(木)</v>
      </c>
      <c r="C3398" s="34">
        <v>0.70833333333333304</v>
      </c>
      <c r="D3398" s="16" t="s">
        <v>18</v>
      </c>
      <c r="E3398" s="35">
        <v>0.72916666666666696</v>
      </c>
      <c r="F3398" s="50">
        <f>IF(COUNTIF('リスト（不使用）'!$A$5:$A$6,単年カーブ!$A$1),"希望数量入力ください",'単年（2027年度）'!$E$12*単年カーブ!$R$3+'単年（2027年度）'!$E$12*(1-単年カーブ!$R$3)*単年カーブ!Q3398)</f>
        <v>0</v>
      </c>
      <c r="G3398" s="47">
        <f t="shared" si="374"/>
        <v>0</v>
      </c>
      <c r="M3398">
        <f t="shared" si="375"/>
        <v>6</v>
      </c>
      <c r="N3398">
        <f>IF(OR(WEEKDAY(A3398)=1,WEEKDAY(A3398)=7,COUNTIF('2027祝日等（不使用）'!$A$1:$A$20,単年カーブ!A3398)=1),0,1)</f>
        <v>1</v>
      </c>
      <c r="O3398">
        <f t="shared" si="372"/>
        <v>35</v>
      </c>
      <c r="P3398">
        <f t="shared" si="376"/>
        <v>1</v>
      </c>
      <c r="Q3398">
        <f t="shared" si="377"/>
        <v>1</v>
      </c>
    </row>
    <row r="3399" spans="1:17" ht="19.5" x14ac:dyDescent="0.4">
      <c r="A3399" s="33">
        <f t="shared" si="371"/>
        <v>46548</v>
      </c>
      <c r="B3399" s="27" t="str">
        <f t="shared" si="373"/>
        <v>(木)</v>
      </c>
      <c r="C3399" s="34">
        <v>0.72916666666666696</v>
      </c>
      <c r="D3399" s="16" t="s">
        <v>18</v>
      </c>
      <c r="E3399" s="35">
        <v>0.75</v>
      </c>
      <c r="F3399" s="50">
        <f>IF(COUNTIF('リスト（不使用）'!$A$5:$A$6,単年カーブ!$A$1),"希望数量入力ください",'単年（2027年度）'!$E$12*単年カーブ!$R$3+'単年（2027年度）'!$E$12*(1-単年カーブ!$R$3)*単年カーブ!Q3399)</f>
        <v>0</v>
      </c>
      <c r="G3399" s="47">
        <f t="shared" si="374"/>
        <v>0</v>
      </c>
      <c r="M3399">
        <f t="shared" si="375"/>
        <v>6</v>
      </c>
      <c r="N3399">
        <f>IF(OR(WEEKDAY(A3399)=1,WEEKDAY(A3399)=7,COUNTIF('2027祝日等（不使用）'!$A$1:$A$20,単年カーブ!A3399)=1),0,1)</f>
        <v>1</v>
      </c>
      <c r="O3399">
        <f t="shared" si="372"/>
        <v>36</v>
      </c>
      <c r="P3399">
        <f t="shared" si="376"/>
        <v>1</v>
      </c>
      <c r="Q3399">
        <f t="shared" si="377"/>
        <v>1</v>
      </c>
    </row>
    <row r="3400" spans="1:17" ht="19.5" x14ac:dyDescent="0.4">
      <c r="A3400" s="33">
        <f t="shared" si="371"/>
        <v>46548</v>
      </c>
      <c r="B3400" s="27" t="str">
        <f t="shared" si="373"/>
        <v>(木)</v>
      </c>
      <c r="C3400" s="34">
        <v>0.75</v>
      </c>
      <c r="D3400" s="16" t="s">
        <v>18</v>
      </c>
      <c r="E3400" s="35">
        <v>0.77083333333333304</v>
      </c>
      <c r="F3400" s="50">
        <f>IF(COUNTIF('リスト（不使用）'!$A$5:$A$6,単年カーブ!$A$1),"希望数量入力ください",'単年（2027年度）'!$E$12*単年カーブ!$R$3+'単年（2027年度）'!$E$12*(1-単年カーブ!$R$3)*単年カーブ!Q3400)</f>
        <v>0</v>
      </c>
      <c r="G3400" s="47">
        <f t="shared" si="374"/>
        <v>0</v>
      </c>
      <c r="M3400">
        <f t="shared" si="375"/>
        <v>6</v>
      </c>
      <c r="N3400">
        <f>IF(OR(WEEKDAY(A3400)=1,WEEKDAY(A3400)=7,COUNTIF('2027祝日等（不使用）'!$A$1:$A$20,単年カーブ!A3400)=1),0,1)</f>
        <v>1</v>
      </c>
      <c r="O3400">
        <f t="shared" si="372"/>
        <v>37</v>
      </c>
      <c r="P3400">
        <f t="shared" si="376"/>
        <v>1</v>
      </c>
      <c r="Q3400">
        <f t="shared" si="377"/>
        <v>1</v>
      </c>
    </row>
    <row r="3401" spans="1:17" ht="19.5" x14ac:dyDescent="0.4">
      <c r="A3401" s="33">
        <f t="shared" si="371"/>
        <v>46548</v>
      </c>
      <c r="B3401" s="27" t="str">
        <f t="shared" si="373"/>
        <v>(木)</v>
      </c>
      <c r="C3401" s="34">
        <v>0.77083333333333304</v>
      </c>
      <c r="D3401" s="16" t="s">
        <v>18</v>
      </c>
      <c r="E3401" s="35">
        <v>0.79166666666666696</v>
      </c>
      <c r="F3401" s="50">
        <f>IF(COUNTIF('リスト（不使用）'!$A$5:$A$6,単年カーブ!$A$1),"希望数量入力ください",'単年（2027年度）'!$E$12*単年カーブ!$R$3+'単年（2027年度）'!$E$12*(1-単年カーブ!$R$3)*単年カーブ!Q3401)</f>
        <v>0</v>
      </c>
      <c r="G3401" s="47">
        <f t="shared" si="374"/>
        <v>0</v>
      </c>
      <c r="M3401">
        <f t="shared" si="375"/>
        <v>6</v>
      </c>
      <c r="N3401">
        <f>IF(OR(WEEKDAY(A3401)=1,WEEKDAY(A3401)=7,COUNTIF('2027祝日等（不使用）'!$A$1:$A$20,単年カーブ!A3401)=1),0,1)</f>
        <v>1</v>
      </c>
      <c r="O3401">
        <f t="shared" si="372"/>
        <v>38</v>
      </c>
      <c r="P3401">
        <f t="shared" si="376"/>
        <v>1</v>
      </c>
      <c r="Q3401">
        <f t="shared" si="377"/>
        <v>1</v>
      </c>
    </row>
    <row r="3402" spans="1:17" ht="19.5" x14ac:dyDescent="0.4">
      <c r="A3402" s="33">
        <f t="shared" si="371"/>
        <v>46548</v>
      </c>
      <c r="B3402" s="27" t="str">
        <f t="shared" si="373"/>
        <v>(木)</v>
      </c>
      <c r="C3402" s="34">
        <v>0.79166666666666696</v>
      </c>
      <c r="D3402" s="16" t="s">
        <v>18</v>
      </c>
      <c r="E3402" s="35">
        <v>0.8125</v>
      </c>
      <c r="F3402" s="50">
        <f>IF(COUNTIF('リスト（不使用）'!$A$5:$A$6,単年カーブ!$A$1),"希望数量入力ください",'単年（2027年度）'!$E$12*単年カーブ!$R$3+'単年（2027年度）'!$E$12*(1-単年カーブ!$R$3)*単年カーブ!Q3402)</f>
        <v>0</v>
      </c>
      <c r="G3402" s="47">
        <f t="shared" si="374"/>
        <v>0</v>
      </c>
      <c r="M3402">
        <f t="shared" si="375"/>
        <v>6</v>
      </c>
      <c r="N3402">
        <f>IF(OR(WEEKDAY(A3402)=1,WEEKDAY(A3402)=7,COUNTIF('2027祝日等（不使用）'!$A$1:$A$20,単年カーブ!A3402)=1),0,1)</f>
        <v>1</v>
      </c>
      <c r="O3402">
        <f t="shared" si="372"/>
        <v>39</v>
      </c>
      <c r="P3402">
        <f t="shared" si="376"/>
        <v>1</v>
      </c>
      <c r="Q3402">
        <f t="shared" si="377"/>
        <v>1</v>
      </c>
    </row>
    <row r="3403" spans="1:17" ht="19.5" x14ac:dyDescent="0.4">
      <c r="A3403" s="33">
        <f t="shared" si="371"/>
        <v>46548</v>
      </c>
      <c r="B3403" s="27" t="str">
        <f t="shared" si="373"/>
        <v>(木)</v>
      </c>
      <c r="C3403" s="34">
        <v>0.8125</v>
      </c>
      <c r="D3403" s="16" t="s">
        <v>18</v>
      </c>
      <c r="E3403" s="35">
        <v>0.83333333333333304</v>
      </c>
      <c r="F3403" s="50">
        <f>IF(COUNTIF('リスト（不使用）'!$A$5:$A$6,単年カーブ!$A$1),"希望数量入力ください",'単年（2027年度）'!$E$12*単年カーブ!$R$3+'単年（2027年度）'!$E$12*(1-単年カーブ!$R$3)*単年カーブ!Q3403)</f>
        <v>0</v>
      </c>
      <c r="G3403" s="47">
        <f t="shared" si="374"/>
        <v>0</v>
      </c>
      <c r="M3403">
        <f t="shared" si="375"/>
        <v>6</v>
      </c>
      <c r="N3403">
        <f>IF(OR(WEEKDAY(A3403)=1,WEEKDAY(A3403)=7,COUNTIF('2027祝日等（不使用）'!$A$1:$A$20,単年カーブ!A3403)=1),0,1)</f>
        <v>1</v>
      </c>
      <c r="O3403">
        <f t="shared" si="372"/>
        <v>40</v>
      </c>
      <c r="P3403">
        <f t="shared" si="376"/>
        <v>1</v>
      </c>
      <c r="Q3403">
        <f t="shared" si="377"/>
        <v>1</v>
      </c>
    </row>
    <row r="3404" spans="1:17" ht="19.5" x14ac:dyDescent="0.4">
      <c r="A3404" s="33">
        <f t="shared" si="371"/>
        <v>46548</v>
      </c>
      <c r="B3404" s="27" t="str">
        <f t="shared" si="373"/>
        <v>(木)</v>
      </c>
      <c r="C3404" s="34">
        <v>0.83333333333333304</v>
      </c>
      <c r="D3404" s="16" t="s">
        <v>18</v>
      </c>
      <c r="E3404" s="35">
        <v>0.85416666666666696</v>
      </c>
      <c r="F3404" s="50">
        <f>IF(COUNTIF('リスト（不使用）'!$A$5:$A$6,単年カーブ!$A$1),"希望数量入力ください",'単年（2027年度）'!$E$12*単年カーブ!$R$3+'単年（2027年度）'!$E$12*(1-単年カーブ!$R$3)*単年カーブ!Q3404)</f>
        <v>0</v>
      </c>
      <c r="G3404" s="47">
        <f t="shared" si="374"/>
        <v>0</v>
      </c>
      <c r="M3404">
        <f t="shared" si="375"/>
        <v>6</v>
      </c>
      <c r="N3404">
        <f>IF(OR(WEEKDAY(A3404)=1,WEEKDAY(A3404)=7,COUNTIF('2027祝日等（不使用）'!$A$1:$A$20,単年カーブ!A3404)=1),0,1)</f>
        <v>1</v>
      </c>
      <c r="O3404">
        <f t="shared" si="372"/>
        <v>41</v>
      </c>
      <c r="P3404">
        <f t="shared" si="376"/>
        <v>0</v>
      </c>
      <c r="Q3404">
        <f t="shared" si="377"/>
        <v>0</v>
      </c>
    </row>
    <row r="3405" spans="1:17" ht="19.5" x14ac:dyDescent="0.4">
      <c r="A3405" s="33">
        <f t="shared" si="371"/>
        <v>46548</v>
      </c>
      <c r="B3405" s="27" t="str">
        <f t="shared" si="373"/>
        <v>(木)</v>
      </c>
      <c r="C3405" s="34">
        <v>0.85416666666666696</v>
      </c>
      <c r="D3405" s="16" t="s">
        <v>18</v>
      </c>
      <c r="E3405" s="35">
        <v>0.875</v>
      </c>
      <c r="F3405" s="50">
        <f>IF(COUNTIF('リスト（不使用）'!$A$5:$A$6,単年カーブ!$A$1),"希望数量入力ください",'単年（2027年度）'!$E$12*単年カーブ!$R$3+'単年（2027年度）'!$E$12*(1-単年カーブ!$R$3)*単年カーブ!Q3405)</f>
        <v>0</v>
      </c>
      <c r="G3405" s="47">
        <f t="shared" si="374"/>
        <v>0</v>
      </c>
      <c r="M3405">
        <f t="shared" si="375"/>
        <v>6</v>
      </c>
      <c r="N3405">
        <f>IF(OR(WEEKDAY(A3405)=1,WEEKDAY(A3405)=7,COUNTIF('2027祝日等（不使用）'!$A$1:$A$20,単年カーブ!A3405)=1),0,1)</f>
        <v>1</v>
      </c>
      <c r="O3405">
        <f t="shared" si="372"/>
        <v>42</v>
      </c>
      <c r="P3405">
        <f t="shared" si="376"/>
        <v>0</v>
      </c>
      <c r="Q3405">
        <f t="shared" si="377"/>
        <v>0</v>
      </c>
    </row>
    <row r="3406" spans="1:17" ht="19.5" x14ac:dyDescent="0.4">
      <c r="A3406" s="33">
        <f t="shared" si="371"/>
        <v>46548</v>
      </c>
      <c r="B3406" s="27" t="str">
        <f t="shared" si="373"/>
        <v>(木)</v>
      </c>
      <c r="C3406" s="34">
        <v>0.875</v>
      </c>
      <c r="D3406" s="16" t="s">
        <v>18</v>
      </c>
      <c r="E3406" s="35">
        <v>0.89583333333333304</v>
      </c>
      <c r="F3406" s="50">
        <f>IF(COUNTIF('リスト（不使用）'!$A$5:$A$6,単年カーブ!$A$1),"希望数量入力ください",'単年（2027年度）'!$E$12*単年カーブ!$R$3+'単年（2027年度）'!$E$12*(1-単年カーブ!$R$3)*単年カーブ!Q3406)</f>
        <v>0</v>
      </c>
      <c r="G3406" s="47">
        <f t="shared" si="374"/>
        <v>0</v>
      </c>
      <c r="M3406">
        <f t="shared" si="375"/>
        <v>6</v>
      </c>
      <c r="N3406">
        <f>IF(OR(WEEKDAY(A3406)=1,WEEKDAY(A3406)=7,COUNTIF('2027祝日等（不使用）'!$A$1:$A$20,単年カーブ!A3406)=1),0,1)</f>
        <v>1</v>
      </c>
      <c r="O3406">
        <f t="shared" si="372"/>
        <v>43</v>
      </c>
      <c r="P3406">
        <f t="shared" si="376"/>
        <v>0</v>
      </c>
      <c r="Q3406">
        <f t="shared" si="377"/>
        <v>0</v>
      </c>
    </row>
    <row r="3407" spans="1:17" ht="19.5" x14ac:dyDescent="0.4">
      <c r="A3407" s="33">
        <f t="shared" si="371"/>
        <v>46548</v>
      </c>
      <c r="B3407" s="27" t="str">
        <f t="shared" si="373"/>
        <v>(木)</v>
      </c>
      <c r="C3407" s="34">
        <v>0.89583333333333304</v>
      </c>
      <c r="D3407" s="16" t="s">
        <v>18</v>
      </c>
      <c r="E3407" s="35">
        <v>0.91666666666666696</v>
      </c>
      <c r="F3407" s="50">
        <f>IF(COUNTIF('リスト（不使用）'!$A$5:$A$6,単年カーブ!$A$1),"希望数量入力ください",'単年（2027年度）'!$E$12*単年カーブ!$R$3+'単年（2027年度）'!$E$12*(1-単年カーブ!$R$3)*単年カーブ!Q3407)</f>
        <v>0</v>
      </c>
      <c r="G3407" s="47">
        <f t="shared" si="374"/>
        <v>0</v>
      </c>
      <c r="M3407">
        <f t="shared" si="375"/>
        <v>6</v>
      </c>
      <c r="N3407">
        <f>IF(OR(WEEKDAY(A3407)=1,WEEKDAY(A3407)=7,COUNTIF('2027祝日等（不使用）'!$A$1:$A$20,単年カーブ!A3407)=1),0,1)</f>
        <v>1</v>
      </c>
      <c r="O3407">
        <f t="shared" si="372"/>
        <v>44</v>
      </c>
      <c r="P3407">
        <f t="shared" si="376"/>
        <v>0</v>
      </c>
      <c r="Q3407">
        <f t="shared" si="377"/>
        <v>0</v>
      </c>
    </row>
    <row r="3408" spans="1:17" ht="19.5" x14ac:dyDescent="0.4">
      <c r="A3408" s="33">
        <f t="shared" si="371"/>
        <v>46548</v>
      </c>
      <c r="B3408" s="27" t="str">
        <f t="shared" si="373"/>
        <v>(木)</v>
      </c>
      <c r="C3408" s="34">
        <v>0.91666666666666696</v>
      </c>
      <c r="D3408" s="16" t="s">
        <v>18</v>
      </c>
      <c r="E3408" s="35">
        <v>0.9375</v>
      </c>
      <c r="F3408" s="50">
        <f>IF(COUNTIF('リスト（不使用）'!$A$5:$A$6,単年カーブ!$A$1),"希望数量入力ください",'単年（2027年度）'!$E$12*単年カーブ!$R$3+'単年（2027年度）'!$E$12*(1-単年カーブ!$R$3)*単年カーブ!Q3408)</f>
        <v>0</v>
      </c>
      <c r="G3408" s="47">
        <f t="shared" si="374"/>
        <v>0</v>
      </c>
      <c r="M3408">
        <f t="shared" si="375"/>
        <v>6</v>
      </c>
      <c r="N3408">
        <f>IF(OR(WEEKDAY(A3408)=1,WEEKDAY(A3408)=7,COUNTIF('2027祝日等（不使用）'!$A$1:$A$20,単年カーブ!A3408)=1),0,1)</f>
        <v>1</v>
      </c>
      <c r="O3408">
        <f t="shared" si="372"/>
        <v>45</v>
      </c>
      <c r="P3408">
        <f t="shared" si="376"/>
        <v>0</v>
      </c>
      <c r="Q3408">
        <f t="shared" si="377"/>
        <v>0</v>
      </c>
    </row>
    <row r="3409" spans="1:17" ht="19.5" x14ac:dyDescent="0.4">
      <c r="A3409" s="33">
        <f t="shared" si="371"/>
        <v>46548</v>
      </c>
      <c r="B3409" s="27" t="str">
        <f t="shared" si="373"/>
        <v>(木)</v>
      </c>
      <c r="C3409" s="34">
        <v>0.9375</v>
      </c>
      <c r="D3409" s="16" t="s">
        <v>18</v>
      </c>
      <c r="E3409" s="35">
        <v>0.95833333333333304</v>
      </c>
      <c r="F3409" s="50">
        <f>IF(COUNTIF('リスト（不使用）'!$A$5:$A$6,単年カーブ!$A$1),"希望数量入力ください",'単年（2027年度）'!$E$12*単年カーブ!$R$3+'単年（2027年度）'!$E$12*(1-単年カーブ!$R$3)*単年カーブ!Q3409)</f>
        <v>0</v>
      </c>
      <c r="G3409" s="47">
        <f t="shared" si="374"/>
        <v>0</v>
      </c>
      <c r="M3409">
        <f t="shared" si="375"/>
        <v>6</v>
      </c>
      <c r="N3409">
        <f>IF(OR(WEEKDAY(A3409)=1,WEEKDAY(A3409)=7,COUNTIF('2027祝日等（不使用）'!$A$1:$A$20,単年カーブ!A3409)=1),0,1)</f>
        <v>1</v>
      </c>
      <c r="O3409">
        <f t="shared" si="372"/>
        <v>46</v>
      </c>
      <c r="P3409">
        <f t="shared" si="376"/>
        <v>0</v>
      </c>
      <c r="Q3409">
        <f t="shared" si="377"/>
        <v>0</v>
      </c>
    </row>
    <row r="3410" spans="1:17" ht="19.5" x14ac:dyDescent="0.4">
      <c r="A3410" s="33">
        <f t="shared" si="371"/>
        <v>46548</v>
      </c>
      <c r="B3410" s="27" t="str">
        <f t="shared" si="373"/>
        <v>(木)</v>
      </c>
      <c r="C3410" s="34">
        <v>0.95833333333333304</v>
      </c>
      <c r="D3410" s="16" t="s">
        <v>18</v>
      </c>
      <c r="E3410" s="35">
        <v>0.97916666666666696</v>
      </c>
      <c r="F3410" s="50">
        <f>IF(COUNTIF('リスト（不使用）'!$A$5:$A$6,単年カーブ!$A$1),"希望数量入力ください",'単年（2027年度）'!$E$12*単年カーブ!$R$3+'単年（2027年度）'!$E$12*(1-単年カーブ!$R$3)*単年カーブ!Q3410)</f>
        <v>0</v>
      </c>
      <c r="G3410" s="47">
        <f t="shared" si="374"/>
        <v>0</v>
      </c>
      <c r="M3410">
        <f t="shared" si="375"/>
        <v>6</v>
      </c>
      <c r="N3410">
        <f>IF(OR(WEEKDAY(A3410)=1,WEEKDAY(A3410)=7,COUNTIF('2027祝日等（不使用）'!$A$1:$A$20,単年カーブ!A3410)=1),0,1)</f>
        <v>1</v>
      </c>
      <c r="O3410">
        <f t="shared" si="372"/>
        <v>47</v>
      </c>
      <c r="P3410">
        <f t="shared" si="376"/>
        <v>0</v>
      </c>
      <c r="Q3410">
        <f t="shared" si="377"/>
        <v>0</v>
      </c>
    </row>
    <row r="3411" spans="1:17" ht="19.5" x14ac:dyDescent="0.4">
      <c r="A3411" s="33">
        <f t="shared" si="371"/>
        <v>46548</v>
      </c>
      <c r="B3411" s="27" t="str">
        <f t="shared" si="373"/>
        <v>(木)</v>
      </c>
      <c r="C3411" s="34">
        <v>0.97916666666666696</v>
      </c>
      <c r="D3411" s="16" t="s">
        <v>18</v>
      </c>
      <c r="E3411" s="35" t="s">
        <v>17</v>
      </c>
      <c r="F3411" s="50">
        <f>IF(COUNTIF('リスト（不使用）'!$A$5:$A$6,単年カーブ!$A$1),"希望数量入力ください",'単年（2027年度）'!$E$12*単年カーブ!$R$3+'単年（2027年度）'!$E$12*(1-単年カーブ!$R$3)*単年カーブ!Q3411)</f>
        <v>0</v>
      </c>
      <c r="G3411" s="47">
        <f t="shared" si="374"/>
        <v>0</v>
      </c>
      <c r="M3411">
        <f t="shared" si="375"/>
        <v>6</v>
      </c>
      <c r="N3411">
        <f>IF(OR(WEEKDAY(A3411)=1,WEEKDAY(A3411)=7,COUNTIF('2027祝日等（不使用）'!$A$1:$A$20,単年カーブ!A3411)=1),0,1)</f>
        <v>1</v>
      </c>
      <c r="O3411">
        <f t="shared" si="372"/>
        <v>48</v>
      </c>
      <c r="P3411">
        <f t="shared" si="376"/>
        <v>0</v>
      </c>
      <c r="Q3411">
        <f t="shared" si="377"/>
        <v>0</v>
      </c>
    </row>
    <row r="3412" spans="1:17" ht="19.5" x14ac:dyDescent="0.4">
      <c r="A3412" s="33">
        <f t="shared" si="371"/>
        <v>46549</v>
      </c>
      <c r="B3412" s="27" t="str">
        <f t="shared" si="373"/>
        <v>(金)</v>
      </c>
      <c r="C3412" s="34">
        <v>0</v>
      </c>
      <c r="D3412" s="16" t="s">
        <v>18</v>
      </c>
      <c r="E3412" s="35">
        <v>2.0833333333333332E-2</v>
      </c>
      <c r="F3412" s="50">
        <f>IF(COUNTIF('リスト（不使用）'!$A$5:$A$6,単年カーブ!$A$1),"希望数量入力ください",'単年（2027年度）'!$E$12*単年カーブ!$R$3+'単年（2027年度）'!$E$12*(1-単年カーブ!$R$3)*単年カーブ!Q3412)</f>
        <v>0</v>
      </c>
      <c r="G3412" s="47">
        <f t="shared" si="374"/>
        <v>0</v>
      </c>
      <c r="M3412">
        <f t="shared" si="375"/>
        <v>6</v>
      </c>
      <c r="N3412">
        <f>IF(OR(WEEKDAY(A3412)=1,WEEKDAY(A3412)=7,COUNTIF('2027祝日等（不使用）'!$A$1:$A$20,単年カーブ!A3412)=1),0,1)</f>
        <v>1</v>
      </c>
      <c r="O3412">
        <f t="shared" si="372"/>
        <v>1</v>
      </c>
      <c r="P3412">
        <f t="shared" si="376"/>
        <v>0</v>
      </c>
      <c r="Q3412">
        <f t="shared" si="377"/>
        <v>0</v>
      </c>
    </row>
    <row r="3413" spans="1:17" ht="19.5" x14ac:dyDescent="0.4">
      <c r="A3413" s="33">
        <f t="shared" si="371"/>
        <v>46549</v>
      </c>
      <c r="B3413" s="27" t="str">
        <f t="shared" si="373"/>
        <v>(金)</v>
      </c>
      <c r="C3413" s="34">
        <v>2.0833333333333332E-2</v>
      </c>
      <c r="D3413" s="16" t="s">
        <v>18</v>
      </c>
      <c r="E3413" s="35">
        <v>4.1666666666666664E-2</v>
      </c>
      <c r="F3413" s="50">
        <f>IF(COUNTIF('リスト（不使用）'!$A$5:$A$6,単年カーブ!$A$1),"希望数量入力ください",'単年（2027年度）'!$E$12*単年カーブ!$R$3+'単年（2027年度）'!$E$12*(1-単年カーブ!$R$3)*単年カーブ!Q3413)</f>
        <v>0</v>
      </c>
      <c r="G3413" s="47">
        <f t="shared" si="374"/>
        <v>0</v>
      </c>
      <c r="M3413">
        <f t="shared" si="375"/>
        <v>6</v>
      </c>
      <c r="N3413">
        <f>IF(OR(WEEKDAY(A3413)=1,WEEKDAY(A3413)=7,COUNTIF('2027祝日等（不使用）'!$A$1:$A$20,単年カーブ!A3413)=1),0,1)</f>
        <v>1</v>
      </c>
      <c r="O3413">
        <f t="shared" si="372"/>
        <v>2</v>
      </c>
      <c r="P3413">
        <f t="shared" si="376"/>
        <v>0</v>
      </c>
      <c r="Q3413">
        <f t="shared" si="377"/>
        <v>0</v>
      </c>
    </row>
    <row r="3414" spans="1:17" ht="19.5" x14ac:dyDescent="0.4">
      <c r="A3414" s="33">
        <f t="shared" si="371"/>
        <v>46549</v>
      </c>
      <c r="B3414" s="27" t="str">
        <f t="shared" si="373"/>
        <v>(金)</v>
      </c>
      <c r="C3414" s="34">
        <v>4.1666666666666664E-2</v>
      </c>
      <c r="D3414" s="16" t="s">
        <v>18</v>
      </c>
      <c r="E3414" s="35">
        <v>6.25E-2</v>
      </c>
      <c r="F3414" s="50">
        <f>IF(COUNTIF('リスト（不使用）'!$A$5:$A$6,単年カーブ!$A$1),"希望数量入力ください",'単年（2027年度）'!$E$12*単年カーブ!$R$3+'単年（2027年度）'!$E$12*(1-単年カーブ!$R$3)*単年カーブ!Q3414)</f>
        <v>0</v>
      </c>
      <c r="G3414" s="47">
        <f t="shared" si="374"/>
        <v>0</v>
      </c>
      <c r="M3414">
        <f t="shared" si="375"/>
        <v>6</v>
      </c>
      <c r="N3414">
        <f>IF(OR(WEEKDAY(A3414)=1,WEEKDAY(A3414)=7,COUNTIF('2027祝日等（不使用）'!$A$1:$A$20,単年カーブ!A3414)=1),0,1)</f>
        <v>1</v>
      </c>
      <c r="O3414">
        <f t="shared" si="372"/>
        <v>3</v>
      </c>
      <c r="P3414">
        <f t="shared" si="376"/>
        <v>0</v>
      </c>
      <c r="Q3414">
        <f t="shared" si="377"/>
        <v>0</v>
      </c>
    </row>
    <row r="3415" spans="1:17" ht="19.5" x14ac:dyDescent="0.4">
      <c r="A3415" s="33">
        <f t="shared" si="371"/>
        <v>46549</v>
      </c>
      <c r="B3415" s="27" t="str">
        <f t="shared" si="373"/>
        <v>(金)</v>
      </c>
      <c r="C3415" s="34">
        <v>6.25E-2</v>
      </c>
      <c r="D3415" s="16" t="s">
        <v>18</v>
      </c>
      <c r="E3415" s="35">
        <v>8.3333333333333301E-2</v>
      </c>
      <c r="F3415" s="50">
        <f>IF(COUNTIF('リスト（不使用）'!$A$5:$A$6,単年カーブ!$A$1),"希望数量入力ください",'単年（2027年度）'!$E$12*単年カーブ!$R$3+'単年（2027年度）'!$E$12*(1-単年カーブ!$R$3)*単年カーブ!Q3415)</f>
        <v>0</v>
      </c>
      <c r="G3415" s="47">
        <f t="shared" si="374"/>
        <v>0</v>
      </c>
      <c r="M3415">
        <f t="shared" si="375"/>
        <v>6</v>
      </c>
      <c r="N3415">
        <f>IF(OR(WEEKDAY(A3415)=1,WEEKDAY(A3415)=7,COUNTIF('2027祝日等（不使用）'!$A$1:$A$20,単年カーブ!A3415)=1),0,1)</f>
        <v>1</v>
      </c>
      <c r="O3415">
        <f t="shared" si="372"/>
        <v>4</v>
      </c>
      <c r="P3415">
        <f t="shared" si="376"/>
        <v>0</v>
      </c>
      <c r="Q3415">
        <f t="shared" si="377"/>
        <v>0</v>
      </c>
    </row>
    <row r="3416" spans="1:17" ht="19.5" x14ac:dyDescent="0.4">
      <c r="A3416" s="33">
        <f t="shared" si="371"/>
        <v>46549</v>
      </c>
      <c r="B3416" s="27" t="str">
        <f t="shared" si="373"/>
        <v>(金)</v>
      </c>
      <c r="C3416" s="34">
        <v>8.3333333333333301E-2</v>
      </c>
      <c r="D3416" s="16" t="s">
        <v>18</v>
      </c>
      <c r="E3416" s="35">
        <v>0.104166666666667</v>
      </c>
      <c r="F3416" s="50">
        <f>IF(COUNTIF('リスト（不使用）'!$A$5:$A$6,単年カーブ!$A$1),"希望数量入力ください",'単年（2027年度）'!$E$12*単年カーブ!$R$3+'単年（2027年度）'!$E$12*(1-単年カーブ!$R$3)*単年カーブ!Q3416)</f>
        <v>0</v>
      </c>
      <c r="G3416" s="47">
        <f t="shared" si="374"/>
        <v>0</v>
      </c>
      <c r="M3416">
        <f t="shared" si="375"/>
        <v>6</v>
      </c>
      <c r="N3416">
        <f>IF(OR(WEEKDAY(A3416)=1,WEEKDAY(A3416)=7,COUNTIF('2027祝日等（不使用）'!$A$1:$A$20,単年カーブ!A3416)=1),0,1)</f>
        <v>1</v>
      </c>
      <c r="O3416">
        <f t="shared" si="372"/>
        <v>5</v>
      </c>
      <c r="P3416">
        <f t="shared" si="376"/>
        <v>0</v>
      </c>
      <c r="Q3416">
        <f t="shared" si="377"/>
        <v>0</v>
      </c>
    </row>
    <row r="3417" spans="1:17" ht="19.5" x14ac:dyDescent="0.4">
      <c r="A3417" s="33">
        <f t="shared" si="371"/>
        <v>46549</v>
      </c>
      <c r="B3417" s="27" t="str">
        <f t="shared" si="373"/>
        <v>(金)</v>
      </c>
      <c r="C3417" s="34">
        <v>0.104166666666667</v>
      </c>
      <c r="D3417" s="16" t="s">
        <v>18</v>
      </c>
      <c r="E3417" s="35">
        <v>0.125</v>
      </c>
      <c r="F3417" s="50">
        <f>IF(COUNTIF('リスト（不使用）'!$A$5:$A$6,単年カーブ!$A$1),"希望数量入力ください",'単年（2027年度）'!$E$12*単年カーブ!$R$3+'単年（2027年度）'!$E$12*(1-単年カーブ!$R$3)*単年カーブ!Q3417)</f>
        <v>0</v>
      </c>
      <c r="G3417" s="47">
        <f t="shared" si="374"/>
        <v>0</v>
      </c>
      <c r="M3417">
        <f t="shared" si="375"/>
        <v>6</v>
      </c>
      <c r="N3417">
        <f>IF(OR(WEEKDAY(A3417)=1,WEEKDAY(A3417)=7,COUNTIF('2027祝日等（不使用）'!$A$1:$A$20,単年カーブ!A3417)=1),0,1)</f>
        <v>1</v>
      </c>
      <c r="O3417">
        <f t="shared" si="372"/>
        <v>6</v>
      </c>
      <c r="P3417">
        <f t="shared" si="376"/>
        <v>0</v>
      </c>
      <c r="Q3417">
        <f t="shared" si="377"/>
        <v>0</v>
      </c>
    </row>
    <row r="3418" spans="1:17" ht="19.5" x14ac:dyDescent="0.4">
      <c r="A3418" s="33">
        <f t="shared" si="371"/>
        <v>46549</v>
      </c>
      <c r="B3418" s="27" t="str">
        <f t="shared" si="373"/>
        <v>(金)</v>
      </c>
      <c r="C3418" s="34">
        <v>0.125</v>
      </c>
      <c r="D3418" s="16" t="s">
        <v>18</v>
      </c>
      <c r="E3418" s="35">
        <v>0.14583333333333301</v>
      </c>
      <c r="F3418" s="50">
        <f>IF(COUNTIF('リスト（不使用）'!$A$5:$A$6,単年カーブ!$A$1),"希望数量入力ください",'単年（2027年度）'!$E$12*単年カーブ!$R$3+'単年（2027年度）'!$E$12*(1-単年カーブ!$R$3)*単年カーブ!Q3418)</f>
        <v>0</v>
      </c>
      <c r="G3418" s="47">
        <f t="shared" si="374"/>
        <v>0</v>
      </c>
      <c r="M3418">
        <f t="shared" si="375"/>
        <v>6</v>
      </c>
      <c r="N3418">
        <f>IF(OR(WEEKDAY(A3418)=1,WEEKDAY(A3418)=7,COUNTIF('2027祝日等（不使用）'!$A$1:$A$20,単年カーブ!A3418)=1),0,1)</f>
        <v>1</v>
      </c>
      <c r="O3418">
        <f t="shared" si="372"/>
        <v>7</v>
      </c>
      <c r="P3418">
        <f t="shared" si="376"/>
        <v>0</v>
      </c>
      <c r="Q3418">
        <f t="shared" si="377"/>
        <v>0</v>
      </c>
    </row>
    <row r="3419" spans="1:17" ht="19.5" x14ac:dyDescent="0.4">
      <c r="A3419" s="33">
        <f t="shared" si="371"/>
        <v>46549</v>
      </c>
      <c r="B3419" s="27" t="str">
        <f t="shared" si="373"/>
        <v>(金)</v>
      </c>
      <c r="C3419" s="34">
        <v>0.14583333333333301</v>
      </c>
      <c r="D3419" s="16" t="s">
        <v>18</v>
      </c>
      <c r="E3419" s="35">
        <v>0.16666666666666699</v>
      </c>
      <c r="F3419" s="50">
        <f>IF(COUNTIF('リスト（不使用）'!$A$5:$A$6,単年カーブ!$A$1),"希望数量入力ください",'単年（2027年度）'!$E$12*単年カーブ!$R$3+'単年（2027年度）'!$E$12*(1-単年カーブ!$R$3)*単年カーブ!Q3419)</f>
        <v>0</v>
      </c>
      <c r="G3419" s="47">
        <f t="shared" si="374"/>
        <v>0</v>
      </c>
      <c r="M3419">
        <f t="shared" si="375"/>
        <v>6</v>
      </c>
      <c r="N3419">
        <f>IF(OR(WEEKDAY(A3419)=1,WEEKDAY(A3419)=7,COUNTIF('2027祝日等（不使用）'!$A$1:$A$20,単年カーブ!A3419)=1),0,1)</f>
        <v>1</v>
      </c>
      <c r="O3419">
        <f t="shared" si="372"/>
        <v>8</v>
      </c>
      <c r="P3419">
        <f t="shared" si="376"/>
        <v>0</v>
      </c>
      <c r="Q3419">
        <f t="shared" si="377"/>
        <v>0</v>
      </c>
    </row>
    <row r="3420" spans="1:17" ht="19.5" x14ac:dyDescent="0.4">
      <c r="A3420" s="33">
        <f t="shared" si="371"/>
        <v>46549</v>
      </c>
      <c r="B3420" s="27" t="str">
        <f t="shared" si="373"/>
        <v>(金)</v>
      </c>
      <c r="C3420" s="34">
        <v>0.16666666666666699</v>
      </c>
      <c r="D3420" s="16" t="s">
        <v>18</v>
      </c>
      <c r="E3420" s="35">
        <v>0.1875</v>
      </c>
      <c r="F3420" s="50">
        <f>IF(COUNTIF('リスト（不使用）'!$A$5:$A$6,単年カーブ!$A$1),"希望数量入力ください",'単年（2027年度）'!$E$12*単年カーブ!$R$3+'単年（2027年度）'!$E$12*(1-単年カーブ!$R$3)*単年カーブ!Q3420)</f>
        <v>0</v>
      </c>
      <c r="G3420" s="47">
        <f t="shared" si="374"/>
        <v>0</v>
      </c>
      <c r="M3420">
        <f t="shared" si="375"/>
        <v>6</v>
      </c>
      <c r="N3420">
        <f>IF(OR(WEEKDAY(A3420)=1,WEEKDAY(A3420)=7,COUNTIF('2027祝日等（不使用）'!$A$1:$A$20,単年カーブ!A3420)=1),0,1)</f>
        <v>1</v>
      </c>
      <c r="O3420">
        <f t="shared" si="372"/>
        <v>9</v>
      </c>
      <c r="P3420">
        <f t="shared" si="376"/>
        <v>0</v>
      </c>
      <c r="Q3420">
        <f t="shared" si="377"/>
        <v>0</v>
      </c>
    </row>
    <row r="3421" spans="1:17" ht="19.5" x14ac:dyDescent="0.4">
      <c r="A3421" s="33">
        <f t="shared" si="371"/>
        <v>46549</v>
      </c>
      <c r="B3421" s="27" t="str">
        <f t="shared" si="373"/>
        <v>(金)</v>
      </c>
      <c r="C3421" s="34">
        <v>0.1875</v>
      </c>
      <c r="D3421" s="16" t="s">
        <v>18</v>
      </c>
      <c r="E3421" s="35">
        <v>0.20833333333333301</v>
      </c>
      <c r="F3421" s="50">
        <f>IF(COUNTIF('リスト（不使用）'!$A$5:$A$6,単年カーブ!$A$1),"希望数量入力ください",'単年（2027年度）'!$E$12*単年カーブ!$R$3+'単年（2027年度）'!$E$12*(1-単年カーブ!$R$3)*単年カーブ!Q3421)</f>
        <v>0</v>
      </c>
      <c r="G3421" s="47">
        <f t="shared" si="374"/>
        <v>0</v>
      </c>
      <c r="M3421">
        <f t="shared" si="375"/>
        <v>6</v>
      </c>
      <c r="N3421">
        <f>IF(OR(WEEKDAY(A3421)=1,WEEKDAY(A3421)=7,COUNTIF('2027祝日等（不使用）'!$A$1:$A$20,単年カーブ!A3421)=1),0,1)</f>
        <v>1</v>
      </c>
      <c r="O3421">
        <f t="shared" si="372"/>
        <v>10</v>
      </c>
      <c r="P3421">
        <f t="shared" si="376"/>
        <v>0</v>
      </c>
      <c r="Q3421">
        <f t="shared" si="377"/>
        <v>0</v>
      </c>
    </row>
    <row r="3422" spans="1:17" ht="19.5" x14ac:dyDescent="0.4">
      <c r="A3422" s="33">
        <f t="shared" si="371"/>
        <v>46549</v>
      </c>
      <c r="B3422" s="27" t="str">
        <f t="shared" si="373"/>
        <v>(金)</v>
      </c>
      <c r="C3422" s="34">
        <v>0.20833333333333301</v>
      </c>
      <c r="D3422" s="16" t="s">
        <v>18</v>
      </c>
      <c r="E3422" s="35">
        <v>0.22916666666666699</v>
      </c>
      <c r="F3422" s="50">
        <f>IF(COUNTIF('リスト（不使用）'!$A$5:$A$6,単年カーブ!$A$1),"希望数量入力ください",'単年（2027年度）'!$E$12*単年カーブ!$R$3+'単年（2027年度）'!$E$12*(1-単年カーブ!$R$3)*単年カーブ!Q3422)</f>
        <v>0</v>
      </c>
      <c r="G3422" s="47">
        <f t="shared" si="374"/>
        <v>0</v>
      </c>
      <c r="M3422">
        <f t="shared" si="375"/>
        <v>6</v>
      </c>
      <c r="N3422">
        <f>IF(OR(WEEKDAY(A3422)=1,WEEKDAY(A3422)=7,COUNTIF('2027祝日等（不使用）'!$A$1:$A$20,単年カーブ!A3422)=1),0,1)</f>
        <v>1</v>
      </c>
      <c r="O3422">
        <f t="shared" si="372"/>
        <v>11</v>
      </c>
      <c r="P3422">
        <f t="shared" si="376"/>
        <v>0</v>
      </c>
      <c r="Q3422">
        <f t="shared" si="377"/>
        <v>0</v>
      </c>
    </row>
    <row r="3423" spans="1:17" ht="19.5" x14ac:dyDescent="0.4">
      <c r="A3423" s="33">
        <f t="shared" si="371"/>
        <v>46549</v>
      </c>
      <c r="B3423" s="27" t="str">
        <f t="shared" si="373"/>
        <v>(金)</v>
      </c>
      <c r="C3423" s="34">
        <v>0.22916666666666699</v>
      </c>
      <c r="D3423" s="16" t="s">
        <v>18</v>
      </c>
      <c r="E3423" s="35">
        <v>0.25</v>
      </c>
      <c r="F3423" s="50">
        <f>IF(COUNTIF('リスト（不使用）'!$A$5:$A$6,単年カーブ!$A$1),"希望数量入力ください",'単年（2027年度）'!$E$12*単年カーブ!$R$3+'単年（2027年度）'!$E$12*(1-単年カーブ!$R$3)*単年カーブ!Q3423)</f>
        <v>0</v>
      </c>
      <c r="G3423" s="47">
        <f t="shared" si="374"/>
        <v>0</v>
      </c>
      <c r="M3423">
        <f t="shared" si="375"/>
        <v>6</v>
      </c>
      <c r="N3423">
        <f>IF(OR(WEEKDAY(A3423)=1,WEEKDAY(A3423)=7,COUNTIF('2027祝日等（不使用）'!$A$1:$A$20,単年カーブ!A3423)=1),0,1)</f>
        <v>1</v>
      </c>
      <c r="O3423">
        <f t="shared" si="372"/>
        <v>12</v>
      </c>
      <c r="P3423">
        <f t="shared" si="376"/>
        <v>0</v>
      </c>
      <c r="Q3423">
        <f t="shared" si="377"/>
        <v>0</v>
      </c>
    </row>
    <row r="3424" spans="1:17" ht="19.5" x14ac:dyDescent="0.4">
      <c r="A3424" s="33">
        <f t="shared" si="371"/>
        <v>46549</v>
      </c>
      <c r="B3424" s="27" t="str">
        <f t="shared" si="373"/>
        <v>(金)</v>
      </c>
      <c r="C3424" s="34">
        <v>0.25</v>
      </c>
      <c r="D3424" s="16" t="s">
        <v>18</v>
      </c>
      <c r="E3424" s="35">
        <v>0.27083333333333298</v>
      </c>
      <c r="F3424" s="50">
        <f>IF(COUNTIF('リスト（不使用）'!$A$5:$A$6,単年カーブ!$A$1),"希望数量入力ください",'単年（2027年度）'!$E$12*単年カーブ!$R$3+'単年（2027年度）'!$E$12*(1-単年カーブ!$R$3)*単年カーブ!Q3424)</f>
        <v>0</v>
      </c>
      <c r="G3424" s="47">
        <f t="shared" si="374"/>
        <v>0</v>
      </c>
      <c r="M3424">
        <f t="shared" si="375"/>
        <v>6</v>
      </c>
      <c r="N3424">
        <f>IF(OR(WEEKDAY(A3424)=1,WEEKDAY(A3424)=7,COUNTIF('2027祝日等（不使用）'!$A$1:$A$20,単年カーブ!A3424)=1),0,1)</f>
        <v>1</v>
      </c>
      <c r="O3424">
        <f t="shared" si="372"/>
        <v>13</v>
      </c>
      <c r="P3424">
        <f t="shared" si="376"/>
        <v>0</v>
      </c>
      <c r="Q3424">
        <f t="shared" si="377"/>
        <v>0</v>
      </c>
    </row>
    <row r="3425" spans="1:17" ht="19.5" x14ac:dyDescent="0.4">
      <c r="A3425" s="33">
        <f t="shared" si="371"/>
        <v>46549</v>
      </c>
      <c r="B3425" s="27" t="str">
        <f t="shared" si="373"/>
        <v>(金)</v>
      </c>
      <c r="C3425" s="34">
        <v>0.27083333333333298</v>
      </c>
      <c r="D3425" s="16" t="s">
        <v>18</v>
      </c>
      <c r="E3425" s="35">
        <v>0.29166666666666702</v>
      </c>
      <c r="F3425" s="50">
        <f>IF(COUNTIF('リスト（不使用）'!$A$5:$A$6,単年カーブ!$A$1),"希望数量入力ください",'単年（2027年度）'!$E$12*単年カーブ!$R$3+'単年（2027年度）'!$E$12*(1-単年カーブ!$R$3)*単年カーブ!Q3425)</f>
        <v>0</v>
      </c>
      <c r="G3425" s="47">
        <f t="shared" si="374"/>
        <v>0</v>
      </c>
      <c r="M3425">
        <f t="shared" si="375"/>
        <v>6</v>
      </c>
      <c r="N3425">
        <f>IF(OR(WEEKDAY(A3425)=1,WEEKDAY(A3425)=7,COUNTIF('2027祝日等（不使用）'!$A$1:$A$20,単年カーブ!A3425)=1),0,1)</f>
        <v>1</v>
      </c>
      <c r="O3425">
        <f t="shared" si="372"/>
        <v>14</v>
      </c>
      <c r="P3425">
        <f t="shared" si="376"/>
        <v>0</v>
      </c>
      <c r="Q3425">
        <f t="shared" si="377"/>
        <v>0</v>
      </c>
    </row>
    <row r="3426" spans="1:17" ht="19.5" x14ac:dyDescent="0.4">
      <c r="A3426" s="33">
        <f t="shared" si="371"/>
        <v>46549</v>
      </c>
      <c r="B3426" s="27" t="str">
        <f t="shared" si="373"/>
        <v>(金)</v>
      </c>
      <c r="C3426" s="34">
        <v>0.29166666666666702</v>
      </c>
      <c r="D3426" s="16" t="s">
        <v>18</v>
      </c>
      <c r="E3426" s="35">
        <v>0.3125</v>
      </c>
      <c r="F3426" s="50">
        <f>IF(COUNTIF('リスト（不使用）'!$A$5:$A$6,単年カーブ!$A$1),"希望数量入力ください",'単年（2027年度）'!$E$12*単年カーブ!$R$3+'単年（2027年度）'!$E$12*(1-単年カーブ!$R$3)*単年カーブ!Q3426)</f>
        <v>0</v>
      </c>
      <c r="G3426" s="47">
        <f t="shared" si="374"/>
        <v>0</v>
      </c>
      <c r="M3426">
        <f t="shared" si="375"/>
        <v>6</v>
      </c>
      <c r="N3426">
        <f>IF(OR(WEEKDAY(A3426)=1,WEEKDAY(A3426)=7,COUNTIF('2027祝日等（不使用）'!$A$1:$A$20,単年カーブ!A3426)=1),0,1)</f>
        <v>1</v>
      </c>
      <c r="O3426">
        <f t="shared" si="372"/>
        <v>15</v>
      </c>
      <c r="P3426">
        <f t="shared" si="376"/>
        <v>0</v>
      </c>
      <c r="Q3426">
        <f t="shared" si="377"/>
        <v>0</v>
      </c>
    </row>
    <row r="3427" spans="1:17" ht="19.5" x14ac:dyDescent="0.4">
      <c r="A3427" s="33">
        <f t="shared" si="371"/>
        <v>46549</v>
      </c>
      <c r="B3427" s="27" t="str">
        <f t="shared" si="373"/>
        <v>(金)</v>
      </c>
      <c r="C3427" s="34">
        <v>0.3125</v>
      </c>
      <c r="D3427" s="16" t="s">
        <v>18</v>
      </c>
      <c r="E3427" s="35">
        <v>0.33333333333333298</v>
      </c>
      <c r="F3427" s="50">
        <f>IF(COUNTIF('リスト（不使用）'!$A$5:$A$6,単年カーブ!$A$1),"希望数量入力ください",'単年（2027年度）'!$E$12*単年カーブ!$R$3+'単年（2027年度）'!$E$12*(1-単年カーブ!$R$3)*単年カーブ!Q3427)</f>
        <v>0</v>
      </c>
      <c r="G3427" s="47">
        <f t="shared" si="374"/>
        <v>0</v>
      </c>
      <c r="M3427">
        <f t="shared" si="375"/>
        <v>6</v>
      </c>
      <c r="N3427">
        <f>IF(OR(WEEKDAY(A3427)=1,WEEKDAY(A3427)=7,COUNTIF('2027祝日等（不使用）'!$A$1:$A$20,単年カーブ!A3427)=1),0,1)</f>
        <v>1</v>
      </c>
      <c r="O3427">
        <f t="shared" si="372"/>
        <v>16</v>
      </c>
      <c r="P3427">
        <f t="shared" si="376"/>
        <v>0</v>
      </c>
      <c r="Q3427">
        <f t="shared" si="377"/>
        <v>0</v>
      </c>
    </row>
    <row r="3428" spans="1:17" ht="19.5" x14ac:dyDescent="0.4">
      <c r="A3428" s="33">
        <f t="shared" si="371"/>
        <v>46549</v>
      </c>
      <c r="B3428" s="27" t="str">
        <f t="shared" si="373"/>
        <v>(金)</v>
      </c>
      <c r="C3428" s="34">
        <v>0.33333333333333298</v>
      </c>
      <c r="D3428" s="16" t="s">
        <v>18</v>
      </c>
      <c r="E3428" s="35">
        <v>0.35416666666666702</v>
      </c>
      <c r="F3428" s="50">
        <f>IF(COUNTIF('リスト（不使用）'!$A$5:$A$6,単年カーブ!$A$1),"希望数量入力ください",'単年（2027年度）'!$E$12*単年カーブ!$R$3+'単年（2027年度）'!$E$12*(1-単年カーブ!$R$3)*単年カーブ!Q3428)</f>
        <v>0</v>
      </c>
      <c r="G3428" s="47">
        <f t="shared" si="374"/>
        <v>0</v>
      </c>
      <c r="M3428">
        <f t="shared" si="375"/>
        <v>6</v>
      </c>
      <c r="N3428">
        <f>IF(OR(WEEKDAY(A3428)=1,WEEKDAY(A3428)=7,COUNTIF('2027祝日等（不使用）'!$A$1:$A$20,単年カーブ!A3428)=1),0,1)</f>
        <v>1</v>
      </c>
      <c r="O3428">
        <f t="shared" si="372"/>
        <v>17</v>
      </c>
      <c r="P3428">
        <f t="shared" si="376"/>
        <v>1</v>
      </c>
      <c r="Q3428">
        <f t="shared" si="377"/>
        <v>1</v>
      </c>
    </row>
    <row r="3429" spans="1:17" ht="19.5" x14ac:dyDescent="0.4">
      <c r="A3429" s="33">
        <f t="shared" si="371"/>
        <v>46549</v>
      </c>
      <c r="B3429" s="27" t="str">
        <f t="shared" si="373"/>
        <v>(金)</v>
      </c>
      <c r="C3429" s="34">
        <v>0.35416666666666702</v>
      </c>
      <c r="D3429" s="16" t="s">
        <v>18</v>
      </c>
      <c r="E3429" s="35">
        <v>0.375</v>
      </c>
      <c r="F3429" s="50">
        <f>IF(COUNTIF('リスト（不使用）'!$A$5:$A$6,単年カーブ!$A$1),"希望数量入力ください",'単年（2027年度）'!$E$12*単年カーブ!$R$3+'単年（2027年度）'!$E$12*(1-単年カーブ!$R$3)*単年カーブ!Q3429)</f>
        <v>0</v>
      </c>
      <c r="G3429" s="47">
        <f t="shared" si="374"/>
        <v>0</v>
      </c>
      <c r="M3429">
        <f t="shared" si="375"/>
        <v>6</v>
      </c>
      <c r="N3429">
        <f>IF(OR(WEEKDAY(A3429)=1,WEEKDAY(A3429)=7,COUNTIF('2027祝日等（不使用）'!$A$1:$A$20,単年カーブ!A3429)=1),0,1)</f>
        <v>1</v>
      </c>
      <c r="O3429">
        <f t="shared" si="372"/>
        <v>18</v>
      </c>
      <c r="P3429">
        <f t="shared" si="376"/>
        <v>1</v>
      </c>
      <c r="Q3429">
        <f t="shared" si="377"/>
        <v>1</v>
      </c>
    </row>
    <row r="3430" spans="1:17" ht="19.5" x14ac:dyDescent="0.4">
      <c r="A3430" s="33">
        <f t="shared" si="371"/>
        <v>46549</v>
      </c>
      <c r="B3430" s="27" t="str">
        <f t="shared" si="373"/>
        <v>(金)</v>
      </c>
      <c r="C3430" s="34">
        <v>0.375</v>
      </c>
      <c r="D3430" s="16" t="s">
        <v>18</v>
      </c>
      <c r="E3430" s="35">
        <v>0.39583333333333298</v>
      </c>
      <c r="F3430" s="50">
        <f>IF(COUNTIF('リスト（不使用）'!$A$5:$A$6,単年カーブ!$A$1),"希望数量入力ください",'単年（2027年度）'!$E$12*単年カーブ!$R$3+'単年（2027年度）'!$E$12*(1-単年カーブ!$R$3)*単年カーブ!Q3430)</f>
        <v>0</v>
      </c>
      <c r="G3430" s="47">
        <f t="shared" si="374"/>
        <v>0</v>
      </c>
      <c r="M3430">
        <f t="shared" si="375"/>
        <v>6</v>
      </c>
      <c r="N3430">
        <f>IF(OR(WEEKDAY(A3430)=1,WEEKDAY(A3430)=7,COUNTIF('2027祝日等（不使用）'!$A$1:$A$20,単年カーブ!A3430)=1),0,1)</f>
        <v>1</v>
      </c>
      <c r="O3430">
        <f t="shared" si="372"/>
        <v>19</v>
      </c>
      <c r="P3430">
        <f t="shared" si="376"/>
        <v>1</v>
      </c>
      <c r="Q3430">
        <f t="shared" si="377"/>
        <v>1</v>
      </c>
    </row>
    <row r="3431" spans="1:17" ht="19.5" x14ac:dyDescent="0.4">
      <c r="A3431" s="33">
        <f t="shared" si="371"/>
        <v>46549</v>
      </c>
      <c r="B3431" s="27" t="str">
        <f t="shared" si="373"/>
        <v>(金)</v>
      </c>
      <c r="C3431" s="34">
        <v>0.39583333333333298</v>
      </c>
      <c r="D3431" s="16" t="s">
        <v>18</v>
      </c>
      <c r="E3431" s="35">
        <v>0.41666666666666702</v>
      </c>
      <c r="F3431" s="50">
        <f>IF(COUNTIF('リスト（不使用）'!$A$5:$A$6,単年カーブ!$A$1),"希望数量入力ください",'単年（2027年度）'!$E$12*単年カーブ!$R$3+'単年（2027年度）'!$E$12*(1-単年カーブ!$R$3)*単年カーブ!Q3431)</f>
        <v>0</v>
      </c>
      <c r="G3431" s="47">
        <f t="shared" si="374"/>
        <v>0</v>
      </c>
      <c r="M3431">
        <f t="shared" si="375"/>
        <v>6</v>
      </c>
      <c r="N3431">
        <f>IF(OR(WEEKDAY(A3431)=1,WEEKDAY(A3431)=7,COUNTIF('2027祝日等（不使用）'!$A$1:$A$20,単年カーブ!A3431)=1),0,1)</f>
        <v>1</v>
      </c>
      <c r="O3431">
        <f t="shared" si="372"/>
        <v>20</v>
      </c>
      <c r="P3431">
        <f t="shared" si="376"/>
        <v>1</v>
      </c>
      <c r="Q3431">
        <f t="shared" si="377"/>
        <v>1</v>
      </c>
    </row>
    <row r="3432" spans="1:17" ht="19.5" x14ac:dyDescent="0.4">
      <c r="A3432" s="33">
        <f t="shared" si="371"/>
        <v>46549</v>
      </c>
      <c r="B3432" s="27" t="str">
        <f t="shared" si="373"/>
        <v>(金)</v>
      </c>
      <c r="C3432" s="34">
        <v>0.41666666666666702</v>
      </c>
      <c r="D3432" s="16" t="s">
        <v>18</v>
      </c>
      <c r="E3432" s="35">
        <v>0.4375</v>
      </c>
      <c r="F3432" s="50">
        <f>IF(COUNTIF('リスト（不使用）'!$A$5:$A$6,単年カーブ!$A$1),"希望数量入力ください",'単年（2027年度）'!$E$12*単年カーブ!$R$3+'単年（2027年度）'!$E$12*(1-単年カーブ!$R$3)*単年カーブ!Q3432)</f>
        <v>0</v>
      </c>
      <c r="G3432" s="47">
        <f t="shared" si="374"/>
        <v>0</v>
      </c>
      <c r="M3432">
        <f t="shared" si="375"/>
        <v>6</v>
      </c>
      <c r="N3432">
        <f>IF(OR(WEEKDAY(A3432)=1,WEEKDAY(A3432)=7,COUNTIF('2027祝日等（不使用）'!$A$1:$A$20,単年カーブ!A3432)=1),0,1)</f>
        <v>1</v>
      </c>
      <c r="O3432">
        <f t="shared" si="372"/>
        <v>21</v>
      </c>
      <c r="P3432">
        <f t="shared" si="376"/>
        <v>1</v>
      </c>
      <c r="Q3432">
        <f t="shared" si="377"/>
        <v>1</v>
      </c>
    </row>
    <row r="3433" spans="1:17" ht="19.5" x14ac:dyDescent="0.4">
      <c r="A3433" s="33">
        <f t="shared" si="371"/>
        <v>46549</v>
      </c>
      <c r="B3433" s="27" t="str">
        <f t="shared" si="373"/>
        <v>(金)</v>
      </c>
      <c r="C3433" s="34">
        <v>0.4375</v>
      </c>
      <c r="D3433" s="16" t="s">
        <v>18</v>
      </c>
      <c r="E3433" s="35">
        <v>0.45833333333333298</v>
      </c>
      <c r="F3433" s="50">
        <f>IF(COUNTIF('リスト（不使用）'!$A$5:$A$6,単年カーブ!$A$1),"希望数量入力ください",'単年（2027年度）'!$E$12*単年カーブ!$R$3+'単年（2027年度）'!$E$12*(1-単年カーブ!$R$3)*単年カーブ!Q3433)</f>
        <v>0</v>
      </c>
      <c r="G3433" s="47">
        <f t="shared" si="374"/>
        <v>0</v>
      </c>
      <c r="M3433">
        <f t="shared" si="375"/>
        <v>6</v>
      </c>
      <c r="N3433">
        <f>IF(OR(WEEKDAY(A3433)=1,WEEKDAY(A3433)=7,COUNTIF('2027祝日等（不使用）'!$A$1:$A$20,単年カーブ!A3433)=1),0,1)</f>
        <v>1</v>
      </c>
      <c r="O3433">
        <f t="shared" si="372"/>
        <v>22</v>
      </c>
      <c r="P3433">
        <f t="shared" si="376"/>
        <v>1</v>
      </c>
      <c r="Q3433">
        <f t="shared" si="377"/>
        <v>1</v>
      </c>
    </row>
    <row r="3434" spans="1:17" ht="19.5" x14ac:dyDescent="0.4">
      <c r="A3434" s="33">
        <f t="shared" si="371"/>
        <v>46549</v>
      </c>
      <c r="B3434" s="27" t="str">
        <f t="shared" si="373"/>
        <v>(金)</v>
      </c>
      <c r="C3434" s="34">
        <v>0.45833333333333298</v>
      </c>
      <c r="D3434" s="16" t="s">
        <v>18</v>
      </c>
      <c r="E3434" s="35">
        <v>0.47916666666666702</v>
      </c>
      <c r="F3434" s="50">
        <f>IF(COUNTIF('リスト（不使用）'!$A$5:$A$6,単年カーブ!$A$1),"希望数量入力ください",'単年（2027年度）'!$E$12*単年カーブ!$R$3+'単年（2027年度）'!$E$12*(1-単年カーブ!$R$3)*単年カーブ!Q3434)</f>
        <v>0</v>
      </c>
      <c r="G3434" s="47">
        <f t="shared" si="374"/>
        <v>0</v>
      </c>
      <c r="M3434">
        <f t="shared" si="375"/>
        <v>6</v>
      </c>
      <c r="N3434">
        <f>IF(OR(WEEKDAY(A3434)=1,WEEKDAY(A3434)=7,COUNTIF('2027祝日等（不使用）'!$A$1:$A$20,単年カーブ!A3434)=1),0,1)</f>
        <v>1</v>
      </c>
      <c r="O3434">
        <f t="shared" si="372"/>
        <v>23</v>
      </c>
      <c r="P3434">
        <f t="shared" si="376"/>
        <v>1</v>
      </c>
      <c r="Q3434">
        <f t="shared" si="377"/>
        <v>1</v>
      </c>
    </row>
    <row r="3435" spans="1:17" ht="19.5" x14ac:dyDescent="0.4">
      <c r="A3435" s="33">
        <f t="shared" si="371"/>
        <v>46549</v>
      </c>
      <c r="B3435" s="27" t="str">
        <f t="shared" si="373"/>
        <v>(金)</v>
      </c>
      <c r="C3435" s="34">
        <v>0.47916666666666702</v>
      </c>
      <c r="D3435" s="16" t="s">
        <v>18</v>
      </c>
      <c r="E3435" s="35">
        <v>0.5</v>
      </c>
      <c r="F3435" s="50">
        <f>IF(COUNTIF('リスト（不使用）'!$A$5:$A$6,単年カーブ!$A$1),"希望数量入力ください",'単年（2027年度）'!$E$12*単年カーブ!$R$3+'単年（2027年度）'!$E$12*(1-単年カーブ!$R$3)*単年カーブ!Q3435)</f>
        <v>0</v>
      </c>
      <c r="G3435" s="47">
        <f t="shared" si="374"/>
        <v>0</v>
      </c>
      <c r="M3435">
        <f t="shared" si="375"/>
        <v>6</v>
      </c>
      <c r="N3435">
        <f>IF(OR(WEEKDAY(A3435)=1,WEEKDAY(A3435)=7,COUNTIF('2027祝日等（不使用）'!$A$1:$A$20,単年カーブ!A3435)=1),0,1)</f>
        <v>1</v>
      </c>
      <c r="O3435">
        <f t="shared" si="372"/>
        <v>24</v>
      </c>
      <c r="P3435">
        <f t="shared" si="376"/>
        <v>1</v>
      </c>
      <c r="Q3435">
        <f t="shared" si="377"/>
        <v>1</v>
      </c>
    </row>
    <row r="3436" spans="1:17" ht="19.5" x14ac:dyDescent="0.4">
      <c r="A3436" s="33">
        <f t="shared" si="371"/>
        <v>46549</v>
      </c>
      <c r="B3436" s="27" t="str">
        <f t="shared" si="373"/>
        <v>(金)</v>
      </c>
      <c r="C3436" s="34">
        <v>0.5</v>
      </c>
      <c r="D3436" s="16" t="s">
        <v>18</v>
      </c>
      <c r="E3436" s="35">
        <v>0.52083333333333304</v>
      </c>
      <c r="F3436" s="50">
        <f>IF(COUNTIF('リスト（不使用）'!$A$5:$A$6,単年カーブ!$A$1),"希望数量入力ください",'単年（2027年度）'!$E$12*単年カーブ!$R$3+'単年（2027年度）'!$E$12*(1-単年カーブ!$R$3)*単年カーブ!Q3436)</f>
        <v>0</v>
      </c>
      <c r="G3436" s="47">
        <f t="shared" si="374"/>
        <v>0</v>
      </c>
      <c r="M3436">
        <f t="shared" si="375"/>
        <v>6</v>
      </c>
      <c r="N3436">
        <f>IF(OR(WEEKDAY(A3436)=1,WEEKDAY(A3436)=7,COUNTIF('2027祝日等（不使用）'!$A$1:$A$20,単年カーブ!A3436)=1),0,1)</f>
        <v>1</v>
      </c>
      <c r="O3436">
        <f t="shared" si="372"/>
        <v>25</v>
      </c>
      <c r="P3436">
        <f t="shared" si="376"/>
        <v>1</v>
      </c>
      <c r="Q3436">
        <f t="shared" si="377"/>
        <v>1</v>
      </c>
    </row>
    <row r="3437" spans="1:17" ht="19.5" x14ac:dyDescent="0.4">
      <c r="A3437" s="33">
        <f t="shared" si="371"/>
        <v>46549</v>
      </c>
      <c r="B3437" s="27" t="str">
        <f t="shared" si="373"/>
        <v>(金)</v>
      </c>
      <c r="C3437" s="34">
        <v>0.52083333333333304</v>
      </c>
      <c r="D3437" s="16" t="s">
        <v>18</v>
      </c>
      <c r="E3437" s="35">
        <v>0.54166666666666696</v>
      </c>
      <c r="F3437" s="50">
        <f>IF(COUNTIF('リスト（不使用）'!$A$5:$A$6,単年カーブ!$A$1),"希望数量入力ください",'単年（2027年度）'!$E$12*単年カーブ!$R$3+'単年（2027年度）'!$E$12*(1-単年カーブ!$R$3)*単年カーブ!Q3437)</f>
        <v>0</v>
      </c>
      <c r="G3437" s="47">
        <f t="shared" si="374"/>
        <v>0</v>
      </c>
      <c r="M3437">
        <f t="shared" si="375"/>
        <v>6</v>
      </c>
      <c r="N3437">
        <f>IF(OR(WEEKDAY(A3437)=1,WEEKDAY(A3437)=7,COUNTIF('2027祝日等（不使用）'!$A$1:$A$20,単年カーブ!A3437)=1),0,1)</f>
        <v>1</v>
      </c>
      <c r="O3437">
        <f t="shared" si="372"/>
        <v>26</v>
      </c>
      <c r="P3437">
        <f t="shared" si="376"/>
        <v>1</v>
      </c>
      <c r="Q3437">
        <f t="shared" si="377"/>
        <v>1</v>
      </c>
    </row>
    <row r="3438" spans="1:17" ht="19.5" x14ac:dyDescent="0.4">
      <c r="A3438" s="33">
        <f t="shared" si="371"/>
        <v>46549</v>
      </c>
      <c r="B3438" s="27" t="str">
        <f t="shared" si="373"/>
        <v>(金)</v>
      </c>
      <c r="C3438" s="34">
        <v>0.54166666666666696</v>
      </c>
      <c r="D3438" s="16" t="s">
        <v>18</v>
      </c>
      <c r="E3438" s="35">
        <v>0.5625</v>
      </c>
      <c r="F3438" s="50">
        <f>IF(COUNTIF('リスト（不使用）'!$A$5:$A$6,単年カーブ!$A$1),"希望数量入力ください",'単年（2027年度）'!$E$12*単年カーブ!$R$3+'単年（2027年度）'!$E$12*(1-単年カーブ!$R$3)*単年カーブ!Q3438)</f>
        <v>0</v>
      </c>
      <c r="G3438" s="47">
        <f t="shared" si="374"/>
        <v>0</v>
      </c>
      <c r="M3438">
        <f t="shared" si="375"/>
        <v>6</v>
      </c>
      <c r="N3438">
        <f>IF(OR(WEEKDAY(A3438)=1,WEEKDAY(A3438)=7,COUNTIF('2027祝日等（不使用）'!$A$1:$A$20,単年カーブ!A3438)=1),0,1)</f>
        <v>1</v>
      </c>
      <c r="O3438">
        <f t="shared" si="372"/>
        <v>27</v>
      </c>
      <c r="P3438">
        <f t="shared" si="376"/>
        <v>1</v>
      </c>
      <c r="Q3438">
        <f t="shared" si="377"/>
        <v>1</v>
      </c>
    </row>
    <row r="3439" spans="1:17" ht="19.5" x14ac:dyDescent="0.4">
      <c r="A3439" s="33">
        <f t="shared" si="371"/>
        <v>46549</v>
      </c>
      <c r="B3439" s="27" t="str">
        <f t="shared" si="373"/>
        <v>(金)</v>
      </c>
      <c r="C3439" s="34">
        <v>0.5625</v>
      </c>
      <c r="D3439" s="16" t="s">
        <v>18</v>
      </c>
      <c r="E3439" s="35">
        <v>0.58333333333333304</v>
      </c>
      <c r="F3439" s="50">
        <f>IF(COUNTIF('リスト（不使用）'!$A$5:$A$6,単年カーブ!$A$1),"希望数量入力ください",'単年（2027年度）'!$E$12*単年カーブ!$R$3+'単年（2027年度）'!$E$12*(1-単年カーブ!$R$3)*単年カーブ!Q3439)</f>
        <v>0</v>
      </c>
      <c r="G3439" s="47">
        <f t="shared" si="374"/>
        <v>0</v>
      </c>
      <c r="M3439">
        <f t="shared" si="375"/>
        <v>6</v>
      </c>
      <c r="N3439">
        <f>IF(OR(WEEKDAY(A3439)=1,WEEKDAY(A3439)=7,COUNTIF('2027祝日等（不使用）'!$A$1:$A$20,単年カーブ!A3439)=1),0,1)</f>
        <v>1</v>
      </c>
      <c r="O3439">
        <f t="shared" si="372"/>
        <v>28</v>
      </c>
      <c r="P3439">
        <f t="shared" si="376"/>
        <v>1</v>
      </c>
      <c r="Q3439">
        <f t="shared" si="377"/>
        <v>1</v>
      </c>
    </row>
    <row r="3440" spans="1:17" ht="19.5" x14ac:dyDescent="0.4">
      <c r="A3440" s="33">
        <f t="shared" si="371"/>
        <v>46549</v>
      </c>
      <c r="B3440" s="27" t="str">
        <f t="shared" si="373"/>
        <v>(金)</v>
      </c>
      <c r="C3440" s="34">
        <v>0.58333333333333304</v>
      </c>
      <c r="D3440" s="16" t="s">
        <v>18</v>
      </c>
      <c r="E3440" s="35">
        <v>0.60416666666666696</v>
      </c>
      <c r="F3440" s="50">
        <f>IF(COUNTIF('リスト（不使用）'!$A$5:$A$6,単年カーブ!$A$1),"希望数量入力ください",'単年（2027年度）'!$E$12*単年カーブ!$R$3+'単年（2027年度）'!$E$12*(1-単年カーブ!$R$3)*単年カーブ!Q3440)</f>
        <v>0</v>
      </c>
      <c r="G3440" s="47">
        <f t="shared" si="374"/>
        <v>0</v>
      </c>
      <c r="M3440">
        <f t="shared" si="375"/>
        <v>6</v>
      </c>
      <c r="N3440">
        <f>IF(OR(WEEKDAY(A3440)=1,WEEKDAY(A3440)=7,COUNTIF('2027祝日等（不使用）'!$A$1:$A$20,単年カーブ!A3440)=1),0,1)</f>
        <v>1</v>
      </c>
      <c r="O3440">
        <f t="shared" si="372"/>
        <v>29</v>
      </c>
      <c r="P3440">
        <f t="shared" si="376"/>
        <v>1</v>
      </c>
      <c r="Q3440">
        <f t="shared" si="377"/>
        <v>1</v>
      </c>
    </row>
    <row r="3441" spans="1:17" ht="19.5" x14ac:dyDescent="0.4">
      <c r="A3441" s="33">
        <f t="shared" si="371"/>
        <v>46549</v>
      </c>
      <c r="B3441" s="27" t="str">
        <f t="shared" si="373"/>
        <v>(金)</v>
      </c>
      <c r="C3441" s="34">
        <v>0.60416666666666696</v>
      </c>
      <c r="D3441" s="16" t="s">
        <v>18</v>
      </c>
      <c r="E3441" s="35">
        <v>0.625</v>
      </c>
      <c r="F3441" s="50">
        <f>IF(COUNTIF('リスト（不使用）'!$A$5:$A$6,単年カーブ!$A$1),"希望数量入力ください",'単年（2027年度）'!$E$12*単年カーブ!$R$3+'単年（2027年度）'!$E$12*(1-単年カーブ!$R$3)*単年カーブ!Q3441)</f>
        <v>0</v>
      </c>
      <c r="G3441" s="47">
        <f t="shared" si="374"/>
        <v>0</v>
      </c>
      <c r="M3441">
        <f t="shared" si="375"/>
        <v>6</v>
      </c>
      <c r="N3441">
        <f>IF(OR(WEEKDAY(A3441)=1,WEEKDAY(A3441)=7,COUNTIF('2027祝日等（不使用）'!$A$1:$A$20,単年カーブ!A3441)=1),0,1)</f>
        <v>1</v>
      </c>
      <c r="O3441">
        <f t="shared" si="372"/>
        <v>30</v>
      </c>
      <c r="P3441">
        <f t="shared" si="376"/>
        <v>1</v>
      </c>
      <c r="Q3441">
        <f t="shared" si="377"/>
        <v>1</v>
      </c>
    </row>
    <row r="3442" spans="1:17" ht="19.5" x14ac:dyDescent="0.4">
      <c r="A3442" s="33">
        <f t="shared" si="371"/>
        <v>46549</v>
      </c>
      <c r="B3442" s="27" t="str">
        <f t="shared" si="373"/>
        <v>(金)</v>
      </c>
      <c r="C3442" s="34">
        <v>0.625</v>
      </c>
      <c r="D3442" s="16" t="s">
        <v>18</v>
      </c>
      <c r="E3442" s="35">
        <v>0.64583333333333304</v>
      </c>
      <c r="F3442" s="50">
        <f>IF(COUNTIF('リスト（不使用）'!$A$5:$A$6,単年カーブ!$A$1),"希望数量入力ください",'単年（2027年度）'!$E$12*単年カーブ!$R$3+'単年（2027年度）'!$E$12*(1-単年カーブ!$R$3)*単年カーブ!Q3442)</f>
        <v>0</v>
      </c>
      <c r="G3442" s="47">
        <f t="shared" si="374"/>
        <v>0</v>
      </c>
      <c r="M3442">
        <f t="shared" si="375"/>
        <v>6</v>
      </c>
      <c r="N3442">
        <f>IF(OR(WEEKDAY(A3442)=1,WEEKDAY(A3442)=7,COUNTIF('2027祝日等（不使用）'!$A$1:$A$20,単年カーブ!A3442)=1),0,1)</f>
        <v>1</v>
      </c>
      <c r="O3442">
        <f t="shared" si="372"/>
        <v>31</v>
      </c>
      <c r="P3442">
        <f t="shared" si="376"/>
        <v>1</v>
      </c>
      <c r="Q3442">
        <f t="shared" si="377"/>
        <v>1</v>
      </c>
    </row>
    <row r="3443" spans="1:17" ht="19.5" x14ac:dyDescent="0.4">
      <c r="A3443" s="33">
        <f t="shared" si="371"/>
        <v>46549</v>
      </c>
      <c r="B3443" s="27" t="str">
        <f t="shared" si="373"/>
        <v>(金)</v>
      </c>
      <c r="C3443" s="34">
        <v>0.64583333333333304</v>
      </c>
      <c r="D3443" s="16" t="s">
        <v>18</v>
      </c>
      <c r="E3443" s="35">
        <v>0.66666666666666696</v>
      </c>
      <c r="F3443" s="50">
        <f>IF(COUNTIF('リスト（不使用）'!$A$5:$A$6,単年カーブ!$A$1),"希望数量入力ください",'単年（2027年度）'!$E$12*単年カーブ!$R$3+'単年（2027年度）'!$E$12*(1-単年カーブ!$R$3)*単年カーブ!Q3443)</f>
        <v>0</v>
      </c>
      <c r="G3443" s="47">
        <f t="shared" si="374"/>
        <v>0</v>
      </c>
      <c r="M3443">
        <f t="shared" si="375"/>
        <v>6</v>
      </c>
      <c r="N3443">
        <f>IF(OR(WEEKDAY(A3443)=1,WEEKDAY(A3443)=7,COUNTIF('2027祝日等（不使用）'!$A$1:$A$20,単年カーブ!A3443)=1),0,1)</f>
        <v>1</v>
      </c>
      <c r="O3443">
        <f t="shared" si="372"/>
        <v>32</v>
      </c>
      <c r="P3443">
        <f t="shared" si="376"/>
        <v>1</v>
      </c>
      <c r="Q3443">
        <f t="shared" si="377"/>
        <v>1</v>
      </c>
    </row>
    <row r="3444" spans="1:17" ht="19.5" x14ac:dyDescent="0.4">
      <c r="A3444" s="33">
        <f t="shared" ref="A3444:A3507" si="378">A3396+1</f>
        <v>46549</v>
      </c>
      <c r="B3444" s="27" t="str">
        <f t="shared" si="373"/>
        <v>(金)</v>
      </c>
      <c r="C3444" s="34">
        <v>0.66666666666666696</v>
      </c>
      <c r="D3444" s="16" t="s">
        <v>18</v>
      </c>
      <c r="E3444" s="35">
        <v>0.6875</v>
      </c>
      <c r="F3444" s="50">
        <f>IF(COUNTIF('リスト（不使用）'!$A$5:$A$6,単年カーブ!$A$1),"希望数量入力ください",'単年（2027年度）'!$E$12*単年カーブ!$R$3+'単年（2027年度）'!$E$12*(1-単年カーブ!$R$3)*単年カーブ!Q3444)</f>
        <v>0</v>
      </c>
      <c r="G3444" s="47">
        <f t="shared" si="374"/>
        <v>0</v>
      </c>
      <c r="M3444">
        <f t="shared" si="375"/>
        <v>6</v>
      </c>
      <c r="N3444">
        <f>IF(OR(WEEKDAY(A3444)=1,WEEKDAY(A3444)=7,COUNTIF('2027祝日等（不使用）'!$A$1:$A$20,単年カーブ!A3444)=1),0,1)</f>
        <v>1</v>
      </c>
      <c r="O3444">
        <f t="shared" ref="O3444:O3507" si="379">O3396</f>
        <v>33</v>
      </c>
      <c r="P3444">
        <f t="shared" si="376"/>
        <v>1</v>
      </c>
      <c r="Q3444">
        <f t="shared" si="377"/>
        <v>1</v>
      </c>
    </row>
    <row r="3445" spans="1:17" ht="19.5" x14ac:dyDescent="0.4">
      <c r="A3445" s="33">
        <f t="shared" si="378"/>
        <v>46549</v>
      </c>
      <c r="B3445" s="27" t="str">
        <f t="shared" si="373"/>
        <v>(金)</v>
      </c>
      <c r="C3445" s="34">
        <v>0.6875</v>
      </c>
      <c r="D3445" s="16" t="s">
        <v>18</v>
      </c>
      <c r="E3445" s="35">
        <v>0.70833333333333304</v>
      </c>
      <c r="F3445" s="50">
        <f>IF(COUNTIF('リスト（不使用）'!$A$5:$A$6,単年カーブ!$A$1),"希望数量入力ください",'単年（2027年度）'!$E$12*単年カーブ!$R$3+'単年（2027年度）'!$E$12*(1-単年カーブ!$R$3)*単年カーブ!Q3445)</f>
        <v>0</v>
      </c>
      <c r="G3445" s="47">
        <f t="shared" si="374"/>
        <v>0</v>
      </c>
      <c r="M3445">
        <f t="shared" si="375"/>
        <v>6</v>
      </c>
      <c r="N3445">
        <f>IF(OR(WEEKDAY(A3445)=1,WEEKDAY(A3445)=7,COUNTIF('2027祝日等（不使用）'!$A$1:$A$20,単年カーブ!A3445)=1),0,1)</f>
        <v>1</v>
      </c>
      <c r="O3445">
        <f t="shared" si="379"/>
        <v>34</v>
      </c>
      <c r="P3445">
        <f t="shared" si="376"/>
        <v>1</v>
      </c>
      <c r="Q3445">
        <f t="shared" si="377"/>
        <v>1</v>
      </c>
    </row>
    <row r="3446" spans="1:17" ht="19.5" x14ac:dyDescent="0.4">
      <c r="A3446" s="33">
        <f t="shared" si="378"/>
        <v>46549</v>
      </c>
      <c r="B3446" s="27" t="str">
        <f t="shared" si="373"/>
        <v>(金)</v>
      </c>
      <c r="C3446" s="34">
        <v>0.70833333333333304</v>
      </c>
      <c r="D3446" s="16" t="s">
        <v>18</v>
      </c>
      <c r="E3446" s="35">
        <v>0.72916666666666696</v>
      </c>
      <c r="F3446" s="50">
        <f>IF(COUNTIF('リスト（不使用）'!$A$5:$A$6,単年カーブ!$A$1),"希望数量入力ください",'単年（2027年度）'!$E$12*単年カーブ!$R$3+'単年（2027年度）'!$E$12*(1-単年カーブ!$R$3)*単年カーブ!Q3446)</f>
        <v>0</v>
      </c>
      <c r="G3446" s="47">
        <f t="shared" si="374"/>
        <v>0</v>
      </c>
      <c r="M3446">
        <f t="shared" si="375"/>
        <v>6</v>
      </c>
      <c r="N3446">
        <f>IF(OR(WEEKDAY(A3446)=1,WEEKDAY(A3446)=7,COUNTIF('2027祝日等（不使用）'!$A$1:$A$20,単年カーブ!A3446)=1),0,1)</f>
        <v>1</v>
      </c>
      <c r="O3446">
        <f t="shared" si="379"/>
        <v>35</v>
      </c>
      <c r="P3446">
        <f t="shared" si="376"/>
        <v>1</v>
      </c>
      <c r="Q3446">
        <f t="shared" si="377"/>
        <v>1</v>
      </c>
    </row>
    <row r="3447" spans="1:17" ht="19.5" x14ac:dyDescent="0.4">
      <c r="A3447" s="33">
        <f t="shared" si="378"/>
        <v>46549</v>
      </c>
      <c r="B3447" s="27" t="str">
        <f t="shared" si="373"/>
        <v>(金)</v>
      </c>
      <c r="C3447" s="34">
        <v>0.72916666666666696</v>
      </c>
      <c r="D3447" s="16" t="s">
        <v>18</v>
      </c>
      <c r="E3447" s="35">
        <v>0.75</v>
      </c>
      <c r="F3447" s="50">
        <f>IF(COUNTIF('リスト（不使用）'!$A$5:$A$6,単年カーブ!$A$1),"希望数量入力ください",'単年（2027年度）'!$E$12*単年カーブ!$R$3+'単年（2027年度）'!$E$12*(1-単年カーブ!$R$3)*単年カーブ!Q3447)</f>
        <v>0</v>
      </c>
      <c r="G3447" s="47">
        <f t="shared" si="374"/>
        <v>0</v>
      </c>
      <c r="M3447">
        <f t="shared" si="375"/>
        <v>6</v>
      </c>
      <c r="N3447">
        <f>IF(OR(WEEKDAY(A3447)=1,WEEKDAY(A3447)=7,COUNTIF('2027祝日等（不使用）'!$A$1:$A$20,単年カーブ!A3447)=1),0,1)</f>
        <v>1</v>
      </c>
      <c r="O3447">
        <f t="shared" si="379"/>
        <v>36</v>
      </c>
      <c r="P3447">
        <f t="shared" si="376"/>
        <v>1</v>
      </c>
      <c r="Q3447">
        <f t="shared" si="377"/>
        <v>1</v>
      </c>
    </row>
    <row r="3448" spans="1:17" ht="19.5" x14ac:dyDescent="0.4">
      <c r="A3448" s="33">
        <f t="shared" si="378"/>
        <v>46549</v>
      </c>
      <c r="B3448" s="27" t="str">
        <f t="shared" si="373"/>
        <v>(金)</v>
      </c>
      <c r="C3448" s="34">
        <v>0.75</v>
      </c>
      <c r="D3448" s="16" t="s">
        <v>18</v>
      </c>
      <c r="E3448" s="35">
        <v>0.77083333333333304</v>
      </c>
      <c r="F3448" s="50">
        <f>IF(COUNTIF('リスト（不使用）'!$A$5:$A$6,単年カーブ!$A$1),"希望数量入力ください",'単年（2027年度）'!$E$12*単年カーブ!$R$3+'単年（2027年度）'!$E$12*(1-単年カーブ!$R$3)*単年カーブ!Q3448)</f>
        <v>0</v>
      </c>
      <c r="G3448" s="47">
        <f t="shared" si="374"/>
        <v>0</v>
      </c>
      <c r="M3448">
        <f t="shared" si="375"/>
        <v>6</v>
      </c>
      <c r="N3448">
        <f>IF(OR(WEEKDAY(A3448)=1,WEEKDAY(A3448)=7,COUNTIF('2027祝日等（不使用）'!$A$1:$A$20,単年カーブ!A3448)=1),0,1)</f>
        <v>1</v>
      </c>
      <c r="O3448">
        <f t="shared" si="379"/>
        <v>37</v>
      </c>
      <c r="P3448">
        <f t="shared" si="376"/>
        <v>1</v>
      </c>
      <c r="Q3448">
        <f t="shared" si="377"/>
        <v>1</v>
      </c>
    </row>
    <row r="3449" spans="1:17" ht="19.5" x14ac:dyDescent="0.4">
      <c r="A3449" s="33">
        <f t="shared" si="378"/>
        <v>46549</v>
      </c>
      <c r="B3449" s="27" t="str">
        <f t="shared" si="373"/>
        <v>(金)</v>
      </c>
      <c r="C3449" s="34">
        <v>0.77083333333333304</v>
      </c>
      <c r="D3449" s="16" t="s">
        <v>18</v>
      </c>
      <c r="E3449" s="35">
        <v>0.79166666666666696</v>
      </c>
      <c r="F3449" s="50">
        <f>IF(COUNTIF('リスト（不使用）'!$A$5:$A$6,単年カーブ!$A$1),"希望数量入力ください",'単年（2027年度）'!$E$12*単年カーブ!$R$3+'単年（2027年度）'!$E$12*(1-単年カーブ!$R$3)*単年カーブ!Q3449)</f>
        <v>0</v>
      </c>
      <c r="G3449" s="47">
        <f t="shared" si="374"/>
        <v>0</v>
      </c>
      <c r="M3449">
        <f t="shared" si="375"/>
        <v>6</v>
      </c>
      <c r="N3449">
        <f>IF(OR(WEEKDAY(A3449)=1,WEEKDAY(A3449)=7,COUNTIF('2027祝日等（不使用）'!$A$1:$A$20,単年カーブ!A3449)=1),0,1)</f>
        <v>1</v>
      </c>
      <c r="O3449">
        <f t="shared" si="379"/>
        <v>38</v>
      </c>
      <c r="P3449">
        <f t="shared" si="376"/>
        <v>1</v>
      </c>
      <c r="Q3449">
        <f t="shared" si="377"/>
        <v>1</v>
      </c>
    </row>
    <row r="3450" spans="1:17" ht="19.5" x14ac:dyDescent="0.4">
      <c r="A3450" s="33">
        <f t="shared" si="378"/>
        <v>46549</v>
      </c>
      <c r="B3450" s="27" t="str">
        <f t="shared" si="373"/>
        <v>(金)</v>
      </c>
      <c r="C3450" s="34">
        <v>0.79166666666666696</v>
      </c>
      <c r="D3450" s="16" t="s">
        <v>18</v>
      </c>
      <c r="E3450" s="35">
        <v>0.8125</v>
      </c>
      <c r="F3450" s="50">
        <f>IF(COUNTIF('リスト（不使用）'!$A$5:$A$6,単年カーブ!$A$1),"希望数量入力ください",'単年（2027年度）'!$E$12*単年カーブ!$R$3+'単年（2027年度）'!$E$12*(1-単年カーブ!$R$3)*単年カーブ!Q3450)</f>
        <v>0</v>
      </c>
      <c r="G3450" s="47">
        <f t="shared" si="374"/>
        <v>0</v>
      </c>
      <c r="M3450">
        <f t="shared" si="375"/>
        <v>6</v>
      </c>
      <c r="N3450">
        <f>IF(OR(WEEKDAY(A3450)=1,WEEKDAY(A3450)=7,COUNTIF('2027祝日等（不使用）'!$A$1:$A$20,単年カーブ!A3450)=1),0,1)</f>
        <v>1</v>
      </c>
      <c r="O3450">
        <f t="shared" si="379"/>
        <v>39</v>
      </c>
      <c r="P3450">
        <f t="shared" si="376"/>
        <v>1</v>
      </c>
      <c r="Q3450">
        <f t="shared" si="377"/>
        <v>1</v>
      </c>
    </row>
    <row r="3451" spans="1:17" ht="19.5" x14ac:dyDescent="0.4">
      <c r="A3451" s="33">
        <f t="shared" si="378"/>
        <v>46549</v>
      </c>
      <c r="B3451" s="27" t="str">
        <f t="shared" si="373"/>
        <v>(金)</v>
      </c>
      <c r="C3451" s="34">
        <v>0.8125</v>
      </c>
      <c r="D3451" s="16" t="s">
        <v>18</v>
      </c>
      <c r="E3451" s="35">
        <v>0.83333333333333304</v>
      </c>
      <c r="F3451" s="50">
        <f>IF(COUNTIF('リスト（不使用）'!$A$5:$A$6,単年カーブ!$A$1),"希望数量入力ください",'単年（2027年度）'!$E$12*単年カーブ!$R$3+'単年（2027年度）'!$E$12*(1-単年カーブ!$R$3)*単年カーブ!Q3451)</f>
        <v>0</v>
      </c>
      <c r="G3451" s="47">
        <f t="shared" si="374"/>
        <v>0</v>
      </c>
      <c r="M3451">
        <f t="shared" si="375"/>
        <v>6</v>
      </c>
      <c r="N3451">
        <f>IF(OR(WEEKDAY(A3451)=1,WEEKDAY(A3451)=7,COUNTIF('2027祝日等（不使用）'!$A$1:$A$20,単年カーブ!A3451)=1),0,1)</f>
        <v>1</v>
      </c>
      <c r="O3451">
        <f t="shared" si="379"/>
        <v>40</v>
      </c>
      <c r="P3451">
        <f t="shared" si="376"/>
        <v>1</v>
      </c>
      <c r="Q3451">
        <f t="shared" si="377"/>
        <v>1</v>
      </c>
    </row>
    <row r="3452" spans="1:17" ht="19.5" x14ac:dyDescent="0.4">
      <c r="A3452" s="33">
        <f t="shared" si="378"/>
        <v>46549</v>
      </c>
      <c r="B3452" s="27" t="str">
        <f t="shared" si="373"/>
        <v>(金)</v>
      </c>
      <c r="C3452" s="34">
        <v>0.83333333333333304</v>
      </c>
      <c r="D3452" s="16" t="s">
        <v>18</v>
      </c>
      <c r="E3452" s="35">
        <v>0.85416666666666696</v>
      </c>
      <c r="F3452" s="50">
        <f>IF(COUNTIF('リスト（不使用）'!$A$5:$A$6,単年カーブ!$A$1),"希望数量入力ください",'単年（2027年度）'!$E$12*単年カーブ!$R$3+'単年（2027年度）'!$E$12*(1-単年カーブ!$R$3)*単年カーブ!Q3452)</f>
        <v>0</v>
      </c>
      <c r="G3452" s="47">
        <f t="shared" si="374"/>
        <v>0</v>
      </c>
      <c r="M3452">
        <f t="shared" si="375"/>
        <v>6</v>
      </c>
      <c r="N3452">
        <f>IF(OR(WEEKDAY(A3452)=1,WEEKDAY(A3452)=7,COUNTIF('2027祝日等（不使用）'!$A$1:$A$20,単年カーブ!A3452)=1),0,1)</f>
        <v>1</v>
      </c>
      <c r="O3452">
        <f t="shared" si="379"/>
        <v>41</v>
      </c>
      <c r="P3452">
        <f t="shared" si="376"/>
        <v>0</v>
      </c>
      <c r="Q3452">
        <f t="shared" si="377"/>
        <v>0</v>
      </c>
    </row>
    <row r="3453" spans="1:17" ht="19.5" x14ac:dyDescent="0.4">
      <c r="A3453" s="33">
        <f t="shared" si="378"/>
        <v>46549</v>
      </c>
      <c r="B3453" s="27" t="str">
        <f t="shared" si="373"/>
        <v>(金)</v>
      </c>
      <c r="C3453" s="34">
        <v>0.85416666666666696</v>
      </c>
      <c r="D3453" s="16" t="s">
        <v>18</v>
      </c>
      <c r="E3453" s="35">
        <v>0.875</v>
      </c>
      <c r="F3453" s="50">
        <f>IF(COUNTIF('リスト（不使用）'!$A$5:$A$6,単年カーブ!$A$1),"希望数量入力ください",'単年（2027年度）'!$E$12*単年カーブ!$R$3+'単年（2027年度）'!$E$12*(1-単年カーブ!$R$3)*単年カーブ!Q3453)</f>
        <v>0</v>
      </c>
      <c r="G3453" s="47">
        <f t="shared" si="374"/>
        <v>0</v>
      </c>
      <c r="M3453">
        <f t="shared" si="375"/>
        <v>6</v>
      </c>
      <c r="N3453">
        <f>IF(OR(WEEKDAY(A3453)=1,WEEKDAY(A3453)=7,COUNTIF('2027祝日等（不使用）'!$A$1:$A$20,単年カーブ!A3453)=1),0,1)</f>
        <v>1</v>
      </c>
      <c r="O3453">
        <f t="shared" si="379"/>
        <v>42</v>
      </c>
      <c r="P3453">
        <f t="shared" si="376"/>
        <v>0</v>
      </c>
      <c r="Q3453">
        <f t="shared" si="377"/>
        <v>0</v>
      </c>
    </row>
    <row r="3454" spans="1:17" ht="19.5" x14ac:dyDescent="0.4">
      <c r="A3454" s="33">
        <f t="shared" si="378"/>
        <v>46549</v>
      </c>
      <c r="B3454" s="27" t="str">
        <f t="shared" si="373"/>
        <v>(金)</v>
      </c>
      <c r="C3454" s="34">
        <v>0.875</v>
      </c>
      <c r="D3454" s="16" t="s">
        <v>18</v>
      </c>
      <c r="E3454" s="35">
        <v>0.89583333333333304</v>
      </c>
      <c r="F3454" s="50">
        <f>IF(COUNTIF('リスト（不使用）'!$A$5:$A$6,単年カーブ!$A$1),"希望数量入力ください",'単年（2027年度）'!$E$12*単年カーブ!$R$3+'単年（2027年度）'!$E$12*(1-単年カーブ!$R$3)*単年カーブ!Q3454)</f>
        <v>0</v>
      </c>
      <c r="G3454" s="47">
        <f t="shared" si="374"/>
        <v>0</v>
      </c>
      <c r="M3454">
        <f t="shared" si="375"/>
        <v>6</v>
      </c>
      <c r="N3454">
        <f>IF(OR(WEEKDAY(A3454)=1,WEEKDAY(A3454)=7,COUNTIF('2027祝日等（不使用）'!$A$1:$A$20,単年カーブ!A3454)=1),0,1)</f>
        <v>1</v>
      </c>
      <c r="O3454">
        <f t="shared" si="379"/>
        <v>43</v>
      </c>
      <c r="P3454">
        <f t="shared" si="376"/>
        <v>0</v>
      </c>
      <c r="Q3454">
        <f t="shared" si="377"/>
        <v>0</v>
      </c>
    </row>
    <row r="3455" spans="1:17" ht="19.5" x14ac:dyDescent="0.4">
      <c r="A3455" s="33">
        <f t="shared" si="378"/>
        <v>46549</v>
      </c>
      <c r="B3455" s="27" t="str">
        <f t="shared" si="373"/>
        <v>(金)</v>
      </c>
      <c r="C3455" s="34">
        <v>0.89583333333333304</v>
      </c>
      <c r="D3455" s="16" t="s">
        <v>18</v>
      </c>
      <c r="E3455" s="35">
        <v>0.91666666666666696</v>
      </c>
      <c r="F3455" s="50">
        <f>IF(COUNTIF('リスト（不使用）'!$A$5:$A$6,単年カーブ!$A$1),"希望数量入力ください",'単年（2027年度）'!$E$12*単年カーブ!$R$3+'単年（2027年度）'!$E$12*(1-単年カーブ!$R$3)*単年カーブ!Q3455)</f>
        <v>0</v>
      </c>
      <c r="G3455" s="47">
        <f t="shared" si="374"/>
        <v>0</v>
      </c>
      <c r="M3455">
        <f t="shared" si="375"/>
        <v>6</v>
      </c>
      <c r="N3455">
        <f>IF(OR(WEEKDAY(A3455)=1,WEEKDAY(A3455)=7,COUNTIF('2027祝日等（不使用）'!$A$1:$A$20,単年カーブ!A3455)=1),0,1)</f>
        <v>1</v>
      </c>
      <c r="O3455">
        <f t="shared" si="379"/>
        <v>44</v>
      </c>
      <c r="P3455">
        <f t="shared" si="376"/>
        <v>0</v>
      </c>
      <c r="Q3455">
        <f t="shared" si="377"/>
        <v>0</v>
      </c>
    </row>
    <row r="3456" spans="1:17" ht="19.5" x14ac:dyDescent="0.4">
      <c r="A3456" s="33">
        <f t="shared" si="378"/>
        <v>46549</v>
      </c>
      <c r="B3456" s="27" t="str">
        <f t="shared" si="373"/>
        <v>(金)</v>
      </c>
      <c r="C3456" s="34">
        <v>0.91666666666666696</v>
      </c>
      <c r="D3456" s="16" t="s">
        <v>18</v>
      </c>
      <c r="E3456" s="35">
        <v>0.9375</v>
      </c>
      <c r="F3456" s="50">
        <f>IF(COUNTIF('リスト（不使用）'!$A$5:$A$6,単年カーブ!$A$1),"希望数量入力ください",'単年（2027年度）'!$E$12*単年カーブ!$R$3+'単年（2027年度）'!$E$12*(1-単年カーブ!$R$3)*単年カーブ!Q3456)</f>
        <v>0</v>
      </c>
      <c r="G3456" s="47">
        <f t="shared" si="374"/>
        <v>0</v>
      </c>
      <c r="M3456">
        <f t="shared" si="375"/>
        <v>6</v>
      </c>
      <c r="N3456">
        <f>IF(OR(WEEKDAY(A3456)=1,WEEKDAY(A3456)=7,COUNTIF('2027祝日等（不使用）'!$A$1:$A$20,単年カーブ!A3456)=1),0,1)</f>
        <v>1</v>
      </c>
      <c r="O3456">
        <f t="shared" si="379"/>
        <v>45</v>
      </c>
      <c r="P3456">
        <f t="shared" si="376"/>
        <v>0</v>
      </c>
      <c r="Q3456">
        <f t="shared" si="377"/>
        <v>0</v>
      </c>
    </row>
    <row r="3457" spans="1:17" ht="19.5" x14ac:dyDescent="0.4">
      <c r="A3457" s="33">
        <f t="shared" si="378"/>
        <v>46549</v>
      </c>
      <c r="B3457" s="27" t="str">
        <f t="shared" si="373"/>
        <v>(金)</v>
      </c>
      <c r="C3457" s="34">
        <v>0.9375</v>
      </c>
      <c r="D3457" s="16" t="s">
        <v>18</v>
      </c>
      <c r="E3457" s="35">
        <v>0.95833333333333304</v>
      </c>
      <c r="F3457" s="50">
        <f>IF(COUNTIF('リスト（不使用）'!$A$5:$A$6,単年カーブ!$A$1),"希望数量入力ください",'単年（2027年度）'!$E$12*単年カーブ!$R$3+'単年（2027年度）'!$E$12*(1-単年カーブ!$R$3)*単年カーブ!Q3457)</f>
        <v>0</v>
      </c>
      <c r="G3457" s="47">
        <f t="shared" si="374"/>
        <v>0</v>
      </c>
      <c r="M3457">
        <f t="shared" si="375"/>
        <v>6</v>
      </c>
      <c r="N3457">
        <f>IF(OR(WEEKDAY(A3457)=1,WEEKDAY(A3457)=7,COUNTIF('2027祝日等（不使用）'!$A$1:$A$20,単年カーブ!A3457)=1),0,1)</f>
        <v>1</v>
      </c>
      <c r="O3457">
        <f t="shared" si="379"/>
        <v>46</v>
      </c>
      <c r="P3457">
        <f t="shared" si="376"/>
        <v>0</v>
      </c>
      <c r="Q3457">
        <f t="shared" si="377"/>
        <v>0</v>
      </c>
    </row>
    <row r="3458" spans="1:17" ht="19.5" x14ac:dyDescent="0.4">
      <c r="A3458" s="33">
        <f t="shared" si="378"/>
        <v>46549</v>
      </c>
      <c r="B3458" s="27" t="str">
        <f t="shared" si="373"/>
        <v>(金)</v>
      </c>
      <c r="C3458" s="34">
        <v>0.95833333333333304</v>
      </c>
      <c r="D3458" s="16" t="s">
        <v>18</v>
      </c>
      <c r="E3458" s="35">
        <v>0.97916666666666696</v>
      </c>
      <c r="F3458" s="50">
        <f>IF(COUNTIF('リスト（不使用）'!$A$5:$A$6,単年カーブ!$A$1),"希望数量入力ください",'単年（2027年度）'!$E$12*単年カーブ!$R$3+'単年（2027年度）'!$E$12*(1-単年カーブ!$R$3)*単年カーブ!Q3458)</f>
        <v>0</v>
      </c>
      <c r="G3458" s="47">
        <f t="shared" si="374"/>
        <v>0</v>
      </c>
      <c r="M3458">
        <f t="shared" si="375"/>
        <v>6</v>
      </c>
      <c r="N3458">
        <f>IF(OR(WEEKDAY(A3458)=1,WEEKDAY(A3458)=7,COUNTIF('2027祝日等（不使用）'!$A$1:$A$20,単年カーブ!A3458)=1),0,1)</f>
        <v>1</v>
      </c>
      <c r="O3458">
        <f t="shared" si="379"/>
        <v>47</v>
      </c>
      <c r="P3458">
        <f t="shared" si="376"/>
        <v>0</v>
      </c>
      <c r="Q3458">
        <f t="shared" si="377"/>
        <v>0</v>
      </c>
    </row>
    <row r="3459" spans="1:17" ht="19.5" x14ac:dyDescent="0.4">
      <c r="A3459" s="33">
        <f t="shared" si="378"/>
        <v>46549</v>
      </c>
      <c r="B3459" s="27" t="str">
        <f t="shared" si="373"/>
        <v>(金)</v>
      </c>
      <c r="C3459" s="34">
        <v>0.97916666666666696</v>
      </c>
      <c r="D3459" s="16" t="s">
        <v>18</v>
      </c>
      <c r="E3459" s="35" t="s">
        <v>17</v>
      </c>
      <c r="F3459" s="50">
        <f>IF(COUNTIF('リスト（不使用）'!$A$5:$A$6,単年カーブ!$A$1),"希望数量入力ください",'単年（2027年度）'!$E$12*単年カーブ!$R$3+'単年（2027年度）'!$E$12*(1-単年カーブ!$R$3)*単年カーブ!Q3459)</f>
        <v>0</v>
      </c>
      <c r="G3459" s="47">
        <f t="shared" si="374"/>
        <v>0</v>
      </c>
      <c r="M3459">
        <f t="shared" si="375"/>
        <v>6</v>
      </c>
      <c r="N3459">
        <f>IF(OR(WEEKDAY(A3459)=1,WEEKDAY(A3459)=7,COUNTIF('2027祝日等（不使用）'!$A$1:$A$20,単年カーブ!A3459)=1),0,1)</f>
        <v>1</v>
      </c>
      <c r="O3459">
        <f t="shared" si="379"/>
        <v>48</v>
      </c>
      <c r="P3459">
        <f t="shared" si="376"/>
        <v>0</v>
      </c>
      <c r="Q3459">
        <f t="shared" si="377"/>
        <v>0</v>
      </c>
    </row>
    <row r="3460" spans="1:17" ht="19.5" x14ac:dyDescent="0.4">
      <c r="A3460" s="33">
        <f t="shared" si="378"/>
        <v>46550</v>
      </c>
      <c r="B3460" s="27" t="str">
        <f t="shared" ref="B3460:B3523" si="380">TEXT(A3460,"(aaa)")</f>
        <v>(土)</v>
      </c>
      <c r="C3460" s="34">
        <v>0</v>
      </c>
      <c r="D3460" s="16" t="s">
        <v>18</v>
      </c>
      <c r="E3460" s="35">
        <v>2.0833333333333332E-2</v>
      </c>
      <c r="F3460" s="50">
        <f>IF(COUNTIF('リスト（不使用）'!$A$5:$A$6,単年カーブ!$A$1),"希望数量入力ください",'単年（2027年度）'!$E$12*単年カーブ!$R$3+'単年（2027年度）'!$E$12*(1-単年カーブ!$R$3)*単年カーブ!Q3460)</f>
        <v>0</v>
      </c>
      <c r="G3460" s="47">
        <f t="shared" ref="G3460:G3523" si="381">F3460/2</f>
        <v>0</v>
      </c>
      <c r="M3460">
        <f t="shared" ref="M3460:M3523" si="382">MONTH(A3460)</f>
        <v>6</v>
      </c>
      <c r="N3460">
        <f>IF(OR(WEEKDAY(A3460)=1,WEEKDAY(A3460)=7,COUNTIF('2027祝日等（不使用）'!$A$1:$A$20,単年カーブ!A3460)=1),0,1)</f>
        <v>0</v>
      </c>
      <c r="O3460">
        <f t="shared" si="379"/>
        <v>1</v>
      </c>
      <c r="P3460">
        <f t="shared" ref="P3460:P3523" si="383">IF(AND(O3460&gt;16,O3460&lt;41),1,0)</f>
        <v>0</v>
      </c>
      <c r="Q3460">
        <f t="shared" ref="Q3460:Q3523" si="384">P3460*N3460</f>
        <v>0</v>
      </c>
    </row>
    <row r="3461" spans="1:17" ht="19.5" x14ac:dyDescent="0.4">
      <c r="A3461" s="33">
        <f t="shared" si="378"/>
        <v>46550</v>
      </c>
      <c r="B3461" s="27" t="str">
        <f t="shared" si="380"/>
        <v>(土)</v>
      </c>
      <c r="C3461" s="34">
        <v>2.0833333333333332E-2</v>
      </c>
      <c r="D3461" s="16" t="s">
        <v>18</v>
      </c>
      <c r="E3461" s="35">
        <v>4.1666666666666664E-2</v>
      </c>
      <c r="F3461" s="50">
        <f>IF(COUNTIF('リスト（不使用）'!$A$5:$A$6,単年カーブ!$A$1),"希望数量入力ください",'単年（2027年度）'!$E$12*単年カーブ!$R$3+'単年（2027年度）'!$E$12*(1-単年カーブ!$R$3)*単年カーブ!Q3461)</f>
        <v>0</v>
      </c>
      <c r="G3461" s="47">
        <f t="shared" si="381"/>
        <v>0</v>
      </c>
      <c r="M3461">
        <f t="shared" si="382"/>
        <v>6</v>
      </c>
      <c r="N3461">
        <f>IF(OR(WEEKDAY(A3461)=1,WEEKDAY(A3461)=7,COUNTIF('2027祝日等（不使用）'!$A$1:$A$20,単年カーブ!A3461)=1),0,1)</f>
        <v>0</v>
      </c>
      <c r="O3461">
        <f t="shared" si="379"/>
        <v>2</v>
      </c>
      <c r="P3461">
        <f t="shared" si="383"/>
        <v>0</v>
      </c>
      <c r="Q3461">
        <f t="shared" si="384"/>
        <v>0</v>
      </c>
    </row>
    <row r="3462" spans="1:17" ht="19.5" x14ac:dyDescent="0.4">
      <c r="A3462" s="33">
        <f t="shared" si="378"/>
        <v>46550</v>
      </c>
      <c r="B3462" s="27" t="str">
        <f t="shared" si="380"/>
        <v>(土)</v>
      </c>
      <c r="C3462" s="34">
        <v>4.1666666666666664E-2</v>
      </c>
      <c r="D3462" s="16" t="s">
        <v>18</v>
      </c>
      <c r="E3462" s="35">
        <v>6.25E-2</v>
      </c>
      <c r="F3462" s="50">
        <f>IF(COUNTIF('リスト（不使用）'!$A$5:$A$6,単年カーブ!$A$1),"希望数量入力ください",'単年（2027年度）'!$E$12*単年カーブ!$R$3+'単年（2027年度）'!$E$12*(1-単年カーブ!$R$3)*単年カーブ!Q3462)</f>
        <v>0</v>
      </c>
      <c r="G3462" s="47">
        <f t="shared" si="381"/>
        <v>0</v>
      </c>
      <c r="M3462">
        <f t="shared" si="382"/>
        <v>6</v>
      </c>
      <c r="N3462">
        <f>IF(OR(WEEKDAY(A3462)=1,WEEKDAY(A3462)=7,COUNTIF('2027祝日等（不使用）'!$A$1:$A$20,単年カーブ!A3462)=1),0,1)</f>
        <v>0</v>
      </c>
      <c r="O3462">
        <f t="shared" si="379"/>
        <v>3</v>
      </c>
      <c r="P3462">
        <f t="shared" si="383"/>
        <v>0</v>
      </c>
      <c r="Q3462">
        <f t="shared" si="384"/>
        <v>0</v>
      </c>
    </row>
    <row r="3463" spans="1:17" ht="19.5" x14ac:dyDescent="0.4">
      <c r="A3463" s="33">
        <f t="shared" si="378"/>
        <v>46550</v>
      </c>
      <c r="B3463" s="27" t="str">
        <f t="shared" si="380"/>
        <v>(土)</v>
      </c>
      <c r="C3463" s="34">
        <v>6.25E-2</v>
      </c>
      <c r="D3463" s="16" t="s">
        <v>18</v>
      </c>
      <c r="E3463" s="35">
        <v>8.3333333333333301E-2</v>
      </c>
      <c r="F3463" s="50">
        <f>IF(COUNTIF('リスト（不使用）'!$A$5:$A$6,単年カーブ!$A$1),"希望数量入力ください",'単年（2027年度）'!$E$12*単年カーブ!$R$3+'単年（2027年度）'!$E$12*(1-単年カーブ!$R$3)*単年カーブ!Q3463)</f>
        <v>0</v>
      </c>
      <c r="G3463" s="47">
        <f t="shared" si="381"/>
        <v>0</v>
      </c>
      <c r="M3463">
        <f t="shared" si="382"/>
        <v>6</v>
      </c>
      <c r="N3463">
        <f>IF(OR(WEEKDAY(A3463)=1,WEEKDAY(A3463)=7,COUNTIF('2027祝日等（不使用）'!$A$1:$A$20,単年カーブ!A3463)=1),0,1)</f>
        <v>0</v>
      </c>
      <c r="O3463">
        <f t="shared" si="379"/>
        <v>4</v>
      </c>
      <c r="P3463">
        <f t="shared" si="383"/>
        <v>0</v>
      </c>
      <c r="Q3463">
        <f t="shared" si="384"/>
        <v>0</v>
      </c>
    </row>
    <row r="3464" spans="1:17" ht="19.5" x14ac:dyDescent="0.4">
      <c r="A3464" s="33">
        <f t="shared" si="378"/>
        <v>46550</v>
      </c>
      <c r="B3464" s="27" t="str">
        <f t="shared" si="380"/>
        <v>(土)</v>
      </c>
      <c r="C3464" s="34">
        <v>8.3333333333333301E-2</v>
      </c>
      <c r="D3464" s="16" t="s">
        <v>18</v>
      </c>
      <c r="E3464" s="35">
        <v>0.104166666666667</v>
      </c>
      <c r="F3464" s="50">
        <f>IF(COUNTIF('リスト（不使用）'!$A$5:$A$6,単年カーブ!$A$1),"希望数量入力ください",'単年（2027年度）'!$E$12*単年カーブ!$R$3+'単年（2027年度）'!$E$12*(1-単年カーブ!$R$3)*単年カーブ!Q3464)</f>
        <v>0</v>
      </c>
      <c r="G3464" s="47">
        <f t="shared" si="381"/>
        <v>0</v>
      </c>
      <c r="M3464">
        <f t="shared" si="382"/>
        <v>6</v>
      </c>
      <c r="N3464">
        <f>IF(OR(WEEKDAY(A3464)=1,WEEKDAY(A3464)=7,COUNTIF('2027祝日等（不使用）'!$A$1:$A$20,単年カーブ!A3464)=1),0,1)</f>
        <v>0</v>
      </c>
      <c r="O3464">
        <f t="shared" si="379"/>
        <v>5</v>
      </c>
      <c r="P3464">
        <f t="shared" si="383"/>
        <v>0</v>
      </c>
      <c r="Q3464">
        <f t="shared" si="384"/>
        <v>0</v>
      </c>
    </row>
    <row r="3465" spans="1:17" ht="19.5" x14ac:dyDescent="0.4">
      <c r="A3465" s="33">
        <f t="shared" si="378"/>
        <v>46550</v>
      </c>
      <c r="B3465" s="27" t="str">
        <f t="shared" si="380"/>
        <v>(土)</v>
      </c>
      <c r="C3465" s="34">
        <v>0.104166666666667</v>
      </c>
      <c r="D3465" s="16" t="s">
        <v>18</v>
      </c>
      <c r="E3465" s="35">
        <v>0.125</v>
      </c>
      <c r="F3465" s="50">
        <f>IF(COUNTIF('リスト（不使用）'!$A$5:$A$6,単年カーブ!$A$1),"希望数量入力ください",'単年（2027年度）'!$E$12*単年カーブ!$R$3+'単年（2027年度）'!$E$12*(1-単年カーブ!$R$3)*単年カーブ!Q3465)</f>
        <v>0</v>
      </c>
      <c r="G3465" s="47">
        <f t="shared" si="381"/>
        <v>0</v>
      </c>
      <c r="M3465">
        <f t="shared" si="382"/>
        <v>6</v>
      </c>
      <c r="N3465">
        <f>IF(OR(WEEKDAY(A3465)=1,WEEKDAY(A3465)=7,COUNTIF('2027祝日等（不使用）'!$A$1:$A$20,単年カーブ!A3465)=1),0,1)</f>
        <v>0</v>
      </c>
      <c r="O3465">
        <f t="shared" si="379"/>
        <v>6</v>
      </c>
      <c r="P3465">
        <f t="shared" si="383"/>
        <v>0</v>
      </c>
      <c r="Q3465">
        <f t="shared" si="384"/>
        <v>0</v>
      </c>
    </row>
    <row r="3466" spans="1:17" ht="19.5" x14ac:dyDescent="0.4">
      <c r="A3466" s="33">
        <f t="shared" si="378"/>
        <v>46550</v>
      </c>
      <c r="B3466" s="27" t="str">
        <f t="shared" si="380"/>
        <v>(土)</v>
      </c>
      <c r="C3466" s="34">
        <v>0.125</v>
      </c>
      <c r="D3466" s="16" t="s">
        <v>18</v>
      </c>
      <c r="E3466" s="35">
        <v>0.14583333333333301</v>
      </c>
      <c r="F3466" s="50">
        <f>IF(COUNTIF('リスト（不使用）'!$A$5:$A$6,単年カーブ!$A$1),"希望数量入力ください",'単年（2027年度）'!$E$12*単年カーブ!$R$3+'単年（2027年度）'!$E$12*(1-単年カーブ!$R$3)*単年カーブ!Q3466)</f>
        <v>0</v>
      </c>
      <c r="G3466" s="47">
        <f t="shared" si="381"/>
        <v>0</v>
      </c>
      <c r="M3466">
        <f t="shared" si="382"/>
        <v>6</v>
      </c>
      <c r="N3466">
        <f>IF(OR(WEEKDAY(A3466)=1,WEEKDAY(A3466)=7,COUNTIF('2027祝日等（不使用）'!$A$1:$A$20,単年カーブ!A3466)=1),0,1)</f>
        <v>0</v>
      </c>
      <c r="O3466">
        <f t="shared" si="379"/>
        <v>7</v>
      </c>
      <c r="P3466">
        <f t="shared" si="383"/>
        <v>0</v>
      </c>
      <c r="Q3466">
        <f t="shared" si="384"/>
        <v>0</v>
      </c>
    </row>
    <row r="3467" spans="1:17" ht="19.5" x14ac:dyDescent="0.4">
      <c r="A3467" s="33">
        <f t="shared" si="378"/>
        <v>46550</v>
      </c>
      <c r="B3467" s="27" t="str">
        <f t="shared" si="380"/>
        <v>(土)</v>
      </c>
      <c r="C3467" s="34">
        <v>0.14583333333333301</v>
      </c>
      <c r="D3467" s="16" t="s">
        <v>18</v>
      </c>
      <c r="E3467" s="35">
        <v>0.16666666666666699</v>
      </c>
      <c r="F3467" s="50">
        <f>IF(COUNTIF('リスト（不使用）'!$A$5:$A$6,単年カーブ!$A$1),"希望数量入力ください",'単年（2027年度）'!$E$12*単年カーブ!$R$3+'単年（2027年度）'!$E$12*(1-単年カーブ!$R$3)*単年カーブ!Q3467)</f>
        <v>0</v>
      </c>
      <c r="G3467" s="47">
        <f t="shared" si="381"/>
        <v>0</v>
      </c>
      <c r="M3467">
        <f t="shared" si="382"/>
        <v>6</v>
      </c>
      <c r="N3467">
        <f>IF(OR(WEEKDAY(A3467)=1,WEEKDAY(A3467)=7,COUNTIF('2027祝日等（不使用）'!$A$1:$A$20,単年カーブ!A3467)=1),0,1)</f>
        <v>0</v>
      </c>
      <c r="O3467">
        <f t="shared" si="379"/>
        <v>8</v>
      </c>
      <c r="P3467">
        <f t="shared" si="383"/>
        <v>0</v>
      </c>
      <c r="Q3467">
        <f t="shared" si="384"/>
        <v>0</v>
      </c>
    </row>
    <row r="3468" spans="1:17" ht="19.5" x14ac:dyDescent="0.4">
      <c r="A3468" s="33">
        <f t="shared" si="378"/>
        <v>46550</v>
      </c>
      <c r="B3468" s="27" t="str">
        <f t="shared" si="380"/>
        <v>(土)</v>
      </c>
      <c r="C3468" s="34">
        <v>0.16666666666666699</v>
      </c>
      <c r="D3468" s="16" t="s">
        <v>18</v>
      </c>
      <c r="E3468" s="35">
        <v>0.1875</v>
      </c>
      <c r="F3468" s="50">
        <f>IF(COUNTIF('リスト（不使用）'!$A$5:$A$6,単年カーブ!$A$1),"希望数量入力ください",'単年（2027年度）'!$E$12*単年カーブ!$R$3+'単年（2027年度）'!$E$12*(1-単年カーブ!$R$3)*単年カーブ!Q3468)</f>
        <v>0</v>
      </c>
      <c r="G3468" s="47">
        <f t="shared" si="381"/>
        <v>0</v>
      </c>
      <c r="M3468">
        <f t="shared" si="382"/>
        <v>6</v>
      </c>
      <c r="N3468">
        <f>IF(OR(WEEKDAY(A3468)=1,WEEKDAY(A3468)=7,COUNTIF('2027祝日等（不使用）'!$A$1:$A$20,単年カーブ!A3468)=1),0,1)</f>
        <v>0</v>
      </c>
      <c r="O3468">
        <f t="shared" si="379"/>
        <v>9</v>
      </c>
      <c r="P3468">
        <f t="shared" si="383"/>
        <v>0</v>
      </c>
      <c r="Q3468">
        <f t="shared" si="384"/>
        <v>0</v>
      </c>
    </row>
    <row r="3469" spans="1:17" ht="19.5" x14ac:dyDescent="0.4">
      <c r="A3469" s="33">
        <f t="shared" si="378"/>
        <v>46550</v>
      </c>
      <c r="B3469" s="27" t="str">
        <f t="shared" si="380"/>
        <v>(土)</v>
      </c>
      <c r="C3469" s="34">
        <v>0.1875</v>
      </c>
      <c r="D3469" s="16" t="s">
        <v>18</v>
      </c>
      <c r="E3469" s="35">
        <v>0.20833333333333301</v>
      </c>
      <c r="F3469" s="50">
        <f>IF(COUNTIF('リスト（不使用）'!$A$5:$A$6,単年カーブ!$A$1),"希望数量入力ください",'単年（2027年度）'!$E$12*単年カーブ!$R$3+'単年（2027年度）'!$E$12*(1-単年カーブ!$R$3)*単年カーブ!Q3469)</f>
        <v>0</v>
      </c>
      <c r="G3469" s="47">
        <f t="shared" si="381"/>
        <v>0</v>
      </c>
      <c r="M3469">
        <f t="shared" si="382"/>
        <v>6</v>
      </c>
      <c r="N3469">
        <f>IF(OR(WEEKDAY(A3469)=1,WEEKDAY(A3469)=7,COUNTIF('2027祝日等（不使用）'!$A$1:$A$20,単年カーブ!A3469)=1),0,1)</f>
        <v>0</v>
      </c>
      <c r="O3469">
        <f t="shared" si="379"/>
        <v>10</v>
      </c>
      <c r="P3469">
        <f t="shared" si="383"/>
        <v>0</v>
      </c>
      <c r="Q3469">
        <f t="shared" si="384"/>
        <v>0</v>
      </c>
    </row>
    <row r="3470" spans="1:17" ht="19.5" x14ac:dyDescent="0.4">
      <c r="A3470" s="33">
        <f t="shared" si="378"/>
        <v>46550</v>
      </c>
      <c r="B3470" s="27" t="str">
        <f t="shared" si="380"/>
        <v>(土)</v>
      </c>
      <c r="C3470" s="34">
        <v>0.20833333333333301</v>
      </c>
      <c r="D3470" s="16" t="s">
        <v>18</v>
      </c>
      <c r="E3470" s="35">
        <v>0.22916666666666699</v>
      </c>
      <c r="F3470" s="50">
        <f>IF(COUNTIF('リスト（不使用）'!$A$5:$A$6,単年カーブ!$A$1),"希望数量入力ください",'単年（2027年度）'!$E$12*単年カーブ!$R$3+'単年（2027年度）'!$E$12*(1-単年カーブ!$R$3)*単年カーブ!Q3470)</f>
        <v>0</v>
      </c>
      <c r="G3470" s="47">
        <f t="shared" si="381"/>
        <v>0</v>
      </c>
      <c r="M3470">
        <f t="shared" si="382"/>
        <v>6</v>
      </c>
      <c r="N3470">
        <f>IF(OR(WEEKDAY(A3470)=1,WEEKDAY(A3470)=7,COUNTIF('2027祝日等（不使用）'!$A$1:$A$20,単年カーブ!A3470)=1),0,1)</f>
        <v>0</v>
      </c>
      <c r="O3470">
        <f t="shared" si="379"/>
        <v>11</v>
      </c>
      <c r="P3470">
        <f t="shared" si="383"/>
        <v>0</v>
      </c>
      <c r="Q3470">
        <f t="shared" si="384"/>
        <v>0</v>
      </c>
    </row>
    <row r="3471" spans="1:17" ht="19.5" x14ac:dyDescent="0.4">
      <c r="A3471" s="33">
        <f t="shared" si="378"/>
        <v>46550</v>
      </c>
      <c r="B3471" s="27" t="str">
        <f t="shared" si="380"/>
        <v>(土)</v>
      </c>
      <c r="C3471" s="34">
        <v>0.22916666666666699</v>
      </c>
      <c r="D3471" s="16" t="s">
        <v>18</v>
      </c>
      <c r="E3471" s="35">
        <v>0.25</v>
      </c>
      <c r="F3471" s="50">
        <f>IF(COUNTIF('リスト（不使用）'!$A$5:$A$6,単年カーブ!$A$1),"希望数量入力ください",'単年（2027年度）'!$E$12*単年カーブ!$R$3+'単年（2027年度）'!$E$12*(1-単年カーブ!$R$3)*単年カーブ!Q3471)</f>
        <v>0</v>
      </c>
      <c r="G3471" s="47">
        <f t="shared" si="381"/>
        <v>0</v>
      </c>
      <c r="M3471">
        <f t="shared" si="382"/>
        <v>6</v>
      </c>
      <c r="N3471">
        <f>IF(OR(WEEKDAY(A3471)=1,WEEKDAY(A3471)=7,COUNTIF('2027祝日等（不使用）'!$A$1:$A$20,単年カーブ!A3471)=1),0,1)</f>
        <v>0</v>
      </c>
      <c r="O3471">
        <f t="shared" si="379"/>
        <v>12</v>
      </c>
      <c r="P3471">
        <f t="shared" si="383"/>
        <v>0</v>
      </c>
      <c r="Q3471">
        <f t="shared" si="384"/>
        <v>0</v>
      </c>
    </row>
    <row r="3472" spans="1:17" ht="19.5" x14ac:dyDescent="0.4">
      <c r="A3472" s="33">
        <f t="shared" si="378"/>
        <v>46550</v>
      </c>
      <c r="B3472" s="27" t="str">
        <f t="shared" si="380"/>
        <v>(土)</v>
      </c>
      <c r="C3472" s="34">
        <v>0.25</v>
      </c>
      <c r="D3472" s="16" t="s">
        <v>18</v>
      </c>
      <c r="E3472" s="35">
        <v>0.27083333333333298</v>
      </c>
      <c r="F3472" s="50">
        <f>IF(COUNTIF('リスト（不使用）'!$A$5:$A$6,単年カーブ!$A$1),"希望数量入力ください",'単年（2027年度）'!$E$12*単年カーブ!$R$3+'単年（2027年度）'!$E$12*(1-単年カーブ!$R$3)*単年カーブ!Q3472)</f>
        <v>0</v>
      </c>
      <c r="G3472" s="47">
        <f t="shared" si="381"/>
        <v>0</v>
      </c>
      <c r="M3472">
        <f t="shared" si="382"/>
        <v>6</v>
      </c>
      <c r="N3472">
        <f>IF(OR(WEEKDAY(A3472)=1,WEEKDAY(A3472)=7,COUNTIF('2027祝日等（不使用）'!$A$1:$A$20,単年カーブ!A3472)=1),0,1)</f>
        <v>0</v>
      </c>
      <c r="O3472">
        <f t="shared" si="379"/>
        <v>13</v>
      </c>
      <c r="P3472">
        <f t="shared" si="383"/>
        <v>0</v>
      </c>
      <c r="Q3472">
        <f t="shared" si="384"/>
        <v>0</v>
      </c>
    </row>
    <row r="3473" spans="1:17" ht="19.5" x14ac:dyDescent="0.4">
      <c r="A3473" s="33">
        <f t="shared" si="378"/>
        <v>46550</v>
      </c>
      <c r="B3473" s="27" t="str">
        <f t="shared" si="380"/>
        <v>(土)</v>
      </c>
      <c r="C3473" s="34">
        <v>0.27083333333333298</v>
      </c>
      <c r="D3473" s="16" t="s">
        <v>18</v>
      </c>
      <c r="E3473" s="35">
        <v>0.29166666666666702</v>
      </c>
      <c r="F3473" s="50">
        <f>IF(COUNTIF('リスト（不使用）'!$A$5:$A$6,単年カーブ!$A$1),"希望数量入力ください",'単年（2027年度）'!$E$12*単年カーブ!$R$3+'単年（2027年度）'!$E$12*(1-単年カーブ!$R$3)*単年カーブ!Q3473)</f>
        <v>0</v>
      </c>
      <c r="G3473" s="47">
        <f t="shared" si="381"/>
        <v>0</v>
      </c>
      <c r="M3473">
        <f t="shared" si="382"/>
        <v>6</v>
      </c>
      <c r="N3473">
        <f>IF(OR(WEEKDAY(A3473)=1,WEEKDAY(A3473)=7,COUNTIF('2027祝日等（不使用）'!$A$1:$A$20,単年カーブ!A3473)=1),0,1)</f>
        <v>0</v>
      </c>
      <c r="O3473">
        <f t="shared" si="379"/>
        <v>14</v>
      </c>
      <c r="P3473">
        <f t="shared" si="383"/>
        <v>0</v>
      </c>
      <c r="Q3473">
        <f t="shared" si="384"/>
        <v>0</v>
      </c>
    </row>
    <row r="3474" spans="1:17" ht="19.5" x14ac:dyDescent="0.4">
      <c r="A3474" s="33">
        <f t="shared" si="378"/>
        <v>46550</v>
      </c>
      <c r="B3474" s="27" t="str">
        <f t="shared" si="380"/>
        <v>(土)</v>
      </c>
      <c r="C3474" s="34">
        <v>0.29166666666666702</v>
      </c>
      <c r="D3474" s="16" t="s">
        <v>18</v>
      </c>
      <c r="E3474" s="35">
        <v>0.3125</v>
      </c>
      <c r="F3474" s="50">
        <f>IF(COUNTIF('リスト（不使用）'!$A$5:$A$6,単年カーブ!$A$1),"希望数量入力ください",'単年（2027年度）'!$E$12*単年カーブ!$R$3+'単年（2027年度）'!$E$12*(1-単年カーブ!$R$3)*単年カーブ!Q3474)</f>
        <v>0</v>
      </c>
      <c r="G3474" s="47">
        <f t="shared" si="381"/>
        <v>0</v>
      </c>
      <c r="M3474">
        <f t="shared" si="382"/>
        <v>6</v>
      </c>
      <c r="N3474">
        <f>IF(OR(WEEKDAY(A3474)=1,WEEKDAY(A3474)=7,COUNTIF('2027祝日等（不使用）'!$A$1:$A$20,単年カーブ!A3474)=1),0,1)</f>
        <v>0</v>
      </c>
      <c r="O3474">
        <f t="shared" si="379"/>
        <v>15</v>
      </c>
      <c r="P3474">
        <f t="shared" si="383"/>
        <v>0</v>
      </c>
      <c r="Q3474">
        <f t="shared" si="384"/>
        <v>0</v>
      </c>
    </row>
    <row r="3475" spans="1:17" ht="19.5" x14ac:dyDescent="0.4">
      <c r="A3475" s="33">
        <f t="shared" si="378"/>
        <v>46550</v>
      </c>
      <c r="B3475" s="27" t="str">
        <f t="shared" si="380"/>
        <v>(土)</v>
      </c>
      <c r="C3475" s="34">
        <v>0.3125</v>
      </c>
      <c r="D3475" s="16" t="s">
        <v>18</v>
      </c>
      <c r="E3475" s="35">
        <v>0.33333333333333298</v>
      </c>
      <c r="F3475" s="50">
        <f>IF(COUNTIF('リスト（不使用）'!$A$5:$A$6,単年カーブ!$A$1),"希望数量入力ください",'単年（2027年度）'!$E$12*単年カーブ!$R$3+'単年（2027年度）'!$E$12*(1-単年カーブ!$R$3)*単年カーブ!Q3475)</f>
        <v>0</v>
      </c>
      <c r="G3475" s="47">
        <f t="shared" si="381"/>
        <v>0</v>
      </c>
      <c r="M3475">
        <f t="shared" si="382"/>
        <v>6</v>
      </c>
      <c r="N3475">
        <f>IF(OR(WEEKDAY(A3475)=1,WEEKDAY(A3475)=7,COUNTIF('2027祝日等（不使用）'!$A$1:$A$20,単年カーブ!A3475)=1),0,1)</f>
        <v>0</v>
      </c>
      <c r="O3475">
        <f t="shared" si="379"/>
        <v>16</v>
      </c>
      <c r="P3475">
        <f t="shared" si="383"/>
        <v>0</v>
      </c>
      <c r="Q3475">
        <f t="shared" si="384"/>
        <v>0</v>
      </c>
    </row>
    <row r="3476" spans="1:17" ht="19.5" x14ac:dyDescent="0.4">
      <c r="A3476" s="33">
        <f t="shared" si="378"/>
        <v>46550</v>
      </c>
      <c r="B3476" s="27" t="str">
        <f t="shared" si="380"/>
        <v>(土)</v>
      </c>
      <c r="C3476" s="34">
        <v>0.33333333333333298</v>
      </c>
      <c r="D3476" s="16" t="s">
        <v>18</v>
      </c>
      <c r="E3476" s="35">
        <v>0.35416666666666702</v>
      </c>
      <c r="F3476" s="50">
        <f>IF(COUNTIF('リスト（不使用）'!$A$5:$A$6,単年カーブ!$A$1),"希望数量入力ください",'単年（2027年度）'!$E$12*単年カーブ!$R$3+'単年（2027年度）'!$E$12*(1-単年カーブ!$R$3)*単年カーブ!Q3476)</f>
        <v>0</v>
      </c>
      <c r="G3476" s="47">
        <f t="shared" si="381"/>
        <v>0</v>
      </c>
      <c r="M3476">
        <f t="shared" si="382"/>
        <v>6</v>
      </c>
      <c r="N3476">
        <f>IF(OR(WEEKDAY(A3476)=1,WEEKDAY(A3476)=7,COUNTIF('2027祝日等（不使用）'!$A$1:$A$20,単年カーブ!A3476)=1),0,1)</f>
        <v>0</v>
      </c>
      <c r="O3476">
        <f t="shared" si="379"/>
        <v>17</v>
      </c>
      <c r="P3476">
        <f t="shared" si="383"/>
        <v>1</v>
      </c>
      <c r="Q3476">
        <f t="shared" si="384"/>
        <v>0</v>
      </c>
    </row>
    <row r="3477" spans="1:17" ht="19.5" x14ac:dyDescent="0.4">
      <c r="A3477" s="33">
        <f t="shared" si="378"/>
        <v>46550</v>
      </c>
      <c r="B3477" s="27" t="str">
        <f t="shared" si="380"/>
        <v>(土)</v>
      </c>
      <c r="C3477" s="34">
        <v>0.35416666666666702</v>
      </c>
      <c r="D3477" s="16" t="s">
        <v>18</v>
      </c>
      <c r="E3477" s="35">
        <v>0.375</v>
      </c>
      <c r="F3477" s="50">
        <f>IF(COUNTIF('リスト（不使用）'!$A$5:$A$6,単年カーブ!$A$1),"希望数量入力ください",'単年（2027年度）'!$E$12*単年カーブ!$R$3+'単年（2027年度）'!$E$12*(1-単年カーブ!$R$3)*単年カーブ!Q3477)</f>
        <v>0</v>
      </c>
      <c r="G3477" s="47">
        <f t="shared" si="381"/>
        <v>0</v>
      </c>
      <c r="M3477">
        <f t="shared" si="382"/>
        <v>6</v>
      </c>
      <c r="N3477">
        <f>IF(OR(WEEKDAY(A3477)=1,WEEKDAY(A3477)=7,COUNTIF('2027祝日等（不使用）'!$A$1:$A$20,単年カーブ!A3477)=1),0,1)</f>
        <v>0</v>
      </c>
      <c r="O3477">
        <f t="shared" si="379"/>
        <v>18</v>
      </c>
      <c r="P3477">
        <f t="shared" si="383"/>
        <v>1</v>
      </c>
      <c r="Q3477">
        <f t="shared" si="384"/>
        <v>0</v>
      </c>
    </row>
    <row r="3478" spans="1:17" ht="19.5" x14ac:dyDescent="0.4">
      <c r="A3478" s="33">
        <f t="shared" si="378"/>
        <v>46550</v>
      </c>
      <c r="B3478" s="27" t="str">
        <f t="shared" si="380"/>
        <v>(土)</v>
      </c>
      <c r="C3478" s="34">
        <v>0.375</v>
      </c>
      <c r="D3478" s="16" t="s">
        <v>18</v>
      </c>
      <c r="E3478" s="35">
        <v>0.39583333333333298</v>
      </c>
      <c r="F3478" s="50">
        <f>IF(COUNTIF('リスト（不使用）'!$A$5:$A$6,単年カーブ!$A$1),"希望数量入力ください",'単年（2027年度）'!$E$12*単年カーブ!$R$3+'単年（2027年度）'!$E$12*(1-単年カーブ!$R$3)*単年カーブ!Q3478)</f>
        <v>0</v>
      </c>
      <c r="G3478" s="47">
        <f t="shared" si="381"/>
        <v>0</v>
      </c>
      <c r="M3478">
        <f t="shared" si="382"/>
        <v>6</v>
      </c>
      <c r="N3478">
        <f>IF(OR(WEEKDAY(A3478)=1,WEEKDAY(A3478)=7,COUNTIF('2027祝日等（不使用）'!$A$1:$A$20,単年カーブ!A3478)=1),0,1)</f>
        <v>0</v>
      </c>
      <c r="O3478">
        <f t="shared" si="379"/>
        <v>19</v>
      </c>
      <c r="P3478">
        <f t="shared" si="383"/>
        <v>1</v>
      </c>
      <c r="Q3478">
        <f t="shared" si="384"/>
        <v>0</v>
      </c>
    </row>
    <row r="3479" spans="1:17" ht="19.5" x14ac:dyDescent="0.4">
      <c r="A3479" s="33">
        <f t="shared" si="378"/>
        <v>46550</v>
      </c>
      <c r="B3479" s="27" t="str">
        <f t="shared" si="380"/>
        <v>(土)</v>
      </c>
      <c r="C3479" s="34">
        <v>0.39583333333333298</v>
      </c>
      <c r="D3479" s="16" t="s">
        <v>18</v>
      </c>
      <c r="E3479" s="35">
        <v>0.41666666666666702</v>
      </c>
      <c r="F3479" s="50">
        <f>IF(COUNTIF('リスト（不使用）'!$A$5:$A$6,単年カーブ!$A$1),"希望数量入力ください",'単年（2027年度）'!$E$12*単年カーブ!$R$3+'単年（2027年度）'!$E$12*(1-単年カーブ!$R$3)*単年カーブ!Q3479)</f>
        <v>0</v>
      </c>
      <c r="G3479" s="47">
        <f t="shared" si="381"/>
        <v>0</v>
      </c>
      <c r="M3479">
        <f t="shared" si="382"/>
        <v>6</v>
      </c>
      <c r="N3479">
        <f>IF(OR(WEEKDAY(A3479)=1,WEEKDAY(A3479)=7,COUNTIF('2027祝日等（不使用）'!$A$1:$A$20,単年カーブ!A3479)=1),0,1)</f>
        <v>0</v>
      </c>
      <c r="O3479">
        <f t="shared" si="379"/>
        <v>20</v>
      </c>
      <c r="P3479">
        <f t="shared" si="383"/>
        <v>1</v>
      </c>
      <c r="Q3479">
        <f t="shared" si="384"/>
        <v>0</v>
      </c>
    </row>
    <row r="3480" spans="1:17" ht="19.5" x14ac:dyDescent="0.4">
      <c r="A3480" s="33">
        <f t="shared" si="378"/>
        <v>46550</v>
      </c>
      <c r="B3480" s="27" t="str">
        <f t="shared" si="380"/>
        <v>(土)</v>
      </c>
      <c r="C3480" s="34">
        <v>0.41666666666666702</v>
      </c>
      <c r="D3480" s="16" t="s">
        <v>18</v>
      </c>
      <c r="E3480" s="35">
        <v>0.4375</v>
      </c>
      <c r="F3480" s="50">
        <f>IF(COUNTIF('リスト（不使用）'!$A$5:$A$6,単年カーブ!$A$1),"希望数量入力ください",'単年（2027年度）'!$E$12*単年カーブ!$R$3+'単年（2027年度）'!$E$12*(1-単年カーブ!$R$3)*単年カーブ!Q3480)</f>
        <v>0</v>
      </c>
      <c r="G3480" s="47">
        <f t="shared" si="381"/>
        <v>0</v>
      </c>
      <c r="M3480">
        <f t="shared" si="382"/>
        <v>6</v>
      </c>
      <c r="N3480">
        <f>IF(OR(WEEKDAY(A3480)=1,WEEKDAY(A3480)=7,COUNTIF('2027祝日等（不使用）'!$A$1:$A$20,単年カーブ!A3480)=1),0,1)</f>
        <v>0</v>
      </c>
      <c r="O3480">
        <f t="shared" si="379"/>
        <v>21</v>
      </c>
      <c r="P3480">
        <f t="shared" si="383"/>
        <v>1</v>
      </c>
      <c r="Q3480">
        <f t="shared" si="384"/>
        <v>0</v>
      </c>
    </row>
    <row r="3481" spans="1:17" ht="19.5" x14ac:dyDescent="0.4">
      <c r="A3481" s="33">
        <f t="shared" si="378"/>
        <v>46550</v>
      </c>
      <c r="B3481" s="27" t="str">
        <f t="shared" si="380"/>
        <v>(土)</v>
      </c>
      <c r="C3481" s="34">
        <v>0.4375</v>
      </c>
      <c r="D3481" s="16" t="s">
        <v>18</v>
      </c>
      <c r="E3481" s="35">
        <v>0.45833333333333298</v>
      </c>
      <c r="F3481" s="50">
        <f>IF(COUNTIF('リスト（不使用）'!$A$5:$A$6,単年カーブ!$A$1),"希望数量入力ください",'単年（2027年度）'!$E$12*単年カーブ!$R$3+'単年（2027年度）'!$E$12*(1-単年カーブ!$R$3)*単年カーブ!Q3481)</f>
        <v>0</v>
      </c>
      <c r="G3481" s="47">
        <f t="shared" si="381"/>
        <v>0</v>
      </c>
      <c r="M3481">
        <f t="shared" si="382"/>
        <v>6</v>
      </c>
      <c r="N3481">
        <f>IF(OR(WEEKDAY(A3481)=1,WEEKDAY(A3481)=7,COUNTIF('2027祝日等（不使用）'!$A$1:$A$20,単年カーブ!A3481)=1),0,1)</f>
        <v>0</v>
      </c>
      <c r="O3481">
        <f t="shared" si="379"/>
        <v>22</v>
      </c>
      <c r="P3481">
        <f t="shared" si="383"/>
        <v>1</v>
      </c>
      <c r="Q3481">
        <f t="shared" si="384"/>
        <v>0</v>
      </c>
    </row>
    <row r="3482" spans="1:17" ht="19.5" x14ac:dyDescent="0.4">
      <c r="A3482" s="33">
        <f t="shared" si="378"/>
        <v>46550</v>
      </c>
      <c r="B3482" s="27" t="str">
        <f t="shared" si="380"/>
        <v>(土)</v>
      </c>
      <c r="C3482" s="34">
        <v>0.45833333333333298</v>
      </c>
      <c r="D3482" s="16" t="s">
        <v>18</v>
      </c>
      <c r="E3482" s="35">
        <v>0.47916666666666702</v>
      </c>
      <c r="F3482" s="50">
        <f>IF(COUNTIF('リスト（不使用）'!$A$5:$A$6,単年カーブ!$A$1),"希望数量入力ください",'単年（2027年度）'!$E$12*単年カーブ!$R$3+'単年（2027年度）'!$E$12*(1-単年カーブ!$R$3)*単年カーブ!Q3482)</f>
        <v>0</v>
      </c>
      <c r="G3482" s="47">
        <f t="shared" si="381"/>
        <v>0</v>
      </c>
      <c r="M3482">
        <f t="shared" si="382"/>
        <v>6</v>
      </c>
      <c r="N3482">
        <f>IF(OR(WEEKDAY(A3482)=1,WEEKDAY(A3482)=7,COUNTIF('2027祝日等（不使用）'!$A$1:$A$20,単年カーブ!A3482)=1),0,1)</f>
        <v>0</v>
      </c>
      <c r="O3482">
        <f t="shared" si="379"/>
        <v>23</v>
      </c>
      <c r="P3482">
        <f t="shared" si="383"/>
        <v>1</v>
      </c>
      <c r="Q3482">
        <f t="shared" si="384"/>
        <v>0</v>
      </c>
    </row>
    <row r="3483" spans="1:17" ht="19.5" x14ac:dyDescent="0.4">
      <c r="A3483" s="33">
        <f t="shared" si="378"/>
        <v>46550</v>
      </c>
      <c r="B3483" s="27" t="str">
        <f t="shared" si="380"/>
        <v>(土)</v>
      </c>
      <c r="C3483" s="34">
        <v>0.47916666666666702</v>
      </c>
      <c r="D3483" s="16" t="s">
        <v>18</v>
      </c>
      <c r="E3483" s="35">
        <v>0.5</v>
      </c>
      <c r="F3483" s="50">
        <f>IF(COUNTIF('リスト（不使用）'!$A$5:$A$6,単年カーブ!$A$1),"希望数量入力ください",'単年（2027年度）'!$E$12*単年カーブ!$R$3+'単年（2027年度）'!$E$12*(1-単年カーブ!$R$3)*単年カーブ!Q3483)</f>
        <v>0</v>
      </c>
      <c r="G3483" s="47">
        <f t="shared" si="381"/>
        <v>0</v>
      </c>
      <c r="M3483">
        <f t="shared" si="382"/>
        <v>6</v>
      </c>
      <c r="N3483">
        <f>IF(OR(WEEKDAY(A3483)=1,WEEKDAY(A3483)=7,COUNTIF('2027祝日等（不使用）'!$A$1:$A$20,単年カーブ!A3483)=1),0,1)</f>
        <v>0</v>
      </c>
      <c r="O3483">
        <f t="shared" si="379"/>
        <v>24</v>
      </c>
      <c r="P3483">
        <f t="shared" si="383"/>
        <v>1</v>
      </c>
      <c r="Q3483">
        <f t="shared" si="384"/>
        <v>0</v>
      </c>
    </row>
    <row r="3484" spans="1:17" ht="19.5" x14ac:dyDescent="0.4">
      <c r="A3484" s="33">
        <f t="shared" si="378"/>
        <v>46550</v>
      </c>
      <c r="B3484" s="27" t="str">
        <f t="shared" si="380"/>
        <v>(土)</v>
      </c>
      <c r="C3484" s="34">
        <v>0.5</v>
      </c>
      <c r="D3484" s="16" t="s">
        <v>18</v>
      </c>
      <c r="E3484" s="35">
        <v>0.52083333333333304</v>
      </c>
      <c r="F3484" s="50">
        <f>IF(COUNTIF('リスト（不使用）'!$A$5:$A$6,単年カーブ!$A$1),"希望数量入力ください",'単年（2027年度）'!$E$12*単年カーブ!$R$3+'単年（2027年度）'!$E$12*(1-単年カーブ!$R$3)*単年カーブ!Q3484)</f>
        <v>0</v>
      </c>
      <c r="G3484" s="47">
        <f t="shared" si="381"/>
        <v>0</v>
      </c>
      <c r="M3484">
        <f t="shared" si="382"/>
        <v>6</v>
      </c>
      <c r="N3484">
        <f>IF(OR(WEEKDAY(A3484)=1,WEEKDAY(A3484)=7,COUNTIF('2027祝日等（不使用）'!$A$1:$A$20,単年カーブ!A3484)=1),0,1)</f>
        <v>0</v>
      </c>
      <c r="O3484">
        <f t="shared" si="379"/>
        <v>25</v>
      </c>
      <c r="P3484">
        <f t="shared" si="383"/>
        <v>1</v>
      </c>
      <c r="Q3484">
        <f t="shared" si="384"/>
        <v>0</v>
      </c>
    </row>
    <row r="3485" spans="1:17" ht="19.5" x14ac:dyDescent="0.4">
      <c r="A3485" s="33">
        <f t="shared" si="378"/>
        <v>46550</v>
      </c>
      <c r="B3485" s="27" t="str">
        <f t="shared" si="380"/>
        <v>(土)</v>
      </c>
      <c r="C3485" s="34">
        <v>0.52083333333333304</v>
      </c>
      <c r="D3485" s="16" t="s">
        <v>18</v>
      </c>
      <c r="E3485" s="35">
        <v>0.54166666666666696</v>
      </c>
      <c r="F3485" s="50">
        <f>IF(COUNTIF('リスト（不使用）'!$A$5:$A$6,単年カーブ!$A$1),"希望数量入力ください",'単年（2027年度）'!$E$12*単年カーブ!$R$3+'単年（2027年度）'!$E$12*(1-単年カーブ!$R$3)*単年カーブ!Q3485)</f>
        <v>0</v>
      </c>
      <c r="G3485" s="47">
        <f t="shared" si="381"/>
        <v>0</v>
      </c>
      <c r="M3485">
        <f t="shared" si="382"/>
        <v>6</v>
      </c>
      <c r="N3485">
        <f>IF(OR(WEEKDAY(A3485)=1,WEEKDAY(A3485)=7,COUNTIF('2027祝日等（不使用）'!$A$1:$A$20,単年カーブ!A3485)=1),0,1)</f>
        <v>0</v>
      </c>
      <c r="O3485">
        <f t="shared" si="379"/>
        <v>26</v>
      </c>
      <c r="P3485">
        <f t="shared" si="383"/>
        <v>1</v>
      </c>
      <c r="Q3485">
        <f t="shared" si="384"/>
        <v>0</v>
      </c>
    </row>
    <row r="3486" spans="1:17" ht="19.5" x14ac:dyDescent="0.4">
      <c r="A3486" s="33">
        <f t="shared" si="378"/>
        <v>46550</v>
      </c>
      <c r="B3486" s="27" t="str">
        <f t="shared" si="380"/>
        <v>(土)</v>
      </c>
      <c r="C3486" s="34">
        <v>0.54166666666666696</v>
      </c>
      <c r="D3486" s="16" t="s">
        <v>18</v>
      </c>
      <c r="E3486" s="35">
        <v>0.5625</v>
      </c>
      <c r="F3486" s="50">
        <f>IF(COUNTIF('リスト（不使用）'!$A$5:$A$6,単年カーブ!$A$1),"希望数量入力ください",'単年（2027年度）'!$E$12*単年カーブ!$R$3+'単年（2027年度）'!$E$12*(1-単年カーブ!$R$3)*単年カーブ!Q3486)</f>
        <v>0</v>
      </c>
      <c r="G3486" s="47">
        <f t="shared" si="381"/>
        <v>0</v>
      </c>
      <c r="M3486">
        <f t="shared" si="382"/>
        <v>6</v>
      </c>
      <c r="N3486">
        <f>IF(OR(WEEKDAY(A3486)=1,WEEKDAY(A3486)=7,COUNTIF('2027祝日等（不使用）'!$A$1:$A$20,単年カーブ!A3486)=1),0,1)</f>
        <v>0</v>
      </c>
      <c r="O3486">
        <f t="shared" si="379"/>
        <v>27</v>
      </c>
      <c r="P3486">
        <f t="shared" si="383"/>
        <v>1</v>
      </c>
      <c r="Q3486">
        <f t="shared" si="384"/>
        <v>0</v>
      </c>
    </row>
    <row r="3487" spans="1:17" ht="19.5" x14ac:dyDescent="0.4">
      <c r="A3487" s="33">
        <f t="shared" si="378"/>
        <v>46550</v>
      </c>
      <c r="B3487" s="27" t="str">
        <f t="shared" si="380"/>
        <v>(土)</v>
      </c>
      <c r="C3487" s="34">
        <v>0.5625</v>
      </c>
      <c r="D3487" s="16" t="s">
        <v>18</v>
      </c>
      <c r="E3487" s="35">
        <v>0.58333333333333304</v>
      </c>
      <c r="F3487" s="50">
        <f>IF(COUNTIF('リスト（不使用）'!$A$5:$A$6,単年カーブ!$A$1),"希望数量入力ください",'単年（2027年度）'!$E$12*単年カーブ!$R$3+'単年（2027年度）'!$E$12*(1-単年カーブ!$R$3)*単年カーブ!Q3487)</f>
        <v>0</v>
      </c>
      <c r="G3487" s="47">
        <f t="shared" si="381"/>
        <v>0</v>
      </c>
      <c r="M3487">
        <f t="shared" si="382"/>
        <v>6</v>
      </c>
      <c r="N3487">
        <f>IF(OR(WEEKDAY(A3487)=1,WEEKDAY(A3487)=7,COUNTIF('2027祝日等（不使用）'!$A$1:$A$20,単年カーブ!A3487)=1),0,1)</f>
        <v>0</v>
      </c>
      <c r="O3487">
        <f t="shared" si="379"/>
        <v>28</v>
      </c>
      <c r="P3487">
        <f t="shared" si="383"/>
        <v>1</v>
      </c>
      <c r="Q3487">
        <f t="shared" si="384"/>
        <v>0</v>
      </c>
    </row>
    <row r="3488" spans="1:17" ht="19.5" x14ac:dyDescent="0.4">
      <c r="A3488" s="33">
        <f t="shared" si="378"/>
        <v>46550</v>
      </c>
      <c r="B3488" s="27" t="str">
        <f t="shared" si="380"/>
        <v>(土)</v>
      </c>
      <c r="C3488" s="34">
        <v>0.58333333333333304</v>
      </c>
      <c r="D3488" s="16" t="s">
        <v>18</v>
      </c>
      <c r="E3488" s="35">
        <v>0.60416666666666696</v>
      </c>
      <c r="F3488" s="50">
        <f>IF(COUNTIF('リスト（不使用）'!$A$5:$A$6,単年カーブ!$A$1),"希望数量入力ください",'単年（2027年度）'!$E$12*単年カーブ!$R$3+'単年（2027年度）'!$E$12*(1-単年カーブ!$R$3)*単年カーブ!Q3488)</f>
        <v>0</v>
      </c>
      <c r="G3488" s="47">
        <f t="shared" si="381"/>
        <v>0</v>
      </c>
      <c r="M3488">
        <f t="shared" si="382"/>
        <v>6</v>
      </c>
      <c r="N3488">
        <f>IF(OR(WEEKDAY(A3488)=1,WEEKDAY(A3488)=7,COUNTIF('2027祝日等（不使用）'!$A$1:$A$20,単年カーブ!A3488)=1),0,1)</f>
        <v>0</v>
      </c>
      <c r="O3488">
        <f t="shared" si="379"/>
        <v>29</v>
      </c>
      <c r="P3488">
        <f t="shared" si="383"/>
        <v>1</v>
      </c>
      <c r="Q3488">
        <f t="shared" si="384"/>
        <v>0</v>
      </c>
    </row>
    <row r="3489" spans="1:17" ht="19.5" x14ac:dyDescent="0.4">
      <c r="A3489" s="33">
        <f t="shared" si="378"/>
        <v>46550</v>
      </c>
      <c r="B3489" s="27" t="str">
        <f t="shared" si="380"/>
        <v>(土)</v>
      </c>
      <c r="C3489" s="34">
        <v>0.60416666666666696</v>
      </c>
      <c r="D3489" s="16" t="s">
        <v>18</v>
      </c>
      <c r="E3489" s="35">
        <v>0.625</v>
      </c>
      <c r="F3489" s="50">
        <f>IF(COUNTIF('リスト（不使用）'!$A$5:$A$6,単年カーブ!$A$1),"希望数量入力ください",'単年（2027年度）'!$E$12*単年カーブ!$R$3+'単年（2027年度）'!$E$12*(1-単年カーブ!$R$3)*単年カーブ!Q3489)</f>
        <v>0</v>
      </c>
      <c r="G3489" s="47">
        <f t="shared" si="381"/>
        <v>0</v>
      </c>
      <c r="M3489">
        <f t="shared" si="382"/>
        <v>6</v>
      </c>
      <c r="N3489">
        <f>IF(OR(WEEKDAY(A3489)=1,WEEKDAY(A3489)=7,COUNTIF('2027祝日等（不使用）'!$A$1:$A$20,単年カーブ!A3489)=1),0,1)</f>
        <v>0</v>
      </c>
      <c r="O3489">
        <f t="shared" si="379"/>
        <v>30</v>
      </c>
      <c r="P3489">
        <f t="shared" si="383"/>
        <v>1</v>
      </c>
      <c r="Q3489">
        <f t="shared" si="384"/>
        <v>0</v>
      </c>
    </row>
    <row r="3490" spans="1:17" ht="19.5" x14ac:dyDescent="0.4">
      <c r="A3490" s="33">
        <f t="shared" si="378"/>
        <v>46550</v>
      </c>
      <c r="B3490" s="27" t="str">
        <f t="shared" si="380"/>
        <v>(土)</v>
      </c>
      <c r="C3490" s="34">
        <v>0.625</v>
      </c>
      <c r="D3490" s="16" t="s">
        <v>18</v>
      </c>
      <c r="E3490" s="35">
        <v>0.64583333333333304</v>
      </c>
      <c r="F3490" s="50">
        <f>IF(COUNTIF('リスト（不使用）'!$A$5:$A$6,単年カーブ!$A$1),"希望数量入力ください",'単年（2027年度）'!$E$12*単年カーブ!$R$3+'単年（2027年度）'!$E$12*(1-単年カーブ!$R$3)*単年カーブ!Q3490)</f>
        <v>0</v>
      </c>
      <c r="G3490" s="47">
        <f t="shared" si="381"/>
        <v>0</v>
      </c>
      <c r="M3490">
        <f t="shared" si="382"/>
        <v>6</v>
      </c>
      <c r="N3490">
        <f>IF(OR(WEEKDAY(A3490)=1,WEEKDAY(A3490)=7,COUNTIF('2027祝日等（不使用）'!$A$1:$A$20,単年カーブ!A3490)=1),0,1)</f>
        <v>0</v>
      </c>
      <c r="O3490">
        <f t="shared" si="379"/>
        <v>31</v>
      </c>
      <c r="P3490">
        <f t="shared" si="383"/>
        <v>1</v>
      </c>
      <c r="Q3490">
        <f t="shared" si="384"/>
        <v>0</v>
      </c>
    </row>
    <row r="3491" spans="1:17" ht="19.5" x14ac:dyDescent="0.4">
      <c r="A3491" s="33">
        <f t="shared" si="378"/>
        <v>46550</v>
      </c>
      <c r="B3491" s="27" t="str">
        <f t="shared" si="380"/>
        <v>(土)</v>
      </c>
      <c r="C3491" s="34">
        <v>0.64583333333333304</v>
      </c>
      <c r="D3491" s="16" t="s">
        <v>18</v>
      </c>
      <c r="E3491" s="35">
        <v>0.66666666666666696</v>
      </c>
      <c r="F3491" s="50">
        <f>IF(COUNTIF('リスト（不使用）'!$A$5:$A$6,単年カーブ!$A$1),"希望数量入力ください",'単年（2027年度）'!$E$12*単年カーブ!$R$3+'単年（2027年度）'!$E$12*(1-単年カーブ!$R$3)*単年カーブ!Q3491)</f>
        <v>0</v>
      </c>
      <c r="G3491" s="47">
        <f t="shared" si="381"/>
        <v>0</v>
      </c>
      <c r="M3491">
        <f t="shared" si="382"/>
        <v>6</v>
      </c>
      <c r="N3491">
        <f>IF(OR(WEEKDAY(A3491)=1,WEEKDAY(A3491)=7,COUNTIF('2027祝日等（不使用）'!$A$1:$A$20,単年カーブ!A3491)=1),0,1)</f>
        <v>0</v>
      </c>
      <c r="O3491">
        <f t="shared" si="379"/>
        <v>32</v>
      </c>
      <c r="P3491">
        <f t="shared" si="383"/>
        <v>1</v>
      </c>
      <c r="Q3491">
        <f t="shared" si="384"/>
        <v>0</v>
      </c>
    </row>
    <row r="3492" spans="1:17" ht="19.5" x14ac:dyDescent="0.4">
      <c r="A3492" s="33">
        <f t="shared" si="378"/>
        <v>46550</v>
      </c>
      <c r="B3492" s="27" t="str">
        <f t="shared" si="380"/>
        <v>(土)</v>
      </c>
      <c r="C3492" s="34">
        <v>0.66666666666666696</v>
      </c>
      <c r="D3492" s="16" t="s">
        <v>18</v>
      </c>
      <c r="E3492" s="35">
        <v>0.6875</v>
      </c>
      <c r="F3492" s="50">
        <f>IF(COUNTIF('リスト（不使用）'!$A$5:$A$6,単年カーブ!$A$1),"希望数量入力ください",'単年（2027年度）'!$E$12*単年カーブ!$R$3+'単年（2027年度）'!$E$12*(1-単年カーブ!$R$3)*単年カーブ!Q3492)</f>
        <v>0</v>
      </c>
      <c r="G3492" s="47">
        <f t="shared" si="381"/>
        <v>0</v>
      </c>
      <c r="M3492">
        <f t="shared" si="382"/>
        <v>6</v>
      </c>
      <c r="N3492">
        <f>IF(OR(WEEKDAY(A3492)=1,WEEKDAY(A3492)=7,COUNTIF('2027祝日等（不使用）'!$A$1:$A$20,単年カーブ!A3492)=1),0,1)</f>
        <v>0</v>
      </c>
      <c r="O3492">
        <f t="shared" si="379"/>
        <v>33</v>
      </c>
      <c r="P3492">
        <f t="shared" si="383"/>
        <v>1</v>
      </c>
      <c r="Q3492">
        <f t="shared" si="384"/>
        <v>0</v>
      </c>
    </row>
    <row r="3493" spans="1:17" ht="19.5" x14ac:dyDescent="0.4">
      <c r="A3493" s="33">
        <f t="shared" si="378"/>
        <v>46550</v>
      </c>
      <c r="B3493" s="27" t="str">
        <f t="shared" si="380"/>
        <v>(土)</v>
      </c>
      <c r="C3493" s="34">
        <v>0.6875</v>
      </c>
      <c r="D3493" s="16" t="s">
        <v>18</v>
      </c>
      <c r="E3493" s="35">
        <v>0.70833333333333304</v>
      </c>
      <c r="F3493" s="50">
        <f>IF(COUNTIF('リスト（不使用）'!$A$5:$A$6,単年カーブ!$A$1),"希望数量入力ください",'単年（2027年度）'!$E$12*単年カーブ!$R$3+'単年（2027年度）'!$E$12*(1-単年カーブ!$R$3)*単年カーブ!Q3493)</f>
        <v>0</v>
      </c>
      <c r="G3493" s="47">
        <f t="shared" si="381"/>
        <v>0</v>
      </c>
      <c r="M3493">
        <f t="shared" si="382"/>
        <v>6</v>
      </c>
      <c r="N3493">
        <f>IF(OR(WEEKDAY(A3493)=1,WEEKDAY(A3493)=7,COUNTIF('2027祝日等（不使用）'!$A$1:$A$20,単年カーブ!A3493)=1),0,1)</f>
        <v>0</v>
      </c>
      <c r="O3493">
        <f t="shared" si="379"/>
        <v>34</v>
      </c>
      <c r="P3493">
        <f t="shared" si="383"/>
        <v>1</v>
      </c>
      <c r="Q3493">
        <f t="shared" si="384"/>
        <v>0</v>
      </c>
    </row>
    <row r="3494" spans="1:17" ht="19.5" x14ac:dyDescent="0.4">
      <c r="A3494" s="33">
        <f t="shared" si="378"/>
        <v>46550</v>
      </c>
      <c r="B3494" s="27" t="str">
        <f t="shared" si="380"/>
        <v>(土)</v>
      </c>
      <c r="C3494" s="34">
        <v>0.70833333333333304</v>
      </c>
      <c r="D3494" s="16" t="s">
        <v>18</v>
      </c>
      <c r="E3494" s="35">
        <v>0.72916666666666696</v>
      </c>
      <c r="F3494" s="50">
        <f>IF(COUNTIF('リスト（不使用）'!$A$5:$A$6,単年カーブ!$A$1),"希望数量入力ください",'単年（2027年度）'!$E$12*単年カーブ!$R$3+'単年（2027年度）'!$E$12*(1-単年カーブ!$R$3)*単年カーブ!Q3494)</f>
        <v>0</v>
      </c>
      <c r="G3494" s="47">
        <f t="shared" si="381"/>
        <v>0</v>
      </c>
      <c r="M3494">
        <f t="shared" si="382"/>
        <v>6</v>
      </c>
      <c r="N3494">
        <f>IF(OR(WEEKDAY(A3494)=1,WEEKDAY(A3494)=7,COUNTIF('2027祝日等（不使用）'!$A$1:$A$20,単年カーブ!A3494)=1),0,1)</f>
        <v>0</v>
      </c>
      <c r="O3494">
        <f t="shared" si="379"/>
        <v>35</v>
      </c>
      <c r="P3494">
        <f t="shared" si="383"/>
        <v>1</v>
      </c>
      <c r="Q3494">
        <f t="shared" si="384"/>
        <v>0</v>
      </c>
    </row>
    <row r="3495" spans="1:17" ht="19.5" x14ac:dyDescent="0.4">
      <c r="A3495" s="33">
        <f t="shared" si="378"/>
        <v>46550</v>
      </c>
      <c r="B3495" s="27" t="str">
        <f t="shared" si="380"/>
        <v>(土)</v>
      </c>
      <c r="C3495" s="34">
        <v>0.72916666666666696</v>
      </c>
      <c r="D3495" s="16" t="s">
        <v>18</v>
      </c>
      <c r="E3495" s="35">
        <v>0.75</v>
      </c>
      <c r="F3495" s="50">
        <f>IF(COUNTIF('リスト（不使用）'!$A$5:$A$6,単年カーブ!$A$1),"希望数量入力ください",'単年（2027年度）'!$E$12*単年カーブ!$R$3+'単年（2027年度）'!$E$12*(1-単年カーブ!$R$3)*単年カーブ!Q3495)</f>
        <v>0</v>
      </c>
      <c r="G3495" s="47">
        <f t="shared" si="381"/>
        <v>0</v>
      </c>
      <c r="M3495">
        <f t="shared" si="382"/>
        <v>6</v>
      </c>
      <c r="N3495">
        <f>IF(OR(WEEKDAY(A3495)=1,WEEKDAY(A3495)=7,COUNTIF('2027祝日等（不使用）'!$A$1:$A$20,単年カーブ!A3495)=1),0,1)</f>
        <v>0</v>
      </c>
      <c r="O3495">
        <f t="shared" si="379"/>
        <v>36</v>
      </c>
      <c r="P3495">
        <f t="shared" si="383"/>
        <v>1</v>
      </c>
      <c r="Q3495">
        <f t="shared" si="384"/>
        <v>0</v>
      </c>
    </row>
    <row r="3496" spans="1:17" ht="19.5" x14ac:dyDescent="0.4">
      <c r="A3496" s="33">
        <f t="shared" si="378"/>
        <v>46550</v>
      </c>
      <c r="B3496" s="27" t="str">
        <f t="shared" si="380"/>
        <v>(土)</v>
      </c>
      <c r="C3496" s="34">
        <v>0.75</v>
      </c>
      <c r="D3496" s="16" t="s">
        <v>18</v>
      </c>
      <c r="E3496" s="35">
        <v>0.77083333333333304</v>
      </c>
      <c r="F3496" s="50">
        <f>IF(COUNTIF('リスト（不使用）'!$A$5:$A$6,単年カーブ!$A$1),"希望数量入力ください",'単年（2027年度）'!$E$12*単年カーブ!$R$3+'単年（2027年度）'!$E$12*(1-単年カーブ!$R$3)*単年カーブ!Q3496)</f>
        <v>0</v>
      </c>
      <c r="G3496" s="47">
        <f t="shared" si="381"/>
        <v>0</v>
      </c>
      <c r="M3496">
        <f t="shared" si="382"/>
        <v>6</v>
      </c>
      <c r="N3496">
        <f>IF(OR(WEEKDAY(A3496)=1,WEEKDAY(A3496)=7,COUNTIF('2027祝日等（不使用）'!$A$1:$A$20,単年カーブ!A3496)=1),0,1)</f>
        <v>0</v>
      </c>
      <c r="O3496">
        <f t="shared" si="379"/>
        <v>37</v>
      </c>
      <c r="P3496">
        <f t="shared" si="383"/>
        <v>1</v>
      </c>
      <c r="Q3496">
        <f t="shared" si="384"/>
        <v>0</v>
      </c>
    </row>
    <row r="3497" spans="1:17" ht="19.5" x14ac:dyDescent="0.4">
      <c r="A3497" s="33">
        <f t="shared" si="378"/>
        <v>46550</v>
      </c>
      <c r="B3497" s="27" t="str">
        <f t="shared" si="380"/>
        <v>(土)</v>
      </c>
      <c r="C3497" s="34">
        <v>0.77083333333333304</v>
      </c>
      <c r="D3497" s="16" t="s">
        <v>18</v>
      </c>
      <c r="E3497" s="35">
        <v>0.79166666666666696</v>
      </c>
      <c r="F3497" s="50">
        <f>IF(COUNTIF('リスト（不使用）'!$A$5:$A$6,単年カーブ!$A$1),"希望数量入力ください",'単年（2027年度）'!$E$12*単年カーブ!$R$3+'単年（2027年度）'!$E$12*(1-単年カーブ!$R$3)*単年カーブ!Q3497)</f>
        <v>0</v>
      </c>
      <c r="G3497" s="47">
        <f t="shared" si="381"/>
        <v>0</v>
      </c>
      <c r="M3497">
        <f t="shared" si="382"/>
        <v>6</v>
      </c>
      <c r="N3497">
        <f>IF(OR(WEEKDAY(A3497)=1,WEEKDAY(A3497)=7,COUNTIF('2027祝日等（不使用）'!$A$1:$A$20,単年カーブ!A3497)=1),0,1)</f>
        <v>0</v>
      </c>
      <c r="O3497">
        <f t="shared" si="379"/>
        <v>38</v>
      </c>
      <c r="P3497">
        <f t="shared" si="383"/>
        <v>1</v>
      </c>
      <c r="Q3497">
        <f t="shared" si="384"/>
        <v>0</v>
      </c>
    </row>
    <row r="3498" spans="1:17" ht="19.5" x14ac:dyDescent="0.4">
      <c r="A3498" s="33">
        <f t="shared" si="378"/>
        <v>46550</v>
      </c>
      <c r="B3498" s="27" t="str">
        <f t="shared" si="380"/>
        <v>(土)</v>
      </c>
      <c r="C3498" s="34">
        <v>0.79166666666666696</v>
      </c>
      <c r="D3498" s="16" t="s">
        <v>18</v>
      </c>
      <c r="E3498" s="35">
        <v>0.8125</v>
      </c>
      <c r="F3498" s="50">
        <f>IF(COUNTIF('リスト（不使用）'!$A$5:$A$6,単年カーブ!$A$1),"希望数量入力ください",'単年（2027年度）'!$E$12*単年カーブ!$R$3+'単年（2027年度）'!$E$12*(1-単年カーブ!$R$3)*単年カーブ!Q3498)</f>
        <v>0</v>
      </c>
      <c r="G3498" s="47">
        <f t="shared" si="381"/>
        <v>0</v>
      </c>
      <c r="M3498">
        <f t="shared" si="382"/>
        <v>6</v>
      </c>
      <c r="N3498">
        <f>IF(OR(WEEKDAY(A3498)=1,WEEKDAY(A3498)=7,COUNTIF('2027祝日等（不使用）'!$A$1:$A$20,単年カーブ!A3498)=1),0,1)</f>
        <v>0</v>
      </c>
      <c r="O3498">
        <f t="shared" si="379"/>
        <v>39</v>
      </c>
      <c r="P3498">
        <f t="shared" si="383"/>
        <v>1</v>
      </c>
      <c r="Q3498">
        <f t="shared" si="384"/>
        <v>0</v>
      </c>
    </row>
    <row r="3499" spans="1:17" ht="19.5" x14ac:dyDescent="0.4">
      <c r="A3499" s="33">
        <f t="shared" si="378"/>
        <v>46550</v>
      </c>
      <c r="B3499" s="27" t="str">
        <f t="shared" si="380"/>
        <v>(土)</v>
      </c>
      <c r="C3499" s="34">
        <v>0.8125</v>
      </c>
      <c r="D3499" s="16" t="s">
        <v>18</v>
      </c>
      <c r="E3499" s="35">
        <v>0.83333333333333304</v>
      </c>
      <c r="F3499" s="50">
        <f>IF(COUNTIF('リスト（不使用）'!$A$5:$A$6,単年カーブ!$A$1),"希望数量入力ください",'単年（2027年度）'!$E$12*単年カーブ!$R$3+'単年（2027年度）'!$E$12*(1-単年カーブ!$R$3)*単年カーブ!Q3499)</f>
        <v>0</v>
      </c>
      <c r="G3499" s="47">
        <f t="shared" si="381"/>
        <v>0</v>
      </c>
      <c r="M3499">
        <f t="shared" si="382"/>
        <v>6</v>
      </c>
      <c r="N3499">
        <f>IF(OR(WEEKDAY(A3499)=1,WEEKDAY(A3499)=7,COUNTIF('2027祝日等（不使用）'!$A$1:$A$20,単年カーブ!A3499)=1),0,1)</f>
        <v>0</v>
      </c>
      <c r="O3499">
        <f t="shared" si="379"/>
        <v>40</v>
      </c>
      <c r="P3499">
        <f t="shared" si="383"/>
        <v>1</v>
      </c>
      <c r="Q3499">
        <f t="shared" si="384"/>
        <v>0</v>
      </c>
    </row>
    <row r="3500" spans="1:17" ht="19.5" x14ac:dyDescent="0.4">
      <c r="A3500" s="33">
        <f t="shared" si="378"/>
        <v>46550</v>
      </c>
      <c r="B3500" s="27" t="str">
        <f t="shared" si="380"/>
        <v>(土)</v>
      </c>
      <c r="C3500" s="34">
        <v>0.83333333333333304</v>
      </c>
      <c r="D3500" s="16" t="s">
        <v>18</v>
      </c>
      <c r="E3500" s="35">
        <v>0.85416666666666696</v>
      </c>
      <c r="F3500" s="50">
        <f>IF(COUNTIF('リスト（不使用）'!$A$5:$A$6,単年カーブ!$A$1),"希望数量入力ください",'単年（2027年度）'!$E$12*単年カーブ!$R$3+'単年（2027年度）'!$E$12*(1-単年カーブ!$R$3)*単年カーブ!Q3500)</f>
        <v>0</v>
      </c>
      <c r="G3500" s="47">
        <f t="shared" si="381"/>
        <v>0</v>
      </c>
      <c r="M3500">
        <f t="shared" si="382"/>
        <v>6</v>
      </c>
      <c r="N3500">
        <f>IF(OR(WEEKDAY(A3500)=1,WEEKDAY(A3500)=7,COUNTIF('2027祝日等（不使用）'!$A$1:$A$20,単年カーブ!A3500)=1),0,1)</f>
        <v>0</v>
      </c>
      <c r="O3500">
        <f t="shared" si="379"/>
        <v>41</v>
      </c>
      <c r="P3500">
        <f t="shared" si="383"/>
        <v>0</v>
      </c>
      <c r="Q3500">
        <f t="shared" si="384"/>
        <v>0</v>
      </c>
    </row>
    <row r="3501" spans="1:17" ht="19.5" x14ac:dyDescent="0.4">
      <c r="A3501" s="33">
        <f t="shared" si="378"/>
        <v>46550</v>
      </c>
      <c r="B3501" s="27" t="str">
        <f t="shared" si="380"/>
        <v>(土)</v>
      </c>
      <c r="C3501" s="34">
        <v>0.85416666666666696</v>
      </c>
      <c r="D3501" s="16" t="s">
        <v>18</v>
      </c>
      <c r="E3501" s="35">
        <v>0.875</v>
      </c>
      <c r="F3501" s="50">
        <f>IF(COUNTIF('リスト（不使用）'!$A$5:$A$6,単年カーブ!$A$1),"希望数量入力ください",'単年（2027年度）'!$E$12*単年カーブ!$R$3+'単年（2027年度）'!$E$12*(1-単年カーブ!$R$3)*単年カーブ!Q3501)</f>
        <v>0</v>
      </c>
      <c r="G3501" s="47">
        <f t="shared" si="381"/>
        <v>0</v>
      </c>
      <c r="M3501">
        <f t="shared" si="382"/>
        <v>6</v>
      </c>
      <c r="N3501">
        <f>IF(OR(WEEKDAY(A3501)=1,WEEKDAY(A3501)=7,COUNTIF('2027祝日等（不使用）'!$A$1:$A$20,単年カーブ!A3501)=1),0,1)</f>
        <v>0</v>
      </c>
      <c r="O3501">
        <f t="shared" si="379"/>
        <v>42</v>
      </c>
      <c r="P3501">
        <f t="shared" si="383"/>
        <v>0</v>
      </c>
      <c r="Q3501">
        <f t="shared" si="384"/>
        <v>0</v>
      </c>
    </row>
    <row r="3502" spans="1:17" ht="19.5" x14ac:dyDescent="0.4">
      <c r="A3502" s="33">
        <f t="shared" si="378"/>
        <v>46550</v>
      </c>
      <c r="B3502" s="27" t="str">
        <f t="shared" si="380"/>
        <v>(土)</v>
      </c>
      <c r="C3502" s="34">
        <v>0.875</v>
      </c>
      <c r="D3502" s="16" t="s">
        <v>18</v>
      </c>
      <c r="E3502" s="35">
        <v>0.89583333333333304</v>
      </c>
      <c r="F3502" s="50">
        <f>IF(COUNTIF('リスト（不使用）'!$A$5:$A$6,単年カーブ!$A$1),"希望数量入力ください",'単年（2027年度）'!$E$12*単年カーブ!$R$3+'単年（2027年度）'!$E$12*(1-単年カーブ!$R$3)*単年カーブ!Q3502)</f>
        <v>0</v>
      </c>
      <c r="G3502" s="47">
        <f t="shared" si="381"/>
        <v>0</v>
      </c>
      <c r="M3502">
        <f t="shared" si="382"/>
        <v>6</v>
      </c>
      <c r="N3502">
        <f>IF(OR(WEEKDAY(A3502)=1,WEEKDAY(A3502)=7,COUNTIF('2027祝日等（不使用）'!$A$1:$A$20,単年カーブ!A3502)=1),0,1)</f>
        <v>0</v>
      </c>
      <c r="O3502">
        <f t="shared" si="379"/>
        <v>43</v>
      </c>
      <c r="P3502">
        <f t="shared" si="383"/>
        <v>0</v>
      </c>
      <c r="Q3502">
        <f t="shared" si="384"/>
        <v>0</v>
      </c>
    </row>
    <row r="3503" spans="1:17" ht="19.5" x14ac:dyDescent="0.4">
      <c r="A3503" s="33">
        <f t="shared" si="378"/>
        <v>46550</v>
      </c>
      <c r="B3503" s="27" t="str">
        <f t="shared" si="380"/>
        <v>(土)</v>
      </c>
      <c r="C3503" s="34">
        <v>0.89583333333333304</v>
      </c>
      <c r="D3503" s="16" t="s">
        <v>18</v>
      </c>
      <c r="E3503" s="35">
        <v>0.91666666666666696</v>
      </c>
      <c r="F3503" s="50">
        <f>IF(COUNTIF('リスト（不使用）'!$A$5:$A$6,単年カーブ!$A$1),"希望数量入力ください",'単年（2027年度）'!$E$12*単年カーブ!$R$3+'単年（2027年度）'!$E$12*(1-単年カーブ!$R$3)*単年カーブ!Q3503)</f>
        <v>0</v>
      </c>
      <c r="G3503" s="47">
        <f t="shared" si="381"/>
        <v>0</v>
      </c>
      <c r="M3503">
        <f t="shared" si="382"/>
        <v>6</v>
      </c>
      <c r="N3503">
        <f>IF(OR(WEEKDAY(A3503)=1,WEEKDAY(A3503)=7,COUNTIF('2027祝日等（不使用）'!$A$1:$A$20,単年カーブ!A3503)=1),0,1)</f>
        <v>0</v>
      </c>
      <c r="O3503">
        <f t="shared" si="379"/>
        <v>44</v>
      </c>
      <c r="P3503">
        <f t="shared" si="383"/>
        <v>0</v>
      </c>
      <c r="Q3503">
        <f t="shared" si="384"/>
        <v>0</v>
      </c>
    </row>
    <row r="3504" spans="1:17" ht="19.5" x14ac:dyDescent="0.4">
      <c r="A3504" s="33">
        <f t="shared" si="378"/>
        <v>46550</v>
      </c>
      <c r="B3504" s="27" t="str">
        <f t="shared" si="380"/>
        <v>(土)</v>
      </c>
      <c r="C3504" s="34">
        <v>0.91666666666666696</v>
      </c>
      <c r="D3504" s="16" t="s">
        <v>18</v>
      </c>
      <c r="E3504" s="35">
        <v>0.9375</v>
      </c>
      <c r="F3504" s="50">
        <f>IF(COUNTIF('リスト（不使用）'!$A$5:$A$6,単年カーブ!$A$1),"希望数量入力ください",'単年（2027年度）'!$E$12*単年カーブ!$R$3+'単年（2027年度）'!$E$12*(1-単年カーブ!$R$3)*単年カーブ!Q3504)</f>
        <v>0</v>
      </c>
      <c r="G3504" s="47">
        <f t="shared" si="381"/>
        <v>0</v>
      </c>
      <c r="M3504">
        <f t="shared" si="382"/>
        <v>6</v>
      </c>
      <c r="N3504">
        <f>IF(OR(WEEKDAY(A3504)=1,WEEKDAY(A3504)=7,COUNTIF('2027祝日等（不使用）'!$A$1:$A$20,単年カーブ!A3504)=1),0,1)</f>
        <v>0</v>
      </c>
      <c r="O3504">
        <f t="shared" si="379"/>
        <v>45</v>
      </c>
      <c r="P3504">
        <f t="shared" si="383"/>
        <v>0</v>
      </c>
      <c r="Q3504">
        <f t="shared" si="384"/>
        <v>0</v>
      </c>
    </row>
    <row r="3505" spans="1:17" ht="19.5" x14ac:dyDescent="0.4">
      <c r="A3505" s="33">
        <f t="shared" si="378"/>
        <v>46550</v>
      </c>
      <c r="B3505" s="27" t="str">
        <f t="shared" si="380"/>
        <v>(土)</v>
      </c>
      <c r="C3505" s="34">
        <v>0.9375</v>
      </c>
      <c r="D3505" s="16" t="s">
        <v>18</v>
      </c>
      <c r="E3505" s="35">
        <v>0.95833333333333304</v>
      </c>
      <c r="F3505" s="50">
        <f>IF(COUNTIF('リスト（不使用）'!$A$5:$A$6,単年カーブ!$A$1),"希望数量入力ください",'単年（2027年度）'!$E$12*単年カーブ!$R$3+'単年（2027年度）'!$E$12*(1-単年カーブ!$R$3)*単年カーブ!Q3505)</f>
        <v>0</v>
      </c>
      <c r="G3505" s="47">
        <f t="shared" si="381"/>
        <v>0</v>
      </c>
      <c r="M3505">
        <f t="shared" si="382"/>
        <v>6</v>
      </c>
      <c r="N3505">
        <f>IF(OR(WEEKDAY(A3505)=1,WEEKDAY(A3505)=7,COUNTIF('2027祝日等（不使用）'!$A$1:$A$20,単年カーブ!A3505)=1),0,1)</f>
        <v>0</v>
      </c>
      <c r="O3505">
        <f t="shared" si="379"/>
        <v>46</v>
      </c>
      <c r="P3505">
        <f t="shared" si="383"/>
        <v>0</v>
      </c>
      <c r="Q3505">
        <f t="shared" si="384"/>
        <v>0</v>
      </c>
    </row>
    <row r="3506" spans="1:17" ht="19.5" x14ac:dyDescent="0.4">
      <c r="A3506" s="33">
        <f t="shared" si="378"/>
        <v>46550</v>
      </c>
      <c r="B3506" s="27" t="str">
        <f t="shared" si="380"/>
        <v>(土)</v>
      </c>
      <c r="C3506" s="34">
        <v>0.95833333333333304</v>
      </c>
      <c r="D3506" s="16" t="s">
        <v>18</v>
      </c>
      <c r="E3506" s="35">
        <v>0.97916666666666696</v>
      </c>
      <c r="F3506" s="50">
        <f>IF(COUNTIF('リスト（不使用）'!$A$5:$A$6,単年カーブ!$A$1),"希望数量入力ください",'単年（2027年度）'!$E$12*単年カーブ!$R$3+'単年（2027年度）'!$E$12*(1-単年カーブ!$R$3)*単年カーブ!Q3506)</f>
        <v>0</v>
      </c>
      <c r="G3506" s="47">
        <f t="shared" si="381"/>
        <v>0</v>
      </c>
      <c r="M3506">
        <f t="shared" si="382"/>
        <v>6</v>
      </c>
      <c r="N3506">
        <f>IF(OR(WEEKDAY(A3506)=1,WEEKDAY(A3506)=7,COUNTIF('2027祝日等（不使用）'!$A$1:$A$20,単年カーブ!A3506)=1),0,1)</f>
        <v>0</v>
      </c>
      <c r="O3506">
        <f t="shared" si="379"/>
        <v>47</v>
      </c>
      <c r="P3506">
        <f t="shared" si="383"/>
        <v>0</v>
      </c>
      <c r="Q3506">
        <f t="shared" si="384"/>
        <v>0</v>
      </c>
    </row>
    <row r="3507" spans="1:17" ht="19.5" x14ac:dyDescent="0.4">
      <c r="A3507" s="33">
        <f t="shared" si="378"/>
        <v>46550</v>
      </c>
      <c r="B3507" s="27" t="str">
        <f t="shared" si="380"/>
        <v>(土)</v>
      </c>
      <c r="C3507" s="34">
        <v>0.97916666666666696</v>
      </c>
      <c r="D3507" s="16" t="s">
        <v>18</v>
      </c>
      <c r="E3507" s="35" t="s">
        <v>17</v>
      </c>
      <c r="F3507" s="50">
        <f>IF(COUNTIF('リスト（不使用）'!$A$5:$A$6,単年カーブ!$A$1),"希望数量入力ください",'単年（2027年度）'!$E$12*単年カーブ!$R$3+'単年（2027年度）'!$E$12*(1-単年カーブ!$R$3)*単年カーブ!Q3507)</f>
        <v>0</v>
      </c>
      <c r="G3507" s="47">
        <f t="shared" si="381"/>
        <v>0</v>
      </c>
      <c r="M3507">
        <f t="shared" si="382"/>
        <v>6</v>
      </c>
      <c r="N3507">
        <f>IF(OR(WEEKDAY(A3507)=1,WEEKDAY(A3507)=7,COUNTIF('2027祝日等（不使用）'!$A$1:$A$20,単年カーブ!A3507)=1),0,1)</f>
        <v>0</v>
      </c>
      <c r="O3507">
        <f t="shared" si="379"/>
        <v>48</v>
      </c>
      <c r="P3507">
        <f t="shared" si="383"/>
        <v>0</v>
      </c>
      <c r="Q3507">
        <f t="shared" si="384"/>
        <v>0</v>
      </c>
    </row>
    <row r="3508" spans="1:17" ht="19.5" x14ac:dyDescent="0.4">
      <c r="A3508" s="33">
        <f t="shared" ref="A3508:A3571" si="385">A3460+1</f>
        <v>46551</v>
      </c>
      <c r="B3508" s="27" t="str">
        <f t="shared" si="380"/>
        <v>(日)</v>
      </c>
      <c r="C3508" s="34">
        <v>0</v>
      </c>
      <c r="D3508" s="16" t="s">
        <v>18</v>
      </c>
      <c r="E3508" s="35">
        <v>2.0833333333333332E-2</v>
      </c>
      <c r="F3508" s="50">
        <f>IF(COUNTIF('リスト（不使用）'!$A$5:$A$6,単年カーブ!$A$1),"希望数量入力ください",'単年（2027年度）'!$E$12*単年カーブ!$R$3+'単年（2027年度）'!$E$12*(1-単年カーブ!$R$3)*単年カーブ!Q3508)</f>
        <v>0</v>
      </c>
      <c r="G3508" s="47">
        <f t="shared" si="381"/>
        <v>0</v>
      </c>
      <c r="M3508">
        <f t="shared" si="382"/>
        <v>6</v>
      </c>
      <c r="N3508">
        <f>IF(OR(WEEKDAY(A3508)=1,WEEKDAY(A3508)=7,COUNTIF('2027祝日等（不使用）'!$A$1:$A$20,単年カーブ!A3508)=1),0,1)</f>
        <v>0</v>
      </c>
      <c r="O3508">
        <f t="shared" ref="O3508:O3571" si="386">O3460</f>
        <v>1</v>
      </c>
      <c r="P3508">
        <f t="shared" si="383"/>
        <v>0</v>
      </c>
      <c r="Q3508">
        <f t="shared" si="384"/>
        <v>0</v>
      </c>
    </row>
    <row r="3509" spans="1:17" ht="19.5" x14ac:dyDescent="0.4">
      <c r="A3509" s="33">
        <f t="shared" si="385"/>
        <v>46551</v>
      </c>
      <c r="B3509" s="27" t="str">
        <f t="shared" si="380"/>
        <v>(日)</v>
      </c>
      <c r="C3509" s="34">
        <v>2.0833333333333332E-2</v>
      </c>
      <c r="D3509" s="16" t="s">
        <v>18</v>
      </c>
      <c r="E3509" s="35">
        <v>4.1666666666666664E-2</v>
      </c>
      <c r="F3509" s="50">
        <f>IF(COUNTIF('リスト（不使用）'!$A$5:$A$6,単年カーブ!$A$1),"希望数量入力ください",'単年（2027年度）'!$E$12*単年カーブ!$R$3+'単年（2027年度）'!$E$12*(1-単年カーブ!$R$3)*単年カーブ!Q3509)</f>
        <v>0</v>
      </c>
      <c r="G3509" s="47">
        <f t="shared" si="381"/>
        <v>0</v>
      </c>
      <c r="M3509">
        <f t="shared" si="382"/>
        <v>6</v>
      </c>
      <c r="N3509">
        <f>IF(OR(WEEKDAY(A3509)=1,WEEKDAY(A3509)=7,COUNTIF('2027祝日等（不使用）'!$A$1:$A$20,単年カーブ!A3509)=1),0,1)</f>
        <v>0</v>
      </c>
      <c r="O3509">
        <f t="shared" si="386"/>
        <v>2</v>
      </c>
      <c r="P3509">
        <f t="shared" si="383"/>
        <v>0</v>
      </c>
      <c r="Q3509">
        <f t="shared" si="384"/>
        <v>0</v>
      </c>
    </row>
    <row r="3510" spans="1:17" ht="19.5" x14ac:dyDescent="0.4">
      <c r="A3510" s="33">
        <f t="shared" si="385"/>
        <v>46551</v>
      </c>
      <c r="B3510" s="27" t="str">
        <f t="shared" si="380"/>
        <v>(日)</v>
      </c>
      <c r="C3510" s="34">
        <v>4.1666666666666664E-2</v>
      </c>
      <c r="D3510" s="16" t="s">
        <v>18</v>
      </c>
      <c r="E3510" s="35">
        <v>6.25E-2</v>
      </c>
      <c r="F3510" s="50">
        <f>IF(COUNTIF('リスト（不使用）'!$A$5:$A$6,単年カーブ!$A$1),"希望数量入力ください",'単年（2027年度）'!$E$12*単年カーブ!$R$3+'単年（2027年度）'!$E$12*(1-単年カーブ!$R$3)*単年カーブ!Q3510)</f>
        <v>0</v>
      </c>
      <c r="G3510" s="47">
        <f t="shared" si="381"/>
        <v>0</v>
      </c>
      <c r="M3510">
        <f t="shared" si="382"/>
        <v>6</v>
      </c>
      <c r="N3510">
        <f>IF(OR(WEEKDAY(A3510)=1,WEEKDAY(A3510)=7,COUNTIF('2027祝日等（不使用）'!$A$1:$A$20,単年カーブ!A3510)=1),0,1)</f>
        <v>0</v>
      </c>
      <c r="O3510">
        <f t="shared" si="386"/>
        <v>3</v>
      </c>
      <c r="P3510">
        <f t="shared" si="383"/>
        <v>0</v>
      </c>
      <c r="Q3510">
        <f t="shared" si="384"/>
        <v>0</v>
      </c>
    </row>
    <row r="3511" spans="1:17" ht="19.5" x14ac:dyDescent="0.4">
      <c r="A3511" s="33">
        <f t="shared" si="385"/>
        <v>46551</v>
      </c>
      <c r="B3511" s="27" t="str">
        <f t="shared" si="380"/>
        <v>(日)</v>
      </c>
      <c r="C3511" s="34">
        <v>6.25E-2</v>
      </c>
      <c r="D3511" s="16" t="s">
        <v>18</v>
      </c>
      <c r="E3511" s="35">
        <v>8.3333333333333301E-2</v>
      </c>
      <c r="F3511" s="50">
        <f>IF(COUNTIF('リスト（不使用）'!$A$5:$A$6,単年カーブ!$A$1),"希望数量入力ください",'単年（2027年度）'!$E$12*単年カーブ!$R$3+'単年（2027年度）'!$E$12*(1-単年カーブ!$R$3)*単年カーブ!Q3511)</f>
        <v>0</v>
      </c>
      <c r="G3511" s="47">
        <f t="shared" si="381"/>
        <v>0</v>
      </c>
      <c r="M3511">
        <f t="shared" si="382"/>
        <v>6</v>
      </c>
      <c r="N3511">
        <f>IF(OR(WEEKDAY(A3511)=1,WEEKDAY(A3511)=7,COUNTIF('2027祝日等（不使用）'!$A$1:$A$20,単年カーブ!A3511)=1),0,1)</f>
        <v>0</v>
      </c>
      <c r="O3511">
        <f t="shared" si="386"/>
        <v>4</v>
      </c>
      <c r="P3511">
        <f t="shared" si="383"/>
        <v>0</v>
      </c>
      <c r="Q3511">
        <f t="shared" si="384"/>
        <v>0</v>
      </c>
    </row>
    <row r="3512" spans="1:17" ht="19.5" x14ac:dyDescent="0.4">
      <c r="A3512" s="33">
        <f t="shared" si="385"/>
        <v>46551</v>
      </c>
      <c r="B3512" s="27" t="str">
        <f t="shared" si="380"/>
        <v>(日)</v>
      </c>
      <c r="C3512" s="34">
        <v>8.3333333333333301E-2</v>
      </c>
      <c r="D3512" s="16" t="s">
        <v>18</v>
      </c>
      <c r="E3512" s="35">
        <v>0.104166666666667</v>
      </c>
      <c r="F3512" s="50">
        <f>IF(COUNTIF('リスト（不使用）'!$A$5:$A$6,単年カーブ!$A$1),"希望数量入力ください",'単年（2027年度）'!$E$12*単年カーブ!$R$3+'単年（2027年度）'!$E$12*(1-単年カーブ!$R$3)*単年カーブ!Q3512)</f>
        <v>0</v>
      </c>
      <c r="G3512" s="47">
        <f t="shared" si="381"/>
        <v>0</v>
      </c>
      <c r="M3512">
        <f t="shared" si="382"/>
        <v>6</v>
      </c>
      <c r="N3512">
        <f>IF(OR(WEEKDAY(A3512)=1,WEEKDAY(A3512)=7,COUNTIF('2027祝日等（不使用）'!$A$1:$A$20,単年カーブ!A3512)=1),0,1)</f>
        <v>0</v>
      </c>
      <c r="O3512">
        <f t="shared" si="386"/>
        <v>5</v>
      </c>
      <c r="P3512">
        <f t="shared" si="383"/>
        <v>0</v>
      </c>
      <c r="Q3512">
        <f t="shared" si="384"/>
        <v>0</v>
      </c>
    </row>
    <row r="3513" spans="1:17" ht="19.5" x14ac:dyDescent="0.4">
      <c r="A3513" s="33">
        <f t="shared" si="385"/>
        <v>46551</v>
      </c>
      <c r="B3513" s="27" t="str">
        <f t="shared" si="380"/>
        <v>(日)</v>
      </c>
      <c r="C3513" s="34">
        <v>0.104166666666667</v>
      </c>
      <c r="D3513" s="16" t="s">
        <v>18</v>
      </c>
      <c r="E3513" s="35">
        <v>0.125</v>
      </c>
      <c r="F3513" s="50">
        <f>IF(COUNTIF('リスト（不使用）'!$A$5:$A$6,単年カーブ!$A$1),"希望数量入力ください",'単年（2027年度）'!$E$12*単年カーブ!$R$3+'単年（2027年度）'!$E$12*(1-単年カーブ!$R$3)*単年カーブ!Q3513)</f>
        <v>0</v>
      </c>
      <c r="G3513" s="47">
        <f t="shared" si="381"/>
        <v>0</v>
      </c>
      <c r="M3513">
        <f t="shared" si="382"/>
        <v>6</v>
      </c>
      <c r="N3513">
        <f>IF(OR(WEEKDAY(A3513)=1,WEEKDAY(A3513)=7,COUNTIF('2027祝日等（不使用）'!$A$1:$A$20,単年カーブ!A3513)=1),0,1)</f>
        <v>0</v>
      </c>
      <c r="O3513">
        <f t="shared" si="386"/>
        <v>6</v>
      </c>
      <c r="P3513">
        <f t="shared" si="383"/>
        <v>0</v>
      </c>
      <c r="Q3513">
        <f t="shared" si="384"/>
        <v>0</v>
      </c>
    </row>
    <row r="3514" spans="1:17" ht="19.5" x14ac:dyDescent="0.4">
      <c r="A3514" s="33">
        <f t="shared" si="385"/>
        <v>46551</v>
      </c>
      <c r="B3514" s="27" t="str">
        <f t="shared" si="380"/>
        <v>(日)</v>
      </c>
      <c r="C3514" s="34">
        <v>0.125</v>
      </c>
      <c r="D3514" s="16" t="s">
        <v>18</v>
      </c>
      <c r="E3514" s="35">
        <v>0.14583333333333301</v>
      </c>
      <c r="F3514" s="50">
        <f>IF(COUNTIF('リスト（不使用）'!$A$5:$A$6,単年カーブ!$A$1),"希望数量入力ください",'単年（2027年度）'!$E$12*単年カーブ!$R$3+'単年（2027年度）'!$E$12*(1-単年カーブ!$R$3)*単年カーブ!Q3514)</f>
        <v>0</v>
      </c>
      <c r="G3514" s="47">
        <f t="shared" si="381"/>
        <v>0</v>
      </c>
      <c r="M3514">
        <f t="shared" si="382"/>
        <v>6</v>
      </c>
      <c r="N3514">
        <f>IF(OR(WEEKDAY(A3514)=1,WEEKDAY(A3514)=7,COUNTIF('2027祝日等（不使用）'!$A$1:$A$20,単年カーブ!A3514)=1),0,1)</f>
        <v>0</v>
      </c>
      <c r="O3514">
        <f t="shared" si="386"/>
        <v>7</v>
      </c>
      <c r="P3514">
        <f t="shared" si="383"/>
        <v>0</v>
      </c>
      <c r="Q3514">
        <f t="shared" si="384"/>
        <v>0</v>
      </c>
    </row>
    <row r="3515" spans="1:17" ht="19.5" x14ac:dyDescent="0.4">
      <c r="A3515" s="33">
        <f t="shared" si="385"/>
        <v>46551</v>
      </c>
      <c r="B3515" s="27" t="str">
        <f t="shared" si="380"/>
        <v>(日)</v>
      </c>
      <c r="C3515" s="34">
        <v>0.14583333333333301</v>
      </c>
      <c r="D3515" s="16" t="s">
        <v>18</v>
      </c>
      <c r="E3515" s="35">
        <v>0.16666666666666699</v>
      </c>
      <c r="F3515" s="50">
        <f>IF(COUNTIF('リスト（不使用）'!$A$5:$A$6,単年カーブ!$A$1),"希望数量入力ください",'単年（2027年度）'!$E$12*単年カーブ!$R$3+'単年（2027年度）'!$E$12*(1-単年カーブ!$R$3)*単年カーブ!Q3515)</f>
        <v>0</v>
      </c>
      <c r="G3515" s="47">
        <f t="shared" si="381"/>
        <v>0</v>
      </c>
      <c r="M3515">
        <f t="shared" si="382"/>
        <v>6</v>
      </c>
      <c r="N3515">
        <f>IF(OR(WEEKDAY(A3515)=1,WEEKDAY(A3515)=7,COUNTIF('2027祝日等（不使用）'!$A$1:$A$20,単年カーブ!A3515)=1),0,1)</f>
        <v>0</v>
      </c>
      <c r="O3515">
        <f t="shared" si="386"/>
        <v>8</v>
      </c>
      <c r="P3515">
        <f t="shared" si="383"/>
        <v>0</v>
      </c>
      <c r="Q3515">
        <f t="shared" si="384"/>
        <v>0</v>
      </c>
    </row>
    <row r="3516" spans="1:17" ht="19.5" x14ac:dyDescent="0.4">
      <c r="A3516" s="33">
        <f t="shared" si="385"/>
        <v>46551</v>
      </c>
      <c r="B3516" s="27" t="str">
        <f t="shared" si="380"/>
        <v>(日)</v>
      </c>
      <c r="C3516" s="34">
        <v>0.16666666666666699</v>
      </c>
      <c r="D3516" s="16" t="s">
        <v>18</v>
      </c>
      <c r="E3516" s="35">
        <v>0.1875</v>
      </c>
      <c r="F3516" s="50">
        <f>IF(COUNTIF('リスト（不使用）'!$A$5:$A$6,単年カーブ!$A$1),"希望数量入力ください",'単年（2027年度）'!$E$12*単年カーブ!$R$3+'単年（2027年度）'!$E$12*(1-単年カーブ!$R$3)*単年カーブ!Q3516)</f>
        <v>0</v>
      </c>
      <c r="G3516" s="47">
        <f t="shared" si="381"/>
        <v>0</v>
      </c>
      <c r="M3516">
        <f t="shared" si="382"/>
        <v>6</v>
      </c>
      <c r="N3516">
        <f>IF(OR(WEEKDAY(A3516)=1,WEEKDAY(A3516)=7,COUNTIF('2027祝日等（不使用）'!$A$1:$A$20,単年カーブ!A3516)=1),0,1)</f>
        <v>0</v>
      </c>
      <c r="O3516">
        <f t="shared" si="386"/>
        <v>9</v>
      </c>
      <c r="P3516">
        <f t="shared" si="383"/>
        <v>0</v>
      </c>
      <c r="Q3516">
        <f t="shared" si="384"/>
        <v>0</v>
      </c>
    </row>
    <row r="3517" spans="1:17" ht="19.5" x14ac:dyDescent="0.4">
      <c r="A3517" s="33">
        <f t="shared" si="385"/>
        <v>46551</v>
      </c>
      <c r="B3517" s="27" t="str">
        <f t="shared" si="380"/>
        <v>(日)</v>
      </c>
      <c r="C3517" s="34">
        <v>0.1875</v>
      </c>
      <c r="D3517" s="16" t="s">
        <v>18</v>
      </c>
      <c r="E3517" s="35">
        <v>0.20833333333333301</v>
      </c>
      <c r="F3517" s="50">
        <f>IF(COUNTIF('リスト（不使用）'!$A$5:$A$6,単年カーブ!$A$1),"希望数量入力ください",'単年（2027年度）'!$E$12*単年カーブ!$R$3+'単年（2027年度）'!$E$12*(1-単年カーブ!$R$3)*単年カーブ!Q3517)</f>
        <v>0</v>
      </c>
      <c r="G3517" s="47">
        <f t="shared" si="381"/>
        <v>0</v>
      </c>
      <c r="M3517">
        <f t="shared" si="382"/>
        <v>6</v>
      </c>
      <c r="N3517">
        <f>IF(OR(WEEKDAY(A3517)=1,WEEKDAY(A3517)=7,COUNTIF('2027祝日等（不使用）'!$A$1:$A$20,単年カーブ!A3517)=1),0,1)</f>
        <v>0</v>
      </c>
      <c r="O3517">
        <f t="shared" si="386"/>
        <v>10</v>
      </c>
      <c r="P3517">
        <f t="shared" si="383"/>
        <v>0</v>
      </c>
      <c r="Q3517">
        <f t="shared" si="384"/>
        <v>0</v>
      </c>
    </row>
    <row r="3518" spans="1:17" ht="19.5" x14ac:dyDescent="0.4">
      <c r="A3518" s="33">
        <f t="shared" si="385"/>
        <v>46551</v>
      </c>
      <c r="B3518" s="27" t="str">
        <f t="shared" si="380"/>
        <v>(日)</v>
      </c>
      <c r="C3518" s="34">
        <v>0.20833333333333301</v>
      </c>
      <c r="D3518" s="16" t="s">
        <v>18</v>
      </c>
      <c r="E3518" s="35">
        <v>0.22916666666666699</v>
      </c>
      <c r="F3518" s="50">
        <f>IF(COUNTIF('リスト（不使用）'!$A$5:$A$6,単年カーブ!$A$1),"希望数量入力ください",'単年（2027年度）'!$E$12*単年カーブ!$R$3+'単年（2027年度）'!$E$12*(1-単年カーブ!$R$3)*単年カーブ!Q3518)</f>
        <v>0</v>
      </c>
      <c r="G3518" s="47">
        <f t="shared" si="381"/>
        <v>0</v>
      </c>
      <c r="M3518">
        <f t="shared" si="382"/>
        <v>6</v>
      </c>
      <c r="N3518">
        <f>IF(OR(WEEKDAY(A3518)=1,WEEKDAY(A3518)=7,COUNTIF('2027祝日等（不使用）'!$A$1:$A$20,単年カーブ!A3518)=1),0,1)</f>
        <v>0</v>
      </c>
      <c r="O3518">
        <f t="shared" si="386"/>
        <v>11</v>
      </c>
      <c r="P3518">
        <f t="shared" si="383"/>
        <v>0</v>
      </c>
      <c r="Q3518">
        <f t="shared" si="384"/>
        <v>0</v>
      </c>
    </row>
    <row r="3519" spans="1:17" ht="19.5" x14ac:dyDescent="0.4">
      <c r="A3519" s="33">
        <f t="shared" si="385"/>
        <v>46551</v>
      </c>
      <c r="B3519" s="27" t="str">
        <f t="shared" si="380"/>
        <v>(日)</v>
      </c>
      <c r="C3519" s="34">
        <v>0.22916666666666699</v>
      </c>
      <c r="D3519" s="16" t="s">
        <v>18</v>
      </c>
      <c r="E3519" s="35">
        <v>0.25</v>
      </c>
      <c r="F3519" s="50">
        <f>IF(COUNTIF('リスト（不使用）'!$A$5:$A$6,単年カーブ!$A$1),"希望数量入力ください",'単年（2027年度）'!$E$12*単年カーブ!$R$3+'単年（2027年度）'!$E$12*(1-単年カーブ!$R$3)*単年カーブ!Q3519)</f>
        <v>0</v>
      </c>
      <c r="G3519" s="47">
        <f t="shared" si="381"/>
        <v>0</v>
      </c>
      <c r="M3519">
        <f t="shared" si="382"/>
        <v>6</v>
      </c>
      <c r="N3519">
        <f>IF(OR(WEEKDAY(A3519)=1,WEEKDAY(A3519)=7,COUNTIF('2027祝日等（不使用）'!$A$1:$A$20,単年カーブ!A3519)=1),0,1)</f>
        <v>0</v>
      </c>
      <c r="O3519">
        <f t="shared" si="386"/>
        <v>12</v>
      </c>
      <c r="P3519">
        <f t="shared" si="383"/>
        <v>0</v>
      </c>
      <c r="Q3519">
        <f t="shared" si="384"/>
        <v>0</v>
      </c>
    </row>
    <row r="3520" spans="1:17" ht="19.5" x14ac:dyDescent="0.4">
      <c r="A3520" s="33">
        <f t="shared" si="385"/>
        <v>46551</v>
      </c>
      <c r="B3520" s="27" t="str">
        <f t="shared" si="380"/>
        <v>(日)</v>
      </c>
      <c r="C3520" s="34">
        <v>0.25</v>
      </c>
      <c r="D3520" s="16" t="s">
        <v>18</v>
      </c>
      <c r="E3520" s="35">
        <v>0.27083333333333298</v>
      </c>
      <c r="F3520" s="50">
        <f>IF(COUNTIF('リスト（不使用）'!$A$5:$A$6,単年カーブ!$A$1),"希望数量入力ください",'単年（2027年度）'!$E$12*単年カーブ!$R$3+'単年（2027年度）'!$E$12*(1-単年カーブ!$R$3)*単年カーブ!Q3520)</f>
        <v>0</v>
      </c>
      <c r="G3520" s="47">
        <f t="shared" si="381"/>
        <v>0</v>
      </c>
      <c r="M3520">
        <f t="shared" si="382"/>
        <v>6</v>
      </c>
      <c r="N3520">
        <f>IF(OR(WEEKDAY(A3520)=1,WEEKDAY(A3520)=7,COUNTIF('2027祝日等（不使用）'!$A$1:$A$20,単年カーブ!A3520)=1),0,1)</f>
        <v>0</v>
      </c>
      <c r="O3520">
        <f t="shared" si="386"/>
        <v>13</v>
      </c>
      <c r="P3520">
        <f t="shared" si="383"/>
        <v>0</v>
      </c>
      <c r="Q3520">
        <f t="shared" si="384"/>
        <v>0</v>
      </c>
    </row>
    <row r="3521" spans="1:17" ht="19.5" x14ac:dyDescent="0.4">
      <c r="A3521" s="33">
        <f t="shared" si="385"/>
        <v>46551</v>
      </c>
      <c r="B3521" s="27" t="str">
        <f t="shared" si="380"/>
        <v>(日)</v>
      </c>
      <c r="C3521" s="34">
        <v>0.27083333333333298</v>
      </c>
      <c r="D3521" s="16" t="s">
        <v>18</v>
      </c>
      <c r="E3521" s="35">
        <v>0.29166666666666702</v>
      </c>
      <c r="F3521" s="50">
        <f>IF(COUNTIF('リスト（不使用）'!$A$5:$A$6,単年カーブ!$A$1),"希望数量入力ください",'単年（2027年度）'!$E$12*単年カーブ!$R$3+'単年（2027年度）'!$E$12*(1-単年カーブ!$R$3)*単年カーブ!Q3521)</f>
        <v>0</v>
      </c>
      <c r="G3521" s="47">
        <f t="shared" si="381"/>
        <v>0</v>
      </c>
      <c r="M3521">
        <f t="shared" si="382"/>
        <v>6</v>
      </c>
      <c r="N3521">
        <f>IF(OR(WEEKDAY(A3521)=1,WEEKDAY(A3521)=7,COUNTIF('2027祝日等（不使用）'!$A$1:$A$20,単年カーブ!A3521)=1),0,1)</f>
        <v>0</v>
      </c>
      <c r="O3521">
        <f t="shared" si="386"/>
        <v>14</v>
      </c>
      <c r="P3521">
        <f t="shared" si="383"/>
        <v>0</v>
      </c>
      <c r="Q3521">
        <f t="shared" si="384"/>
        <v>0</v>
      </c>
    </row>
    <row r="3522" spans="1:17" ht="19.5" x14ac:dyDescent="0.4">
      <c r="A3522" s="33">
        <f t="shared" si="385"/>
        <v>46551</v>
      </c>
      <c r="B3522" s="27" t="str">
        <f t="shared" si="380"/>
        <v>(日)</v>
      </c>
      <c r="C3522" s="34">
        <v>0.29166666666666702</v>
      </c>
      <c r="D3522" s="16" t="s">
        <v>18</v>
      </c>
      <c r="E3522" s="35">
        <v>0.3125</v>
      </c>
      <c r="F3522" s="50">
        <f>IF(COUNTIF('リスト（不使用）'!$A$5:$A$6,単年カーブ!$A$1),"希望数量入力ください",'単年（2027年度）'!$E$12*単年カーブ!$R$3+'単年（2027年度）'!$E$12*(1-単年カーブ!$R$3)*単年カーブ!Q3522)</f>
        <v>0</v>
      </c>
      <c r="G3522" s="47">
        <f t="shared" si="381"/>
        <v>0</v>
      </c>
      <c r="M3522">
        <f t="shared" si="382"/>
        <v>6</v>
      </c>
      <c r="N3522">
        <f>IF(OR(WEEKDAY(A3522)=1,WEEKDAY(A3522)=7,COUNTIF('2027祝日等（不使用）'!$A$1:$A$20,単年カーブ!A3522)=1),0,1)</f>
        <v>0</v>
      </c>
      <c r="O3522">
        <f t="shared" si="386"/>
        <v>15</v>
      </c>
      <c r="P3522">
        <f t="shared" si="383"/>
        <v>0</v>
      </c>
      <c r="Q3522">
        <f t="shared" si="384"/>
        <v>0</v>
      </c>
    </row>
    <row r="3523" spans="1:17" ht="19.5" x14ac:dyDescent="0.4">
      <c r="A3523" s="33">
        <f t="shared" si="385"/>
        <v>46551</v>
      </c>
      <c r="B3523" s="27" t="str">
        <f t="shared" si="380"/>
        <v>(日)</v>
      </c>
      <c r="C3523" s="34">
        <v>0.3125</v>
      </c>
      <c r="D3523" s="16" t="s">
        <v>18</v>
      </c>
      <c r="E3523" s="35">
        <v>0.33333333333333298</v>
      </c>
      <c r="F3523" s="50">
        <f>IF(COUNTIF('リスト（不使用）'!$A$5:$A$6,単年カーブ!$A$1),"希望数量入力ください",'単年（2027年度）'!$E$12*単年カーブ!$R$3+'単年（2027年度）'!$E$12*(1-単年カーブ!$R$3)*単年カーブ!Q3523)</f>
        <v>0</v>
      </c>
      <c r="G3523" s="47">
        <f t="shared" si="381"/>
        <v>0</v>
      </c>
      <c r="M3523">
        <f t="shared" si="382"/>
        <v>6</v>
      </c>
      <c r="N3523">
        <f>IF(OR(WEEKDAY(A3523)=1,WEEKDAY(A3523)=7,COUNTIF('2027祝日等（不使用）'!$A$1:$A$20,単年カーブ!A3523)=1),0,1)</f>
        <v>0</v>
      </c>
      <c r="O3523">
        <f t="shared" si="386"/>
        <v>16</v>
      </c>
      <c r="P3523">
        <f t="shared" si="383"/>
        <v>0</v>
      </c>
      <c r="Q3523">
        <f t="shared" si="384"/>
        <v>0</v>
      </c>
    </row>
    <row r="3524" spans="1:17" ht="19.5" x14ac:dyDescent="0.4">
      <c r="A3524" s="33">
        <f t="shared" si="385"/>
        <v>46551</v>
      </c>
      <c r="B3524" s="27" t="str">
        <f t="shared" ref="B3524:B3587" si="387">TEXT(A3524,"(aaa)")</f>
        <v>(日)</v>
      </c>
      <c r="C3524" s="34">
        <v>0.33333333333333298</v>
      </c>
      <c r="D3524" s="16" t="s">
        <v>18</v>
      </c>
      <c r="E3524" s="35">
        <v>0.35416666666666702</v>
      </c>
      <c r="F3524" s="50">
        <f>IF(COUNTIF('リスト（不使用）'!$A$5:$A$6,単年カーブ!$A$1),"希望数量入力ください",'単年（2027年度）'!$E$12*単年カーブ!$R$3+'単年（2027年度）'!$E$12*(1-単年カーブ!$R$3)*単年カーブ!Q3524)</f>
        <v>0</v>
      </c>
      <c r="G3524" s="47">
        <f t="shared" ref="G3524:G3587" si="388">F3524/2</f>
        <v>0</v>
      </c>
      <c r="M3524">
        <f t="shared" ref="M3524:M3587" si="389">MONTH(A3524)</f>
        <v>6</v>
      </c>
      <c r="N3524">
        <f>IF(OR(WEEKDAY(A3524)=1,WEEKDAY(A3524)=7,COUNTIF('2027祝日等（不使用）'!$A$1:$A$20,単年カーブ!A3524)=1),0,1)</f>
        <v>0</v>
      </c>
      <c r="O3524">
        <f t="shared" si="386"/>
        <v>17</v>
      </c>
      <c r="P3524">
        <f t="shared" ref="P3524:P3587" si="390">IF(AND(O3524&gt;16,O3524&lt;41),1,0)</f>
        <v>1</v>
      </c>
      <c r="Q3524">
        <f t="shared" ref="Q3524:Q3587" si="391">P3524*N3524</f>
        <v>0</v>
      </c>
    </row>
    <row r="3525" spans="1:17" ht="19.5" x14ac:dyDescent="0.4">
      <c r="A3525" s="33">
        <f t="shared" si="385"/>
        <v>46551</v>
      </c>
      <c r="B3525" s="27" t="str">
        <f t="shared" si="387"/>
        <v>(日)</v>
      </c>
      <c r="C3525" s="34">
        <v>0.35416666666666702</v>
      </c>
      <c r="D3525" s="16" t="s">
        <v>18</v>
      </c>
      <c r="E3525" s="35">
        <v>0.375</v>
      </c>
      <c r="F3525" s="50">
        <f>IF(COUNTIF('リスト（不使用）'!$A$5:$A$6,単年カーブ!$A$1),"希望数量入力ください",'単年（2027年度）'!$E$12*単年カーブ!$R$3+'単年（2027年度）'!$E$12*(1-単年カーブ!$R$3)*単年カーブ!Q3525)</f>
        <v>0</v>
      </c>
      <c r="G3525" s="47">
        <f t="shared" si="388"/>
        <v>0</v>
      </c>
      <c r="M3525">
        <f t="shared" si="389"/>
        <v>6</v>
      </c>
      <c r="N3525">
        <f>IF(OR(WEEKDAY(A3525)=1,WEEKDAY(A3525)=7,COUNTIF('2027祝日等（不使用）'!$A$1:$A$20,単年カーブ!A3525)=1),0,1)</f>
        <v>0</v>
      </c>
      <c r="O3525">
        <f t="shared" si="386"/>
        <v>18</v>
      </c>
      <c r="P3525">
        <f t="shared" si="390"/>
        <v>1</v>
      </c>
      <c r="Q3525">
        <f t="shared" si="391"/>
        <v>0</v>
      </c>
    </row>
    <row r="3526" spans="1:17" ht="19.5" x14ac:dyDescent="0.4">
      <c r="A3526" s="33">
        <f t="shared" si="385"/>
        <v>46551</v>
      </c>
      <c r="B3526" s="27" t="str">
        <f t="shared" si="387"/>
        <v>(日)</v>
      </c>
      <c r="C3526" s="34">
        <v>0.375</v>
      </c>
      <c r="D3526" s="16" t="s">
        <v>18</v>
      </c>
      <c r="E3526" s="35">
        <v>0.39583333333333298</v>
      </c>
      <c r="F3526" s="50">
        <f>IF(COUNTIF('リスト（不使用）'!$A$5:$A$6,単年カーブ!$A$1),"希望数量入力ください",'単年（2027年度）'!$E$12*単年カーブ!$R$3+'単年（2027年度）'!$E$12*(1-単年カーブ!$R$3)*単年カーブ!Q3526)</f>
        <v>0</v>
      </c>
      <c r="G3526" s="47">
        <f t="shared" si="388"/>
        <v>0</v>
      </c>
      <c r="M3526">
        <f t="shared" si="389"/>
        <v>6</v>
      </c>
      <c r="N3526">
        <f>IF(OR(WEEKDAY(A3526)=1,WEEKDAY(A3526)=7,COUNTIF('2027祝日等（不使用）'!$A$1:$A$20,単年カーブ!A3526)=1),0,1)</f>
        <v>0</v>
      </c>
      <c r="O3526">
        <f t="shared" si="386"/>
        <v>19</v>
      </c>
      <c r="P3526">
        <f t="shared" si="390"/>
        <v>1</v>
      </c>
      <c r="Q3526">
        <f t="shared" si="391"/>
        <v>0</v>
      </c>
    </row>
    <row r="3527" spans="1:17" ht="19.5" x14ac:dyDescent="0.4">
      <c r="A3527" s="33">
        <f t="shared" si="385"/>
        <v>46551</v>
      </c>
      <c r="B3527" s="27" t="str">
        <f t="shared" si="387"/>
        <v>(日)</v>
      </c>
      <c r="C3527" s="34">
        <v>0.39583333333333298</v>
      </c>
      <c r="D3527" s="16" t="s">
        <v>18</v>
      </c>
      <c r="E3527" s="35">
        <v>0.41666666666666702</v>
      </c>
      <c r="F3527" s="50">
        <f>IF(COUNTIF('リスト（不使用）'!$A$5:$A$6,単年カーブ!$A$1),"希望数量入力ください",'単年（2027年度）'!$E$12*単年カーブ!$R$3+'単年（2027年度）'!$E$12*(1-単年カーブ!$R$3)*単年カーブ!Q3527)</f>
        <v>0</v>
      </c>
      <c r="G3527" s="47">
        <f t="shared" si="388"/>
        <v>0</v>
      </c>
      <c r="M3527">
        <f t="shared" si="389"/>
        <v>6</v>
      </c>
      <c r="N3527">
        <f>IF(OR(WEEKDAY(A3527)=1,WEEKDAY(A3527)=7,COUNTIF('2027祝日等（不使用）'!$A$1:$A$20,単年カーブ!A3527)=1),0,1)</f>
        <v>0</v>
      </c>
      <c r="O3527">
        <f t="shared" si="386"/>
        <v>20</v>
      </c>
      <c r="P3527">
        <f t="shared" si="390"/>
        <v>1</v>
      </c>
      <c r="Q3527">
        <f t="shared" si="391"/>
        <v>0</v>
      </c>
    </row>
    <row r="3528" spans="1:17" ht="19.5" x14ac:dyDescent="0.4">
      <c r="A3528" s="33">
        <f t="shared" si="385"/>
        <v>46551</v>
      </c>
      <c r="B3528" s="27" t="str">
        <f t="shared" si="387"/>
        <v>(日)</v>
      </c>
      <c r="C3528" s="34">
        <v>0.41666666666666702</v>
      </c>
      <c r="D3528" s="16" t="s">
        <v>18</v>
      </c>
      <c r="E3528" s="35">
        <v>0.4375</v>
      </c>
      <c r="F3528" s="50">
        <f>IF(COUNTIF('リスト（不使用）'!$A$5:$A$6,単年カーブ!$A$1),"希望数量入力ください",'単年（2027年度）'!$E$12*単年カーブ!$R$3+'単年（2027年度）'!$E$12*(1-単年カーブ!$R$3)*単年カーブ!Q3528)</f>
        <v>0</v>
      </c>
      <c r="G3528" s="47">
        <f t="shared" si="388"/>
        <v>0</v>
      </c>
      <c r="M3528">
        <f t="shared" si="389"/>
        <v>6</v>
      </c>
      <c r="N3528">
        <f>IF(OR(WEEKDAY(A3528)=1,WEEKDAY(A3528)=7,COUNTIF('2027祝日等（不使用）'!$A$1:$A$20,単年カーブ!A3528)=1),0,1)</f>
        <v>0</v>
      </c>
      <c r="O3528">
        <f t="shared" si="386"/>
        <v>21</v>
      </c>
      <c r="P3528">
        <f t="shared" si="390"/>
        <v>1</v>
      </c>
      <c r="Q3528">
        <f t="shared" si="391"/>
        <v>0</v>
      </c>
    </row>
    <row r="3529" spans="1:17" ht="19.5" x14ac:dyDescent="0.4">
      <c r="A3529" s="33">
        <f t="shared" si="385"/>
        <v>46551</v>
      </c>
      <c r="B3529" s="27" t="str">
        <f t="shared" si="387"/>
        <v>(日)</v>
      </c>
      <c r="C3529" s="34">
        <v>0.4375</v>
      </c>
      <c r="D3529" s="16" t="s">
        <v>18</v>
      </c>
      <c r="E3529" s="35">
        <v>0.45833333333333298</v>
      </c>
      <c r="F3529" s="50">
        <f>IF(COUNTIF('リスト（不使用）'!$A$5:$A$6,単年カーブ!$A$1),"希望数量入力ください",'単年（2027年度）'!$E$12*単年カーブ!$R$3+'単年（2027年度）'!$E$12*(1-単年カーブ!$R$3)*単年カーブ!Q3529)</f>
        <v>0</v>
      </c>
      <c r="G3529" s="47">
        <f t="shared" si="388"/>
        <v>0</v>
      </c>
      <c r="M3529">
        <f t="shared" si="389"/>
        <v>6</v>
      </c>
      <c r="N3529">
        <f>IF(OR(WEEKDAY(A3529)=1,WEEKDAY(A3529)=7,COUNTIF('2027祝日等（不使用）'!$A$1:$A$20,単年カーブ!A3529)=1),0,1)</f>
        <v>0</v>
      </c>
      <c r="O3529">
        <f t="shared" si="386"/>
        <v>22</v>
      </c>
      <c r="P3529">
        <f t="shared" si="390"/>
        <v>1</v>
      </c>
      <c r="Q3529">
        <f t="shared" si="391"/>
        <v>0</v>
      </c>
    </row>
    <row r="3530" spans="1:17" ht="19.5" x14ac:dyDescent="0.4">
      <c r="A3530" s="33">
        <f t="shared" si="385"/>
        <v>46551</v>
      </c>
      <c r="B3530" s="27" t="str">
        <f t="shared" si="387"/>
        <v>(日)</v>
      </c>
      <c r="C3530" s="34">
        <v>0.45833333333333298</v>
      </c>
      <c r="D3530" s="16" t="s">
        <v>18</v>
      </c>
      <c r="E3530" s="35">
        <v>0.47916666666666702</v>
      </c>
      <c r="F3530" s="50">
        <f>IF(COUNTIF('リスト（不使用）'!$A$5:$A$6,単年カーブ!$A$1),"希望数量入力ください",'単年（2027年度）'!$E$12*単年カーブ!$R$3+'単年（2027年度）'!$E$12*(1-単年カーブ!$R$3)*単年カーブ!Q3530)</f>
        <v>0</v>
      </c>
      <c r="G3530" s="47">
        <f t="shared" si="388"/>
        <v>0</v>
      </c>
      <c r="M3530">
        <f t="shared" si="389"/>
        <v>6</v>
      </c>
      <c r="N3530">
        <f>IF(OR(WEEKDAY(A3530)=1,WEEKDAY(A3530)=7,COUNTIF('2027祝日等（不使用）'!$A$1:$A$20,単年カーブ!A3530)=1),0,1)</f>
        <v>0</v>
      </c>
      <c r="O3530">
        <f t="shared" si="386"/>
        <v>23</v>
      </c>
      <c r="P3530">
        <f t="shared" si="390"/>
        <v>1</v>
      </c>
      <c r="Q3530">
        <f t="shared" si="391"/>
        <v>0</v>
      </c>
    </row>
    <row r="3531" spans="1:17" ht="19.5" x14ac:dyDescent="0.4">
      <c r="A3531" s="33">
        <f t="shared" si="385"/>
        <v>46551</v>
      </c>
      <c r="B3531" s="27" t="str">
        <f t="shared" si="387"/>
        <v>(日)</v>
      </c>
      <c r="C3531" s="34">
        <v>0.47916666666666702</v>
      </c>
      <c r="D3531" s="16" t="s">
        <v>18</v>
      </c>
      <c r="E3531" s="35">
        <v>0.5</v>
      </c>
      <c r="F3531" s="50">
        <f>IF(COUNTIF('リスト（不使用）'!$A$5:$A$6,単年カーブ!$A$1),"希望数量入力ください",'単年（2027年度）'!$E$12*単年カーブ!$R$3+'単年（2027年度）'!$E$12*(1-単年カーブ!$R$3)*単年カーブ!Q3531)</f>
        <v>0</v>
      </c>
      <c r="G3531" s="47">
        <f t="shared" si="388"/>
        <v>0</v>
      </c>
      <c r="M3531">
        <f t="shared" si="389"/>
        <v>6</v>
      </c>
      <c r="N3531">
        <f>IF(OR(WEEKDAY(A3531)=1,WEEKDAY(A3531)=7,COUNTIF('2027祝日等（不使用）'!$A$1:$A$20,単年カーブ!A3531)=1),0,1)</f>
        <v>0</v>
      </c>
      <c r="O3531">
        <f t="shared" si="386"/>
        <v>24</v>
      </c>
      <c r="P3531">
        <f t="shared" si="390"/>
        <v>1</v>
      </c>
      <c r="Q3531">
        <f t="shared" si="391"/>
        <v>0</v>
      </c>
    </row>
    <row r="3532" spans="1:17" ht="19.5" x14ac:dyDescent="0.4">
      <c r="A3532" s="33">
        <f t="shared" si="385"/>
        <v>46551</v>
      </c>
      <c r="B3532" s="27" t="str">
        <f t="shared" si="387"/>
        <v>(日)</v>
      </c>
      <c r="C3532" s="34">
        <v>0.5</v>
      </c>
      <c r="D3532" s="16" t="s">
        <v>18</v>
      </c>
      <c r="E3532" s="35">
        <v>0.52083333333333304</v>
      </c>
      <c r="F3532" s="50">
        <f>IF(COUNTIF('リスト（不使用）'!$A$5:$A$6,単年カーブ!$A$1),"希望数量入力ください",'単年（2027年度）'!$E$12*単年カーブ!$R$3+'単年（2027年度）'!$E$12*(1-単年カーブ!$R$3)*単年カーブ!Q3532)</f>
        <v>0</v>
      </c>
      <c r="G3532" s="47">
        <f t="shared" si="388"/>
        <v>0</v>
      </c>
      <c r="M3532">
        <f t="shared" si="389"/>
        <v>6</v>
      </c>
      <c r="N3532">
        <f>IF(OR(WEEKDAY(A3532)=1,WEEKDAY(A3532)=7,COUNTIF('2027祝日等（不使用）'!$A$1:$A$20,単年カーブ!A3532)=1),0,1)</f>
        <v>0</v>
      </c>
      <c r="O3532">
        <f t="shared" si="386"/>
        <v>25</v>
      </c>
      <c r="P3532">
        <f t="shared" si="390"/>
        <v>1</v>
      </c>
      <c r="Q3532">
        <f t="shared" si="391"/>
        <v>0</v>
      </c>
    </row>
    <row r="3533" spans="1:17" ht="19.5" x14ac:dyDescent="0.4">
      <c r="A3533" s="33">
        <f t="shared" si="385"/>
        <v>46551</v>
      </c>
      <c r="B3533" s="27" t="str">
        <f t="shared" si="387"/>
        <v>(日)</v>
      </c>
      <c r="C3533" s="34">
        <v>0.52083333333333304</v>
      </c>
      <c r="D3533" s="16" t="s">
        <v>18</v>
      </c>
      <c r="E3533" s="35">
        <v>0.54166666666666696</v>
      </c>
      <c r="F3533" s="50">
        <f>IF(COUNTIF('リスト（不使用）'!$A$5:$A$6,単年カーブ!$A$1),"希望数量入力ください",'単年（2027年度）'!$E$12*単年カーブ!$R$3+'単年（2027年度）'!$E$12*(1-単年カーブ!$R$3)*単年カーブ!Q3533)</f>
        <v>0</v>
      </c>
      <c r="G3533" s="47">
        <f t="shared" si="388"/>
        <v>0</v>
      </c>
      <c r="M3533">
        <f t="shared" si="389"/>
        <v>6</v>
      </c>
      <c r="N3533">
        <f>IF(OR(WEEKDAY(A3533)=1,WEEKDAY(A3533)=7,COUNTIF('2027祝日等（不使用）'!$A$1:$A$20,単年カーブ!A3533)=1),0,1)</f>
        <v>0</v>
      </c>
      <c r="O3533">
        <f t="shared" si="386"/>
        <v>26</v>
      </c>
      <c r="P3533">
        <f t="shared" si="390"/>
        <v>1</v>
      </c>
      <c r="Q3533">
        <f t="shared" si="391"/>
        <v>0</v>
      </c>
    </row>
    <row r="3534" spans="1:17" ht="19.5" x14ac:dyDescent="0.4">
      <c r="A3534" s="33">
        <f t="shared" si="385"/>
        <v>46551</v>
      </c>
      <c r="B3534" s="27" t="str">
        <f t="shared" si="387"/>
        <v>(日)</v>
      </c>
      <c r="C3534" s="34">
        <v>0.54166666666666696</v>
      </c>
      <c r="D3534" s="16" t="s">
        <v>18</v>
      </c>
      <c r="E3534" s="35">
        <v>0.5625</v>
      </c>
      <c r="F3534" s="50">
        <f>IF(COUNTIF('リスト（不使用）'!$A$5:$A$6,単年カーブ!$A$1),"希望数量入力ください",'単年（2027年度）'!$E$12*単年カーブ!$R$3+'単年（2027年度）'!$E$12*(1-単年カーブ!$R$3)*単年カーブ!Q3534)</f>
        <v>0</v>
      </c>
      <c r="G3534" s="47">
        <f t="shared" si="388"/>
        <v>0</v>
      </c>
      <c r="M3534">
        <f t="shared" si="389"/>
        <v>6</v>
      </c>
      <c r="N3534">
        <f>IF(OR(WEEKDAY(A3534)=1,WEEKDAY(A3534)=7,COUNTIF('2027祝日等（不使用）'!$A$1:$A$20,単年カーブ!A3534)=1),0,1)</f>
        <v>0</v>
      </c>
      <c r="O3534">
        <f t="shared" si="386"/>
        <v>27</v>
      </c>
      <c r="P3534">
        <f t="shared" si="390"/>
        <v>1</v>
      </c>
      <c r="Q3534">
        <f t="shared" si="391"/>
        <v>0</v>
      </c>
    </row>
    <row r="3535" spans="1:17" ht="19.5" x14ac:dyDescent="0.4">
      <c r="A3535" s="33">
        <f t="shared" si="385"/>
        <v>46551</v>
      </c>
      <c r="B3535" s="27" t="str">
        <f t="shared" si="387"/>
        <v>(日)</v>
      </c>
      <c r="C3535" s="34">
        <v>0.5625</v>
      </c>
      <c r="D3535" s="16" t="s">
        <v>18</v>
      </c>
      <c r="E3535" s="35">
        <v>0.58333333333333304</v>
      </c>
      <c r="F3535" s="50">
        <f>IF(COUNTIF('リスト（不使用）'!$A$5:$A$6,単年カーブ!$A$1),"希望数量入力ください",'単年（2027年度）'!$E$12*単年カーブ!$R$3+'単年（2027年度）'!$E$12*(1-単年カーブ!$R$3)*単年カーブ!Q3535)</f>
        <v>0</v>
      </c>
      <c r="G3535" s="47">
        <f t="shared" si="388"/>
        <v>0</v>
      </c>
      <c r="M3535">
        <f t="shared" si="389"/>
        <v>6</v>
      </c>
      <c r="N3535">
        <f>IF(OR(WEEKDAY(A3535)=1,WEEKDAY(A3535)=7,COUNTIF('2027祝日等（不使用）'!$A$1:$A$20,単年カーブ!A3535)=1),0,1)</f>
        <v>0</v>
      </c>
      <c r="O3535">
        <f t="shared" si="386"/>
        <v>28</v>
      </c>
      <c r="P3535">
        <f t="shared" si="390"/>
        <v>1</v>
      </c>
      <c r="Q3535">
        <f t="shared" si="391"/>
        <v>0</v>
      </c>
    </row>
    <row r="3536" spans="1:17" ht="19.5" x14ac:dyDescent="0.4">
      <c r="A3536" s="33">
        <f t="shared" si="385"/>
        <v>46551</v>
      </c>
      <c r="B3536" s="27" t="str">
        <f t="shared" si="387"/>
        <v>(日)</v>
      </c>
      <c r="C3536" s="34">
        <v>0.58333333333333304</v>
      </c>
      <c r="D3536" s="16" t="s">
        <v>18</v>
      </c>
      <c r="E3536" s="35">
        <v>0.60416666666666696</v>
      </c>
      <c r="F3536" s="50">
        <f>IF(COUNTIF('リスト（不使用）'!$A$5:$A$6,単年カーブ!$A$1),"希望数量入力ください",'単年（2027年度）'!$E$12*単年カーブ!$R$3+'単年（2027年度）'!$E$12*(1-単年カーブ!$R$3)*単年カーブ!Q3536)</f>
        <v>0</v>
      </c>
      <c r="G3536" s="47">
        <f t="shared" si="388"/>
        <v>0</v>
      </c>
      <c r="M3536">
        <f t="shared" si="389"/>
        <v>6</v>
      </c>
      <c r="N3536">
        <f>IF(OR(WEEKDAY(A3536)=1,WEEKDAY(A3536)=7,COUNTIF('2027祝日等（不使用）'!$A$1:$A$20,単年カーブ!A3536)=1),0,1)</f>
        <v>0</v>
      </c>
      <c r="O3536">
        <f t="shared" si="386"/>
        <v>29</v>
      </c>
      <c r="P3536">
        <f t="shared" si="390"/>
        <v>1</v>
      </c>
      <c r="Q3536">
        <f t="shared" si="391"/>
        <v>0</v>
      </c>
    </row>
    <row r="3537" spans="1:17" ht="19.5" x14ac:dyDescent="0.4">
      <c r="A3537" s="33">
        <f t="shared" si="385"/>
        <v>46551</v>
      </c>
      <c r="B3537" s="27" t="str">
        <f t="shared" si="387"/>
        <v>(日)</v>
      </c>
      <c r="C3537" s="34">
        <v>0.60416666666666696</v>
      </c>
      <c r="D3537" s="16" t="s">
        <v>18</v>
      </c>
      <c r="E3537" s="35">
        <v>0.625</v>
      </c>
      <c r="F3537" s="50">
        <f>IF(COUNTIF('リスト（不使用）'!$A$5:$A$6,単年カーブ!$A$1),"希望数量入力ください",'単年（2027年度）'!$E$12*単年カーブ!$R$3+'単年（2027年度）'!$E$12*(1-単年カーブ!$R$3)*単年カーブ!Q3537)</f>
        <v>0</v>
      </c>
      <c r="G3537" s="47">
        <f t="shared" si="388"/>
        <v>0</v>
      </c>
      <c r="M3537">
        <f t="shared" si="389"/>
        <v>6</v>
      </c>
      <c r="N3537">
        <f>IF(OR(WEEKDAY(A3537)=1,WEEKDAY(A3537)=7,COUNTIF('2027祝日等（不使用）'!$A$1:$A$20,単年カーブ!A3537)=1),0,1)</f>
        <v>0</v>
      </c>
      <c r="O3537">
        <f t="shared" si="386"/>
        <v>30</v>
      </c>
      <c r="P3537">
        <f t="shared" si="390"/>
        <v>1</v>
      </c>
      <c r="Q3537">
        <f t="shared" si="391"/>
        <v>0</v>
      </c>
    </row>
    <row r="3538" spans="1:17" ht="19.5" x14ac:dyDescent="0.4">
      <c r="A3538" s="33">
        <f t="shared" si="385"/>
        <v>46551</v>
      </c>
      <c r="B3538" s="27" t="str">
        <f t="shared" si="387"/>
        <v>(日)</v>
      </c>
      <c r="C3538" s="34">
        <v>0.625</v>
      </c>
      <c r="D3538" s="16" t="s">
        <v>18</v>
      </c>
      <c r="E3538" s="35">
        <v>0.64583333333333304</v>
      </c>
      <c r="F3538" s="50">
        <f>IF(COUNTIF('リスト（不使用）'!$A$5:$A$6,単年カーブ!$A$1),"希望数量入力ください",'単年（2027年度）'!$E$12*単年カーブ!$R$3+'単年（2027年度）'!$E$12*(1-単年カーブ!$R$3)*単年カーブ!Q3538)</f>
        <v>0</v>
      </c>
      <c r="G3538" s="47">
        <f t="shared" si="388"/>
        <v>0</v>
      </c>
      <c r="M3538">
        <f t="shared" si="389"/>
        <v>6</v>
      </c>
      <c r="N3538">
        <f>IF(OR(WEEKDAY(A3538)=1,WEEKDAY(A3538)=7,COUNTIF('2027祝日等（不使用）'!$A$1:$A$20,単年カーブ!A3538)=1),0,1)</f>
        <v>0</v>
      </c>
      <c r="O3538">
        <f t="shared" si="386"/>
        <v>31</v>
      </c>
      <c r="P3538">
        <f t="shared" si="390"/>
        <v>1</v>
      </c>
      <c r="Q3538">
        <f t="shared" si="391"/>
        <v>0</v>
      </c>
    </row>
    <row r="3539" spans="1:17" ht="19.5" x14ac:dyDescent="0.4">
      <c r="A3539" s="33">
        <f t="shared" si="385"/>
        <v>46551</v>
      </c>
      <c r="B3539" s="27" t="str">
        <f t="shared" si="387"/>
        <v>(日)</v>
      </c>
      <c r="C3539" s="34">
        <v>0.64583333333333304</v>
      </c>
      <c r="D3539" s="16" t="s">
        <v>18</v>
      </c>
      <c r="E3539" s="35">
        <v>0.66666666666666696</v>
      </c>
      <c r="F3539" s="50">
        <f>IF(COUNTIF('リスト（不使用）'!$A$5:$A$6,単年カーブ!$A$1),"希望数量入力ください",'単年（2027年度）'!$E$12*単年カーブ!$R$3+'単年（2027年度）'!$E$12*(1-単年カーブ!$R$3)*単年カーブ!Q3539)</f>
        <v>0</v>
      </c>
      <c r="G3539" s="47">
        <f t="shared" si="388"/>
        <v>0</v>
      </c>
      <c r="M3539">
        <f t="shared" si="389"/>
        <v>6</v>
      </c>
      <c r="N3539">
        <f>IF(OR(WEEKDAY(A3539)=1,WEEKDAY(A3539)=7,COUNTIF('2027祝日等（不使用）'!$A$1:$A$20,単年カーブ!A3539)=1),0,1)</f>
        <v>0</v>
      </c>
      <c r="O3539">
        <f t="shared" si="386"/>
        <v>32</v>
      </c>
      <c r="P3539">
        <f t="shared" si="390"/>
        <v>1</v>
      </c>
      <c r="Q3539">
        <f t="shared" si="391"/>
        <v>0</v>
      </c>
    </row>
    <row r="3540" spans="1:17" ht="19.5" x14ac:dyDescent="0.4">
      <c r="A3540" s="33">
        <f t="shared" si="385"/>
        <v>46551</v>
      </c>
      <c r="B3540" s="27" t="str">
        <f t="shared" si="387"/>
        <v>(日)</v>
      </c>
      <c r="C3540" s="34">
        <v>0.66666666666666696</v>
      </c>
      <c r="D3540" s="16" t="s">
        <v>18</v>
      </c>
      <c r="E3540" s="35">
        <v>0.6875</v>
      </c>
      <c r="F3540" s="50">
        <f>IF(COUNTIF('リスト（不使用）'!$A$5:$A$6,単年カーブ!$A$1),"希望数量入力ください",'単年（2027年度）'!$E$12*単年カーブ!$R$3+'単年（2027年度）'!$E$12*(1-単年カーブ!$R$3)*単年カーブ!Q3540)</f>
        <v>0</v>
      </c>
      <c r="G3540" s="47">
        <f t="shared" si="388"/>
        <v>0</v>
      </c>
      <c r="M3540">
        <f t="shared" si="389"/>
        <v>6</v>
      </c>
      <c r="N3540">
        <f>IF(OR(WEEKDAY(A3540)=1,WEEKDAY(A3540)=7,COUNTIF('2027祝日等（不使用）'!$A$1:$A$20,単年カーブ!A3540)=1),0,1)</f>
        <v>0</v>
      </c>
      <c r="O3540">
        <f t="shared" si="386"/>
        <v>33</v>
      </c>
      <c r="P3540">
        <f t="shared" si="390"/>
        <v>1</v>
      </c>
      <c r="Q3540">
        <f t="shared" si="391"/>
        <v>0</v>
      </c>
    </row>
    <row r="3541" spans="1:17" ht="19.5" x14ac:dyDescent="0.4">
      <c r="A3541" s="33">
        <f t="shared" si="385"/>
        <v>46551</v>
      </c>
      <c r="B3541" s="27" t="str">
        <f t="shared" si="387"/>
        <v>(日)</v>
      </c>
      <c r="C3541" s="34">
        <v>0.6875</v>
      </c>
      <c r="D3541" s="16" t="s">
        <v>18</v>
      </c>
      <c r="E3541" s="35">
        <v>0.70833333333333304</v>
      </c>
      <c r="F3541" s="50">
        <f>IF(COUNTIF('リスト（不使用）'!$A$5:$A$6,単年カーブ!$A$1),"希望数量入力ください",'単年（2027年度）'!$E$12*単年カーブ!$R$3+'単年（2027年度）'!$E$12*(1-単年カーブ!$R$3)*単年カーブ!Q3541)</f>
        <v>0</v>
      </c>
      <c r="G3541" s="47">
        <f t="shared" si="388"/>
        <v>0</v>
      </c>
      <c r="M3541">
        <f t="shared" si="389"/>
        <v>6</v>
      </c>
      <c r="N3541">
        <f>IF(OR(WEEKDAY(A3541)=1,WEEKDAY(A3541)=7,COUNTIF('2027祝日等（不使用）'!$A$1:$A$20,単年カーブ!A3541)=1),0,1)</f>
        <v>0</v>
      </c>
      <c r="O3541">
        <f t="shared" si="386"/>
        <v>34</v>
      </c>
      <c r="P3541">
        <f t="shared" si="390"/>
        <v>1</v>
      </c>
      <c r="Q3541">
        <f t="shared" si="391"/>
        <v>0</v>
      </c>
    </row>
    <row r="3542" spans="1:17" ht="19.5" x14ac:dyDescent="0.4">
      <c r="A3542" s="33">
        <f t="shared" si="385"/>
        <v>46551</v>
      </c>
      <c r="B3542" s="27" t="str">
        <f t="shared" si="387"/>
        <v>(日)</v>
      </c>
      <c r="C3542" s="34">
        <v>0.70833333333333304</v>
      </c>
      <c r="D3542" s="16" t="s">
        <v>18</v>
      </c>
      <c r="E3542" s="35">
        <v>0.72916666666666696</v>
      </c>
      <c r="F3542" s="50">
        <f>IF(COUNTIF('リスト（不使用）'!$A$5:$A$6,単年カーブ!$A$1),"希望数量入力ください",'単年（2027年度）'!$E$12*単年カーブ!$R$3+'単年（2027年度）'!$E$12*(1-単年カーブ!$R$3)*単年カーブ!Q3542)</f>
        <v>0</v>
      </c>
      <c r="G3542" s="47">
        <f t="shared" si="388"/>
        <v>0</v>
      </c>
      <c r="M3542">
        <f t="shared" si="389"/>
        <v>6</v>
      </c>
      <c r="N3542">
        <f>IF(OR(WEEKDAY(A3542)=1,WEEKDAY(A3542)=7,COUNTIF('2027祝日等（不使用）'!$A$1:$A$20,単年カーブ!A3542)=1),0,1)</f>
        <v>0</v>
      </c>
      <c r="O3542">
        <f t="shared" si="386"/>
        <v>35</v>
      </c>
      <c r="P3542">
        <f t="shared" si="390"/>
        <v>1</v>
      </c>
      <c r="Q3542">
        <f t="shared" si="391"/>
        <v>0</v>
      </c>
    </row>
    <row r="3543" spans="1:17" ht="19.5" x14ac:dyDescent="0.4">
      <c r="A3543" s="33">
        <f t="shared" si="385"/>
        <v>46551</v>
      </c>
      <c r="B3543" s="27" t="str">
        <f t="shared" si="387"/>
        <v>(日)</v>
      </c>
      <c r="C3543" s="34">
        <v>0.72916666666666696</v>
      </c>
      <c r="D3543" s="16" t="s">
        <v>18</v>
      </c>
      <c r="E3543" s="35">
        <v>0.75</v>
      </c>
      <c r="F3543" s="50">
        <f>IF(COUNTIF('リスト（不使用）'!$A$5:$A$6,単年カーブ!$A$1),"希望数量入力ください",'単年（2027年度）'!$E$12*単年カーブ!$R$3+'単年（2027年度）'!$E$12*(1-単年カーブ!$R$3)*単年カーブ!Q3543)</f>
        <v>0</v>
      </c>
      <c r="G3543" s="47">
        <f t="shared" si="388"/>
        <v>0</v>
      </c>
      <c r="M3543">
        <f t="shared" si="389"/>
        <v>6</v>
      </c>
      <c r="N3543">
        <f>IF(OR(WEEKDAY(A3543)=1,WEEKDAY(A3543)=7,COUNTIF('2027祝日等（不使用）'!$A$1:$A$20,単年カーブ!A3543)=1),0,1)</f>
        <v>0</v>
      </c>
      <c r="O3543">
        <f t="shared" si="386"/>
        <v>36</v>
      </c>
      <c r="P3543">
        <f t="shared" si="390"/>
        <v>1</v>
      </c>
      <c r="Q3543">
        <f t="shared" si="391"/>
        <v>0</v>
      </c>
    </row>
    <row r="3544" spans="1:17" ht="19.5" x14ac:dyDescent="0.4">
      <c r="A3544" s="33">
        <f t="shared" si="385"/>
        <v>46551</v>
      </c>
      <c r="B3544" s="27" t="str">
        <f t="shared" si="387"/>
        <v>(日)</v>
      </c>
      <c r="C3544" s="34">
        <v>0.75</v>
      </c>
      <c r="D3544" s="16" t="s">
        <v>18</v>
      </c>
      <c r="E3544" s="35">
        <v>0.77083333333333304</v>
      </c>
      <c r="F3544" s="50">
        <f>IF(COUNTIF('リスト（不使用）'!$A$5:$A$6,単年カーブ!$A$1),"希望数量入力ください",'単年（2027年度）'!$E$12*単年カーブ!$R$3+'単年（2027年度）'!$E$12*(1-単年カーブ!$R$3)*単年カーブ!Q3544)</f>
        <v>0</v>
      </c>
      <c r="G3544" s="47">
        <f t="shared" si="388"/>
        <v>0</v>
      </c>
      <c r="M3544">
        <f t="shared" si="389"/>
        <v>6</v>
      </c>
      <c r="N3544">
        <f>IF(OR(WEEKDAY(A3544)=1,WEEKDAY(A3544)=7,COUNTIF('2027祝日等（不使用）'!$A$1:$A$20,単年カーブ!A3544)=1),0,1)</f>
        <v>0</v>
      </c>
      <c r="O3544">
        <f t="shared" si="386"/>
        <v>37</v>
      </c>
      <c r="P3544">
        <f t="shared" si="390"/>
        <v>1</v>
      </c>
      <c r="Q3544">
        <f t="shared" si="391"/>
        <v>0</v>
      </c>
    </row>
    <row r="3545" spans="1:17" ht="19.5" x14ac:dyDescent="0.4">
      <c r="A3545" s="33">
        <f t="shared" si="385"/>
        <v>46551</v>
      </c>
      <c r="B3545" s="27" t="str">
        <f t="shared" si="387"/>
        <v>(日)</v>
      </c>
      <c r="C3545" s="34">
        <v>0.77083333333333304</v>
      </c>
      <c r="D3545" s="16" t="s">
        <v>18</v>
      </c>
      <c r="E3545" s="35">
        <v>0.79166666666666696</v>
      </c>
      <c r="F3545" s="50">
        <f>IF(COUNTIF('リスト（不使用）'!$A$5:$A$6,単年カーブ!$A$1),"希望数量入力ください",'単年（2027年度）'!$E$12*単年カーブ!$R$3+'単年（2027年度）'!$E$12*(1-単年カーブ!$R$3)*単年カーブ!Q3545)</f>
        <v>0</v>
      </c>
      <c r="G3545" s="47">
        <f t="shared" si="388"/>
        <v>0</v>
      </c>
      <c r="M3545">
        <f t="shared" si="389"/>
        <v>6</v>
      </c>
      <c r="N3545">
        <f>IF(OR(WEEKDAY(A3545)=1,WEEKDAY(A3545)=7,COUNTIF('2027祝日等（不使用）'!$A$1:$A$20,単年カーブ!A3545)=1),0,1)</f>
        <v>0</v>
      </c>
      <c r="O3545">
        <f t="shared" si="386"/>
        <v>38</v>
      </c>
      <c r="P3545">
        <f t="shared" si="390"/>
        <v>1</v>
      </c>
      <c r="Q3545">
        <f t="shared" si="391"/>
        <v>0</v>
      </c>
    </row>
    <row r="3546" spans="1:17" ht="19.5" x14ac:dyDescent="0.4">
      <c r="A3546" s="33">
        <f t="shared" si="385"/>
        <v>46551</v>
      </c>
      <c r="B3546" s="27" t="str">
        <f t="shared" si="387"/>
        <v>(日)</v>
      </c>
      <c r="C3546" s="34">
        <v>0.79166666666666696</v>
      </c>
      <c r="D3546" s="16" t="s">
        <v>18</v>
      </c>
      <c r="E3546" s="35">
        <v>0.8125</v>
      </c>
      <c r="F3546" s="50">
        <f>IF(COUNTIF('リスト（不使用）'!$A$5:$A$6,単年カーブ!$A$1),"希望数量入力ください",'単年（2027年度）'!$E$12*単年カーブ!$R$3+'単年（2027年度）'!$E$12*(1-単年カーブ!$R$3)*単年カーブ!Q3546)</f>
        <v>0</v>
      </c>
      <c r="G3546" s="47">
        <f t="shared" si="388"/>
        <v>0</v>
      </c>
      <c r="M3546">
        <f t="shared" si="389"/>
        <v>6</v>
      </c>
      <c r="N3546">
        <f>IF(OR(WEEKDAY(A3546)=1,WEEKDAY(A3546)=7,COUNTIF('2027祝日等（不使用）'!$A$1:$A$20,単年カーブ!A3546)=1),0,1)</f>
        <v>0</v>
      </c>
      <c r="O3546">
        <f t="shared" si="386"/>
        <v>39</v>
      </c>
      <c r="P3546">
        <f t="shared" si="390"/>
        <v>1</v>
      </c>
      <c r="Q3546">
        <f t="shared" si="391"/>
        <v>0</v>
      </c>
    </row>
    <row r="3547" spans="1:17" ht="19.5" x14ac:dyDescent="0.4">
      <c r="A3547" s="33">
        <f t="shared" si="385"/>
        <v>46551</v>
      </c>
      <c r="B3547" s="27" t="str">
        <f t="shared" si="387"/>
        <v>(日)</v>
      </c>
      <c r="C3547" s="34">
        <v>0.8125</v>
      </c>
      <c r="D3547" s="16" t="s">
        <v>18</v>
      </c>
      <c r="E3547" s="35">
        <v>0.83333333333333304</v>
      </c>
      <c r="F3547" s="50">
        <f>IF(COUNTIF('リスト（不使用）'!$A$5:$A$6,単年カーブ!$A$1),"希望数量入力ください",'単年（2027年度）'!$E$12*単年カーブ!$R$3+'単年（2027年度）'!$E$12*(1-単年カーブ!$R$3)*単年カーブ!Q3547)</f>
        <v>0</v>
      </c>
      <c r="G3547" s="47">
        <f t="shared" si="388"/>
        <v>0</v>
      </c>
      <c r="M3547">
        <f t="shared" si="389"/>
        <v>6</v>
      </c>
      <c r="N3547">
        <f>IF(OR(WEEKDAY(A3547)=1,WEEKDAY(A3547)=7,COUNTIF('2027祝日等（不使用）'!$A$1:$A$20,単年カーブ!A3547)=1),0,1)</f>
        <v>0</v>
      </c>
      <c r="O3547">
        <f t="shared" si="386"/>
        <v>40</v>
      </c>
      <c r="P3547">
        <f t="shared" si="390"/>
        <v>1</v>
      </c>
      <c r="Q3547">
        <f t="shared" si="391"/>
        <v>0</v>
      </c>
    </row>
    <row r="3548" spans="1:17" ht="19.5" x14ac:dyDescent="0.4">
      <c r="A3548" s="33">
        <f t="shared" si="385"/>
        <v>46551</v>
      </c>
      <c r="B3548" s="27" t="str">
        <f t="shared" si="387"/>
        <v>(日)</v>
      </c>
      <c r="C3548" s="34">
        <v>0.83333333333333304</v>
      </c>
      <c r="D3548" s="16" t="s">
        <v>18</v>
      </c>
      <c r="E3548" s="35">
        <v>0.85416666666666696</v>
      </c>
      <c r="F3548" s="50">
        <f>IF(COUNTIF('リスト（不使用）'!$A$5:$A$6,単年カーブ!$A$1),"希望数量入力ください",'単年（2027年度）'!$E$12*単年カーブ!$R$3+'単年（2027年度）'!$E$12*(1-単年カーブ!$R$3)*単年カーブ!Q3548)</f>
        <v>0</v>
      </c>
      <c r="G3548" s="47">
        <f t="shared" si="388"/>
        <v>0</v>
      </c>
      <c r="M3548">
        <f t="shared" si="389"/>
        <v>6</v>
      </c>
      <c r="N3548">
        <f>IF(OR(WEEKDAY(A3548)=1,WEEKDAY(A3548)=7,COUNTIF('2027祝日等（不使用）'!$A$1:$A$20,単年カーブ!A3548)=1),0,1)</f>
        <v>0</v>
      </c>
      <c r="O3548">
        <f t="shared" si="386"/>
        <v>41</v>
      </c>
      <c r="P3548">
        <f t="shared" si="390"/>
        <v>0</v>
      </c>
      <c r="Q3548">
        <f t="shared" si="391"/>
        <v>0</v>
      </c>
    </row>
    <row r="3549" spans="1:17" ht="19.5" x14ac:dyDescent="0.4">
      <c r="A3549" s="33">
        <f t="shared" si="385"/>
        <v>46551</v>
      </c>
      <c r="B3549" s="27" t="str">
        <f t="shared" si="387"/>
        <v>(日)</v>
      </c>
      <c r="C3549" s="34">
        <v>0.85416666666666696</v>
      </c>
      <c r="D3549" s="16" t="s">
        <v>18</v>
      </c>
      <c r="E3549" s="35">
        <v>0.875</v>
      </c>
      <c r="F3549" s="50">
        <f>IF(COUNTIF('リスト（不使用）'!$A$5:$A$6,単年カーブ!$A$1),"希望数量入力ください",'単年（2027年度）'!$E$12*単年カーブ!$R$3+'単年（2027年度）'!$E$12*(1-単年カーブ!$R$3)*単年カーブ!Q3549)</f>
        <v>0</v>
      </c>
      <c r="G3549" s="47">
        <f t="shared" si="388"/>
        <v>0</v>
      </c>
      <c r="M3549">
        <f t="shared" si="389"/>
        <v>6</v>
      </c>
      <c r="N3549">
        <f>IF(OR(WEEKDAY(A3549)=1,WEEKDAY(A3549)=7,COUNTIF('2027祝日等（不使用）'!$A$1:$A$20,単年カーブ!A3549)=1),0,1)</f>
        <v>0</v>
      </c>
      <c r="O3549">
        <f t="shared" si="386"/>
        <v>42</v>
      </c>
      <c r="P3549">
        <f t="shared" si="390"/>
        <v>0</v>
      </c>
      <c r="Q3549">
        <f t="shared" si="391"/>
        <v>0</v>
      </c>
    </row>
    <row r="3550" spans="1:17" ht="19.5" x14ac:dyDescent="0.4">
      <c r="A3550" s="33">
        <f t="shared" si="385"/>
        <v>46551</v>
      </c>
      <c r="B3550" s="27" t="str">
        <f t="shared" si="387"/>
        <v>(日)</v>
      </c>
      <c r="C3550" s="34">
        <v>0.875</v>
      </c>
      <c r="D3550" s="16" t="s">
        <v>18</v>
      </c>
      <c r="E3550" s="35">
        <v>0.89583333333333304</v>
      </c>
      <c r="F3550" s="50">
        <f>IF(COUNTIF('リスト（不使用）'!$A$5:$A$6,単年カーブ!$A$1),"希望数量入力ください",'単年（2027年度）'!$E$12*単年カーブ!$R$3+'単年（2027年度）'!$E$12*(1-単年カーブ!$R$3)*単年カーブ!Q3550)</f>
        <v>0</v>
      </c>
      <c r="G3550" s="47">
        <f t="shared" si="388"/>
        <v>0</v>
      </c>
      <c r="M3550">
        <f t="shared" si="389"/>
        <v>6</v>
      </c>
      <c r="N3550">
        <f>IF(OR(WEEKDAY(A3550)=1,WEEKDAY(A3550)=7,COUNTIF('2027祝日等（不使用）'!$A$1:$A$20,単年カーブ!A3550)=1),0,1)</f>
        <v>0</v>
      </c>
      <c r="O3550">
        <f t="shared" si="386"/>
        <v>43</v>
      </c>
      <c r="P3550">
        <f t="shared" si="390"/>
        <v>0</v>
      </c>
      <c r="Q3550">
        <f t="shared" si="391"/>
        <v>0</v>
      </c>
    </row>
    <row r="3551" spans="1:17" ht="19.5" x14ac:dyDescent="0.4">
      <c r="A3551" s="33">
        <f t="shared" si="385"/>
        <v>46551</v>
      </c>
      <c r="B3551" s="27" t="str">
        <f t="shared" si="387"/>
        <v>(日)</v>
      </c>
      <c r="C3551" s="34">
        <v>0.89583333333333304</v>
      </c>
      <c r="D3551" s="16" t="s">
        <v>18</v>
      </c>
      <c r="E3551" s="35">
        <v>0.91666666666666696</v>
      </c>
      <c r="F3551" s="50">
        <f>IF(COUNTIF('リスト（不使用）'!$A$5:$A$6,単年カーブ!$A$1),"希望数量入力ください",'単年（2027年度）'!$E$12*単年カーブ!$R$3+'単年（2027年度）'!$E$12*(1-単年カーブ!$R$3)*単年カーブ!Q3551)</f>
        <v>0</v>
      </c>
      <c r="G3551" s="47">
        <f t="shared" si="388"/>
        <v>0</v>
      </c>
      <c r="M3551">
        <f t="shared" si="389"/>
        <v>6</v>
      </c>
      <c r="N3551">
        <f>IF(OR(WEEKDAY(A3551)=1,WEEKDAY(A3551)=7,COUNTIF('2027祝日等（不使用）'!$A$1:$A$20,単年カーブ!A3551)=1),0,1)</f>
        <v>0</v>
      </c>
      <c r="O3551">
        <f t="shared" si="386"/>
        <v>44</v>
      </c>
      <c r="P3551">
        <f t="shared" si="390"/>
        <v>0</v>
      </c>
      <c r="Q3551">
        <f t="shared" si="391"/>
        <v>0</v>
      </c>
    </row>
    <row r="3552" spans="1:17" ht="19.5" x14ac:dyDescent="0.4">
      <c r="A3552" s="33">
        <f t="shared" si="385"/>
        <v>46551</v>
      </c>
      <c r="B3552" s="27" t="str">
        <f t="shared" si="387"/>
        <v>(日)</v>
      </c>
      <c r="C3552" s="34">
        <v>0.91666666666666696</v>
      </c>
      <c r="D3552" s="16" t="s">
        <v>18</v>
      </c>
      <c r="E3552" s="35">
        <v>0.9375</v>
      </c>
      <c r="F3552" s="50">
        <f>IF(COUNTIF('リスト（不使用）'!$A$5:$A$6,単年カーブ!$A$1),"希望数量入力ください",'単年（2027年度）'!$E$12*単年カーブ!$R$3+'単年（2027年度）'!$E$12*(1-単年カーブ!$R$3)*単年カーブ!Q3552)</f>
        <v>0</v>
      </c>
      <c r="G3552" s="47">
        <f t="shared" si="388"/>
        <v>0</v>
      </c>
      <c r="M3552">
        <f t="shared" si="389"/>
        <v>6</v>
      </c>
      <c r="N3552">
        <f>IF(OR(WEEKDAY(A3552)=1,WEEKDAY(A3552)=7,COUNTIF('2027祝日等（不使用）'!$A$1:$A$20,単年カーブ!A3552)=1),0,1)</f>
        <v>0</v>
      </c>
      <c r="O3552">
        <f t="shared" si="386"/>
        <v>45</v>
      </c>
      <c r="P3552">
        <f t="shared" si="390"/>
        <v>0</v>
      </c>
      <c r="Q3552">
        <f t="shared" si="391"/>
        <v>0</v>
      </c>
    </row>
    <row r="3553" spans="1:17" ht="19.5" x14ac:dyDescent="0.4">
      <c r="A3553" s="33">
        <f t="shared" si="385"/>
        <v>46551</v>
      </c>
      <c r="B3553" s="27" t="str">
        <f t="shared" si="387"/>
        <v>(日)</v>
      </c>
      <c r="C3553" s="34">
        <v>0.9375</v>
      </c>
      <c r="D3553" s="16" t="s">
        <v>18</v>
      </c>
      <c r="E3553" s="35">
        <v>0.95833333333333304</v>
      </c>
      <c r="F3553" s="50">
        <f>IF(COUNTIF('リスト（不使用）'!$A$5:$A$6,単年カーブ!$A$1),"希望数量入力ください",'単年（2027年度）'!$E$12*単年カーブ!$R$3+'単年（2027年度）'!$E$12*(1-単年カーブ!$R$3)*単年カーブ!Q3553)</f>
        <v>0</v>
      </c>
      <c r="G3553" s="47">
        <f t="shared" si="388"/>
        <v>0</v>
      </c>
      <c r="M3553">
        <f t="shared" si="389"/>
        <v>6</v>
      </c>
      <c r="N3553">
        <f>IF(OR(WEEKDAY(A3553)=1,WEEKDAY(A3553)=7,COUNTIF('2027祝日等（不使用）'!$A$1:$A$20,単年カーブ!A3553)=1),0,1)</f>
        <v>0</v>
      </c>
      <c r="O3553">
        <f t="shared" si="386"/>
        <v>46</v>
      </c>
      <c r="P3553">
        <f t="shared" si="390"/>
        <v>0</v>
      </c>
      <c r="Q3553">
        <f t="shared" si="391"/>
        <v>0</v>
      </c>
    </row>
    <row r="3554" spans="1:17" ht="19.5" x14ac:dyDescent="0.4">
      <c r="A3554" s="33">
        <f t="shared" si="385"/>
        <v>46551</v>
      </c>
      <c r="B3554" s="27" t="str">
        <f t="shared" si="387"/>
        <v>(日)</v>
      </c>
      <c r="C3554" s="34">
        <v>0.95833333333333304</v>
      </c>
      <c r="D3554" s="16" t="s">
        <v>18</v>
      </c>
      <c r="E3554" s="35">
        <v>0.97916666666666696</v>
      </c>
      <c r="F3554" s="50">
        <f>IF(COUNTIF('リスト（不使用）'!$A$5:$A$6,単年カーブ!$A$1),"希望数量入力ください",'単年（2027年度）'!$E$12*単年カーブ!$R$3+'単年（2027年度）'!$E$12*(1-単年カーブ!$R$3)*単年カーブ!Q3554)</f>
        <v>0</v>
      </c>
      <c r="G3554" s="47">
        <f t="shared" si="388"/>
        <v>0</v>
      </c>
      <c r="M3554">
        <f t="shared" si="389"/>
        <v>6</v>
      </c>
      <c r="N3554">
        <f>IF(OR(WEEKDAY(A3554)=1,WEEKDAY(A3554)=7,COUNTIF('2027祝日等（不使用）'!$A$1:$A$20,単年カーブ!A3554)=1),0,1)</f>
        <v>0</v>
      </c>
      <c r="O3554">
        <f t="shared" si="386"/>
        <v>47</v>
      </c>
      <c r="P3554">
        <f t="shared" si="390"/>
        <v>0</v>
      </c>
      <c r="Q3554">
        <f t="shared" si="391"/>
        <v>0</v>
      </c>
    </row>
    <row r="3555" spans="1:17" ht="19.5" x14ac:dyDescent="0.4">
      <c r="A3555" s="33">
        <f t="shared" si="385"/>
        <v>46551</v>
      </c>
      <c r="B3555" s="27" t="str">
        <f t="shared" si="387"/>
        <v>(日)</v>
      </c>
      <c r="C3555" s="34">
        <v>0.97916666666666696</v>
      </c>
      <c r="D3555" s="16" t="s">
        <v>18</v>
      </c>
      <c r="E3555" s="35" t="s">
        <v>17</v>
      </c>
      <c r="F3555" s="50">
        <f>IF(COUNTIF('リスト（不使用）'!$A$5:$A$6,単年カーブ!$A$1),"希望数量入力ください",'単年（2027年度）'!$E$12*単年カーブ!$R$3+'単年（2027年度）'!$E$12*(1-単年カーブ!$R$3)*単年カーブ!Q3555)</f>
        <v>0</v>
      </c>
      <c r="G3555" s="47">
        <f t="shared" si="388"/>
        <v>0</v>
      </c>
      <c r="M3555">
        <f t="shared" si="389"/>
        <v>6</v>
      </c>
      <c r="N3555">
        <f>IF(OR(WEEKDAY(A3555)=1,WEEKDAY(A3555)=7,COUNTIF('2027祝日等（不使用）'!$A$1:$A$20,単年カーブ!A3555)=1),0,1)</f>
        <v>0</v>
      </c>
      <c r="O3555">
        <f t="shared" si="386"/>
        <v>48</v>
      </c>
      <c r="P3555">
        <f t="shared" si="390"/>
        <v>0</v>
      </c>
      <c r="Q3555">
        <f t="shared" si="391"/>
        <v>0</v>
      </c>
    </row>
    <row r="3556" spans="1:17" ht="19.5" x14ac:dyDescent="0.4">
      <c r="A3556" s="33">
        <f t="shared" si="385"/>
        <v>46552</v>
      </c>
      <c r="B3556" s="27" t="str">
        <f t="shared" si="387"/>
        <v>(月)</v>
      </c>
      <c r="C3556" s="34">
        <v>0</v>
      </c>
      <c r="D3556" s="16" t="s">
        <v>18</v>
      </c>
      <c r="E3556" s="35">
        <v>2.0833333333333332E-2</v>
      </c>
      <c r="F3556" s="50">
        <f>IF(COUNTIF('リスト（不使用）'!$A$5:$A$6,単年カーブ!$A$1),"希望数量入力ください",'単年（2027年度）'!$E$12*単年カーブ!$R$3+'単年（2027年度）'!$E$12*(1-単年カーブ!$R$3)*単年カーブ!Q3556)</f>
        <v>0</v>
      </c>
      <c r="G3556" s="47">
        <f t="shared" si="388"/>
        <v>0</v>
      </c>
      <c r="M3556">
        <f t="shared" si="389"/>
        <v>6</v>
      </c>
      <c r="N3556">
        <f>IF(OR(WEEKDAY(A3556)=1,WEEKDAY(A3556)=7,COUNTIF('2027祝日等（不使用）'!$A$1:$A$20,単年カーブ!A3556)=1),0,1)</f>
        <v>1</v>
      </c>
      <c r="O3556">
        <f t="shared" si="386"/>
        <v>1</v>
      </c>
      <c r="P3556">
        <f t="shared" si="390"/>
        <v>0</v>
      </c>
      <c r="Q3556">
        <f t="shared" si="391"/>
        <v>0</v>
      </c>
    </row>
    <row r="3557" spans="1:17" ht="19.5" x14ac:dyDescent="0.4">
      <c r="A3557" s="33">
        <f t="shared" si="385"/>
        <v>46552</v>
      </c>
      <c r="B3557" s="27" t="str">
        <f t="shared" si="387"/>
        <v>(月)</v>
      </c>
      <c r="C3557" s="34">
        <v>2.0833333333333332E-2</v>
      </c>
      <c r="D3557" s="16" t="s">
        <v>18</v>
      </c>
      <c r="E3557" s="35">
        <v>4.1666666666666664E-2</v>
      </c>
      <c r="F3557" s="50">
        <f>IF(COUNTIF('リスト（不使用）'!$A$5:$A$6,単年カーブ!$A$1),"希望数量入力ください",'単年（2027年度）'!$E$12*単年カーブ!$R$3+'単年（2027年度）'!$E$12*(1-単年カーブ!$R$3)*単年カーブ!Q3557)</f>
        <v>0</v>
      </c>
      <c r="G3557" s="47">
        <f t="shared" si="388"/>
        <v>0</v>
      </c>
      <c r="M3557">
        <f t="shared" si="389"/>
        <v>6</v>
      </c>
      <c r="N3557">
        <f>IF(OR(WEEKDAY(A3557)=1,WEEKDAY(A3557)=7,COUNTIF('2027祝日等（不使用）'!$A$1:$A$20,単年カーブ!A3557)=1),0,1)</f>
        <v>1</v>
      </c>
      <c r="O3557">
        <f t="shared" si="386"/>
        <v>2</v>
      </c>
      <c r="P3557">
        <f t="shared" si="390"/>
        <v>0</v>
      </c>
      <c r="Q3557">
        <f t="shared" si="391"/>
        <v>0</v>
      </c>
    </row>
    <row r="3558" spans="1:17" ht="19.5" x14ac:dyDescent="0.4">
      <c r="A3558" s="33">
        <f t="shared" si="385"/>
        <v>46552</v>
      </c>
      <c r="B3558" s="27" t="str">
        <f t="shared" si="387"/>
        <v>(月)</v>
      </c>
      <c r="C3558" s="34">
        <v>4.1666666666666664E-2</v>
      </c>
      <c r="D3558" s="16" t="s">
        <v>18</v>
      </c>
      <c r="E3558" s="35">
        <v>6.25E-2</v>
      </c>
      <c r="F3558" s="50">
        <f>IF(COUNTIF('リスト（不使用）'!$A$5:$A$6,単年カーブ!$A$1),"希望数量入力ください",'単年（2027年度）'!$E$12*単年カーブ!$R$3+'単年（2027年度）'!$E$12*(1-単年カーブ!$R$3)*単年カーブ!Q3558)</f>
        <v>0</v>
      </c>
      <c r="G3558" s="47">
        <f t="shared" si="388"/>
        <v>0</v>
      </c>
      <c r="M3558">
        <f t="shared" si="389"/>
        <v>6</v>
      </c>
      <c r="N3558">
        <f>IF(OR(WEEKDAY(A3558)=1,WEEKDAY(A3558)=7,COUNTIF('2027祝日等（不使用）'!$A$1:$A$20,単年カーブ!A3558)=1),0,1)</f>
        <v>1</v>
      </c>
      <c r="O3558">
        <f t="shared" si="386"/>
        <v>3</v>
      </c>
      <c r="P3558">
        <f t="shared" si="390"/>
        <v>0</v>
      </c>
      <c r="Q3558">
        <f t="shared" si="391"/>
        <v>0</v>
      </c>
    </row>
    <row r="3559" spans="1:17" ht="19.5" x14ac:dyDescent="0.4">
      <c r="A3559" s="33">
        <f t="shared" si="385"/>
        <v>46552</v>
      </c>
      <c r="B3559" s="27" t="str">
        <f t="shared" si="387"/>
        <v>(月)</v>
      </c>
      <c r="C3559" s="34">
        <v>6.25E-2</v>
      </c>
      <c r="D3559" s="16" t="s">
        <v>18</v>
      </c>
      <c r="E3559" s="35">
        <v>8.3333333333333301E-2</v>
      </c>
      <c r="F3559" s="50">
        <f>IF(COUNTIF('リスト（不使用）'!$A$5:$A$6,単年カーブ!$A$1),"希望数量入力ください",'単年（2027年度）'!$E$12*単年カーブ!$R$3+'単年（2027年度）'!$E$12*(1-単年カーブ!$R$3)*単年カーブ!Q3559)</f>
        <v>0</v>
      </c>
      <c r="G3559" s="47">
        <f t="shared" si="388"/>
        <v>0</v>
      </c>
      <c r="M3559">
        <f t="shared" si="389"/>
        <v>6</v>
      </c>
      <c r="N3559">
        <f>IF(OR(WEEKDAY(A3559)=1,WEEKDAY(A3559)=7,COUNTIF('2027祝日等（不使用）'!$A$1:$A$20,単年カーブ!A3559)=1),0,1)</f>
        <v>1</v>
      </c>
      <c r="O3559">
        <f t="shared" si="386"/>
        <v>4</v>
      </c>
      <c r="P3559">
        <f t="shared" si="390"/>
        <v>0</v>
      </c>
      <c r="Q3559">
        <f t="shared" si="391"/>
        <v>0</v>
      </c>
    </row>
    <row r="3560" spans="1:17" ht="19.5" x14ac:dyDescent="0.4">
      <c r="A3560" s="33">
        <f t="shared" si="385"/>
        <v>46552</v>
      </c>
      <c r="B3560" s="27" t="str">
        <f t="shared" si="387"/>
        <v>(月)</v>
      </c>
      <c r="C3560" s="34">
        <v>8.3333333333333301E-2</v>
      </c>
      <c r="D3560" s="16" t="s">
        <v>18</v>
      </c>
      <c r="E3560" s="35">
        <v>0.104166666666667</v>
      </c>
      <c r="F3560" s="50">
        <f>IF(COUNTIF('リスト（不使用）'!$A$5:$A$6,単年カーブ!$A$1),"希望数量入力ください",'単年（2027年度）'!$E$12*単年カーブ!$R$3+'単年（2027年度）'!$E$12*(1-単年カーブ!$R$3)*単年カーブ!Q3560)</f>
        <v>0</v>
      </c>
      <c r="G3560" s="47">
        <f t="shared" si="388"/>
        <v>0</v>
      </c>
      <c r="M3560">
        <f t="shared" si="389"/>
        <v>6</v>
      </c>
      <c r="N3560">
        <f>IF(OR(WEEKDAY(A3560)=1,WEEKDAY(A3560)=7,COUNTIF('2027祝日等（不使用）'!$A$1:$A$20,単年カーブ!A3560)=1),0,1)</f>
        <v>1</v>
      </c>
      <c r="O3560">
        <f t="shared" si="386"/>
        <v>5</v>
      </c>
      <c r="P3560">
        <f t="shared" si="390"/>
        <v>0</v>
      </c>
      <c r="Q3560">
        <f t="shared" si="391"/>
        <v>0</v>
      </c>
    </row>
    <row r="3561" spans="1:17" ht="19.5" x14ac:dyDescent="0.4">
      <c r="A3561" s="33">
        <f t="shared" si="385"/>
        <v>46552</v>
      </c>
      <c r="B3561" s="27" t="str">
        <f t="shared" si="387"/>
        <v>(月)</v>
      </c>
      <c r="C3561" s="34">
        <v>0.104166666666667</v>
      </c>
      <c r="D3561" s="16" t="s">
        <v>18</v>
      </c>
      <c r="E3561" s="35">
        <v>0.125</v>
      </c>
      <c r="F3561" s="50">
        <f>IF(COUNTIF('リスト（不使用）'!$A$5:$A$6,単年カーブ!$A$1),"希望数量入力ください",'単年（2027年度）'!$E$12*単年カーブ!$R$3+'単年（2027年度）'!$E$12*(1-単年カーブ!$R$3)*単年カーブ!Q3561)</f>
        <v>0</v>
      </c>
      <c r="G3561" s="47">
        <f t="shared" si="388"/>
        <v>0</v>
      </c>
      <c r="M3561">
        <f t="shared" si="389"/>
        <v>6</v>
      </c>
      <c r="N3561">
        <f>IF(OR(WEEKDAY(A3561)=1,WEEKDAY(A3561)=7,COUNTIF('2027祝日等（不使用）'!$A$1:$A$20,単年カーブ!A3561)=1),0,1)</f>
        <v>1</v>
      </c>
      <c r="O3561">
        <f t="shared" si="386"/>
        <v>6</v>
      </c>
      <c r="P3561">
        <f t="shared" si="390"/>
        <v>0</v>
      </c>
      <c r="Q3561">
        <f t="shared" si="391"/>
        <v>0</v>
      </c>
    </row>
    <row r="3562" spans="1:17" ht="19.5" x14ac:dyDescent="0.4">
      <c r="A3562" s="33">
        <f t="shared" si="385"/>
        <v>46552</v>
      </c>
      <c r="B3562" s="27" t="str">
        <f t="shared" si="387"/>
        <v>(月)</v>
      </c>
      <c r="C3562" s="34">
        <v>0.125</v>
      </c>
      <c r="D3562" s="16" t="s">
        <v>18</v>
      </c>
      <c r="E3562" s="35">
        <v>0.14583333333333301</v>
      </c>
      <c r="F3562" s="50">
        <f>IF(COUNTIF('リスト（不使用）'!$A$5:$A$6,単年カーブ!$A$1),"希望数量入力ください",'単年（2027年度）'!$E$12*単年カーブ!$R$3+'単年（2027年度）'!$E$12*(1-単年カーブ!$R$3)*単年カーブ!Q3562)</f>
        <v>0</v>
      </c>
      <c r="G3562" s="47">
        <f t="shared" si="388"/>
        <v>0</v>
      </c>
      <c r="M3562">
        <f t="shared" si="389"/>
        <v>6</v>
      </c>
      <c r="N3562">
        <f>IF(OR(WEEKDAY(A3562)=1,WEEKDAY(A3562)=7,COUNTIF('2027祝日等（不使用）'!$A$1:$A$20,単年カーブ!A3562)=1),0,1)</f>
        <v>1</v>
      </c>
      <c r="O3562">
        <f t="shared" si="386"/>
        <v>7</v>
      </c>
      <c r="P3562">
        <f t="shared" si="390"/>
        <v>0</v>
      </c>
      <c r="Q3562">
        <f t="shared" si="391"/>
        <v>0</v>
      </c>
    </row>
    <row r="3563" spans="1:17" ht="19.5" x14ac:dyDescent="0.4">
      <c r="A3563" s="33">
        <f t="shared" si="385"/>
        <v>46552</v>
      </c>
      <c r="B3563" s="27" t="str">
        <f t="shared" si="387"/>
        <v>(月)</v>
      </c>
      <c r="C3563" s="34">
        <v>0.14583333333333301</v>
      </c>
      <c r="D3563" s="16" t="s">
        <v>18</v>
      </c>
      <c r="E3563" s="35">
        <v>0.16666666666666699</v>
      </c>
      <c r="F3563" s="50">
        <f>IF(COUNTIF('リスト（不使用）'!$A$5:$A$6,単年カーブ!$A$1),"希望数量入力ください",'単年（2027年度）'!$E$12*単年カーブ!$R$3+'単年（2027年度）'!$E$12*(1-単年カーブ!$R$3)*単年カーブ!Q3563)</f>
        <v>0</v>
      </c>
      <c r="G3563" s="47">
        <f t="shared" si="388"/>
        <v>0</v>
      </c>
      <c r="M3563">
        <f t="shared" si="389"/>
        <v>6</v>
      </c>
      <c r="N3563">
        <f>IF(OR(WEEKDAY(A3563)=1,WEEKDAY(A3563)=7,COUNTIF('2027祝日等（不使用）'!$A$1:$A$20,単年カーブ!A3563)=1),0,1)</f>
        <v>1</v>
      </c>
      <c r="O3563">
        <f t="shared" si="386"/>
        <v>8</v>
      </c>
      <c r="P3563">
        <f t="shared" si="390"/>
        <v>0</v>
      </c>
      <c r="Q3563">
        <f t="shared" si="391"/>
        <v>0</v>
      </c>
    </row>
    <row r="3564" spans="1:17" ht="19.5" x14ac:dyDescent="0.4">
      <c r="A3564" s="33">
        <f t="shared" si="385"/>
        <v>46552</v>
      </c>
      <c r="B3564" s="27" t="str">
        <f t="shared" si="387"/>
        <v>(月)</v>
      </c>
      <c r="C3564" s="34">
        <v>0.16666666666666699</v>
      </c>
      <c r="D3564" s="16" t="s">
        <v>18</v>
      </c>
      <c r="E3564" s="35">
        <v>0.1875</v>
      </c>
      <c r="F3564" s="50">
        <f>IF(COUNTIF('リスト（不使用）'!$A$5:$A$6,単年カーブ!$A$1),"希望数量入力ください",'単年（2027年度）'!$E$12*単年カーブ!$R$3+'単年（2027年度）'!$E$12*(1-単年カーブ!$R$3)*単年カーブ!Q3564)</f>
        <v>0</v>
      </c>
      <c r="G3564" s="47">
        <f t="shared" si="388"/>
        <v>0</v>
      </c>
      <c r="M3564">
        <f t="shared" si="389"/>
        <v>6</v>
      </c>
      <c r="N3564">
        <f>IF(OR(WEEKDAY(A3564)=1,WEEKDAY(A3564)=7,COUNTIF('2027祝日等（不使用）'!$A$1:$A$20,単年カーブ!A3564)=1),0,1)</f>
        <v>1</v>
      </c>
      <c r="O3564">
        <f t="shared" si="386"/>
        <v>9</v>
      </c>
      <c r="P3564">
        <f t="shared" si="390"/>
        <v>0</v>
      </c>
      <c r="Q3564">
        <f t="shared" si="391"/>
        <v>0</v>
      </c>
    </row>
    <row r="3565" spans="1:17" ht="19.5" x14ac:dyDescent="0.4">
      <c r="A3565" s="33">
        <f t="shared" si="385"/>
        <v>46552</v>
      </c>
      <c r="B3565" s="27" t="str">
        <f t="shared" si="387"/>
        <v>(月)</v>
      </c>
      <c r="C3565" s="34">
        <v>0.1875</v>
      </c>
      <c r="D3565" s="16" t="s">
        <v>18</v>
      </c>
      <c r="E3565" s="35">
        <v>0.20833333333333301</v>
      </c>
      <c r="F3565" s="50">
        <f>IF(COUNTIF('リスト（不使用）'!$A$5:$A$6,単年カーブ!$A$1),"希望数量入力ください",'単年（2027年度）'!$E$12*単年カーブ!$R$3+'単年（2027年度）'!$E$12*(1-単年カーブ!$R$3)*単年カーブ!Q3565)</f>
        <v>0</v>
      </c>
      <c r="G3565" s="47">
        <f t="shared" si="388"/>
        <v>0</v>
      </c>
      <c r="M3565">
        <f t="shared" si="389"/>
        <v>6</v>
      </c>
      <c r="N3565">
        <f>IF(OR(WEEKDAY(A3565)=1,WEEKDAY(A3565)=7,COUNTIF('2027祝日等（不使用）'!$A$1:$A$20,単年カーブ!A3565)=1),0,1)</f>
        <v>1</v>
      </c>
      <c r="O3565">
        <f t="shared" si="386"/>
        <v>10</v>
      </c>
      <c r="P3565">
        <f t="shared" si="390"/>
        <v>0</v>
      </c>
      <c r="Q3565">
        <f t="shared" si="391"/>
        <v>0</v>
      </c>
    </row>
    <row r="3566" spans="1:17" ht="19.5" x14ac:dyDescent="0.4">
      <c r="A3566" s="33">
        <f t="shared" si="385"/>
        <v>46552</v>
      </c>
      <c r="B3566" s="27" t="str">
        <f t="shared" si="387"/>
        <v>(月)</v>
      </c>
      <c r="C3566" s="34">
        <v>0.20833333333333301</v>
      </c>
      <c r="D3566" s="16" t="s">
        <v>18</v>
      </c>
      <c r="E3566" s="35">
        <v>0.22916666666666699</v>
      </c>
      <c r="F3566" s="50">
        <f>IF(COUNTIF('リスト（不使用）'!$A$5:$A$6,単年カーブ!$A$1),"希望数量入力ください",'単年（2027年度）'!$E$12*単年カーブ!$R$3+'単年（2027年度）'!$E$12*(1-単年カーブ!$R$3)*単年カーブ!Q3566)</f>
        <v>0</v>
      </c>
      <c r="G3566" s="47">
        <f t="shared" si="388"/>
        <v>0</v>
      </c>
      <c r="M3566">
        <f t="shared" si="389"/>
        <v>6</v>
      </c>
      <c r="N3566">
        <f>IF(OR(WEEKDAY(A3566)=1,WEEKDAY(A3566)=7,COUNTIF('2027祝日等（不使用）'!$A$1:$A$20,単年カーブ!A3566)=1),0,1)</f>
        <v>1</v>
      </c>
      <c r="O3566">
        <f t="shared" si="386"/>
        <v>11</v>
      </c>
      <c r="P3566">
        <f t="shared" si="390"/>
        <v>0</v>
      </c>
      <c r="Q3566">
        <f t="shared" si="391"/>
        <v>0</v>
      </c>
    </row>
    <row r="3567" spans="1:17" ht="19.5" x14ac:dyDescent="0.4">
      <c r="A3567" s="33">
        <f t="shared" si="385"/>
        <v>46552</v>
      </c>
      <c r="B3567" s="27" t="str">
        <f t="shared" si="387"/>
        <v>(月)</v>
      </c>
      <c r="C3567" s="34">
        <v>0.22916666666666699</v>
      </c>
      <c r="D3567" s="16" t="s">
        <v>18</v>
      </c>
      <c r="E3567" s="35">
        <v>0.25</v>
      </c>
      <c r="F3567" s="50">
        <f>IF(COUNTIF('リスト（不使用）'!$A$5:$A$6,単年カーブ!$A$1),"希望数量入力ください",'単年（2027年度）'!$E$12*単年カーブ!$R$3+'単年（2027年度）'!$E$12*(1-単年カーブ!$R$3)*単年カーブ!Q3567)</f>
        <v>0</v>
      </c>
      <c r="G3567" s="47">
        <f t="shared" si="388"/>
        <v>0</v>
      </c>
      <c r="M3567">
        <f t="shared" si="389"/>
        <v>6</v>
      </c>
      <c r="N3567">
        <f>IF(OR(WEEKDAY(A3567)=1,WEEKDAY(A3567)=7,COUNTIF('2027祝日等（不使用）'!$A$1:$A$20,単年カーブ!A3567)=1),0,1)</f>
        <v>1</v>
      </c>
      <c r="O3567">
        <f t="shared" si="386"/>
        <v>12</v>
      </c>
      <c r="P3567">
        <f t="shared" si="390"/>
        <v>0</v>
      </c>
      <c r="Q3567">
        <f t="shared" si="391"/>
        <v>0</v>
      </c>
    </row>
    <row r="3568" spans="1:17" ht="19.5" x14ac:dyDescent="0.4">
      <c r="A3568" s="33">
        <f t="shared" si="385"/>
        <v>46552</v>
      </c>
      <c r="B3568" s="27" t="str">
        <f t="shared" si="387"/>
        <v>(月)</v>
      </c>
      <c r="C3568" s="34">
        <v>0.25</v>
      </c>
      <c r="D3568" s="16" t="s">
        <v>18</v>
      </c>
      <c r="E3568" s="35">
        <v>0.27083333333333298</v>
      </c>
      <c r="F3568" s="50">
        <f>IF(COUNTIF('リスト（不使用）'!$A$5:$A$6,単年カーブ!$A$1),"希望数量入力ください",'単年（2027年度）'!$E$12*単年カーブ!$R$3+'単年（2027年度）'!$E$12*(1-単年カーブ!$R$3)*単年カーブ!Q3568)</f>
        <v>0</v>
      </c>
      <c r="G3568" s="47">
        <f t="shared" si="388"/>
        <v>0</v>
      </c>
      <c r="M3568">
        <f t="shared" si="389"/>
        <v>6</v>
      </c>
      <c r="N3568">
        <f>IF(OR(WEEKDAY(A3568)=1,WEEKDAY(A3568)=7,COUNTIF('2027祝日等（不使用）'!$A$1:$A$20,単年カーブ!A3568)=1),0,1)</f>
        <v>1</v>
      </c>
      <c r="O3568">
        <f t="shared" si="386"/>
        <v>13</v>
      </c>
      <c r="P3568">
        <f t="shared" si="390"/>
        <v>0</v>
      </c>
      <c r="Q3568">
        <f t="shared" si="391"/>
        <v>0</v>
      </c>
    </row>
    <row r="3569" spans="1:17" ht="19.5" x14ac:dyDescent="0.4">
      <c r="A3569" s="33">
        <f t="shared" si="385"/>
        <v>46552</v>
      </c>
      <c r="B3569" s="27" t="str">
        <f t="shared" si="387"/>
        <v>(月)</v>
      </c>
      <c r="C3569" s="34">
        <v>0.27083333333333298</v>
      </c>
      <c r="D3569" s="16" t="s">
        <v>18</v>
      </c>
      <c r="E3569" s="35">
        <v>0.29166666666666702</v>
      </c>
      <c r="F3569" s="50">
        <f>IF(COUNTIF('リスト（不使用）'!$A$5:$A$6,単年カーブ!$A$1),"希望数量入力ください",'単年（2027年度）'!$E$12*単年カーブ!$R$3+'単年（2027年度）'!$E$12*(1-単年カーブ!$R$3)*単年カーブ!Q3569)</f>
        <v>0</v>
      </c>
      <c r="G3569" s="47">
        <f t="shared" si="388"/>
        <v>0</v>
      </c>
      <c r="M3569">
        <f t="shared" si="389"/>
        <v>6</v>
      </c>
      <c r="N3569">
        <f>IF(OR(WEEKDAY(A3569)=1,WEEKDAY(A3569)=7,COUNTIF('2027祝日等（不使用）'!$A$1:$A$20,単年カーブ!A3569)=1),0,1)</f>
        <v>1</v>
      </c>
      <c r="O3569">
        <f t="shared" si="386"/>
        <v>14</v>
      </c>
      <c r="P3569">
        <f t="shared" si="390"/>
        <v>0</v>
      </c>
      <c r="Q3569">
        <f t="shared" si="391"/>
        <v>0</v>
      </c>
    </row>
    <row r="3570" spans="1:17" ht="19.5" x14ac:dyDescent="0.4">
      <c r="A3570" s="33">
        <f t="shared" si="385"/>
        <v>46552</v>
      </c>
      <c r="B3570" s="27" t="str">
        <f t="shared" si="387"/>
        <v>(月)</v>
      </c>
      <c r="C3570" s="34">
        <v>0.29166666666666702</v>
      </c>
      <c r="D3570" s="16" t="s">
        <v>18</v>
      </c>
      <c r="E3570" s="35">
        <v>0.3125</v>
      </c>
      <c r="F3570" s="50">
        <f>IF(COUNTIF('リスト（不使用）'!$A$5:$A$6,単年カーブ!$A$1),"希望数量入力ください",'単年（2027年度）'!$E$12*単年カーブ!$R$3+'単年（2027年度）'!$E$12*(1-単年カーブ!$R$3)*単年カーブ!Q3570)</f>
        <v>0</v>
      </c>
      <c r="G3570" s="47">
        <f t="shared" si="388"/>
        <v>0</v>
      </c>
      <c r="M3570">
        <f t="shared" si="389"/>
        <v>6</v>
      </c>
      <c r="N3570">
        <f>IF(OR(WEEKDAY(A3570)=1,WEEKDAY(A3570)=7,COUNTIF('2027祝日等（不使用）'!$A$1:$A$20,単年カーブ!A3570)=1),0,1)</f>
        <v>1</v>
      </c>
      <c r="O3570">
        <f t="shared" si="386"/>
        <v>15</v>
      </c>
      <c r="P3570">
        <f t="shared" si="390"/>
        <v>0</v>
      </c>
      <c r="Q3570">
        <f t="shared" si="391"/>
        <v>0</v>
      </c>
    </row>
    <row r="3571" spans="1:17" ht="19.5" x14ac:dyDescent="0.4">
      <c r="A3571" s="33">
        <f t="shared" si="385"/>
        <v>46552</v>
      </c>
      <c r="B3571" s="27" t="str">
        <f t="shared" si="387"/>
        <v>(月)</v>
      </c>
      <c r="C3571" s="34">
        <v>0.3125</v>
      </c>
      <c r="D3571" s="16" t="s">
        <v>18</v>
      </c>
      <c r="E3571" s="35">
        <v>0.33333333333333298</v>
      </c>
      <c r="F3571" s="50">
        <f>IF(COUNTIF('リスト（不使用）'!$A$5:$A$6,単年カーブ!$A$1),"希望数量入力ください",'単年（2027年度）'!$E$12*単年カーブ!$R$3+'単年（2027年度）'!$E$12*(1-単年カーブ!$R$3)*単年カーブ!Q3571)</f>
        <v>0</v>
      </c>
      <c r="G3571" s="47">
        <f t="shared" si="388"/>
        <v>0</v>
      </c>
      <c r="M3571">
        <f t="shared" si="389"/>
        <v>6</v>
      </c>
      <c r="N3571">
        <f>IF(OR(WEEKDAY(A3571)=1,WEEKDAY(A3571)=7,COUNTIF('2027祝日等（不使用）'!$A$1:$A$20,単年カーブ!A3571)=1),0,1)</f>
        <v>1</v>
      </c>
      <c r="O3571">
        <f t="shared" si="386"/>
        <v>16</v>
      </c>
      <c r="P3571">
        <f t="shared" si="390"/>
        <v>0</v>
      </c>
      <c r="Q3571">
        <f t="shared" si="391"/>
        <v>0</v>
      </c>
    </row>
    <row r="3572" spans="1:17" ht="19.5" x14ac:dyDescent="0.4">
      <c r="A3572" s="33">
        <f t="shared" ref="A3572:A3635" si="392">A3524+1</f>
        <v>46552</v>
      </c>
      <c r="B3572" s="27" t="str">
        <f t="shared" si="387"/>
        <v>(月)</v>
      </c>
      <c r="C3572" s="34">
        <v>0.33333333333333298</v>
      </c>
      <c r="D3572" s="16" t="s">
        <v>18</v>
      </c>
      <c r="E3572" s="35">
        <v>0.35416666666666702</v>
      </c>
      <c r="F3572" s="50">
        <f>IF(COUNTIF('リスト（不使用）'!$A$5:$A$6,単年カーブ!$A$1),"希望数量入力ください",'単年（2027年度）'!$E$12*単年カーブ!$R$3+'単年（2027年度）'!$E$12*(1-単年カーブ!$R$3)*単年カーブ!Q3572)</f>
        <v>0</v>
      </c>
      <c r="G3572" s="47">
        <f t="shared" si="388"/>
        <v>0</v>
      </c>
      <c r="M3572">
        <f t="shared" si="389"/>
        <v>6</v>
      </c>
      <c r="N3572">
        <f>IF(OR(WEEKDAY(A3572)=1,WEEKDAY(A3572)=7,COUNTIF('2027祝日等（不使用）'!$A$1:$A$20,単年カーブ!A3572)=1),0,1)</f>
        <v>1</v>
      </c>
      <c r="O3572">
        <f t="shared" ref="O3572:O3635" si="393">O3524</f>
        <v>17</v>
      </c>
      <c r="P3572">
        <f t="shared" si="390"/>
        <v>1</v>
      </c>
      <c r="Q3572">
        <f t="shared" si="391"/>
        <v>1</v>
      </c>
    </row>
    <row r="3573" spans="1:17" ht="19.5" x14ac:dyDescent="0.4">
      <c r="A3573" s="33">
        <f t="shared" si="392"/>
        <v>46552</v>
      </c>
      <c r="B3573" s="27" t="str">
        <f t="shared" si="387"/>
        <v>(月)</v>
      </c>
      <c r="C3573" s="34">
        <v>0.35416666666666702</v>
      </c>
      <c r="D3573" s="16" t="s">
        <v>18</v>
      </c>
      <c r="E3573" s="35">
        <v>0.375</v>
      </c>
      <c r="F3573" s="50">
        <f>IF(COUNTIF('リスト（不使用）'!$A$5:$A$6,単年カーブ!$A$1),"希望数量入力ください",'単年（2027年度）'!$E$12*単年カーブ!$R$3+'単年（2027年度）'!$E$12*(1-単年カーブ!$R$3)*単年カーブ!Q3573)</f>
        <v>0</v>
      </c>
      <c r="G3573" s="47">
        <f t="shared" si="388"/>
        <v>0</v>
      </c>
      <c r="M3573">
        <f t="shared" si="389"/>
        <v>6</v>
      </c>
      <c r="N3573">
        <f>IF(OR(WEEKDAY(A3573)=1,WEEKDAY(A3573)=7,COUNTIF('2027祝日等（不使用）'!$A$1:$A$20,単年カーブ!A3573)=1),0,1)</f>
        <v>1</v>
      </c>
      <c r="O3573">
        <f t="shared" si="393"/>
        <v>18</v>
      </c>
      <c r="P3573">
        <f t="shared" si="390"/>
        <v>1</v>
      </c>
      <c r="Q3573">
        <f t="shared" si="391"/>
        <v>1</v>
      </c>
    </row>
    <row r="3574" spans="1:17" ht="19.5" x14ac:dyDescent="0.4">
      <c r="A3574" s="33">
        <f t="shared" si="392"/>
        <v>46552</v>
      </c>
      <c r="B3574" s="27" t="str">
        <f t="shared" si="387"/>
        <v>(月)</v>
      </c>
      <c r="C3574" s="34">
        <v>0.375</v>
      </c>
      <c r="D3574" s="16" t="s">
        <v>18</v>
      </c>
      <c r="E3574" s="35">
        <v>0.39583333333333298</v>
      </c>
      <c r="F3574" s="50">
        <f>IF(COUNTIF('リスト（不使用）'!$A$5:$A$6,単年カーブ!$A$1),"希望数量入力ください",'単年（2027年度）'!$E$12*単年カーブ!$R$3+'単年（2027年度）'!$E$12*(1-単年カーブ!$R$3)*単年カーブ!Q3574)</f>
        <v>0</v>
      </c>
      <c r="G3574" s="47">
        <f t="shared" si="388"/>
        <v>0</v>
      </c>
      <c r="M3574">
        <f t="shared" si="389"/>
        <v>6</v>
      </c>
      <c r="N3574">
        <f>IF(OR(WEEKDAY(A3574)=1,WEEKDAY(A3574)=7,COUNTIF('2027祝日等（不使用）'!$A$1:$A$20,単年カーブ!A3574)=1),0,1)</f>
        <v>1</v>
      </c>
      <c r="O3574">
        <f t="shared" si="393"/>
        <v>19</v>
      </c>
      <c r="P3574">
        <f t="shared" si="390"/>
        <v>1</v>
      </c>
      <c r="Q3574">
        <f t="shared" si="391"/>
        <v>1</v>
      </c>
    </row>
    <row r="3575" spans="1:17" ht="19.5" x14ac:dyDescent="0.4">
      <c r="A3575" s="33">
        <f t="shared" si="392"/>
        <v>46552</v>
      </c>
      <c r="B3575" s="27" t="str">
        <f t="shared" si="387"/>
        <v>(月)</v>
      </c>
      <c r="C3575" s="34">
        <v>0.39583333333333298</v>
      </c>
      <c r="D3575" s="16" t="s">
        <v>18</v>
      </c>
      <c r="E3575" s="35">
        <v>0.41666666666666702</v>
      </c>
      <c r="F3575" s="50">
        <f>IF(COUNTIF('リスト（不使用）'!$A$5:$A$6,単年カーブ!$A$1),"希望数量入力ください",'単年（2027年度）'!$E$12*単年カーブ!$R$3+'単年（2027年度）'!$E$12*(1-単年カーブ!$R$3)*単年カーブ!Q3575)</f>
        <v>0</v>
      </c>
      <c r="G3575" s="47">
        <f t="shared" si="388"/>
        <v>0</v>
      </c>
      <c r="M3575">
        <f t="shared" si="389"/>
        <v>6</v>
      </c>
      <c r="N3575">
        <f>IF(OR(WEEKDAY(A3575)=1,WEEKDAY(A3575)=7,COUNTIF('2027祝日等（不使用）'!$A$1:$A$20,単年カーブ!A3575)=1),0,1)</f>
        <v>1</v>
      </c>
      <c r="O3575">
        <f t="shared" si="393"/>
        <v>20</v>
      </c>
      <c r="P3575">
        <f t="shared" si="390"/>
        <v>1</v>
      </c>
      <c r="Q3575">
        <f t="shared" si="391"/>
        <v>1</v>
      </c>
    </row>
    <row r="3576" spans="1:17" ht="19.5" x14ac:dyDescent="0.4">
      <c r="A3576" s="33">
        <f t="shared" si="392"/>
        <v>46552</v>
      </c>
      <c r="B3576" s="27" t="str">
        <f t="shared" si="387"/>
        <v>(月)</v>
      </c>
      <c r="C3576" s="34">
        <v>0.41666666666666702</v>
      </c>
      <c r="D3576" s="16" t="s">
        <v>18</v>
      </c>
      <c r="E3576" s="35">
        <v>0.4375</v>
      </c>
      <c r="F3576" s="50">
        <f>IF(COUNTIF('リスト（不使用）'!$A$5:$A$6,単年カーブ!$A$1),"希望数量入力ください",'単年（2027年度）'!$E$12*単年カーブ!$R$3+'単年（2027年度）'!$E$12*(1-単年カーブ!$R$3)*単年カーブ!Q3576)</f>
        <v>0</v>
      </c>
      <c r="G3576" s="47">
        <f t="shared" si="388"/>
        <v>0</v>
      </c>
      <c r="M3576">
        <f t="shared" si="389"/>
        <v>6</v>
      </c>
      <c r="N3576">
        <f>IF(OR(WEEKDAY(A3576)=1,WEEKDAY(A3576)=7,COUNTIF('2027祝日等（不使用）'!$A$1:$A$20,単年カーブ!A3576)=1),0,1)</f>
        <v>1</v>
      </c>
      <c r="O3576">
        <f t="shared" si="393"/>
        <v>21</v>
      </c>
      <c r="P3576">
        <f t="shared" si="390"/>
        <v>1</v>
      </c>
      <c r="Q3576">
        <f t="shared" si="391"/>
        <v>1</v>
      </c>
    </row>
    <row r="3577" spans="1:17" ht="19.5" x14ac:dyDescent="0.4">
      <c r="A3577" s="33">
        <f t="shared" si="392"/>
        <v>46552</v>
      </c>
      <c r="B3577" s="27" t="str">
        <f t="shared" si="387"/>
        <v>(月)</v>
      </c>
      <c r="C3577" s="34">
        <v>0.4375</v>
      </c>
      <c r="D3577" s="16" t="s">
        <v>18</v>
      </c>
      <c r="E3577" s="35">
        <v>0.45833333333333298</v>
      </c>
      <c r="F3577" s="50">
        <f>IF(COUNTIF('リスト（不使用）'!$A$5:$A$6,単年カーブ!$A$1),"希望数量入力ください",'単年（2027年度）'!$E$12*単年カーブ!$R$3+'単年（2027年度）'!$E$12*(1-単年カーブ!$R$3)*単年カーブ!Q3577)</f>
        <v>0</v>
      </c>
      <c r="G3577" s="47">
        <f t="shared" si="388"/>
        <v>0</v>
      </c>
      <c r="M3577">
        <f t="shared" si="389"/>
        <v>6</v>
      </c>
      <c r="N3577">
        <f>IF(OR(WEEKDAY(A3577)=1,WEEKDAY(A3577)=7,COUNTIF('2027祝日等（不使用）'!$A$1:$A$20,単年カーブ!A3577)=1),0,1)</f>
        <v>1</v>
      </c>
      <c r="O3577">
        <f t="shared" si="393"/>
        <v>22</v>
      </c>
      <c r="P3577">
        <f t="shared" si="390"/>
        <v>1</v>
      </c>
      <c r="Q3577">
        <f t="shared" si="391"/>
        <v>1</v>
      </c>
    </row>
    <row r="3578" spans="1:17" ht="19.5" x14ac:dyDescent="0.4">
      <c r="A3578" s="33">
        <f t="shared" si="392"/>
        <v>46552</v>
      </c>
      <c r="B3578" s="27" t="str">
        <f t="shared" si="387"/>
        <v>(月)</v>
      </c>
      <c r="C3578" s="34">
        <v>0.45833333333333298</v>
      </c>
      <c r="D3578" s="16" t="s">
        <v>18</v>
      </c>
      <c r="E3578" s="35">
        <v>0.47916666666666702</v>
      </c>
      <c r="F3578" s="50">
        <f>IF(COUNTIF('リスト（不使用）'!$A$5:$A$6,単年カーブ!$A$1),"希望数量入力ください",'単年（2027年度）'!$E$12*単年カーブ!$R$3+'単年（2027年度）'!$E$12*(1-単年カーブ!$R$3)*単年カーブ!Q3578)</f>
        <v>0</v>
      </c>
      <c r="G3578" s="47">
        <f t="shared" si="388"/>
        <v>0</v>
      </c>
      <c r="M3578">
        <f t="shared" si="389"/>
        <v>6</v>
      </c>
      <c r="N3578">
        <f>IF(OR(WEEKDAY(A3578)=1,WEEKDAY(A3578)=7,COUNTIF('2027祝日等（不使用）'!$A$1:$A$20,単年カーブ!A3578)=1),0,1)</f>
        <v>1</v>
      </c>
      <c r="O3578">
        <f t="shared" si="393"/>
        <v>23</v>
      </c>
      <c r="P3578">
        <f t="shared" si="390"/>
        <v>1</v>
      </c>
      <c r="Q3578">
        <f t="shared" si="391"/>
        <v>1</v>
      </c>
    </row>
    <row r="3579" spans="1:17" ht="19.5" x14ac:dyDescent="0.4">
      <c r="A3579" s="33">
        <f t="shared" si="392"/>
        <v>46552</v>
      </c>
      <c r="B3579" s="27" t="str">
        <f t="shared" si="387"/>
        <v>(月)</v>
      </c>
      <c r="C3579" s="34">
        <v>0.47916666666666702</v>
      </c>
      <c r="D3579" s="16" t="s">
        <v>18</v>
      </c>
      <c r="E3579" s="35">
        <v>0.5</v>
      </c>
      <c r="F3579" s="50">
        <f>IF(COUNTIF('リスト（不使用）'!$A$5:$A$6,単年カーブ!$A$1),"希望数量入力ください",'単年（2027年度）'!$E$12*単年カーブ!$R$3+'単年（2027年度）'!$E$12*(1-単年カーブ!$R$3)*単年カーブ!Q3579)</f>
        <v>0</v>
      </c>
      <c r="G3579" s="47">
        <f t="shared" si="388"/>
        <v>0</v>
      </c>
      <c r="M3579">
        <f t="shared" si="389"/>
        <v>6</v>
      </c>
      <c r="N3579">
        <f>IF(OR(WEEKDAY(A3579)=1,WEEKDAY(A3579)=7,COUNTIF('2027祝日等（不使用）'!$A$1:$A$20,単年カーブ!A3579)=1),0,1)</f>
        <v>1</v>
      </c>
      <c r="O3579">
        <f t="shared" si="393"/>
        <v>24</v>
      </c>
      <c r="P3579">
        <f t="shared" si="390"/>
        <v>1</v>
      </c>
      <c r="Q3579">
        <f t="shared" si="391"/>
        <v>1</v>
      </c>
    </row>
    <row r="3580" spans="1:17" ht="19.5" x14ac:dyDescent="0.4">
      <c r="A3580" s="33">
        <f t="shared" si="392"/>
        <v>46552</v>
      </c>
      <c r="B3580" s="27" t="str">
        <f t="shared" si="387"/>
        <v>(月)</v>
      </c>
      <c r="C3580" s="34">
        <v>0.5</v>
      </c>
      <c r="D3580" s="16" t="s">
        <v>18</v>
      </c>
      <c r="E3580" s="35">
        <v>0.52083333333333304</v>
      </c>
      <c r="F3580" s="50">
        <f>IF(COUNTIF('リスト（不使用）'!$A$5:$A$6,単年カーブ!$A$1),"希望数量入力ください",'単年（2027年度）'!$E$12*単年カーブ!$R$3+'単年（2027年度）'!$E$12*(1-単年カーブ!$R$3)*単年カーブ!Q3580)</f>
        <v>0</v>
      </c>
      <c r="G3580" s="47">
        <f t="shared" si="388"/>
        <v>0</v>
      </c>
      <c r="M3580">
        <f t="shared" si="389"/>
        <v>6</v>
      </c>
      <c r="N3580">
        <f>IF(OR(WEEKDAY(A3580)=1,WEEKDAY(A3580)=7,COUNTIF('2027祝日等（不使用）'!$A$1:$A$20,単年カーブ!A3580)=1),0,1)</f>
        <v>1</v>
      </c>
      <c r="O3580">
        <f t="shared" si="393"/>
        <v>25</v>
      </c>
      <c r="P3580">
        <f t="shared" si="390"/>
        <v>1</v>
      </c>
      <c r="Q3580">
        <f t="shared" si="391"/>
        <v>1</v>
      </c>
    </row>
    <row r="3581" spans="1:17" ht="19.5" x14ac:dyDescent="0.4">
      <c r="A3581" s="33">
        <f t="shared" si="392"/>
        <v>46552</v>
      </c>
      <c r="B3581" s="27" t="str">
        <f t="shared" si="387"/>
        <v>(月)</v>
      </c>
      <c r="C3581" s="34">
        <v>0.52083333333333304</v>
      </c>
      <c r="D3581" s="16" t="s">
        <v>18</v>
      </c>
      <c r="E3581" s="35">
        <v>0.54166666666666696</v>
      </c>
      <c r="F3581" s="50">
        <f>IF(COUNTIF('リスト（不使用）'!$A$5:$A$6,単年カーブ!$A$1),"希望数量入力ください",'単年（2027年度）'!$E$12*単年カーブ!$R$3+'単年（2027年度）'!$E$12*(1-単年カーブ!$R$3)*単年カーブ!Q3581)</f>
        <v>0</v>
      </c>
      <c r="G3581" s="47">
        <f t="shared" si="388"/>
        <v>0</v>
      </c>
      <c r="M3581">
        <f t="shared" si="389"/>
        <v>6</v>
      </c>
      <c r="N3581">
        <f>IF(OR(WEEKDAY(A3581)=1,WEEKDAY(A3581)=7,COUNTIF('2027祝日等（不使用）'!$A$1:$A$20,単年カーブ!A3581)=1),0,1)</f>
        <v>1</v>
      </c>
      <c r="O3581">
        <f t="shared" si="393"/>
        <v>26</v>
      </c>
      <c r="P3581">
        <f t="shared" si="390"/>
        <v>1</v>
      </c>
      <c r="Q3581">
        <f t="shared" si="391"/>
        <v>1</v>
      </c>
    </row>
    <row r="3582" spans="1:17" ht="19.5" x14ac:dyDescent="0.4">
      <c r="A3582" s="33">
        <f t="shared" si="392"/>
        <v>46552</v>
      </c>
      <c r="B3582" s="27" t="str">
        <f t="shared" si="387"/>
        <v>(月)</v>
      </c>
      <c r="C3582" s="34">
        <v>0.54166666666666696</v>
      </c>
      <c r="D3582" s="16" t="s">
        <v>18</v>
      </c>
      <c r="E3582" s="35">
        <v>0.5625</v>
      </c>
      <c r="F3582" s="50">
        <f>IF(COUNTIF('リスト（不使用）'!$A$5:$A$6,単年カーブ!$A$1),"希望数量入力ください",'単年（2027年度）'!$E$12*単年カーブ!$R$3+'単年（2027年度）'!$E$12*(1-単年カーブ!$R$3)*単年カーブ!Q3582)</f>
        <v>0</v>
      </c>
      <c r="G3582" s="47">
        <f t="shared" si="388"/>
        <v>0</v>
      </c>
      <c r="M3582">
        <f t="shared" si="389"/>
        <v>6</v>
      </c>
      <c r="N3582">
        <f>IF(OR(WEEKDAY(A3582)=1,WEEKDAY(A3582)=7,COUNTIF('2027祝日等（不使用）'!$A$1:$A$20,単年カーブ!A3582)=1),0,1)</f>
        <v>1</v>
      </c>
      <c r="O3582">
        <f t="shared" si="393"/>
        <v>27</v>
      </c>
      <c r="P3582">
        <f t="shared" si="390"/>
        <v>1</v>
      </c>
      <c r="Q3582">
        <f t="shared" si="391"/>
        <v>1</v>
      </c>
    </row>
    <row r="3583" spans="1:17" ht="19.5" x14ac:dyDescent="0.4">
      <c r="A3583" s="33">
        <f t="shared" si="392"/>
        <v>46552</v>
      </c>
      <c r="B3583" s="27" t="str">
        <f t="shared" si="387"/>
        <v>(月)</v>
      </c>
      <c r="C3583" s="34">
        <v>0.5625</v>
      </c>
      <c r="D3583" s="16" t="s">
        <v>18</v>
      </c>
      <c r="E3583" s="35">
        <v>0.58333333333333304</v>
      </c>
      <c r="F3583" s="50">
        <f>IF(COUNTIF('リスト（不使用）'!$A$5:$A$6,単年カーブ!$A$1),"希望数量入力ください",'単年（2027年度）'!$E$12*単年カーブ!$R$3+'単年（2027年度）'!$E$12*(1-単年カーブ!$R$3)*単年カーブ!Q3583)</f>
        <v>0</v>
      </c>
      <c r="G3583" s="47">
        <f t="shared" si="388"/>
        <v>0</v>
      </c>
      <c r="M3583">
        <f t="shared" si="389"/>
        <v>6</v>
      </c>
      <c r="N3583">
        <f>IF(OR(WEEKDAY(A3583)=1,WEEKDAY(A3583)=7,COUNTIF('2027祝日等（不使用）'!$A$1:$A$20,単年カーブ!A3583)=1),0,1)</f>
        <v>1</v>
      </c>
      <c r="O3583">
        <f t="shared" si="393"/>
        <v>28</v>
      </c>
      <c r="P3583">
        <f t="shared" si="390"/>
        <v>1</v>
      </c>
      <c r="Q3583">
        <f t="shared" si="391"/>
        <v>1</v>
      </c>
    </row>
    <row r="3584" spans="1:17" ht="19.5" x14ac:dyDescent="0.4">
      <c r="A3584" s="33">
        <f t="shared" si="392"/>
        <v>46552</v>
      </c>
      <c r="B3584" s="27" t="str">
        <f t="shared" si="387"/>
        <v>(月)</v>
      </c>
      <c r="C3584" s="34">
        <v>0.58333333333333304</v>
      </c>
      <c r="D3584" s="16" t="s">
        <v>18</v>
      </c>
      <c r="E3584" s="35">
        <v>0.60416666666666696</v>
      </c>
      <c r="F3584" s="50">
        <f>IF(COUNTIF('リスト（不使用）'!$A$5:$A$6,単年カーブ!$A$1),"希望数量入力ください",'単年（2027年度）'!$E$12*単年カーブ!$R$3+'単年（2027年度）'!$E$12*(1-単年カーブ!$R$3)*単年カーブ!Q3584)</f>
        <v>0</v>
      </c>
      <c r="G3584" s="47">
        <f t="shared" si="388"/>
        <v>0</v>
      </c>
      <c r="M3584">
        <f t="shared" si="389"/>
        <v>6</v>
      </c>
      <c r="N3584">
        <f>IF(OR(WEEKDAY(A3584)=1,WEEKDAY(A3584)=7,COUNTIF('2027祝日等（不使用）'!$A$1:$A$20,単年カーブ!A3584)=1),0,1)</f>
        <v>1</v>
      </c>
      <c r="O3584">
        <f t="shared" si="393"/>
        <v>29</v>
      </c>
      <c r="P3584">
        <f t="shared" si="390"/>
        <v>1</v>
      </c>
      <c r="Q3584">
        <f t="shared" si="391"/>
        <v>1</v>
      </c>
    </row>
    <row r="3585" spans="1:17" ht="19.5" x14ac:dyDescent="0.4">
      <c r="A3585" s="33">
        <f t="shared" si="392"/>
        <v>46552</v>
      </c>
      <c r="B3585" s="27" t="str">
        <f t="shared" si="387"/>
        <v>(月)</v>
      </c>
      <c r="C3585" s="34">
        <v>0.60416666666666696</v>
      </c>
      <c r="D3585" s="16" t="s">
        <v>18</v>
      </c>
      <c r="E3585" s="35">
        <v>0.625</v>
      </c>
      <c r="F3585" s="50">
        <f>IF(COUNTIF('リスト（不使用）'!$A$5:$A$6,単年カーブ!$A$1),"希望数量入力ください",'単年（2027年度）'!$E$12*単年カーブ!$R$3+'単年（2027年度）'!$E$12*(1-単年カーブ!$R$3)*単年カーブ!Q3585)</f>
        <v>0</v>
      </c>
      <c r="G3585" s="47">
        <f t="shared" si="388"/>
        <v>0</v>
      </c>
      <c r="M3585">
        <f t="shared" si="389"/>
        <v>6</v>
      </c>
      <c r="N3585">
        <f>IF(OR(WEEKDAY(A3585)=1,WEEKDAY(A3585)=7,COUNTIF('2027祝日等（不使用）'!$A$1:$A$20,単年カーブ!A3585)=1),0,1)</f>
        <v>1</v>
      </c>
      <c r="O3585">
        <f t="shared" si="393"/>
        <v>30</v>
      </c>
      <c r="P3585">
        <f t="shared" si="390"/>
        <v>1</v>
      </c>
      <c r="Q3585">
        <f t="shared" si="391"/>
        <v>1</v>
      </c>
    </row>
    <row r="3586" spans="1:17" ht="19.5" x14ac:dyDescent="0.4">
      <c r="A3586" s="33">
        <f t="shared" si="392"/>
        <v>46552</v>
      </c>
      <c r="B3586" s="27" t="str">
        <f t="shared" si="387"/>
        <v>(月)</v>
      </c>
      <c r="C3586" s="34">
        <v>0.625</v>
      </c>
      <c r="D3586" s="16" t="s">
        <v>18</v>
      </c>
      <c r="E3586" s="35">
        <v>0.64583333333333304</v>
      </c>
      <c r="F3586" s="50">
        <f>IF(COUNTIF('リスト（不使用）'!$A$5:$A$6,単年カーブ!$A$1),"希望数量入力ください",'単年（2027年度）'!$E$12*単年カーブ!$R$3+'単年（2027年度）'!$E$12*(1-単年カーブ!$R$3)*単年カーブ!Q3586)</f>
        <v>0</v>
      </c>
      <c r="G3586" s="47">
        <f t="shared" si="388"/>
        <v>0</v>
      </c>
      <c r="M3586">
        <f t="shared" si="389"/>
        <v>6</v>
      </c>
      <c r="N3586">
        <f>IF(OR(WEEKDAY(A3586)=1,WEEKDAY(A3586)=7,COUNTIF('2027祝日等（不使用）'!$A$1:$A$20,単年カーブ!A3586)=1),0,1)</f>
        <v>1</v>
      </c>
      <c r="O3586">
        <f t="shared" si="393"/>
        <v>31</v>
      </c>
      <c r="P3586">
        <f t="shared" si="390"/>
        <v>1</v>
      </c>
      <c r="Q3586">
        <f t="shared" si="391"/>
        <v>1</v>
      </c>
    </row>
    <row r="3587" spans="1:17" ht="19.5" x14ac:dyDescent="0.4">
      <c r="A3587" s="33">
        <f t="shared" si="392"/>
        <v>46552</v>
      </c>
      <c r="B3587" s="27" t="str">
        <f t="shared" si="387"/>
        <v>(月)</v>
      </c>
      <c r="C3587" s="34">
        <v>0.64583333333333304</v>
      </c>
      <c r="D3587" s="16" t="s">
        <v>18</v>
      </c>
      <c r="E3587" s="35">
        <v>0.66666666666666696</v>
      </c>
      <c r="F3587" s="50">
        <f>IF(COUNTIF('リスト（不使用）'!$A$5:$A$6,単年カーブ!$A$1),"希望数量入力ください",'単年（2027年度）'!$E$12*単年カーブ!$R$3+'単年（2027年度）'!$E$12*(1-単年カーブ!$R$3)*単年カーブ!Q3587)</f>
        <v>0</v>
      </c>
      <c r="G3587" s="47">
        <f t="shared" si="388"/>
        <v>0</v>
      </c>
      <c r="M3587">
        <f t="shared" si="389"/>
        <v>6</v>
      </c>
      <c r="N3587">
        <f>IF(OR(WEEKDAY(A3587)=1,WEEKDAY(A3587)=7,COUNTIF('2027祝日等（不使用）'!$A$1:$A$20,単年カーブ!A3587)=1),0,1)</f>
        <v>1</v>
      </c>
      <c r="O3587">
        <f t="shared" si="393"/>
        <v>32</v>
      </c>
      <c r="P3587">
        <f t="shared" si="390"/>
        <v>1</v>
      </c>
      <c r="Q3587">
        <f t="shared" si="391"/>
        <v>1</v>
      </c>
    </row>
    <row r="3588" spans="1:17" ht="19.5" x14ac:dyDescent="0.4">
      <c r="A3588" s="33">
        <f t="shared" si="392"/>
        <v>46552</v>
      </c>
      <c r="B3588" s="27" t="str">
        <f t="shared" ref="B3588:B3651" si="394">TEXT(A3588,"(aaa)")</f>
        <v>(月)</v>
      </c>
      <c r="C3588" s="34">
        <v>0.66666666666666696</v>
      </c>
      <c r="D3588" s="16" t="s">
        <v>18</v>
      </c>
      <c r="E3588" s="35">
        <v>0.6875</v>
      </c>
      <c r="F3588" s="50">
        <f>IF(COUNTIF('リスト（不使用）'!$A$5:$A$6,単年カーブ!$A$1),"希望数量入力ください",'単年（2027年度）'!$E$12*単年カーブ!$R$3+'単年（2027年度）'!$E$12*(1-単年カーブ!$R$3)*単年カーブ!Q3588)</f>
        <v>0</v>
      </c>
      <c r="G3588" s="47">
        <f t="shared" ref="G3588:G3651" si="395">F3588/2</f>
        <v>0</v>
      </c>
      <c r="M3588">
        <f t="shared" ref="M3588:M3651" si="396">MONTH(A3588)</f>
        <v>6</v>
      </c>
      <c r="N3588">
        <f>IF(OR(WEEKDAY(A3588)=1,WEEKDAY(A3588)=7,COUNTIF('2027祝日等（不使用）'!$A$1:$A$20,単年カーブ!A3588)=1),0,1)</f>
        <v>1</v>
      </c>
      <c r="O3588">
        <f t="shared" si="393"/>
        <v>33</v>
      </c>
      <c r="P3588">
        <f t="shared" ref="P3588:P3651" si="397">IF(AND(O3588&gt;16,O3588&lt;41),1,0)</f>
        <v>1</v>
      </c>
      <c r="Q3588">
        <f t="shared" ref="Q3588:Q3651" si="398">P3588*N3588</f>
        <v>1</v>
      </c>
    </row>
    <row r="3589" spans="1:17" ht="19.5" x14ac:dyDescent="0.4">
      <c r="A3589" s="33">
        <f t="shared" si="392"/>
        <v>46552</v>
      </c>
      <c r="B3589" s="27" t="str">
        <f t="shared" si="394"/>
        <v>(月)</v>
      </c>
      <c r="C3589" s="34">
        <v>0.6875</v>
      </c>
      <c r="D3589" s="16" t="s">
        <v>18</v>
      </c>
      <c r="E3589" s="35">
        <v>0.70833333333333304</v>
      </c>
      <c r="F3589" s="50">
        <f>IF(COUNTIF('リスト（不使用）'!$A$5:$A$6,単年カーブ!$A$1),"希望数量入力ください",'単年（2027年度）'!$E$12*単年カーブ!$R$3+'単年（2027年度）'!$E$12*(1-単年カーブ!$R$3)*単年カーブ!Q3589)</f>
        <v>0</v>
      </c>
      <c r="G3589" s="47">
        <f t="shared" si="395"/>
        <v>0</v>
      </c>
      <c r="M3589">
        <f t="shared" si="396"/>
        <v>6</v>
      </c>
      <c r="N3589">
        <f>IF(OR(WEEKDAY(A3589)=1,WEEKDAY(A3589)=7,COUNTIF('2027祝日等（不使用）'!$A$1:$A$20,単年カーブ!A3589)=1),0,1)</f>
        <v>1</v>
      </c>
      <c r="O3589">
        <f t="shared" si="393"/>
        <v>34</v>
      </c>
      <c r="P3589">
        <f t="shared" si="397"/>
        <v>1</v>
      </c>
      <c r="Q3589">
        <f t="shared" si="398"/>
        <v>1</v>
      </c>
    </row>
    <row r="3590" spans="1:17" ht="19.5" x14ac:dyDescent="0.4">
      <c r="A3590" s="33">
        <f t="shared" si="392"/>
        <v>46552</v>
      </c>
      <c r="B3590" s="27" t="str">
        <f t="shared" si="394"/>
        <v>(月)</v>
      </c>
      <c r="C3590" s="34">
        <v>0.70833333333333304</v>
      </c>
      <c r="D3590" s="16" t="s">
        <v>18</v>
      </c>
      <c r="E3590" s="35">
        <v>0.72916666666666696</v>
      </c>
      <c r="F3590" s="50">
        <f>IF(COUNTIF('リスト（不使用）'!$A$5:$A$6,単年カーブ!$A$1),"希望数量入力ください",'単年（2027年度）'!$E$12*単年カーブ!$R$3+'単年（2027年度）'!$E$12*(1-単年カーブ!$R$3)*単年カーブ!Q3590)</f>
        <v>0</v>
      </c>
      <c r="G3590" s="47">
        <f t="shared" si="395"/>
        <v>0</v>
      </c>
      <c r="M3590">
        <f t="shared" si="396"/>
        <v>6</v>
      </c>
      <c r="N3590">
        <f>IF(OR(WEEKDAY(A3590)=1,WEEKDAY(A3590)=7,COUNTIF('2027祝日等（不使用）'!$A$1:$A$20,単年カーブ!A3590)=1),0,1)</f>
        <v>1</v>
      </c>
      <c r="O3590">
        <f t="shared" si="393"/>
        <v>35</v>
      </c>
      <c r="P3590">
        <f t="shared" si="397"/>
        <v>1</v>
      </c>
      <c r="Q3590">
        <f t="shared" si="398"/>
        <v>1</v>
      </c>
    </row>
    <row r="3591" spans="1:17" ht="19.5" x14ac:dyDescent="0.4">
      <c r="A3591" s="33">
        <f t="shared" si="392"/>
        <v>46552</v>
      </c>
      <c r="B3591" s="27" t="str">
        <f t="shared" si="394"/>
        <v>(月)</v>
      </c>
      <c r="C3591" s="34">
        <v>0.72916666666666696</v>
      </c>
      <c r="D3591" s="16" t="s">
        <v>18</v>
      </c>
      <c r="E3591" s="35">
        <v>0.75</v>
      </c>
      <c r="F3591" s="50">
        <f>IF(COUNTIF('リスト（不使用）'!$A$5:$A$6,単年カーブ!$A$1),"希望数量入力ください",'単年（2027年度）'!$E$12*単年カーブ!$R$3+'単年（2027年度）'!$E$12*(1-単年カーブ!$R$3)*単年カーブ!Q3591)</f>
        <v>0</v>
      </c>
      <c r="G3591" s="47">
        <f t="shared" si="395"/>
        <v>0</v>
      </c>
      <c r="M3591">
        <f t="shared" si="396"/>
        <v>6</v>
      </c>
      <c r="N3591">
        <f>IF(OR(WEEKDAY(A3591)=1,WEEKDAY(A3591)=7,COUNTIF('2027祝日等（不使用）'!$A$1:$A$20,単年カーブ!A3591)=1),0,1)</f>
        <v>1</v>
      </c>
      <c r="O3591">
        <f t="shared" si="393"/>
        <v>36</v>
      </c>
      <c r="P3591">
        <f t="shared" si="397"/>
        <v>1</v>
      </c>
      <c r="Q3591">
        <f t="shared" si="398"/>
        <v>1</v>
      </c>
    </row>
    <row r="3592" spans="1:17" ht="19.5" x14ac:dyDescent="0.4">
      <c r="A3592" s="33">
        <f t="shared" si="392"/>
        <v>46552</v>
      </c>
      <c r="B3592" s="27" t="str">
        <f t="shared" si="394"/>
        <v>(月)</v>
      </c>
      <c r="C3592" s="34">
        <v>0.75</v>
      </c>
      <c r="D3592" s="16" t="s">
        <v>18</v>
      </c>
      <c r="E3592" s="35">
        <v>0.77083333333333304</v>
      </c>
      <c r="F3592" s="50">
        <f>IF(COUNTIF('リスト（不使用）'!$A$5:$A$6,単年カーブ!$A$1),"希望数量入力ください",'単年（2027年度）'!$E$12*単年カーブ!$R$3+'単年（2027年度）'!$E$12*(1-単年カーブ!$R$3)*単年カーブ!Q3592)</f>
        <v>0</v>
      </c>
      <c r="G3592" s="47">
        <f t="shared" si="395"/>
        <v>0</v>
      </c>
      <c r="M3592">
        <f t="shared" si="396"/>
        <v>6</v>
      </c>
      <c r="N3592">
        <f>IF(OR(WEEKDAY(A3592)=1,WEEKDAY(A3592)=7,COUNTIF('2027祝日等（不使用）'!$A$1:$A$20,単年カーブ!A3592)=1),0,1)</f>
        <v>1</v>
      </c>
      <c r="O3592">
        <f t="shared" si="393"/>
        <v>37</v>
      </c>
      <c r="P3592">
        <f t="shared" si="397"/>
        <v>1</v>
      </c>
      <c r="Q3592">
        <f t="shared" si="398"/>
        <v>1</v>
      </c>
    </row>
    <row r="3593" spans="1:17" ht="19.5" x14ac:dyDescent="0.4">
      <c r="A3593" s="33">
        <f t="shared" si="392"/>
        <v>46552</v>
      </c>
      <c r="B3593" s="27" t="str">
        <f t="shared" si="394"/>
        <v>(月)</v>
      </c>
      <c r="C3593" s="34">
        <v>0.77083333333333304</v>
      </c>
      <c r="D3593" s="16" t="s">
        <v>18</v>
      </c>
      <c r="E3593" s="35">
        <v>0.79166666666666696</v>
      </c>
      <c r="F3593" s="50">
        <f>IF(COUNTIF('リスト（不使用）'!$A$5:$A$6,単年カーブ!$A$1),"希望数量入力ください",'単年（2027年度）'!$E$12*単年カーブ!$R$3+'単年（2027年度）'!$E$12*(1-単年カーブ!$R$3)*単年カーブ!Q3593)</f>
        <v>0</v>
      </c>
      <c r="G3593" s="47">
        <f t="shared" si="395"/>
        <v>0</v>
      </c>
      <c r="M3593">
        <f t="shared" si="396"/>
        <v>6</v>
      </c>
      <c r="N3593">
        <f>IF(OR(WEEKDAY(A3593)=1,WEEKDAY(A3593)=7,COUNTIF('2027祝日等（不使用）'!$A$1:$A$20,単年カーブ!A3593)=1),0,1)</f>
        <v>1</v>
      </c>
      <c r="O3593">
        <f t="shared" si="393"/>
        <v>38</v>
      </c>
      <c r="P3593">
        <f t="shared" si="397"/>
        <v>1</v>
      </c>
      <c r="Q3593">
        <f t="shared" si="398"/>
        <v>1</v>
      </c>
    </row>
    <row r="3594" spans="1:17" ht="19.5" x14ac:dyDescent="0.4">
      <c r="A3594" s="33">
        <f t="shared" si="392"/>
        <v>46552</v>
      </c>
      <c r="B3594" s="27" t="str">
        <f t="shared" si="394"/>
        <v>(月)</v>
      </c>
      <c r="C3594" s="34">
        <v>0.79166666666666696</v>
      </c>
      <c r="D3594" s="16" t="s">
        <v>18</v>
      </c>
      <c r="E3594" s="35">
        <v>0.8125</v>
      </c>
      <c r="F3594" s="50">
        <f>IF(COUNTIF('リスト（不使用）'!$A$5:$A$6,単年カーブ!$A$1),"希望数量入力ください",'単年（2027年度）'!$E$12*単年カーブ!$R$3+'単年（2027年度）'!$E$12*(1-単年カーブ!$R$3)*単年カーブ!Q3594)</f>
        <v>0</v>
      </c>
      <c r="G3594" s="47">
        <f t="shared" si="395"/>
        <v>0</v>
      </c>
      <c r="M3594">
        <f t="shared" si="396"/>
        <v>6</v>
      </c>
      <c r="N3594">
        <f>IF(OR(WEEKDAY(A3594)=1,WEEKDAY(A3594)=7,COUNTIF('2027祝日等（不使用）'!$A$1:$A$20,単年カーブ!A3594)=1),0,1)</f>
        <v>1</v>
      </c>
      <c r="O3594">
        <f t="shared" si="393"/>
        <v>39</v>
      </c>
      <c r="P3594">
        <f t="shared" si="397"/>
        <v>1</v>
      </c>
      <c r="Q3594">
        <f t="shared" si="398"/>
        <v>1</v>
      </c>
    </row>
    <row r="3595" spans="1:17" ht="19.5" x14ac:dyDescent="0.4">
      <c r="A3595" s="33">
        <f t="shared" si="392"/>
        <v>46552</v>
      </c>
      <c r="B3595" s="27" t="str">
        <f t="shared" si="394"/>
        <v>(月)</v>
      </c>
      <c r="C3595" s="34">
        <v>0.8125</v>
      </c>
      <c r="D3595" s="16" t="s">
        <v>18</v>
      </c>
      <c r="E3595" s="35">
        <v>0.83333333333333304</v>
      </c>
      <c r="F3595" s="50">
        <f>IF(COUNTIF('リスト（不使用）'!$A$5:$A$6,単年カーブ!$A$1),"希望数量入力ください",'単年（2027年度）'!$E$12*単年カーブ!$R$3+'単年（2027年度）'!$E$12*(1-単年カーブ!$R$3)*単年カーブ!Q3595)</f>
        <v>0</v>
      </c>
      <c r="G3595" s="47">
        <f t="shared" si="395"/>
        <v>0</v>
      </c>
      <c r="M3595">
        <f t="shared" si="396"/>
        <v>6</v>
      </c>
      <c r="N3595">
        <f>IF(OR(WEEKDAY(A3595)=1,WEEKDAY(A3595)=7,COUNTIF('2027祝日等（不使用）'!$A$1:$A$20,単年カーブ!A3595)=1),0,1)</f>
        <v>1</v>
      </c>
      <c r="O3595">
        <f t="shared" si="393"/>
        <v>40</v>
      </c>
      <c r="P3595">
        <f t="shared" si="397"/>
        <v>1</v>
      </c>
      <c r="Q3595">
        <f t="shared" si="398"/>
        <v>1</v>
      </c>
    </row>
    <row r="3596" spans="1:17" ht="19.5" x14ac:dyDescent="0.4">
      <c r="A3596" s="33">
        <f t="shared" si="392"/>
        <v>46552</v>
      </c>
      <c r="B3596" s="27" t="str">
        <f t="shared" si="394"/>
        <v>(月)</v>
      </c>
      <c r="C3596" s="34">
        <v>0.83333333333333304</v>
      </c>
      <c r="D3596" s="16" t="s">
        <v>18</v>
      </c>
      <c r="E3596" s="35">
        <v>0.85416666666666696</v>
      </c>
      <c r="F3596" s="50">
        <f>IF(COUNTIF('リスト（不使用）'!$A$5:$A$6,単年カーブ!$A$1),"希望数量入力ください",'単年（2027年度）'!$E$12*単年カーブ!$R$3+'単年（2027年度）'!$E$12*(1-単年カーブ!$R$3)*単年カーブ!Q3596)</f>
        <v>0</v>
      </c>
      <c r="G3596" s="47">
        <f t="shared" si="395"/>
        <v>0</v>
      </c>
      <c r="M3596">
        <f t="shared" si="396"/>
        <v>6</v>
      </c>
      <c r="N3596">
        <f>IF(OR(WEEKDAY(A3596)=1,WEEKDAY(A3596)=7,COUNTIF('2027祝日等（不使用）'!$A$1:$A$20,単年カーブ!A3596)=1),0,1)</f>
        <v>1</v>
      </c>
      <c r="O3596">
        <f t="shared" si="393"/>
        <v>41</v>
      </c>
      <c r="P3596">
        <f t="shared" si="397"/>
        <v>0</v>
      </c>
      <c r="Q3596">
        <f t="shared" si="398"/>
        <v>0</v>
      </c>
    </row>
    <row r="3597" spans="1:17" ht="19.5" x14ac:dyDescent="0.4">
      <c r="A3597" s="33">
        <f t="shared" si="392"/>
        <v>46552</v>
      </c>
      <c r="B3597" s="27" t="str">
        <f t="shared" si="394"/>
        <v>(月)</v>
      </c>
      <c r="C3597" s="34">
        <v>0.85416666666666696</v>
      </c>
      <c r="D3597" s="16" t="s">
        <v>18</v>
      </c>
      <c r="E3597" s="35">
        <v>0.875</v>
      </c>
      <c r="F3597" s="50">
        <f>IF(COUNTIF('リスト（不使用）'!$A$5:$A$6,単年カーブ!$A$1),"希望数量入力ください",'単年（2027年度）'!$E$12*単年カーブ!$R$3+'単年（2027年度）'!$E$12*(1-単年カーブ!$R$3)*単年カーブ!Q3597)</f>
        <v>0</v>
      </c>
      <c r="G3597" s="47">
        <f t="shared" si="395"/>
        <v>0</v>
      </c>
      <c r="M3597">
        <f t="shared" si="396"/>
        <v>6</v>
      </c>
      <c r="N3597">
        <f>IF(OR(WEEKDAY(A3597)=1,WEEKDAY(A3597)=7,COUNTIF('2027祝日等（不使用）'!$A$1:$A$20,単年カーブ!A3597)=1),0,1)</f>
        <v>1</v>
      </c>
      <c r="O3597">
        <f t="shared" si="393"/>
        <v>42</v>
      </c>
      <c r="P3597">
        <f t="shared" si="397"/>
        <v>0</v>
      </c>
      <c r="Q3597">
        <f t="shared" si="398"/>
        <v>0</v>
      </c>
    </row>
    <row r="3598" spans="1:17" ht="19.5" x14ac:dyDescent="0.4">
      <c r="A3598" s="33">
        <f t="shared" si="392"/>
        <v>46552</v>
      </c>
      <c r="B3598" s="27" t="str">
        <f t="shared" si="394"/>
        <v>(月)</v>
      </c>
      <c r="C3598" s="34">
        <v>0.875</v>
      </c>
      <c r="D3598" s="16" t="s">
        <v>18</v>
      </c>
      <c r="E3598" s="35">
        <v>0.89583333333333304</v>
      </c>
      <c r="F3598" s="50">
        <f>IF(COUNTIF('リスト（不使用）'!$A$5:$A$6,単年カーブ!$A$1),"希望数量入力ください",'単年（2027年度）'!$E$12*単年カーブ!$R$3+'単年（2027年度）'!$E$12*(1-単年カーブ!$R$3)*単年カーブ!Q3598)</f>
        <v>0</v>
      </c>
      <c r="G3598" s="47">
        <f t="shared" si="395"/>
        <v>0</v>
      </c>
      <c r="M3598">
        <f t="shared" si="396"/>
        <v>6</v>
      </c>
      <c r="N3598">
        <f>IF(OR(WEEKDAY(A3598)=1,WEEKDAY(A3598)=7,COUNTIF('2027祝日等（不使用）'!$A$1:$A$20,単年カーブ!A3598)=1),0,1)</f>
        <v>1</v>
      </c>
      <c r="O3598">
        <f t="shared" si="393"/>
        <v>43</v>
      </c>
      <c r="P3598">
        <f t="shared" si="397"/>
        <v>0</v>
      </c>
      <c r="Q3598">
        <f t="shared" si="398"/>
        <v>0</v>
      </c>
    </row>
    <row r="3599" spans="1:17" ht="19.5" x14ac:dyDescent="0.4">
      <c r="A3599" s="33">
        <f t="shared" si="392"/>
        <v>46552</v>
      </c>
      <c r="B3599" s="27" t="str">
        <f t="shared" si="394"/>
        <v>(月)</v>
      </c>
      <c r="C3599" s="34">
        <v>0.89583333333333304</v>
      </c>
      <c r="D3599" s="16" t="s">
        <v>18</v>
      </c>
      <c r="E3599" s="35">
        <v>0.91666666666666696</v>
      </c>
      <c r="F3599" s="50">
        <f>IF(COUNTIF('リスト（不使用）'!$A$5:$A$6,単年カーブ!$A$1),"希望数量入力ください",'単年（2027年度）'!$E$12*単年カーブ!$R$3+'単年（2027年度）'!$E$12*(1-単年カーブ!$R$3)*単年カーブ!Q3599)</f>
        <v>0</v>
      </c>
      <c r="G3599" s="47">
        <f t="shared" si="395"/>
        <v>0</v>
      </c>
      <c r="M3599">
        <f t="shared" si="396"/>
        <v>6</v>
      </c>
      <c r="N3599">
        <f>IF(OR(WEEKDAY(A3599)=1,WEEKDAY(A3599)=7,COUNTIF('2027祝日等（不使用）'!$A$1:$A$20,単年カーブ!A3599)=1),0,1)</f>
        <v>1</v>
      </c>
      <c r="O3599">
        <f t="shared" si="393"/>
        <v>44</v>
      </c>
      <c r="P3599">
        <f t="shared" si="397"/>
        <v>0</v>
      </c>
      <c r="Q3599">
        <f t="shared" si="398"/>
        <v>0</v>
      </c>
    </row>
    <row r="3600" spans="1:17" ht="19.5" x14ac:dyDescent="0.4">
      <c r="A3600" s="33">
        <f t="shared" si="392"/>
        <v>46552</v>
      </c>
      <c r="B3600" s="27" t="str">
        <f t="shared" si="394"/>
        <v>(月)</v>
      </c>
      <c r="C3600" s="34">
        <v>0.91666666666666696</v>
      </c>
      <c r="D3600" s="16" t="s">
        <v>18</v>
      </c>
      <c r="E3600" s="35">
        <v>0.9375</v>
      </c>
      <c r="F3600" s="50">
        <f>IF(COUNTIF('リスト（不使用）'!$A$5:$A$6,単年カーブ!$A$1),"希望数量入力ください",'単年（2027年度）'!$E$12*単年カーブ!$R$3+'単年（2027年度）'!$E$12*(1-単年カーブ!$R$3)*単年カーブ!Q3600)</f>
        <v>0</v>
      </c>
      <c r="G3600" s="47">
        <f t="shared" si="395"/>
        <v>0</v>
      </c>
      <c r="M3600">
        <f t="shared" si="396"/>
        <v>6</v>
      </c>
      <c r="N3600">
        <f>IF(OR(WEEKDAY(A3600)=1,WEEKDAY(A3600)=7,COUNTIF('2027祝日等（不使用）'!$A$1:$A$20,単年カーブ!A3600)=1),0,1)</f>
        <v>1</v>
      </c>
      <c r="O3600">
        <f t="shared" si="393"/>
        <v>45</v>
      </c>
      <c r="P3600">
        <f t="shared" si="397"/>
        <v>0</v>
      </c>
      <c r="Q3600">
        <f t="shared" si="398"/>
        <v>0</v>
      </c>
    </row>
    <row r="3601" spans="1:17" ht="19.5" x14ac:dyDescent="0.4">
      <c r="A3601" s="33">
        <f t="shared" si="392"/>
        <v>46552</v>
      </c>
      <c r="B3601" s="27" t="str">
        <f t="shared" si="394"/>
        <v>(月)</v>
      </c>
      <c r="C3601" s="34">
        <v>0.9375</v>
      </c>
      <c r="D3601" s="16" t="s">
        <v>18</v>
      </c>
      <c r="E3601" s="35">
        <v>0.95833333333333304</v>
      </c>
      <c r="F3601" s="50">
        <f>IF(COUNTIF('リスト（不使用）'!$A$5:$A$6,単年カーブ!$A$1),"希望数量入力ください",'単年（2027年度）'!$E$12*単年カーブ!$R$3+'単年（2027年度）'!$E$12*(1-単年カーブ!$R$3)*単年カーブ!Q3601)</f>
        <v>0</v>
      </c>
      <c r="G3601" s="47">
        <f t="shared" si="395"/>
        <v>0</v>
      </c>
      <c r="M3601">
        <f t="shared" si="396"/>
        <v>6</v>
      </c>
      <c r="N3601">
        <f>IF(OR(WEEKDAY(A3601)=1,WEEKDAY(A3601)=7,COUNTIF('2027祝日等（不使用）'!$A$1:$A$20,単年カーブ!A3601)=1),0,1)</f>
        <v>1</v>
      </c>
      <c r="O3601">
        <f t="shared" si="393"/>
        <v>46</v>
      </c>
      <c r="P3601">
        <f t="shared" si="397"/>
        <v>0</v>
      </c>
      <c r="Q3601">
        <f t="shared" si="398"/>
        <v>0</v>
      </c>
    </row>
    <row r="3602" spans="1:17" ht="19.5" x14ac:dyDescent="0.4">
      <c r="A3602" s="33">
        <f t="shared" si="392"/>
        <v>46552</v>
      </c>
      <c r="B3602" s="27" t="str">
        <f t="shared" si="394"/>
        <v>(月)</v>
      </c>
      <c r="C3602" s="34">
        <v>0.95833333333333304</v>
      </c>
      <c r="D3602" s="16" t="s">
        <v>18</v>
      </c>
      <c r="E3602" s="35">
        <v>0.97916666666666696</v>
      </c>
      <c r="F3602" s="50">
        <f>IF(COUNTIF('リスト（不使用）'!$A$5:$A$6,単年カーブ!$A$1),"希望数量入力ください",'単年（2027年度）'!$E$12*単年カーブ!$R$3+'単年（2027年度）'!$E$12*(1-単年カーブ!$R$3)*単年カーブ!Q3602)</f>
        <v>0</v>
      </c>
      <c r="G3602" s="47">
        <f t="shared" si="395"/>
        <v>0</v>
      </c>
      <c r="M3602">
        <f t="shared" si="396"/>
        <v>6</v>
      </c>
      <c r="N3602">
        <f>IF(OR(WEEKDAY(A3602)=1,WEEKDAY(A3602)=7,COUNTIF('2027祝日等（不使用）'!$A$1:$A$20,単年カーブ!A3602)=1),0,1)</f>
        <v>1</v>
      </c>
      <c r="O3602">
        <f t="shared" si="393"/>
        <v>47</v>
      </c>
      <c r="P3602">
        <f t="shared" si="397"/>
        <v>0</v>
      </c>
      <c r="Q3602">
        <f t="shared" si="398"/>
        <v>0</v>
      </c>
    </row>
    <row r="3603" spans="1:17" ht="19.5" x14ac:dyDescent="0.4">
      <c r="A3603" s="33">
        <f t="shared" si="392"/>
        <v>46552</v>
      </c>
      <c r="B3603" s="27" t="str">
        <f t="shared" si="394"/>
        <v>(月)</v>
      </c>
      <c r="C3603" s="34">
        <v>0.97916666666666696</v>
      </c>
      <c r="D3603" s="16" t="s">
        <v>18</v>
      </c>
      <c r="E3603" s="35" t="s">
        <v>17</v>
      </c>
      <c r="F3603" s="50">
        <f>IF(COUNTIF('リスト（不使用）'!$A$5:$A$6,単年カーブ!$A$1),"希望数量入力ください",'単年（2027年度）'!$E$12*単年カーブ!$R$3+'単年（2027年度）'!$E$12*(1-単年カーブ!$R$3)*単年カーブ!Q3603)</f>
        <v>0</v>
      </c>
      <c r="G3603" s="47">
        <f t="shared" si="395"/>
        <v>0</v>
      </c>
      <c r="M3603">
        <f t="shared" si="396"/>
        <v>6</v>
      </c>
      <c r="N3603">
        <f>IF(OR(WEEKDAY(A3603)=1,WEEKDAY(A3603)=7,COUNTIF('2027祝日等（不使用）'!$A$1:$A$20,単年カーブ!A3603)=1),0,1)</f>
        <v>1</v>
      </c>
      <c r="O3603">
        <f t="shared" si="393"/>
        <v>48</v>
      </c>
      <c r="P3603">
        <f t="shared" si="397"/>
        <v>0</v>
      </c>
      <c r="Q3603">
        <f t="shared" si="398"/>
        <v>0</v>
      </c>
    </row>
    <row r="3604" spans="1:17" ht="19.5" x14ac:dyDescent="0.4">
      <c r="A3604" s="33">
        <f t="shared" si="392"/>
        <v>46553</v>
      </c>
      <c r="B3604" s="27" t="str">
        <f t="shared" si="394"/>
        <v>(火)</v>
      </c>
      <c r="C3604" s="34">
        <v>0</v>
      </c>
      <c r="D3604" s="16" t="s">
        <v>18</v>
      </c>
      <c r="E3604" s="35">
        <v>2.0833333333333332E-2</v>
      </c>
      <c r="F3604" s="50">
        <f>IF(COUNTIF('リスト（不使用）'!$A$5:$A$6,単年カーブ!$A$1),"希望数量入力ください",'単年（2027年度）'!$E$12*単年カーブ!$R$3+'単年（2027年度）'!$E$12*(1-単年カーブ!$R$3)*単年カーブ!Q3604)</f>
        <v>0</v>
      </c>
      <c r="G3604" s="47">
        <f t="shared" si="395"/>
        <v>0</v>
      </c>
      <c r="M3604">
        <f t="shared" si="396"/>
        <v>6</v>
      </c>
      <c r="N3604">
        <f>IF(OR(WEEKDAY(A3604)=1,WEEKDAY(A3604)=7,COUNTIF('2027祝日等（不使用）'!$A$1:$A$20,単年カーブ!A3604)=1),0,1)</f>
        <v>1</v>
      </c>
      <c r="O3604">
        <f t="shared" si="393"/>
        <v>1</v>
      </c>
      <c r="P3604">
        <f t="shared" si="397"/>
        <v>0</v>
      </c>
      <c r="Q3604">
        <f t="shared" si="398"/>
        <v>0</v>
      </c>
    </row>
    <row r="3605" spans="1:17" ht="19.5" x14ac:dyDescent="0.4">
      <c r="A3605" s="33">
        <f t="shared" si="392"/>
        <v>46553</v>
      </c>
      <c r="B3605" s="27" t="str">
        <f t="shared" si="394"/>
        <v>(火)</v>
      </c>
      <c r="C3605" s="34">
        <v>2.0833333333333332E-2</v>
      </c>
      <c r="D3605" s="16" t="s">
        <v>18</v>
      </c>
      <c r="E3605" s="35">
        <v>4.1666666666666664E-2</v>
      </c>
      <c r="F3605" s="50">
        <f>IF(COUNTIF('リスト（不使用）'!$A$5:$A$6,単年カーブ!$A$1),"希望数量入力ください",'単年（2027年度）'!$E$12*単年カーブ!$R$3+'単年（2027年度）'!$E$12*(1-単年カーブ!$R$3)*単年カーブ!Q3605)</f>
        <v>0</v>
      </c>
      <c r="G3605" s="47">
        <f t="shared" si="395"/>
        <v>0</v>
      </c>
      <c r="M3605">
        <f t="shared" si="396"/>
        <v>6</v>
      </c>
      <c r="N3605">
        <f>IF(OR(WEEKDAY(A3605)=1,WEEKDAY(A3605)=7,COUNTIF('2027祝日等（不使用）'!$A$1:$A$20,単年カーブ!A3605)=1),0,1)</f>
        <v>1</v>
      </c>
      <c r="O3605">
        <f t="shared" si="393"/>
        <v>2</v>
      </c>
      <c r="P3605">
        <f t="shared" si="397"/>
        <v>0</v>
      </c>
      <c r="Q3605">
        <f t="shared" si="398"/>
        <v>0</v>
      </c>
    </row>
    <row r="3606" spans="1:17" ht="19.5" x14ac:dyDescent="0.4">
      <c r="A3606" s="33">
        <f t="shared" si="392"/>
        <v>46553</v>
      </c>
      <c r="B3606" s="27" t="str">
        <f t="shared" si="394"/>
        <v>(火)</v>
      </c>
      <c r="C3606" s="34">
        <v>4.1666666666666664E-2</v>
      </c>
      <c r="D3606" s="16" t="s">
        <v>18</v>
      </c>
      <c r="E3606" s="35">
        <v>6.25E-2</v>
      </c>
      <c r="F3606" s="50">
        <f>IF(COUNTIF('リスト（不使用）'!$A$5:$A$6,単年カーブ!$A$1),"希望数量入力ください",'単年（2027年度）'!$E$12*単年カーブ!$R$3+'単年（2027年度）'!$E$12*(1-単年カーブ!$R$3)*単年カーブ!Q3606)</f>
        <v>0</v>
      </c>
      <c r="G3606" s="47">
        <f t="shared" si="395"/>
        <v>0</v>
      </c>
      <c r="M3606">
        <f t="shared" si="396"/>
        <v>6</v>
      </c>
      <c r="N3606">
        <f>IF(OR(WEEKDAY(A3606)=1,WEEKDAY(A3606)=7,COUNTIF('2027祝日等（不使用）'!$A$1:$A$20,単年カーブ!A3606)=1),0,1)</f>
        <v>1</v>
      </c>
      <c r="O3606">
        <f t="shared" si="393"/>
        <v>3</v>
      </c>
      <c r="P3606">
        <f t="shared" si="397"/>
        <v>0</v>
      </c>
      <c r="Q3606">
        <f t="shared" si="398"/>
        <v>0</v>
      </c>
    </row>
    <row r="3607" spans="1:17" ht="19.5" x14ac:dyDescent="0.4">
      <c r="A3607" s="33">
        <f t="shared" si="392"/>
        <v>46553</v>
      </c>
      <c r="B3607" s="27" t="str">
        <f t="shared" si="394"/>
        <v>(火)</v>
      </c>
      <c r="C3607" s="34">
        <v>6.25E-2</v>
      </c>
      <c r="D3607" s="16" t="s">
        <v>18</v>
      </c>
      <c r="E3607" s="35">
        <v>8.3333333333333301E-2</v>
      </c>
      <c r="F3607" s="50">
        <f>IF(COUNTIF('リスト（不使用）'!$A$5:$A$6,単年カーブ!$A$1),"希望数量入力ください",'単年（2027年度）'!$E$12*単年カーブ!$R$3+'単年（2027年度）'!$E$12*(1-単年カーブ!$R$3)*単年カーブ!Q3607)</f>
        <v>0</v>
      </c>
      <c r="G3607" s="47">
        <f t="shared" si="395"/>
        <v>0</v>
      </c>
      <c r="M3607">
        <f t="shared" si="396"/>
        <v>6</v>
      </c>
      <c r="N3607">
        <f>IF(OR(WEEKDAY(A3607)=1,WEEKDAY(A3607)=7,COUNTIF('2027祝日等（不使用）'!$A$1:$A$20,単年カーブ!A3607)=1),0,1)</f>
        <v>1</v>
      </c>
      <c r="O3607">
        <f t="shared" si="393"/>
        <v>4</v>
      </c>
      <c r="P3607">
        <f t="shared" si="397"/>
        <v>0</v>
      </c>
      <c r="Q3607">
        <f t="shared" si="398"/>
        <v>0</v>
      </c>
    </row>
    <row r="3608" spans="1:17" ht="19.5" x14ac:dyDescent="0.4">
      <c r="A3608" s="33">
        <f t="shared" si="392"/>
        <v>46553</v>
      </c>
      <c r="B3608" s="27" t="str">
        <f t="shared" si="394"/>
        <v>(火)</v>
      </c>
      <c r="C3608" s="34">
        <v>8.3333333333333301E-2</v>
      </c>
      <c r="D3608" s="16" t="s">
        <v>18</v>
      </c>
      <c r="E3608" s="35">
        <v>0.104166666666667</v>
      </c>
      <c r="F3608" s="50">
        <f>IF(COUNTIF('リスト（不使用）'!$A$5:$A$6,単年カーブ!$A$1),"希望数量入力ください",'単年（2027年度）'!$E$12*単年カーブ!$R$3+'単年（2027年度）'!$E$12*(1-単年カーブ!$R$3)*単年カーブ!Q3608)</f>
        <v>0</v>
      </c>
      <c r="G3608" s="47">
        <f t="shared" si="395"/>
        <v>0</v>
      </c>
      <c r="M3608">
        <f t="shared" si="396"/>
        <v>6</v>
      </c>
      <c r="N3608">
        <f>IF(OR(WEEKDAY(A3608)=1,WEEKDAY(A3608)=7,COUNTIF('2027祝日等（不使用）'!$A$1:$A$20,単年カーブ!A3608)=1),0,1)</f>
        <v>1</v>
      </c>
      <c r="O3608">
        <f t="shared" si="393"/>
        <v>5</v>
      </c>
      <c r="P3608">
        <f t="shared" si="397"/>
        <v>0</v>
      </c>
      <c r="Q3608">
        <f t="shared" si="398"/>
        <v>0</v>
      </c>
    </row>
    <row r="3609" spans="1:17" ht="19.5" x14ac:dyDescent="0.4">
      <c r="A3609" s="33">
        <f t="shared" si="392"/>
        <v>46553</v>
      </c>
      <c r="B3609" s="27" t="str">
        <f t="shared" si="394"/>
        <v>(火)</v>
      </c>
      <c r="C3609" s="34">
        <v>0.104166666666667</v>
      </c>
      <c r="D3609" s="16" t="s">
        <v>18</v>
      </c>
      <c r="E3609" s="35">
        <v>0.125</v>
      </c>
      <c r="F3609" s="50">
        <f>IF(COUNTIF('リスト（不使用）'!$A$5:$A$6,単年カーブ!$A$1),"希望数量入力ください",'単年（2027年度）'!$E$12*単年カーブ!$R$3+'単年（2027年度）'!$E$12*(1-単年カーブ!$R$3)*単年カーブ!Q3609)</f>
        <v>0</v>
      </c>
      <c r="G3609" s="47">
        <f t="shared" si="395"/>
        <v>0</v>
      </c>
      <c r="M3609">
        <f t="shared" si="396"/>
        <v>6</v>
      </c>
      <c r="N3609">
        <f>IF(OR(WEEKDAY(A3609)=1,WEEKDAY(A3609)=7,COUNTIF('2027祝日等（不使用）'!$A$1:$A$20,単年カーブ!A3609)=1),0,1)</f>
        <v>1</v>
      </c>
      <c r="O3609">
        <f t="shared" si="393"/>
        <v>6</v>
      </c>
      <c r="P3609">
        <f t="shared" si="397"/>
        <v>0</v>
      </c>
      <c r="Q3609">
        <f t="shared" si="398"/>
        <v>0</v>
      </c>
    </row>
    <row r="3610" spans="1:17" ht="19.5" x14ac:dyDescent="0.4">
      <c r="A3610" s="33">
        <f t="shared" si="392"/>
        <v>46553</v>
      </c>
      <c r="B3610" s="27" t="str">
        <f t="shared" si="394"/>
        <v>(火)</v>
      </c>
      <c r="C3610" s="34">
        <v>0.125</v>
      </c>
      <c r="D3610" s="16" t="s">
        <v>18</v>
      </c>
      <c r="E3610" s="35">
        <v>0.14583333333333301</v>
      </c>
      <c r="F3610" s="50">
        <f>IF(COUNTIF('リスト（不使用）'!$A$5:$A$6,単年カーブ!$A$1),"希望数量入力ください",'単年（2027年度）'!$E$12*単年カーブ!$R$3+'単年（2027年度）'!$E$12*(1-単年カーブ!$R$3)*単年カーブ!Q3610)</f>
        <v>0</v>
      </c>
      <c r="G3610" s="47">
        <f t="shared" si="395"/>
        <v>0</v>
      </c>
      <c r="M3610">
        <f t="shared" si="396"/>
        <v>6</v>
      </c>
      <c r="N3610">
        <f>IF(OR(WEEKDAY(A3610)=1,WEEKDAY(A3610)=7,COUNTIF('2027祝日等（不使用）'!$A$1:$A$20,単年カーブ!A3610)=1),0,1)</f>
        <v>1</v>
      </c>
      <c r="O3610">
        <f t="shared" si="393"/>
        <v>7</v>
      </c>
      <c r="P3610">
        <f t="shared" si="397"/>
        <v>0</v>
      </c>
      <c r="Q3610">
        <f t="shared" si="398"/>
        <v>0</v>
      </c>
    </row>
    <row r="3611" spans="1:17" ht="19.5" x14ac:dyDescent="0.4">
      <c r="A3611" s="33">
        <f t="shared" si="392"/>
        <v>46553</v>
      </c>
      <c r="B3611" s="27" t="str">
        <f t="shared" si="394"/>
        <v>(火)</v>
      </c>
      <c r="C3611" s="34">
        <v>0.14583333333333301</v>
      </c>
      <c r="D3611" s="16" t="s">
        <v>18</v>
      </c>
      <c r="E3611" s="35">
        <v>0.16666666666666699</v>
      </c>
      <c r="F3611" s="50">
        <f>IF(COUNTIF('リスト（不使用）'!$A$5:$A$6,単年カーブ!$A$1),"希望数量入力ください",'単年（2027年度）'!$E$12*単年カーブ!$R$3+'単年（2027年度）'!$E$12*(1-単年カーブ!$R$3)*単年カーブ!Q3611)</f>
        <v>0</v>
      </c>
      <c r="G3611" s="47">
        <f t="shared" si="395"/>
        <v>0</v>
      </c>
      <c r="M3611">
        <f t="shared" si="396"/>
        <v>6</v>
      </c>
      <c r="N3611">
        <f>IF(OR(WEEKDAY(A3611)=1,WEEKDAY(A3611)=7,COUNTIF('2027祝日等（不使用）'!$A$1:$A$20,単年カーブ!A3611)=1),0,1)</f>
        <v>1</v>
      </c>
      <c r="O3611">
        <f t="shared" si="393"/>
        <v>8</v>
      </c>
      <c r="P3611">
        <f t="shared" si="397"/>
        <v>0</v>
      </c>
      <c r="Q3611">
        <f t="shared" si="398"/>
        <v>0</v>
      </c>
    </row>
    <row r="3612" spans="1:17" ht="19.5" x14ac:dyDescent="0.4">
      <c r="A3612" s="33">
        <f t="shared" si="392"/>
        <v>46553</v>
      </c>
      <c r="B3612" s="27" t="str">
        <f t="shared" si="394"/>
        <v>(火)</v>
      </c>
      <c r="C3612" s="34">
        <v>0.16666666666666699</v>
      </c>
      <c r="D3612" s="16" t="s">
        <v>18</v>
      </c>
      <c r="E3612" s="35">
        <v>0.1875</v>
      </c>
      <c r="F3612" s="50">
        <f>IF(COUNTIF('リスト（不使用）'!$A$5:$A$6,単年カーブ!$A$1),"希望数量入力ください",'単年（2027年度）'!$E$12*単年カーブ!$R$3+'単年（2027年度）'!$E$12*(1-単年カーブ!$R$3)*単年カーブ!Q3612)</f>
        <v>0</v>
      </c>
      <c r="G3612" s="47">
        <f t="shared" si="395"/>
        <v>0</v>
      </c>
      <c r="M3612">
        <f t="shared" si="396"/>
        <v>6</v>
      </c>
      <c r="N3612">
        <f>IF(OR(WEEKDAY(A3612)=1,WEEKDAY(A3612)=7,COUNTIF('2027祝日等（不使用）'!$A$1:$A$20,単年カーブ!A3612)=1),0,1)</f>
        <v>1</v>
      </c>
      <c r="O3612">
        <f t="shared" si="393"/>
        <v>9</v>
      </c>
      <c r="P3612">
        <f t="shared" si="397"/>
        <v>0</v>
      </c>
      <c r="Q3612">
        <f t="shared" si="398"/>
        <v>0</v>
      </c>
    </row>
    <row r="3613" spans="1:17" ht="19.5" x14ac:dyDescent="0.4">
      <c r="A3613" s="33">
        <f t="shared" si="392"/>
        <v>46553</v>
      </c>
      <c r="B3613" s="27" t="str">
        <f t="shared" si="394"/>
        <v>(火)</v>
      </c>
      <c r="C3613" s="34">
        <v>0.1875</v>
      </c>
      <c r="D3613" s="16" t="s">
        <v>18</v>
      </c>
      <c r="E3613" s="35">
        <v>0.20833333333333301</v>
      </c>
      <c r="F3613" s="50">
        <f>IF(COUNTIF('リスト（不使用）'!$A$5:$A$6,単年カーブ!$A$1),"希望数量入力ください",'単年（2027年度）'!$E$12*単年カーブ!$R$3+'単年（2027年度）'!$E$12*(1-単年カーブ!$R$3)*単年カーブ!Q3613)</f>
        <v>0</v>
      </c>
      <c r="G3613" s="47">
        <f t="shared" si="395"/>
        <v>0</v>
      </c>
      <c r="M3613">
        <f t="shared" si="396"/>
        <v>6</v>
      </c>
      <c r="N3613">
        <f>IF(OR(WEEKDAY(A3613)=1,WEEKDAY(A3613)=7,COUNTIF('2027祝日等（不使用）'!$A$1:$A$20,単年カーブ!A3613)=1),0,1)</f>
        <v>1</v>
      </c>
      <c r="O3613">
        <f t="shared" si="393"/>
        <v>10</v>
      </c>
      <c r="P3613">
        <f t="shared" si="397"/>
        <v>0</v>
      </c>
      <c r="Q3613">
        <f t="shared" si="398"/>
        <v>0</v>
      </c>
    </row>
    <row r="3614" spans="1:17" ht="19.5" x14ac:dyDescent="0.4">
      <c r="A3614" s="33">
        <f t="shared" si="392"/>
        <v>46553</v>
      </c>
      <c r="B3614" s="27" t="str">
        <f t="shared" si="394"/>
        <v>(火)</v>
      </c>
      <c r="C3614" s="34">
        <v>0.20833333333333301</v>
      </c>
      <c r="D3614" s="16" t="s">
        <v>18</v>
      </c>
      <c r="E3614" s="35">
        <v>0.22916666666666699</v>
      </c>
      <c r="F3614" s="50">
        <f>IF(COUNTIF('リスト（不使用）'!$A$5:$A$6,単年カーブ!$A$1),"希望数量入力ください",'単年（2027年度）'!$E$12*単年カーブ!$R$3+'単年（2027年度）'!$E$12*(1-単年カーブ!$R$3)*単年カーブ!Q3614)</f>
        <v>0</v>
      </c>
      <c r="G3614" s="47">
        <f t="shared" si="395"/>
        <v>0</v>
      </c>
      <c r="M3614">
        <f t="shared" si="396"/>
        <v>6</v>
      </c>
      <c r="N3614">
        <f>IF(OR(WEEKDAY(A3614)=1,WEEKDAY(A3614)=7,COUNTIF('2027祝日等（不使用）'!$A$1:$A$20,単年カーブ!A3614)=1),0,1)</f>
        <v>1</v>
      </c>
      <c r="O3614">
        <f t="shared" si="393"/>
        <v>11</v>
      </c>
      <c r="P3614">
        <f t="shared" si="397"/>
        <v>0</v>
      </c>
      <c r="Q3614">
        <f t="shared" si="398"/>
        <v>0</v>
      </c>
    </row>
    <row r="3615" spans="1:17" ht="19.5" x14ac:dyDescent="0.4">
      <c r="A3615" s="33">
        <f t="shared" si="392"/>
        <v>46553</v>
      </c>
      <c r="B3615" s="27" t="str">
        <f t="shared" si="394"/>
        <v>(火)</v>
      </c>
      <c r="C3615" s="34">
        <v>0.22916666666666699</v>
      </c>
      <c r="D3615" s="16" t="s">
        <v>18</v>
      </c>
      <c r="E3615" s="35">
        <v>0.25</v>
      </c>
      <c r="F3615" s="50">
        <f>IF(COUNTIF('リスト（不使用）'!$A$5:$A$6,単年カーブ!$A$1),"希望数量入力ください",'単年（2027年度）'!$E$12*単年カーブ!$R$3+'単年（2027年度）'!$E$12*(1-単年カーブ!$R$3)*単年カーブ!Q3615)</f>
        <v>0</v>
      </c>
      <c r="G3615" s="47">
        <f t="shared" si="395"/>
        <v>0</v>
      </c>
      <c r="M3615">
        <f t="shared" si="396"/>
        <v>6</v>
      </c>
      <c r="N3615">
        <f>IF(OR(WEEKDAY(A3615)=1,WEEKDAY(A3615)=7,COUNTIF('2027祝日等（不使用）'!$A$1:$A$20,単年カーブ!A3615)=1),0,1)</f>
        <v>1</v>
      </c>
      <c r="O3615">
        <f t="shared" si="393"/>
        <v>12</v>
      </c>
      <c r="P3615">
        <f t="shared" si="397"/>
        <v>0</v>
      </c>
      <c r="Q3615">
        <f t="shared" si="398"/>
        <v>0</v>
      </c>
    </row>
    <row r="3616" spans="1:17" ht="19.5" x14ac:dyDescent="0.4">
      <c r="A3616" s="33">
        <f t="shared" si="392"/>
        <v>46553</v>
      </c>
      <c r="B3616" s="27" t="str">
        <f t="shared" si="394"/>
        <v>(火)</v>
      </c>
      <c r="C3616" s="34">
        <v>0.25</v>
      </c>
      <c r="D3616" s="16" t="s">
        <v>18</v>
      </c>
      <c r="E3616" s="35">
        <v>0.27083333333333298</v>
      </c>
      <c r="F3616" s="50">
        <f>IF(COUNTIF('リスト（不使用）'!$A$5:$A$6,単年カーブ!$A$1),"希望数量入力ください",'単年（2027年度）'!$E$12*単年カーブ!$R$3+'単年（2027年度）'!$E$12*(1-単年カーブ!$R$3)*単年カーブ!Q3616)</f>
        <v>0</v>
      </c>
      <c r="G3616" s="47">
        <f t="shared" si="395"/>
        <v>0</v>
      </c>
      <c r="M3616">
        <f t="shared" si="396"/>
        <v>6</v>
      </c>
      <c r="N3616">
        <f>IF(OR(WEEKDAY(A3616)=1,WEEKDAY(A3616)=7,COUNTIF('2027祝日等（不使用）'!$A$1:$A$20,単年カーブ!A3616)=1),0,1)</f>
        <v>1</v>
      </c>
      <c r="O3616">
        <f t="shared" si="393"/>
        <v>13</v>
      </c>
      <c r="P3616">
        <f t="shared" si="397"/>
        <v>0</v>
      </c>
      <c r="Q3616">
        <f t="shared" si="398"/>
        <v>0</v>
      </c>
    </row>
    <row r="3617" spans="1:17" ht="19.5" x14ac:dyDescent="0.4">
      <c r="A3617" s="33">
        <f t="shared" si="392"/>
        <v>46553</v>
      </c>
      <c r="B3617" s="27" t="str">
        <f t="shared" si="394"/>
        <v>(火)</v>
      </c>
      <c r="C3617" s="34">
        <v>0.27083333333333298</v>
      </c>
      <c r="D3617" s="16" t="s">
        <v>18</v>
      </c>
      <c r="E3617" s="35">
        <v>0.29166666666666702</v>
      </c>
      <c r="F3617" s="50">
        <f>IF(COUNTIF('リスト（不使用）'!$A$5:$A$6,単年カーブ!$A$1),"希望数量入力ください",'単年（2027年度）'!$E$12*単年カーブ!$R$3+'単年（2027年度）'!$E$12*(1-単年カーブ!$R$3)*単年カーブ!Q3617)</f>
        <v>0</v>
      </c>
      <c r="G3617" s="47">
        <f t="shared" si="395"/>
        <v>0</v>
      </c>
      <c r="M3617">
        <f t="shared" si="396"/>
        <v>6</v>
      </c>
      <c r="N3617">
        <f>IF(OR(WEEKDAY(A3617)=1,WEEKDAY(A3617)=7,COUNTIF('2027祝日等（不使用）'!$A$1:$A$20,単年カーブ!A3617)=1),0,1)</f>
        <v>1</v>
      </c>
      <c r="O3617">
        <f t="shared" si="393"/>
        <v>14</v>
      </c>
      <c r="P3617">
        <f t="shared" si="397"/>
        <v>0</v>
      </c>
      <c r="Q3617">
        <f t="shared" si="398"/>
        <v>0</v>
      </c>
    </row>
    <row r="3618" spans="1:17" ht="19.5" x14ac:dyDescent="0.4">
      <c r="A3618" s="33">
        <f t="shared" si="392"/>
        <v>46553</v>
      </c>
      <c r="B3618" s="27" t="str">
        <f t="shared" si="394"/>
        <v>(火)</v>
      </c>
      <c r="C3618" s="34">
        <v>0.29166666666666702</v>
      </c>
      <c r="D3618" s="16" t="s">
        <v>18</v>
      </c>
      <c r="E3618" s="35">
        <v>0.3125</v>
      </c>
      <c r="F3618" s="50">
        <f>IF(COUNTIF('リスト（不使用）'!$A$5:$A$6,単年カーブ!$A$1),"希望数量入力ください",'単年（2027年度）'!$E$12*単年カーブ!$R$3+'単年（2027年度）'!$E$12*(1-単年カーブ!$R$3)*単年カーブ!Q3618)</f>
        <v>0</v>
      </c>
      <c r="G3618" s="47">
        <f t="shared" si="395"/>
        <v>0</v>
      </c>
      <c r="M3618">
        <f t="shared" si="396"/>
        <v>6</v>
      </c>
      <c r="N3618">
        <f>IF(OR(WEEKDAY(A3618)=1,WEEKDAY(A3618)=7,COUNTIF('2027祝日等（不使用）'!$A$1:$A$20,単年カーブ!A3618)=1),0,1)</f>
        <v>1</v>
      </c>
      <c r="O3618">
        <f t="shared" si="393"/>
        <v>15</v>
      </c>
      <c r="P3618">
        <f t="shared" si="397"/>
        <v>0</v>
      </c>
      <c r="Q3618">
        <f t="shared" si="398"/>
        <v>0</v>
      </c>
    </row>
    <row r="3619" spans="1:17" ht="19.5" x14ac:dyDescent="0.4">
      <c r="A3619" s="33">
        <f t="shared" si="392"/>
        <v>46553</v>
      </c>
      <c r="B3619" s="27" t="str">
        <f t="shared" si="394"/>
        <v>(火)</v>
      </c>
      <c r="C3619" s="34">
        <v>0.3125</v>
      </c>
      <c r="D3619" s="16" t="s">
        <v>18</v>
      </c>
      <c r="E3619" s="35">
        <v>0.33333333333333298</v>
      </c>
      <c r="F3619" s="50">
        <f>IF(COUNTIF('リスト（不使用）'!$A$5:$A$6,単年カーブ!$A$1),"希望数量入力ください",'単年（2027年度）'!$E$12*単年カーブ!$R$3+'単年（2027年度）'!$E$12*(1-単年カーブ!$R$3)*単年カーブ!Q3619)</f>
        <v>0</v>
      </c>
      <c r="G3619" s="47">
        <f t="shared" si="395"/>
        <v>0</v>
      </c>
      <c r="M3619">
        <f t="shared" si="396"/>
        <v>6</v>
      </c>
      <c r="N3619">
        <f>IF(OR(WEEKDAY(A3619)=1,WEEKDAY(A3619)=7,COUNTIF('2027祝日等（不使用）'!$A$1:$A$20,単年カーブ!A3619)=1),0,1)</f>
        <v>1</v>
      </c>
      <c r="O3619">
        <f t="shared" si="393"/>
        <v>16</v>
      </c>
      <c r="P3619">
        <f t="shared" si="397"/>
        <v>0</v>
      </c>
      <c r="Q3619">
        <f t="shared" si="398"/>
        <v>0</v>
      </c>
    </row>
    <row r="3620" spans="1:17" ht="19.5" x14ac:dyDescent="0.4">
      <c r="A3620" s="33">
        <f t="shared" si="392"/>
        <v>46553</v>
      </c>
      <c r="B3620" s="27" t="str">
        <f t="shared" si="394"/>
        <v>(火)</v>
      </c>
      <c r="C3620" s="34">
        <v>0.33333333333333298</v>
      </c>
      <c r="D3620" s="16" t="s">
        <v>18</v>
      </c>
      <c r="E3620" s="35">
        <v>0.35416666666666702</v>
      </c>
      <c r="F3620" s="50">
        <f>IF(COUNTIF('リスト（不使用）'!$A$5:$A$6,単年カーブ!$A$1),"希望数量入力ください",'単年（2027年度）'!$E$12*単年カーブ!$R$3+'単年（2027年度）'!$E$12*(1-単年カーブ!$R$3)*単年カーブ!Q3620)</f>
        <v>0</v>
      </c>
      <c r="G3620" s="47">
        <f t="shared" si="395"/>
        <v>0</v>
      </c>
      <c r="M3620">
        <f t="shared" si="396"/>
        <v>6</v>
      </c>
      <c r="N3620">
        <f>IF(OR(WEEKDAY(A3620)=1,WEEKDAY(A3620)=7,COUNTIF('2027祝日等（不使用）'!$A$1:$A$20,単年カーブ!A3620)=1),0,1)</f>
        <v>1</v>
      </c>
      <c r="O3620">
        <f t="shared" si="393"/>
        <v>17</v>
      </c>
      <c r="P3620">
        <f t="shared" si="397"/>
        <v>1</v>
      </c>
      <c r="Q3620">
        <f t="shared" si="398"/>
        <v>1</v>
      </c>
    </row>
    <row r="3621" spans="1:17" ht="19.5" x14ac:dyDescent="0.4">
      <c r="A3621" s="33">
        <f t="shared" si="392"/>
        <v>46553</v>
      </c>
      <c r="B3621" s="27" t="str">
        <f t="shared" si="394"/>
        <v>(火)</v>
      </c>
      <c r="C3621" s="34">
        <v>0.35416666666666702</v>
      </c>
      <c r="D3621" s="16" t="s">
        <v>18</v>
      </c>
      <c r="E3621" s="35">
        <v>0.375</v>
      </c>
      <c r="F3621" s="50">
        <f>IF(COUNTIF('リスト（不使用）'!$A$5:$A$6,単年カーブ!$A$1),"希望数量入力ください",'単年（2027年度）'!$E$12*単年カーブ!$R$3+'単年（2027年度）'!$E$12*(1-単年カーブ!$R$3)*単年カーブ!Q3621)</f>
        <v>0</v>
      </c>
      <c r="G3621" s="47">
        <f t="shared" si="395"/>
        <v>0</v>
      </c>
      <c r="M3621">
        <f t="shared" si="396"/>
        <v>6</v>
      </c>
      <c r="N3621">
        <f>IF(OR(WEEKDAY(A3621)=1,WEEKDAY(A3621)=7,COUNTIF('2027祝日等（不使用）'!$A$1:$A$20,単年カーブ!A3621)=1),0,1)</f>
        <v>1</v>
      </c>
      <c r="O3621">
        <f t="shared" si="393"/>
        <v>18</v>
      </c>
      <c r="P3621">
        <f t="shared" si="397"/>
        <v>1</v>
      </c>
      <c r="Q3621">
        <f t="shared" si="398"/>
        <v>1</v>
      </c>
    </row>
    <row r="3622" spans="1:17" ht="19.5" x14ac:dyDescent="0.4">
      <c r="A3622" s="33">
        <f t="shared" si="392"/>
        <v>46553</v>
      </c>
      <c r="B3622" s="27" t="str">
        <f t="shared" si="394"/>
        <v>(火)</v>
      </c>
      <c r="C3622" s="34">
        <v>0.375</v>
      </c>
      <c r="D3622" s="16" t="s">
        <v>18</v>
      </c>
      <c r="E3622" s="35">
        <v>0.39583333333333298</v>
      </c>
      <c r="F3622" s="50">
        <f>IF(COUNTIF('リスト（不使用）'!$A$5:$A$6,単年カーブ!$A$1),"希望数量入力ください",'単年（2027年度）'!$E$12*単年カーブ!$R$3+'単年（2027年度）'!$E$12*(1-単年カーブ!$R$3)*単年カーブ!Q3622)</f>
        <v>0</v>
      </c>
      <c r="G3622" s="47">
        <f t="shared" si="395"/>
        <v>0</v>
      </c>
      <c r="M3622">
        <f t="shared" si="396"/>
        <v>6</v>
      </c>
      <c r="N3622">
        <f>IF(OR(WEEKDAY(A3622)=1,WEEKDAY(A3622)=7,COUNTIF('2027祝日等（不使用）'!$A$1:$A$20,単年カーブ!A3622)=1),0,1)</f>
        <v>1</v>
      </c>
      <c r="O3622">
        <f t="shared" si="393"/>
        <v>19</v>
      </c>
      <c r="P3622">
        <f t="shared" si="397"/>
        <v>1</v>
      </c>
      <c r="Q3622">
        <f t="shared" si="398"/>
        <v>1</v>
      </c>
    </row>
    <row r="3623" spans="1:17" ht="19.5" x14ac:dyDescent="0.4">
      <c r="A3623" s="33">
        <f t="shared" si="392"/>
        <v>46553</v>
      </c>
      <c r="B3623" s="27" t="str">
        <f t="shared" si="394"/>
        <v>(火)</v>
      </c>
      <c r="C3623" s="34">
        <v>0.39583333333333298</v>
      </c>
      <c r="D3623" s="16" t="s">
        <v>18</v>
      </c>
      <c r="E3623" s="35">
        <v>0.41666666666666702</v>
      </c>
      <c r="F3623" s="50">
        <f>IF(COUNTIF('リスト（不使用）'!$A$5:$A$6,単年カーブ!$A$1),"希望数量入力ください",'単年（2027年度）'!$E$12*単年カーブ!$R$3+'単年（2027年度）'!$E$12*(1-単年カーブ!$R$3)*単年カーブ!Q3623)</f>
        <v>0</v>
      </c>
      <c r="G3623" s="47">
        <f t="shared" si="395"/>
        <v>0</v>
      </c>
      <c r="M3623">
        <f t="shared" si="396"/>
        <v>6</v>
      </c>
      <c r="N3623">
        <f>IF(OR(WEEKDAY(A3623)=1,WEEKDAY(A3623)=7,COUNTIF('2027祝日等（不使用）'!$A$1:$A$20,単年カーブ!A3623)=1),0,1)</f>
        <v>1</v>
      </c>
      <c r="O3623">
        <f t="shared" si="393"/>
        <v>20</v>
      </c>
      <c r="P3623">
        <f t="shared" si="397"/>
        <v>1</v>
      </c>
      <c r="Q3623">
        <f t="shared" si="398"/>
        <v>1</v>
      </c>
    </row>
    <row r="3624" spans="1:17" ht="19.5" x14ac:dyDescent="0.4">
      <c r="A3624" s="33">
        <f t="shared" si="392"/>
        <v>46553</v>
      </c>
      <c r="B3624" s="27" t="str">
        <f t="shared" si="394"/>
        <v>(火)</v>
      </c>
      <c r="C3624" s="34">
        <v>0.41666666666666702</v>
      </c>
      <c r="D3624" s="16" t="s">
        <v>18</v>
      </c>
      <c r="E3624" s="35">
        <v>0.4375</v>
      </c>
      <c r="F3624" s="50">
        <f>IF(COUNTIF('リスト（不使用）'!$A$5:$A$6,単年カーブ!$A$1),"希望数量入力ください",'単年（2027年度）'!$E$12*単年カーブ!$R$3+'単年（2027年度）'!$E$12*(1-単年カーブ!$R$3)*単年カーブ!Q3624)</f>
        <v>0</v>
      </c>
      <c r="G3624" s="47">
        <f t="shared" si="395"/>
        <v>0</v>
      </c>
      <c r="M3624">
        <f t="shared" si="396"/>
        <v>6</v>
      </c>
      <c r="N3624">
        <f>IF(OR(WEEKDAY(A3624)=1,WEEKDAY(A3624)=7,COUNTIF('2027祝日等（不使用）'!$A$1:$A$20,単年カーブ!A3624)=1),0,1)</f>
        <v>1</v>
      </c>
      <c r="O3624">
        <f t="shared" si="393"/>
        <v>21</v>
      </c>
      <c r="P3624">
        <f t="shared" si="397"/>
        <v>1</v>
      </c>
      <c r="Q3624">
        <f t="shared" si="398"/>
        <v>1</v>
      </c>
    </row>
    <row r="3625" spans="1:17" ht="19.5" x14ac:dyDescent="0.4">
      <c r="A3625" s="33">
        <f t="shared" si="392"/>
        <v>46553</v>
      </c>
      <c r="B3625" s="27" t="str">
        <f t="shared" si="394"/>
        <v>(火)</v>
      </c>
      <c r="C3625" s="34">
        <v>0.4375</v>
      </c>
      <c r="D3625" s="16" t="s">
        <v>18</v>
      </c>
      <c r="E3625" s="35">
        <v>0.45833333333333298</v>
      </c>
      <c r="F3625" s="50">
        <f>IF(COUNTIF('リスト（不使用）'!$A$5:$A$6,単年カーブ!$A$1),"希望数量入力ください",'単年（2027年度）'!$E$12*単年カーブ!$R$3+'単年（2027年度）'!$E$12*(1-単年カーブ!$R$3)*単年カーブ!Q3625)</f>
        <v>0</v>
      </c>
      <c r="G3625" s="47">
        <f t="shared" si="395"/>
        <v>0</v>
      </c>
      <c r="M3625">
        <f t="shared" si="396"/>
        <v>6</v>
      </c>
      <c r="N3625">
        <f>IF(OR(WEEKDAY(A3625)=1,WEEKDAY(A3625)=7,COUNTIF('2027祝日等（不使用）'!$A$1:$A$20,単年カーブ!A3625)=1),0,1)</f>
        <v>1</v>
      </c>
      <c r="O3625">
        <f t="shared" si="393"/>
        <v>22</v>
      </c>
      <c r="P3625">
        <f t="shared" si="397"/>
        <v>1</v>
      </c>
      <c r="Q3625">
        <f t="shared" si="398"/>
        <v>1</v>
      </c>
    </row>
    <row r="3626" spans="1:17" ht="19.5" x14ac:dyDescent="0.4">
      <c r="A3626" s="33">
        <f t="shared" si="392"/>
        <v>46553</v>
      </c>
      <c r="B3626" s="27" t="str">
        <f t="shared" si="394"/>
        <v>(火)</v>
      </c>
      <c r="C3626" s="34">
        <v>0.45833333333333298</v>
      </c>
      <c r="D3626" s="16" t="s">
        <v>18</v>
      </c>
      <c r="E3626" s="35">
        <v>0.47916666666666702</v>
      </c>
      <c r="F3626" s="50">
        <f>IF(COUNTIF('リスト（不使用）'!$A$5:$A$6,単年カーブ!$A$1),"希望数量入力ください",'単年（2027年度）'!$E$12*単年カーブ!$R$3+'単年（2027年度）'!$E$12*(1-単年カーブ!$R$3)*単年カーブ!Q3626)</f>
        <v>0</v>
      </c>
      <c r="G3626" s="47">
        <f t="shared" si="395"/>
        <v>0</v>
      </c>
      <c r="M3626">
        <f t="shared" si="396"/>
        <v>6</v>
      </c>
      <c r="N3626">
        <f>IF(OR(WEEKDAY(A3626)=1,WEEKDAY(A3626)=7,COUNTIF('2027祝日等（不使用）'!$A$1:$A$20,単年カーブ!A3626)=1),0,1)</f>
        <v>1</v>
      </c>
      <c r="O3626">
        <f t="shared" si="393"/>
        <v>23</v>
      </c>
      <c r="P3626">
        <f t="shared" si="397"/>
        <v>1</v>
      </c>
      <c r="Q3626">
        <f t="shared" si="398"/>
        <v>1</v>
      </c>
    </row>
    <row r="3627" spans="1:17" ht="19.5" x14ac:dyDescent="0.4">
      <c r="A3627" s="33">
        <f t="shared" si="392"/>
        <v>46553</v>
      </c>
      <c r="B3627" s="27" t="str">
        <f t="shared" si="394"/>
        <v>(火)</v>
      </c>
      <c r="C3627" s="34">
        <v>0.47916666666666702</v>
      </c>
      <c r="D3627" s="16" t="s">
        <v>18</v>
      </c>
      <c r="E3627" s="35">
        <v>0.5</v>
      </c>
      <c r="F3627" s="50">
        <f>IF(COUNTIF('リスト（不使用）'!$A$5:$A$6,単年カーブ!$A$1),"希望数量入力ください",'単年（2027年度）'!$E$12*単年カーブ!$R$3+'単年（2027年度）'!$E$12*(1-単年カーブ!$R$3)*単年カーブ!Q3627)</f>
        <v>0</v>
      </c>
      <c r="G3627" s="47">
        <f t="shared" si="395"/>
        <v>0</v>
      </c>
      <c r="M3627">
        <f t="shared" si="396"/>
        <v>6</v>
      </c>
      <c r="N3627">
        <f>IF(OR(WEEKDAY(A3627)=1,WEEKDAY(A3627)=7,COUNTIF('2027祝日等（不使用）'!$A$1:$A$20,単年カーブ!A3627)=1),0,1)</f>
        <v>1</v>
      </c>
      <c r="O3627">
        <f t="shared" si="393"/>
        <v>24</v>
      </c>
      <c r="P3627">
        <f t="shared" si="397"/>
        <v>1</v>
      </c>
      <c r="Q3627">
        <f t="shared" si="398"/>
        <v>1</v>
      </c>
    </row>
    <row r="3628" spans="1:17" ht="19.5" x14ac:dyDescent="0.4">
      <c r="A3628" s="33">
        <f t="shared" si="392"/>
        <v>46553</v>
      </c>
      <c r="B3628" s="27" t="str">
        <f t="shared" si="394"/>
        <v>(火)</v>
      </c>
      <c r="C3628" s="34">
        <v>0.5</v>
      </c>
      <c r="D3628" s="16" t="s">
        <v>18</v>
      </c>
      <c r="E3628" s="35">
        <v>0.52083333333333304</v>
      </c>
      <c r="F3628" s="50">
        <f>IF(COUNTIF('リスト（不使用）'!$A$5:$A$6,単年カーブ!$A$1),"希望数量入力ください",'単年（2027年度）'!$E$12*単年カーブ!$R$3+'単年（2027年度）'!$E$12*(1-単年カーブ!$R$3)*単年カーブ!Q3628)</f>
        <v>0</v>
      </c>
      <c r="G3628" s="47">
        <f t="shared" si="395"/>
        <v>0</v>
      </c>
      <c r="M3628">
        <f t="shared" si="396"/>
        <v>6</v>
      </c>
      <c r="N3628">
        <f>IF(OR(WEEKDAY(A3628)=1,WEEKDAY(A3628)=7,COUNTIF('2027祝日等（不使用）'!$A$1:$A$20,単年カーブ!A3628)=1),0,1)</f>
        <v>1</v>
      </c>
      <c r="O3628">
        <f t="shared" si="393"/>
        <v>25</v>
      </c>
      <c r="P3628">
        <f t="shared" si="397"/>
        <v>1</v>
      </c>
      <c r="Q3628">
        <f t="shared" si="398"/>
        <v>1</v>
      </c>
    </row>
    <row r="3629" spans="1:17" ht="19.5" x14ac:dyDescent="0.4">
      <c r="A3629" s="33">
        <f t="shared" si="392"/>
        <v>46553</v>
      </c>
      <c r="B3629" s="27" t="str">
        <f t="shared" si="394"/>
        <v>(火)</v>
      </c>
      <c r="C3629" s="34">
        <v>0.52083333333333304</v>
      </c>
      <c r="D3629" s="16" t="s">
        <v>18</v>
      </c>
      <c r="E3629" s="35">
        <v>0.54166666666666696</v>
      </c>
      <c r="F3629" s="50">
        <f>IF(COUNTIF('リスト（不使用）'!$A$5:$A$6,単年カーブ!$A$1),"希望数量入力ください",'単年（2027年度）'!$E$12*単年カーブ!$R$3+'単年（2027年度）'!$E$12*(1-単年カーブ!$R$3)*単年カーブ!Q3629)</f>
        <v>0</v>
      </c>
      <c r="G3629" s="47">
        <f t="shared" si="395"/>
        <v>0</v>
      </c>
      <c r="M3629">
        <f t="shared" si="396"/>
        <v>6</v>
      </c>
      <c r="N3629">
        <f>IF(OR(WEEKDAY(A3629)=1,WEEKDAY(A3629)=7,COUNTIF('2027祝日等（不使用）'!$A$1:$A$20,単年カーブ!A3629)=1),0,1)</f>
        <v>1</v>
      </c>
      <c r="O3629">
        <f t="shared" si="393"/>
        <v>26</v>
      </c>
      <c r="P3629">
        <f t="shared" si="397"/>
        <v>1</v>
      </c>
      <c r="Q3629">
        <f t="shared" si="398"/>
        <v>1</v>
      </c>
    </row>
    <row r="3630" spans="1:17" ht="19.5" x14ac:dyDescent="0.4">
      <c r="A3630" s="33">
        <f t="shared" si="392"/>
        <v>46553</v>
      </c>
      <c r="B3630" s="27" t="str">
        <f t="shared" si="394"/>
        <v>(火)</v>
      </c>
      <c r="C3630" s="34">
        <v>0.54166666666666696</v>
      </c>
      <c r="D3630" s="16" t="s">
        <v>18</v>
      </c>
      <c r="E3630" s="35">
        <v>0.5625</v>
      </c>
      <c r="F3630" s="50">
        <f>IF(COUNTIF('リスト（不使用）'!$A$5:$A$6,単年カーブ!$A$1),"希望数量入力ください",'単年（2027年度）'!$E$12*単年カーブ!$R$3+'単年（2027年度）'!$E$12*(1-単年カーブ!$R$3)*単年カーブ!Q3630)</f>
        <v>0</v>
      </c>
      <c r="G3630" s="47">
        <f t="shared" si="395"/>
        <v>0</v>
      </c>
      <c r="M3630">
        <f t="shared" si="396"/>
        <v>6</v>
      </c>
      <c r="N3630">
        <f>IF(OR(WEEKDAY(A3630)=1,WEEKDAY(A3630)=7,COUNTIF('2027祝日等（不使用）'!$A$1:$A$20,単年カーブ!A3630)=1),0,1)</f>
        <v>1</v>
      </c>
      <c r="O3630">
        <f t="shared" si="393"/>
        <v>27</v>
      </c>
      <c r="P3630">
        <f t="shared" si="397"/>
        <v>1</v>
      </c>
      <c r="Q3630">
        <f t="shared" si="398"/>
        <v>1</v>
      </c>
    </row>
    <row r="3631" spans="1:17" ht="19.5" x14ac:dyDescent="0.4">
      <c r="A3631" s="33">
        <f t="shared" si="392"/>
        <v>46553</v>
      </c>
      <c r="B3631" s="27" t="str">
        <f t="shared" si="394"/>
        <v>(火)</v>
      </c>
      <c r="C3631" s="34">
        <v>0.5625</v>
      </c>
      <c r="D3631" s="16" t="s">
        <v>18</v>
      </c>
      <c r="E3631" s="35">
        <v>0.58333333333333304</v>
      </c>
      <c r="F3631" s="50">
        <f>IF(COUNTIF('リスト（不使用）'!$A$5:$A$6,単年カーブ!$A$1),"希望数量入力ください",'単年（2027年度）'!$E$12*単年カーブ!$R$3+'単年（2027年度）'!$E$12*(1-単年カーブ!$R$3)*単年カーブ!Q3631)</f>
        <v>0</v>
      </c>
      <c r="G3631" s="47">
        <f t="shared" si="395"/>
        <v>0</v>
      </c>
      <c r="M3631">
        <f t="shared" si="396"/>
        <v>6</v>
      </c>
      <c r="N3631">
        <f>IF(OR(WEEKDAY(A3631)=1,WEEKDAY(A3631)=7,COUNTIF('2027祝日等（不使用）'!$A$1:$A$20,単年カーブ!A3631)=1),0,1)</f>
        <v>1</v>
      </c>
      <c r="O3631">
        <f t="shared" si="393"/>
        <v>28</v>
      </c>
      <c r="P3631">
        <f t="shared" si="397"/>
        <v>1</v>
      </c>
      <c r="Q3631">
        <f t="shared" si="398"/>
        <v>1</v>
      </c>
    </row>
    <row r="3632" spans="1:17" ht="19.5" x14ac:dyDescent="0.4">
      <c r="A3632" s="33">
        <f t="shared" si="392"/>
        <v>46553</v>
      </c>
      <c r="B3632" s="27" t="str">
        <f t="shared" si="394"/>
        <v>(火)</v>
      </c>
      <c r="C3632" s="34">
        <v>0.58333333333333304</v>
      </c>
      <c r="D3632" s="16" t="s">
        <v>18</v>
      </c>
      <c r="E3632" s="35">
        <v>0.60416666666666696</v>
      </c>
      <c r="F3632" s="50">
        <f>IF(COUNTIF('リスト（不使用）'!$A$5:$A$6,単年カーブ!$A$1),"希望数量入力ください",'単年（2027年度）'!$E$12*単年カーブ!$R$3+'単年（2027年度）'!$E$12*(1-単年カーブ!$R$3)*単年カーブ!Q3632)</f>
        <v>0</v>
      </c>
      <c r="G3632" s="47">
        <f t="shared" si="395"/>
        <v>0</v>
      </c>
      <c r="M3632">
        <f t="shared" si="396"/>
        <v>6</v>
      </c>
      <c r="N3632">
        <f>IF(OR(WEEKDAY(A3632)=1,WEEKDAY(A3632)=7,COUNTIF('2027祝日等（不使用）'!$A$1:$A$20,単年カーブ!A3632)=1),0,1)</f>
        <v>1</v>
      </c>
      <c r="O3632">
        <f t="shared" si="393"/>
        <v>29</v>
      </c>
      <c r="P3632">
        <f t="shared" si="397"/>
        <v>1</v>
      </c>
      <c r="Q3632">
        <f t="shared" si="398"/>
        <v>1</v>
      </c>
    </row>
    <row r="3633" spans="1:17" ht="19.5" x14ac:dyDescent="0.4">
      <c r="A3633" s="33">
        <f t="shared" si="392"/>
        <v>46553</v>
      </c>
      <c r="B3633" s="27" t="str">
        <f t="shared" si="394"/>
        <v>(火)</v>
      </c>
      <c r="C3633" s="34">
        <v>0.60416666666666696</v>
      </c>
      <c r="D3633" s="16" t="s">
        <v>18</v>
      </c>
      <c r="E3633" s="35">
        <v>0.625</v>
      </c>
      <c r="F3633" s="50">
        <f>IF(COUNTIF('リスト（不使用）'!$A$5:$A$6,単年カーブ!$A$1),"希望数量入力ください",'単年（2027年度）'!$E$12*単年カーブ!$R$3+'単年（2027年度）'!$E$12*(1-単年カーブ!$R$3)*単年カーブ!Q3633)</f>
        <v>0</v>
      </c>
      <c r="G3633" s="47">
        <f t="shared" si="395"/>
        <v>0</v>
      </c>
      <c r="M3633">
        <f t="shared" si="396"/>
        <v>6</v>
      </c>
      <c r="N3633">
        <f>IF(OR(WEEKDAY(A3633)=1,WEEKDAY(A3633)=7,COUNTIF('2027祝日等（不使用）'!$A$1:$A$20,単年カーブ!A3633)=1),0,1)</f>
        <v>1</v>
      </c>
      <c r="O3633">
        <f t="shared" si="393"/>
        <v>30</v>
      </c>
      <c r="P3633">
        <f t="shared" si="397"/>
        <v>1</v>
      </c>
      <c r="Q3633">
        <f t="shared" si="398"/>
        <v>1</v>
      </c>
    </row>
    <row r="3634" spans="1:17" ht="19.5" x14ac:dyDescent="0.4">
      <c r="A3634" s="33">
        <f t="shared" si="392"/>
        <v>46553</v>
      </c>
      <c r="B3634" s="27" t="str">
        <f t="shared" si="394"/>
        <v>(火)</v>
      </c>
      <c r="C3634" s="34">
        <v>0.625</v>
      </c>
      <c r="D3634" s="16" t="s">
        <v>18</v>
      </c>
      <c r="E3634" s="35">
        <v>0.64583333333333304</v>
      </c>
      <c r="F3634" s="50">
        <f>IF(COUNTIF('リスト（不使用）'!$A$5:$A$6,単年カーブ!$A$1),"希望数量入力ください",'単年（2027年度）'!$E$12*単年カーブ!$R$3+'単年（2027年度）'!$E$12*(1-単年カーブ!$R$3)*単年カーブ!Q3634)</f>
        <v>0</v>
      </c>
      <c r="G3634" s="47">
        <f t="shared" si="395"/>
        <v>0</v>
      </c>
      <c r="M3634">
        <f t="shared" si="396"/>
        <v>6</v>
      </c>
      <c r="N3634">
        <f>IF(OR(WEEKDAY(A3634)=1,WEEKDAY(A3634)=7,COUNTIF('2027祝日等（不使用）'!$A$1:$A$20,単年カーブ!A3634)=1),0,1)</f>
        <v>1</v>
      </c>
      <c r="O3634">
        <f t="shared" si="393"/>
        <v>31</v>
      </c>
      <c r="P3634">
        <f t="shared" si="397"/>
        <v>1</v>
      </c>
      <c r="Q3634">
        <f t="shared" si="398"/>
        <v>1</v>
      </c>
    </row>
    <row r="3635" spans="1:17" ht="19.5" x14ac:dyDescent="0.4">
      <c r="A3635" s="33">
        <f t="shared" si="392"/>
        <v>46553</v>
      </c>
      <c r="B3635" s="27" t="str">
        <f t="shared" si="394"/>
        <v>(火)</v>
      </c>
      <c r="C3635" s="34">
        <v>0.64583333333333304</v>
      </c>
      <c r="D3635" s="16" t="s">
        <v>18</v>
      </c>
      <c r="E3635" s="35">
        <v>0.66666666666666696</v>
      </c>
      <c r="F3635" s="50">
        <f>IF(COUNTIF('リスト（不使用）'!$A$5:$A$6,単年カーブ!$A$1),"希望数量入力ください",'単年（2027年度）'!$E$12*単年カーブ!$R$3+'単年（2027年度）'!$E$12*(1-単年カーブ!$R$3)*単年カーブ!Q3635)</f>
        <v>0</v>
      </c>
      <c r="G3635" s="47">
        <f t="shared" si="395"/>
        <v>0</v>
      </c>
      <c r="M3635">
        <f t="shared" si="396"/>
        <v>6</v>
      </c>
      <c r="N3635">
        <f>IF(OR(WEEKDAY(A3635)=1,WEEKDAY(A3635)=7,COUNTIF('2027祝日等（不使用）'!$A$1:$A$20,単年カーブ!A3635)=1),0,1)</f>
        <v>1</v>
      </c>
      <c r="O3635">
        <f t="shared" si="393"/>
        <v>32</v>
      </c>
      <c r="P3635">
        <f t="shared" si="397"/>
        <v>1</v>
      </c>
      <c r="Q3635">
        <f t="shared" si="398"/>
        <v>1</v>
      </c>
    </row>
    <row r="3636" spans="1:17" ht="19.5" x14ac:dyDescent="0.4">
      <c r="A3636" s="33">
        <f t="shared" ref="A3636:A3699" si="399">A3588+1</f>
        <v>46553</v>
      </c>
      <c r="B3636" s="27" t="str">
        <f t="shared" si="394"/>
        <v>(火)</v>
      </c>
      <c r="C3636" s="34">
        <v>0.66666666666666696</v>
      </c>
      <c r="D3636" s="16" t="s">
        <v>18</v>
      </c>
      <c r="E3636" s="35">
        <v>0.6875</v>
      </c>
      <c r="F3636" s="50">
        <f>IF(COUNTIF('リスト（不使用）'!$A$5:$A$6,単年カーブ!$A$1),"希望数量入力ください",'単年（2027年度）'!$E$12*単年カーブ!$R$3+'単年（2027年度）'!$E$12*(1-単年カーブ!$R$3)*単年カーブ!Q3636)</f>
        <v>0</v>
      </c>
      <c r="G3636" s="47">
        <f t="shared" si="395"/>
        <v>0</v>
      </c>
      <c r="M3636">
        <f t="shared" si="396"/>
        <v>6</v>
      </c>
      <c r="N3636">
        <f>IF(OR(WEEKDAY(A3636)=1,WEEKDAY(A3636)=7,COUNTIF('2027祝日等（不使用）'!$A$1:$A$20,単年カーブ!A3636)=1),0,1)</f>
        <v>1</v>
      </c>
      <c r="O3636">
        <f t="shared" ref="O3636:O3699" si="400">O3588</f>
        <v>33</v>
      </c>
      <c r="P3636">
        <f t="shared" si="397"/>
        <v>1</v>
      </c>
      <c r="Q3636">
        <f t="shared" si="398"/>
        <v>1</v>
      </c>
    </row>
    <row r="3637" spans="1:17" ht="19.5" x14ac:dyDescent="0.4">
      <c r="A3637" s="33">
        <f t="shared" si="399"/>
        <v>46553</v>
      </c>
      <c r="B3637" s="27" t="str">
        <f t="shared" si="394"/>
        <v>(火)</v>
      </c>
      <c r="C3637" s="34">
        <v>0.6875</v>
      </c>
      <c r="D3637" s="16" t="s">
        <v>18</v>
      </c>
      <c r="E3637" s="35">
        <v>0.70833333333333304</v>
      </c>
      <c r="F3637" s="50">
        <f>IF(COUNTIF('リスト（不使用）'!$A$5:$A$6,単年カーブ!$A$1),"希望数量入力ください",'単年（2027年度）'!$E$12*単年カーブ!$R$3+'単年（2027年度）'!$E$12*(1-単年カーブ!$R$3)*単年カーブ!Q3637)</f>
        <v>0</v>
      </c>
      <c r="G3637" s="47">
        <f t="shared" si="395"/>
        <v>0</v>
      </c>
      <c r="M3637">
        <f t="shared" si="396"/>
        <v>6</v>
      </c>
      <c r="N3637">
        <f>IF(OR(WEEKDAY(A3637)=1,WEEKDAY(A3637)=7,COUNTIF('2027祝日等（不使用）'!$A$1:$A$20,単年カーブ!A3637)=1),0,1)</f>
        <v>1</v>
      </c>
      <c r="O3637">
        <f t="shared" si="400"/>
        <v>34</v>
      </c>
      <c r="P3637">
        <f t="shared" si="397"/>
        <v>1</v>
      </c>
      <c r="Q3637">
        <f t="shared" si="398"/>
        <v>1</v>
      </c>
    </row>
    <row r="3638" spans="1:17" ht="19.5" x14ac:dyDescent="0.4">
      <c r="A3638" s="33">
        <f t="shared" si="399"/>
        <v>46553</v>
      </c>
      <c r="B3638" s="27" t="str">
        <f t="shared" si="394"/>
        <v>(火)</v>
      </c>
      <c r="C3638" s="34">
        <v>0.70833333333333304</v>
      </c>
      <c r="D3638" s="16" t="s">
        <v>18</v>
      </c>
      <c r="E3638" s="35">
        <v>0.72916666666666696</v>
      </c>
      <c r="F3638" s="50">
        <f>IF(COUNTIF('リスト（不使用）'!$A$5:$A$6,単年カーブ!$A$1),"希望数量入力ください",'単年（2027年度）'!$E$12*単年カーブ!$R$3+'単年（2027年度）'!$E$12*(1-単年カーブ!$R$3)*単年カーブ!Q3638)</f>
        <v>0</v>
      </c>
      <c r="G3638" s="47">
        <f t="shared" si="395"/>
        <v>0</v>
      </c>
      <c r="M3638">
        <f t="shared" si="396"/>
        <v>6</v>
      </c>
      <c r="N3638">
        <f>IF(OR(WEEKDAY(A3638)=1,WEEKDAY(A3638)=7,COUNTIF('2027祝日等（不使用）'!$A$1:$A$20,単年カーブ!A3638)=1),0,1)</f>
        <v>1</v>
      </c>
      <c r="O3638">
        <f t="shared" si="400"/>
        <v>35</v>
      </c>
      <c r="P3638">
        <f t="shared" si="397"/>
        <v>1</v>
      </c>
      <c r="Q3638">
        <f t="shared" si="398"/>
        <v>1</v>
      </c>
    </row>
    <row r="3639" spans="1:17" ht="19.5" x14ac:dyDescent="0.4">
      <c r="A3639" s="33">
        <f t="shared" si="399"/>
        <v>46553</v>
      </c>
      <c r="B3639" s="27" t="str">
        <f t="shared" si="394"/>
        <v>(火)</v>
      </c>
      <c r="C3639" s="34">
        <v>0.72916666666666696</v>
      </c>
      <c r="D3639" s="16" t="s">
        <v>18</v>
      </c>
      <c r="E3639" s="35">
        <v>0.75</v>
      </c>
      <c r="F3639" s="50">
        <f>IF(COUNTIF('リスト（不使用）'!$A$5:$A$6,単年カーブ!$A$1),"希望数量入力ください",'単年（2027年度）'!$E$12*単年カーブ!$R$3+'単年（2027年度）'!$E$12*(1-単年カーブ!$R$3)*単年カーブ!Q3639)</f>
        <v>0</v>
      </c>
      <c r="G3639" s="47">
        <f t="shared" si="395"/>
        <v>0</v>
      </c>
      <c r="M3639">
        <f t="shared" si="396"/>
        <v>6</v>
      </c>
      <c r="N3639">
        <f>IF(OR(WEEKDAY(A3639)=1,WEEKDAY(A3639)=7,COUNTIF('2027祝日等（不使用）'!$A$1:$A$20,単年カーブ!A3639)=1),0,1)</f>
        <v>1</v>
      </c>
      <c r="O3639">
        <f t="shared" si="400"/>
        <v>36</v>
      </c>
      <c r="P3639">
        <f t="shared" si="397"/>
        <v>1</v>
      </c>
      <c r="Q3639">
        <f t="shared" si="398"/>
        <v>1</v>
      </c>
    </row>
    <row r="3640" spans="1:17" ht="19.5" x14ac:dyDescent="0.4">
      <c r="A3640" s="33">
        <f t="shared" si="399"/>
        <v>46553</v>
      </c>
      <c r="B3640" s="27" t="str">
        <f t="shared" si="394"/>
        <v>(火)</v>
      </c>
      <c r="C3640" s="34">
        <v>0.75</v>
      </c>
      <c r="D3640" s="16" t="s">
        <v>18</v>
      </c>
      <c r="E3640" s="35">
        <v>0.77083333333333304</v>
      </c>
      <c r="F3640" s="50">
        <f>IF(COUNTIF('リスト（不使用）'!$A$5:$A$6,単年カーブ!$A$1),"希望数量入力ください",'単年（2027年度）'!$E$12*単年カーブ!$R$3+'単年（2027年度）'!$E$12*(1-単年カーブ!$R$3)*単年カーブ!Q3640)</f>
        <v>0</v>
      </c>
      <c r="G3640" s="47">
        <f t="shared" si="395"/>
        <v>0</v>
      </c>
      <c r="M3640">
        <f t="shared" si="396"/>
        <v>6</v>
      </c>
      <c r="N3640">
        <f>IF(OR(WEEKDAY(A3640)=1,WEEKDAY(A3640)=7,COUNTIF('2027祝日等（不使用）'!$A$1:$A$20,単年カーブ!A3640)=1),0,1)</f>
        <v>1</v>
      </c>
      <c r="O3640">
        <f t="shared" si="400"/>
        <v>37</v>
      </c>
      <c r="P3640">
        <f t="shared" si="397"/>
        <v>1</v>
      </c>
      <c r="Q3640">
        <f t="shared" si="398"/>
        <v>1</v>
      </c>
    </row>
    <row r="3641" spans="1:17" ht="19.5" x14ac:dyDescent="0.4">
      <c r="A3641" s="33">
        <f t="shared" si="399"/>
        <v>46553</v>
      </c>
      <c r="B3641" s="27" t="str">
        <f t="shared" si="394"/>
        <v>(火)</v>
      </c>
      <c r="C3641" s="34">
        <v>0.77083333333333304</v>
      </c>
      <c r="D3641" s="16" t="s">
        <v>18</v>
      </c>
      <c r="E3641" s="35">
        <v>0.79166666666666696</v>
      </c>
      <c r="F3641" s="50">
        <f>IF(COUNTIF('リスト（不使用）'!$A$5:$A$6,単年カーブ!$A$1),"希望数量入力ください",'単年（2027年度）'!$E$12*単年カーブ!$R$3+'単年（2027年度）'!$E$12*(1-単年カーブ!$R$3)*単年カーブ!Q3641)</f>
        <v>0</v>
      </c>
      <c r="G3641" s="47">
        <f t="shared" si="395"/>
        <v>0</v>
      </c>
      <c r="M3641">
        <f t="shared" si="396"/>
        <v>6</v>
      </c>
      <c r="N3641">
        <f>IF(OR(WEEKDAY(A3641)=1,WEEKDAY(A3641)=7,COUNTIF('2027祝日等（不使用）'!$A$1:$A$20,単年カーブ!A3641)=1),0,1)</f>
        <v>1</v>
      </c>
      <c r="O3641">
        <f t="shared" si="400"/>
        <v>38</v>
      </c>
      <c r="P3641">
        <f t="shared" si="397"/>
        <v>1</v>
      </c>
      <c r="Q3641">
        <f t="shared" si="398"/>
        <v>1</v>
      </c>
    </row>
    <row r="3642" spans="1:17" ht="19.5" x14ac:dyDescent="0.4">
      <c r="A3642" s="33">
        <f t="shared" si="399"/>
        <v>46553</v>
      </c>
      <c r="B3642" s="27" t="str">
        <f t="shared" si="394"/>
        <v>(火)</v>
      </c>
      <c r="C3642" s="34">
        <v>0.79166666666666696</v>
      </c>
      <c r="D3642" s="16" t="s">
        <v>18</v>
      </c>
      <c r="E3642" s="35">
        <v>0.8125</v>
      </c>
      <c r="F3642" s="50">
        <f>IF(COUNTIF('リスト（不使用）'!$A$5:$A$6,単年カーブ!$A$1),"希望数量入力ください",'単年（2027年度）'!$E$12*単年カーブ!$R$3+'単年（2027年度）'!$E$12*(1-単年カーブ!$R$3)*単年カーブ!Q3642)</f>
        <v>0</v>
      </c>
      <c r="G3642" s="47">
        <f t="shared" si="395"/>
        <v>0</v>
      </c>
      <c r="M3642">
        <f t="shared" si="396"/>
        <v>6</v>
      </c>
      <c r="N3642">
        <f>IF(OR(WEEKDAY(A3642)=1,WEEKDAY(A3642)=7,COUNTIF('2027祝日等（不使用）'!$A$1:$A$20,単年カーブ!A3642)=1),0,1)</f>
        <v>1</v>
      </c>
      <c r="O3642">
        <f t="shared" si="400"/>
        <v>39</v>
      </c>
      <c r="P3642">
        <f t="shared" si="397"/>
        <v>1</v>
      </c>
      <c r="Q3642">
        <f t="shared" si="398"/>
        <v>1</v>
      </c>
    </row>
    <row r="3643" spans="1:17" ht="19.5" x14ac:dyDescent="0.4">
      <c r="A3643" s="33">
        <f t="shared" si="399"/>
        <v>46553</v>
      </c>
      <c r="B3643" s="27" t="str">
        <f t="shared" si="394"/>
        <v>(火)</v>
      </c>
      <c r="C3643" s="34">
        <v>0.8125</v>
      </c>
      <c r="D3643" s="16" t="s">
        <v>18</v>
      </c>
      <c r="E3643" s="35">
        <v>0.83333333333333304</v>
      </c>
      <c r="F3643" s="50">
        <f>IF(COUNTIF('リスト（不使用）'!$A$5:$A$6,単年カーブ!$A$1),"希望数量入力ください",'単年（2027年度）'!$E$12*単年カーブ!$R$3+'単年（2027年度）'!$E$12*(1-単年カーブ!$R$3)*単年カーブ!Q3643)</f>
        <v>0</v>
      </c>
      <c r="G3643" s="47">
        <f t="shared" si="395"/>
        <v>0</v>
      </c>
      <c r="M3643">
        <f t="shared" si="396"/>
        <v>6</v>
      </c>
      <c r="N3643">
        <f>IF(OR(WEEKDAY(A3643)=1,WEEKDAY(A3643)=7,COUNTIF('2027祝日等（不使用）'!$A$1:$A$20,単年カーブ!A3643)=1),0,1)</f>
        <v>1</v>
      </c>
      <c r="O3643">
        <f t="shared" si="400"/>
        <v>40</v>
      </c>
      <c r="P3643">
        <f t="shared" si="397"/>
        <v>1</v>
      </c>
      <c r="Q3643">
        <f t="shared" si="398"/>
        <v>1</v>
      </c>
    </row>
    <row r="3644" spans="1:17" ht="19.5" x14ac:dyDescent="0.4">
      <c r="A3644" s="33">
        <f t="shared" si="399"/>
        <v>46553</v>
      </c>
      <c r="B3644" s="27" t="str">
        <f t="shared" si="394"/>
        <v>(火)</v>
      </c>
      <c r="C3644" s="34">
        <v>0.83333333333333304</v>
      </c>
      <c r="D3644" s="16" t="s">
        <v>18</v>
      </c>
      <c r="E3644" s="35">
        <v>0.85416666666666696</v>
      </c>
      <c r="F3644" s="50">
        <f>IF(COUNTIF('リスト（不使用）'!$A$5:$A$6,単年カーブ!$A$1),"希望数量入力ください",'単年（2027年度）'!$E$12*単年カーブ!$R$3+'単年（2027年度）'!$E$12*(1-単年カーブ!$R$3)*単年カーブ!Q3644)</f>
        <v>0</v>
      </c>
      <c r="G3644" s="47">
        <f t="shared" si="395"/>
        <v>0</v>
      </c>
      <c r="M3644">
        <f t="shared" si="396"/>
        <v>6</v>
      </c>
      <c r="N3644">
        <f>IF(OR(WEEKDAY(A3644)=1,WEEKDAY(A3644)=7,COUNTIF('2027祝日等（不使用）'!$A$1:$A$20,単年カーブ!A3644)=1),0,1)</f>
        <v>1</v>
      </c>
      <c r="O3644">
        <f t="shared" si="400"/>
        <v>41</v>
      </c>
      <c r="P3644">
        <f t="shared" si="397"/>
        <v>0</v>
      </c>
      <c r="Q3644">
        <f t="shared" si="398"/>
        <v>0</v>
      </c>
    </row>
    <row r="3645" spans="1:17" ht="19.5" x14ac:dyDescent="0.4">
      <c r="A3645" s="33">
        <f t="shared" si="399"/>
        <v>46553</v>
      </c>
      <c r="B3645" s="27" t="str">
        <f t="shared" si="394"/>
        <v>(火)</v>
      </c>
      <c r="C3645" s="34">
        <v>0.85416666666666696</v>
      </c>
      <c r="D3645" s="16" t="s">
        <v>18</v>
      </c>
      <c r="E3645" s="35">
        <v>0.875</v>
      </c>
      <c r="F3645" s="50">
        <f>IF(COUNTIF('リスト（不使用）'!$A$5:$A$6,単年カーブ!$A$1),"希望数量入力ください",'単年（2027年度）'!$E$12*単年カーブ!$R$3+'単年（2027年度）'!$E$12*(1-単年カーブ!$R$3)*単年カーブ!Q3645)</f>
        <v>0</v>
      </c>
      <c r="G3645" s="47">
        <f t="shared" si="395"/>
        <v>0</v>
      </c>
      <c r="M3645">
        <f t="shared" si="396"/>
        <v>6</v>
      </c>
      <c r="N3645">
        <f>IF(OR(WEEKDAY(A3645)=1,WEEKDAY(A3645)=7,COUNTIF('2027祝日等（不使用）'!$A$1:$A$20,単年カーブ!A3645)=1),0,1)</f>
        <v>1</v>
      </c>
      <c r="O3645">
        <f t="shared" si="400"/>
        <v>42</v>
      </c>
      <c r="P3645">
        <f t="shared" si="397"/>
        <v>0</v>
      </c>
      <c r="Q3645">
        <f t="shared" si="398"/>
        <v>0</v>
      </c>
    </row>
    <row r="3646" spans="1:17" ht="19.5" x14ac:dyDescent="0.4">
      <c r="A3646" s="33">
        <f t="shared" si="399"/>
        <v>46553</v>
      </c>
      <c r="B3646" s="27" t="str">
        <f t="shared" si="394"/>
        <v>(火)</v>
      </c>
      <c r="C3646" s="34">
        <v>0.875</v>
      </c>
      <c r="D3646" s="16" t="s">
        <v>18</v>
      </c>
      <c r="E3646" s="35">
        <v>0.89583333333333304</v>
      </c>
      <c r="F3646" s="50">
        <f>IF(COUNTIF('リスト（不使用）'!$A$5:$A$6,単年カーブ!$A$1),"希望数量入力ください",'単年（2027年度）'!$E$12*単年カーブ!$R$3+'単年（2027年度）'!$E$12*(1-単年カーブ!$R$3)*単年カーブ!Q3646)</f>
        <v>0</v>
      </c>
      <c r="G3646" s="47">
        <f t="shared" si="395"/>
        <v>0</v>
      </c>
      <c r="M3646">
        <f t="shared" si="396"/>
        <v>6</v>
      </c>
      <c r="N3646">
        <f>IF(OR(WEEKDAY(A3646)=1,WEEKDAY(A3646)=7,COUNTIF('2027祝日等（不使用）'!$A$1:$A$20,単年カーブ!A3646)=1),0,1)</f>
        <v>1</v>
      </c>
      <c r="O3646">
        <f t="shared" si="400"/>
        <v>43</v>
      </c>
      <c r="P3646">
        <f t="shared" si="397"/>
        <v>0</v>
      </c>
      <c r="Q3646">
        <f t="shared" si="398"/>
        <v>0</v>
      </c>
    </row>
    <row r="3647" spans="1:17" ht="19.5" x14ac:dyDescent="0.4">
      <c r="A3647" s="33">
        <f t="shared" si="399"/>
        <v>46553</v>
      </c>
      <c r="B3647" s="27" t="str">
        <f t="shared" si="394"/>
        <v>(火)</v>
      </c>
      <c r="C3647" s="34">
        <v>0.89583333333333304</v>
      </c>
      <c r="D3647" s="16" t="s">
        <v>18</v>
      </c>
      <c r="E3647" s="35">
        <v>0.91666666666666696</v>
      </c>
      <c r="F3647" s="50">
        <f>IF(COUNTIF('リスト（不使用）'!$A$5:$A$6,単年カーブ!$A$1),"希望数量入力ください",'単年（2027年度）'!$E$12*単年カーブ!$R$3+'単年（2027年度）'!$E$12*(1-単年カーブ!$R$3)*単年カーブ!Q3647)</f>
        <v>0</v>
      </c>
      <c r="G3647" s="47">
        <f t="shared" si="395"/>
        <v>0</v>
      </c>
      <c r="M3647">
        <f t="shared" si="396"/>
        <v>6</v>
      </c>
      <c r="N3647">
        <f>IF(OR(WEEKDAY(A3647)=1,WEEKDAY(A3647)=7,COUNTIF('2027祝日等（不使用）'!$A$1:$A$20,単年カーブ!A3647)=1),0,1)</f>
        <v>1</v>
      </c>
      <c r="O3647">
        <f t="shared" si="400"/>
        <v>44</v>
      </c>
      <c r="P3647">
        <f t="shared" si="397"/>
        <v>0</v>
      </c>
      <c r="Q3647">
        <f t="shared" si="398"/>
        <v>0</v>
      </c>
    </row>
    <row r="3648" spans="1:17" ht="19.5" x14ac:dyDescent="0.4">
      <c r="A3648" s="33">
        <f t="shared" si="399"/>
        <v>46553</v>
      </c>
      <c r="B3648" s="27" t="str">
        <f t="shared" si="394"/>
        <v>(火)</v>
      </c>
      <c r="C3648" s="34">
        <v>0.91666666666666696</v>
      </c>
      <c r="D3648" s="16" t="s">
        <v>18</v>
      </c>
      <c r="E3648" s="35">
        <v>0.9375</v>
      </c>
      <c r="F3648" s="50">
        <f>IF(COUNTIF('リスト（不使用）'!$A$5:$A$6,単年カーブ!$A$1),"希望数量入力ください",'単年（2027年度）'!$E$12*単年カーブ!$R$3+'単年（2027年度）'!$E$12*(1-単年カーブ!$R$3)*単年カーブ!Q3648)</f>
        <v>0</v>
      </c>
      <c r="G3648" s="47">
        <f t="shared" si="395"/>
        <v>0</v>
      </c>
      <c r="M3648">
        <f t="shared" si="396"/>
        <v>6</v>
      </c>
      <c r="N3648">
        <f>IF(OR(WEEKDAY(A3648)=1,WEEKDAY(A3648)=7,COUNTIF('2027祝日等（不使用）'!$A$1:$A$20,単年カーブ!A3648)=1),0,1)</f>
        <v>1</v>
      </c>
      <c r="O3648">
        <f t="shared" si="400"/>
        <v>45</v>
      </c>
      <c r="P3648">
        <f t="shared" si="397"/>
        <v>0</v>
      </c>
      <c r="Q3648">
        <f t="shared" si="398"/>
        <v>0</v>
      </c>
    </row>
    <row r="3649" spans="1:17" ht="19.5" x14ac:dyDescent="0.4">
      <c r="A3649" s="33">
        <f t="shared" si="399"/>
        <v>46553</v>
      </c>
      <c r="B3649" s="27" t="str">
        <f t="shared" si="394"/>
        <v>(火)</v>
      </c>
      <c r="C3649" s="34">
        <v>0.9375</v>
      </c>
      <c r="D3649" s="16" t="s">
        <v>18</v>
      </c>
      <c r="E3649" s="35">
        <v>0.95833333333333304</v>
      </c>
      <c r="F3649" s="50">
        <f>IF(COUNTIF('リスト（不使用）'!$A$5:$A$6,単年カーブ!$A$1),"希望数量入力ください",'単年（2027年度）'!$E$12*単年カーブ!$R$3+'単年（2027年度）'!$E$12*(1-単年カーブ!$R$3)*単年カーブ!Q3649)</f>
        <v>0</v>
      </c>
      <c r="G3649" s="47">
        <f t="shared" si="395"/>
        <v>0</v>
      </c>
      <c r="M3649">
        <f t="shared" si="396"/>
        <v>6</v>
      </c>
      <c r="N3649">
        <f>IF(OR(WEEKDAY(A3649)=1,WEEKDAY(A3649)=7,COUNTIF('2027祝日等（不使用）'!$A$1:$A$20,単年カーブ!A3649)=1),0,1)</f>
        <v>1</v>
      </c>
      <c r="O3649">
        <f t="shared" si="400"/>
        <v>46</v>
      </c>
      <c r="P3649">
        <f t="shared" si="397"/>
        <v>0</v>
      </c>
      <c r="Q3649">
        <f t="shared" si="398"/>
        <v>0</v>
      </c>
    </row>
    <row r="3650" spans="1:17" ht="19.5" x14ac:dyDescent="0.4">
      <c r="A3650" s="33">
        <f t="shared" si="399"/>
        <v>46553</v>
      </c>
      <c r="B3650" s="27" t="str">
        <f t="shared" si="394"/>
        <v>(火)</v>
      </c>
      <c r="C3650" s="34">
        <v>0.95833333333333304</v>
      </c>
      <c r="D3650" s="16" t="s">
        <v>18</v>
      </c>
      <c r="E3650" s="35">
        <v>0.97916666666666696</v>
      </c>
      <c r="F3650" s="50">
        <f>IF(COUNTIF('リスト（不使用）'!$A$5:$A$6,単年カーブ!$A$1),"希望数量入力ください",'単年（2027年度）'!$E$12*単年カーブ!$R$3+'単年（2027年度）'!$E$12*(1-単年カーブ!$R$3)*単年カーブ!Q3650)</f>
        <v>0</v>
      </c>
      <c r="G3650" s="47">
        <f t="shared" si="395"/>
        <v>0</v>
      </c>
      <c r="M3650">
        <f t="shared" si="396"/>
        <v>6</v>
      </c>
      <c r="N3650">
        <f>IF(OR(WEEKDAY(A3650)=1,WEEKDAY(A3650)=7,COUNTIF('2027祝日等（不使用）'!$A$1:$A$20,単年カーブ!A3650)=1),0,1)</f>
        <v>1</v>
      </c>
      <c r="O3650">
        <f t="shared" si="400"/>
        <v>47</v>
      </c>
      <c r="P3650">
        <f t="shared" si="397"/>
        <v>0</v>
      </c>
      <c r="Q3650">
        <f t="shared" si="398"/>
        <v>0</v>
      </c>
    </row>
    <row r="3651" spans="1:17" ht="19.5" x14ac:dyDescent="0.4">
      <c r="A3651" s="33">
        <f t="shared" si="399"/>
        <v>46553</v>
      </c>
      <c r="B3651" s="27" t="str">
        <f t="shared" si="394"/>
        <v>(火)</v>
      </c>
      <c r="C3651" s="34">
        <v>0.97916666666666696</v>
      </c>
      <c r="D3651" s="16" t="s">
        <v>18</v>
      </c>
      <c r="E3651" s="35" t="s">
        <v>17</v>
      </c>
      <c r="F3651" s="50">
        <f>IF(COUNTIF('リスト（不使用）'!$A$5:$A$6,単年カーブ!$A$1),"希望数量入力ください",'単年（2027年度）'!$E$12*単年カーブ!$R$3+'単年（2027年度）'!$E$12*(1-単年カーブ!$R$3)*単年カーブ!Q3651)</f>
        <v>0</v>
      </c>
      <c r="G3651" s="47">
        <f t="shared" si="395"/>
        <v>0</v>
      </c>
      <c r="M3651">
        <f t="shared" si="396"/>
        <v>6</v>
      </c>
      <c r="N3651">
        <f>IF(OR(WEEKDAY(A3651)=1,WEEKDAY(A3651)=7,COUNTIF('2027祝日等（不使用）'!$A$1:$A$20,単年カーブ!A3651)=1),0,1)</f>
        <v>1</v>
      </c>
      <c r="O3651">
        <f t="shared" si="400"/>
        <v>48</v>
      </c>
      <c r="P3651">
        <f t="shared" si="397"/>
        <v>0</v>
      </c>
      <c r="Q3651">
        <f t="shared" si="398"/>
        <v>0</v>
      </c>
    </row>
    <row r="3652" spans="1:17" ht="19.5" x14ac:dyDescent="0.4">
      <c r="A3652" s="33">
        <f t="shared" si="399"/>
        <v>46554</v>
      </c>
      <c r="B3652" s="27" t="str">
        <f t="shared" ref="B3652:B3715" si="401">TEXT(A3652,"(aaa)")</f>
        <v>(水)</v>
      </c>
      <c r="C3652" s="34">
        <v>0</v>
      </c>
      <c r="D3652" s="16" t="s">
        <v>18</v>
      </c>
      <c r="E3652" s="35">
        <v>2.0833333333333332E-2</v>
      </c>
      <c r="F3652" s="50">
        <f>IF(COUNTIF('リスト（不使用）'!$A$5:$A$6,単年カーブ!$A$1),"希望数量入力ください",'単年（2027年度）'!$E$12*単年カーブ!$R$3+'単年（2027年度）'!$E$12*(1-単年カーブ!$R$3)*単年カーブ!Q3652)</f>
        <v>0</v>
      </c>
      <c r="G3652" s="47">
        <f t="shared" ref="G3652:G3715" si="402">F3652/2</f>
        <v>0</v>
      </c>
      <c r="M3652">
        <f t="shared" ref="M3652:M3715" si="403">MONTH(A3652)</f>
        <v>6</v>
      </c>
      <c r="N3652">
        <f>IF(OR(WEEKDAY(A3652)=1,WEEKDAY(A3652)=7,COUNTIF('2027祝日等（不使用）'!$A$1:$A$20,単年カーブ!A3652)=1),0,1)</f>
        <v>1</v>
      </c>
      <c r="O3652">
        <f t="shared" si="400"/>
        <v>1</v>
      </c>
      <c r="P3652">
        <f t="shared" ref="P3652:P3715" si="404">IF(AND(O3652&gt;16,O3652&lt;41),1,0)</f>
        <v>0</v>
      </c>
      <c r="Q3652">
        <f t="shared" ref="Q3652:Q3715" si="405">P3652*N3652</f>
        <v>0</v>
      </c>
    </row>
    <row r="3653" spans="1:17" ht="19.5" x14ac:dyDescent="0.4">
      <c r="A3653" s="33">
        <f t="shared" si="399"/>
        <v>46554</v>
      </c>
      <c r="B3653" s="27" t="str">
        <f t="shared" si="401"/>
        <v>(水)</v>
      </c>
      <c r="C3653" s="34">
        <v>2.0833333333333332E-2</v>
      </c>
      <c r="D3653" s="16" t="s">
        <v>18</v>
      </c>
      <c r="E3653" s="35">
        <v>4.1666666666666664E-2</v>
      </c>
      <c r="F3653" s="50">
        <f>IF(COUNTIF('リスト（不使用）'!$A$5:$A$6,単年カーブ!$A$1),"希望数量入力ください",'単年（2027年度）'!$E$12*単年カーブ!$R$3+'単年（2027年度）'!$E$12*(1-単年カーブ!$R$3)*単年カーブ!Q3653)</f>
        <v>0</v>
      </c>
      <c r="G3653" s="47">
        <f t="shared" si="402"/>
        <v>0</v>
      </c>
      <c r="M3653">
        <f t="shared" si="403"/>
        <v>6</v>
      </c>
      <c r="N3653">
        <f>IF(OR(WEEKDAY(A3653)=1,WEEKDAY(A3653)=7,COUNTIF('2027祝日等（不使用）'!$A$1:$A$20,単年カーブ!A3653)=1),0,1)</f>
        <v>1</v>
      </c>
      <c r="O3653">
        <f t="shared" si="400"/>
        <v>2</v>
      </c>
      <c r="P3653">
        <f t="shared" si="404"/>
        <v>0</v>
      </c>
      <c r="Q3653">
        <f t="shared" si="405"/>
        <v>0</v>
      </c>
    </row>
    <row r="3654" spans="1:17" ht="19.5" x14ac:dyDescent="0.4">
      <c r="A3654" s="33">
        <f t="shared" si="399"/>
        <v>46554</v>
      </c>
      <c r="B3654" s="27" t="str">
        <f t="shared" si="401"/>
        <v>(水)</v>
      </c>
      <c r="C3654" s="34">
        <v>4.1666666666666664E-2</v>
      </c>
      <c r="D3654" s="16" t="s">
        <v>18</v>
      </c>
      <c r="E3654" s="35">
        <v>6.25E-2</v>
      </c>
      <c r="F3654" s="50">
        <f>IF(COUNTIF('リスト（不使用）'!$A$5:$A$6,単年カーブ!$A$1),"希望数量入力ください",'単年（2027年度）'!$E$12*単年カーブ!$R$3+'単年（2027年度）'!$E$12*(1-単年カーブ!$R$3)*単年カーブ!Q3654)</f>
        <v>0</v>
      </c>
      <c r="G3654" s="47">
        <f t="shared" si="402"/>
        <v>0</v>
      </c>
      <c r="M3654">
        <f t="shared" si="403"/>
        <v>6</v>
      </c>
      <c r="N3654">
        <f>IF(OR(WEEKDAY(A3654)=1,WEEKDAY(A3654)=7,COUNTIF('2027祝日等（不使用）'!$A$1:$A$20,単年カーブ!A3654)=1),0,1)</f>
        <v>1</v>
      </c>
      <c r="O3654">
        <f t="shared" si="400"/>
        <v>3</v>
      </c>
      <c r="P3654">
        <f t="shared" si="404"/>
        <v>0</v>
      </c>
      <c r="Q3654">
        <f t="shared" si="405"/>
        <v>0</v>
      </c>
    </row>
    <row r="3655" spans="1:17" ht="19.5" x14ac:dyDescent="0.4">
      <c r="A3655" s="33">
        <f t="shared" si="399"/>
        <v>46554</v>
      </c>
      <c r="B3655" s="27" t="str">
        <f t="shared" si="401"/>
        <v>(水)</v>
      </c>
      <c r="C3655" s="34">
        <v>6.25E-2</v>
      </c>
      <c r="D3655" s="16" t="s">
        <v>18</v>
      </c>
      <c r="E3655" s="35">
        <v>8.3333333333333301E-2</v>
      </c>
      <c r="F3655" s="50">
        <f>IF(COUNTIF('リスト（不使用）'!$A$5:$A$6,単年カーブ!$A$1),"希望数量入力ください",'単年（2027年度）'!$E$12*単年カーブ!$R$3+'単年（2027年度）'!$E$12*(1-単年カーブ!$R$3)*単年カーブ!Q3655)</f>
        <v>0</v>
      </c>
      <c r="G3655" s="47">
        <f t="shared" si="402"/>
        <v>0</v>
      </c>
      <c r="M3655">
        <f t="shared" si="403"/>
        <v>6</v>
      </c>
      <c r="N3655">
        <f>IF(OR(WEEKDAY(A3655)=1,WEEKDAY(A3655)=7,COUNTIF('2027祝日等（不使用）'!$A$1:$A$20,単年カーブ!A3655)=1),0,1)</f>
        <v>1</v>
      </c>
      <c r="O3655">
        <f t="shared" si="400"/>
        <v>4</v>
      </c>
      <c r="P3655">
        <f t="shared" si="404"/>
        <v>0</v>
      </c>
      <c r="Q3655">
        <f t="shared" si="405"/>
        <v>0</v>
      </c>
    </row>
    <row r="3656" spans="1:17" ht="19.5" x14ac:dyDescent="0.4">
      <c r="A3656" s="33">
        <f t="shared" si="399"/>
        <v>46554</v>
      </c>
      <c r="B3656" s="27" t="str">
        <f t="shared" si="401"/>
        <v>(水)</v>
      </c>
      <c r="C3656" s="34">
        <v>8.3333333333333301E-2</v>
      </c>
      <c r="D3656" s="16" t="s">
        <v>18</v>
      </c>
      <c r="E3656" s="35">
        <v>0.104166666666667</v>
      </c>
      <c r="F3656" s="50">
        <f>IF(COUNTIF('リスト（不使用）'!$A$5:$A$6,単年カーブ!$A$1),"希望数量入力ください",'単年（2027年度）'!$E$12*単年カーブ!$R$3+'単年（2027年度）'!$E$12*(1-単年カーブ!$R$3)*単年カーブ!Q3656)</f>
        <v>0</v>
      </c>
      <c r="G3656" s="47">
        <f t="shared" si="402"/>
        <v>0</v>
      </c>
      <c r="M3656">
        <f t="shared" si="403"/>
        <v>6</v>
      </c>
      <c r="N3656">
        <f>IF(OR(WEEKDAY(A3656)=1,WEEKDAY(A3656)=7,COUNTIF('2027祝日等（不使用）'!$A$1:$A$20,単年カーブ!A3656)=1),0,1)</f>
        <v>1</v>
      </c>
      <c r="O3656">
        <f t="shared" si="400"/>
        <v>5</v>
      </c>
      <c r="P3656">
        <f t="shared" si="404"/>
        <v>0</v>
      </c>
      <c r="Q3656">
        <f t="shared" si="405"/>
        <v>0</v>
      </c>
    </row>
    <row r="3657" spans="1:17" ht="19.5" x14ac:dyDescent="0.4">
      <c r="A3657" s="33">
        <f t="shared" si="399"/>
        <v>46554</v>
      </c>
      <c r="B3657" s="27" t="str">
        <f t="shared" si="401"/>
        <v>(水)</v>
      </c>
      <c r="C3657" s="34">
        <v>0.104166666666667</v>
      </c>
      <c r="D3657" s="16" t="s">
        <v>18</v>
      </c>
      <c r="E3657" s="35">
        <v>0.125</v>
      </c>
      <c r="F3657" s="50">
        <f>IF(COUNTIF('リスト（不使用）'!$A$5:$A$6,単年カーブ!$A$1),"希望数量入力ください",'単年（2027年度）'!$E$12*単年カーブ!$R$3+'単年（2027年度）'!$E$12*(1-単年カーブ!$R$3)*単年カーブ!Q3657)</f>
        <v>0</v>
      </c>
      <c r="G3657" s="47">
        <f t="shared" si="402"/>
        <v>0</v>
      </c>
      <c r="M3657">
        <f t="shared" si="403"/>
        <v>6</v>
      </c>
      <c r="N3657">
        <f>IF(OR(WEEKDAY(A3657)=1,WEEKDAY(A3657)=7,COUNTIF('2027祝日等（不使用）'!$A$1:$A$20,単年カーブ!A3657)=1),0,1)</f>
        <v>1</v>
      </c>
      <c r="O3657">
        <f t="shared" si="400"/>
        <v>6</v>
      </c>
      <c r="P3657">
        <f t="shared" si="404"/>
        <v>0</v>
      </c>
      <c r="Q3657">
        <f t="shared" si="405"/>
        <v>0</v>
      </c>
    </row>
    <row r="3658" spans="1:17" ht="19.5" x14ac:dyDescent="0.4">
      <c r="A3658" s="33">
        <f t="shared" si="399"/>
        <v>46554</v>
      </c>
      <c r="B3658" s="27" t="str">
        <f t="shared" si="401"/>
        <v>(水)</v>
      </c>
      <c r="C3658" s="34">
        <v>0.125</v>
      </c>
      <c r="D3658" s="16" t="s">
        <v>18</v>
      </c>
      <c r="E3658" s="35">
        <v>0.14583333333333301</v>
      </c>
      <c r="F3658" s="50">
        <f>IF(COUNTIF('リスト（不使用）'!$A$5:$A$6,単年カーブ!$A$1),"希望数量入力ください",'単年（2027年度）'!$E$12*単年カーブ!$R$3+'単年（2027年度）'!$E$12*(1-単年カーブ!$R$3)*単年カーブ!Q3658)</f>
        <v>0</v>
      </c>
      <c r="G3658" s="47">
        <f t="shared" si="402"/>
        <v>0</v>
      </c>
      <c r="M3658">
        <f t="shared" si="403"/>
        <v>6</v>
      </c>
      <c r="N3658">
        <f>IF(OR(WEEKDAY(A3658)=1,WEEKDAY(A3658)=7,COUNTIF('2027祝日等（不使用）'!$A$1:$A$20,単年カーブ!A3658)=1),0,1)</f>
        <v>1</v>
      </c>
      <c r="O3658">
        <f t="shared" si="400"/>
        <v>7</v>
      </c>
      <c r="P3658">
        <f t="shared" si="404"/>
        <v>0</v>
      </c>
      <c r="Q3658">
        <f t="shared" si="405"/>
        <v>0</v>
      </c>
    </row>
    <row r="3659" spans="1:17" ht="19.5" x14ac:dyDescent="0.4">
      <c r="A3659" s="33">
        <f t="shared" si="399"/>
        <v>46554</v>
      </c>
      <c r="B3659" s="27" t="str">
        <f t="shared" si="401"/>
        <v>(水)</v>
      </c>
      <c r="C3659" s="34">
        <v>0.14583333333333301</v>
      </c>
      <c r="D3659" s="16" t="s">
        <v>18</v>
      </c>
      <c r="E3659" s="35">
        <v>0.16666666666666699</v>
      </c>
      <c r="F3659" s="50">
        <f>IF(COUNTIF('リスト（不使用）'!$A$5:$A$6,単年カーブ!$A$1),"希望数量入力ください",'単年（2027年度）'!$E$12*単年カーブ!$R$3+'単年（2027年度）'!$E$12*(1-単年カーブ!$R$3)*単年カーブ!Q3659)</f>
        <v>0</v>
      </c>
      <c r="G3659" s="47">
        <f t="shared" si="402"/>
        <v>0</v>
      </c>
      <c r="M3659">
        <f t="shared" si="403"/>
        <v>6</v>
      </c>
      <c r="N3659">
        <f>IF(OR(WEEKDAY(A3659)=1,WEEKDAY(A3659)=7,COUNTIF('2027祝日等（不使用）'!$A$1:$A$20,単年カーブ!A3659)=1),0,1)</f>
        <v>1</v>
      </c>
      <c r="O3659">
        <f t="shared" si="400"/>
        <v>8</v>
      </c>
      <c r="P3659">
        <f t="shared" si="404"/>
        <v>0</v>
      </c>
      <c r="Q3659">
        <f t="shared" si="405"/>
        <v>0</v>
      </c>
    </row>
    <row r="3660" spans="1:17" ht="19.5" x14ac:dyDescent="0.4">
      <c r="A3660" s="33">
        <f t="shared" si="399"/>
        <v>46554</v>
      </c>
      <c r="B3660" s="27" t="str">
        <f t="shared" si="401"/>
        <v>(水)</v>
      </c>
      <c r="C3660" s="34">
        <v>0.16666666666666699</v>
      </c>
      <c r="D3660" s="16" t="s">
        <v>18</v>
      </c>
      <c r="E3660" s="35">
        <v>0.1875</v>
      </c>
      <c r="F3660" s="50">
        <f>IF(COUNTIF('リスト（不使用）'!$A$5:$A$6,単年カーブ!$A$1),"希望数量入力ください",'単年（2027年度）'!$E$12*単年カーブ!$R$3+'単年（2027年度）'!$E$12*(1-単年カーブ!$R$3)*単年カーブ!Q3660)</f>
        <v>0</v>
      </c>
      <c r="G3660" s="47">
        <f t="shared" si="402"/>
        <v>0</v>
      </c>
      <c r="M3660">
        <f t="shared" si="403"/>
        <v>6</v>
      </c>
      <c r="N3660">
        <f>IF(OR(WEEKDAY(A3660)=1,WEEKDAY(A3660)=7,COUNTIF('2027祝日等（不使用）'!$A$1:$A$20,単年カーブ!A3660)=1),0,1)</f>
        <v>1</v>
      </c>
      <c r="O3660">
        <f t="shared" si="400"/>
        <v>9</v>
      </c>
      <c r="P3660">
        <f t="shared" si="404"/>
        <v>0</v>
      </c>
      <c r="Q3660">
        <f t="shared" si="405"/>
        <v>0</v>
      </c>
    </row>
    <row r="3661" spans="1:17" ht="19.5" x14ac:dyDescent="0.4">
      <c r="A3661" s="33">
        <f t="shared" si="399"/>
        <v>46554</v>
      </c>
      <c r="B3661" s="27" t="str">
        <f t="shared" si="401"/>
        <v>(水)</v>
      </c>
      <c r="C3661" s="34">
        <v>0.1875</v>
      </c>
      <c r="D3661" s="16" t="s">
        <v>18</v>
      </c>
      <c r="E3661" s="35">
        <v>0.20833333333333301</v>
      </c>
      <c r="F3661" s="50">
        <f>IF(COUNTIF('リスト（不使用）'!$A$5:$A$6,単年カーブ!$A$1),"希望数量入力ください",'単年（2027年度）'!$E$12*単年カーブ!$R$3+'単年（2027年度）'!$E$12*(1-単年カーブ!$R$3)*単年カーブ!Q3661)</f>
        <v>0</v>
      </c>
      <c r="G3661" s="47">
        <f t="shared" si="402"/>
        <v>0</v>
      </c>
      <c r="M3661">
        <f t="shared" si="403"/>
        <v>6</v>
      </c>
      <c r="N3661">
        <f>IF(OR(WEEKDAY(A3661)=1,WEEKDAY(A3661)=7,COUNTIF('2027祝日等（不使用）'!$A$1:$A$20,単年カーブ!A3661)=1),0,1)</f>
        <v>1</v>
      </c>
      <c r="O3661">
        <f t="shared" si="400"/>
        <v>10</v>
      </c>
      <c r="P3661">
        <f t="shared" si="404"/>
        <v>0</v>
      </c>
      <c r="Q3661">
        <f t="shared" si="405"/>
        <v>0</v>
      </c>
    </row>
    <row r="3662" spans="1:17" ht="19.5" x14ac:dyDescent="0.4">
      <c r="A3662" s="33">
        <f t="shared" si="399"/>
        <v>46554</v>
      </c>
      <c r="B3662" s="27" t="str">
        <f t="shared" si="401"/>
        <v>(水)</v>
      </c>
      <c r="C3662" s="34">
        <v>0.20833333333333301</v>
      </c>
      <c r="D3662" s="16" t="s">
        <v>18</v>
      </c>
      <c r="E3662" s="35">
        <v>0.22916666666666699</v>
      </c>
      <c r="F3662" s="50">
        <f>IF(COUNTIF('リスト（不使用）'!$A$5:$A$6,単年カーブ!$A$1),"希望数量入力ください",'単年（2027年度）'!$E$12*単年カーブ!$R$3+'単年（2027年度）'!$E$12*(1-単年カーブ!$R$3)*単年カーブ!Q3662)</f>
        <v>0</v>
      </c>
      <c r="G3662" s="47">
        <f t="shared" si="402"/>
        <v>0</v>
      </c>
      <c r="M3662">
        <f t="shared" si="403"/>
        <v>6</v>
      </c>
      <c r="N3662">
        <f>IF(OR(WEEKDAY(A3662)=1,WEEKDAY(A3662)=7,COUNTIF('2027祝日等（不使用）'!$A$1:$A$20,単年カーブ!A3662)=1),0,1)</f>
        <v>1</v>
      </c>
      <c r="O3662">
        <f t="shared" si="400"/>
        <v>11</v>
      </c>
      <c r="P3662">
        <f t="shared" si="404"/>
        <v>0</v>
      </c>
      <c r="Q3662">
        <f t="shared" si="405"/>
        <v>0</v>
      </c>
    </row>
    <row r="3663" spans="1:17" ht="19.5" x14ac:dyDescent="0.4">
      <c r="A3663" s="33">
        <f t="shared" si="399"/>
        <v>46554</v>
      </c>
      <c r="B3663" s="27" t="str">
        <f t="shared" si="401"/>
        <v>(水)</v>
      </c>
      <c r="C3663" s="34">
        <v>0.22916666666666699</v>
      </c>
      <c r="D3663" s="16" t="s">
        <v>18</v>
      </c>
      <c r="E3663" s="35">
        <v>0.25</v>
      </c>
      <c r="F3663" s="50">
        <f>IF(COUNTIF('リスト（不使用）'!$A$5:$A$6,単年カーブ!$A$1),"希望数量入力ください",'単年（2027年度）'!$E$12*単年カーブ!$R$3+'単年（2027年度）'!$E$12*(1-単年カーブ!$R$3)*単年カーブ!Q3663)</f>
        <v>0</v>
      </c>
      <c r="G3663" s="47">
        <f t="shared" si="402"/>
        <v>0</v>
      </c>
      <c r="M3663">
        <f t="shared" si="403"/>
        <v>6</v>
      </c>
      <c r="N3663">
        <f>IF(OR(WEEKDAY(A3663)=1,WEEKDAY(A3663)=7,COUNTIF('2027祝日等（不使用）'!$A$1:$A$20,単年カーブ!A3663)=1),0,1)</f>
        <v>1</v>
      </c>
      <c r="O3663">
        <f t="shared" si="400"/>
        <v>12</v>
      </c>
      <c r="P3663">
        <f t="shared" si="404"/>
        <v>0</v>
      </c>
      <c r="Q3663">
        <f t="shared" si="405"/>
        <v>0</v>
      </c>
    </row>
    <row r="3664" spans="1:17" ht="19.5" x14ac:dyDescent="0.4">
      <c r="A3664" s="33">
        <f t="shared" si="399"/>
        <v>46554</v>
      </c>
      <c r="B3664" s="27" t="str">
        <f t="shared" si="401"/>
        <v>(水)</v>
      </c>
      <c r="C3664" s="34">
        <v>0.25</v>
      </c>
      <c r="D3664" s="16" t="s">
        <v>18</v>
      </c>
      <c r="E3664" s="35">
        <v>0.27083333333333298</v>
      </c>
      <c r="F3664" s="50">
        <f>IF(COUNTIF('リスト（不使用）'!$A$5:$A$6,単年カーブ!$A$1),"希望数量入力ください",'単年（2027年度）'!$E$12*単年カーブ!$R$3+'単年（2027年度）'!$E$12*(1-単年カーブ!$R$3)*単年カーブ!Q3664)</f>
        <v>0</v>
      </c>
      <c r="G3664" s="47">
        <f t="shared" si="402"/>
        <v>0</v>
      </c>
      <c r="M3664">
        <f t="shared" si="403"/>
        <v>6</v>
      </c>
      <c r="N3664">
        <f>IF(OR(WEEKDAY(A3664)=1,WEEKDAY(A3664)=7,COUNTIF('2027祝日等（不使用）'!$A$1:$A$20,単年カーブ!A3664)=1),0,1)</f>
        <v>1</v>
      </c>
      <c r="O3664">
        <f t="shared" si="400"/>
        <v>13</v>
      </c>
      <c r="P3664">
        <f t="shared" si="404"/>
        <v>0</v>
      </c>
      <c r="Q3664">
        <f t="shared" si="405"/>
        <v>0</v>
      </c>
    </row>
    <row r="3665" spans="1:17" ht="19.5" x14ac:dyDescent="0.4">
      <c r="A3665" s="33">
        <f t="shared" si="399"/>
        <v>46554</v>
      </c>
      <c r="B3665" s="27" t="str">
        <f t="shared" si="401"/>
        <v>(水)</v>
      </c>
      <c r="C3665" s="34">
        <v>0.27083333333333298</v>
      </c>
      <c r="D3665" s="16" t="s">
        <v>18</v>
      </c>
      <c r="E3665" s="35">
        <v>0.29166666666666702</v>
      </c>
      <c r="F3665" s="50">
        <f>IF(COUNTIF('リスト（不使用）'!$A$5:$A$6,単年カーブ!$A$1),"希望数量入力ください",'単年（2027年度）'!$E$12*単年カーブ!$R$3+'単年（2027年度）'!$E$12*(1-単年カーブ!$R$3)*単年カーブ!Q3665)</f>
        <v>0</v>
      </c>
      <c r="G3665" s="47">
        <f t="shared" si="402"/>
        <v>0</v>
      </c>
      <c r="M3665">
        <f t="shared" si="403"/>
        <v>6</v>
      </c>
      <c r="N3665">
        <f>IF(OR(WEEKDAY(A3665)=1,WEEKDAY(A3665)=7,COUNTIF('2027祝日等（不使用）'!$A$1:$A$20,単年カーブ!A3665)=1),0,1)</f>
        <v>1</v>
      </c>
      <c r="O3665">
        <f t="shared" si="400"/>
        <v>14</v>
      </c>
      <c r="P3665">
        <f t="shared" si="404"/>
        <v>0</v>
      </c>
      <c r="Q3665">
        <f t="shared" si="405"/>
        <v>0</v>
      </c>
    </row>
    <row r="3666" spans="1:17" ht="19.5" x14ac:dyDescent="0.4">
      <c r="A3666" s="33">
        <f t="shared" si="399"/>
        <v>46554</v>
      </c>
      <c r="B3666" s="27" t="str">
        <f t="shared" si="401"/>
        <v>(水)</v>
      </c>
      <c r="C3666" s="34">
        <v>0.29166666666666702</v>
      </c>
      <c r="D3666" s="16" t="s">
        <v>18</v>
      </c>
      <c r="E3666" s="35">
        <v>0.3125</v>
      </c>
      <c r="F3666" s="50">
        <f>IF(COUNTIF('リスト（不使用）'!$A$5:$A$6,単年カーブ!$A$1),"希望数量入力ください",'単年（2027年度）'!$E$12*単年カーブ!$R$3+'単年（2027年度）'!$E$12*(1-単年カーブ!$R$3)*単年カーブ!Q3666)</f>
        <v>0</v>
      </c>
      <c r="G3666" s="47">
        <f t="shared" si="402"/>
        <v>0</v>
      </c>
      <c r="M3666">
        <f t="shared" si="403"/>
        <v>6</v>
      </c>
      <c r="N3666">
        <f>IF(OR(WEEKDAY(A3666)=1,WEEKDAY(A3666)=7,COUNTIF('2027祝日等（不使用）'!$A$1:$A$20,単年カーブ!A3666)=1),0,1)</f>
        <v>1</v>
      </c>
      <c r="O3666">
        <f t="shared" si="400"/>
        <v>15</v>
      </c>
      <c r="P3666">
        <f t="shared" si="404"/>
        <v>0</v>
      </c>
      <c r="Q3666">
        <f t="shared" si="405"/>
        <v>0</v>
      </c>
    </row>
    <row r="3667" spans="1:17" ht="19.5" x14ac:dyDescent="0.4">
      <c r="A3667" s="33">
        <f t="shared" si="399"/>
        <v>46554</v>
      </c>
      <c r="B3667" s="27" t="str">
        <f t="shared" si="401"/>
        <v>(水)</v>
      </c>
      <c r="C3667" s="34">
        <v>0.3125</v>
      </c>
      <c r="D3667" s="16" t="s">
        <v>18</v>
      </c>
      <c r="E3667" s="35">
        <v>0.33333333333333298</v>
      </c>
      <c r="F3667" s="50">
        <f>IF(COUNTIF('リスト（不使用）'!$A$5:$A$6,単年カーブ!$A$1),"希望数量入力ください",'単年（2027年度）'!$E$12*単年カーブ!$R$3+'単年（2027年度）'!$E$12*(1-単年カーブ!$R$3)*単年カーブ!Q3667)</f>
        <v>0</v>
      </c>
      <c r="G3667" s="47">
        <f t="shared" si="402"/>
        <v>0</v>
      </c>
      <c r="M3667">
        <f t="shared" si="403"/>
        <v>6</v>
      </c>
      <c r="N3667">
        <f>IF(OR(WEEKDAY(A3667)=1,WEEKDAY(A3667)=7,COUNTIF('2027祝日等（不使用）'!$A$1:$A$20,単年カーブ!A3667)=1),0,1)</f>
        <v>1</v>
      </c>
      <c r="O3667">
        <f t="shared" si="400"/>
        <v>16</v>
      </c>
      <c r="P3667">
        <f t="shared" si="404"/>
        <v>0</v>
      </c>
      <c r="Q3667">
        <f t="shared" si="405"/>
        <v>0</v>
      </c>
    </row>
    <row r="3668" spans="1:17" ht="19.5" x14ac:dyDescent="0.4">
      <c r="A3668" s="33">
        <f t="shared" si="399"/>
        <v>46554</v>
      </c>
      <c r="B3668" s="27" t="str">
        <f t="shared" si="401"/>
        <v>(水)</v>
      </c>
      <c r="C3668" s="34">
        <v>0.33333333333333298</v>
      </c>
      <c r="D3668" s="16" t="s">
        <v>18</v>
      </c>
      <c r="E3668" s="35">
        <v>0.35416666666666702</v>
      </c>
      <c r="F3668" s="50">
        <f>IF(COUNTIF('リスト（不使用）'!$A$5:$A$6,単年カーブ!$A$1),"希望数量入力ください",'単年（2027年度）'!$E$12*単年カーブ!$R$3+'単年（2027年度）'!$E$12*(1-単年カーブ!$R$3)*単年カーブ!Q3668)</f>
        <v>0</v>
      </c>
      <c r="G3668" s="47">
        <f t="shared" si="402"/>
        <v>0</v>
      </c>
      <c r="M3668">
        <f t="shared" si="403"/>
        <v>6</v>
      </c>
      <c r="N3668">
        <f>IF(OR(WEEKDAY(A3668)=1,WEEKDAY(A3668)=7,COUNTIF('2027祝日等（不使用）'!$A$1:$A$20,単年カーブ!A3668)=1),0,1)</f>
        <v>1</v>
      </c>
      <c r="O3668">
        <f t="shared" si="400"/>
        <v>17</v>
      </c>
      <c r="P3668">
        <f t="shared" si="404"/>
        <v>1</v>
      </c>
      <c r="Q3668">
        <f t="shared" si="405"/>
        <v>1</v>
      </c>
    </row>
    <row r="3669" spans="1:17" ht="19.5" x14ac:dyDescent="0.4">
      <c r="A3669" s="33">
        <f t="shared" si="399"/>
        <v>46554</v>
      </c>
      <c r="B3669" s="27" t="str">
        <f t="shared" si="401"/>
        <v>(水)</v>
      </c>
      <c r="C3669" s="34">
        <v>0.35416666666666702</v>
      </c>
      <c r="D3669" s="16" t="s">
        <v>18</v>
      </c>
      <c r="E3669" s="35">
        <v>0.375</v>
      </c>
      <c r="F3669" s="50">
        <f>IF(COUNTIF('リスト（不使用）'!$A$5:$A$6,単年カーブ!$A$1),"希望数量入力ください",'単年（2027年度）'!$E$12*単年カーブ!$R$3+'単年（2027年度）'!$E$12*(1-単年カーブ!$R$3)*単年カーブ!Q3669)</f>
        <v>0</v>
      </c>
      <c r="G3669" s="47">
        <f t="shared" si="402"/>
        <v>0</v>
      </c>
      <c r="M3669">
        <f t="shared" si="403"/>
        <v>6</v>
      </c>
      <c r="N3669">
        <f>IF(OR(WEEKDAY(A3669)=1,WEEKDAY(A3669)=7,COUNTIF('2027祝日等（不使用）'!$A$1:$A$20,単年カーブ!A3669)=1),0,1)</f>
        <v>1</v>
      </c>
      <c r="O3669">
        <f t="shared" si="400"/>
        <v>18</v>
      </c>
      <c r="P3669">
        <f t="shared" si="404"/>
        <v>1</v>
      </c>
      <c r="Q3669">
        <f t="shared" si="405"/>
        <v>1</v>
      </c>
    </row>
    <row r="3670" spans="1:17" ht="19.5" x14ac:dyDescent="0.4">
      <c r="A3670" s="33">
        <f t="shared" si="399"/>
        <v>46554</v>
      </c>
      <c r="B3670" s="27" t="str">
        <f t="shared" si="401"/>
        <v>(水)</v>
      </c>
      <c r="C3670" s="34">
        <v>0.375</v>
      </c>
      <c r="D3670" s="16" t="s">
        <v>18</v>
      </c>
      <c r="E3670" s="35">
        <v>0.39583333333333298</v>
      </c>
      <c r="F3670" s="50">
        <f>IF(COUNTIF('リスト（不使用）'!$A$5:$A$6,単年カーブ!$A$1),"希望数量入力ください",'単年（2027年度）'!$E$12*単年カーブ!$R$3+'単年（2027年度）'!$E$12*(1-単年カーブ!$R$3)*単年カーブ!Q3670)</f>
        <v>0</v>
      </c>
      <c r="G3670" s="47">
        <f t="shared" si="402"/>
        <v>0</v>
      </c>
      <c r="M3670">
        <f t="shared" si="403"/>
        <v>6</v>
      </c>
      <c r="N3670">
        <f>IF(OR(WEEKDAY(A3670)=1,WEEKDAY(A3670)=7,COUNTIF('2027祝日等（不使用）'!$A$1:$A$20,単年カーブ!A3670)=1),0,1)</f>
        <v>1</v>
      </c>
      <c r="O3670">
        <f t="shared" si="400"/>
        <v>19</v>
      </c>
      <c r="P3670">
        <f t="shared" si="404"/>
        <v>1</v>
      </c>
      <c r="Q3670">
        <f t="shared" si="405"/>
        <v>1</v>
      </c>
    </row>
    <row r="3671" spans="1:17" ht="19.5" x14ac:dyDescent="0.4">
      <c r="A3671" s="33">
        <f t="shared" si="399"/>
        <v>46554</v>
      </c>
      <c r="B3671" s="27" t="str">
        <f t="shared" si="401"/>
        <v>(水)</v>
      </c>
      <c r="C3671" s="34">
        <v>0.39583333333333298</v>
      </c>
      <c r="D3671" s="16" t="s">
        <v>18</v>
      </c>
      <c r="E3671" s="35">
        <v>0.41666666666666702</v>
      </c>
      <c r="F3671" s="50">
        <f>IF(COUNTIF('リスト（不使用）'!$A$5:$A$6,単年カーブ!$A$1),"希望数量入力ください",'単年（2027年度）'!$E$12*単年カーブ!$R$3+'単年（2027年度）'!$E$12*(1-単年カーブ!$R$3)*単年カーブ!Q3671)</f>
        <v>0</v>
      </c>
      <c r="G3671" s="47">
        <f t="shared" si="402"/>
        <v>0</v>
      </c>
      <c r="M3671">
        <f t="shared" si="403"/>
        <v>6</v>
      </c>
      <c r="N3671">
        <f>IF(OR(WEEKDAY(A3671)=1,WEEKDAY(A3671)=7,COUNTIF('2027祝日等（不使用）'!$A$1:$A$20,単年カーブ!A3671)=1),0,1)</f>
        <v>1</v>
      </c>
      <c r="O3671">
        <f t="shared" si="400"/>
        <v>20</v>
      </c>
      <c r="P3671">
        <f t="shared" si="404"/>
        <v>1</v>
      </c>
      <c r="Q3671">
        <f t="shared" si="405"/>
        <v>1</v>
      </c>
    </row>
    <row r="3672" spans="1:17" ht="19.5" x14ac:dyDescent="0.4">
      <c r="A3672" s="33">
        <f t="shared" si="399"/>
        <v>46554</v>
      </c>
      <c r="B3672" s="27" t="str">
        <f t="shared" si="401"/>
        <v>(水)</v>
      </c>
      <c r="C3672" s="34">
        <v>0.41666666666666702</v>
      </c>
      <c r="D3672" s="16" t="s">
        <v>18</v>
      </c>
      <c r="E3672" s="35">
        <v>0.4375</v>
      </c>
      <c r="F3672" s="50">
        <f>IF(COUNTIF('リスト（不使用）'!$A$5:$A$6,単年カーブ!$A$1),"希望数量入力ください",'単年（2027年度）'!$E$12*単年カーブ!$R$3+'単年（2027年度）'!$E$12*(1-単年カーブ!$R$3)*単年カーブ!Q3672)</f>
        <v>0</v>
      </c>
      <c r="G3672" s="47">
        <f t="shared" si="402"/>
        <v>0</v>
      </c>
      <c r="M3672">
        <f t="shared" si="403"/>
        <v>6</v>
      </c>
      <c r="N3672">
        <f>IF(OR(WEEKDAY(A3672)=1,WEEKDAY(A3672)=7,COUNTIF('2027祝日等（不使用）'!$A$1:$A$20,単年カーブ!A3672)=1),0,1)</f>
        <v>1</v>
      </c>
      <c r="O3672">
        <f t="shared" si="400"/>
        <v>21</v>
      </c>
      <c r="P3672">
        <f t="shared" si="404"/>
        <v>1</v>
      </c>
      <c r="Q3672">
        <f t="shared" si="405"/>
        <v>1</v>
      </c>
    </row>
    <row r="3673" spans="1:17" ht="19.5" x14ac:dyDescent="0.4">
      <c r="A3673" s="33">
        <f t="shared" si="399"/>
        <v>46554</v>
      </c>
      <c r="B3673" s="27" t="str">
        <f t="shared" si="401"/>
        <v>(水)</v>
      </c>
      <c r="C3673" s="34">
        <v>0.4375</v>
      </c>
      <c r="D3673" s="16" t="s">
        <v>18</v>
      </c>
      <c r="E3673" s="35">
        <v>0.45833333333333298</v>
      </c>
      <c r="F3673" s="50">
        <f>IF(COUNTIF('リスト（不使用）'!$A$5:$A$6,単年カーブ!$A$1),"希望数量入力ください",'単年（2027年度）'!$E$12*単年カーブ!$R$3+'単年（2027年度）'!$E$12*(1-単年カーブ!$R$3)*単年カーブ!Q3673)</f>
        <v>0</v>
      </c>
      <c r="G3673" s="47">
        <f t="shared" si="402"/>
        <v>0</v>
      </c>
      <c r="M3673">
        <f t="shared" si="403"/>
        <v>6</v>
      </c>
      <c r="N3673">
        <f>IF(OR(WEEKDAY(A3673)=1,WEEKDAY(A3673)=7,COUNTIF('2027祝日等（不使用）'!$A$1:$A$20,単年カーブ!A3673)=1),0,1)</f>
        <v>1</v>
      </c>
      <c r="O3673">
        <f t="shared" si="400"/>
        <v>22</v>
      </c>
      <c r="P3673">
        <f t="shared" si="404"/>
        <v>1</v>
      </c>
      <c r="Q3673">
        <f t="shared" si="405"/>
        <v>1</v>
      </c>
    </row>
    <row r="3674" spans="1:17" ht="19.5" x14ac:dyDescent="0.4">
      <c r="A3674" s="33">
        <f t="shared" si="399"/>
        <v>46554</v>
      </c>
      <c r="B3674" s="27" t="str">
        <f t="shared" si="401"/>
        <v>(水)</v>
      </c>
      <c r="C3674" s="34">
        <v>0.45833333333333298</v>
      </c>
      <c r="D3674" s="16" t="s">
        <v>18</v>
      </c>
      <c r="E3674" s="35">
        <v>0.47916666666666702</v>
      </c>
      <c r="F3674" s="50">
        <f>IF(COUNTIF('リスト（不使用）'!$A$5:$A$6,単年カーブ!$A$1),"希望数量入力ください",'単年（2027年度）'!$E$12*単年カーブ!$R$3+'単年（2027年度）'!$E$12*(1-単年カーブ!$R$3)*単年カーブ!Q3674)</f>
        <v>0</v>
      </c>
      <c r="G3674" s="47">
        <f t="shared" si="402"/>
        <v>0</v>
      </c>
      <c r="M3674">
        <f t="shared" si="403"/>
        <v>6</v>
      </c>
      <c r="N3674">
        <f>IF(OR(WEEKDAY(A3674)=1,WEEKDAY(A3674)=7,COUNTIF('2027祝日等（不使用）'!$A$1:$A$20,単年カーブ!A3674)=1),0,1)</f>
        <v>1</v>
      </c>
      <c r="O3674">
        <f t="shared" si="400"/>
        <v>23</v>
      </c>
      <c r="P3674">
        <f t="shared" si="404"/>
        <v>1</v>
      </c>
      <c r="Q3674">
        <f t="shared" si="405"/>
        <v>1</v>
      </c>
    </row>
    <row r="3675" spans="1:17" ht="19.5" x14ac:dyDescent="0.4">
      <c r="A3675" s="33">
        <f t="shared" si="399"/>
        <v>46554</v>
      </c>
      <c r="B3675" s="27" t="str">
        <f t="shared" si="401"/>
        <v>(水)</v>
      </c>
      <c r="C3675" s="34">
        <v>0.47916666666666702</v>
      </c>
      <c r="D3675" s="16" t="s">
        <v>18</v>
      </c>
      <c r="E3675" s="35">
        <v>0.5</v>
      </c>
      <c r="F3675" s="50">
        <f>IF(COUNTIF('リスト（不使用）'!$A$5:$A$6,単年カーブ!$A$1),"希望数量入力ください",'単年（2027年度）'!$E$12*単年カーブ!$R$3+'単年（2027年度）'!$E$12*(1-単年カーブ!$R$3)*単年カーブ!Q3675)</f>
        <v>0</v>
      </c>
      <c r="G3675" s="47">
        <f t="shared" si="402"/>
        <v>0</v>
      </c>
      <c r="M3675">
        <f t="shared" si="403"/>
        <v>6</v>
      </c>
      <c r="N3675">
        <f>IF(OR(WEEKDAY(A3675)=1,WEEKDAY(A3675)=7,COUNTIF('2027祝日等（不使用）'!$A$1:$A$20,単年カーブ!A3675)=1),0,1)</f>
        <v>1</v>
      </c>
      <c r="O3675">
        <f t="shared" si="400"/>
        <v>24</v>
      </c>
      <c r="P3675">
        <f t="shared" si="404"/>
        <v>1</v>
      </c>
      <c r="Q3675">
        <f t="shared" si="405"/>
        <v>1</v>
      </c>
    </row>
    <row r="3676" spans="1:17" ht="19.5" x14ac:dyDescent="0.4">
      <c r="A3676" s="33">
        <f t="shared" si="399"/>
        <v>46554</v>
      </c>
      <c r="B3676" s="27" t="str">
        <f t="shared" si="401"/>
        <v>(水)</v>
      </c>
      <c r="C3676" s="34">
        <v>0.5</v>
      </c>
      <c r="D3676" s="16" t="s">
        <v>18</v>
      </c>
      <c r="E3676" s="35">
        <v>0.52083333333333304</v>
      </c>
      <c r="F3676" s="50">
        <f>IF(COUNTIF('リスト（不使用）'!$A$5:$A$6,単年カーブ!$A$1),"希望数量入力ください",'単年（2027年度）'!$E$12*単年カーブ!$R$3+'単年（2027年度）'!$E$12*(1-単年カーブ!$R$3)*単年カーブ!Q3676)</f>
        <v>0</v>
      </c>
      <c r="G3676" s="47">
        <f t="shared" si="402"/>
        <v>0</v>
      </c>
      <c r="M3676">
        <f t="shared" si="403"/>
        <v>6</v>
      </c>
      <c r="N3676">
        <f>IF(OR(WEEKDAY(A3676)=1,WEEKDAY(A3676)=7,COUNTIF('2027祝日等（不使用）'!$A$1:$A$20,単年カーブ!A3676)=1),0,1)</f>
        <v>1</v>
      </c>
      <c r="O3676">
        <f t="shared" si="400"/>
        <v>25</v>
      </c>
      <c r="P3676">
        <f t="shared" si="404"/>
        <v>1</v>
      </c>
      <c r="Q3676">
        <f t="shared" si="405"/>
        <v>1</v>
      </c>
    </row>
    <row r="3677" spans="1:17" ht="19.5" x14ac:dyDescent="0.4">
      <c r="A3677" s="33">
        <f t="shared" si="399"/>
        <v>46554</v>
      </c>
      <c r="B3677" s="27" t="str">
        <f t="shared" si="401"/>
        <v>(水)</v>
      </c>
      <c r="C3677" s="34">
        <v>0.52083333333333304</v>
      </c>
      <c r="D3677" s="16" t="s">
        <v>18</v>
      </c>
      <c r="E3677" s="35">
        <v>0.54166666666666696</v>
      </c>
      <c r="F3677" s="50">
        <f>IF(COUNTIF('リスト（不使用）'!$A$5:$A$6,単年カーブ!$A$1),"希望数量入力ください",'単年（2027年度）'!$E$12*単年カーブ!$R$3+'単年（2027年度）'!$E$12*(1-単年カーブ!$R$3)*単年カーブ!Q3677)</f>
        <v>0</v>
      </c>
      <c r="G3677" s="47">
        <f t="shared" si="402"/>
        <v>0</v>
      </c>
      <c r="M3677">
        <f t="shared" si="403"/>
        <v>6</v>
      </c>
      <c r="N3677">
        <f>IF(OR(WEEKDAY(A3677)=1,WEEKDAY(A3677)=7,COUNTIF('2027祝日等（不使用）'!$A$1:$A$20,単年カーブ!A3677)=1),0,1)</f>
        <v>1</v>
      </c>
      <c r="O3677">
        <f t="shared" si="400"/>
        <v>26</v>
      </c>
      <c r="P3677">
        <f t="shared" si="404"/>
        <v>1</v>
      </c>
      <c r="Q3677">
        <f t="shared" si="405"/>
        <v>1</v>
      </c>
    </row>
    <row r="3678" spans="1:17" ht="19.5" x14ac:dyDescent="0.4">
      <c r="A3678" s="33">
        <f t="shared" si="399"/>
        <v>46554</v>
      </c>
      <c r="B3678" s="27" t="str">
        <f t="shared" si="401"/>
        <v>(水)</v>
      </c>
      <c r="C3678" s="34">
        <v>0.54166666666666696</v>
      </c>
      <c r="D3678" s="16" t="s">
        <v>18</v>
      </c>
      <c r="E3678" s="35">
        <v>0.5625</v>
      </c>
      <c r="F3678" s="50">
        <f>IF(COUNTIF('リスト（不使用）'!$A$5:$A$6,単年カーブ!$A$1),"希望数量入力ください",'単年（2027年度）'!$E$12*単年カーブ!$R$3+'単年（2027年度）'!$E$12*(1-単年カーブ!$R$3)*単年カーブ!Q3678)</f>
        <v>0</v>
      </c>
      <c r="G3678" s="47">
        <f t="shared" si="402"/>
        <v>0</v>
      </c>
      <c r="M3678">
        <f t="shared" si="403"/>
        <v>6</v>
      </c>
      <c r="N3678">
        <f>IF(OR(WEEKDAY(A3678)=1,WEEKDAY(A3678)=7,COUNTIF('2027祝日等（不使用）'!$A$1:$A$20,単年カーブ!A3678)=1),0,1)</f>
        <v>1</v>
      </c>
      <c r="O3678">
        <f t="shared" si="400"/>
        <v>27</v>
      </c>
      <c r="P3678">
        <f t="shared" si="404"/>
        <v>1</v>
      </c>
      <c r="Q3678">
        <f t="shared" si="405"/>
        <v>1</v>
      </c>
    </row>
    <row r="3679" spans="1:17" ht="19.5" x14ac:dyDescent="0.4">
      <c r="A3679" s="33">
        <f t="shared" si="399"/>
        <v>46554</v>
      </c>
      <c r="B3679" s="27" t="str">
        <f t="shared" si="401"/>
        <v>(水)</v>
      </c>
      <c r="C3679" s="34">
        <v>0.5625</v>
      </c>
      <c r="D3679" s="16" t="s">
        <v>18</v>
      </c>
      <c r="E3679" s="35">
        <v>0.58333333333333304</v>
      </c>
      <c r="F3679" s="50">
        <f>IF(COUNTIF('リスト（不使用）'!$A$5:$A$6,単年カーブ!$A$1),"希望数量入力ください",'単年（2027年度）'!$E$12*単年カーブ!$R$3+'単年（2027年度）'!$E$12*(1-単年カーブ!$R$3)*単年カーブ!Q3679)</f>
        <v>0</v>
      </c>
      <c r="G3679" s="47">
        <f t="shared" si="402"/>
        <v>0</v>
      </c>
      <c r="M3679">
        <f t="shared" si="403"/>
        <v>6</v>
      </c>
      <c r="N3679">
        <f>IF(OR(WEEKDAY(A3679)=1,WEEKDAY(A3679)=7,COUNTIF('2027祝日等（不使用）'!$A$1:$A$20,単年カーブ!A3679)=1),0,1)</f>
        <v>1</v>
      </c>
      <c r="O3679">
        <f t="shared" si="400"/>
        <v>28</v>
      </c>
      <c r="P3679">
        <f t="shared" si="404"/>
        <v>1</v>
      </c>
      <c r="Q3679">
        <f t="shared" si="405"/>
        <v>1</v>
      </c>
    </row>
    <row r="3680" spans="1:17" ht="19.5" x14ac:dyDescent="0.4">
      <c r="A3680" s="33">
        <f t="shared" si="399"/>
        <v>46554</v>
      </c>
      <c r="B3680" s="27" t="str">
        <f t="shared" si="401"/>
        <v>(水)</v>
      </c>
      <c r="C3680" s="34">
        <v>0.58333333333333304</v>
      </c>
      <c r="D3680" s="16" t="s">
        <v>18</v>
      </c>
      <c r="E3680" s="35">
        <v>0.60416666666666696</v>
      </c>
      <c r="F3680" s="50">
        <f>IF(COUNTIF('リスト（不使用）'!$A$5:$A$6,単年カーブ!$A$1),"希望数量入力ください",'単年（2027年度）'!$E$12*単年カーブ!$R$3+'単年（2027年度）'!$E$12*(1-単年カーブ!$R$3)*単年カーブ!Q3680)</f>
        <v>0</v>
      </c>
      <c r="G3680" s="47">
        <f t="shared" si="402"/>
        <v>0</v>
      </c>
      <c r="M3680">
        <f t="shared" si="403"/>
        <v>6</v>
      </c>
      <c r="N3680">
        <f>IF(OR(WEEKDAY(A3680)=1,WEEKDAY(A3680)=7,COUNTIF('2027祝日等（不使用）'!$A$1:$A$20,単年カーブ!A3680)=1),0,1)</f>
        <v>1</v>
      </c>
      <c r="O3680">
        <f t="shared" si="400"/>
        <v>29</v>
      </c>
      <c r="P3680">
        <f t="shared" si="404"/>
        <v>1</v>
      </c>
      <c r="Q3680">
        <f t="shared" si="405"/>
        <v>1</v>
      </c>
    </row>
    <row r="3681" spans="1:17" ht="19.5" x14ac:dyDescent="0.4">
      <c r="A3681" s="33">
        <f t="shared" si="399"/>
        <v>46554</v>
      </c>
      <c r="B3681" s="27" t="str">
        <f t="shared" si="401"/>
        <v>(水)</v>
      </c>
      <c r="C3681" s="34">
        <v>0.60416666666666696</v>
      </c>
      <c r="D3681" s="16" t="s">
        <v>18</v>
      </c>
      <c r="E3681" s="35">
        <v>0.625</v>
      </c>
      <c r="F3681" s="50">
        <f>IF(COUNTIF('リスト（不使用）'!$A$5:$A$6,単年カーブ!$A$1),"希望数量入力ください",'単年（2027年度）'!$E$12*単年カーブ!$R$3+'単年（2027年度）'!$E$12*(1-単年カーブ!$R$3)*単年カーブ!Q3681)</f>
        <v>0</v>
      </c>
      <c r="G3681" s="47">
        <f t="shared" si="402"/>
        <v>0</v>
      </c>
      <c r="M3681">
        <f t="shared" si="403"/>
        <v>6</v>
      </c>
      <c r="N3681">
        <f>IF(OR(WEEKDAY(A3681)=1,WEEKDAY(A3681)=7,COUNTIF('2027祝日等（不使用）'!$A$1:$A$20,単年カーブ!A3681)=1),0,1)</f>
        <v>1</v>
      </c>
      <c r="O3681">
        <f t="shared" si="400"/>
        <v>30</v>
      </c>
      <c r="P3681">
        <f t="shared" si="404"/>
        <v>1</v>
      </c>
      <c r="Q3681">
        <f t="shared" si="405"/>
        <v>1</v>
      </c>
    </row>
    <row r="3682" spans="1:17" ht="19.5" x14ac:dyDescent="0.4">
      <c r="A3682" s="33">
        <f t="shared" si="399"/>
        <v>46554</v>
      </c>
      <c r="B3682" s="27" t="str">
        <f t="shared" si="401"/>
        <v>(水)</v>
      </c>
      <c r="C3682" s="34">
        <v>0.625</v>
      </c>
      <c r="D3682" s="16" t="s">
        <v>18</v>
      </c>
      <c r="E3682" s="35">
        <v>0.64583333333333304</v>
      </c>
      <c r="F3682" s="50">
        <f>IF(COUNTIF('リスト（不使用）'!$A$5:$A$6,単年カーブ!$A$1),"希望数量入力ください",'単年（2027年度）'!$E$12*単年カーブ!$R$3+'単年（2027年度）'!$E$12*(1-単年カーブ!$R$3)*単年カーブ!Q3682)</f>
        <v>0</v>
      </c>
      <c r="G3682" s="47">
        <f t="shared" si="402"/>
        <v>0</v>
      </c>
      <c r="M3682">
        <f t="shared" si="403"/>
        <v>6</v>
      </c>
      <c r="N3682">
        <f>IF(OR(WEEKDAY(A3682)=1,WEEKDAY(A3682)=7,COUNTIF('2027祝日等（不使用）'!$A$1:$A$20,単年カーブ!A3682)=1),0,1)</f>
        <v>1</v>
      </c>
      <c r="O3682">
        <f t="shared" si="400"/>
        <v>31</v>
      </c>
      <c r="P3682">
        <f t="shared" si="404"/>
        <v>1</v>
      </c>
      <c r="Q3682">
        <f t="shared" si="405"/>
        <v>1</v>
      </c>
    </row>
    <row r="3683" spans="1:17" ht="19.5" x14ac:dyDescent="0.4">
      <c r="A3683" s="33">
        <f t="shared" si="399"/>
        <v>46554</v>
      </c>
      <c r="B3683" s="27" t="str">
        <f t="shared" si="401"/>
        <v>(水)</v>
      </c>
      <c r="C3683" s="34">
        <v>0.64583333333333304</v>
      </c>
      <c r="D3683" s="16" t="s">
        <v>18</v>
      </c>
      <c r="E3683" s="35">
        <v>0.66666666666666696</v>
      </c>
      <c r="F3683" s="50">
        <f>IF(COUNTIF('リスト（不使用）'!$A$5:$A$6,単年カーブ!$A$1),"希望数量入力ください",'単年（2027年度）'!$E$12*単年カーブ!$R$3+'単年（2027年度）'!$E$12*(1-単年カーブ!$R$3)*単年カーブ!Q3683)</f>
        <v>0</v>
      </c>
      <c r="G3683" s="47">
        <f t="shared" si="402"/>
        <v>0</v>
      </c>
      <c r="M3683">
        <f t="shared" si="403"/>
        <v>6</v>
      </c>
      <c r="N3683">
        <f>IF(OR(WEEKDAY(A3683)=1,WEEKDAY(A3683)=7,COUNTIF('2027祝日等（不使用）'!$A$1:$A$20,単年カーブ!A3683)=1),0,1)</f>
        <v>1</v>
      </c>
      <c r="O3683">
        <f t="shared" si="400"/>
        <v>32</v>
      </c>
      <c r="P3683">
        <f t="shared" si="404"/>
        <v>1</v>
      </c>
      <c r="Q3683">
        <f t="shared" si="405"/>
        <v>1</v>
      </c>
    </row>
    <row r="3684" spans="1:17" ht="19.5" x14ac:dyDescent="0.4">
      <c r="A3684" s="33">
        <f t="shared" si="399"/>
        <v>46554</v>
      </c>
      <c r="B3684" s="27" t="str">
        <f t="shared" si="401"/>
        <v>(水)</v>
      </c>
      <c r="C3684" s="34">
        <v>0.66666666666666696</v>
      </c>
      <c r="D3684" s="16" t="s">
        <v>18</v>
      </c>
      <c r="E3684" s="35">
        <v>0.6875</v>
      </c>
      <c r="F3684" s="50">
        <f>IF(COUNTIF('リスト（不使用）'!$A$5:$A$6,単年カーブ!$A$1),"希望数量入力ください",'単年（2027年度）'!$E$12*単年カーブ!$R$3+'単年（2027年度）'!$E$12*(1-単年カーブ!$R$3)*単年カーブ!Q3684)</f>
        <v>0</v>
      </c>
      <c r="G3684" s="47">
        <f t="shared" si="402"/>
        <v>0</v>
      </c>
      <c r="M3684">
        <f t="shared" si="403"/>
        <v>6</v>
      </c>
      <c r="N3684">
        <f>IF(OR(WEEKDAY(A3684)=1,WEEKDAY(A3684)=7,COUNTIF('2027祝日等（不使用）'!$A$1:$A$20,単年カーブ!A3684)=1),0,1)</f>
        <v>1</v>
      </c>
      <c r="O3684">
        <f t="shared" si="400"/>
        <v>33</v>
      </c>
      <c r="P3684">
        <f t="shared" si="404"/>
        <v>1</v>
      </c>
      <c r="Q3684">
        <f t="shared" si="405"/>
        <v>1</v>
      </c>
    </row>
    <row r="3685" spans="1:17" ht="19.5" x14ac:dyDescent="0.4">
      <c r="A3685" s="33">
        <f t="shared" si="399"/>
        <v>46554</v>
      </c>
      <c r="B3685" s="27" t="str">
        <f t="shared" si="401"/>
        <v>(水)</v>
      </c>
      <c r="C3685" s="34">
        <v>0.6875</v>
      </c>
      <c r="D3685" s="16" t="s">
        <v>18</v>
      </c>
      <c r="E3685" s="35">
        <v>0.70833333333333304</v>
      </c>
      <c r="F3685" s="50">
        <f>IF(COUNTIF('リスト（不使用）'!$A$5:$A$6,単年カーブ!$A$1),"希望数量入力ください",'単年（2027年度）'!$E$12*単年カーブ!$R$3+'単年（2027年度）'!$E$12*(1-単年カーブ!$R$3)*単年カーブ!Q3685)</f>
        <v>0</v>
      </c>
      <c r="G3685" s="47">
        <f t="shared" si="402"/>
        <v>0</v>
      </c>
      <c r="M3685">
        <f t="shared" si="403"/>
        <v>6</v>
      </c>
      <c r="N3685">
        <f>IF(OR(WEEKDAY(A3685)=1,WEEKDAY(A3685)=7,COUNTIF('2027祝日等（不使用）'!$A$1:$A$20,単年カーブ!A3685)=1),0,1)</f>
        <v>1</v>
      </c>
      <c r="O3685">
        <f t="shared" si="400"/>
        <v>34</v>
      </c>
      <c r="P3685">
        <f t="shared" si="404"/>
        <v>1</v>
      </c>
      <c r="Q3685">
        <f t="shared" si="405"/>
        <v>1</v>
      </c>
    </row>
    <row r="3686" spans="1:17" ht="19.5" x14ac:dyDescent="0.4">
      <c r="A3686" s="33">
        <f t="shared" si="399"/>
        <v>46554</v>
      </c>
      <c r="B3686" s="27" t="str">
        <f t="shared" si="401"/>
        <v>(水)</v>
      </c>
      <c r="C3686" s="34">
        <v>0.70833333333333304</v>
      </c>
      <c r="D3686" s="16" t="s">
        <v>18</v>
      </c>
      <c r="E3686" s="35">
        <v>0.72916666666666696</v>
      </c>
      <c r="F3686" s="50">
        <f>IF(COUNTIF('リスト（不使用）'!$A$5:$A$6,単年カーブ!$A$1),"希望数量入力ください",'単年（2027年度）'!$E$12*単年カーブ!$R$3+'単年（2027年度）'!$E$12*(1-単年カーブ!$R$3)*単年カーブ!Q3686)</f>
        <v>0</v>
      </c>
      <c r="G3686" s="47">
        <f t="shared" si="402"/>
        <v>0</v>
      </c>
      <c r="M3686">
        <f t="shared" si="403"/>
        <v>6</v>
      </c>
      <c r="N3686">
        <f>IF(OR(WEEKDAY(A3686)=1,WEEKDAY(A3686)=7,COUNTIF('2027祝日等（不使用）'!$A$1:$A$20,単年カーブ!A3686)=1),0,1)</f>
        <v>1</v>
      </c>
      <c r="O3686">
        <f t="shared" si="400"/>
        <v>35</v>
      </c>
      <c r="P3686">
        <f t="shared" si="404"/>
        <v>1</v>
      </c>
      <c r="Q3686">
        <f t="shared" si="405"/>
        <v>1</v>
      </c>
    </row>
    <row r="3687" spans="1:17" ht="19.5" x14ac:dyDescent="0.4">
      <c r="A3687" s="33">
        <f t="shared" si="399"/>
        <v>46554</v>
      </c>
      <c r="B3687" s="27" t="str">
        <f t="shared" si="401"/>
        <v>(水)</v>
      </c>
      <c r="C3687" s="34">
        <v>0.72916666666666696</v>
      </c>
      <c r="D3687" s="16" t="s">
        <v>18</v>
      </c>
      <c r="E3687" s="35">
        <v>0.75</v>
      </c>
      <c r="F3687" s="50">
        <f>IF(COUNTIF('リスト（不使用）'!$A$5:$A$6,単年カーブ!$A$1),"希望数量入力ください",'単年（2027年度）'!$E$12*単年カーブ!$R$3+'単年（2027年度）'!$E$12*(1-単年カーブ!$R$3)*単年カーブ!Q3687)</f>
        <v>0</v>
      </c>
      <c r="G3687" s="47">
        <f t="shared" si="402"/>
        <v>0</v>
      </c>
      <c r="M3687">
        <f t="shared" si="403"/>
        <v>6</v>
      </c>
      <c r="N3687">
        <f>IF(OR(WEEKDAY(A3687)=1,WEEKDAY(A3687)=7,COUNTIF('2027祝日等（不使用）'!$A$1:$A$20,単年カーブ!A3687)=1),0,1)</f>
        <v>1</v>
      </c>
      <c r="O3687">
        <f t="shared" si="400"/>
        <v>36</v>
      </c>
      <c r="P3687">
        <f t="shared" si="404"/>
        <v>1</v>
      </c>
      <c r="Q3687">
        <f t="shared" si="405"/>
        <v>1</v>
      </c>
    </row>
    <row r="3688" spans="1:17" ht="19.5" x14ac:dyDescent="0.4">
      <c r="A3688" s="33">
        <f t="shared" si="399"/>
        <v>46554</v>
      </c>
      <c r="B3688" s="27" t="str">
        <f t="shared" si="401"/>
        <v>(水)</v>
      </c>
      <c r="C3688" s="34">
        <v>0.75</v>
      </c>
      <c r="D3688" s="16" t="s">
        <v>18</v>
      </c>
      <c r="E3688" s="35">
        <v>0.77083333333333304</v>
      </c>
      <c r="F3688" s="50">
        <f>IF(COUNTIF('リスト（不使用）'!$A$5:$A$6,単年カーブ!$A$1),"希望数量入力ください",'単年（2027年度）'!$E$12*単年カーブ!$R$3+'単年（2027年度）'!$E$12*(1-単年カーブ!$R$3)*単年カーブ!Q3688)</f>
        <v>0</v>
      </c>
      <c r="G3688" s="47">
        <f t="shared" si="402"/>
        <v>0</v>
      </c>
      <c r="M3688">
        <f t="shared" si="403"/>
        <v>6</v>
      </c>
      <c r="N3688">
        <f>IF(OR(WEEKDAY(A3688)=1,WEEKDAY(A3688)=7,COUNTIF('2027祝日等（不使用）'!$A$1:$A$20,単年カーブ!A3688)=1),0,1)</f>
        <v>1</v>
      </c>
      <c r="O3688">
        <f t="shared" si="400"/>
        <v>37</v>
      </c>
      <c r="P3688">
        <f t="shared" si="404"/>
        <v>1</v>
      </c>
      <c r="Q3688">
        <f t="shared" si="405"/>
        <v>1</v>
      </c>
    </row>
    <row r="3689" spans="1:17" ht="19.5" x14ac:dyDescent="0.4">
      <c r="A3689" s="33">
        <f t="shared" si="399"/>
        <v>46554</v>
      </c>
      <c r="B3689" s="27" t="str">
        <f t="shared" si="401"/>
        <v>(水)</v>
      </c>
      <c r="C3689" s="34">
        <v>0.77083333333333304</v>
      </c>
      <c r="D3689" s="16" t="s">
        <v>18</v>
      </c>
      <c r="E3689" s="35">
        <v>0.79166666666666696</v>
      </c>
      <c r="F3689" s="50">
        <f>IF(COUNTIF('リスト（不使用）'!$A$5:$A$6,単年カーブ!$A$1),"希望数量入力ください",'単年（2027年度）'!$E$12*単年カーブ!$R$3+'単年（2027年度）'!$E$12*(1-単年カーブ!$R$3)*単年カーブ!Q3689)</f>
        <v>0</v>
      </c>
      <c r="G3689" s="47">
        <f t="shared" si="402"/>
        <v>0</v>
      </c>
      <c r="M3689">
        <f t="shared" si="403"/>
        <v>6</v>
      </c>
      <c r="N3689">
        <f>IF(OR(WEEKDAY(A3689)=1,WEEKDAY(A3689)=7,COUNTIF('2027祝日等（不使用）'!$A$1:$A$20,単年カーブ!A3689)=1),0,1)</f>
        <v>1</v>
      </c>
      <c r="O3689">
        <f t="shared" si="400"/>
        <v>38</v>
      </c>
      <c r="P3689">
        <f t="shared" si="404"/>
        <v>1</v>
      </c>
      <c r="Q3689">
        <f t="shared" si="405"/>
        <v>1</v>
      </c>
    </row>
    <row r="3690" spans="1:17" ht="19.5" x14ac:dyDescent="0.4">
      <c r="A3690" s="33">
        <f t="shared" si="399"/>
        <v>46554</v>
      </c>
      <c r="B3690" s="27" t="str">
        <f t="shared" si="401"/>
        <v>(水)</v>
      </c>
      <c r="C3690" s="34">
        <v>0.79166666666666696</v>
      </c>
      <c r="D3690" s="16" t="s">
        <v>18</v>
      </c>
      <c r="E3690" s="35">
        <v>0.8125</v>
      </c>
      <c r="F3690" s="50">
        <f>IF(COUNTIF('リスト（不使用）'!$A$5:$A$6,単年カーブ!$A$1),"希望数量入力ください",'単年（2027年度）'!$E$12*単年カーブ!$R$3+'単年（2027年度）'!$E$12*(1-単年カーブ!$R$3)*単年カーブ!Q3690)</f>
        <v>0</v>
      </c>
      <c r="G3690" s="47">
        <f t="shared" si="402"/>
        <v>0</v>
      </c>
      <c r="M3690">
        <f t="shared" si="403"/>
        <v>6</v>
      </c>
      <c r="N3690">
        <f>IF(OR(WEEKDAY(A3690)=1,WEEKDAY(A3690)=7,COUNTIF('2027祝日等（不使用）'!$A$1:$A$20,単年カーブ!A3690)=1),0,1)</f>
        <v>1</v>
      </c>
      <c r="O3690">
        <f t="shared" si="400"/>
        <v>39</v>
      </c>
      <c r="P3690">
        <f t="shared" si="404"/>
        <v>1</v>
      </c>
      <c r="Q3690">
        <f t="shared" si="405"/>
        <v>1</v>
      </c>
    </row>
    <row r="3691" spans="1:17" ht="19.5" x14ac:dyDescent="0.4">
      <c r="A3691" s="33">
        <f t="shared" si="399"/>
        <v>46554</v>
      </c>
      <c r="B3691" s="27" t="str">
        <f t="shared" si="401"/>
        <v>(水)</v>
      </c>
      <c r="C3691" s="34">
        <v>0.8125</v>
      </c>
      <c r="D3691" s="16" t="s">
        <v>18</v>
      </c>
      <c r="E3691" s="35">
        <v>0.83333333333333304</v>
      </c>
      <c r="F3691" s="50">
        <f>IF(COUNTIF('リスト（不使用）'!$A$5:$A$6,単年カーブ!$A$1),"希望数量入力ください",'単年（2027年度）'!$E$12*単年カーブ!$R$3+'単年（2027年度）'!$E$12*(1-単年カーブ!$R$3)*単年カーブ!Q3691)</f>
        <v>0</v>
      </c>
      <c r="G3691" s="47">
        <f t="shared" si="402"/>
        <v>0</v>
      </c>
      <c r="M3691">
        <f t="shared" si="403"/>
        <v>6</v>
      </c>
      <c r="N3691">
        <f>IF(OR(WEEKDAY(A3691)=1,WEEKDAY(A3691)=7,COUNTIF('2027祝日等（不使用）'!$A$1:$A$20,単年カーブ!A3691)=1),0,1)</f>
        <v>1</v>
      </c>
      <c r="O3691">
        <f t="shared" si="400"/>
        <v>40</v>
      </c>
      <c r="P3691">
        <f t="shared" si="404"/>
        <v>1</v>
      </c>
      <c r="Q3691">
        <f t="shared" si="405"/>
        <v>1</v>
      </c>
    </row>
    <row r="3692" spans="1:17" ht="19.5" x14ac:dyDescent="0.4">
      <c r="A3692" s="33">
        <f t="shared" si="399"/>
        <v>46554</v>
      </c>
      <c r="B3692" s="27" t="str">
        <f t="shared" si="401"/>
        <v>(水)</v>
      </c>
      <c r="C3692" s="34">
        <v>0.83333333333333304</v>
      </c>
      <c r="D3692" s="16" t="s">
        <v>18</v>
      </c>
      <c r="E3692" s="35">
        <v>0.85416666666666696</v>
      </c>
      <c r="F3692" s="50">
        <f>IF(COUNTIF('リスト（不使用）'!$A$5:$A$6,単年カーブ!$A$1),"希望数量入力ください",'単年（2027年度）'!$E$12*単年カーブ!$R$3+'単年（2027年度）'!$E$12*(1-単年カーブ!$R$3)*単年カーブ!Q3692)</f>
        <v>0</v>
      </c>
      <c r="G3692" s="47">
        <f t="shared" si="402"/>
        <v>0</v>
      </c>
      <c r="M3692">
        <f t="shared" si="403"/>
        <v>6</v>
      </c>
      <c r="N3692">
        <f>IF(OR(WEEKDAY(A3692)=1,WEEKDAY(A3692)=7,COUNTIF('2027祝日等（不使用）'!$A$1:$A$20,単年カーブ!A3692)=1),0,1)</f>
        <v>1</v>
      </c>
      <c r="O3692">
        <f t="shared" si="400"/>
        <v>41</v>
      </c>
      <c r="P3692">
        <f t="shared" si="404"/>
        <v>0</v>
      </c>
      <c r="Q3692">
        <f t="shared" si="405"/>
        <v>0</v>
      </c>
    </row>
    <row r="3693" spans="1:17" ht="19.5" x14ac:dyDescent="0.4">
      <c r="A3693" s="33">
        <f t="shared" si="399"/>
        <v>46554</v>
      </c>
      <c r="B3693" s="27" t="str">
        <f t="shared" si="401"/>
        <v>(水)</v>
      </c>
      <c r="C3693" s="34">
        <v>0.85416666666666696</v>
      </c>
      <c r="D3693" s="16" t="s">
        <v>18</v>
      </c>
      <c r="E3693" s="35">
        <v>0.875</v>
      </c>
      <c r="F3693" s="50">
        <f>IF(COUNTIF('リスト（不使用）'!$A$5:$A$6,単年カーブ!$A$1),"希望数量入力ください",'単年（2027年度）'!$E$12*単年カーブ!$R$3+'単年（2027年度）'!$E$12*(1-単年カーブ!$R$3)*単年カーブ!Q3693)</f>
        <v>0</v>
      </c>
      <c r="G3693" s="47">
        <f t="shared" si="402"/>
        <v>0</v>
      </c>
      <c r="M3693">
        <f t="shared" si="403"/>
        <v>6</v>
      </c>
      <c r="N3693">
        <f>IF(OR(WEEKDAY(A3693)=1,WEEKDAY(A3693)=7,COUNTIF('2027祝日等（不使用）'!$A$1:$A$20,単年カーブ!A3693)=1),0,1)</f>
        <v>1</v>
      </c>
      <c r="O3693">
        <f t="shared" si="400"/>
        <v>42</v>
      </c>
      <c r="P3693">
        <f t="shared" si="404"/>
        <v>0</v>
      </c>
      <c r="Q3693">
        <f t="shared" si="405"/>
        <v>0</v>
      </c>
    </row>
    <row r="3694" spans="1:17" ht="19.5" x14ac:dyDescent="0.4">
      <c r="A3694" s="33">
        <f t="shared" si="399"/>
        <v>46554</v>
      </c>
      <c r="B3694" s="27" t="str">
        <f t="shared" si="401"/>
        <v>(水)</v>
      </c>
      <c r="C3694" s="34">
        <v>0.875</v>
      </c>
      <c r="D3694" s="16" t="s">
        <v>18</v>
      </c>
      <c r="E3694" s="35">
        <v>0.89583333333333304</v>
      </c>
      <c r="F3694" s="50">
        <f>IF(COUNTIF('リスト（不使用）'!$A$5:$A$6,単年カーブ!$A$1),"希望数量入力ください",'単年（2027年度）'!$E$12*単年カーブ!$R$3+'単年（2027年度）'!$E$12*(1-単年カーブ!$R$3)*単年カーブ!Q3694)</f>
        <v>0</v>
      </c>
      <c r="G3694" s="47">
        <f t="shared" si="402"/>
        <v>0</v>
      </c>
      <c r="M3694">
        <f t="shared" si="403"/>
        <v>6</v>
      </c>
      <c r="N3694">
        <f>IF(OR(WEEKDAY(A3694)=1,WEEKDAY(A3694)=7,COUNTIF('2027祝日等（不使用）'!$A$1:$A$20,単年カーブ!A3694)=1),0,1)</f>
        <v>1</v>
      </c>
      <c r="O3694">
        <f t="shared" si="400"/>
        <v>43</v>
      </c>
      <c r="P3694">
        <f t="shared" si="404"/>
        <v>0</v>
      </c>
      <c r="Q3694">
        <f t="shared" si="405"/>
        <v>0</v>
      </c>
    </row>
    <row r="3695" spans="1:17" ht="19.5" x14ac:dyDescent="0.4">
      <c r="A3695" s="33">
        <f t="shared" si="399"/>
        <v>46554</v>
      </c>
      <c r="B3695" s="27" t="str">
        <f t="shared" si="401"/>
        <v>(水)</v>
      </c>
      <c r="C3695" s="34">
        <v>0.89583333333333304</v>
      </c>
      <c r="D3695" s="16" t="s">
        <v>18</v>
      </c>
      <c r="E3695" s="35">
        <v>0.91666666666666696</v>
      </c>
      <c r="F3695" s="50">
        <f>IF(COUNTIF('リスト（不使用）'!$A$5:$A$6,単年カーブ!$A$1),"希望数量入力ください",'単年（2027年度）'!$E$12*単年カーブ!$R$3+'単年（2027年度）'!$E$12*(1-単年カーブ!$R$3)*単年カーブ!Q3695)</f>
        <v>0</v>
      </c>
      <c r="G3695" s="47">
        <f t="shared" si="402"/>
        <v>0</v>
      </c>
      <c r="M3695">
        <f t="shared" si="403"/>
        <v>6</v>
      </c>
      <c r="N3695">
        <f>IF(OR(WEEKDAY(A3695)=1,WEEKDAY(A3695)=7,COUNTIF('2027祝日等（不使用）'!$A$1:$A$20,単年カーブ!A3695)=1),0,1)</f>
        <v>1</v>
      </c>
      <c r="O3695">
        <f t="shared" si="400"/>
        <v>44</v>
      </c>
      <c r="P3695">
        <f t="shared" si="404"/>
        <v>0</v>
      </c>
      <c r="Q3695">
        <f t="shared" si="405"/>
        <v>0</v>
      </c>
    </row>
    <row r="3696" spans="1:17" ht="19.5" x14ac:dyDescent="0.4">
      <c r="A3696" s="33">
        <f t="shared" si="399"/>
        <v>46554</v>
      </c>
      <c r="B3696" s="27" t="str">
        <f t="shared" si="401"/>
        <v>(水)</v>
      </c>
      <c r="C3696" s="34">
        <v>0.91666666666666696</v>
      </c>
      <c r="D3696" s="16" t="s">
        <v>18</v>
      </c>
      <c r="E3696" s="35">
        <v>0.9375</v>
      </c>
      <c r="F3696" s="50">
        <f>IF(COUNTIF('リスト（不使用）'!$A$5:$A$6,単年カーブ!$A$1),"希望数量入力ください",'単年（2027年度）'!$E$12*単年カーブ!$R$3+'単年（2027年度）'!$E$12*(1-単年カーブ!$R$3)*単年カーブ!Q3696)</f>
        <v>0</v>
      </c>
      <c r="G3696" s="47">
        <f t="shared" si="402"/>
        <v>0</v>
      </c>
      <c r="M3696">
        <f t="shared" si="403"/>
        <v>6</v>
      </c>
      <c r="N3696">
        <f>IF(OR(WEEKDAY(A3696)=1,WEEKDAY(A3696)=7,COUNTIF('2027祝日等（不使用）'!$A$1:$A$20,単年カーブ!A3696)=1),0,1)</f>
        <v>1</v>
      </c>
      <c r="O3696">
        <f t="shared" si="400"/>
        <v>45</v>
      </c>
      <c r="P3696">
        <f t="shared" si="404"/>
        <v>0</v>
      </c>
      <c r="Q3696">
        <f t="shared" si="405"/>
        <v>0</v>
      </c>
    </row>
    <row r="3697" spans="1:17" ht="19.5" x14ac:dyDescent="0.4">
      <c r="A3697" s="33">
        <f t="shared" si="399"/>
        <v>46554</v>
      </c>
      <c r="B3697" s="27" t="str">
        <f t="shared" si="401"/>
        <v>(水)</v>
      </c>
      <c r="C3697" s="34">
        <v>0.9375</v>
      </c>
      <c r="D3697" s="16" t="s">
        <v>18</v>
      </c>
      <c r="E3697" s="35">
        <v>0.95833333333333304</v>
      </c>
      <c r="F3697" s="50">
        <f>IF(COUNTIF('リスト（不使用）'!$A$5:$A$6,単年カーブ!$A$1),"希望数量入力ください",'単年（2027年度）'!$E$12*単年カーブ!$R$3+'単年（2027年度）'!$E$12*(1-単年カーブ!$R$3)*単年カーブ!Q3697)</f>
        <v>0</v>
      </c>
      <c r="G3697" s="47">
        <f t="shared" si="402"/>
        <v>0</v>
      </c>
      <c r="M3697">
        <f t="shared" si="403"/>
        <v>6</v>
      </c>
      <c r="N3697">
        <f>IF(OR(WEEKDAY(A3697)=1,WEEKDAY(A3697)=7,COUNTIF('2027祝日等（不使用）'!$A$1:$A$20,単年カーブ!A3697)=1),0,1)</f>
        <v>1</v>
      </c>
      <c r="O3697">
        <f t="shared" si="400"/>
        <v>46</v>
      </c>
      <c r="P3697">
        <f t="shared" si="404"/>
        <v>0</v>
      </c>
      <c r="Q3697">
        <f t="shared" si="405"/>
        <v>0</v>
      </c>
    </row>
    <row r="3698" spans="1:17" ht="19.5" x14ac:dyDescent="0.4">
      <c r="A3698" s="33">
        <f t="shared" si="399"/>
        <v>46554</v>
      </c>
      <c r="B3698" s="27" t="str">
        <f t="shared" si="401"/>
        <v>(水)</v>
      </c>
      <c r="C3698" s="34">
        <v>0.95833333333333304</v>
      </c>
      <c r="D3698" s="16" t="s">
        <v>18</v>
      </c>
      <c r="E3698" s="35">
        <v>0.97916666666666696</v>
      </c>
      <c r="F3698" s="50">
        <f>IF(COUNTIF('リスト（不使用）'!$A$5:$A$6,単年カーブ!$A$1),"希望数量入力ください",'単年（2027年度）'!$E$12*単年カーブ!$R$3+'単年（2027年度）'!$E$12*(1-単年カーブ!$R$3)*単年カーブ!Q3698)</f>
        <v>0</v>
      </c>
      <c r="G3698" s="47">
        <f t="shared" si="402"/>
        <v>0</v>
      </c>
      <c r="M3698">
        <f t="shared" si="403"/>
        <v>6</v>
      </c>
      <c r="N3698">
        <f>IF(OR(WEEKDAY(A3698)=1,WEEKDAY(A3698)=7,COUNTIF('2027祝日等（不使用）'!$A$1:$A$20,単年カーブ!A3698)=1),0,1)</f>
        <v>1</v>
      </c>
      <c r="O3698">
        <f t="shared" si="400"/>
        <v>47</v>
      </c>
      <c r="P3698">
        <f t="shared" si="404"/>
        <v>0</v>
      </c>
      <c r="Q3698">
        <f t="shared" si="405"/>
        <v>0</v>
      </c>
    </row>
    <row r="3699" spans="1:17" ht="19.5" x14ac:dyDescent="0.4">
      <c r="A3699" s="33">
        <f t="shared" si="399"/>
        <v>46554</v>
      </c>
      <c r="B3699" s="27" t="str">
        <f t="shared" si="401"/>
        <v>(水)</v>
      </c>
      <c r="C3699" s="34">
        <v>0.97916666666666696</v>
      </c>
      <c r="D3699" s="16" t="s">
        <v>18</v>
      </c>
      <c r="E3699" s="35" t="s">
        <v>17</v>
      </c>
      <c r="F3699" s="50">
        <f>IF(COUNTIF('リスト（不使用）'!$A$5:$A$6,単年カーブ!$A$1),"希望数量入力ください",'単年（2027年度）'!$E$12*単年カーブ!$R$3+'単年（2027年度）'!$E$12*(1-単年カーブ!$R$3)*単年カーブ!Q3699)</f>
        <v>0</v>
      </c>
      <c r="G3699" s="47">
        <f t="shared" si="402"/>
        <v>0</v>
      </c>
      <c r="M3699">
        <f t="shared" si="403"/>
        <v>6</v>
      </c>
      <c r="N3699">
        <f>IF(OR(WEEKDAY(A3699)=1,WEEKDAY(A3699)=7,COUNTIF('2027祝日等（不使用）'!$A$1:$A$20,単年カーブ!A3699)=1),0,1)</f>
        <v>1</v>
      </c>
      <c r="O3699">
        <f t="shared" si="400"/>
        <v>48</v>
      </c>
      <c r="P3699">
        <f t="shared" si="404"/>
        <v>0</v>
      </c>
      <c r="Q3699">
        <f t="shared" si="405"/>
        <v>0</v>
      </c>
    </row>
    <row r="3700" spans="1:17" ht="19.5" x14ac:dyDescent="0.4">
      <c r="A3700" s="33">
        <f t="shared" ref="A3700:A3763" si="406">A3652+1</f>
        <v>46555</v>
      </c>
      <c r="B3700" s="27" t="str">
        <f t="shared" si="401"/>
        <v>(木)</v>
      </c>
      <c r="C3700" s="34">
        <v>0</v>
      </c>
      <c r="D3700" s="16" t="s">
        <v>18</v>
      </c>
      <c r="E3700" s="35">
        <v>2.0833333333333332E-2</v>
      </c>
      <c r="F3700" s="50">
        <f>IF(COUNTIF('リスト（不使用）'!$A$5:$A$6,単年カーブ!$A$1),"希望数量入力ください",'単年（2027年度）'!$E$12*単年カーブ!$R$3+'単年（2027年度）'!$E$12*(1-単年カーブ!$R$3)*単年カーブ!Q3700)</f>
        <v>0</v>
      </c>
      <c r="G3700" s="47">
        <f t="shared" si="402"/>
        <v>0</v>
      </c>
      <c r="M3700">
        <f t="shared" si="403"/>
        <v>6</v>
      </c>
      <c r="N3700">
        <f>IF(OR(WEEKDAY(A3700)=1,WEEKDAY(A3700)=7,COUNTIF('2027祝日等（不使用）'!$A$1:$A$20,単年カーブ!A3700)=1),0,1)</f>
        <v>1</v>
      </c>
      <c r="O3700">
        <f t="shared" ref="O3700:O3763" si="407">O3652</f>
        <v>1</v>
      </c>
      <c r="P3700">
        <f t="shared" si="404"/>
        <v>0</v>
      </c>
      <c r="Q3700">
        <f t="shared" si="405"/>
        <v>0</v>
      </c>
    </row>
    <row r="3701" spans="1:17" ht="19.5" x14ac:dyDescent="0.4">
      <c r="A3701" s="33">
        <f t="shared" si="406"/>
        <v>46555</v>
      </c>
      <c r="B3701" s="27" t="str">
        <f t="shared" si="401"/>
        <v>(木)</v>
      </c>
      <c r="C3701" s="34">
        <v>2.0833333333333332E-2</v>
      </c>
      <c r="D3701" s="16" t="s">
        <v>18</v>
      </c>
      <c r="E3701" s="35">
        <v>4.1666666666666664E-2</v>
      </c>
      <c r="F3701" s="50">
        <f>IF(COUNTIF('リスト（不使用）'!$A$5:$A$6,単年カーブ!$A$1),"希望数量入力ください",'単年（2027年度）'!$E$12*単年カーブ!$R$3+'単年（2027年度）'!$E$12*(1-単年カーブ!$R$3)*単年カーブ!Q3701)</f>
        <v>0</v>
      </c>
      <c r="G3701" s="47">
        <f t="shared" si="402"/>
        <v>0</v>
      </c>
      <c r="M3701">
        <f t="shared" si="403"/>
        <v>6</v>
      </c>
      <c r="N3701">
        <f>IF(OR(WEEKDAY(A3701)=1,WEEKDAY(A3701)=7,COUNTIF('2027祝日等（不使用）'!$A$1:$A$20,単年カーブ!A3701)=1),0,1)</f>
        <v>1</v>
      </c>
      <c r="O3701">
        <f t="shared" si="407"/>
        <v>2</v>
      </c>
      <c r="P3701">
        <f t="shared" si="404"/>
        <v>0</v>
      </c>
      <c r="Q3701">
        <f t="shared" si="405"/>
        <v>0</v>
      </c>
    </row>
    <row r="3702" spans="1:17" ht="19.5" x14ac:dyDescent="0.4">
      <c r="A3702" s="33">
        <f t="shared" si="406"/>
        <v>46555</v>
      </c>
      <c r="B3702" s="27" t="str">
        <f t="shared" si="401"/>
        <v>(木)</v>
      </c>
      <c r="C3702" s="34">
        <v>4.1666666666666664E-2</v>
      </c>
      <c r="D3702" s="16" t="s">
        <v>18</v>
      </c>
      <c r="E3702" s="35">
        <v>6.25E-2</v>
      </c>
      <c r="F3702" s="50">
        <f>IF(COUNTIF('リスト（不使用）'!$A$5:$A$6,単年カーブ!$A$1),"希望数量入力ください",'単年（2027年度）'!$E$12*単年カーブ!$R$3+'単年（2027年度）'!$E$12*(1-単年カーブ!$R$3)*単年カーブ!Q3702)</f>
        <v>0</v>
      </c>
      <c r="G3702" s="47">
        <f t="shared" si="402"/>
        <v>0</v>
      </c>
      <c r="M3702">
        <f t="shared" si="403"/>
        <v>6</v>
      </c>
      <c r="N3702">
        <f>IF(OR(WEEKDAY(A3702)=1,WEEKDAY(A3702)=7,COUNTIF('2027祝日等（不使用）'!$A$1:$A$20,単年カーブ!A3702)=1),0,1)</f>
        <v>1</v>
      </c>
      <c r="O3702">
        <f t="shared" si="407"/>
        <v>3</v>
      </c>
      <c r="P3702">
        <f t="shared" si="404"/>
        <v>0</v>
      </c>
      <c r="Q3702">
        <f t="shared" si="405"/>
        <v>0</v>
      </c>
    </row>
    <row r="3703" spans="1:17" ht="19.5" x14ac:dyDescent="0.4">
      <c r="A3703" s="33">
        <f t="shared" si="406"/>
        <v>46555</v>
      </c>
      <c r="B3703" s="27" t="str">
        <f t="shared" si="401"/>
        <v>(木)</v>
      </c>
      <c r="C3703" s="34">
        <v>6.25E-2</v>
      </c>
      <c r="D3703" s="16" t="s">
        <v>18</v>
      </c>
      <c r="E3703" s="35">
        <v>8.3333333333333301E-2</v>
      </c>
      <c r="F3703" s="50">
        <f>IF(COUNTIF('リスト（不使用）'!$A$5:$A$6,単年カーブ!$A$1),"希望数量入力ください",'単年（2027年度）'!$E$12*単年カーブ!$R$3+'単年（2027年度）'!$E$12*(1-単年カーブ!$R$3)*単年カーブ!Q3703)</f>
        <v>0</v>
      </c>
      <c r="G3703" s="47">
        <f t="shared" si="402"/>
        <v>0</v>
      </c>
      <c r="M3703">
        <f t="shared" si="403"/>
        <v>6</v>
      </c>
      <c r="N3703">
        <f>IF(OR(WEEKDAY(A3703)=1,WEEKDAY(A3703)=7,COUNTIF('2027祝日等（不使用）'!$A$1:$A$20,単年カーブ!A3703)=1),0,1)</f>
        <v>1</v>
      </c>
      <c r="O3703">
        <f t="shared" si="407"/>
        <v>4</v>
      </c>
      <c r="P3703">
        <f t="shared" si="404"/>
        <v>0</v>
      </c>
      <c r="Q3703">
        <f t="shared" si="405"/>
        <v>0</v>
      </c>
    </row>
    <row r="3704" spans="1:17" ht="19.5" x14ac:dyDescent="0.4">
      <c r="A3704" s="33">
        <f t="shared" si="406"/>
        <v>46555</v>
      </c>
      <c r="B3704" s="27" t="str">
        <f t="shared" si="401"/>
        <v>(木)</v>
      </c>
      <c r="C3704" s="34">
        <v>8.3333333333333301E-2</v>
      </c>
      <c r="D3704" s="16" t="s">
        <v>18</v>
      </c>
      <c r="E3704" s="35">
        <v>0.104166666666667</v>
      </c>
      <c r="F3704" s="50">
        <f>IF(COUNTIF('リスト（不使用）'!$A$5:$A$6,単年カーブ!$A$1),"希望数量入力ください",'単年（2027年度）'!$E$12*単年カーブ!$R$3+'単年（2027年度）'!$E$12*(1-単年カーブ!$R$3)*単年カーブ!Q3704)</f>
        <v>0</v>
      </c>
      <c r="G3704" s="47">
        <f t="shared" si="402"/>
        <v>0</v>
      </c>
      <c r="M3704">
        <f t="shared" si="403"/>
        <v>6</v>
      </c>
      <c r="N3704">
        <f>IF(OR(WEEKDAY(A3704)=1,WEEKDAY(A3704)=7,COUNTIF('2027祝日等（不使用）'!$A$1:$A$20,単年カーブ!A3704)=1),0,1)</f>
        <v>1</v>
      </c>
      <c r="O3704">
        <f t="shared" si="407"/>
        <v>5</v>
      </c>
      <c r="P3704">
        <f t="shared" si="404"/>
        <v>0</v>
      </c>
      <c r="Q3704">
        <f t="shared" si="405"/>
        <v>0</v>
      </c>
    </row>
    <row r="3705" spans="1:17" ht="19.5" x14ac:dyDescent="0.4">
      <c r="A3705" s="33">
        <f t="shared" si="406"/>
        <v>46555</v>
      </c>
      <c r="B3705" s="27" t="str">
        <f t="shared" si="401"/>
        <v>(木)</v>
      </c>
      <c r="C3705" s="34">
        <v>0.104166666666667</v>
      </c>
      <c r="D3705" s="16" t="s">
        <v>18</v>
      </c>
      <c r="E3705" s="35">
        <v>0.125</v>
      </c>
      <c r="F3705" s="50">
        <f>IF(COUNTIF('リスト（不使用）'!$A$5:$A$6,単年カーブ!$A$1),"希望数量入力ください",'単年（2027年度）'!$E$12*単年カーブ!$R$3+'単年（2027年度）'!$E$12*(1-単年カーブ!$R$3)*単年カーブ!Q3705)</f>
        <v>0</v>
      </c>
      <c r="G3705" s="47">
        <f t="shared" si="402"/>
        <v>0</v>
      </c>
      <c r="M3705">
        <f t="shared" si="403"/>
        <v>6</v>
      </c>
      <c r="N3705">
        <f>IF(OR(WEEKDAY(A3705)=1,WEEKDAY(A3705)=7,COUNTIF('2027祝日等（不使用）'!$A$1:$A$20,単年カーブ!A3705)=1),0,1)</f>
        <v>1</v>
      </c>
      <c r="O3705">
        <f t="shared" si="407"/>
        <v>6</v>
      </c>
      <c r="P3705">
        <f t="shared" si="404"/>
        <v>0</v>
      </c>
      <c r="Q3705">
        <f t="shared" si="405"/>
        <v>0</v>
      </c>
    </row>
    <row r="3706" spans="1:17" ht="19.5" x14ac:dyDescent="0.4">
      <c r="A3706" s="33">
        <f t="shared" si="406"/>
        <v>46555</v>
      </c>
      <c r="B3706" s="27" t="str">
        <f t="shared" si="401"/>
        <v>(木)</v>
      </c>
      <c r="C3706" s="34">
        <v>0.125</v>
      </c>
      <c r="D3706" s="16" t="s">
        <v>18</v>
      </c>
      <c r="E3706" s="35">
        <v>0.14583333333333301</v>
      </c>
      <c r="F3706" s="50">
        <f>IF(COUNTIF('リスト（不使用）'!$A$5:$A$6,単年カーブ!$A$1),"希望数量入力ください",'単年（2027年度）'!$E$12*単年カーブ!$R$3+'単年（2027年度）'!$E$12*(1-単年カーブ!$R$3)*単年カーブ!Q3706)</f>
        <v>0</v>
      </c>
      <c r="G3706" s="47">
        <f t="shared" si="402"/>
        <v>0</v>
      </c>
      <c r="M3706">
        <f t="shared" si="403"/>
        <v>6</v>
      </c>
      <c r="N3706">
        <f>IF(OR(WEEKDAY(A3706)=1,WEEKDAY(A3706)=7,COUNTIF('2027祝日等（不使用）'!$A$1:$A$20,単年カーブ!A3706)=1),0,1)</f>
        <v>1</v>
      </c>
      <c r="O3706">
        <f t="shared" si="407"/>
        <v>7</v>
      </c>
      <c r="P3706">
        <f t="shared" si="404"/>
        <v>0</v>
      </c>
      <c r="Q3706">
        <f t="shared" si="405"/>
        <v>0</v>
      </c>
    </row>
    <row r="3707" spans="1:17" ht="19.5" x14ac:dyDescent="0.4">
      <c r="A3707" s="33">
        <f t="shared" si="406"/>
        <v>46555</v>
      </c>
      <c r="B3707" s="27" t="str">
        <f t="shared" si="401"/>
        <v>(木)</v>
      </c>
      <c r="C3707" s="34">
        <v>0.14583333333333301</v>
      </c>
      <c r="D3707" s="16" t="s">
        <v>18</v>
      </c>
      <c r="E3707" s="35">
        <v>0.16666666666666699</v>
      </c>
      <c r="F3707" s="50">
        <f>IF(COUNTIF('リスト（不使用）'!$A$5:$A$6,単年カーブ!$A$1),"希望数量入力ください",'単年（2027年度）'!$E$12*単年カーブ!$R$3+'単年（2027年度）'!$E$12*(1-単年カーブ!$R$3)*単年カーブ!Q3707)</f>
        <v>0</v>
      </c>
      <c r="G3707" s="47">
        <f t="shared" si="402"/>
        <v>0</v>
      </c>
      <c r="M3707">
        <f t="shared" si="403"/>
        <v>6</v>
      </c>
      <c r="N3707">
        <f>IF(OR(WEEKDAY(A3707)=1,WEEKDAY(A3707)=7,COUNTIF('2027祝日等（不使用）'!$A$1:$A$20,単年カーブ!A3707)=1),0,1)</f>
        <v>1</v>
      </c>
      <c r="O3707">
        <f t="shared" si="407"/>
        <v>8</v>
      </c>
      <c r="P3707">
        <f t="shared" si="404"/>
        <v>0</v>
      </c>
      <c r="Q3707">
        <f t="shared" si="405"/>
        <v>0</v>
      </c>
    </row>
    <row r="3708" spans="1:17" ht="19.5" x14ac:dyDescent="0.4">
      <c r="A3708" s="33">
        <f t="shared" si="406"/>
        <v>46555</v>
      </c>
      <c r="B3708" s="27" t="str">
        <f t="shared" si="401"/>
        <v>(木)</v>
      </c>
      <c r="C3708" s="34">
        <v>0.16666666666666699</v>
      </c>
      <c r="D3708" s="16" t="s">
        <v>18</v>
      </c>
      <c r="E3708" s="35">
        <v>0.1875</v>
      </c>
      <c r="F3708" s="50">
        <f>IF(COUNTIF('リスト（不使用）'!$A$5:$A$6,単年カーブ!$A$1),"希望数量入力ください",'単年（2027年度）'!$E$12*単年カーブ!$R$3+'単年（2027年度）'!$E$12*(1-単年カーブ!$R$3)*単年カーブ!Q3708)</f>
        <v>0</v>
      </c>
      <c r="G3708" s="47">
        <f t="shared" si="402"/>
        <v>0</v>
      </c>
      <c r="M3708">
        <f t="shared" si="403"/>
        <v>6</v>
      </c>
      <c r="N3708">
        <f>IF(OR(WEEKDAY(A3708)=1,WEEKDAY(A3708)=7,COUNTIF('2027祝日等（不使用）'!$A$1:$A$20,単年カーブ!A3708)=1),0,1)</f>
        <v>1</v>
      </c>
      <c r="O3708">
        <f t="shared" si="407"/>
        <v>9</v>
      </c>
      <c r="P3708">
        <f t="shared" si="404"/>
        <v>0</v>
      </c>
      <c r="Q3708">
        <f t="shared" si="405"/>
        <v>0</v>
      </c>
    </row>
    <row r="3709" spans="1:17" ht="19.5" x14ac:dyDescent="0.4">
      <c r="A3709" s="33">
        <f t="shared" si="406"/>
        <v>46555</v>
      </c>
      <c r="B3709" s="27" t="str">
        <f t="shared" si="401"/>
        <v>(木)</v>
      </c>
      <c r="C3709" s="34">
        <v>0.1875</v>
      </c>
      <c r="D3709" s="16" t="s">
        <v>18</v>
      </c>
      <c r="E3709" s="35">
        <v>0.20833333333333301</v>
      </c>
      <c r="F3709" s="50">
        <f>IF(COUNTIF('リスト（不使用）'!$A$5:$A$6,単年カーブ!$A$1),"希望数量入力ください",'単年（2027年度）'!$E$12*単年カーブ!$R$3+'単年（2027年度）'!$E$12*(1-単年カーブ!$R$3)*単年カーブ!Q3709)</f>
        <v>0</v>
      </c>
      <c r="G3709" s="47">
        <f t="shared" si="402"/>
        <v>0</v>
      </c>
      <c r="M3709">
        <f t="shared" si="403"/>
        <v>6</v>
      </c>
      <c r="N3709">
        <f>IF(OR(WEEKDAY(A3709)=1,WEEKDAY(A3709)=7,COUNTIF('2027祝日等（不使用）'!$A$1:$A$20,単年カーブ!A3709)=1),0,1)</f>
        <v>1</v>
      </c>
      <c r="O3709">
        <f t="shared" si="407"/>
        <v>10</v>
      </c>
      <c r="P3709">
        <f t="shared" si="404"/>
        <v>0</v>
      </c>
      <c r="Q3709">
        <f t="shared" si="405"/>
        <v>0</v>
      </c>
    </row>
    <row r="3710" spans="1:17" ht="19.5" x14ac:dyDescent="0.4">
      <c r="A3710" s="33">
        <f t="shared" si="406"/>
        <v>46555</v>
      </c>
      <c r="B3710" s="27" t="str">
        <f t="shared" si="401"/>
        <v>(木)</v>
      </c>
      <c r="C3710" s="34">
        <v>0.20833333333333301</v>
      </c>
      <c r="D3710" s="16" t="s">
        <v>18</v>
      </c>
      <c r="E3710" s="35">
        <v>0.22916666666666699</v>
      </c>
      <c r="F3710" s="50">
        <f>IF(COUNTIF('リスト（不使用）'!$A$5:$A$6,単年カーブ!$A$1),"希望数量入力ください",'単年（2027年度）'!$E$12*単年カーブ!$R$3+'単年（2027年度）'!$E$12*(1-単年カーブ!$R$3)*単年カーブ!Q3710)</f>
        <v>0</v>
      </c>
      <c r="G3710" s="47">
        <f t="shared" si="402"/>
        <v>0</v>
      </c>
      <c r="M3710">
        <f t="shared" si="403"/>
        <v>6</v>
      </c>
      <c r="N3710">
        <f>IF(OR(WEEKDAY(A3710)=1,WEEKDAY(A3710)=7,COUNTIF('2027祝日等（不使用）'!$A$1:$A$20,単年カーブ!A3710)=1),0,1)</f>
        <v>1</v>
      </c>
      <c r="O3710">
        <f t="shared" si="407"/>
        <v>11</v>
      </c>
      <c r="P3710">
        <f t="shared" si="404"/>
        <v>0</v>
      </c>
      <c r="Q3710">
        <f t="shared" si="405"/>
        <v>0</v>
      </c>
    </row>
    <row r="3711" spans="1:17" ht="19.5" x14ac:dyDescent="0.4">
      <c r="A3711" s="33">
        <f t="shared" si="406"/>
        <v>46555</v>
      </c>
      <c r="B3711" s="27" t="str">
        <f t="shared" si="401"/>
        <v>(木)</v>
      </c>
      <c r="C3711" s="34">
        <v>0.22916666666666699</v>
      </c>
      <c r="D3711" s="16" t="s">
        <v>18</v>
      </c>
      <c r="E3711" s="35">
        <v>0.25</v>
      </c>
      <c r="F3711" s="50">
        <f>IF(COUNTIF('リスト（不使用）'!$A$5:$A$6,単年カーブ!$A$1),"希望数量入力ください",'単年（2027年度）'!$E$12*単年カーブ!$R$3+'単年（2027年度）'!$E$12*(1-単年カーブ!$R$3)*単年カーブ!Q3711)</f>
        <v>0</v>
      </c>
      <c r="G3711" s="47">
        <f t="shared" si="402"/>
        <v>0</v>
      </c>
      <c r="M3711">
        <f t="shared" si="403"/>
        <v>6</v>
      </c>
      <c r="N3711">
        <f>IF(OR(WEEKDAY(A3711)=1,WEEKDAY(A3711)=7,COUNTIF('2027祝日等（不使用）'!$A$1:$A$20,単年カーブ!A3711)=1),0,1)</f>
        <v>1</v>
      </c>
      <c r="O3711">
        <f t="shared" si="407"/>
        <v>12</v>
      </c>
      <c r="P3711">
        <f t="shared" si="404"/>
        <v>0</v>
      </c>
      <c r="Q3711">
        <f t="shared" si="405"/>
        <v>0</v>
      </c>
    </row>
    <row r="3712" spans="1:17" ht="19.5" x14ac:dyDescent="0.4">
      <c r="A3712" s="33">
        <f t="shared" si="406"/>
        <v>46555</v>
      </c>
      <c r="B3712" s="27" t="str">
        <f t="shared" si="401"/>
        <v>(木)</v>
      </c>
      <c r="C3712" s="34">
        <v>0.25</v>
      </c>
      <c r="D3712" s="16" t="s">
        <v>18</v>
      </c>
      <c r="E3712" s="35">
        <v>0.27083333333333298</v>
      </c>
      <c r="F3712" s="50">
        <f>IF(COUNTIF('リスト（不使用）'!$A$5:$A$6,単年カーブ!$A$1),"希望数量入力ください",'単年（2027年度）'!$E$12*単年カーブ!$R$3+'単年（2027年度）'!$E$12*(1-単年カーブ!$R$3)*単年カーブ!Q3712)</f>
        <v>0</v>
      </c>
      <c r="G3712" s="47">
        <f t="shared" si="402"/>
        <v>0</v>
      </c>
      <c r="M3712">
        <f t="shared" si="403"/>
        <v>6</v>
      </c>
      <c r="N3712">
        <f>IF(OR(WEEKDAY(A3712)=1,WEEKDAY(A3712)=7,COUNTIF('2027祝日等（不使用）'!$A$1:$A$20,単年カーブ!A3712)=1),0,1)</f>
        <v>1</v>
      </c>
      <c r="O3712">
        <f t="shared" si="407"/>
        <v>13</v>
      </c>
      <c r="P3712">
        <f t="shared" si="404"/>
        <v>0</v>
      </c>
      <c r="Q3712">
        <f t="shared" si="405"/>
        <v>0</v>
      </c>
    </row>
    <row r="3713" spans="1:17" ht="19.5" x14ac:dyDescent="0.4">
      <c r="A3713" s="33">
        <f t="shared" si="406"/>
        <v>46555</v>
      </c>
      <c r="B3713" s="27" t="str">
        <f t="shared" si="401"/>
        <v>(木)</v>
      </c>
      <c r="C3713" s="34">
        <v>0.27083333333333298</v>
      </c>
      <c r="D3713" s="16" t="s">
        <v>18</v>
      </c>
      <c r="E3713" s="35">
        <v>0.29166666666666702</v>
      </c>
      <c r="F3713" s="50">
        <f>IF(COUNTIF('リスト（不使用）'!$A$5:$A$6,単年カーブ!$A$1),"希望数量入力ください",'単年（2027年度）'!$E$12*単年カーブ!$R$3+'単年（2027年度）'!$E$12*(1-単年カーブ!$R$3)*単年カーブ!Q3713)</f>
        <v>0</v>
      </c>
      <c r="G3713" s="47">
        <f t="shared" si="402"/>
        <v>0</v>
      </c>
      <c r="M3713">
        <f t="shared" si="403"/>
        <v>6</v>
      </c>
      <c r="N3713">
        <f>IF(OR(WEEKDAY(A3713)=1,WEEKDAY(A3713)=7,COUNTIF('2027祝日等（不使用）'!$A$1:$A$20,単年カーブ!A3713)=1),0,1)</f>
        <v>1</v>
      </c>
      <c r="O3713">
        <f t="shared" si="407"/>
        <v>14</v>
      </c>
      <c r="P3713">
        <f t="shared" si="404"/>
        <v>0</v>
      </c>
      <c r="Q3713">
        <f t="shared" si="405"/>
        <v>0</v>
      </c>
    </row>
    <row r="3714" spans="1:17" ht="19.5" x14ac:dyDescent="0.4">
      <c r="A3714" s="33">
        <f t="shared" si="406"/>
        <v>46555</v>
      </c>
      <c r="B3714" s="27" t="str">
        <f t="shared" si="401"/>
        <v>(木)</v>
      </c>
      <c r="C3714" s="34">
        <v>0.29166666666666702</v>
      </c>
      <c r="D3714" s="16" t="s">
        <v>18</v>
      </c>
      <c r="E3714" s="35">
        <v>0.3125</v>
      </c>
      <c r="F3714" s="50">
        <f>IF(COUNTIF('リスト（不使用）'!$A$5:$A$6,単年カーブ!$A$1),"希望数量入力ください",'単年（2027年度）'!$E$12*単年カーブ!$R$3+'単年（2027年度）'!$E$12*(1-単年カーブ!$R$3)*単年カーブ!Q3714)</f>
        <v>0</v>
      </c>
      <c r="G3714" s="47">
        <f t="shared" si="402"/>
        <v>0</v>
      </c>
      <c r="M3714">
        <f t="shared" si="403"/>
        <v>6</v>
      </c>
      <c r="N3714">
        <f>IF(OR(WEEKDAY(A3714)=1,WEEKDAY(A3714)=7,COUNTIF('2027祝日等（不使用）'!$A$1:$A$20,単年カーブ!A3714)=1),0,1)</f>
        <v>1</v>
      </c>
      <c r="O3714">
        <f t="shared" si="407"/>
        <v>15</v>
      </c>
      <c r="P3714">
        <f t="shared" si="404"/>
        <v>0</v>
      </c>
      <c r="Q3714">
        <f t="shared" si="405"/>
        <v>0</v>
      </c>
    </row>
    <row r="3715" spans="1:17" ht="19.5" x14ac:dyDescent="0.4">
      <c r="A3715" s="33">
        <f t="shared" si="406"/>
        <v>46555</v>
      </c>
      <c r="B3715" s="27" t="str">
        <f t="shared" si="401"/>
        <v>(木)</v>
      </c>
      <c r="C3715" s="34">
        <v>0.3125</v>
      </c>
      <c r="D3715" s="16" t="s">
        <v>18</v>
      </c>
      <c r="E3715" s="35">
        <v>0.33333333333333298</v>
      </c>
      <c r="F3715" s="50">
        <f>IF(COUNTIF('リスト（不使用）'!$A$5:$A$6,単年カーブ!$A$1),"希望数量入力ください",'単年（2027年度）'!$E$12*単年カーブ!$R$3+'単年（2027年度）'!$E$12*(1-単年カーブ!$R$3)*単年カーブ!Q3715)</f>
        <v>0</v>
      </c>
      <c r="G3715" s="47">
        <f t="shared" si="402"/>
        <v>0</v>
      </c>
      <c r="M3715">
        <f t="shared" si="403"/>
        <v>6</v>
      </c>
      <c r="N3715">
        <f>IF(OR(WEEKDAY(A3715)=1,WEEKDAY(A3715)=7,COUNTIF('2027祝日等（不使用）'!$A$1:$A$20,単年カーブ!A3715)=1),0,1)</f>
        <v>1</v>
      </c>
      <c r="O3715">
        <f t="shared" si="407"/>
        <v>16</v>
      </c>
      <c r="P3715">
        <f t="shared" si="404"/>
        <v>0</v>
      </c>
      <c r="Q3715">
        <f t="shared" si="405"/>
        <v>0</v>
      </c>
    </row>
    <row r="3716" spans="1:17" ht="19.5" x14ac:dyDescent="0.4">
      <c r="A3716" s="33">
        <f t="shared" si="406"/>
        <v>46555</v>
      </c>
      <c r="B3716" s="27" t="str">
        <f t="shared" ref="B3716:B3779" si="408">TEXT(A3716,"(aaa)")</f>
        <v>(木)</v>
      </c>
      <c r="C3716" s="34">
        <v>0.33333333333333298</v>
      </c>
      <c r="D3716" s="16" t="s">
        <v>18</v>
      </c>
      <c r="E3716" s="35">
        <v>0.35416666666666702</v>
      </c>
      <c r="F3716" s="50">
        <f>IF(COUNTIF('リスト（不使用）'!$A$5:$A$6,単年カーブ!$A$1),"希望数量入力ください",'単年（2027年度）'!$E$12*単年カーブ!$R$3+'単年（2027年度）'!$E$12*(1-単年カーブ!$R$3)*単年カーブ!Q3716)</f>
        <v>0</v>
      </c>
      <c r="G3716" s="47">
        <f t="shared" ref="G3716:G3779" si="409">F3716/2</f>
        <v>0</v>
      </c>
      <c r="M3716">
        <f t="shared" ref="M3716:M3779" si="410">MONTH(A3716)</f>
        <v>6</v>
      </c>
      <c r="N3716">
        <f>IF(OR(WEEKDAY(A3716)=1,WEEKDAY(A3716)=7,COUNTIF('2027祝日等（不使用）'!$A$1:$A$20,単年カーブ!A3716)=1),0,1)</f>
        <v>1</v>
      </c>
      <c r="O3716">
        <f t="shared" si="407"/>
        <v>17</v>
      </c>
      <c r="P3716">
        <f t="shared" ref="P3716:P3779" si="411">IF(AND(O3716&gt;16,O3716&lt;41),1,0)</f>
        <v>1</v>
      </c>
      <c r="Q3716">
        <f t="shared" ref="Q3716:Q3779" si="412">P3716*N3716</f>
        <v>1</v>
      </c>
    </row>
    <row r="3717" spans="1:17" ht="19.5" x14ac:dyDescent="0.4">
      <c r="A3717" s="33">
        <f t="shared" si="406"/>
        <v>46555</v>
      </c>
      <c r="B3717" s="27" t="str">
        <f t="shared" si="408"/>
        <v>(木)</v>
      </c>
      <c r="C3717" s="34">
        <v>0.35416666666666702</v>
      </c>
      <c r="D3717" s="16" t="s">
        <v>18</v>
      </c>
      <c r="E3717" s="35">
        <v>0.375</v>
      </c>
      <c r="F3717" s="50">
        <f>IF(COUNTIF('リスト（不使用）'!$A$5:$A$6,単年カーブ!$A$1),"希望数量入力ください",'単年（2027年度）'!$E$12*単年カーブ!$R$3+'単年（2027年度）'!$E$12*(1-単年カーブ!$R$3)*単年カーブ!Q3717)</f>
        <v>0</v>
      </c>
      <c r="G3717" s="47">
        <f t="shared" si="409"/>
        <v>0</v>
      </c>
      <c r="M3717">
        <f t="shared" si="410"/>
        <v>6</v>
      </c>
      <c r="N3717">
        <f>IF(OR(WEEKDAY(A3717)=1,WEEKDAY(A3717)=7,COUNTIF('2027祝日等（不使用）'!$A$1:$A$20,単年カーブ!A3717)=1),0,1)</f>
        <v>1</v>
      </c>
      <c r="O3717">
        <f t="shared" si="407"/>
        <v>18</v>
      </c>
      <c r="P3717">
        <f t="shared" si="411"/>
        <v>1</v>
      </c>
      <c r="Q3717">
        <f t="shared" si="412"/>
        <v>1</v>
      </c>
    </row>
    <row r="3718" spans="1:17" ht="19.5" x14ac:dyDescent="0.4">
      <c r="A3718" s="33">
        <f t="shared" si="406"/>
        <v>46555</v>
      </c>
      <c r="B3718" s="27" t="str">
        <f t="shared" si="408"/>
        <v>(木)</v>
      </c>
      <c r="C3718" s="34">
        <v>0.375</v>
      </c>
      <c r="D3718" s="16" t="s">
        <v>18</v>
      </c>
      <c r="E3718" s="35">
        <v>0.39583333333333298</v>
      </c>
      <c r="F3718" s="50">
        <f>IF(COUNTIF('リスト（不使用）'!$A$5:$A$6,単年カーブ!$A$1),"希望数量入力ください",'単年（2027年度）'!$E$12*単年カーブ!$R$3+'単年（2027年度）'!$E$12*(1-単年カーブ!$R$3)*単年カーブ!Q3718)</f>
        <v>0</v>
      </c>
      <c r="G3718" s="47">
        <f t="shared" si="409"/>
        <v>0</v>
      </c>
      <c r="M3718">
        <f t="shared" si="410"/>
        <v>6</v>
      </c>
      <c r="N3718">
        <f>IF(OR(WEEKDAY(A3718)=1,WEEKDAY(A3718)=7,COUNTIF('2027祝日等（不使用）'!$A$1:$A$20,単年カーブ!A3718)=1),0,1)</f>
        <v>1</v>
      </c>
      <c r="O3718">
        <f t="shared" si="407"/>
        <v>19</v>
      </c>
      <c r="P3718">
        <f t="shared" si="411"/>
        <v>1</v>
      </c>
      <c r="Q3718">
        <f t="shared" si="412"/>
        <v>1</v>
      </c>
    </row>
    <row r="3719" spans="1:17" ht="19.5" x14ac:dyDescent="0.4">
      <c r="A3719" s="33">
        <f t="shared" si="406"/>
        <v>46555</v>
      </c>
      <c r="B3719" s="27" t="str">
        <f t="shared" si="408"/>
        <v>(木)</v>
      </c>
      <c r="C3719" s="34">
        <v>0.39583333333333298</v>
      </c>
      <c r="D3719" s="16" t="s">
        <v>18</v>
      </c>
      <c r="E3719" s="35">
        <v>0.41666666666666702</v>
      </c>
      <c r="F3719" s="50">
        <f>IF(COUNTIF('リスト（不使用）'!$A$5:$A$6,単年カーブ!$A$1),"希望数量入力ください",'単年（2027年度）'!$E$12*単年カーブ!$R$3+'単年（2027年度）'!$E$12*(1-単年カーブ!$R$3)*単年カーブ!Q3719)</f>
        <v>0</v>
      </c>
      <c r="G3719" s="47">
        <f t="shared" si="409"/>
        <v>0</v>
      </c>
      <c r="M3719">
        <f t="shared" si="410"/>
        <v>6</v>
      </c>
      <c r="N3719">
        <f>IF(OR(WEEKDAY(A3719)=1,WEEKDAY(A3719)=7,COUNTIF('2027祝日等（不使用）'!$A$1:$A$20,単年カーブ!A3719)=1),0,1)</f>
        <v>1</v>
      </c>
      <c r="O3719">
        <f t="shared" si="407"/>
        <v>20</v>
      </c>
      <c r="P3719">
        <f t="shared" si="411"/>
        <v>1</v>
      </c>
      <c r="Q3719">
        <f t="shared" si="412"/>
        <v>1</v>
      </c>
    </row>
    <row r="3720" spans="1:17" ht="19.5" x14ac:dyDescent="0.4">
      <c r="A3720" s="33">
        <f t="shared" si="406"/>
        <v>46555</v>
      </c>
      <c r="B3720" s="27" t="str">
        <f t="shared" si="408"/>
        <v>(木)</v>
      </c>
      <c r="C3720" s="34">
        <v>0.41666666666666702</v>
      </c>
      <c r="D3720" s="16" t="s">
        <v>18</v>
      </c>
      <c r="E3720" s="35">
        <v>0.4375</v>
      </c>
      <c r="F3720" s="50">
        <f>IF(COUNTIF('リスト（不使用）'!$A$5:$A$6,単年カーブ!$A$1),"希望数量入力ください",'単年（2027年度）'!$E$12*単年カーブ!$R$3+'単年（2027年度）'!$E$12*(1-単年カーブ!$R$3)*単年カーブ!Q3720)</f>
        <v>0</v>
      </c>
      <c r="G3720" s="47">
        <f t="shared" si="409"/>
        <v>0</v>
      </c>
      <c r="M3720">
        <f t="shared" si="410"/>
        <v>6</v>
      </c>
      <c r="N3720">
        <f>IF(OR(WEEKDAY(A3720)=1,WEEKDAY(A3720)=7,COUNTIF('2027祝日等（不使用）'!$A$1:$A$20,単年カーブ!A3720)=1),0,1)</f>
        <v>1</v>
      </c>
      <c r="O3720">
        <f t="shared" si="407"/>
        <v>21</v>
      </c>
      <c r="P3720">
        <f t="shared" si="411"/>
        <v>1</v>
      </c>
      <c r="Q3720">
        <f t="shared" si="412"/>
        <v>1</v>
      </c>
    </row>
    <row r="3721" spans="1:17" ht="19.5" x14ac:dyDescent="0.4">
      <c r="A3721" s="33">
        <f t="shared" si="406"/>
        <v>46555</v>
      </c>
      <c r="B3721" s="27" t="str">
        <f t="shared" si="408"/>
        <v>(木)</v>
      </c>
      <c r="C3721" s="34">
        <v>0.4375</v>
      </c>
      <c r="D3721" s="16" t="s">
        <v>18</v>
      </c>
      <c r="E3721" s="35">
        <v>0.45833333333333298</v>
      </c>
      <c r="F3721" s="50">
        <f>IF(COUNTIF('リスト（不使用）'!$A$5:$A$6,単年カーブ!$A$1),"希望数量入力ください",'単年（2027年度）'!$E$12*単年カーブ!$R$3+'単年（2027年度）'!$E$12*(1-単年カーブ!$R$3)*単年カーブ!Q3721)</f>
        <v>0</v>
      </c>
      <c r="G3721" s="47">
        <f t="shared" si="409"/>
        <v>0</v>
      </c>
      <c r="M3721">
        <f t="shared" si="410"/>
        <v>6</v>
      </c>
      <c r="N3721">
        <f>IF(OR(WEEKDAY(A3721)=1,WEEKDAY(A3721)=7,COUNTIF('2027祝日等（不使用）'!$A$1:$A$20,単年カーブ!A3721)=1),0,1)</f>
        <v>1</v>
      </c>
      <c r="O3721">
        <f t="shared" si="407"/>
        <v>22</v>
      </c>
      <c r="P3721">
        <f t="shared" si="411"/>
        <v>1</v>
      </c>
      <c r="Q3721">
        <f t="shared" si="412"/>
        <v>1</v>
      </c>
    </row>
    <row r="3722" spans="1:17" ht="19.5" x14ac:dyDescent="0.4">
      <c r="A3722" s="33">
        <f t="shared" si="406"/>
        <v>46555</v>
      </c>
      <c r="B3722" s="27" t="str">
        <f t="shared" si="408"/>
        <v>(木)</v>
      </c>
      <c r="C3722" s="34">
        <v>0.45833333333333298</v>
      </c>
      <c r="D3722" s="16" t="s">
        <v>18</v>
      </c>
      <c r="E3722" s="35">
        <v>0.47916666666666702</v>
      </c>
      <c r="F3722" s="50">
        <f>IF(COUNTIF('リスト（不使用）'!$A$5:$A$6,単年カーブ!$A$1),"希望数量入力ください",'単年（2027年度）'!$E$12*単年カーブ!$R$3+'単年（2027年度）'!$E$12*(1-単年カーブ!$R$3)*単年カーブ!Q3722)</f>
        <v>0</v>
      </c>
      <c r="G3722" s="47">
        <f t="shared" si="409"/>
        <v>0</v>
      </c>
      <c r="M3722">
        <f t="shared" si="410"/>
        <v>6</v>
      </c>
      <c r="N3722">
        <f>IF(OR(WEEKDAY(A3722)=1,WEEKDAY(A3722)=7,COUNTIF('2027祝日等（不使用）'!$A$1:$A$20,単年カーブ!A3722)=1),0,1)</f>
        <v>1</v>
      </c>
      <c r="O3722">
        <f t="shared" si="407"/>
        <v>23</v>
      </c>
      <c r="P3722">
        <f t="shared" si="411"/>
        <v>1</v>
      </c>
      <c r="Q3722">
        <f t="shared" si="412"/>
        <v>1</v>
      </c>
    </row>
    <row r="3723" spans="1:17" ht="19.5" x14ac:dyDescent="0.4">
      <c r="A3723" s="33">
        <f t="shared" si="406"/>
        <v>46555</v>
      </c>
      <c r="B3723" s="27" t="str">
        <f t="shared" si="408"/>
        <v>(木)</v>
      </c>
      <c r="C3723" s="34">
        <v>0.47916666666666702</v>
      </c>
      <c r="D3723" s="16" t="s">
        <v>18</v>
      </c>
      <c r="E3723" s="35">
        <v>0.5</v>
      </c>
      <c r="F3723" s="50">
        <f>IF(COUNTIF('リスト（不使用）'!$A$5:$A$6,単年カーブ!$A$1),"希望数量入力ください",'単年（2027年度）'!$E$12*単年カーブ!$R$3+'単年（2027年度）'!$E$12*(1-単年カーブ!$R$3)*単年カーブ!Q3723)</f>
        <v>0</v>
      </c>
      <c r="G3723" s="47">
        <f t="shared" si="409"/>
        <v>0</v>
      </c>
      <c r="M3723">
        <f t="shared" si="410"/>
        <v>6</v>
      </c>
      <c r="N3723">
        <f>IF(OR(WEEKDAY(A3723)=1,WEEKDAY(A3723)=7,COUNTIF('2027祝日等（不使用）'!$A$1:$A$20,単年カーブ!A3723)=1),0,1)</f>
        <v>1</v>
      </c>
      <c r="O3723">
        <f t="shared" si="407"/>
        <v>24</v>
      </c>
      <c r="P3723">
        <f t="shared" si="411"/>
        <v>1</v>
      </c>
      <c r="Q3723">
        <f t="shared" si="412"/>
        <v>1</v>
      </c>
    </row>
    <row r="3724" spans="1:17" ht="19.5" x14ac:dyDescent="0.4">
      <c r="A3724" s="33">
        <f t="shared" si="406"/>
        <v>46555</v>
      </c>
      <c r="B3724" s="27" t="str">
        <f t="shared" si="408"/>
        <v>(木)</v>
      </c>
      <c r="C3724" s="34">
        <v>0.5</v>
      </c>
      <c r="D3724" s="16" t="s">
        <v>18</v>
      </c>
      <c r="E3724" s="35">
        <v>0.52083333333333304</v>
      </c>
      <c r="F3724" s="50">
        <f>IF(COUNTIF('リスト（不使用）'!$A$5:$A$6,単年カーブ!$A$1),"希望数量入力ください",'単年（2027年度）'!$E$12*単年カーブ!$R$3+'単年（2027年度）'!$E$12*(1-単年カーブ!$R$3)*単年カーブ!Q3724)</f>
        <v>0</v>
      </c>
      <c r="G3724" s="47">
        <f t="shared" si="409"/>
        <v>0</v>
      </c>
      <c r="M3724">
        <f t="shared" si="410"/>
        <v>6</v>
      </c>
      <c r="N3724">
        <f>IF(OR(WEEKDAY(A3724)=1,WEEKDAY(A3724)=7,COUNTIF('2027祝日等（不使用）'!$A$1:$A$20,単年カーブ!A3724)=1),0,1)</f>
        <v>1</v>
      </c>
      <c r="O3724">
        <f t="shared" si="407"/>
        <v>25</v>
      </c>
      <c r="P3724">
        <f t="shared" si="411"/>
        <v>1</v>
      </c>
      <c r="Q3724">
        <f t="shared" si="412"/>
        <v>1</v>
      </c>
    </row>
    <row r="3725" spans="1:17" ht="19.5" x14ac:dyDescent="0.4">
      <c r="A3725" s="33">
        <f t="shared" si="406"/>
        <v>46555</v>
      </c>
      <c r="B3725" s="27" t="str">
        <f t="shared" si="408"/>
        <v>(木)</v>
      </c>
      <c r="C3725" s="34">
        <v>0.52083333333333304</v>
      </c>
      <c r="D3725" s="16" t="s">
        <v>18</v>
      </c>
      <c r="E3725" s="35">
        <v>0.54166666666666696</v>
      </c>
      <c r="F3725" s="50">
        <f>IF(COUNTIF('リスト（不使用）'!$A$5:$A$6,単年カーブ!$A$1),"希望数量入力ください",'単年（2027年度）'!$E$12*単年カーブ!$R$3+'単年（2027年度）'!$E$12*(1-単年カーブ!$R$3)*単年カーブ!Q3725)</f>
        <v>0</v>
      </c>
      <c r="G3725" s="47">
        <f t="shared" si="409"/>
        <v>0</v>
      </c>
      <c r="M3725">
        <f t="shared" si="410"/>
        <v>6</v>
      </c>
      <c r="N3725">
        <f>IF(OR(WEEKDAY(A3725)=1,WEEKDAY(A3725)=7,COUNTIF('2027祝日等（不使用）'!$A$1:$A$20,単年カーブ!A3725)=1),0,1)</f>
        <v>1</v>
      </c>
      <c r="O3725">
        <f t="shared" si="407"/>
        <v>26</v>
      </c>
      <c r="P3725">
        <f t="shared" si="411"/>
        <v>1</v>
      </c>
      <c r="Q3725">
        <f t="shared" si="412"/>
        <v>1</v>
      </c>
    </row>
    <row r="3726" spans="1:17" ht="19.5" x14ac:dyDescent="0.4">
      <c r="A3726" s="33">
        <f t="shared" si="406"/>
        <v>46555</v>
      </c>
      <c r="B3726" s="27" t="str">
        <f t="shared" si="408"/>
        <v>(木)</v>
      </c>
      <c r="C3726" s="34">
        <v>0.54166666666666696</v>
      </c>
      <c r="D3726" s="16" t="s">
        <v>18</v>
      </c>
      <c r="E3726" s="35">
        <v>0.5625</v>
      </c>
      <c r="F3726" s="50">
        <f>IF(COUNTIF('リスト（不使用）'!$A$5:$A$6,単年カーブ!$A$1),"希望数量入力ください",'単年（2027年度）'!$E$12*単年カーブ!$R$3+'単年（2027年度）'!$E$12*(1-単年カーブ!$R$3)*単年カーブ!Q3726)</f>
        <v>0</v>
      </c>
      <c r="G3726" s="47">
        <f t="shared" si="409"/>
        <v>0</v>
      </c>
      <c r="M3726">
        <f t="shared" si="410"/>
        <v>6</v>
      </c>
      <c r="N3726">
        <f>IF(OR(WEEKDAY(A3726)=1,WEEKDAY(A3726)=7,COUNTIF('2027祝日等（不使用）'!$A$1:$A$20,単年カーブ!A3726)=1),0,1)</f>
        <v>1</v>
      </c>
      <c r="O3726">
        <f t="shared" si="407"/>
        <v>27</v>
      </c>
      <c r="P3726">
        <f t="shared" si="411"/>
        <v>1</v>
      </c>
      <c r="Q3726">
        <f t="shared" si="412"/>
        <v>1</v>
      </c>
    </row>
    <row r="3727" spans="1:17" ht="19.5" x14ac:dyDescent="0.4">
      <c r="A3727" s="33">
        <f t="shared" si="406"/>
        <v>46555</v>
      </c>
      <c r="B3727" s="27" t="str">
        <f t="shared" si="408"/>
        <v>(木)</v>
      </c>
      <c r="C3727" s="34">
        <v>0.5625</v>
      </c>
      <c r="D3727" s="16" t="s">
        <v>18</v>
      </c>
      <c r="E3727" s="35">
        <v>0.58333333333333304</v>
      </c>
      <c r="F3727" s="50">
        <f>IF(COUNTIF('リスト（不使用）'!$A$5:$A$6,単年カーブ!$A$1),"希望数量入力ください",'単年（2027年度）'!$E$12*単年カーブ!$R$3+'単年（2027年度）'!$E$12*(1-単年カーブ!$R$3)*単年カーブ!Q3727)</f>
        <v>0</v>
      </c>
      <c r="G3727" s="47">
        <f t="shared" si="409"/>
        <v>0</v>
      </c>
      <c r="M3727">
        <f t="shared" si="410"/>
        <v>6</v>
      </c>
      <c r="N3727">
        <f>IF(OR(WEEKDAY(A3727)=1,WEEKDAY(A3727)=7,COUNTIF('2027祝日等（不使用）'!$A$1:$A$20,単年カーブ!A3727)=1),0,1)</f>
        <v>1</v>
      </c>
      <c r="O3727">
        <f t="shared" si="407"/>
        <v>28</v>
      </c>
      <c r="P3727">
        <f t="shared" si="411"/>
        <v>1</v>
      </c>
      <c r="Q3727">
        <f t="shared" si="412"/>
        <v>1</v>
      </c>
    </row>
    <row r="3728" spans="1:17" ht="19.5" x14ac:dyDescent="0.4">
      <c r="A3728" s="33">
        <f t="shared" si="406"/>
        <v>46555</v>
      </c>
      <c r="B3728" s="27" t="str">
        <f t="shared" si="408"/>
        <v>(木)</v>
      </c>
      <c r="C3728" s="34">
        <v>0.58333333333333304</v>
      </c>
      <c r="D3728" s="16" t="s">
        <v>18</v>
      </c>
      <c r="E3728" s="35">
        <v>0.60416666666666696</v>
      </c>
      <c r="F3728" s="50">
        <f>IF(COUNTIF('リスト（不使用）'!$A$5:$A$6,単年カーブ!$A$1),"希望数量入力ください",'単年（2027年度）'!$E$12*単年カーブ!$R$3+'単年（2027年度）'!$E$12*(1-単年カーブ!$R$3)*単年カーブ!Q3728)</f>
        <v>0</v>
      </c>
      <c r="G3728" s="47">
        <f t="shared" si="409"/>
        <v>0</v>
      </c>
      <c r="M3728">
        <f t="shared" si="410"/>
        <v>6</v>
      </c>
      <c r="N3728">
        <f>IF(OR(WEEKDAY(A3728)=1,WEEKDAY(A3728)=7,COUNTIF('2027祝日等（不使用）'!$A$1:$A$20,単年カーブ!A3728)=1),0,1)</f>
        <v>1</v>
      </c>
      <c r="O3728">
        <f t="shared" si="407"/>
        <v>29</v>
      </c>
      <c r="P3728">
        <f t="shared" si="411"/>
        <v>1</v>
      </c>
      <c r="Q3728">
        <f t="shared" si="412"/>
        <v>1</v>
      </c>
    </row>
    <row r="3729" spans="1:17" ht="19.5" x14ac:dyDescent="0.4">
      <c r="A3729" s="33">
        <f t="shared" si="406"/>
        <v>46555</v>
      </c>
      <c r="B3729" s="27" t="str">
        <f t="shared" si="408"/>
        <v>(木)</v>
      </c>
      <c r="C3729" s="34">
        <v>0.60416666666666696</v>
      </c>
      <c r="D3729" s="16" t="s">
        <v>18</v>
      </c>
      <c r="E3729" s="35">
        <v>0.625</v>
      </c>
      <c r="F3729" s="50">
        <f>IF(COUNTIF('リスト（不使用）'!$A$5:$A$6,単年カーブ!$A$1),"希望数量入力ください",'単年（2027年度）'!$E$12*単年カーブ!$R$3+'単年（2027年度）'!$E$12*(1-単年カーブ!$R$3)*単年カーブ!Q3729)</f>
        <v>0</v>
      </c>
      <c r="G3729" s="47">
        <f t="shared" si="409"/>
        <v>0</v>
      </c>
      <c r="M3729">
        <f t="shared" si="410"/>
        <v>6</v>
      </c>
      <c r="N3729">
        <f>IF(OR(WEEKDAY(A3729)=1,WEEKDAY(A3729)=7,COUNTIF('2027祝日等（不使用）'!$A$1:$A$20,単年カーブ!A3729)=1),0,1)</f>
        <v>1</v>
      </c>
      <c r="O3729">
        <f t="shared" si="407"/>
        <v>30</v>
      </c>
      <c r="P3729">
        <f t="shared" si="411"/>
        <v>1</v>
      </c>
      <c r="Q3729">
        <f t="shared" si="412"/>
        <v>1</v>
      </c>
    </row>
    <row r="3730" spans="1:17" ht="19.5" x14ac:dyDescent="0.4">
      <c r="A3730" s="33">
        <f t="shared" si="406"/>
        <v>46555</v>
      </c>
      <c r="B3730" s="27" t="str">
        <f t="shared" si="408"/>
        <v>(木)</v>
      </c>
      <c r="C3730" s="34">
        <v>0.625</v>
      </c>
      <c r="D3730" s="16" t="s">
        <v>18</v>
      </c>
      <c r="E3730" s="35">
        <v>0.64583333333333304</v>
      </c>
      <c r="F3730" s="50">
        <f>IF(COUNTIF('リスト（不使用）'!$A$5:$A$6,単年カーブ!$A$1),"希望数量入力ください",'単年（2027年度）'!$E$12*単年カーブ!$R$3+'単年（2027年度）'!$E$12*(1-単年カーブ!$R$3)*単年カーブ!Q3730)</f>
        <v>0</v>
      </c>
      <c r="G3730" s="47">
        <f t="shared" si="409"/>
        <v>0</v>
      </c>
      <c r="M3730">
        <f t="shared" si="410"/>
        <v>6</v>
      </c>
      <c r="N3730">
        <f>IF(OR(WEEKDAY(A3730)=1,WEEKDAY(A3730)=7,COUNTIF('2027祝日等（不使用）'!$A$1:$A$20,単年カーブ!A3730)=1),0,1)</f>
        <v>1</v>
      </c>
      <c r="O3730">
        <f t="shared" si="407"/>
        <v>31</v>
      </c>
      <c r="P3730">
        <f t="shared" si="411"/>
        <v>1</v>
      </c>
      <c r="Q3730">
        <f t="shared" si="412"/>
        <v>1</v>
      </c>
    </row>
    <row r="3731" spans="1:17" ht="19.5" x14ac:dyDescent="0.4">
      <c r="A3731" s="33">
        <f t="shared" si="406"/>
        <v>46555</v>
      </c>
      <c r="B3731" s="27" t="str">
        <f t="shared" si="408"/>
        <v>(木)</v>
      </c>
      <c r="C3731" s="34">
        <v>0.64583333333333304</v>
      </c>
      <c r="D3731" s="16" t="s">
        <v>18</v>
      </c>
      <c r="E3731" s="35">
        <v>0.66666666666666696</v>
      </c>
      <c r="F3731" s="50">
        <f>IF(COUNTIF('リスト（不使用）'!$A$5:$A$6,単年カーブ!$A$1),"希望数量入力ください",'単年（2027年度）'!$E$12*単年カーブ!$R$3+'単年（2027年度）'!$E$12*(1-単年カーブ!$R$3)*単年カーブ!Q3731)</f>
        <v>0</v>
      </c>
      <c r="G3731" s="47">
        <f t="shared" si="409"/>
        <v>0</v>
      </c>
      <c r="M3731">
        <f t="shared" si="410"/>
        <v>6</v>
      </c>
      <c r="N3731">
        <f>IF(OR(WEEKDAY(A3731)=1,WEEKDAY(A3731)=7,COUNTIF('2027祝日等（不使用）'!$A$1:$A$20,単年カーブ!A3731)=1),0,1)</f>
        <v>1</v>
      </c>
      <c r="O3731">
        <f t="shared" si="407"/>
        <v>32</v>
      </c>
      <c r="P3731">
        <f t="shared" si="411"/>
        <v>1</v>
      </c>
      <c r="Q3731">
        <f t="shared" si="412"/>
        <v>1</v>
      </c>
    </row>
    <row r="3732" spans="1:17" ht="19.5" x14ac:dyDescent="0.4">
      <c r="A3732" s="33">
        <f t="shared" si="406"/>
        <v>46555</v>
      </c>
      <c r="B3732" s="27" t="str">
        <f t="shared" si="408"/>
        <v>(木)</v>
      </c>
      <c r="C3732" s="34">
        <v>0.66666666666666696</v>
      </c>
      <c r="D3732" s="16" t="s">
        <v>18</v>
      </c>
      <c r="E3732" s="35">
        <v>0.6875</v>
      </c>
      <c r="F3732" s="50">
        <f>IF(COUNTIF('リスト（不使用）'!$A$5:$A$6,単年カーブ!$A$1),"希望数量入力ください",'単年（2027年度）'!$E$12*単年カーブ!$R$3+'単年（2027年度）'!$E$12*(1-単年カーブ!$R$3)*単年カーブ!Q3732)</f>
        <v>0</v>
      </c>
      <c r="G3732" s="47">
        <f t="shared" si="409"/>
        <v>0</v>
      </c>
      <c r="M3732">
        <f t="shared" si="410"/>
        <v>6</v>
      </c>
      <c r="N3732">
        <f>IF(OR(WEEKDAY(A3732)=1,WEEKDAY(A3732)=7,COUNTIF('2027祝日等（不使用）'!$A$1:$A$20,単年カーブ!A3732)=1),0,1)</f>
        <v>1</v>
      </c>
      <c r="O3732">
        <f t="shared" si="407"/>
        <v>33</v>
      </c>
      <c r="P3732">
        <f t="shared" si="411"/>
        <v>1</v>
      </c>
      <c r="Q3732">
        <f t="shared" si="412"/>
        <v>1</v>
      </c>
    </row>
    <row r="3733" spans="1:17" ht="19.5" x14ac:dyDescent="0.4">
      <c r="A3733" s="33">
        <f t="shared" si="406"/>
        <v>46555</v>
      </c>
      <c r="B3733" s="27" t="str">
        <f t="shared" si="408"/>
        <v>(木)</v>
      </c>
      <c r="C3733" s="34">
        <v>0.6875</v>
      </c>
      <c r="D3733" s="16" t="s">
        <v>18</v>
      </c>
      <c r="E3733" s="35">
        <v>0.70833333333333304</v>
      </c>
      <c r="F3733" s="50">
        <f>IF(COUNTIF('リスト（不使用）'!$A$5:$A$6,単年カーブ!$A$1),"希望数量入力ください",'単年（2027年度）'!$E$12*単年カーブ!$R$3+'単年（2027年度）'!$E$12*(1-単年カーブ!$R$3)*単年カーブ!Q3733)</f>
        <v>0</v>
      </c>
      <c r="G3733" s="47">
        <f t="shared" si="409"/>
        <v>0</v>
      </c>
      <c r="M3733">
        <f t="shared" si="410"/>
        <v>6</v>
      </c>
      <c r="N3733">
        <f>IF(OR(WEEKDAY(A3733)=1,WEEKDAY(A3733)=7,COUNTIF('2027祝日等（不使用）'!$A$1:$A$20,単年カーブ!A3733)=1),0,1)</f>
        <v>1</v>
      </c>
      <c r="O3733">
        <f t="shared" si="407"/>
        <v>34</v>
      </c>
      <c r="P3733">
        <f t="shared" si="411"/>
        <v>1</v>
      </c>
      <c r="Q3733">
        <f t="shared" si="412"/>
        <v>1</v>
      </c>
    </row>
    <row r="3734" spans="1:17" ht="19.5" x14ac:dyDescent="0.4">
      <c r="A3734" s="33">
        <f t="shared" si="406"/>
        <v>46555</v>
      </c>
      <c r="B3734" s="27" t="str">
        <f t="shared" si="408"/>
        <v>(木)</v>
      </c>
      <c r="C3734" s="34">
        <v>0.70833333333333304</v>
      </c>
      <c r="D3734" s="16" t="s">
        <v>18</v>
      </c>
      <c r="E3734" s="35">
        <v>0.72916666666666696</v>
      </c>
      <c r="F3734" s="50">
        <f>IF(COUNTIF('リスト（不使用）'!$A$5:$A$6,単年カーブ!$A$1),"希望数量入力ください",'単年（2027年度）'!$E$12*単年カーブ!$R$3+'単年（2027年度）'!$E$12*(1-単年カーブ!$R$3)*単年カーブ!Q3734)</f>
        <v>0</v>
      </c>
      <c r="G3734" s="47">
        <f t="shared" si="409"/>
        <v>0</v>
      </c>
      <c r="M3734">
        <f t="shared" si="410"/>
        <v>6</v>
      </c>
      <c r="N3734">
        <f>IF(OR(WEEKDAY(A3734)=1,WEEKDAY(A3734)=7,COUNTIF('2027祝日等（不使用）'!$A$1:$A$20,単年カーブ!A3734)=1),0,1)</f>
        <v>1</v>
      </c>
      <c r="O3734">
        <f t="shared" si="407"/>
        <v>35</v>
      </c>
      <c r="P3734">
        <f t="shared" si="411"/>
        <v>1</v>
      </c>
      <c r="Q3734">
        <f t="shared" si="412"/>
        <v>1</v>
      </c>
    </row>
    <row r="3735" spans="1:17" ht="19.5" x14ac:dyDescent="0.4">
      <c r="A3735" s="33">
        <f t="shared" si="406"/>
        <v>46555</v>
      </c>
      <c r="B3735" s="27" t="str">
        <f t="shared" si="408"/>
        <v>(木)</v>
      </c>
      <c r="C3735" s="34">
        <v>0.72916666666666696</v>
      </c>
      <c r="D3735" s="16" t="s">
        <v>18</v>
      </c>
      <c r="E3735" s="35">
        <v>0.75</v>
      </c>
      <c r="F3735" s="50">
        <f>IF(COUNTIF('リスト（不使用）'!$A$5:$A$6,単年カーブ!$A$1),"希望数量入力ください",'単年（2027年度）'!$E$12*単年カーブ!$R$3+'単年（2027年度）'!$E$12*(1-単年カーブ!$R$3)*単年カーブ!Q3735)</f>
        <v>0</v>
      </c>
      <c r="G3735" s="47">
        <f t="shared" si="409"/>
        <v>0</v>
      </c>
      <c r="M3735">
        <f t="shared" si="410"/>
        <v>6</v>
      </c>
      <c r="N3735">
        <f>IF(OR(WEEKDAY(A3735)=1,WEEKDAY(A3735)=7,COUNTIF('2027祝日等（不使用）'!$A$1:$A$20,単年カーブ!A3735)=1),0,1)</f>
        <v>1</v>
      </c>
      <c r="O3735">
        <f t="shared" si="407"/>
        <v>36</v>
      </c>
      <c r="P3735">
        <f t="shared" si="411"/>
        <v>1</v>
      </c>
      <c r="Q3735">
        <f t="shared" si="412"/>
        <v>1</v>
      </c>
    </row>
    <row r="3736" spans="1:17" ht="19.5" x14ac:dyDescent="0.4">
      <c r="A3736" s="33">
        <f t="shared" si="406"/>
        <v>46555</v>
      </c>
      <c r="B3736" s="27" t="str">
        <f t="shared" si="408"/>
        <v>(木)</v>
      </c>
      <c r="C3736" s="34">
        <v>0.75</v>
      </c>
      <c r="D3736" s="16" t="s">
        <v>18</v>
      </c>
      <c r="E3736" s="35">
        <v>0.77083333333333304</v>
      </c>
      <c r="F3736" s="50">
        <f>IF(COUNTIF('リスト（不使用）'!$A$5:$A$6,単年カーブ!$A$1),"希望数量入力ください",'単年（2027年度）'!$E$12*単年カーブ!$R$3+'単年（2027年度）'!$E$12*(1-単年カーブ!$R$3)*単年カーブ!Q3736)</f>
        <v>0</v>
      </c>
      <c r="G3736" s="47">
        <f t="shared" si="409"/>
        <v>0</v>
      </c>
      <c r="M3736">
        <f t="shared" si="410"/>
        <v>6</v>
      </c>
      <c r="N3736">
        <f>IF(OR(WEEKDAY(A3736)=1,WEEKDAY(A3736)=7,COUNTIF('2027祝日等（不使用）'!$A$1:$A$20,単年カーブ!A3736)=1),0,1)</f>
        <v>1</v>
      </c>
      <c r="O3736">
        <f t="shared" si="407"/>
        <v>37</v>
      </c>
      <c r="P3736">
        <f t="shared" si="411"/>
        <v>1</v>
      </c>
      <c r="Q3736">
        <f t="shared" si="412"/>
        <v>1</v>
      </c>
    </row>
    <row r="3737" spans="1:17" ht="19.5" x14ac:dyDescent="0.4">
      <c r="A3737" s="33">
        <f t="shared" si="406"/>
        <v>46555</v>
      </c>
      <c r="B3737" s="27" t="str">
        <f t="shared" si="408"/>
        <v>(木)</v>
      </c>
      <c r="C3737" s="34">
        <v>0.77083333333333304</v>
      </c>
      <c r="D3737" s="16" t="s">
        <v>18</v>
      </c>
      <c r="E3737" s="35">
        <v>0.79166666666666696</v>
      </c>
      <c r="F3737" s="50">
        <f>IF(COUNTIF('リスト（不使用）'!$A$5:$A$6,単年カーブ!$A$1),"希望数量入力ください",'単年（2027年度）'!$E$12*単年カーブ!$R$3+'単年（2027年度）'!$E$12*(1-単年カーブ!$R$3)*単年カーブ!Q3737)</f>
        <v>0</v>
      </c>
      <c r="G3737" s="47">
        <f t="shared" si="409"/>
        <v>0</v>
      </c>
      <c r="M3737">
        <f t="shared" si="410"/>
        <v>6</v>
      </c>
      <c r="N3737">
        <f>IF(OR(WEEKDAY(A3737)=1,WEEKDAY(A3737)=7,COUNTIF('2027祝日等（不使用）'!$A$1:$A$20,単年カーブ!A3737)=1),0,1)</f>
        <v>1</v>
      </c>
      <c r="O3737">
        <f t="shared" si="407"/>
        <v>38</v>
      </c>
      <c r="P3737">
        <f t="shared" si="411"/>
        <v>1</v>
      </c>
      <c r="Q3737">
        <f t="shared" si="412"/>
        <v>1</v>
      </c>
    </row>
    <row r="3738" spans="1:17" ht="19.5" x14ac:dyDescent="0.4">
      <c r="A3738" s="33">
        <f t="shared" si="406"/>
        <v>46555</v>
      </c>
      <c r="B3738" s="27" t="str">
        <f t="shared" si="408"/>
        <v>(木)</v>
      </c>
      <c r="C3738" s="34">
        <v>0.79166666666666696</v>
      </c>
      <c r="D3738" s="16" t="s">
        <v>18</v>
      </c>
      <c r="E3738" s="35">
        <v>0.8125</v>
      </c>
      <c r="F3738" s="50">
        <f>IF(COUNTIF('リスト（不使用）'!$A$5:$A$6,単年カーブ!$A$1),"希望数量入力ください",'単年（2027年度）'!$E$12*単年カーブ!$R$3+'単年（2027年度）'!$E$12*(1-単年カーブ!$R$3)*単年カーブ!Q3738)</f>
        <v>0</v>
      </c>
      <c r="G3738" s="47">
        <f t="shared" si="409"/>
        <v>0</v>
      </c>
      <c r="M3738">
        <f t="shared" si="410"/>
        <v>6</v>
      </c>
      <c r="N3738">
        <f>IF(OR(WEEKDAY(A3738)=1,WEEKDAY(A3738)=7,COUNTIF('2027祝日等（不使用）'!$A$1:$A$20,単年カーブ!A3738)=1),0,1)</f>
        <v>1</v>
      </c>
      <c r="O3738">
        <f t="shared" si="407"/>
        <v>39</v>
      </c>
      <c r="P3738">
        <f t="shared" si="411"/>
        <v>1</v>
      </c>
      <c r="Q3738">
        <f t="shared" si="412"/>
        <v>1</v>
      </c>
    </row>
    <row r="3739" spans="1:17" ht="19.5" x14ac:dyDescent="0.4">
      <c r="A3739" s="33">
        <f t="shared" si="406"/>
        <v>46555</v>
      </c>
      <c r="B3739" s="27" t="str">
        <f t="shared" si="408"/>
        <v>(木)</v>
      </c>
      <c r="C3739" s="34">
        <v>0.8125</v>
      </c>
      <c r="D3739" s="16" t="s">
        <v>18</v>
      </c>
      <c r="E3739" s="35">
        <v>0.83333333333333304</v>
      </c>
      <c r="F3739" s="50">
        <f>IF(COUNTIF('リスト（不使用）'!$A$5:$A$6,単年カーブ!$A$1),"希望数量入力ください",'単年（2027年度）'!$E$12*単年カーブ!$R$3+'単年（2027年度）'!$E$12*(1-単年カーブ!$R$3)*単年カーブ!Q3739)</f>
        <v>0</v>
      </c>
      <c r="G3739" s="47">
        <f t="shared" si="409"/>
        <v>0</v>
      </c>
      <c r="M3739">
        <f t="shared" si="410"/>
        <v>6</v>
      </c>
      <c r="N3739">
        <f>IF(OR(WEEKDAY(A3739)=1,WEEKDAY(A3739)=7,COUNTIF('2027祝日等（不使用）'!$A$1:$A$20,単年カーブ!A3739)=1),0,1)</f>
        <v>1</v>
      </c>
      <c r="O3739">
        <f t="shared" si="407"/>
        <v>40</v>
      </c>
      <c r="P3739">
        <f t="shared" si="411"/>
        <v>1</v>
      </c>
      <c r="Q3739">
        <f t="shared" si="412"/>
        <v>1</v>
      </c>
    </row>
    <row r="3740" spans="1:17" ht="19.5" x14ac:dyDescent="0.4">
      <c r="A3740" s="33">
        <f t="shared" si="406"/>
        <v>46555</v>
      </c>
      <c r="B3740" s="27" t="str">
        <f t="shared" si="408"/>
        <v>(木)</v>
      </c>
      <c r="C3740" s="34">
        <v>0.83333333333333304</v>
      </c>
      <c r="D3740" s="16" t="s">
        <v>18</v>
      </c>
      <c r="E3740" s="35">
        <v>0.85416666666666696</v>
      </c>
      <c r="F3740" s="50">
        <f>IF(COUNTIF('リスト（不使用）'!$A$5:$A$6,単年カーブ!$A$1),"希望数量入力ください",'単年（2027年度）'!$E$12*単年カーブ!$R$3+'単年（2027年度）'!$E$12*(1-単年カーブ!$R$3)*単年カーブ!Q3740)</f>
        <v>0</v>
      </c>
      <c r="G3740" s="47">
        <f t="shared" si="409"/>
        <v>0</v>
      </c>
      <c r="M3740">
        <f t="shared" si="410"/>
        <v>6</v>
      </c>
      <c r="N3740">
        <f>IF(OR(WEEKDAY(A3740)=1,WEEKDAY(A3740)=7,COUNTIF('2027祝日等（不使用）'!$A$1:$A$20,単年カーブ!A3740)=1),0,1)</f>
        <v>1</v>
      </c>
      <c r="O3740">
        <f t="shared" si="407"/>
        <v>41</v>
      </c>
      <c r="P3740">
        <f t="shared" si="411"/>
        <v>0</v>
      </c>
      <c r="Q3740">
        <f t="shared" si="412"/>
        <v>0</v>
      </c>
    </row>
    <row r="3741" spans="1:17" ht="19.5" x14ac:dyDescent="0.4">
      <c r="A3741" s="33">
        <f t="shared" si="406"/>
        <v>46555</v>
      </c>
      <c r="B3741" s="27" t="str">
        <f t="shared" si="408"/>
        <v>(木)</v>
      </c>
      <c r="C3741" s="34">
        <v>0.85416666666666696</v>
      </c>
      <c r="D3741" s="16" t="s">
        <v>18</v>
      </c>
      <c r="E3741" s="35">
        <v>0.875</v>
      </c>
      <c r="F3741" s="50">
        <f>IF(COUNTIF('リスト（不使用）'!$A$5:$A$6,単年カーブ!$A$1),"希望数量入力ください",'単年（2027年度）'!$E$12*単年カーブ!$R$3+'単年（2027年度）'!$E$12*(1-単年カーブ!$R$3)*単年カーブ!Q3741)</f>
        <v>0</v>
      </c>
      <c r="G3741" s="47">
        <f t="shared" si="409"/>
        <v>0</v>
      </c>
      <c r="M3741">
        <f t="shared" si="410"/>
        <v>6</v>
      </c>
      <c r="N3741">
        <f>IF(OR(WEEKDAY(A3741)=1,WEEKDAY(A3741)=7,COUNTIF('2027祝日等（不使用）'!$A$1:$A$20,単年カーブ!A3741)=1),0,1)</f>
        <v>1</v>
      </c>
      <c r="O3741">
        <f t="shared" si="407"/>
        <v>42</v>
      </c>
      <c r="P3741">
        <f t="shared" si="411"/>
        <v>0</v>
      </c>
      <c r="Q3741">
        <f t="shared" si="412"/>
        <v>0</v>
      </c>
    </row>
    <row r="3742" spans="1:17" ht="19.5" x14ac:dyDescent="0.4">
      <c r="A3742" s="33">
        <f t="shared" si="406"/>
        <v>46555</v>
      </c>
      <c r="B3742" s="27" t="str">
        <f t="shared" si="408"/>
        <v>(木)</v>
      </c>
      <c r="C3742" s="34">
        <v>0.875</v>
      </c>
      <c r="D3742" s="16" t="s">
        <v>18</v>
      </c>
      <c r="E3742" s="35">
        <v>0.89583333333333304</v>
      </c>
      <c r="F3742" s="50">
        <f>IF(COUNTIF('リスト（不使用）'!$A$5:$A$6,単年カーブ!$A$1),"希望数量入力ください",'単年（2027年度）'!$E$12*単年カーブ!$R$3+'単年（2027年度）'!$E$12*(1-単年カーブ!$R$3)*単年カーブ!Q3742)</f>
        <v>0</v>
      </c>
      <c r="G3742" s="47">
        <f t="shared" si="409"/>
        <v>0</v>
      </c>
      <c r="M3742">
        <f t="shared" si="410"/>
        <v>6</v>
      </c>
      <c r="N3742">
        <f>IF(OR(WEEKDAY(A3742)=1,WEEKDAY(A3742)=7,COUNTIF('2027祝日等（不使用）'!$A$1:$A$20,単年カーブ!A3742)=1),0,1)</f>
        <v>1</v>
      </c>
      <c r="O3742">
        <f t="shared" si="407"/>
        <v>43</v>
      </c>
      <c r="P3742">
        <f t="shared" si="411"/>
        <v>0</v>
      </c>
      <c r="Q3742">
        <f t="shared" si="412"/>
        <v>0</v>
      </c>
    </row>
    <row r="3743" spans="1:17" ht="19.5" x14ac:dyDescent="0.4">
      <c r="A3743" s="33">
        <f t="shared" si="406"/>
        <v>46555</v>
      </c>
      <c r="B3743" s="27" t="str">
        <f t="shared" si="408"/>
        <v>(木)</v>
      </c>
      <c r="C3743" s="34">
        <v>0.89583333333333304</v>
      </c>
      <c r="D3743" s="16" t="s">
        <v>18</v>
      </c>
      <c r="E3743" s="35">
        <v>0.91666666666666696</v>
      </c>
      <c r="F3743" s="50">
        <f>IF(COUNTIF('リスト（不使用）'!$A$5:$A$6,単年カーブ!$A$1),"希望数量入力ください",'単年（2027年度）'!$E$12*単年カーブ!$R$3+'単年（2027年度）'!$E$12*(1-単年カーブ!$R$3)*単年カーブ!Q3743)</f>
        <v>0</v>
      </c>
      <c r="G3743" s="47">
        <f t="shared" si="409"/>
        <v>0</v>
      </c>
      <c r="M3743">
        <f t="shared" si="410"/>
        <v>6</v>
      </c>
      <c r="N3743">
        <f>IF(OR(WEEKDAY(A3743)=1,WEEKDAY(A3743)=7,COUNTIF('2027祝日等（不使用）'!$A$1:$A$20,単年カーブ!A3743)=1),0,1)</f>
        <v>1</v>
      </c>
      <c r="O3743">
        <f t="shared" si="407"/>
        <v>44</v>
      </c>
      <c r="P3743">
        <f t="shared" si="411"/>
        <v>0</v>
      </c>
      <c r="Q3743">
        <f t="shared" si="412"/>
        <v>0</v>
      </c>
    </row>
    <row r="3744" spans="1:17" ht="19.5" x14ac:dyDescent="0.4">
      <c r="A3744" s="33">
        <f t="shared" si="406"/>
        <v>46555</v>
      </c>
      <c r="B3744" s="27" t="str">
        <f t="shared" si="408"/>
        <v>(木)</v>
      </c>
      <c r="C3744" s="34">
        <v>0.91666666666666696</v>
      </c>
      <c r="D3744" s="16" t="s">
        <v>18</v>
      </c>
      <c r="E3744" s="35">
        <v>0.9375</v>
      </c>
      <c r="F3744" s="50">
        <f>IF(COUNTIF('リスト（不使用）'!$A$5:$A$6,単年カーブ!$A$1),"希望数量入力ください",'単年（2027年度）'!$E$12*単年カーブ!$R$3+'単年（2027年度）'!$E$12*(1-単年カーブ!$R$3)*単年カーブ!Q3744)</f>
        <v>0</v>
      </c>
      <c r="G3744" s="47">
        <f t="shared" si="409"/>
        <v>0</v>
      </c>
      <c r="M3744">
        <f t="shared" si="410"/>
        <v>6</v>
      </c>
      <c r="N3744">
        <f>IF(OR(WEEKDAY(A3744)=1,WEEKDAY(A3744)=7,COUNTIF('2027祝日等（不使用）'!$A$1:$A$20,単年カーブ!A3744)=1),0,1)</f>
        <v>1</v>
      </c>
      <c r="O3744">
        <f t="shared" si="407"/>
        <v>45</v>
      </c>
      <c r="P3744">
        <f t="shared" si="411"/>
        <v>0</v>
      </c>
      <c r="Q3744">
        <f t="shared" si="412"/>
        <v>0</v>
      </c>
    </row>
    <row r="3745" spans="1:17" ht="19.5" x14ac:dyDescent="0.4">
      <c r="A3745" s="33">
        <f t="shared" si="406"/>
        <v>46555</v>
      </c>
      <c r="B3745" s="27" t="str">
        <f t="shared" si="408"/>
        <v>(木)</v>
      </c>
      <c r="C3745" s="34">
        <v>0.9375</v>
      </c>
      <c r="D3745" s="16" t="s">
        <v>18</v>
      </c>
      <c r="E3745" s="35">
        <v>0.95833333333333304</v>
      </c>
      <c r="F3745" s="50">
        <f>IF(COUNTIF('リスト（不使用）'!$A$5:$A$6,単年カーブ!$A$1),"希望数量入力ください",'単年（2027年度）'!$E$12*単年カーブ!$R$3+'単年（2027年度）'!$E$12*(1-単年カーブ!$R$3)*単年カーブ!Q3745)</f>
        <v>0</v>
      </c>
      <c r="G3745" s="47">
        <f t="shared" si="409"/>
        <v>0</v>
      </c>
      <c r="M3745">
        <f t="shared" si="410"/>
        <v>6</v>
      </c>
      <c r="N3745">
        <f>IF(OR(WEEKDAY(A3745)=1,WEEKDAY(A3745)=7,COUNTIF('2027祝日等（不使用）'!$A$1:$A$20,単年カーブ!A3745)=1),0,1)</f>
        <v>1</v>
      </c>
      <c r="O3745">
        <f t="shared" si="407"/>
        <v>46</v>
      </c>
      <c r="P3745">
        <f t="shared" si="411"/>
        <v>0</v>
      </c>
      <c r="Q3745">
        <f t="shared" si="412"/>
        <v>0</v>
      </c>
    </row>
    <row r="3746" spans="1:17" ht="19.5" x14ac:dyDescent="0.4">
      <c r="A3746" s="33">
        <f t="shared" si="406"/>
        <v>46555</v>
      </c>
      <c r="B3746" s="27" t="str">
        <f t="shared" si="408"/>
        <v>(木)</v>
      </c>
      <c r="C3746" s="34">
        <v>0.95833333333333304</v>
      </c>
      <c r="D3746" s="16" t="s">
        <v>18</v>
      </c>
      <c r="E3746" s="35">
        <v>0.97916666666666696</v>
      </c>
      <c r="F3746" s="50">
        <f>IF(COUNTIF('リスト（不使用）'!$A$5:$A$6,単年カーブ!$A$1),"希望数量入力ください",'単年（2027年度）'!$E$12*単年カーブ!$R$3+'単年（2027年度）'!$E$12*(1-単年カーブ!$R$3)*単年カーブ!Q3746)</f>
        <v>0</v>
      </c>
      <c r="G3746" s="47">
        <f t="shared" si="409"/>
        <v>0</v>
      </c>
      <c r="M3746">
        <f t="shared" si="410"/>
        <v>6</v>
      </c>
      <c r="N3746">
        <f>IF(OR(WEEKDAY(A3746)=1,WEEKDAY(A3746)=7,COUNTIF('2027祝日等（不使用）'!$A$1:$A$20,単年カーブ!A3746)=1),0,1)</f>
        <v>1</v>
      </c>
      <c r="O3746">
        <f t="shared" si="407"/>
        <v>47</v>
      </c>
      <c r="P3746">
        <f t="shared" si="411"/>
        <v>0</v>
      </c>
      <c r="Q3746">
        <f t="shared" si="412"/>
        <v>0</v>
      </c>
    </row>
    <row r="3747" spans="1:17" ht="19.5" x14ac:dyDescent="0.4">
      <c r="A3747" s="33">
        <f t="shared" si="406"/>
        <v>46555</v>
      </c>
      <c r="B3747" s="27" t="str">
        <f t="shared" si="408"/>
        <v>(木)</v>
      </c>
      <c r="C3747" s="34">
        <v>0.97916666666666696</v>
      </c>
      <c r="D3747" s="16" t="s">
        <v>18</v>
      </c>
      <c r="E3747" s="35" t="s">
        <v>17</v>
      </c>
      <c r="F3747" s="50">
        <f>IF(COUNTIF('リスト（不使用）'!$A$5:$A$6,単年カーブ!$A$1),"希望数量入力ください",'単年（2027年度）'!$E$12*単年カーブ!$R$3+'単年（2027年度）'!$E$12*(1-単年カーブ!$R$3)*単年カーブ!Q3747)</f>
        <v>0</v>
      </c>
      <c r="G3747" s="47">
        <f t="shared" si="409"/>
        <v>0</v>
      </c>
      <c r="M3747">
        <f t="shared" si="410"/>
        <v>6</v>
      </c>
      <c r="N3747">
        <f>IF(OR(WEEKDAY(A3747)=1,WEEKDAY(A3747)=7,COUNTIF('2027祝日等（不使用）'!$A$1:$A$20,単年カーブ!A3747)=1),0,1)</f>
        <v>1</v>
      </c>
      <c r="O3747">
        <f t="shared" si="407"/>
        <v>48</v>
      </c>
      <c r="P3747">
        <f t="shared" si="411"/>
        <v>0</v>
      </c>
      <c r="Q3747">
        <f t="shared" si="412"/>
        <v>0</v>
      </c>
    </row>
    <row r="3748" spans="1:17" ht="19.5" x14ac:dyDescent="0.4">
      <c r="A3748" s="33">
        <f t="shared" si="406"/>
        <v>46556</v>
      </c>
      <c r="B3748" s="27" t="str">
        <f t="shared" si="408"/>
        <v>(金)</v>
      </c>
      <c r="C3748" s="34">
        <v>0</v>
      </c>
      <c r="D3748" s="16" t="s">
        <v>18</v>
      </c>
      <c r="E3748" s="35">
        <v>2.0833333333333332E-2</v>
      </c>
      <c r="F3748" s="50">
        <f>IF(COUNTIF('リスト（不使用）'!$A$5:$A$6,単年カーブ!$A$1),"希望数量入力ください",'単年（2027年度）'!$E$12*単年カーブ!$R$3+'単年（2027年度）'!$E$12*(1-単年カーブ!$R$3)*単年カーブ!Q3748)</f>
        <v>0</v>
      </c>
      <c r="G3748" s="47">
        <f t="shared" si="409"/>
        <v>0</v>
      </c>
      <c r="M3748">
        <f t="shared" si="410"/>
        <v>6</v>
      </c>
      <c r="N3748">
        <f>IF(OR(WEEKDAY(A3748)=1,WEEKDAY(A3748)=7,COUNTIF('2027祝日等（不使用）'!$A$1:$A$20,単年カーブ!A3748)=1),0,1)</f>
        <v>1</v>
      </c>
      <c r="O3748">
        <f t="shared" si="407"/>
        <v>1</v>
      </c>
      <c r="P3748">
        <f t="shared" si="411"/>
        <v>0</v>
      </c>
      <c r="Q3748">
        <f t="shared" si="412"/>
        <v>0</v>
      </c>
    </row>
    <row r="3749" spans="1:17" ht="19.5" x14ac:dyDescent="0.4">
      <c r="A3749" s="33">
        <f t="shared" si="406"/>
        <v>46556</v>
      </c>
      <c r="B3749" s="27" t="str">
        <f t="shared" si="408"/>
        <v>(金)</v>
      </c>
      <c r="C3749" s="34">
        <v>2.0833333333333332E-2</v>
      </c>
      <c r="D3749" s="16" t="s">
        <v>18</v>
      </c>
      <c r="E3749" s="35">
        <v>4.1666666666666664E-2</v>
      </c>
      <c r="F3749" s="50">
        <f>IF(COUNTIF('リスト（不使用）'!$A$5:$A$6,単年カーブ!$A$1),"希望数量入力ください",'単年（2027年度）'!$E$12*単年カーブ!$R$3+'単年（2027年度）'!$E$12*(1-単年カーブ!$R$3)*単年カーブ!Q3749)</f>
        <v>0</v>
      </c>
      <c r="G3749" s="47">
        <f t="shared" si="409"/>
        <v>0</v>
      </c>
      <c r="M3749">
        <f t="shared" si="410"/>
        <v>6</v>
      </c>
      <c r="N3749">
        <f>IF(OR(WEEKDAY(A3749)=1,WEEKDAY(A3749)=7,COUNTIF('2027祝日等（不使用）'!$A$1:$A$20,単年カーブ!A3749)=1),0,1)</f>
        <v>1</v>
      </c>
      <c r="O3749">
        <f t="shared" si="407"/>
        <v>2</v>
      </c>
      <c r="P3749">
        <f t="shared" si="411"/>
        <v>0</v>
      </c>
      <c r="Q3749">
        <f t="shared" si="412"/>
        <v>0</v>
      </c>
    </row>
    <row r="3750" spans="1:17" ht="19.5" x14ac:dyDescent="0.4">
      <c r="A3750" s="33">
        <f t="shared" si="406"/>
        <v>46556</v>
      </c>
      <c r="B3750" s="27" t="str">
        <f t="shared" si="408"/>
        <v>(金)</v>
      </c>
      <c r="C3750" s="34">
        <v>4.1666666666666664E-2</v>
      </c>
      <c r="D3750" s="16" t="s">
        <v>18</v>
      </c>
      <c r="E3750" s="35">
        <v>6.25E-2</v>
      </c>
      <c r="F3750" s="50">
        <f>IF(COUNTIF('リスト（不使用）'!$A$5:$A$6,単年カーブ!$A$1),"希望数量入力ください",'単年（2027年度）'!$E$12*単年カーブ!$R$3+'単年（2027年度）'!$E$12*(1-単年カーブ!$R$3)*単年カーブ!Q3750)</f>
        <v>0</v>
      </c>
      <c r="G3750" s="47">
        <f t="shared" si="409"/>
        <v>0</v>
      </c>
      <c r="M3750">
        <f t="shared" si="410"/>
        <v>6</v>
      </c>
      <c r="N3750">
        <f>IF(OR(WEEKDAY(A3750)=1,WEEKDAY(A3750)=7,COUNTIF('2027祝日等（不使用）'!$A$1:$A$20,単年カーブ!A3750)=1),0,1)</f>
        <v>1</v>
      </c>
      <c r="O3750">
        <f t="shared" si="407"/>
        <v>3</v>
      </c>
      <c r="P3750">
        <f t="shared" si="411"/>
        <v>0</v>
      </c>
      <c r="Q3750">
        <f t="shared" si="412"/>
        <v>0</v>
      </c>
    </row>
    <row r="3751" spans="1:17" ht="19.5" x14ac:dyDescent="0.4">
      <c r="A3751" s="33">
        <f t="shared" si="406"/>
        <v>46556</v>
      </c>
      <c r="B3751" s="27" t="str">
        <f t="shared" si="408"/>
        <v>(金)</v>
      </c>
      <c r="C3751" s="34">
        <v>6.25E-2</v>
      </c>
      <c r="D3751" s="16" t="s">
        <v>18</v>
      </c>
      <c r="E3751" s="35">
        <v>8.3333333333333301E-2</v>
      </c>
      <c r="F3751" s="50">
        <f>IF(COUNTIF('リスト（不使用）'!$A$5:$A$6,単年カーブ!$A$1),"希望数量入力ください",'単年（2027年度）'!$E$12*単年カーブ!$R$3+'単年（2027年度）'!$E$12*(1-単年カーブ!$R$3)*単年カーブ!Q3751)</f>
        <v>0</v>
      </c>
      <c r="G3751" s="47">
        <f t="shared" si="409"/>
        <v>0</v>
      </c>
      <c r="M3751">
        <f t="shared" si="410"/>
        <v>6</v>
      </c>
      <c r="N3751">
        <f>IF(OR(WEEKDAY(A3751)=1,WEEKDAY(A3751)=7,COUNTIF('2027祝日等（不使用）'!$A$1:$A$20,単年カーブ!A3751)=1),0,1)</f>
        <v>1</v>
      </c>
      <c r="O3751">
        <f t="shared" si="407"/>
        <v>4</v>
      </c>
      <c r="P3751">
        <f t="shared" si="411"/>
        <v>0</v>
      </c>
      <c r="Q3751">
        <f t="shared" si="412"/>
        <v>0</v>
      </c>
    </row>
    <row r="3752" spans="1:17" ht="19.5" x14ac:dyDescent="0.4">
      <c r="A3752" s="33">
        <f t="shared" si="406"/>
        <v>46556</v>
      </c>
      <c r="B3752" s="27" t="str">
        <f t="shared" si="408"/>
        <v>(金)</v>
      </c>
      <c r="C3752" s="34">
        <v>8.3333333333333301E-2</v>
      </c>
      <c r="D3752" s="16" t="s">
        <v>18</v>
      </c>
      <c r="E3752" s="35">
        <v>0.104166666666667</v>
      </c>
      <c r="F3752" s="50">
        <f>IF(COUNTIF('リスト（不使用）'!$A$5:$A$6,単年カーブ!$A$1),"希望数量入力ください",'単年（2027年度）'!$E$12*単年カーブ!$R$3+'単年（2027年度）'!$E$12*(1-単年カーブ!$R$3)*単年カーブ!Q3752)</f>
        <v>0</v>
      </c>
      <c r="G3752" s="47">
        <f t="shared" si="409"/>
        <v>0</v>
      </c>
      <c r="M3752">
        <f t="shared" si="410"/>
        <v>6</v>
      </c>
      <c r="N3752">
        <f>IF(OR(WEEKDAY(A3752)=1,WEEKDAY(A3752)=7,COUNTIF('2027祝日等（不使用）'!$A$1:$A$20,単年カーブ!A3752)=1),0,1)</f>
        <v>1</v>
      </c>
      <c r="O3752">
        <f t="shared" si="407"/>
        <v>5</v>
      </c>
      <c r="P3752">
        <f t="shared" si="411"/>
        <v>0</v>
      </c>
      <c r="Q3752">
        <f t="shared" si="412"/>
        <v>0</v>
      </c>
    </row>
    <row r="3753" spans="1:17" ht="19.5" x14ac:dyDescent="0.4">
      <c r="A3753" s="33">
        <f t="shared" si="406"/>
        <v>46556</v>
      </c>
      <c r="B3753" s="27" t="str">
        <f t="shared" si="408"/>
        <v>(金)</v>
      </c>
      <c r="C3753" s="34">
        <v>0.104166666666667</v>
      </c>
      <c r="D3753" s="16" t="s">
        <v>18</v>
      </c>
      <c r="E3753" s="35">
        <v>0.125</v>
      </c>
      <c r="F3753" s="50">
        <f>IF(COUNTIF('リスト（不使用）'!$A$5:$A$6,単年カーブ!$A$1),"希望数量入力ください",'単年（2027年度）'!$E$12*単年カーブ!$R$3+'単年（2027年度）'!$E$12*(1-単年カーブ!$R$3)*単年カーブ!Q3753)</f>
        <v>0</v>
      </c>
      <c r="G3753" s="47">
        <f t="shared" si="409"/>
        <v>0</v>
      </c>
      <c r="M3753">
        <f t="shared" si="410"/>
        <v>6</v>
      </c>
      <c r="N3753">
        <f>IF(OR(WEEKDAY(A3753)=1,WEEKDAY(A3753)=7,COUNTIF('2027祝日等（不使用）'!$A$1:$A$20,単年カーブ!A3753)=1),0,1)</f>
        <v>1</v>
      </c>
      <c r="O3753">
        <f t="shared" si="407"/>
        <v>6</v>
      </c>
      <c r="P3753">
        <f t="shared" si="411"/>
        <v>0</v>
      </c>
      <c r="Q3753">
        <f t="shared" si="412"/>
        <v>0</v>
      </c>
    </row>
    <row r="3754" spans="1:17" ht="19.5" x14ac:dyDescent="0.4">
      <c r="A3754" s="33">
        <f t="shared" si="406"/>
        <v>46556</v>
      </c>
      <c r="B3754" s="27" t="str">
        <f t="shared" si="408"/>
        <v>(金)</v>
      </c>
      <c r="C3754" s="34">
        <v>0.125</v>
      </c>
      <c r="D3754" s="16" t="s">
        <v>18</v>
      </c>
      <c r="E3754" s="35">
        <v>0.14583333333333301</v>
      </c>
      <c r="F3754" s="50">
        <f>IF(COUNTIF('リスト（不使用）'!$A$5:$A$6,単年カーブ!$A$1),"希望数量入力ください",'単年（2027年度）'!$E$12*単年カーブ!$R$3+'単年（2027年度）'!$E$12*(1-単年カーブ!$R$3)*単年カーブ!Q3754)</f>
        <v>0</v>
      </c>
      <c r="G3754" s="47">
        <f t="shared" si="409"/>
        <v>0</v>
      </c>
      <c r="M3754">
        <f t="shared" si="410"/>
        <v>6</v>
      </c>
      <c r="N3754">
        <f>IF(OR(WEEKDAY(A3754)=1,WEEKDAY(A3754)=7,COUNTIF('2027祝日等（不使用）'!$A$1:$A$20,単年カーブ!A3754)=1),0,1)</f>
        <v>1</v>
      </c>
      <c r="O3754">
        <f t="shared" si="407"/>
        <v>7</v>
      </c>
      <c r="P3754">
        <f t="shared" si="411"/>
        <v>0</v>
      </c>
      <c r="Q3754">
        <f t="shared" si="412"/>
        <v>0</v>
      </c>
    </row>
    <row r="3755" spans="1:17" ht="19.5" x14ac:dyDescent="0.4">
      <c r="A3755" s="33">
        <f t="shared" si="406"/>
        <v>46556</v>
      </c>
      <c r="B3755" s="27" t="str">
        <f t="shared" si="408"/>
        <v>(金)</v>
      </c>
      <c r="C3755" s="34">
        <v>0.14583333333333301</v>
      </c>
      <c r="D3755" s="16" t="s">
        <v>18</v>
      </c>
      <c r="E3755" s="35">
        <v>0.16666666666666699</v>
      </c>
      <c r="F3755" s="50">
        <f>IF(COUNTIF('リスト（不使用）'!$A$5:$A$6,単年カーブ!$A$1),"希望数量入力ください",'単年（2027年度）'!$E$12*単年カーブ!$R$3+'単年（2027年度）'!$E$12*(1-単年カーブ!$R$3)*単年カーブ!Q3755)</f>
        <v>0</v>
      </c>
      <c r="G3755" s="47">
        <f t="shared" si="409"/>
        <v>0</v>
      </c>
      <c r="M3755">
        <f t="shared" si="410"/>
        <v>6</v>
      </c>
      <c r="N3755">
        <f>IF(OR(WEEKDAY(A3755)=1,WEEKDAY(A3755)=7,COUNTIF('2027祝日等（不使用）'!$A$1:$A$20,単年カーブ!A3755)=1),0,1)</f>
        <v>1</v>
      </c>
      <c r="O3755">
        <f t="shared" si="407"/>
        <v>8</v>
      </c>
      <c r="P3755">
        <f t="shared" si="411"/>
        <v>0</v>
      </c>
      <c r="Q3755">
        <f t="shared" si="412"/>
        <v>0</v>
      </c>
    </row>
    <row r="3756" spans="1:17" ht="19.5" x14ac:dyDescent="0.4">
      <c r="A3756" s="33">
        <f t="shared" si="406"/>
        <v>46556</v>
      </c>
      <c r="B3756" s="27" t="str">
        <f t="shared" si="408"/>
        <v>(金)</v>
      </c>
      <c r="C3756" s="34">
        <v>0.16666666666666699</v>
      </c>
      <c r="D3756" s="16" t="s">
        <v>18</v>
      </c>
      <c r="E3756" s="35">
        <v>0.1875</v>
      </c>
      <c r="F3756" s="50">
        <f>IF(COUNTIF('リスト（不使用）'!$A$5:$A$6,単年カーブ!$A$1),"希望数量入力ください",'単年（2027年度）'!$E$12*単年カーブ!$R$3+'単年（2027年度）'!$E$12*(1-単年カーブ!$R$3)*単年カーブ!Q3756)</f>
        <v>0</v>
      </c>
      <c r="G3756" s="47">
        <f t="shared" si="409"/>
        <v>0</v>
      </c>
      <c r="M3756">
        <f t="shared" si="410"/>
        <v>6</v>
      </c>
      <c r="N3756">
        <f>IF(OR(WEEKDAY(A3756)=1,WEEKDAY(A3756)=7,COUNTIF('2027祝日等（不使用）'!$A$1:$A$20,単年カーブ!A3756)=1),0,1)</f>
        <v>1</v>
      </c>
      <c r="O3756">
        <f t="shared" si="407"/>
        <v>9</v>
      </c>
      <c r="P3756">
        <f t="shared" si="411"/>
        <v>0</v>
      </c>
      <c r="Q3756">
        <f t="shared" si="412"/>
        <v>0</v>
      </c>
    </row>
    <row r="3757" spans="1:17" ht="19.5" x14ac:dyDescent="0.4">
      <c r="A3757" s="33">
        <f t="shared" si="406"/>
        <v>46556</v>
      </c>
      <c r="B3757" s="27" t="str">
        <f t="shared" si="408"/>
        <v>(金)</v>
      </c>
      <c r="C3757" s="34">
        <v>0.1875</v>
      </c>
      <c r="D3757" s="16" t="s">
        <v>18</v>
      </c>
      <c r="E3757" s="35">
        <v>0.20833333333333301</v>
      </c>
      <c r="F3757" s="50">
        <f>IF(COUNTIF('リスト（不使用）'!$A$5:$A$6,単年カーブ!$A$1),"希望数量入力ください",'単年（2027年度）'!$E$12*単年カーブ!$R$3+'単年（2027年度）'!$E$12*(1-単年カーブ!$R$3)*単年カーブ!Q3757)</f>
        <v>0</v>
      </c>
      <c r="G3757" s="47">
        <f t="shared" si="409"/>
        <v>0</v>
      </c>
      <c r="M3757">
        <f t="shared" si="410"/>
        <v>6</v>
      </c>
      <c r="N3757">
        <f>IF(OR(WEEKDAY(A3757)=1,WEEKDAY(A3757)=7,COUNTIF('2027祝日等（不使用）'!$A$1:$A$20,単年カーブ!A3757)=1),0,1)</f>
        <v>1</v>
      </c>
      <c r="O3757">
        <f t="shared" si="407"/>
        <v>10</v>
      </c>
      <c r="P3757">
        <f t="shared" si="411"/>
        <v>0</v>
      </c>
      <c r="Q3757">
        <f t="shared" si="412"/>
        <v>0</v>
      </c>
    </row>
    <row r="3758" spans="1:17" ht="19.5" x14ac:dyDescent="0.4">
      <c r="A3758" s="33">
        <f t="shared" si="406"/>
        <v>46556</v>
      </c>
      <c r="B3758" s="27" t="str">
        <f t="shared" si="408"/>
        <v>(金)</v>
      </c>
      <c r="C3758" s="34">
        <v>0.20833333333333301</v>
      </c>
      <c r="D3758" s="16" t="s">
        <v>18</v>
      </c>
      <c r="E3758" s="35">
        <v>0.22916666666666699</v>
      </c>
      <c r="F3758" s="50">
        <f>IF(COUNTIF('リスト（不使用）'!$A$5:$A$6,単年カーブ!$A$1),"希望数量入力ください",'単年（2027年度）'!$E$12*単年カーブ!$R$3+'単年（2027年度）'!$E$12*(1-単年カーブ!$R$3)*単年カーブ!Q3758)</f>
        <v>0</v>
      </c>
      <c r="G3758" s="47">
        <f t="shared" si="409"/>
        <v>0</v>
      </c>
      <c r="M3758">
        <f t="shared" si="410"/>
        <v>6</v>
      </c>
      <c r="N3758">
        <f>IF(OR(WEEKDAY(A3758)=1,WEEKDAY(A3758)=7,COUNTIF('2027祝日等（不使用）'!$A$1:$A$20,単年カーブ!A3758)=1),0,1)</f>
        <v>1</v>
      </c>
      <c r="O3758">
        <f t="shared" si="407"/>
        <v>11</v>
      </c>
      <c r="P3758">
        <f t="shared" si="411"/>
        <v>0</v>
      </c>
      <c r="Q3758">
        <f t="shared" si="412"/>
        <v>0</v>
      </c>
    </row>
    <row r="3759" spans="1:17" ht="19.5" x14ac:dyDescent="0.4">
      <c r="A3759" s="33">
        <f t="shared" si="406"/>
        <v>46556</v>
      </c>
      <c r="B3759" s="27" t="str">
        <f t="shared" si="408"/>
        <v>(金)</v>
      </c>
      <c r="C3759" s="34">
        <v>0.22916666666666699</v>
      </c>
      <c r="D3759" s="16" t="s">
        <v>18</v>
      </c>
      <c r="E3759" s="35">
        <v>0.25</v>
      </c>
      <c r="F3759" s="50">
        <f>IF(COUNTIF('リスト（不使用）'!$A$5:$A$6,単年カーブ!$A$1),"希望数量入力ください",'単年（2027年度）'!$E$12*単年カーブ!$R$3+'単年（2027年度）'!$E$12*(1-単年カーブ!$R$3)*単年カーブ!Q3759)</f>
        <v>0</v>
      </c>
      <c r="G3759" s="47">
        <f t="shared" si="409"/>
        <v>0</v>
      </c>
      <c r="M3759">
        <f t="shared" si="410"/>
        <v>6</v>
      </c>
      <c r="N3759">
        <f>IF(OR(WEEKDAY(A3759)=1,WEEKDAY(A3759)=7,COUNTIF('2027祝日等（不使用）'!$A$1:$A$20,単年カーブ!A3759)=1),0,1)</f>
        <v>1</v>
      </c>
      <c r="O3759">
        <f t="shared" si="407"/>
        <v>12</v>
      </c>
      <c r="P3759">
        <f t="shared" si="411"/>
        <v>0</v>
      </c>
      <c r="Q3759">
        <f t="shared" si="412"/>
        <v>0</v>
      </c>
    </row>
    <row r="3760" spans="1:17" ht="19.5" x14ac:dyDescent="0.4">
      <c r="A3760" s="33">
        <f t="shared" si="406"/>
        <v>46556</v>
      </c>
      <c r="B3760" s="27" t="str">
        <f t="shared" si="408"/>
        <v>(金)</v>
      </c>
      <c r="C3760" s="34">
        <v>0.25</v>
      </c>
      <c r="D3760" s="16" t="s">
        <v>18</v>
      </c>
      <c r="E3760" s="35">
        <v>0.27083333333333298</v>
      </c>
      <c r="F3760" s="50">
        <f>IF(COUNTIF('リスト（不使用）'!$A$5:$A$6,単年カーブ!$A$1),"希望数量入力ください",'単年（2027年度）'!$E$12*単年カーブ!$R$3+'単年（2027年度）'!$E$12*(1-単年カーブ!$R$3)*単年カーブ!Q3760)</f>
        <v>0</v>
      </c>
      <c r="G3760" s="47">
        <f t="shared" si="409"/>
        <v>0</v>
      </c>
      <c r="M3760">
        <f t="shared" si="410"/>
        <v>6</v>
      </c>
      <c r="N3760">
        <f>IF(OR(WEEKDAY(A3760)=1,WEEKDAY(A3760)=7,COUNTIF('2027祝日等（不使用）'!$A$1:$A$20,単年カーブ!A3760)=1),0,1)</f>
        <v>1</v>
      </c>
      <c r="O3760">
        <f t="shared" si="407"/>
        <v>13</v>
      </c>
      <c r="P3760">
        <f t="shared" si="411"/>
        <v>0</v>
      </c>
      <c r="Q3760">
        <f t="shared" si="412"/>
        <v>0</v>
      </c>
    </row>
    <row r="3761" spans="1:17" ht="19.5" x14ac:dyDescent="0.4">
      <c r="A3761" s="33">
        <f t="shared" si="406"/>
        <v>46556</v>
      </c>
      <c r="B3761" s="27" t="str">
        <f t="shared" si="408"/>
        <v>(金)</v>
      </c>
      <c r="C3761" s="34">
        <v>0.27083333333333298</v>
      </c>
      <c r="D3761" s="16" t="s">
        <v>18</v>
      </c>
      <c r="E3761" s="35">
        <v>0.29166666666666702</v>
      </c>
      <c r="F3761" s="50">
        <f>IF(COUNTIF('リスト（不使用）'!$A$5:$A$6,単年カーブ!$A$1),"希望数量入力ください",'単年（2027年度）'!$E$12*単年カーブ!$R$3+'単年（2027年度）'!$E$12*(1-単年カーブ!$R$3)*単年カーブ!Q3761)</f>
        <v>0</v>
      </c>
      <c r="G3761" s="47">
        <f t="shared" si="409"/>
        <v>0</v>
      </c>
      <c r="M3761">
        <f t="shared" si="410"/>
        <v>6</v>
      </c>
      <c r="N3761">
        <f>IF(OR(WEEKDAY(A3761)=1,WEEKDAY(A3761)=7,COUNTIF('2027祝日等（不使用）'!$A$1:$A$20,単年カーブ!A3761)=1),0,1)</f>
        <v>1</v>
      </c>
      <c r="O3761">
        <f t="shared" si="407"/>
        <v>14</v>
      </c>
      <c r="P3761">
        <f t="shared" si="411"/>
        <v>0</v>
      </c>
      <c r="Q3761">
        <f t="shared" si="412"/>
        <v>0</v>
      </c>
    </row>
    <row r="3762" spans="1:17" ht="19.5" x14ac:dyDescent="0.4">
      <c r="A3762" s="33">
        <f t="shared" si="406"/>
        <v>46556</v>
      </c>
      <c r="B3762" s="27" t="str">
        <f t="shared" si="408"/>
        <v>(金)</v>
      </c>
      <c r="C3762" s="34">
        <v>0.29166666666666702</v>
      </c>
      <c r="D3762" s="16" t="s">
        <v>18</v>
      </c>
      <c r="E3762" s="35">
        <v>0.3125</v>
      </c>
      <c r="F3762" s="50">
        <f>IF(COUNTIF('リスト（不使用）'!$A$5:$A$6,単年カーブ!$A$1),"希望数量入力ください",'単年（2027年度）'!$E$12*単年カーブ!$R$3+'単年（2027年度）'!$E$12*(1-単年カーブ!$R$3)*単年カーブ!Q3762)</f>
        <v>0</v>
      </c>
      <c r="G3762" s="47">
        <f t="shared" si="409"/>
        <v>0</v>
      </c>
      <c r="M3762">
        <f t="shared" si="410"/>
        <v>6</v>
      </c>
      <c r="N3762">
        <f>IF(OR(WEEKDAY(A3762)=1,WEEKDAY(A3762)=7,COUNTIF('2027祝日等（不使用）'!$A$1:$A$20,単年カーブ!A3762)=1),0,1)</f>
        <v>1</v>
      </c>
      <c r="O3762">
        <f t="shared" si="407"/>
        <v>15</v>
      </c>
      <c r="P3762">
        <f t="shared" si="411"/>
        <v>0</v>
      </c>
      <c r="Q3762">
        <f t="shared" si="412"/>
        <v>0</v>
      </c>
    </row>
    <row r="3763" spans="1:17" ht="19.5" x14ac:dyDescent="0.4">
      <c r="A3763" s="33">
        <f t="shared" si="406"/>
        <v>46556</v>
      </c>
      <c r="B3763" s="27" t="str">
        <f t="shared" si="408"/>
        <v>(金)</v>
      </c>
      <c r="C3763" s="34">
        <v>0.3125</v>
      </c>
      <c r="D3763" s="16" t="s">
        <v>18</v>
      </c>
      <c r="E3763" s="35">
        <v>0.33333333333333298</v>
      </c>
      <c r="F3763" s="50">
        <f>IF(COUNTIF('リスト（不使用）'!$A$5:$A$6,単年カーブ!$A$1),"希望数量入力ください",'単年（2027年度）'!$E$12*単年カーブ!$R$3+'単年（2027年度）'!$E$12*(1-単年カーブ!$R$3)*単年カーブ!Q3763)</f>
        <v>0</v>
      </c>
      <c r="G3763" s="47">
        <f t="shared" si="409"/>
        <v>0</v>
      </c>
      <c r="M3763">
        <f t="shared" si="410"/>
        <v>6</v>
      </c>
      <c r="N3763">
        <f>IF(OR(WEEKDAY(A3763)=1,WEEKDAY(A3763)=7,COUNTIF('2027祝日等（不使用）'!$A$1:$A$20,単年カーブ!A3763)=1),0,1)</f>
        <v>1</v>
      </c>
      <c r="O3763">
        <f t="shared" si="407"/>
        <v>16</v>
      </c>
      <c r="P3763">
        <f t="shared" si="411"/>
        <v>0</v>
      </c>
      <c r="Q3763">
        <f t="shared" si="412"/>
        <v>0</v>
      </c>
    </row>
    <row r="3764" spans="1:17" ht="19.5" x14ac:dyDescent="0.4">
      <c r="A3764" s="33">
        <f t="shared" ref="A3764:A3827" si="413">A3716+1</f>
        <v>46556</v>
      </c>
      <c r="B3764" s="27" t="str">
        <f t="shared" si="408"/>
        <v>(金)</v>
      </c>
      <c r="C3764" s="34">
        <v>0.33333333333333298</v>
      </c>
      <c r="D3764" s="16" t="s">
        <v>18</v>
      </c>
      <c r="E3764" s="35">
        <v>0.35416666666666702</v>
      </c>
      <c r="F3764" s="50">
        <f>IF(COUNTIF('リスト（不使用）'!$A$5:$A$6,単年カーブ!$A$1),"希望数量入力ください",'単年（2027年度）'!$E$12*単年カーブ!$R$3+'単年（2027年度）'!$E$12*(1-単年カーブ!$R$3)*単年カーブ!Q3764)</f>
        <v>0</v>
      </c>
      <c r="G3764" s="47">
        <f t="shared" si="409"/>
        <v>0</v>
      </c>
      <c r="M3764">
        <f t="shared" si="410"/>
        <v>6</v>
      </c>
      <c r="N3764">
        <f>IF(OR(WEEKDAY(A3764)=1,WEEKDAY(A3764)=7,COUNTIF('2027祝日等（不使用）'!$A$1:$A$20,単年カーブ!A3764)=1),0,1)</f>
        <v>1</v>
      </c>
      <c r="O3764">
        <f t="shared" ref="O3764:O3827" si="414">O3716</f>
        <v>17</v>
      </c>
      <c r="P3764">
        <f t="shared" si="411"/>
        <v>1</v>
      </c>
      <c r="Q3764">
        <f t="shared" si="412"/>
        <v>1</v>
      </c>
    </row>
    <row r="3765" spans="1:17" ht="19.5" x14ac:dyDescent="0.4">
      <c r="A3765" s="33">
        <f t="shared" si="413"/>
        <v>46556</v>
      </c>
      <c r="B3765" s="27" t="str">
        <f t="shared" si="408"/>
        <v>(金)</v>
      </c>
      <c r="C3765" s="34">
        <v>0.35416666666666702</v>
      </c>
      <c r="D3765" s="16" t="s">
        <v>18</v>
      </c>
      <c r="E3765" s="35">
        <v>0.375</v>
      </c>
      <c r="F3765" s="50">
        <f>IF(COUNTIF('リスト（不使用）'!$A$5:$A$6,単年カーブ!$A$1),"希望数量入力ください",'単年（2027年度）'!$E$12*単年カーブ!$R$3+'単年（2027年度）'!$E$12*(1-単年カーブ!$R$3)*単年カーブ!Q3765)</f>
        <v>0</v>
      </c>
      <c r="G3765" s="47">
        <f t="shared" si="409"/>
        <v>0</v>
      </c>
      <c r="M3765">
        <f t="shared" si="410"/>
        <v>6</v>
      </c>
      <c r="N3765">
        <f>IF(OR(WEEKDAY(A3765)=1,WEEKDAY(A3765)=7,COUNTIF('2027祝日等（不使用）'!$A$1:$A$20,単年カーブ!A3765)=1),0,1)</f>
        <v>1</v>
      </c>
      <c r="O3765">
        <f t="shared" si="414"/>
        <v>18</v>
      </c>
      <c r="P3765">
        <f t="shared" si="411"/>
        <v>1</v>
      </c>
      <c r="Q3765">
        <f t="shared" si="412"/>
        <v>1</v>
      </c>
    </row>
    <row r="3766" spans="1:17" ht="19.5" x14ac:dyDescent="0.4">
      <c r="A3766" s="33">
        <f t="shared" si="413"/>
        <v>46556</v>
      </c>
      <c r="B3766" s="27" t="str">
        <f t="shared" si="408"/>
        <v>(金)</v>
      </c>
      <c r="C3766" s="34">
        <v>0.375</v>
      </c>
      <c r="D3766" s="16" t="s">
        <v>18</v>
      </c>
      <c r="E3766" s="35">
        <v>0.39583333333333298</v>
      </c>
      <c r="F3766" s="50">
        <f>IF(COUNTIF('リスト（不使用）'!$A$5:$A$6,単年カーブ!$A$1),"希望数量入力ください",'単年（2027年度）'!$E$12*単年カーブ!$R$3+'単年（2027年度）'!$E$12*(1-単年カーブ!$R$3)*単年カーブ!Q3766)</f>
        <v>0</v>
      </c>
      <c r="G3766" s="47">
        <f t="shared" si="409"/>
        <v>0</v>
      </c>
      <c r="M3766">
        <f t="shared" si="410"/>
        <v>6</v>
      </c>
      <c r="N3766">
        <f>IF(OR(WEEKDAY(A3766)=1,WEEKDAY(A3766)=7,COUNTIF('2027祝日等（不使用）'!$A$1:$A$20,単年カーブ!A3766)=1),0,1)</f>
        <v>1</v>
      </c>
      <c r="O3766">
        <f t="shared" si="414"/>
        <v>19</v>
      </c>
      <c r="P3766">
        <f t="shared" si="411"/>
        <v>1</v>
      </c>
      <c r="Q3766">
        <f t="shared" si="412"/>
        <v>1</v>
      </c>
    </row>
    <row r="3767" spans="1:17" ht="19.5" x14ac:dyDescent="0.4">
      <c r="A3767" s="33">
        <f t="shared" si="413"/>
        <v>46556</v>
      </c>
      <c r="B3767" s="27" t="str">
        <f t="shared" si="408"/>
        <v>(金)</v>
      </c>
      <c r="C3767" s="34">
        <v>0.39583333333333298</v>
      </c>
      <c r="D3767" s="16" t="s">
        <v>18</v>
      </c>
      <c r="E3767" s="35">
        <v>0.41666666666666702</v>
      </c>
      <c r="F3767" s="50">
        <f>IF(COUNTIF('リスト（不使用）'!$A$5:$A$6,単年カーブ!$A$1),"希望数量入力ください",'単年（2027年度）'!$E$12*単年カーブ!$R$3+'単年（2027年度）'!$E$12*(1-単年カーブ!$R$3)*単年カーブ!Q3767)</f>
        <v>0</v>
      </c>
      <c r="G3767" s="47">
        <f t="shared" si="409"/>
        <v>0</v>
      </c>
      <c r="M3767">
        <f t="shared" si="410"/>
        <v>6</v>
      </c>
      <c r="N3767">
        <f>IF(OR(WEEKDAY(A3767)=1,WEEKDAY(A3767)=7,COUNTIF('2027祝日等（不使用）'!$A$1:$A$20,単年カーブ!A3767)=1),0,1)</f>
        <v>1</v>
      </c>
      <c r="O3767">
        <f t="shared" si="414"/>
        <v>20</v>
      </c>
      <c r="P3767">
        <f t="shared" si="411"/>
        <v>1</v>
      </c>
      <c r="Q3767">
        <f t="shared" si="412"/>
        <v>1</v>
      </c>
    </row>
    <row r="3768" spans="1:17" ht="19.5" x14ac:dyDescent="0.4">
      <c r="A3768" s="33">
        <f t="shared" si="413"/>
        <v>46556</v>
      </c>
      <c r="B3768" s="27" t="str">
        <f t="shared" si="408"/>
        <v>(金)</v>
      </c>
      <c r="C3768" s="34">
        <v>0.41666666666666702</v>
      </c>
      <c r="D3768" s="16" t="s">
        <v>18</v>
      </c>
      <c r="E3768" s="35">
        <v>0.4375</v>
      </c>
      <c r="F3768" s="50">
        <f>IF(COUNTIF('リスト（不使用）'!$A$5:$A$6,単年カーブ!$A$1),"希望数量入力ください",'単年（2027年度）'!$E$12*単年カーブ!$R$3+'単年（2027年度）'!$E$12*(1-単年カーブ!$R$3)*単年カーブ!Q3768)</f>
        <v>0</v>
      </c>
      <c r="G3768" s="47">
        <f t="shared" si="409"/>
        <v>0</v>
      </c>
      <c r="M3768">
        <f t="shared" si="410"/>
        <v>6</v>
      </c>
      <c r="N3768">
        <f>IF(OR(WEEKDAY(A3768)=1,WEEKDAY(A3768)=7,COUNTIF('2027祝日等（不使用）'!$A$1:$A$20,単年カーブ!A3768)=1),0,1)</f>
        <v>1</v>
      </c>
      <c r="O3768">
        <f t="shared" si="414"/>
        <v>21</v>
      </c>
      <c r="P3768">
        <f t="shared" si="411"/>
        <v>1</v>
      </c>
      <c r="Q3768">
        <f t="shared" si="412"/>
        <v>1</v>
      </c>
    </row>
    <row r="3769" spans="1:17" ht="19.5" x14ac:dyDescent="0.4">
      <c r="A3769" s="33">
        <f t="shared" si="413"/>
        <v>46556</v>
      </c>
      <c r="B3769" s="27" t="str">
        <f t="shared" si="408"/>
        <v>(金)</v>
      </c>
      <c r="C3769" s="34">
        <v>0.4375</v>
      </c>
      <c r="D3769" s="16" t="s">
        <v>18</v>
      </c>
      <c r="E3769" s="35">
        <v>0.45833333333333298</v>
      </c>
      <c r="F3769" s="50">
        <f>IF(COUNTIF('リスト（不使用）'!$A$5:$A$6,単年カーブ!$A$1),"希望数量入力ください",'単年（2027年度）'!$E$12*単年カーブ!$R$3+'単年（2027年度）'!$E$12*(1-単年カーブ!$R$3)*単年カーブ!Q3769)</f>
        <v>0</v>
      </c>
      <c r="G3769" s="47">
        <f t="shared" si="409"/>
        <v>0</v>
      </c>
      <c r="M3769">
        <f t="shared" si="410"/>
        <v>6</v>
      </c>
      <c r="N3769">
        <f>IF(OR(WEEKDAY(A3769)=1,WEEKDAY(A3769)=7,COUNTIF('2027祝日等（不使用）'!$A$1:$A$20,単年カーブ!A3769)=1),0,1)</f>
        <v>1</v>
      </c>
      <c r="O3769">
        <f t="shared" si="414"/>
        <v>22</v>
      </c>
      <c r="P3769">
        <f t="shared" si="411"/>
        <v>1</v>
      </c>
      <c r="Q3769">
        <f t="shared" si="412"/>
        <v>1</v>
      </c>
    </row>
    <row r="3770" spans="1:17" ht="19.5" x14ac:dyDescent="0.4">
      <c r="A3770" s="33">
        <f t="shared" si="413"/>
        <v>46556</v>
      </c>
      <c r="B3770" s="27" t="str">
        <f t="shared" si="408"/>
        <v>(金)</v>
      </c>
      <c r="C3770" s="34">
        <v>0.45833333333333298</v>
      </c>
      <c r="D3770" s="16" t="s">
        <v>18</v>
      </c>
      <c r="E3770" s="35">
        <v>0.47916666666666702</v>
      </c>
      <c r="F3770" s="50">
        <f>IF(COUNTIF('リスト（不使用）'!$A$5:$A$6,単年カーブ!$A$1),"希望数量入力ください",'単年（2027年度）'!$E$12*単年カーブ!$R$3+'単年（2027年度）'!$E$12*(1-単年カーブ!$R$3)*単年カーブ!Q3770)</f>
        <v>0</v>
      </c>
      <c r="G3770" s="47">
        <f t="shared" si="409"/>
        <v>0</v>
      </c>
      <c r="M3770">
        <f t="shared" si="410"/>
        <v>6</v>
      </c>
      <c r="N3770">
        <f>IF(OR(WEEKDAY(A3770)=1,WEEKDAY(A3770)=7,COUNTIF('2027祝日等（不使用）'!$A$1:$A$20,単年カーブ!A3770)=1),0,1)</f>
        <v>1</v>
      </c>
      <c r="O3770">
        <f t="shared" si="414"/>
        <v>23</v>
      </c>
      <c r="P3770">
        <f t="shared" si="411"/>
        <v>1</v>
      </c>
      <c r="Q3770">
        <f t="shared" si="412"/>
        <v>1</v>
      </c>
    </row>
    <row r="3771" spans="1:17" ht="19.5" x14ac:dyDescent="0.4">
      <c r="A3771" s="33">
        <f t="shared" si="413"/>
        <v>46556</v>
      </c>
      <c r="B3771" s="27" t="str">
        <f t="shared" si="408"/>
        <v>(金)</v>
      </c>
      <c r="C3771" s="34">
        <v>0.47916666666666702</v>
      </c>
      <c r="D3771" s="16" t="s">
        <v>18</v>
      </c>
      <c r="E3771" s="35">
        <v>0.5</v>
      </c>
      <c r="F3771" s="50">
        <f>IF(COUNTIF('リスト（不使用）'!$A$5:$A$6,単年カーブ!$A$1),"希望数量入力ください",'単年（2027年度）'!$E$12*単年カーブ!$R$3+'単年（2027年度）'!$E$12*(1-単年カーブ!$R$3)*単年カーブ!Q3771)</f>
        <v>0</v>
      </c>
      <c r="G3771" s="47">
        <f t="shared" si="409"/>
        <v>0</v>
      </c>
      <c r="M3771">
        <f t="shared" si="410"/>
        <v>6</v>
      </c>
      <c r="N3771">
        <f>IF(OR(WEEKDAY(A3771)=1,WEEKDAY(A3771)=7,COUNTIF('2027祝日等（不使用）'!$A$1:$A$20,単年カーブ!A3771)=1),0,1)</f>
        <v>1</v>
      </c>
      <c r="O3771">
        <f t="shared" si="414"/>
        <v>24</v>
      </c>
      <c r="P3771">
        <f t="shared" si="411"/>
        <v>1</v>
      </c>
      <c r="Q3771">
        <f t="shared" si="412"/>
        <v>1</v>
      </c>
    </row>
    <row r="3772" spans="1:17" ht="19.5" x14ac:dyDescent="0.4">
      <c r="A3772" s="33">
        <f t="shared" si="413"/>
        <v>46556</v>
      </c>
      <c r="B3772" s="27" t="str">
        <f t="shared" si="408"/>
        <v>(金)</v>
      </c>
      <c r="C3772" s="34">
        <v>0.5</v>
      </c>
      <c r="D3772" s="16" t="s">
        <v>18</v>
      </c>
      <c r="E3772" s="35">
        <v>0.52083333333333304</v>
      </c>
      <c r="F3772" s="50">
        <f>IF(COUNTIF('リスト（不使用）'!$A$5:$A$6,単年カーブ!$A$1),"希望数量入力ください",'単年（2027年度）'!$E$12*単年カーブ!$R$3+'単年（2027年度）'!$E$12*(1-単年カーブ!$R$3)*単年カーブ!Q3772)</f>
        <v>0</v>
      </c>
      <c r="G3772" s="47">
        <f t="shared" si="409"/>
        <v>0</v>
      </c>
      <c r="M3772">
        <f t="shared" si="410"/>
        <v>6</v>
      </c>
      <c r="N3772">
        <f>IF(OR(WEEKDAY(A3772)=1,WEEKDAY(A3772)=7,COUNTIF('2027祝日等（不使用）'!$A$1:$A$20,単年カーブ!A3772)=1),0,1)</f>
        <v>1</v>
      </c>
      <c r="O3772">
        <f t="shared" si="414"/>
        <v>25</v>
      </c>
      <c r="P3772">
        <f t="shared" si="411"/>
        <v>1</v>
      </c>
      <c r="Q3772">
        <f t="shared" si="412"/>
        <v>1</v>
      </c>
    </row>
    <row r="3773" spans="1:17" ht="19.5" x14ac:dyDescent="0.4">
      <c r="A3773" s="33">
        <f t="shared" si="413"/>
        <v>46556</v>
      </c>
      <c r="B3773" s="27" t="str">
        <f t="shared" si="408"/>
        <v>(金)</v>
      </c>
      <c r="C3773" s="34">
        <v>0.52083333333333304</v>
      </c>
      <c r="D3773" s="16" t="s">
        <v>18</v>
      </c>
      <c r="E3773" s="35">
        <v>0.54166666666666696</v>
      </c>
      <c r="F3773" s="50">
        <f>IF(COUNTIF('リスト（不使用）'!$A$5:$A$6,単年カーブ!$A$1),"希望数量入力ください",'単年（2027年度）'!$E$12*単年カーブ!$R$3+'単年（2027年度）'!$E$12*(1-単年カーブ!$R$3)*単年カーブ!Q3773)</f>
        <v>0</v>
      </c>
      <c r="G3773" s="47">
        <f t="shared" si="409"/>
        <v>0</v>
      </c>
      <c r="M3773">
        <f t="shared" si="410"/>
        <v>6</v>
      </c>
      <c r="N3773">
        <f>IF(OR(WEEKDAY(A3773)=1,WEEKDAY(A3773)=7,COUNTIF('2027祝日等（不使用）'!$A$1:$A$20,単年カーブ!A3773)=1),0,1)</f>
        <v>1</v>
      </c>
      <c r="O3773">
        <f t="shared" si="414"/>
        <v>26</v>
      </c>
      <c r="P3773">
        <f t="shared" si="411"/>
        <v>1</v>
      </c>
      <c r="Q3773">
        <f t="shared" si="412"/>
        <v>1</v>
      </c>
    </row>
    <row r="3774" spans="1:17" ht="19.5" x14ac:dyDescent="0.4">
      <c r="A3774" s="33">
        <f t="shared" si="413"/>
        <v>46556</v>
      </c>
      <c r="B3774" s="27" t="str">
        <f t="shared" si="408"/>
        <v>(金)</v>
      </c>
      <c r="C3774" s="34">
        <v>0.54166666666666696</v>
      </c>
      <c r="D3774" s="16" t="s">
        <v>18</v>
      </c>
      <c r="E3774" s="35">
        <v>0.5625</v>
      </c>
      <c r="F3774" s="50">
        <f>IF(COUNTIF('リスト（不使用）'!$A$5:$A$6,単年カーブ!$A$1),"希望数量入力ください",'単年（2027年度）'!$E$12*単年カーブ!$R$3+'単年（2027年度）'!$E$12*(1-単年カーブ!$R$3)*単年カーブ!Q3774)</f>
        <v>0</v>
      </c>
      <c r="G3774" s="47">
        <f t="shared" si="409"/>
        <v>0</v>
      </c>
      <c r="M3774">
        <f t="shared" si="410"/>
        <v>6</v>
      </c>
      <c r="N3774">
        <f>IF(OR(WEEKDAY(A3774)=1,WEEKDAY(A3774)=7,COUNTIF('2027祝日等（不使用）'!$A$1:$A$20,単年カーブ!A3774)=1),0,1)</f>
        <v>1</v>
      </c>
      <c r="O3774">
        <f t="shared" si="414"/>
        <v>27</v>
      </c>
      <c r="P3774">
        <f t="shared" si="411"/>
        <v>1</v>
      </c>
      <c r="Q3774">
        <f t="shared" si="412"/>
        <v>1</v>
      </c>
    </row>
    <row r="3775" spans="1:17" ht="19.5" x14ac:dyDescent="0.4">
      <c r="A3775" s="33">
        <f t="shared" si="413"/>
        <v>46556</v>
      </c>
      <c r="B3775" s="27" t="str">
        <f t="shared" si="408"/>
        <v>(金)</v>
      </c>
      <c r="C3775" s="34">
        <v>0.5625</v>
      </c>
      <c r="D3775" s="16" t="s">
        <v>18</v>
      </c>
      <c r="E3775" s="35">
        <v>0.58333333333333304</v>
      </c>
      <c r="F3775" s="50">
        <f>IF(COUNTIF('リスト（不使用）'!$A$5:$A$6,単年カーブ!$A$1),"希望数量入力ください",'単年（2027年度）'!$E$12*単年カーブ!$R$3+'単年（2027年度）'!$E$12*(1-単年カーブ!$R$3)*単年カーブ!Q3775)</f>
        <v>0</v>
      </c>
      <c r="G3775" s="47">
        <f t="shared" si="409"/>
        <v>0</v>
      </c>
      <c r="M3775">
        <f t="shared" si="410"/>
        <v>6</v>
      </c>
      <c r="N3775">
        <f>IF(OR(WEEKDAY(A3775)=1,WEEKDAY(A3775)=7,COUNTIF('2027祝日等（不使用）'!$A$1:$A$20,単年カーブ!A3775)=1),0,1)</f>
        <v>1</v>
      </c>
      <c r="O3775">
        <f t="shared" si="414"/>
        <v>28</v>
      </c>
      <c r="P3775">
        <f t="shared" si="411"/>
        <v>1</v>
      </c>
      <c r="Q3775">
        <f t="shared" si="412"/>
        <v>1</v>
      </c>
    </row>
    <row r="3776" spans="1:17" ht="19.5" x14ac:dyDescent="0.4">
      <c r="A3776" s="33">
        <f t="shared" si="413"/>
        <v>46556</v>
      </c>
      <c r="B3776" s="27" t="str">
        <f t="shared" si="408"/>
        <v>(金)</v>
      </c>
      <c r="C3776" s="34">
        <v>0.58333333333333304</v>
      </c>
      <c r="D3776" s="16" t="s">
        <v>18</v>
      </c>
      <c r="E3776" s="35">
        <v>0.60416666666666696</v>
      </c>
      <c r="F3776" s="50">
        <f>IF(COUNTIF('リスト（不使用）'!$A$5:$A$6,単年カーブ!$A$1),"希望数量入力ください",'単年（2027年度）'!$E$12*単年カーブ!$R$3+'単年（2027年度）'!$E$12*(1-単年カーブ!$R$3)*単年カーブ!Q3776)</f>
        <v>0</v>
      </c>
      <c r="G3776" s="47">
        <f t="shared" si="409"/>
        <v>0</v>
      </c>
      <c r="M3776">
        <f t="shared" si="410"/>
        <v>6</v>
      </c>
      <c r="N3776">
        <f>IF(OR(WEEKDAY(A3776)=1,WEEKDAY(A3776)=7,COUNTIF('2027祝日等（不使用）'!$A$1:$A$20,単年カーブ!A3776)=1),0,1)</f>
        <v>1</v>
      </c>
      <c r="O3776">
        <f t="shared" si="414"/>
        <v>29</v>
      </c>
      <c r="P3776">
        <f t="shared" si="411"/>
        <v>1</v>
      </c>
      <c r="Q3776">
        <f t="shared" si="412"/>
        <v>1</v>
      </c>
    </row>
    <row r="3777" spans="1:17" ht="19.5" x14ac:dyDescent="0.4">
      <c r="A3777" s="33">
        <f t="shared" si="413"/>
        <v>46556</v>
      </c>
      <c r="B3777" s="27" t="str">
        <f t="shared" si="408"/>
        <v>(金)</v>
      </c>
      <c r="C3777" s="34">
        <v>0.60416666666666696</v>
      </c>
      <c r="D3777" s="16" t="s">
        <v>18</v>
      </c>
      <c r="E3777" s="35">
        <v>0.625</v>
      </c>
      <c r="F3777" s="50">
        <f>IF(COUNTIF('リスト（不使用）'!$A$5:$A$6,単年カーブ!$A$1),"希望数量入力ください",'単年（2027年度）'!$E$12*単年カーブ!$R$3+'単年（2027年度）'!$E$12*(1-単年カーブ!$R$3)*単年カーブ!Q3777)</f>
        <v>0</v>
      </c>
      <c r="G3777" s="47">
        <f t="shared" si="409"/>
        <v>0</v>
      </c>
      <c r="M3777">
        <f t="shared" si="410"/>
        <v>6</v>
      </c>
      <c r="N3777">
        <f>IF(OR(WEEKDAY(A3777)=1,WEEKDAY(A3777)=7,COUNTIF('2027祝日等（不使用）'!$A$1:$A$20,単年カーブ!A3777)=1),0,1)</f>
        <v>1</v>
      </c>
      <c r="O3777">
        <f t="shared" si="414"/>
        <v>30</v>
      </c>
      <c r="P3777">
        <f t="shared" si="411"/>
        <v>1</v>
      </c>
      <c r="Q3777">
        <f t="shared" si="412"/>
        <v>1</v>
      </c>
    </row>
    <row r="3778" spans="1:17" ht="19.5" x14ac:dyDescent="0.4">
      <c r="A3778" s="33">
        <f t="shared" si="413"/>
        <v>46556</v>
      </c>
      <c r="B3778" s="27" t="str">
        <f t="shared" si="408"/>
        <v>(金)</v>
      </c>
      <c r="C3778" s="34">
        <v>0.625</v>
      </c>
      <c r="D3778" s="16" t="s">
        <v>18</v>
      </c>
      <c r="E3778" s="35">
        <v>0.64583333333333304</v>
      </c>
      <c r="F3778" s="50">
        <f>IF(COUNTIF('リスト（不使用）'!$A$5:$A$6,単年カーブ!$A$1),"希望数量入力ください",'単年（2027年度）'!$E$12*単年カーブ!$R$3+'単年（2027年度）'!$E$12*(1-単年カーブ!$R$3)*単年カーブ!Q3778)</f>
        <v>0</v>
      </c>
      <c r="G3778" s="47">
        <f t="shared" si="409"/>
        <v>0</v>
      </c>
      <c r="M3778">
        <f t="shared" si="410"/>
        <v>6</v>
      </c>
      <c r="N3778">
        <f>IF(OR(WEEKDAY(A3778)=1,WEEKDAY(A3778)=7,COUNTIF('2027祝日等（不使用）'!$A$1:$A$20,単年カーブ!A3778)=1),0,1)</f>
        <v>1</v>
      </c>
      <c r="O3778">
        <f t="shared" si="414"/>
        <v>31</v>
      </c>
      <c r="P3778">
        <f t="shared" si="411"/>
        <v>1</v>
      </c>
      <c r="Q3778">
        <f t="shared" si="412"/>
        <v>1</v>
      </c>
    </row>
    <row r="3779" spans="1:17" ht="19.5" x14ac:dyDescent="0.4">
      <c r="A3779" s="33">
        <f t="shared" si="413"/>
        <v>46556</v>
      </c>
      <c r="B3779" s="27" t="str">
        <f t="shared" si="408"/>
        <v>(金)</v>
      </c>
      <c r="C3779" s="34">
        <v>0.64583333333333304</v>
      </c>
      <c r="D3779" s="16" t="s">
        <v>18</v>
      </c>
      <c r="E3779" s="35">
        <v>0.66666666666666696</v>
      </c>
      <c r="F3779" s="50">
        <f>IF(COUNTIF('リスト（不使用）'!$A$5:$A$6,単年カーブ!$A$1),"希望数量入力ください",'単年（2027年度）'!$E$12*単年カーブ!$R$3+'単年（2027年度）'!$E$12*(1-単年カーブ!$R$3)*単年カーブ!Q3779)</f>
        <v>0</v>
      </c>
      <c r="G3779" s="47">
        <f t="shared" si="409"/>
        <v>0</v>
      </c>
      <c r="M3779">
        <f t="shared" si="410"/>
        <v>6</v>
      </c>
      <c r="N3779">
        <f>IF(OR(WEEKDAY(A3779)=1,WEEKDAY(A3779)=7,COUNTIF('2027祝日等（不使用）'!$A$1:$A$20,単年カーブ!A3779)=1),0,1)</f>
        <v>1</v>
      </c>
      <c r="O3779">
        <f t="shared" si="414"/>
        <v>32</v>
      </c>
      <c r="P3779">
        <f t="shared" si="411"/>
        <v>1</v>
      </c>
      <c r="Q3779">
        <f t="shared" si="412"/>
        <v>1</v>
      </c>
    </row>
    <row r="3780" spans="1:17" ht="19.5" x14ac:dyDescent="0.4">
      <c r="A3780" s="33">
        <f t="shared" si="413"/>
        <v>46556</v>
      </c>
      <c r="B3780" s="27" t="str">
        <f t="shared" ref="B3780:B3843" si="415">TEXT(A3780,"(aaa)")</f>
        <v>(金)</v>
      </c>
      <c r="C3780" s="34">
        <v>0.66666666666666696</v>
      </c>
      <c r="D3780" s="16" t="s">
        <v>18</v>
      </c>
      <c r="E3780" s="35">
        <v>0.6875</v>
      </c>
      <c r="F3780" s="50">
        <f>IF(COUNTIF('リスト（不使用）'!$A$5:$A$6,単年カーブ!$A$1),"希望数量入力ください",'単年（2027年度）'!$E$12*単年カーブ!$R$3+'単年（2027年度）'!$E$12*(1-単年カーブ!$R$3)*単年カーブ!Q3780)</f>
        <v>0</v>
      </c>
      <c r="G3780" s="47">
        <f t="shared" ref="G3780:G3843" si="416">F3780/2</f>
        <v>0</v>
      </c>
      <c r="M3780">
        <f t="shared" ref="M3780:M3843" si="417">MONTH(A3780)</f>
        <v>6</v>
      </c>
      <c r="N3780">
        <f>IF(OR(WEEKDAY(A3780)=1,WEEKDAY(A3780)=7,COUNTIF('2027祝日等（不使用）'!$A$1:$A$20,単年カーブ!A3780)=1),0,1)</f>
        <v>1</v>
      </c>
      <c r="O3780">
        <f t="shared" si="414"/>
        <v>33</v>
      </c>
      <c r="P3780">
        <f t="shared" ref="P3780:P3843" si="418">IF(AND(O3780&gt;16,O3780&lt;41),1,0)</f>
        <v>1</v>
      </c>
      <c r="Q3780">
        <f t="shared" ref="Q3780:Q3843" si="419">P3780*N3780</f>
        <v>1</v>
      </c>
    </row>
    <row r="3781" spans="1:17" ht="19.5" x14ac:dyDescent="0.4">
      <c r="A3781" s="33">
        <f t="shared" si="413"/>
        <v>46556</v>
      </c>
      <c r="B3781" s="27" t="str">
        <f t="shared" si="415"/>
        <v>(金)</v>
      </c>
      <c r="C3781" s="34">
        <v>0.6875</v>
      </c>
      <c r="D3781" s="16" t="s">
        <v>18</v>
      </c>
      <c r="E3781" s="35">
        <v>0.70833333333333304</v>
      </c>
      <c r="F3781" s="50">
        <f>IF(COUNTIF('リスト（不使用）'!$A$5:$A$6,単年カーブ!$A$1),"希望数量入力ください",'単年（2027年度）'!$E$12*単年カーブ!$R$3+'単年（2027年度）'!$E$12*(1-単年カーブ!$R$3)*単年カーブ!Q3781)</f>
        <v>0</v>
      </c>
      <c r="G3781" s="47">
        <f t="shared" si="416"/>
        <v>0</v>
      </c>
      <c r="M3781">
        <f t="shared" si="417"/>
        <v>6</v>
      </c>
      <c r="N3781">
        <f>IF(OR(WEEKDAY(A3781)=1,WEEKDAY(A3781)=7,COUNTIF('2027祝日等（不使用）'!$A$1:$A$20,単年カーブ!A3781)=1),0,1)</f>
        <v>1</v>
      </c>
      <c r="O3781">
        <f t="shared" si="414"/>
        <v>34</v>
      </c>
      <c r="P3781">
        <f t="shared" si="418"/>
        <v>1</v>
      </c>
      <c r="Q3781">
        <f t="shared" si="419"/>
        <v>1</v>
      </c>
    </row>
    <row r="3782" spans="1:17" ht="19.5" x14ac:dyDescent="0.4">
      <c r="A3782" s="33">
        <f t="shared" si="413"/>
        <v>46556</v>
      </c>
      <c r="B3782" s="27" t="str">
        <f t="shared" si="415"/>
        <v>(金)</v>
      </c>
      <c r="C3782" s="34">
        <v>0.70833333333333304</v>
      </c>
      <c r="D3782" s="16" t="s">
        <v>18</v>
      </c>
      <c r="E3782" s="35">
        <v>0.72916666666666696</v>
      </c>
      <c r="F3782" s="50">
        <f>IF(COUNTIF('リスト（不使用）'!$A$5:$A$6,単年カーブ!$A$1),"希望数量入力ください",'単年（2027年度）'!$E$12*単年カーブ!$R$3+'単年（2027年度）'!$E$12*(1-単年カーブ!$R$3)*単年カーブ!Q3782)</f>
        <v>0</v>
      </c>
      <c r="G3782" s="47">
        <f t="shared" si="416"/>
        <v>0</v>
      </c>
      <c r="M3782">
        <f t="shared" si="417"/>
        <v>6</v>
      </c>
      <c r="N3782">
        <f>IF(OR(WEEKDAY(A3782)=1,WEEKDAY(A3782)=7,COUNTIF('2027祝日等（不使用）'!$A$1:$A$20,単年カーブ!A3782)=1),0,1)</f>
        <v>1</v>
      </c>
      <c r="O3782">
        <f t="shared" si="414"/>
        <v>35</v>
      </c>
      <c r="P3782">
        <f t="shared" si="418"/>
        <v>1</v>
      </c>
      <c r="Q3782">
        <f t="shared" si="419"/>
        <v>1</v>
      </c>
    </row>
    <row r="3783" spans="1:17" ht="19.5" x14ac:dyDescent="0.4">
      <c r="A3783" s="33">
        <f t="shared" si="413"/>
        <v>46556</v>
      </c>
      <c r="B3783" s="27" t="str">
        <f t="shared" si="415"/>
        <v>(金)</v>
      </c>
      <c r="C3783" s="34">
        <v>0.72916666666666696</v>
      </c>
      <c r="D3783" s="16" t="s">
        <v>18</v>
      </c>
      <c r="E3783" s="35">
        <v>0.75</v>
      </c>
      <c r="F3783" s="50">
        <f>IF(COUNTIF('リスト（不使用）'!$A$5:$A$6,単年カーブ!$A$1),"希望数量入力ください",'単年（2027年度）'!$E$12*単年カーブ!$R$3+'単年（2027年度）'!$E$12*(1-単年カーブ!$R$3)*単年カーブ!Q3783)</f>
        <v>0</v>
      </c>
      <c r="G3783" s="47">
        <f t="shared" si="416"/>
        <v>0</v>
      </c>
      <c r="M3783">
        <f t="shared" si="417"/>
        <v>6</v>
      </c>
      <c r="N3783">
        <f>IF(OR(WEEKDAY(A3783)=1,WEEKDAY(A3783)=7,COUNTIF('2027祝日等（不使用）'!$A$1:$A$20,単年カーブ!A3783)=1),0,1)</f>
        <v>1</v>
      </c>
      <c r="O3783">
        <f t="shared" si="414"/>
        <v>36</v>
      </c>
      <c r="P3783">
        <f t="shared" si="418"/>
        <v>1</v>
      </c>
      <c r="Q3783">
        <f t="shared" si="419"/>
        <v>1</v>
      </c>
    </row>
    <row r="3784" spans="1:17" ht="19.5" x14ac:dyDescent="0.4">
      <c r="A3784" s="33">
        <f t="shared" si="413"/>
        <v>46556</v>
      </c>
      <c r="B3784" s="27" t="str">
        <f t="shared" si="415"/>
        <v>(金)</v>
      </c>
      <c r="C3784" s="34">
        <v>0.75</v>
      </c>
      <c r="D3784" s="16" t="s">
        <v>18</v>
      </c>
      <c r="E3784" s="35">
        <v>0.77083333333333304</v>
      </c>
      <c r="F3784" s="50">
        <f>IF(COUNTIF('リスト（不使用）'!$A$5:$A$6,単年カーブ!$A$1),"希望数量入力ください",'単年（2027年度）'!$E$12*単年カーブ!$R$3+'単年（2027年度）'!$E$12*(1-単年カーブ!$R$3)*単年カーブ!Q3784)</f>
        <v>0</v>
      </c>
      <c r="G3784" s="47">
        <f t="shared" si="416"/>
        <v>0</v>
      </c>
      <c r="M3784">
        <f t="shared" si="417"/>
        <v>6</v>
      </c>
      <c r="N3784">
        <f>IF(OR(WEEKDAY(A3784)=1,WEEKDAY(A3784)=7,COUNTIF('2027祝日等（不使用）'!$A$1:$A$20,単年カーブ!A3784)=1),0,1)</f>
        <v>1</v>
      </c>
      <c r="O3784">
        <f t="shared" si="414"/>
        <v>37</v>
      </c>
      <c r="P3784">
        <f t="shared" si="418"/>
        <v>1</v>
      </c>
      <c r="Q3784">
        <f t="shared" si="419"/>
        <v>1</v>
      </c>
    </row>
    <row r="3785" spans="1:17" ht="19.5" x14ac:dyDescent="0.4">
      <c r="A3785" s="33">
        <f t="shared" si="413"/>
        <v>46556</v>
      </c>
      <c r="B3785" s="27" t="str">
        <f t="shared" si="415"/>
        <v>(金)</v>
      </c>
      <c r="C3785" s="34">
        <v>0.77083333333333304</v>
      </c>
      <c r="D3785" s="16" t="s">
        <v>18</v>
      </c>
      <c r="E3785" s="35">
        <v>0.79166666666666696</v>
      </c>
      <c r="F3785" s="50">
        <f>IF(COUNTIF('リスト（不使用）'!$A$5:$A$6,単年カーブ!$A$1),"希望数量入力ください",'単年（2027年度）'!$E$12*単年カーブ!$R$3+'単年（2027年度）'!$E$12*(1-単年カーブ!$R$3)*単年カーブ!Q3785)</f>
        <v>0</v>
      </c>
      <c r="G3785" s="47">
        <f t="shared" si="416"/>
        <v>0</v>
      </c>
      <c r="M3785">
        <f t="shared" si="417"/>
        <v>6</v>
      </c>
      <c r="N3785">
        <f>IF(OR(WEEKDAY(A3785)=1,WEEKDAY(A3785)=7,COUNTIF('2027祝日等（不使用）'!$A$1:$A$20,単年カーブ!A3785)=1),0,1)</f>
        <v>1</v>
      </c>
      <c r="O3785">
        <f t="shared" si="414"/>
        <v>38</v>
      </c>
      <c r="P3785">
        <f t="shared" si="418"/>
        <v>1</v>
      </c>
      <c r="Q3785">
        <f t="shared" si="419"/>
        <v>1</v>
      </c>
    </row>
    <row r="3786" spans="1:17" ht="19.5" x14ac:dyDescent="0.4">
      <c r="A3786" s="33">
        <f t="shared" si="413"/>
        <v>46556</v>
      </c>
      <c r="B3786" s="27" t="str">
        <f t="shared" si="415"/>
        <v>(金)</v>
      </c>
      <c r="C3786" s="34">
        <v>0.79166666666666696</v>
      </c>
      <c r="D3786" s="16" t="s">
        <v>18</v>
      </c>
      <c r="E3786" s="35">
        <v>0.8125</v>
      </c>
      <c r="F3786" s="50">
        <f>IF(COUNTIF('リスト（不使用）'!$A$5:$A$6,単年カーブ!$A$1),"希望数量入力ください",'単年（2027年度）'!$E$12*単年カーブ!$R$3+'単年（2027年度）'!$E$12*(1-単年カーブ!$R$3)*単年カーブ!Q3786)</f>
        <v>0</v>
      </c>
      <c r="G3786" s="47">
        <f t="shared" si="416"/>
        <v>0</v>
      </c>
      <c r="M3786">
        <f t="shared" si="417"/>
        <v>6</v>
      </c>
      <c r="N3786">
        <f>IF(OR(WEEKDAY(A3786)=1,WEEKDAY(A3786)=7,COUNTIF('2027祝日等（不使用）'!$A$1:$A$20,単年カーブ!A3786)=1),0,1)</f>
        <v>1</v>
      </c>
      <c r="O3786">
        <f t="shared" si="414"/>
        <v>39</v>
      </c>
      <c r="P3786">
        <f t="shared" si="418"/>
        <v>1</v>
      </c>
      <c r="Q3786">
        <f t="shared" si="419"/>
        <v>1</v>
      </c>
    </row>
    <row r="3787" spans="1:17" ht="19.5" x14ac:dyDescent="0.4">
      <c r="A3787" s="33">
        <f t="shared" si="413"/>
        <v>46556</v>
      </c>
      <c r="B3787" s="27" t="str">
        <f t="shared" si="415"/>
        <v>(金)</v>
      </c>
      <c r="C3787" s="34">
        <v>0.8125</v>
      </c>
      <c r="D3787" s="16" t="s">
        <v>18</v>
      </c>
      <c r="E3787" s="35">
        <v>0.83333333333333304</v>
      </c>
      <c r="F3787" s="50">
        <f>IF(COUNTIF('リスト（不使用）'!$A$5:$A$6,単年カーブ!$A$1),"希望数量入力ください",'単年（2027年度）'!$E$12*単年カーブ!$R$3+'単年（2027年度）'!$E$12*(1-単年カーブ!$R$3)*単年カーブ!Q3787)</f>
        <v>0</v>
      </c>
      <c r="G3787" s="47">
        <f t="shared" si="416"/>
        <v>0</v>
      </c>
      <c r="M3787">
        <f t="shared" si="417"/>
        <v>6</v>
      </c>
      <c r="N3787">
        <f>IF(OR(WEEKDAY(A3787)=1,WEEKDAY(A3787)=7,COUNTIF('2027祝日等（不使用）'!$A$1:$A$20,単年カーブ!A3787)=1),0,1)</f>
        <v>1</v>
      </c>
      <c r="O3787">
        <f t="shared" si="414"/>
        <v>40</v>
      </c>
      <c r="P3787">
        <f t="shared" si="418"/>
        <v>1</v>
      </c>
      <c r="Q3787">
        <f t="shared" si="419"/>
        <v>1</v>
      </c>
    </row>
    <row r="3788" spans="1:17" ht="19.5" x14ac:dyDescent="0.4">
      <c r="A3788" s="33">
        <f t="shared" si="413"/>
        <v>46556</v>
      </c>
      <c r="B3788" s="27" t="str">
        <f t="shared" si="415"/>
        <v>(金)</v>
      </c>
      <c r="C3788" s="34">
        <v>0.83333333333333304</v>
      </c>
      <c r="D3788" s="16" t="s">
        <v>18</v>
      </c>
      <c r="E3788" s="35">
        <v>0.85416666666666696</v>
      </c>
      <c r="F3788" s="50">
        <f>IF(COUNTIF('リスト（不使用）'!$A$5:$A$6,単年カーブ!$A$1),"希望数量入力ください",'単年（2027年度）'!$E$12*単年カーブ!$R$3+'単年（2027年度）'!$E$12*(1-単年カーブ!$R$3)*単年カーブ!Q3788)</f>
        <v>0</v>
      </c>
      <c r="G3788" s="47">
        <f t="shared" si="416"/>
        <v>0</v>
      </c>
      <c r="M3788">
        <f t="shared" si="417"/>
        <v>6</v>
      </c>
      <c r="N3788">
        <f>IF(OR(WEEKDAY(A3788)=1,WEEKDAY(A3788)=7,COUNTIF('2027祝日等（不使用）'!$A$1:$A$20,単年カーブ!A3788)=1),0,1)</f>
        <v>1</v>
      </c>
      <c r="O3788">
        <f t="shared" si="414"/>
        <v>41</v>
      </c>
      <c r="P3788">
        <f t="shared" si="418"/>
        <v>0</v>
      </c>
      <c r="Q3788">
        <f t="shared" si="419"/>
        <v>0</v>
      </c>
    </row>
    <row r="3789" spans="1:17" ht="19.5" x14ac:dyDescent="0.4">
      <c r="A3789" s="33">
        <f t="shared" si="413"/>
        <v>46556</v>
      </c>
      <c r="B3789" s="27" t="str">
        <f t="shared" si="415"/>
        <v>(金)</v>
      </c>
      <c r="C3789" s="34">
        <v>0.85416666666666696</v>
      </c>
      <c r="D3789" s="16" t="s">
        <v>18</v>
      </c>
      <c r="E3789" s="35">
        <v>0.875</v>
      </c>
      <c r="F3789" s="50">
        <f>IF(COUNTIF('リスト（不使用）'!$A$5:$A$6,単年カーブ!$A$1),"希望数量入力ください",'単年（2027年度）'!$E$12*単年カーブ!$R$3+'単年（2027年度）'!$E$12*(1-単年カーブ!$R$3)*単年カーブ!Q3789)</f>
        <v>0</v>
      </c>
      <c r="G3789" s="47">
        <f t="shared" si="416"/>
        <v>0</v>
      </c>
      <c r="M3789">
        <f t="shared" si="417"/>
        <v>6</v>
      </c>
      <c r="N3789">
        <f>IF(OR(WEEKDAY(A3789)=1,WEEKDAY(A3789)=7,COUNTIF('2027祝日等（不使用）'!$A$1:$A$20,単年カーブ!A3789)=1),0,1)</f>
        <v>1</v>
      </c>
      <c r="O3789">
        <f t="shared" si="414"/>
        <v>42</v>
      </c>
      <c r="P3789">
        <f t="shared" si="418"/>
        <v>0</v>
      </c>
      <c r="Q3789">
        <f t="shared" si="419"/>
        <v>0</v>
      </c>
    </row>
    <row r="3790" spans="1:17" ht="19.5" x14ac:dyDescent="0.4">
      <c r="A3790" s="33">
        <f t="shared" si="413"/>
        <v>46556</v>
      </c>
      <c r="B3790" s="27" t="str">
        <f t="shared" si="415"/>
        <v>(金)</v>
      </c>
      <c r="C3790" s="34">
        <v>0.875</v>
      </c>
      <c r="D3790" s="16" t="s">
        <v>18</v>
      </c>
      <c r="E3790" s="35">
        <v>0.89583333333333304</v>
      </c>
      <c r="F3790" s="50">
        <f>IF(COUNTIF('リスト（不使用）'!$A$5:$A$6,単年カーブ!$A$1),"希望数量入力ください",'単年（2027年度）'!$E$12*単年カーブ!$R$3+'単年（2027年度）'!$E$12*(1-単年カーブ!$R$3)*単年カーブ!Q3790)</f>
        <v>0</v>
      </c>
      <c r="G3790" s="47">
        <f t="shared" si="416"/>
        <v>0</v>
      </c>
      <c r="M3790">
        <f t="shared" si="417"/>
        <v>6</v>
      </c>
      <c r="N3790">
        <f>IF(OR(WEEKDAY(A3790)=1,WEEKDAY(A3790)=7,COUNTIF('2027祝日等（不使用）'!$A$1:$A$20,単年カーブ!A3790)=1),0,1)</f>
        <v>1</v>
      </c>
      <c r="O3790">
        <f t="shared" si="414"/>
        <v>43</v>
      </c>
      <c r="P3790">
        <f t="shared" si="418"/>
        <v>0</v>
      </c>
      <c r="Q3790">
        <f t="shared" si="419"/>
        <v>0</v>
      </c>
    </row>
    <row r="3791" spans="1:17" ht="19.5" x14ac:dyDescent="0.4">
      <c r="A3791" s="33">
        <f t="shared" si="413"/>
        <v>46556</v>
      </c>
      <c r="B3791" s="27" t="str">
        <f t="shared" si="415"/>
        <v>(金)</v>
      </c>
      <c r="C3791" s="34">
        <v>0.89583333333333304</v>
      </c>
      <c r="D3791" s="16" t="s">
        <v>18</v>
      </c>
      <c r="E3791" s="35">
        <v>0.91666666666666696</v>
      </c>
      <c r="F3791" s="50">
        <f>IF(COUNTIF('リスト（不使用）'!$A$5:$A$6,単年カーブ!$A$1),"希望数量入力ください",'単年（2027年度）'!$E$12*単年カーブ!$R$3+'単年（2027年度）'!$E$12*(1-単年カーブ!$R$3)*単年カーブ!Q3791)</f>
        <v>0</v>
      </c>
      <c r="G3791" s="47">
        <f t="shared" si="416"/>
        <v>0</v>
      </c>
      <c r="M3791">
        <f t="shared" si="417"/>
        <v>6</v>
      </c>
      <c r="N3791">
        <f>IF(OR(WEEKDAY(A3791)=1,WEEKDAY(A3791)=7,COUNTIF('2027祝日等（不使用）'!$A$1:$A$20,単年カーブ!A3791)=1),0,1)</f>
        <v>1</v>
      </c>
      <c r="O3791">
        <f t="shared" si="414"/>
        <v>44</v>
      </c>
      <c r="P3791">
        <f t="shared" si="418"/>
        <v>0</v>
      </c>
      <c r="Q3791">
        <f t="shared" si="419"/>
        <v>0</v>
      </c>
    </row>
    <row r="3792" spans="1:17" ht="19.5" x14ac:dyDescent="0.4">
      <c r="A3792" s="33">
        <f t="shared" si="413"/>
        <v>46556</v>
      </c>
      <c r="B3792" s="27" t="str">
        <f t="shared" si="415"/>
        <v>(金)</v>
      </c>
      <c r="C3792" s="34">
        <v>0.91666666666666696</v>
      </c>
      <c r="D3792" s="16" t="s">
        <v>18</v>
      </c>
      <c r="E3792" s="35">
        <v>0.9375</v>
      </c>
      <c r="F3792" s="50">
        <f>IF(COUNTIF('リスト（不使用）'!$A$5:$A$6,単年カーブ!$A$1),"希望数量入力ください",'単年（2027年度）'!$E$12*単年カーブ!$R$3+'単年（2027年度）'!$E$12*(1-単年カーブ!$R$3)*単年カーブ!Q3792)</f>
        <v>0</v>
      </c>
      <c r="G3792" s="47">
        <f t="shared" si="416"/>
        <v>0</v>
      </c>
      <c r="M3792">
        <f t="shared" si="417"/>
        <v>6</v>
      </c>
      <c r="N3792">
        <f>IF(OR(WEEKDAY(A3792)=1,WEEKDAY(A3792)=7,COUNTIF('2027祝日等（不使用）'!$A$1:$A$20,単年カーブ!A3792)=1),0,1)</f>
        <v>1</v>
      </c>
      <c r="O3792">
        <f t="shared" si="414"/>
        <v>45</v>
      </c>
      <c r="P3792">
        <f t="shared" si="418"/>
        <v>0</v>
      </c>
      <c r="Q3792">
        <f t="shared" si="419"/>
        <v>0</v>
      </c>
    </row>
    <row r="3793" spans="1:17" ht="19.5" x14ac:dyDescent="0.4">
      <c r="A3793" s="33">
        <f t="shared" si="413"/>
        <v>46556</v>
      </c>
      <c r="B3793" s="27" t="str">
        <f t="shared" si="415"/>
        <v>(金)</v>
      </c>
      <c r="C3793" s="34">
        <v>0.9375</v>
      </c>
      <c r="D3793" s="16" t="s">
        <v>18</v>
      </c>
      <c r="E3793" s="35">
        <v>0.95833333333333304</v>
      </c>
      <c r="F3793" s="50">
        <f>IF(COUNTIF('リスト（不使用）'!$A$5:$A$6,単年カーブ!$A$1),"希望数量入力ください",'単年（2027年度）'!$E$12*単年カーブ!$R$3+'単年（2027年度）'!$E$12*(1-単年カーブ!$R$3)*単年カーブ!Q3793)</f>
        <v>0</v>
      </c>
      <c r="G3793" s="47">
        <f t="shared" si="416"/>
        <v>0</v>
      </c>
      <c r="M3793">
        <f t="shared" si="417"/>
        <v>6</v>
      </c>
      <c r="N3793">
        <f>IF(OR(WEEKDAY(A3793)=1,WEEKDAY(A3793)=7,COUNTIF('2027祝日等（不使用）'!$A$1:$A$20,単年カーブ!A3793)=1),0,1)</f>
        <v>1</v>
      </c>
      <c r="O3793">
        <f t="shared" si="414"/>
        <v>46</v>
      </c>
      <c r="P3793">
        <f t="shared" si="418"/>
        <v>0</v>
      </c>
      <c r="Q3793">
        <f t="shared" si="419"/>
        <v>0</v>
      </c>
    </row>
    <row r="3794" spans="1:17" ht="19.5" x14ac:dyDescent="0.4">
      <c r="A3794" s="33">
        <f t="shared" si="413"/>
        <v>46556</v>
      </c>
      <c r="B3794" s="27" t="str">
        <f t="shared" si="415"/>
        <v>(金)</v>
      </c>
      <c r="C3794" s="34">
        <v>0.95833333333333304</v>
      </c>
      <c r="D3794" s="16" t="s">
        <v>18</v>
      </c>
      <c r="E3794" s="35">
        <v>0.97916666666666696</v>
      </c>
      <c r="F3794" s="50">
        <f>IF(COUNTIF('リスト（不使用）'!$A$5:$A$6,単年カーブ!$A$1),"希望数量入力ください",'単年（2027年度）'!$E$12*単年カーブ!$R$3+'単年（2027年度）'!$E$12*(1-単年カーブ!$R$3)*単年カーブ!Q3794)</f>
        <v>0</v>
      </c>
      <c r="G3794" s="47">
        <f t="shared" si="416"/>
        <v>0</v>
      </c>
      <c r="M3794">
        <f t="shared" si="417"/>
        <v>6</v>
      </c>
      <c r="N3794">
        <f>IF(OR(WEEKDAY(A3794)=1,WEEKDAY(A3794)=7,COUNTIF('2027祝日等（不使用）'!$A$1:$A$20,単年カーブ!A3794)=1),0,1)</f>
        <v>1</v>
      </c>
      <c r="O3794">
        <f t="shared" si="414"/>
        <v>47</v>
      </c>
      <c r="P3794">
        <f t="shared" si="418"/>
        <v>0</v>
      </c>
      <c r="Q3794">
        <f t="shared" si="419"/>
        <v>0</v>
      </c>
    </row>
    <row r="3795" spans="1:17" ht="19.5" x14ac:dyDescent="0.4">
      <c r="A3795" s="33">
        <f t="shared" si="413"/>
        <v>46556</v>
      </c>
      <c r="B3795" s="27" t="str">
        <f t="shared" si="415"/>
        <v>(金)</v>
      </c>
      <c r="C3795" s="34">
        <v>0.97916666666666696</v>
      </c>
      <c r="D3795" s="16" t="s">
        <v>18</v>
      </c>
      <c r="E3795" s="35" t="s">
        <v>17</v>
      </c>
      <c r="F3795" s="50">
        <f>IF(COUNTIF('リスト（不使用）'!$A$5:$A$6,単年カーブ!$A$1),"希望数量入力ください",'単年（2027年度）'!$E$12*単年カーブ!$R$3+'単年（2027年度）'!$E$12*(1-単年カーブ!$R$3)*単年カーブ!Q3795)</f>
        <v>0</v>
      </c>
      <c r="G3795" s="47">
        <f t="shared" si="416"/>
        <v>0</v>
      </c>
      <c r="M3795">
        <f t="shared" si="417"/>
        <v>6</v>
      </c>
      <c r="N3795">
        <f>IF(OR(WEEKDAY(A3795)=1,WEEKDAY(A3795)=7,COUNTIF('2027祝日等（不使用）'!$A$1:$A$20,単年カーブ!A3795)=1),0,1)</f>
        <v>1</v>
      </c>
      <c r="O3795">
        <f t="shared" si="414"/>
        <v>48</v>
      </c>
      <c r="P3795">
        <f t="shared" si="418"/>
        <v>0</v>
      </c>
      <c r="Q3795">
        <f t="shared" si="419"/>
        <v>0</v>
      </c>
    </row>
    <row r="3796" spans="1:17" ht="19.5" x14ac:dyDescent="0.4">
      <c r="A3796" s="33">
        <f t="shared" si="413"/>
        <v>46557</v>
      </c>
      <c r="B3796" s="27" t="str">
        <f t="shared" si="415"/>
        <v>(土)</v>
      </c>
      <c r="C3796" s="34">
        <v>0</v>
      </c>
      <c r="D3796" s="16" t="s">
        <v>18</v>
      </c>
      <c r="E3796" s="35">
        <v>2.0833333333333332E-2</v>
      </c>
      <c r="F3796" s="50">
        <f>IF(COUNTIF('リスト（不使用）'!$A$5:$A$6,単年カーブ!$A$1),"希望数量入力ください",'単年（2027年度）'!$E$12*単年カーブ!$R$3+'単年（2027年度）'!$E$12*(1-単年カーブ!$R$3)*単年カーブ!Q3796)</f>
        <v>0</v>
      </c>
      <c r="G3796" s="47">
        <f t="shared" si="416"/>
        <v>0</v>
      </c>
      <c r="M3796">
        <f t="shared" si="417"/>
        <v>6</v>
      </c>
      <c r="N3796">
        <f>IF(OR(WEEKDAY(A3796)=1,WEEKDAY(A3796)=7,COUNTIF('2027祝日等（不使用）'!$A$1:$A$20,単年カーブ!A3796)=1),0,1)</f>
        <v>0</v>
      </c>
      <c r="O3796">
        <f t="shared" si="414"/>
        <v>1</v>
      </c>
      <c r="P3796">
        <f t="shared" si="418"/>
        <v>0</v>
      </c>
      <c r="Q3796">
        <f t="shared" si="419"/>
        <v>0</v>
      </c>
    </row>
    <row r="3797" spans="1:17" ht="19.5" x14ac:dyDescent="0.4">
      <c r="A3797" s="33">
        <f t="shared" si="413"/>
        <v>46557</v>
      </c>
      <c r="B3797" s="27" t="str">
        <f t="shared" si="415"/>
        <v>(土)</v>
      </c>
      <c r="C3797" s="34">
        <v>2.0833333333333332E-2</v>
      </c>
      <c r="D3797" s="16" t="s">
        <v>18</v>
      </c>
      <c r="E3797" s="35">
        <v>4.1666666666666664E-2</v>
      </c>
      <c r="F3797" s="50">
        <f>IF(COUNTIF('リスト（不使用）'!$A$5:$A$6,単年カーブ!$A$1),"希望数量入力ください",'単年（2027年度）'!$E$12*単年カーブ!$R$3+'単年（2027年度）'!$E$12*(1-単年カーブ!$R$3)*単年カーブ!Q3797)</f>
        <v>0</v>
      </c>
      <c r="G3797" s="47">
        <f t="shared" si="416"/>
        <v>0</v>
      </c>
      <c r="M3797">
        <f t="shared" si="417"/>
        <v>6</v>
      </c>
      <c r="N3797">
        <f>IF(OR(WEEKDAY(A3797)=1,WEEKDAY(A3797)=7,COUNTIF('2027祝日等（不使用）'!$A$1:$A$20,単年カーブ!A3797)=1),0,1)</f>
        <v>0</v>
      </c>
      <c r="O3797">
        <f t="shared" si="414"/>
        <v>2</v>
      </c>
      <c r="P3797">
        <f t="shared" si="418"/>
        <v>0</v>
      </c>
      <c r="Q3797">
        <f t="shared" si="419"/>
        <v>0</v>
      </c>
    </row>
    <row r="3798" spans="1:17" ht="19.5" x14ac:dyDescent="0.4">
      <c r="A3798" s="33">
        <f t="shared" si="413"/>
        <v>46557</v>
      </c>
      <c r="B3798" s="27" t="str">
        <f t="shared" si="415"/>
        <v>(土)</v>
      </c>
      <c r="C3798" s="34">
        <v>4.1666666666666664E-2</v>
      </c>
      <c r="D3798" s="16" t="s">
        <v>18</v>
      </c>
      <c r="E3798" s="35">
        <v>6.25E-2</v>
      </c>
      <c r="F3798" s="50">
        <f>IF(COUNTIF('リスト（不使用）'!$A$5:$A$6,単年カーブ!$A$1),"希望数量入力ください",'単年（2027年度）'!$E$12*単年カーブ!$R$3+'単年（2027年度）'!$E$12*(1-単年カーブ!$R$3)*単年カーブ!Q3798)</f>
        <v>0</v>
      </c>
      <c r="G3798" s="47">
        <f t="shared" si="416"/>
        <v>0</v>
      </c>
      <c r="M3798">
        <f t="shared" si="417"/>
        <v>6</v>
      </c>
      <c r="N3798">
        <f>IF(OR(WEEKDAY(A3798)=1,WEEKDAY(A3798)=7,COUNTIF('2027祝日等（不使用）'!$A$1:$A$20,単年カーブ!A3798)=1),0,1)</f>
        <v>0</v>
      </c>
      <c r="O3798">
        <f t="shared" si="414"/>
        <v>3</v>
      </c>
      <c r="P3798">
        <f t="shared" si="418"/>
        <v>0</v>
      </c>
      <c r="Q3798">
        <f t="shared" si="419"/>
        <v>0</v>
      </c>
    </row>
    <row r="3799" spans="1:17" ht="19.5" x14ac:dyDescent="0.4">
      <c r="A3799" s="33">
        <f t="shared" si="413"/>
        <v>46557</v>
      </c>
      <c r="B3799" s="27" t="str">
        <f t="shared" si="415"/>
        <v>(土)</v>
      </c>
      <c r="C3799" s="34">
        <v>6.25E-2</v>
      </c>
      <c r="D3799" s="16" t="s">
        <v>18</v>
      </c>
      <c r="E3799" s="35">
        <v>8.3333333333333301E-2</v>
      </c>
      <c r="F3799" s="50">
        <f>IF(COUNTIF('リスト（不使用）'!$A$5:$A$6,単年カーブ!$A$1),"希望数量入力ください",'単年（2027年度）'!$E$12*単年カーブ!$R$3+'単年（2027年度）'!$E$12*(1-単年カーブ!$R$3)*単年カーブ!Q3799)</f>
        <v>0</v>
      </c>
      <c r="G3799" s="47">
        <f t="shared" si="416"/>
        <v>0</v>
      </c>
      <c r="M3799">
        <f t="shared" si="417"/>
        <v>6</v>
      </c>
      <c r="N3799">
        <f>IF(OR(WEEKDAY(A3799)=1,WEEKDAY(A3799)=7,COUNTIF('2027祝日等（不使用）'!$A$1:$A$20,単年カーブ!A3799)=1),0,1)</f>
        <v>0</v>
      </c>
      <c r="O3799">
        <f t="shared" si="414"/>
        <v>4</v>
      </c>
      <c r="P3799">
        <f t="shared" si="418"/>
        <v>0</v>
      </c>
      <c r="Q3799">
        <f t="shared" si="419"/>
        <v>0</v>
      </c>
    </row>
    <row r="3800" spans="1:17" ht="19.5" x14ac:dyDescent="0.4">
      <c r="A3800" s="33">
        <f t="shared" si="413"/>
        <v>46557</v>
      </c>
      <c r="B3800" s="27" t="str">
        <f t="shared" si="415"/>
        <v>(土)</v>
      </c>
      <c r="C3800" s="34">
        <v>8.3333333333333301E-2</v>
      </c>
      <c r="D3800" s="16" t="s">
        <v>18</v>
      </c>
      <c r="E3800" s="35">
        <v>0.104166666666667</v>
      </c>
      <c r="F3800" s="50">
        <f>IF(COUNTIF('リスト（不使用）'!$A$5:$A$6,単年カーブ!$A$1),"希望数量入力ください",'単年（2027年度）'!$E$12*単年カーブ!$R$3+'単年（2027年度）'!$E$12*(1-単年カーブ!$R$3)*単年カーブ!Q3800)</f>
        <v>0</v>
      </c>
      <c r="G3800" s="47">
        <f t="shared" si="416"/>
        <v>0</v>
      </c>
      <c r="M3800">
        <f t="shared" si="417"/>
        <v>6</v>
      </c>
      <c r="N3800">
        <f>IF(OR(WEEKDAY(A3800)=1,WEEKDAY(A3800)=7,COUNTIF('2027祝日等（不使用）'!$A$1:$A$20,単年カーブ!A3800)=1),0,1)</f>
        <v>0</v>
      </c>
      <c r="O3800">
        <f t="shared" si="414"/>
        <v>5</v>
      </c>
      <c r="P3800">
        <f t="shared" si="418"/>
        <v>0</v>
      </c>
      <c r="Q3800">
        <f t="shared" si="419"/>
        <v>0</v>
      </c>
    </row>
    <row r="3801" spans="1:17" ht="19.5" x14ac:dyDescent="0.4">
      <c r="A3801" s="33">
        <f t="shared" si="413"/>
        <v>46557</v>
      </c>
      <c r="B3801" s="27" t="str">
        <f t="shared" si="415"/>
        <v>(土)</v>
      </c>
      <c r="C3801" s="34">
        <v>0.104166666666667</v>
      </c>
      <c r="D3801" s="16" t="s">
        <v>18</v>
      </c>
      <c r="E3801" s="35">
        <v>0.125</v>
      </c>
      <c r="F3801" s="50">
        <f>IF(COUNTIF('リスト（不使用）'!$A$5:$A$6,単年カーブ!$A$1),"希望数量入力ください",'単年（2027年度）'!$E$12*単年カーブ!$R$3+'単年（2027年度）'!$E$12*(1-単年カーブ!$R$3)*単年カーブ!Q3801)</f>
        <v>0</v>
      </c>
      <c r="G3801" s="47">
        <f t="shared" si="416"/>
        <v>0</v>
      </c>
      <c r="M3801">
        <f t="shared" si="417"/>
        <v>6</v>
      </c>
      <c r="N3801">
        <f>IF(OR(WEEKDAY(A3801)=1,WEEKDAY(A3801)=7,COUNTIF('2027祝日等（不使用）'!$A$1:$A$20,単年カーブ!A3801)=1),0,1)</f>
        <v>0</v>
      </c>
      <c r="O3801">
        <f t="shared" si="414"/>
        <v>6</v>
      </c>
      <c r="P3801">
        <f t="shared" si="418"/>
        <v>0</v>
      </c>
      <c r="Q3801">
        <f t="shared" si="419"/>
        <v>0</v>
      </c>
    </row>
    <row r="3802" spans="1:17" ht="19.5" x14ac:dyDescent="0.4">
      <c r="A3802" s="33">
        <f t="shared" si="413"/>
        <v>46557</v>
      </c>
      <c r="B3802" s="27" t="str">
        <f t="shared" si="415"/>
        <v>(土)</v>
      </c>
      <c r="C3802" s="34">
        <v>0.125</v>
      </c>
      <c r="D3802" s="16" t="s">
        <v>18</v>
      </c>
      <c r="E3802" s="35">
        <v>0.14583333333333301</v>
      </c>
      <c r="F3802" s="50">
        <f>IF(COUNTIF('リスト（不使用）'!$A$5:$A$6,単年カーブ!$A$1),"希望数量入力ください",'単年（2027年度）'!$E$12*単年カーブ!$R$3+'単年（2027年度）'!$E$12*(1-単年カーブ!$R$3)*単年カーブ!Q3802)</f>
        <v>0</v>
      </c>
      <c r="G3802" s="47">
        <f t="shared" si="416"/>
        <v>0</v>
      </c>
      <c r="M3802">
        <f t="shared" si="417"/>
        <v>6</v>
      </c>
      <c r="N3802">
        <f>IF(OR(WEEKDAY(A3802)=1,WEEKDAY(A3802)=7,COUNTIF('2027祝日等（不使用）'!$A$1:$A$20,単年カーブ!A3802)=1),0,1)</f>
        <v>0</v>
      </c>
      <c r="O3802">
        <f t="shared" si="414"/>
        <v>7</v>
      </c>
      <c r="P3802">
        <f t="shared" si="418"/>
        <v>0</v>
      </c>
      <c r="Q3802">
        <f t="shared" si="419"/>
        <v>0</v>
      </c>
    </row>
    <row r="3803" spans="1:17" ht="19.5" x14ac:dyDescent="0.4">
      <c r="A3803" s="33">
        <f t="shared" si="413"/>
        <v>46557</v>
      </c>
      <c r="B3803" s="27" t="str">
        <f t="shared" si="415"/>
        <v>(土)</v>
      </c>
      <c r="C3803" s="34">
        <v>0.14583333333333301</v>
      </c>
      <c r="D3803" s="16" t="s">
        <v>18</v>
      </c>
      <c r="E3803" s="35">
        <v>0.16666666666666699</v>
      </c>
      <c r="F3803" s="50">
        <f>IF(COUNTIF('リスト（不使用）'!$A$5:$A$6,単年カーブ!$A$1),"希望数量入力ください",'単年（2027年度）'!$E$12*単年カーブ!$R$3+'単年（2027年度）'!$E$12*(1-単年カーブ!$R$3)*単年カーブ!Q3803)</f>
        <v>0</v>
      </c>
      <c r="G3803" s="47">
        <f t="shared" si="416"/>
        <v>0</v>
      </c>
      <c r="M3803">
        <f t="shared" si="417"/>
        <v>6</v>
      </c>
      <c r="N3803">
        <f>IF(OR(WEEKDAY(A3803)=1,WEEKDAY(A3803)=7,COUNTIF('2027祝日等（不使用）'!$A$1:$A$20,単年カーブ!A3803)=1),0,1)</f>
        <v>0</v>
      </c>
      <c r="O3803">
        <f t="shared" si="414"/>
        <v>8</v>
      </c>
      <c r="P3803">
        <f t="shared" si="418"/>
        <v>0</v>
      </c>
      <c r="Q3803">
        <f t="shared" si="419"/>
        <v>0</v>
      </c>
    </row>
    <row r="3804" spans="1:17" ht="19.5" x14ac:dyDescent="0.4">
      <c r="A3804" s="33">
        <f t="shared" si="413"/>
        <v>46557</v>
      </c>
      <c r="B3804" s="27" t="str">
        <f t="shared" si="415"/>
        <v>(土)</v>
      </c>
      <c r="C3804" s="34">
        <v>0.16666666666666699</v>
      </c>
      <c r="D3804" s="16" t="s">
        <v>18</v>
      </c>
      <c r="E3804" s="35">
        <v>0.1875</v>
      </c>
      <c r="F3804" s="50">
        <f>IF(COUNTIF('リスト（不使用）'!$A$5:$A$6,単年カーブ!$A$1),"希望数量入力ください",'単年（2027年度）'!$E$12*単年カーブ!$R$3+'単年（2027年度）'!$E$12*(1-単年カーブ!$R$3)*単年カーブ!Q3804)</f>
        <v>0</v>
      </c>
      <c r="G3804" s="47">
        <f t="shared" si="416"/>
        <v>0</v>
      </c>
      <c r="M3804">
        <f t="shared" si="417"/>
        <v>6</v>
      </c>
      <c r="N3804">
        <f>IF(OR(WEEKDAY(A3804)=1,WEEKDAY(A3804)=7,COUNTIF('2027祝日等（不使用）'!$A$1:$A$20,単年カーブ!A3804)=1),0,1)</f>
        <v>0</v>
      </c>
      <c r="O3804">
        <f t="shared" si="414"/>
        <v>9</v>
      </c>
      <c r="P3804">
        <f t="shared" si="418"/>
        <v>0</v>
      </c>
      <c r="Q3804">
        <f t="shared" si="419"/>
        <v>0</v>
      </c>
    </row>
    <row r="3805" spans="1:17" ht="19.5" x14ac:dyDescent="0.4">
      <c r="A3805" s="33">
        <f t="shared" si="413"/>
        <v>46557</v>
      </c>
      <c r="B3805" s="27" t="str">
        <f t="shared" si="415"/>
        <v>(土)</v>
      </c>
      <c r="C3805" s="34">
        <v>0.1875</v>
      </c>
      <c r="D3805" s="16" t="s">
        <v>18</v>
      </c>
      <c r="E3805" s="35">
        <v>0.20833333333333301</v>
      </c>
      <c r="F3805" s="50">
        <f>IF(COUNTIF('リスト（不使用）'!$A$5:$A$6,単年カーブ!$A$1),"希望数量入力ください",'単年（2027年度）'!$E$12*単年カーブ!$R$3+'単年（2027年度）'!$E$12*(1-単年カーブ!$R$3)*単年カーブ!Q3805)</f>
        <v>0</v>
      </c>
      <c r="G3805" s="47">
        <f t="shared" si="416"/>
        <v>0</v>
      </c>
      <c r="M3805">
        <f t="shared" si="417"/>
        <v>6</v>
      </c>
      <c r="N3805">
        <f>IF(OR(WEEKDAY(A3805)=1,WEEKDAY(A3805)=7,COUNTIF('2027祝日等（不使用）'!$A$1:$A$20,単年カーブ!A3805)=1),0,1)</f>
        <v>0</v>
      </c>
      <c r="O3805">
        <f t="shared" si="414"/>
        <v>10</v>
      </c>
      <c r="P3805">
        <f t="shared" si="418"/>
        <v>0</v>
      </c>
      <c r="Q3805">
        <f t="shared" si="419"/>
        <v>0</v>
      </c>
    </row>
    <row r="3806" spans="1:17" ht="19.5" x14ac:dyDescent="0.4">
      <c r="A3806" s="33">
        <f t="shared" si="413"/>
        <v>46557</v>
      </c>
      <c r="B3806" s="27" t="str">
        <f t="shared" si="415"/>
        <v>(土)</v>
      </c>
      <c r="C3806" s="34">
        <v>0.20833333333333301</v>
      </c>
      <c r="D3806" s="16" t="s">
        <v>18</v>
      </c>
      <c r="E3806" s="35">
        <v>0.22916666666666699</v>
      </c>
      <c r="F3806" s="50">
        <f>IF(COUNTIF('リスト（不使用）'!$A$5:$A$6,単年カーブ!$A$1),"希望数量入力ください",'単年（2027年度）'!$E$12*単年カーブ!$R$3+'単年（2027年度）'!$E$12*(1-単年カーブ!$R$3)*単年カーブ!Q3806)</f>
        <v>0</v>
      </c>
      <c r="G3806" s="47">
        <f t="shared" si="416"/>
        <v>0</v>
      </c>
      <c r="M3806">
        <f t="shared" si="417"/>
        <v>6</v>
      </c>
      <c r="N3806">
        <f>IF(OR(WEEKDAY(A3806)=1,WEEKDAY(A3806)=7,COUNTIF('2027祝日等（不使用）'!$A$1:$A$20,単年カーブ!A3806)=1),0,1)</f>
        <v>0</v>
      </c>
      <c r="O3806">
        <f t="shared" si="414"/>
        <v>11</v>
      </c>
      <c r="P3806">
        <f t="shared" si="418"/>
        <v>0</v>
      </c>
      <c r="Q3806">
        <f t="shared" si="419"/>
        <v>0</v>
      </c>
    </row>
    <row r="3807" spans="1:17" ht="19.5" x14ac:dyDescent="0.4">
      <c r="A3807" s="33">
        <f t="shared" si="413"/>
        <v>46557</v>
      </c>
      <c r="B3807" s="27" t="str">
        <f t="shared" si="415"/>
        <v>(土)</v>
      </c>
      <c r="C3807" s="34">
        <v>0.22916666666666699</v>
      </c>
      <c r="D3807" s="16" t="s">
        <v>18</v>
      </c>
      <c r="E3807" s="35">
        <v>0.25</v>
      </c>
      <c r="F3807" s="50">
        <f>IF(COUNTIF('リスト（不使用）'!$A$5:$A$6,単年カーブ!$A$1),"希望数量入力ください",'単年（2027年度）'!$E$12*単年カーブ!$R$3+'単年（2027年度）'!$E$12*(1-単年カーブ!$R$3)*単年カーブ!Q3807)</f>
        <v>0</v>
      </c>
      <c r="G3807" s="47">
        <f t="shared" si="416"/>
        <v>0</v>
      </c>
      <c r="M3807">
        <f t="shared" si="417"/>
        <v>6</v>
      </c>
      <c r="N3807">
        <f>IF(OR(WEEKDAY(A3807)=1,WEEKDAY(A3807)=7,COUNTIF('2027祝日等（不使用）'!$A$1:$A$20,単年カーブ!A3807)=1),0,1)</f>
        <v>0</v>
      </c>
      <c r="O3807">
        <f t="shared" si="414"/>
        <v>12</v>
      </c>
      <c r="P3807">
        <f t="shared" si="418"/>
        <v>0</v>
      </c>
      <c r="Q3807">
        <f t="shared" si="419"/>
        <v>0</v>
      </c>
    </row>
    <row r="3808" spans="1:17" ht="19.5" x14ac:dyDescent="0.4">
      <c r="A3808" s="33">
        <f t="shared" si="413"/>
        <v>46557</v>
      </c>
      <c r="B3808" s="27" t="str">
        <f t="shared" si="415"/>
        <v>(土)</v>
      </c>
      <c r="C3808" s="34">
        <v>0.25</v>
      </c>
      <c r="D3808" s="16" t="s">
        <v>18</v>
      </c>
      <c r="E3808" s="35">
        <v>0.27083333333333298</v>
      </c>
      <c r="F3808" s="50">
        <f>IF(COUNTIF('リスト（不使用）'!$A$5:$A$6,単年カーブ!$A$1),"希望数量入力ください",'単年（2027年度）'!$E$12*単年カーブ!$R$3+'単年（2027年度）'!$E$12*(1-単年カーブ!$R$3)*単年カーブ!Q3808)</f>
        <v>0</v>
      </c>
      <c r="G3808" s="47">
        <f t="shared" si="416"/>
        <v>0</v>
      </c>
      <c r="M3808">
        <f t="shared" si="417"/>
        <v>6</v>
      </c>
      <c r="N3808">
        <f>IF(OR(WEEKDAY(A3808)=1,WEEKDAY(A3808)=7,COUNTIF('2027祝日等（不使用）'!$A$1:$A$20,単年カーブ!A3808)=1),0,1)</f>
        <v>0</v>
      </c>
      <c r="O3808">
        <f t="shared" si="414"/>
        <v>13</v>
      </c>
      <c r="P3808">
        <f t="shared" si="418"/>
        <v>0</v>
      </c>
      <c r="Q3808">
        <f t="shared" si="419"/>
        <v>0</v>
      </c>
    </row>
    <row r="3809" spans="1:17" ht="19.5" x14ac:dyDescent="0.4">
      <c r="A3809" s="33">
        <f t="shared" si="413"/>
        <v>46557</v>
      </c>
      <c r="B3809" s="27" t="str">
        <f t="shared" si="415"/>
        <v>(土)</v>
      </c>
      <c r="C3809" s="34">
        <v>0.27083333333333298</v>
      </c>
      <c r="D3809" s="16" t="s">
        <v>18</v>
      </c>
      <c r="E3809" s="35">
        <v>0.29166666666666702</v>
      </c>
      <c r="F3809" s="50">
        <f>IF(COUNTIF('リスト（不使用）'!$A$5:$A$6,単年カーブ!$A$1),"希望数量入力ください",'単年（2027年度）'!$E$12*単年カーブ!$R$3+'単年（2027年度）'!$E$12*(1-単年カーブ!$R$3)*単年カーブ!Q3809)</f>
        <v>0</v>
      </c>
      <c r="G3809" s="47">
        <f t="shared" si="416"/>
        <v>0</v>
      </c>
      <c r="M3809">
        <f t="shared" si="417"/>
        <v>6</v>
      </c>
      <c r="N3809">
        <f>IF(OR(WEEKDAY(A3809)=1,WEEKDAY(A3809)=7,COUNTIF('2027祝日等（不使用）'!$A$1:$A$20,単年カーブ!A3809)=1),0,1)</f>
        <v>0</v>
      </c>
      <c r="O3809">
        <f t="shared" si="414"/>
        <v>14</v>
      </c>
      <c r="P3809">
        <f t="shared" si="418"/>
        <v>0</v>
      </c>
      <c r="Q3809">
        <f t="shared" si="419"/>
        <v>0</v>
      </c>
    </row>
    <row r="3810" spans="1:17" ht="19.5" x14ac:dyDescent="0.4">
      <c r="A3810" s="33">
        <f t="shared" si="413"/>
        <v>46557</v>
      </c>
      <c r="B3810" s="27" t="str">
        <f t="shared" si="415"/>
        <v>(土)</v>
      </c>
      <c r="C3810" s="34">
        <v>0.29166666666666702</v>
      </c>
      <c r="D3810" s="16" t="s">
        <v>18</v>
      </c>
      <c r="E3810" s="35">
        <v>0.3125</v>
      </c>
      <c r="F3810" s="50">
        <f>IF(COUNTIF('リスト（不使用）'!$A$5:$A$6,単年カーブ!$A$1),"希望数量入力ください",'単年（2027年度）'!$E$12*単年カーブ!$R$3+'単年（2027年度）'!$E$12*(1-単年カーブ!$R$3)*単年カーブ!Q3810)</f>
        <v>0</v>
      </c>
      <c r="G3810" s="47">
        <f t="shared" si="416"/>
        <v>0</v>
      </c>
      <c r="M3810">
        <f t="shared" si="417"/>
        <v>6</v>
      </c>
      <c r="N3810">
        <f>IF(OR(WEEKDAY(A3810)=1,WEEKDAY(A3810)=7,COUNTIF('2027祝日等（不使用）'!$A$1:$A$20,単年カーブ!A3810)=1),0,1)</f>
        <v>0</v>
      </c>
      <c r="O3810">
        <f t="shared" si="414"/>
        <v>15</v>
      </c>
      <c r="P3810">
        <f t="shared" si="418"/>
        <v>0</v>
      </c>
      <c r="Q3810">
        <f t="shared" si="419"/>
        <v>0</v>
      </c>
    </row>
    <row r="3811" spans="1:17" ht="19.5" x14ac:dyDescent="0.4">
      <c r="A3811" s="33">
        <f t="shared" si="413"/>
        <v>46557</v>
      </c>
      <c r="B3811" s="27" t="str">
        <f t="shared" si="415"/>
        <v>(土)</v>
      </c>
      <c r="C3811" s="34">
        <v>0.3125</v>
      </c>
      <c r="D3811" s="16" t="s">
        <v>18</v>
      </c>
      <c r="E3811" s="35">
        <v>0.33333333333333298</v>
      </c>
      <c r="F3811" s="50">
        <f>IF(COUNTIF('リスト（不使用）'!$A$5:$A$6,単年カーブ!$A$1),"希望数量入力ください",'単年（2027年度）'!$E$12*単年カーブ!$R$3+'単年（2027年度）'!$E$12*(1-単年カーブ!$R$3)*単年カーブ!Q3811)</f>
        <v>0</v>
      </c>
      <c r="G3811" s="47">
        <f t="shared" si="416"/>
        <v>0</v>
      </c>
      <c r="M3811">
        <f t="shared" si="417"/>
        <v>6</v>
      </c>
      <c r="N3811">
        <f>IF(OR(WEEKDAY(A3811)=1,WEEKDAY(A3811)=7,COUNTIF('2027祝日等（不使用）'!$A$1:$A$20,単年カーブ!A3811)=1),0,1)</f>
        <v>0</v>
      </c>
      <c r="O3811">
        <f t="shared" si="414"/>
        <v>16</v>
      </c>
      <c r="P3811">
        <f t="shared" si="418"/>
        <v>0</v>
      </c>
      <c r="Q3811">
        <f t="shared" si="419"/>
        <v>0</v>
      </c>
    </row>
    <row r="3812" spans="1:17" ht="19.5" x14ac:dyDescent="0.4">
      <c r="A3812" s="33">
        <f t="shared" si="413"/>
        <v>46557</v>
      </c>
      <c r="B3812" s="27" t="str">
        <f t="shared" si="415"/>
        <v>(土)</v>
      </c>
      <c r="C3812" s="34">
        <v>0.33333333333333298</v>
      </c>
      <c r="D3812" s="16" t="s">
        <v>18</v>
      </c>
      <c r="E3812" s="35">
        <v>0.35416666666666702</v>
      </c>
      <c r="F3812" s="50">
        <f>IF(COUNTIF('リスト（不使用）'!$A$5:$A$6,単年カーブ!$A$1),"希望数量入力ください",'単年（2027年度）'!$E$12*単年カーブ!$R$3+'単年（2027年度）'!$E$12*(1-単年カーブ!$R$3)*単年カーブ!Q3812)</f>
        <v>0</v>
      </c>
      <c r="G3812" s="47">
        <f t="shared" si="416"/>
        <v>0</v>
      </c>
      <c r="M3812">
        <f t="shared" si="417"/>
        <v>6</v>
      </c>
      <c r="N3812">
        <f>IF(OR(WEEKDAY(A3812)=1,WEEKDAY(A3812)=7,COUNTIF('2027祝日等（不使用）'!$A$1:$A$20,単年カーブ!A3812)=1),0,1)</f>
        <v>0</v>
      </c>
      <c r="O3812">
        <f t="shared" si="414"/>
        <v>17</v>
      </c>
      <c r="P3812">
        <f t="shared" si="418"/>
        <v>1</v>
      </c>
      <c r="Q3812">
        <f t="shared" si="419"/>
        <v>0</v>
      </c>
    </row>
    <row r="3813" spans="1:17" ht="19.5" x14ac:dyDescent="0.4">
      <c r="A3813" s="33">
        <f t="shared" si="413"/>
        <v>46557</v>
      </c>
      <c r="B3813" s="27" t="str">
        <f t="shared" si="415"/>
        <v>(土)</v>
      </c>
      <c r="C3813" s="34">
        <v>0.35416666666666702</v>
      </c>
      <c r="D3813" s="16" t="s">
        <v>18</v>
      </c>
      <c r="E3813" s="35">
        <v>0.375</v>
      </c>
      <c r="F3813" s="50">
        <f>IF(COUNTIF('リスト（不使用）'!$A$5:$A$6,単年カーブ!$A$1),"希望数量入力ください",'単年（2027年度）'!$E$12*単年カーブ!$R$3+'単年（2027年度）'!$E$12*(1-単年カーブ!$R$3)*単年カーブ!Q3813)</f>
        <v>0</v>
      </c>
      <c r="G3813" s="47">
        <f t="shared" si="416"/>
        <v>0</v>
      </c>
      <c r="M3813">
        <f t="shared" si="417"/>
        <v>6</v>
      </c>
      <c r="N3813">
        <f>IF(OR(WEEKDAY(A3813)=1,WEEKDAY(A3813)=7,COUNTIF('2027祝日等（不使用）'!$A$1:$A$20,単年カーブ!A3813)=1),0,1)</f>
        <v>0</v>
      </c>
      <c r="O3813">
        <f t="shared" si="414"/>
        <v>18</v>
      </c>
      <c r="P3813">
        <f t="shared" si="418"/>
        <v>1</v>
      </c>
      <c r="Q3813">
        <f t="shared" si="419"/>
        <v>0</v>
      </c>
    </row>
    <row r="3814" spans="1:17" ht="19.5" x14ac:dyDescent="0.4">
      <c r="A3814" s="33">
        <f t="shared" si="413"/>
        <v>46557</v>
      </c>
      <c r="B3814" s="27" t="str">
        <f t="shared" si="415"/>
        <v>(土)</v>
      </c>
      <c r="C3814" s="34">
        <v>0.375</v>
      </c>
      <c r="D3814" s="16" t="s">
        <v>18</v>
      </c>
      <c r="E3814" s="35">
        <v>0.39583333333333298</v>
      </c>
      <c r="F3814" s="50">
        <f>IF(COUNTIF('リスト（不使用）'!$A$5:$A$6,単年カーブ!$A$1),"希望数量入力ください",'単年（2027年度）'!$E$12*単年カーブ!$R$3+'単年（2027年度）'!$E$12*(1-単年カーブ!$R$3)*単年カーブ!Q3814)</f>
        <v>0</v>
      </c>
      <c r="G3814" s="47">
        <f t="shared" si="416"/>
        <v>0</v>
      </c>
      <c r="M3814">
        <f t="shared" si="417"/>
        <v>6</v>
      </c>
      <c r="N3814">
        <f>IF(OR(WEEKDAY(A3814)=1,WEEKDAY(A3814)=7,COUNTIF('2027祝日等（不使用）'!$A$1:$A$20,単年カーブ!A3814)=1),0,1)</f>
        <v>0</v>
      </c>
      <c r="O3814">
        <f t="shared" si="414"/>
        <v>19</v>
      </c>
      <c r="P3814">
        <f t="shared" si="418"/>
        <v>1</v>
      </c>
      <c r="Q3814">
        <f t="shared" si="419"/>
        <v>0</v>
      </c>
    </row>
    <row r="3815" spans="1:17" ht="19.5" x14ac:dyDescent="0.4">
      <c r="A3815" s="33">
        <f t="shared" si="413"/>
        <v>46557</v>
      </c>
      <c r="B3815" s="27" t="str">
        <f t="shared" si="415"/>
        <v>(土)</v>
      </c>
      <c r="C3815" s="34">
        <v>0.39583333333333298</v>
      </c>
      <c r="D3815" s="16" t="s">
        <v>18</v>
      </c>
      <c r="E3815" s="35">
        <v>0.41666666666666702</v>
      </c>
      <c r="F3815" s="50">
        <f>IF(COUNTIF('リスト（不使用）'!$A$5:$A$6,単年カーブ!$A$1),"希望数量入力ください",'単年（2027年度）'!$E$12*単年カーブ!$R$3+'単年（2027年度）'!$E$12*(1-単年カーブ!$R$3)*単年カーブ!Q3815)</f>
        <v>0</v>
      </c>
      <c r="G3815" s="47">
        <f t="shared" si="416"/>
        <v>0</v>
      </c>
      <c r="M3815">
        <f t="shared" si="417"/>
        <v>6</v>
      </c>
      <c r="N3815">
        <f>IF(OR(WEEKDAY(A3815)=1,WEEKDAY(A3815)=7,COUNTIF('2027祝日等（不使用）'!$A$1:$A$20,単年カーブ!A3815)=1),0,1)</f>
        <v>0</v>
      </c>
      <c r="O3815">
        <f t="shared" si="414"/>
        <v>20</v>
      </c>
      <c r="P3815">
        <f t="shared" si="418"/>
        <v>1</v>
      </c>
      <c r="Q3815">
        <f t="shared" si="419"/>
        <v>0</v>
      </c>
    </row>
    <row r="3816" spans="1:17" ht="19.5" x14ac:dyDescent="0.4">
      <c r="A3816" s="33">
        <f t="shared" si="413"/>
        <v>46557</v>
      </c>
      <c r="B3816" s="27" t="str">
        <f t="shared" si="415"/>
        <v>(土)</v>
      </c>
      <c r="C3816" s="34">
        <v>0.41666666666666702</v>
      </c>
      <c r="D3816" s="16" t="s">
        <v>18</v>
      </c>
      <c r="E3816" s="35">
        <v>0.4375</v>
      </c>
      <c r="F3816" s="50">
        <f>IF(COUNTIF('リスト（不使用）'!$A$5:$A$6,単年カーブ!$A$1),"希望数量入力ください",'単年（2027年度）'!$E$12*単年カーブ!$R$3+'単年（2027年度）'!$E$12*(1-単年カーブ!$R$3)*単年カーブ!Q3816)</f>
        <v>0</v>
      </c>
      <c r="G3816" s="47">
        <f t="shared" si="416"/>
        <v>0</v>
      </c>
      <c r="M3816">
        <f t="shared" si="417"/>
        <v>6</v>
      </c>
      <c r="N3816">
        <f>IF(OR(WEEKDAY(A3816)=1,WEEKDAY(A3816)=7,COUNTIF('2027祝日等（不使用）'!$A$1:$A$20,単年カーブ!A3816)=1),0,1)</f>
        <v>0</v>
      </c>
      <c r="O3816">
        <f t="shared" si="414"/>
        <v>21</v>
      </c>
      <c r="P3816">
        <f t="shared" si="418"/>
        <v>1</v>
      </c>
      <c r="Q3816">
        <f t="shared" si="419"/>
        <v>0</v>
      </c>
    </row>
    <row r="3817" spans="1:17" ht="19.5" x14ac:dyDescent="0.4">
      <c r="A3817" s="33">
        <f t="shared" si="413"/>
        <v>46557</v>
      </c>
      <c r="B3817" s="27" t="str">
        <f t="shared" si="415"/>
        <v>(土)</v>
      </c>
      <c r="C3817" s="34">
        <v>0.4375</v>
      </c>
      <c r="D3817" s="16" t="s">
        <v>18</v>
      </c>
      <c r="E3817" s="35">
        <v>0.45833333333333298</v>
      </c>
      <c r="F3817" s="50">
        <f>IF(COUNTIF('リスト（不使用）'!$A$5:$A$6,単年カーブ!$A$1),"希望数量入力ください",'単年（2027年度）'!$E$12*単年カーブ!$R$3+'単年（2027年度）'!$E$12*(1-単年カーブ!$R$3)*単年カーブ!Q3817)</f>
        <v>0</v>
      </c>
      <c r="G3817" s="47">
        <f t="shared" si="416"/>
        <v>0</v>
      </c>
      <c r="M3817">
        <f t="shared" si="417"/>
        <v>6</v>
      </c>
      <c r="N3817">
        <f>IF(OR(WEEKDAY(A3817)=1,WEEKDAY(A3817)=7,COUNTIF('2027祝日等（不使用）'!$A$1:$A$20,単年カーブ!A3817)=1),0,1)</f>
        <v>0</v>
      </c>
      <c r="O3817">
        <f t="shared" si="414"/>
        <v>22</v>
      </c>
      <c r="P3817">
        <f t="shared" si="418"/>
        <v>1</v>
      </c>
      <c r="Q3817">
        <f t="shared" si="419"/>
        <v>0</v>
      </c>
    </row>
    <row r="3818" spans="1:17" ht="19.5" x14ac:dyDescent="0.4">
      <c r="A3818" s="33">
        <f t="shared" si="413"/>
        <v>46557</v>
      </c>
      <c r="B3818" s="27" t="str">
        <f t="shared" si="415"/>
        <v>(土)</v>
      </c>
      <c r="C3818" s="34">
        <v>0.45833333333333298</v>
      </c>
      <c r="D3818" s="16" t="s">
        <v>18</v>
      </c>
      <c r="E3818" s="35">
        <v>0.47916666666666702</v>
      </c>
      <c r="F3818" s="50">
        <f>IF(COUNTIF('リスト（不使用）'!$A$5:$A$6,単年カーブ!$A$1),"希望数量入力ください",'単年（2027年度）'!$E$12*単年カーブ!$R$3+'単年（2027年度）'!$E$12*(1-単年カーブ!$R$3)*単年カーブ!Q3818)</f>
        <v>0</v>
      </c>
      <c r="G3818" s="47">
        <f t="shared" si="416"/>
        <v>0</v>
      </c>
      <c r="M3818">
        <f t="shared" si="417"/>
        <v>6</v>
      </c>
      <c r="N3818">
        <f>IF(OR(WEEKDAY(A3818)=1,WEEKDAY(A3818)=7,COUNTIF('2027祝日等（不使用）'!$A$1:$A$20,単年カーブ!A3818)=1),0,1)</f>
        <v>0</v>
      </c>
      <c r="O3818">
        <f t="shared" si="414"/>
        <v>23</v>
      </c>
      <c r="P3818">
        <f t="shared" si="418"/>
        <v>1</v>
      </c>
      <c r="Q3818">
        <f t="shared" si="419"/>
        <v>0</v>
      </c>
    </row>
    <row r="3819" spans="1:17" ht="19.5" x14ac:dyDescent="0.4">
      <c r="A3819" s="33">
        <f t="shared" si="413"/>
        <v>46557</v>
      </c>
      <c r="B3819" s="27" t="str">
        <f t="shared" si="415"/>
        <v>(土)</v>
      </c>
      <c r="C3819" s="34">
        <v>0.47916666666666702</v>
      </c>
      <c r="D3819" s="16" t="s">
        <v>18</v>
      </c>
      <c r="E3819" s="35">
        <v>0.5</v>
      </c>
      <c r="F3819" s="50">
        <f>IF(COUNTIF('リスト（不使用）'!$A$5:$A$6,単年カーブ!$A$1),"希望数量入力ください",'単年（2027年度）'!$E$12*単年カーブ!$R$3+'単年（2027年度）'!$E$12*(1-単年カーブ!$R$3)*単年カーブ!Q3819)</f>
        <v>0</v>
      </c>
      <c r="G3819" s="47">
        <f t="shared" si="416"/>
        <v>0</v>
      </c>
      <c r="M3819">
        <f t="shared" si="417"/>
        <v>6</v>
      </c>
      <c r="N3819">
        <f>IF(OR(WEEKDAY(A3819)=1,WEEKDAY(A3819)=7,COUNTIF('2027祝日等（不使用）'!$A$1:$A$20,単年カーブ!A3819)=1),0,1)</f>
        <v>0</v>
      </c>
      <c r="O3819">
        <f t="shared" si="414"/>
        <v>24</v>
      </c>
      <c r="P3819">
        <f t="shared" si="418"/>
        <v>1</v>
      </c>
      <c r="Q3819">
        <f t="shared" si="419"/>
        <v>0</v>
      </c>
    </row>
    <row r="3820" spans="1:17" ht="19.5" x14ac:dyDescent="0.4">
      <c r="A3820" s="33">
        <f t="shared" si="413"/>
        <v>46557</v>
      </c>
      <c r="B3820" s="27" t="str">
        <f t="shared" si="415"/>
        <v>(土)</v>
      </c>
      <c r="C3820" s="34">
        <v>0.5</v>
      </c>
      <c r="D3820" s="16" t="s">
        <v>18</v>
      </c>
      <c r="E3820" s="35">
        <v>0.52083333333333304</v>
      </c>
      <c r="F3820" s="50">
        <f>IF(COUNTIF('リスト（不使用）'!$A$5:$A$6,単年カーブ!$A$1),"希望数量入力ください",'単年（2027年度）'!$E$12*単年カーブ!$R$3+'単年（2027年度）'!$E$12*(1-単年カーブ!$R$3)*単年カーブ!Q3820)</f>
        <v>0</v>
      </c>
      <c r="G3820" s="47">
        <f t="shared" si="416"/>
        <v>0</v>
      </c>
      <c r="M3820">
        <f t="shared" si="417"/>
        <v>6</v>
      </c>
      <c r="N3820">
        <f>IF(OR(WEEKDAY(A3820)=1,WEEKDAY(A3820)=7,COUNTIF('2027祝日等（不使用）'!$A$1:$A$20,単年カーブ!A3820)=1),0,1)</f>
        <v>0</v>
      </c>
      <c r="O3820">
        <f t="shared" si="414"/>
        <v>25</v>
      </c>
      <c r="P3820">
        <f t="shared" si="418"/>
        <v>1</v>
      </c>
      <c r="Q3820">
        <f t="shared" si="419"/>
        <v>0</v>
      </c>
    </row>
    <row r="3821" spans="1:17" ht="19.5" x14ac:dyDescent="0.4">
      <c r="A3821" s="33">
        <f t="shared" si="413"/>
        <v>46557</v>
      </c>
      <c r="B3821" s="27" t="str">
        <f t="shared" si="415"/>
        <v>(土)</v>
      </c>
      <c r="C3821" s="34">
        <v>0.52083333333333304</v>
      </c>
      <c r="D3821" s="16" t="s">
        <v>18</v>
      </c>
      <c r="E3821" s="35">
        <v>0.54166666666666696</v>
      </c>
      <c r="F3821" s="50">
        <f>IF(COUNTIF('リスト（不使用）'!$A$5:$A$6,単年カーブ!$A$1),"希望数量入力ください",'単年（2027年度）'!$E$12*単年カーブ!$R$3+'単年（2027年度）'!$E$12*(1-単年カーブ!$R$3)*単年カーブ!Q3821)</f>
        <v>0</v>
      </c>
      <c r="G3821" s="47">
        <f t="shared" si="416"/>
        <v>0</v>
      </c>
      <c r="M3821">
        <f t="shared" si="417"/>
        <v>6</v>
      </c>
      <c r="N3821">
        <f>IF(OR(WEEKDAY(A3821)=1,WEEKDAY(A3821)=7,COUNTIF('2027祝日等（不使用）'!$A$1:$A$20,単年カーブ!A3821)=1),0,1)</f>
        <v>0</v>
      </c>
      <c r="O3821">
        <f t="shared" si="414"/>
        <v>26</v>
      </c>
      <c r="P3821">
        <f t="shared" si="418"/>
        <v>1</v>
      </c>
      <c r="Q3821">
        <f t="shared" si="419"/>
        <v>0</v>
      </c>
    </row>
    <row r="3822" spans="1:17" ht="19.5" x14ac:dyDescent="0.4">
      <c r="A3822" s="33">
        <f t="shared" si="413"/>
        <v>46557</v>
      </c>
      <c r="B3822" s="27" t="str">
        <f t="shared" si="415"/>
        <v>(土)</v>
      </c>
      <c r="C3822" s="34">
        <v>0.54166666666666696</v>
      </c>
      <c r="D3822" s="16" t="s">
        <v>18</v>
      </c>
      <c r="E3822" s="35">
        <v>0.5625</v>
      </c>
      <c r="F3822" s="50">
        <f>IF(COUNTIF('リスト（不使用）'!$A$5:$A$6,単年カーブ!$A$1),"希望数量入力ください",'単年（2027年度）'!$E$12*単年カーブ!$R$3+'単年（2027年度）'!$E$12*(1-単年カーブ!$R$3)*単年カーブ!Q3822)</f>
        <v>0</v>
      </c>
      <c r="G3822" s="47">
        <f t="shared" si="416"/>
        <v>0</v>
      </c>
      <c r="M3822">
        <f t="shared" si="417"/>
        <v>6</v>
      </c>
      <c r="N3822">
        <f>IF(OR(WEEKDAY(A3822)=1,WEEKDAY(A3822)=7,COUNTIF('2027祝日等（不使用）'!$A$1:$A$20,単年カーブ!A3822)=1),0,1)</f>
        <v>0</v>
      </c>
      <c r="O3822">
        <f t="shared" si="414"/>
        <v>27</v>
      </c>
      <c r="P3822">
        <f t="shared" si="418"/>
        <v>1</v>
      </c>
      <c r="Q3822">
        <f t="shared" si="419"/>
        <v>0</v>
      </c>
    </row>
    <row r="3823" spans="1:17" ht="19.5" x14ac:dyDescent="0.4">
      <c r="A3823" s="33">
        <f t="shared" si="413"/>
        <v>46557</v>
      </c>
      <c r="B3823" s="27" t="str">
        <f t="shared" si="415"/>
        <v>(土)</v>
      </c>
      <c r="C3823" s="34">
        <v>0.5625</v>
      </c>
      <c r="D3823" s="16" t="s">
        <v>18</v>
      </c>
      <c r="E3823" s="35">
        <v>0.58333333333333304</v>
      </c>
      <c r="F3823" s="50">
        <f>IF(COUNTIF('リスト（不使用）'!$A$5:$A$6,単年カーブ!$A$1),"希望数量入力ください",'単年（2027年度）'!$E$12*単年カーブ!$R$3+'単年（2027年度）'!$E$12*(1-単年カーブ!$R$3)*単年カーブ!Q3823)</f>
        <v>0</v>
      </c>
      <c r="G3823" s="47">
        <f t="shared" si="416"/>
        <v>0</v>
      </c>
      <c r="M3823">
        <f t="shared" si="417"/>
        <v>6</v>
      </c>
      <c r="N3823">
        <f>IF(OR(WEEKDAY(A3823)=1,WEEKDAY(A3823)=7,COUNTIF('2027祝日等（不使用）'!$A$1:$A$20,単年カーブ!A3823)=1),0,1)</f>
        <v>0</v>
      </c>
      <c r="O3823">
        <f t="shared" si="414"/>
        <v>28</v>
      </c>
      <c r="P3823">
        <f t="shared" si="418"/>
        <v>1</v>
      </c>
      <c r="Q3823">
        <f t="shared" si="419"/>
        <v>0</v>
      </c>
    </row>
    <row r="3824" spans="1:17" ht="19.5" x14ac:dyDescent="0.4">
      <c r="A3824" s="33">
        <f t="shared" si="413"/>
        <v>46557</v>
      </c>
      <c r="B3824" s="27" t="str">
        <f t="shared" si="415"/>
        <v>(土)</v>
      </c>
      <c r="C3824" s="34">
        <v>0.58333333333333304</v>
      </c>
      <c r="D3824" s="16" t="s">
        <v>18</v>
      </c>
      <c r="E3824" s="35">
        <v>0.60416666666666696</v>
      </c>
      <c r="F3824" s="50">
        <f>IF(COUNTIF('リスト（不使用）'!$A$5:$A$6,単年カーブ!$A$1),"希望数量入力ください",'単年（2027年度）'!$E$12*単年カーブ!$R$3+'単年（2027年度）'!$E$12*(1-単年カーブ!$R$3)*単年カーブ!Q3824)</f>
        <v>0</v>
      </c>
      <c r="G3824" s="47">
        <f t="shared" si="416"/>
        <v>0</v>
      </c>
      <c r="M3824">
        <f t="shared" si="417"/>
        <v>6</v>
      </c>
      <c r="N3824">
        <f>IF(OR(WEEKDAY(A3824)=1,WEEKDAY(A3824)=7,COUNTIF('2027祝日等（不使用）'!$A$1:$A$20,単年カーブ!A3824)=1),0,1)</f>
        <v>0</v>
      </c>
      <c r="O3824">
        <f t="shared" si="414"/>
        <v>29</v>
      </c>
      <c r="P3824">
        <f t="shared" si="418"/>
        <v>1</v>
      </c>
      <c r="Q3824">
        <f t="shared" si="419"/>
        <v>0</v>
      </c>
    </row>
    <row r="3825" spans="1:17" ht="19.5" x14ac:dyDescent="0.4">
      <c r="A3825" s="33">
        <f t="shared" si="413"/>
        <v>46557</v>
      </c>
      <c r="B3825" s="27" t="str">
        <f t="shared" si="415"/>
        <v>(土)</v>
      </c>
      <c r="C3825" s="34">
        <v>0.60416666666666696</v>
      </c>
      <c r="D3825" s="16" t="s">
        <v>18</v>
      </c>
      <c r="E3825" s="35">
        <v>0.625</v>
      </c>
      <c r="F3825" s="50">
        <f>IF(COUNTIF('リスト（不使用）'!$A$5:$A$6,単年カーブ!$A$1),"希望数量入力ください",'単年（2027年度）'!$E$12*単年カーブ!$R$3+'単年（2027年度）'!$E$12*(1-単年カーブ!$R$3)*単年カーブ!Q3825)</f>
        <v>0</v>
      </c>
      <c r="G3825" s="47">
        <f t="shared" si="416"/>
        <v>0</v>
      </c>
      <c r="M3825">
        <f t="shared" si="417"/>
        <v>6</v>
      </c>
      <c r="N3825">
        <f>IF(OR(WEEKDAY(A3825)=1,WEEKDAY(A3825)=7,COUNTIF('2027祝日等（不使用）'!$A$1:$A$20,単年カーブ!A3825)=1),0,1)</f>
        <v>0</v>
      </c>
      <c r="O3825">
        <f t="shared" si="414"/>
        <v>30</v>
      </c>
      <c r="P3825">
        <f t="shared" si="418"/>
        <v>1</v>
      </c>
      <c r="Q3825">
        <f t="shared" si="419"/>
        <v>0</v>
      </c>
    </row>
    <row r="3826" spans="1:17" ht="19.5" x14ac:dyDescent="0.4">
      <c r="A3826" s="33">
        <f t="shared" si="413"/>
        <v>46557</v>
      </c>
      <c r="B3826" s="27" t="str">
        <f t="shared" si="415"/>
        <v>(土)</v>
      </c>
      <c r="C3826" s="34">
        <v>0.625</v>
      </c>
      <c r="D3826" s="16" t="s">
        <v>18</v>
      </c>
      <c r="E3826" s="35">
        <v>0.64583333333333304</v>
      </c>
      <c r="F3826" s="50">
        <f>IF(COUNTIF('リスト（不使用）'!$A$5:$A$6,単年カーブ!$A$1),"希望数量入力ください",'単年（2027年度）'!$E$12*単年カーブ!$R$3+'単年（2027年度）'!$E$12*(1-単年カーブ!$R$3)*単年カーブ!Q3826)</f>
        <v>0</v>
      </c>
      <c r="G3826" s="47">
        <f t="shared" si="416"/>
        <v>0</v>
      </c>
      <c r="M3826">
        <f t="shared" si="417"/>
        <v>6</v>
      </c>
      <c r="N3826">
        <f>IF(OR(WEEKDAY(A3826)=1,WEEKDAY(A3826)=7,COUNTIF('2027祝日等（不使用）'!$A$1:$A$20,単年カーブ!A3826)=1),0,1)</f>
        <v>0</v>
      </c>
      <c r="O3826">
        <f t="shared" si="414"/>
        <v>31</v>
      </c>
      <c r="P3826">
        <f t="shared" si="418"/>
        <v>1</v>
      </c>
      <c r="Q3826">
        <f t="shared" si="419"/>
        <v>0</v>
      </c>
    </row>
    <row r="3827" spans="1:17" ht="19.5" x14ac:dyDescent="0.4">
      <c r="A3827" s="33">
        <f t="shared" si="413"/>
        <v>46557</v>
      </c>
      <c r="B3827" s="27" t="str">
        <f t="shared" si="415"/>
        <v>(土)</v>
      </c>
      <c r="C3827" s="34">
        <v>0.64583333333333304</v>
      </c>
      <c r="D3827" s="16" t="s">
        <v>18</v>
      </c>
      <c r="E3827" s="35">
        <v>0.66666666666666696</v>
      </c>
      <c r="F3827" s="50">
        <f>IF(COUNTIF('リスト（不使用）'!$A$5:$A$6,単年カーブ!$A$1),"希望数量入力ください",'単年（2027年度）'!$E$12*単年カーブ!$R$3+'単年（2027年度）'!$E$12*(1-単年カーブ!$R$3)*単年カーブ!Q3827)</f>
        <v>0</v>
      </c>
      <c r="G3827" s="47">
        <f t="shared" si="416"/>
        <v>0</v>
      </c>
      <c r="M3827">
        <f t="shared" si="417"/>
        <v>6</v>
      </c>
      <c r="N3827">
        <f>IF(OR(WEEKDAY(A3827)=1,WEEKDAY(A3827)=7,COUNTIF('2027祝日等（不使用）'!$A$1:$A$20,単年カーブ!A3827)=1),0,1)</f>
        <v>0</v>
      </c>
      <c r="O3827">
        <f t="shared" si="414"/>
        <v>32</v>
      </c>
      <c r="P3827">
        <f t="shared" si="418"/>
        <v>1</v>
      </c>
      <c r="Q3827">
        <f t="shared" si="419"/>
        <v>0</v>
      </c>
    </row>
    <row r="3828" spans="1:17" ht="19.5" x14ac:dyDescent="0.4">
      <c r="A3828" s="33">
        <f t="shared" ref="A3828:A3891" si="420">A3780+1</f>
        <v>46557</v>
      </c>
      <c r="B3828" s="27" t="str">
        <f t="shared" si="415"/>
        <v>(土)</v>
      </c>
      <c r="C3828" s="34">
        <v>0.66666666666666696</v>
      </c>
      <c r="D3828" s="16" t="s">
        <v>18</v>
      </c>
      <c r="E3828" s="35">
        <v>0.6875</v>
      </c>
      <c r="F3828" s="50">
        <f>IF(COUNTIF('リスト（不使用）'!$A$5:$A$6,単年カーブ!$A$1),"希望数量入力ください",'単年（2027年度）'!$E$12*単年カーブ!$R$3+'単年（2027年度）'!$E$12*(1-単年カーブ!$R$3)*単年カーブ!Q3828)</f>
        <v>0</v>
      </c>
      <c r="G3828" s="47">
        <f t="shared" si="416"/>
        <v>0</v>
      </c>
      <c r="M3828">
        <f t="shared" si="417"/>
        <v>6</v>
      </c>
      <c r="N3828">
        <f>IF(OR(WEEKDAY(A3828)=1,WEEKDAY(A3828)=7,COUNTIF('2027祝日等（不使用）'!$A$1:$A$20,単年カーブ!A3828)=1),0,1)</f>
        <v>0</v>
      </c>
      <c r="O3828">
        <f t="shared" ref="O3828:O3891" si="421">O3780</f>
        <v>33</v>
      </c>
      <c r="P3828">
        <f t="shared" si="418"/>
        <v>1</v>
      </c>
      <c r="Q3828">
        <f t="shared" si="419"/>
        <v>0</v>
      </c>
    </row>
    <row r="3829" spans="1:17" ht="19.5" x14ac:dyDescent="0.4">
      <c r="A3829" s="33">
        <f t="shared" si="420"/>
        <v>46557</v>
      </c>
      <c r="B3829" s="27" t="str">
        <f t="shared" si="415"/>
        <v>(土)</v>
      </c>
      <c r="C3829" s="34">
        <v>0.6875</v>
      </c>
      <c r="D3829" s="16" t="s">
        <v>18</v>
      </c>
      <c r="E3829" s="35">
        <v>0.70833333333333304</v>
      </c>
      <c r="F3829" s="50">
        <f>IF(COUNTIF('リスト（不使用）'!$A$5:$A$6,単年カーブ!$A$1),"希望数量入力ください",'単年（2027年度）'!$E$12*単年カーブ!$R$3+'単年（2027年度）'!$E$12*(1-単年カーブ!$R$3)*単年カーブ!Q3829)</f>
        <v>0</v>
      </c>
      <c r="G3829" s="47">
        <f t="shared" si="416"/>
        <v>0</v>
      </c>
      <c r="M3829">
        <f t="shared" si="417"/>
        <v>6</v>
      </c>
      <c r="N3829">
        <f>IF(OR(WEEKDAY(A3829)=1,WEEKDAY(A3829)=7,COUNTIF('2027祝日等（不使用）'!$A$1:$A$20,単年カーブ!A3829)=1),0,1)</f>
        <v>0</v>
      </c>
      <c r="O3829">
        <f t="shared" si="421"/>
        <v>34</v>
      </c>
      <c r="P3829">
        <f t="shared" si="418"/>
        <v>1</v>
      </c>
      <c r="Q3829">
        <f t="shared" si="419"/>
        <v>0</v>
      </c>
    </row>
    <row r="3830" spans="1:17" ht="19.5" x14ac:dyDescent="0.4">
      <c r="A3830" s="33">
        <f t="shared" si="420"/>
        <v>46557</v>
      </c>
      <c r="B3830" s="27" t="str">
        <f t="shared" si="415"/>
        <v>(土)</v>
      </c>
      <c r="C3830" s="34">
        <v>0.70833333333333304</v>
      </c>
      <c r="D3830" s="16" t="s">
        <v>18</v>
      </c>
      <c r="E3830" s="35">
        <v>0.72916666666666696</v>
      </c>
      <c r="F3830" s="50">
        <f>IF(COUNTIF('リスト（不使用）'!$A$5:$A$6,単年カーブ!$A$1),"希望数量入力ください",'単年（2027年度）'!$E$12*単年カーブ!$R$3+'単年（2027年度）'!$E$12*(1-単年カーブ!$R$3)*単年カーブ!Q3830)</f>
        <v>0</v>
      </c>
      <c r="G3830" s="47">
        <f t="shared" si="416"/>
        <v>0</v>
      </c>
      <c r="M3830">
        <f t="shared" si="417"/>
        <v>6</v>
      </c>
      <c r="N3830">
        <f>IF(OR(WEEKDAY(A3830)=1,WEEKDAY(A3830)=7,COUNTIF('2027祝日等（不使用）'!$A$1:$A$20,単年カーブ!A3830)=1),0,1)</f>
        <v>0</v>
      </c>
      <c r="O3830">
        <f t="shared" si="421"/>
        <v>35</v>
      </c>
      <c r="P3830">
        <f t="shared" si="418"/>
        <v>1</v>
      </c>
      <c r="Q3830">
        <f t="shared" si="419"/>
        <v>0</v>
      </c>
    </row>
    <row r="3831" spans="1:17" ht="19.5" x14ac:dyDescent="0.4">
      <c r="A3831" s="33">
        <f t="shared" si="420"/>
        <v>46557</v>
      </c>
      <c r="B3831" s="27" t="str">
        <f t="shared" si="415"/>
        <v>(土)</v>
      </c>
      <c r="C3831" s="34">
        <v>0.72916666666666696</v>
      </c>
      <c r="D3831" s="16" t="s">
        <v>18</v>
      </c>
      <c r="E3831" s="35">
        <v>0.75</v>
      </c>
      <c r="F3831" s="50">
        <f>IF(COUNTIF('リスト（不使用）'!$A$5:$A$6,単年カーブ!$A$1),"希望数量入力ください",'単年（2027年度）'!$E$12*単年カーブ!$R$3+'単年（2027年度）'!$E$12*(1-単年カーブ!$R$3)*単年カーブ!Q3831)</f>
        <v>0</v>
      </c>
      <c r="G3831" s="47">
        <f t="shared" si="416"/>
        <v>0</v>
      </c>
      <c r="M3831">
        <f t="shared" si="417"/>
        <v>6</v>
      </c>
      <c r="N3831">
        <f>IF(OR(WEEKDAY(A3831)=1,WEEKDAY(A3831)=7,COUNTIF('2027祝日等（不使用）'!$A$1:$A$20,単年カーブ!A3831)=1),0,1)</f>
        <v>0</v>
      </c>
      <c r="O3831">
        <f t="shared" si="421"/>
        <v>36</v>
      </c>
      <c r="P3831">
        <f t="shared" si="418"/>
        <v>1</v>
      </c>
      <c r="Q3831">
        <f t="shared" si="419"/>
        <v>0</v>
      </c>
    </row>
    <row r="3832" spans="1:17" ht="19.5" x14ac:dyDescent="0.4">
      <c r="A3832" s="33">
        <f t="shared" si="420"/>
        <v>46557</v>
      </c>
      <c r="B3832" s="27" t="str">
        <f t="shared" si="415"/>
        <v>(土)</v>
      </c>
      <c r="C3832" s="34">
        <v>0.75</v>
      </c>
      <c r="D3832" s="16" t="s">
        <v>18</v>
      </c>
      <c r="E3832" s="35">
        <v>0.77083333333333304</v>
      </c>
      <c r="F3832" s="50">
        <f>IF(COUNTIF('リスト（不使用）'!$A$5:$A$6,単年カーブ!$A$1),"希望数量入力ください",'単年（2027年度）'!$E$12*単年カーブ!$R$3+'単年（2027年度）'!$E$12*(1-単年カーブ!$R$3)*単年カーブ!Q3832)</f>
        <v>0</v>
      </c>
      <c r="G3832" s="47">
        <f t="shared" si="416"/>
        <v>0</v>
      </c>
      <c r="M3832">
        <f t="shared" si="417"/>
        <v>6</v>
      </c>
      <c r="N3832">
        <f>IF(OR(WEEKDAY(A3832)=1,WEEKDAY(A3832)=7,COUNTIF('2027祝日等（不使用）'!$A$1:$A$20,単年カーブ!A3832)=1),0,1)</f>
        <v>0</v>
      </c>
      <c r="O3832">
        <f t="shared" si="421"/>
        <v>37</v>
      </c>
      <c r="P3832">
        <f t="shared" si="418"/>
        <v>1</v>
      </c>
      <c r="Q3832">
        <f t="shared" si="419"/>
        <v>0</v>
      </c>
    </row>
    <row r="3833" spans="1:17" ht="19.5" x14ac:dyDescent="0.4">
      <c r="A3833" s="33">
        <f t="shared" si="420"/>
        <v>46557</v>
      </c>
      <c r="B3833" s="27" t="str">
        <f t="shared" si="415"/>
        <v>(土)</v>
      </c>
      <c r="C3833" s="34">
        <v>0.77083333333333304</v>
      </c>
      <c r="D3833" s="16" t="s">
        <v>18</v>
      </c>
      <c r="E3833" s="35">
        <v>0.79166666666666696</v>
      </c>
      <c r="F3833" s="50">
        <f>IF(COUNTIF('リスト（不使用）'!$A$5:$A$6,単年カーブ!$A$1),"希望数量入力ください",'単年（2027年度）'!$E$12*単年カーブ!$R$3+'単年（2027年度）'!$E$12*(1-単年カーブ!$R$3)*単年カーブ!Q3833)</f>
        <v>0</v>
      </c>
      <c r="G3833" s="47">
        <f t="shared" si="416"/>
        <v>0</v>
      </c>
      <c r="M3833">
        <f t="shared" si="417"/>
        <v>6</v>
      </c>
      <c r="N3833">
        <f>IF(OR(WEEKDAY(A3833)=1,WEEKDAY(A3833)=7,COUNTIF('2027祝日等（不使用）'!$A$1:$A$20,単年カーブ!A3833)=1),0,1)</f>
        <v>0</v>
      </c>
      <c r="O3833">
        <f t="shared" si="421"/>
        <v>38</v>
      </c>
      <c r="P3833">
        <f t="shared" si="418"/>
        <v>1</v>
      </c>
      <c r="Q3833">
        <f t="shared" si="419"/>
        <v>0</v>
      </c>
    </row>
    <row r="3834" spans="1:17" ht="19.5" x14ac:dyDescent="0.4">
      <c r="A3834" s="33">
        <f t="shared" si="420"/>
        <v>46557</v>
      </c>
      <c r="B3834" s="27" t="str">
        <f t="shared" si="415"/>
        <v>(土)</v>
      </c>
      <c r="C3834" s="34">
        <v>0.79166666666666696</v>
      </c>
      <c r="D3834" s="16" t="s">
        <v>18</v>
      </c>
      <c r="E3834" s="35">
        <v>0.8125</v>
      </c>
      <c r="F3834" s="50">
        <f>IF(COUNTIF('リスト（不使用）'!$A$5:$A$6,単年カーブ!$A$1),"希望数量入力ください",'単年（2027年度）'!$E$12*単年カーブ!$R$3+'単年（2027年度）'!$E$12*(1-単年カーブ!$R$3)*単年カーブ!Q3834)</f>
        <v>0</v>
      </c>
      <c r="G3834" s="47">
        <f t="shared" si="416"/>
        <v>0</v>
      </c>
      <c r="M3834">
        <f t="shared" si="417"/>
        <v>6</v>
      </c>
      <c r="N3834">
        <f>IF(OR(WEEKDAY(A3834)=1,WEEKDAY(A3834)=7,COUNTIF('2027祝日等（不使用）'!$A$1:$A$20,単年カーブ!A3834)=1),0,1)</f>
        <v>0</v>
      </c>
      <c r="O3834">
        <f t="shared" si="421"/>
        <v>39</v>
      </c>
      <c r="P3834">
        <f t="shared" si="418"/>
        <v>1</v>
      </c>
      <c r="Q3834">
        <f t="shared" si="419"/>
        <v>0</v>
      </c>
    </row>
    <row r="3835" spans="1:17" ht="19.5" x14ac:dyDescent="0.4">
      <c r="A3835" s="33">
        <f t="shared" si="420"/>
        <v>46557</v>
      </c>
      <c r="B3835" s="27" t="str">
        <f t="shared" si="415"/>
        <v>(土)</v>
      </c>
      <c r="C3835" s="34">
        <v>0.8125</v>
      </c>
      <c r="D3835" s="16" t="s">
        <v>18</v>
      </c>
      <c r="E3835" s="35">
        <v>0.83333333333333304</v>
      </c>
      <c r="F3835" s="50">
        <f>IF(COUNTIF('リスト（不使用）'!$A$5:$A$6,単年カーブ!$A$1),"希望数量入力ください",'単年（2027年度）'!$E$12*単年カーブ!$R$3+'単年（2027年度）'!$E$12*(1-単年カーブ!$R$3)*単年カーブ!Q3835)</f>
        <v>0</v>
      </c>
      <c r="G3835" s="47">
        <f t="shared" si="416"/>
        <v>0</v>
      </c>
      <c r="M3835">
        <f t="shared" si="417"/>
        <v>6</v>
      </c>
      <c r="N3835">
        <f>IF(OR(WEEKDAY(A3835)=1,WEEKDAY(A3835)=7,COUNTIF('2027祝日等（不使用）'!$A$1:$A$20,単年カーブ!A3835)=1),0,1)</f>
        <v>0</v>
      </c>
      <c r="O3835">
        <f t="shared" si="421"/>
        <v>40</v>
      </c>
      <c r="P3835">
        <f t="shared" si="418"/>
        <v>1</v>
      </c>
      <c r="Q3835">
        <f t="shared" si="419"/>
        <v>0</v>
      </c>
    </row>
    <row r="3836" spans="1:17" ht="19.5" x14ac:dyDescent="0.4">
      <c r="A3836" s="33">
        <f t="shared" si="420"/>
        <v>46557</v>
      </c>
      <c r="B3836" s="27" t="str">
        <f t="shared" si="415"/>
        <v>(土)</v>
      </c>
      <c r="C3836" s="34">
        <v>0.83333333333333304</v>
      </c>
      <c r="D3836" s="16" t="s">
        <v>18</v>
      </c>
      <c r="E3836" s="35">
        <v>0.85416666666666696</v>
      </c>
      <c r="F3836" s="50">
        <f>IF(COUNTIF('リスト（不使用）'!$A$5:$A$6,単年カーブ!$A$1),"希望数量入力ください",'単年（2027年度）'!$E$12*単年カーブ!$R$3+'単年（2027年度）'!$E$12*(1-単年カーブ!$R$3)*単年カーブ!Q3836)</f>
        <v>0</v>
      </c>
      <c r="G3836" s="47">
        <f t="shared" si="416"/>
        <v>0</v>
      </c>
      <c r="M3836">
        <f t="shared" si="417"/>
        <v>6</v>
      </c>
      <c r="N3836">
        <f>IF(OR(WEEKDAY(A3836)=1,WEEKDAY(A3836)=7,COUNTIF('2027祝日等（不使用）'!$A$1:$A$20,単年カーブ!A3836)=1),0,1)</f>
        <v>0</v>
      </c>
      <c r="O3836">
        <f t="shared" si="421"/>
        <v>41</v>
      </c>
      <c r="P3836">
        <f t="shared" si="418"/>
        <v>0</v>
      </c>
      <c r="Q3836">
        <f t="shared" si="419"/>
        <v>0</v>
      </c>
    </row>
    <row r="3837" spans="1:17" ht="19.5" x14ac:dyDescent="0.4">
      <c r="A3837" s="33">
        <f t="shared" si="420"/>
        <v>46557</v>
      </c>
      <c r="B3837" s="27" t="str">
        <f t="shared" si="415"/>
        <v>(土)</v>
      </c>
      <c r="C3837" s="34">
        <v>0.85416666666666696</v>
      </c>
      <c r="D3837" s="16" t="s">
        <v>18</v>
      </c>
      <c r="E3837" s="35">
        <v>0.875</v>
      </c>
      <c r="F3837" s="50">
        <f>IF(COUNTIF('リスト（不使用）'!$A$5:$A$6,単年カーブ!$A$1),"希望数量入力ください",'単年（2027年度）'!$E$12*単年カーブ!$R$3+'単年（2027年度）'!$E$12*(1-単年カーブ!$R$3)*単年カーブ!Q3837)</f>
        <v>0</v>
      </c>
      <c r="G3837" s="47">
        <f t="shared" si="416"/>
        <v>0</v>
      </c>
      <c r="M3837">
        <f t="shared" si="417"/>
        <v>6</v>
      </c>
      <c r="N3837">
        <f>IF(OR(WEEKDAY(A3837)=1,WEEKDAY(A3837)=7,COUNTIF('2027祝日等（不使用）'!$A$1:$A$20,単年カーブ!A3837)=1),0,1)</f>
        <v>0</v>
      </c>
      <c r="O3837">
        <f t="shared" si="421"/>
        <v>42</v>
      </c>
      <c r="P3837">
        <f t="shared" si="418"/>
        <v>0</v>
      </c>
      <c r="Q3837">
        <f t="shared" si="419"/>
        <v>0</v>
      </c>
    </row>
    <row r="3838" spans="1:17" ht="19.5" x14ac:dyDescent="0.4">
      <c r="A3838" s="33">
        <f t="shared" si="420"/>
        <v>46557</v>
      </c>
      <c r="B3838" s="27" t="str">
        <f t="shared" si="415"/>
        <v>(土)</v>
      </c>
      <c r="C3838" s="34">
        <v>0.875</v>
      </c>
      <c r="D3838" s="16" t="s">
        <v>18</v>
      </c>
      <c r="E3838" s="35">
        <v>0.89583333333333304</v>
      </c>
      <c r="F3838" s="50">
        <f>IF(COUNTIF('リスト（不使用）'!$A$5:$A$6,単年カーブ!$A$1),"希望数量入力ください",'単年（2027年度）'!$E$12*単年カーブ!$R$3+'単年（2027年度）'!$E$12*(1-単年カーブ!$R$3)*単年カーブ!Q3838)</f>
        <v>0</v>
      </c>
      <c r="G3838" s="47">
        <f t="shared" si="416"/>
        <v>0</v>
      </c>
      <c r="M3838">
        <f t="shared" si="417"/>
        <v>6</v>
      </c>
      <c r="N3838">
        <f>IF(OR(WEEKDAY(A3838)=1,WEEKDAY(A3838)=7,COUNTIF('2027祝日等（不使用）'!$A$1:$A$20,単年カーブ!A3838)=1),0,1)</f>
        <v>0</v>
      </c>
      <c r="O3838">
        <f t="shared" si="421"/>
        <v>43</v>
      </c>
      <c r="P3838">
        <f t="shared" si="418"/>
        <v>0</v>
      </c>
      <c r="Q3838">
        <f t="shared" si="419"/>
        <v>0</v>
      </c>
    </row>
    <row r="3839" spans="1:17" ht="19.5" x14ac:dyDescent="0.4">
      <c r="A3839" s="33">
        <f t="shared" si="420"/>
        <v>46557</v>
      </c>
      <c r="B3839" s="27" t="str">
        <f t="shared" si="415"/>
        <v>(土)</v>
      </c>
      <c r="C3839" s="34">
        <v>0.89583333333333304</v>
      </c>
      <c r="D3839" s="16" t="s">
        <v>18</v>
      </c>
      <c r="E3839" s="35">
        <v>0.91666666666666696</v>
      </c>
      <c r="F3839" s="50">
        <f>IF(COUNTIF('リスト（不使用）'!$A$5:$A$6,単年カーブ!$A$1),"希望数量入力ください",'単年（2027年度）'!$E$12*単年カーブ!$R$3+'単年（2027年度）'!$E$12*(1-単年カーブ!$R$3)*単年カーブ!Q3839)</f>
        <v>0</v>
      </c>
      <c r="G3839" s="47">
        <f t="shared" si="416"/>
        <v>0</v>
      </c>
      <c r="M3839">
        <f t="shared" si="417"/>
        <v>6</v>
      </c>
      <c r="N3839">
        <f>IF(OR(WEEKDAY(A3839)=1,WEEKDAY(A3839)=7,COUNTIF('2027祝日等（不使用）'!$A$1:$A$20,単年カーブ!A3839)=1),0,1)</f>
        <v>0</v>
      </c>
      <c r="O3839">
        <f t="shared" si="421"/>
        <v>44</v>
      </c>
      <c r="P3839">
        <f t="shared" si="418"/>
        <v>0</v>
      </c>
      <c r="Q3839">
        <f t="shared" si="419"/>
        <v>0</v>
      </c>
    </row>
    <row r="3840" spans="1:17" ht="19.5" x14ac:dyDescent="0.4">
      <c r="A3840" s="33">
        <f t="shared" si="420"/>
        <v>46557</v>
      </c>
      <c r="B3840" s="27" t="str">
        <f t="shared" si="415"/>
        <v>(土)</v>
      </c>
      <c r="C3840" s="34">
        <v>0.91666666666666696</v>
      </c>
      <c r="D3840" s="16" t="s">
        <v>18</v>
      </c>
      <c r="E3840" s="35">
        <v>0.9375</v>
      </c>
      <c r="F3840" s="50">
        <f>IF(COUNTIF('リスト（不使用）'!$A$5:$A$6,単年カーブ!$A$1),"希望数量入力ください",'単年（2027年度）'!$E$12*単年カーブ!$R$3+'単年（2027年度）'!$E$12*(1-単年カーブ!$R$3)*単年カーブ!Q3840)</f>
        <v>0</v>
      </c>
      <c r="G3840" s="47">
        <f t="shared" si="416"/>
        <v>0</v>
      </c>
      <c r="M3840">
        <f t="shared" si="417"/>
        <v>6</v>
      </c>
      <c r="N3840">
        <f>IF(OR(WEEKDAY(A3840)=1,WEEKDAY(A3840)=7,COUNTIF('2027祝日等（不使用）'!$A$1:$A$20,単年カーブ!A3840)=1),0,1)</f>
        <v>0</v>
      </c>
      <c r="O3840">
        <f t="shared" si="421"/>
        <v>45</v>
      </c>
      <c r="P3840">
        <f t="shared" si="418"/>
        <v>0</v>
      </c>
      <c r="Q3840">
        <f t="shared" si="419"/>
        <v>0</v>
      </c>
    </row>
    <row r="3841" spans="1:17" ht="19.5" x14ac:dyDescent="0.4">
      <c r="A3841" s="33">
        <f t="shared" si="420"/>
        <v>46557</v>
      </c>
      <c r="B3841" s="27" t="str">
        <f t="shared" si="415"/>
        <v>(土)</v>
      </c>
      <c r="C3841" s="34">
        <v>0.9375</v>
      </c>
      <c r="D3841" s="16" t="s">
        <v>18</v>
      </c>
      <c r="E3841" s="35">
        <v>0.95833333333333304</v>
      </c>
      <c r="F3841" s="50">
        <f>IF(COUNTIF('リスト（不使用）'!$A$5:$A$6,単年カーブ!$A$1),"希望数量入力ください",'単年（2027年度）'!$E$12*単年カーブ!$R$3+'単年（2027年度）'!$E$12*(1-単年カーブ!$R$3)*単年カーブ!Q3841)</f>
        <v>0</v>
      </c>
      <c r="G3841" s="47">
        <f t="shared" si="416"/>
        <v>0</v>
      </c>
      <c r="M3841">
        <f t="shared" si="417"/>
        <v>6</v>
      </c>
      <c r="N3841">
        <f>IF(OR(WEEKDAY(A3841)=1,WEEKDAY(A3841)=7,COUNTIF('2027祝日等（不使用）'!$A$1:$A$20,単年カーブ!A3841)=1),0,1)</f>
        <v>0</v>
      </c>
      <c r="O3841">
        <f t="shared" si="421"/>
        <v>46</v>
      </c>
      <c r="P3841">
        <f t="shared" si="418"/>
        <v>0</v>
      </c>
      <c r="Q3841">
        <f t="shared" si="419"/>
        <v>0</v>
      </c>
    </row>
    <row r="3842" spans="1:17" ht="19.5" x14ac:dyDescent="0.4">
      <c r="A3842" s="33">
        <f t="shared" si="420"/>
        <v>46557</v>
      </c>
      <c r="B3842" s="27" t="str">
        <f t="shared" si="415"/>
        <v>(土)</v>
      </c>
      <c r="C3842" s="34">
        <v>0.95833333333333304</v>
      </c>
      <c r="D3842" s="16" t="s">
        <v>18</v>
      </c>
      <c r="E3842" s="35">
        <v>0.97916666666666696</v>
      </c>
      <c r="F3842" s="50">
        <f>IF(COUNTIF('リスト（不使用）'!$A$5:$A$6,単年カーブ!$A$1),"希望数量入力ください",'単年（2027年度）'!$E$12*単年カーブ!$R$3+'単年（2027年度）'!$E$12*(1-単年カーブ!$R$3)*単年カーブ!Q3842)</f>
        <v>0</v>
      </c>
      <c r="G3842" s="47">
        <f t="shared" si="416"/>
        <v>0</v>
      </c>
      <c r="M3842">
        <f t="shared" si="417"/>
        <v>6</v>
      </c>
      <c r="N3842">
        <f>IF(OR(WEEKDAY(A3842)=1,WEEKDAY(A3842)=7,COUNTIF('2027祝日等（不使用）'!$A$1:$A$20,単年カーブ!A3842)=1),0,1)</f>
        <v>0</v>
      </c>
      <c r="O3842">
        <f t="shared" si="421"/>
        <v>47</v>
      </c>
      <c r="P3842">
        <f t="shared" si="418"/>
        <v>0</v>
      </c>
      <c r="Q3842">
        <f t="shared" si="419"/>
        <v>0</v>
      </c>
    </row>
    <row r="3843" spans="1:17" ht="19.5" x14ac:dyDescent="0.4">
      <c r="A3843" s="33">
        <f t="shared" si="420"/>
        <v>46557</v>
      </c>
      <c r="B3843" s="27" t="str">
        <f t="shared" si="415"/>
        <v>(土)</v>
      </c>
      <c r="C3843" s="34">
        <v>0.97916666666666696</v>
      </c>
      <c r="D3843" s="16" t="s">
        <v>18</v>
      </c>
      <c r="E3843" s="35" t="s">
        <v>17</v>
      </c>
      <c r="F3843" s="50">
        <f>IF(COUNTIF('リスト（不使用）'!$A$5:$A$6,単年カーブ!$A$1),"希望数量入力ください",'単年（2027年度）'!$E$12*単年カーブ!$R$3+'単年（2027年度）'!$E$12*(1-単年カーブ!$R$3)*単年カーブ!Q3843)</f>
        <v>0</v>
      </c>
      <c r="G3843" s="47">
        <f t="shared" si="416"/>
        <v>0</v>
      </c>
      <c r="M3843">
        <f t="shared" si="417"/>
        <v>6</v>
      </c>
      <c r="N3843">
        <f>IF(OR(WEEKDAY(A3843)=1,WEEKDAY(A3843)=7,COUNTIF('2027祝日等（不使用）'!$A$1:$A$20,単年カーブ!A3843)=1),0,1)</f>
        <v>0</v>
      </c>
      <c r="O3843">
        <f t="shared" si="421"/>
        <v>48</v>
      </c>
      <c r="P3843">
        <f t="shared" si="418"/>
        <v>0</v>
      </c>
      <c r="Q3843">
        <f t="shared" si="419"/>
        <v>0</v>
      </c>
    </row>
    <row r="3844" spans="1:17" ht="19.5" x14ac:dyDescent="0.4">
      <c r="A3844" s="33">
        <f t="shared" si="420"/>
        <v>46558</v>
      </c>
      <c r="B3844" s="27" t="str">
        <f t="shared" ref="B3844:B3907" si="422">TEXT(A3844,"(aaa)")</f>
        <v>(日)</v>
      </c>
      <c r="C3844" s="34">
        <v>0</v>
      </c>
      <c r="D3844" s="16" t="s">
        <v>18</v>
      </c>
      <c r="E3844" s="35">
        <v>2.0833333333333332E-2</v>
      </c>
      <c r="F3844" s="50">
        <f>IF(COUNTIF('リスト（不使用）'!$A$5:$A$6,単年カーブ!$A$1),"希望数量入力ください",'単年（2027年度）'!$E$12*単年カーブ!$R$3+'単年（2027年度）'!$E$12*(1-単年カーブ!$R$3)*単年カーブ!Q3844)</f>
        <v>0</v>
      </c>
      <c r="G3844" s="47">
        <f t="shared" ref="G3844:G3907" si="423">F3844/2</f>
        <v>0</v>
      </c>
      <c r="M3844">
        <f t="shared" ref="M3844:M3907" si="424">MONTH(A3844)</f>
        <v>6</v>
      </c>
      <c r="N3844">
        <f>IF(OR(WEEKDAY(A3844)=1,WEEKDAY(A3844)=7,COUNTIF('2027祝日等（不使用）'!$A$1:$A$20,単年カーブ!A3844)=1),0,1)</f>
        <v>0</v>
      </c>
      <c r="O3844">
        <f t="shared" si="421"/>
        <v>1</v>
      </c>
      <c r="P3844">
        <f t="shared" ref="P3844:P3907" si="425">IF(AND(O3844&gt;16,O3844&lt;41),1,0)</f>
        <v>0</v>
      </c>
      <c r="Q3844">
        <f t="shared" ref="Q3844:Q3907" si="426">P3844*N3844</f>
        <v>0</v>
      </c>
    </row>
    <row r="3845" spans="1:17" ht="19.5" x14ac:dyDescent="0.4">
      <c r="A3845" s="33">
        <f t="shared" si="420"/>
        <v>46558</v>
      </c>
      <c r="B3845" s="27" t="str">
        <f t="shared" si="422"/>
        <v>(日)</v>
      </c>
      <c r="C3845" s="34">
        <v>2.0833333333333332E-2</v>
      </c>
      <c r="D3845" s="16" t="s">
        <v>18</v>
      </c>
      <c r="E3845" s="35">
        <v>4.1666666666666664E-2</v>
      </c>
      <c r="F3845" s="50">
        <f>IF(COUNTIF('リスト（不使用）'!$A$5:$A$6,単年カーブ!$A$1),"希望数量入力ください",'単年（2027年度）'!$E$12*単年カーブ!$R$3+'単年（2027年度）'!$E$12*(1-単年カーブ!$R$3)*単年カーブ!Q3845)</f>
        <v>0</v>
      </c>
      <c r="G3845" s="47">
        <f t="shared" si="423"/>
        <v>0</v>
      </c>
      <c r="M3845">
        <f t="shared" si="424"/>
        <v>6</v>
      </c>
      <c r="N3845">
        <f>IF(OR(WEEKDAY(A3845)=1,WEEKDAY(A3845)=7,COUNTIF('2027祝日等（不使用）'!$A$1:$A$20,単年カーブ!A3845)=1),0,1)</f>
        <v>0</v>
      </c>
      <c r="O3845">
        <f t="shared" si="421"/>
        <v>2</v>
      </c>
      <c r="P3845">
        <f t="shared" si="425"/>
        <v>0</v>
      </c>
      <c r="Q3845">
        <f t="shared" si="426"/>
        <v>0</v>
      </c>
    </row>
    <row r="3846" spans="1:17" ht="19.5" x14ac:dyDescent="0.4">
      <c r="A3846" s="33">
        <f t="shared" si="420"/>
        <v>46558</v>
      </c>
      <c r="B3846" s="27" t="str">
        <f t="shared" si="422"/>
        <v>(日)</v>
      </c>
      <c r="C3846" s="34">
        <v>4.1666666666666664E-2</v>
      </c>
      <c r="D3846" s="16" t="s">
        <v>18</v>
      </c>
      <c r="E3846" s="35">
        <v>6.25E-2</v>
      </c>
      <c r="F3846" s="50">
        <f>IF(COUNTIF('リスト（不使用）'!$A$5:$A$6,単年カーブ!$A$1),"希望数量入力ください",'単年（2027年度）'!$E$12*単年カーブ!$R$3+'単年（2027年度）'!$E$12*(1-単年カーブ!$R$3)*単年カーブ!Q3846)</f>
        <v>0</v>
      </c>
      <c r="G3846" s="47">
        <f t="shared" si="423"/>
        <v>0</v>
      </c>
      <c r="M3846">
        <f t="shared" si="424"/>
        <v>6</v>
      </c>
      <c r="N3846">
        <f>IF(OR(WEEKDAY(A3846)=1,WEEKDAY(A3846)=7,COUNTIF('2027祝日等（不使用）'!$A$1:$A$20,単年カーブ!A3846)=1),0,1)</f>
        <v>0</v>
      </c>
      <c r="O3846">
        <f t="shared" si="421"/>
        <v>3</v>
      </c>
      <c r="P3846">
        <f t="shared" si="425"/>
        <v>0</v>
      </c>
      <c r="Q3846">
        <f t="shared" si="426"/>
        <v>0</v>
      </c>
    </row>
    <row r="3847" spans="1:17" ht="19.5" x14ac:dyDescent="0.4">
      <c r="A3847" s="33">
        <f t="shared" si="420"/>
        <v>46558</v>
      </c>
      <c r="B3847" s="27" t="str">
        <f t="shared" si="422"/>
        <v>(日)</v>
      </c>
      <c r="C3847" s="34">
        <v>6.25E-2</v>
      </c>
      <c r="D3847" s="16" t="s">
        <v>18</v>
      </c>
      <c r="E3847" s="35">
        <v>8.3333333333333301E-2</v>
      </c>
      <c r="F3847" s="50">
        <f>IF(COUNTIF('リスト（不使用）'!$A$5:$A$6,単年カーブ!$A$1),"希望数量入力ください",'単年（2027年度）'!$E$12*単年カーブ!$R$3+'単年（2027年度）'!$E$12*(1-単年カーブ!$R$3)*単年カーブ!Q3847)</f>
        <v>0</v>
      </c>
      <c r="G3847" s="47">
        <f t="shared" si="423"/>
        <v>0</v>
      </c>
      <c r="M3847">
        <f t="shared" si="424"/>
        <v>6</v>
      </c>
      <c r="N3847">
        <f>IF(OR(WEEKDAY(A3847)=1,WEEKDAY(A3847)=7,COUNTIF('2027祝日等（不使用）'!$A$1:$A$20,単年カーブ!A3847)=1),0,1)</f>
        <v>0</v>
      </c>
      <c r="O3847">
        <f t="shared" si="421"/>
        <v>4</v>
      </c>
      <c r="P3847">
        <f t="shared" si="425"/>
        <v>0</v>
      </c>
      <c r="Q3847">
        <f t="shared" si="426"/>
        <v>0</v>
      </c>
    </row>
    <row r="3848" spans="1:17" ht="19.5" x14ac:dyDescent="0.4">
      <c r="A3848" s="33">
        <f t="shared" si="420"/>
        <v>46558</v>
      </c>
      <c r="B3848" s="27" t="str">
        <f t="shared" si="422"/>
        <v>(日)</v>
      </c>
      <c r="C3848" s="34">
        <v>8.3333333333333301E-2</v>
      </c>
      <c r="D3848" s="16" t="s">
        <v>18</v>
      </c>
      <c r="E3848" s="35">
        <v>0.104166666666667</v>
      </c>
      <c r="F3848" s="50">
        <f>IF(COUNTIF('リスト（不使用）'!$A$5:$A$6,単年カーブ!$A$1),"希望数量入力ください",'単年（2027年度）'!$E$12*単年カーブ!$R$3+'単年（2027年度）'!$E$12*(1-単年カーブ!$R$3)*単年カーブ!Q3848)</f>
        <v>0</v>
      </c>
      <c r="G3848" s="47">
        <f t="shared" si="423"/>
        <v>0</v>
      </c>
      <c r="M3848">
        <f t="shared" si="424"/>
        <v>6</v>
      </c>
      <c r="N3848">
        <f>IF(OR(WEEKDAY(A3848)=1,WEEKDAY(A3848)=7,COUNTIF('2027祝日等（不使用）'!$A$1:$A$20,単年カーブ!A3848)=1),0,1)</f>
        <v>0</v>
      </c>
      <c r="O3848">
        <f t="shared" si="421"/>
        <v>5</v>
      </c>
      <c r="P3848">
        <f t="shared" si="425"/>
        <v>0</v>
      </c>
      <c r="Q3848">
        <f t="shared" si="426"/>
        <v>0</v>
      </c>
    </row>
    <row r="3849" spans="1:17" ht="19.5" x14ac:dyDescent="0.4">
      <c r="A3849" s="33">
        <f t="shared" si="420"/>
        <v>46558</v>
      </c>
      <c r="B3849" s="27" t="str">
        <f t="shared" si="422"/>
        <v>(日)</v>
      </c>
      <c r="C3849" s="34">
        <v>0.104166666666667</v>
      </c>
      <c r="D3849" s="16" t="s">
        <v>18</v>
      </c>
      <c r="E3849" s="35">
        <v>0.125</v>
      </c>
      <c r="F3849" s="50">
        <f>IF(COUNTIF('リスト（不使用）'!$A$5:$A$6,単年カーブ!$A$1),"希望数量入力ください",'単年（2027年度）'!$E$12*単年カーブ!$R$3+'単年（2027年度）'!$E$12*(1-単年カーブ!$R$3)*単年カーブ!Q3849)</f>
        <v>0</v>
      </c>
      <c r="G3849" s="47">
        <f t="shared" si="423"/>
        <v>0</v>
      </c>
      <c r="M3849">
        <f t="shared" si="424"/>
        <v>6</v>
      </c>
      <c r="N3849">
        <f>IF(OR(WEEKDAY(A3849)=1,WEEKDAY(A3849)=7,COUNTIF('2027祝日等（不使用）'!$A$1:$A$20,単年カーブ!A3849)=1),0,1)</f>
        <v>0</v>
      </c>
      <c r="O3849">
        <f t="shared" si="421"/>
        <v>6</v>
      </c>
      <c r="P3849">
        <f t="shared" si="425"/>
        <v>0</v>
      </c>
      <c r="Q3849">
        <f t="shared" si="426"/>
        <v>0</v>
      </c>
    </row>
    <row r="3850" spans="1:17" ht="19.5" x14ac:dyDescent="0.4">
      <c r="A3850" s="33">
        <f t="shared" si="420"/>
        <v>46558</v>
      </c>
      <c r="B3850" s="27" t="str">
        <f t="shared" si="422"/>
        <v>(日)</v>
      </c>
      <c r="C3850" s="34">
        <v>0.125</v>
      </c>
      <c r="D3850" s="16" t="s">
        <v>18</v>
      </c>
      <c r="E3850" s="35">
        <v>0.14583333333333301</v>
      </c>
      <c r="F3850" s="50">
        <f>IF(COUNTIF('リスト（不使用）'!$A$5:$A$6,単年カーブ!$A$1),"希望数量入力ください",'単年（2027年度）'!$E$12*単年カーブ!$R$3+'単年（2027年度）'!$E$12*(1-単年カーブ!$R$3)*単年カーブ!Q3850)</f>
        <v>0</v>
      </c>
      <c r="G3850" s="47">
        <f t="shared" si="423"/>
        <v>0</v>
      </c>
      <c r="M3850">
        <f t="shared" si="424"/>
        <v>6</v>
      </c>
      <c r="N3850">
        <f>IF(OR(WEEKDAY(A3850)=1,WEEKDAY(A3850)=7,COUNTIF('2027祝日等（不使用）'!$A$1:$A$20,単年カーブ!A3850)=1),0,1)</f>
        <v>0</v>
      </c>
      <c r="O3850">
        <f t="shared" si="421"/>
        <v>7</v>
      </c>
      <c r="P3850">
        <f t="shared" si="425"/>
        <v>0</v>
      </c>
      <c r="Q3850">
        <f t="shared" si="426"/>
        <v>0</v>
      </c>
    </row>
    <row r="3851" spans="1:17" ht="19.5" x14ac:dyDescent="0.4">
      <c r="A3851" s="33">
        <f t="shared" si="420"/>
        <v>46558</v>
      </c>
      <c r="B3851" s="27" t="str">
        <f t="shared" si="422"/>
        <v>(日)</v>
      </c>
      <c r="C3851" s="34">
        <v>0.14583333333333301</v>
      </c>
      <c r="D3851" s="16" t="s">
        <v>18</v>
      </c>
      <c r="E3851" s="35">
        <v>0.16666666666666699</v>
      </c>
      <c r="F3851" s="50">
        <f>IF(COUNTIF('リスト（不使用）'!$A$5:$A$6,単年カーブ!$A$1),"希望数量入力ください",'単年（2027年度）'!$E$12*単年カーブ!$R$3+'単年（2027年度）'!$E$12*(1-単年カーブ!$R$3)*単年カーブ!Q3851)</f>
        <v>0</v>
      </c>
      <c r="G3851" s="47">
        <f t="shared" si="423"/>
        <v>0</v>
      </c>
      <c r="M3851">
        <f t="shared" si="424"/>
        <v>6</v>
      </c>
      <c r="N3851">
        <f>IF(OR(WEEKDAY(A3851)=1,WEEKDAY(A3851)=7,COUNTIF('2027祝日等（不使用）'!$A$1:$A$20,単年カーブ!A3851)=1),0,1)</f>
        <v>0</v>
      </c>
      <c r="O3851">
        <f t="shared" si="421"/>
        <v>8</v>
      </c>
      <c r="P3851">
        <f t="shared" si="425"/>
        <v>0</v>
      </c>
      <c r="Q3851">
        <f t="shared" si="426"/>
        <v>0</v>
      </c>
    </row>
    <row r="3852" spans="1:17" ht="19.5" x14ac:dyDescent="0.4">
      <c r="A3852" s="33">
        <f t="shared" si="420"/>
        <v>46558</v>
      </c>
      <c r="B3852" s="27" t="str">
        <f t="shared" si="422"/>
        <v>(日)</v>
      </c>
      <c r="C3852" s="34">
        <v>0.16666666666666699</v>
      </c>
      <c r="D3852" s="16" t="s">
        <v>18</v>
      </c>
      <c r="E3852" s="35">
        <v>0.1875</v>
      </c>
      <c r="F3852" s="50">
        <f>IF(COUNTIF('リスト（不使用）'!$A$5:$A$6,単年カーブ!$A$1),"希望数量入力ください",'単年（2027年度）'!$E$12*単年カーブ!$R$3+'単年（2027年度）'!$E$12*(1-単年カーブ!$R$3)*単年カーブ!Q3852)</f>
        <v>0</v>
      </c>
      <c r="G3852" s="47">
        <f t="shared" si="423"/>
        <v>0</v>
      </c>
      <c r="M3852">
        <f t="shared" si="424"/>
        <v>6</v>
      </c>
      <c r="N3852">
        <f>IF(OR(WEEKDAY(A3852)=1,WEEKDAY(A3852)=7,COUNTIF('2027祝日等（不使用）'!$A$1:$A$20,単年カーブ!A3852)=1),0,1)</f>
        <v>0</v>
      </c>
      <c r="O3852">
        <f t="shared" si="421"/>
        <v>9</v>
      </c>
      <c r="P3852">
        <f t="shared" si="425"/>
        <v>0</v>
      </c>
      <c r="Q3852">
        <f t="shared" si="426"/>
        <v>0</v>
      </c>
    </row>
    <row r="3853" spans="1:17" ht="19.5" x14ac:dyDescent="0.4">
      <c r="A3853" s="33">
        <f t="shared" si="420"/>
        <v>46558</v>
      </c>
      <c r="B3853" s="27" t="str">
        <f t="shared" si="422"/>
        <v>(日)</v>
      </c>
      <c r="C3853" s="34">
        <v>0.1875</v>
      </c>
      <c r="D3853" s="16" t="s">
        <v>18</v>
      </c>
      <c r="E3853" s="35">
        <v>0.20833333333333301</v>
      </c>
      <c r="F3853" s="50">
        <f>IF(COUNTIF('リスト（不使用）'!$A$5:$A$6,単年カーブ!$A$1),"希望数量入力ください",'単年（2027年度）'!$E$12*単年カーブ!$R$3+'単年（2027年度）'!$E$12*(1-単年カーブ!$R$3)*単年カーブ!Q3853)</f>
        <v>0</v>
      </c>
      <c r="G3853" s="47">
        <f t="shared" si="423"/>
        <v>0</v>
      </c>
      <c r="M3853">
        <f t="shared" si="424"/>
        <v>6</v>
      </c>
      <c r="N3853">
        <f>IF(OR(WEEKDAY(A3853)=1,WEEKDAY(A3853)=7,COUNTIF('2027祝日等（不使用）'!$A$1:$A$20,単年カーブ!A3853)=1),0,1)</f>
        <v>0</v>
      </c>
      <c r="O3853">
        <f t="shared" si="421"/>
        <v>10</v>
      </c>
      <c r="P3853">
        <f t="shared" si="425"/>
        <v>0</v>
      </c>
      <c r="Q3853">
        <f t="shared" si="426"/>
        <v>0</v>
      </c>
    </row>
    <row r="3854" spans="1:17" ht="19.5" x14ac:dyDescent="0.4">
      <c r="A3854" s="33">
        <f t="shared" si="420"/>
        <v>46558</v>
      </c>
      <c r="B3854" s="27" t="str">
        <f t="shared" si="422"/>
        <v>(日)</v>
      </c>
      <c r="C3854" s="34">
        <v>0.20833333333333301</v>
      </c>
      <c r="D3854" s="16" t="s">
        <v>18</v>
      </c>
      <c r="E3854" s="35">
        <v>0.22916666666666699</v>
      </c>
      <c r="F3854" s="50">
        <f>IF(COUNTIF('リスト（不使用）'!$A$5:$A$6,単年カーブ!$A$1),"希望数量入力ください",'単年（2027年度）'!$E$12*単年カーブ!$R$3+'単年（2027年度）'!$E$12*(1-単年カーブ!$R$3)*単年カーブ!Q3854)</f>
        <v>0</v>
      </c>
      <c r="G3854" s="47">
        <f t="shared" si="423"/>
        <v>0</v>
      </c>
      <c r="M3854">
        <f t="shared" si="424"/>
        <v>6</v>
      </c>
      <c r="N3854">
        <f>IF(OR(WEEKDAY(A3854)=1,WEEKDAY(A3854)=7,COUNTIF('2027祝日等（不使用）'!$A$1:$A$20,単年カーブ!A3854)=1),0,1)</f>
        <v>0</v>
      </c>
      <c r="O3854">
        <f t="shared" si="421"/>
        <v>11</v>
      </c>
      <c r="P3854">
        <f t="shared" si="425"/>
        <v>0</v>
      </c>
      <c r="Q3854">
        <f t="shared" si="426"/>
        <v>0</v>
      </c>
    </row>
    <row r="3855" spans="1:17" ht="19.5" x14ac:dyDescent="0.4">
      <c r="A3855" s="33">
        <f t="shared" si="420"/>
        <v>46558</v>
      </c>
      <c r="B3855" s="27" t="str">
        <f t="shared" si="422"/>
        <v>(日)</v>
      </c>
      <c r="C3855" s="34">
        <v>0.22916666666666699</v>
      </c>
      <c r="D3855" s="16" t="s">
        <v>18</v>
      </c>
      <c r="E3855" s="35">
        <v>0.25</v>
      </c>
      <c r="F3855" s="50">
        <f>IF(COUNTIF('リスト（不使用）'!$A$5:$A$6,単年カーブ!$A$1),"希望数量入力ください",'単年（2027年度）'!$E$12*単年カーブ!$R$3+'単年（2027年度）'!$E$12*(1-単年カーブ!$R$3)*単年カーブ!Q3855)</f>
        <v>0</v>
      </c>
      <c r="G3855" s="47">
        <f t="shared" si="423"/>
        <v>0</v>
      </c>
      <c r="M3855">
        <f t="shared" si="424"/>
        <v>6</v>
      </c>
      <c r="N3855">
        <f>IF(OR(WEEKDAY(A3855)=1,WEEKDAY(A3855)=7,COUNTIF('2027祝日等（不使用）'!$A$1:$A$20,単年カーブ!A3855)=1),0,1)</f>
        <v>0</v>
      </c>
      <c r="O3855">
        <f t="shared" si="421"/>
        <v>12</v>
      </c>
      <c r="P3855">
        <f t="shared" si="425"/>
        <v>0</v>
      </c>
      <c r="Q3855">
        <f t="shared" si="426"/>
        <v>0</v>
      </c>
    </row>
    <row r="3856" spans="1:17" ht="19.5" x14ac:dyDescent="0.4">
      <c r="A3856" s="33">
        <f t="shared" si="420"/>
        <v>46558</v>
      </c>
      <c r="B3856" s="27" t="str">
        <f t="shared" si="422"/>
        <v>(日)</v>
      </c>
      <c r="C3856" s="34">
        <v>0.25</v>
      </c>
      <c r="D3856" s="16" t="s">
        <v>18</v>
      </c>
      <c r="E3856" s="35">
        <v>0.27083333333333298</v>
      </c>
      <c r="F3856" s="50">
        <f>IF(COUNTIF('リスト（不使用）'!$A$5:$A$6,単年カーブ!$A$1),"希望数量入力ください",'単年（2027年度）'!$E$12*単年カーブ!$R$3+'単年（2027年度）'!$E$12*(1-単年カーブ!$R$3)*単年カーブ!Q3856)</f>
        <v>0</v>
      </c>
      <c r="G3856" s="47">
        <f t="shared" si="423"/>
        <v>0</v>
      </c>
      <c r="M3856">
        <f t="shared" si="424"/>
        <v>6</v>
      </c>
      <c r="N3856">
        <f>IF(OR(WEEKDAY(A3856)=1,WEEKDAY(A3856)=7,COUNTIF('2027祝日等（不使用）'!$A$1:$A$20,単年カーブ!A3856)=1),0,1)</f>
        <v>0</v>
      </c>
      <c r="O3856">
        <f t="shared" si="421"/>
        <v>13</v>
      </c>
      <c r="P3856">
        <f t="shared" si="425"/>
        <v>0</v>
      </c>
      <c r="Q3856">
        <f t="shared" si="426"/>
        <v>0</v>
      </c>
    </row>
    <row r="3857" spans="1:17" ht="19.5" x14ac:dyDescent="0.4">
      <c r="A3857" s="33">
        <f t="shared" si="420"/>
        <v>46558</v>
      </c>
      <c r="B3857" s="27" t="str">
        <f t="shared" si="422"/>
        <v>(日)</v>
      </c>
      <c r="C3857" s="34">
        <v>0.27083333333333298</v>
      </c>
      <c r="D3857" s="16" t="s">
        <v>18</v>
      </c>
      <c r="E3857" s="35">
        <v>0.29166666666666702</v>
      </c>
      <c r="F3857" s="50">
        <f>IF(COUNTIF('リスト（不使用）'!$A$5:$A$6,単年カーブ!$A$1),"希望数量入力ください",'単年（2027年度）'!$E$12*単年カーブ!$R$3+'単年（2027年度）'!$E$12*(1-単年カーブ!$R$3)*単年カーブ!Q3857)</f>
        <v>0</v>
      </c>
      <c r="G3857" s="47">
        <f t="shared" si="423"/>
        <v>0</v>
      </c>
      <c r="M3857">
        <f t="shared" si="424"/>
        <v>6</v>
      </c>
      <c r="N3857">
        <f>IF(OR(WEEKDAY(A3857)=1,WEEKDAY(A3857)=7,COUNTIF('2027祝日等（不使用）'!$A$1:$A$20,単年カーブ!A3857)=1),0,1)</f>
        <v>0</v>
      </c>
      <c r="O3857">
        <f t="shared" si="421"/>
        <v>14</v>
      </c>
      <c r="P3857">
        <f t="shared" si="425"/>
        <v>0</v>
      </c>
      <c r="Q3857">
        <f t="shared" si="426"/>
        <v>0</v>
      </c>
    </row>
    <row r="3858" spans="1:17" ht="19.5" x14ac:dyDescent="0.4">
      <c r="A3858" s="33">
        <f t="shared" si="420"/>
        <v>46558</v>
      </c>
      <c r="B3858" s="27" t="str">
        <f t="shared" si="422"/>
        <v>(日)</v>
      </c>
      <c r="C3858" s="34">
        <v>0.29166666666666702</v>
      </c>
      <c r="D3858" s="16" t="s">
        <v>18</v>
      </c>
      <c r="E3858" s="35">
        <v>0.3125</v>
      </c>
      <c r="F3858" s="50">
        <f>IF(COUNTIF('リスト（不使用）'!$A$5:$A$6,単年カーブ!$A$1),"希望数量入力ください",'単年（2027年度）'!$E$12*単年カーブ!$R$3+'単年（2027年度）'!$E$12*(1-単年カーブ!$R$3)*単年カーブ!Q3858)</f>
        <v>0</v>
      </c>
      <c r="G3858" s="47">
        <f t="shared" si="423"/>
        <v>0</v>
      </c>
      <c r="M3858">
        <f t="shared" si="424"/>
        <v>6</v>
      </c>
      <c r="N3858">
        <f>IF(OR(WEEKDAY(A3858)=1,WEEKDAY(A3858)=7,COUNTIF('2027祝日等（不使用）'!$A$1:$A$20,単年カーブ!A3858)=1),0,1)</f>
        <v>0</v>
      </c>
      <c r="O3858">
        <f t="shared" si="421"/>
        <v>15</v>
      </c>
      <c r="P3858">
        <f t="shared" si="425"/>
        <v>0</v>
      </c>
      <c r="Q3858">
        <f t="shared" si="426"/>
        <v>0</v>
      </c>
    </row>
    <row r="3859" spans="1:17" ht="19.5" x14ac:dyDescent="0.4">
      <c r="A3859" s="33">
        <f t="shared" si="420"/>
        <v>46558</v>
      </c>
      <c r="B3859" s="27" t="str">
        <f t="shared" si="422"/>
        <v>(日)</v>
      </c>
      <c r="C3859" s="34">
        <v>0.3125</v>
      </c>
      <c r="D3859" s="16" t="s">
        <v>18</v>
      </c>
      <c r="E3859" s="35">
        <v>0.33333333333333298</v>
      </c>
      <c r="F3859" s="50">
        <f>IF(COUNTIF('リスト（不使用）'!$A$5:$A$6,単年カーブ!$A$1),"希望数量入力ください",'単年（2027年度）'!$E$12*単年カーブ!$R$3+'単年（2027年度）'!$E$12*(1-単年カーブ!$R$3)*単年カーブ!Q3859)</f>
        <v>0</v>
      </c>
      <c r="G3859" s="47">
        <f t="shared" si="423"/>
        <v>0</v>
      </c>
      <c r="M3859">
        <f t="shared" si="424"/>
        <v>6</v>
      </c>
      <c r="N3859">
        <f>IF(OR(WEEKDAY(A3859)=1,WEEKDAY(A3859)=7,COUNTIF('2027祝日等（不使用）'!$A$1:$A$20,単年カーブ!A3859)=1),0,1)</f>
        <v>0</v>
      </c>
      <c r="O3859">
        <f t="shared" si="421"/>
        <v>16</v>
      </c>
      <c r="P3859">
        <f t="shared" si="425"/>
        <v>0</v>
      </c>
      <c r="Q3859">
        <f t="shared" si="426"/>
        <v>0</v>
      </c>
    </row>
    <row r="3860" spans="1:17" ht="19.5" x14ac:dyDescent="0.4">
      <c r="A3860" s="33">
        <f t="shared" si="420"/>
        <v>46558</v>
      </c>
      <c r="B3860" s="27" t="str">
        <f t="shared" si="422"/>
        <v>(日)</v>
      </c>
      <c r="C3860" s="34">
        <v>0.33333333333333298</v>
      </c>
      <c r="D3860" s="16" t="s">
        <v>18</v>
      </c>
      <c r="E3860" s="35">
        <v>0.35416666666666702</v>
      </c>
      <c r="F3860" s="50">
        <f>IF(COUNTIF('リスト（不使用）'!$A$5:$A$6,単年カーブ!$A$1),"希望数量入力ください",'単年（2027年度）'!$E$12*単年カーブ!$R$3+'単年（2027年度）'!$E$12*(1-単年カーブ!$R$3)*単年カーブ!Q3860)</f>
        <v>0</v>
      </c>
      <c r="G3860" s="47">
        <f t="shared" si="423"/>
        <v>0</v>
      </c>
      <c r="M3860">
        <f t="shared" si="424"/>
        <v>6</v>
      </c>
      <c r="N3860">
        <f>IF(OR(WEEKDAY(A3860)=1,WEEKDAY(A3860)=7,COUNTIF('2027祝日等（不使用）'!$A$1:$A$20,単年カーブ!A3860)=1),0,1)</f>
        <v>0</v>
      </c>
      <c r="O3860">
        <f t="shared" si="421"/>
        <v>17</v>
      </c>
      <c r="P3860">
        <f t="shared" si="425"/>
        <v>1</v>
      </c>
      <c r="Q3860">
        <f t="shared" si="426"/>
        <v>0</v>
      </c>
    </row>
    <row r="3861" spans="1:17" ht="19.5" x14ac:dyDescent="0.4">
      <c r="A3861" s="33">
        <f t="shared" si="420"/>
        <v>46558</v>
      </c>
      <c r="B3861" s="27" t="str">
        <f t="shared" si="422"/>
        <v>(日)</v>
      </c>
      <c r="C3861" s="34">
        <v>0.35416666666666702</v>
      </c>
      <c r="D3861" s="16" t="s">
        <v>18</v>
      </c>
      <c r="E3861" s="35">
        <v>0.375</v>
      </c>
      <c r="F3861" s="50">
        <f>IF(COUNTIF('リスト（不使用）'!$A$5:$A$6,単年カーブ!$A$1),"希望数量入力ください",'単年（2027年度）'!$E$12*単年カーブ!$R$3+'単年（2027年度）'!$E$12*(1-単年カーブ!$R$3)*単年カーブ!Q3861)</f>
        <v>0</v>
      </c>
      <c r="G3861" s="47">
        <f t="shared" si="423"/>
        <v>0</v>
      </c>
      <c r="M3861">
        <f t="shared" si="424"/>
        <v>6</v>
      </c>
      <c r="N3861">
        <f>IF(OR(WEEKDAY(A3861)=1,WEEKDAY(A3861)=7,COUNTIF('2027祝日等（不使用）'!$A$1:$A$20,単年カーブ!A3861)=1),0,1)</f>
        <v>0</v>
      </c>
      <c r="O3861">
        <f t="shared" si="421"/>
        <v>18</v>
      </c>
      <c r="P3861">
        <f t="shared" si="425"/>
        <v>1</v>
      </c>
      <c r="Q3861">
        <f t="shared" si="426"/>
        <v>0</v>
      </c>
    </row>
    <row r="3862" spans="1:17" ht="19.5" x14ac:dyDescent="0.4">
      <c r="A3862" s="33">
        <f t="shared" si="420"/>
        <v>46558</v>
      </c>
      <c r="B3862" s="27" t="str">
        <f t="shared" si="422"/>
        <v>(日)</v>
      </c>
      <c r="C3862" s="34">
        <v>0.375</v>
      </c>
      <c r="D3862" s="16" t="s">
        <v>18</v>
      </c>
      <c r="E3862" s="35">
        <v>0.39583333333333298</v>
      </c>
      <c r="F3862" s="50">
        <f>IF(COUNTIF('リスト（不使用）'!$A$5:$A$6,単年カーブ!$A$1),"希望数量入力ください",'単年（2027年度）'!$E$12*単年カーブ!$R$3+'単年（2027年度）'!$E$12*(1-単年カーブ!$R$3)*単年カーブ!Q3862)</f>
        <v>0</v>
      </c>
      <c r="G3862" s="47">
        <f t="shared" si="423"/>
        <v>0</v>
      </c>
      <c r="M3862">
        <f t="shared" si="424"/>
        <v>6</v>
      </c>
      <c r="N3862">
        <f>IF(OR(WEEKDAY(A3862)=1,WEEKDAY(A3862)=7,COUNTIF('2027祝日等（不使用）'!$A$1:$A$20,単年カーブ!A3862)=1),0,1)</f>
        <v>0</v>
      </c>
      <c r="O3862">
        <f t="shared" si="421"/>
        <v>19</v>
      </c>
      <c r="P3862">
        <f t="shared" si="425"/>
        <v>1</v>
      </c>
      <c r="Q3862">
        <f t="shared" si="426"/>
        <v>0</v>
      </c>
    </row>
    <row r="3863" spans="1:17" ht="19.5" x14ac:dyDescent="0.4">
      <c r="A3863" s="33">
        <f t="shared" si="420"/>
        <v>46558</v>
      </c>
      <c r="B3863" s="27" t="str">
        <f t="shared" si="422"/>
        <v>(日)</v>
      </c>
      <c r="C3863" s="34">
        <v>0.39583333333333298</v>
      </c>
      <c r="D3863" s="16" t="s">
        <v>18</v>
      </c>
      <c r="E3863" s="35">
        <v>0.41666666666666702</v>
      </c>
      <c r="F3863" s="50">
        <f>IF(COUNTIF('リスト（不使用）'!$A$5:$A$6,単年カーブ!$A$1),"希望数量入力ください",'単年（2027年度）'!$E$12*単年カーブ!$R$3+'単年（2027年度）'!$E$12*(1-単年カーブ!$R$3)*単年カーブ!Q3863)</f>
        <v>0</v>
      </c>
      <c r="G3863" s="47">
        <f t="shared" si="423"/>
        <v>0</v>
      </c>
      <c r="M3863">
        <f t="shared" si="424"/>
        <v>6</v>
      </c>
      <c r="N3863">
        <f>IF(OR(WEEKDAY(A3863)=1,WEEKDAY(A3863)=7,COUNTIF('2027祝日等（不使用）'!$A$1:$A$20,単年カーブ!A3863)=1),0,1)</f>
        <v>0</v>
      </c>
      <c r="O3863">
        <f t="shared" si="421"/>
        <v>20</v>
      </c>
      <c r="P3863">
        <f t="shared" si="425"/>
        <v>1</v>
      </c>
      <c r="Q3863">
        <f t="shared" si="426"/>
        <v>0</v>
      </c>
    </row>
    <row r="3864" spans="1:17" ht="19.5" x14ac:dyDescent="0.4">
      <c r="A3864" s="33">
        <f t="shared" si="420"/>
        <v>46558</v>
      </c>
      <c r="B3864" s="27" t="str">
        <f t="shared" si="422"/>
        <v>(日)</v>
      </c>
      <c r="C3864" s="34">
        <v>0.41666666666666702</v>
      </c>
      <c r="D3864" s="16" t="s">
        <v>18</v>
      </c>
      <c r="E3864" s="35">
        <v>0.4375</v>
      </c>
      <c r="F3864" s="50">
        <f>IF(COUNTIF('リスト（不使用）'!$A$5:$A$6,単年カーブ!$A$1),"希望数量入力ください",'単年（2027年度）'!$E$12*単年カーブ!$R$3+'単年（2027年度）'!$E$12*(1-単年カーブ!$R$3)*単年カーブ!Q3864)</f>
        <v>0</v>
      </c>
      <c r="G3864" s="47">
        <f t="shared" si="423"/>
        <v>0</v>
      </c>
      <c r="M3864">
        <f t="shared" si="424"/>
        <v>6</v>
      </c>
      <c r="N3864">
        <f>IF(OR(WEEKDAY(A3864)=1,WEEKDAY(A3864)=7,COUNTIF('2027祝日等（不使用）'!$A$1:$A$20,単年カーブ!A3864)=1),0,1)</f>
        <v>0</v>
      </c>
      <c r="O3864">
        <f t="shared" si="421"/>
        <v>21</v>
      </c>
      <c r="P3864">
        <f t="shared" si="425"/>
        <v>1</v>
      </c>
      <c r="Q3864">
        <f t="shared" si="426"/>
        <v>0</v>
      </c>
    </row>
    <row r="3865" spans="1:17" ht="19.5" x14ac:dyDescent="0.4">
      <c r="A3865" s="33">
        <f t="shared" si="420"/>
        <v>46558</v>
      </c>
      <c r="B3865" s="27" t="str">
        <f t="shared" si="422"/>
        <v>(日)</v>
      </c>
      <c r="C3865" s="34">
        <v>0.4375</v>
      </c>
      <c r="D3865" s="16" t="s">
        <v>18</v>
      </c>
      <c r="E3865" s="35">
        <v>0.45833333333333298</v>
      </c>
      <c r="F3865" s="50">
        <f>IF(COUNTIF('リスト（不使用）'!$A$5:$A$6,単年カーブ!$A$1),"希望数量入力ください",'単年（2027年度）'!$E$12*単年カーブ!$R$3+'単年（2027年度）'!$E$12*(1-単年カーブ!$R$3)*単年カーブ!Q3865)</f>
        <v>0</v>
      </c>
      <c r="G3865" s="47">
        <f t="shared" si="423"/>
        <v>0</v>
      </c>
      <c r="M3865">
        <f t="shared" si="424"/>
        <v>6</v>
      </c>
      <c r="N3865">
        <f>IF(OR(WEEKDAY(A3865)=1,WEEKDAY(A3865)=7,COUNTIF('2027祝日等（不使用）'!$A$1:$A$20,単年カーブ!A3865)=1),0,1)</f>
        <v>0</v>
      </c>
      <c r="O3865">
        <f t="shared" si="421"/>
        <v>22</v>
      </c>
      <c r="P3865">
        <f t="shared" si="425"/>
        <v>1</v>
      </c>
      <c r="Q3865">
        <f t="shared" si="426"/>
        <v>0</v>
      </c>
    </row>
    <row r="3866" spans="1:17" ht="19.5" x14ac:dyDescent="0.4">
      <c r="A3866" s="33">
        <f t="shared" si="420"/>
        <v>46558</v>
      </c>
      <c r="B3866" s="27" t="str">
        <f t="shared" si="422"/>
        <v>(日)</v>
      </c>
      <c r="C3866" s="34">
        <v>0.45833333333333298</v>
      </c>
      <c r="D3866" s="16" t="s">
        <v>18</v>
      </c>
      <c r="E3866" s="35">
        <v>0.47916666666666702</v>
      </c>
      <c r="F3866" s="50">
        <f>IF(COUNTIF('リスト（不使用）'!$A$5:$A$6,単年カーブ!$A$1),"希望数量入力ください",'単年（2027年度）'!$E$12*単年カーブ!$R$3+'単年（2027年度）'!$E$12*(1-単年カーブ!$R$3)*単年カーブ!Q3866)</f>
        <v>0</v>
      </c>
      <c r="G3866" s="47">
        <f t="shared" si="423"/>
        <v>0</v>
      </c>
      <c r="M3866">
        <f t="shared" si="424"/>
        <v>6</v>
      </c>
      <c r="N3866">
        <f>IF(OR(WEEKDAY(A3866)=1,WEEKDAY(A3866)=7,COUNTIF('2027祝日等（不使用）'!$A$1:$A$20,単年カーブ!A3866)=1),0,1)</f>
        <v>0</v>
      </c>
      <c r="O3866">
        <f t="shared" si="421"/>
        <v>23</v>
      </c>
      <c r="P3866">
        <f t="shared" si="425"/>
        <v>1</v>
      </c>
      <c r="Q3866">
        <f t="shared" si="426"/>
        <v>0</v>
      </c>
    </row>
    <row r="3867" spans="1:17" ht="19.5" x14ac:dyDescent="0.4">
      <c r="A3867" s="33">
        <f t="shared" si="420"/>
        <v>46558</v>
      </c>
      <c r="B3867" s="27" t="str">
        <f t="shared" si="422"/>
        <v>(日)</v>
      </c>
      <c r="C3867" s="34">
        <v>0.47916666666666702</v>
      </c>
      <c r="D3867" s="16" t="s">
        <v>18</v>
      </c>
      <c r="E3867" s="35">
        <v>0.5</v>
      </c>
      <c r="F3867" s="50">
        <f>IF(COUNTIF('リスト（不使用）'!$A$5:$A$6,単年カーブ!$A$1),"希望数量入力ください",'単年（2027年度）'!$E$12*単年カーブ!$R$3+'単年（2027年度）'!$E$12*(1-単年カーブ!$R$3)*単年カーブ!Q3867)</f>
        <v>0</v>
      </c>
      <c r="G3867" s="47">
        <f t="shared" si="423"/>
        <v>0</v>
      </c>
      <c r="M3867">
        <f t="shared" si="424"/>
        <v>6</v>
      </c>
      <c r="N3867">
        <f>IF(OR(WEEKDAY(A3867)=1,WEEKDAY(A3867)=7,COUNTIF('2027祝日等（不使用）'!$A$1:$A$20,単年カーブ!A3867)=1),0,1)</f>
        <v>0</v>
      </c>
      <c r="O3867">
        <f t="shared" si="421"/>
        <v>24</v>
      </c>
      <c r="P3867">
        <f t="shared" si="425"/>
        <v>1</v>
      </c>
      <c r="Q3867">
        <f t="shared" si="426"/>
        <v>0</v>
      </c>
    </row>
    <row r="3868" spans="1:17" ht="19.5" x14ac:dyDescent="0.4">
      <c r="A3868" s="33">
        <f t="shared" si="420"/>
        <v>46558</v>
      </c>
      <c r="B3868" s="27" t="str">
        <f t="shared" si="422"/>
        <v>(日)</v>
      </c>
      <c r="C3868" s="34">
        <v>0.5</v>
      </c>
      <c r="D3868" s="16" t="s">
        <v>18</v>
      </c>
      <c r="E3868" s="35">
        <v>0.52083333333333304</v>
      </c>
      <c r="F3868" s="50">
        <f>IF(COUNTIF('リスト（不使用）'!$A$5:$A$6,単年カーブ!$A$1),"希望数量入力ください",'単年（2027年度）'!$E$12*単年カーブ!$R$3+'単年（2027年度）'!$E$12*(1-単年カーブ!$R$3)*単年カーブ!Q3868)</f>
        <v>0</v>
      </c>
      <c r="G3868" s="47">
        <f t="shared" si="423"/>
        <v>0</v>
      </c>
      <c r="M3868">
        <f t="shared" si="424"/>
        <v>6</v>
      </c>
      <c r="N3868">
        <f>IF(OR(WEEKDAY(A3868)=1,WEEKDAY(A3868)=7,COUNTIF('2027祝日等（不使用）'!$A$1:$A$20,単年カーブ!A3868)=1),0,1)</f>
        <v>0</v>
      </c>
      <c r="O3868">
        <f t="shared" si="421"/>
        <v>25</v>
      </c>
      <c r="P3868">
        <f t="shared" si="425"/>
        <v>1</v>
      </c>
      <c r="Q3868">
        <f t="shared" si="426"/>
        <v>0</v>
      </c>
    </row>
    <row r="3869" spans="1:17" ht="19.5" x14ac:dyDescent="0.4">
      <c r="A3869" s="33">
        <f t="shared" si="420"/>
        <v>46558</v>
      </c>
      <c r="B3869" s="27" t="str">
        <f t="shared" si="422"/>
        <v>(日)</v>
      </c>
      <c r="C3869" s="34">
        <v>0.52083333333333304</v>
      </c>
      <c r="D3869" s="16" t="s">
        <v>18</v>
      </c>
      <c r="E3869" s="35">
        <v>0.54166666666666696</v>
      </c>
      <c r="F3869" s="50">
        <f>IF(COUNTIF('リスト（不使用）'!$A$5:$A$6,単年カーブ!$A$1),"希望数量入力ください",'単年（2027年度）'!$E$12*単年カーブ!$R$3+'単年（2027年度）'!$E$12*(1-単年カーブ!$R$3)*単年カーブ!Q3869)</f>
        <v>0</v>
      </c>
      <c r="G3869" s="47">
        <f t="shared" si="423"/>
        <v>0</v>
      </c>
      <c r="M3869">
        <f t="shared" si="424"/>
        <v>6</v>
      </c>
      <c r="N3869">
        <f>IF(OR(WEEKDAY(A3869)=1,WEEKDAY(A3869)=7,COUNTIF('2027祝日等（不使用）'!$A$1:$A$20,単年カーブ!A3869)=1),0,1)</f>
        <v>0</v>
      </c>
      <c r="O3869">
        <f t="shared" si="421"/>
        <v>26</v>
      </c>
      <c r="P3869">
        <f t="shared" si="425"/>
        <v>1</v>
      </c>
      <c r="Q3869">
        <f t="shared" si="426"/>
        <v>0</v>
      </c>
    </row>
    <row r="3870" spans="1:17" ht="19.5" x14ac:dyDescent="0.4">
      <c r="A3870" s="33">
        <f t="shared" si="420"/>
        <v>46558</v>
      </c>
      <c r="B3870" s="27" t="str">
        <f t="shared" si="422"/>
        <v>(日)</v>
      </c>
      <c r="C3870" s="34">
        <v>0.54166666666666696</v>
      </c>
      <c r="D3870" s="16" t="s">
        <v>18</v>
      </c>
      <c r="E3870" s="35">
        <v>0.5625</v>
      </c>
      <c r="F3870" s="50">
        <f>IF(COUNTIF('リスト（不使用）'!$A$5:$A$6,単年カーブ!$A$1),"希望数量入力ください",'単年（2027年度）'!$E$12*単年カーブ!$R$3+'単年（2027年度）'!$E$12*(1-単年カーブ!$R$3)*単年カーブ!Q3870)</f>
        <v>0</v>
      </c>
      <c r="G3870" s="47">
        <f t="shared" si="423"/>
        <v>0</v>
      </c>
      <c r="M3870">
        <f t="shared" si="424"/>
        <v>6</v>
      </c>
      <c r="N3870">
        <f>IF(OR(WEEKDAY(A3870)=1,WEEKDAY(A3870)=7,COUNTIF('2027祝日等（不使用）'!$A$1:$A$20,単年カーブ!A3870)=1),0,1)</f>
        <v>0</v>
      </c>
      <c r="O3870">
        <f t="shared" si="421"/>
        <v>27</v>
      </c>
      <c r="P3870">
        <f t="shared" si="425"/>
        <v>1</v>
      </c>
      <c r="Q3870">
        <f t="shared" si="426"/>
        <v>0</v>
      </c>
    </row>
    <row r="3871" spans="1:17" ht="19.5" x14ac:dyDescent="0.4">
      <c r="A3871" s="33">
        <f t="shared" si="420"/>
        <v>46558</v>
      </c>
      <c r="B3871" s="27" t="str">
        <f t="shared" si="422"/>
        <v>(日)</v>
      </c>
      <c r="C3871" s="34">
        <v>0.5625</v>
      </c>
      <c r="D3871" s="16" t="s">
        <v>18</v>
      </c>
      <c r="E3871" s="35">
        <v>0.58333333333333304</v>
      </c>
      <c r="F3871" s="50">
        <f>IF(COUNTIF('リスト（不使用）'!$A$5:$A$6,単年カーブ!$A$1),"希望数量入力ください",'単年（2027年度）'!$E$12*単年カーブ!$R$3+'単年（2027年度）'!$E$12*(1-単年カーブ!$R$3)*単年カーブ!Q3871)</f>
        <v>0</v>
      </c>
      <c r="G3871" s="47">
        <f t="shared" si="423"/>
        <v>0</v>
      </c>
      <c r="M3871">
        <f t="shared" si="424"/>
        <v>6</v>
      </c>
      <c r="N3871">
        <f>IF(OR(WEEKDAY(A3871)=1,WEEKDAY(A3871)=7,COUNTIF('2027祝日等（不使用）'!$A$1:$A$20,単年カーブ!A3871)=1),0,1)</f>
        <v>0</v>
      </c>
      <c r="O3871">
        <f t="shared" si="421"/>
        <v>28</v>
      </c>
      <c r="P3871">
        <f t="shared" si="425"/>
        <v>1</v>
      </c>
      <c r="Q3871">
        <f t="shared" si="426"/>
        <v>0</v>
      </c>
    </row>
    <row r="3872" spans="1:17" ht="19.5" x14ac:dyDescent="0.4">
      <c r="A3872" s="33">
        <f t="shared" si="420"/>
        <v>46558</v>
      </c>
      <c r="B3872" s="27" t="str">
        <f t="shared" si="422"/>
        <v>(日)</v>
      </c>
      <c r="C3872" s="34">
        <v>0.58333333333333304</v>
      </c>
      <c r="D3872" s="16" t="s">
        <v>18</v>
      </c>
      <c r="E3872" s="35">
        <v>0.60416666666666696</v>
      </c>
      <c r="F3872" s="50">
        <f>IF(COUNTIF('リスト（不使用）'!$A$5:$A$6,単年カーブ!$A$1),"希望数量入力ください",'単年（2027年度）'!$E$12*単年カーブ!$R$3+'単年（2027年度）'!$E$12*(1-単年カーブ!$R$3)*単年カーブ!Q3872)</f>
        <v>0</v>
      </c>
      <c r="G3872" s="47">
        <f t="shared" si="423"/>
        <v>0</v>
      </c>
      <c r="M3872">
        <f t="shared" si="424"/>
        <v>6</v>
      </c>
      <c r="N3872">
        <f>IF(OR(WEEKDAY(A3872)=1,WEEKDAY(A3872)=7,COUNTIF('2027祝日等（不使用）'!$A$1:$A$20,単年カーブ!A3872)=1),0,1)</f>
        <v>0</v>
      </c>
      <c r="O3872">
        <f t="shared" si="421"/>
        <v>29</v>
      </c>
      <c r="P3872">
        <f t="shared" si="425"/>
        <v>1</v>
      </c>
      <c r="Q3872">
        <f t="shared" si="426"/>
        <v>0</v>
      </c>
    </row>
    <row r="3873" spans="1:17" ht="19.5" x14ac:dyDescent="0.4">
      <c r="A3873" s="33">
        <f t="shared" si="420"/>
        <v>46558</v>
      </c>
      <c r="B3873" s="27" t="str">
        <f t="shared" si="422"/>
        <v>(日)</v>
      </c>
      <c r="C3873" s="34">
        <v>0.60416666666666696</v>
      </c>
      <c r="D3873" s="16" t="s">
        <v>18</v>
      </c>
      <c r="E3873" s="35">
        <v>0.625</v>
      </c>
      <c r="F3873" s="50">
        <f>IF(COUNTIF('リスト（不使用）'!$A$5:$A$6,単年カーブ!$A$1),"希望数量入力ください",'単年（2027年度）'!$E$12*単年カーブ!$R$3+'単年（2027年度）'!$E$12*(1-単年カーブ!$R$3)*単年カーブ!Q3873)</f>
        <v>0</v>
      </c>
      <c r="G3873" s="47">
        <f t="shared" si="423"/>
        <v>0</v>
      </c>
      <c r="M3873">
        <f t="shared" si="424"/>
        <v>6</v>
      </c>
      <c r="N3873">
        <f>IF(OR(WEEKDAY(A3873)=1,WEEKDAY(A3873)=7,COUNTIF('2027祝日等（不使用）'!$A$1:$A$20,単年カーブ!A3873)=1),0,1)</f>
        <v>0</v>
      </c>
      <c r="O3873">
        <f t="shared" si="421"/>
        <v>30</v>
      </c>
      <c r="P3873">
        <f t="shared" si="425"/>
        <v>1</v>
      </c>
      <c r="Q3873">
        <f t="shared" si="426"/>
        <v>0</v>
      </c>
    </row>
    <row r="3874" spans="1:17" ht="19.5" x14ac:dyDescent="0.4">
      <c r="A3874" s="33">
        <f t="shared" si="420"/>
        <v>46558</v>
      </c>
      <c r="B3874" s="27" t="str">
        <f t="shared" si="422"/>
        <v>(日)</v>
      </c>
      <c r="C3874" s="34">
        <v>0.625</v>
      </c>
      <c r="D3874" s="16" t="s">
        <v>18</v>
      </c>
      <c r="E3874" s="35">
        <v>0.64583333333333304</v>
      </c>
      <c r="F3874" s="50">
        <f>IF(COUNTIF('リスト（不使用）'!$A$5:$A$6,単年カーブ!$A$1),"希望数量入力ください",'単年（2027年度）'!$E$12*単年カーブ!$R$3+'単年（2027年度）'!$E$12*(1-単年カーブ!$R$3)*単年カーブ!Q3874)</f>
        <v>0</v>
      </c>
      <c r="G3874" s="47">
        <f t="shared" si="423"/>
        <v>0</v>
      </c>
      <c r="M3874">
        <f t="shared" si="424"/>
        <v>6</v>
      </c>
      <c r="N3874">
        <f>IF(OR(WEEKDAY(A3874)=1,WEEKDAY(A3874)=7,COUNTIF('2027祝日等（不使用）'!$A$1:$A$20,単年カーブ!A3874)=1),0,1)</f>
        <v>0</v>
      </c>
      <c r="O3874">
        <f t="shared" si="421"/>
        <v>31</v>
      </c>
      <c r="P3874">
        <f t="shared" si="425"/>
        <v>1</v>
      </c>
      <c r="Q3874">
        <f t="shared" si="426"/>
        <v>0</v>
      </c>
    </row>
    <row r="3875" spans="1:17" ht="19.5" x14ac:dyDescent="0.4">
      <c r="A3875" s="33">
        <f t="shared" si="420"/>
        <v>46558</v>
      </c>
      <c r="B3875" s="27" t="str">
        <f t="shared" si="422"/>
        <v>(日)</v>
      </c>
      <c r="C3875" s="34">
        <v>0.64583333333333304</v>
      </c>
      <c r="D3875" s="16" t="s">
        <v>18</v>
      </c>
      <c r="E3875" s="35">
        <v>0.66666666666666696</v>
      </c>
      <c r="F3875" s="50">
        <f>IF(COUNTIF('リスト（不使用）'!$A$5:$A$6,単年カーブ!$A$1),"希望数量入力ください",'単年（2027年度）'!$E$12*単年カーブ!$R$3+'単年（2027年度）'!$E$12*(1-単年カーブ!$R$3)*単年カーブ!Q3875)</f>
        <v>0</v>
      </c>
      <c r="G3875" s="47">
        <f t="shared" si="423"/>
        <v>0</v>
      </c>
      <c r="M3875">
        <f t="shared" si="424"/>
        <v>6</v>
      </c>
      <c r="N3875">
        <f>IF(OR(WEEKDAY(A3875)=1,WEEKDAY(A3875)=7,COUNTIF('2027祝日等（不使用）'!$A$1:$A$20,単年カーブ!A3875)=1),0,1)</f>
        <v>0</v>
      </c>
      <c r="O3875">
        <f t="shared" si="421"/>
        <v>32</v>
      </c>
      <c r="P3875">
        <f t="shared" si="425"/>
        <v>1</v>
      </c>
      <c r="Q3875">
        <f t="shared" si="426"/>
        <v>0</v>
      </c>
    </row>
    <row r="3876" spans="1:17" ht="19.5" x14ac:dyDescent="0.4">
      <c r="A3876" s="33">
        <f t="shared" si="420"/>
        <v>46558</v>
      </c>
      <c r="B3876" s="27" t="str">
        <f t="shared" si="422"/>
        <v>(日)</v>
      </c>
      <c r="C3876" s="34">
        <v>0.66666666666666696</v>
      </c>
      <c r="D3876" s="16" t="s">
        <v>18</v>
      </c>
      <c r="E3876" s="35">
        <v>0.6875</v>
      </c>
      <c r="F3876" s="50">
        <f>IF(COUNTIF('リスト（不使用）'!$A$5:$A$6,単年カーブ!$A$1),"希望数量入力ください",'単年（2027年度）'!$E$12*単年カーブ!$R$3+'単年（2027年度）'!$E$12*(1-単年カーブ!$R$3)*単年カーブ!Q3876)</f>
        <v>0</v>
      </c>
      <c r="G3876" s="47">
        <f t="shared" si="423"/>
        <v>0</v>
      </c>
      <c r="M3876">
        <f t="shared" si="424"/>
        <v>6</v>
      </c>
      <c r="N3876">
        <f>IF(OR(WEEKDAY(A3876)=1,WEEKDAY(A3876)=7,COUNTIF('2027祝日等（不使用）'!$A$1:$A$20,単年カーブ!A3876)=1),0,1)</f>
        <v>0</v>
      </c>
      <c r="O3876">
        <f t="shared" si="421"/>
        <v>33</v>
      </c>
      <c r="P3876">
        <f t="shared" si="425"/>
        <v>1</v>
      </c>
      <c r="Q3876">
        <f t="shared" si="426"/>
        <v>0</v>
      </c>
    </row>
    <row r="3877" spans="1:17" ht="19.5" x14ac:dyDescent="0.4">
      <c r="A3877" s="33">
        <f t="shared" si="420"/>
        <v>46558</v>
      </c>
      <c r="B3877" s="27" t="str">
        <f t="shared" si="422"/>
        <v>(日)</v>
      </c>
      <c r="C3877" s="34">
        <v>0.6875</v>
      </c>
      <c r="D3877" s="16" t="s">
        <v>18</v>
      </c>
      <c r="E3877" s="35">
        <v>0.70833333333333304</v>
      </c>
      <c r="F3877" s="50">
        <f>IF(COUNTIF('リスト（不使用）'!$A$5:$A$6,単年カーブ!$A$1),"希望数量入力ください",'単年（2027年度）'!$E$12*単年カーブ!$R$3+'単年（2027年度）'!$E$12*(1-単年カーブ!$R$3)*単年カーブ!Q3877)</f>
        <v>0</v>
      </c>
      <c r="G3877" s="47">
        <f t="shared" si="423"/>
        <v>0</v>
      </c>
      <c r="M3877">
        <f t="shared" si="424"/>
        <v>6</v>
      </c>
      <c r="N3877">
        <f>IF(OR(WEEKDAY(A3877)=1,WEEKDAY(A3877)=7,COUNTIF('2027祝日等（不使用）'!$A$1:$A$20,単年カーブ!A3877)=1),0,1)</f>
        <v>0</v>
      </c>
      <c r="O3877">
        <f t="shared" si="421"/>
        <v>34</v>
      </c>
      <c r="P3877">
        <f t="shared" si="425"/>
        <v>1</v>
      </c>
      <c r="Q3877">
        <f t="shared" si="426"/>
        <v>0</v>
      </c>
    </row>
    <row r="3878" spans="1:17" ht="19.5" x14ac:dyDescent="0.4">
      <c r="A3878" s="33">
        <f t="shared" si="420"/>
        <v>46558</v>
      </c>
      <c r="B3878" s="27" t="str">
        <f t="shared" si="422"/>
        <v>(日)</v>
      </c>
      <c r="C3878" s="34">
        <v>0.70833333333333304</v>
      </c>
      <c r="D3878" s="16" t="s">
        <v>18</v>
      </c>
      <c r="E3878" s="35">
        <v>0.72916666666666696</v>
      </c>
      <c r="F3878" s="50">
        <f>IF(COUNTIF('リスト（不使用）'!$A$5:$A$6,単年カーブ!$A$1),"希望数量入力ください",'単年（2027年度）'!$E$12*単年カーブ!$R$3+'単年（2027年度）'!$E$12*(1-単年カーブ!$R$3)*単年カーブ!Q3878)</f>
        <v>0</v>
      </c>
      <c r="G3878" s="47">
        <f t="shared" si="423"/>
        <v>0</v>
      </c>
      <c r="M3878">
        <f t="shared" si="424"/>
        <v>6</v>
      </c>
      <c r="N3878">
        <f>IF(OR(WEEKDAY(A3878)=1,WEEKDAY(A3878)=7,COUNTIF('2027祝日等（不使用）'!$A$1:$A$20,単年カーブ!A3878)=1),0,1)</f>
        <v>0</v>
      </c>
      <c r="O3878">
        <f t="shared" si="421"/>
        <v>35</v>
      </c>
      <c r="P3878">
        <f t="shared" si="425"/>
        <v>1</v>
      </c>
      <c r="Q3878">
        <f t="shared" si="426"/>
        <v>0</v>
      </c>
    </row>
    <row r="3879" spans="1:17" ht="19.5" x14ac:dyDescent="0.4">
      <c r="A3879" s="33">
        <f t="shared" si="420"/>
        <v>46558</v>
      </c>
      <c r="B3879" s="27" t="str">
        <f t="shared" si="422"/>
        <v>(日)</v>
      </c>
      <c r="C3879" s="34">
        <v>0.72916666666666696</v>
      </c>
      <c r="D3879" s="16" t="s">
        <v>18</v>
      </c>
      <c r="E3879" s="35">
        <v>0.75</v>
      </c>
      <c r="F3879" s="50">
        <f>IF(COUNTIF('リスト（不使用）'!$A$5:$A$6,単年カーブ!$A$1),"希望数量入力ください",'単年（2027年度）'!$E$12*単年カーブ!$R$3+'単年（2027年度）'!$E$12*(1-単年カーブ!$R$3)*単年カーブ!Q3879)</f>
        <v>0</v>
      </c>
      <c r="G3879" s="47">
        <f t="shared" si="423"/>
        <v>0</v>
      </c>
      <c r="M3879">
        <f t="shared" si="424"/>
        <v>6</v>
      </c>
      <c r="N3879">
        <f>IF(OR(WEEKDAY(A3879)=1,WEEKDAY(A3879)=7,COUNTIF('2027祝日等（不使用）'!$A$1:$A$20,単年カーブ!A3879)=1),0,1)</f>
        <v>0</v>
      </c>
      <c r="O3879">
        <f t="shared" si="421"/>
        <v>36</v>
      </c>
      <c r="P3879">
        <f t="shared" si="425"/>
        <v>1</v>
      </c>
      <c r="Q3879">
        <f t="shared" si="426"/>
        <v>0</v>
      </c>
    </row>
    <row r="3880" spans="1:17" ht="19.5" x14ac:dyDescent="0.4">
      <c r="A3880" s="33">
        <f t="shared" si="420"/>
        <v>46558</v>
      </c>
      <c r="B3880" s="27" t="str">
        <f t="shared" si="422"/>
        <v>(日)</v>
      </c>
      <c r="C3880" s="34">
        <v>0.75</v>
      </c>
      <c r="D3880" s="16" t="s">
        <v>18</v>
      </c>
      <c r="E3880" s="35">
        <v>0.77083333333333304</v>
      </c>
      <c r="F3880" s="50">
        <f>IF(COUNTIF('リスト（不使用）'!$A$5:$A$6,単年カーブ!$A$1),"希望数量入力ください",'単年（2027年度）'!$E$12*単年カーブ!$R$3+'単年（2027年度）'!$E$12*(1-単年カーブ!$R$3)*単年カーブ!Q3880)</f>
        <v>0</v>
      </c>
      <c r="G3880" s="47">
        <f t="shared" si="423"/>
        <v>0</v>
      </c>
      <c r="M3880">
        <f t="shared" si="424"/>
        <v>6</v>
      </c>
      <c r="N3880">
        <f>IF(OR(WEEKDAY(A3880)=1,WEEKDAY(A3880)=7,COUNTIF('2027祝日等（不使用）'!$A$1:$A$20,単年カーブ!A3880)=1),0,1)</f>
        <v>0</v>
      </c>
      <c r="O3880">
        <f t="shared" si="421"/>
        <v>37</v>
      </c>
      <c r="P3880">
        <f t="shared" si="425"/>
        <v>1</v>
      </c>
      <c r="Q3880">
        <f t="shared" si="426"/>
        <v>0</v>
      </c>
    </row>
    <row r="3881" spans="1:17" ht="19.5" x14ac:dyDescent="0.4">
      <c r="A3881" s="33">
        <f t="shared" si="420"/>
        <v>46558</v>
      </c>
      <c r="B3881" s="27" t="str">
        <f t="shared" si="422"/>
        <v>(日)</v>
      </c>
      <c r="C3881" s="34">
        <v>0.77083333333333304</v>
      </c>
      <c r="D3881" s="16" t="s">
        <v>18</v>
      </c>
      <c r="E3881" s="35">
        <v>0.79166666666666696</v>
      </c>
      <c r="F3881" s="50">
        <f>IF(COUNTIF('リスト（不使用）'!$A$5:$A$6,単年カーブ!$A$1),"希望数量入力ください",'単年（2027年度）'!$E$12*単年カーブ!$R$3+'単年（2027年度）'!$E$12*(1-単年カーブ!$R$3)*単年カーブ!Q3881)</f>
        <v>0</v>
      </c>
      <c r="G3881" s="47">
        <f t="shared" si="423"/>
        <v>0</v>
      </c>
      <c r="M3881">
        <f t="shared" si="424"/>
        <v>6</v>
      </c>
      <c r="N3881">
        <f>IF(OR(WEEKDAY(A3881)=1,WEEKDAY(A3881)=7,COUNTIF('2027祝日等（不使用）'!$A$1:$A$20,単年カーブ!A3881)=1),0,1)</f>
        <v>0</v>
      </c>
      <c r="O3881">
        <f t="shared" si="421"/>
        <v>38</v>
      </c>
      <c r="P3881">
        <f t="shared" si="425"/>
        <v>1</v>
      </c>
      <c r="Q3881">
        <f t="shared" si="426"/>
        <v>0</v>
      </c>
    </row>
    <row r="3882" spans="1:17" ht="19.5" x14ac:dyDescent="0.4">
      <c r="A3882" s="33">
        <f t="shared" si="420"/>
        <v>46558</v>
      </c>
      <c r="B3882" s="27" t="str">
        <f t="shared" si="422"/>
        <v>(日)</v>
      </c>
      <c r="C3882" s="34">
        <v>0.79166666666666696</v>
      </c>
      <c r="D3882" s="16" t="s">
        <v>18</v>
      </c>
      <c r="E3882" s="35">
        <v>0.8125</v>
      </c>
      <c r="F3882" s="50">
        <f>IF(COUNTIF('リスト（不使用）'!$A$5:$A$6,単年カーブ!$A$1),"希望数量入力ください",'単年（2027年度）'!$E$12*単年カーブ!$R$3+'単年（2027年度）'!$E$12*(1-単年カーブ!$R$3)*単年カーブ!Q3882)</f>
        <v>0</v>
      </c>
      <c r="G3882" s="47">
        <f t="shared" si="423"/>
        <v>0</v>
      </c>
      <c r="M3882">
        <f t="shared" si="424"/>
        <v>6</v>
      </c>
      <c r="N3882">
        <f>IF(OR(WEEKDAY(A3882)=1,WEEKDAY(A3882)=7,COUNTIF('2027祝日等（不使用）'!$A$1:$A$20,単年カーブ!A3882)=1),0,1)</f>
        <v>0</v>
      </c>
      <c r="O3882">
        <f t="shared" si="421"/>
        <v>39</v>
      </c>
      <c r="P3882">
        <f t="shared" si="425"/>
        <v>1</v>
      </c>
      <c r="Q3882">
        <f t="shared" si="426"/>
        <v>0</v>
      </c>
    </row>
    <row r="3883" spans="1:17" ht="19.5" x14ac:dyDescent="0.4">
      <c r="A3883" s="33">
        <f t="shared" si="420"/>
        <v>46558</v>
      </c>
      <c r="B3883" s="27" t="str">
        <f t="shared" si="422"/>
        <v>(日)</v>
      </c>
      <c r="C3883" s="34">
        <v>0.8125</v>
      </c>
      <c r="D3883" s="16" t="s">
        <v>18</v>
      </c>
      <c r="E3883" s="35">
        <v>0.83333333333333304</v>
      </c>
      <c r="F3883" s="50">
        <f>IF(COUNTIF('リスト（不使用）'!$A$5:$A$6,単年カーブ!$A$1),"希望数量入力ください",'単年（2027年度）'!$E$12*単年カーブ!$R$3+'単年（2027年度）'!$E$12*(1-単年カーブ!$R$3)*単年カーブ!Q3883)</f>
        <v>0</v>
      </c>
      <c r="G3883" s="47">
        <f t="shared" si="423"/>
        <v>0</v>
      </c>
      <c r="M3883">
        <f t="shared" si="424"/>
        <v>6</v>
      </c>
      <c r="N3883">
        <f>IF(OR(WEEKDAY(A3883)=1,WEEKDAY(A3883)=7,COUNTIF('2027祝日等（不使用）'!$A$1:$A$20,単年カーブ!A3883)=1),0,1)</f>
        <v>0</v>
      </c>
      <c r="O3883">
        <f t="shared" si="421"/>
        <v>40</v>
      </c>
      <c r="P3883">
        <f t="shared" si="425"/>
        <v>1</v>
      </c>
      <c r="Q3883">
        <f t="shared" si="426"/>
        <v>0</v>
      </c>
    </row>
    <row r="3884" spans="1:17" ht="19.5" x14ac:dyDescent="0.4">
      <c r="A3884" s="33">
        <f t="shared" si="420"/>
        <v>46558</v>
      </c>
      <c r="B3884" s="27" t="str">
        <f t="shared" si="422"/>
        <v>(日)</v>
      </c>
      <c r="C3884" s="34">
        <v>0.83333333333333304</v>
      </c>
      <c r="D3884" s="16" t="s">
        <v>18</v>
      </c>
      <c r="E3884" s="35">
        <v>0.85416666666666696</v>
      </c>
      <c r="F3884" s="50">
        <f>IF(COUNTIF('リスト（不使用）'!$A$5:$A$6,単年カーブ!$A$1),"希望数量入力ください",'単年（2027年度）'!$E$12*単年カーブ!$R$3+'単年（2027年度）'!$E$12*(1-単年カーブ!$R$3)*単年カーブ!Q3884)</f>
        <v>0</v>
      </c>
      <c r="G3884" s="47">
        <f t="shared" si="423"/>
        <v>0</v>
      </c>
      <c r="M3884">
        <f t="shared" si="424"/>
        <v>6</v>
      </c>
      <c r="N3884">
        <f>IF(OR(WEEKDAY(A3884)=1,WEEKDAY(A3884)=7,COUNTIF('2027祝日等（不使用）'!$A$1:$A$20,単年カーブ!A3884)=1),0,1)</f>
        <v>0</v>
      </c>
      <c r="O3884">
        <f t="shared" si="421"/>
        <v>41</v>
      </c>
      <c r="P3884">
        <f t="shared" si="425"/>
        <v>0</v>
      </c>
      <c r="Q3884">
        <f t="shared" si="426"/>
        <v>0</v>
      </c>
    </row>
    <row r="3885" spans="1:17" ht="19.5" x14ac:dyDescent="0.4">
      <c r="A3885" s="33">
        <f t="shared" si="420"/>
        <v>46558</v>
      </c>
      <c r="B3885" s="27" t="str">
        <f t="shared" si="422"/>
        <v>(日)</v>
      </c>
      <c r="C3885" s="34">
        <v>0.85416666666666696</v>
      </c>
      <c r="D3885" s="16" t="s">
        <v>18</v>
      </c>
      <c r="E3885" s="35">
        <v>0.875</v>
      </c>
      <c r="F3885" s="50">
        <f>IF(COUNTIF('リスト（不使用）'!$A$5:$A$6,単年カーブ!$A$1),"希望数量入力ください",'単年（2027年度）'!$E$12*単年カーブ!$R$3+'単年（2027年度）'!$E$12*(1-単年カーブ!$R$3)*単年カーブ!Q3885)</f>
        <v>0</v>
      </c>
      <c r="G3885" s="47">
        <f t="shared" si="423"/>
        <v>0</v>
      </c>
      <c r="M3885">
        <f t="shared" si="424"/>
        <v>6</v>
      </c>
      <c r="N3885">
        <f>IF(OR(WEEKDAY(A3885)=1,WEEKDAY(A3885)=7,COUNTIF('2027祝日等（不使用）'!$A$1:$A$20,単年カーブ!A3885)=1),0,1)</f>
        <v>0</v>
      </c>
      <c r="O3885">
        <f t="shared" si="421"/>
        <v>42</v>
      </c>
      <c r="P3885">
        <f t="shared" si="425"/>
        <v>0</v>
      </c>
      <c r="Q3885">
        <f t="shared" si="426"/>
        <v>0</v>
      </c>
    </row>
    <row r="3886" spans="1:17" ht="19.5" x14ac:dyDescent="0.4">
      <c r="A3886" s="33">
        <f t="shared" si="420"/>
        <v>46558</v>
      </c>
      <c r="B3886" s="27" t="str">
        <f t="shared" si="422"/>
        <v>(日)</v>
      </c>
      <c r="C3886" s="34">
        <v>0.875</v>
      </c>
      <c r="D3886" s="16" t="s">
        <v>18</v>
      </c>
      <c r="E3886" s="35">
        <v>0.89583333333333304</v>
      </c>
      <c r="F3886" s="50">
        <f>IF(COUNTIF('リスト（不使用）'!$A$5:$A$6,単年カーブ!$A$1),"希望数量入力ください",'単年（2027年度）'!$E$12*単年カーブ!$R$3+'単年（2027年度）'!$E$12*(1-単年カーブ!$R$3)*単年カーブ!Q3886)</f>
        <v>0</v>
      </c>
      <c r="G3886" s="47">
        <f t="shared" si="423"/>
        <v>0</v>
      </c>
      <c r="M3886">
        <f t="shared" si="424"/>
        <v>6</v>
      </c>
      <c r="N3886">
        <f>IF(OR(WEEKDAY(A3886)=1,WEEKDAY(A3886)=7,COUNTIF('2027祝日等（不使用）'!$A$1:$A$20,単年カーブ!A3886)=1),0,1)</f>
        <v>0</v>
      </c>
      <c r="O3886">
        <f t="shared" si="421"/>
        <v>43</v>
      </c>
      <c r="P3886">
        <f t="shared" si="425"/>
        <v>0</v>
      </c>
      <c r="Q3886">
        <f t="shared" si="426"/>
        <v>0</v>
      </c>
    </row>
    <row r="3887" spans="1:17" ht="19.5" x14ac:dyDescent="0.4">
      <c r="A3887" s="33">
        <f t="shared" si="420"/>
        <v>46558</v>
      </c>
      <c r="B3887" s="27" t="str">
        <f t="shared" si="422"/>
        <v>(日)</v>
      </c>
      <c r="C3887" s="34">
        <v>0.89583333333333304</v>
      </c>
      <c r="D3887" s="16" t="s">
        <v>18</v>
      </c>
      <c r="E3887" s="35">
        <v>0.91666666666666696</v>
      </c>
      <c r="F3887" s="50">
        <f>IF(COUNTIF('リスト（不使用）'!$A$5:$A$6,単年カーブ!$A$1),"希望数量入力ください",'単年（2027年度）'!$E$12*単年カーブ!$R$3+'単年（2027年度）'!$E$12*(1-単年カーブ!$R$3)*単年カーブ!Q3887)</f>
        <v>0</v>
      </c>
      <c r="G3887" s="47">
        <f t="shared" si="423"/>
        <v>0</v>
      </c>
      <c r="M3887">
        <f t="shared" si="424"/>
        <v>6</v>
      </c>
      <c r="N3887">
        <f>IF(OR(WEEKDAY(A3887)=1,WEEKDAY(A3887)=7,COUNTIF('2027祝日等（不使用）'!$A$1:$A$20,単年カーブ!A3887)=1),0,1)</f>
        <v>0</v>
      </c>
      <c r="O3887">
        <f t="shared" si="421"/>
        <v>44</v>
      </c>
      <c r="P3887">
        <f t="shared" si="425"/>
        <v>0</v>
      </c>
      <c r="Q3887">
        <f t="shared" si="426"/>
        <v>0</v>
      </c>
    </row>
    <row r="3888" spans="1:17" ht="19.5" x14ac:dyDescent="0.4">
      <c r="A3888" s="33">
        <f t="shared" si="420"/>
        <v>46558</v>
      </c>
      <c r="B3888" s="27" t="str">
        <f t="shared" si="422"/>
        <v>(日)</v>
      </c>
      <c r="C3888" s="34">
        <v>0.91666666666666696</v>
      </c>
      <c r="D3888" s="16" t="s">
        <v>18</v>
      </c>
      <c r="E3888" s="35">
        <v>0.9375</v>
      </c>
      <c r="F3888" s="50">
        <f>IF(COUNTIF('リスト（不使用）'!$A$5:$A$6,単年カーブ!$A$1),"希望数量入力ください",'単年（2027年度）'!$E$12*単年カーブ!$R$3+'単年（2027年度）'!$E$12*(1-単年カーブ!$R$3)*単年カーブ!Q3888)</f>
        <v>0</v>
      </c>
      <c r="G3888" s="47">
        <f t="shared" si="423"/>
        <v>0</v>
      </c>
      <c r="M3888">
        <f t="shared" si="424"/>
        <v>6</v>
      </c>
      <c r="N3888">
        <f>IF(OR(WEEKDAY(A3888)=1,WEEKDAY(A3888)=7,COUNTIF('2027祝日等（不使用）'!$A$1:$A$20,単年カーブ!A3888)=1),0,1)</f>
        <v>0</v>
      </c>
      <c r="O3888">
        <f t="shared" si="421"/>
        <v>45</v>
      </c>
      <c r="P3888">
        <f t="shared" si="425"/>
        <v>0</v>
      </c>
      <c r="Q3888">
        <f t="shared" si="426"/>
        <v>0</v>
      </c>
    </row>
    <row r="3889" spans="1:17" ht="19.5" x14ac:dyDescent="0.4">
      <c r="A3889" s="33">
        <f t="shared" si="420"/>
        <v>46558</v>
      </c>
      <c r="B3889" s="27" t="str">
        <f t="shared" si="422"/>
        <v>(日)</v>
      </c>
      <c r="C3889" s="34">
        <v>0.9375</v>
      </c>
      <c r="D3889" s="16" t="s">
        <v>18</v>
      </c>
      <c r="E3889" s="35">
        <v>0.95833333333333304</v>
      </c>
      <c r="F3889" s="50">
        <f>IF(COUNTIF('リスト（不使用）'!$A$5:$A$6,単年カーブ!$A$1),"希望数量入力ください",'単年（2027年度）'!$E$12*単年カーブ!$R$3+'単年（2027年度）'!$E$12*(1-単年カーブ!$R$3)*単年カーブ!Q3889)</f>
        <v>0</v>
      </c>
      <c r="G3889" s="47">
        <f t="shared" si="423"/>
        <v>0</v>
      </c>
      <c r="M3889">
        <f t="shared" si="424"/>
        <v>6</v>
      </c>
      <c r="N3889">
        <f>IF(OR(WEEKDAY(A3889)=1,WEEKDAY(A3889)=7,COUNTIF('2027祝日等（不使用）'!$A$1:$A$20,単年カーブ!A3889)=1),0,1)</f>
        <v>0</v>
      </c>
      <c r="O3889">
        <f t="shared" si="421"/>
        <v>46</v>
      </c>
      <c r="P3889">
        <f t="shared" si="425"/>
        <v>0</v>
      </c>
      <c r="Q3889">
        <f t="shared" si="426"/>
        <v>0</v>
      </c>
    </row>
    <row r="3890" spans="1:17" ht="19.5" x14ac:dyDescent="0.4">
      <c r="A3890" s="33">
        <f t="shared" si="420"/>
        <v>46558</v>
      </c>
      <c r="B3890" s="27" t="str">
        <f t="shared" si="422"/>
        <v>(日)</v>
      </c>
      <c r="C3890" s="34">
        <v>0.95833333333333304</v>
      </c>
      <c r="D3890" s="16" t="s">
        <v>18</v>
      </c>
      <c r="E3890" s="35">
        <v>0.97916666666666696</v>
      </c>
      <c r="F3890" s="50">
        <f>IF(COUNTIF('リスト（不使用）'!$A$5:$A$6,単年カーブ!$A$1),"希望数量入力ください",'単年（2027年度）'!$E$12*単年カーブ!$R$3+'単年（2027年度）'!$E$12*(1-単年カーブ!$R$3)*単年カーブ!Q3890)</f>
        <v>0</v>
      </c>
      <c r="G3890" s="47">
        <f t="shared" si="423"/>
        <v>0</v>
      </c>
      <c r="M3890">
        <f t="shared" si="424"/>
        <v>6</v>
      </c>
      <c r="N3890">
        <f>IF(OR(WEEKDAY(A3890)=1,WEEKDAY(A3890)=7,COUNTIF('2027祝日等（不使用）'!$A$1:$A$20,単年カーブ!A3890)=1),0,1)</f>
        <v>0</v>
      </c>
      <c r="O3890">
        <f t="shared" si="421"/>
        <v>47</v>
      </c>
      <c r="P3890">
        <f t="shared" si="425"/>
        <v>0</v>
      </c>
      <c r="Q3890">
        <f t="shared" si="426"/>
        <v>0</v>
      </c>
    </row>
    <row r="3891" spans="1:17" ht="19.5" x14ac:dyDescent="0.4">
      <c r="A3891" s="33">
        <f t="shared" si="420"/>
        <v>46558</v>
      </c>
      <c r="B3891" s="27" t="str">
        <f t="shared" si="422"/>
        <v>(日)</v>
      </c>
      <c r="C3891" s="34">
        <v>0.97916666666666696</v>
      </c>
      <c r="D3891" s="16" t="s">
        <v>18</v>
      </c>
      <c r="E3891" s="35" t="s">
        <v>17</v>
      </c>
      <c r="F3891" s="50">
        <f>IF(COUNTIF('リスト（不使用）'!$A$5:$A$6,単年カーブ!$A$1),"希望数量入力ください",'単年（2027年度）'!$E$12*単年カーブ!$R$3+'単年（2027年度）'!$E$12*(1-単年カーブ!$R$3)*単年カーブ!Q3891)</f>
        <v>0</v>
      </c>
      <c r="G3891" s="47">
        <f t="shared" si="423"/>
        <v>0</v>
      </c>
      <c r="M3891">
        <f t="shared" si="424"/>
        <v>6</v>
      </c>
      <c r="N3891">
        <f>IF(OR(WEEKDAY(A3891)=1,WEEKDAY(A3891)=7,COUNTIF('2027祝日等（不使用）'!$A$1:$A$20,単年カーブ!A3891)=1),0,1)</f>
        <v>0</v>
      </c>
      <c r="O3891">
        <f t="shared" si="421"/>
        <v>48</v>
      </c>
      <c r="P3891">
        <f t="shared" si="425"/>
        <v>0</v>
      </c>
      <c r="Q3891">
        <f t="shared" si="426"/>
        <v>0</v>
      </c>
    </row>
    <row r="3892" spans="1:17" ht="19.5" x14ac:dyDescent="0.4">
      <c r="A3892" s="33">
        <f t="shared" ref="A3892:A3955" si="427">A3844+1</f>
        <v>46559</v>
      </c>
      <c r="B3892" s="27" t="str">
        <f t="shared" si="422"/>
        <v>(月)</v>
      </c>
      <c r="C3892" s="34">
        <v>0</v>
      </c>
      <c r="D3892" s="16" t="s">
        <v>18</v>
      </c>
      <c r="E3892" s="35">
        <v>2.0833333333333332E-2</v>
      </c>
      <c r="F3892" s="50">
        <f>IF(COUNTIF('リスト（不使用）'!$A$5:$A$6,単年カーブ!$A$1),"希望数量入力ください",'単年（2027年度）'!$E$12*単年カーブ!$R$3+'単年（2027年度）'!$E$12*(1-単年カーブ!$R$3)*単年カーブ!Q3892)</f>
        <v>0</v>
      </c>
      <c r="G3892" s="47">
        <f t="shared" si="423"/>
        <v>0</v>
      </c>
      <c r="M3892">
        <f t="shared" si="424"/>
        <v>6</v>
      </c>
      <c r="N3892">
        <f>IF(OR(WEEKDAY(A3892)=1,WEEKDAY(A3892)=7,COUNTIF('2027祝日等（不使用）'!$A$1:$A$20,単年カーブ!A3892)=1),0,1)</f>
        <v>1</v>
      </c>
      <c r="O3892">
        <f t="shared" ref="O3892:O3955" si="428">O3844</f>
        <v>1</v>
      </c>
      <c r="P3892">
        <f t="shared" si="425"/>
        <v>0</v>
      </c>
      <c r="Q3892">
        <f t="shared" si="426"/>
        <v>0</v>
      </c>
    </row>
    <row r="3893" spans="1:17" ht="19.5" x14ac:dyDescent="0.4">
      <c r="A3893" s="33">
        <f t="shared" si="427"/>
        <v>46559</v>
      </c>
      <c r="B3893" s="27" t="str">
        <f t="shared" si="422"/>
        <v>(月)</v>
      </c>
      <c r="C3893" s="34">
        <v>2.0833333333333332E-2</v>
      </c>
      <c r="D3893" s="16" t="s">
        <v>18</v>
      </c>
      <c r="E3893" s="35">
        <v>4.1666666666666664E-2</v>
      </c>
      <c r="F3893" s="50">
        <f>IF(COUNTIF('リスト（不使用）'!$A$5:$A$6,単年カーブ!$A$1),"希望数量入力ください",'単年（2027年度）'!$E$12*単年カーブ!$R$3+'単年（2027年度）'!$E$12*(1-単年カーブ!$R$3)*単年カーブ!Q3893)</f>
        <v>0</v>
      </c>
      <c r="G3893" s="47">
        <f t="shared" si="423"/>
        <v>0</v>
      </c>
      <c r="M3893">
        <f t="shared" si="424"/>
        <v>6</v>
      </c>
      <c r="N3893">
        <f>IF(OR(WEEKDAY(A3893)=1,WEEKDAY(A3893)=7,COUNTIF('2027祝日等（不使用）'!$A$1:$A$20,単年カーブ!A3893)=1),0,1)</f>
        <v>1</v>
      </c>
      <c r="O3893">
        <f t="shared" si="428"/>
        <v>2</v>
      </c>
      <c r="P3893">
        <f t="shared" si="425"/>
        <v>0</v>
      </c>
      <c r="Q3893">
        <f t="shared" si="426"/>
        <v>0</v>
      </c>
    </row>
    <row r="3894" spans="1:17" ht="19.5" x14ac:dyDescent="0.4">
      <c r="A3894" s="33">
        <f t="shared" si="427"/>
        <v>46559</v>
      </c>
      <c r="B3894" s="27" t="str">
        <f t="shared" si="422"/>
        <v>(月)</v>
      </c>
      <c r="C3894" s="34">
        <v>4.1666666666666664E-2</v>
      </c>
      <c r="D3894" s="16" t="s">
        <v>18</v>
      </c>
      <c r="E3894" s="35">
        <v>6.25E-2</v>
      </c>
      <c r="F3894" s="50">
        <f>IF(COUNTIF('リスト（不使用）'!$A$5:$A$6,単年カーブ!$A$1),"希望数量入力ください",'単年（2027年度）'!$E$12*単年カーブ!$R$3+'単年（2027年度）'!$E$12*(1-単年カーブ!$R$3)*単年カーブ!Q3894)</f>
        <v>0</v>
      </c>
      <c r="G3894" s="47">
        <f t="shared" si="423"/>
        <v>0</v>
      </c>
      <c r="M3894">
        <f t="shared" si="424"/>
        <v>6</v>
      </c>
      <c r="N3894">
        <f>IF(OR(WEEKDAY(A3894)=1,WEEKDAY(A3894)=7,COUNTIF('2027祝日等（不使用）'!$A$1:$A$20,単年カーブ!A3894)=1),0,1)</f>
        <v>1</v>
      </c>
      <c r="O3894">
        <f t="shared" si="428"/>
        <v>3</v>
      </c>
      <c r="P3894">
        <f t="shared" si="425"/>
        <v>0</v>
      </c>
      <c r="Q3894">
        <f t="shared" si="426"/>
        <v>0</v>
      </c>
    </row>
    <row r="3895" spans="1:17" ht="19.5" x14ac:dyDescent="0.4">
      <c r="A3895" s="33">
        <f t="shared" si="427"/>
        <v>46559</v>
      </c>
      <c r="B3895" s="27" t="str">
        <f t="shared" si="422"/>
        <v>(月)</v>
      </c>
      <c r="C3895" s="34">
        <v>6.25E-2</v>
      </c>
      <c r="D3895" s="16" t="s">
        <v>18</v>
      </c>
      <c r="E3895" s="35">
        <v>8.3333333333333301E-2</v>
      </c>
      <c r="F3895" s="50">
        <f>IF(COUNTIF('リスト（不使用）'!$A$5:$A$6,単年カーブ!$A$1),"希望数量入力ください",'単年（2027年度）'!$E$12*単年カーブ!$R$3+'単年（2027年度）'!$E$12*(1-単年カーブ!$R$3)*単年カーブ!Q3895)</f>
        <v>0</v>
      </c>
      <c r="G3895" s="47">
        <f t="shared" si="423"/>
        <v>0</v>
      </c>
      <c r="M3895">
        <f t="shared" si="424"/>
        <v>6</v>
      </c>
      <c r="N3895">
        <f>IF(OR(WEEKDAY(A3895)=1,WEEKDAY(A3895)=7,COUNTIF('2027祝日等（不使用）'!$A$1:$A$20,単年カーブ!A3895)=1),0,1)</f>
        <v>1</v>
      </c>
      <c r="O3895">
        <f t="shared" si="428"/>
        <v>4</v>
      </c>
      <c r="P3895">
        <f t="shared" si="425"/>
        <v>0</v>
      </c>
      <c r="Q3895">
        <f t="shared" si="426"/>
        <v>0</v>
      </c>
    </row>
    <row r="3896" spans="1:17" ht="19.5" x14ac:dyDescent="0.4">
      <c r="A3896" s="33">
        <f t="shared" si="427"/>
        <v>46559</v>
      </c>
      <c r="B3896" s="27" t="str">
        <f t="shared" si="422"/>
        <v>(月)</v>
      </c>
      <c r="C3896" s="34">
        <v>8.3333333333333301E-2</v>
      </c>
      <c r="D3896" s="16" t="s">
        <v>18</v>
      </c>
      <c r="E3896" s="35">
        <v>0.104166666666667</v>
      </c>
      <c r="F3896" s="50">
        <f>IF(COUNTIF('リスト（不使用）'!$A$5:$A$6,単年カーブ!$A$1),"希望数量入力ください",'単年（2027年度）'!$E$12*単年カーブ!$R$3+'単年（2027年度）'!$E$12*(1-単年カーブ!$R$3)*単年カーブ!Q3896)</f>
        <v>0</v>
      </c>
      <c r="G3896" s="47">
        <f t="shared" si="423"/>
        <v>0</v>
      </c>
      <c r="M3896">
        <f t="shared" si="424"/>
        <v>6</v>
      </c>
      <c r="N3896">
        <f>IF(OR(WEEKDAY(A3896)=1,WEEKDAY(A3896)=7,COUNTIF('2027祝日等（不使用）'!$A$1:$A$20,単年カーブ!A3896)=1),0,1)</f>
        <v>1</v>
      </c>
      <c r="O3896">
        <f t="shared" si="428"/>
        <v>5</v>
      </c>
      <c r="P3896">
        <f t="shared" si="425"/>
        <v>0</v>
      </c>
      <c r="Q3896">
        <f t="shared" si="426"/>
        <v>0</v>
      </c>
    </row>
    <row r="3897" spans="1:17" ht="19.5" x14ac:dyDescent="0.4">
      <c r="A3897" s="33">
        <f t="shared" si="427"/>
        <v>46559</v>
      </c>
      <c r="B3897" s="27" t="str">
        <f t="shared" si="422"/>
        <v>(月)</v>
      </c>
      <c r="C3897" s="34">
        <v>0.104166666666667</v>
      </c>
      <c r="D3897" s="16" t="s">
        <v>18</v>
      </c>
      <c r="E3897" s="35">
        <v>0.125</v>
      </c>
      <c r="F3897" s="50">
        <f>IF(COUNTIF('リスト（不使用）'!$A$5:$A$6,単年カーブ!$A$1),"希望数量入力ください",'単年（2027年度）'!$E$12*単年カーブ!$R$3+'単年（2027年度）'!$E$12*(1-単年カーブ!$R$3)*単年カーブ!Q3897)</f>
        <v>0</v>
      </c>
      <c r="G3897" s="47">
        <f t="shared" si="423"/>
        <v>0</v>
      </c>
      <c r="M3897">
        <f t="shared" si="424"/>
        <v>6</v>
      </c>
      <c r="N3897">
        <f>IF(OR(WEEKDAY(A3897)=1,WEEKDAY(A3897)=7,COUNTIF('2027祝日等（不使用）'!$A$1:$A$20,単年カーブ!A3897)=1),0,1)</f>
        <v>1</v>
      </c>
      <c r="O3897">
        <f t="shared" si="428"/>
        <v>6</v>
      </c>
      <c r="P3897">
        <f t="shared" si="425"/>
        <v>0</v>
      </c>
      <c r="Q3897">
        <f t="shared" si="426"/>
        <v>0</v>
      </c>
    </row>
    <row r="3898" spans="1:17" ht="19.5" x14ac:dyDescent="0.4">
      <c r="A3898" s="33">
        <f t="shared" si="427"/>
        <v>46559</v>
      </c>
      <c r="B3898" s="27" t="str">
        <f t="shared" si="422"/>
        <v>(月)</v>
      </c>
      <c r="C3898" s="34">
        <v>0.125</v>
      </c>
      <c r="D3898" s="16" t="s">
        <v>18</v>
      </c>
      <c r="E3898" s="35">
        <v>0.14583333333333301</v>
      </c>
      <c r="F3898" s="50">
        <f>IF(COUNTIF('リスト（不使用）'!$A$5:$A$6,単年カーブ!$A$1),"希望数量入力ください",'単年（2027年度）'!$E$12*単年カーブ!$R$3+'単年（2027年度）'!$E$12*(1-単年カーブ!$R$3)*単年カーブ!Q3898)</f>
        <v>0</v>
      </c>
      <c r="G3898" s="47">
        <f t="shared" si="423"/>
        <v>0</v>
      </c>
      <c r="M3898">
        <f t="shared" si="424"/>
        <v>6</v>
      </c>
      <c r="N3898">
        <f>IF(OR(WEEKDAY(A3898)=1,WEEKDAY(A3898)=7,COUNTIF('2027祝日等（不使用）'!$A$1:$A$20,単年カーブ!A3898)=1),0,1)</f>
        <v>1</v>
      </c>
      <c r="O3898">
        <f t="shared" si="428"/>
        <v>7</v>
      </c>
      <c r="P3898">
        <f t="shared" si="425"/>
        <v>0</v>
      </c>
      <c r="Q3898">
        <f t="shared" si="426"/>
        <v>0</v>
      </c>
    </row>
    <row r="3899" spans="1:17" ht="19.5" x14ac:dyDescent="0.4">
      <c r="A3899" s="33">
        <f t="shared" si="427"/>
        <v>46559</v>
      </c>
      <c r="B3899" s="27" t="str">
        <f t="shared" si="422"/>
        <v>(月)</v>
      </c>
      <c r="C3899" s="34">
        <v>0.14583333333333301</v>
      </c>
      <c r="D3899" s="16" t="s">
        <v>18</v>
      </c>
      <c r="E3899" s="35">
        <v>0.16666666666666699</v>
      </c>
      <c r="F3899" s="50">
        <f>IF(COUNTIF('リスト（不使用）'!$A$5:$A$6,単年カーブ!$A$1),"希望数量入力ください",'単年（2027年度）'!$E$12*単年カーブ!$R$3+'単年（2027年度）'!$E$12*(1-単年カーブ!$R$3)*単年カーブ!Q3899)</f>
        <v>0</v>
      </c>
      <c r="G3899" s="47">
        <f t="shared" si="423"/>
        <v>0</v>
      </c>
      <c r="M3899">
        <f t="shared" si="424"/>
        <v>6</v>
      </c>
      <c r="N3899">
        <f>IF(OR(WEEKDAY(A3899)=1,WEEKDAY(A3899)=7,COUNTIF('2027祝日等（不使用）'!$A$1:$A$20,単年カーブ!A3899)=1),0,1)</f>
        <v>1</v>
      </c>
      <c r="O3899">
        <f t="shared" si="428"/>
        <v>8</v>
      </c>
      <c r="P3899">
        <f t="shared" si="425"/>
        <v>0</v>
      </c>
      <c r="Q3899">
        <f t="shared" si="426"/>
        <v>0</v>
      </c>
    </row>
    <row r="3900" spans="1:17" ht="19.5" x14ac:dyDescent="0.4">
      <c r="A3900" s="33">
        <f t="shared" si="427"/>
        <v>46559</v>
      </c>
      <c r="B3900" s="27" t="str">
        <f t="shared" si="422"/>
        <v>(月)</v>
      </c>
      <c r="C3900" s="34">
        <v>0.16666666666666699</v>
      </c>
      <c r="D3900" s="16" t="s">
        <v>18</v>
      </c>
      <c r="E3900" s="35">
        <v>0.1875</v>
      </c>
      <c r="F3900" s="50">
        <f>IF(COUNTIF('リスト（不使用）'!$A$5:$A$6,単年カーブ!$A$1),"希望数量入力ください",'単年（2027年度）'!$E$12*単年カーブ!$R$3+'単年（2027年度）'!$E$12*(1-単年カーブ!$R$3)*単年カーブ!Q3900)</f>
        <v>0</v>
      </c>
      <c r="G3900" s="47">
        <f t="shared" si="423"/>
        <v>0</v>
      </c>
      <c r="M3900">
        <f t="shared" si="424"/>
        <v>6</v>
      </c>
      <c r="N3900">
        <f>IF(OR(WEEKDAY(A3900)=1,WEEKDAY(A3900)=7,COUNTIF('2027祝日等（不使用）'!$A$1:$A$20,単年カーブ!A3900)=1),0,1)</f>
        <v>1</v>
      </c>
      <c r="O3900">
        <f t="shared" si="428"/>
        <v>9</v>
      </c>
      <c r="P3900">
        <f t="shared" si="425"/>
        <v>0</v>
      </c>
      <c r="Q3900">
        <f t="shared" si="426"/>
        <v>0</v>
      </c>
    </row>
    <row r="3901" spans="1:17" ht="19.5" x14ac:dyDescent="0.4">
      <c r="A3901" s="33">
        <f t="shared" si="427"/>
        <v>46559</v>
      </c>
      <c r="B3901" s="27" t="str">
        <f t="shared" si="422"/>
        <v>(月)</v>
      </c>
      <c r="C3901" s="34">
        <v>0.1875</v>
      </c>
      <c r="D3901" s="16" t="s">
        <v>18</v>
      </c>
      <c r="E3901" s="35">
        <v>0.20833333333333301</v>
      </c>
      <c r="F3901" s="50">
        <f>IF(COUNTIF('リスト（不使用）'!$A$5:$A$6,単年カーブ!$A$1),"希望数量入力ください",'単年（2027年度）'!$E$12*単年カーブ!$R$3+'単年（2027年度）'!$E$12*(1-単年カーブ!$R$3)*単年カーブ!Q3901)</f>
        <v>0</v>
      </c>
      <c r="G3901" s="47">
        <f t="shared" si="423"/>
        <v>0</v>
      </c>
      <c r="M3901">
        <f t="shared" si="424"/>
        <v>6</v>
      </c>
      <c r="N3901">
        <f>IF(OR(WEEKDAY(A3901)=1,WEEKDAY(A3901)=7,COUNTIF('2027祝日等（不使用）'!$A$1:$A$20,単年カーブ!A3901)=1),0,1)</f>
        <v>1</v>
      </c>
      <c r="O3901">
        <f t="shared" si="428"/>
        <v>10</v>
      </c>
      <c r="P3901">
        <f t="shared" si="425"/>
        <v>0</v>
      </c>
      <c r="Q3901">
        <f t="shared" si="426"/>
        <v>0</v>
      </c>
    </row>
    <row r="3902" spans="1:17" ht="19.5" x14ac:dyDescent="0.4">
      <c r="A3902" s="33">
        <f t="shared" si="427"/>
        <v>46559</v>
      </c>
      <c r="B3902" s="27" t="str">
        <f t="shared" si="422"/>
        <v>(月)</v>
      </c>
      <c r="C3902" s="34">
        <v>0.20833333333333301</v>
      </c>
      <c r="D3902" s="16" t="s">
        <v>18</v>
      </c>
      <c r="E3902" s="35">
        <v>0.22916666666666699</v>
      </c>
      <c r="F3902" s="50">
        <f>IF(COUNTIF('リスト（不使用）'!$A$5:$A$6,単年カーブ!$A$1),"希望数量入力ください",'単年（2027年度）'!$E$12*単年カーブ!$R$3+'単年（2027年度）'!$E$12*(1-単年カーブ!$R$3)*単年カーブ!Q3902)</f>
        <v>0</v>
      </c>
      <c r="G3902" s="47">
        <f t="shared" si="423"/>
        <v>0</v>
      </c>
      <c r="M3902">
        <f t="shared" si="424"/>
        <v>6</v>
      </c>
      <c r="N3902">
        <f>IF(OR(WEEKDAY(A3902)=1,WEEKDAY(A3902)=7,COUNTIF('2027祝日等（不使用）'!$A$1:$A$20,単年カーブ!A3902)=1),0,1)</f>
        <v>1</v>
      </c>
      <c r="O3902">
        <f t="shared" si="428"/>
        <v>11</v>
      </c>
      <c r="P3902">
        <f t="shared" si="425"/>
        <v>0</v>
      </c>
      <c r="Q3902">
        <f t="shared" si="426"/>
        <v>0</v>
      </c>
    </row>
    <row r="3903" spans="1:17" ht="19.5" x14ac:dyDescent="0.4">
      <c r="A3903" s="33">
        <f t="shared" si="427"/>
        <v>46559</v>
      </c>
      <c r="B3903" s="27" t="str">
        <f t="shared" si="422"/>
        <v>(月)</v>
      </c>
      <c r="C3903" s="34">
        <v>0.22916666666666699</v>
      </c>
      <c r="D3903" s="16" t="s">
        <v>18</v>
      </c>
      <c r="E3903" s="35">
        <v>0.25</v>
      </c>
      <c r="F3903" s="50">
        <f>IF(COUNTIF('リスト（不使用）'!$A$5:$A$6,単年カーブ!$A$1),"希望数量入力ください",'単年（2027年度）'!$E$12*単年カーブ!$R$3+'単年（2027年度）'!$E$12*(1-単年カーブ!$R$3)*単年カーブ!Q3903)</f>
        <v>0</v>
      </c>
      <c r="G3903" s="47">
        <f t="shared" si="423"/>
        <v>0</v>
      </c>
      <c r="M3903">
        <f t="shared" si="424"/>
        <v>6</v>
      </c>
      <c r="N3903">
        <f>IF(OR(WEEKDAY(A3903)=1,WEEKDAY(A3903)=7,COUNTIF('2027祝日等（不使用）'!$A$1:$A$20,単年カーブ!A3903)=1),0,1)</f>
        <v>1</v>
      </c>
      <c r="O3903">
        <f t="shared" si="428"/>
        <v>12</v>
      </c>
      <c r="P3903">
        <f t="shared" si="425"/>
        <v>0</v>
      </c>
      <c r="Q3903">
        <f t="shared" si="426"/>
        <v>0</v>
      </c>
    </row>
    <row r="3904" spans="1:17" ht="19.5" x14ac:dyDescent="0.4">
      <c r="A3904" s="33">
        <f t="shared" si="427"/>
        <v>46559</v>
      </c>
      <c r="B3904" s="27" t="str">
        <f t="shared" si="422"/>
        <v>(月)</v>
      </c>
      <c r="C3904" s="34">
        <v>0.25</v>
      </c>
      <c r="D3904" s="16" t="s">
        <v>18</v>
      </c>
      <c r="E3904" s="35">
        <v>0.27083333333333298</v>
      </c>
      <c r="F3904" s="50">
        <f>IF(COUNTIF('リスト（不使用）'!$A$5:$A$6,単年カーブ!$A$1),"希望数量入力ください",'単年（2027年度）'!$E$12*単年カーブ!$R$3+'単年（2027年度）'!$E$12*(1-単年カーブ!$R$3)*単年カーブ!Q3904)</f>
        <v>0</v>
      </c>
      <c r="G3904" s="47">
        <f t="shared" si="423"/>
        <v>0</v>
      </c>
      <c r="M3904">
        <f t="shared" si="424"/>
        <v>6</v>
      </c>
      <c r="N3904">
        <f>IF(OR(WEEKDAY(A3904)=1,WEEKDAY(A3904)=7,COUNTIF('2027祝日等（不使用）'!$A$1:$A$20,単年カーブ!A3904)=1),0,1)</f>
        <v>1</v>
      </c>
      <c r="O3904">
        <f t="shared" si="428"/>
        <v>13</v>
      </c>
      <c r="P3904">
        <f t="shared" si="425"/>
        <v>0</v>
      </c>
      <c r="Q3904">
        <f t="shared" si="426"/>
        <v>0</v>
      </c>
    </row>
    <row r="3905" spans="1:17" ht="19.5" x14ac:dyDescent="0.4">
      <c r="A3905" s="33">
        <f t="shared" si="427"/>
        <v>46559</v>
      </c>
      <c r="B3905" s="27" t="str">
        <f t="shared" si="422"/>
        <v>(月)</v>
      </c>
      <c r="C3905" s="34">
        <v>0.27083333333333298</v>
      </c>
      <c r="D3905" s="16" t="s">
        <v>18</v>
      </c>
      <c r="E3905" s="35">
        <v>0.29166666666666702</v>
      </c>
      <c r="F3905" s="50">
        <f>IF(COUNTIF('リスト（不使用）'!$A$5:$A$6,単年カーブ!$A$1),"希望数量入力ください",'単年（2027年度）'!$E$12*単年カーブ!$R$3+'単年（2027年度）'!$E$12*(1-単年カーブ!$R$3)*単年カーブ!Q3905)</f>
        <v>0</v>
      </c>
      <c r="G3905" s="47">
        <f t="shared" si="423"/>
        <v>0</v>
      </c>
      <c r="M3905">
        <f t="shared" si="424"/>
        <v>6</v>
      </c>
      <c r="N3905">
        <f>IF(OR(WEEKDAY(A3905)=1,WEEKDAY(A3905)=7,COUNTIF('2027祝日等（不使用）'!$A$1:$A$20,単年カーブ!A3905)=1),0,1)</f>
        <v>1</v>
      </c>
      <c r="O3905">
        <f t="shared" si="428"/>
        <v>14</v>
      </c>
      <c r="P3905">
        <f t="shared" si="425"/>
        <v>0</v>
      </c>
      <c r="Q3905">
        <f t="shared" si="426"/>
        <v>0</v>
      </c>
    </row>
    <row r="3906" spans="1:17" ht="19.5" x14ac:dyDescent="0.4">
      <c r="A3906" s="33">
        <f t="shared" si="427"/>
        <v>46559</v>
      </c>
      <c r="B3906" s="27" t="str">
        <f t="shared" si="422"/>
        <v>(月)</v>
      </c>
      <c r="C3906" s="34">
        <v>0.29166666666666702</v>
      </c>
      <c r="D3906" s="16" t="s">
        <v>18</v>
      </c>
      <c r="E3906" s="35">
        <v>0.3125</v>
      </c>
      <c r="F3906" s="50">
        <f>IF(COUNTIF('リスト（不使用）'!$A$5:$A$6,単年カーブ!$A$1),"希望数量入力ください",'単年（2027年度）'!$E$12*単年カーブ!$R$3+'単年（2027年度）'!$E$12*(1-単年カーブ!$R$3)*単年カーブ!Q3906)</f>
        <v>0</v>
      </c>
      <c r="G3906" s="47">
        <f t="shared" si="423"/>
        <v>0</v>
      </c>
      <c r="M3906">
        <f t="shared" si="424"/>
        <v>6</v>
      </c>
      <c r="N3906">
        <f>IF(OR(WEEKDAY(A3906)=1,WEEKDAY(A3906)=7,COUNTIF('2027祝日等（不使用）'!$A$1:$A$20,単年カーブ!A3906)=1),0,1)</f>
        <v>1</v>
      </c>
      <c r="O3906">
        <f t="shared" si="428"/>
        <v>15</v>
      </c>
      <c r="P3906">
        <f t="shared" si="425"/>
        <v>0</v>
      </c>
      <c r="Q3906">
        <f t="shared" si="426"/>
        <v>0</v>
      </c>
    </row>
    <row r="3907" spans="1:17" ht="19.5" x14ac:dyDescent="0.4">
      <c r="A3907" s="33">
        <f t="shared" si="427"/>
        <v>46559</v>
      </c>
      <c r="B3907" s="27" t="str">
        <f t="shared" si="422"/>
        <v>(月)</v>
      </c>
      <c r="C3907" s="34">
        <v>0.3125</v>
      </c>
      <c r="D3907" s="16" t="s">
        <v>18</v>
      </c>
      <c r="E3907" s="35">
        <v>0.33333333333333298</v>
      </c>
      <c r="F3907" s="50">
        <f>IF(COUNTIF('リスト（不使用）'!$A$5:$A$6,単年カーブ!$A$1),"希望数量入力ください",'単年（2027年度）'!$E$12*単年カーブ!$R$3+'単年（2027年度）'!$E$12*(1-単年カーブ!$R$3)*単年カーブ!Q3907)</f>
        <v>0</v>
      </c>
      <c r="G3907" s="47">
        <f t="shared" si="423"/>
        <v>0</v>
      </c>
      <c r="M3907">
        <f t="shared" si="424"/>
        <v>6</v>
      </c>
      <c r="N3907">
        <f>IF(OR(WEEKDAY(A3907)=1,WEEKDAY(A3907)=7,COUNTIF('2027祝日等（不使用）'!$A$1:$A$20,単年カーブ!A3907)=1),0,1)</f>
        <v>1</v>
      </c>
      <c r="O3907">
        <f t="shared" si="428"/>
        <v>16</v>
      </c>
      <c r="P3907">
        <f t="shared" si="425"/>
        <v>0</v>
      </c>
      <c r="Q3907">
        <f t="shared" si="426"/>
        <v>0</v>
      </c>
    </row>
    <row r="3908" spans="1:17" ht="19.5" x14ac:dyDescent="0.4">
      <c r="A3908" s="33">
        <f t="shared" si="427"/>
        <v>46559</v>
      </c>
      <c r="B3908" s="27" t="str">
        <f t="shared" ref="B3908:B3971" si="429">TEXT(A3908,"(aaa)")</f>
        <v>(月)</v>
      </c>
      <c r="C3908" s="34">
        <v>0.33333333333333298</v>
      </c>
      <c r="D3908" s="16" t="s">
        <v>18</v>
      </c>
      <c r="E3908" s="35">
        <v>0.35416666666666702</v>
      </c>
      <c r="F3908" s="50">
        <f>IF(COUNTIF('リスト（不使用）'!$A$5:$A$6,単年カーブ!$A$1),"希望数量入力ください",'単年（2027年度）'!$E$12*単年カーブ!$R$3+'単年（2027年度）'!$E$12*(1-単年カーブ!$R$3)*単年カーブ!Q3908)</f>
        <v>0</v>
      </c>
      <c r="G3908" s="47">
        <f t="shared" ref="G3908:G3971" si="430">F3908/2</f>
        <v>0</v>
      </c>
      <c r="M3908">
        <f t="shared" ref="M3908:M3971" si="431">MONTH(A3908)</f>
        <v>6</v>
      </c>
      <c r="N3908">
        <f>IF(OR(WEEKDAY(A3908)=1,WEEKDAY(A3908)=7,COUNTIF('2027祝日等（不使用）'!$A$1:$A$20,単年カーブ!A3908)=1),0,1)</f>
        <v>1</v>
      </c>
      <c r="O3908">
        <f t="shared" si="428"/>
        <v>17</v>
      </c>
      <c r="P3908">
        <f t="shared" ref="P3908:P3971" si="432">IF(AND(O3908&gt;16,O3908&lt;41),1,0)</f>
        <v>1</v>
      </c>
      <c r="Q3908">
        <f t="shared" ref="Q3908:Q3971" si="433">P3908*N3908</f>
        <v>1</v>
      </c>
    </row>
    <row r="3909" spans="1:17" ht="19.5" x14ac:dyDescent="0.4">
      <c r="A3909" s="33">
        <f t="shared" si="427"/>
        <v>46559</v>
      </c>
      <c r="B3909" s="27" t="str">
        <f t="shared" si="429"/>
        <v>(月)</v>
      </c>
      <c r="C3909" s="34">
        <v>0.35416666666666702</v>
      </c>
      <c r="D3909" s="16" t="s">
        <v>18</v>
      </c>
      <c r="E3909" s="35">
        <v>0.375</v>
      </c>
      <c r="F3909" s="50">
        <f>IF(COUNTIF('リスト（不使用）'!$A$5:$A$6,単年カーブ!$A$1),"希望数量入力ください",'単年（2027年度）'!$E$12*単年カーブ!$R$3+'単年（2027年度）'!$E$12*(1-単年カーブ!$R$3)*単年カーブ!Q3909)</f>
        <v>0</v>
      </c>
      <c r="G3909" s="47">
        <f t="shared" si="430"/>
        <v>0</v>
      </c>
      <c r="M3909">
        <f t="shared" si="431"/>
        <v>6</v>
      </c>
      <c r="N3909">
        <f>IF(OR(WEEKDAY(A3909)=1,WEEKDAY(A3909)=7,COUNTIF('2027祝日等（不使用）'!$A$1:$A$20,単年カーブ!A3909)=1),0,1)</f>
        <v>1</v>
      </c>
      <c r="O3909">
        <f t="shared" si="428"/>
        <v>18</v>
      </c>
      <c r="P3909">
        <f t="shared" si="432"/>
        <v>1</v>
      </c>
      <c r="Q3909">
        <f t="shared" si="433"/>
        <v>1</v>
      </c>
    </row>
    <row r="3910" spans="1:17" ht="19.5" x14ac:dyDescent="0.4">
      <c r="A3910" s="33">
        <f t="shared" si="427"/>
        <v>46559</v>
      </c>
      <c r="B3910" s="27" t="str">
        <f t="shared" si="429"/>
        <v>(月)</v>
      </c>
      <c r="C3910" s="34">
        <v>0.375</v>
      </c>
      <c r="D3910" s="16" t="s">
        <v>18</v>
      </c>
      <c r="E3910" s="35">
        <v>0.39583333333333298</v>
      </c>
      <c r="F3910" s="50">
        <f>IF(COUNTIF('リスト（不使用）'!$A$5:$A$6,単年カーブ!$A$1),"希望数量入力ください",'単年（2027年度）'!$E$12*単年カーブ!$R$3+'単年（2027年度）'!$E$12*(1-単年カーブ!$R$3)*単年カーブ!Q3910)</f>
        <v>0</v>
      </c>
      <c r="G3910" s="47">
        <f t="shared" si="430"/>
        <v>0</v>
      </c>
      <c r="M3910">
        <f t="shared" si="431"/>
        <v>6</v>
      </c>
      <c r="N3910">
        <f>IF(OR(WEEKDAY(A3910)=1,WEEKDAY(A3910)=7,COUNTIF('2027祝日等（不使用）'!$A$1:$A$20,単年カーブ!A3910)=1),0,1)</f>
        <v>1</v>
      </c>
      <c r="O3910">
        <f t="shared" si="428"/>
        <v>19</v>
      </c>
      <c r="P3910">
        <f t="shared" si="432"/>
        <v>1</v>
      </c>
      <c r="Q3910">
        <f t="shared" si="433"/>
        <v>1</v>
      </c>
    </row>
    <row r="3911" spans="1:17" ht="19.5" x14ac:dyDescent="0.4">
      <c r="A3911" s="33">
        <f t="shared" si="427"/>
        <v>46559</v>
      </c>
      <c r="B3911" s="27" t="str">
        <f t="shared" si="429"/>
        <v>(月)</v>
      </c>
      <c r="C3911" s="34">
        <v>0.39583333333333298</v>
      </c>
      <c r="D3911" s="16" t="s">
        <v>18</v>
      </c>
      <c r="E3911" s="35">
        <v>0.41666666666666702</v>
      </c>
      <c r="F3911" s="50">
        <f>IF(COUNTIF('リスト（不使用）'!$A$5:$A$6,単年カーブ!$A$1),"希望数量入力ください",'単年（2027年度）'!$E$12*単年カーブ!$R$3+'単年（2027年度）'!$E$12*(1-単年カーブ!$R$3)*単年カーブ!Q3911)</f>
        <v>0</v>
      </c>
      <c r="G3911" s="47">
        <f t="shared" si="430"/>
        <v>0</v>
      </c>
      <c r="M3911">
        <f t="shared" si="431"/>
        <v>6</v>
      </c>
      <c r="N3911">
        <f>IF(OR(WEEKDAY(A3911)=1,WEEKDAY(A3911)=7,COUNTIF('2027祝日等（不使用）'!$A$1:$A$20,単年カーブ!A3911)=1),0,1)</f>
        <v>1</v>
      </c>
      <c r="O3911">
        <f t="shared" si="428"/>
        <v>20</v>
      </c>
      <c r="P3911">
        <f t="shared" si="432"/>
        <v>1</v>
      </c>
      <c r="Q3911">
        <f t="shared" si="433"/>
        <v>1</v>
      </c>
    </row>
    <row r="3912" spans="1:17" ht="19.5" x14ac:dyDescent="0.4">
      <c r="A3912" s="33">
        <f t="shared" si="427"/>
        <v>46559</v>
      </c>
      <c r="B3912" s="27" t="str">
        <f t="shared" si="429"/>
        <v>(月)</v>
      </c>
      <c r="C3912" s="34">
        <v>0.41666666666666702</v>
      </c>
      <c r="D3912" s="16" t="s">
        <v>18</v>
      </c>
      <c r="E3912" s="35">
        <v>0.4375</v>
      </c>
      <c r="F3912" s="50">
        <f>IF(COUNTIF('リスト（不使用）'!$A$5:$A$6,単年カーブ!$A$1),"希望数量入力ください",'単年（2027年度）'!$E$12*単年カーブ!$R$3+'単年（2027年度）'!$E$12*(1-単年カーブ!$R$3)*単年カーブ!Q3912)</f>
        <v>0</v>
      </c>
      <c r="G3912" s="47">
        <f t="shared" si="430"/>
        <v>0</v>
      </c>
      <c r="M3912">
        <f t="shared" si="431"/>
        <v>6</v>
      </c>
      <c r="N3912">
        <f>IF(OR(WEEKDAY(A3912)=1,WEEKDAY(A3912)=7,COUNTIF('2027祝日等（不使用）'!$A$1:$A$20,単年カーブ!A3912)=1),0,1)</f>
        <v>1</v>
      </c>
      <c r="O3912">
        <f t="shared" si="428"/>
        <v>21</v>
      </c>
      <c r="P3912">
        <f t="shared" si="432"/>
        <v>1</v>
      </c>
      <c r="Q3912">
        <f t="shared" si="433"/>
        <v>1</v>
      </c>
    </row>
    <row r="3913" spans="1:17" ht="19.5" x14ac:dyDescent="0.4">
      <c r="A3913" s="33">
        <f t="shared" si="427"/>
        <v>46559</v>
      </c>
      <c r="B3913" s="27" t="str">
        <f t="shared" si="429"/>
        <v>(月)</v>
      </c>
      <c r="C3913" s="34">
        <v>0.4375</v>
      </c>
      <c r="D3913" s="16" t="s">
        <v>18</v>
      </c>
      <c r="E3913" s="35">
        <v>0.45833333333333298</v>
      </c>
      <c r="F3913" s="50">
        <f>IF(COUNTIF('リスト（不使用）'!$A$5:$A$6,単年カーブ!$A$1),"希望数量入力ください",'単年（2027年度）'!$E$12*単年カーブ!$R$3+'単年（2027年度）'!$E$12*(1-単年カーブ!$R$3)*単年カーブ!Q3913)</f>
        <v>0</v>
      </c>
      <c r="G3913" s="47">
        <f t="shared" si="430"/>
        <v>0</v>
      </c>
      <c r="M3913">
        <f t="shared" si="431"/>
        <v>6</v>
      </c>
      <c r="N3913">
        <f>IF(OR(WEEKDAY(A3913)=1,WEEKDAY(A3913)=7,COUNTIF('2027祝日等（不使用）'!$A$1:$A$20,単年カーブ!A3913)=1),0,1)</f>
        <v>1</v>
      </c>
      <c r="O3913">
        <f t="shared" si="428"/>
        <v>22</v>
      </c>
      <c r="P3913">
        <f t="shared" si="432"/>
        <v>1</v>
      </c>
      <c r="Q3913">
        <f t="shared" si="433"/>
        <v>1</v>
      </c>
    </row>
    <row r="3914" spans="1:17" ht="19.5" x14ac:dyDescent="0.4">
      <c r="A3914" s="33">
        <f t="shared" si="427"/>
        <v>46559</v>
      </c>
      <c r="B3914" s="27" t="str">
        <f t="shared" si="429"/>
        <v>(月)</v>
      </c>
      <c r="C3914" s="34">
        <v>0.45833333333333298</v>
      </c>
      <c r="D3914" s="16" t="s">
        <v>18</v>
      </c>
      <c r="E3914" s="35">
        <v>0.47916666666666702</v>
      </c>
      <c r="F3914" s="50">
        <f>IF(COUNTIF('リスト（不使用）'!$A$5:$A$6,単年カーブ!$A$1),"希望数量入力ください",'単年（2027年度）'!$E$12*単年カーブ!$R$3+'単年（2027年度）'!$E$12*(1-単年カーブ!$R$3)*単年カーブ!Q3914)</f>
        <v>0</v>
      </c>
      <c r="G3914" s="47">
        <f t="shared" si="430"/>
        <v>0</v>
      </c>
      <c r="M3914">
        <f t="shared" si="431"/>
        <v>6</v>
      </c>
      <c r="N3914">
        <f>IF(OR(WEEKDAY(A3914)=1,WEEKDAY(A3914)=7,COUNTIF('2027祝日等（不使用）'!$A$1:$A$20,単年カーブ!A3914)=1),0,1)</f>
        <v>1</v>
      </c>
      <c r="O3914">
        <f t="shared" si="428"/>
        <v>23</v>
      </c>
      <c r="P3914">
        <f t="shared" si="432"/>
        <v>1</v>
      </c>
      <c r="Q3914">
        <f t="shared" si="433"/>
        <v>1</v>
      </c>
    </row>
    <row r="3915" spans="1:17" ht="19.5" x14ac:dyDescent="0.4">
      <c r="A3915" s="33">
        <f t="shared" si="427"/>
        <v>46559</v>
      </c>
      <c r="B3915" s="27" t="str">
        <f t="shared" si="429"/>
        <v>(月)</v>
      </c>
      <c r="C3915" s="34">
        <v>0.47916666666666702</v>
      </c>
      <c r="D3915" s="16" t="s">
        <v>18</v>
      </c>
      <c r="E3915" s="35">
        <v>0.5</v>
      </c>
      <c r="F3915" s="50">
        <f>IF(COUNTIF('リスト（不使用）'!$A$5:$A$6,単年カーブ!$A$1),"希望数量入力ください",'単年（2027年度）'!$E$12*単年カーブ!$R$3+'単年（2027年度）'!$E$12*(1-単年カーブ!$R$3)*単年カーブ!Q3915)</f>
        <v>0</v>
      </c>
      <c r="G3915" s="47">
        <f t="shared" si="430"/>
        <v>0</v>
      </c>
      <c r="M3915">
        <f t="shared" si="431"/>
        <v>6</v>
      </c>
      <c r="N3915">
        <f>IF(OR(WEEKDAY(A3915)=1,WEEKDAY(A3915)=7,COUNTIF('2027祝日等（不使用）'!$A$1:$A$20,単年カーブ!A3915)=1),0,1)</f>
        <v>1</v>
      </c>
      <c r="O3915">
        <f t="shared" si="428"/>
        <v>24</v>
      </c>
      <c r="P3915">
        <f t="shared" si="432"/>
        <v>1</v>
      </c>
      <c r="Q3915">
        <f t="shared" si="433"/>
        <v>1</v>
      </c>
    </row>
    <row r="3916" spans="1:17" ht="19.5" x14ac:dyDescent="0.4">
      <c r="A3916" s="33">
        <f t="shared" si="427"/>
        <v>46559</v>
      </c>
      <c r="B3916" s="27" t="str">
        <f t="shared" si="429"/>
        <v>(月)</v>
      </c>
      <c r="C3916" s="34">
        <v>0.5</v>
      </c>
      <c r="D3916" s="16" t="s">
        <v>18</v>
      </c>
      <c r="E3916" s="35">
        <v>0.52083333333333304</v>
      </c>
      <c r="F3916" s="50">
        <f>IF(COUNTIF('リスト（不使用）'!$A$5:$A$6,単年カーブ!$A$1),"希望数量入力ください",'単年（2027年度）'!$E$12*単年カーブ!$R$3+'単年（2027年度）'!$E$12*(1-単年カーブ!$R$3)*単年カーブ!Q3916)</f>
        <v>0</v>
      </c>
      <c r="G3916" s="47">
        <f t="shared" si="430"/>
        <v>0</v>
      </c>
      <c r="M3916">
        <f t="shared" si="431"/>
        <v>6</v>
      </c>
      <c r="N3916">
        <f>IF(OR(WEEKDAY(A3916)=1,WEEKDAY(A3916)=7,COUNTIF('2027祝日等（不使用）'!$A$1:$A$20,単年カーブ!A3916)=1),0,1)</f>
        <v>1</v>
      </c>
      <c r="O3916">
        <f t="shared" si="428"/>
        <v>25</v>
      </c>
      <c r="P3916">
        <f t="shared" si="432"/>
        <v>1</v>
      </c>
      <c r="Q3916">
        <f t="shared" si="433"/>
        <v>1</v>
      </c>
    </row>
    <row r="3917" spans="1:17" ht="19.5" x14ac:dyDescent="0.4">
      <c r="A3917" s="33">
        <f t="shared" si="427"/>
        <v>46559</v>
      </c>
      <c r="B3917" s="27" t="str">
        <f t="shared" si="429"/>
        <v>(月)</v>
      </c>
      <c r="C3917" s="34">
        <v>0.52083333333333304</v>
      </c>
      <c r="D3917" s="16" t="s">
        <v>18</v>
      </c>
      <c r="E3917" s="35">
        <v>0.54166666666666696</v>
      </c>
      <c r="F3917" s="50">
        <f>IF(COUNTIF('リスト（不使用）'!$A$5:$A$6,単年カーブ!$A$1),"希望数量入力ください",'単年（2027年度）'!$E$12*単年カーブ!$R$3+'単年（2027年度）'!$E$12*(1-単年カーブ!$R$3)*単年カーブ!Q3917)</f>
        <v>0</v>
      </c>
      <c r="G3917" s="47">
        <f t="shared" si="430"/>
        <v>0</v>
      </c>
      <c r="M3917">
        <f t="shared" si="431"/>
        <v>6</v>
      </c>
      <c r="N3917">
        <f>IF(OR(WEEKDAY(A3917)=1,WEEKDAY(A3917)=7,COUNTIF('2027祝日等（不使用）'!$A$1:$A$20,単年カーブ!A3917)=1),0,1)</f>
        <v>1</v>
      </c>
      <c r="O3917">
        <f t="shared" si="428"/>
        <v>26</v>
      </c>
      <c r="P3917">
        <f t="shared" si="432"/>
        <v>1</v>
      </c>
      <c r="Q3917">
        <f t="shared" si="433"/>
        <v>1</v>
      </c>
    </row>
    <row r="3918" spans="1:17" ht="19.5" x14ac:dyDescent="0.4">
      <c r="A3918" s="33">
        <f t="shared" si="427"/>
        <v>46559</v>
      </c>
      <c r="B3918" s="27" t="str">
        <f t="shared" si="429"/>
        <v>(月)</v>
      </c>
      <c r="C3918" s="34">
        <v>0.54166666666666696</v>
      </c>
      <c r="D3918" s="16" t="s">
        <v>18</v>
      </c>
      <c r="E3918" s="35">
        <v>0.5625</v>
      </c>
      <c r="F3918" s="50">
        <f>IF(COUNTIF('リスト（不使用）'!$A$5:$A$6,単年カーブ!$A$1),"希望数量入力ください",'単年（2027年度）'!$E$12*単年カーブ!$R$3+'単年（2027年度）'!$E$12*(1-単年カーブ!$R$3)*単年カーブ!Q3918)</f>
        <v>0</v>
      </c>
      <c r="G3918" s="47">
        <f t="shared" si="430"/>
        <v>0</v>
      </c>
      <c r="M3918">
        <f t="shared" si="431"/>
        <v>6</v>
      </c>
      <c r="N3918">
        <f>IF(OR(WEEKDAY(A3918)=1,WEEKDAY(A3918)=7,COUNTIF('2027祝日等（不使用）'!$A$1:$A$20,単年カーブ!A3918)=1),0,1)</f>
        <v>1</v>
      </c>
      <c r="O3918">
        <f t="shared" si="428"/>
        <v>27</v>
      </c>
      <c r="P3918">
        <f t="shared" si="432"/>
        <v>1</v>
      </c>
      <c r="Q3918">
        <f t="shared" si="433"/>
        <v>1</v>
      </c>
    </row>
    <row r="3919" spans="1:17" ht="19.5" x14ac:dyDescent="0.4">
      <c r="A3919" s="33">
        <f t="shared" si="427"/>
        <v>46559</v>
      </c>
      <c r="B3919" s="27" t="str">
        <f t="shared" si="429"/>
        <v>(月)</v>
      </c>
      <c r="C3919" s="34">
        <v>0.5625</v>
      </c>
      <c r="D3919" s="16" t="s">
        <v>18</v>
      </c>
      <c r="E3919" s="35">
        <v>0.58333333333333304</v>
      </c>
      <c r="F3919" s="50">
        <f>IF(COUNTIF('リスト（不使用）'!$A$5:$A$6,単年カーブ!$A$1),"希望数量入力ください",'単年（2027年度）'!$E$12*単年カーブ!$R$3+'単年（2027年度）'!$E$12*(1-単年カーブ!$R$3)*単年カーブ!Q3919)</f>
        <v>0</v>
      </c>
      <c r="G3919" s="47">
        <f t="shared" si="430"/>
        <v>0</v>
      </c>
      <c r="M3919">
        <f t="shared" si="431"/>
        <v>6</v>
      </c>
      <c r="N3919">
        <f>IF(OR(WEEKDAY(A3919)=1,WEEKDAY(A3919)=7,COUNTIF('2027祝日等（不使用）'!$A$1:$A$20,単年カーブ!A3919)=1),0,1)</f>
        <v>1</v>
      </c>
      <c r="O3919">
        <f t="shared" si="428"/>
        <v>28</v>
      </c>
      <c r="P3919">
        <f t="shared" si="432"/>
        <v>1</v>
      </c>
      <c r="Q3919">
        <f t="shared" si="433"/>
        <v>1</v>
      </c>
    </row>
    <row r="3920" spans="1:17" ht="19.5" x14ac:dyDescent="0.4">
      <c r="A3920" s="33">
        <f t="shared" si="427"/>
        <v>46559</v>
      </c>
      <c r="B3920" s="27" t="str">
        <f t="shared" si="429"/>
        <v>(月)</v>
      </c>
      <c r="C3920" s="34">
        <v>0.58333333333333304</v>
      </c>
      <c r="D3920" s="16" t="s">
        <v>18</v>
      </c>
      <c r="E3920" s="35">
        <v>0.60416666666666696</v>
      </c>
      <c r="F3920" s="50">
        <f>IF(COUNTIF('リスト（不使用）'!$A$5:$A$6,単年カーブ!$A$1),"希望数量入力ください",'単年（2027年度）'!$E$12*単年カーブ!$R$3+'単年（2027年度）'!$E$12*(1-単年カーブ!$R$3)*単年カーブ!Q3920)</f>
        <v>0</v>
      </c>
      <c r="G3920" s="47">
        <f t="shared" si="430"/>
        <v>0</v>
      </c>
      <c r="M3920">
        <f t="shared" si="431"/>
        <v>6</v>
      </c>
      <c r="N3920">
        <f>IF(OR(WEEKDAY(A3920)=1,WEEKDAY(A3920)=7,COUNTIF('2027祝日等（不使用）'!$A$1:$A$20,単年カーブ!A3920)=1),0,1)</f>
        <v>1</v>
      </c>
      <c r="O3920">
        <f t="shared" si="428"/>
        <v>29</v>
      </c>
      <c r="P3920">
        <f t="shared" si="432"/>
        <v>1</v>
      </c>
      <c r="Q3920">
        <f t="shared" si="433"/>
        <v>1</v>
      </c>
    </row>
    <row r="3921" spans="1:17" ht="19.5" x14ac:dyDescent="0.4">
      <c r="A3921" s="33">
        <f t="shared" si="427"/>
        <v>46559</v>
      </c>
      <c r="B3921" s="27" t="str">
        <f t="shared" si="429"/>
        <v>(月)</v>
      </c>
      <c r="C3921" s="34">
        <v>0.60416666666666696</v>
      </c>
      <c r="D3921" s="16" t="s">
        <v>18</v>
      </c>
      <c r="E3921" s="35">
        <v>0.625</v>
      </c>
      <c r="F3921" s="50">
        <f>IF(COUNTIF('リスト（不使用）'!$A$5:$A$6,単年カーブ!$A$1),"希望数量入力ください",'単年（2027年度）'!$E$12*単年カーブ!$R$3+'単年（2027年度）'!$E$12*(1-単年カーブ!$R$3)*単年カーブ!Q3921)</f>
        <v>0</v>
      </c>
      <c r="G3921" s="47">
        <f t="shared" si="430"/>
        <v>0</v>
      </c>
      <c r="M3921">
        <f t="shared" si="431"/>
        <v>6</v>
      </c>
      <c r="N3921">
        <f>IF(OR(WEEKDAY(A3921)=1,WEEKDAY(A3921)=7,COUNTIF('2027祝日等（不使用）'!$A$1:$A$20,単年カーブ!A3921)=1),0,1)</f>
        <v>1</v>
      </c>
      <c r="O3921">
        <f t="shared" si="428"/>
        <v>30</v>
      </c>
      <c r="P3921">
        <f t="shared" si="432"/>
        <v>1</v>
      </c>
      <c r="Q3921">
        <f t="shared" si="433"/>
        <v>1</v>
      </c>
    </row>
    <row r="3922" spans="1:17" ht="19.5" x14ac:dyDescent="0.4">
      <c r="A3922" s="33">
        <f t="shared" si="427"/>
        <v>46559</v>
      </c>
      <c r="B3922" s="27" t="str">
        <f t="shared" si="429"/>
        <v>(月)</v>
      </c>
      <c r="C3922" s="34">
        <v>0.625</v>
      </c>
      <c r="D3922" s="16" t="s">
        <v>18</v>
      </c>
      <c r="E3922" s="35">
        <v>0.64583333333333304</v>
      </c>
      <c r="F3922" s="50">
        <f>IF(COUNTIF('リスト（不使用）'!$A$5:$A$6,単年カーブ!$A$1),"希望数量入力ください",'単年（2027年度）'!$E$12*単年カーブ!$R$3+'単年（2027年度）'!$E$12*(1-単年カーブ!$R$3)*単年カーブ!Q3922)</f>
        <v>0</v>
      </c>
      <c r="G3922" s="47">
        <f t="shared" si="430"/>
        <v>0</v>
      </c>
      <c r="M3922">
        <f t="shared" si="431"/>
        <v>6</v>
      </c>
      <c r="N3922">
        <f>IF(OR(WEEKDAY(A3922)=1,WEEKDAY(A3922)=7,COUNTIF('2027祝日等（不使用）'!$A$1:$A$20,単年カーブ!A3922)=1),0,1)</f>
        <v>1</v>
      </c>
      <c r="O3922">
        <f t="shared" si="428"/>
        <v>31</v>
      </c>
      <c r="P3922">
        <f t="shared" si="432"/>
        <v>1</v>
      </c>
      <c r="Q3922">
        <f t="shared" si="433"/>
        <v>1</v>
      </c>
    </row>
    <row r="3923" spans="1:17" ht="19.5" x14ac:dyDescent="0.4">
      <c r="A3923" s="33">
        <f t="shared" si="427"/>
        <v>46559</v>
      </c>
      <c r="B3923" s="27" t="str">
        <f t="shared" si="429"/>
        <v>(月)</v>
      </c>
      <c r="C3923" s="34">
        <v>0.64583333333333304</v>
      </c>
      <c r="D3923" s="16" t="s">
        <v>18</v>
      </c>
      <c r="E3923" s="35">
        <v>0.66666666666666696</v>
      </c>
      <c r="F3923" s="50">
        <f>IF(COUNTIF('リスト（不使用）'!$A$5:$A$6,単年カーブ!$A$1),"希望数量入力ください",'単年（2027年度）'!$E$12*単年カーブ!$R$3+'単年（2027年度）'!$E$12*(1-単年カーブ!$R$3)*単年カーブ!Q3923)</f>
        <v>0</v>
      </c>
      <c r="G3923" s="47">
        <f t="shared" si="430"/>
        <v>0</v>
      </c>
      <c r="M3923">
        <f t="shared" si="431"/>
        <v>6</v>
      </c>
      <c r="N3923">
        <f>IF(OR(WEEKDAY(A3923)=1,WEEKDAY(A3923)=7,COUNTIF('2027祝日等（不使用）'!$A$1:$A$20,単年カーブ!A3923)=1),0,1)</f>
        <v>1</v>
      </c>
      <c r="O3923">
        <f t="shared" si="428"/>
        <v>32</v>
      </c>
      <c r="P3923">
        <f t="shared" si="432"/>
        <v>1</v>
      </c>
      <c r="Q3923">
        <f t="shared" si="433"/>
        <v>1</v>
      </c>
    </row>
    <row r="3924" spans="1:17" ht="19.5" x14ac:dyDescent="0.4">
      <c r="A3924" s="33">
        <f t="shared" si="427"/>
        <v>46559</v>
      </c>
      <c r="B3924" s="27" t="str">
        <f t="shared" si="429"/>
        <v>(月)</v>
      </c>
      <c r="C3924" s="34">
        <v>0.66666666666666696</v>
      </c>
      <c r="D3924" s="16" t="s">
        <v>18</v>
      </c>
      <c r="E3924" s="35">
        <v>0.6875</v>
      </c>
      <c r="F3924" s="50">
        <f>IF(COUNTIF('リスト（不使用）'!$A$5:$A$6,単年カーブ!$A$1),"希望数量入力ください",'単年（2027年度）'!$E$12*単年カーブ!$R$3+'単年（2027年度）'!$E$12*(1-単年カーブ!$R$3)*単年カーブ!Q3924)</f>
        <v>0</v>
      </c>
      <c r="G3924" s="47">
        <f t="shared" si="430"/>
        <v>0</v>
      </c>
      <c r="M3924">
        <f t="shared" si="431"/>
        <v>6</v>
      </c>
      <c r="N3924">
        <f>IF(OR(WEEKDAY(A3924)=1,WEEKDAY(A3924)=7,COUNTIF('2027祝日等（不使用）'!$A$1:$A$20,単年カーブ!A3924)=1),0,1)</f>
        <v>1</v>
      </c>
      <c r="O3924">
        <f t="shared" si="428"/>
        <v>33</v>
      </c>
      <c r="P3924">
        <f t="shared" si="432"/>
        <v>1</v>
      </c>
      <c r="Q3924">
        <f t="shared" si="433"/>
        <v>1</v>
      </c>
    </row>
    <row r="3925" spans="1:17" ht="19.5" x14ac:dyDescent="0.4">
      <c r="A3925" s="33">
        <f t="shared" si="427"/>
        <v>46559</v>
      </c>
      <c r="B3925" s="27" t="str">
        <f t="shared" si="429"/>
        <v>(月)</v>
      </c>
      <c r="C3925" s="34">
        <v>0.6875</v>
      </c>
      <c r="D3925" s="16" t="s">
        <v>18</v>
      </c>
      <c r="E3925" s="35">
        <v>0.70833333333333304</v>
      </c>
      <c r="F3925" s="50">
        <f>IF(COUNTIF('リスト（不使用）'!$A$5:$A$6,単年カーブ!$A$1),"希望数量入力ください",'単年（2027年度）'!$E$12*単年カーブ!$R$3+'単年（2027年度）'!$E$12*(1-単年カーブ!$R$3)*単年カーブ!Q3925)</f>
        <v>0</v>
      </c>
      <c r="G3925" s="47">
        <f t="shared" si="430"/>
        <v>0</v>
      </c>
      <c r="M3925">
        <f t="shared" si="431"/>
        <v>6</v>
      </c>
      <c r="N3925">
        <f>IF(OR(WEEKDAY(A3925)=1,WEEKDAY(A3925)=7,COUNTIF('2027祝日等（不使用）'!$A$1:$A$20,単年カーブ!A3925)=1),0,1)</f>
        <v>1</v>
      </c>
      <c r="O3925">
        <f t="shared" si="428"/>
        <v>34</v>
      </c>
      <c r="P3925">
        <f t="shared" si="432"/>
        <v>1</v>
      </c>
      <c r="Q3925">
        <f t="shared" si="433"/>
        <v>1</v>
      </c>
    </row>
    <row r="3926" spans="1:17" ht="19.5" x14ac:dyDescent="0.4">
      <c r="A3926" s="33">
        <f t="shared" si="427"/>
        <v>46559</v>
      </c>
      <c r="B3926" s="27" t="str">
        <f t="shared" si="429"/>
        <v>(月)</v>
      </c>
      <c r="C3926" s="34">
        <v>0.70833333333333304</v>
      </c>
      <c r="D3926" s="16" t="s">
        <v>18</v>
      </c>
      <c r="E3926" s="35">
        <v>0.72916666666666696</v>
      </c>
      <c r="F3926" s="50">
        <f>IF(COUNTIF('リスト（不使用）'!$A$5:$A$6,単年カーブ!$A$1),"希望数量入力ください",'単年（2027年度）'!$E$12*単年カーブ!$R$3+'単年（2027年度）'!$E$12*(1-単年カーブ!$R$3)*単年カーブ!Q3926)</f>
        <v>0</v>
      </c>
      <c r="G3926" s="47">
        <f t="shared" si="430"/>
        <v>0</v>
      </c>
      <c r="M3926">
        <f t="shared" si="431"/>
        <v>6</v>
      </c>
      <c r="N3926">
        <f>IF(OR(WEEKDAY(A3926)=1,WEEKDAY(A3926)=7,COUNTIF('2027祝日等（不使用）'!$A$1:$A$20,単年カーブ!A3926)=1),0,1)</f>
        <v>1</v>
      </c>
      <c r="O3926">
        <f t="shared" si="428"/>
        <v>35</v>
      </c>
      <c r="P3926">
        <f t="shared" si="432"/>
        <v>1</v>
      </c>
      <c r="Q3926">
        <f t="shared" si="433"/>
        <v>1</v>
      </c>
    </row>
    <row r="3927" spans="1:17" ht="19.5" x14ac:dyDescent="0.4">
      <c r="A3927" s="33">
        <f t="shared" si="427"/>
        <v>46559</v>
      </c>
      <c r="B3927" s="27" t="str">
        <f t="shared" si="429"/>
        <v>(月)</v>
      </c>
      <c r="C3927" s="34">
        <v>0.72916666666666696</v>
      </c>
      <c r="D3927" s="16" t="s">
        <v>18</v>
      </c>
      <c r="E3927" s="35">
        <v>0.75</v>
      </c>
      <c r="F3927" s="50">
        <f>IF(COUNTIF('リスト（不使用）'!$A$5:$A$6,単年カーブ!$A$1),"希望数量入力ください",'単年（2027年度）'!$E$12*単年カーブ!$R$3+'単年（2027年度）'!$E$12*(1-単年カーブ!$R$3)*単年カーブ!Q3927)</f>
        <v>0</v>
      </c>
      <c r="G3927" s="47">
        <f t="shared" si="430"/>
        <v>0</v>
      </c>
      <c r="M3927">
        <f t="shared" si="431"/>
        <v>6</v>
      </c>
      <c r="N3927">
        <f>IF(OR(WEEKDAY(A3927)=1,WEEKDAY(A3927)=7,COUNTIF('2027祝日等（不使用）'!$A$1:$A$20,単年カーブ!A3927)=1),0,1)</f>
        <v>1</v>
      </c>
      <c r="O3927">
        <f t="shared" si="428"/>
        <v>36</v>
      </c>
      <c r="P3927">
        <f t="shared" si="432"/>
        <v>1</v>
      </c>
      <c r="Q3927">
        <f t="shared" si="433"/>
        <v>1</v>
      </c>
    </row>
    <row r="3928" spans="1:17" ht="19.5" x14ac:dyDescent="0.4">
      <c r="A3928" s="33">
        <f t="shared" si="427"/>
        <v>46559</v>
      </c>
      <c r="B3928" s="27" t="str">
        <f t="shared" si="429"/>
        <v>(月)</v>
      </c>
      <c r="C3928" s="34">
        <v>0.75</v>
      </c>
      <c r="D3928" s="16" t="s">
        <v>18</v>
      </c>
      <c r="E3928" s="35">
        <v>0.77083333333333304</v>
      </c>
      <c r="F3928" s="50">
        <f>IF(COUNTIF('リスト（不使用）'!$A$5:$A$6,単年カーブ!$A$1),"希望数量入力ください",'単年（2027年度）'!$E$12*単年カーブ!$R$3+'単年（2027年度）'!$E$12*(1-単年カーブ!$R$3)*単年カーブ!Q3928)</f>
        <v>0</v>
      </c>
      <c r="G3928" s="47">
        <f t="shared" si="430"/>
        <v>0</v>
      </c>
      <c r="M3928">
        <f t="shared" si="431"/>
        <v>6</v>
      </c>
      <c r="N3928">
        <f>IF(OR(WEEKDAY(A3928)=1,WEEKDAY(A3928)=7,COUNTIF('2027祝日等（不使用）'!$A$1:$A$20,単年カーブ!A3928)=1),0,1)</f>
        <v>1</v>
      </c>
      <c r="O3928">
        <f t="shared" si="428"/>
        <v>37</v>
      </c>
      <c r="P3928">
        <f t="shared" si="432"/>
        <v>1</v>
      </c>
      <c r="Q3928">
        <f t="shared" si="433"/>
        <v>1</v>
      </c>
    </row>
    <row r="3929" spans="1:17" ht="19.5" x14ac:dyDescent="0.4">
      <c r="A3929" s="33">
        <f t="shared" si="427"/>
        <v>46559</v>
      </c>
      <c r="B3929" s="27" t="str">
        <f t="shared" si="429"/>
        <v>(月)</v>
      </c>
      <c r="C3929" s="34">
        <v>0.77083333333333304</v>
      </c>
      <c r="D3929" s="16" t="s">
        <v>18</v>
      </c>
      <c r="E3929" s="35">
        <v>0.79166666666666696</v>
      </c>
      <c r="F3929" s="50">
        <f>IF(COUNTIF('リスト（不使用）'!$A$5:$A$6,単年カーブ!$A$1),"希望数量入力ください",'単年（2027年度）'!$E$12*単年カーブ!$R$3+'単年（2027年度）'!$E$12*(1-単年カーブ!$R$3)*単年カーブ!Q3929)</f>
        <v>0</v>
      </c>
      <c r="G3929" s="47">
        <f t="shared" si="430"/>
        <v>0</v>
      </c>
      <c r="M3929">
        <f t="shared" si="431"/>
        <v>6</v>
      </c>
      <c r="N3929">
        <f>IF(OR(WEEKDAY(A3929)=1,WEEKDAY(A3929)=7,COUNTIF('2027祝日等（不使用）'!$A$1:$A$20,単年カーブ!A3929)=1),0,1)</f>
        <v>1</v>
      </c>
      <c r="O3929">
        <f t="shared" si="428"/>
        <v>38</v>
      </c>
      <c r="P3929">
        <f t="shared" si="432"/>
        <v>1</v>
      </c>
      <c r="Q3929">
        <f t="shared" si="433"/>
        <v>1</v>
      </c>
    </row>
    <row r="3930" spans="1:17" ht="19.5" x14ac:dyDescent="0.4">
      <c r="A3930" s="33">
        <f t="shared" si="427"/>
        <v>46559</v>
      </c>
      <c r="B3930" s="27" t="str">
        <f t="shared" si="429"/>
        <v>(月)</v>
      </c>
      <c r="C3930" s="34">
        <v>0.79166666666666696</v>
      </c>
      <c r="D3930" s="16" t="s">
        <v>18</v>
      </c>
      <c r="E3930" s="35">
        <v>0.8125</v>
      </c>
      <c r="F3930" s="50">
        <f>IF(COUNTIF('リスト（不使用）'!$A$5:$A$6,単年カーブ!$A$1),"希望数量入力ください",'単年（2027年度）'!$E$12*単年カーブ!$R$3+'単年（2027年度）'!$E$12*(1-単年カーブ!$R$3)*単年カーブ!Q3930)</f>
        <v>0</v>
      </c>
      <c r="G3930" s="47">
        <f t="shared" si="430"/>
        <v>0</v>
      </c>
      <c r="M3930">
        <f t="shared" si="431"/>
        <v>6</v>
      </c>
      <c r="N3930">
        <f>IF(OR(WEEKDAY(A3930)=1,WEEKDAY(A3930)=7,COUNTIF('2027祝日等（不使用）'!$A$1:$A$20,単年カーブ!A3930)=1),0,1)</f>
        <v>1</v>
      </c>
      <c r="O3930">
        <f t="shared" si="428"/>
        <v>39</v>
      </c>
      <c r="P3930">
        <f t="shared" si="432"/>
        <v>1</v>
      </c>
      <c r="Q3930">
        <f t="shared" si="433"/>
        <v>1</v>
      </c>
    </row>
    <row r="3931" spans="1:17" ht="19.5" x14ac:dyDescent="0.4">
      <c r="A3931" s="33">
        <f t="shared" si="427"/>
        <v>46559</v>
      </c>
      <c r="B3931" s="27" t="str">
        <f t="shared" si="429"/>
        <v>(月)</v>
      </c>
      <c r="C3931" s="34">
        <v>0.8125</v>
      </c>
      <c r="D3931" s="16" t="s">
        <v>18</v>
      </c>
      <c r="E3931" s="35">
        <v>0.83333333333333304</v>
      </c>
      <c r="F3931" s="50">
        <f>IF(COUNTIF('リスト（不使用）'!$A$5:$A$6,単年カーブ!$A$1),"希望数量入力ください",'単年（2027年度）'!$E$12*単年カーブ!$R$3+'単年（2027年度）'!$E$12*(1-単年カーブ!$R$3)*単年カーブ!Q3931)</f>
        <v>0</v>
      </c>
      <c r="G3931" s="47">
        <f t="shared" si="430"/>
        <v>0</v>
      </c>
      <c r="M3931">
        <f t="shared" si="431"/>
        <v>6</v>
      </c>
      <c r="N3931">
        <f>IF(OR(WEEKDAY(A3931)=1,WEEKDAY(A3931)=7,COUNTIF('2027祝日等（不使用）'!$A$1:$A$20,単年カーブ!A3931)=1),0,1)</f>
        <v>1</v>
      </c>
      <c r="O3931">
        <f t="shared" si="428"/>
        <v>40</v>
      </c>
      <c r="P3931">
        <f t="shared" si="432"/>
        <v>1</v>
      </c>
      <c r="Q3931">
        <f t="shared" si="433"/>
        <v>1</v>
      </c>
    </row>
    <row r="3932" spans="1:17" ht="19.5" x14ac:dyDescent="0.4">
      <c r="A3932" s="33">
        <f t="shared" si="427"/>
        <v>46559</v>
      </c>
      <c r="B3932" s="27" t="str">
        <f t="shared" si="429"/>
        <v>(月)</v>
      </c>
      <c r="C3932" s="34">
        <v>0.83333333333333304</v>
      </c>
      <c r="D3932" s="16" t="s">
        <v>18</v>
      </c>
      <c r="E3932" s="35">
        <v>0.85416666666666696</v>
      </c>
      <c r="F3932" s="50">
        <f>IF(COUNTIF('リスト（不使用）'!$A$5:$A$6,単年カーブ!$A$1),"希望数量入力ください",'単年（2027年度）'!$E$12*単年カーブ!$R$3+'単年（2027年度）'!$E$12*(1-単年カーブ!$R$3)*単年カーブ!Q3932)</f>
        <v>0</v>
      </c>
      <c r="G3932" s="47">
        <f t="shared" si="430"/>
        <v>0</v>
      </c>
      <c r="M3932">
        <f t="shared" si="431"/>
        <v>6</v>
      </c>
      <c r="N3932">
        <f>IF(OR(WEEKDAY(A3932)=1,WEEKDAY(A3932)=7,COUNTIF('2027祝日等（不使用）'!$A$1:$A$20,単年カーブ!A3932)=1),0,1)</f>
        <v>1</v>
      </c>
      <c r="O3932">
        <f t="shared" si="428"/>
        <v>41</v>
      </c>
      <c r="P3932">
        <f t="shared" si="432"/>
        <v>0</v>
      </c>
      <c r="Q3932">
        <f t="shared" si="433"/>
        <v>0</v>
      </c>
    </row>
    <row r="3933" spans="1:17" ht="19.5" x14ac:dyDescent="0.4">
      <c r="A3933" s="33">
        <f t="shared" si="427"/>
        <v>46559</v>
      </c>
      <c r="B3933" s="27" t="str">
        <f t="shared" si="429"/>
        <v>(月)</v>
      </c>
      <c r="C3933" s="34">
        <v>0.85416666666666696</v>
      </c>
      <c r="D3933" s="16" t="s">
        <v>18</v>
      </c>
      <c r="E3933" s="35">
        <v>0.875</v>
      </c>
      <c r="F3933" s="50">
        <f>IF(COUNTIF('リスト（不使用）'!$A$5:$A$6,単年カーブ!$A$1),"希望数量入力ください",'単年（2027年度）'!$E$12*単年カーブ!$R$3+'単年（2027年度）'!$E$12*(1-単年カーブ!$R$3)*単年カーブ!Q3933)</f>
        <v>0</v>
      </c>
      <c r="G3933" s="47">
        <f t="shared" si="430"/>
        <v>0</v>
      </c>
      <c r="M3933">
        <f t="shared" si="431"/>
        <v>6</v>
      </c>
      <c r="N3933">
        <f>IF(OR(WEEKDAY(A3933)=1,WEEKDAY(A3933)=7,COUNTIF('2027祝日等（不使用）'!$A$1:$A$20,単年カーブ!A3933)=1),0,1)</f>
        <v>1</v>
      </c>
      <c r="O3933">
        <f t="shared" si="428"/>
        <v>42</v>
      </c>
      <c r="P3933">
        <f t="shared" si="432"/>
        <v>0</v>
      </c>
      <c r="Q3933">
        <f t="shared" si="433"/>
        <v>0</v>
      </c>
    </row>
    <row r="3934" spans="1:17" ht="19.5" x14ac:dyDescent="0.4">
      <c r="A3934" s="33">
        <f t="shared" si="427"/>
        <v>46559</v>
      </c>
      <c r="B3934" s="27" t="str">
        <f t="shared" si="429"/>
        <v>(月)</v>
      </c>
      <c r="C3934" s="34">
        <v>0.875</v>
      </c>
      <c r="D3934" s="16" t="s">
        <v>18</v>
      </c>
      <c r="E3934" s="35">
        <v>0.89583333333333304</v>
      </c>
      <c r="F3934" s="50">
        <f>IF(COUNTIF('リスト（不使用）'!$A$5:$A$6,単年カーブ!$A$1),"希望数量入力ください",'単年（2027年度）'!$E$12*単年カーブ!$R$3+'単年（2027年度）'!$E$12*(1-単年カーブ!$R$3)*単年カーブ!Q3934)</f>
        <v>0</v>
      </c>
      <c r="G3934" s="47">
        <f t="shared" si="430"/>
        <v>0</v>
      </c>
      <c r="M3934">
        <f t="shared" si="431"/>
        <v>6</v>
      </c>
      <c r="N3934">
        <f>IF(OR(WEEKDAY(A3934)=1,WEEKDAY(A3934)=7,COUNTIF('2027祝日等（不使用）'!$A$1:$A$20,単年カーブ!A3934)=1),0,1)</f>
        <v>1</v>
      </c>
      <c r="O3934">
        <f t="shared" si="428"/>
        <v>43</v>
      </c>
      <c r="P3934">
        <f t="shared" si="432"/>
        <v>0</v>
      </c>
      <c r="Q3934">
        <f t="shared" si="433"/>
        <v>0</v>
      </c>
    </row>
    <row r="3935" spans="1:17" ht="19.5" x14ac:dyDescent="0.4">
      <c r="A3935" s="33">
        <f t="shared" si="427"/>
        <v>46559</v>
      </c>
      <c r="B3935" s="27" t="str">
        <f t="shared" si="429"/>
        <v>(月)</v>
      </c>
      <c r="C3935" s="34">
        <v>0.89583333333333304</v>
      </c>
      <c r="D3935" s="16" t="s">
        <v>18</v>
      </c>
      <c r="E3935" s="35">
        <v>0.91666666666666696</v>
      </c>
      <c r="F3935" s="50">
        <f>IF(COUNTIF('リスト（不使用）'!$A$5:$A$6,単年カーブ!$A$1),"希望数量入力ください",'単年（2027年度）'!$E$12*単年カーブ!$R$3+'単年（2027年度）'!$E$12*(1-単年カーブ!$R$3)*単年カーブ!Q3935)</f>
        <v>0</v>
      </c>
      <c r="G3935" s="47">
        <f t="shared" si="430"/>
        <v>0</v>
      </c>
      <c r="M3935">
        <f t="shared" si="431"/>
        <v>6</v>
      </c>
      <c r="N3935">
        <f>IF(OR(WEEKDAY(A3935)=1,WEEKDAY(A3935)=7,COUNTIF('2027祝日等（不使用）'!$A$1:$A$20,単年カーブ!A3935)=1),0,1)</f>
        <v>1</v>
      </c>
      <c r="O3935">
        <f t="shared" si="428"/>
        <v>44</v>
      </c>
      <c r="P3935">
        <f t="shared" si="432"/>
        <v>0</v>
      </c>
      <c r="Q3935">
        <f t="shared" si="433"/>
        <v>0</v>
      </c>
    </row>
    <row r="3936" spans="1:17" ht="19.5" x14ac:dyDescent="0.4">
      <c r="A3936" s="33">
        <f t="shared" si="427"/>
        <v>46559</v>
      </c>
      <c r="B3936" s="27" t="str">
        <f t="shared" si="429"/>
        <v>(月)</v>
      </c>
      <c r="C3936" s="34">
        <v>0.91666666666666696</v>
      </c>
      <c r="D3936" s="16" t="s">
        <v>18</v>
      </c>
      <c r="E3936" s="35">
        <v>0.9375</v>
      </c>
      <c r="F3936" s="50">
        <f>IF(COUNTIF('リスト（不使用）'!$A$5:$A$6,単年カーブ!$A$1),"希望数量入力ください",'単年（2027年度）'!$E$12*単年カーブ!$R$3+'単年（2027年度）'!$E$12*(1-単年カーブ!$R$3)*単年カーブ!Q3936)</f>
        <v>0</v>
      </c>
      <c r="G3936" s="47">
        <f t="shared" si="430"/>
        <v>0</v>
      </c>
      <c r="M3936">
        <f t="shared" si="431"/>
        <v>6</v>
      </c>
      <c r="N3936">
        <f>IF(OR(WEEKDAY(A3936)=1,WEEKDAY(A3936)=7,COUNTIF('2027祝日等（不使用）'!$A$1:$A$20,単年カーブ!A3936)=1),0,1)</f>
        <v>1</v>
      </c>
      <c r="O3936">
        <f t="shared" si="428"/>
        <v>45</v>
      </c>
      <c r="P3936">
        <f t="shared" si="432"/>
        <v>0</v>
      </c>
      <c r="Q3936">
        <f t="shared" si="433"/>
        <v>0</v>
      </c>
    </row>
    <row r="3937" spans="1:17" ht="19.5" x14ac:dyDescent="0.4">
      <c r="A3937" s="33">
        <f t="shared" si="427"/>
        <v>46559</v>
      </c>
      <c r="B3937" s="27" t="str">
        <f t="shared" si="429"/>
        <v>(月)</v>
      </c>
      <c r="C3937" s="34">
        <v>0.9375</v>
      </c>
      <c r="D3937" s="16" t="s">
        <v>18</v>
      </c>
      <c r="E3937" s="35">
        <v>0.95833333333333304</v>
      </c>
      <c r="F3937" s="50">
        <f>IF(COUNTIF('リスト（不使用）'!$A$5:$A$6,単年カーブ!$A$1),"希望数量入力ください",'単年（2027年度）'!$E$12*単年カーブ!$R$3+'単年（2027年度）'!$E$12*(1-単年カーブ!$R$3)*単年カーブ!Q3937)</f>
        <v>0</v>
      </c>
      <c r="G3937" s="47">
        <f t="shared" si="430"/>
        <v>0</v>
      </c>
      <c r="M3937">
        <f t="shared" si="431"/>
        <v>6</v>
      </c>
      <c r="N3937">
        <f>IF(OR(WEEKDAY(A3937)=1,WEEKDAY(A3937)=7,COUNTIF('2027祝日等（不使用）'!$A$1:$A$20,単年カーブ!A3937)=1),0,1)</f>
        <v>1</v>
      </c>
      <c r="O3937">
        <f t="shared" si="428"/>
        <v>46</v>
      </c>
      <c r="P3937">
        <f t="shared" si="432"/>
        <v>0</v>
      </c>
      <c r="Q3937">
        <f t="shared" si="433"/>
        <v>0</v>
      </c>
    </row>
    <row r="3938" spans="1:17" ht="19.5" x14ac:dyDescent="0.4">
      <c r="A3938" s="33">
        <f t="shared" si="427"/>
        <v>46559</v>
      </c>
      <c r="B3938" s="27" t="str">
        <f t="shared" si="429"/>
        <v>(月)</v>
      </c>
      <c r="C3938" s="34">
        <v>0.95833333333333304</v>
      </c>
      <c r="D3938" s="16" t="s">
        <v>18</v>
      </c>
      <c r="E3938" s="35">
        <v>0.97916666666666696</v>
      </c>
      <c r="F3938" s="50">
        <f>IF(COUNTIF('リスト（不使用）'!$A$5:$A$6,単年カーブ!$A$1),"希望数量入力ください",'単年（2027年度）'!$E$12*単年カーブ!$R$3+'単年（2027年度）'!$E$12*(1-単年カーブ!$R$3)*単年カーブ!Q3938)</f>
        <v>0</v>
      </c>
      <c r="G3938" s="47">
        <f t="shared" si="430"/>
        <v>0</v>
      </c>
      <c r="M3938">
        <f t="shared" si="431"/>
        <v>6</v>
      </c>
      <c r="N3938">
        <f>IF(OR(WEEKDAY(A3938)=1,WEEKDAY(A3938)=7,COUNTIF('2027祝日等（不使用）'!$A$1:$A$20,単年カーブ!A3938)=1),0,1)</f>
        <v>1</v>
      </c>
      <c r="O3938">
        <f t="shared" si="428"/>
        <v>47</v>
      </c>
      <c r="P3938">
        <f t="shared" si="432"/>
        <v>0</v>
      </c>
      <c r="Q3938">
        <f t="shared" si="433"/>
        <v>0</v>
      </c>
    </row>
    <row r="3939" spans="1:17" ht="19.5" x14ac:dyDescent="0.4">
      <c r="A3939" s="33">
        <f t="shared" si="427"/>
        <v>46559</v>
      </c>
      <c r="B3939" s="27" t="str">
        <f t="shared" si="429"/>
        <v>(月)</v>
      </c>
      <c r="C3939" s="34">
        <v>0.97916666666666696</v>
      </c>
      <c r="D3939" s="16" t="s">
        <v>18</v>
      </c>
      <c r="E3939" s="35" t="s">
        <v>17</v>
      </c>
      <c r="F3939" s="50">
        <f>IF(COUNTIF('リスト（不使用）'!$A$5:$A$6,単年カーブ!$A$1),"希望数量入力ください",'単年（2027年度）'!$E$12*単年カーブ!$R$3+'単年（2027年度）'!$E$12*(1-単年カーブ!$R$3)*単年カーブ!Q3939)</f>
        <v>0</v>
      </c>
      <c r="G3939" s="47">
        <f t="shared" si="430"/>
        <v>0</v>
      </c>
      <c r="M3939">
        <f t="shared" si="431"/>
        <v>6</v>
      </c>
      <c r="N3939">
        <f>IF(OR(WEEKDAY(A3939)=1,WEEKDAY(A3939)=7,COUNTIF('2027祝日等（不使用）'!$A$1:$A$20,単年カーブ!A3939)=1),0,1)</f>
        <v>1</v>
      </c>
      <c r="O3939">
        <f t="shared" si="428"/>
        <v>48</v>
      </c>
      <c r="P3939">
        <f t="shared" si="432"/>
        <v>0</v>
      </c>
      <c r="Q3939">
        <f t="shared" si="433"/>
        <v>0</v>
      </c>
    </row>
    <row r="3940" spans="1:17" ht="19.5" x14ac:dyDescent="0.4">
      <c r="A3940" s="33">
        <f t="shared" si="427"/>
        <v>46560</v>
      </c>
      <c r="B3940" s="27" t="str">
        <f t="shared" si="429"/>
        <v>(火)</v>
      </c>
      <c r="C3940" s="34">
        <v>0</v>
      </c>
      <c r="D3940" s="16" t="s">
        <v>18</v>
      </c>
      <c r="E3940" s="35">
        <v>2.0833333333333332E-2</v>
      </c>
      <c r="F3940" s="50">
        <f>IF(COUNTIF('リスト（不使用）'!$A$5:$A$6,単年カーブ!$A$1),"希望数量入力ください",'単年（2027年度）'!$E$12*単年カーブ!$R$3+'単年（2027年度）'!$E$12*(1-単年カーブ!$R$3)*単年カーブ!Q3940)</f>
        <v>0</v>
      </c>
      <c r="G3940" s="47">
        <f t="shared" si="430"/>
        <v>0</v>
      </c>
      <c r="M3940">
        <f t="shared" si="431"/>
        <v>6</v>
      </c>
      <c r="N3940">
        <f>IF(OR(WEEKDAY(A3940)=1,WEEKDAY(A3940)=7,COUNTIF('2027祝日等（不使用）'!$A$1:$A$20,単年カーブ!A3940)=1),0,1)</f>
        <v>1</v>
      </c>
      <c r="O3940">
        <f t="shared" si="428"/>
        <v>1</v>
      </c>
      <c r="P3940">
        <f t="shared" si="432"/>
        <v>0</v>
      </c>
      <c r="Q3940">
        <f t="shared" si="433"/>
        <v>0</v>
      </c>
    </row>
    <row r="3941" spans="1:17" ht="19.5" x14ac:dyDescent="0.4">
      <c r="A3941" s="33">
        <f t="shared" si="427"/>
        <v>46560</v>
      </c>
      <c r="B3941" s="27" t="str">
        <f t="shared" si="429"/>
        <v>(火)</v>
      </c>
      <c r="C3941" s="34">
        <v>2.0833333333333332E-2</v>
      </c>
      <c r="D3941" s="16" t="s">
        <v>18</v>
      </c>
      <c r="E3941" s="35">
        <v>4.1666666666666664E-2</v>
      </c>
      <c r="F3941" s="50">
        <f>IF(COUNTIF('リスト（不使用）'!$A$5:$A$6,単年カーブ!$A$1),"希望数量入力ください",'単年（2027年度）'!$E$12*単年カーブ!$R$3+'単年（2027年度）'!$E$12*(1-単年カーブ!$R$3)*単年カーブ!Q3941)</f>
        <v>0</v>
      </c>
      <c r="G3941" s="47">
        <f t="shared" si="430"/>
        <v>0</v>
      </c>
      <c r="M3941">
        <f t="shared" si="431"/>
        <v>6</v>
      </c>
      <c r="N3941">
        <f>IF(OR(WEEKDAY(A3941)=1,WEEKDAY(A3941)=7,COUNTIF('2027祝日等（不使用）'!$A$1:$A$20,単年カーブ!A3941)=1),0,1)</f>
        <v>1</v>
      </c>
      <c r="O3941">
        <f t="shared" si="428"/>
        <v>2</v>
      </c>
      <c r="P3941">
        <f t="shared" si="432"/>
        <v>0</v>
      </c>
      <c r="Q3941">
        <f t="shared" si="433"/>
        <v>0</v>
      </c>
    </row>
    <row r="3942" spans="1:17" ht="19.5" x14ac:dyDescent="0.4">
      <c r="A3942" s="33">
        <f t="shared" si="427"/>
        <v>46560</v>
      </c>
      <c r="B3942" s="27" t="str">
        <f t="shared" si="429"/>
        <v>(火)</v>
      </c>
      <c r="C3942" s="34">
        <v>4.1666666666666664E-2</v>
      </c>
      <c r="D3942" s="16" t="s">
        <v>18</v>
      </c>
      <c r="E3942" s="35">
        <v>6.25E-2</v>
      </c>
      <c r="F3942" s="50">
        <f>IF(COUNTIF('リスト（不使用）'!$A$5:$A$6,単年カーブ!$A$1),"希望数量入力ください",'単年（2027年度）'!$E$12*単年カーブ!$R$3+'単年（2027年度）'!$E$12*(1-単年カーブ!$R$3)*単年カーブ!Q3942)</f>
        <v>0</v>
      </c>
      <c r="G3942" s="47">
        <f t="shared" si="430"/>
        <v>0</v>
      </c>
      <c r="M3942">
        <f t="shared" si="431"/>
        <v>6</v>
      </c>
      <c r="N3942">
        <f>IF(OR(WEEKDAY(A3942)=1,WEEKDAY(A3942)=7,COUNTIF('2027祝日等（不使用）'!$A$1:$A$20,単年カーブ!A3942)=1),0,1)</f>
        <v>1</v>
      </c>
      <c r="O3942">
        <f t="shared" si="428"/>
        <v>3</v>
      </c>
      <c r="P3942">
        <f t="shared" si="432"/>
        <v>0</v>
      </c>
      <c r="Q3942">
        <f t="shared" si="433"/>
        <v>0</v>
      </c>
    </row>
    <row r="3943" spans="1:17" ht="19.5" x14ac:dyDescent="0.4">
      <c r="A3943" s="33">
        <f t="shared" si="427"/>
        <v>46560</v>
      </c>
      <c r="B3943" s="27" t="str">
        <f t="shared" si="429"/>
        <v>(火)</v>
      </c>
      <c r="C3943" s="34">
        <v>6.25E-2</v>
      </c>
      <c r="D3943" s="16" t="s">
        <v>18</v>
      </c>
      <c r="E3943" s="35">
        <v>8.3333333333333301E-2</v>
      </c>
      <c r="F3943" s="50">
        <f>IF(COUNTIF('リスト（不使用）'!$A$5:$A$6,単年カーブ!$A$1),"希望数量入力ください",'単年（2027年度）'!$E$12*単年カーブ!$R$3+'単年（2027年度）'!$E$12*(1-単年カーブ!$R$3)*単年カーブ!Q3943)</f>
        <v>0</v>
      </c>
      <c r="G3943" s="47">
        <f t="shared" si="430"/>
        <v>0</v>
      </c>
      <c r="M3943">
        <f t="shared" si="431"/>
        <v>6</v>
      </c>
      <c r="N3943">
        <f>IF(OR(WEEKDAY(A3943)=1,WEEKDAY(A3943)=7,COUNTIF('2027祝日等（不使用）'!$A$1:$A$20,単年カーブ!A3943)=1),0,1)</f>
        <v>1</v>
      </c>
      <c r="O3943">
        <f t="shared" si="428"/>
        <v>4</v>
      </c>
      <c r="P3943">
        <f t="shared" si="432"/>
        <v>0</v>
      </c>
      <c r="Q3943">
        <f t="shared" si="433"/>
        <v>0</v>
      </c>
    </row>
    <row r="3944" spans="1:17" ht="19.5" x14ac:dyDescent="0.4">
      <c r="A3944" s="33">
        <f t="shared" si="427"/>
        <v>46560</v>
      </c>
      <c r="B3944" s="27" t="str">
        <f t="shared" si="429"/>
        <v>(火)</v>
      </c>
      <c r="C3944" s="34">
        <v>8.3333333333333301E-2</v>
      </c>
      <c r="D3944" s="16" t="s">
        <v>18</v>
      </c>
      <c r="E3944" s="35">
        <v>0.104166666666667</v>
      </c>
      <c r="F3944" s="50">
        <f>IF(COUNTIF('リスト（不使用）'!$A$5:$A$6,単年カーブ!$A$1),"希望数量入力ください",'単年（2027年度）'!$E$12*単年カーブ!$R$3+'単年（2027年度）'!$E$12*(1-単年カーブ!$R$3)*単年カーブ!Q3944)</f>
        <v>0</v>
      </c>
      <c r="G3944" s="47">
        <f t="shared" si="430"/>
        <v>0</v>
      </c>
      <c r="M3944">
        <f t="shared" si="431"/>
        <v>6</v>
      </c>
      <c r="N3944">
        <f>IF(OR(WEEKDAY(A3944)=1,WEEKDAY(A3944)=7,COUNTIF('2027祝日等（不使用）'!$A$1:$A$20,単年カーブ!A3944)=1),0,1)</f>
        <v>1</v>
      </c>
      <c r="O3944">
        <f t="shared" si="428"/>
        <v>5</v>
      </c>
      <c r="P3944">
        <f t="shared" si="432"/>
        <v>0</v>
      </c>
      <c r="Q3944">
        <f t="shared" si="433"/>
        <v>0</v>
      </c>
    </row>
    <row r="3945" spans="1:17" ht="19.5" x14ac:dyDescent="0.4">
      <c r="A3945" s="33">
        <f t="shared" si="427"/>
        <v>46560</v>
      </c>
      <c r="B3945" s="27" t="str">
        <f t="shared" si="429"/>
        <v>(火)</v>
      </c>
      <c r="C3945" s="34">
        <v>0.104166666666667</v>
      </c>
      <c r="D3945" s="16" t="s">
        <v>18</v>
      </c>
      <c r="E3945" s="35">
        <v>0.125</v>
      </c>
      <c r="F3945" s="50">
        <f>IF(COUNTIF('リスト（不使用）'!$A$5:$A$6,単年カーブ!$A$1),"希望数量入力ください",'単年（2027年度）'!$E$12*単年カーブ!$R$3+'単年（2027年度）'!$E$12*(1-単年カーブ!$R$3)*単年カーブ!Q3945)</f>
        <v>0</v>
      </c>
      <c r="G3945" s="47">
        <f t="shared" si="430"/>
        <v>0</v>
      </c>
      <c r="M3945">
        <f t="shared" si="431"/>
        <v>6</v>
      </c>
      <c r="N3945">
        <f>IF(OR(WEEKDAY(A3945)=1,WEEKDAY(A3945)=7,COUNTIF('2027祝日等（不使用）'!$A$1:$A$20,単年カーブ!A3945)=1),0,1)</f>
        <v>1</v>
      </c>
      <c r="O3945">
        <f t="shared" si="428"/>
        <v>6</v>
      </c>
      <c r="P3945">
        <f t="shared" si="432"/>
        <v>0</v>
      </c>
      <c r="Q3945">
        <f t="shared" si="433"/>
        <v>0</v>
      </c>
    </row>
    <row r="3946" spans="1:17" ht="19.5" x14ac:dyDescent="0.4">
      <c r="A3946" s="33">
        <f t="shared" si="427"/>
        <v>46560</v>
      </c>
      <c r="B3946" s="27" t="str">
        <f t="shared" si="429"/>
        <v>(火)</v>
      </c>
      <c r="C3946" s="34">
        <v>0.125</v>
      </c>
      <c r="D3946" s="16" t="s">
        <v>18</v>
      </c>
      <c r="E3946" s="35">
        <v>0.14583333333333301</v>
      </c>
      <c r="F3946" s="50">
        <f>IF(COUNTIF('リスト（不使用）'!$A$5:$A$6,単年カーブ!$A$1),"希望数量入力ください",'単年（2027年度）'!$E$12*単年カーブ!$R$3+'単年（2027年度）'!$E$12*(1-単年カーブ!$R$3)*単年カーブ!Q3946)</f>
        <v>0</v>
      </c>
      <c r="G3946" s="47">
        <f t="shared" si="430"/>
        <v>0</v>
      </c>
      <c r="M3946">
        <f t="shared" si="431"/>
        <v>6</v>
      </c>
      <c r="N3946">
        <f>IF(OR(WEEKDAY(A3946)=1,WEEKDAY(A3946)=7,COUNTIF('2027祝日等（不使用）'!$A$1:$A$20,単年カーブ!A3946)=1),0,1)</f>
        <v>1</v>
      </c>
      <c r="O3946">
        <f t="shared" si="428"/>
        <v>7</v>
      </c>
      <c r="P3946">
        <f t="shared" si="432"/>
        <v>0</v>
      </c>
      <c r="Q3946">
        <f t="shared" si="433"/>
        <v>0</v>
      </c>
    </row>
    <row r="3947" spans="1:17" ht="19.5" x14ac:dyDescent="0.4">
      <c r="A3947" s="33">
        <f t="shared" si="427"/>
        <v>46560</v>
      </c>
      <c r="B3947" s="27" t="str">
        <f t="shared" si="429"/>
        <v>(火)</v>
      </c>
      <c r="C3947" s="34">
        <v>0.14583333333333301</v>
      </c>
      <c r="D3947" s="16" t="s">
        <v>18</v>
      </c>
      <c r="E3947" s="35">
        <v>0.16666666666666699</v>
      </c>
      <c r="F3947" s="50">
        <f>IF(COUNTIF('リスト（不使用）'!$A$5:$A$6,単年カーブ!$A$1),"希望数量入力ください",'単年（2027年度）'!$E$12*単年カーブ!$R$3+'単年（2027年度）'!$E$12*(1-単年カーブ!$R$3)*単年カーブ!Q3947)</f>
        <v>0</v>
      </c>
      <c r="G3947" s="47">
        <f t="shared" si="430"/>
        <v>0</v>
      </c>
      <c r="M3947">
        <f t="shared" si="431"/>
        <v>6</v>
      </c>
      <c r="N3947">
        <f>IF(OR(WEEKDAY(A3947)=1,WEEKDAY(A3947)=7,COUNTIF('2027祝日等（不使用）'!$A$1:$A$20,単年カーブ!A3947)=1),0,1)</f>
        <v>1</v>
      </c>
      <c r="O3947">
        <f t="shared" si="428"/>
        <v>8</v>
      </c>
      <c r="P3947">
        <f t="shared" si="432"/>
        <v>0</v>
      </c>
      <c r="Q3947">
        <f t="shared" si="433"/>
        <v>0</v>
      </c>
    </row>
    <row r="3948" spans="1:17" ht="19.5" x14ac:dyDescent="0.4">
      <c r="A3948" s="33">
        <f t="shared" si="427"/>
        <v>46560</v>
      </c>
      <c r="B3948" s="27" t="str">
        <f t="shared" si="429"/>
        <v>(火)</v>
      </c>
      <c r="C3948" s="34">
        <v>0.16666666666666699</v>
      </c>
      <c r="D3948" s="16" t="s">
        <v>18</v>
      </c>
      <c r="E3948" s="35">
        <v>0.1875</v>
      </c>
      <c r="F3948" s="50">
        <f>IF(COUNTIF('リスト（不使用）'!$A$5:$A$6,単年カーブ!$A$1),"希望数量入力ください",'単年（2027年度）'!$E$12*単年カーブ!$R$3+'単年（2027年度）'!$E$12*(1-単年カーブ!$R$3)*単年カーブ!Q3948)</f>
        <v>0</v>
      </c>
      <c r="G3948" s="47">
        <f t="shared" si="430"/>
        <v>0</v>
      </c>
      <c r="M3948">
        <f t="shared" si="431"/>
        <v>6</v>
      </c>
      <c r="N3948">
        <f>IF(OR(WEEKDAY(A3948)=1,WEEKDAY(A3948)=7,COUNTIF('2027祝日等（不使用）'!$A$1:$A$20,単年カーブ!A3948)=1),0,1)</f>
        <v>1</v>
      </c>
      <c r="O3948">
        <f t="shared" si="428"/>
        <v>9</v>
      </c>
      <c r="P3948">
        <f t="shared" si="432"/>
        <v>0</v>
      </c>
      <c r="Q3948">
        <f t="shared" si="433"/>
        <v>0</v>
      </c>
    </row>
    <row r="3949" spans="1:17" ht="19.5" x14ac:dyDescent="0.4">
      <c r="A3949" s="33">
        <f t="shared" si="427"/>
        <v>46560</v>
      </c>
      <c r="B3949" s="27" t="str">
        <f t="shared" si="429"/>
        <v>(火)</v>
      </c>
      <c r="C3949" s="34">
        <v>0.1875</v>
      </c>
      <c r="D3949" s="16" t="s">
        <v>18</v>
      </c>
      <c r="E3949" s="35">
        <v>0.20833333333333301</v>
      </c>
      <c r="F3949" s="50">
        <f>IF(COUNTIF('リスト（不使用）'!$A$5:$A$6,単年カーブ!$A$1),"希望数量入力ください",'単年（2027年度）'!$E$12*単年カーブ!$R$3+'単年（2027年度）'!$E$12*(1-単年カーブ!$R$3)*単年カーブ!Q3949)</f>
        <v>0</v>
      </c>
      <c r="G3949" s="47">
        <f t="shared" si="430"/>
        <v>0</v>
      </c>
      <c r="M3949">
        <f t="shared" si="431"/>
        <v>6</v>
      </c>
      <c r="N3949">
        <f>IF(OR(WEEKDAY(A3949)=1,WEEKDAY(A3949)=7,COUNTIF('2027祝日等（不使用）'!$A$1:$A$20,単年カーブ!A3949)=1),0,1)</f>
        <v>1</v>
      </c>
      <c r="O3949">
        <f t="shared" si="428"/>
        <v>10</v>
      </c>
      <c r="P3949">
        <f t="shared" si="432"/>
        <v>0</v>
      </c>
      <c r="Q3949">
        <f t="shared" si="433"/>
        <v>0</v>
      </c>
    </row>
    <row r="3950" spans="1:17" ht="19.5" x14ac:dyDescent="0.4">
      <c r="A3950" s="33">
        <f t="shared" si="427"/>
        <v>46560</v>
      </c>
      <c r="B3950" s="27" t="str">
        <f t="shared" si="429"/>
        <v>(火)</v>
      </c>
      <c r="C3950" s="34">
        <v>0.20833333333333301</v>
      </c>
      <c r="D3950" s="16" t="s">
        <v>18</v>
      </c>
      <c r="E3950" s="35">
        <v>0.22916666666666699</v>
      </c>
      <c r="F3950" s="50">
        <f>IF(COUNTIF('リスト（不使用）'!$A$5:$A$6,単年カーブ!$A$1),"希望数量入力ください",'単年（2027年度）'!$E$12*単年カーブ!$R$3+'単年（2027年度）'!$E$12*(1-単年カーブ!$R$3)*単年カーブ!Q3950)</f>
        <v>0</v>
      </c>
      <c r="G3950" s="47">
        <f t="shared" si="430"/>
        <v>0</v>
      </c>
      <c r="M3950">
        <f t="shared" si="431"/>
        <v>6</v>
      </c>
      <c r="N3950">
        <f>IF(OR(WEEKDAY(A3950)=1,WEEKDAY(A3950)=7,COUNTIF('2027祝日等（不使用）'!$A$1:$A$20,単年カーブ!A3950)=1),0,1)</f>
        <v>1</v>
      </c>
      <c r="O3950">
        <f t="shared" si="428"/>
        <v>11</v>
      </c>
      <c r="P3950">
        <f t="shared" si="432"/>
        <v>0</v>
      </c>
      <c r="Q3950">
        <f t="shared" si="433"/>
        <v>0</v>
      </c>
    </row>
    <row r="3951" spans="1:17" ht="19.5" x14ac:dyDescent="0.4">
      <c r="A3951" s="33">
        <f t="shared" si="427"/>
        <v>46560</v>
      </c>
      <c r="B3951" s="27" t="str">
        <f t="shared" si="429"/>
        <v>(火)</v>
      </c>
      <c r="C3951" s="34">
        <v>0.22916666666666699</v>
      </c>
      <c r="D3951" s="16" t="s">
        <v>18</v>
      </c>
      <c r="E3951" s="35">
        <v>0.25</v>
      </c>
      <c r="F3951" s="50">
        <f>IF(COUNTIF('リスト（不使用）'!$A$5:$A$6,単年カーブ!$A$1),"希望数量入力ください",'単年（2027年度）'!$E$12*単年カーブ!$R$3+'単年（2027年度）'!$E$12*(1-単年カーブ!$R$3)*単年カーブ!Q3951)</f>
        <v>0</v>
      </c>
      <c r="G3951" s="47">
        <f t="shared" si="430"/>
        <v>0</v>
      </c>
      <c r="M3951">
        <f t="shared" si="431"/>
        <v>6</v>
      </c>
      <c r="N3951">
        <f>IF(OR(WEEKDAY(A3951)=1,WEEKDAY(A3951)=7,COUNTIF('2027祝日等（不使用）'!$A$1:$A$20,単年カーブ!A3951)=1),0,1)</f>
        <v>1</v>
      </c>
      <c r="O3951">
        <f t="shared" si="428"/>
        <v>12</v>
      </c>
      <c r="P3951">
        <f t="shared" si="432"/>
        <v>0</v>
      </c>
      <c r="Q3951">
        <f t="shared" si="433"/>
        <v>0</v>
      </c>
    </row>
    <row r="3952" spans="1:17" ht="19.5" x14ac:dyDescent="0.4">
      <c r="A3952" s="33">
        <f t="shared" si="427"/>
        <v>46560</v>
      </c>
      <c r="B3952" s="27" t="str">
        <f t="shared" si="429"/>
        <v>(火)</v>
      </c>
      <c r="C3952" s="34">
        <v>0.25</v>
      </c>
      <c r="D3952" s="16" t="s">
        <v>18</v>
      </c>
      <c r="E3952" s="35">
        <v>0.27083333333333298</v>
      </c>
      <c r="F3952" s="50">
        <f>IF(COUNTIF('リスト（不使用）'!$A$5:$A$6,単年カーブ!$A$1),"希望数量入力ください",'単年（2027年度）'!$E$12*単年カーブ!$R$3+'単年（2027年度）'!$E$12*(1-単年カーブ!$R$3)*単年カーブ!Q3952)</f>
        <v>0</v>
      </c>
      <c r="G3952" s="47">
        <f t="shared" si="430"/>
        <v>0</v>
      </c>
      <c r="M3952">
        <f t="shared" si="431"/>
        <v>6</v>
      </c>
      <c r="N3952">
        <f>IF(OR(WEEKDAY(A3952)=1,WEEKDAY(A3952)=7,COUNTIF('2027祝日等（不使用）'!$A$1:$A$20,単年カーブ!A3952)=1),0,1)</f>
        <v>1</v>
      </c>
      <c r="O3952">
        <f t="shared" si="428"/>
        <v>13</v>
      </c>
      <c r="P3952">
        <f t="shared" si="432"/>
        <v>0</v>
      </c>
      <c r="Q3952">
        <f t="shared" si="433"/>
        <v>0</v>
      </c>
    </row>
    <row r="3953" spans="1:17" ht="19.5" x14ac:dyDescent="0.4">
      <c r="A3953" s="33">
        <f t="shared" si="427"/>
        <v>46560</v>
      </c>
      <c r="B3953" s="27" t="str">
        <f t="shared" si="429"/>
        <v>(火)</v>
      </c>
      <c r="C3953" s="34">
        <v>0.27083333333333298</v>
      </c>
      <c r="D3953" s="16" t="s">
        <v>18</v>
      </c>
      <c r="E3953" s="35">
        <v>0.29166666666666702</v>
      </c>
      <c r="F3953" s="50">
        <f>IF(COUNTIF('リスト（不使用）'!$A$5:$A$6,単年カーブ!$A$1),"希望数量入力ください",'単年（2027年度）'!$E$12*単年カーブ!$R$3+'単年（2027年度）'!$E$12*(1-単年カーブ!$R$3)*単年カーブ!Q3953)</f>
        <v>0</v>
      </c>
      <c r="G3953" s="47">
        <f t="shared" si="430"/>
        <v>0</v>
      </c>
      <c r="M3953">
        <f t="shared" si="431"/>
        <v>6</v>
      </c>
      <c r="N3953">
        <f>IF(OR(WEEKDAY(A3953)=1,WEEKDAY(A3953)=7,COUNTIF('2027祝日等（不使用）'!$A$1:$A$20,単年カーブ!A3953)=1),0,1)</f>
        <v>1</v>
      </c>
      <c r="O3953">
        <f t="shared" si="428"/>
        <v>14</v>
      </c>
      <c r="P3953">
        <f t="shared" si="432"/>
        <v>0</v>
      </c>
      <c r="Q3953">
        <f t="shared" si="433"/>
        <v>0</v>
      </c>
    </row>
    <row r="3954" spans="1:17" ht="19.5" x14ac:dyDescent="0.4">
      <c r="A3954" s="33">
        <f t="shared" si="427"/>
        <v>46560</v>
      </c>
      <c r="B3954" s="27" t="str">
        <f t="shared" si="429"/>
        <v>(火)</v>
      </c>
      <c r="C3954" s="34">
        <v>0.29166666666666702</v>
      </c>
      <c r="D3954" s="16" t="s">
        <v>18</v>
      </c>
      <c r="E3954" s="35">
        <v>0.3125</v>
      </c>
      <c r="F3954" s="50">
        <f>IF(COUNTIF('リスト（不使用）'!$A$5:$A$6,単年カーブ!$A$1),"希望数量入力ください",'単年（2027年度）'!$E$12*単年カーブ!$R$3+'単年（2027年度）'!$E$12*(1-単年カーブ!$R$3)*単年カーブ!Q3954)</f>
        <v>0</v>
      </c>
      <c r="G3954" s="47">
        <f t="shared" si="430"/>
        <v>0</v>
      </c>
      <c r="M3954">
        <f t="shared" si="431"/>
        <v>6</v>
      </c>
      <c r="N3954">
        <f>IF(OR(WEEKDAY(A3954)=1,WEEKDAY(A3954)=7,COUNTIF('2027祝日等（不使用）'!$A$1:$A$20,単年カーブ!A3954)=1),0,1)</f>
        <v>1</v>
      </c>
      <c r="O3954">
        <f t="shared" si="428"/>
        <v>15</v>
      </c>
      <c r="P3954">
        <f t="shared" si="432"/>
        <v>0</v>
      </c>
      <c r="Q3954">
        <f t="shared" si="433"/>
        <v>0</v>
      </c>
    </row>
    <row r="3955" spans="1:17" ht="19.5" x14ac:dyDescent="0.4">
      <c r="A3955" s="33">
        <f t="shared" si="427"/>
        <v>46560</v>
      </c>
      <c r="B3955" s="27" t="str">
        <f t="shared" si="429"/>
        <v>(火)</v>
      </c>
      <c r="C3955" s="34">
        <v>0.3125</v>
      </c>
      <c r="D3955" s="16" t="s">
        <v>18</v>
      </c>
      <c r="E3955" s="35">
        <v>0.33333333333333298</v>
      </c>
      <c r="F3955" s="50">
        <f>IF(COUNTIF('リスト（不使用）'!$A$5:$A$6,単年カーブ!$A$1),"希望数量入力ください",'単年（2027年度）'!$E$12*単年カーブ!$R$3+'単年（2027年度）'!$E$12*(1-単年カーブ!$R$3)*単年カーブ!Q3955)</f>
        <v>0</v>
      </c>
      <c r="G3955" s="47">
        <f t="shared" si="430"/>
        <v>0</v>
      </c>
      <c r="M3955">
        <f t="shared" si="431"/>
        <v>6</v>
      </c>
      <c r="N3955">
        <f>IF(OR(WEEKDAY(A3955)=1,WEEKDAY(A3955)=7,COUNTIF('2027祝日等（不使用）'!$A$1:$A$20,単年カーブ!A3955)=1),0,1)</f>
        <v>1</v>
      </c>
      <c r="O3955">
        <f t="shared" si="428"/>
        <v>16</v>
      </c>
      <c r="P3955">
        <f t="shared" si="432"/>
        <v>0</v>
      </c>
      <c r="Q3955">
        <f t="shared" si="433"/>
        <v>0</v>
      </c>
    </row>
    <row r="3956" spans="1:17" ht="19.5" x14ac:dyDescent="0.4">
      <c r="A3956" s="33">
        <f t="shared" ref="A3956:A4019" si="434">A3908+1</f>
        <v>46560</v>
      </c>
      <c r="B3956" s="27" t="str">
        <f t="shared" si="429"/>
        <v>(火)</v>
      </c>
      <c r="C3956" s="34">
        <v>0.33333333333333298</v>
      </c>
      <c r="D3956" s="16" t="s">
        <v>18</v>
      </c>
      <c r="E3956" s="35">
        <v>0.35416666666666702</v>
      </c>
      <c r="F3956" s="50">
        <f>IF(COUNTIF('リスト（不使用）'!$A$5:$A$6,単年カーブ!$A$1),"希望数量入力ください",'単年（2027年度）'!$E$12*単年カーブ!$R$3+'単年（2027年度）'!$E$12*(1-単年カーブ!$R$3)*単年カーブ!Q3956)</f>
        <v>0</v>
      </c>
      <c r="G3956" s="47">
        <f t="shared" si="430"/>
        <v>0</v>
      </c>
      <c r="M3956">
        <f t="shared" si="431"/>
        <v>6</v>
      </c>
      <c r="N3956">
        <f>IF(OR(WEEKDAY(A3956)=1,WEEKDAY(A3956)=7,COUNTIF('2027祝日等（不使用）'!$A$1:$A$20,単年カーブ!A3956)=1),0,1)</f>
        <v>1</v>
      </c>
      <c r="O3956">
        <f t="shared" ref="O3956:O4019" si="435">O3908</f>
        <v>17</v>
      </c>
      <c r="P3956">
        <f t="shared" si="432"/>
        <v>1</v>
      </c>
      <c r="Q3956">
        <f t="shared" si="433"/>
        <v>1</v>
      </c>
    </row>
    <row r="3957" spans="1:17" ht="19.5" x14ac:dyDescent="0.4">
      <c r="A3957" s="33">
        <f t="shared" si="434"/>
        <v>46560</v>
      </c>
      <c r="B3957" s="27" t="str">
        <f t="shared" si="429"/>
        <v>(火)</v>
      </c>
      <c r="C3957" s="34">
        <v>0.35416666666666702</v>
      </c>
      <c r="D3957" s="16" t="s">
        <v>18</v>
      </c>
      <c r="E3957" s="35">
        <v>0.375</v>
      </c>
      <c r="F3957" s="50">
        <f>IF(COUNTIF('リスト（不使用）'!$A$5:$A$6,単年カーブ!$A$1),"希望数量入力ください",'単年（2027年度）'!$E$12*単年カーブ!$R$3+'単年（2027年度）'!$E$12*(1-単年カーブ!$R$3)*単年カーブ!Q3957)</f>
        <v>0</v>
      </c>
      <c r="G3957" s="47">
        <f t="shared" si="430"/>
        <v>0</v>
      </c>
      <c r="M3957">
        <f t="shared" si="431"/>
        <v>6</v>
      </c>
      <c r="N3957">
        <f>IF(OR(WEEKDAY(A3957)=1,WEEKDAY(A3957)=7,COUNTIF('2027祝日等（不使用）'!$A$1:$A$20,単年カーブ!A3957)=1),0,1)</f>
        <v>1</v>
      </c>
      <c r="O3957">
        <f t="shared" si="435"/>
        <v>18</v>
      </c>
      <c r="P3957">
        <f t="shared" si="432"/>
        <v>1</v>
      </c>
      <c r="Q3957">
        <f t="shared" si="433"/>
        <v>1</v>
      </c>
    </row>
    <row r="3958" spans="1:17" ht="19.5" x14ac:dyDescent="0.4">
      <c r="A3958" s="33">
        <f t="shared" si="434"/>
        <v>46560</v>
      </c>
      <c r="B3958" s="27" t="str">
        <f t="shared" si="429"/>
        <v>(火)</v>
      </c>
      <c r="C3958" s="34">
        <v>0.375</v>
      </c>
      <c r="D3958" s="16" t="s">
        <v>18</v>
      </c>
      <c r="E3958" s="35">
        <v>0.39583333333333298</v>
      </c>
      <c r="F3958" s="50">
        <f>IF(COUNTIF('リスト（不使用）'!$A$5:$A$6,単年カーブ!$A$1),"希望数量入力ください",'単年（2027年度）'!$E$12*単年カーブ!$R$3+'単年（2027年度）'!$E$12*(1-単年カーブ!$R$3)*単年カーブ!Q3958)</f>
        <v>0</v>
      </c>
      <c r="G3958" s="47">
        <f t="shared" si="430"/>
        <v>0</v>
      </c>
      <c r="M3958">
        <f t="shared" si="431"/>
        <v>6</v>
      </c>
      <c r="N3958">
        <f>IF(OR(WEEKDAY(A3958)=1,WEEKDAY(A3958)=7,COUNTIF('2027祝日等（不使用）'!$A$1:$A$20,単年カーブ!A3958)=1),0,1)</f>
        <v>1</v>
      </c>
      <c r="O3958">
        <f t="shared" si="435"/>
        <v>19</v>
      </c>
      <c r="P3958">
        <f t="shared" si="432"/>
        <v>1</v>
      </c>
      <c r="Q3958">
        <f t="shared" si="433"/>
        <v>1</v>
      </c>
    </row>
    <row r="3959" spans="1:17" ht="19.5" x14ac:dyDescent="0.4">
      <c r="A3959" s="33">
        <f t="shared" si="434"/>
        <v>46560</v>
      </c>
      <c r="B3959" s="27" t="str">
        <f t="shared" si="429"/>
        <v>(火)</v>
      </c>
      <c r="C3959" s="34">
        <v>0.39583333333333298</v>
      </c>
      <c r="D3959" s="16" t="s">
        <v>18</v>
      </c>
      <c r="E3959" s="35">
        <v>0.41666666666666702</v>
      </c>
      <c r="F3959" s="50">
        <f>IF(COUNTIF('リスト（不使用）'!$A$5:$A$6,単年カーブ!$A$1),"希望数量入力ください",'単年（2027年度）'!$E$12*単年カーブ!$R$3+'単年（2027年度）'!$E$12*(1-単年カーブ!$R$3)*単年カーブ!Q3959)</f>
        <v>0</v>
      </c>
      <c r="G3959" s="47">
        <f t="shared" si="430"/>
        <v>0</v>
      </c>
      <c r="M3959">
        <f t="shared" si="431"/>
        <v>6</v>
      </c>
      <c r="N3959">
        <f>IF(OR(WEEKDAY(A3959)=1,WEEKDAY(A3959)=7,COUNTIF('2027祝日等（不使用）'!$A$1:$A$20,単年カーブ!A3959)=1),0,1)</f>
        <v>1</v>
      </c>
      <c r="O3959">
        <f t="shared" si="435"/>
        <v>20</v>
      </c>
      <c r="P3959">
        <f t="shared" si="432"/>
        <v>1</v>
      </c>
      <c r="Q3959">
        <f t="shared" si="433"/>
        <v>1</v>
      </c>
    </row>
    <row r="3960" spans="1:17" ht="19.5" x14ac:dyDescent="0.4">
      <c r="A3960" s="33">
        <f t="shared" si="434"/>
        <v>46560</v>
      </c>
      <c r="B3960" s="27" t="str">
        <f t="shared" si="429"/>
        <v>(火)</v>
      </c>
      <c r="C3960" s="34">
        <v>0.41666666666666702</v>
      </c>
      <c r="D3960" s="16" t="s">
        <v>18</v>
      </c>
      <c r="E3960" s="35">
        <v>0.4375</v>
      </c>
      <c r="F3960" s="50">
        <f>IF(COUNTIF('リスト（不使用）'!$A$5:$A$6,単年カーブ!$A$1),"希望数量入力ください",'単年（2027年度）'!$E$12*単年カーブ!$R$3+'単年（2027年度）'!$E$12*(1-単年カーブ!$R$3)*単年カーブ!Q3960)</f>
        <v>0</v>
      </c>
      <c r="G3960" s="47">
        <f t="shared" si="430"/>
        <v>0</v>
      </c>
      <c r="M3960">
        <f t="shared" si="431"/>
        <v>6</v>
      </c>
      <c r="N3960">
        <f>IF(OR(WEEKDAY(A3960)=1,WEEKDAY(A3960)=7,COUNTIF('2027祝日等（不使用）'!$A$1:$A$20,単年カーブ!A3960)=1),0,1)</f>
        <v>1</v>
      </c>
      <c r="O3960">
        <f t="shared" si="435"/>
        <v>21</v>
      </c>
      <c r="P3960">
        <f t="shared" si="432"/>
        <v>1</v>
      </c>
      <c r="Q3960">
        <f t="shared" si="433"/>
        <v>1</v>
      </c>
    </row>
    <row r="3961" spans="1:17" ht="19.5" x14ac:dyDescent="0.4">
      <c r="A3961" s="33">
        <f t="shared" si="434"/>
        <v>46560</v>
      </c>
      <c r="B3961" s="27" t="str">
        <f t="shared" si="429"/>
        <v>(火)</v>
      </c>
      <c r="C3961" s="34">
        <v>0.4375</v>
      </c>
      <c r="D3961" s="16" t="s">
        <v>18</v>
      </c>
      <c r="E3961" s="35">
        <v>0.45833333333333298</v>
      </c>
      <c r="F3961" s="50">
        <f>IF(COUNTIF('リスト（不使用）'!$A$5:$A$6,単年カーブ!$A$1),"希望数量入力ください",'単年（2027年度）'!$E$12*単年カーブ!$R$3+'単年（2027年度）'!$E$12*(1-単年カーブ!$R$3)*単年カーブ!Q3961)</f>
        <v>0</v>
      </c>
      <c r="G3961" s="47">
        <f t="shared" si="430"/>
        <v>0</v>
      </c>
      <c r="M3961">
        <f t="shared" si="431"/>
        <v>6</v>
      </c>
      <c r="N3961">
        <f>IF(OR(WEEKDAY(A3961)=1,WEEKDAY(A3961)=7,COUNTIF('2027祝日等（不使用）'!$A$1:$A$20,単年カーブ!A3961)=1),0,1)</f>
        <v>1</v>
      </c>
      <c r="O3961">
        <f t="shared" si="435"/>
        <v>22</v>
      </c>
      <c r="P3961">
        <f t="shared" si="432"/>
        <v>1</v>
      </c>
      <c r="Q3961">
        <f t="shared" si="433"/>
        <v>1</v>
      </c>
    </row>
    <row r="3962" spans="1:17" ht="19.5" x14ac:dyDescent="0.4">
      <c r="A3962" s="33">
        <f t="shared" si="434"/>
        <v>46560</v>
      </c>
      <c r="B3962" s="27" t="str">
        <f t="shared" si="429"/>
        <v>(火)</v>
      </c>
      <c r="C3962" s="34">
        <v>0.45833333333333298</v>
      </c>
      <c r="D3962" s="16" t="s">
        <v>18</v>
      </c>
      <c r="E3962" s="35">
        <v>0.47916666666666702</v>
      </c>
      <c r="F3962" s="50">
        <f>IF(COUNTIF('リスト（不使用）'!$A$5:$A$6,単年カーブ!$A$1),"希望数量入力ください",'単年（2027年度）'!$E$12*単年カーブ!$R$3+'単年（2027年度）'!$E$12*(1-単年カーブ!$R$3)*単年カーブ!Q3962)</f>
        <v>0</v>
      </c>
      <c r="G3962" s="47">
        <f t="shared" si="430"/>
        <v>0</v>
      </c>
      <c r="M3962">
        <f t="shared" si="431"/>
        <v>6</v>
      </c>
      <c r="N3962">
        <f>IF(OR(WEEKDAY(A3962)=1,WEEKDAY(A3962)=7,COUNTIF('2027祝日等（不使用）'!$A$1:$A$20,単年カーブ!A3962)=1),0,1)</f>
        <v>1</v>
      </c>
      <c r="O3962">
        <f t="shared" si="435"/>
        <v>23</v>
      </c>
      <c r="P3962">
        <f t="shared" si="432"/>
        <v>1</v>
      </c>
      <c r="Q3962">
        <f t="shared" si="433"/>
        <v>1</v>
      </c>
    </row>
    <row r="3963" spans="1:17" ht="19.5" x14ac:dyDescent="0.4">
      <c r="A3963" s="33">
        <f t="shared" si="434"/>
        <v>46560</v>
      </c>
      <c r="B3963" s="27" t="str">
        <f t="shared" si="429"/>
        <v>(火)</v>
      </c>
      <c r="C3963" s="34">
        <v>0.47916666666666702</v>
      </c>
      <c r="D3963" s="16" t="s">
        <v>18</v>
      </c>
      <c r="E3963" s="35">
        <v>0.5</v>
      </c>
      <c r="F3963" s="50">
        <f>IF(COUNTIF('リスト（不使用）'!$A$5:$A$6,単年カーブ!$A$1),"希望数量入力ください",'単年（2027年度）'!$E$12*単年カーブ!$R$3+'単年（2027年度）'!$E$12*(1-単年カーブ!$R$3)*単年カーブ!Q3963)</f>
        <v>0</v>
      </c>
      <c r="G3963" s="47">
        <f t="shared" si="430"/>
        <v>0</v>
      </c>
      <c r="M3963">
        <f t="shared" si="431"/>
        <v>6</v>
      </c>
      <c r="N3963">
        <f>IF(OR(WEEKDAY(A3963)=1,WEEKDAY(A3963)=7,COUNTIF('2027祝日等（不使用）'!$A$1:$A$20,単年カーブ!A3963)=1),0,1)</f>
        <v>1</v>
      </c>
      <c r="O3963">
        <f t="shared" si="435"/>
        <v>24</v>
      </c>
      <c r="P3963">
        <f t="shared" si="432"/>
        <v>1</v>
      </c>
      <c r="Q3963">
        <f t="shared" si="433"/>
        <v>1</v>
      </c>
    </row>
    <row r="3964" spans="1:17" ht="19.5" x14ac:dyDescent="0.4">
      <c r="A3964" s="33">
        <f t="shared" si="434"/>
        <v>46560</v>
      </c>
      <c r="B3964" s="27" t="str">
        <f t="shared" si="429"/>
        <v>(火)</v>
      </c>
      <c r="C3964" s="34">
        <v>0.5</v>
      </c>
      <c r="D3964" s="16" t="s">
        <v>18</v>
      </c>
      <c r="E3964" s="35">
        <v>0.52083333333333304</v>
      </c>
      <c r="F3964" s="50">
        <f>IF(COUNTIF('リスト（不使用）'!$A$5:$A$6,単年カーブ!$A$1),"希望数量入力ください",'単年（2027年度）'!$E$12*単年カーブ!$R$3+'単年（2027年度）'!$E$12*(1-単年カーブ!$R$3)*単年カーブ!Q3964)</f>
        <v>0</v>
      </c>
      <c r="G3964" s="47">
        <f t="shared" si="430"/>
        <v>0</v>
      </c>
      <c r="M3964">
        <f t="shared" si="431"/>
        <v>6</v>
      </c>
      <c r="N3964">
        <f>IF(OR(WEEKDAY(A3964)=1,WEEKDAY(A3964)=7,COUNTIF('2027祝日等（不使用）'!$A$1:$A$20,単年カーブ!A3964)=1),0,1)</f>
        <v>1</v>
      </c>
      <c r="O3964">
        <f t="shared" si="435"/>
        <v>25</v>
      </c>
      <c r="P3964">
        <f t="shared" si="432"/>
        <v>1</v>
      </c>
      <c r="Q3964">
        <f t="shared" si="433"/>
        <v>1</v>
      </c>
    </row>
    <row r="3965" spans="1:17" ht="19.5" x14ac:dyDescent="0.4">
      <c r="A3965" s="33">
        <f t="shared" si="434"/>
        <v>46560</v>
      </c>
      <c r="B3965" s="27" t="str">
        <f t="shared" si="429"/>
        <v>(火)</v>
      </c>
      <c r="C3965" s="34">
        <v>0.52083333333333304</v>
      </c>
      <c r="D3965" s="16" t="s">
        <v>18</v>
      </c>
      <c r="E3965" s="35">
        <v>0.54166666666666696</v>
      </c>
      <c r="F3965" s="50">
        <f>IF(COUNTIF('リスト（不使用）'!$A$5:$A$6,単年カーブ!$A$1),"希望数量入力ください",'単年（2027年度）'!$E$12*単年カーブ!$R$3+'単年（2027年度）'!$E$12*(1-単年カーブ!$R$3)*単年カーブ!Q3965)</f>
        <v>0</v>
      </c>
      <c r="G3965" s="47">
        <f t="shared" si="430"/>
        <v>0</v>
      </c>
      <c r="M3965">
        <f t="shared" si="431"/>
        <v>6</v>
      </c>
      <c r="N3965">
        <f>IF(OR(WEEKDAY(A3965)=1,WEEKDAY(A3965)=7,COUNTIF('2027祝日等（不使用）'!$A$1:$A$20,単年カーブ!A3965)=1),0,1)</f>
        <v>1</v>
      </c>
      <c r="O3965">
        <f t="shared" si="435"/>
        <v>26</v>
      </c>
      <c r="P3965">
        <f t="shared" si="432"/>
        <v>1</v>
      </c>
      <c r="Q3965">
        <f t="shared" si="433"/>
        <v>1</v>
      </c>
    </row>
    <row r="3966" spans="1:17" ht="19.5" x14ac:dyDescent="0.4">
      <c r="A3966" s="33">
        <f t="shared" si="434"/>
        <v>46560</v>
      </c>
      <c r="B3966" s="27" t="str">
        <f t="shared" si="429"/>
        <v>(火)</v>
      </c>
      <c r="C3966" s="34">
        <v>0.54166666666666696</v>
      </c>
      <c r="D3966" s="16" t="s">
        <v>18</v>
      </c>
      <c r="E3966" s="35">
        <v>0.5625</v>
      </c>
      <c r="F3966" s="50">
        <f>IF(COUNTIF('リスト（不使用）'!$A$5:$A$6,単年カーブ!$A$1),"希望数量入力ください",'単年（2027年度）'!$E$12*単年カーブ!$R$3+'単年（2027年度）'!$E$12*(1-単年カーブ!$R$3)*単年カーブ!Q3966)</f>
        <v>0</v>
      </c>
      <c r="G3966" s="47">
        <f t="shared" si="430"/>
        <v>0</v>
      </c>
      <c r="M3966">
        <f t="shared" si="431"/>
        <v>6</v>
      </c>
      <c r="N3966">
        <f>IF(OR(WEEKDAY(A3966)=1,WEEKDAY(A3966)=7,COUNTIF('2027祝日等（不使用）'!$A$1:$A$20,単年カーブ!A3966)=1),0,1)</f>
        <v>1</v>
      </c>
      <c r="O3966">
        <f t="shared" si="435"/>
        <v>27</v>
      </c>
      <c r="P3966">
        <f t="shared" si="432"/>
        <v>1</v>
      </c>
      <c r="Q3966">
        <f t="shared" si="433"/>
        <v>1</v>
      </c>
    </row>
    <row r="3967" spans="1:17" ht="19.5" x14ac:dyDescent="0.4">
      <c r="A3967" s="33">
        <f t="shared" si="434"/>
        <v>46560</v>
      </c>
      <c r="B3967" s="27" t="str">
        <f t="shared" si="429"/>
        <v>(火)</v>
      </c>
      <c r="C3967" s="34">
        <v>0.5625</v>
      </c>
      <c r="D3967" s="16" t="s">
        <v>18</v>
      </c>
      <c r="E3967" s="35">
        <v>0.58333333333333304</v>
      </c>
      <c r="F3967" s="50">
        <f>IF(COUNTIF('リスト（不使用）'!$A$5:$A$6,単年カーブ!$A$1),"希望数量入力ください",'単年（2027年度）'!$E$12*単年カーブ!$R$3+'単年（2027年度）'!$E$12*(1-単年カーブ!$R$3)*単年カーブ!Q3967)</f>
        <v>0</v>
      </c>
      <c r="G3967" s="47">
        <f t="shared" si="430"/>
        <v>0</v>
      </c>
      <c r="M3967">
        <f t="shared" si="431"/>
        <v>6</v>
      </c>
      <c r="N3967">
        <f>IF(OR(WEEKDAY(A3967)=1,WEEKDAY(A3967)=7,COUNTIF('2027祝日等（不使用）'!$A$1:$A$20,単年カーブ!A3967)=1),0,1)</f>
        <v>1</v>
      </c>
      <c r="O3967">
        <f t="shared" si="435"/>
        <v>28</v>
      </c>
      <c r="P3967">
        <f t="shared" si="432"/>
        <v>1</v>
      </c>
      <c r="Q3967">
        <f t="shared" si="433"/>
        <v>1</v>
      </c>
    </row>
    <row r="3968" spans="1:17" ht="19.5" x14ac:dyDescent="0.4">
      <c r="A3968" s="33">
        <f t="shared" si="434"/>
        <v>46560</v>
      </c>
      <c r="B3968" s="27" t="str">
        <f t="shared" si="429"/>
        <v>(火)</v>
      </c>
      <c r="C3968" s="34">
        <v>0.58333333333333304</v>
      </c>
      <c r="D3968" s="16" t="s">
        <v>18</v>
      </c>
      <c r="E3968" s="35">
        <v>0.60416666666666696</v>
      </c>
      <c r="F3968" s="50">
        <f>IF(COUNTIF('リスト（不使用）'!$A$5:$A$6,単年カーブ!$A$1),"希望数量入力ください",'単年（2027年度）'!$E$12*単年カーブ!$R$3+'単年（2027年度）'!$E$12*(1-単年カーブ!$R$3)*単年カーブ!Q3968)</f>
        <v>0</v>
      </c>
      <c r="G3968" s="47">
        <f t="shared" si="430"/>
        <v>0</v>
      </c>
      <c r="M3968">
        <f t="shared" si="431"/>
        <v>6</v>
      </c>
      <c r="N3968">
        <f>IF(OR(WEEKDAY(A3968)=1,WEEKDAY(A3968)=7,COUNTIF('2027祝日等（不使用）'!$A$1:$A$20,単年カーブ!A3968)=1),0,1)</f>
        <v>1</v>
      </c>
      <c r="O3968">
        <f t="shared" si="435"/>
        <v>29</v>
      </c>
      <c r="P3968">
        <f t="shared" si="432"/>
        <v>1</v>
      </c>
      <c r="Q3968">
        <f t="shared" si="433"/>
        <v>1</v>
      </c>
    </row>
    <row r="3969" spans="1:17" ht="19.5" x14ac:dyDescent="0.4">
      <c r="A3969" s="33">
        <f t="shared" si="434"/>
        <v>46560</v>
      </c>
      <c r="B3969" s="27" t="str">
        <f t="shared" si="429"/>
        <v>(火)</v>
      </c>
      <c r="C3969" s="34">
        <v>0.60416666666666696</v>
      </c>
      <c r="D3969" s="16" t="s">
        <v>18</v>
      </c>
      <c r="E3969" s="35">
        <v>0.625</v>
      </c>
      <c r="F3969" s="50">
        <f>IF(COUNTIF('リスト（不使用）'!$A$5:$A$6,単年カーブ!$A$1),"希望数量入力ください",'単年（2027年度）'!$E$12*単年カーブ!$R$3+'単年（2027年度）'!$E$12*(1-単年カーブ!$R$3)*単年カーブ!Q3969)</f>
        <v>0</v>
      </c>
      <c r="G3969" s="47">
        <f t="shared" si="430"/>
        <v>0</v>
      </c>
      <c r="M3969">
        <f t="shared" si="431"/>
        <v>6</v>
      </c>
      <c r="N3969">
        <f>IF(OR(WEEKDAY(A3969)=1,WEEKDAY(A3969)=7,COUNTIF('2027祝日等（不使用）'!$A$1:$A$20,単年カーブ!A3969)=1),0,1)</f>
        <v>1</v>
      </c>
      <c r="O3969">
        <f t="shared" si="435"/>
        <v>30</v>
      </c>
      <c r="P3969">
        <f t="shared" si="432"/>
        <v>1</v>
      </c>
      <c r="Q3969">
        <f t="shared" si="433"/>
        <v>1</v>
      </c>
    </row>
    <row r="3970" spans="1:17" ht="19.5" x14ac:dyDescent="0.4">
      <c r="A3970" s="33">
        <f t="shared" si="434"/>
        <v>46560</v>
      </c>
      <c r="B3970" s="27" t="str">
        <f t="shared" si="429"/>
        <v>(火)</v>
      </c>
      <c r="C3970" s="34">
        <v>0.625</v>
      </c>
      <c r="D3970" s="16" t="s">
        <v>18</v>
      </c>
      <c r="E3970" s="35">
        <v>0.64583333333333304</v>
      </c>
      <c r="F3970" s="50">
        <f>IF(COUNTIF('リスト（不使用）'!$A$5:$A$6,単年カーブ!$A$1),"希望数量入力ください",'単年（2027年度）'!$E$12*単年カーブ!$R$3+'単年（2027年度）'!$E$12*(1-単年カーブ!$R$3)*単年カーブ!Q3970)</f>
        <v>0</v>
      </c>
      <c r="G3970" s="47">
        <f t="shared" si="430"/>
        <v>0</v>
      </c>
      <c r="M3970">
        <f t="shared" si="431"/>
        <v>6</v>
      </c>
      <c r="N3970">
        <f>IF(OR(WEEKDAY(A3970)=1,WEEKDAY(A3970)=7,COUNTIF('2027祝日等（不使用）'!$A$1:$A$20,単年カーブ!A3970)=1),0,1)</f>
        <v>1</v>
      </c>
      <c r="O3970">
        <f t="shared" si="435"/>
        <v>31</v>
      </c>
      <c r="P3970">
        <f t="shared" si="432"/>
        <v>1</v>
      </c>
      <c r="Q3970">
        <f t="shared" si="433"/>
        <v>1</v>
      </c>
    </row>
    <row r="3971" spans="1:17" ht="19.5" x14ac:dyDescent="0.4">
      <c r="A3971" s="33">
        <f t="shared" si="434"/>
        <v>46560</v>
      </c>
      <c r="B3971" s="27" t="str">
        <f t="shared" si="429"/>
        <v>(火)</v>
      </c>
      <c r="C3971" s="34">
        <v>0.64583333333333304</v>
      </c>
      <c r="D3971" s="16" t="s">
        <v>18</v>
      </c>
      <c r="E3971" s="35">
        <v>0.66666666666666696</v>
      </c>
      <c r="F3971" s="50">
        <f>IF(COUNTIF('リスト（不使用）'!$A$5:$A$6,単年カーブ!$A$1),"希望数量入力ください",'単年（2027年度）'!$E$12*単年カーブ!$R$3+'単年（2027年度）'!$E$12*(1-単年カーブ!$R$3)*単年カーブ!Q3971)</f>
        <v>0</v>
      </c>
      <c r="G3971" s="47">
        <f t="shared" si="430"/>
        <v>0</v>
      </c>
      <c r="M3971">
        <f t="shared" si="431"/>
        <v>6</v>
      </c>
      <c r="N3971">
        <f>IF(OR(WEEKDAY(A3971)=1,WEEKDAY(A3971)=7,COUNTIF('2027祝日等（不使用）'!$A$1:$A$20,単年カーブ!A3971)=1),0,1)</f>
        <v>1</v>
      </c>
      <c r="O3971">
        <f t="shared" si="435"/>
        <v>32</v>
      </c>
      <c r="P3971">
        <f t="shared" si="432"/>
        <v>1</v>
      </c>
      <c r="Q3971">
        <f t="shared" si="433"/>
        <v>1</v>
      </c>
    </row>
    <row r="3972" spans="1:17" ht="19.5" x14ac:dyDescent="0.4">
      <c r="A3972" s="33">
        <f t="shared" si="434"/>
        <v>46560</v>
      </c>
      <c r="B3972" s="27" t="str">
        <f t="shared" ref="B3972:B4035" si="436">TEXT(A3972,"(aaa)")</f>
        <v>(火)</v>
      </c>
      <c r="C3972" s="34">
        <v>0.66666666666666696</v>
      </c>
      <c r="D3972" s="16" t="s">
        <v>18</v>
      </c>
      <c r="E3972" s="35">
        <v>0.6875</v>
      </c>
      <c r="F3972" s="50">
        <f>IF(COUNTIF('リスト（不使用）'!$A$5:$A$6,単年カーブ!$A$1),"希望数量入力ください",'単年（2027年度）'!$E$12*単年カーブ!$R$3+'単年（2027年度）'!$E$12*(1-単年カーブ!$R$3)*単年カーブ!Q3972)</f>
        <v>0</v>
      </c>
      <c r="G3972" s="47">
        <f t="shared" ref="G3972:G4035" si="437">F3972/2</f>
        <v>0</v>
      </c>
      <c r="M3972">
        <f t="shared" ref="M3972:M4035" si="438">MONTH(A3972)</f>
        <v>6</v>
      </c>
      <c r="N3972">
        <f>IF(OR(WEEKDAY(A3972)=1,WEEKDAY(A3972)=7,COUNTIF('2027祝日等（不使用）'!$A$1:$A$20,単年カーブ!A3972)=1),0,1)</f>
        <v>1</v>
      </c>
      <c r="O3972">
        <f t="shared" si="435"/>
        <v>33</v>
      </c>
      <c r="P3972">
        <f t="shared" ref="P3972:P4035" si="439">IF(AND(O3972&gt;16,O3972&lt;41),1,0)</f>
        <v>1</v>
      </c>
      <c r="Q3972">
        <f t="shared" ref="Q3972:Q4035" si="440">P3972*N3972</f>
        <v>1</v>
      </c>
    </row>
    <row r="3973" spans="1:17" ht="19.5" x14ac:dyDescent="0.4">
      <c r="A3973" s="33">
        <f t="shared" si="434"/>
        <v>46560</v>
      </c>
      <c r="B3973" s="27" t="str">
        <f t="shared" si="436"/>
        <v>(火)</v>
      </c>
      <c r="C3973" s="34">
        <v>0.6875</v>
      </c>
      <c r="D3973" s="16" t="s">
        <v>18</v>
      </c>
      <c r="E3973" s="35">
        <v>0.70833333333333304</v>
      </c>
      <c r="F3973" s="50">
        <f>IF(COUNTIF('リスト（不使用）'!$A$5:$A$6,単年カーブ!$A$1),"希望数量入力ください",'単年（2027年度）'!$E$12*単年カーブ!$R$3+'単年（2027年度）'!$E$12*(1-単年カーブ!$R$3)*単年カーブ!Q3973)</f>
        <v>0</v>
      </c>
      <c r="G3973" s="47">
        <f t="shared" si="437"/>
        <v>0</v>
      </c>
      <c r="M3973">
        <f t="shared" si="438"/>
        <v>6</v>
      </c>
      <c r="N3973">
        <f>IF(OR(WEEKDAY(A3973)=1,WEEKDAY(A3973)=7,COUNTIF('2027祝日等（不使用）'!$A$1:$A$20,単年カーブ!A3973)=1),0,1)</f>
        <v>1</v>
      </c>
      <c r="O3973">
        <f t="shared" si="435"/>
        <v>34</v>
      </c>
      <c r="P3973">
        <f t="shared" si="439"/>
        <v>1</v>
      </c>
      <c r="Q3973">
        <f t="shared" si="440"/>
        <v>1</v>
      </c>
    </row>
    <row r="3974" spans="1:17" ht="19.5" x14ac:dyDescent="0.4">
      <c r="A3974" s="33">
        <f t="shared" si="434"/>
        <v>46560</v>
      </c>
      <c r="B3974" s="27" t="str">
        <f t="shared" si="436"/>
        <v>(火)</v>
      </c>
      <c r="C3974" s="34">
        <v>0.70833333333333304</v>
      </c>
      <c r="D3974" s="16" t="s">
        <v>18</v>
      </c>
      <c r="E3974" s="35">
        <v>0.72916666666666696</v>
      </c>
      <c r="F3974" s="50">
        <f>IF(COUNTIF('リスト（不使用）'!$A$5:$A$6,単年カーブ!$A$1),"希望数量入力ください",'単年（2027年度）'!$E$12*単年カーブ!$R$3+'単年（2027年度）'!$E$12*(1-単年カーブ!$R$3)*単年カーブ!Q3974)</f>
        <v>0</v>
      </c>
      <c r="G3974" s="47">
        <f t="shared" si="437"/>
        <v>0</v>
      </c>
      <c r="M3974">
        <f t="shared" si="438"/>
        <v>6</v>
      </c>
      <c r="N3974">
        <f>IF(OR(WEEKDAY(A3974)=1,WEEKDAY(A3974)=7,COUNTIF('2027祝日等（不使用）'!$A$1:$A$20,単年カーブ!A3974)=1),0,1)</f>
        <v>1</v>
      </c>
      <c r="O3974">
        <f t="shared" si="435"/>
        <v>35</v>
      </c>
      <c r="P3974">
        <f t="shared" si="439"/>
        <v>1</v>
      </c>
      <c r="Q3974">
        <f t="shared" si="440"/>
        <v>1</v>
      </c>
    </row>
    <row r="3975" spans="1:17" ht="19.5" x14ac:dyDescent="0.4">
      <c r="A3975" s="33">
        <f t="shared" si="434"/>
        <v>46560</v>
      </c>
      <c r="B3975" s="27" t="str">
        <f t="shared" si="436"/>
        <v>(火)</v>
      </c>
      <c r="C3975" s="34">
        <v>0.72916666666666696</v>
      </c>
      <c r="D3975" s="16" t="s">
        <v>18</v>
      </c>
      <c r="E3975" s="35">
        <v>0.75</v>
      </c>
      <c r="F3975" s="50">
        <f>IF(COUNTIF('リスト（不使用）'!$A$5:$A$6,単年カーブ!$A$1),"希望数量入力ください",'単年（2027年度）'!$E$12*単年カーブ!$R$3+'単年（2027年度）'!$E$12*(1-単年カーブ!$R$3)*単年カーブ!Q3975)</f>
        <v>0</v>
      </c>
      <c r="G3975" s="47">
        <f t="shared" si="437"/>
        <v>0</v>
      </c>
      <c r="M3975">
        <f t="shared" si="438"/>
        <v>6</v>
      </c>
      <c r="N3975">
        <f>IF(OR(WEEKDAY(A3975)=1,WEEKDAY(A3975)=7,COUNTIF('2027祝日等（不使用）'!$A$1:$A$20,単年カーブ!A3975)=1),0,1)</f>
        <v>1</v>
      </c>
      <c r="O3975">
        <f t="shared" si="435"/>
        <v>36</v>
      </c>
      <c r="P3975">
        <f t="shared" si="439"/>
        <v>1</v>
      </c>
      <c r="Q3975">
        <f t="shared" si="440"/>
        <v>1</v>
      </c>
    </row>
    <row r="3976" spans="1:17" ht="19.5" x14ac:dyDescent="0.4">
      <c r="A3976" s="33">
        <f t="shared" si="434"/>
        <v>46560</v>
      </c>
      <c r="B3976" s="27" t="str">
        <f t="shared" si="436"/>
        <v>(火)</v>
      </c>
      <c r="C3976" s="34">
        <v>0.75</v>
      </c>
      <c r="D3976" s="16" t="s">
        <v>18</v>
      </c>
      <c r="E3976" s="35">
        <v>0.77083333333333304</v>
      </c>
      <c r="F3976" s="50">
        <f>IF(COUNTIF('リスト（不使用）'!$A$5:$A$6,単年カーブ!$A$1),"希望数量入力ください",'単年（2027年度）'!$E$12*単年カーブ!$R$3+'単年（2027年度）'!$E$12*(1-単年カーブ!$R$3)*単年カーブ!Q3976)</f>
        <v>0</v>
      </c>
      <c r="G3976" s="47">
        <f t="shared" si="437"/>
        <v>0</v>
      </c>
      <c r="M3976">
        <f t="shared" si="438"/>
        <v>6</v>
      </c>
      <c r="N3976">
        <f>IF(OR(WEEKDAY(A3976)=1,WEEKDAY(A3976)=7,COUNTIF('2027祝日等（不使用）'!$A$1:$A$20,単年カーブ!A3976)=1),0,1)</f>
        <v>1</v>
      </c>
      <c r="O3976">
        <f t="shared" si="435"/>
        <v>37</v>
      </c>
      <c r="P3976">
        <f t="shared" si="439"/>
        <v>1</v>
      </c>
      <c r="Q3976">
        <f t="shared" si="440"/>
        <v>1</v>
      </c>
    </row>
    <row r="3977" spans="1:17" ht="19.5" x14ac:dyDescent="0.4">
      <c r="A3977" s="33">
        <f t="shared" si="434"/>
        <v>46560</v>
      </c>
      <c r="B3977" s="27" t="str">
        <f t="shared" si="436"/>
        <v>(火)</v>
      </c>
      <c r="C3977" s="34">
        <v>0.77083333333333304</v>
      </c>
      <c r="D3977" s="16" t="s">
        <v>18</v>
      </c>
      <c r="E3977" s="35">
        <v>0.79166666666666696</v>
      </c>
      <c r="F3977" s="50">
        <f>IF(COUNTIF('リスト（不使用）'!$A$5:$A$6,単年カーブ!$A$1),"希望数量入力ください",'単年（2027年度）'!$E$12*単年カーブ!$R$3+'単年（2027年度）'!$E$12*(1-単年カーブ!$R$3)*単年カーブ!Q3977)</f>
        <v>0</v>
      </c>
      <c r="G3977" s="47">
        <f t="shared" si="437"/>
        <v>0</v>
      </c>
      <c r="M3977">
        <f t="shared" si="438"/>
        <v>6</v>
      </c>
      <c r="N3977">
        <f>IF(OR(WEEKDAY(A3977)=1,WEEKDAY(A3977)=7,COUNTIF('2027祝日等（不使用）'!$A$1:$A$20,単年カーブ!A3977)=1),0,1)</f>
        <v>1</v>
      </c>
      <c r="O3977">
        <f t="shared" si="435"/>
        <v>38</v>
      </c>
      <c r="P3977">
        <f t="shared" si="439"/>
        <v>1</v>
      </c>
      <c r="Q3977">
        <f t="shared" si="440"/>
        <v>1</v>
      </c>
    </row>
    <row r="3978" spans="1:17" ht="19.5" x14ac:dyDescent="0.4">
      <c r="A3978" s="33">
        <f t="shared" si="434"/>
        <v>46560</v>
      </c>
      <c r="B3978" s="27" t="str">
        <f t="shared" si="436"/>
        <v>(火)</v>
      </c>
      <c r="C3978" s="34">
        <v>0.79166666666666696</v>
      </c>
      <c r="D3978" s="16" t="s">
        <v>18</v>
      </c>
      <c r="E3978" s="35">
        <v>0.8125</v>
      </c>
      <c r="F3978" s="50">
        <f>IF(COUNTIF('リスト（不使用）'!$A$5:$A$6,単年カーブ!$A$1),"希望数量入力ください",'単年（2027年度）'!$E$12*単年カーブ!$R$3+'単年（2027年度）'!$E$12*(1-単年カーブ!$R$3)*単年カーブ!Q3978)</f>
        <v>0</v>
      </c>
      <c r="G3978" s="47">
        <f t="shared" si="437"/>
        <v>0</v>
      </c>
      <c r="M3978">
        <f t="shared" si="438"/>
        <v>6</v>
      </c>
      <c r="N3978">
        <f>IF(OR(WEEKDAY(A3978)=1,WEEKDAY(A3978)=7,COUNTIF('2027祝日等（不使用）'!$A$1:$A$20,単年カーブ!A3978)=1),0,1)</f>
        <v>1</v>
      </c>
      <c r="O3978">
        <f t="shared" si="435"/>
        <v>39</v>
      </c>
      <c r="P3978">
        <f t="shared" si="439"/>
        <v>1</v>
      </c>
      <c r="Q3978">
        <f t="shared" si="440"/>
        <v>1</v>
      </c>
    </row>
    <row r="3979" spans="1:17" ht="19.5" x14ac:dyDescent="0.4">
      <c r="A3979" s="33">
        <f t="shared" si="434"/>
        <v>46560</v>
      </c>
      <c r="B3979" s="27" t="str">
        <f t="shared" si="436"/>
        <v>(火)</v>
      </c>
      <c r="C3979" s="34">
        <v>0.8125</v>
      </c>
      <c r="D3979" s="16" t="s">
        <v>18</v>
      </c>
      <c r="E3979" s="35">
        <v>0.83333333333333304</v>
      </c>
      <c r="F3979" s="50">
        <f>IF(COUNTIF('リスト（不使用）'!$A$5:$A$6,単年カーブ!$A$1),"希望数量入力ください",'単年（2027年度）'!$E$12*単年カーブ!$R$3+'単年（2027年度）'!$E$12*(1-単年カーブ!$R$3)*単年カーブ!Q3979)</f>
        <v>0</v>
      </c>
      <c r="G3979" s="47">
        <f t="shared" si="437"/>
        <v>0</v>
      </c>
      <c r="M3979">
        <f t="shared" si="438"/>
        <v>6</v>
      </c>
      <c r="N3979">
        <f>IF(OR(WEEKDAY(A3979)=1,WEEKDAY(A3979)=7,COUNTIF('2027祝日等（不使用）'!$A$1:$A$20,単年カーブ!A3979)=1),0,1)</f>
        <v>1</v>
      </c>
      <c r="O3979">
        <f t="shared" si="435"/>
        <v>40</v>
      </c>
      <c r="P3979">
        <f t="shared" si="439"/>
        <v>1</v>
      </c>
      <c r="Q3979">
        <f t="shared" si="440"/>
        <v>1</v>
      </c>
    </row>
    <row r="3980" spans="1:17" ht="19.5" x14ac:dyDescent="0.4">
      <c r="A3980" s="33">
        <f t="shared" si="434"/>
        <v>46560</v>
      </c>
      <c r="B3980" s="27" t="str">
        <f t="shared" si="436"/>
        <v>(火)</v>
      </c>
      <c r="C3980" s="34">
        <v>0.83333333333333304</v>
      </c>
      <c r="D3980" s="16" t="s">
        <v>18</v>
      </c>
      <c r="E3980" s="35">
        <v>0.85416666666666696</v>
      </c>
      <c r="F3980" s="50">
        <f>IF(COUNTIF('リスト（不使用）'!$A$5:$A$6,単年カーブ!$A$1),"希望数量入力ください",'単年（2027年度）'!$E$12*単年カーブ!$R$3+'単年（2027年度）'!$E$12*(1-単年カーブ!$R$3)*単年カーブ!Q3980)</f>
        <v>0</v>
      </c>
      <c r="G3980" s="47">
        <f t="shared" si="437"/>
        <v>0</v>
      </c>
      <c r="M3980">
        <f t="shared" si="438"/>
        <v>6</v>
      </c>
      <c r="N3980">
        <f>IF(OR(WEEKDAY(A3980)=1,WEEKDAY(A3980)=7,COUNTIF('2027祝日等（不使用）'!$A$1:$A$20,単年カーブ!A3980)=1),0,1)</f>
        <v>1</v>
      </c>
      <c r="O3980">
        <f t="shared" si="435"/>
        <v>41</v>
      </c>
      <c r="P3980">
        <f t="shared" si="439"/>
        <v>0</v>
      </c>
      <c r="Q3980">
        <f t="shared" si="440"/>
        <v>0</v>
      </c>
    </row>
    <row r="3981" spans="1:17" ht="19.5" x14ac:dyDescent="0.4">
      <c r="A3981" s="33">
        <f t="shared" si="434"/>
        <v>46560</v>
      </c>
      <c r="B3981" s="27" t="str">
        <f t="shared" si="436"/>
        <v>(火)</v>
      </c>
      <c r="C3981" s="34">
        <v>0.85416666666666696</v>
      </c>
      <c r="D3981" s="16" t="s">
        <v>18</v>
      </c>
      <c r="E3981" s="35">
        <v>0.875</v>
      </c>
      <c r="F3981" s="50">
        <f>IF(COUNTIF('リスト（不使用）'!$A$5:$A$6,単年カーブ!$A$1),"希望数量入力ください",'単年（2027年度）'!$E$12*単年カーブ!$R$3+'単年（2027年度）'!$E$12*(1-単年カーブ!$R$3)*単年カーブ!Q3981)</f>
        <v>0</v>
      </c>
      <c r="G3981" s="47">
        <f t="shared" si="437"/>
        <v>0</v>
      </c>
      <c r="M3981">
        <f t="shared" si="438"/>
        <v>6</v>
      </c>
      <c r="N3981">
        <f>IF(OR(WEEKDAY(A3981)=1,WEEKDAY(A3981)=7,COUNTIF('2027祝日等（不使用）'!$A$1:$A$20,単年カーブ!A3981)=1),0,1)</f>
        <v>1</v>
      </c>
      <c r="O3981">
        <f t="shared" si="435"/>
        <v>42</v>
      </c>
      <c r="P3981">
        <f t="shared" si="439"/>
        <v>0</v>
      </c>
      <c r="Q3981">
        <f t="shared" si="440"/>
        <v>0</v>
      </c>
    </row>
    <row r="3982" spans="1:17" ht="19.5" x14ac:dyDescent="0.4">
      <c r="A3982" s="33">
        <f t="shared" si="434"/>
        <v>46560</v>
      </c>
      <c r="B3982" s="27" t="str">
        <f t="shared" si="436"/>
        <v>(火)</v>
      </c>
      <c r="C3982" s="34">
        <v>0.875</v>
      </c>
      <c r="D3982" s="16" t="s">
        <v>18</v>
      </c>
      <c r="E3982" s="35">
        <v>0.89583333333333304</v>
      </c>
      <c r="F3982" s="50">
        <f>IF(COUNTIF('リスト（不使用）'!$A$5:$A$6,単年カーブ!$A$1),"希望数量入力ください",'単年（2027年度）'!$E$12*単年カーブ!$R$3+'単年（2027年度）'!$E$12*(1-単年カーブ!$R$3)*単年カーブ!Q3982)</f>
        <v>0</v>
      </c>
      <c r="G3982" s="47">
        <f t="shared" si="437"/>
        <v>0</v>
      </c>
      <c r="M3982">
        <f t="shared" si="438"/>
        <v>6</v>
      </c>
      <c r="N3982">
        <f>IF(OR(WEEKDAY(A3982)=1,WEEKDAY(A3982)=7,COUNTIF('2027祝日等（不使用）'!$A$1:$A$20,単年カーブ!A3982)=1),0,1)</f>
        <v>1</v>
      </c>
      <c r="O3982">
        <f t="shared" si="435"/>
        <v>43</v>
      </c>
      <c r="P3982">
        <f t="shared" si="439"/>
        <v>0</v>
      </c>
      <c r="Q3982">
        <f t="shared" si="440"/>
        <v>0</v>
      </c>
    </row>
    <row r="3983" spans="1:17" ht="19.5" x14ac:dyDescent="0.4">
      <c r="A3983" s="33">
        <f t="shared" si="434"/>
        <v>46560</v>
      </c>
      <c r="B3983" s="27" t="str">
        <f t="shared" si="436"/>
        <v>(火)</v>
      </c>
      <c r="C3983" s="34">
        <v>0.89583333333333304</v>
      </c>
      <c r="D3983" s="16" t="s">
        <v>18</v>
      </c>
      <c r="E3983" s="35">
        <v>0.91666666666666696</v>
      </c>
      <c r="F3983" s="50">
        <f>IF(COUNTIF('リスト（不使用）'!$A$5:$A$6,単年カーブ!$A$1),"希望数量入力ください",'単年（2027年度）'!$E$12*単年カーブ!$R$3+'単年（2027年度）'!$E$12*(1-単年カーブ!$R$3)*単年カーブ!Q3983)</f>
        <v>0</v>
      </c>
      <c r="G3983" s="47">
        <f t="shared" si="437"/>
        <v>0</v>
      </c>
      <c r="M3983">
        <f t="shared" si="438"/>
        <v>6</v>
      </c>
      <c r="N3983">
        <f>IF(OR(WEEKDAY(A3983)=1,WEEKDAY(A3983)=7,COUNTIF('2027祝日等（不使用）'!$A$1:$A$20,単年カーブ!A3983)=1),0,1)</f>
        <v>1</v>
      </c>
      <c r="O3983">
        <f t="shared" si="435"/>
        <v>44</v>
      </c>
      <c r="P3983">
        <f t="shared" si="439"/>
        <v>0</v>
      </c>
      <c r="Q3983">
        <f t="shared" si="440"/>
        <v>0</v>
      </c>
    </row>
    <row r="3984" spans="1:17" ht="19.5" x14ac:dyDescent="0.4">
      <c r="A3984" s="33">
        <f t="shared" si="434"/>
        <v>46560</v>
      </c>
      <c r="B3984" s="27" t="str">
        <f t="shared" si="436"/>
        <v>(火)</v>
      </c>
      <c r="C3984" s="34">
        <v>0.91666666666666696</v>
      </c>
      <c r="D3984" s="16" t="s">
        <v>18</v>
      </c>
      <c r="E3984" s="35">
        <v>0.9375</v>
      </c>
      <c r="F3984" s="50">
        <f>IF(COUNTIF('リスト（不使用）'!$A$5:$A$6,単年カーブ!$A$1),"希望数量入力ください",'単年（2027年度）'!$E$12*単年カーブ!$R$3+'単年（2027年度）'!$E$12*(1-単年カーブ!$R$3)*単年カーブ!Q3984)</f>
        <v>0</v>
      </c>
      <c r="G3984" s="47">
        <f t="shared" si="437"/>
        <v>0</v>
      </c>
      <c r="M3984">
        <f t="shared" si="438"/>
        <v>6</v>
      </c>
      <c r="N3984">
        <f>IF(OR(WEEKDAY(A3984)=1,WEEKDAY(A3984)=7,COUNTIF('2027祝日等（不使用）'!$A$1:$A$20,単年カーブ!A3984)=1),0,1)</f>
        <v>1</v>
      </c>
      <c r="O3984">
        <f t="shared" si="435"/>
        <v>45</v>
      </c>
      <c r="P3984">
        <f t="shared" si="439"/>
        <v>0</v>
      </c>
      <c r="Q3984">
        <f t="shared" si="440"/>
        <v>0</v>
      </c>
    </row>
    <row r="3985" spans="1:17" ht="19.5" x14ac:dyDescent="0.4">
      <c r="A3985" s="33">
        <f t="shared" si="434"/>
        <v>46560</v>
      </c>
      <c r="B3985" s="27" t="str">
        <f t="shared" si="436"/>
        <v>(火)</v>
      </c>
      <c r="C3985" s="34">
        <v>0.9375</v>
      </c>
      <c r="D3985" s="16" t="s">
        <v>18</v>
      </c>
      <c r="E3985" s="35">
        <v>0.95833333333333304</v>
      </c>
      <c r="F3985" s="50">
        <f>IF(COUNTIF('リスト（不使用）'!$A$5:$A$6,単年カーブ!$A$1),"希望数量入力ください",'単年（2027年度）'!$E$12*単年カーブ!$R$3+'単年（2027年度）'!$E$12*(1-単年カーブ!$R$3)*単年カーブ!Q3985)</f>
        <v>0</v>
      </c>
      <c r="G3985" s="47">
        <f t="shared" si="437"/>
        <v>0</v>
      </c>
      <c r="M3985">
        <f t="shared" si="438"/>
        <v>6</v>
      </c>
      <c r="N3985">
        <f>IF(OR(WEEKDAY(A3985)=1,WEEKDAY(A3985)=7,COUNTIF('2027祝日等（不使用）'!$A$1:$A$20,単年カーブ!A3985)=1),0,1)</f>
        <v>1</v>
      </c>
      <c r="O3985">
        <f t="shared" si="435"/>
        <v>46</v>
      </c>
      <c r="P3985">
        <f t="shared" si="439"/>
        <v>0</v>
      </c>
      <c r="Q3985">
        <f t="shared" si="440"/>
        <v>0</v>
      </c>
    </row>
    <row r="3986" spans="1:17" ht="19.5" x14ac:dyDescent="0.4">
      <c r="A3986" s="33">
        <f t="shared" si="434"/>
        <v>46560</v>
      </c>
      <c r="B3986" s="27" t="str">
        <f t="shared" si="436"/>
        <v>(火)</v>
      </c>
      <c r="C3986" s="34">
        <v>0.95833333333333304</v>
      </c>
      <c r="D3986" s="16" t="s">
        <v>18</v>
      </c>
      <c r="E3986" s="35">
        <v>0.97916666666666696</v>
      </c>
      <c r="F3986" s="50">
        <f>IF(COUNTIF('リスト（不使用）'!$A$5:$A$6,単年カーブ!$A$1),"希望数量入力ください",'単年（2027年度）'!$E$12*単年カーブ!$R$3+'単年（2027年度）'!$E$12*(1-単年カーブ!$R$3)*単年カーブ!Q3986)</f>
        <v>0</v>
      </c>
      <c r="G3986" s="47">
        <f t="shared" si="437"/>
        <v>0</v>
      </c>
      <c r="M3986">
        <f t="shared" si="438"/>
        <v>6</v>
      </c>
      <c r="N3986">
        <f>IF(OR(WEEKDAY(A3986)=1,WEEKDAY(A3986)=7,COUNTIF('2027祝日等（不使用）'!$A$1:$A$20,単年カーブ!A3986)=1),0,1)</f>
        <v>1</v>
      </c>
      <c r="O3986">
        <f t="shared" si="435"/>
        <v>47</v>
      </c>
      <c r="P3986">
        <f t="shared" si="439"/>
        <v>0</v>
      </c>
      <c r="Q3986">
        <f t="shared" si="440"/>
        <v>0</v>
      </c>
    </row>
    <row r="3987" spans="1:17" ht="19.5" x14ac:dyDescent="0.4">
      <c r="A3987" s="33">
        <f t="shared" si="434"/>
        <v>46560</v>
      </c>
      <c r="B3987" s="27" t="str">
        <f t="shared" si="436"/>
        <v>(火)</v>
      </c>
      <c r="C3987" s="34">
        <v>0.97916666666666696</v>
      </c>
      <c r="D3987" s="16" t="s">
        <v>18</v>
      </c>
      <c r="E3987" s="35" t="s">
        <v>17</v>
      </c>
      <c r="F3987" s="50">
        <f>IF(COUNTIF('リスト（不使用）'!$A$5:$A$6,単年カーブ!$A$1),"希望数量入力ください",'単年（2027年度）'!$E$12*単年カーブ!$R$3+'単年（2027年度）'!$E$12*(1-単年カーブ!$R$3)*単年カーブ!Q3987)</f>
        <v>0</v>
      </c>
      <c r="G3987" s="47">
        <f t="shared" si="437"/>
        <v>0</v>
      </c>
      <c r="M3987">
        <f t="shared" si="438"/>
        <v>6</v>
      </c>
      <c r="N3987">
        <f>IF(OR(WEEKDAY(A3987)=1,WEEKDAY(A3987)=7,COUNTIF('2027祝日等（不使用）'!$A$1:$A$20,単年カーブ!A3987)=1),0,1)</f>
        <v>1</v>
      </c>
      <c r="O3987">
        <f t="shared" si="435"/>
        <v>48</v>
      </c>
      <c r="P3987">
        <f t="shared" si="439"/>
        <v>0</v>
      </c>
      <c r="Q3987">
        <f t="shared" si="440"/>
        <v>0</v>
      </c>
    </row>
    <row r="3988" spans="1:17" ht="19.5" x14ac:dyDescent="0.4">
      <c r="A3988" s="33">
        <f t="shared" si="434"/>
        <v>46561</v>
      </c>
      <c r="B3988" s="27" t="str">
        <f t="shared" si="436"/>
        <v>(水)</v>
      </c>
      <c r="C3988" s="34">
        <v>0</v>
      </c>
      <c r="D3988" s="16" t="s">
        <v>18</v>
      </c>
      <c r="E3988" s="35">
        <v>2.0833333333333332E-2</v>
      </c>
      <c r="F3988" s="50">
        <f>IF(COUNTIF('リスト（不使用）'!$A$5:$A$6,単年カーブ!$A$1),"希望数量入力ください",'単年（2027年度）'!$E$12*単年カーブ!$R$3+'単年（2027年度）'!$E$12*(1-単年カーブ!$R$3)*単年カーブ!Q3988)</f>
        <v>0</v>
      </c>
      <c r="G3988" s="47">
        <f t="shared" si="437"/>
        <v>0</v>
      </c>
      <c r="M3988">
        <f t="shared" si="438"/>
        <v>6</v>
      </c>
      <c r="N3988">
        <f>IF(OR(WEEKDAY(A3988)=1,WEEKDAY(A3988)=7,COUNTIF('2027祝日等（不使用）'!$A$1:$A$20,単年カーブ!A3988)=1),0,1)</f>
        <v>1</v>
      </c>
      <c r="O3988">
        <f t="shared" si="435"/>
        <v>1</v>
      </c>
      <c r="P3988">
        <f t="shared" si="439"/>
        <v>0</v>
      </c>
      <c r="Q3988">
        <f t="shared" si="440"/>
        <v>0</v>
      </c>
    </row>
    <row r="3989" spans="1:17" ht="19.5" x14ac:dyDescent="0.4">
      <c r="A3989" s="33">
        <f t="shared" si="434"/>
        <v>46561</v>
      </c>
      <c r="B3989" s="27" t="str">
        <f t="shared" si="436"/>
        <v>(水)</v>
      </c>
      <c r="C3989" s="34">
        <v>2.0833333333333332E-2</v>
      </c>
      <c r="D3989" s="16" t="s">
        <v>18</v>
      </c>
      <c r="E3989" s="35">
        <v>4.1666666666666664E-2</v>
      </c>
      <c r="F3989" s="50">
        <f>IF(COUNTIF('リスト（不使用）'!$A$5:$A$6,単年カーブ!$A$1),"希望数量入力ください",'単年（2027年度）'!$E$12*単年カーブ!$R$3+'単年（2027年度）'!$E$12*(1-単年カーブ!$R$3)*単年カーブ!Q3989)</f>
        <v>0</v>
      </c>
      <c r="G3989" s="47">
        <f t="shared" si="437"/>
        <v>0</v>
      </c>
      <c r="M3989">
        <f t="shared" si="438"/>
        <v>6</v>
      </c>
      <c r="N3989">
        <f>IF(OR(WEEKDAY(A3989)=1,WEEKDAY(A3989)=7,COUNTIF('2027祝日等（不使用）'!$A$1:$A$20,単年カーブ!A3989)=1),0,1)</f>
        <v>1</v>
      </c>
      <c r="O3989">
        <f t="shared" si="435"/>
        <v>2</v>
      </c>
      <c r="P3989">
        <f t="shared" si="439"/>
        <v>0</v>
      </c>
      <c r="Q3989">
        <f t="shared" si="440"/>
        <v>0</v>
      </c>
    </row>
    <row r="3990" spans="1:17" ht="19.5" x14ac:dyDescent="0.4">
      <c r="A3990" s="33">
        <f t="shared" si="434"/>
        <v>46561</v>
      </c>
      <c r="B3990" s="27" t="str">
        <f t="shared" si="436"/>
        <v>(水)</v>
      </c>
      <c r="C3990" s="34">
        <v>4.1666666666666664E-2</v>
      </c>
      <c r="D3990" s="16" t="s">
        <v>18</v>
      </c>
      <c r="E3990" s="35">
        <v>6.25E-2</v>
      </c>
      <c r="F3990" s="50">
        <f>IF(COUNTIF('リスト（不使用）'!$A$5:$A$6,単年カーブ!$A$1),"希望数量入力ください",'単年（2027年度）'!$E$12*単年カーブ!$R$3+'単年（2027年度）'!$E$12*(1-単年カーブ!$R$3)*単年カーブ!Q3990)</f>
        <v>0</v>
      </c>
      <c r="G3990" s="47">
        <f t="shared" si="437"/>
        <v>0</v>
      </c>
      <c r="M3990">
        <f t="shared" si="438"/>
        <v>6</v>
      </c>
      <c r="N3990">
        <f>IF(OR(WEEKDAY(A3990)=1,WEEKDAY(A3990)=7,COUNTIF('2027祝日等（不使用）'!$A$1:$A$20,単年カーブ!A3990)=1),0,1)</f>
        <v>1</v>
      </c>
      <c r="O3990">
        <f t="shared" si="435"/>
        <v>3</v>
      </c>
      <c r="P3990">
        <f t="shared" si="439"/>
        <v>0</v>
      </c>
      <c r="Q3990">
        <f t="shared" si="440"/>
        <v>0</v>
      </c>
    </row>
    <row r="3991" spans="1:17" ht="19.5" x14ac:dyDescent="0.4">
      <c r="A3991" s="33">
        <f t="shared" si="434"/>
        <v>46561</v>
      </c>
      <c r="B3991" s="27" t="str">
        <f t="shared" si="436"/>
        <v>(水)</v>
      </c>
      <c r="C3991" s="34">
        <v>6.25E-2</v>
      </c>
      <c r="D3991" s="16" t="s">
        <v>18</v>
      </c>
      <c r="E3991" s="35">
        <v>8.3333333333333301E-2</v>
      </c>
      <c r="F3991" s="50">
        <f>IF(COUNTIF('リスト（不使用）'!$A$5:$A$6,単年カーブ!$A$1),"希望数量入力ください",'単年（2027年度）'!$E$12*単年カーブ!$R$3+'単年（2027年度）'!$E$12*(1-単年カーブ!$R$3)*単年カーブ!Q3991)</f>
        <v>0</v>
      </c>
      <c r="G3991" s="47">
        <f t="shared" si="437"/>
        <v>0</v>
      </c>
      <c r="M3991">
        <f t="shared" si="438"/>
        <v>6</v>
      </c>
      <c r="N3991">
        <f>IF(OR(WEEKDAY(A3991)=1,WEEKDAY(A3991)=7,COUNTIF('2027祝日等（不使用）'!$A$1:$A$20,単年カーブ!A3991)=1),0,1)</f>
        <v>1</v>
      </c>
      <c r="O3991">
        <f t="shared" si="435"/>
        <v>4</v>
      </c>
      <c r="P3991">
        <f t="shared" si="439"/>
        <v>0</v>
      </c>
      <c r="Q3991">
        <f t="shared" si="440"/>
        <v>0</v>
      </c>
    </row>
    <row r="3992" spans="1:17" ht="19.5" x14ac:dyDescent="0.4">
      <c r="A3992" s="33">
        <f t="shared" si="434"/>
        <v>46561</v>
      </c>
      <c r="B3992" s="27" t="str">
        <f t="shared" si="436"/>
        <v>(水)</v>
      </c>
      <c r="C3992" s="34">
        <v>8.3333333333333301E-2</v>
      </c>
      <c r="D3992" s="16" t="s">
        <v>18</v>
      </c>
      <c r="E3992" s="35">
        <v>0.104166666666667</v>
      </c>
      <c r="F3992" s="50">
        <f>IF(COUNTIF('リスト（不使用）'!$A$5:$A$6,単年カーブ!$A$1),"希望数量入力ください",'単年（2027年度）'!$E$12*単年カーブ!$R$3+'単年（2027年度）'!$E$12*(1-単年カーブ!$R$3)*単年カーブ!Q3992)</f>
        <v>0</v>
      </c>
      <c r="G3992" s="47">
        <f t="shared" si="437"/>
        <v>0</v>
      </c>
      <c r="M3992">
        <f t="shared" si="438"/>
        <v>6</v>
      </c>
      <c r="N3992">
        <f>IF(OR(WEEKDAY(A3992)=1,WEEKDAY(A3992)=7,COUNTIF('2027祝日等（不使用）'!$A$1:$A$20,単年カーブ!A3992)=1),0,1)</f>
        <v>1</v>
      </c>
      <c r="O3992">
        <f t="shared" si="435"/>
        <v>5</v>
      </c>
      <c r="P3992">
        <f t="shared" si="439"/>
        <v>0</v>
      </c>
      <c r="Q3992">
        <f t="shared" si="440"/>
        <v>0</v>
      </c>
    </row>
    <row r="3993" spans="1:17" ht="19.5" x14ac:dyDescent="0.4">
      <c r="A3993" s="33">
        <f t="shared" si="434"/>
        <v>46561</v>
      </c>
      <c r="B3993" s="27" t="str">
        <f t="shared" si="436"/>
        <v>(水)</v>
      </c>
      <c r="C3993" s="34">
        <v>0.104166666666667</v>
      </c>
      <c r="D3993" s="16" t="s">
        <v>18</v>
      </c>
      <c r="E3993" s="35">
        <v>0.125</v>
      </c>
      <c r="F3993" s="50">
        <f>IF(COUNTIF('リスト（不使用）'!$A$5:$A$6,単年カーブ!$A$1),"希望数量入力ください",'単年（2027年度）'!$E$12*単年カーブ!$R$3+'単年（2027年度）'!$E$12*(1-単年カーブ!$R$3)*単年カーブ!Q3993)</f>
        <v>0</v>
      </c>
      <c r="G3993" s="47">
        <f t="shared" si="437"/>
        <v>0</v>
      </c>
      <c r="M3993">
        <f t="shared" si="438"/>
        <v>6</v>
      </c>
      <c r="N3993">
        <f>IF(OR(WEEKDAY(A3993)=1,WEEKDAY(A3993)=7,COUNTIF('2027祝日等（不使用）'!$A$1:$A$20,単年カーブ!A3993)=1),0,1)</f>
        <v>1</v>
      </c>
      <c r="O3993">
        <f t="shared" si="435"/>
        <v>6</v>
      </c>
      <c r="P3993">
        <f t="shared" si="439"/>
        <v>0</v>
      </c>
      <c r="Q3993">
        <f t="shared" si="440"/>
        <v>0</v>
      </c>
    </row>
    <row r="3994" spans="1:17" ht="19.5" x14ac:dyDescent="0.4">
      <c r="A3994" s="33">
        <f t="shared" si="434"/>
        <v>46561</v>
      </c>
      <c r="B3994" s="27" t="str">
        <f t="shared" si="436"/>
        <v>(水)</v>
      </c>
      <c r="C3994" s="34">
        <v>0.125</v>
      </c>
      <c r="D3994" s="16" t="s">
        <v>18</v>
      </c>
      <c r="E3994" s="35">
        <v>0.14583333333333301</v>
      </c>
      <c r="F3994" s="50">
        <f>IF(COUNTIF('リスト（不使用）'!$A$5:$A$6,単年カーブ!$A$1),"希望数量入力ください",'単年（2027年度）'!$E$12*単年カーブ!$R$3+'単年（2027年度）'!$E$12*(1-単年カーブ!$R$3)*単年カーブ!Q3994)</f>
        <v>0</v>
      </c>
      <c r="G3994" s="47">
        <f t="shared" si="437"/>
        <v>0</v>
      </c>
      <c r="M3994">
        <f t="shared" si="438"/>
        <v>6</v>
      </c>
      <c r="N3994">
        <f>IF(OR(WEEKDAY(A3994)=1,WEEKDAY(A3994)=7,COUNTIF('2027祝日等（不使用）'!$A$1:$A$20,単年カーブ!A3994)=1),0,1)</f>
        <v>1</v>
      </c>
      <c r="O3994">
        <f t="shared" si="435"/>
        <v>7</v>
      </c>
      <c r="P3994">
        <f t="shared" si="439"/>
        <v>0</v>
      </c>
      <c r="Q3994">
        <f t="shared" si="440"/>
        <v>0</v>
      </c>
    </row>
    <row r="3995" spans="1:17" ht="19.5" x14ac:dyDescent="0.4">
      <c r="A3995" s="33">
        <f t="shared" si="434"/>
        <v>46561</v>
      </c>
      <c r="B3995" s="27" t="str">
        <f t="shared" si="436"/>
        <v>(水)</v>
      </c>
      <c r="C3995" s="34">
        <v>0.14583333333333301</v>
      </c>
      <c r="D3995" s="16" t="s">
        <v>18</v>
      </c>
      <c r="E3995" s="35">
        <v>0.16666666666666699</v>
      </c>
      <c r="F3995" s="50">
        <f>IF(COUNTIF('リスト（不使用）'!$A$5:$A$6,単年カーブ!$A$1),"希望数量入力ください",'単年（2027年度）'!$E$12*単年カーブ!$R$3+'単年（2027年度）'!$E$12*(1-単年カーブ!$R$3)*単年カーブ!Q3995)</f>
        <v>0</v>
      </c>
      <c r="G3995" s="47">
        <f t="shared" si="437"/>
        <v>0</v>
      </c>
      <c r="M3995">
        <f t="shared" si="438"/>
        <v>6</v>
      </c>
      <c r="N3995">
        <f>IF(OR(WEEKDAY(A3995)=1,WEEKDAY(A3995)=7,COUNTIF('2027祝日等（不使用）'!$A$1:$A$20,単年カーブ!A3995)=1),0,1)</f>
        <v>1</v>
      </c>
      <c r="O3995">
        <f t="shared" si="435"/>
        <v>8</v>
      </c>
      <c r="P3995">
        <f t="shared" si="439"/>
        <v>0</v>
      </c>
      <c r="Q3995">
        <f t="shared" si="440"/>
        <v>0</v>
      </c>
    </row>
    <row r="3996" spans="1:17" ht="19.5" x14ac:dyDescent="0.4">
      <c r="A3996" s="33">
        <f t="shared" si="434"/>
        <v>46561</v>
      </c>
      <c r="B3996" s="27" t="str">
        <f t="shared" si="436"/>
        <v>(水)</v>
      </c>
      <c r="C3996" s="34">
        <v>0.16666666666666699</v>
      </c>
      <c r="D3996" s="16" t="s">
        <v>18</v>
      </c>
      <c r="E3996" s="35">
        <v>0.1875</v>
      </c>
      <c r="F3996" s="50">
        <f>IF(COUNTIF('リスト（不使用）'!$A$5:$A$6,単年カーブ!$A$1),"希望数量入力ください",'単年（2027年度）'!$E$12*単年カーブ!$R$3+'単年（2027年度）'!$E$12*(1-単年カーブ!$R$3)*単年カーブ!Q3996)</f>
        <v>0</v>
      </c>
      <c r="G3996" s="47">
        <f t="shared" si="437"/>
        <v>0</v>
      </c>
      <c r="M3996">
        <f t="shared" si="438"/>
        <v>6</v>
      </c>
      <c r="N3996">
        <f>IF(OR(WEEKDAY(A3996)=1,WEEKDAY(A3996)=7,COUNTIF('2027祝日等（不使用）'!$A$1:$A$20,単年カーブ!A3996)=1),0,1)</f>
        <v>1</v>
      </c>
      <c r="O3996">
        <f t="shared" si="435"/>
        <v>9</v>
      </c>
      <c r="P3996">
        <f t="shared" si="439"/>
        <v>0</v>
      </c>
      <c r="Q3996">
        <f t="shared" si="440"/>
        <v>0</v>
      </c>
    </row>
    <row r="3997" spans="1:17" ht="19.5" x14ac:dyDescent="0.4">
      <c r="A3997" s="33">
        <f t="shared" si="434"/>
        <v>46561</v>
      </c>
      <c r="B3997" s="27" t="str">
        <f t="shared" si="436"/>
        <v>(水)</v>
      </c>
      <c r="C3997" s="34">
        <v>0.1875</v>
      </c>
      <c r="D3997" s="16" t="s">
        <v>18</v>
      </c>
      <c r="E3997" s="35">
        <v>0.20833333333333301</v>
      </c>
      <c r="F3997" s="50">
        <f>IF(COUNTIF('リスト（不使用）'!$A$5:$A$6,単年カーブ!$A$1),"希望数量入力ください",'単年（2027年度）'!$E$12*単年カーブ!$R$3+'単年（2027年度）'!$E$12*(1-単年カーブ!$R$3)*単年カーブ!Q3997)</f>
        <v>0</v>
      </c>
      <c r="G3997" s="47">
        <f t="shared" si="437"/>
        <v>0</v>
      </c>
      <c r="M3997">
        <f t="shared" si="438"/>
        <v>6</v>
      </c>
      <c r="N3997">
        <f>IF(OR(WEEKDAY(A3997)=1,WEEKDAY(A3997)=7,COUNTIF('2027祝日等（不使用）'!$A$1:$A$20,単年カーブ!A3997)=1),0,1)</f>
        <v>1</v>
      </c>
      <c r="O3997">
        <f t="shared" si="435"/>
        <v>10</v>
      </c>
      <c r="P3997">
        <f t="shared" si="439"/>
        <v>0</v>
      </c>
      <c r="Q3997">
        <f t="shared" si="440"/>
        <v>0</v>
      </c>
    </row>
    <row r="3998" spans="1:17" ht="19.5" x14ac:dyDescent="0.4">
      <c r="A3998" s="33">
        <f t="shared" si="434"/>
        <v>46561</v>
      </c>
      <c r="B3998" s="27" t="str">
        <f t="shared" si="436"/>
        <v>(水)</v>
      </c>
      <c r="C3998" s="34">
        <v>0.20833333333333301</v>
      </c>
      <c r="D3998" s="16" t="s">
        <v>18</v>
      </c>
      <c r="E3998" s="35">
        <v>0.22916666666666699</v>
      </c>
      <c r="F3998" s="50">
        <f>IF(COUNTIF('リスト（不使用）'!$A$5:$A$6,単年カーブ!$A$1),"希望数量入力ください",'単年（2027年度）'!$E$12*単年カーブ!$R$3+'単年（2027年度）'!$E$12*(1-単年カーブ!$R$3)*単年カーブ!Q3998)</f>
        <v>0</v>
      </c>
      <c r="G3998" s="47">
        <f t="shared" si="437"/>
        <v>0</v>
      </c>
      <c r="M3998">
        <f t="shared" si="438"/>
        <v>6</v>
      </c>
      <c r="N3998">
        <f>IF(OR(WEEKDAY(A3998)=1,WEEKDAY(A3998)=7,COUNTIF('2027祝日等（不使用）'!$A$1:$A$20,単年カーブ!A3998)=1),0,1)</f>
        <v>1</v>
      </c>
      <c r="O3998">
        <f t="shared" si="435"/>
        <v>11</v>
      </c>
      <c r="P3998">
        <f t="shared" si="439"/>
        <v>0</v>
      </c>
      <c r="Q3998">
        <f t="shared" si="440"/>
        <v>0</v>
      </c>
    </row>
    <row r="3999" spans="1:17" ht="19.5" x14ac:dyDescent="0.4">
      <c r="A3999" s="33">
        <f t="shared" si="434"/>
        <v>46561</v>
      </c>
      <c r="B3999" s="27" t="str">
        <f t="shared" si="436"/>
        <v>(水)</v>
      </c>
      <c r="C3999" s="34">
        <v>0.22916666666666699</v>
      </c>
      <c r="D3999" s="16" t="s">
        <v>18</v>
      </c>
      <c r="E3999" s="35">
        <v>0.25</v>
      </c>
      <c r="F3999" s="50">
        <f>IF(COUNTIF('リスト（不使用）'!$A$5:$A$6,単年カーブ!$A$1),"希望数量入力ください",'単年（2027年度）'!$E$12*単年カーブ!$R$3+'単年（2027年度）'!$E$12*(1-単年カーブ!$R$3)*単年カーブ!Q3999)</f>
        <v>0</v>
      </c>
      <c r="G3999" s="47">
        <f t="shared" si="437"/>
        <v>0</v>
      </c>
      <c r="M3999">
        <f t="shared" si="438"/>
        <v>6</v>
      </c>
      <c r="N3999">
        <f>IF(OR(WEEKDAY(A3999)=1,WEEKDAY(A3999)=7,COUNTIF('2027祝日等（不使用）'!$A$1:$A$20,単年カーブ!A3999)=1),0,1)</f>
        <v>1</v>
      </c>
      <c r="O3999">
        <f t="shared" si="435"/>
        <v>12</v>
      </c>
      <c r="P3999">
        <f t="shared" si="439"/>
        <v>0</v>
      </c>
      <c r="Q3999">
        <f t="shared" si="440"/>
        <v>0</v>
      </c>
    </row>
    <row r="4000" spans="1:17" ht="19.5" x14ac:dyDescent="0.4">
      <c r="A4000" s="33">
        <f t="shared" si="434"/>
        <v>46561</v>
      </c>
      <c r="B4000" s="27" t="str">
        <f t="shared" si="436"/>
        <v>(水)</v>
      </c>
      <c r="C4000" s="34">
        <v>0.25</v>
      </c>
      <c r="D4000" s="16" t="s">
        <v>18</v>
      </c>
      <c r="E4000" s="35">
        <v>0.27083333333333298</v>
      </c>
      <c r="F4000" s="50">
        <f>IF(COUNTIF('リスト（不使用）'!$A$5:$A$6,単年カーブ!$A$1),"希望数量入力ください",'単年（2027年度）'!$E$12*単年カーブ!$R$3+'単年（2027年度）'!$E$12*(1-単年カーブ!$R$3)*単年カーブ!Q4000)</f>
        <v>0</v>
      </c>
      <c r="G4000" s="47">
        <f t="shared" si="437"/>
        <v>0</v>
      </c>
      <c r="M4000">
        <f t="shared" si="438"/>
        <v>6</v>
      </c>
      <c r="N4000">
        <f>IF(OR(WEEKDAY(A4000)=1,WEEKDAY(A4000)=7,COUNTIF('2027祝日等（不使用）'!$A$1:$A$20,単年カーブ!A4000)=1),0,1)</f>
        <v>1</v>
      </c>
      <c r="O4000">
        <f t="shared" si="435"/>
        <v>13</v>
      </c>
      <c r="P4000">
        <f t="shared" si="439"/>
        <v>0</v>
      </c>
      <c r="Q4000">
        <f t="shared" si="440"/>
        <v>0</v>
      </c>
    </row>
    <row r="4001" spans="1:17" ht="19.5" x14ac:dyDescent="0.4">
      <c r="A4001" s="33">
        <f t="shared" si="434"/>
        <v>46561</v>
      </c>
      <c r="B4001" s="27" t="str">
        <f t="shared" si="436"/>
        <v>(水)</v>
      </c>
      <c r="C4001" s="34">
        <v>0.27083333333333298</v>
      </c>
      <c r="D4001" s="16" t="s">
        <v>18</v>
      </c>
      <c r="E4001" s="35">
        <v>0.29166666666666702</v>
      </c>
      <c r="F4001" s="50">
        <f>IF(COUNTIF('リスト（不使用）'!$A$5:$A$6,単年カーブ!$A$1),"希望数量入力ください",'単年（2027年度）'!$E$12*単年カーブ!$R$3+'単年（2027年度）'!$E$12*(1-単年カーブ!$R$3)*単年カーブ!Q4001)</f>
        <v>0</v>
      </c>
      <c r="G4001" s="47">
        <f t="shared" si="437"/>
        <v>0</v>
      </c>
      <c r="M4001">
        <f t="shared" si="438"/>
        <v>6</v>
      </c>
      <c r="N4001">
        <f>IF(OR(WEEKDAY(A4001)=1,WEEKDAY(A4001)=7,COUNTIF('2027祝日等（不使用）'!$A$1:$A$20,単年カーブ!A4001)=1),0,1)</f>
        <v>1</v>
      </c>
      <c r="O4001">
        <f t="shared" si="435"/>
        <v>14</v>
      </c>
      <c r="P4001">
        <f t="shared" si="439"/>
        <v>0</v>
      </c>
      <c r="Q4001">
        <f t="shared" si="440"/>
        <v>0</v>
      </c>
    </row>
    <row r="4002" spans="1:17" ht="19.5" x14ac:dyDescent="0.4">
      <c r="A4002" s="33">
        <f t="shared" si="434"/>
        <v>46561</v>
      </c>
      <c r="B4002" s="27" t="str">
        <f t="shared" si="436"/>
        <v>(水)</v>
      </c>
      <c r="C4002" s="34">
        <v>0.29166666666666702</v>
      </c>
      <c r="D4002" s="16" t="s">
        <v>18</v>
      </c>
      <c r="E4002" s="35">
        <v>0.3125</v>
      </c>
      <c r="F4002" s="50">
        <f>IF(COUNTIF('リスト（不使用）'!$A$5:$A$6,単年カーブ!$A$1),"希望数量入力ください",'単年（2027年度）'!$E$12*単年カーブ!$R$3+'単年（2027年度）'!$E$12*(1-単年カーブ!$R$3)*単年カーブ!Q4002)</f>
        <v>0</v>
      </c>
      <c r="G4002" s="47">
        <f t="shared" si="437"/>
        <v>0</v>
      </c>
      <c r="M4002">
        <f t="shared" si="438"/>
        <v>6</v>
      </c>
      <c r="N4002">
        <f>IF(OR(WEEKDAY(A4002)=1,WEEKDAY(A4002)=7,COUNTIF('2027祝日等（不使用）'!$A$1:$A$20,単年カーブ!A4002)=1),0,1)</f>
        <v>1</v>
      </c>
      <c r="O4002">
        <f t="shared" si="435"/>
        <v>15</v>
      </c>
      <c r="P4002">
        <f t="shared" si="439"/>
        <v>0</v>
      </c>
      <c r="Q4002">
        <f t="shared" si="440"/>
        <v>0</v>
      </c>
    </row>
    <row r="4003" spans="1:17" ht="19.5" x14ac:dyDescent="0.4">
      <c r="A4003" s="33">
        <f t="shared" si="434"/>
        <v>46561</v>
      </c>
      <c r="B4003" s="27" t="str">
        <f t="shared" si="436"/>
        <v>(水)</v>
      </c>
      <c r="C4003" s="34">
        <v>0.3125</v>
      </c>
      <c r="D4003" s="16" t="s">
        <v>18</v>
      </c>
      <c r="E4003" s="35">
        <v>0.33333333333333298</v>
      </c>
      <c r="F4003" s="50">
        <f>IF(COUNTIF('リスト（不使用）'!$A$5:$A$6,単年カーブ!$A$1),"希望数量入力ください",'単年（2027年度）'!$E$12*単年カーブ!$R$3+'単年（2027年度）'!$E$12*(1-単年カーブ!$R$3)*単年カーブ!Q4003)</f>
        <v>0</v>
      </c>
      <c r="G4003" s="47">
        <f t="shared" si="437"/>
        <v>0</v>
      </c>
      <c r="M4003">
        <f t="shared" si="438"/>
        <v>6</v>
      </c>
      <c r="N4003">
        <f>IF(OR(WEEKDAY(A4003)=1,WEEKDAY(A4003)=7,COUNTIF('2027祝日等（不使用）'!$A$1:$A$20,単年カーブ!A4003)=1),0,1)</f>
        <v>1</v>
      </c>
      <c r="O4003">
        <f t="shared" si="435"/>
        <v>16</v>
      </c>
      <c r="P4003">
        <f t="shared" si="439"/>
        <v>0</v>
      </c>
      <c r="Q4003">
        <f t="shared" si="440"/>
        <v>0</v>
      </c>
    </row>
    <row r="4004" spans="1:17" ht="19.5" x14ac:dyDescent="0.4">
      <c r="A4004" s="33">
        <f t="shared" si="434"/>
        <v>46561</v>
      </c>
      <c r="B4004" s="27" t="str">
        <f t="shared" si="436"/>
        <v>(水)</v>
      </c>
      <c r="C4004" s="34">
        <v>0.33333333333333298</v>
      </c>
      <c r="D4004" s="16" t="s">
        <v>18</v>
      </c>
      <c r="E4004" s="35">
        <v>0.35416666666666702</v>
      </c>
      <c r="F4004" s="50">
        <f>IF(COUNTIF('リスト（不使用）'!$A$5:$A$6,単年カーブ!$A$1),"希望数量入力ください",'単年（2027年度）'!$E$12*単年カーブ!$R$3+'単年（2027年度）'!$E$12*(1-単年カーブ!$R$3)*単年カーブ!Q4004)</f>
        <v>0</v>
      </c>
      <c r="G4004" s="47">
        <f t="shared" si="437"/>
        <v>0</v>
      </c>
      <c r="M4004">
        <f t="shared" si="438"/>
        <v>6</v>
      </c>
      <c r="N4004">
        <f>IF(OR(WEEKDAY(A4004)=1,WEEKDAY(A4004)=7,COUNTIF('2027祝日等（不使用）'!$A$1:$A$20,単年カーブ!A4004)=1),0,1)</f>
        <v>1</v>
      </c>
      <c r="O4004">
        <f t="shared" si="435"/>
        <v>17</v>
      </c>
      <c r="P4004">
        <f t="shared" si="439"/>
        <v>1</v>
      </c>
      <c r="Q4004">
        <f t="shared" si="440"/>
        <v>1</v>
      </c>
    </row>
    <row r="4005" spans="1:17" ht="19.5" x14ac:dyDescent="0.4">
      <c r="A4005" s="33">
        <f t="shared" si="434"/>
        <v>46561</v>
      </c>
      <c r="B4005" s="27" t="str">
        <f t="shared" si="436"/>
        <v>(水)</v>
      </c>
      <c r="C4005" s="34">
        <v>0.35416666666666702</v>
      </c>
      <c r="D4005" s="16" t="s">
        <v>18</v>
      </c>
      <c r="E4005" s="35">
        <v>0.375</v>
      </c>
      <c r="F4005" s="50">
        <f>IF(COUNTIF('リスト（不使用）'!$A$5:$A$6,単年カーブ!$A$1),"希望数量入力ください",'単年（2027年度）'!$E$12*単年カーブ!$R$3+'単年（2027年度）'!$E$12*(1-単年カーブ!$R$3)*単年カーブ!Q4005)</f>
        <v>0</v>
      </c>
      <c r="G4005" s="47">
        <f t="shared" si="437"/>
        <v>0</v>
      </c>
      <c r="M4005">
        <f t="shared" si="438"/>
        <v>6</v>
      </c>
      <c r="N4005">
        <f>IF(OR(WEEKDAY(A4005)=1,WEEKDAY(A4005)=7,COUNTIF('2027祝日等（不使用）'!$A$1:$A$20,単年カーブ!A4005)=1),0,1)</f>
        <v>1</v>
      </c>
      <c r="O4005">
        <f t="shared" si="435"/>
        <v>18</v>
      </c>
      <c r="P4005">
        <f t="shared" si="439"/>
        <v>1</v>
      </c>
      <c r="Q4005">
        <f t="shared" si="440"/>
        <v>1</v>
      </c>
    </row>
    <row r="4006" spans="1:17" ht="19.5" x14ac:dyDescent="0.4">
      <c r="A4006" s="33">
        <f t="shared" si="434"/>
        <v>46561</v>
      </c>
      <c r="B4006" s="27" t="str">
        <f t="shared" si="436"/>
        <v>(水)</v>
      </c>
      <c r="C4006" s="34">
        <v>0.375</v>
      </c>
      <c r="D4006" s="16" t="s">
        <v>18</v>
      </c>
      <c r="E4006" s="35">
        <v>0.39583333333333298</v>
      </c>
      <c r="F4006" s="50">
        <f>IF(COUNTIF('リスト（不使用）'!$A$5:$A$6,単年カーブ!$A$1),"希望数量入力ください",'単年（2027年度）'!$E$12*単年カーブ!$R$3+'単年（2027年度）'!$E$12*(1-単年カーブ!$R$3)*単年カーブ!Q4006)</f>
        <v>0</v>
      </c>
      <c r="G4006" s="47">
        <f t="shared" si="437"/>
        <v>0</v>
      </c>
      <c r="M4006">
        <f t="shared" si="438"/>
        <v>6</v>
      </c>
      <c r="N4006">
        <f>IF(OR(WEEKDAY(A4006)=1,WEEKDAY(A4006)=7,COUNTIF('2027祝日等（不使用）'!$A$1:$A$20,単年カーブ!A4006)=1),0,1)</f>
        <v>1</v>
      </c>
      <c r="O4006">
        <f t="shared" si="435"/>
        <v>19</v>
      </c>
      <c r="P4006">
        <f t="shared" si="439"/>
        <v>1</v>
      </c>
      <c r="Q4006">
        <f t="shared" si="440"/>
        <v>1</v>
      </c>
    </row>
    <row r="4007" spans="1:17" ht="19.5" x14ac:dyDescent="0.4">
      <c r="A4007" s="33">
        <f t="shared" si="434"/>
        <v>46561</v>
      </c>
      <c r="B4007" s="27" t="str">
        <f t="shared" si="436"/>
        <v>(水)</v>
      </c>
      <c r="C4007" s="34">
        <v>0.39583333333333298</v>
      </c>
      <c r="D4007" s="16" t="s">
        <v>18</v>
      </c>
      <c r="E4007" s="35">
        <v>0.41666666666666702</v>
      </c>
      <c r="F4007" s="50">
        <f>IF(COUNTIF('リスト（不使用）'!$A$5:$A$6,単年カーブ!$A$1),"希望数量入力ください",'単年（2027年度）'!$E$12*単年カーブ!$R$3+'単年（2027年度）'!$E$12*(1-単年カーブ!$R$3)*単年カーブ!Q4007)</f>
        <v>0</v>
      </c>
      <c r="G4007" s="47">
        <f t="shared" si="437"/>
        <v>0</v>
      </c>
      <c r="M4007">
        <f t="shared" si="438"/>
        <v>6</v>
      </c>
      <c r="N4007">
        <f>IF(OR(WEEKDAY(A4007)=1,WEEKDAY(A4007)=7,COUNTIF('2027祝日等（不使用）'!$A$1:$A$20,単年カーブ!A4007)=1),0,1)</f>
        <v>1</v>
      </c>
      <c r="O4007">
        <f t="shared" si="435"/>
        <v>20</v>
      </c>
      <c r="P4007">
        <f t="shared" si="439"/>
        <v>1</v>
      </c>
      <c r="Q4007">
        <f t="shared" si="440"/>
        <v>1</v>
      </c>
    </row>
    <row r="4008" spans="1:17" ht="19.5" x14ac:dyDescent="0.4">
      <c r="A4008" s="33">
        <f t="shared" si="434"/>
        <v>46561</v>
      </c>
      <c r="B4008" s="27" t="str">
        <f t="shared" si="436"/>
        <v>(水)</v>
      </c>
      <c r="C4008" s="34">
        <v>0.41666666666666702</v>
      </c>
      <c r="D4008" s="16" t="s">
        <v>18</v>
      </c>
      <c r="E4008" s="35">
        <v>0.4375</v>
      </c>
      <c r="F4008" s="50">
        <f>IF(COUNTIF('リスト（不使用）'!$A$5:$A$6,単年カーブ!$A$1),"希望数量入力ください",'単年（2027年度）'!$E$12*単年カーブ!$R$3+'単年（2027年度）'!$E$12*(1-単年カーブ!$R$3)*単年カーブ!Q4008)</f>
        <v>0</v>
      </c>
      <c r="G4008" s="47">
        <f t="shared" si="437"/>
        <v>0</v>
      </c>
      <c r="M4008">
        <f t="shared" si="438"/>
        <v>6</v>
      </c>
      <c r="N4008">
        <f>IF(OR(WEEKDAY(A4008)=1,WEEKDAY(A4008)=7,COUNTIF('2027祝日等（不使用）'!$A$1:$A$20,単年カーブ!A4008)=1),0,1)</f>
        <v>1</v>
      </c>
      <c r="O4008">
        <f t="shared" si="435"/>
        <v>21</v>
      </c>
      <c r="P4008">
        <f t="shared" si="439"/>
        <v>1</v>
      </c>
      <c r="Q4008">
        <f t="shared" si="440"/>
        <v>1</v>
      </c>
    </row>
    <row r="4009" spans="1:17" ht="19.5" x14ac:dyDescent="0.4">
      <c r="A4009" s="33">
        <f t="shared" si="434"/>
        <v>46561</v>
      </c>
      <c r="B4009" s="27" t="str">
        <f t="shared" si="436"/>
        <v>(水)</v>
      </c>
      <c r="C4009" s="34">
        <v>0.4375</v>
      </c>
      <c r="D4009" s="16" t="s">
        <v>18</v>
      </c>
      <c r="E4009" s="35">
        <v>0.45833333333333298</v>
      </c>
      <c r="F4009" s="50">
        <f>IF(COUNTIF('リスト（不使用）'!$A$5:$A$6,単年カーブ!$A$1),"希望数量入力ください",'単年（2027年度）'!$E$12*単年カーブ!$R$3+'単年（2027年度）'!$E$12*(1-単年カーブ!$R$3)*単年カーブ!Q4009)</f>
        <v>0</v>
      </c>
      <c r="G4009" s="47">
        <f t="shared" si="437"/>
        <v>0</v>
      </c>
      <c r="M4009">
        <f t="shared" si="438"/>
        <v>6</v>
      </c>
      <c r="N4009">
        <f>IF(OR(WEEKDAY(A4009)=1,WEEKDAY(A4009)=7,COUNTIF('2027祝日等（不使用）'!$A$1:$A$20,単年カーブ!A4009)=1),0,1)</f>
        <v>1</v>
      </c>
      <c r="O4009">
        <f t="shared" si="435"/>
        <v>22</v>
      </c>
      <c r="P4009">
        <f t="shared" si="439"/>
        <v>1</v>
      </c>
      <c r="Q4009">
        <f t="shared" si="440"/>
        <v>1</v>
      </c>
    </row>
    <row r="4010" spans="1:17" ht="19.5" x14ac:dyDescent="0.4">
      <c r="A4010" s="33">
        <f t="shared" si="434"/>
        <v>46561</v>
      </c>
      <c r="B4010" s="27" t="str">
        <f t="shared" si="436"/>
        <v>(水)</v>
      </c>
      <c r="C4010" s="34">
        <v>0.45833333333333298</v>
      </c>
      <c r="D4010" s="16" t="s">
        <v>18</v>
      </c>
      <c r="E4010" s="35">
        <v>0.47916666666666702</v>
      </c>
      <c r="F4010" s="50">
        <f>IF(COUNTIF('リスト（不使用）'!$A$5:$A$6,単年カーブ!$A$1),"希望数量入力ください",'単年（2027年度）'!$E$12*単年カーブ!$R$3+'単年（2027年度）'!$E$12*(1-単年カーブ!$R$3)*単年カーブ!Q4010)</f>
        <v>0</v>
      </c>
      <c r="G4010" s="47">
        <f t="shared" si="437"/>
        <v>0</v>
      </c>
      <c r="M4010">
        <f t="shared" si="438"/>
        <v>6</v>
      </c>
      <c r="N4010">
        <f>IF(OR(WEEKDAY(A4010)=1,WEEKDAY(A4010)=7,COUNTIF('2027祝日等（不使用）'!$A$1:$A$20,単年カーブ!A4010)=1),0,1)</f>
        <v>1</v>
      </c>
      <c r="O4010">
        <f t="shared" si="435"/>
        <v>23</v>
      </c>
      <c r="P4010">
        <f t="shared" si="439"/>
        <v>1</v>
      </c>
      <c r="Q4010">
        <f t="shared" si="440"/>
        <v>1</v>
      </c>
    </row>
    <row r="4011" spans="1:17" ht="19.5" x14ac:dyDescent="0.4">
      <c r="A4011" s="33">
        <f t="shared" si="434"/>
        <v>46561</v>
      </c>
      <c r="B4011" s="27" t="str">
        <f t="shared" si="436"/>
        <v>(水)</v>
      </c>
      <c r="C4011" s="34">
        <v>0.47916666666666702</v>
      </c>
      <c r="D4011" s="16" t="s">
        <v>18</v>
      </c>
      <c r="E4011" s="35">
        <v>0.5</v>
      </c>
      <c r="F4011" s="50">
        <f>IF(COUNTIF('リスト（不使用）'!$A$5:$A$6,単年カーブ!$A$1),"希望数量入力ください",'単年（2027年度）'!$E$12*単年カーブ!$R$3+'単年（2027年度）'!$E$12*(1-単年カーブ!$R$3)*単年カーブ!Q4011)</f>
        <v>0</v>
      </c>
      <c r="G4011" s="47">
        <f t="shared" si="437"/>
        <v>0</v>
      </c>
      <c r="M4011">
        <f t="shared" si="438"/>
        <v>6</v>
      </c>
      <c r="N4011">
        <f>IF(OR(WEEKDAY(A4011)=1,WEEKDAY(A4011)=7,COUNTIF('2027祝日等（不使用）'!$A$1:$A$20,単年カーブ!A4011)=1),0,1)</f>
        <v>1</v>
      </c>
      <c r="O4011">
        <f t="shared" si="435"/>
        <v>24</v>
      </c>
      <c r="P4011">
        <f t="shared" si="439"/>
        <v>1</v>
      </c>
      <c r="Q4011">
        <f t="shared" si="440"/>
        <v>1</v>
      </c>
    </row>
    <row r="4012" spans="1:17" ht="19.5" x14ac:dyDescent="0.4">
      <c r="A4012" s="33">
        <f t="shared" si="434"/>
        <v>46561</v>
      </c>
      <c r="B4012" s="27" t="str">
        <f t="shared" si="436"/>
        <v>(水)</v>
      </c>
      <c r="C4012" s="34">
        <v>0.5</v>
      </c>
      <c r="D4012" s="16" t="s">
        <v>18</v>
      </c>
      <c r="E4012" s="35">
        <v>0.52083333333333304</v>
      </c>
      <c r="F4012" s="50">
        <f>IF(COUNTIF('リスト（不使用）'!$A$5:$A$6,単年カーブ!$A$1),"希望数量入力ください",'単年（2027年度）'!$E$12*単年カーブ!$R$3+'単年（2027年度）'!$E$12*(1-単年カーブ!$R$3)*単年カーブ!Q4012)</f>
        <v>0</v>
      </c>
      <c r="G4012" s="47">
        <f t="shared" si="437"/>
        <v>0</v>
      </c>
      <c r="M4012">
        <f t="shared" si="438"/>
        <v>6</v>
      </c>
      <c r="N4012">
        <f>IF(OR(WEEKDAY(A4012)=1,WEEKDAY(A4012)=7,COUNTIF('2027祝日等（不使用）'!$A$1:$A$20,単年カーブ!A4012)=1),0,1)</f>
        <v>1</v>
      </c>
      <c r="O4012">
        <f t="shared" si="435"/>
        <v>25</v>
      </c>
      <c r="P4012">
        <f t="shared" si="439"/>
        <v>1</v>
      </c>
      <c r="Q4012">
        <f t="shared" si="440"/>
        <v>1</v>
      </c>
    </row>
    <row r="4013" spans="1:17" ht="19.5" x14ac:dyDescent="0.4">
      <c r="A4013" s="33">
        <f t="shared" si="434"/>
        <v>46561</v>
      </c>
      <c r="B4013" s="27" t="str">
        <f t="shared" si="436"/>
        <v>(水)</v>
      </c>
      <c r="C4013" s="34">
        <v>0.52083333333333304</v>
      </c>
      <c r="D4013" s="16" t="s">
        <v>18</v>
      </c>
      <c r="E4013" s="35">
        <v>0.54166666666666696</v>
      </c>
      <c r="F4013" s="50">
        <f>IF(COUNTIF('リスト（不使用）'!$A$5:$A$6,単年カーブ!$A$1),"希望数量入力ください",'単年（2027年度）'!$E$12*単年カーブ!$R$3+'単年（2027年度）'!$E$12*(1-単年カーブ!$R$3)*単年カーブ!Q4013)</f>
        <v>0</v>
      </c>
      <c r="G4013" s="47">
        <f t="shared" si="437"/>
        <v>0</v>
      </c>
      <c r="M4013">
        <f t="shared" si="438"/>
        <v>6</v>
      </c>
      <c r="N4013">
        <f>IF(OR(WEEKDAY(A4013)=1,WEEKDAY(A4013)=7,COUNTIF('2027祝日等（不使用）'!$A$1:$A$20,単年カーブ!A4013)=1),0,1)</f>
        <v>1</v>
      </c>
      <c r="O4013">
        <f t="shared" si="435"/>
        <v>26</v>
      </c>
      <c r="P4013">
        <f t="shared" si="439"/>
        <v>1</v>
      </c>
      <c r="Q4013">
        <f t="shared" si="440"/>
        <v>1</v>
      </c>
    </row>
    <row r="4014" spans="1:17" ht="19.5" x14ac:dyDescent="0.4">
      <c r="A4014" s="33">
        <f t="shared" si="434"/>
        <v>46561</v>
      </c>
      <c r="B4014" s="27" t="str">
        <f t="shared" si="436"/>
        <v>(水)</v>
      </c>
      <c r="C4014" s="34">
        <v>0.54166666666666696</v>
      </c>
      <c r="D4014" s="16" t="s">
        <v>18</v>
      </c>
      <c r="E4014" s="35">
        <v>0.5625</v>
      </c>
      <c r="F4014" s="50">
        <f>IF(COUNTIF('リスト（不使用）'!$A$5:$A$6,単年カーブ!$A$1),"希望数量入力ください",'単年（2027年度）'!$E$12*単年カーブ!$R$3+'単年（2027年度）'!$E$12*(1-単年カーブ!$R$3)*単年カーブ!Q4014)</f>
        <v>0</v>
      </c>
      <c r="G4014" s="47">
        <f t="shared" si="437"/>
        <v>0</v>
      </c>
      <c r="M4014">
        <f t="shared" si="438"/>
        <v>6</v>
      </c>
      <c r="N4014">
        <f>IF(OR(WEEKDAY(A4014)=1,WEEKDAY(A4014)=7,COUNTIF('2027祝日等（不使用）'!$A$1:$A$20,単年カーブ!A4014)=1),0,1)</f>
        <v>1</v>
      </c>
      <c r="O4014">
        <f t="shared" si="435"/>
        <v>27</v>
      </c>
      <c r="P4014">
        <f t="shared" si="439"/>
        <v>1</v>
      </c>
      <c r="Q4014">
        <f t="shared" si="440"/>
        <v>1</v>
      </c>
    </row>
    <row r="4015" spans="1:17" ht="19.5" x14ac:dyDescent="0.4">
      <c r="A4015" s="33">
        <f t="shared" si="434"/>
        <v>46561</v>
      </c>
      <c r="B4015" s="27" t="str">
        <f t="shared" si="436"/>
        <v>(水)</v>
      </c>
      <c r="C4015" s="34">
        <v>0.5625</v>
      </c>
      <c r="D4015" s="16" t="s">
        <v>18</v>
      </c>
      <c r="E4015" s="35">
        <v>0.58333333333333304</v>
      </c>
      <c r="F4015" s="50">
        <f>IF(COUNTIF('リスト（不使用）'!$A$5:$A$6,単年カーブ!$A$1),"希望数量入力ください",'単年（2027年度）'!$E$12*単年カーブ!$R$3+'単年（2027年度）'!$E$12*(1-単年カーブ!$R$3)*単年カーブ!Q4015)</f>
        <v>0</v>
      </c>
      <c r="G4015" s="47">
        <f t="shared" si="437"/>
        <v>0</v>
      </c>
      <c r="M4015">
        <f t="shared" si="438"/>
        <v>6</v>
      </c>
      <c r="N4015">
        <f>IF(OR(WEEKDAY(A4015)=1,WEEKDAY(A4015)=7,COUNTIF('2027祝日等（不使用）'!$A$1:$A$20,単年カーブ!A4015)=1),0,1)</f>
        <v>1</v>
      </c>
      <c r="O4015">
        <f t="shared" si="435"/>
        <v>28</v>
      </c>
      <c r="P4015">
        <f t="shared" si="439"/>
        <v>1</v>
      </c>
      <c r="Q4015">
        <f t="shared" si="440"/>
        <v>1</v>
      </c>
    </row>
    <row r="4016" spans="1:17" ht="19.5" x14ac:dyDescent="0.4">
      <c r="A4016" s="33">
        <f t="shared" si="434"/>
        <v>46561</v>
      </c>
      <c r="B4016" s="27" t="str">
        <f t="shared" si="436"/>
        <v>(水)</v>
      </c>
      <c r="C4016" s="34">
        <v>0.58333333333333304</v>
      </c>
      <c r="D4016" s="16" t="s">
        <v>18</v>
      </c>
      <c r="E4016" s="35">
        <v>0.60416666666666696</v>
      </c>
      <c r="F4016" s="50">
        <f>IF(COUNTIF('リスト（不使用）'!$A$5:$A$6,単年カーブ!$A$1),"希望数量入力ください",'単年（2027年度）'!$E$12*単年カーブ!$R$3+'単年（2027年度）'!$E$12*(1-単年カーブ!$R$3)*単年カーブ!Q4016)</f>
        <v>0</v>
      </c>
      <c r="G4016" s="47">
        <f t="shared" si="437"/>
        <v>0</v>
      </c>
      <c r="M4016">
        <f t="shared" si="438"/>
        <v>6</v>
      </c>
      <c r="N4016">
        <f>IF(OR(WEEKDAY(A4016)=1,WEEKDAY(A4016)=7,COUNTIF('2027祝日等（不使用）'!$A$1:$A$20,単年カーブ!A4016)=1),0,1)</f>
        <v>1</v>
      </c>
      <c r="O4016">
        <f t="shared" si="435"/>
        <v>29</v>
      </c>
      <c r="P4016">
        <f t="shared" si="439"/>
        <v>1</v>
      </c>
      <c r="Q4016">
        <f t="shared" si="440"/>
        <v>1</v>
      </c>
    </row>
    <row r="4017" spans="1:17" ht="19.5" x14ac:dyDescent="0.4">
      <c r="A4017" s="33">
        <f t="shared" si="434"/>
        <v>46561</v>
      </c>
      <c r="B4017" s="27" t="str">
        <f t="shared" si="436"/>
        <v>(水)</v>
      </c>
      <c r="C4017" s="34">
        <v>0.60416666666666696</v>
      </c>
      <c r="D4017" s="16" t="s">
        <v>18</v>
      </c>
      <c r="E4017" s="35">
        <v>0.625</v>
      </c>
      <c r="F4017" s="50">
        <f>IF(COUNTIF('リスト（不使用）'!$A$5:$A$6,単年カーブ!$A$1),"希望数量入力ください",'単年（2027年度）'!$E$12*単年カーブ!$R$3+'単年（2027年度）'!$E$12*(1-単年カーブ!$R$3)*単年カーブ!Q4017)</f>
        <v>0</v>
      </c>
      <c r="G4017" s="47">
        <f t="shared" si="437"/>
        <v>0</v>
      </c>
      <c r="M4017">
        <f t="shared" si="438"/>
        <v>6</v>
      </c>
      <c r="N4017">
        <f>IF(OR(WEEKDAY(A4017)=1,WEEKDAY(A4017)=7,COUNTIF('2027祝日等（不使用）'!$A$1:$A$20,単年カーブ!A4017)=1),0,1)</f>
        <v>1</v>
      </c>
      <c r="O4017">
        <f t="shared" si="435"/>
        <v>30</v>
      </c>
      <c r="P4017">
        <f t="shared" si="439"/>
        <v>1</v>
      </c>
      <c r="Q4017">
        <f t="shared" si="440"/>
        <v>1</v>
      </c>
    </row>
    <row r="4018" spans="1:17" ht="19.5" x14ac:dyDescent="0.4">
      <c r="A4018" s="33">
        <f t="shared" si="434"/>
        <v>46561</v>
      </c>
      <c r="B4018" s="27" t="str">
        <f t="shared" si="436"/>
        <v>(水)</v>
      </c>
      <c r="C4018" s="34">
        <v>0.625</v>
      </c>
      <c r="D4018" s="16" t="s">
        <v>18</v>
      </c>
      <c r="E4018" s="35">
        <v>0.64583333333333304</v>
      </c>
      <c r="F4018" s="50">
        <f>IF(COUNTIF('リスト（不使用）'!$A$5:$A$6,単年カーブ!$A$1),"希望数量入力ください",'単年（2027年度）'!$E$12*単年カーブ!$R$3+'単年（2027年度）'!$E$12*(1-単年カーブ!$R$3)*単年カーブ!Q4018)</f>
        <v>0</v>
      </c>
      <c r="G4018" s="47">
        <f t="shared" si="437"/>
        <v>0</v>
      </c>
      <c r="M4018">
        <f t="shared" si="438"/>
        <v>6</v>
      </c>
      <c r="N4018">
        <f>IF(OR(WEEKDAY(A4018)=1,WEEKDAY(A4018)=7,COUNTIF('2027祝日等（不使用）'!$A$1:$A$20,単年カーブ!A4018)=1),0,1)</f>
        <v>1</v>
      </c>
      <c r="O4018">
        <f t="shared" si="435"/>
        <v>31</v>
      </c>
      <c r="P4018">
        <f t="shared" si="439"/>
        <v>1</v>
      </c>
      <c r="Q4018">
        <f t="shared" si="440"/>
        <v>1</v>
      </c>
    </row>
    <row r="4019" spans="1:17" ht="19.5" x14ac:dyDescent="0.4">
      <c r="A4019" s="33">
        <f t="shared" si="434"/>
        <v>46561</v>
      </c>
      <c r="B4019" s="27" t="str">
        <f t="shared" si="436"/>
        <v>(水)</v>
      </c>
      <c r="C4019" s="34">
        <v>0.64583333333333304</v>
      </c>
      <c r="D4019" s="16" t="s">
        <v>18</v>
      </c>
      <c r="E4019" s="35">
        <v>0.66666666666666696</v>
      </c>
      <c r="F4019" s="50">
        <f>IF(COUNTIF('リスト（不使用）'!$A$5:$A$6,単年カーブ!$A$1),"希望数量入力ください",'単年（2027年度）'!$E$12*単年カーブ!$R$3+'単年（2027年度）'!$E$12*(1-単年カーブ!$R$3)*単年カーブ!Q4019)</f>
        <v>0</v>
      </c>
      <c r="G4019" s="47">
        <f t="shared" si="437"/>
        <v>0</v>
      </c>
      <c r="M4019">
        <f t="shared" si="438"/>
        <v>6</v>
      </c>
      <c r="N4019">
        <f>IF(OR(WEEKDAY(A4019)=1,WEEKDAY(A4019)=7,COUNTIF('2027祝日等（不使用）'!$A$1:$A$20,単年カーブ!A4019)=1),0,1)</f>
        <v>1</v>
      </c>
      <c r="O4019">
        <f t="shared" si="435"/>
        <v>32</v>
      </c>
      <c r="P4019">
        <f t="shared" si="439"/>
        <v>1</v>
      </c>
      <c r="Q4019">
        <f t="shared" si="440"/>
        <v>1</v>
      </c>
    </row>
    <row r="4020" spans="1:17" ht="19.5" x14ac:dyDescent="0.4">
      <c r="A4020" s="33">
        <f t="shared" ref="A4020:A4083" si="441">A3972+1</f>
        <v>46561</v>
      </c>
      <c r="B4020" s="27" t="str">
        <f t="shared" si="436"/>
        <v>(水)</v>
      </c>
      <c r="C4020" s="34">
        <v>0.66666666666666696</v>
      </c>
      <c r="D4020" s="16" t="s">
        <v>18</v>
      </c>
      <c r="E4020" s="35">
        <v>0.6875</v>
      </c>
      <c r="F4020" s="50">
        <f>IF(COUNTIF('リスト（不使用）'!$A$5:$A$6,単年カーブ!$A$1),"希望数量入力ください",'単年（2027年度）'!$E$12*単年カーブ!$R$3+'単年（2027年度）'!$E$12*(1-単年カーブ!$R$3)*単年カーブ!Q4020)</f>
        <v>0</v>
      </c>
      <c r="G4020" s="47">
        <f t="shared" si="437"/>
        <v>0</v>
      </c>
      <c r="M4020">
        <f t="shared" si="438"/>
        <v>6</v>
      </c>
      <c r="N4020">
        <f>IF(OR(WEEKDAY(A4020)=1,WEEKDAY(A4020)=7,COUNTIF('2027祝日等（不使用）'!$A$1:$A$20,単年カーブ!A4020)=1),0,1)</f>
        <v>1</v>
      </c>
      <c r="O4020">
        <f t="shared" ref="O4020:O4083" si="442">O3972</f>
        <v>33</v>
      </c>
      <c r="P4020">
        <f t="shared" si="439"/>
        <v>1</v>
      </c>
      <c r="Q4020">
        <f t="shared" si="440"/>
        <v>1</v>
      </c>
    </row>
    <row r="4021" spans="1:17" ht="19.5" x14ac:dyDescent="0.4">
      <c r="A4021" s="33">
        <f t="shared" si="441"/>
        <v>46561</v>
      </c>
      <c r="B4021" s="27" t="str">
        <f t="shared" si="436"/>
        <v>(水)</v>
      </c>
      <c r="C4021" s="34">
        <v>0.6875</v>
      </c>
      <c r="D4021" s="16" t="s">
        <v>18</v>
      </c>
      <c r="E4021" s="35">
        <v>0.70833333333333304</v>
      </c>
      <c r="F4021" s="50">
        <f>IF(COUNTIF('リスト（不使用）'!$A$5:$A$6,単年カーブ!$A$1),"希望数量入力ください",'単年（2027年度）'!$E$12*単年カーブ!$R$3+'単年（2027年度）'!$E$12*(1-単年カーブ!$R$3)*単年カーブ!Q4021)</f>
        <v>0</v>
      </c>
      <c r="G4021" s="47">
        <f t="shared" si="437"/>
        <v>0</v>
      </c>
      <c r="M4021">
        <f t="shared" si="438"/>
        <v>6</v>
      </c>
      <c r="N4021">
        <f>IF(OR(WEEKDAY(A4021)=1,WEEKDAY(A4021)=7,COUNTIF('2027祝日等（不使用）'!$A$1:$A$20,単年カーブ!A4021)=1),0,1)</f>
        <v>1</v>
      </c>
      <c r="O4021">
        <f t="shared" si="442"/>
        <v>34</v>
      </c>
      <c r="P4021">
        <f t="shared" si="439"/>
        <v>1</v>
      </c>
      <c r="Q4021">
        <f t="shared" si="440"/>
        <v>1</v>
      </c>
    </row>
    <row r="4022" spans="1:17" ht="19.5" x14ac:dyDescent="0.4">
      <c r="A4022" s="33">
        <f t="shared" si="441"/>
        <v>46561</v>
      </c>
      <c r="B4022" s="27" t="str">
        <f t="shared" si="436"/>
        <v>(水)</v>
      </c>
      <c r="C4022" s="34">
        <v>0.70833333333333304</v>
      </c>
      <c r="D4022" s="16" t="s">
        <v>18</v>
      </c>
      <c r="E4022" s="35">
        <v>0.72916666666666696</v>
      </c>
      <c r="F4022" s="50">
        <f>IF(COUNTIF('リスト（不使用）'!$A$5:$A$6,単年カーブ!$A$1),"希望数量入力ください",'単年（2027年度）'!$E$12*単年カーブ!$R$3+'単年（2027年度）'!$E$12*(1-単年カーブ!$R$3)*単年カーブ!Q4022)</f>
        <v>0</v>
      </c>
      <c r="G4022" s="47">
        <f t="shared" si="437"/>
        <v>0</v>
      </c>
      <c r="M4022">
        <f t="shared" si="438"/>
        <v>6</v>
      </c>
      <c r="N4022">
        <f>IF(OR(WEEKDAY(A4022)=1,WEEKDAY(A4022)=7,COUNTIF('2027祝日等（不使用）'!$A$1:$A$20,単年カーブ!A4022)=1),0,1)</f>
        <v>1</v>
      </c>
      <c r="O4022">
        <f t="shared" si="442"/>
        <v>35</v>
      </c>
      <c r="P4022">
        <f t="shared" si="439"/>
        <v>1</v>
      </c>
      <c r="Q4022">
        <f t="shared" si="440"/>
        <v>1</v>
      </c>
    </row>
    <row r="4023" spans="1:17" ht="19.5" x14ac:dyDescent="0.4">
      <c r="A4023" s="33">
        <f t="shared" si="441"/>
        <v>46561</v>
      </c>
      <c r="B4023" s="27" t="str">
        <f t="shared" si="436"/>
        <v>(水)</v>
      </c>
      <c r="C4023" s="34">
        <v>0.72916666666666696</v>
      </c>
      <c r="D4023" s="16" t="s">
        <v>18</v>
      </c>
      <c r="E4023" s="35">
        <v>0.75</v>
      </c>
      <c r="F4023" s="50">
        <f>IF(COUNTIF('リスト（不使用）'!$A$5:$A$6,単年カーブ!$A$1),"希望数量入力ください",'単年（2027年度）'!$E$12*単年カーブ!$R$3+'単年（2027年度）'!$E$12*(1-単年カーブ!$R$3)*単年カーブ!Q4023)</f>
        <v>0</v>
      </c>
      <c r="G4023" s="47">
        <f t="shared" si="437"/>
        <v>0</v>
      </c>
      <c r="M4023">
        <f t="shared" si="438"/>
        <v>6</v>
      </c>
      <c r="N4023">
        <f>IF(OR(WEEKDAY(A4023)=1,WEEKDAY(A4023)=7,COUNTIF('2027祝日等（不使用）'!$A$1:$A$20,単年カーブ!A4023)=1),0,1)</f>
        <v>1</v>
      </c>
      <c r="O4023">
        <f t="shared" si="442"/>
        <v>36</v>
      </c>
      <c r="P4023">
        <f t="shared" si="439"/>
        <v>1</v>
      </c>
      <c r="Q4023">
        <f t="shared" si="440"/>
        <v>1</v>
      </c>
    </row>
    <row r="4024" spans="1:17" ht="19.5" x14ac:dyDescent="0.4">
      <c r="A4024" s="33">
        <f t="shared" si="441"/>
        <v>46561</v>
      </c>
      <c r="B4024" s="27" t="str">
        <f t="shared" si="436"/>
        <v>(水)</v>
      </c>
      <c r="C4024" s="34">
        <v>0.75</v>
      </c>
      <c r="D4024" s="16" t="s">
        <v>18</v>
      </c>
      <c r="E4024" s="35">
        <v>0.77083333333333304</v>
      </c>
      <c r="F4024" s="50">
        <f>IF(COUNTIF('リスト（不使用）'!$A$5:$A$6,単年カーブ!$A$1),"希望数量入力ください",'単年（2027年度）'!$E$12*単年カーブ!$R$3+'単年（2027年度）'!$E$12*(1-単年カーブ!$R$3)*単年カーブ!Q4024)</f>
        <v>0</v>
      </c>
      <c r="G4024" s="47">
        <f t="shared" si="437"/>
        <v>0</v>
      </c>
      <c r="M4024">
        <f t="shared" si="438"/>
        <v>6</v>
      </c>
      <c r="N4024">
        <f>IF(OR(WEEKDAY(A4024)=1,WEEKDAY(A4024)=7,COUNTIF('2027祝日等（不使用）'!$A$1:$A$20,単年カーブ!A4024)=1),0,1)</f>
        <v>1</v>
      </c>
      <c r="O4024">
        <f t="shared" si="442"/>
        <v>37</v>
      </c>
      <c r="P4024">
        <f t="shared" si="439"/>
        <v>1</v>
      </c>
      <c r="Q4024">
        <f t="shared" si="440"/>
        <v>1</v>
      </c>
    </row>
    <row r="4025" spans="1:17" ht="19.5" x14ac:dyDescent="0.4">
      <c r="A4025" s="33">
        <f t="shared" si="441"/>
        <v>46561</v>
      </c>
      <c r="B4025" s="27" t="str">
        <f t="shared" si="436"/>
        <v>(水)</v>
      </c>
      <c r="C4025" s="34">
        <v>0.77083333333333304</v>
      </c>
      <c r="D4025" s="16" t="s">
        <v>18</v>
      </c>
      <c r="E4025" s="35">
        <v>0.79166666666666696</v>
      </c>
      <c r="F4025" s="50">
        <f>IF(COUNTIF('リスト（不使用）'!$A$5:$A$6,単年カーブ!$A$1),"希望数量入力ください",'単年（2027年度）'!$E$12*単年カーブ!$R$3+'単年（2027年度）'!$E$12*(1-単年カーブ!$R$3)*単年カーブ!Q4025)</f>
        <v>0</v>
      </c>
      <c r="G4025" s="47">
        <f t="shared" si="437"/>
        <v>0</v>
      </c>
      <c r="M4025">
        <f t="shared" si="438"/>
        <v>6</v>
      </c>
      <c r="N4025">
        <f>IF(OR(WEEKDAY(A4025)=1,WEEKDAY(A4025)=7,COUNTIF('2027祝日等（不使用）'!$A$1:$A$20,単年カーブ!A4025)=1),0,1)</f>
        <v>1</v>
      </c>
      <c r="O4025">
        <f t="shared" si="442"/>
        <v>38</v>
      </c>
      <c r="P4025">
        <f t="shared" si="439"/>
        <v>1</v>
      </c>
      <c r="Q4025">
        <f t="shared" si="440"/>
        <v>1</v>
      </c>
    </row>
    <row r="4026" spans="1:17" ht="19.5" x14ac:dyDescent="0.4">
      <c r="A4026" s="33">
        <f t="shared" si="441"/>
        <v>46561</v>
      </c>
      <c r="B4026" s="27" t="str">
        <f t="shared" si="436"/>
        <v>(水)</v>
      </c>
      <c r="C4026" s="34">
        <v>0.79166666666666696</v>
      </c>
      <c r="D4026" s="16" t="s">
        <v>18</v>
      </c>
      <c r="E4026" s="35">
        <v>0.8125</v>
      </c>
      <c r="F4026" s="50">
        <f>IF(COUNTIF('リスト（不使用）'!$A$5:$A$6,単年カーブ!$A$1),"希望数量入力ください",'単年（2027年度）'!$E$12*単年カーブ!$R$3+'単年（2027年度）'!$E$12*(1-単年カーブ!$R$3)*単年カーブ!Q4026)</f>
        <v>0</v>
      </c>
      <c r="G4026" s="47">
        <f t="shared" si="437"/>
        <v>0</v>
      </c>
      <c r="M4026">
        <f t="shared" si="438"/>
        <v>6</v>
      </c>
      <c r="N4026">
        <f>IF(OR(WEEKDAY(A4026)=1,WEEKDAY(A4026)=7,COUNTIF('2027祝日等（不使用）'!$A$1:$A$20,単年カーブ!A4026)=1),0,1)</f>
        <v>1</v>
      </c>
      <c r="O4026">
        <f t="shared" si="442"/>
        <v>39</v>
      </c>
      <c r="P4026">
        <f t="shared" si="439"/>
        <v>1</v>
      </c>
      <c r="Q4026">
        <f t="shared" si="440"/>
        <v>1</v>
      </c>
    </row>
    <row r="4027" spans="1:17" ht="19.5" x14ac:dyDescent="0.4">
      <c r="A4027" s="33">
        <f t="shared" si="441"/>
        <v>46561</v>
      </c>
      <c r="B4027" s="27" t="str">
        <f t="shared" si="436"/>
        <v>(水)</v>
      </c>
      <c r="C4027" s="34">
        <v>0.8125</v>
      </c>
      <c r="D4027" s="16" t="s">
        <v>18</v>
      </c>
      <c r="E4027" s="35">
        <v>0.83333333333333304</v>
      </c>
      <c r="F4027" s="50">
        <f>IF(COUNTIF('リスト（不使用）'!$A$5:$A$6,単年カーブ!$A$1),"希望数量入力ください",'単年（2027年度）'!$E$12*単年カーブ!$R$3+'単年（2027年度）'!$E$12*(1-単年カーブ!$R$3)*単年カーブ!Q4027)</f>
        <v>0</v>
      </c>
      <c r="G4027" s="47">
        <f t="shared" si="437"/>
        <v>0</v>
      </c>
      <c r="M4027">
        <f t="shared" si="438"/>
        <v>6</v>
      </c>
      <c r="N4027">
        <f>IF(OR(WEEKDAY(A4027)=1,WEEKDAY(A4027)=7,COUNTIF('2027祝日等（不使用）'!$A$1:$A$20,単年カーブ!A4027)=1),0,1)</f>
        <v>1</v>
      </c>
      <c r="O4027">
        <f t="shared" si="442"/>
        <v>40</v>
      </c>
      <c r="P4027">
        <f t="shared" si="439"/>
        <v>1</v>
      </c>
      <c r="Q4027">
        <f t="shared" si="440"/>
        <v>1</v>
      </c>
    </row>
    <row r="4028" spans="1:17" ht="19.5" x14ac:dyDescent="0.4">
      <c r="A4028" s="33">
        <f t="shared" si="441"/>
        <v>46561</v>
      </c>
      <c r="B4028" s="27" t="str">
        <f t="shared" si="436"/>
        <v>(水)</v>
      </c>
      <c r="C4028" s="34">
        <v>0.83333333333333304</v>
      </c>
      <c r="D4028" s="16" t="s">
        <v>18</v>
      </c>
      <c r="E4028" s="35">
        <v>0.85416666666666696</v>
      </c>
      <c r="F4028" s="50">
        <f>IF(COUNTIF('リスト（不使用）'!$A$5:$A$6,単年カーブ!$A$1),"希望数量入力ください",'単年（2027年度）'!$E$12*単年カーブ!$R$3+'単年（2027年度）'!$E$12*(1-単年カーブ!$R$3)*単年カーブ!Q4028)</f>
        <v>0</v>
      </c>
      <c r="G4028" s="47">
        <f t="shared" si="437"/>
        <v>0</v>
      </c>
      <c r="M4028">
        <f t="shared" si="438"/>
        <v>6</v>
      </c>
      <c r="N4028">
        <f>IF(OR(WEEKDAY(A4028)=1,WEEKDAY(A4028)=7,COUNTIF('2027祝日等（不使用）'!$A$1:$A$20,単年カーブ!A4028)=1),0,1)</f>
        <v>1</v>
      </c>
      <c r="O4028">
        <f t="shared" si="442"/>
        <v>41</v>
      </c>
      <c r="P4028">
        <f t="shared" si="439"/>
        <v>0</v>
      </c>
      <c r="Q4028">
        <f t="shared" si="440"/>
        <v>0</v>
      </c>
    </row>
    <row r="4029" spans="1:17" ht="19.5" x14ac:dyDescent="0.4">
      <c r="A4029" s="33">
        <f t="shared" si="441"/>
        <v>46561</v>
      </c>
      <c r="B4029" s="27" t="str">
        <f t="shared" si="436"/>
        <v>(水)</v>
      </c>
      <c r="C4029" s="34">
        <v>0.85416666666666696</v>
      </c>
      <c r="D4029" s="16" t="s">
        <v>18</v>
      </c>
      <c r="E4029" s="35">
        <v>0.875</v>
      </c>
      <c r="F4029" s="50">
        <f>IF(COUNTIF('リスト（不使用）'!$A$5:$A$6,単年カーブ!$A$1),"希望数量入力ください",'単年（2027年度）'!$E$12*単年カーブ!$R$3+'単年（2027年度）'!$E$12*(1-単年カーブ!$R$3)*単年カーブ!Q4029)</f>
        <v>0</v>
      </c>
      <c r="G4029" s="47">
        <f t="shared" si="437"/>
        <v>0</v>
      </c>
      <c r="M4029">
        <f t="shared" si="438"/>
        <v>6</v>
      </c>
      <c r="N4029">
        <f>IF(OR(WEEKDAY(A4029)=1,WEEKDAY(A4029)=7,COUNTIF('2027祝日等（不使用）'!$A$1:$A$20,単年カーブ!A4029)=1),0,1)</f>
        <v>1</v>
      </c>
      <c r="O4029">
        <f t="shared" si="442"/>
        <v>42</v>
      </c>
      <c r="P4029">
        <f t="shared" si="439"/>
        <v>0</v>
      </c>
      <c r="Q4029">
        <f t="shared" si="440"/>
        <v>0</v>
      </c>
    </row>
    <row r="4030" spans="1:17" ht="19.5" x14ac:dyDescent="0.4">
      <c r="A4030" s="33">
        <f t="shared" si="441"/>
        <v>46561</v>
      </c>
      <c r="B4030" s="27" t="str">
        <f t="shared" si="436"/>
        <v>(水)</v>
      </c>
      <c r="C4030" s="34">
        <v>0.875</v>
      </c>
      <c r="D4030" s="16" t="s">
        <v>18</v>
      </c>
      <c r="E4030" s="35">
        <v>0.89583333333333304</v>
      </c>
      <c r="F4030" s="50">
        <f>IF(COUNTIF('リスト（不使用）'!$A$5:$A$6,単年カーブ!$A$1),"希望数量入力ください",'単年（2027年度）'!$E$12*単年カーブ!$R$3+'単年（2027年度）'!$E$12*(1-単年カーブ!$R$3)*単年カーブ!Q4030)</f>
        <v>0</v>
      </c>
      <c r="G4030" s="47">
        <f t="shared" si="437"/>
        <v>0</v>
      </c>
      <c r="M4030">
        <f t="shared" si="438"/>
        <v>6</v>
      </c>
      <c r="N4030">
        <f>IF(OR(WEEKDAY(A4030)=1,WEEKDAY(A4030)=7,COUNTIF('2027祝日等（不使用）'!$A$1:$A$20,単年カーブ!A4030)=1),0,1)</f>
        <v>1</v>
      </c>
      <c r="O4030">
        <f t="shared" si="442"/>
        <v>43</v>
      </c>
      <c r="P4030">
        <f t="shared" si="439"/>
        <v>0</v>
      </c>
      <c r="Q4030">
        <f t="shared" si="440"/>
        <v>0</v>
      </c>
    </row>
    <row r="4031" spans="1:17" ht="19.5" x14ac:dyDescent="0.4">
      <c r="A4031" s="33">
        <f t="shared" si="441"/>
        <v>46561</v>
      </c>
      <c r="B4031" s="27" t="str">
        <f t="shared" si="436"/>
        <v>(水)</v>
      </c>
      <c r="C4031" s="34">
        <v>0.89583333333333304</v>
      </c>
      <c r="D4031" s="16" t="s">
        <v>18</v>
      </c>
      <c r="E4031" s="35">
        <v>0.91666666666666696</v>
      </c>
      <c r="F4031" s="50">
        <f>IF(COUNTIF('リスト（不使用）'!$A$5:$A$6,単年カーブ!$A$1),"希望数量入力ください",'単年（2027年度）'!$E$12*単年カーブ!$R$3+'単年（2027年度）'!$E$12*(1-単年カーブ!$R$3)*単年カーブ!Q4031)</f>
        <v>0</v>
      </c>
      <c r="G4031" s="47">
        <f t="shared" si="437"/>
        <v>0</v>
      </c>
      <c r="M4031">
        <f t="shared" si="438"/>
        <v>6</v>
      </c>
      <c r="N4031">
        <f>IF(OR(WEEKDAY(A4031)=1,WEEKDAY(A4031)=7,COUNTIF('2027祝日等（不使用）'!$A$1:$A$20,単年カーブ!A4031)=1),0,1)</f>
        <v>1</v>
      </c>
      <c r="O4031">
        <f t="shared" si="442"/>
        <v>44</v>
      </c>
      <c r="P4031">
        <f t="shared" si="439"/>
        <v>0</v>
      </c>
      <c r="Q4031">
        <f t="shared" si="440"/>
        <v>0</v>
      </c>
    </row>
    <row r="4032" spans="1:17" ht="19.5" x14ac:dyDescent="0.4">
      <c r="A4032" s="33">
        <f t="shared" si="441"/>
        <v>46561</v>
      </c>
      <c r="B4032" s="27" t="str">
        <f t="shared" si="436"/>
        <v>(水)</v>
      </c>
      <c r="C4032" s="34">
        <v>0.91666666666666696</v>
      </c>
      <c r="D4032" s="16" t="s">
        <v>18</v>
      </c>
      <c r="E4032" s="35">
        <v>0.9375</v>
      </c>
      <c r="F4032" s="50">
        <f>IF(COUNTIF('リスト（不使用）'!$A$5:$A$6,単年カーブ!$A$1),"希望数量入力ください",'単年（2027年度）'!$E$12*単年カーブ!$R$3+'単年（2027年度）'!$E$12*(1-単年カーブ!$R$3)*単年カーブ!Q4032)</f>
        <v>0</v>
      </c>
      <c r="G4032" s="47">
        <f t="shared" si="437"/>
        <v>0</v>
      </c>
      <c r="M4032">
        <f t="shared" si="438"/>
        <v>6</v>
      </c>
      <c r="N4032">
        <f>IF(OR(WEEKDAY(A4032)=1,WEEKDAY(A4032)=7,COUNTIF('2027祝日等（不使用）'!$A$1:$A$20,単年カーブ!A4032)=1),0,1)</f>
        <v>1</v>
      </c>
      <c r="O4032">
        <f t="shared" si="442"/>
        <v>45</v>
      </c>
      <c r="P4032">
        <f t="shared" si="439"/>
        <v>0</v>
      </c>
      <c r="Q4032">
        <f t="shared" si="440"/>
        <v>0</v>
      </c>
    </row>
    <row r="4033" spans="1:17" ht="19.5" x14ac:dyDescent="0.4">
      <c r="A4033" s="33">
        <f t="shared" si="441"/>
        <v>46561</v>
      </c>
      <c r="B4033" s="27" t="str">
        <f t="shared" si="436"/>
        <v>(水)</v>
      </c>
      <c r="C4033" s="34">
        <v>0.9375</v>
      </c>
      <c r="D4033" s="16" t="s">
        <v>18</v>
      </c>
      <c r="E4033" s="35">
        <v>0.95833333333333304</v>
      </c>
      <c r="F4033" s="50">
        <f>IF(COUNTIF('リスト（不使用）'!$A$5:$A$6,単年カーブ!$A$1),"希望数量入力ください",'単年（2027年度）'!$E$12*単年カーブ!$R$3+'単年（2027年度）'!$E$12*(1-単年カーブ!$R$3)*単年カーブ!Q4033)</f>
        <v>0</v>
      </c>
      <c r="G4033" s="47">
        <f t="shared" si="437"/>
        <v>0</v>
      </c>
      <c r="M4033">
        <f t="shared" si="438"/>
        <v>6</v>
      </c>
      <c r="N4033">
        <f>IF(OR(WEEKDAY(A4033)=1,WEEKDAY(A4033)=7,COUNTIF('2027祝日等（不使用）'!$A$1:$A$20,単年カーブ!A4033)=1),0,1)</f>
        <v>1</v>
      </c>
      <c r="O4033">
        <f t="shared" si="442"/>
        <v>46</v>
      </c>
      <c r="P4033">
        <f t="shared" si="439"/>
        <v>0</v>
      </c>
      <c r="Q4033">
        <f t="shared" si="440"/>
        <v>0</v>
      </c>
    </row>
    <row r="4034" spans="1:17" ht="19.5" x14ac:dyDescent="0.4">
      <c r="A4034" s="33">
        <f t="shared" si="441"/>
        <v>46561</v>
      </c>
      <c r="B4034" s="27" t="str">
        <f t="shared" si="436"/>
        <v>(水)</v>
      </c>
      <c r="C4034" s="34">
        <v>0.95833333333333304</v>
      </c>
      <c r="D4034" s="16" t="s">
        <v>18</v>
      </c>
      <c r="E4034" s="35">
        <v>0.97916666666666696</v>
      </c>
      <c r="F4034" s="50">
        <f>IF(COUNTIF('リスト（不使用）'!$A$5:$A$6,単年カーブ!$A$1),"希望数量入力ください",'単年（2027年度）'!$E$12*単年カーブ!$R$3+'単年（2027年度）'!$E$12*(1-単年カーブ!$R$3)*単年カーブ!Q4034)</f>
        <v>0</v>
      </c>
      <c r="G4034" s="47">
        <f t="shared" si="437"/>
        <v>0</v>
      </c>
      <c r="M4034">
        <f t="shared" si="438"/>
        <v>6</v>
      </c>
      <c r="N4034">
        <f>IF(OR(WEEKDAY(A4034)=1,WEEKDAY(A4034)=7,COUNTIF('2027祝日等（不使用）'!$A$1:$A$20,単年カーブ!A4034)=1),0,1)</f>
        <v>1</v>
      </c>
      <c r="O4034">
        <f t="shared" si="442"/>
        <v>47</v>
      </c>
      <c r="P4034">
        <f t="shared" si="439"/>
        <v>0</v>
      </c>
      <c r="Q4034">
        <f t="shared" si="440"/>
        <v>0</v>
      </c>
    </row>
    <row r="4035" spans="1:17" ht="19.5" x14ac:dyDescent="0.4">
      <c r="A4035" s="33">
        <f t="shared" si="441"/>
        <v>46561</v>
      </c>
      <c r="B4035" s="27" t="str">
        <f t="shared" si="436"/>
        <v>(水)</v>
      </c>
      <c r="C4035" s="34">
        <v>0.97916666666666696</v>
      </c>
      <c r="D4035" s="16" t="s">
        <v>18</v>
      </c>
      <c r="E4035" s="35" t="s">
        <v>17</v>
      </c>
      <c r="F4035" s="50">
        <f>IF(COUNTIF('リスト（不使用）'!$A$5:$A$6,単年カーブ!$A$1),"希望数量入力ください",'単年（2027年度）'!$E$12*単年カーブ!$R$3+'単年（2027年度）'!$E$12*(1-単年カーブ!$R$3)*単年カーブ!Q4035)</f>
        <v>0</v>
      </c>
      <c r="G4035" s="47">
        <f t="shared" si="437"/>
        <v>0</v>
      </c>
      <c r="M4035">
        <f t="shared" si="438"/>
        <v>6</v>
      </c>
      <c r="N4035">
        <f>IF(OR(WEEKDAY(A4035)=1,WEEKDAY(A4035)=7,COUNTIF('2027祝日等（不使用）'!$A$1:$A$20,単年カーブ!A4035)=1),0,1)</f>
        <v>1</v>
      </c>
      <c r="O4035">
        <f t="shared" si="442"/>
        <v>48</v>
      </c>
      <c r="P4035">
        <f t="shared" si="439"/>
        <v>0</v>
      </c>
      <c r="Q4035">
        <f t="shared" si="440"/>
        <v>0</v>
      </c>
    </row>
    <row r="4036" spans="1:17" ht="19.5" x14ac:dyDescent="0.4">
      <c r="A4036" s="33">
        <f t="shared" si="441"/>
        <v>46562</v>
      </c>
      <c r="B4036" s="27" t="str">
        <f t="shared" ref="B4036:B4099" si="443">TEXT(A4036,"(aaa)")</f>
        <v>(木)</v>
      </c>
      <c r="C4036" s="34">
        <v>0</v>
      </c>
      <c r="D4036" s="16" t="s">
        <v>18</v>
      </c>
      <c r="E4036" s="35">
        <v>2.0833333333333332E-2</v>
      </c>
      <c r="F4036" s="50">
        <f>IF(COUNTIF('リスト（不使用）'!$A$5:$A$6,単年カーブ!$A$1),"希望数量入力ください",'単年（2027年度）'!$E$12*単年カーブ!$R$3+'単年（2027年度）'!$E$12*(1-単年カーブ!$R$3)*単年カーブ!Q4036)</f>
        <v>0</v>
      </c>
      <c r="G4036" s="47">
        <f t="shared" ref="G4036:G4099" si="444">F4036/2</f>
        <v>0</v>
      </c>
      <c r="M4036">
        <f t="shared" ref="M4036:M4099" si="445">MONTH(A4036)</f>
        <v>6</v>
      </c>
      <c r="N4036">
        <f>IF(OR(WEEKDAY(A4036)=1,WEEKDAY(A4036)=7,COUNTIF('2027祝日等（不使用）'!$A$1:$A$20,単年カーブ!A4036)=1),0,1)</f>
        <v>1</v>
      </c>
      <c r="O4036">
        <f t="shared" si="442"/>
        <v>1</v>
      </c>
      <c r="P4036">
        <f t="shared" ref="P4036:P4099" si="446">IF(AND(O4036&gt;16,O4036&lt;41),1,0)</f>
        <v>0</v>
      </c>
      <c r="Q4036">
        <f t="shared" ref="Q4036:Q4099" si="447">P4036*N4036</f>
        <v>0</v>
      </c>
    </row>
    <row r="4037" spans="1:17" ht="19.5" x14ac:dyDescent="0.4">
      <c r="A4037" s="33">
        <f t="shared" si="441"/>
        <v>46562</v>
      </c>
      <c r="B4037" s="27" t="str">
        <f t="shared" si="443"/>
        <v>(木)</v>
      </c>
      <c r="C4037" s="34">
        <v>2.0833333333333332E-2</v>
      </c>
      <c r="D4037" s="16" t="s">
        <v>18</v>
      </c>
      <c r="E4037" s="35">
        <v>4.1666666666666664E-2</v>
      </c>
      <c r="F4037" s="50">
        <f>IF(COUNTIF('リスト（不使用）'!$A$5:$A$6,単年カーブ!$A$1),"希望数量入力ください",'単年（2027年度）'!$E$12*単年カーブ!$R$3+'単年（2027年度）'!$E$12*(1-単年カーブ!$R$3)*単年カーブ!Q4037)</f>
        <v>0</v>
      </c>
      <c r="G4037" s="47">
        <f t="shared" si="444"/>
        <v>0</v>
      </c>
      <c r="M4037">
        <f t="shared" si="445"/>
        <v>6</v>
      </c>
      <c r="N4037">
        <f>IF(OR(WEEKDAY(A4037)=1,WEEKDAY(A4037)=7,COUNTIF('2027祝日等（不使用）'!$A$1:$A$20,単年カーブ!A4037)=1),0,1)</f>
        <v>1</v>
      </c>
      <c r="O4037">
        <f t="shared" si="442"/>
        <v>2</v>
      </c>
      <c r="P4037">
        <f t="shared" si="446"/>
        <v>0</v>
      </c>
      <c r="Q4037">
        <f t="shared" si="447"/>
        <v>0</v>
      </c>
    </row>
    <row r="4038" spans="1:17" ht="19.5" x14ac:dyDescent="0.4">
      <c r="A4038" s="33">
        <f t="shared" si="441"/>
        <v>46562</v>
      </c>
      <c r="B4038" s="27" t="str">
        <f t="shared" si="443"/>
        <v>(木)</v>
      </c>
      <c r="C4038" s="34">
        <v>4.1666666666666664E-2</v>
      </c>
      <c r="D4038" s="16" t="s">
        <v>18</v>
      </c>
      <c r="E4038" s="35">
        <v>6.25E-2</v>
      </c>
      <c r="F4038" s="50">
        <f>IF(COUNTIF('リスト（不使用）'!$A$5:$A$6,単年カーブ!$A$1),"希望数量入力ください",'単年（2027年度）'!$E$12*単年カーブ!$R$3+'単年（2027年度）'!$E$12*(1-単年カーブ!$R$3)*単年カーブ!Q4038)</f>
        <v>0</v>
      </c>
      <c r="G4038" s="47">
        <f t="shared" si="444"/>
        <v>0</v>
      </c>
      <c r="M4038">
        <f t="shared" si="445"/>
        <v>6</v>
      </c>
      <c r="N4038">
        <f>IF(OR(WEEKDAY(A4038)=1,WEEKDAY(A4038)=7,COUNTIF('2027祝日等（不使用）'!$A$1:$A$20,単年カーブ!A4038)=1),0,1)</f>
        <v>1</v>
      </c>
      <c r="O4038">
        <f t="shared" si="442"/>
        <v>3</v>
      </c>
      <c r="P4038">
        <f t="shared" si="446"/>
        <v>0</v>
      </c>
      <c r="Q4038">
        <f t="shared" si="447"/>
        <v>0</v>
      </c>
    </row>
    <row r="4039" spans="1:17" ht="19.5" x14ac:dyDescent="0.4">
      <c r="A4039" s="33">
        <f t="shared" si="441"/>
        <v>46562</v>
      </c>
      <c r="B4039" s="27" t="str">
        <f t="shared" si="443"/>
        <v>(木)</v>
      </c>
      <c r="C4039" s="34">
        <v>6.25E-2</v>
      </c>
      <c r="D4039" s="16" t="s">
        <v>18</v>
      </c>
      <c r="E4039" s="35">
        <v>8.3333333333333301E-2</v>
      </c>
      <c r="F4039" s="50">
        <f>IF(COUNTIF('リスト（不使用）'!$A$5:$A$6,単年カーブ!$A$1),"希望数量入力ください",'単年（2027年度）'!$E$12*単年カーブ!$R$3+'単年（2027年度）'!$E$12*(1-単年カーブ!$R$3)*単年カーブ!Q4039)</f>
        <v>0</v>
      </c>
      <c r="G4039" s="47">
        <f t="shared" si="444"/>
        <v>0</v>
      </c>
      <c r="M4039">
        <f t="shared" si="445"/>
        <v>6</v>
      </c>
      <c r="N4039">
        <f>IF(OR(WEEKDAY(A4039)=1,WEEKDAY(A4039)=7,COUNTIF('2027祝日等（不使用）'!$A$1:$A$20,単年カーブ!A4039)=1),0,1)</f>
        <v>1</v>
      </c>
      <c r="O4039">
        <f t="shared" si="442"/>
        <v>4</v>
      </c>
      <c r="P4039">
        <f t="shared" si="446"/>
        <v>0</v>
      </c>
      <c r="Q4039">
        <f t="shared" si="447"/>
        <v>0</v>
      </c>
    </row>
    <row r="4040" spans="1:17" ht="19.5" x14ac:dyDescent="0.4">
      <c r="A4040" s="33">
        <f t="shared" si="441"/>
        <v>46562</v>
      </c>
      <c r="B4040" s="27" t="str">
        <f t="shared" si="443"/>
        <v>(木)</v>
      </c>
      <c r="C4040" s="34">
        <v>8.3333333333333301E-2</v>
      </c>
      <c r="D4040" s="16" t="s">
        <v>18</v>
      </c>
      <c r="E4040" s="35">
        <v>0.104166666666667</v>
      </c>
      <c r="F4040" s="50">
        <f>IF(COUNTIF('リスト（不使用）'!$A$5:$A$6,単年カーブ!$A$1),"希望数量入力ください",'単年（2027年度）'!$E$12*単年カーブ!$R$3+'単年（2027年度）'!$E$12*(1-単年カーブ!$R$3)*単年カーブ!Q4040)</f>
        <v>0</v>
      </c>
      <c r="G4040" s="47">
        <f t="shared" si="444"/>
        <v>0</v>
      </c>
      <c r="M4040">
        <f t="shared" si="445"/>
        <v>6</v>
      </c>
      <c r="N4040">
        <f>IF(OR(WEEKDAY(A4040)=1,WEEKDAY(A4040)=7,COUNTIF('2027祝日等（不使用）'!$A$1:$A$20,単年カーブ!A4040)=1),0,1)</f>
        <v>1</v>
      </c>
      <c r="O4040">
        <f t="shared" si="442"/>
        <v>5</v>
      </c>
      <c r="P4040">
        <f t="shared" si="446"/>
        <v>0</v>
      </c>
      <c r="Q4040">
        <f t="shared" si="447"/>
        <v>0</v>
      </c>
    </row>
    <row r="4041" spans="1:17" ht="19.5" x14ac:dyDescent="0.4">
      <c r="A4041" s="33">
        <f t="shared" si="441"/>
        <v>46562</v>
      </c>
      <c r="B4041" s="27" t="str">
        <f t="shared" si="443"/>
        <v>(木)</v>
      </c>
      <c r="C4041" s="34">
        <v>0.104166666666667</v>
      </c>
      <c r="D4041" s="16" t="s">
        <v>18</v>
      </c>
      <c r="E4041" s="35">
        <v>0.125</v>
      </c>
      <c r="F4041" s="50">
        <f>IF(COUNTIF('リスト（不使用）'!$A$5:$A$6,単年カーブ!$A$1),"希望数量入力ください",'単年（2027年度）'!$E$12*単年カーブ!$R$3+'単年（2027年度）'!$E$12*(1-単年カーブ!$R$3)*単年カーブ!Q4041)</f>
        <v>0</v>
      </c>
      <c r="G4041" s="47">
        <f t="shared" si="444"/>
        <v>0</v>
      </c>
      <c r="M4041">
        <f t="shared" si="445"/>
        <v>6</v>
      </c>
      <c r="N4041">
        <f>IF(OR(WEEKDAY(A4041)=1,WEEKDAY(A4041)=7,COUNTIF('2027祝日等（不使用）'!$A$1:$A$20,単年カーブ!A4041)=1),0,1)</f>
        <v>1</v>
      </c>
      <c r="O4041">
        <f t="shared" si="442"/>
        <v>6</v>
      </c>
      <c r="P4041">
        <f t="shared" si="446"/>
        <v>0</v>
      </c>
      <c r="Q4041">
        <f t="shared" si="447"/>
        <v>0</v>
      </c>
    </row>
    <row r="4042" spans="1:17" ht="19.5" x14ac:dyDescent="0.4">
      <c r="A4042" s="33">
        <f t="shared" si="441"/>
        <v>46562</v>
      </c>
      <c r="B4042" s="27" t="str">
        <f t="shared" si="443"/>
        <v>(木)</v>
      </c>
      <c r="C4042" s="34">
        <v>0.125</v>
      </c>
      <c r="D4042" s="16" t="s">
        <v>18</v>
      </c>
      <c r="E4042" s="35">
        <v>0.14583333333333301</v>
      </c>
      <c r="F4042" s="50">
        <f>IF(COUNTIF('リスト（不使用）'!$A$5:$A$6,単年カーブ!$A$1),"希望数量入力ください",'単年（2027年度）'!$E$12*単年カーブ!$R$3+'単年（2027年度）'!$E$12*(1-単年カーブ!$R$3)*単年カーブ!Q4042)</f>
        <v>0</v>
      </c>
      <c r="G4042" s="47">
        <f t="shared" si="444"/>
        <v>0</v>
      </c>
      <c r="M4042">
        <f t="shared" si="445"/>
        <v>6</v>
      </c>
      <c r="N4042">
        <f>IF(OR(WEEKDAY(A4042)=1,WEEKDAY(A4042)=7,COUNTIF('2027祝日等（不使用）'!$A$1:$A$20,単年カーブ!A4042)=1),0,1)</f>
        <v>1</v>
      </c>
      <c r="O4042">
        <f t="shared" si="442"/>
        <v>7</v>
      </c>
      <c r="P4042">
        <f t="shared" si="446"/>
        <v>0</v>
      </c>
      <c r="Q4042">
        <f t="shared" si="447"/>
        <v>0</v>
      </c>
    </row>
    <row r="4043" spans="1:17" ht="19.5" x14ac:dyDescent="0.4">
      <c r="A4043" s="33">
        <f t="shared" si="441"/>
        <v>46562</v>
      </c>
      <c r="B4043" s="27" t="str">
        <f t="shared" si="443"/>
        <v>(木)</v>
      </c>
      <c r="C4043" s="34">
        <v>0.14583333333333301</v>
      </c>
      <c r="D4043" s="16" t="s">
        <v>18</v>
      </c>
      <c r="E4043" s="35">
        <v>0.16666666666666699</v>
      </c>
      <c r="F4043" s="50">
        <f>IF(COUNTIF('リスト（不使用）'!$A$5:$A$6,単年カーブ!$A$1),"希望数量入力ください",'単年（2027年度）'!$E$12*単年カーブ!$R$3+'単年（2027年度）'!$E$12*(1-単年カーブ!$R$3)*単年カーブ!Q4043)</f>
        <v>0</v>
      </c>
      <c r="G4043" s="47">
        <f t="shared" si="444"/>
        <v>0</v>
      </c>
      <c r="M4043">
        <f t="shared" si="445"/>
        <v>6</v>
      </c>
      <c r="N4043">
        <f>IF(OR(WEEKDAY(A4043)=1,WEEKDAY(A4043)=7,COUNTIF('2027祝日等（不使用）'!$A$1:$A$20,単年カーブ!A4043)=1),0,1)</f>
        <v>1</v>
      </c>
      <c r="O4043">
        <f t="shared" si="442"/>
        <v>8</v>
      </c>
      <c r="P4043">
        <f t="shared" si="446"/>
        <v>0</v>
      </c>
      <c r="Q4043">
        <f t="shared" si="447"/>
        <v>0</v>
      </c>
    </row>
    <row r="4044" spans="1:17" ht="19.5" x14ac:dyDescent="0.4">
      <c r="A4044" s="33">
        <f t="shared" si="441"/>
        <v>46562</v>
      </c>
      <c r="B4044" s="27" t="str">
        <f t="shared" si="443"/>
        <v>(木)</v>
      </c>
      <c r="C4044" s="34">
        <v>0.16666666666666699</v>
      </c>
      <c r="D4044" s="16" t="s">
        <v>18</v>
      </c>
      <c r="E4044" s="35">
        <v>0.1875</v>
      </c>
      <c r="F4044" s="50">
        <f>IF(COUNTIF('リスト（不使用）'!$A$5:$A$6,単年カーブ!$A$1),"希望数量入力ください",'単年（2027年度）'!$E$12*単年カーブ!$R$3+'単年（2027年度）'!$E$12*(1-単年カーブ!$R$3)*単年カーブ!Q4044)</f>
        <v>0</v>
      </c>
      <c r="G4044" s="47">
        <f t="shared" si="444"/>
        <v>0</v>
      </c>
      <c r="M4044">
        <f t="shared" si="445"/>
        <v>6</v>
      </c>
      <c r="N4044">
        <f>IF(OR(WEEKDAY(A4044)=1,WEEKDAY(A4044)=7,COUNTIF('2027祝日等（不使用）'!$A$1:$A$20,単年カーブ!A4044)=1),0,1)</f>
        <v>1</v>
      </c>
      <c r="O4044">
        <f t="shared" si="442"/>
        <v>9</v>
      </c>
      <c r="P4044">
        <f t="shared" si="446"/>
        <v>0</v>
      </c>
      <c r="Q4044">
        <f t="shared" si="447"/>
        <v>0</v>
      </c>
    </row>
    <row r="4045" spans="1:17" ht="19.5" x14ac:dyDescent="0.4">
      <c r="A4045" s="33">
        <f t="shared" si="441"/>
        <v>46562</v>
      </c>
      <c r="B4045" s="27" t="str">
        <f t="shared" si="443"/>
        <v>(木)</v>
      </c>
      <c r="C4045" s="34">
        <v>0.1875</v>
      </c>
      <c r="D4045" s="16" t="s">
        <v>18</v>
      </c>
      <c r="E4045" s="35">
        <v>0.20833333333333301</v>
      </c>
      <c r="F4045" s="50">
        <f>IF(COUNTIF('リスト（不使用）'!$A$5:$A$6,単年カーブ!$A$1),"希望数量入力ください",'単年（2027年度）'!$E$12*単年カーブ!$R$3+'単年（2027年度）'!$E$12*(1-単年カーブ!$R$3)*単年カーブ!Q4045)</f>
        <v>0</v>
      </c>
      <c r="G4045" s="47">
        <f t="shared" si="444"/>
        <v>0</v>
      </c>
      <c r="M4045">
        <f t="shared" si="445"/>
        <v>6</v>
      </c>
      <c r="N4045">
        <f>IF(OR(WEEKDAY(A4045)=1,WEEKDAY(A4045)=7,COUNTIF('2027祝日等（不使用）'!$A$1:$A$20,単年カーブ!A4045)=1),0,1)</f>
        <v>1</v>
      </c>
      <c r="O4045">
        <f t="shared" si="442"/>
        <v>10</v>
      </c>
      <c r="P4045">
        <f t="shared" si="446"/>
        <v>0</v>
      </c>
      <c r="Q4045">
        <f t="shared" si="447"/>
        <v>0</v>
      </c>
    </row>
    <row r="4046" spans="1:17" ht="19.5" x14ac:dyDescent="0.4">
      <c r="A4046" s="33">
        <f t="shared" si="441"/>
        <v>46562</v>
      </c>
      <c r="B4046" s="27" t="str">
        <f t="shared" si="443"/>
        <v>(木)</v>
      </c>
      <c r="C4046" s="34">
        <v>0.20833333333333301</v>
      </c>
      <c r="D4046" s="16" t="s">
        <v>18</v>
      </c>
      <c r="E4046" s="35">
        <v>0.22916666666666699</v>
      </c>
      <c r="F4046" s="50">
        <f>IF(COUNTIF('リスト（不使用）'!$A$5:$A$6,単年カーブ!$A$1),"希望数量入力ください",'単年（2027年度）'!$E$12*単年カーブ!$R$3+'単年（2027年度）'!$E$12*(1-単年カーブ!$R$3)*単年カーブ!Q4046)</f>
        <v>0</v>
      </c>
      <c r="G4046" s="47">
        <f t="shared" si="444"/>
        <v>0</v>
      </c>
      <c r="M4046">
        <f t="shared" si="445"/>
        <v>6</v>
      </c>
      <c r="N4046">
        <f>IF(OR(WEEKDAY(A4046)=1,WEEKDAY(A4046)=7,COUNTIF('2027祝日等（不使用）'!$A$1:$A$20,単年カーブ!A4046)=1),0,1)</f>
        <v>1</v>
      </c>
      <c r="O4046">
        <f t="shared" si="442"/>
        <v>11</v>
      </c>
      <c r="P4046">
        <f t="shared" si="446"/>
        <v>0</v>
      </c>
      <c r="Q4046">
        <f t="shared" si="447"/>
        <v>0</v>
      </c>
    </row>
    <row r="4047" spans="1:17" ht="19.5" x14ac:dyDescent="0.4">
      <c r="A4047" s="33">
        <f t="shared" si="441"/>
        <v>46562</v>
      </c>
      <c r="B4047" s="27" t="str">
        <f t="shared" si="443"/>
        <v>(木)</v>
      </c>
      <c r="C4047" s="34">
        <v>0.22916666666666699</v>
      </c>
      <c r="D4047" s="16" t="s">
        <v>18</v>
      </c>
      <c r="E4047" s="35">
        <v>0.25</v>
      </c>
      <c r="F4047" s="50">
        <f>IF(COUNTIF('リスト（不使用）'!$A$5:$A$6,単年カーブ!$A$1),"希望数量入力ください",'単年（2027年度）'!$E$12*単年カーブ!$R$3+'単年（2027年度）'!$E$12*(1-単年カーブ!$R$3)*単年カーブ!Q4047)</f>
        <v>0</v>
      </c>
      <c r="G4047" s="47">
        <f t="shared" si="444"/>
        <v>0</v>
      </c>
      <c r="M4047">
        <f t="shared" si="445"/>
        <v>6</v>
      </c>
      <c r="N4047">
        <f>IF(OR(WEEKDAY(A4047)=1,WEEKDAY(A4047)=7,COUNTIF('2027祝日等（不使用）'!$A$1:$A$20,単年カーブ!A4047)=1),0,1)</f>
        <v>1</v>
      </c>
      <c r="O4047">
        <f t="shared" si="442"/>
        <v>12</v>
      </c>
      <c r="P4047">
        <f t="shared" si="446"/>
        <v>0</v>
      </c>
      <c r="Q4047">
        <f t="shared" si="447"/>
        <v>0</v>
      </c>
    </row>
    <row r="4048" spans="1:17" ht="19.5" x14ac:dyDescent="0.4">
      <c r="A4048" s="33">
        <f t="shared" si="441"/>
        <v>46562</v>
      </c>
      <c r="B4048" s="27" t="str">
        <f t="shared" si="443"/>
        <v>(木)</v>
      </c>
      <c r="C4048" s="34">
        <v>0.25</v>
      </c>
      <c r="D4048" s="16" t="s">
        <v>18</v>
      </c>
      <c r="E4048" s="35">
        <v>0.27083333333333298</v>
      </c>
      <c r="F4048" s="50">
        <f>IF(COUNTIF('リスト（不使用）'!$A$5:$A$6,単年カーブ!$A$1),"希望数量入力ください",'単年（2027年度）'!$E$12*単年カーブ!$R$3+'単年（2027年度）'!$E$12*(1-単年カーブ!$R$3)*単年カーブ!Q4048)</f>
        <v>0</v>
      </c>
      <c r="G4048" s="47">
        <f t="shared" si="444"/>
        <v>0</v>
      </c>
      <c r="M4048">
        <f t="shared" si="445"/>
        <v>6</v>
      </c>
      <c r="N4048">
        <f>IF(OR(WEEKDAY(A4048)=1,WEEKDAY(A4048)=7,COUNTIF('2027祝日等（不使用）'!$A$1:$A$20,単年カーブ!A4048)=1),0,1)</f>
        <v>1</v>
      </c>
      <c r="O4048">
        <f t="shared" si="442"/>
        <v>13</v>
      </c>
      <c r="P4048">
        <f t="shared" si="446"/>
        <v>0</v>
      </c>
      <c r="Q4048">
        <f t="shared" si="447"/>
        <v>0</v>
      </c>
    </row>
    <row r="4049" spans="1:17" ht="19.5" x14ac:dyDescent="0.4">
      <c r="A4049" s="33">
        <f t="shared" si="441"/>
        <v>46562</v>
      </c>
      <c r="B4049" s="27" t="str">
        <f t="shared" si="443"/>
        <v>(木)</v>
      </c>
      <c r="C4049" s="34">
        <v>0.27083333333333298</v>
      </c>
      <c r="D4049" s="16" t="s">
        <v>18</v>
      </c>
      <c r="E4049" s="35">
        <v>0.29166666666666702</v>
      </c>
      <c r="F4049" s="50">
        <f>IF(COUNTIF('リスト（不使用）'!$A$5:$A$6,単年カーブ!$A$1),"希望数量入力ください",'単年（2027年度）'!$E$12*単年カーブ!$R$3+'単年（2027年度）'!$E$12*(1-単年カーブ!$R$3)*単年カーブ!Q4049)</f>
        <v>0</v>
      </c>
      <c r="G4049" s="47">
        <f t="shared" si="444"/>
        <v>0</v>
      </c>
      <c r="M4049">
        <f t="shared" si="445"/>
        <v>6</v>
      </c>
      <c r="N4049">
        <f>IF(OR(WEEKDAY(A4049)=1,WEEKDAY(A4049)=7,COUNTIF('2027祝日等（不使用）'!$A$1:$A$20,単年カーブ!A4049)=1),0,1)</f>
        <v>1</v>
      </c>
      <c r="O4049">
        <f t="shared" si="442"/>
        <v>14</v>
      </c>
      <c r="P4049">
        <f t="shared" si="446"/>
        <v>0</v>
      </c>
      <c r="Q4049">
        <f t="shared" si="447"/>
        <v>0</v>
      </c>
    </row>
    <row r="4050" spans="1:17" ht="19.5" x14ac:dyDescent="0.4">
      <c r="A4050" s="33">
        <f t="shared" si="441"/>
        <v>46562</v>
      </c>
      <c r="B4050" s="27" t="str">
        <f t="shared" si="443"/>
        <v>(木)</v>
      </c>
      <c r="C4050" s="34">
        <v>0.29166666666666702</v>
      </c>
      <c r="D4050" s="16" t="s">
        <v>18</v>
      </c>
      <c r="E4050" s="35">
        <v>0.3125</v>
      </c>
      <c r="F4050" s="50">
        <f>IF(COUNTIF('リスト（不使用）'!$A$5:$A$6,単年カーブ!$A$1),"希望数量入力ください",'単年（2027年度）'!$E$12*単年カーブ!$R$3+'単年（2027年度）'!$E$12*(1-単年カーブ!$R$3)*単年カーブ!Q4050)</f>
        <v>0</v>
      </c>
      <c r="G4050" s="47">
        <f t="shared" si="444"/>
        <v>0</v>
      </c>
      <c r="M4050">
        <f t="shared" si="445"/>
        <v>6</v>
      </c>
      <c r="N4050">
        <f>IF(OR(WEEKDAY(A4050)=1,WEEKDAY(A4050)=7,COUNTIF('2027祝日等（不使用）'!$A$1:$A$20,単年カーブ!A4050)=1),0,1)</f>
        <v>1</v>
      </c>
      <c r="O4050">
        <f t="shared" si="442"/>
        <v>15</v>
      </c>
      <c r="P4050">
        <f t="shared" si="446"/>
        <v>0</v>
      </c>
      <c r="Q4050">
        <f t="shared" si="447"/>
        <v>0</v>
      </c>
    </row>
    <row r="4051" spans="1:17" ht="19.5" x14ac:dyDescent="0.4">
      <c r="A4051" s="33">
        <f t="shared" si="441"/>
        <v>46562</v>
      </c>
      <c r="B4051" s="27" t="str">
        <f t="shared" si="443"/>
        <v>(木)</v>
      </c>
      <c r="C4051" s="34">
        <v>0.3125</v>
      </c>
      <c r="D4051" s="16" t="s">
        <v>18</v>
      </c>
      <c r="E4051" s="35">
        <v>0.33333333333333298</v>
      </c>
      <c r="F4051" s="50">
        <f>IF(COUNTIF('リスト（不使用）'!$A$5:$A$6,単年カーブ!$A$1),"希望数量入力ください",'単年（2027年度）'!$E$12*単年カーブ!$R$3+'単年（2027年度）'!$E$12*(1-単年カーブ!$R$3)*単年カーブ!Q4051)</f>
        <v>0</v>
      </c>
      <c r="G4051" s="47">
        <f t="shared" si="444"/>
        <v>0</v>
      </c>
      <c r="M4051">
        <f t="shared" si="445"/>
        <v>6</v>
      </c>
      <c r="N4051">
        <f>IF(OR(WEEKDAY(A4051)=1,WEEKDAY(A4051)=7,COUNTIF('2027祝日等（不使用）'!$A$1:$A$20,単年カーブ!A4051)=1),0,1)</f>
        <v>1</v>
      </c>
      <c r="O4051">
        <f t="shared" si="442"/>
        <v>16</v>
      </c>
      <c r="P4051">
        <f t="shared" si="446"/>
        <v>0</v>
      </c>
      <c r="Q4051">
        <f t="shared" si="447"/>
        <v>0</v>
      </c>
    </row>
    <row r="4052" spans="1:17" ht="19.5" x14ac:dyDescent="0.4">
      <c r="A4052" s="33">
        <f t="shared" si="441"/>
        <v>46562</v>
      </c>
      <c r="B4052" s="27" t="str">
        <f t="shared" si="443"/>
        <v>(木)</v>
      </c>
      <c r="C4052" s="34">
        <v>0.33333333333333298</v>
      </c>
      <c r="D4052" s="16" t="s">
        <v>18</v>
      </c>
      <c r="E4052" s="35">
        <v>0.35416666666666702</v>
      </c>
      <c r="F4052" s="50">
        <f>IF(COUNTIF('リスト（不使用）'!$A$5:$A$6,単年カーブ!$A$1),"希望数量入力ください",'単年（2027年度）'!$E$12*単年カーブ!$R$3+'単年（2027年度）'!$E$12*(1-単年カーブ!$R$3)*単年カーブ!Q4052)</f>
        <v>0</v>
      </c>
      <c r="G4052" s="47">
        <f t="shared" si="444"/>
        <v>0</v>
      </c>
      <c r="M4052">
        <f t="shared" si="445"/>
        <v>6</v>
      </c>
      <c r="N4052">
        <f>IF(OR(WEEKDAY(A4052)=1,WEEKDAY(A4052)=7,COUNTIF('2027祝日等（不使用）'!$A$1:$A$20,単年カーブ!A4052)=1),0,1)</f>
        <v>1</v>
      </c>
      <c r="O4052">
        <f t="shared" si="442"/>
        <v>17</v>
      </c>
      <c r="P4052">
        <f t="shared" si="446"/>
        <v>1</v>
      </c>
      <c r="Q4052">
        <f t="shared" si="447"/>
        <v>1</v>
      </c>
    </row>
    <row r="4053" spans="1:17" ht="19.5" x14ac:dyDescent="0.4">
      <c r="A4053" s="33">
        <f t="shared" si="441"/>
        <v>46562</v>
      </c>
      <c r="B4053" s="27" t="str">
        <f t="shared" si="443"/>
        <v>(木)</v>
      </c>
      <c r="C4053" s="34">
        <v>0.35416666666666702</v>
      </c>
      <c r="D4053" s="16" t="s">
        <v>18</v>
      </c>
      <c r="E4053" s="35">
        <v>0.375</v>
      </c>
      <c r="F4053" s="50">
        <f>IF(COUNTIF('リスト（不使用）'!$A$5:$A$6,単年カーブ!$A$1),"希望数量入力ください",'単年（2027年度）'!$E$12*単年カーブ!$R$3+'単年（2027年度）'!$E$12*(1-単年カーブ!$R$3)*単年カーブ!Q4053)</f>
        <v>0</v>
      </c>
      <c r="G4053" s="47">
        <f t="shared" si="444"/>
        <v>0</v>
      </c>
      <c r="M4053">
        <f t="shared" si="445"/>
        <v>6</v>
      </c>
      <c r="N4053">
        <f>IF(OR(WEEKDAY(A4053)=1,WEEKDAY(A4053)=7,COUNTIF('2027祝日等（不使用）'!$A$1:$A$20,単年カーブ!A4053)=1),0,1)</f>
        <v>1</v>
      </c>
      <c r="O4053">
        <f t="shared" si="442"/>
        <v>18</v>
      </c>
      <c r="P4053">
        <f t="shared" si="446"/>
        <v>1</v>
      </c>
      <c r="Q4053">
        <f t="shared" si="447"/>
        <v>1</v>
      </c>
    </row>
    <row r="4054" spans="1:17" ht="19.5" x14ac:dyDescent="0.4">
      <c r="A4054" s="33">
        <f t="shared" si="441"/>
        <v>46562</v>
      </c>
      <c r="B4054" s="27" t="str">
        <f t="shared" si="443"/>
        <v>(木)</v>
      </c>
      <c r="C4054" s="34">
        <v>0.375</v>
      </c>
      <c r="D4054" s="16" t="s">
        <v>18</v>
      </c>
      <c r="E4054" s="35">
        <v>0.39583333333333298</v>
      </c>
      <c r="F4054" s="50">
        <f>IF(COUNTIF('リスト（不使用）'!$A$5:$A$6,単年カーブ!$A$1),"希望数量入力ください",'単年（2027年度）'!$E$12*単年カーブ!$R$3+'単年（2027年度）'!$E$12*(1-単年カーブ!$R$3)*単年カーブ!Q4054)</f>
        <v>0</v>
      </c>
      <c r="G4054" s="47">
        <f t="shared" si="444"/>
        <v>0</v>
      </c>
      <c r="M4054">
        <f t="shared" si="445"/>
        <v>6</v>
      </c>
      <c r="N4054">
        <f>IF(OR(WEEKDAY(A4054)=1,WEEKDAY(A4054)=7,COUNTIF('2027祝日等（不使用）'!$A$1:$A$20,単年カーブ!A4054)=1),0,1)</f>
        <v>1</v>
      </c>
      <c r="O4054">
        <f t="shared" si="442"/>
        <v>19</v>
      </c>
      <c r="P4054">
        <f t="shared" si="446"/>
        <v>1</v>
      </c>
      <c r="Q4054">
        <f t="shared" si="447"/>
        <v>1</v>
      </c>
    </row>
    <row r="4055" spans="1:17" ht="19.5" x14ac:dyDescent="0.4">
      <c r="A4055" s="33">
        <f t="shared" si="441"/>
        <v>46562</v>
      </c>
      <c r="B4055" s="27" t="str">
        <f t="shared" si="443"/>
        <v>(木)</v>
      </c>
      <c r="C4055" s="34">
        <v>0.39583333333333298</v>
      </c>
      <c r="D4055" s="16" t="s">
        <v>18</v>
      </c>
      <c r="E4055" s="35">
        <v>0.41666666666666702</v>
      </c>
      <c r="F4055" s="50">
        <f>IF(COUNTIF('リスト（不使用）'!$A$5:$A$6,単年カーブ!$A$1),"希望数量入力ください",'単年（2027年度）'!$E$12*単年カーブ!$R$3+'単年（2027年度）'!$E$12*(1-単年カーブ!$R$3)*単年カーブ!Q4055)</f>
        <v>0</v>
      </c>
      <c r="G4055" s="47">
        <f t="shared" si="444"/>
        <v>0</v>
      </c>
      <c r="M4055">
        <f t="shared" si="445"/>
        <v>6</v>
      </c>
      <c r="N4055">
        <f>IF(OR(WEEKDAY(A4055)=1,WEEKDAY(A4055)=7,COUNTIF('2027祝日等（不使用）'!$A$1:$A$20,単年カーブ!A4055)=1),0,1)</f>
        <v>1</v>
      </c>
      <c r="O4055">
        <f t="shared" si="442"/>
        <v>20</v>
      </c>
      <c r="P4055">
        <f t="shared" si="446"/>
        <v>1</v>
      </c>
      <c r="Q4055">
        <f t="shared" si="447"/>
        <v>1</v>
      </c>
    </row>
    <row r="4056" spans="1:17" ht="19.5" x14ac:dyDescent="0.4">
      <c r="A4056" s="33">
        <f t="shared" si="441"/>
        <v>46562</v>
      </c>
      <c r="B4056" s="27" t="str">
        <f t="shared" si="443"/>
        <v>(木)</v>
      </c>
      <c r="C4056" s="34">
        <v>0.41666666666666702</v>
      </c>
      <c r="D4056" s="16" t="s">
        <v>18</v>
      </c>
      <c r="E4056" s="35">
        <v>0.4375</v>
      </c>
      <c r="F4056" s="50">
        <f>IF(COUNTIF('リスト（不使用）'!$A$5:$A$6,単年カーブ!$A$1),"希望数量入力ください",'単年（2027年度）'!$E$12*単年カーブ!$R$3+'単年（2027年度）'!$E$12*(1-単年カーブ!$R$3)*単年カーブ!Q4056)</f>
        <v>0</v>
      </c>
      <c r="G4056" s="47">
        <f t="shared" si="444"/>
        <v>0</v>
      </c>
      <c r="M4056">
        <f t="shared" si="445"/>
        <v>6</v>
      </c>
      <c r="N4056">
        <f>IF(OR(WEEKDAY(A4056)=1,WEEKDAY(A4056)=7,COUNTIF('2027祝日等（不使用）'!$A$1:$A$20,単年カーブ!A4056)=1),0,1)</f>
        <v>1</v>
      </c>
      <c r="O4056">
        <f t="shared" si="442"/>
        <v>21</v>
      </c>
      <c r="P4056">
        <f t="shared" si="446"/>
        <v>1</v>
      </c>
      <c r="Q4056">
        <f t="shared" si="447"/>
        <v>1</v>
      </c>
    </row>
    <row r="4057" spans="1:17" ht="19.5" x14ac:dyDescent="0.4">
      <c r="A4057" s="33">
        <f t="shared" si="441"/>
        <v>46562</v>
      </c>
      <c r="B4057" s="27" t="str">
        <f t="shared" si="443"/>
        <v>(木)</v>
      </c>
      <c r="C4057" s="34">
        <v>0.4375</v>
      </c>
      <c r="D4057" s="16" t="s">
        <v>18</v>
      </c>
      <c r="E4057" s="35">
        <v>0.45833333333333298</v>
      </c>
      <c r="F4057" s="50">
        <f>IF(COUNTIF('リスト（不使用）'!$A$5:$A$6,単年カーブ!$A$1),"希望数量入力ください",'単年（2027年度）'!$E$12*単年カーブ!$R$3+'単年（2027年度）'!$E$12*(1-単年カーブ!$R$3)*単年カーブ!Q4057)</f>
        <v>0</v>
      </c>
      <c r="G4057" s="47">
        <f t="shared" si="444"/>
        <v>0</v>
      </c>
      <c r="M4057">
        <f t="shared" si="445"/>
        <v>6</v>
      </c>
      <c r="N4057">
        <f>IF(OR(WEEKDAY(A4057)=1,WEEKDAY(A4057)=7,COUNTIF('2027祝日等（不使用）'!$A$1:$A$20,単年カーブ!A4057)=1),0,1)</f>
        <v>1</v>
      </c>
      <c r="O4057">
        <f t="shared" si="442"/>
        <v>22</v>
      </c>
      <c r="P4057">
        <f t="shared" si="446"/>
        <v>1</v>
      </c>
      <c r="Q4057">
        <f t="shared" si="447"/>
        <v>1</v>
      </c>
    </row>
    <row r="4058" spans="1:17" ht="19.5" x14ac:dyDescent="0.4">
      <c r="A4058" s="33">
        <f t="shared" si="441"/>
        <v>46562</v>
      </c>
      <c r="B4058" s="27" t="str">
        <f t="shared" si="443"/>
        <v>(木)</v>
      </c>
      <c r="C4058" s="34">
        <v>0.45833333333333298</v>
      </c>
      <c r="D4058" s="16" t="s">
        <v>18</v>
      </c>
      <c r="E4058" s="35">
        <v>0.47916666666666702</v>
      </c>
      <c r="F4058" s="50">
        <f>IF(COUNTIF('リスト（不使用）'!$A$5:$A$6,単年カーブ!$A$1),"希望数量入力ください",'単年（2027年度）'!$E$12*単年カーブ!$R$3+'単年（2027年度）'!$E$12*(1-単年カーブ!$R$3)*単年カーブ!Q4058)</f>
        <v>0</v>
      </c>
      <c r="G4058" s="47">
        <f t="shared" si="444"/>
        <v>0</v>
      </c>
      <c r="M4058">
        <f t="shared" si="445"/>
        <v>6</v>
      </c>
      <c r="N4058">
        <f>IF(OR(WEEKDAY(A4058)=1,WEEKDAY(A4058)=7,COUNTIF('2027祝日等（不使用）'!$A$1:$A$20,単年カーブ!A4058)=1),0,1)</f>
        <v>1</v>
      </c>
      <c r="O4058">
        <f t="shared" si="442"/>
        <v>23</v>
      </c>
      <c r="P4058">
        <f t="shared" si="446"/>
        <v>1</v>
      </c>
      <c r="Q4058">
        <f t="shared" si="447"/>
        <v>1</v>
      </c>
    </row>
    <row r="4059" spans="1:17" ht="19.5" x14ac:dyDescent="0.4">
      <c r="A4059" s="33">
        <f t="shared" si="441"/>
        <v>46562</v>
      </c>
      <c r="B4059" s="27" t="str">
        <f t="shared" si="443"/>
        <v>(木)</v>
      </c>
      <c r="C4059" s="34">
        <v>0.47916666666666702</v>
      </c>
      <c r="D4059" s="16" t="s">
        <v>18</v>
      </c>
      <c r="E4059" s="35">
        <v>0.5</v>
      </c>
      <c r="F4059" s="50">
        <f>IF(COUNTIF('リスト（不使用）'!$A$5:$A$6,単年カーブ!$A$1),"希望数量入力ください",'単年（2027年度）'!$E$12*単年カーブ!$R$3+'単年（2027年度）'!$E$12*(1-単年カーブ!$R$3)*単年カーブ!Q4059)</f>
        <v>0</v>
      </c>
      <c r="G4059" s="47">
        <f t="shared" si="444"/>
        <v>0</v>
      </c>
      <c r="M4059">
        <f t="shared" si="445"/>
        <v>6</v>
      </c>
      <c r="N4059">
        <f>IF(OR(WEEKDAY(A4059)=1,WEEKDAY(A4059)=7,COUNTIF('2027祝日等（不使用）'!$A$1:$A$20,単年カーブ!A4059)=1),0,1)</f>
        <v>1</v>
      </c>
      <c r="O4059">
        <f t="shared" si="442"/>
        <v>24</v>
      </c>
      <c r="P4059">
        <f t="shared" si="446"/>
        <v>1</v>
      </c>
      <c r="Q4059">
        <f t="shared" si="447"/>
        <v>1</v>
      </c>
    </row>
    <row r="4060" spans="1:17" ht="19.5" x14ac:dyDescent="0.4">
      <c r="A4060" s="33">
        <f t="shared" si="441"/>
        <v>46562</v>
      </c>
      <c r="B4060" s="27" t="str">
        <f t="shared" si="443"/>
        <v>(木)</v>
      </c>
      <c r="C4060" s="34">
        <v>0.5</v>
      </c>
      <c r="D4060" s="16" t="s">
        <v>18</v>
      </c>
      <c r="E4060" s="35">
        <v>0.52083333333333304</v>
      </c>
      <c r="F4060" s="50">
        <f>IF(COUNTIF('リスト（不使用）'!$A$5:$A$6,単年カーブ!$A$1),"希望数量入力ください",'単年（2027年度）'!$E$12*単年カーブ!$R$3+'単年（2027年度）'!$E$12*(1-単年カーブ!$R$3)*単年カーブ!Q4060)</f>
        <v>0</v>
      </c>
      <c r="G4060" s="47">
        <f t="shared" si="444"/>
        <v>0</v>
      </c>
      <c r="M4060">
        <f t="shared" si="445"/>
        <v>6</v>
      </c>
      <c r="N4060">
        <f>IF(OR(WEEKDAY(A4060)=1,WEEKDAY(A4060)=7,COUNTIF('2027祝日等（不使用）'!$A$1:$A$20,単年カーブ!A4060)=1),0,1)</f>
        <v>1</v>
      </c>
      <c r="O4060">
        <f t="shared" si="442"/>
        <v>25</v>
      </c>
      <c r="P4060">
        <f t="shared" si="446"/>
        <v>1</v>
      </c>
      <c r="Q4060">
        <f t="shared" si="447"/>
        <v>1</v>
      </c>
    </row>
    <row r="4061" spans="1:17" ht="19.5" x14ac:dyDescent="0.4">
      <c r="A4061" s="33">
        <f t="shared" si="441"/>
        <v>46562</v>
      </c>
      <c r="B4061" s="27" t="str">
        <f t="shared" si="443"/>
        <v>(木)</v>
      </c>
      <c r="C4061" s="34">
        <v>0.52083333333333304</v>
      </c>
      <c r="D4061" s="16" t="s">
        <v>18</v>
      </c>
      <c r="E4061" s="35">
        <v>0.54166666666666696</v>
      </c>
      <c r="F4061" s="50">
        <f>IF(COUNTIF('リスト（不使用）'!$A$5:$A$6,単年カーブ!$A$1),"希望数量入力ください",'単年（2027年度）'!$E$12*単年カーブ!$R$3+'単年（2027年度）'!$E$12*(1-単年カーブ!$R$3)*単年カーブ!Q4061)</f>
        <v>0</v>
      </c>
      <c r="G4061" s="47">
        <f t="shared" si="444"/>
        <v>0</v>
      </c>
      <c r="M4061">
        <f t="shared" si="445"/>
        <v>6</v>
      </c>
      <c r="N4061">
        <f>IF(OR(WEEKDAY(A4061)=1,WEEKDAY(A4061)=7,COUNTIF('2027祝日等（不使用）'!$A$1:$A$20,単年カーブ!A4061)=1),0,1)</f>
        <v>1</v>
      </c>
      <c r="O4061">
        <f t="shared" si="442"/>
        <v>26</v>
      </c>
      <c r="P4061">
        <f t="shared" si="446"/>
        <v>1</v>
      </c>
      <c r="Q4061">
        <f t="shared" si="447"/>
        <v>1</v>
      </c>
    </row>
    <row r="4062" spans="1:17" ht="19.5" x14ac:dyDescent="0.4">
      <c r="A4062" s="33">
        <f t="shared" si="441"/>
        <v>46562</v>
      </c>
      <c r="B4062" s="27" t="str">
        <f t="shared" si="443"/>
        <v>(木)</v>
      </c>
      <c r="C4062" s="34">
        <v>0.54166666666666696</v>
      </c>
      <c r="D4062" s="16" t="s">
        <v>18</v>
      </c>
      <c r="E4062" s="35">
        <v>0.5625</v>
      </c>
      <c r="F4062" s="50">
        <f>IF(COUNTIF('リスト（不使用）'!$A$5:$A$6,単年カーブ!$A$1),"希望数量入力ください",'単年（2027年度）'!$E$12*単年カーブ!$R$3+'単年（2027年度）'!$E$12*(1-単年カーブ!$R$3)*単年カーブ!Q4062)</f>
        <v>0</v>
      </c>
      <c r="G4062" s="47">
        <f t="shared" si="444"/>
        <v>0</v>
      </c>
      <c r="M4062">
        <f t="shared" si="445"/>
        <v>6</v>
      </c>
      <c r="N4062">
        <f>IF(OR(WEEKDAY(A4062)=1,WEEKDAY(A4062)=7,COUNTIF('2027祝日等（不使用）'!$A$1:$A$20,単年カーブ!A4062)=1),0,1)</f>
        <v>1</v>
      </c>
      <c r="O4062">
        <f t="shared" si="442"/>
        <v>27</v>
      </c>
      <c r="P4062">
        <f t="shared" si="446"/>
        <v>1</v>
      </c>
      <c r="Q4062">
        <f t="shared" si="447"/>
        <v>1</v>
      </c>
    </row>
    <row r="4063" spans="1:17" ht="19.5" x14ac:dyDescent="0.4">
      <c r="A4063" s="33">
        <f t="shared" si="441"/>
        <v>46562</v>
      </c>
      <c r="B4063" s="27" t="str">
        <f t="shared" si="443"/>
        <v>(木)</v>
      </c>
      <c r="C4063" s="34">
        <v>0.5625</v>
      </c>
      <c r="D4063" s="16" t="s">
        <v>18</v>
      </c>
      <c r="E4063" s="35">
        <v>0.58333333333333304</v>
      </c>
      <c r="F4063" s="50">
        <f>IF(COUNTIF('リスト（不使用）'!$A$5:$A$6,単年カーブ!$A$1),"希望数量入力ください",'単年（2027年度）'!$E$12*単年カーブ!$R$3+'単年（2027年度）'!$E$12*(1-単年カーブ!$R$3)*単年カーブ!Q4063)</f>
        <v>0</v>
      </c>
      <c r="G4063" s="47">
        <f t="shared" si="444"/>
        <v>0</v>
      </c>
      <c r="M4063">
        <f t="shared" si="445"/>
        <v>6</v>
      </c>
      <c r="N4063">
        <f>IF(OR(WEEKDAY(A4063)=1,WEEKDAY(A4063)=7,COUNTIF('2027祝日等（不使用）'!$A$1:$A$20,単年カーブ!A4063)=1),0,1)</f>
        <v>1</v>
      </c>
      <c r="O4063">
        <f t="shared" si="442"/>
        <v>28</v>
      </c>
      <c r="P4063">
        <f t="shared" si="446"/>
        <v>1</v>
      </c>
      <c r="Q4063">
        <f t="shared" si="447"/>
        <v>1</v>
      </c>
    </row>
    <row r="4064" spans="1:17" ht="19.5" x14ac:dyDescent="0.4">
      <c r="A4064" s="33">
        <f t="shared" si="441"/>
        <v>46562</v>
      </c>
      <c r="B4064" s="27" t="str">
        <f t="shared" si="443"/>
        <v>(木)</v>
      </c>
      <c r="C4064" s="34">
        <v>0.58333333333333304</v>
      </c>
      <c r="D4064" s="16" t="s">
        <v>18</v>
      </c>
      <c r="E4064" s="35">
        <v>0.60416666666666696</v>
      </c>
      <c r="F4064" s="50">
        <f>IF(COUNTIF('リスト（不使用）'!$A$5:$A$6,単年カーブ!$A$1),"希望数量入力ください",'単年（2027年度）'!$E$12*単年カーブ!$R$3+'単年（2027年度）'!$E$12*(1-単年カーブ!$R$3)*単年カーブ!Q4064)</f>
        <v>0</v>
      </c>
      <c r="G4064" s="47">
        <f t="shared" si="444"/>
        <v>0</v>
      </c>
      <c r="M4064">
        <f t="shared" si="445"/>
        <v>6</v>
      </c>
      <c r="N4064">
        <f>IF(OR(WEEKDAY(A4064)=1,WEEKDAY(A4064)=7,COUNTIF('2027祝日等（不使用）'!$A$1:$A$20,単年カーブ!A4064)=1),0,1)</f>
        <v>1</v>
      </c>
      <c r="O4064">
        <f t="shared" si="442"/>
        <v>29</v>
      </c>
      <c r="P4064">
        <f t="shared" si="446"/>
        <v>1</v>
      </c>
      <c r="Q4064">
        <f t="shared" si="447"/>
        <v>1</v>
      </c>
    </row>
    <row r="4065" spans="1:17" ht="19.5" x14ac:dyDescent="0.4">
      <c r="A4065" s="33">
        <f t="shared" si="441"/>
        <v>46562</v>
      </c>
      <c r="B4065" s="27" t="str">
        <f t="shared" si="443"/>
        <v>(木)</v>
      </c>
      <c r="C4065" s="34">
        <v>0.60416666666666696</v>
      </c>
      <c r="D4065" s="16" t="s">
        <v>18</v>
      </c>
      <c r="E4065" s="35">
        <v>0.625</v>
      </c>
      <c r="F4065" s="50">
        <f>IF(COUNTIF('リスト（不使用）'!$A$5:$A$6,単年カーブ!$A$1),"希望数量入力ください",'単年（2027年度）'!$E$12*単年カーブ!$R$3+'単年（2027年度）'!$E$12*(1-単年カーブ!$R$3)*単年カーブ!Q4065)</f>
        <v>0</v>
      </c>
      <c r="G4065" s="47">
        <f t="shared" si="444"/>
        <v>0</v>
      </c>
      <c r="M4065">
        <f t="shared" si="445"/>
        <v>6</v>
      </c>
      <c r="N4065">
        <f>IF(OR(WEEKDAY(A4065)=1,WEEKDAY(A4065)=7,COUNTIF('2027祝日等（不使用）'!$A$1:$A$20,単年カーブ!A4065)=1),0,1)</f>
        <v>1</v>
      </c>
      <c r="O4065">
        <f t="shared" si="442"/>
        <v>30</v>
      </c>
      <c r="P4065">
        <f t="shared" si="446"/>
        <v>1</v>
      </c>
      <c r="Q4065">
        <f t="shared" si="447"/>
        <v>1</v>
      </c>
    </row>
    <row r="4066" spans="1:17" ht="19.5" x14ac:dyDescent="0.4">
      <c r="A4066" s="33">
        <f t="shared" si="441"/>
        <v>46562</v>
      </c>
      <c r="B4066" s="27" t="str">
        <f t="shared" si="443"/>
        <v>(木)</v>
      </c>
      <c r="C4066" s="34">
        <v>0.625</v>
      </c>
      <c r="D4066" s="16" t="s">
        <v>18</v>
      </c>
      <c r="E4066" s="35">
        <v>0.64583333333333304</v>
      </c>
      <c r="F4066" s="50">
        <f>IF(COUNTIF('リスト（不使用）'!$A$5:$A$6,単年カーブ!$A$1),"希望数量入力ください",'単年（2027年度）'!$E$12*単年カーブ!$R$3+'単年（2027年度）'!$E$12*(1-単年カーブ!$R$3)*単年カーブ!Q4066)</f>
        <v>0</v>
      </c>
      <c r="G4066" s="47">
        <f t="shared" si="444"/>
        <v>0</v>
      </c>
      <c r="M4066">
        <f t="shared" si="445"/>
        <v>6</v>
      </c>
      <c r="N4066">
        <f>IF(OR(WEEKDAY(A4066)=1,WEEKDAY(A4066)=7,COUNTIF('2027祝日等（不使用）'!$A$1:$A$20,単年カーブ!A4066)=1),0,1)</f>
        <v>1</v>
      </c>
      <c r="O4066">
        <f t="shared" si="442"/>
        <v>31</v>
      </c>
      <c r="P4066">
        <f t="shared" si="446"/>
        <v>1</v>
      </c>
      <c r="Q4066">
        <f t="shared" si="447"/>
        <v>1</v>
      </c>
    </row>
    <row r="4067" spans="1:17" ht="19.5" x14ac:dyDescent="0.4">
      <c r="A4067" s="33">
        <f t="shared" si="441"/>
        <v>46562</v>
      </c>
      <c r="B4067" s="27" t="str">
        <f t="shared" si="443"/>
        <v>(木)</v>
      </c>
      <c r="C4067" s="34">
        <v>0.64583333333333304</v>
      </c>
      <c r="D4067" s="16" t="s">
        <v>18</v>
      </c>
      <c r="E4067" s="35">
        <v>0.66666666666666696</v>
      </c>
      <c r="F4067" s="50">
        <f>IF(COUNTIF('リスト（不使用）'!$A$5:$A$6,単年カーブ!$A$1),"希望数量入力ください",'単年（2027年度）'!$E$12*単年カーブ!$R$3+'単年（2027年度）'!$E$12*(1-単年カーブ!$R$3)*単年カーブ!Q4067)</f>
        <v>0</v>
      </c>
      <c r="G4067" s="47">
        <f t="shared" si="444"/>
        <v>0</v>
      </c>
      <c r="M4067">
        <f t="shared" si="445"/>
        <v>6</v>
      </c>
      <c r="N4067">
        <f>IF(OR(WEEKDAY(A4067)=1,WEEKDAY(A4067)=7,COUNTIF('2027祝日等（不使用）'!$A$1:$A$20,単年カーブ!A4067)=1),0,1)</f>
        <v>1</v>
      </c>
      <c r="O4067">
        <f t="shared" si="442"/>
        <v>32</v>
      </c>
      <c r="P4067">
        <f t="shared" si="446"/>
        <v>1</v>
      </c>
      <c r="Q4067">
        <f t="shared" si="447"/>
        <v>1</v>
      </c>
    </row>
    <row r="4068" spans="1:17" ht="19.5" x14ac:dyDescent="0.4">
      <c r="A4068" s="33">
        <f t="shared" si="441"/>
        <v>46562</v>
      </c>
      <c r="B4068" s="27" t="str">
        <f t="shared" si="443"/>
        <v>(木)</v>
      </c>
      <c r="C4068" s="34">
        <v>0.66666666666666696</v>
      </c>
      <c r="D4068" s="16" t="s">
        <v>18</v>
      </c>
      <c r="E4068" s="35">
        <v>0.6875</v>
      </c>
      <c r="F4068" s="50">
        <f>IF(COUNTIF('リスト（不使用）'!$A$5:$A$6,単年カーブ!$A$1),"希望数量入力ください",'単年（2027年度）'!$E$12*単年カーブ!$R$3+'単年（2027年度）'!$E$12*(1-単年カーブ!$R$3)*単年カーブ!Q4068)</f>
        <v>0</v>
      </c>
      <c r="G4068" s="47">
        <f t="shared" si="444"/>
        <v>0</v>
      </c>
      <c r="M4068">
        <f t="shared" si="445"/>
        <v>6</v>
      </c>
      <c r="N4068">
        <f>IF(OR(WEEKDAY(A4068)=1,WEEKDAY(A4068)=7,COUNTIF('2027祝日等（不使用）'!$A$1:$A$20,単年カーブ!A4068)=1),0,1)</f>
        <v>1</v>
      </c>
      <c r="O4068">
        <f t="shared" si="442"/>
        <v>33</v>
      </c>
      <c r="P4068">
        <f t="shared" si="446"/>
        <v>1</v>
      </c>
      <c r="Q4068">
        <f t="shared" si="447"/>
        <v>1</v>
      </c>
    </row>
    <row r="4069" spans="1:17" ht="19.5" x14ac:dyDescent="0.4">
      <c r="A4069" s="33">
        <f t="shared" si="441"/>
        <v>46562</v>
      </c>
      <c r="B4069" s="27" t="str">
        <f t="shared" si="443"/>
        <v>(木)</v>
      </c>
      <c r="C4069" s="34">
        <v>0.6875</v>
      </c>
      <c r="D4069" s="16" t="s">
        <v>18</v>
      </c>
      <c r="E4069" s="35">
        <v>0.70833333333333304</v>
      </c>
      <c r="F4069" s="50">
        <f>IF(COUNTIF('リスト（不使用）'!$A$5:$A$6,単年カーブ!$A$1),"希望数量入力ください",'単年（2027年度）'!$E$12*単年カーブ!$R$3+'単年（2027年度）'!$E$12*(1-単年カーブ!$R$3)*単年カーブ!Q4069)</f>
        <v>0</v>
      </c>
      <c r="G4069" s="47">
        <f t="shared" si="444"/>
        <v>0</v>
      </c>
      <c r="M4069">
        <f t="shared" si="445"/>
        <v>6</v>
      </c>
      <c r="N4069">
        <f>IF(OR(WEEKDAY(A4069)=1,WEEKDAY(A4069)=7,COUNTIF('2027祝日等（不使用）'!$A$1:$A$20,単年カーブ!A4069)=1),0,1)</f>
        <v>1</v>
      </c>
      <c r="O4069">
        <f t="shared" si="442"/>
        <v>34</v>
      </c>
      <c r="P4069">
        <f t="shared" si="446"/>
        <v>1</v>
      </c>
      <c r="Q4069">
        <f t="shared" si="447"/>
        <v>1</v>
      </c>
    </row>
    <row r="4070" spans="1:17" ht="19.5" x14ac:dyDescent="0.4">
      <c r="A4070" s="33">
        <f t="shared" si="441"/>
        <v>46562</v>
      </c>
      <c r="B4070" s="27" t="str">
        <f t="shared" si="443"/>
        <v>(木)</v>
      </c>
      <c r="C4070" s="34">
        <v>0.70833333333333304</v>
      </c>
      <c r="D4070" s="16" t="s">
        <v>18</v>
      </c>
      <c r="E4070" s="35">
        <v>0.72916666666666696</v>
      </c>
      <c r="F4070" s="50">
        <f>IF(COUNTIF('リスト（不使用）'!$A$5:$A$6,単年カーブ!$A$1),"希望数量入力ください",'単年（2027年度）'!$E$12*単年カーブ!$R$3+'単年（2027年度）'!$E$12*(1-単年カーブ!$R$3)*単年カーブ!Q4070)</f>
        <v>0</v>
      </c>
      <c r="G4070" s="47">
        <f t="shared" si="444"/>
        <v>0</v>
      </c>
      <c r="M4070">
        <f t="shared" si="445"/>
        <v>6</v>
      </c>
      <c r="N4070">
        <f>IF(OR(WEEKDAY(A4070)=1,WEEKDAY(A4070)=7,COUNTIF('2027祝日等（不使用）'!$A$1:$A$20,単年カーブ!A4070)=1),0,1)</f>
        <v>1</v>
      </c>
      <c r="O4070">
        <f t="shared" si="442"/>
        <v>35</v>
      </c>
      <c r="P4070">
        <f t="shared" si="446"/>
        <v>1</v>
      </c>
      <c r="Q4070">
        <f t="shared" si="447"/>
        <v>1</v>
      </c>
    </row>
    <row r="4071" spans="1:17" ht="19.5" x14ac:dyDescent="0.4">
      <c r="A4071" s="33">
        <f t="shared" si="441"/>
        <v>46562</v>
      </c>
      <c r="B4071" s="27" t="str">
        <f t="shared" si="443"/>
        <v>(木)</v>
      </c>
      <c r="C4071" s="34">
        <v>0.72916666666666696</v>
      </c>
      <c r="D4071" s="16" t="s">
        <v>18</v>
      </c>
      <c r="E4071" s="35">
        <v>0.75</v>
      </c>
      <c r="F4071" s="50">
        <f>IF(COUNTIF('リスト（不使用）'!$A$5:$A$6,単年カーブ!$A$1),"希望数量入力ください",'単年（2027年度）'!$E$12*単年カーブ!$R$3+'単年（2027年度）'!$E$12*(1-単年カーブ!$R$3)*単年カーブ!Q4071)</f>
        <v>0</v>
      </c>
      <c r="G4071" s="47">
        <f t="shared" si="444"/>
        <v>0</v>
      </c>
      <c r="M4071">
        <f t="shared" si="445"/>
        <v>6</v>
      </c>
      <c r="N4071">
        <f>IF(OR(WEEKDAY(A4071)=1,WEEKDAY(A4071)=7,COUNTIF('2027祝日等（不使用）'!$A$1:$A$20,単年カーブ!A4071)=1),0,1)</f>
        <v>1</v>
      </c>
      <c r="O4071">
        <f t="shared" si="442"/>
        <v>36</v>
      </c>
      <c r="P4071">
        <f t="shared" si="446"/>
        <v>1</v>
      </c>
      <c r="Q4071">
        <f t="shared" si="447"/>
        <v>1</v>
      </c>
    </row>
    <row r="4072" spans="1:17" ht="19.5" x14ac:dyDescent="0.4">
      <c r="A4072" s="33">
        <f t="shared" si="441"/>
        <v>46562</v>
      </c>
      <c r="B4072" s="27" t="str">
        <f t="shared" si="443"/>
        <v>(木)</v>
      </c>
      <c r="C4072" s="34">
        <v>0.75</v>
      </c>
      <c r="D4072" s="16" t="s">
        <v>18</v>
      </c>
      <c r="E4072" s="35">
        <v>0.77083333333333304</v>
      </c>
      <c r="F4072" s="50">
        <f>IF(COUNTIF('リスト（不使用）'!$A$5:$A$6,単年カーブ!$A$1),"希望数量入力ください",'単年（2027年度）'!$E$12*単年カーブ!$R$3+'単年（2027年度）'!$E$12*(1-単年カーブ!$R$3)*単年カーブ!Q4072)</f>
        <v>0</v>
      </c>
      <c r="G4072" s="47">
        <f t="shared" si="444"/>
        <v>0</v>
      </c>
      <c r="M4072">
        <f t="shared" si="445"/>
        <v>6</v>
      </c>
      <c r="N4072">
        <f>IF(OR(WEEKDAY(A4072)=1,WEEKDAY(A4072)=7,COUNTIF('2027祝日等（不使用）'!$A$1:$A$20,単年カーブ!A4072)=1),0,1)</f>
        <v>1</v>
      </c>
      <c r="O4072">
        <f t="shared" si="442"/>
        <v>37</v>
      </c>
      <c r="P4072">
        <f t="shared" si="446"/>
        <v>1</v>
      </c>
      <c r="Q4072">
        <f t="shared" si="447"/>
        <v>1</v>
      </c>
    </row>
    <row r="4073" spans="1:17" ht="19.5" x14ac:dyDescent="0.4">
      <c r="A4073" s="33">
        <f t="shared" si="441"/>
        <v>46562</v>
      </c>
      <c r="B4073" s="27" t="str">
        <f t="shared" si="443"/>
        <v>(木)</v>
      </c>
      <c r="C4073" s="34">
        <v>0.77083333333333304</v>
      </c>
      <c r="D4073" s="16" t="s">
        <v>18</v>
      </c>
      <c r="E4073" s="35">
        <v>0.79166666666666696</v>
      </c>
      <c r="F4073" s="50">
        <f>IF(COUNTIF('リスト（不使用）'!$A$5:$A$6,単年カーブ!$A$1),"希望数量入力ください",'単年（2027年度）'!$E$12*単年カーブ!$R$3+'単年（2027年度）'!$E$12*(1-単年カーブ!$R$3)*単年カーブ!Q4073)</f>
        <v>0</v>
      </c>
      <c r="G4073" s="47">
        <f t="shared" si="444"/>
        <v>0</v>
      </c>
      <c r="M4073">
        <f t="shared" si="445"/>
        <v>6</v>
      </c>
      <c r="N4073">
        <f>IF(OR(WEEKDAY(A4073)=1,WEEKDAY(A4073)=7,COUNTIF('2027祝日等（不使用）'!$A$1:$A$20,単年カーブ!A4073)=1),0,1)</f>
        <v>1</v>
      </c>
      <c r="O4073">
        <f t="shared" si="442"/>
        <v>38</v>
      </c>
      <c r="P4073">
        <f t="shared" si="446"/>
        <v>1</v>
      </c>
      <c r="Q4073">
        <f t="shared" si="447"/>
        <v>1</v>
      </c>
    </row>
    <row r="4074" spans="1:17" ht="19.5" x14ac:dyDescent="0.4">
      <c r="A4074" s="33">
        <f t="shared" si="441"/>
        <v>46562</v>
      </c>
      <c r="B4074" s="27" t="str">
        <f t="shared" si="443"/>
        <v>(木)</v>
      </c>
      <c r="C4074" s="34">
        <v>0.79166666666666696</v>
      </c>
      <c r="D4074" s="16" t="s">
        <v>18</v>
      </c>
      <c r="E4074" s="35">
        <v>0.8125</v>
      </c>
      <c r="F4074" s="50">
        <f>IF(COUNTIF('リスト（不使用）'!$A$5:$A$6,単年カーブ!$A$1),"希望数量入力ください",'単年（2027年度）'!$E$12*単年カーブ!$R$3+'単年（2027年度）'!$E$12*(1-単年カーブ!$R$3)*単年カーブ!Q4074)</f>
        <v>0</v>
      </c>
      <c r="G4074" s="47">
        <f t="shared" si="444"/>
        <v>0</v>
      </c>
      <c r="M4074">
        <f t="shared" si="445"/>
        <v>6</v>
      </c>
      <c r="N4074">
        <f>IF(OR(WEEKDAY(A4074)=1,WEEKDAY(A4074)=7,COUNTIF('2027祝日等（不使用）'!$A$1:$A$20,単年カーブ!A4074)=1),0,1)</f>
        <v>1</v>
      </c>
      <c r="O4074">
        <f t="shared" si="442"/>
        <v>39</v>
      </c>
      <c r="P4074">
        <f t="shared" si="446"/>
        <v>1</v>
      </c>
      <c r="Q4074">
        <f t="shared" si="447"/>
        <v>1</v>
      </c>
    </row>
    <row r="4075" spans="1:17" ht="19.5" x14ac:dyDescent="0.4">
      <c r="A4075" s="33">
        <f t="shared" si="441"/>
        <v>46562</v>
      </c>
      <c r="B4075" s="27" t="str">
        <f t="shared" si="443"/>
        <v>(木)</v>
      </c>
      <c r="C4075" s="34">
        <v>0.8125</v>
      </c>
      <c r="D4075" s="16" t="s">
        <v>18</v>
      </c>
      <c r="E4075" s="35">
        <v>0.83333333333333304</v>
      </c>
      <c r="F4075" s="50">
        <f>IF(COUNTIF('リスト（不使用）'!$A$5:$A$6,単年カーブ!$A$1),"希望数量入力ください",'単年（2027年度）'!$E$12*単年カーブ!$R$3+'単年（2027年度）'!$E$12*(1-単年カーブ!$R$3)*単年カーブ!Q4075)</f>
        <v>0</v>
      </c>
      <c r="G4075" s="47">
        <f t="shared" si="444"/>
        <v>0</v>
      </c>
      <c r="M4075">
        <f t="shared" si="445"/>
        <v>6</v>
      </c>
      <c r="N4075">
        <f>IF(OR(WEEKDAY(A4075)=1,WEEKDAY(A4075)=7,COUNTIF('2027祝日等（不使用）'!$A$1:$A$20,単年カーブ!A4075)=1),0,1)</f>
        <v>1</v>
      </c>
      <c r="O4075">
        <f t="shared" si="442"/>
        <v>40</v>
      </c>
      <c r="P4075">
        <f t="shared" si="446"/>
        <v>1</v>
      </c>
      <c r="Q4075">
        <f t="shared" si="447"/>
        <v>1</v>
      </c>
    </row>
    <row r="4076" spans="1:17" ht="19.5" x14ac:dyDescent="0.4">
      <c r="A4076" s="33">
        <f t="shared" si="441"/>
        <v>46562</v>
      </c>
      <c r="B4076" s="27" t="str">
        <f t="shared" si="443"/>
        <v>(木)</v>
      </c>
      <c r="C4076" s="34">
        <v>0.83333333333333304</v>
      </c>
      <c r="D4076" s="16" t="s">
        <v>18</v>
      </c>
      <c r="E4076" s="35">
        <v>0.85416666666666696</v>
      </c>
      <c r="F4076" s="50">
        <f>IF(COUNTIF('リスト（不使用）'!$A$5:$A$6,単年カーブ!$A$1),"希望数量入力ください",'単年（2027年度）'!$E$12*単年カーブ!$R$3+'単年（2027年度）'!$E$12*(1-単年カーブ!$R$3)*単年カーブ!Q4076)</f>
        <v>0</v>
      </c>
      <c r="G4076" s="47">
        <f t="shared" si="444"/>
        <v>0</v>
      </c>
      <c r="M4076">
        <f t="shared" si="445"/>
        <v>6</v>
      </c>
      <c r="N4076">
        <f>IF(OR(WEEKDAY(A4076)=1,WEEKDAY(A4076)=7,COUNTIF('2027祝日等（不使用）'!$A$1:$A$20,単年カーブ!A4076)=1),0,1)</f>
        <v>1</v>
      </c>
      <c r="O4076">
        <f t="shared" si="442"/>
        <v>41</v>
      </c>
      <c r="P4076">
        <f t="shared" si="446"/>
        <v>0</v>
      </c>
      <c r="Q4076">
        <f t="shared" si="447"/>
        <v>0</v>
      </c>
    </row>
    <row r="4077" spans="1:17" ht="19.5" x14ac:dyDescent="0.4">
      <c r="A4077" s="33">
        <f t="shared" si="441"/>
        <v>46562</v>
      </c>
      <c r="B4077" s="27" t="str">
        <f t="shared" si="443"/>
        <v>(木)</v>
      </c>
      <c r="C4077" s="34">
        <v>0.85416666666666696</v>
      </c>
      <c r="D4077" s="16" t="s">
        <v>18</v>
      </c>
      <c r="E4077" s="35">
        <v>0.875</v>
      </c>
      <c r="F4077" s="50">
        <f>IF(COUNTIF('リスト（不使用）'!$A$5:$A$6,単年カーブ!$A$1),"希望数量入力ください",'単年（2027年度）'!$E$12*単年カーブ!$R$3+'単年（2027年度）'!$E$12*(1-単年カーブ!$R$3)*単年カーブ!Q4077)</f>
        <v>0</v>
      </c>
      <c r="G4077" s="47">
        <f t="shared" si="444"/>
        <v>0</v>
      </c>
      <c r="M4077">
        <f t="shared" si="445"/>
        <v>6</v>
      </c>
      <c r="N4077">
        <f>IF(OR(WEEKDAY(A4077)=1,WEEKDAY(A4077)=7,COUNTIF('2027祝日等（不使用）'!$A$1:$A$20,単年カーブ!A4077)=1),0,1)</f>
        <v>1</v>
      </c>
      <c r="O4077">
        <f t="shared" si="442"/>
        <v>42</v>
      </c>
      <c r="P4077">
        <f t="shared" si="446"/>
        <v>0</v>
      </c>
      <c r="Q4077">
        <f t="shared" si="447"/>
        <v>0</v>
      </c>
    </row>
    <row r="4078" spans="1:17" ht="19.5" x14ac:dyDescent="0.4">
      <c r="A4078" s="33">
        <f t="shared" si="441"/>
        <v>46562</v>
      </c>
      <c r="B4078" s="27" t="str">
        <f t="shared" si="443"/>
        <v>(木)</v>
      </c>
      <c r="C4078" s="34">
        <v>0.875</v>
      </c>
      <c r="D4078" s="16" t="s">
        <v>18</v>
      </c>
      <c r="E4078" s="35">
        <v>0.89583333333333304</v>
      </c>
      <c r="F4078" s="50">
        <f>IF(COUNTIF('リスト（不使用）'!$A$5:$A$6,単年カーブ!$A$1),"希望数量入力ください",'単年（2027年度）'!$E$12*単年カーブ!$R$3+'単年（2027年度）'!$E$12*(1-単年カーブ!$R$3)*単年カーブ!Q4078)</f>
        <v>0</v>
      </c>
      <c r="G4078" s="47">
        <f t="shared" si="444"/>
        <v>0</v>
      </c>
      <c r="M4078">
        <f t="shared" si="445"/>
        <v>6</v>
      </c>
      <c r="N4078">
        <f>IF(OR(WEEKDAY(A4078)=1,WEEKDAY(A4078)=7,COUNTIF('2027祝日等（不使用）'!$A$1:$A$20,単年カーブ!A4078)=1),0,1)</f>
        <v>1</v>
      </c>
      <c r="O4078">
        <f t="shared" si="442"/>
        <v>43</v>
      </c>
      <c r="P4078">
        <f t="shared" si="446"/>
        <v>0</v>
      </c>
      <c r="Q4078">
        <f t="shared" si="447"/>
        <v>0</v>
      </c>
    </row>
    <row r="4079" spans="1:17" ht="19.5" x14ac:dyDescent="0.4">
      <c r="A4079" s="33">
        <f t="shared" si="441"/>
        <v>46562</v>
      </c>
      <c r="B4079" s="27" t="str">
        <f t="shared" si="443"/>
        <v>(木)</v>
      </c>
      <c r="C4079" s="34">
        <v>0.89583333333333304</v>
      </c>
      <c r="D4079" s="16" t="s">
        <v>18</v>
      </c>
      <c r="E4079" s="35">
        <v>0.91666666666666696</v>
      </c>
      <c r="F4079" s="50">
        <f>IF(COUNTIF('リスト（不使用）'!$A$5:$A$6,単年カーブ!$A$1),"希望数量入力ください",'単年（2027年度）'!$E$12*単年カーブ!$R$3+'単年（2027年度）'!$E$12*(1-単年カーブ!$R$3)*単年カーブ!Q4079)</f>
        <v>0</v>
      </c>
      <c r="G4079" s="47">
        <f t="shared" si="444"/>
        <v>0</v>
      </c>
      <c r="M4079">
        <f t="shared" si="445"/>
        <v>6</v>
      </c>
      <c r="N4079">
        <f>IF(OR(WEEKDAY(A4079)=1,WEEKDAY(A4079)=7,COUNTIF('2027祝日等（不使用）'!$A$1:$A$20,単年カーブ!A4079)=1),0,1)</f>
        <v>1</v>
      </c>
      <c r="O4079">
        <f t="shared" si="442"/>
        <v>44</v>
      </c>
      <c r="P4079">
        <f t="shared" si="446"/>
        <v>0</v>
      </c>
      <c r="Q4079">
        <f t="shared" si="447"/>
        <v>0</v>
      </c>
    </row>
    <row r="4080" spans="1:17" ht="19.5" x14ac:dyDescent="0.4">
      <c r="A4080" s="33">
        <f t="shared" si="441"/>
        <v>46562</v>
      </c>
      <c r="B4080" s="27" t="str">
        <f t="shared" si="443"/>
        <v>(木)</v>
      </c>
      <c r="C4080" s="34">
        <v>0.91666666666666696</v>
      </c>
      <c r="D4080" s="16" t="s">
        <v>18</v>
      </c>
      <c r="E4080" s="35">
        <v>0.9375</v>
      </c>
      <c r="F4080" s="50">
        <f>IF(COUNTIF('リスト（不使用）'!$A$5:$A$6,単年カーブ!$A$1),"希望数量入力ください",'単年（2027年度）'!$E$12*単年カーブ!$R$3+'単年（2027年度）'!$E$12*(1-単年カーブ!$R$3)*単年カーブ!Q4080)</f>
        <v>0</v>
      </c>
      <c r="G4080" s="47">
        <f t="shared" si="444"/>
        <v>0</v>
      </c>
      <c r="M4080">
        <f t="shared" si="445"/>
        <v>6</v>
      </c>
      <c r="N4080">
        <f>IF(OR(WEEKDAY(A4080)=1,WEEKDAY(A4080)=7,COUNTIF('2027祝日等（不使用）'!$A$1:$A$20,単年カーブ!A4080)=1),0,1)</f>
        <v>1</v>
      </c>
      <c r="O4080">
        <f t="shared" si="442"/>
        <v>45</v>
      </c>
      <c r="P4080">
        <f t="shared" si="446"/>
        <v>0</v>
      </c>
      <c r="Q4080">
        <f t="shared" si="447"/>
        <v>0</v>
      </c>
    </row>
    <row r="4081" spans="1:17" ht="19.5" x14ac:dyDescent="0.4">
      <c r="A4081" s="33">
        <f t="shared" si="441"/>
        <v>46562</v>
      </c>
      <c r="B4081" s="27" t="str">
        <f t="shared" si="443"/>
        <v>(木)</v>
      </c>
      <c r="C4081" s="34">
        <v>0.9375</v>
      </c>
      <c r="D4081" s="16" t="s">
        <v>18</v>
      </c>
      <c r="E4081" s="35">
        <v>0.95833333333333304</v>
      </c>
      <c r="F4081" s="50">
        <f>IF(COUNTIF('リスト（不使用）'!$A$5:$A$6,単年カーブ!$A$1),"希望数量入力ください",'単年（2027年度）'!$E$12*単年カーブ!$R$3+'単年（2027年度）'!$E$12*(1-単年カーブ!$R$3)*単年カーブ!Q4081)</f>
        <v>0</v>
      </c>
      <c r="G4081" s="47">
        <f t="shared" si="444"/>
        <v>0</v>
      </c>
      <c r="M4081">
        <f t="shared" si="445"/>
        <v>6</v>
      </c>
      <c r="N4081">
        <f>IF(OR(WEEKDAY(A4081)=1,WEEKDAY(A4081)=7,COUNTIF('2027祝日等（不使用）'!$A$1:$A$20,単年カーブ!A4081)=1),0,1)</f>
        <v>1</v>
      </c>
      <c r="O4081">
        <f t="shared" si="442"/>
        <v>46</v>
      </c>
      <c r="P4081">
        <f t="shared" si="446"/>
        <v>0</v>
      </c>
      <c r="Q4081">
        <f t="shared" si="447"/>
        <v>0</v>
      </c>
    </row>
    <row r="4082" spans="1:17" ht="19.5" x14ac:dyDescent="0.4">
      <c r="A4082" s="33">
        <f t="shared" si="441"/>
        <v>46562</v>
      </c>
      <c r="B4082" s="27" t="str">
        <f t="shared" si="443"/>
        <v>(木)</v>
      </c>
      <c r="C4082" s="34">
        <v>0.95833333333333304</v>
      </c>
      <c r="D4082" s="16" t="s">
        <v>18</v>
      </c>
      <c r="E4082" s="35">
        <v>0.97916666666666696</v>
      </c>
      <c r="F4082" s="50">
        <f>IF(COUNTIF('リスト（不使用）'!$A$5:$A$6,単年カーブ!$A$1),"希望数量入力ください",'単年（2027年度）'!$E$12*単年カーブ!$R$3+'単年（2027年度）'!$E$12*(1-単年カーブ!$R$3)*単年カーブ!Q4082)</f>
        <v>0</v>
      </c>
      <c r="G4082" s="47">
        <f t="shared" si="444"/>
        <v>0</v>
      </c>
      <c r="M4082">
        <f t="shared" si="445"/>
        <v>6</v>
      </c>
      <c r="N4082">
        <f>IF(OR(WEEKDAY(A4082)=1,WEEKDAY(A4082)=7,COUNTIF('2027祝日等（不使用）'!$A$1:$A$20,単年カーブ!A4082)=1),0,1)</f>
        <v>1</v>
      </c>
      <c r="O4082">
        <f t="shared" si="442"/>
        <v>47</v>
      </c>
      <c r="P4082">
        <f t="shared" si="446"/>
        <v>0</v>
      </c>
      <c r="Q4082">
        <f t="shared" si="447"/>
        <v>0</v>
      </c>
    </row>
    <row r="4083" spans="1:17" ht="19.5" x14ac:dyDescent="0.4">
      <c r="A4083" s="33">
        <f t="shared" si="441"/>
        <v>46562</v>
      </c>
      <c r="B4083" s="27" t="str">
        <f t="shared" si="443"/>
        <v>(木)</v>
      </c>
      <c r="C4083" s="34">
        <v>0.97916666666666696</v>
      </c>
      <c r="D4083" s="16" t="s">
        <v>18</v>
      </c>
      <c r="E4083" s="35" t="s">
        <v>17</v>
      </c>
      <c r="F4083" s="50">
        <f>IF(COUNTIF('リスト（不使用）'!$A$5:$A$6,単年カーブ!$A$1),"希望数量入力ください",'単年（2027年度）'!$E$12*単年カーブ!$R$3+'単年（2027年度）'!$E$12*(1-単年カーブ!$R$3)*単年カーブ!Q4083)</f>
        <v>0</v>
      </c>
      <c r="G4083" s="47">
        <f t="shared" si="444"/>
        <v>0</v>
      </c>
      <c r="M4083">
        <f t="shared" si="445"/>
        <v>6</v>
      </c>
      <c r="N4083">
        <f>IF(OR(WEEKDAY(A4083)=1,WEEKDAY(A4083)=7,COUNTIF('2027祝日等（不使用）'!$A$1:$A$20,単年カーブ!A4083)=1),0,1)</f>
        <v>1</v>
      </c>
      <c r="O4083">
        <f t="shared" si="442"/>
        <v>48</v>
      </c>
      <c r="P4083">
        <f t="shared" si="446"/>
        <v>0</v>
      </c>
      <c r="Q4083">
        <f t="shared" si="447"/>
        <v>0</v>
      </c>
    </row>
    <row r="4084" spans="1:17" ht="19.5" x14ac:dyDescent="0.4">
      <c r="A4084" s="33">
        <f t="shared" ref="A4084:A4147" si="448">A4036+1</f>
        <v>46563</v>
      </c>
      <c r="B4084" s="27" t="str">
        <f t="shared" si="443"/>
        <v>(金)</v>
      </c>
      <c r="C4084" s="34">
        <v>0</v>
      </c>
      <c r="D4084" s="16" t="s">
        <v>18</v>
      </c>
      <c r="E4084" s="35">
        <v>2.0833333333333332E-2</v>
      </c>
      <c r="F4084" s="50">
        <f>IF(COUNTIF('リスト（不使用）'!$A$5:$A$6,単年カーブ!$A$1),"希望数量入力ください",'単年（2027年度）'!$E$12*単年カーブ!$R$3+'単年（2027年度）'!$E$12*(1-単年カーブ!$R$3)*単年カーブ!Q4084)</f>
        <v>0</v>
      </c>
      <c r="G4084" s="47">
        <f t="shared" si="444"/>
        <v>0</v>
      </c>
      <c r="M4084">
        <f t="shared" si="445"/>
        <v>6</v>
      </c>
      <c r="N4084">
        <f>IF(OR(WEEKDAY(A4084)=1,WEEKDAY(A4084)=7,COUNTIF('2027祝日等（不使用）'!$A$1:$A$20,単年カーブ!A4084)=1),0,1)</f>
        <v>1</v>
      </c>
      <c r="O4084">
        <f t="shared" ref="O4084:O4147" si="449">O4036</f>
        <v>1</v>
      </c>
      <c r="P4084">
        <f t="shared" si="446"/>
        <v>0</v>
      </c>
      <c r="Q4084">
        <f t="shared" si="447"/>
        <v>0</v>
      </c>
    </row>
    <row r="4085" spans="1:17" ht="19.5" x14ac:dyDescent="0.4">
      <c r="A4085" s="33">
        <f t="shared" si="448"/>
        <v>46563</v>
      </c>
      <c r="B4085" s="27" t="str">
        <f t="shared" si="443"/>
        <v>(金)</v>
      </c>
      <c r="C4085" s="34">
        <v>2.0833333333333332E-2</v>
      </c>
      <c r="D4085" s="16" t="s">
        <v>18</v>
      </c>
      <c r="E4085" s="35">
        <v>4.1666666666666664E-2</v>
      </c>
      <c r="F4085" s="50">
        <f>IF(COUNTIF('リスト（不使用）'!$A$5:$A$6,単年カーブ!$A$1),"希望数量入力ください",'単年（2027年度）'!$E$12*単年カーブ!$R$3+'単年（2027年度）'!$E$12*(1-単年カーブ!$R$3)*単年カーブ!Q4085)</f>
        <v>0</v>
      </c>
      <c r="G4085" s="47">
        <f t="shared" si="444"/>
        <v>0</v>
      </c>
      <c r="M4085">
        <f t="shared" si="445"/>
        <v>6</v>
      </c>
      <c r="N4085">
        <f>IF(OR(WEEKDAY(A4085)=1,WEEKDAY(A4085)=7,COUNTIF('2027祝日等（不使用）'!$A$1:$A$20,単年カーブ!A4085)=1),0,1)</f>
        <v>1</v>
      </c>
      <c r="O4085">
        <f t="shared" si="449"/>
        <v>2</v>
      </c>
      <c r="P4085">
        <f t="shared" si="446"/>
        <v>0</v>
      </c>
      <c r="Q4085">
        <f t="shared" si="447"/>
        <v>0</v>
      </c>
    </row>
    <row r="4086" spans="1:17" ht="19.5" x14ac:dyDescent="0.4">
      <c r="A4086" s="33">
        <f t="shared" si="448"/>
        <v>46563</v>
      </c>
      <c r="B4086" s="27" t="str">
        <f t="shared" si="443"/>
        <v>(金)</v>
      </c>
      <c r="C4086" s="34">
        <v>4.1666666666666664E-2</v>
      </c>
      <c r="D4086" s="16" t="s">
        <v>18</v>
      </c>
      <c r="E4086" s="35">
        <v>6.25E-2</v>
      </c>
      <c r="F4086" s="50">
        <f>IF(COUNTIF('リスト（不使用）'!$A$5:$A$6,単年カーブ!$A$1),"希望数量入力ください",'単年（2027年度）'!$E$12*単年カーブ!$R$3+'単年（2027年度）'!$E$12*(1-単年カーブ!$R$3)*単年カーブ!Q4086)</f>
        <v>0</v>
      </c>
      <c r="G4086" s="47">
        <f t="shared" si="444"/>
        <v>0</v>
      </c>
      <c r="M4086">
        <f t="shared" si="445"/>
        <v>6</v>
      </c>
      <c r="N4086">
        <f>IF(OR(WEEKDAY(A4086)=1,WEEKDAY(A4086)=7,COUNTIF('2027祝日等（不使用）'!$A$1:$A$20,単年カーブ!A4086)=1),0,1)</f>
        <v>1</v>
      </c>
      <c r="O4086">
        <f t="shared" si="449"/>
        <v>3</v>
      </c>
      <c r="P4086">
        <f t="shared" si="446"/>
        <v>0</v>
      </c>
      <c r="Q4086">
        <f t="shared" si="447"/>
        <v>0</v>
      </c>
    </row>
    <row r="4087" spans="1:17" ht="19.5" x14ac:dyDescent="0.4">
      <c r="A4087" s="33">
        <f t="shared" si="448"/>
        <v>46563</v>
      </c>
      <c r="B4087" s="27" t="str">
        <f t="shared" si="443"/>
        <v>(金)</v>
      </c>
      <c r="C4087" s="34">
        <v>6.25E-2</v>
      </c>
      <c r="D4087" s="16" t="s">
        <v>18</v>
      </c>
      <c r="E4087" s="35">
        <v>8.3333333333333301E-2</v>
      </c>
      <c r="F4087" s="50">
        <f>IF(COUNTIF('リスト（不使用）'!$A$5:$A$6,単年カーブ!$A$1),"希望数量入力ください",'単年（2027年度）'!$E$12*単年カーブ!$R$3+'単年（2027年度）'!$E$12*(1-単年カーブ!$R$3)*単年カーブ!Q4087)</f>
        <v>0</v>
      </c>
      <c r="G4087" s="47">
        <f t="shared" si="444"/>
        <v>0</v>
      </c>
      <c r="M4087">
        <f t="shared" si="445"/>
        <v>6</v>
      </c>
      <c r="N4087">
        <f>IF(OR(WEEKDAY(A4087)=1,WEEKDAY(A4087)=7,COUNTIF('2027祝日等（不使用）'!$A$1:$A$20,単年カーブ!A4087)=1),0,1)</f>
        <v>1</v>
      </c>
      <c r="O4087">
        <f t="shared" si="449"/>
        <v>4</v>
      </c>
      <c r="P4087">
        <f t="shared" si="446"/>
        <v>0</v>
      </c>
      <c r="Q4087">
        <f t="shared" si="447"/>
        <v>0</v>
      </c>
    </row>
    <row r="4088" spans="1:17" ht="19.5" x14ac:dyDescent="0.4">
      <c r="A4088" s="33">
        <f t="shared" si="448"/>
        <v>46563</v>
      </c>
      <c r="B4088" s="27" t="str">
        <f t="shared" si="443"/>
        <v>(金)</v>
      </c>
      <c r="C4088" s="34">
        <v>8.3333333333333301E-2</v>
      </c>
      <c r="D4088" s="16" t="s">
        <v>18</v>
      </c>
      <c r="E4088" s="35">
        <v>0.104166666666667</v>
      </c>
      <c r="F4088" s="50">
        <f>IF(COUNTIF('リスト（不使用）'!$A$5:$A$6,単年カーブ!$A$1),"希望数量入力ください",'単年（2027年度）'!$E$12*単年カーブ!$R$3+'単年（2027年度）'!$E$12*(1-単年カーブ!$R$3)*単年カーブ!Q4088)</f>
        <v>0</v>
      </c>
      <c r="G4088" s="47">
        <f t="shared" si="444"/>
        <v>0</v>
      </c>
      <c r="M4088">
        <f t="shared" si="445"/>
        <v>6</v>
      </c>
      <c r="N4088">
        <f>IF(OR(WEEKDAY(A4088)=1,WEEKDAY(A4088)=7,COUNTIF('2027祝日等（不使用）'!$A$1:$A$20,単年カーブ!A4088)=1),0,1)</f>
        <v>1</v>
      </c>
      <c r="O4088">
        <f t="shared" si="449"/>
        <v>5</v>
      </c>
      <c r="P4088">
        <f t="shared" si="446"/>
        <v>0</v>
      </c>
      <c r="Q4088">
        <f t="shared" si="447"/>
        <v>0</v>
      </c>
    </row>
    <row r="4089" spans="1:17" ht="19.5" x14ac:dyDescent="0.4">
      <c r="A4089" s="33">
        <f t="shared" si="448"/>
        <v>46563</v>
      </c>
      <c r="B4089" s="27" t="str">
        <f t="shared" si="443"/>
        <v>(金)</v>
      </c>
      <c r="C4089" s="34">
        <v>0.104166666666667</v>
      </c>
      <c r="D4089" s="16" t="s">
        <v>18</v>
      </c>
      <c r="E4089" s="35">
        <v>0.125</v>
      </c>
      <c r="F4089" s="50">
        <f>IF(COUNTIF('リスト（不使用）'!$A$5:$A$6,単年カーブ!$A$1),"希望数量入力ください",'単年（2027年度）'!$E$12*単年カーブ!$R$3+'単年（2027年度）'!$E$12*(1-単年カーブ!$R$3)*単年カーブ!Q4089)</f>
        <v>0</v>
      </c>
      <c r="G4089" s="47">
        <f t="shared" si="444"/>
        <v>0</v>
      </c>
      <c r="M4089">
        <f t="shared" si="445"/>
        <v>6</v>
      </c>
      <c r="N4089">
        <f>IF(OR(WEEKDAY(A4089)=1,WEEKDAY(A4089)=7,COUNTIF('2027祝日等（不使用）'!$A$1:$A$20,単年カーブ!A4089)=1),0,1)</f>
        <v>1</v>
      </c>
      <c r="O4089">
        <f t="shared" si="449"/>
        <v>6</v>
      </c>
      <c r="P4089">
        <f t="shared" si="446"/>
        <v>0</v>
      </c>
      <c r="Q4089">
        <f t="shared" si="447"/>
        <v>0</v>
      </c>
    </row>
    <row r="4090" spans="1:17" ht="19.5" x14ac:dyDescent="0.4">
      <c r="A4090" s="33">
        <f t="shared" si="448"/>
        <v>46563</v>
      </c>
      <c r="B4090" s="27" t="str">
        <f t="shared" si="443"/>
        <v>(金)</v>
      </c>
      <c r="C4090" s="34">
        <v>0.125</v>
      </c>
      <c r="D4090" s="16" t="s">
        <v>18</v>
      </c>
      <c r="E4090" s="35">
        <v>0.14583333333333301</v>
      </c>
      <c r="F4090" s="50">
        <f>IF(COUNTIF('リスト（不使用）'!$A$5:$A$6,単年カーブ!$A$1),"希望数量入力ください",'単年（2027年度）'!$E$12*単年カーブ!$R$3+'単年（2027年度）'!$E$12*(1-単年カーブ!$R$3)*単年カーブ!Q4090)</f>
        <v>0</v>
      </c>
      <c r="G4090" s="47">
        <f t="shared" si="444"/>
        <v>0</v>
      </c>
      <c r="M4090">
        <f t="shared" si="445"/>
        <v>6</v>
      </c>
      <c r="N4090">
        <f>IF(OR(WEEKDAY(A4090)=1,WEEKDAY(A4090)=7,COUNTIF('2027祝日等（不使用）'!$A$1:$A$20,単年カーブ!A4090)=1),0,1)</f>
        <v>1</v>
      </c>
      <c r="O4090">
        <f t="shared" si="449"/>
        <v>7</v>
      </c>
      <c r="P4090">
        <f t="shared" si="446"/>
        <v>0</v>
      </c>
      <c r="Q4090">
        <f t="shared" si="447"/>
        <v>0</v>
      </c>
    </row>
    <row r="4091" spans="1:17" ht="19.5" x14ac:dyDescent="0.4">
      <c r="A4091" s="33">
        <f t="shared" si="448"/>
        <v>46563</v>
      </c>
      <c r="B4091" s="27" t="str">
        <f t="shared" si="443"/>
        <v>(金)</v>
      </c>
      <c r="C4091" s="34">
        <v>0.14583333333333301</v>
      </c>
      <c r="D4091" s="16" t="s">
        <v>18</v>
      </c>
      <c r="E4091" s="35">
        <v>0.16666666666666699</v>
      </c>
      <c r="F4091" s="50">
        <f>IF(COUNTIF('リスト（不使用）'!$A$5:$A$6,単年カーブ!$A$1),"希望数量入力ください",'単年（2027年度）'!$E$12*単年カーブ!$R$3+'単年（2027年度）'!$E$12*(1-単年カーブ!$R$3)*単年カーブ!Q4091)</f>
        <v>0</v>
      </c>
      <c r="G4091" s="47">
        <f t="shared" si="444"/>
        <v>0</v>
      </c>
      <c r="M4091">
        <f t="shared" si="445"/>
        <v>6</v>
      </c>
      <c r="N4091">
        <f>IF(OR(WEEKDAY(A4091)=1,WEEKDAY(A4091)=7,COUNTIF('2027祝日等（不使用）'!$A$1:$A$20,単年カーブ!A4091)=1),0,1)</f>
        <v>1</v>
      </c>
      <c r="O4091">
        <f t="shared" si="449"/>
        <v>8</v>
      </c>
      <c r="P4091">
        <f t="shared" si="446"/>
        <v>0</v>
      </c>
      <c r="Q4091">
        <f t="shared" si="447"/>
        <v>0</v>
      </c>
    </row>
    <row r="4092" spans="1:17" ht="19.5" x14ac:dyDescent="0.4">
      <c r="A4092" s="33">
        <f t="shared" si="448"/>
        <v>46563</v>
      </c>
      <c r="B4092" s="27" t="str">
        <f t="shared" si="443"/>
        <v>(金)</v>
      </c>
      <c r="C4092" s="34">
        <v>0.16666666666666699</v>
      </c>
      <c r="D4092" s="16" t="s">
        <v>18</v>
      </c>
      <c r="E4092" s="35">
        <v>0.1875</v>
      </c>
      <c r="F4092" s="50">
        <f>IF(COUNTIF('リスト（不使用）'!$A$5:$A$6,単年カーブ!$A$1),"希望数量入力ください",'単年（2027年度）'!$E$12*単年カーブ!$R$3+'単年（2027年度）'!$E$12*(1-単年カーブ!$R$3)*単年カーブ!Q4092)</f>
        <v>0</v>
      </c>
      <c r="G4092" s="47">
        <f t="shared" si="444"/>
        <v>0</v>
      </c>
      <c r="M4092">
        <f t="shared" si="445"/>
        <v>6</v>
      </c>
      <c r="N4092">
        <f>IF(OR(WEEKDAY(A4092)=1,WEEKDAY(A4092)=7,COUNTIF('2027祝日等（不使用）'!$A$1:$A$20,単年カーブ!A4092)=1),0,1)</f>
        <v>1</v>
      </c>
      <c r="O4092">
        <f t="shared" si="449"/>
        <v>9</v>
      </c>
      <c r="P4092">
        <f t="shared" si="446"/>
        <v>0</v>
      </c>
      <c r="Q4092">
        <f t="shared" si="447"/>
        <v>0</v>
      </c>
    </row>
    <row r="4093" spans="1:17" ht="19.5" x14ac:dyDescent="0.4">
      <c r="A4093" s="33">
        <f t="shared" si="448"/>
        <v>46563</v>
      </c>
      <c r="B4093" s="27" t="str">
        <f t="shared" si="443"/>
        <v>(金)</v>
      </c>
      <c r="C4093" s="34">
        <v>0.1875</v>
      </c>
      <c r="D4093" s="16" t="s">
        <v>18</v>
      </c>
      <c r="E4093" s="35">
        <v>0.20833333333333301</v>
      </c>
      <c r="F4093" s="50">
        <f>IF(COUNTIF('リスト（不使用）'!$A$5:$A$6,単年カーブ!$A$1),"希望数量入力ください",'単年（2027年度）'!$E$12*単年カーブ!$R$3+'単年（2027年度）'!$E$12*(1-単年カーブ!$R$3)*単年カーブ!Q4093)</f>
        <v>0</v>
      </c>
      <c r="G4093" s="47">
        <f t="shared" si="444"/>
        <v>0</v>
      </c>
      <c r="M4093">
        <f t="shared" si="445"/>
        <v>6</v>
      </c>
      <c r="N4093">
        <f>IF(OR(WEEKDAY(A4093)=1,WEEKDAY(A4093)=7,COUNTIF('2027祝日等（不使用）'!$A$1:$A$20,単年カーブ!A4093)=1),0,1)</f>
        <v>1</v>
      </c>
      <c r="O4093">
        <f t="shared" si="449"/>
        <v>10</v>
      </c>
      <c r="P4093">
        <f t="shared" si="446"/>
        <v>0</v>
      </c>
      <c r="Q4093">
        <f t="shared" si="447"/>
        <v>0</v>
      </c>
    </row>
    <row r="4094" spans="1:17" ht="19.5" x14ac:dyDescent="0.4">
      <c r="A4094" s="33">
        <f t="shared" si="448"/>
        <v>46563</v>
      </c>
      <c r="B4094" s="27" t="str">
        <f t="shared" si="443"/>
        <v>(金)</v>
      </c>
      <c r="C4094" s="34">
        <v>0.20833333333333301</v>
      </c>
      <c r="D4094" s="16" t="s">
        <v>18</v>
      </c>
      <c r="E4094" s="35">
        <v>0.22916666666666699</v>
      </c>
      <c r="F4094" s="50">
        <f>IF(COUNTIF('リスト（不使用）'!$A$5:$A$6,単年カーブ!$A$1),"希望数量入力ください",'単年（2027年度）'!$E$12*単年カーブ!$R$3+'単年（2027年度）'!$E$12*(1-単年カーブ!$R$3)*単年カーブ!Q4094)</f>
        <v>0</v>
      </c>
      <c r="G4094" s="47">
        <f t="shared" si="444"/>
        <v>0</v>
      </c>
      <c r="M4094">
        <f t="shared" si="445"/>
        <v>6</v>
      </c>
      <c r="N4094">
        <f>IF(OR(WEEKDAY(A4094)=1,WEEKDAY(A4094)=7,COUNTIF('2027祝日等（不使用）'!$A$1:$A$20,単年カーブ!A4094)=1),0,1)</f>
        <v>1</v>
      </c>
      <c r="O4094">
        <f t="shared" si="449"/>
        <v>11</v>
      </c>
      <c r="P4094">
        <f t="shared" si="446"/>
        <v>0</v>
      </c>
      <c r="Q4094">
        <f t="shared" si="447"/>
        <v>0</v>
      </c>
    </row>
    <row r="4095" spans="1:17" ht="19.5" x14ac:dyDescent="0.4">
      <c r="A4095" s="33">
        <f t="shared" si="448"/>
        <v>46563</v>
      </c>
      <c r="B4095" s="27" t="str">
        <f t="shared" si="443"/>
        <v>(金)</v>
      </c>
      <c r="C4095" s="34">
        <v>0.22916666666666699</v>
      </c>
      <c r="D4095" s="16" t="s">
        <v>18</v>
      </c>
      <c r="E4095" s="35">
        <v>0.25</v>
      </c>
      <c r="F4095" s="50">
        <f>IF(COUNTIF('リスト（不使用）'!$A$5:$A$6,単年カーブ!$A$1),"希望数量入力ください",'単年（2027年度）'!$E$12*単年カーブ!$R$3+'単年（2027年度）'!$E$12*(1-単年カーブ!$R$3)*単年カーブ!Q4095)</f>
        <v>0</v>
      </c>
      <c r="G4095" s="47">
        <f t="shared" si="444"/>
        <v>0</v>
      </c>
      <c r="M4095">
        <f t="shared" si="445"/>
        <v>6</v>
      </c>
      <c r="N4095">
        <f>IF(OR(WEEKDAY(A4095)=1,WEEKDAY(A4095)=7,COUNTIF('2027祝日等（不使用）'!$A$1:$A$20,単年カーブ!A4095)=1),0,1)</f>
        <v>1</v>
      </c>
      <c r="O4095">
        <f t="shared" si="449"/>
        <v>12</v>
      </c>
      <c r="P4095">
        <f t="shared" si="446"/>
        <v>0</v>
      </c>
      <c r="Q4095">
        <f t="shared" si="447"/>
        <v>0</v>
      </c>
    </row>
    <row r="4096" spans="1:17" ht="19.5" x14ac:dyDescent="0.4">
      <c r="A4096" s="33">
        <f t="shared" si="448"/>
        <v>46563</v>
      </c>
      <c r="B4096" s="27" t="str">
        <f t="shared" si="443"/>
        <v>(金)</v>
      </c>
      <c r="C4096" s="34">
        <v>0.25</v>
      </c>
      <c r="D4096" s="16" t="s">
        <v>18</v>
      </c>
      <c r="E4096" s="35">
        <v>0.27083333333333298</v>
      </c>
      <c r="F4096" s="50">
        <f>IF(COUNTIF('リスト（不使用）'!$A$5:$A$6,単年カーブ!$A$1),"希望数量入力ください",'単年（2027年度）'!$E$12*単年カーブ!$R$3+'単年（2027年度）'!$E$12*(1-単年カーブ!$R$3)*単年カーブ!Q4096)</f>
        <v>0</v>
      </c>
      <c r="G4096" s="47">
        <f t="shared" si="444"/>
        <v>0</v>
      </c>
      <c r="M4096">
        <f t="shared" si="445"/>
        <v>6</v>
      </c>
      <c r="N4096">
        <f>IF(OR(WEEKDAY(A4096)=1,WEEKDAY(A4096)=7,COUNTIF('2027祝日等（不使用）'!$A$1:$A$20,単年カーブ!A4096)=1),0,1)</f>
        <v>1</v>
      </c>
      <c r="O4096">
        <f t="shared" si="449"/>
        <v>13</v>
      </c>
      <c r="P4096">
        <f t="shared" si="446"/>
        <v>0</v>
      </c>
      <c r="Q4096">
        <f t="shared" si="447"/>
        <v>0</v>
      </c>
    </row>
    <row r="4097" spans="1:17" ht="19.5" x14ac:dyDescent="0.4">
      <c r="A4097" s="33">
        <f t="shared" si="448"/>
        <v>46563</v>
      </c>
      <c r="B4097" s="27" t="str">
        <f t="shared" si="443"/>
        <v>(金)</v>
      </c>
      <c r="C4097" s="34">
        <v>0.27083333333333298</v>
      </c>
      <c r="D4097" s="16" t="s">
        <v>18</v>
      </c>
      <c r="E4097" s="35">
        <v>0.29166666666666702</v>
      </c>
      <c r="F4097" s="50">
        <f>IF(COUNTIF('リスト（不使用）'!$A$5:$A$6,単年カーブ!$A$1),"希望数量入力ください",'単年（2027年度）'!$E$12*単年カーブ!$R$3+'単年（2027年度）'!$E$12*(1-単年カーブ!$R$3)*単年カーブ!Q4097)</f>
        <v>0</v>
      </c>
      <c r="G4097" s="47">
        <f t="shared" si="444"/>
        <v>0</v>
      </c>
      <c r="M4097">
        <f t="shared" si="445"/>
        <v>6</v>
      </c>
      <c r="N4097">
        <f>IF(OR(WEEKDAY(A4097)=1,WEEKDAY(A4097)=7,COUNTIF('2027祝日等（不使用）'!$A$1:$A$20,単年カーブ!A4097)=1),0,1)</f>
        <v>1</v>
      </c>
      <c r="O4097">
        <f t="shared" si="449"/>
        <v>14</v>
      </c>
      <c r="P4097">
        <f t="shared" si="446"/>
        <v>0</v>
      </c>
      <c r="Q4097">
        <f t="shared" si="447"/>
        <v>0</v>
      </c>
    </row>
    <row r="4098" spans="1:17" ht="19.5" x14ac:dyDescent="0.4">
      <c r="A4098" s="33">
        <f t="shared" si="448"/>
        <v>46563</v>
      </c>
      <c r="B4098" s="27" t="str">
        <f t="shared" si="443"/>
        <v>(金)</v>
      </c>
      <c r="C4098" s="34">
        <v>0.29166666666666702</v>
      </c>
      <c r="D4098" s="16" t="s">
        <v>18</v>
      </c>
      <c r="E4098" s="35">
        <v>0.3125</v>
      </c>
      <c r="F4098" s="50">
        <f>IF(COUNTIF('リスト（不使用）'!$A$5:$A$6,単年カーブ!$A$1),"希望数量入力ください",'単年（2027年度）'!$E$12*単年カーブ!$R$3+'単年（2027年度）'!$E$12*(1-単年カーブ!$R$3)*単年カーブ!Q4098)</f>
        <v>0</v>
      </c>
      <c r="G4098" s="47">
        <f t="shared" si="444"/>
        <v>0</v>
      </c>
      <c r="M4098">
        <f t="shared" si="445"/>
        <v>6</v>
      </c>
      <c r="N4098">
        <f>IF(OR(WEEKDAY(A4098)=1,WEEKDAY(A4098)=7,COUNTIF('2027祝日等（不使用）'!$A$1:$A$20,単年カーブ!A4098)=1),0,1)</f>
        <v>1</v>
      </c>
      <c r="O4098">
        <f t="shared" si="449"/>
        <v>15</v>
      </c>
      <c r="P4098">
        <f t="shared" si="446"/>
        <v>0</v>
      </c>
      <c r="Q4098">
        <f t="shared" si="447"/>
        <v>0</v>
      </c>
    </row>
    <row r="4099" spans="1:17" ht="19.5" x14ac:dyDescent="0.4">
      <c r="A4099" s="33">
        <f t="shared" si="448"/>
        <v>46563</v>
      </c>
      <c r="B4099" s="27" t="str">
        <f t="shared" si="443"/>
        <v>(金)</v>
      </c>
      <c r="C4099" s="34">
        <v>0.3125</v>
      </c>
      <c r="D4099" s="16" t="s">
        <v>18</v>
      </c>
      <c r="E4099" s="35">
        <v>0.33333333333333298</v>
      </c>
      <c r="F4099" s="50">
        <f>IF(COUNTIF('リスト（不使用）'!$A$5:$A$6,単年カーブ!$A$1),"希望数量入力ください",'単年（2027年度）'!$E$12*単年カーブ!$R$3+'単年（2027年度）'!$E$12*(1-単年カーブ!$R$3)*単年カーブ!Q4099)</f>
        <v>0</v>
      </c>
      <c r="G4099" s="47">
        <f t="shared" si="444"/>
        <v>0</v>
      </c>
      <c r="M4099">
        <f t="shared" si="445"/>
        <v>6</v>
      </c>
      <c r="N4099">
        <f>IF(OR(WEEKDAY(A4099)=1,WEEKDAY(A4099)=7,COUNTIF('2027祝日等（不使用）'!$A$1:$A$20,単年カーブ!A4099)=1),0,1)</f>
        <v>1</v>
      </c>
      <c r="O4099">
        <f t="shared" si="449"/>
        <v>16</v>
      </c>
      <c r="P4099">
        <f t="shared" si="446"/>
        <v>0</v>
      </c>
      <c r="Q4099">
        <f t="shared" si="447"/>
        <v>0</v>
      </c>
    </row>
    <row r="4100" spans="1:17" ht="19.5" x14ac:dyDescent="0.4">
      <c r="A4100" s="33">
        <f t="shared" si="448"/>
        <v>46563</v>
      </c>
      <c r="B4100" s="27" t="str">
        <f t="shared" ref="B4100:B4163" si="450">TEXT(A4100,"(aaa)")</f>
        <v>(金)</v>
      </c>
      <c r="C4100" s="34">
        <v>0.33333333333333298</v>
      </c>
      <c r="D4100" s="16" t="s">
        <v>18</v>
      </c>
      <c r="E4100" s="35">
        <v>0.35416666666666702</v>
      </c>
      <c r="F4100" s="50">
        <f>IF(COUNTIF('リスト（不使用）'!$A$5:$A$6,単年カーブ!$A$1),"希望数量入力ください",'単年（2027年度）'!$E$12*単年カーブ!$R$3+'単年（2027年度）'!$E$12*(1-単年カーブ!$R$3)*単年カーブ!Q4100)</f>
        <v>0</v>
      </c>
      <c r="G4100" s="47">
        <f t="shared" ref="G4100:G4163" si="451">F4100/2</f>
        <v>0</v>
      </c>
      <c r="M4100">
        <f t="shared" ref="M4100:M4163" si="452">MONTH(A4100)</f>
        <v>6</v>
      </c>
      <c r="N4100">
        <f>IF(OR(WEEKDAY(A4100)=1,WEEKDAY(A4100)=7,COUNTIF('2027祝日等（不使用）'!$A$1:$A$20,単年カーブ!A4100)=1),0,1)</f>
        <v>1</v>
      </c>
      <c r="O4100">
        <f t="shared" si="449"/>
        <v>17</v>
      </c>
      <c r="P4100">
        <f t="shared" ref="P4100:P4163" si="453">IF(AND(O4100&gt;16,O4100&lt;41),1,0)</f>
        <v>1</v>
      </c>
      <c r="Q4100">
        <f t="shared" ref="Q4100:Q4163" si="454">P4100*N4100</f>
        <v>1</v>
      </c>
    </row>
    <row r="4101" spans="1:17" ht="19.5" x14ac:dyDescent="0.4">
      <c r="A4101" s="33">
        <f t="shared" si="448"/>
        <v>46563</v>
      </c>
      <c r="B4101" s="27" t="str">
        <f t="shared" si="450"/>
        <v>(金)</v>
      </c>
      <c r="C4101" s="34">
        <v>0.35416666666666702</v>
      </c>
      <c r="D4101" s="16" t="s">
        <v>18</v>
      </c>
      <c r="E4101" s="35">
        <v>0.375</v>
      </c>
      <c r="F4101" s="50">
        <f>IF(COUNTIF('リスト（不使用）'!$A$5:$A$6,単年カーブ!$A$1),"希望数量入力ください",'単年（2027年度）'!$E$12*単年カーブ!$R$3+'単年（2027年度）'!$E$12*(1-単年カーブ!$R$3)*単年カーブ!Q4101)</f>
        <v>0</v>
      </c>
      <c r="G4101" s="47">
        <f t="shared" si="451"/>
        <v>0</v>
      </c>
      <c r="M4101">
        <f t="shared" si="452"/>
        <v>6</v>
      </c>
      <c r="N4101">
        <f>IF(OR(WEEKDAY(A4101)=1,WEEKDAY(A4101)=7,COUNTIF('2027祝日等（不使用）'!$A$1:$A$20,単年カーブ!A4101)=1),0,1)</f>
        <v>1</v>
      </c>
      <c r="O4101">
        <f t="shared" si="449"/>
        <v>18</v>
      </c>
      <c r="P4101">
        <f t="shared" si="453"/>
        <v>1</v>
      </c>
      <c r="Q4101">
        <f t="shared" si="454"/>
        <v>1</v>
      </c>
    </row>
    <row r="4102" spans="1:17" ht="19.5" x14ac:dyDescent="0.4">
      <c r="A4102" s="33">
        <f t="shared" si="448"/>
        <v>46563</v>
      </c>
      <c r="B4102" s="27" t="str">
        <f t="shared" si="450"/>
        <v>(金)</v>
      </c>
      <c r="C4102" s="34">
        <v>0.375</v>
      </c>
      <c r="D4102" s="16" t="s">
        <v>18</v>
      </c>
      <c r="E4102" s="35">
        <v>0.39583333333333298</v>
      </c>
      <c r="F4102" s="50">
        <f>IF(COUNTIF('リスト（不使用）'!$A$5:$A$6,単年カーブ!$A$1),"希望数量入力ください",'単年（2027年度）'!$E$12*単年カーブ!$R$3+'単年（2027年度）'!$E$12*(1-単年カーブ!$R$3)*単年カーブ!Q4102)</f>
        <v>0</v>
      </c>
      <c r="G4102" s="47">
        <f t="shared" si="451"/>
        <v>0</v>
      </c>
      <c r="M4102">
        <f t="shared" si="452"/>
        <v>6</v>
      </c>
      <c r="N4102">
        <f>IF(OR(WEEKDAY(A4102)=1,WEEKDAY(A4102)=7,COUNTIF('2027祝日等（不使用）'!$A$1:$A$20,単年カーブ!A4102)=1),0,1)</f>
        <v>1</v>
      </c>
      <c r="O4102">
        <f t="shared" si="449"/>
        <v>19</v>
      </c>
      <c r="P4102">
        <f t="shared" si="453"/>
        <v>1</v>
      </c>
      <c r="Q4102">
        <f t="shared" si="454"/>
        <v>1</v>
      </c>
    </row>
    <row r="4103" spans="1:17" ht="19.5" x14ac:dyDescent="0.4">
      <c r="A4103" s="33">
        <f t="shared" si="448"/>
        <v>46563</v>
      </c>
      <c r="B4103" s="27" t="str">
        <f t="shared" si="450"/>
        <v>(金)</v>
      </c>
      <c r="C4103" s="34">
        <v>0.39583333333333298</v>
      </c>
      <c r="D4103" s="16" t="s">
        <v>18</v>
      </c>
      <c r="E4103" s="35">
        <v>0.41666666666666702</v>
      </c>
      <c r="F4103" s="50">
        <f>IF(COUNTIF('リスト（不使用）'!$A$5:$A$6,単年カーブ!$A$1),"希望数量入力ください",'単年（2027年度）'!$E$12*単年カーブ!$R$3+'単年（2027年度）'!$E$12*(1-単年カーブ!$R$3)*単年カーブ!Q4103)</f>
        <v>0</v>
      </c>
      <c r="G4103" s="47">
        <f t="shared" si="451"/>
        <v>0</v>
      </c>
      <c r="M4103">
        <f t="shared" si="452"/>
        <v>6</v>
      </c>
      <c r="N4103">
        <f>IF(OR(WEEKDAY(A4103)=1,WEEKDAY(A4103)=7,COUNTIF('2027祝日等（不使用）'!$A$1:$A$20,単年カーブ!A4103)=1),0,1)</f>
        <v>1</v>
      </c>
      <c r="O4103">
        <f t="shared" si="449"/>
        <v>20</v>
      </c>
      <c r="P4103">
        <f t="shared" si="453"/>
        <v>1</v>
      </c>
      <c r="Q4103">
        <f t="shared" si="454"/>
        <v>1</v>
      </c>
    </row>
    <row r="4104" spans="1:17" ht="19.5" x14ac:dyDescent="0.4">
      <c r="A4104" s="33">
        <f t="shared" si="448"/>
        <v>46563</v>
      </c>
      <c r="B4104" s="27" t="str">
        <f t="shared" si="450"/>
        <v>(金)</v>
      </c>
      <c r="C4104" s="34">
        <v>0.41666666666666702</v>
      </c>
      <c r="D4104" s="16" t="s">
        <v>18</v>
      </c>
      <c r="E4104" s="35">
        <v>0.4375</v>
      </c>
      <c r="F4104" s="50">
        <f>IF(COUNTIF('リスト（不使用）'!$A$5:$A$6,単年カーブ!$A$1),"希望数量入力ください",'単年（2027年度）'!$E$12*単年カーブ!$R$3+'単年（2027年度）'!$E$12*(1-単年カーブ!$R$3)*単年カーブ!Q4104)</f>
        <v>0</v>
      </c>
      <c r="G4104" s="47">
        <f t="shared" si="451"/>
        <v>0</v>
      </c>
      <c r="M4104">
        <f t="shared" si="452"/>
        <v>6</v>
      </c>
      <c r="N4104">
        <f>IF(OR(WEEKDAY(A4104)=1,WEEKDAY(A4104)=7,COUNTIF('2027祝日等（不使用）'!$A$1:$A$20,単年カーブ!A4104)=1),0,1)</f>
        <v>1</v>
      </c>
      <c r="O4104">
        <f t="shared" si="449"/>
        <v>21</v>
      </c>
      <c r="P4104">
        <f t="shared" si="453"/>
        <v>1</v>
      </c>
      <c r="Q4104">
        <f t="shared" si="454"/>
        <v>1</v>
      </c>
    </row>
    <row r="4105" spans="1:17" ht="19.5" x14ac:dyDescent="0.4">
      <c r="A4105" s="33">
        <f t="shared" si="448"/>
        <v>46563</v>
      </c>
      <c r="B4105" s="27" t="str">
        <f t="shared" si="450"/>
        <v>(金)</v>
      </c>
      <c r="C4105" s="34">
        <v>0.4375</v>
      </c>
      <c r="D4105" s="16" t="s">
        <v>18</v>
      </c>
      <c r="E4105" s="35">
        <v>0.45833333333333298</v>
      </c>
      <c r="F4105" s="50">
        <f>IF(COUNTIF('リスト（不使用）'!$A$5:$A$6,単年カーブ!$A$1),"希望数量入力ください",'単年（2027年度）'!$E$12*単年カーブ!$R$3+'単年（2027年度）'!$E$12*(1-単年カーブ!$R$3)*単年カーブ!Q4105)</f>
        <v>0</v>
      </c>
      <c r="G4105" s="47">
        <f t="shared" si="451"/>
        <v>0</v>
      </c>
      <c r="M4105">
        <f t="shared" si="452"/>
        <v>6</v>
      </c>
      <c r="N4105">
        <f>IF(OR(WEEKDAY(A4105)=1,WEEKDAY(A4105)=7,COUNTIF('2027祝日等（不使用）'!$A$1:$A$20,単年カーブ!A4105)=1),0,1)</f>
        <v>1</v>
      </c>
      <c r="O4105">
        <f t="shared" si="449"/>
        <v>22</v>
      </c>
      <c r="P4105">
        <f t="shared" si="453"/>
        <v>1</v>
      </c>
      <c r="Q4105">
        <f t="shared" si="454"/>
        <v>1</v>
      </c>
    </row>
    <row r="4106" spans="1:17" ht="19.5" x14ac:dyDescent="0.4">
      <c r="A4106" s="33">
        <f t="shared" si="448"/>
        <v>46563</v>
      </c>
      <c r="B4106" s="27" t="str">
        <f t="shared" si="450"/>
        <v>(金)</v>
      </c>
      <c r="C4106" s="34">
        <v>0.45833333333333298</v>
      </c>
      <c r="D4106" s="16" t="s">
        <v>18</v>
      </c>
      <c r="E4106" s="35">
        <v>0.47916666666666702</v>
      </c>
      <c r="F4106" s="50">
        <f>IF(COUNTIF('リスト（不使用）'!$A$5:$A$6,単年カーブ!$A$1),"希望数量入力ください",'単年（2027年度）'!$E$12*単年カーブ!$R$3+'単年（2027年度）'!$E$12*(1-単年カーブ!$R$3)*単年カーブ!Q4106)</f>
        <v>0</v>
      </c>
      <c r="G4106" s="47">
        <f t="shared" si="451"/>
        <v>0</v>
      </c>
      <c r="M4106">
        <f t="shared" si="452"/>
        <v>6</v>
      </c>
      <c r="N4106">
        <f>IF(OR(WEEKDAY(A4106)=1,WEEKDAY(A4106)=7,COUNTIF('2027祝日等（不使用）'!$A$1:$A$20,単年カーブ!A4106)=1),0,1)</f>
        <v>1</v>
      </c>
      <c r="O4106">
        <f t="shared" si="449"/>
        <v>23</v>
      </c>
      <c r="P4106">
        <f t="shared" si="453"/>
        <v>1</v>
      </c>
      <c r="Q4106">
        <f t="shared" si="454"/>
        <v>1</v>
      </c>
    </row>
    <row r="4107" spans="1:17" ht="19.5" x14ac:dyDescent="0.4">
      <c r="A4107" s="33">
        <f t="shared" si="448"/>
        <v>46563</v>
      </c>
      <c r="B4107" s="27" t="str">
        <f t="shared" si="450"/>
        <v>(金)</v>
      </c>
      <c r="C4107" s="34">
        <v>0.47916666666666702</v>
      </c>
      <c r="D4107" s="16" t="s">
        <v>18</v>
      </c>
      <c r="E4107" s="35">
        <v>0.5</v>
      </c>
      <c r="F4107" s="50">
        <f>IF(COUNTIF('リスト（不使用）'!$A$5:$A$6,単年カーブ!$A$1),"希望数量入力ください",'単年（2027年度）'!$E$12*単年カーブ!$R$3+'単年（2027年度）'!$E$12*(1-単年カーブ!$R$3)*単年カーブ!Q4107)</f>
        <v>0</v>
      </c>
      <c r="G4107" s="47">
        <f t="shared" si="451"/>
        <v>0</v>
      </c>
      <c r="M4107">
        <f t="shared" si="452"/>
        <v>6</v>
      </c>
      <c r="N4107">
        <f>IF(OR(WEEKDAY(A4107)=1,WEEKDAY(A4107)=7,COUNTIF('2027祝日等（不使用）'!$A$1:$A$20,単年カーブ!A4107)=1),0,1)</f>
        <v>1</v>
      </c>
      <c r="O4107">
        <f t="shared" si="449"/>
        <v>24</v>
      </c>
      <c r="P4107">
        <f t="shared" si="453"/>
        <v>1</v>
      </c>
      <c r="Q4107">
        <f t="shared" si="454"/>
        <v>1</v>
      </c>
    </row>
    <row r="4108" spans="1:17" ht="19.5" x14ac:dyDescent="0.4">
      <c r="A4108" s="33">
        <f t="shared" si="448"/>
        <v>46563</v>
      </c>
      <c r="B4108" s="27" t="str">
        <f t="shared" si="450"/>
        <v>(金)</v>
      </c>
      <c r="C4108" s="34">
        <v>0.5</v>
      </c>
      <c r="D4108" s="16" t="s">
        <v>18</v>
      </c>
      <c r="E4108" s="35">
        <v>0.52083333333333304</v>
      </c>
      <c r="F4108" s="50">
        <f>IF(COUNTIF('リスト（不使用）'!$A$5:$A$6,単年カーブ!$A$1),"希望数量入力ください",'単年（2027年度）'!$E$12*単年カーブ!$R$3+'単年（2027年度）'!$E$12*(1-単年カーブ!$R$3)*単年カーブ!Q4108)</f>
        <v>0</v>
      </c>
      <c r="G4108" s="47">
        <f t="shared" si="451"/>
        <v>0</v>
      </c>
      <c r="M4108">
        <f t="shared" si="452"/>
        <v>6</v>
      </c>
      <c r="N4108">
        <f>IF(OR(WEEKDAY(A4108)=1,WEEKDAY(A4108)=7,COUNTIF('2027祝日等（不使用）'!$A$1:$A$20,単年カーブ!A4108)=1),0,1)</f>
        <v>1</v>
      </c>
      <c r="O4108">
        <f t="shared" si="449"/>
        <v>25</v>
      </c>
      <c r="P4108">
        <f t="shared" si="453"/>
        <v>1</v>
      </c>
      <c r="Q4108">
        <f t="shared" si="454"/>
        <v>1</v>
      </c>
    </row>
    <row r="4109" spans="1:17" ht="19.5" x14ac:dyDescent="0.4">
      <c r="A4109" s="33">
        <f t="shared" si="448"/>
        <v>46563</v>
      </c>
      <c r="B4109" s="27" t="str">
        <f t="shared" si="450"/>
        <v>(金)</v>
      </c>
      <c r="C4109" s="34">
        <v>0.52083333333333304</v>
      </c>
      <c r="D4109" s="16" t="s">
        <v>18</v>
      </c>
      <c r="E4109" s="35">
        <v>0.54166666666666696</v>
      </c>
      <c r="F4109" s="50">
        <f>IF(COUNTIF('リスト（不使用）'!$A$5:$A$6,単年カーブ!$A$1),"希望数量入力ください",'単年（2027年度）'!$E$12*単年カーブ!$R$3+'単年（2027年度）'!$E$12*(1-単年カーブ!$R$3)*単年カーブ!Q4109)</f>
        <v>0</v>
      </c>
      <c r="G4109" s="47">
        <f t="shared" si="451"/>
        <v>0</v>
      </c>
      <c r="M4109">
        <f t="shared" si="452"/>
        <v>6</v>
      </c>
      <c r="N4109">
        <f>IF(OR(WEEKDAY(A4109)=1,WEEKDAY(A4109)=7,COUNTIF('2027祝日等（不使用）'!$A$1:$A$20,単年カーブ!A4109)=1),0,1)</f>
        <v>1</v>
      </c>
      <c r="O4109">
        <f t="shared" si="449"/>
        <v>26</v>
      </c>
      <c r="P4109">
        <f t="shared" si="453"/>
        <v>1</v>
      </c>
      <c r="Q4109">
        <f t="shared" si="454"/>
        <v>1</v>
      </c>
    </row>
    <row r="4110" spans="1:17" ht="19.5" x14ac:dyDescent="0.4">
      <c r="A4110" s="33">
        <f t="shared" si="448"/>
        <v>46563</v>
      </c>
      <c r="B4110" s="27" t="str">
        <f t="shared" si="450"/>
        <v>(金)</v>
      </c>
      <c r="C4110" s="34">
        <v>0.54166666666666696</v>
      </c>
      <c r="D4110" s="16" t="s">
        <v>18</v>
      </c>
      <c r="E4110" s="35">
        <v>0.5625</v>
      </c>
      <c r="F4110" s="50">
        <f>IF(COUNTIF('リスト（不使用）'!$A$5:$A$6,単年カーブ!$A$1),"希望数量入力ください",'単年（2027年度）'!$E$12*単年カーブ!$R$3+'単年（2027年度）'!$E$12*(1-単年カーブ!$R$3)*単年カーブ!Q4110)</f>
        <v>0</v>
      </c>
      <c r="G4110" s="47">
        <f t="shared" si="451"/>
        <v>0</v>
      </c>
      <c r="M4110">
        <f t="shared" si="452"/>
        <v>6</v>
      </c>
      <c r="N4110">
        <f>IF(OR(WEEKDAY(A4110)=1,WEEKDAY(A4110)=7,COUNTIF('2027祝日等（不使用）'!$A$1:$A$20,単年カーブ!A4110)=1),0,1)</f>
        <v>1</v>
      </c>
      <c r="O4110">
        <f t="shared" si="449"/>
        <v>27</v>
      </c>
      <c r="P4110">
        <f t="shared" si="453"/>
        <v>1</v>
      </c>
      <c r="Q4110">
        <f t="shared" si="454"/>
        <v>1</v>
      </c>
    </row>
    <row r="4111" spans="1:17" ht="19.5" x14ac:dyDescent="0.4">
      <c r="A4111" s="33">
        <f t="shared" si="448"/>
        <v>46563</v>
      </c>
      <c r="B4111" s="27" t="str">
        <f t="shared" si="450"/>
        <v>(金)</v>
      </c>
      <c r="C4111" s="34">
        <v>0.5625</v>
      </c>
      <c r="D4111" s="16" t="s">
        <v>18</v>
      </c>
      <c r="E4111" s="35">
        <v>0.58333333333333304</v>
      </c>
      <c r="F4111" s="50">
        <f>IF(COUNTIF('リスト（不使用）'!$A$5:$A$6,単年カーブ!$A$1),"希望数量入力ください",'単年（2027年度）'!$E$12*単年カーブ!$R$3+'単年（2027年度）'!$E$12*(1-単年カーブ!$R$3)*単年カーブ!Q4111)</f>
        <v>0</v>
      </c>
      <c r="G4111" s="47">
        <f t="shared" si="451"/>
        <v>0</v>
      </c>
      <c r="M4111">
        <f t="shared" si="452"/>
        <v>6</v>
      </c>
      <c r="N4111">
        <f>IF(OR(WEEKDAY(A4111)=1,WEEKDAY(A4111)=7,COUNTIF('2027祝日等（不使用）'!$A$1:$A$20,単年カーブ!A4111)=1),0,1)</f>
        <v>1</v>
      </c>
      <c r="O4111">
        <f t="shared" si="449"/>
        <v>28</v>
      </c>
      <c r="P4111">
        <f t="shared" si="453"/>
        <v>1</v>
      </c>
      <c r="Q4111">
        <f t="shared" si="454"/>
        <v>1</v>
      </c>
    </row>
    <row r="4112" spans="1:17" ht="19.5" x14ac:dyDescent="0.4">
      <c r="A4112" s="33">
        <f t="shared" si="448"/>
        <v>46563</v>
      </c>
      <c r="B4112" s="27" t="str">
        <f t="shared" si="450"/>
        <v>(金)</v>
      </c>
      <c r="C4112" s="34">
        <v>0.58333333333333304</v>
      </c>
      <c r="D4112" s="16" t="s">
        <v>18</v>
      </c>
      <c r="E4112" s="35">
        <v>0.60416666666666696</v>
      </c>
      <c r="F4112" s="50">
        <f>IF(COUNTIF('リスト（不使用）'!$A$5:$A$6,単年カーブ!$A$1),"希望数量入力ください",'単年（2027年度）'!$E$12*単年カーブ!$R$3+'単年（2027年度）'!$E$12*(1-単年カーブ!$R$3)*単年カーブ!Q4112)</f>
        <v>0</v>
      </c>
      <c r="G4112" s="47">
        <f t="shared" si="451"/>
        <v>0</v>
      </c>
      <c r="M4112">
        <f t="shared" si="452"/>
        <v>6</v>
      </c>
      <c r="N4112">
        <f>IF(OR(WEEKDAY(A4112)=1,WEEKDAY(A4112)=7,COUNTIF('2027祝日等（不使用）'!$A$1:$A$20,単年カーブ!A4112)=1),0,1)</f>
        <v>1</v>
      </c>
      <c r="O4112">
        <f t="shared" si="449"/>
        <v>29</v>
      </c>
      <c r="P4112">
        <f t="shared" si="453"/>
        <v>1</v>
      </c>
      <c r="Q4112">
        <f t="shared" si="454"/>
        <v>1</v>
      </c>
    </row>
    <row r="4113" spans="1:17" ht="19.5" x14ac:dyDescent="0.4">
      <c r="A4113" s="33">
        <f t="shared" si="448"/>
        <v>46563</v>
      </c>
      <c r="B4113" s="27" t="str">
        <f t="shared" si="450"/>
        <v>(金)</v>
      </c>
      <c r="C4113" s="34">
        <v>0.60416666666666696</v>
      </c>
      <c r="D4113" s="16" t="s">
        <v>18</v>
      </c>
      <c r="E4113" s="35">
        <v>0.625</v>
      </c>
      <c r="F4113" s="50">
        <f>IF(COUNTIF('リスト（不使用）'!$A$5:$A$6,単年カーブ!$A$1),"希望数量入力ください",'単年（2027年度）'!$E$12*単年カーブ!$R$3+'単年（2027年度）'!$E$12*(1-単年カーブ!$R$3)*単年カーブ!Q4113)</f>
        <v>0</v>
      </c>
      <c r="G4113" s="47">
        <f t="shared" si="451"/>
        <v>0</v>
      </c>
      <c r="M4113">
        <f t="shared" si="452"/>
        <v>6</v>
      </c>
      <c r="N4113">
        <f>IF(OR(WEEKDAY(A4113)=1,WEEKDAY(A4113)=7,COUNTIF('2027祝日等（不使用）'!$A$1:$A$20,単年カーブ!A4113)=1),0,1)</f>
        <v>1</v>
      </c>
      <c r="O4113">
        <f t="shared" si="449"/>
        <v>30</v>
      </c>
      <c r="P4113">
        <f t="shared" si="453"/>
        <v>1</v>
      </c>
      <c r="Q4113">
        <f t="shared" si="454"/>
        <v>1</v>
      </c>
    </row>
    <row r="4114" spans="1:17" ht="19.5" x14ac:dyDescent="0.4">
      <c r="A4114" s="33">
        <f t="shared" si="448"/>
        <v>46563</v>
      </c>
      <c r="B4114" s="27" t="str">
        <f t="shared" si="450"/>
        <v>(金)</v>
      </c>
      <c r="C4114" s="34">
        <v>0.625</v>
      </c>
      <c r="D4114" s="16" t="s">
        <v>18</v>
      </c>
      <c r="E4114" s="35">
        <v>0.64583333333333304</v>
      </c>
      <c r="F4114" s="50">
        <f>IF(COUNTIF('リスト（不使用）'!$A$5:$A$6,単年カーブ!$A$1),"希望数量入力ください",'単年（2027年度）'!$E$12*単年カーブ!$R$3+'単年（2027年度）'!$E$12*(1-単年カーブ!$R$3)*単年カーブ!Q4114)</f>
        <v>0</v>
      </c>
      <c r="G4114" s="47">
        <f t="shared" si="451"/>
        <v>0</v>
      </c>
      <c r="M4114">
        <f t="shared" si="452"/>
        <v>6</v>
      </c>
      <c r="N4114">
        <f>IF(OR(WEEKDAY(A4114)=1,WEEKDAY(A4114)=7,COUNTIF('2027祝日等（不使用）'!$A$1:$A$20,単年カーブ!A4114)=1),0,1)</f>
        <v>1</v>
      </c>
      <c r="O4114">
        <f t="shared" si="449"/>
        <v>31</v>
      </c>
      <c r="P4114">
        <f t="shared" si="453"/>
        <v>1</v>
      </c>
      <c r="Q4114">
        <f t="shared" si="454"/>
        <v>1</v>
      </c>
    </row>
    <row r="4115" spans="1:17" ht="19.5" x14ac:dyDescent="0.4">
      <c r="A4115" s="33">
        <f t="shared" si="448"/>
        <v>46563</v>
      </c>
      <c r="B4115" s="27" t="str">
        <f t="shared" si="450"/>
        <v>(金)</v>
      </c>
      <c r="C4115" s="34">
        <v>0.64583333333333304</v>
      </c>
      <c r="D4115" s="16" t="s">
        <v>18</v>
      </c>
      <c r="E4115" s="35">
        <v>0.66666666666666696</v>
      </c>
      <c r="F4115" s="50">
        <f>IF(COUNTIF('リスト（不使用）'!$A$5:$A$6,単年カーブ!$A$1),"希望数量入力ください",'単年（2027年度）'!$E$12*単年カーブ!$R$3+'単年（2027年度）'!$E$12*(1-単年カーブ!$R$3)*単年カーブ!Q4115)</f>
        <v>0</v>
      </c>
      <c r="G4115" s="47">
        <f t="shared" si="451"/>
        <v>0</v>
      </c>
      <c r="M4115">
        <f t="shared" si="452"/>
        <v>6</v>
      </c>
      <c r="N4115">
        <f>IF(OR(WEEKDAY(A4115)=1,WEEKDAY(A4115)=7,COUNTIF('2027祝日等（不使用）'!$A$1:$A$20,単年カーブ!A4115)=1),0,1)</f>
        <v>1</v>
      </c>
      <c r="O4115">
        <f t="shared" si="449"/>
        <v>32</v>
      </c>
      <c r="P4115">
        <f t="shared" si="453"/>
        <v>1</v>
      </c>
      <c r="Q4115">
        <f t="shared" si="454"/>
        <v>1</v>
      </c>
    </row>
    <row r="4116" spans="1:17" ht="19.5" x14ac:dyDescent="0.4">
      <c r="A4116" s="33">
        <f t="shared" si="448"/>
        <v>46563</v>
      </c>
      <c r="B4116" s="27" t="str">
        <f t="shared" si="450"/>
        <v>(金)</v>
      </c>
      <c r="C4116" s="34">
        <v>0.66666666666666696</v>
      </c>
      <c r="D4116" s="16" t="s">
        <v>18</v>
      </c>
      <c r="E4116" s="35">
        <v>0.6875</v>
      </c>
      <c r="F4116" s="50">
        <f>IF(COUNTIF('リスト（不使用）'!$A$5:$A$6,単年カーブ!$A$1),"希望数量入力ください",'単年（2027年度）'!$E$12*単年カーブ!$R$3+'単年（2027年度）'!$E$12*(1-単年カーブ!$R$3)*単年カーブ!Q4116)</f>
        <v>0</v>
      </c>
      <c r="G4116" s="47">
        <f t="shared" si="451"/>
        <v>0</v>
      </c>
      <c r="M4116">
        <f t="shared" si="452"/>
        <v>6</v>
      </c>
      <c r="N4116">
        <f>IF(OR(WEEKDAY(A4116)=1,WEEKDAY(A4116)=7,COUNTIF('2027祝日等（不使用）'!$A$1:$A$20,単年カーブ!A4116)=1),0,1)</f>
        <v>1</v>
      </c>
      <c r="O4116">
        <f t="shared" si="449"/>
        <v>33</v>
      </c>
      <c r="P4116">
        <f t="shared" si="453"/>
        <v>1</v>
      </c>
      <c r="Q4116">
        <f t="shared" si="454"/>
        <v>1</v>
      </c>
    </row>
    <row r="4117" spans="1:17" ht="19.5" x14ac:dyDescent="0.4">
      <c r="A4117" s="33">
        <f t="shared" si="448"/>
        <v>46563</v>
      </c>
      <c r="B4117" s="27" t="str">
        <f t="shared" si="450"/>
        <v>(金)</v>
      </c>
      <c r="C4117" s="34">
        <v>0.6875</v>
      </c>
      <c r="D4117" s="16" t="s">
        <v>18</v>
      </c>
      <c r="E4117" s="35">
        <v>0.70833333333333304</v>
      </c>
      <c r="F4117" s="50">
        <f>IF(COUNTIF('リスト（不使用）'!$A$5:$A$6,単年カーブ!$A$1),"希望数量入力ください",'単年（2027年度）'!$E$12*単年カーブ!$R$3+'単年（2027年度）'!$E$12*(1-単年カーブ!$R$3)*単年カーブ!Q4117)</f>
        <v>0</v>
      </c>
      <c r="G4117" s="47">
        <f t="shared" si="451"/>
        <v>0</v>
      </c>
      <c r="M4117">
        <f t="shared" si="452"/>
        <v>6</v>
      </c>
      <c r="N4117">
        <f>IF(OR(WEEKDAY(A4117)=1,WEEKDAY(A4117)=7,COUNTIF('2027祝日等（不使用）'!$A$1:$A$20,単年カーブ!A4117)=1),0,1)</f>
        <v>1</v>
      </c>
      <c r="O4117">
        <f t="shared" si="449"/>
        <v>34</v>
      </c>
      <c r="P4117">
        <f t="shared" si="453"/>
        <v>1</v>
      </c>
      <c r="Q4117">
        <f t="shared" si="454"/>
        <v>1</v>
      </c>
    </row>
    <row r="4118" spans="1:17" ht="19.5" x14ac:dyDescent="0.4">
      <c r="A4118" s="33">
        <f t="shared" si="448"/>
        <v>46563</v>
      </c>
      <c r="B4118" s="27" t="str">
        <f t="shared" si="450"/>
        <v>(金)</v>
      </c>
      <c r="C4118" s="34">
        <v>0.70833333333333304</v>
      </c>
      <c r="D4118" s="16" t="s">
        <v>18</v>
      </c>
      <c r="E4118" s="35">
        <v>0.72916666666666696</v>
      </c>
      <c r="F4118" s="50">
        <f>IF(COUNTIF('リスト（不使用）'!$A$5:$A$6,単年カーブ!$A$1),"希望数量入力ください",'単年（2027年度）'!$E$12*単年カーブ!$R$3+'単年（2027年度）'!$E$12*(1-単年カーブ!$R$3)*単年カーブ!Q4118)</f>
        <v>0</v>
      </c>
      <c r="G4118" s="47">
        <f t="shared" si="451"/>
        <v>0</v>
      </c>
      <c r="M4118">
        <f t="shared" si="452"/>
        <v>6</v>
      </c>
      <c r="N4118">
        <f>IF(OR(WEEKDAY(A4118)=1,WEEKDAY(A4118)=7,COUNTIF('2027祝日等（不使用）'!$A$1:$A$20,単年カーブ!A4118)=1),0,1)</f>
        <v>1</v>
      </c>
      <c r="O4118">
        <f t="shared" si="449"/>
        <v>35</v>
      </c>
      <c r="P4118">
        <f t="shared" si="453"/>
        <v>1</v>
      </c>
      <c r="Q4118">
        <f t="shared" si="454"/>
        <v>1</v>
      </c>
    </row>
    <row r="4119" spans="1:17" ht="19.5" x14ac:dyDescent="0.4">
      <c r="A4119" s="33">
        <f t="shared" si="448"/>
        <v>46563</v>
      </c>
      <c r="B4119" s="27" t="str">
        <f t="shared" si="450"/>
        <v>(金)</v>
      </c>
      <c r="C4119" s="34">
        <v>0.72916666666666696</v>
      </c>
      <c r="D4119" s="16" t="s">
        <v>18</v>
      </c>
      <c r="E4119" s="35">
        <v>0.75</v>
      </c>
      <c r="F4119" s="50">
        <f>IF(COUNTIF('リスト（不使用）'!$A$5:$A$6,単年カーブ!$A$1),"希望数量入力ください",'単年（2027年度）'!$E$12*単年カーブ!$R$3+'単年（2027年度）'!$E$12*(1-単年カーブ!$R$3)*単年カーブ!Q4119)</f>
        <v>0</v>
      </c>
      <c r="G4119" s="47">
        <f t="shared" si="451"/>
        <v>0</v>
      </c>
      <c r="M4119">
        <f t="shared" si="452"/>
        <v>6</v>
      </c>
      <c r="N4119">
        <f>IF(OR(WEEKDAY(A4119)=1,WEEKDAY(A4119)=7,COUNTIF('2027祝日等（不使用）'!$A$1:$A$20,単年カーブ!A4119)=1),0,1)</f>
        <v>1</v>
      </c>
      <c r="O4119">
        <f t="shared" si="449"/>
        <v>36</v>
      </c>
      <c r="P4119">
        <f t="shared" si="453"/>
        <v>1</v>
      </c>
      <c r="Q4119">
        <f t="shared" si="454"/>
        <v>1</v>
      </c>
    </row>
    <row r="4120" spans="1:17" ht="19.5" x14ac:dyDescent="0.4">
      <c r="A4120" s="33">
        <f t="shared" si="448"/>
        <v>46563</v>
      </c>
      <c r="B4120" s="27" t="str">
        <f t="shared" si="450"/>
        <v>(金)</v>
      </c>
      <c r="C4120" s="34">
        <v>0.75</v>
      </c>
      <c r="D4120" s="16" t="s">
        <v>18</v>
      </c>
      <c r="E4120" s="35">
        <v>0.77083333333333304</v>
      </c>
      <c r="F4120" s="50">
        <f>IF(COUNTIF('リスト（不使用）'!$A$5:$A$6,単年カーブ!$A$1),"希望数量入力ください",'単年（2027年度）'!$E$12*単年カーブ!$R$3+'単年（2027年度）'!$E$12*(1-単年カーブ!$R$3)*単年カーブ!Q4120)</f>
        <v>0</v>
      </c>
      <c r="G4120" s="47">
        <f t="shared" si="451"/>
        <v>0</v>
      </c>
      <c r="M4120">
        <f t="shared" si="452"/>
        <v>6</v>
      </c>
      <c r="N4120">
        <f>IF(OR(WEEKDAY(A4120)=1,WEEKDAY(A4120)=7,COUNTIF('2027祝日等（不使用）'!$A$1:$A$20,単年カーブ!A4120)=1),0,1)</f>
        <v>1</v>
      </c>
      <c r="O4120">
        <f t="shared" si="449"/>
        <v>37</v>
      </c>
      <c r="P4120">
        <f t="shared" si="453"/>
        <v>1</v>
      </c>
      <c r="Q4120">
        <f t="shared" si="454"/>
        <v>1</v>
      </c>
    </row>
    <row r="4121" spans="1:17" ht="19.5" x14ac:dyDescent="0.4">
      <c r="A4121" s="33">
        <f t="shared" si="448"/>
        <v>46563</v>
      </c>
      <c r="B4121" s="27" t="str">
        <f t="shared" si="450"/>
        <v>(金)</v>
      </c>
      <c r="C4121" s="34">
        <v>0.77083333333333304</v>
      </c>
      <c r="D4121" s="16" t="s">
        <v>18</v>
      </c>
      <c r="E4121" s="35">
        <v>0.79166666666666696</v>
      </c>
      <c r="F4121" s="50">
        <f>IF(COUNTIF('リスト（不使用）'!$A$5:$A$6,単年カーブ!$A$1),"希望数量入力ください",'単年（2027年度）'!$E$12*単年カーブ!$R$3+'単年（2027年度）'!$E$12*(1-単年カーブ!$R$3)*単年カーブ!Q4121)</f>
        <v>0</v>
      </c>
      <c r="G4121" s="47">
        <f t="shared" si="451"/>
        <v>0</v>
      </c>
      <c r="M4121">
        <f t="shared" si="452"/>
        <v>6</v>
      </c>
      <c r="N4121">
        <f>IF(OR(WEEKDAY(A4121)=1,WEEKDAY(A4121)=7,COUNTIF('2027祝日等（不使用）'!$A$1:$A$20,単年カーブ!A4121)=1),0,1)</f>
        <v>1</v>
      </c>
      <c r="O4121">
        <f t="shared" si="449"/>
        <v>38</v>
      </c>
      <c r="P4121">
        <f t="shared" si="453"/>
        <v>1</v>
      </c>
      <c r="Q4121">
        <f t="shared" si="454"/>
        <v>1</v>
      </c>
    </row>
    <row r="4122" spans="1:17" ht="19.5" x14ac:dyDescent="0.4">
      <c r="A4122" s="33">
        <f t="shared" si="448"/>
        <v>46563</v>
      </c>
      <c r="B4122" s="27" t="str">
        <f t="shared" si="450"/>
        <v>(金)</v>
      </c>
      <c r="C4122" s="34">
        <v>0.79166666666666696</v>
      </c>
      <c r="D4122" s="16" t="s">
        <v>18</v>
      </c>
      <c r="E4122" s="35">
        <v>0.8125</v>
      </c>
      <c r="F4122" s="50">
        <f>IF(COUNTIF('リスト（不使用）'!$A$5:$A$6,単年カーブ!$A$1),"希望数量入力ください",'単年（2027年度）'!$E$12*単年カーブ!$R$3+'単年（2027年度）'!$E$12*(1-単年カーブ!$R$3)*単年カーブ!Q4122)</f>
        <v>0</v>
      </c>
      <c r="G4122" s="47">
        <f t="shared" si="451"/>
        <v>0</v>
      </c>
      <c r="M4122">
        <f t="shared" si="452"/>
        <v>6</v>
      </c>
      <c r="N4122">
        <f>IF(OR(WEEKDAY(A4122)=1,WEEKDAY(A4122)=7,COUNTIF('2027祝日等（不使用）'!$A$1:$A$20,単年カーブ!A4122)=1),0,1)</f>
        <v>1</v>
      </c>
      <c r="O4122">
        <f t="shared" si="449"/>
        <v>39</v>
      </c>
      <c r="P4122">
        <f t="shared" si="453"/>
        <v>1</v>
      </c>
      <c r="Q4122">
        <f t="shared" si="454"/>
        <v>1</v>
      </c>
    </row>
    <row r="4123" spans="1:17" ht="19.5" x14ac:dyDescent="0.4">
      <c r="A4123" s="33">
        <f t="shared" si="448"/>
        <v>46563</v>
      </c>
      <c r="B4123" s="27" t="str">
        <f t="shared" si="450"/>
        <v>(金)</v>
      </c>
      <c r="C4123" s="34">
        <v>0.8125</v>
      </c>
      <c r="D4123" s="16" t="s">
        <v>18</v>
      </c>
      <c r="E4123" s="35">
        <v>0.83333333333333304</v>
      </c>
      <c r="F4123" s="50">
        <f>IF(COUNTIF('リスト（不使用）'!$A$5:$A$6,単年カーブ!$A$1),"希望数量入力ください",'単年（2027年度）'!$E$12*単年カーブ!$R$3+'単年（2027年度）'!$E$12*(1-単年カーブ!$R$3)*単年カーブ!Q4123)</f>
        <v>0</v>
      </c>
      <c r="G4123" s="47">
        <f t="shared" si="451"/>
        <v>0</v>
      </c>
      <c r="M4123">
        <f t="shared" si="452"/>
        <v>6</v>
      </c>
      <c r="N4123">
        <f>IF(OR(WEEKDAY(A4123)=1,WEEKDAY(A4123)=7,COUNTIF('2027祝日等（不使用）'!$A$1:$A$20,単年カーブ!A4123)=1),0,1)</f>
        <v>1</v>
      </c>
      <c r="O4123">
        <f t="shared" si="449"/>
        <v>40</v>
      </c>
      <c r="P4123">
        <f t="shared" si="453"/>
        <v>1</v>
      </c>
      <c r="Q4123">
        <f t="shared" si="454"/>
        <v>1</v>
      </c>
    </row>
    <row r="4124" spans="1:17" ht="19.5" x14ac:dyDescent="0.4">
      <c r="A4124" s="33">
        <f t="shared" si="448"/>
        <v>46563</v>
      </c>
      <c r="B4124" s="27" t="str">
        <f t="shared" si="450"/>
        <v>(金)</v>
      </c>
      <c r="C4124" s="34">
        <v>0.83333333333333304</v>
      </c>
      <c r="D4124" s="16" t="s">
        <v>18</v>
      </c>
      <c r="E4124" s="35">
        <v>0.85416666666666696</v>
      </c>
      <c r="F4124" s="50">
        <f>IF(COUNTIF('リスト（不使用）'!$A$5:$A$6,単年カーブ!$A$1),"希望数量入力ください",'単年（2027年度）'!$E$12*単年カーブ!$R$3+'単年（2027年度）'!$E$12*(1-単年カーブ!$R$3)*単年カーブ!Q4124)</f>
        <v>0</v>
      </c>
      <c r="G4124" s="47">
        <f t="shared" si="451"/>
        <v>0</v>
      </c>
      <c r="M4124">
        <f t="shared" si="452"/>
        <v>6</v>
      </c>
      <c r="N4124">
        <f>IF(OR(WEEKDAY(A4124)=1,WEEKDAY(A4124)=7,COUNTIF('2027祝日等（不使用）'!$A$1:$A$20,単年カーブ!A4124)=1),0,1)</f>
        <v>1</v>
      </c>
      <c r="O4124">
        <f t="shared" si="449"/>
        <v>41</v>
      </c>
      <c r="P4124">
        <f t="shared" si="453"/>
        <v>0</v>
      </c>
      <c r="Q4124">
        <f t="shared" si="454"/>
        <v>0</v>
      </c>
    </row>
    <row r="4125" spans="1:17" ht="19.5" x14ac:dyDescent="0.4">
      <c r="A4125" s="33">
        <f t="shared" si="448"/>
        <v>46563</v>
      </c>
      <c r="B4125" s="27" t="str">
        <f t="shared" si="450"/>
        <v>(金)</v>
      </c>
      <c r="C4125" s="34">
        <v>0.85416666666666696</v>
      </c>
      <c r="D4125" s="16" t="s">
        <v>18</v>
      </c>
      <c r="E4125" s="35">
        <v>0.875</v>
      </c>
      <c r="F4125" s="50">
        <f>IF(COUNTIF('リスト（不使用）'!$A$5:$A$6,単年カーブ!$A$1),"希望数量入力ください",'単年（2027年度）'!$E$12*単年カーブ!$R$3+'単年（2027年度）'!$E$12*(1-単年カーブ!$R$3)*単年カーブ!Q4125)</f>
        <v>0</v>
      </c>
      <c r="G4125" s="47">
        <f t="shared" si="451"/>
        <v>0</v>
      </c>
      <c r="M4125">
        <f t="shared" si="452"/>
        <v>6</v>
      </c>
      <c r="N4125">
        <f>IF(OR(WEEKDAY(A4125)=1,WEEKDAY(A4125)=7,COUNTIF('2027祝日等（不使用）'!$A$1:$A$20,単年カーブ!A4125)=1),0,1)</f>
        <v>1</v>
      </c>
      <c r="O4125">
        <f t="shared" si="449"/>
        <v>42</v>
      </c>
      <c r="P4125">
        <f t="shared" si="453"/>
        <v>0</v>
      </c>
      <c r="Q4125">
        <f t="shared" si="454"/>
        <v>0</v>
      </c>
    </row>
    <row r="4126" spans="1:17" ht="19.5" x14ac:dyDescent="0.4">
      <c r="A4126" s="33">
        <f t="shared" si="448"/>
        <v>46563</v>
      </c>
      <c r="B4126" s="27" t="str">
        <f t="shared" si="450"/>
        <v>(金)</v>
      </c>
      <c r="C4126" s="34">
        <v>0.875</v>
      </c>
      <c r="D4126" s="16" t="s">
        <v>18</v>
      </c>
      <c r="E4126" s="35">
        <v>0.89583333333333304</v>
      </c>
      <c r="F4126" s="50">
        <f>IF(COUNTIF('リスト（不使用）'!$A$5:$A$6,単年カーブ!$A$1),"希望数量入力ください",'単年（2027年度）'!$E$12*単年カーブ!$R$3+'単年（2027年度）'!$E$12*(1-単年カーブ!$R$3)*単年カーブ!Q4126)</f>
        <v>0</v>
      </c>
      <c r="G4126" s="47">
        <f t="shared" si="451"/>
        <v>0</v>
      </c>
      <c r="M4126">
        <f t="shared" si="452"/>
        <v>6</v>
      </c>
      <c r="N4126">
        <f>IF(OR(WEEKDAY(A4126)=1,WEEKDAY(A4126)=7,COUNTIF('2027祝日等（不使用）'!$A$1:$A$20,単年カーブ!A4126)=1),0,1)</f>
        <v>1</v>
      </c>
      <c r="O4126">
        <f t="shared" si="449"/>
        <v>43</v>
      </c>
      <c r="P4126">
        <f t="shared" si="453"/>
        <v>0</v>
      </c>
      <c r="Q4126">
        <f t="shared" si="454"/>
        <v>0</v>
      </c>
    </row>
    <row r="4127" spans="1:17" ht="19.5" x14ac:dyDescent="0.4">
      <c r="A4127" s="33">
        <f t="shared" si="448"/>
        <v>46563</v>
      </c>
      <c r="B4127" s="27" t="str">
        <f t="shared" si="450"/>
        <v>(金)</v>
      </c>
      <c r="C4127" s="34">
        <v>0.89583333333333304</v>
      </c>
      <c r="D4127" s="16" t="s">
        <v>18</v>
      </c>
      <c r="E4127" s="35">
        <v>0.91666666666666696</v>
      </c>
      <c r="F4127" s="50">
        <f>IF(COUNTIF('リスト（不使用）'!$A$5:$A$6,単年カーブ!$A$1),"希望数量入力ください",'単年（2027年度）'!$E$12*単年カーブ!$R$3+'単年（2027年度）'!$E$12*(1-単年カーブ!$R$3)*単年カーブ!Q4127)</f>
        <v>0</v>
      </c>
      <c r="G4127" s="47">
        <f t="shared" si="451"/>
        <v>0</v>
      </c>
      <c r="M4127">
        <f t="shared" si="452"/>
        <v>6</v>
      </c>
      <c r="N4127">
        <f>IF(OR(WEEKDAY(A4127)=1,WEEKDAY(A4127)=7,COUNTIF('2027祝日等（不使用）'!$A$1:$A$20,単年カーブ!A4127)=1),0,1)</f>
        <v>1</v>
      </c>
      <c r="O4127">
        <f t="shared" si="449"/>
        <v>44</v>
      </c>
      <c r="P4127">
        <f t="shared" si="453"/>
        <v>0</v>
      </c>
      <c r="Q4127">
        <f t="shared" si="454"/>
        <v>0</v>
      </c>
    </row>
    <row r="4128" spans="1:17" ht="19.5" x14ac:dyDescent="0.4">
      <c r="A4128" s="33">
        <f t="shared" si="448"/>
        <v>46563</v>
      </c>
      <c r="B4128" s="27" t="str">
        <f t="shared" si="450"/>
        <v>(金)</v>
      </c>
      <c r="C4128" s="34">
        <v>0.91666666666666696</v>
      </c>
      <c r="D4128" s="16" t="s">
        <v>18</v>
      </c>
      <c r="E4128" s="35">
        <v>0.9375</v>
      </c>
      <c r="F4128" s="50">
        <f>IF(COUNTIF('リスト（不使用）'!$A$5:$A$6,単年カーブ!$A$1),"希望数量入力ください",'単年（2027年度）'!$E$12*単年カーブ!$R$3+'単年（2027年度）'!$E$12*(1-単年カーブ!$R$3)*単年カーブ!Q4128)</f>
        <v>0</v>
      </c>
      <c r="G4128" s="47">
        <f t="shared" si="451"/>
        <v>0</v>
      </c>
      <c r="M4128">
        <f t="shared" si="452"/>
        <v>6</v>
      </c>
      <c r="N4128">
        <f>IF(OR(WEEKDAY(A4128)=1,WEEKDAY(A4128)=7,COUNTIF('2027祝日等（不使用）'!$A$1:$A$20,単年カーブ!A4128)=1),0,1)</f>
        <v>1</v>
      </c>
      <c r="O4128">
        <f t="shared" si="449"/>
        <v>45</v>
      </c>
      <c r="P4128">
        <f t="shared" si="453"/>
        <v>0</v>
      </c>
      <c r="Q4128">
        <f t="shared" si="454"/>
        <v>0</v>
      </c>
    </row>
    <row r="4129" spans="1:17" ht="19.5" x14ac:dyDescent="0.4">
      <c r="A4129" s="33">
        <f t="shared" si="448"/>
        <v>46563</v>
      </c>
      <c r="B4129" s="27" t="str">
        <f t="shared" si="450"/>
        <v>(金)</v>
      </c>
      <c r="C4129" s="34">
        <v>0.9375</v>
      </c>
      <c r="D4129" s="16" t="s">
        <v>18</v>
      </c>
      <c r="E4129" s="35">
        <v>0.95833333333333304</v>
      </c>
      <c r="F4129" s="50">
        <f>IF(COUNTIF('リスト（不使用）'!$A$5:$A$6,単年カーブ!$A$1),"希望数量入力ください",'単年（2027年度）'!$E$12*単年カーブ!$R$3+'単年（2027年度）'!$E$12*(1-単年カーブ!$R$3)*単年カーブ!Q4129)</f>
        <v>0</v>
      </c>
      <c r="G4129" s="47">
        <f t="shared" si="451"/>
        <v>0</v>
      </c>
      <c r="M4129">
        <f t="shared" si="452"/>
        <v>6</v>
      </c>
      <c r="N4129">
        <f>IF(OR(WEEKDAY(A4129)=1,WEEKDAY(A4129)=7,COUNTIF('2027祝日等（不使用）'!$A$1:$A$20,単年カーブ!A4129)=1),0,1)</f>
        <v>1</v>
      </c>
      <c r="O4129">
        <f t="shared" si="449"/>
        <v>46</v>
      </c>
      <c r="P4129">
        <f t="shared" si="453"/>
        <v>0</v>
      </c>
      <c r="Q4129">
        <f t="shared" si="454"/>
        <v>0</v>
      </c>
    </row>
    <row r="4130" spans="1:17" ht="19.5" x14ac:dyDescent="0.4">
      <c r="A4130" s="33">
        <f t="shared" si="448"/>
        <v>46563</v>
      </c>
      <c r="B4130" s="27" t="str">
        <f t="shared" si="450"/>
        <v>(金)</v>
      </c>
      <c r="C4130" s="34">
        <v>0.95833333333333304</v>
      </c>
      <c r="D4130" s="16" t="s">
        <v>18</v>
      </c>
      <c r="E4130" s="35">
        <v>0.97916666666666696</v>
      </c>
      <c r="F4130" s="50">
        <f>IF(COUNTIF('リスト（不使用）'!$A$5:$A$6,単年カーブ!$A$1),"希望数量入力ください",'単年（2027年度）'!$E$12*単年カーブ!$R$3+'単年（2027年度）'!$E$12*(1-単年カーブ!$R$3)*単年カーブ!Q4130)</f>
        <v>0</v>
      </c>
      <c r="G4130" s="47">
        <f t="shared" si="451"/>
        <v>0</v>
      </c>
      <c r="M4130">
        <f t="shared" si="452"/>
        <v>6</v>
      </c>
      <c r="N4130">
        <f>IF(OR(WEEKDAY(A4130)=1,WEEKDAY(A4130)=7,COUNTIF('2027祝日等（不使用）'!$A$1:$A$20,単年カーブ!A4130)=1),0,1)</f>
        <v>1</v>
      </c>
      <c r="O4130">
        <f t="shared" si="449"/>
        <v>47</v>
      </c>
      <c r="P4130">
        <f t="shared" si="453"/>
        <v>0</v>
      </c>
      <c r="Q4130">
        <f t="shared" si="454"/>
        <v>0</v>
      </c>
    </row>
    <row r="4131" spans="1:17" ht="19.5" x14ac:dyDescent="0.4">
      <c r="A4131" s="33">
        <f t="shared" si="448"/>
        <v>46563</v>
      </c>
      <c r="B4131" s="27" t="str">
        <f t="shared" si="450"/>
        <v>(金)</v>
      </c>
      <c r="C4131" s="34">
        <v>0.97916666666666696</v>
      </c>
      <c r="D4131" s="16" t="s">
        <v>18</v>
      </c>
      <c r="E4131" s="35" t="s">
        <v>17</v>
      </c>
      <c r="F4131" s="50">
        <f>IF(COUNTIF('リスト（不使用）'!$A$5:$A$6,単年カーブ!$A$1),"希望数量入力ください",'単年（2027年度）'!$E$12*単年カーブ!$R$3+'単年（2027年度）'!$E$12*(1-単年カーブ!$R$3)*単年カーブ!Q4131)</f>
        <v>0</v>
      </c>
      <c r="G4131" s="47">
        <f t="shared" si="451"/>
        <v>0</v>
      </c>
      <c r="M4131">
        <f t="shared" si="452"/>
        <v>6</v>
      </c>
      <c r="N4131">
        <f>IF(OR(WEEKDAY(A4131)=1,WEEKDAY(A4131)=7,COUNTIF('2027祝日等（不使用）'!$A$1:$A$20,単年カーブ!A4131)=1),0,1)</f>
        <v>1</v>
      </c>
      <c r="O4131">
        <f t="shared" si="449"/>
        <v>48</v>
      </c>
      <c r="P4131">
        <f t="shared" si="453"/>
        <v>0</v>
      </c>
      <c r="Q4131">
        <f t="shared" si="454"/>
        <v>0</v>
      </c>
    </row>
    <row r="4132" spans="1:17" ht="19.5" x14ac:dyDescent="0.4">
      <c r="A4132" s="33">
        <f t="shared" si="448"/>
        <v>46564</v>
      </c>
      <c r="B4132" s="27" t="str">
        <f t="shared" si="450"/>
        <v>(土)</v>
      </c>
      <c r="C4132" s="34">
        <v>0</v>
      </c>
      <c r="D4132" s="16" t="s">
        <v>18</v>
      </c>
      <c r="E4132" s="35">
        <v>2.0833333333333332E-2</v>
      </c>
      <c r="F4132" s="50">
        <f>IF(COUNTIF('リスト（不使用）'!$A$5:$A$6,単年カーブ!$A$1),"希望数量入力ください",'単年（2027年度）'!$E$12*単年カーブ!$R$3+'単年（2027年度）'!$E$12*(1-単年カーブ!$R$3)*単年カーブ!Q4132)</f>
        <v>0</v>
      </c>
      <c r="G4132" s="47">
        <f t="shared" si="451"/>
        <v>0</v>
      </c>
      <c r="M4132">
        <f t="shared" si="452"/>
        <v>6</v>
      </c>
      <c r="N4132">
        <f>IF(OR(WEEKDAY(A4132)=1,WEEKDAY(A4132)=7,COUNTIF('2027祝日等（不使用）'!$A$1:$A$20,単年カーブ!A4132)=1),0,1)</f>
        <v>0</v>
      </c>
      <c r="O4132">
        <f t="shared" si="449"/>
        <v>1</v>
      </c>
      <c r="P4132">
        <f t="shared" si="453"/>
        <v>0</v>
      </c>
      <c r="Q4132">
        <f t="shared" si="454"/>
        <v>0</v>
      </c>
    </row>
    <row r="4133" spans="1:17" ht="19.5" x14ac:dyDescent="0.4">
      <c r="A4133" s="33">
        <f t="shared" si="448"/>
        <v>46564</v>
      </c>
      <c r="B4133" s="27" t="str">
        <f t="shared" si="450"/>
        <v>(土)</v>
      </c>
      <c r="C4133" s="34">
        <v>2.0833333333333332E-2</v>
      </c>
      <c r="D4133" s="16" t="s">
        <v>18</v>
      </c>
      <c r="E4133" s="35">
        <v>4.1666666666666664E-2</v>
      </c>
      <c r="F4133" s="50">
        <f>IF(COUNTIF('リスト（不使用）'!$A$5:$A$6,単年カーブ!$A$1),"希望数量入力ください",'単年（2027年度）'!$E$12*単年カーブ!$R$3+'単年（2027年度）'!$E$12*(1-単年カーブ!$R$3)*単年カーブ!Q4133)</f>
        <v>0</v>
      </c>
      <c r="G4133" s="47">
        <f t="shared" si="451"/>
        <v>0</v>
      </c>
      <c r="M4133">
        <f t="shared" si="452"/>
        <v>6</v>
      </c>
      <c r="N4133">
        <f>IF(OR(WEEKDAY(A4133)=1,WEEKDAY(A4133)=7,COUNTIF('2027祝日等（不使用）'!$A$1:$A$20,単年カーブ!A4133)=1),0,1)</f>
        <v>0</v>
      </c>
      <c r="O4133">
        <f t="shared" si="449"/>
        <v>2</v>
      </c>
      <c r="P4133">
        <f t="shared" si="453"/>
        <v>0</v>
      </c>
      <c r="Q4133">
        <f t="shared" si="454"/>
        <v>0</v>
      </c>
    </row>
    <row r="4134" spans="1:17" ht="19.5" x14ac:dyDescent="0.4">
      <c r="A4134" s="33">
        <f t="shared" si="448"/>
        <v>46564</v>
      </c>
      <c r="B4134" s="27" t="str">
        <f t="shared" si="450"/>
        <v>(土)</v>
      </c>
      <c r="C4134" s="34">
        <v>4.1666666666666664E-2</v>
      </c>
      <c r="D4134" s="16" t="s">
        <v>18</v>
      </c>
      <c r="E4134" s="35">
        <v>6.25E-2</v>
      </c>
      <c r="F4134" s="50">
        <f>IF(COUNTIF('リスト（不使用）'!$A$5:$A$6,単年カーブ!$A$1),"希望数量入力ください",'単年（2027年度）'!$E$12*単年カーブ!$R$3+'単年（2027年度）'!$E$12*(1-単年カーブ!$R$3)*単年カーブ!Q4134)</f>
        <v>0</v>
      </c>
      <c r="G4134" s="47">
        <f t="shared" si="451"/>
        <v>0</v>
      </c>
      <c r="M4134">
        <f t="shared" si="452"/>
        <v>6</v>
      </c>
      <c r="N4134">
        <f>IF(OR(WEEKDAY(A4134)=1,WEEKDAY(A4134)=7,COUNTIF('2027祝日等（不使用）'!$A$1:$A$20,単年カーブ!A4134)=1),0,1)</f>
        <v>0</v>
      </c>
      <c r="O4134">
        <f t="shared" si="449"/>
        <v>3</v>
      </c>
      <c r="P4134">
        <f t="shared" si="453"/>
        <v>0</v>
      </c>
      <c r="Q4134">
        <f t="shared" si="454"/>
        <v>0</v>
      </c>
    </row>
    <row r="4135" spans="1:17" ht="19.5" x14ac:dyDescent="0.4">
      <c r="A4135" s="33">
        <f t="shared" si="448"/>
        <v>46564</v>
      </c>
      <c r="B4135" s="27" t="str">
        <f t="shared" si="450"/>
        <v>(土)</v>
      </c>
      <c r="C4135" s="34">
        <v>6.25E-2</v>
      </c>
      <c r="D4135" s="16" t="s">
        <v>18</v>
      </c>
      <c r="E4135" s="35">
        <v>8.3333333333333301E-2</v>
      </c>
      <c r="F4135" s="50">
        <f>IF(COUNTIF('リスト（不使用）'!$A$5:$A$6,単年カーブ!$A$1),"希望数量入力ください",'単年（2027年度）'!$E$12*単年カーブ!$R$3+'単年（2027年度）'!$E$12*(1-単年カーブ!$R$3)*単年カーブ!Q4135)</f>
        <v>0</v>
      </c>
      <c r="G4135" s="47">
        <f t="shared" si="451"/>
        <v>0</v>
      </c>
      <c r="M4135">
        <f t="shared" si="452"/>
        <v>6</v>
      </c>
      <c r="N4135">
        <f>IF(OR(WEEKDAY(A4135)=1,WEEKDAY(A4135)=7,COUNTIF('2027祝日等（不使用）'!$A$1:$A$20,単年カーブ!A4135)=1),0,1)</f>
        <v>0</v>
      </c>
      <c r="O4135">
        <f t="shared" si="449"/>
        <v>4</v>
      </c>
      <c r="P4135">
        <f t="shared" si="453"/>
        <v>0</v>
      </c>
      <c r="Q4135">
        <f t="shared" si="454"/>
        <v>0</v>
      </c>
    </row>
    <row r="4136" spans="1:17" ht="19.5" x14ac:dyDescent="0.4">
      <c r="A4136" s="33">
        <f t="shared" si="448"/>
        <v>46564</v>
      </c>
      <c r="B4136" s="27" t="str">
        <f t="shared" si="450"/>
        <v>(土)</v>
      </c>
      <c r="C4136" s="34">
        <v>8.3333333333333301E-2</v>
      </c>
      <c r="D4136" s="16" t="s">
        <v>18</v>
      </c>
      <c r="E4136" s="35">
        <v>0.104166666666667</v>
      </c>
      <c r="F4136" s="50">
        <f>IF(COUNTIF('リスト（不使用）'!$A$5:$A$6,単年カーブ!$A$1),"希望数量入力ください",'単年（2027年度）'!$E$12*単年カーブ!$R$3+'単年（2027年度）'!$E$12*(1-単年カーブ!$R$3)*単年カーブ!Q4136)</f>
        <v>0</v>
      </c>
      <c r="G4136" s="47">
        <f t="shared" si="451"/>
        <v>0</v>
      </c>
      <c r="M4136">
        <f t="shared" si="452"/>
        <v>6</v>
      </c>
      <c r="N4136">
        <f>IF(OR(WEEKDAY(A4136)=1,WEEKDAY(A4136)=7,COUNTIF('2027祝日等（不使用）'!$A$1:$A$20,単年カーブ!A4136)=1),0,1)</f>
        <v>0</v>
      </c>
      <c r="O4136">
        <f t="shared" si="449"/>
        <v>5</v>
      </c>
      <c r="P4136">
        <f t="shared" si="453"/>
        <v>0</v>
      </c>
      <c r="Q4136">
        <f t="shared" si="454"/>
        <v>0</v>
      </c>
    </row>
    <row r="4137" spans="1:17" ht="19.5" x14ac:dyDescent="0.4">
      <c r="A4137" s="33">
        <f t="shared" si="448"/>
        <v>46564</v>
      </c>
      <c r="B4137" s="27" t="str">
        <f t="shared" si="450"/>
        <v>(土)</v>
      </c>
      <c r="C4137" s="34">
        <v>0.104166666666667</v>
      </c>
      <c r="D4137" s="16" t="s">
        <v>18</v>
      </c>
      <c r="E4137" s="35">
        <v>0.125</v>
      </c>
      <c r="F4137" s="50">
        <f>IF(COUNTIF('リスト（不使用）'!$A$5:$A$6,単年カーブ!$A$1),"希望数量入力ください",'単年（2027年度）'!$E$12*単年カーブ!$R$3+'単年（2027年度）'!$E$12*(1-単年カーブ!$R$3)*単年カーブ!Q4137)</f>
        <v>0</v>
      </c>
      <c r="G4137" s="47">
        <f t="shared" si="451"/>
        <v>0</v>
      </c>
      <c r="M4137">
        <f t="shared" si="452"/>
        <v>6</v>
      </c>
      <c r="N4137">
        <f>IF(OR(WEEKDAY(A4137)=1,WEEKDAY(A4137)=7,COUNTIF('2027祝日等（不使用）'!$A$1:$A$20,単年カーブ!A4137)=1),0,1)</f>
        <v>0</v>
      </c>
      <c r="O4137">
        <f t="shared" si="449"/>
        <v>6</v>
      </c>
      <c r="P4137">
        <f t="shared" si="453"/>
        <v>0</v>
      </c>
      <c r="Q4137">
        <f t="shared" si="454"/>
        <v>0</v>
      </c>
    </row>
    <row r="4138" spans="1:17" ht="19.5" x14ac:dyDescent="0.4">
      <c r="A4138" s="33">
        <f t="shared" si="448"/>
        <v>46564</v>
      </c>
      <c r="B4138" s="27" t="str">
        <f t="shared" si="450"/>
        <v>(土)</v>
      </c>
      <c r="C4138" s="34">
        <v>0.125</v>
      </c>
      <c r="D4138" s="16" t="s">
        <v>18</v>
      </c>
      <c r="E4138" s="35">
        <v>0.14583333333333301</v>
      </c>
      <c r="F4138" s="50">
        <f>IF(COUNTIF('リスト（不使用）'!$A$5:$A$6,単年カーブ!$A$1),"希望数量入力ください",'単年（2027年度）'!$E$12*単年カーブ!$R$3+'単年（2027年度）'!$E$12*(1-単年カーブ!$R$3)*単年カーブ!Q4138)</f>
        <v>0</v>
      </c>
      <c r="G4138" s="47">
        <f t="shared" si="451"/>
        <v>0</v>
      </c>
      <c r="M4138">
        <f t="shared" si="452"/>
        <v>6</v>
      </c>
      <c r="N4138">
        <f>IF(OR(WEEKDAY(A4138)=1,WEEKDAY(A4138)=7,COUNTIF('2027祝日等（不使用）'!$A$1:$A$20,単年カーブ!A4138)=1),0,1)</f>
        <v>0</v>
      </c>
      <c r="O4138">
        <f t="shared" si="449"/>
        <v>7</v>
      </c>
      <c r="P4138">
        <f t="shared" si="453"/>
        <v>0</v>
      </c>
      <c r="Q4138">
        <f t="shared" si="454"/>
        <v>0</v>
      </c>
    </row>
    <row r="4139" spans="1:17" ht="19.5" x14ac:dyDescent="0.4">
      <c r="A4139" s="33">
        <f t="shared" si="448"/>
        <v>46564</v>
      </c>
      <c r="B4139" s="27" t="str">
        <f t="shared" si="450"/>
        <v>(土)</v>
      </c>
      <c r="C4139" s="34">
        <v>0.14583333333333301</v>
      </c>
      <c r="D4139" s="16" t="s">
        <v>18</v>
      </c>
      <c r="E4139" s="35">
        <v>0.16666666666666699</v>
      </c>
      <c r="F4139" s="50">
        <f>IF(COUNTIF('リスト（不使用）'!$A$5:$A$6,単年カーブ!$A$1),"希望数量入力ください",'単年（2027年度）'!$E$12*単年カーブ!$R$3+'単年（2027年度）'!$E$12*(1-単年カーブ!$R$3)*単年カーブ!Q4139)</f>
        <v>0</v>
      </c>
      <c r="G4139" s="47">
        <f t="shared" si="451"/>
        <v>0</v>
      </c>
      <c r="M4139">
        <f t="shared" si="452"/>
        <v>6</v>
      </c>
      <c r="N4139">
        <f>IF(OR(WEEKDAY(A4139)=1,WEEKDAY(A4139)=7,COUNTIF('2027祝日等（不使用）'!$A$1:$A$20,単年カーブ!A4139)=1),0,1)</f>
        <v>0</v>
      </c>
      <c r="O4139">
        <f t="shared" si="449"/>
        <v>8</v>
      </c>
      <c r="P4139">
        <f t="shared" si="453"/>
        <v>0</v>
      </c>
      <c r="Q4139">
        <f t="shared" si="454"/>
        <v>0</v>
      </c>
    </row>
    <row r="4140" spans="1:17" ht="19.5" x14ac:dyDescent="0.4">
      <c r="A4140" s="33">
        <f t="shared" si="448"/>
        <v>46564</v>
      </c>
      <c r="B4140" s="27" t="str">
        <f t="shared" si="450"/>
        <v>(土)</v>
      </c>
      <c r="C4140" s="34">
        <v>0.16666666666666699</v>
      </c>
      <c r="D4140" s="16" t="s">
        <v>18</v>
      </c>
      <c r="E4140" s="35">
        <v>0.1875</v>
      </c>
      <c r="F4140" s="50">
        <f>IF(COUNTIF('リスト（不使用）'!$A$5:$A$6,単年カーブ!$A$1),"希望数量入力ください",'単年（2027年度）'!$E$12*単年カーブ!$R$3+'単年（2027年度）'!$E$12*(1-単年カーブ!$R$3)*単年カーブ!Q4140)</f>
        <v>0</v>
      </c>
      <c r="G4140" s="47">
        <f t="shared" si="451"/>
        <v>0</v>
      </c>
      <c r="M4140">
        <f t="shared" si="452"/>
        <v>6</v>
      </c>
      <c r="N4140">
        <f>IF(OR(WEEKDAY(A4140)=1,WEEKDAY(A4140)=7,COUNTIF('2027祝日等（不使用）'!$A$1:$A$20,単年カーブ!A4140)=1),0,1)</f>
        <v>0</v>
      </c>
      <c r="O4140">
        <f t="shared" si="449"/>
        <v>9</v>
      </c>
      <c r="P4140">
        <f t="shared" si="453"/>
        <v>0</v>
      </c>
      <c r="Q4140">
        <f t="shared" si="454"/>
        <v>0</v>
      </c>
    </row>
    <row r="4141" spans="1:17" ht="19.5" x14ac:dyDescent="0.4">
      <c r="A4141" s="33">
        <f t="shared" si="448"/>
        <v>46564</v>
      </c>
      <c r="B4141" s="27" t="str">
        <f t="shared" si="450"/>
        <v>(土)</v>
      </c>
      <c r="C4141" s="34">
        <v>0.1875</v>
      </c>
      <c r="D4141" s="16" t="s">
        <v>18</v>
      </c>
      <c r="E4141" s="35">
        <v>0.20833333333333301</v>
      </c>
      <c r="F4141" s="50">
        <f>IF(COUNTIF('リスト（不使用）'!$A$5:$A$6,単年カーブ!$A$1),"希望数量入力ください",'単年（2027年度）'!$E$12*単年カーブ!$R$3+'単年（2027年度）'!$E$12*(1-単年カーブ!$R$3)*単年カーブ!Q4141)</f>
        <v>0</v>
      </c>
      <c r="G4141" s="47">
        <f t="shared" si="451"/>
        <v>0</v>
      </c>
      <c r="M4141">
        <f t="shared" si="452"/>
        <v>6</v>
      </c>
      <c r="N4141">
        <f>IF(OR(WEEKDAY(A4141)=1,WEEKDAY(A4141)=7,COUNTIF('2027祝日等（不使用）'!$A$1:$A$20,単年カーブ!A4141)=1),0,1)</f>
        <v>0</v>
      </c>
      <c r="O4141">
        <f t="shared" si="449"/>
        <v>10</v>
      </c>
      <c r="P4141">
        <f t="shared" si="453"/>
        <v>0</v>
      </c>
      <c r="Q4141">
        <f t="shared" si="454"/>
        <v>0</v>
      </c>
    </row>
    <row r="4142" spans="1:17" ht="19.5" x14ac:dyDescent="0.4">
      <c r="A4142" s="33">
        <f t="shared" si="448"/>
        <v>46564</v>
      </c>
      <c r="B4142" s="27" t="str">
        <f t="shared" si="450"/>
        <v>(土)</v>
      </c>
      <c r="C4142" s="34">
        <v>0.20833333333333301</v>
      </c>
      <c r="D4142" s="16" t="s">
        <v>18</v>
      </c>
      <c r="E4142" s="35">
        <v>0.22916666666666699</v>
      </c>
      <c r="F4142" s="50">
        <f>IF(COUNTIF('リスト（不使用）'!$A$5:$A$6,単年カーブ!$A$1),"希望数量入力ください",'単年（2027年度）'!$E$12*単年カーブ!$R$3+'単年（2027年度）'!$E$12*(1-単年カーブ!$R$3)*単年カーブ!Q4142)</f>
        <v>0</v>
      </c>
      <c r="G4142" s="47">
        <f t="shared" si="451"/>
        <v>0</v>
      </c>
      <c r="M4142">
        <f t="shared" si="452"/>
        <v>6</v>
      </c>
      <c r="N4142">
        <f>IF(OR(WEEKDAY(A4142)=1,WEEKDAY(A4142)=7,COUNTIF('2027祝日等（不使用）'!$A$1:$A$20,単年カーブ!A4142)=1),0,1)</f>
        <v>0</v>
      </c>
      <c r="O4142">
        <f t="shared" si="449"/>
        <v>11</v>
      </c>
      <c r="P4142">
        <f t="shared" si="453"/>
        <v>0</v>
      </c>
      <c r="Q4142">
        <f t="shared" si="454"/>
        <v>0</v>
      </c>
    </row>
    <row r="4143" spans="1:17" ht="19.5" x14ac:dyDescent="0.4">
      <c r="A4143" s="33">
        <f t="shared" si="448"/>
        <v>46564</v>
      </c>
      <c r="B4143" s="27" t="str">
        <f t="shared" si="450"/>
        <v>(土)</v>
      </c>
      <c r="C4143" s="34">
        <v>0.22916666666666699</v>
      </c>
      <c r="D4143" s="16" t="s">
        <v>18</v>
      </c>
      <c r="E4143" s="35">
        <v>0.25</v>
      </c>
      <c r="F4143" s="50">
        <f>IF(COUNTIF('リスト（不使用）'!$A$5:$A$6,単年カーブ!$A$1),"希望数量入力ください",'単年（2027年度）'!$E$12*単年カーブ!$R$3+'単年（2027年度）'!$E$12*(1-単年カーブ!$R$3)*単年カーブ!Q4143)</f>
        <v>0</v>
      </c>
      <c r="G4143" s="47">
        <f t="shared" si="451"/>
        <v>0</v>
      </c>
      <c r="M4143">
        <f t="shared" si="452"/>
        <v>6</v>
      </c>
      <c r="N4143">
        <f>IF(OR(WEEKDAY(A4143)=1,WEEKDAY(A4143)=7,COUNTIF('2027祝日等（不使用）'!$A$1:$A$20,単年カーブ!A4143)=1),0,1)</f>
        <v>0</v>
      </c>
      <c r="O4143">
        <f t="shared" si="449"/>
        <v>12</v>
      </c>
      <c r="P4143">
        <f t="shared" si="453"/>
        <v>0</v>
      </c>
      <c r="Q4143">
        <f t="shared" si="454"/>
        <v>0</v>
      </c>
    </row>
    <row r="4144" spans="1:17" ht="19.5" x14ac:dyDescent="0.4">
      <c r="A4144" s="33">
        <f t="shared" si="448"/>
        <v>46564</v>
      </c>
      <c r="B4144" s="27" t="str">
        <f t="shared" si="450"/>
        <v>(土)</v>
      </c>
      <c r="C4144" s="34">
        <v>0.25</v>
      </c>
      <c r="D4144" s="16" t="s">
        <v>18</v>
      </c>
      <c r="E4144" s="35">
        <v>0.27083333333333298</v>
      </c>
      <c r="F4144" s="50">
        <f>IF(COUNTIF('リスト（不使用）'!$A$5:$A$6,単年カーブ!$A$1),"希望数量入力ください",'単年（2027年度）'!$E$12*単年カーブ!$R$3+'単年（2027年度）'!$E$12*(1-単年カーブ!$R$3)*単年カーブ!Q4144)</f>
        <v>0</v>
      </c>
      <c r="G4144" s="47">
        <f t="shared" si="451"/>
        <v>0</v>
      </c>
      <c r="M4144">
        <f t="shared" si="452"/>
        <v>6</v>
      </c>
      <c r="N4144">
        <f>IF(OR(WEEKDAY(A4144)=1,WEEKDAY(A4144)=7,COUNTIF('2027祝日等（不使用）'!$A$1:$A$20,単年カーブ!A4144)=1),0,1)</f>
        <v>0</v>
      </c>
      <c r="O4144">
        <f t="shared" si="449"/>
        <v>13</v>
      </c>
      <c r="P4144">
        <f t="shared" si="453"/>
        <v>0</v>
      </c>
      <c r="Q4144">
        <f t="shared" si="454"/>
        <v>0</v>
      </c>
    </row>
    <row r="4145" spans="1:17" ht="19.5" x14ac:dyDescent="0.4">
      <c r="A4145" s="33">
        <f t="shared" si="448"/>
        <v>46564</v>
      </c>
      <c r="B4145" s="27" t="str">
        <f t="shared" si="450"/>
        <v>(土)</v>
      </c>
      <c r="C4145" s="34">
        <v>0.27083333333333298</v>
      </c>
      <c r="D4145" s="16" t="s">
        <v>18</v>
      </c>
      <c r="E4145" s="35">
        <v>0.29166666666666702</v>
      </c>
      <c r="F4145" s="50">
        <f>IF(COUNTIF('リスト（不使用）'!$A$5:$A$6,単年カーブ!$A$1),"希望数量入力ください",'単年（2027年度）'!$E$12*単年カーブ!$R$3+'単年（2027年度）'!$E$12*(1-単年カーブ!$R$3)*単年カーブ!Q4145)</f>
        <v>0</v>
      </c>
      <c r="G4145" s="47">
        <f t="shared" si="451"/>
        <v>0</v>
      </c>
      <c r="M4145">
        <f t="shared" si="452"/>
        <v>6</v>
      </c>
      <c r="N4145">
        <f>IF(OR(WEEKDAY(A4145)=1,WEEKDAY(A4145)=7,COUNTIF('2027祝日等（不使用）'!$A$1:$A$20,単年カーブ!A4145)=1),0,1)</f>
        <v>0</v>
      </c>
      <c r="O4145">
        <f t="shared" si="449"/>
        <v>14</v>
      </c>
      <c r="P4145">
        <f t="shared" si="453"/>
        <v>0</v>
      </c>
      <c r="Q4145">
        <f t="shared" si="454"/>
        <v>0</v>
      </c>
    </row>
    <row r="4146" spans="1:17" ht="19.5" x14ac:dyDescent="0.4">
      <c r="A4146" s="33">
        <f t="shared" si="448"/>
        <v>46564</v>
      </c>
      <c r="B4146" s="27" t="str">
        <f t="shared" si="450"/>
        <v>(土)</v>
      </c>
      <c r="C4146" s="34">
        <v>0.29166666666666702</v>
      </c>
      <c r="D4146" s="16" t="s">
        <v>18</v>
      </c>
      <c r="E4146" s="35">
        <v>0.3125</v>
      </c>
      <c r="F4146" s="50">
        <f>IF(COUNTIF('リスト（不使用）'!$A$5:$A$6,単年カーブ!$A$1),"希望数量入力ください",'単年（2027年度）'!$E$12*単年カーブ!$R$3+'単年（2027年度）'!$E$12*(1-単年カーブ!$R$3)*単年カーブ!Q4146)</f>
        <v>0</v>
      </c>
      <c r="G4146" s="47">
        <f t="shared" si="451"/>
        <v>0</v>
      </c>
      <c r="M4146">
        <f t="shared" si="452"/>
        <v>6</v>
      </c>
      <c r="N4146">
        <f>IF(OR(WEEKDAY(A4146)=1,WEEKDAY(A4146)=7,COUNTIF('2027祝日等（不使用）'!$A$1:$A$20,単年カーブ!A4146)=1),0,1)</f>
        <v>0</v>
      </c>
      <c r="O4146">
        <f t="shared" si="449"/>
        <v>15</v>
      </c>
      <c r="P4146">
        <f t="shared" si="453"/>
        <v>0</v>
      </c>
      <c r="Q4146">
        <f t="shared" si="454"/>
        <v>0</v>
      </c>
    </row>
    <row r="4147" spans="1:17" ht="19.5" x14ac:dyDescent="0.4">
      <c r="A4147" s="33">
        <f t="shared" si="448"/>
        <v>46564</v>
      </c>
      <c r="B4147" s="27" t="str">
        <f t="shared" si="450"/>
        <v>(土)</v>
      </c>
      <c r="C4147" s="34">
        <v>0.3125</v>
      </c>
      <c r="D4147" s="16" t="s">
        <v>18</v>
      </c>
      <c r="E4147" s="35">
        <v>0.33333333333333298</v>
      </c>
      <c r="F4147" s="50">
        <f>IF(COUNTIF('リスト（不使用）'!$A$5:$A$6,単年カーブ!$A$1),"希望数量入力ください",'単年（2027年度）'!$E$12*単年カーブ!$R$3+'単年（2027年度）'!$E$12*(1-単年カーブ!$R$3)*単年カーブ!Q4147)</f>
        <v>0</v>
      </c>
      <c r="G4147" s="47">
        <f t="shared" si="451"/>
        <v>0</v>
      </c>
      <c r="M4147">
        <f t="shared" si="452"/>
        <v>6</v>
      </c>
      <c r="N4147">
        <f>IF(OR(WEEKDAY(A4147)=1,WEEKDAY(A4147)=7,COUNTIF('2027祝日等（不使用）'!$A$1:$A$20,単年カーブ!A4147)=1),0,1)</f>
        <v>0</v>
      </c>
      <c r="O4147">
        <f t="shared" si="449"/>
        <v>16</v>
      </c>
      <c r="P4147">
        <f t="shared" si="453"/>
        <v>0</v>
      </c>
      <c r="Q4147">
        <f t="shared" si="454"/>
        <v>0</v>
      </c>
    </row>
    <row r="4148" spans="1:17" ht="19.5" x14ac:dyDescent="0.4">
      <c r="A4148" s="33">
        <f t="shared" ref="A4148:A4211" si="455">A4100+1</f>
        <v>46564</v>
      </c>
      <c r="B4148" s="27" t="str">
        <f t="shared" si="450"/>
        <v>(土)</v>
      </c>
      <c r="C4148" s="34">
        <v>0.33333333333333298</v>
      </c>
      <c r="D4148" s="16" t="s">
        <v>18</v>
      </c>
      <c r="E4148" s="35">
        <v>0.35416666666666702</v>
      </c>
      <c r="F4148" s="50">
        <f>IF(COUNTIF('リスト（不使用）'!$A$5:$A$6,単年カーブ!$A$1),"希望数量入力ください",'単年（2027年度）'!$E$12*単年カーブ!$R$3+'単年（2027年度）'!$E$12*(1-単年カーブ!$R$3)*単年カーブ!Q4148)</f>
        <v>0</v>
      </c>
      <c r="G4148" s="47">
        <f t="shared" si="451"/>
        <v>0</v>
      </c>
      <c r="M4148">
        <f t="shared" si="452"/>
        <v>6</v>
      </c>
      <c r="N4148">
        <f>IF(OR(WEEKDAY(A4148)=1,WEEKDAY(A4148)=7,COUNTIF('2027祝日等（不使用）'!$A$1:$A$20,単年カーブ!A4148)=1),0,1)</f>
        <v>0</v>
      </c>
      <c r="O4148">
        <f t="shared" ref="O4148:O4211" si="456">O4100</f>
        <v>17</v>
      </c>
      <c r="P4148">
        <f t="shared" si="453"/>
        <v>1</v>
      </c>
      <c r="Q4148">
        <f t="shared" si="454"/>
        <v>0</v>
      </c>
    </row>
    <row r="4149" spans="1:17" ht="19.5" x14ac:dyDescent="0.4">
      <c r="A4149" s="33">
        <f t="shared" si="455"/>
        <v>46564</v>
      </c>
      <c r="B4149" s="27" t="str">
        <f t="shared" si="450"/>
        <v>(土)</v>
      </c>
      <c r="C4149" s="34">
        <v>0.35416666666666702</v>
      </c>
      <c r="D4149" s="16" t="s">
        <v>18</v>
      </c>
      <c r="E4149" s="35">
        <v>0.375</v>
      </c>
      <c r="F4149" s="50">
        <f>IF(COUNTIF('リスト（不使用）'!$A$5:$A$6,単年カーブ!$A$1),"希望数量入力ください",'単年（2027年度）'!$E$12*単年カーブ!$R$3+'単年（2027年度）'!$E$12*(1-単年カーブ!$R$3)*単年カーブ!Q4149)</f>
        <v>0</v>
      </c>
      <c r="G4149" s="47">
        <f t="shared" si="451"/>
        <v>0</v>
      </c>
      <c r="M4149">
        <f t="shared" si="452"/>
        <v>6</v>
      </c>
      <c r="N4149">
        <f>IF(OR(WEEKDAY(A4149)=1,WEEKDAY(A4149)=7,COUNTIF('2027祝日等（不使用）'!$A$1:$A$20,単年カーブ!A4149)=1),0,1)</f>
        <v>0</v>
      </c>
      <c r="O4149">
        <f t="shared" si="456"/>
        <v>18</v>
      </c>
      <c r="P4149">
        <f t="shared" si="453"/>
        <v>1</v>
      </c>
      <c r="Q4149">
        <f t="shared" si="454"/>
        <v>0</v>
      </c>
    </row>
    <row r="4150" spans="1:17" ht="19.5" x14ac:dyDescent="0.4">
      <c r="A4150" s="33">
        <f t="shared" si="455"/>
        <v>46564</v>
      </c>
      <c r="B4150" s="27" t="str">
        <f t="shared" si="450"/>
        <v>(土)</v>
      </c>
      <c r="C4150" s="34">
        <v>0.375</v>
      </c>
      <c r="D4150" s="16" t="s">
        <v>18</v>
      </c>
      <c r="E4150" s="35">
        <v>0.39583333333333298</v>
      </c>
      <c r="F4150" s="50">
        <f>IF(COUNTIF('リスト（不使用）'!$A$5:$A$6,単年カーブ!$A$1),"希望数量入力ください",'単年（2027年度）'!$E$12*単年カーブ!$R$3+'単年（2027年度）'!$E$12*(1-単年カーブ!$R$3)*単年カーブ!Q4150)</f>
        <v>0</v>
      </c>
      <c r="G4150" s="47">
        <f t="shared" si="451"/>
        <v>0</v>
      </c>
      <c r="M4150">
        <f t="shared" si="452"/>
        <v>6</v>
      </c>
      <c r="N4150">
        <f>IF(OR(WEEKDAY(A4150)=1,WEEKDAY(A4150)=7,COUNTIF('2027祝日等（不使用）'!$A$1:$A$20,単年カーブ!A4150)=1),0,1)</f>
        <v>0</v>
      </c>
      <c r="O4150">
        <f t="shared" si="456"/>
        <v>19</v>
      </c>
      <c r="P4150">
        <f t="shared" si="453"/>
        <v>1</v>
      </c>
      <c r="Q4150">
        <f t="shared" si="454"/>
        <v>0</v>
      </c>
    </row>
    <row r="4151" spans="1:17" ht="19.5" x14ac:dyDescent="0.4">
      <c r="A4151" s="33">
        <f t="shared" si="455"/>
        <v>46564</v>
      </c>
      <c r="B4151" s="27" t="str">
        <f t="shared" si="450"/>
        <v>(土)</v>
      </c>
      <c r="C4151" s="34">
        <v>0.39583333333333298</v>
      </c>
      <c r="D4151" s="16" t="s">
        <v>18</v>
      </c>
      <c r="E4151" s="35">
        <v>0.41666666666666702</v>
      </c>
      <c r="F4151" s="50">
        <f>IF(COUNTIF('リスト（不使用）'!$A$5:$A$6,単年カーブ!$A$1),"希望数量入力ください",'単年（2027年度）'!$E$12*単年カーブ!$R$3+'単年（2027年度）'!$E$12*(1-単年カーブ!$R$3)*単年カーブ!Q4151)</f>
        <v>0</v>
      </c>
      <c r="G4151" s="47">
        <f t="shared" si="451"/>
        <v>0</v>
      </c>
      <c r="M4151">
        <f t="shared" si="452"/>
        <v>6</v>
      </c>
      <c r="N4151">
        <f>IF(OR(WEEKDAY(A4151)=1,WEEKDAY(A4151)=7,COUNTIF('2027祝日等（不使用）'!$A$1:$A$20,単年カーブ!A4151)=1),0,1)</f>
        <v>0</v>
      </c>
      <c r="O4151">
        <f t="shared" si="456"/>
        <v>20</v>
      </c>
      <c r="P4151">
        <f t="shared" si="453"/>
        <v>1</v>
      </c>
      <c r="Q4151">
        <f t="shared" si="454"/>
        <v>0</v>
      </c>
    </row>
    <row r="4152" spans="1:17" ht="19.5" x14ac:dyDescent="0.4">
      <c r="A4152" s="33">
        <f t="shared" si="455"/>
        <v>46564</v>
      </c>
      <c r="B4152" s="27" t="str">
        <f t="shared" si="450"/>
        <v>(土)</v>
      </c>
      <c r="C4152" s="34">
        <v>0.41666666666666702</v>
      </c>
      <c r="D4152" s="16" t="s">
        <v>18</v>
      </c>
      <c r="E4152" s="35">
        <v>0.4375</v>
      </c>
      <c r="F4152" s="50">
        <f>IF(COUNTIF('リスト（不使用）'!$A$5:$A$6,単年カーブ!$A$1),"希望数量入力ください",'単年（2027年度）'!$E$12*単年カーブ!$R$3+'単年（2027年度）'!$E$12*(1-単年カーブ!$R$3)*単年カーブ!Q4152)</f>
        <v>0</v>
      </c>
      <c r="G4152" s="47">
        <f t="shared" si="451"/>
        <v>0</v>
      </c>
      <c r="M4152">
        <f t="shared" si="452"/>
        <v>6</v>
      </c>
      <c r="N4152">
        <f>IF(OR(WEEKDAY(A4152)=1,WEEKDAY(A4152)=7,COUNTIF('2027祝日等（不使用）'!$A$1:$A$20,単年カーブ!A4152)=1),0,1)</f>
        <v>0</v>
      </c>
      <c r="O4152">
        <f t="shared" si="456"/>
        <v>21</v>
      </c>
      <c r="P4152">
        <f t="shared" si="453"/>
        <v>1</v>
      </c>
      <c r="Q4152">
        <f t="shared" si="454"/>
        <v>0</v>
      </c>
    </row>
    <row r="4153" spans="1:17" ht="19.5" x14ac:dyDescent="0.4">
      <c r="A4153" s="33">
        <f t="shared" si="455"/>
        <v>46564</v>
      </c>
      <c r="B4153" s="27" t="str">
        <f t="shared" si="450"/>
        <v>(土)</v>
      </c>
      <c r="C4153" s="34">
        <v>0.4375</v>
      </c>
      <c r="D4153" s="16" t="s">
        <v>18</v>
      </c>
      <c r="E4153" s="35">
        <v>0.45833333333333298</v>
      </c>
      <c r="F4153" s="50">
        <f>IF(COUNTIF('リスト（不使用）'!$A$5:$A$6,単年カーブ!$A$1),"希望数量入力ください",'単年（2027年度）'!$E$12*単年カーブ!$R$3+'単年（2027年度）'!$E$12*(1-単年カーブ!$R$3)*単年カーブ!Q4153)</f>
        <v>0</v>
      </c>
      <c r="G4153" s="47">
        <f t="shared" si="451"/>
        <v>0</v>
      </c>
      <c r="M4153">
        <f t="shared" si="452"/>
        <v>6</v>
      </c>
      <c r="N4153">
        <f>IF(OR(WEEKDAY(A4153)=1,WEEKDAY(A4153)=7,COUNTIF('2027祝日等（不使用）'!$A$1:$A$20,単年カーブ!A4153)=1),0,1)</f>
        <v>0</v>
      </c>
      <c r="O4153">
        <f t="shared" si="456"/>
        <v>22</v>
      </c>
      <c r="P4153">
        <f t="shared" si="453"/>
        <v>1</v>
      </c>
      <c r="Q4153">
        <f t="shared" si="454"/>
        <v>0</v>
      </c>
    </row>
    <row r="4154" spans="1:17" ht="19.5" x14ac:dyDescent="0.4">
      <c r="A4154" s="33">
        <f t="shared" si="455"/>
        <v>46564</v>
      </c>
      <c r="B4154" s="27" t="str">
        <f t="shared" si="450"/>
        <v>(土)</v>
      </c>
      <c r="C4154" s="34">
        <v>0.45833333333333298</v>
      </c>
      <c r="D4154" s="16" t="s">
        <v>18</v>
      </c>
      <c r="E4154" s="35">
        <v>0.47916666666666702</v>
      </c>
      <c r="F4154" s="50">
        <f>IF(COUNTIF('リスト（不使用）'!$A$5:$A$6,単年カーブ!$A$1),"希望数量入力ください",'単年（2027年度）'!$E$12*単年カーブ!$R$3+'単年（2027年度）'!$E$12*(1-単年カーブ!$R$3)*単年カーブ!Q4154)</f>
        <v>0</v>
      </c>
      <c r="G4154" s="47">
        <f t="shared" si="451"/>
        <v>0</v>
      </c>
      <c r="M4154">
        <f t="shared" si="452"/>
        <v>6</v>
      </c>
      <c r="N4154">
        <f>IF(OR(WEEKDAY(A4154)=1,WEEKDAY(A4154)=7,COUNTIF('2027祝日等（不使用）'!$A$1:$A$20,単年カーブ!A4154)=1),0,1)</f>
        <v>0</v>
      </c>
      <c r="O4154">
        <f t="shared" si="456"/>
        <v>23</v>
      </c>
      <c r="P4154">
        <f t="shared" si="453"/>
        <v>1</v>
      </c>
      <c r="Q4154">
        <f t="shared" si="454"/>
        <v>0</v>
      </c>
    </row>
    <row r="4155" spans="1:17" ht="19.5" x14ac:dyDescent="0.4">
      <c r="A4155" s="33">
        <f t="shared" si="455"/>
        <v>46564</v>
      </c>
      <c r="B4155" s="27" t="str">
        <f t="shared" si="450"/>
        <v>(土)</v>
      </c>
      <c r="C4155" s="34">
        <v>0.47916666666666702</v>
      </c>
      <c r="D4155" s="16" t="s">
        <v>18</v>
      </c>
      <c r="E4155" s="35">
        <v>0.5</v>
      </c>
      <c r="F4155" s="50">
        <f>IF(COUNTIF('リスト（不使用）'!$A$5:$A$6,単年カーブ!$A$1),"希望数量入力ください",'単年（2027年度）'!$E$12*単年カーブ!$R$3+'単年（2027年度）'!$E$12*(1-単年カーブ!$R$3)*単年カーブ!Q4155)</f>
        <v>0</v>
      </c>
      <c r="G4155" s="47">
        <f t="shared" si="451"/>
        <v>0</v>
      </c>
      <c r="M4155">
        <f t="shared" si="452"/>
        <v>6</v>
      </c>
      <c r="N4155">
        <f>IF(OR(WEEKDAY(A4155)=1,WEEKDAY(A4155)=7,COUNTIF('2027祝日等（不使用）'!$A$1:$A$20,単年カーブ!A4155)=1),0,1)</f>
        <v>0</v>
      </c>
      <c r="O4155">
        <f t="shared" si="456"/>
        <v>24</v>
      </c>
      <c r="P4155">
        <f t="shared" si="453"/>
        <v>1</v>
      </c>
      <c r="Q4155">
        <f t="shared" si="454"/>
        <v>0</v>
      </c>
    </row>
    <row r="4156" spans="1:17" ht="19.5" x14ac:dyDescent="0.4">
      <c r="A4156" s="33">
        <f t="shared" si="455"/>
        <v>46564</v>
      </c>
      <c r="B4156" s="27" t="str">
        <f t="shared" si="450"/>
        <v>(土)</v>
      </c>
      <c r="C4156" s="34">
        <v>0.5</v>
      </c>
      <c r="D4156" s="16" t="s">
        <v>18</v>
      </c>
      <c r="E4156" s="35">
        <v>0.52083333333333304</v>
      </c>
      <c r="F4156" s="50">
        <f>IF(COUNTIF('リスト（不使用）'!$A$5:$A$6,単年カーブ!$A$1),"希望数量入力ください",'単年（2027年度）'!$E$12*単年カーブ!$R$3+'単年（2027年度）'!$E$12*(1-単年カーブ!$R$3)*単年カーブ!Q4156)</f>
        <v>0</v>
      </c>
      <c r="G4156" s="47">
        <f t="shared" si="451"/>
        <v>0</v>
      </c>
      <c r="M4156">
        <f t="shared" si="452"/>
        <v>6</v>
      </c>
      <c r="N4156">
        <f>IF(OR(WEEKDAY(A4156)=1,WEEKDAY(A4156)=7,COUNTIF('2027祝日等（不使用）'!$A$1:$A$20,単年カーブ!A4156)=1),0,1)</f>
        <v>0</v>
      </c>
      <c r="O4156">
        <f t="shared" si="456"/>
        <v>25</v>
      </c>
      <c r="P4156">
        <f t="shared" si="453"/>
        <v>1</v>
      </c>
      <c r="Q4156">
        <f t="shared" si="454"/>
        <v>0</v>
      </c>
    </row>
    <row r="4157" spans="1:17" ht="19.5" x14ac:dyDescent="0.4">
      <c r="A4157" s="33">
        <f t="shared" si="455"/>
        <v>46564</v>
      </c>
      <c r="B4157" s="27" t="str">
        <f t="shared" si="450"/>
        <v>(土)</v>
      </c>
      <c r="C4157" s="34">
        <v>0.52083333333333304</v>
      </c>
      <c r="D4157" s="16" t="s">
        <v>18</v>
      </c>
      <c r="E4157" s="35">
        <v>0.54166666666666696</v>
      </c>
      <c r="F4157" s="50">
        <f>IF(COUNTIF('リスト（不使用）'!$A$5:$A$6,単年カーブ!$A$1),"希望数量入力ください",'単年（2027年度）'!$E$12*単年カーブ!$R$3+'単年（2027年度）'!$E$12*(1-単年カーブ!$R$3)*単年カーブ!Q4157)</f>
        <v>0</v>
      </c>
      <c r="G4157" s="47">
        <f t="shared" si="451"/>
        <v>0</v>
      </c>
      <c r="M4157">
        <f t="shared" si="452"/>
        <v>6</v>
      </c>
      <c r="N4157">
        <f>IF(OR(WEEKDAY(A4157)=1,WEEKDAY(A4157)=7,COUNTIF('2027祝日等（不使用）'!$A$1:$A$20,単年カーブ!A4157)=1),0,1)</f>
        <v>0</v>
      </c>
      <c r="O4157">
        <f t="shared" si="456"/>
        <v>26</v>
      </c>
      <c r="P4157">
        <f t="shared" si="453"/>
        <v>1</v>
      </c>
      <c r="Q4157">
        <f t="shared" si="454"/>
        <v>0</v>
      </c>
    </row>
    <row r="4158" spans="1:17" ht="19.5" x14ac:dyDescent="0.4">
      <c r="A4158" s="33">
        <f t="shared" si="455"/>
        <v>46564</v>
      </c>
      <c r="B4158" s="27" t="str">
        <f t="shared" si="450"/>
        <v>(土)</v>
      </c>
      <c r="C4158" s="34">
        <v>0.54166666666666696</v>
      </c>
      <c r="D4158" s="16" t="s">
        <v>18</v>
      </c>
      <c r="E4158" s="35">
        <v>0.5625</v>
      </c>
      <c r="F4158" s="50">
        <f>IF(COUNTIF('リスト（不使用）'!$A$5:$A$6,単年カーブ!$A$1),"希望数量入力ください",'単年（2027年度）'!$E$12*単年カーブ!$R$3+'単年（2027年度）'!$E$12*(1-単年カーブ!$R$3)*単年カーブ!Q4158)</f>
        <v>0</v>
      </c>
      <c r="G4158" s="47">
        <f t="shared" si="451"/>
        <v>0</v>
      </c>
      <c r="M4158">
        <f t="shared" si="452"/>
        <v>6</v>
      </c>
      <c r="N4158">
        <f>IF(OR(WEEKDAY(A4158)=1,WEEKDAY(A4158)=7,COUNTIF('2027祝日等（不使用）'!$A$1:$A$20,単年カーブ!A4158)=1),0,1)</f>
        <v>0</v>
      </c>
      <c r="O4158">
        <f t="shared" si="456"/>
        <v>27</v>
      </c>
      <c r="P4158">
        <f t="shared" si="453"/>
        <v>1</v>
      </c>
      <c r="Q4158">
        <f t="shared" si="454"/>
        <v>0</v>
      </c>
    </row>
    <row r="4159" spans="1:17" ht="19.5" x14ac:dyDescent="0.4">
      <c r="A4159" s="33">
        <f t="shared" si="455"/>
        <v>46564</v>
      </c>
      <c r="B4159" s="27" t="str">
        <f t="shared" si="450"/>
        <v>(土)</v>
      </c>
      <c r="C4159" s="34">
        <v>0.5625</v>
      </c>
      <c r="D4159" s="16" t="s">
        <v>18</v>
      </c>
      <c r="E4159" s="35">
        <v>0.58333333333333304</v>
      </c>
      <c r="F4159" s="50">
        <f>IF(COUNTIF('リスト（不使用）'!$A$5:$A$6,単年カーブ!$A$1),"希望数量入力ください",'単年（2027年度）'!$E$12*単年カーブ!$R$3+'単年（2027年度）'!$E$12*(1-単年カーブ!$R$3)*単年カーブ!Q4159)</f>
        <v>0</v>
      </c>
      <c r="G4159" s="47">
        <f t="shared" si="451"/>
        <v>0</v>
      </c>
      <c r="M4159">
        <f t="shared" si="452"/>
        <v>6</v>
      </c>
      <c r="N4159">
        <f>IF(OR(WEEKDAY(A4159)=1,WEEKDAY(A4159)=7,COUNTIF('2027祝日等（不使用）'!$A$1:$A$20,単年カーブ!A4159)=1),0,1)</f>
        <v>0</v>
      </c>
      <c r="O4159">
        <f t="shared" si="456"/>
        <v>28</v>
      </c>
      <c r="P4159">
        <f t="shared" si="453"/>
        <v>1</v>
      </c>
      <c r="Q4159">
        <f t="shared" si="454"/>
        <v>0</v>
      </c>
    </row>
    <row r="4160" spans="1:17" ht="19.5" x14ac:dyDescent="0.4">
      <c r="A4160" s="33">
        <f t="shared" si="455"/>
        <v>46564</v>
      </c>
      <c r="B4160" s="27" t="str">
        <f t="shared" si="450"/>
        <v>(土)</v>
      </c>
      <c r="C4160" s="34">
        <v>0.58333333333333304</v>
      </c>
      <c r="D4160" s="16" t="s">
        <v>18</v>
      </c>
      <c r="E4160" s="35">
        <v>0.60416666666666696</v>
      </c>
      <c r="F4160" s="50">
        <f>IF(COUNTIF('リスト（不使用）'!$A$5:$A$6,単年カーブ!$A$1),"希望数量入力ください",'単年（2027年度）'!$E$12*単年カーブ!$R$3+'単年（2027年度）'!$E$12*(1-単年カーブ!$R$3)*単年カーブ!Q4160)</f>
        <v>0</v>
      </c>
      <c r="G4160" s="47">
        <f t="shared" si="451"/>
        <v>0</v>
      </c>
      <c r="M4160">
        <f t="shared" si="452"/>
        <v>6</v>
      </c>
      <c r="N4160">
        <f>IF(OR(WEEKDAY(A4160)=1,WEEKDAY(A4160)=7,COUNTIF('2027祝日等（不使用）'!$A$1:$A$20,単年カーブ!A4160)=1),0,1)</f>
        <v>0</v>
      </c>
      <c r="O4160">
        <f t="shared" si="456"/>
        <v>29</v>
      </c>
      <c r="P4160">
        <f t="shared" si="453"/>
        <v>1</v>
      </c>
      <c r="Q4160">
        <f t="shared" si="454"/>
        <v>0</v>
      </c>
    </row>
    <row r="4161" spans="1:17" ht="19.5" x14ac:dyDescent="0.4">
      <c r="A4161" s="33">
        <f t="shared" si="455"/>
        <v>46564</v>
      </c>
      <c r="B4161" s="27" t="str">
        <f t="shared" si="450"/>
        <v>(土)</v>
      </c>
      <c r="C4161" s="34">
        <v>0.60416666666666696</v>
      </c>
      <c r="D4161" s="16" t="s">
        <v>18</v>
      </c>
      <c r="E4161" s="35">
        <v>0.625</v>
      </c>
      <c r="F4161" s="50">
        <f>IF(COUNTIF('リスト（不使用）'!$A$5:$A$6,単年カーブ!$A$1),"希望数量入力ください",'単年（2027年度）'!$E$12*単年カーブ!$R$3+'単年（2027年度）'!$E$12*(1-単年カーブ!$R$3)*単年カーブ!Q4161)</f>
        <v>0</v>
      </c>
      <c r="G4161" s="47">
        <f t="shared" si="451"/>
        <v>0</v>
      </c>
      <c r="M4161">
        <f t="shared" si="452"/>
        <v>6</v>
      </c>
      <c r="N4161">
        <f>IF(OR(WEEKDAY(A4161)=1,WEEKDAY(A4161)=7,COUNTIF('2027祝日等（不使用）'!$A$1:$A$20,単年カーブ!A4161)=1),0,1)</f>
        <v>0</v>
      </c>
      <c r="O4161">
        <f t="shared" si="456"/>
        <v>30</v>
      </c>
      <c r="P4161">
        <f t="shared" si="453"/>
        <v>1</v>
      </c>
      <c r="Q4161">
        <f t="shared" si="454"/>
        <v>0</v>
      </c>
    </row>
    <row r="4162" spans="1:17" ht="19.5" x14ac:dyDescent="0.4">
      <c r="A4162" s="33">
        <f t="shared" si="455"/>
        <v>46564</v>
      </c>
      <c r="B4162" s="27" t="str">
        <f t="shared" si="450"/>
        <v>(土)</v>
      </c>
      <c r="C4162" s="34">
        <v>0.625</v>
      </c>
      <c r="D4162" s="16" t="s">
        <v>18</v>
      </c>
      <c r="E4162" s="35">
        <v>0.64583333333333304</v>
      </c>
      <c r="F4162" s="50">
        <f>IF(COUNTIF('リスト（不使用）'!$A$5:$A$6,単年カーブ!$A$1),"希望数量入力ください",'単年（2027年度）'!$E$12*単年カーブ!$R$3+'単年（2027年度）'!$E$12*(1-単年カーブ!$R$3)*単年カーブ!Q4162)</f>
        <v>0</v>
      </c>
      <c r="G4162" s="47">
        <f t="shared" si="451"/>
        <v>0</v>
      </c>
      <c r="M4162">
        <f t="shared" si="452"/>
        <v>6</v>
      </c>
      <c r="N4162">
        <f>IF(OR(WEEKDAY(A4162)=1,WEEKDAY(A4162)=7,COUNTIF('2027祝日等（不使用）'!$A$1:$A$20,単年カーブ!A4162)=1),0,1)</f>
        <v>0</v>
      </c>
      <c r="O4162">
        <f t="shared" si="456"/>
        <v>31</v>
      </c>
      <c r="P4162">
        <f t="shared" si="453"/>
        <v>1</v>
      </c>
      <c r="Q4162">
        <f t="shared" si="454"/>
        <v>0</v>
      </c>
    </row>
    <row r="4163" spans="1:17" ht="19.5" x14ac:dyDescent="0.4">
      <c r="A4163" s="33">
        <f t="shared" si="455"/>
        <v>46564</v>
      </c>
      <c r="B4163" s="27" t="str">
        <f t="shared" si="450"/>
        <v>(土)</v>
      </c>
      <c r="C4163" s="34">
        <v>0.64583333333333304</v>
      </c>
      <c r="D4163" s="16" t="s">
        <v>18</v>
      </c>
      <c r="E4163" s="35">
        <v>0.66666666666666696</v>
      </c>
      <c r="F4163" s="50">
        <f>IF(COUNTIF('リスト（不使用）'!$A$5:$A$6,単年カーブ!$A$1),"希望数量入力ください",'単年（2027年度）'!$E$12*単年カーブ!$R$3+'単年（2027年度）'!$E$12*(1-単年カーブ!$R$3)*単年カーブ!Q4163)</f>
        <v>0</v>
      </c>
      <c r="G4163" s="47">
        <f t="shared" si="451"/>
        <v>0</v>
      </c>
      <c r="M4163">
        <f t="shared" si="452"/>
        <v>6</v>
      </c>
      <c r="N4163">
        <f>IF(OR(WEEKDAY(A4163)=1,WEEKDAY(A4163)=7,COUNTIF('2027祝日等（不使用）'!$A$1:$A$20,単年カーブ!A4163)=1),0,1)</f>
        <v>0</v>
      </c>
      <c r="O4163">
        <f t="shared" si="456"/>
        <v>32</v>
      </c>
      <c r="P4163">
        <f t="shared" si="453"/>
        <v>1</v>
      </c>
      <c r="Q4163">
        <f t="shared" si="454"/>
        <v>0</v>
      </c>
    </row>
    <row r="4164" spans="1:17" ht="19.5" x14ac:dyDescent="0.4">
      <c r="A4164" s="33">
        <f t="shared" si="455"/>
        <v>46564</v>
      </c>
      <c r="B4164" s="27" t="str">
        <f t="shared" ref="B4164:B4227" si="457">TEXT(A4164,"(aaa)")</f>
        <v>(土)</v>
      </c>
      <c r="C4164" s="34">
        <v>0.66666666666666696</v>
      </c>
      <c r="D4164" s="16" t="s">
        <v>18</v>
      </c>
      <c r="E4164" s="35">
        <v>0.6875</v>
      </c>
      <c r="F4164" s="50">
        <f>IF(COUNTIF('リスト（不使用）'!$A$5:$A$6,単年カーブ!$A$1),"希望数量入力ください",'単年（2027年度）'!$E$12*単年カーブ!$R$3+'単年（2027年度）'!$E$12*(1-単年カーブ!$R$3)*単年カーブ!Q4164)</f>
        <v>0</v>
      </c>
      <c r="G4164" s="47">
        <f t="shared" ref="G4164:G4227" si="458">F4164/2</f>
        <v>0</v>
      </c>
      <c r="M4164">
        <f t="shared" ref="M4164:M4227" si="459">MONTH(A4164)</f>
        <v>6</v>
      </c>
      <c r="N4164">
        <f>IF(OR(WEEKDAY(A4164)=1,WEEKDAY(A4164)=7,COUNTIF('2027祝日等（不使用）'!$A$1:$A$20,単年カーブ!A4164)=1),0,1)</f>
        <v>0</v>
      </c>
      <c r="O4164">
        <f t="shared" si="456"/>
        <v>33</v>
      </c>
      <c r="P4164">
        <f t="shared" ref="P4164:P4227" si="460">IF(AND(O4164&gt;16,O4164&lt;41),1,0)</f>
        <v>1</v>
      </c>
      <c r="Q4164">
        <f t="shared" ref="Q4164:Q4227" si="461">P4164*N4164</f>
        <v>0</v>
      </c>
    </row>
    <row r="4165" spans="1:17" ht="19.5" x14ac:dyDescent="0.4">
      <c r="A4165" s="33">
        <f t="shared" si="455"/>
        <v>46564</v>
      </c>
      <c r="B4165" s="27" t="str">
        <f t="shared" si="457"/>
        <v>(土)</v>
      </c>
      <c r="C4165" s="34">
        <v>0.6875</v>
      </c>
      <c r="D4165" s="16" t="s">
        <v>18</v>
      </c>
      <c r="E4165" s="35">
        <v>0.70833333333333304</v>
      </c>
      <c r="F4165" s="50">
        <f>IF(COUNTIF('リスト（不使用）'!$A$5:$A$6,単年カーブ!$A$1),"希望数量入力ください",'単年（2027年度）'!$E$12*単年カーブ!$R$3+'単年（2027年度）'!$E$12*(1-単年カーブ!$R$3)*単年カーブ!Q4165)</f>
        <v>0</v>
      </c>
      <c r="G4165" s="47">
        <f t="shared" si="458"/>
        <v>0</v>
      </c>
      <c r="M4165">
        <f t="shared" si="459"/>
        <v>6</v>
      </c>
      <c r="N4165">
        <f>IF(OR(WEEKDAY(A4165)=1,WEEKDAY(A4165)=7,COUNTIF('2027祝日等（不使用）'!$A$1:$A$20,単年カーブ!A4165)=1),0,1)</f>
        <v>0</v>
      </c>
      <c r="O4165">
        <f t="shared" si="456"/>
        <v>34</v>
      </c>
      <c r="P4165">
        <f t="shared" si="460"/>
        <v>1</v>
      </c>
      <c r="Q4165">
        <f t="shared" si="461"/>
        <v>0</v>
      </c>
    </row>
    <row r="4166" spans="1:17" ht="19.5" x14ac:dyDescent="0.4">
      <c r="A4166" s="33">
        <f t="shared" si="455"/>
        <v>46564</v>
      </c>
      <c r="B4166" s="27" t="str">
        <f t="shared" si="457"/>
        <v>(土)</v>
      </c>
      <c r="C4166" s="34">
        <v>0.70833333333333304</v>
      </c>
      <c r="D4166" s="16" t="s">
        <v>18</v>
      </c>
      <c r="E4166" s="35">
        <v>0.72916666666666696</v>
      </c>
      <c r="F4166" s="50">
        <f>IF(COUNTIF('リスト（不使用）'!$A$5:$A$6,単年カーブ!$A$1),"希望数量入力ください",'単年（2027年度）'!$E$12*単年カーブ!$R$3+'単年（2027年度）'!$E$12*(1-単年カーブ!$R$3)*単年カーブ!Q4166)</f>
        <v>0</v>
      </c>
      <c r="G4166" s="47">
        <f t="shared" si="458"/>
        <v>0</v>
      </c>
      <c r="M4166">
        <f t="shared" si="459"/>
        <v>6</v>
      </c>
      <c r="N4166">
        <f>IF(OR(WEEKDAY(A4166)=1,WEEKDAY(A4166)=7,COUNTIF('2027祝日等（不使用）'!$A$1:$A$20,単年カーブ!A4166)=1),0,1)</f>
        <v>0</v>
      </c>
      <c r="O4166">
        <f t="shared" si="456"/>
        <v>35</v>
      </c>
      <c r="P4166">
        <f t="shared" si="460"/>
        <v>1</v>
      </c>
      <c r="Q4166">
        <f t="shared" si="461"/>
        <v>0</v>
      </c>
    </row>
    <row r="4167" spans="1:17" ht="19.5" x14ac:dyDescent="0.4">
      <c r="A4167" s="33">
        <f t="shared" si="455"/>
        <v>46564</v>
      </c>
      <c r="B4167" s="27" t="str">
        <f t="shared" si="457"/>
        <v>(土)</v>
      </c>
      <c r="C4167" s="34">
        <v>0.72916666666666696</v>
      </c>
      <c r="D4167" s="16" t="s">
        <v>18</v>
      </c>
      <c r="E4167" s="35">
        <v>0.75</v>
      </c>
      <c r="F4167" s="50">
        <f>IF(COUNTIF('リスト（不使用）'!$A$5:$A$6,単年カーブ!$A$1),"希望数量入力ください",'単年（2027年度）'!$E$12*単年カーブ!$R$3+'単年（2027年度）'!$E$12*(1-単年カーブ!$R$3)*単年カーブ!Q4167)</f>
        <v>0</v>
      </c>
      <c r="G4167" s="47">
        <f t="shared" si="458"/>
        <v>0</v>
      </c>
      <c r="M4167">
        <f t="shared" si="459"/>
        <v>6</v>
      </c>
      <c r="N4167">
        <f>IF(OR(WEEKDAY(A4167)=1,WEEKDAY(A4167)=7,COUNTIF('2027祝日等（不使用）'!$A$1:$A$20,単年カーブ!A4167)=1),0,1)</f>
        <v>0</v>
      </c>
      <c r="O4167">
        <f t="shared" si="456"/>
        <v>36</v>
      </c>
      <c r="P4167">
        <f t="shared" si="460"/>
        <v>1</v>
      </c>
      <c r="Q4167">
        <f t="shared" si="461"/>
        <v>0</v>
      </c>
    </row>
    <row r="4168" spans="1:17" ht="19.5" x14ac:dyDescent="0.4">
      <c r="A4168" s="33">
        <f t="shared" si="455"/>
        <v>46564</v>
      </c>
      <c r="B4168" s="27" t="str">
        <f t="shared" si="457"/>
        <v>(土)</v>
      </c>
      <c r="C4168" s="34">
        <v>0.75</v>
      </c>
      <c r="D4168" s="16" t="s">
        <v>18</v>
      </c>
      <c r="E4168" s="35">
        <v>0.77083333333333304</v>
      </c>
      <c r="F4168" s="50">
        <f>IF(COUNTIF('リスト（不使用）'!$A$5:$A$6,単年カーブ!$A$1),"希望数量入力ください",'単年（2027年度）'!$E$12*単年カーブ!$R$3+'単年（2027年度）'!$E$12*(1-単年カーブ!$R$3)*単年カーブ!Q4168)</f>
        <v>0</v>
      </c>
      <c r="G4168" s="47">
        <f t="shared" si="458"/>
        <v>0</v>
      </c>
      <c r="M4168">
        <f t="shared" si="459"/>
        <v>6</v>
      </c>
      <c r="N4168">
        <f>IF(OR(WEEKDAY(A4168)=1,WEEKDAY(A4168)=7,COUNTIF('2027祝日等（不使用）'!$A$1:$A$20,単年カーブ!A4168)=1),0,1)</f>
        <v>0</v>
      </c>
      <c r="O4168">
        <f t="shared" si="456"/>
        <v>37</v>
      </c>
      <c r="P4168">
        <f t="shared" si="460"/>
        <v>1</v>
      </c>
      <c r="Q4168">
        <f t="shared" si="461"/>
        <v>0</v>
      </c>
    </row>
    <row r="4169" spans="1:17" ht="19.5" x14ac:dyDescent="0.4">
      <c r="A4169" s="33">
        <f t="shared" si="455"/>
        <v>46564</v>
      </c>
      <c r="B4169" s="27" t="str">
        <f t="shared" si="457"/>
        <v>(土)</v>
      </c>
      <c r="C4169" s="34">
        <v>0.77083333333333304</v>
      </c>
      <c r="D4169" s="16" t="s">
        <v>18</v>
      </c>
      <c r="E4169" s="35">
        <v>0.79166666666666696</v>
      </c>
      <c r="F4169" s="50">
        <f>IF(COUNTIF('リスト（不使用）'!$A$5:$A$6,単年カーブ!$A$1),"希望数量入力ください",'単年（2027年度）'!$E$12*単年カーブ!$R$3+'単年（2027年度）'!$E$12*(1-単年カーブ!$R$3)*単年カーブ!Q4169)</f>
        <v>0</v>
      </c>
      <c r="G4169" s="47">
        <f t="shared" si="458"/>
        <v>0</v>
      </c>
      <c r="M4169">
        <f t="shared" si="459"/>
        <v>6</v>
      </c>
      <c r="N4169">
        <f>IF(OR(WEEKDAY(A4169)=1,WEEKDAY(A4169)=7,COUNTIF('2027祝日等（不使用）'!$A$1:$A$20,単年カーブ!A4169)=1),0,1)</f>
        <v>0</v>
      </c>
      <c r="O4169">
        <f t="shared" si="456"/>
        <v>38</v>
      </c>
      <c r="P4169">
        <f t="shared" si="460"/>
        <v>1</v>
      </c>
      <c r="Q4169">
        <f t="shared" si="461"/>
        <v>0</v>
      </c>
    </row>
    <row r="4170" spans="1:17" ht="19.5" x14ac:dyDescent="0.4">
      <c r="A4170" s="33">
        <f t="shared" si="455"/>
        <v>46564</v>
      </c>
      <c r="B4170" s="27" t="str">
        <f t="shared" si="457"/>
        <v>(土)</v>
      </c>
      <c r="C4170" s="34">
        <v>0.79166666666666696</v>
      </c>
      <c r="D4170" s="16" t="s">
        <v>18</v>
      </c>
      <c r="E4170" s="35">
        <v>0.8125</v>
      </c>
      <c r="F4170" s="50">
        <f>IF(COUNTIF('リスト（不使用）'!$A$5:$A$6,単年カーブ!$A$1),"希望数量入力ください",'単年（2027年度）'!$E$12*単年カーブ!$R$3+'単年（2027年度）'!$E$12*(1-単年カーブ!$R$3)*単年カーブ!Q4170)</f>
        <v>0</v>
      </c>
      <c r="G4170" s="47">
        <f t="shared" si="458"/>
        <v>0</v>
      </c>
      <c r="M4170">
        <f t="shared" si="459"/>
        <v>6</v>
      </c>
      <c r="N4170">
        <f>IF(OR(WEEKDAY(A4170)=1,WEEKDAY(A4170)=7,COUNTIF('2027祝日等（不使用）'!$A$1:$A$20,単年カーブ!A4170)=1),0,1)</f>
        <v>0</v>
      </c>
      <c r="O4170">
        <f t="shared" si="456"/>
        <v>39</v>
      </c>
      <c r="P4170">
        <f t="shared" si="460"/>
        <v>1</v>
      </c>
      <c r="Q4170">
        <f t="shared" si="461"/>
        <v>0</v>
      </c>
    </row>
    <row r="4171" spans="1:17" ht="19.5" x14ac:dyDescent="0.4">
      <c r="A4171" s="33">
        <f t="shared" si="455"/>
        <v>46564</v>
      </c>
      <c r="B4171" s="27" t="str">
        <f t="shared" si="457"/>
        <v>(土)</v>
      </c>
      <c r="C4171" s="34">
        <v>0.8125</v>
      </c>
      <c r="D4171" s="16" t="s">
        <v>18</v>
      </c>
      <c r="E4171" s="35">
        <v>0.83333333333333304</v>
      </c>
      <c r="F4171" s="50">
        <f>IF(COUNTIF('リスト（不使用）'!$A$5:$A$6,単年カーブ!$A$1),"希望数量入力ください",'単年（2027年度）'!$E$12*単年カーブ!$R$3+'単年（2027年度）'!$E$12*(1-単年カーブ!$R$3)*単年カーブ!Q4171)</f>
        <v>0</v>
      </c>
      <c r="G4171" s="47">
        <f t="shared" si="458"/>
        <v>0</v>
      </c>
      <c r="M4171">
        <f t="shared" si="459"/>
        <v>6</v>
      </c>
      <c r="N4171">
        <f>IF(OR(WEEKDAY(A4171)=1,WEEKDAY(A4171)=7,COUNTIF('2027祝日等（不使用）'!$A$1:$A$20,単年カーブ!A4171)=1),0,1)</f>
        <v>0</v>
      </c>
      <c r="O4171">
        <f t="shared" si="456"/>
        <v>40</v>
      </c>
      <c r="P4171">
        <f t="shared" si="460"/>
        <v>1</v>
      </c>
      <c r="Q4171">
        <f t="shared" si="461"/>
        <v>0</v>
      </c>
    </row>
    <row r="4172" spans="1:17" ht="19.5" x14ac:dyDescent="0.4">
      <c r="A4172" s="33">
        <f t="shared" si="455"/>
        <v>46564</v>
      </c>
      <c r="B4172" s="27" t="str">
        <f t="shared" si="457"/>
        <v>(土)</v>
      </c>
      <c r="C4172" s="34">
        <v>0.83333333333333304</v>
      </c>
      <c r="D4172" s="16" t="s">
        <v>18</v>
      </c>
      <c r="E4172" s="35">
        <v>0.85416666666666696</v>
      </c>
      <c r="F4172" s="50">
        <f>IF(COUNTIF('リスト（不使用）'!$A$5:$A$6,単年カーブ!$A$1),"希望数量入力ください",'単年（2027年度）'!$E$12*単年カーブ!$R$3+'単年（2027年度）'!$E$12*(1-単年カーブ!$R$3)*単年カーブ!Q4172)</f>
        <v>0</v>
      </c>
      <c r="G4172" s="47">
        <f t="shared" si="458"/>
        <v>0</v>
      </c>
      <c r="M4172">
        <f t="shared" si="459"/>
        <v>6</v>
      </c>
      <c r="N4172">
        <f>IF(OR(WEEKDAY(A4172)=1,WEEKDAY(A4172)=7,COUNTIF('2027祝日等（不使用）'!$A$1:$A$20,単年カーブ!A4172)=1),0,1)</f>
        <v>0</v>
      </c>
      <c r="O4172">
        <f t="shared" si="456"/>
        <v>41</v>
      </c>
      <c r="P4172">
        <f t="shared" si="460"/>
        <v>0</v>
      </c>
      <c r="Q4172">
        <f t="shared" si="461"/>
        <v>0</v>
      </c>
    </row>
    <row r="4173" spans="1:17" ht="19.5" x14ac:dyDescent="0.4">
      <c r="A4173" s="33">
        <f t="shared" si="455"/>
        <v>46564</v>
      </c>
      <c r="B4173" s="27" t="str">
        <f t="shared" si="457"/>
        <v>(土)</v>
      </c>
      <c r="C4173" s="34">
        <v>0.85416666666666696</v>
      </c>
      <c r="D4173" s="16" t="s">
        <v>18</v>
      </c>
      <c r="E4173" s="35">
        <v>0.875</v>
      </c>
      <c r="F4173" s="50">
        <f>IF(COUNTIF('リスト（不使用）'!$A$5:$A$6,単年カーブ!$A$1),"希望数量入力ください",'単年（2027年度）'!$E$12*単年カーブ!$R$3+'単年（2027年度）'!$E$12*(1-単年カーブ!$R$3)*単年カーブ!Q4173)</f>
        <v>0</v>
      </c>
      <c r="G4173" s="47">
        <f t="shared" si="458"/>
        <v>0</v>
      </c>
      <c r="M4173">
        <f t="shared" si="459"/>
        <v>6</v>
      </c>
      <c r="N4173">
        <f>IF(OR(WEEKDAY(A4173)=1,WEEKDAY(A4173)=7,COUNTIF('2027祝日等（不使用）'!$A$1:$A$20,単年カーブ!A4173)=1),0,1)</f>
        <v>0</v>
      </c>
      <c r="O4173">
        <f t="shared" si="456"/>
        <v>42</v>
      </c>
      <c r="P4173">
        <f t="shared" si="460"/>
        <v>0</v>
      </c>
      <c r="Q4173">
        <f t="shared" si="461"/>
        <v>0</v>
      </c>
    </row>
    <row r="4174" spans="1:17" ht="19.5" x14ac:dyDescent="0.4">
      <c r="A4174" s="33">
        <f t="shared" si="455"/>
        <v>46564</v>
      </c>
      <c r="B4174" s="27" t="str">
        <f t="shared" si="457"/>
        <v>(土)</v>
      </c>
      <c r="C4174" s="34">
        <v>0.875</v>
      </c>
      <c r="D4174" s="16" t="s">
        <v>18</v>
      </c>
      <c r="E4174" s="35">
        <v>0.89583333333333304</v>
      </c>
      <c r="F4174" s="50">
        <f>IF(COUNTIF('リスト（不使用）'!$A$5:$A$6,単年カーブ!$A$1),"希望数量入力ください",'単年（2027年度）'!$E$12*単年カーブ!$R$3+'単年（2027年度）'!$E$12*(1-単年カーブ!$R$3)*単年カーブ!Q4174)</f>
        <v>0</v>
      </c>
      <c r="G4174" s="47">
        <f t="shared" si="458"/>
        <v>0</v>
      </c>
      <c r="M4174">
        <f t="shared" si="459"/>
        <v>6</v>
      </c>
      <c r="N4174">
        <f>IF(OR(WEEKDAY(A4174)=1,WEEKDAY(A4174)=7,COUNTIF('2027祝日等（不使用）'!$A$1:$A$20,単年カーブ!A4174)=1),0,1)</f>
        <v>0</v>
      </c>
      <c r="O4174">
        <f t="shared" si="456"/>
        <v>43</v>
      </c>
      <c r="P4174">
        <f t="shared" si="460"/>
        <v>0</v>
      </c>
      <c r="Q4174">
        <f t="shared" si="461"/>
        <v>0</v>
      </c>
    </row>
    <row r="4175" spans="1:17" ht="19.5" x14ac:dyDescent="0.4">
      <c r="A4175" s="33">
        <f t="shared" si="455"/>
        <v>46564</v>
      </c>
      <c r="B4175" s="27" t="str">
        <f t="shared" si="457"/>
        <v>(土)</v>
      </c>
      <c r="C4175" s="34">
        <v>0.89583333333333304</v>
      </c>
      <c r="D4175" s="16" t="s">
        <v>18</v>
      </c>
      <c r="E4175" s="35">
        <v>0.91666666666666696</v>
      </c>
      <c r="F4175" s="50">
        <f>IF(COUNTIF('リスト（不使用）'!$A$5:$A$6,単年カーブ!$A$1),"希望数量入力ください",'単年（2027年度）'!$E$12*単年カーブ!$R$3+'単年（2027年度）'!$E$12*(1-単年カーブ!$R$3)*単年カーブ!Q4175)</f>
        <v>0</v>
      </c>
      <c r="G4175" s="47">
        <f t="shared" si="458"/>
        <v>0</v>
      </c>
      <c r="M4175">
        <f t="shared" si="459"/>
        <v>6</v>
      </c>
      <c r="N4175">
        <f>IF(OR(WEEKDAY(A4175)=1,WEEKDAY(A4175)=7,COUNTIF('2027祝日等（不使用）'!$A$1:$A$20,単年カーブ!A4175)=1),0,1)</f>
        <v>0</v>
      </c>
      <c r="O4175">
        <f t="shared" si="456"/>
        <v>44</v>
      </c>
      <c r="P4175">
        <f t="shared" si="460"/>
        <v>0</v>
      </c>
      <c r="Q4175">
        <f t="shared" si="461"/>
        <v>0</v>
      </c>
    </row>
    <row r="4176" spans="1:17" ht="19.5" x14ac:dyDescent="0.4">
      <c r="A4176" s="33">
        <f t="shared" si="455"/>
        <v>46564</v>
      </c>
      <c r="B4176" s="27" t="str">
        <f t="shared" si="457"/>
        <v>(土)</v>
      </c>
      <c r="C4176" s="34">
        <v>0.91666666666666696</v>
      </c>
      <c r="D4176" s="16" t="s">
        <v>18</v>
      </c>
      <c r="E4176" s="35">
        <v>0.9375</v>
      </c>
      <c r="F4176" s="50">
        <f>IF(COUNTIF('リスト（不使用）'!$A$5:$A$6,単年カーブ!$A$1),"希望数量入力ください",'単年（2027年度）'!$E$12*単年カーブ!$R$3+'単年（2027年度）'!$E$12*(1-単年カーブ!$R$3)*単年カーブ!Q4176)</f>
        <v>0</v>
      </c>
      <c r="G4176" s="47">
        <f t="shared" si="458"/>
        <v>0</v>
      </c>
      <c r="M4176">
        <f t="shared" si="459"/>
        <v>6</v>
      </c>
      <c r="N4176">
        <f>IF(OR(WEEKDAY(A4176)=1,WEEKDAY(A4176)=7,COUNTIF('2027祝日等（不使用）'!$A$1:$A$20,単年カーブ!A4176)=1),0,1)</f>
        <v>0</v>
      </c>
      <c r="O4176">
        <f t="shared" si="456"/>
        <v>45</v>
      </c>
      <c r="P4176">
        <f t="shared" si="460"/>
        <v>0</v>
      </c>
      <c r="Q4176">
        <f t="shared" si="461"/>
        <v>0</v>
      </c>
    </row>
    <row r="4177" spans="1:17" ht="19.5" x14ac:dyDescent="0.4">
      <c r="A4177" s="33">
        <f t="shared" si="455"/>
        <v>46564</v>
      </c>
      <c r="B4177" s="27" t="str">
        <f t="shared" si="457"/>
        <v>(土)</v>
      </c>
      <c r="C4177" s="34">
        <v>0.9375</v>
      </c>
      <c r="D4177" s="16" t="s">
        <v>18</v>
      </c>
      <c r="E4177" s="35">
        <v>0.95833333333333304</v>
      </c>
      <c r="F4177" s="50">
        <f>IF(COUNTIF('リスト（不使用）'!$A$5:$A$6,単年カーブ!$A$1),"希望数量入力ください",'単年（2027年度）'!$E$12*単年カーブ!$R$3+'単年（2027年度）'!$E$12*(1-単年カーブ!$R$3)*単年カーブ!Q4177)</f>
        <v>0</v>
      </c>
      <c r="G4177" s="47">
        <f t="shared" si="458"/>
        <v>0</v>
      </c>
      <c r="M4177">
        <f t="shared" si="459"/>
        <v>6</v>
      </c>
      <c r="N4177">
        <f>IF(OR(WEEKDAY(A4177)=1,WEEKDAY(A4177)=7,COUNTIF('2027祝日等（不使用）'!$A$1:$A$20,単年カーブ!A4177)=1),0,1)</f>
        <v>0</v>
      </c>
      <c r="O4177">
        <f t="shared" si="456"/>
        <v>46</v>
      </c>
      <c r="P4177">
        <f t="shared" si="460"/>
        <v>0</v>
      </c>
      <c r="Q4177">
        <f t="shared" si="461"/>
        <v>0</v>
      </c>
    </row>
    <row r="4178" spans="1:17" ht="19.5" x14ac:dyDescent="0.4">
      <c r="A4178" s="33">
        <f t="shared" si="455"/>
        <v>46564</v>
      </c>
      <c r="B4178" s="27" t="str">
        <f t="shared" si="457"/>
        <v>(土)</v>
      </c>
      <c r="C4178" s="34">
        <v>0.95833333333333304</v>
      </c>
      <c r="D4178" s="16" t="s">
        <v>18</v>
      </c>
      <c r="E4178" s="35">
        <v>0.97916666666666696</v>
      </c>
      <c r="F4178" s="50">
        <f>IF(COUNTIF('リスト（不使用）'!$A$5:$A$6,単年カーブ!$A$1),"希望数量入力ください",'単年（2027年度）'!$E$12*単年カーブ!$R$3+'単年（2027年度）'!$E$12*(1-単年カーブ!$R$3)*単年カーブ!Q4178)</f>
        <v>0</v>
      </c>
      <c r="G4178" s="47">
        <f t="shared" si="458"/>
        <v>0</v>
      </c>
      <c r="M4178">
        <f t="shared" si="459"/>
        <v>6</v>
      </c>
      <c r="N4178">
        <f>IF(OR(WEEKDAY(A4178)=1,WEEKDAY(A4178)=7,COUNTIF('2027祝日等（不使用）'!$A$1:$A$20,単年カーブ!A4178)=1),0,1)</f>
        <v>0</v>
      </c>
      <c r="O4178">
        <f t="shared" si="456"/>
        <v>47</v>
      </c>
      <c r="P4178">
        <f t="shared" si="460"/>
        <v>0</v>
      </c>
      <c r="Q4178">
        <f t="shared" si="461"/>
        <v>0</v>
      </c>
    </row>
    <row r="4179" spans="1:17" ht="19.5" x14ac:dyDescent="0.4">
      <c r="A4179" s="33">
        <f t="shared" si="455"/>
        <v>46564</v>
      </c>
      <c r="B4179" s="27" t="str">
        <f t="shared" si="457"/>
        <v>(土)</v>
      </c>
      <c r="C4179" s="34">
        <v>0.97916666666666696</v>
      </c>
      <c r="D4179" s="16" t="s">
        <v>18</v>
      </c>
      <c r="E4179" s="35" t="s">
        <v>17</v>
      </c>
      <c r="F4179" s="50">
        <f>IF(COUNTIF('リスト（不使用）'!$A$5:$A$6,単年カーブ!$A$1),"希望数量入力ください",'単年（2027年度）'!$E$12*単年カーブ!$R$3+'単年（2027年度）'!$E$12*(1-単年カーブ!$R$3)*単年カーブ!Q4179)</f>
        <v>0</v>
      </c>
      <c r="G4179" s="47">
        <f t="shared" si="458"/>
        <v>0</v>
      </c>
      <c r="M4179">
        <f t="shared" si="459"/>
        <v>6</v>
      </c>
      <c r="N4179">
        <f>IF(OR(WEEKDAY(A4179)=1,WEEKDAY(A4179)=7,COUNTIF('2027祝日等（不使用）'!$A$1:$A$20,単年カーブ!A4179)=1),0,1)</f>
        <v>0</v>
      </c>
      <c r="O4179">
        <f t="shared" si="456"/>
        <v>48</v>
      </c>
      <c r="P4179">
        <f t="shared" si="460"/>
        <v>0</v>
      </c>
      <c r="Q4179">
        <f t="shared" si="461"/>
        <v>0</v>
      </c>
    </row>
    <row r="4180" spans="1:17" ht="19.5" x14ac:dyDescent="0.4">
      <c r="A4180" s="33">
        <f t="shared" si="455"/>
        <v>46565</v>
      </c>
      <c r="B4180" s="27" t="str">
        <f t="shared" si="457"/>
        <v>(日)</v>
      </c>
      <c r="C4180" s="34">
        <v>0</v>
      </c>
      <c r="D4180" s="16" t="s">
        <v>18</v>
      </c>
      <c r="E4180" s="35">
        <v>2.0833333333333332E-2</v>
      </c>
      <c r="F4180" s="50">
        <f>IF(COUNTIF('リスト（不使用）'!$A$5:$A$6,単年カーブ!$A$1),"希望数量入力ください",'単年（2027年度）'!$E$12*単年カーブ!$R$3+'単年（2027年度）'!$E$12*(1-単年カーブ!$R$3)*単年カーブ!Q4180)</f>
        <v>0</v>
      </c>
      <c r="G4180" s="47">
        <f t="shared" si="458"/>
        <v>0</v>
      </c>
      <c r="M4180">
        <f t="shared" si="459"/>
        <v>6</v>
      </c>
      <c r="N4180">
        <f>IF(OR(WEEKDAY(A4180)=1,WEEKDAY(A4180)=7,COUNTIF('2027祝日等（不使用）'!$A$1:$A$20,単年カーブ!A4180)=1),0,1)</f>
        <v>0</v>
      </c>
      <c r="O4180">
        <f t="shared" si="456"/>
        <v>1</v>
      </c>
      <c r="P4180">
        <f t="shared" si="460"/>
        <v>0</v>
      </c>
      <c r="Q4180">
        <f t="shared" si="461"/>
        <v>0</v>
      </c>
    </row>
    <row r="4181" spans="1:17" ht="19.5" x14ac:dyDescent="0.4">
      <c r="A4181" s="33">
        <f t="shared" si="455"/>
        <v>46565</v>
      </c>
      <c r="B4181" s="27" t="str">
        <f t="shared" si="457"/>
        <v>(日)</v>
      </c>
      <c r="C4181" s="34">
        <v>2.0833333333333332E-2</v>
      </c>
      <c r="D4181" s="16" t="s">
        <v>18</v>
      </c>
      <c r="E4181" s="35">
        <v>4.1666666666666664E-2</v>
      </c>
      <c r="F4181" s="50">
        <f>IF(COUNTIF('リスト（不使用）'!$A$5:$A$6,単年カーブ!$A$1),"希望数量入力ください",'単年（2027年度）'!$E$12*単年カーブ!$R$3+'単年（2027年度）'!$E$12*(1-単年カーブ!$R$3)*単年カーブ!Q4181)</f>
        <v>0</v>
      </c>
      <c r="G4181" s="47">
        <f t="shared" si="458"/>
        <v>0</v>
      </c>
      <c r="M4181">
        <f t="shared" si="459"/>
        <v>6</v>
      </c>
      <c r="N4181">
        <f>IF(OR(WEEKDAY(A4181)=1,WEEKDAY(A4181)=7,COUNTIF('2027祝日等（不使用）'!$A$1:$A$20,単年カーブ!A4181)=1),0,1)</f>
        <v>0</v>
      </c>
      <c r="O4181">
        <f t="shared" si="456"/>
        <v>2</v>
      </c>
      <c r="P4181">
        <f t="shared" si="460"/>
        <v>0</v>
      </c>
      <c r="Q4181">
        <f t="shared" si="461"/>
        <v>0</v>
      </c>
    </row>
    <row r="4182" spans="1:17" ht="19.5" x14ac:dyDescent="0.4">
      <c r="A4182" s="33">
        <f t="shared" si="455"/>
        <v>46565</v>
      </c>
      <c r="B4182" s="27" t="str">
        <f t="shared" si="457"/>
        <v>(日)</v>
      </c>
      <c r="C4182" s="34">
        <v>4.1666666666666664E-2</v>
      </c>
      <c r="D4182" s="16" t="s">
        <v>18</v>
      </c>
      <c r="E4182" s="35">
        <v>6.25E-2</v>
      </c>
      <c r="F4182" s="50">
        <f>IF(COUNTIF('リスト（不使用）'!$A$5:$A$6,単年カーブ!$A$1),"希望数量入力ください",'単年（2027年度）'!$E$12*単年カーブ!$R$3+'単年（2027年度）'!$E$12*(1-単年カーブ!$R$3)*単年カーブ!Q4182)</f>
        <v>0</v>
      </c>
      <c r="G4182" s="47">
        <f t="shared" si="458"/>
        <v>0</v>
      </c>
      <c r="M4182">
        <f t="shared" si="459"/>
        <v>6</v>
      </c>
      <c r="N4182">
        <f>IF(OR(WEEKDAY(A4182)=1,WEEKDAY(A4182)=7,COUNTIF('2027祝日等（不使用）'!$A$1:$A$20,単年カーブ!A4182)=1),0,1)</f>
        <v>0</v>
      </c>
      <c r="O4182">
        <f t="shared" si="456"/>
        <v>3</v>
      </c>
      <c r="P4182">
        <f t="shared" si="460"/>
        <v>0</v>
      </c>
      <c r="Q4182">
        <f t="shared" si="461"/>
        <v>0</v>
      </c>
    </row>
    <row r="4183" spans="1:17" ht="19.5" x14ac:dyDescent="0.4">
      <c r="A4183" s="33">
        <f t="shared" si="455"/>
        <v>46565</v>
      </c>
      <c r="B4183" s="27" t="str">
        <f t="shared" si="457"/>
        <v>(日)</v>
      </c>
      <c r="C4183" s="34">
        <v>6.25E-2</v>
      </c>
      <c r="D4183" s="16" t="s">
        <v>18</v>
      </c>
      <c r="E4183" s="35">
        <v>8.3333333333333301E-2</v>
      </c>
      <c r="F4183" s="50">
        <f>IF(COUNTIF('リスト（不使用）'!$A$5:$A$6,単年カーブ!$A$1),"希望数量入力ください",'単年（2027年度）'!$E$12*単年カーブ!$R$3+'単年（2027年度）'!$E$12*(1-単年カーブ!$R$3)*単年カーブ!Q4183)</f>
        <v>0</v>
      </c>
      <c r="G4183" s="47">
        <f t="shared" si="458"/>
        <v>0</v>
      </c>
      <c r="M4183">
        <f t="shared" si="459"/>
        <v>6</v>
      </c>
      <c r="N4183">
        <f>IF(OR(WEEKDAY(A4183)=1,WEEKDAY(A4183)=7,COUNTIF('2027祝日等（不使用）'!$A$1:$A$20,単年カーブ!A4183)=1),0,1)</f>
        <v>0</v>
      </c>
      <c r="O4183">
        <f t="shared" si="456"/>
        <v>4</v>
      </c>
      <c r="P4183">
        <f t="shared" si="460"/>
        <v>0</v>
      </c>
      <c r="Q4183">
        <f t="shared" si="461"/>
        <v>0</v>
      </c>
    </row>
    <row r="4184" spans="1:17" ht="19.5" x14ac:dyDescent="0.4">
      <c r="A4184" s="33">
        <f t="shared" si="455"/>
        <v>46565</v>
      </c>
      <c r="B4184" s="27" t="str">
        <f t="shared" si="457"/>
        <v>(日)</v>
      </c>
      <c r="C4184" s="34">
        <v>8.3333333333333301E-2</v>
      </c>
      <c r="D4184" s="16" t="s">
        <v>18</v>
      </c>
      <c r="E4184" s="35">
        <v>0.104166666666667</v>
      </c>
      <c r="F4184" s="50">
        <f>IF(COUNTIF('リスト（不使用）'!$A$5:$A$6,単年カーブ!$A$1),"希望数量入力ください",'単年（2027年度）'!$E$12*単年カーブ!$R$3+'単年（2027年度）'!$E$12*(1-単年カーブ!$R$3)*単年カーブ!Q4184)</f>
        <v>0</v>
      </c>
      <c r="G4184" s="47">
        <f t="shared" si="458"/>
        <v>0</v>
      </c>
      <c r="M4184">
        <f t="shared" si="459"/>
        <v>6</v>
      </c>
      <c r="N4184">
        <f>IF(OR(WEEKDAY(A4184)=1,WEEKDAY(A4184)=7,COUNTIF('2027祝日等（不使用）'!$A$1:$A$20,単年カーブ!A4184)=1),0,1)</f>
        <v>0</v>
      </c>
      <c r="O4184">
        <f t="shared" si="456"/>
        <v>5</v>
      </c>
      <c r="P4184">
        <f t="shared" si="460"/>
        <v>0</v>
      </c>
      <c r="Q4184">
        <f t="shared" si="461"/>
        <v>0</v>
      </c>
    </row>
    <row r="4185" spans="1:17" ht="19.5" x14ac:dyDescent="0.4">
      <c r="A4185" s="33">
        <f t="shared" si="455"/>
        <v>46565</v>
      </c>
      <c r="B4185" s="27" t="str">
        <f t="shared" si="457"/>
        <v>(日)</v>
      </c>
      <c r="C4185" s="34">
        <v>0.104166666666667</v>
      </c>
      <c r="D4185" s="16" t="s">
        <v>18</v>
      </c>
      <c r="E4185" s="35">
        <v>0.125</v>
      </c>
      <c r="F4185" s="50">
        <f>IF(COUNTIF('リスト（不使用）'!$A$5:$A$6,単年カーブ!$A$1),"希望数量入力ください",'単年（2027年度）'!$E$12*単年カーブ!$R$3+'単年（2027年度）'!$E$12*(1-単年カーブ!$R$3)*単年カーブ!Q4185)</f>
        <v>0</v>
      </c>
      <c r="G4185" s="47">
        <f t="shared" si="458"/>
        <v>0</v>
      </c>
      <c r="M4185">
        <f t="shared" si="459"/>
        <v>6</v>
      </c>
      <c r="N4185">
        <f>IF(OR(WEEKDAY(A4185)=1,WEEKDAY(A4185)=7,COUNTIF('2027祝日等（不使用）'!$A$1:$A$20,単年カーブ!A4185)=1),0,1)</f>
        <v>0</v>
      </c>
      <c r="O4185">
        <f t="shared" si="456"/>
        <v>6</v>
      </c>
      <c r="P4185">
        <f t="shared" si="460"/>
        <v>0</v>
      </c>
      <c r="Q4185">
        <f t="shared" si="461"/>
        <v>0</v>
      </c>
    </row>
    <row r="4186" spans="1:17" ht="19.5" x14ac:dyDescent="0.4">
      <c r="A4186" s="33">
        <f t="shared" si="455"/>
        <v>46565</v>
      </c>
      <c r="B4186" s="27" t="str">
        <f t="shared" si="457"/>
        <v>(日)</v>
      </c>
      <c r="C4186" s="34">
        <v>0.125</v>
      </c>
      <c r="D4186" s="16" t="s">
        <v>18</v>
      </c>
      <c r="E4186" s="35">
        <v>0.14583333333333301</v>
      </c>
      <c r="F4186" s="50">
        <f>IF(COUNTIF('リスト（不使用）'!$A$5:$A$6,単年カーブ!$A$1),"希望数量入力ください",'単年（2027年度）'!$E$12*単年カーブ!$R$3+'単年（2027年度）'!$E$12*(1-単年カーブ!$R$3)*単年カーブ!Q4186)</f>
        <v>0</v>
      </c>
      <c r="G4186" s="47">
        <f t="shared" si="458"/>
        <v>0</v>
      </c>
      <c r="M4186">
        <f t="shared" si="459"/>
        <v>6</v>
      </c>
      <c r="N4186">
        <f>IF(OR(WEEKDAY(A4186)=1,WEEKDAY(A4186)=7,COUNTIF('2027祝日等（不使用）'!$A$1:$A$20,単年カーブ!A4186)=1),0,1)</f>
        <v>0</v>
      </c>
      <c r="O4186">
        <f t="shared" si="456"/>
        <v>7</v>
      </c>
      <c r="P4186">
        <f t="shared" si="460"/>
        <v>0</v>
      </c>
      <c r="Q4186">
        <f t="shared" si="461"/>
        <v>0</v>
      </c>
    </row>
    <row r="4187" spans="1:17" ht="19.5" x14ac:dyDescent="0.4">
      <c r="A4187" s="33">
        <f t="shared" si="455"/>
        <v>46565</v>
      </c>
      <c r="B4187" s="27" t="str">
        <f t="shared" si="457"/>
        <v>(日)</v>
      </c>
      <c r="C4187" s="34">
        <v>0.14583333333333301</v>
      </c>
      <c r="D4187" s="16" t="s">
        <v>18</v>
      </c>
      <c r="E4187" s="35">
        <v>0.16666666666666699</v>
      </c>
      <c r="F4187" s="50">
        <f>IF(COUNTIF('リスト（不使用）'!$A$5:$A$6,単年カーブ!$A$1),"希望数量入力ください",'単年（2027年度）'!$E$12*単年カーブ!$R$3+'単年（2027年度）'!$E$12*(1-単年カーブ!$R$3)*単年カーブ!Q4187)</f>
        <v>0</v>
      </c>
      <c r="G4187" s="47">
        <f t="shared" si="458"/>
        <v>0</v>
      </c>
      <c r="M4187">
        <f t="shared" si="459"/>
        <v>6</v>
      </c>
      <c r="N4187">
        <f>IF(OR(WEEKDAY(A4187)=1,WEEKDAY(A4187)=7,COUNTIF('2027祝日等（不使用）'!$A$1:$A$20,単年カーブ!A4187)=1),0,1)</f>
        <v>0</v>
      </c>
      <c r="O4187">
        <f t="shared" si="456"/>
        <v>8</v>
      </c>
      <c r="P4187">
        <f t="shared" si="460"/>
        <v>0</v>
      </c>
      <c r="Q4187">
        <f t="shared" si="461"/>
        <v>0</v>
      </c>
    </row>
    <row r="4188" spans="1:17" ht="19.5" x14ac:dyDescent="0.4">
      <c r="A4188" s="33">
        <f t="shared" si="455"/>
        <v>46565</v>
      </c>
      <c r="B4188" s="27" t="str">
        <f t="shared" si="457"/>
        <v>(日)</v>
      </c>
      <c r="C4188" s="34">
        <v>0.16666666666666699</v>
      </c>
      <c r="D4188" s="16" t="s">
        <v>18</v>
      </c>
      <c r="E4188" s="35">
        <v>0.1875</v>
      </c>
      <c r="F4188" s="50">
        <f>IF(COUNTIF('リスト（不使用）'!$A$5:$A$6,単年カーブ!$A$1),"希望数量入力ください",'単年（2027年度）'!$E$12*単年カーブ!$R$3+'単年（2027年度）'!$E$12*(1-単年カーブ!$R$3)*単年カーブ!Q4188)</f>
        <v>0</v>
      </c>
      <c r="G4188" s="47">
        <f t="shared" si="458"/>
        <v>0</v>
      </c>
      <c r="M4188">
        <f t="shared" si="459"/>
        <v>6</v>
      </c>
      <c r="N4188">
        <f>IF(OR(WEEKDAY(A4188)=1,WEEKDAY(A4188)=7,COUNTIF('2027祝日等（不使用）'!$A$1:$A$20,単年カーブ!A4188)=1),0,1)</f>
        <v>0</v>
      </c>
      <c r="O4188">
        <f t="shared" si="456"/>
        <v>9</v>
      </c>
      <c r="P4188">
        <f t="shared" si="460"/>
        <v>0</v>
      </c>
      <c r="Q4188">
        <f t="shared" si="461"/>
        <v>0</v>
      </c>
    </row>
    <row r="4189" spans="1:17" ht="19.5" x14ac:dyDescent="0.4">
      <c r="A4189" s="33">
        <f t="shared" si="455"/>
        <v>46565</v>
      </c>
      <c r="B4189" s="27" t="str">
        <f t="shared" si="457"/>
        <v>(日)</v>
      </c>
      <c r="C4189" s="34">
        <v>0.1875</v>
      </c>
      <c r="D4189" s="16" t="s">
        <v>18</v>
      </c>
      <c r="E4189" s="35">
        <v>0.20833333333333301</v>
      </c>
      <c r="F4189" s="50">
        <f>IF(COUNTIF('リスト（不使用）'!$A$5:$A$6,単年カーブ!$A$1),"希望数量入力ください",'単年（2027年度）'!$E$12*単年カーブ!$R$3+'単年（2027年度）'!$E$12*(1-単年カーブ!$R$3)*単年カーブ!Q4189)</f>
        <v>0</v>
      </c>
      <c r="G4189" s="47">
        <f t="shared" si="458"/>
        <v>0</v>
      </c>
      <c r="M4189">
        <f t="shared" si="459"/>
        <v>6</v>
      </c>
      <c r="N4189">
        <f>IF(OR(WEEKDAY(A4189)=1,WEEKDAY(A4189)=7,COUNTIF('2027祝日等（不使用）'!$A$1:$A$20,単年カーブ!A4189)=1),0,1)</f>
        <v>0</v>
      </c>
      <c r="O4189">
        <f t="shared" si="456"/>
        <v>10</v>
      </c>
      <c r="P4189">
        <f t="shared" si="460"/>
        <v>0</v>
      </c>
      <c r="Q4189">
        <f t="shared" si="461"/>
        <v>0</v>
      </c>
    </row>
    <row r="4190" spans="1:17" ht="19.5" x14ac:dyDescent="0.4">
      <c r="A4190" s="33">
        <f t="shared" si="455"/>
        <v>46565</v>
      </c>
      <c r="B4190" s="27" t="str">
        <f t="shared" si="457"/>
        <v>(日)</v>
      </c>
      <c r="C4190" s="34">
        <v>0.20833333333333301</v>
      </c>
      <c r="D4190" s="16" t="s">
        <v>18</v>
      </c>
      <c r="E4190" s="35">
        <v>0.22916666666666699</v>
      </c>
      <c r="F4190" s="50">
        <f>IF(COUNTIF('リスト（不使用）'!$A$5:$A$6,単年カーブ!$A$1),"希望数量入力ください",'単年（2027年度）'!$E$12*単年カーブ!$R$3+'単年（2027年度）'!$E$12*(1-単年カーブ!$R$3)*単年カーブ!Q4190)</f>
        <v>0</v>
      </c>
      <c r="G4190" s="47">
        <f t="shared" si="458"/>
        <v>0</v>
      </c>
      <c r="M4190">
        <f t="shared" si="459"/>
        <v>6</v>
      </c>
      <c r="N4190">
        <f>IF(OR(WEEKDAY(A4190)=1,WEEKDAY(A4190)=7,COUNTIF('2027祝日等（不使用）'!$A$1:$A$20,単年カーブ!A4190)=1),0,1)</f>
        <v>0</v>
      </c>
      <c r="O4190">
        <f t="shared" si="456"/>
        <v>11</v>
      </c>
      <c r="P4190">
        <f t="shared" si="460"/>
        <v>0</v>
      </c>
      <c r="Q4190">
        <f t="shared" si="461"/>
        <v>0</v>
      </c>
    </row>
    <row r="4191" spans="1:17" ht="19.5" x14ac:dyDescent="0.4">
      <c r="A4191" s="33">
        <f t="shared" si="455"/>
        <v>46565</v>
      </c>
      <c r="B4191" s="27" t="str">
        <f t="shared" si="457"/>
        <v>(日)</v>
      </c>
      <c r="C4191" s="34">
        <v>0.22916666666666699</v>
      </c>
      <c r="D4191" s="16" t="s">
        <v>18</v>
      </c>
      <c r="E4191" s="35">
        <v>0.25</v>
      </c>
      <c r="F4191" s="50">
        <f>IF(COUNTIF('リスト（不使用）'!$A$5:$A$6,単年カーブ!$A$1),"希望数量入力ください",'単年（2027年度）'!$E$12*単年カーブ!$R$3+'単年（2027年度）'!$E$12*(1-単年カーブ!$R$3)*単年カーブ!Q4191)</f>
        <v>0</v>
      </c>
      <c r="G4191" s="47">
        <f t="shared" si="458"/>
        <v>0</v>
      </c>
      <c r="M4191">
        <f t="shared" si="459"/>
        <v>6</v>
      </c>
      <c r="N4191">
        <f>IF(OR(WEEKDAY(A4191)=1,WEEKDAY(A4191)=7,COUNTIF('2027祝日等（不使用）'!$A$1:$A$20,単年カーブ!A4191)=1),0,1)</f>
        <v>0</v>
      </c>
      <c r="O4191">
        <f t="shared" si="456"/>
        <v>12</v>
      </c>
      <c r="P4191">
        <f t="shared" si="460"/>
        <v>0</v>
      </c>
      <c r="Q4191">
        <f t="shared" si="461"/>
        <v>0</v>
      </c>
    </row>
    <row r="4192" spans="1:17" ht="19.5" x14ac:dyDescent="0.4">
      <c r="A4192" s="33">
        <f t="shared" si="455"/>
        <v>46565</v>
      </c>
      <c r="B4192" s="27" t="str">
        <f t="shared" si="457"/>
        <v>(日)</v>
      </c>
      <c r="C4192" s="34">
        <v>0.25</v>
      </c>
      <c r="D4192" s="16" t="s">
        <v>18</v>
      </c>
      <c r="E4192" s="35">
        <v>0.27083333333333298</v>
      </c>
      <c r="F4192" s="50">
        <f>IF(COUNTIF('リスト（不使用）'!$A$5:$A$6,単年カーブ!$A$1),"希望数量入力ください",'単年（2027年度）'!$E$12*単年カーブ!$R$3+'単年（2027年度）'!$E$12*(1-単年カーブ!$R$3)*単年カーブ!Q4192)</f>
        <v>0</v>
      </c>
      <c r="G4192" s="47">
        <f t="shared" si="458"/>
        <v>0</v>
      </c>
      <c r="M4192">
        <f t="shared" si="459"/>
        <v>6</v>
      </c>
      <c r="N4192">
        <f>IF(OR(WEEKDAY(A4192)=1,WEEKDAY(A4192)=7,COUNTIF('2027祝日等（不使用）'!$A$1:$A$20,単年カーブ!A4192)=1),0,1)</f>
        <v>0</v>
      </c>
      <c r="O4192">
        <f t="shared" si="456"/>
        <v>13</v>
      </c>
      <c r="P4192">
        <f t="shared" si="460"/>
        <v>0</v>
      </c>
      <c r="Q4192">
        <f t="shared" si="461"/>
        <v>0</v>
      </c>
    </row>
    <row r="4193" spans="1:17" ht="19.5" x14ac:dyDescent="0.4">
      <c r="A4193" s="33">
        <f t="shared" si="455"/>
        <v>46565</v>
      </c>
      <c r="B4193" s="27" t="str">
        <f t="shared" si="457"/>
        <v>(日)</v>
      </c>
      <c r="C4193" s="34">
        <v>0.27083333333333298</v>
      </c>
      <c r="D4193" s="16" t="s">
        <v>18</v>
      </c>
      <c r="E4193" s="35">
        <v>0.29166666666666702</v>
      </c>
      <c r="F4193" s="50">
        <f>IF(COUNTIF('リスト（不使用）'!$A$5:$A$6,単年カーブ!$A$1),"希望数量入力ください",'単年（2027年度）'!$E$12*単年カーブ!$R$3+'単年（2027年度）'!$E$12*(1-単年カーブ!$R$3)*単年カーブ!Q4193)</f>
        <v>0</v>
      </c>
      <c r="G4193" s="47">
        <f t="shared" si="458"/>
        <v>0</v>
      </c>
      <c r="M4193">
        <f t="shared" si="459"/>
        <v>6</v>
      </c>
      <c r="N4193">
        <f>IF(OR(WEEKDAY(A4193)=1,WEEKDAY(A4193)=7,COUNTIF('2027祝日等（不使用）'!$A$1:$A$20,単年カーブ!A4193)=1),0,1)</f>
        <v>0</v>
      </c>
      <c r="O4193">
        <f t="shared" si="456"/>
        <v>14</v>
      </c>
      <c r="P4193">
        <f t="shared" si="460"/>
        <v>0</v>
      </c>
      <c r="Q4193">
        <f t="shared" si="461"/>
        <v>0</v>
      </c>
    </row>
    <row r="4194" spans="1:17" ht="19.5" x14ac:dyDescent="0.4">
      <c r="A4194" s="33">
        <f t="shared" si="455"/>
        <v>46565</v>
      </c>
      <c r="B4194" s="27" t="str">
        <f t="shared" si="457"/>
        <v>(日)</v>
      </c>
      <c r="C4194" s="34">
        <v>0.29166666666666702</v>
      </c>
      <c r="D4194" s="16" t="s">
        <v>18</v>
      </c>
      <c r="E4194" s="35">
        <v>0.3125</v>
      </c>
      <c r="F4194" s="50">
        <f>IF(COUNTIF('リスト（不使用）'!$A$5:$A$6,単年カーブ!$A$1),"希望数量入力ください",'単年（2027年度）'!$E$12*単年カーブ!$R$3+'単年（2027年度）'!$E$12*(1-単年カーブ!$R$3)*単年カーブ!Q4194)</f>
        <v>0</v>
      </c>
      <c r="G4194" s="47">
        <f t="shared" si="458"/>
        <v>0</v>
      </c>
      <c r="M4194">
        <f t="shared" si="459"/>
        <v>6</v>
      </c>
      <c r="N4194">
        <f>IF(OR(WEEKDAY(A4194)=1,WEEKDAY(A4194)=7,COUNTIF('2027祝日等（不使用）'!$A$1:$A$20,単年カーブ!A4194)=1),0,1)</f>
        <v>0</v>
      </c>
      <c r="O4194">
        <f t="shared" si="456"/>
        <v>15</v>
      </c>
      <c r="P4194">
        <f t="shared" si="460"/>
        <v>0</v>
      </c>
      <c r="Q4194">
        <f t="shared" si="461"/>
        <v>0</v>
      </c>
    </row>
    <row r="4195" spans="1:17" ht="19.5" x14ac:dyDescent="0.4">
      <c r="A4195" s="33">
        <f t="shared" si="455"/>
        <v>46565</v>
      </c>
      <c r="B4195" s="27" t="str">
        <f t="shared" si="457"/>
        <v>(日)</v>
      </c>
      <c r="C4195" s="34">
        <v>0.3125</v>
      </c>
      <c r="D4195" s="16" t="s">
        <v>18</v>
      </c>
      <c r="E4195" s="35">
        <v>0.33333333333333298</v>
      </c>
      <c r="F4195" s="50">
        <f>IF(COUNTIF('リスト（不使用）'!$A$5:$A$6,単年カーブ!$A$1),"希望数量入力ください",'単年（2027年度）'!$E$12*単年カーブ!$R$3+'単年（2027年度）'!$E$12*(1-単年カーブ!$R$3)*単年カーブ!Q4195)</f>
        <v>0</v>
      </c>
      <c r="G4195" s="47">
        <f t="shared" si="458"/>
        <v>0</v>
      </c>
      <c r="M4195">
        <f t="shared" si="459"/>
        <v>6</v>
      </c>
      <c r="N4195">
        <f>IF(OR(WEEKDAY(A4195)=1,WEEKDAY(A4195)=7,COUNTIF('2027祝日等（不使用）'!$A$1:$A$20,単年カーブ!A4195)=1),0,1)</f>
        <v>0</v>
      </c>
      <c r="O4195">
        <f t="shared" si="456"/>
        <v>16</v>
      </c>
      <c r="P4195">
        <f t="shared" si="460"/>
        <v>0</v>
      </c>
      <c r="Q4195">
        <f t="shared" si="461"/>
        <v>0</v>
      </c>
    </row>
    <row r="4196" spans="1:17" ht="19.5" x14ac:dyDescent="0.4">
      <c r="A4196" s="33">
        <f t="shared" si="455"/>
        <v>46565</v>
      </c>
      <c r="B4196" s="27" t="str">
        <f t="shared" si="457"/>
        <v>(日)</v>
      </c>
      <c r="C4196" s="34">
        <v>0.33333333333333298</v>
      </c>
      <c r="D4196" s="16" t="s">
        <v>18</v>
      </c>
      <c r="E4196" s="35">
        <v>0.35416666666666702</v>
      </c>
      <c r="F4196" s="50">
        <f>IF(COUNTIF('リスト（不使用）'!$A$5:$A$6,単年カーブ!$A$1),"希望数量入力ください",'単年（2027年度）'!$E$12*単年カーブ!$R$3+'単年（2027年度）'!$E$12*(1-単年カーブ!$R$3)*単年カーブ!Q4196)</f>
        <v>0</v>
      </c>
      <c r="G4196" s="47">
        <f t="shared" si="458"/>
        <v>0</v>
      </c>
      <c r="M4196">
        <f t="shared" si="459"/>
        <v>6</v>
      </c>
      <c r="N4196">
        <f>IF(OR(WEEKDAY(A4196)=1,WEEKDAY(A4196)=7,COUNTIF('2027祝日等（不使用）'!$A$1:$A$20,単年カーブ!A4196)=1),0,1)</f>
        <v>0</v>
      </c>
      <c r="O4196">
        <f t="shared" si="456"/>
        <v>17</v>
      </c>
      <c r="P4196">
        <f t="shared" si="460"/>
        <v>1</v>
      </c>
      <c r="Q4196">
        <f t="shared" si="461"/>
        <v>0</v>
      </c>
    </row>
    <row r="4197" spans="1:17" ht="19.5" x14ac:dyDescent="0.4">
      <c r="A4197" s="33">
        <f t="shared" si="455"/>
        <v>46565</v>
      </c>
      <c r="B4197" s="27" t="str">
        <f t="shared" si="457"/>
        <v>(日)</v>
      </c>
      <c r="C4197" s="34">
        <v>0.35416666666666702</v>
      </c>
      <c r="D4197" s="16" t="s">
        <v>18</v>
      </c>
      <c r="E4197" s="35">
        <v>0.375</v>
      </c>
      <c r="F4197" s="50">
        <f>IF(COUNTIF('リスト（不使用）'!$A$5:$A$6,単年カーブ!$A$1),"希望数量入力ください",'単年（2027年度）'!$E$12*単年カーブ!$R$3+'単年（2027年度）'!$E$12*(1-単年カーブ!$R$3)*単年カーブ!Q4197)</f>
        <v>0</v>
      </c>
      <c r="G4197" s="47">
        <f t="shared" si="458"/>
        <v>0</v>
      </c>
      <c r="M4197">
        <f t="shared" si="459"/>
        <v>6</v>
      </c>
      <c r="N4197">
        <f>IF(OR(WEEKDAY(A4197)=1,WEEKDAY(A4197)=7,COUNTIF('2027祝日等（不使用）'!$A$1:$A$20,単年カーブ!A4197)=1),0,1)</f>
        <v>0</v>
      </c>
      <c r="O4197">
        <f t="shared" si="456"/>
        <v>18</v>
      </c>
      <c r="P4197">
        <f t="shared" si="460"/>
        <v>1</v>
      </c>
      <c r="Q4197">
        <f t="shared" si="461"/>
        <v>0</v>
      </c>
    </row>
    <row r="4198" spans="1:17" ht="19.5" x14ac:dyDescent="0.4">
      <c r="A4198" s="33">
        <f t="shared" si="455"/>
        <v>46565</v>
      </c>
      <c r="B4198" s="27" t="str">
        <f t="shared" si="457"/>
        <v>(日)</v>
      </c>
      <c r="C4198" s="34">
        <v>0.375</v>
      </c>
      <c r="D4198" s="16" t="s">
        <v>18</v>
      </c>
      <c r="E4198" s="35">
        <v>0.39583333333333298</v>
      </c>
      <c r="F4198" s="50">
        <f>IF(COUNTIF('リスト（不使用）'!$A$5:$A$6,単年カーブ!$A$1),"希望数量入力ください",'単年（2027年度）'!$E$12*単年カーブ!$R$3+'単年（2027年度）'!$E$12*(1-単年カーブ!$R$3)*単年カーブ!Q4198)</f>
        <v>0</v>
      </c>
      <c r="G4198" s="47">
        <f t="shared" si="458"/>
        <v>0</v>
      </c>
      <c r="M4198">
        <f t="shared" si="459"/>
        <v>6</v>
      </c>
      <c r="N4198">
        <f>IF(OR(WEEKDAY(A4198)=1,WEEKDAY(A4198)=7,COUNTIF('2027祝日等（不使用）'!$A$1:$A$20,単年カーブ!A4198)=1),0,1)</f>
        <v>0</v>
      </c>
      <c r="O4198">
        <f t="shared" si="456"/>
        <v>19</v>
      </c>
      <c r="P4198">
        <f t="shared" si="460"/>
        <v>1</v>
      </c>
      <c r="Q4198">
        <f t="shared" si="461"/>
        <v>0</v>
      </c>
    </row>
    <row r="4199" spans="1:17" ht="19.5" x14ac:dyDescent="0.4">
      <c r="A4199" s="33">
        <f t="shared" si="455"/>
        <v>46565</v>
      </c>
      <c r="B4199" s="27" t="str">
        <f t="shared" si="457"/>
        <v>(日)</v>
      </c>
      <c r="C4199" s="34">
        <v>0.39583333333333298</v>
      </c>
      <c r="D4199" s="16" t="s">
        <v>18</v>
      </c>
      <c r="E4199" s="35">
        <v>0.41666666666666702</v>
      </c>
      <c r="F4199" s="50">
        <f>IF(COUNTIF('リスト（不使用）'!$A$5:$A$6,単年カーブ!$A$1),"希望数量入力ください",'単年（2027年度）'!$E$12*単年カーブ!$R$3+'単年（2027年度）'!$E$12*(1-単年カーブ!$R$3)*単年カーブ!Q4199)</f>
        <v>0</v>
      </c>
      <c r="G4199" s="47">
        <f t="shared" si="458"/>
        <v>0</v>
      </c>
      <c r="M4199">
        <f t="shared" si="459"/>
        <v>6</v>
      </c>
      <c r="N4199">
        <f>IF(OR(WEEKDAY(A4199)=1,WEEKDAY(A4199)=7,COUNTIF('2027祝日等（不使用）'!$A$1:$A$20,単年カーブ!A4199)=1),0,1)</f>
        <v>0</v>
      </c>
      <c r="O4199">
        <f t="shared" si="456"/>
        <v>20</v>
      </c>
      <c r="P4199">
        <f t="shared" si="460"/>
        <v>1</v>
      </c>
      <c r="Q4199">
        <f t="shared" si="461"/>
        <v>0</v>
      </c>
    </row>
    <row r="4200" spans="1:17" ht="19.5" x14ac:dyDescent="0.4">
      <c r="A4200" s="33">
        <f t="shared" si="455"/>
        <v>46565</v>
      </c>
      <c r="B4200" s="27" t="str">
        <f t="shared" si="457"/>
        <v>(日)</v>
      </c>
      <c r="C4200" s="34">
        <v>0.41666666666666702</v>
      </c>
      <c r="D4200" s="16" t="s">
        <v>18</v>
      </c>
      <c r="E4200" s="35">
        <v>0.4375</v>
      </c>
      <c r="F4200" s="50">
        <f>IF(COUNTIF('リスト（不使用）'!$A$5:$A$6,単年カーブ!$A$1),"希望数量入力ください",'単年（2027年度）'!$E$12*単年カーブ!$R$3+'単年（2027年度）'!$E$12*(1-単年カーブ!$R$3)*単年カーブ!Q4200)</f>
        <v>0</v>
      </c>
      <c r="G4200" s="47">
        <f t="shared" si="458"/>
        <v>0</v>
      </c>
      <c r="M4200">
        <f t="shared" si="459"/>
        <v>6</v>
      </c>
      <c r="N4200">
        <f>IF(OR(WEEKDAY(A4200)=1,WEEKDAY(A4200)=7,COUNTIF('2027祝日等（不使用）'!$A$1:$A$20,単年カーブ!A4200)=1),0,1)</f>
        <v>0</v>
      </c>
      <c r="O4200">
        <f t="shared" si="456"/>
        <v>21</v>
      </c>
      <c r="P4200">
        <f t="shared" si="460"/>
        <v>1</v>
      </c>
      <c r="Q4200">
        <f t="shared" si="461"/>
        <v>0</v>
      </c>
    </row>
    <row r="4201" spans="1:17" ht="19.5" x14ac:dyDescent="0.4">
      <c r="A4201" s="33">
        <f t="shared" si="455"/>
        <v>46565</v>
      </c>
      <c r="B4201" s="27" t="str">
        <f t="shared" si="457"/>
        <v>(日)</v>
      </c>
      <c r="C4201" s="34">
        <v>0.4375</v>
      </c>
      <c r="D4201" s="16" t="s">
        <v>18</v>
      </c>
      <c r="E4201" s="35">
        <v>0.45833333333333298</v>
      </c>
      <c r="F4201" s="50">
        <f>IF(COUNTIF('リスト（不使用）'!$A$5:$A$6,単年カーブ!$A$1),"希望数量入力ください",'単年（2027年度）'!$E$12*単年カーブ!$R$3+'単年（2027年度）'!$E$12*(1-単年カーブ!$R$3)*単年カーブ!Q4201)</f>
        <v>0</v>
      </c>
      <c r="G4201" s="47">
        <f t="shared" si="458"/>
        <v>0</v>
      </c>
      <c r="M4201">
        <f t="shared" si="459"/>
        <v>6</v>
      </c>
      <c r="N4201">
        <f>IF(OR(WEEKDAY(A4201)=1,WEEKDAY(A4201)=7,COUNTIF('2027祝日等（不使用）'!$A$1:$A$20,単年カーブ!A4201)=1),0,1)</f>
        <v>0</v>
      </c>
      <c r="O4201">
        <f t="shared" si="456"/>
        <v>22</v>
      </c>
      <c r="P4201">
        <f t="shared" si="460"/>
        <v>1</v>
      </c>
      <c r="Q4201">
        <f t="shared" si="461"/>
        <v>0</v>
      </c>
    </row>
    <row r="4202" spans="1:17" ht="19.5" x14ac:dyDescent="0.4">
      <c r="A4202" s="33">
        <f t="shared" si="455"/>
        <v>46565</v>
      </c>
      <c r="B4202" s="27" t="str">
        <f t="shared" si="457"/>
        <v>(日)</v>
      </c>
      <c r="C4202" s="34">
        <v>0.45833333333333298</v>
      </c>
      <c r="D4202" s="16" t="s">
        <v>18</v>
      </c>
      <c r="E4202" s="35">
        <v>0.47916666666666702</v>
      </c>
      <c r="F4202" s="50">
        <f>IF(COUNTIF('リスト（不使用）'!$A$5:$A$6,単年カーブ!$A$1),"希望数量入力ください",'単年（2027年度）'!$E$12*単年カーブ!$R$3+'単年（2027年度）'!$E$12*(1-単年カーブ!$R$3)*単年カーブ!Q4202)</f>
        <v>0</v>
      </c>
      <c r="G4202" s="47">
        <f t="shared" si="458"/>
        <v>0</v>
      </c>
      <c r="M4202">
        <f t="shared" si="459"/>
        <v>6</v>
      </c>
      <c r="N4202">
        <f>IF(OR(WEEKDAY(A4202)=1,WEEKDAY(A4202)=7,COUNTIF('2027祝日等（不使用）'!$A$1:$A$20,単年カーブ!A4202)=1),0,1)</f>
        <v>0</v>
      </c>
      <c r="O4202">
        <f t="shared" si="456"/>
        <v>23</v>
      </c>
      <c r="P4202">
        <f t="shared" si="460"/>
        <v>1</v>
      </c>
      <c r="Q4202">
        <f t="shared" si="461"/>
        <v>0</v>
      </c>
    </row>
    <row r="4203" spans="1:17" ht="19.5" x14ac:dyDescent="0.4">
      <c r="A4203" s="33">
        <f t="shared" si="455"/>
        <v>46565</v>
      </c>
      <c r="B4203" s="27" t="str">
        <f t="shared" si="457"/>
        <v>(日)</v>
      </c>
      <c r="C4203" s="34">
        <v>0.47916666666666702</v>
      </c>
      <c r="D4203" s="16" t="s">
        <v>18</v>
      </c>
      <c r="E4203" s="35">
        <v>0.5</v>
      </c>
      <c r="F4203" s="50">
        <f>IF(COUNTIF('リスト（不使用）'!$A$5:$A$6,単年カーブ!$A$1),"希望数量入力ください",'単年（2027年度）'!$E$12*単年カーブ!$R$3+'単年（2027年度）'!$E$12*(1-単年カーブ!$R$3)*単年カーブ!Q4203)</f>
        <v>0</v>
      </c>
      <c r="G4203" s="47">
        <f t="shared" si="458"/>
        <v>0</v>
      </c>
      <c r="M4203">
        <f t="shared" si="459"/>
        <v>6</v>
      </c>
      <c r="N4203">
        <f>IF(OR(WEEKDAY(A4203)=1,WEEKDAY(A4203)=7,COUNTIF('2027祝日等（不使用）'!$A$1:$A$20,単年カーブ!A4203)=1),0,1)</f>
        <v>0</v>
      </c>
      <c r="O4203">
        <f t="shared" si="456"/>
        <v>24</v>
      </c>
      <c r="P4203">
        <f t="shared" si="460"/>
        <v>1</v>
      </c>
      <c r="Q4203">
        <f t="shared" si="461"/>
        <v>0</v>
      </c>
    </row>
    <row r="4204" spans="1:17" ht="19.5" x14ac:dyDescent="0.4">
      <c r="A4204" s="33">
        <f t="shared" si="455"/>
        <v>46565</v>
      </c>
      <c r="B4204" s="27" t="str">
        <f t="shared" si="457"/>
        <v>(日)</v>
      </c>
      <c r="C4204" s="34">
        <v>0.5</v>
      </c>
      <c r="D4204" s="16" t="s">
        <v>18</v>
      </c>
      <c r="E4204" s="35">
        <v>0.52083333333333304</v>
      </c>
      <c r="F4204" s="50">
        <f>IF(COUNTIF('リスト（不使用）'!$A$5:$A$6,単年カーブ!$A$1),"希望数量入力ください",'単年（2027年度）'!$E$12*単年カーブ!$R$3+'単年（2027年度）'!$E$12*(1-単年カーブ!$R$3)*単年カーブ!Q4204)</f>
        <v>0</v>
      </c>
      <c r="G4204" s="47">
        <f t="shared" si="458"/>
        <v>0</v>
      </c>
      <c r="M4204">
        <f t="shared" si="459"/>
        <v>6</v>
      </c>
      <c r="N4204">
        <f>IF(OR(WEEKDAY(A4204)=1,WEEKDAY(A4204)=7,COUNTIF('2027祝日等（不使用）'!$A$1:$A$20,単年カーブ!A4204)=1),0,1)</f>
        <v>0</v>
      </c>
      <c r="O4204">
        <f t="shared" si="456"/>
        <v>25</v>
      </c>
      <c r="P4204">
        <f t="shared" si="460"/>
        <v>1</v>
      </c>
      <c r="Q4204">
        <f t="shared" si="461"/>
        <v>0</v>
      </c>
    </row>
    <row r="4205" spans="1:17" ht="19.5" x14ac:dyDescent="0.4">
      <c r="A4205" s="33">
        <f t="shared" si="455"/>
        <v>46565</v>
      </c>
      <c r="B4205" s="27" t="str">
        <f t="shared" si="457"/>
        <v>(日)</v>
      </c>
      <c r="C4205" s="34">
        <v>0.52083333333333304</v>
      </c>
      <c r="D4205" s="16" t="s">
        <v>18</v>
      </c>
      <c r="E4205" s="35">
        <v>0.54166666666666696</v>
      </c>
      <c r="F4205" s="50">
        <f>IF(COUNTIF('リスト（不使用）'!$A$5:$A$6,単年カーブ!$A$1),"希望数量入力ください",'単年（2027年度）'!$E$12*単年カーブ!$R$3+'単年（2027年度）'!$E$12*(1-単年カーブ!$R$3)*単年カーブ!Q4205)</f>
        <v>0</v>
      </c>
      <c r="G4205" s="47">
        <f t="shared" si="458"/>
        <v>0</v>
      </c>
      <c r="M4205">
        <f t="shared" si="459"/>
        <v>6</v>
      </c>
      <c r="N4205">
        <f>IF(OR(WEEKDAY(A4205)=1,WEEKDAY(A4205)=7,COUNTIF('2027祝日等（不使用）'!$A$1:$A$20,単年カーブ!A4205)=1),0,1)</f>
        <v>0</v>
      </c>
      <c r="O4205">
        <f t="shared" si="456"/>
        <v>26</v>
      </c>
      <c r="P4205">
        <f t="shared" si="460"/>
        <v>1</v>
      </c>
      <c r="Q4205">
        <f t="shared" si="461"/>
        <v>0</v>
      </c>
    </row>
    <row r="4206" spans="1:17" ht="19.5" x14ac:dyDescent="0.4">
      <c r="A4206" s="33">
        <f t="shared" si="455"/>
        <v>46565</v>
      </c>
      <c r="B4206" s="27" t="str">
        <f t="shared" si="457"/>
        <v>(日)</v>
      </c>
      <c r="C4206" s="34">
        <v>0.54166666666666696</v>
      </c>
      <c r="D4206" s="16" t="s">
        <v>18</v>
      </c>
      <c r="E4206" s="35">
        <v>0.5625</v>
      </c>
      <c r="F4206" s="50">
        <f>IF(COUNTIF('リスト（不使用）'!$A$5:$A$6,単年カーブ!$A$1),"希望数量入力ください",'単年（2027年度）'!$E$12*単年カーブ!$R$3+'単年（2027年度）'!$E$12*(1-単年カーブ!$R$3)*単年カーブ!Q4206)</f>
        <v>0</v>
      </c>
      <c r="G4206" s="47">
        <f t="shared" si="458"/>
        <v>0</v>
      </c>
      <c r="M4206">
        <f t="shared" si="459"/>
        <v>6</v>
      </c>
      <c r="N4206">
        <f>IF(OR(WEEKDAY(A4206)=1,WEEKDAY(A4206)=7,COUNTIF('2027祝日等（不使用）'!$A$1:$A$20,単年カーブ!A4206)=1),0,1)</f>
        <v>0</v>
      </c>
      <c r="O4206">
        <f t="shared" si="456"/>
        <v>27</v>
      </c>
      <c r="P4206">
        <f t="shared" si="460"/>
        <v>1</v>
      </c>
      <c r="Q4206">
        <f t="shared" si="461"/>
        <v>0</v>
      </c>
    </row>
    <row r="4207" spans="1:17" ht="19.5" x14ac:dyDescent="0.4">
      <c r="A4207" s="33">
        <f t="shared" si="455"/>
        <v>46565</v>
      </c>
      <c r="B4207" s="27" t="str">
        <f t="shared" si="457"/>
        <v>(日)</v>
      </c>
      <c r="C4207" s="34">
        <v>0.5625</v>
      </c>
      <c r="D4207" s="16" t="s">
        <v>18</v>
      </c>
      <c r="E4207" s="35">
        <v>0.58333333333333304</v>
      </c>
      <c r="F4207" s="50">
        <f>IF(COUNTIF('リスト（不使用）'!$A$5:$A$6,単年カーブ!$A$1),"希望数量入力ください",'単年（2027年度）'!$E$12*単年カーブ!$R$3+'単年（2027年度）'!$E$12*(1-単年カーブ!$R$3)*単年カーブ!Q4207)</f>
        <v>0</v>
      </c>
      <c r="G4207" s="47">
        <f t="shared" si="458"/>
        <v>0</v>
      </c>
      <c r="M4207">
        <f t="shared" si="459"/>
        <v>6</v>
      </c>
      <c r="N4207">
        <f>IF(OR(WEEKDAY(A4207)=1,WEEKDAY(A4207)=7,COUNTIF('2027祝日等（不使用）'!$A$1:$A$20,単年カーブ!A4207)=1),0,1)</f>
        <v>0</v>
      </c>
      <c r="O4207">
        <f t="shared" si="456"/>
        <v>28</v>
      </c>
      <c r="P4207">
        <f t="shared" si="460"/>
        <v>1</v>
      </c>
      <c r="Q4207">
        <f t="shared" si="461"/>
        <v>0</v>
      </c>
    </row>
    <row r="4208" spans="1:17" ht="19.5" x14ac:dyDescent="0.4">
      <c r="A4208" s="33">
        <f t="shared" si="455"/>
        <v>46565</v>
      </c>
      <c r="B4208" s="27" t="str">
        <f t="shared" si="457"/>
        <v>(日)</v>
      </c>
      <c r="C4208" s="34">
        <v>0.58333333333333304</v>
      </c>
      <c r="D4208" s="16" t="s">
        <v>18</v>
      </c>
      <c r="E4208" s="35">
        <v>0.60416666666666696</v>
      </c>
      <c r="F4208" s="50">
        <f>IF(COUNTIF('リスト（不使用）'!$A$5:$A$6,単年カーブ!$A$1),"希望数量入力ください",'単年（2027年度）'!$E$12*単年カーブ!$R$3+'単年（2027年度）'!$E$12*(1-単年カーブ!$R$3)*単年カーブ!Q4208)</f>
        <v>0</v>
      </c>
      <c r="G4208" s="47">
        <f t="shared" si="458"/>
        <v>0</v>
      </c>
      <c r="M4208">
        <f t="shared" si="459"/>
        <v>6</v>
      </c>
      <c r="N4208">
        <f>IF(OR(WEEKDAY(A4208)=1,WEEKDAY(A4208)=7,COUNTIF('2027祝日等（不使用）'!$A$1:$A$20,単年カーブ!A4208)=1),0,1)</f>
        <v>0</v>
      </c>
      <c r="O4208">
        <f t="shared" si="456"/>
        <v>29</v>
      </c>
      <c r="P4208">
        <f t="shared" si="460"/>
        <v>1</v>
      </c>
      <c r="Q4208">
        <f t="shared" si="461"/>
        <v>0</v>
      </c>
    </row>
    <row r="4209" spans="1:17" ht="19.5" x14ac:dyDescent="0.4">
      <c r="A4209" s="33">
        <f t="shared" si="455"/>
        <v>46565</v>
      </c>
      <c r="B4209" s="27" t="str">
        <f t="shared" si="457"/>
        <v>(日)</v>
      </c>
      <c r="C4209" s="34">
        <v>0.60416666666666696</v>
      </c>
      <c r="D4209" s="16" t="s">
        <v>18</v>
      </c>
      <c r="E4209" s="35">
        <v>0.625</v>
      </c>
      <c r="F4209" s="50">
        <f>IF(COUNTIF('リスト（不使用）'!$A$5:$A$6,単年カーブ!$A$1),"希望数量入力ください",'単年（2027年度）'!$E$12*単年カーブ!$R$3+'単年（2027年度）'!$E$12*(1-単年カーブ!$R$3)*単年カーブ!Q4209)</f>
        <v>0</v>
      </c>
      <c r="G4209" s="47">
        <f t="shared" si="458"/>
        <v>0</v>
      </c>
      <c r="M4209">
        <f t="shared" si="459"/>
        <v>6</v>
      </c>
      <c r="N4209">
        <f>IF(OR(WEEKDAY(A4209)=1,WEEKDAY(A4209)=7,COUNTIF('2027祝日等（不使用）'!$A$1:$A$20,単年カーブ!A4209)=1),0,1)</f>
        <v>0</v>
      </c>
      <c r="O4209">
        <f t="shared" si="456"/>
        <v>30</v>
      </c>
      <c r="P4209">
        <f t="shared" si="460"/>
        <v>1</v>
      </c>
      <c r="Q4209">
        <f t="shared" si="461"/>
        <v>0</v>
      </c>
    </row>
    <row r="4210" spans="1:17" ht="19.5" x14ac:dyDescent="0.4">
      <c r="A4210" s="33">
        <f t="shared" si="455"/>
        <v>46565</v>
      </c>
      <c r="B4210" s="27" t="str">
        <f t="shared" si="457"/>
        <v>(日)</v>
      </c>
      <c r="C4210" s="34">
        <v>0.625</v>
      </c>
      <c r="D4210" s="16" t="s">
        <v>18</v>
      </c>
      <c r="E4210" s="35">
        <v>0.64583333333333304</v>
      </c>
      <c r="F4210" s="50">
        <f>IF(COUNTIF('リスト（不使用）'!$A$5:$A$6,単年カーブ!$A$1),"希望数量入力ください",'単年（2027年度）'!$E$12*単年カーブ!$R$3+'単年（2027年度）'!$E$12*(1-単年カーブ!$R$3)*単年カーブ!Q4210)</f>
        <v>0</v>
      </c>
      <c r="G4210" s="47">
        <f t="shared" si="458"/>
        <v>0</v>
      </c>
      <c r="M4210">
        <f t="shared" si="459"/>
        <v>6</v>
      </c>
      <c r="N4210">
        <f>IF(OR(WEEKDAY(A4210)=1,WEEKDAY(A4210)=7,COUNTIF('2027祝日等（不使用）'!$A$1:$A$20,単年カーブ!A4210)=1),0,1)</f>
        <v>0</v>
      </c>
      <c r="O4210">
        <f t="shared" si="456"/>
        <v>31</v>
      </c>
      <c r="P4210">
        <f t="shared" si="460"/>
        <v>1</v>
      </c>
      <c r="Q4210">
        <f t="shared" si="461"/>
        <v>0</v>
      </c>
    </row>
    <row r="4211" spans="1:17" ht="19.5" x14ac:dyDescent="0.4">
      <c r="A4211" s="33">
        <f t="shared" si="455"/>
        <v>46565</v>
      </c>
      <c r="B4211" s="27" t="str">
        <f t="shared" si="457"/>
        <v>(日)</v>
      </c>
      <c r="C4211" s="34">
        <v>0.64583333333333304</v>
      </c>
      <c r="D4211" s="16" t="s">
        <v>18</v>
      </c>
      <c r="E4211" s="35">
        <v>0.66666666666666696</v>
      </c>
      <c r="F4211" s="50">
        <f>IF(COUNTIF('リスト（不使用）'!$A$5:$A$6,単年カーブ!$A$1),"希望数量入力ください",'単年（2027年度）'!$E$12*単年カーブ!$R$3+'単年（2027年度）'!$E$12*(1-単年カーブ!$R$3)*単年カーブ!Q4211)</f>
        <v>0</v>
      </c>
      <c r="G4211" s="47">
        <f t="shared" si="458"/>
        <v>0</v>
      </c>
      <c r="M4211">
        <f t="shared" si="459"/>
        <v>6</v>
      </c>
      <c r="N4211">
        <f>IF(OR(WEEKDAY(A4211)=1,WEEKDAY(A4211)=7,COUNTIF('2027祝日等（不使用）'!$A$1:$A$20,単年カーブ!A4211)=1),0,1)</f>
        <v>0</v>
      </c>
      <c r="O4211">
        <f t="shared" si="456"/>
        <v>32</v>
      </c>
      <c r="P4211">
        <f t="shared" si="460"/>
        <v>1</v>
      </c>
      <c r="Q4211">
        <f t="shared" si="461"/>
        <v>0</v>
      </c>
    </row>
    <row r="4212" spans="1:17" ht="19.5" x14ac:dyDescent="0.4">
      <c r="A4212" s="33">
        <f t="shared" ref="A4212:A4275" si="462">A4164+1</f>
        <v>46565</v>
      </c>
      <c r="B4212" s="27" t="str">
        <f t="shared" si="457"/>
        <v>(日)</v>
      </c>
      <c r="C4212" s="34">
        <v>0.66666666666666696</v>
      </c>
      <c r="D4212" s="16" t="s">
        <v>18</v>
      </c>
      <c r="E4212" s="35">
        <v>0.6875</v>
      </c>
      <c r="F4212" s="50">
        <f>IF(COUNTIF('リスト（不使用）'!$A$5:$A$6,単年カーブ!$A$1),"希望数量入力ください",'単年（2027年度）'!$E$12*単年カーブ!$R$3+'単年（2027年度）'!$E$12*(1-単年カーブ!$R$3)*単年カーブ!Q4212)</f>
        <v>0</v>
      </c>
      <c r="G4212" s="47">
        <f t="shared" si="458"/>
        <v>0</v>
      </c>
      <c r="M4212">
        <f t="shared" si="459"/>
        <v>6</v>
      </c>
      <c r="N4212">
        <f>IF(OR(WEEKDAY(A4212)=1,WEEKDAY(A4212)=7,COUNTIF('2027祝日等（不使用）'!$A$1:$A$20,単年カーブ!A4212)=1),0,1)</f>
        <v>0</v>
      </c>
      <c r="O4212">
        <f t="shared" ref="O4212:O4275" si="463">O4164</f>
        <v>33</v>
      </c>
      <c r="P4212">
        <f t="shared" si="460"/>
        <v>1</v>
      </c>
      <c r="Q4212">
        <f t="shared" si="461"/>
        <v>0</v>
      </c>
    </row>
    <row r="4213" spans="1:17" ht="19.5" x14ac:dyDescent="0.4">
      <c r="A4213" s="33">
        <f t="shared" si="462"/>
        <v>46565</v>
      </c>
      <c r="B4213" s="27" t="str">
        <f t="shared" si="457"/>
        <v>(日)</v>
      </c>
      <c r="C4213" s="34">
        <v>0.6875</v>
      </c>
      <c r="D4213" s="16" t="s">
        <v>18</v>
      </c>
      <c r="E4213" s="35">
        <v>0.70833333333333304</v>
      </c>
      <c r="F4213" s="50">
        <f>IF(COUNTIF('リスト（不使用）'!$A$5:$A$6,単年カーブ!$A$1),"希望数量入力ください",'単年（2027年度）'!$E$12*単年カーブ!$R$3+'単年（2027年度）'!$E$12*(1-単年カーブ!$R$3)*単年カーブ!Q4213)</f>
        <v>0</v>
      </c>
      <c r="G4213" s="47">
        <f t="shared" si="458"/>
        <v>0</v>
      </c>
      <c r="M4213">
        <f t="shared" si="459"/>
        <v>6</v>
      </c>
      <c r="N4213">
        <f>IF(OR(WEEKDAY(A4213)=1,WEEKDAY(A4213)=7,COUNTIF('2027祝日等（不使用）'!$A$1:$A$20,単年カーブ!A4213)=1),0,1)</f>
        <v>0</v>
      </c>
      <c r="O4213">
        <f t="shared" si="463"/>
        <v>34</v>
      </c>
      <c r="P4213">
        <f t="shared" si="460"/>
        <v>1</v>
      </c>
      <c r="Q4213">
        <f t="shared" si="461"/>
        <v>0</v>
      </c>
    </row>
    <row r="4214" spans="1:17" ht="19.5" x14ac:dyDescent="0.4">
      <c r="A4214" s="33">
        <f t="shared" si="462"/>
        <v>46565</v>
      </c>
      <c r="B4214" s="27" t="str">
        <f t="shared" si="457"/>
        <v>(日)</v>
      </c>
      <c r="C4214" s="34">
        <v>0.70833333333333304</v>
      </c>
      <c r="D4214" s="16" t="s">
        <v>18</v>
      </c>
      <c r="E4214" s="35">
        <v>0.72916666666666696</v>
      </c>
      <c r="F4214" s="50">
        <f>IF(COUNTIF('リスト（不使用）'!$A$5:$A$6,単年カーブ!$A$1),"希望数量入力ください",'単年（2027年度）'!$E$12*単年カーブ!$R$3+'単年（2027年度）'!$E$12*(1-単年カーブ!$R$3)*単年カーブ!Q4214)</f>
        <v>0</v>
      </c>
      <c r="G4214" s="47">
        <f t="shared" si="458"/>
        <v>0</v>
      </c>
      <c r="M4214">
        <f t="shared" si="459"/>
        <v>6</v>
      </c>
      <c r="N4214">
        <f>IF(OR(WEEKDAY(A4214)=1,WEEKDAY(A4214)=7,COUNTIF('2027祝日等（不使用）'!$A$1:$A$20,単年カーブ!A4214)=1),0,1)</f>
        <v>0</v>
      </c>
      <c r="O4214">
        <f t="shared" si="463"/>
        <v>35</v>
      </c>
      <c r="P4214">
        <f t="shared" si="460"/>
        <v>1</v>
      </c>
      <c r="Q4214">
        <f t="shared" si="461"/>
        <v>0</v>
      </c>
    </row>
    <row r="4215" spans="1:17" ht="19.5" x14ac:dyDescent="0.4">
      <c r="A4215" s="33">
        <f t="shared" si="462"/>
        <v>46565</v>
      </c>
      <c r="B4215" s="27" t="str">
        <f t="shared" si="457"/>
        <v>(日)</v>
      </c>
      <c r="C4215" s="34">
        <v>0.72916666666666696</v>
      </c>
      <c r="D4215" s="16" t="s">
        <v>18</v>
      </c>
      <c r="E4215" s="35">
        <v>0.75</v>
      </c>
      <c r="F4215" s="50">
        <f>IF(COUNTIF('リスト（不使用）'!$A$5:$A$6,単年カーブ!$A$1),"希望数量入力ください",'単年（2027年度）'!$E$12*単年カーブ!$R$3+'単年（2027年度）'!$E$12*(1-単年カーブ!$R$3)*単年カーブ!Q4215)</f>
        <v>0</v>
      </c>
      <c r="G4215" s="47">
        <f t="shared" si="458"/>
        <v>0</v>
      </c>
      <c r="M4215">
        <f t="shared" si="459"/>
        <v>6</v>
      </c>
      <c r="N4215">
        <f>IF(OR(WEEKDAY(A4215)=1,WEEKDAY(A4215)=7,COUNTIF('2027祝日等（不使用）'!$A$1:$A$20,単年カーブ!A4215)=1),0,1)</f>
        <v>0</v>
      </c>
      <c r="O4215">
        <f t="shared" si="463"/>
        <v>36</v>
      </c>
      <c r="P4215">
        <f t="shared" si="460"/>
        <v>1</v>
      </c>
      <c r="Q4215">
        <f t="shared" si="461"/>
        <v>0</v>
      </c>
    </row>
    <row r="4216" spans="1:17" ht="19.5" x14ac:dyDescent="0.4">
      <c r="A4216" s="33">
        <f t="shared" si="462"/>
        <v>46565</v>
      </c>
      <c r="B4216" s="27" t="str">
        <f t="shared" si="457"/>
        <v>(日)</v>
      </c>
      <c r="C4216" s="34">
        <v>0.75</v>
      </c>
      <c r="D4216" s="16" t="s">
        <v>18</v>
      </c>
      <c r="E4216" s="35">
        <v>0.77083333333333304</v>
      </c>
      <c r="F4216" s="50">
        <f>IF(COUNTIF('リスト（不使用）'!$A$5:$A$6,単年カーブ!$A$1),"希望数量入力ください",'単年（2027年度）'!$E$12*単年カーブ!$R$3+'単年（2027年度）'!$E$12*(1-単年カーブ!$R$3)*単年カーブ!Q4216)</f>
        <v>0</v>
      </c>
      <c r="G4216" s="47">
        <f t="shared" si="458"/>
        <v>0</v>
      </c>
      <c r="M4216">
        <f t="shared" si="459"/>
        <v>6</v>
      </c>
      <c r="N4216">
        <f>IF(OR(WEEKDAY(A4216)=1,WEEKDAY(A4216)=7,COUNTIF('2027祝日等（不使用）'!$A$1:$A$20,単年カーブ!A4216)=1),0,1)</f>
        <v>0</v>
      </c>
      <c r="O4216">
        <f t="shared" si="463"/>
        <v>37</v>
      </c>
      <c r="P4216">
        <f t="shared" si="460"/>
        <v>1</v>
      </c>
      <c r="Q4216">
        <f t="shared" si="461"/>
        <v>0</v>
      </c>
    </row>
    <row r="4217" spans="1:17" ht="19.5" x14ac:dyDescent="0.4">
      <c r="A4217" s="33">
        <f t="shared" si="462"/>
        <v>46565</v>
      </c>
      <c r="B4217" s="27" t="str">
        <f t="shared" si="457"/>
        <v>(日)</v>
      </c>
      <c r="C4217" s="34">
        <v>0.77083333333333304</v>
      </c>
      <c r="D4217" s="16" t="s">
        <v>18</v>
      </c>
      <c r="E4217" s="35">
        <v>0.79166666666666696</v>
      </c>
      <c r="F4217" s="50">
        <f>IF(COUNTIF('リスト（不使用）'!$A$5:$A$6,単年カーブ!$A$1),"希望数量入力ください",'単年（2027年度）'!$E$12*単年カーブ!$R$3+'単年（2027年度）'!$E$12*(1-単年カーブ!$R$3)*単年カーブ!Q4217)</f>
        <v>0</v>
      </c>
      <c r="G4217" s="47">
        <f t="shared" si="458"/>
        <v>0</v>
      </c>
      <c r="M4217">
        <f t="shared" si="459"/>
        <v>6</v>
      </c>
      <c r="N4217">
        <f>IF(OR(WEEKDAY(A4217)=1,WEEKDAY(A4217)=7,COUNTIF('2027祝日等（不使用）'!$A$1:$A$20,単年カーブ!A4217)=1),0,1)</f>
        <v>0</v>
      </c>
      <c r="O4217">
        <f t="shared" si="463"/>
        <v>38</v>
      </c>
      <c r="P4217">
        <f t="shared" si="460"/>
        <v>1</v>
      </c>
      <c r="Q4217">
        <f t="shared" si="461"/>
        <v>0</v>
      </c>
    </row>
    <row r="4218" spans="1:17" ht="19.5" x14ac:dyDescent="0.4">
      <c r="A4218" s="33">
        <f t="shared" si="462"/>
        <v>46565</v>
      </c>
      <c r="B4218" s="27" t="str">
        <f t="shared" si="457"/>
        <v>(日)</v>
      </c>
      <c r="C4218" s="34">
        <v>0.79166666666666696</v>
      </c>
      <c r="D4218" s="16" t="s">
        <v>18</v>
      </c>
      <c r="E4218" s="35">
        <v>0.8125</v>
      </c>
      <c r="F4218" s="50">
        <f>IF(COUNTIF('リスト（不使用）'!$A$5:$A$6,単年カーブ!$A$1),"希望数量入力ください",'単年（2027年度）'!$E$12*単年カーブ!$R$3+'単年（2027年度）'!$E$12*(1-単年カーブ!$R$3)*単年カーブ!Q4218)</f>
        <v>0</v>
      </c>
      <c r="G4218" s="47">
        <f t="shared" si="458"/>
        <v>0</v>
      </c>
      <c r="M4218">
        <f t="shared" si="459"/>
        <v>6</v>
      </c>
      <c r="N4218">
        <f>IF(OR(WEEKDAY(A4218)=1,WEEKDAY(A4218)=7,COUNTIF('2027祝日等（不使用）'!$A$1:$A$20,単年カーブ!A4218)=1),0,1)</f>
        <v>0</v>
      </c>
      <c r="O4218">
        <f t="shared" si="463"/>
        <v>39</v>
      </c>
      <c r="P4218">
        <f t="shared" si="460"/>
        <v>1</v>
      </c>
      <c r="Q4218">
        <f t="shared" si="461"/>
        <v>0</v>
      </c>
    </row>
    <row r="4219" spans="1:17" ht="19.5" x14ac:dyDescent="0.4">
      <c r="A4219" s="33">
        <f t="shared" si="462"/>
        <v>46565</v>
      </c>
      <c r="B4219" s="27" t="str">
        <f t="shared" si="457"/>
        <v>(日)</v>
      </c>
      <c r="C4219" s="34">
        <v>0.8125</v>
      </c>
      <c r="D4219" s="16" t="s">
        <v>18</v>
      </c>
      <c r="E4219" s="35">
        <v>0.83333333333333304</v>
      </c>
      <c r="F4219" s="50">
        <f>IF(COUNTIF('リスト（不使用）'!$A$5:$A$6,単年カーブ!$A$1),"希望数量入力ください",'単年（2027年度）'!$E$12*単年カーブ!$R$3+'単年（2027年度）'!$E$12*(1-単年カーブ!$R$3)*単年カーブ!Q4219)</f>
        <v>0</v>
      </c>
      <c r="G4219" s="47">
        <f t="shared" si="458"/>
        <v>0</v>
      </c>
      <c r="M4219">
        <f t="shared" si="459"/>
        <v>6</v>
      </c>
      <c r="N4219">
        <f>IF(OR(WEEKDAY(A4219)=1,WEEKDAY(A4219)=7,COUNTIF('2027祝日等（不使用）'!$A$1:$A$20,単年カーブ!A4219)=1),0,1)</f>
        <v>0</v>
      </c>
      <c r="O4219">
        <f t="shared" si="463"/>
        <v>40</v>
      </c>
      <c r="P4219">
        <f t="shared" si="460"/>
        <v>1</v>
      </c>
      <c r="Q4219">
        <f t="shared" si="461"/>
        <v>0</v>
      </c>
    </row>
    <row r="4220" spans="1:17" ht="19.5" x14ac:dyDescent="0.4">
      <c r="A4220" s="33">
        <f t="shared" si="462"/>
        <v>46565</v>
      </c>
      <c r="B4220" s="27" t="str">
        <f t="shared" si="457"/>
        <v>(日)</v>
      </c>
      <c r="C4220" s="34">
        <v>0.83333333333333304</v>
      </c>
      <c r="D4220" s="16" t="s">
        <v>18</v>
      </c>
      <c r="E4220" s="35">
        <v>0.85416666666666696</v>
      </c>
      <c r="F4220" s="50">
        <f>IF(COUNTIF('リスト（不使用）'!$A$5:$A$6,単年カーブ!$A$1),"希望数量入力ください",'単年（2027年度）'!$E$12*単年カーブ!$R$3+'単年（2027年度）'!$E$12*(1-単年カーブ!$R$3)*単年カーブ!Q4220)</f>
        <v>0</v>
      </c>
      <c r="G4220" s="47">
        <f t="shared" si="458"/>
        <v>0</v>
      </c>
      <c r="M4220">
        <f t="shared" si="459"/>
        <v>6</v>
      </c>
      <c r="N4220">
        <f>IF(OR(WEEKDAY(A4220)=1,WEEKDAY(A4220)=7,COUNTIF('2027祝日等（不使用）'!$A$1:$A$20,単年カーブ!A4220)=1),0,1)</f>
        <v>0</v>
      </c>
      <c r="O4220">
        <f t="shared" si="463"/>
        <v>41</v>
      </c>
      <c r="P4220">
        <f t="shared" si="460"/>
        <v>0</v>
      </c>
      <c r="Q4220">
        <f t="shared" si="461"/>
        <v>0</v>
      </c>
    </row>
    <row r="4221" spans="1:17" ht="19.5" x14ac:dyDescent="0.4">
      <c r="A4221" s="33">
        <f t="shared" si="462"/>
        <v>46565</v>
      </c>
      <c r="B4221" s="27" t="str">
        <f t="shared" si="457"/>
        <v>(日)</v>
      </c>
      <c r="C4221" s="34">
        <v>0.85416666666666696</v>
      </c>
      <c r="D4221" s="16" t="s">
        <v>18</v>
      </c>
      <c r="E4221" s="35">
        <v>0.875</v>
      </c>
      <c r="F4221" s="50">
        <f>IF(COUNTIF('リスト（不使用）'!$A$5:$A$6,単年カーブ!$A$1),"希望数量入力ください",'単年（2027年度）'!$E$12*単年カーブ!$R$3+'単年（2027年度）'!$E$12*(1-単年カーブ!$R$3)*単年カーブ!Q4221)</f>
        <v>0</v>
      </c>
      <c r="G4221" s="47">
        <f t="shared" si="458"/>
        <v>0</v>
      </c>
      <c r="M4221">
        <f t="shared" si="459"/>
        <v>6</v>
      </c>
      <c r="N4221">
        <f>IF(OR(WEEKDAY(A4221)=1,WEEKDAY(A4221)=7,COUNTIF('2027祝日等（不使用）'!$A$1:$A$20,単年カーブ!A4221)=1),0,1)</f>
        <v>0</v>
      </c>
      <c r="O4221">
        <f t="shared" si="463"/>
        <v>42</v>
      </c>
      <c r="P4221">
        <f t="shared" si="460"/>
        <v>0</v>
      </c>
      <c r="Q4221">
        <f t="shared" si="461"/>
        <v>0</v>
      </c>
    </row>
    <row r="4222" spans="1:17" ht="19.5" x14ac:dyDescent="0.4">
      <c r="A4222" s="33">
        <f t="shared" si="462"/>
        <v>46565</v>
      </c>
      <c r="B4222" s="27" t="str">
        <f t="shared" si="457"/>
        <v>(日)</v>
      </c>
      <c r="C4222" s="34">
        <v>0.875</v>
      </c>
      <c r="D4222" s="16" t="s">
        <v>18</v>
      </c>
      <c r="E4222" s="35">
        <v>0.89583333333333304</v>
      </c>
      <c r="F4222" s="50">
        <f>IF(COUNTIF('リスト（不使用）'!$A$5:$A$6,単年カーブ!$A$1),"希望数量入力ください",'単年（2027年度）'!$E$12*単年カーブ!$R$3+'単年（2027年度）'!$E$12*(1-単年カーブ!$R$3)*単年カーブ!Q4222)</f>
        <v>0</v>
      </c>
      <c r="G4222" s="47">
        <f t="shared" si="458"/>
        <v>0</v>
      </c>
      <c r="M4222">
        <f t="shared" si="459"/>
        <v>6</v>
      </c>
      <c r="N4222">
        <f>IF(OR(WEEKDAY(A4222)=1,WEEKDAY(A4222)=7,COUNTIF('2027祝日等（不使用）'!$A$1:$A$20,単年カーブ!A4222)=1),0,1)</f>
        <v>0</v>
      </c>
      <c r="O4222">
        <f t="shared" si="463"/>
        <v>43</v>
      </c>
      <c r="P4222">
        <f t="shared" si="460"/>
        <v>0</v>
      </c>
      <c r="Q4222">
        <f t="shared" si="461"/>
        <v>0</v>
      </c>
    </row>
    <row r="4223" spans="1:17" ht="19.5" x14ac:dyDescent="0.4">
      <c r="A4223" s="33">
        <f t="shared" si="462"/>
        <v>46565</v>
      </c>
      <c r="B4223" s="27" t="str">
        <f t="shared" si="457"/>
        <v>(日)</v>
      </c>
      <c r="C4223" s="34">
        <v>0.89583333333333304</v>
      </c>
      <c r="D4223" s="16" t="s">
        <v>18</v>
      </c>
      <c r="E4223" s="35">
        <v>0.91666666666666696</v>
      </c>
      <c r="F4223" s="50">
        <f>IF(COUNTIF('リスト（不使用）'!$A$5:$A$6,単年カーブ!$A$1),"希望数量入力ください",'単年（2027年度）'!$E$12*単年カーブ!$R$3+'単年（2027年度）'!$E$12*(1-単年カーブ!$R$3)*単年カーブ!Q4223)</f>
        <v>0</v>
      </c>
      <c r="G4223" s="47">
        <f t="shared" si="458"/>
        <v>0</v>
      </c>
      <c r="M4223">
        <f t="shared" si="459"/>
        <v>6</v>
      </c>
      <c r="N4223">
        <f>IF(OR(WEEKDAY(A4223)=1,WEEKDAY(A4223)=7,COUNTIF('2027祝日等（不使用）'!$A$1:$A$20,単年カーブ!A4223)=1),0,1)</f>
        <v>0</v>
      </c>
      <c r="O4223">
        <f t="shared" si="463"/>
        <v>44</v>
      </c>
      <c r="P4223">
        <f t="shared" si="460"/>
        <v>0</v>
      </c>
      <c r="Q4223">
        <f t="shared" si="461"/>
        <v>0</v>
      </c>
    </row>
    <row r="4224" spans="1:17" ht="19.5" x14ac:dyDescent="0.4">
      <c r="A4224" s="33">
        <f t="shared" si="462"/>
        <v>46565</v>
      </c>
      <c r="B4224" s="27" t="str">
        <f t="shared" si="457"/>
        <v>(日)</v>
      </c>
      <c r="C4224" s="34">
        <v>0.91666666666666696</v>
      </c>
      <c r="D4224" s="16" t="s">
        <v>18</v>
      </c>
      <c r="E4224" s="35">
        <v>0.9375</v>
      </c>
      <c r="F4224" s="50">
        <f>IF(COUNTIF('リスト（不使用）'!$A$5:$A$6,単年カーブ!$A$1),"希望数量入力ください",'単年（2027年度）'!$E$12*単年カーブ!$R$3+'単年（2027年度）'!$E$12*(1-単年カーブ!$R$3)*単年カーブ!Q4224)</f>
        <v>0</v>
      </c>
      <c r="G4224" s="47">
        <f t="shared" si="458"/>
        <v>0</v>
      </c>
      <c r="M4224">
        <f t="shared" si="459"/>
        <v>6</v>
      </c>
      <c r="N4224">
        <f>IF(OR(WEEKDAY(A4224)=1,WEEKDAY(A4224)=7,COUNTIF('2027祝日等（不使用）'!$A$1:$A$20,単年カーブ!A4224)=1),0,1)</f>
        <v>0</v>
      </c>
      <c r="O4224">
        <f t="shared" si="463"/>
        <v>45</v>
      </c>
      <c r="P4224">
        <f t="shared" si="460"/>
        <v>0</v>
      </c>
      <c r="Q4224">
        <f t="shared" si="461"/>
        <v>0</v>
      </c>
    </row>
    <row r="4225" spans="1:17" ht="19.5" x14ac:dyDescent="0.4">
      <c r="A4225" s="33">
        <f t="shared" si="462"/>
        <v>46565</v>
      </c>
      <c r="B4225" s="27" t="str">
        <f t="shared" si="457"/>
        <v>(日)</v>
      </c>
      <c r="C4225" s="34">
        <v>0.9375</v>
      </c>
      <c r="D4225" s="16" t="s">
        <v>18</v>
      </c>
      <c r="E4225" s="35">
        <v>0.95833333333333304</v>
      </c>
      <c r="F4225" s="50">
        <f>IF(COUNTIF('リスト（不使用）'!$A$5:$A$6,単年カーブ!$A$1),"希望数量入力ください",'単年（2027年度）'!$E$12*単年カーブ!$R$3+'単年（2027年度）'!$E$12*(1-単年カーブ!$R$3)*単年カーブ!Q4225)</f>
        <v>0</v>
      </c>
      <c r="G4225" s="47">
        <f t="shared" si="458"/>
        <v>0</v>
      </c>
      <c r="M4225">
        <f t="shared" si="459"/>
        <v>6</v>
      </c>
      <c r="N4225">
        <f>IF(OR(WEEKDAY(A4225)=1,WEEKDAY(A4225)=7,COUNTIF('2027祝日等（不使用）'!$A$1:$A$20,単年カーブ!A4225)=1),0,1)</f>
        <v>0</v>
      </c>
      <c r="O4225">
        <f t="shared" si="463"/>
        <v>46</v>
      </c>
      <c r="P4225">
        <f t="shared" si="460"/>
        <v>0</v>
      </c>
      <c r="Q4225">
        <f t="shared" si="461"/>
        <v>0</v>
      </c>
    </row>
    <row r="4226" spans="1:17" ht="19.5" x14ac:dyDescent="0.4">
      <c r="A4226" s="33">
        <f t="shared" si="462"/>
        <v>46565</v>
      </c>
      <c r="B4226" s="27" t="str">
        <f t="shared" si="457"/>
        <v>(日)</v>
      </c>
      <c r="C4226" s="34">
        <v>0.95833333333333304</v>
      </c>
      <c r="D4226" s="16" t="s">
        <v>18</v>
      </c>
      <c r="E4226" s="35">
        <v>0.97916666666666696</v>
      </c>
      <c r="F4226" s="50">
        <f>IF(COUNTIF('リスト（不使用）'!$A$5:$A$6,単年カーブ!$A$1),"希望数量入力ください",'単年（2027年度）'!$E$12*単年カーブ!$R$3+'単年（2027年度）'!$E$12*(1-単年カーブ!$R$3)*単年カーブ!Q4226)</f>
        <v>0</v>
      </c>
      <c r="G4226" s="47">
        <f t="shared" si="458"/>
        <v>0</v>
      </c>
      <c r="M4226">
        <f t="shared" si="459"/>
        <v>6</v>
      </c>
      <c r="N4226">
        <f>IF(OR(WEEKDAY(A4226)=1,WEEKDAY(A4226)=7,COUNTIF('2027祝日等（不使用）'!$A$1:$A$20,単年カーブ!A4226)=1),0,1)</f>
        <v>0</v>
      </c>
      <c r="O4226">
        <f t="shared" si="463"/>
        <v>47</v>
      </c>
      <c r="P4226">
        <f t="shared" si="460"/>
        <v>0</v>
      </c>
      <c r="Q4226">
        <f t="shared" si="461"/>
        <v>0</v>
      </c>
    </row>
    <row r="4227" spans="1:17" ht="19.5" x14ac:dyDescent="0.4">
      <c r="A4227" s="33">
        <f t="shared" si="462"/>
        <v>46565</v>
      </c>
      <c r="B4227" s="27" t="str">
        <f t="shared" si="457"/>
        <v>(日)</v>
      </c>
      <c r="C4227" s="34">
        <v>0.97916666666666696</v>
      </c>
      <c r="D4227" s="16" t="s">
        <v>18</v>
      </c>
      <c r="E4227" s="35" t="s">
        <v>17</v>
      </c>
      <c r="F4227" s="50">
        <f>IF(COUNTIF('リスト（不使用）'!$A$5:$A$6,単年カーブ!$A$1),"希望数量入力ください",'単年（2027年度）'!$E$12*単年カーブ!$R$3+'単年（2027年度）'!$E$12*(1-単年カーブ!$R$3)*単年カーブ!Q4227)</f>
        <v>0</v>
      </c>
      <c r="G4227" s="47">
        <f t="shared" si="458"/>
        <v>0</v>
      </c>
      <c r="M4227">
        <f t="shared" si="459"/>
        <v>6</v>
      </c>
      <c r="N4227">
        <f>IF(OR(WEEKDAY(A4227)=1,WEEKDAY(A4227)=7,COUNTIF('2027祝日等（不使用）'!$A$1:$A$20,単年カーブ!A4227)=1),0,1)</f>
        <v>0</v>
      </c>
      <c r="O4227">
        <f t="shared" si="463"/>
        <v>48</v>
      </c>
      <c r="P4227">
        <f t="shared" si="460"/>
        <v>0</v>
      </c>
      <c r="Q4227">
        <f t="shared" si="461"/>
        <v>0</v>
      </c>
    </row>
    <row r="4228" spans="1:17" ht="19.5" x14ac:dyDescent="0.4">
      <c r="A4228" s="33">
        <f t="shared" si="462"/>
        <v>46566</v>
      </c>
      <c r="B4228" s="27" t="str">
        <f t="shared" ref="B4228:B4291" si="464">TEXT(A4228,"(aaa)")</f>
        <v>(月)</v>
      </c>
      <c r="C4228" s="34">
        <v>0</v>
      </c>
      <c r="D4228" s="16" t="s">
        <v>18</v>
      </c>
      <c r="E4228" s="35">
        <v>2.0833333333333332E-2</v>
      </c>
      <c r="F4228" s="50">
        <f>IF(COUNTIF('リスト（不使用）'!$A$5:$A$6,単年カーブ!$A$1),"希望数量入力ください",'単年（2027年度）'!$E$12*単年カーブ!$R$3+'単年（2027年度）'!$E$12*(1-単年カーブ!$R$3)*単年カーブ!Q4228)</f>
        <v>0</v>
      </c>
      <c r="G4228" s="47">
        <f t="shared" ref="G4228:G4291" si="465">F4228/2</f>
        <v>0</v>
      </c>
      <c r="M4228">
        <f t="shared" ref="M4228:M4291" si="466">MONTH(A4228)</f>
        <v>6</v>
      </c>
      <c r="N4228">
        <f>IF(OR(WEEKDAY(A4228)=1,WEEKDAY(A4228)=7,COUNTIF('2027祝日等（不使用）'!$A$1:$A$20,単年カーブ!A4228)=1),0,1)</f>
        <v>1</v>
      </c>
      <c r="O4228">
        <f t="shared" si="463"/>
        <v>1</v>
      </c>
      <c r="P4228">
        <f t="shared" ref="P4228:P4291" si="467">IF(AND(O4228&gt;16,O4228&lt;41),1,0)</f>
        <v>0</v>
      </c>
      <c r="Q4228">
        <f t="shared" ref="Q4228:Q4291" si="468">P4228*N4228</f>
        <v>0</v>
      </c>
    </row>
    <row r="4229" spans="1:17" ht="19.5" x14ac:dyDescent="0.4">
      <c r="A4229" s="33">
        <f t="shared" si="462"/>
        <v>46566</v>
      </c>
      <c r="B4229" s="27" t="str">
        <f t="shared" si="464"/>
        <v>(月)</v>
      </c>
      <c r="C4229" s="34">
        <v>2.0833333333333332E-2</v>
      </c>
      <c r="D4229" s="16" t="s">
        <v>18</v>
      </c>
      <c r="E4229" s="35">
        <v>4.1666666666666664E-2</v>
      </c>
      <c r="F4229" s="50">
        <f>IF(COUNTIF('リスト（不使用）'!$A$5:$A$6,単年カーブ!$A$1),"希望数量入力ください",'単年（2027年度）'!$E$12*単年カーブ!$R$3+'単年（2027年度）'!$E$12*(1-単年カーブ!$R$3)*単年カーブ!Q4229)</f>
        <v>0</v>
      </c>
      <c r="G4229" s="47">
        <f t="shared" si="465"/>
        <v>0</v>
      </c>
      <c r="M4229">
        <f t="shared" si="466"/>
        <v>6</v>
      </c>
      <c r="N4229">
        <f>IF(OR(WEEKDAY(A4229)=1,WEEKDAY(A4229)=7,COUNTIF('2027祝日等（不使用）'!$A$1:$A$20,単年カーブ!A4229)=1),0,1)</f>
        <v>1</v>
      </c>
      <c r="O4229">
        <f t="shared" si="463"/>
        <v>2</v>
      </c>
      <c r="P4229">
        <f t="shared" si="467"/>
        <v>0</v>
      </c>
      <c r="Q4229">
        <f t="shared" si="468"/>
        <v>0</v>
      </c>
    </row>
    <row r="4230" spans="1:17" ht="19.5" x14ac:dyDescent="0.4">
      <c r="A4230" s="33">
        <f t="shared" si="462"/>
        <v>46566</v>
      </c>
      <c r="B4230" s="27" t="str">
        <f t="shared" si="464"/>
        <v>(月)</v>
      </c>
      <c r="C4230" s="34">
        <v>4.1666666666666664E-2</v>
      </c>
      <c r="D4230" s="16" t="s">
        <v>18</v>
      </c>
      <c r="E4230" s="35">
        <v>6.25E-2</v>
      </c>
      <c r="F4230" s="50">
        <f>IF(COUNTIF('リスト（不使用）'!$A$5:$A$6,単年カーブ!$A$1),"希望数量入力ください",'単年（2027年度）'!$E$12*単年カーブ!$R$3+'単年（2027年度）'!$E$12*(1-単年カーブ!$R$3)*単年カーブ!Q4230)</f>
        <v>0</v>
      </c>
      <c r="G4230" s="47">
        <f t="shared" si="465"/>
        <v>0</v>
      </c>
      <c r="M4230">
        <f t="shared" si="466"/>
        <v>6</v>
      </c>
      <c r="N4230">
        <f>IF(OR(WEEKDAY(A4230)=1,WEEKDAY(A4230)=7,COUNTIF('2027祝日等（不使用）'!$A$1:$A$20,単年カーブ!A4230)=1),0,1)</f>
        <v>1</v>
      </c>
      <c r="O4230">
        <f t="shared" si="463"/>
        <v>3</v>
      </c>
      <c r="P4230">
        <f t="shared" si="467"/>
        <v>0</v>
      </c>
      <c r="Q4230">
        <f t="shared" si="468"/>
        <v>0</v>
      </c>
    </row>
    <row r="4231" spans="1:17" ht="19.5" x14ac:dyDescent="0.4">
      <c r="A4231" s="33">
        <f t="shared" si="462"/>
        <v>46566</v>
      </c>
      <c r="B4231" s="27" t="str">
        <f t="shared" si="464"/>
        <v>(月)</v>
      </c>
      <c r="C4231" s="34">
        <v>6.25E-2</v>
      </c>
      <c r="D4231" s="16" t="s">
        <v>18</v>
      </c>
      <c r="E4231" s="35">
        <v>8.3333333333333301E-2</v>
      </c>
      <c r="F4231" s="50">
        <f>IF(COUNTIF('リスト（不使用）'!$A$5:$A$6,単年カーブ!$A$1),"希望数量入力ください",'単年（2027年度）'!$E$12*単年カーブ!$R$3+'単年（2027年度）'!$E$12*(1-単年カーブ!$R$3)*単年カーブ!Q4231)</f>
        <v>0</v>
      </c>
      <c r="G4231" s="47">
        <f t="shared" si="465"/>
        <v>0</v>
      </c>
      <c r="M4231">
        <f t="shared" si="466"/>
        <v>6</v>
      </c>
      <c r="N4231">
        <f>IF(OR(WEEKDAY(A4231)=1,WEEKDAY(A4231)=7,COUNTIF('2027祝日等（不使用）'!$A$1:$A$20,単年カーブ!A4231)=1),0,1)</f>
        <v>1</v>
      </c>
      <c r="O4231">
        <f t="shared" si="463"/>
        <v>4</v>
      </c>
      <c r="P4231">
        <f t="shared" si="467"/>
        <v>0</v>
      </c>
      <c r="Q4231">
        <f t="shared" si="468"/>
        <v>0</v>
      </c>
    </row>
    <row r="4232" spans="1:17" ht="19.5" x14ac:dyDescent="0.4">
      <c r="A4232" s="33">
        <f t="shared" si="462"/>
        <v>46566</v>
      </c>
      <c r="B4232" s="27" t="str">
        <f t="shared" si="464"/>
        <v>(月)</v>
      </c>
      <c r="C4232" s="34">
        <v>8.3333333333333301E-2</v>
      </c>
      <c r="D4232" s="16" t="s">
        <v>18</v>
      </c>
      <c r="E4232" s="35">
        <v>0.104166666666667</v>
      </c>
      <c r="F4232" s="50">
        <f>IF(COUNTIF('リスト（不使用）'!$A$5:$A$6,単年カーブ!$A$1),"希望数量入力ください",'単年（2027年度）'!$E$12*単年カーブ!$R$3+'単年（2027年度）'!$E$12*(1-単年カーブ!$R$3)*単年カーブ!Q4232)</f>
        <v>0</v>
      </c>
      <c r="G4232" s="47">
        <f t="shared" si="465"/>
        <v>0</v>
      </c>
      <c r="M4232">
        <f t="shared" si="466"/>
        <v>6</v>
      </c>
      <c r="N4232">
        <f>IF(OR(WEEKDAY(A4232)=1,WEEKDAY(A4232)=7,COUNTIF('2027祝日等（不使用）'!$A$1:$A$20,単年カーブ!A4232)=1),0,1)</f>
        <v>1</v>
      </c>
      <c r="O4232">
        <f t="shared" si="463"/>
        <v>5</v>
      </c>
      <c r="P4232">
        <f t="shared" si="467"/>
        <v>0</v>
      </c>
      <c r="Q4232">
        <f t="shared" si="468"/>
        <v>0</v>
      </c>
    </row>
    <row r="4233" spans="1:17" ht="19.5" x14ac:dyDescent="0.4">
      <c r="A4233" s="33">
        <f t="shared" si="462"/>
        <v>46566</v>
      </c>
      <c r="B4233" s="27" t="str">
        <f t="shared" si="464"/>
        <v>(月)</v>
      </c>
      <c r="C4233" s="34">
        <v>0.104166666666667</v>
      </c>
      <c r="D4233" s="16" t="s">
        <v>18</v>
      </c>
      <c r="E4233" s="35">
        <v>0.125</v>
      </c>
      <c r="F4233" s="50">
        <f>IF(COUNTIF('リスト（不使用）'!$A$5:$A$6,単年カーブ!$A$1),"希望数量入力ください",'単年（2027年度）'!$E$12*単年カーブ!$R$3+'単年（2027年度）'!$E$12*(1-単年カーブ!$R$3)*単年カーブ!Q4233)</f>
        <v>0</v>
      </c>
      <c r="G4233" s="47">
        <f t="shared" si="465"/>
        <v>0</v>
      </c>
      <c r="M4233">
        <f t="shared" si="466"/>
        <v>6</v>
      </c>
      <c r="N4233">
        <f>IF(OR(WEEKDAY(A4233)=1,WEEKDAY(A4233)=7,COUNTIF('2027祝日等（不使用）'!$A$1:$A$20,単年カーブ!A4233)=1),0,1)</f>
        <v>1</v>
      </c>
      <c r="O4233">
        <f t="shared" si="463"/>
        <v>6</v>
      </c>
      <c r="P4233">
        <f t="shared" si="467"/>
        <v>0</v>
      </c>
      <c r="Q4233">
        <f t="shared" si="468"/>
        <v>0</v>
      </c>
    </row>
    <row r="4234" spans="1:17" ht="19.5" x14ac:dyDescent="0.4">
      <c r="A4234" s="33">
        <f t="shared" si="462"/>
        <v>46566</v>
      </c>
      <c r="B4234" s="27" t="str">
        <f t="shared" si="464"/>
        <v>(月)</v>
      </c>
      <c r="C4234" s="34">
        <v>0.125</v>
      </c>
      <c r="D4234" s="16" t="s">
        <v>18</v>
      </c>
      <c r="E4234" s="35">
        <v>0.14583333333333301</v>
      </c>
      <c r="F4234" s="50">
        <f>IF(COUNTIF('リスト（不使用）'!$A$5:$A$6,単年カーブ!$A$1),"希望数量入力ください",'単年（2027年度）'!$E$12*単年カーブ!$R$3+'単年（2027年度）'!$E$12*(1-単年カーブ!$R$3)*単年カーブ!Q4234)</f>
        <v>0</v>
      </c>
      <c r="G4234" s="47">
        <f t="shared" si="465"/>
        <v>0</v>
      </c>
      <c r="M4234">
        <f t="shared" si="466"/>
        <v>6</v>
      </c>
      <c r="N4234">
        <f>IF(OR(WEEKDAY(A4234)=1,WEEKDAY(A4234)=7,COUNTIF('2027祝日等（不使用）'!$A$1:$A$20,単年カーブ!A4234)=1),0,1)</f>
        <v>1</v>
      </c>
      <c r="O4234">
        <f t="shared" si="463"/>
        <v>7</v>
      </c>
      <c r="P4234">
        <f t="shared" si="467"/>
        <v>0</v>
      </c>
      <c r="Q4234">
        <f t="shared" si="468"/>
        <v>0</v>
      </c>
    </row>
    <row r="4235" spans="1:17" ht="19.5" x14ac:dyDescent="0.4">
      <c r="A4235" s="33">
        <f t="shared" si="462"/>
        <v>46566</v>
      </c>
      <c r="B4235" s="27" t="str">
        <f t="shared" si="464"/>
        <v>(月)</v>
      </c>
      <c r="C4235" s="34">
        <v>0.14583333333333301</v>
      </c>
      <c r="D4235" s="16" t="s">
        <v>18</v>
      </c>
      <c r="E4235" s="35">
        <v>0.16666666666666699</v>
      </c>
      <c r="F4235" s="50">
        <f>IF(COUNTIF('リスト（不使用）'!$A$5:$A$6,単年カーブ!$A$1),"希望数量入力ください",'単年（2027年度）'!$E$12*単年カーブ!$R$3+'単年（2027年度）'!$E$12*(1-単年カーブ!$R$3)*単年カーブ!Q4235)</f>
        <v>0</v>
      </c>
      <c r="G4235" s="47">
        <f t="shared" si="465"/>
        <v>0</v>
      </c>
      <c r="M4235">
        <f t="shared" si="466"/>
        <v>6</v>
      </c>
      <c r="N4235">
        <f>IF(OR(WEEKDAY(A4235)=1,WEEKDAY(A4235)=7,COUNTIF('2027祝日等（不使用）'!$A$1:$A$20,単年カーブ!A4235)=1),0,1)</f>
        <v>1</v>
      </c>
      <c r="O4235">
        <f t="shared" si="463"/>
        <v>8</v>
      </c>
      <c r="P4235">
        <f t="shared" si="467"/>
        <v>0</v>
      </c>
      <c r="Q4235">
        <f t="shared" si="468"/>
        <v>0</v>
      </c>
    </row>
    <row r="4236" spans="1:17" ht="19.5" x14ac:dyDescent="0.4">
      <c r="A4236" s="33">
        <f t="shared" si="462"/>
        <v>46566</v>
      </c>
      <c r="B4236" s="27" t="str">
        <f t="shared" si="464"/>
        <v>(月)</v>
      </c>
      <c r="C4236" s="34">
        <v>0.16666666666666699</v>
      </c>
      <c r="D4236" s="16" t="s">
        <v>18</v>
      </c>
      <c r="E4236" s="35">
        <v>0.1875</v>
      </c>
      <c r="F4236" s="50">
        <f>IF(COUNTIF('リスト（不使用）'!$A$5:$A$6,単年カーブ!$A$1),"希望数量入力ください",'単年（2027年度）'!$E$12*単年カーブ!$R$3+'単年（2027年度）'!$E$12*(1-単年カーブ!$R$3)*単年カーブ!Q4236)</f>
        <v>0</v>
      </c>
      <c r="G4236" s="47">
        <f t="shared" si="465"/>
        <v>0</v>
      </c>
      <c r="M4236">
        <f t="shared" si="466"/>
        <v>6</v>
      </c>
      <c r="N4236">
        <f>IF(OR(WEEKDAY(A4236)=1,WEEKDAY(A4236)=7,COUNTIF('2027祝日等（不使用）'!$A$1:$A$20,単年カーブ!A4236)=1),0,1)</f>
        <v>1</v>
      </c>
      <c r="O4236">
        <f t="shared" si="463"/>
        <v>9</v>
      </c>
      <c r="P4236">
        <f t="shared" si="467"/>
        <v>0</v>
      </c>
      <c r="Q4236">
        <f t="shared" si="468"/>
        <v>0</v>
      </c>
    </row>
    <row r="4237" spans="1:17" ht="19.5" x14ac:dyDescent="0.4">
      <c r="A4237" s="33">
        <f t="shared" si="462"/>
        <v>46566</v>
      </c>
      <c r="B4237" s="27" t="str">
        <f t="shared" si="464"/>
        <v>(月)</v>
      </c>
      <c r="C4237" s="34">
        <v>0.1875</v>
      </c>
      <c r="D4237" s="16" t="s">
        <v>18</v>
      </c>
      <c r="E4237" s="35">
        <v>0.20833333333333301</v>
      </c>
      <c r="F4237" s="50">
        <f>IF(COUNTIF('リスト（不使用）'!$A$5:$A$6,単年カーブ!$A$1),"希望数量入力ください",'単年（2027年度）'!$E$12*単年カーブ!$R$3+'単年（2027年度）'!$E$12*(1-単年カーブ!$R$3)*単年カーブ!Q4237)</f>
        <v>0</v>
      </c>
      <c r="G4237" s="47">
        <f t="shared" si="465"/>
        <v>0</v>
      </c>
      <c r="M4237">
        <f t="shared" si="466"/>
        <v>6</v>
      </c>
      <c r="N4237">
        <f>IF(OR(WEEKDAY(A4237)=1,WEEKDAY(A4237)=7,COUNTIF('2027祝日等（不使用）'!$A$1:$A$20,単年カーブ!A4237)=1),0,1)</f>
        <v>1</v>
      </c>
      <c r="O4237">
        <f t="shared" si="463"/>
        <v>10</v>
      </c>
      <c r="P4237">
        <f t="shared" si="467"/>
        <v>0</v>
      </c>
      <c r="Q4237">
        <f t="shared" si="468"/>
        <v>0</v>
      </c>
    </row>
    <row r="4238" spans="1:17" ht="19.5" x14ac:dyDescent="0.4">
      <c r="A4238" s="33">
        <f t="shared" si="462"/>
        <v>46566</v>
      </c>
      <c r="B4238" s="27" t="str">
        <f t="shared" si="464"/>
        <v>(月)</v>
      </c>
      <c r="C4238" s="34">
        <v>0.20833333333333301</v>
      </c>
      <c r="D4238" s="16" t="s">
        <v>18</v>
      </c>
      <c r="E4238" s="35">
        <v>0.22916666666666699</v>
      </c>
      <c r="F4238" s="50">
        <f>IF(COUNTIF('リスト（不使用）'!$A$5:$A$6,単年カーブ!$A$1),"希望数量入力ください",'単年（2027年度）'!$E$12*単年カーブ!$R$3+'単年（2027年度）'!$E$12*(1-単年カーブ!$R$3)*単年カーブ!Q4238)</f>
        <v>0</v>
      </c>
      <c r="G4238" s="47">
        <f t="shared" si="465"/>
        <v>0</v>
      </c>
      <c r="M4238">
        <f t="shared" si="466"/>
        <v>6</v>
      </c>
      <c r="N4238">
        <f>IF(OR(WEEKDAY(A4238)=1,WEEKDAY(A4238)=7,COUNTIF('2027祝日等（不使用）'!$A$1:$A$20,単年カーブ!A4238)=1),0,1)</f>
        <v>1</v>
      </c>
      <c r="O4238">
        <f t="shared" si="463"/>
        <v>11</v>
      </c>
      <c r="P4238">
        <f t="shared" si="467"/>
        <v>0</v>
      </c>
      <c r="Q4238">
        <f t="shared" si="468"/>
        <v>0</v>
      </c>
    </row>
    <row r="4239" spans="1:17" ht="19.5" x14ac:dyDescent="0.4">
      <c r="A4239" s="33">
        <f t="shared" si="462"/>
        <v>46566</v>
      </c>
      <c r="B4239" s="27" t="str">
        <f t="shared" si="464"/>
        <v>(月)</v>
      </c>
      <c r="C4239" s="34">
        <v>0.22916666666666699</v>
      </c>
      <c r="D4239" s="16" t="s">
        <v>18</v>
      </c>
      <c r="E4239" s="35">
        <v>0.25</v>
      </c>
      <c r="F4239" s="50">
        <f>IF(COUNTIF('リスト（不使用）'!$A$5:$A$6,単年カーブ!$A$1),"希望数量入力ください",'単年（2027年度）'!$E$12*単年カーブ!$R$3+'単年（2027年度）'!$E$12*(1-単年カーブ!$R$3)*単年カーブ!Q4239)</f>
        <v>0</v>
      </c>
      <c r="G4239" s="47">
        <f t="shared" si="465"/>
        <v>0</v>
      </c>
      <c r="M4239">
        <f t="shared" si="466"/>
        <v>6</v>
      </c>
      <c r="N4239">
        <f>IF(OR(WEEKDAY(A4239)=1,WEEKDAY(A4239)=7,COUNTIF('2027祝日等（不使用）'!$A$1:$A$20,単年カーブ!A4239)=1),0,1)</f>
        <v>1</v>
      </c>
      <c r="O4239">
        <f t="shared" si="463"/>
        <v>12</v>
      </c>
      <c r="P4239">
        <f t="shared" si="467"/>
        <v>0</v>
      </c>
      <c r="Q4239">
        <f t="shared" si="468"/>
        <v>0</v>
      </c>
    </row>
    <row r="4240" spans="1:17" ht="19.5" x14ac:dyDescent="0.4">
      <c r="A4240" s="33">
        <f t="shared" si="462"/>
        <v>46566</v>
      </c>
      <c r="B4240" s="27" t="str">
        <f t="shared" si="464"/>
        <v>(月)</v>
      </c>
      <c r="C4240" s="34">
        <v>0.25</v>
      </c>
      <c r="D4240" s="16" t="s">
        <v>18</v>
      </c>
      <c r="E4240" s="35">
        <v>0.27083333333333298</v>
      </c>
      <c r="F4240" s="50">
        <f>IF(COUNTIF('リスト（不使用）'!$A$5:$A$6,単年カーブ!$A$1),"希望数量入力ください",'単年（2027年度）'!$E$12*単年カーブ!$R$3+'単年（2027年度）'!$E$12*(1-単年カーブ!$R$3)*単年カーブ!Q4240)</f>
        <v>0</v>
      </c>
      <c r="G4240" s="47">
        <f t="shared" si="465"/>
        <v>0</v>
      </c>
      <c r="M4240">
        <f t="shared" si="466"/>
        <v>6</v>
      </c>
      <c r="N4240">
        <f>IF(OR(WEEKDAY(A4240)=1,WEEKDAY(A4240)=7,COUNTIF('2027祝日等（不使用）'!$A$1:$A$20,単年カーブ!A4240)=1),0,1)</f>
        <v>1</v>
      </c>
      <c r="O4240">
        <f t="shared" si="463"/>
        <v>13</v>
      </c>
      <c r="P4240">
        <f t="shared" si="467"/>
        <v>0</v>
      </c>
      <c r="Q4240">
        <f t="shared" si="468"/>
        <v>0</v>
      </c>
    </row>
    <row r="4241" spans="1:17" ht="19.5" x14ac:dyDescent="0.4">
      <c r="A4241" s="33">
        <f t="shared" si="462"/>
        <v>46566</v>
      </c>
      <c r="B4241" s="27" t="str">
        <f t="shared" si="464"/>
        <v>(月)</v>
      </c>
      <c r="C4241" s="34">
        <v>0.27083333333333298</v>
      </c>
      <c r="D4241" s="16" t="s">
        <v>18</v>
      </c>
      <c r="E4241" s="35">
        <v>0.29166666666666702</v>
      </c>
      <c r="F4241" s="50">
        <f>IF(COUNTIF('リスト（不使用）'!$A$5:$A$6,単年カーブ!$A$1),"希望数量入力ください",'単年（2027年度）'!$E$12*単年カーブ!$R$3+'単年（2027年度）'!$E$12*(1-単年カーブ!$R$3)*単年カーブ!Q4241)</f>
        <v>0</v>
      </c>
      <c r="G4241" s="47">
        <f t="shared" si="465"/>
        <v>0</v>
      </c>
      <c r="M4241">
        <f t="shared" si="466"/>
        <v>6</v>
      </c>
      <c r="N4241">
        <f>IF(OR(WEEKDAY(A4241)=1,WEEKDAY(A4241)=7,COUNTIF('2027祝日等（不使用）'!$A$1:$A$20,単年カーブ!A4241)=1),0,1)</f>
        <v>1</v>
      </c>
      <c r="O4241">
        <f t="shared" si="463"/>
        <v>14</v>
      </c>
      <c r="P4241">
        <f t="shared" si="467"/>
        <v>0</v>
      </c>
      <c r="Q4241">
        <f t="shared" si="468"/>
        <v>0</v>
      </c>
    </row>
    <row r="4242" spans="1:17" ht="19.5" x14ac:dyDescent="0.4">
      <c r="A4242" s="33">
        <f t="shared" si="462"/>
        <v>46566</v>
      </c>
      <c r="B4242" s="27" t="str">
        <f t="shared" si="464"/>
        <v>(月)</v>
      </c>
      <c r="C4242" s="34">
        <v>0.29166666666666702</v>
      </c>
      <c r="D4242" s="16" t="s">
        <v>18</v>
      </c>
      <c r="E4242" s="35">
        <v>0.3125</v>
      </c>
      <c r="F4242" s="50">
        <f>IF(COUNTIF('リスト（不使用）'!$A$5:$A$6,単年カーブ!$A$1),"希望数量入力ください",'単年（2027年度）'!$E$12*単年カーブ!$R$3+'単年（2027年度）'!$E$12*(1-単年カーブ!$R$3)*単年カーブ!Q4242)</f>
        <v>0</v>
      </c>
      <c r="G4242" s="47">
        <f t="shared" si="465"/>
        <v>0</v>
      </c>
      <c r="M4242">
        <f t="shared" si="466"/>
        <v>6</v>
      </c>
      <c r="N4242">
        <f>IF(OR(WEEKDAY(A4242)=1,WEEKDAY(A4242)=7,COUNTIF('2027祝日等（不使用）'!$A$1:$A$20,単年カーブ!A4242)=1),0,1)</f>
        <v>1</v>
      </c>
      <c r="O4242">
        <f t="shared" si="463"/>
        <v>15</v>
      </c>
      <c r="P4242">
        <f t="shared" si="467"/>
        <v>0</v>
      </c>
      <c r="Q4242">
        <f t="shared" si="468"/>
        <v>0</v>
      </c>
    </row>
    <row r="4243" spans="1:17" ht="19.5" x14ac:dyDescent="0.4">
      <c r="A4243" s="33">
        <f t="shared" si="462"/>
        <v>46566</v>
      </c>
      <c r="B4243" s="27" t="str">
        <f t="shared" si="464"/>
        <v>(月)</v>
      </c>
      <c r="C4243" s="34">
        <v>0.3125</v>
      </c>
      <c r="D4243" s="16" t="s">
        <v>18</v>
      </c>
      <c r="E4243" s="35">
        <v>0.33333333333333298</v>
      </c>
      <c r="F4243" s="50">
        <f>IF(COUNTIF('リスト（不使用）'!$A$5:$A$6,単年カーブ!$A$1),"希望数量入力ください",'単年（2027年度）'!$E$12*単年カーブ!$R$3+'単年（2027年度）'!$E$12*(1-単年カーブ!$R$3)*単年カーブ!Q4243)</f>
        <v>0</v>
      </c>
      <c r="G4243" s="47">
        <f t="shared" si="465"/>
        <v>0</v>
      </c>
      <c r="M4243">
        <f t="shared" si="466"/>
        <v>6</v>
      </c>
      <c r="N4243">
        <f>IF(OR(WEEKDAY(A4243)=1,WEEKDAY(A4243)=7,COUNTIF('2027祝日等（不使用）'!$A$1:$A$20,単年カーブ!A4243)=1),0,1)</f>
        <v>1</v>
      </c>
      <c r="O4243">
        <f t="shared" si="463"/>
        <v>16</v>
      </c>
      <c r="P4243">
        <f t="shared" si="467"/>
        <v>0</v>
      </c>
      <c r="Q4243">
        <f t="shared" si="468"/>
        <v>0</v>
      </c>
    </row>
    <row r="4244" spans="1:17" ht="19.5" x14ac:dyDescent="0.4">
      <c r="A4244" s="33">
        <f t="shared" si="462"/>
        <v>46566</v>
      </c>
      <c r="B4244" s="27" t="str">
        <f t="shared" si="464"/>
        <v>(月)</v>
      </c>
      <c r="C4244" s="34">
        <v>0.33333333333333298</v>
      </c>
      <c r="D4244" s="16" t="s">
        <v>18</v>
      </c>
      <c r="E4244" s="35">
        <v>0.35416666666666702</v>
      </c>
      <c r="F4244" s="50">
        <f>IF(COUNTIF('リスト（不使用）'!$A$5:$A$6,単年カーブ!$A$1),"希望数量入力ください",'単年（2027年度）'!$E$12*単年カーブ!$R$3+'単年（2027年度）'!$E$12*(1-単年カーブ!$R$3)*単年カーブ!Q4244)</f>
        <v>0</v>
      </c>
      <c r="G4244" s="47">
        <f t="shared" si="465"/>
        <v>0</v>
      </c>
      <c r="M4244">
        <f t="shared" si="466"/>
        <v>6</v>
      </c>
      <c r="N4244">
        <f>IF(OR(WEEKDAY(A4244)=1,WEEKDAY(A4244)=7,COUNTIF('2027祝日等（不使用）'!$A$1:$A$20,単年カーブ!A4244)=1),0,1)</f>
        <v>1</v>
      </c>
      <c r="O4244">
        <f t="shared" si="463"/>
        <v>17</v>
      </c>
      <c r="P4244">
        <f t="shared" si="467"/>
        <v>1</v>
      </c>
      <c r="Q4244">
        <f t="shared" si="468"/>
        <v>1</v>
      </c>
    </row>
    <row r="4245" spans="1:17" ht="19.5" x14ac:dyDescent="0.4">
      <c r="A4245" s="33">
        <f t="shared" si="462"/>
        <v>46566</v>
      </c>
      <c r="B4245" s="27" t="str">
        <f t="shared" si="464"/>
        <v>(月)</v>
      </c>
      <c r="C4245" s="34">
        <v>0.35416666666666702</v>
      </c>
      <c r="D4245" s="16" t="s">
        <v>18</v>
      </c>
      <c r="E4245" s="35">
        <v>0.375</v>
      </c>
      <c r="F4245" s="50">
        <f>IF(COUNTIF('リスト（不使用）'!$A$5:$A$6,単年カーブ!$A$1),"希望数量入力ください",'単年（2027年度）'!$E$12*単年カーブ!$R$3+'単年（2027年度）'!$E$12*(1-単年カーブ!$R$3)*単年カーブ!Q4245)</f>
        <v>0</v>
      </c>
      <c r="G4245" s="47">
        <f t="shared" si="465"/>
        <v>0</v>
      </c>
      <c r="M4245">
        <f t="shared" si="466"/>
        <v>6</v>
      </c>
      <c r="N4245">
        <f>IF(OR(WEEKDAY(A4245)=1,WEEKDAY(A4245)=7,COUNTIF('2027祝日等（不使用）'!$A$1:$A$20,単年カーブ!A4245)=1),0,1)</f>
        <v>1</v>
      </c>
      <c r="O4245">
        <f t="shared" si="463"/>
        <v>18</v>
      </c>
      <c r="P4245">
        <f t="shared" si="467"/>
        <v>1</v>
      </c>
      <c r="Q4245">
        <f t="shared" si="468"/>
        <v>1</v>
      </c>
    </row>
    <row r="4246" spans="1:17" ht="19.5" x14ac:dyDescent="0.4">
      <c r="A4246" s="33">
        <f t="shared" si="462"/>
        <v>46566</v>
      </c>
      <c r="B4246" s="27" t="str">
        <f t="shared" si="464"/>
        <v>(月)</v>
      </c>
      <c r="C4246" s="34">
        <v>0.375</v>
      </c>
      <c r="D4246" s="16" t="s">
        <v>18</v>
      </c>
      <c r="E4246" s="35">
        <v>0.39583333333333298</v>
      </c>
      <c r="F4246" s="50">
        <f>IF(COUNTIF('リスト（不使用）'!$A$5:$A$6,単年カーブ!$A$1),"希望数量入力ください",'単年（2027年度）'!$E$12*単年カーブ!$R$3+'単年（2027年度）'!$E$12*(1-単年カーブ!$R$3)*単年カーブ!Q4246)</f>
        <v>0</v>
      </c>
      <c r="G4246" s="47">
        <f t="shared" si="465"/>
        <v>0</v>
      </c>
      <c r="M4246">
        <f t="shared" si="466"/>
        <v>6</v>
      </c>
      <c r="N4246">
        <f>IF(OR(WEEKDAY(A4246)=1,WEEKDAY(A4246)=7,COUNTIF('2027祝日等（不使用）'!$A$1:$A$20,単年カーブ!A4246)=1),0,1)</f>
        <v>1</v>
      </c>
      <c r="O4246">
        <f t="shared" si="463"/>
        <v>19</v>
      </c>
      <c r="P4246">
        <f t="shared" si="467"/>
        <v>1</v>
      </c>
      <c r="Q4246">
        <f t="shared" si="468"/>
        <v>1</v>
      </c>
    </row>
    <row r="4247" spans="1:17" ht="19.5" x14ac:dyDescent="0.4">
      <c r="A4247" s="33">
        <f t="shared" si="462"/>
        <v>46566</v>
      </c>
      <c r="B4247" s="27" t="str">
        <f t="shared" si="464"/>
        <v>(月)</v>
      </c>
      <c r="C4247" s="34">
        <v>0.39583333333333298</v>
      </c>
      <c r="D4247" s="16" t="s">
        <v>18</v>
      </c>
      <c r="E4247" s="35">
        <v>0.41666666666666702</v>
      </c>
      <c r="F4247" s="50">
        <f>IF(COUNTIF('リスト（不使用）'!$A$5:$A$6,単年カーブ!$A$1),"希望数量入力ください",'単年（2027年度）'!$E$12*単年カーブ!$R$3+'単年（2027年度）'!$E$12*(1-単年カーブ!$R$3)*単年カーブ!Q4247)</f>
        <v>0</v>
      </c>
      <c r="G4247" s="47">
        <f t="shared" si="465"/>
        <v>0</v>
      </c>
      <c r="M4247">
        <f t="shared" si="466"/>
        <v>6</v>
      </c>
      <c r="N4247">
        <f>IF(OR(WEEKDAY(A4247)=1,WEEKDAY(A4247)=7,COUNTIF('2027祝日等（不使用）'!$A$1:$A$20,単年カーブ!A4247)=1),0,1)</f>
        <v>1</v>
      </c>
      <c r="O4247">
        <f t="shared" si="463"/>
        <v>20</v>
      </c>
      <c r="P4247">
        <f t="shared" si="467"/>
        <v>1</v>
      </c>
      <c r="Q4247">
        <f t="shared" si="468"/>
        <v>1</v>
      </c>
    </row>
    <row r="4248" spans="1:17" ht="19.5" x14ac:dyDescent="0.4">
      <c r="A4248" s="33">
        <f t="shared" si="462"/>
        <v>46566</v>
      </c>
      <c r="B4248" s="27" t="str">
        <f t="shared" si="464"/>
        <v>(月)</v>
      </c>
      <c r="C4248" s="34">
        <v>0.41666666666666702</v>
      </c>
      <c r="D4248" s="16" t="s">
        <v>18</v>
      </c>
      <c r="E4248" s="35">
        <v>0.4375</v>
      </c>
      <c r="F4248" s="50">
        <f>IF(COUNTIF('リスト（不使用）'!$A$5:$A$6,単年カーブ!$A$1),"希望数量入力ください",'単年（2027年度）'!$E$12*単年カーブ!$R$3+'単年（2027年度）'!$E$12*(1-単年カーブ!$R$3)*単年カーブ!Q4248)</f>
        <v>0</v>
      </c>
      <c r="G4248" s="47">
        <f t="shared" si="465"/>
        <v>0</v>
      </c>
      <c r="M4248">
        <f t="shared" si="466"/>
        <v>6</v>
      </c>
      <c r="N4248">
        <f>IF(OR(WEEKDAY(A4248)=1,WEEKDAY(A4248)=7,COUNTIF('2027祝日等（不使用）'!$A$1:$A$20,単年カーブ!A4248)=1),0,1)</f>
        <v>1</v>
      </c>
      <c r="O4248">
        <f t="shared" si="463"/>
        <v>21</v>
      </c>
      <c r="P4248">
        <f t="shared" si="467"/>
        <v>1</v>
      </c>
      <c r="Q4248">
        <f t="shared" si="468"/>
        <v>1</v>
      </c>
    </row>
    <row r="4249" spans="1:17" ht="19.5" x14ac:dyDescent="0.4">
      <c r="A4249" s="33">
        <f t="shared" si="462"/>
        <v>46566</v>
      </c>
      <c r="B4249" s="27" t="str">
        <f t="shared" si="464"/>
        <v>(月)</v>
      </c>
      <c r="C4249" s="34">
        <v>0.4375</v>
      </c>
      <c r="D4249" s="16" t="s">
        <v>18</v>
      </c>
      <c r="E4249" s="35">
        <v>0.45833333333333298</v>
      </c>
      <c r="F4249" s="50">
        <f>IF(COUNTIF('リスト（不使用）'!$A$5:$A$6,単年カーブ!$A$1),"希望数量入力ください",'単年（2027年度）'!$E$12*単年カーブ!$R$3+'単年（2027年度）'!$E$12*(1-単年カーブ!$R$3)*単年カーブ!Q4249)</f>
        <v>0</v>
      </c>
      <c r="G4249" s="47">
        <f t="shared" si="465"/>
        <v>0</v>
      </c>
      <c r="M4249">
        <f t="shared" si="466"/>
        <v>6</v>
      </c>
      <c r="N4249">
        <f>IF(OR(WEEKDAY(A4249)=1,WEEKDAY(A4249)=7,COUNTIF('2027祝日等（不使用）'!$A$1:$A$20,単年カーブ!A4249)=1),0,1)</f>
        <v>1</v>
      </c>
      <c r="O4249">
        <f t="shared" si="463"/>
        <v>22</v>
      </c>
      <c r="P4249">
        <f t="shared" si="467"/>
        <v>1</v>
      </c>
      <c r="Q4249">
        <f t="shared" si="468"/>
        <v>1</v>
      </c>
    </row>
    <row r="4250" spans="1:17" ht="19.5" x14ac:dyDescent="0.4">
      <c r="A4250" s="33">
        <f t="shared" si="462"/>
        <v>46566</v>
      </c>
      <c r="B4250" s="27" t="str">
        <f t="shared" si="464"/>
        <v>(月)</v>
      </c>
      <c r="C4250" s="34">
        <v>0.45833333333333298</v>
      </c>
      <c r="D4250" s="16" t="s">
        <v>18</v>
      </c>
      <c r="E4250" s="35">
        <v>0.47916666666666702</v>
      </c>
      <c r="F4250" s="50">
        <f>IF(COUNTIF('リスト（不使用）'!$A$5:$A$6,単年カーブ!$A$1),"希望数量入力ください",'単年（2027年度）'!$E$12*単年カーブ!$R$3+'単年（2027年度）'!$E$12*(1-単年カーブ!$R$3)*単年カーブ!Q4250)</f>
        <v>0</v>
      </c>
      <c r="G4250" s="47">
        <f t="shared" si="465"/>
        <v>0</v>
      </c>
      <c r="M4250">
        <f t="shared" si="466"/>
        <v>6</v>
      </c>
      <c r="N4250">
        <f>IF(OR(WEEKDAY(A4250)=1,WEEKDAY(A4250)=7,COUNTIF('2027祝日等（不使用）'!$A$1:$A$20,単年カーブ!A4250)=1),0,1)</f>
        <v>1</v>
      </c>
      <c r="O4250">
        <f t="shared" si="463"/>
        <v>23</v>
      </c>
      <c r="P4250">
        <f t="shared" si="467"/>
        <v>1</v>
      </c>
      <c r="Q4250">
        <f t="shared" si="468"/>
        <v>1</v>
      </c>
    </row>
    <row r="4251" spans="1:17" ht="19.5" x14ac:dyDescent="0.4">
      <c r="A4251" s="33">
        <f t="shared" si="462"/>
        <v>46566</v>
      </c>
      <c r="B4251" s="27" t="str">
        <f t="shared" si="464"/>
        <v>(月)</v>
      </c>
      <c r="C4251" s="34">
        <v>0.47916666666666702</v>
      </c>
      <c r="D4251" s="16" t="s">
        <v>18</v>
      </c>
      <c r="E4251" s="35">
        <v>0.5</v>
      </c>
      <c r="F4251" s="50">
        <f>IF(COUNTIF('リスト（不使用）'!$A$5:$A$6,単年カーブ!$A$1),"希望数量入力ください",'単年（2027年度）'!$E$12*単年カーブ!$R$3+'単年（2027年度）'!$E$12*(1-単年カーブ!$R$3)*単年カーブ!Q4251)</f>
        <v>0</v>
      </c>
      <c r="G4251" s="47">
        <f t="shared" si="465"/>
        <v>0</v>
      </c>
      <c r="M4251">
        <f t="shared" si="466"/>
        <v>6</v>
      </c>
      <c r="N4251">
        <f>IF(OR(WEEKDAY(A4251)=1,WEEKDAY(A4251)=7,COUNTIF('2027祝日等（不使用）'!$A$1:$A$20,単年カーブ!A4251)=1),0,1)</f>
        <v>1</v>
      </c>
      <c r="O4251">
        <f t="shared" si="463"/>
        <v>24</v>
      </c>
      <c r="P4251">
        <f t="shared" si="467"/>
        <v>1</v>
      </c>
      <c r="Q4251">
        <f t="shared" si="468"/>
        <v>1</v>
      </c>
    </row>
    <row r="4252" spans="1:17" ht="19.5" x14ac:dyDescent="0.4">
      <c r="A4252" s="33">
        <f t="shared" si="462"/>
        <v>46566</v>
      </c>
      <c r="B4252" s="27" t="str">
        <f t="shared" si="464"/>
        <v>(月)</v>
      </c>
      <c r="C4252" s="34">
        <v>0.5</v>
      </c>
      <c r="D4252" s="16" t="s">
        <v>18</v>
      </c>
      <c r="E4252" s="35">
        <v>0.52083333333333304</v>
      </c>
      <c r="F4252" s="50">
        <f>IF(COUNTIF('リスト（不使用）'!$A$5:$A$6,単年カーブ!$A$1),"希望数量入力ください",'単年（2027年度）'!$E$12*単年カーブ!$R$3+'単年（2027年度）'!$E$12*(1-単年カーブ!$R$3)*単年カーブ!Q4252)</f>
        <v>0</v>
      </c>
      <c r="G4252" s="47">
        <f t="shared" si="465"/>
        <v>0</v>
      </c>
      <c r="M4252">
        <f t="shared" si="466"/>
        <v>6</v>
      </c>
      <c r="N4252">
        <f>IF(OR(WEEKDAY(A4252)=1,WEEKDAY(A4252)=7,COUNTIF('2027祝日等（不使用）'!$A$1:$A$20,単年カーブ!A4252)=1),0,1)</f>
        <v>1</v>
      </c>
      <c r="O4252">
        <f t="shared" si="463"/>
        <v>25</v>
      </c>
      <c r="P4252">
        <f t="shared" si="467"/>
        <v>1</v>
      </c>
      <c r="Q4252">
        <f t="shared" si="468"/>
        <v>1</v>
      </c>
    </row>
    <row r="4253" spans="1:17" ht="19.5" x14ac:dyDescent="0.4">
      <c r="A4253" s="33">
        <f t="shared" si="462"/>
        <v>46566</v>
      </c>
      <c r="B4253" s="27" t="str">
        <f t="shared" si="464"/>
        <v>(月)</v>
      </c>
      <c r="C4253" s="34">
        <v>0.52083333333333304</v>
      </c>
      <c r="D4253" s="16" t="s">
        <v>18</v>
      </c>
      <c r="E4253" s="35">
        <v>0.54166666666666696</v>
      </c>
      <c r="F4253" s="50">
        <f>IF(COUNTIF('リスト（不使用）'!$A$5:$A$6,単年カーブ!$A$1),"希望数量入力ください",'単年（2027年度）'!$E$12*単年カーブ!$R$3+'単年（2027年度）'!$E$12*(1-単年カーブ!$R$3)*単年カーブ!Q4253)</f>
        <v>0</v>
      </c>
      <c r="G4253" s="47">
        <f t="shared" si="465"/>
        <v>0</v>
      </c>
      <c r="M4253">
        <f t="shared" si="466"/>
        <v>6</v>
      </c>
      <c r="N4253">
        <f>IF(OR(WEEKDAY(A4253)=1,WEEKDAY(A4253)=7,COUNTIF('2027祝日等（不使用）'!$A$1:$A$20,単年カーブ!A4253)=1),0,1)</f>
        <v>1</v>
      </c>
      <c r="O4253">
        <f t="shared" si="463"/>
        <v>26</v>
      </c>
      <c r="P4253">
        <f t="shared" si="467"/>
        <v>1</v>
      </c>
      <c r="Q4253">
        <f t="shared" si="468"/>
        <v>1</v>
      </c>
    </row>
    <row r="4254" spans="1:17" ht="19.5" x14ac:dyDescent="0.4">
      <c r="A4254" s="33">
        <f t="shared" si="462"/>
        <v>46566</v>
      </c>
      <c r="B4254" s="27" t="str">
        <f t="shared" si="464"/>
        <v>(月)</v>
      </c>
      <c r="C4254" s="34">
        <v>0.54166666666666696</v>
      </c>
      <c r="D4254" s="16" t="s">
        <v>18</v>
      </c>
      <c r="E4254" s="35">
        <v>0.5625</v>
      </c>
      <c r="F4254" s="50">
        <f>IF(COUNTIF('リスト（不使用）'!$A$5:$A$6,単年カーブ!$A$1),"希望数量入力ください",'単年（2027年度）'!$E$12*単年カーブ!$R$3+'単年（2027年度）'!$E$12*(1-単年カーブ!$R$3)*単年カーブ!Q4254)</f>
        <v>0</v>
      </c>
      <c r="G4254" s="47">
        <f t="shared" si="465"/>
        <v>0</v>
      </c>
      <c r="M4254">
        <f t="shared" si="466"/>
        <v>6</v>
      </c>
      <c r="N4254">
        <f>IF(OR(WEEKDAY(A4254)=1,WEEKDAY(A4254)=7,COUNTIF('2027祝日等（不使用）'!$A$1:$A$20,単年カーブ!A4254)=1),0,1)</f>
        <v>1</v>
      </c>
      <c r="O4254">
        <f t="shared" si="463"/>
        <v>27</v>
      </c>
      <c r="P4254">
        <f t="shared" si="467"/>
        <v>1</v>
      </c>
      <c r="Q4254">
        <f t="shared" si="468"/>
        <v>1</v>
      </c>
    </row>
    <row r="4255" spans="1:17" ht="19.5" x14ac:dyDescent="0.4">
      <c r="A4255" s="33">
        <f t="shared" si="462"/>
        <v>46566</v>
      </c>
      <c r="B4255" s="27" t="str">
        <f t="shared" si="464"/>
        <v>(月)</v>
      </c>
      <c r="C4255" s="34">
        <v>0.5625</v>
      </c>
      <c r="D4255" s="16" t="s">
        <v>18</v>
      </c>
      <c r="E4255" s="35">
        <v>0.58333333333333304</v>
      </c>
      <c r="F4255" s="50">
        <f>IF(COUNTIF('リスト（不使用）'!$A$5:$A$6,単年カーブ!$A$1),"希望数量入力ください",'単年（2027年度）'!$E$12*単年カーブ!$R$3+'単年（2027年度）'!$E$12*(1-単年カーブ!$R$3)*単年カーブ!Q4255)</f>
        <v>0</v>
      </c>
      <c r="G4255" s="47">
        <f t="shared" si="465"/>
        <v>0</v>
      </c>
      <c r="M4255">
        <f t="shared" si="466"/>
        <v>6</v>
      </c>
      <c r="N4255">
        <f>IF(OR(WEEKDAY(A4255)=1,WEEKDAY(A4255)=7,COUNTIF('2027祝日等（不使用）'!$A$1:$A$20,単年カーブ!A4255)=1),0,1)</f>
        <v>1</v>
      </c>
      <c r="O4255">
        <f t="shared" si="463"/>
        <v>28</v>
      </c>
      <c r="P4255">
        <f t="shared" si="467"/>
        <v>1</v>
      </c>
      <c r="Q4255">
        <f t="shared" si="468"/>
        <v>1</v>
      </c>
    </row>
    <row r="4256" spans="1:17" ht="19.5" x14ac:dyDescent="0.4">
      <c r="A4256" s="33">
        <f t="shared" si="462"/>
        <v>46566</v>
      </c>
      <c r="B4256" s="27" t="str">
        <f t="shared" si="464"/>
        <v>(月)</v>
      </c>
      <c r="C4256" s="34">
        <v>0.58333333333333304</v>
      </c>
      <c r="D4256" s="16" t="s">
        <v>18</v>
      </c>
      <c r="E4256" s="35">
        <v>0.60416666666666696</v>
      </c>
      <c r="F4256" s="50">
        <f>IF(COUNTIF('リスト（不使用）'!$A$5:$A$6,単年カーブ!$A$1),"希望数量入力ください",'単年（2027年度）'!$E$12*単年カーブ!$R$3+'単年（2027年度）'!$E$12*(1-単年カーブ!$R$3)*単年カーブ!Q4256)</f>
        <v>0</v>
      </c>
      <c r="G4256" s="47">
        <f t="shared" si="465"/>
        <v>0</v>
      </c>
      <c r="M4256">
        <f t="shared" si="466"/>
        <v>6</v>
      </c>
      <c r="N4256">
        <f>IF(OR(WEEKDAY(A4256)=1,WEEKDAY(A4256)=7,COUNTIF('2027祝日等（不使用）'!$A$1:$A$20,単年カーブ!A4256)=1),0,1)</f>
        <v>1</v>
      </c>
      <c r="O4256">
        <f t="shared" si="463"/>
        <v>29</v>
      </c>
      <c r="P4256">
        <f t="shared" si="467"/>
        <v>1</v>
      </c>
      <c r="Q4256">
        <f t="shared" si="468"/>
        <v>1</v>
      </c>
    </row>
    <row r="4257" spans="1:17" ht="19.5" x14ac:dyDescent="0.4">
      <c r="A4257" s="33">
        <f t="shared" si="462"/>
        <v>46566</v>
      </c>
      <c r="B4257" s="27" t="str">
        <f t="shared" si="464"/>
        <v>(月)</v>
      </c>
      <c r="C4257" s="34">
        <v>0.60416666666666696</v>
      </c>
      <c r="D4257" s="16" t="s">
        <v>18</v>
      </c>
      <c r="E4257" s="35">
        <v>0.625</v>
      </c>
      <c r="F4257" s="50">
        <f>IF(COUNTIF('リスト（不使用）'!$A$5:$A$6,単年カーブ!$A$1),"希望数量入力ください",'単年（2027年度）'!$E$12*単年カーブ!$R$3+'単年（2027年度）'!$E$12*(1-単年カーブ!$R$3)*単年カーブ!Q4257)</f>
        <v>0</v>
      </c>
      <c r="G4257" s="47">
        <f t="shared" si="465"/>
        <v>0</v>
      </c>
      <c r="M4257">
        <f t="shared" si="466"/>
        <v>6</v>
      </c>
      <c r="N4257">
        <f>IF(OR(WEEKDAY(A4257)=1,WEEKDAY(A4257)=7,COUNTIF('2027祝日等（不使用）'!$A$1:$A$20,単年カーブ!A4257)=1),0,1)</f>
        <v>1</v>
      </c>
      <c r="O4257">
        <f t="shared" si="463"/>
        <v>30</v>
      </c>
      <c r="P4257">
        <f t="shared" si="467"/>
        <v>1</v>
      </c>
      <c r="Q4257">
        <f t="shared" si="468"/>
        <v>1</v>
      </c>
    </row>
    <row r="4258" spans="1:17" ht="19.5" x14ac:dyDescent="0.4">
      <c r="A4258" s="33">
        <f t="shared" si="462"/>
        <v>46566</v>
      </c>
      <c r="B4258" s="27" t="str">
        <f t="shared" si="464"/>
        <v>(月)</v>
      </c>
      <c r="C4258" s="34">
        <v>0.625</v>
      </c>
      <c r="D4258" s="16" t="s">
        <v>18</v>
      </c>
      <c r="E4258" s="35">
        <v>0.64583333333333304</v>
      </c>
      <c r="F4258" s="50">
        <f>IF(COUNTIF('リスト（不使用）'!$A$5:$A$6,単年カーブ!$A$1),"希望数量入力ください",'単年（2027年度）'!$E$12*単年カーブ!$R$3+'単年（2027年度）'!$E$12*(1-単年カーブ!$R$3)*単年カーブ!Q4258)</f>
        <v>0</v>
      </c>
      <c r="G4258" s="47">
        <f t="shared" si="465"/>
        <v>0</v>
      </c>
      <c r="M4258">
        <f t="shared" si="466"/>
        <v>6</v>
      </c>
      <c r="N4258">
        <f>IF(OR(WEEKDAY(A4258)=1,WEEKDAY(A4258)=7,COUNTIF('2027祝日等（不使用）'!$A$1:$A$20,単年カーブ!A4258)=1),0,1)</f>
        <v>1</v>
      </c>
      <c r="O4258">
        <f t="shared" si="463"/>
        <v>31</v>
      </c>
      <c r="P4258">
        <f t="shared" si="467"/>
        <v>1</v>
      </c>
      <c r="Q4258">
        <f t="shared" si="468"/>
        <v>1</v>
      </c>
    </row>
    <row r="4259" spans="1:17" ht="19.5" x14ac:dyDescent="0.4">
      <c r="A4259" s="33">
        <f t="shared" si="462"/>
        <v>46566</v>
      </c>
      <c r="B4259" s="27" t="str">
        <f t="shared" si="464"/>
        <v>(月)</v>
      </c>
      <c r="C4259" s="34">
        <v>0.64583333333333304</v>
      </c>
      <c r="D4259" s="16" t="s">
        <v>18</v>
      </c>
      <c r="E4259" s="35">
        <v>0.66666666666666696</v>
      </c>
      <c r="F4259" s="50">
        <f>IF(COUNTIF('リスト（不使用）'!$A$5:$A$6,単年カーブ!$A$1),"希望数量入力ください",'単年（2027年度）'!$E$12*単年カーブ!$R$3+'単年（2027年度）'!$E$12*(1-単年カーブ!$R$3)*単年カーブ!Q4259)</f>
        <v>0</v>
      </c>
      <c r="G4259" s="47">
        <f t="shared" si="465"/>
        <v>0</v>
      </c>
      <c r="M4259">
        <f t="shared" si="466"/>
        <v>6</v>
      </c>
      <c r="N4259">
        <f>IF(OR(WEEKDAY(A4259)=1,WEEKDAY(A4259)=7,COUNTIF('2027祝日等（不使用）'!$A$1:$A$20,単年カーブ!A4259)=1),0,1)</f>
        <v>1</v>
      </c>
      <c r="O4259">
        <f t="shared" si="463"/>
        <v>32</v>
      </c>
      <c r="P4259">
        <f t="shared" si="467"/>
        <v>1</v>
      </c>
      <c r="Q4259">
        <f t="shared" si="468"/>
        <v>1</v>
      </c>
    </row>
    <row r="4260" spans="1:17" ht="19.5" x14ac:dyDescent="0.4">
      <c r="A4260" s="33">
        <f t="shared" si="462"/>
        <v>46566</v>
      </c>
      <c r="B4260" s="27" t="str">
        <f t="shared" si="464"/>
        <v>(月)</v>
      </c>
      <c r="C4260" s="34">
        <v>0.66666666666666696</v>
      </c>
      <c r="D4260" s="16" t="s">
        <v>18</v>
      </c>
      <c r="E4260" s="35">
        <v>0.6875</v>
      </c>
      <c r="F4260" s="50">
        <f>IF(COUNTIF('リスト（不使用）'!$A$5:$A$6,単年カーブ!$A$1),"希望数量入力ください",'単年（2027年度）'!$E$12*単年カーブ!$R$3+'単年（2027年度）'!$E$12*(1-単年カーブ!$R$3)*単年カーブ!Q4260)</f>
        <v>0</v>
      </c>
      <c r="G4260" s="47">
        <f t="shared" si="465"/>
        <v>0</v>
      </c>
      <c r="M4260">
        <f t="shared" si="466"/>
        <v>6</v>
      </c>
      <c r="N4260">
        <f>IF(OR(WEEKDAY(A4260)=1,WEEKDAY(A4260)=7,COUNTIF('2027祝日等（不使用）'!$A$1:$A$20,単年カーブ!A4260)=1),0,1)</f>
        <v>1</v>
      </c>
      <c r="O4260">
        <f t="shared" si="463"/>
        <v>33</v>
      </c>
      <c r="P4260">
        <f t="shared" si="467"/>
        <v>1</v>
      </c>
      <c r="Q4260">
        <f t="shared" si="468"/>
        <v>1</v>
      </c>
    </row>
    <row r="4261" spans="1:17" ht="19.5" x14ac:dyDescent="0.4">
      <c r="A4261" s="33">
        <f t="shared" si="462"/>
        <v>46566</v>
      </c>
      <c r="B4261" s="27" t="str">
        <f t="shared" si="464"/>
        <v>(月)</v>
      </c>
      <c r="C4261" s="34">
        <v>0.6875</v>
      </c>
      <c r="D4261" s="16" t="s">
        <v>18</v>
      </c>
      <c r="E4261" s="35">
        <v>0.70833333333333304</v>
      </c>
      <c r="F4261" s="50">
        <f>IF(COUNTIF('リスト（不使用）'!$A$5:$A$6,単年カーブ!$A$1),"希望数量入力ください",'単年（2027年度）'!$E$12*単年カーブ!$R$3+'単年（2027年度）'!$E$12*(1-単年カーブ!$R$3)*単年カーブ!Q4261)</f>
        <v>0</v>
      </c>
      <c r="G4261" s="47">
        <f t="shared" si="465"/>
        <v>0</v>
      </c>
      <c r="M4261">
        <f t="shared" si="466"/>
        <v>6</v>
      </c>
      <c r="N4261">
        <f>IF(OR(WEEKDAY(A4261)=1,WEEKDAY(A4261)=7,COUNTIF('2027祝日等（不使用）'!$A$1:$A$20,単年カーブ!A4261)=1),0,1)</f>
        <v>1</v>
      </c>
      <c r="O4261">
        <f t="shared" si="463"/>
        <v>34</v>
      </c>
      <c r="P4261">
        <f t="shared" si="467"/>
        <v>1</v>
      </c>
      <c r="Q4261">
        <f t="shared" si="468"/>
        <v>1</v>
      </c>
    </row>
    <row r="4262" spans="1:17" ht="19.5" x14ac:dyDescent="0.4">
      <c r="A4262" s="33">
        <f t="shared" si="462"/>
        <v>46566</v>
      </c>
      <c r="B4262" s="27" t="str">
        <f t="shared" si="464"/>
        <v>(月)</v>
      </c>
      <c r="C4262" s="34">
        <v>0.70833333333333304</v>
      </c>
      <c r="D4262" s="16" t="s">
        <v>18</v>
      </c>
      <c r="E4262" s="35">
        <v>0.72916666666666696</v>
      </c>
      <c r="F4262" s="50">
        <f>IF(COUNTIF('リスト（不使用）'!$A$5:$A$6,単年カーブ!$A$1),"希望数量入力ください",'単年（2027年度）'!$E$12*単年カーブ!$R$3+'単年（2027年度）'!$E$12*(1-単年カーブ!$R$3)*単年カーブ!Q4262)</f>
        <v>0</v>
      </c>
      <c r="G4262" s="47">
        <f t="shared" si="465"/>
        <v>0</v>
      </c>
      <c r="M4262">
        <f t="shared" si="466"/>
        <v>6</v>
      </c>
      <c r="N4262">
        <f>IF(OR(WEEKDAY(A4262)=1,WEEKDAY(A4262)=7,COUNTIF('2027祝日等（不使用）'!$A$1:$A$20,単年カーブ!A4262)=1),0,1)</f>
        <v>1</v>
      </c>
      <c r="O4262">
        <f t="shared" si="463"/>
        <v>35</v>
      </c>
      <c r="P4262">
        <f t="shared" si="467"/>
        <v>1</v>
      </c>
      <c r="Q4262">
        <f t="shared" si="468"/>
        <v>1</v>
      </c>
    </row>
    <row r="4263" spans="1:17" ht="19.5" x14ac:dyDescent="0.4">
      <c r="A4263" s="33">
        <f t="shared" si="462"/>
        <v>46566</v>
      </c>
      <c r="B4263" s="27" t="str">
        <f t="shared" si="464"/>
        <v>(月)</v>
      </c>
      <c r="C4263" s="34">
        <v>0.72916666666666696</v>
      </c>
      <c r="D4263" s="16" t="s">
        <v>18</v>
      </c>
      <c r="E4263" s="35">
        <v>0.75</v>
      </c>
      <c r="F4263" s="50">
        <f>IF(COUNTIF('リスト（不使用）'!$A$5:$A$6,単年カーブ!$A$1),"希望数量入力ください",'単年（2027年度）'!$E$12*単年カーブ!$R$3+'単年（2027年度）'!$E$12*(1-単年カーブ!$R$3)*単年カーブ!Q4263)</f>
        <v>0</v>
      </c>
      <c r="G4263" s="47">
        <f t="shared" si="465"/>
        <v>0</v>
      </c>
      <c r="M4263">
        <f t="shared" si="466"/>
        <v>6</v>
      </c>
      <c r="N4263">
        <f>IF(OR(WEEKDAY(A4263)=1,WEEKDAY(A4263)=7,COUNTIF('2027祝日等（不使用）'!$A$1:$A$20,単年カーブ!A4263)=1),0,1)</f>
        <v>1</v>
      </c>
      <c r="O4263">
        <f t="shared" si="463"/>
        <v>36</v>
      </c>
      <c r="P4263">
        <f t="shared" si="467"/>
        <v>1</v>
      </c>
      <c r="Q4263">
        <f t="shared" si="468"/>
        <v>1</v>
      </c>
    </row>
    <row r="4264" spans="1:17" ht="19.5" x14ac:dyDescent="0.4">
      <c r="A4264" s="33">
        <f t="shared" si="462"/>
        <v>46566</v>
      </c>
      <c r="B4264" s="27" t="str">
        <f t="shared" si="464"/>
        <v>(月)</v>
      </c>
      <c r="C4264" s="34">
        <v>0.75</v>
      </c>
      <c r="D4264" s="16" t="s">
        <v>18</v>
      </c>
      <c r="E4264" s="35">
        <v>0.77083333333333304</v>
      </c>
      <c r="F4264" s="50">
        <f>IF(COUNTIF('リスト（不使用）'!$A$5:$A$6,単年カーブ!$A$1),"希望数量入力ください",'単年（2027年度）'!$E$12*単年カーブ!$R$3+'単年（2027年度）'!$E$12*(1-単年カーブ!$R$3)*単年カーブ!Q4264)</f>
        <v>0</v>
      </c>
      <c r="G4264" s="47">
        <f t="shared" si="465"/>
        <v>0</v>
      </c>
      <c r="M4264">
        <f t="shared" si="466"/>
        <v>6</v>
      </c>
      <c r="N4264">
        <f>IF(OR(WEEKDAY(A4264)=1,WEEKDAY(A4264)=7,COUNTIF('2027祝日等（不使用）'!$A$1:$A$20,単年カーブ!A4264)=1),0,1)</f>
        <v>1</v>
      </c>
      <c r="O4264">
        <f t="shared" si="463"/>
        <v>37</v>
      </c>
      <c r="P4264">
        <f t="shared" si="467"/>
        <v>1</v>
      </c>
      <c r="Q4264">
        <f t="shared" si="468"/>
        <v>1</v>
      </c>
    </row>
    <row r="4265" spans="1:17" ht="19.5" x14ac:dyDescent="0.4">
      <c r="A4265" s="33">
        <f t="shared" si="462"/>
        <v>46566</v>
      </c>
      <c r="B4265" s="27" t="str">
        <f t="shared" si="464"/>
        <v>(月)</v>
      </c>
      <c r="C4265" s="34">
        <v>0.77083333333333304</v>
      </c>
      <c r="D4265" s="16" t="s">
        <v>18</v>
      </c>
      <c r="E4265" s="35">
        <v>0.79166666666666696</v>
      </c>
      <c r="F4265" s="50">
        <f>IF(COUNTIF('リスト（不使用）'!$A$5:$A$6,単年カーブ!$A$1),"希望数量入力ください",'単年（2027年度）'!$E$12*単年カーブ!$R$3+'単年（2027年度）'!$E$12*(1-単年カーブ!$R$3)*単年カーブ!Q4265)</f>
        <v>0</v>
      </c>
      <c r="G4265" s="47">
        <f t="shared" si="465"/>
        <v>0</v>
      </c>
      <c r="M4265">
        <f t="shared" si="466"/>
        <v>6</v>
      </c>
      <c r="N4265">
        <f>IF(OR(WEEKDAY(A4265)=1,WEEKDAY(A4265)=7,COUNTIF('2027祝日等（不使用）'!$A$1:$A$20,単年カーブ!A4265)=1),0,1)</f>
        <v>1</v>
      </c>
      <c r="O4265">
        <f t="shared" si="463"/>
        <v>38</v>
      </c>
      <c r="P4265">
        <f t="shared" si="467"/>
        <v>1</v>
      </c>
      <c r="Q4265">
        <f t="shared" si="468"/>
        <v>1</v>
      </c>
    </row>
    <row r="4266" spans="1:17" ht="19.5" x14ac:dyDescent="0.4">
      <c r="A4266" s="33">
        <f t="shared" si="462"/>
        <v>46566</v>
      </c>
      <c r="B4266" s="27" t="str">
        <f t="shared" si="464"/>
        <v>(月)</v>
      </c>
      <c r="C4266" s="34">
        <v>0.79166666666666696</v>
      </c>
      <c r="D4266" s="16" t="s">
        <v>18</v>
      </c>
      <c r="E4266" s="35">
        <v>0.8125</v>
      </c>
      <c r="F4266" s="50">
        <f>IF(COUNTIF('リスト（不使用）'!$A$5:$A$6,単年カーブ!$A$1),"希望数量入力ください",'単年（2027年度）'!$E$12*単年カーブ!$R$3+'単年（2027年度）'!$E$12*(1-単年カーブ!$R$3)*単年カーブ!Q4266)</f>
        <v>0</v>
      </c>
      <c r="G4266" s="47">
        <f t="shared" si="465"/>
        <v>0</v>
      </c>
      <c r="M4266">
        <f t="shared" si="466"/>
        <v>6</v>
      </c>
      <c r="N4266">
        <f>IF(OR(WEEKDAY(A4266)=1,WEEKDAY(A4266)=7,COUNTIF('2027祝日等（不使用）'!$A$1:$A$20,単年カーブ!A4266)=1),0,1)</f>
        <v>1</v>
      </c>
      <c r="O4266">
        <f t="shared" si="463"/>
        <v>39</v>
      </c>
      <c r="P4266">
        <f t="shared" si="467"/>
        <v>1</v>
      </c>
      <c r="Q4266">
        <f t="shared" si="468"/>
        <v>1</v>
      </c>
    </row>
    <row r="4267" spans="1:17" ht="19.5" x14ac:dyDescent="0.4">
      <c r="A4267" s="33">
        <f t="shared" si="462"/>
        <v>46566</v>
      </c>
      <c r="B4267" s="27" t="str">
        <f t="shared" si="464"/>
        <v>(月)</v>
      </c>
      <c r="C4267" s="34">
        <v>0.8125</v>
      </c>
      <c r="D4267" s="16" t="s">
        <v>18</v>
      </c>
      <c r="E4267" s="35">
        <v>0.83333333333333304</v>
      </c>
      <c r="F4267" s="50">
        <f>IF(COUNTIF('リスト（不使用）'!$A$5:$A$6,単年カーブ!$A$1),"希望数量入力ください",'単年（2027年度）'!$E$12*単年カーブ!$R$3+'単年（2027年度）'!$E$12*(1-単年カーブ!$R$3)*単年カーブ!Q4267)</f>
        <v>0</v>
      </c>
      <c r="G4267" s="47">
        <f t="shared" si="465"/>
        <v>0</v>
      </c>
      <c r="M4267">
        <f t="shared" si="466"/>
        <v>6</v>
      </c>
      <c r="N4267">
        <f>IF(OR(WEEKDAY(A4267)=1,WEEKDAY(A4267)=7,COUNTIF('2027祝日等（不使用）'!$A$1:$A$20,単年カーブ!A4267)=1),0,1)</f>
        <v>1</v>
      </c>
      <c r="O4267">
        <f t="shared" si="463"/>
        <v>40</v>
      </c>
      <c r="P4267">
        <f t="shared" si="467"/>
        <v>1</v>
      </c>
      <c r="Q4267">
        <f t="shared" si="468"/>
        <v>1</v>
      </c>
    </row>
    <row r="4268" spans="1:17" ht="19.5" x14ac:dyDescent="0.4">
      <c r="A4268" s="33">
        <f t="shared" si="462"/>
        <v>46566</v>
      </c>
      <c r="B4268" s="27" t="str">
        <f t="shared" si="464"/>
        <v>(月)</v>
      </c>
      <c r="C4268" s="34">
        <v>0.83333333333333304</v>
      </c>
      <c r="D4268" s="16" t="s">
        <v>18</v>
      </c>
      <c r="E4268" s="35">
        <v>0.85416666666666696</v>
      </c>
      <c r="F4268" s="50">
        <f>IF(COUNTIF('リスト（不使用）'!$A$5:$A$6,単年カーブ!$A$1),"希望数量入力ください",'単年（2027年度）'!$E$12*単年カーブ!$R$3+'単年（2027年度）'!$E$12*(1-単年カーブ!$R$3)*単年カーブ!Q4268)</f>
        <v>0</v>
      </c>
      <c r="G4268" s="47">
        <f t="shared" si="465"/>
        <v>0</v>
      </c>
      <c r="M4268">
        <f t="shared" si="466"/>
        <v>6</v>
      </c>
      <c r="N4268">
        <f>IF(OR(WEEKDAY(A4268)=1,WEEKDAY(A4268)=7,COUNTIF('2027祝日等（不使用）'!$A$1:$A$20,単年カーブ!A4268)=1),0,1)</f>
        <v>1</v>
      </c>
      <c r="O4268">
        <f t="shared" si="463"/>
        <v>41</v>
      </c>
      <c r="P4268">
        <f t="shared" si="467"/>
        <v>0</v>
      </c>
      <c r="Q4268">
        <f t="shared" si="468"/>
        <v>0</v>
      </c>
    </row>
    <row r="4269" spans="1:17" ht="19.5" x14ac:dyDescent="0.4">
      <c r="A4269" s="33">
        <f t="shared" si="462"/>
        <v>46566</v>
      </c>
      <c r="B4269" s="27" t="str">
        <f t="shared" si="464"/>
        <v>(月)</v>
      </c>
      <c r="C4269" s="34">
        <v>0.85416666666666696</v>
      </c>
      <c r="D4269" s="16" t="s">
        <v>18</v>
      </c>
      <c r="E4269" s="35">
        <v>0.875</v>
      </c>
      <c r="F4269" s="50">
        <f>IF(COUNTIF('リスト（不使用）'!$A$5:$A$6,単年カーブ!$A$1),"希望数量入力ください",'単年（2027年度）'!$E$12*単年カーブ!$R$3+'単年（2027年度）'!$E$12*(1-単年カーブ!$R$3)*単年カーブ!Q4269)</f>
        <v>0</v>
      </c>
      <c r="G4269" s="47">
        <f t="shared" si="465"/>
        <v>0</v>
      </c>
      <c r="M4269">
        <f t="shared" si="466"/>
        <v>6</v>
      </c>
      <c r="N4269">
        <f>IF(OR(WEEKDAY(A4269)=1,WEEKDAY(A4269)=7,COUNTIF('2027祝日等（不使用）'!$A$1:$A$20,単年カーブ!A4269)=1),0,1)</f>
        <v>1</v>
      </c>
      <c r="O4269">
        <f t="shared" si="463"/>
        <v>42</v>
      </c>
      <c r="P4269">
        <f t="shared" si="467"/>
        <v>0</v>
      </c>
      <c r="Q4269">
        <f t="shared" si="468"/>
        <v>0</v>
      </c>
    </row>
    <row r="4270" spans="1:17" ht="19.5" x14ac:dyDescent="0.4">
      <c r="A4270" s="33">
        <f t="shared" si="462"/>
        <v>46566</v>
      </c>
      <c r="B4270" s="27" t="str">
        <f t="shared" si="464"/>
        <v>(月)</v>
      </c>
      <c r="C4270" s="34">
        <v>0.875</v>
      </c>
      <c r="D4270" s="16" t="s">
        <v>18</v>
      </c>
      <c r="E4270" s="35">
        <v>0.89583333333333304</v>
      </c>
      <c r="F4270" s="50">
        <f>IF(COUNTIF('リスト（不使用）'!$A$5:$A$6,単年カーブ!$A$1),"希望数量入力ください",'単年（2027年度）'!$E$12*単年カーブ!$R$3+'単年（2027年度）'!$E$12*(1-単年カーブ!$R$3)*単年カーブ!Q4270)</f>
        <v>0</v>
      </c>
      <c r="G4270" s="47">
        <f t="shared" si="465"/>
        <v>0</v>
      </c>
      <c r="M4270">
        <f t="shared" si="466"/>
        <v>6</v>
      </c>
      <c r="N4270">
        <f>IF(OR(WEEKDAY(A4270)=1,WEEKDAY(A4270)=7,COUNTIF('2027祝日等（不使用）'!$A$1:$A$20,単年カーブ!A4270)=1),0,1)</f>
        <v>1</v>
      </c>
      <c r="O4270">
        <f t="shared" si="463"/>
        <v>43</v>
      </c>
      <c r="P4270">
        <f t="shared" si="467"/>
        <v>0</v>
      </c>
      <c r="Q4270">
        <f t="shared" si="468"/>
        <v>0</v>
      </c>
    </row>
    <row r="4271" spans="1:17" ht="19.5" x14ac:dyDescent="0.4">
      <c r="A4271" s="33">
        <f t="shared" si="462"/>
        <v>46566</v>
      </c>
      <c r="B4271" s="27" t="str">
        <f t="shared" si="464"/>
        <v>(月)</v>
      </c>
      <c r="C4271" s="34">
        <v>0.89583333333333304</v>
      </c>
      <c r="D4271" s="16" t="s">
        <v>18</v>
      </c>
      <c r="E4271" s="35">
        <v>0.91666666666666696</v>
      </c>
      <c r="F4271" s="50">
        <f>IF(COUNTIF('リスト（不使用）'!$A$5:$A$6,単年カーブ!$A$1),"希望数量入力ください",'単年（2027年度）'!$E$12*単年カーブ!$R$3+'単年（2027年度）'!$E$12*(1-単年カーブ!$R$3)*単年カーブ!Q4271)</f>
        <v>0</v>
      </c>
      <c r="G4271" s="47">
        <f t="shared" si="465"/>
        <v>0</v>
      </c>
      <c r="M4271">
        <f t="shared" si="466"/>
        <v>6</v>
      </c>
      <c r="N4271">
        <f>IF(OR(WEEKDAY(A4271)=1,WEEKDAY(A4271)=7,COUNTIF('2027祝日等（不使用）'!$A$1:$A$20,単年カーブ!A4271)=1),0,1)</f>
        <v>1</v>
      </c>
      <c r="O4271">
        <f t="shared" si="463"/>
        <v>44</v>
      </c>
      <c r="P4271">
        <f t="shared" si="467"/>
        <v>0</v>
      </c>
      <c r="Q4271">
        <f t="shared" si="468"/>
        <v>0</v>
      </c>
    </row>
    <row r="4272" spans="1:17" ht="19.5" x14ac:dyDescent="0.4">
      <c r="A4272" s="33">
        <f t="shared" si="462"/>
        <v>46566</v>
      </c>
      <c r="B4272" s="27" t="str">
        <f t="shared" si="464"/>
        <v>(月)</v>
      </c>
      <c r="C4272" s="34">
        <v>0.91666666666666696</v>
      </c>
      <c r="D4272" s="16" t="s">
        <v>18</v>
      </c>
      <c r="E4272" s="35">
        <v>0.9375</v>
      </c>
      <c r="F4272" s="50">
        <f>IF(COUNTIF('リスト（不使用）'!$A$5:$A$6,単年カーブ!$A$1),"希望数量入力ください",'単年（2027年度）'!$E$12*単年カーブ!$R$3+'単年（2027年度）'!$E$12*(1-単年カーブ!$R$3)*単年カーブ!Q4272)</f>
        <v>0</v>
      </c>
      <c r="G4272" s="47">
        <f t="shared" si="465"/>
        <v>0</v>
      </c>
      <c r="M4272">
        <f t="shared" si="466"/>
        <v>6</v>
      </c>
      <c r="N4272">
        <f>IF(OR(WEEKDAY(A4272)=1,WEEKDAY(A4272)=7,COUNTIF('2027祝日等（不使用）'!$A$1:$A$20,単年カーブ!A4272)=1),0,1)</f>
        <v>1</v>
      </c>
      <c r="O4272">
        <f t="shared" si="463"/>
        <v>45</v>
      </c>
      <c r="P4272">
        <f t="shared" si="467"/>
        <v>0</v>
      </c>
      <c r="Q4272">
        <f t="shared" si="468"/>
        <v>0</v>
      </c>
    </row>
    <row r="4273" spans="1:17" ht="19.5" x14ac:dyDescent="0.4">
      <c r="A4273" s="33">
        <f t="shared" si="462"/>
        <v>46566</v>
      </c>
      <c r="B4273" s="27" t="str">
        <f t="shared" si="464"/>
        <v>(月)</v>
      </c>
      <c r="C4273" s="34">
        <v>0.9375</v>
      </c>
      <c r="D4273" s="16" t="s">
        <v>18</v>
      </c>
      <c r="E4273" s="35">
        <v>0.95833333333333304</v>
      </c>
      <c r="F4273" s="50">
        <f>IF(COUNTIF('リスト（不使用）'!$A$5:$A$6,単年カーブ!$A$1),"希望数量入力ください",'単年（2027年度）'!$E$12*単年カーブ!$R$3+'単年（2027年度）'!$E$12*(1-単年カーブ!$R$3)*単年カーブ!Q4273)</f>
        <v>0</v>
      </c>
      <c r="G4273" s="47">
        <f t="shared" si="465"/>
        <v>0</v>
      </c>
      <c r="M4273">
        <f t="shared" si="466"/>
        <v>6</v>
      </c>
      <c r="N4273">
        <f>IF(OR(WEEKDAY(A4273)=1,WEEKDAY(A4273)=7,COUNTIF('2027祝日等（不使用）'!$A$1:$A$20,単年カーブ!A4273)=1),0,1)</f>
        <v>1</v>
      </c>
      <c r="O4273">
        <f t="shared" si="463"/>
        <v>46</v>
      </c>
      <c r="P4273">
        <f t="shared" si="467"/>
        <v>0</v>
      </c>
      <c r="Q4273">
        <f t="shared" si="468"/>
        <v>0</v>
      </c>
    </row>
    <row r="4274" spans="1:17" ht="19.5" x14ac:dyDescent="0.4">
      <c r="A4274" s="33">
        <f t="shared" si="462"/>
        <v>46566</v>
      </c>
      <c r="B4274" s="27" t="str">
        <f t="shared" si="464"/>
        <v>(月)</v>
      </c>
      <c r="C4274" s="34">
        <v>0.95833333333333304</v>
      </c>
      <c r="D4274" s="16" t="s">
        <v>18</v>
      </c>
      <c r="E4274" s="35">
        <v>0.97916666666666696</v>
      </c>
      <c r="F4274" s="50">
        <f>IF(COUNTIF('リスト（不使用）'!$A$5:$A$6,単年カーブ!$A$1),"希望数量入力ください",'単年（2027年度）'!$E$12*単年カーブ!$R$3+'単年（2027年度）'!$E$12*(1-単年カーブ!$R$3)*単年カーブ!Q4274)</f>
        <v>0</v>
      </c>
      <c r="G4274" s="47">
        <f t="shared" si="465"/>
        <v>0</v>
      </c>
      <c r="M4274">
        <f t="shared" si="466"/>
        <v>6</v>
      </c>
      <c r="N4274">
        <f>IF(OR(WEEKDAY(A4274)=1,WEEKDAY(A4274)=7,COUNTIF('2027祝日等（不使用）'!$A$1:$A$20,単年カーブ!A4274)=1),0,1)</f>
        <v>1</v>
      </c>
      <c r="O4274">
        <f t="shared" si="463"/>
        <v>47</v>
      </c>
      <c r="P4274">
        <f t="shared" si="467"/>
        <v>0</v>
      </c>
      <c r="Q4274">
        <f t="shared" si="468"/>
        <v>0</v>
      </c>
    </row>
    <row r="4275" spans="1:17" ht="19.5" x14ac:dyDescent="0.4">
      <c r="A4275" s="33">
        <f t="shared" si="462"/>
        <v>46566</v>
      </c>
      <c r="B4275" s="27" t="str">
        <f t="shared" si="464"/>
        <v>(月)</v>
      </c>
      <c r="C4275" s="34">
        <v>0.97916666666666696</v>
      </c>
      <c r="D4275" s="16" t="s">
        <v>18</v>
      </c>
      <c r="E4275" s="35" t="s">
        <v>17</v>
      </c>
      <c r="F4275" s="50">
        <f>IF(COUNTIF('リスト（不使用）'!$A$5:$A$6,単年カーブ!$A$1),"希望数量入力ください",'単年（2027年度）'!$E$12*単年カーブ!$R$3+'単年（2027年度）'!$E$12*(1-単年カーブ!$R$3)*単年カーブ!Q4275)</f>
        <v>0</v>
      </c>
      <c r="G4275" s="47">
        <f t="shared" si="465"/>
        <v>0</v>
      </c>
      <c r="M4275">
        <f t="shared" si="466"/>
        <v>6</v>
      </c>
      <c r="N4275">
        <f>IF(OR(WEEKDAY(A4275)=1,WEEKDAY(A4275)=7,COUNTIF('2027祝日等（不使用）'!$A$1:$A$20,単年カーブ!A4275)=1),0,1)</f>
        <v>1</v>
      </c>
      <c r="O4275">
        <f t="shared" si="463"/>
        <v>48</v>
      </c>
      <c r="P4275">
        <f t="shared" si="467"/>
        <v>0</v>
      </c>
      <c r="Q4275">
        <f t="shared" si="468"/>
        <v>0</v>
      </c>
    </row>
    <row r="4276" spans="1:17" ht="19.5" x14ac:dyDescent="0.4">
      <c r="A4276" s="33">
        <f t="shared" ref="A4276:A4339" si="469">A4228+1</f>
        <v>46567</v>
      </c>
      <c r="B4276" s="27" t="str">
        <f t="shared" si="464"/>
        <v>(火)</v>
      </c>
      <c r="C4276" s="34">
        <v>0</v>
      </c>
      <c r="D4276" s="16" t="s">
        <v>18</v>
      </c>
      <c r="E4276" s="35">
        <v>2.0833333333333332E-2</v>
      </c>
      <c r="F4276" s="50">
        <f>IF(COUNTIF('リスト（不使用）'!$A$5:$A$6,単年カーブ!$A$1),"希望数量入力ください",'単年（2027年度）'!$E$12*単年カーブ!$R$3+'単年（2027年度）'!$E$12*(1-単年カーブ!$R$3)*単年カーブ!Q4276)</f>
        <v>0</v>
      </c>
      <c r="G4276" s="47">
        <f t="shared" si="465"/>
        <v>0</v>
      </c>
      <c r="M4276">
        <f t="shared" si="466"/>
        <v>6</v>
      </c>
      <c r="N4276">
        <f>IF(OR(WEEKDAY(A4276)=1,WEEKDAY(A4276)=7,COUNTIF('2027祝日等（不使用）'!$A$1:$A$20,単年カーブ!A4276)=1),0,1)</f>
        <v>1</v>
      </c>
      <c r="O4276">
        <f t="shared" ref="O4276:O4339" si="470">O4228</f>
        <v>1</v>
      </c>
      <c r="P4276">
        <f t="shared" si="467"/>
        <v>0</v>
      </c>
      <c r="Q4276">
        <f t="shared" si="468"/>
        <v>0</v>
      </c>
    </row>
    <row r="4277" spans="1:17" ht="19.5" x14ac:dyDescent="0.4">
      <c r="A4277" s="33">
        <f t="shared" si="469"/>
        <v>46567</v>
      </c>
      <c r="B4277" s="27" t="str">
        <f t="shared" si="464"/>
        <v>(火)</v>
      </c>
      <c r="C4277" s="34">
        <v>2.0833333333333332E-2</v>
      </c>
      <c r="D4277" s="16" t="s">
        <v>18</v>
      </c>
      <c r="E4277" s="35">
        <v>4.1666666666666664E-2</v>
      </c>
      <c r="F4277" s="50">
        <f>IF(COUNTIF('リスト（不使用）'!$A$5:$A$6,単年カーブ!$A$1),"希望数量入力ください",'単年（2027年度）'!$E$12*単年カーブ!$R$3+'単年（2027年度）'!$E$12*(1-単年カーブ!$R$3)*単年カーブ!Q4277)</f>
        <v>0</v>
      </c>
      <c r="G4277" s="47">
        <f t="shared" si="465"/>
        <v>0</v>
      </c>
      <c r="M4277">
        <f t="shared" si="466"/>
        <v>6</v>
      </c>
      <c r="N4277">
        <f>IF(OR(WEEKDAY(A4277)=1,WEEKDAY(A4277)=7,COUNTIF('2027祝日等（不使用）'!$A$1:$A$20,単年カーブ!A4277)=1),0,1)</f>
        <v>1</v>
      </c>
      <c r="O4277">
        <f t="shared" si="470"/>
        <v>2</v>
      </c>
      <c r="P4277">
        <f t="shared" si="467"/>
        <v>0</v>
      </c>
      <c r="Q4277">
        <f t="shared" si="468"/>
        <v>0</v>
      </c>
    </row>
    <row r="4278" spans="1:17" ht="19.5" x14ac:dyDescent="0.4">
      <c r="A4278" s="33">
        <f t="shared" si="469"/>
        <v>46567</v>
      </c>
      <c r="B4278" s="27" t="str">
        <f t="shared" si="464"/>
        <v>(火)</v>
      </c>
      <c r="C4278" s="34">
        <v>4.1666666666666664E-2</v>
      </c>
      <c r="D4278" s="16" t="s">
        <v>18</v>
      </c>
      <c r="E4278" s="35">
        <v>6.25E-2</v>
      </c>
      <c r="F4278" s="50">
        <f>IF(COUNTIF('リスト（不使用）'!$A$5:$A$6,単年カーブ!$A$1),"希望数量入力ください",'単年（2027年度）'!$E$12*単年カーブ!$R$3+'単年（2027年度）'!$E$12*(1-単年カーブ!$R$3)*単年カーブ!Q4278)</f>
        <v>0</v>
      </c>
      <c r="G4278" s="47">
        <f t="shared" si="465"/>
        <v>0</v>
      </c>
      <c r="M4278">
        <f t="shared" si="466"/>
        <v>6</v>
      </c>
      <c r="N4278">
        <f>IF(OR(WEEKDAY(A4278)=1,WEEKDAY(A4278)=7,COUNTIF('2027祝日等（不使用）'!$A$1:$A$20,単年カーブ!A4278)=1),0,1)</f>
        <v>1</v>
      </c>
      <c r="O4278">
        <f t="shared" si="470"/>
        <v>3</v>
      </c>
      <c r="P4278">
        <f t="shared" si="467"/>
        <v>0</v>
      </c>
      <c r="Q4278">
        <f t="shared" si="468"/>
        <v>0</v>
      </c>
    </row>
    <row r="4279" spans="1:17" ht="19.5" x14ac:dyDescent="0.4">
      <c r="A4279" s="33">
        <f t="shared" si="469"/>
        <v>46567</v>
      </c>
      <c r="B4279" s="27" t="str">
        <f t="shared" si="464"/>
        <v>(火)</v>
      </c>
      <c r="C4279" s="34">
        <v>6.25E-2</v>
      </c>
      <c r="D4279" s="16" t="s">
        <v>18</v>
      </c>
      <c r="E4279" s="35">
        <v>8.3333333333333301E-2</v>
      </c>
      <c r="F4279" s="50">
        <f>IF(COUNTIF('リスト（不使用）'!$A$5:$A$6,単年カーブ!$A$1),"希望数量入力ください",'単年（2027年度）'!$E$12*単年カーブ!$R$3+'単年（2027年度）'!$E$12*(1-単年カーブ!$R$3)*単年カーブ!Q4279)</f>
        <v>0</v>
      </c>
      <c r="G4279" s="47">
        <f t="shared" si="465"/>
        <v>0</v>
      </c>
      <c r="M4279">
        <f t="shared" si="466"/>
        <v>6</v>
      </c>
      <c r="N4279">
        <f>IF(OR(WEEKDAY(A4279)=1,WEEKDAY(A4279)=7,COUNTIF('2027祝日等（不使用）'!$A$1:$A$20,単年カーブ!A4279)=1),0,1)</f>
        <v>1</v>
      </c>
      <c r="O4279">
        <f t="shared" si="470"/>
        <v>4</v>
      </c>
      <c r="P4279">
        <f t="shared" si="467"/>
        <v>0</v>
      </c>
      <c r="Q4279">
        <f t="shared" si="468"/>
        <v>0</v>
      </c>
    </row>
    <row r="4280" spans="1:17" ht="19.5" x14ac:dyDescent="0.4">
      <c r="A4280" s="33">
        <f t="shared" si="469"/>
        <v>46567</v>
      </c>
      <c r="B4280" s="27" t="str">
        <f t="shared" si="464"/>
        <v>(火)</v>
      </c>
      <c r="C4280" s="34">
        <v>8.3333333333333301E-2</v>
      </c>
      <c r="D4280" s="16" t="s">
        <v>18</v>
      </c>
      <c r="E4280" s="35">
        <v>0.104166666666667</v>
      </c>
      <c r="F4280" s="50">
        <f>IF(COUNTIF('リスト（不使用）'!$A$5:$A$6,単年カーブ!$A$1),"希望数量入力ください",'単年（2027年度）'!$E$12*単年カーブ!$R$3+'単年（2027年度）'!$E$12*(1-単年カーブ!$R$3)*単年カーブ!Q4280)</f>
        <v>0</v>
      </c>
      <c r="G4280" s="47">
        <f t="shared" si="465"/>
        <v>0</v>
      </c>
      <c r="M4280">
        <f t="shared" si="466"/>
        <v>6</v>
      </c>
      <c r="N4280">
        <f>IF(OR(WEEKDAY(A4280)=1,WEEKDAY(A4280)=7,COUNTIF('2027祝日等（不使用）'!$A$1:$A$20,単年カーブ!A4280)=1),0,1)</f>
        <v>1</v>
      </c>
      <c r="O4280">
        <f t="shared" si="470"/>
        <v>5</v>
      </c>
      <c r="P4280">
        <f t="shared" si="467"/>
        <v>0</v>
      </c>
      <c r="Q4280">
        <f t="shared" si="468"/>
        <v>0</v>
      </c>
    </row>
    <row r="4281" spans="1:17" ht="19.5" x14ac:dyDescent="0.4">
      <c r="A4281" s="33">
        <f t="shared" si="469"/>
        <v>46567</v>
      </c>
      <c r="B4281" s="27" t="str">
        <f t="shared" si="464"/>
        <v>(火)</v>
      </c>
      <c r="C4281" s="34">
        <v>0.104166666666667</v>
      </c>
      <c r="D4281" s="16" t="s">
        <v>18</v>
      </c>
      <c r="E4281" s="35">
        <v>0.125</v>
      </c>
      <c r="F4281" s="50">
        <f>IF(COUNTIF('リスト（不使用）'!$A$5:$A$6,単年カーブ!$A$1),"希望数量入力ください",'単年（2027年度）'!$E$12*単年カーブ!$R$3+'単年（2027年度）'!$E$12*(1-単年カーブ!$R$3)*単年カーブ!Q4281)</f>
        <v>0</v>
      </c>
      <c r="G4281" s="47">
        <f t="shared" si="465"/>
        <v>0</v>
      </c>
      <c r="M4281">
        <f t="shared" si="466"/>
        <v>6</v>
      </c>
      <c r="N4281">
        <f>IF(OR(WEEKDAY(A4281)=1,WEEKDAY(A4281)=7,COUNTIF('2027祝日等（不使用）'!$A$1:$A$20,単年カーブ!A4281)=1),0,1)</f>
        <v>1</v>
      </c>
      <c r="O4281">
        <f t="shared" si="470"/>
        <v>6</v>
      </c>
      <c r="P4281">
        <f t="shared" si="467"/>
        <v>0</v>
      </c>
      <c r="Q4281">
        <f t="shared" si="468"/>
        <v>0</v>
      </c>
    </row>
    <row r="4282" spans="1:17" ht="19.5" x14ac:dyDescent="0.4">
      <c r="A4282" s="33">
        <f t="shared" si="469"/>
        <v>46567</v>
      </c>
      <c r="B4282" s="27" t="str">
        <f t="shared" si="464"/>
        <v>(火)</v>
      </c>
      <c r="C4282" s="34">
        <v>0.125</v>
      </c>
      <c r="D4282" s="16" t="s">
        <v>18</v>
      </c>
      <c r="E4282" s="35">
        <v>0.14583333333333301</v>
      </c>
      <c r="F4282" s="50">
        <f>IF(COUNTIF('リスト（不使用）'!$A$5:$A$6,単年カーブ!$A$1),"希望数量入力ください",'単年（2027年度）'!$E$12*単年カーブ!$R$3+'単年（2027年度）'!$E$12*(1-単年カーブ!$R$3)*単年カーブ!Q4282)</f>
        <v>0</v>
      </c>
      <c r="G4282" s="47">
        <f t="shared" si="465"/>
        <v>0</v>
      </c>
      <c r="M4282">
        <f t="shared" si="466"/>
        <v>6</v>
      </c>
      <c r="N4282">
        <f>IF(OR(WEEKDAY(A4282)=1,WEEKDAY(A4282)=7,COUNTIF('2027祝日等（不使用）'!$A$1:$A$20,単年カーブ!A4282)=1),0,1)</f>
        <v>1</v>
      </c>
      <c r="O4282">
        <f t="shared" si="470"/>
        <v>7</v>
      </c>
      <c r="P4282">
        <f t="shared" si="467"/>
        <v>0</v>
      </c>
      <c r="Q4282">
        <f t="shared" si="468"/>
        <v>0</v>
      </c>
    </row>
    <row r="4283" spans="1:17" ht="19.5" x14ac:dyDescent="0.4">
      <c r="A4283" s="33">
        <f t="shared" si="469"/>
        <v>46567</v>
      </c>
      <c r="B4283" s="27" t="str">
        <f t="shared" si="464"/>
        <v>(火)</v>
      </c>
      <c r="C4283" s="34">
        <v>0.14583333333333301</v>
      </c>
      <c r="D4283" s="16" t="s">
        <v>18</v>
      </c>
      <c r="E4283" s="35">
        <v>0.16666666666666699</v>
      </c>
      <c r="F4283" s="50">
        <f>IF(COUNTIF('リスト（不使用）'!$A$5:$A$6,単年カーブ!$A$1),"希望数量入力ください",'単年（2027年度）'!$E$12*単年カーブ!$R$3+'単年（2027年度）'!$E$12*(1-単年カーブ!$R$3)*単年カーブ!Q4283)</f>
        <v>0</v>
      </c>
      <c r="G4283" s="47">
        <f t="shared" si="465"/>
        <v>0</v>
      </c>
      <c r="M4283">
        <f t="shared" si="466"/>
        <v>6</v>
      </c>
      <c r="N4283">
        <f>IF(OR(WEEKDAY(A4283)=1,WEEKDAY(A4283)=7,COUNTIF('2027祝日等（不使用）'!$A$1:$A$20,単年カーブ!A4283)=1),0,1)</f>
        <v>1</v>
      </c>
      <c r="O4283">
        <f t="shared" si="470"/>
        <v>8</v>
      </c>
      <c r="P4283">
        <f t="shared" si="467"/>
        <v>0</v>
      </c>
      <c r="Q4283">
        <f t="shared" si="468"/>
        <v>0</v>
      </c>
    </row>
    <row r="4284" spans="1:17" ht="19.5" x14ac:dyDescent="0.4">
      <c r="A4284" s="33">
        <f t="shared" si="469"/>
        <v>46567</v>
      </c>
      <c r="B4284" s="27" t="str">
        <f t="shared" si="464"/>
        <v>(火)</v>
      </c>
      <c r="C4284" s="34">
        <v>0.16666666666666699</v>
      </c>
      <c r="D4284" s="16" t="s">
        <v>18</v>
      </c>
      <c r="E4284" s="35">
        <v>0.1875</v>
      </c>
      <c r="F4284" s="50">
        <f>IF(COUNTIF('リスト（不使用）'!$A$5:$A$6,単年カーブ!$A$1),"希望数量入力ください",'単年（2027年度）'!$E$12*単年カーブ!$R$3+'単年（2027年度）'!$E$12*(1-単年カーブ!$R$3)*単年カーブ!Q4284)</f>
        <v>0</v>
      </c>
      <c r="G4284" s="47">
        <f t="shared" si="465"/>
        <v>0</v>
      </c>
      <c r="M4284">
        <f t="shared" si="466"/>
        <v>6</v>
      </c>
      <c r="N4284">
        <f>IF(OR(WEEKDAY(A4284)=1,WEEKDAY(A4284)=7,COUNTIF('2027祝日等（不使用）'!$A$1:$A$20,単年カーブ!A4284)=1),0,1)</f>
        <v>1</v>
      </c>
      <c r="O4284">
        <f t="shared" si="470"/>
        <v>9</v>
      </c>
      <c r="P4284">
        <f t="shared" si="467"/>
        <v>0</v>
      </c>
      <c r="Q4284">
        <f t="shared" si="468"/>
        <v>0</v>
      </c>
    </row>
    <row r="4285" spans="1:17" ht="19.5" x14ac:dyDescent="0.4">
      <c r="A4285" s="33">
        <f t="shared" si="469"/>
        <v>46567</v>
      </c>
      <c r="B4285" s="27" t="str">
        <f t="shared" si="464"/>
        <v>(火)</v>
      </c>
      <c r="C4285" s="34">
        <v>0.1875</v>
      </c>
      <c r="D4285" s="16" t="s">
        <v>18</v>
      </c>
      <c r="E4285" s="35">
        <v>0.20833333333333301</v>
      </c>
      <c r="F4285" s="50">
        <f>IF(COUNTIF('リスト（不使用）'!$A$5:$A$6,単年カーブ!$A$1),"希望数量入力ください",'単年（2027年度）'!$E$12*単年カーブ!$R$3+'単年（2027年度）'!$E$12*(1-単年カーブ!$R$3)*単年カーブ!Q4285)</f>
        <v>0</v>
      </c>
      <c r="G4285" s="47">
        <f t="shared" si="465"/>
        <v>0</v>
      </c>
      <c r="M4285">
        <f t="shared" si="466"/>
        <v>6</v>
      </c>
      <c r="N4285">
        <f>IF(OR(WEEKDAY(A4285)=1,WEEKDAY(A4285)=7,COUNTIF('2027祝日等（不使用）'!$A$1:$A$20,単年カーブ!A4285)=1),0,1)</f>
        <v>1</v>
      </c>
      <c r="O4285">
        <f t="shared" si="470"/>
        <v>10</v>
      </c>
      <c r="P4285">
        <f t="shared" si="467"/>
        <v>0</v>
      </c>
      <c r="Q4285">
        <f t="shared" si="468"/>
        <v>0</v>
      </c>
    </row>
    <row r="4286" spans="1:17" ht="19.5" x14ac:dyDescent="0.4">
      <c r="A4286" s="33">
        <f t="shared" si="469"/>
        <v>46567</v>
      </c>
      <c r="B4286" s="27" t="str">
        <f t="shared" si="464"/>
        <v>(火)</v>
      </c>
      <c r="C4286" s="34">
        <v>0.20833333333333301</v>
      </c>
      <c r="D4286" s="16" t="s">
        <v>18</v>
      </c>
      <c r="E4286" s="35">
        <v>0.22916666666666699</v>
      </c>
      <c r="F4286" s="50">
        <f>IF(COUNTIF('リスト（不使用）'!$A$5:$A$6,単年カーブ!$A$1),"希望数量入力ください",'単年（2027年度）'!$E$12*単年カーブ!$R$3+'単年（2027年度）'!$E$12*(1-単年カーブ!$R$3)*単年カーブ!Q4286)</f>
        <v>0</v>
      </c>
      <c r="G4286" s="47">
        <f t="shared" si="465"/>
        <v>0</v>
      </c>
      <c r="M4286">
        <f t="shared" si="466"/>
        <v>6</v>
      </c>
      <c r="N4286">
        <f>IF(OR(WEEKDAY(A4286)=1,WEEKDAY(A4286)=7,COUNTIF('2027祝日等（不使用）'!$A$1:$A$20,単年カーブ!A4286)=1),0,1)</f>
        <v>1</v>
      </c>
      <c r="O4286">
        <f t="shared" si="470"/>
        <v>11</v>
      </c>
      <c r="P4286">
        <f t="shared" si="467"/>
        <v>0</v>
      </c>
      <c r="Q4286">
        <f t="shared" si="468"/>
        <v>0</v>
      </c>
    </row>
    <row r="4287" spans="1:17" ht="19.5" x14ac:dyDescent="0.4">
      <c r="A4287" s="33">
        <f t="shared" si="469"/>
        <v>46567</v>
      </c>
      <c r="B4287" s="27" t="str">
        <f t="shared" si="464"/>
        <v>(火)</v>
      </c>
      <c r="C4287" s="34">
        <v>0.22916666666666699</v>
      </c>
      <c r="D4287" s="16" t="s">
        <v>18</v>
      </c>
      <c r="E4287" s="35">
        <v>0.25</v>
      </c>
      <c r="F4287" s="50">
        <f>IF(COUNTIF('リスト（不使用）'!$A$5:$A$6,単年カーブ!$A$1),"希望数量入力ください",'単年（2027年度）'!$E$12*単年カーブ!$R$3+'単年（2027年度）'!$E$12*(1-単年カーブ!$R$3)*単年カーブ!Q4287)</f>
        <v>0</v>
      </c>
      <c r="G4287" s="47">
        <f t="shared" si="465"/>
        <v>0</v>
      </c>
      <c r="M4287">
        <f t="shared" si="466"/>
        <v>6</v>
      </c>
      <c r="N4287">
        <f>IF(OR(WEEKDAY(A4287)=1,WEEKDAY(A4287)=7,COUNTIF('2027祝日等（不使用）'!$A$1:$A$20,単年カーブ!A4287)=1),0,1)</f>
        <v>1</v>
      </c>
      <c r="O4287">
        <f t="shared" si="470"/>
        <v>12</v>
      </c>
      <c r="P4287">
        <f t="shared" si="467"/>
        <v>0</v>
      </c>
      <c r="Q4287">
        <f t="shared" si="468"/>
        <v>0</v>
      </c>
    </row>
    <row r="4288" spans="1:17" ht="19.5" x14ac:dyDescent="0.4">
      <c r="A4288" s="33">
        <f t="shared" si="469"/>
        <v>46567</v>
      </c>
      <c r="B4288" s="27" t="str">
        <f t="shared" si="464"/>
        <v>(火)</v>
      </c>
      <c r="C4288" s="34">
        <v>0.25</v>
      </c>
      <c r="D4288" s="16" t="s">
        <v>18</v>
      </c>
      <c r="E4288" s="35">
        <v>0.27083333333333298</v>
      </c>
      <c r="F4288" s="50">
        <f>IF(COUNTIF('リスト（不使用）'!$A$5:$A$6,単年カーブ!$A$1),"希望数量入力ください",'単年（2027年度）'!$E$12*単年カーブ!$R$3+'単年（2027年度）'!$E$12*(1-単年カーブ!$R$3)*単年カーブ!Q4288)</f>
        <v>0</v>
      </c>
      <c r="G4288" s="47">
        <f t="shared" si="465"/>
        <v>0</v>
      </c>
      <c r="M4288">
        <f t="shared" si="466"/>
        <v>6</v>
      </c>
      <c r="N4288">
        <f>IF(OR(WEEKDAY(A4288)=1,WEEKDAY(A4288)=7,COUNTIF('2027祝日等（不使用）'!$A$1:$A$20,単年カーブ!A4288)=1),0,1)</f>
        <v>1</v>
      </c>
      <c r="O4288">
        <f t="shared" si="470"/>
        <v>13</v>
      </c>
      <c r="P4288">
        <f t="shared" si="467"/>
        <v>0</v>
      </c>
      <c r="Q4288">
        <f t="shared" si="468"/>
        <v>0</v>
      </c>
    </row>
    <row r="4289" spans="1:17" ht="19.5" x14ac:dyDescent="0.4">
      <c r="A4289" s="33">
        <f t="shared" si="469"/>
        <v>46567</v>
      </c>
      <c r="B4289" s="27" t="str">
        <f t="shared" si="464"/>
        <v>(火)</v>
      </c>
      <c r="C4289" s="34">
        <v>0.27083333333333298</v>
      </c>
      <c r="D4289" s="16" t="s">
        <v>18</v>
      </c>
      <c r="E4289" s="35">
        <v>0.29166666666666702</v>
      </c>
      <c r="F4289" s="50">
        <f>IF(COUNTIF('リスト（不使用）'!$A$5:$A$6,単年カーブ!$A$1),"希望数量入力ください",'単年（2027年度）'!$E$12*単年カーブ!$R$3+'単年（2027年度）'!$E$12*(1-単年カーブ!$R$3)*単年カーブ!Q4289)</f>
        <v>0</v>
      </c>
      <c r="G4289" s="47">
        <f t="shared" si="465"/>
        <v>0</v>
      </c>
      <c r="M4289">
        <f t="shared" si="466"/>
        <v>6</v>
      </c>
      <c r="N4289">
        <f>IF(OR(WEEKDAY(A4289)=1,WEEKDAY(A4289)=7,COUNTIF('2027祝日等（不使用）'!$A$1:$A$20,単年カーブ!A4289)=1),0,1)</f>
        <v>1</v>
      </c>
      <c r="O4289">
        <f t="shared" si="470"/>
        <v>14</v>
      </c>
      <c r="P4289">
        <f t="shared" si="467"/>
        <v>0</v>
      </c>
      <c r="Q4289">
        <f t="shared" si="468"/>
        <v>0</v>
      </c>
    </row>
    <row r="4290" spans="1:17" ht="19.5" x14ac:dyDescent="0.4">
      <c r="A4290" s="33">
        <f t="shared" si="469"/>
        <v>46567</v>
      </c>
      <c r="B4290" s="27" t="str">
        <f t="shared" si="464"/>
        <v>(火)</v>
      </c>
      <c r="C4290" s="34">
        <v>0.29166666666666702</v>
      </c>
      <c r="D4290" s="16" t="s">
        <v>18</v>
      </c>
      <c r="E4290" s="35">
        <v>0.3125</v>
      </c>
      <c r="F4290" s="50">
        <f>IF(COUNTIF('リスト（不使用）'!$A$5:$A$6,単年カーブ!$A$1),"希望数量入力ください",'単年（2027年度）'!$E$12*単年カーブ!$R$3+'単年（2027年度）'!$E$12*(1-単年カーブ!$R$3)*単年カーブ!Q4290)</f>
        <v>0</v>
      </c>
      <c r="G4290" s="47">
        <f t="shared" si="465"/>
        <v>0</v>
      </c>
      <c r="M4290">
        <f t="shared" si="466"/>
        <v>6</v>
      </c>
      <c r="N4290">
        <f>IF(OR(WEEKDAY(A4290)=1,WEEKDAY(A4290)=7,COUNTIF('2027祝日等（不使用）'!$A$1:$A$20,単年カーブ!A4290)=1),0,1)</f>
        <v>1</v>
      </c>
      <c r="O4290">
        <f t="shared" si="470"/>
        <v>15</v>
      </c>
      <c r="P4290">
        <f t="shared" si="467"/>
        <v>0</v>
      </c>
      <c r="Q4290">
        <f t="shared" si="468"/>
        <v>0</v>
      </c>
    </row>
    <row r="4291" spans="1:17" ht="19.5" x14ac:dyDescent="0.4">
      <c r="A4291" s="33">
        <f t="shared" si="469"/>
        <v>46567</v>
      </c>
      <c r="B4291" s="27" t="str">
        <f t="shared" si="464"/>
        <v>(火)</v>
      </c>
      <c r="C4291" s="34">
        <v>0.3125</v>
      </c>
      <c r="D4291" s="16" t="s">
        <v>18</v>
      </c>
      <c r="E4291" s="35">
        <v>0.33333333333333298</v>
      </c>
      <c r="F4291" s="50">
        <f>IF(COUNTIF('リスト（不使用）'!$A$5:$A$6,単年カーブ!$A$1),"希望数量入力ください",'単年（2027年度）'!$E$12*単年カーブ!$R$3+'単年（2027年度）'!$E$12*(1-単年カーブ!$R$3)*単年カーブ!Q4291)</f>
        <v>0</v>
      </c>
      <c r="G4291" s="47">
        <f t="shared" si="465"/>
        <v>0</v>
      </c>
      <c r="M4291">
        <f t="shared" si="466"/>
        <v>6</v>
      </c>
      <c r="N4291">
        <f>IF(OR(WEEKDAY(A4291)=1,WEEKDAY(A4291)=7,COUNTIF('2027祝日等（不使用）'!$A$1:$A$20,単年カーブ!A4291)=1),0,1)</f>
        <v>1</v>
      </c>
      <c r="O4291">
        <f t="shared" si="470"/>
        <v>16</v>
      </c>
      <c r="P4291">
        <f t="shared" si="467"/>
        <v>0</v>
      </c>
      <c r="Q4291">
        <f t="shared" si="468"/>
        <v>0</v>
      </c>
    </row>
    <row r="4292" spans="1:17" ht="19.5" x14ac:dyDescent="0.4">
      <c r="A4292" s="33">
        <f t="shared" si="469"/>
        <v>46567</v>
      </c>
      <c r="B4292" s="27" t="str">
        <f t="shared" ref="B4292:B4355" si="471">TEXT(A4292,"(aaa)")</f>
        <v>(火)</v>
      </c>
      <c r="C4292" s="34">
        <v>0.33333333333333298</v>
      </c>
      <c r="D4292" s="16" t="s">
        <v>18</v>
      </c>
      <c r="E4292" s="35">
        <v>0.35416666666666702</v>
      </c>
      <c r="F4292" s="50">
        <f>IF(COUNTIF('リスト（不使用）'!$A$5:$A$6,単年カーブ!$A$1),"希望数量入力ください",'単年（2027年度）'!$E$12*単年カーブ!$R$3+'単年（2027年度）'!$E$12*(1-単年カーブ!$R$3)*単年カーブ!Q4292)</f>
        <v>0</v>
      </c>
      <c r="G4292" s="47">
        <f t="shared" ref="G4292:G4355" si="472">F4292/2</f>
        <v>0</v>
      </c>
      <c r="M4292">
        <f t="shared" ref="M4292:M4355" si="473">MONTH(A4292)</f>
        <v>6</v>
      </c>
      <c r="N4292">
        <f>IF(OR(WEEKDAY(A4292)=1,WEEKDAY(A4292)=7,COUNTIF('2027祝日等（不使用）'!$A$1:$A$20,単年カーブ!A4292)=1),0,1)</f>
        <v>1</v>
      </c>
      <c r="O4292">
        <f t="shared" si="470"/>
        <v>17</v>
      </c>
      <c r="P4292">
        <f t="shared" ref="P4292:P4355" si="474">IF(AND(O4292&gt;16,O4292&lt;41),1,0)</f>
        <v>1</v>
      </c>
      <c r="Q4292">
        <f t="shared" ref="Q4292:Q4355" si="475">P4292*N4292</f>
        <v>1</v>
      </c>
    </row>
    <row r="4293" spans="1:17" ht="19.5" x14ac:dyDescent="0.4">
      <c r="A4293" s="33">
        <f t="shared" si="469"/>
        <v>46567</v>
      </c>
      <c r="B4293" s="27" t="str">
        <f t="shared" si="471"/>
        <v>(火)</v>
      </c>
      <c r="C4293" s="34">
        <v>0.35416666666666702</v>
      </c>
      <c r="D4293" s="16" t="s">
        <v>18</v>
      </c>
      <c r="E4293" s="35">
        <v>0.375</v>
      </c>
      <c r="F4293" s="50">
        <f>IF(COUNTIF('リスト（不使用）'!$A$5:$A$6,単年カーブ!$A$1),"希望数量入力ください",'単年（2027年度）'!$E$12*単年カーブ!$R$3+'単年（2027年度）'!$E$12*(1-単年カーブ!$R$3)*単年カーブ!Q4293)</f>
        <v>0</v>
      </c>
      <c r="G4293" s="47">
        <f t="shared" si="472"/>
        <v>0</v>
      </c>
      <c r="M4293">
        <f t="shared" si="473"/>
        <v>6</v>
      </c>
      <c r="N4293">
        <f>IF(OR(WEEKDAY(A4293)=1,WEEKDAY(A4293)=7,COUNTIF('2027祝日等（不使用）'!$A$1:$A$20,単年カーブ!A4293)=1),0,1)</f>
        <v>1</v>
      </c>
      <c r="O4293">
        <f t="shared" si="470"/>
        <v>18</v>
      </c>
      <c r="P4293">
        <f t="shared" si="474"/>
        <v>1</v>
      </c>
      <c r="Q4293">
        <f t="shared" si="475"/>
        <v>1</v>
      </c>
    </row>
    <row r="4294" spans="1:17" ht="19.5" x14ac:dyDescent="0.4">
      <c r="A4294" s="33">
        <f t="shared" si="469"/>
        <v>46567</v>
      </c>
      <c r="B4294" s="27" t="str">
        <f t="shared" si="471"/>
        <v>(火)</v>
      </c>
      <c r="C4294" s="34">
        <v>0.375</v>
      </c>
      <c r="D4294" s="16" t="s">
        <v>18</v>
      </c>
      <c r="E4294" s="35">
        <v>0.39583333333333298</v>
      </c>
      <c r="F4294" s="50">
        <f>IF(COUNTIF('リスト（不使用）'!$A$5:$A$6,単年カーブ!$A$1),"希望数量入力ください",'単年（2027年度）'!$E$12*単年カーブ!$R$3+'単年（2027年度）'!$E$12*(1-単年カーブ!$R$3)*単年カーブ!Q4294)</f>
        <v>0</v>
      </c>
      <c r="G4294" s="47">
        <f t="shared" si="472"/>
        <v>0</v>
      </c>
      <c r="M4294">
        <f t="shared" si="473"/>
        <v>6</v>
      </c>
      <c r="N4294">
        <f>IF(OR(WEEKDAY(A4294)=1,WEEKDAY(A4294)=7,COUNTIF('2027祝日等（不使用）'!$A$1:$A$20,単年カーブ!A4294)=1),0,1)</f>
        <v>1</v>
      </c>
      <c r="O4294">
        <f t="shared" si="470"/>
        <v>19</v>
      </c>
      <c r="P4294">
        <f t="shared" si="474"/>
        <v>1</v>
      </c>
      <c r="Q4294">
        <f t="shared" si="475"/>
        <v>1</v>
      </c>
    </row>
    <row r="4295" spans="1:17" ht="19.5" x14ac:dyDescent="0.4">
      <c r="A4295" s="33">
        <f t="shared" si="469"/>
        <v>46567</v>
      </c>
      <c r="B4295" s="27" t="str">
        <f t="shared" si="471"/>
        <v>(火)</v>
      </c>
      <c r="C4295" s="34">
        <v>0.39583333333333298</v>
      </c>
      <c r="D4295" s="16" t="s">
        <v>18</v>
      </c>
      <c r="E4295" s="35">
        <v>0.41666666666666702</v>
      </c>
      <c r="F4295" s="50">
        <f>IF(COUNTIF('リスト（不使用）'!$A$5:$A$6,単年カーブ!$A$1),"希望数量入力ください",'単年（2027年度）'!$E$12*単年カーブ!$R$3+'単年（2027年度）'!$E$12*(1-単年カーブ!$R$3)*単年カーブ!Q4295)</f>
        <v>0</v>
      </c>
      <c r="G4295" s="47">
        <f t="shared" si="472"/>
        <v>0</v>
      </c>
      <c r="M4295">
        <f t="shared" si="473"/>
        <v>6</v>
      </c>
      <c r="N4295">
        <f>IF(OR(WEEKDAY(A4295)=1,WEEKDAY(A4295)=7,COUNTIF('2027祝日等（不使用）'!$A$1:$A$20,単年カーブ!A4295)=1),0,1)</f>
        <v>1</v>
      </c>
      <c r="O4295">
        <f t="shared" si="470"/>
        <v>20</v>
      </c>
      <c r="P4295">
        <f t="shared" si="474"/>
        <v>1</v>
      </c>
      <c r="Q4295">
        <f t="shared" si="475"/>
        <v>1</v>
      </c>
    </row>
    <row r="4296" spans="1:17" ht="19.5" x14ac:dyDescent="0.4">
      <c r="A4296" s="33">
        <f t="shared" si="469"/>
        <v>46567</v>
      </c>
      <c r="B4296" s="27" t="str">
        <f t="shared" si="471"/>
        <v>(火)</v>
      </c>
      <c r="C4296" s="34">
        <v>0.41666666666666702</v>
      </c>
      <c r="D4296" s="16" t="s">
        <v>18</v>
      </c>
      <c r="E4296" s="35">
        <v>0.4375</v>
      </c>
      <c r="F4296" s="50">
        <f>IF(COUNTIF('リスト（不使用）'!$A$5:$A$6,単年カーブ!$A$1),"希望数量入力ください",'単年（2027年度）'!$E$12*単年カーブ!$R$3+'単年（2027年度）'!$E$12*(1-単年カーブ!$R$3)*単年カーブ!Q4296)</f>
        <v>0</v>
      </c>
      <c r="G4296" s="47">
        <f t="shared" si="472"/>
        <v>0</v>
      </c>
      <c r="M4296">
        <f t="shared" si="473"/>
        <v>6</v>
      </c>
      <c r="N4296">
        <f>IF(OR(WEEKDAY(A4296)=1,WEEKDAY(A4296)=7,COUNTIF('2027祝日等（不使用）'!$A$1:$A$20,単年カーブ!A4296)=1),0,1)</f>
        <v>1</v>
      </c>
      <c r="O4296">
        <f t="shared" si="470"/>
        <v>21</v>
      </c>
      <c r="P4296">
        <f t="shared" si="474"/>
        <v>1</v>
      </c>
      <c r="Q4296">
        <f t="shared" si="475"/>
        <v>1</v>
      </c>
    </row>
    <row r="4297" spans="1:17" ht="19.5" x14ac:dyDescent="0.4">
      <c r="A4297" s="33">
        <f t="shared" si="469"/>
        <v>46567</v>
      </c>
      <c r="B4297" s="27" t="str">
        <f t="shared" si="471"/>
        <v>(火)</v>
      </c>
      <c r="C4297" s="34">
        <v>0.4375</v>
      </c>
      <c r="D4297" s="16" t="s">
        <v>18</v>
      </c>
      <c r="E4297" s="35">
        <v>0.45833333333333298</v>
      </c>
      <c r="F4297" s="50">
        <f>IF(COUNTIF('リスト（不使用）'!$A$5:$A$6,単年カーブ!$A$1),"希望数量入力ください",'単年（2027年度）'!$E$12*単年カーブ!$R$3+'単年（2027年度）'!$E$12*(1-単年カーブ!$R$3)*単年カーブ!Q4297)</f>
        <v>0</v>
      </c>
      <c r="G4297" s="47">
        <f t="shared" si="472"/>
        <v>0</v>
      </c>
      <c r="M4297">
        <f t="shared" si="473"/>
        <v>6</v>
      </c>
      <c r="N4297">
        <f>IF(OR(WEEKDAY(A4297)=1,WEEKDAY(A4297)=7,COUNTIF('2027祝日等（不使用）'!$A$1:$A$20,単年カーブ!A4297)=1),0,1)</f>
        <v>1</v>
      </c>
      <c r="O4297">
        <f t="shared" si="470"/>
        <v>22</v>
      </c>
      <c r="P4297">
        <f t="shared" si="474"/>
        <v>1</v>
      </c>
      <c r="Q4297">
        <f t="shared" si="475"/>
        <v>1</v>
      </c>
    </row>
    <row r="4298" spans="1:17" ht="19.5" x14ac:dyDescent="0.4">
      <c r="A4298" s="33">
        <f t="shared" si="469"/>
        <v>46567</v>
      </c>
      <c r="B4298" s="27" t="str">
        <f t="shared" si="471"/>
        <v>(火)</v>
      </c>
      <c r="C4298" s="34">
        <v>0.45833333333333298</v>
      </c>
      <c r="D4298" s="16" t="s">
        <v>18</v>
      </c>
      <c r="E4298" s="35">
        <v>0.47916666666666702</v>
      </c>
      <c r="F4298" s="50">
        <f>IF(COUNTIF('リスト（不使用）'!$A$5:$A$6,単年カーブ!$A$1),"希望数量入力ください",'単年（2027年度）'!$E$12*単年カーブ!$R$3+'単年（2027年度）'!$E$12*(1-単年カーブ!$R$3)*単年カーブ!Q4298)</f>
        <v>0</v>
      </c>
      <c r="G4298" s="47">
        <f t="shared" si="472"/>
        <v>0</v>
      </c>
      <c r="M4298">
        <f t="shared" si="473"/>
        <v>6</v>
      </c>
      <c r="N4298">
        <f>IF(OR(WEEKDAY(A4298)=1,WEEKDAY(A4298)=7,COUNTIF('2027祝日等（不使用）'!$A$1:$A$20,単年カーブ!A4298)=1),0,1)</f>
        <v>1</v>
      </c>
      <c r="O4298">
        <f t="shared" si="470"/>
        <v>23</v>
      </c>
      <c r="P4298">
        <f t="shared" si="474"/>
        <v>1</v>
      </c>
      <c r="Q4298">
        <f t="shared" si="475"/>
        <v>1</v>
      </c>
    </row>
    <row r="4299" spans="1:17" ht="19.5" x14ac:dyDescent="0.4">
      <c r="A4299" s="33">
        <f t="shared" si="469"/>
        <v>46567</v>
      </c>
      <c r="B4299" s="27" t="str">
        <f t="shared" si="471"/>
        <v>(火)</v>
      </c>
      <c r="C4299" s="34">
        <v>0.47916666666666702</v>
      </c>
      <c r="D4299" s="16" t="s">
        <v>18</v>
      </c>
      <c r="E4299" s="35">
        <v>0.5</v>
      </c>
      <c r="F4299" s="50">
        <f>IF(COUNTIF('リスト（不使用）'!$A$5:$A$6,単年カーブ!$A$1),"希望数量入力ください",'単年（2027年度）'!$E$12*単年カーブ!$R$3+'単年（2027年度）'!$E$12*(1-単年カーブ!$R$3)*単年カーブ!Q4299)</f>
        <v>0</v>
      </c>
      <c r="G4299" s="47">
        <f t="shared" si="472"/>
        <v>0</v>
      </c>
      <c r="M4299">
        <f t="shared" si="473"/>
        <v>6</v>
      </c>
      <c r="N4299">
        <f>IF(OR(WEEKDAY(A4299)=1,WEEKDAY(A4299)=7,COUNTIF('2027祝日等（不使用）'!$A$1:$A$20,単年カーブ!A4299)=1),0,1)</f>
        <v>1</v>
      </c>
      <c r="O4299">
        <f t="shared" si="470"/>
        <v>24</v>
      </c>
      <c r="P4299">
        <f t="shared" si="474"/>
        <v>1</v>
      </c>
      <c r="Q4299">
        <f t="shared" si="475"/>
        <v>1</v>
      </c>
    </row>
    <row r="4300" spans="1:17" ht="19.5" x14ac:dyDescent="0.4">
      <c r="A4300" s="33">
        <f t="shared" si="469"/>
        <v>46567</v>
      </c>
      <c r="B4300" s="27" t="str">
        <f t="shared" si="471"/>
        <v>(火)</v>
      </c>
      <c r="C4300" s="34">
        <v>0.5</v>
      </c>
      <c r="D4300" s="16" t="s">
        <v>18</v>
      </c>
      <c r="E4300" s="35">
        <v>0.52083333333333304</v>
      </c>
      <c r="F4300" s="50">
        <f>IF(COUNTIF('リスト（不使用）'!$A$5:$A$6,単年カーブ!$A$1),"希望数量入力ください",'単年（2027年度）'!$E$12*単年カーブ!$R$3+'単年（2027年度）'!$E$12*(1-単年カーブ!$R$3)*単年カーブ!Q4300)</f>
        <v>0</v>
      </c>
      <c r="G4300" s="47">
        <f t="shared" si="472"/>
        <v>0</v>
      </c>
      <c r="M4300">
        <f t="shared" si="473"/>
        <v>6</v>
      </c>
      <c r="N4300">
        <f>IF(OR(WEEKDAY(A4300)=1,WEEKDAY(A4300)=7,COUNTIF('2027祝日等（不使用）'!$A$1:$A$20,単年カーブ!A4300)=1),0,1)</f>
        <v>1</v>
      </c>
      <c r="O4300">
        <f t="shared" si="470"/>
        <v>25</v>
      </c>
      <c r="P4300">
        <f t="shared" si="474"/>
        <v>1</v>
      </c>
      <c r="Q4300">
        <f t="shared" si="475"/>
        <v>1</v>
      </c>
    </row>
    <row r="4301" spans="1:17" ht="19.5" x14ac:dyDescent="0.4">
      <c r="A4301" s="33">
        <f t="shared" si="469"/>
        <v>46567</v>
      </c>
      <c r="B4301" s="27" t="str">
        <f t="shared" si="471"/>
        <v>(火)</v>
      </c>
      <c r="C4301" s="34">
        <v>0.52083333333333304</v>
      </c>
      <c r="D4301" s="16" t="s">
        <v>18</v>
      </c>
      <c r="E4301" s="35">
        <v>0.54166666666666696</v>
      </c>
      <c r="F4301" s="50">
        <f>IF(COUNTIF('リスト（不使用）'!$A$5:$A$6,単年カーブ!$A$1),"希望数量入力ください",'単年（2027年度）'!$E$12*単年カーブ!$R$3+'単年（2027年度）'!$E$12*(1-単年カーブ!$R$3)*単年カーブ!Q4301)</f>
        <v>0</v>
      </c>
      <c r="G4301" s="47">
        <f t="shared" si="472"/>
        <v>0</v>
      </c>
      <c r="M4301">
        <f t="shared" si="473"/>
        <v>6</v>
      </c>
      <c r="N4301">
        <f>IF(OR(WEEKDAY(A4301)=1,WEEKDAY(A4301)=7,COUNTIF('2027祝日等（不使用）'!$A$1:$A$20,単年カーブ!A4301)=1),0,1)</f>
        <v>1</v>
      </c>
      <c r="O4301">
        <f t="shared" si="470"/>
        <v>26</v>
      </c>
      <c r="P4301">
        <f t="shared" si="474"/>
        <v>1</v>
      </c>
      <c r="Q4301">
        <f t="shared" si="475"/>
        <v>1</v>
      </c>
    </row>
    <row r="4302" spans="1:17" ht="19.5" x14ac:dyDescent="0.4">
      <c r="A4302" s="33">
        <f t="shared" si="469"/>
        <v>46567</v>
      </c>
      <c r="B4302" s="27" t="str">
        <f t="shared" si="471"/>
        <v>(火)</v>
      </c>
      <c r="C4302" s="34">
        <v>0.54166666666666696</v>
      </c>
      <c r="D4302" s="16" t="s">
        <v>18</v>
      </c>
      <c r="E4302" s="35">
        <v>0.5625</v>
      </c>
      <c r="F4302" s="50">
        <f>IF(COUNTIF('リスト（不使用）'!$A$5:$A$6,単年カーブ!$A$1),"希望数量入力ください",'単年（2027年度）'!$E$12*単年カーブ!$R$3+'単年（2027年度）'!$E$12*(1-単年カーブ!$R$3)*単年カーブ!Q4302)</f>
        <v>0</v>
      </c>
      <c r="G4302" s="47">
        <f t="shared" si="472"/>
        <v>0</v>
      </c>
      <c r="M4302">
        <f t="shared" si="473"/>
        <v>6</v>
      </c>
      <c r="N4302">
        <f>IF(OR(WEEKDAY(A4302)=1,WEEKDAY(A4302)=7,COUNTIF('2027祝日等（不使用）'!$A$1:$A$20,単年カーブ!A4302)=1),0,1)</f>
        <v>1</v>
      </c>
      <c r="O4302">
        <f t="shared" si="470"/>
        <v>27</v>
      </c>
      <c r="P4302">
        <f t="shared" si="474"/>
        <v>1</v>
      </c>
      <c r="Q4302">
        <f t="shared" si="475"/>
        <v>1</v>
      </c>
    </row>
    <row r="4303" spans="1:17" ht="19.5" x14ac:dyDescent="0.4">
      <c r="A4303" s="33">
        <f t="shared" si="469"/>
        <v>46567</v>
      </c>
      <c r="B4303" s="27" t="str">
        <f t="shared" si="471"/>
        <v>(火)</v>
      </c>
      <c r="C4303" s="34">
        <v>0.5625</v>
      </c>
      <c r="D4303" s="16" t="s">
        <v>18</v>
      </c>
      <c r="E4303" s="35">
        <v>0.58333333333333304</v>
      </c>
      <c r="F4303" s="50">
        <f>IF(COUNTIF('リスト（不使用）'!$A$5:$A$6,単年カーブ!$A$1),"希望数量入力ください",'単年（2027年度）'!$E$12*単年カーブ!$R$3+'単年（2027年度）'!$E$12*(1-単年カーブ!$R$3)*単年カーブ!Q4303)</f>
        <v>0</v>
      </c>
      <c r="G4303" s="47">
        <f t="shared" si="472"/>
        <v>0</v>
      </c>
      <c r="M4303">
        <f t="shared" si="473"/>
        <v>6</v>
      </c>
      <c r="N4303">
        <f>IF(OR(WEEKDAY(A4303)=1,WEEKDAY(A4303)=7,COUNTIF('2027祝日等（不使用）'!$A$1:$A$20,単年カーブ!A4303)=1),0,1)</f>
        <v>1</v>
      </c>
      <c r="O4303">
        <f t="shared" si="470"/>
        <v>28</v>
      </c>
      <c r="P4303">
        <f t="shared" si="474"/>
        <v>1</v>
      </c>
      <c r="Q4303">
        <f t="shared" si="475"/>
        <v>1</v>
      </c>
    </row>
    <row r="4304" spans="1:17" ht="19.5" x14ac:dyDescent="0.4">
      <c r="A4304" s="33">
        <f t="shared" si="469"/>
        <v>46567</v>
      </c>
      <c r="B4304" s="27" t="str">
        <f t="shared" si="471"/>
        <v>(火)</v>
      </c>
      <c r="C4304" s="34">
        <v>0.58333333333333304</v>
      </c>
      <c r="D4304" s="16" t="s">
        <v>18</v>
      </c>
      <c r="E4304" s="35">
        <v>0.60416666666666696</v>
      </c>
      <c r="F4304" s="50">
        <f>IF(COUNTIF('リスト（不使用）'!$A$5:$A$6,単年カーブ!$A$1),"希望数量入力ください",'単年（2027年度）'!$E$12*単年カーブ!$R$3+'単年（2027年度）'!$E$12*(1-単年カーブ!$R$3)*単年カーブ!Q4304)</f>
        <v>0</v>
      </c>
      <c r="G4304" s="47">
        <f t="shared" si="472"/>
        <v>0</v>
      </c>
      <c r="M4304">
        <f t="shared" si="473"/>
        <v>6</v>
      </c>
      <c r="N4304">
        <f>IF(OR(WEEKDAY(A4304)=1,WEEKDAY(A4304)=7,COUNTIF('2027祝日等（不使用）'!$A$1:$A$20,単年カーブ!A4304)=1),0,1)</f>
        <v>1</v>
      </c>
      <c r="O4304">
        <f t="shared" si="470"/>
        <v>29</v>
      </c>
      <c r="P4304">
        <f t="shared" si="474"/>
        <v>1</v>
      </c>
      <c r="Q4304">
        <f t="shared" si="475"/>
        <v>1</v>
      </c>
    </row>
    <row r="4305" spans="1:17" ht="19.5" x14ac:dyDescent="0.4">
      <c r="A4305" s="33">
        <f t="shared" si="469"/>
        <v>46567</v>
      </c>
      <c r="B4305" s="27" t="str">
        <f t="shared" si="471"/>
        <v>(火)</v>
      </c>
      <c r="C4305" s="34">
        <v>0.60416666666666696</v>
      </c>
      <c r="D4305" s="16" t="s">
        <v>18</v>
      </c>
      <c r="E4305" s="35">
        <v>0.625</v>
      </c>
      <c r="F4305" s="50">
        <f>IF(COUNTIF('リスト（不使用）'!$A$5:$A$6,単年カーブ!$A$1),"希望数量入力ください",'単年（2027年度）'!$E$12*単年カーブ!$R$3+'単年（2027年度）'!$E$12*(1-単年カーブ!$R$3)*単年カーブ!Q4305)</f>
        <v>0</v>
      </c>
      <c r="G4305" s="47">
        <f t="shared" si="472"/>
        <v>0</v>
      </c>
      <c r="M4305">
        <f t="shared" si="473"/>
        <v>6</v>
      </c>
      <c r="N4305">
        <f>IF(OR(WEEKDAY(A4305)=1,WEEKDAY(A4305)=7,COUNTIF('2027祝日等（不使用）'!$A$1:$A$20,単年カーブ!A4305)=1),0,1)</f>
        <v>1</v>
      </c>
      <c r="O4305">
        <f t="shared" si="470"/>
        <v>30</v>
      </c>
      <c r="P4305">
        <f t="shared" si="474"/>
        <v>1</v>
      </c>
      <c r="Q4305">
        <f t="shared" si="475"/>
        <v>1</v>
      </c>
    </row>
    <row r="4306" spans="1:17" ht="19.5" x14ac:dyDescent="0.4">
      <c r="A4306" s="33">
        <f t="shared" si="469"/>
        <v>46567</v>
      </c>
      <c r="B4306" s="27" t="str">
        <f t="shared" si="471"/>
        <v>(火)</v>
      </c>
      <c r="C4306" s="34">
        <v>0.625</v>
      </c>
      <c r="D4306" s="16" t="s">
        <v>18</v>
      </c>
      <c r="E4306" s="35">
        <v>0.64583333333333304</v>
      </c>
      <c r="F4306" s="50">
        <f>IF(COUNTIF('リスト（不使用）'!$A$5:$A$6,単年カーブ!$A$1),"希望数量入力ください",'単年（2027年度）'!$E$12*単年カーブ!$R$3+'単年（2027年度）'!$E$12*(1-単年カーブ!$R$3)*単年カーブ!Q4306)</f>
        <v>0</v>
      </c>
      <c r="G4306" s="47">
        <f t="shared" si="472"/>
        <v>0</v>
      </c>
      <c r="M4306">
        <f t="shared" si="473"/>
        <v>6</v>
      </c>
      <c r="N4306">
        <f>IF(OR(WEEKDAY(A4306)=1,WEEKDAY(A4306)=7,COUNTIF('2027祝日等（不使用）'!$A$1:$A$20,単年カーブ!A4306)=1),0,1)</f>
        <v>1</v>
      </c>
      <c r="O4306">
        <f t="shared" si="470"/>
        <v>31</v>
      </c>
      <c r="P4306">
        <f t="shared" si="474"/>
        <v>1</v>
      </c>
      <c r="Q4306">
        <f t="shared" si="475"/>
        <v>1</v>
      </c>
    </row>
    <row r="4307" spans="1:17" ht="19.5" x14ac:dyDescent="0.4">
      <c r="A4307" s="33">
        <f t="shared" si="469"/>
        <v>46567</v>
      </c>
      <c r="B4307" s="27" t="str">
        <f t="shared" si="471"/>
        <v>(火)</v>
      </c>
      <c r="C4307" s="34">
        <v>0.64583333333333304</v>
      </c>
      <c r="D4307" s="16" t="s">
        <v>18</v>
      </c>
      <c r="E4307" s="35">
        <v>0.66666666666666696</v>
      </c>
      <c r="F4307" s="50">
        <f>IF(COUNTIF('リスト（不使用）'!$A$5:$A$6,単年カーブ!$A$1),"希望数量入力ください",'単年（2027年度）'!$E$12*単年カーブ!$R$3+'単年（2027年度）'!$E$12*(1-単年カーブ!$R$3)*単年カーブ!Q4307)</f>
        <v>0</v>
      </c>
      <c r="G4307" s="47">
        <f t="shared" si="472"/>
        <v>0</v>
      </c>
      <c r="M4307">
        <f t="shared" si="473"/>
        <v>6</v>
      </c>
      <c r="N4307">
        <f>IF(OR(WEEKDAY(A4307)=1,WEEKDAY(A4307)=7,COUNTIF('2027祝日等（不使用）'!$A$1:$A$20,単年カーブ!A4307)=1),0,1)</f>
        <v>1</v>
      </c>
      <c r="O4307">
        <f t="shared" si="470"/>
        <v>32</v>
      </c>
      <c r="P4307">
        <f t="shared" si="474"/>
        <v>1</v>
      </c>
      <c r="Q4307">
        <f t="shared" si="475"/>
        <v>1</v>
      </c>
    </row>
    <row r="4308" spans="1:17" ht="19.5" x14ac:dyDescent="0.4">
      <c r="A4308" s="33">
        <f t="shared" si="469"/>
        <v>46567</v>
      </c>
      <c r="B4308" s="27" t="str">
        <f t="shared" si="471"/>
        <v>(火)</v>
      </c>
      <c r="C4308" s="34">
        <v>0.66666666666666696</v>
      </c>
      <c r="D4308" s="16" t="s">
        <v>18</v>
      </c>
      <c r="E4308" s="35">
        <v>0.6875</v>
      </c>
      <c r="F4308" s="50">
        <f>IF(COUNTIF('リスト（不使用）'!$A$5:$A$6,単年カーブ!$A$1),"希望数量入力ください",'単年（2027年度）'!$E$12*単年カーブ!$R$3+'単年（2027年度）'!$E$12*(1-単年カーブ!$R$3)*単年カーブ!Q4308)</f>
        <v>0</v>
      </c>
      <c r="G4308" s="47">
        <f t="shared" si="472"/>
        <v>0</v>
      </c>
      <c r="M4308">
        <f t="shared" si="473"/>
        <v>6</v>
      </c>
      <c r="N4308">
        <f>IF(OR(WEEKDAY(A4308)=1,WEEKDAY(A4308)=7,COUNTIF('2027祝日等（不使用）'!$A$1:$A$20,単年カーブ!A4308)=1),0,1)</f>
        <v>1</v>
      </c>
      <c r="O4308">
        <f t="shared" si="470"/>
        <v>33</v>
      </c>
      <c r="P4308">
        <f t="shared" si="474"/>
        <v>1</v>
      </c>
      <c r="Q4308">
        <f t="shared" si="475"/>
        <v>1</v>
      </c>
    </row>
    <row r="4309" spans="1:17" ht="19.5" x14ac:dyDescent="0.4">
      <c r="A4309" s="33">
        <f t="shared" si="469"/>
        <v>46567</v>
      </c>
      <c r="B4309" s="27" t="str">
        <f t="shared" si="471"/>
        <v>(火)</v>
      </c>
      <c r="C4309" s="34">
        <v>0.6875</v>
      </c>
      <c r="D4309" s="16" t="s">
        <v>18</v>
      </c>
      <c r="E4309" s="35">
        <v>0.70833333333333304</v>
      </c>
      <c r="F4309" s="50">
        <f>IF(COUNTIF('リスト（不使用）'!$A$5:$A$6,単年カーブ!$A$1),"希望数量入力ください",'単年（2027年度）'!$E$12*単年カーブ!$R$3+'単年（2027年度）'!$E$12*(1-単年カーブ!$R$3)*単年カーブ!Q4309)</f>
        <v>0</v>
      </c>
      <c r="G4309" s="47">
        <f t="shared" si="472"/>
        <v>0</v>
      </c>
      <c r="M4309">
        <f t="shared" si="473"/>
        <v>6</v>
      </c>
      <c r="N4309">
        <f>IF(OR(WEEKDAY(A4309)=1,WEEKDAY(A4309)=7,COUNTIF('2027祝日等（不使用）'!$A$1:$A$20,単年カーブ!A4309)=1),0,1)</f>
        <v>1</v>
      </c>
      <c r="O4309">
        <f t="shared" si="470"/>
        <v>34</v>
      </c>
      <c r="P4309">
        <f t="shared" si="474"/>
        <v>1</v>
      </c>
      <c r="Q4309">
        <f t="shared" si="475"/>
        <v>1</v>
      </c>
    </row>
    <row r="4310" spans="1:17" ht="19.5" x14ac:dyDescent="0.4">
      <c r="A4310" s="33">
        <f t="shared" si="469"/>
        <v>46567</v>
      </c>
      <c r="B4310" s="27" t="str">
        <f t="shared" si="471"/>
        <v>(火)</v>
      </c>
      <c r="C4310" s="34">
        <v>0.70833333333333304</v>
      </c>
      <c r="D4310" s="16" t="s">
        <v>18</v>
      </c>
      <c r="E4310" s="35">
        <v>0.72916666666666696</v>
      </c>
      <c r="F4310" s="50">
        <f>IF(COUNTIF('リスト（不使用）'!$A$5:$A$6,単年カーブ!$A$1),"希望数量入力ください",'単年（2027年度）'!$E$12*単年カーブ!$R$3+'単年（2027年度）'!$E$12*(1-単年カーブ!$R$3)*単年カーブ!Q4310)</f>
        <v>0</v>
      </c>
      <c r="G4310" s="47">
        <f t="shared" si="472"/>
        <v>0</v>
      </c>
      <c r="M4310">
        <f t="shared" si="473"/>
        <v>6</v>
      </c>
      <c r="N4310">
        <f>IF(OR(WEEKDAY(A4310)=1,WEEKDAY(A4310)=7,COUNTIF('2027祝日等（不使用）'!$A$1:$A$20,単年カーブ!A4310)=1),0,1)</f>
        <v>1</v>
      </c>
      <c r="O4310">
        <f t="shared" si="470"/>
        <v>35</v>
      </c>
      <c r="P4310">
        <f t="shared" si="474"/>
        <v>1</v>
      </c>
      <c r="Q4310">
        <f t="shared" si="475"/>
        <v>1</v>
      </c>
    </row>
    <row r="4311" spans="1:17" ht="19.5" x14ac:dyDescent="0.4">
      <c r="A4311" s="33">
        <f t="shared" si="469"/>
        <v>46567</v>
      </c>
      <c r="B4311" s="27" t="str">
        <f t="shared" si="471"/>
        <v>(火)</v>
      </c>
      <c r="C4311" s="34">
        <v>0.72916666666666696</v>
      </c>
      <c r="D4311" s="16" t="s">
        <v>18</v>
      </c>
      <c r="E4311" s="35">
        <v>0.75</v>
      </c>
      <c r="F4311" s="50">
        <f>IF(COUNTIF('リスト（不使用）'!$A$5:$A$6,単年カーブ!$A$1),"希望数量入力ください",'単年（2027年度）'!$E$12*単年カーブ!$R$3+'単年（2027年度）'!$E$12*(1-単年カーブ!$R$3)*単年カーブ!Q4311)</f>
        <v>0</v>
      </c>
      <c r="G4311" s="47">
        <f t="shared" si="472"/>
        <v>0</v>
      </c>
      <c r="M4311">
        <f t="shared" si="473"/>
        <v>6</v>
      </c>
      <c r="N4311">
        <f>IF(OR(WEEKDAY(A4311)=1,WEEKDAY(A4311)=7,COUNTIF('2027祝日等（不使用）'!$A$1:$A$20,単年カーブ!A4311)=1),0,1)</f>
        <v>1</v>
      </c>
      <c r="O4311">
        <f t="shared" si="470"/>
        <v>36</v>
      </c>
      <c r="P4311">
        <f t="shared" si="474"/>
        <v>1</v>
      </c>
      <c r="Q4311">
        <f t="shared" si="475"/>
        <v>1</v>
      </c>
    </row>
    <row r="4312" spans="1:17" ht="19.5" x14ac:dyDescent="0.4">
      <c r="A4312" s="33">
        <f t="shared" si="469"/>
        <v>46567</v>
      </c>
      <c r="B4312" s="27" t="str">
        <f t="shared" si="471"/>
        <v>(火)</v>
      </c>
      <c r="C4312" s="34">
        <v>0.75</v>
      </c>
      <c r="D4312" s="16" t="s">
        <v>18</v>
      </c>
      <c r="E4312" s="35">
        <v>0.77083333333333304</v>
      </c>
      <c r="F4312" s="50">
        <f>IF(COUNTIF('リスト（不使用）'!$A$5:$A$6,単年カーブ!$A$1),"希望数量入力ください",'単年（2027年度）'!$E$12*単年カーブ!$R$3+'単年（2027年度）'!$E$12*(1-単年カーブ!$R$3)*単年カーブ!Q4312)</f>
        <v>0</v>
      </c>
      <c r="G4312" s="47">
        <f t="shared" si="472"/>
        <v>0</v>
      </c>
      <c r="M4312">
        <f t="shared" si="473"/>
        <v>6</v>
      </c>
      <c r="N4312">
        <f>IF(OR(WEEKDAY(A4312)=1,WEEKDAY(A4312)=7,COUNTIF('2027祝日等（不使用）'!$A$1:$A$20,単年カーブ!A4312)=1),0,1)</f>
        <v>1</v>
      </c>
      <c r="O4312">
        <f t="shared" si="470"/>
        <v>37</v>
      </c>
      <c r="P4312">
        <f t="shared" si="474"/>
        <v>1</v>
      </c>
      <c r="Q4312">
        <f t="shared" si="475"/>
        <v>1</v>
      </c>
    </row>
    <row r="4313" spans="1:17" ht="19.5" x14ac:dyDescent="0.4">
      <c r="A4313" s="33">
        <f t="shared" si="469"/>
        <v>46567</v>
      </c>
      <c r="B4313" s="27" t="str">
        <f t="shared" si="471"/>
        <v>(火)</v>
      </c>
      <c r="C4313" s="34">
        <v>0.77083333333333304</v>
      </c>
      <c r="D4313" s="16" t="s">
        <v>18</v>
      </c>
      <c r="E4313" s="35">
        <v>0.79166666666666696</v>
      </c>
      <c r="F4313" s="50">
        <f>IF(COUNTIF('リスト（不使用）'!$A$5:$A$6,単年カーブ!$A$1),"希望数量入力ください",'単年（2027年度）'!$E$12*単年カーブ!$R$3+'単年（2027年度）'!$E$12*(1-単年カーブ!$R$3)*単年カーブ!Q4313)</f>
        <v>0</v>
      </c>
      <c r="G4313" s="47">
        <f t="shared" si="472"/>
        <v>0</v>
      </c>
      <c r="M4313">
        <f t="shared" si="473"/>
        <v>6</v>
      </c>
      <c r="N4313">
        <f>IF(OR(WEEKDAY(A4313)=1,WEEKDAY(A4313)=7,COUNTIF('2027祝日等（不使用）'!$A$1:$A$20,単年カーブ!A4313)=1),0,1)</f>
        <v>1</v>
      </c>
      <c r="O4313">
        <f t="shared" si="470"/>
        <v>38</v>
      </c>
      <c r="P4313">
        <f t="shared" si="474"/>
        <v>1</v>
      </c>
      <c r="Q4313">
        <f t="shared" si="475"/>
        <v>1</v>
      </c>
    </row>
    <row r="4314" spans="1:17" ht="19.5" x14ac:dyDescent="0.4">
      <c r="A4314" s="33">
        <f t="shared" si="469"/>
        <v>46567</v>
      </c>
      <c r="B4314" s="27" t="str">
        <f t="shared" si="471"/>
        <v>(火)</v>
      </c>
      <c r="C4314" s="34">
        <v>0.79166666666666696</v>
      </c>
      <c r="D4314" s="16" t="s">
        <v>18</v>
      </c>
      <c r="E4314" s="35">
        <v>0.8125</v>
      </c>
      <c r="F4314" s="50">
        <f>IF(COUNTIF('リスト（不使用）'!$A$5:$A$6,単年カーブ!$A$1),"希望数量入力ください",'単年（2027年度）'!$E$12*単年カーブ!$R$3+'単年（2027年度）'!$E$12*(1-単年カーブ!$R$3)*単年カーブ!Q4314)</f>
        <v>0</v>
      </c>
      <c r="G4314" s="47">
        <f t="shared" si="472"/>
        <v>0</v>
      </c>
      <c r="M4314">
        <f t="shared" si="473"/>
        <v>6</v>
      </c>
      <c r="N4314">
        <f>IF(OR(WEEKDAY(A4314)=1,WEEKDAY(A4314)=7,COUNTIF('2027祝日等（不使用）'!$A$1:$A$20,単年カーブ!A4314)=1),0,1)</f>
        <v>1</v>
      </c>
      <c r="O4314">
        <f t="shared" si="470"/>
        <v>39</v>
      </c>
      <c r="P4314">
        <f t="shared" si="474"/>
        <v>1</v>
      </c>
      <c r="Q4314">
        <f t="shared" si="475"/>
        <v>1</v>
      </c>
    </row>
    <row r="4315" spans="1:17" ht="19.5" x14ac:dyDescent="0.4">
      <c r="A4315" s="33">
        <f t="shared" si="469"/>
        <v>46567</v>
      </c>
      <c r="B4315" s="27" t="str">
        <f t="shared" si="471"/>
        <v>(火)</v>
      </c>
      <c r="C4315" s="34">
        <v>0.8125</v>
      </c>
      <c r="D4315" s="16" t="s">
        <v>18</v>
      </c>
      <c r="E4315" s="35">
        <v>0.83333333333333304</v>
      </c>
      <c r="F4315" s="50">
        <f>IF(COUNTIF('リスト（不使用）'!$A$5:$A$6,単年カーブ!$A$1),"希望数量入力ください",'単年（2027年度）'!$E$12*単年カーブ!$R$3+'単年（2027年度）'!$E$12*(1-単年カーブ!$R$3)*単年カーブ!Q4315)</f>
        <v>0</v>
      </c>
      <c r="G4315" s="47">
        <f t="shared" si="472"/>
        <v>0</v>
      </c>
      <c r="M4315">
        <f t="shared" si="473"/>
        <v>6</v>
      </c>
      <c r="N4315">
        <f>IF(OR(WEEKDAY(A4315)=1,WEEKDAY(A4315)=7,COUNTIF('2027祝日等（不使用）'!$A$1:$A$20,単年カーブ!A4315)=1),0,1)</f>
        <v>1</v>
      </c>
      <c r="O4315">
        <f t="shared" si="470"/>
        <v>40</v>
      </c>
      <c r="P4315">
        <f t="shared" si="474"/>
        <v>1</v>
      </c>
      <c r="Q4315">
        <f t="shared" si="475"/>
        <v>1</v>
      </c>
    </row>
    <row r="4316" spans="1:17" ht="19.5" x14ac:dyDescent="0.4">
      <c r="A4316" s="33">
        <f t="shared" si="469"/>
        <v>46567</v>
      </c>
      <c r="B4316" s="27" t="str">
        <f t="shared" si="471"/>
        <v>(火)</v>
      </c>
      <c r="C4316" s="34">
        <v>0.83333333333333304</v>
      </c>
      <c r="D4316" s="16" t="s">
        <v>18</v>
      </c>
      <c r="E4316" s="35">
        <v>0.85416666666666696</v>
      </c>
      <c r="F4316" s="50">
        <f>IF(COUNTIF('リスト（不使用）'!$A$5:$A$6,単年カーブ!$A$1),"希望数量入力ください",'単年（2027年度）'!$E$12*単年カーブ!$R$3+'単年（2027年度）'!$E$12*(1-単年カーブ!$R$3)*単年カーブ!Q4316)</f>
        <v>0</v>
      </c>
      <c r="G4316" s="47">
        <f t="shared" si="472"/>
        <v>0</v>
      </c>
      <c r="M4316">
        <f t="shared" si="473"/>
        <v>6</v>
      </c>
      <c r="N4316">
        <f>IF(OR(WEEKDAY(A4316)=1,WEEKDAY(A4316)=7,COUNTIF('2027祝日等（不使用）'!$A$1:$A$20,単年カーブ!A4316)=1),0,1)</f>
        <v>1</v>
      </c>
      <c r="O4316">
        <f t="shared" si="470"/>
        <v>41</v>
      </c>
      <c r="P4316">
        <f t="shared" si="474"/>
        <v>0</v>
      </c>
      <c r="Q4316">
        <f t="shared" si="475"/>
        <v>0</v>
      </c>
    </row>
    <row r="4317" spans="1:17" ht="19.5" x14ac:dyDescent="0.4">
      <c r="A4317" s="33">
        <f t="shared" si="469"/>
        <v>46567</v>
      </c>
      <c r="B4317" s="27" t="str">
        <f t="shared" si="471"/>
        <v>(火)</v>
      </c>
      <c r="C4317" s="34">
        <v>0.85416666666666696</v>
      </c>
      <c r="D4317" s="16" t="s">
        <v>18</v>
      </c>
      <c r="E4317" s="35">
        <v>0.875</v>
      </c>
      <c r="F4317" s="50">
        <f>IF(COUNTIF('リスト（不使用）'!$A$5:$A$6,単年カーブ!$A$1),"希望数量入力ください",'単年（2027年度）'!$E$12*単年カーブ!$R$3+'単年（2027年度）'!$E$12*(1-単年カーブ!$R$3)*単年カーブ!Q4317)</f>
        <v>0</v>
      </c>
      <c r="G4317" s="47">
        <f t="shared" si="472"/>
        <v>0</v>
      </c>
      <c r="M4317">
        <f t="shared" si="473"/>
        <v>6</v>
      </c>
      <c r="N4317">
        <f>IF(OR(WEEKDAY(A4317)=1,WEEKDAY(A4317)=7,COUNTIF('2027祝日等（不使用）'!$A$1:$A$20,単年カーブ!A4317)=1),0,1)</f>
        <v>1</v>
      </c>
      <c r="O4317">
        <f t="shared" si="470"/>
        <v>42</v>
      </c>
      <c r="P4317">
        <f t="shared" si="474"/>
        <v>0</v>
      </c>
      <c r="Q4317">
        <f t="shared" si="475"/>
        <v>0</v>
      </c>
    </row>
    <row r="4318" spans="1:17" ht="19.5" x14ac:dyDescent="0.4">
      <c r="A4318" s="33">
        <f t="shared" si="469"/>
        <v>46567</v>
      </c>
      <c r="B4318" s="27" t="str">
        <f t="shared" si="471"/>
        <v>(火)</v>
      </c>
      <c r="C4318" s="34">
        <v>0.875</v>
      </c>
      <c r="D4318" s="16" t="s">
        <v>18</v>
      </c>
      <c r="E4318" s="35">
        <v>0.89583333333333304</v>
      </c>
      <c r="F4318" s="50">
        <f>IF(COUNTIF('リスト（不使用）'!$A$5:$A$6,単年カーブ!$A$1),"希望数量入力ください",'単年（2027年度）'!$E$12*単年カーブ!$R$3+'単年（2027年度）'!$E$12*(1-単年カーブ!$R$3)*単年カーブ!Q4318)</f>
        <v>0</v>
      </c>
      <c r="G4318" s="47">
        <f t="shared" si="472"/>
        <v>0</v>
      </c>
      <c r="M4318">
        <f t="shared" si="473"/>
        <v>6</v>
      </c>
      <c r="N4318">
        <f>IF(OR(WEEKDAY(A4318)=1,WEEKDAY(A4318)=7,COUNTIF('2027祝日等（不使用）'!$A$1:$A$20,単年カーブ!A4318)=1),0,1)</f>
        <v>1</v>
      </c>
      <c r="O4318">
        <f t="shared" si="470"/>
        <v>43</v>
      </c>
      <c r="P4318">
        <f t="shared" si="474"/>
        <v>0</v>
      </c>
      <c r="Q4318">
        <f t="shared" si="475"/>
        <v>0</v>
      </c>
    </row>
    <row r="4319" spans="1:17" ht="19.5" x14ac:dyDescent="0.4">
      <c r="A4319" s="33">
        <f t="shared" si="469"/>
        <v>46567</v>
      </c>
      <c r="B4319" s="27" t="str">
        <f t="shared" si="471"/>
        <v>(火)</v>
      </c>
      <c r="C4319" s="34">
        <v>0.89583333333333304</v>
      </c>
      <c r="D4319" s="16" t="s">
        <v>18</v>
      </c>
      <c r="E4319" s="35">
        <v>0.91666666666666696</v>
      </c>
      <c r="F4319" s="50">
        <f>IF(COUNTIF('リスト（不使用）'!$A$5:$A$6,単年カーブ!$A$1),"希望数量入力ください",'単年（2027年度）'!$E$12*単年カーブ!$R$3+'単年（2027年度）'!$E$12*(1-単年カーブ!$R$3)*単年カーブ!Q4319)</f>
        <v>0</v>
      </c>
      <c r="G4319" s="47">
        <f t="shared" si="472"/>
        <v>0</v>
      </c>
      <c r="M4319">
        <f t="shared" si="473"/>
        <v>6</v>
      </c>
      <c r="N4319">
        <f>IF(OR(WEEKDAY(A4319)=1,WEEKDAY(A4319)=7,COUNTIF('2027祝日等（不使用）'!$A$1:$A$20,単年カーブ!A4319)=1),0,1)</f>
        <v>1</v>
      </c>
      <c r="O4319">
        <f t="shared" si="470"/>
        <v>44</v>
      </c>
      <c r="P4319">
        <f t="shared" si="474"/>
        <v>0</v>
      </c>
      <c r="Q4319">
        <f t="shared" si="475"/>
        <v>0</v>
      </c>
    </row>
    <row r="4320" spans="1:17" ht="19.5" x14ac:dyDescent="0.4">
      <c r="A4320" s="33">
        <f t="shared" si="469"/>
        <v>46567</v>
      </c>
      <c r="B4320" s="27" t="str">
        <f t="shared" si="471"/>
        <v>(火)</v>
      </c>
      <c r="C4320" s="34">
        <v>0.91666666666666696</v>
      </c>
      <c r="D4320" s="16" t="s">
        <v>18</v>
      </c>
      <c r="E4320" s="35">
        <v>0.9375</v>
      </c>
      <c r="F4320" s="50">
        <f>IF(COUNTIF('リスト（不使用）'!$A$5:$A$6,単年カーブ!$A$1),"希望数量入力ください",'単年（2027年度）'!$E$12*単年カーブ!$R$3+'単年（2027年度）'!$E$12*(1-単年カーブ!$R$3)*単年カーブ!Q4320)</f>
        <v>0</v>
      </c>
      <c r="G4320" s="47">
        <f t="shared" si="472"/>
        <v>0</v>
      </c>
      <c r="M4320">
        <f t="shared" si="473"/>
        <v>6</v>
      </c>
      <c r="N4320">
        <f>IF(OR(WEEKDAY(A4320)=1,WEEKDAY(A4320)=7,COUNTIF('2027祝日等（不使用）'!$A$1:$A$20,単年カーブ!A4320)=1),0,1)</f>
        <v>1</v>
      </c>
      <c r="O4320">
        <f t="shared" si="470"/>
        <v>45</v>
      </c>
      <c r="P4320">
        <f t="shared" si="474"/>
        <v>0</v>
      </c>
      <c r="Q4320">
        <f t="shared" si="475"/>
        <v>0</v>
      </c>
    </row>
    <row r="4321" spans="1:17" ht="19.5" x14ac:dyDescent="0.4">
      <c r="A4321" s="33">
        <f t="shared" si="469"/>
        <v>46567</v>
      </c>
      <c r="B4321" s="27" t="str">
        <f t="shared" si="471"/>
        <v>(火)</v>
      </c>
      <c r="C4321" s="34">
        <v>0.9375</v>
      </c>
      <c r="D4321" s="16" t="s">
        <v>18</v>
      </c>
      <c r="E4321" s="35">
        <v>0.95833333333333304</v>
      </c>
      <c r="F4321" s="50">
        <f>IF(COUNTIF('リスト（不使用）'!$A$5:$A$6,単年カーブ!$A$1),"希望数量入力ください",'単年（2027年度）'!$E$12*単年カーブ!$R$3+'単年（2027年度）'!$E$12*(1-単年カーブ!$R$3)*単年カーブ!Q4321)</f>
        <v>0</v>
      </c>
      <c r="G4321" s="47">
        <f t="shared" si="472"/>
        <v>0</v>
      </c>
      <c r="M4321">
        <f t="shared" si="473"/>
        <v>6</v>
      </c>
      <c r="N4321">
        <f>IF(OR(WEEKDAY(A4321)=1,WEEKDAY(A4321)=7,COUNTIF('2027祝日等（不使用）'!$A$1:$A$20,単年カーブ!A4321)=1),0,1)</f>
        <v>1</v>
      </c>
      <c r="O4321">
        <f t="shared" si="470"/>
        <v>46</v>
      </c>
      <c r="P4321">
        <f t="shared" si="474"/>
        <v>0</v>
      </c>
      <c r="Q4321">
        <f t="shared" si="475"/>
        <v>0</v>
      </c>
    </row>
    <row r="4322" spans="1:17" ht="19.5" x14ac:dyDescent="0.4">
      <c r="A4322" s="33">
        <f t="shared" si="469"/>
        <v>46567</v>
      </c>
      <c r="B4322" s="27" t="str">
        <f t="shared" si="471"/>
        <v>(火)</v>
      </c>
      <c r="C4322" s="34">
        <v>0.95833333333333304</v>
      </c>
      <c r="D4322" s="16" t="s">
        <v>18</v>
      </c>
      <c r="E4322" s="35">
        <v>0.97916666666666696</v>
      </c>
      <c r="F4322" s="50">
        <f>IF(COUNTIF('リスト（不使用）'!$A$5:$A$6,単年カーブ!$A$1),"希望数量入力ください",'単年（2027年度）'!$E$12*単年カーブ!$R$3+'単年（2027年度）'!$E$12*(1-単年カーブ!$R$3)*単年カーブ!Q4322)</f>
        <v>0</v>
      </c>
      <c r="G4322" s="47">
        <f t="shared" si="472"/>
        <v>0</v>
      </c>
      <c r="M4322">
        <f t="shared" si="473"/>
        <v>6</v>
      </c>
      <c r="N4322">
        <f>IF(OR(WEEKDAY(A4322)=1,WEEKDAY(A4322)=7,COUNTIF('2027祝日等（不使用）'!$A$1:$A$20,単年カーブ!A4322)=1),0,1)</f>
        <v>1</v>
      </c>
      <c r="O4322">
        <f t="shared" si="470"/>
        <v>47</v>
      </c>
      <c r="P4322">
        <f t="shared" si="474"/>
        <v>0</v>
      </c>
      <c r="Q4322">
        <f t="shared" si="475"/>
        <v>0</v>
      </c>
    </row>
    <row r="4323" spans="1:17" ht="19.5" x14ac:dyDescent="0.4">
      <c r="A4323" s="33">
        <f t="shared" si="469"/>
        <v>46567</v>
      </c>
      <c r="B4323" s="27" t="str">
        <f t="shared" si="471"/>
        <v>(火)</v>
      </c>
      <c r="C4323" s="34">
        <v>0.97916666666666696</v>
      </c>
      <c r="D4323" s="16" t="s">
        <v>18</v>
      </c>
      <c r="E4323" s="35" t="s">
        <v>17</v>
      </c>
      <c r="F4323" s="50">
        <f>IF(COUNTIF('リスト（不使用）'!$A$5:$A$6,単年カーブ!$A$1),"希望数量入力ください",'単年（2027年度）'!$E$12*単年カーブ!$R$3+'単年（2027年度）'!$E$12*(1-単年カーブ!$R$3)*単年カーブ!Q4323)</f>
        <v>0</v>
      </c>
      <c r="G4323" s="47">
        <f t="shared" si="472"/>
        <v>0</v>
      </c>
      <c r="M4323">
        <f t="shared" si="473"/>
        <v>6</v>
      </c>
      <c r="N4323">
        <f>IF(OR(WEEKDAY(A4323)=1,WEEKDAY(A4323)=7,COUNTIF('2027祝日等（不使用）'!$A$1:$A$20,単年カーブ!A4323)=1),0,1)</f>
        <v>1</v>
      </c>
      <c r="O4323">
        <f t="shared" si="470"/>
        <v>48</v>
      </c>
      <c r="P4323">
        <f t="shared" si="474"/>
        <v>0</v>
      </c>
      <c r="Q4323">
        <f t="shared" si="475"/>
        <v>0</v>
      </c>
    </row>
    <row r="4324" spans="1:17" ht="19.5" x14ac:dyDescent="0.4">
      <c r="A4324" s="33">
        <f t="shared" si="469"/>
        <v>46568</v>
      </c>
      <c r="B4324" s="27" t="str">
        <f t="shared" si="471"/>
        <v>(水)</v>
      </c>
      <c r="C4324" s="34">
        <v>0</v>
      </c>
      <c r="D4324" s="16" t="s">
        <v>18</v>
      </c>
      <c r="E4324" s="35">
        <v>2.0833333333333332E-2</v>
      </c>
      <c r="F4324" s="50">
        <f>IF(COUNTIF('リスト（不使用）'!$A$5:$A$6,単年カーブ!$A$1),"希望数量入力ください",'単年（2027年度）'!$E$12*単年カーブ!$R$3+'単年（2027年度）'!$E$12*(1-単年カーブ!$R$3)*単年カーブ!Q4324)</f>
        <v>0</v>
      </c>
      <c r="G4324" s="47">
        <f t="shared" si="472"/>
        <v>0</v>
      </c>
      <c r="M4324">
        <f t="shared" si="473"/>
        <v>6</v>
      </c>
      <c r="N4324">
        <f>IF(OR(WEEKDAY(A4324)=1,WEEKDAY(A4324)=7,COUNTIF('2027祝日等（不使用）'!$A$1:$A$20,単年カーブ!A4324)=1),0,1)</f>
        <v>1</v>
      </c>
      <c r="O4324">
        <f t="shared" si="470"/>
        <v>1</v>
      </c>
      <c r="P4324">
        <f t="shared" si="474"/>
        <v>0</v>
      </c>
      <c r="Q4324">
        <f t="shared" si="475"/>
        <v>0</v>
      </c>
    </row>
    <row r="4325" spans="1:17" ht="19.5" x14ac:dyDescent="0.4">
      <c r="A4325" s="33">
        <f t="shared" si="469"/>
        <v>46568</v>
      </c>
      <c r="B4325" s="27" t="str">
        <f t="shared" si="471"/>
        <v>(水)</v>
      </c>
      <c r="C4325" s="34">
        <v>2.0833333333333332E-2</v>
      </c>
      <c r="D4325" s="16" t="s">
        <v>18</v>
      </c>
      <c r="E4325" s="35">
        <v>4.1666666666666664E-2</v>
      </c>
      <c r="F4325" s="50">
        <f>IF(COUNTIF('リスト（不使用）'!$A$5:$A$6,単年カーブ!$A$1),"希望数量入力ください",'単年（2027年度）'!$E$12*単年カーブ!$R$3+'単年（2027年度）'!$E$12*(1-単年カーブ!$R$3)*単年カーブ!Q4325)</f>
        <v>0</v>
      </c>
      <c r="G4325" s="47">
        <f t="shared" si="472"/>
        <v>0</v>
      </c>
      <c r="M4325">
        <f t="shared" si="473"/>
        <v>6</v>
      </c>
      <c r="N4325">
        <f>IF(OR(WEEKDAY(A4325)=1,WEEKDAY(A4325)=7,COUNTIF('2027祝日等（不使用）'!$A$1:$A$20,単年カーブ!A4325)=1),0,1)</f>
        <v>1</v>
      </c>
      <c r="O4325">
        <f t="shared" si="470"/>
        <v>2</v>
      </c>
      <c r="P4325">
        <f t="shared" si="474"/>
        <v>0</v>
      </c>
      <c r="Q4325">
        <f t="shared" si="475"/>
        <v>0</v>
      </c>
    </row>
    <row r="4326" spans="1:17" ht="19.5" x14ac:dyDescent="0.4">
      <c r="A4326" s="33">
        <f t="shared" si="469"/>
        <v>46568</v>
      </c>
      <c r="B4326" s="27" t="str">
        <f t="shared" si="471"/>
        <v>(水)</v>
      </c>
      <c r="C4326" s="34">
        <v>4.1666666666666664E-2</v>
      </c>
      <c r="D4326" s="16" t="s">
        <v>18</v>
      </c>
      <c r="E4326" s="35">
        <v>6.25E-2</v>
      </c>
      <c r="F4326" s="50">
        <f>IF(COUNTIF('リスト（不使用）'!$A$5:$A$6,単年カーブ!$A$1),"希望数量入力ください",'単年（2027年度）'!$E$12*単年カーブ!$R$3+'単年（2027年度）'!$E$12*(1-単年カーブ!$R$3)*単年カーブ!Q4326)</f>
        <v>0</v>
      </c>
      <c r="G4326" s="47">
        <f t="shared" si="472"/>
        <v>0</v>
      </c>
      <c r="M4326">
        <f t="shared" si="473"/>
        <v>6</v>
      </c>
      <c r="N4326">
        <f>IF(OR(WEEKDAY(A4326)=1,WEEKDAY(A4326)=7,COUNTIF('2027祝日等（不使用）'!$A$1:$A$20,単年カーブ!A4326)=1),0,1)</f>
        <v>1</v>
      </c>
      <c r="O4326">
        <f t="shared" si="470"/>
        <v>3</v>
      </c>
      <c r="P4326">
        <f t="shared" si="474"/>
        <v>0</v>
      </c>
      <c r="Q4326">
        <f t="shared" si="475"/>
        <v>0</v>
      </c>
    </row>
    <row r="4327" spans="1:17" ht="19.5" x14ac:dyDescent="0.4">
      <c r="A4327" s="33">
        <f t="shared" si="469"/>
        <v>46568</v>
      </c>
      <c r="B4327" s="27" t="str">
        <f t="shared" si="471"/>
        <v>(水)</v>
      </c>
      <c r="C4327" s="34">
        <v>6.25E-2</v>
      </c>
      <c r="D4327" s="16" t="s">
        <v>18</v>
      </c>
      <c r="E4327" s="35">
        <v>8.3333333333333301E-2</v>
      </c>
      <c r="F4327" s="50">
        <f>IF(COUNTIF('リスト（不使用）'!$A$5:$A$6,単年カーブ!$A$1),"希望数量入力ください",'単年（2027年度）'!$E$12*単年カーブ!$R$3+'単年（2027年度）'!$E$12*(1-単年カーブ!$R$3)*単年カーブ!Q4327)</f>
        <v>0</v>
      </c>
      <c r="G4327" s="47">
        <f t="shared" si="472"/>
        <v>0</v>
      </c>
      <c r="M4327">
        <f t="shared" si="473"/>
        <v>6</v>
      </c>
      <c r="N4327">
        <f>IF(OR(WEEKDAY(A4327)=1,WEEKDAY(A4327)=7,COUNTIF('2027祝日等（不使用）'!$A$1:$A$20,単年カーブ!A4327)=1),0,1)</f>
        <v>1</v>
      </c>
      <c r="O4327">
        <f t="shared" si="470"/>
        <v>4</v>
      </c>
      <c r="P4327">
        <f t="shared" si="474"/>
        <v>0</v>
      </c>
      <c r="Q4327">
        <f t="shared" si="475"/>
        <v>0</v>
      </c>
    </row>
    <row r="4328" spans="1:17" ht="19.5" x14ac:dyDescent="0.4">
      <c r="A4328" s="33">
        <f t="shared" si="469"/>
        <v>46568</v>
      </c>
      <c r="B4328" s="27" t="str">
        <f t="shared" si="471"/>
        <v>(水)</v>
      </c>
      <c r="C4328" s="34">
        <v>8.3333333333333301E-2</v>
      </c>
      <c r="D4328" s="16" t="s">
        <v>18</v>
      </c>
      <c r="E4328" s="35">
        <v>0.104166666666667</v>
      </c>
      <c r="F4328" s="50">
        <f>IF(COUNTIF('リスト（不使用）'!$A$5:$A$6,単年カーブ!$A$1),"希望数量入力ください",'単年（2027年度）'!$E$12*単年カーブ!$R$3+'単年（2027年度）'!$E$12*(1-単年カーブ!$R$3)*単年カーブ!Q4328)</f>
        <v>0</v>
      </c>
      <c r="G4328" s="47">
        <f t="shared" si="472"/>
        <v>0</v>
      </c>
      <c r="M4328">
        <f t="shared" si="473"/>
        <v>6</v>
      </c>
      <c r="N4328">
        <f>IF(OR(WEEKDAY(A4328)=1,WEEKDAY(A4328)=7,COUNTIF('2027祝日等（不使用）'!$A$1:$A$20,単年カーブ!A4328)=1),0,1)</f>
        <v>1</v>
      </c>
      <c r="O4328">
        <f t="shared" si="470"/>
        <v>5</v>
      </c>
      <c r="P4328">
        <f t="shared" si="474"/>
        <v>0</v>
      </c>
      <c r="Q4328">
        <f t="shared" si="475"/>
        <v>0</v>
      </c>
    </row>
    <row r="4329" spans="1:17" ht="19.5" x14ac:dyDescent="0.4">
      <c r="A4329" s="33">
        <f t="shared" si="469"/>
        <v>46568</v>
      </c>
      <c r="B4329" s="27" t="str">
        <f t="shared" si="471"/>
        <v>(水)</v>
      </c>
      <c r="C4329" s="34">
        <v>0.104166666666667</v>
      </c>
      <c r="D4329" s="16" t="s">
        <v>18</v>
      </c>
      <c r="E4329" s="35">
        <v>0.125</v>
      </c>
      <c r="F4329" s="50">
        <f>IF(COUNTIF('リスト（不使用）'!$A$5:$A$6,単年カーブ!$A$1),"希望数量入力ください",'単年（2027年度）'!$E$12*単年カーブ!$R$3+'単年（2027年度）'!$E$12*(1-単年カーブ!$R$3)*単年カーブ!Q4329)</f>
        <v>0</v>
      </c>
      <c r="G4329" s="47">
        <f t="shared" si="472"/>
        <v>0</v>
      </c>
      <c r="M4329">
        <f t="shared" si="473"/>
        <v>6</v>
      </c>
      <c r="N4329">
        <f>IF(OR(WEEKDAY(A4329)=1,WEEKDAY(A4329)=7,COUNTIF('2027祝日等（不使用）'!$A$1:$A$20,単年カーブ!A4329)=1),0,1)</f>
        <v>1</v>
      </c>
      <c r="O4329">
        <f t="shared" si="470"/>
        <v>6</v>
      </c>
      <c r="P4329">
        <f t="shared" si="474"/>
        <v>0</v>
      </c>
      <c r="Q4329">
        <f t="shared" si="475"/>
        <v>0</v>
      </c>
    </row>
    <row r="4330" spans="1:17" ht="19.5" x14ac:dyDescent="0.4">
      <c r="A4330" s="33">
        <f t="shared" si="469"/>
        <v>46568</v>
      </c>
      <c r="B4330" s="27" t="str">
        <f t="shared" si="471"/>
        <v>(水)</v>
      </c>
      <c r="C4330" s="34">
        <v>0.125</v>
      </c>
      <c r="D4330" s="16" t="s">
        <v>18</v>
      </c>
      <c r="E4330" s="35">
        <v>0.14583333333333301</v>
      </c>
      <c r="F4330" s="50">
        <f>IF(COUNTIF('リスト（不使用）'!$A$5:$A$6,単年カーブ!$A$1),"希望数量入力ください",'単年（2027年度）'!$E$12*単年カーブ!$R$3+'単年（2027年度）'!$E$12*(1-単年カーブ!$R$3)*単年カーブ!Q4330)</f>
        <v>0</v>
      </c>
      <c r="G4330" s="47">
        <f t="shared" si="472"/>
        <v>0</v>
      </c>
      <c r="M4330">
        <f t="shared" si="473"/>
        <v>6</v>
      </c>
      <c r="N4330">
        <f>IF(OR(WEEKDAY(A4330)=1,WEEKDAY(A4330)=7,COUNTIF('2027祝日等（不使用）'!$A$1:$A$20,単年カーブ!A4330)=1),0,1)</f>
        <v>1</v>
      </c>
      <c r="O4330">
        <f t="shared" si="470"/>
        <v>7</v>
      </c>
      <c r="P4330">
        <f t="shared" si="474"/>
        <v>0</v>
      </c>
      <c r="Q4330">
        <f t="shared" si="475"/>
        <v>0</v>
      </c>
    </row>
    <row r="4331" spans="1:17" ht="19.5" x14ac:dyDescent="0.4">
      <c r="A4331" s="33">
        <f t="shared" si="469"/>
        <v>46568</v>
      </c>
      <c r="B4331" s="27" t="str">
        <f t="shared" si="471"/>
        <v>(水)</v>
      </c>
      <c r="C4331" s="34">
        <v>0.14583333333333301</v>
      </c>
      <c r="D4331" s="16" t="s">
        <v>18</v>
      </c>
      <c r="E4331" s="35">
        <v>0.16666666666666699</v>
      </c>
      <c r="F4331" s="50">
        <f>IF(COUNTIF('リスト（不使用）'!$A$5:$A$6,単年カーブ!$A$1),"希望数量入力ください",'単年（2027年度）'!$E$12*単年カーブ!$R$3+'単年（2027年度）'!$E$12*(1-単年カーブ!$R$3)*単年カーブ!Q4331)</f>
        <v>0</v>
      </c>
      <c r="G4331" s="47">
        <f t="shared" si="472"/>
        <v>0</v>
      </c>
      <c r="M4331">
        <f t="shared" si="473"/>
        <v>6</v>
      </c>
      <c r="N4331">
        <f>IF(OR(WEEKDAY(A4331)=1,WEEKDAY(A4331)=7,COUNTIF('2027祝日等（不使用）'!$A$1:$A$20,単年カーブ!A4331)=1),0,1)</f>
        <v>1</v>
      </c>
      <c r="O4331">
        <f t="shared" si="470"/>
        <v>8</v>
      </c>
      <c r="P4331">
        <f t="shared" si="474"/>
        <v>0</v>
      </c>
      <c r="Q4331">
        <f t="shared" si="475"/>
        <v>0</v>
      </c>
    </row>
    <row r="4332" spans="1:17" ht="19.5" x14ac:dyDescent="0.4">
      <c r="A4332" s="33">
        <f t="shared" si="469"/>
        <v>46568</v>
      </c>
      <c r="B4332" s="27" t="str">
        <f t="shared" si="471"/>
        <v>(水)</v>
      </c>
      <c r="C4332" s="34">
        <v>0.16666666666666699</v>
      </c>
      <c r="D4332" s="16" t="s">
        <v>18</v>
      </c>
      <c r="E4332" s="35">
        <v>0.1875</v>
      </c>
      <c r="F4332" s="50">
        <f>IF(COUNTIF('リスト（不使用）'!$A$5:$A$6,単年カーブ!$A$1),"希望数量入力ください",'単年（2027年度）'!$E$12*単年カーブ!$R$3+'単年（2027年度）'!$E$12*(1-単年カーブ!$R$3)*単年カーブ!Q4332)</f>
        <v>0</v>
      </c>
      <c r="G4332" s="47">
        <f t="shared" si="472"/>
        <v>0</v>
      </c>
      <c r="M4332">
        <f t="shared" si="473"/>
        <v>6</v>
      </c>
      <c r="N4332">
        <f>IF(OR(WEEKDAY(A4332)=1,WEEKDAY(A4332)=7,COUNTIF('2027祝日等（不使用）'!$A$1:$A$20,単年カーブ!A4332)=1),0,1)</f>
        <v>1</v>
      </c>
      <c r="O4332">
        <f t="shared" si="470"/>
        <v>9</v>
      </c>
      <c r="P4332">
        <f t="shared" si="474"/>
        <v>0</v>
      </c>
      <c r="Q4332">
        <f t="shared" si="475"/>
        <v>0</v>
      </c>
    </row>
    <row r="4333" spans="1:17" ht="19.5" x14ac:dyDescent="0.4">
      <c r="A4333" s="33">
        <f t="shared" si="469"/>
        <v>46568</v>
      </c>
      <c r="B4333" s="27" t="str">
        <f t="shared" si="471"/>
        <v>(水)</v>
      </c>
      <c r="C4333" s="34">
        <v>0.1875</v>
      </c>
      <c r="D4333" s="16" t="s">
        <v>18</v>
      </c>
      <c r="E4333" s="35">
        <v>0.20833333333333301</v>
      </c>
      <c r="F4333" s="50">
        <f>IF(COUNTIF('リスト（不使用）'!$A$5:$A$6,単年カーブ!$A$1),"希望数量入力ください",'単年（2027年度）'!$E$12*単年カーブ!$R$3+'単年（2027年度）'!$E$12*(1-単年カーブ!$R$3)*単年カーブ!Q4333)</f>
        <v>0</v>
      </c>
      <c r="G4333" s="47">
        <f t="shared" si="472"/>
        <v>0</v>
      </c>
      <c r="M4333">
        <f t="shared" si="473"/>
        <v>6</v>
      </c>
      <c r="N4333">
        <f>IF(OR(WEEKDAY(A4333)=1,WEEKDAY(A4333)=7,COUNTIF('2027祝日等（不使用）'!$A$1:$A$20,単年カーブ!A4333)=1),0,1)</f>
        <v>1</v>
      </c>
      <c r="O4333">
        <f t="shared" si="470"/>
        <v>10</v>
      </c>
      <c r="P4333">
        <f t="shared" si="474"/>
        <v>0</v>
      </c>
      <c r="Q4333">
        <f t="shared" si="475"/>
        <v>0</v>
      </c>
    </row>
    <row r="4334" spans="1:17" ht="19.5" x14ac:dyDescent="0.4">
      <c r="A4334" s="33">
        <f t="shared" si="469"/>
        <v>46568</v>
      </c>
      <c r="B4334" s="27" t="str">
        <f t="shared" si="471"/>
        <v>(水)</v>
      </c>
      <c r="C4334" s="34">
        <v>0.20833333333333301</v>
      </c>
      <c r="D4334" s="16" t="s">
        <v>18</v>
      </c>
      <c r="E4334" s="35">
        <v>0.22916666666666699</v>
      </c>
      <c r="F4334" s="50">
        <f>IF(COUNTIF('リスト（不使用）'!$A$5:$A$6,単年カーブ!$A$1),"希望数量入力ください",'単年（2027年度）'!$E$12*単年カーブ!$R$3+'単年（2027年度）'!$E$12*(1-単年カーブ!$R$3)*単年カーブ!Q4334)</f>
        <v>0</v>
      </c>
      <c r="G4334" s="47">
        <f t="shared" si="472"/>
        <v>0</v>
      </c>
      <c r="M4334">
        <f t="shared" si="473"/>
        <v>6</v>
      </c>
      <c r="N4334">
        <f>IF(OR(WEEKDAY(A4334)=1,WEEKDAY(A4334)=7,COUNTIF('2027祝日等（不使用）'!$A$1:$A$20,単年カーブ!A4334)=1),0,1)</f>
        <v>1</v>
      </c>
      <c r="O4334">
        <f t="shared" si="470"/>
        <v>11</v>
      </c>
      <c r="P4334">
        <f t="shared" si="474"/>
        <v>0</v>
      </c>
      <c r="Q4334">
        <f t="shared" si="475"/>
        <v>0</v>
      </c>
    </row>
    <row r="4335" spans="1:17" ht="19.5" x14ac:dyDescent="0.4">
      <c r="A4335" s="33">
        <f t="shared" si="469"/>
        <v>46568</v>
      </c>
      <c r="B4335" s="27" t="str">
        <f t="shared" si="471"/>
        <v>(水)</v>
      </c>
      <c r="C4335" s="34">
        <v>0.22916666666666699</v>
      </c>
      <c r="D4335" s="16" t="s">
        <v>18</v>
      </c>
      <c r="E4335" s="35">
        <v>0.25</v>
      </c>
      <c r="F4335" s="50">
        <f>IF(COUNTIF('リスト（不使用）'!$A$5:$A$6,単年カーブ!$A$1),"希望数量入力ください",'単年（2027年度）'!$E$12*単年カーブ!$R$3+'単年（2027年度）'!$E$12*(1-単年カーブ!$R$3)*単年カーブ!Q4335)</f>
        <v>0</v>
      </c>
      <c r="G4335" s="47">
        <f t="shared" si="472"/>
        <v>0</v>
      </c>
      <c r="M4335">
        <f t="shared" si="473"/>
        <v>6</v>
      </c>
      <c r="N4335">
        <f>IF(OR(WEEKDAY(A4335)=1,WEEKDAY(A4335)=7,COUNTIF('2027祝日等（不使用）'!$A$1:$A$20,単年カーブ!A4335)=1),0,1)</f>
        <v>1</v>
      </c>
      <c r="O4335">
        <f t="shared" si="470"/>
        <v>12</v>
      </c>
      <c r="P4335">
        <f t="shared" si="474"/>
        <v>0</v>
      </c>
      <c r="Q4335">
        <f t="shared" si="475"/>
        <v>0</v>
      </c>
    </row>
    <row r="4336" spans="1:17" ht="19.5" x14ac:dyDescent="0.4">
      <c r="A4336" s="33">
        <f t="shared" si="469"/>
        <v>46568</v>
      </c>
      <c r="B4336" s="27" t="str">
        <f t="shared" si="471"/>
        <v>(水)</v>
      </c>
      <c r="C4336" s="34">
        <v>0.25</v>
      </c>
      <c r="D4336" s="16" t="s">
        <v>18</v>
      </c>
      <c r="E4336" s="35">
        <v>0.27083333333333298</v>
      </c>
      <c r="F4336" s="50">
        <f>IF(COUNTIF('リスト（不使用）'!$A$5:$A$6,単年カーブ!$A$1),"希望数量入力ください",'単年（2027年度）'!$E$12*単年カーブ!$R$3+'単年（2027年度）'!$E$12*(1-単年カーブ!$R$3)*単年カーブ!Q4336)</f>
        <v>0</v>
      </c>
      <c r="G4336" s="47">
        <f t="shared" si="472"/>
        <v>0</v>
      </c>
      <c r="M4336">
        <f t="shared" si="473"/>
        <v>6</v>
      </c>
      <c r="N4336">
        <f>IF(OR(WEEKDAY(A4336)=1,WEEKDAY(A4336)=7,COUNTIF('2027祝日等（不使用）'!$A$1:$A$20,単年カーブ!A4336)=1),0,1)</f>
        <v>1</v>
      </c>
      <c r="O4336">
        <f t="shared" si="470"/>
        <v>13</v>
      </c>
      <c r="P4336">
        <f t="shared" si="474"/>
        <v>0</v>
      </c>
      <c r="Q4336">
        <f t="shared" si="475"/>
        <v>0</v>
      </c>
    </row>
    <row r="4337" spans="1:17" ht="19.5" x14ac:dyDescent="0.4">
      <c r="A4337" s="33">
        <f t="shared" si="469"/>
        <v>46568</v>
      </c>
      <c r="B4337" s="27" t="str">
        <f t="shared" si="471"/>
        <v>(水)</v>
      </c>
      <c r="C4337" s="34">
        <v>0.27083333333333298</v>
      </c>
      <c r="D4337" s="16" t="s">
        <v>18</v>
      </c>
      <c r="E4337" s="35">
        <v>0.29166666666666702</v>
      </c>
      <c r="F4337" s="50">
        <f>IF(COUNTIF('リスト（不使用）'!$A$5:$A$6,単年カーブ!$A$1),"希望数量入力ください",'単年（2027年度）'!$E$12*単年カーブ!$R$3+'単年（2027年度）'!$E$12*(1-単年カーブ!$R$3)*単年カーブ!Q4337)</f>
        <v>0</v>
      </c>
      <c r="G4337" s="47">
        <f t="shared" si="472"/>
        <v>0</v>
      </c>
      <c r="M4337">
        <f t="shared" si="473"/>
        <v>6</v>
      </c>
      <c r="N4337">
        <f>IF(OR(WEEKDAY(A4337)=1,WEEKDAY(A4337)=7,COUNTIF('2027祝日等（不使用）'!$A$1:$A$20,単年カーブ!A4337)=1),0,1)</f>
        <v>1</v>
      </c>
      <c r="O4337">
        <f t="shared" si="470"/>
        <v>14</v>
      </c>
      <c r="P4337">
        <f t="shared" si="474"/>
        <v>0</v>
      </c>
      <c r="Q4337">
        <f t="shared" si="475"/>
        <v>0</v>
      </c>
    </row>
    <row r="4338" spans="1:17" ht="19.5" x14ac:dyDescent="0.4">
      <c r="A4338" s="33">
        <f t="shared" si="469"/>
        <v>46568</v>
      </c>
      <c r="B4338" s="27" t="str">
        <f t="shared" si="471"/>
        <v>(水)</v>
      </c>
      <c r="C4338" s="34">
        <v>0.29166666666666702</v>
      </c>
      <c r="D4338" s="16" t="s">
        <v>18</v>
      </c>
      <c r="E4338" s="35">
        <v>0.3125</v>
      </c>
      <c r="F4338" s="50">
        <f>IF(COUNTIF('リスト（不使用）'!$A$5:$A$6,単年カーブ!$A$1),"希望数量入力ください",'単年（2027年度）'!$E$12*単年カーブ!$R$3+'単年（2027年度）'!$E$12*(1-単年カーブ!$R$3)*単年カーブ!Q4338)</f>
        <v>0</v>
      </c>
      <c r="G4338" s="47">
        <f t="shared" si="472"/>
        <v>0</v>
      </c>
      <c r="M4338">
        <f t="shared" si="473"/>
        <v>6</v>
      </c>
      <c r="N4338">
        <f>IF(OR(WEEKDAY(A4338)=1,WEEKDAY(A4338)=7,COUNTIF('2027祝日等（不使用）'!$A$1:$A$20,単年カーブ!A4338)=1),0,1)</f>
        <v>1</v>
      </c>
      <c r="O4338">
        <f t="shared" si="470"/>
        <v>15</v>
      </c>
      <c r="P4338">
        <f t="shared" si="474"/>
        <v>0</v>
      </c>
      <c r="Q4338">
        <f t="shared" si="475"/>
        <v>0</v>
      </c>
    </row>
    <row r="4339" spans="1:17" ht="19.5" x14ac:dyDescent="0.4">
      <c r="A4339" s="33">
        <f t="shared" si="469"/>
        <v>46568</v>
      </c>
      <c r="B4339" s="27" t="str">
        <f t="shared" si="471"/>
        <v>(水)</v>
      </c>
      <c r="C4339" s="34">
        <v>0.3125</v>
      </c>
      <c r="D4339" s="16" t="s">
        <v>18</v>
      </c>
      <c r="E4339" s="35">
        <v>0.33333333333333298</v>
      </c>
      <c r="F4339" s="50">
        <f>IF(COUNTIF('リスト（不使用）'!$A$5:$A$6,単年カーブ!$A$1),"希望数量入力ください",'単年（2027年度）'!$E$12*単年カーブ!$R$3+'単年（2027年度）'!$E$12*(1-単年カーブ!$R$3)*単年カーブ!Q4339)</f>
        <v>0</v>
      </c>
      <c r="G4339" s="47">
        <f t="shared" si="472"/>
        <v>0</v>
      </c>
      <c r="M4339">
        <f t="shared" si="473"/>
        <v>6</v>
      </c>
      <c r="N4339">
        <f>IF(OR(WEEKDAY(A4339)=1,WEEKDAY(A4339)=7,COUNTIF('2027祝日等（不使用）'!$A$1:$A$20,単年カーブ!A4339)=1),0,1)</f>
        <v>1</v>
      </c>
      <c r="O4339">
        <f t="shared" si="470"/>
        <v>16</v>
      </c>
      <c r="P4339">
        <f t="shared" si="474"/>
        <v>0</v>
      </c>
      <c r="Q4339">
        <f t="shared" si="475"/>
        <v>0</v>
      </c>
    </row>
    <row r="4340" spans="1:17" ht="19.5" x14ac:dyDescent="0.4">
      <c r="A4340" s="33">
        <f t="shared" ref="A4340:A4403" si="476">A4292+1</f>
        <v>46568</v>
      </c>
      <c r="B4340" s="27" t="str">
        <f t="shared" si="471"/>
        <v>(水)</v>
      </c>
      <c r="C4340" s="34">
        <v>0.33333333333333298</v>
      </c>
      <c r="D4340" s="16" t="s">
        <v>18</v>
      </c>
      <c r="E4340" s="35">
        <v>0.35416666666666702</v>
      </c>
      <c r="F4340" s="50">
        <f>IF(COUNTIF('リスト（不使用）'!$A$5:$A$6,単年カーブ!$A$1),"希望数量入力ください",'単年（2027年度）'!$E$12*単年カーブ!$R$3+'単年（2027年度）'!$E$12*(1-単年カーブ!$R$3)*単年カーブ!Q4340)</f>
        <v>0</v>
      </c>
      <c r="G4340" s="47">
        <f t="shared" si="472"/>
        <v>0</v>
      </c>
      <c r="M4340">
        <f t="shared" si="473"/>
        <v>6</v>
      </c>
      <c r="N4340">
        <f>IF(OR(WEEKDAY(A4340)=1,WEEKDAY(A4340)=7,COUNTIF('2027祝日等（不使用）'!$A$1:$A$20,単年カーブ!A4340)=1),0,1)</f>
        <v>1</v>
      </c>
      <c r="O4340">
        <f t="shared" ref="O4340:O4403" si="477">O4292</f>
        <v>17</v>
      </c>
      <c r="P4340">
        <f t="shared" si="474"/>
        <v>1</v>
      </c>
      <c r="Q4340">
        <f t="shared" si="475"/>
        <v>1</v>
      </c>
    </row>
    <row r="4341" spans="1:17" ht="19.5" x14ac:dyDescent="0.4">
      <c r="A4341" s="33">
        <f t="shared" si="476"/>
        <v>46568</v>
      </c>
      <c r="B4341" s="27" t="str">
        <f t="shared" si="471"/>
        <v>(水)</v>
      </c>
      <c r="C4341" s="34">
        <v>0.35416666666666702</v>
      </c>
      <c r="D4341" s="16" t="s">
        <v>18</v>
      </c>
      <c r="E4341" s="35">
        <v>0.375</v>
      </c>
      <c r="F4341" s="50">
        <f>IF(COUNTIF('リスト（不使用）'!$A$5:$A$6,単年カーブ!$A$1),"希望数量入力ください",'単年（2027年度）'!$E$12*単年カーブ!$R$3+'単年（2027年度）'!$E$12*(1-単年カーブ!$R$3)*単年カーブ!Q4341)</f>
        <v>0</v>
      </c>
      <c r="G4341" s="47">
        <f t="shared" si="472"/>
        <v>0</v>
      </c>
      <c r="M4341">
        <f t="shared" si="473"/>
        <v>6</v>
      </c>
      <c r="N4341">
        <f>IF(OR(WEEKDAY(A4341)=1,WEEKDAY(A4341)=7,COUNTIF('2027祝日等（不使用）'!$A$1:$A$20,単年カーブ!A4341)=1),0,1)</f>
        <v>1</v>
      </c>
      <c r="O4341">
        <f t="shared" si="477"/>
        <v>18</v>
      </c>
      <c r="P4341">
        <f t="shared" si="474"/>
        <v>1</v>
      </c>
      <c r="Q4341">
        <f t="shared" si="475"/>
        <v>1</v>
      </c>
    </row>
    <row r="4342" spans="1:17" ht="19.5" x14ac:dyDescent="0.4">
      <c r="A4342" s="33">
        <f t="shared" si="476"/>
        <v>46568</v>
      </c>
      <c r="B4342" s="27" t="str">
        <f t="shared" si="471"/>
        <v>(水)</v>
      </c>
      <c r="C4342" s="34">
        <v>0.375</v>
      </c>
      <c r="D4342" s="16" t="s">
        <v>18</v>
      </c>
      <c r="E4342" s="35">
        <v>0.39583333333333298</v>
      </c>
      <c r="F4342" s="50">
        <f>IF(COUNTIF('リスト（不使用）'!$A$5:$A$6,単年カーブ!$A$1),"希望数量入力ください",'単年（2027年度）'!$E$12*単年カーブ!$R$3+'単年（2027年度）'!$E$12*(1-単年カーブ!$R$3)*単年カーブ!Q4342)</f>
        <v>0</v>
      </c>
      <c r="G4342" s="47">
        <f t="shared" si="472"/>
        <v>0</v>
      </c>
      <c r="M4342">
        <f t="shared" si="473"/>
        <v>6</v>
      </c>
      <c r="N4342">
        <f>IF(OR(WEEKDAY(A4342)=1,WEEKDAY(A4342)=7,COUNTIF('2027祝日等（不使用）'!$A$1:$A$20,単年カーブ!A4342)=1),0,1)</f>
        <v>1</v>
      </c>
      <c r="O4342">
        <f t="shared" si="477"/>
        <v>19</v>
      </c>
      <c r="P4342">
        <f t="shared" si="474"/>
        <v>1</v>
      </c>
      <c r="Q4342">
        <f t="shared" si="475"/>
        <v>1</v>
      </c>
    </row>
    <row r="4343" spans="1:17" ht="19.5" x14ac:dyDescent="0.4">
      <c r="A4343" s="33">
        <f t="shared" si="476"/>
        <v>46568</v>
      </c>
      <c r="B4343" s="27" t="str">
        <f t="shared" si="471"/>
        <v>(水)</v>
      </c>
      <c r="C4343" s="34">
        <v>0.39583333333333298</v>
      </c>
      <c r="D4343" s="16" t="s">
        <v>18</v>
      </c>
      <c r="E4343" s="35">
        <v>0.41666666666666702</v>
      </c>
      <c r="F4343" s="50">
        <f>IF(COUNTIF('リスト（不使用）'!$A$5:$A$6,単年カーブ!$A$1),"希望数量入力ください",'単年（2027年度）'!$E$12*単年カーブ!$R$3+'単年（2027年度）'!$E$12*(1-単年カーブ!$R$3)*単年カーブ!Q4343)</f>
        <v>0</v>
      </c>
      <c r="G4343" s="47">
        <f t="shared" si="472"/>
        <v>0</v>
      </c>
      <c r="M4343">
        <f t="shared" si="473"/>
        <v>6</v>
      </c>
      <c r="N4343">
        <f>IF(OR(WEEKDAY(A4343)=1,WEEKDAY(A4343)=7,COUNTIF('2027祝日等（不使用）'!$A$1:$A$20,単年カーブ!A4343)=1),0,1)</f>
        <v>1</v>
      </c>
      <c r="O4343">
        <f t="shared" si="477"/>
        <v>20</v>
      </c>
      <c r="P4343">
        <f t="shared" si="474"/>
        <v>1</v>
      </c>
      <c r="Q4343">
        <f t="shared" si="475"/>
        <v>1</v>
      </c>
    </row>
    <row r="4344" spans="1:17" ht="19.5" x14ac:dyDescent="0.4">
      <c r="A4344" s="33">
        <f t="shared" si="476"/>
        <v>46568</v>
      </c>
      <c r="B4344" s="27" t="str">
        <f t="shared" si="471"/>
        <v>(水)</v>
      </c>
      <c r="C4344" s="34">
        <v>0.41666666666666702</v>
      </c>
      <c r="D4344" s="16" t="s">
        <v>18</v>
      </c>
      <c r="E4344" s="35">
        <v>0.4375</v>
      </c>
      <c r="F4344" s="50">
        <f>IF(COUNTIF('リスト（不使用）'!$A$5:$A$6,単年カーブ!$A$1),"希望数量入力ください",'単年（2027年度）'!$E$12*単年カーブ!$R$3+'単年（2027年度）'!$E$12*(1-単年カーブ!$R$3)*単年カーブ!Q4344)</f>
        <v>0</v>
      </c>
      <c r="G4344" s="47">
        <f t="shared" si="472"/>
        <v>0</v>
      </c>
      <c r="M4344">
        <f t="shared" si="473"/>
        <v>6</v>
      </c>
      <c r="N4344">
        <f>IF(OR(WEEKDAY(A4344)=1,WEEKDAY(A4344)=7,COUNTIF('2027祝日等（不使用）'!$A$1:$A$20,単年カーブ!A4344)=1),0,1)</f>
        <v>1</v>
      </c>
      <c r="O4344">
        <f t="shared" si="477"/>
        <v>21</v>
      </c>
      <c r="P4344">
        <f t="shared" si="474"/>
        <v>1</v>
      </c>
      <c r="Q4344">
        <f t="shared" si="475"/>
        <v>1</v>
      </c>
    </row>
    <row r="4345" spans="1:17" ht="19.5" x14ac:dyDescent="0.4">
      <c r="A4345" s="33">
        <f t="shared" si="476"/>
        <v>46568</v>
      </c>
      <c r="B4345" s="27" t="str">
        <f t="shared" si="471"/>
        <v>(水)</v>
      </c>
      <c r="C4345" s="34">
        <v>0.4375</v>
      </c>
      <c r="D4345" s="16" t="s">
        <v>18</v>
      </c>
      <c r="E4345" s="35">
        <v>0.45833333333333298</v>
      </c>
      <c r="F4345" s="50">
        <f>IF(COUNTIF('リスト（不使用）'!$A$5:$A$6,単年カーブ!$A$1),"希望数量入力ください",'単年（2027年度）'!$E$12*単年カーブ!$R$3+'単年（2027年度）'!$E$12*(1-単年カーブ!$R$3)*単年カーブ!Q4345)</f>
        <v>0</v>
      </c>
      <c r="G4345" s="47">
        <f t="shared" si="472"/>
        <v>0</v>
      </c>
      <c r="M4345">
        <f t="shared" si="473"/>
        <v>6</v>
      </c>
      <c r="N4345">
        <f>IF(OR(WEEKDAY(A4345)=1,WEEKDAY(A4345)=7,COUNTIF('2027祝日等（不使用）'!$A$1:$A$20,単年カーブ!A4345)=1),0,1)</f>
        <v>1</v>
      </c>
      <c r="O4345">
        <f t="shared" si="477"/>
        <v>22</v>
      </c>
      <c r="P4345">
        <f t="shared" si="474"/>
        <v>1</v>
      </c>
      <c r="Q4345">
        <f t="shared" si="475"/>
        <v>1</v>
      </c>
    </row>
    <row r="4346" spans="1:17" ht="19.5" x14ac:dyDescent="0.4">
      <c r="A4346" s="33">
        <f t="shared" si="476"/>
        <v>46568</v>
      </c>
      <c r="B4346" s="27" t="str">
        <f t="shared" si="471"/>
        <v>(水)</v>
      </c>
      <c r="C4346" s="34">
        <v>0.45833333333333298</v>
      </c>
      <c r="D4346" s="16" t="s">
        <v>18</v>
      </c>
      <c r="E4346" s="35">
        <v>0.47916666666666702</v>
      </c>
      <c r="F4346" s="50">
        <f>IF(COUNTIF('リスト（不使用）'!$A$5:$A$6,単年カーブ!$A$1),"希望数量入力ください",'単年（2027年度）'!$E$12*単年カーブ!$R$3+'単年（2027年度）'!$E$12*(1-単年カーブ!$R$3)*単年カーブ!Q4346)</f>
        <v>0</v>
      </c>
      <c r="G4346" s="47">
        <f t="shared" si="472"/>
        <v>0</v>
      </c>
      <c r="M4346">
        <f t="shared" si="473"/>
        <v>6</v>
      </c>
      <c r="N4346">
        <f>IF(OR(WEEKDAY(A4346)=1,WEEKDAY(A4346)=7,COUNTIF('2027祝日等（不使用）'!$A$1:$A$20,単年カーブ!A4346)=1),0,1)</f>
        <v>1</v>
      </c>
      <c r="O4346">
        <f t="shared" si="477"/>
        <v>23</v>
      </c>
      <c r="P4346">
        <f t="shared" si="474"/>
        <v>1</v>
      </c>
      <c r="Q4346">
        <f t="shared" si="475"/>
        <v>1</v>
      </c>
    </row>
    <row r="4347" spans="1:17" ht="19.5" x14ac:dyDescent="0.4">
      <c r="A4347" s="33">
        <f t="shared" si="476"/>
        <v>46568</v>
      </c>
      <c r="B4347" s="27" t="str">
        <f t="shared" si="471"/>
        <v>(水)</v>
      </c>
      <c r="C4347" s="34">
        <v>0.47916666666666702</v>
      </c>
      <c r="D4347" s="16" t="s">
        <v>18</v>
      </c>
      <c r="E4347" s="35">
        <v>0.5</v>
      </c>
      <c r="F4347" s="50">
        <f>IF(COUNTIF('リスト（不使用）'!$A$5:$A$6,単年カーブ!$A$1),"希望数量入力ください",'単年（2027年度）'!$E$12*単年カーブ!$R$3+'単年（2027年度）'!$E$12*(1-単年カーブ!$R$3)*単年カーブ!Q4347)</f>
        <v>0</v>
      </c>
      <c r="G4347" s="47">
        <f t="shared" si="472"/>
        <v>0</v>
      </c>
      <c r="M4347">
        <f t="shared" si="473"/>
        <v>6</v>
      </c>
      <c r="N4347">
        <f>IF(OR(WEEKDAY(A4347)=1,WEEKDAY(A4347)=7,COUNTIF('2027祝日等（不使用）'!$A$1:$A$20,単年カーブ!A4347)=1),0,1)</f>
        <v>1</v>
      </c>
      <c r="O4347">
        <f t="shared" si="477"/>
        <v>24</v>
      </c>
      <c r="P4347">
        <f t="shared" si="474"/>
        <v>1</v>
      </c>
      <c r="Q4347">
        <f t="shared" si="475"/>
        <v>1</v>
      </c>
    </row>
    <row r="4348" spans="1:17" ht="19.5" x14ac:dyDescent="0.4">
      <c r="A4348" s="33">
        <f t="shared" si="476"/>
        <v>46568</v>
      </c>
      <c r="B4348" s="27" t="str">
        <f t="shared" si="471"/>
        <v>(水)</v>
      </c>
      <c r="C4348" s="34">
        <v>0.5</v>
      </c>
      <c r="D4348" s="16" t="s">
        <v>18</v>
      </c>
      <c r="E4348" s="35">
        <v>0.52083333333333304</v>
      </c>
      <c r="F4348" s="50">
        <f>IF(COUNTIF('リスト（不使用）'!$A$5:$A$6,単年カーブ!$A$1),"希望数量入力ください",'単年（2027年度）'!$E$12*単年カーブ!$R$3+'単年（2027年度）'!$E$12*(1-単年カーブ!$R$3)*単年カーブ!Q4348)</f>
        <v>0</v>
      </c>
      <c r="G4348" s="47">
        <f t="shared" si="472"/>
        <v>0</v>
      </c>
      <c r="M4348">
        <f t="shared" si="473"/>
        <v>6</v>
      </c>
      <c r="N4348">
        <f>IF(OR(WEEKDAY(A4348)=1,WEEKDAY(A4348)=7,COUNTIF('2027祝日等（不使用）'!$A$1:$A$20,単年カーブ!A4348)=1),0,1)</f>
        <v>1</v>
      </c>
      <c r="O4348">
        <f t="shared" si="477"/>
        <v>25</v>
      </c>
      <c r="P4348">
        <f t="shared" si="474"/>
        <v>1</v>
      </c>
      <c r="Q4348">
        <f t="shared" si="475"/>
        <v>1</v>
      </c>
    </row>
    <row r="4349" spans="1:17" ht="19.5" x14ac:dyDescent="0.4">
      <c r="A4349" s="33">
        <f t="shared" si="476"/>
        <v>46568</v>
      </c>
      <c r="B4349" s="27" t="str">
        <f t="shared" si="471"/>
        <v>(水)</v>
      </c>
      <c r="C4349" s="34">
        <v>0.52083333333333304</v>
      </c>
      <c r="D4349" s="16" t="s">
        <v>18</v>
      </c>
      <c r="E4349" s="35">
        <v>0.54166666666666696</v>
      </c>
      <c r="F4349" s="50">
        <f>IF(COUNTIF('リスト（不使用）'!$A$5:$A$6,単年カーブ!$A$1),"希望数量入力ください",'単年（2027年度）'!$E$12*単年カーブ!$R$3+'単年（2027年度）'!$E$12*(1-単年カーブ!$R$3)*単年カーブ!Q4349)</f>
        <v>0</v>
      </c>
      <c r="G4349" s="47">
        <f t="shared" si="472"/>
        <v>0</v>
      </c>
      <c r="M4349">
        <f t="shared" si="473"/>
        <v>6</v>
      </c>
      <c r="N4349">
        <f>IF(OR(WEEKDAY(A4349)=1,WEEKDAY(A4349)=7,COUNTIF('2027祝日等（不使用）'!$A$1:$A$20,単年カーブ!A4349)=1),0,1)</f>
        <v>1</v>
      </c>
      <c r="O4349">
        <f t="shared" si="477"/>
        <v>26</v>
      </c>
      <c r="P4349">
        <f t="shared" si="474"/>
        <v>1</v>
      </c>
      <c r="Q4349">
        <f t="shared" si="475"/>
        <v>1</v>
      </c>
    </row>
    <row r="4350" spans="1:17" ht="19.5" x14ac:dyDescent="0.4">
      <c r="A4350" s="33">
        <f t="shared" si="476"/>
        <v>46568</v>
      </c>
      <c r="B4350" s="27" t="str">
        <f t="shared" si="471"/>
        <v>(水)</v>
      </c>
      <c r="C4350" s="34">
        <v>0.54166666666666696</v>
      </c>
      <c r="D4350" s="16" t="s">
        <v>18</v>
      </c>
      <c r="E4350" s="35">
        <v>0.5625</v>
      </c>
      <c r="F4350" s="50">
        <f>IF(COUNTIF('リスト（不使用）'!$A$5:$A$6,単年カーブ!$A$1),"希望数量入力ください",'単年（2027年度）'!$E$12*単年カーブ!$R$3+'単年（2027年度）'!$E$12*(1-単年カーブ!$R$3)*単年カーブ!Q4350)</f>
        <v>0</v>
      </c>
      <c r="G4350" s="47">
        <f t="shared" si="472"/>
        <v>0</v>
      </c>
      <c r="M4350">
        <f t="shared" si="473"/>
        <v>6</v>
      </c>
      <c r="N4350">
        <f>IF(OR(WEEKDAY(A4350)=1,WEEKDAY(A4350)=7,COUNTIF('2027祝日等（不使用）'!$A$1:$A$20,単年カーブ!A4350)=1),0,1)</f>
        <v>1</v>
      </c>
      <c r="O4350">
        <f t="shared" si="477"/>
        <v>27</v>
      </c>
      <c r="P4350">
        <f t="shared" si="474"/>
        <v>1</v>
      </c>
      <c r="Q4350">
        <f t="shared" si="475"/>
        <v>1</v>
      </c>
    </row>
    <row r="4351" spans="1:17" ht="19.5" x14ac:dyDescent="0.4">
      <c r="A4351" s="33">
        <f t="shared" si="476"/>
        <v>46568</v>
      </c>
      <c r="B4351" s="27" t="str">
        <f t="shared" si="471"/>
        <v>(水)</v>
      </c>
      <c r="C4351" s="34">
        <v>0.5625</v>
      </c>
      <c r="D4351" s="16" t="s">
        <v>18</v>
      </c>
      <c r="E4351" s="35">
        <v>0.58333333333333304</v>
      </c>
      <c r="F4351" s="50">
        <f>IF(COUNTIF('リスト（不使用）'!$A$5:$A$6,単年カーブ!$A$1),"希望数量入力ください",'単年（2027年度）'!$E$12*単年カーブ!$R$3+'単年（2027年度）'!$E$12*(1-単年カーブ!$R$3)*単年カーブ!Q4351)</f>
        <v>0</v>
      </c>
      <c r="G4351" s="47">
        <f t="shared" si="472"/>
        <v>0</v>
      </c>
      <c r="M4351">
        <f t="shared" si="473"/>
        <v>6</v>
      </c>
      <c r="N4351">
        <f>IF(OR(WEEKDAY(A4351)=1,WEEKDAY(A4351)=7,COUNTIF('2027祝日等（不使用）'!$A$1:$A$20,単年カーブ!A4351)=1),0,1)</f>
        <v>1</v>
      </c>
      <c r="O4351">
        <f t="shared" si="477"/>
        <v>28</v>
      </c>
      <c r="P4351">
        <f t="shared" si="474"/>
        <v>1</v>
      </c>
      <c r="Q4351">
        <f t="shared" si="475"/>
        <v>1</v>
      </c>
    </row>
    <row r="4352" spans="1:17" ht="19.5" x14ac:dyDescent="0.4">
      <c r="A4352" s="33">
        <f t="shared" si="476"/>
        <v>46568</v>
      </c>
      <c r="B4352" s="27" t="str">
        <f t="shared" si="471"/>
        <v>(水)</v>
      </c>
      <c r="C4352" s="34">
        <v>0.58333333333333304</v>
      </c>
      <c r="D4352" s="16" t="s">
        <v>18</v>
      </c>
      <c r="E4352" s="35">
        <v>0.60416666666666696</v>
      </c>
      <c r="F4352" s="50">
        <f>IF(COUNTIF('リスト（不使用）'!$A$5:$A$6,単年カーブ!$A$1),"希望数量入力ください",'単年（2027年度）'!$E$12*単年カーブ!$R$3+'単年（2027年度）'!$E$12*(1-単年カーブ!$R$3)*単年カーブ!Q4352)</f>
        <v>0</v>
      </c>
      <c r="G4352" s="47">
        <f t="shared" si="472"/>
        <v>0</v>
      </c>
      <c r="M4352">
        <f t="shared" si="473"/>
        <v>6</v>
      </c>
      <c r="N4352">
        <f>IF(OR(WEEKDAY(A4352)=1,WEEKDAY(A4352)=7,COUNTIF('2027祝日等（不使用）'!$A$1:$A$20,単年カーブ!A4352)=1),0,1)</f>
        <v>1</v>
      </c>
      <c r="O4352">
        <f t="shared" si="477"/>
        <v>29</v>
      </c>
      <c r="P4352">
        <f t="shared" si="474"/>
        <v>1</v>
      </c>
      <c r="Q4352">
        <f t="shared" si="475"/>
        <v>1</v>
      </c>
    </row>
    <row r="4353" spans="1:17" ht="19.5" x14ac:dyDescent="0.4">
      <c r="A4353" s="33">
        <f t="shared" si="476"/>
        <v>46568</v>
      </c>
      <c r="B4353" s="27" t="str">
        <f t="shared" si="471"/>
        <v>(水)</v>
      </c>
      <c r="C4353" s="34">
        <v>0.60416666666666696</v>
      </c>
      <c r="D4353" s="16" t="s">
        <v>18</v>
      </c>
      <c r="E4353" s="35">
        <v>0.625</v>
      </c>
      <c r="F4353" s="50">
        <f>IF(COUNTIF('リスト（不使用）'!$A$5:$A$6,単年カーブ!$A$1),"希望数量入力ください",'単年（2027年度）'!$E$12*単年カーブ!$R$3+'単年（2027年度）'!$E$12*(1-単年カーブ!$R$3)*単年カーブ!Q4353)</f>
        <v>0</v>
      </c>
      <c r="G4353" s="47">
        <f t="shared" si="472"/>
        <v>0</v>
      </c>
      <c r="M4353">
        <f t="shared" si="473"/>
        <v>6</v>
      </c>
      <c r="N4353">
        <f>IF(OR(WEEKDAY(A4353)=1,WEEKDAY(A4353)=7,COUNTIF('2027祝日等（不使用）'!$A$1:$A$20,単年カーブ!A4353)=1),0,1)</f>
        <v>1</v>
      </c>
      <c r="O4353">
        <f t="shared" si="477"/>
        <v>30</v>
      </c>
      <c r="P4353">
        <f t="shared" si="474"/>
        <v>1</v>
      </c>
      <c r="Q4353">
        <f t="shared" si="475"/>
        <v>1</v>
      </c>
    </row>
    <row r="4354" spans="1:17" ht="19.5" x14ac:dyDescent="0.4">
      <c r="A4354" s="33">
        <f t="shared" si="476"/>
        <v>46568</v>
      </c>
      <c r="B4354" s="27" t="str">
        <f t="shared" si="471"/>
        <v>(水)</v>
      </c>
      <c r="C4354" s="34">
        <v>0.625</v>
      </c>
      <c r="D4354" s="16" t="s">
        <v>18</v>
      </c>
      <c r="E4354" s="35">
        <v>0.64583333333333304</v>
      </c>
      <c r="F4354" s="50">
        <f>IF(COUNTIF('リスト（不使用）'!$A$5:$A$6,単年カーブ!$A$1),"希望数量入力ください",'単年（2027年度）'!$E$12*単年カーブ!$R$3+'単年（2027年度）'!$E$12*(1-単年カーブ!$R$3)*単年カーブ!Q4354)</f>
        <v>0</v>
      </c>
      <c r="G4354" s="47">
        <f t="shared" si="472"/>
        <v>0</v>
      </c>
      <c r="M4354">
        <f t="shared" si="473"/>
        <v>6</v>
      </c>
      <c r="N4354">
        <f>IF(OR(WEEKDAY(A4354)=1,WEEKDAY(A4354)=7,COUNTIF('2027祝日等（不使用）'!$A$1:$A$20,単年カーブ!A4354)=1),0,1)</f>
        <v>1</v>
      </c>
      <c r="O4354">
        <f t="shared" si="477"/>
        <v>31</v>
      </c>
      <c r="P4354">
        <f t="shared" si="474"/>
        <v>1</v>
      </c>
      <c r="Q4354">
        <f t="shared" si="475"/>
        <v>1</v>
      </c>
    </row>
    <row r="4355" spans="1:17" ht="19.5" x14ac:dyDescent="0.4">
      <c r="A4355" s="33">
        <f t="shared" si="476"/>
        <v>46568</v>
      </c>
      <c r="B4355" s="27" t="str">
        <f t="shared" si="471"/>
        <v>(水)</v>
      </c>
      <c r="C4355" s="34">
        <v>0.64583333333333304</v>
      </c>
      <c r="D4355" s="16" t="s">
        <v>18</v>
      </c>
      <c r="E4355" s="35">
        <v>0.66666666666666696</v>
      </c>
      <c r="F4355" s="50">
        <f>IF(COUNTIF('リスト（不使用）'!$A$5:$A$6,単年カーブ!$A$1),"希望数量入力ください",'単年（2027年度）'!$E$12*単年カーブ!$R$3+'単年（2027年度）'!$E$12*(1-単年カーブ!$R$3)*単年カーブ!Q4355)</f>
        <v>0</v>
      </c>
      <c r="G4355" s="47">
        <f t="shared" si="472"/>
        <v>0</v>
      </c>
      <c r="M4355">
        <f t="shared" si="473"/>
        <v>6</v>
      </c>
      <c r="N4355">
        <f>IF(OR(WEEKDAY(A4355)=1,WEEKDAY(A4355)=7,COUNTIF('2027祝日等（不使用）'!$A$1:$A$20,単年カーブ!A4355)=1),0,1)</f>
        <v>1</v>
      </c>
      <c r="O4355">
        <f t="shared" si="477"/>
        <v>32</v>
      </c>
      <c r="P4355">
        <f t="shared" si="474"/>
        <v>1</v>
      </c>
      <c r="Q4355">
        <f t="shared" si="475"/>
        <v>1</v>
      </c>
    </row>
    <row r="4356" spans="1:17" ht="19.5" x14ac:dyDescent="0.4">
      <c r="A4356" s="33">
        <f t="shared" si="476"/>
        <v>46568</v>
      </c>
      <c r="B4356" s="27" t="str">
        <f t="shared" ref="B4356:B4419" si="478">TEXT(A4356,"(aaa)")</f>
        <v>(水)</v>
      </c>
      <c r="C4356" s="34">
        <v>0.66666666666666696</v>
      </c>
      <c r="D4356" s="16" t="s">
        <v>18</v>
      </c>
      <c r="E4356" s="35">
        <v>0.6875</v>
      </c>
      <c r="F4356" s="50">
        <f>IF(COUNTIF('リスト（不使用）'!$A$5:$A$6,単年カーブ!$A$1),"希望数量入力ください",'単年（2027年度）'!$E$12*単年カーブ!$R$3+'単年（2027年度）'!$E$12*(1-単年カーブ!$R$3)*単年カーブ!Q4356)</f>
        <v>0</v>
      </c>
      <c r="G4356" s="47">
        <f t="shared" ref="G4356:G4419" si="479">F4356/2</f>
        <v>0</v>
      </c>
      <c r="M4356">
        <f t="shared" ref="M4356:M4419" si="480">MONTH(A4356)</f>
        <v>6</v>
      </c>
      <c r="N4356">
        <f>IF(OR(WEEKDAY(A4356)=1,WEEKDAY(A4356)=7,COUNTIF('2027祝日等（不使用）'!$A$1:$A$20,単年カーブ!A4356)=1),0,1)</f>
        <v>1</v>
      </c>
      <c r="O4356">
        <f t="shared" si="477"/>
        <v>33</v>
      </c>
      <c r="P4356">
        <f t="shared" ref="P4356:P4419" si="481">IF(AND(O4356&gt;16,O4356&lt;41),1,0)</f>
        <v>1</v>
      </c>
      <c r="Q4356">
        <f t="shared" ref="Q4356:Q4419" si="482">P4356*N4356</f>
        <v>1</v>
      </c>
    </row>
    <row r="4357" spans="1:17" ht="19.5" x14ac:dyDescent="0.4">
      <c r="A4357" s="33">
        <f t="shared" si="476"/>
        <v>46568</v>
      </c>
      <c r="B4357" s="27" t="str">
        <f t="shared" si="478"/>
        <v>(水)</v>
      </c>
      <c r="C4357" s="34">
        <v>0.6875</v>
      </c>
      <c r="D4357" s="16" t="s">
        <v>18</v>
      </c>
      <c r="E4357" s="35">
        <v>0.70833333333333304</v>
      </c>
      <c r="F4357" s="50">
        <f>IF(COUNTIF('リスト（不使用）'!$A$5:$A$6,単年カーブ!$A$1),"希望数量入力ください",'単年（2027年度）'!$E$12*単年カーブ!$R$3+'単年（2027年度）'!$E$12*(1-単年カーブ!$R$3)*単年カーブ!Q4357)</f>
        <v>0</v>
      </c>
      <c r="G4357" s="47">
        <f t="shared" si="479"/>
        <v>0</v>
      </c>
      <c r="M4357">
        <f t="shared" si="480"/>
        <v>6</v>
      </c>
      <c r="N4357">
        <f>IF(OR(WEEKDAY(A4357)=1,WEEKDAY(A4357)=7,COUNTIF('2027祝日等（不使用）'!$A$1:$A$20,単年カーブ!A4357)=1),0,1)</f>
        <v>1</v>
      </c>
      <c r="O4357">
        <f t="shared" si="477"/>
        <v>34</v>
      </c>
      <c r="P4357">
        <f t="shared" si="481"/>
        <v>1</v>
      </c>
      <c r="Q4357">
        <f t="shared" si="482"/>
        <v>1</v>
      </c>
    </row>
    <row r="4358" spans="1:17" ht="19.5" x14ac:dyDescent="0.4">
      <c r="A4358" s="33">
        <f t="shared" si="476"/>
        <v>46568</v>
      </c>
      <c r="B4358" s="27" t="str">
        <f t="shared" si="478"/>
        <v>(水)</v>
      </c>
      <c r="C4358" s="34">
        <v>0.70833333333333304</v>
      </c>
      <c r="D4358" s="16" t="s">
        <v>18</v>
      </c>
      <c r="E4358" s="35">
        <v>0.72916666666666696</v>
      </c>
      <c r="F4358" s="50">
        <f>IF(COUNTIF('リスト（不使用）'!$A$5:$A$6,単年カーブ!$A$1),"希望数量入力ください",'単年（2027年度）'!$E$12*単年カーブ!$R$3+'単年（2027年度）'!$E$12*(1-単年カーブ!$R$3)*単年カーブ!Q4358)</f>
        <v>0</v>
      </c>
      <c r="G4358" s="47">
        <f t="shared" si="479"/>
        <v>0</v>
      </c>
      <c r="M4358">
        <f t="shared" si="480"/>
        <v>6</v>
      </c>
      <c r="N4358">
        <f>IF(OR(WEEKDAY(A4358)=1,WEEKDAY(A4358)=7,COUNTIF('2027祝日等（不使用）'!$A$1:$A$20,単年カーブ!A4358)=1),0,1)</f>
        <v>1</v>
      </c>
      <c r="O4358">
        <f t="shared" si="477"/>
        <v>35</v>
      </c>
      <c r="P4358">
        <f t="shared" si="481"/>
        <v>1</v>
      </c>
      <c r="Q4358">
        <f t="shared" si="482"/>
        <v>1</v>
      </c>
    </row>
    <row r="4359" spans="1:17" ht="19.5" x14ac:dyDescent="0.4">
      <c r="A4359" s="33">
        <f t="shared" si="476"/>
        <v>46568</v>
      </c>
      <c r="B4359" s="27" t="str">
        <f t="shared" si="478"/>
        <v>(水)</v>
      </c>
      <c r="C4359" s="34">
        <v>0.72916666666666696</v>
      </c>
      <c r="D4359" s="16" t="s">
        <v>18</v>
      </c>
      <c r="E4359" s="35">
        <v>0.75</v>
      </c>
      <c r="F4359" s="50">
        <f>IF(COUNTIF('リスト（不使用）'!$A$5:$A$6,単年カーブ!$A$1),"希望数量入力ください",'単年（2027年度）'!$E$12*単年カーブ!$R$3+'単年（2027年度）'!$E$12*(1-単年カーブ!$R$3)*単年カーブ!Q4359)</f>
        <v>0</v>
      </c>
      <c r="G4359" s="47">
        <f t="shared" si="479"/>
        <v>0</v>
      </c>
      <c r="M4359">
        <f t="shared" si="480"/>
        <v>6</v>
      </c>
      <c r="N4359">
        <f>IF(OR(WEEKDAY(A4359)=1,WEEKDAY(A4359)=7,COUNTIF('2027祝日等（不使用）'!$A$1:$A$20,単年カーブ!A4359)=1),0,1)</f>
        <v>1</v>
      </c>
      <c r="O4359">
        <f t="shared" si="477"/>
        <v>36</v>
      </c>
      <c r="P4359">
        <f t="shared" si="481"/>
        <v>1</v>
      </c>
      <c r="Q4359">
        <f t="shared" si="482"/>
        <v>1</v>
      </c>
    </row>
    <row r="4360" spans="1:17" ht="19.5" x14ac:dyDescent="0.4">
      <c r="A4360" s="33">
        <f t="shared" si="476"/>
        <v>46568</v>
      </c>
      <c r="B4360" s="27" t="str">
        <f t="shared" si="478"/>
        <v>(水)</v>
      </c>
      <c r="C4360" s="34">
        <v>0.75</v>
      </c>
      <c r="D4360" s="16" t="s">
        <v>18</v>
      </c>
      <c r="E4360" s="35">
        <v>0.77083333333333304</v>
      </c>
      <c r="F4360" s="50">
        <f>IF(COUNTIF('リスト（不使用）'!$A$5:$A$6,単年カーブ!$A$1),"希望数量入力ください",'単年（2027年度）'!$E$12*単年カーブ!$R$3+'単年（2027年度）'!$E$12*(1-単年カーブ!$R$3)*単年カーブ!Q4360)</f>
        <v>0</v>
      </c>
      <c r="G4360" s="47">
        <f t="shared" si="479"/>
        <v>0</v>
      </c>
      <c r="M4360">
        <f t="shared" si="480"/>
        <v>6</v>
      </c>
      <c r="N4360">
        <f>IF(OR(WEEKDAY(A4360)=1,WEEKDAY(A4360)=7,COUNTIF('2027祝日等（不使用）'!$A$1:$A$20,単年カーブ!A4360)=1),0,1)</f>
        <v>1</v>
      </c>
      <c r="O4360">
        <f t="shared" si="477"/>
        <v>37</v>
      </c>
      <c r="P4360">
        <f t="shared" si="481"/>
        <v>1</v>
      </c>
      <c r="Q4360">
        <f t="shared" si="482"/>
        <v>1</v>
      </c>
    </row>
    <row r="4361" spans="1:17" ht="19.5" x14ac:dyDescent="0.4">
      <c r="A4361" s="33">
        <f t="shared" si="476"/>
        <v>46568</v>
      </c>
      <c r="B4361" s="27" t="str">
        <f t="shared" si="478"/>
        <v>(水)</v>
      </c>
      <c r="C4361" s="34">
        <v>0.77083333333333304</v>
      </c>
      <c r="D4361" s="16" t="s">
        <v>18</v>
      </c>
      <c r="E4361" s="35">
        <v>0.79166666666666696</v>
      </c>
      <c r="F4361" s="50">
        <f>IF(COUNTIF('リスト（不使用）'!$A$5:$A$6,単年カーブ!$A$1),"希望数量入力ください",'単年（2027年度）'!$E$12*単年カーブ!$R$3+'単年（2027年度）'!$E$12*(1-単年カーブ!$R$3)*単年カーブ!Q4361)</f>
        <v>0</v>
      </c>
      <c r="G4361" s="47">
        <f t="shared" si="479"/>
        <v>0</v>
      </c>
      <c r="M4361">
        <f t="shared" si="480"/>
        <v>6</v>
      </c>
      <c r="N4361">
        <f>IF(OR(WEEKDAY(A4361)=1,WEEKDAY(A4361)=7,COUNTIF('2027祝日等（不使用）'!$A$1:$A$20,単年カーブ!A4361)=1),0,1)</f>
        <v>1</v>
      </c>
      <c r="O4361">
        <f t="shared" si="477"/>
        <v>38</v>
      </c>
      <c r="P4361">
        <f t="shared" si="481"/>
        <v>1</v>
      </c>
      <c r="Q4361">
        <f t="shared" si="482"/>
        <v>1</v>
      </c>
    </row>
    <row r="4362" spans="1:17" ht="19.5" x14ac:dyDescent="0.4">
      <c r="A4362" s="33">
        <f t="shared" si="476"/>
        <v>46568</v>
      </c>
      <c r="B4362" s="27" t="str">
        <f t="shared" si="478"/>
        <v>(水)</v>
      </c>
      <c r="C4362" s="34">
        <v>0.79166666666666696</v>
      </c>
      <c r="D4362" s="16" t="s">
        <v>18</v>
      </c>
      <c r="E4362" s="35">
        <v>0.8125</v>
      </c>
      <c r="F4362" s="50">
        <f>IF(COUNTIF('リスト（不使用）'!$A$5:$A$6,単年カーブ!$A$1),"希望数量入力ください",'単年（2027年度）'!$E$12*単年カーブ!$R$3+'単年（2027年度）'!$E$12*(1-単年カーブ!$R$3)*単年カーブ!Q4362)</f>
        <v>0</v>
      </c>
      <c r="G4362" s="47">
        <f t="shared" si="479"/>
        <v>0</v>
      </c>
      <c r="M4362">
        <f t="shared" si="480"/>
        <v>6</v>
      </c>
      <c r="N4362">
        <f>IF(OR(WEEKDAY(A4362)=1,WEEKDAY(A4362)=7,COUNTIF('2027祝日等（不使用）'!$A$1:$A$20,単年カーブ!A4362)=1),0,1)</f>
        <v>1</v>
      </c>
      <c r="O4362">
        <f t="shared" si="477"/>
        <v>39</v>
      </c>
      <c r="P4362">
        <f t="shared" si="481"/>
        <v>1</v>
      </c>
      <c r="Q4362">
        <f t="shared" si="482"/>
        <v>1</v>
      </c>
    </row>
    <row r="4363" spans="1:17" ht="19.5" x14ac:dyDescent="0.4">
      <c r="A4363" s="33">
        <f t="shared" si="476"/>
        <v>46568</v>
      </c>
      <c r="B4363" s="27" t="str">
        <f t="shared" si="478"/>
        <v>(水)</v>
      </c>
      <c r="C4363" s="34">
        <v>0.8125</v>
      </c>
      <c r="D4363" s="16" t="s">
        <v>18</v>
      </c>
      <c r="E4363" s="35">
        <v>0.83333333333333304</v>
      </c>
      <c r="F4363" s="50">
        <f>IF(COUNTIF('リスト（不使用）'!$A$5:$A$6,単年カーブ!$A$1),"希望数量入力ください",'単年（2027年度）'!$E$12*単年カーブ!$R$3+'単年（2027年度）'!$E$12*(1-単年カーブ!$R$3)*単年カーブ!Q4363)</f>
        <v>0</v>
      </c>
      <c r="G4363" s="47">
        <f t="shared" si="479"/>
        <v>0</v>
      </c>
      <c r="M4363">
        <f t="shared" si="480"/>
        <v>6</v>
      </c>
      <c r="N4363">
        <f>IF(OR(WEEKDAY(A4363)=1,WEEKDAY(A4363)=7,COUNTIF('2027祝日等（不使用）'!$A$1:$A$20,単年カーブ!A4363)=1),0,1)</f>
        <v>1</v>
      </c>
      <c r="O4363">
        <f t="shared" si="477"/>
        <v>40</v>
      </c>
      <c r="P4363">
        <f t="shared" si="481"/>
        <v>1</v>
      </c>
      <c r="Q4363">
        <f t="shared" si="482"/>
        <v>1</v>
      </c>
    </row>
    <row r="4364" spans="1:17" ht="19.5" x14ac:dyDescent="0.4">
      <c r="A4364" s="33">
        <f t="shared" si="476"/>
        <v>46568</v>
      </c>
      <c r="B4364" s="27" t="str">
        <f t="shared" si="478"/>
        <v>(水)</v>
      </c>
      <c r="C4364" s="34">
        <v>0.83333333333333304</v>
      </c>
      <c r="D4364" s="16" t="s">
        <v>18</v>
      </c>
      <c r="E4364" s="35">
        <v>0.85416666666666696</v>
      </c>
      <c r="F4364" s="50">
        <f>IF(COUNTIF('リスト（不使用）'!$A$5:$A$6,単年カーブ!$A$1),"希望数量入力ください",'単年（2027年度）'!$E$12*単年カーブ!$R$3+'単年（2027年度）'!$E$12*(1-単年カーブ!$R$3)*単年カーブ!Q4364)</f>
        <v>0</v>
      </c>
      <c r="G4364" s="47">
        <f t="shared" si="479"/>
        <v>0</v>
      </c>
      <c r="M4364">
        <f t="shared" si="480"/>
        <v>6</v>
      </c>
      <c r="N4364">
        <f>IF(OR(WEEKDAY(A4364)=1,WEEKDAY(A4364)=7,COUNTIF('2027祝日等（不使用）'!$A$1:$A$20,単年カーブ!A4364)=1),0,1)</f>
        <v>1</v>
      </c>
      <c r="O4364">
        <f t="shared" si="477"/>
        <v>41</v>
      </c>
      <c r="P4364">
        <f t="shared" si="481"/>
        <v>0</v>
      </c>
      <c r="Q4364">
        <f t="shared" si="482"/>
        <v>0</v>
      </c>
    </row>
    <row r="4365" spans="1:17" ht="19.5" x14ac:dyDescent="0.4">
      <c r="A4365" s="33">
        <f t="shared" si="476"/>
        <v>46568</v>
      </c>
      <c r="B4365" s="27" t="str">
        <f t="shared" si="478"/>
        <v>(水)</v>
      </c>
      <c r="C4365" s="34">
        <v>0.85416666666666696</v>
      </c>
      <c r="D4365" s="16" t="s">
        <v>18</v>
      </c>
      <c r="E4365" s="35">
        <v>0.875</v>
      </c>
      <c r="F4365" s="50">
        <f>IF(COUNTIF('リスト（不使用）'!$A$5:$A$6,単年カーブ!$A$1),"希望数量入力ください",'単年（2027年度）'!$E$12*単年カーブ!$R$3+'単年（2027年度）'!$E$12*(1-単年カーブ!$R$3)*単年カーブ!Q4365)</f>
        <v>0</v>
      </c>
      <c r="G4365" s="47">
        <f t="shared" si="479"/>
        <v>0</v>
      </c>
      <c r="M4365">
        <f t="shared" si="480"/>
        <v>6</v>
      </c>
      <c r="N4365">
        <f>IF(OR(WEEKDAY(A4365)=1,WEEKDAY(A4365)=7,COUNTIF('2027祝日等（不使用）'!$A$1:$A$20,単年カーブ!A4365)=1),0,1)</f>
        <v>1</v>
      </c>
      <c r="O4365">
        <f t="shared" si="477"/>
        <v>42</v>
      </c>
      <c r="P4365">
        <f t="shared" si="481"/>
        <v>0</v>
      </c>
      <c r="Q4365">
        <f t="shared" si="482"/>
        <v>0</v>
      </c>
    </row>
    <row r="4366" spans="1:17" ht="19.5" x14ac:dyDescent="0.4">
      <c r="A4366" s="33">
        <f t="shared" si="476"/>
        <v>46568</v>
      </c>
      <c r="B4366" s="27" t="str">
        <f t="shared" si="478"/>
        <v>(水)</v>
      </c>
      <c r="C4366" s="34">
        <v>0.875</v>
      </c>
      <c r="D4366" s="16" t="s">
        <v>18</v>
      </c>
      <c r="E4366" s="35">
        <v>0.89583333333333304</v>
      </c>
      <c r="F4366" s="50">
        <f>IF(COUNTIF('リスト（不使用）'!$A$5:$A$6,単年カーブ!$A$1),"希望数量入力ください",'単年（2027年度）'!$E$12*単年カーブ!$R$3+'単年（2027年度）'!$E$12*(1-単年カーブ!$R$3)*単年カーブ!Q4366)</f>
        <v>0</v>
      </c>
      <c r="G4366" s="47">
        <f t="shared" si="479"/>
        <v>0</v>
      </c>
      <c r="M4366">
        <f t="shared" si="480"/>
        <v>6</v>
      </c>
      <c r="N4366">
        <f>IF(OR(WEEKDAY(A4366)=1,WEEKDAY(A4366)=7,COUNTIF('2027祝日等（不使用）'!$A$1:$A$20,単年カーブ!A4366)=1),0,1)</f>
        <v>1</v>
      </c>
      <c r="O4366">
        <f t="shared" si="477"/>
        <v>43</v>
      </c>
      <c r="P4366">
        <f t="shared" si="481"/>
        <v>0</v>
      </c>
      <c r="Q4366">
        <f t="shared" si="482"/>
        <v>0</v>
      </c>
    </row>
    <row r="4367" spans="1:17" ht="19.5" x14ac:dyDescent="0.4">
      <c r="A4367" s="33">
        <f t="shared" si="476"/>
        <v>46568</v>
      </c>
      <c r="B4367" s="27" t="str">
        <f t="shared" si="478"/>
        <v>(水)</v>
      </c>
      <c r="C4367" s="34">
        <v>0.89583333333333304</v>
      </c>
      <c r="D4367" s="16" t="s">
        <v>18</v>
      </c>
      <c r="E4367" s="35">
        <v>0.91666666666666696</v>
      </c>
      <c r="F4367" s="50">
        <f>IF(COUNTIF('リスト（不使用）'!$A$5:$A$6,単年カーブ!$A$1),"希望数量入力ください",'単年（2027年度）'!$E$12*単年カーブ!$R$3+'単年（2027年度）'!$E$12*(1-単年カーブ!$R$3)*単年カーブ!Q4367)</f>
        <v>0</v>
      </c>
      <c r="G4367" s="47">
        <f t="shared" si="479"/>
        <v>0</v>
      </c>
      <c r="M4367">
        <f t="shared" si="480"/>
        <v>6</v>
      </c>
      <c r="N4367">
        <f>IF(OR(WEEKDAY(A4367)=1,WEEKDAY(A4367)=7,COUNTIF('2027祝日等（不使用）'!$A$1:$A$20,単年カーブ!A4367)=1),0,1)</f>
        <v>1</v>
      </c>
      <c r="O4367">
        <f t="shared" si="477"/>
        <v>44</v>
      </c>
      <c r="P4367">
        <f t="shared" si="481"/>
        <v>0</v>
      </c>
      <c r="Q4367">
        <f t="shared" si="482"/>
        <v>0</v>
      </c>
    </row>
    <row r="4368" spans="1:17" ht="19.5" x14ac:dyDescent="0.4">
      <c r="A4368" s="33">
        <f t="shared" si="476"/>
        <v>46568</v>
      </c>
      <c r="B4368" s="27" t="str">
        <f t="shared" si="478"/>
        <v>(水)</v>
      </c>
      <c r="C4368" s="34">
        <v>0.91666666666666696</v>
      </c>
      <c r="D4368" s="16" t="s">
        <v>18</v>
      </c>
      <c r="E4368" s="35">
        <v>0.9375</v>
      </c>
      <c r="F4368" s="50">
        <f>IF(COUNTIF('リスト（不使用）'!$A$5:$A$6,単年カーブ!$A$1),"希望数量入力ください",'単年（2027年度）'!$E$12*単年カーブ!$R$3+'単年（2027年度）'!$E$12*(1-単年カーブ!$R$3)*単年カーブ!Q4368)</f>
        <v>0</v>
      </c>
      <c r="G4368" s="47">
        <f t="shared" si="479"/>
        <v>0</v>
      </c>
      <c r="M4368">
        <f t="shared" si="480"/>
        <v>6</v>
      </c>
      <c r="N4368">
        <f>IF(OR(WEEKDAY(A4368)=1,WEEKDAY(A4368)=7,COUNTIF('2027祝日等（不使用）'!$A$1:$A$20,単年カーブ!A4368)=1),0,1)</f>
        <v>1</v>
      </c>
      <c r="O4368">
        <f t="shared" si="477"/>
        <v>45</v>
      </c>
      <c r="P4368">
        <f t="shared" si="481"/>
        <v>0</v>
      </c>
      <c r="Q4368">
        <f t="shared" si="482"/>
        <v>0</v>
      </c>
    </row>
    <row r="4369" spans="1:17" ht="19.5" x14ac:dyDescent="0.4">
      <c r="A4369" s="33">
        <f t="shared" si="476"/>
        <v>46568</v>
      </c>
      <c r="B4369" s="27" t="str">
        <f t="shared" si="478"/>
        <v>(水)</v>
      </c>
      <c r="C4369" s="34">
        <v>0.9375</v>
      </c>
      <c r="D4369" s="16" t="s">
        <v>18</v>
      </c>
      <c r="E4369" s="35">
        <v>0.95833333333333304</v>
      </c>
      <c r="F4369" s="50">
        <f>IF(COUNTIF('リスト（不使用）'!$A$5:$A$6,単年カーブ!$A$1),"希望数量入力ください",'単年（2027年度）'!$E$12*単年カーブ!$R$3+'単年（2027年度）'!$E$12*(1-単年カーブ!$R$3)*単年カーブ!Q4369)</f>
        <v>0</v>
      </c>
      <c r="G4369" s="47">
        <f t="shared" si="479"/>
        <v>0</v>
      </c>
      <c r="M4369">
        <f t="shared" si="480"/>
        <v>6</v>
      </c>
      <c r="N4369">
        <f>IF(OR(WEEKDAY(A4369)=1,WEEKDAY(A4369)=7,COUNTIF('2027祝日等（不使用）'!$A$1:$A$20,単年カーブ!A4369)=1),0,1)</f>
        <v>1</v>
      </c>
      <c r="O4369">
        <f t="shared" si="477"/>
        <v>46</v>
      </c>
      <c r="P4369">
        <f t="shared" si="481"/>
        <v>0</v>
      </c>
      <c r="Q4369">
        <f t="shared" si="482"/>
        <v>0</v>
      </c>
    </row>
    <row r="4370" spans="1:17" ht="19.5" x14ac:dyDescent="0.4">
      <c r="A4370" s="33">
        <f t="shared" si="476"/>
        <v>46568</v>
      </c>
      <c r="B4370" s="27" t="str">
        <f t="shared" si="478"/>
        <v>(水)</v>
      </c>
      <c r="C4370" s="34">
        <v>0.95833333333333304</v>
      </c>
      <c r="D4370" s="16" t="s">
        <v>18</v>
      </c>
      <c r="E4370" s="35">
        <v>0.97916666666666696</v>
      </c>
      <c r="F4370" s="50">
        <f>IF(COUNTIF('リスト（不使用）'!$A$5:$A$6,単年カーブ!$A$1),"希望数量入力ください",'単年（2027年度）'!$E$12*単年カーブ!$R$3+'単年（2027年度）'!$E$12*(1-単年カーブ!$R$3)*単年カーブ!Q4370)</f>
        <v>0</v>
      </c>
      <c r="G4370" s="47">
        <f t="shared" si="479"/>
        <v>0</v>
      </c>
      <c r="M4370">
        <f t="shared" si="480"/>
        <v>6</v>
      </c>
      <c r="N4370">
        <f>IF(OR(WEEKDAY(A4370)=1,WEEKDAY(A4370)=7,COUNTIF('2027祝日等（不使用）'!$A$1:$A$20,単年カーブ!A4370)=1),0,1)</f>
        <v>1</v>
      </c>
      <c r="O4370">
        <f t="shared" si="477"/>
        <v>47</v>
      </c>
      <c r="P4370">
        <f t="shared" si="481"/>
        <v>0</v>
      </c>
      <c r="Q4370">
        <f t="shared" si="482"/>
        <v>0</v>
      </c>
    </row>
    <row r="4371" spans="1:17" ht="19.5" x14ac:dyDescent="0.4">
      <c r="A4371" s="33">
        <f t="shared" si="476"/>
        <v>46568</v>
      </c>
      <c r="B4371" s="27" t="str">
        <f t="shared" si="478"/>
        <v>(水)</v>
      </c>
      <c r="C4371" s="34">
        <v>0.97916666666666696</v>
      </c>
      <c r="D4371" s="16" t="s">
        <v>18</v>
      </c>
      <c r="E4371" s="35" t="s">
        <v>17</v>
      </c>
      <c r="F4371" s="50">
        <f>IF(COUNTIF('リスト（不使用）'!$A$5:$A$6,単年カーブ!$A$1),"希望数量入力ください",'単年（2027年度）'!$E$12*単年カーブ!$R$3+'単年（2027年度）'!$E$12*(1-単年カーブ!$R$3)*単年カーブ!Q4371)</f>
        <v>0</v>
      </c>
      <c r="G4371" s="47">
        <f t="shared" si="479"/>
        <v>0</v>
      </c>
      <c r="M4371">
        <f t="shared" si="480"/>
        <v>6</v>
      </c>
      <c r="N4371">
        <f>IF(OR(WEEKDAY(A4371)=1,WEEKDAY(A4371)=7,COUNTIF('2027祝日等（不使用）'!$A$1:$A$20,単年カーブ!A4371)=1),0,1)</f>
        <v>1</v>
      </c>
      <c r="O4371">
        <f t="shared" si="477"/>
        <v>48</v>
      </c>
      <c r="P4371">
        <f t="shared" si="481"/>
        <v>0</v>
      </c>
      <c r="Q4371">
        <f t="shared" si="482"/>
        <v>0</v>
      </c>
    </row>
    <row r="4372" spans="1:17" ht="19.5" x14ac:dyDescent="0.4">
      <c r="A4372" s="33">
        <f t="shared" si="476"/>
        <v>46569</v>
      </c>
      <c r="B4372" s="27" t="str">
        <f t="shared" si="478"/>
        <v>(木)</v>
      </c>
      <c r="C4372" s="34">
        <v>0</v>
      </c>
      <c r="D4372" s="16" t="s">
        <v>18</v>
      </c>
      <c r="E4372" s="35">
        <v>2.0833333333333332E-2</v>
      </c>
      <c r="F4372" s="50">
        <f>IF(COUNTIF('リスト（不使用）'!$A$5:$A$6,単年カーブ!$A$1),"希望数量入力ください",'単年（2027年度）'!$E$12*単年カーブ!$R$3+'単年（2027年度）'!$E$12*(1-単年カーブ!$R$3)*単年カーブ!Q4372)</f>
        <v>0</v>
      </c>
      <c r="G4372" s="47">
        <f t="shared" si="479"/>
        <v>0</v>
      </c>
      <c r="M4372">
        <f t="shared" si="480"/>
        <v>7</v>
      </c>
      <c r="N4372">
        <f>IF(OR(WEEKDAY(A4372)=1,WEEKDAY(A4372)=7,COUNTIF('2027祝日等（不使用）'!$A$1:$A$20,単年カーブ!A4372)=1),0,1)</f>
        <v>1</v>
      </c>
      <c r="O4372">
        <f t="shared" si="477"/>
        <v>1</v>
      </c>
      <c r="P4372">
        <f t="shared" si="481"/>
        <v>0</v>
      </c>
      <c r="Q4372">
        <f t="shared" si="482"/>
        <v>0</v>
      </c>
    </row>
    <row r="4373" spans="1:17" ht="19.5" x14ac:dyDescent="0.4">
      <c r="A4373" s="33">
        <f t="shared" si="476"/>
        <v>46569</v>
      </c>
      <c r="B4373" s="27" t="str">
        <f t="shared" si="478"/>
        <v>(木)</v>
      </c>
      <c r="C4373" s="34">
        <v>2.0833333333333332E-2</v>
      </c>
      <c r="D4373" s="16" t="s">
        <v>18</v>
      </c>
      <c r="E4373" s="35">
        <v>4.1666666666666664E-2</v>
      </c>
      <c r="F4373" s="50">
        <f>IF(COUNTIF('リスト（不使用）'!$A$5:$A$6,単年カーブ!$A$1),"希望数量入力ください",'単年（2027年度）'!$E$12*単年カーブ!$R$3+'単年（2027年度）'!$E$12*(1-単年カーブ!$R$3)*単年カーブ!Q4373)</f>
        <v>0</v>
      </c>
      <c r="G4373" s="47">
        <f t="shared" si="479"/>
        <v>0</v>
      </c>
      <c r="M4373">
        <f t="shared" si="480"/>
        <v>7</v>
      </c>
      <c r="N4373">
        <f>IF(OR(WEEKDAY(A4373)=1,WEEKDAY(A4373)=7,COUNTIF('2027祝日等（不使用）'!$A$1:$A$20,単年カーブ!A4373)=1),0,1)</f>
        <v>1</v>
      </c>
      <c r="O4373">
        <f t="shared" si="477"/>
        <v>2</v>
      </c>
      <c r="P4373">
        <f t="shared" si="481"/>
        <v>0</v>
      </c>
      <c r="Q4373">
        <f t="shared" si="482"/>
        <v>0</v>
      </c>
    </row>
    <row r="4374" spans="1:17" ht="19.5" x14ac:dyDescent="0.4">
      <c r="A4374" s="33">
        <f t="shared" si="476"/>
        <v>46569</v>
      </c>
      <c r="B4374" s="27" t="str">
        <f t="shared" si="478"/>
        <v>(木)</v>
      </c>
      <c r="C4374" s="34">
        <v>4.1666666666666664E-2</v>
      </c>
      <c r="D4374" s="16" t="s">
        <v>18</v>
      </c>
      <c r="E4374" s="35">
        <v>6.25E-2</v>
      </c>
      <c r="F4374" s="50">
        <f>IF(COUNTIF('リスト（不使用）'!$A$5:$A$6,単年カーブ!$A$1),"希望数量入力ください",'単年（2027年度）'!$E$12*単年カーブ!$R$3+'単年（2027年度）'!$E$12*(1-単年カーブ!$R$3)*単年カーブ!Q4374)</f>
        <v>0</v>
      </c>
      <c r="G4374" s="47">
        <f t="shared" si="479"/>
        <v>0</v>
      </c>
      <c r="M4374">
        <f t="shared" si="480"/>
        <v>7</v>
      </c>
      <c r="N4374">
        <f>IF(OR(WEEKDAY(A4374)=1,WEEKDAY(A4374)=7,COUNTIF('2027祝日等（不使用）'!$A$1:$A$20,単年カーブ!A4374)=1),0,1)</f>
        <v>1</v>
      </c>
      <c r="O4374">
        <f t="shared" si="477"/>
        <v>3</v>
      </c>
      <c r="P4374">
        <f t="shared" si="481"/>
        <v>0</v>
      </c>
      <c r="Q4374">
        <f t="shared" si="482"/>
        <v>0</v>
      </c>
    </row>
    <row r="4375" spans="1:17" ht="19.5" x14ac:dyDescent="0.4">
      <c r="A4375" s="33">
        <f t="shared" si="476"/>
        <v>46569</v>
      </c>
      <c r="B4375" s="27" t="str">
        <f t="shared" si="478"/>
        <v>(木)</v>
      </c>
      <c r="C4375" s="34">
        <v>6.25E-2</v>
      </c>
      <c r="D4375" s="16" t="s">
        <v>18</v>
      </c>
      <c r="E4375" s="35">
        <v>8.3333333333333301E-2</v>
      </c>
      <c r="F4375" s="50">
        <f>IF(COUNTIF('リスト（不使用）'!$A$5:$A$6,単年カーブ!$A$1),"希望数量入力ください",'単年（2027年度）'!$E$12*単年カーブ!$R$3+'単年（2027年度）'!$E$12*(1-単年カーブ!$R$3)*単年カーブ!Q4375)</f>
        <v>0</v>
      </c>
      <c r="G4375" s="47">
        <f t="shared" si="479"/>
        <v>0</v>
      </c>
      <c r="M4375">
        <f t="shared" si="480"/>
        <v>7</v>
      </c>
      <c r="N4375">
        <f>IF(OR(WEEKDAY(A4375)=1,WEEKDAY(A4375)=7,COUNTIF('2027祝日等（不使用）'!$A$1:$A$20,単年カーブ!A4375)=1),0,1)</f>
        <v>1</v>
      </c>
      <c r="O4375">
        <f t="shared" si="477"/>
        <v>4</v>
      </c>
      <c r="P4375">
        <f t="shared" si="481"/>
        <v>0</v>
      </c>
      <c r="Q4375">
        <f t="shared" si="482"/>
        <v>0</v>
      </c>
    </row>
    <row r="4376" spans="1:17" ht="19.5" x14ac:dyDescent="0.4">
      <c r="A4376" s="33">
        <f t="shared" si="476"/>
        <v>46569</v>
      </c>
      <c r="B4376" s="27" t="str">
        <f t="shared" si="478"/>
        <v>(木)</v>
      </c>
      <c r="C4376" s="34">
        <v>8.3333333333333301E-2</v>
      </c>
      <c r="D4376" s="16" t="s">
        <v>18</v>
      </c>
      <c r="E4376" s="35">
        <v>0.104166666666667</v>
      </c>
      <c r="F4376" s="50">
        <f>IF(COUNTIF('リスト（不使用）'!$A$5:$A$6,単年カーブ!$A$1),"希望数量入力ください",'単年（2027年度）'!$E$12*単年カーブ!$R$3+'単年（2027年度）'!$E$12*(1-単年カーブ!$R$3)*単年カーブ!Q4376)</f>
        <v>0</v>
      </c>
      <c r="G4376" s="47">
        <f t="shared" si="479"/>
        <v>0</v>
      </c>
      <c r="M4376">
        <f t="shared" si="480"/>
        <v>7</v>
      </c>
      <c r="N4376">
        <f>IF(OR(WEEKDAY(A4376)=1,WEEKDAY(A4376)=7,COUNTIF('2027祝日等（不使用）'!$A$1:$A$20,単年カーブ!A4376)=1),0,1)</f>
        <v>1</v>
      </c>
      <c r="O4376">
        <f t="shared" si="477"/>
        <v>5</v>
      </c>
      <c r="P4376">
        <f t="shared" si="481"/>
        <v>0</v>
      </c>
      <c r="Q4376">
        <f t="shared" si="482"/>
        <v>0</v>
      </c>
    </row>
    <row r="4377" spans="1:17" ht="19.5" x14ac:dyDescent="0.4">
      <c r="A4377" s="33">
        <f t="shared" si="476"/>
        <v>46569</v>
      </c>
      <c r="B4377" s="27" t="str">
        <f t="shared" si="478"/>
        <v>(木)</v>
      </c>
      <c r="C4377" s="34">
        <v>0.104166666666667</v>
      </c>
      <c r="D4377" s="16" t="s">
        <v>18</v>
      </c>
      <c r="E4377" s="35">
        <v>0.125</v>
      </c>
      <c r="F4377" s="50">
        <f>IF(COUNTIF('リスト（不使用）'!$A$5:$A$6,単年カーブ!$A$1),"希望数量入力ください",'単年（2027年度）'!$E$12*単年カーブ!$R$3+'単年（2027年度）'!$E$12*(1-単年カーブ!$R$3)*単年カーブ!Q4377)</f>
        <v>0</v>
      </c>
      <c r="G4377" s="47">
        <f t="shared" si="479"/>
        <v>0</v>
      </c>
      <c r="M4377">
        <f t="shared" si="480"/>
        <v>7</v>
      </c>
      <c r="N4377">
        <f>IF(OR(WEEKDAY(A4377)=1,WEEKDAY(A4377)=7,COUNTIF('2027祝日等（不使用）'!$A$1:$A$20,単年カーブ!A4377)=1),0,1)</f>
        <v>1</v>
      </c>
      <c r="O4377">
        <f t="shared" si="477"/>
        <v>6</v>
      </c>
      <c r="P4377">
        <f t="shared" si="481"/>
        <v>0</v>
      </c>
      <c r="Q4377">
        <f t="shared" si="482"/>
        <v>0</v>
      </c>
    </row>
    <row r="4378" spans="1:17" ht="19.5" x14ac:dyDescent="0.4">
      <c r="A4378" s="33">
        <f t="shared" si="476"/>
        <v>46569</v>
      </c>
      <c r="B4378" s="27" t="str">
        <f t="shared" si="478"/>
        <v>(木)</v>
      </c>
      <c r="C4378" s="34">
        <v>0.125</v>
      </c>
      <c r="D4378" s="16" t="s">
        <v>18</v>
      </c>
      <c r="E4378" s="35">
        <v>0.14583333333333301</v>
      </c>
      <c r="F4378" s="50">
        <f>IF(COUNTIF('リスト（不使用）'!$A$5:$A$6,単年カーブ!$A$1),"希望数量入力ください",'単年（2027年度）'!$E$12*単年カーブ!$R$3+'単年（2027年度）'!$E$12*(1-単年カーブ!$R$3)*単年カーブ!Q4378)</f>
        <v>0</v>
      </c>
      <c r="G4378" s="47">
        <f t="shared" si="479"/>
        <v>0</v>
      </c>
      <c r="M4378">
        <f t="shared" si="480"/>
        <v>7</v>
      </c>
      <c r="N4378">
        <f>IF(OR(WEEKDAY(A4378)=1,WEEKDAY(A4378)=7,COUNTIF('2027祝日等（不使用）'!$A$1:$A$20,単年カーブ!A4378)=1),0,1)</f>
        <v>1</v>
      </c>
      <c r="O4378">
        <f t="shared" si="477"/>
        <v>7</v>
      </c>
      <c r="P4378">
        <f t="shared" si="481"/>
        <v>0</v>
      </c>
      <c r="Q4378">
        <f t="shared" si="482"/>
        <v>0</v>
      </c>
    </row>
    <row r="4379" spans="1:17" ht="19.5" x14ac:dyDescent="0.4">
      <c r="A4379" s="33">
        <f t="shared" si="476"/>
        <v>46569</v>
      </c>
      <c r="B4379" s="27" t="str">
        <f t="shared" si="478"/>
        <v>(木)</v>
      </c>
      <c r="C4379" s="34">
        <v>0.14583333333333301</v>
      </c>
      <c r="D4379" s="16" t="s">
        <v>18</v>
      </c>
      <c r="E4379" s="35">
        <v>0.16666666666666699</v>
      </c>
      <c r="F4379" s="50">
        <f>IF(COUNTIF('リスト（不使用）'!$A$5:$A$6,単年カーブ!$A$1),"希望数量入力ください",'単年（2027年度）'!$E$12*単年カーブ!$R$3+'単年（2027年度）'!$E$12*(1-単年カーブ!$R$3)*単年カーブ!Q4379)</f>
        <v>0</v>
      </c>
      <c r="G4379" s="47">
        <f t="shared" si="479"/>
        <v>0</v>
      </c>
      <c r="M4379">
        <f t="shared" si="480"/>
        <v>7</v>
      </c>
      <c r="N4379">
        <f>IF(OR(WEEKDAY(A4379)=1,WEEKDAY(A4379)=7,COUNTIF('2027祝日等（不使用）'!$A$1:$A$20,単年カーブ!A4379)=1),0,1)</f>
        <v>1</v>
      </c>
      <c r="O4379">
        <f t="shared" si="477"/>
        <v>8</v>
      </c>
      <c r="P4379">
        <f t="shared" si="481"/>
        <v>0</v>
      </c>
      <c r="Q4379">
        <f t="shared" si="482"/>
        <v>0</v>
      </c>
    </row>
    <row r="4380" spans="1:17" ht="19.5" x14ac:dyDescent="0.4">
      <c r="A4380" s="33">
        <f t="shared" si="476"/>
        <v>46569</v>
      </c>
      <c r="B4380" s="27" t="str">
        <f t="shared" si="478"/>
        <v>(木)</v>
      </c>
      <c r="C4380" s="34">
        <v>0.16666666666666699</v>
      </c>
      <c r="D4380" s="16" t="s">
        <v>18</v>
      </c>
      <c r="E4380" s="35">
        <v>0.1875</v>
      </c>
      <c r="F4380" s="50">
        <f>IF(COUNTIF('リスト（不使用）'!$A$5:$A$6,単年カーブ!$A$1),"希望数量入力ください",'単年（2027年度）'!$E$12*単年カーブ!$R$3+'単年（2027年度）'!$E$12*(1-単年カーブ!$R$3)*単年カーブ!Q4380)</f>
        <v>0</v>
      </c>
      <c r="G4380" s="47">
        <f t="shared" si="479"/>
        <v>0</v>
      </c>
      <c r="M4380">
        <f t="shared" si="480"/>
        <v>7</v>
      </c>
      <c r="N4380">
        <f>IF(OR(WEEKDAY(A4380)=1,WEEKDAY(A4380)=7,COUNTIF('2027祝日等（不使用）'!$A$1:$A$20,単年カーブ!A4380)=1),0,1)</f>
        <v>1</v>
      </c>
      <c r="O4380">
        <f t="shared" si="477"/>
        <v>9</v>
      </c>
      <c r="P4380">
        <f t="shared" si="481"/>
        <v>0</v>
      </c>
      <c r="Q4380">
        <f t="shared" si="482"/>
        <v>0</v>
      </c>
    </row>
    <row r="4381" spans="1:17" ht="19.5" x14ac:dyDescent="0.4">
      <c r="A4381" s="33">
        <f t="shared" si="476"/>
        <v>46569</v>
      </c>
      <c r="B4381" s="27" t="str">
        <f t="shared" si="478"/>
        <v>(木)</v>
      </c>
      <c r="C4381" s="34">
        <v>0.1875</v>
      </c>
      <c r="D4381" s="16" t="s">
        <v>18</v>
      </c>
      <c r="E4381" s="35">
        <v>0.20833333333333301</v>
      </c>
      <c r="F4381" s="50">
        <f>IF(COUNTIF('リスト（不使用）'!$A$5:$A$6,単年カーブ!$A$1),"希望数量入力ください",'単年（2027年度）'!$E$12*単年カーブ!$R$3+'単年（2027年度）'!$E$12*(1-単年カーブ!$R$3)*単年カーブ!Q4381)</f>
        <v>0</v>
      </c>
      <c r="G4381" s="47">
        <f t="shared" si="479"/>
        <v>0</v>
      </c>
      <c r="M4381">
        <f t="shared" si="480"/>
        <v>7</v>
      </c>
      <c r="N4381">
        <f>IF(OR(WEEKDAY(A4381)=1,WEEKDAY(A4381)=7,COUNTIF('2027祝日等（不使用）'!$A$1:$A$20,単年カーブ!A4381)=1),0,1)</f>
        <v>1</v>
      </c>
      <c r="O4381">
        <f t="shared" si="477"/>
        <v>10</v>
      </c>
      <c r="P4381">
        <f t="shared" si="481"/>
        <v>0</v>
      </c>
      <c r="Q4381">
        <f t="shared" si="482"/>
        <v>0</v>
      </c>
    </row>
    <row r="4382" spans="1:17" ht="19.5" x14ac:dyDescent="0.4">
      <c r="A4382" s="33">
        <f t="shared" si="476"/>
        <v>46569</v>
      </c>
      <c r="B4382" s="27" t="str">
        <f t="shared" si="478"/>
        <v>(木)</v>
      </c>
      <c r="C4382" s="34">
        <v>0.20833333333333301</v>
      </c>
      <c r="D4382" s="16" t="s">
        <v>18</v>
      </c>
      <c r="E4382" s="35">
        <v>0.22916666666666699</v>
      </c>
      <c r="F4382" s="50">
        <f>IF(COUNTIF('リスト（不使用）'!$A$5:$A$6,単年カーブ!$A$1),"希望数量入力ください",'単年（2027年度）'!$E$12*単年カーブ!$R$3+'単年（2027年度）'!$E$12*(1-単年カーブ!$R$3)*単年カーブ!Q4382)</f>
        <v>0</v>
      </c>
      <c r="G4382" s="47">
        <f t="shared" si="479"/>
        <v>0</v>
      </c>
      <c r="M4382">
        <f t="shared" si="480"/>
        <v>7</v>
      </c>
      <c r="N4382">
        <f>IF(OR(WEEKDAY(A4382)=1,WEEKDAY(A4382)=7,COUNTIF('2027祝日等（不使用）'!$A$1:$A$20,単年カーブ!A4382)=1),0,1)</f>
        <v>1</v>
      </c>
      <c r="O4382">
        <f t="shared" si="477"/>
        <v>11</v>
      </c>
      <c r="P4382">
        <f t="shared" si="481"/>
        <v>0</v>
      </c>
      <c r="Q4382">
        <f t="shared" si="482"/>
        <v>0</v>
      </c>
    </row>
    <row r="4383" spans="1:17" ht="19.5" x14ac:dyDescent="0.4">
      <c r="A4383" s="33">
        <f t="shared" si="476"/>
        <v>46569</v>
      </c>
      <c r="B4383" s="27" t="str">
        <f t="shared" si="478"/>
        <v>(木)</v>
      </c>
      <c r="C4383" s="34">
        <v>0.22916666666666699</v>
      </c>
      <c r="D4383" s="16" t="s">
        <v>18</v>
      </c>
      <c r="E4383" s="35">
        <v>0.25</v>
      </c>
      <c r="F4383" s="50">
        <f>IF(COUNTIF('リスト（不使用）'!$A$5:$A$6,単年カーブ!$A$1),"希望数量入力ください",'単年（2027年度）'!$E$12*単年カーブ!$R$3+'単年（2027年度）'!$E$12*(1-単年カーブ!$R$3)*単年カーブ!Q4383)</f>
        <v>0</v>
      </c>
      <c r="G4383" s="47">
        <f t="shared" si="479"/>
        <v>0</v>
      </c>
      <c r="M4383">
        <f t="shared" si="480"/>
        <v>7</v>
      </c>
      <c r="N4383">
        <f>IF(OR(WEEKDAY(A4383)=1,WEEKDAY(A4383)=7,COUNTIF('2027祝日等（不使用）'!$A$1:$A$20,単年カーブ!A4383)=1),0,1)</f>
        <v>1</v>
      </c>
      <c r="O4383">
        <f t="shared" si="477"/>
        <v>12</v>
      </c>
      <c r="P4383">
        <f t="shared" si="481"/>
        <v>0</v>
      </c>
      <c r="Q4383">
        <f t="shared" si="482"/>
        <v>0</v>
      </c>
    </row>
    <row r="4384" spans="1:17" ht="19.5" x14ac:dyDescent="0.4">
      <c r="A4384" s="33">
        <f t="shared" si="476"/>
        <v>46569</v>
      </c>
      <c r="B4384" s="27" t="str">
        <f t="shared" si="478"/>
        <v>(木)</v>
      </c>
      <c r="C4384" s="34">
        <v>0.25</v>
      </c>
      <c r="D4384" s="16" t="s">
        <v>18</v>
      </c>
      <c r="E4384" s="35">
        <v>0.27083333333333298</v>
      </c>
      <c r="F4384" s="50">
        <f>IF(COUNTIF('リスト（不使用）'!$A$5:$A$6,単年カーブ!$A$1),"希望数量入力ください",'単年（2027年度）'!$E$12*単年カーブ!$R$3+'単年（2027年度）'!$E$12*(1-単年カーブ!$R$3)*単年カーブ!Q4384)</f>
        <v>0</v>
      </c>
      <c r="G4384" s="47">
        <f t="shared" si="479"/>
        <v>0</v>
      </c>
      <c r="M4384">
        <f t="shared" si="480"/>
        <v>7</v>
      </c>
      <c r="N4384">
        <f>IF(OR(WEEKDAY(A4384)=1,WEEKDAY(A4384)=7,COUNTIF('2027祝日等（不使用）'!$A$1:$A$20,単年カーブ!A4384)=1),0,1)</f>
        <v>1</v>
      </c>
      <c r="O4384">
        <f t="shared" si="477"/>
        <v>13</v>
      </c>
      <c r="P4384">
        <f t="shared" si="481"/>
        <v>0</v>
      </c>
      <c r="Q4384">
        <f t="shared" si="482"/>
        <v>0</v>
      </c>
    </row>
    <row r="4385" spans="1:17" ht="19.5" x14ac:dyDescent="0.4">
      <c r="A4385" s="33">
        <f t="shared" si="476"/>
        <v>46569</v>
      </c>
      <c r="B4385" s="27" t="str">
        <f t="shared" si="478"/>
        <v>(木)</v>
      </c>
      <c r="C4385" s="34">
        <v>0.27083333333333298</v>
      </c>
      <c r="D4385" s="16" t="s">
        <v>18</v>
      </c>
      <c r="E4385" s="35">
        <v>0.29166666666666702</v>
      </c>
      <c r="F4385" s="50">
        <f>IF(COUNTIF('リスト（不使用）'!$A$5:$A$6,単年カーブ!$A$1),"希望数量入力ください",'単年（2027年度）'!$E$12*単年カーブ!$R$3+'単年（2027年度）'!$E$12*(1-単年カーブ!$R$3)*単年カーブ!Q4385)</f>
        <v>0</v>
      </c>
      <c r="G4385" s="47">
        <f t="shared" si="479"/>
        <v>0</v>
      </c>
      <c r="M4385">
        <f t="shared" si="480"/>
        <v>7</v>
      </c>
      <c r="N4385">
        <f>IF(OR(WEEKDAY(A4385)=1,WEEKDAY(A4385)=7,COUNTIF('2027祝日等（不使用）'!$A$1:$A$20,単年カーブ!A4385)=1),0,1)</f>
        <v>1</v>
      </c>
      <c r="O4385">
        <f t="shared" si="477"/>
        <v>14</v>
      </c>
      <c r="P4385">
        <f t="shared" si="481"/>
        <v>0</v>
      </c>
      <c r="Q4385">
        <f t="shared" si="482"/>
        <v>0</v>
      </c>
    </row>
    <row r="4386" spans="1:17" ht="19.5" x14ac:dyDescent="0.4">
      <c r="A4386" s="33">
        <f t="shared" si="476"/>
        <v>46569</v>
      </c>
      <c r="B4386" s="27" t="str">
        <f t="shared" si="478"/>
        <v>(木)</v>
      </c>
      <c r="C4386" s="34">
        <v>0.29166666666666702</v>
      </c>
      <c r="D4386" s="16" t="s">
        <v>18</v>
      </c>
      <c r="E4386" s="35">
        <v>0.3125</v>
      </c>
      <c r="F4386" s="50">
        <f>IF(COUNTIF('リスト（不使用）'!$A$5:$A$6,単年カーブ!$A$1),"希望数量入力ください",'単年（2027年度）'!$E$12*単年カーブ!$R$3+'単年（2027年度）'!$E$12*(1-単年カーブ!$R$3)*単年カーブ!Q4386)</f>
        <v>0</v>
      </c>
      <c r="G4386" s="47">
        <f t="shared" si="479"/>
        <v>0</v>
      </c>
      <c r="M4386">
        <f t="shared" si="480"/>
        <v>7</v>
      </c>
      <c r="N4386">
        <f>IF(OR(WEEKDAY(A4386)=1,WEEKDAY(A4386)=7,COUNTIF('2027祝日等（不使用）'!$A$1:$A$20,単年カーブ!A4386)=1),0,1)</f>
        <v>1</v>
      </c>
      <c r="O4386">
        <f t="shared" si="477"/>
        <v>15</v>
      </c>
      <c r="P4386">
        <f t="shared" si="481"/>
        <v>0</v>
      </c>
      <c r="Q4386">
        <f t="shared" si="482"/>
        <v>0</v>
      </c>
    </row>
    <row r="4387" spans="1:17" ht="19.5" x14ac:dyDescent="0.4">
      <c r="A4387" s="33">
        <f t="shared" si="476"/>
        <v>46569</v>
      </c>
      <c r="B4387" s="27" t="str">
        <f t="shared" si="478"/>
        <v>(木)</v>
      </c>
      <c r="C4387" s="34">
        <v>0.3125</v>
      </c>
      <c r="D4387" s="16" t="s">
        <v>18</v>
      </c>
      <c r="E4387" s="35">
        <v>0.33333333333333298</v>
      </c>
      <c r="F4387" s="50">
        <f>IF(COUNTIF('リスト（不使用）'!$A$5:$A$6,単年カーブ!$A$1),"希望数量入力ください",'単年（2027年度）'!$E$12*単年カーブ!$R$3+'単年（2027年度）'!$E$12*(1-単年カーブ!$R$3)*単年カーブ!Q4387)</f>
        <v>0</v>
      </c>
      <c r="G4387" s="47">
        <f t="shared" si="479"/>
        <v>0</v>
      </c>
      <c r="M4387">
        <f t="shared" si="480"/>
        <v>7</v>
      </c>
      <c r="N4387">
        <f>IF(OR(WEEKDAY(A4387)=1,WEEKDAY(A4387)=7,COUNTIF('2027祝日等（不使用）'!$A$1:$A$20,単年カーブ!A4387)=1),0,1)</f>
        <v>1</v>
      </c>
      <c r="O4387">
        <f t="shared" si="477"/>
        <v>16</v>
      </c>
      <c r="P4387">
        <f t="shared" si="481"/>
        <v>0</v>
      </c>
      <c r="Q4387">
        <f t="shared" si="482"/>
        <v>0</v>
      </c>
    </row>
    <row r="4388" spans="1:17" ht="19.5" x14ac:dyDescent="0.4">
      <c r="A4388" s="33">
        <f t="shared" si="476"/>
        <v>46569</v>
      </c>
      <c r="B4388" s="27" t="str">
        <f t="shared" si="478"/>
        <v>(木)</v>
      </c>
      <c r="C4388" s="34">
        <v>0.33333333333333298</v>
      </c>
      <c r="D4388" s="16" t="s">
        <v>18</v>
      </c>
      <c r="E4388" s="35">
        <v>0.35416666666666702</v>
      </c>
      <c r="F4388" s="50">
        <f>IF(COUNTIF('リスト（不使用）'!$A$5:$A$6,単年カーブ!$A$1),"希望数量入力ください",'単年（2027年度）'!$E$12*単年カーブ!$R$3+'単年（2027年度）'!$E$12*(1-単年カーブ!$R$3)*単年カーブ!Q4388)</f>
        <v>0</v>
      </c>
      <c r="G4388" s="47">
        <f t="shared" si="479"/>
        <v>0</v>
      </c>
      <c r="M4388">
        <f t="shared" si="480"/>
        <v>7</v>
      </c>
      <c r="N4388">
        <f>IF(OR(WEEKDAY(A4388)=1,WEEKDAY(A4388)=7,COUNTIF('2027祝日等（不使用）'!$A$1:$A$20,単年カーブ!A4388)=1),0,1)</f>
        <v>1</v>
      </c>
      <c r="O4388">
        <f t="shared" si="477"/>
        <v>17</v>
      </c>
      <c r="P4388">
        <f t="shared" si="481"/>
        <v>1</v>
      </c>
      <c r="Q4388">
        <f t="shared" si="482"/>
        <v>1</v>
      </c>
    </row>
    <row r="4389" spans="1:17" ht="19.5" x14ac:dyDescent="0.4">
      <c r="A4389" s="33">
        <f t="shared" si="476"/>
        <v>46569</v>
      </c>
      <c r="B4389" s="27" t="str">
        <f t="shared" si="478"/>
        <v>(木)</v>
      </c>
      <c r="C4389" s="34">
        <v>0.35416666666666702</v>
      </c>
      <c r="D4389" s="16" t="s">
        <v>18</v>
      </c>
      <c r="E4389" s="35">
        <v>0.375</v>
      </c>
      <c r="F4389" s="50">
        <f>IF(COUNTIF('リスト（不使用）'!$A$5:$A$6,単年カーブ!$A$1),"希望数量入力ください",'単年（2027年度）'!$E$12*単年カーブ!$R$3+'単年（2027年度）'!$E$12*(1-単年カーブ!$R$3)*単年カーブ!Q4389)</f>
        <v>0</v>
      </c>
      <c r="G4389" s="47">
        <f t="shared" si="479"/>
        <v>0</v>
      </c>
      <c r="M4389">
        <f t="shared" si="480"/>
        <v>7</v>
      </c>
      <c r="N4389">
        <f>IF(OR(WEEKDAY(A4389)=1,WEEKDAY(A4389)=7,COUNTIF('2027祝日等（不使用）'!$A$1:$A$20,単年カーブ!A4389)=1),0,1)</f>
        <v>1</v>
      </c>
      <c r="O4389">
        <f t="shared" si="477"/>
        <v>18</v>
      </c>
      <c r="P4389">
        <f t="shared" si="481"/>
        <v>1</v>
      </c>
      <c r="Q4389">
        <f t="shared" si="482"/>
        <v>1</v>
      </c>
    </row>
    <row r="4390" spans="1:17" ht="19.5" x14ac:dyDescent="0.4">
      <c r="A4390" s="33">
        <f t="shared" si="476"/>
        <v>46569</v>
      </c>
      <c r="B4390" s="27" t="str">
        <f t="shared" si="478"/>
        <v>(木)</v>
      </c>
      <c r="C4390" s="34">
        <v>0.375</v>
      </c>
      <c r="D4390" s="16" t="s">
        <v>18</v>
      </c>
      <c r="E4390" s="35">
        <v>0.39583333333333298</v>
      </c>
      <c r="F4390" s="50">
        <f>IF(COUNTIF('リスト（不使用）'!$A$5:$A$6,単年カーブ!$A$1),"希望数量入力ください",'単年（2027年度）'!$E$12*単年カーブ!$R$3+'単年（2027年度）'!$E$12*(1-単年カーブ!$R$3)*単年カーブ!Q4390)</f>
        <v>0</v>
      </c>
      <c r="G4390" s="47">
        <f t="shared" si="479"/>
        <v>0</v>
      </c>
      <c r="M4390">
        <f t="shared" si="480"/>
        <v>7</v>
      </c>
      <c r="N4390">
        <f>IF(OR(WEEKDAY(A4390)=1,WEEKDAY(A4390)=7,COUNTIF('2027祝日等（不使用）'!$A$1:$A$20,単年カーブ!A4390)=1),0,1)</f>
        <v>1</v>
      </c>
      <c r="O4390">
        <f t="shared" si="477"/>
        <v>19</v>
      </c>
      <c r="P4390">
        <f t="shared" si="481"/>
        <v>1</v>
      </c>
      <c r="Q4390">
        <f t="shared" si="482"/>
        <v>1</v>
      </c>
    </row>
    <row r="4391" spans="1:17" ht="19.5" x14ac:dyDescent="0.4">
      <c r="A4391" s="33">
        <f t="shared" si="476"/>
        <v>46569</v>
      </c>
      <c r="B4391" s="27" t="str">
        <f t="shared" si="478"/>
        <v>(木)</v>
      </c>
      <c r="C4391" s="34">
        <v>0.39583333333333298</v>
      </c>
      <c r="D4391" s="16" t="s">
        <v>18</v>
      </c>
      <c r="E4391" s="35">
        <v>0.41666666666666702</v>
      </c>
      <c r="F4391" s="50">
        <f>IF(COUNTIF('リスト（不使用）'!$A$5:$A$6,単年カーブ!$A$1),"希望数量入力ください",'単年（2027年度）'!$E$12*単年カーブ!$R$3+'単年（2027年度）'!$E$12*(1-単年カーブ!$R$3)*単年カーブ!Q4391)</f>
        <v>0</v>
      </c>
      <c r="G4391" s="47">
        <f t="shared" si="479"/>
        <v>0</v>
      </c>
      <c r="M4391">
        <f t="shared" si="480"/>
        <v>7</v>
      </c>
      <c r="N4391">
        <f>IF(OR(WEEKDAY(A4391)=1,WEEKDAY(A4391)=7,COUNTIF('2027祝日等（不使用）'!$A$1:$A$20,単年カーブ!A4391)=1),0,1)</f>
        <v>1</v>
      </c>
      <c r="O4391">
        <f t="shared" si="477"/>
        <v>20</v>
      </c>
      <c r="P4391">
        <f t="shared" si="481"/>
        <v>1</v>
      </c>
      <c r="Q4391">
        <f t="shared" si="482"/>
        <v>1</v>
      </c>
    </row>
    <row r="4392" spans="1:17" ht="19.5" x14ac:dyDescent="0.4">
      <c r="A4392" s="33">
        <f t="shared" si="476"/>
        <v>46569</v>
      </c>
      <c r="B4392" s="27" t="str">
        <f t="shared" si="478"/>
        <v>(木)</v>
      </c>
      <c r="C4392" s="34">
        <v>0.41666666666666702</v>
      </c>
      <c r="D4392" s="16" t="s">
        <v>18</v>
      </c>
      <c r="E4392" s="35">
        <v>0.4375</v>
      </c>
      <c r="F4392" s="50">
        <f>IF(COUNTIF('リスト（不使用）'!$A$5:$A$6,単年カーブ!$A$1),"希望数量入力ください",'単年（2027年度）'!$E$12*単年カーブ!$R$3+'単年（2027年度）'!$E$12*(1-単年カーブ!$R$3)*単年カーブ!Q4392)</f>
        <v>0</v>
      </c>
      <c r="G4392" s="47">
        <f t="shared" si="479"/>
        <v>0</v>
      </c>
      <c r="M4392">
        <f t="shared" si="480"/>
        <v>7</v>
      </c>
      <c r="N4392">
        <f>IF(OR(WEEKDAY(A4392)=1,WEEKDAY(A4392)=7,COUNTIF('2027祝日等（不使用）'!$A$1:$A$20,単年カーブ!A4392)=1),0,1)</f>
        <v>1</v>
      </c>
      <c r="O4392">
        <f t="shared" si="477"/>
        <v>21</v>
      </c>
      <c r="P4392">
        <f t="shared" si="481"/>
        <v>1</v>
      </c>
      <c r="Q4392">
        <f t="shared" si="482"/>
        <v>1</v>
      </c>
    </row>
    <row r="4393" spans="1:17" ht="19.5" x14ac:dyDescent="0.4">
      <c r="A4393" s="33">
        <f t="shared" si="476"/>
        <v>46569</v>
      </c>
      <c r="B4393" s="27" t="str">
        <f t="shared" si="478"/>
        <v>(木)</v>
      </c>
      <c r="C4393" s="34">
        <v>0.4375</v>
      </c>
      <c r="D4393" s="16" t="s">
        <v>18</v>
      </c>
      <c r="E4393" s="35">
        <v>0.45833333333333298</v>
      </c>
      <c r="F4393" s="50">
        <f>IF(COUNTIF('リスト（不使用）'!$A$5:$A$6,単年カーブ!$A$1),"希望数量入力ください",'単年（2027年度）'!$E$12*単年カーブ!$R$3+'単年（2027年度）'!$E$12*(1-単年カーブ!$R$3)*単年カーブ!Q4393)</f>
        <v>0</v>
      </c>
      <c r="G4393" s="47">
        <f t="shared" si="479"/>
        <v>0</v>
      </c>
      <c r="M4393">
        <f t="shared" si="480"/>
        <v>7</v>
      </c>
      <c r="N4393">
        <f>IF(OR(WEEKDAY(A4393)=1,WEEKDAY(A4393)=7,COUNTIF('2027祝日等（不使用）'!$A$1:$A$20,単年カーブ!A4393)=1),0,1)</f>
        <v>1</v>
      </c>
      <c r="O4393">
        <f t="shared" si="477"/>
        <v>22</v>
      </c>
      <c r="P4393">
        <f t="shared" si="481"/>
        <v>1</v>
      </c>
      <c r="Q4393">
        <f t="shared" si="482"/>
        <v>1</v>
      </c>
    </row>
    <row r="4394" spans="1:17" ht="19.5" x14ac:dyDescent="0.4">
      <c r="A4394" s="33">
        <f t="shared" si="476"/>
        <v>46569</v>
      </c>
      <c r="B4394" s="27" t="str">
        <f t="shared" si="478"/>
        <v>(木)</v>
      </c>
      <c r="C4394" s="34">
        <v>0.45833333333333298</v>
      </c>
      <c r="D4394" s="16" t="s">
        <v>18</v>
      </c>
      <c r="E4394" s="35">
        <v>0.47916666666666702</v>
      </c>
      <c r="F4394" s="50">
        <f>IF(COUNTIF('リスト（不使用）'!$A$5:$A$6,単年カーブ!$A$1),"希望数量入力ください",'単年（2027年度）'!$E$12*単年カーブ!$R$3+'単年（2027年度）'!$E$12*(1-単年カーブ!$R$3)*単年カーブ!Q4394)</f>
        <v>0</v>
      </c>
      <c r="G4394" s="47">
        <f t="shared" si="479"/>
        <v>0</v>
      </c>
      <c r="M4394">
        <f t="shared" si="480"/>
        <v>7</v>
      </c>
      <c r="N4394">
        <f>IF(OR(WEEKDAY(A4394)=1,WEEKDAY(A4394)=7,COUNTIF('2027祝日等（不使用）'!$A$1:$A$20,単年カーブ!A4394)=1),0,1)</f>
        <v>1</v>
      </c>
      <c r="O4394">
        <f t="shared" si="477"/>
        <v>23</v>
      </c>
      <c r="P4394">
        <f t="shared" si="481"/>
        <v>1</v>
      </c>
      <c r="Q4394">
        <f t="shared" si="482"/>
        <v>1</v>
      </c>
    </row>
    <row r="4395" spans="1:17" ht="19.5" x14ac:dyDescent="0.4">
      <c r="A4395" s="33">
        <f t="shared" si="476"/>
        <v>46569</v>
      </c>
      <c r="B4395" s="27" t="str">
        <f t="shared" si="478"/>
        <v>(木)</v>
      </c>
      <c r="C4395" s="34">
        <v>0.47916666666666702</v>
      </c>
      <c r="D4395" s="16" t="s">
        <v>18</v>
      </c>
      <c r="E4395" s="35">
        <v>0.5</v>
      </c>
      <c r="F4395" s="50">
        <f>IF(COUNTIF('リスト（不使用）'!$A$5:$A$6,単年カーブ!$A$1),"希望数量入力ください",'単年（2027年度）'!$E$12*単年カーブ!$R$3+'単年（2027年度）'!$E$12*(1-単年カーブ!$R$3)*単年カーブ!Q4395)</f>
        <v>0</v>
      </c>
      <c r="G4395" s="47">
        <f t="shared" si="479"/>
        <v>0</v>
      </c>
      <c r="M4395">
        <f t="shared" si="480"/>
        <v>7</v>
      </c>
      <c r="N4395">
        <f>IF(OR(WEEKDAY(A4395)=1,WEEKDAY(A4395)=7,COUNTIF('2027祝日等（不使用）'!$A$1:$A$20,単年カーブ!A4395)=1),0,1)</f>
        <v>1</v>
      </c>
      <c r="O4395">
        <f t="shared" si="477"/>
        <v>24</v>
      </c>
      <c r="P4395">
        <f t="shared" si="481"/>
        <v>1</v>
      </c>
      <c r="Q4395">
        <f t="shared" si="482"/>
        <v>1</v>
      </c>
    </row>
    <row r="4396" spans="1:17" ht="19.5" x14ac:dyDescent="0.4">
      <c r="A4396" s="33">
        <f t="shared" si="476"/>
        <v>46569</v>
      </c>
      <c r="B4396" s="27" t="str">
        <f t="shared" si="478"/>
        <v>(木)</v>
      </c>
      <c r="C4396" s="34">
        <v>0.5</v>
      </c>
      <c r="D4396" s="16" t="s">
        <v>18</v>
      </c>
      <c r="E4396" s="35">
        <v>0.52083333333333304</v>
      </c>
      <c r="F4396" s="50">
        <f>IF(COUNTIF('リスト（不使用）'!$A$5:$A$6,単年カーブ!$A$1),"希望数量入力ください",'単年（2027年度）'!$E$12*単年カーブ!$R$3+'単年（2027年度）'!$E$12*(1-単年カーブ!$R$3)*単年カーブ!Q4396)</f>
        <v>0</v>
      </c>
      <c r="G4396" s="47">
        <f t="shared" si="479"/>
        <v>0</v>
      </c>
      <c r="M4396">
        <f t="shared" si="480"/>
        <v>7</v>
      </c>
      <c r="N4396">
        <f>IF(OR(WEEKDAY(A4396)=1,WEEKDAY(A4396)=7,COUNTIF('2027祝日等（不使用）'!$A$1:$A$20,単年カーブ!A4396)=1),0,1)</f>
        <v>1</v>
      </c>
      <c r="O4396">
        <f t="shared" si="477"/>
        <v>25</v>
      </c>
      <c r="P4396">
        <f t="shared" si="481"/>
        <v>1</v>
      </c>
      <c r="Q4396">
        <f t="shared" si="482"/>
        <v>1</v>
      </c>
    </row>
    <row r="4397" spans="1:17" ht="19.5" x14ac:dyDescent="0.4">
      <c r="A4397" s="33">
        <f t="shared" si="476"/>
        <v>46569</v>
      </c>
      <c r="B4397" s="27" t="str">
        <f t="shared" si="478"/>
        <v>(木)</v>
      </c>
      <c r="C4397" s="34">
        <v>0.52083333333333304</v>
      </c>
      <c r="D4397" s="16" t="s">
        <v>18</v>
      </c>
      <c r="E4397" s="35">
        <v>0.54166666666666696</v>
      </c>
      <c r="F4397" s="50">
        <f>IF(COUNTIF('リスト（不使用）'!$A$5:$A$6,単年カーブ!$A$1),"希望数量入力ください",'単年（2027年度）'!$E$12*単年カーブ!$R$3+'単年（2027年度）'!$E$12*(1-単年カーブ!$R$3)*単年カーブ!Q4397)</f>
        <v>0</v>
      </c>
      <c r="G4397" s="47">
        <f t="shared" si="479"/>
        <v>0</v>
      </c>
      <c r="M4397">
        <f t="shared" si="480"/>
        <v>7</v>
      </c>
      <c r="N4397">
        <f>IF(OR(WEEKDAY(A4397)=1,WEEKDAY(A4397)=7,COUNTIF('2027祝日等（不使用）'!$A$1:$A$20,単年カーブ!A4397)=1),0,1)</f>
        <v>1</v>
      </c>
      <c r="O4397">
        <f t="shared" si="477"/>
        <v>26</v>
      </c>
      <c r="P4397">
        <f t="shared" si="481"/>
        <v>1</v>
      </c>
      <c r="Q4397">
        <f t="shared" si="482"/>
        <v>1</v>
      </c>
    </row>
    <row r="4398" spans="1:17" ht="19.5" x14ac:dyDescent="0.4">
      <c r="A4398" s="33">
        <f t="shared" si="476"/>
        <v>46569</v>
      </c>
      <c r="B4398" s="27" t="str">
        <f t="shared" si="478"/>
        <v>(木)</v>
      </c>
      <c r="C4398" s="34">
        <v>0.54166666666666696</v>
      </c>
      <c r="D4398" s="16" t="s">
        <v>18</v>
      </c>
      <c r="E4398" s="35">
        <v>0.5625</v>
      </c>
      <c r="F4398" s="50">
        <f>IF(COUNTIF('リスト（不使用）'!$A$5:$A$6,単年カーブ!$A$1),"希望数量入力ください",'単年（2027年度）'!$E$12*単年カーブ!$R$3+'単年（2027年度）'!$E$12*(1-単年カーブ!$R$3)*単年カーブ!Q4398)</f>
        <v>0</v>
      </c>
      <c r="G4398" s="47">
        <f t="shared" si="479"/>
        <v>0</v>
      </c>
      <c r="M4398">
        <f t="shared" si="480"/>
        <v>7</v>
      </c>
      <c r="N4398">
        <f>IF(OR(WEEKDAY(A4398)=1,WEEKDAY(A4398)=7,COUNTIF('2027祝日等（不使用）'!$A$1:$A$20,単年カーブ!A4398)=1),0,1)</f>
        <v>1</v>
      </c>
      <c r="O4398">
        <f t="shared" si="477"/>
        <v>27</v>
      </c>
      <c r="P4398">
        <f t="shared" si="481"/>
        <v>1</v>
      </c>
      <c r="Q4398">
        <f t="shared" si="482"/>
        <v>1</v>
      </c>
    </row>
    <row r="4399" spans="1:17" ht="19.5" x14ac:dyDescent="0.4">
      <c r="A4399" s="33">
        <f t="shared" si="476"/>
        <v>46569</v>
      </c>
      <c r="B4399" s="27" t="str">
        <f t="shared" si="478"/>
        <v>(木)</v>
      </c>
      <c r="C4399" s="34">
        <v>0.5625</v>
      </c>
      <c r="D4399" s="16" t="s">
        <v>18</v>
      </c>
      <c r="E4399" s="35">
        <v>0.58333333333333304</v>
      </c>
      <c r="F4399" s="50">
        <f>IF(COUNTIF('リスト（不使用）'!$A$5:$A$6,単年カーブ!$A$1),"希望数量入力ください",'単年（2027年度）'!$E$12*単年カーブ!$R$3+'単年（2027年度）'!$E$12*(1-単年カーブ!$R$3)*単年カーブ!Q4399)</f>
        <v>0</v>
      </c>
      <c r="G4399" s="47">
        <f t="shared" si="479"/>
        <v>0</v>
      </c>
      <c r="M4399">
        <f t="shared" si="480"/>
        <v>7</v>
      </c>
      <c r="N4399">
        <f>IF(OR(WEEKDAY(A4399)=1,WEEKDAY(A4399)=7,COUNTIF('2027祝日等（不使用）'!$A$1:$A$20,単年カーブ!A4399)=1),0,1)</f>
        <v>1</v>
      </c>
      <c r="O4399">
        <f t="shared" si="477"/>
        <v>28</v>
      </c>
      <c r="P4399">
        <f t="shared" si="481"/>
        <v>1</v>
      </c>
      <c r="Q4399">
        <f t="shared" si="482"/>
        <v>1</v>
      </c>
    </row>
    <row r="4400" spans="1:17" ht="19.5" x14ac:dyDescent="0.4">
      <c r="A4400" s="33">
        <f t="shared" si="476"/>
        <v>46569</v>
      </c>
      <c r="B4400" s="27" t="str">
        <f t="shared" si="478"/>
        <v>(木)</v>
      </c>
      <c r="C4400" s="34">
        <v>0.58333333333333304</v>
      </c>
      <c r="D4400" s="16" t="s">
        <v>18</v>
      </c>
      <c r="E4400" s="35">
        <v>0.60416666666666696</v>
      </c>
      <c r="F4400" s="50">
        <f>IF(COUNTIF('リスト（不使用）'!$A$5:$A$6,単年カーブ!$A$1),"希望数量入力ください",'単年（2027年度）'!$E$12*単年カーブ!$R$3+'単年（2027年度）'!$E$12*(1-単年カーブ!$R$3)*単年カーブ!Q4400)</f>
        <v>0</v>
      </c>
      <c r="G4400" s="47">
        <f t="shared" si="479"/>
        <v>0</v>
      </c>
      <c r="M4400">
        <f t="shared" si="480"/>
        <v>7</v>
      </c>
      <c r="N4400">
        <f>IF(OR(WEEKDAY(A4400)=1,WEEKDAY(A4400)=7,COUNTIF('2027祝日等（不使用）'!$A$1:$A$20,単年カーブ!A4400)=1),0,1)</f>
        <v>1</v>
      </c>
      <c r="O4400">
        <f t="shared" si="477"/>
        <v>29</v>
      </c>
      <c r="P4400">
        <f t="shared" si="481"/>
        <v>1</v>
      </c>
      <c r="Q4400">
        <f t="shared" si="482"/>
        <v>1</v>
      </c>
    </row>
    <row r="4401" spans="1:17" ht="19.5" x14ac:dyDescent="0.4">
      <c r="A4401" s="33">
        <f t="shared" si="476"/>
        <v>46569</v>
      </c>
      <c r="B4401" s="27" t="str">
        <f t="shared" si="478"/>
        <v>(木)</v>
      </c>
      <c r="C4401" s="34">
        <v>0.60416666666666696</v>
      </c>
      <c r="D4401" s="16" t="s">
        <v>18</v>
      </c>
      <c r="E4401" s="35">
        <v>0.625</v>
      </c>
      <c r="F4401" s="50">
        <f>IF(COUNTIF('リスト（不使用）'!$A$5:$A$6,単年カーブ!$A$1),"希望数量入力ください",'単年（2027年度）'!$E$12*単年カーブ!$R$3+'単年（2027年度）'!$E$12*(1-単年カーブ!$R$3)*単年カーブ!Q4401)</f>
        <v>0</v>
      </c>
      <c r="G4401" s="47">
        <f t="shared" si="479"/>
        <v>0</v>
      </c>
      <c r="M4401">
        <f t="shared" si="480"/>
        <v>7</v>
      </c>
      <c r="N4401">
        <f>IF(OR(WEEKDAY(A4401)=1,WEEKDAY(A4401)=7,COUNTIF('2027祝日等（不使用）'!$A$1:$A$20,単年カーブ!A4401)=1),0,1)</f>
        <v>1</v>
      </c>
      <c r="O4401">
        <f t="shared" si="477"/>
        <v>30</v>
      </c>
      <c r="P4401">
        <f t="shared" si="481"/>
        <v>1</v>
      </c>
      <c r="Q4401">
        <f t="shared" si="482"/>
        <v>1</v>
      </c>
    </row>
    <row r="4402" spans="1:17" ht="19.5" x14ac:dyDescent="0.4">
      <c r="A4402" s="33">
        <f t="shared" si="476"/>
        <v>46569</v>
      </c>
      <c r="B4402" s="27" t="str">
        <f t="shared" si="478"/>
        <v>(木)</v>
      </c>
      <c r="C4402" s="34">
        <v>0.625</v>
      </c>
      <c r="D4402" s="16" t="s">
        <v>18</v>
      </c>
      <c r="E4402" s="35">
        <v>0.64583333333333304</v>
      </c>
      <c r="F4402" s="50">
        <f>IF(COUNTIF('リスト（不使用）'!$A$5:$A$6,単年カーブ!$A$1),"希望数量入力ください",'単年（2027年度）'!$E$12*単年カーブ!$R$3+'単年（2027年度）'!$E$12*(1-単年カーブ!$R$3)*単年カーブ!Q4402)</f>
        <v>0</v>
      </c>
      <c r="G4402" s="47">
        <f t="shared" si="479"/>
        <v>0</v>
      </c>
      <c r="M4402">
        <f t="shared" si="480"/>
        <v>7</v>
      </c>
      <c r="N4402">
        <f>IF(OR(WEEKDAY(A4402)=1,WEEKDAY(A4402)=7,COUNTIF('2027祝日等（不使用）'!$A$1:$A$20,単年カーブ!A4402)=1),0,1)</f>
        <v>1</v>
      </c>
      <c r="O4402">
        <f t="shared" si="477"/>
        <v>31</v>
      </c>
      <c r="P4402">
        <f t="shared" si="481"/>
        <v>1</v>
      </c>
      <c r="Q4402">
        <f t="shared" si="482"/>
        <v>1</v>
      </c>
    </row>
    <row r="4403" spans="1:17" ht="19.5" x14ac:dyDescent="0.4">
      <c r="A4403" s="33">
        <f t="shared" si="476"/>
        <v>46569</v>
      </c>
      <c r="B4403" s="27" t="str">
        <f t="shared" si="478"/>
        <v>(木)</v>
      </c>
      <c r="C4403" s="34">
        <v>0.64583333333333304</v>
      </c>
      <c r="D4403" s="16" t="s">
        <v>18</v>
      </c>
      <c r="E4403" s="35">
        <v>0.66666666666666696</v>
      </c>
      <c r="F4403" s="50">
        <f>IF(COUNTIF('リスト（不使用）'!$A$5:$A$6,単年カーブ!$A$1),"希望数量入力ください",'単年（2027年度）'!$E$12*単年カーブ!$R$3+'単年（2027年度）'!$E$12*(1-単年カーブ!$R$3)*単年カーブ!Q4403)</f>
        <v>0</v>
      </c>
      <c r="G4403" s="47">
        <f t="shared" si="479"/>
        <v>0</v>
      </c>
      <c r="M4403">
        <f t="shared" si="480"/>
        <v>7</v>
      </c>
      <c r="N4403">
        <f>IF(OR(WEEKDAY(A4403)=1,WEEKDAY(A4403)=7,COUNTIF('2027祝日等（不使用）'!$A$1:$A$20,単年カーブ!A4403)=1),0,1)</f>
        <v>1</v>
      </c>
      <c r="O4403">
        <f t="shared" si="477"/>
        <v>32</v>
      </c>
      <c r="P4403">
        <f t="shared" si="481"/>
        <v>1</v>
      </c>
      <c r="Q4403">
        <f t="shared" si="482"/>
        <v>1</v>
      </c>
    </row>
    <row r="4404" spans="1:17" ht="19.5" x14ac:dyDescent="0.4">
      <c r="A4404" s="33">
        <f t="shared" ref="A4404:A4467" si="483">A4356+1</f>
        <v>46569</v>
      </c>
      <c r="B4404" s="27" t="str">
        <f t="shared" si="478"/>
        <v>(木)</v>
      </c>
      <c r="C4404" s="34">
        <v>0.66666666666666696</v>
      </c>
      <c r="D4404" s="16" t="s">
        <v>18</v>
      </c>
      <c r="E4404" s="35">
        <v>0.6875</v>
      </c>
      <c r="F4404" s="50">
        <f>IF(COUNTIF('リスト（不使用）'!$A$5:$A$6,単年カーブ!$A$1),"希望数量入力ください",'単年（2027年度）'!$E$12*単年カーブ!$R$3+'単年（2027年度）'!$E$12*(1-単年カーブ!$R$3)*単年カーブ!Q4404)</f>
        <v>0</v>
      </c>
      <c r="G4404" s="47">
        <f t="shared" si="479"/>
        <v>0</v>
      </c>
      <c r="M4404">
        <f t="shared" si="480"/>
        <v>7</v>
      </c>
      <c r="N4404">
        <f>IF(OR(WEEKDAY(A4404)=1,WEEKDAY(A4404)=7,COUNTIF('2027祝日等（不使用）'!$A$1:$A$20,単年カーブ!A4404)=1),0,1)</f>
        <v>1</v>
      </c>
      <c r="O4404">
        <f t="shared" ref="O4404:O4467" si="484">O4356</f>
        <v>33</v>
      </c>
      <c r="P4404">
        <f t="shared" si="481"/>
        <v>1</v>
      </c>
      <c r="Q4404">
        <f t="shared" si="482"/>
        <v>1</v>
      </c>
    </row>
    <row r="4405" spans="1:17" ht="19.5" x14ac:dyDescent="0.4">
      <c r="A4405" s="33">
        <f t="shared" si="483"/>
        <v>46569</v>
      </c>
      <c r="B4405" s="27" t="str">
        <f t="shared" si="478"/>
        <v>(木)</v>
      </c>
      <c r="C4405" s="34">
        <v>0.6875</v>
      </c>
      <c r="D4405" s="16" t="s">
        <v>18</v>
      </c>
      <c r="E4405" s="35">
        <v>0.70833333333333304</v>
      </c>
      <c r="F4405" s="50">
        <f>IF(COUNTIF('リスト（不使用）'!$A$5:$A$6,単年カーブ!$A$1),"希望数量入力ください",'単年（2027年度）'!$E$12*単年カーブ!$R$3+'単年（2027年度）'!$E$12*(1-単年カーブ!$R$3)*単年カーブ!Q4405)</f>
        <v>0</v>
      </c>
      <c r="G4405" s="47">
        <f t="shared" si="479"/>
        <v>0</v>
      </c>
      <c r="M4405">
        <f t="shared" si="480"/>
        <v>7</v>
      </c>
      <c r="N4405">
        <f>IF(OR(WEEKDAY(A4405)=1,WEEKDAY(A4405)=7,COUNTIF('2027祝日等（不使用）'!$A$1:$A$20,単年カーブ!A4405)=1),0,1)</f>
        <v>1</v>
      </c>
      <c r="O4405">
        <f t="shared" si="484"/>
        <v>34</v>
      </c>
      <c r="P4405">
        <f t="shared" si="481"/>
        <v>1</v>
      </c>
      <c r="Q4405">
        <f t="shared" si="482"/>
        <v>1</v>
      </c>
    </row>
    <row r="4406" spans="1:17" ht="19.5" x14ac:dyDescent="0.4">
      <c r="A4406" s="33">
        <f t="shared" si="483"/>
        <v>46569</v>
      </c>
      <c r="B4406" s="27" t="str">
        <f t="shared" si="478"/>
        <v>(木)</v>
      </c>
      <c r="C4406" s="34">
        <v>0.70833333333333304</v>
      </c>
      <c r="D4406" s="16" t="s">
        <v>18</v>
      </c>
      <c r="E4406" s="35">
        <v>0.72916666666666696</v>
      </c>
      <c r="F4406" s="50">
        <f>IF(COUNTIF('リスト（不使用）'!$A$5:$A$6,単年カーブ!$A$1),"希望数量入力ください",'単年（2027年度）'!$E$12*単年カーブ!$R$3+'単年（2027年度）'!$E$12*(1-単年カーブ!$R$3)*単年カーブ!Q4406)</f>
        <v>0</v>
      </c>
      <c r="G4406" s="47">
        <f t="shared" si="479"/>
        <v>0</v>
      </c>
      <c r="M4406">
        <f t="shared" si="480"/>
        <v>7</v>
      </c>
      <c r="N4406">
        <f>IF(OR(WEEKDAY(A4406)=1,WEEKDAY(A4406)=7,COUNTIF('2027祝日等（不使用）'!$A$1:$A$20,単年カーブ!A4406)=1),0,1)</f>
        <v>1</v>
      </c>
      <c r="O4406">
        <f t="shared" si="484"/>
        <v>35</v>
      </c>
      <c r="P4406">
        <f t="shared" si="481"/>
        <v>1</v>
      </c>
      <c r="Q4406">
        <f t="shared" si="482"/>
        <v>1</v>
      </c>
    </row>
    <row r="4407" spans="1:17" ht="19.5" x14ac:dyDescent="0.4">
      <c r="A4407" s="33">
        <f t="shared" si="483"/>
        <v>46569</v>
      </c>
      <c r="B4407" s="27" t="str">
        <f t="shared" si="478"/>
        <v>(木)</v>
      </c>
      <c r="C4407" s="34">
        <v>0.72916666666666696</v>
      </c>
      <c r="D4407" s="16" t="s">
        <v>18</v>
      </c>
      <c r="E4407" s="35">
        <v>0.75</v>
      </c>
      <c r="F4407" s="50">
        <f>IF(COUNTIF('リスト（不使用）'!$A$5:$A$6,単年カーブ!$A$1),"希望数量入力ください",'単年（2027年度）'!$E$12*単年カーブ!$R$3+'単年（2027年度）'!$E$12*(1-単年カーブ!$R$3)*単年カーブ!Q4407)</f>
        <v>0</v>
      </c>
      <c r="G4407" s="47">
        <f t="shared" si="479"/>
        <v>0</v>
      </c>
      <c r="M4407">
        <f t="shared" si="480"/>
        <v>7</v>
      </c>
      <c r="N4407">
        <f>IF(OR(WEEKDAY(A4407)=1,WEEKDAY(A4407)=7,COUNTIF('2027祝日等（不使用）'!$A$1:$A$20,単年カーブ!A4407)=1),0,1)</f>
        <v>1</v>
      </c>
      <c r="O4407">
        <f t="shared" si="484"/>
        <v>36</v>
      </c>
      <c r="P4407">
        <f t="shared" si="481"/>
        <v>1</v>
      </c>
      <c r="Q4407">
        <f t="shared" si="482"/>
        <v>1</v>
      </c>
    </row>
    <row r="4408" spans="1:17" ht="19.5" x14ac:dyDescent="0.4">
      <c r="A4408" s="33">
        <f t="shared" si="483"/>
        <v>46569</v>
      </c>
      <c r="B4408" s="27" t="str">
        <f t="shared" si="478"/>
        <v>(木)</v>
      </c>
      <c r="C4408" s="34">
        <v>0.75</v>
      </c>
      <c r="D4408" s="16" t="s">
        <v>18</v>
      </c>
      <c r="E4408" s="35">
        <v>0.77083333333333304</v>
      </c>
      <c r="F4408" s="50">
        <f>IF(COUNTIF('リスト（不使用）'!$A$5:$A$6,単年カーブ!$A$1),"希望数量入力ください",'単年（2027年度）'!$E$12*単年カーブ!$R$3+'単年（2027年度）'!$E$12*(1-単年カーブ!$R$3)*単年カーブ!Q4408)</f>
        <v>0</v>
      </c>
      <c r="G4408" s="47">
        <f t="shared" si="479"/>
        <v>0</v>
      </c>
      <c r="M4408">
        <f t="shared" si="480"/>
        <v>7</v>
      </c>
      <c r="N4408">
        <f>IF(OR(WEEKDAY(A4408)=1,WEEKDAY(A4408)=7,COUNTIF('2027祝日等（不使用）'!$A$1:$A$20,単年カーブ!A4408)=1),0,1)</f>
        <v>1</v>
      </c>
      <c r="O4408">
        <f t="shared" si="484"/>
        <v>37</v>
      </c>
      <c r="P4408">
        <f t="shared" si="481"/>
        <v>1</v>
      </c>
      <c r="Q4408">
        <f t="shared" si="482"/>
        <v>1</v>
      </c>
    </row>
    <row r="4409" spans="1:17" ht="19.5" x14ac:dyDescent="0.4">
      <c r="A4409" s="33">
        <f t="shared" si="483"/>
        <v>46569</v>
      </c>
      <c r="B4409" s="27" t="str">
        <f t="shared" si="478"/>
        <v>(木)</v>
      </c>
      <c r="C4409" s="34">
        <v>0.77083333333333304</v>
      </c>
      <c r="D4409" s="16" t="s">
        <v>18</v>
      </c>
      <c r="E4409" s="35">
        <v>0.79166666666666696</v>
      </c>
      <c r="F4409" s="50">
        <f>IF(COUNTIF('リスト（不使用）'!$A$5:$A$6,単年カーブ!$A$1),"希望数量入力ください",'単年（2027年度）'!$E$12*単年カーブ!$R$3+'単年（2027年度）'!$E$12*(1-単年カーブ!$R$3)*単年カーブ!Q4409)</f>
        <v>0</v>
      </c>
      <c r="G4409" s="47">
        <f t="shared" si="479"/>
        <v>0</v>
      </c>
      <c r="M4409">
        <f t="shared" si="480"/>
        <v>7</v>
      </c>
      <c r="N4409">
        <f>IF(OR(WEEKDAY(A4409)=1,WEEKDAY(A4409)=7,COUNTIF('2027祝日等（不使用）'!$A$1:$A$20,単年カーブ!A4409)=1),0,1)</f>
        <v>1</v>
      </c>
      <c r="O4409">
        <f t="shared" si="484"/>
        <v>38</v>
      </c>
      <c r="P4409">
        <f t="shared" si="481"/>
        <v>1</v>
      </c>
      <c r="Q4409">
        <f t="shared" si="482"/>
        <v>1</v>
      </c>
    </row>
    <row r="4410" spans="1:17" ht="19.5" x14ac:dyDescent="0.4">
      <c r="A4410" s="33">
        <f t="shared" si="483"/>
        <v>46569</v>
      </c>
      <c r="B4410" s="27" t="str">
        <f t="shared" si="478"/>
        <v>(木)</v>
      </c>
      <c r="C4410" s="34">
        <v>0.79166666666666696</v>
      </c>
      <c r="D4410" s="16" t="s">
        <v>18</v>
      </c>
      <c r="E4410" s="35">
        <v>0.8125</v>
      </c>
      <c r="F4410" s="50">
        <f>IF(COUNTIF('リスト（不使用）'!$A$5:$A$6,単年カーブ!$A$1),"希望数量入力ください",'単年（2027年度）'!$E$12*単年カーブ!$R$3+'単年（2027年度）'!$E$12*(1-単年カーブ!$R$3)*単年カーブ!Q4410)</f>
        <v>0</v>
      </c>
      <c r="G4410" s="47">
        <f t="shared" si="479"/>
        <v>0</v>
      </c>
      <c r="M4410">
        <f t="shared" si="480"/>
        <v>7</v>
      </c>
      <c r="N4410">
        <f>IF(OR(WEEKDAY(A4410)=1,WEEKDAY(A4410)=7,COUNTIF('2027祝日等（不使用）'!$A$1:$A$20,単年カーブ!A4410)=1),0,1)</f>
        <v>1</v>
      </c>
      <c r="O4410">
        <f t="shared" si="484"/>
        <v>39</v>
      </c>
      <c r="P4410">
        <f t="shared" si="481"/>
        <v>1</v>
      </c>
      <c r="Q4410">
        <f t="shared" si="482"/>
        <v>1</v>
      </c>
    </row>
    <row r="4411" spans="1:17" ht="19.5" x14ac:dyDescent="0.4">
      <c r="A4411" s="33">
        <f t="shared" si="483"/>
        <v>46569</v>
      </c>
      <c r="B4411" s="27" t="str">
        <f t="shared" si="478"/>
        <v>(木)</v>
      </c>
      <c r="C4411" s="34">
        <v>0.8125</v>
      </c>
      <c r="D4411" s="16" t="s">
        <v>18</v>
      </c>
      <c r="E4411" s="35">
        <v>0.83333333333333304</v>
      </c>
      <c r="F4411" s="50">
        <f>IF(COUNTIF('リスト（不使用）'!$A$5:$A$6,単年カーブ!$A$1),"希望数量入力ください",'単年（2027年度）'!$E$12*単年カーブ!$R$3+'単年（2027年度）'!$E$12*(1-単年カーブ!$R$3)*単年カーブ!Q4411)</f>
        <v>0</v>
      </c>
      <c r="G4411" s="47">
        <f t="shared" si="479"/>
        <v>0</v>
      </c>
      <c r="M4411">
        <f t="shared" si="480"/>
        <v>7</v>
      </c>
      <c r="N4411">
        <f>IF(OR(WEEKDAY(A4411)=1,WEEKDAY(A4411)=7,COUNTIF('2027祝日等（不使用）'!$A$1:$A$20,単年カーブ!A4411)=1),0,1)</f>
        <v>1</v>
      </c>
      <c r="O4411">
        <f t="shared" si="484"/>
        <v>40</v>
      </c>
      <c r="P4411">
        <f t="shared" si="481"/>
        <v>1</v>
      </c>
      <c r="Q4411">
        <f t="shared" si="482"/>
        <v>1</v>
      </c>
    </row>
    <row r="4412" spans="1:17" ht="19.5" x14ac:dyDescent="0.4">
      <c r="A4412" s="33">
        <f t="shared" si="483"/>
        <v>46569</v>
      </c>
      <c r="B4412" s="27" t="str">
        <f t="shared" si="478"/>
        <v>(木)</v>
      </c>
      <c r="C4412" s="34">
        <v>0.83333333333333304</v>
      </c>
      <c r="D4412" s="16" t="s">
        <v>18</v>
      </c>
      <c r="E4412" s="35">
        <v>0.85416666666666696</v>
      </c>
      <c r="F4412" s="50">
        <f>IF(COUNTIF('リスト（不使用）'!$A$5:$A$6,単年カーブ!$A$1),"希望数量入力ください",'単年（2027年度）'!$E$12*単年カーブ!$R$3+'単年（2027年度）'!$E$12*(1-単年カーブ!$R$3)*単年カーブ!Q4412)</f>
        <v>0</v>
      </c>
      <c r="G4412" s="47">
        <f t="shared" si="479"/>
        <v>0</v>
      </c>
      <c r="M4412">
        <f t="shared" si="480"/>
        <v>7</v>
      </c>
      <c r="N4412">
        <f>IF(OR(WEEKDAY(A4412)=1,WEEKDAY(A4412)=7,COUNTIF('2027祝日等（不使用）'!$A$1:$A$20,単年カーブ!A4412)=1),0,1)</f>
        <v>1</v>
      </c>
      <c r="O4412">
        <f t="shared" si="484"/>
        <v>41</v>
      </c>
      <c r="P4412">
        <f t="shared" si="481"/>
        <v>0</v>
      </c>
      <c r="Q4412">
        <f t="shared" si="482"/>
        <v>0</v>
      </c>
    </row>
    <row r="4413" spans="1:17" ht="19.5" x14ac:dyDescent="0.4">
      <c r="A4413" s="33">
        <f t="shared" si="483"/>
        <v>46569</v>
      </c>
      <c r="B4413" s="27" t="str">
        <f t="shared" si="478"/>
        <v>(木)</v>
      </c>
      <c r="C4413" s="34">
        <v>0.85416666666666696</v>
      </c>
      <c r="D4413" s="16" t="s">
        <v>18</v>
      </c>
      <c r="E4413" s="35">
        <v>0.875</v>
      </c>
      <c r="F4413" s="50">
        <f>IF(COUNTIF('リスト（不使用）'!$A$5:$A$6,単年カーブ!$A$1),"希望数量入力ください",'単年（2027年度）'!$E$12*単年カーブ!$R$3+'単年（2027年度）'!$E$12*(1-単年カーブ!$R$3)*単年カーブ!Q4413)</f>
        <v>0</v>
      </c>
      <c r="G4413" s="47">
        <f t="shared" si="479"/>
        <v>0</v>
      </c>
      <c r="M4413">
        <f t="shared" si="480"/>
        <v>7</v>
      </c>
      <c r="N4413">
        <f>IF(OR(WEEKDAY(A4413)=1,WEEKDAY(A4413)=7,COUNTIF('2027祝日等（不使用）'!$A$1:$A$20,単年カーブ!A4413)=1),0,1)</f>
        <v>1</v>
      </c>
      <c r="O4413">
        <f t="shared" si="484"/>
        <v>42</v>
      </c>
      <c r="P4413">
        <f t="shared" si="481"/>
        <v>0</v>
      </c>
      <c r="Q4413">
        <f t="shared" si="482"/>
        <v>0</v>
      </c>
    </row>
    <row r="4414" spans="1:17" ht="19.5" x14ac:dyDescent="0.4">
      <c r="A4414" s="33">
        <f t="shared" si="483"/>
        <v>46569</v>
      </c>
      <c r="B4414" s="27" t="str">
        <f t="shared" si="478"/>
        <v>(木)</v>
      </c>
      <c r="C4414" s="34">
        <v>0.875</v>
      </c>
      <c r="D4414" s="16" t="s">
        <v>18</v>
      </c>
      <c r="E4414" s="35">
        <v>0.89583333333333304</v>
      </c>
      <c r="F4414" s="50">
        <f>IF(COUNTIF('リスト（不使用）'!$A$5:$A$6,単年カーブ!$A$1),"希望数量入力ください",'単年（2027年度）'!$E$12*単年カーブ!$R$3+'単年（2027年度）'!$E$12*(1-単年カーブ!$R$3)*単年カーブ!Q4414)</f>
        <v>0</v>
      </c>
      <c r="G4414" s="47">
        <f t="shared" si="479"/>
        <v>0</v>
      </c>
      <c r="M4414">
        <f t="shared" si="480"/>
        <v>7</v>
      </c>
      <c r="N4414">
        <f>IF(OR(WEEKDAY(A4414)=1,WEEKDAY(A4414)=7,COUNTIF('2027祝日等（不使用）'!$A$1:$A$20,単年カーブ!A4414)=1),0,1)</f>
        <v>1</v>
      </c>
      <c r="O4414">
        <f t="shared" si="484"/>
        <v>43</v>
      </c>
      <c r="P4414">
        <f t="shared" si="481"/>
        <v>0</v>
      </c>
      <c r="Q4414">
        <f t="shared" si="482"/>
        <v>0</v>
      </c>
    </row>
    <row r="4415" spans="1:17" ht="19.5" x14ac:dyDescent="0.4">
      <c r="A4415" s="33">
        <f t="shared" si="483"/>
        <v>46569</v>
      </c>
      <c r="B4415" s="27" t="str">
        <f t="shared" si="478"/>
        <v>(木)</v>
      </c>
      <c r="C4415" s="34">
        <v>0.89583333333333304</v>
      </c>
      <c r="D4415" s="16" t="s">
        <v>18</v>
      </c>
      <c r="E4415" s="35">
        <v>0.91666666666666696</v>
      </c>
      <c r="F4415" s="50">
        <f>IF(COUNTIF('リスト（不使用）'!$A$5:$A$6,単年カーブ!$A$1),"希望数量入力ください",'単年（2027年度）'!$E$12*単年カーブ!$R$3+'単年（2027年度）'!$E$12*(1-単年カーブ!$R$3)*単年カーブ!Q4415)</f>
        <v>0</v>
      </c>
      <c r="G4415" s="47">
        <f t="shared" si="479"/>
        <v>0</v>
      </c>
      <c r="M4415">
        <f t="shared" si="480"/>
        <v>7</v>
      </c>
      <c r="N4415">
        <f>IF(OR(WEEKDAY(A4415)=1,WEEKDAY(A4415)=7,COUNTIF('2027祝日等（不使用）'!$A$1:$A$20,単年カーブ!A4415)=1),0,1)</f>
        <v>1</v>
      </c>
      <c r="O4415">
        <f t="shared" si="484"/>
        <v>44</v>
      </c>
      <c r="P4415">
        <f t="shared" si="481"/>
        <v>0</v>
      </c>
      <c r="Q4415">
        <f t="shared" si="482"/>
        <v>0</v>
      </c>
    </row>
    <row r="4416" spans="1:17" ht="19.5" x14ac:dyDescent="0.4">
      <c r="A4416" s="33">
        <f t="shared" si="483"/>
        <v>46569</v>
      </c>
      <c r="B4416" s="27" t="str">
        <f t="shared" si="478"/>
        <v>(木)</v>
      </c>
      <c r="C4416" s="34">
        <v>0.91666666666666696</v>
      </c>
      <c r="D4416" s="16" t="s">
        <v>18</v>
      </c>
      <c r="E4416" s="35">
        <v>0.9375</v>
      </c>
      <c r="F4416" s="50">
        <f>IF(COUNTIF('リスト（不使用）'!$A$5:$A$6,単年カーブ!$A$1),"希望数量入力ください",'単年（2027年度）'!$E$12*単年カーブ!$R$3+'単年（2027年度）'!$E$12*(1-単年カーブ!$R$3)*単年カーブ!Q4416)</f>
        <v>0</v>
      </c>
      <c r="G4416" s="47">
        <f t="shared" si="479"/>
        <v>0</v>
      </c>
      <c r="M4416">
        <f t="shared" si="480"/>
        <v>7</v>
      </c>
      <c r="N4416">
        <f>IF(OR(WEEKDAY(A4416)=1,WEEKDAY(A4416)=7,COUNTIF('2027祝日等（不使用）'!$A$1:$A$20,単年カーブ!A4416)=1),0,1)</f>
        <v>1</v>
      </c>
      <c r="O4416">
        <f t="shared" si="484"/>
        <v>45</v>
      </c>
      <c r="P4416">
        <f t="shared" si="481"/>
        <v>0</v>
      </c>
      <c r="Q4416">
        <f t="shared" si="482"/>
        <v>0</v>
      </c>
    </row>
    <row r="4417" spans="1:17" ht="19.5" x14ac:dyDescent="0.4">
      <c r="A4417" s="33">
        <f t="shared" si="483"/>
        <v>46569</v>
      </c>
      <c r="B4417" s="27" t="str">
        <f t="shared" si="478"/>
        <v>(木)</v>
      </c>
      <c r="C4417" s="34">
        <v>0.9375</v>
      </c>
      <c r="D4417" s="16" t="s">
        <v>18</v>
      </c>
      <c r="E4417" s="35">
        <v>0.95833333333333304</v>
      </c>
      <c r="F4417" s="50">
        <f>IF(COUNTIF('リスト（不使用）'!$A$5:$A$6,単年カーブ!$A$1),"希望数量入力ください",'単年（2027年度）'!$E$12*単年カーブ!$R$3+'単年（2027年度）'!$E$12*(1-単年カーブ!$R$3)*単年カーブ!Q4417)</f>
        <v>0</v>
      </c>
      <c r="G4417" s="47">
        <f t="shared" si="479"/>
        <v>0</v>
      </c>
      <c r="M4417">
        <f t="shared" si="480"/>
        <v>7</v>
      </c>
      <c r="N4417">
        <f>IF(OR(WEEKDAY(A4417)=1,WEEKDAY(A4417)=7,COUNTIF('2027祝日等（不使用）'!$A$1:$A$20,単年カーブ!A4417)=1),0,1)</f>
        <v>1</v>
      </c>
      <c r="O4417">
        <f t="shared" si="484"/>
        <v>46</v>
      </c>
      <c r="P4417">
        <f t="shared" si="481"/>
        <v>0</v>
      </c>
      <c r="Q4417">
        <f t="shared" si="482"/>
        <v>0</v>
      </c>
    </row>
    <row r="4418" spans="1:17" ht="19.5" x14ac:dyDescent="0.4">
      <c r="A4418" s="33">
        <f t="shared" si="483"/>
        <v>46569</v>
      </c>
      <c r="B4418" s="27" t="str">
        <f t="shared" si="478"/>
        <v>(木)</v>
      </c>
      <c r="C4418" s="34">
        <v>0.95833333333333304</v>
      </c>
      <c r="D4418" s="16" t="s">
        <v>18</v>
      </c>
      <c r="E4418" s="35">
        <v>0.97916666666666696</v>
      </c>
      <c r="F4418" s="50">
        <f>IF(COUNTIF('リスト（不使用）'!$A$5:$A$6,単年カーブ!$A$1),"希望数量入力ください",'単年（2027年度）'!$E$12*単年カーブ!$R$3+'単年（2027年度）'!$E$12*(1-単年カーブ!$R$3)*単年カーブ!Q4418)</f>
        <v>0</v>
      </c>
      <c r="G4418" s="47">
        <f t="shared" si="479"/>
        <v>0</v>
      </c>
      <c r="M4418">
        <f t="shared" si="480"/>
        <v>7</v>
      </c>
      <c r="N4418">
        <f>IF(OR(WEEKDAY(A4418)=1,WEEKDAY(A4418)=7,COUNTIF('2027祝日等（不使用）'!$A$1:$A$20,単年カーブ!A4418)=1),0,1)</f>
        <v>1</v>
      </c>
      <c r="O4418">
        <f t="shared" si="484"/>
        <v>47</v>
      </c>
      <c r="P4418">
        <f t="shared" si="481"/>
        <v>0</v>
      </c>
      <c r="Q4418">
        <f t="shared" si="482"/>
        <v>0</v>
      </c>
    </row>
    <row r="4419" spans="1:17" ht="19.5" x14ac:dyDescent="0.4">
      <c r="A4419" s="33">
        <f t="shared" si="483"/>
        <v>46569</v>
      </c>
      <c r="B4419" s="27" t="str">
        <f t="shared" si="478"/>
        <v>(木)</v>
      </c>
      <c r="C4419" s="34">
        <v>0.97916666666666696</v>
      </c>
      <c r="D4419" s="16" t="s">
        <v>18</v>
      </c>
      <c r="E4419" s="35" t="s">
        <v>17</v>
      </c>
      <c r="F4419" s="50">
        <f>IF(COUNTIF('リスト（不使用）'!$A$5:$A$6,単年カーブ!$A$1),"希望数量入力ください",'単年（2027年度）'!$E$12*単年カーブ!$R$3+'単年（2027年度）'!$E$12*(1-単年カーブ!$R$3)*単年カーブ!Q4419)</f>
        <v>0</v>
      </c>
      <c r="G4419" s="47">
        <f t="shared" si="479"/>
        <v>0</v>
      </c>
      <c r="M4419">
        <f t="shared" si="480"/>
        <v>7</v>
      </c>
      <c r="N4419">
        <f>IF(OR(WEEKDAY(A4419)=1,WEEKDAY(A4419)=7,COUNTIF('2027祝日等（不使用）'!$A$1:$A$20,単年カーブ!A4419)=1),0,1)</f>
        <v>1</v>
      </c>
      <c r="O4419">
        <f t="shared" si="484"/>
        <v>48</v>
      </c>
      <c r="P4419">
        <f t="shared" si="481"/>
        <v>0</v>
      </c>
      <c r="Q4419">
        <f t="shared" si="482"/>
        <v>0</v>
      </c>
    </row>
    <row r="4420" spans="1:17" ht="19.5" x14ac:dyDescent="0.4">
      <c r="A4420" s="33">
        <f t="shared" si="483"/>
        <v>46570</v>
      </c>
      <c r="B4420" s="27" t="str">
        <f t="shared" ref="B4420:B4483" si="485">TEXT(A4420,"(aaa)")</f>
        <v>(金)</v>
      </c>
      <c r="C4420" s="34">
        <v>0</v>
      </c>
      <c r="D4420" s="16" t="s">
        <v>18</v>
      </c>
      <c r="E4420" s="35">
        <v>2.0833333333333332E-2</v>
      </c>
      <c r="F4420" s="50">
        <f>IF(COUNTIF('リスト（不使用）'!$A$5:$A$6,単年カーブ!$A$1),"希望数量入力ください",'単年（2027年度）'!$E$12*単年カーブ!$R$3+'単年（2027年度）'!$E$12*(1-単年カーブ!$R$3)*単年カーブ!Q4420)</f>
        <v>0</v>
      </c>
      <c r="G4420" s="47">
        <f t="shared" ref="G4420:G4483" si="486">F4420/2</f>
        <v>0</v>
      </c>
      <c r="M4420">
        <f t="shared" ref="M4420:M4483" si="487">MONTH(A4420)</f>
        <v>7</v>
      </c>
      <c r="N4420">
        <f>IF(OR(WEEKDAY(A4420)=1,WEEKDAY(A4420)=7,COUNTIF('2027祝日等（不使用）'!$A$1:$A$20,単年カーブ!A4420)=1),0,1)</f>
        <v>1</v>
      </c>
      <c r="O4420">
        <f t="shared" si="484"/>
        <v>1</v>
      </c>
      <c r="P4420">
        <f t="shared" ref="P4420:P4483" si="488">IF(AND(O4420&gt;16,O4420&lt;41),1,0)</f>
        <v>0</v>
      </c>
      <c r="Q4420">
        <f t="shared" ref="Q4420:Q4483" si="489">P4420*N4420</f>
        <v>0</v>
      </c>
    </row>
    <row r="4421" spans="1:17" ht="19.5" x14ac:dyDescent="0.4">
      <c r="A4421" s="33">
        <f t="shared" si="483"/>
        <v>46570</v>
      </c>
      <c r="B4421" s="27" t="str">
        <f t="shared" si="485"/>
        <v>(金)</v>
      </c>
      <c r="C4421" s="34">
        <v>2.0833333333333332E-2</v>
      </c>
      <c r="D4421" s="16" t="s">
        <v>18</v>
      </c>
      <c r="E4421" s="35">
        <v>4.1666666666666664E-2</v>
      </c>
      <c r="F4421" s="50">
        <f>IF(COUNTIF('リスト（不使用）'!$A$5:$A$6,単年カーブ!$A$1),"希望数量入力ください",'単年（2027年度）'!$E$12*単年カーブ!$R$3+'単年（2027年度）'!$E$12*(1-単年カーブ!$R$3)*単年カーブ!Q4421)</f>
        <v>0</v>
      </c>
      <c r="G4421" s="47">
        <f t="shared" si="486"/>
        <v>0</v>
      </c>
      <c r="M4421">
        <f t="shared" si="487"/>
        <v>7</v>
      </c>
      <c r="N4421">
        <f>IF(OR(WEEKDAY(A4421)=1,WEEKDAY(A4421)=7,COUNTIF('2027祝日等（不使用）'!$A$1:$A$20,単年カーブ!A4421)=1),0,1)</f>
        <v>1</v>
      </c>
      <c r="O4421">
        <f t="shared" si="484"/>
        <v>2</v>
      </c>
      <c r="P4421">
        <f t="shared" si="488"/>
        <v>0</v>
      </c>
      <c r="Q4421">
        <f t="shared" si="489"/>
        <v>0</v>
      </c>
    </row>
    <row r="4422" spans="1:17" ht="19.5" x14ac:dyDescent="0.4">
      <c r="A4422" s="33">
        <f t="shared" si="483"/>
        <v>46570</v>
      </c>
      <c r="B4422" s="27" t="str">
        <f t="shared" si="485"/>
        <v>(金)</v>
      </c>
      <c r="C4422" s="34">
        <v>4.1666666666666664E-2</v>
      </c>
      <c r="D4422" s="16" t="s">
        <v>18</v>
      </c>
      <c r="E4422" s="35">
        <v>6.25E-2</v>
      </c>
      <c r="F4422" s="50">
        <f>IF(COUNTIF('リスト（不使用）'!$A$5:$A$6,単年カーブ!$A$1),"希望数量入力ください",'単年（2027年度）'!$E$12*単年カーブ!$R$3+'単年（2027年度）'!$E$12*(1-単年カーブ!$R$3)*単年カーブ!Q4422)</f>
        <v>0</v>
      </c>
      <c r="G4422" s="47">
        <f t="shared" si="486"/>
        <v>0</v>
      </c>
      <c r="M4422">
        <f t="shared" si="487"/>
        <v>7</v>
      </c>
      <c r="N4422">
        <f>IF(OR(WEEKDAY(A4422)=1,WEEKDAY(A4422)=7,COUNTIF('2027祝日等（不使用）'!$A$1:$A$20,単年カーブ!A4422)=1),0,1)</f>
        <v>1</v>
      </c>
      <c r="O4422">
        <f t="shared" si="484"/>
        <v>3</v>
      </c>
      <c r="P4422">
        <f t="shared" si="488"/>
        <v>0</v>
      </c>
      <c r="Q4422">
        <f t="shared" si="489"/>
        <v>0</v>
      </c>
    </row>
    <row r="4423" spans="1:17" ht="19.5" x14ac:dyDescent="0.4">
      <c r="A4423" s="33">
        <f t="shared" si="483"/>
        <v>46570</v>
      </c>
      <c r="B4423" s="27" t="str">
        <f t="shared" si="485"/>
        <v>(金)</v>
      </c>
      <c r="C4423" s="34">
        <v>6.25E-2</v>
      </c>
      <c r="D4423" s="16" t="s">
        <v>18</v>
      </c>
      <c r="E4423" s="35">
        <v>8.3333333333333301E-2</v>
      </c>
      <c r="F4423" s="50">
        <f>IF(COUNTIF('リスト（不使用）'!$A$5:$A$6,単年カーブ!$A$1),"希望数量入力ください",'単年（2027年度）'!$E$12*単年カーブ!$R$3+'単年（2027年度）'!$E$12*(1-単年カーブ!$R$3)*単年カーブ!Q4423)</f>
        <v>0</v>
      </c>
      <c r="G4423" s="47">
        <f t="shared" si="486"/>
        <v>0</v>
      </c>
      <c r="M4423">
        <f t="shared" si="487"/>
        <v>7</v>
      </c>
      <c r="N4423">
        <f>IF(OR(WEEKDAY(A4423)=1,WEEKDAY(A4423)=7,COUNTIF('2027祝日等（不使用）'!$A$1:$A$20,単年カーブ!A4423)=1),0,1)</f>
        <v>1</v>
      </c>
      <c r="O4423">
        <f t="shared" si="484"/>
        <v>4</v>
      </c>
      <c r="P4423">
        <f t="shared" si="488"/>
        <v>0</v>
      </c>
      <c r="Q4423">
        <f t="shared" si="489"/>
        <v>0</v>
      </c>
    </row>
    <row r="4424" spans="1:17" ht="19.5" x14ac:dyDescent="0.4">
      <c r="A4424" s="33">
        <f t="shared" si="483"/>
        <v>46570</v>
      </c>
      <c r="B4424" s="27" t="str">
        <f t="shared" si="485"/>
        <v>(金)</v>
      </c>
      <c r="C4424" s="34">
        <v>8.3333333333333301E-2</v>
      </c>
      <c r="D4424" s="16" t="s">
        <v>18</v>
      </c>
      <c r="E4424" s="35">
        <v>0.104166666666667</v>
      </c>
      <c r="F4424" s="50">
        <f>IF(COUNTIF('リスト（不使用）'!$A$5:$A$6,単年カーブ!$A$1),"希望数量入力ください",'単年（2027年度）'!$E$12*単年カーブ!$R$3+'単年（2027年度）'!$E$12*(1-単年カーブ!$R$3)*単年カーブ!Q4424)</f>
        <v>0</v>
      </c>
      <c r="G4424" s="47">
        <f t="shared" si="486"/>
        <v>0</v>
      </c>
      <c r="M4424">
        <f t="shared" si="487"/>
        <v>7</v>
      </c>
      <c r="N4424">
        <f>IF(OR(WEEKDAY(A4424)=1,WEEKDAY(A4424)=7,COUNTIF('2027祝日等（不使用）'!$A$1:$A$20,単年カーブ!A4424)=1),0,1)</f>
        <v>1</v>
      </c>
      <c r="O4424">
        <f t="shared" si="484"/>
        <v>5</v>
      </c>
      <c r="P4424">
        <f t="shared" si="488"/>
        <v>0</v>
      </c>
      <c r="Q4424">
        <f t="shared" si="489"/>
        <v>0</v>
      </c>
    </row>
    <row r="4425" spans="1:17" ht="19.5" x14ac:dyDescent="0.4">
      <c r="A4425" s="33">
        <f t="shared" si="483"/>
        <v>46570</v>
      </c>
      <c r="B4425" s="27" t="str">
        <f t="shared" si="485"/>
        <v>(金)</v>
      </c>
      <c r="C4425" s="34">
        <v>0.104166666666667</v>
      </c>
      <c r="D4425" s="16" t="s">
        <v>18</v>
      </c>
      <c r="E4425" s="35">
        <v>0.125</v>
      </c>
      <c r="F4425" s="50">
        <f>IF(COUNTIF('リスト（不使用）'!$A$5:$A$6,単年カーブ!$A$1),"希望数量入力ください",'単年（2027年度）'!$E$12*単年カーブ!$R$3+'単年（2027年度）'!$E$12*(1-単年カーブ!$R$3)*単年カーブ!Q4425)</f>
        <v>0</v>
      </c>
      <c r="G4425" s="47">
        <f t="shared" si="486"/>
        <v>0</v>
      </c>
      <c r="M4425">
        <f t="shared" si="487"/>
        <v>7</v>
      </c>
      <c r="N4425">
        <f>IF(OR(WEEKDAY(A4425)=1,WEEKDAY(A4425)=7,COUNTIF('2027祝日等（不使用）'!$A$1:$A$20,単年カーブ!A4425)=1),0,1)</f>
        <v>1</v>
      </c>
      <c r="O4425">
        <f t="shared" si="484"/>
        <v>6</v>
      </c>
      <c r="P4425">
        <f t="shared" si="488"/>
        <v>0</v>
      </c>
      <c r="Q4425">
        <f t="shared" si="489"/>
        <v>0</v>
      </c>
    </row>
    <row r="4426" spans="1:17" ht="19.5" x14ac:dyDescent="0.4">
      <c r="A4426" s="33">
        <f t="shared" si="483"/>
        <v>46570</v>
      </c>
      <c r="B4426" s="27" t="str">
        <f t="shared" si="485"/>
        <v>(金)</v>
      </c>
      <c r="C4426" s="34">
        <v>0.125</v>
      </c>
      <c r="D4426" s="16" t="s">
        <v>18</v>
      </c>
      <c r="E4426" s="35">
        <v>0.14583333333333301</v>
      </c>
      <c r="F4426" s="50">
        <f>IF(COUNTIF('リスト（不使用）'!$A$5:$A$6,単年カーブ!$A$1),"希望数量入力ください",'単年（2027年度）'!$E$12*単年カーブ!$R$3+'単年（2027年度）'!$E$12*(1-単年カーブ!$R$3)*単年カーブ!Q4426)</f>
        <v>0</v>
      </c>
      <c r="G4426" s="47">
        <f t="shared" si="486"/>
        <v>0</v>
      </c>
      <c r="M4426">
        <f t="shared" si="487"/>
        <v>7</v>
      </c>
      <c r="N4426">
        <f>IF(OR(WEEKDAY(A4426)=1,WEEKDAY(A4426)=7,COUNTIF('2027祝日等（不使用）'!$A$1:$A$20,単年カーブ!A4426)=1),0,1)</f>
        <v>1</v>
      </c>
      <c r="O4426">
        <f t="shared" si="484"/>
        <v>7</v>
      </c>
      <c r="P4426">
        <f t="shared" si="488"/>
        <v>0</v>
      </c>
      <c r="Q4426">
        <f t="shared" si="489"/>
        <v>0</v>
      </c>
    </row>
    <row r="4427" spans="1:17" ht="19.5" x14ac:dyDescent="0.4">
      <c r="A4427" s="33">
        <f t="shared" si="483"/>
        <v>46570</v>
      </c>
      <c r="B4427" s="27" t="str">
        <f t="shared" si="485"/>
        <v>(金)</v>
      </c>
      <c r="C4427" s="34">
        <v>0.14583333333333301</v>
      </c>
      <c r="D4427" s="16" t="s">
        <v>18</v>
      </c>
      <c r="E4427" s="35">
        <v>0.16666666666666699</v>
      </c>
      <c r="F4427" s="50">
        <f>IF(COUNTIF('リスト（不使用）'!$A$5:$A$6,単年カーブ!$A$1),"希望数量入力ください",'単年（2027年度）'!$E$12*単年カーブ!$R$3+'単年（2027年度）'!$E$12*(1-単年カーブ!$R$3)*単年カーブ!Q4427)</f>
        <v>0</v>
      </c>
      <c r="G4427" s="47">
        <f t="shared" si="486"/>
        <v>0</v>
      </c>
      <c r="M4427">
        <f t="shared" si="487"/>
        <v>7</v>
      </c>
      <c r="N4427">
        <f>IF(OR(WEEKDAY(A4427)=1,WEEKDAY(A4427)=7,COUNTIF('2027祝日等（不使用）'!$A$1:$A$20,単年カーブ!A4427)=1),0,1)</f>
        <v>1</v>
      </c>
      <c r="O4427">
        <f t="shared" si="484"/>
        <v>8</v>
      </c>
      <c r="P4427">
        <f t="shared" si="488"/>
        <v>0</v>
      </c>
      <c r="Q4427">
        <f t="shared" si="489"/>
        <v>0</v>
      </c>
    </row>
    <row r="4428" spans="1:17" ht="19.5" x14ac:dyDescent="0.4">
      <c r="A4428" s="33">
        <f t="shared" si="483"/>
        <v>46570</v>
      </c>
      <c r="B4428" s="27" t="str">
        <f t="shared" si="485"/>
        <v>(金)</v>
      </c>
      <c r="C4428" s="34">
        <v>0.16666666666666699</v>
      </c>
      <c r="D4428" s="16" t="s">
        <v>18</v>
      </c>
      <c r="E4428" s="35">
        <v>0.1875</v>
      </c>
      <c r="F4428" s="50">
        <f>IF(COUNTIF('リスト（不使用）'!$A$5:$A$6,単年カーブ!$A$1),"希望数量入力ください",'単年（2027年度）'!$E$12*単年カーブ!$R$3+'単年（2027年度）'!$E$12*(1-単年カーブ!$R$3)*単年カーブ!Q4428)</f>
        <v>0</v>
      </c>
      <c r="G4428" s="47">
        <f t="shared" si="486"/>
        <v>0</v>
      </c>
      <c r="M4428">
        <f t="shared" si="487"/>
        <v>7</v>
      </c>
      <c r="N4428">
        <f>IF(OR(WEEKDAY(A4428)=1,WEEKDAY(A4428)=7,COUNTIF('2027祝日等（不使用）'!$A$1:$A$20,単年カーブ!A4428)=1),0,1)</f>
        <v>1</v>
      </c>
      <c r="O4428">
        <f t="shared" si="484"/>
        <v>9</v>
      </c>
      <c r="P4428">
        <f t="shared" si="488"/>
        <v>0</v>
      </c>
      <c r="Q4428">
        <f t="shared" si="489"/>
        <v>0</v>
      </c>
    </row>
    <row r="4429" spans="1:17" ht="19.5" x14ac:dyDescent="0.4">
      <c r="A4429" s="33">
        <f t="shared" si="483"/>
        <v>46570</v>
      </c>
      <c r="B4429" s="27" t="str">
        <f t="shared" si="485"/>
        <v>(金)</v>
      </c>
      <c r="C4429" s="34">
        <v>0.1875</v>
      </c>
      <c r="D4429" s="16" t="s">
        <v>18</v>
      </c>
      <c r="E4429" s="35">
        <v>0.20833333333333301</v>
      </c>
      <c r="F4429" s="50">
        <f>IF(COUNTIF('リスト（不使用）'!$A$5:$A$6,単年カーブ!$A$1),"希望数量入力ください",'単年（2027年度）'!$E$12*単年カーブ!$R$3+'単年（2027年度）'!$E$12*(1-単年カーブ!$R$3)*単年カーブ!Q4429)</f>
        <v>0</v>
      </c>
      <c r="G4429" s="47">
        <f t="shared" si="486"/>
        <v>0</v>
      </c>
      <c r="M4429">
        <f t="shared" si="487"/>
        <v>7</v>
      </c>
      <c r="N4429">
        <f>IF(OR(WEEKDAY(A4429)=1,WEEKDAY(A4429)=7,COUNTIF('2027祝日等（不使用）'!$A$1:$A$20,単年カーブ!A4429)=1),0,1)</f>
        <v>1</v>
      </c>
      <c r="O4429">
        <f t="shared" si="484"/>
        <v>10</v>
      </c>
      <c r="P4429">
        <f t="shared" si="488"/>
        <v>0</v>
      </c>
      <c r="Q4429">
        <f t="shared" si="489"/>
        <v>0</v>
      </c>
    </row>
    <row r="4430" spans="1:17" ht="19.5" x14ac:dyDescent="0.4">
      <c r="A4430" s="33">
        <f t="shared" si="483"/>
        <v>46570</v>
      </c>
      <c r="B4430" s="27" t="str">
        <f t="shared" si="485"/>
        <v>(金)</v>
      </c>
      <c r="C4430" s="34">
        <v>0.20833333333333301</v>
      </c>
      <c r="D4430" s="16" t="s">
        <v>18</v>
      </c>
      <c r="E4430" s="35">
        <v>0.22916666666666699</v>
      </c>
      <c r="F4430" s="50">
        <f>IF(COUNTIF('リスト（不使用）'!$A$5:$A$6,単年カーブ!$A$1),"希望数量入力ください",'単年（2027年度）'!$E$12*単年カーブ!$R$3+'単年（2027年度）'!$E$12*(1-単年カーブ!$R$3)*単年カーブ!Q4430)</f>
        <v>0</v>
      </c>
      <c r="G4430" s="47">
        <f t="shared" si="486"/>
        <v>0</v>
      </c>
      <c r="M4430">
        <f t="shared" si="487"/>
        <v>7</v>
      </c>
      <c r="N4430">
        <f>IF(OR(WEEKDAY(A4430)=1,WEEKDAY(A4430)=7,COUNTIF('2027祝日等（不使用）'!$A$1:$A$20,単年カーブ!A4430)=1),0,1)</f>
        <v>1</v>
      </c>
      <c r="O4430">
        <f t="shared" si="484"/>
        <v>11</v>
      </c>
      <c r="P4430">
        <f t="shared" si="488"/>
        <v>0</v>
      </c>
      <c r="Q4430">
        <f t="shared" si="489"/>
        <v>0</v>
      </c>
    </row>
    <row r="4431" spans="1:17" ht="19.5" x14ac:dyDescent="0.4">
      <c r="A4431" s="33">
        <f t="shared" si="483"/>
        <v>46570</v>
      </c>
      <c r="B4431" s="27" t="str">
        <f t="shared" si="485"/>
        <v>(金)</v>
      </c>
      <c r="C4431" s="34">
        <v>0.22916666666666699</v>
      </c>
      <c r="D4431" s="16" t="s">
        <v>18</v>
      </c>
      <c r="E4431" s="35">
        <v>0.25</v>
      </c>
      <c r="F4431" s="50">
        <f>IF(COUNTIF('リスト（不使用）'!$A$5:$A$6,単年カーブ!$A$1),"希望数量入力ください",'単年（2027年度）'!$E$12*単年カーブ!$R$3+'単年（2027年度）'!$E$12*(1-単年カーブ!$R$3)*単年カーブ!Q4431)</f>
        <v>0</v>
      </c>
      <c r="G4431" s="47">
        <f t="shared" si="486"/>
        <v>0</v>
      </c>
      <c r="M4431">
        <f t="shared" si="487"/>
        <v>7</v>
      </c>
      <c r="N4431">
        <f>IF(OR(WEEKDAY(A4431)=1,WEEKDAY(A4431)=7,COUNTIF('2027祝日等（不使用）'!$A$1:$A$20,単年カーブ!A4431)=1),0,1)</f>
        <v>1</v>
      </c>
      <c r="O4431">
        <f t="shared" si="484"/>
        <v>12</v>
      </c>
      <c r="P4431">
        <f t="shared" si="488"/>
        <v>0</v>
      </c>
      <c r="Q4431">
        <f t="shared" si="489"/>
        <v>0</v>
      </c>
    </row>
    <row r="4432" spans="1:17" ht="19.5" x14ac:dyDescent="0.4">
      <c r="A4432" s="33">
        <f t="shared" si="483"/>
        <v>46570</v>
      </c>
      <c r="B4432" s="27" t="str">
        <f t="shared" si="485"/>
        <v>(金)</v>
      </c>
      <c r="C4432" s="34">
        <v>0.25</v>
      </c>
      <c r="D4432" s="16" t="s">
        <v>18</v>
      </c>
      <c r="E4432" s="35">
        <v>0.27083333333333298</v>
      </c>
      <c r="F4432" s="50">
        <f>IF(COUNTIF('リスト（不使用）'!$A$5:$A$6,単年カーブ!$A$1),"希望数量入力ください",'単年（2027年度）'!$E$12*単年カーブ!$R$3+'単年（2027年度）'!$E$12*(1-単年カーブ!$R$3)*単年カーブ!Q4432)</f>
        <v>0</v>
      </c>
      <c r="G4432" s="47">
        <f t="shared" si="486"/>
        <v>0</v>
      </c>
      <c r="M4432">
        <f t="shared" si="487"/>
        <v>7</v>
      </c>
      <c r="N4432">
        <f>IF(OR(WEEKDAY(A4432)=1,WEEKDAY(A4432)=7,COUNTIF('2027祝日等（不使用）'!$A$1:$A$20,単年カーブ!A4432)=1),0,1)</f>
        <v>1</v>
      </c>
      <c r="O4432">
        <f t="shared" si="484"/>
        <v>13</v>
      </c>
      <c r="P4432">
        <f t="shared" si="488"/>
        <v>0</v>
      </c>
      <c r="Q4432">
        <f t="shared" si="489"/>
        <v>0</v>
      </c>
    </row>
    <row r="4433" spans="1:17" ht="19.5" x14ac:dyDescent="0.4">
      <c r="A4433" s="33">
        <f t="shared" si="483"/>
        <v>46570</v>
      </c>
      <c r="B4433" s="27" t="str">
        <f t="shared" si="485"/>
        <v>(金)</v>
      </c>
      <c r="C4433" s="34">
        <v>0.27083333333333298</v>
      </c>
      <c r="D4433" s="16" t="s">
        <v>18</v>
      </c>
      <c r="E4433" s="35">
        <v>0.29166666666666702</v>
      </c>
      <c r="F4433" s="50">
        <f>IF(COUNTIF('リスト（不使用）'!$A$5:$A$6,単年カーブ!$A$1),"希望数量入力ください",'単年（2027年度）'!$E$12*単年カーブ!$R$3+'単年（2027年度）'!$E$12*(1-単年カーブ!$R$3)*単年カーブ!Q4433)</f>
        <v>0</v>
      </c>
      <c r="G4433" s="47">
        <f t="shared" si="486"/>
        <v>0</v>
      </c>
      <c r="M4433">
        <f t="shared" si="487"/>
        <v>7</v>
      </c>
      <c r="N4433">
        <f>IF(OR(WEEKDAY(A4433)=1,WEEKDAY(A4433)=7,COUNTIF('2027祝日等（不使用）'!$A$1:$A$20,単年カーブ!A4433)=1),0,1)</f>
        <v>1</v>
      </c>
      <c r="O4433">
        <f t="shared" si="484"/>
        <v>14</v>
      </c>
      <c r="P4433">
        <f t="shared" si="488"/>
        <v>0</v>
      </c>
      <c r="Q4433">
        <f t="shared" si="489"/>
        <v>0</v>
      </c>
    </row>
    <row r="4434" spans="1:17" ht="19.5" x14ac:dyDescent="0.4">
      <c r="A4434" s="33">
        <f t="shared" si="483"/>
        <v>46570</v>
      </c>
      <c r="B4434" s="27" t="str">
        <f t="shared" si="485"/>
        <v>(金)</v>
      </c>
      <c r="C4434" s="34">
        <v>0.29166666666666702</v>
      </c>
      <c r="D4434" s="16" t="s">
        <v>18</v>
      </c>
      <c r="E4434" s="35">
        <v>0.3125</v>
      </c>
      <c r="F4434" s="50">
        <f>IF(COUNTIF('リスト（不使用）'!$A$5:$A$6,単年カーブ!$A$1),"希望数量入力ください",'単年（2027年度）'!$E$12*単年カーブ!$R$3+'単年（2027年度）'!$E$12*(1-単年カーブ!$R$3)*単年カーブ!Q4434)</f>
        <v>0</v>
      </c>
      <c r="G4434" s="47">
        <f t="shared" si="486"/>
        <v>0</v>
      </c>
      <c r="M4434">
        <f t="shared" si="487"/>
        <v>7</v>
      </c>
      <c r="N4434">
        <f>IF(OR(WEEKDAY(A4434)=1,WEEKDAY(A4434)=7,COUNTIF('2027祝日等（不使用）'!$A$1:$A$20,単年カーブ!A4434)=1),0,1)</f>
        <v>1</v>
      </c>
      <c r="O4434">
        <f t="shared" si="484"/>
        <v>15</v>
      </c>
      <c r="P4434">
        <f t="shared" si="488"/>
        <v>0</v>
      </c>
      <c r="Q4434">
        <f t="shared" si="489"/>
        <v>0</v>
      </c>
    </row>
    <row r="4435" spans="1:17" ht="19.5" x14ac:dyDescent="0.4">
      <c r="A4435" s="33">
        <f t="shared" si="483"/>
        <v>46570</v>
      </c>
      <c r="B4435" s="27" t="str">
        <f t="shared" si="485"/>
        <v>(金)</v>
      </c>
      <c r="C4435" s="34">
        <v>0.3125</v>
      </c>
      <c r="D4435" s="16" t="s">
        <v>18</v>
      </c>
      <c r="E4435" s="35">
        <v>0.33333333333333298</v>
      </c>
      <c r="F4435" s="50">
        <f>IF(COUNTIF('リスト（不使用）'!$A$5:$A$6,単年カーブ!$A$1),"希望数量入力ください",'単年（2027年度）'!$E$12*単年カーブ!$R$3+'単年（2027年度）'!$E$12*(1-単年カーブ!$R$3)*単年カーブ!Q4435)</f>
        <v>0</v>
      </c>
      <c r="G4435" s="47">
        <f t="shared" si="486"/>
        <v>0</v>
      </c>
      <c r="M4435">
        <f t="shared" si="487"/>
        <v>7</v>
      </c>
      <c r="N4435">
        <f>IF(OR(WEEKDAY(A4435)=1,WEEKDAY(A4435)=7,COUNTIF('2027祝日等（不使用）'!$A$1:$A$20,単年カーブ!A4435)=1),0,1)</f>
        <v>1</v>
      </c>
      <c r="O4435">
        <f t="shared" si="484"/>
        <v>16</v>
      </c>
      <c r="P4435">
        <f t="shared" si="488"/>
        <v>0</v>
      </c>
      <c r="Q4435">
        <f t="shared" si="489"/>
        <v>0</v>
      </c>
    </row>
    <row r="4436" spans="1:17" ht="19.5" x14ac:dyDescent="0.4">
      <c r="A4436" s="33">
        <f t="shared" si="483"/>
        <v>46570</v>
      </c>
      <c r="B4436" s="27" t="str">
        <f t="shared" si="485"/>
        <v>(金)</v>
      </c>
      <c r="C4436" s="34">
        <v>0.33333333333333298</v>
      </c>
      <c r="D4436" s="16" t="s">
        <v>18</v>
      </c>
      <c r="E4436" s="35">
        <v>0.35416666666666702</v>
      </c>
      <c r="F4436" s="50">
        <f>IF(COUNTIF('リスト（不使用）'!$A$5:$A$6,単年カーブ!$A$1),"希望数量入力ください",'単年（2027年度）'!$E$12*単年カーブ!$R$3+'単年（2027年度）'!$E$12*(1-単年カーブ!$R$3)*単年カーブ!Q4436)</f>
        <v>0</v>
      </c>
      <c r="G4436" s="47">
        <f t="shared" si="486"/>
        <v>0</v>
      </c>
      <c r="M4436">
        <f t="shared" si="487"/>
        <v>7</v>
      </c>
      <c r="N4436">
        <f>IF(OR(WEEKDAY(A4436)=1,WEEKDAY(A4436)=7,COUNTIF('2027祝日等（不使用）'!$A$1:$A$20,単年カーブ!A4436)=1),0,1)</f>
        <v>1</v>
      </c>
      <c r="O4436">
        <f t="shared" si="484"/>
        <v>17</v>
      </c>
      <c r="P4436">
        <f t="shared" si="488"/>
        <v>1</v>
      </c>
      <c r="Q4436">
        <f t="shared" si="489"/>
        <v>1</v>
      </c>
    </row>
    <row r="4437" spans="1:17" ht="19.5" x14ac:dyDescent="0.4">
      <c r="A4437" s="33">
        <f t="shared" si="483"/>
        <v>46570</v>
      </c>
      <c r="B4437" s="27" t="str">
        <f t="shared" si="485"/>
        <v>(金)</v>
      </c>
      <c r="C4437" s="34">
        <v>0.35416666666666702</v>
      </c>
      <c r="D4437" s="16" t="s">
        <v>18</v>
      </c>
      <c r="E4437" s="35">
        <v>0.375</v>
      </c>
      <c r="F4437" s="50">
        <f>IF(COUNTIF('リスト（不使用）'!$A$5:$A$6,単年カーブ!$A$1),"希望数量入力ください",'単年（2027年度）'!$E$12*単年カーブ!$R$3+'単年（2027年度）'!$E$12*(1-単年カーブ!$R$3)*単年カーブ!Q4437)</f>
        <v>0</v>
      </c>
      <c r="G4437" s="47">
        <f t="shared" si="486"/>
        <v>0</v>
      </c>
      <c r="M4437">
        <f t="shared" si="487"/>
        <v>7</v>
      </c>
      <c r="N4437">
        <f>IF(OR(WEEKDAY(A4437)=1,WEEKDAY(A4437)=7,COUNTIF('2027祝日等（不使用）'!$A$1:$A$20,単年カーブ!A4437)=1),0,1)</f>
        <v>1</v>
      </c>
      <c r="O4437">
        <f t="shared" si="484"/>
        <v>18</v>
      </c>
      <c r="P4437">
        <f t="shared" si="488"/>
        <v>1</v>
      </c>
      <c r="Q4437">
        <f t="shared" si="489"/>
        <v>1</v>
      </c>
    </row>
    <row r="4438" spans="1:17" ht="19.5" x14ac:dyDescent="0.4">
      <c r="A4438" s="33">
        <f t="shared" si="483"/>
        <v>46570</v>
      </c>
      <c r="B4438" s="27" t="str">
        <f t="shared" si="485"/>
        <v>(金)</v>
      </c>
      <c r="C4438" s="34">
        <v>0.375</v>
      </c>
      <c r="D4438" s="16" t="s">
        <v>18</v>
      </c>
      <c r="E4438" s="35">
        <v>0.39583333333333298</v>
      </c>
      <c r="F4438" s="50">
        <f>IF(COUNTIF('リスト（不使用）'!$A$5:$A$6,単年カーブ!$A$1),"希望数量入力ください",'単年（2027年度）'!$E$12*単年カーブ!$R$3+'単年（2027年度）'!$E$12*(1-単年カーブ!$R$3)*単年カーブ!Q4438)</f>
        <v>0</v>
      </c>
      <c r="G4438" s="47">
        <f t="shared" si="486"/>
        <v>0</v>
      </c>
      <c r="M4438">
        <f t="shared" si="487"/>
        <v>7</v>
      </c>
      <c r="N4438">
        <f>IF(OR(WEEKDAY(A4438)=1,WEEKDAY(A4438)=7,COUNTIF('2027祝日等（不使用）'!$A$1:$A$20,単年カーブ!A4438)=1),0,1)</f>
        <v>1</v>
      </c>
      <c r="O4438">
        <f t="shared" si="484"/>
        <v>19</v>
      </c>
      <c r="P4438">
        <f t="shared" si="488"/>
        <v>1</v>
      </c>
      <c r="Q4438">
        <f t="shared" si="489"/>
        <v>1</v>
      </c>
    </row>
    <row r="4439" spans="1:17" ht="19.5" x14ac:dyDescent="0.4">
      <c r="A4439" s="33">
        <f t="shared" si="483"/>
        <v>46570</v>
      </c>
      <c r="B4439" s="27" t="str">
        <f t="shared" si="485"/>
        <v>(金)</v>
      </c>
      <c r="C4439" s="34">
        <v>0.39583333333333298</v>
      </c>
      <c r="D4439" s="16" t="s">
        <v>18</v>
      </c>
      <c r="E4439" s="35">
        <v>0.41666666666666702</v>
      </c>
      <c r="F4439" s="50">
        <f>IF(COUNTIF('リスト（不使用）'!$A$5:$A$6,単年カーブ!$A$1),"希望数量入力ください",'単年（2027年度）'!$E$12*単年カーブ!$R$3+'単年（2027年度）'!$E$12*(1-単年カーブ!$R$3)*単年カーブ!Q4439)</f>
        <v>0</v>
      </c>
      <c r="G4439" s="47">
        <f t="shared" si="486"/>
        <v>0</v>
      </c>
      <c r="M4439">
        <f t="shared" si="487"/>
        <v>7</v>
      </c>
      <c r="N4439">
        <f>IF(OR(WEEKDAY(A4439)=1,WEEKDAY(A4439)=7,COUNTIF('2027祝日等（不使用）'!$A$1:$A$20,単年カーブ!A4439)=1),0,1)</f>
        <v>1</v>
      </c>
      <c r="O4439">
        <f t="shared" si="484"/>
        <v>20</v>
      </c>
      <c r="P4439">
        <f t="shared" si="488"/>
        <v>1</v>
      </c>
      <c r="Q4439">
        <f t="shared" si="489"/>
        <v>1</v>
      </c>
    </row>
    <row r="4440" spans="1:17" ht="19.5" x14ac:dyDescent="0.4">
      <c r="A4440" s="33">
        <f t="shared" si="483"/>
        <v>46570</v>
      </c>
      <c r="B4440" s="27" t="str">
        <f t="shared" si="485"/>
        <v>(金)</v>
      </c>
      <c r="C4440" s="34">
        <v>0.41666666666666702</v>
      </c>
      <c r="D4440" s="16" t="s">
        <v>18</v>
      </c>
      <c r="E4440" s="35">
        <v>0.4375</v>
      </c>
      <c r="F4440" s="50">
        <f>IF(COUNTIF('リスト（不使用）'!$A$5:$A$6,単年カーブ!$A$1),"希望数量入力ください",'単年（2027年度）'!$E$12*単年カーブ!$R$3+'単年（2027年度）'!$E$12*(1-単年カーブ!$R$3)*単年カーブ!Q4440)</f>
        <v>0</v>
      </c>
      <c r="G4440" s="47">
        <f t="shared" si="486"/>
        <v>0</v>
      </c>
      <c r="M4440">
        <f t="shared" si="487"/>
        <v>7</v>
      </c>
      <c r="N4440">
        <f>IF(OR(WEEKDAY(A4440)=1,WEEKDAY(A4440)=7,COUNTIF('2027祝日等（不使用）'!$A$1:$A$20,単年カーブ!A4440)=1),0,1)</f>
        <v>1</v>
      </c>
      <c r="O4440">
        <f t="shared" si="484"/>
        <v>21</v>
      </c>
      <c r="P4440">
        <f t="shared" si="488"/>
        <v>1</v>
      </c>
      <c r="Q4440">
        <f t="shared" si="489"/>
        <v>1</v>
      </c>
    </row>
    <row r="4441" spans="1:17" ht="19.5" x14ac:dyDescent="0.4">
      <c r="A4441" s="33">
        <f t="shared" si="483"/>
        <v>46570</v>
      </c>
      <c r="B4441" s="27" t="str">
        <f t="shared" si="485"/>
        <v>(金)</v>
      </c>
      <c r="C4441" s="34">
        <v>0.4375</v>
      </c>
      <c r="D4441" s="16" t="s">
        <v>18</v>
      </c>
      <c r="E4441" s="35">
        <v>0.45833333333333298</v>
      </c>
      <c r="F4441" s="50">
        <f>IF(COUNTIF('リスト（不使用）'!$A$5:$A$6,単年カーブ!$A$1),"希望数量入力ください",'単年（2027年度）'!$E$12*単年カーブ!$R$3+'単年（2027年度）'!$E$12*(1-単年カーブ!$R$3)*単年カーブ!Q4441)</f>
        <v>0</v>
      </c>
      <c r="G4441" s="47">
        <f t="shared" si="486"/>
        <v>0</v>
      </c>
      <c r="M4441">
        <f t="shared" si="487"/>
        <v>7</v>
      </c>
      <c r="N4441">
        <f>IF(OR(WEEKDAY(A4441)=1,WEEKDAY(A4441)=7,COUNTIF('2027祝日等（不使用）'!$A$1:$A$20,単年カーブ!A4441)=1),0,1)</f>
        <v>1</v>
      </c>
      <c r="O4441">
        <f t="shared" si="484"/>
        <v>22</v>
      </c>
      <c r="P4441">
        <f t="shared" si="488"/>
        <v>1</v>
      </c>
      <c r="Q4441">
        <f t="shared" si="489"/>
        <v>1</v>
      </c>
    </row>
    <row r="4442" spans="1:17" ht="19.5" x14ac:dyDescent="0.4">
      <c r="A4442" s="33">
        <f t="shared" si="483"/>
        <v>46570</v>
      </c>
      <c r="B4442" s="27" t="str">
        <f t="shared" si="485"/>
        <v>(金)</v>
      </c>
      <c r="C4442" s="34">
        <v>0.45833333333333298</v>
      </c>
      <c r="D4442" s="16" t="s">
        <v>18</v>
      </c>
      <c r="E4442" s="35">
        <v>0.47916666666666702</v>
      </c>
      <c r="F4442" s="50">
        <f>IF(COUNTIF('リスト（不使用）'!$A$5:$A$6,単年カーブ!$A$1),"希望数量入力ください",'単年（2027年度）'!$E$12*単年カーブ!$R$3+'単年（2027年度）'!$E$12*(1-単年カーブ!$R$3)*単年カーブ!Q4442)</f>
        <v>0</v>
      </c>
      <c r="G4442" s="47">
        <f t="shared" si="486"/>
        <v>0</v>
      </c>
      <c r="M4442">
        <f t="shared" si="487"/>
        <v>7</v>
      </c>
      <c r="N4442">
        <f>IF(OR(WEEKDAY(A4442)=1,WEEKDAY(A4442)=7,COUNTIF('2027祝日等（不使用）'!$A$1:$A$20,単年カーブ!A4442)=1),0,1)</f>
        <v>1</v>
      </c>
      <c r="O4442">
        <f t="shared" si="484"/>
        <v>23</v>
      </c>
      <c r="P4442">
        <f t="shared" si="488"/>
        <v>1</v>
      </c>
      <c r="Q4442">
        <f t="shared" si="489"/>
        <v>1</v>
      </c>
    </row>
    <row r="4443" spans="1:17" ht="19.5" x14ac:dyDescent="0.4">
      <c r="A4443" s="33">
        <f t="shared" si="483"/>
        <v>46570</v>
      </c>
      <c r="B4443" s="27" t="str">
        <f t="shared" si="485"/>
        <v>(金)</v>
      </c>
      <c r="C4443" s="34">
        <v>0.47916666666666702</v>
      </c>
      <c r="D4443" s="16" t="s">
        <v>18</v>
      </c>
      <c r="E4443" s="35">
        <v>0.5</v>
      </c>
      <c r="F4443" s="50">
        <f>IF(COUNTIF('リスト（不使用）'!$A$5:$A$6,単年カーブ!$A$1),"希望数量入力ください",'単年（2027年度）'!$E$12*単年カーブ!$R$3+'単年（2027年度）'!$E$12*(1-単年カーブ!$R$3)*単年カーブ!Q4443)</f>
        <v>0</v>
      </c>
      <c r="G4443" s="47">
        <f t="shared" si="486"/>
        <v>0</v>
      </c>
      <c r="M4443">
        <f t="shared" si="487"/>
        <v>7</v>
      </c>
      <c r="N4443">
        <f>IF(OR(WEEKDAY(A4443)=1,WEEKDAY(A4443)=7,COUNTIF('2027祝日等（不使用）'!$A$1:$A$20,単年カーブ!A4443)=1),0,1)</f>
        <v>1</v>
      </c>
      <c r="O4443">
        <f t="shared" si="484"/>
        <v>24</v>
      </c>
      <c r="P4443">
        <f t="shared" si="488"/>
        <v>1</v>
      </c>
      <c r="Q4443">
        <f t="shared" si="489"/>
        <v>1</v>
      </c>
    </row>
    <row r="4444" spans="1:17" ht="19.5" x14ac:dyDescent="0.4">
      <c r="A4444" s="33">
        <f t="shared" si="483"/>
        <v>46570</v>
      </c>
      <c r="B4444" s="27" t="str">
        <f t="shared" si="485"/>
        <v>(金)</v>
      </c>
      <c r="C4444" s="34">
        <v>0.5</v>
      </c>
      <c r="D4444" s="16" t="s">
        <v>18</v>
      </c>
      <c r="E4444" s="35">
        <v>0.52083333333333304</v>
      </c>
      <c r="F4444" s="50">
        <f>IF(COUNTIF('リスト（不使用）'!$A$5:$A$6,単年カーブ!$A$1),"希望数量入力ください",'単年（2027年度）'!$E$12*単年カーブ!$R$3+'単年（2027年度）'!$E$12*(1-単年カーブ!$R$3)*単年カーブ!Q4444)</f>
        <v>0</v>
      </c>
      <c r="G4444" s="47">
        <f t="shared" si="486"/>
        <v>0</v>
      </c>
      <c r="M4444">
        <f t="shared" si="487"/>
        <v>7</v>
      </c>
      <c r="N4444">
        <f>IF(OR(WEEKDAY(A4444)=1,WEEKDAY(A4444)=7,COUNTIF('2027祝日等（不使用）'!$A$1:$A$20,単年カーブ!A4444)=1),0,1)</f>
        <v>1</v>
      </c>
      <c r="O4444">
        <f t="shared" si="484"/>
        <v>25</v>
      </c>
      <c r="P4444">
        <f t="shared" si="488"/>
        <v>1</v>
      </c>
      <c r="Q4444">
        <f t="shared" si="489"/>
        <v>1</v>
      </c>
    </row>
    <row r="4445" spans="1:17" ht="19.5" x14ac:dyDescent="0.4">
      <c r="A4445" s="33">
        <f t="shared" si="483"/>
        <v>46570</v>
      </c>
      <c r="B4445" s="27" t="str">
        <f t="shared" si="485"/>
        <v>(金)</v>
      </c>
      <c r="C4445" s="34">
        <v>0.52083333333333304</v>
      </c>
      <c r="D4445" s="16" t="s">
        <v>18</v>
      </c>
      <c r="E4445" s="35">
        <v>0.54166666666666696</v>
      </c>
      <c r="F4445" s="50">
        <f>IF(COUNTIF('リスト（不使用）'!$A$5:$A$6,単年カーブ!$A$1),"希望数量入力ください",'単年（2027年度）'!$E$12*単年カーブ!$R$3+'単年（2027年度）'!$E$12*(1-単年カーブ!$R$3)*単年カーブ!Q4445)</f>
        <v>0</v>
      </c>
      <c r="G4445" s="47">
        <f t="shared" si="486"/>
        <v>0</v>
      </c>
      <c r="M4445">
        <f t="shared" si="487"/>
        <v>7</v>
      </c>
      <c r="N4445">
        <f>IF(OR(WEEKDAY(A4445)=1,WEEKDAY(A4445)=7,COUNTIF('2027祝日等（不使用）'!$A$1:$A$20,単年カーブ!A4445)=1),0,1)</f>
        <v>1</v>
      </c>
      <c r="O4445">
        <f t="shared" si="484"/>
        <v>26</v>
      </c>
      <c r="P4445">
        <f t="shared" si="488"/>
        <v>1</v>
      </c>
      <c r="Q4445">
        <f t="shared" si="489"/>
        <v>1</v>
      </c>
    </row>
    <row r="4446" spans="1:17" ht="19.5" x14ac:dyDescent="0.4">
      <c r="A4446" s="33">
        <f t="shared" si="483"/>
        <v>46570</v>
      </c>
      <c r="B4446" s="27" t="str">
        <f t="shared" si="485"/>
        <v>(金)</v>
      </c>
      <c r="C4446" s="34">
        <v>0.54166666666666696</v>
      </c>
      <c r="D4446" s="16" t="s">
        <v>18</v>
      </c>
      <c r="E4446" s="35">
        <v>0.5625</v>
      </c>
      <c r="F4446" s="50">
        <f>IF(COUNTIF('リスト（不使用）'!$A$5:$A$6,単年カーブ!$A$1),"希望数量入力ください",'単年（2027年度）'!$E$12*単年カーブ!$R$3+'単年（2027年度）'!$E$12*(1-単年カーブ!$R$3)*単年カーブ!Q4446)</f>
        <v>0</v>
      </c>
      <c r="G4446" s="47">
        <f t="shared" si="486"/>
        <v>0</v>
      </c>
      <c r="M4446">
        <f t="shared" si="487"/>
        <v>7</v>
      </c>
      <c r="N4446">
        <f>IF(OR(WEEKDAY(A4446)=1,WEEKDAY(A4446)=7,COUNTIF('2027祝日等（不使用）'!$A$1:$A$20,単年カーブ!A4446)=1),0,1)</f>
        <v>1</v>
      </c>
      <c r="O4446">
        <f t="shared" si="484"/>
        <v>27</v>
      </c>
      <c r="P4446">
        <f t="shared" si="488"/>
        <v>1</v>
      </c>
      <c r="Q4446">
        <f t="shared" si="489"/>
        <v>1</v>
      </c>
    </row>
    <row r="4447" spans="1:17" ht="19.5" x14ac:dyDescent="0.4">
      <c r="A4447" s="33">
        <f t="shared" si="483"/>
        <v>46570</v>
      </c>
      <c r="B4447" s="27" t="str">
        <f t="shared" si="485"/>
        <v>(金)</v>
      </c>
      <c r="C4447" s="34">
        <v>0.5625</v>
      </c>
      <c r="D4447" s="16" t="s">
        <v>18</v>
      </c>
      <c r="E4447" s="35">
        <v>0.58333333333333304</v>
      </c>
      <c r="F4447" s="50">
        <f>IF(COUNTIF('リスト（不使用）'!$A$5:$A$6,単年カーブ!$A$1),"希望数量入力ください",'単年（2027年度）'!$E$12*単年カーブ!$R$3+'単年（2027年度）'!$E$12*(1-単年カーブ!$R$3)*単年カーブ!Q4447)</f>
        <v>0</v>
      </c>
      <c r="G4447" s="47">
        <f t="shared" si="486"/>
        <v>0</v>
      </c>
      <c r="M4447">
        <f t="shared" si="487"/>
        <v>7</v>
      </c>
      <c r="N4447">
        <f>IF(OR(WEEKDAY(A4447)=1,WEEKDAY(A4447)=7,COUNTIF('2027祝日等（不使用）'!$A$1:$A$20,単年カーブ!A4447)=1),0,1)</f>
        <v>1</v>
      </c>
      <c r="O4447">
        <f t="shared" si="484"/>
        <v>28</v>
      </c>
      <c r="P4447">
        <f t="shared" si="488"/>
        <v>1</v>
      </c>
      <c r="Q4447">
        <f t="shared" si="489"/>
        <v>1</v>
      </c>
    </row>
    <row r="4448" spans="1:17" ht="19.5" x14ac:dyDescent="0.4">
      <c r="A4448" s="33">
        <f t="shared" si="483"/>
        <v>46570</v>
      </c>
      <c r="B4448" s="27" t="str">
        <f t="shared" si="485"/>
        <v>(金)</v>
      </c>
      <c r="C4448" s="34">
        <v>0.58333333333333304</v>
      </c>
      <c r="D4448" s="16" t="s">
        <v>18</v>
      </c>
      <c r="E4448" s="35">
        <v>0.60416666666666696</v>
      </c>
      <c r="F4448" s="50">
        <f>IF(COUNTIF('リスト（不使用）'!$A$5:$A$6,単年カーブ!$A$1),"希望数量入力ください",'単年（2027年度）'!$E$12*単年カーブ!$R$3+'単年（2027年度）'!$E$12*(1-単年カーブ!$R$3)*単年カーブ!Q4448)</f>
        <v>0</v>
      </c>
      <c r="G4448" s="47">
        <f t="shared" si="486"/>
        <v>0</v>
      </c>
      <c r="M4448">
        <f t="shared" si="487"/>
        <v>7</v>
      </c>
      <c r="N4448">
        <f>IF(OR(WEEKDAY(A4448)=1,WEEKDAY(A4448)=7,COUNTIF('2027祝日等（不使用）'!$A$1:$A$20,単年カーブ!A4448)=1),0,1)</f>
        <v>1</v>
      </c>
      <c r="O4448">
        <f t="shared" si="484"/>
        <v>29</v>
      </c>
      <c r="P4448">
        <f t="shared" si="488"/>
        <v>1</v>
      </c>
      <c r="Q4448">
        <f t="shared" si="489"/>
        <v>1</v>
      </c>
    </row>
    <row r="4449" spans="1:17" ht="19.5" x14ac:dyDescent="0.4">
      <c r="A4449" s="33">
        <f t="shared" si="483"/>
        <v>46570</v>
      </c>
      <c r="B4449" s="27" t="str">
        <f t="shared" si="485"/>
        <v>(金)</v>
      </c>
      <c r="C4449" s="34">
        <v>0.60416666666666696</v>
      </c>
      <c r="D4449" s="16" t="s">
        <v>18</v>
      </c>
      <c r="E4449" s="35">
        <v>0.625</v>
      </c>
      <c r="F4449" s="50">
        <f>IF(COUNTIF('リスト（不使用）'!$A$5:$A$6,単年カーブ!$A$1),"希望数量入力ください",'単年（2027年度）'!$E$12*単年カーブ!$R$3+'単年（2027年度）'!$E$12*(1-単年カーブ!$R$3)*単年カーブ!Q4449)</f>
        <v>0</v>
      </c>
      <c r="G4449" s="47">
        <f t="shared" si="486"/>
        <v>0</v>
      </c>
      <c r="M4449">
        <f t="shared" si="487"/>
        <v>7</v>
      </c>
      <c r="N4449">
        <f>IF(OR(WEEKDAY(A4449)=1,WEEKDAY(A4449)=7,COUNTIF('2027祝日等（不使用）'!$A$1:$A$20,単年カーブ!A4449)=1),0,1)</f>
        <v>1</v>
      </c>
      <c r="O4449">
        <f t="shared" si="484"/>
        <v>30</v>
      </c>
      <c r="P4449">
        <f t="shared" si="488"/>
        <v>1</v>
      </c>
      <c r="Q4449">
        <f t="shared" si="489"/>
        <v>1</v>
      </c>
    </row>
    <row r="4450" spans="1:17" ht="19.5" x14ac:dyDescent="0.4">
      <c r="A4450" s="33">
        <f t="shared" si="483"/>
        <v>46570</v>
      </c>
      <c r="B4450" s="27" t="str">
        <f t="shared" si="485"/>
        <v>(金)</v>
      </c>
      <c r="C4450" s="34">
        <v>0.625</v>
      </c>
      <c r="D4450" s="16" t="s">
        <v>18</v>
      </c>
      <c r="E4450" s="35">
        <v>0.64583333333333304</v>
      </c>
      <c r="F4450" s="50">
        <f>IF(COUNTIF('リスト（不使用）'!$A$5:$A$6,単年カーブ!$A$1),"希望数量入力ください",'単年（2027年度）'!$E$12*単年カーブ!$R$3+'単年（2027年度）'!$E$12*(1-単年カーブ!$R$3)*単年カーブ!Q4450)</f>
        <v>0</v>
      </c>
      <c r="G4450" s="47">
        <f t="shared" si="486"/>
        <v>0</v>
      </c>
      <c r="M4450">
        <f t="shared" si="487"/>
        <v>7</v>
      </c>
      <c r="N4450">
        <f>IF(OR(WEEKDAY(A4450)=1,WEEKDAY(A4450)=7,COUNTIF('2027祝日等（不使用）'!$A$1:$A$20,単年カーブ!A4450)=1),0,1)</f>
        <v>1</v>
      </c>
      <c r="O4450">
        <f t="shared" si="484"/>
        <v>31</v>
      </c>
      <c r="P4450">
        <f t="shared" si="488"/>
        <v>1</v>
      </c>
      <c r="Q4450">
        <f t="shared" si="489"/>
        <v>1</v>
      </c>
    </row>
    <row r="4451" spans="1:17" ht="19.5" x14ac:dyDescent="0.4">
      <c r="A4451" s="33">
        <f t="shared" si="483"/>
        <v>46570</v>
      </c>
      <c r="B4451" s="27" t="str">
        <f t="shared" si="485"/>
        <v>(金)</v>
      </c>
      <c r="C4451" s="34">
        <v>0.64583333333333304</v>
      </c>
      <c r="D4451" s="16" t="s">
        <v>18</v>
      </c>
      <c r="E4451" s="35">
        <v>0.66666666666666696</v>
      </c>
      <c r="F4451" s="50">
        <f>IF(COUNTIF('リスト（不使用）'!$A$5:$A$6,単年カーブ!$A$1),"希望数量入力ください",'単年（2027年度）'!$E$12*単年カーブ!$R$3+'単年（2027年度）'!$E$12*(1-単年カーブ!$R$3)*単年カーブ!Q4451)</f>
        <v>0</v>
      </c>
      <c r="G4451" s="47">
        <f t="shared" si="486"/>
        <v>0</v>
      </c>
      <c r="M4451">
        <f t="shared" si="487"/>
        <v>7</v>
      </c>
      <c r="N4451">
        <f>IF(OR(WEEKDAY(A4451)=1,WEEKDAY(A4451)=7,COUNTIF('2027祝日等（不使用）'!$A$1:$A$20,単年カーブ!A4451)=1),0,1)</f>
        <v>1</v>
      </c>
      <c r="O4451">
        <f t="shared" si="484"/>
        <v>32</v>
      </c>
      <c r="P4451">
        <f t="shared" si="488"/>
        <v>1</v>
      </c>
      <c r="Q4451">
        <f t="shared" si="489"/>
        <v>1</v>
      </c>
    </row>
    <row r="4452" spans="1:17" ht="19.5" x14ac:dyDescent="0.4">
      <c r="A4452" s="33">
        <f t="shared" si="483"/>
        <v>46570</v>
      </c>
      <c r="B4452" s="27" t="str">
        <f t="shared" si="485"/>
        <v>(金)</v>
      </c>
      <c r="C4452" s="34">
        <v>0.66666666666666696</v>
      </c>
      <c r="D4452" s="16" t="s">
        <v>18</v>
      </c>
      <c r="E4452" s="35">
        <v>0.6875</v>
      </c>
      <c r="F4452" s="50">
        <f>IF(COUNTIF('リスト（不使用）'!$A$5:$A$6,単年カーブ!$A$1),"希望数量入力ください",'単年（2027年度）'!$E$12*単年カーブ!$R$3+'単年（2027年度）'!$E$12*(1-単年カーブ!$R$3)*単年カーブ!Q4452)</f>
        <v>0</v>
      </c>
      <c r="G4452" s="47">
        <f t="shared" si="486"/>
        <v>0</v>
      </c>
      <c r="M4452">
        <f t="shared" si="487"/>
        <v>7</v>
      </c>
      <c r="N4452">
        <f>IF(OR(WEEKDAY(A4452)=1,WEEKDAY(A4452)=7,COUNTIF('2027祝日等（不使用）'!$A$1:$A$20,単年カーブ!A4452)=1),0,1)</f>
        <v>1</v>
      </c>
      <c r="O4452">
        <f t="shared" si="484"/>
        <v>33</v>
      </c>
      <c r="P4452">
        <f t="shared" si="488"/>
        <v>1</v>
      </c>
      <c r="Q4452">
        <f t="shared" si="489"/>
        <v>1</v>
      </c>
    </row>
    <row r="4453" spans="1:17" ht="19.5" x14ac:dyDescent="0.4">
      <c r="A4453" s="33">
        <f t="shared" si="483"/>
        <v>46570</v>
      </c>
      <c r="B4453" s="27" t="str">
        <f t="shared" si="485"/>
        <v>(金)</v>
      </c>
      <c r="C4453" s="34">
        <v>0.6875</v>
      </c>
      <c r="D4453" s="16" t="s">
        <v>18</v>
      </c>
      <c r="E4453" s="35">
        <v>0.70833333333333304</v>
      </c>
      <c r="F4453" s="50">
        <f>IF(COUNTIF('リスト（不使用）'!$A$5:$A$6,単年カーブ!$A$1),"希望数量入力ください",'単年（2027年度）'!$E$12*単年カーブ!$R$3+'単年（2027年度）'!$E$12*(1-単年カーブ!$R$3)*単年カーブ!Q4453)</f>
        <v>0</v>
      </c>
      <c r="G4453" s="47">
        <f t="shared" si="486"/>
        <v>0</v>
      </c>
      <c r="M4453">
        <f t="shared" si="487"/>
        <v>7</v>
      </c>
      <c r="N4453">
        <f>IF(OR(WEEKDAY(A4453)=1,WEEKDAY(A4453)=7,COUNTIF('2027祝日等（不使用）'!$A$1:$A$20,単年カーブ!A4453)=1),0,1)</f>
        <v>1</v>
      </c>
      <c r="O4453">
        <f t="shared" si="484"/>
        <v>34</v>
      </c>
      <c r="P4453">
        <f t="shared" si="488"/>
        <v>1</v>
      </c>
      <c r="Q4453">
        <f t="shared" si="489"/>
        <v>1</v>
      </c>
    </row>
    <row r="4454" spans="1:17" ht="19.5" x14ac:dyDescent="0.4">
      <c r="A4454" s="33">
        <f t="shared" si="483"/>
        <v>46570</v>
      </c>
      <c r="B4454" s="27" t="str">
        <f t="shared" si="485"/>
        <v>(金)</v>
      </c>
      <c r="C4454" s="34">
        <v>0.70833333333333304</v>
      </c>
      <c r="D4454" s="16" t="s">
        <v>18</v>
      </c>
      <c r="E4454" s="35">
        <v>0.72916666666666696</v>
      </c>
      <c r="F4454" s="50">
        <f>IF(COUNTIF('リスト（不使用）'!$A$5:$A$6,単年カーブ!$A$1),"希望数量入力ください",'単年（2027年度）'!$E$12*単年カーブ!$R$3+'単年（2027年度）'!$E$12*(1-単年カーブ!$R$3)*単年カーブ!Q4454)</f>
        <v>0</v>
      </c>
      <c r="G4454" s="47">
        <f t="shared" si="486"/>
        <v>0</v>
      </c>
      <c r="M4454">
        <f t="shared" si="487"/>
        <v>7</v>
      </c>
      <c r="N4454">
        <f>IF(OR(WEEKDAY(A4454)=1,WEEKDAY(A4454)=7,COUNTIF('2027祝日等（不使用）'!$A$1:$A$20,単年カーブ!A4454)=1),0,1)</f>
        <v>1</v>
      </c>
      <c r="O4454">
        <f t="shared" si="484"/>
        <v>35</v>
      </c>
      <c r="P4454">
        <f t="shared" si="488"/>
        <v>1</v>
      </c>
      <c r="Q4454">
        <f t="shared" si="489"/>
        <v>1</v>
      </c>
    </row>
    <row r="4455" spans="1:17" ht="19.5" x14ac:dyDescent="0.4">
      <c r="A4455" s="33">
        <f t="shared" si="483"/>
        <v>46570</v>
      </c>
      <c r="B4455" s="27" t="str">
        <f t="shared" si="485"/>
        <v>(金)</v>
      </c>
      <c r="C4455" s="34">
        <v>0.72916666666666696</v>
      </c>
      <c r="D4455" s="16" t="s">
        <v>18</v>
      </c>
      <c r="E4455" s="35">
        <v>0.75</v>
      </c>
      <c r="F4455" s="50">
        <f>IF(COUNTIF('リスト（不使用）'!$A$5:$A$6,単年カーブ!$A$1),"希望数量入力ください",'単年（2027年度）'!$E$12*単年カーブ!$R$3+'単年（2027年度）'!$E$12*(1-単年カーブ!$R$3)*単年カーブ!Q4455)</f>
        <v>0</v>
      </c>
      <c r="G4455" s="47">
        <f t="shared" si="486"/>
        <v>0</v>
      </c>
      <c r="M4455">
        <f t="shared" si="487"/>
        <v>7</v>
      </c>
      <c r="N4455">
        <f>IF(OR(WEEKDAY(A4455)=1,WEEKDAY(A4455)=7,COUNTIF('2027祝日等（不使用）'!$A$1:$A$20,単年カーブ!A4455)=1),0,1)</f>
        <v>1</v>
      </c>
      <c r="O4455">
        <f t="shared" si="484"/>
        <v>36</v>
      </c>
      <c r="P4455">
        <f t="shared" si="488"/>
        <v>1</v>
      </c>
      <c r="Q4455">
        <f t="shared" si="489"/>
        <v>1</v>
      </c>
    </row>
    <row r="4456" spans="1:17" ht="19.5" x14ac:dyDescent="0.4">
      <c r="A4456" s="33">
        <f t="shared" si="483"/>
        <v>46570</v>
      </c>
      <c r="B4456" s="27" t="str">
        <f t="shared" si="485"/>
        <v>(金)</v>
      </c>
      <c r="C4456" s="34">
        <v>0.75</v>
      </c>
      <c r="D4456" s="16" t="s">
        <v>18</v>
      </c>
      <c r="E4456" s="35">
        <v>0.77083333333333304</v>
      </c>
      <c r="F4456" s="50">
        <f>IF(COUNTIF('リスト（不使用）'!$A$5:$A$6,単年カーブ!$A$1),"希望数量入力ください",'単年（2027年度）'!$E$12*単年カーブ!$R$3+'単年（2027年度）'!$E$12*(1-単年カーブ!$R$3)*単年カーブ!Q4456)</f>
        <v>0</v>
      </c>
      <c r="G4456" s="47">
        <f t="shared" si="486"/>
        <v>0</v>
      </c>
      <c r="M4456">
        <f t="shared" si="487"/>
        <v>7</v>
      </c>
      <c r="N4456">
        <f>IF(OR(WEEKDAY(A4456)=1,WEEKDAY(A4456)=7,COUNTIF('2027祝日等（不使用）'!$A$1:$A$20,単年カーブ!A4456)=1),0,1)</f>
        <v>1</v>
      </c>
      <c r="O4456">
        <f t="shared" si="484"/>
        <v>37</v>
      </c>
      <c r="P4456">
        <f t="shared" si="488"/>
        <v>1</v>
      </c>
      <c r="Q4456">
        <f t="shared" si="489"/>
        <v>1</v>
      </c>
    </row>
    <row r="4457" spans="1:17" ht="19.5" x14ac:dyDescent="0.4">
      <c r="A4457" s="33">
        <f t="shared" si="483"/>
        <v>46570</v>
      </c>
      <c r="B4457" s="27" t="str">
        <f t="shared" si="485"/>
        <v>(金)</v>
      </c>
      <c r="C4457" s="34">
        <v>0.77083333333333304</v>
      </c>
      <c r="D4457" s="16" t="s">
        <v>18</v>
      </c>
      <c r="E4457" s="35">
        <v>0.79166666666666696</v>
      </c>
      <c r="F4457" s="50">
        <f>IF(COUNTIF('リスト（不使用）'!$A$5:$A$6,単年カーブ!$A$1),"希望数量入力ください",'単年（2027年度）'!$E$12*単年カーブ!$R$3+'単年（2027年度）'!$E$12*(1-単年カーブ!$R$3)*単年カーブ!Q4457)</f>
        <v>0</v>
      </c>
      <c r="G4457" s="47">
        <f t="shared" si="486"/>
        <v>0</v>
      </c>
      <c r="M4457">
        <f t="shared" si="487"/>
        <v>7</v>
      </c>
      <c r="N4457">
        <f>IF(OR(WEEKDAY(A4457)=1,WEEKDAY(A4457)=7,COUNTIF('2027祝日等（不使用）'!$A$1:$A$20,単年カーブ!A4457)=1),0,1)</f>
        <v>1</v>
      </c>
      <c r="O4457">
        <f t="shared" si="484"/>
        <v>38</v>
      </c>
      <c r="P4457">
        <f t="shared" si="488"/>
        <v>1</v>
      </c>
      <c r="Q4457">
        <f t="shared" si="489"/>
        <v>1</v>
      </c>
    </row>
    <row r="4458" spans="1:17" ht="19.5" x14ac:dyDescent="0.4">
      <c r="A4458" s="33">
        <f t="shared" si="483"/>
        <v>46570</v>
      </c>
      <c r="B4458" s="27" t="str">
        <f t="shared" si="485"/>
        <v>(金)</v>
      </c>
      <c r="C4458" s="34">
        <v>0.79166666666666696</v>
      </c>
      <c r="D4458" s="16" t="s">
        <v>18</v>
      </c>
      <c r="E4458" s="35">
        <v>0.8125</v>
      </c>
      <c r="F4458" s="50">
        <f>IF(COUNTIF('リスト（不使用）'!$A$5:$A$6,単年カーブ!$A$1),"希望数量入力ください",'単年（2027年度）'!$E$12*単年カーブ!$R$3+'単年（2027年度）'!$E$12*(1-単年カーブ!$R$3)*単年カーブ!Q4458)</f>
        <v>0</v>
      </c>
      <c r="G4458" s="47">
        <f t="shared" si="486"/>
        <v>0</v>
      </c>
      <c r="M4458">
        <f t="shared" si="487"/>
        <v>7</v>
      </c>
      <c r="N4458">
        <f>IF(OR(WEEKDAY(A4458)=1,WEEKDAY(A4458)=7,COUNTIF('2027祝日等（不使用）'!$A$1:$A$20,単年カーブ!A4458)=1),0,1)</f>
        <v>1</v>
      </c>
      <c r="O4458">
        <f t="shared" si="484"/>
        <v>39</v>
      </c>
      <c r="P4458">
        <f t="shared" si="488"/>
        <v>1</v>
      </c>
      <c r="Q4458">
        <f t="shared" si="489"/>
        <v>1</v>
      </c>
    </row>
    <row r="4459" spans="1:17" ht="19.5" x14ac:dyDescent="0.4">
      <c r="A4459" s="33">
        <f t="shared" si="483"/>
        <v>46570</v>
      </c>
      <c r="B4459" s="27" t="str">
        <f t="shared" si="485"/>
        <v>(金)</v>
      </c>
      <c r="C4459" s="34">
        <v>0.8125</v>
      </c>
      <c r="D4459" s="16" t="s">
        <v>18</v>
      </c>
      <c r="E4459" s="35">
        <v>0.83333333333333304</v>
      </c>
      <c r="F4459" s="50">
        <f>IF(COUNTIF('リスト（不使用）'!$A$5:$A$6,単年カーブ!$A$1),"希望数量入力ください",'単年（2027年度）'!$E$12*単年カーブ!$R$3+'単年（2027年度）'!$E$12*(1-単年カーブ!$R$3)*単年カーブ!Q4459)</f>
        <v>0</v>
      </c>
      <c r="G4459" s="47">
        <f t="shared" si="486"/>
        <v>0</v>
      </c>
      <c r="M4459">
        <f t="shared" si="487"/>
        <v>7</v>
      </c>
      <c r="N4459">
        <f>IF(OR(WEEKDAY(A4459)=1,WEEKDAY(A4459)=7,COUNTIF('2027祝日等（不使用）'!$A$1:$A$20,単年カーブ!A4459)=1),0,1)</f>
        <v>1</v>
      </c>
      <c r="O4459">
        <f t="shared" si="484"/>
        <v>40</v>
      </c>
      <c r="P4459">
        <f t="shared" si="488"/>
        <v>1</v>
      </c>
      <c r="Q4459">
        <f t="shared" si="489"/>
        <v>1</v>
      </c>
    </row>
    <row r="4460" spans="1:17" ht="19.5" x14ac:dyDescent="0.4">
      <c r="A4460" s="33">
        <f t="shared" si="483"/>
        <v>46570</v>
      </c>
      <c r="B4460" s="27" t="str">
        <f t="shared" si="485"/>
        <v>(金)</v>
      </c>
      <c r="C4460" s="34">
        <v>0.83333333333333304</v>
      </c>
      <c r="D4460" s="16" t="s">
        <v>18</v>
      </c>
      <c r="E4460" s="35">
        <v>0.85416666666666696</v>
      </c>
      <c r="F4460" s="50">
        <f>IF(COUNTIF('リスト（不使用）'!$A$5:$A$6,単年カーブ!$A$1),"希望数量入力ください",'単年（2027年度）'!$E$12*単年カーブ!$R$3+'単年（2027年度）'!$E$12*(1-単年カーブ!$R$3)*単年カーブ!Q4460)</f>
        <v>0</v>
      </c>
      <c r="G4460" s="47">
        <f t="shared" si="486"/>
        <v>0</v>
      </c>
      <c r="M4460">
        <f t="shared" si="487"/>
        <v>7</v>
      </c>
      <c r="N4460">
        <f>IF(OR(WEEKDAY(A4460)=1,WEEKDAY(A4460)=7,COUNTIF('2027祝日等（不使用）'!$A$1:$A$20,単年カーブ!A4460)=1),0,1)</f>
        <v>1</v>
      </c>
      <c r="O4460">
        <f t="shared" si="484"/>
        <v>41</v>
      </c>
      <c r="P4460">
        <f t="shared" si="488"/>
        <v>0</v>
      </c>
      <c r="Q4460">
        <f t="shared" si="489"/>
        <v>0</v>
      </c>
    </row>
    <row r="4461" spans="1:17" ht="19.5" x14ac:dyDescent="0.4">
      <c r="A4461" s="33">
        <f t="shared" si="483"/>
        <v>46570</v>
      </c>
      <c r="B4461" s="27" t="str">
        <f t="shared" si="485"/>
        <v>(金)</v>
      </c>
      <c r="C4461" s="34">
        <v>0.85416666666666696</v>
      </c>
      <c r="D4461" s="16" t="s">
        <v>18</v>
      </c>
      <c r="E4461" s="35">
        <v>0.875</v>
      </c>
      <c r="F4461" s="50">
        <f>IF(COUNTIF('リスト（不使用）'!$A$5:$A$6,単年カーブ!$A$1),"希望数量入力ください",'単年（2027年度）'!$E$12*単年カーブ!$R$3+'単年（2027年度）'!$E$12*(1-単年カーブ!$R$3)*単年カーブ!Q4461)</f>
        <v>0</v>
      </c>
      <c r="G4461" s="47">
        <f t="shared" si="486"/>
        <v>0</v>
      </c>
      <c r="M4461">
        <f t="shared" si="487"/>
        <v>7</v>
      </c>
      <c r="N4461">
        <f>IF(OR(WEEKDAY(A4461)=1,WEEKDAY(A4461)=7,COUNTIF('2027祝日等（不使用）'!$A$1:$A$20,単年カーブ!A4461)=1),0,1)</f>
        <v>1</v>
      </c>
      <c r="O4461">
        <f t="shared" si="484"/>
        <v>42</v>
      </c>
      <c r="P4461">
        <f t="shared" si="488"/>
        <v>0</v>
      </c>
      <c r="Q4461">
        <f t="shared" si="489"/>
        <v>0</v>
      </c>
    </row>
    <row r="4462" spans="1:17" ht="19.5" x14ac:dyDescent="0.4">
      <c r="A4462" s="33">
        <f t="shared" si="483"/>
        <v>46570</v>
      </c>
      <c r="B4462" s="27" t="str">
        <f t="shared" si="485"/>
        <v>(金)</v>
      </c>
      <c r="C4462" s="34">
        <v>0.875</v>
      </c>
      <c r="D4462" s="16" t="s">
        <v>18</v>
      </c>
      <c r="E4462" s="35">
        <v>0.89583333333333304</v>
      </c>
      <c r="F4462" s="50">
        <f>IF(COUNTIF('リスト（不使用）'!$A$5:$A$6,単年カーブ!$A$1),"希望数量入力ください",'単年（2027年度）'!$E$12*単年カーブ!$R$3+'単年（2027年度）'!$E$12*(1-単年カーブ!$R$3)*単年カーブ!Q4462)</f>
        <v>0</v>
      </c>
      <c r="G4462" s="47">
        <f t="shared" si="486"/>
        <v>0</v>
      </c>
      <c r="M4462">
        <f t="shared" si="487"/>
        <v>7</v>
      </c>
      <c r="N4462">
        <f>IF(OR(WEEKDAY(A4462)=1,WEEKDAY(A4462)=7,COUNTIF('2027祝日等（不使用）'!$A$1:$A$20,単年カーブ!A4462)=1),0,1)</f>
        <v>1</v>
      </c>
      <c r="O4462">
        <f t="shared" si="484"/>
        <v>43</v>
      </c>
      <c r="P4462">
        <f t="shared" si="488"/>
        <v>0</v>
      </c>
      <c r="Q4462">
        <f t="shared" si="489"/>
        <v>0</v>
      </c>
    </row>
    <row r="4463" spans="1:17" ht="19.5" x14ac:dyDescent="0.4">
      <c r="A4463" s="33">
        <f t="shared" si="483"/>
        <v>46570</v>
      </c>
      <c r="B4463" s="27" t="str">
        <f t="shared" si="485"/>
        <v>(金)</v>
      </c>
      <c r="C4463" s="34">
        <v>0.89583333333333304</v>
      </c>
      <c r="D4463" s="16" t="s">
        <v>18</v>
      </c>
      <c r="E4463" s="35">
        <v>0.91666666666666696</v>
      </c>
      <c r="F4463" s="50">
        <f>IF(COUNTIF('リスト（不使用）'!$A$5:$A$6,単年カーブ!$A$1),"希望数量入力ください",'単年（2027年度）'!$E$12*単年カーブ!$R$3+'単年（2027年度）'!$E$12*(1-単年カーブ!$R$3)*単年カーブ!Q4463)</f>
        <v>0</v>
      </c>
      <c r="G4463" s="47">
        <f t="shared" si="486"/>
        <v>0</v>
      </c>
      <c r="M4463">
        <f t="shared" si="487"/>
        <v>7</v>
      </c>
      <c r="N4463">
        <f>IF(OR(WEEKDAY(A4463)=1,WEEKDAY(A4463)=7,COUNTIF('2027祝日等（不使用）'!$A$1:$A$20,単年カーブ!A4463)=1),0,1)</f>
        <v>1</v>
      </c>
      <c r="O4463">
        <f t="shared" si="484"/>
        <v>44</v>
      </c>
      <c r="P4463">
        <f t="shared" si="488"/>
        <v>0</v>
      </c>
      <c r="Q4463">
        <f t="shared" si="489"/>
        <v>0</v>
      </c>
    </row>
    <row r="4464" spans="1:17" ht="19.5" x14ac:dyDescent="0.4">
      <c r="A4464" s="33">
        <f t="shared" si="483"/>
        <v>46570</v>
      </c>
      <c r="B4464" s="27" t="str">
        <f t="shared" si="485"/>
        <v>(金)</v>
      </c>
      <c r="C4464" s="34">
        <v>0.91666666666666696</v>
      </c>
      <c r="D4464" s="16" t="s">
        <v>18</v>
      </c>
      <c r="E4464" s="35">
        <v>0.9375</v>
      </c>
      <c r="F4464" s="50">
        <f>IF(COUNTIF('リスト（不使用）'!$A$5:$A$6,単年カーブ!$A$1),"希望数量入力ください",'単年（2027年度）'!$E$12*単年カーブ!$R$3+'単年（2027年度）'!$E$12*(1-単年カーブ!$R$3)*単年カーブ!Q4464)</f>
        <v>0</v>
      </c>
      <c r="G4464" s="47">
        <f t="shared" si="486"/>
        <v>0</v>
      </c>
      <c r="M4464">
        <f t="shared" si="487"/>
        <v>7</v>
      </c>
      <c r="N4464">
        <f>IF(OR(WEEKDAY(A4464)=1,WEEKDAY(A4464)=7,COUNTIF('2027祝日等（不使用）'!$A$1:$A$20,単年カーブ!A4464)=1),0,1)</f>
        <v>1</v>
      </c>
      <c r="O4464">
        <f t="shared" si="484"/>
        <v>45</v>
      </c>
      <c r="P4464">
        <f t="shared" si="488"/>
        <v>0</v>
      </c>
      <c r="Q4464">
        <f t="shared" si="489"/>
        <v>0</v>
      </c>
    </row>
    <row r="4465" spans="1:17" ht="19.5" x14ac:dyDescent="0.4">
      <c r="A4465" s="33">
        <f t="shared" si="483"/>
        <v>46570</v>
      </c>
      <c r="B4465" s="27" t="str">
        <f t="shared" si="485"/>
        <v>(金)</v>
      </c>
      <c r="C4465" s="34">
        <v>0.9375</v>
      </c>
      <c r="D4465" s="16" t="s">
        <v>18</v>
      </c>
      <c r="E4465" s="35">
        <v>0.95833333333333304</v>
      </c>
      <c r="F4465" s="50">
        <f>IF(COUNTIF('リスト（不使用）'!$A$5:$A$6,単年カーブ!$A$1),"希望数量入力ください",'単年（2027年度）'!$E$12*単年カーブ!$R$3+'単年（2027年度）'!$E$12*(1-単年カーブ!$R$3)*単年カーブ!Q4465)</f>
        <v>0</v>
      </c>
      <c r="G4465" s="47">
        <f t="shared" si="486"/>
        <v>0</v>
      </c>
      <c r="M4465">
        <f t="shared" si="487"/>
        <v>7</v>
      </c>
      <c r="N4465">
        <f>IF(OR(WEEKDAY(A4465)=1,WEEKDAY(A4465)=7,COUNTIF('2027祝日等（不使用）'!$A$1:$A$20,単年カーブ!A4465)=1),0,1)</f>
        <v>1</v>
      </c>
      <c r="O4465">
        <f t="shared" si="484"/>
        <v>46</v>
      </c>
      <c r="P4465">
        <f t="shared" si="488"/>
        <v>0</v>
      </c>
      <c r="Q4465">
        <f t="shared" si="489"/>
        <v>0</v>
      </c>
    </row>
    <row r="4466" spans="1:17" ht="19.5" x14ac:dyDescent="0.4">
      <c r="A4466" s="33">
        <f t="shared" si="483"/>
        <v>46570</v>
      </c>
      <c r="B4466" s="27" t="str">
        <f t="shared" si="485"/>
        <v>(金)</v>
      </c>
      <c r="C4466" s="34">
        <v>0.95833333333333304</v>
      </c>
      <c r="D4466" s="16" t="s">
        <v>18</v>
      </c>
      <c r="E4466" s="35">
        <v>0.97916666666666696</v>
      </c>
      <c r="F4466" s="50">
        <f>IF(COUNTIF('リスト（不使用）'!$A$5:$A$6,単年カーブ!$A$1),"希望数量入力ください",'単年（2027年度）'!$E$12*単年カーブ!$R$3+'単年（2027年度）'!$E$12*(1-単年カーブ!$R$3)*単年カーブ!Q4466)</f>
        <v>0</v>
      </c>
      <c r="G4466" s="47">
        <f t="shared" si="486"/>
        <v>0</v>
      </c>
      <c r="M4466">
        <f t="shared" si="487"/>
        <v>7</v>
      </c>
      <c r="N4466">
        <f>IF(OR(WEEKDAY(A4466)=1,WEEKDAY(A4466)=7,COUNTIF('2027祝日等（不使用）'!$A$1:$A$20,単年カーブ!A4466)=1),0,1)</f>
        <v>1</v>
      </c>
      <c r="O4466">
        <f t="shared" si="484"/>
        <v>47</v>
      </c>
      <c r="P4466">
        <f t="shared" si="488"/>
        <v>0</v>
      </c>
      <c r="Q4466">
        <f t="shared" si="489"/>
        <v>0</v>
      </c>
    </row>
    <row r="4467" spans="1:17" ht="19.5" x14ac:dyDescent="0.4">
      <c r="A4467" s="33">
        <f t="shared" si="483"/>
        <v>46570</v>
      </c>
      <c r="B4467" s="27" t="str">
        <f t="shared" si="485"/>
        <v>(金)</v>
      </c>
      <c r="C4467" s="34">
        <v>0.97916666666666696</v>
      </c>
      <c r="D4467" s="16" t="s">
        <v>18</v>
      </c>
      <c r="E4467" s="35" t="s">
        <v>17</v>
      </c>
      <c r="F4467" s="50">
        <f>IF(COUNTIF('リスト（不使用）'!$A$5:$A$6,単年カーブ!$A$1),"希望数量入力ください",'単年（2027年度）'!$E$12*単年カーブ!$R$3+'単年（2027年度）'!$E$12*(1-単年カーブ!$R$3)*単年カーブ!Q4467)</f>
        <v>0</v>
      </c>
      <c r="G4467" s="47">
        <f t="shared" si="486"/>
        <v>0</v>
      </c>
      <c r="M4467">
        <f t="shared" si="487"/>
        <v>7</v>
      </c>
      <c r="N4467">
        <f>IF(OR(WEEKDAY(A4467)=1,WEEKDAY(A4467)=7,COUNTIF('2027祝日等（不使用）'!$A$1:$A$20,単年カーブ!A4467)=1),0,1)</f>
        <v>1</v>
      </c>
      <c r="O4467">
        <f t="shared" si="484"/>
        <v>48</v>
      </c>
      <c r="P4467">
        <f t="shared" si="488"/>
        <v>0</v>
      </c>
      <c r="Q4467">
        <f t="shared" si="489"/>
        <v>0</v>
      </c>
    </row>
    <row r="4468" spans="1:17" ht="19.5" x14ac:dyDescent="0.4">
      <c r="A4468" s="33">
        <f t="shared" ref="A4468:A4531" si="490">A4420+1</f>
        <v>46571</v>
      </c>
      <c r="B4468" s="27" t="str">
        <f t="shared" si="485"/>
        <v>(土)</v>
      </c>
      <c r="C4468" s="34">
        <v>0</v>
      </c>
      <c r="D4468" s="16" t="s">
        <v>18</v>
      </c>
      <c r="E4468" s="35">
        <v>2.0833333333333332E-2</v>
      </c>
      <c r="F4468" s="50">
        <f>IF(COUNTIF('リスト（不使用）'!$A$5:$A$6,単年カーブ!$A$1),"希望数量入力ください",'単年（2027年度）'!$E$12*単年カーブ!$R$3+'単年（2027年度）'!$E$12*(1-単年カーブ!$R$3)*単年カーブ!Q4468)</f>
        <v>0</v>
      </c>
      <c r="G4468" s="47">
        <f t="shared" si="486"/>
        <v>0</v>
      </c>
      <c r="M4468">
        <f t="shared" si="487"/>
        <v>7</v>
      </c>
      <c r="N4468">
        <f>IF(OR(WEEKDAY(A4468)=1,WEEKDAY(A4468)=7,COUNTIF('2027祝日等（不使用）'!$A$1:$A$20,単年カーブ!A4468)=1),0,1)</f>
        <v>0</v>
      </c>
      <c r="O4468">
        <f t="shared" ref="O4468:O4531" si="491">O4420</f>
        <v>1</v>
      </c>
      <c r="P4468">
        <f t="shared" si="488"/>
        <v>0</v>
      </c>
      <c r="Q4468">
        <f t="shared" si="489"/>
        <v>0</v>
      </c>
    </row>
    <row r="4469" spans="1:17" ht="19.5" x14ac:dyDescent="0.4">
      <c r="A4469" s="33">
        <f t="shared" si="490"/>
        <v>46571</v>
      </c>
      <c r="B4469" s="27" t="str">
        <f t="shared" si="485"/>
        <v>(土)</v>
      </c>
      <c r="C4469" s="34">
        <v>2.0833333333333332E-2</v>
      </c>
      <c r="D4469" s="16" t="s">
        <v>18</v>
      </c>
      <c r="E4469" s="35">
        <v>4.1666666666666664E-2</v>
      </c>
      <c r="F4469" s="50">
        <f>IF(COUNTIF('リスト（不使用）'!$A$5:$A$6,単年カーブ!$A$1),"希望数量入力ください",'単年（2027年度）'!$E$12*単年カーブ!$R$3+'単年（2027年度）'!$E$12*(1-単年カーブ!$R$3)*単年カーブ!Q4469)</f>
        <v>0</v>
      </c>
      <c r="G4469" s="47">
        <f t="shared" si="486"/>
        <v>0</v>
      </c>
      <c r="M4469">
        <f t="shared" si="487"/>
        <v>7</v>
      </c>
      <c r="N4469">
        <f>IF(OR(WEEKDAY(A4469)=1,WEEKDAY(A4469)=7,COUNTIF('2027祝日等（不使用）'!$A$1:$A$20,単年カーブ!A4469)=1),0,1)</f>
        <v>0</v>
      </c>
      <c r="O4469">
        <f t="shared" si="491"/>
        <v>2</v>
      </c>
      <c r="P4469">
        <f t="shared" si="488"/>
        <v>0</v>
      </c>
      <c r="Q4469">
        <f t="shared" si="489"/>
        <v>0</v>
      </c>
    </row>
    <row r="4470" spans="1:17" ht="19.5" x14ac:dyDescent="0.4">
      <c r="A4470" s="33">
        <f t="shared" si="490"/>
        <v>46571</v>
      </c>
      <c r="B4470" s="27" t="str">
        <f t="shared" si="485"/>
        <v>(土)</v>
      </c>
      <c r="C4470" s="34">
        <v>4.1666666666666664E-2</v>
      </c>
      <c r="D4470" s="16" t="s">
        <v>18</v>
      </c>
      <c r="E4470" s="35">
        <v>6.25E-2</v>
      </c>
      <c r="F4470" s="50">
        <f>IF(COUNTIF('リスト（不使用）'!$A$5:$A$6,単年カーブ!$A$1),"希望数量入力ください",'単年（2027年度）'!$E$12*単年カーブ!$R$3+'単年（2027年度）'!$E$12*(1-単年カーブ!$R$3)*単年カーブ!Q4470)</f>
        <v>0</v>
      </c>
      <c r="G4470" s="47">
        <f t="shared" si="486"/>
        <v>0</v>
      </c>
      <c r="M4470">
        <f t="shared" si="487"/>
        <v>7</v>
      </c>
      <c r="N4470">
        <f>IF(OR(WEEKDAY(A4470)=1,WEEKDAY(A4470)=7,COUNTIF('2027祝日等（不使用）'!$A$1:$A$20,単年カーブ!A4470)=1),0,1)</f>
        <v>0</v>
      </c>
      <c r="O4470">
        <f t="shared" si="491"/>
        <v>3</v>
      </c>
      <c r="P4470">
        <f t="shared" si="488"/>
        <v>0</v>
      </c>
      <c r="Q4470">
        <f t="shared" si="489"/>
        <v>0</v>
      </c>
    </row>
    <row r="4471" spans="1:17" ht="19.5" x14ac:dyDescent="0.4">
      <c r="A4471" s="33">
        <f t="shared" si="490"/>
        <v>46571</v>
      </c>
      <c r="B4471" s="27" t="str">
        <f t="shared" si="485"/>
        <v>(土)</v>
      </c>
      <c r="C4471" s="34">
        <v>6.25E-2</v>
      </c>
      <c r="D4471" s="16" t="s">
        <v>18</v>
      </c>
      <c r="E4471" s="35">
        <v>8.3333333333333301E-2</v>
      </c>
      <c r="F4471" s="50">
        <f>IF(COUNTIF('リスト（不使用）'!$A$5:$A$6,単年カーブ!$A$1),"希望数量入力ください",'単年（2027年度）'!$E$12*単年カーブ!$R$3+'単年（2027年度）'!$E$12*(1-単年カーブ!$R$3)*単年カーブ!Q4471)</f>
        <v>0</v>
      </c>
      <c r="G4471" s="47">
        <f t="shared" si="486"/>
        <v>0</v>
      </c>
      <c r="M4471">
        <f t="shared" si="487"/>
        <v>7</v>
      </c>
      <c r="N4471">
        <f>IF(OR(WEEKDAY(A4471)=1,WEEKDAY(A4471)=7,COUNTIF('2027祝日等（不使用）'!$A$1:$A$20,単年カーブ!A4471)=1),0,1)</f>
        <v>0</v>
      </c>
      <c r="O4471">
        <f t="shared" si="491"/>
        <v>4</v>
      </c>
      <c r="P4471">
        <f t="shared" si="488"/>
        <v>0</v>
      </c>
      <c r="Q4471">
        <f t="shared" si="489"/>
        <v>0</v>
      </c>
    </row>
    <row r="4472" spans="1:17" ht="19.5" x14ac:dyDescent="0.4">
      <c r="A4472" s="33">
        <f t="shared" si="490"/>
        <v>46571</v>
      </c>
      <c r="B4472" s="27" t="str">
        <f t="shared" si="485"/>
        <v>(土)</v>
      </c>
      <c r="C4472" s="34">
        <v>8.3333333333333301E-2</v>
      </c>
      <c r="D4472" s="16" t="s">
        <v>18</v>
      </c>
      <c r="E4472" s="35">
        <v>0.104166666666667</v>
      </c>
      <c r="F4472" s="50">
        <f>IF(COUNTIF('リスト（不使用）'!$A$5:$A$6,単年カーブ!$A$1),"希望数量入力ください",'単年（2027年度）'!$E$12*単年カーブ!$R$3+'単年（2027年度）'!$E$12*(1-単年カーブ!$R$3)*単年カーブ!Q4472)</f>
        <v>0</v>
      </c>
      <c r="G4472" s="47">
        <f t="shared" si="486"/>
        <v>0</v>
      </c>
      <c r="M4472">
        <f t="shared" si="487"/>
        <v>7</v>
      </c>
      <c r="N4472">
        <f>IF(OR(WEEKDAY(A4472)=1,WEEKDAY(A4472)=7,COUNTIF('2027祝日等（不使用）'!$A$1:$A$20,単年カーブ!A4472)=1),0,1)</f>
        <v>0</v>
      </c>
      <c r="O4472">
        <f t="shared" si="491"/>
        <v>5</v>
      </c>
      <c r="P4472">
        <f t="shared" si="488"/>
        <v>0</v>
      </c>
      <c r="Q4472">
        <f t="shared" si="489"/>
        <v>0</v>
      </c>
    </row>
    <row r="4473" spans="1:17" ht="19.5" x14ac:dyDescent="0.4">
      <c r="A4473" s="33">
        <f t="shared" si="490"/>
        <v>46571</v>
      </c>
      <c r="B4473" s="27" t="str">
        <f t="shared" si="485"/>
        <v>(土)</v>
      </c>
      <c r="C4473" s="34">
        <v>0.104166666666667</v>
      </c>
      <c r="D4473" s="16" t="s">
        <v>18</v>
      </c>
      <c r="E4473" s="35">
        <v>0.125</v>
      </c>
      <c r="F4473" s="50">
        <f>IF(COUNTIF('リスト（不使用）'!$A$5:$A$6,単年カーブ!$A$1),"希望数量入力ください",'単年（2027年度）'!$E$12*単年カーブ!$R$3+'単年（2027年度）'!$E$12*(1-単年カーブ!$R$3)*単年カーブ!Q4473)</f>
        <v>0</v>
      </c>
      <c r="G4473" s="47">
        <f t="shared" si="486"/>
        <v>0</v>
      </c>
      <c r="M4473">
        <f t="shared" si="487"/>
        <v>7</v>
      </c>
      <c r="N4473">
        <f>IF(OR(WEEKDAY(A4473)=1,WEEKDAY(A4473)=7,COUNTIF('2027祝日等（不使用）'!$A$1:$A$20,単年カーブ!A4473)=1),0,1)</f>
        <v>0</v>
      </c>
      <c r="O4473">
        <f t="shared" si="491"/>
        <v>6</v>
      </c>
      <c r="P4473">
        <f t="shared" si="488"/>
        <v>0</v>
      </c>
      <c r="Q4473">
        <f t="shared" si="489"/>
        <v>0</v>
      </c>
    </row>
    <row r="4474" spans="1:17" ht="19.5" x14ac:dyDescent="0.4">
      <c r="A4474" s="33">
        <f t="shared" si="490"/>
        <v>46571</v>
      </c>
      <c r="B4474" s="27" t="str">
        <f t="shared" si="485"/>
        <v>(土)</v>
      </c>
      <c r="C4474" s="34">
        <v>0.125</v>
      </c>
      <c r="D4474" s="16" t="s">
        <v>18</v>
      </c>
      <c r="E4474" s="35">
        <v>0.14583333333333301</v>
      </c>
      <c r="F4474" s="50">
        <f>IF(COUNTIF('リスト（不使用）'!$A$5:$A$6,単年カーブ!$A$1),"希望数量入力ください",'単年（2027年度）'!$E$12*単年カーブ!$R$3+'単年（2027年度）'!$E$12*(1-単年カーブ!$R$3)*単年カーブ!Q4474)</f>
        <v>0</v>
      </c>
      <c r="G4474" s="47">
        <f t="shared" si="486"/>
        <v>0</v>
      </c>
      <c r="M4474">
        <f t="shared" si="487"/>
        <v>7</v>
      </c>
      <c r="N4474">
        <f>IF(OR(WEEKDAY(A4474)=1,WEEKDAY(A4474)=7,COUNTIF('2027祝日等（不使用）'!$A$1:$A$20,単年カーブ!A4474)=1),0,1)</f>
        <v>0</v>
      </c>
      <c r="O4474">
        <f t="shared" si="491"/>
        <v>7</v>
      </c>
      <c r="P4474">
        <f t="shared" si="488"/>
        <v>0</v>
      </c>
      <c r="Q4474">
        <f t="shared" si="489"/>
        <v>0</v>
      </c>
    </row>
    <row r="4475" spans="1:17" ht="19.5" x14ac:dyDescent="0.4">
      <c r="A4475" s="33">
        <f t="shared" si="490"/>
        <v>46571</v>
      </c>
      <c r="B4475" s="27" t="str">
        <f t="shared" si="485"/>
        <v>(土)</v>
      </c>
      <c r="C4475" s="34">
        <v>0.14583333333333301</v>
      </c>
      <c r="D4475" s="16" t="s">
        <v>18</v>
      </c>
      <c r="E4475" s="35">
        <v>0.16666666666666699</v>
      </c>
      <c r="F4475" s="50">
        <f>IF(COUNTIF('リスト（不使用）'!$A$5:$A$6,単年カーブ!$A$1),"希望数量入力ください",'単年（2027年度）'!$E$12*単年カーブ!$R$3+'単年（2027年度）'!$E$12*(1-単年カーブ!$R$3)*単年カーブ!Q4475)</f>
        <v>0</v>
      </c>
      <c r="G4475" s="47">
        <f t="shared" si="486"/>
        <v>0</v>
      </c>
      <c r="M4475">
        <f t="shared" si="487"/>
        <v>7</v>
      </c>
      <c r="N4475">
        <f>IF(OR(WEEKDAY(A4475)=1,WEEKDAY(A4475)=7,COUNTIF('2027祝日等（不使用）'!$A$1:$A$20,単年カーブ!A4475)=1),0,1)</f>
        <v>0</v>
      </c>
      <c r="O4475">
        <f t="shared" si="491"/>
        <v>8</v>
      </c>
      <c r="P4475">
        <f t="shared" si="488"/>
        <v>0</v>
      </c>
      <c r="Q4475">
        <f t="shared" si="489"/>
        <v>0</v>
      </c>
    </row>
    <row r="4476" spans="1:17" ht="19.5" x14ac:dyDescent="0.4">
      <c r="A4476" s="33">
        <f t="shared" si="490"/>
        <v>46571</v>
      </c>
      <c r="B4476" s="27" t="str">
        <f t="shared" si="485"/>
        <v>(土)</v>
      </c>
      <c r="C4476" s="34">
        <v>0.16666666666666699</v>
      </c>
      <c r="D4476" s="16" t="s">
        <v>18</v>
      </c>
      <c r="E4476" s="35">
        <v>0.1875</v>
      </c>
      <c r="F4476" s="50">
        <f>IF(COUNTIF('リスト（不使用）'!$A$5:$A$6,単年カーブ!$A$1),"希望数量入力ください",'単年（2027年度）'!$E$12*単年カーブ!$R$3+'単年（2027年度）'!$E$12*(1-単年カーブ!$R$3)*単年カーブ!Q4476)</f>
        <v>0</v>
      </c>
      <c r="G4476" s="47">
        <f t="shared" si="486"/>
        <v>0</v>
      </c>
      <c r="M4476">
        <f t="shared" si="487"/>
        <v>7</v>
      </c>
      <c r="N4476">
        <f>IF(OR(WEEKDAY(A4476)=1,WEEKDAY(A4476)=7,COUNTIF('2027祝日等（不使用）'!$A$1:$A$20,単年カーブ!A4476)=1),0,1)</f>
        <v>0</v>
      </c>
      <c r="O4476">
        <f t="shared" si="491"/>
        <v>9</v>
      </c>
      <c r="P4476">
        <f t="shared" si="488"/>
        <v>0</v>
      </c>
      <c r="Q4476">
        <f t="shared" si="489"/>
        <v>0</v>
      </c>
    </row>
    <row r="4477" spans="1:17" ht="19.5" x14ac:dyDescent="0.4">
      <c r="A4477" s="33">
        <f t="shared" si="490"/>
        <v>46571</v>
      </c>
      <c r="B4477" s="27" t="str">
        <f t="shared" si="485"/>
        <v>(土)</v>
      </c>
      <c r="C4477" s="34">
        <v>0.1875</v>
      </c>
      <c r="D4477" s="16" t="s">
        <v>18</v>
      </c>
      <c r="E4477" s="35">
        <v>0.20833333333333301</v>
      </c>
      <c r="F4477" s="50">
        <f>IF(COUNTIF('リスト（不使用）'!$A$5:$A$6,単年カーブ!$A$1),"希望数量入力ください",'単年（2027年度）'!$E$12*単年カーブ!$R$3+'単年（2027年度）'!$E$12*(1-単年カーブ!$R$3)*単年カーブ!Q4477)</f>
        <v>0</v>
      </c>
      <c r="G4477" s="47">
        <f t="shared" si="486"/>
        <v>0</v>
      </c>
      <c r="M4477">
        <f t="shared" si="487"/>
        <v>7</v>
      </c>
      <c r="N4477">
        <f>IF(OR(WEEKDAY(A4477)=1,WEEKDAY(A4477)=7,COUNTIF('2027祝日等（不使用）'!$A$1:$A$20,単年カーブ!A4477)=1),0,1)</f>
        <v>0</v>
      </c>
      <c r="O4477">
        <f t="shared" si="491"/>
        <v>10</v>
      </c>
      <c r="P4477">
        <f t="shared" si="488"/>
        <v>0</v>
      </c>
      <c r="Q4477">
        <f t="shared" si="489"/>
        <v>0</v>
      </c>
    </row>
    <row r="4478" spans="1:17" ht="19.5" x14ac:dyDescent="0.4">
      <c r="A4478" s="33">
        <f t="shared" si="490"/>
        <v>46571</v>
      </c>
      <c r="B4478" s="27" t="str">
        <f t="shared" si="485"/>
        <v>(土)</v>
      </c>
      <c r="C4478" s="34">
        <v>0.20833333333333301</v>
      </c>
      <c r="D4478" s="16" t="s">
        <v>18</v>
      </c>
      <c r="E4478" s="35">
        <v>0.22916666666666699</v>
      </c>
      <c r="F4478" s="50">
        <f>IF(COUNTIF('リスト（不使用）'!$A$5:$A$6,単年カーブ!$A$1),"希望数量入力ください",'単年（2027年度）'!$E$12*単年カーブ!$R$3+'単年（2027年度）'!$E$12*(1-単年カーブ!$R$3)*単年カーブ!Q4478)</f>
        <v>0</v>
      </c>
      <c r="G4478" s="47">
        <f t="shared" si="486"/>
        <v>0</v>
      </c>
      <c r="M4478">
        <f t="shared" si="487"/>
        <v>7</v>
      </c>
      <c r="N4478">
        <f>IF(OR(WEEKDAY(A4478)=1,WEEKDAY(A4478)=7,COUNTIF('2027祝日等（不使用）'!$A$1:$A$20,単年カーブ!A4478)=1),0,1)</f>
        <v>0</v>
      </c>
      <c r="O4478">
        <f t="shared" si="491"/>
        <v>11</v>
      </c>
      <c r="P4478">
        <f t="shared" si="488"/>
        <v>0</v>
      </c>
      <c r="Q4478">
        <f t="shared" si="489"/>
        <v>0</v>
      </c>
    </row>
    <row r="4479" spans="1:17" ht="19.5" x14ac:dyDescent="0.4">
      <c r="A4479" s="33">
        <f t="shared" si="490"/>
        <v>46571</v>
      </c>
      <c r="B4479" s="27" t="str">
        <f t="shared" si="485"/>
        <v>(土)</v>
      </c>
      <c r="C4479" s="34">
        <v>0.22916666666666699</v>
      </c>
      <c r="D4479" s="16" t="s">
        <v>18</v>
      </c>
      <c r="E4479" s="35">
        <v>0.25</v>
      </c>
      <c r="F4479" s="50">
        <f>IF(COUNTIF('リスト（不使用）'!$A$5:$A$6,単年カーブ!$A$1),"希望数量入力ください",'単年（2027年度）'!$E$12*単年カーブ!$R$3+'単年（2027年度）'!$E$12*(1-単年カーブ!$R$3)*単年カーブ!Q4479)</f>
        <v>0</v>
      </c>
      <c r="G4479" s="47">
        <f t="shared" si="486"/>
        <v>0</v>
      </c>
      <c r="M4479">
        <f t="shared" si="487"/>
        <v>7</v>
      </c>
      <c r="N4479">
        <f>IF(OR(WEEKDAY(A4479)=1,WEEKDAY(A4479)=7,COUNTIF('2027祝日等（不使用）'!$A$1:$A$20,単年カーブ!A4479)=1),0,1)</f>
        <v>0</v>
      </c>
      <c r="O4479">
        <f t="shared" si="491"/>
        <v>12</v>
      </c>
      <c r="P4479">
        <f t="shared" si="488"/>
        <v>0</v>
      </c>
      <c r="Q4479">
        <f t="shared" si="489"/>
        <v>0</v>
      </c>
    </row>
    <row r="4480" spans="1:17" ht="19.5" x14ac:dyDescent="0.4">
      <c r="A4480" s="33">
        <f t="shared" si="490"/>
        <v>46571</v>
      </c>
      <c r="B4480" s="27" t="str">
        <f t="shared" si="485"/>
        <v>(土)</v>
      </c>
      <c r="C4480" s="34">
        <v>0.25</v>
      </c>
      <c r="D4480" s="16" t="s">
        <v>18</v>
      </c>
      <c r="E4480" s="35">
        <v>0.27083333333333298</v>
      </c>
      <c r="F4480" s="50">
        <f>IF(COUNTIF('リスト（不使用）'!$A$5:$A$6,単年カーブ!$A$1),"希望数量入力ください",'単年（2027年度）'!$E$12*単年カーブ!$R$3+'単年（2027年度）'!$E$12*(1-単年カーブ!$R$3)*単年カーブ!Q4480)</f>
        <v>0</v>
      </c>
      <c r="G4480" s="47">
        <f t="shared" si="486"/>
        <v>0</v>
      </c>
      <c r="M4480">
        <f t="shared" si="487"/>
        <v>7</v>
      </c>
      <c r="N4480">
        <f>IF(OR(WEEKDAY(A4480)=1,WEEKDAY(A4480)=7,COUNTIF('2027祝日等（不使用）'!$A$1:$A$20,単年カーブ!A4480)=1),0,1)</f>
        <v>0</v>
      </c>
      <c r="O4480">
        <f t="shared" si="491"/>
        <v>13</v>
      </c>
      <c r="P4480">
        <f t="shared" si="488"/>
        <v>0</v>
      </c>
      <c r="Q4480">
        <f t="shared" si="489"/>
        <v>0</v>
      </c>
    </row>
    <row r="4481" spans="1:17" ht="19.5" x14ac:dyDescent="0.4">
      <c r="A4481" s="33">
        <f t="shared" si="490"/>
        <v>46571</v>
      </c>
      <c r="B4481" s="27" t="str">
        <f t="shared" si="485"/>
        <v>(土)</v>
      </c>
      <c r="C4481" s="34">
        <v>0.27083333333333298</v>
      </c>
      <c r="D4481" s="16" t="s">
        <v>18</v>
      </c>
      <c r="E4481" s="35">
        <v>0.29166666666666702</v>
      </c>
      <c r="F4481" s="50">
        <f>IF(COUNTIF('リスト（不使用）'!$A$5:$A$6,単年カーブ!$A$1),"希望数量入力ください",'単年（2027年度）'!$E$12*単年カーブ!$R$3+'単年（2027年度）'!$E$12*(1-単年カーブ!$R$3)*単年カーブ!Q4481)</f>
        <v>0</v>
      </c>
      <c r="G4481" s="47">
        <f t="shared" si="486"/>
        <v>0</v>
      </c>
      <c r="M4481">
        <f t="shared" si="487"/>
        <v>7</v>
      </c>
      <c r="N4481">
        <f>IF(OR(WEEKDAY(A4481)=1,WEEKDAY(A4481)=7,COUNTIF('2027祝日等（不使用）'!$A$1:$A$20,単年カーブ!A4481)=1),0,1)</f>
        <v>0</v>
      </c>
      <c r="O4481">
        <f t="shared" si="491"/>
        <v>14</v>
      </c>
      <c r="P4481">
        <f t="shared" si="488"/>
        <v>0</v>
      </c>
      <c r="Q4481">
        <f t="shared" si="489"/>
        <v>0</v>
      </c>
    </row>
    <row r="4482" spans="1:17" ht="19.5" x14ac:dyDescent="0.4">
      <c r="A4482" s="33">
        <f t="shared" si="490"/>
        <v>46571</v>
      </c>
      <c r="B4482" s="27" t="str">
        <f t="shared" si="485"/>
        <v>(土)</v>
      </c>
      <c r="C4482" s="34">
        <v>0.29166666666666702</v>
      </c>
      <c r="D4482" s="16" t="s">
        <v>18</v>
      </c>
      <c r="E4482" s="35">
        <v>0.3125</v>
      </c>
      <c r="F4482" s="50">
        <f>IF(COUNTIF('リスト（不使用）'!$A$5:$A$6,単年カーブ!$A$1),"希望数量入力ください",'単年（2027年度）'!$E$12*単年カーブ!$R$3+'単年（2027年度）'!$E$12*(1-単年カーブ!$R$3)*単年カーブ!Q4482)</f>
        <v>0</v>
      </c>
      <c r="G4482" s="47">
        <f t="shared" si="486"/>
        <v>0</v>
      </c>
      <c r="M4482">
        <f t="shared" si="487"/>
        <v>7</v>
      </c>
      <c r="N4482">
        <f>IF(OR(WEEKDAY(A4482)=1,WEEKDAY(A4482)=7,COUNTIF('2027祝日等（不使用）'!$A$1:$A$20,単年カーブ!A4482)=1),0,1)</f>
        <v>0</v>
      </c>
      <c r="O4482">
        <f t="shared" si="491"/>
        <v>15</v>
      </c>
      <c r="P4482">
        <f t="shared" si="488"/>
        <v>0</v>
      </c>
      <c r="Q4482">
        <f t="shared" si="489"/>
        <v>0</v>
      </c>
    </row>
    <row r="4483" spans="1:17" ht="19.5" x14ac:dyDescent="0.4">
      <c r="A4483" s="33">
        <f t="shared" si="490"/>
        <v>46571</v>
      </c>
      <c r="B4483" s="27" t="str">
        <f t="shared" si="485"/>
        <v>(土)</v>
      </c>
      <c r="C4483" s="34">
        <v>0.3125</v>
      </c>
      <c r="D4483" s="16" t="s">
        <v>18</v>
      </c>
      <c r="E4483" s="35">
        <v>0.33333333333333298</v>
      </c>
      <c r="F4483" s="50">
        <f>IF(COUNTIF('リスト（不使用）'!$A$5:$A$6,単年カーブ!$A$1),"希望数量入力ください",'単年（2027年度）'!$E$12*単年カーブ!$R$3+'単年（2027年度）'!$E$12*(1-単年カーブ!$R$3)*単年カーブ!Q4483)</f>
        <v>0</v>
      </c>
      <c r="G4483" s="47">
        <f t="shared" si="486"/>
        <v>0</v>
      </c>
      <c r="M4483">
        <f t="shared" si="487"/>
        <v>7</v>
      </c>
      <c r="N4483">
        <f>IF(OR(WEEKDAY(A4483)=1,WEEKDAY(A4483)=7,COUNTIF('2027祝日等（不使用）'!$A$1:$A$20,単年カーブ!A4483)=1),0,1)</f>
        <v>0</v>
      </c>
      <c r="O4483">
        <f t="shared" si="491"/>
        <v>16</v>
      </c>
      <c r="P4483">
        <f t="shared" si="488"/>
        <v>0</v>
      </c>
      <c r="Q4483">
        <f t="shared" si="489"/>
        <v>0</v>
      </c>
    </row>
    <row r="4484" spans="1:17" ht="19.5" x14ac:dyDescent="0.4">
      <c r="A4484" s="33">
        <f t="shared" si="490"/>
        <v>46571</v>
      </c>
      <c r="B4484" s="27" t="str">
        <f t="shared" ref="B4484:B4547" si="492">TEXT(A4484,"(aaa)")</f>
        <v>(土)</v>
      </c>
      <c r="C4484" s="34">
        <v>0.33333333333333298</v>
      </c>
      <c r="D4484" s="16" t="s">
        <v>18</v>
      </c>
      <c r="E4484" s="35">
        <v>0.35416666666666702</v>
      </c>
      <c r="F4484" s="50">
        <f>IF(COUNTIF('リスト（不使用）'!$A$5:$A$6,単年カーブ!$A$1),"希望数量入力ください",'単年（2027年度）'!$E$12*単年カーブ!$R$3+'単年（2027年度）'!$E$12*(1-単年カーブ!$R$3)*単年カーブ!Q4484)</f>
        <v>0</v>
      </c>
      <c r="G4484" s="47">
        <f t="shared" ref="G4484:G4547" si="493">F4484/2</f>
        <v>0</v>
      </c>
      <c r="M4484">
        <f t="shared" ref="M4484:M4547" si="494">MONTH(A4484)</f>
        <v>7</v>
      </c>
      <c r="N4484">
        <f>IF(OR(WEEKDAY(A4484)=1,WEEKDAY(A4484)=7,COUNTIF('2027祝日等（不使用）'!$A$1:$A$20,単年カーブ!A4484)=1),0,1)</f>
        <v>0</v>
      </c>
      <c r="O4484">
        <f t="shared" si="491"/>
        <v>17</v>
      </c>
      <c r="P4484">
        <f t="shared" ref="P4484:P4547" si="495">IF(AND(O4484&gt;16,O4484&lt;41),1,0)</f>
        <v>1</v>
      </c>
      <c r="Q4484">
        <f t="shared" ref="Q4484:Q4547" si="496">P4484*N4484</f>
        <v>0</v>
      </c>
    </row>
    <row r="4485" spans="1:17" ht="19.5" x14ac:dyDescent="0.4">
      <c r="A4485" s="33">
        <f t="shared" si="490"/>
        <v>46571</v>
      </c>
      <c r="B4485" s="27" t="str">
        <f t="shared" si="492"/>
        <v>(土)</v>
      </c>
      <c r="C4485" s="34">
        <v>0.35416666666666702</v>
      </c>
      <c r="D4485" s="16" t="s">
        <v>18</v>
      </c>
      <c r="E4485" s="35">
        <v>0.375</v>
      </c>
      <c r="F4485" s="50">
        <f>IF(COUNTIF('リスト（不使用）'!$A$5:$A$6,単年カーブ!$A$1),"希望数量入力ください",'単年（2027年度）'!$E$12*単年カーブ!$R$3+'単年（2027年度）'!$E$12*(1-単年カーブ!$R$3)*単年カーブ!Q4485)</f>
        <v>0</v>
      </c>
      <c r="G4485" s="47">
        <f t="shared" si="493"/>
        <v>0</v>
      </c>
      <c r="M4485">
        <f t="shared" si="494"/>
        <v>7</v>
      </c>
      <c r="N4485">
        <f>IF(OR(WEEKDAY(A4485)=1,WEEKDAY(A4485)=7,COUNTIF('2027祝日等（不使用）'!$A$1:$A$20,単年カーブ!A4485)=1),0,1)</f>
        <v>0</v>
      </c>
      <c r="O4485">
        <f t="shared" si="491"/>
        <v>18</v>
      </c>
      <c r="P4485">
        <f t="shared" si="495"/>
        <v>1</v>
      </c>
      <c r="Q4485">
        <f t="shared" si="496"/>
        <v>0</v>
      </c>
    </row>
    <row r="4486" spans="1:17" ht="19.5" x14ac:dyDescent="0.4">
      <c r="A4486" s="33">
        <f t="shared" si="490"/>
        <v>46571</v>
      </c>
      <c r="B4486" s="27" t="str">
        <f t="shared" si="492"/>
        <v>(土)</v>
      </c>
      <c r="C4486" s="34">
        <v>0.375</v>
      </c>
      <c r="D4486" s="16" t="s">
        <v>18</v>
      </c>
      <c r="E4486" s="35">
        <v>0.39583333333333298</v>
      </c>
      <c r="F4486" s="50">
        <f>IF(COUNTIF('リスト（不使用）'!$A$5:$A$6,単年カーブ!$A$1),"希望数量入力ください",'単年（2027年度）'!$E$12*単年カーブ!$R$3+'単年（2027年度）'!$E$12*(1-単年カーブ!$R$3)*単年カーブ!Q4486)</f>
        <v>0</v>
      </c>
      <c r="G4486" s="47">
        <f t="shared" si="493"/>
        <v>0</v>
      </c>
      <c r="M4486">
        <f t="shared" si="494"/>
        <v>7</v>
      </c>
      <c r="N4486">
        <f>IF(OR(WEEKDAY(A4486)=1,WEEKDAY(A4486)=7,COUNTIF('2027祝日等（不使用）'!$A$1:$A$20,単年カーブ!A4486)=1),0,1)</f>
        <v>0</v>
      </c>
      <c r="O4486">
        <f t="shared" si="491"/>
        <v>19</v>
      </c>
      <c r="P4486">
        <f t="shared" si="495"/>
        <v>1</v>
      </c>
      <c r="Q4486">
        <f t="shared" si="496"/>
        <v>0</v>
      </c>
    </row>
    <row r="4487" spans="1:17" ht="19.5" x14ac:dyDescent="0.4">
      <c r="A4487" s="33">
        <f t="shared" si="490"/>
        <v>46571</v>
      </c>
      <c r="B4487" s="27" t="str">
        <f t="shared" si="492"/>
        <v>(土)</v>
      </c>
      <c r="C4487" s="34">
        <v>0.39583333333333298</v>
      </c>
      <c r="D4487" s="16" t="s">
        <v>18</v>
      </c>
      <c r="E4487" s="35">
        <v>0.41666666666666702</v>
      </c>
      <c r="F4487" s="50">
        <f>IF(COUNTIF('リスト（不使用）'!$A$5:$A$6,単年カーブ!$A$1),"希望数量入力ください",'単年（2027年度）'!$E$12*単年カーブ!$R$3+'単年（2027年度）'!$E$12*(1-単年カーブ!$R$3)*単年カーブ!Q4487)</f>
        <v>0</v>
      </c>
      <c r="G4487" s="47">
        <f t="shared" si="493"/>
        <v>0</v>
      </c>
      <c r="M4487">
        <f t="shared" si="494"/>
        <v>7</v>
      </c>
      <c r="N4487">
        <f>IF(OR(WEEKDAY(A4487)=1,WEEKDAY(A4487)=7,COUNTIF('2027祝日等（不使用）'!$A$1:$A$20,単年カーブ!A4487)=1),0,1)</f>
        <v>0</v>
      </c>
      <c r="O4487">
        <f t="shared" si="491"/>
        <v>20</v>
      </c>
      <c r="P4487">
        <f t="shared" si="495"/>
        <v>1</v>
      </c>
      <c r="Q4487">
        <f t="shared" si="496"/>
        <v>0</v>
      </c>
    </row>
    <row r="4488" spans="1:17" ht="19.5" x14ac:dyDescent="0.4">
      <c r="A4488" s="33">
        <f t="shared" si="490"/>
        <v>46571</v>
      </c>
      <c r="B4488" s="27" t="str">
        <f t="shared" si="492"/>
        <v>(土)</v>
      </c>
      <c r="C4488" s="34">
        <v>0.41666666666666702</v>
      </c>
      <c r="D4488" s="16" t="s">
        <v>18</v>
      </c>
      <c r="E4488" s="35">
        <v>0.4375</v>
      </c>
      <c r="F4488" s="50">
        <f>IF(COUNTIF('リスト（不使用）'!$A$5:$A$6,単年カーブ!$A$1),"希望数量入力ください",'単年（2027年度）'!$E$12*単年カーブ!$R$3+'単年（2027年度）'!$E$12*(1-単年カーブ!$R$3)*単年カーブ!Q4488)</f>
        <v>0</v>
      </c>
      <c r="G4488" s="47">
        <f t="shared" si="493"/>
        <v>0</v>
      </c>
      <c r="M4488">
        <f t="shared" si="494"/>
        <v>7</v>
      </c>
      <c r="N4488">
        <f>IF(OR(WEEKDAY(A4488)=1,WEEKDAY(A4488)=7,COUNTIF('2027祝日等（不使用）'!$A$1:$A$20,単年カーブ!A4488)=1),0,1)</f>
        <v>0</v>
      </c>
      <c r="O4488">
        <f t="shared" si="491"/>
        <v>21</v>
      </c>
      <c r="P4488">
        <f t="shared" si="495"/>
        <v>1</v>
      </c>
      <c r="Q4488">
        <f t="shared" si="496"/>
        <v>0</v>
      </c>
    </row>
    <row r="4489" spans="1:17" ht="19.5" x14ac:dyDescent="0.4">
      <c r="A4489" s="33">
        <f t="shared" si="490"/>
        <v>46571</v>
      </c>
      <c r="B4489" s="27" t="str">
        <f t="shared" si="492"/>
        <v>(土)</v>
      </c>
      <c r="C4489" s="34">
        <v>0.4375</v>
      </c>
      <c r="D4489" s="16" t="s">
        <v>18</v>
      </c>
      <c r="E4489" s="35">
        <v>0.45833333333333298</v>
      </c>
      <c r="F4489" s="50">
        <f>IF(COUNTIF('リスト（不使用）'!$A$5:$A$6,単年カーブ!$A$1),"希望数量入力ください",'単年（2027年度）'!$E$12*単年カーブ!$R$3+'単年（2027年度）'!$E$12*(1-単年カーブ!$R$3)*単年カーブ!Q4489)</f>
        <v>0</v>
      </c>
      <c r="G4489" s="47">
        <f t="shared" si="493"/>
        <v>0</v>
      </c>
      <c r="M4489">
        <f t="shared" si="494"/>
        <v>7</v>
      </c>
      <c r="N4489">
        <f>IF(OR(WEEKDAY(A4489)=1,WEEKDAY(A4489)=7,COUNTIF('2027祝日等（不使用）'!$A$1:$A$20,単年カーブ!A4489)=1),0,1)</f>
        <v>0</v>
      </c>
      <c r="O4489">
        <f t="shared" si="491"/>
        <v>22</v>
      </c>
      <c r="P4489">
        <f t="shared" si="495"/>
        <v>1</v>
      </c>
      <c r="Q4489">
        <f t="shared" si="496"/>
        <v>0</v>
      </c>
    </row>
    <row r="4490" spans="1:17" ht="19.5" x14ac:dyDescent="0.4">
      <c r="A4490" s="33">
        <f t="shared" si="490"/>
        <v>46571</v>
      </c>
      <c r="B4490" s="27" t="str">
        <f t="shared" si="492"/>
        <v>(土)</v>
      </c>
      <c r="C4490" s="34">
        <v>0.45833333333333298</v>
      </c>
      <c r="D4490" s="16" t="s">
        <v>18</v>
      </c>
      <c r="E4490" s="35">
        <v>0.47916666666666702</v>
      </c>
      <c r="F4490" s="50">
        <f>IF(COUNTIF('リスト（不使用）'!$A$5:$A$6,単年カーブ!$A$1),"希望数量入力ください",'単年（2027年度）'!$E$12*単年カーブ!$R$3+'単年（2027年度）'!$E$12*(1-単年カーブ!$R$3)*単年カーブ!Q4490)</f>
        <v>0</v>
      </c>
      <c r="G4490" s="47">
        <f t="shared" si="493"/>
        <v>0</v>
      </c>
      <c r="M4490">
        <f t="shared" si="494"/>
        <v>7</v>
      </c>
      <c r="N4490">
        <f>IF(OR(WEEKDAY(A4490)=1,WEEKDAY(A4490)=7,COUNTIF('2027祝日等（不使用）'!$A$1:$A$20,単年カーブ!A4490)=1),0,1)</f>
        <v>0</v>
      </c>
      <c r="O4490">
        <f t="shared" si="491"/>
        <v>23</v>
      </c>
      <c r="P4490">
        <f t="shared" si="495"/>
        <v>1</v>
      </c>
      <c r="Q4490">
        <f t="shared" si="496"/>
        <v>0</v>
      </c>
    </row>
    <row r="4491" spans="1:17" ht="19.5" x14ac:dyDescent="0.4">
      <c r="A4491" s="33">
        <f t="shared" si="490"/>
        <v>46571</v>
      </c>
      <c r="B4491" s="27" t="str">
        <f t="shared" si="492"/>
        <v>(土)</v>
      </c>
      <c r="C4491" s="34">
        <v>0.47916666666666702</v>
      </c>
      <c r="D4491" s="16" t="s">
        <v>18</v>
      </c>
      <c r="E4491" s="35">
        <v>0.5</v>
      </c>
      <c r="F4491" s="50">
        <f>IF(COUNTIF('リスト（不使用）'!$A$5:$A$6,単年カーブ!$A$1),"希望数量入力ください",'単年（2027年度）'!$E$12*単年カーブ!$R$3+'単年（2027年度）'!$E$12*(1-単年カーブ!$R$3)*単年カーブ!Q4491)</f>
        <v>0</v>
      </c>
      <c r="G4491" s="47">
        <f t="shared" si="493"/>
        <v>0</v>
      </c>
      <c r="M4491">
        <f t="shared" si="494"/>
        <v>7</v>
      </c>
      <c r="N4491">
        <f>IF(OR(WEEKDAY(A4491)=1,WEEKDAY(A4491)=7,COUNTIF('2027祝日等（不使用）'!$A$1:$A$20,単年カーブ!A4491)=1),0,1)</f>
        <v>0</v>
      </c>
      <c r="O4491">
        <f t="shared" si="491"/>
        <v>24</v>
      </c>
      <c r="P4491">
        <f t="shared" si="495"/>
        <v>1</v>
      </c>
      <c r="Q4491">
        <f t="shared" si="496"/>
        <v>0</v>
      </c>
    </row>
    <row r="4492" spans="1:17" ht="19.5" x14ac:dyDescent="0.4">
      <c r="A4492" s="33">
        <f t="shared" si="490"/>
        <v>46571</v>
      </c>
      <c r="B4492" s="27" t="str">
        <f t="shared" si="492"/>
        <v>(土)</v>
      </c>
      <c r="C4492" s="34">
        <v>0.5</v>
      </c>
      <c r="D4492" s="16" t="s">
        <v>18</v>
      </c>
      <c r="E4492" s="35">
        <v>0.52083333333333304</v>
      </c>
      <c r="F4492" s="50">
        <f>IF(COUNTIF('リスト（不使用）'!$A$5:$A$6,単年カーブ!$A$1),"希望数量入力ください",'単年（2027年度）'!$E$12*単年カーブ!$R$3+'単年（2027年度）'!$E$12*(1-単年カーブ!$R$3)*単年カーブ!Q4492)</f>
        <v>0</v>
      </c>
      <c r="G4492" s="47">
        <f t="shared" si="493"/>
        <v>0</v>
      </c>
      <c r="M4492">
        <f t="shared" si="494"/>
        <v>7</v>
      </c>
      <c r="N4492">
        <f>IF(OR(WEEKDAY(A4492)=1,WEEKDAY(A4492)=7,COUNTIF('2027祝日等（不使用）'!$A$1:$A$20,単年カーブ!A4492)=1),0,1)</f>
        <v>0</v>
      </c>
      <c r="O4492">
        <f t="shared" si="491"/>
        <v>25</v>
      </c>
      <c r="P4492">
        <f t="shared" si="495"/>
        <v>1</v>
      </c>
      <c r="Q4492">
        <f t="shared" si="496"/>
        <v>0</v>
      </c>
    </row>
    <row r="4493" spans="1:17" ht="19.5" x14ac:dyDescent="0.4">
      <c r="A4493" s="33">
        <f t="shared" si="490"/>
        <v>46571</v>
      </c>
      <c r="B4493" s="27" t="str">
        <f t="shared" si="492"/>
        <v>(土)</v>
      </c>
      <c r="C4493" s="34">
        <v>0.52083333333333304</v>
      </c>
      <c r="D4493" s="16" t="s">
        <v>18</v>
      </c>
      <c r="E4493" s="35">
        <v>0.54166666666666696</v>
      </c>
      <c r="F4493" s="50">
        <f>IF(COUNTIF('リスト（不使用）'!$A$5:$A$6,単年カーブ!$A$1),"希望数量入力ください",'単年（2027年度）'!$E$12*単年カーブ!$R$3+'単年（2027年度）'!$E$12*(1-単年カーブ!$R$3)*単年カーブ!Q4493)</f>
        <v>0</v>
      </c>
      <c r="G4493" s="47">
        <f t="shared" si="493"/>
        <v>0</v>
      </c>
      <c r="M4493">
        <f t="shared" si="494"/>
        <v>7</v>
      </c>
      <c r="N4493">
        <f>IF(OR(WEEKDAY(A4493)=1,WEEKDAY(A4493)=7,COUNTIF('2027祝日等（不使用）'!$A$1:$A$20,単年カーブ!A4493)=1),0,1)</f>
        <v>0</v>
      </c>
      <c r="O4493">
        <f t="shared" si="491"/>
        <v>26</v>
      </c>
      <c r="P4493">
        <f t="shared" si="495"/>
        <v>1</v>
      </c>
      <c r="Q4493">
        <f t="shared" si="496"/>
        <v>0</v>
      </c>
    </row>
    <row r="4494" spans="1:17" ht="19.5" x14ac:dyDescent="0.4">
      <c r="A4494" s="33">
        <f t="shared" si="490"/>
        <v>46571</v>
      </c>
      <c r="B4494" s="27" t="str">
        <f t="shared" si="492"/>
        <v>(土)</v>
      </c>
      <c r="C4494" s="34">
        <v>0.54166666666666696</v>
      </c>
      <c r="D4494" s="16" t="s">
        <v>18</v>
      </c>
      <c r="E4494" s="35">
        <v>0.5625</v>
      </c>
      <c r="F4494" s="50">
        <f>IF(COUNTIF('リスト（不使用）'!$A$5:$A$6,単年カーブ!$A$1),"希望数量入力ください",'単年（2027年度）'!$E$12*単年カーブ!$R$3+'単年（2027年度）'!$E$12*(1-単年カーブ!$R$3)*単年カーブ!Q4494)</f>
        <v>0</v>
      </c>
      <c r="G4494" s="47">
        <f t="shared" si="493"/>
        <v>0</v>
      </c>
      <c r="M4494">
        <f t="shared" si="494"/>
        <v>7</v>
      </c>
      <c r="N4494">
        <f>IF(OR(WEEKDAY(A4494)=1,WEEKDAY(A4494)=7,COUNTIF('2027祝日等（不使用）'!$A$1:$A$20,単年カーブ!A4494)=1),0,1)</f>
        <v>0</v>
      </c>
      <c r="O4494">
        <f t="shared" si="491"/>
        <v>27</v>
      </c>
      <c r="P4494">
        <f t="shared" si="495"/>
        <v>1</v>
      </c>
      <c r="Q4494">
        <f t="shared" si="496"/>
        <v>0</v>
      </c>
    </row>
    <row r="4495" spans="1:17" ht="19.5" x14ac:dyDescent="0.4">
      <c r="A4495" s="33">
        <f t="shared" si="490"/>
        <v>46571</v>
      </c>
      <c r="B4495" s="27" t="str">
        <f t="shared" si="492"/>
        <v>(土)</v>
      </c>
      <c r="C4495" s="34">
        <v>0.5625</v>
      </c>
      <c r="D4495" s="16" t="s">
        <v>18</v>
      </c>
      <c r="E4495" s="35">
        <v>0.58333333333333304</v>
      </c>
      <c r="F4495" s="50">
        <f>IF(COUNTIF('リスト（不使用）'!$A$5:$A$6,単年カーブ!$A$1),"希望数量入力ください",'単年（2027年度）'!$E$12*単年カーブ!$R$3+'単年（2027年度）'!$E$12*(1-単年カーブ!$R$3)*単年カーブ!Q4495)</f>
        <v>0</v>
      </c>
      <c r="G4495" s="47">
        <f t="shared" si="493"/>
        <v>0</v>
      </c>
      <c r="M4495">
        <f t="shared" si="494"/>
        <v>7</v>
      </c>
      <c r="N4495">
        <f>IF(OR(WEEKDAY(A4495)=1,WEEKDAY(A4495)=7,COUNTIF('2027祝日等（不使用）'!$A$1:$A$20,単年カーブ!A4495)=1),0,1)</f>
        <v>0</v>
      </c>
      <c r="O4495">
        <f t="shared" si="491"/>
        <v>28</v>
      </c>
      <c r="P4495">
        <f t="shared" si="495"/>
        <v>1</v>
      </c>
      <c r="Q4495">
        <f t="shared" si="496"/>
        <v>0</v>
      </c>
    </row>
    <row r="4496" spans="1:17" ht="19.5" x14ac:dyDescent="0.4">
      <c r="A4496" s="33">
        <f t="shared" si="490"/>
        <v>46571</v>
      </c>
      <c r="B4496" s="27" t="str">
        <f t="shared" si="492"/>
        <v>(土)</v>
      </c>
      <c r="C4496" s="34">
        <v>0.58333333333333304</v>
      </c>
      <c r="D4496" s="16" t="s">
        <v>18</v>
      </c>
      <c r="E4496" s="35">
        <v>0.60416666666666696</v>
      </c>
      <c r="F4496" s="50">
        <f>IF(COUNTIF('リスト（不使用）'!$A$5:$A$6,単年カーブ!$A$1),"希望数量入力ください",'単年（2027年度）'!$E$12*単年カーブ!$R$3+'単年（2027年度）'!$E$12*(1-単年カーブ!$R$3)*単年カーブ!Q4496)</f>
        <v>0</v>
      </c>
      <c r="G4496" s="47">
        <f t="shared" si="493"/>
        <v>0</v>
      </c>
      <c r="M4496">
        <f t="shared" si="494"/>
        <v>7</v>
      </c>
      <c r="N4496">
        <f>IF(OR(WEEKDAY(A4496)=1,WEEKDAY(A4496)=7,COUNTIF('2027祝日等（不使用）'!$A$1:$A$20,単年カーブ!A4496)=1),0,1)</f>
        <v>0</v>
      </c>
      <c r="O4496">
        <f t="shared" si="491"/>
        <v>29</v>
      </c>
      <c r="P4496">
        <f t="shared" si="495"/>
        <v>1</v>
      </c>
      <c r="Q4496">
        <f t="shared" si="496"/>
        <v>0</v>
      </c>
    </row>
    <row r="4497" spans="1:17" ht="19.5" x14ac:dyDescent="0.4">
      <c r="A4497" s="33">
        <f t="shared" si="490"/>
        <v>46571</v>
      </c>
      <c r="B4497" s="27" t="str">
        <f t="shared" si="492"/>
        <v>(土)</v>
      </c>
      <c r="C4497" s="34">
        <v>0.60416666666666696</v>
      </c>
      <c r="D4497" s="16" t="s">
        <v>18</v>
      </c>
      <c r="E4497" s="35">
        <v>0.625</v>
      </c>
      <c r="F4497" s="50">
        <f>IF(COUNTIF('リスト（不使用）'!$A$5:$A$6,単年カーブ!$A$1),"希望数量入力ください",'単年（2027年度）'!$E$12*単年カーブ!$R$3+'単年（2027年度）'!$E$12*(1-単年カーブ!$R$3)*単年カーブ!Q4497)</f>
        <v>0</v>
      </c>
      <c r="G4497" s="47">
        <f t="shared" si="493"/>
        <v>0</v>
      </c>
      <c r="M4497">
        <f t="shared" si="494"/>
        <v>7</v>
      </c>
      <c r="N4497">
        <f>IF(OR(WEEKDAY(A4497)=1,WEEKDAY(A4497)=7,COUNTIF('2027祝日等（不使用）'!$A$1:$A$20,単年カーブ!A4497)=1),0,1)</f>
        <v>0</v>
      </c>
      <c r="O4497">
        <f t="shared" si="491"/>
        <v>30</v>
      </c>
      <c r="P4497">
        <f t="shared" si="495"/>
        <v>1</v>
      </c>
      <c r="Q4497">
        <f t="shared" si="496"/>
        <v>0</v>
      </c>
    </row>
    <row r="4498" spans="1:17" ht="19.5" x14ac:dyDescent="0.4">
      <c r="A4498" s="33">
        <f t="shared" si="490"/>
        <v>46571</v>
      </c>
      <c r="B4498" s="27" t="str">
        <f t="shared" si="492"/>
        <v>(土)</v>
      </c>
      <c r="C4498" s="34">
        <v>0.625</v>
      </c>
      <c r="D4498" s="16" t="s">
        <v>18</v>
      </c>
      <c r="E4498" s="35">
        <v>0.64583333333333304</v>
      </c>
      <c r="F4498" s="50">
        <f>IF(COUNTIF('リスト（不使用）'!$A$5:$A$6,単年カーブ!$A$1),"希望数量入力ください",'単年（2027年度）'!$E$12*単年カーブ!$R$3+'単年（2027年度）'!$E$12*(1-単年カーブ!$R$3)*単年カーブ!Q4498)</f>
        <v>0</v>
      </c>
      <c r="G4498" s="47">
        <f t="shared" si="493"/>
        <v>0</v>
      </c>
      <c r="M4498">
        <f t="shared" si="494"/>
        <v>7</v>
      </c>
      <c r="N4498">
        <f>IF(OR(WEEKDAY(A4498)=1,WEEKDAY(A4498)=7,COUNTIF('2027祝日等（不使用）'!$A$1:$A$20,単年カーブ!A4498)=1),0,1)</f>
        <v>0</v>
      </c>
      <c r="O4498">
        <f t="shared" si="491"/>
        <v>31</v>
      </c>
      <c r="P4498">
        <f t="shared" si="495"/>
        <v>1</v>
      </c>
      <c r="Q4498">
        <f t="shared" si="496"/>
        <v>0</v>
      </c>
    </row>
    <row r="4499" spans="1:17" ht="19.5" x14ac:dyDescent="0.4">
      <c r="A4499" s="33">
        <f t="shared" si="490"/>
        <v>46571</v>
      </c>
      <c r="B4499" s="27" t="str">
        <f t="shared" si="492"/>
        <v>(土)</v>
      </c>
      <c r="C4499" s="34">
        <v>0.64583333333333304</v>
      </c>
      <c r="D4499" s="16" t="s">
        <v>18</v>
      </c>
      <c r="E4499" s="35">
        <v>0.66666666666666696</v>
      </c>
      <c r="F4499" s="50">
        <f>IF(COUNTIF('リスト（不使用）'!$A$5:$A$6,単年カーブ!$A$1),"希望数量入力ください",'単年（2027年度）'!$E$12*単年カーブ!$R$3+'単年（2027年度）'!$E$12*(1-単年カーブ!$R$3)*単年カーブ!Q4499)</f>
        <v>0</v>
      </c>
      <c r="G4499" s="47">
        <f t="shared" si="493"/>
        <v>0</v>
      </c>
      <c r="M4499">
        <f t="shared" si="494"/>
        <v>7</v>
      </c>
      <c r="N4499">
        <f>IF(OR(WEEKDAY(A4499)=1,WEEKDAY(A4499)=7,COUNTIF('2027祝日等（不使用）'!$A$1:$A$20,単年カーブ!A4499)=1),0,1)</f>
        <v>0</v>
      </c>
      <c r="O4499">
        <f t="shared" si="491"/>
        <v>32</v>
      </c>
      <c r="P4499">
        <f t="shared" si="495"/>
        <v>1</v>
      </c>
      <c r="Q4499">
        <f t="shared" si="496"/>
        <v>0</v>
      </c>
    </row>
    <row r="4500" spans="1:17" ht="19.5" x14ac:dyDescent="0.4">
      <c r="A4500" s="33">
        <f t="shared" si="490"/>
        <v>46571</v>
      </c>
      <c r="B4500" s="27" t="str">
        <f t="shared" si="492"/>
        <v>(土)</v>
      </c>
      <c r="C4500" s="34">
        <v>0.66666666666666696</v>
      </c>
      <c r="D4500" s="16" t="s">
        <v>18</v>
      </c>
      <c r="E4500" s="35">
        <v>0.6875</v>
      </c>
      <c r="F4500" s="50">
        <f>IF(COUNTIF('リスト（不使用）'!$A$5:$A$6,単年カーブ!$A$1),"希望数量入力ください",'単年（2027年度）'!$E$12*単年カーブ!$R$3+'単年（2027年度）'!$E$12*(1-単年カーブ!$R$3)*単年カーブ!Q4500)</f>
        <v>0</v>
      </c>
      <c r="G4500" s="47">
        <f t="shared" si="493"/>
        <v>0</v>
      </c>
      <c r="M4500">
        <f t="shared" si="494"/>
        <v>7</v>
      </c>
      <c r="N4500">
        <f>IF(OR(WEEKDAY(A4500)=1,WEEKDAY(A4500)=7,COUNTIF('2027祝日等（不使用）'!$A$1:$A$20,単年カーブ!A4500)=1),0,1)</f>
        <v>0</v>
      </c>
      <c r="O4500">
        <f t="shared" si="491"/>
        <v>33</v>
      </c>
      <c r="P4500">
        <f t="shared" si="495"/>
        <v>1</v>
      </c>
      <c r="Q4500">
        <f t="shared" si="496"/>
        <v>0</v>
      </c>
    </row>
    <row r="4501" spans="1:17" ht="19.5" x14ac:dyDescent="0.4">
      <c r="A4501" s="33">
        <f t="shared" si="490"/>
        <v>46571</v>
      </c>
      <c r="B4501" s="27" t="str">
        <f t="shared" si="492"/>
        <v>(土)</v>
      </c>
      <c r="C4501" s="34">
        <v>0.6875</v>
      </c>
      <c r="D4501" s="16" t="s">
        <v>18</v>
      </c>
      <c r="E4501" s="35">
        <v>0.70833333333333304</v>
      </c>
      <c r="F4501" s="50">
        <f>IF(COUNTIF('リスト（不使用）'!$A$5:$A$6,単年カーブ!$A$1),"希望数量入力ください",'単年（2027年度）'!$E$12*単年カーブ!$R$3+'単年（2027年度）'!$E$12*(1-単年カーブ!$R$3)*単年カーブ!Q4501)</f>
        <v>0</v>
      </c>
      <c r="G4501" s="47">
        <f t="shared" si="493"/>
        <v>0</v>
      </c>
      <c r="M4501">
        <f t="shared" si="494"/>
        <v>7</v>
      </c>
      <c r="N4501">
        <f>IF(OR(WEEKDAY(A4501)=1,WEEKDAY(A4501)=7,COUNTIF('2027祝日等（不使用）'!$A$1:$A$20,単年カーブ!A4501)=1),0,1)</f>
        <v>0</v>
      </c>
      <c r="O4501">
        <f t="shared" si="491"/>
        <v>34</v>
      </c>
      <c r="P4501">
        <f t="shared" si="495"/>
        <v>1</v>
      </c>
      <c r="Q4501">
        <f t="shared" si="496"/>
        <v>0</v>
      </c>
    </row>
    <row r="4502" spans="1:17" ht="19.5" x14ac:dyDescent="0.4">
      <c r="A4502" s="33">
        <f t="shared" si="490"/>
        <v>46571</v>
      </c>
      <c r="B4502" s="27" t="str">
        <f t="shared" si="492"/>
        <v>(土)</v>
      </c>
      <c r="C4502" s="34">
        <v>0.70833333333333304</v>
      </c>
      <c r="D4502" s="16" t="s">
        <v>18</v>
      </c>
      <c r="E4502" s="35">
        <v>0.72916666666666696</v>
      </c>
      <c r="F4502" s="50">
        <f>IF(COUNTIF('リスト（不使用）'!$A$5:$A$6,単年カーブ!$A$1),"希望数量入力ください",'単年（2027年度）'!$E$12*単年カーブ!$R$3+'単年（2027年度）'!$E$12*(1-単年カーブ!$R$3)*単年カーブ!Q4502)</f>
        <v>0</v>
      </c>
      <c r="G4502" s="47">
        <f t="shared" si="493"/>
        <v>0</v>
      </c>
      <c r="M4502">
        <f t="shared" si="494"/>
        <v>7</v>
      </c>
      <c r="N4502">
        <f>IF(OR(WEEKDAY(A4502)=1,WEEKDAY(A4502)=7,COUNTIF('2027祝日等（不使用）'!$A$1:$A$20,単年カーブ!A4502)=1),0,1)</f>
        <v>0</v>
      </c>
      <c r="O4502">
        <f t="shared" si="491"/>
        <v>35</v>
      </c>
      <c r="P4502">
        <f t="shared" si="495"/>
        <v>1</v>
      </c>
      <c r="Q4502">
        <f t="shared" si="496"/>
        <v>0</v>
      </c>
    </row>
    <row r="4503" spans="1:17" ht="19.5" x14ac:dyDescent="0.4">
      <c r="A4503" s="33">
        <f t="shared" si="490"/>
        <v>46571</v>
      </c>
      <c r="B4503" s="27" t="str">
        <f t="shared" si="492"/>
        <v>(土)</v>
      </c>
      <c r="C4503" s="34">
        <v>0.72916666666666696</v>
      </c>
      <c r="D4503" s="16" t="s">
        <v>18</v>
      </c>
      <c r="E4503" s="35">
        <v>0.75</v>
      </c>
      <c r="F4503" s="50">
        <f>IF(COUNTIF('リスト（不使用）'!$A$5:$A$6,単年カーブ!$A$1),"希望数量入力ください",'単年（2027年度）'!$E$12*単年カーブ!$R$3+'単年（2027年度）'!$E$12*(1-単年カーブ!$R$3)*単年カーブ!Q4503)</f>
        <v>0</v>
      </c>
      <c r="G4503" s="47">
        <f t="shared" si="493"/>
        <v>0</v>
      </c>
      <c r="M4503">
        <f t="shared" si="494"/>
        <v>7</v>
      </c>
      <c r="N4503">
        <f>IF(OR(WEEKDAY(A4503)=1,WEEKDAY(A4503)=7,COUNTIF('2027祝日等（不使用）'!$A$1:$A$20,単年カーブ!A4503)=1),0,1)</f>
        <v>0</v>
      </c>
      <c r="O4503">
        <f t="shared" si="491"/>
        <v>36</v>
      </c>
      <c r="P4503">
        <f t="shared" si="495"/>
        <v>1</v>
      </c>
      <c r="Q4503">
        <f t="shared" si="496"/>
        <v>0</v>
      </c>
    </row>
    <row r="4504" spans="1:17" ht="19.5" x14ac:dyDescent="0.4">
      <c r="A4504" s="33">
        <f t="shared" si="490"/>
        <v>46571</v>
      </c>
      <c r="B4504" s="27" t="str">
        <f t="shared" si="492"/>
        <v>(土)</v>
      </c>
      <c r="C4504" s="34">
        <v>0.75</v>
      </c>
      <c r="D4504" s="16" t="s">
        <v>18</v>
      </c>
      <c r="E4504" s="35">
        <v>0.77083333333333304</v>
      </c>
      <c r="F4504" s="50">
        <f>IF(COUNTIF('リスト（不使用）'!$A$5:$A$6,単年カーブ!$A$1),"希望数量入力ください",'単年（2027年度）'!$E$12*単年カーブ!$R$3+'単年（2027年度）'!$E$12*(1-単年カーブ!$R$3)*単年カーブ!Q4504)</f>
        <v>0</v>
      </c>
      <c r="G4504" s="47">
        <f t="shared" si="493"/>
        <v>0</v>
      </c>
      <c r="M4504">
        <f t="shared" si="494"/>
        <v>7</v>
      </c>
      <c r="N4504">
        <f>IF(OR(WEEKDAY(A4504)=1,WEEKDAY(A4504)=7,COUNTIF('2027祝日等（不使用）'!$A$1:$A$20,単年カーブ!A4504)=1),0,1)</f>
        <v>0</v>
      </c>
      <c r="O4504">
        <f t="shared" si="491"/>
        <v>37</v>
      </c>
      <c r="P4504">
        <f t="shared" si="495"/>
        <v>1</v>
      </c>
      <c r="Q4504">
        <f t="shared" si="496"/>
        <v>0</v>
      </c>
    </row>
    <row r="4505" spans="1:17" ht="19.5" x14ac:dyDescent="0.4">
      <c r="A4505" s="33">
        <f t="shared" si="490"/>
        <v>46571</v>
      </c>
      <c r="B4505" s="27" t="str">
        <f t="shared" si="492"/>
        <v>(土)</v>
      </c>
      <c r="C4505" s="34">
        <v>0.77083333333333304</v>
      </c>
      <c r="D4505" s="16" t="s">
        <v>18</v>
      </c>
      <c r="E4505" s="35">
        <v>0.79166666666666696</v>
      </c>
      <c r="F4505" s="50">
        <f>IF(COUNTIF('リスト（不使用）'!$A$5:$A$6,単年カーブ!$A$1),"希望数量入力ください",'単年（2027年度）'!$E$12*単年カーブ!$R$3+'単年（2027年度）'!$E$12*(1-単年カーブ!$R$3)*単年カーブ!Q4505)</f>
        <v>0</v>
      </c>
      <c r="G4505" s="47">
        <f t="shared" si="493"/>
        <v>0</v>
      </c>
      <c r="M4505">
        <f t="shared" si="494"/>
        <v>7</v>
      </c>
      <c r="N4505">
        <f>IF(OR(WEEKDAY(A4505)=1,WEEKDAY(A4505)=7,COUNTIF('2027祝日等（不使用）'!$A$1:$A$20,単年カーブ!A4505)=1),0,1)</f>
        <v>0</v>
      </c>
      <c r="O4505">
        <f t="shared" si="491"/>
        <v>38</v>
      </c>
      <c r="P4505">
        <f t="shared" si="495"/>
        <v>1</v>
      </c>
      <c r="Q4505">
        <f t="shared" si="496"/>
        <v>0</v>
      </c>
    </row>
    <row r="4506" spans="1:17" ht="19.5" x14ac:dyDescent="0.4">
      <c r="A4506" s="33">
        <f t="shared" si="490"/>
        <v>46571</v>
      </c>
      <c r="B4506" s="27" t="str">
        <f t="shared" si="492"/>
        <v>(土)</v>
      </c>
      <c r="C4506" s="34">
        <v>0.79166666666666696</v>
      </c>
      <c r="D4506" s="16" t="s">
        <v>18</v>
      </c>
      <c r="E4506" s="35">
        <v>0.8125</v>
      </c>
      <c r="F4506" s="50">
        <f>IF(COUNTIF('リスト（不使用）'!$A$5:$A$6,単年カーブ!$A$1),"希望数量入力ください",'単年（2027年度）'!$E$12*単年カーブ!$R$3+'単年（2027年度）'!$E$12*(1-単年カーブ!$R$3)*単年カーブ!Q4506)</f>
        <v>0</v>
      </c>
      <c r="G4506" s="47">
        <f t="shared" si="493"/>
        <v>0</v>
      </c>
      <c r="M4506">
        <f t="shared" si="494"/>
        <v>7</v>
      </c>
      <c r="N4506">
        <f>IF(OR(WEEKDAY(A4506)=1,WEEKDAY(A4506)=7,COUNTIF('2027祝日等（不使用）'!$A$1:$A$20,単年カーブ!A4506)=1),0,1)</f>
        <v>0</v>
      </c>
      <c r="O4506">
        <f t="shared" si="491"/>
        <v>39</v>
      </c>
      <c r="P4506">
        <f t="shared" si="495"/>
        <v>1</v>
      </c>
      <c r="Q4506">
        <f t="shared" si="496"/>
        <v>0</v>
      </c>
    </row>
    <row r="4507" spans="1:17" ht="19.5" x14ac:dyDescent="0.4">
      <c r="A4507" s="33">
        <f t="shared" si="490"/>
        <v>46571</v>
      </c>
      <c r="B4507" s="27" t="str">
        <f t="shared" si="492"/>
        <v>(土)</v>
      </c>
      <c r="C4507" s="34">
        <v>0.8125</v>
      </c>
      <c r="D4507" s="16" t="s">
        <v>18</v>
      </c>
      <c r="E4507" s="35">
        <v>0.83333333333333304</v>
      </c>
      <c r="F4507" s="50">
        <f>IF(COUNTIF('リスト（不使用）'!$A$5:$A$6,単年カーブ!$A$1),"希望数量入力ください",'単年（2027年度）'!$E$12*単年カーブ!$R$3+'単年（2027年度）'!$E$12*(1-単年カーブ!$R$3)*単年カーブ!Q4507)</f>
        <v>0</v>
      </c>
      <c r="G4507" s="47">
        <f t="shared" si="493"/>
        <v>0</v>
      </c>
      <c r="M4507">
        <f t="shared" si="494"/>
        <v>7</v>
      </c>
      <c r="N4507">
        <f>IF(OR(WEEKDAY(A4507)=1,WEEKDAY(A4507)=7,COUNTIF('2027祝日等（不使用）'!$A$1:$A$20,単年カーブ!A4507)=1),0,1)</f>
        <v>0</v>
      </c>
      <c r="O4507">
        <f t="shared" si="491"/>
        <v>40</v>
      </c>
      <c r="P4507">
        <f t="shared" si="495"/>
        <v>1</v>
      </c>
      <c r="Q4507">
        <f t="shared" si="496"/>
        <v>0</v>
      </c>
    </row>
    <row r="4508" spans="1:17" ht="19.5" x14ac:dyDescent="0.4">
      <c r="A4508" s="33">
        <f t="shared" si="490"/>
        <v>46571</v>
      </c>
      <c r="B4508" s="27" t="str">
        <f t="shared" si="492"/>
        <v>(土)</v>
      </c>
      <c r="C4508" s="34">
        <v>0.83333333333333304</v>
      </c>
      <c r="D4508" s="16" t="s">
        <v>18</v>
      </c>
      <c r="E4508" s="35">
        <v>0.85416666666666696</v>
      </c>
      <c r="F4508" s="50">
        <f>IF(COUNTIF('リスト（不使用）'!$A$5:$A$6,単年カーブ!$A$1),"希望数量入力ください",'単年（2027年度）'!$E$12*単年カーブ!$R$3+'単年（2027年度）'!$E$12*(1-単年カーブ!$R$3)*単年カーブ!Q4508)</f>
        <v>0</v>
      </c>
      <c r="G4508" s="47">
        <f t="shared" si="493"/>
        <v>0</v>
      </c>
      <c r="M4508">
        <f t="shared" si="494"/>
        <v>7</v>
      </c>
      <c r="N4508">
        <f>IF(OR(WEEKDAY(A4508)=1,WEEKDAY(A4508)=7,COUNTIF('2027祝日等（不使用）'!$A$1:$A$20,単年カーブ!A4508)=1),0,1)</f>
        <v>0</v>
      </c>
      <c r="O4508">
        <f t="shared" si="491"/>
        <v>41</v>
      </c>
      <c r="P4508">
        <f t="shared" si="495"/>
        <v>0</v>
      </c>
      <c r="Q4508">
        <f t="shared" si="496"/>
        <v>0</v>
      </c>
    </row>
    <row r="4509" spans="1:17" ht="19.5" x14ac:dyDescent="0.4">
      <c r="A4509" s="33">
        <f t="shared" si="490"/>
        <v>46571</v>
      </c>
      <c r="B4509" s="27" t="str">
        <f t="shared" si="492"/>
        <v>(土)</v>
      </c>
      <c r="C4509" s="34">
        <v>0.85416666666666696</v>
      </c>
      <c r="D4509" s="16" t="s">
        <v>18</v>
      </c>
      <c r="E4509" s="35">
        <v>0.875</v>
      </c>
      <c r="F4509" s="50">
        <f>IF(COUNTIF('リスト（不使用）'!$A$5:$A$6,単年カーブ!$A$1),"希望数量入力ください",'単年（2027年度）'!$E$12*単年カーブ!$R$3+'単年（2027年度）'!$E$12*(1-単年カーブ!$R$3)*単年カーブ!Q4509)</f>
        <v>0</v>
      </c>
      <c r="G4509" s="47">
        <f t="shared" si="493"/>
        <v>0</v>
      </c>
      <c r="M4509">
        <f t="shared" si="494"/>
        <v>7</v>
      </c>
      <c r="N4509">
        <f>IF(OR(WEEKDAY(A4509)=1,WEEKDAY(A4509)=7,COUNTIF('2027祝日等（不使用）'!$A$1:$A$20,単年カーブ!A4509)=1),0,1)</f>
        <v>0</v>
      </c>
      <c r="O4509">
        <f t="shared" si="491"/>
        <v>42</v>
      </c>
      <c r="P4509">
        <f t="shared" si="495"/>
        <v>0</v>
      </c>
      <c r="Q4509">
        <f t="shared" si="496"/>
        <v>0</v>
      </c>
    </row>
    <row r="4510" spans="1:17" ht="19.5" x14ac:dyDescent="0.4">
      <c r="A4510" s="33">
        <f t="shared" si="490"/>
        <v>46571</v>
      </c>
      <c r="B4510" s="27" t="str">
        <f t="shared" si="492"/>
        <v>(土)</v>
      </c>
      <c r="C4510" s="34">
        <v>0.875</v>
      </c>
      <c r="D4510" s="16" t="s">
        <v>18</v>
      </c>
      <c r="E4510" s="35">
        <v>0.89583333333333304</v>
      </c>
      <c r="F4510" s="50">
        <f>IF(COUNTIF('リスト（不使用）'!$A$5:$A$6,単年カーブ!$A$1),"希望数量入力ください",'単年（2027年度）'!$E$12*単年カーブ!$R$3+'単年（2027年度）'!$E$12*(1-単年カーブ!$R$3)*単年カーブ!Q4510)</f>
        <v>0</v>
      </c>
      <c r="G4510" s="47">
        <f t="shared" si="493"/>
        <v>0</v>
      </c>
      <c r="M4510">
        <f t="shared" si="494"/>
        <v>7</v>
      </c>
      <c r="N4510">
        <f>IF(OR(WEEKDAY(A4510)=1,WEEKDAY(A4510)=7,COUNTIF('2027祝日等（不使用）'!$A$1:$A$20,単年カーブ!A4510)=1),0,1)</f>
        <v>0</v>
      </c>
      <c r="O4510">
        <f t="shared" si="491"/>
        <v>43</v>
      </c>
      <c r="P4510">
        <f t="shared" si="495"/>
        <v>0</v>
      </c>
      <c r="Q4510">
        <f t="shared" si="496"/>
        <v>0</v>
      </c>
    </row>
    <row r="4511" spans="1:17" ht="19.5" x14ac:dyDescent="0.4">
      <c r="A4511" s="33">
        <f t="shared" si="490"/>
        <v>46571</v>
      </c>
      <c r="B4511" s="27" t="str">
        <f t="shared" si="492"/>
        <v>(土)</v>
      </c>
      <c r="C4511" s="34">
        <v>0.89583333333333304</v>
      </c>
      <c r="D4511" s="16" t="s">
        <v>18</v>
      </c>
      <c r="E4511" s="35">
        <v>0.91666666666666696</v>
      </c>
      <c r="F4511" s="50">
        <f>IF(COUNTIF('リスト（不使用）'!$A$5:$A$6,単年カーブ!$A$1),"希望数量入力ください",'単年（2027年度）'!$E$12*単年カーブ!$R$3+'単年（2027年度）'!$E$12*(1-単年カーブ!$R$3)*単年カーブ!Q4511)</f>
        <v>0</v>
      </c>
      <c r="G4511" s="47">
        <f t="shared" si="493"/>
        <v>0</v>
      </c>
      <c r="M4511">
        <f t="shared" si="494"/>
        <v>7</v>
      </c>
      <c r="N4511">
        <f>IF(OR(WEEKDAY(A4511)=1,WEEKDAY(A4511)=7,COUNTIF('2027祝日等（不使用）'!$A$1:$A$20,単年カーブ!A4511)=1),0,1)</f>
        <v>0</v>
      </c>
      <c r="O4511">
        <f t="shared" si="491"/>
        <v>44</v>
      </c>
      <c r="P4511">
        <f t="shared" si="495"/>
        <v>0</v>
      </c>
      <c r="Q4511">
        <f t="shared" si="496"/>
        <v>0</v>
      </c>
    </row>
    <row r="4512" spans="1:17" ht="19.5" x14ac:dyDescent="0.4">
      <c r="A4512" s="33">
        <f t="shared" si="490"/>
        <v>46571</v>
      </c>
      <c r="B4512" s="27" t="str">
        <f t="shared" si="492"/>
        <v>(土)</v>
      </c>
      <c r="C4512" s="34">
        <v>0.91666666666666696</v>
      </c>
      <c r="D4512" s="16" t="s">
        <v>18</v>
      </c>
      <c r="E4512" s="35">
        <v>0.9375</v>
      </c>
      <c r="F4512" s="50">
        <f>IF(COUNTIF('リスト（不使用）'!$A$5:$A$6,単年カーブ!$A$1),"希望数量入力ください",'単年（2027年度）'!$E$12*単年カーブ!$R$3+'単年（2027年度）'!$E$12*(1-単年カーブ!$R$3)*単年カーブ!Q4512)</f>
        <v>0</v>
      </c>
      <c r="G4512" s="47">
        <f t="shared" si="493"/>
        <v>0</v>
      </c>
      <c r="M4512">
        <f t="shared" si="494"/>
        <v>7</v>
      </c>
      <c r="N4512">
        <f>IF(OR(WEEKDAY(A4512)=1,WEEKDAY(A4512)=7,COUNTIF('2027祝日等（不使用）'!$A$1:$A$20,単年カーブ!A4512)=1),0,1)</f>
        <v>0</v>
      </c>
      <c r="O4512">
        <f t="shared" si="491"/>
        <v>45</v>
      </c>
      <c r="P4512">
        <f t="shared" si="495"/>
        <v>0</v>
      </c>
      <c r="Q4512">
        <f t="shared" si="496"/>
        <v>0</v>
      </c>
    </row>
    <row r="4513" spans="1:17" ht="19.5" x14ac:dyDescent="0.4">
      <c r="A4513" s="33">
        <f t="shared" si="490"/>
        <v>46571</v>
      </c>
      <c r="B4513" s="27" t="str">
        <f t="shared" si="492"/>
        <v>(土)</v>
      </c>
      <c r="C4513" s="34">
        <v>0.9375</v>
      </c>
      <c r="D4513" s="16" t="s">
        <v>18</v>
      </c>
      <c r="E4513" s="35">
        <v>0.95833333333333304</v>
      </c>
      <c r="F4513" s="50">
        <f>IF(COUNTIF('リスト（不使用）'!$A$5:$A$6,単年カーブ!$A$1),"希望数量入力ください",'単年（2027年度）'!$E$12*単年カーブ!$R$3+'単年（2027年度）'!$E$12*(1-単年カーブ!$R$3)*単年カーブ!Q4513)</f>
        <v>0</v>
      </c>
      <c r="G4513" s="47">
        <f t="shared" si="493"/>
        <v>0</v>
      </c>
      <c r="M4513">
        <f t="shared" si="494"/>
        <v>7</v>
      </c>
      <c r="N4513">
        <f>IF(OR(WEEKDAY(A4513)=1,WEEKDAY(A4513)=7,COUNTIF('2027祝日等（不使用）'!$A$1:$A$20,単年カーブ!A4513)=1),0,1)</f>
        <v>0</v>
      </c>
      <c r="O4513">
        <f t="shared" si="491"/>
        <v>46</v>
      </c>
      <c r="P4513">
        <f t="shared" si="495"/>
        <v>0</v>
      </c>
      <c r="Q4513">
        <f t="shared" si="496"/>
        <v>0</v>
      </c>
    </row>
    <row r="4514" spans="1:17" ht="19.5" x14ac:dyDescent="0.4">
      <c r="A4514" s="33">
        <f t="shared" si="490"/>
        <v>46571</v>
      </c>
      <c r="B4514" s="27" t="str">
        <f t="shared" si="492"/>
        <v>(土)</v>
      </c>
      <c r="C4514" s="34">
        <v>0.95833333333333304</v>
      </c>
      <c r="D4514" s="16" t="s">
        <v>18</v>
      </c>
      <c r="E4514" s="35">
        <v>0.97916666666666696</v>
      </c>
      <c r="F4514" s="50">
        <f>IF(COUNTIF('リスト（不使用）'!$A$5:$A$6,単年カーブ!$A$1),"希望数量入力ください",'単年（2027年度）'!$E$12*単年カーブ!$R$3+'単年（2027年度）'!$E$12*(1-単年カーブ!$R$3)*単年カーブ!Q4514)</f>
        <v>0</v>
      </c>
      <c r="G4514" s="47">
        <f t="shared" si="493"/>
        <v>0</v>
      </c>
      <c r="M4514">
        <f t="shared" si="494"/>
        <v>7</v>
      </c>
      <c r="N4514">
        <f>IF(OR(WEEKDAY(A4514)=1,WEEKDAY(A4514)=7,COUNTIF('2027祝日等（不使用）'!$A$1:$A$20,単年カーブ!A4514)=1),0,1)</f>
        <v>0</v>
      </c>
      <c r="O4514">
        <f t="shared" si="491"/>
        <v>47</v>
      </c>
      <c r="P4514">
        <f t="shared" si="495"/>
        <v>0</v>
      </c>
      <c r="Q4514">
        <f t="shared" si="496"/>
        <v>0</v>
      </c>
    </row>
    <row r="4515" spans="1:17" ht="19.5" x14ac:dyDescent="0.4">
      <c r="A4515" s="33">
        <f t="shared" si="490"/>
        <v>46571</v>
      </c>
      <c r="B4515" s="27" t="str">
        <f t="shared" si="492"/>
        <v>(土)</v>
      </c>
      <c r="C4515" s="34">
        <v>0.97916666666666696</v>
      </c>
      <c r="D4515" s="16" t="s">
        <v>18</v>
      </c>
      <c r="E4515" s="35" t="s">
        <v>17</v>
      </c>
      <c r="F4515" s="50">
        <f>IF(COUNTIF('リスト（不使用）'!$A$5:$A$6,単年カーブ!$A$1),"希望数量入力ください",'単年（2027年度）'!$E$12*単年カーブ!$R$3+'単年（2027年度）'!$E$12*(1-単年カーブ!$R$3)*単年カーブ!Q4515)</f>
        <v>0</v>
      </c>
      <c r="G4515" s="47">
        <f t="shared" si="493"/>
        <v>0</v>
      </c>
      <c r="M4515">
        <f t="shared" si="494"/>
        <v>7</v>
      </c>
      <c r="N4515">
        <f>IF(OR(WEEKDAY(A4515)=1,WEEKDAY(A4515)=7,COUNTIF('2027祝日等（不使用）'!$A$1:$A$20,単年カーブ!A4515)=1),0,1)</f>
        <v>0</v>
      </c>
      <c r="O4515">
        <f t="shared" si="491"/>
        <v>48</v>
      </c>
      <c r="P4515">
        <f t="shared" si="495"/>
        <v>0</v>
      </c>
      <c r="Q4515">
        <f t="shared" si="496"/>
        <v>0</v>
      </c>
    </row>
    <row r="4516" spans="1:17" ht="19.5" x14ac:dyDescent="0.4">
      <c r="A4516" s="33">
        <f t="shared" si="490"/>
        <v>46572</v>
      </c>
      <c r="B4516" s="27" t="str">
        <f t="shared" si="492"/>
        <v>(日)</v>
      </c>
      <c r="C4516" s="34">
        <v>0</v>
      </c>
      <c r="D4516" s="16" t="s">
        <v>18</v>
      </c>
      <c r="E4516" s="35">
        <v>2.0833333333333332E-2</v>
      </c>
      <c r="F4516" s="50">
        <f>IF(COUNTIF('リスト（不使用）'!$A$5:$A$6,単年カーブ!$A$1),"希望数量入力ください",'単年（2027年度）'!$E$12*単年カーブ!$R$3+'単年（2027年度）'!$E$12*(1-単年カーブ!$R$3)*単年カーブ!Q4516)</f>
        <v>0</v>
      </c>
      <c r="G4516" s="47">
        <f t="shared" si="493"/>
        <v>0</v>
      </c>
      <c r="M4516">
        <f t="shared" si="494"/>
        <v>7</v>
      </c>
      <c r="N4516">
        <f>IF(OR(WEEKDAY(A4516)=1,WEEKDAY(A4516)=7,COUNTIF('2027祝日等（不使用）'!$A$1:$A$20,単年カーブ!A4516)=1),0,1)</f>
        <v>0</v>
      </c>
      <c r="O4516">
        <f t="shared" si="491"/>
        <v>1</v>
      </c>
      <c r="P4516">
        <f t="shared" si="495"/>
        <v>0</v>
      </c>
      <c r="Q4516">
        <f t="shared" si="496"/>
        <v>0</v>
      </c>
    </row>
    <row r="4517" spans="1:17" ht="19.5" x14ac:dyDescent="0.4">
      <c r="A4517" s="33">
        <f t="shared" si="490"/>
        <v>46572</v>
      </c>
      <c r="B4517" s="27" t="str">
        <f t="shared" si="492"/>
        <v>(日)</v>
      </c>
      <c r="C4517" s="34">
        <v>2.0833333333333332E-2</v>
      </c>
      <c r="D4517" s="16" t="s">
        <v>18</v>
      </c>
      <c r="E4517" s="35">
        <v>4.1666666666666664E-2</v>
      </c>
      <c r="F4517" s="50">
        <f>IF(COUNTIF('リスト（不使用）'!$A$5:$A$6,単年カーブ!$A$1),"希望数量入力ください",'単年（2027年度）'!$E$12*単年カーブ!$R$3+'単年（2027年度）'!$E$12*(1-単年カーブ!$R$3)*単年カーブ!Q4517)</f>
        <v>0</v>
      </c>
      <c r="G4517" s="47">
        <f t="shared" si="493"/>
        <v>0</v>
      </c>
      <c r="M4517">
        <f t="shared" si="494"/>
        <v>7</v>
      </c>
      <c r="N4517">
        <f>IF(OR(WEEKDAY(A4517)=1,WEEKDAY(A4517)=7,COUNTIF('2027祝日等（不使用）'!$A$1:$A$20,単年カーブ!A4517)=1),0,1)</f>
        <v>0</v>
      </c>
      <c r="O4517">
        <f t="shared" si="491"/>
        <v>2</v>
      </c>
      <c r="P4517">
        <f t="shared" si="495"/>
        <v>0</v>
      </c>
      <c r="Q4517">
        <f t="shared" si="496"/>
        <v>0</v>
      </c>
    </row>
    <row r="4518" spans="1:17" ht="19.5" x14ac:dyDescent="0.4">
      <c r="A4518" s="33">
        <f t="shared" si="490"/>
        <v>46572</v>
      </c>
      <c r="B4518" s="27" t="str">
        <f t="shared" si="492"/>
        <v>(日)</v>
      </c>
      <c r="C4518" s="34">
        <v>4.1666666666666664E-2</v>
      </c>
      <c r="D4518" s="16" t="s">
        <v>18</v>
      </c>
      <c r="E4518" s="35">
        <v>6.25E-2</v>
      </c>
      <c r="F4518" s="50">
        <f>IF(COUNTIF('リスト（不使用）'!$A$5:$A$6,単年カーブ!$A$1),"希望数量入力ください",'単年（2027年度）'!$E$12*単年カーブ!$R$3+'単年（2027年度）'!$E$12*(1-単年カーブ!$R$3)*単年カーブ!Q4518)</f>
        <v>0</v>
      </c>
      <c r="G4518" s="47">
        <f t="shared" si="493"/>
        <v>0</v>
      </c>
      <c r="M4518">
        <f t="shared" si="494"/>
        <v>7</v>
      </c>
      <c r="N4518">
        <f>IF(OR(WEEKDAY(A4518)=1,WEEKDAY(A4518)=7,COUNTIF('2027祝日等（不使用）'!$A$1:$A$20,単年カーブ!A4518)=1),0,1)</f>
        <v>0</v>
      </c>
      <c r="O4518">
        <f t="shared" si="491"/>
        <v>3</v>
      </c>
      <c r="P4518">
        <f t="shared" si="495"/>
        <v>0</v>
      </c>
      <c r="Q4518">
        <f t="shared" si="496"/>
        <v>0</v>
      </c>
    </row>
    <row r="4519" spans="1:17" ht="19.5" x14ac:dyDescent="0.4">
      <c r="A4519" s="33">
        <f t="shared" si="490"/>
        <v>46572</v>
      </c>
      <c r="B4519" s="27" t="str">
        <f t="shared" si="492"/>
        <v>(日)</v>
      </c>
      <c r="C4519" s="34">
        <v>6.25E-2</v>
      </c>
      <c r="D4519" s="16" t="s">
        <v>18</v>
      </c>
      <c r="E4519" s="35">
        <v>8.3333333333333301E-2</v>
      </c>
      <c r="F4519" s="50">
        <f>IF(COUNTIF('リスト（不使用）'!$A$5:$A$6,単年カーブ!$A$1),"希望数量入力ください",'単年（2027年度）'!$E$12*単年カーブ!$R$3+'単年（2027年度）'!$E$12*(1-単年カーブ!$R$3)*単年カーブ!Q4519)</f>
        <v>0</v>
      </c>
      <c r="G4519" s="47">
        <f t="shared" si="493"/>
        <v>0</v>
      </c>
      <c r="M4519">
        <f t="shared" si="494"/>
        <v>7</v>
      </c>
      <c r="N4519">
        <f>IF(OR(WEEKDAY(A4519)=1,WEEKDAY(A4519)=7,COUNTIF('2027祝日等（不使用）'!$A$1:$A$20,単年カーブ!A4519)=1),0,1)</f>
        <v>0</v>
      </c>
      <c r="O4519">
        <f t="shared" si="491"/>
        <v>4</v>
      </c>
      <c r="P4519">
        <f t="shared" si="495"/>
        <v>0</v>
      </c>
      <c r="Q4519">
        <f t="shared" si="496"/>
        <v>0</v>
      </c>
    </row>
    <row r="4520" spans="1:17" ht="19.5" x14ac:dyDescent="0.4">
      <c r="A4520" s="33">
        <f t="shared" si="490"/>
        <v>46572</v>
      </c>
      <c r="B4520" s="27" t="str">
        <f t="shared" si="492"/>
        <v>(日)</v>
      </c>
      <c r="C4520" s="34">
        <v>8.3333333333333301E-2</v>
      </c>
      <c r="D4520" s="16" t="s">
        <v>18</v>
      </c>
      <c r="E4520" s="35">
        <v>0.104166666666667</v>
      </c>
      <c r="F4520" s="50">
        <f>IF(COUNTIF('リスト（不使用）'!$A$5:$A$6,単年カーブ!$A$1),"希望数量入力ください",'単年（2027年度）'!$E$12*単年カーブ!$R$3+'単年（2027年度）'!$E$12*(1-単年カーブ!$R$3)*単年カーブ!Q4520)</f>
        <v>0</v>
      </c>
      <c r="G4520" s="47">
        <f t="shared" si="493"/>
        <v>0</v>
      </c>
      <c r="M4520">
        <f t="shared" si="494"/>
        <v>7</v>
      </c>
      <c r="N4520">
        <f>IF(OR(WEEKDAY(A4520)=1,WEEKDAY(A4520)=7,COUNTIF('2027祝日等（不使用）'!$A$1:$A$20,単年カーブ!A4520)=1),0,1)</f>
        <v>0</v>
      </c>
      <c r="O4520">
        <f t="shared" si="491"/>
        <v>5</v>
      </c>
      <c r="P4520">
        <f t="shared" si="495"/>
        <v>0</v>
      </c>
      <c r="Q4520">
        <f t="shared" si="496"/>
        <v>0</v>
      </c>
    </row>
    <row r="4521" spans="1:17" ht="19.5" x14ac:dyDescent="0.4">
      <c r="A4521" s="33">
        <f t="shared" si="490"/>
        <v>46572</v>
      </c>
      <c r="B4521" s="27" t="str">
        <f t="shared" si="492"/>
        <v>(日)</v>
      </c>
      <c r="C4521" s="34">
        <v>0.104166666666667</v>
      </c>
      <c r="D4521" s="16" t="s">
        <v>18</v>
      </c>
      <c r="E4521" s="35">
        <v>0.125</v>
      </c>
      <c r="F4521" s="50">
        <f>IF(COUNTIF('リスト（不使用）'!$A$5:$A$6,単年カーブ!$A$1),"希望数量入力ください",'単年（2027年度）'!$E$12*単年カーブ!$R$3+'単年（2027年度）'!$E$12*(1-単年カーブ!$R$3)*単年カーブ!Q4521)</f>
        <v>0</v>
      </c>
      <c r="G4521" s="47">
        <f t="shared" si="493"/>
        <v>0</v>
      </c>
      <c r="M4521">
        <f t="shared" si="494"/>
        <v>7</v>
      </c>
      <c r="N4521">
        <f>IF(OR(WEEKDAY(A4521)=1,WEEKDAY(A4521)=7,COUNTIF('2027祝日等（不使用）'!$A$1:$A$20,単年カーブ!A4521)=1),0,1)</f>
        <v>0</v>
      </c>
      <c r="O4521">
        <f t="shared" si="491"/>
        <v>6</v>
      </c>
      <c r="P4521">
        <f t="shared" si="495"/>
        <v>0</v>
      </c>
      <c r="Q4521">
        <f t="shared" si="496"/>
        <v>0</v>
      </c>
    </row>
    <row r="4522" spans="1:17" ht="19.5" x14ac:dyDescent="0.4">
      <c r="A4522" s="33">
        <f t="shared" si="490"/>
        <v>46572</v>
      </c>
      <c r="B4522" s="27" t="str">
        <f t="shared" si="492"/>
        <v>(日)</v>
      </c>
      <c r="C4522" s="34">
        <v>0.125</v>
      </c>
      <c r="D4522" s="16" t="s">
        <v>18</v>
      </c>
      <c r="E4522" s="35">
        <v>0.14583333333333301</v>
      </c>
      <c r="F4522" s="50">
        <f>IF(COUNTIF('リスト（不使用）'!$A$5:$A$6,単年カーブ!$A$1),"希望数量入力ください",'単年（2027年度）'!$E$12*単年カーブ!$R$3+'単年（2027年度）'!$E$12*(1-単年カーブ!$R$3)*単年カーブ!Q4522)</f>
        <v>0</v>
      </c>
      <c r="G4522" s="47">
        <f t="shared" si="493"/>
        <v>0</v>
      </c>
      <c r="M4522">
        <f t="shared" si="494"/>
        <v>7</v>
      </c>
      <c r="N4522">
        <f>IF(OR(WEEKDAY(A4522)=1,WEEKDAY(A4522)=7,COUNTIF('2027祝日等（不使用）'!$A$1:$A$20,単年カーブ!A4522)=1),0,1)</f>
        <v>0</v>
      </c>
      <c r="O4522">
        <f t="shared" si="491"/>
        <v>7</v>
      </c>
      <c r="P4522">
        <f t="shared" si="495"/>
        <v>0</v>
      </c>
      <c r="Q4522">
        <f t="shared" si="496"/>
        <v>0</v>
      </c>
    </row>
    <row r="4523" spans="1:17" ht="19.5" x14ac:dyDescent="0.4">
      <c r="A4523" s="33">
        <f t="shared" si="490"/>
        <v>46572</v>
      </c>
      <c r="B4523" s="27" t="str">
        <f t="shared" si="492"/>
        <v>(日)</v>
      </c>
      <c r="C4523" s="34">
        <v>0.14583333333333301</v>
      </c>
      <c r="D4523" s="16" t="s">
        <v>18</v>
      </c>
      <c r="E4523" s="35">
        <v>0.16666666666666699</v>
      </c>
      <c r="F4523" s="50">
        <f>IF(COUNTIF('リスト（不使用）'!$A$5:$A$6,単年カーブ!$A$1),"希望数量入力ください",'単年（2027年度）'!$E$12*単年カーブ!$R$3+'単年（2027年度）'!$E$12*(1-単年カーブ!$R$3)*単年カーブ!Q4523)</f>
        <v>0</v>
      </c>
      <c r="G4523" s="47">
        <f t="shared" si="493"/>
        <v>0</v>
      </c>
      <c r="M4523">
        <f t="shared" si="494"/>
        <v>7</v>
      </c>
      <c r="N4523">
        <f>IF(OR(WEEKDAY(A4523)=1,WEEKDAY(A4523)=7,COUNTIF('2027祝日等（不使用）'!$A$1:$A$20,単年カーブ!A4523)=1),0,1)</f>
        <v>0</v>
      </c>
      <c r="O4523">
        <f t="shared" si="491"/>
        <v>8</v>
      </c>
      <c r="P4523">
        <f t="shared" si="495"/>
        <v>0</v>
      </c>
      <c r="Q4523">
        <f t="shared" si="496"/>
        <v>0</v>
      </c>
    </row>
    <row r="4524" spans="1:17" ht="19.5" x14ac:dyDescent="0.4">
      <c r="A4524" s="33">
        <f t="shared" si="490"/>
        <v>46572</v>
      </c>
      <c r="B4524" s="27" t="str">
        <f t="shared" si="492"/>
        <v>(日)</v>
      </c>
      <c r="C4524" s="34">
        <v>0.16666666666666699</v>
      </c>
      <c r="D4524" s="16" t="s">
        <v>18</v>
      </c>
      <c r="E4524" s="35">
        <v>0.1875</v>
      </c>
      <c r="F4524" s="50">
        <f>IF(COUNTIF('リスト（不使用）'!$A$5:$A$6,単年カーブ!$A$1),"希望数量入力ください",'単年（2027年度）'!$E$12*単年カーブ!$R$3+'単年（2027年度）'!$E$12*(1-単年カーブ!$R$3)*単年カーブ!Q4524)</f>
        <v>0</v>
      </c>
      <c r="G4524" s="47">
        <f t="shared" si="493"/>
        <v>0</v>
      </c>
      <c r="M4524">
        <f t="shared" si="494"/>
        <v>7</v>
      </c>
      <c r="N4524">
        <f>IF(OR(WEEKDAY(A4524)=1,WEEKDAY(A4524)=7,COUNTIF('2027祝日等（不使用）'!$A$1:$A$20,単年カーブ!A4524)=1),0,1)</f>
        <v>0</v>
      </c>
      <c r="O4524">
        <f t="shared" si="491"/>
        <v>9</v>
      </c>
      <c r="P4524">
        <f t="shared" si="495"/>
        <v>0</v>
      </c>
      <c r="Q4524">
        <f t="shared" si="496"/>
        <v>0</v>
      </c>
    </row>
    <row r="4525" spans="1:17" ht="19.5" x14ac:dyDescent="0.4">
      <c r="A4525" s="33">
        <f t="shared" si="490"/>
        <v>46572</v>
      </c>
      <c r="B4525" s="27" t="str">
        <f t="shared" si="492"/>
        <v>(日)</v>
      </c>
      <c r="C4525" s="34">
        <v>0.1875</v>
      </c>
      <c r="D4525" s="16" t="s">
        <v>18</v>
      </c>
      <c r="E4525" s="35">
        <v>0.20833333333333301</v>
      </c>
      <c r="F4525" s="50">
        <f>IF(COUNTIF('リスト（不使用）'!$A$5:$A$6,単年カーブ!$A$1),"希望数量入力ください",'単年（2027年度）'!$E$12*単年カーブ!$R$3+'単年（2027年度）'!$E$12*(1-単年カーブ!$R$3)*単年カーブ!Q4525)</f>
        <v>0</v>
      </c>
      <c r="G4525" s="47">
        <f t="shared" si="493"/>
        <v>0</v>
      </c>
      <c r="M4525">
        <f t="shared" si="494"/>
        <v>7</v>
      </c>
      <c r="N4525">
        <f>IF(OR(WEEKDAY(A4525)=1,WEEKDAY(A4525)=7,COUNTIF('2027祝日等（不使用）'!$A$1:$A$20,単年カーブ!A4525)=1),0,1)</f>
        <v>0</v>
      </c>
      <c r="O4525">
        <f t="shared" si="491"/>
        <v>10</v>
      </c>
      <c r="P4525">
        <f t="shared" si="495"/>
        <v>0</v>
      </c>
      <c r="Q4525">
        <f t="shared" si="496"/>
        <v>0</v>
      </c>
    </row>
    <row r="4526" spans="1:17" ht="19.5" x14ac:dyDescent="0.4">
      <c r="A4526" s="33">
        <f t="shared" si="490"/>
        <v>46572</v>
      </c>
      <c r="B4526" s="27" t="str">
        <f t="shared" si="492"/>
        <v>(日)</v>
      </c>
      <c r="C4526" s="34">
        <v>0.20833333333333301</v>
      </c>
      <c r="D4526" s="16" t="s">
        <v>18</v>
      </c>
      <c r="E4526" s="35">
        <v>0.22916666666666699</v>
      </c>
      <c r="F4526" s="50">
        <f>IF(COUNTIF('リスト（不使用）'!$A$5:$A$6,単年カーブ!$A$1),"希望数量入力ください",'単年（2027年度）'!$E$12*単年カーブ!$R$3+'単年（2027年度）'!$E$12*(1-単年カーブ!$R$3)*単年カーブ!Q4526)</f>
        <v>0</v>
      </c>
      <c r="G4526" s="47">
        <f t="shared" si="493"/>
        <v>0</v>
      </c>
      <c r="M4526">
        <f t="shared" si="494"/>
        <v>7</v>
      </c>
      <c r="N4526">
        <f>IF(OR(WEEKDAY(A4526)=1,WEEKDAY(A4526)=7,COUNTIF('2027祝日等（不使用）'!$A$1:$A$20,単年カーブ!A4526)=1),0,1)</f>
        <v>0</v>
      </c>
      <c r="O4526">
        <f t="shared" si="491"/>
        <v>11</v>
      </c>
      <c r="P4526">
        <f t="shared" si="495"/>
        <v>0</v>
      </c>
      <c r="Q4526">
        <f t="shared" si="496"/>
        <v>0</v>
      </c>
    </row>
    <row r="4527" spans="1:17" ht="19.5" x14ac:dyDescent="0.4">
      <c r="A4527" s="33">
        <f t="shared" si="490"/>
        <v>46572</v>
      </c>
      <c r="B4527" s="27" t="str">
        <f t="shared" si="492"/>
        <v>(日)</v>
      </c>
      <c r="C4527" s="34">
        <v>0.22916666666666699</v>
      </c>
      <c r="D4527" s="16" t="s">
        <v>18</v>
      </c>
      <c r="E4527" s="35">
        <v>0.25</v>
      </c>
      <c r="F4527" s="50">
        <f>IF(COUNTIF('リスト（不使用）'!$A$5:$A$6,単年カーブ!$A$1),"希望数量入力ください",'単年（2027年度）'!$E$12*単年カーブ!$R$3+'単年（2027年度）'!$E$12*(1-単年カーブ!$R$3)*単年カーブ!Q4527)</f>
        <v>0</v>
      </c>
      <c r="G4527" s="47">
        <f t="shared" si="493"/>
        <v>0</v>
      </c>
      <c r="M4527">
        <f t="shared" si="494"/>
        <v>7</v>
      </c>
      <c r="N4527">
        <f>IF(OR(WEEKDAY(A4527)=1,WEEKDAY(A4527)=7,COUNTIF('2027祝日等（不使用）'!$A$1:$A$20,単年カーブ!A4527)=1),0,1)</f>
        <v>0</v>
      </c>
      <c r="O4527">
        <f t="shared" si="491"/>
        <v>12</v>
      </c>
      <c r="P4527">
        <f t="shared" si="495"/>
        <v>0</v>
      </c>
      <c r="Q4527">
        <f t="shared" si="496"/>
        <v>0</v>
      </c>
    </row>
    <row r="4528" spans="1:17" ht="19.5" x14ac:dyDescent="0.4">
      <c r="A4528" s="33">
        <f t="shared" si="490"/>
        <v>46572</v>
      </c>
      <c r="B4528" s="27" t="str">
        <f t="shared" si="492"/>
        <v>(日)</v>
      </c>
      <c r="C4528" s="34">
        <v>0.25</v>
      </c>
      <c r="D4528" s="16" t="s">
        <v>18</v>
      </c>
      <c r="E4528" s="35">
        <v>0.27083333333333298</v>
      </c>
      <c r="F4528" s="50">
        <f>IF(COUNTIF('リスト（不使用）'!$A$5:$A$6,単年カーブ!$A$1),"希望数量入力ください",'単年（2027年度）'!$E$12*単年カーブ!$R$3+'単年（2027年度）'!$E$12*(1-単年カーブ!$R$3)*単年カーブ!Q4528)</f>
        <v>0</v>
      </c>
      <c r="G4528" s="47">
        <f t="shared" si="493"/>
        <v>0</v>
      </c>
      <c r="M4528">
        <f t="shared" si="494"/>
        <v>7</v>
      </c>
      <c r="N4528">
        <f>IF(OR(WEEKDAY(A4528)=1,WEEKDAY(A4528)=7,COUNTIF('2027祝日等（不使用）'!$A$1:$A$20,単年カーブ!A4528)=1),0,1)</f>
        <v>0</v>
      </c>
      <c r="O4528">
        <f t="shared" si="491"/>
        <v>13</v>
      </c>
      <c r="P4528">
        <f t="shared" si="495"/>
        <v>0</v>
      </c>
      <c r="Q4528">
        <f t="shared" si="496"/>
        <v>0</v>
      </c>
    </row>
    <row r="4529" spans="1:17" ht="19.5" x14ac:dyDescent="0.4">
      <c r="A4529" s="33">
        <f t="shared" si="490"/>
        <v>46572</v>
      </c>
      <c r="B4529" s="27" t="str">
        <f t="shared" si="492"/>
        <v>(日)</v>
      </c>
      <c r="C4529" s="34">
        <v>0.27083333333333298</v>
      </c>
      <c r="D4529" s="16" t="s">
        <v>18</v>
      </c>
      <c r="E4529" s="35">
        <v>0.29166666666666702</v>
      </c>
      <c r="F4529" s="50">
        <f>IF(COUNTIF('リスト（不使用）'!$A$5:$A$6,単年カーブ!$A$1),"希望数量入力ください",'単年（2027年度）'!$E$12*単年カーブ!$R$3+'単年（2027年度）'!$E$12*(1-単年カーブ!$R$3)*単年カーブ!Q4529)</f>
        <v>0</v>
      </c>
      <c r="G4529" s="47">
        <f t="shared" si="493"/>
        <v>0</v>
      </c>
      <c r="M4529">
        <f t="shared" si="494"/>
        <v>7</v>
      </c>
      <c r="N4529">
        <f>IF(OR(WEEKDAY(A4529)=1,WEEKDAY(A4529)=7,COUNTIF('2027祝日等（不使用）'!$A$1:$A$20,単年カーブ!A4529)=1),0,1)</f>
        <v>0</v>
      </c>
      <c r="O4529">
        <f t="shared" si="491"/>
        <v>14</v>
      </c>
      <c r="P4529">
        <f t="shared" si="495"/>
        <v>0</v>
      </c>
      <c r="Q4529">
        <f t="shared" si="496"/>
        <v>0</v>
      </c>
    </row>
    <row r="4530" spans="1:17" ht="19.5" x14ac:dyDescent="0.4">
      <c r="A4530" s="33">
        <f t="shared" si="490"/>
        <v>46572</v>
      </c>
      <c r="B4530" s="27" t="str">
        <f t="shared" si="492"/>
        <v>(日)</v>
      </c>
      <c r="C4530" s="34">
        <v>0.29166666666666702</v>
      </c>
      <c r="D4530" s="16" t="s">
        <v>18</v>
      </c>
      <c r="E4530" s="35">
        <v>0.3125</v>
      </c>
      <c r="F4530" s="50">
        <f>IF(COUNTIF('リスト（不使用）'!$A$5:$A$6,単年カーブ!$A$1),"希望数量入力ください",'単年（2027年度）'!$E$12*単年カーブ!$R$3+'単年（2027年度）'!$E$12*(1-単年カーブ!$R$3)*単年カーブ!Q4530)</f>
        <v>0</v>
      </c>
      <c r="G4530" s="47">
        <f t="shared" si="493"/>
        <v>0</v>
      </c>
      <c r="M4530">
        <f t="shared" si="494"/>
        <v>7</v>
      </c>
      <c r="N4530">
        <f>IF(OR(WEEKDAY(A4530)=1,WEEKDAY(A4530)=7,COUNTIF('2027祝日等（不使用）'!$A$1:$A$20,単年カーブ!A4530)=1),0,1)</f>
        <v>0</v>
      </c>
      <c r="O4530">
        <f t="shared" si="491"/>
        <v>15</v>
      </c>
      <c r="P4530">
        <f t="shared" si="495"/>
        <v>0</v>
      </c>
      <c r="Q4530">
        <f t="shared" si="496"/>
        <v>0</v>
      </c>
    </row>
    <row r="4531" spans="1:17" ht="19.5" x14ac:dyDescent="0.4">
      <c r="A4531" s="33">
        <f t="shared" si="490"/>
        <v>46572</v>
      </c>
      <c r="B4531" s="27" t="str">
        <f t="shared" si="492"/>
        <v>(日)</v>
      </c>
      <c r="C4531" s="34">
        <v>0.3125</v>
      </c>
      <c r="D4531" s="16" t="s">
        <v>18</v>
      </c>
      <c r="E4531" s="35">
        <v>0.33333333333333298</v>
      </c>
      <c r="F4531" s="50">
        <f>IF(COUNTIF('リスト（不使用）'!$A$5:$A$6,単年カーブ!$A$1),"希望数量入力ください",'単年（2027年度）'!$E$12*単年カーブ!$R$3+'単年（2027年度）'!$E$12*(1-単年カーブ!$R$3)*単年カーブ!Q4531)</f>
        <v>0</v>
      </c>
      <c r="G4531" s="47">
        <f t="shared" si="493"/>
        <v>0</v>
      </c>
      <c r="M4531">
        <f t="shared" si="494"/>
        <v>7</v>
      </c>
      <c r="N4531">
        <f>IF(OR(WEEKDAY(A4531)=1,WEEKDAY(A4531)=7,COUNTIF('2027祝日等（不使用）'!$A$1:$A$20,単年カーブ!A4531)=1),0,1)</f>
        <v>0</v>
      </c>
      <c r="O4531">
        <f t="shared" si="491"/>
        <v>16</v>
      </c>
      <c r="P4531">
        <f t="shared" si="495"/>
        <v>0</v>
      </c>
      <c r="Q4531">
        <f t="shared" si="496"/>
        <v>0</v>
      </c>
    </row>
    <row r="4532" spans="1:17" ht="19.5" x14ac:dyDescent="0.4">
      <c r="A4532" s="33">
        <f t="shared" ref="A4532:A4595" si="497">A4484+1</f>
        <v>46572</v>
      </c>
      <c r="B4532" s="27" t="str">
        <f t="shared" si="492"/>
        <v>(日)</v>
      </c>
      <c r="C4532" s="34">
        <v>0.33333333333333298</v>
      </c>
      <c r="D4532" s="16" t="s">
        <v>18</v>
      </c>
      <c r="E4532" s="35">
        <v>0.35416666666666702</v>
      </c>
      <c r="F4532" s="50">
        <f>IF(COUNTIF('リスト（不使用）'!$A$5:$A$6,単年カーブ!$A$1),"希望数量入力ください",'単年（2027年度）'!$E$12*単年カーブ!$R$3+'単年（2027年度）'!$E$12*(1-単年カーブ!$R$3)*単年カーブ!Q4532)</f>
        <v>0</v>
      </c>
      <c r="G4532" s="47">
        <f t="shared" si="493"/>
        <v>0</v>
      </c>
      <c r="M4532">
        <f t="shared" si="494"/>
        <v>7</v>
      </c>
      <c r="N4532">
        <f>IF(OR(WEEKDAY(A4532)=1,WEEKDAY(A4532)=7,COUNTIF('2027祝日等（不使用）'!$A$1:$A$20,単年カーブ!A4532)=1),0,1)</f>
        <v>0</v>
      </c>
      <c r="O4532">
        <f t="shared" ref="O4532:O4595" si="498">O4484</f>
        <v>17</v>
      </c>
      <c r="P4532">
        <f t="shared" si="495"/>
        <v>1</v>
      </c>
      <c r="Q4532">
        <f t="shared" si="496"/>
        <v>0</v>
      </c>
    </row>
    <row r="4533" spans="1:17" ht="19.5" x14ac:dyDescent="0.4">
      <c r="A4533" s="33">
        <f t="shared" si="497"/>
        <v>46572</v>
      </c>
      <c r="B4533" s="27" t="str">
        <f t="shared" si="492"/>
        <v>(日)</v>
      </c>
      <c r="C4533" s="34">
        <v>0.35416666666666702</v>
      </c>
      <c r="D4533" s="16" t="s">
        <v>18</v>
      </c>
      <c r="E4533" s="35">
        <v>0.375</v>
      </c>
      <c r="F4533" s="50">
        <f>IF(COUNTIF('リスト（不使用）'!$A$5:$A$6,単年カーブ!$A$1),"希望数量入力ください",'単年（2027年度）'!$E$12*単年カーブ!$R$3+'単年（2027年度）'!$E$12*(1-単年カーブ!$R$3)*単年カーブ!Q4533)</f>
        <v>0</v>
      </c>
      <c r="G4533" s="47">
        <f t="shared" si="493"/>
        <v>0</v>
      </c>
      <c r="M4533">
        <f t="shared" si="494"/>
        <v>7</v>
      </c>
      <c r="N4533">
        <f>IF(OR(WEEKDAY(A4533)=1,WEEKDAY(A4533)=7,COUNTIF('2027祝日等（不使用）'!$A$1:$A$20,単年カーブ!A4533)=1),0,1)</f>
        <v>0</v>
      </c>
      <c r="O4533">
        <f t="shared" si="498"/>
        <v>18</v>
      </c>
      <c r="P4533">
        <f t="shared" si="495"/>
        <v>1</v>
      </c>
      <c r="Q4533">
        <f t="shared" si="496"/>
        <v>0</v>
      </c>
    </row>
    <row r="4534" spans="1:17" ht="19.5" x14ac:dyDescent="0.4">
      <c r="A4534" s="33">
        <f t="shared" si="497"/>
        <v>46572</v>
      </c>
      <c r="B4534" s="27" t="str">
        <f t="shared" si="492"/>
        <v>(日)</v>
      </c>
      <c r="C4534" s="34">
        <v>0.375</v>
      </c>
      <c r="D4534" s="16" t="s">
        <v>18</v>
      </c>
      <c r="E4534" s="35">
        <v>0.39583333333333298</v>
      </c>
      <c r="F4534" s="50">
        <f>IF(COUNTIF('リスト（不使用）'!$A$5:$A$6,単年カーブ!$A$1),"希望数量入力ください",'単年（2027年度）'!$E$12*単年カーブ!$R$3+'単年（2027年度）'!$E$12*(1-単年カーブ!$R$3)*単年カーブ!Q4534)</f>
        <v>0</v>
      </c>
      <c r="G4534" s="47">
        <f t="shared" si="493"/>
        <v>0</v>
      </c>
      <c r="M4534">
        <f t="shared" si="494"/>
        <v>7</v>
      </c>
      <c r="N4534">
        <f>IF(OR(WEEKDAY(A4534)=1,WEEKDAY(A4534)=7,COUNTIF('2027祝日等（不使用）'!$A$1:$A$20,単年カーブ!A4534)=1),0,1)</f>
        <v>0</v>
      </c>
      <c r="O4534">
        <f t="shared" si="498"/>
        <v>19</v>
      </c>
      <c r="P4534">
        <f t="shared" si="495"/>
        <v>1</v>
      </c>
      <c r="Q4534">
        <f t="shared" si="496"/>
        <v>0</v>
      </c>
    </row>
    <row r="4535" spans="1:17" ht="19.5" x14ac:dyDescent="0.4">
      <c r="A4535" s="33">
        <f t="shared" si="497"/>
        <v>46572</v>
      </c>
      <c r="B4535" s="27" t="str">
        <f t="shared" si="492"/>
        <v>(日)</v>
      </c>
      <c r="C4535" s="34">
        <v>0.39583333333333298</v>
      </c>
      <c r="D4535" s="16" t="s">
        <v>18</v>
      </c>
      <c r="E4535" s="35">
        <v>0.41666666666666702</v>
      </c>
      <c r="F4535" s="50">
        <f>IF(COUNTIF('リスト（不使用）'!$A$5:$A$6,単年カーブ!$A$1),"希望数量入力ください",'単年（2027年度）'!$E$12*単年カーブ!$R$3+'単年（2027年度）'!$E$12*(1-単年カーブ!$R$3)*単年カーブ!Q4535)</f>
        <v>0</v>
      </c>
      <c r="G4535" s="47">
        <f t="shared" si="493"/>
        <v>0</v>
      </c>
      <c r="M4535">
        <f t="shared" si="494"/>
        <v>7</v>
      </c>
      <c r="N4535">
        <f>IF(OR(WEEKDAY(A4535)=1,WEEKDAY(A4535)=7,COUNTIF('2027祝日等（不使用）'!$A$1:$A$20,単年カーブ!A4535)=1),0,1)</f>
        <v>0</v>
      </c>
      <c r="O4535">
        <f t="shared" si="498"/>
        <v>20</v>
      </c>
      <c r="P4535">
        <f t="shared" si="495"/>
        <v>1</v>
      </c>
      <c r="Q4535">
        <f t="shared" si="496"/>
        <v>0</v>
      </c>
    </row>
    <row r="4536" spans="1:17" ht="19.5" x14ac:dyDescent="0.4">
      <c r="A4536" s="33">
        <f t="shared" si="497"/>
        <v>46572</v>
      </c>
      <c r="B4536" s="27" t="str">
        <f t="shared" si="492"/>
        <v>(日)</v>
      </c>
      <c r="C4536" s="34">
        <v>0.41666666666666702</v>
      </c>
      <c r="D4536" s="16" t="s">
        <v>18</v>
      </c>
      <c r="E4536" s="35">
        <v>0.4375</v>
      </c>
      <c r="F4536" s="50">
        <f>IF(COUNTIF('リスト（不使用）'!$A$5:$A$6,単年カーブ!$A$1),"希望数量入力ください",'単年（2027年度）'!$E$12*単年カーブ!$R$3+'単年（2027年度）'!$E$12*(1-単年カーブ!$R$3)*単年カーブ!Q4536)</f>
        <v>0</v>
      </c>
      <c r="G4536" s="47">
        <f t="shared" si="493"/>
        <v>0</v>
      </c>
      <c r="M4536">
        <f t="shared" si="494"/>
        <v>7</v>
      </c>
      <c r="N4536">
        <f>IF(OR(WEEKDAY(A4536)=1,WEEKDAY(A4536)=7,COUNTIF('2027祝日等（不使用）'!$A$1:$A$20,単年カーブ!A4536)=1),0,1)</f>
        <v>0</v>
      </c>
      <c r="O4536">
        <f t="shared" si="498"/>
        <v>21</v>
      </c>
      <c r="P4536">
        <f t="shared" si="495"/>
        <v>1</v>
      </c>
      <c r="Q4536">
        <f t="shared" si="496"/>
        <v>0</v>
      </c>
    </row>
    <row r="4537" spans="1:17" ht="19.5" x14ac:dyDescent="0.4">
      <c r="A4537" s="33">
        <f t="shared" si="497"/>
        <v>46572</v>
      </c>
      <c r="B4537" s="27" t="str">
        <f t="shared" si="492"/>
        <v>(日)</v>
      </c>
      <c r="C4537" s="34">
        <v>0.4375</v>
      </c>
      <c r="D4537" s="16" t="s">
        <v>18</v>
      </c>
      <c r="E4537" s="35">
        <v>0.45833333333333298</v>
      </c>
      <c r="F4537" s="50">
        <f>IF(COUNTIF('リスト（不使用）'!$A$5:$A$6,単年カーブ!$A$1),"希望数量入力ください",'単年（2027年度）'!$E$12*単年カーブ!$R$3+'単年（2027年度）'!$E$12*(1-単年カーブ!$R$3)*単年カーブ!Q4537)</f>
        <v>0</v>
      </c>
      <c r="G4537" s="47">
        <f t="shared" si="493"/>
        <v>0</v>
      </c>
      <c r="M4537">
        <f t="shared" si="494"/>
        <v>7</v>
      </c>
      <c r="N4537">
        <f>IF(OR(WEEKDAY(A4537)=1,WEEKDAY(A4537)=7,COUNTIF('2027祝日等（不使用）'!$A$1:$A$20,単年カーブ!A4537)=1),0,1)</f>
        <v>0</v>
      </c>
      <c r="O4537">
        <f t="shared" si="498"/>
        <v>22</v>
      </c>
      <c r="P4537">
        <f t="shared" si="495"/>
        <v>1</v>
      </c>
      <c r="Q4537">
        <f t="shared" si="496"/>
        <v>0</v>
      </c>
    </row>
    <row r="4538" spans="1:17" ht="19.5" x14ac:dyDescent="0.4">
      <c r="A4538" s="33">
        <f t="shared" si="497"/>
        <v>46572</v>
      </c>
      <c r="B4538" s="27" t="str">
        <f t="shared" si="492"/>
        <v>(日)</v>
      </c>
      <c r="C4538" s="34">
        <v>0.45833333333333298</v>
      </c>
      <c r="D4538" s="16" t="s">
        <v>18</v>
      </c>
      <c r="E4538" s="35">
        <v>0.47916666666666702</v>
      </c>
      <c r="F4538" s="50">
        <f>IF(COUNTIF('リスト（不使用）'!$A$5:$A$6,単年カーブ!$A$1),"希望数量入力ください",'単年（2027年度）'!$E$12*単年カーブ!$R$3+'単年（2027年度）'!$E$12*(1-単年カーブ!$R$3)*単年カーブ!Q4538)</f>
        <v>0</v>
      </c>
      <c r="G4538" s="47">
        <f t="shared" si="493"/>
        <v>0</v>
      </c>
      <c r="M4538">
        <f t="shared" si="494"/>
        <v>7</v>
      </c>
      <c r="N4538">
        <f>IF(OR(WEEKDAY(A4538)=1,WEEKDAY(A4538)=7,COUNTIF('2027祝日等（不使用）'!$A$1:$A$20,単年カーブ!A4538)=1),0,1)</f>
        <v>0</v>
      </c>
      <c r="O4538">
        <f t="shared" si="498"/>
        <v>23</v>
      </c>
      <c r="P4538">
        <f t="shared" si="495"/>
        <v>1</v>
      </c>
      <c r="Q4538">
        <f t="shared" si="496"/>
        <v>0</v>
      </c>
    </row>
    <row r="4539" spans="1:17" ht="19.5" x14ac:dyDescent="0.4">
      <c r="A4539" s="33">
        <f t="shared" si="497"/>
        <v>46572</v>
      </c>
      <c r="B4539" s="27" t="str">
        <f t="shared" si="492"/>
        <v>(日)</v>
      </c>
      <c r="C4539" s="34">
        <v>0.47916666666666702</v>
      </c>
      <c r="D4539" s="16" t="s">
        <v>18</v>
      </c>
      <c r="E4539" s="35">
        <v>0.5</v>
      </c>
      <c r="F4539" s="50">
        <f>IF(COUNTIF('リスト（不使用）'!$A$5:$A$6,単年カーブ!$A$1),"希望数量入力ください",'単年（2027年度）'!$E$12*単年カーブ!$R$3+'単年（2027年度）'!$E$12*(1-単年カーブ!$R$3)*単年カーブ!Q4539)</f>
        <v>0</v>
      </c>
      <c r="G4539" s="47">
        <f t="shared" si="493"/>
        <v>0</v>
      </c>
      <c r="M4539">
        <f t="shared" si="494"/>
        <v>7</v>
      </c>
      <c r="N4539">
        <f>IF(OR(WEEKDAY(A4539)=1,WEEKDAY(A4539)=7,COUNTIF('2027祝日等（不使用）'!$A$1:$A$20,単年カーブ!A4539)=1),0,1)</f>
        <v>0</v>
      </c>
      <c r="O4539">
        <f t="shared" si="498"/>
        <v>24</v>
      </c>
      <c r="P4539">
        <f t="shared" si="495"/>
        <v>1</v>
      </c>
      <c r="Q4539">
        <f t="shared" si="496"/>
        <v>0</v>
      </c>
    </row>
    <row r="4540" spans="1:17" ht="19.5" x14ac:dyDescent="0.4">
      <c r="A4540" s="33">
        <f t="shared" si="497"/>
        <v>46572</v>
      </c>
      <c r="B4540" s="27" t="str">
        <f t="shared" si="492"/>
        <v>(日)</v>
      </c>
      <c r="C4540" s="34">
        <v>0.5</v>
      </c>
      <c r="D4540" s="16" t="s">
        <v>18</v>
      </c>
      <c r="E4540" s="35">
        <v>0.52083333333333304</v>
      </c>
      <c r="F4540" s="50">
        <f>IF(COUNTIF('リスト（不使用）'!$A$5:$A$6,単年カーブ!$A$1),"希望数量入力ください",'単年（2027年度）'!$E$12*単年カーブ!$R$3+'単年（2027年度）'!$E$12*(1-単年カーブ!$R$3)*単年カーブ!Q4540)</f>
        <v>0</v>
      </c>
      <c r="G4540" s="47">
        <f t="shared" si="493"/>
        <v>0</v>
      </c>
      <c r="M4540">
        <f t="shared" si="494"/>
        <v>7</v>
      </c>
      <c r="N4540">
        <f>IF(OR(WEEKDAY(A4540)=1,WEEKDAY(A4540)=7,COUNTIF('2027祝日等（不使用）'!$A$1:$A$20,単年カーブ!A4540)=1),0,1)</f>
        <v>0</v>
      </c>
      <c r="O4540">
        <f t="shared" si="498"/>
        <v>25</v>
      </c>
      <c r="P4540">
        <f t="shared" si="495"/>
        <v>1</v>
      </c>
      <c r="Q4540">
        <f t="shared" si="496"/>
        <v>0</v>
      </c>
    </row>
    <row r="4541" spans="1:17" ht="19.5" x14ac:dyDescent="0.4">
      <c r="A4541" s="33">
        <f t="shared" si="497"/>
        <v>46572</v>
      </c>
      <c r="B4541" s="27" t="str">
        <f t="shared" si="492"/>
        <v>(日)</v>
      </c>
      <c r="C4541" s="34">
        <v>0.52083333333333304</v>
      </c>
      <c r="D4541" s="16" t="s">
        <v>18</v>
      </c>
      <c r="E4541" s="35">
        <v>0.54166666666666696</v>
      </c>
      <c r="F4541" s="50">
        <f>IF(COUNTIF('リスト（不使用）'!$A$5:$A$6,単年カーブ!$A$1),"希望数量入力ください",'単年（2027年度）'!$E$12*単年カーブ!$R$3+'単年（2027年度）'!$E$12*(1-単年カーブ!$R$3)*単年カーブ!Q4541)</f>
        <v>0</v>
      </c>
      <c r="G4541" s="47">
        <f t="shared" si="493"/>
        <v>0</v>
      </c>
      <c r="M4541">
        <f t="shared" si="494"/>
        <v>7</v>
      </c>
      <c r="N4541">
        <f>IF(OR(WEEKDAY(A4541)=1,WEEKDAY(A4541)=7,COUNTIF('2027祝日等（不使用）'!$A$1:$A$20,単年カーブ!A4541)=1),0,1)</f>
        <v>0</v>
      </c>
      <c r="O4541">
        <f t="shared" si="498"/>
        <v>26</v>
      </c>
      <c r="P4541">
        <f t="shared" si="495"/>
        <v>1</v>
      </c>
      <c r="Q4541">
        <f t="shared" si="496"/>
        <v>0</v>
      </c>
    </row>
    <row r="4542" spans="1:17" ht="19.5" x14ac:dyDescent="0.4">
      <c r="A4542" s="33">
        <f t="shared" si="497"/>
        <v>46572</v>
      </c>
      <c r="B4542" s="27" t="str">
        <f t="shared" si="492"/>
        <v>(日)</v>
      </c>
      <c r="C4542" s="34">
        <v>0.54166666666666696</v>
      </c>
      <c r="D4542" s="16" t="s">
        <v>18</v>
      </c>
      <c r="E4542" s="35">
        <v>0.5625</v>
      </c>
      <c r="F4542" s="50">
        <f>IF(COUNTIF('リスト（不使用）'!$A$5:$A$6,単年カーブ!$A$1),"希望数量入力ください",'単年（2027年度）'!$E$12*単年カーブ!$R$3+'単年（2027年度）'!$E$12*(1-単年カーブ!$R$3)*単年カーブ!Q4542)</f>
        <v>0</v>
      </c>
      <c r="G4542" s="47">
        <f t="shared" si="493"/>
        <v>0</v>
      </c>
      <c r="M4542">
        <f t="shared" si="494"/>
        <v>7</v>
      </c>
      <c r="N4542">
        <f>IF(OR(WEEKDAY(A4542)=1,WEEKDAY(A4542)=7,COUNTIF('2027祝日等（不使用）'!$A$1:$A$20,単年カーブ!A4542)=1),0,1)</f>
        <v>0</v>
      </c>
      <c r="O4542">
        <f t="shared" si="498"/>
        <v>27</v>
      </c>
      <c r="P4542">
        <f t="shared" si="495"/>
        <v>1</v>
      </c>
      <c r="Q4542">
        <f t="shared" si="496"/>
        <v>0</v>
      </c>
    </row>
    <row r="4543" spans="1:17" ht="19.5" x14ac:dyDescent="0.4">
      <c r="A4543" s="33">
        <f t="shared" si="497"/>
        <v>46572</v>
      </c>
      <c r="B4543" s="27" t="str">
        <f t="shared" si="492"/>
        <v>(日)</v>
      </c>
      <c r="C4543" s="34">
        <v>0.5625</v>
      </c>
      <c r="D4543" s="16" t="s">
        <v>18</v>
      </c>
      <c r="E4543" s="35">
        <v>0.58333333333333304</v>
      </c>
      <c r="F4543" s="50">
        <f>IF(COUNTIF('リスト（不使用）'!$A$5:$A$6,単年カーブ!$A$1),"希望数量入力ください",'単年（2027年度）'!$E$12*単年カーブ!$R$3+'単年（2027年度）'!$E$12*(1-単年カーブ!$R$3)*単年カーブ!Q4543)</f>
        <v>0</v>
      </c>
      <c r="G4543" s="47">
        <f t="shared" si="493"/>
        <v>0</v>
      </c>
      <c r="M4543">
        <f t="shared" si="494"/>
        <v>7</v>
      </c>
      <c r="N4543">
        <f>IF(OR(WEEKDAY(A4543)=1,WEEKDAY(A4543)=7,COUNTIF('2027祝日等（不使用）'!$A$1:$A$20,単年カーブ!A4543)=1),0,1)</f>
        <v>0</v>
      </c>
      <c r="O4543">
        <f t="shared" si="498"/>
        <v>28</v>
      </c>
      <c r="P4543">
        <f t="shared" si="495"/>
        <v>1</v>
      </c>
      <c r="Q4543">
        <f t="shared" si="496"/>
        <v>0</v>
      </c>
    </row>
    <row r="4544" spans="1:17" ht="19.5" x14ac:dyDescent="0.4">
      <c r="A4544" s="33">
        <f t="shared" si="497"/>
        <v>46572</v>
      </c>
      <c r="B4544" s="27" t="str">
        <f t="shared" si="492"/>
        <v>(日)</v>
      </c>
      <c r="C4544" s="34">
        <v>0.58333333333333304</v>
      </c>
      <c r="D4544" s="16" t="s">
        <v>18</v>
      </c>
      <c r="E4544" s="35">
        <v>0.60416666666666696</v>
      </c>
      <c r="F4544" s="50">
        <f>IF(COUNTIF('リスト（不使用）'!$A$5:$A$6,単年カーブ!$A$1),"希望数量入力ください",'単年（2027年度）'!$E$12*単年カーブ!$R$3+'単年（2027年度）'!$E$12*(1-単年カーブ!$R$3)*単年カーブ!Q4544)</f>
        <v>0</v>
      </c>
      <c r="G4544" s="47">
        <f t="shared" si="493"/>
        <v>0</v>
      </c>
      <c r="M4544">
        <f t="shared" si="494"/>
        <v>7</v>
      </c>
      <c r="N4544">
        <f>IF(OR(WEEKDAY(A4544)=1,WEEKDAY(A4544)=7,COUNTIF('2027祝日等（不使用）'!$A$1:$A$20,単年カーブ!A4544)=1),0,1)</f>
        <v>0</v>
      </c>
      <c r="O4544">
        <f t="shared" si="498"/>
        <v>29</v>
      </c>
      <c r="P4544">
        <f t="shared" si="495"/>
        <v>1</v>
      </c>
      <c r="Q4544">
        <f t="shared" si="496"/>
        <v>0</v>
      </c>
    </row>
    <row r="4545" spans="1:17" ht="19.5" x14ac:dyDescent="0.4">
      <c r="A4545" s="33">
        <f t="shared" si="497"/>
        <v>46572</v>
      </c>
      <c r="B4545" s="27" t="str">
        <f t="shared" si="492"/>
        <v>(日)</v>
      </c>
      <c r="C4545" s="34">
        <v>0.60416666666666696</v>
      </c>
      <c r="D4545" s="16" t="s">
        <v>18</v>
      </c>
      <c r="E4545" s="35">
        <v>0.625</v>
      </c>
      <c r="F4545" s="50">
        <f>IF(COUNTIF('リスト（不使用）'!$A$5:$A$6,単年カーブ!$A$1),"希望数量入力ください",'単年（2027年度）'!$E$12*単年カーブ!$R$3+'単年（2027年度）'!$E$12*(1-単年カーブ!$R$3)*単年カーブ!Q4545)</f>
        <v>0</v>
      </c>
      <c r="G4545" s="47">
        <f t="shared" si="493"/>
        <v>0</v>
      </c>
      <c r="M4545">
        <f t="shared" si="494"/>
        <v>7</v>
      </c>
      <c r="N4545">
        <f>IF(OR(WEEKDAY(A4545)=1,WEEKDAY(A4545)=7,COUNTIF('2027祝日等（不使用）'!$A$1:$A$20,単年カーブ!A4545)=1),0,1)</f>
        <v>0</v>
      </c>
      <c r="O4545">
        <f t="shared" si="498"/>
        <v>30</v>
      </c>
      <c r="P4545">
        <f t="shared" si="495"/>
        <v>1</v>
      </c>
      <c r="Q4545">
        <f t="shared" si="496"/>
        <v>0</v>
      </c>
    </row>
    <row r="4546" spans="1:17" ht="19.5" x14ac:dyDescent="0.4">
      <c r="A4546" s="33">
        <f t="shared" si="497"/>
        <v>46572</v>
      </c>
      <c r="B4546" s="27" t="str">
        <f t="shared" si="492"/>
        <v>(日)</v>
      </c>
      <c r="C4546" s="34">
        <v>0.625</v>
      </c>
      <c r="D4546" s="16" t="s">
        <v>18</v>
      </c>
      <c r="E4546" s="35">
        <v>0.64583333333333304</v>
      </c>
      <c r="F4546" s="50">
        <f>IF(COUNTIF('リスト（不使用）'!$A$5:$A$6,単年カーブ!$A$1),"希望数量入力ください",'単年（2027年度）'!$E$12*単年カーブ!$R$3+'単年（2027年度）'!$E$12*(1-単年カーブ!$R$3)*単年カーブ!Q4546)</f>
        <v>0</v>
      </c>
      <c r="G4546" s="47">
        <f t="shared" si="493"/>
        <v>0</v>
      </c>
      <c r="M4546">
        <f t="shared" si="494"/>
        <v>7</v>
      </c>
      <c r="N4546">
        <f>IF(OR(WEEKDAY(A4546)=1,WEEKDAY(A4546)=7,COUNTIF('2027祝日等（不使用）'!$A$1:$A$20,単年カーブ!A4546)=1),0,1)</f>
        <v>0</v>
      </c>
      <c r="O4546">
        <f t="shared" si="498"/>
        <v>31</v>
      </c>
      <c r="P4546">
        <f t="shared" si="495"/>
        <v>1</v>
      </c>
      <c r="Q4546">
        <f t="shared" si="496"/>
        <v>0</v>
      </c>
    </row>
    <row r="4547" spans="1:17" ht="19.5" x14ac:dyDescent="0.4">
      <c r="A4547" s="33">
        <f t="shared" si="497"/>
        <v>46572</v>
      </c>
      <c r="B4547" s="27" t="str">
        <f t="shared" si="492"/>
        <v>(日)</v>
      </c>
      <c r="C4547" s="34">
        <v>0.64583333333333304</v>
      </c>
      <c r="D4547" s="16" t="s">
        <v>18</v>
      </c>
      <c r="E4547" s="35">
        <v>0.66666666666666696</v>
      </c>
      <c r="F4547" s="50">
        <f>IF(COUNTIF('リスト（不使用）'!$A$5:$A$6,単年カーブ!$A$1),"希望数量入力ください",'単年（2027年度）'!$E$12*単年カーブ!$R$3+'単年（2027年度）'!$E$12*(1-単年カーブ!$R$3)*単年カーブ!Q4547)</f>
        <v>0</v>
      </c>
      <c r="G4547" s="47">
        <f t="shared" si="493"/>
        <v>0</v>
      </c>
      <c r="M4547">
        <f t="shared" si="494"/>
        <v>7</v>
      </c>
      <c r="N4547">
        <f>IF(OR(WEEKDAY(A4547)=1,WEEKDAY(A4547)=7,COUNTIF('2027祝日等（不使用）'!$A$1:$A$20,単年カーブ!A4547)=1),0,1)</f>
        <v>0</v>
      </c>
      <c r="O4547">
        <f t="shared" si="498"/>
        <v>32</v>
      </c>
      <c r="P4547">
        <f t="shared" si="495"/>
        <v>1</v>
      </c>
      <c r="Q4547">
        <f t="shared" si="496"/>
        <v>0</v>
      </c>
    </row>
    <row r="4548" spans="1:17" ht="19.5" x14ac:dyDescent="0.4">
      <c r="A4548" s="33">
        <f t="shared" si="497"/>
        <v>46572</v>
      </c>
      <c r="B4548" s="27" t="str">
        <f t="shared" ref="B4548:B4611" si="499">TEXT(A4548,"(aaa)")</f>
        <v>(日)</v>
      </c>
      <c r="C4548" s="34">
        <v>0.66666666666666696</v>
      </c>
      <c r="D4548" s="16" t="s">
        <v>18</v>
      </c>
      <c r="E4548" s="35">
        <v>0.6875</v>
      </c>
      <c r="F4548" s="50">
        <f>IF(COUNTIF('リスト（不使用）'!$A$5:$A$6,単年カーブ!$A$1),"希望数量入力ください",'単年（2027年度）'!$E$12*単年カーブ!$R$3+'単年（2027年度）'!$E$12*(1-単年カーブ!$R$3)*単年カーブ!Q4548)</f>
        <v>0</v>
      </c>
      <c r="G4548" s="47">
        <f t="shared" ref="G4548:G4611" si="500">F4548/2</f>
        <v>0</v>
      </c>
      <c r="M4548">
        <f t="shared" ref="M4548:M4611" si="501">MONTH(A4548)</f>
        <v>7</v>
      </c>
      <c r="N4548">
        <f>IF(OR(WEEKDAY(A4548)=1,WEEKDAY(A4548)=7,COUNTIF('2027祝日等（不使用）'!$A$1:$A$20,単年カーブ!A4548)=1),0,1)</f>
        <v>0</v>
      </c>
      <c r="O4548">
        <f t="shared" si="498"/>
        <v>33</v>
      </c>
      <c r="P4548">
        <f t="shared" ref="P4548:P4611" si="502">IF(AND(O4548&gt;16,O4548&lt;41),1,0)</f>
        <v>1</v>
      </c>
      <c r="Q4548">
        <f t="shared" ref="Q4548:Q4611" si="503">P4548*N4548</f>
        <v>0</v>
      </c>
    </row>
    <row r="4549" spans="1:17" ht="19.5" x14ac:dyDescent="0.4">
      <c r="A4549" s="33">
        <f t="shared" si="497"/>
        <v>46572</v>
      </c>
      <c r="B4549" s="27" t="str">
        <f t="shared" si="499"/>
        <v>(日)</v>
      </c>
      <c r="C4549" s="34">
        <v>0.6875</v>
      </c>
      <c r="D4549" s="16" t="s">
        <v>18</v>
      </c>
      <c r="E4549" s="35">
        <v>0.70833333333333304</v>
      </c>
      <c r="F4549" s="50">
        <f>IF(COUNTIF('リスト（不使用）'!$A$5:$A$6,単年カーブ!$A$1),"希望数量入力ください",'単年（2027年度）'!$E$12*単年カーブ!$R$3+'単年（2027年度）'!$E$12*(1-単年カーブ!$R$3)*単年カーブ!Q4549)</f>
        <v>0</v>
      </c>
      <c r="G4549" s="47">
        <f t="shared" si="500"/>
        <v>0</v>
      </c>
      <c r="M4549">
        <f t="shared" si="501"/>
        <v>7</v>
      </c>
      <c r="N4549">
        <f>IF(OR(WEEKDAY(A4549)=1,WEEKDAY(A4549)=7,COUNTIF('2027祝日等（不使用）'!$A$1:$A$20,単年カーブ!A4549)=1),0,1)</f>
        <v>0</v>
      </c>
      <c r="O4549">
        <f t="shared" si="498"/>
        <v>34</v>
      </c>
      <c r="P4549">
        <f t="shared" si="502"/>
        <v>1</v>
      </c>
      <c r="Q4549">
        <f t="shared" si="503"/>
        <v>0</v>
      </c>
    </row>
    <row r="4550" spans="1:17" ht="19.5" x14ac:dyDescent="0.4">
      <c r="A4550" s="33">
        <f t="shared" si="497"/>
        <v>46572</v>
      </c>
      <c r="B4550" s="27" t="str">
        <f t="shared" si="499"/>
        <v>(日)</v>
      </c>
      <c r="C4550" s="34">
        <v>0.70833333333333304</v>
      </c>
      <c r="D4550" s="16" t="s">
        <v>18</v>
      </c>
      <c r="E4550" s="35">
        <v>0.72916666666666696</v>
      </c>
      <c r="F4550" s="50">
        <f>IF(COUNTIF('リスト（不使用）'!$A$5:$A$6,単年カーブ!$A$1),"希望数量入力ください",'単年（2027年度）'!$E$12*単年カーブ!$R$3+'単年（2027年度）'!$E$12*(1-単年カーブ!$R$3)*単年カーブ!Q4550)</f>
        <v>0</v>
      </c>
      <c r="G4550" s="47">
        <f t="shared" si="500"/>
        <v>0</v>
      </c>
      <c r="M4550">
        <f t="shared" si="501"/>
        <v>7</v>
      </c>
      <c r="N4550">
        <f>IF(OR(WEEKDAY(A4550)=1,WEEKDAY(A4550)=7,COUNTIF('2027祝日等（不使用）'!$A$1:$A$20,単年カーブ!A4550)=1),0,1)</f>
        <v>0</v>
      </c>
      <c r="O4550">
        <f t="shared" si="498"/>
        <v>35</v>
      </c>
      <c r="P4550">
        <f t="shared" si="502"/>
        <v>1</v>
      </c>
      <c r="Q4550">
        <f t="shared" si="503"/>
        <v>0</v>
      </c>
    </row>
    <row r="4551" spans="1:17" ht="19.5" x14ac:dyDescent="0.4">
      <c r="A4551" s="33">
        <f t="shared" si="497"/>
        <v>46572</v>
      </c>
      <c r="B4551" s="27" t="str">
        <f t="shared" si="499"/>
        <v>(日)</v>
      </c>
      <c r="C4551" s="34">
        <v>0.72916666666666696</v>
      </c>
      <c r="D4551" s="16" t="s">
        <v>18</v>
      </c>
      <c r="E4551" s="35">
        <v>0.75</v>
      </c>
      <c r="F4551" s="50">
        <f>IF(COUNTIF('リスト（不使用）'!$A$5:$A$6,単年カーブ!$A$1),"希望数量入力ください",'単年（2027年度）'!$E$12*単年カーブ!$R$3+'単年（2027年度）'!$E$12*(1-単年カーブ!$R$3)*単年カーブ!Q4551)</f>
        <v>0</v>
      </c>
      <c r="G4551" s="47">
        <f t="shared" si="500"/>
        <v>0</v>
      </c>
      <c r="M4551">
        <f t="shared" si="501"/>
        <v>7</v>
      </c>
      <c r="N4551">
        <f>IF(OR(WEEKDAY(A4551)=1,WEEKDAY(A4551)=7,COUNTIF('2027祝日等（不使用）'!$A$1:$A$20,単年カーブ!A4551)=1),0,1)</f>
        <v>0</v>
      </c>
      <c r="O4551">
        <f t="shared" si="498"/>
        <v>36</v>
      </c>
      <c r="P4551">
        <f t="shared" si="502"/>
        <v>1</v>
      </c>
      <c r="Q4551">
        <f t="shared" si="503"/>
        <v>0</v>
      </c>
    </row>
    <row r="4552" spans="1:17" ht="19.5" x14ac:dyDescent="0.4">
      <c r="A4552" s="33">
        <f t="shared" si="497"/>
        <v>46572</v>
      </c>
      <c r="B4552" s="27" t="str">
        <f t="shared" si="499"/>
        <v>(日)</v>
      </c>
      <c r="C4552" s="34">
        <v>0.75</v>
      </c>
      <c r="D4552" s="16" t="s">
        <v>18</v>
      </c>
      <c r="E4552" s="35">
        <v>0.77083333333333304</v>
      </c>
      <c r="F4552" s="50">
        <f>IF(COUNTIF('リスト（不使用）'!$A$5:$A$6,単年カーブ!$A$1),"希望数量入力ください",'単年（2027年度）'!$E$12*単年カーブ!$R$3+'単年（2027年度）'!$E$12*(1-単年カーブ!$R$3)*単年カーブ!Q4552)</f>
        <v>0</v>
      </c>
      <c r="G4552" s="47">
        <f t="shared" si="500"/>
        <v>0</v>
      </c>
      <c r="M4552">
        <f t="shared" si="501"/>
        <v>7</v>
      </c>
      <c r="N4552">
        <f>IF(OR(WEEKDAY(A4552)=1,WEEKDAY(A4552)=7,COUNTIF('2027祝日等（不使用）'!$A$1:$A$20,単年カーブ!A4552)=1),0,1)</f>
        <v>0</v>
      </c>
      <c r="O4552">
        <f t="shared" si="498"/>
        <v>37</v>
      </c>
      <c r="P4552">
        <f t="shared" si="502"/>
        <v>1</v>
      </c>
      <c r="Q4552">
        <f t="shared" si="503"/>
        <v>0</v>
      </c>
    </row>
    <row r="4553" spans="1:17" ht="19.5" x14ac:dyDescent="0.4">
      <c r="A4553" s="33">
        <f t="shared" si="497"/>
        <v>46572</v>
      </c>
      <c r="B4553" s="27" t="str">
        <f t="shared" si="499"/>
        <v>(日)</v>
      </c>
      <c r="C4553" s="34">
        <v>0.77083333333333304</v>
      </c>
      <c r="D4553" s="16" t="s">
        <v>18</v>
      </c>
      <c r="E4553" s="35">
        <v>0.79166666666666696</v>
      </c>
      <c r="F4553" s="50">
        <f>IF(COUNTIF('リスト（不使用）'!$A$5:$A$6,単年カーブ!$A$1),"希望数量入力ください",'単年（2027年度）'!$E$12*単年カーブ!$R$3+'単年（2027年度）'!$E$12*(1-単年カーブ!$R$3)*単年カーブ!Q4553)</f>
        <v>0</v>
      </c>
      <c r="G4553" s="47">
        <f t="shared" si="500"/>
        <v>0</v>
      </c>
      <c r="M4553">
        <f t="shared" si="501"/>
        <v>7</v>
      </c>
      <c r="N4553">
        <f>IF(OR(WEEKDAY(A4553)=1,WEEKDAY(A4553)=7,COUNTIF('2027祝日等（不使用）'!$A$1:$A$20,単年カーブ!A4553)=1),0,1)</f>
        <v>0</v>
      </c>
      <c r="O4553">
        <f t="shared" si="498"/>
        <v>38</v>
      </c>
      <c r="P4553">
        <f t="shared" si="502"/>
        <v>1</v>
      </c>
      <c r="Q4553">
        <f t="shared" si="503"/>
        <v>0</v>
      </c>
    </row>
    <row r="4554" spans="1:17" ht="19.5" x14ac:dyDescent="0.4">
      <c r="A4554" s="33">
        <f t="shared" si="497"/>
        <v>46572</v>
      </c>
      <c r="B4554" s="27" t="str">
        <f t="shared" si="499"/>
        <v>(日)</v>
      </c>
      <c r="C4554" s="34">
        <v>0.79166666666666696</v>
      </c>
      <c r="D4554" s="16" t="s">
        <v>18</v>
      </c>
      <c r="E4554" s="35">
        <v>0.8125</v>
      </c>
      <c r="F4554" s="50">
        <f>IF(COUNTIF('リスト（不使用）'!$A$5:$A$6,単年カーブ!$A$1),"希望数量入力ください",'単年（2027年度）'!$E$12*単年カーブ!$R$3+'単年（2027年度）'!$E$12*(1-単年カーブ!$R$3)*単年カーブ!Q4554)</f>
        <v>0</v>
      </c>
      <c r="G4554" s="47">
        <f t="shared" si="500"/>
        <v>0</v>
      </c>
      <c r="M4554">
        <f t="shared" si="501"/>
        <v>7</v>
      </c>
      <c r="N4554">
        <f>IF(OR(WEEKDAY(A4554)=1,WEEKDAY(A4554)=7,COUNTIF('2027祝日等（不使用）'!$A$1:$A$20,単年カーブ!A4554)=1),0,1)</f>
        <v>0</v>
      </c>
      <c r="O4554">
        <f t="shared" si="498"/>
        <v>39</v>
      </c>
      <c r="P4554">
        <f t="shared" si="502"/>
        <v>1</v>
      </c>
      <c r="Q4554">
        <f t="shared" si="503"/>
        <v>0</v>
      </c>
    </row>
    <row r="4555" spans="1:17" ht="19.5" x14ac:dyDescent="0.4">
      <c r="A4555" s="33">
        <f t="shared" si="497"/>
        <v>46572</v>
      </c>
      <c r="B4555" s="27" t="str">
        <f t="shared" si="499"/>
        <v>(日)</v>
      </c>
      <c r="C4555" s="34">
        <v>0.8125</v>
      </c>
      <c r="D4555" s="16" t="s">
        <v>18</v>
      </c>
      <c r="E4555" s="35">
        <v>0.83333333333333304</v>
      </c>
      <c r="F4555" s="50">
        <f>IF(COUNTIF('リスト（不使用）'!$A$5:$A$6,単年カーブ!$A$1),"希望数量入力ください",'単年（2027年度）'!$E$12*単年カーブ!$R$3+'単年（2027年度）'!$E$12*(1-単年カーブ!$R$3)*単年カーブ!Q4555)</f>
        <v>0</v>
      </c>
      <c r="G4555" s="47">
        <f t="shared" si="500"/>
        <v>0</v>
      </c>
      <c r="M4555">
        <f t="shared" si="501"/>
        <v>7</v>
      </c>
      <c r="N4555">
        <f>IF(OR(WEEKDAY(A4555)=1,WEEKDAY(A4555)=7,COUNTIF('2027祝日等（不使用）'!$A$1:$A$20,単年カーブ!A4555)=1),0,1)</f>
        <v>0</v>
      </c>
      <c r="O4555">
        <f t="shared" si="498"/>
        <v>40</v>
      </c>
      <c r="P4555">
        <f t="shared" si="502"/>
        <v>1</v>
      </c>
      <c r="Q4555">
        <f t="shared" si="503"/>
        <v>0</v>
      </c>
    </row>
    <row r="4556" spans="1:17" ht="19.5" x14ac:dyDescent="0.4">
      <c r="A4556" s="33">
        <f t="shared" si="497"/>
        <v>46572</v>
      </c>
      <c r="B4556" s="27" t="str">
        <f t="shared" si="499"/>
        <v>(日)</v>
      </c>
      <c r="C4556" s="34">
        <v>0.83333333333333304</v>
      </c>
      <c r="D4556" s="16" t="s">
        <v>18</v>
      </c>
      <c r="E4556" s="35">
        <v>0.85416666666666696</v>
      </c>
      <c r="F4556" s="50">
        <f>IF(COUNTIF('リスト（不使用）'!$A$5:$A$6,単年カーブ!$A$1),"希望数量入力ください",'単年（2027年度）'!$E$12*単年カーブ!$R$3+'単年（2027年度）'!$E$12*(1-単年カーブ!$R$3)*単年カーブ!Q4556)</f>
        <v>0</v>
      </c>
      <c r="G4556" s="47">
        <f t="shared" si="500"/>
        <v>0</v>
      </c>
      <c r="M4556">
        <f t="shared" si="501"/>
        <v>7</v>
      </c>
      <c r="N4556">
        <f>IF(OR(WEEKDAY(A4556)=1,WEEKDAY(A4556)=7,COUNTIF('2027祝日等（不使用）'!$A$1:$A$20,単年カーブ!A4556)=1),0,1)</f>
        <v>0</v>
      </c>
      <c r="O4556">
        <f t="shared" si="498"/>
        <v>41</v>
      </c>
      <c r="P4556">
        <f t="shared" si="502"/>
        <v>0</v>
      </c>
      <c r="Q4556">
        <f t="shared" si="503"/>
        <v>0</v>
      </c>
    </row>
    <row r="4557" spans="1:17" ht="19.5" x14ac:dyDescent="0.4">
      <c r="A4557" s="33">
        <f t="shared" si="497"/>
        <v>46572</v>
      </c>
      <c r="B4557" s="27" t="str">
        <f t="shared" si="499"/>
        <v>(日)</v>
      </c>
      <c r="C4557" s="34">
        <v>0.85416666666666696</v>
      </c>
      <c r="D4557" s="16" t="s">
        <v>18</v>
      </c>
      <c r="E4557" s="35">
        <v>0.875</v>
      </c>
      <c r="F4557" s="50">
        <f>IF(COUNTIF('リスト（不使用）'!$A$5:$A$6,単年カーブ!$A$1),"希望数量入力ください",'単年（2027年度）'!$E$12*単年カーブ!$R$3+'単年（2027年度）'!$E$12*(1-単年カーブ!$R$3)*単年カーブ!Q4557)</f>
        <v>0</v>
      </c>
      <c r="G4557" s="47">
        <f t="shared" si="500"/>
        <v>0</v>
      </c>
      <c r="M4557">
        <f t="shared" si="501"/>
        <v>7</v>
      </c>
      <c r="N4557">
        <f>IF(OR(WEEKDAY(A4557)=1,WEEKDAY(A4557)=7,COUNTIF('2027祝日等（不使用）'!$A$1:$A$20,単年カーブ!A4557)=1),0,1)</f>
        <v>0</v>
      </c>
      <c r="O4557">
        <f t="shared" si="498"/>
        <v>42</v>
      </c>
      <c r="P4557">
        <f t="shared" si="502"/>
        <v>0</v>
      </c>
      <c r="Q4557">
        <f t="shared" si="503"/>
        <v>0</v>
      </c>
    </row>
    <row r="4558" spans="1:17" ht="19.5" x14ac:dyDescent="0.4">
      <c r="A4558" s="33">
        <f t="shared" si="497"/>
        <v>46572</v>
      </c>
      <c r="B4558" s="27" t="str">
        <f t="shared" si="499"/>
        <v>(日)</v>
      </c>
      <c r="C4558" s="34">
        <v>0.875</v>
      </c>
      <c r="D4558" s="16" t="s">
        <v>18</v>
      </c>
      <c r="E4558" s="35">
        <v>0.89583333333333304</v>
      </c>
      <c r="F4558" s="50">
        <f>IF(COUNTIF('リスト（不使用）'!$A$5:$A$6,単年カーブ!$A$1),"希望数量入力ください",'単年（2027年度）'!$E$12*単年カーブ!$R$3+'単年（2027年度）'!$E$12*(1-単年カーブ!$R$3)*単年カーブ!Q4558)</f>
        <v>0</v>
      </c>
      <c r="G4558" s="47">
        <f t="shared" si="500"/>
        <v>0</v>
      </c>
      <c r="M4558">
        <f t="shared" si="501"/>
        <v>7</v>
      </c>
      <c r="N4558">
        <f>IF(OR(WEEKDAY(A4558)=1,WEEKDAY(A4558)=7,COUNTIF('2027祝日等（不使用）'!$A$1:$A$20,単年カーブ!A4558)=1),0,1)</f>
        <v>0</v>
      </c>
      <c r="O4558">
        <f t="shared" si="498"/>
        <v>43</v>
      </c>
      <c r="P4558">
        <f t="shared" si="502"/>
        <v>0</v>
      </c>
      <c r="Q4558">
        <f t="shared" si="503"/>
        <v>0</v>
      </c>
    </row>
    <row r="4559" spans="1:17" ht="19.5" x14ac:dyDescent="0.4">
      <c r="A4559" s="33">
        <f t="shared" si="497"/>
        <v>46572</v>
      </c>
      <c r="B4559" s="27" t="str">
        <f t="shared" si="499"/>
        <v>(日)</v>
      </c>
      <c r="C4559" s="34">
        <v>0.89583333333333304</v>
      </c>
      <c r="D4559" s="16" t="s">
        <v>18</v>
      </c>
      <c r="E4559" s="35">
        <v>0.91666666666666696</v>
      </c>
      <c r="F4559" s="50">
        <f>IF(COUNTIF('リスト（不使用）'!$A$5:$A$6,単年カーブ!$A$1),"希望数量入力ください",'単年（2027年度）'!$E$12*単年カーブ!$R$3+'単年（2027年度）'!$E$12*(1-単年カーブ!$R$3)*単年カーブ!Q4559)</f>
        <v>0</v>
      </c>
      <c r="G4559" s="47">
        <f t="shared" si="500"/>
        <v>0</v>
      </c>
      <c r="M4559">
        <f t="shared" si="501"/>
        <v>7</v>
      </c>
      <c r="N4559">
        <f>IF(OR(WEEKDAY(A4559)=1,WEEKDAY(A4559)=7,COUNTIF('2027祝日等（不使用）'!$A$1:$A$20,単年カーブ!A4559)=1),0,1)</f>
        <v>0</v>
      </c>
      <c r="O4559">
        <f t="shared" si="498"/>
        <v>44</v>
      </c>
      <c r="P4559">
        <f t="shared" si="502"/>
        <v>0</v>
      </c>
      <c r="Q4559">
        <f t="shared" si="503"/>
        <v>0</v>
      </c>
    </row>
    <row r="4560" spans="1:17" ht="19.5" x14ac:dyDescent="0.4">
      <c r="A4560" s="33">
        <f t="shared" si="497"/>
        <v>46572</v>
      </c>
      <c r="B4560" s="27" t="str">
        <f t="shared" si="499"/>
        <v>(日)</v>
      </c>
      <c r="C4560" s="34">
        <v>0.91666666666666696</v>
      </c>
      <c r="D4560" s="16" t="s">
        <v>18</v>
      </c>
      <c r="E4560" s="35">
        <v>0.9375</v>
      </c>
      <c r="F4560" s="50">
        <f>IF(COUNTIF('リスト（不使用）'!$A$5:$A$6,単年カーブ!$A$1),"希望数量入力ください",'単年（2027年度）'!$E$12*単年カーブ!$R$3+'単年（2027年度）'!$E$12*(1-単年カーブ!$R$3)*単年カーブ!Q4560)</f>
        <v>0</v>
      </c>
      <c r="G4560" s="47">
        <f t="shared" si="500"/>
        <v>0</v>
      </c>
      <c r="M4560">
        <f t="shared" si="501"/>
        <v>7</v>
      </c>
      <c r="N4560">
        <f>IF(OR(WEEKDAY(A4560)=1,WEEKDAY(A4560)=7,COUNTIF('2027祝日等（不使用）'!$A$1:$A$20,単年カーブ!A4560)=1),0,1)</f>
        <v>0</v>
      </c>
      <c r="O4560">
        <f t="shared" si="498"/>
        <v>45</v>
      </c>
      <c r="P4560">
        <f t="shared" si="502"/>
        <v>0</v>
      </c>
      <c r="Q4560">
        <f t="shared" si="503"/>
        <v>0</v>
      </c>
    </row>
    <row r="4561" spans="1:17" ht="19.5" x14ac:dyDescent="0.4">
      <c r="A4561" s="33">
        <f t="shared" si="497"/>
        <v>46572</v>
      </c>
      <c r="B4561" s="27" t="str">
        <f t="shared" si="499"/>
        <v>(日)</v>
      </c>
      <c r="C4561" s="34">
        <v>0.9375</v>
      </c>
      <c r="D4561" s="16" t="s">
        <v>18</v>
      </c>
      <c r="E4561" s="35">
        <v>0.95833333333333304</v>
      </c>
      <c r="F4561" s="50">
        <f>IF(COUNTIF('リスト（不使用）'!$A$5:$A$6,単年カーブ!$A$1),"希望数量入力ください",'単年（2027年度）'!$E$12*単年カーブ!$R$3+'単年（2027年度）'!$E$12*(1-単年カーブ!$R$3)*単年カーブ!Q4561)</f>
        <v>0</v>
      </c>
      <c r="G4561" s="47">
        <f t="shared" si="500"/>
        <v>0</v>
      </c>
      <c r="M4561">
        <f t="shared" si="501"/>
        <v>7</v>
      </c>
      <c r="N4561">
        <f>IF(OR(WEEKDAY(A4561)=1,WEEKDAY(A4561)=7,COUNTIF('2027祝日等（不使用）'!$A$1:$A$20,単年カーブ!A4561)=1),0,1)</f>
        <v>0</v>
      </c>
      <c r="O4561">
        <f t="shared" si="498"/>
        <v>46</v>
      </c>
      <c r="P4561">
        <f t="shared" si="502"/>
        <v>0</v>
      </c>
      <c r="Q4561">
        <f t="shared" si="503"/>
        <v>0</v>
      </c>
    </row>
    <row r="4562" spans="1:17" ht="19.5" x14ac:dyDescent="0.4">
      <c r="A4562" s="33">
        <f t="shared" si="497"/>
        <v>46572</v>
      </c>
      <c r="B4562" s="27" t="str">
        <f t="shared" si="499"/>
        <v>(日)</v>
      </c>
      <c r="C4562" s="34">
        <v>0.95833333333333304</v>
      </c>
      <c r="D4562" s="16" t="s">
        <v>18</v>
      </c>
      <c r="E4562" s="35">
        <v>0.97916666666666696</v>
      </c>
      <c r="F4562" s="50">
        <f>IF(COUNTIF('リスト（不使用）'!$A$5:$A$6,単年カーブ!$A$1),"希望数量入力ください",'単年（2027年度）'!$E$12*単年カーブ!$R$3+'単年（2027年度）'!$E$12*(1-単年カーブ!$R$3)*単年カーブ!Q4562)</f>
        <v>0</v>
      </c>
      <c r="G4562" s="47">
        <f t="shared" si="500"/>
        <v>0</v>
      </c>
      <c r="M4562">
        <f t="shared" si="501"/>
        <v>7</v>
      </c>
      <c r="N4562">
        <f>IF(OR(WEEKDAY(A4562)=1,WEEKDAY(A4562)=7,COUNTIF('2027祝日等（不使用）'!$A$1:$A$20,単年カーブ!A4562)=1),0,1)</f>
        <v>0</v>
      </c>
      <c r="O4562">
        <f t="shared" si="498"/>
        <v>47</v>
      </c>
      <c r="P4562">
        <f t="shared" si="502"/>
        <v>0</v>
      </c>
      <c r="Q4562">
        <f t="shared" si="503"/>
        <v>0</v>
      </c>
    </row>
    <row r="4563" spans="1:17" ht="19.5" x14ac:dyDescent="0.4">
      <c r="A4563" s="33">
        <f t="shared" si="497"/>
        <v>46572</v>
      </c>
      <c r="B4563" s="27" t="str">
        <f t="shared" si="499"/>
        <v>(日)</v>
      </c>
      <c r="C4563" s="34">
        <v>0.97916666666666696</v>
      </c>
      <c r="D4563" s="16" t="s">
        <v>18</v>
      </c>
      <c r="E4563" s="35" t="s">
        <v>17</v>
      </c>
      <c r="F4563" s="50">
        <f>IF(COUNTIF('リスト（不使用）'!$A$5:$A$6,単年カーブ!$A$1),"希望数量入力ください",'単年（2027年度）'!$E$12*単年カーブ!$R$3+'単年（2027年度）'!$E$12*(1-単年カーブ!$R$3)*単年カーブ!Q4563)</f>
        <v>0</v>
      </c>
      <c r="G4563" s="47">
        <f t="shared" si="500"/>
        <v>0</v>
      </c>
      <c r="M4563">
        <f t="shared" si="501"/>
        <v>7</v>
      </c>
      <c r="N4563">
        <f>IF(OR(WEEKDAY(A4563)=1,WEEKDAY(A4563)=7,COUNTIF('2027祝日等（不使用）'!$A$1:$A$20,単年カーブ!A4563)=1),0,1)</f>
        <v>0</v>
      </c>
      <c r="O4563">
        <f t="shared" si="498"/>
        <v>48</v>
      </c>
      <c r="P4563">
        <f t="shared" si="502"/>
        <v>0</v>
      </c>
      <c r="Q4563">
        <f t="shared" si="503"/>
        <v>0</v>
      </c>
    </row>
    <row r="4564" spans="1:17" ht="19.5" x14ac:dyDescent="0.4">
      <c r="A4564" s="33">
        <f t="shared" si="497"/>
        <v>46573</v>
      </c>
      <c r="B4564" s="27" t="str">
        <f t="shared" si="499"/>
        <v>(月)</v>
      </c>
      <c r="C4564" s="34">
        <v>0</v>
      </c>
      <c r="D4564" s="16" t="s">
        <v>18</v>
      </c>
      <c r="E4564" s="35">
        <v>2.0833333333333332E-2</v>
      </c>
      <c r="F4564" s="50">
        <f>IF(COUNTIF('リスト（不使用）'!$A$5:$A$6,単年カーブ!$A$1),"希望数量入力ください",'単年（2027年度）'!$E$12*単年カーブ!$R$3+'単年（2027年度）'!$E$12*(1-単年カーブ!$R$3)*単年カーブ!Q4564)</f>
        <v>0</v>
      </c>
      <c r="G4564" s="47">
        <f t="shared" si="500"/>
        <v>0</v>
      </c>
      <c r="M4564">
        <f t="shared" si="501"/>
        <v>7</v>
      </c>
      <c r="N4564">
        <f>IF(OR(WEEKDAY(A4564)=1,WEEKDAY(A4564)=7,COUNTIF('2027祝日等（不使用）'!$A$1:$A$20,単年カーブ!A4564)=1),0,1)</f>
        <v>1</v>
      </c>
      <c r="O4564">
        <f t="shared" si="498"/>
        <v>1</v>
      </c>
      <c r="P4564">
        <f t="shared" si="502"/>
        <v>0</v>
      </c>
      <c r="Q4564">
        <f t="shared" si="503"/>
        <v>0</v>
      </c>
    </row>
    <row r="4565" spans="1:17" ht="19.5" x14ac:dyDescent="0.4">
      <c r="A4565" s="33">
        <f t="shared" si="497"/>
        <v>46573</v>
      </c>
      <c r="B4565" s="27" t="str">
        <f t="shared" si="499"/>
        <v>(月)</v>
      </c>
      <c r="C4565" s="34">
        <v>2.0833333333333332E-2</v>
      </c>
      <c r="D4565" s="16" t="s">
        <v>18</v>
      </c>
      <c r="E4565" s="35">
        <v>4.1666666666666664E-2</v>
      </c>
      <c r="F4565" s="50">
        <f>IF(COUNTIF('リスト（不使用）'!$A$5:$A$6,単年カーブ!$A$1),"希望数量入力ください",'単年（2027年度）'!$E$12*単年カーブ!$R$3+'単年（2027年度）'!$E$12*(1-単年カーブ!$R$3)*単年カーブ!Q4565)</f>
        <v>0</v>
      </c>
      <c r="G4565" s="47">
        <f t="shared" si="500"/>
        <v>0</v>
      </c>
      <c r="M4565">
        <f t="shared" si="501"/>
        <v>7</v>
      </c>
      <c r="N4565">
        <f>IF(OR(WEEKDAY(A4565)=1,WEEKDAY(A4565)=7,COUNTIF('2027祝日等（不使用）'!$A$1:$A$20,単年カーブ!A4565)=1),0,1)</f>
        <v>1</v>
      </c>
      <c r="O4565">
        <f t="shared" si="498"/>
        <v>2</v>
      </c>
      <c r="P4565">
        <f t="shared" si="502"/>
        <v>0</v>
      </c>
      <c r="Q4565">
        <f t="shared" si="503"/>
        <v>0</v>
      </c>
    </row>
    <row r="4566" spans="1:17" ht="19.5" x14ac:dyDescent="0.4">
      <c r="A4566" s="33">
        <f t="shared" si="497"/>
        <v>46573</v>
      </c>
      <c r="B4566" s="27" t="str">
        <f t="shared" si="499"/>
        <v>(月)</v>
      </c>
      <c r="C4566" s="34">
        <v>4.1666666666666664E-2</v>
      </c>
      <c r="D4566" s="16" t="s">
        <v>18</v>
      </c>
      <c r="E4566" s="35">
        <v>6.25E-2</v>
      </c>
      <c r="F4566" s="50">
        <f>IF(COUNTIF('リスト（不使用）'!$A$5:$A$6,単年カーブ!$A$1),"希望数量入力ください",'単年（2027年度）'!$E$12*単年カーブ!$R$3+'単年（2027年度）'!$E$12*(1-単年カーブ!$R$3)*単年カーブ!Q4566)</f>
        <v>0</v>
      </c>
      <c r="G4566" s="47">
        <f t="shared" si="500"/>
        <v>0</v>
      </c>
      <c r="M4566">
        <f t="shared" si="501"/>
        <v>7</v>
      </c>
      <c r="N4566">
        <f>IF(OR(WEEKDAY(A4566)=1,WEEKDAY(A4566)=7,COUNTIF('2027祝日等（不使用）'!$A$1:$A$20,単年カーブ!A4566)=1),0,1)</f>
        <v>1</v>
      </c>
      <c r="O4566">
        <f t="shared" si="498"/>
        <v>3</v>
      </c>
      <c r="P4566">
        <f t="shared" si="502"/>
        <v>0</v>
      </c>
      <c r="Q4566">
        <f t="shared" si="503"/>
        <v>0</v>
      </c>
    </row>
    <row r="4567" spans="1:17" ht="19.5" x14ac:dyDescent="0.4">
      <c r="A4567" s="33">
        <f t="shared" si="497"/>
        <v>46573</v>
      </c>
      <c r="B4567" s="27" t="str">
        <f t="shared" si="499"/>
        <v>(月)</v>
      </c>
      <c r="C4567" s="34">
        <v>6.25E-2</v>
      </c>
      <c r="D4567" s="16" t="s">
        <v>18</v>
      </c>
      <c r="E4567" s="35">
        <v>8.3333333333333301E-2</v>
      </c>
      <c r="F4567" s="50">
        <f>IF(COUNTIF('リスト（不使用）'!$A$5:$A$6,単年カーブ!$A$1),"希望数量入力ください",'単年（2027年度）'!$E$12*単年カーブ!$R$3+'単年（2027年度）'!$E$12*(1-単年カーブ!$R$3)*単年カーブ!Q4567)</f>
        <v>0</v>
      </c>
      <c r="G4567" s="47">
        <f t="shared" si="500"/>
        <v>0</v>
      </c>
      <c r="M4567">
        <f t="shared" si="501"/>
        <v>7</v>
      </c>
      <c r="N4567">
        <f>IF(OR(WEEKDAY(A4567)=1,WEEKDAY(A4567)=7,COUNTIF('2027祝日等（不使用）'!$A$1:$A$20,単年カーブ!A4567)=1),0,1)</f>
        <v>1</v>
      </c>
      <c r="O4567">
        <f t="shared" si="498"/>
        <v>4</v>
      </c>
      <c r="P4567">
        <f t="shared" si="502"/>
        <v>0</v>
      </c>
      <c r="Q4567">
        <f t="shared" si="503"/>
        <v>0</v>
      </c>
    </row>
    <row r="4568" spans="1:17" ht="19.5" x14ac:dyDescent="0.4">
      <c r="A4568" s="33">
        <f t="shared" si="497"/>
        <v>46573</v>
      </c>
      <c r="B4568" s="27" t="str">
        <f t="shared" si="499"/>
        <v>(月)</v>
      </c>
      <c r="C4568" s="34">
        <v>8.3333333333333301E-2</v>
      </c>
      <c r="D4568" s="16" t="s">
        <v>18</v>
      </c>
      <c r="E4568" s="35">
        <v>0.104166666666667</v>
      </c>
      <c r="F4568" s="50">
        <f>IF(COUNTIF('リスト（不使用）'!$A$5:$A$6,単年カーブ!$A$1),"希望数量入力ください",'単年（2027年度）'!$E$12*単年カーブ!$R$3+'単年（2027年度）'!$E$12*(1-単年カーブ!$R$3)*単年カーブ!Q4568)</f>
        <v>0</v>
      </c>
      <c r="G4568" s="47">
        <f t="shared" si="500"/>
        <v>0</v>
      </c>
      <c r="M4568">
        <f t="shared" si="501"/>
        <v>7</v>
      </c>
      <c r="N4568">
        <f>IF(OR(WEEKDAY(A4568)=1,WEEKDAY(A4568)=7,COUNTIF('2027祝日等（不使用）'!$A$1:$A$20,単年カーブ!A4568)=1),0,1)</f>
        <v>1</v>
      </c>
      <c r="O4568">
        <f t="shared" si="498"/>
        <v>5</v>
      </c>
      <c r="P4568">
        <f t="shared" si="502"/>
        <v>0</v>
      </c>
      <c r="Q4568">
        <f t="shared" si="503"/>
        <v>0</v>
      </c>
    </row>
    <row r="4569" spans="1:17" ht="19.5" x14ac:dyDescent="0.4">
      <c r="A4569" s="33">
        <f t="shared" si="497"/>
        <v>46573</v>
      </c>
      <c r="B4569" s="27" t="str">
        <f t="shared" si="499"/>
        <v>(月)</v>
      </c>
      <c r="C4569" s="34">
        <v>0.104166666666667</v>
      </c>
      <c r="D4569" s="16" t="s">
        <v>18</v>
      </c>
      <c r="E4569" s="35">
        <v>0.125</v>
      </c>
      <c r="F4569" s="50">
        <f>IF(COUNTIF('リスト（不使用）'!$A$5:$A$6,単年カーブ!$A$1),"希望数量入力ください",'単年（2027年度）'!$E$12*単年カーブ!$R$3+'単年（2027年度）'!$E$12*(1-単年カーブ!$R$3)*単年カーブ!Q4569)</f>
        <v>0</v>
      </c>
      <c r="G4569" s="47">
        <f t="shared" si="500"/>
        <v>0</v>
      </c>
      <c r="M4569">
        <f t="shared" si="501"/>
        <v>7</v>
      </c>
      <c r="N4569">
        <f>IF(OR(WEEKDAY(A4569)=1,WEEKDAY(A4569)=7,COUNTIF('2027祝日等（不使用）'!$A$1:$A$20,単年カーブ!A4569)=1),0,1)</f>
        <v>1</v>
      </c>
      <c r="O4569">
        <f t="shared" si="498"/>
        <v>6</v>
      </c>
      <c r="P4569">
        <f t="shared" si="502"/>
        <v>0</v>
      </c>
      <c r="Q4569">
        <f t="shared" si="503"/>
        <v>0</v>
      </c>
    </row>
    <row r="4570" spans="1:17" ht="19.5" x14ac:dyDescent="0.4">
      <c r="A4570" s="33">
        <f t="shared" si="497"/>
        <v>46573</v>
      </c>
      <c r="B4570" s="27" t="str">
        <f t="shared" si="499"/>
        <v>(月)</v>
      </c>
      <c r="C4570" s="34">
        <v>0.125</v>
      </c>
      <c r="D4570" s="16" t="s">
        <v>18</v>
      </c>
      <c r="E4570" s="35">
        <v>0.14583333333333301</v>
      </c>
      <c r="F4570" s="50">
        <f>IF(COUNTIF('リスト（不使用）'!$A$5:$A$6,単年カーブ!$A$1),"希望数量入力ください",'単年（2027年度）'!$E$12*単年カーブ!$R$3+'単年（2027年度）'!$E$12*(1-単年カーブ!$R$3)*単年カーブ!Q4570)</f>
        <v>0</v>
      </c>
      <c r="G4570" s="47">
        <f t="shared" si="500"/>
        <v>0</v>
      </c>
      <c r="M4570">
        <f t="shared" si="501"/>
        <v>7</v>
      </c>
      <c r="N4570">
        <f>IF(OR(WEEKDAY(A4570)=1,WEEKDAY(A4570)=7,COUNTIF('2027祝日等（不使用）'!$A$1:$A$20,単年カーブ!A4570)=1),0,1)</f>
        <v>1</v>
      </c>
      <c r="O4570">
        <f t="shared" si="498"/>
        <v>7</v>
      </c>
      <c r="P4570">
        <f t="shared" si="502"/>
        <v>0</v>
      </c>
      <c r="Q4570">
        <f t="shared" si="503"/>
        <v>0</v>
      </c>
    </row>
    <row r="4571" spans="1:17" ht="19.5" x14ac:dyDescent="0.4">
      <c r="A4571" s="33">
        <f t="shared" si="497"/>
        <v>46573</v>
      </c>
      <c r="B4571" s="27" t="str">
        <f t="shared" si="499"/>
        <v>(月)</v>
      </c>
      <c r="C4571" s="34">
        <v>0.14583333333333301</v>
      </c>
      <c r="D4571" s="16" t="s">
        <v>18</v>
      </c>
      <c r="E4571" s="35">
        <v>0.16666666666666699</v>
      </c>
      <c r="F4571" s="50">
        <f>IF(COUNTIF('リスト（不使用）'!$A$5:$A$6,単年カーブ!$A$1),"希望数量入力ください",'単年（2027年度）'!$E$12*単年カーブ!$R$3+'単年（2027年度）'!$E$12*(1-単年カーブ!$R$3)*単年カーブ!Q4571)</f>
        <v>0</v>
      </c>
      <c r="G4571" s="47">
        <f t="shared" si="500"/>
        <v>0</v>
      </c>
      <c r="M4571">
        <f t="shared" si="501"/>
        <v>7</v>
      </c>
      <c r="N4571">
        <f>IF(OR(WEEKDAY(A4571)=1,WEEKDAY(A4571)=7,COUNTIF('2027祝日等（不使用）'!$A$1:$A$20,単年カーブ!A4571)=1),0,1)</f>
        <v>1</v>
      </c>
      <c r="O4571">
        <f t="shared" si="498"/>
        <v>8</v>
      </c>
      <c r="P4571">
        <f t="shared" si="502"/>
        <v>0</v>
      </c>
      <c r="Q4571">
        <f t="shared" si="503"/>
        <v>0</v>
      </c>
    </row>
    <row r="4572" spans="1:17" ht="19.5" x14ac:dyDescent="0.4">
      <c r="A4572" s="33">
        <f t="shared" si="497"/>
        <v>46573</v>
      </c>
      <c r="B4572" s="27" t="str">
        <f t="shared" si="499"/>
        <v>(月)</v>
      </c>
      <c r="C4572" s="34">
        <v>0.16666666666666699</v>
      </c>
      <c r="D4572" s="16" t="s">
        <v>18</v>
      </c>
      <c r="E4572" s="35">
        <v>0.1875</v>
      </c>
      <c r="F4572" s="50">
        <f>IF(COUNTIF('リスト（不使用）'!$A$5:$A$6,単年カーブ!$A$1),"希望数量入力ください",'単年（2027年度）'!$E$12*単年カーブ!$R$3+'単年（2027年度）'!$E$12*(1-単年カーブ!$R$3)*単年カーブ!Q4572)</f>
        <v>0</v>
      </c>
      <c r="G4572" s="47">
        <f t="shared" si="500"/>
        <v>0</v>
      </c>
      <c r="M4572">
        <f t="shared" si="501"/>
        <v>7</v>
      </c>
      <c r="N4572">
        <f>IF(OR(WEEKDAY(A4572)=1,WEEKDAY(A4572)=7,COUNTIF('2027祝日等（不使用）'!$A$1:$A$20,単年カーブ!A4572)=1),0,1)</f>
        <v>1</v>
      </c>
      <c r="O4572">
        <f t="shared" si="498"/>
        <v>9</v>
      </c>
      <c r="P4572">
        <f t="shared" si="502"/>
        <v>0</v>
      </c>
      <c r="Q4572">
        <f t="shared" si="503"/>
        <v>0</v>
      </c>
    </row>
    <row r="4573" spans="1:17" ht="19.5" x14ac:dyDescent="0.4">
      <c r="A4573" s="33">
        <f t="shared" si="497"/>
        <v>46573</v>
      </c>
      <c r="B4573" s="27" t="str">
        <f t="shared" si="499"/>
        <v>(月)</v>
      </c>
      <c r="C4573" s="34">
        <v>0.1875</v>
      </c>
      <c r="D4573" s="16" t="s">
        <v>18</v>
      </c>
      <c r="E4573" s="35">
        <v>0.20833333333333301</v>
      </c>
      <c r="F4573" s="50">
        <f>IF(COUNTIF('リスト（不使用）'!$A$5:$A$6,単年カーブ!$A$1),"希望数量入力ください",'単年（2027年度）'!$E$12*単年カーブ!$R$3+'単年（2027年度）'!$E$12*(1-単年カーブ!$R$3)*単年カーブ!Q4573)</f>
        <v>0</v>
      </c>
      <c r="G4573" s="47">
        <f t="shared" si="500"/>
        <v>0</v>
      </c>
      <c r="M4573">
        <f t="shared" si="501"/>
        <v>7</v>
      </c>
      <c r="N4573">
        <f>IF(OR(WEEKDAY(A4573)=1,WEEKDAY(A4573)=7,COUNTIF('2027祝日等（不使用）'!$A$1:$A$20,単年カーブ!A4573)=1),0,1)</f>
        <v>1</v>
      </c>
      <c r="O4573">
        <f t="shared" si="498"/>
        <v>10</v>
      </c>
      <c r="P4573">
        <f t="shared" si="502"/>
        <v>0</v>
      </c>
      <c r="Q4573">
        <f t="shared" si="503"/>
        <v>0</v>
      </c>
    </row>
    <row r="4574" spans="1:17" ht="19.5" x14ac:dyDescent="0.4">
      <c r="A4574" s="33">
        <f t="shared" si="497"/>
        <v>46573</v>
      </c>
      <c r="B4574" s="27" t="str">
        <f t="shared" si="499"/>
        <v>(月)</v>
      </c>
      <c r="C4574" s="34">
        <v>0.20833333333333301</v>
      </c>
      <c r="D4574" s="16" t="s">
        <v>18</v>
      </c>
      <c r="E4574" s="35">
        <v>0.22916666666666699</v>
      </c>
      <c r="F4574" s="50">
        <f>IF(COUNTIF('リスト（不使用）'!$A$5:$A$6,単年カーブ!$A$1),"希望数量入力ください",'単年（2027年度）'!$E$12*単年カーブ!$R$3+'単年（2027年度）'!$E$12*(1-単年カーブ!$R$3)*単年カーブ!Q4574)</f>
        <v>0</v>
      </c>
      <c r="G4574" s="47">
        <f t="shared" si="500"/>
        <v>0</v>
      </c>
      <c r="M4574">
        <f t="shared" si="501"/>
        <v>7</v>
      </c>
      <c r="N4574">
        <f>IF(OR(WEEKDAY(A4574)=1,WEEKDAY(A4574)=7,COUNTIF('2027祝日等（不使用）'!$A$1:$A$20,単年カーブ!A4574)=1),0,1)</f>
        <v>1</v>
      </c>
      <c r="O4574">
        <f t="shared" si="498"/>
        <v>11</v>
      </c>
      <c r="P4574">
        <f t="shared" si="502"/>
        <v>0</v>
      </c>
      <c r="Q4574">
        <f t="shared" si="503"/>
        <v>0</v>
      </c>
    </row>
    <row r="4575" spans="1:17" ht="19.5" x14ac:dyDescent="0.4">
      <c r="A4575" s="33">
        <f t="shared" si="497"/>
        <v>46573</v>
      </c>
      <c r="B4575" s="27" t="str">
        <f t="shared" si="499"/>
        <v>(月)</v>
      </c>
      <c r="C4575" s="34">
        <v>0.22916666666666699</v>
      </c>
      <c r="D4575" s="16" t="s">
        <v>18</v>
      </c>
      <c r="E4575" s="35">
        <v>0.25</v>
      </c>
      <c r="F4575" s="50">
        <f>IF(COUNTIF('リスト（不使用）'!$A$5:$A$6,単年カーブ!$A$1),"希望数量入力ください",'単年（2027年度）'!$E$12*単年カーブ!$R$3+'単年（2027年度）'!$E$12*(1-単年カーブ!$R$3)*単年カーブ!Q4575)</f>
        <v>0</v>
      </c>
      <c r="G4575" s="47">
        <f t="shared" si="500"/>
        <v>0</v>
      </c>
      <c r="M4575">
        <f t="shared" si="501"/>
        <v>7</v>
      </c>
      <c r="N4575">
        <f>IF(OR(WEEKDAY(A4575)=1,WEEKDAY(A4575)=7,COUNTIF('2027祝日等（不使用）'!$A$1:$A$20,単年カーブ!A4575)=1),0,1)</f>
        <v>1</v>
      </c>
      <c r="O4575">
        <f t="shared" si="498"/>
        <v>12</v>
      </c>
      <c r="P4575">
        <f t="shared" si="502"/>
        <v>0</v>
      </c>
      <c r="Q4575">
        <f t="shared" si="503"/>
        <v>0</v>
      </c>
    </row>
    <row r="4576" spans="1:17" ht="19.5" x14ac:dyDescent="0.4">
      <c r="A4576" s="33">
        <f t="shared" si="497"/>
        <v>46573</v>
      </c>
      <c r="B4576" s="27" t="str">
        <f t="shared" si="499"/>
        <v>(月)</v>
      </c>
      <c r="C4576" s="34">
        <v>0.25</v>
      </c>
      <c r="D4576" s="16" t="s">
        <v>18</v>
      </c>
      <c r="E4576" s="35">
        <v>0.27083333333333298</v>
      </c>
      <c r="F4576" s="50">
        <f>IF(COUNTIF('リスト（不使用）'!$A$5:$A$6,単年カーブ!$A$1),"希望数量入力ください",'単年（2027年度）'!$E$12*単年カーブ!$R$3+'単年（2027年度）'!$E$12*(1-単年カーブ!$R$3)*単年カーブ!Q4576)</f>
        <v>0</v>
      </c>
      <c r="G4576" s="47">
        <f t="shared" si="500"/>
        <v>0</v>
      </c>
      <c r="M4576">
        <f t="shared" si="501"/>
        <v>7</v>
      </c>
      <c r="N4576">
        <f>IF(OR(WEEKDAY(A4576)=1,WEEKDAY(A4576)=7,COUNTIF('2027祝日等（不使用）'!$A$1:$A$20,単年カーブ!A4576)=1),0,1)</f>
        <v>1</v>
      </c>
      <c r="O4576">
        <f t="shared" si="498"/>
        <v>13</v>
      </c>
      <c r="P4576">
        <f t="shared" si="502"/>
        <v>0</v>
      </c>
      <c r="Q4576">
        <f t="shared" si="503"/>
        <v>0</v>
      </c>
    </row>
    <row r="4577" spans="1:17" ht="19.5" x14ac:dyDescent="0.4">
      <c r="A4577" s="33">
        <f t="shared" si="497"/>
        <v>46573</v>
      </c>
      <c r="B4577" s="27" t="str">
        <f t="shared" si="499"/>
        <v>(月)</v>
      </c>
      <c r="C4577" s="34">
        <v>0.27083333333333298</v>
      </c>
      <c r="D4577" s="16" t="s">
        <v>18</v>
      </c>
      <c r="E4577" s="35">
        <v>0.29166666666666702</v>
      </c>
      <c r="F4577" s="50">
        <f>IF(COUNTIF('リスト（不使用）'!$A$5:$A$6,単年カーブ!$A$1),"希望数量入力ください",'単年（2027年度）'!$E$12*単年カーブ!$R$3+'単年（2027年度）'!$E$12*(1-単年カーブ!$R$3)*単年カーブ!Q4577)</f>
        <v>0</v>
      </c>
      <c r="G4577" s="47">
        <f t="shared" si="500"/>
        <v>0</v>
      </c>
      <c r="M4577">
        <f t="shared" si="501"/>
        <v>7</v>
      </c>
      <c r="N4577">
        <f>IF(OR(WEEKDAY(A4577)=1,WEEKDAY(A4577)=7,COUNTIF('2027祝日等（不使用）'!$A$1:$A$20,単年カーブ!A4577)=1),0,1)</f>
        <v>1</v>
      </c>
      <c r="O4577">
        <f t="shared" si="498"/>
        <v>14</v>
      </c>
      <c r="P4577">
        <f t="shared" si="502"/>
        <v>0</v>
      </c>
      <c r="Q4577">
        <f t="shared" si="503"/>
        <v>0</v>
      </c>
    </row>
    <row r="4578" spans="1:17" ht="19.5" x14ac:dyDescent="0.4">
      <c r="A4578" s="33">
        <f t="shared" si="497"/>
        <v>46573</v>
      </c>
      <c r="B4578" s="27" t="str">
        <f t="shared" si="499"/>
        <v>(月)</v>
      </c>
      <c r="C4578" s="34">
        <v>0.29166666666666702</v>
      </c>
      <c r="D4578" s="16" t="s">
        <v>18</v>
      </c>
      <c r="E4578" s="35">
        <v>0.3125</v>
      </c>
      <c r="F4578" s="50">
        <f>IF(COUNTIF('リスト（不使用）'!$A$5:$A$6,単年カーブ!$A$1),"希望数量入力ください",'単年（2027年度）'!$E$12*単年カーブ!$R$3+'単年（2027年度）'!$E$12*(1-単年カーブ!$R$3)*単年カーブ!Q4578)</f>
        <v>0</v>
      </c>
      <c r="G4578" s="47">
        <f t="shared" si="500"/>
        <v>0</v>
      </c>
      <c r="M4578">
        <f t="shared" si="501"/>
        <v>7</v>
      </c>
      <c r="N4578">
        <f>IF(OR(WEEKDAY(A4578)=1,WEEKDAY(A4578)=7,COUNTIF('2027祝日等（不使用）'!$A$1:$A$20,単年カーブ!A4578)=1),0,1)</f>
        <v>1</v>
      </c>
      <c r="O4578">
        <f t="shared" si="498"/>
        <v>15</v>
      </c>
      <c r="P4578">
        <f t="shared" si="502"/>
        <v>0</v>
      </c>
      <c r="Q4578">
        <f t="shared" si="503"/>
        <v>0</v>
      </c>
    </row>
    <row r="4579" spans="1:17" ht="19.5" x14ac:dyDescent="0.4">
      <c r="A4579" s="33">
        <f t="shared" si="497"/>
        <v>46573</v>
      </c>
      <c r="B4579" s="27" t="str">
        <f t="shared" si="499"/>
        <v>(月)</v>
      </c>
      <c r="C4579" s="34">
        <v>0.3125</v>
      </c>
      <c r="D4579" s="16" t="s">
        <v>18</v>
      </c>
      <c r="E4579" s="35">
        <v>0.33333333333333298</v>
      </c>
      <c r="F4579" s="50">
        <f>IF(COUNTIF('リスト（不使用）'!$A$5:$A$6,単年カーブ!$A$1),"希望数量入力ください",'単年（2027年度）'!$E$12*単年カーブ!$R$3+'単年（2027年度）'!$E$12*(1-単年カーブ!$R$3)*単年カーブ!Q4579)</f>
        <v>0</v>
      </c>
      <c r="G4579" s="47">
        <f t="shared" si="500"/>
        <v>0</v>
      </c>
      <c r="M4579">
        <f t="shared" si="501"/>
        <v>7</v>
      </c>
      <c r="N4579">
        <f>IF(OR(WEEKDAY(A4579)=1,WEEKDAY(A4579)=7,COUNTIF('2027祝日等（不使用）'!$A$1:$A$20,単年カーブ!A4579)=1),0,1)</f>
        <v>1</v>
      </c>
      <c r="O4579">
        <f t="shared" si="498"/>
        <v>16</v>
      </c>
      <c r="P4579">
        <f t="shared" si="502"/>
        <v>0</v>
      </c>
      <c r="Q4579">
        <f t="shared" si="503"/>
        <v>0</v>
      </c>
    </row>
    <row r="4580" spans="1:17" ht="19.5" x14ac:dyDescent="0.4">
      <c r="A4580" s="33">
        <f t="shared" si="497"/>
        <v>46573</v>
      </c>
      <c r="B4580" s="27" t="str">
        <f t="shared" si="499"/>
        <v>(月)</v>
      </c>
      <c r="C4580" s="34">
        <v>0.33333333333333298</v>
      </c>
      <c r="D4580" s="16" t="s">
        <v>18</v>
      </c>
      <c r="E4580" s="35">
        <v>0.35416666666666702</v>
      </c>
      <c r="F4580" s="50">
        <f>IF(COUNTIF('リスト（不使用）'!$A$5:$A$6,単年カーブ!$A$1),"希望数量入力ください",'単年（2027年度）'!$E$12*単年カーブ!$R$3+'単年（2027年度）'!$E$12*(1-単年カーブ!$R$3)*単年カーブ!Q4580)</f>
        <v>0</v>
      </c>
      <c r="G4580" s="47">
        <f t="shared" si="500"/>
        <v>0</v>
      </c>
      <c r="M4580">
        <f t="shared" si="501"/>
        <v>7</v>
      </c>
      <c r="N4580">
        <f>IF(OR(WEEKDAY(A4580)=1,WEEKDAY(A4580)=7,COUNTIF('2027祝日等（不使用）'!$A$1:$A$20,単年カーブ!A4580)=1),0,1)</f>
        <v>1</v>
      </c>
      <c r="O4580">
        <f t="shared" si="498"/>
        <v>17</v>
      </c>
      <c r="P4580">
        <f t="shared" si="502"/>
        <v>1</v>
      </c>
      <c r="Q4580">
        <f t="shared" si="503"/>
        <v>1</v>
      </c>
    </row>
    <row r="4581" spans="1:17" ht="19.5" x14ac:dyDescent="0.4">
      <c r="A4581" s="33">
        <f t="shared" si="497"/>
        <v>46573</v>
      </c>
      <c r="B4581" s="27" t="str">
        <f t="shared" si="499"/>
        <v>(月)</v>
      </c>
      <c r="C4581" s="34">
        <v>0.35416666666666702</v>
      </c>
      <c r="D4581" s="16" t="s">
        <v>18</v>
      </c>
      <c r="E4581" s="35">
        <v>0.375</v>
      </c>
      <c r="F4581" s="50">
        <f>IF(COUNTIF('リスト（不使用）'!$A$5:$A$6,単年カーブ!$A$1),"希望数量入力ください",'単年（2027年度）'!$E$12*単年カーブ!$R$3+'単年（2027年度）'!$E$12*(1-単年カーブ!$R$3)*単年カーブ!Q4581)</f>
        <v>0</v>
      </c>
      <c r="G4581" s="47">
        <f t="shared" si="500"/>
        <v>0</v>
      </c>
      <c r="M4581">
        <f t="shared" si="501"/>
        <v>7</v>
      </c>
      <c r="N4581">
        <f>IF(OR(WEEKDAY(A4581)=1,WEEKDAY(A4581)=7,COUNTIF('2027祝日等（不使用）'!$A$1:$A$20,単年カーブ!A4581)=1),0,1)</f>
        <v>1</v>
      </c>
      <c r="O4581">
        <f t="shared" si="498"/>
        <v>18</v>
      </c>
      <c r="P4581">
        <f t="shared" si="502"/>
        <v>1</v>
      </c>
      <c r="Q4581">
        <f t="shared" si="503"/>
        <v>1</v>
      </c>
    </row>
    <row r="4582" spans="1:17" ht="19.5" x14ac:dyDescent="0.4">
      <c r="A4582" s="33">
        <f t="shared" si="497"/>
        <v>46573</v>
      </c>
      <c r="B4582" s="27" t="str">
        <f t="shared" si="499"/>
        <v>(月)</v>
      </c>
      <c r="C4582" s="34">
        <v>0.375</v>
      </c>
      <c r="D4582" s="16" t="s">
        <v>18</v>
      </c>
      <c r="E4582" s="35">
        <v>0.39583333333333298</v>
      </c>
      <c r="F4582" s="50">
        <f>IF(COUNTIF('リスト（不使用）'!$A$5:$A$6,単年カーブ!$A$1),"希望数量入力ください",'単年（2027年度）'!$E$12*単年カーブ!$R$3+'単年（2027年度）'!$E$12*(1-単年カーブ!$R$3)*単年カーブ!Q4582)</f>
        <v>0</v>
      </c>
      <c r="G4582" s="47">
        <f t="shared" si="500"/>
        <v>0</v>
      </c>
      <c r="M4582">
        <f t="shared" si="501"/>
        <v>7</v>
      </c>
      <c r="N4582">
        <f>IF(OR(WEEKDAY(A4582)=1,WEEKDAY(A4582)=7,COUNTIF('2027祝日等（不使用）'!$A$1:$A$20,単年カーブ!A4582)=1),0,1)</f>
        <v>1</v>
      </c>
      <c r="O4582">
        <f t="shared" si="498"/>
        <v>19</v>
      </c>
      <c r="P4582">
        <f t="shared" si="502"/>
        <v>1</v>
      </c>
      <c r="Q4582">
        <f t="shared" si="503"/>
        <v>1</v>
      </c>
    </row>
    <row r="4583" spans="1:17" ht="19.5" x14ac:dyDescent="0.4">
      <c r="A4583" s="33">
        <f t="shared" si="497"/>
        <v>46573</v>
      </c>
      <c r="B4583" s="27" t="str">
        <f t="shared" si="499"/>
        <v>(月)</v>
      </c>
      <c r="C4583" s="34">
        <v>0.39583333333333298</v>
      </c>
      <c r="D4583" s="16" t="s">
        <v>18</v>
      </c>
      <c r="E4583" s="35">
        <v>0.41666666666666702</v>
      </c>
      <c r="F4583" s="50">
        <f>IF(COUNTIF('リスト（不使用）'!$A$5:$A$6,単年カーブ!$A$1),"希望数量入力ください",'単年（2027年度）'!$E$12*単年カーブ!$R$3+'単年（2027年度）'!$E$12*(1-単年カーブ!$R$3)*単年カーブ!Q4583)</f>
        <v>0</v>
      </c>
      <c r="G4583" s="47">
        <f t="shared" si="500"/>
        <v>0</v>
      </c>
      <c r="M4583">
        <f t="shared" si="501"/>
        <v>7</v>
      </c>
      <c r="N4583">
        <f>IF(OR(WEEKDAY(A4583)=1,WEEKDAY(A4583)=7,COUNTIF('2027祝日等（不使用）'!$A$1:$A$20,単年カーブ!A4583)=1),0,1)</f>
        <v>1</v>
      </c>
      <c r="O4583">
        <f t="shared" si="498"/>
        <v>20</v>
      </c>
      <c r="P4583">
        <f t="shared" si="502"/>
        <v>1</v>
      </c>
      <c r="Q4583">
        <f t="shared" si="503"/>
        <v>1</v>
      </c>
    </row>
    <row r="4584" spans="1:17" ht="19.5" x14ac:dyDescent="0.4">
      <c r="A4584" s="33">
        <f t="shared" si="497"/>
        <v>46573</v>
      </c>
      <c r="B4584" s="27" t="str">
        <f t="shared" si="499"/>
        <v>(月)</v>
      </c>
      <c r="C4584" s="34">
        <v>0.41666666666666702</v>
      </c>
      <c r="D4584" s="16" t="s">
        <v>18</v>
      </c>
      <c r="E4584" s="35">
        <v>0.4375</v>
      </c>
      <c r="F4584" s="50">
        <f>IF(COUNTIF('リスト（不使用）'!$A$5:$A$6,単年カーブ!$A$1),"希望数量入力ください",'単年（2027年度）'!$E$12*単年カーブ!$R$3+'単年（2027年度）'!$E$12*(1-単年カーブ!$R$3)*単年カーブ!Q4584)</f>
        <v>0</v>
      </c>
      <c r="G4584" s="47">
        <f t="shared" si="500"/>
        <v>0</v>
      </c>
      <c r="M4584">
        <f t="shared" si="501"/>
        <v>7</v>
      </c>
      <c r="N4584">
        <f>IF(OR(WEEKDAY(A4584)=1,WEEKDAY(A4584)=7,COUNTIF('2027祝日等（不使用）'!$A$1:$A$20,単年カーブ!A4584)=1),0,1)</f>
        <v>1</v>
      </c>
      <c r="O4584">
        <f t="shared" si="498"/>
        <v>21</v>
      </c>
      <c r="P4584">
        <f t="shared" si="502"/>
        <v>1</v>
      </c>
      <c r="Q4584">
        <f t="shared" si="503"/>
        <v>1</v>
      </c>
    </row>
    <row r="4585" spans="1:17" ht="19.5" x14ac:dyDescent="0.4">
      <c r="A4585" s="33">
        <f t="shared" si="497"/>
        <v>46573</v>
      </c>
      <c r="B4585" s="27" t="str">
        <f t="shared" si="499"/>
        <v>(月)</v>
      </c>
      <c r="C4585" s="34">
        <v>0.4375</v>
      </c>
      <c r="D4585" s="16" t="s">
        <v>18</v>
      </c>
      <c r="E4585" s="35">
        <v>0.45833333333333298</v>
      </c>
      <c r="F4585" s="50">
        <f>IF(COUNTIF('リスト（不使用）'!$A$5:$A$6,単年カーブ!$A$1),"希望数量入力ください",'単年（2027年度）'!$E$12*単年カーブ!$R$3+'単年（2027年度）'!$E$12*(1-単年カーブ!$R$3)*単年カーブ!Q4585)</f>
        <v>0</v>
      </c>
      <c r="G4585" s="47">
        <f t="shared" si="500"/>
        <v>0</v>
      </c>
      <c r="M4585">
        <f t="shared" si="501"/>
        <v>7</v>
      </c>
      <c r="N4585">
        <f>IF(OR(WEEKDAY(A4585)=1,WEEKDAY(A4585)=7,COUNTIF('2027祝日等（不使用）'!$A$1:$A$20,単年カーブ!A4585)=1),0,1)</f>
        <v>1</v>
      </c>
      <c r="O4585">
        <f t="shared" si="498"/>
        <v>22</v>
      </c>
      <c r="P4585">
        <f t="shared" si="502"/>
        <v>1</v>
      </c>
      <c r="Q4585">
        <f t="shared" si="503"/>
        <v>1</v>
      </c>
    </row>
    <row r="4586" spans="1:17" ht="19.5" x14ac:dyDescent="0.4">
      <c r="A4586" s="33">
        <f t="shared" si="497"/>
        <v>46573</v>
      </c>
      <c r="B4586" s="27" t="str">
        <f t="shared" si="499"/>
        <v>(月)</v>
      </c>
      <c r="C4586" s="34">
        <v>0.45833333333333298</v>
      </c>
      <c r="D4586" s="16" t="s">
        <v>18</v>
      </c>
      <c r="E4586" s="35">
        <v>0.47916666666666702</v>
      </c>
      <c r="F4586" s="50">
        <f>IF(COUNTIF('リスト（不使用）'!$A$5:$A$6,単年カーブ!$A$1),"希望数量入力ください",'単年（2027年度）'!$E$12*単年カーブ!$R$3+'単年（2027年度）'!$E$12*(1-単年カーブ!$R$3)*単年カーブ!Q4586)</f>
        <v>0</v>
      </c>
      <c r="G4586" s="47">
        <f t="shared" si="500"/>
        <v>0</v>
      </c>
      <c r="M4586">
        <f t="shared" si="501"/>
        <v>7</v>
      </c>
      <c r="N4586">
        <f>IF(OR(WEEKDAY(A4586)=1,WEEKDAY(A4586)=7,COUNTIF('2027祝日等（不使用）'!$A$1:$A$20,単年カーブ!A4586)=1),0,1)</f>
        <v>1</v>
      </c>
      <c r="O4586">
        <f t="shared" si="498"/>
        <v>23</v>
      </c>
      <c r="P4586">
        <f t="shared" si="502"/>
        <v>1</v>
      </c>
      <c r="Q4586">
        <f t="shared" si="503"/>
        <v>1</v>
      </c>
    </row>
    <row r="4587" spans="1:17" ht="19.5" x14ac:dyDescent="0.4">
      <c r="A4587" s="33">
        <f t="shared" si="497"/>
        <v>46573</v>
      </c>
      <c r="B4587" s="27" t="str">
        <f t="shared" si="499"/>
        <v>(月)</v>
      </c>
      <c r="C4587" s="34">
        <v>0.47916666666666702</v>
      </c>
      <c r="D4587" s="16" t="s">
        <v>18</v>
      </c>
      <c r="E4587" s="35">
        <v>0.5</v>
      </c>
      <c r="F4587" s="50">
        <f>IF(COUNTIF('リスト（不使用）'!$A$5:$A$6,単年カーブ!$A$1),"希望数量入力ください",'単年（2027年度）'!$E$12*単年カーブ!$R$3+'単年（2027年度）'!$E$12*(1-単年カーブ!$R$3)*単年カーブ!Q4587)</f>
        <v>0</v>
      </c>
      <c r="G4587" s="47">
        <f t="shared" si="500"/>
        <v>0</v>
      </c>
      <c r="M4587">
        <f t="shared" si="501"/>
        <v>7</v>
      </c>
      <c r="N4587">
        <f>IF(OR(WEEKDAY(A4587)=1,WEEKDAY(A4587)=7,COUNTIF('2027祝日等（不使用）'!$A$1:$A$20,単年カーブ!A4587)=1),0,1)</f>
        <v>1</v>
      </c>
      <c r="O4587">
        <f t="shared" si="498"/>
        <v>24</v>
      </c>
      <c r="P4587">
        <f t="shared" si="502"/>
        <v>1</v>
      </c>
      <c r="Q4587">
        <f t="shared" si="503"/>
        <v>1</v>
      </c>
    </row>
    <row r="4588" spans="1:17" ht="19.5" x14ac:dyDescent="0.4">
      <c r="A4588" s="33">
        <f t="shared" si="497"/>
        <v>46573</v>
      </c>
      <c r="B4588" s="27" t="str">
        <f t="shared" si="499"/>
        <v>(月)</v>
      </c>
      <c r="C4588" s="34">
        <v>0.5</v>
      </c>
      <c r="D4588" s="16" t="s">
        <v>18</v>
      </c>
      <c r="E4588" s="35">
        <v>0.52083333333333304</v>
      </c>
      <c r="F4588" s="50">
        <f>IF(COUNTIF('リスト（不使用）'!$A$5:$A$6,単年カーブ!$A$1),"希望数量入力ください",'単年（2027年度）'!$E$12*単年カーブ!$R$3+'単年（2027年度）'!$E$12*(1-単年カーブ!$R$3)*単年カーブ!Q4588)</f>
        <v>0</v>
      </c>
      <c r="G4588" s="47">
        <f t="shared" si="500"/>
        <v>0</v>
      </c>
      <c r="M4588">
        <f t="shared" si="501"/>
        <v>7</v>
      </c>
      <c r="N4588">
        <f>IF(OR(WEEKDAY(A4588)=1,WEEKDAY(A4588)=7,COUNTIF('2027祝日等（不使用）'!$A$1:$A$20,単年カーブ!A4588)=1),0,1)</f>
        <v>1</v>
      </c>
      <c r="O4588">
        <f t="shared" si="498"/>
        <v>25</v>
      </c>
      <c r="P4588">
        <f t="shared" si="502"/>
        <v>1</v>
      </c>
      <c r="Q4588">
        <f t="shared" si="503"/>
        <v>1</v>
      </c>
    </row>
    <row r="4589" spans="1:17" ht="19.5" x14ac:dyDescent="0.4">
      <c r="A4589" s="33">
        <f t="shared" si="497"/>
        <v>46573</v>
      </c>
      <c r="B4589" s="27" t="str">
        <f t="shared" si="499"/>
        <v>(月)</v>
      </c>
      <c r="C4589" s="34">
        <v>0.52083333333333304</v>
      </c>
      <c r="D4589" s="16" t="s">
        <v>18</v>
      </c>
      <c r="E4589" s="35">
        <v>0.54166666666666696</v>
      </c>
      <c r="F4589" s="50">
        <f>IF(COUNTIF('リスト（不使用）'!$A$5:$A$6,単年カーブ!$A$1),"希望数量入力ください",'単年（2027年度）'!$E$12*単年カーブ!$R$3+'単年（2027年度）'!$E$12*(1-単年カーブ!$R$3)*単年カーブ!Q4589)</f>
        <v>0</v>
      </c>
      <c r="G4589" s="47">
        <f t="shared" si="500"/>
        <v>0</v>
      </c>
      <c r="M4589">
        <f t="shared" si="501"/>
        <v>7</v>
      </c>
      <c r="N4589">
        <f>IF(OR(WEEKDAY(A4589)=1,WEEKDAY(A4589)=7,COUNTIF('2027祝日等（不使用）'!$A$1:$A$20,単年カーブ!A4589)=1),0,1)</f>
        <v>1</v>
      </c>
      <c r="O4589">
        <f t="shared" si="498"/>
        <v>26</v>
      </c>
      <c r="P4589">
        <f t="shared" si="502"/>
        <v>1</v>
      </c>
      <c r="Q4589">
        <f t="shared" si="503"/>
        <v>1</v>
      </c>
    </row>
    <row r="4590" spans="1:17" ht="19.5" x14ac:dyDescent="0.4">
      <c r="A4590" s="33">
        <f t="shared" si="497"/>
        <v>46573</v>
      </c>
      <c r="B4590" s="27" t="str">
        <f t="shared" si="499"/>
        <v>(月)</v>
      </c>
      <c r="C4590" s="34">
        <v>0.54166666666666696</v>
      </c>
      <c r="D4590" s="16" t="s">
        <v>18</v>
      </c>
      <c r="E4590" s="35">
        <v>0.5625</v>
      </c>
      <c r="F4590" s="50">
        <f>IF(COUNTIF('リスト（不使用）'!$A$5:$A$6,単年カーブ!$A$1),"希望数量入力ください",'単年（2027年度）'!$E$12*単年カーブ!$R$3+'単年（2027年度）'!$E$12*(1-単年カーブ!$R$3)*単年カーブ!Q4590)</f>
        <v>0</v>
      </c>
      <c r="G4590" s="47">
        <f t="shared" si="500"/>
        <v>0</v>
      </c>
      <c r="M4590">
        <f t="shared" si="501"/>
        <v>7</v>
      </c>
      <c r="N4590">
        <f>IF(OR(WEEKDAY(A4590)=1,WEEKDAY(A4590)=7,COUNTIF('2027祝日等（不使用）'!$A$1:$A$20,単年カーブ!A4590)=1),0,1)</f>
        <v>1</v>
      </c>
      <c r="O4590">
        <f t="shared" si="498"/>
        <v>27</v>
      </c>
      <c r="P4590">
        <f t="shared" si="502"/>
        <v>1</v>
      </c>
      <c r="Q4590">
        <f t="shared" si="503"/>
        <v>1</v>
      </c>
    </row>
    <row r="4591" spans="1:17" ht="19.5" x14ac:dyDescent="0.4">
      <c r="A4591" s="33">
        <f t="shared" si="497"/>
        <v>46573</v>
      </c>
      <c r="B4591" s="27" t="str">
        <f t="shared" si="499"/>
        <v>(月)</v>
      </c>
      <c r="C4591" s="34">
        <v>0.5625</v>
      </c>
      <c r="D4591" s="16" t="s">
        <v>18</v>
      </c>
      <c r="E4591" s="35">
        <v>0.58333333333333304</v>
      </c>
      <c r="F4591" s="50">
        <f>IF(COUNTIF('リスト（不使用）'!$A$5:$A$6,単年カーブ!$A$1),"希望数量入力ください",'単年（2027年度）'!$E$12*単年カーブ!$R$3+'単年（2027年度）'!$E$12*(1-単年カーブ!$R$3)*単年カーブ!Q4591)</f>
        <v>0</v>
      </c>
      <c r="G4591" s="47">
        <f t="shared" si="500"/>
        <v>0</v>
      </c>
      <c r="M4591">
        <f t="shared" si="501"/>
        <v>7</v>
      </c>
      <c r="N4591">
        <f>IF(OR(WEEKDAY(A4591)=1,WEEKDAY(A4591)=7,COUNTIF('2027祝日等（不使用）'!$A$1:$A$20,単年カーブ!A4591)=1),0,1)</f>
        <v>1</v>
      </c>
      <c r="O4591">
        <f t="shared" si="498"/>
        <v>28</v>
      </c>
      <c r="P4591">
        <f t="shared" si="502"/>
        <v>1</v>
      </c>
      <c r="Q4591">
        <f t="shared" si="503"/>
        <v>1</v>
      </c>
    </row>
    <row r="4592" spans="1:17" ht="19.5" x14ac:dyDescent="0.4">
      <c r="A4592" s="33">
        <f t="shared" si="497"/>
        <v>46573</v>
      </c>
      <c r="B4592" s="27" t="str">
        <f t="shared" si="499"/>
        <v>(月)</v>
      </c>
      <c r="C4592" s="34">
        <v>0.58333333333333304</v>
      </c>
      <c r="D4592" s="16" t="s">
        <v>18</v>
      </c>
      <c r="E4592" s="35">
        <v>0.60416666666666696</v>
      </c>
      <c r="F4592" s="50">
        <f>IF(COUNTIF('リスト（不使用）'!$A$5:$A$6,単年カーブ!$A$1),"希望数量入力ください",'単年（2027年度）'!$E$12*単年カーブ!$R$3+'単年（2027年度）'!$E$12*(1-単年カーブ!$R$3)*単年カーブ!Q4592)</f>
        <v>0</v>
      </c>
      <c r="G4592" s="47">
        <f t="shared" si="500"/>
        <v>0</v>
      </c>
      <c r="M4592">
        <f t="shared" si="501"/>
        <v>7</v>
      </c>
      <c r="N4592">
        <f>IF(OR(WEEKDAY(A4592)=1,WEEKDAY(A4592)=7,COUNTIF('2027祝日等（不使用）'!$A$1:$A$20,単年カーブ!A4592)=1),0,1)</f>
        <v>1</v>
      </c>
      <c r="O4592">
        <f t="shared" si="498"/>
        <v>29</v>
      </c>
      <c r="P4592">
        <f t="shared" si="502"/>
        <v>1</v>
      </c>
      <c r="Q4592">
        <f t="shared" si="503"/>
        <v>1</v>
      </c>
    </row>
    <row r="4593" spans="1:17" ht="19.5" x14ac:dyDescent="0.4">
      <c r="A4593" s="33">
        <f t="shared" si="497"/>
        <v>46573</v>
      </c>
      <c r="B4593" s="27" t="str">
        <f t="shared" si="499"/>
        <v>(月)</v>
      </c>
      <c r="C4593" s="34">
        <v>0.60416666666666696</v>
      </c>
      <c r="D4593" s="16" t="s">
        <v>18</v>
      </c>
      <c r="E4593" s="35">
        <v>0.625</v>
      </c>
      <c r="F4593" s="50">
        <f>IF(COUNTIF('リスト（不使用）'!$A$5:$A$6,単年カーブ!$A$1),"希望数量入力ください",'単年（2027年度）'!$E$12*単年カーブ!$R$3+'単年（2027年度）'!$E$12*(1-単年カーブ!$R$3)*単年カーブ!Q4593)</f>
        <v>0</v>
      </c>
      <c r="G4593" s="47">
        <f t="shared" si="500"/>
        <v>0</v>
      </c>
      <c r="M4593">
        <f t="shared" si="501"/>
        <v>7</v>
      </c>
      <c r="N4593">
        <f>IF(OR(WEEKDAY(A4593)=1,WEEKDAY(A4593)=7,COUNTIF('2027祝日等（不使用）'!$A$1:$A$20,単年カーブ!A4593)=1),0,1)</f>
        <v>1</v>
      </c>
      <c r="O4593">
        <f t="shared" si="498"/>
        <v>30</v>
      </c>
      <c r="P4593">
        <f t="shared" si="502"/>
        <v>1</v>
      </c>
      <c r="Q4593">
        <f t="shared" si="503"/>
        <v>1</v>
      </c>
    </row>
    <row r="4594" spans="1:17" ht="19.5" x14ac:dyDescent="0.4">
      <c r="A4594" s="33">
        <f t="shared" si="497"/>
        <v>46573</v>
      </c>
      <c r="B4594" s="27" t="str">
        <f t="shared" si="499"/>
        <v>(月)</v>
      </c>
      <c r="C4594" s="34">
        <v>0.625</v>
      </c>
      <c r="D4594" s="16" t="s">
        <v>18</v>
      </c>
      <c r="E4594" s="35">
        <v>0.64583333333333304</v>
      </c>
      <c r="F4594" s="50">
        <f>IF(COUNTIF('リスト（不使用）'!$A$5:$A$6,単年カーブ!$A$1),"希望数量入力ください",'単年（2027年度）'!$E$12*単年カーブ!$R$3+'単年（2027年度）'!$E$12*(1-単年カーブ!$R$3)*単年カーブ!Q4594)</f>
        <v>0</v>
      </c>
      <c r="G4594" s="47">
        <f t="shared" si="500"/>
        <v>0</v>
      </c>
      <c r="M4594">
        <f t="shared" si="501"/>
        <v>7</v>
      </c>
      <c r="N4594">
        <f>IF(OR(WEEKDAY(A4594)=1,WEEKDAY(A4594)=7,COUNTIF('2027祝日等（不使用）'!$A$1:$A$20,単年カーブ!A4594)=1),0,1)</f>
        <v>1</v>
      </c>
      <c r="O4594">
        <f t="shared" si="498"/>
        <v>31</v>
      </c>
      <c r="P4594">
        <f t="shared" si="502"/>
        <v>1</v>
      </c>
      <c r="Q4594">
        <f t="shared" si="503"/>
        <v>1</v>
      </c>
    </row>
    <row r="4595" spans="1:17" ht="19.5" x14ac:dyDescent="0.4">
      <c r="A4595" s="33">
        <f t="shared" si="497"/>
        <v>46573</v>
      </c>
      <c r="B4595" s="27" t="str">
        <f t="shared" si="499"/>
        <v>(月)</v>
      </c>
      <c r="C4595" s="34">
        <v>0.64583333333333304</v>
      </c>
      <c r="D4595" s="16" t="s">
        <v>18</v>
      </c>
      <c r="E4595" s="35">
        <v>0.66666666666666696</v>
      </c>
      <c r="F4595" s="50">
        <f>IF(COUNTIF('リスト（不使用）'!$A$5:$A$6,単年カーブ!$A$1),"希望数量入力ください",'単年（2027年度）'!$E$12*単年カーブ!$R$3+'単年（2027年度）'!$E$12*(1-単年カーブ!$R$3)*単年カーブ!Q4595)</f>
        <v>0</v>
      </c>
      <c r="G4595" s="47">
        <f t="shared" si="500"/>
        <v>0</v>
      </c>
      <c r="M4595">
        <f t="shared" si="501"/>
        <v>7</v>
      </c>
      <c r="N4595">
        <f>IF(OR(WEEKDAY(A4595)=1,WEEKDAY(A4595)=7,COUNTIF('2027祝日等（不使用）'!$A$1:$A$20,単年カーブ!A4595)=1),0,1)</f>
        <v>1</v>
      </c>
      <c r="O4595">
        <f t="shared" si="498"/>
        <v>32</v>
      </c>
      <c r="P4595">
        <f t="shared" si="502"/>
        <v>1</v>
      </c>
      <c r="Q4595">
        <f t="shared" si="503"/>
        <v>1</v>
      </c>
    </row>
    <row r="4596" spans="1:17" ht="19.5" x14ac:dyDescent="0.4">
      <c r="A4596" s="33">
        <f t="shared" ref="A4596:A4659" si="504">A4548+1</f>
        <v>46573</v>
      </c>
      <c r="B4596" s="27" t="str">
        <f t="shared" si="499"/>
        <v>(月)</v>
      </c>
      <c r="C4596" s="34">
        <v>0.66666666666666696</v>
      </c>
      <c r="D4596" s="16" t="s">
        <v>18</v>
      </c>
      <c r="E4596" s="35">
        <v>0.6875</v>
      </c>
      <c r="F4596" s="50">
        <f>IF(COUNTIF('リスト（不使用）'!$A$5:$A$6,単年カーブ!$A$1),"希望数量入力ください",'単年（2027年度）'!$E$12*単年カーブ!$R$3+'単年（2027年度）'!$E$12*(1-単年カーブ!$R$3)*単年カーブ!Q4596)</f>
        <v>0</v>
      </c>
      <c r="G4596" s="47">
        <f t="shared" si="500"/>
        <v>0</v>
      </c>
      <c r="M4596">
        <f t="shared" si="501"/>
        <v>7</v>
      </c>
      <c r="N4596">
        <f>IF(OR(WEEKDAY(A4596)=1,WEEKDAY(A4596)=7,COUNTIF('2027祝日等（不使用）'!$A$1:$A$20,単年カーブ!A4596)=1),0,1)</f>
        <v>1</v>
      </c>
      <c r="O4596">
        <f t="shared" ref="O4596:O4659" si="505">O4548</f>
        <v>33</v>
      </c>
      <c r="P4596">
        <f t="shared" si="502"/>
        <v>1</v>
      </c>
      <c r="Q4596">
        <f t="shared" si="503"/>
        <v>1</v>
      </c>
    </row>
    <row r="4597" spans="1:17" ht="19.5" x14ac:dyDescent="0.4">
      <c r="A4597" s="33">
        <f t="shared" si="504"/>
        <v>46573</v>
      </c>
      <c r="B4597" s="27" t="str">
        <f t="shared" si="499"/>
        <v>(月)</v>
      </c>
      <c r="C4597" s="34">
        <v>0.6875</v>
      </c>
      <c r="D4597" s="16" t="s">
        <v>18</v>
      </c>
      <c r="E4597" s="35">
        <v>0.70833333333333304</v>
      </c>
      <c r="F4597" s="50">
        <f>IF(COUNTIF('リスト（不使用）'!$A$5:$A$6,単年カーブ!$A$1),"希望数量入力ください",'単年（2027年度）'!$E$12*単年カーブ!$R$3+'単年（2027年度）'!$E$12*(1-単年カーブ!$R$3)*単年カーブ!Q4597)</f>
        <v>0</v>
      </c>
      <c r="G4597" s="47">
        <f t="shared" si="500"/>
        <v>0</v>
      </c>
      <c r="M4597">
        <f t="shared" si="501"/>
        <v>7</v>
      </c>
      <c r="N4597">
        <f>IF(OR(WEEKDAY(A4597)=1,WEEKDAY(A4597)=7,COUNTIF('2027祝日等（不使用）'!$A$1:$A$20,単年カーブ!A4597)=1),0,1)</f>
        <v>1</v>
      </c>
      <c r="O4597">
        <f t="shared" si="505"/>
        <v>34</v>
      </c>
      <c r="P4597">
        <f t="shared" si="502"/>
        <v>1</v>
      </c>
      <c r="Q4597">
        <f t="shared" si="503"/>
        <v>1</v>
      </c>
    </row>
    <row r="4598" spans="1:17" ht="19.5" x14ac:dyDescent="0.4">
      <c r="A4598" s="33">
        <f t="shared" si="504"/>
        <v>46573</v>
      </c>
      <c r="B4598" s="27" t="str">
        <f t="shared" si="499"/>
        <v>(月)</v>
      </c>
      <c r="C4598" s="34">
        <v>0.70833333333333304</v>
      </c>
      <c r="D4598" s="16" t="s">
        <v>18</v>
      </c>
      <c r="E4598" s="35">
        <v>0.72916666666666696</v>
      </c>
      <c r="F4598" s="50">
        <f>IF(COUNTIF('リスト（不使用）'!$A$5:$A$6,単年カーブ!$A$1),"希望数量入力ください",'単年（2027年度）'!$E$12*単年カーブ!$R$3+'単年（2027年度）'!$E$12*(1-単年カーブ!$R$3)*単年カーブ!Q4598)</f>
        <v>0</v>
      </c>
      <c r="G4598" s="47">
        <f t="shared" si="500"/>
        <v>0</v>
      </c>
      <c r="M4598">
        <f t="shared" si="501"/>
        <v>7</v>
      </c>
      <c r="N4598">
        <f>IF(OR(WEEKDAY(A4598)=1,WEEKDAY(A4598)=7,COUNTIF('2027祝日等（不使用）'!$A$1:$A$20,単年カーブ!A4598)=1),0,1)</f>
        <v>1</v>
      </c>
      <c r="O4598">
        <f t="shared" si="505"/>
        <v>35</v>
      </c>
      <c r="P4598">
        <f t="shared" si="502"/>
        <v>1</v>
      </c>
      <c r="Q4598">
        <f t="shared" si="503"/>
        <v>1</v>
      </c>
    </row>
    <row r="4599" spans="1:17" ht="19.5" x14ac:dyDescent="0.4">
      <c r="A4599" s="33">
        <f t="shared" si="504"/>
        <v>46573</v>
      </c>
      <c r="B4599" s="27" t="str">
        <f t="shared" si="499"/>
        <v>(月)</v>
      </c>
      <c r="C4599" s="34">
        <v>0.72916666666666696</v>
      </c>
      <c r="D4599" s="16" t="s">
        <v>18</v>
      </c>
      <c r="E4599" s="35">
        <v>0.75</v>
      </c>
      <c r="F4599" s="50">
        <f>IF(COUNTIF('リスト（不使用）'!$A$5:$A$6,単年カーブ!$A$1),"希望数量入力ください",'単年（2027年度）'!$E$12*単年カーブ!$R$3+'単年（2027年度）'!$E$12*(1-単年カーブ!$R$3)*単年カーブ!Q4599)</f>
        <v>0</v>
      </c>
      <c r="G4599" s="47">
        <f t="shared" si="500"/>
        <v>0</v>
      </c>
      <c r="M4599">
        <f t="shared" si="501"/>
        <v>7</v>
      </c>
      <c r="N4599">
        <f>IF(OR(WEEKDAY(A4599)=1,WEEKDAY(A4599)=7,COUNTIF('2027祝日等（不使用）'!$A$1:$A$20,単年カーブ!A4599)=1),0,1)</f>
        <v>1</v>
      </c>
      <c r="O4599">
        <f t="shared" si="505"/>
        <v>36</v>
      </c>
      <c r="P4599">
        <f t="shared" si="502"/>
        <v>1</v>
      </c>
      <c r="Q4599">
        <f t="shared" si="503"/>
        <v>1</v>
      </c>
    </row>
    <row r="4600" spans="1:17" ht="19.5" x14ac:dyDescent="0.4">
      <c r="A4600" s="33">
        <f t="shared" si="504"/>
        <v>46573</v>
      </c>
      <c r="B4600" s="27" t="str">
        <f t="shared" si="499"/>
        <v>(月)</v>
      </c>
      <c r="C4600" s="34">
        <v>0.75</v>
      </c>
      <c r="D4600" s="16" t="s">
        <v>18</v>
      </c>
      <c r="E4600" s="35">
        <v>0.77083333333333304</v>
      </c>
      <c r="F4600" s="50">
        <f>IF(COUNTIF('リスト（不使用）'!$A$5:$A$6,単年カーブ!$A$1),"希望数量入力ください",'単年（2027年度）'!$E$12*単年カーブ!$R$3+'単年（2027年度）'!$E$12*(1-単年カーブ!$R$3)*単年カーブ!Q4600)</f>
        <v>0</v>
      </c>
      <c r="G4600" s="47">
        <f t="shared" si="500"/>
        <v>0</v>
      </c>
      <c r="M4600">
        <f t="shared" si="501"/>
        <v>7</v>
      </c>
      <c r="N4600">
        <f>IF(OR(WEEKDAY(A4600)=1,WEEKDAY(A4600)=7,COUNTIF('2027祝日等（不使用）'!$A$1:$A$20,単年カーブ!A4600)=1),0,1)</f>
        <v>1</v>
      </c>
      <c r="O4600">
        <f t="shared" si="505"/>
        <v>37</v>
      </c>
      <c r="P4600">
        <f t="shared" si="502"/>
        <v>1</v>
      </c>
      <c r="Q4600">
        <f t="shared" si="503"/>
        <v>1</v>
      </c>
    </row>
    <row r="4601" spans="1:17" ht="19.5" x14ac:dyDescent="0.4">
      <c r="A4601" s="33">
        <f t="shared" si="504"/>
        <v>46573</v>
      </c>
      <c r="B4601" s="27" t="str">
        <f t="shared" si="499"/>
        <v>(月)</v>
      </c>
      <c r="C4601" s="34">
        <v>0.77083333333333304</v>
      </c>
      <c r="D4601" s="16" t="s">
        <v>18</v>
      </c>
      <c r="E4601" s="35">
        <v>0.79166666666666696</v>
      </c>
      <c r="F4601" s="50">
        <f>IF(COUNTIF('リスト（不使用）'!$A$5:$A$6,単年カーブ!$A$1),"希望数量入力ください",'単年（2027年度）'!$E$12*単年カーブ!$R$3+'単年（2027年度）'!$E$12*(1-単年カーブ!$R$3)*単年カーブ!Q4601)</f>
        <v>0</v>
      </c>
      <c r="G4601" s="47">
        <f t="shared" si="500"/>
        <v>0</v>
      </c>
      <c r="M4601">
        <f t="shared" si="501"/>
        <v>7</v>
      </c>
      <c r="N4601">
        <f>IF(OR(WEEKDAY(A4601)=1,WEEKDAY(A4601)=7,COUNTIF('2027祝日等（不使用）'!$A$1:$A$20,単年カーブ!A4601)=1),0,1)</f>
        <v>1</v>
      </c>
      <c r="O4601">
        <f t="shared" si="505"/>
        <v>38</v>
      </c>
      <c r="P4601">
        <f t="shared" si="502"/>
        <v>1</v>
      </c>
      <c r="Q4601">
        <f t="shared" si="503"/>
        <v>1</v>
      </c>
    </row>
    <row r="4602" spans="1:17" ht="19.5" x14ac:dyDescent="0.4">
      <c r="A4602" s="33">
        <f t="shared" si="504"/>
        <v>46573</v>
      </c>
      <c r="B4602" s="27" t="str">
        <f t="shared" si="499"/>
        <v>(月)</v>
      </c>
      <c r="C4602" s="34">
        <v>0.79166666666666696</v>
      </c>
      <c r="D4602" s="16" t="s">
        <v>18</v>
      </c>
      <c r="E4602" s="35">
        <v>0.8125</v>
      </c>
      <c r="F4602" s="50">
        <f>IF(COUNTIF('リスト（不使用）'!$A$5:$A$6,単年カーブ!$A$1),"希望数量入力ください",'単年（2027年度）'!$E$12*単年カーブ!$R$3+'単年（2027年度）'!$E$12*(1-単年カーブ!$R$3)*単年カーブ!Q4602)</f>
        <v>0</v>
      </c>
      <c r="G4602" s="47">
        <f t="shared" si="500"/>
        <v>0</v>
      </c>
      <c r="M4602">
        <f t="shared" si="501"/>
        <v>7</v>
      </c>
      <c r="N4602">
        <f>IF(OR(WEEKDAY(A4602)=1,WEEKDAY(A4602)=7,COUNTIF('2027祝日等（不使用）'!$A$1:$A$20,単年カーブ!A4602)=1),0,1)</f>
        <v>1</v>
      </c>
      <c r="O4602">
        <f t="shared" si="505"/>
        <v>39</v>
      </c>
      <c r="P4602">
        <f t="shared" si="502"/>
        <v>1</v>
      </c>
      <c r="Q4602">
        <f t="shared" si="503"/>
        <v>1</v>
      </c>
    </row>
    <row r="4603" spans="1:17" ht="19.5" x14ac:dyDescent="0.4">
      <c r="A4603" s="33">
        <f t="shared" si="504"/>
        <v>46573</v>
      </c>
      <c r="B4603" s="27" t="str">
        <f t="shared" si="499"/>
        <v>(月)</v>
      </c>
      <c r="C4603" s="34">
        <v>0.8125</v>
      </c>
      <c r="D4603" s="16" t="s">
        <v>18</v>
      </c>
      <c r="E4603" s="35">
        <v>0.83333333333333304</v>
      </c>
      <c r="F4603" s="50">
        <f>IF(COUNTIF('リスト（不使用）'!$A$5:$A$6,単年カーブ!$A$1),"希望数量入力ください",'単年（2027年度）'!$E$12*単年カーブ!$R$3+'単年（2027年度）'!$E$12*(1-単年カーブ!$R$3)*単年カーブ!Q4603)</f>
        <v>0</v>
      </c>
      <c r="G4603" s="47">
        <f t="shared" si="500"/>
        <v>0</v>
      </c>
      <c r="M4603">
        <f t="shared" si="501"/>
        <v>7</v>
      </c>
      <c r="N4603">
        <f>IF(OR(WEEKDAY(A4603)=1,WEEKDAY(A4603)=7,COUNTIF('2027祝日等（不使用）'!$A$1:$A$20,単年カーブ!A4603)=1),0,1)</f>
        <v>1</v>
      </c>
      <c r="O4603">
        <f t="shared" si="505"/>
        <v>40</v>
      </c>
      <c r="P4603">
        <f t="shared" si="502"/>
        <v>1</v>
      </c>
      <c r="Q4603">
        <f t="shared" si="503"/>
        <v>1</v>
      </c>
    </row>
    <row r="4604" spans="1:17" ht="19.5" x14ac:dyDescent="0.4">
      <c r="A4604" s="33">
        <f t="shared" si="504"/>
        <v>46573</v>
      </c>
      <c r="B4604" s="27" t="str">
        <f t="shared" si="499"/>
        <v>(月)</v>
      </c>
      <c r="C4604" s="34">
        <v>0.83333333333333304</v>
      </c>
      <c r="D4604" s="16" t="s">
        <v>18</v>
      </c>
      <c r="E4604" s="35">
        <v>0.85416666666666696</v>
      </c>
      <c r="F4604" s="50">
        <f>IF(COUNTIF('リスト（不使用）'!$A$5:$A$6,単年カーブ!$A$1),"希望数量入力ください",'単年（2027年度）'!$E$12*単年カーブ!$R$3+'単年（2027年度）'!$E$12*(1-単年カーブ!$R$3)*単年カーブ!Q4604)</f>
        <v>0</v>
      </c>
      <c r="G4604" s="47">
        <f t="shared" si="500"/>
        <v>0</v>
      </c>
      <c r="M4604">
        <f t="shared" si="501"/>
        <v>7</v>
      </c>
      <c r="N4604">
        <f>IF(OR(WEEKDAY(A4604)=1,WEEKDAY(A4604)=7,COUNTIF('2027祝日等（不使用）'!$A$1:$A$20,単年カーブ!A4604)=1),0,1)</f>
        <v>1</v>
      </c>
      <c r="O4604">
        <f t="shared" si="505"/>
        <v>41</v>
      </c>
      <c r="P4604">
        <f t="shared" si="502"/>
        <v>0</v>
      </c>
      <c r="Q4604">
        <f t="shared" si="503"/>
        <v>0</v>
      </c>
    </row>
    <row r="4605" spans="1:17" ht="19.5" x14ac:dyDescent="0.4">
      <c r="A4605" s="33">
        <f t="shared" si="504"/>
        <v>46573</v>
      </c>
      <c r="B4605" s="27" t="str">
        <f t="shared" si="499"/>
        <v>(月)</v>
      </c>
      <c r="C4605" s="34">
        <v>0.85416666666666696</v>
      </c>
      <c r="D4605" s="16" t="s">
        <v>18</v>
      </c>
      <c r="E4605" s="35">
        <v>0.875</v>
      </c>
      <c r="F4605" s="50">
        <f>IF(COUNTIF('リスト（不使用）'!$A$5:$A$6,単年カーブ!$A$1),"希望数量入力ください",'単年（2027年度）'!$E$12*単年カーブ!$R$3+'単年（2027年度）'!$E$12*(1-単年カーブ!$R$3)*単年カーブ!Q4605)</f>
        <v>0</v>
      </c>
      <c r="G4605" s="47">
        <f t="shared" si="500"/>
        <v>0</v>
      </c>
      <c r="M4605">
        <f t="shared" si="501"/>
        <v>7</v>
      </c>
      <c r="N4605">
        <f>IF(OR(WEEKDAY(A4605)=1,WEEKDAY(A4605)=7,COUNTIF('2027祝日等（不使用）'!$A$1:$A$20,単年カーブ!A4605)=1),0,1)</f>
        <v>1</v>
      </c>
      <c r="O4605">
        <f t="shared" si="505"/>
        <v>42</v>
      </c>
      <c r="P4605">
        <f t="shared" si="502"/>
        <v>0</v>
      </c>
      <c r="Q4605">
        <f t="shared" si="503"/>
        <v>0</v>
      </c>
    </row>
    <row r="4606" spans="1:17" ht="19.5" x14ac:dyDescent="0.4">
      <c r="A4606" s="33">
        <f t="shared" si="504"/>
        <v>46573</v>
      </c>
      <c r="B4606" s="27" t="str">
        <f t="shared" si="499"/>
        <v>(月)</v>
      </c>
      <c r="C4606" s="34">
        <v>0.875</v>
      </c>
      <c r="D4606" s="16" t="s">
        <v>18</v>
      </c>
      <c r="E4606" s="35">
        <v>0.89583333333333304</v>
      </c>
      <c r="F4606" s="50">
        <f>IF(COUNTIF('リスト（不使用）'!$A$5:$A$6,単年カーブ!$A$1),"希望数量入力ください",'単年（2027年度）'!$E$12*単年カーブ!$R$3+'単年（2027年度）'!$E$12*(1-単年カーブ!$R$3)*単年カーブ!Q4606)</f>
        <v>0</v>
      </c>
      <c r="G4606" s="47">
        <f t="shared" si="500"/>
        <v>0</v>
      </c>
      <c r="M4606">
        <f t="shared" si="501"/>
        <v>7</v>
      </c>
      <c r="N4606">
        <f>IF(OR(WEEKDAY(A4606)=1,WEEKDAY(A4606)=7,COUNTIF('2027祝日等（不使用）'!$A$1:$A$20,単年カーブ!A4606)=1),0,1)</f>
        <v>1</v>
      </c>
      <c r="O4606">
        <f t="shared" si="505"/>
        <v>43</v>
      </c>
      <c r="P4606">
        <f t="shared" si="502"/>
        <v>0</v>
      </c>
      <c r="Q4606">
        <f t="shared" si="503"/>
        <v>0</v>
      </c>
    </row>
    <row r="4607" spans="1:17" ht="19.5" x14ac:dyDescent="0.4">
      <c r="A4607" s="33">
        <f t="shared" si="504"/>
        <v>46573</v>
      </c>
      <c r="B4607" s="27" t="str">
        <f t="shared" si="499"/>
        <v>(月)</v>
      </c>
      <c r="C4607" s="34">
        <v>0.89583333333333304</v>
      </c>
      <c r="D4607" s="16" t="s">
        <v>18</v>
      </c>
      <c r="E4607" s="35">
        <v>0.91666666666666696</v>
      </c>
      <c r="F4607" s="50">
        <f>IF(COUNTIF('リスト（不使用）'!$A$5:$A$6,単年カーブ!$A$1),"希望数量入力ください",'単年（2027年度）'!$E$12*単年カーブ!$R$3+'単年（2027年度）'!$E$12*(1-単年カーブ!$R$3)*単年カーブ!Q4607)</f>
        <v>0</v>
      </c>
      <c r="G4607" s="47">
        <f t="shared" si="500"/>
        <v>0</v>
      </c>
      <c r="M4607">
        <f t="shared" si="501"/>
        <v>7</v>
      </c>
      <c r="N4607">
        <f>IF(OR(WEEKDAY(A4607)=1,WEEKDAY(A4607)=7,COUNTIF('2027祝日等（不使用）'!$A$1:$A$20,単年カーブ!A4607)=1),0,1)</f>
        <v>1</v>
      </c>
      <c r="O4607">
        <f t="shared" si="505"/>
        <v>44</v>
      </c>
      <c r="P4607">
        <f t="shared" si="502"/>
        <v>0</v>
      </c>
      <c r="Q4607">
        <f t="shared" si="503"/>
        <v>0</v>
      </c>
    </row>
    <row r="4608" spans="1:17" ht="19.5" x14ac:dyDescent="0.4">
      <c r="A4608" s="33">
        <f t="shared" si="504"/>
        <v>46573</v>
      </c>
      <c r="B4608" s="27" t="str">
        <f t="shared" si="499"/>
        <v>(月)</v>
      </c>
      <c r="C4608" s="34">
        <v>0.91666666666666696</v>
      </c>
      <c r="D4608" s="16" t="s">
        <v>18</v>
      </c>
      <c r="E4608" s="35">
        <v>0.9375</v>
      </c>
      <c r="F4608" s="50">
        <f>IF(COUNTIF('リスト（不使用）'!$A$5:$A$6,単年カーブ!$A$1),"希望数量入力ください",'単年（2027年度）'!$E$12*単年カーブ!$R$3+'単年（2027年度）'!$E$12*(1-単年カーブ!$R$3)*単年カーブ!Q4608)</f>
        <v>0</v>
      </c>
      <c r="G4608" s="47">
        <f t="shared" si="500"/>
        <v>0</v>
      </c>
      <c r="M4608">
        <f t="shared" si="501"/>
        <v>7</v>
      </c>
      <c r="N4608">
        <f>IF(OR(WEEKDAY(A4608)=1,WEEKDAY(A4608)=7,COUNTIF('2027祝日等（不使用）'!$A$1:$A$20,単年カーブ!A4608)=1),0,1)</f>
        <v>1</v>
      </c>
      <c r="O4608">
        <f t="shared" si="505"/>
        <v>45</v>
      </c>
      <c r="P4608">
        <f t="shared" si="502"/>
        <v>0</v>
      </c>
      <c r="Q4608">
        <f t="shared" si="503"/>
        <v>0</v>
      </c>
    </row>
    <row r="4609" spans="1:17" ht="19.5" x14ac:dyDescent="0.4">
      <c r="A4609" s="33">
        <f t="shared" si="504"/>
        <v>46573</v>
      </c>
      <c r="B4609" s="27" t="str">
        <f t="shared" si="499"/>
        <v>(月)</v>
      </c>
      <c r="C4609" s="34">
        <v>0.9375</v>
      </c>
      <c r="D4609" s="16" t="s">
        <v>18</v>
      </c>
      <c r="E4609" s="35">
        <v>0.95833333333333304</v>
      </c>
      <c r="F4609" s="50">
        <f>IF(COUNTIF('リスト（不使用）'!$A$5:$A$6,単年カーブ!$A$1),"希望数量入力ください",'単年（2027年度）'!$E$12*単年カーブ!$R$3+'単年（2027年度）'!$E$12*(1-単年カーブ!$R$3)*単年カーブ!Q4609)</f>
        <v>0</v>
      </c>
      <c r="G4609" s="47">
        <f t="shared" si="500"/>
        <v>0</v>
      </c>
      <c r="M4609">
        <f t="shared" si="501"/>
        <v>7</v>
      </c>
      <c r="N4609">
        <f>IF(OR(WEEKDAY(A4609)=1,WEEKDAY(A4609)=7,COUNTIF('2027祝日等（不使用）'!$A$1:$A$20,単年カーブ!A4609)=1),0,1)</f>
        <v>1</v>
      </c>
      <c r="O4609">
        <f t="shared" si="505"/>
        <v>46</v>
      </c>
      <c r="P4609">
        <f t="shared" si="502"/>
        <v>0</v>
      </c>
      <c r="Q4609">
        <f t="shared" si="503"/>
        <v>0</v>
      </c>
    </row>
    <row r="4610" spans="1:17" ht="19.5" x14ac:dyDescent="0.4">
      <c r="A4610" s="33">
        <f t="shared" si="504"/>
        <v>46573</v>
      </c>
      <c r="B4610" s="27" t="str">
        <f t="shared" si="499"/>
        <v>(月)</v>
      </c>
      <c r="C4610" s="34">
        <v>0.95833333333333304</v>
      </c>
      <c r="D4610" s="16" t="s">
        <v>18</v>
      </c>
      <c r="E4610" s="35">
        <v>0.97916666666666696</v>
      </c>
      <c r="F4610" s="50">
        <f>IF(COUNTIF('リスト（不使用）'!$A$5:$A$6,単年カーブ!$A$1),"希望数量入力ください",'単年（2027年度）'!$E$12*単年カーブ!$R$3+'単年（2027年度）'!$E$12*(1-単年カーブ!$R$3)*単年カーブ!Q4610)</f>
        <v>0</v>
      </c>
      <c r="G4610" s="47">
        <f t="shared" si="500"/>
        <v>0</v>
      </c>
      <c r="M4610">
        <f t="shared" si="501"/>
        <v>7</v>
      </c>
      <c r="N4610">
        <f>IF(OR(WEEKDAY(A4610)=1,WEEKDAY(A4610)=7,COUNTIF('2027祝日等（不使用）'!$A$1:$A$20,単年カーブ!A4610)=1),0,1)</f>
        <v>1</v>
      </c>
      <c r="O4610">
        <f t="shared" si="505"/>
        <v>47</v>
      </c>
      <c r="P4610">
        <f t="shared" si="502"/>
        <v>0</v>
      </c>
      <c r="Q4610">
        <f t="shared" si="503"/>
        <v>0</v>
      </c>
    </row>
    <row r="4611" spans="1:17" ht="19.5" x14ac:dyDescent="0.4">
      <c r="A4611" s="33">
        <f t="shared" si="504"/>
        <v>46573</v>
      </c>
      <c r="B4611" s="27" t="str">
        <f t="shared" si="499"/>
        <v>(月)</v>
      </c>
      <c r="C4611" s="34">
        <v>0.97916666666666696</v>
      </c>
      <c r="D4611" s="16" t="s">
        <v>18</v>
      </c>
      <c r="E4611" s="35" t="s">
        <v>17</v>
      </c>
      <c r="F4611" s="50">
        <f>IF(COUNTIF('リスト（不使用）'!$A$5:$A$6,単年カーブ!$A$1),"希望数量入力ください",'単年（2027年度）'!$E$12*単年カーブ!$R$3+'単年（2027年度）'!$E$12*(1-単年カーブ!$R$3)*単年カーブ!Q4611)</f>
        <v>0</v>
      </c>
      <c r="G4611" s="47">
        <f t="shared" si="500"/>
        <v>0</v>
      </c>
      <c r="M4611">
        <f t="shared" si="501"/>
        <v>7</v>
      </c>
      <c r="N4611">
        <f>IF(OR(WEEKDAY(A4611)=1,WEEKDAY(A4611)=7,COUNTIF('2027祝日等（不使用）'!$A$1:$A$20,単年カーブ!A4611)=1),0,1)</f>
        <v>1</v>
      </c>
      <c r="O4611">
        <f t="shared" si="505"/>
        <v>48</v>
      </c>
      <c r="P4611">
        <f t="shared" si="502"/>
        <v>0</v>
      </c>
      <c r="Q4611">
        <f t="shared" si="503"/>
        <v>0</v>
      </c>
    </row>
    <row r="4612" spans="1:17" ht="19.5" x14ac:dyDescent="0.4">
      <c r="A4612" s="33">
        <f t="shared" si="504"/>
        <v>46574</v>
      </c>
      <c r="B4612" s="27" t="str">
        <f t="shared" ref="B4612:B4675" si="506">TEXT(A4612,"(aaa)")</f>
        <v>(火)</v>
      </c>
      <c r="C4612" s="34">
        <v>0</v>
      </c>
      <c r="D4612" s="16" t="s">
        <v>18</v>
      </c>
      <c r="E4612" s="35">
        <v>2.0833333333333332E-2</v>
      </c>
      <c r="F4612" s="50">
        <f>IF(COUNTIF('リスト（不使用）'!$A$5:$A$6,単年カーブ!$A$1),"希望数量入力ください",'単年（2027年度）'!$E$12*単年カーブ!$R$3+'単年（2027年度）'!$E$12*(1-単年カーブ!$R$3)*単年カーブ!Q4612)</f>
        <v>0</v>
      </c>
      <c r="G4612" s="47">
        <f t="shared" ref="G4612:G4675" si="507">F4612/2</f>
        <v>0</v>
      </c>
      <c r="M4612">
        <f t="shared" ref="M4612:M4675" si="508">MONTH(A4612)</f>
        <v>7</v>
      </c>
      <c r="N4612">
        <f>IF(OR(WEEKDAY(A4612)=1,WEEKDAY(A4612)=7,COUNTIF('2027祝日等（不使用）'!$A$1:$A$20,単年カーブ!A4612)=1),0,1)</f>
        <v>1</v>
      </c>
      <c r="O4612">
        <f t="shared" si="505"/>
        <v>1</v>
      </c>
      <c r="P4612">
        <f t="shared" ref="P4612:P4675" si="509">IF(AND(O4612&gt;16,O4612&lt;41),1,0)</f>
        <v>0</v>
      </c>
      <c r="Q4612">
        <f t="shared" ref="Q4612:Q4675" si="510">P4612*N4612</f>
        <v>0</v>
      </c>
    </row>
    <row r="4613" spans="1:17" ht="19.5" x14ac:dyDescent="0.4">
      <c r="A4613" s="33">
        <f t="shared" si="504"/>
        <v>46574</v>
      </c>
      <c r="B4613" s="27" t="str">
        <f t="shared" si="506"/>
        <v>(火)</v>
      </c>
      <c r="C4613" s="34">
        <v>2.0833333333333332E-2</v>
      </c>
      <c r="D4613" s="16" t="s">
        <v>18</v>
      </c>
      <c r="E4613" s="35">
        <v>4.1666666666666664E-2</v>
      </c>
      <c r="F4613" s="50">
        <f>IF(COUNTIF('リスト（不使用）'!$A$5:$A$6,単年カーブ!$A$1),"希望数量入力ください",'単年（2027年度）'!$E$12*単年カーブ!$R$3+'単年（2027年度）'!$E$12*(1-単年カーブ!$R$3)*単年カーブ!Q4613)</f>
        <v>0</v>
      </c>
      <c r="G4613" s="47">
        <f t="shared" si="507"/>
        <v>0</v>
      </c>
      <c r="M4613">
        <f t="shared" si="508"/>
        <v>7</v>
      </c>
      <c r="N4613">
        <f>IF(OR(WEEKDAY(A4613)=1,WEEKDAY(A4613)=7,COUNTIF('2027祝日等（不使用）'!$A$1:$A$20,単年カーブ!A4613)=1),0,1)</f>
        <v>1</v>
      </c>
      <c r="O4613">
        <f t="shared" si="505"/>
        <v>2</v>
      </c>
      <c r="P4613">
        <f t="shared" si="509"/>
        <v>0</v>
      </c>
      <c r="Q4613">
        <f t="shared" si="510"/>
        <v>0</v>
      </c>
    </row>
    <row r="4614" spans="1:17" ht="19.5" x14ac:dyDescent="0.4">
      <c r="A4614" s="33">
        <f t="shared" si="504"/>
        <v>46574</v>
      </c>
      <c r="B4614" s="27" t="str">
        <f t="shared" si="506"/>
        <v>(火)</v>
      </c>
      <c r="C4614" s="34">
        <v>4.1666666666666664E-2</v>
      </c>
      <c r="D4614" s="16" t="s">
        <v>18</v>
      </c>
      <c r="E4614" s="35">
        <v>6.25E-2</v>
      </c>
      <c r="F4614" s="50">
        <f>IF(COUNTIF('リスト（不使用）'!$A$5:$A$6,単年カーブ!$A$1),"希望数量入力ください",'単年（2027年度）'!$E$12*単年カーブ!$R$3+'単年（2027年度）'!$E$12*(1-単年カーブ!$R$3)*単年カーブ!Q4614)</f>
        <v>0</v>
      </c>
      <c r="G4614" s="47">
        <f t="shared" si="507"/>
        <v>0</v>
      </c>
      <c r="M4614">
        <f t="shared" si="508"/>
        <v>7</v>
      </c>
      <c r="N4614">
        <f>IF(OR(WEEKDAY(A4614)=1,WEEKDAY(A4614)=7,COUNTIF('2027祝日等（不使用）'!$A$1:$A$20,単年カーブ!A4614)=1),0,1)</f>
        <v>1</v>
      </c>
      <c r="O4614">
        <f t="shared" si="505"/>
        <v>3</v>
      </c>
      <c r="P4614">
        <f t="shared" si="509"/>
        <v>0</v>
      </c>
      <c r="Q4614">
        <f t="shared" si="510"/>
        <v>0</v>
      </c>
    </row>
    <row r="4615" spans="1:17" ht="19.5" x14ac:dyDescent="0.4">
      <c r="A4615" s="33">
        <f t="shared" si="504"/>
        <v>46574</v>
      </c>
      <c r="B4615" s="27" t="str">
        <f t="shared" si="506"/>
        <v>(火)</v>
      </c>
      <c r="C4615" s="34">
        <v>6.25E-2</v>
      </c>
      <c r="D4615" s="16" t="s">
        <v>18</v>
      </c>
      <c r="E4615" s="35">
        <v>8.3333333333333301E-2</v>
      </c>
      <c r="F4615" s="50">
        <f>IF(COUNTIF('リスト（不使用）'!$A$5:$A$6,単年カーブ!$A$1),"希望数量入力ください",'単年（2027年度）'!$E$12*単年カーブ!$R$3+'単年（2027年度）'!$E$12*(1-単年カーブ!$R$3)*単年カーブ!Q4615)</f>
        <v>0</v>
      </c>
      <c r="G4615" s="47">
        <f t="shared" si="507"/>
        <v>0</v>
      </c>
      <c r="M4615">
        <f t="shared" si="508"/>
        <v>7</v>
      </c>
      <c r="N4615">
        <f>IF(OR(WEEKDAY(A4615)=1,WEEKDAY(A4615)=7,COUNTIF('2027祝日等（不使用）'!$A$1:$A$20,単年カーブ!A4615)=1),0,1)</f>
        <v>1</v>
      </c>
      <c r="O4615">
        <f t="shared" si="505"/>
        <v>4</v>
      </c>
      <c r="P4615">
        <f t="shared" si="509"/>
        <v>0</v>
      </c>
      <c r="Q4615">
        <f t="shared" si="510"/>
        <v>0</v>
      </c>
    </row>
    <row r="4616" spans="1:17" ht="19.5" x14ac:dyDescent="0.4">
      <c r="A4616" s="33">
        <f t="shared" si="504"/>
        <v>46574</v>
      </c>
      <c r="B4616" s="27" t="str">
        <f t="shared" si="506"/>
        <v>(火)</v>
      </c>
      <c r="C4616" s="34">
        <v>8.3333333333333301E-2</v>
      </c>
      <c r="D4616" s="16" t="s">
        <v>18</v>
      </c>
      <c r="E4616" s="35">
        <v>0.104166666666667</v>
      </c>
      <c r="F4616" s="50">
        <f>IF(COUNTIF('リスト（不使用）'!$A$5:$A$6,単年カーブ!$A$1),"希望数量入力ください",'単年（2027年度）'!$E$12*単年カーブ!$R$3+'単年（2027年度）'!$E$12*(1-単年カーブ!$R$3)*単年カーブ!Q4616)</f>
        <v>0</v>
      </c>
      <c r="G4616" s="47">
        <f t="shared" si="507"/>
        <v>0</v>
      </c>
      <c r="M4616">
        <f t="shared" si="508"/>
        <v>7</v>
      </c>
      <c r="N4616">
        <f>IF(OR(WEEKDAY(A4616)=1,WEEKDAY(A4616)=7,COUNTIF('2027祝日等（不使用）'!$A$1:$A$20,単年カーブ!A4616)=1),0,1)</f>
        <v>1</v>
      </c>
      <c r="O4616">
        <f t="shared" si="505"/>
        <v>5</v>
      </c>
      <c r="P4616">
        <f t="shared" si="509"/>
        <v>0</v>
      </c>
      <c r="Q4616">
        <f t="shared" si="510"/>
        <v>0</v>
      </c>
    </row>
    <row r="4617" spans="1:17" ht="19.5" x14ac:dyDescent="0.4">
      <c r="A4617" s="33">
        <f t="shared" si="504"/>
        <v>46574</v>
      </c>
      <c r="B4617" s="27" t="str">
        <f t="shared" si="506"/>
        <v>(火)</v>
      </c>
      <c r="C4617" s="34">
        <v>0.104166666666667</v>
      </c>
      <c r="D4617" s="16" t="s">
        <v>18</v>
      </c>
      <c r="E4617" s="35">
        <v>0.125</v>
      </c>
      <c r="F4617" s="50">
        <f>IF(COUNTIF('リスト（不使用）'!$A$5:$A$6,単年カーブ!$A$1),"希望数量入力ください",'単年（2027年度）'!$E$12*単年カーブ!$R$3+'単年（2027年度）'!$E$12*(1-単年カーブ!$R$3)*単年カーブ!Q4617)</f>
        <v>0</v>
      </c>
      <c r="G4617" s="47">
        <f t="shared" si="507"/>
        <v>0</v>
      </c>
      <c r="M4617">
        <f t="shared" si="508"/>
        <v>7</v>
      </c>
      <c r="N4617">
        <f>IF(OR(WEEKDAY(A4617)=1,WEEKDAY(A4617)=7,COUNTIF('2027祝日等（不使用）'!$A$1:$A$20,単年カーブ!A4617)=1),0,1)</f>
        <v>1</v>
      </c>
      <c r="O4617">
        <f t="shared" si="505"/>
        <v>6</v>
      </c>
      <c r="P4617">
        <f t="shared" si="509"/>
        <v>0</v>
      </c>
      <c r="Q4617">
        <f t="shared" si="510"/>
        <v>0</v>
      </c>
    </row>
    <row r="4618" spans="1:17" ht="19.5" x14ac:dyDescent="0.4">
      <c r="A4618" s="33">
        <f t="shared" si="504"/>
        <v>46574</v>
      </c>
      <c r="B4618" s="27" t="str">
        <f t="shared" si="506"/>
        <v>(火)</v>
      </c>
      <c r="C4618" s="34">
        <v>0.125</v>
      </c>
      <c r="D4618" s="16" t="s">
        <v>18</v>
      </c>
      <c r="E4618" s="35">
        <v>0.14583333333333301</v>
      </c>
      <c r="F4618" s="50">
        <f>IF(COUNTIF('リスト（不使用）'!$A$5:$A$6,単年カーブ!$A$1),"希望数量入力ください",'単年（2027年度）'!$E$12*単年カーブ!$R$3+'単年（2027年度）'!$E$12*(1-単年カーブ!$R$3)*単年カーブ!Q4618)</f>
        <v>0</v>
      </c>
      <c r="G4618" s="47">
        <f t="shared" si="507"/>
        <v>0</v>
      </c>
      <c r="M4618">
        <f t="shared" si="508"/>
        <v>7</v>
      </c>
      <c r="N4618">
        <f>IF(OR(WEEKDAY(A4618)=1,WEEKDAY(A4618)=7,COUNTIF('2027祝日等（不使用）'!$A$1:$A$20,単年カーブ!A4618)=1),0,1)</f>
        <v>1</v>
      </c>
      <c r="O4618">
        <f t="shared" si="505"/>
        <v>7</v>
      </c>
      <c r="P4618">
        <f t="shared" si="509"/>
        <v>0</v>
      </c>
      <c r="Q4618">
        <f t="shared" si="510"/>
        <v>0</v>
      </c>
    </row>
    <row r="4619" spans="1:17" ht="19.5" x14ac:dyDescent="0.4">
      <c r="A4619" s="33">
        <f t="shared" si="504"/>
        <v>46574</v>
      </c>
      <c r="B4619" s="27" t="str">
        <f t="shared" si="506"/>
        <v>(火)</v>
      </c>
      <c r="C4619" s="34">
        <v>0.14583333333333301</v>
      </c>
      <c r="D4619" s="16" t="s">
        <v>18</v>
      </c>
      <c r="E4619" s="35">
        <v>0.16666666666666699</v>
      </c>
      <c r="F4619" s="50">
        <f>IF(COUNTIF('リスト（不使用）'!$A$5:$A$6,単年カーブ!$A$1),"希望数量入力ください",'単年（2027年度）'!$E$12*単年カーブ!$R$3+'単年（2027年度）'!$E$12*(1-単年カーブ!$R$3)*単年カーブ!Q4619)</f>
        <v>0</v>
      </c>
      <c r="G4619" s="47">
        <f t="shared" si="507"/>
        <v>0</v>
      </c>
      <c r="M4619">
        <f t="shared" si="508"/>
        <v>7</v>
      </c>
      <c r="N4619">
        <f>IF(OR(WEEKDAY(A4619)=1,WEEKDAY(A4619)=7,COUNTIF('2027祝日等（不使用）'!$A$1:$A$20,単年カーブ!A4619)=1),0,1)</f>
        <v>1</v>
      </c>
      <c r="O4619">
        <f t="shared" si="505"/>
        <v>8</v>
      </c>
      <c r="P4619">
        <f t="shared" si="509"/>
        <v>0</v>
      </c>
      <c r="Q4619">
        <f t="shared" si="510"/>
        <v>0</v>
      </c>
    </row>
    <row r="4620" spans="1:17" ht="19.5" x14ac:dyDescent="0.4">
      <c r="A4620" s="33">
        <f t="shared" si="504"/>
        <v>46574</v>
      </c>
      <c r="B4620" s="27" t="str">
        <f t="shared" si="506"/>
        <v>(火)</v>
      </c>
      <c r="C4620" s="34">
        <v>0.16666666666666699</v>
      </c>
      <c r="D4620" s="16" t="s">
        <v>18</v>
      </c>
      <c r="E4620" s="35">
        <v>0.1875</v>
      </c>
      <c r="F4620" s="50">
        <f>IF(COUNTIF('リスト（不使用）'!$A$5:$A$6,単年カーブ!$A$1),"希望数量入力ください",'単年（2027年度）'!$E$12*単年カーブ!$R$3+'単年（2027年度）'!$E$12*(1-単年カーブ!$R$3)*単年カーブ!Q4620)</f>
        <v>0</v>
      </c>
      <c r="G4620" s="47">
        <f t="shared" si="507"/>
        <v>0</v>
      </c>
      <c r="M4620">
        <f t="shared" si="508"/>
        <v>7</v>
      </c>
      <c r="N4620">
        <f>IF(OR(WEEKDAY(A4620)=1,WEEKDAY(A4620)=7,COUNTIF('2027祝日等（不使用）'!$A$1:$A$20,単年カーブ!A4620)=1),0,1)</f>
        <v>1</v>
      </c>
      <c r="O4620">
        <f t="shared" si="505"/>
        <v>9</v>
      </c>
      <c r="P4620">
        <f t="shared" si="509"/>
        <v>0</v>
      </c>
      <c r="Q4620">
        <f t="shared" si="510"/>
        <v>0</v>
      </c>
    </row>
    <row r="4621" spans="1:17" ht="19.5" x14ac:dyDescent="0.4">
      <c r="A4621" s="33">
        <f t="shared" si="504"/>
        <v>46574</v>
      </c>
      <c r="B4621" s="27" t="str">
        <f t="shared" si="506"/>
        <v>(火)</v>
      </c>
      <c r="C4621" s="34">
        <v>0.1875</v>
      </c>
      <c r="D4621" s="16" t="s">
        <v>18</v>
      </c>
      <c r="E4621" s="35">
        <v>0.20833333333333301</v>
      </c>
      <c r="F4621" s="50">
        <f>IF(COUNTIF('リスト（不使用）'!$A$5:$A$6,単年カーブ!$A$1),"希望数量入力ください",'単年（2027年度）'!$E$12*単年カーブ!$R$3+'単年（2027年度）'!$E$12*(1-単年カーブ!$R$3)*単年カーブ!Q4621)</f>
        <v>0</v>
      </c>
      <c r="G4621" s="47">
        <f t="shared" si="507"/>
        <v>0</v>
      </c>
      <c r="M4621">
        <f t="shared" si="508"/>
        <v>7</v>
      </c>
      <c r="N4621">
        <f>IF(OR(WEEKDAY(A4621)=1,WEEKDAY(A4621)=7,COUNTIF('2027祝日等（不使用）'!$A$1:$A$20,単年カーブ!A4621)=1),0,1)</f>
        <v>1</v>
      </c>
      <c r="O4621">
        <f t="shared" si="505"/>
        <v>10</v>
      </c>
      <c r="P4621">
        <f t="shared" si="509"/>
        <v>0</v>
      </c>
      <c r="Q4621">
        <f t="shared" si="510"/>
        <v>0</v>
      </c>
    </row>
    <row r="4622" spans="1:17" ht="19.5" x14ac:dyDescent="0.4">
      <c r="A4622" s="33">
        <f t="shared" si="504"/>
        <v>46574</v>
      </c>
      <c r="B4622" s="27" t="str">
        <f t="shared" si="506"/>
        <v>(火)</v>
      </c>
      <c r="C4622" s="34">
        <v>0.20833333333333301</v>
      </c>
      <c r="D4622" s="16" t="s">
        <v>18</v>
      </c>
      <c r="E4622" s="35">
        <v>0.22916666666666699</v>
      </c>
      <c r="F4622" s="50">
        <f>IF(COUNTIF('リスト（不使用）'!$A$5:$A$6,単年カーブ!$A$1),"希望数量入力ください",'単年（2027年度）'!$E$12*単年カーブ!$R$3+'単年（2027年度）'!$E$12*(1-単年カーブ!$R$3)*単年カーブ!Q4622)</f>
        <v>0</v>
      </c>
      <c r="G4622" s="47">
        <f t="shared" si="507"/>
        <v>0</v>
      </c>
      <c r="M4622">
        <f t="shared" si="508"/>
        <v>7</v>
      </c>
      <c r="N4622">
        <f>IF(OR(WEEKDAY(A4622)=1,WEEKDAY(A4622)=7,COUNTIF('2027祝日等（不使用）'!$A$1:$A$20,単年カーブ!A4622)=1),0,1)</f>
        <v>1</v>
      </c>
      <c r="O4622">
        <f t="shared" si="505"/>
        <v>11</v>
      </c>
      <c r="P4622">
        <f t="shared" si="509"/>
        <v>0</v>
      </c>
      <c r="Q4622">
        <f t="shared" si="510"/>
        <v>0</v>
      </c>
    </row>
    <row r="4623" spans="1:17" ht="19.5" x14ac:dyDescent="0.4">
      <c r="A4623" s="33">
        <f t="shared" si="504"/>
        <v>46574</v>
      </c>
      <c r="B4623" s="27" t="str">
        <f t="shared" si="506"/>
        <v>(火)</v>
      </c>
      <c r="C4623" s="34">
        <v>0.22916666666666699</v>
      </c>
      <c r="D4623" s="16" t="s">
        <v>18</v>
      </c>
      <c r="E4623" s="35">
        <v>0.25</v>
      </c>
      <c r="F4623" s="50">
        <f>IF(COUNTIF('リスト（不使用）'!$A$5:$A$6,単年カーブ!$A$1),"希望数量入力ください",'単年（2027年度）'!$E$12*単年カーブ!$R$3+'単年（2027年度）'!$E$12*(1-単年カーブ!$R$3)*単年カーブ!Q4623)</f>
        <v>0</v>
      </c>
      <c r="G4623" s="47">
        <f t="shared" si="507"/>
        <v>0</v>
      </c>
      <c r="M4623">
        <f t="shared" si="508"/>
        <v>7</v>
      </c>
      <c r="N4623">
        <f>IF(OR(WEEKDAY(A4623)=1,WEEKDAY(A4623)=7,COUNTIF('2027祝日等（不使用）'!$A$1:$A$20,単年カーブ!A4623)=1),0,1)</f>
        <v>1</v>
      </c>
      <c r="O4623">
        <f t="shared" si="505"/>
        <v>12</v>
      </c>
      <c r="P4623">
        <f t="shared" si="509"/>
        <v>0</v>
      </c>
      <c r="Q4623">
        <f t="shared" si="510"/>
        <v>0</v>
      </c>
    </row>
    <row r="4624" spans="1:17" ht="19.5" x14ac:dyDescent="0.4">
      <c r="A4624" s="33">
        <f t="shared" si="504"/>
        <v>46574</v>
      </c>
      <c r="B4624" s="27" t="str">
        <f t="shared" si="506"/>
        <v>(火)</v>
      </c>
      <c r="C4624" s="34">
        <v>0.25</v>
      </c>
      <c r="D4624" s="16" t="s">
        <v>18</v>
      </c>
      <c r="E4624" s="35">
        <v>0.27083333333333298</v>
      </c>
      <c r="F4624" s="50">
        <f>IF(COUNTIF('リスト（不使用）'!$A$5:$A$6,単年カーブ!$A$1),"希望数量入力ください",'単年（2027年度）'!$E$12*単年カーブ!$R$3+'単年（2027年度）'!$E$12*(1-単年カーブ!$R$3)*単年カーブ!Q4624)</f>
        <v>0</v>
      </c>
      <c r="G4624" s="47">
        <f t="shared" si="507"/>
        <v>0</v>
      </c>
      <c r="M4624">
        <f t="shared" si="508"/>
        <v>7</v>
      </c>
      <c r="N4624">
        <f>IF(OR(WEEKDAY(A4624)=1,WEEKDAY(A4624)=7,COUNTIF('2027祝日等（不使用）'!$A$1:$A$20,単年カーブ!A4624)=1),0,1)</f>
        <v>1</v>
      </c>
      <c r="O4624">
        <f t="shared" si="505"/>
        <v>13</v>
      </c>
      <c r="P4624">
        <f t="shared" si="509"/>
        <v>0</v>
      </c>
      <c r="Q4624">
        <f t="shared" si="510"/>
        <v>0</v>
      </c>
    </row>
    <row r="4625" spans="1:17" ht="19.5" x14ac:dyDescent="0.4">
      <c r="A4625" s="33">
        <f t="shared" si="504"/>
        <v>46574</v>
      </c>
      <c r="B4625" s="27" t="str">
        <f t="shared" si="506"/>
        <v>(火)</v>
      </c>
      <c r="C4625" s="34">
        <v>0.27083333333333298</v>
      </c>
      <c r="D4625" s="16" t="s">
        <v>18</v>
      </c>
      <c r="E4625" s="35">
        <v>0.29166666666666702</v>
      </c>
      <c r="F4625" s="50">
        <f>IF(COUNTIF('リスト（不使用）'!$A$5:$A$6,単年カーブ!$A$1),"希望数量入力ください",'単年（2027年度）'!$E$12*単年カーブ!$R$3+'単年（2027年度）'!$E$12*(1-単年カーブ!$R$3)*単年カーブ!Q4625)</f>
        <v>0</v>
      </c>
      <c r="G4625" s="47">
        <f t="shared" si="507"/>
        <v>0</v>
      </c>
      <c r="M4625">
        <f t="shared" si="508"/>
        <v>7</v>
      </c>
      <c r="N4625">
        <f>IF(OR(WEEKDAY(A4625)=1,WEEKDAY(A4625)=7,COUNTIF('2027祝日等（不使用）'!$A$1:$A$20,単年カーブ!A4625)=1),0,1)</f>
        <v>1</v>
      </c>
      <c r="O4625">
        <f t="shared" si="505"/>
        <v>14</v>
      </c>
      <c r="P4625">
        <f t="shared" si="509"/>
        <v>0</v>
      </c>
      <c r="Q4625">
        <f t="shared" si="510"/>
        <v>0</v>
      </c>
    </row>
    <row r="4626" spans="1:17" ht="19.5" x14ac:dyDescent="0.4">
      <c r="A4626" s="33">
        <f t="shared" si="504"/>
        <v>46574</v>
      </c>
      <c r="B4626" s="27" t="str">
        <f t="shared" si="506"/>
        <v>(火)</v>
      </c>
      <c r="C4626" s="34">
        <v>0.29166666666666702</v>
      </c>
      <c r="D4626" s="16" t="s">
        <v>18</v>
      </c>
      <c r="E4626" s="35">
        <v>0.3125</v>
      </c>
      <c r="F4626" s="50">
        <f>IF(COUNTIF('リスト（不使用）'!$A$5:$A$6,単年カーブ!$A$1),"希望数量入力ください",'単年（2027年度）'!$E$12*単年カーブ!$R$3+'単年（2027年度）'!$E$12*(1-単年カーブ!$R$3)*単年カーブ!Q4626)</f>
        <v>0</v>
      </c>
      <c r="G4626" s="47">
        <f t="shared" si="507"/>
        <v>0</v>
      </c>
      <c r="M4626">
        <f t="shared" si="508"/>
        <v>7</v>
      </c>
      <c r="N4626">
        <f>IF(OR(WEEKDAY(A4626)=1,WEEKDAY(A4626)=7,COUNTIF('2027祝日等（不使用）'!$A$1:$A$20,単年カーブ!A4626)=1),0,1)</f>
        <v>1</v>
      </c>
      <c r="O4626">
        <f t="shared" si="505"/>
        <v>15</v>
      </c>
      <c r="P4626">
        <f t="shared" si="509"/>
        <v>0</v>
      </c>
      <c r="Q4626">
        <f t="shared" si="510"/>
        <v>0</v>
      </c>
    </row>
    <row r="4627" spans="1:17" ht="19.5" x14ac:dyDescent="0.4">
      <c r="A4627" s="33">
        <f t="shared" si="504"/>
        <v>46574</v>
      </c>
      <c r="B4627" s="27" t="str">
        <f t="shared" si="506"/>
        <v>(火)</v>
      </c>
      <c r="C4627" s="34">
        <v>0.3125</v>
      </c>
      <c r="D4627" s="16" t="s">
        <v>18</v>
      </c>
      <c r="E4627" s="35">
        <v>0.33333333333333298</v>
      </c>
      <c r="F4627" s="50">
        <f>IF(COUNTIF('リスト（不使用）'!$A$5:$A$6,単年カーブ!$A$1),"希望数量入力ください",'単年（2027年度）'!$E$12*単年カーブ!$R$3+'単年（2027年度）'!$E$12*(1-単年カーブ!$R$3)*単年カーブ!Q4627)</f>
        <v>0</v>
      </c>
      <c r="G4627" s="47">
        <f t="shared" si="507"/>
        <v>0</v>
      </c>
      <c r="M4627">
        <f t="shared" si="508"/>
        <v>7</v>
      </c>
      <c r="N4627">
        <f>IF(OR(WEEKDAY(A4627)=1,WEEKDAY(A4627)=7,COUNTIF('2027祝日等（不使用）'!$A$1:$A$20,単年カーブ!A4627)=1),0,1)</f>
        <v>1</v>
      </c>
      <c r="O4627">
        <f t="shared" si="505"/>
        <v>16</v>
      </c>
      <c r="P4627">
        <f t="shared" si="509"/>
        <v>0</v>
      </c>
      <c r="Q4627">
        <f t="shared" si="510"/>
        <v>0</v>
      </c>
    </row>
    <row r="4628" spans="1:17" ht="19.5" x14ac:dyDescent="0.4">
      <c r="A4628" s="33">
        <f t="shared" si="504"/>
        <v>46574</v>
      </c>
      <c r="B4628" s="27" t="str">
        <f t="shared" si="506"/>
        <v>(火)</v>
      </c>
      <c r="C4628" s="34">
        <v>0.33333333333333298</v>
      </c>
      <c r="D4628" s="16" t="s">
        <v>18</v>
      </c>
      <c r="E4628" s="35">
        <v>0.35416666666666702</v>
      </c>
      <c r="F4628" s="50">
        <f>IF(COUNTIF('リスト（不使用）'!$A$5:$A$6,単年カーブ!$A$1),"希望数量入力ください",'単年（2027年度）'!$E$12*単年カーブ!$R$3+'単年（2027年度）'!$E$12*(1-単年カーブ!$R$3)*単年カーブ!Q4628)</f>
        <v>0</v>
      </c>
      <c r="G4628" s="47">
        <f t="shared" si="507"/>
        <v>0</v>
      </c>
      <c r="M4628">
        <f t="shared" si="508"/>
        <v>7</v>
      </c>
      <c r="N4628">
        <f>IF(OR(WEEKDAY(A4628)=1,WEEKDAY(A4628)=7,COUNTIF('2027祝日等（不使用）'!$A$1:$A$20,単年カーブ!A4628)=1),0,1)</f>
        <v>1</v>
      </c>
      <c r="O4628">
        <f t="shared" si="505"/>
        <v>17</v>
      </c>
      <c r="P4628">
        <f t="shared" si="509"/>
        <v>1</v>
      </c>
      <c r="Q4628">
        <f t="shared" si="510"/>
        <v>1</v>
      </c>
    </row>
    <row r="4629" spans="1:17" ht="19.5" x14ac:dyDescent="0.4">
      <c r="A4629" s="33">
        <f t="shared" si="504"/>
        <v>46574</v>
      </c>
      <c r="B4629" s="27" t="str">
        <f t="shared" si="506"/>
        <v>(火)</v>
      </c>
      <c r="C4629" s="34">
        <v>0.35416666666666702</v>
      </c>
      <c r="D4629" s="16" t="s">
        <v>18</v>
      </c>
      <c r="E4629" s="35">
        <v>0.375</v>
      </c>
      <c r="F4629" s="50">
        <f>IF(COUNTIF('リスト（不使用）'!$A$5:$A$6,単年カーブ!$A$1),"希望数量入力ください",'単年（2027年度）'!$E$12*単年カーブ!$R$3+'単年（2027年度）'!$E$12*(1-単年カーブ!$R$3)*単年カーブ!Q4629)</f>
        <v>0</v>
      </c>
      <c r="G4629" s="47">
        <f t="shared" si="507"/>
        <v>0</v>
      </c>
      <c r="M4629">
        <f t="shared" si="508"/>
        <v>7</v>
      </c>
      <c r="N4629">
        <f>IF(OR(WEEKDAY(A4629)=1,WEEKDAY(A4629)=7,COUNTIF('2027祝日等（不使用）'!$A$1:$A$20,単年カーブ!A4629)=1),0,1)</f>
        <v>1</v>
      </c>
      <c r="O4629">
        <f t="shared" si="505"/>
        <v>18</v>
      </c>
      <c r="P4629">
        <f t="shared" si="509"/>
        <v>1</v>
      </c>
      <c r="Q4629">
        <f t="shared" si="510"/>
        <v>1</v>
      </c>
    </row>
    <row r="4630" spans="1:17" ht="19.5" x14ac:dyDescent="0.4">
      <c r="A4630" s="33">
        <f t="shared" si="504"/>
        <v>46574</v>
      </c>
      <c r="B4630" s="27" t="str">
        <f t="shared" si="506"/>
        <v>(火)</v>
      </c>
      <c r="C4630" s="34">
        <v>0.375</v>
      </c>
      <c r="D4630" s="16" t="s">
        <v>18</v>
      </c>
      <c r="E4630" s="35">
        <v>0.39583333333333298</v>
      </c>
      <c r="F4630" s="50">
        <f>IF(COUNTIF('リスト（不使用）'!$A$5:$A$6,単年カーブ!$A$1),"希望数量入力ください",'単年（2027年度）'!$E$12*単年カーブ!$R$3+'単年（2027年度）'!$E$12*(1-単年カーブ!$R$3)*単年カーブ!Q4630)</f>
        <v>0</v>
      </c>
      <c r="G4630" s="47">
        <f t="shared" si="507"/>
        <v>0</v>
      </c>
      <c r="M4630">
        <f t="shared" si="508"/>
        <v>7</v>
      </c>
      <c r="N4630">
        <f>IF(OR(WEEKDAY(A4630)=1,WEEKDAY(A4630)=7,COUNTIF('2027祝日等（不使用）'!$A$1:$A$20,単年カーブ!A4630)=1),0,1)</f>
        <v>1</v>
      </c>
      <c r="O4630">
        <f t="shared" si="505"/>
        <v>19</v>
      </c>
      <c r="P4630">
        <f t="shared" si="509"/>
        <v>1</v>
      </c>
      <c r="Q4630">
        <f t="shared" si="510"/>
        <v>1</v>
      </c>
    </row>
    <row r="4631" spans="1:17" ht="19.5" x14ac:dyDescent="0.4">
      <c r="A4631" s="33">
        <f t="shared" si="504"/>
        <v>46574</v>
      </c>
      <c r="B4631" s="27" t="str">
        <f t="shared" si="506"/>
        <v>(火)</v>
      </c>
      <c r="C4631" s="34">
        <v>0.39583333333333298</v>
      </c>
      <c r="D4631" s="16" t="s">
        <v>18</v>
      </c>
      <c r="E4631" s="35">
        <v>0.41666666666666702</v>
      </c>
      <c r="F4631" s="50">
        <f>IF(COUNTIF('リスト（不使用）'!$A$5:$A$6,単年カーブ!$A$1),"希望数量入力ください",'単年（2027年度）'!$E$12*単年カーブ!$R$3+'単年（2027年度）'!$E$12*(1-単年カーブ!$R$3)*単年カーブ!Q4631)</f>
        <v>0</v>
      </c>
      <c r="G4631" s="47">
        <f t="shared" si="507"/>
        <v>0</v>
      </c>
      <c r="M4631">
        <f t="shared" si="508"/>
        <v>7</v>
      </c>
      <c r="N4631">
        <f>IF(OR(WEEKDAY(A4631)=1,WEEKDAY(A4631)=7,COUNTIF('2027祝日等（不使用）'!$A$1:$A$20,単年カーブ!A4631)=1),0,1)</f>
        <v>1</v>
      </c>
      <c r="O4631">
        <f t="shared" si="505"/>
        <v>20</v>
      </c>
      <c r="P4631">
        <f t="shared" si="509"/>
        <v>1</v>
      </c>
      <c r="Q4631">
        <f t="shared" si="510"/>
        <v>1</v>
      </c>
    </row>
    <row r="4632" spans="1:17" ht="19.5" x14ac:dyDescent="0.4">
      <c r="A4632" s="33">
        <f t="shared" si="504"/>
        <v>46574</v>
      </c>
      <c r="B4632" s="27" t="str">
        <f t="shared" si="506"/>
        <v>(火)</v>
      </c>
      <c r="C4632" s="34">
        <v>0.41666666666666702</v>
      </c>
      <c r="D4632" s="16" t="s">
        <v>18</v>
      </c>
      <c r="E4632" s="35">
        <v>0.4375</v>
      </c>
      <c r="F4632" s="50">
        <f>IF(COUNTIF('リスト（不使用）'!$A$5:$A$6,単年カーブ!$A$1),"希望数量入力ください",'単年（2027年度）'!$E$12*単年カーブ!$R$3+'単年（2027年度）'!$E$12*(1-単年カーブ!$R$3)*単年カーブ!Q4632)</f>
        <v>0</v>
      </c>
      <c r="G4632" s="47">
        <f t="shared" si="507"/>
        <v>0</v>
      </c>
      <c r="M4632">
        <f t="shared" si="508"/>
        <v>7</v>
      </c>
      <c r="N4632">
        <f>IF(OR(WEEKDAY(A4632)=1,WEEKDAY(A4632)=7,COUNTIF('2027祝日等（不使用）'!$A$1:$A$20,単年カーブ!A4632)=1),0,1)</f>
        <v>1</v>
      </c>
      <c r="O4632">
        <f t="shared" si="505"/>
        <v>21</v>
      </c>
      <c r="P4632">
        <f t="shared" si="509"/>
        <v>1</v>
      </c>
      <c r="Q4632">
        <f t="shared" si="510"/>
        <v>1</v>
      </c>
    </row>
    <row r="4633" spans="1:17" ht="19.5" x14ac:dyDescent="0.4">
      <c r="A4633" s="33">
        <f t="shared" si="504"/>
        <v>46574</v>
      </c>
      <c r="B4633" s="27" t="str">
        <f t="shared" si="506"/>
        <v>(火)</v>
      </c>
      <c r="C4633" s="34">
        <v>0.4375</v>
      </c>
      <c r="D4633" s="16" t="s">
        <v>18</v>
      </c>
      <c r="E4633" s="35">
        <v>0.45833333333333298</v>
      </c>
      <c r="F4633" s="50">
        <f>IF(COUNTIF('リスト（不使用）'!$A$5:$A$6,単年カーブ!$A$1),"希望数量入力ください",'単年（2027年度）'!$E$12*単年カーブ!$R$3+'単年（2027年度）'!$E$12*(1-単年カーブ!$R$3)*単年カーブ!Q4633)</f>
        <v>0</v>
      </c>
      <c r="G4633" s="47">
        <f t="shared" si="507"/>
        <v>0</v>
      </c>
      <c r="M4633">
        <f t="shared" si="508"/>
        <v>7</v>
      </c>
      <c r="N4633">
        <f>IF(OR(WEEKDAY(A4633)=1,WEEKDAY(A4633)=7,COUNTIF('2027祝日等（不使用）'!$A$1:$A$20,単年カーブ!A4633)=1),0,1)</f>
        <v>1</v>
      </c>
      <c r="O4633">
        <f t="shared" si="505"/>
        <v>22</v>
      </c>
      <c r="P4633">
        <f t="shared" si="509"/>
        <v>1</v>
      </c>
      <c r="Q4633">
        <f t="shared" si="510"/>
        <v>1</v>
      </c>
    </row>
    <row r="4634" spans="1:17" ht="19.5" x14ac:dyDescent="0.4">
      <c r="A4634" s="33">
        <f t="shared" si="504"/>
        <v>46574</v>
      </c>
      <c r="B4634" s="27" t="str">
        <f t="shared" si="506"/>
        <v>(火)</v>
      </c>
      <c r="C4634" s="34">
        <v>0.45833333333333298</v>
      </c>
      <c r="D4634" s="16" t="s">
        <v>18</v>
      </c>
      <c r="E4634" s="35">
        <v>0.47916666666666702</v>
      </c>
      <c r="F4634" s="50">
        <f>IF(COUNTIF('リスト（不使用）'!$A$5:$A$6,単年カーブ!$A$1),"希望数量入力ください",'単年（2027年度）'!$E$12*単年カーブ!$R$3+'単年（2027年度）'!$E$12*(1-単年カーブ!$R$3)*単年カーブ!Q4634)</f>
        <v>0</v>
      </c>
      <c r="G4634" s="47">
        <f t="shared" si="507"/>
        <v>0</v>
      </c>
      <c r="M4634">
        <f t="shared" si="508"/>
        <v>7</v>
      </c>
      <c r="N4634">
        <f>IF(OR(WEEKDAY(A4634)=1,WEEKDAY(A4634)=7,COUNTIF('2027祝日等（不使用）'!$A$1:$A$20,単年カーブ!A4634)=1),0,1)</f>
        <v>1</v>
      </c>
      <c r="O4634">
        <f t="shared" si="505"/>
        <v>23</v>
      </c>
      <c r="P4634">
        <f t="shared" si="509"/>
        <v>1</v>
      </c>
      <c r="Q4634">
        <f t="shared" si="510"/>
        <v>1</v>
      </c>
    </row>
    <row r="4635" spans="1:17" ht="19.5" x14ac:dyDescent="0.4">
      <c r="A4635" s="33">
        <f t="shared" si="504"/>
        <v>46574</v>
      </c>
      <c r="B4635" s="27" t="str">
        <f t="shared" si="506"/>
        <v>(火)</v>
      </c>
      <c r="C4635" s="34">
        <v>0.47916666666666702</v>
      </c>
      <c r="D4635" s="16" t="s">
        <v>18</v>
      </c>
      <c r="E4635" s="35">
        <v>0.5</v>
      </c>
      <c r="F4635" s="50">
        <f>IF(COUNTIF('リスト（不使用）'!$A$5:$A$6,単年カーブ!$A$1),"希望数量入力ください",'単年（2027年度）'!$E$12*単年カーブ!$R$3+'単年（2027年度）'!$E$12*(1-単年カーブ!$R$3)*単年カーブ!Q4635)</f>
        <v>0</v>
      </c>
      <c r="G4635" s="47">
        <f t="shared" si="507"/>
        <v>0</v>
      </c>
      <c r="M4635">
        <f t="shared" si="508"/>
        <v>7</v>
      </c>
      <c r="N4635">
        <f>IF(OR(WEEKDAY(A4635)=1,WEEKDAY(A4635)=7,COUNTIF('2027祝日等（不使用）'!$A$1:$A$20,単年カーブ!A4635)=1),0,1)</f>
        <v>1</v>
      </c>
      <c r="O4635">
        <f t="shared" si="505"/>
        <v>24</v>
      </c>
      <c r="P4635">
        <f t="shared" si="509"/>
        <v>1</v>
      </c>
      <c r="Q4635">
        <f t="shared" si="510"/>
        <v>1</v>
      </c>
    </row>
    <row r="4636" spans="1:17" ht="19.5" x14ac:dyDescent="0.4">
      <c r="A4636" s="33">
        <f t="shared" si="504"/>
        <v>46574</v>
      </c>
      <c r="B4636" s="27" t="str">
        <f t="shared" si="506"/>
        <v>(火)</v>
      </c>
      <c r="C4636" s="34">
        <v>0.5</v>
      </c>
      <c r="D4636" s="16" t="s">
        <v>18</v>
      </c>
      <c r="E4636" s="35">
        <v>0.52083333333333304</v>
      </c>
      <c r="F4636" s="50">
        <f>IF(COUNTIF('リスト（不使用）'!$A$5:$A$6,単年カーブ!$A$1),"希望数量入力ください",'単年（2027年度）'!$E$12*単年カーブ!$R$3+'単年（2027年度）'!$E$12*(1-単年カーブ!$R$3)*単年カーブ!Q4636)</f>
        <v>0</v>
      </c>
      <c r="G4636" s="47">
        <f t="shared" si="507"/>
        <v>0</v>
      </c>
      <c r="M4636">
        <f t="shared" si="508"/>
        <v>7</v>
      </c>
      <c r="N4636">
        <f>IF(OR(WEEKDAY(A4636)=1,WEEKDAY(A4636)=7,COUNTIF('2027祝日等（不使用）'!$A$1:$A$20,単年カーブ!A4636)=1),0,1)</f>
        <v>1</v>
      </c>
      <c r="O4636">
        <f t="shared" si="505"/>
        <v>25</v>
      </c>
      <c r="P4636">
        <f t="shared" si="509"/>
        <v>1</v>
      </c>
      <c r="Q4636">
        <f t="shared" si="510"/>
        <v>1</v>
      </c>
    </row>
    <row r="4637" spans="1:17" ht="19.5" x14ac:dyDescent="0.4">
      <c r="A4637" s="33">
        <f t="shared" si="504"/>
        <v>46574</v>
      </c>
      <c r="B4637" s="27" t="str">
        <f t="shared" si="506"/>
        <v>(火)</v>
      </c>
      <c r="C4637" s="34">
        <v>0.52083333333333304</v>
      </c>
      <c r="D4637" s="16" t="s">
        <v>18</v>
      </c>
      <c r="E4637" s="35">
        <v>0.54166666666666696</v>
      </c>
      <c r="F4637" s="50">
        <f>IF(COUNTIF('リスト（不使用）'!$A$5:$A$6,単年カーブ!$A$1),"希望数量入力ください",'単年（2027年度）'!$E$12*単年カーブ!$R$3+'単年（2027年度）'!$E$12*(1-単年カーブ!$R$3)*単年カーブ!Q4637)</f>
        <v>0</v>
      </c>
      <c r="G4637" s="47">
        <f t="shared" si="507"/>
        <v>0</v>
      </c>
      <c r="M4637">
        <f t="shared" si="508"/>
        <v>7</v>
      </c>
      <c r="N4637">
        <f>IF(OR(WEEKDAY(A4637)=1,WEEKDAY(A4637)=7,COUNTIF('2027祝日等（不使用）'!$A$1:$A$20,単年カーブ!A4637)=1),0,1)</f>
        <v>1</v>
      </c>
      <c r="O4637">
        <f t="shared" si="505"/>
        <v>26</v>
      </c>
      <c r="P4637">
        <f t="shared" si="509"/>
        <v>1</v>
      </c>
      <c r="Q4637">
        <f t="shared" si="510"/>
        <v>1</v>
      </c>
    </row>
    <row r="4638" spans="1:17" ht="19.5" x14ac:dyDescent="0.4">
      <c r="A4638" s="33">
        <f t="shared" si="504"/>
        <v>46574</v>
      </c>
      <c r="B4638" s="27" t="str">
        <f t="shared" si="506"/>
        <v>(火)</v>
      </c>
      <c r="C4638" s="34">
        <v>0.54166666666666696</v>
      </c>
      <c r="D4638" s="16" t="s">
        <v>18</v>
      </c>
      <c r="E4638" s="35">
        <v>0.5625</v>
      </c>
      <c r="F4638" s="50">
        <f>IF(COUNTIF('リスト（不使用）'!$A$5:$A$6,単年カーブ!$A$1),"希望数量入力ください",'単年（2027年度）'!$E$12*単年カーブ!$R$3+'単年（2027年度）'!$E$12*(1-単年カーブ!$R$3)*単年カーブ!Q4638)</f>
        <v>0</v>
      </c>
      <c r="G4638" s="47">
        <f t="shared" si="507"/>
        <v>0</v>
      </c>
      <c r="M4638">
        <f t="shared" si="508"/>
        <v>7</v>
      </c>
      <c r="N4638">
        <f>IF(OR(WEEKDAY(A4638)=1,WEEKDAY(A4638)=7,COUNTIF('2027祝日等（不使用）'!$A$1:$A$20,単年カーブ!A4638)=1),0,1)</f>
        <v>1</v>
      </c>
      <c r="O4638">
        <f t="shared" si="505"/>
        <v>27</v>
      </c>
      <c r="P4638">
        <f t="shared" si="509"/>
        <v>1</v>
      </c>
      <c r="Q4638">
        <f t="shared" si="510"/>
        <v>1</v>
      </c>
    </row>
    <row r="4639" spans="1:17" ht="19.5" x14ac:dyDescent="0.4">
      <c r="A4639" s="33">
        <f t="shared" si="504"/>
        <v>46574</v>
      </c>
      <c r="B4639" s="27" t="str">
        <f t="shared" si="506"/>
        <v>(火)</v>
      </c>
      <c r="C4639" s="34">
        <v>0.5625</v>
      </c>
      <c r="D4639" s="16" t="s">
        <v>18</v>
      </c>
      <c r="E4639" s="35">
        <v>0.58333333333333304</v>
      </c>
      <c r="F4639" s="50">
        <f>IF(COUNTIF('リスト（不使用）'!$A$5:$A$6,単年カーブ!$A$1),"希望数量入力ください",'単年（2027年度）'!$E$12*単年カーブ!$R$3+'単年（2027年度）'!$E$12*(1-単年カーブ!$R$3)*単年カーブ!Q4639)</f>
        <v>0</v>
      </c>
      <c r="G4639" s="47">
        <f t="shared" si="507"/>
        <v>0</v>
      </c>
      <c r="M4639">
        <f t="shared" si="508"/>
        <v>7</v>
      </c>
      <c r="N4639">
        <f>IF(OR(WEEKDAY(A4639)=1,WEEKDAY(A4639)=7,COUNTIF('2027祝日等（不使用）'!$A$1:$A$20,単年カーブ!A4639)=1),0,1)</f>
        <v>1</v>
      </c>
      <c r="O4639">
        <f t="shared" si="505"/>
        <v>28</v>
      </c>
      <c r="P4639">
        <f t="shared" si="509"/>
        <v>1</v>
      </c>
      <c r="Q4639">
        <f t="shared" si="510"/>
        <v>1</v>
      </c>
    </row>
    <row r="4640" spans="1:17" ht="19.5" x14ac:dyDescent="0.4">
      <c r="A4640" s="33">
        <f t="shared" si="504"/>
        <v>46574</v>
      </c>
      <c r="B4640" s="27" t="str">
        <f t="shared" si="506"/>
        <v>(火)</v>
      </c>
      <c r="C4640" s="34">
        <v>0.58333333333333304</v>
      </c>
      <c r="D4640" s="16" t="s">
        <v>18</v>
      </c>
      <c r="E4640" s="35">
        <v>0.60416666666666696</v>
      </c>
      <c r="F4640" s="50">
        <f>IF(COUNTIF('リスト（不使用）'!$A$5:$A$6,単年カーブ!$A$1),"希望数量入力ください",'単年（2027年度）'!$E$12*単年カーブ!$R$3+'単年（2027年度）'!$E$12*(1-単年カーブ!$R$3)*単年カーブ!Q4640)</f>
        <v>0</v>
      </c>
      <c r="G4640" s="47">
        <f t="shared" si="507"/>
        <v>0</v>
      </c>
      <c r="M4640">
        <f t="shared" si="508"/>
        <v>7</v>
      </c>
      <c r="N4640">
        <f>IF(OR(WEEKDAY(A4640)=1,WEEKDAY(A4640)=7,COUNTIF('2027祝日等（不使用）'!$A$1:$A$20,単年カーブ!A4640)=1),0,1)</f>
        <v>1</v>
      </c>
      <c r="O4640">
        <f t="shared" si="505"/>
        <v>29</v>
      </c>
      <c r="P4640">
        <f t="shared" si="509"/>
        <v>1</v>
      </c>
      <c r="Q4640">
        <f t="shared" si="510"/>
        <v>1</v>
      </c>
    </row>
    <row r="4641" spans="1:17" ht="19.5" x14ac:dyDescent="0.4">
      <c r="A4641" s="33">
        <f t="shared" si="504"/>
        <v>46574</v>
      </c>
      <c r="B4641" s="27" t="str">
        <f t="shared" si="506"/>
        <v>(火)</v>
      </c>
      <c r="C4641" s="34">
        <v>0.60416666666666696</v>
      </c>
      <c r="D4641" s="16" t="s">
        <v>18</v>
      </c>
      <c r="E4641" s="35">
        <v>0.625</v>
      </c>
      <c r="F4641" s="50">
        <f>IF(COUNTIF('リスト（不使用）'!$A$5:$A$6,単年カーブ!$A$1),"希望数量入力ください",'単年（2027年度）'!$E$12*単年カーブ!$R$3+'単年（2027年度）'!$E$12*(1-単年カーブ!$R$3)*単年カーブ!Q4641)</f>
        <v>0</v>
      </c>
      <c r="G4641" s="47">
        <f t="shared" si="507"/>
        <v>0</v>
      </c>
      <c r="M4641">
        <f t="shared" si="508"/>
        <v>7</v>
      </c>
      <c r="N4641">
        <f>IF(OR(WEEKDAY(A4641)=1,WEEKDAY(A4641)=7,COUNTIF('2027祝日等（不使用）'!$A$1:$A$20,単年カーブ!A4641)=1),0,1)</f>
        <v>1</v>
      </c>
      <c r="O4641">
        <f t="shared" si="505"/>
        <v>30</v>
      </c>
      <c r="P4641">
        <f t="shared" si="509"/>
        <v>1</v>
      </c>
      <c r="Q4641">
        <f t="shared" si="510"/>
        <v>1</v>
      </c>
    </row>
    <row r="4642" spans="1:17" ht="19.5" x14ac:dyDescent="0.4">
      <c r="A4642" s="33">
        <f t="shared" si="504"/>
        <v>46574</v>
      </c>
      <c r="B4642" s="27" t="str">
        <f t="shared" si="506"/>
        <v>(火)</v>
      </c>
      <c r="C4642" s="34">
        <v>0.625</v>
      </c>
      <c r="D4642" s="16" t="s">
        <v>18</v>
      </c>
      <c r="E4642" s="35">
        <v>0.64583333333333304</v>
      </c>
      <c r="F4642" s="50">
        <f>IF(COUNTIF('リスト（不使用）'!$A$5:$A$6,単年カーブ!$A$1),"希望数量入力ください",'単年（2027年度）'!$E$12*単年カーブ!$R$3+'単年（2027年度）'!$E$12*(1-単年カーブ!$R$3)*単年カーブ!Q4642)</f>
        <v>0</v>
      </c>
      <c r="G4642" s="47">
        <f t="shared" si="507"/>
        <v>0</v>
      </c>
      <c r="M4642">
        <f t="shared" si="508"/>
        <v>7</v>
      </c>
      <c r="N4642">
        <f>IF(OR(WEEKDAY(A4642)=1,WEEKDAY(A4642)=7,COUNTIF('2027祝日等（不使用）'!$A$1:$A$20,単年カーブ!A4642)=1),0,1)</f>
        <v>1</v>
      </c>
      <c r="O4642">
        <f t="shared" si="505"/>
        <v>31</v>
      </c>
      <c r="P4642">
        <f t="shared" si="509"/>
        <v>1</v>
      </c>
      <c r="Q4642">
        <f t="shared" si="510"/>
        <v>1</v>
      </c>
    </row>
    <row r="4643" spans="1:17" ht="19.5" x14ac:dyDescent="0.4">
      <c r="A4643" s="33">
        <f t="shared" si="504"/>
        <v>46574</v>
      </c>
      <c r="B4643" s="27" t="str">
        <f t="shared" si="506"/>
        <v>(火)</v>
      </c>
      <c r="C4643" s="34">
        <v>0.64583333333333304</v>
      </c>
      <c r="D4643" s="16" t="s">
        <v>18</v>
      </c>
      <c r="E4643" s="35">
        <v>0.66666666666666696</v>
      </c>
      <c r="F4643" s="50">
        <f>IF(COUNTIF('リスト（不使用）'!$A$5:$A$6,単年カーブ!$A$1),"希望数量入力ください",'単年（2027年度）'!$E$12*単年カーブ!$R$3+'単年（2027年度）'!$E$12*(1-単年カーブ!$R$3)*単年カーブ!Q4643)</f>
        <v>0</v>
      </c>
      <c r="G4643" s="47">
        <f t="shared" si="507"/>
        <v>0</v>
      </c>
      <c r="M4643">
        <f t="shared" si="508"/>
        <v>7</v>
      </c>
      <c r="N4643">
        <f>IF(OR(WEEKDAY(A4643)=1,WEEKDAY(A4643)=7,COUNTIF('2027祝日等（不使用）'!$A$1:$A$20,単年カーブ!A4643)=1),0,1)</f>
        <v>1</v>
      </c>
      <c r="O4643">
        <f t="shared" si="505"/>
        <v>32</v>
      </c>
      <c r="P4643">
        <f t="shared" si="509"/>
        <v>1</v>
      </c>
      <c r="Q4643">
        <f t="shared" si="510"/>
        <v>1</v>
      </c>
    </row>
    <row r="4644" spans="1:17" ht="19.5" x14ac:dyDescent="0.4">
      <c r="A4644" s="33">
        <f t="shared" si="504"/>
        <v>46574</v>
      </c>
      <c r="B4644" s="27" t="str">
        <f t="shared" si="506"/>
        <v>(火)</v>
      </c>
      <c r="C4644" s="34">
        <v>0.66666666666666696</v>
      </c>
      <c r="D4644" s="16" t="s">
        <v>18</v>
      </c>
      <c r="E4644" s="35">
        <v>0.6875</v>
      </c>
      <c r="F4644" s="50">
        <f>IF(COUNTIF('リスト（不使用）'!$A$5:$A$6,単年カーブ!$A$1),"希望数量入力ください",'単年（2027年度）'!$E$12*単年カーブ!$R$3+'単年（2027年度）'!$E$12*(1-単年カーブ!$R$3)*単年カーブ!Q4644)</f>
        <v>0</v>
      </c>
      <c r="G4644" s="47">
        <f t="shared" si="507"/>
        <v>0</v>
      </c>
      <c r="M4644">
        <f t="shared" si="508"/>
        <v>7</v>
      </c>
      <c r="N4644">
        <f>IF(OR(WEEKDAY(A4644)=1,WEEKDAY(A4644)=7,COUNTIF('2027祝日等（不使用）'!$A$1:$A$20,単年カーブ!A4644)=1),0,1)</f>
        <v>1</v>
      </c>
      <c r="O4644">
        <f t="shared" si="505"/>
        <v>33</v>
      </c>
      <c r="P4644">
        <f t="shared" si="509"/>
        <v>1</v>
      </c>
      <c r="Q4644">
        <f t="shared" si="510"/>
        <v>1</v>
      </c>
    </row>
    <row r="4645" spans="1:17" ht="19.5" x14ac:dyDescent="0.4">
      <c r="A4645" s="33">
        <f t="shared" si="504"/>
        <v>46574</v>
      </c>
      <c r="B4645" s="27" t="str">
        <f t="shared" si="506"/>
        <v>(火)</v>
      </c>
      <c r="C4645" s="34">
        <v>0.6875</v>
      </c>
      <c r="D4645" s="16" t="s">
        <v>18</v>
      </c>
      <c r="E4645" s="35">
        <v>0.70833333333333304</v>
      </c>
      <c r="F4645" s="50">
        <f>IF(COUNTIF('リスト（不使用）'!$A$5:$A$6,単年カーブ!$A$1),"希望数量入力ください",'単年（2027年度）'!$E$12*単年カーブ!$R$3+'単年（2027年度）'!$E$12*(1-単年カーブ!$R$3)*単年カーブ!Q4645)</f>
        <v>0</v>
      </c>
      <c r="G4645" s="47">
        <f t="shared" si="507"/>
        <v>0</v>
      </c>
      <c r="M4645">
        <f t="shared" si="508"/>
        <v>7</v>
      </c>
      <c r="N4645">
        <f>IF(OR(WEEKDAY(A4645)=1,WEEKDAY(A4645)=7,COUNTIF('2027祝日等（不使用）'!$A$1:$A$20,単年カーブ!A4645)=1),0,1)</f>
        <v>1</v>
      </c>
      <c r="O4645">
        <f t="shared" si="505"/>
        <v>34</v>
      </c>
      <c r="P4645">
        <f t="shared" si="509"/>
        <v>1</v>
      </c>
      <c r="Q4645">
        <f t="shared" si="510"/>
        <v>1</v>
      </c>
    </row>
    <row r="4646" spans="1:17" ht="19.5" x14ac:dyDescent="0.4">
      <c r="A4646" s="33">
        <f t="shared" si="504"/>
        <v>46574</v>
      </c>
      <c r="B4646" s="27" t="str">
        <f t="shared" si="506"/>
        <v>(火)</v>
      </c>
      <c r="C4646" s="34">
        <v>0.70833333333333304</v>
      </c>
      <c r="D4646" s="16" t="s">
        <v>18</v>
      </c>
      <c r="E4646" s="35">
        <v>0.72916666666666696</v>
      </c>
      <c r="F4646" s="50">
        <f>IF(COUNTIF('リスト（不使用）'!$A$5:$A$6,単年カーブ!$A$1),"希望数量入力ください",'単年（2027年度）'!$E$12*単年カーブ!$R$3+'単年（2027年度）'!$E$12*(1-単年カーブ!$R$3)*単年カーブ!Q4646)</f>
        <v>0</v>
      </c>
      <c r="G4646" s="47">
        <f t="shared" si="507"/>
        <v>0</v>
      </c>
      <c r="M4646">
        <f t="shared" si="508"/>
        <v>7</v>
      </c>
      <c r="N4646">
        <f>IF(OR(WEEKDAY(A4646)=1,WEEKDAY(A4646)=7,COUNTIF('2027祝日等（不使用）'!$A$1:$A$20,単年カーブ!A4646)=1),0,1)</f>
        <v>1</v>
      </c>
      <c r="O4646">
        <f t="shared" si="505"/>
        <v>35</v>
      </c>
      <c r="P4646">
        <f t="shared" si="509"/>
        <v>1</v>
      </c>
      <c r="Q4646">
        <f t="shared" si="510"/>
        <v>1</v>
      </c>
    </row>
    <row r="4647" spans="1:17" ht="19.5" x14ac:dyDescent="0.4">
      <c r="A4647" s="33">
        <f t="shared" si="504"/>
        <v>46574</v>
      </c>
      <c r="B4647" s="27" t="str">
        <f t="shared" si="506"/>
        <v>(火)</v>
      </c>
      <c r="C4647" s="34">
        <v>0.72916666666666696</v>
      </c>
      <c r="D4647" s="16" t="s">
        <v>18</v>
      </c>
      <c r="E4647" s="35">
        <v>0.75</v>
      </c>
      <c r="F4647" s="50">
        <f>IF(COUNTIF('リスト（不使用）'!$A$5:$A$6,単年カーブ!$A$1),"希望数量入力ください",'単年（2027年度）'!$E$12*単年カーブ!$R$3+'単年（2027年度）'!$E$12*(1-単年カーブ!$R$3)*単年カーブ!Q4647)</f>
        <v>0</v>
      </c>
      <c r="G4647" s="47">
        <f t="shared" si="507"/>
        <v>0</v>
      </c>
      <c r="M4647">
        <f t="shared" si="508"/>
        <v>7</v>
      </c>
      <c r="N4647">
        <f>IF(OR(WEEKDAY(A4647)=1,WEEKDAY(A4647)=7,COUNTIF('2027祝日等（不使用）'!$A$1:$A$20,単年カーブ!A4647)=1),0,1)</f>
        <v>1</v>
      </c>
      <c r="O4647">
        <f t="shared" si="505"/>
        <v>36</v>
      </c>
      <c r="P4647">
        <f t="shared" si="509"/>
        <v>1</v>
      </c>
      <c r="Q4647">
        <f t="shared" si="510"/>
        <v>1</v>
      </c>
    </row>
    <row r="4648" spans="1:17" ht="19.5" x14ac:dyDescent="0.4">
      <c r="A4648" s="33">
        <f t="shared" si="504"/>
        <v>46574</v>
      </c>
      <c r="B4648" s="27" t="str">
        <f t="shared" si="506"/>
        <v>(火)</v>
      </c>
      <c r="C4648" s="34">
        <v>0.75</v>
      </c>
      <c r="D4648" s="16" t="s">
        <v>18</v>
      </c>
      <c r="E4648" s="35">
        <v>0.77083333333333304</v>
      </c>
      <c r="F4648" s="50">
        <f>IF(COUNTIF('リスト（不使用）'!$A$5:$A$6,単年カーブ!$A$1),"希望数量入力ください",'単年（2027年度）'!$E$12*単年カーブ!$R$3+'単年（2027年度）'!$E$12*(1-単年カーブ!$R$3)*単年カーブ!Q4648)</f>
        <v>0</v>
      </c>
      <c r="G4648" s="47">
        <f t="shared" si="507"/>
        <v>0</v>
      </c>
      <c r="M4648">
        <f t="shared" si="508"/>
        <v>7</v>
      </c>
      <c r="N4648">
        <f>IF(OR(WEEKDAY(A4648)=1,WEEKDAY(A4648)=7,COUNTIF('2027祝日等（不使用）'!$A$1:$A$20,単年カーブ!A4648)=1),0,1)</f>
        <v>1</v>
      </c>
      <c r="O4648">
        <f t="shared" si="505"/>
        <v>37</v>
      </c>
      <c r="P4648">
        <f t="shared" si="509"/>
        <v>1</v>
      </c>
      <c r="Q4648">
        <f t="shared" si="510"/>
        <v>1</v>
      </c>
    </row>
    <row r="4649" spans="1:17" ht="19.5" x14ac:dyDescent="0.4">
      <c r="A4649" s="33">
        <f t="shared" si="504"/>
        <v>46574</v>
      </c>
      <c r="B4649" s="27" t="str">
        <f t="shared" si="506"/>
        <v>(火)</v>
      </c>
      <c r="C4649" s="34">
        <v>0.77083333333333304</v>
      </c>
      <c r="D4649" s="16" t="s">
        <v>18</v>
      </c>
      <c r="E4649" s="35">
        <v>0.79166666666666696</v>
      </c>
      <c r="F4649" s="50">
        <f>IF(COUNTIF('リスト（不使用）'!$A$5:$A$6,単年カーブ!$A$1),"希望数量入力ください",'単年（2027年度）'!$E$12*単年カーブ!$R$3+'単年（2027年度）'!$E$12*(1-単年カーブ!$R$3)*単年カーブ!Q4649)</f>
        <v>0</v>
      </c>
      <c r="G4649" s="47">
        <f t="shared" si="507"/>
        <v>0</v>
      </c>
      <c r="M4649">
        <f t="shared" si="508"/>
        <v>7</v>
      </c>
      <c r="N4649">
        <f>IF(OR(WEEKDAY(A4649)=1,WEEKDAY(A4649)=7,COUNTIF('2027祝日等（不使用）'!$A$1:$A$20,単年カーブ!A4649)=1),0,1)</f>
        <v>1</v>
      </c>
      <c r="O4649">
        <f t="shared" si="505"/>
        <v>38</v>
      </c>
      <c r="P4649">
        <f t="shared" si="509"/>
        <v>1</v>
      </c>
      <c r="Q4649">
        <f t="shared" si="510"/>
        <v>1</v>
      </c>
    </row>
    <row r="4650" spans="1:17" ht="19.5" x14ac:dyDescent="0.4">
      <c r="A4650" s="33">
        <f t="shared" si="504"/>
        <v>46574</v>
      </c>
      <c r="B4650" s="27" t="str">
        <f t="shared" si="506"/>
        <v>(火)</v>
      </c>
      <c r="C4650" s="34">
        <v>0.79166666666666696</v>
      </c>
      <c r="D4650" s="16" t="s">
        <v>18</v>
      </c>
      <c r="E4650" s="35">
        <v>0.8125</v>
      </c>
      <c r="F4650" s="50">
        <f>IF(COUNTIF('リスト（不使用）'!$A$5:$A$6,単年カーブ!$A$1),"希望数量入力ください",'単年（2027年度）'!$E$12*単年カーブ!$R$3+'単年（2027年度）'!$E$12*(1-単年カーブ!$R$3)*単年カーブ!Q4650)</f>
        <v>0</v>
      </c>
      <c r="G4650" s="47">
        <f t="shared" si="507"/>
        <v>0</v>
      </c>
      <c r="M4650">
        <f t="shared" si="508"/>
        <v>7</v>
      </c>
      <c r="N4650">
        <f>IF(OR(WEEKDAY(A4650)=1,WEEKDAY(A4650)=7,COUNTIF('2027祝日等（不使用）'!$A$1:$A$20,単年カーブ!A4650)=1),0,1)</f>
        <v>1</v>
      </c>
      <c r="O4650">
        <f t="shared" si="505"/>
        <v>39</v>
      </c>
      <c r="P4650">
        <f t="shared" si="509"/>
        <v>1</v>
      </c>
      <c r="Q4650">
        <f t="shared" si="510"/>
        <v>1</v>
      </c>
    </row>
    <row r="4651" spans="1:17" ht="19.5" x14ac:dyDescent="0.4">
      <c r="A4651" s="33">
        <f t="shared" si="504"/>
        <v>46574</v>
      </c>
      <c r="B4651" s="27" t="str">
        <f t="shared" si="506"/>
        <v>(火)</v>
      </c>
      <c r="C4651" s="34">
        <v>0.8125</v>
      </c>
      <c r="D4651" s="16" t="s">
        <v>18</v>
      </c>
      <c r="E4651" s="35">
        <v>0.83333333333333304</v>
      </c>
      <c r="F4651" s="50">
        <f>IF(COUNTIF('リスト（不使用）'!$A$5:$A$6,単年カーブ!$A$1),"希望数量入力ください",'単年（2027年度）'!$E$12*単年カーブ!$R$3+'単年（2027年度）'!$E$12*(1-単年カーブ!$R$3)*単年カーブ!Q4651)</f>
        <v>0</v>
      </c>
      <c r="G4651" s="47">
        <f t="shared" si="507"/>
        <v>0</v>
      </c>
      <c r="M4651">
        <f t="shared" si="508"/>
        <v>7</v>
      </c>
      <c r="N4651">
        <f>IF(OR(WEEKDAY(A4651)=1,WEEKDAY(A4651)=7,COUNTIF('2027祝日等（不使用）'!$A$1:$A$20,単年カーブ!A4651)=1),0,1)</f>
        <v>1</v>
      </c>
      <c r="O4651">
        <f t="shared" si="505"/>
        <v>40</v>
      </c>
      <c r="P4651">
        <f t="shared" si="509"/>
        <v>1</v>
      </c>
      <c r="Q4651">
        <f t="shared" si="510"/>
        <v>1</v>
      </c>
    </row>
    <row r="4652" spans="1:17" ht="19.5" x14ac:dyDescent="0.4">
      <c r="A4652" s="33">
        <f t="shared" si="504"/>
        <v>46574</v>
      </c>
      <c r="B4652" s="27" t="str">
        <f t="shared" si="506"/>
        <v>(火)</v>
      </c>
      <c r="C4652" s="34">
        <v>0.83333333333333304</v>
      </c>
      <c r="D4652" s="16" t="s">
        <v>18</v>
      </c>
      <c r="E4652" s="35">
        <v>0.85416666666666696</v>
      </c>
      <c r="F4652" s="50">
        <f>IF(COUNTIF('リスト（不使用）'!$A$5:$A$6,単年カーブ!$A$1),"希望数量入力ください",'単年（2027年度）'!$E$12*単年カーブ!$R$3+'単年（2027年度）'!$E$12*(1-単年カーブ!$R$3)*単年カーブ!Q4652)</f>
        <v>0</v>
      </c>
      <c r="G4652" s="47">
        <f t="shared" si="507"/>
        <v>0</v>
      </c>
      <c r="M4652">
        <f t="shared" si="508"/>
        <v>7</v>
      </c>
      <c r="N4652">
        <f>IF(OR(WEEKDAY(A4652)=1,WEEKDAY(A4652)=7,COUNTIF('2027祝日等（不使用）'!$A$1:$A$20,単年カーブ!A4652)=1),0,1)</f>
        <v>1</v>
      </c>
      <c r="O4652">
        <f t="shared" si="505"/>
        <v>41</v>
      </c>
      <c r="P4652">
        <f t="shared" si="509"/>
        <v>0</v>
      </c>
      <c r="Q4652">
        <f t="shared" si="510"/>
        <v>0</v>
      </c>
    </row>
    <row r="4653" spans="1:17" ht="19.5" x14ac:dyDescent="0.4">
      <c r="A4653" s="33">
        <f t="shared" si="504"/>
        <v>46574</v>
      </c>
      <c r="B4653" s="27" t="str">
        <f t="shared" si="506"/>
        <v>(火)</v>
      </c>
      <c r="C4653" s="34">
        <v>0.85416666666666696</v>
      </c>
      <c r="D4653" s="16" t="s">
        <v>18</v>
      </c>
      <c r="E4653" s="35">
        <v>0.875</v>
      </c>
      <c r="F4653" s="50">
        <f>IF(COUNTIF('リスト（不使用）'!$A$5:$A$6,単年カーブ!$A$1),"希望数量入力ください",'単年（2027年度）'!$E$12*単年カーブ!$R$3+'単年（2027年度）'!$E$12*(1-単年カーブ!$R$3)*単年カーブ!Q4653)</f>
        <v>0</v>
      </c>
      <c r="G4653" s="47">
        <f t="shared" si="507"/>
        <v>0</v>
      </c>
      <c r="M4653">
        <f t="shared" si="508"/>
        <v>7</v>
      </c>
      <c r="N4653">
        <f>IF(OR(WEEKDAY(A4653)=1,WEEKDAY(A4653)=7,COUNTIF('2027祝日等（不使用）'!$A$1:$A$20,単年カーブ!A4653)=1),0,1)</f>
        <v>1</v>
      </c>
      <c r="O4653">
        <f t="shared" si="505"/>
        <v>42</v>
      </c>
      <c r="P4653">
        <f t="shared" si="509"/>
        <v>0</v>
      </c>
      <c r="Q4653">
        <f t="shared" si="510"/>
        <v>0</v>
      </c>
    </row>
    <row r="4654" spans="1:17" ht="19.5" x14ac:dyDescent="0.4">
      <c r="A4654" s="33">
        <f t="shared" si="504"/>
        <v>46574</v>
      </c>
      <c r="B4654" s="27" t="str">
        <f t="shared" si="506"/>
        <v>(火)</v>
      </c>
      <c r="C4654" s="34">
        <v>0.875</v>
      </c>
      <c r="D4654" s="16" t="s">
        <v>18</v>
      </c>
      <c r="E4654" s="35">
        <v>0.89583333333333304</v>
      </c>
      <c r="F4654" s="50">
        <f>IF(COUNTIF('リスト（不使用）'!$A$5:$A$6,単年カーブ!$A$1),"希望数量入力ください",'単年（2027年度）'!$E$12*単年カーブ!$R$3+'単年（2027年度）'!$E$12*(1-単年カーブ!$R$3)*単年カーブ!Q4654)</f>
        <v>0</v>
      </c>
      <c r="G4654" s="47">
        <f t="shared" si="507"/>
        <v>0</v>
      </c>
      <c r="M4654">
        <f t="shared" si="508"/>
        <v>7</v>
      </c>
      <c r="N4654">
        <f>IF(OR(WEEKDAY(A4654)=1,WEEKDAY(A4654)=7,COUNTIF('2027祝日等（不使用）'!$A$1:$A$20,単年カーブ!A4654)=1),0,1)</f>
        <v>1</v>
      </c>
      <c r="O4654">
        <f t="shared" si="505"/>
        <v>43</v>
      </c>
      <c r="P4654">
        <f t="shared" si="509"/>
        <v>0</v>
      </c>
      <c r="Q4654">
        <f t="shared" si="510"/>
        <v>0</v>
      </c>
    </row>
    <row r="4655" spans="1:17" ht="19.5" x14ac:dyDescent="0.4">
      <c r="A4655" s="33">
        <f t="shared" si="504"/>
        <v>46574</v>
      </c>
      <c r="B4655" s="27" t="str">
        <f t="shared" si="506"/>
        <v>(火)</v>
      </c>
      <c r="C4655" s="34">
        <v>0.89583333333333304</v>
      </c>
      <c r="D4655" s="16" t="s">
        <v>18</v>
      </c>
      <c r="E4655" s="35">
        <v>0.91666666666666696</v>
      </c>
      <c r="F4655" s="50">
        <f>IF(COUNTIF('リスト（不使用）'!$A$5:$A$6,単年カーブ!$A$1),"希望数量入力ください",'単年（2027年度）'!$E$12*単年カーブ!$R$3+'単年（2027年度）'!$E$12*(1-単年カーブ!$R$3)*単年カーブ!Q4655)</f>
        <v>0</v>
      </c>
      <c r="G4655" s="47">
        <f t="shared" si="507"/>
        <v>0</v>
      </c>
      <c r="M4655">
        <f t="shared" si="508"/>
        <v>7</v>
      </c>
      <c r="N4655">
        <f>IF(OR(WEEKDAY(A4655)=1,WEEKDAY(A4655)=7,COUNTIF('2027祝日等（不使用）'!$A$1:$A$20,単年カーブ!A4655)=1),0,1)</f>
        <v>1</v>
      </c>
      <c r="O4655">
        <f t="shared" si="505"/>
        <v>44</v>
      </c>
      <c r="P4655">
        <f t="shared" si="509"/>
        <v>0</v>
      </c>
      <c r="Q4655">
        <f t="shared" si="510"/>
        <v>0</v>
      </c>
    </row>
    <row r="4656" spans="1:17" ht="19.5" x14ac:dyDescent="0.4">
      <c r="A4656" s="33">
        <f t="shared" si="504"/>
        <v>46574</v>
      </c>
      <c r="B4656" s="27" t="str">
        <f t="shared" si="506"/>
        <v>(火)</v>
      </c>
      <c r="C4656" s="34">
        <v>0.91666666666666696</v>
      </c>
      <c r="D4656" s="16" t="s">
        <v>18</v>
      </c>
      <c r="E4656" s="35">
        <v>0.9375</v>
      </c>
      <c r="F4656" s="50">
        <f>IF(COUNTIF('リスト（不使用）'!$A$5:$A$6,単年カーブ!$A$1),"希望数量入力ください",'単年（2027年度）'!$E$12*単年カーブ!$R$3+'単年（2027年度）'!$E$12*(1-単年カーブ!$R$3)*単年カーブ!Q4656)</f>
        <v>0</v>
      </c>
      <c r="G4656" s="47">
        <f t="shared" si="507"/>
        <v>0</v>
      </c>
      <c r="M4656">
        <f t="shared" si="508"/>
        <v>7</v>
      </c>
      <c r="N4656">
        <f>IF(OR(WEEKDAY(A4656)=1,WEEKDAY(A4656)=7,COUNTIF('2027祝日等（不使用）'!$A$1:$A$20,単年カーブ!A4656)=1),0,1)</f>
        <v>1</v>
      </c>
      <c r="O4656">
        <f t="shared" si="505"/>
        <v>45</v>
      </c>
      <c r="P4656">
        <f t="shared" si="509"/>
        <v>0</v>
      </c>
      <c r="Q4656">
        <f t="shared" si="510"/>
        <v>0</v>
      </c>
    </row>
    <row r="4657" spans="1:17" ht="19.5" x14ac:dyDescent="0.4">
      <c r="A4657" s="33">
        <f t="shared" si="504"/>
        <v>46574</v>
      </c>
      <c r="B4657" s="27" t="str">
        <f t="shared" si="506"/>
        <v>(火)</v>
      </c>
      <c r="C4657" s="34">
        <v>0.9375</v>
      </c>
      <c r="D4657" s="16" t="s">
        <v>18</v>
      </c>
      <c r="E4657" s="35">
        <v>0.95833333333333304</v>
      </c>
      <c r="F4657" s="50">
        <f>IF(COUNTIF('リスト（不使用）'!$A$5:$A$6,単年カーブ!$A$1),"希望数量入力ください",'単年（2027年度）'!$E$12*単年カーブ!$R$3+'単年（2027年度）'!$E$12*(1-単年カーブ!$R$3)*単年カーブ!Q4657)</f>
        <v>0</v>
      </c>
      <c r="G4657" s="47">
        <f t="shared" si="507"/>
        <v>0</v>
      </c>
      <c r="M4657">
        <f t="shared" si="508"/>
        <v>7</v>
      </c>
      <c r="N4657">
        <f>IF(OR(WEEKDAY(A4657)=1,WEEKDAY(A4657)=7,COUNTIF('2027祝日等（不使用）'!$A$1:$A$20,単年カーブ!A4657)=1),0,1)</f>
        <v>1</v>
      </c>
      <c r="O4657">
        <f t="shared" si="505"/>
        <v>46</v>
      </c>
      <c r="P4657">
        <f t="shared" si="509"/>
        <v>0</v>
      </c>
      <c r="Q4657">
        <f t="shared" si="510"/>
        <v>0</v>
      </c>
    </row>
    <row r="4658" spans="1:17" ht="19.5" x14ac:dyDescent="0.4">
      <c r="A4658" s="33">
        <f t="shared" si="504"/>
        <v>46574</v>
      </c>
      <c r="B4658" s="27" t="str">
        <f t="shared" si="506"/>
        <v>(火)</v>
      </c>
      <c r="C4658" s="34">
        <v>0.95833333333333304</v>
      </c>
      <c r="D4658" s="16" t="s">
        <v>18</v>
      </c>
      <c r="E4658" s="35">
        <v>0.97916666666666696</v>
      </c>
      <c r="F4658" s="50">
        <f>IF(COUNTIF('リスト（不使用）'!$A$5:$A$6,単年カーブ!$A$1),"希望数量入力ください",'単年（2027年度）'!$E$12*単年カーブ!$R$3+'単年（2027年度）'!$E$12*(1-単年カーブ!$R$3)*単年カーブ!Q4658)</f>
        <v>0</v>
      </c>
      <c r="G4658" s="47">
        <f t="shared" si="507"/>
        <v>0</v>
      </c>
      <c r="M4658">
        <f t="shared" si="508"/>
        <v>7</v>
      </c>
      <c r="N4658">
        <f>IF(OR(WEEKDAY(A4658)=1,WEEKDAY(A4658)=7,COUNTIF('2027祝日等（不使用）'!$A$1:$A$20,単年カーブ!A4658)=1),0,1)</f>
        <v>1</v>
      </c>
      <c r="O4658">
        <f t="shared" si="505"/>
        <v>47</v>
      </c>
      <c r="P4658">
        <f t="shared" si="509"/>
        <v>0</v>
      </c>
      <c r="Q4658">
        <f t="shared" si="510"/>
        <v>0</v>
      </c>
    </row>
    <row r="4659" spans="1:17" ht="19.5" x14ac:dyDescent="0.4">
      <c r="A4659" s="33">
        <f t="shared" si="504"/>
        <v>46574</v>
      </c>
      <c r="B4659" s="27" t="str">
        <f t="shared" si="506"/>
        <v>(火)</v>
      </c>
      <c r="C4659" s="34">
        <v>0.97916666666666696</v>
      </c>
      <c r="D4659" s="16" t="s">
        <v>18</v>
      </c>
      <c r="E4659" s="35" t="s">
        <v>17</v>
      </c>
      <c r="F4659" s="50">
        <f>IF(COUNTIF('リスト（不使用）'!$A$5:$A$6,単年カーブ!$A$1),"希望数量入力ください",'単年（2027年度）'!$E$12*単年カーブ!$R$3+'単年（2027年度）'!$E$12*(1-単年カーブ!$R$3)*単年カーブ!Q4659)</f>
        <v>0</v>
      </c>
      <c r="G4659" s="47">
        <f t="shared" si="507"/>
        <v>0</v>
      </c>
      <c r="M4659">
        <f t="shared" si="508"/>
        <v>7</v>
      </c>
      <c r="N4659">
        <f>IF(OR(WEEKDAY(A4659)=1,WEEKDAY(A4659)=7,COUNTIF('2027祝日等（不使用）'!$A$1:$A$20,単年カーブ!A4659)=1),0,1)</f>
        <v>1</v>
      </c>
      <c r="O4659">
        <f t="shared" si="505"/>
        <v>48</v>
      </c>
      <c r="P4659">
        <f t="shared" si="509"/>
        <v>0</v>
      </c>
      <c r="Q4659">
        <f t="shared" si="510"/>
        <v>0</v>
      </c>
    </row>
    <row r="4660" spans="1:17" ht="19.5" x14ac:dyDescent="0.4">
      <c r="A4660" s="33">
        <f t="shared" ref="A4660:A4723" si="511">A4612+1</f>
        <v>46575</v>
      </c>
      <c r="B4660" s="27" t="str">
        <f t="shared" si="506"/>
        <v>(水)</v>
      </c>
      <c r="C4660" s="34">
        <v>0</v>
      </c>
      <c r="D4660" s="16" t="s">
        <v>18</v>
      </c>
      <c r="E4660" s="35">
        <v>2.0833333333333332E-2</v>
      </c>
      <c r="F4660" s="50">
        <f>IF(COUNTIF('リスト（不使用）'!$A$5:$A$6,単年カーブ!$A$1),"希望数量入力ください",'単年（2027年度）'!$E$12*単年カーブ!$R$3+'単年（2027年度）'!$E$12*(1-単年カーブ!$R$3)*単年カーブ!Q4660)</f>
        <v>0</v>
      </c>
      <c r="G4660" s="47">
        <f t="shared" si="507"/>
        <v>0</v>
      </c>
      <c r="M4660">
        <f t="shared" si="508"/>
        <v>7</v>
      </c>
      <c r="N4660">
        <f>IF(OR(WEEKDAY(A4660)=1,WEEKDAY(A4660)=7,COUNTIF('2027祝日等（不使用）'!$A$1:$A$20,単年カーブ!A4660)=1),0,1)</f>
        <v>1</v>
      </c>
      <c r="O4660">
        <f t="shared" ref="O4660:O4723" si="512">O4612</f>
        <v>1</v>
      </c>
      <c r="P4660">
        <f t="shared" si="509"/>
        <v>0</v>
      </c>
      <c r="Q4660">
        <f t="shared" si="510"/>
        <v>0</v>
      </c>
    </row>
    <row r="4661" spans="1:17" ht="19.5" x14ac:dyDescent="0.4">
      <c r="A4661" s="33">
        <f t="shared" si="511"/>
        <v>46575</v>
      </c>
      <c r="B4661" s="27" t="str">
        <f t="shared" si="506"/>
        <v>(水)</v>
      </c>
      <c r="C4661" s="34">
        <v>2.0833333333333332E-2</v>
      </c>
      <c r="D4661" s="16" t="s">
        <v>18</v>
      </c>
      <c r="E4661" s="35">
        <v>4.1666666666666664E-2</v>
      </c>
      <c r="F4661" s="50">
        <f>IF(COUNTIF('リスト（不使用）'!$A$5:$A$6,単年カーブ!$A$1),"希望数量入力ください",'単年（2027年度）'!$E$12*単年カーブ!$R$3+'単年（2027年度）'!$E$12*(1-単年カーブ!$R$3)*単年カーブ!Q4661)</f>
        <v>0</v>
      </c>
      <c r="G4661" s="47">
        <f t="shared" si="507"/>
        <v>0</v>
      </c>
      <c r="M4661">
        <f t="shared" si="508"/>
        <v>7</v>
      </c>
      <c r="N4661">
        <f>IF(OR(WEEKDAY(A4661)=1,WEEKDAY(A4661)=7,COUNTIF('2027祝日等（不使用）'!$A$1:$A$20,単年カーブ!A4661)=1),0,1)</f>
        <v>1</v>
      </c>
      <c r="O4661">
        <f t="shared" si="512"/>
        <v>2</v>
      </c>
      <c r="P4661">
        <f t="shared" si="509"/>
        <v>0</v>
      </c>
      <c r="Q4661">
        <f t="shared" si="510"/>
        <v>0</v>
      </c>
    </row>
    <row r="4662" spans="1:17" ht="19.5" x14ac:dyDescent="0.4">
      <c r="A4662" s="33">
        <f t="shared" si="511"/>
        <v>46575</v>
      </c>
      <c r="B4662" s="27" t="str">
        <f t="shared" si="506"/>
        <v>(水)</v>
      </c>
      <c r="C4662" s="34">
        <v>4.1666666666666664E-2</v>
      </c>
      <c r="D4662" s="16" t="s">
        <v>18</v>
      </c>
      <c r="E4662" s="35">
        <v>6.25E-2</v>
      </c>
      <c r="F4662" s="50">
        <f>IF(COUNTIF('リスト（不使用）'!$A$5:$A$6,単年カーブ!$A$1),"希望数量入力ください",'単年（2027年度）'!$E$12*単年カーブ!$R$3+'単年（2027年度）'!$E$12*(1-単年カーブ!$R$3)*単年カーブ!Q4662)</f>
        <v>0</v>
      </c>
      <c r="G4662" s="47">
        <f t="shared" si="507"/>
        <v>0</v>
      </c>
      <c r="M4662">
        <f t="shared" si="508"/>
        <v>7</v>
      </c>
      <c r="N4662">
        <f>IF(OR(WEEKDAY(A4662)=1,WEEKDAY(A4662)=7,COUNTIF('2027祝日等（不使用）'!$A$1:$A$20,単年カーブ!A4662)=1),0,1)</f>
        <v>1</v>
      </c>
      <c r="O4662">
        <f t="shared" si="512"/>
        <v>3</v>
      </c>
      <c r="P4662">
        <f t="shared" si="509"/>
        <v>0</v>
      </c>
      <c r="Q4662">
        <f t="shared" si="510"/>
        <v>0</v>
      </c>
    </row>
    <row r="4663" spans="1:17" ht="19.5" x14ac:dyDescent="0.4">
      <c r="A4663" s="33">
        <f t="shared" si="511"/>
        <v>46575</v>
      </c>
      <c r="B4663" s="27" t="str">
        <f t="shared" si="506"/>
        <v>(水)</v>
      </c>
      <c r="C4663" s="34">
        <v>6.25E-2</v>
      </c>
      <c r="D4663" s="16" t="s">
        <v>18</v>
      </c>
      <c r="E4663" s="35">
        <v>8.3333333333333301E-2</v>
      </c>
      <c r="F4663" s="50">
        <f>IF(COUNTIF('リスト（不使用）'!$A$5:$A$6,単年カーブ!$A$1),"希望数量入力ください",'単年（2027年度）'!$E$12*単年カーブ!$R$3+'単年（2027年度）'!$E$12*(1-単年カーブ!$R$3)*単年カーブ!Q4663)</f>
        <v>0</v>
      </c>
      <c r="G4663" s="47">
        <f t="shared" si="507"/>
        <v>0</v>
      </c>
      <c r="M4663">
        <f t="shared" si="508"/>
        <v>7</v>
      </c>
      <c r="N4663">
        <f>IF(OR(WEEKDAY(A4663)=1,WEEKDAY(A4663)=7,COUNTIF('2027祝日等（不使用）'!$A$1:$A$20,単年カーブ!A4663)=1),0,1)</f>
        <v>1</v>
      </c>
      <c r="O4663">
        <f t="shared" si="512"/>
        <v>4</v>
      </c>
      <c r="P4663">
        <f t="shared" si="509"/>
        <v>0</v>
      </c>
      <c r="Q4663">
        <f t="shared" si="510"/>
        <v>0</v>
      </c>
    </row>
    <row r="4664" spans="1:17" ht="19.5" x14ac:dyDescent="0.4">
      <c r="A4664" s="33">
        <f t="shared" si="511"/>
        <v>46575</v>
      </c>
      <c r="B4664" s="27" t="str">
        <f t="shared" si="506"/>
        <v>(水)</v>
      </c>
      <c r="C4664" s="34">
        <v>8.3333333333333301E-2</v>
      </c>
      <c r="D4664" s="16" t="s">
        <v>18</v>
      </c>
      <c r="E4664" s="35">
        <v>0.104166666666667</v>
      </c>
      <c r="F4664" s="50">
        <f>IF(COUNTIF('リスト（不使用）'!$A$5:$A$6,単年カーブ!$A$1),"希望数量入力ください",'単年（2027年度）'!$E$12*単年カーブ!$R$3+'単年（2027年度）'!$E$12*(1-単年カーブ!$R$3)*単年カーブ!Q4664)</f>
        <v>0</v>
      </c>
      <c r="G4664" s="47">
        <f t="shared" si="507"/>
        <v>0</v>
      </c>
      <c r="M4664">
        <f t="shared" si="508"/>
        <v>7</v>
      </c>
      <c r="N4664">
        <f>IF(OR(WEEKDAY(A4664)=1,WEEKDAY(A4664)=7,COUNTIF('2027祝日等（不使用）'!$A$1:$A$20,単年カーブ!A4664)=1),0,1)</f>
        <v>1</v>
      </c>
      <c r="O4664">
        <f t="shared" si="512"/>
        <v>5</v>
      </c>
      <c r="P4664">
        <f t="shared" si="509"/>
        <v>0</v>
      </c>
      <c r="Q4664">
        <f t="shared" si="510"/>
        <v>0</v>
      </c>
    </row>
    <row r="4665" spans="1:17" ht="19.5" x14ac:dyDescent="0.4">
      <c r="A4665" s="33">
        <f t="shared" si="511"/>
        <v>46575</v>
      </c>
      <c r="B4665" s="27" t="str">
        <f t="shared" si="506"/>
        <v>(水)</v>
      </c>
      <c r="C4665" s="34">
        <v>0.104166666666667</v>
      </c>
      <c r="D4665" s="16" t="s">
        <v>18</v>
      </c>
      <c r="E4665" s="35">
        <v>0.125</v>
      </c>
      <c r="F4665" s="50">
        <f>IF(COUNTIF('リスト（不使用）'!$A$5:$A$6,単年カーブ!$A$1),"希望数量入力ください",'単年（2027年度）'!$E$12*単年カーブ!$R$3+'単年（2027年度）'!$E$12*(1-単年カーブ!$R$3)*単年カーブ!Q4665)</f>
        <v>0</v>
      </c>
      <c r="G4665" s="47">
        <f t="shared" si="507"/>
        <v>0</v>
      </c>
      <c r="M4665">
        <f t="shared" si="508"/>
        <v>7</v>
      </c>
      <c r="N4665">
        <f>IF(OR(WEEKDAY(A4665)=1,WEEKDAY(A4665)=7,COUNTIF('2027祝日等（不使用）'!$A$1:$A$20,単年カーブ!A4665)=1),0,1)</f>
        <v>1</v>
      </c>
      <c r="O4665">
        <f t="shared" si="512"/>
        <v>6</v>
      </c>
      <c r="P4665">
        <f t="shared" si="509"/>
        <v>0</v>
      </c>
      <c r="Q4665">
        <f t="shared" si="510"/>
        <v>0</v>
      </c>
    </row>
    <row r="4666" spans="1:17" ht="19.5" x14ac:dyDescent="0.4">
      <c r="A4666" s="33">
        <f t="shared" si="511"/>
        <v>46575</v>
      </c>
      <c r="B4666" s="27" t="str">
        <f t="shared" si="506"/>
        <v>(水)</v>
      </c>
      <c r="C4666" s="34">
        <v>0.125</v>
      </c>
      <c r="D4666" s="16" t="s">
        <v>18</v>
      </c>
      <c r="E4666" s="35">
        <v>0.14583333333333301</v>
      </c>
      <c r="F4666" s="50">
        <f>IF(COUNTIF('リスト（不使用）'!$A$5:$A$6,単年カーブ!$A$1),"希望数量入力ください",'単年（2027年度）'!$E$12*単年カーブ!$R$3+'単年（2027年度）'!$E$12*(1-単年カーブ!$R$3)*単年カーブ!Q4666)</f>
        <v>0</v>
      </c>
      <c r="G4666" s="47">
        <f t="shared" si="507"/>
        <v>0</v>
      </c>
      <c r="M4666">
        <f t="shared" si="508"/>
        <v>7</v>
      </c>
      <c r="N4666">
        <f>IF(OR(WEEKDAY(A4666)=1,WEEKDAY(A4666)=7,COUNTIF('2027祝日等（不使用）'!$A$1:$A$20,単年カーブ!A4666)=1),0,1)</f>
        <v>1</v>
      </c>
      <c r="O4666">
        <f t="shared" si="512"/>
        <v>7</v>
      </c>
      <c r="P4666">
        <f t="shared" si="509"/>
        <v>0</v>
      </c>
      <c r="Q4666">
        <f t="shared" si="510"/>
        <v>0</v>
      </c>
    </row>
    <row r="4667" spans="1:17" ht="19.5" x14ac:dyDescent="0.4">
      <c r="A4667" s="33">
        <f t="shared" si="511"/>
        <v>46575</v>
      </c>
      <c r="B4667" s="27" t="str">
        <f t="shared" si="506"/>
        <v>(水)</v>
      </c>
      <c r="C4667" s="34">
        <v>0.14583333333333301</v>
      </c>
      <c r="D4667" s="16" t="s">
        <v>18</v>
      </c>
      <c r="E4667" s="35">
        <v>0.16666666666666699</v>
      </c>
      <c r="F4667" s="50">
        <f>IF(COUNTIF('リスト（不使用）'!$A$5:$A$6,単年カーブ!$A$1),"希望数量入力ください",'単年（2027年度）'!$E$12*単年カーブ!$R$3+'単年（2027年度）'!$E$12*(1-単年カーブ!$R$3)*単年カーブ!Q4667)</f>
        <v>0</v>
      </c>
      <c r="G4667" s="47">
        <f t="shared" si="507"/>
        <v>0</v>
      </c>
      <c r="M4667">
        <f t="shared" si="508"/>
        <v>7</v>
      </c>
      <c r="N4667">
        <f>IF(OR(WEEKDAY(A4667)=1,WEEKDAY(A4667)=7,COUNTIF('2027祝日等（不使用）'!$A$1:$A$20,単年カーブ!A4667)=1),0,1)</f>
        <v>1</v>
      </c>
      <c r="O4667">
        <f t="shared" si="512"/>
        <v>8</v>
      </c>
      <c r="P4667">
        <f t="shared" si="509"/>
        <v>0</v>
      </c>
      <c r="Q4667">
        <f t="shared" si="510"/>
        <v>0</v>
      </c>
    </row>
    <row r="4668" spans="1:17" ht="19.5" x14ac:dyDescent="0.4">
      <c r="A4668" s="33">
        <f t="shared" si="511"/>
        <v>46575</v>
      </c>
      <c r="B4668" s="27" t="str">
        <f t="shared" si="506"/>
        <v>(水)</v>
      </c>
      <c r="C4668" s="34">
        <v>0.16666666666666699</v>
      </c>
      <c r="D4668" s="16" t="s">
        <v>18</v>
      </c>
      <c r="E4668" s="35">
        <v>0.1875</v>
      </c>
      <c r="F4668" s="50">
        <f>IF(COUNTIF('リスト（不使用）'!$A$5:$A$6,単年カーブ!$A$1),"希望数量入力ください",'単年（2027年度）'!$E$12*単年カーブ!$R$3+'単年（2027年度）'!$E$12*(1-単年カーブ!$R$3)*単年カーブ!Q4668)</f>
        <v>0</v>
      </c>
      <c r="G4668" s="47">
        <f t="shared" si="507"/>
        <v>0</v>
      </c>
      <c r="M4668">
        <f t="shared" si="508"/>
        <v>7</v>
      </c>
      <c r="N4668">
        <f>IF(OR(WEEKDAY(A4668)=1,WEEKDAY(A4668)=7,COUNTIF('2027祝日等（不使用）'!$A$1:$A$20,単年カーブ!A4668)=1),0,1)</f>
        <v>1</v>
      </c>
      <c r="O4668">
        <f t="shared" si="512"/>
        <v>9</v>
      </c>
      <c r="P4668">
        <f t="shared" si="509"/>
        <v>0</v>
      </c>
      <c r="Q4668">
        <f t="shared" si="510"/>
        <v>0</v>
      </c>
    </row>
    <row r="4669" spans="1:17" ht="19.5" x14ac:dyDescent="0.4">
      <c r="A4669" s="33">
        <f t="shared" si="511"/>
        <v>46575</v>
      </c>
      <c r="B4669" s="27" t="str">
        <f t="shared" si="506"/>
        <v>(水)</v>
      </c>
      <c r="C4669" s="34">
        <v>0.1875</v>
      </c>
      <c r="D4669" s="16" t="s">
        <v>18</v>
      </c>
      <c r="E4669" s="35">
        <v>0.20833333333333301</v>
      </c>
      <c r="F4669" s="50">
        <f>IF(COUNTIF('リスト（不使用）'!$A$5:$A$6,単年カーブ!$A$1),"希望数量入力ください",'単年（2027年度）'!$E$12*単年カーブ!$R$3+'単年（2027年度）'!$E$12*(1-単年カーブ!$R$3)*単年カーブ!Q4669)</f>
        <v>0</v>
      </c>
      <c r="G4669" s="47">
        <f t="shared" si="507"/>
        <v>0</v>
      </c>
      <c r="M4669">
        <f t="shared" si="508"/>
        <v>7</v>
      </c>
      <c r="N4669">
        <f>IF(OR(WEEKDAY(A4669)=1,WEEKDAY(A4669)=7,COUNTIF('2027祝日等（不使用）'!$A$1:$A$20,単年カーブ!A4669)=1),0,1)</f>
        <v>1</v>
      </c>
      <c r="O4669">
        <f t="shared" si="512"/>
        <v>10</v>
      </c>
      <c r="P4669">
        <f t="shared" si="509"/>
        <v>0</v>
      </c>
      <c r="Q4669">
        <f t="shared" si="510"/>
        <v>0</v>
      </c>
    </row>
    <row r="4670" spans="1:17" ht="19.5" x14ac:dyDescent="0.4">
      <c r="A4670" s="33">
        <f t="shared" si="511"/>
        <v>46575</v>
      </c>
      <c r="B4670" s="27" t="str">
        <f t="shared" si="506"/>
        <v>(水)</v>
      </c>
      <c r="C4670" s="34">
        <v>0.20833333333333301</v>
      </c>
      <c r="D4670" s="16" t="s">
        <v>18</v>
      </c>
      <c r="E4670" s="35">
        <v>0.22916666666666699</v>
      </c>
      <c r="F4670" s="50">
        <f>IF(COUNTIF('リスト（不使用）'!$A$5:$A$6,単年カーブ!$A$1),"希望数量入力ください",'単年（2027年度）'!$E$12*単年カーブ!$R$3+'単年（2027年度）'!$E$12*(1-単年カーブ!$R$3)*単年カーブ!Q4670)</f>
        <v>0</v>
      </c>
      <c r="G4670" s="47">
        <f t="shared" si="507"/>
        <v>0</v>
      </c>
      <c r="M4670">
        <f t="shared" si="508"/>
        <v>7</v>
      </c>
      <c r="N4670">
        <f>IF(OR(WEEKDAY(A4670)=1,WEEKDAY(A4670)=7,COUNTIF('2027祝日等（不使用）'!$A$1:$A$20,単年カーブ!A4670)=1),0,1)</f>
        <v>1</v>
      </c>
      <c r="O4670">
        <f t="shared" si="512"/>
        <v>11</v>
      </c>
      <c r="P4670">
        <f t="shared" si="509"/>
        <v>0</v>
      </c>
      <c r="Q4670">
        <f t="shared" si="510"/>
        <v>0</v>
      </c>
    </row>
    <row r="4671" spans="1:17" ht="19.5" x14ac:dyDescent="0.4">
      <c r="A4671" s="33">
        <f t="shared" si="511"/>
        <v>46575</v>
      </c>
      <c r="B4671" s="27" t="str">
        <f t="shared" si="506"/>
        <v>(水)</v>
      </c>
      <c r="C4671" s="34">
        <v>0.22916666666666699</v>
      </c>
      <c r="D4671" s="16" t="s">
        <v>18</v>
      </c>
      <c r="E4671" s="35">
        <v>0.25</v>
      </c>
      <c r="F4671" s="50">
        <f>IF(COUNTIF('リスト（不使用）'!$A$5:$A$6,単年カーブ!$A$1),"希望数量入力ください",'単年（2027年度）'!$E$12*単年カーブ!$R$3+'単年（2027年度）'!$E$12*(1-単年カーブ!$R$3)*単年カーブ!Q4671)</f>
        <v>0</v>
      </c>
      <c r="G4671" s="47">
        <f t="shared" si="507"/>
        <v>0</v>
      </c>
      <c r="M4671">
        <f t="shared" si="508"/>
        <v>7</v>
      </c>
      <c r="N4671">
        <f>IF(OR(WEEKDAY(A4671)=1,WEEKDAY(A4671)=7,COUNTIF('2027祝日等（不使用）'!$A$1:$A$20,単年カーブ!A4671)=1),0,1)</f>
        <v>1</v>
      </c>
      <c r="O4671">
        <f t="shared" si="512"/>
        <v>12</v>
      </c>
      <c r="P4671">
        <f t="shared" si="509"/>
        <v>0</v>
      </c>
      <c r="Q4671">
        <f t="shared" si="510"/>
        <v>0</v>
      </c>
    </row>
    <row r="4672" spans="1:17" ht="19.5" x14ac:dyDescent="0.4">
      <c r="A4672" s="33">
        <f t="shared" si="511"/>
        <v>46575</v>
      </c>
      <c r="B4672" s="27" t="str">
        <f t="shared" si="506"/>
        <v>(水)</v>
      </c>
      <c r="C4672" s="34">
        <v>0.25</v>
      </c>
      <c r="D4672" s="16" t="s">
        <v>18</v>
      </c>
      <c r="E4672" s="35">
        <v>0.27083333333333298</v>
      </c>
      <c r="F4672" s="50">
        <f>IF(COUNTIF('リスト（不使用）'!$A$5:$A$6,単年カーブ!$A$1),"希望数量入力ください",'単年（2027年度）'!$E$12*単年カーブ!$R$3+'単年（2027年度）'!$E$12*(1-単年カーブ!$R$3)*単年カーブ!Q4672)</f>
        <v>0</v>
      </c>
      <c r="G4672" s="47">
        <f t="shared" si="507"/>
        <v>0</v>
      </c>
      <c r="M4672">
        <f t="shared" si="508"/>
        <v>7</v>
      </c>
      <c r="N4672">
        <f>IF(OR(WEEKDAY(A4672)=1,WEEKDAY(A4672)=7,COUNTIF('2027祝日等（不使用）'!$A$1:$A$20,単年カーブ!A4672)=1),0,1)</f>
        <v>1</v>
      </c>
      <c r="O4672">
        <f t="shared" si="512"/>
        <v>13</v>
      </c>
      <c r="P4672">
        <f t="shared" si="509"/>
        <v>0</v>
      </c>
      <c r="Q4672">
        <f t="shared" si="510"/>
        <v>0</v>
      </c>
    </row>
    <row r="4673" spans="1:17" ht="19.5" x14ac:dyDescent="0.4">
      <c r="A4673" s="33">
        <f t="shared" si="511"/>
        <v>46575</v>
      </c>
      <c r="B4673" s="27" t="str">
        <f t="shared" si="506"/>
        <v>(水)</v>
      </c>
      <c r="C4673" s="34">
        <v>0.27083333333333298</v>
      </c>
      <c r="D4673" s="16" t="s">
        <v>18</v>
      </c>
      <c r="E4673" s="35">
        <v>0.29166666666666702</v>
      </c>
      <c r="F4673" s="50">
        <f>IF(COUNTIF('リスト（不使用）'!$A$5:$A$6,単年カーブ!$A$1),"希望数量入力ください",'単年（2027年度）'!$E$12*単年カーブ!$R$3+'単年（2027年度）'!$E$12*(1-単年カーブ!$R$3)*単年カーブ!Q4673)</f>
        <v>0</v>
      </c>
      <c r="G4673" s="47">
        <f t="shared" si="507"/>
        <v>0</v>
      </c>
      <c r="M4673">
        <f t="shared" si="508"/>
        <v>7</v>
      </c>
      <c r="N4673">
        <f>IF(OR(WEEKDAY(A4673)=1,WEEKDAY(A4673)=7,COUNTIF('2027祝日等（不使用）'!$A$1:$A$20,単年カーブ!A4673)=1),0,1)</f>
        <v>1</v>
      </c>
      <c r="O4673">
        <f t="shared" si="512"/>
        <v>14</v>
      </c>
      <c r="P4673">
        <f t="shared" si="509"/>
        <v>0</v>
      </c>
      <c r="Q4673">
        <f t="shared" si="510"/>
        <v>0</v>
      </c>
    </row>
    <row r="4674" spans="1:17" ht="19.5" x14ac:dyDescent="0.4">
      <c r="A4674" s="33">
        <f t="shared" si="511"/>
        <v>46575</v>
      </c>
      <c r="B4674" s="27" t="str">
        <f t="shared" si="506"/>
        <v>(水)</v>
      </c>
      <c r="C4674" s="34">
        <v>0.29166666666666702</v>
      </c>
      <c r="D4674" s="16" t="s">
        <v>18</v>
      </c>
      <c r="E4674" s="35">
        <v>0.3125</v>
      </c>
      <c r="F4674" s="50">
        <f>IF(COUNTIF('リスト（不使用）'!$A$5:$A$6,単年カーブ!$A$1),"希望数量入力ください",'単年（2027年度）'!$E$12*単年カーブ!$R$3+'単年（2027年度）'!$E$12*(1-単年カーブ!$R$3)*単年カーブ!Q4674)</f>
        <v>0</v>
      </c>
      <c r="G4674" s="47">
        <f t="shared" si="507"/>
        <v>0</v>
      </c>
      <c r="M4674">
        <f t="shared" si="508"/>
        <v>7</v>
      </c>
      <c r="N4674">
        <f>IF(OR(WEEKDAY(A4674)=1,WEEKDAY(A4674)=7,COUNTIF('2027祝日等（不使用）'!$A$1:$A$20,単年カーブ!A4674)=1),0,1)</f>
        <v>1</v>
      </c>
      <c r="O4674">
        <f t="shared" si="512"/>
        <v>15</v>
      </c>
      <c r="P4674">
        <f t="shared" si="509"/>
        <v>0</v>
      </c>
      <c r="Q4674">
        <f t="shared" si="510"/>
        <v>0</v>
      </c>
    </row>
    <row r="4675" spans="1:17" ht="19.5" x14ac:dyDescent="0.4">
      <c r="A4675" s="33">
        <f t="shared" si="511"/>
        <v>46575</v>
      </c>
      <c r="B4675" s="27" t="str">
        <f t="shared" si="506"/>
        <v>(水)</v>
      </c>
      <c r="C4675" s="34">
        <v>0.3125</v>
      </c>
      <c r="D4675" s="16" t="s">
        <v>18</v>
      </c>
      <c r="E4675" s="35">
        <v>0.33333333333333298</v>
      </c>
      <c r="F4675" s="50">
        <f>IF(COUNTIF('リスト（不使用）'!$A$5:$A$6,単年カーブ!$A$1),"希望数量入力ください",'単年（2027年度）'!$E$12*単年カーブ!$R$3+'単年（2027年度）'!$E$12*(1-単年カーブ!$R$3)*単年カーブ!Q4675)</f>
        <v>0</v>
      </c>
      <c r="G4675" s="47">
        <f t="shared" si="507"/>
        <v>0</v>
      </c>
      <c r="M4675">
        <f t="shared" si="508"/>
        <v>7</v>
      </c>
      <c r="N4675">
        <f>IF(OR(WEEKDAY(A4675)=1,WEEKDAY(A4675)=7,COUNTIF('2027祝日等（不使用）'!$A$1:$A$20,単年カーブ!A4675)=1),0,1)</f>
        <v>1</v>
      </c>
      <c r="O4675">
        <f t="shared" si="512"/>
        <v>16</v>
      </c>
      <c r="P4675">
        <f t="shared" si="509"/>
        <v>0</v>
      </c>
      <c r="Q4675">
        <f t="shared" si="510"/>
        <v>0</v>
      </c>
    </row>
    <row r="4676" spans="1:17" ht="19.5" x14ac:dyDescent="0.4">
      <c r="A4676" s="33">
        <f t="shared" si="511"/>
        <v>46575</v>
      </c>
      <c r="B4676" s="27" t="str">
        <f t="shared" ref="B4676:B4739" si="513">TEXT(A4676,"(aaa)")</f>
        <v>(水)</v>
      </c>
      <c r="C4676" s="34">
        <v>0.33333333333333298</v>
      </c>
      <c r="D4676" s="16" t="s">
        <v>18</v>
      </c>
      <c r="E4676" s="35">
        <v>0.35416666666666702</v>
      </c>
      <c r="F4676" s="50">
        <f>IF(COUNTIF('リスト（不使用）'!$A$5:$A$6,単年カーブ!$A$1),"希望数量入力ください",'単年（2027年度）'!$E$12*単年カーブ!$R$3+'単年（2027年度）'!$E$12*(1-単年カーブ!$R$3)*単年カーブ!Q4676)</f>
        <v>0</v>
      </c>
      <c r="G4676" s="47">
        <f t="shared" ref="G4676:G4739" si="514">F4676/2</f>
        <v>0</v>
      </c>
      <c r="M4676">
        <f t="shared" ref="M4676:M4739" si="515">MONTH(A4676)</f>
        <v>7</v>
      </c>
      <c r="N4676">
        <f>IF(OR(WEEKDAY(A4676)=1,WEEKDAY(A4676)=7,COUNTIF('2027祝日等（不使用）'!$A$1:$A$20,単年カーブ!A4676)=1),0,1)</f>
        <v>1</v>
      </c>
      <c r="O4676">
        <f t="shared" si="512"/>
        <v>17</v>
      </c>
      <c r="P4676">
        <f t="shared" ref="P4676:P4739" si="516">IF(AND(O4676&gt;16,O4676&lt;41),1,0)</f>
        <v>1</v>
      </c>
      <c r="Q4676">
        <f t="shared" ref="Q4676:Q4739" si="517">P4676*N4676</f>
        <v>1</v>
      </c>
    </row>
    <row r="4677" spans="1:17" ht="19.5" x14ac:dyDescent="0.4">
      <c r="A4677" s="33">
        <f t="shared" si="511"/>
        <v>46575</v>
      </c>
      <c r="B4677" s="27" t="str">
        <f t="shared" si="513"/>
        <v>(水)</v>
      </c>
      <c r="C4677" s="34">
        <v>0.35416666666666702</v>
      </c>
      <c r="D4677" s="16" t="s">
        <v>18</v>
      </c>
      <c r="E4677" s="35">
        <v>0.375</v>
      </c>
      <c r="F4677" s="50">
        <f>IF(COUNTIF('リスト（不使用）'!$A$5:$A$6,単年カーブ!$A$1),"希望数量入力ください",'単年（2027年度）'!$E$12*単年カーブ!$R$3+'単年（2027年度）'!$E$12*(1-単年カーブ!$R$3)*単年カーブ!Q4677)</f>
        <v>0</v>
      </c>
      <c r="G4677" s="47">
        <f t="shared" si="514"/>
        <v>0</v>
      </c>
      <c r="M4677">
        <f t="shared" si="515"/>
        <v>7</v>
      </c>
      <c r="N4677">
        <f>IF(OR(WEEKDAY(A4677)=1,WEEKDAY(A4677)=7,COUNTIF('2027祝日等（不使用）'!$A$1:$A$20,単年カーブ!A4677)=1),0,1)</f>
        <v>1</v>
      </c>
      <c r="O4677">
        <f t="shared" si="512"/>
        <v>18</v>
      </c>
      <c r="P4677">
        <f t="shared" si="516"/>
        <v>1</v>
      </c>
      <c r="Q4677">
        <f t="shared" si="517"/>
        <v>1</v>
      </c>
    </row>
    <row r="4678" spans="1:17" ht="19.5" x14ac:dyDescent="0.4">
      <c r="A4678" s="33">
        <f t="shared" si="511"/>
        <v>46575</v>
      </c>
      <c r="B4678" s="27" t="str">
        <f t="shared" si="513"/>
        <v>(水)</v>
      </c>
      <c r="C4678" s="34">
        <v>0.375</v>
      </c>
      <c r="D4678" s="16" t="s">
        <v>18</v>
      </c>
      <c r="E4678" s="35">
        <v>0.39583333333333298</v>
      </c>
      <c r="F4678" s="50">
        <f>IF(COUNTIF('リスト（不使用）'!$A$5:$A$6,単年カーブ!$A$1),"希望数量入力ください",'単年（2027年度）'!$E$12*単年カーブ!$R$3+'単年（2027年度）'!$E$12*(1-単年カーブ!$R$3)*単年カーブ!Q4678)</f>
        <v>0</v>
      </c>
      <c r="G4678" s="47">
        <f t="shared" si="514"/>
        <v>0</v>
      </c>
      <c r="M4678">
        <f t="shared" si="515"/>
        <v>7</v>
      </c>
      <c r="N4678">
        <f>IF(OR(WEEKDAY(A4678)=1,WEEKDAY(A4678)=7,COUNTIF('2027祝日等（不使用）'!$A$1:$A$20,単年カーブ!A4678)=1),0,1)</f>
        <v>1</v>
      </c>
      <c r="O4678">
        <f t="shared" si="512"/>
        <v>19</v>
      </c>
      <c r="P4678">
        <f t="shared" si="516"/>
        <v>1</v>
      </c>
      <c r="Q4678">
        <f t="shared" si="517"/>
        <v>1</v>
      </c>
    </row>
    <row r="4679" spans="1:17" ht="19.5" x14ac:dyDescent="0.4">
      <c r="A4679" s="33">
        <f t="shared" si="511"/>
        <v>46575</v>
      </c>
      <c r="B4679" s="27" t="str">
        <f t="shared" si="513"/>
        <v>(水)</v>
      </c>
      <c r="C4679" s="34">
        <v>0.39583333333333298</v>
      </c>
      <c r="D4679" s="16" t="s">
        <v>18</v>
      </c>
      <c r="E4679" s="35">
        <v>0.41666666666666702</v>
      </c>
      <c r="F4679" s="50">
        <f>IF(COUNTIF('リスト（不使用）'!$A$5:$A$6,単年カーブ!$A$1),"希望数量入力ください",'単年（2027年度）'!$E$12*単年カーブ!$R$3+'単年（2027年度）'!$E$12*(1-単年カーブ!$R$3)*単年カーブ!Q4679)</f>
        <v>0</v>
      </c>
      <c r="G4679" s="47">
        <f t="shared" si="514"/>
        <v>0</v>
      </c>
      <c r="M4679">
        <f t="shared" si="515"/>
        <v>7</v>
      </c>
      <c r="N4679">
        <f>IF(OR(WEEKDAY(A4679)=1,WEEKDAY(A4679)=7,COUNTIF('2027祝日等（不使用）'!$A$1:$A$20,単年カーブ!A4679)=1),0,1)</f>
        <v>1</v>
      </c>
      <c r="O4679">
        <f t="shared" si="512"/>
        <v>20</v>
      </c>
      <c r="P4679">
        <f t="shared" si="516"/>
        <v>1</v>
      </c>
      <c r="Q4679">
        <f t="shared" si="517"/>
        <v>1</v>
      </c>
    </row>
    <row r="4680" spans="1:17" ht="19.5" x14ac:dyDescent="0.4">
      <c r="A4680" s="33">
        <f t="shared" si="511"/>
        <v>46575</v>
      </c>
      <c r="B4680" s="27" t="str">
        <f t="shared" si="513"/>
        <v>(水)</v>
      </c>
      <c r="C4680" s="34">
        <v>0.41666666666666702</v>
      </c>
      <c r="D4680" s="16" t="s">
        <v>18</v>
      </c>
      <c r="E4680" s="35">
        <v>0.4375</v>
      </c>
      <c r="F4680" s="50">
        <f>IF(COUNTIF('リスト（不使用）'!$A$5:$A$6,単年カーブ!$A$1),"希望数量入力ください",'単年（2027年度）'!$E$12*単年カーブ!$R$3+'単年（2027年度）'!$E$12*(1-単年カーブ!$R$3)*単年カーブ!Q4680)</f>
        <v>0</v>
      </c>
      <c r="G4680" s="47">
        <f t="shared" si="514"/>
        <v>0</v>
      </c>
      <c r="M4680">
        <f t="shared" si="515"/>
        <v>7</v>
      </c>
      <c r="N4680">
        <f>IF(OR(WEEKDAY(A4680)=1,WEEKDAY(A4680)=7,COUNTIF('2027祝日等（不使用）'!$A$1:$A$20,単年カーブ!A4680)=1),0,1)</f>
        <v>1</v>
      </c>
      <c r="O4680">
        <f t="shared" si="512"/>
        <v>21</v>
      </c>
      <c r="P4680">
        <f t="shared" si="516"/>
        <v>1</v>
      </c>
      <c r="Q4680">
        <f t="shared" si="517"/>
        <v>1</v>
      </c>
    </row>
    <row r="4681" spans="1:17" ht="19.5" x14ac:dyDescent="0.4">
      <c r="A4681" s="33">
        <f t="shared" si="511"/>
        <v>46575</v>
      </c>
      <c r="B4681" s="27" t="str">
        <f t="shared" si="513"/>
        <v>(水)</v>
      </c>
      <c r="C4681" s="34">
        <v>0.4375</v>
      </c>
      <c r="D4681" s="16" t="s">
        <v>18</v>
      </c>
      <c r="E4681" s="35">
        <v>0.45833333333333298</v>
      </c>
      <c r="F4681" s="50">
        <f>IF(COUNTIF('リスト（不使用）'!$A$5:$A$6,単年カーブ!$A$1),"希望数量入力ください",'単年（2027年度）'!$E$12*単年カーブ!$R$3+'単年（2027年度）'!$E$12*(1-単年カーブ!$R$3)*単年カーブ!Q4681)</f>
        <v>0</v>
      </c>
      <c r="G4681" s="47">
        <f t="shared" si="514"/>
        <v>0</v>
      </c>
      <c r="M4681">
        <f t="shared" si="515"/>
        <v>7</v>
      </c>
      <c r="N4681">
        <f>IF(OR(WEEKDAY(A4681)=1,WEEKDAY(A4681)=7,COUNTIF('2027祝日等（不使用）'!$A$1:$A$20,単年カーブ!A4681)=1),0,1)</f>
        <v>1</v>
      </c>
      <c r="O4681">
        <f t="shared" si="512"/>
        <v>22</v>
      </c>
      <c r="P4681">
        <f t="shared" si="516"/>
        <v>1</v>
      </c>
      <c r="Q4681">
        <f t="shared" si="517"/>
        <v>1</v>
      </c>
    </row>
    <row r="4682" spans="1:17" ht="19.5" x14ac:dyDescent="0.4">
      <c r="A4682" s="33">
        <f t="shared" si="511"/>
        <v>46575</v>
      </c>
      <c r="B4682" s="27" t="str">
        <f t="shared" si="513"/>
        <v>(水)</v>
      </c>
      <c r="C4682" s="34">
        <v>0.45833333333333298</v>
      </c>
      <c r="D4682" s="16" t="s">
        <v>18</v>
      </c>
      <c r="E4682" s="35">
        <v>0.47916666666666702</v>
      </c>
      <c r="F4682" s="50">
        <f>IF(COUNTIF('リスト（不使用）'!$A$5:$A$6,単年カーブ!$A$1),"希望数量入力ください",'単年（2027年度）'!$E$12*単年カーブ!$R$3+'単年（2027年度）'!$E$12*(1-単年カーブ!$R$3)*単年カーブ!Q4682)</f>
        <v>0</v>
      </c>
      <c r="G4682" s="47">
        <f t="shared" si="514"/>
        <v>0</v>
      </c>
      <c r="M4682">
        <f t="shared" si="515"/>
        <v>7</v>
      </c>
      <c r="N4682">
        <f>IF(OR(WEEKDAY(A4682)=1,WEEKDAY(A4682)=7,COUNTIF('2027祝日等（不使用）'!$A$1:$A$20,単年カーブ!A4682)=1),0,1)</f>
        <v>1</v>
      </c>
      <c r="O4682">
        <f t="shared" si="512"/>
        <v>23</v>
      </c>
      <c r="P4682">
        <f t="shared" si="516"/>
        <v>1</v>
      </c>
      <c r="Q4682">
        <f t="shared" si="517"/>
        <v>1</v>
      </c>
    </row>
    <row r="4683" spans="1:17" ht="19.5" x14ac:dyDescent="0.4">
      <c r="A4683" s="33">
        <f t="shared" si="511"/>
        <v>46575</v>
      </c>
      <c r="B4683" s="27" t="str">
        <f t="shared" si="513"/>
        <v>(水)</v>
      </c>
      <c r="C4683" s="34">
        <v>0.47916666666666702</v>
      </c>
      <c r="D4683" s="16" t="s">
        <v>18</v>
      </c>
      <c r="E4683" s="35">
        <v>0.5</v>
      </c>
      <c r="F4683" s="50">
        <f>IF(COUNTIF('リスト（不使用）'!$A$5:$A$6,単年カーブ!$A$1),"希望数量入力ください",'単年（2027年度）'!$E$12*単年カーブ!$R$3+'単年（2027年度）'!$E$12*(1-単年カーブ!$R$3)*単年カーブ!Q4683)</f>
        <v>0</v>
      </c>
      <c r="G4683" s="47">
        <f t="shared" si="514"/>
        <v>0</v>
      </c>
      <c r="M4683">
        <f t="shared" si="515"/>
        <v>7</v>
      </c>
      <c r="N4683">
        <f>IF(OR(WEEKDAY(A4683)=1,WEEKDAY(A4683)=7,COUNTIF('2027祝日等（不使用）'!$A$1:$A$20,単年カーブ!A4683)=1),0,1)</f>
        <v>1</v>
      </c>
      <c r="O4683">
        <f t="shared" si="512"/>
        <v>24</v>
      </c>
      <c r="P4683">
        <f t="shared" si="516"/>
        <v>1</v>
      </c>
      <c r="Q4683">
        <f t="shared" si="517"/>
        <v>1</v>
      </c>
    </row>
    <row r="4684" spans="1:17" ht="19.5" x14ac:dyDescent="0.4">
      <c r="A4684" s="33">
        <f t="shared" si="511"/>
        <v>46575</v>
      </c>
      <c r="B4684" s="27" t="str">
        <f t="shared" si="513"/>
        <v>(水)</v>
      </c>
      <c r="C4684" s="34">
        <v>0.5</v>
      </c>
      <c r="D4684" s="16" t="s">
        <v>18</v>
      </c>
      <c r="E4684" s="35">
        <v>0.52083333333333304</v>
      </c>
      <c r="F4684" s="50">
        <f>IF(COUNTIF('リスト（不使用）'!$A$5:$A$6,単年カーブ!$A$1),"希望数量入力ください",'単年（2027年度）'!$E$12*単年カーブ!$R$3+'単年（2027年度）'!$E$12*(1-単年カーブ!$R$3)*単年カーブ!Q4684)</f>
        <v>0</v>
      </c>
      <c r="G4684" s="47">
        <f t="shared" si="514"/>
        <v>0</v>
      </c>
      <c r="M4684">
        <f t="shared" si="515"/>
        <v>7</v>
      </c>
      <c r="N4684">
        <f>IF(OR(WEEKDAY(A4684)=1,WEEKDAY(A4684)=7,COUNTIF('2027祝日等（不使用）'!$A$1:$A$20,単年カーブ!A4684)=1),0,1)</f>
        <v>1</v>
      </c>
      <c r="O4684">
        <f t="shared" si="512"/>
        <v>25</v>
      </c>
      <c r="P4684">
        <f t="shared" si="516"/>
        <v>1</v>
      </c>
      <c r="Q4684">
        <f t="shared" si="517"/>
        <v>1</v>
      </c>
    </row>
    <row r="4685" spans="1:17" ht="19.5" x14ac:dyDescent="0.4">
      <c r="A4685" s="33">
        <f t="shared" si="511"/>
        <v>46575</v>
      </c>
      <c r="B4685" s="27" t="str">
        <f t="shared" si="513"/>
        <v>(水)</v>
      </c>
      <c r="C4685" s="34">
        <v>0.52083333333333304</v>
      </c>
      <c r="D4685" s="16" t="s">
        <v>18</v>
      </c>
      <c r="E4685" s="35">
        <v>0.54166666666666696</v>
      </c>
      <c r="F4685" s="50">
        <f>IF(COUNTIF('リスト（不使用）'!$A$5:$A$6,単年カーブ!$A$1),"希望数量入力ください",'単年（2027年度）'!$E$12*単年カーブ!$R$3+'単年（2027年度）'!$E$12*(1-単年カーブ!$R$3)*単年カーブ!Q4685)</f>
        <v>0</v>
      </c>
      <c r="G4685" s="47">
        <f t="shared" si="514"/>
        <v>0</v>
      </c>
      <c r="M4685">
        <f t="shared" si="515"/>
        <v>7</v>
      </c>
      <c r="N4685">
        <f>IF(OR(WEEKDAY(A4685)=1,WEEKDAY(A4685)=7,COUNTIF('2027祝日等（不使用）'!$A$1:$A$20,単年カーブ!A4685)=1),0,1)</f>
        <v>1</v>
      </c>
      <c r="O4685">
        <f t="shared" si="512"/>
        <v>26</v>
      </c>
      <c r="P4685">
        <f t="shared" si="516"/>
        <v>1</v>
      </c>
      <c r="Q4685">
        <f t="shared" si="517"/>
        <v>1</v>
      </c>
    </row>
    <row r="4686" spans="1:17" ht="19.5" x14ac:dyDescent="0.4">
      <c r="A4686" s="33">
        <f t="shared" si="511"/>
        <v>46575</v>
      </c>
      <c r="B4686" s="27" t="str">
        <f t="shared" si="513"/>
        <v>(水)</v>
      </c>
      <c r="C4686" s="34">
        <v>0.54166666666666696</v>
      </c>
      <c r="D4686" s="16" t="s">
        <v>18</v>
      </c>
      <c r="E4686" s="35">
        <v>0.5625</v>
      </c>
      <c r="F4686" s="50">
        <f>IF(COUNTIF('リスト（不使用）'!$A$5:$A$6,単年カーブ!$A$1),"希望数量入力ください",'単年（2027年度）'!$E$12*単年カーブ!$R$3+'単年（2027年度）'!$E$12*(1-単年カーブ!$R$3)*単年カーブ!Q4686)</f>
        <v>0</v>
      </c>
      <c r="G4686" s="47">
        <f t="shared" si="514"/>
        <v>0</v>
      </c>
      <c r="M4686">
        <f t="shared" si="515"/>
        <v>7</v>
      </c>
      <c r="N4686">
        <f>IF(OR(WEEKDAY(A4686)=1,WEEKDAY(A4686)=7,COUNTIF('2027祝日等（不使用）'!$A$1:$A$20,単年カーブ!A4686)=1),0,1)</f>
        <v>1</v>
      </c>
      <c r="O4686">
        <f t="shared" si="512"/>
        <v>27</v>
      </c>
      <c r="P4686">
        <f t="shared" si="516"/>
        <v>1</v>
      </c>
      <c r="Q4686">
        <f t="shared" si="517"/>
        <v>1</v>
      </c>
    </row>
    <row r="4687" spans="1:17" ht="19.5" x14ac:dyDescent="0.4">
      <c r="A4687" s="33">
        <f t="shared" si="511"/>
        <v>46575</v>
      </c>
      <c r="B4687" s="27" t="str">
        <f t="shared" si="513"/>
        <v>(水)</v>
      </c>
      <c r="C4687" s="34">
        <v>0.5625</v>
      </c>
      <c r="D4687" s="16" t="s">
        <v>18</v>
      </c>
      <c r="E4687" s="35">
        <v>0.58333333333333304</v>
      </c>
      <c r="F4687" s="50">
        <f>IF(COUNTIF('リスト（不使用）'!$A$5:$A$6,単年カーブ!$A$1),"希望数量入力ください",'単年（2027年度）'!$E$12*単年カーブ!$R$3+'単年（2027年度）'!$E$12*(1-単年カーブ!$R$3)*単年カーブ!Q4687)</f>
        <v>0</v>
      </c>
      <c r="G4687" s="47">
        <f t="shared" si="514"/>
        <v>0</v>
      </c>
      <c r="M4687">
        <f t="shared" si="515"/>
        <v>7</v>
      </c>
      <c r="N4687">
        <f>IF(OR(WEEKDAY(A4687)=1,WEEKDAY(A4687)=7,COUNTIF('2027祝日等（不使用）'!$A$1:$A$20,単年カーブ!A4687)=1),0,1)</f>
        <v>1</v>
      </c>
      <c r="O4687">
        <f t="shared" si="512"/>
        <v>28</v>
      </c>
      <c r="P4687">
        <f t="shared" si="516"/>
        <v>1</v>
      </c>
      <c r="Q4687">
        <f t="shared" si="517"/>
        <v>1</v>
      </c>
    </row>
    <row r="4688" spans="1:17" ht="19.5" x14ac:dyDescent="0.4">
      <c r="A4688" s="33">
        <f t="shared" si="511"/>
        <v>46575</v>
      </c>
      <c r="B4688" s="27" t="str">
        <f t="shared" si="513"/>
        <v>(水)</v>
      </c>
      <c r="C4688" s="34">
        <v>0.58333333333333304</v>
      </c>
      <c r="D4688" s="16" t="s">
        <v>18</v>
      </c>
      <c r="E4688" s="35">
        <v>0.60416666666666696</v>
      </c>
      <c r="F4688" s="50">
        <f>IF(COUNTIF('リスト（不使用）'!$A$5:$A$6,単年カーブ!$A$1),"希望数量入力ください",'単年（2027年度）'!$E$12*単年カーブ!$R$3+'単年（2027年度）'!$E$12*(1-単年カーブ!$R$3)*単年カーブ!Q4688)</f>
        <v>0</v>
      </c>
      <c r="G4688" s="47">
        <f t="shared" si="514"/>
        <v>0</v>
      </c>
      <c r="M4688">
        <f t="shared" si="515"/>
        <v>7</v>
      </c>
      <c r="N4688">
        <f>IF(OR(WEEKDAY(A4688)=1,WEEKDAY(A4688)=7,COUNTIF('2027祝日等（不使用）'!$A$1:$A$20,単年カーブ!A4688)=1),0,1)</f>
        <v>1</v>
      </c>
      <c r="O4688">
        <f t="shared" si="512"/>
        <v>29</v>
      </c>
      <c r="P4688">
        <f t="shared" si="516"/>
        <v>1</v>
      </c>
      <c r="Q4688">
        <f t="shared" si="517"/>
        <v>1</v>
      </c>
    </row>
    <row r="4689" spans="1:17" ht="19.5" x14ac:dyDescent="0.4">
      <c r="A4689" s="33">
        <f t="shared" si="511"/>
        <v>46575</v>
      </c>
      <c r="B4689" s="27" t="str">
        <f t="shared" si="513"/>
        <v>(水)</v>
      </c>
      <c r="C4689" s="34">
        <v>0.60416666666666696</v>
      </c>
      <c r="D4689" s="16" t="s">
        <v>18</v>
      </c>
      <c r="E4689" s="35">
        <v>0.625</v>
      </c>
      <c r="F4689" s="50">
        <f>IF(COUNTIF('リスト（不使用）'!$A$5:$A$6,単年カーブ!$A$1),"希望数量入力ください",'単年（2027年度）'!$E$12*単年カーブ!$R$3+'単年（2027年度）'!$E$12*(1-単年カーブ!$R$3)*単年カーブ!Q4689)</f>
        <v>0</v>
      </c>
      <c r="G4689" s="47">
        <f t="shared" si="514"/>
        <v>0</v>
      </c>
      <c r="M4689">
        <f t="shared" si="515"/>
        <v>7</v>
      </c>
      <c r="N4689">
        <f>IF(OR(WEEKDAY(A4689)=1,WEEKDAY(A4689)=7,COUNTIF('2027祝日等（不使用）'!$A$1:$A$20,単年カーブ!A4689)=1),0,1)</f>
        <v>1</v>
      </c>
      <c r="O4689">
        <f t="shared" si="512"/>
        <v>30</v>
      </c>
      <c r="P4689">
        <f t="shared" si="516"/>
        <v>1</v>
      </c>
      <c r="Q4689">
        <f t="shared" si="517"/>
        <v>1</v>
      </c>
    </row>
    <row r="4690" spans="1:17" ht="19.5" x14ac:dyDescent="0.4">
      <c r="A4690" s="33">
        <f t="shared" si="511"/>
        <v>46575</v>
      </c>
      <c r="B4690" s="27" t="str">
        <f t="shared" si="513"/>
        <v>(水)</v>
      </c>
      <c r="C4690" s="34">
        <v>0.625</v>
      </c>
      <c r="D4690" s="16" t="s">
        <v>18</v>
      </c>
      <c r="E4690" s="35">
        <v>0.64583333333333304</v>
      </c>
      <c r="F4690" s="50">
        <f>IF(COUNTIF('リスト（不使用）'!$A$5:$A$6,単年カーブ!$A$1),"希望数量入力ください",'単年（2027年度）'!$E$12*単年カーブ!$R$3+'単年（2027年度）'!$E$12*(1-単年カーブ!$R$3)*単年カーブ!Q4690)</f>
        <v>0</v>
      </c>
      <c r="G4690" s="47">
        <f t="shared" si="514"/>
        <v>0</v>
      </c>
      <c r="M4690">
        <f t="shared" si="515"/>
        <v>7</v>
      </c>
      <c r="N4690">
        <f>IF(OR(WEEKDAY(A4690)=1,WEEKDAY(A4690)=7,COUNTIF('2027祝日等（不使用）'!$A$1:$A$20,単年カーブ!A4690)=1),0,1)</f>
        <v>1</v>
      </c>
      <c r="O4690">
        <f t="shared" si="512"/>
        <v>31</v>
      </c>
      <c r="P4690">
        <f t="shared" si="516"/>
        <v>1</v>
      </c>
      <c r="Q4690">
        <f t="shared" si="517"/>
        <v>1</v>
      </c>
    </row>
    <row r="4691" spans="1:17" ht="19.5" x14ac:dyDescent="0.4">
      <c r="A4691" s="33">
        <f t="shared" si="511"/>
        <v>46575</v>
      </c>
      <c r="B4691" s="27" t="str">
        <f t="shared" si="513"/>
        <v>(水)</v>
      </c>
      <c r="C4691" s="34">
        <v>0.64583333333333304</v>
      </c>
      <c r="D4691" s="16" t="s">
        <v>18</v>
      </c>
      <c r="E4691" s="35">
        <v>0.66666666666666696</v>
      </c>
      <c r="F4691" s="50">
        <f>IF(COUNTIF('リスト（不使用）'!$A$5:$A$6,単年カーブ!$A$1),"希望数量入力ください",'単年（2027年度）'!$E$12*単年カーブ!$R$3+'単年（2027年度）'!$E$12*(1-単年カーブ!$R$3)*単年カーブ!Q4691)</f>
        <v>0</v>
      </c>
      <c r="G4691" s="47">
        <f t="shared" si="514"/>
        <v>0</v>
      </c>
      <c r="M4691">
        <f t="shared" si="515"/>
        <v>7</v>
      </c>
      <c r="N4691">
        <f>IF(OR(WEEKDAY(A4691)=1,WEEKDAY(A4691)=7,COUNTIF('2027祝日等（不使用）'!$A$1:$A$20,単年カーブ!A4691)=1),0,1)</f>
        <v>1</v>
      </c>
      <c r="O4691">
        <f t="shared" si="512"/>
        <v>32</v>
      </c>
      <c r="P4691">
        <f t="shared" si="516"/>
        <v>1</v>
      </c>
      <c r="Q4691">
        <f t="shared" si="517"/>
        <v>1</v>
      </c>
    </row>
    <row r="4692" spans="1:17" ht="19.5" x14ac:dyDescent="0.4">
      <c r="A4692" s="33">
        <f t="shared" si="511"/>
        <v>46575</v>
      </c>
      <c r="B4692" s="27" t="str">
        <f t="shared" si="513"/>
        <v>(水)</v>
      </c>
      <c r="C4692" s="34">
        <v>0.66666666666666696</v>
      </c>
      <c r="D4692" s="16" t="s">
        <v>18</v>
      </c>
      <c r="E4692" s="35">
        <v>0.6875</v>
      </c>
      <c r="F4692" s="50">
        <f>IF(COUNTIF('リスト（不使用）'!$A$5:$A$6,単年カーブ!$A$1),"希望数量入力ください",'単年（2027年度）'!$E$12*単年カーブ!$R$3+'単年（2027年度）'!$E$12*(1-単年カーブ!$R$3)*単年カーブ!Q4692)</f>
        <v>0</v>
      </c>
      <c r="G4692" s="47">
        <f t="shared" si="514"/>
        <v>0</v>
      </c>
      <c r="M4692">
        <f t="shared" si="515"/>
        <v>7</v>
      </c>
      <c r="N4692">
        <f>IF(OR(WEEKDAY(A4692)=1,WEEKDAY(A4692)=7,COUNTIF('2027祝日等（不使用）'!$A$1:$A$20,単年カーブ!A4692)=1),0,1)</f>
        <v>1</v>
      </c>
      <c r="O4692">
        <f t="shared" si="512"/>
        <v>33</v>
      </c>
      <c r="P4692">
        <f t="shared" si="516"/>
        <v>1</v>
      </c>
      <c r="Q4692">
        <f t="shared" si="517"/>
        <v>1</v>
      </c>
    </row>
    <row r="4693" spans="1:17" ht="19.5" x14ac:dyDescent="0.4">
      <c r="A4693" s="33">
        <f t="shared" si="511"/>
        <v>46575</v>
      </c>
      <c r="B4693" s="27" t="str">
        <f t="shared" si="513"/>
        <v>(水)</v>
      </c>
      <c r="C4693" s="34">
        <v>0.6875</v>
      </c>
      <c r="D4693" s="16" t="s">
        <v>18</v>
      </c>
      <c r="E4693" s="35">
        <v>0.70833333333333304</v>
      </c>
      <c r="F4693" s="50">
        <f>IF(COUNTIF('リスト（不使用）'!$A$5:$A$6,単年カーブ!$A$1),"希望数量入力ください",'単年（2027年度）'!$E$12*単年カーブ!$R$3+'単年（2027年度）'!$E$12*(1-単年カーブ!$R$3)*単年カーブ!Q4693)</f>
        <v>0</v>
      </c>
      <c r="G4693" s="47">
        <f t="shared" si="514"/>
        <v>0</v>
      </c>
      <c r="M4693">
        <f t="shared" si="515"/>
        <v>7</v>
      </c>
      <c r="N4693">
        <f>IF(OR(WEEKDAY(A4693)=1,WEEKDAY(A4693)=7,COUNTIF('2027祝日等（不使用）'!$A$1:$A$20,単年カーブ!A4693)=1),0,1)</f>
        <v>1</v>
      </c>
      <c r="O4693">
        <f t="shared" si="512"/>
        <v>34</v>
      </c>
      <c r="P4693">
        <f t="shared" si="516"/>
        <v>1</v>
      </c>
      <c r="Q4693">
        <f t="shared" si="517"/>
        <v>1</v>
      </c>
    </row>
    <row r="4694" spans="1:17" ht="19.5" x14ac:dyDescent="0.4">
      <c r="A4694" s="33">
        <f t="shared" si="511"/>
        <v>46575</v>
      </c>
      <c r="B4694" s="27" t="str">
        <f t="shared" si="513"/>
        <v>(水)</v>
      </c>
      <c r="C4694" s="34">
        <v>0.70833333333333304</v>
      </c>
      <c r="D4694" s="16" t="s">
        <v>18</v>
      </c>
      <c r="E4694" s="35">
        <v>0.72916666666666696</v>
      </c>
      <c r="F4694" s="50">
        <f>IF(COUNTIF('リスト（不使用）'!$A$5:$A$6,単年カーブ!$A$1),"希望数量入力ください",'単年（2027年度）'!$E$12*単年カーブ!$R$3+'単年（2027年度）'!$E$12*(1-単年カーブ!$R$3)*単年カーブ!Q4694)</f>
        <v>0</v>
      </c>
      <c r="G4694" s="47">
        <f t="shared" si="514"/>
        <v>0</v>
      </c>
      <c r="M4694">
        <f t="shared" si="515"/>
        <v>7</v>
      </c>
      <c r="N4694">
        <f>IF(OR(WEEKDAY(A4694)=1,WEEKDAY(A4694)=7,COUNTIF('2027祝日等（不使用）'!$A$1:$A$20,単年カーブ!A4694)=1),0,1)</f>
        <v>1</v>
      </c>
      <c r="O4694">
        <f t="shared" si="512"/>
        <v>35</v>
      </c>
      <c r="P4694">
        <f t="shared" si="516"/>
        <v>1</v>
      </c>
      <c r="Q4694">
        <f t="shared" si="517"/>
        <v>1</v>
      </c>
    </row>
    <row r="4695" spans="1:17" ht="19.5" x14ac:dyDescent="0.4">
      <c r="A4695" s="33">
        <f t="shared" si="511"/>
        <v>46575</v>
      </c>
      <c r="B4695" s="27" t="str">
        <f t="shared" si="513"/>
        <v>(水)</v>
      </c>
      <c r="C4695" s="34">
        <v>0.72916666666666696</v>
      </c>
      <c r="D4695" s="16" t="s">
        <v>18</v>
      </c>
      <c r="E4695" s="35">
        <v>0.75</v>
      </c>
      <c r="F4695" s="50">
        <f>IF(COUNTIF('リスト（不使用）'!$A$5:$A$6,単年カーブ!$A$1),"希望数量入力ください",'単年（2027年度）'!$E$12*単年カーブ!$R$3+'単年（2027年度）'!$E$12*(1-単年カーブ!$R$3)*単年カーブ!Q4695)</f>
        <v>0</v>
      </c>
      <c r="G4695" s="47">
        <f t="shared" si="514"/>
        <v>0</v>
      </c>
      <c r="M4695">
        <f t="shared" si="515"/>
        <v>7</v>
      </c>
      <c r="N4695">
        <f>IF(OR(WEEKDAY(A4695)=1,WEEKDAY(A4695)=7,COUNTIF('2027祝日等（不使用）'!$A$1:$A$20,単年カーブ!A4695)=1),0,1)</f>
        <v>1</v>
      </c>
      <c r="O4695">
        <f t="shared" si="512"/>
        <v>36</v>
      </c>
      <c r="P4695">
        <f t="shared" si="516"/>
        <v>1</v>
      </c>
      <c r="Q4695">
        <f t="shared" si="517"/>
        <v>1</v>
      </c>
    </row>
    <row r="4696" spans="1:17" ht="19.5" x14ac:dyDescent="0.4">
      <c r="A4696" s="33">
        <f t="shared" si="511"/>
        <v>46575</v>
      </c>
      <c r="B4696" s="27" t="str">
        <f t="shared" si="513"/>
        <v>(水)</v>
      </c>
      <c r="C4696" s="34">
        <v>0.75</v>
      </c>
      <c r="D4696" s="16" t="s">
        <v>18</v>
      </c>
      <c r="E4696" s="35">
        <v>0.77083333333333304</v>
      </c>
      <c r="F4696" s="50">
        <f>IF(COUNTIF('リスト（不使用）'!$A$5:$A$6,単年カーブ!$A$1),"希望数量入力ください",'単年（2027年度）'!$E$12*単年カーブ!$R$3+'単年（2027年度）'!$E$12*(1-単年カーブ!$R$3)*単年カーブ!Q4696)</f>
        <v>0</v>
      </c>
      <c r="G4696" s="47">
        <f t="shared" si="514"/>
        <v>0</v>
      </c>
      <c r="M4696">
        <f t="shared" si="515"/>
        <v>7</v>
      </c>
      <c r="N4696">
        <f>IF(OR(WEEKDAY(A4696)=1,WEEKDAY(A4696)=7,COUNTIF('2027祝日等（不使用）'!$A$1:$A$20,単年カーブ!A4696)=1),0,1)</f>
        <v>1</v>
      </c>
      <c r="O4696">
        <f t="shared" si="512"/>
        <v>37</v>
      </c>
      <c r="P4696">
        <f t="shared" si="516"/>
        <v>1</v>
      </c>
      <c r="Q4696">
        <f t="shared" si="517"/>
        <v>1</v>
      </c>
    </row>
    <row r="4697" spans="1:17" ht="19.5" x14ac:dyDescent="0.4">
      <c r="A4697" s="33">
        <f t="shared" si="511"/>
        <v>46575</v>
      </c>
      <c r="B4697" s="27" t="str">
        <f t="shared" si="513"/>
        <v>(水)</v>
      </c>
      <c r="C4697" s="34">
        <v>0.77083333333333304</v>
      </c>
      <c r="D4697" s="16" t="s">
        <v>18</v>
      </c>
      <c r="E4697" s="35">
        <v>0.79166666666666696</v>
      </c>
      <c r="F4697" s="50">
        <f>IF(COUNTIF('リスト（不使用）'!$A$5:$A$6,単年カーブ!$A$1),"希望数量入力ください",'単年（2027年度）'!$E$12*単年カーブ!$R$3+'単年（2027年度）'!$E$12*(1-単年カーブ!$R$3)*単年カーブ!Q4697)</f>
        <v>0</v>
      </c>
      <c r="G4697" s="47">
        <f t="shared" si="514"/>
        <v>0</v>
      </c>
      <c r="M4697">
        <f t="shared" si="515"/>
        <v>7</v>
      </c>
      <c r="N4697">
        <f>IF(OR(WEEKDAY(A4697)=1,WEEKDAY(A4697)=7,COUNTIF('2027祝日等（不使用）'!$A$1:$A$20,単年カーブ!A4697)=1),0,1)</f>
        <v>1</v>
      </c>
      <c r="O4697">
        <f t="shared" si="512"/>
        <v>38</v>
      </c>
      <c r="P4697">
        <f t="shared" si="516"/>
        <v>1</v>
      </c>
      <c r="Q4697">
        <f t="shared" si="517"/>
        <v>1</v>
      </c>
    </row>
    <row r="4698" spans="1:17" ht="19.5" x14ac:dyDescent="0.4">
      <c r="A4698" s="33">
        <f t="shared" si="511"/>
        <v>46575</v>
      </c>
      <c r="B4698" s="27" t="str">
        <f t="shared" si="513"/>
        <v>(水)</v>
      </c>
      <c r="C4698" s="34">
        <v>0.79166666666666696</v>
      </c>
      <c r="D4698" s="16" t="s">
        <v>18</v>
      </c>
      <c r="E4698" s="35">
        <v>0.8125</v>
      </c>
      <c r="F4698" s="50">
        <f>IF(COUNTIF('リスト（不使用）'!$A$5:$A$6,単年カーブ!$A$1),"希望数量入力ください",'単年（2027年度）'!$E$12*単年カーブ!$R$3+'単年（2027年度）'!$E$12*(1-単年カーブ!$R$3)*単年カーブ!Q4698)</f>
        <v>0</v>
      </c>
      <c r="G4698" s="47">
        <f t="shared" si="514"/>
        <v>0</v>
      </c>
      <c r="M4698">
        <f t="shared" si="515"/>
        <v>7</v>
      </c>
      <c r="N4698">
        <f>IF(OR(WEEKDAY(A4698)=1,WEEKDAY(A4698)=7,COUNTIF('2027祝日等（不使用）'!$A$1:$A$20,単年カーブ!A4698)=1),0,1)</f>
        <v>1</v>
      </c>
      <c r="O4698">
        <f t="shared" si="512"/>
        <v>39</v>
      </c>
      <c r="P4698">
        <f t="shared" si="516"/>
        <v>1</v>
      </c>
      <c r="Q4698">
        <f t="shared" si="517"/>
        <v>1</v>
      </c>
    </row>
    <row r="4699" spans="1:17" ht="19.5" x14ac:dyDescent="0.4">
      <c r="A4699" s="33">
        <f t="shared" si="511"/>
        <v>46575</v>
      </c>
      <c r="B4699" s="27" t="str">
        <f t="shared" si="513"/>
        <v>(水)</v>
      </c>
      <c r="C4699" s="34">
        <v>0.8125</v>
      </c>
      <c r="D4699" s="16" t="s">
        <v>18</v>
      </c>
      <c r="E4699" s="35">
        <v>0.83333333333333304</v>
      </c>
      <c r="F4699" s="50">
        <f>IF(COUNTIF('リスト（不使用）'!$A$5:$A$6,単年カーブ!$A$1),"希望数量入力ください",'単年（2027年度）'!$E$12*単年カーブ!$R$3+'単年（2027年度）'!$E$12*(1-単年カーブ!$R$3)*単年カーブ!Q4699)</f>
        <v>0</v>
      </c>
      <c r="G4699" s="47">
        <f t="shared" si="514"/>
        <v>0</v>
      </c>
      <c r="M4699">
        <f t="shared" si="515"/>
        <v>7</v>
      </c>
      <c r="N4699">
        <f>IF(OR(WEEKDAY(A4699)=1,WEEKDAY(A4699)=7,COUNTIF('2027祝日等（不使用）'!$A$1:$A$20,単年カーブ!A4699)=1),0,1)</f>
        <v>1</v>
      </c>
      <c r="O4699">
        <f t="shared" si="512"/>
        <v>40</v>
      </c>
      <c r="P4699">
        <f t="shared" si="516"/>
        <v>1</v>
      </c>
      <c r="Q4699">
        <f t="shared" si="517"/>
        <v>1</v>
      </c>
    </row>
    <row r="4700" spans="1:17" ht="19.5" x14ac:dyDescent="0.4">
      <c r="A4700" s="33">
        <f t="shared" si="511"/>
        <v>46575</v>
      </c>
      <c r="B4700" s="27" t="str">
        <f t="shared" si="513"/>
        <v>(水)</v>
      </c>
      <c r="C4700" s="34">
        <v>0.83333333333333304</v>
      </c>
      <c r="D4700" s="16" t="s">
        <v>18</v>
      </c>
      <c r="E4700" s="35">
        <v>0.85416666666666696</v>
      </c>
      <c r="F4700" s="50">
        <f>IF(COUNTIF('リスト（不使用）'!$A$5:$A$6,単年カーブ!$A$1),"希望数量入力ください",'単年（2027年度）'!$E$12*単年カーブ!$R$3+'単年（2027年度）'!$E$12*(1-単年カーブ!$R$3)*単年カーブ!Q4700)</f>
        <v>0</v>
      </c>
      <c r="G4700" s="47">
        <f t="shared" si="514"/>
        <v>0</v>
      </c>
      <c r="M4700">
        <f t="shared" si="515"/>
        <v>7</v>
      </c>
      <c r="N4700">
        <f>IF(OR(WEEKDAY(A4700)=1,WEEKDAY(A4700)=7,COUNTIF('2027祝日等（不使用）'!$A$1:$A$20,単年カーブ!A4700)=1),0,1)</f>
        <v>1</v>
      </c>
      <c r="O4700">
        <f t="shared" si="512"/>
        <v>41</v>
      </c>
      <c r="P4700">
        <f t="shared" si="516"/>
        <v>0</v>
      </c>
      <c r="Q4700">
        <f t="shared" si="517"/>
        <v>0</v>
      </c>
    </row>
    <row r="4701" spans="1:17" ht="19.5" x14ac:dyDescent="0.4">
      <c r="A4701" s="33">
        <f t="shared" si="511"/>
        <v>46575</v>
      </c>
      <c r="B4701" s="27" t="str">
        <f t="shared" si="513"/>
        <v>(水)</v>
      </c>
      <c r="C4701" s="34">
        <v>0.85416666666666696</v>
      </c>
      <c r="D4701" s="16" t="s">
        <v>18</v>
      </c>
      <c r="E4701" s="35">
        <v>0.875</v>
      </c>
      <c r="F4701" s="50">
        <f>IF(COUNTIF('リスト（不使用）'!$A$5:$A$6,単年カーブ!$A$1),"希望数量入力ください",'単年（2027年度）'!$E$12*単年カーブ!$R$3+'単年（2027年度）'!$E$12*(1-単年カーブ!$R$3)*単年カーブ!Q4701)</f>
        <v>0</v>
      </c>
      <c r="G4701" s="47">
        <f t="shared" si="514"/>
        <v>0</v>
      </c>
      <c r="M4701">
        <f t="shared" si="515"/>
        <v>7</v>
      </c>
      <c r="N4701">
        <f>IF(OR(WEEKDAY(A4701)=1,WEEKDAY(A4701)=7,COUNTIF('2027祝日等（不使用）'!$A$1:$A$20,単年カーブ!A4701)=1),0,1)</f>
        <v>1</v>
      </c>
      <c r="O4701">
        <f t="shared" si="512"/>
        <v>42</v>
      </c>
      <c r="P4701">
        <f t="shared" si="516"/>
        <v>0</v>
      </c>
      <c r="Q4701">
        <f t="shared" si="517"/>
        <v>0</v>
      </c>
    </row>
    <row r="4702" spans="1:17" ht="19.5" x14ac:dyDescent="0.4">
      <c r="A4702" s="33">
        <f t="shared" si="511"/>
        <v>46575</v>
      </c>
      <c r="B4702" s="27" t="str">
        <f t="shared" si="513"/>
        <v>(水)</v>
      </c>
      <c r="C4702" s="34">
        <v>0.875</v>
      </c>
      <c r="D4702" s="16" t="s">
        <v>18</v>
      </c>
      <c r="E4702" s="35">
        <v>0.89583333333333304</v>
      </c>
      <c r="F4702" s="50">
        <f>IF(COUNTIF('リスト（不使用）'!$A$5:$A$6,単年カーブ!$A$1),"希望数量入力ください",'単年（2027年度）'!$E$12*単年カーブ!$R$3+'単年（2027年度）'!$E$12*(1-単年カーブ!$R$3)*単年カーブ!Q4702)</f>
        <v>0</v>
      </c>
      <c r="G4702" s="47">
        <f t="shared" si="514"/>
        <v>0</v>
      </c>
      <c r="M4702">
        <f t="shared" si="515"/>
        <v>7</v>
      </c>
      <c r="N4702">
        <f>IF(OR(WEEKDAY(A4702)=1,WEEKDAY(A4702)=7,COUNTIF('2027祝日等（不使用）'!$A$1:$A$20,単年カーブ!A4702)=1),0,1)</f>
        <v>1</v>
      </c>
      <c r="O4702">
        <f t="shared" si="512"/>
        <v>43</v>
      </c>
      <c r="P4702">
        <f t="shared" si="516"/>
        <v>0</v>
      </c>
      <c r="Q4702">
        <f t="shared" si="517"/>
        <v>0</v>
      </c>
    </row>
    <row r="4703" spans="1:17" ht="19.5" x14ac:dyDescent="0.4">
      <c r="A4703" s="33">
        <f t="shared" si="511"/>
        <v>46575</v>
      </c>
      <c r="B4703" s="27" t="str">
        <f t="shared" si="513"/>
        <v>(水)</v>
      </c>
      <c r="C4703" s="34">
        <v>0.89583333333333304</v>
      </c>
      <c r="D4703" s="16" t="s">
        <v>18</v>
      </c>
      <c r="E4703" s="35">
        <v>0.91666666666666696</v>
      </c>
      <c r="F4703" s="50">
        <f>IF(COUNTIF('リスト（不使用）'!$A$5:$A$6,単年カーブ!$A$1),"希望数量入力ください",'単年（2027年度）'!$E$12*単年カーブ!$R$3+'単年（2027年度）'!$E$12*(1-単年カーブ!$R$3)*単年カーブ!Q4703)</f>
        <v>0</v>
      </c>
      <c r="G4703" s="47">
        <f t="shared" si="514"/>
        <v>0</v>
      </c>
      <c r="M4703">
        <f t="shared" si="515"/>
        <v>7</v>
      </c>
      <c r="N4703">
        <f>IF(OR(WEEKDAY(A4703)=1,WEEKDAY(A4703)=7,COUNTIF('2027祝日等（不使用）'!$A$1:$A$20,単年カーブ!A4703)=1),0,1)</f>
        <v>1</v>
      </c>
      <c r="O4703">
        <f t="shared" si="512"/>
        <v>44</v>
      </c>
      <c r="P4703">
        <f t="shared" si="516"/>
        <v>0</v>
      </c>
      <c r="Q4703">
        <f t="shared" si="517"/>
        <v>0</v>
      </c>
    </row>
    <row r="4704" spans="1:17" ht="19.5" x14ac:dyDescent="0.4">
      <c r="A4704" s="33">
        <f t="shared" si="511"/>
        <v>46575</v>
      </c>
      <c r="B4704" s="27" t="str">
        <f t="shared" si="513"/>
        <v>(水)</v>
      </c>
      <c r="C4704" s="34">
        <v>0.91666666666666696</v>
      </c>
      <c r="D4704" s="16" t="s">
        <v>18</v>
      </c>
      <c r="E4704" s="35">
        <v>0.9375</v>
      </c>
      <c r="F4704" s="50">
        <f>IF(COUNTIF('リスト（不使用）'!$A$5:$A$6,単年カーブ!$A$1),"希望数量入力ください",'単年（2027年度）'!$E$12*単年カーブ!$R$3+'単年（2027年度）'!$E$12*(1-単年カーブ!$R$3)*単年カーブ!Q4704)</f>
        <v>0</v>
      </c>
      <c r="G4704" s="47">
        <f t="shared" si="514"/>
        <v>0</v>
      </c>
      <c r="M4704">
        <f t="shared" si="515"/>
        <v>7</v>
      </c>
      <c r="N4704">
        <f>IF(OR(WEEKDAY(A4704)=1,WEEKDAY(A4704)=7,COUNTIF('2027祝日等（不使用）'!$A$1:$A$20,単年カーブ!A4704)=1),0,1)</f>
        <v>1</v>
      </c>
      <c r="O4704">
        <f t="shared" si="512"/>
        <v>45</v>
      </c>
      <c r="P4704">
        <f t="shared" si="516"/>
        <v>0</v>
      </c>
      <c r="Q4704">
        <f t="shared" si="517"/>
        <v>0</v>
      </c>
    </row>
    <row r="4705" spans="1:17" ht="19.5" x14ac:dyDescent="0.4">
      <c r="A4705" s="33">
        <f t="shared" si="511"/>
        <v>46575</v>
      </c>
      <c r="B4705" s="27" t="str">
        <f t="shared" si="513"/>
        <v>(水)</v>
      </c>
      <c r="C4705" s="34">
        <v>0.9375</v>
      </c>
      <c r="D4705" s="16" t="s">
        <v>18</v>
      </c>
      <c r="E4705" s="35">
        <v>0.95833333333333304</v>
      </c>
      <c r="F4705" s="50">
        <f>IF(COUNTIF('リスト（不使用）'!$A$5:$A$6,単年カーブ!$A$1),"希望数量入力ください",'単年（2027年度）'!$E$12*単年カーブ!$R$3+'単年（2027年度）'!$E$12*(1-単年カーブ!$R$3)*単年カーブ!Q4705)</f>
        <v>0</v>
      </c>
      <c r="G4705" s="47">
        <f t="shared" si="514"/>
        <v>0</v>
      </c>
      <c r="M4705">
        <f t="shared" si="515"/>
        <v>7</v>
      </c>
      <c r="N4705">
        <f>IF(OR(WEEKDAY(A4705)=1,WEEKDAY(A4705)=7,COUNTIF('2027祝日等（不使用）'!$A$1:$A$20,単年カーブ!A4705)=1),0,1)</f>
        <v>1</v>
      </c>
      <c r="O4705">
        <f t="shared" si="512"/>
        <v>46</v>
      </c>
      <c r="P4705">
        <f t="shared" si="516"/>
        <v>0</v>
      </c>
      <c r="Q4705">
        <f t="shared" si="517"/>
        <v>0</v>
      </c>
    </row>
    <row r="4706" spans="1:17" ht="19.5" x14ac:dyDescent="0.4">
      <c r="A4706" s="33">
        <f t="shared" si="511"/>
        <v>46575</v>
      </c>
      <c r="B4706" s="27" t="str">
        <f t="shared" si="513"/>
        <v>(水)</v>
      </c>
      <c r="C4706" s="34">
        <v>0.95833333333333304</v>
      </c>
      <c r="D4706" s="16" t="s">
        <v>18</v>
      </c>
      <c r="E4706" s="35">
        <v>0.97916666666666696</v>
      </c>
      <c r="F4706" s="50">
        <f>IF(COUNTIF('リスト（不使用）'!$A$5:$A$6,単年カーブ!$A$1),"希望数量入力ください",'単年（2027年度）'!$E$12*単年カーブ!$R$3+'単年（2027年度）'!$E$12*(1-単年カーブ!$R$3)*単年カーブ!Q4706)</f>
        <v>0</v>
      </c>
      <c r="G4706" s="47">
        <f t="shared" si="514"/>
        <v>0</v>
      </c>
      <c r="M4706">
        <f t="shared" si="515"/>
        <v>7</v>
      </c>
      <c r="N4706">
        <f>IF(OR(WEEKDAY(A4706)=1,WEEKDAY(A4706)=7,COUNTIF('2027祝日等（不使用）'!$A$1:$A$20,単年カーブ!A4706)=1),0,1)</f>
        <v>1</v>
      </c>
      <c r="O4706">
        <f t="shared" si="512"/>
        <v>47</v>
      </c>
      <c r="P4706">
        <f t="shared" si="516"/>
        <v>0</v>
      </c>
      <c r="Q4706">
        <f t="shared" si="517"/>
        <v>0</v>
      </c>
    </row>
    <row r="4707" spans="1:17" ht="19.5" x14ac:dyDescent="0.4">
      <c r="A4707" s="33">
        <f t="shared" si="511"/>
        <v>46575</v>
      </c>
      <c r="B4707" s="27" t="str">
        <f t="shared" si="513"/>
        <v>(水)</v>
      </c>
      <c r="C4707" s="34">
        <v>0.97916666666666696</v>
      </c>
      <c r="D4707" s="16" t="s">
        <v>18</v>
      </c>
      <c r="E4707" s="35" t="s">
        <v>17</v>
      </c>
      <c r="F4707" s="50">
        <f>IF(COUNTIF('リスト（不使用）'!$A$5:$A$6,単年カーブ!$A$1),"希望数量入力ください",'単年（2027年度）'!$E$12*単年カーブ!$R$3+'単年（2027年度）'!$E$12*(1-単年カーブ!$R$3)*単年カーブ!Q4707)</f>
        <v>0</v>
      </c>
      <c r="G4707" s="47">
        <f t="shared" si="514"/>
        <v>0</v>
      </c>
      <c r="M4707">
        <f t="shared" si="515"/>
        <v>7</v>
      </c>
      <c r="N4707">
        <f>IF(OR(WEEKDAY(A4707)=1,WEEKDAY(A4707)=7,COUNTIF('2027祝日等（不使用）'!$A$1:$A$20,単年カーブ!A4707)=1),0,1)</f>
        <v>1</v>
      </c>
      <c r="O4707">
        <f t="shared" si="512"/>
        <v>48</v>
      </c>
      <c r="P4707">
        <f t="shared" si="516"/>
        <v>0</v>
      </c>
      <c r="Q4707">
        <f t="shared" si="517"/>
        <v>0</v>
      </c>
    </row>
    <row r="4708" spans="1:17" ht="19.5" x14ac:dyDescent="0.4">
      <c r="A4708" s="33">
        <f t="shared" si="511"/>
        <v>46576</v>
      </c>
      <c r="B4708" s="27" t="str">
        <f t="shared" si="513"/>
        <v>(木)</v>
      </c>
      <c r="C4708" s="34">
        <v>0</v>
      </c>
      <c r="D4708" s="16" t="s">
        <v>18</v>
      </c>
      <c r="E4708" s="35">
        <v>2.0833333333333332E-2</v>
      </c>
      <c r="F4708" s="50">
        <f>IF(COUNTIF('リスト（不使用）'!$A$5:$A$6,単年カーブ!$A$1),"希望数量入力ください",'単年（2027年度）'!$E$12*単年カーブ!$R$3+'単年（2027年度）'!$E$12*(1-単年カーブ!$R$3)*単年カーブ!Q4708)</f>
        <v>0</v>
      </c>
      <c r="G4708" s="47">
        <f t="shared" si="514"/>
        <v>0</v>
      </c>
      <c r="M4708">
        <f t="shared" si="515"/>
        <v>7</v>
      </c>
      <c r="N4708">
        <f>IF(OR(WEEKDAY(A4708)=1,WEEKDAY(A4708)=7,COUNTIF('2027祝日等（不使用）'!$A$1:$A$20,単年カーブ!A4708)=1),0,1)</f>
        <v>1</v>
      </c>
      <c r="O4708">
        <f t="shared" si="512"/>
        <v>1</v>
      </c>
      <c r="P4708">
        <f t="shared" si="516"/>
        <v>0</v>
      </c>
      <c r="Q4708">
        <f t="shared" si="517"/>
        <v>0</v>
      </c>
    </row>
    <row r="4709" spans="1:17" ht="19.5" x14ac:dyDescent="0.4">
      <c r="A4709" s="33">
        <f t="shared" si="511"/>
        <v>46576</v>
      </c>
      <c r="B4709" s="27" t="str">
        <f t="shared" si="513"/>
        <v>(木)</v>
      </c>
      <c r="C4709" s="34">
        <v>2.0833333333333332E-2</v>
      </c>
      <c r="D4709" s="16" t="s">
        <v>18</v>
      </c>
      <c r="E4709" s="35">
        <v>4.1666666666666664E-2</v>
      </c>
      <c r="F4709" s="50">
        <f>IF(COUNTIF('リスト（不使用）'!$A$5:$A$6,単年カーブ!$A$1),"希望数量入力ください",'単年（2027年度）'!$E$12*単年カーブ!$R$3+'単年（2027年度）'!$E$12*(1-単年カーブ!$R$3)*単年カーブ!Q4709)</f>
        <v>0</v>
      </c>
      <c r="G4709" s="47">
        <f t="shared" si="514"/>
        <v>0</v>
      </c>
      <c r="M4709">
        <f t="shared" si="515"/>
        <v>7</v>
      </c>
      <c r="N4709">
        <f>IF(OR(WEEKDAY(A4709)=1,WEEKDAY(A4709)=7,COUNTIF('2027祝日等（不使用）'!$A$1:$A$20,単年カーブ!A4709)=1),0,1)</f>
        <v>1</v>
      </c>
      <c r="O4709">
        <f t="shared" si="512"/>
        <v>2</v>
      </c>
      <c r="P4709">
        <f t="shared" si="516"/>
        <v>0</v>
      </c>
      <c r="Q4709">
        <f t="shared" si="517"/>
        <v>0</v>
      </c>
    </row>
    <row r="4710" spans="1:17" ht="19.5" x14ac:dyDescent="0.4">
      <c r="A4710" s="33">
        <f t="shared" si="511"/>
        <v>46576</v>
      </c>
      <c r="B4710" s="27" t="str">
        <f t="shared" si="513"/>
        <v>(木)</v>
      </c>
      <c r="C4710" s="34">
        <v>4.1666666666666664E-2</v>
      </c>
      <c r="D4710" s="16" t="s">
        <v>18</v>
      </c>
      <c r="E4710" s="35">
        <v>6.25E-2</v>
      </c>
      <c r="F4710" s="50">
        <f>IF(COUNTIF('リスト（不使用）'!$A$5:$A$6,単年カーブ!$A$1),"希望数量入力ください",'単年（2027年度）'!$E$12*単年カーブ!$R$3+'単年（2027年度）'!$E$12*(1-単年カーブ!$R$3)*単年カーブ!Q4710)</f>
        <v>0</v>
      </c>
      <c r="G4710" s="47">
        <f t="shared" si="514"/>
        <v>0</v>
      </c>
      <c r="M4710">
        <f t="shared" si="515"/>
        <v>7</v>
      </c>
      <c r="N4710">
        <f>IF(OR(WEEKDAY(A4710)=1,WEEKDAY(A4710)=7,COUNTIF('2027祝日等（不使用）'!$A$1:$A$20,単年カーブ!A4710)=1),0,1)</f>
        <v>1</v>
      </c>
      <c r="O4710">
        <f t="shared" si="512"/>
        <v>3</v>
      </c>
      <c r="P4710">
        <f t="shared" si="516"/>
        <v>0</v>
      </c>
      <c r="Q4710">
        <f t="shared" si="517"/>
        <v>0</v>
      </c>
    </row>
    <row r="4711" spans="1:17" ht="19.5" x14ac:dyDescent="0.4">
      <c r="A4711" s="33">
        <f t="shared" si="511"/>
        <v>46576</v>
      </c>
      <c r="B4711" s="27" t="str">
        <f t="shared" si="513"/>
        <v>(木)</v>
      </c>
      <c r="C4711" s="34">
        <v>6.25E-2</v>
      </c>
      <c r="D4711" s="16" t="s">
        <v>18</v>
      </c>
      <c r="E4711" s="35">
        <v>8.3333333333333301E-2</v>
      </c>
      <c r="F4711" s="50">
        <f>IF(COUNTIF('リスト（不使用）'!$A$5:$A$6,単年カーブ!$A$1),"希望数量入力ください",'単年（2027年度）'!$E$12*単年カーブ!$R$3+'単年（2027年度）'!$E$12*(1-単年カーブ!$R$3)*単年カーブ!Q4711)</f>
        <v>0</v>
      </c>
      <c r="G4711" s="47">
        <f t="shared" si="514"/>
        <v>0</v>
      </c>
      <c r="M4711">
        <f t="shared" si="515"/>
        <v>7</v>
      </c>
      <c r="N4711">
        <f>IF(OR(WEEKDAY(A4711)=1,WEEKDAY(A4711)=7,COUNTIF('2027祝日等（不使用）'!$A$1:$A$20,単年カーブ!A4711)=1),0,1)</f>
        <v>1</v>
      </c>
      <c r="O4711">
        <f t="shared" si="512"/>
        <v>4</v>
      </c>
      <c r="P4711">
        <f t="shared" si="516"/>
        <v>0</v>
      </c>
      <c r="Q4711">
        <f t="shared" si="517"/>
        <v>0</v>
      </c>
    </row>
    <row r="4712" spans="1:17" ht="19.5" x14ac:dyDescent="0.4">
      <c r="A4712" s="33">
        <f t="shared" si="511"/>
        <v>46576</v>
      </c>
      <c r="B4712" s="27" t="str">
        <f t="shared" si="513"/>
        <v>(木)</v>
      </c>
      <c r="C4712" s="34">
        <v>8.3333333333333301E-2</v>
      </c>
      <c r="D4712" s="16" t="s">
        <v>18</v>
      </c>
      <c r="E4712" s="35">
        <v>0.104166666666667</v>
      </c>
      <c r="F4712" s="50">
        <f>IF(COUNTIF('リスト（不使用）'!$A$5:$A$6,単年カーブ!$A$1),"希望数量入力ください",'単年（2027年度）'!$E$12*単年カーブ!$R$3+'単年（2027年度）'!$E$12*(1-単年カーブ!$R$3)*単年カーブ!Q4712)</f>
        <v>0</v>
      </c>
      <c r="G4712" s="47">
        <f t="shared" si="514"/>
        <v>0</v>
      </c>
      <c r="M4712">
        <f t="shared" si="515"/>
        <v>7</v>
      </c>
      <c r="N4712">
        <f>IF(OR(WEEKDAY(A4712)=1,WEEKDAY(A4712)=7,COUNTIF('2027祝日等（不使用）'!$A$1:$A$20,単年カーブ!A4712)=1),0,1)</f>
        <v>1</v>
      </c>
      <c r="O4712">
        <f t="shared" si="512"/>
        <v>5</v>
      </c>
      <c r="P4712">
        <f t="shared" si="516"/>
        <v>0</v>
      </c>
      <c r="Q4712">
        <f t="shared" si="517"/>
        <v>0</v>
      </c>
    </row>
    <row r="4713" spans="1:17" ht="19.5" x14ac:dyDescent="0.4">
      <c r="A4713" s="33">
        <f t="shared" si="511"/>
        <v>46576</v>
      </c>
      <c r="B4713" s="27" t="str">
        <f t="shared" si="513"/>
        <v>(木)</v>
      </c>
      <c r="C4713" s="34">
        <v>0.104166666666667</v>
      </c>
      <c r="D4713" s="16" t="s">
        <v>18</v>
      </c>
      <c r="E4713" s="35">
        <v>0.125</v>
      </c>
      <c r="F4713" s="50">
        <f>IF(COUNTIF('リスト（不使用）'!$A$5:$A$6,単年カーブ!$A$1),"希望数量入力ください",'単年（2027年度）'!$E$12*単年カーブ!$R$3+'単年（2027年度）'!$E$12*(1-単年カーブ!$R$3)*単年カーブ!Q4713)</f>
        <v>0</v>
      </c>
      <c r="G4713" s="47">
        <f t="shared" si="514"/>
        <v>0</v>
      </c>
      <c r="M4713">
        <f t="shared" si="515"/>
        <v>7</v>
      </c>
      <c r="N4713">
        <f>IF(OR(WEEKDAY(A4713)=1,WEEKDAY(A4713)=7,COUNTIF('2027祝日等（不使用）'!$A$1:$A$20,単年カーブ!A4713)=1),0,1)</f>
        <v>1</v>
      </c>
      <c r="O4713">
        <f t="shared" si="512"/>
        <v>6</v>
      </c>
      <c r="P4713">
        <f t="shared" si="516"/>
        <v>0</v>
      </c>
      <c r="Q4713">
        <f t="shared" si="517"/>
        <v>0</v>
      </c>
    </row>
    <row r="4714" spans="1:17" ht="19.5" x14ac:dyDescent="0.4">
      <c r="A4714" s="33">
        <f t="shared" si="511"/>
        <v>46576</v>
      </c>
      <c r="B4714" s="27" t="str">
        <f t="shared" si="513"/>
        <v>(木)</v>
      </c>
      <c r="C4714" s="34">
        <v>0.125</v>
      </c>
      <c r="D4714" s="16" t="s">
        <v>18</v>
      </c>
      <c r="E4714" s="35">
        <v>0.14583333333333301</v>
      </c>
      <c r="F4714" s="50">
        <f>IF(COUNTIF('リスト（不使用）'!$A$5:$A$6,単年カーブ!$A$1),"希望数量入力ください",'単年（2027年度）'!$E$12*単年カーブ!$R$3+'単年（2027年度）'!$E$12*(1-単年カーブ!$R$3)*単年カーブ!Q4714)</f>
        <v>0</v>
      </c>
      <c r="G4714" s="47">
        <f t="shared" si="514"/>
        <v>0</v>
      </c>
      <c r="M4714">
        <f t="shared" si="515"/>
        <v>7</v>
      </c>
      <c r="N4714">
        <f>IF(OR(WEEKDAY(A4714)=1,WEEKDAY(A4714)=7,COUNTIF('2027祝日等（不使用）'!$A$1:$A$20,単年カーブ!A4714)=1),0,1)</f>
        <v>1</v>
      </c>
      <c r="O4714">
        <f t="shared" si="512"/>
        <v>7</v>
      </c>
      <c r="P4714">
        <f t="shared" si="516"/>
        <v>0</v>
      </c>
      <c r="Q4714">
        <f t="shared" si="517"/>
        <v>0</v>
      </c>
    </row>
    <row r="4715" spans="1:17" ht="19.5" x14ac:dyDescent="0.4">
      <c r="A4715" s="33">
        <f t="shared" si="511"/>
        <v>46576</v>
      </c>
      <c r="B4715" s="27" t="str">
        <f t="shared" si="513"/>
        <v>(木)</v>
      </c>
      <c r="C4715" s="34">
        <v>0.14583333333333301</v>
      </c>
      <c r="D4715" s="16" t="s">
        <v>18</v>
      </c>
      <c r="E4715" s="35">
        <v>0.16666666666666699</v>
      </c>
      <c r="F4715" s="50">
        <f>IF(COUNTIF('リスト（不使用）'!$A$5:$A$6,単年カーブ!$A$1),"希望数量入力ください",'単年（2027年度）'!$E$12*単年カーブ!$R$3+'単年（2027年度）'!$E$12*(1-単年カーブ!$R$3)*単年カーブ!Q4715)</f>
        <v>0</v>
      </c>
      <c r="G4715" s="47">
        <f t="shared" si="514"/>
        <v>0</v>
      </c>
      <c r="M4715">
        <f t="shared" si="515"/>
        <v>7</v>
      </c>
      <c r="N4715">
        <f>IF(OR(WEEKDAY(A4715)=1,WEEKDAY(A4715)=7,COUNTIF('2027祝日等（不使用）'!$A$1:$A$20,単年カーブ!A4715)=1),0,1)</f>
        <v>1</v>
      </c>
      <c r="O4715">
        <f t="shared" si="512"/>
        <v>8</v>
      </c>
      <c r="P4715">
        <f t="shared" si="516"/>
        <v>0</v>
      </c>
      <c r="Q4715">
        <f t="shared" si="517"/>
        <v>0</v>
      </c>
    </row>
    <row r="4716" spans="1:17" ht="19.5" x14ac:dyDescent="0.4">
      <c r="A4716" s="33">
        <f t="shared" si="511"/>
        <v>46576</v>
      </c>
      <c r="B4716" s="27" t="str">
        <f t="shared" si="513"/>
        <v>(木)</v>
      </c>
      <c r="C4716" s="34">
        <v>0.16666666666666699</v>
      </c>
      <c r="D4716" s="16" t="s">
        <v>18</v>
      </c>
      <c r="E4716" s="35">
        <v>0.1875</v>
      </c>
      <c r="F4716" s="50">
        <f>IF(COUNTIF('リスト（不使用）'!$A$5:$A$6,単年カーブ!$A$1),"希望数量入力ください",'単年（2027年度）'!$E$12*単年カーブ!$R$3+'単年（2027年度）'!$E$12*(1-単年カーブ!$R$3)*単年カーブ!Q4716)</f>
        <v>0</v>
      </c>
      <c r="G4716" s="47">
        <f t="shared" si="514"/>
        <v>0</v>
      </c>
      <c r="M4716">
        <f t="shared" si="515"/>
        <v>7</v>
      </c>
      <c r="N4716">
        <f>IF(OR(WEEKDAY(A4716)=1,WEEKDAY(A4716)=7,COUNTIF('2027祝日等（不使用）'!$A$1:$A$20,単年カーブ!A4716)=1),0,1)</f>
        <v>1</v>
      </c>
      <c r="O4716">
        <f t="shared" si="512"/>
        <v>9</v>
      </c>
      <c r="P4716">
        <f t="shared" si="516"/>
        <v>0</v>
      </c>
      <c r="Q4716">
        <f t="shared" si="517"/>
        <v>0</v>
      </c>
    </row>
    <row r="4717" spans="1:17" ht="19.5" x14ac:dyDescent="0.4">
      <c r="A4717" s="33">
        <f t="shared" si="511"/>
        <v>46576</v>
      </c>
      <c r="B4717" s="27" t="str">
        <f t="shared" si="513"/>
        <v>(木)</v>
      </c>
      <c r="C4717" s="34">
        <v>0.1875</v>
      </c>
      <c r="D4717" s="16" t="s">
        <v>18</v>
      </c>
      <c r="E4717" s="35">
        <v>0.20833333333333301</v>
      </c>
      <c r="F4717" s="50">
        <f>IF(COUNTIF('リスト（不使用）'!$A$5:$A$6,単年カーブ!$A$1),"希望数量入力ください",'単年（2027年度）'!$E$12*単年カーブ!$R$3+'単年（2027年度）'!$E$12*(1-単年カーブ!$R$3)*単年カーブ!Q4717)</f>
        <v>0</v>
      </c>
      <c r="G4717" s="47">
        <f t="shared" si="514"/>
        <v>0</v>
      </c>
      <c r="M4717">
        <f t="shared" si="515"/>
        <v>7</v>
      </c>
      <c r="N4717">
        <f>IF(OR(WEEKDAY(A4717)=1,WEEKDAY(A4717)=7,COUNTIF('2027祝日等（不使用）'!$A$1:$A$20,単年カーブ!A4717)=1),0,1)</f>
        <v>1</v>
      </c>
      <c r="O4717">
        <f t="shared" si="512"/>
        <v>10</v>
      </c>
      <c r="P4717">
        <f t="shared" si="516"/>
        <v>0</v>
      </c>
      <c r="Q4717">
        <f t="shared" si="517"/>
        <v>0</v>
      </c>
    </row>
    <row r="4718" spans="1:17" ht="19.5" x14ac:dyDescent="0.4">
      <c r="A4718" s="33">
        <f t="shared" si="511"/>
        <v>46576</v>
      </c>
      <c r="B4718" s="27" t="str">
        <f t="shared" si="513"/>
        <v>(木)</v>
      </c>
      <c r="C4718" s="34">
        <v>0.20833333333333301</v>
      </c>
      <c r="D4718" s="16" t="s">
        <v>18</v>
      </c>
      <c r="E4718" s="35">
        <v>0.22916666666666699</v>
      </c>
      <c r="F4718" s="50">
        <f>IF(COUNTIF('リスト（不使用）'!$A$5:$A$6,単年カーブ!$A$1),"希望数量入力ください",'単年（2027年度）'!$E$12*単年カーブ!$R$3+'単年（2027年度）'!$E$12*(1-単年カーブ!$R$3)*単年カーブ!Q4718)</f>
        <v>0</v>
      </c>
      <c r="G4718" s="47">
        <f t="shared" si="514"/>
        <v>0</v>
      </c>
      <c r="M4718">
        <f t="shared" si="515"/>
        <v>7</v>
      </c>
      <c r="N4718">
        <f>IF(OR(WEEKDAY(A4718)=1,WEEKDAY(A4718)=7,COUNTIF('2027祝日等（不使用）'!$A$1:$A$20,単年カーブ!A4718)=1),0,1)</f>
        <v>1</v>
      </c>
      <c r="O4718">
        <f t="shared" si="512"/>
        <v>11</v>
      </c>
      <c r="P4718">
        <f t="shared" si="516"/>
        <v>0</v>
      </c>
      <c r="Q4718">
        <f t="shared" si="517"/>
        <v>0</v>
      </c>
    </row>
    <row r="4719" spans="1:17" ht="19.5" x14ac:dyDescent="0.4">
      <c r="A4719" s="33">
        <f t="shared" si="511"/>
        <v>46576</v>
      </c>
      <c r="B4719" s="27" t="str">
        <f t="shared" si="513"/>
        <v>(木)</v>
      </c>
      <c r="C4719" s="34">
        <v>0.22916666666666699</v>
      </c>
      <c r="D4719" s="16" t="s">
        <v>18</v>
      </c>
      <c r="E4719" s="35">
        <v>0.25</v>
      </c>
      <c r="F4719" s="50">
        <f>IF(COUNTIF('リスト（不使用）'!$A$5:$A$6,単年カーブ!$A$1),"希望数量入力ください",'単年（2027年度）'!$E$12*単年カーブ!$R$3+'単年（2027年度）'!$E$12*(1-単年カーブ!$R$3)*単年カーブ!Q4719)</f>
        <v>0</v>
      </c>
      <c r="G4719" s="47">
        <f t="shared" si="514"/>
        <v>0</v>
      </c>
      <c r="M4719">
        <f t="shared" si="515"/>
        <v>7</v>
      </c>
      <c r="N4719">
        <f>IF(OR(WEEKDAY(A4719)=1,WEEKDAY(A4719)=7,COUNTIF('2027祝日等（不使用）'!$A$1:$A$20,単年カーブ!A4719)=1),0,1)</f>
        <v>1</v>
      </c>
      <c r="O4719">
        <f t="shared" si="512"/>
        <v>12</v>
      </c>
      <c r="P4719">
        <f t="shared" si="516"/>
        <v>0</v>
      </c>
      <c r="Q4719">
        <f t="shared" si="517"/>
        <v>0</v>
      </c>
    </row>
    <row r="4720" spans="1:17" ht="19.5" x14ac:dyDescent="0.4">
      <c r="A4720" s="33">
        <f t="shared" si="511"/>
        <v>46576</v>
      </c>
      <c r="B4720" s="27" t="str">
        <f t="shared" si="513"/>
        <v>(木)</v>
      </c>
      <c r="C4720" s="34">
        <v>0.25</v>
      </c>
      <c r="D4720" s="16" t="s">
        <v>18</v>
      </c>
      <c r="E4720" s="35">
        <v>0.27083333333333298</v>
      </c>
      <c r="F4720" s="50">
        <f>IF(COUNTIF('リスト（不使用）'!$A$5:$A$6,単年カーブ!$A$1),"希望数量入力ください",'単年（2027年度）'!$E$12*単年カーブ!$R$3+'単年（2027年度）'!$E$12*(1-単年カーブ!$R$3)*単年カーブ!Q4720)</f>
        <v>0</v>
      </c>
      <c r="G4720" s="47">
        <f t="shared" si="514"/>
        <v>0</v>
      </c>
      <c r="M4720">
        <f t="shared" si="515"/>
        <v>7</v>
      </c>
      <c r="N4720">
        <f>IF(OR(WEEKDAY(A4720)=1,WEEKDAY(A4720)=7,COUNTIF('2027祝日等（不使用）'!$A$1:$A$20,単年カーブ!A4720)=1),0,1)</f>
        <v>1</v>
      </c>
      <c r="O4720">
        <f t="shared" si="512"/>
        <v>13</v>
      </c>
      <c r="P4720">
        <f t="shared" si="516"/>
        <v>0</v>
      </c>
      <c r="Q4720">
        <f t="shared" si="517"/>
        <v>0</v>
      </c>
    </row>
    <row r="4721" spans="1:17" ht="19.5" x14ac:dyDescent="0.4">
      <c r="A4721" s="33">
        <f t="shared" si="511"/>
        <v>46576</v>
      </c>
      <c r="B4721" s="27" t="str">
        <f t="shared" si="513"/>
        <v>(木)</v>
      </c>
      <c r="C4721" s="34">
        <v>0.27083333333333298</v>
      </c>
      <c r="D4721" s="16" t="s">
        <v>18</v>
      </c>
      <c r="E4721" s="35">
        <v>0.29166666666666702</v>
      </c>
      <c r="F4721" s="50">
        <f>IF(COUNTIF('リスト（不使用）'!$A$5:$A$6,単年カーブ!$A$1),"希望数量入力ください",'単年（2027年度）'!$E$12*単年カーブ!$R$3+'単年（2027年度）'!$E$12*(1-単年カーブ!$R$3)*単年カーブ!Q4721)</f>
        <v>0</v>
      </c>
      <c r="G4721" s="47">
        <f t="shared" si="514"/>
        <v>0</v>
      </c>
      <c r="M4721">
        <f t="shared" si="515"/>
        <v>7</v>
      </c>
      <c r="N4721">
        <f>IF(OR(WEEKDAY(A4721)=1,WEEKDAY(A4721)=7,COUNTIF('2027祝日等（不使用）'!$A$1:$A$20,単年カーブ!A4721)=1),0,1)</f>
        <v>1</v>
      </c>
      <c r="O4721">
        <f t="shared" si="512"/>
        <v>14</v>
      </c>
      <c r="P4721">
        <f t="shared" si="516"/>
        <v>0</v>
      </c>
      <c r="Q4721">
        <f t="shared" si="517"/>
        <v>0</v>
      </c>
    </row>
    <row r="4722" spans="1:17" ht="19.5" x14ac:dyDescent="0.4">
      <c r="A4722" s="33">
        <f t="shared" si="511"/>
        <v>46576</v>
      </c>
      <c r="B4722" s="27" t="str">
        <f t="shared" si="513"/>
        <v>(木)</v>
      </c>
      <c r="C4722" s="34">
        <v>0.29166666666666702</v>
      </c>
      <c r="D4722" s="16" t="s">
        <v>18</v>
      </c>
      <c r="E4722" s="35">
        <v>0.3125</v>
      </c>
      <c r="F4722" s="50">
        <f>IF(COUNTIF('リスト（不使用）'!$A$5:$A$6,単年カーブ!$A$1),"希望数量入力ください",'単年（2027年度）'!$E$12*単年カーブ!$R$3+'単年（2027年度）'!$E$12*(1-単年カーブ!$R$3)*単年カーブ!Q4722)</f>
        <v>0</v>
      </c>
      <c r="G4722" s="47">
        <f t="shared" si="514"/>
        <v>0</v>
      </c>
      <c r="M4722">
        <f t="shared" si="515"/>
        <v>7</v>
      </c>
      <c r="N4722">
        <f>IF(OR(WEEKDAY(A4722)=1,WEEKDAY(A4722)=7,COUNTIF('2027祝日等（不使用）'!$A$1:$A$20,単年カーブ!A4722)=1),0,1)</f>
        <v>1</v>
      </c>
      <c r="O4722">
        <f t="shared" si="512"/>
        <v>15</v>
      </c>
      <c r="P4722">
        <f t="shared" si="516"/>
        <v>0</v>
      </c>
      <c r="Q4722">
        <f t="shared" si="517"/>
        <v>0</v>
      </c>
    </row>
    <row r="4723" spans="1:17" ht="19.5" x14ac:dyDescent="0.4">
      <c r="A4723" s="33">
        <f t="shared" si="511"/>
        <v>46576</v>
      </c>
      <c r="B4723" s="27" t="str">
        <f t="shared" si="513"/>
        <v>(木)</v>
      </c>
      <c r="C4723" s="34">
        <v>0.3125</v>
      </c>
      <c r="D4723" s="16" t="s">
        <v>18</v>
      </c>
      <c r="E4723" s="35">
        <v>0.33333333333333298</v>
      </c>
      <c r="F4723" s="50">
        <f>IF(COUNTIF('リスト（不使用）'!$A$5:$A$6,単年カーブ!$A$1),"希望数量入力ください",'単年（2027年度）'!$E$12*単年カーブ!$R$3+'単年（2027年度）'!$E$12*(1-単年カーブ!$R$3)*単年カーブ!Q4723)</f>
        <v>0</v>
      </c>
      <c r="G4723" s="47">
        <f t="shared" si="514"/>
        <v>0</v>
      </c>
      <c r="M4723">
        <f t="shared" si="515"/>
        <v>7</v>
      </c>
      <c r="N4723">
        <f>IF(OR(WEEKDAY(A4723)=1,WEEKDAY(A4723)=7,COUNTIF('2027祝日等（不使用）'!$A$1:$A$20,単年カーブ!A4723)=1),0,1)</f>
        <v>1</v>
      </c>
      <c r="O4723">
        <f t="shared" si="512"/>
        <v>16</v>
      </c>
      <c r="P4723">
        <f t="shared" si="516"/>
        <v>0</v>
      </c>
      <c r="Q4723">
        <f t="shared" si="517"/>
        <v>0</v>
      </c>
    </row>
    <row r="4724" spans="1:17" ht="19.5" x14ac:dyDescent="0.4">
      <c r="A4724" s="33">
        <f t="shared" ref="A4724:A4787" si="518">A4676+1</f>
        <v>46576</v>
      </c>
      <c r="B4724" s="27" t="str">
        <f t="shared" si="513"/>
        <v>(木)</v>
      </c>
      <c r="C4724" s="34">
        <v>0.33333333333333298</v>
      </c>
      <c r="D4724" s="16" t="s">
        <v>18</v>
      </c>
      <c r="E4724" s="35">
        <v>0.35416666666666702</v>
      </c>
      <c r="F4724" s="50">
        <f>IF(COUNTIF('リスト（不使用）'!$A$5:$A$6,単年カーブ!$A$1),"希望数量入力ください",'単年（2027年度）'!$E$12*単年カーブ!$R$3+'単年（2027年度）'!$E$12*(1-単年カーブ!$R$3)*単年カーブ!Q4724)</f>
        <v>0</v>
      </c>
      <c r="G4724" s="47">
        <f t="shared" si="514"/>
        <v>0</v>
      </c>
      <c r="M4724">
        <f t="shared" si="515"/>
        <v>7</v>
      </c>
      <c r="N4724">
        <f>IF(OR(WEEKDAY(A4724)=1,WEEKDAY(A4724)=7,COUNTIF('2027祝日等（不使用）'!$A$1:$A$20,単年カーブ!A4724)=1),0,1)</f>
        <v>1</v>
      </c>
      <c r="O4724">
        <f t="shared" ref="O4724:O4787" si="519">O4676</f>
        <v>17</v>
      </c>
      <c r="P4724">
        <f t="shared" si="516"/>
        <v>1</v>
      </c>
      <c r="Q4724">
        <f t="shared" si="517"/>
        <v>1</v>
      </c>
    </row>
    <row r="4725" spans="1:17" ht="19.5" x14ac:dyDescent="0.4">
      <c r="A4725" s="33">
        <f t="shared" si="518"/>
        <v>46576</v>
      </c>
      <c r="B4725" s="27" t="str">
        <f t="shared" si="513"/>
        <v>(木)</v>
      </c>
      <c r="C4725" s="34">
        <v>0.35416666666666702</v>
      </c>
      <c r="D4725" s="16" t="s">
        <v>18</v>
      </c>
      <c r="E4725" s="35">
        <v>0.375</v>
      </c>
      <c r="F4725" s="50">
        <f>IF(COUNTIF('リスト（不使用）'!$A$5:$A$6,単年カーブ!$A$1),"希望数量入力ください",'単年（2027年度）'!$E$12*単年カーブ!$R$3+'単年（2027年度）'!$E$12*(1-単年カーブ!$R$3)*単年カーブ!Q4725)</f>
        <v>0</v>
      </c>
      <c r="G4725" s="47">
        <f t="shared" si="514"/>
        <v>0</v>
      </c>
      <c r="M4725">
        <f t="shared" si="515"/>
        <v>7</v>
      </c>
      <c r="N4725">
        <f>IF(OR(WEEKDAY(A4725)=1,WEEKDAY(A4725)=7,COUNTIF('2027祝日等（不使用）'!$A$1:$A$20,単年カーブ!A4725)=1),0,1)</f>
        <v>1</v>
      </c>
      <c r="O4725">
        <f t="shared" si="519"/>
        <v>18</v>
      </c>
      <c r="P4725">
        <f t="shared" si="516"/>
        <v>1</v>
      </c>
      <c r="Q4725">
        <f t="shared" si="517"/>
        <v>1</v>
      </c>
    </row>
    <row r="4726" spans="1:17" ht="19.5" x14ac:dyDescent="0.4">
      <c r="A4726" s="33">
        <f t="shared" si="518"/>
        <v>46576</v>
      </c>
      <c r="B4726" s="27" t="str">
        <f t="shared" si="513"/>
        <v>(木)</v>
      </c>
      <c r="C4726" s="34">
        <v>0.375</v>
      </c>
      <c r="D4726" s="16" t="s">
        <v>18</v>
      </c>
      <c r="E4726" s="35">
        <v>0.39583333333333298</v>
      </c>
      <c r="F4726" s="50">
        <f>IF(COUNTIF('リスト（不使用）'!$A$5:$A$6,単年カーブ!$A$1),"希望数量入力ください",'単年（2027年度）'!$E$12*単年カーブ!$R$3+'単年（2027年度）'!$E$12*(1-単年カーブ!$R$3)*単年カーブ!Q4726)</f>
        <v>0</v>
      </c>
      <c r="G4726" s="47">
        <f t="shared" si="514"/>
        <v>0</v>
      </c>
      <c r="M4726">
        <f t="shared" si="515"/>
        <v>7</v>
      </c>
      <c r="N4726">
        <f>IF(OR(WEEKDAY(A4726)=1,WEEKDAY(A4726)=7,COUNTIF('2027祝日等（不使用）'!$A$1:$A$20,単年カーブ!A4726)=1),0,1)</f>
        <v>1</v>
      </c>
      <c r="O4726">
        <f t="shared" si="519"/>
        <v>19</v>
      </c>
      <c r="P4726">
        <f t="shared" si="516"/>
        <v>1</v>
      </c>
      <c r="Q4726">
        <f t="shared" si="517"/>
        <v>1</v>
      </c>
    </row>
    <row r="4727" spans="1:17" ht="19.5" x14ac:dyDescent="0.4">
      <c r="A4727" s="33">
        <f t="shared" si="518"/>
        <v>46576</v>
      </c>
      <c r="B4727" s="27" t="str">
        <f t="shared" si="513"/>
        <v>(木)</v>
      </c>
      <c r="C4727" s="34">
        <v>0.39583333333333298</v>
      </c>
      <c r="D4727" s="16" t="s">
        <v>18</v>
      </c>
      <c r="E4727" s="35">
        <v>0.41666666666666702</v>
      </c>
      <c r="F4727" s="50">
        <f>IF(COUNTIF('リスト（不使用）'!$A$5:$A$6,単年カーブ!$A$1),"希望数量入力ください",'単年（2027年度）'!$E$12*単年カーブ!$R$3+'単年（2027年度）'!$E$12*(1-単年カーブ!$R$3)*単年カーブ!Q4727)</f>
        <v>0</v>
      </c>
      <c r="G4727" s="47">
        <f t="shared" si="514"/>
        <v>0</v>
      </c>
      <c r="M4727">
        <f t="shared" si="515"/>
        <v>7</v>
      </c>
      <c r="N4727">
        <f>IF(OR(WEEKDAY(A4727)=1,WEEKDAY(A4727)=7,COUNTIF('2027祝日等（不使用）'!$A$1:$A$20,単年カーブ!A4727)=1),0,1)</f>
        <v>1</v>
      </c>
      <c r="O4727">
        <f t="shared" si="519"/>
        <v>20</v>
      </c>
      <c r="P4727">
        <f t="shared" si="516"/>
        <v>1</v>
      </c>
      <c r="Q4727">
        <f t="shared" si="517"/>
        <v>1</v>
      </c>
    </row>
    <row r="4728" spans="1:17" ht="19.5" x14ac:dyDescent="0.4">
      <c r="A4728" s="33">
        <f t="shared" si="518"/>
        <v>46576</v>
      </c>
      <c r="B4728" s="27" t="str">
        <f t="shared" si="513"/>
        <v>(木)</v>
      </c>
      <c r="C4728" s="34">
        <v>0.41666666666666702</v>
      </c>
      <c r="D4728" s="16" t="s">
        <v>18</v>
      </c>
      <c r="E4728" s="35">
        <v>0.4375</v>
      </c>
      <c r="F4728" s="50">
        <f>IF(COUNTIF('リスト（不使用）'!$A$5:$A$6,単年カーブ!$A$1),"希望数量入力ください",'単年（2027年度）'!$E$12*単年カーブ!$R$3+'単年（2027年度）'!$E$12*(1-単年カーブ!$R$3)*単年カーブ!Q4728)</f>
        <v>0</v>
      </c>
      <c r="G4728" s="47">
        <f t="shared" si="514"/>
        <v>0</v>
      </c>
      <c r="M4728">
        <f t="shared" si="515"/>
        <v>7</v>
      </c>
      <c r="N4728">
        <f>IF(OR(WEEKDAY(A4728)=1,WEEKDAY(A4728)=7,COUNTIF('2027祝日等（不使用）'!$A$1:$A$20,単年カーブ!A4728)=1),0,1)</f>
        <v>1</v>
      </c>
      <c r="O4728">
        <f t="shared" si="519"/>
        <v>21</v>
      </c>
      <c r="P4728">
        <f t="shared" si="516"/>
        <v>1</v>
      </c>
      <c r="Q4728">
        <f t="shared" si="517"/>
        <v>1</v>
      </c>
    </row>
    <row r="4729" spans="1:17" ht="19.5" x14ac:dyDescent="0.4">
      <c r="A4729" s="33">
        <f t="shared" si="518"/>
        <v>46576</v>
      </c>
      <c r="B4729" s="27" t="str">
        <f t="shared" si="513"/>
        <v>(木)</v>
      </c>
      <c r="C4729" s="34">
        <v>0.4375</v>
      </c>
      <c r="D4729" s="16" t="s">
        <v>18</v>
      </c>
      <c r="E4729" s="35">
        <v>0.45833333333333298</v>
      </c>
      <c r="F4729" s="50">
        <f>IF(COUNTIF('リスト（不使用）'!$A$5:$A$6,単年カーブ!$A$1),"希望数量入力ください",'単年（2027年度）'!$E$12*単年カーブ!$R$3+'単年（2027年度）'!$E$12*(1-単年カーブ!$R$3)*単年カーブ!Q4729)</f>
        <v>0</v>
      </c>
      <c r="G4729" s="47">
        <f t="shared" si="514"/>
        <v>0</v>
      </c>
      <c r="M4729">
        <f t="shared" si="515"/>
        <v>7</v>
      </c>
      <c r="N4729">
        <f>IF(OR(WEEKDAY(A4729)=1,WEEKDAY(A4729)=7,COUNTIF('2027祝日等（不使用）'!$A$1:$A$20,単年カーブ!A4729)=1),0,1)</f>
        <v>1</v>
      </c>
      <c r="O4729">
        <f t="shared" si="519"/>
        <v>22</v>
      </c>
      <c r="P4729">
        <f t="shared" si="516"/>
        <v>1</v>
      </c>
      <c r="Q4729">
        <f t="shared" si="517"/>
        <v>1</v>
      </c>
    </row>
    <row r="4730" spans="1:17" ht="19.5" x14ac:dyDescent="0.4">
      <c r="A4730" s="33">
        <f t="shared" si="518"/>
        <v>46576</v>
      </c>
      <c r="B4730" s="27" t="str">
        <f t="shared" si="513"/>
        <v>(木)</v>
      </c>
      <c r="C4730" s="34">
        <v>0.45833333333333298</v>
      </c>
      <c r="D4730" s="16" t="s">
        <v>18</v>
      </c>
      <c r="E4730" s="35">
        <v>0.47916666666666702</v>
      </c>
      <c r="F4730" s="50">
        <f>IF(COUNTIF('リスト（不使用）'!$A$5:$A$6,単年カーブ!$A$1),"希望数量入力ください",'単年（2027年度）'!$E$12*単年カーブ!$R$3+'単年（2027年度）'!$E$12*(1-単年カーブ!$R$3)*単年カーブ!Q4730)</f>
        <v>0</v>
      </c>
      <c r="G4730" s="47">
        <f t="shared" si="514"/>
        <v>0</v>
      </c>
      <c r="M4730">
        <f t="shared" si="515"/>
        <v>7</v>
      </c>
      <c r="N4730">
        <f>IF(OR(WEEKDAY(A4730)=1,WEEKDAY(A4730)=7,COUNTIF('2027祝日等（不使用）'!$A$1:$A$20,単年カーブ!A4730)=1),0,1)</f>
        <v>1</v>
      </c>
      <c r="O4730">
        <f t="shared" si="519"/>
        <v>23</v>
      </c>
      <c r="P4730">
        <f t="shared" si="516"/>
        <v>1</v>
      </c>
      <c r="Q4730">
        <f t="shared" si="517"/>
        <v>1</v>
      </c>
    </row>
    <row r="4731" spans="1:17" ht="19.5" x14ac:dyDescent="0.4">
      <c r="A4731" s="33">
        <f t="shared" si="518"/>
        <v>46576</v>
      </c>
      <c r="B4731" s="27" t="str">
        <f t="shared" si="513"/>
        <v>(木)</v>
      </c>
      <c r="C4731" s="34">
        <v>0.47916666666666702</v>
      </c>
      <c r="D4731" s="16" t="s">
        <v>18</v>
      </c>
      <c r="E4731" s="35">
        <v>0.5</v>
      </c>
      <c r="F4731" s="50">
        <f>IF(COUNTIF('リスト（不使用）'!$A$5:$A$6,単年カーブ!$A$1),"希望数量入力ください",'単年（2027年度）'!$E$12*単年カーブ!$R$3+'単年（2027年度）'!$E$12*(1-単年カーブ!$R$3)*単年カーブ!Q4731)</f>
        <v>0</v>
      </c>
      <c r="G4731" s="47">
        <f t="shared" si="514"/>
        <v>0</v>
      </c>
      <c r="M4731">
        <f t="shared" si="515"/>
        <v>7</v>
      </c>
      <c r="N4731">
        <f>IF(OR(WEEKDAY(A4731)=1,WEEKDAY(A4731)=7,COUNTIF('2027祝日等（不使用）'!$A$1:$A$20,単年カーブ!A4731)=1),0,1)</f>
        <v>1</v>
      </c>
      <c r="O4731">
        <f t="shared" si="519"/>
        <v>24</v>
      </c>
      <c r="P4731">
        <f t="shared" si="516"/>
        <v>1</v>
      </c>
      <c r="Q4731">
        <f t="shared" si="517"/>
        <v>1</v>
      </c>
    </row>
    <row r="4732" spans="1:17" ht="19.5" x14ac:dyDescent="0.4">
      <c r="A4732" s="33">
        <f t="shared" si="518"/>
        <v>46576</v>
      </c>
      <c r="B4732" s="27" t="str">
        <f t="shared" si="513"/>
        <v>(木)</v>
      </c>
      <c r="C4732" s="34">
        <v>0.5</v>
      </c>
      <c r="D4732" s="16" t="s">
        <v>18</v>
      </c>
      <c r="E4732" s="35">
        <v>0.52083333333333304</v>
      </c>
      <c r="F4732" s="50">
        <f>IF(COUNTIF('リスト（不使用）'!$A$5:$A$6,単年カーブ!$A$1),"希望数量入力ください",'単年（2027年度）'!$E$12*単年カーブ!$R$3+'単年（2027年度）'!$E$12*(1-単年カーブ!$R$3)*単年カーブ!Q4732)</f>
        <v>0</v>
      </c>
      <c r="G4732" s="47">
        <f t="shared" si="514"/>
        <v>0</v>
      </c>
      <c r="M4732">
        <f t="shared" si="515"/>
        <v>7</v>
      </c>
      <c r="N4732">
        <f>IF(OR(WEEKDAY(A4732)=1,WEEKDAY(A4732)=7,COUNTIF('2027祝日等（不使用）'!$A$1:$A$20,単年カーブ!A4732)=1),0,1)</f>
        <v>1</v>
      </c>
      <c r="O4732">
        <f t="shared" si="519"/>
        <v>25</v>
      </c>
      <c r="P4732">
        <f t="shared" si="516"/>
        <v>1</v>
      </c>
      <c r="Q4732">
        <f t="shared" si="517"/>
        <v>1</v>
      </c>
    </row>
    <row r="4733" spans="1:17" ht="19.5" x14ac:dyDescent="0.4">
      <c r="A4733" s="33">
        <f t="shared" si="518"/>
        <v>46576</v>
      </c>
      <c r="B4733" s="27" t="str">
        <f t="shared" si="513"/>
        <v>(木)</v>
      </c>
      <c r="C4733" s="34">
        <v>0.52083333333333304</v>
      </c>
      <c r="D4733" s="16" t="s">
        <v>18</v>
      </c>
      <c r="E4733" s="35">
        <v>0.54166666666666696</v>
      </c>
      <c r="F4733" s="50">
        <f>IF(COUNTIF('リスト（不使用）'!$A$5:$A$6,単年カーブ!$A$1),"希望数量入力ください",'単年（2027年度）'!$E$12*単年カーブ!$R$3+'単年（2027年度）'!$E$12*(1-単年カーブ!$R$3)*単年カーブ!Q4733)</f>
        <v>0</v>
      </c>
      <c r="G4733" s="47">
        <f t="shared" si="514"/>
        <v>0</v>
      </c>
      <c r="M4733">
        <f t="shared" si="515"/>
        <v>7</v>
      </c>
      <c r="N4733">
        <f>IF(OR(WEEKDAY(A4733)=1,WEEKDAY(A4733)=7,COUNTIF('2027祝日等（不使用）'!$A$1:$A$20,単年カーブ!A4733)=1),0,1)</f>
        <v>1</v>
      </c>
      <c r="O4733">
        <f t="shared" si="519"/>
        <v>26</v>
      </c>
      <c r="P4733">
        <f t="shared" si="516"/>
        <v>1</v>
      </c>
      <c r="Q4733">
        <f t="shared" si="517"/>
        <v>1</v>
      </c>
    </row>
    <row r="4734" spans="1:17" ht="19.5" x14ac:dyDescent="0.4">
      <c r="A4734" s="33">
        <f t="shared" si="518"/>
        <v>46576</v>
      </c>
      <c r="B4734" s="27" t="str">
        <f t="shared" si="513"/>
        <v>(木)</v>
      </c>
      <c r="C4734" s="34">
        <v>0.54166666666666696</v>
      </c>
      <c r="D4734" s="16" t="s">
        <v>18</v>
      </c>
      <c r="E4734" s="35">
        <v>0.5625</v>
      </c>
      <c r="F4734" s="50">
        <f>IF(COUNTIF('リスト（不使用）'!$A$5:$A$6,単年カーブ!$A$1),"希望数量入力ください",'単年（2027年度）'!$E$12*単年カーブ!$R$3+'単年（2027年度）'!$E$12*(1-単年カーブ!$R$3)*単年カーブ!Q4734)</f>
        <v>0</v>
      </c>
      <c r="G4734" s="47">
        <f t="shared" si="514"/>
        <v>0</v>
      </c>
      <c r="M4734">
        <f t="shared" si="515"/>
        <v>7</v>
      </c>
      <c r="N4734">
        <f>IF(OR(WEEKDAY(A4734)=1,WEEKDAY(A4734)=7,COUNTIF('2027祝日等（不使用）'!$A$1:$A$20,単年カーブ!A4734)=1),0,1)</f>
        <v>1</v>
      </c>
      <c r="O4734">
        <f t="shared" si="519"/>
        <v>27</v>
      </c>
      <c r="P4734">
        <f t="shared" si="516"/>
        <v>1</v>
      </c>
      <c r="Q4734">
        <f t="shared" si="517"/>
        <v>1</v>
      </c>
    </row>
    <row r="4735" spans="1:17" ht="19.5" x14ac:dyDescent="0.4">
      <c r="A4735" s="33">
        <f t="shared" si="518"/>
        <v>46576</v>
      </c>
      <c r="B4735" s="27" t="str">
        <f t="shared" si="513"/>
        <v>(木)</v>
      </c>
      <c r="C4735" s="34">
        <v>0.5625</v>
      </c>
      <c r="D4735" s="16" t="s">
        <v>18</v>
      </c>
      <c r="E4735" s="35">
        <v>0.58333333333333304</v>
      </c>
      <c r="F4735" s="50">
        <f>IF(COUNTIF('リスト（不使用）'!$A$5:$A$6,単年カーブ!$A$1),"希望数量入力ください",'単年（2027年度）'!$E$12*単年カーブ!$R$3+'単年（2027年度）'!$E$12*(1-単年カーブ!$R$3)*単年カーブ!Q4735)</f>
        <v>0</v>
      </c>
      <c r="G4735" s="47">
        <f t="shared" si="514"/>
        <v>0</v>
      </c>
      <c r="M4735">
        <f t="shared" si="515"/>
        <v>7</v>
      </c>
      <c r="N4735">
        <f>IF(OR(WEEKDAY(A4735)=1,WEEKDAY(A4735)=7,COUNTIF('2027祝日等（不使用）'!$A$1:$A$20,単年カーブ!A4735)=1),0,1)</f>
        <v>1</v>
      </c>
      <c r="O4735">
        <f t="shared" si="519"/>
        <v>28</v>
      </c>
      <c r="P4735">
        <f t="shared" si="516"/>
        <v>1</v>
      </c>
      <c r="Q4735">
        <f t="shared" si="517"/>
        <v>1</v>
      </c>
    </row>
    <row r="4736" spans="1:17" ht="19.5" x14ac:dyDescent="0.4">
      <c r="A4736" s="33">
        <f t="shared" si="518"/>
        <v>46576</v>
      </c>
      <c r="B4736" s="27" t="str">
        <f t="shared" si="513"/>
        <v>(木)</v>
      </c>
      <c r="C4736" s="34">
        <v>0.58333333333333304</v>
      </c>
      <c r="D4736" s="16" t="s">
        <v>18</v>
      </c>
      <c r="E4736" s="35">
        <v>0.60416666666666696</v>
      </c>
      <c r="F4736" s="50">
        <f>IF(COUNTIF('リスト（不使用）'!$A$5:$A$6,単年カーブ!$A$1),"希望数量入力ください",'単年（2027年度）'!$E$12*単年カーブ!$R$3+'単年（2027年度）'!$E$12*(1-単年カーブ!$R$3)*単年カーブ!Q4736)</f>
        <v>0</v>
      </c>
      <c r="G4736" s="47">
        <f t="shared" si="514"/>
        <v>0</v>
      </c>
      <c r="M4736">
        <f t="shared" si="515"/>
        <v>7</v>
      </c>
      <c r="N4736">
        <f>IF(OR(WEEKDAY(A4736)=1,WEEKDAY(A4736)=7,COUNTIF('2027祝日等（不使用）'!$A$1:$A$20,単年カーブ!A4736)=1),0,1)</f>
        <v>1</v>
      </c>
      <c r="O4736">
        <f t="shared" si="519"/>
        <v>29</v>
      </c>
      <c r="P4736">
        <f t="shared" si="516"/>
        <v>1</v>
      </c>
      <c r="Q4736">
        <f t="shared" si="517"/>
        <v>1</v>
      </c>
    </row>
    <row r="4737" spans="1:17" ht="19.5" x14ac:dyDescent="0.4">
      <c r="A4737" s="33">
        <f t="shared" si="518"/>
        <v>46576</v>
      </c>
      <c r="B4737" s="27" t="str">
        <f t="shared" si="513"/>
        <v>(木)</v>
      </c>
      <c r="C4737" s="34">
        <v>0.60416666666666696</v>
      </c>
      <c r="D4737" s="16" t="s">
        <v>18</v>
      </c>
      <c r="E4737" s="35">
        <v>0.625</v>
      </c>
      <c r="F4737" s="50">
        <f>IF(COUNTIF('リスト（不使用）'!$A$5:$A$6,単年カーブ!$A$1),"希望数量入力ください",'単年（2027年度）'!$E$12*単年カーブ!$R$3+'単年（2027年度）'!$E$12*(1-単年カーブ!$R$3)*単年カーブ!Q4737)</f>
        <v>0</v>
      </c>
      <c r="G4737" s="47">
        <f t="shared" si="514"/>
        <v>0</v>
      </c>
      <c r="M4737">
        <f t="shared" si="515"/>
        <v>7</v>
      </c>
      <c r="N4737">
        <f>IF(OR(WEEKDAY(A4737)=1,WEEKDAY(A4737)=7,COUNTIF('2027祝日等（不使用）'!$A$1:$A$20,単年カーブ!A4737)=1),0,1)</f>
        <v>1</v>
      </c>
      <c r="O4737">
        <f t="shared" si="519"/>
        <v>30</v>
      </c>
      <c r="P4737">
        <f t="shared" si="516"/>
        <v>1</v>
      </c>
      <c r="Q4737">
        <f t="shared" si="517"/>
        <v>1</v>
      </c>
    </row>
    <row r="4738" spans="1:17" ht="19.5" x14ac:dyDescent="0.4">
      <c r="A4738" s="33">
        <f t="shared" si="518"/>
        <v>46576</v>
      </c>
      <c r="B4738" s="27" t="str">
        <f t="shared" si="513"/>
        <v>(木)</v>
      </c>
      <c r="C4738" s="34">
        <v>0.625</v>
      </c>
      <c r="D4738" s="16" t="s">
        <v>18</v>
      </c>
      <c r="E4738" s="35">
        <v>0.64583333333333304</v>
      </c>
      <c r="F4738" s="50">
        <f>IF(COUNTIF('リスト（不使用）'!$A$5:$A$6,単年カーブ!$A$1),"希望数量入力ください",'単年（2027年度）'!$E$12*単年カーブ!$R$3+'単年（2027年度）'!$E$12*(1-単年カーブ!$R$3)*単年カーブ!Q4738)</f>
        <v>0</v>
      </c>
      <c r="G4738" s="47">
        <f t="shared" si="514"/>
        <v>0</v>
      </c>
      <c r="M4738">
        <f t="shared" si="515"/>
        <v>7</v>
      </c>
      <c r="N4738">
        <f>IF(OR(WEEKDAY(A4738)=1,WEEKDAY(A4738)=7,COUNTIF('2027祝日等（不使用）'!$A$1:$A$20,単年カーブ!A4738)=1),0,1)</f>
        <v>1</v>
      </c>
      <c r="O4738">
        <f t="shared" si="519"/>
        <v>31</v>
      </c>
      <c r="P4738">
        <f t="shared" si="516"/>
        <v>1</v>
      </c>
      <c r="Q4738">
        <f t="shared" si="517"/>
        <v>1</v>
      </c>
    </row>
    <row r="4739" spans="1:17" ht="19.5" x14ac:dyDescent="0.4">
      <c r="A4739" s="33">
        <f t="shared" si="518"/>
        <v>46576</v>
      </c>
      <c r="B4739" s="27" t="str">
        <f t="shared" si="513"/>
        <v>(木)</v>
      </c>
      <c r="C4739" s="34">
        <v>0.64583333333333304</v>
      </c>
      <c r="D4739" s="16" t="s">
        <v>18</v>
      </c>
      <c r="E4739" s="35">
        <v>0.66666666666666696</v>
      </c>
      <c r="F4739" s="50">
        <f>IF(COUNTIF('リスト（不使用）'!$A$5:$A$6,単年カーブ!$A$1),"希望数量入力ください",'単年（2027年度）'!$E$12*単年カーブ!$R$3+'単年（2027年度）'!$E$12*(1-単年カーブ!$R$3)*単年カーブ!Q4739)</f>
        <v>0</v>
      </c>
      <c r="G4739" s="47">
        <f t="shared" si="514"/>
        <v>0</v>
      </c>
      <c r="M4739">
        <f t="shared" si="515"/>
        <v>7</v>
      </c>
      <c r="N4739">
        <f>IF(OR(WEEKDAY(A4739)=1,WEEKDAY(A4739)=7,COUNTIF('2027祝日等（不使用）'!$A$1:$A$20,単年カーブ!A4739)=1),0,1)</f>
        <v>1</v>
      </c>
      <c r="O4739">
        <f t="shared" si="519"/>
        <v>32</v>
      </c>
      <c r="P4739">
        <f t="shared" si="516"/>
        <v>1</v>
      </c>
      <c r="Q4739">
        <f t="shared" si="517"/>
        <v>1</v>
      </c>
    </row>
    <row r="4740" spans="1:17" ht="19.5" x14ac:dyDescent="0.4">
      <c r="A4740" s="33">
        <f t="shared" si="518"/>
        <v>46576</v>
      </c>
      <c r="B4740" s="27" t="str">
        <f t="shared" ref="B4740:B4803" si="520">TEXT(A4740,"(aaa)")</f>
        <v>(木)</v>
      </c>
      <c r="C4740" s="34">
        <v>0.66666666666666696</v>
      </c>
      <c r="D4740" s="16" t="s">
        <v>18</v>
      </c>
      <c r="E4740" s="35">
        <v>0.6875</v>
      </c>
      <c r="F4740" s="50">
        <f>IF(COUNTIF('リスト（不使用）'!$A$5:$A$6,単年カーブ!$A$1),"希望数量入力ください",'単年（2027年度）'!$E$12*単年カーブ!$R$3+'単年（2027年度）'!$E$12*(1-単年カーブ!$R$3)*単年カーブ!Q4740)</f>
        <v>0</v>
      </c>
      <c r="G4740" s="47">
        <f t="shared" ref="G4740:G4803" si="521">F4740/2</f>
        <v>0</v>
      </c>
      <c r="M4740">
        <f t="shared" ref="M4740:M4803" si="522">MONTH(A4740)</f>
        <v>7</v>
      </c>
      <c r="N4740">
        <f>IF(OR(WEEKDAY(A4740)=1,WEEKDAY(A4740)=7,COUNTIF('2027祝日等（不使用）'!$A$1:$A$20,単年カーブ!A4740)=1),0,1)</f>
        <v>1</v>
      </c>
      <c r="O4740">
        <f t="shared" si="519"/>
        <v>33</v>
      </c>
      <c r="P4740">
        <f t="shared" ref="P4740:P4803" si="523">IF(AND(O4740&gt;16,O4740&lt;41),1,0)</f>
        <v>1</v>
      </c>
      <c r="Q4740">
        <f t="shared" ref="Q4740:Q4803" si="524">P4740*N4740</f>
        <v>1</v>
      </c>
    </row>
    <row r="4741" spans="1:17" ht="19.5" x14ac:dyDescent="0.4">
      <c r="A4741" s="33">
        <f t="shared" si="518"/>
        <v>46576</v>
      </c>
      <c r="B4741" s="27" t="str">
        <f t="shared" si="520"/>
        <v>(木)</v>
      </c>
      <c r="C4741" s="34">
        <v>0.6875</v>
      </c>
      <c r="D4741" s="16" t="s">
        <v>18</v>
      </c>
      <c r="E4741" s="35">
        <v>0.70833333333333304</v>
      </c>
      <c r="F4741" s="50">
        <f>IF(COUNTIF('リスト（不使用）'!$A$5:$A$6,単年カーブ!$A$1),"希望数量入力ください",'単年（2027年度）'!$E$12*単年カーブ!$R$3+'単年（2027年度）'!$E$12*(1-単年カーブ!$R$3)*単年カーブ!Q4741)</f>
        <v>0</v>
      </c>
      <c r="G4741" s="47">
        <f t="shared" si="521"/>
        <v>0</v>
      </c>
      <c r="M4741">
        <f t="shared" si="522"/>
        <v>7</v>
      </c>
      <c r="N4741">
        <f>IF(OR(WEEKDAY(A4741)=1,WEEKDAY(A4741)=7,COUNTIF('2027祝日等（不使用）'!$A$1:$A$20,単年カーブ!A4741)=1),0,1)</f>
        <v>1</v>
      </c>
      <c r="O4741">
        <f t="shared" si="519"/>
        <v>34</v>
      </c>
      <c r="P4741">
        <f t="shared" si="523"/>
        <v>1</v>
      </c>
      <c r="Q4741">
        <f t="shared" si="524"/>
        <v>1</v>
      </c>
    </row>
    <row r="4742" spans="1:17" ht="19.5" x14ac:dyDescent="0.4">
      <c r="A4742" s="33">
        <f t="shared" si="518"/>
        <v>46576</v>
      </c>
      <c r="B4742" s="27" t="str">
        <f t="shared" si="520"/>
        <v>(木)</v>
      </c>
      <c r="C4742" s="34">
        <v>0.70833333333333304</v>
      </c>
      <c r="D4742" s="16" t="s">
        <v>18</v>
      </c>
      <c r="E4742" s="35">
        <v>0.72916666666666696</v>
      </c>
      <c r="F4742" s="50">
        <f>IF(COUNTIF('リスト（不使用）'!$A$5:$A$6,単年カーブ!$A$1),"希望数量入力ください",'単年（2027年度）'!$E$12*単年カーブ!$R$3+'単年（2027年度）'!$E$12*(1-単年カーブ!$R$3)*単年カーブ!Q4742)</f>
        <v>0</v>
      </c>
      <c r="G4742" s="47">
        <f t="shared" si="521"/>
        <v>0</v>
      </c>
      <c r="M4742">
        <f t="shared" si="522"/>
        <v>7</v>
      </c>
      <c r="N4742">
        <f>IF(OR(WEEKDAY(A4742)=1,WEEKDAY(A4742)=7,COUNTIF('2027祝日等（不使用）'!$A$1:$A$20,単年カーブ!A4742)=1),0,1)</f>
        <v>1</v>
      </c>
      <c r="O4742">
        <f t="shared" si="519"/>
        <v>35</v>
      </c>
      <c r="P4742">
        <f t="shared" si="523"/>
        <v>1</v>
      </c>
      <c r="Q4742">
        <f t="shared" si="524"/>
        <v>1</v>
      </c>
    </row>
    <row r="4743" spans="1:17" ht="19.5" x14ac:dyDescent="0.4">
      <c r="A4743" s="33">
        <f t="shared" si="518"/>
        <v>46576</v>
      </c>
      <c r="B4743" s="27" t="str">
        <f t="shared" si="520"/>
        <v>(木)</v>
      </c>
      <c r="C4743" s="34">
        <v>0.72916666666666696</v>
      </c>
      <c r="D4743" s="16" t="s">
        <v>18</v>
      </c>
      <c r="E4743" s="35">
        <v>0.75</v>
      </c>
      <c r="F4743" s="50">
        <f>IF(COUNTIF('リスト（不使用）'!$A$5:$A$6,単年カーブ!$A$1),"希望数量入力ください",'単年（2027年度）'!$E$12*単年カーブ!$R$3+'単年（2027年度）'!$E$12*(1-単年カーブ!$R$3)*単年カーブ!Q4743)</f>
        <v>0</v>
      </c>
      <c r="G4743" s="47">
        <f t="shared" si="521"/>
        <v>0</v>
      </c>
      <c r="M4743">
        <f t="shared" si="522"/>
        <v>7</v>
      </c>
      <c r="N4743">
        <f>IF(OR(WEEKDAY(A4743)=1,WEEKDAY(A4743)=7,COUNTIF('2027祝日等（不使用）'!$A$1:$A$20,単年カーブ!A4743)=1),0,1)</f>
        <v>1</v>
      </c>
      <c r="O4743">
        <f t="shared" si="519"/>
        <v>36</v>
      </c>
      <c r="P4743">
        <f t="shared" si="523"/>
        <v>1</v>
      </c>
      <c r="Q4743">
        <f t="shared" si="524"/>
        <v>1</v>
      </c>
    </row>
    <row r="4744" spans="1:17" ht="19.5" x14ac:dyDescent="0.4">
      <c r="A4744" s="33">
        <f t="shared" si="518"/>
        <v>46576</v>
      </c>
      <c r="B4744" s="27" t="str">
        <f t="shared" si="520"/>
        <v>(木)</v>
      </c>
      <c r="C4744" s="34">
        <v>0.75</v>
      </c>
      <c r="D4744" s="16" t="s">
        <v>18</v>
      </c>
      <c r="E4744" s="35">
        <v>0.77083333333333304</v>
      </c>
      <c r="F4744" s="50">
        <f>IF(COUNTIF('リスト（不使用）'!$A$5:$A$6,単年カーブ!$A$1),"希望数量入力ください",'単年（2027年度）'!$E$12*単年カーブ!$R$3+'単年（2027年度）'!$E$12*(1-単年カーブ!$R$3)*単年カーブ!Q4744)</f>
        <v>0</v>
      </c>
      <c r="G4744" s="47">
        <f t="shared" si="521"/>
        <v>0</v>
      </c>
      <c r="M4744">
        <f t="shared" si="522"/>
        <v>7</v>
      </c>
      <c r="N4744">
        <f>IF(OR(WEEKDAY(A4744)=1,WEEKDAY(A4744)=7,COUNTIF('2027祝日等（不使用）'!$A$1:$A$20,単年カーブ!A4744)=1),0,1)</f>
        <v>1</v>
      </c>
      <c r="O4744">
        <f t="shared" si="519"/>
        <v>37</v>
      </c>
      <c r="P4744">
        <f t="shared" si="523"/>
        <v>1</v>
      </c>
      <c r="Q4744">
        <f t="shared" si="524"/>
        <v>1</v>
      </c>
    </row>
    <row r="4745" spans="1:17" ht="19.5" x14ac:dyDescent="0.4">
      <c r="A4745" s="33">
        <f t="shared" si="518"/>
        <v>46576</v>
      </c>
      <c r="B4745" s="27" t="str">
        <f t="shared" si="520"/>
        <v>(木)</v>
      </c>
      <c r="C4745" s="34">
        <v>0.77083333333333304</v>
      </c>
      <c r="D4745" s="16" t="s">
        <v>18</v>
      </c>
      <c r="E4745" s="35">
        <v>0.79166666666666696</v>
      </c>
      <c r="F4745" s="50">
        <f>IF(COUNTIF('リスト（不使用）'!$A$5:$A$6,単年カーブ!$A$1),"希望数量入力ください",'単年（2027年度）'!$E$12*単年カーブ!$R$3+'単年（2027年度）'!$E$12*(1-単年カーブ!$R$3)*単年カーブ!Q4745)</f>
        <v>0</v>
      </c>
      <c r="G4745" s="47">
        <f t="shared" si="521"/>
        <v>0</v>
      </c>
      <c r="M4745">
        <f t="shared" si="522"/>
        <v>7</v>
      </c>
      <c r="N4745">
        <f>IF(OR(WEEKDAY(A4745)=1,WEEKDAY(A4745)=7,COUNTIF('2027祝日等（不使用）'!$A$1:$A$20,単年カーブ!A4745)=1),0,1)</f>
        <v>1</v>
      </c>
      <c r="O4745">
        <f t="shared" si="519"/>
        <v>38</v>
      </c>
      <c r="P4745">
        <f t="shared" si="523"/>
        <v>1</v>
      </c>
      <c r="Q4745">
        <f t="shared" si="524"/>
        <v>1</v>
      </c>
    </row>
    <row r="4746" spans="1:17" ht="19.5" x14ac:dyDescent="0.4">
      <c r="A4746" s="33">
        <f t="shared" si="518"/>
        <v>46576</v>
      </c>
      <c r="B4746" s="27" t="str">
        <f t="shared" si="520"/>
        <v>(木)</v>
      </c>
      <c r="C4746" s="34">
        <v>0.79166666666666696</v>
      </c>
      <c r="D4746" s="16" t="s">
        <v>18</v>
      </c>
      <c r="E4746" s="35">
        <v>0.8125</v>
      </c>
      <c r="F4746" s="50">
        <f>IF(COUNTIF('リスト（不使用）'!$A$5:$A$6,単年カーブ!$A$1),"希望数量入力ください",'単年（2027年度）'!$E$12*単年カーブ!$R$3+'単年（2027年度）'!$E$12*(1-単年カーブ!$R$3)*単年カーブ!Q4746)</f>
        <v>0</v>
      </c>
      <c r="G4746" s="47">
        <f t="shared" si="521"/>
        <v>0</v>
      </c>
      <c r="M4746">
        <f t="shared" si="522"/>
        <v>7</v>
      </c>
      <c r="N4746">
        <f>IF(OR(WEEKDAY(A4746)=1,WEEKDAY(A4746)=7,COUNTIF('2027祝日等（不使用）'!$A$1:$A$20,単年カーブ!A4746)=1),0,1)</f>
        <v>1</v>
      </c>
      <c r="O4746">
        <f t="shared" si="519"/>
        <v>39</v>
      </c>
      <c r="P4746">
        <f t="shared" si="523"/>
        <v>1</v>
      </c>
      <c r="Q4746">
        <f t="shared" si="524"/>
        <v>1</v>
      </c>
    </row>
    <row r="4747" spans="1:17" ht="19.5" x14ac:dyDescent="0.4">
      <c r="A4747" s="33">
        <f t="shared" si="518"/>
        <v>46576</v>
      </c>
      <c r="B4747" s="27" t="str">
        <f t="shared" si="520"/>
        <v>(木)</v>
      </c>
      <c r="C4747" s="34">
        <v>0.8125</v>
      </c>
      <c r="D4747" s="16" t="s">
        <v>18</v>
      </c>
      <c r="E4747" s="35">
        <v>0.83333333333333304</v>
      </c>
      <c r="F4747" s="50">
        <f>IF(COUNTIF('リスト（不使用）'!$A$5:$A$6,単年カーブ!$A$1),"希望数量入力ください",'単年（2027年度）'!$E$12*単年カーブ!$R$3+'単年（2027年度）'!$E$12*(1-単年カーブ!$R$3)*単年カーブ!Q4747)</f>
        <v>0</v>
      </c>
      <c r="G4747" s="47">
        <f t="shared" si="521"/>
        <v>0</v>
      </c>
      <c r="M4747">
        <f t="shared" si="522"/>
        <v>7</v>
      </c>
      <c r="N4747">
        <f>IF(OR(WEEKDAY(A4747)=1,WEEKDAY(A4747)=7,COUNTIF('2027祝日等（不使用）'!$A$1:$A$20,単年カーブ!A4747)=1),0,1)</f>
        <v>1</v>
      </c>
      <c r="O4747">
        <f t="shared" si="519"/>
        <v>40</v>
      </c>
      <c r="P4747">
        <f t="shared" si="523"/>
        <v>1</v>
      </c>
      <c r="Q4747">
        <f t="shared" si="524"/>
        <v>1</v>
      </c>
    </row>
    <row r="4748" spans="1:17" ht="19.5" x14ac:dyDescent="0.4">
      <c r="A4748" s="33">
        <f t="shared" si="518"/>
        <v>46576</v>
      </c>
      <c r="B4748" s="27" t="str">
        <f t="shared" si="520"/>
        <v>(木)</v>
      </c>
      <c r="C4748" s="34">
        <v>0.83333333333333304</v>
      </c>
      <c r="D4748" s="16" t="s">
        <v>18</v>
      </c>
      <c r="E4748" s="35">
        <v>0.85416666666666696</v>
      </c>
      <c r="F4748" s="50">
        <f>IF(COUNTIF('リスト（不使用）'!$A$5:$A$6,単年カーブ!$A$1),"希望数量入力ください",'単年（2027年度）'!$E$12*単年カーブ!$R$3+'単年（2027年度）'!$E$12*(1-単年カーブ!$R$3)*単年カーブ!Q4748)</f>
        <v>0</v>
      </c>
      <c r="G4748" s="47">
        <f t="shared" si="521"/>
        <v>0</v>
      </c>
      <c r="M4748">
        <f t="shared" si="522"/>
        <v>7</v>
      </c>
      <c r="N4748">
        <f>IF(OR(WEEKDAY(A4748)=1,WEEKDAY(A4748)=7,COUNTIF('2027祝日等（不使用）'!$A$1:$A$20,単年カーブ!A4748)=1),0,1)</f>
        <v>1</v>
      </c>
      <c r="O4748">
        <f t="shared" si="519"/>
        <v>41</v>
      </c>
      <c r="P4748">
        <f t="shared" si="523"/>
        <v>0</v>
      </c>
      <c r="Q4748">
        <f t="shared" si="524"/>
        <v>0</v>
      </c>
    </row>
    <row r="4749" spans="1:17" ht="19.5" x14ac:dyDescent="0.4">
      <c r="A4749" s="33">
        <f t="shared" si="518"/>
        <v>46576</v>
      </c>
      <c r="B4749" s="27" t="str">
        <f t="shared" si="520"/>
        <v>(木)</v>
      </c>
      <c r="C4749" s="34">
        <v>0.85416666666666696</v>
      </c>
      <c r="D4749" s="16" t="s">
        <v>18</v>
      </c>
      <c r="E4749" s="35">
        <v>0.875</v>
      </c>
      <c r="F4749" s="50">
        <f>IF(COUNTIF('リスト（不使用）'!$A$5:$A$6,単年カーブ!$A$1),"希望数量入力ください",'単年（2027年度）'!$E$12*単年カーブ!$R$3+'単年（2027年度）'!$E$12*(1-単年カーブ!$R$3)*単年カーブ!Q4749)</f>
        <v>0</v>
      </c>
      <c r="G4749" s="47">
        <f t="shared" si="521"/>
        <v>0</v>
      </c>
      <c r="M4749">
        <f t="shared" si="522"/>
        <v>7</v>
      </c>
      <c r="N4749">
        <f>IF(OR(WEEKDAY(A4749)=1,WEEKDAY(A4749)=7,COUNTIF('2027祝日等（不使用）'!$A$1:$A$20,単年カーブ!A4749)=1),0,1)</f>
        <v>1</v>
      </c>
      <c r="O4749">
        <f t="shared" si="519"/>
        <v>42</v>
      </c>
      <c r="P4749">
        <f t="shared" si="523"/>
        <v>0</v>
      </c>
      <c r="Q4749">
        <f t="shared" si="524"/>
        <v>0</v>
      </c>
    </row>
    <row r="4750" spans="1:17" ht="19.5" x14ac:dyDescent="0.4">
      <c r="A4750" s="33">
        <f t="shared" si="518"/>
        <v>46576</v>
      </c>
      <c r="B4750" s="27" t="str">
        <f t="shared" si="520"/>
        <v>(木)</v>
      </c>
      <c r="C4750" s="34">
        <v>0.875</v>
      </c>
      <c r="D4750" s="16" t="s">
        <v>18</v>
      </c>
      <c r="E4750" s="35">
        <v>0.89583333333333304</v>
      </c>
      <c r="F4750" s="50">
        <f>IF(COUNTIF('リスト（不使用）'!$A$5:$A$6,単年カーブ!$A$1),"希望数量入力ください",'単年（2027年度）'!$E$12*単年カーブ!$R$3+'単年（2027年度）'!$E$12*(1-単年カーブ!$R$3)*単年カーブ!Q4750)</f>
        <v>0</v>
      </c>
      <c r="G4750" s="47">
        <f t="shared" si="521"/>
        <v>0</v>
      </c>
      <c r="M4750">
        <f t="shared" si="522"/>
        <v>7</v>
      </c>
      <c r="N4750">
        <f>IF(OR(WEEKDAY(A4750)=1,WEEKDAY(A4750)=7,COUNTIF('2027祝日等（不使用）'!$A$1:$A$20,単年カーブ!A4750)=1),0,1)</f>
        <v>1</v>
      </c>
      <c r="O4750">
        <f t="shared" si="519"/>
        <v>43</v>
      </c>
      <c r="P4750">
        <f t="shared" si="523"/>
        <v>0</v>
      </c>
      <c r="Q4750">
        <f t="shared" si="524"/>
        <v>0</v>
      </c>
    </row>
    <row r="4751" spans="1:17" ht="19.5" x14ac:dyDescent="0.4">
      <c r="A4751" s="33">
        <f t="shared" si="518"/>
        <v>46576</v>
      </c>
      <c r="B4751" s="27" t="str">
        <f t="shared" si="520"/>
        <v>(木)</v>
      </c>
      <c r="C4751" s="34">
        <v>0.89583333333333304</v>
      </c>
      <c r="D4751" s="16" t="s">
        <v>18</v>
      </c>
      <c r="E4751" s="35">
        <v>0.91666666666666696</v>
      </c>
      <c r="F4751" s="50">
        <f>IF(COUNTIF('リスト（不使用）'!$A$5:$A$6,単年カーブ!$A$1),"希望数量入力ください",'単年（2027年度）'!$E$12*単年カーブ!$R$3+'単年（2027年度）'!$E$12*(1-単年カーブ!$R$3)*単年カーブ!Q4751)</f>
        <v>0</v>
      </c>
      <c r="G4751" s="47">
        <f t="shared" si="521"/>
        <v>0</v>
      </c>
      <c r="M4751">
        <f t="shared" si="522"/>
        <v>7</v>
      </c>
      <c r="N4751">
        <f>IF(OR(WEEKDAY(A4751)=1,WEEKDAY(A4751)=7,COUNTIF('2027祝日等（不使用）'!$A$1:$A$20,単年カーブ!A4751)=1),0,1)</f>
        <v>1</v>
      </c>
      <c r="O4751">
        <f t="shared" si="519"/>
        <v>44</v>
      </c>
      <c r="P4751">
        <f t="shared" si="523"/>
        <v>0</v>
      </c>
      <c r="Q4751">
        <f t="shared" si="524"/>
        <v>0</v>
      </c>
    </row>
    <row r="4752" spans="1:17" ht="19.5" x14ac:dyDescent="0.4">
      <c r="A4752" s="33">
        <f t="shared" si="518"/>
        <v>46576</v>
      </c>
      <c r="B4752" s="27" t="str">
        <f t="shared" si="520"/>
        <v>(木)</v>
      </c>
      <c r="C4752" s="34">
        <v>0.91666666666666696</v>
      </c>
      <c r="D4752" s="16" t="s">
        <v>18</v>
      </c>
      <c r="E4752" s="35">
        <v>0.9375</v>
      </c>
      <c r="F4752" s="50">
        <f>IF(COUNTIF('リスト（不使用）'!$A$5:$A$6,単年カーブ!$A$1),"希望数量入力ください",'単年（2027年度）'!$E$12*単年カーブ!$R$3+'単年（2027年度）'!$E$12*(1-単年カーブ!$R$3)*単年カーブ!Q4752)</f>
        <v>0</v>
      </c>
      <c r="G4752" s="47">
        <f t="shared" si="521"/>
        <v>0</v>
      </c>
      <c r="M4752">
        <f t="shared" si="522"/>
        <v>7</v>
      </c>
      <c r="N4752">
        <f>IF(OR(WEEKDAY(A4752)=1,WEEKDAY(A4752)=7,COUNTIF('2027祝日等（不使用）'!$A$1:$A$20,単年カーブ!A4752)=1),0,1)</f>
        <v>1</v>
      </c>
      <c r="O4752">
        <f t="shared" si="519"/>
        <v>45</v>
      </c>
      <c r="P4752">
        <f t="shared" si="523"/>
        <v>0</v>
      </c>
      <c r="Q4752">
        <f t="shared" si="524"/>
        <v>0</v>
      </c>
    </row>
    <row r="4753" spans="1:17" ht="19.5" x14ac:dyDescent="0.4">
      <c r="A4753" s="33">
        <f t="shared" si="518"/>
        <v>46576</v>
      </c>
      <c r="B4753" s="27" t="str">
        <f t="shared" si="520"/>
        <v>(木)</v>
      </c>
      <c r="C4753" s="34">
        <v>0.9375</v>
      </c>
      <c r="D4753" s="16" t="s">
        <v>18</v>
      </c>
      <c r="E4753" s="35">
        <v>0.95833333333333304</v>
      </c>
      <c r="F4753" s="50">
        <f>IF(COUNTIF('リスト（不使用）'!$A$5:$A$6,単年カーブ!$A$1),"希望数量入力ください",'単年（2027年度）'!$E$12*単年カーブ!$R$3+'単年（2027年度）'!$E$12*(1-単年カーブ!$R$3)*単年カーブ!Q4753)</f>
        <v>0</v>
      </c>
      <c r="G4753" s="47">
        <f t="shared" si="521"/>
        <v>0</v>
      </c>
      <c r="M4753">
        <f t="shared" si="522"/>
        <v>7</v>
      </c>
      <c r="N4753">
        <f>IF(OR(WEEKDAY(A4753)=1,WEEKDAY(A4753)=7,COUNTIF('2027祝日等（不使用）'!$A$1:$A$20,単年カーブ!A4753)=1),0,1)</f>
        <v>1</v>
      </c>
      <c r="O4753">
        <f t="shared" si="519"/>
        <v>46</v>
      </c>
      <c r="P4753">
        <f t="shared" si="523"/>
        <v>0</v>
      </c>
      <c r="Q4753">
        <f t="shared" si="524"/>
        <v>0</v>
      </c>
    </row>
    <row r="4754" spans="1:17" ht="19.5" x14ac:dyDescent="0.4">
      <c r="A4754" s="33">
        <f t="shared" si="518"/>
        <v>46576</v>
      </c>
      <c r="B4754" s="27" t="str">
        <f t="shared" si="520"/>
        <v>(木)</v>
      </c>
      <c r="C4754" s="34">
        <v>0.95833333333333304</v>
      </c>
      <c r="D4754" s="16" t="s">
        <v>18</v>
      </c>
      <c r="E4754" s="35">
        <v>0.97916666666666696</v>
      </c>
      <c r="F4754" s="50">
        <f>IF(COUNTIF('リスト（不使用）'!$A$5:$A$6,単年カーブ!$A$1),"希望数量入力ください",'単年（2027年度）'!$E$12*単年カーブ!$R$3+'単年（2027年度）'!$E$12*(1-単年カーブ!$R$3)*単年カーブ!Q4754)</f>
        <v>0</v>
      </c>
      <c r="G4754" s="47">
        <f t="shared" si="521"/>
        <v>0</v>
      </c>
      <c r="M4754">
        <f t="shared" si="522"/>
        <v>7</v>
      </c>
      <c r="N4754">
        <f>IF(OR(WEEKDAY(A4754)=1,WEEKDAY(A4754)=7,COUNTIF('2027祝日等（不使用）'!$A$1:$A$20,単年カーブ!A4754)=1),0,1)</f>
        <v>1</v>
      </c>
      <c r="O4754">
        <f t="shared" si="519"/>
        <v>47</v>
      </c>
      <c r="P4754">
        <f t="shared" si="523"/>
        <v>0</v>
      </c>
      <c r="Q4754">
        <f t="shared" si="524"/>
        <v>0</v>
      </c>
    </row>
    <row r="4755" spans="1:17" ht="19.5" x14ac:dyDescent="0.4">
      <c r="A4755" s="33">
        <f t="shared" si="518"/>
        <v>46576</v>
      </c>
      <c r="B4755" s="27" t="str">
        <f t="shared" si="520"/>
        <v>(木)</v>
      </c>
      <c r="C4755" s="34">
        <v>0.97916666666666696</v>
      </c>
      <c r="D4755" s="16" t="s">
        <v>18</v>
      </c>
      <c r="E4755" s="35" t="s">
        <v>17</v>
      </c>
      <c r="F4755" s="50">
        <f>IF(COUNTIF('リスト（不使用）'!$A$5:$A$6,単年カーブ!$A$1),"希望数量入力ください",'単年（2027年度）'!$E$12*単年カーブ!$R$3+'単年（2027年度）'!$E$12*(1-単年カーブ!$R$3)*単年カーブ!Q4755)</f>
        <v>0</v>
      </c>
      <c r="G4755" s="47">
        <f t="shared" si="521"/>
        <v>0</v>
      </c>
      <c r="M4755">
        <f t="shared" si="522"/>
        <v>7</v>
      </c>
      <c r="N4755">
        <f>IF(OR(WEEKDAY(A4755)=1,WEEKDAY(A4755)=7,COUNTIF('2027祝日等（不使用）'!$A$1:$A$20,単年カーブ!A4755)=1),0,1)</f>
        <v>1</v>
      </c>
      <c r="O4755">
        <f t="shared" si="519"/>
        <v>48</v>
      </c>
      <c r="P4755">
        <f t="shared" si="523"/>
        <v>0</v>
      </c>
      <c r="Q4755">
        <f t="shared" si="524"/>
        <v>0</v>
      </c>
    </row>
    <row r="4756" spans="1:17" ht="19.5" x14ac:dyDescent="0.4">
      <c r="A4756" s="33">
        <f t="shared" si="518"/>
        <v>46577</v>
      </c>
      <c r="B4756" s="27" t="str">
        <f t="shared" si="520"/>
        <v>(金)</v>
      </c>
      <c r="C4756" s="34">
        <v>0</v>
      </c>
      <c r="D4756" s="16" t="s">
        <v>18</v>
      </c>
      <c r="E4756" s="35">
        <v>2.0833333333333332E-2</v>
      </c>
      <c r="F4756" s="50">
        <f>IF(COUNTIF('リスト（不使用）'!$A$5:$A$6,単年カーブ!$A$1),"希望数量入力ください",'単年（2027年度）'!$E$12*単年カーブ!$R$3+'単年（2027年度）'!$E$12*(1-単年カーブ!$R$3)*単年カーブ!Q4756)</f>
        <v>0</v>
      </c>
      <c r="G4756" s="47">
        <f t="shared" si="521"/>
        <v>0</v>
      </c>
      <c r="M4756">
        <f t="shared" si="522"/>
        <v>7</v>
      </c>
      <c r="N4756">
        <f>IF(OR(WEEKDAY(A4756)=1,WEEKDAY(A4756)=7,COUNTIF('2027祝日等（不使用）'!$A$1:$A$20,単年カーブ!A4756)=1),0,1)</f>
        <v>1</v>
      </c>
      <c r="O4756">
        <f t="shared" si="519"/>
        <v>1</v>
      </c>
      <c r="P4756">
        <f t="shared" si="523"/>
        <v>0</v>
      </c>
      <c r="Q4756">
        <f t="shared" si="524"/>
        <v>0</v>
      </c>
    </row>
    <row r="4757" spans="1:17" ht="19.5" x14ac:dyDescent="0.4">
      <c r="A4757" s="33">
        <f t="shared" si="518"/>
        <v>46577</v>
      </c>
      <c r="B4757" s="27" t="str">
        <f t="shared" si="520"/>
        <v>(金)</v>
      </c>
      <c r="C4757" s="34">
        <v>2.0833333333333332E-2</v>
      </c>
      <c r="D4757" s="16" t="s">
        <v>18</v>
      </c>
      <c r="E4757" s="35">
        <v>4.1666666666666664E-2</v>
      </c>
      <c r="F4757" s="50">
        <f>IF(COUNTIF('リスト（不使用）'!$A$5:$A$6,単年カーブ!$A$1),"希望数量入力ください",'単年（2027年度）'!$E$12*単年カーブ!$R$3+'単年（2027年度）'!$E$12*(1-単年カーブ!$R$3)*単年カーブ!Q4757)</f>
        <v>0</v>
      </c>
      <c r="G4757" s="47">
        <f t="shared" si="521"/>
        <v>0</v>
      </c>
      <c r="M4757">
        <f t="shared" si="522"/>
        <v>7</v>
      </c>
      <c r="N4757">
        <f>IF(OR(WEEKDAY(A4757)=1,WEEKDAY(A4757)=7,COUNTIF('2027祝日等（不使用）'!$A$1:$A$20,単年カーブ!A4757)=1),0,1)</f>
        <v>1</v>
      </c>
      <c r="O4757">
        <f t="shared" si="519"/>
        <v>2</v>
      </c>
      <c r="P4757">
        <f t="shared" si="523"/>
        <v>0</v>
      </c>
      <c r="Q4757">
        <f t="shared" si="524"/>
        <v>0</v>
      </c>
    </row>
    <row r="4758" spans="1:17" ht="19.5" x14ac:dyDescent="0.4">
      <c r="A4758" s="33">
        <f t="shared" si="518"/>
        <v>46577</v>
      </c>
      <c r="B4758" s="27" t="str">
        <f t="shared" si="520"/>
        <v>(金)</v>
      </c>
      <c r="C4758" s="34">
        <v>4.1666666666666664E-2</v>
      </c>
      <c r="D4758" s="16" t="s">
        <v>18</v>
      </c>
      <c r="E4758" s="35">
        <v>6.25E-2</v>
      </c>
      <c r="F4758" s="50">
        <f>IF(COUNTIF('リスト（不使用）'!$A$5:$A$6,単年カーブ!$A$1),"希望数量入力ください",'単年（2027年度）'!$E$12*単年カーブ!$R$3+'単年（2027年度）'!$E$12*(1-単年カーブ!$R$3)*単年カーブ!Q4758)</f>
        <v>0</v>
      </c>
      <c r="G4758" s="47">
        <f t="shared" si="521"/>
        <v>0</v>
      </c>
      <c r="M4758">
        <f t="shared" si="522"/>
        <v>7</v>
      </c>
      <c r="N4758">
        <f>IF(OR(WEEKDAY(A4758)=1,WEEKDAY(A4758)=7,COUNTIF('2027祝日等（不使用）'!$A$1:$A$20,単年カーブ!A4758)=1),0,1)</f>
        <v>1</v>
      </c>
      <c r="O4758">
        <f t="shared" si="519"/>
        <v>3</v>
      </c>
      <c r="P4758">
        <f t="shared" si="523"/>
        <v>0</v>
      </c>
      <c r="Q4758">
        <f t="shared" si="524"/>
        <v>0</v>
      </c>
    </row>
    <row r="4759" spans="1:17" ht="19.5" x14ac:dyDescent="0.4">
      <c r="A4759" s="33">
        <f t="shared" si="518"/>
        <v>46577</v>
      </c>
      <c r="B4759" s="27" t="str">
        <f t="shared" si="520"/>
        <v>(金)</v>
      </c>
      <c r="C4759" s="34">
        <v>6.25E-2</v>
      </c>
      <c r="D4759" s="16" t="s">
        <v>18</v>
      </c>
      <c r="E4759" s="35">
        <v>8.3333333333333301E-2</v>
      </c>
      <c r="F4759" s="50">
        <f>IF(COUNTIF('リスト（不使用）'!$A$5:$A$6,単年カーブ!$A$1),"希望数量入力ください",'単年（2027年度）'!$E$12*単年カーブ!$R$3+'単年（2027年度）'!$E$12*(1-単年カーブ!$R$3)*単年カーブ!Q4759)</f>
        <v>0</v>
      </c>
      <c r="G4759" s="47">
        <f t="shared" si="521"/>
        <v>0</v>
      </c>
      <c r="M4759">
        <f t="shared" si="522"/>
        <v>7</v>
      </c>
      <c r="N4759">
        <f>IF(OR(WEEKDAY(A4759)=1,WEEKDAY(A4759)=7,COUNTIF('2027祝日等（不使用）'!$A$1:$A$20,単年カーブ!A4759)=1),0,1)</f>
        <v>1</v>
      </c>
      <c r="O4759">
        <f t="shared" si="519"/>
        <v>4</v>
      </c>
      <c r="P4759">
        <f t="shared" si="523"/>
        <v>0</v>
      </c>
      <c r="Q4759">
        <f t="shared" si="524"/>
        <v>0</v>
      </c>
    </row>
    <row r="4760" spans="1:17" ht="19.5" x14ac:dyDescent="0.4">
      <c r="A4760" s="33">
        <f t="shared" si="518"/>
        <v>46577</v>
      </c>
      <c r="B4760" s="27" t="str">
        <f t="shared" si="520"/>
        <v>(金)</v>
      </c>
      <c r="C4760" s="34">
        <v>8.3333333333333301E-2</v>
      </c>
      <c r="D4760" s="16" t="s">
        <v>18</v>
      </c>
      <c r="E4760" s="35">
        <v>0.104166666666667</v>
      </c>
      <c r="F4760" s="50">
        <f>IF(COUNTIF('リスト（不使用）'!$A$5:$A$6,単年カーブ!$A$1),"希望数量入力ください",'単年（2027年度）'!$E$12*単年カーブ!$R$3+'単年（2027年度）'!$E$12*(1-単年カーブ!$R$3)*単年カーブ!Q4760)</f>
        <v>0</v>
      </c>
      <c r="G4760" s="47">
        <f t="shared" si="521"/>
        <v>0</v>
      </c>
      <c r="M4760">
        <f t="shared" si="522"/>
        <v>7</v>
      </c>
      <c r="N4760">
        <f>IF(OR(WEEKDAY(A4760)=1,WEEKDAY(A4760)=7,COUNTIF('2027祝日等（不使用）'!$A$1:$A$20,単年カーブ!A4760)=1),0,1)</f>
        <v>1</v>
      </c>
      <c r="O4760">
        <f t="shared" si="519"/>
        <v>5</v>
      </c>
      <c r="P4760">
        <f t="shared" si="523"/>
        <v>0</v>
      </c>
      <c r="Q4760">
        <f t="shared" si="524"/>
        <v>0</v>
      </c>
    </row>
    <row r="4761" spans="1:17" ht="19.5" x14ac:dyDescent="0.4">
      <c r="A4761" s="33">
        <f t="shared" si="518"/>
        <v>46577</v>
      </c>
      <c r="B4761" s="27" t="str">
        <f t="shared" si="520"/>
        <v>(金)</v>
      </c>
      <c r="C4761" s="34">
        <v>0.104166666666667</v>
      </c>
      <c r="D4761" s="16" t="s">
        <v>18</v>
      </c>
      <c r="E4761" s="35">
        <v>0.125</v>
      </c>
      <c r="F4761" s="50">
        <f>IF(COUNTIF('リスト（不使用）'!$A$5:$A$6,単年カーブ!$A$1),"希望数量入力ください",'単年（2027年度）'!$E$12*単年カーブ!$R$3+'単年（2027年度）'!$E$12*(1-単年カーブ!$R$3)*単年カーブ!Q4761)</f>
        <v>0</v>
      </c>
      <c r="G4761" s="47">
        <f t="shared" si="521"/>
        <v>0</v>
      </c>
      <c r="M4761">
        <f t="shared" si="522"/>
        <v>7</v>
      </c>
      <c r="N4761">
        <f>IF(OR(WEEKDAY(A4761)=1,WEEKDAY(A4761)=7,COUNTIF('2027祝日等（不使用）'!$A$1:$A$20,単年カーブ!A4761)=1),0,1)</f>
        <v>1</v>
      </c>
      <c r="O4761">
        <f t="shared" si="519"/>
        <v>6</v>
      </c>
      <c r="P4761">
        <f t="shared" si="523"/>
        <v>0</v>
      </c>
      <c r="Q4761">
        <f t="shared" si="524"/>
        <v>0</v>
      </c>
    </row>
    <row r="4762" spans="1:17" ht="19.5" x14ac:dyDescent="0.4">
      <c r="A4762" s="33">
        <f t="shared" si="518"/>
        <v>46577</v>
      </c>
      <c r="B4762" s="27" t="str">
        <f t="shared" si="520"/>
        <v>(金)</v>
      </c>
      <c r="C4762" s="34">
        <v>0.125</v>
      </c>
      <c r="D4762" s="16" t="s">
        <v>18</v>
      </c>
      <c r="E4762" s="35">
        <v>0.14583333333333301</v>
      </c>
      <c r="F4762" s="50">
        <f>IF(COUNTIF('リスト（不使用）'!$A$5:$A$6,単年カーブ!$A$1),"希望数量入力ください",'単年（2027年度）'!$E$12*単年カーブ!$R$3+'単年（2027年度）'!$E$12*(1-単年カーブ!$R$3)*単年カーブ!Q4762)</f>
        <v>0</v>
      </c>
      <c r="G4762" s="47">
        <f t="shared" si="521"/>
        <v>0</v>
      </c>
      <c r="M4762">
        <f t="shared" si="522"/>
        <v>7</v>
      </c>
      <c r="N4762">
        <f>IF(OR(WEEKDAY(A4762)=1,WEEKDAY(A4762)=7,COUNTIF('2027祝日等（不使用）'!$A$1:$A$20,単年カーブ!A4762)=1),0,1)</f>
        <v>1</v>
      </c>
      <c r="O4762">
        <f t="shared" si="519"/>
        <v>7</v>
      </c>
      <c r="P4762">
        <f t="shared" si="523"/>
        <v>0</v>
      </c>
      <c r="Q4762">
        <f t="shared" si="524"/>
        <v>0</v>
      </c>
    </row>
    <row r="4763" spans="1:17" ht="19.5" x14ac:dyDescent="0.4">
      <c r="A4763" s="33">
        <f t="shared" si="518"/>
        <v>46577</v>
      </c>
      <c r="B4763" s="27" t="str">
        <f t="shared" si="520"/>
        <v>(金)</v>
      </c>
      <c r="C4763" s="34">
        <v>0.14583333333333301</v>
      </c>
      <c r="D4763" s="16" t="s">
        <v>18</v>
      </c>
      <c r="E4763" s="35">
        <v>0.16666666666666699</v>
      </c>
      <c r="F4763" s="50">
        <f>IF(COUNTIF('リスト（不使用）'!$A$5:$A$6,単年カーブ!$A$1),"希望数量入力ください",'単年（2027年度）'!$E$12*単年カーブ!$R$3+'単年（2027年度）'!$E$12*(1-単年カーブ!$R$3)*単年カーブ!Q4763)</f>
        <v>0</v>
      </c>
      <c r="G4763" s="47">
        <f t="shared" si="521"/>
        <v>0</v>
      </c>
      <c r="M4763">
        <f t="shared" si="522"/>
        <v>7</v>
      </c>
      <c r="N4763">
        <f>IF(OR(WEEKDAY(A4763)=1,WEEKDAY(A4763)=7,COUNTIF('2027祝日等（不使用）'!$A$1:$A$20,単年カーブ!A4763)=1),0,1)</f>
        <v>1</v>
      </c>
      <c r="O4763">
        <f t="shared" si="519"/>
        <v>8</v>
      </c>
      <c r="P4763">
        <f t="shared" si="523"/>
        <v>0</v>
      </c>
      <c r="Q4763">
        <f t="shared" si="524"/>
        <v>0</v>
      </c>
    </row>
    <row r="4764" spans="1:17" ht="19.5" x14ac:dyDescent="0.4">
      <c r="A4764" s="33">
        <f t="shared" si="518"/>
        <v>46577</v>
      </c>
      <c r="B4764" s="27" t="str">
        <f t="shared" si="520"/>
        <v>(金)</v>
      </c>
      <c r="C4764" s="34">
        <v>0.16666666666666699</v>
      </c>
      <c r="D4764" s="16" t="s">
        <v>18</v>
      </c>
      <c r="E4764" s="35">
        <v>0.1875</v>
      </c>
      <c r="F4764" s="50">
        <f>IF(COUNTIF('リスト（不使用）'!$A$5:$A$6,単年カーブ!$A$1),"希望数量入力ください",'単年（2027年度）'!$E$12*単年カーブ!$R$3+'単年（2027年度）'!$E$12*(1-単年カーブ!$R$3)*単年カーブ!Q4764)</f>
        <v>0</v>
      </c>
      <c r="G4764" s="47">
        <f t="shared" si="521"/>
        <v>0</v>
      </c>
      <c r="M4764">
        <f t="shared" si="522"/>
        <v>7</v>
      </c>
      <c r="N4764">
        <f>IF(OR(WEEKDAY(A4764)=1,WEEKDAY(A4764)=7,COUNTIF('2027祝日等（不使用）'!$A$1:$A$20,単年カーブ!A4764)=1),0,1)</f>
        <v>1</v>
      </c>
      <c r="O4764">
        <f t="shared" si="519"/>
        <v>9</v>
      </c>
      <c r="P4764">
        <f t="shared" si="523"/>
        <v>0</v>
      </c>
      <c r="Q4764">
        <f t="shared" si="524"/>
        <v>0</v>
      </c>
    </row>
    <row r="4765" spans="1:17" ht="19.5" x14ac:dyDescent="0.4">
      <c r="A4765" s="33">
        <f t="shared" si="518"/>
        <v>46577</v>
      </c>
      <c r="B4765" s="27" t="str">
        <f t="shared" si="520"/>
        <v>(金)</v>
      </c>
      <c r="C4765" s="34">
        <v>0.1875</v>
      </c>
      <c r="D4765" s="16" t="s">
        <v>18</v>
      </c>
      <c r="E4765" s="35">
        <v>0.20833333333333301</v>
      </c>
      <c r="F4765" s="50">
        <f>IF(COUNTIF('リスト（不使用）'!$A$5:$A$6,単年カーブ!$A$1),"希望数量入力ください",'単年（2027年度）'!$E$12*単年カーブ!$R$3+'単年（2027年度）'!$E$12*(1-単年カーブ!$R$3)*単年カーブ!Q4765)</f>
        <v>0</v>
      </c>
      <c r="G4765" s="47">
        <f t="shared" si="521"/>
        <v>0</v>
      </c>
      <c r="M4765">
        <f t="shared" si="522"/>
        <v>7</v>
      </c>
      <c r="N4765">
        <f>IF(OR(WEEKDAY(A4765)=1,WEEKDAY(A4765)=7,COUNTIF('2027祝日等（不使用）'!$A$1:$A$20,単年カーブ!A4765)=1),0,1)</f>
        <v>1</v>
      </c>
      <c r="O4765">
        <f t="shared" si="519"/>
        <v>10</v>
      </c>
      <c r="P4765">
        <f t="shared" si="523"/>
        <v>0</v>
      </c>
      <c r="Q4765">
        <f t="shared" si="524"/>
        <v>0</v>
      </c>
    </row>
    <row r="4766" spans="1:17" ht="19.5" x14ac:dyDescent="0.4">
      <c r="A4766" s="33">
        <f t="shared" si="518"/>
        <v>46577</v>
      </c>
      <c r="B4766" s="27" t="str">
        <f t="shared" si="520"/>
        <v>(金)</v>
      </c>
      <c r="C4766" s="34">
        <v>0.20833333333333301</v>
      </c>
      <c r="D4766" s="16" t="s">
        <v>18</v>
      </c>
      <c r="E4766" s="35">
        <v>0.22916666666666699</v>
      </c>
      <c r="F4766" s="50">
        <f>IF(COUNTIF('リスト（不使用）'!$A$5:$A$6,単年カーブ!$A$1),"希望数量入力ください",'単年（2027年度）'!$E$12*単年カーブ!$R$3+'単年（2027年度）'!$E$12*(1-単年カーブ!$R$3)*単年カーブ!Q4766)</f>
        <v>0</v>
      </c>
      <c r="G4766" s="47">
        <f t="shared" si="521"/>
        <v>0</v>
      </c>
      <c r="M4766">
        <f t="shared" si="522"/>
        <v>7</v>
      </c>
      <c r="N4766">
        <f>IF(OR(WEEKDAY(A4766)=1,WEEKDAY(A4766)=7,COUNTIF('2027祝日等（不使用）'!$A$1:$A$20,単年カーブ!A4766)=1),0,1)</f>
        <v>1</v>
      </c>
      <c r="O4766">
        <f t="shared" si="519"/>
        <v>11</v>
      </c>
      <c r="P4766">
        <f t="shared" si="523"/>
        <v>0</v>
      </c>
      <c r="Q4766">
        <f t="shared" si="524"/>
        <v>0</v>
      </c>
    </row>
    <row r="4767" spans="1:17" ht="19.5" x14ac:dyDescent="0.4">
      <c r="A4767" s="33">
        <f t="shared" si="518"/>
        <v>46577</v>
      </c>
      <c r="B4767" s="27" t="str">
        <f t="shared" si="520"/>
        <v>(金)</v>
      </c>
      <c r="C4767" s="34">
        <v>0.22916666666666699</v>
      </c>
      <c r="D4767" s="16" t="s">
        <v>18</v>
      </c>
      <c r="E4767" s="35">
        <v>0.25</v>
      </c>
      <c r="F4767" s="50">
        <f>IF(COUNTIF('リスト（不使用）'!$A$5:$A$6,単年カーブ!$A$1),"希望数量入力ください",'単年（2027年度）'!$E$12*単年カーブ!$R$3+'単年（2027年度）'!$E$12*(1-単年カーブ!$R$3)*単年カーブ!Q4767)</f>
        <v>0</v>
      </c>
      <c r="G4767" s="47">
        <f t="shared" si="521"/>
        <v>0</v>
      </c>
      <c r="M4767">
        <f t="shared" si="522"/>
        <v>7</v>
      </c>
      <c r="N4767">
        <f>IF(OR(WEEKDAY(A4767)=1,WEEKDAY(A4767)=7,COUNTIF('2027祝日等（不使用）'!$A$1:$A$20,単年カーブ!A4767)=1),0,1)</f>
        <v>1</v>
      </c>
      <c r="O4767">
        <f t="shared" si="519"/>
        <v>12</v>
      </c>
      <c r="P4767">
        <f t="shared" si="523"/>
        <v>0</v>
      </c>
      <c r="Q4767">
        <f t="shared" si="524"/>
        <v>0</v>
      </c>
    </row>
    <row r="4768" spans="1:17" ht="19.5" x14ac:dyDescent="0.4">
      <c r="A4768" s="33">
        <f t="shared" si="518"/>
        <v>46577</v>
      </c>
      <c r="B4768" s="27" t="str">
        <f t="shared" si="520"/>
        <v>(金)</v>
      </c>
      <c r="C4768" s="34">
        <v>0.25</v>
      </c>
      <c r="D4768" s="16" t="s">
        <v>18</v>
      </c>
      <c r="E4768" s="35">
        <v>0.27083333333333298</v>
      </c>
      <c r="F4768" s="50">
        <f>IF(COUNTIF('リスト（不使用）'!$A$5:$A$6,単年カーブ!$A$1),"希望数量入力ください",'単年（2027年度）'!$E$12*単年カーブ!$R$3+'単年（2027年度）'!$E$12*(1-単年カーブ!$R$3)*単年カーブ!Q4768)</f>
        <v>0</v>
      </c>
      <c r="G4768" s="47">
        <f t="shared" si="521"/>
        <v>0</v>
      </c>
      <c r="M4768">
        <f t="shared" si="522"/>
        <v>7</v>
      </c>
      <c r="N4768">
        <f>IF(OR(WEEKDAY(A4768)=1,WEEKDAY(A4768)=7,COUNTIF('2027祝日等（不使用）'!$A$1:$A$20,単年カーブ!A4768)=1),0,1)</f>
        <v>1</v>
      </c>
      <c r="O4768">
        <f t="shared" si="519"/>
        <v>13</v>
      </c>
      <c r="P4768">
        <f t="shared" si="523"/>
        <v>0</v>
      </c>
      <c r="Q4768">
        <f t="shared" si="524"/>
        <v>0</v>
      </c>
    </row>
    <row r="4769" spans="1:17" ht="19.5" x14ac:dyDescent="0.4">
      <c r="A4769" s="33">
        <f t="shared" si="518"/>
        <v>46577</v>
      </c>
      <c r="B4769" s="27" t="str">
        <f t="shared" si="520"/>
        <v>(金)</v>
      </c>
      <c r="C4769" s="34">
        <v>0.27083333333333298</v>
      </c>
      <c r="D4769" s="16" t="s">
        <v>18</v>
      </c>
      <c r="E4769" s="35">
        <v>0.29166666666666702</v>
      </c>
      <c r="F4769" s="50">
        <f>IF(COUNTIF('リスト（不使用）'!$A$5:$A$6,単年カーブ!$A$1),"希望数量入力ください",'単年（2027年度）'!$E$12*単年カーブ!$R$3+'単年（2027年度）'!$E$12*(1-単年カーブ!$R$3)*単年カーブ!Q4769)</f>
        <v>0</v>
      </c>
      <c r="G4769" s="47">
        <f t="shared" si="521"/>
        <v>0</v>
      </c>
      <c r="M4769">
        <f t="shared" si="522"/>
        <v>7</v>
      </c>
      <c r="N4769">
        <f>IF(OR(WEEKDAY(A4769)=1,WEEKDAY(A4769)=7,COUNTIF('2027祝日等（不使用）'!$A$1:$A$20,単年カーブ!A4769)=1),0,1)</f>
        <v>1</v>
      </c>
      <c r="O4769">
        <f t="shared" si="519"/>
        <v>14</v>
      </c>
      <c r="P4769">
        <f t="shared" si="523"/>
        <v>0</v>
      </c>
      <c r="Q4769">
        <f t="shared" si="524"/>
        <v>0</v>
      </c>
    </row>
    <row r="4770" spans="1:17" ht="19.5" x14ac:dyDescent="0.4">
      <c r="A4770" s="33">
        <f t="shared" si="518"/>
        <v>46577</v>
      </c>
      <c r="B4770" s="27" t="str">
        <f t="shared" si="520"/>
        <v>(金)</v>
      </c>
      <c r="C4770" s="34">
        <v>0.29166666666666702</v>
      </c>
      <c r="D4770" s="16" t="s">
        <v>18</v>
      </c>
      <c r="E4770" s="35">
        <v>0.3125</v>
      </c>
      <c r="F4770" s="50">
        <f>IF(COUNTIF('リスト（不使用）'!$A$5:$A$6,単年カーブ!$A$1),"希望数量入力ください",'単年（2027年度）'!$E$12*単年カーブ!$R$3+'単年（2027年度）'!$E$12*(1-単年カーブ!$R$3)*単年カーブ!Q4770)</f>
        <v>0</v>
      </c>
      <c r="G4770" s="47">
        <f t="shared" si="521"/>
        <v>0</v>
      </c>
      <c r="M4770">
        <f t="shared" si="522"/>
        <v>7</v>
      </c>
      <c r="N4770">
        <f>IF(OR(WEEKDAY(A4770)=1,WEEKDAY(A4770)=7,COUNTIF('2027祝日等（不使用）'!$A$1:$A$20,単年カーブ!A4770)=1),0,1)</f>
        <v>1</v>
      </c>
      <c r="O4770">
        <f t="shared" si="519"/>
        <v>15</v>
      </c>
      <c r="P4770">
        <f t="shared" si="523"/>
        <v>0</v>
      </c>
      <c r="Q4770">
        <f t="shared" si="524"/>
        <v>0</v>
      </c>
    </row>
    <row r="4771" spans="1:17" ht="19.5" x14ac:dyDescent="0.4">
      <c r="A4771" s="33">
        <f t="shared" si="518"/>
        <v>46577</v>
      </c>
      <c r="B4771" s="27" t="str">
        <f t="shared" si="520"/>
        <v>(金)</v>
      </c>
      <c r="C4771" s="34">
        <v>0.3125</v>
      </c>
      <c r="D4771" s="16" t="s">
        <v>18</v>
      </c>
      <c r="E4771" s="35">
        <v>0.33333333333333298</v>
      </c>
      <c r="F4771" s="50">
        <f>IF(COUNTIF('リスト（不使用）'!$A$5:$A$6,単年カーブ!$A$1),"希望数量入力ください",'単年（2027年度）'!$E$12*単年カーブ!$R$3+'単年（2027年度）'!$E$12*(1-単年カーブ!$R$3)*単年カーブ!Q4771)</f>
        <v>0</v>
      </c>
      <c r="G4771" s="47">
        <f t="shared" si="521"/>
        <v>0</v>
      </c>
      <c r="M4771">
        <f t="shared" si="522"/>
        <v>7</v>
      </c>
      <c r="N4771">
        <f>IF(OR(WEEKDAY(A4771)=1,WEEKDAY(A4771)=7,COUNTIF('2027祝日等（不使用）'!$A$1:$A$20,単年カーブ!A4771)=1),0,1)</f>
        <v>1</v>
      </c>
      <c r="O4771">
        <f t="shared" si="519"/>
        <v>16</v>
      </c>
      <c r="P4771">
        <f t="shared" si="523"/>
        <v>0</v>
      </c>
      <c r="Q4771">
        <f t="shared" si="524"/>
        <v>0</v>
      </c>
    </row>
    <row r="4772" spans="1:17" ht="19.5" x14ac:dyDescent="0.4">
      <c r="A4772" s="33">
        <f t="shared" si="518"/>
        <v>46577</v>
      </c>
      <c r="B4772" s="27" t="str">
        <f t="shared" si="520"/>
        <v>(金)</v>
      </c>
      <c r="C4772" s="34">
        <v>0.33333333333333298</v>
      </c>
      <c r="D4772" s="16" t="s">
        <v>18</v>
      </c>
      <c r="E4772" s="35">
        <v>0.35416666666666702</v>
      </c>
      <c r="F4772" s="50">
        <f>IF(COUNTIF('リスト（不使用）'!$A$5:$A$6,単年カーブ!$A$1),"希望数量入力ください",'単年（2027年度）'!$E$12*単年カーブ!$R$3+'単年（2027年度）'!$E$12*(1-単年カーブ!$R$3)*単年カーブ!Q4772)</f>
        <v>0</v>
      </c>
      <c r="G4772" s="47">
        <f t="shared" si="521"/>
        <v>0</v>
      </c>
      <c r="M4772">
        <f t="shared" si="522"/>
        <v>7</v>
      </c>
      <c r="N4772">
        <f>IF(OR(WEEKDAY(A4772)=1,WEEKDAY(A4772)=7,COUNTIF('2027祝日等（不使用）'!$A$1:$A$20,単年カーブ!A4772)=1),0,1)</f>
        <v>1</v>
      </c>
      <c r="O4772">
        <f t="shared" si="519"/>
        <v>17</v>
      </c>
      <c r="P4772">
        <f t="shared" si="523"/>
        <v>1</v>
      </c>
      <c r="Q4772">
        <f t="shared" si="524"/>
        <v>1</v>
      </c>
    </row>
    <row r="4773" spans="1:17" ht="19.5" x14ac:dyDescent="0.4">
      <c r="A4773" s="33">
        <f t="shared" si="518"/>
        <v>46577</v>
      </c>
      <c r="B4773" s="27" t="str">
        <f t="shared" si="520"/>
        <v>(金)</v>
      </c>
      <c r="C4773" s="34">
        <v>0.35416666666666702</v>
      </c>
      <c r="D4773" s="16" t="s">
        <v>18</v>
      </c>
      <c r="E4773" s="35">
        <v>0.375</v>
      </c>
      <c r="F4773" s="50">
        <f>IF(COUNTIF('リスト（不使用）'!$A$5:$A$6,単年カーブ!$A$1),"希望数量入力ください",'単年（2027年度）'!$E$12*単年カーブ!$R$3+'単年（2027年度）'!$E$12*(1-単年カーブ!$R$3)*単年カーブ!Q4773)</f>
        <v>0</v>
      </c>
      <c r="G4773" s="47">
        <f t="shared" si="521"/>
        <v>0</v>
      </c>
      <c r="M4773">
        <f t="shared" si="522"/>
        <v>7</v>
      </c>
      <c r="N4773">
        <f>IF(OR(WEEKDAY(A4773)=1,WEEKDAY(A4773)=7,COUNTIF('2027祝日等（不使用）'!$A$1:$A$20,単年カーブ!A4773)=1),0,1)</f>
        <v>1</v>
      </c>
      <c r="O4773">
        <f t="shared" si="519"/>
        <v>18</v>
      </c>
      <c r="P4773">
        <f t="shared" si="523"/>
        <v>1</v>
      </c>
      <c r="Q4773">
        <f t="shared" si="524"/>
        <v>1</v>
      </c>
    </row>
    <row r="4774" spans="1:17" ht="19.5" x14ac:dyDescent="0.4">
      <c r="A4774" s="33">
        <f t="shared" si="518"/>
        <v>46577</v>
      </c>
      <c r="B4774" s="27" t="str">
        <f t="shared" si="520"/>
        <v>(金)</v>
      </c>
      <c r="C4774" s="34">
        <v>0.375</v>
      </c>
      <c r="D4774" s="16" t="s">
        <v>18</v>
      </c>
      <c r="E4774" s="35">
        <v>0.39583333333333298</v>
      </c>
      <c r="F4774" s="50">
        <f>IF(COUNTIF('リスト（不使用）'!$A$5:$A$6,単年カーブ!$A$1),"希望数量入力ください",'単年（2027年度）'!$E$12*単年カーブ!$R$3+'単年（2027年度）'!$E$12*(1-単年カーブ!$R$3)*単年カーブ!Q4774)</f>
        <v>0</v>
      </c>
      <c r="G4774" s="47">
        <f t="shared" si="521"/>
        <v>0</v>
      </c>
      <c r="M4774">
        <f t="shared" si="522"/>
        <v>7</v>
      </c>
      <c r="N4774">
        <f>IF(OR(WEEKDAY(A4774)=1,WEEKDAY(A4774)=7,COUNTIF('2027祝日等（不使用）'!$A$1:$A$20,単年カーブ!A4774)=1),0,1)</f>
        <v>1</v>
      </c>
      <c r="O4774">
        <f t="shared" si="519"/>
        <v>19</v>
      </c>
      <c r="P4774">
        <f t="shared" si="523"/>
        <v>1</v>
      </c>
      <c r="Q4774">
        <f t="shared" si="524"/>
        <v>1</v>
      </c>
    </row>
    <row r="4775" spans="1:17" ht="19.5" x14ac:dyDescent="0.4">
      <c r="A4775" s="33">
        <f t="shared" si="518"/>
        <v>46577</v>
      </c>
      <c r="B4775" s="27" t="str">
        <f t="shared" si="520"/>
        <v>(金)</v>
      </c>
      <c r="C4775" s="34">
        <v>0.39583333333333298</v>
      </c>
      <c r="D4775" s="16" t="s">
        <v>18</v>
      </c>
      <c r="E4775" s="35">
        <v>0.41666666666666702</v>
      </c>
      <c r="F4775" s="50">
        <f>IF(COUNTIF('リスト（不使用）'!$A$5:$A$6,単年カーブ!$A$1),"希望数量入力ください",'単年（2027年度）'!$E$12*単年カーブ!$R$3+'単年（2027年度）'!$E$12*(1-単年カーブ!$R$3)*単年カーブ!Q4775)</f>
        <v>0</v>
      </c>
      <c r="G4775" s="47">
        <f t="shared" si="521"/>
        <v>0</v>
      </c>
      <c r="M4775">
        <f t="shared" si="522"/>
        <v>7</v>
      </c>
      <c r="N4775">
        <f>IF(OR(WEEKDAY(A4775)=1,WEEKDAY(A4775)=7,COUNTIF('2027祝日等（不使用）'!$A$1:$A$20,単年カーブ!A4775)=1),0,1)</f>
        <v>1</v>
      </c>
      <c r="O4775">
        <f t="shared" si="519"/>
        <v>20</v>
      </c>
      <c r="P4775">
        <f t="shared" si="523"/>
        <v>1</v>
      </c>
      <c r="Q4775">
        <f t="shared" si="524"/>
        <v>1</v>
      </c>
    </row>
    <row r="4776" spans="1:17" ht="19.5" x14ac:dyDescent="0.4">
      <c r="A4776" s="33">
        <f t="shared" si="518"/>
        <v>46577</v>
      </c>
      <c r="B4776" s="27" t="str">
        <f t="shared" si="520"/>
        <v>(金)</v>
      </c>
      <c r="C4776" s="34">
        <v>0.41666666666666702</v>
      </c>
      <c r="D4776" s="16" t="s">
        <v>18</v>
      </c>
      <c r="E4776" s="35">
        <v>0.4375</v>
      </c>
      <c r="F4776" s="50">
        <f>IF(COUNTIF('リスト（不使用）'!$A$5:$A$6,単年カーブ!$A$1),"希望数量入力ください",'単年（2027年度）'!$E$12*単年カーブ!$R$3+'単年（2027年度）'!$E$12*(1-単年カーブ!$R$3)*単年カーブ!Q4776)</f>
        <v>0</v>
      </c>
      <c r="G4776" s="47">
        <f t="shared" si="521"/>
        <v>0</v>
      </c>
      <c r="M4776">
        <f t="shared" si="522"/>
        <v>7</v>
      </c>
      <c r="N4776">
        <f>IF(OR(WEEKDAY(A4776)=1,WEEKDAY(A4776)=7,COUNTIF('2027祝日等（不使用）'!$A$1:$A$20,単年カーブ!A4776)=1),0,1)</f>
        <v>1</v>
      </c>
      <c r="O4776">
        <f t="shared" si="519"/>
        <v>21</v>
      </c>
      <c r="P4776">
        <f t="shared" si="523"/>
        <v>1</v>
      </c>
      <c r="Q4776">
        <f t="shared" si="524"/>
        <v>1</v>
      </c>
    </row>
    <row r="4777" spans="1:17" ht="19.5" x14ac:dyDescent="0.4">
      <c r="A4777" s="33">
        <f t="shared" si="518"/>
        <v>46577</v>
      </c>
      <c r="B4777" s="27" t="str">
        <f t="shared" si="520"/>
        <v>(金)</v>
      </c>
      <c r="C4777" s="34">
        <v>0.4375</v>
      </c>
      <c r="D4777" s="16" t="s">
        <v>18</v>
      </c>
      <c r="E4777" s="35">
        <v>0.45833333333333298</v>
      </c>
      <c r="F4777" s="50">
        <f>IF(COUNTIF('リスト（不使用）'!$A$5:$A$6,単年カーブ!$A$1),"希望数量入力ください",'単年（2027年度）'!$E$12*単年カーブ!$R$3+'単年（2027年度）'!$E$12*(1-単年カーブ!$R$3)*単年カーブ!Q4777)</f>
        <v>0</v>
      </c>
      <c r="G4777" s="47">
        <f t="shared" si="521"/>
        <v>0</v>
      </c>
      <c r="M4777">
        <f t="shared" si="522"/>
        <v>7</v>
      </c>
      <c r="N4777">
        <f>IF(OR(WEEKDAY(A4777)=1,WEEKDAY(A4777)=7,COUNTIF('2027祝日等（不使用）'!$A$1:$A$20,単年カーブ!A4777)=1),0,1)</f>
        <v>1</v>
      </c>
      <c r="O4777">
        <f t="shared" si="519"/>
        <v>22</v>
      </c>
      <c r="P4777">
        <f t="shared" si="523"/>
        <v>1</v>
      </c>
      <c r="Q4777">
        <f t="shared" si="524"/>
        <v>1</v>
      </c>
    </row>
    <row r="4778" spans="1:17" ht="19.5" x14ac:dyDescent="0.4">
      <c r="A4778" s="33">
        <f t="shared" si="518"/>
        <v>46577</v>
      </c>
      <c r="B4778" s="27" t="str">
        <f t="shared" si="520"/>
        <v>(金)</v>
      </c>
      <c r="C4778" s="34">
        <v>0.45833333333333298</v>
      </c>
      <c r="D4778" s="16" t="s">
        <v>18</v>
      </c>
      <c r="E4778" s="35">
        <v>0.47916666666666702</v>
      </c>
      <c r="F4778" s="50">
        <f>IF(COUNTIF('リスト（不使用）'!$A$5:$A$6,単年カーブ!$A$1),"希望数量入力ください",'単年（2027年度）'!$E$12*単年カーブ!$R$3+'単年（2027年度）'!$E$12*(1-単年カーブ!$R$3)*単年カーブ!Q4778)</f>
        <v>0</v>
      </c>
      <c r="G4778" s="47">
        <f t="shared" si="521"/>
        <v>0</v>
      </c>
      <c r="M4778">
        <f t="shared" si="522"/>
        <v>7</v>
      </c>
      <c r="N4778">
        <f>IF(OR(WEEKDAY(A4778)=1,WEEKDAY(A4778)=7,COUNTIF('2027祝日等（不使用）'!$A$1:$A$20,単年カーブ!A4778)=1),0,1)</f>
        <v>1</v>
      </c>
      <c r="O4778">
        <f t="shared" si="519"/>
        <v>23</v>
      </c>
      <c r="P4778">
        <f t="shared" si="523"/>
        <v>1</v>
      </c>
      <c r="Q4778">
        <f t="shared" si="524"/>
        <v>1</v>
      </c>
    </row>
    <row r="4779" spans="1:17" ht="19.5" x14ac:dyDescent="0.4">
      <c r="A4779" s="33">
        <f t="shared" si="518"/>
        <v>46577</v>
      </c>
      <c r="B4779" s="27" t="str">
        <f t="shared" si="520"/>
        <v>(金)</v>
      </c>
      <c r="C4779" s="34">
        <v>0.47916666666666702</v>
      </c>
      <c r="D4779" s="16" t="s">
        <v>18</v>
      </c>
      <c r="E4779" s="35">
        <v>0.5</v>
      </c>
      <c r="F4779" s="50">
        <f>IF(COUNTIF('リスト（不使用）'!$A$5:$A$6,単年カーブ!$A$1),"希望数量入力ください",'単年（2027年度）'!$E$12*単年カーブ!$R$3+'単年（2027年度）'!$E$12*(1-単年カーブ!$R$3)*単年カーブ!Q4779)</f>
        <v>0</v>
      </c>
      <c r="G4779" s="47">
        <f t="shared" si="521"/>
        <v>0</v>
      </c>
      <c r="M4779">
        <f t="shared" si="522"/>
        <v>7</v>
      </c>
      <c r="N4779">
        <f>IF(OR(WEEKDAY(A4779)=1,WEEKDAY(A4779)=7,COUNTIF('2027祝日等（不使用）'!$A$1:$A$20,単年カーブ!A4779)=1),0,1)</f>
        <v>1</v>
      </c>
      <c r="O4779">
        <f t="shared" si="519"/>
        <v>24</v>
      </c>
      <c r="P4779">
        <f t="shared" si="523"/>
        <v>1</v>
      </c>
      <c r="Q4779">
        <f t="shared" si="524"/>
        <v>1</v>
      </c>
    </row>
    <row r="4780" spans="1:17" ht="19.5" x14ac:dyDescent="0.4">
      <c r="A4780" s="33">
        <f t="shared" si="518"/>
        <v>46577</v>
      </c>
      <c r="B4780" s="27" t="str">
        <f t="shared" si="520"/>
        <v>(金)</v>
      </c>
      <c r="C4780" s="34">
        <v>0.5</v>
      </c>
      <c r="D4780" s="16" t="s">
        <v>18</v>
      </c>
      <c r="E4780" s="35">
        <v>0.52083333333333304</v>
      </c>
      <c r="F4780" s="50">
        <f>IF(COUNTIF('リスト（不使用）'!$A$5:$A$6,単年カーブ!$A$1),"希望数量入力ください",'単年（2027年度）'!$E$12*単年カーブ!$R$3+'単年（2027年度）'!$E$12*(1-単年カーブ!$R$3)*単年カーブ!Q4780)</f>
        <v>0</v>
      </c>
      <c r="G4780" s="47">
        <f t="shared" si="521"/>
        <v>0</v>
      </c>
      <c r="M4780">
        <f t="shared" si="522"/>
        <v>7</v>
      </c>
      <c r="N4780">
        <f>IF(OR(WEEKDAY(A4780)=1,WEEKDAY(A4780)=7,COUNTIF('2027祝日等（不使用）'!$A$1:$A$20,単年カーブ!A4780)=1),0,1)</f>
        <v>1</v>
      </c>
      <c r="O4780">
        <f t="shared" si="519"/>
        <v>25</v>
      </c>
      <c r="P4780">
        <f t="shared" si="523"/>
        <v>1</v>
      </c>
      <c r="Q4780">
        <f t="shared" si="524"/>
        <v>1</v>
      </c>
    </row>
    <row r="4781" spans="1:17" ht="19.5" x14ac:dyDescent="0.4">
      <c r="A4781" s="33">
        <f t="shared" si="518"/>
        <v>46577</v>
      </c>
      <c r="B4781" s="27" t="str">
        <f t="shared" si="520"/>
        <v>(金)</v>
      </c>
      <c r="C4781" s="34">
        <v>0.52083333333333304</v>
      </c>
      <c r="D4781" s="16" t="s">
        <v>18</v>
      </c>
      <c r="E4781" s="35">
        <v>0.54166666666666696</v>
      </c>
      <c r="F4781" s="50">
        <f>IF(COUNTIF('リスト（不使用）'!$A$5:$A$6,単年カーブ!$A$1),"希望数量入力ください",'単年（2027年度）'!$E$12*単年カーブ!$R$3+'単年（2027年度）'!$E$12*(1-単年カーブ!$R$3)*単年カーブ!Q4781)</f>
        <v>0</v>
      </c>
      <c r="G4781" s="47">
        <f t="shared" si="521"/>
        <v>0</v>
      </c>
      <c r="M4781">
        <f t="shared" si="522"/>
        <v>7</v>
      </c>
      <c r="N4781">
        <f>IF(OR(WEEKDAY(A4781)=1,WEEKDAY(A4781)=7,COUNTIF('2027祝日等（不使用）'!$A$1:$A$20,単年カーブ!A4781)=1),0,1)</f>
        <v>1</v>
      </c>
      <c r="O4781">
        <f t="shared" si="519"/>
        <v>26</v>
      </c>
      <c r="P4781">
        <f t="shared" si="523"/>
        <v>1</v>
      </c>
      <c r="Q4781">
        <f t="shared" si="524"/>
        <v>1</v>
      </c>
    </row>
    <row r="4782" spans="1:17" ht="19.5" x14ac:dyDescent="0.4">
      <c r="A4782" s="33">
        <f t="shared" si="518"/>
        <v>46577</v>
      </c>
      <c r="B4782" s="27" t="str">
        <f t="shared" si="520"/>
        <v>(金)</v>
      </c>
      <c r="C4782" s="34">
        <v>0.54166666666666696</v>
      </c>
      <c r="D4782" s="16" t="s">
        <v>18</v>
      </c>
      <c r="E4782" s="35">
        <v>0.5625</v>
      </c>
      <c r="F4782" s="50">
        <f>IF(COUNTIF('リスト（不使用）'!$A$5:$A$6,単年カーブ!$A$1),"希望数量入力ください",'単年（2027年度）'!$E$12*単年カーブ!$R$3+'単年（2027年度）'!$E$12*(1-単年カーブ!$R$3)*単年カーブ!Q4782)</f>
        <v>0</v>
      </c>
      <c r="G4782" s="47">
        <f t="shared" si="521"/>
        <v>0</v>
      </c>
      <c r="M4782">
        <f t="shared" si="522"/>
        <v>7</v>
      </c>
      <c r="N4782">
        <f>IF(OR(WEEKDAY(A4782)=1,WEEKDAY(A4782)=7,COUNTIF('2027祝日等（不使用）'!$A$1:$A$20,単年カーブ!A4782)=1),0,1)</f>
        <v>1</v>
      </c>
      <c r="O4782">
        <f t="shared" si="519"/>
        <v>27</v>
      </c>
      <c r="P4782">
        <f t="shared" si="523"/>
        <v>1</v>
      </c>
      <c r="Q4782">
        <f t="shared" si="524"/>
        <v>1</v>
      </c>
    </row>
    <row r="4783" spans="1:17" ht="19.5" x14ac:dyDescent="0.4">
      <c r="A4783" s="33">
        <f t="shared" si="518"/>
        <v>46577</v>
      </c>
      <c r="B4783" s="27" t="str">
        <f t="shared" si="520"/>
        <v>(金)</v>
      </c>
      <c r="C4783" s="34">
        <v>0.5625</v>
      </c>
      <c r="D4783" s="16" t="s">
        <v>18</v>
      </c>
      <c r="E4783" s="35">
        <v>0.58333333333333304</v>
      </c>
      <c r="F4783" s="50">
        <f>IF(COUNTIF('リスト（不使用）'!$A$5:$A$6,単年カーブ!$A$1),"希望数量入力ください",'単年（2027年度）'!$E$12*単年カーブ!$R$3+'単年（2027年度）'!$E$12*(1-単年カーブ!$R$3)*単年カーブ!Q4783)</f>
        <v>0</v>
      </c>
      <c r="G4783" s="47">
        <f t="shared" si="521"/>
        <v>0</v>
      </c>
      <c r="M4783">
        <f t="shared" si="522"/>
        <v>7</v>
      </c>
      <c r="N4783">
        <f>IF(OR(WEEKDAY(A4783)=1,WEEKDAY(A4783)=7,COUNTIF('2027祝日等（不使用）'!$A$1:$A$20,単年カーブ!A4783)=1),0,1)</f>
        <v>1</v>
      </c>
      <c r="O4783">
        <f t="shared" si="519"/>
        <v>28</v>
      </c>
      <c r="P4783">
        <f t="shared" si="523"/>
        <v>1</v>
      </c>
      <c r="Q4783">
        <f t="shared" si="524"/>
        <v>1</v>
      </c>
    </row>
    <row r="4784" spans="1:17" ht="19.5" x14ac:dyDescent="0.4">
      <c r="A4784" s="33">
        <f t="shared" si="518"/>
        <v>46577</v>
      </c>
      <c r="B4784" s="27" t="str">
        <f t="shared" si="520"/>
        <v>(金)</v>
      </c>
      <c r="C4784" s="34">
        <v>0.58333333333333304</v>
      </c>
      <c r="D4784" s="16" t="s">
        <v>18</v>
      </c>
      <c r="E4784" s="35">
        <v>0.60416666666666696</v>
      </c>
      <c r="F4784" s="50">
        <f>IF(COUNTIF('リスト（不使用）'!$A$5:$A$6,単年カーブ!$A$1),"希望数量入力ください",'単年（2027年度）'!$E$12*単年カーブ!$R$3+'単年（2027年度）'!$E$12*(1-単年カーブ!$R$3)*単年カーブ!Q4784)</f>
        <v>0</v>
      </c>
      <c r="G4784" s="47">
        <f t="shared" si="521"/>
        <v>0</v>
      </c>
      <c r="M4784">
        <f t="shared" si="522"/>
        <v>7</v>
      </c>
      <c r="N4784">
        <f>IF(OR(WEEKDAY(A4784)=1,WEEKDAY(A4784)=7,COUNTIF('2027祝日等（不使用）'!$A$1:$A$20,単年カーブ!A4784)=1),0,1)</f>
        <v>1</v>
      </c>
      <c r="O4784">
        <f t="shared" si="519"/>
        <v>29</v>
      </c>
      <c r="P4784">
        <f t="shared" si="523"/>
        <v>1</v>
      </c>
      <c r="Q4784">
        <f t="shared" si="524"/>
        <v>1</v>
      </c>
    </row>
    <row r="4785" spans="1:17" ht="19.5" x14ac:dyDescent="0.4">
      <c r="A4785" s="33">
        <f t="shared" si="518"/>
        <v>46577</v>
      </c>
      <c r="B4785" s="27" t="str">
        <f t="shared" si="520"/>
        <v>(金)</v>
      </c>
      <c r="C4785" s="34">
        <v>0.60416666666666696</v>
      </c>
      <c r="D4785" s="16" t="s">
        <v>18</v>
      </c>
      <c r="E4785" s="35">
        <v>0.625</v>
      </c>
      <c r="F4785" s="50">
        <f>IF(COUNTIF('リスト（不使用）'!$A$5:$A$6,単年カーブ!$A$1),"希望数量入力ください",'単年（2027年度）'!$E$12*単年カーブ!$R$3+'単年（2027年度）'!$E$12*(1-単年カーブ!$R$3)*単年カーブ!Q4785)</f>
        <v>0</v>
      </c>
      <c r="G4785" s="47">
        <f t="shared" si="521"/>
        <v>0</v>
      </c>
      <c r="M4785">
        <f t="shared" si="522"/>
        <v>7</v>
      </c>
      <c r="N4785">
        <f>IF(OR(WEEKDAY(A4785)=1,WEEKDAY(A4785)=7,COUNTIF('2027祝日等（不使用）'!$A$1:$A$20,単年カーブ!A4785)=1),0,1)</f>
        <v>1</v>
      </c>
      <c r="O4785">
        <f t="shared" si="519"/>
        <v>30</v>
      </c>
      <c r="P4785">
        <f t="shared" si="523"/>
        <v>1</v>
      </c>
      <c r="Q4785">
        <f t="shared" si="524"/>
        <v>1</v>
      </c>
    </row>
    <row r="4786" spans="1:17" ht="19.5" x14ac:dyDescent="0.4">
      <c r="A4786" s="33">
        <f t="shared" si="518"/>
        <v>46577</v>
      </c>
      <c r="B4786" s="27" t="str">
        <f t="shared" si="520"/>
        <v>(金)</v>
      </c>
      <c r="C4786" s="34">
        <v>0.625</v>
      </c>
      <c r="D4786" s="16" t="s">
        <v>18</v>
      </c>
      <c r="E4786" s="35">
        <v>0.64583333333333304</v>
      </c>
      <c r="F4786" s="50">
        <f>IF(COUNTIF('リスト（不使用）'!$A$5:$A$6,単年カーブ!$A$1),"希望数量入力ください",'単年（2027年度）'!$E$12*単年カーブ!$R$3+'単年（2027年度）'!$E$12*(1-単年カーブ!$R$3)*単年カーブ!Q4786)</f>
        <v>0</v>
      </c>
      <c r="G4786" s="47">
        <f t="shared" si="521"/>
        <v>0</v>
      </c>
      <c r="M4786">
        <f t="shared" si="522"/>
        <v>7</v>
      </c>
      <c r="N4786">
        <f>IF(OR(WEEKDAY(A4786)=1,WEEKDAY(A4786)=7,COUNTIF('2027祝日等（不使用）'!$A$1:$A$20,単年カーブ!A4786)=1),0,1)</f>
        <v>1</v>
      </c>
      <c r="O4786">
        <f t="shared" si="519"/>
        <v>31</v>
      </c>
      <c r="P4786">
        <f t="shared" si="523"/>
        <v>1</v>
      </c>
      <c r="Q4786">
        <f t="shared" si="524"/>
        <v>1</v>
      </c>
    </row>
    <row r="4787" spans="1:17" ht="19.5" x14ac:dyDescent="0.4">
      <c r="A4787" s="33">
        <f t="shared" si="518"/>
        <v>46577</v>
      </c>
      <c r="B4787" s="27" t="str">
        <f t="shared" si="520"/>
        <v>(金)</v>
      </c>
      <c r="C4787" s="34">
        <v>0.64583333333333304</v>
      </c>
      <c r="D4787" s="16" t="s">
        <v>18</v>
      </c>
      <c r="E4787" s="35">
        <v>0.66666666666666696</v>
      </c>
      <c r="F4787" s="50">
        <f>IF(COUNTIF('リスト（不使用）'!$A$5:$A$6,単年カーブ!$A$1),"希望数量入力ください",'単年（2027年度）'!$E$12*単年カーブ!$R$3+'単年（2027年度）'!$E$12*(1-単年カーブ!$R$3)*単年カーブ!Q4787)</f>
        <v>0</v>
      </c>
      <c r="G4787" s="47">
        <f t="shared" si="521"/>
        <v>0</v>
      </c>
      <c r="M4787">
        <f t="shared" si="522"/>
        <v>7</v>
      </c>
      <c r="N4787">
        <f>IF(OR(WEEKDAY(A4787)=1,WEEKDAY(A4787)=7,COUNTIF('2027祝日等（不使用）'!$A$1:$A$20,単年カーブ!A4787)=1),0,1)</f>
        <v>1</v>
      </c>
      <c r="O4787">
        <f t="shared" si="519"/>
        <v>32</v>
      </c>
      <c r="P4787">
        <f t="shared" si="523"/>
        <v>1</v>
      </c>
      <c r="Q4787">
        <f t="shared" si="524"/>
        <v>1</v>
      </c>
    </row>
    <row r="4788" spans="1:17" ht="19.5" x14ac:dyDescent="0.4">
      <c r="A4788" s="33">
        <f t="shared" ref="A4788:A4851" si="525">A4740+1</f>
        <v>46577</v>
      </c>
      <c r="B4788" s="27" t="str">
        <f t="shared" si="520"/>
        <v>(金)</v>
      </c>
      <c r="C4788" s="34">
        <v>0.66666666666666696</v>
      </c>
      <c r="D4788" s="16" t="s">
        <v>18</v>
      </c>
      <c r="E4788" s="35">
        <v>0.6875</v>
      </c>
      <c r="F4788" s="50">
        <f>IF(COUNTIF('リスト（不使用）'!$A$5:$A$6,単年カーブ!$A$1),"希望数量入力ください",'単年（2027年度）'!$E$12*単年カーブ!$R$3+'単年（2027年度）'!$E$12*(1-単年カーブ!$R$3)*単年カーブ!Q4788)</f>
        <v>0</v>
      </c>
      <c r="G4788" s="47">
        <f t="shared" si="521"/>
        <v>0</v>
      </c>
      <c r="M4788">
        <f t="shared" si="522"/>
        <v>7</v>
      </c>
      <c r="N4788">
        <f>IF(OR(WEEKDAY(A4788)=1,WEEKDAY(A4788)=7,COUNTIF('2027祝日等（不使用）'!$A$1:$A$20,単年カーブ!A4788)=1),0,1)</f>
        <v>1</v>
      </c>
      <c r="O4788">
        <f t="shared" ref="O4788:O4851" si="526">O4740</f>
        <v>33</v>
      </c>
      <c r="P4788">
        <f t="shared" si="523"/>
        <v>1</v>
      </c>
      <c r="Q4788">
        <f t="shared" si="524"/>
        <v>1</v>
      </c>
    </row>
    <row r="4789" spans="1:17" ht="19.5" x14ac:dyDescent="0.4">
      <c r="A4789" s="33">
        <f t="shared" si="525"/>
        <v>46577</v>
      </c>
      <c r="B4789" s="27" t="str">
        <f t="shared" si="520"/>
        <v>(金)</v>
      </c>
      <c r="C4789" s="34">
        <v>0.6875</v>
      </c>
      <c r="D4789" s="16" t="s">
        <v>18</v>
      </c>
      <c r="E4789" s="35">
        <v>0.70833333333333304</v>
      </c>
      <c r="F4789" s="50">
        <f>IF(COUNTIF('リスト（不使用）'!$A$5:$A$6,単年カーブ!$A$1),"希望数量入力ください",'単年（2027年度）'!$E$12*単年カーブ!$R$3+'単年（2027年度）'!$E$12*(1-単年カーブ!$R$3)*単年カーブ!Q4789)</f>
        <v>0</v>
      </c>
      <c r="G4789" s="47">
        <f t="shared" si="521"/>
        <v>0</v>
      </c>
      <c r="M4789">
        <f t="shared" si="522"/>
        <v>7</v>
      </c>
      <c r="N4789">
        <f>IF(OR(WEEKDAY(A4789)=1,WEEKDAY(A4789)=7,COUNTIF('2027祝日等（不使用）'!$A$1:$A$20,単年カーブ!A4789)=1),0,1)</f>
        <v>1</v>
      </c>
      <c r="O4789">
        <f t="shared" si="526"/>
        <v>34</v>
      </c>
      <c r="P4789">
        <f t="shared" si="523"/>
        <v>1</v>
      </c>
      <c r="Q4789">
        <f t="shared" si="524"/>
        <v>1</v>
      </c>
    </row>
    <row r="4790" spans="1:17" ht="19.5" x14ac:dyDescent="0.4">
      <c r="A4790" s="33">
        <f t="shared" si="525"/>
        <v>46577</v>
      </c>
      <c r="B4790" s="27" t="str">
        <f t="shared" si="520"/>
        <v>(金)</v>
      </c>
      <c r="C4790" s="34">
        <v>0.70833333333333304</v>
      </c>
      <c r="D4790" s="16" t="s">
        <v>18</v>
      </c>
      <c r="E4790" s="35">
        <v>0.72916666666666696</v>
      </c>
      <c r="F4790" s="50">
        <f>IF(COUNTIF('リスト（不使用）'!$A$5:$A$6,単年カーブ!$A$1),"希望数量入力ください",'単年（2027年度）'!$E$12*単年カーブ!$R$3+'単年（2027年度）'!$E$12*(1-単年カーブ!$R$3)*単年カーブ!Q4790)</f>
        <v>0</v>
      </c>
      <c r="G4790" s="47">
        <f t="shared" si="521"/>
        <v>0</v>
      </c>
      <c r="M4790">
        <f t="shared" si="522"/>
        <v>7</v>
      </c>
      <c r="N4790">
        <f>IF(OR(WEEKDAY(A4790)=1,WEEKDAY(A4790)=7,COUNTIF('2027祝日等（不使用）'!$A$1:$A$20,単年カーブ!A4790)=1),0,1)</f>
        <v>1</v>
      </c>
      <c r="O4790">
        <f t="shared" si="526"/>
        <v>35</v>
      </c>
      <c r="P4790">
        <f t="shared" si="523"/>
        <v>1</v>
      </c>
      <c r="Q4790">
        <f t="shared" si="524"/>
        <v>1</v>
      </c>
    </row>
    <row r="4791" spans="1:17" ht="19.5" x14ac:dyDescent="0.4">
      <c r="A4791" s="33">
        <f t="shared" si="525"/>
        <v>46577</v>
      </c>
      <c r="B4791" s="27" t="str">
        <f t="shared" si="520"/>
        <v>(金)</v>
      </c>
      <c r="C4791" s="34">
        <v>0.72916666666666696</v>
      </c>
      <c r="D4791" s="16" t="s">
        <v>18</v>
      </c>
      <c r="E4791" s="35">
        <v>0.75</v>
      </c>
      <c r="F4791" s="50">
        <f>IF(COUNTIF('リスト（不使用）'!$A$5:$A$6,単年カーブ!$A$1),"希望数量入力ください",'単年（2027年度）'!$E$12*単年カーブ!$R$3+'単年（2027年度）'!$E$12*(1-単年カーブ!$R$3)*単年カーブ!Q4791)</f>
        <v>0</v>
      </c>
      <c r="G4791" s="47">
        <f t="shared" si="521"/>
        <v>0</v>
      </c>
      <c r="M4791">
        <f t="shared" si="522"/>
        <v>7</v>
      </c>
      <c r="N4791">
        <f>IF(OR(WEEKDAY(A4791)=1,WEEKDAY(A4791)=7,COUNTIF('2027祝日等（不使用）'!$A$1:$A$20,単年カーブ!A4791)=1),0,1)</f>
        <v>1</v>
      </c>
      <c r="O4791">
        <f t="shared" si="526"/>
        <v>36</v>
      </c>
      <c r="P4791">
        <f t="shared" si="523"/>
        <v>1</v>
      </c>
      <c r="Q4791">
        <f t="shared" si="524"/>
        <v>1</v>
      </c>
    </row>
    <row r="4792" spans="1:17" ht="19.5" x14ac:dyDescent="0.4">
      <c r="A4792" s="33">
        <f t="shared" si="525"/>
        <v>46577</v>
      </c>
      <c r="B4792" s="27" t="str">
        <f t="shared" si="520"/>
        <v>(金)</v>
      </c>
      <c r="C4792" s="34">
        <v>0.75</v>
      </c>
      <c r="D4792" s="16" t="s">
        <v>18</v>
      </c>
      <c r="E4792" s="35">
        <v>0.77083333333333304</v>
      </c>
      <c r="F4792" s="50">
        <f>IF(COUNTIF('リスト（不使用）'!$A$5:$A$6,単年カーブ!$A$1),"希望数量入力ください",'単年（2027年度）'!$E$12*単年カーブ!$R$3+'単年（2027年度）'!$E$12*(1-単年カーブ!$R$3)*単年カーブ!Q4792)</f>
        <v>0</v>
      </c>
      <c r="G4792" s="47">
        <f t="shared" si="521"/>
        <v>0</v>
      </c>
      <c r="M4792">
        <f t="shared" si="522"/>
        <v>7</v>
      </c>
      <c r="N4792">
        <f>IF(OR(WEEKDAY(A4792)=1,WEEKDAY(A4792)=7,COUNTIF('2027祝日等（不使用）'!$A$1:$A$20,単年カーブ!A4792)=1),0,1)</f>
        <v>1</v>
      </c>
      <c r="O4792">
        <f t="shared" si="526"/>
        <v>37</v>
      </c>
      <c r="P4792">
        <f t="shared" si="523"/>
        <v>1</v>
      </c>
      <c r="Q4792">
        <f t="shared" si="524"/>
        <v>1</v>
      </c>
    </row>
    <row r="4793" spans="1:17" ht="19.5" x14ac:dyDescent="0.4">
      <c r="A4793" s="33">
        <f t="shared" si="525"/>
        <v>46577</v>
      </c>
      <c r="B4793" s="27" t="str">
        <f t="shared" si="520"/>
        <v>(金)</v>
      </c>
      <c r="C4793" s="34">
        <v>0.77083333333333304</v>
      </c>
      <c r="D4793" s="16" t="s">
        <v>18</v>
      </c>
      <c r="E4793" s="35">
        <v>0.79166666666666696</v>
      </c>
      <c r="F4793" s="50">
        <f>IF(COUNTIF('リスト（不使用）'!$A$5:$A$6,単年カーブ!$A$1),"希望数量入力ください",'単年（2027年度）'!$E$12*単年カーブ!$R$3+'単年（2027年度）'!$E$12*(1-単年カーブ!$R$3)*単年カーブ!Q4793)</f>
        <v>0</v>
      </c>
      <c r="G4793" s="47">
        <f t="shared" si="521"/>
        <v>0</v>
      </c>
      <c r="M4793">
        <f t="shared" si="522"/>
        <v>7</v>
      </c>
      <c r="N4793">
        <f>IF(OR(WEEKDAY(A4793)=1,WEEKDAY(A4793)=7,COUNTIF('2027祝日等（不使用）'!$A$1:$A$20,単年カーブ!A4793)=1),0,1)</f>
        <v>1</v>
      </c>
      <c r="O4793">
        <f t="shared" si="526"/>
        <v>38</v>
      </c>
      <c r="P4793">
        <f t="shared" si="523"/>
        <v>1</v>
      </c>
      <c r="Q4793">
        <f t="shared" si="524"/>
        <v>1</v>
      </c>
    </row>
    <row r="4794" spans="1:17" ht="19.5" x14ac:dyDescent="0.4">
      <c r="A4794" s="33">
        <f t="shared" si="525"/>
        <v>46577</v>
      </c>
      <c r="B4794" s="27" t="str">
        <f t="shared" si="520"/>
        <v>(金)</v>
      </c>
      <c r="C4794" s="34">
        <v>0.79166666666666696</v>
      </c>
      <c r="D4794" s="16" t="s">
        <v>18</v>
      </c>
      <c r="E4794" s="35">
        <v>0.8125</v>
      </c>
      <c r="F4794" s="50">
        <f>IF(COUNTIF('リスト（不使用）'!$A$5:$A$6,単年カーブ!$A$1),"希望数量入力ください",'単年（2027年度）'!$E$12*単年カーブ!$R$3+'単年（2027年度）'!$E$12*(1-単年カーブ!$R$3)*単年カーブ!Q4794)</f>
        <v>0</v>
      </c>
      <c r="G4794" s="47">
        <f t="shared" si="521"/>
        <v>0</v>
      </c>
      <c r="M4794">
        <f t="shared" si="522"/>
        <v>7</v>
      </c>
      <c r="N4794">
        <f>IF(OR(WEEKDAY(A4794)=1,WEEKDAY(A4794)=7,COUNTIF('2027祝日等（不使用）'!$A$1:$A$20,単年カーブ!A4794)=1),0,1)</f>
        <v>1</v>
      </c>
      <c r="O4794">
        <f t="shared" si="526"/>
        <v>39</v>
      </c>
      <c r="P4794">
        <f t="shared" si="523"/>
        <v>1</v>
      </c>
      <c r="Q4794">
        <f t="shared" si="524"/>
        <v>1</v>
      </c>
    </row>
    <row r="4795" spans="1:17" ht="19.5" x14ac:dyDescent="0.4">
      <c r="A4795" s="33">
        <f t="shared" si="525"/>
        <v>46577</v>
      </c>
      <c r="B4795" s="27" t="str">
        <f t="shared" si="520"/>
        <v>(金)</v>
      </c>
      <c r="C4795" s="34">
        <v>0.8125</v>
      </c>
      <c r="D4795" s="16" t="s">
        <v>18</v>
      </c>
      <c r="E4795" s="35">
        <v>0.83333333333333304</v>
      </c>
      <c r="F4795" s="50">
        <f>IF(COUNTIF('リスト（不使用）'!$A$5:$A$6,単年カーブ!$A$1),"希望数量入力ください",'単年（2027年度）'!$E$12*単年カーブ!$R$3+'単年（2027年度）'!$E$12*(1-単年カーブ!$R$3)*単年カーブ!Q4795)</f>
        <v>0</v>
      </c>
      <c r="G4795" s="47">
        <f t="shared" si="521"/>
        <v>0</v>
      </c>
      <c r="M4795">
        <f t="shared" si="522"/>
        <v>7</v>
      </c>
      <c r="N4795">
        <f>IF(OR(WEEKDAY(A4795)=1,WEEKDAY(A4795)=7,COUNTIF('2027祝日等（不使用）'!$A$1:$A$20,単年カーブ!A4795)=1),0,1)</f>
        <v>1</v>
      </c>
      <c r="O4795">
        <f t="shared" si="526"/>
        <v>40</v>
      </c>
      <c r="P4795">
        <f t="shared" si="523"/>
        <v>1</v>
      </c>
      <c r="Q4795">
        <f t="shared" si="524"/>
        <v>1</v>
      </c>
    </row>
    <row r="4796" spans="1:17" ht="19.5" x14ac:dyDescent="0.4">
      <c r="A4796" s="33">
        <f t="shared" si="525"/>
        <v>46577</v>
      </c>
      <c r="B4796" s="27" t="str">
        <f t="shared" si="520"/>
        <v>(金)</v>
      </c>
      <c r="C4796" s="34">
        <v>0.83333333333333304</v>
      </c>
      <c r="D4796" s="16" t="s">
        <v>18</v>
      </c>
      <c r="E4796" s="35">
        <v>0.85416666666666696</v>
      </c>
      <c r="F4796" s="50">
        <f>IF(COUNTIF('リスト（不使用）'!$A$5:$A$6,単年カーブ!$A$1),"希望数量入力ください",'単年（2027年度）'!$E$12*単年カーブ!$R$3+'単年（2027年度）'!$E$12*(1-単年カーブ!$R$3)*単年カーブ!Q4796)</f>
        <v>0</v>
      </c>
      <c r="G4796" s="47">
        <f t="shared" si="521"/>
        <v>0</v>
      </c>
      <c r="M4796">
        <f t="shared" si="522"/>
        <v>7</v>
      </c>
      <c r="N4796">
        <f>IF(OR(WEEKDAY(A4796)=1,WEEKDAY(A4796)=7,COUNTIF('2027祝日等（不使用）'!$A$1:$A$20,単年カーブ!A4796)=1),0,1)</f>
        <v>1</v>
      </c>
      <c r="O4796">
        <f t="shared" si="526"/>
        <v>41</v>
      </c>
      <c r="P4796">
        <f t="shared" si="523"/>
        <v>0</v>
      </c>
      <c r="Q4796">
        <f t="shared" si="524"/>
        <v>0</v>
      </c>
    </row>
    <row r="4797" spans="1:17" ht="19.5" x14ac:dyDescent="0.4">
      <c r="A4797" s="33">
        <f t="shared" si="525"/>
        <v>46577</v>
      </c>
      <c r="B4797" s="27" t="str">
        <f t="shared" si="520"/>
        <v>(金)</v>
      </c>
      <c r="C4797" s="34">
        <v>0.85416666666666696</v>
      </c>
      <c r="D4797" s="16" t="s">
        <v>18</v>
      </c>
      <c r="E4797" s="35">
        <v>0.875</v>
      </c>
      <c r="F4797" s="50">
        <f>IF(COUNTIF('リスト（不使用）'!$A$5:$A$6,単年カーブ!$A$1),"希望数量入力ください",'単年（2027年度）'!$E$12*単年カーブ!$R$3+'単年（2027年度）'!$E$12*(1-単年カーブ!$R$3)*単年カーブ!Q4797)</f>
        <v>0</v>
      </c>
      <c r="G4797" s="47">
        <f t="shared" si="521"/>
        <v>0</v>
      </c>
      <c r="M4797">
        <f t="shared" si="522"/>
        <v>7</v>
      </c>
      <c r="N4797">
        <f>IF(OR(WEEKDAY(A4797)=1,WEEKDAY(A4797)=7,COUNTIF('2027祝日等（不使用）'!$A$1:$A$20,単年カーブ!A4797)=1),0,1)</f>
        <v>1</v>
      </c>
      <c r="O4797">
        <f t="shared" si="526"/>
        <v>42</v>
      </c>
      <c r="P4797">
        <f t="shared" si="523"/>
        <v>0</v>
      </c>
      <c r="Q4797">
        <f t="shared" si="524"/>
        <v>0</v>
      </c>
    </row>
    <row r="4798" spans="1:17" ht="19.5" x14ac:dyDescent="0.4">
      <c r="A4798" s="33">
        <f t="shared" si="525"/>
        <v>46577</v>
      </c>
      <c r="B4798" s="27" t="str">
        <f t="shared" si="520"/>
        <v>(金)</v>
      </c>
      <c r="C4798" s="34">
        <v>0.875</v>
      </c>
      <c r="D4798" s="16" t="s">
        <v>18</v>
      </c>
      <c r="E4798" s="35">
        <v>0.89583333333333304</v>
      </c>
      <c r="F4798" s="50">
        <f>IF(COUNTIF('リスト（不使用）'!$A$5:$A$6,単年カーブ!$A$1),"希望数量入力ください",'単年（2027年度）'!$E$12*単年カーブ!$R$3+'単年（2027年度）'!$E$12*(1-単年カーブ!$R$3)*単年カーブ!Q4798)</f>
        <v>0</v>
      </c>
      <c r="G4798" s="47">
        <f t="shared" si="521"/>
        <v>0</v>
      </c>
      <c r="M4798">
        <f t="shared" si="522"/>
        <v>7</v>
      </c>
      <c r="N4798">
        <f>IF(OR(WEEKDAY(A4798)=1,WEEKDAY(A4798)=7,COUNTIF('2027祝日等（不使用）'!$A$1:$A$20,単年カーブ!A4798)=1),0,1)</f>
        <v>1</v>
      </c>
      <c r="O4798">
        <f t="shared" si="526"/>
        <v>43</v>
      </c>
      <c r="P4798">
        <f t="shared" si="523"/>
        <v>0</v>
      </c>
      <c r="Q4798">
        <f t="shared" si="524"/>
        <v>0</v>
      </c>
    </row>
    <row r="4799" spans="1:17" ht="19.5" x14ac:dyDescent="0.4">
      <c r="A4799" s="33">
        <f t="shared" si="525"/>
        <v>46577</v>
      </c>
      <c r="B4799" s="27" t="str">
        <f t="shared" si="520"/>
        <v>(金)</v>
      </c>
      <c r="C4799" s="34">
        <v>0.89583333333333304</v>
      </c>
      <c r="D4799" s="16" t="s">
        <v>18</v>
      </c>
      <c r="E4799" s="35">
        <v>0.91666666666666696</v>
      </c>
      <c r="F4799" s="50">
        <f>IF(COUNTIF('リスト（不使用）'!$A$5:$A$6,単年カーブ!$A$1),"希望数量入力ください",'単年（2027年度）'!$E$12*単年カーブ!$R$3+'単年（2027年度）'!$E$12*(1-単年カーブ!$R$3)*単年カーブ!Q4799)</f>
        <v>0</v>
      </c>
      <c r="G4799" s="47">
        <f t="shared" si="521"/>
        <v>0</v>
      </c>
      <c r="M4799">
        <f t="shared" si="522"/>
        <v>7</v>
      </c>
      <c r="N4799">
        <f>IF(OR(WEEKDAY(A4799)=1,WEEKDAY(A4799)=7,COUNTIF('2027祝日等（不使用）'!$A$1:$A$20,単年カーブ!A4799)=1),0,1)</f>
        <v>1</v>
      </c>
      <c r="O4799">
        <f t="shared" si="526"/>
        <v>44</v>
      </c>
      <c r="P4799">
        <f t="shared" si="523"/>
        <v>0</v>
      </c>
      <c r="Q4799">
        <f t="shared" si="524"/>
        <v>0</v>
      </c>
    </row>
    <row r="4800" spans="1:17" ht="19.5" x14ac:dyDescent="0.4">
      <c r="A4800" s="33">
        <f t="shared" si="525"/>
        <v>46577</v>
      </c>
      <c r="B4800" s="27" t="str">
        <f t="shared" si="520"/>
        <v>(金)</v>
      </c>
      <c r="C4800" s="34">
        <v>0.91666666666666696</v>
      </c>
      <c r="D4800" s="16" t="s">
        <v>18</v>
      </c>
      <c r="E4800" s="35">
        <v>0.9375</v>
      </c>
      <c r="F4800" s="50">
        <f>IF(COUNTIF('リスト（不使用）'!$A$5:$A$6,単年カーブ!$A$1),"希望数量入力ください",'単年（2027年度）'!$E$12*単年カーブ!$R$3+'単年（2027年度）'!$E$12*(1-単年カーブ!$R$3)*単年カーブ!Q4800)</f>
        <v>0</v>
      </c>
      <c r="G4800" s="47">
        <f t="shared" si="521"/>
        <v>0</v>
      </c>
      <c r="M4800">
        <f t="shared" si="522"/>
        <v>7</v>
      </c>
      <c r="N4800">
        <f>IF(OR(WEEKDAY(A4800)=1,WEEKDAY(A4800)=7,COUNTIF('2027祝日等（不使用）'!$A$1:$A$20,単年カーブ!A4800)=1),0,1)</f>
        <v>1</v>
      </c>
      <c r="O4800">
        <f t="shared" si="526"/>
        <v>45</v>
      </c>
      <c r="P4800">
        <f t="shared" si="523"/>
        <v>0</v>
      </c>
      <c r="Q4800">
        <f t="shared" si="524"/>
        <v>0</v>
      </c>
    </row>
    <row r="4801" spans="1:17" ht="19.5" x14ac:dyDescent="0.4">
      <c r="A4801" s="33">
        <f t="shared" si="525"/>
        <v>46577</v>
      </c>
      <c r="B4801" s="27" t="str">
        <f t="shared" si="520"/>
        <v>(金)</v>
      </c>
      <c r="C4801" s="34">
        <v>0.9375</v>
      </c>
      <c r="D4801" s="16" t="s">
        <v>18</v>
      </c>
      <c r="E4801" s="35">
        <v>0.95833333333333304</v>
      </c>
      <c r="F4801" s="50">
        <f>IF(COUNTIF('リスト（不使用）'!$A$5:$A$6,単年カーブ!$A$1),"希望数量入力ください",'単年（2027年度）'!$E$12*単年カーブ!$R$3+'単年（2027年度）'!$E$12*(1-単年カーブ!$R$3)*単年カーブ!Q4801)</f>
        <v>0</v>
      </c>
      <c r="G4801" s="47">
        <f t="shared" si="521"/>
        <v>0</v>
      </c>
      <c r="M4801">
        <f t="shared" si="522"/>
        <v>7</v>
      </c>
      <c r="N4801">
        <f>IF(OR(WEEKDAY(A4801)=1,WEEKDAY(A4801)=7,COUNTIF('2027祝日等（不使用）'!$A$1:$A$20,単年カーブ!A4801)=1),0,1)</f>
        <v>1</v>
      </c>
      <c r="O4801">
        <f t="shared" si="526"/>
        <v>46</v>
      </c>
      <c r="P4801">
        <f t="shared" si="523"/>
        <v>0</v>
      </c>
      <c r="Q4801">
        <f t="shared" si="524"/>
        <v>0</v>
      </c>
    </row>
    <row r="4802" spans="1:17" ht="19.5" x14ac:dyDescent="0.4">
      <c r="A4802" s="33">
        <f t="shared" si="525"/>
        <v>46577</v>
      </c>
      <c r="B4802" s="27" t="str">
        <f t="shared" si="520"/>
        <v>(金)</v>
      </c>
      <c r="C4802" s="34">
        <v>0.95833333333333304</v>
      </c>
      <c r="D4802" s="16" t="s">
        <v>18</v>
      </c>
      <c r="E4802" s="35">
        <v>0.97916666666666696</v>
      </c>
      <c r="F4802" s="50">
        <f>IF(COUNTIF('リスト（不使用）'!$A$5:$A$6,単年カーブ!$A$1),"希望数量入力ください",'単年（2027年度）'!$E$12*単年カーブ!$R$3+'単年（2027年度）'!$E$12*(1-単年カーブ!$R$3)*単年カーブ!Q4802)</f>
        <v>0</v>
      </c>
      <c r="G4802" s="47">
        <f t="shared" si="521"/>
        <v>0</v>
      </c>
      <c r="M4802">
        <f t="shared" si="522"/>
        <v>7</v>
      </c>
      <c r="N4802">
        <f>IF(OR(WEEKDAY(A4802)=1,WEEKDAY(A4802)=7,COUNTIF('2027祝日等（不使用）'!$A$1:$A$20,単年カーブ!A4802)=1),0,1)</f>
        <v>1</v>
      </c>
      <c r="O4802">
        <f t="shared" si="526"/>
        <v>47</v>
      </c>
      <c r="P4802">
        <f t="shared" si="523"/>
        <v>0</v>
      </c>
      <c r="Q4802">
        <f t="shared" si="524"/>
        <v>0</v>
      </c>
    </row>
    <row r="4803" spans="1:17" ht="19.5" x14ac:dyDescent="0.4">
      <c r="A4803" s="33">
        <f t="shared" si="525"/>
        <v>46577</v>
      </c>
      <c r="B4803" s="27" t="str">
        <f t="shared" si="520"/>
        <v>(金)</v>
      </c>
      <c r="C4803" s="34">
        <v>0.97916666666666696</v>
      </c>
      <c r="D4803" s="16" t="s">
        <v>18</v>
      </c>
      <c r="E4803" s="35" t="s">
        <v>17</v>
      </c>
      <c r="F4803" s="50">
        <f>IF(COUNTIF('リスト（不使用）'!$A$5:$A$6,単年カーブ!$A$1),"希望数量入力ください",'単年（2027年度）'!$E$12*単年カーブ!$R$3+'単年（2027年度）'!$E$12*(1-単年カーブ!$R$3)*単年カーブ!Q4803)</f>
        <v>0</v>
      </c>
      <c r="G4803" s="47">
        <f t="shared" si="521"/>
        <v>0</v>
      </c>
      <c r="M4803">
        <f t="shared" si="522"/>
        <v>7</v>
      </c>
      <c r="N4803">
        <f>IF(OR(WEEKDAY(A4803)=1,WEEKDAY(A4803)=7,COUNTIF('2027祝日等（不使用）'!$A$1:$A$20,単年カーブ!A4803)=1),0,1)</f>
        <v>1</v>
      </c>
      <c r="O4803">
        <f t="shared" si="526"/>
        <v>48</v>
      </c>
      <c r="P4803">
        <f t="shared" si="523"/>
        <v>0</v>
      </c>
      <c r="Q4803">
        <f t="shared" si="524"/>
        <v>0</v>
      </c>
    </row>
    <row r="4804" spans="1:17" ht="19.5" x14ac:dyDescent="0.4">
      <c r="A4804" s="33">
        <f t="shared" si="525"/>
        <v>46578</v>
      </c>
      <c r="B4804" s="27" t="str">
        <f t="shared" ref="B4804:B4867" si="527">TEXT(A4804,"(aaa)")</f>
        <v>(土)</v>
      </c>
      <c r="C4804" s="34">
        <v>0</v>
      </c>
      <c r="D4804" s="16" t="s">
        <v>18</v>
      </c>
      <c r="E4804" s="35">
        <v>2.0833333333333332E-2</v>
      </c>
      <c r="F4804" s="50">
        <f>IF(COUNTIF('リスト（不使用）'!$A$5:$A$6,単年カーブ!$A$1),"希望数量入力ください",'単年（2027年度）'!$E$12*単年カーブ!$R$3+'単年（2027年度）'!$E$12*(1-単年カーブ!$R$3)*単年カーブ!Q4804)</f>
        <v>0</v>
      </c>
      <c r="G4804" s="47">
        <f t="shared" ref="G4804:G4867" si="528">F4804/2</f>
        <v>0</v>
      </c>
      <c r="M4804">
        <f t="shared" ref="M4804:M4867" si="529">MONTH(A4804)</f>
        <v>7</v>
      </c>
      <c r="N4804">
        <f>IF(OR(WEEKDAY(A4804)=1,WEEKDAY(A4804)=7,COUNTIF('2027祝日等（不使用）'!$A$1:$A$20,単年カーブ!A4804)=1),0,1)</f>
        <v>0</v>
      </c>
      <c r="O4804">
        <f t="shared" si="526"/>
        <v>1</v>
      </c>
      <c r="P4804">
        <f t="shared" ref="P4804:P4867" si="530">IF(AND(O4804&gt;16,O4804&lt;41),1,0)</f>
        <v>0</v>
      </c>
      <c r="Q4804">
        <f t="shared" ref="Q4804:Q4867" si="531">P4804*N4804</f>
        <v>0</v>
      </c>
    </row>
    <row r="4805" spans="1:17" ht="19.5" x14ac:dyDescent="0.4">
      <c r="A4805" s="33">
        <f t="shared" si="525"/>
        <v>46578</v>
      </c>
      <c r="B4805" s="27" t="str">
        <f t="shared" si="527"/>
        <v>(土)</v>
      </c>
      <c r="C4805" s="34">
        <v>2.0833333333333332E-2</v>
      </c>
      <c r="D4805" s="16" t="s">
        <v>18</v>
      </c>
      <c r="E4805" s="35">
        <v>4.1666666666666664E-2</v>
      </c>
      <c r="F4805" s="50">
        <f>IF(COUNTIF('リスト（不使用）'!$A$5:$A$6,単年カーブ!$A$1),"希望数量入力ください",'単年（2027年度）'!$E$12*単年カーブ!$R$3+'単年（2027年度）'!$E$12*(1-単年カーブ!$R$3)*単年カーブ!Q4805)</f>
        <v>0</v>
      </c>
      <c r="G4805" s="47">
        <f t="shared" si="528"/>
        <v>0</v>
      </c>
      <c r="M4805">
        <f t="shared" si="529"/>
        <v>7</v>
      </c>
      <c r="N4805">
        <f>IF(OR(WEEKDAY(A4805)=1,WEEKDAY(A4805)=7,COUNTIF('2027祝日等（不使用）'!$A$1:$A$20,単年カーブ!A4805)=1),0,1)</f>
        <v>0</v>
      </c>
      <c r="O4805">
        <f t="shared" si="526"/>
        <v>2</v>
      </c>
      <c r="P4805">
        <f t="shared" si="530"/>
        <v>0</v>
      </c>
      <c r="Q4805">
        <f t="shared" si="531"/>
        <v>0</v>
      </c>
    </row>
    <row r="4806" spans="1:17" ht="19.5" x14ac:dyDescent="0.4">
      <c r="A4806" s="33">
        <f t="shared" si="525"/>
        <v>46578</v>
      </c>
      <c r="B4806" s="27" t="str">
        <f t="shared" si="527"/>
        <v>(土)</v>
      </c>
      <c r="C4806" s="34">
        <v>4.1666666666666664E-2</v>
      </c>
      <c r="D4806" s="16" t="s">
        <v>18</v>
      </c>
      <c r="E4806" s="35">
        <v>6.25E-2</v>
      </c>
      <c r="F4806" s="50">
        <f>IF(COUNTIF('リスト（不使用）'!$A$5:$A$6,単年カーブ!$A$1),"希望数量入力ください",'単年（2027年度）'!$E$12*単年カーブ!$R$3+'単年（2027年度）'!$E$12*(1-単年カーブ!$R$3)*単年カーブ!Q4806)</f>
        <v>0</v>
      </c>
      <c r="G4806" s="47">
        <f t="shared" si="528"/>
        <v>0</v>
      </c>
      <c r="M4806">
        <f t="shared" si="529"/>
        <v>7</v>
      </c>
      <c r="N4806">
        <f>IF(OR(WEEKDAY(A4806)=1,WEEKDAY(A4806)=7,COUNTIF('2027祝日等（不使用）'!$A$1:$A$20,単年カーブ!A4806)=1),0,1)</f>
        <v>0</v>
      </c>
      <c r="O4806">
        <f t="shared" si="526"/>
        <v>3</v>
      </c>
      <c r="P4806">
        <f t="shared" si="530"/>
        <v>0</v>
      </c>
      <c r="Q4806">
        <f t="shared" si="531"/>
        <v>0</v>
      </c>
    </row>
    <row r="4807" spans="1:17" ht="19.5" x14ac:dyDescent="0.4">
      <c r="A4807" s="33">
        <f t="shared" si="525"/>
        <v>46578</v>
      </c>
      <c r="B4807" s="27" t="str">
        <f t="shared" si="527"/>
        <v>(土)</v>
      </c>
      <c r="C4807" s="34">
        <v>6.25E-2</v>
      </c>
      <c r="D4807" s="16" t="s">
        <v>18</v>
      </c>
      <c r="E4807" s="35">
        <v>8.3333333333333301E-2</v>
      </c>
      <c r="F4807" s="50">
        <f>IF(COUNTIF('リスト（不使用）'!$A$5:$A$6,単年カーブ!$A$1),"希望数量入力ください",'単年（2027年度）'!$E$12*単年カーブ!$R$3+'単年（2027年度）'!$E$12*(1-単年カーブ!$R$3)*単年カーブ!Q4807)</f>
        <v>0</v>
      </c>
      <c r="G4807" s="47">
        <f t="shared" si="528"/>
        <v>0</v>
      </c>
      <c r="M4807">
        <f t="shared" si="529"/>
        <v>7</v>
      </c>
      <c r="N4807">
        <f>IF(OR(WEEKDAY(A4807)=1,WEEKDAY(A4807)=7,COUNTIF('2027祝日等（不使用）'!$A$1:$A$20,単年カーブ!A4807)=1),0,1)</f>
        <v>0</v>
      </c>
      <c r="O4807">
        <f t="shared" si="526"/>
        <v>4</v>
      </c>
      <c r="P4807">
        <f t="shared" si="530"/>
        <v>0</v>
      </c>
      <c r="Q4807">
        <f t="shared" si="531"/>
        <v>0</v>
      </c>
    </row>
    <row r="4808" spans="1:17" ht="19.5" x14ac:dyDescent="0.4">
      <c r="A4808" s="33">
        <f t="shared" si="525"/>
        <v>46578</v>
      </c>
      <c r="B4808" s="27" t="str">
        <f t="shared" si="527"/>
        <v>(土)</v>
      </c>
      <c r="C4808" s="34">
        <v>8.3333333333333301E-2</v>
      </c>
      <c r="D4808" s="16" t="s">
        <v>18</v>
      </c>
      <c r="E4808" s="35">
        <v>0.104166666666667</v>
      </c>
      <c r="F4808" s="50">
        <f>IF(COUNTIF('リスト（不使用）'!$A$5:$A$6,単年カーブ!$A$1),"希望数量入力ください",'単年（2027年度）'!$E$12*単年カーブ!$R$3+'単年（2027年度）'!$E$12*(1-単年カーブ!$R$3)*単年カーブ!Q4808)</f>
        <v>0</v>
      </c>
      <c r="G4808" s="47">
        <f t="shared" si="528"/>
        <v>0</v>
      </c>
      <c r="M4808">
        <f t="shared" si="529"/>
        <v>7</v>
      </c>
      <c r="N4808">
        <f>IF(OR(WEEKDAY(A4808)=1,WEEKDAY(A4808)=7,COUNTIF('2027祝日等（不使用）'!$A$1:$A$20,単年カーブ!A4808)=1),0,1)</f>
        <v>0</v>
      </c>
      <c r="O4808">
        <f t="shared" si="526"/>
        <v>5</v>
      </c>
      <c r="P4808">
        <f t="shared" si="530"/>
        <v>0</v>
      </c>
      <c r="Q4808">
        <f t="shared" si="531"/>
        <v>0</v>
      </c>
    </row>
    <row r="4809" spans="1:17" ht="19.5" x14ac:dyDescent="0.4">
      <c r="A4809" s="33">
        <f t="shared" si="525"/>
        <v>46578</v>
      </c>
      <c r="B4809" s="27" t="str">
        <f t="shared" si="527"/>
        <v>(土)</v>
      </c>
      <c r="C4809" s="34">
        <v>0.104166666666667</v>
      </c>
      <c r="D4809" s="16" t="s">
        <v>18</v>
      </c>
      <c r="E4809" s="35">
        <v>0.125</v>
      </c>
      <c r="F4809" s="50">
        <f>IF(COUNTIF('リスト（不使用）'!$A$5:$A$6,単年カーブ!$A$1),"希望数量入力ください",'単年（2027年度）'!$E$12*単年カーブ!$R$3+'単年（2027年度）'!$E$12*(1-単年カーブ!$R$3)*単年カーブ!Q4809)</f>
        <v>0</v>
      </c>
      <c r="G4809" s="47">
        <f t="shared" si="528"/>
        <v>0</v>
      </c>
      <c r="M4809">
        <f t="shared" si="529"/>
        <v>7</v>
      </c>
      <c r="N4809">
        <f>IF(OR(WEEKDAY(A4809)=1,WEEKDAY(A4809)=7,COUNTIF('2027祝日等（不使用）'!$A$1:$A$20,単年カーブ!A4809)=1),0,1)</f>
        <v>0</v>
      </c>
      <c r="O4809">
        <f t="shared" si="526"/>
        <v>6</v>
      </c>
      <c r="P4809">
        <f t="shared" si="530"/>
        <v>0</v>
      </c>
      <c r="Q4809">
        <f t="shared" si="531"/>
        <v>0</v>
      </c>
    </row>
    <row r="4810" spans="1:17" ht="19.5" x14ac:dyDescent="0.4">
      <c r="A4810" s="33">
        <f t="shared" si="525"/>
        <v>46578</v>
      </c>
      <c r="B4810" s="27" t="str">
        <f t="shared" si="527"/>
        <v>(土)</v>
      </c>
      <c r="C4810" s="34">
        <v>0.125</v>
      </c>
      <c r="D4810" s="16" t="s">
        <v>18</v>
      </c>
      <c r="E4810" s="35">
        <v>0.14583333333333301</v>
      </c>
      <c r="F4810" s="50">
        <f>IF(COUNTIF('リスト（不使用）'!$A$5:$A$6,単年カーブ!$A$1),"希望数量入力ください",'単年（2027年度）'!$E$12*単年カーブ!$R$3+'単年（2027年度）'!$E$12*(1-単年カーブ!$R$3)*単年カーブ!Q4810)</f>
        <v>0</v>
      </c>
      <c r="G4810" s="47">
        <f t="shared" si="528"/>
        <v>0</v>
      </c>
      <c r="M4810">
        <f t="shared" si="529"/>
        <v>7</v>
      </c>
      <c r="N4810">
        <f>IF(OR(WEEKDAY(A4810)=1,WEEKDAY(A4810)=7,COUNTIF('2027祝日等（不使用）'!$A$1:$A$20,単年カーブ!A4810)=1),0,1)</f>
        <v>0</v>
      </c>
      <c r="O4810">
        <f t="shared" si="526"/>
        <v>7</v>
      </c>
      <c r="P4810">
        <f t="shared" si="530"/>
        <v>0</v>
      </c>
      <c r="Q4810">
        <f t="shared" si="531"/>
        <v>0</v>
      </c>
    </row>
    <row r="4811" spans="1:17" ht="19.5" x14ac:dyDescent="0.4">
      <c r="A4811" s="33">
        <f t="shared" si="525"/>
        <v>46578</v>
      </c>
      <c r="B4811" s="27" t="str">
        <f t="shared" si="527"/>
        <v>(土)</v>
      </c>
      <c r="C4811" s="34">
        <v>0.14583333333333301</v>
      </c>
      <c r="D4811" s="16" t="s">
        <v>18</v>
      </c>
      <c r="E4811" s="35">
        <v>0.16666666666666699</v>
      </c>
      <c r="F4811" s="50">
        <f>IF(COUNTIF('リスト（不使用）'!$A$5:$A$6,単年カーブ!$A$1),"希望数量入力ください",'単年（2027年度）'!$E$12*単年カーブ!$R$3+'単年（2027年度）'!$E$12*(1-単年カーブ!$R$3)*単年カーブ!Q4811)</f>
        <v>0</v>
      </c>
      <c r="G4811" s="47">
        <f t="shared" si="528"/>
        <v>0</v>
      </c>
      <c r="M4811">
        <f t="shared" si="529"/>
        <v>7</v>
      </c>
      <c r="N4811">
        <f>IF(OR(WEEKDAY(A4811)=1,WEEKDAY(A4811)=7,COUNTIF('2027祝日等（不使用）'!$A$1:$A$20,単年カーブ!A4811)=1),0,1)</f>
        <v>0</v>
      </c>
      <c r="O4811">
        <f t="shared" si="526"/>
        <v>8</v>
      </c>
      <c r="P4811">
        <f t="shared" si="530"/>
        <v>0</v>
      </c>
      <c r="Q4811">
        <f t="shared" si="531"/>
        <v>0</v>
      </c>
    </row>
    <row r="4812" spans="1:17" ht="19.5" x14ac:dyDescent="0.4">
      <c r="A4812" s="33">
        <f t="shared" si="525"/>
        <v>46578</v>
      </c>
      <c r="B4812" s="27" t="str">
        <f t="shared" si="527"/>
        <v>(土)</v>
      </c>
      <c r="C4812" s="34">
        <v>0.16666666666666699</v>
      </c>
      <c r="D4812" s="16" t="s">
        <v>18</v>
      </c>
      <c r="E4812" s="35">
        <v>0.1875</v>
      </c>
      <c r="F4812" s="50">
        <f>IF(COUNTIF('リスト（不使用）'!$A$5:$A$6,単年カーブ!$A$1),"希望数量入力ください",'単年（2027年度）'!$E$12*単年カーブ!$R$3+'単年（2027年度）'!$E$12*(1-単年カーブ!$R$3)*単年カーブ!Q4812)</f>
        <v>0</v>
      </c>
      <c r="G4812" s="47">
        <f t="shared" si="528"/>
        <v>0</v>
      </c>
      <c r="M4812">
        <f t="shared" si="529"/>
        <v>7</v>
      </c>
      <c r="N4812">
        <f>IF(OR(WEEKDAY(A4812)=1,WEEKDAY(A4812)=7,COUNTIF('2027祝日等（不使用）'!$A$1:$A$20,単年カーブ!A4812)=1),0,1)</f>
        <v>0</v>
      </c>
      <c r="O4812">
        <f t="shared" si="526"/>
        <v>9</v>
      </c>
      <c r="P4812">
        <f t="shared" si="530"/>
        <v>0</v>
      </c>
      <c r="Q4812">
        <f t="shared" si="531"/>
        <v>0</v>
      </c>
    </row>
    <row r="4813" spans="1:17" ht="19.5" x14ac:dyDescent="0.4">
      <c r="A4813" s="33">
        <f t="shared" si="525"/>
        <v>46578</v>
      </c>
      <c r="B4813" s="27" t="str">
        <f t="shared" si="527"/>
        <v>(土)</v>
      </c>
      <c r="C4813" s="34">
        <v>0.1875</v>
      </c>
      <c r="D4813" s="16" t="s">
        <v>18</v>
      </c>
      <c r="E4813" s="35">
        <v>0.20833333333333301</v>
      </c>
      <c r="F4813" s="50">
        <f>IF(COUNTIF('リスト（不使用）'!$A$5:$A$6,単年カーブ!$A$1),"希望数量入力ください",'単年（2027年度）'!$E$12*単年カーブ!$R$3+'単年（2027年度）'!$E$12*(1-単年カーブ!$R$3)*単年カーブ!Q4813)</f>
        <v>0</v>
      </c>
      <c r="G4813" s="47">
        <f t="shared" si="528"/>
        <v>0</v>
      </c>
      <c r="M4813">
        <f t="shared" si="529"/>
        <v>7</v>
      </c>
      <c r="N4813">
        <f>IF(OR(WEEKDAY(A4813)=1,WEEKDAY(A4813)=7,COUNTIF('2027祝日等（不使用）'!$A$1:$A$20,単年カーブ!A4813)=1),0,1)</f>
        <v>0</v>
      </c>
      <c r="O4813">
        <f t="shared" si="526"/>
        <v>10</v>
      </c>
      <c r="P4813">
        <f t="shared" si="530"/>
        <v>0</v>
      </c>
      <c r="Q4813">
        <f t="shared" si="531"/>
        <v>0</v>
      </c>
    </row>
    <row r="4814" spans="1:17" ht="19.5" x14ac:dyDescent="0.4">
      <c r="A4814" s="33">
        <f t="shared" si="525"/>
        <v>46578</v>
      </c>
      <c r="B4814" s="27" t="str">
        <f t="shared" si="527"/>
        <v>(土)</v>
      </c>
      <c r="C4814" s="34">
        <v>0.20833333333333301</v>
      </c>
      <c r="D4814" s="16" t="s">
        <v>18</v>
      </c>
      <c r="E4814" s="35">
        <v>0.22916666666666699</v>
      </c>
      <c r="F4814" s="50">
        <f>IF(COUNTIF('リスト（不使用）'!$A$5:$A$6,単年カーブ!$A$1),"希望数量入力ください",'単年（2027年度）'!$E$12*単年カーブ!$R$3+'単年（2027年度）'!$E$12*(1-単年カーブ!$R$3)*単年カーブ!Q4814)</f>
        <v>0</v>
      </c>
      <c r="G4814" s="47">
        <f t="shared" si="528"/>
        <v>0</v>
      </c>
      <c r="M4814">
        <f t="shared" si="529"/>
        <v>7</v>
      </c>
      <c r="N4814">
        <f>IF(OR(WEEKDAY(A4814)=1,WEEKDAY(A4814)=7,COUNTIF('2027祝日等（不使用）'!$A$1:$A$20,単年カーブ!A4814)=1),0,1)</f>
        <v>0</v>
      </c>
      <c r="O4814">
        <f t="shared" si="526"/>
        <v>11</v>
      </c>
      <c r="P4814">
        <f t="shared" si="530"/>
        <v>0</v>
      </c>
      <c r="Q4814">
        <f t="shared" si="531"/>
        <v>0</v>
      </c>
    </row>
    <row r="4815" spans="1:17" ht="19.5" x14ac:dyDescent="0.4">
      <c r="A4815" s="33">
        <f t="shared" si="525"/>
        <v>46578</v>
      </c>
      <c r="B4815" s="27" t="str">
        <f t="shared" si="527"/>
        <v>(土)</v>
      </c>
      <c r="C4815" s="34">
        <v>0.22916666666666699</v>
      </c>
      <c r="D4815" s="16" t="s">
        <v>18</v>
      </c>
      <c r="E4815" s="35">
        <v>0.25</v>
      </c>
      <c r="F4815" s="50">
        <f>IF(COUNTIF('リスト（不使用）'!$A$5:$A$6,単年カーブ!$A$1),"希望数量入力ください",'単年（2027年度）'!$E$12*単年カーブ!$R$3+'単年（2027年度）'!$E$12*(1-単年カーブ!$R$3)*単年カーブ!Q4815)</f>
        <v>0</v>
      </c>
      <c r="G4815" s="47">
        <f t="shared" si="528"/>
        <v>0</v>
      </c>
      <c r="M4815">
        <f t="shared" si="529"/>
        <v>7</v>
      </c>
      <c r="N4815">
        <f>IF(OR(WEEKDAY(A4815)=1,WEEKDAY(A4815)=7,COUNTIF('2027祝日等（不使用）'!$A$1:$A$20,単年カーブ!A4815)=1),0,1)</f>
        <v>0</v>
      </c>
      <c r="O4815">
        <f t="shared" si="526"/>
        <v>12</v>
      </c>
      <c r="P4815">
        <f t="shared" si="530"/>
        <v>0</v>
      </c>
      <c r="Q4815">
        <f t="shared" si="531"/>
        <v>0</v>
      </c>
    </row>
    <row r="4816" spans="1:17" ht="19.5" x14ac:dyDescent="0.4">
      <c r="A4816" s="33">
        <f t="shared" si="525"/>
        <v>46578</v>
      </c>
      <c r="B4816" s="27" t="str">
        <f t="shared" si="527"/>
        <v>(土)</v>
      </c>
      <c r="C4816" s="34">
        <v>0.25</v>
      </c>
      <c r="D4816" s="16" t="s">
        <v>18</v>
      </c>
      <c r="E4816" s="35">
        <v>0.27083333333333298</v>
      </c>
      <c r="F4816" s="50">
        <f>IF(COUNTIF('リスト（不使用）'!$A$5:$A$6,単年カーブ!$A$1),"希望数量入力ください",'単年（2027年度）'!$E$12*単年カーブ!$R$3+'単年（2027年度）'!$E$12*(1-単年カーブ!$R$3)*単年カーブ!Q4816)</f>
        <v>0</v>
      </c>
      <c r="G4816" s="47">
        <f t="shared" si="528"/>
        <v>0</v>
      </c>
      <c r="M4816">
        <f t="shared" si="529"/>
        <v>7</v>
      </c>
      <c r="N4816">
        <f>IF(OR(WEEKDAY(A4816)=1,WEEKDAY(A4816)=7,COUNTIF('2027祝日等（不使用）'!$A$1:$A$20,単年カーブ!A4816)=1),0,1)</f>
        <v>0</v>
      </c>
      <c r="O4816">
        <f t="shared" si="526"/>
        <v>13</v>
      </c>
      <c r="P4816">
        <f t="shared" si="530"/>
        <v>0</v>
      </c>
      <c r="Q4816">
        <f t="shared" si="531"/>
        <v>0</v>
      </c>
    </row>
    <row r="4817" spans="1:17" ht="19.5" x14ac:dyDescent="0.4">
      <c r="A4817" s="33">
        <f t="shared" si="525"/>
        <v>46578</v>
      </c>
      <c r="B4817" s="27" t="str">
        <f t="shared" si="527"/>
        <v>(土)</v>
      </c>
      <c r="C4817" s="34">
        <v>0.27083333333333298</v>
      </c>
      <c r="D4817" s="16" t="s">
        <v>18</v>
      </c>
      <c r="E4817" s="35">
        <v>0.29166666666666702</v>
      </c>
      <c r="F4817" s="50">
        <f>IF(COUNTIF('リスト（不使用）'!$A$5:$A$6,単年カーブ!$A$1),"希望数量入力ください",'単年（2027年度）'!$E$12*単年カーブ!$R$3+'単年（2027年度）'!$E$12*(1-単年カーブ!$R$3)*単年カーブ!Q4817)</f>
        <v>0</v>
      </c>
      <c r="G4817" s="47">
        <f t="shared" si="528"/>
        <v>0</v>
      </c>
      <c r="M4817">
        <f t="shared" si="529"/>
        <v>7</v>
      </c>
      <c r="N4817">
        <f>IF(OR(WEEKDAY(A4817)=1,WEEKDAY(A4817)=7,COUNTIF('2027祝日等（不使用）'!$A$1:$A$20,単年カーブ!A4817)=1),0,1)</f>
        <v>0</v>
      </c>
      <c r="O4817">
        <f t="shared" si="526"/>
        <v>14</v>
      </c>
      <c r="P4817">
        <f t="shared" si="530"/>
        <v>0</v>
      </c>
      <c r="Q4817">
        <f t="shared" si="531"/>
        <v>0</v>
      </c>
    </row>
    <row r="4818" spans="1:17" ht="19.5" x14ac:dyDescent="0.4">
      <c r="A4818" s="33">
        <f t="shared" si="525"/>
        <v>46578</v>
      </c>
      <c r="B4818" s="27" t="str">
        <f t="shared" si="527"/>
        <v>(土)</v>
      </c>
      <c r="C4818" s="34">
        <v>0.29166666666666702</v>
      </c>
      <c r="D4818" s="16" t="s">
        <v>18</v>
      </c>
      <c r="E4818" s="35">
        <v>0.3125</v>
      </c>
      <c r="F4818" s="50">
        <f>IF(COUNTIF('リスト（不使用）'!$A$5:$A$6,単年カーブ!$A$1),"希望数量入力ください",'単年（2027年度）'!$E$12*単年カーブ!$R$3+'単年（2027年度）'!$E$12*(1-単年カーブ!$R$3)*単年カーブ!Q4818)</f>
        <v>0</v>
      </c>
      <c r="G4818" s="47">
        <f t="shared" si="528"/>
        <v>0</v>
      </c>
      <c r="M4818">
        <f t="shared" si="529"/>
        <v>7</v>
      </c>
      <c r="N4818">
        <f>IF(OR(WEEKDAY(A4818)=1,WEEKDAY(A4818)=7,COUNTIF('2027祝日等（不使用）'!$A$1:$A$20,単年カーブ!A4818)=1),0,1)</f>
        <v>0</v>
      </c>
      <c r="O4818">
        <f t="shared" si="526"/>
        <v>15</v>
      </c>
      <c r="P4818">
        <f t="shared" si="530"/>
        <v>0</v>
      </c>
      <c r="Q4818">
        <f t="shared" si="531"/>
        <v>0</v>
      </c>
    </row>
    <row r="4819" spans="1:17" ht="19.5" x14ac:dyDescent="0.4">
      <c r="A4819" s="33">
        <f t="shared" si="525"/>
        <v>46578</v>
      </c>
      <c r="B4819" s="27" t="str">
        <f t="shared" si="527"/>
        <v>(土)</v>
      </c>
      <c r="C4819" s="34">
        <v>0.3125</v>
      </c>
      <c r="D4819" s="16" t="s">
        <v>18</v>
      </c>
      <c r="E4819" s="35">
        <v>0.33333333333333298</v>
      </c>
      <c r="F4819" s="50">
        <f>IF(COUNTIF('リスト（不使用）'!$A$5:$A$6,単年カーブ!$A$1),"希望数量入力ください",'単年（2027年度）'!$E$12*単年カーブ!$R$3+'単年（2027年度）'!$E$12*(1-単年カーブ!$R$3)*単年カーブ!Q4819)</f>
        <v>0</v>
      </c>
      <c r="G4819" s="47">
        <f t="shared" si="528"/>
        <v>0</v>
      </c>
      <c r="M4819">
        <f t="shared" si="529"/>
        <v>7</v>
      </c>
      <c r="N4819">
        <f>IF(OR(WEEKDAY(A4819)=1,WEEKDAY(A4819)=7,COUNTIF('2027祝日等（不使用）'!$A$1:$A$20,単年カーブ!A4819)=1),0,1)</f>
        <v>0</v>
      </c>
      <c r="O4819">
        <f t="shared" si="526"/>
        <v>16</v>
      </c>
      <c r="P4819">
        <f t="shared" si="530"/>
        <v>0</v>
      </c>
      <c r="Q4819">
        <f t="shared" si="531"/>
        <v>0</v>
      </c>
    </row>
    <row r="4820" spans="1:17" ht="19.5" x14ac:dyDescent="0.4">
      <c r="A4820" s="33">
        <f t="shared" si="525"/>
        <v>46578</v>
      </c>
      <c r="B4820" s="27" t="str">
        <f t="shared" si="527"/>
        <v>(土)</v>
      </c>
      <c r="C4820" s="34">
        <v>0.33333333333333298</v>
      </c>
      <c r="D4820" s="16" t="s">
        <v>18</v>
      </c>
      <c r="E4820" s="35">
        <v>0.35416666666666702</v>
      </c>
      <c r="F4820" s="50">
        <f>IF(COUNTIF('リスト（不使用）'!$A$5:$A$6,単年カーブ!$A$1),"希望数量入力ください",'単年（2027年度）'!$E$12*単年カーブ!$R$3+'単年（2027年度）'!$E$12*(1-単年カーブ!$R$3)*単年カーブ!Q4820)</f>
        <v>0</v>
      </c>
      <c r="G4820" s="47">
        <f t="shared" si="528"/>
        <v>0</v>
      </c>
      <c r="M4820">
        <f t="shared" si="529"/>
        <v>7</v>
      </c>
      <c r="N4820">
        <f>IF(OR(WEEKDAY(A4820)=1,WEEKDAY(A4820)=7,COUNTIF('2027祝日等（不使用）'!$A$1:$A$20,単年カーブ!A4820)=1),0,1)</f>
        <v>0</v>
      </c>
      <c r="O4820">
        <f t="shared" si="526"/>
        <v>17</v>
      </c>
      <c r="P4820">
        <f t="shared" si="530"/>
        <v>1</v>
      </c>
      <c r="Q4820">
        <f t="shared" si="531"/>
        <v>0</v>
      </c>
    </row>
    <row r="4821" spans="1:17" ht="19.5" x14ac:dyDescent="0.4">
      <c r="A4821" s="33">
        <f t="shared" si="525"/>
        <v>46578</v>
      </c>
      <c r="B4821" s="27" t="str">
        <f t="shared" si="527"/>
        <v>(土)</v>
      </c>
      <c r="C4821" s="34">
        <v>0.35416666666666702</v>
      </c>
      <c r="D4821" s="16" t="s">
        <v>18</v>
      </c>
      <c r="E4821" s="35">
        <v>0.375</v>
      </c>
      <c r="F4821" s="50">
        <f>IF(COUNTIF('リスト（不使用）'!$A$5:$A$6,単年カーブ!$A$1),"希望数量入力ください",'単年（2027年度）'!$E$12*単年カーブ!$R$3+'単年（2027年度）'!$E$12*(1-単年カーブ!$R$3)*単年カーブ!Q4821)</f>
        <v>0</v>
      </c>
      <c r="G4821" s="47">
        <f t="shared" si="528"/>
        <v>0</v>
      </c>
      <c r="M4821">
        <f t="shared" si="529"/>
        <v>7</v>
      </c>
      <c r="N4821">
        <f>IF(OR(WEEKDAY(A4821)=1,WEEKDAY(A4821)=7,COUNTIF('2027祝日等（不使用）'!$A$1:$A$20,単年カーブ!A4821)=1),0,1)</f>
        <v>0</v>
      </c>
      <c r="O4821">
        <f t="shared" si="526"/>
        <v>18</v>
      </c>
      <c r="P4821">
        <f t="shared" si="530"/>
        <v>1</v>
      </c>
      <c r="Q4821">
        <f t="shared" si="531"/>
        <v>0</v>
      </c>
    </row>
    <row r="4822" spans="1:17" ht="19.5" x14ac:dyDescent="0.4">
      <c r="A4822" s="33">
        <f t="shared" si="525"/>
        <v>46578</v>
      </c>
      <c r="B4822" s="27" t="str">
        <f t="shared" si="527"/>
        <v>(土)</v>
      </c>
      <c r="C4822" s="34">
        <v>0.375</v>
      </c>
      <c r="D4822" s="16" t="s">
        <v>18</v>
      </c>
      <c r="E4822" s="35">
        <v>0.39583333333333298</v>
      </c>
      <c r="F4822" s="50">
        <f>IF(COUNTIF('リスト（不使用）'!$A$5:$A$6,単年カーブ!$A$1),"希望数量入力ください",'単年（2027年度）'!$E$12*単年カーブ!$R$3+'単年（2027年度）'!$E$12*(1-単年カーブ!$R$3)*単年カーブ!Q4822)</f>
        <v>0</v>
      </c>
      <c r="G4822" s="47">
        <f t="shared" si="528"/>
        <v>0</v>
      </c>
      <c r="M4822">
        <f t="shared" si="529"/>
        <v>7</v>
      </c>
      <c r="N4822">
        <f>IF(OR(WEEKDAY(A4822)=1,WEEKDAY(A4822)=7,COUNTIF('2027祝日等（不使用）'!$A$1:$A$20,単年カーブ!A4822)=1),0,1)</f>
        <v>0</v>
      </c>
      <c r="O4822">
        <f t="shared" si="526"/>
        <v>19</v>
      </c>
      <c r="P4822">
        <f t="shared" si="530"/>
        <v>1</v>
      </c>
      <c r="Q4822">
        <f t="shared" si="531"/>
        <v>0</v>
      </c>
    </row>
    <row r="4823" spans="1:17" ht="19.5" x14ac:dyDescent="0.4">
      <c r="A4823" s="33">
        <f t="shared" si="525"/>
        <v>46578</v>
      </c>
      <c r="B4823" s="27" t="str">
        <f t="shared" si="527"/>
        <v>(土)</v>
      </c>
      <c r="C4823" s="34">
        <v>0.39583333333333298</v>
      </c>
      <c r="D4823" s="16" t="s">
        <v>18</v>
      </c>
      <c r="E4823" s="35">
        <v>0.41666666666666702</v>
      </c>
      <c r="F4823" s="50">
        <f>IF(COUNTIF('リスト（不使用）'!$A$5:$A$6,単年カーブ!$A$1),"希望数量入力ください",'単年（2027年度）'!$E$12*単年カーブ!$R$3+'単年（2027年度）'!$E$12*(1-単年カーブ!$R$3)*単年カーブ!Q4823)</f>
        <v>0</v>
      </c>
      <c r="G4823" s="47">
        <f t="shared" si="528"/>
        <v>0</v>
      </c>
      <c r="M4823">
        <f t="shared" si="529"/>
        <v>7</v>
      </c>
      <c r="N4823">
        <f>IF(OR(WEEKDAY(A4823)=1,WEEKDAY(A4823)=7,COUNTIF('2027祝日等（不使用）'!$A$1:$A$20,単年カーブ!A4823)=1),0,1)</f>
        <v>0</v>
      </c>
      <c r="O4823">
        <f t="shared" si="526"/>
        <v>20</v>
      </c>
      <c r="P4823">
        <f t="shared" si="530"/>
        <v>1</v>
      </c>
      <c r="Q4823">
        <f t="shared" si="531"/>
        <v>0</v>
      </c>
    </row>
    <row r="4824" spans="1:17" ht="19.5" x14ac:dyDescent="0.4">
      <c r="A4824" s="33">
        <f t="shared" si="525"/>
        <v>46578</v>
      </c>
      <c r="B4824" s="27" t="str">
        <f t="shared" si="527"/>
        <v>(土)</v>
      </c>
      <c r="C4824" s="34">
        <v>0.41666666666666702</v>
      </c>
      <c r="D4824" s="16" t="s">
        <v>18</v>
      </c>
      <c r="E4824" s="35">
        <v>0.4375</v>
      </c>
      <c r="F4824" s="50">
        <f>IF(COUNTIF('リスト（不使用）'!$A$5:$A$6,単年カーブ!$A$1),"希望数量入力ください",'単年（2027年度）'!$E$12*単年カーブ!$R$3+'単年（2027年度）'!$E$12*(1-単年カーブ!$R$3)*単年カーブ!Q4824)</f>
        <v>0</v>
      </c>
      <c r="G4824" s="47">
        <f t="shared" si="528"/>
        <v>0</v>
      </c>
      <c r="M4824">
        <f t="shared" si="529"/>
        <v>7</v>
      </c>
      <c r="N4824">
        <f>IF(OR(WEEKDAY(A4824)=1,WEEKDAY(A4824)=7,COUNTIF('2027祝日等（不使用）'!$A$1:$A$20,単年カーブ!A4824)=1),0,1)</f>
        <v>0</v>
      </c>
      <c r="O4824">
        <f t="shared" si="526"/>
        <v>21</v>
      </c>
      <c r="P4824">
        <f t="shared" si="530"/>
        <v>1</v>
      </c>
      <c r="Q4824">
        <f t="shared" si="531"/>
        <v>0</v>
      </c>
    </row>
    <row r="4825" spans="1:17" ht="19.5" x14ac:dyDescent="0.4">
      <c r="A4825" s="33">
        <f t="shared" si="525"/>
        <v>46578</v>
      </c>
      <c r="B4825" s="27" t="str">
        <f t="shared" si="527"/>
        <v>(土)</v>
      </c>
      <c r="C4825" s="34">
        <v>0.4375</v>
      </c>
      <c r="D4825" s="16" t="s">
        <v>18</v>
      </c>
      <c r="E4825" s="35">
        <v>0.45833333333333298</v>
      </c>
      <c r="F4825" s="50">
        <f>IF(COUNTIF('リスト（不使用）'!$A$5:$A$6,単年カーブ!$A$1),"希望数量入力ください",'単年（2027年度）'!$E$12*単年カーブ!$R$3+'単年（2027年度）'!$E$12*(1-単年カーブ!$R$3)*単年カーブ!Q4825)</f>
        <v>0</v>
      </c>
      <c r="G4825" s="47">
        <f t="shared" si="528"/>
        <v>0</v>
      </c>
      <c r="M4825">
        <f t="shared" si="529"/>
        <v>7</v>
      </c>
      <c r="N4825">
        <f>IF(OR(WEEKDAY(A4825)=1,WEEKDAY(A4825)=7,COUNTIF('2027祝日等（不使用）'!$A$1:$A$20,単年カーブ!A4825)=1),0,1)</f>
        <v>0</v>
      </c>
      <c r="O4825">
        <f t="shared" si="526"/>
        <v>22</v>
      </c>
      <c r="P4825">
        <f t="shared" si="530"/>
        <v>1</v>
      </c>
      <c r="Q4825">
        <f t="shared" si="531"/>
        <v>0</v>
      </c>
    </row>
    <row r="4826" spans="1:17" ht="19.5" x14ac:dyDescent="0.4">
      <c r="A4826" s="33">
        <f t="shared" si="525"/>
        <v>46578</v>
      </c>
      <c r="B4826" s="27" t="str">
        <f t="shared" si="527"/>
        <v>(土)</v>
      </c>
      <c r="C4826" s="34">
        <v>0.45833333333333298</v>
      </c>
      <c r="D4826" s="16" t="s">
        <v>18</v>
      </c>
      <c r="E4826" s="35">
        <v>0.47916666666666702</v>
      </c>
      <c r="F4826" s="50">
        <f>IF(COUNTIF('リスト（不使用）'!$A$5:$A$6,単年カーブ!$A$1),"希望数量入力ください",'単年（2027年度）'!$E$12*単年カーブ!$R$3+'単年（2027年度）'!$E$12*(1-単年カーブ!$R$3)*単年カーブ!Q4826)</f>
        <v>0</v>
      </c>
      <c r="G4826" s="47">
        <f t="shared" si="528"/>
        <v>0</v>
      </c>
      <c r="M4826">
        <f t="shared" si="529"/>
        <v>7</v>
      </c>
      <c r="N4826">
        <f>IF(OR(WEEKDAY(A4826)=1,WEEKDAY(A4826)=7,COUNTIF('2027祝日等（不使用）'!$A$1:$A$20,単年カーブ!A4826)=1),0,1)</f>
        <v>0</v>
      </c>
      <c r="O4826">
        <f t="shared" si="526"/>
        <v>23</v>
      </c>
      <c r="P4826">
        <f t="shared" si="530"/>
        <v>1</v>
      </c>
      <c r="Q4826">
        <f t="shared" si="531"/>
        <v>0</v>
      </c>
    </row>
    <row r="4827" spans="1:17" ht="19.5" x14ac:dyDescent="0.4">
      <c r="A4827" s="33">
        <f t="shared" si="525"/>
        <v>46578</v>
      </c>
      <c r="B4827" s="27" t="str">
        <f t="shared" si="527"/>
        <v>(土)</v>
      </c>
      <c r="C4827" s="34">
        <v>0.47916666666666702</v>
      </c>
      <c r="D4827" s="16" t="s">
        <v>18</v>
      </c>
      <c r="E4827" s="35">
        <v>0.5</v>
      </c>
      <c r="F4827" s="50">
        <f>IF(COUNTIF('リスト（不使用）'!$A$5:$A$6,単年カーブ!$A$1),"希望数量入力ください",'単年（2027年度）'!$E$12*単年カーブ!$R$3+'単年（2027年度）'!$E$12*(1-単年カーブ!$R$3)*単年カーブ!Q4827)</f>
        <v>0</v>
      </c>
      <c r="G4827" s="47">
        <f t="shared" si="528"/>
        <v>0</v>
      </c>
      <c r="M4827">
        <f t="shared" si="529"/>
        <v>7</v>
      </c>
      <c r="N4827">
        <f>IF(OR(WEEKDAY(A4827)=1,WEEKDAY(A4827)=7,COUNTIF('2027祝日等（不使用）'!$A$1:$A$20,単年カーブ!A4827)=1),0,1)</f>
        <v>0</v>
      </c>
      <c r="O4827">
        <f t="shared" si="526"/>
        <v>24</v>
      </c>
      <c r="P4827">
        <f t="shared" si="530"/>
        <v>1</v>
      </c>
      <c r="Q4827">
        <f t="shared" si="531"/>
        <v>0</v>
      </c>
    </row>
    <row r="4828" spans="1:17" ht="19.5" x14ac:dyDescent="0.4">
      <c r="A4828" s="33">
        <f t="shared" si="525"/>
        <v>46578</v>
      </c>
      <c r="B4828" s="27" t="str">
        <f t="shared" si="527"/>
        <v>(土)</v>
      </c>
      <c r="C4828" s="34">
        <v>0.5</v>
      </c>
      <c r="D4828" s="16" t="s">
        <v>18</v>
      </c>
      <c r="E4828" s="35">
        <v>0.52083333333333304</v>
      </c>
      <c r="F4828" s="50">
        <f>IF(COUNTIF('リスト（不使用）'!$A$5:$A$6,単年カーブ!$A$1),"希望数量入力ください",'単年（2027年度）'!$E$12*単年カーブ!$R$3+'単年（2027年度）'!$E$12*(1-単年カーブ!$R$3)*単年カーブ!Q4828)</f>
        <v>0</v>
      </c>
      <c r="G4828" s="47">
        <f t="shared" si="528"/>
        <v>0</v>
      </c>
      <c r="M4828">
        <f t="shared" si="529"/>
        <v>7</v>
      </c>
      <c r="N4828">
        <f>IF(OR(WEEKDAY(A4828)=1,WEEKDAY(A4828)=7,COUNTIF('2027祝日等（不使用）'!$A$1:$A$20,単年カーブ!A4828)=1),0,1)</f>
        <v>0</v>
      </c>
      <c r="O4828">
        <f t="shared" si="526"/>
        <v>25</v>
      </c>
      <c r="P4828">
        <f t="shared" si="530"/>
        <v>1</v>
      </c>
      <c r="Q4828">
        <f t="shared" si="531"/>
        <v>0</v>
      </c>
    </row>
    <row r="4829" spans="1:17" ht="19.5" x14ac:dyDescent="0.4">
      <c r="A4829" s="33">
        <f t="shared" si="525"/>
        <v>46578</v>
      </c>
      <c r="B4829" s="27" t="str">
        <f t="shared" si="527"/>
        <v>(土)</v>
      </c>
      <c r="C4829" s="34">
        <v>0.52083333333333304</v>
      </c>
      <c r="D4829" s="16" t="s">
        <v>18</v>
      </c>
      <c r="E4829" s="35">
        <v>0.54166666666666696</v>
      </c>
      <c r="F4829" s="50">
        <f>IF(COUNTIF('リスト（不使用）'!$A$5:$A$6,単年カーブ!$A$1),"希望数量入力ください",'単年（2027年度）'!$E$12*単年カーブ!$R$3+'単年（2027年度）'!$E$12*(1-単年カーブ!$R$3)*単年カーブ!Q4829)</f>
        <v>0</v>
      </c>
      <c r="G4829" s="47">
        <f t="shared" si="528"/>
        <v>0</v>
      </c>
      <c r="M4829">
        <f t="shared" si="529"/>
        <v>7</v>
      </c>
      <c r="N4829">
        <f>IF(OR(WEEKDAY(A4829)=1,WEEKDAY(A4829)=7,COUNTIF('2027祝日等（不使用）'!$A$1:$A$20,単年カーブ!A4829)=1),0,1)</f>
        <v>0</v>
      </c>
      <c r="O4829">
        <f t="shared" si="526"/>
        <v>26</v>
      </c>
      <c r="P4829">
        <f t="shared" si="530"/>
        <v>1</v>
      </c>
      <c r="Q4829">
        <f t="shared" si="531"/>
        <v>0</v>
      </c>
    </row>
    <row r="4830" spans="1:17" ht="19.5" x14ac:dyDescent="0.4">
      <c r="A4830" s="33">
        <f t="shared" si="525"/>
        <v>46578</v>
      </c>
      <c r="B4830" s="27" t="str">
        <f t="shared" si="527"/>
        <v>(土)</v>
      </c>
      <c r="C4830" s="34">
        <v>0.54166666666666696</v>
      </c>
      <c r="D4830" s="16" t="s">
        <v>18</v>
      </c>
      <c r="E4830" s="35">
        <v>0.5625</v>
      </c>
      <c r="F4830" s="50">
        <f>IF(COUNTIF('リスト（不使用）'!$A$5:$A$6,単年カーブ!$A$1),"希望数量入力ください",'単年（2027年度）'!$E$12*単年カーブ!$R$3+'単年（2027年度）'!$E$12*(1-単年カーブ!$R$3)*単年カーブ!Q4830)</f>
        <v>0</v>
      </c>
      <c r="G4830" s="47">
        <f t="shared" si="528"/>
        <v>0</v>
      </c>
      <c r="M4830">
        <f t="shared" si="529"/>
        <v>7</v>
      </c>
      <c r="N4830">
        <f>IF(OR(WEEKDAY(A4830)=1,WEEKDAY(A4830)=7,COUNTIF('2027祝日等（不使用）'!$A$1:$A$20,単年カーブ!A4830)=1),0,1)</f>
        <v>0</v>
      </c>
      <c r="O4830">
        <f t="shared" si="526"/>
        <v>27</v>
      </c>
      <c r="P4830">
        <f t="shared" si="530"/>
        <v>1</v>
      </c>
      <c r="Q4830">
        <f t="shared" si="531"/>
        <v>0</v>
      </c>
    </row>
    <row r="4831" spans="1:17" ht="19.5" x14ac:dyDescent="0.4">
      <c r="A4831" s="33">
        <f t="shared" si="525"/>
        <v>46578</v>
      </c>
      <c r="B4831" s="27" t="str">
        <f t="shared" si="527"/>
        <v>(土)</v>
      </c>
      <c r="C4831" s="34">
        <v>0.5625</v>
      </c>
      <c r="D4831" s="16" t="s">
        <v>18</v>
      </c>
      <c r="E4831" s="35">
        <v>0.58333333333333304</v>
      </c>
      <c r="F4831" s="50">
        <f>IF(COUNTIF('リスト（不使用）'!$A$5:$A$6,単年カーブ!$A$1),"希望数量入力ください",'単年（2027年度）'!$E$12*単年カーブ!$R$3+'単年（2027年度）'!$E$12*(1-単年カーブ!$R$3)*単年カーブ!Q4831)</f>
        <v>0</v>
      </c>
      <c r="G4831" s="47">
        <f t="shared" si="528"/>
        <v>0</v>
      </c>
      <c r="M4831">
        <f t="shared" si="529"/>
        <v>7</v>
      </c>
      <c r="N4831">
        <f>IF(OR(WEEKDAY(A4831)=1,WEEKDAY(A4831)=7,COUNTIF('2027祝日等（不使用）'!$A$1:$A$20,単年カーブ!A4831)=1),0,1)</f>
        <v>0</v>
      </c>
      <c r="O4831">
        <f t="shared" si="526"/>
        <v>28</v>
      </c>
      <c r="P4831">
        <f t="shared" si="530"/>
        <v>1</v>
      </c>
      <c r="Q4831">
        <f t="shared" si="531"/>
        <v>0</v>
      </c>
    </row>
    <row r="4832" spans="1:17" ht="19.5" x14ac:dyDescent="0.4">
      <c r="A4832" s="33">
        <f t="shared" si="525"/>
        <v>46578</v>
      </c>
      <c r="B4832" s="27" t="str">
        <f t="shared" si="527"/>
        <v>(土)</v>
      </c>
      <c r="C4832" s="34">
        <v>0.58333333333333304</v>
      </c>
      <c r="D4832" s="16" t="s">
        <v>18</v>
      </c>
      <c r="E4832" s="35">
        <v>0.60416666666666696</v>
      </c>
      <c r="F4832" s="50">
        <f>IF(COUNTIF('リスト（不使用）'!$A$5:$A$6,単年カーブ!$A$1),"希望数量入力ください",'単年（2027年度）'!$E$12*単年カーブ!$R$3+'単年（2027年度）'!$E$12*(1-単年カーブ!$R$3)*単年カーブ!Q4832)</f>
        <v>0</v>
      </c>
      <c r="G4832" s="47">
        <f t="shared" si="528"/>
        <v>0</v>
      </c>
      <c r="M4832">
        <f t="shared" si="529"/>
        <v>7</v>
      </c>
      <c r="N4832">
        <f>IF(OR(WEEKDAY(A4832)=1,WEEKDAY(A4832)=7,COUNTIF('2027祝日等（不使用）'!$A$1:$A$20,単年カーブ!A4832)=1),0,1)</f>
        <v>0</v>
      </c>
      <c r="O4832">
        <f t="shared" si="526"/>
        <v>29</v>
      </c>
      <c r="P4832">
        <f t="shared" si="530"/>
        <v>1</v>
      </c>
      <c r="Q4832">
        <f t="shared" si="531"/>
        <v>0</v>
      </c>
    </row>
    <row r="4833" spans="1:17" ht="19.5" x14ac:dyDescent="0.4">
      <c r="A4833" s="33">
        <f t="shared" si="525"/>
        <v>46578</v>
      </c>
      <c r="B4833" s="27" t="str">
        <f t="shared" si="527"/>
        <v>(土)</v>
      </c>
      <c r="C4833" s="34">
        <v>0.60416666666666696</v>
      </c>
      <c r="D4833" s="16" t="s">
        <v>18</v>
      </c>
      <c r="E4833" s="35">
        <v>0.625</v>
      </c>
      <c r="F4833" s="50">
        <f>IF(COUNTIF('リスト（不使用）'!$A$5:$A$6,単年カーブ!$A$1),"希望数量入力ください",'単年（2027年度）'!$E$12*単年カーブ!$R$3+'単年（2027年度）'!$E$12*(1-単年カーブ!$R$3)*単年カーブ!Q4833)</f>
        <v>0</v>
      </c>
      <c r="G4833" s="47">
        <f t="shared" si="528"/>
        <v>0</v>
      </c>
      <c r="M4833">
        <f t="shared" si="529"/>
        <v>7</v>
      </c>
      <c r="N4833">
        <f>IF(OR(WEEKDAY(A4833)=1,WEEKDAY(A4833)=7,COUNTIF('2027祝日等（不使用）'!$A$1:$A$20,単年カーブ!A4833)=1),0,1)</f>
        <v>0</v>
      </c>
      <c r="O4833">
        <f t="shared" si="526"/>
        <v>30</v>
      </c>
      <c r="P4833">
        <f t="shared" si="530"/>
        <v>1</v>
      </c>
      <c r="Q4833">
        <f t="shared" si="531"/>
        <v>0</v>
      </c>
    </row>
    <row r="4834" spans="1:17" ht="19.5" x14ac:dyDescent="0.4">
      <c r="A4834" s="33">
        <f t="shared" si="525"/>
        <v>46578</v>
      </c>
      <c r="B4834" s="27" t="str">
        <f t="shared" si="527"/>
        <v>(土)</v>
      </c>
      <c r="C4834" s="34">
        <v>0.625</v>
      </c>
      <c r="D4834" s="16" t="s">
        <v>18</v>
      </c>
      <c r="E4834" s="35">
        <v>0.64583333333333304</v>
      </c>
      <c r="F4834" s="50">
        <f>IF(COUNTIF('リスト（不使用）'!$A$5:$A$6,単年カーブ!$A$1),"希望数量入力ください",'単年（2027年度）'!$E$12*単年カーブ!$R$3+'単年（2027年度）'!$E$12*(1-単年カーブ!$R$3)*単年カーブ!Q4834)</f>
        <v>0</v>
      </c>
      <c r="G4834" s="47">
        <f t="shared" si="528"/>
        <v>0</v>
      </c>
      <c r="M4834">
        <f t="shared" si="529"/>
        <v>7</v>
      </c>
      <c r="N4834">
        <f>IF(OR(WEEKDAY(A4834)=1,WEEKDAY(A4834)=7,COUNTIF('2027祝日等（不使用）'!$A$1:$A$20,単年カーブ!A4834)=1),0,1)</f>
        <v>0</v>
      </c>
      <c r="O4834">
        <f t="shared" si="526"/>
        <v>31</v>
      </c>
      <c r="P4834">
        <f t="shared" si="530"/>
        <v>1</v>
      </c>
      <c r="Q4834">
        <f t="shared" si="531"/>
        <v>0</v>
      </c>
    </row>
    <row r="4835" spans="1:17" ht="19.5" x14ac:dyDescent="0.4">
      <c r="A4835" s="33">
        <f t="shared" si="525"/>
        <v>46578</v>
      </c>
      <c r="B4835" s="27" t="str">
        <f t="shared" si="527"/>
        <v>(土)</v>
      </c>
      <c r="C4835" s="34">
        <v>0.64583333333333304</v>
      </c>
      <c r="D4835" s="16" t="s">
        <v>18</v>
      </c>
      <c r="E4835" s="35">
        <v>0.66666666666666696</v>
      </c>
      <c r="F4835" s="50">
        <f>IF(COUNTIF('リスト（不使用）'!$A$5:$A$6,単年カーブ!$A$1),"希望数量入力ください",'単年（2027年度）'!$E$12*単年カーブ!$R$3+'単年（2027年度）'!$E$12*(1-単年カーブ!$R$3)*単年カーブ!Q4835)</f>
        <v>0</v>
      </c>
      <c r="G4835" s="47">
        <f t="shared" si="528"/>
        <v>0</v>
      </c>
      <c r="M4835">
        <f t="shared" si="529"/>
        <v>7</v>
      </c>
      <c r="N4835">
        <f>IF(OR(WEEKDAY(A4835)=1,WEEKDAY(A4835)=7,COUNTIF('2027祝日等（不使用）'!$A$1:$A$20,単年カーブ!A4835)=1),0,1)</f>
        <v>0</v>
      </c>
      <c r="O4835">
        <f t="shared" si="526"/>
        <v>32</v>
      </c>
      <c r="P4835">
        <f t="shared" si="530"/>
        <v>1</v>
      </c>
      <c r="Q4835">
        <f t="shared" si="531"/>
        <v>0</v>
      </c>
    </row>
    <row r="4836" spans="1:17" ht="19.5" x14ac:dyDescent="0.4">
      <c r="A4836" s="33">
        <f t="shared" si="525"/>
        <v>46578</v>
      </c>
      <c r="B4836" s="27" t="str">
        <f t="shared" si="527"/>
        <v>(土)</v>
      </c>
      <c r="C4836" s="34">
        <v>0.66666666666666696</v>
      </c>
      <c r="D4836" s="16" t="s">
        <v>18</v>
      </c>
      <c r="E4836" s="35">
        <v>0.6875</v>
      </c>
      <c r="F4836" s="50">
        <f>IF(COUNTIF('リスト（不使用）'!$A$5:$A$6,単年カーブ!$A$1),"希望数量入力ください",'単年（2027年度）'!$E$12*単年カーブ!$R$3+'単年（2027年度）'!$E$12*(1-単年カーブ!$R$3)*単年カーブ!Q4836)</f>
        <v>0</v>
      </c>
      <c r="G4836" s="47">
        <f t="shared" si="528"/>
        <v>0</v>
      </c>
      <c r="M4836">
        <f t="shared" si="529"/>
        <v>7</v>
      </c>
      <c r="N4836">
        <f>IF(OR(WEEKDAY(A4836)=1,WEEKDAY(A4836)=7,COUNTIF('2027祝日等（不使用）'!$A$1:$A$20,単年カーブ!A4836)=1),0,1)</f>
        <v>0</v>
      </c>
      <c r="O4836">
        <f t="shared" si="526"/>
        <v>33</v>
      </c>
      <c r="P4836">
        <f t="shared" si="530"/>
        <v>1</v>
      </c>
      <c r="Q4836">
        <f t="shared" si="531"/>
        <v>0</v>
      </c>
    </row>
    <row r="4837" spans="1:17" ht="19.5" x14ac:dyDescent="0.4">
      <c r="A4837" s="33">
        <f t="shared" si="525"/>
        <v>46578</v>
      </c>
      <c r="B4837" s="27" t="str">
        <f t="shared" si="527"/>
        <v>(土)</v>
      </c>
      <c r="C4837" s="34">
        <v>0.6875</v>
      </c>
      <c r="D4837" s="16" t="s">
        <v>18</v>
      </c>
      <c r="E4837" s="35">
        <v>0.70833333333333304</v>
      </c>
      <c r="F4837" s="50">
        <f>IF(COUNTIF('リスト（不使用）'!$A$5:$A$6,単年カーブ!$A$1),"希望数量入力ください",'単年（2027年度）'!$E$12*単年カーブ!$R$3+'単年（2027年度）'!$E$12*(1-単年カーブ!$R$3)*単年カーブ!Q4837)</f>
        <v>0</v>
      </c>
      <c r="G4837" s="47">
        <f t="shared" si="528"/>
        <v>0</v>
      </c>
      <c r="M4837">
        <f t="shared" si="529"/>
        <v>7</v>
      </c>
      <c r="N4837">
        <f>IF(OR(WEEKDAY(A4837)=1,WEEKDAY(A4837)=7,COUNTIF('2027祝日等（不使用）'!$A$1:$A$20,単年カーブ!A4837)=1),0,1)</f>
        <v>0</v>
      </c>
      <c r="O4837">
        <f t="shared" si="526"/>
        <v>34</v>
      </c>
      <c r="P4837">
        <f t="shared" si="530"/>
        <v>1</v>
      </c>
      <c r="Q4837">
        <f t="shared" si="531"/>
        <v>0</v>
      </c>
    </row>
    <row r="4838" spans="1:17" ht="19.5" x14ac:dyDescent="0.4">
      <c r="A4838" s="33">
        <f t="shared" si="525"/>
        <v>46578</v>
      </c>
      <c r="B4838" s="27" t="str">
        <f t="shared" si="527"/>
        <v>(土)</v>
      </c>
      <c r="C4838" s="34">
        <v>0.70833333333333304</v>
      </c>
      <c r="D4838" s="16" t="s">
        <v>18</v>
      </c>
      <c r="E4838" s="35">
        <v>0.72916666666666696</v>
      </c>
      <c r="F4838" s="50">
        <f>IF(COUNTIF('リスト（不使用）'!$A$5:$A$6,単年カーブ!$A$1),"希望数量入力ください",'単年（2027年度）'!$E$12*単年カーブ!$R$3+'単年（2027年度）'!$E$12*(1-単年カーブ!$R$3)*単年カーブ!Q4838)</f>
        <v>0</v>
      </c>
      <c r="G4838" s="47">
        <f t="shared" si="528"/>
        <v>0</v>
      </c>
      <c r="M4838">
        <f t="shared" si="529"/>
        <v>7</v>
      </c>
      <c r="N4838">
        <f>IF(OR(WEEKDAY(A4838)=1,WEEKDAY(A4838)=7,COUNTIF('2027祝日等（不使用）'!$A$1:$A$20,単年カーブ!A4838)=1),0,1)</f>
        <v>0</v>
      </c>
      <c r="O4838">
        <f t="shared" si="526"/>
        <v>35</v>
      </c>
      <c r="P4838">
        <f t="shared" si="530"/>
        <v>1</v>
      </c>
      <c r="Q4838">
        <f t="shared" si="531"/>
        <v>0</v>
      </c>
    </row>
    <row r="4839" spans="1:17" ht="19.5" x14ac:dyDescent="0.4">
      <c r="A4839" s="33">
        <f t="shared" si="525"/>
        <v>46578</v>
      </c>
      <c r="B4839" s="27" t="str">
        <f t="shared" si="527"/>
        <v>(土)</v>
      </c>
      <c r="C4839" s="34">
        <v>0.72916666666666696</v>
      </c>
      <c r="D4839" s="16" t="s">
        <v>18</v>
      </c>
      <c r="E4839" s="35">
        <v>0.75</v>
      </c>
      <c r="F4839" s="50">
        <f>IF(COUNTIF('リスト（不使用）'!$A$5:$A$6,単年カーブ!$A$1),"希望数量入力ください",'単年（2027年度）'!$E$12*単年カーブ!$R$3+'単年（2027年度）'!$E$12*(1-単年カーブ!$R$3)*単年カーブ!Q4839)</f>
        <v>0</v>
      </c>
      <c r="G4839" s="47">
        <f t="shared" si="528"/>
        <v>0</v>
      </c>
      <c r="M4839">
        <f t="shared" si="529"/>
        <v>7</v>
      </c>
      <c r="N4839">
        <f>IF(OR(WEEKDAY(A4839)=1,WEEKDAY(A4839)=7,COUNTIF('2027祝日等（不使用）'!$A$1:$A$20,単年カーブ!A4839)=1),0,1)</f>
        <v>0</v>
      </c>
      <c r="O4839">
        <f t="shared" si="526"/>
        <v>36</v>
      </c>
      <c r="P4839">
        <f t="shared" si="530"/>
        <v>1</v>
      </c>
      <c r="Q4839">
        <f t="shared" si="531"/>
        <v>0</v>
      </c>
    </row>
    <row r="4840" spans="1:17" ht="19.5" x14ac:dyDescent="0.4">
      <c r="A4840" s="33">
        <f t="shared" si="525"/>
        <v>46578</v>
      </c>
      <c r="B4840" s="27" t="str">
        <f t="shared" si="527"/>
        <v>(土)</v>
      </c>
      <c r="C4840" s="34">
        <v>0.75</v>
      </c>
      <c r="D4840" s="16" t="s">
        <v>18</v>
      </c>
      <c r="E4840" s="35">
        <v>0.77083333333333304</v>
      </c>
      <c r="F4840" s="50">
        <f>IF(COUNTIF('リスト（不使用）'!$A$5:$A$6,単年カーブ!$A$1),"希望数量入力ください",'単年（2027年度）'!$E$12*単年カーブ!$R$3+'単年（2027年度）'!$E$12*(1-単年カーブ!$R$3)*単年カーブ!Q4840)</f>
        <v>0</v>
      </c>
      <c r="G4840" s="47">
        <f t="shared" si="528"/>
        <v>0</v>
      </c>
      <c r="M4840">
        <f t="shared" si="529"/>
        <v>7</v>
      </c>
      <c r="N4840">
        <f>IF(OR(WEEKDAY(A4840)=1,WEEKDAY(A4840)=7,COUNTIF('2027祝日等（不使用）'!$A$1:$A$20,単年カーブ!A4840)=1),0,1)</f>
        <v>0</v>
      </c>
      <c r="O4840">
        <f t="shared" si="526"/>
        <v>37</v>
      </c>
      <c r="P4840">
        <f t="shared" si="530"/>
        <v>1</v>
      </c>
      <c r="Q4840">
        <f t="shared" si="531"/>
        <v>0</v>
      </c>
    </row>
    <row r="4841" spans="1:17" ht="19.5" x14ac:dyDescent="0.4">
      <c r="A4841" s="33">
        <f t="shared" si="525"/>
        <v>46578</v>
      </c>
      <c r="B4841" s="27" t="str">
        <f t="shared" si="527"/>
        <v>(土)</v>
      </c>
      <c r="C4841" s="34">
        <v>0.77083333333333304</v>
      </c>
      <c r="D4841" s="16" t="s">
        <v>18</v>
      </c>
      <c r="E4841" s="35">
        <v>0.79166666666666696</v>
      </c>
      <c r="F4841" s="50">
        <f>IF(COUNTIF('リスト（不使用）'!$A$5:$A$6,単年カーブ!$A$1),"希望数量入力ください",'単年（2027年度）'!$E$12*単年カーブ!$R$3+'単年（2027年度）'!$E$12*(1-単年カーブ!$R$3)*単年カーブ!Q4841)</f>
        <v>0</v>
      </c>
      <c r="G4841" s="47">
        <f t="shared" si="528"/>
        <v>0</v>
      </c>
      <c r="M4841">
        <f t="shared" si="529"/>
        <v>7</v>
      </c>
      <c r="N4841">
        <f>IF(OR(WEEKDAY(A4841)=1,WEEKDAY(A4841)=7,COUNTIF('2027祝日等（不使用）'!$A$1:$A$20,単年カーブ!A4841)=1),0,1)</f>
        <v>0</v>
      </c>
      <c r="O4841">
        <f t="shared" si="526"/>
        <v>38</v>
      </c>
      <c r="P4841">
        <f t="shared" si="530"/>
        <v>1</v>
      </c>
      <c r="Q4841">
        <f t="shared" si="531"/>
        <v>0</v>
      </c>
    </row>
    <row r="4842" spans="1:17" ht="19.5" x14ac:dyDescent="0.4">
      <c r="A4842" s="33">
        <f t="shared" si="525"/>
        <v>46578</v>
      </c>
      <c r="B4842" s="27" t="str">
        <f t="shared" si="527"/>
        <v>(土)</v>
      </c>
      <c r="C4842" s="34">
        <v>0.79166666666666696</v>
      </c>
      <c r="D4842" s="16" t="s">
        <v>18</v>
      </c>
      <c r="E4842" s="35">
        <v>0.8125</v>
      </c>
      <c r="F4842" s="50">
        <f>IF(COUNTIF('リスト（不使用）'!$A$5:$A$6,単年カーブ!$A$1),"希望数量入力ください",'単年（2027年度）'!$E$12*単年カーブ!$R$3+'単年（2027年度）'!$E$12*(1-単年カーブ!$R$3)*単年カーブ!Q4842)</f>
        <v>0</v>
      </c>
      <c r="G4842" s="47">
        <f t="shared" si="528"/>
        <v>0</v>
      </c>
      <c r="M4842">
        <f t="shared" si="529"/>
        <v>7</v>
      </c>
      <c r="N4842">
        <f>IF(OR(WEEKDAY(A4842)=1,WEEKDAY(A4842)=7,COUNTIF('2027祝日等（不使用）'!$A$1:$A$20,単年カーブ!A4842)=1),0,1)</f>
        <v>0</v>
      </c>
      <c r="O4842">
        <f t="shared" si="526"/>
        <v>39</v>
      </c>
      <c r="P4842">
        <f t="shared" si="530"/>
        <v>1</v>
      </c>
      <c r="Q4842">
        <f t="shared" si="531"/>
        <v>0</v>
      </c>
    </row>
    <row r="4843" spans="1:17" ht="19.5" x14ac:dyDescent="0.4">
      <c r="A4843" s="33">
        <f t="shared" si="525"/>
        <v>46578</v>
      </c>
      <c r="B4843" s="27" t="str">
        <f t="shared" si="527"/>
        <v>(土)</v>
      </c>
      <c r="C4843" s="34">
        <v>0.8125</v>
      </c>
      <c r="D4843" s="16" t="s">
        <v>18</v>
      </c>
      <c r="E4843" s="35">
        <v>0.83333333333333304</v>
      </c>
      <c r="F4843" s="50">
        <f>IF(COUNTIF('リスト（不使用）'!$A$5:$A$6,単年カーブ!$A$1),"希望数量入力ください",'単年（2027年度）'!$E$12*単年カーブ!$R$3+'単年（2027年度）'!$E$12*(1-単年カーブ!$R$3)*単年カーブ!Q4843)</f>
        <v>0</v>
      </c>
      <c r="G4843" s="47">
        <f t="shared" si="528"/>
        <v>0</v>
      </c>
      <c r="M4843">
        <f t="shared" si="529"/>
        <v>7</v>
      </c>
      <c r="N4843">
        <f>IF(OR(WEEKDAY(A4843)=1,WEEKDAY(A4843)=7,COUNTIF('2027祝日等（不使用）'!$A$1:$A$20,単年カーブ!A4843)=1),0,1)</f>
        <v>0</v>
      </c>
      <c r="O4843">
        <f t="shared" si="526"/>
        <v>40</v>
      </c>
      <c r="P4843">
        <f t="shared" si="530"/>
        <v>1</v>
      </c>
      <c r="Q4843">
        <f t="shared" si="531"/>
        <v>0</v>
      </c>
    </row>
    <row r="4844" spans="1:17" ht="19.5" x14ac:dyDescent="0.4">
      <c r="A4844" s="33">
        <f t="shared" si="525"/>
        <v>46578</v>
      </c>
      <c r="B4844" s="27" t="str">
        <f t="shared" si="527"/>
        <v>(土)</v>
      </c>
      <c r="C4844" s="34">
        <v>0.83333333333333304</v>
      </c>
      <c r="D4844" s="16" t="s">
        <v>18</v>
      </c>
      <c r="E4844" s="35">
        <v>0.85416666666666696</v>
      </c>
      <c r="F4844" s="50">
        <f>IF(COUNTIF('リスト（不使用）'!$A$5:$A$6,単年カーブ!$A$1),"希望数量入力ください",'単年（2027年度）'!$E$12*単年カーブ!$R$3+'単年（2027年度）'!$E$12*(1-単年カーブ!$R$3)*単年カーブ!Q4844)</f>
        <v>0</v>
      </c>
      <c r="G4844" s="47">
        <f t="shared" si="528"/>
        <v>0</v>
      </c>
      <c r="M4844">
        <f t="shared" si="529"/>
        <v>7</v>
      </c>
      <c r="N4844">
        <f>IF(OR(WEEKDAY(A4844)=1,WEEKDAY(A4844)=7,COUNTIF('2027祝日等（不使用）'!$A$1:$A$20,単年カーブ!A4844)=1),0,1)</f>
        <v>0</v>
      </c>
      <c r="O4844">
        <f t="shared" si="526"/>
        <v>41</v>
      </c>
      <c r="P4844">
        <f t="shared" si="530"/>
        <v>0</v>
      </c>
      <c r="Q4844">
        <f t="shared" si="531"/>
        <v>0</v>
      </c>
    </row>
    <row r="4845" spans="1:17" ht="19.5" x14ac:dyDescent="0.4">
      <c r="A4845" s="33">
        <f t="shared" si="525"/>
        <v>46578</v>
      </c>
      <c r="B4845" s="27" t="str">
        <f t="shared" si="527"/>
        <v>(土)</v>
      </c>
      <c r="C4845" s="34">
        <v>0.85416666666666696</v>
      </c>
      <c r="D4845" s="16" t="s">
        <v>18</v>
      </c>
      <c r="E4845" s="35">
        <v>0.875</v>
      </c>
      <c r="F4845" s="50">
        <f>IF(COUNTIF('リスト（不使用）'!$A$5:$A$6,単年カーブ!$A$1),"希望数量入力ください",'単年（2027年度）'!$E$12*単年カーブ!$R$3+'単年（2027年度）'!$E$12*(1-単年カーブ!$R$3)*単年カーブ!Q4845)</f>
        <v>0</v>
      </c>
      <c r="G4845" s="47">
        <f t="shared" si="528"/>
        <v>0</v>
      </c>
      <c r="M4845">
        <f t="shared" si="529"/>
        <v>7</v>
      </c>
      <c r="N4845">
        <f>IF(OR(WEEKDAY(A4845)=1,WEEKDAY(A4845)=7,COUNTIF('2027祝日等（不使用）'!$A$1:$A$20,単年カーブ!A4845)=1),0,1)</f>
        <v>0</v>
      </c>
      <c r="O4845">
        <f t="shared" si="526"/>
        <v>42</v>
      </c>
      <c r="P4845">
        <f t="shared" si="530"/>
        <v>0</v>
      </c>
      <c r="Q4845">
        <f t="shared" si="531"/>
        <v>0</v>
      </c>
    </row>
    <row r="4846" spans="1:17" ht="19.5" x14ac:dyDescent="0.4">
      <c r="A4846" s="33">
        <f t="shared" si="525"/>
        <v>46578</v>
      </c>
      <c r="B4846" s="27" t="str">
        <f t="shared" si="527"/>
        <v>(土)</v>
      </c>
      <c r="C4846" s="34">
        <v>0.875</v>
      </c>
      <c r="D4846" s="16" t="s">
        <v>18</v>
      </c>
      <c r="E4846" s="35">
        <v>0.89583333333333304</v>
      </c>
      <c r="F4846" s="50">
        <f>IF(COUNTIF('リスト（不使用）'!$A$5:$A$6,単年カーブ!$A$1),"希望数量入力ください",'単年（2027年度）'!$E$12*単年カーブ!$R$3+'単年（2027年度）'!$E$12*(1-単年カーブ!$R$3)*単年カーブ!Q4846)</f>
        <v>0</v>
      </c>
      <c r="G4846" s="47">
        <f t="shared" si="528"/>
        <v>0</v>
      </c>
      <c r="M4846">
        <f t="shared" si="529"/>
        <v>7</v>
      </c>
      <c r="N4846">
        <f>IF(OR(WEEKDAY(A4846)=1,WEEKDAY(A4846)=7,COUNTIF('2027祝日等（不使用）'!$A$1:$A$20,単年カーブ!A4846)=1),0,1)</f>
        <v>0</v>
      </c>
      <c r="O4846">
        <f t="shared" si="526"/>
        <v>43</v>
      </c>
      <c r="P4846">
        <f t="shared" si="530"/>
        <v>0</v>
      </c>
      <c r="Q4846">
        <f t="shared" si="531"/>
        <v>0</v>
      </c>
    </row>
    <row r="4847" spans="1:17" ht="19.5" x14ac:dyDescent="0.4">
      <c r="A4847" s="33">
        <f t="shared" si="525"/>
        <v>46578</v>
      </c>
      <c r="B4847" s="27" t="str">
        <f t="shared" si="527"/>
        <v>(土)</v>
      </c>
      <c r="C4847" s="34">
        <v>0.89583333333333304</v>
      </c>
      <c r="D4847" s="16" t="s">
        <v>18</v>
      </c>
      <c r="E4847" s="35">
        <v>0.91666666666666696</v>
      </c>
      <c r="F4847" s="50">
        <f>IF(COUNTIF('リスト（不使用）'!$A$5:$A$6,単年カーブ!$A$1),"希望数量入力ください",'単年（2027年度）'!$E$12*単年カーブ!$R$3+'単年（2027年度）'!$E$12*(1-単年カーブ!$R$3)*単年カーブ!Q4847)</f>
        <v>0</v>
      </c>
      <c r="G4847" s="47">
        <f t="shared" si="528"/>
        <v>0</v>
      </c>
      <c r="M4847">
        <f t="shared" si="529"/>
        <v>7</v>
      </c>
      <c r="N4847">
        <f>IF(OR(WEEKDAY(A4847)=1,WEEKDAY(A4847)=7,COUNTIF('2027祝日等（不使用）'!$A$1:$A$20,単年カーブ!A4847)=1),0,1)</f>
        <v>0</v>
      </c>
      <c r="O4847">
        <f t="shared" si="526"/>
        <v>44</v>
      </c>
      <c r="P4847">
        <f t="shared" si="530"/>
        <v>0</v>
      </c>
      <c r="Q4847">
        <f t="shared" si="531"/>
        <v>0</v>
      </c>
    </row>
    <row r="4848" spans="1:17" ht="19.5" x14ac:dyDescent="0.4">
      <c r="A4848" s="33">
        <f t="shared" si="525"/>
        <v>46578</v>
      </c>
      <c r="B4848" s="27" t="str">
        <f t="shared" si="527"/>
        <v>(土)</v>
      </c>
      <c r="C4848" s="34">
        <v>0.91666666666666696</v>
      </c>
      <c r="D4848" s="16" t="s">
        <v>18</v>
      </c>
      <c r="E4848" s="35">
        <v>0.9375</v>
      </c>
      <c r="F4848" s="50">
        <f>IF(COUNTIF('リスト（不使用）'!$A$5:$A$6,単年カーブ!$A$1),"希望数量入力ください",'単年（2027年度）'!$E$12*単年カーブ!$R$3+'単年（2027年度）'!$E$12*(1-単年カーブ!$R$3)*単年カーブ!Q4848)</f>
        <v>0</v>
      </c>
      <c r="G4848" s="47">
        <f t="shared" si="528"/>
        <v>0</v>
      </c>
      <c r="M4848">
        <f t="shared" si="529"/>
        <v>7</v>
      </c>
      <c r="N4848">
        <f>IF(OR(WEEKDAY(A4848)=1,WEEKDAY(A4848)=7,COUNTIF('2027祝日等（不使用）'!$A$1:$A$20,単年カーブ!A4848)=1),0,1)</f>
        <v>0</v>
      </c>
      <c r="O4848">
        <f t="shared" si="526"/>
        <v>45</v>
      </c>
      <c r="P4848">
        <f t="shared" si="530"/>
        <v>0</v>
      </c>
      <c r="Q4848">
        <f t="shared" si="531"/>
        <v>0</v>
      </c>
    </row>
    <row r="4849" spans="1:17" ht="19.5" x14ac:dyDescent="0.4">
      <c r="A4849" s="33">
        <f t="shared" si="525"/>
        <v>46578</v>
      </c>
      <c r="B4849" s="27" t="str">
        <f t="shared" si="527"/>
        <v>(土)</v>
      </c>
      <c r="C4849" s="34">
        <v>0.9375</v>
      </c>
      <c r="D4849" s="16" t="s">
        <v>18</v>
      </c>
      <c r="E4849" s="35">
        <v>0.95833333333333304</v>
      </c>
      <c r="F4849" s="50">
        <f>IF(COUNTIF('リスト（不使用）'!$A$5:$A$6,単年カーブ!$A$1),"希望数量入力ください",'単年（2027年度）'!$E$12*単年カーブ!$R$3+'単年（2027年度）'!$E$12*(1-単年カーブ!$R$3)*単年カーブ!Q4849)</f>
        <v>0</v>
      </c>
      <c r="G4849" s="47">
        <f t="shared" si="528"/>
        <v>0</v>
      </c>
      <c r="M4849">
        <f t="shared" si="529"/>
        <v>7</v>
      </c>
      <c r="N4849">
        <f>IF(OR(WEEKDAY(A4849)=1,WEEKDAY(A4849)=7,COUNTIF('2027祝日等（不使用）'!$A$1:$A$20,単年カーブ!A4849)=1),0,1)</f>
        <v>0</v>
      </c>
      <c r="O4849">
        <f t="shared" si="526"/>
        <v>46</v>
      </c>
      <c r="P4849">
        <f t="shared" si="530"/>
        <v>0</v>
      </c>
      <c r="Q4849">
        <f t="shared" si="531"/>
        <v>0</v>
      </c>
    </row>
    <row r="4850" spans="1:17" ht="19.5" x14ac:dyDescent="0.4">
      <c r="A4850" s="33">
        <f t="shared" si="525"/>
        <v>46578</v>
      </c>
      <c r="B4850" s="27" t="str">
        <f t="shared" si="527"/>
        <v>(土)</v>
      </c>
      <c r="C4850" s="34">
        <v>0.95833333333333304</v>
      </c>
      <c r="D4850" s="16" t="s">
        <v>18</v>
      </c>
      <c r="E4850" s="35">
        <v>0.97916666666666696</v>
      </c>
      <c r="F4850" s="50">
        <f>IF(COUNTIF('リスト（不使用）'!$A$5:$A$6,単年カーブ!$A$1),"希望数量入力ください",'単年（2027年度）'!$E$12*単年カーブ!$R$3+'単年（2027年度）'!$E$12*(1-単年カーブ!$R$3)*単年カーブ!Q4850)</f>
        <v>0</v>
      </c>
      <c r="G4850" s="47">
        <f t="shared" si="528"/>
        <v>0</v>
      </c>
      <c r="M4850">
        <f t="shared" si="529"/>
        <v>7</v>
      </c>
      <c r="N4850">
        <f>IF(OR(WEEKDAY(A4850)=1,WEEKDAY(A4850)=7,COUNTIF('2027祝日等（不使用）'!$A$1:$A$20,単年カーブ!A4850)=1),0,1)</f>
        <v>0</v>
      </c>
      <c r="O4850">
        <f t="shared" si="526"/>
        <v>47</v>
      </c>
      <c r="P4850">
        <f t="shared" si="530"/>
        <v>0</v>
      </c>
      <c r="Q4850">
        <f t="shared" si="531"/>
        <v>0</v>
      </c>
    </row>
    <row r="4851" spans="1:17" ht="19.5" x14ac:dyDescent="0.4">
      <c r="A4851" s="33">
        <f t="shared" si="525"/>
        <v>46578</v>
      </c>
      <c r="B4851" s="27" t="str">
        <f t="shared" si="527"/>
        <v>(土)</v>
      </c>
      <c r="C4851" s="34">
        <v>0.97916666666666696</v>
      </c>
      <c r="D4851" s="16" t="s">
        <v>18</v>
      </c>
      <c r="E4851" s="35" t="s">
        <v>17</v>
      </c>
      <c r="F4851" s="50">
        <f>IF(COUNTIF('リスト（不使用）'!$A$5:$A$6,単年カーブ!$A$1),"希望数量入力ください",'単年（2027年度）'!$E$12*単年カーブ!$R$3+'単年（2027年度）'!$E$12*(1-単年カーブ!$R$3)*単年カーブ!Q4851)</f>
        <v>0</v>
      </c>
      <c r="G4851" s="47">
        <f t="shared" si="528"/>
        <v>0</v>
      </c>
      <c r="M4851">
        <f t="shared" si="529"/>
        <v>7</v>
      </c>
      <c r="N4851">
        <f>IF(OR(WEEKDAY(A4851)=1,WEEKDAY(A4851)=7,COUNTIF('2027祝日等（不使用）'!$A$1:$A$20,単年カーブ!A4851)=1),0,1)</f>
        <v>0</v>
      </c>
      <c r="O4851">
        <f t="shared" si="526"/>
        <v>48</v>
      </c>
      <c r="P4851">
        <f t="shared" si="530"/>
        <v>0</v>
      </c>
      <c r="Q4851">
        <f t="shared" si="531"/>
        <v>0</v>
      </c>
    </row>
    <row r="4852" spans="1:17" ht="19.5" x14ac:dyDescent="0.4">
      <c r="A4852" s="33">
        <f t="shared" ref="A4852:A4915" si="532">A4804+1</f>
        <v>46579</v>
      </c>
      <c r="B4852" s="27" t="str">
        <f t="shared" si="527"/>
        <v>(日)</v>
      </c>
      <c r="C4852" s="34">
        <v>0</v>
      </c>
      <c r="D4852" s="16" t="s">
        <v>18</v>
      </c>
      <c r="E4852" s="35">
        <v>2.0833333333333332E-2</v>
      </c>
      <c r="F4852" s="50">
        <f>IF(COUNTIF('リスト（不使用）'!$A$5:$A$6,単年カーブ!$A$1),"希望数量入力ください",'単年（2027年度）'!$E$12*単年カーブ!$R$3+'単年（2027年度）'!$E$12*(1-単年カーブ!$R$3)*単年カーブ!Q4852)</f>
        <v>0</v>
      </c>
      <c r="G4852" s="47">
        <f t="shared" si="528"/>
        <v>0</v>
      </c>
      <c r="M4852">
        <f t="shared" si="529"/>
        <v>7</v>
      </c>
      <c r="N4852">
        <f>IF(OR(WEEKDAY(A4852)=1,WEEKDAY(A4852)=7,COUNTIF('2027祝日等（不使用）'!$A$1:$A$20,単年カーブ!A4852)=1),0,1)</f>
        <v>0</v>
      </c>
      <c r="O4852">
        <f t="shared" ref="O4852:O4915" si="533">O4804</f>
        <v>1</v>
      </c>
      <c r="P4852">
        <f t="shared" si="530"/>
        <v>0</v>
      </c>
      <c r="Q4852">
        <f t="shared" si="531"/>
        <v>0</v>
      </c>
    </row>
    <row r="4853" spans="1:17" ht="19.5" x14ac:dyDescent="0.4">
      <c r="A4853" s="33">
        <f t="shared" si="532"/>
        <v>46579</v>
      </c>
      <c r="B4853" s="27" t="str">
        <f t="shared" si="527"/>
        <v>(日)</v>
      </c>
      <c r="C4853" s="34">
        <v>2.0833333333333332E-2</v>
      </c>
      <c r="D4853" s="16" t="s">
        <v>18</v>
      </c>
      <c r="E4853" s="35">
        <v>4.1666666666666664E-2</v>
      </c>
      <c r="F4853" s="50">
        <f>IF(COUNTIF('リスト（不使用）'!$A$5:$A$6,単年カーブ!$A$1),"希望数量入力ください",'単年（2027年度）'!$E$12*単年カーブ!$R$3+'単年（2027年度）'!$E$12*(1-単年カーブ!$R$3)*単年カーブ!Q4853)</f>
        <v>0</v>
      </c>
      <c r="G4853" s="47">
        <f t="shared" si="528"/>
        <v>0</v>
      </c>
      <c r="M4853">
        <f t="shared" si="529"/>
        <v>7</v>
      </c>
      <c r="N4853">
        <f>IF(OR(WEEKDAY(A4853)=1,WEEKDAY(A4853)=7,COUNTIF('2027祝日等（不使用）'!$A$1:$A$20,単年カーブ!A4853)=1),0,1)</f>
        <v>0</v>
      </c>
      <c r="O4853">
        <f t="shared" si="533"/>
        <v>2</v>
      </c>
      <c r="P4853">
        <f t="shared" si="530"/>
        <v>0</v>
      </c>
      <c r="Q4853">
        <f t="shared" si="531"/>
        <v>0</v>
      </c>
    </row>
    <row r="4854" spans="1:17" ht="19.5" x14ac:dyDescent="0.4">
      <c r="A4854" s="33">
        <f t="shared" si="532"/>
        <v>46579</v>
      </c>
      <c r="B4854" s="27" t="str">
        <f t="shared" si="527"/>
        <v>(日)</v>
      </c>
      <c r="C4854" s="34">
        <v>4.1666666666666664E-2</v>
      </c>
      <c r="D4854" s="16" t="s">
        <v>18</v>
      </c>
      <c r="E4854" s="35">
        <v>6.25E-2</v>
      </c>
      <c r="F4854" s="50">
        <f>IF(COUNTIF('リスト（不使用）'!$A$5:$A$6,単年カーブ!$A$1),"希望数量入力ください",'単年（2027年度）'!$E$12*単年カーブ!$R$3+'単年（2027年度）'!$E$12*(1-単年カーブ!$R$3)*単年カーブ!Q4854)</f>
        <v>0</v>
      </c>
      <c r="G4854" s="47">
        <f t="shared" si="528"/>
        <v>0</v>
      </c>
      <c r="M4854">
        <f t="shared" si="529"/>
        <v>7</v>
      </c>
      <c r="N4854">
        <f>IF(OR(WEEKDAY(A4854)=1,WEEKDAY(A4854)=7,COUNTIF('2027祝日等（不使用）'!$A$1:$A$20,単年カーブ!A4854)=1),0,1)</f>
        <v>0</v>
      </c>
      <c r="O4854">
        <f t="shared" si="533"/>
        <v>3</v>
      </c>
      <c r="P4854">
        <f t="shared" si="530"/>
        <v>0</v>
      </c>
      <c r="Q4854">
        <f t="shared" si="531"/>
        <v>0</v>
      </c>
    </row>
    <row r="4855" spans="1:17" ht="19.5" x14ac:dyDescent="0.4">
      <c r="A4855" s="33">
        <f t="shared" si="532"/>
        <v>46579</v>
      </c>
      <c r="B4855" s="27" t="str">
        <f t="shared" si="527"/>
        <v>(日)</v>
      </c>
      <c r="C4855" s="34">
        <v>6.25E-2</v>
      </c>
      <c r="D4855" s="16" t="s">
        <v>18</v>
      </c>
      <c r="E4855" s="35">
        <v>8.3333333333333301E-2</v>
      </c>
      <c r="F4855" s="50">
        <f>IF(COUNTIF('リスト（不使用）'!$A$5:$A$6,単年カーブ!$A$1),"希望数量入力ください",'単年（2027年度）'!$E$12*単年カーブ!$R$3+'単年（2027年度）'!$E$12*(1-単年カーブ!$R$3)*単年カーブ!Q4855)</f>
        <v>0</v>
      </c>
      <c r="G4855" s="47">
        <f t="shared" si="528"/>
        <v>0</v>
      </c>
      <c r="M4855">
        <f t="shared" si="529"/>
        <v>7</v>
      </c>
      <c r="N4855">
        <f>IF(OR(WEEKDAY(A4855)=1,WEEKDAY(A4855)=7,COUNTIF('2027祝日等（不使用）'!$A$1:$A$20,単年カーブ!A4855)=1),0,1)</f>
        <v>0</v>
      </c>
      <c r="O4855">
        <f t="shared" si="533"/>
        <v>4</v>
      </c>
      <c r="P4855">
        <f t="shared" si="530"/>
        <v>0</v>
      </c>
      <c r="Q4855">
        <f t="shared" si="531"/>
        <v>0</v>
      </c>
    </row>
    <row r="4856" spans="1:17" ht="19.5" x14ac:dyDescent="0.4">
      <c r="A4856" s="33">
        <f t="shared" si="532"/>
        <v>46579</v>
      </c>
      <c r="B4856" s="27" t="str">
        <f t="shared" si="527"/>
        <v>(日)</v>
      </c>
      <c r="C4856" s="34">
        <v>8.3333333333333301E-2</v>
      </c>
      <c r="D4856" s="16" t="s">
        <v>18</v>
      </c>
      <c r="E4856" s="35">
        <v>0.104166666666667</v>
      </c>
      <c r="F4856" s="50">
        <f>IF(COUNTIF('リスト（不使用）'!$A$5:$A$6,単年カーブ!$A$1),"希望数量入力ください",'単年（2027年度）'!$E$12*単年カーブ!$R$3+'単年（2027年度）'!$E$12*(1-単年カーブ!$R$3)*単年カーブ!Q4856)</f>
        <v>0</v>
      </c>
      <c r="G4856" s="47">
        <f t="shared" si="528"/>
        <v>0</v>
      </c>
      <c r="M4856">
        <f t="shared" si="529"/>
        <v>7</v>
      </c>
      <c r="N4856">
        <f>IF(OR(WEEKDAY(A4856)=1,WEEKDAY(A4856)=7,COUNTIF('2027祝日等（不使用）'!$A$1:$A$20,単年カーブ!A4856)=1),0,1)</f>
        <v>0</v>
      </c>
      <c r="O4856">
        <f t="shared" si="533"/>
        <v>5</v>
      </c>
      <c r="P4856">
        <f t="shared" si="530"/>
        <v>0</v>
      </c>
      <c r="Q4856">
        <f t="shared" si="531"/>
        <v>0</v>
      </c>
    </row>
    <row r="4857" spans="1:17" ht="19.5" x14ac:dyDescent="0.4">
      <c r="A4857" s="33">
        <f t="shared" si="532"/>
        <v>46579</v>
      </c>
      <c r="B4857" s="27" t="str">
        <f t="shared" si="527"/>
        <v>(日)</v>
      </c>
      <c r="C4857" s="34">
        <v>0.104166666666667</v>
      </c>
      <c r="D4857" s="16" t="s">
        <v>18</v>
      </c>
      <c r="E4857" s="35">
        <v>0.125</v>
      </c>
      <c r="F4857" s="50">
        <f>IF(COUNTIF('リスト（不使用）'!$A$5:$A$6,単年カーブ!$A$1),"希望数量入力ください",'単年（2027年度）'!$E$12*単年カーブ!$R$3+'単年（2027年度）'!$E$12*(1-単年カーブ!$R$3)*単年カーブ!Q4857)</f>
        <v>0</v>
      </c>
      <c r="G4857" s="47">
        <f t="shared" si="528"/>
        <v>0</v>
      </c>
      <c r="M4857">
        <f t="shared" si="529"/>
        <v>7</v>
      </c>
      <c r="N4857">
        <f>IF(OR(WEEKDAY(A4857)=1,WEEKDAY(A4857)=7,COUNTIF('2027祝日等（不使用）'!$A$1:$A$20,単年カーブ!A4857)=1),0,1)</f>
        <v>0</v>
      </c>
      <c r="O4857">
        <f t="shared" si="533"/>
        <v>6</v>
      </c>
      <c r="P4857">
        <f t="shared" si="530"/>
        <v>0</v>
      </c>
      <c r="Q4857">
        <f t="shared" si="531"/>
        <v>0</v>
      </c>
    </row>
    <row r="4858" spans="1:17" ht="19.5" x14ac:dyDescent="0.4">
      <c r="A4858" s="33">
        <f t="shared" si="532"/>
        <v>46579</v>
      </c>
      <c r="B4858" s="27" t="str">
        <f t="shared" si="527"/>
        <v>(日)</v>
      </c>
      <c r="C4858" s="34">
        <v>0.125</v>
      </c>
      <c r="D4858" s="16" t="s">
        <v>18</v>
      </c>
      <c r="E4858" s="35">
        <v>0.14583333333333301</v>
      </c>
      <c r="F4858" s="50">
        <f>IF(COUNTIF('リスト（不使用）'!$A$5:$A$6,単年カーブ!$A$1),"希望数量入力ください",'単年（2027年度）'!$E$12*単年カーブ!$R$3+'単年（2027年度）'!$E$12*(1-単年カーブ!$R$3)*単年カーブ!Q4858)</f>
        <v>0</v>
      </c>
      <c r="G4858" s="47">
        <f t="shared" si="528"/>
        <v>0</v>
      </c>
      <c r="M4858">
        <f t="shared" si="529"/>
        <v>7</v>
      </c>
      <c r="N4858">
        <f>IF(OR(WEEKDAY(A4858)=1,WEEKDAY(A4858)=7,COUNTIF('2027祝日等（不使用）'!$A$1:$A$20,単年カーブ!A4858)=1),0,1)</f>
        <v>0</v>
      </c>
      <c r="O4858">
        <f t="shared" si="533"/>
        <v>7</v>
      </c>
      <c r="P4858">
        <f t="shared" si="530"/>
        <v>0</v>
      </c>
      <c r="Q4858">
        <f t="shared" si="531"/>
        <v>0</v>
      </c>
    </row>
    <row r="4859" spans="1:17" ht="19.5" x14ac:dyDescent="0.4">
      <c r="A4859" s="33">
        <f t="shared" si="532"/>
        <v>46579</v>
      </c>
      <c r="B4859" s="27" t="str">
        <f t="shared" si="527"/>
        <v>(日)</v>
      </c>
      <c r="C4859" s="34">
        <v>0.14583333333333301</v>
      </c>
      <c r="D4859" s="16" t="s">
        <v>18</v>
      </c>
      <c r="E4859" s="35">
        <v>0.16666666666666699</v>
      </c>
      <c r="F4859" s="50">
        <f>IF(COUNTIF('リスト（不使用）'!$A$5:$A$6,単年カーブ!$A$1),"希望数量入力ください",'単年（2027年度）'!$E$12*単年カーブ!$R$3+'単年（2027年度）'!$E$12*(1-単年カーブ!$R$3)*単年カーブ!Q4859)</f>
        <v>0</v>
      </c>
      <c r="G4859" s="47">
        <f t="shared" si="528"/>
        <v>0</v>
      </c>
      <c r="M4859">
        <f t="shared" si="529"/>
        <v>7</v>
      </c>
      <c r="N4859">
        <f>IF(OR(WEEKDAY(A4859)=1,WEEKDAY(A4859)=7,COUNTIF('2027祝日等（不使用）'!$A$1:$A$20,単年カーブ!A4859)=1),0,1)</f>
        <v>0</v>
      </c>
      <c r="O4859">
        <f t="shared" si="533"/>
        <v>8</v>
      </c>
      <c r="P4859">
        <f t="shared" si="530"/>
        <v>0</v>
      </c>
      <c r="Q4859">
        <f t="shared" si="531"/>
        <v>0</v>
      </c>
    </row>
    <row r="4860" spans="1:17" ht="19.5" x14ac:dyDescent="0.4">
      <c r="A4860" s="33">
        <f t="shared" si="532"/>
        <v>46579</v>
      </c>
      <c r="B4860" s="27" t="str">
        <f t="shared" si="527"/>
        <v>(日)</v>
      </c>
      <c r="C4860" s="34">
        <v>0.16666666666666699</v>
      </c>
      <c r="D4860" s="16" t="s">
        <v>18</v>
      </c>
      <c r="E4860" s="35">
        <v>0.1875</v>
      </c>
      <c r="F4860" s="50">
        <f>IF(COUNTIF('リスト（不使用）'!$A$5:$A$6,単年カーブ!$A$1),"希望数量入力ください",'単年（2027年度）'!$E$12*単年カーブ!$R$3+'単年（2027年度）'!$E$12*(1-単年カーブ!$R$3)*単年カーブ!Q4860)</f>
        <v>0</v>
      </c>
      <c r="G4860" s="47">
        <f t="shared" si="528"/>
        <v>0</v>
      </c>
      <c r="M4860">
        <f t="shared" si="529"/>
        <v>7</v>
      </c>
      <c r="N4860">
        <f>IF(OR(WEEKDAY(A4860)=1,WEEKDAY(A4860)=7,COUNTIF('2027祝日等（不使用）'!$A$1:$A$20,単年カーブ!A4860)=1),0,1)</f>
        <v>0</v>
      </c>
      <c r="O4860">
        <f t="shared" si="533"/>
        <v>9</v>
      </c>
      <c r="P4860">
        <f t="shared" si="530"/>
        <v>0</v>
      </c>
      <c r="Q4860">
        <f t="shared" si="531"/>
        <v>0</v>
      </c>
    </row>
    <row r="4861" spans="1:17" ht="19.5" x14ac:dyDescent="0.4">
      <c r="A4861" s="33">
        <f t="shared" si="532"/>
        <v>46579</v>
      </c>
      <c r="B4861" s="27" t="str">
        <f t="shared" si="527"/>
        <v>(日)</v>
      </c>
      <c r="C4861" s="34">
        <v>0.1875</v>
      </c>
      <c r="D4861" s="16" t="s">
        <v>18</v>
      </c>
      <c r="E4861" s="35">
        <v>0.20833333333333301</v>
      </c>
      <c r="F4861" s="50">
        <f>IF(COUNTIF('リスト（不使用）'!$A$5:$A$6,単年カーブ!$A$1),"希望数量入力ください",'単年（2027年度）'!$E$12*単年カーブ!$R$3+'単年（2027年度）'!$E$12*(1-単年カーブ!$R$3)*単年カーブ!Q4861)</f>
        <v>0</v>
      </c>
      <c r="G4861" s="47">
        <f t="shared" si="528"/>
        <v>0</v>
      </c>
      <c r="M4861">
        <f t="shared" si="529"/>
        <v>7</v>
      </c>
      <c r="N4861">
        <f>IF(OR(WEEKDAY(A4861)=1,WEEKDAY(A4861)=7,COUNTIF('2027祝日等（不使用）'!$A$1:$A$20,単年カーブ!A4861)=1),0,1)</f>
        <v>0</v>
      </c>
      <c r="O4861">
        <f t="shared" si="533"/>
        <v>10</v>
      </c>
      <c r="P4861">
        <f t="shared" si="530"/>
        <v>0</v>
      </c>
      <c r="Q4861">
        <f t="shared" si="531"/>
        <v>0</v>
      </c>
    </row>
    <row r="4862" spans="1:17" ht="19.5" x14ac:dyDescent="0.4">
      <c r="A4862" s="33">
        <f t="shared" si="532"/>
        <v>46579</v>
      </c>
      <c r="B4862" s="27" t="str">
        <f t="shared" si="527"/>
        <v>(日)</v>
      </c>
      <c r="C4862" s="34">
        <v>0.20833333333333301</v>
      </c>
      <c r="D4862" s="16" t="s">
        <v>18</v>
      </c>
      <c r="E4862" s="35">
        <v>0.22916666666666699</v>
      </c>
      <c r="F4862" s="50">
        <f>IF(COUNTIF('リスト（不使用）'!$A$5:$A$6,単年カーブ!$A$1),"希望数量入力ください",'単年（2027年度）'!$E$12*単年カーブ!$R$3+'単年（2027年度）'!$E$12*(1-単年カーブ!$R$3)*単年カーブ!Q4862)</f>
        <v>0</v>
      </c>
      <c r="G4862" s="47">
        <f t="shared" si="528"/>
        <v>0</v>
      </c>
      <c r="M4862">
        <f t="shared" si="529"/>
        <v>7</v>
      </c>
      <c r="N4862">
        <f>IF(OR(WEEKDAY(A4862)=1,WEEKDAY(A4862)=7,COUNTIF('2027祝日等（不使用）'!$A$1:$A$20,単年カーブ!A4862)=1),0,1)</f>
        <v>0</v>
      </c>
      <c r="O4862">
        <f t="shared" si="533"/>
        <v>11</v>
      </c>
      <c r="P4862">
        <f t="shared" si="530"/>
        <v>0</v>
      </c>
      <c r="Q4862">
        <f t="shared" si="531"/>
        <v>0</v>
      </c>
    </row>
    <row r="4863" spans="1:17" ht="19.5" x14ac:dyDescent="0.4">
      <c r="A4863" s="33">
        <f t="shared" si="532"/>
        <v>46579</v>
      </c>
      <c r="B4863" s="27" t="str">
        <f t="shared" si="527"/>
        <v>(日)</v>
      </c>
      <c r="C4863" s="34">
        <v>0.22916666666666699</v>
      </c>
      <c r="D4863" s="16" t="s">
        <v>18</v>
      </c>
      <c r="E4863" s="35">
        <v>0.25</v>
      </c>
      <c r="F4863" s="50">
        <f>IF(COUNTIF('リスト（不使用）'!$A$5:$A$6,単年カーブ!$A$1),"希望数量入力ください",'単年（2027年度）'!$E$12*単年カーブ!$R$3+'単年（2027年度）'!$E$12*(1-単年カーブ!$R$3)*単年カーブ!Q4863)</f>
        <v>0</v>
      </c>
      <c r="G4863" s="47">
        <f t="shared" si="528"/>
        <v>0</v>
      </c>
      <c r="M4863">
        <f t="shared" si="529"/>
        <v>7</v>
      </c>
      <c r="N4863">
        <f>IF(OR(WEEKDAY(A4863)=1,WEEKDAY(A4863)=7,COUNTIF('2027祝日等（不使用）'!$A$1:$A$20,単年カーブ!A4863)=1),0,1)</f>
        <v>0</v>
      </c>
      <c r="O4863">
        <f t="shared" si="533"/>
        <v>12</v>
      </c>
      <c r="P4863">
        <f t="shared" si="530"/>
        <v>0</v>
      </c>
      <c r="Q4863">
        <f t="shared" si="531"/>
        <v>0</v>
      </c>
    </row>
    <row r="4864" spans="1:17" ht="19.5" x14ac:dyDescent="0.4">
      <c r="A4864" s="33">
        <f t="shared" si="532"/>
        <v>46579</v>
      </c>
      <c r="B4864" s="27" t="str">
        <f t="shared" si="527"/>
        <v>(日)</v>
      </c>
      <c r="C4864" s="34">
        <v>0.25</v>
      </c>
      <c r="D4864" s="16" t="s">
        <v>18</v>
      </c>
      <c r="E4864" s="35">
        <v>0.27083333333333298</v>
      </c>
      <c r="F4864" s="50">
        <f>IF(COUNTIF('リスト（不使用）'!$A$5:$A$6,単年カーブ!$A$1),"希望数量入力ください",'単年（2027年度）'!$E$12*単年カーブ!$R$3+'単年（2027年度）'!$E$12*(1-単年カーブ!$R$3)*単年カーブ!Q4864)</f>
        <v>0</v>
      </c>
      <c r="G4864" s="47">
        <f t="shared" si="528"/>
        <v>0</v>
      </c>
      <c r="M4864">
        <f t="shared" si="529"/>
        <v>7</v>
      </c>
      <c r="N4864">
        <f>IF(OR(WEEKDAY(A4864)=1,WEEKDAY(A4864)=7,COUNTIF('2027祝日等（不使用）'!$A$1:$A$20,単年カーブ!A4864)=1),0,1)</f>
        <v>0</v>
      </c>
      <c r="O4864">
        <f t="shared" si="533"/>
        <v>13</v>
      </c>
      <c r="P4864">
        <f t="shared" si="530"/>
        <v>0</v>
      </c>
      <c r="Q4864">
        <f t="shared" si="531"/>
        <v>0</v>
      </c>
    </row>
    <row r="4865" spans="1:17" ht="19.5" x14ac:dyDescent="0.4">
      <c r="A4865" s="33">
        <f t="shared" si="532"/>
        <v>46579</v>
      </c>
      <c r="B4865" s="27" t="str">
        <f t="shared" si="527"/>
        <v>(日)</v>
      </c>
      <c r="C4865" s="34">
        <v>0.27083333333333298</v>
      </c>
      <c r="D4865" s="16" t="s">
        <v>18</v>
      </c>
      <c r="E4865" s="35">
        <v>0.29166666666666702</v>
      </c>
      <c r="F4865" s="50">
        <f>IF(COUNTIF('リスト（不使用）'!$A$5:$A$6,単年カーブ!$A$1),"希望数量入力ください",'単年（2027年度）'!$E$12*単年カーブ!$R$3+'単年（2027年度）'!$E$12*(1-単年カーブ!$R$3)*単年カーブ!Q4865)</f>
        <v>0</v>
      </c>
      <c r="G4865" s="47">
        <f t="shared" si="528"/>
        <v>0</v>
      </c>
      <c r="M4865">
        <f t="shared" si="529"/>
        <v>7</v>
      </c>
      <c r="N4865">
        <f>IF(OR(WEEKDAY(A4865)=1,WEEKDAY(A4865)=7,COUNTIF('2027祝日等（不使用）'!$A$1:$A$20,単年カーブ!A4865)=1),0,1)</f>
        <v>0</v>
      </c>
      <c r="O4865">
        <f t="shared" si="533"/>
        <v>14</v>
      </c>
      <c r="P4865">
        <f t="shared" si="530"/>
        <v>0</v>
      </c>
      <c r="Q4865">
        <f t="shared" si="531"/>
        <v>0</v>
      </c>
    </row>
    <row r="4866" spans="1:17" ht="19.5" x14ac:dyDescent="0.4">
      <c r="A4866" s="33">
        <f t="shared" si="532"/>
        <v>46579</v>
      </c>
      <c r="B4866" s="27" t="str">
        <f t="shared" si="527"/>
        <v>(日)</v>
      </c>
      <c r="C4866" s="34">
        <v>0.29166666666666702</v>
      </c>
      <c r="D4866" s="16" t="s">
        <v>18</v>
      </c>
      <c r="E4866" s="35">
        <v>0.3125</v>
      </c>
      <c r="F4866" s="50">
        <f>IF(COUNTIF('リスト（不使用）'!$A$5:$A$6,単年カーブ!$A$1),"希望数量入力ください",'単年（2027年度）'!$E$12*単年カーブ!$R$3+'単年（2027年度）'!$E$12*(1-単年カーブ!$R$3)*単年カーブ!Q4866)</f>
        <v>0</v>
      </c>
      <c r="G4866" s="47">
        <f t="shared" si="528"/>
        <v>0</v>
      </c>
      <c r="M4866">
        <f t="shared" si="529"/>
        <v>7</v>
      </c>
      <c r="N4866">
        <f>IF(OR(WEEKDAY(A4866)=1,WEEKDAY(A4866)=7,COUNTIF('2027祝日等（不使用）'!$A$1:$A$20,単年カーブ!A4866)=1),0,1)</f>
        <v>0</v>
      </c>
      <c r="O4866">
        <f t="shared" si="533"/>
        <v>15</v>
      </c>
      <c r="P4866">
        <f t="shared" si="530"/>
        <v>0</v>
      </c>
      <c r="Q4866">
        <f t="shared" si="531"/>
        <v>0</v>
      </c>
    </row>
    <row r="4867" spans="1:17" ht="19.5" x14ac:dyDescent="0.4">
      <c r="A4867" s="33">
        <f t="shared" si="532"/>
        <v>46579</v>
      </c>
      <c r="B4867" s="27" t="str">
        <f t="shared" si="527"/>
        <v>(日)</v>
      </c>
      <c r="C4867" s="34">
        <v>0.3125</v>
      </c>
      <c r="D4867" s="16" t="s">
        <v>18</v>
      </c>
      <c r="E4867" s="35">
        <v>0.33333333333333298</v>
      </c>
      <c r="F4867" s="50">
        <f>IF(COUNTIF('リスト（不使用）'!$A$5:$A$6,単年カーブ!$A$1),"希望数量入力ください",'単年（2027年度）'!$E$12*単年カーブ!$R$3+'単年（2027年度）'!$E$12*(1-単年カーブ!$R$3)*単年カーブ!Q4867)</f>
        <v>0</v>
      </c>
      <c r="G4867" s="47">
        <f t="shared" si="528"/>
        <v>0</v>
      </c>
      <c r="M4867">
        <f t="shared" si="529"/>
        <v>7</v>
      </c>
      <c r="N4867">
        <f>IF(OR(WEEKDAY(A4867)=1,WEEKDAY(A4867)=7,COUNTIF('2027祝日等（不使用）'!$A$1:$A$20,単年カーブ!A4867)=1),0,1)</f>
        <v>0</v>
      </c>
      <c r="O4867">
        <f t="shared" si="533"/>
        <v>16</v>
      </c>
      <c r="P4867">
        <f t="shared" si="530"/>
        <v>0</v>
      </c>
      <c r="Q4867">
        <f t="shared" si="531"/>
        <v>0</v>
      </c>
    </row>
    <row r="4868" spans="1:17" ht="19.5" x14ac:dyDescent="0.4">
      <c r="A4868" s="33">
        <f t="shared" si="532"/>
        <v>46579</v>
      </c>
      <c r="B4868" s="27" t="str">
        <f t="shared" ref="B4868:B4931" si="534">TEXT(A4868,"(aaa)")</f>
        <v>(日)</v>
      </c>
      <c r="C4868" s="34">
        <v>0.33333333333333298</v>
      </c>
      <c r="D4868" s="16" t="s">
        <v>18</v>
      </c>
      <c r="E4868" s="35">
        <v>0.35416666666666702</v>
      </c>
      <c r="F4868" s="50">
        <f>IF(COUNTIF('リスト（不使用）'!$A$5:$A$6,単年カーブ!$A$1),"希望数量入力ください",'単年（2027年度）'!$E$12*単年カーブ!$R$3+'単年（2027年度）'!$E$12*(1-単年カーブ!$R$3)*単年カーブ!Q4868)</f>
        <v>0</v>
      </c>
      <c r="G4868" s="47">
        <f t="shared" ref="G4868:G4931" si="535">F4868/2</f>
        <v>0</v>
      </c>
      <c r="M4868">
        <f t="shared" ref="M4868:M4931" si="536">MONTH(A4868)</f>
        <v>7</v>
      </c>
      <c r="N4868">
        <f>IF(OR(WEEKDAY(A4868)=1,WEEKDAY(A4868)=7,COUNTIF('2027祝日等（不使用）'!$A$1:$A$20,単年カーブ!A4868)=1),0,1)</f>
        <v>0</v>
      </c>
      <c r="O4868">
        <f t="shared" si="533"/>
        <v>17</v>
      </c>
      <c r="P4868">
        <f t="shared" ref="P4868:P4931" si="537">IF(AND(O4868&gt;16,O4868&lt;41),1,0)</f>
        <v>1</v>
      </c>
      <c r="Q4868">
        <f t="shared" ref="Q4868:Q4931" si="538">P4868*N4868</f>
        <v>0</v>
      </c>
    </row>
    <row r="4869" spans="1:17" ht="19.5" x14ac:dyDescent="0.4">
      <c r="A4869" s="33">
        <f t="shared" si="532"/>
        <v>46579</v>
      </c>
      <c r="B4869" s="27" t="str">
        <f t="shared" si="534"/>
        <v>(日)</v>
      </c>
      <c r="C4869" s="34">
        <v>0.35416666666666702</v>
      </c>
      <c r="D4869" s="16" t="s">
        <v>18</v>
      </c>
      <c r="E4869" s="35">
        <v>0.375</v>
      </c>
      <c r="F4869" s="50">
        <f>IF(COUNTIF('リスト（不使用）'!$A$5:$A$6,単年カーブ!$A$1),"希望数量入力ください",'単年（2027年度）'!$E$12*単年カーブ!$R$3+'単年（2027年度）'!$E$12*(1-単年カーブ!$R$3)*単年カーブ!Q4869)</f>
        <v>0</v>
      </c>
      <c r="G4869" s="47">
        <f t="shared" si="535"/>
        <v>0</v>
      </c>
      <c r="M4869">
        <f t="shared" si="536"/>
        <v>7</v>
      </c>
      <c r="N4869">
        <f>IF(OR(WEEKDAY(A4869)=1,WEEKDAY(A4869)=7,COUNTIF('2027祝日等（不使用）'!$A$1:$A$20,単年カーブ!A4869)=1),0,1)</f>
        <v>0</v>
      </c>
      <c r="O4869">
        <f t="shared" si="533"/>
        <v>18</v>
      </c>
      <c r="P4869">
        <f t="shared" si="537"/>
        <v>1</v>
      </c>
      <c r="Q4869">
        <f t="shared" si="538"/>
        <v>0</v>
      </c>
    </row>
    <row r="4870" spans="1:17" ht="19.5" x14ac:dyDescent="0.4">
      <c r="A4870" s="33">
        <f t="shared" si="532"/>
        <v>46579</v>
      </c>
      <c r="B4870" s="27" t="str">
        <f t="shared" si="534"/>
        <v>(日)</v>
      </c>
      <c r="C4870" s="34">
        <v>0.375</v>
      </c>
      <c r="D4870" s="16" t="s">
        <v>18</v>
      </c>
      <c r="E4870" s="35">
        <v>0.39583333333333298</v>
      </c>
      <c r="F4870" s="50">
        <f>IF(COUNTIF('リスト（不使用）'!$A$5:$A$6,単年カーブ!$A$1),"希望数量入力ください",'単年（2027年度）'!$E$12*単年カーブ!$R$3+'単年（2027年度）'!$E$12*(1-単年カーブ!$R$3)*単年カーブ!Q4870)</f>
        <v>0</v>
      </c>
      <c r="G4870" s="47">
        <f t="shared" si="535"/>
        <v>0</v>
      </c>
      <c r="M4870">
        <f t="shared" si="536"/>
        <v>7</v>
      </c>
      <c r="N4870">
        <f>IF(OR(WEEKDAY(A4870)=1,WEEKDAY(A4870)=7,COUNTIF('2027祝日等（不使用）'!$A$1:$A$20,単年カーブ!A4870)=1),0,1)</f>
        <v>0</v>
      </c>
      <c r="O4870">
        <f t="shared" si="533"/>
        <v>19</v>
      </c>
      <c r="P4870">
        <f t="shared" si="537"/>
        <v>1</v>
      </c>
      <c r="Q4870">
        <f t="shared" si="538"/>
        <v>0</v>
      </c>
    </row>
    <row r="4871" spans="1:17" ht="19.5" x14ac:dyDescent="0.4">
      <c r="A4871" s="33">
        <f t="shared" si="532"/>
        <v>46579</v>
      </c>
      <c r="B4871" s="27" t="str">
        <f t="shared" si="534"/>
        <v>(日)</v>
      </c>
      <c r="C4871" s="34">
        <v>0.39583333333333298</v>
      </c>
      <c r="D4871" s="16" t="s">
        <v>18</v>
      </c>
      <c r="E4871" s="35">
        <v>0.41666666666666702</v>
      </c>
      <c r="F4871" s="50">
        <f>IF(COUNTIF('リスト（不使用）'!$A$5:$A$6,単年カーブ!$A$1),"希望数量入力ください",'単年（2027年度）'!$E$12*単年カーブ!$R$3+'単年（2027年度）'!$E$12*(1-単年カーブ!$R$3)*単年カーブ!Q4871)</f>
        <v>0</v>
      </c>
      <c r="G4871" s="47">
        <f t="shared" si="535"/>
        <v>0</v>
      </c>
      <c r="M4871">
        <f t="shared" si="536"/>
        <v>7</v>
      </c>
      <c r="N4871">
        <f>IF(OR(WEEKDAY(A4871)=1,WEEKDAY(A4871)=7,COUNTIF('2027祝日等（不使用）'!$A$1:$A$20,単年カーブ!A4871)=1),0,1)</f>
        <v>0</v>
      </c>
      <c r="O4871">
        <f t="shared" si="533"/>
        <v>20</v>
      </c>
      <c r="P4871">
        <f t="shared" si="537"/>
        <v>1</v>
      </c>
      <c r="Q4871">
        <f t="shared" si="538"/>
        <v>0</v>
      </c>
    </row>
    <row r="4872" spans="1:17" ht="19.5" x14ac:dyDescent="0.4">
      <c r="A4872" s="33">
        <f t="shared" si="532"/>
        <v>46579</v>
      </c>
      <c r="B4872" s="27" t="str">
        <f t="shared" si="534"/>
        <v>(日)</v>
      </c>
      <c r="C4872" s="34">
        <v>0.41666666666666702</v>
      </c>
      <c r="D4872" s="16" t="s">
        <v>18</v>
      </c>
      <c r="E4872" s="35">
        <v>0.4375</v>
      </c>
      <c r="F4872" s="50">
        <f>IF(COUNTIF('リスト（不使用）'!$A$5:$A$6,単年カーブ!$A$1),"希望数量入力ください",'単年（2027年度）'!$E$12*単年カーブ!$R$3+'単年（2027年度）'!$E$12*(1-単年カーブ!$R$3)*単年カーブ!Q4872)</f>
        <v>0</v>
      </c>
      <c r="G4872" s="47">
        <f t="shared" si="535"/>
        <v>0</v>
      </c>
      <c r="M4872">
        <f t="shared" si="536"/>
        <v>7</v>
      </c>
      <c r="N4872">
        <f>IF(OR(WEEKDAY(A4872)=1,WEEKDAY(A4872)=7,COUNTIF('2027祝日等（不使用）'!$A$1:$A$20,単年カーブ!A4872)=1),0,1)</f>
        <v>0</v>
      </c>
      <c r="O4872">
        <f t="shared" si="533"/>
        <v>21</v>
      </c>
      <c r="P4872">
        <f t="shared" si="537"/>
        <v>1</v>
      </c>
      <c r="Q4872">
        <f t="shared" si="538"/>
        <v>0</v>
      </c>
    </row>
    <row r="4873" spans="1:17" ht="19.5" x14ac:dyDescent="0.4">
      <c r="A4873" s="33">
        <f t="shared" si="532"/>
        <v>46579</v>
      </c>
      <c r="B4873" s="27" t="str">
        <f t="shared" si="534"/>
        <v>(日)</v>
      </c>
      <c r="C4873" s="34">
        <v>0.4375</v>
      </c>
      <c r="D4873" s="16" t="s">
        <v>18</v>
      </c>
      <c r="E4873" s="35">
        <v>0.45833333333333298</v>
      </c>
      <c r="F4873" s="50">
        <f>IF(COUNTIF('リスト（不使用）'!$A$5:$A$6,単年カーブ!$A$1),"希望数量入力ください",'単年（2027年度）'!$E$12*単年カーブ!$R$3+'単年（2027年度）'!$E$12*(1-単年カーブ!$R$3)*単年カーブ!Q4873)</f>
        <v>0</v>
      </c>
      <c r="G4873" s="47">
        <f t="shared" si="535"/>
        <v>0</v>
      </c>
      <c r="M4873">
        <f t="shared" si="536"/>
        <v>7</v>
      </c>
      <c r="N4873">
        <f>IF(OR(WEEKDAY(A4873)=1,WEEKDAY(A4873)=7,COUNTIF('2027祝日等（不使用）'!$A$1:$A$20,単年カーブ!A4873)=1),0,1)</f>
        <v>0</v>
      </c>
      <c r="O4873">
        <f t="shared" si="533"/>
        <v>22</v>
      </c>
      <c r="P4873">
        <f t="shared" si="537"/>
        <v>1</v>
      </c>
      <c r="Q4873">
        <f t="shared" si="538"/>
        <v>0</v>
      </c>
    </row>
    <row r="4874" spans="1:17" ht="19.5" x14ac:dyDescent="0.4">
      <c r="A4874" s="33">
        <f t="shared" si="532"/>
        <v>46579</v>
      </c>
      <c r="B4874" s="27" t="str">
        <f t="shared" si="534"/>
        <v>(日)</v>
      </c>
      <c r="C4874" s="34">
        <v>0.45833333333333298</v>
      </c>
      <c r="D4874" s="16" t="s">
        <v>18</v>
      </c>
      <c r="E4874" s="35">
        <v>0.47916666666666702</v>
      </c>
      <c r="F4874" s="50">
        <f>IF(COUNTIF('リスト（不使用）'!$A$5:$A$6,単年カーブ!$A$1),"希望数量入力ください",'単年（2027年度）'!$E$12*単年カーブ!$R$3+'単年（2027年度）'!$E$12*(1-単年カーブ!$R$3)*単年カーブ!Q4874)</f>
        <v>0</v>
      </c>
      <c r="G4874" s="47">
        <f t="shared" si="535"/>
        <v>0</v>
      </c>
      <c r="M4874">
        <f t="shared" si="536"/>
        <v>7</v>
      </c>
      <c r="N4874">
        <f>IF(OR(WEEKDAY(A4874)=1,WEEKDAY(A4874)=7,COUNTIF('2027祝日等（不使用）'!$A$1:$A$20,単年カーブ!A4874)=1),0,1)</f>
        <v>0</v>
      </c>
      <c r="O4874">
        <f t="shared" si="533"/>
        <v>23</v>
      </c>
      <c r="P4874">
        <f t="shared" si="537"/>
        <v>1</v>
      </c>
      <c r="Q4874">
        <f t="shared" si="538"/>
        <v>0</v>
      </c>
    </row>
    <row r="4875" spans="1:17" ht="19.5" x14ac:dyDescent="0.4">
      <c r="A4875" s="33">
        <f t="shared" si="532"/>
        <v>46579</v>
      </c>
      <c r="B4875" s="27" t="str">
        <f t="shared" si="534"/>
        <v>(日)</v>
      </c>
      <c r="C4875" s="34">
        <v>0.47916666666666702</v>
      </c>
      <c r="D4875" s="16" t="s">
        <v>18</v>
      </c>
      <c r="E4875" s="35">
        <v>0.5</v>
      </c>
      <c r="F4875" s="50">
        <f>IF(COUNTIF('リスト（不使用）'!$A$5:$A$6,単年カーブ!$A$1),"希望数量入力ください",'単年（2027年度）'!$E$12*単年カーブ!$R$3+'単年（2027年度）'!$E$12*(1-単年カーブ!$R$3)*単年カーブ!Q4875)</f>
        <v>0</v>
      </c>
      <c r="G4875" s="47">
        <f t="shared" si="535"/>
        <v>0</v>
      </c>
      <c r="M4875">
        <f t="shared" si="536"/>
        <v>7</v>
      </c>
      <c r="N4875">
        <f>IF(OR(WEEKDAY(A4875)=1,WEEKDAY(A4875)=7,COUNTIF('2027祝日等（不使用）'!$A$1:$A$20,単年カーブ!A4875)=1),0,1)</f>
        <v>0</v>
      </c>
      <c r="O4875">
        <f t="shared" si="533"/>
        <v>24</v>
      </c>
      <c r="P4875">
        <f t="shared" si="537"/>
        <v>1</v>
      </c>
      <c r="Q4875">
        <f t="shared" si="538"/>
        <v>0</v>
      </c>
    </row>
    <row r="4876" spans="1:17" ht="19.5" x14ac:dyDescent="0.4">
      <c r="A4876" s="33">
        <f t="shared" si="532"/>
        <v>46579</v>
      </c>
      <c r="B4876" s="27" t="str">
        <f t="shared" si="534"/>
        <v>(日)</v>
      </c>
      <c r="C4876" s="34">
        <v>0.5</v>
      </c>
      <c r="D4876" s="16" t="s">
        <v>18</v>
      </c>
      <c r="E4876" s="35">
        <v>0.52083333333333304</v>
      </c>
      <c r="F4876" s="50">
        <f>IF(COUNTIF('リスト（不使用）'!$A$5:$A$6,単年カーブ!$A$1),"希望数量入力ください",'単年（2027年度）'!$E$12*単年カーブ!$R$3+'単年（2027年度）'!$E$12*(1-単年カーブ!$R$3)*単年カーブ!Q4876)</f>
        <v>0</v>
      </c>
      <c r="G4876" s="47">
        <f t="shared" si="535"/>
        <v>0</v>
      </c>
      <c r="M4876">
        <f t="shared" si="536"/>
        <v>7</v>
      </c>
      <c r="N4876">
        <f>IF(OR(WEEKDAY(A4876)=1,WEEKDAY(A4876)=7,COUNTIF('2027祝日等（不使用）'!$A$1:$A$20,単年カーブ!A4876)=1),0,1)</f>
        <v>0</v>
      </c>
      <c r="O4876">
        <f t="shared" si="533"/>
        <v>25</v>
      </c>
      <c r="P4876">
        <f t="shared" si="537"/>
        <v>1</v>
      </c>
      <c r="Q4876">
        <f t="shared" si="538"/>
        <v>0</v>
      </c>
    </row>
    <row r="4877" spans="1:17" ht="19.5" x14ac:dyDescent="0.4">
      <c r="A4877" s="33">
        <f t="shared" si="532"/>
        <v>46579</v>
      </c>
      <c r="B4877" s="27" t="str">
        <f t="shared" si="534"/>
        <v>(日)</v>
      </c>
      <c r="C4877" s="34">
        <v>0.52083333333333304</v>
      </c>
      <c r="D4877" s="16" t="s">
        <v>18</v>
      </c>
      <c r="E4877" s="35">
        <v>0.54166666666666696</v>
      </c>
      <c r="F4877" s="50">
        <f>IF(COUNTIF('リスト（不使用）'!$A$5:$A$6,単年カーブ!$A$1),"希望数量入力ください",'単年（2027年度）'!$E$12*単年カーブ!$R$3+'単年（2027年度）'!$E$12*(1-単年カーブ!$R$3)*単年カーブ!Q4877)</f>
        <v>0</v>
      </c>
      <c r="G4877" s="47">
        <f t="shared" si="535"/>
        <v>0</v>
      </c>
      <c r="M4877">
        <f t="shared" si="536"/>
        <v>7</v>
      </c>
      <c r="N4877">
        <f>IF(OR(WEEKDAY(A4877)=1,WEEKDAY(A4877)=7,COUNTIF('2027祝日等（不使用）'!$A$1:$A$20,単年カーブ!A4877)=1),0,1)</f>
        <v>0</v>
      </c>
      <c r="O4877">
        <f t="shared" si="533"/>
        <v>26</v>
      </c>
      <c r="P4877">
        <f t="shared" si="537"/>
        <v>1</v>
      </c>
      <c r="Q4877">
        <f t="shared" si="538"/>
        <v>0</v>
      </c>
    </row>
    <row r="4878" spans="1:17" ht="19.5" x14ac:dyDescent="0.4">
      <c r="A4878" s="33">
        <f t="shared" si="532"/>
        <v>46579</v>
      </c>
      <c r="B4878" s="27" t="str">
        <f t="shared" si="534"/>
        <v>(日)</v>
      </c>
      <c r="C4878" s="34">
        <v>0.54166666666666696</v>
      </c>
      <c r="D4878" s="16" t="s">
        <v>18</v>
      </c>
      <c r="E4878" s="35">
        <v>0.5625</v>
      </c>
      <c r="F4878" s="50">
        <f>IF(COUNTIF('リスト（不使用）'!$A$5:$A$6,単年カーブ!$A$1),"希望数量入力ください",'単年（2027年度）'!$E$12*単年カーブ!$R$3+'単年（2027年度）'!$E$12*(1-単年カーブ!$R$3)*単年カーブ!Q4878)</f>
        <v>0</v>
      </c>
      <c r="G4878" s="47">
        <f t="shared" si="535"/>
        <v>0</v>
      </c>
      <c r="M4878">
        <f t="shared" si="536"/>
        <v>7</v>
      </c>
      <c r="N4878">
        <f>IF(OR(WEEKDAY(A4878)=1,WEEKDAY(A4878)=7,COUNTIF('2027祝日等（不使用）'!$A$1:$A$20,単年カーブ!A4878)=1),0,1)</f>
        <v>0</v>
      </c>
      <c r="O4878">
        <f t="shared" si="533"/>
        <v>27</v>
      </c>
      <c r="P4878">
        <f t="shared" si="537"/>
        <v>1</v>
      </c>
      <c r="Q4878">
        <f t="shared" si="538"/>
        <v>0</v>
      </c>
    </row>
    <row r="4879" spans="1:17" ht="19.5" x14ac:dyDescent="0.4">
      <c r="A4879" s="33">
        <f t="shared" si="532"/>
        <v>46579</v>
      </c>
      <c r="B4879" s="27" t="str">
        <f t="shared" si="534"/>
        <v>(日)</v>
      </c>
      <c r="C4879" s="34">
        <v>0.5625</v>
      </c>
      <c r="D4879" s="16" t="s">
        <v>18</v>
      </c>
      <c r="E4879" s="35">
        <v>0.58333333333333304</v>
      </c>
      <c r="F4879" s="50">
        <f>IF(COUNTIF('リスト（不使用）'!$A$5:$A$6,単年カーブ!$A$1),"希望数量入力ください",'単年（2027年度）'!$E$12*単年カーブ!$R$3+'単年（2027年度）'!$E$12*(1-単年カーブ!$R$3)*単年カーブ!Q4879)</f>
        <v>0</v>
      </c>
      <c r="G4879" s="47">
        <f t="shared" si="535"/>
        <v>0</v>
      </c>
      <c r="M4879">
        <f t="shared" si="536"/>
        <v>7</v>
      </c>
      <c r="N4879">
        <f>IF(OR(WEEKDAY(A4879)=1,WEEKDAY(A4879)=7,COUNTIF('2027祝日等（不使用）'!$A$1:$A$20,単年カーブ!A4879)=1),0,1)</f>
        <v>0</v>
      </c>
      <c r="O4879">
        <f t="shared" si="533"/>
        <v>28</v>
      </c>
      <c r="P4879">
        <f t="shared" si="537"/>
        <v>1</v>
      </c>
      <c r="Q4879">
        <f t="shared" si="538"/>
        <v>0</v>
      </c>
    </row>
    <row r="4880" spans="1:17" ht="19.5" x14ac:dyDescent="0.4">
      <c r="A4880" s="33">
        <f t="shared" si="532"/>
        <v>46579</v>
      </c>
      <c r="B4880" s="27" t="str">
        <f t="shared" si="534"/>
        <v>(日)</v>
      </c>
      <c r="C4880" s="34">
        <v>0.58333333333333304</v>
      </c>
      <c r="D4880" s="16" t="s">
        <v>18</v>
      </c>
      <c r="E4880" s="35">
        <v>0.60416666666666696</v>
      </c>
      <c r="F4880" s="50">
        <f>IF(COUNTIF('リスト（不使用）'!$A$5:$A$6,単年カーブ!$A$1),"希望数量入力ください",'単年（2027年度）'!$E$12*単年カーブ!$R$3+'単年（2027年度）'!$E$12*(1-単年カーブ!$R$3)*単年カーブ!Q4880)</f>
        <v>0</v>
      </c>
      <c r="G4880" s="47">
        <f t="shared" si="535"/>
        <v>0</v>
      </c>
      <c r="M4880">
        <f t="shared" si="536"/>
        <v>7</v>
      </c>
      <c r="N4880">
        <f>IF(OR(WEEKDAY(A4880)=1,WEEKDAY(A4880)=7,COUNTIF('2027祝日等（不使用）'!$A$1:$A$20,単年カーブ!A4880)=1),0,1)</f>
        <v>0</v>
      </c>
      <c r="O4880">
        <f t="shared" si="533"/>
        <v>29</v>
      </c>
      <c r="P4880">
        <f t="shared" si="537"/>
        <v>1</v>
      </c>
      <c r="Q4880">
        <f t="shared" si="538"/>
        <v>0</v>
      </c>
    </row>
    <row r="4881" spans="1:17" ht="19.5" x14ac:dyDescent="0.4">
      <c r="A4881" s="33">
        <f t="shared" si="532"/>
        <v>46579</v>
      </c>
      <c r="B4881" s="27" t="str">
        <f t="shared" si="534"/>
        <v>(日)</v>
      </c>
      <c r="C4881" s="34">
        <v>0.60416666666666696</v>
      </c>
      <c r="D4881" s="16" t="s">
        <v>18</v>
      </c>
      <c r="E4881" s="35">
        <v>0.625</v>
      </c>
      <c r="F4881" s="50">
        <f>IF(COUNTIF('リスト（不使用）'!$A$5:$A$6,単年カーブ!$A$1),"希望数量入力ください",'単年（2027年度）'!$E$12*単年カーブ!$R$3+'単年（2027年度）'!$E$12*(1-単年カーブ!$R$3)*単年カーブ!Q4881)</f>
        <v>0</v>
      </c>
      <c r="G4881" s="47">
        <f t="shared" si="535"/>
        <v>0</v>
      </c>
      <c r="M4881">
        <f t="shared" si="536"/>
        <v>7</v>
      </c>
      <c r="N4881">
        <f>IF(OR(WEEKDAY(A4881)=1,WEEKDAY(A4881)=7,COUNTIF('2027祝日等（不使用）'!$A$1:$A$20,単年カーブ!A4881)=1),0,1)</f>
        <v>0</v>
      </c>
      <c r="O4881">
        <f t="shared" si="533"/>
        <v>30</v>
      </c>
      <c r="P4881">
        <f t="shared" si="537"/>
        <v>1</v>
      </c>
      <c r="Q4881">
        <f t="shared" si="538"/>
        <v>0</v>
      </c>
    </row>
    <row r="4882" spans="1:17" ht="19.5" x14ac:dyDescent="0.4">
      <c r="A4882" s="33">
        <f t="shared" si="532"/>
        <v>46579</v>
      </c>
      <c r="B4882" s="27" t="str">
        <f t="shared" si="534"/>
        <v>(日)</v>
      </c>
      <c r="C4882" s="34">
        <v>0.625</v>
      </c>
      <c r="D4882" s="16" t="s">
        <v>18</v>
      </c>
      <c r="E4882" s="35">
        <v>0.64583333333333304</v>
      </c>
      <c r="F4882" s="50">
        <f>IF(COUNTIF('リスト（不使用）'!$A$5:$A$6,単年カーブ!$A$1),"希望数量入力ください",'単年（2027年度）'!$E$12*単年カーブ!$R$3+'単年（2027年度）'!$E$12*(1-単年カーブ!$R$3)*単年カーブ!Q4882)</f>
        <v>0</v>
      </c>
      <c r="G4882" s="47">
        <f t="shared" si="535"/>
        <v>0</v>
      </c>
      <c r="M4882">
        <f t="shared" si="536"/>
        <v>7</v>
      </c>
      <c r="N4882">
        <f>IF(OR(WEEKDAY(A4882)=1,WEEKDAY(A4882)=7,COUNTIF('2027祝日等（不使用）'!$A$1:$A$20,単年カーブ!A4882)=1),0,1)</f>
        <v>0</v>
      </c>
      <c r="O4882">
        <f t="shared" si="533"/>
        <v>31</v>
      </c>
      <c r="P4882">
        <f t="shared" si="537"/>
        <v>1</v>
      </c>
      <c r="Q4882">
        <f t="shared" si="538"/>
        <v>0</v>
      </c>
    </row>
    <row r="4883" spans="1:17" ht="19.5" x14ac:dyDescent="0.4">
      <c r="A4883" s="33">
        <f t="shared" si="532"/>
        <v>46579</v>
      </c>
      <c r="B4883" s="27" t="str">
        <f t="shared" si="534"/>
        <v>(日)</v>
      </c>
      <c r="C4883" s="34">
        <v>0.64583333333333304</v>
      </c>
      <c r="D4883" s="16" t="s">
        <v>18</v>
      </c>
      <c r="E4883" s="35">
        <v>0.66666666666666696</v>
      </c>
      <c r="F4883" s="50">
        <f>IF(COUNTIF('リスト（不使用）'!$A$5:$A$6,単年カーブ!$A$1),"希望数量入力ください",'単年（2027年度）'!$E$12*単年カーブ!$R$3+'単年（2027年度）'!$E$12*(1-単年カーブ!$R$3)*単年カーブ!Q4883)</f>
        <v>0</v>
      </c>
      <c r="G4883" s="47">
        <f t="shared" si="535"/>
        <v>0</v>
      </c>
      <c r="M4883">
        <f t="shared" si="536"/>
        <v>7</v>
      </c>
      <c r="N4883">
        <f>IF(OR(WEEKDAY(A4883)=1,WEEKDAY(A4883)=7,COUNTIF('2027祝日等（不使用）'!$A$1:$A$20,単年カーブ!A4883)=1),0,1)</f>
        <v>0</v>
      </c>
      <c r="O4883">
        <f t="shared" si="533"/>
        <v>32</v>
      </c>
      <c r="P4883">
        <f t="shared" si="537"/>
        <v>1</v>
      </c>
      <c r="Q4883">
        <f t="shared" si="538"/>
        <v>0</v>
      </c>
    </row>
    <row r="4884" spans="1:17" ht="19.5" x14ac:dyDescent="0.4">
      <c r="A4884" s="33">
        <f t="shared" si="532"/>
        <v>46579</v>
      </c>
      <c r="B4884" s="27" t="str">
        <f t="shared" si="534"/>
        <v>(日)</v>
      </c>
      <c r="C4884" s="34">
        <v>0.66666666666666696</v>
      </c>
      <c r="D4884" s="16" t="s">
        <v>18</v>
      </c>
      <c r="E4884" s="35">
        <v>0.6875</v>
      </c>
      <c r="F4884" s="50">
        <f>IF(COUNTIF('リスト（不使用）'!$A$5:$A$6,単年カーブ!$A$1),"希望数量入力ください",'単年（2027年度）'!$E$12*単年カーブ!$R$3+'単年（2027年度）'!$E$12*(1-単年カーブ!$R$3)*単年カーブ!Q4884)</f>
        <v>0</v>
      </c>
      <c r="G4884" s="47">
        <f t="shared" si="535"/>
        <v>0</v>
      </c>
      <c r="M4884">
        <f t="shared" si="536"/>
        <v>7</v>
      </c>
      <c r="N4884">
        <f>IF(OR(WEEKDAY(A4884)=1,WEEKDAY(A4884)=7,COUNTIF('2027祝日等（不使用）'!$A$1:$A$20,単年カーブ!A4884)=1),0,1)</f>
        <v>0</v>
      </c>
      <c r="O4884">
        <f t="shared" si="533"/>
        <v>33</v>
      </c>
      <c r="P4884">
        <f t="shared" si="537"/>
        <v>1</v>
      </c>
      <c r="Q4884">
        <f t="shared" si="538"/>
        <v>0</v>
      </c>
    </row>
    <row r="4885" spans="1:17" ht="19.5" x14ac:dyDescent="0.4">
      <c r="A4885" s="33">
        <f t="shared" si="532"/>
        <v>46579</v>
      </c>
      <c r="B4885" s="27" t="str">
        <f t="shared" si="534"/>
        <v>(日)</v>
      </c>
      <c r="C4885" s="34">
        <v>0.6875</v>
      </c>
      <c r="D4885" s="16" t="s">
        <v>18</v>
      </c>
      <c r="E4885" s="35">
        <v>0.70833333333333304</v>
      </c>
      <c r="F4885" s="50">
        <f>IF(COUNTIF('リスト（不使用）'!$A$5:$A$6,単年カーブ!$A$1),"希望数量入力ください",'単年（2027年度）'!$E$12*単年カーブ!$R$3+'単年（2027年度）'!$E$12*(1-単年カーブ!$R$3)*単年カーブ!Q4885)</f>
        <v>0</v>
      </c>
      <c r="G4885" s="47">
        <f t="shared" si="535"/>
        <v>0</v>
      </c>
      <c r="M4885">
        <f t="shared" si="536"/>
        <v>7</v>
      </c>
      <c r="N4885">
        <f>IF(OR(WEEKDAY(A4885)=1,WEEKDAY(A4885)=7,COUNTIF('2027祝日等（不使用）'!$A$1:$A$20,単年カーブ!A4885)=1),0,1)</f>
        <v>0</v>
      </c>
      <c r="O4885">
        <f t="shared" si="533"/>
        <v>34</v>
      </c>
      <c r="P4885">
        <f t="shared" si="537"/>
        <v>1</v>
      </c>
      <c r="Q4885">
        <f t="shared" si="538"/>
        <v>0</v>
      </c>
    </row>
    <row r="4886" spans="1:17" ht="19.5" x14ac:dyDescent="0.4">
      <c r="A4886" s="33">
        <f t="shared" si="532"/>
        <v>46579</v>
      </c>
      <c r="B4886" s="27" t="str">
        <f t="shared" si="534"/>
        <v>(日)</v>
      </c>
      <c r="C4886" s="34">
        <v>0.70833333333333304</v>
      </c>
      <c r="D4886" s="16" t="s">
        <v>18</v>
      </c>
      <c r="E4886" s="35">
        <v>0.72916666666666696</v>
      </c>
      <c r="F4886" s="50">
        <f>IF(COUNTIF('リスト（不使用）'!$A$5:$A$6,単年カーブ!$A$1),"希望数量入力ください",'単年（2027年度）'!$E$12*単年カーブ!$R$3+'単年（2027年度）'!$E$12*(1-単年カーブ!$R$3)*単年カーブ!Q4886)</f>
        <v>0</v>
      </c>
      <c r="G4886" s="47">
        <f t="shared" si="535"/>
        <v>0</v>
      </c>
      <c r="M4886">
        <f t="shared" si="536"/>
        <v>7</v>
      </c>
      <c r="N4886">
        <f>IF(OR(WEEKDAY(A4886)=1,WEEKDAY(A4886)=7,COUNTIF('2027祝日等（不使用）'!$A$1:$A$20,単年カーブ!A4886)=1),0,1)</f>
        <v>0</v>
      </c>
      <c r="O4886">
        <f t="shared" si="533"/>
        <v>35</v>
      </c>
      <c r="P4886">
        <f t="shared" si="537"/>
        <v>1</v>
      </c>
      <c r="Q4886">
        <f t="shared" si="538"/>
        <v>0</v>
      </c>
    </row>
    <row r="4887" spans="1:17" ht="19.5" x14ac:dyDescent="0.4">
      <c r="A4887" s="33">
        <f t="shared" si="532"/>
        <v>46579</v>
      </c>
      <c r="B4887" s="27" t="str">
        <f t="shared" si="534"/>
        <v>(日)</v>
      </c>
      <c r="C4887" s="34">
        <v>0.72916666666666696</v>
      </c>
      <c r="D4887" s="16" t="s">
        <v>18</v>
      </c>
      <c r="E4887" s="35">
        <v>0.75</v>
      </c>
      <c r="F4887" s="50">
        <f>IF(COUNTIF('リスト（不使用）'!$A$5:$A$6,単年カーブ!$A$1),"希望数量入力ください",'単年（2027年度）'!$E$12*単年カーブ!$R$3+'単年（2027年度）'!$E$12*(1-単年カーブ!$R$3)*単年カーブ!Q4887)</f>
        <v>0</v>
      </c>
      <c r="G4887" s="47">
        <f t="shared" si="535"/>
        <v>0</v>
      </c>
      <c r="M4887">
        <f t="shared" si="536"/>
        <v>7</v>
      </c>
      <c r="N4887">
        <f>IF(OR(WEEKDAY(A4887)=1,WEEKDAY(A4887)=7,COUNTIF('2027祝日等（不使用）'!$A$1:$A$20,単年カーブ!A4887)=1),0,1)</f>
        <v>0</v>
      </c>
      <c r="O4887">
        <f t="shared" si="533"/>
        <v>36</v>
      </c>
      <c r="P4887">
        <f t="shared" si="537"/>
        <v>1</v>
      </c>
      <c r="Q4887">
        <f t="shared" si="538"/>
        <v>0</v>
      </c>
    </row>
    <row r="4888" spans="1:17" ht="19.5" x14ac:dyDescent="0.4">
      <c r="A4888" s="33">
        <f t="shared" si="532"/>
        <v>46579</v>
      </c>
      <c r="B4888" s="27" t="str">
        <f t="shared" si="534"/>
        <v>(日)</v>
      </c>
      <c r="C4888" s="34">
        <v>0.75</v>
      </c>
      <c r="D4888" s="16" t="s">
        <v>18</v>
      </c>
      <c r="E4888" s="35">
        <v>0.77083333333333304</v>
      </c>
      <c r="F4888" s="50">
        <f>IF(COUNTIF('リスト（不使用）'!$A$5:$A$6,単年カーブ!$A$1),"希望数量入力ください",'単年（2027年度）'!$E$12*単年カーブ!$R$3+'単年（2027年度）'!$E$12*(1-単年カーブ!$R$3)*単年カーブ!Q4888)</f>
        <v>0</v>
      </c>
      <c r="G4888" s="47">
        <f t="shared" si="535"/>
        <v>0</v>
      </c>
      <c r="M4888">
        <f t="shared" si="536"/>
        <v>7</v>
      </c>
      <c r="N4888">
        <f>IF(OR(WEEKDAY(A4888)=1,WEEKDAY(A4888)=7,COUNTIF('2027祝日等（不使用）'!$A$1:$A$20,単年カーブ!A4888)=1),0,1)</f>
        <v>0</v>
      </c>
      <c r="O4888">
        <f t="shared" si="533"/>
        <v>37</v>
      </c>
      <c r="P4888">
        <f t="shared" si="537"/>
        <v>1</v>
      </c>
      <c r="Q4888">
        <f t="shared" si="538"/>
        <v>0</v>
      </c>
    </row>
    <row r="4889" spans="1:17" ht="19.5" x14ac:dyDescent="0.4">
      <c r="A4889" s="33">
        <f t="shared" si="532"/>
        <v>46579</v>
      </c>
      <c r="B4889" s="27" t="str">
        <f t="shared" si="534"/>
        <v>(日)</v>
      </c>
      <c r="C4889" s="34">
        <v>0.77083333333333304</v>
      </c>
      <c r="D4889" s="16" t="s">
        <v>18</v>
      </c>
      <c r="E4889" s="35">
        <v>0.79166666666666696</v>
      </c>
      <c r="F4889" s="50">
        <f>IF(COUNTIF('リスト（不使用）'!$A$5:$A$6,単年カーブ!$A$1),"希望数量入力ください",'単年（2027年度）'!$E$12*単年カーブ!$R$3+'単年（2027年度）'!$E$12*(1-単年カーブ!$R$3)*単年カーブ!Q4889)</f>
        <v>0</v>
      </c>
      <c r="G4889" s="47">
        <f t="shared" si="535"/>
        <v>0</v>
      </c>
      <c r="M4889">
        <f t="shared" si="536"/>
        <v>7</v>
      </c>
      <c r="N4889">
        <f>IF(OR(WEEKDAY(A4889)=1,WEEKDAY(A4889)=7,COUNTIF('2027祝日等（不使用）'!$A$1:$A$20,単年カーブ!A4889)=1),0,1)</f>
        <v>0</v>
      </c>
      <c r="O4889">
        <f t="shared" si="533"/>
        <v>38</v>
      </c>
      <c r="P4889">
        <f t="shared" si="537"/>
        <v>1</v>
      </c>
      <c r="Q4889">
        <f t="shared" si="538"/>
        <v>0</v>
      </c>
    </row>
    <row r="4890" spans="1:17" ht="19.5" x14ac:dyDescent="0.4">
      <c r="A4890" s="33">
        <f t="shared" si="532"/>
        <v>46579</v>
      </c>
      <c r="B4890" s="27" t="str">
        <f t="shared" si="534"/>
        <v>(日)</v>
      </c>
      <c r="C4890" s="34">
        <v>0.79166666666666696</v>
      </c>
      <c r="D4890" s="16" t="s">
        <v>18</v>
      </c>
      <c r="E4890" s="35">
        <v>0.8125</v>
      </c>
      <c r="F4890" s="50">
        <f>IF(COUNTIF('リスト（不使用）'!$A$5:$A$6,単年カーブ!$A$1),"希望数量入力ください",'単年（2027年度）'!$E$12*単年カーブ!$R$3+'単年（2027年度）'!$E$12*(1-単年カーブ!$R$3)*単年カーブ!Q4890)</f>
        <v>0</v>
      </c>
      <c r="G4890" s="47">
        <f t="shared" si="535"/>
        <v>0</v>
      </c>
      <c r="M4890">
        <f t="shared" si="536"/>
        <v>7</v>
      </c>
      <c r="N4890">
        <f>IF(OR(WEEKDAY(A4890)=1,WEEKDAY(A4890)=7,COUNTIF('2027祝日等（不使用）'!$A$1:$A$20,単年カーブ!A4890)=1),0,1)</f>
        <v>0</v>
      </c>
      <c r="O4890">
        <f t="shared" si="533"/>
        <v>39</v>
      </c>
      <c r="P4890">
        <f t="shared" si="537"/>
        <v>1</v>
      </c>
      <c r="Q4890">
        <f t="shared" si="538"/>
        <v>0</v>
      </c>
    </row>
    <row r="4891" spans="1:17" ht="19.5" x14ac:dyDescent="0.4">
      <c r="A4891" s="33">
        <f t="shared" si="532"/>
        <v>46579</v>
      </c>
      <c r="B4891" s="27" t="str">
        <f t="shared" si="534"/>
        <v>(日)</v>
      </c>
      <c r="C4891" s="34">
        <v>0.8125</v>
      </c>
      <c r="D4891" s="16" t="s">
        <v>18</v>
      </c>
      <c r="E4891" s="35">
        <v>0.83333333333333304</v>
      </c>
      <c r="F4891" s="50">
        <f>IF(COUNTIF('リスト（不使用）'!$A$5:$A$6,単年カーブ!$A$1),"希望数量入力ください",'単年（2027年度）'!$E$12*単年カーブ!$R$3+'単年（2027年度）'!$E$12*(1-単年カーブ!$R$3)*単年カーブ!Q4891)</f>
        <v>0</v>
      </c>
      <c r="G4891" s="47">
        <f t="shared" si="535"/>
        <v>0</v>
      </c>
      <c r="M4891">
        <f t="shared" si="536"/>
        <v>7</v>
      </c>
      <c r="N4891">
        <f>IF(OR(WEEKDAY(A4891)=1,WEEKDAY(A4891)=7,COUNTIF('2027祝日等（不使用）'!$A$1:$A$20,単年カーブ!A4891)=1),0,1)</f>
        <v>0</v>
      </c>
      <c r="O4891">
        <f t="shared" si="533"/>
        <v>40</v>
      </c>
      <c r="P4891">
        <f t="shared" si="537"/>
        <v>1</v>
      </c>
      <c r="Q4891">
        <f t="shared" si="538"/>
        <v>0</v>
      </c>
    </row>
    <row r="4892" spans="1:17" ht="19.5" x14ac:dyDescent="0.4">
      <c r="A4892" s="33">
        <f t="shared" si="532"/>
        <v>46579</v>
      </c>
      <c r="B4892" s="27" t="str">
        <f t="shared" si="534"/>
        <v>(日)</v>
      </c>
      <c r="C4892" s="34">
        <v>0.83333333333333304</v>
      </c>
      <c r="D4892" s="16" t="s">
        <v>18</v>
      </c>
      <c r="E4892" s="35">
        <v>0.85416666666666696</v>
      </c>
      <c r="F4892" s="50">
        <f>IF(COUNTIF('リスト（不使用）'!$A$5:$A$6,単年カーブ!$A$1),"希望数量入力ください",'単年（2027年度）'!$E$12*単年カーブ!$R$3+'単年（2027年度）'!$E$12*(1-単年カーブ!$R$3)*単年カーブ!Q4892)</f>
        <v>0</v>
      </c>
      <c r="G4892" s="47">
        <f t="shared" si="535"/>
        <v>0</v>
      </c>
      <c r="M4892">
        <f t="shared" si="536"/>
        <v>7</v>
      </c>
      <c r="N4892">
        <f>IF(OR(WEEKDAY(A4892)=1,WEEKDAY(A4892)=7,COUNTIF('2027祝日等（不使用）'!$A$1:$A$20,単年カーブ!A4892)=1),0,1)</f>
        <v>0</v>
      </c>
      <c r="O4892">
        <f t="shared" si="533"/>
        <v>41</v>
      </c>
      <c r="P4892">
        <f t="shared" si="537"/>
        <v>0</v>
      </c>
      <c r="Q4892">
        <f t="shared" si="538"/>
        <v>0</v>
      </c>
    </row>
    <row r="4893" spans="1:17" ht="19.5" x14ac:dyDescent="0.4">
      <c r="A4893" s="33">
        <f t="shared" si="532"/>
        <v>46579</v>
      </c>
      <c r="B4893" s="27" t="str">
        <f t="shared" si="534"/>
        <v>(日)</v>
      </c>
      <c r="C4893" s="34">
        <v>0.85416666666666696</v>
      </c>
      <c r="D4893" s="16" t="s">
        <v>18</v>
      </c>
      <c r="E4893" s="35">
        <v>0.875</v>
      </c>
      <c r="F4893" s="50">
        <f>IF(COUNTIF('リスト（不使用）'!$A$5:$A$6,単年カーブ!$A$1),"希望数量入力ください",'単年（2027年度）'!$E$12*単年カーブ!$R$3+'単年（2027年度）'!$E$12*(1-単年カーブ!$R$3)*単年カーブ!Q4893)</f>
        <v>0</v>
      </c>
      <c r="G4893" s="47">
        <f t="shared" si="535"/>
        <v>0</v>
      </c>
      <c r="M4893">
        <f t="shared" si="536"/>
        <v>7</v>
      </c>
      <c r="N4893">
        <f>IF(OR(WEEKDAY(A4893)=1,WEEKDAY(A4893)=7,COUNTIF('2027祝日等（不使用）'!$A$1:$A$20,単年カーブ!A4893)=1),0,1)</f>
        <v>0</v>
      </c>
      <c r="O4893">
        <f t="shared" si="533"/>
        <v>42</v>
      </c>
      <c r="P4893">
        <f t="shared" si="537"/>
        <v>0</v>
      </c>
      <c r="Q4893">
        <f t="shared" si="538"/>
        <v>0</v>
      </c>
    </row>
    <row r="4894" spans="1:17" ht="19.5" x14ac:dyDescent="0.4">
      <c r="A4894" s="33">
        <f t="shared" si="532"/>
        <v>46579</v>
      </c>
      <c r="B4894" s="27" t="str">
        <f t="shared" si="534"/>
        <v>(日)</v>
      </c>
      <c r="C4894" s="34">
        <v>0.875</v>
      </c>
      <c r="D4894" s="16" t="s">
        <v>18</v>
      </c>
      <c r="E4894" s="35">
        <v>0.89583333333333304</v>
      </c>
      <c r="F4894" s="50">
        <f>IF(COUNTIF('リスト（不使用）'!$A$5:$A$6,単年カーブ!$A$1),"希望数量入力ください",'単年（2027年度）'!$E$12*単年カーブ!$R$3+'単年（2027年度）'!$E$12*(1-単年カーブ!$R$3)*単年カーブ!Q4894)</f>
        <v>0</v>
      </c>
      <c r="G4894" s="47">
        <f t="shared" si="535"/>
        <v>0</v>
      </c>
      <c r="M4894">
        <f t="shared" si="536"/>
        <v>7</v>
      </c>
      <c r="N4894">
        <f>IF(OR(WEEKDAY(A4894)=1,WEEKDAY(A4894)=7,COUNTIF('2027祝日等（不使用）'!$A$1:$A$20,単年カーブ!A4894)=1),0,1)</f>
        <v>0</v>
      </c>
      <c r="O4894">
        <f t="shared" si="533"/>
        <v>43</v>
      </c>
      <c r="P4894">
        <f t="shared" si="537"/>
        <v>0</v>
      </c>
      <c r="Q4894">
        <f t="shared" si="538"/>
        <v>0</v>
      </c>
    </row>
    <row r="4895" spans="1:17" ht="19.5" x14ac:dyDescent="0.4">
      <c r="A4895" s="33">
        <f t="shared" si="532"/>
        <v>46579</v>
      </c>
      <c r="B4895" s="27" t="str">
        <f t="shared" si="534"/>
        <v>(日)</v>
      </c>
      <c r="C4895" s="34">
        <v>0.89583333333333304</v>
      </c>
      <c r="D4895" s="16" t="s">
        <v>18</v>
      </c>
      <c r="E4895" s="35">
        <v>0.91666666666666696</v>
      </c>
      <c r="F4895" s="50">
        <f>IF(COUNTIF('リスト（不使用）'!$A$5:$A$6,単年カーブ!$A$1),"希望数量入力ください",'単年（2027年度）'!$E$12*単年カーブ!$R$3+'単年（2027年度）'!$E$12*(1-単年カーブ!$R$3)*単年カーブ!Q4895)</f>
        <v>0</v>
      </c>
      <c r="G4895" s="47">
        <f t="shared" si="535"/>
        <v>0</v>
      </c>
      <c r="M4895">
        <f t="shared" si="536"/>
        <v>7</v>
      </c>
      <c r="N4895">
        <f>IF(OR(WEEKDAY(A4895)=1,WEEKDAY(A4895)=7,COUNTIF('2027祝日等（不使用）'!$A$1:$A$20,単年カーブ!A4895)=1),0,1)</f>
        <v>0</v>
      </c>
      <c r="O4895">
        <f t="shared" si="533"/>
        <v>44</v>
      </c>
      <c r="P4895">
        <f t="shared" si="537"/>
        <v>0</v>
      </c>
      <c r="Q4895">
        <f t="shared" si="538"/>
        <v>0</v>
      </c>
    </row>
    <row r="4896" spans="1:17" ht="19.5" x14ac:dyDescent="0.4">
      <c r="A4896" s="33">
        <f t="shared" si="532"/>
        <v>46579</v>
      </c>
      <c r="B4896" s="27" t="str">
        <f t="shared" si="534"/>
        <v>(日)</v>
      </c>
      <c r="C4896" s="34">
        <v>0.91666666666666696</v>
      </c>
      <c r="D4896" s="16" t="s">
        <v>18</v>
      </c>
      <c r="E4896" s="35">
        <v>0.9375</v>
      </c>
      <c r="F4896" s="50">
        <f>IF(COUNTIF('リスト（不使用）'!$A$5:$A$6,単年カーブ!$A$1),"希望数量入力ください",'単年（2027年度）'!$E$12*単年カーブ!$R$3+'単年（2027年度）'!$E$12*(1-単年カーブ!$R$3)*単年カーブ!Q4896)</f>
        <v>0</v>
      </c>
      <c r="G4896" s="47">
        <f t="shared" si="535"/>
        <v>0</v>
      </c>
      <c r="M4896">
        <f t="shared" si="536"/>
        <v>7</v>
      </c>
      <c r="N4896">
        <f>IF(OR(WEEKDAY(A4896)=1,WEEKDAY(A4896)=7,COUNTIF('2027祝日等（不使用）'!$A$1:$A$20,単年カーブ!A4896)=1),0,1)</f>
        <v>0</v>
      </c>
      <c r="O4896">
        <f t="shared" si="533"/>
        <v>45</v>
      </c>
      <c r="P4896">
        <f t="shared" si="537"/>
        <v>0</v>
      </c>
      <c r="Q4896">
        <f t="shared" si="538"/>
        <v>0</v>
      </c>
    </row>
    <row r="4897" spans="1:17" ht="19.5" x14ac:dyDescent="0.4">
      <c r="A4897" s="33">
        <f t="shared" si="532"/>
        <v>46579</v>
      </c>
      <c r="B4897" s="27" t="str">
        <f t="shared" si="534"/>
        <v>(日)</v>
      </c>
      <c r="C4897" s="34">
        <v>0.9375</v>
      </c>
      <c r="D4897" s="16" t="s">
        <v>18</v>
      </c>
      <c r="E4897" s="35">
        <v>0.95833333333333304</v>
      </c>
      <c r="F4897" s="50">
        <f>IF(COUNTIF('リスト（不使用）'!$A$5:$A$6,単年カーブ!$A$1),"希望数量入力ください",'単年（2027年度）'!$E$12*単年カーブ!$R$3+'単年（2027年度）'!$E$12*(1-単年カーブ!$R$3)*単年カーブ!Q4897)</f>
        <v>0</v>
      </c>
      <c r="G4897" s="47">
        <f t="shared" si="535"/>
        <v>0</v>
      </c>
      <c r="M4897">
        <f t="shared" si="536"/>
        <v>7</v>
      </c>
      <c r="N4897">
        <f>IF(OR(WEEKDAY(A4897)=1,WEEKDAY(A4897)=7,COUNTIF('2027祝日等（不使用）'!$A$1:$A$20,単年カーブ!A4897)=1),0,1)</f>
        <v>0</v>
      </c>
      <c r="O4897">
        <f t="shared" si="533"/>
        <v>46</v>
      </c>
      <c r="P4897">
        <f t="shared" si="537"/>
        <v>0</v>
      </c>
      <c r="Q4897">
        <f t="shared" si="538"/>
        <v>0</v>
      </c>
    </row>
    <row r="4898" spans="1:17" ht="19.5" x14ac:dyDescent="0.4">
      <c r="A4898" s="33">
        <f t="shared" si="532"/>
        <v>46579</v>
      </c>
      <c r="B4898" s="27" t="str">
        <f t="shared" si="534"/>
        <v>(日)</v>
      </c>
      <c r="C4898" s="34">
        <v>0.95833333333333304</v>
      </c>
      <c r="D4898" s="16" t="s">
        <v>18</v>
      </c>
      <c r="E4898" s="35">
        <v>0.97916666666666696</v>
      </c>
      <c r="F4898" s="50">
        <f>IF(COUNTIF('リスト（不使用）'!$A$5:$A$6,単年カーブ!$A$1),"希望数量入力ください",'単年（2027年度）'!$E$12*単年カーブ!$R$3+'単年（2027年度）'!$E$12*(1-単年カーブ!$R$3)*単年カーブ!Q4898)</f>
        <v>0</v>
      </c>
      <c r="G4898" s="47">
        <f t="shared" si="535"/>
        <v>0</v>
      </c>
      <c r="M4898">
        <f t="shared" si="536"/>
        <v>7</v>
      </c>
      <c r="N4898">
        <f>IF(OR(WEEKDAY(A4898)=1,WEEKDAY(A4898)=7,COUNTIF('2027祝日等（不使用）'!$A$1:$A$20,単年カーブ!A4898)=1),0,1)</f>
        <v>0</v>
      </c>
      <c r="O4898">
        <f t="shared" si="533"/>
        <v>47</v>
      </c>
      <c r="P4898">
        <f t="shared" si="537"/>
        <v>0</v>
      </c>
      <c r="Q4898">
        <f t="shared" si="538"/>
        <v>0</v>
      </c>
    </row>
    <row r="4899" spans="1:17" ht="19.5" x14ac:dyDescent="0.4">
      <c r="A4899" s="33">
        <f t="shared" si="532"/>
        <v>46579</v>
      </c>
      <c r="B4899" s="27" t="str">
        <f t="shared" si="534"/>
        <v>(日)</v>
      </c>
      <c r="C4899" s="34">
        <v>0.97916666666666696</v>
      </c>
      <c r="D4899" s="16" t="s">
        <v>18</v>
      </c>
      <c r="E4899" s="35" t="s">
        <v>17</v>
      </c>
      <c r="F4899" s="50">
        <f>IF(COUNTIF('リスト（不使用）'!$A$5:$A$6,単年カーブ!$A$1),"希望数量入力ください",'単年（2027年度）'!$E$12*単年カーブ!$R$3+'単年（2027年度）'!$E$12*(1-単年カーブ!$R$3)*単年カーブ!Q4899)</f>
        <v>0</v>
      </c>
      <c r="G4899" s="47">
        <f t="shared" si="535"/>
        <v>0</v>
      </c>
      <c r="M4899">
        <f t="shared" si="536"/>
        <v>7</v>
      </c>
      <c r="N4899">
        <f>IF(OR(WEEKDAY(A4899)=1,WEEKDAY(A4899)=7,COUNTIF('2027祝日等（不使用）'!$A$1:$A$20,単年カーブ!A4899)=1),0,1)</f>
        <v>0</v>
      </c>
      <c r="O4899">
        <f t="shared" si="533"/>
        <v>48</v>
      </c>
      <c r="P4899">
        <f t="shared" si="537"/>
        <v>0</v>
      </c>
      <c r="Q4899">
        <f t="shared" si="538"/>
        <v>0</v>
      </c>
    </row>
    <row r="4900" spans="1:17" ht="19.5" x14ac:dyDescent="0.4">
      <c r="A4900" s="33">
        <f t="shared" si="532"/>
        <v>46580</v>
      </c>
      <c r="B4900" s="27" t="str">
        <f t="shared" si="534"/>
        <v>(月)</v>
      </c>
      <c r="C4900" s="34">
        <v>0</v>
      </c>
      <c r="D4900" s="16" t="s">
        <v>18</v>
      </c>
      <c r="E4900" s="35">
        <v>2.0833333333333332E-2</v>
      </c>
      <c r="F4900" s="50">
        <f>IF(COUNTIF('リスト（不使用）'!$A$5:$A$6,単年カーブ!$A$1),"希望数量入力ください",'単年（2027年度）'!$E$12*単年カーブ!$R$3+'単年（2027年度）'!$E$12*(1-単年カーブ!$R$3)*単年カーブ!Q4900)</f>
        <v>0</v>
      </c>
      <c r="G4900" s="47">
        <f t="shared" si="535"/>
        <v>0</v>
      </c>
      <c r="M4900">
        <f t="shared" si="536"/>
        <v>7</v>
      </c>
      <c r="N4900">
        <f>IF(OR(WEEKDAY(A4900)=1,WEEKDAY(A4900)=7,COUNTIF('2027祝日等（不使用）'!$A$1:$A$20,単年カーブ!A4900)=1),0,1)</f>
        <v>1</v>
      </c>
      <c r="O4900">
        <f t="shared" si="533"/>
        <v>1</v>
      </c>
      <c r="P4900">
        <f t="shared" si="537"/>
        <v>0</v>
      </c>
      <c r="Q4900">
        <f t="shared" si="538"/>
        <v>0</v>
      </c>
    </row>
    <row r="4901" spans="1:17" ht="19.5" x14ac:dyDescent="0.4">
      <c r="A4901" s="33">
        <f t="shared" si="532"/>
        <v>46580</v>
      </c>
      <c r="B4901" s="27" t="str">
        <f t="shared" si="534"/>
        <v>(月)</v>
      </c>
      <c r="C4901" s="34">
        <v>2.0833333333333332E-2</v>
      </c>
      <c r="D4901" s="16" t="s">
        <v>18</v>
      </c>
      <c r="E4901" s="35">
        <v>4.1666666666666664E-2</v>
      </c>
      <c r="F4901" s="50">
        <f>IF(COUNTIF('リスト（不使用）'!$A$5:$A$6,単年カーブ!$A$1),"希望数量入力ください",'単年（2027年度）'!$E$12*単年カーブ!$R$3+'単年（2027年度）'!$E$12*(1-単年カーブ!$R$3)*単年カーブ!Q4901)</f>
        <v>0</v>
      </c>
      <c r="G4901" s="47">
        <f t="shared" si="535"/>
        <v>0</v>
      </c>
      <c r="M4901">
        <f t="shared" si="536"/>
        <v>7</v>
      </c>
      <c r="N4901">
        <f>IF(OR(WEEKDAY(A4901)=1,WEEKDAY(A4901)=7,COUNTIF('2027祝日等（不使用）'!$A$1:$A$20,単年カーブ!A4901)=1),0,1)</f>
        <v>1</v>
      </c>
      <c r="O4901">
        <f t="shared" si="533"/>
        <v>2</v>
      </c>
      <c r="P4901">
        <f t="shared" si="537"/>
        <v>0</v>
      </c>
      <c r="Q4901">
        <f t="shared" si="538"/>
        <v>0</v>
      </c>
    </row>
    <row r="4902" spans="1:17" ht="19.5" x14ac:dyDescent="0.4">
      <c r="A4902" s="33">
        <f t="shared" si="532"/>
        <v>46580</v>
      </c>
      <c r="B4902" s="27" t="str">
        <f t="shared" si="534"/>
        <v>(月)</v>
      </c>
      <c r="C4902" s="34">
        <v>4.1666666666666664E-2</v>
      </c>
      <c r="D4902" s="16" t="s">
        <v>18</v>
      </c>
      <c r="E4902" s="35">
        <v>6.25E-2</v>
      </c>
      <c r="F4902" s="50">
        <f>IF(COUNTIF('リスト（不使用）'!$A$5:$A$6,単年カーブ!$A$1),"希望数量入力ください",'単年（2027年度）'!$E$12*単年カーブ!$R$3+'単年（2027年度）'!$E$12*(1-単年カーブ!$R$3)*単年カーブ!Q4902)</f>
        <v>0</v>
      </c>
      <c r="G4902" s="47">
        <f t="shared" si="535"/>
        <v>0</v>
      </c>
      <c r="M4902">
        <f t="shared" si="536"/>
        <v>7</v>
      </c>
      <c r="N4902">
        <f>IF(OR(WEEKDAY(A4902)=1,WEEKDAY(A4902)=7,COUNTIF('2027祝日等（不使用）'!$A$1:$A$20,単年カーブ!A4902)=1),0,1)</f>
        <v>1</v>
      </c>
      <c r="O4902">
        <f t="shared" si="533"/>
        <v>3</v>
      </c>
      <c r="P4902">
        <f t="shared" si="537"/>
        <v>0</v>
      </c>
      <c r="Q4902">
        <f t="shared" si="538"/>
        <v>0</v>
      </c>
    </row>
    <row r="4903" spans="1:17" ht="19.5" x14ac:dyDescent="0.4">
      <c r="A4903" s="33">
        <f t="shared" si="532"/>
        <v>46580</v>
      </c>
      <c r="B4903" s="27" t="str">
        <f t="shared" si="534"/>
        <v>(月)</v>
      </c>
      <c r="C4903" s="34">
        <v>6.25E-2</v>
      </c>
      <c r="D4903" s="16" t="s">
        <v>18</v>
      </c>
      <c r="E4903" s="35">
        <v>8.3333333333333301E-2</v>
      </c>
      <c r="F4903" s="50">
        <f>IF(COUNTIF('リスト（不使用）'!$A$5:$A$6,単年カーブ!$A$1),"希望数量入力ください",'単年（2027年度）'!$E$12*単年カーブ!$R$3+'単年（2027年度）'!$E$12*(1-単年カーブ!$R$3)*単年カーブ!Q4903)</f>
        <v>0</v>
      </c>
      <c r="G4903" s="47">
        <f t="shared" si="535"/>
        <v>0</v>
      </c>
      <c r="M4903">
        <f t="shared" si="536"/>
        <v>7</v>
      </c>
      <c r="N4903">
        <f>IF(OR(WEEKDAY(A4903)=1,WEEKDAY(A4903)=7,COUNTIF('2027祝日等（不使用）'!$A$1:$A$20,単年カーブ!A4903)=1),0,1)</f>
        <v>1</v>
      </c>
      <c r="O4903">
        <f t="shared" si="533"/>
        <v>4</v>
      </c>
      <c r="P4903">
        <f t="shared" si="537"/>
        <v>0</v>
      </c>
      <c r="Q4903">
        <f t="shared" si="538"/>
        <v>0</v>
      </c>
    </row>
    <row r="4904" spans="1:17" ht="19.5" x14ac:dyDescent="0.4">
      <c r="A4904" s="33">
        <f t="shared" si="532"/>
        <v>46580</v>
      </c>
      <c r="B4904" s="27" t="str">
        <f t="shared" si="534"/>
        <v>(月)</v>
      </c>
      <c r="C4904" s="34">
        <v>8.3333333333333301E-2</v>
      </c>
      <c r="D4904" s="16" t="s">
        <v>18</v>
      </c>
      <c r="E4904" s="35">
        <v>0.104166666666667</v>
      </c>
      <c r="F4904" s="50">
        <f>IF(COUNTIF('リスト（不使用）'!$A$5:$A$6,単年カーブ!$A$1),"希望数量入力ください",'単年（2027年度）'!$E$12*単年カーブ!$R$3+'単年（2027年度）'!$E$12*(1-単年カーブ!$R$3)*単年カーブ!Q4904)</f>
        <v>0</v>
      </c>
      <c r="G4904" s="47">
        <f t="shared" si="535"/>
        <v>0</v>
      </c>
      <c r="M4904">
        <f t="shared" si="536"/>
        <v>7</v>
      </c>
      <c r="N4904">
        <f>IF(OR(WEEKDAY(A4904)=1,WEEKDAY(A4904)=7,COUNTIF('2027祝日等（不使用）'!$A$1:$A$20,単年カーブ!A4904)=1),0,1)</f>
        <v>1</v>
      </c>
      <c r="O4904">
        <f t="shared" si="533"/>
        <v>5</v>
      </c>
      <c r="P4904">
        <f t="shared" si="537"/>
        <v>0</v>
      </c>
      <c r="Q4904">
        <f t="shared" si="538"/>
        <v>0</v>
      </c>
    </row>
    <row r="4905" spans="1:17" ht="19.5" x14ac:dyDescent="0.4">
      <c r="A4905" s="33">
        <f t="shared" si="532"/>
        <v>46580</v>
      </c>
      <c r="B4905" s="27" t="str">
        <f t="shared" si="534"/>
        <v>(月)</v>
      </c>
      <c r="C4905" s="34">
        <v>0.104166666666667</v>
      </c>
      <c r="D4905" s="16" t="s">
        <v>18</v>
      </c>
      <c r="E4905" s="35">
        <v>0.125</v>
      </c>
      <c r="F4905" s="50">
        <f>IF(COUNTIF('リスト（不使用）'!$A$5:$A$6,単年カーブ!$A$1),"希望数量入力ください",'単年（2027年度）'!$E$12*単年カーブ!$R$3+'単年（2027年度）'!$E$12*(1-単年カーブ!$R$3)*単年カーブ!Q4905)</f>
        <v>0</v>
      </c>
      <c r="G4905" s="47">
        <f t="shared" si="535"/>
        <v>0</v>
      </c>
      <c r="M4905">
        <f t="shared" si="536"/>
        <v>7</v>
      </c>
      <c r="N4905">
        <f>IF(OR(WEEKDAY(A4905)=1,WEEKDAY(A4905)=7,COUNTIF('2027祝日等（不使用）'!$A$1:$A$20,単年カーブ!A4905)=1),0,1)</f>
        <v>1</v>
      </c>
      <c r="O4905">
        <f t="shared" si="533"/>
        <v>6</v>
      </c>
      <c r="P4905">
        <f t="shared" si="537"/>
        <v>0</v>
      </c>
      <c r="Q4905">
        <f t="shared" si="538"/>
        <v>0</v>
      </c>
    </row>
    <row r="4906" spans="1:17" ht="19.5" x14ac:dyDescent="0.4">
      <c r="A4906" s="33">
        <f t="shared" si="532"/>
        <v>46580</v>
      </c>
      <c r="B4906" s="27" t="str">
        <f t="shared" si="534"/>
        <v>(月)</v>
      </c>
      <c r="C4906" s="34">
        <v>0.125</v>
      </c>
      <c r="D4906" s="16" t="s">
        <v>18</v>
      </c>
      <c r="E4906" s="35">
        <v>0.14583333333333301</v>
      </c>
      <c r="F4906" s="50">
        <f>IF(COUNTIF('リスト（不使用）'!$A$5:$A$6,単年カーブ!$A$1),"希望数量入力ください",'単年（2027年度）'!$E$12*単年カーブ!$R$3+'単年（2027年度）'!$E$12*(1-単年カーブ!$R$3)*単年カーブ!Q4906)</f>
        <v>0</v>
      </c>
      <c r="G4906" s="47">
        <f t="shared" si="535"/>
        <v>0</v>
      </c>
      <c r="M4906">
        <f t="shared" si="536"/>
        <v>7</v>
      </c>
      <c r="N4906">
        <f>IF(OR(WEEKDAY(A4906)=1,WEEKDAY(A4906)=7,COUNTIF('2027祝日等（不使用）'!$A$1:$A$20,単年カーブ!A4906)=1),0,1)</f>
        <v>1</v>
      </c>
      <c r="O4906">
        <f t="shared" si="533"/>
        <v>7</v>
      </c>
      <c r="P4906">
        <f t="shared" si="537"/>
        <v>0</v>
      </c>
      <c r="Q4906">
        <f t="shared" si="538"/>
        <v>0</v>
      </c>
    </row>
    <row r="4907" spans="1:17" ht="19.5" x14ac:dyDescent="0.4">
      <c r="A4907" s="33">
        <f t="shared" si="532"/>
        <v>46580</v>
      </c>
      <c r="B4907" s="27" t="str">
        <f t="shared" si="534"/>
        <v>(月)</v>
      </c>
      <c r="C4907" s="34">
        <v>0.14583333333333301</v>
      </c>
      <c r="D4907" s="16" t="s">
        <v>18</v>
      </c>
      <c r="E4907" s="35">
        <v>0.16666666666666699</v>
      </c>
      <c r="F4907" s="50">
        <f>IF(COUNTIF('リスト（不使用）'!$A$5:$A$6,単年カーブ!$A$1),"希望数量入力ください",'単年（2027年度）'!$E$12*単年カーブ!$R$3+'単年（2027年度）'!$E$12*(1-単年カーブ!$R$3)*単年カーブ!Q4907)</f>
        <v>0</v>
      </c>
      <c r="G4907" s="47">
        <f t="shared" si="535"/>
        <v>0</v>
      </c>
      <c r="M4907">
        <f t="shared" si="536"/>
        <v>7</v>
      </c>
      <c r="N4907">
        <f>IF(OR(WEEKDAY(A4907)=1,WEEKDAY(A4907)=7,COUNTIF('2027祝日等（不使用）'!$A$1:$A$20,単年カーブ!A4907)=1),0,1)</f>
        <v>1</v>
      </c>
      <c r="O4907">
        <f t="shared" si="533"/>
        <v>8</v>
      </c>
      <c r="P4907">
        <f t="shared" si="537"/>
        <v>0</v>
      </c>
      <c r="Q4907">
        <f t="shared" si="538"/>
        <v>0</v>
      </c>
    </row>
    <row r="4908" spans="1:17" ht="19.5" x14ac:dyDescent="0.4">
      <c r="A4908" s="33">
        <f t="shared" si="532"/>
        <v>46580</v>
      </c>
      <c r="B4908" s="27" t="str">
        <f t="shared" si="534"/>
        <v>(月)</v>
      </c>
      <c r="C4908" s="34">
        <v>0.16666666666666699</v>
      </c>
      <c r="D4908" s="16" t="s">
        <v>18</v>
      </c>
      <c r="E4908" s="35">
        <v>0.1875</v>
      </c>
      <c r="F4908" s="50">
        <f>IF(COUNTIF('リスト（不使用）'!$A$5:$A$6,単年カーブ!$A$1),"希望数量入力ください",'単年（2027年度）'!$E$12*単年カーブ!$R$3+'単年（2027年度）'!$E$12*(1-単年カーブ!$R$3)*単年カーブ!Q4908)</f>
        <v>0</v>
      </c>
      <c r="G4908" s="47">
        <f t="shared" si="535"/>
        <v>0</v>
      </c>
      <c r="M4908">
        <f t="shared" si="536"/>
        <v>7</v>
      </c>
      <c r="N4908">
        <f>IF(OR(WEEKDAY(A4908)=1,WEEKDAY(A4908)=7,COUNTIF('2027祝日等（不使用）'!$A$1:$A$20,単年カーブ!A4908)=1),0,1)</f>
        <v>1</v>
      </c>
      <c r="O4908">
        <f t="shared" si="533"/>
        <v>9</v>
      </c>
      <c r="P4908">
        <f t="shared" si="537"/>
        <v>0</v>
      </c>
      <c r="Q4908">
        <f t="shared" si="538"/>
        <v>0</v>
      </c>
    </row>
    <row r="4909" spans="1:17" ht="19.5" x14ac:dyDescent="0.4">
      <c r="A4909" s="33">
        <f t="shared" si="532"/>
        <v>46580</v>
      </c>
      <c r="B4909" s="27" t="str">
        <f t="shared" si="534"/>
        <v>(月)</v>
      </c>
      <c r="C4909" s="34">
        <v>0.1875</v>
      </c>
      <c r="D4909" s="16" t="s">
        <v>18</v>
      </c>
      <c r="E4909" s="35">
        <v>0.20833333333333301</v>
      </c>
      <c r="F4909" s="50">
        <f>IF(COUNTIF('リスト（不使用）'!$A$5:$A$6,単年カーブ!$A$1),"希望数量入力ください",'単年（2027年度）'!$E$12*単年カーブ!$R$3+'単年（2027年度）'!$E$12*(1-単年カーブ!$R$3)*単年カーブ!Q4909)</f>
        <v>0</v>
      </c>
      <c r="G4909" s="47">
        <f t="shared" si="535"/>
        <v>0</v>
      </c>
      <c r="M4909">
        <f t="shared" si="536"/>
        <v>7</v>
      </c>
      <c r="N4909">
        <f>IF(OR(WEEKDAY(A4909)=1,WEEKDAY(A4909)=7,COUNTIF('2027祝日等（不使用）'!$A$1:$A$20,単年カーブ!A4909)=1),0,1)</f>
        <v>1</v>
      </c>
      <c r="O4909">
        <f t="shared" si="533"/>
        <v>10</v>
      </c>
      <c r="P4909">
        <f t="shared" si="537"/>
        <v>0</v>
      </c>
      <c r="Q4909">
        <f t="shared" si="538"/>
        <v>0</v>
      </c>
    </row>
    <row r="4910" spans="1:17" ht="19.5" x14ac:dyDescent="0.4">
      <c r="A4910" s="33">
        <f t="shared" si="532"/>
        <v>46580</v>
      </c>
      <c r="B4910" s="27" t="str">
        <f t="shared" si="534"/>
        <v>(月)</v>
      </c>
      <c r="C4910" s="34">
        <v>0.20833333333333301</v>
      </c>
      <c r="D4910" s="16" t="s">
        <v>18</v>
      </c>
      <c r="E4910" s="35">
        <v>0.22916666666666699</v>
      </c>
      <c r="F4910" s="50">
        <f>IF(COUNTIF('リスト（不使用）'!$A$5:$A$6,単年カーブ!$A$1),"希望数量入力ください",'単年（2027年度）'!$E$12*単年カーブ!$R$3+'単年（2027年度）'!$E$12*(1-単年カーブ!$R$3)*単年カーブ!Q4910)</f>
        <v>0</v>
      </c>
      <c r="G4910" s="47">
        <f t="shared" si="535"/>
        <v>0</v>
      </c>
      <c r="M4910">
        <f t="shared" si="536"/>
        <v>7</v>
      </c>
      <c r="N4910">
        <f>IF(OR(WEEKDAY(A4910)=1,WEEKDAY(A4910)=7,COUNTIF('2027祝日等（不使用）'!$A$1:$A$20,単年カーブ!A4910)=1),0,1)</f>
        <v>1</v>
      </c>
      <c r="O4910">
        <f t="shared" si="533"/>
        <v>11</v>
      </c>
      <c r="P4910">
        <f t="shared" si="537"/>
        <v>0</v>
      </c>
      <c r="Q4910">
        <f t="shared" si="538"/>
        <v>0</v>
      </c>
    </row>
    <row r="4911" spans="1:17" ht="19.5" x14ac:dyDescent="0.4">
      <c r="A4911" s="33">
        <f t="shared" si="532"/>
        <v>46580</v>
      </c>
      <c r="B4911" s="27" t="str">
        <f t="shared" si="534"/>
        <v>(月)</v>
      </c>
      <c r="C4911" s="34">
        <v>0.22916666666666699</v>
      </c>
      <c r="D4911" s="16" t="s">
        <v>18</v>
      </c>
      <c r="E4911" s="35">
        <v>0.25</v>
      </c>
      <c r="F4911" s="50">
        <f>IF(COUNTIF('リスト（不使用）'!$A$5:$A$6,単年カーブ!$A$1),"希望数量入力ください",'単年（2027年度）'!$E$12*単年カーブ!$R$3+'単年（2027年度）'!$E$12*(1-単年カーブ!$R$3)*単年カーブ!Q4911)</f>
        <v>0</v>
      </c>
      <c r="G4911" s="47">
        <f t="shared" si="535"/>
        <v>0</v>
      </c>
      <c r="M4911">
        <f t="shared" si="536"/>
        <v>7</v>
      </c>
      <c r="N4911">
        <f>IF(OR(WEEKDAY(A4911)=1,WEEKDAY(A4911)=7,COUNTIF('2027祝日等（不使用）'!$A$1:$A$20,単年カーブ!A4911)=1),0,1)</f>
        <v>1</v>
      </c>
      <c r="O4911">
        <f t="shared" si="533"/>
        <v>12</v>
      </c>
      <c r="P4911">
        <f t="shared" si="537"/>
        <v>0</v>
      </c>
      <c r="Q4911">
        <f t="shared" si="538"/>
        <v>0</v>
      </c>
    </row>
    <row r="4912" spans="1:17" ht="19.5" x14ac:dyDescent="0.4">
      <c r="A4912" s="33">
        <f t="shared" si="532"/>
        <v>46580</v>
      </c>
      <c r="B4912" s="27" t="str">
        <f t="shared" si="534"/>
        <v>(月)</v>
      </c>
      <c r="C4912" s="34">
        <v>0.25</v>
      </c>
      <c r="D4912" s="16" t="s">
        <v>18</v>
      </c>
      <c r="E4912" s="35">
        <v>0.27083333333333298</v>
      </c>
      <c r="F4912" s="50">
        <f>IF(COUNTIF('リスト（不使用）'!$A$5:$A$6,単年カーブ!$A$1),"希望数量入力ください",'単年（2027年度）'!$E$12*単年カーブ!$R$3+'単年（2027年度）'!$E$12*(1-単年カーブ!$R$3)*単年カーブ!Q4912)</f>
        <v>0</v>
      </c>
      <c r="G4912" s="47">
        <f t="shared" si="535"/>
        <v>0</v>
      </c>
      <c r="M4912">
        <f t="shared" si="536"/>
        <v>7</v>
      </c>
      <c r="N4912">
        <f>IF(OR(WEEKDAY(A4912)=1,WEEKDAY(A4912)=7,COUNTIF('2027祝日等（不使用）'!$A$1:$A$20,単年カーブ!A4912)=1),0,1)</f>
        <v>1</v>
      </c>
      <c r="O4912">
        <f t="shared" si="533"/>
        <v>13</v>
      </c>
      <c r="P4912">
        <f t="shared" si="537"/>
        <v>0</v>
      </c>
      <c r="Q4912">
        <f t="shared" si="538"/>
        <v>0</v>
      </c>
    </row>
    <row r="4913" spans="1:17" ht="19.5" x14ac:dyDescent="0.4">
      <c r="A4913" s="33">
        <f t="shared" si="532"/>
        <v>46580</v>
      </c>
      <c r="B4913" s="27" t="str">
        <f t="shared" si="534"/>
        <v>(月)</v>
      </c>
      <c r="C4913" s="34">
        <v>0.27083333333333298</v>
      </c>
      <c r="D4913" s="16" t="s">
        <v>18</v>
      </c>
      <c r="E4913" s="35">
        <v>0.29166666666666702</v>
      </c>
      <c r="F4913" s="50">
        <f>IF(COUNTIF('リスト（不使用）'!$A$5:$A$6,単年カーブ!$A$1),"希望数量入力ください",'単年（2027年度）'!$E$12*単年カーブ!$R$3+'単年（2027年度）'!$E$12*(1-単年カーブ!$R$3)*単年カーブ!Q4913)</f>
        <v>0</v>
      </c>
      <c r="G4913" s="47">
        <f t="shared" si="535"/>
        <v>0</v>
      </c>
      <c r="M4913">
        <f t="shared" si="536"/>
        <v>7</v>
      </c>
      <c r="N4913">
        <f>IF(OR(WEEKDAY(A4913)=1,WEEKDAY(A4913)=7,COUNTIF('2027祝日等（不使用）'!$A$1:$A$20,単年カーブ!A4913)=1),0,1)</f>
        <v>1</v>
      </c>
      <c r="O4913">
        <f t="shared" si="533"/>
        <v>14</v>
      </c>
      <c r="P4913">
        <f t="shared" si="537"/>
        <v>0</v>
      </c>
      <c r="Q4913">
        <f t="shared" si="538"/>
        <v>0</v>
      </c>
    </row>
    <row r="4914" spans="1:17" ht="19.5" x14ac:dyDescent="0.4">
      <c r="A4914" s="33">
        <f t="shared" si="532"/>
        <v>46580</v>
      </c>
      <c r="B4914" s="27" t="str">
        <f t="shared" si="534"/>
        <v>(月)</v>
      </c>
      <c r="C4914" s="34">
        <v>0.29166666666666702</v>
      </c>
      <c r="D4914" s="16" t="s">
        <v>18</v>
      </c>
      <c r="E4914" s="35">
        <v>0.3125</v>
      </c>
      <c r="F4914" s="50">
        <f>IF(COUNTIF('リスト（不使用）'!$A$5:$A$6,単年カーブ!$A$1),"希望数量入力ください",'単年（2027年度）'!$E$12*単年カーブ!$R$3+'単年（2027年度）'!$E$12*(1-単年カーブ!$R$3)*単年カーブ!Q4914)</f>
        <v>0</v>
      </c>
      <c r="G4914" s="47">
        <f t="shared" si="535"/>
        <v>0</v>
      </c>
      <c r="M4914">
        <f t="shared" si="536"/>
        <v>7</v>
      </c>
      <c r="N4914">
        <f>IF(OR(WEEKDAY(A4914)=1,WEEKDAY(A4914)=7,COUNTIF('2027祝日等（不使用）'!$A$1:$A$20,単年カーブ!A4914)=1),0,1)</f>
        <v>1</v>
      </c>
      <c r="O4914">
        <f t="shared" si="533"/>
        <v>15</v>
      </c>
      <c r="P4914">
        <f t="shared" si="537"/>
        <v>0</v>
      </c>
      <c r="Q4914">
        <f t="shared" si="538"/>
        <v>0</v>
      </c>
    </row>
    <row r="4915" spans="1:17" ht="19.5" x14ac:dyDescent="0.4">
      <c r="A4915" s="33">
        <f t="shared" si="532"/>
        <v>46580</v>
      </c>
      <c r="B4915" s="27" t="str">
        <f t="shared" si="534"/>
        <v>(月)</v>
      </c>
      <c r="C4915" s="34">
        <v>0.3125</v>
      </c>
      <c r="D4915" s="16" t="s">
        <v>18</v>
      </c>
      <c r="E4915" s="35">
        <v>0.33333333333333298</v>
      </c>
      <c r="F4915" s="50">
        <f>IF(COUNTIF('リスト（不使用）'!$A$5:$A$6,単年カーブ!$A$1),"希望数量入力ください",'単年（2027年度）'!$E$12*単年カーブ!$R$3+'単年（2027年度）'!$E$12*(1-単年カーブ!$R$3)*単年カーブ!Q4915)</f>
        <v>0</v>
      </c>
      <c r="G4915" s="47">
        <f t="shared" si="535"/>
        <v>0</v>
      </c>
      <c r="M4915">
        <f t="shared" si="536"/>
        <v>7</v>
      </c>
      <c r="N4915">
        <f>IF(OR(WEEKDAY(A4915)=1,WEEKDAY(A4915)=7,COUNTIF('2027祝日等（不使用）'!$A$1:$A$20,単年カーブ!A4915)=1),0,1)</f>
        <v>1</v>
      </c>
      <c r="O4915">
        <f t="shared" si="533"/>
        <v>16</v>
      </c>
      <c r="P4915">
        <f t="shared" si="537"/>
        <v>0</v>
      </c>
      <c r="Q4915">
        <f t="shared" si="538"/>
        <v>0</v>
      </c>
    </row>
    <row r="4916" spans="1:17" ht="19.5" x14ac:dyDescent="0.4">
      <c r="A4916" s="33">
        <f t="shared" ref="A4916:A4979" si="539">A4868+1</f>
        <v>46580</v>
      </c>
      <c r="B4916" s="27" t="str">
        <f t="shared" si="534"/>
        <v>(月)</v>
      </c>
      <c r="C4916" s="34">
        <v>0.33333333333333298</v>
      </c>
      <c r="D4916" s="16" t="s">
        <v>18</v>
      </c>
      <c r="E4916" s="35">
        <v>0.35416666666666702</v>
      </c>
      <c r="F4916" s="50">
        <f>IF(COUNTIF('リスト（不使用）'!$A$5:$A$6,単年カーブ!$A$1),"希望数量入力ください",'単年（2027年度）'!$E$12*単年カーブ!$R$3+'単年（2027年度）'!$E$12*(1-単年カーブ!$R$3)*単年カーブ!Q4916)</f>
        <v>0</v>
      </c>
      <c r="G4916" s="47">
        <f t="shared" si="535"/>
        <v>0</v>
      </c>
      <c r="M4916">
        <f t="shared" si="536"/>
        <v>7</v>
      </c>
      <c r="N4916">
        <f>IF(OR(WEEKDAY(A4916)=1,WEEKDAY(A4916)=7,COUNTIF('2027祝日等（不使用）'!$A$1:$A$20,単年カーブ!A4916)=1),0,1)</f>
        <v>1</v>
      </c>
      <c r="O4916">
        <f t="shared" ref="O4916:O4979" si="540">O4868</f>
        <v>17</v>
      </c>
      <c r="P4916">
        <f t="shared" si="537"/>
        <v>1</v>
      </c>
      <c r="Q4916">
        <f t="shared" si="538"/>
        <v>1</v>
      </c>
    </row>
    <row r="4917" spans="1:17" ht="19.5" x14ac:dyDescent="0.4">
      <c r="A4917" s="33">
        <f t="shared" si="539"/>
        <v>46580</v>
      </c>
      <c r="B4917" s="27" t="str">
        <f t="shared" si="534"/>
        <v>(月)</v>
      </c>
      <c r="C4917" s="34">
        <v>0.35416666666666702</v>
      </c>
      <c r="D4917" s="16" t="s">
        <v>18</v>
      </c>
      <c r="E4917" s="35">
        <v>0.375</v>
      </c>
      <c r="F4917" s="50">
        <f>IF(COUNTIF('リスト（不使用）'!$A$5:$A$6,単年カーブ!$A$1),"希望数量入力ください",'単年（2027年度）'!$E$12*単年カーブ!$R$3+'単年（2027年度）'!$E$12*(1-単年カーブ!$R$3)*単年カーブ!Q4917)</f>
        <v>0</v>
      </c>
      <c r="G4917" s="47">
        <f t="shared" si="535"/>
        <v>0</v>
      </c>
      <c r="M4917">
        <f t="shared" si="536"/>
        <v>7</v>
      </c>
      <c r="N4917">
        <f>IF(OR(WEEKDAY(A4917)=1,WEEKDAY(A4917)=7,COUNTIF('2027祝日等（不使用）'!$A$1:$A$20,単年カーブ!A4917)=1),0,1)</f>
        <v>1</v>
      </c>
      <c r="O4917">
        <f t="shared" si="540"/>
        <v>18</v>
      </c>
      <c r="P4917">
        <f t="shared" si="537"/>
        <v>1</v>
      </c>
      <c r="Q4917">
        <f t="shared" si="538"/>
        <v>1</v>
      </c>
    </row>
    <row r="4918" spans="1:17" ht="19.5" x14ac:dyDescent="0.4">
      <c r="A4918" s="33">
        <f t="shared" si="539"/>
        <v>46580</v>
      </c>
      <c r="B4918" s="27" t="str">
        <f t="shared" si="534"/>
        <v>(月)</v>
      </c>
      <c r="C4918" s="34">
        <v>0.375</v>
      </c>
      <c r="D4918" s="16" t="s">
        <v>18</v>
      </c>
      <c r="E4918" s="35">
        <v>0.39583333333333298</v>
      </c>
      <c r="F4918" s="50">
        <f>IF(COUNTIF('リスト（不使用）'!$A$5:$A$6,単年カーブ!$A$1),"希望数量入力ください",'単年（2027年度）'!$E$12*単年カーブ!$R$3+'単年（2027年度）'!$E$12*(1-単年カーブ!$R$3)*単年カーブ!Q4918)</f>
        <v>0</v>
      </c>
      <c r="G4918" s="47">
        <f t="shared" si="535"/>
        <v>0</v>
      </c>
      <c r="M4918">
        <f t="shared" si="536"/>
        <v>7</v>
      </c>
      <c r="N4918">
        <f>IF(OR(WEEKDAY(A4918)=1,WEEKDAY(A4918)=7,COUNTIF('2027祝日等（不使用）'!$A$1:$A$20,単年カーブ!A4918)=1),0,1)</f>
        <v>1</v>
      </c>
      <c r="O4918">
        <f t="shared" si="540"/>
        <v>19</v>
      </c>
      <c r="P4918">
        <f t="shared" si="537"/>
        <v>1</v>
      </c>
      <c r="Q4918">
        <f t="shared" si="538"/>
        <v>1</v>
      </c>
    </row>
    <row r="4919" spans="1:17" ht="19.5" x14ac:dyDescent="0.4">
      <c r="A4919" s="33">
        <f t="shared" si="539"/>
        <v>46580</v>
      </c>
      <c r="B4919" s="27" t="str">
        <f t="shared" si="534"/>
        <v>(月)</v>
      </c>
      <c r="C4919" s="34">
        <v>0.39583333333333298</v>
      </c>
      <c r="D4919" s="16" t="s">
        <v>18</v>
      </c>
      <c r="E4919" s="35">
        <v>0.41666666666666702</v>
      </c>
      <c r="F4919" s="50">
        <f>IF(COUNTIF('リスト（不使用）'!$A$5:$A$6,単年カーブ!$A$1),"希望数量入力ください",'単年（2027年度）'!$E$12*単年カーブ!$R$3+'単年（2027年度）'!$E$12*(1-単年カーブ!$R$3)*単年カーブ!Q4919)</f>
        <v>0</v>
      </c>
      <c r="G4919" s="47">
        <f t="shared" si="535"/>
        <v>0</v>
      </c>
      <c r="M4919">
        <f t="shared" si="536"/>
        <v>7</v>
      </c>
      <c r="N4919">
        <f>IF(OR(WEEKDAY(A4919)=1,WEEKDAY(A4919)=7,COUNTIF('2027祝日等（不使用）'!$A$1:$A$20,単年カーブ!A4919)=1),0,1)</f>
        <v>1</v>
      </c>
      <c r="O4919">
        <f t="shared" si="540"/>
        <v>20</v>
      </c>
      <c r="P4919">
        <f t="shared" si="537"/>
        <v>1</v>
      </c>
      <c r="Q4919">
        <f t="shared" si="538"/>
        <v>1</v>
      </c>
    </row>
    <row r="4920" spans="1:17" ht="19.5" x14ac:dyDescent="0.4">
      <c r="A4920" s="33">
        <f t="shared" si="539"/>
        <v>46580</v>
      </c>
      <c r="B4920" s="27" t="str">
        <f t="shared" si="534"/>
        <v>(月)</v>
      </c>
      <c r="C4920" s="34">
        <v>0.41666666666666702</v>
      </c>
      <c r="D4920" s="16" t="s">
        <v>18</v>
      </c>
      <c r="E4920" s="35">
        <v>0.4375</v>
      </c>
      <c r="F4920" s="50">
        <f>IF(COUNTIF('リスト（不使用）'!$A$5:$A$6,単年カーブ!$A$1),"希望数量入力ください",'単年（2027年度）'!$E$12*単年カーブ!$R$3+'単年（2027年度）'!$E$12*(1-単年カーブ!$R$3)*単年カーブ!Q4920)</f>
        <v>0</v>
      </c>
      <c r="G4920" s="47">
        <f t="shared" si="535"/>
        <v>0</v>
      </c>
      <c r="M4920">
        <f t="shared" si="536"/>
        <v>7</v>
      </c>
      <c r="N4920">
        <f>IF(OR(WEEKDAY(A4920)=1,WEEKDAY(A4920)=7,COUNTIF('2027祝日等（不使用）'!$A$1:$A$20,単年カーブ!A4920)=1),0,1)</f>
        <v>1</v>
      </c>
      <c r="O4920">
        <f t="shared" si="540"/>
        <v>21</v>
      </c>
      <c r="P4920">
        <f t="shared" si="537"/>
        <v>1</v>
      </c>
      <c r="Q4920">
        <f t="shared" si="538"/>
        <v>1</v>
      </c>
    </row>
    <row r="4921" spans="1:17" ht="19.5" x14ac:dyDescent="0.4">
      <c r="A4921" s="33">
        <f t="shared" si="539"/>
        <v>46580</v>
      </c>
      <c r="B4921" s="27" t="str">
        <f t="shared" si="534"/>
        <v>(月)</v>
      </c>
      <c r="C4921" s="34">
        <v>0.4375</v>
      </c>
      <c r="D4921" s="16" t="s">
        <v>18</v>
      </c>
      <c r="E4921" s="35">
        <v>0.45833333333333298</v>
      </c>
      <c r="F4921" s="50">
        <f>IF(COUNTIF('リスト（不使用）'!$A$5:$A$6,単年カーブ!$A$1),"希望数量入力ください",'単年（2027年度）'!$E$12*単年カーブ!$R$3+'単年（2027年度）'!$E$12*(1-単年カーブ!$R$3)*単年カーブ!Q4921)</f>
        <v>0</v>
      </c>
      <c r="G4921" s="47">
        <f t="shared" si="535"/>
        <v>0</v>
      </c>
      <c r="M4921">
        <f t="shared" si="536"/>
        <v>7</v>
      </c>
      <c r="N4921">
        <f>IF(OR(WEEKDAY(A4921)=1,WEEKDAY(A4921)=7,COUNTIF('2027祝日等（不使用）'!$A$1:$A$20,単年カーブ!A4921)=1),0,1)</f>
        <v>1</v>
      </c>
      <c r="O4921">
        <f t="shared" si="540"/>
        <v>22</v>
      </c>
      <c r="P4921">
        <f t="shared" si="537"/>
        <v>1</v>
      </c>
      <c r="Q4921">
        <f t="shared" si="538"/>
        <v>1</v>
      </c>
    </row>
    <row r="4922" spans="1:17" ht="19.5" x14ac:dyDescent="0.4">
      <c r="A4922" s="33">
        <f t="shared" si="539"/>
        <v>46580</v>
      </c>
      <c r="B4922" s="27" t="str">
        <f t="shared" si="534"/>
        <v>(月)</v>
      </c>
      <c r="C4922" s="34">
        <v>0.45833333333333298</v>
      </c>
      <c r="D4922" s="16" t="s">
        <v>18</v>
      </c>
      <c r="E4922" s="35">
        <v>0.47916666666666702</v>
      </c>
      <c r="F4922" s="50">
        <f>IF(COUNTIF('リスト（不使用）'!$A$5:$A$6,単年カーブ!$A$1),"希望数量入力ください",'単年（2027年度）'!$E$12*単年カーブ!$R$3+'単年（2027年度）'!$E$12*(1-単年カーブ!$R$3)*単年カーブ!Q4922)</f>
        <v>0</v>
      </c>
      <c r="G4922" s="47">
        <f t="shared" si="535"/>
        <v>0</v>
      </c>
      <c r="M4922">
        <f t="shared" si="536"/>
        <v>7</v>
      </c>
      <c r="N4922">
        <f>IF(OR(WEEKDAY(A4922)=1,WEEKDAY(A4922)=7,COUNTIF('2027祝日等（不使用）'!$A$1:$A$20,単年カーブ!A4922)=1),0,1)</f>
        <v>1</v>
      </c>
      <c r="O4922">
        <f t="shared" si="540"/>
        <v>23</v>
      </c>
      <c r="P4922">
        <f t="shared" si="537"/>
        <v>1</v>
      </c>
      <c r="Q4922">
        <f t="shared" si="538"/>
        <v>1</v>
      </c>
    </row>
    <row r="4923" spans="1:17" ht="19.5" x14ac:dyDescent="0.4">
      <c r="A4923" s="33">
        <f t="shared" si="539"/>
        <v>46580</v>
      </c>
      <c r="B4923" s="27" t="str">
        <f t="shared" si="534"/>
        <v>(月)</v>
      </c>
      <c r="C4923" s="34">
        <v>0.47916666666666702</v>
      </c>
      <c r="D4923" s="16" t="s">
        <v>18</v>
      </c>
      <c r="E4923" s="35">
        <v>0.5</v>
      </c>
      <c r="F4923" s="50">
        <f>IF(COUNTIF('リスト（不使用）'!$A$5:$A$6,単年カーブ!$A$1),"希望数量入力ください",'単年（2027年度）'!$E$12*単年カーブ!$R$3+'単年（2027年度）'!$E$12*(1-単年カーブ!$R$3)*単年カーブ!Q4923)</f>
        <v>0</v>
      </c>
      <c r="G4923" s="47">
        <f t="shared" si="535"/>
        <v>0</v>
      </c>
      <c r="M4923">
        <f t="shared" si="536"/>
        <v>7</v>
      </c>
      <c r="N4923">
        <f>IF(OR(WEEKDAY(A4923)=1,WEEKDAY(A4923)=7,COUNTIF('2027祝日等（不使用）'!$A$1:$A$20,単年カーブ!A4923)=1),0,1)</f>
        <v>1</v>
      </c>
      <c r="O4923">
        <f t="shared" si="540"/>
        <v>24</v>
      </c>
      <c r="P4923">
        <f t="shared" si="537"/>
        <v>1</v>
      </c>
      <c r="Q4923">
        <f t="shared" si="538"/>
        <v>1</v>
      </c>
    </row>
    <row r="4924" spans="1:17" ht="19.5" x14ac:dyDescent="0.4">
      <c r="A4924" s="33">
        <f t="shared" si="539"/>
        <v>46580</v>
      </c>
      <c r="B4924" s="27" t="str">
        <f t="shared" si="534"/>
        <v>(月)</v>
      </c>
      <c r="C4924" s="34">
        <v>0.5</v>
      </c>
      <c r="D4924" s="16" t="s">
        <v>18</v>
      </c>
      <c r="E4924" s="35">
        <v>0.52083333333333304</v>
      </c>
      <c r="F4924" s="50">
        <f>IF(COUNTIF('リスト（不使用）'!$A$5:$A$6,単年カーブ!$A$1),"希望数量入力ください",'単年（2027年度）'!$E$12*単年カーブ!$R$3+'単年（2027年度）'!$E$12*(1-単年カーブ!$R$3)*単年カーブ!Q4924)</f>
        <v>0</v>
      </c>
      <c r="G4924" s="47">
        <f t="shared" si="535"/>
        <v>0</v>
      </c>
      <c r="M4924">
        <f t="shared" si="536"/>
        <v>7</v>
      </c>
      <c r="N4924">
        <f>IF(OR(WEEKDAY(A4924)=1,WEEKDAY(A4924)=7,COUNTIF('2027祝日等（不使用）'!$A$1:$A$20,単年カーブ!A4924)=1),0,1)</f>
        <v>1</v>
      </c>
      <c r="O4924">
        <f t="shared" si="540"/>
        <v>25</v>
      </c>
      <c r="P4924">
        <f t="shared" si="537"/>
        <v>1</v>
      </c>
      <c r="Q4924">
        <f t="shared" si="538"/>
        <v>1</v>
      </c>
    </row>
    <row r="4925" spans="1:17" ht="19.5" x14ac:dyDescent="0.4">
      <c r="A4925" s="33">
        <f t="shared" si="539"/>
        <v>46580</v>
      </c>
      <c r="B4925" s="27" t="str">
        <f t="shared" si="534"/>
        <v>(月)</v>
      </c>
      <c r="C4925" s="34">
        <v>0.52083333333333304</v>
      </c>
      <c r="D4925" s="16" t="s">
        <v>18</v>
      </c>
      <c r="E4925" s="35">
        <v>0.54166666666666696</v>
      </c>
      <c r="F4925" s="50">
        <f>IF(COUNTIF('リスト（不使用）'!$A$5:$A$6,単年カーブ!$A$1),"希望数量入力ください",'単年（2027年度）'!$E$12*単年カーブ!$R$3+'単年（2027年度）'!$E$12*(1-単年カーブ!$R$3)*単年カーブ!Q4925)</f>
        <v>0</v>
      </c>
      <c r="G4925" s="47">
        <f t="shared" si="535"/>
        <v>0</v>
      </c>
      <c r="M4925">
        <f t="shared" si="536"/>
        <v>7</v>
      </c>
      <c r="N4925">
        <f>IF(OR(WEEKDAY(A4925)=1,WEEKDAY(A4925)=7,COUNTIF('2027祝日等（不使用）'!$A$1:$A$20,単年カーブ!A4925)=1),0,1)</f>
        <v>1</v>
      </c>
      <c r="O4925">
        <f t="shared" si="540"/>
        <v>26</v>
      </c>
      <c r="P4925">
        <f t="shared" si="537"/>
        <v>1</v>
      </c>
      <c r="Q4925">
        <f t="shared" si="538"/>
        <v>1</v>
      </c>
    </row>
    <row r="4926" spans="1:17" ht="19.5" x14ac:dyDescent="0.4">
      <c r="A4926" s="33">
        <f t="shared" si="539"/>
        <v>46580</v>
      </c>
      <c r="B4926" s="27" t="str">
        <f t="shared" si="534"/>
        <v>(月)</v>
      </c>
      <c r="C4926" s="34">
        <v>0.54166666666666696</v>
      </c>
      <c r="D4926" s="16" t="s">
        <v>18</v>
      </c>
      <c r="E4926" s="35">
        <v>0.5625</v>
      </c>
      <c r="F4926" s="50">
        <f>IF(COUNTIF('リスト（不使用）'!$A$5:$A$6,単年カーブ!$A$1),"希望数量入力ください",'単年（2027年度）'!$E$12*単年カーブ!$R$3+'単年（2027年度）'!$E$12*(1-単年カーブ!$R$3)*単年カーブ!Q4926)</f>
        <v>0</v>
      </c>
      <c r="G4926" s="47">
        <f t="shared" si="535"/>
        <v>0</v>
      </c>
      <c r="M4926">
        <f t="shared" si="536"/>
        <v>7</v>
      </c>
      <c r="N4926">
        <f>IF(OR(WEEKDAY(A4926)=1,WEEKDAY(A4926)=7,COUNTIF('2027祝日等（不使用）'!$A$1:$A$20,単年カーブ!A4926)=1),0,1)</f>
        <v>1</v>
      </c>
      <c r="O4926">
        <f t="shared" si="540"/>
        <v>27</v>
      </c>
      <c r="P4926">
        <f t="shared" si="537"/>
        <v>1</v>
      </c>
      <c r="Q4926">
        <f t="shared" si="538"/>
        <v>1</v>
      </c>
    </row>
    <row r="4927" spans="1:17" ht="19.5" x14ac:dyDescent="0.4">
      <c r="A4927" s="33">
        <f t="shared" si="539"/>
        <v>46580</v>
      </c>
      <c r="B4927" s="27" t="str">
        <f t="shared" si="534"/>
        <v>(月)</v>
      </c>
      <c r="C4927" s="34">
        <v>0.5625</v>
      </c>
      <c r="D4927" s="16" t="s">
        <v>18</v>
      </c>
      <c r="E4927" s="35">
        <v>0.58333333333333304</v>
      </c>
      <c r="F4927" s="50">
        <f>IF(COUNTIF('リスト（不使用）'!$A$5:$A$6,単年カーブ!$A$1),"希望数量入力ください",'単年（2027年度）'!$E$12*単年カーブ!$R$3+'単年（2027年度）'!$E$12*(1-単年カーブ!$R$3)*単年カーブ!Q4927)</f>
        <v>0</v>
      </c>
      <c r="G4927" s="47">
        <f t="shared" si="535"/>
        <v>0</v>
      </c>
      <c r="M4927">
        <f t="shared" si="536"/>
        <v>7</v>
      </c>
      <c r="N4927">
        <f>IF(OR(WEEKDAY(A4927)=1,WEEKDAY(A4927)=7,COUNTIF('2027祝日等（不使用）'!$A$1:$A$20,単年カーブ!A4927)=1),0,1)</f>
        <v>1</v>
      </c>
      <c r="O4927">
        <f t="shared" si="540"/>
        <v>28</v>
      </c>
      <c r="P4927">
        <f t="shared" si="537"/>
        <v>1</v>
      </c>
      <c r="Q4927">
        <f t="shared" si="538"/>
        <v>1</v>
      </c>
    </row>
    <row r="4928" spans="1:17" ht="19.5" x14ac:dyDescent="0.4">
      <c r="A4928" s="33">
        <f t="shared" si="539"/>
        <v>46580</v>
      </c>
      <c r="B4928" s="27" t="str">
        <f t="shared" si="534"/>
        <v>(月)</v>
      </c>
      <c r="C4928" s="34">
        <v>0.58333333333333304</v>
      </c>
      <c r="D4928" s="16" t="s">
        <v>18</v>
      </c>
      <c r="E4928" s="35">
        <v>0.60416666666666696</v>
      </c>
      <c r="F4928" s="50">
        <f>IF(COUNTIF('リスト（不使用）'!$A$5:$A$6,単年カーブ!$A$1),"希望数量入力ください",'単年（2027年度）'!$E$12*単年カーブ!$R$3+'単年（2027年度）'!$E$12*(1-単年カーブ!$R$3)*単年カーブ!Q4928)</f>
        <v>0</v>
      </c>
      <c r="G4928" s="47">
        <f t="shared" si="535"/>
        <v>0</v>
      </c>
      <c r="M4928">
        <f t="shared" si="536"/>
        <v>7</v>
      </c>
      <c r="N4928">
        <f>IF(OR(WEEKDAY(A4928)=1,WEEKDAY(A4928)=7,COUNTIF('2027祝日等（不使用）'!$A$1:$A$20,単年カーブ!A4928)=1),0,1)</f>
        <v>1</v>
      </c>
      <c r="O4928">
        <f t="shared" si="540"/>
        <v>29</v>
      </c>
      <c r="P4928">
        <f t="shared" si="537"/>
        <v>1</v>
      </c>
      <c r="Q4928">
        <f t="shared" si="538"/>
        <v>1</v>
      </c>
    </row>
    <row r="4929" spans="1:17" ht="19.5" x14ac:dyDescent="0.4">
      <c r="A4929" s="33">
        <f t="shared" si="539"/>
        <v>46580</v>
      </c>
      <c r="B4929" s="27" t="str">
        <f t="shared" si="534"/>
        <v>(月)</v>
      </c>
      <c r="C4929" s="34">
        <v>0.60416666666666696</v>
      </c>
      <c r="D4929" s="16" t="s">
        <v>18</v>
      </c>
      <c r="E4929" s="35">
        <v>0.625</v>
      </c>
      <c r="F4929" s="50">
        <f>IF(COUNTIF('リスト（不使用）'!$A$5:$A$6,単年カーブ!$A$1),"希望数量入力ください",'単年（2027年度）'!$E$12*単年カーブ!$R$3+'単年（2027年度）'!$E$12*(1-単年カーブ!$R$3)*単年カーブ!Q4929)</f>
        <v>0</v>
      </c>
      <c r="G4929" s="47">
        <f t="shared" si="535"/>
        <v>0</v>
      </c>
      <c r="M4929">
        <f t="shared" si="536"/>
        <v>7</v>
      </c>
      <c r="N4929">
        <f>IF(OR(WEEKDAY(A4929)=1,WEEKDAY(A4929)=7,COUNTIF('2027祝日等（不使用）'!$A$1:$A$20,単年カーブ!A4929)=1),0,1)</f>
        <v>1</v>
      </c>
      <c r="O4929">
        <f t="shared" si="540"/>
        <v>30</v>
      </c>
      <c r="P4929">
        <f t="shared" si="537"/>
        <v>1</v>
      </c>
      <c r="Q4929">
        <f t="shared" si="538"/>
        <v>1</v>
      </c>
    </row>
    <row r="4930" spans="1:17" ht="19.5" x14ac:dyDescent="0.4">
      <c r="A4930" s="33">
        <f t="shared" si="539"/>
        <v>46580</v>
      </c>
      <c r="B4930" s="27" t="str">
        <f t="shared" si="534"/>
        <v>(月)</v>
      </c>
      <c r="C4930" s="34">
        <v>0.625</v>
      </c>
      <c r="D4930" s="16" t="s">
        <v>18</v>
      </c>
      <c r="E4930" s="35">
        <v>0.64583333333333304</v>
      </c>
      <c r="F4930" s="50">
        <f>IF(COUNTIF('リスト（不使用）'!$A$5:$A$6,単年カーブ!$A$1),"希望数量入力ください",'単年（2027年度）'!$E$12*単年カーブ!$R$3+'単年（2027年度）'!$E$12*(1-単年カーブ!$R$3)*単年カーブ!Q4930)</f>
        <v>0</v>
      </c>
      <c r="G4930" s="47">
        <f t="shared" si="535"/>
        <v>0</v>
      </c>
      <c r="M4930">
        <f t="shared" si="536"/>
        <v>7</v>
      </c>
      <c r="N4930">
        <f>IF(OR(WEEKDAY(A4930)=1,WEEKDAY(A4930)=7,COUNTIF('2027祝日等（不使用）'!$A$1:$A$20,単年カーブ!A4930)=1),0,1)</f>
        <v>1</v>
      </c>
      <c r="O4930">
        <f t="shared" si="540"/>
        <v>31</v>
      </c>
      <c r="P4930">
        <f t="shared" si="537"/>
        <v>1</v>
      </c>
      <c r="Q4930">
        <f t="shared" si="538"/>
        <v>1</v>
      </c>
    </row>
    <row r="4931" spans="1:17" ht="19.5" x14ac:dyDescent="0.4">
      <c r="A4931" s="33">
        <f t="shared" si="539"/>
        <v>46580</v>
      </c>
      <c r="B4931" s="27" t="str">
        <f t="shared" si="534"/>
        <v>(月)</v>
      </c>
      <c r="C4931" s="34">
        <v>0.64583333333333304</v>
      </c>
      <c r="D4931" s="16" t="s">
        <v>18</v>
      </c>
      <c r="E4931" s="35">
        <v>0.66666666666666696</v>
      </c>
      <c r="F4931" s="50">
        <f>IF(COUNTIF('リスト（不使用）'!$A$5:$A$6,単年カーブ!$A$1),"希望数量入力ください",'単年（2027年度）'!$E$12*単年カーブ!$R$3+'単年（2027年度）'!$E$12*(1-単年カーブ!$R$3)*単年カーブ!Q4931)</f>
        <v>0</v>
      </c>
      <c r="G4931" s="47">
        <f t="shared" si="535"/>
        <v>0</v>
      </c>
      <c r="M4931">
        <f t="shared" si="536"/>
        <v>7</v>
      </c>
      <c r="N4931">
        <f>IF(OR(WEEKDAY(A4931)=1,WEEKDAY(A4931)=7,COUNTIF('2027祝日等（不使用）'!$A$1:$A$20,単年カーブ!A4931)=1),0,1)</f>
        <v>1</v>
      </c>
      <c r="O4931">
        <f t="shared" si="540"/>
        <v>32</v>
      </c>
      <c r="P4931">
        <f t="shared" si="537"/>
        <v>1</v>
      </c>
      <c r="Q4931">
        <f t="shared" si="538"/>
        <v>1</v>
      </c>
    </row>
    <row r="4932" spans="1:17" ht="19.5" x14ac:dyDescent="0.4">
      <c r="A4932" s="33">
        <f t="shared" si="539"/>
        <v>46580</v>
      </c>
      <c r="B4932" s="27" t="str">
        <f t="shared" ref="B4932:B4995" si="541">TEXT(A4932,"(aaa)")</f>
        <v>(月)</v>
      </c>
      <c r="C4932" s="34">
        <v>0.66666666666666696</v>
      </c>
      <c r="D4932" s="16" t="s">
        <v>18</v>
      </c>
      <c r="E4932" s="35">
        <v>0.6875</v>
      </c>
      <c r="F4932" s="50">
        <f>IF(COUNTIF('リスト（不使用）'!$A$5:$A$6,単年カーブ!$A$1),"希望数量入力ください",'単年（2027年度）'!$E$12*単年カーブ!$R$3+'単年（2027年度）'!$E$12*(1-単年カーブ!$R$3)*単年カーブ!Q4932)</f>
        <v>0</v>
      </c>
      <c r="G4932" s="47">
        <f t="shared" ref="G4932:G4995" si="542">F4932/2</f>
        <v>0</v>
      </c>
      <c r="M4932">
        <f t="shared" ref="M4932:M4995" si="543">MONTH(A4932)</f>
        <v>7</v>
      </c>
      <c r="N4932">
        <f>IF(OR(WEEKDAY(A4932)=1,WEEKDAY(A4932)=7,COUNTIF('2027祝日等（不使用）'!$A$1:$A$20,単年カーブ!A4932)=1),0,1)</f>
        <v>1</v>
      </c>
      <c r="O4932">
        <f t="shared" si="540"/>
        <v>33</v>
      </c>
      <c r="P4932">
        <f t="shared" ref="P4932:P4995" si="544">IF(AND(O4932&gt;16,O4932&lt;41),1,0)</f>
        <v>1</v>
      </c>
      <c r="Q4932">
        <f t="shared" ref="Q4932:Q4995" si="545">P4932*N4932</f>
        <v>1</v>
      </c>
    </row>
    <row r="4933" spans="1:17" ht="19.5" x14ac:dyDescent="0.4">
      <c r="A4933" s="33">
        <f t="shared" si="539"/>
        <v>46580</v>
      </c>
      <c r="B4933" s="27" t="str">
        <f t="shared" si="541"/>
        <v>(月)</v>
      </c>
      <c r="C4933" s="34">
        <v>0.6875</v>
      </c>
      <c r="D4933" s="16" t="s">
        <v>18</v>
      </c>
      <c r="E4933" s="35">
        <v>0.70833333333333304</v>
      </c>
      <c r="F4933" s="50">
        <f>IF(COUNTIF('リスト（不使用）'!$A$5:$A$6,単年カーブ!$A$1),"希望数量入力ください",'単年（2027年度）'!$E$12*単年カーブ!$R$3+'単年（2027年度）'!$E$12*(1-単年カーブ!$R$3)*単年カーブ!Q4933)</f>
        <v>0</v>
      </c>
      <c r="G4933" s="47">
        <f t="shared" si="542"/>
        <v>0</v>
      </c>
      <c r="M4933">
        <f t="shared" si="543"/>
        <v>7</v>
      </c>
      <c r="N4933">
        <f>IF(OR(WEEKDAY(A4933)=1,WEEKDAY(A4933)=7,COUNTIF('2027祝日等（不使用）'!$A$1:$A$20,単年カーブ!A4933)=1),0,1)</f>
        <v>1</v>
      </c>
      <c r="O4933">
        <f t="shared" si="540"/>
        <v>34</v>
      </c>
      <c r="P4933">
        <f t="shared" si="544"/>
        <v>1</v>
      </c>
      <c r="Q4933">
        <f t="shared" si="545"/>
        <v>1</v>
      </c>
    </row>
    <row r="4934" spans="1:17" ht="19.5" x14ac:dyDescent="0.4">
      <c r="A4934" s="33">
        <f t="shared" si="539"/>
        <v>46580</v>
      </c>
      <c r="B4934" s="27" t="str">
        <f t="shared" si="541"/>
        <v>(月)</v>
      </c>
      <c r="C4934" s="34">
        <v>0.70833333333333304</v>
      </c>
      <c r="D4934" s="16" t="s">
        <v>18</v>
      </c>
      <c r="E4934" s="35">
        <v>0.72916666666666696</v>
      </c>
      <c r="F4934" s="50">
        <f>IF(COUNTIF('リスト（不使用）'!$A$5:$A$6,単年カーブ!$A$1),"希望数量入力ください",'単年（2027年度）'!$E$12*単年カーブ!$R$3+'単年（2027年度）'!$E$12*(1-単年カーブ!$R$3)*単年カーブ!Q4934)</f>
        <v>0</v>
      </c>
      <c r="G4934" s="47">
        <f t="shared" si="542"/>
        <v>0</v>
      </c>
      <c r="M4934">
        <f t="shared" si="543"/>
        <v>7</v>
      </c>
      <c r="N4934">
        <f>IF(OR(WEEKDAY(A4934)=1,WEEKDAY(A4934)=7,COUNTIF('2027祝日等（不使用）'!$A$1:$A$20,単年カーブ!A4934)=1),0,1)</f>
        <v>1</v>
      </c>
      <c r="O4934">
        <f t="shared" si="540"/>
        <v>35</v>
      </c>
      <c r="P4934">
        <f t="shared" si="544"/>
        <v>1</v>
      </c>
      <c r="Q4934">
        <f t="shared" si="545"/>
        <v>1</v>
      </c>
    </row>
    <row r="4935" spans="1:17" ht="19.5" x14ac:dyDescent="0.4">
      <c r="A4935" s="33">
        <f t="shared" si="539"/>
        <v>46580</v>
      </c>
      <c r="B4935" s="27" t="str">
        <f t="shared" si="541"/>
        <v>(月)</v>
      </c>
      <c r="C4935" s="34">
        <v>0.72916666666666696</v>
      </c>
      <c r="D4935" s="16" t="s">
        <v>18</v>
      </c>
      <c r="E4935" s="35">
        <v>0.75</v>
      </c>
      <c r="F4935" s="50">
        <f>IF(COUNTIF('リスト（不使用）'!$A$5:$A$6,単年カーブ!$A$1),"希望数量入力ください",'単年（2027年度）'!$E$12*単年カーブ!$R$3+'単年（2027年度）'!$E$12*(1-単年カーブ!$R$3)*単年カーブ!Q4935)</f>
        <v>0</v>
      </c>
      <c r="G4935" s="47">
        <f t="shared" si="542"/>
        <v>0</v>
      </c>
      <c r="M4935">
        <f t="shared" si="543"/>
        <v>7</v>
      </c>
      <c r="N4935">
        <f>IF(OR(WEEKDAY(A4935)=1,WEEKDAY(A4935)=7,COUNTIF('2027祝日等（不使用）'!$A$1:$A$20,単年カーブ!A4935)=1),0,1)</f>
        <v>1</v>
      </c>
      <c r="O4935">
        <f t="shared" si="540"/>
        <v>36</v>
      </c>
      <c r="P4935">
        <f t="shared" si="544"/>
        <v>1</v>
      </c>
      <c r="Q4935">
        <f t="shared" si="545"/>
        <v>1</v>
      </c>
    </row>
    <row r="4936" spans="1:17" ht="19.5" x14ac:dyDescent="0.4">
      <c r="A4936" s="33">
        <f t="shared" si="539"/>
        <v>46580</v>
      </c>
      <c r="B4936" s="27" t="str">
        <f t="shared" si="541"/>
        <v>(月)</v>
      </c>
      <c r="C4936" s="34">
        <v>0.75</v>
      </c>
      <c r="D4936" s="16" t="s">
        <v>18</v>
      </c>
      <c r="E4936" s="35">
        <v>0.77083333333333304</v>
      </c>
      <c r="F4936" s="50">
        <f>IF(COUNTIF('リスト（不使用）'!$A$5:$A$6,単年カーブ!$A$1),"希望数量入力ください",'単年（2027年度）'!$E$12*単年カーブ!$R$3+'単年（2027年度）'!$E$12*(1-単年カーブ!$R$3)*単年カーブ!Q4936)</f>
        <v>0</v>
      </c>
      <c r="G4936" s="47">
        <f t="shared" si="542"/>
        <v>0</v>
      </c>
      <c r="M4936">
        <f t="shared" si="543"/>
        <v>7</v>
      </c>
      <c r="N4936">
        <f>IF(OR(WEEKDAY(A4936)=1,WEEKDAY(A4936)=7,COUNTIF('2027祝日等（不使用）'!$A$1:$A$20,単年カーブ!A4936)=1),0,1)</f>
        <v>1</v>
      </c>
      <c r="O4936">
        <f t="shared" si="540"/>
        <v>37</v>
      </c>
      <c r="P4936">
        <f t="shared" si="544"/>
        <v>1</v>
      </c>
      <c r="Q4936">
        <f t="shared" si="545"/>
        <v>1</v>
      </c>
    </row>
    <row r="4937" spans="1:17" ht="19.5" x14ac:dyDescent="0.4">
      <c r="A4937" s="33">
        <f t="shared" si="539"/>
        <v>46580</v>
      </c>
      <c r="B4937" s="27" t="str">
        <f t="shared" si="541"/>
        <v>(月)</v>
      </c>
      <c r="C4937" s="34">
        <v>0.77083333333333304</v>
      </c>
      <c r="D4937" s="16" t="s">
        <v>18</v>
      </c>
      <c r="E4937" s="35">
        <v>0.79166666666666696</v>
      </c>
      <c r="F4937" s="50">
        <f>IF(COUNTIF('リスト（不使用）'!$A$5:$A$6,単年カーブ!$A$1),"希望数量入力ください",'単年（2027年度）'!$E$12*単年カーブ!$R$3+'単年（2027年度）'!$E$12*(1-単年カーブ!$R$3)*単年カーブ!Q4937)</f>
        <v>0</v>
      </c>
      <c r="G4937" s="47">
        <f t="shared" si="542"/>
        <v>0</v>
      </c>
      <c r="M4937">
        <f t="shared" si="543"/>
        <v>7</v>
      </c>
      <c r="N4937">
        <f>IF(OR(WEEKDAY(A4937)=1,WEEKDAY(A4937)=7,COUNTIF('2027祝日等（不使用）'!$A$1:$A$20,単年カーブ!A4937)=1),0,1)</f>
        <v>1</v>
      </c>
      <c r="O4937">
        <f t="shared" si="540"/>
        <v>38</v>
      </c>
      <c r="P4937">
        <f t="shared" si="544"/>
        <v>1</v>
      </c>
      <c r="Q4937">
        <f t="shared" si="545"/>
        <v>1</v>
      </c>
    </row>
    <row r="4938" spans="1:17" ht="19.5" x14ac:dyDescent="0.4">
      <c r="A4938" s="33">
        <f t="shared" si="539"/>
        <v>46580</v>
      </c>
      <c r="B4938" s="27" t="str">
        <f t="shared" si="541"/>
        <v>(月)</v>
      </c>
      <c r="C4938" s="34">
        <v>0.79166666666666696</v>
      </c>
      <c r="D4938" s="16" t="s">
        <v>18</v>
      </c>
      <c r="E4938" s="35">
        <v>0.8125</v>
      </c>
      <c r="F4938" s="50">
        <f>IF(COUNTIF('リスト（不使用）'!$A$5:$A$6,単年カーブ!$A$1),"希望数量入力ください",'単年（2027年度）'!$E$12*単年カーブ!$R$3+'単年（2027年度）'!$E$12*(1-単年カーブ!$R$3)*単年カーブ!Q4938)</f>
        <v>0</v>
      </c>
      <c r="G4938" s="47">
        <f t="shared" si="542"/>
        <v>0</v>
      </c>
      <c r="M4938">
        <f t="shared" si="543"/>
        <v>7</v>
      </c>
      <c r="N4938">
        <f>IF(OR(WEEKDAY(A4938)=1,WEEKDAY(A4938)=7,COUNTIF('2027祝日等（不使用）'!$A$1:$A$20,単年カーブ!A4938)=1),0,1)</f>
        <v>1</v>
      </c>
      <c r="O4938">
        <f t="shared" si="540"/>
        <v>39</v>
      </c>
      <c r="P4938">
        <f t="shared" si="544"/>
        <v>1</v>
      </c>
      <c r="Q4938">
        <f t="shared" si="545"/>
        <v>1</v>
      </c>
    </row>
    <row r="4939" spans="1:17" ht="19.5" x14ac:dyDescent="0.4">
      <c r="A4939" s="33">
        <f t="shared" si="539"/>
        <v>46580</v>
      </c>
      <c r="B4939" s="27" t="str">
        <f t="shared" si="541"/>
        <v>(月)</v>
      </c>
      <c r="C4939" s="34">
        <v>0.8125</v>
      </c>
      <c r="D4939" s="16" t="s">
        <v>18</v>
      </c>
      <c r="E4939" s="35">
        <v>0.83333333333333304</v>
      </c>
      <c r="F4939" s="50">
        <f>IF(COUNTIF('リスト（不使用）'!$A$5:$A$6,単年カーブ!$A$1),"希望数量入力ください",'単年（2027年度）'!$E$12*単年カーブ!$R$3+'単年（2027年度）'!$E$12*(1-単年カーブ!$R$3)*単年カーブ!Q4939)</f>
        <v>0</v>
      </c>
      <c r="G4939" s="47">
        <f t="shared" si="542"/>
        <v>0</v>
      </c>
      <c r="M4939">
        <f t="shared" si="543"/>
        <v>7</v>
      </c>
      <c r="N4939">
        <f>IF(OR(WEEKDAY(A4939)=1,WEEKDAY(A4939)=7,COUNTIF('2027祝日等（不使用）'!$A$1:$A$20,単年カーブ!A4939)=1),0,1)</f>
        <v>1</v>
      </c>
      <c r="O4939">
        <f t="shared" si="540"/>
        <v>40</v>
      </c>
      <c r="P4939">
        <f t="shared" si="544"/>
        <v>1</v>
      </c>
      <c r="Q4939">
        <f t="shared" si="545"/>
        <v>1</v>
      </c>
    </row>
    <row r="4940" spans="1:17" ht="19.5" x14ac:dyDescent="0.4">
      <c r="A4940" s="33">
        <f t="shared" si="539"/>
        <v>46580</v>
      </c>
      <c r="B4940" s="27" t="str">
        <f t="shared" si="541"/>
        <v>(月)</v>
      </c>
      <c r="C4940" s="34">
        <v>0.83333333333333304</v>
      </c>
      <c r="D4940" s="16" t="s">
        <v>18</v>
      </c>
      <c r="E4940" s="35">
        <v>0.85416666666666696</v>
      </c>
      <c r="F4940" s="50">
        <f>IF(COUNTIF('リスト（不使用）'!$A$5:$A$6,単年カーブ!$A$1),"希望数量入力ください",'単年（2027年度）'!$E$12*単年カーブ!$R$3+'単年（2027年度）'!$E$12*(1-単年カーブ!$R$3)*単年カーブ!Q4940)</f>
        <v>0</v>
      </c>
      <c r="G4940" s="47">
        <f t="shared" si="542"/>
        <v>0</v>
      </c>
      <c r="M4940">
        <f t="shared" si="543"/>
        <v>7</v>
      </c>
      <c r="N4940">
        <f>IF(OR(WEEKDAY(A4940)=1,WEEKDAY(A4940)=7,COUNTIF('2027祝日等（不使用）'!$A$1:$A$20,単年カーブ!A4940)=1),0,1)</f>
        <v>1</v>
      </c>
      <c r="O4940">
        <f t="shared" si="540"/>
        <v>41</v>
      </c>
      <c r="P4940">
        <f t="shared" si="544"/>
        <v>0</v>
      </c>
      <c r="Q4940">
        <f t="shared" si="545"/>
        <v>0</v>
      </c>
    </row>
    <row r="4941" spans="1:17" ht="19.5" x14ac:dyDescent="0.4">
      <c r="A4941" s="33">
        <f t="shared" si="539"/>
        <v>46580</v>
      </c>
      <c r="B4941" s="27" t="str">
        <f t="shared" si="541"/>
        <v>(月)</v>
      </c>
      <c r="C4941" s="34">
        <v>0.85416666666666696</v>
      </c>
      <c r="D4941" s="16" t="s">
        <v>18</v>
      </c>
      <c r="E4941" s="35">
        <v>0.875</v>
      </c>
      <c r="F4941" s="50">
        <f>IF(COUNTIF('リスト（不使用）'!$A$5:$A$6,単年カーブ!$A$1),"希望数量入力ください",'単年（2027年度）'!$E$12*単年カーブ!$R$3+'単年（2027年度）'!$E$12*(1-単年カーブ!$R$3)*単年カーブ!Q4941)</f>
        <v>0</v>
      </c>
      <c r="G4941" s="47">
        <f t="shared" si="542"/>
        <v>0</v>
      </c>
      <c r="M4941">
        <f t="shared" si="543"/>
        <v>7</v>
      </c>
      <c r="N4941">
        <f>IF(OR(WEEKDAY(A4941)=1,WEEKDAY(A4941)=7,COUNTIF('2027祝日等（不使用）'!$A$1:$A$20,単年カーブ!A4941)=1),0,1)</f>
        <v>1</v>
      </c>
      <c r="O4941">
        <f t="shared" si="540"/>
        <v>42</v>
      </c>
      <c r="P4941">
        <f t="shared" si="544"/>
        <v>0</v>
      </c>
      <c r="Q4941">
        <f t="shared" si="545"/>
        <v>0</v>
      </c>
    </row>
    <row r="4942" spans="1:17" ht="19.5" x14ac:dyDescent="0.4">
      <c r="A4942" s="33">
        <f t="shared" si="539"/>
        <v>46580</v>
      </c>
      <c r="B4942" s="27" t="str">
        <f t="shared" si="541"/>
        <v>(月)</v>
      </c>
      <c r="C4942" s="34">
        <v>0.875</v>
      </c>
      <c r="D4942" s="16" t="s">
        <v>18</v>
      </c>
      <c r="E4942" s="35">
        <v>0.89583333333333304</v>
      </c>
      <c r="F4942" s="50">
        <f>IF(COUNTIF('リスト（不使用）'!$A$5:$A$6,単年カーブ!$A$1),"希望数量入力ください",'単年（2027年度）'!$E$12*単年カーブ!$R$3+'単年（2027年度）'!$E$12*(1-単年カーブ!$R$3)*単年カーブ!Q4942)</f>
        <v>0</v>
      </c>
      <c r="G4942" s="47">
        <f t="shared" si="542"/>
        <v>0</v>
      </c>
      <c r="M4942">
        <f t="shared" si="543"/>
        <v>7</v>
      </c>
      <c r="N4942">
        <f>IF(OR(WEEKDAY(A4942)=1,WEEKDAY(A4942)=7,COUNTIF('2027祝日等（不使用）'!$A$1:$A$20,単年カーブ!A4942)=1),0,1)</f>
        <v>1</v>
      </c>
      <c r="O4942">
        <f t="shared" si="540"/>
        <v>43</v>
      </c>
      <c r="P4942">
        <f t="shared" si="544"/>
        <v>0</v>
      </c>
      <c r="Q4942">
        <f t="shared" si="545"/>
        <v>0</v>
      </c>
    </row>
    <row r="4943" spans="1:17" ht="19.5" x14ac:dyDescent="0.4">
      <c r="A4943" s="33">
        <f t="shared" si="539"/>
        <v>46580</v>
      </c>
      <c r="B4943" s="27" t="str">
        <f t="shared" si="541"/>
        <v>(月)</v>
      </c>
      <c r="C4943" s="34">
        <v>0.89583333333333304</v>
      </c>
      <c r="D4943" s="16" t="s">
        <v>18</v>
      </c>
      <c r="E4943" s="35">
        <v>0.91666666666666696</v>
      </c>
      <c r="F4943" s="50">
        <f>IF(COUNTIF('リスト（不使用）'!$A$5:$A$6,単年カーブ!$A$1),"希望数量入力ください",'単年（2027年度）'!$E$12*単年カーブ!$R$3+'単年（2027年度）'!$E$12*(1-単年カーブ!$R$3)*単年カーブ!Q4943)</f>
        <v>0</v>
      </c>
      <c r="G4943" s="47">
        <f t="shared" si="542"/>
        <v>0</v>
      </c>
      <c r="M4943">
        <f t="shared" si="543"/>
        <v>7</v>
      </c>
      <c r="N4943">
        <f>IF(OR(WEEKDAY(A4943)=1,WEEKDAY(A4943)=7,COUNTIF('2027祝日等（不使用）'!$A$1:$A$20,単年カーブ!A4943)=1),0,1)</f>
        <v>1</v>
      </c>
      <c r="O4943">
        <f t="shared" si="540"/>
        <v>44</v>
      </c>
      <c r="P4943">
        <f t="shared" si="544"/>
        <v>0</v>
      </c>
      <c r="Q4943">
        <f t="shared" si="545"/>
        <v>0</v>
      </c>
    </row>
    <row r="4944" spans="1:17" ht="19.5" x14ac:dyDescent="0.4">
      <c r="A4944" s="33">
        <f t="shared" si="539"/>
        <v>46580</v>
      </c>
      <c r="B4944" s="27" t="str">
        <f t="shared" si="541"/>
        <v>(月)</v>
      </c>
      <c r="C4944" s="34">
        <v>0.91666666666666696</v>
      </c>
      <c r="D4944" s="16" t="s">
        <v>18</v>
      </c>
      <c r="E4944" s="35">
        <v>0.9375</v>
      </c>
      <c r="F4944" s="50">
        <f>IF(COUNTIF('リスト（不使用）'!$A$5:$A$6,単年カーブ!$A$1),"希望数量入力ください",'単年（2027年度）'!$E$12*単年カーブ!$R$3+'単年（2027年度）'!$E$12*(1-単年カーブ!$R$3)*単年カーブ!Q4944)</f>
        <v>0</v>
      </c>
      <c r="G4944" s="47">
        <f t="shared" si="542"/>
        <v>0</v>
      </c>
      <c r="M4944">
        <f t="shared" si="543"/>
        <v>7</v>
      </c>
      <c r="N4944">
        <f>IF(OR(WEEKDAY(A4944)=1,WEEKDAY(A4944)=7,COUNTIF('2027祝日等（不使用）'!$A$1:$A$20,単年カーブ!A4944)=1),0,1)</f>
        <v>1</v>
      </c>
      <c r="O4944">
        <f t="shared" si="540"/>
        <v>45</v>
      </c>
      <c r="P4944">
        <f t="shared" si="544"/>
        <v>0</v>
      </c>
      <c r="Q4944">
        <f t="shared" si="545"/>
        <v>0</v>
      </c>
    </row>
    <row r="4945" spans="1:17" ht="19.5" x14ac:dyDescent="0.4">
      <c r="A4945" s="33">
        <f t="shared" si="539"/>
        <v>46580</v>
      </c>
      <c r="B4945" s="27" t="str">
        <f t="shared" si="541"/>
        <v>(月)</v>
      </c>
      <c r="C4945" s="34">
        <v>0.9375</v>
      </c>
      <c r="D4945" s="16" t="s">
        <v>18</v>
      </c>
      <c r="E4945" s="35">
        <v>0.95833333333333304</v>
      </c>
      <c r="F4945" s="50">
        <f>IF(COUNTIF('リスト（不使用）'!$A$5:$A$6,単年カーブ!$A$1),"希望数量入力ください",'単年（2027年度）'!$E$12*単年カーブ!$R$3+'単年（2027年度）'!$E$12*(1-単年カーブ!$R$3)*単年カーブ!Q4945)</f>
        <v>0</v>
      </c>
      <c r="G4945" s="47">
        <f t="shared" si="542"/>
        <v>0</v>
      </c>
      <c r="M4945">
        <f t="shared" si="543"/>
        <v>7</v>
      </c>
      <c r="N4945">
        <f>IF(OR(WEEKDAY(A4945)=1,WEEKDAY(A4945)=7,COUNTIF('2027祝日等（不使用）'!$A$1:$A$20,単年カーブ!A4945)=1),0,1)</f>
        <v>1</v>
      </c>
      <c r="O4945">
        <f t="shared" si="540"/>
        <v>46</v>
      </c>
      <c r="P4945">
        <f t="shared" si="544"/>
        <v>0</v>
      </c>
      <c r="Q4945">
        <f t="shared" si="545"/>
        <v>0</v>
      </c>
    </row>
    <row r="4946" spans="1:17" ht="19.5" x14ac:dyDescent="0.4">
      <c r="A4946" s="33">
        <f t="shared" si="539"/>
        <v>46580</v>
      </c>
      <c r="B4946" s="27" t="str">
        <f t="shared" si="541"/>
        <v>(月)</v>
      </c>
      <c r="C4946" s="34">
        <v>0.95833333333333304</v>
      </c>
      <c r="D4946" s="16" t="s">
        <v>18</v>
      </c>
      <c r="E4946" s="35">
        <v>0.97916666666666696</v>
      </c>
      <c r="F4946" s="50">
        <f>IF(COUNTIF('リスト（不使用）'!$A$5:$A$6,単年カーブ!$A$1),"希望数量入力ください",'単年（2027年度）'!$E$12*単年カーブ!$R$3+'単年（2027年度）'!$E$12*(1-単年カーブ!$R$3)*単年カーブ!Q4946)</f>
        <v>0</v>
      </c>
      <c r="G4946" s="47">
        <f t="shared" si="542"/>
        <v>0</v>
      </c>
      <c r="M4946">
        <f t="shared" si="543"/>
        <v>7</v>
      </c>
      <c r="N4946">
        <f>IF(OR(WEEKDAY(A4946)=1,WEEKDAY(A4946)=7,COUNTIF('2027祝日等（不使用）'!$A$1:$A$20,単年カーブ!A4946)=1),0,1)</f>
        <v>1</v>
      </c>
      <c r="O4946">
        <f t="shared" si="540"/>
        <v>47</v>
      </c>
      <c r="P4946">
        <f t="shared" si="544"/>
        <v>0</v>
      </c>
      <c r="Q4946">
        <f t="shared" si="545"/>
        <v>0</v>
      </c>
    </row>
    <row r="4947" spans="1:17" ht="19.5" x14ac:dyDescent="0.4">
      <c r="A4947" s="33">
        <f t="shared" si="539"/>
        <v>46580</v>
      </c>
      <c r="B4947" s="27" t="str">
        <f t="shared" si="541"/>
        <v>(月)</v>
      </c>
      <c r="C4947" s="34">
        <v>0.97916666666666696</v>
      </c>
      <c r="D4947" s="16" t="s">
        <v>18</v>
      </c>
      <c r="E4947" s="35" t="s">
        <v>17</v>
      </c>
      <c r="F4947" s="50">
        <f>IF(COUNTIF('リスト（不使用）'!$A$5:$A$6,単年カーブ!$A$1),"希望数量入力ください",'単年（2027年度）'!$E$12*単年カーブ!$R$3+'単年（2027年度）'!$E$12*(1-単年カーブ!$R$3)*単年カーブ!Q4947)</f>
        <v>0</v>
      </c>
      <c r="G4947" s="47">
        <f t="shared" si="542"/>
        <v>0</v>
      </c>
      <c r="M4947">
        <f t="shared" si="543"/>
        <v>7</v>
      </c>
      <c r="N4947">
        <f>IF(OR(WEEKDAY(A4947)=1,WEEKDAY(A4947)=7,COUNTIF('2027祝日等（不使用）'!$A$1:$A$20,単年カーブ!A4947)=1),0,1)</f>
        <v>1</v>
      </c>
      <c r="O4947">
        <f t="shared" si="540"/>
        <v>48</v>
      </c>
      <c r="P4947">
        <f t="shared" si="544"/>
        <v>0</v>
      </c>
      <c r="Q4947">
        <f t="shared" si="545"/>
        <v>0</v>
      </c>
    </row>
    <row r="4948" spans="1:17" ht="19.5" x14ac:dyDescent="0.4">
      <c r="A4948" s="33">
        <f t="shared" si="539"/>
        <v>46581</v>
      </c>
      <c r="B4948" s="27" t="str">
        <f t="shared" si="541"/>
        <v>(火)</v>
      </c>
      <c r="C4948" s="34">
        <v>0</v>
      </c>
      <c r="D4948" s="16" t="s">
        <v>18</v>
      </c>
      <c r="E4948" s="35">
        <v>2.0833333333333332E-2</v>
      </c>
      <c r="F4948" s="50">
        <f>IF(COUNTIF('リスト（不使用）'!$A$5:$A$6,単年カーブ!$A$1),"希望数量入力ください",'単年（2027年度）'!$E$12*単年カーブ!$R$3+'単年（2027年度）'!$E$12*(1-単年カーブ!$R$3)*単年カーブ!Q4948)</f>
        <v>0</v>
      </c>
      <c r="G4948" s="47">
        <f t="shared" si="542"/>
        <v>0</v>
      </c>
      <c r="M4948">
        <f t="shared" si="543"/>
        <v>7</v>
      </c>
      <c r="N4948">
        <f>IF(OR(WEEKDAY(A4948)=1,WEEKDAY(A4948)=7,COUNTIF('2027祝日等（不使用）'!$A$1:$A$20,単年カーブ!A4948)=1),0,1)</f>
        <v>1</v>
      </c>
      <c r="O4948">
        <f t="shared" si="540"/>
        <v>1</v>
      </c>
      <c r="P4948">
        <f t="shared" si="544"/>
        <v>0</v>
      </c>
      <c r="Q4948">
        <f t="shared" si="545"/>
        <v>0</v>
      </c>
    </row>
    <row r="4949" spans="1:17" ht="19.5" x14ac:dyDescent="0.4">
      <c r="A4949" s="33">
        <f t="shared" si="539"/>
        <v>46581</v>
      </c>
      <c r="B4949" s="27" t="str">
        <f t="shared" si="541"/>
        <v>(火)</v>
      </c>
      <c r="C4949" s="34">
        <v>2.0833333333333332E-2</v>
      </c>
      <c r="D4949" s="16" t="s">
        <v>18</v>
      </c>
      <c r="E4949" s="35">
        <v>4.1666666666666664E-2</v>
      </c>
      <c r="F4949" s="50">
        <f>IF(COUNTIF('リスト（不使用）'!$A$5:$A$6,単年カーブ!$A$1),"希望数量入力ください",'単年（2027年度）'!$E$12*単年カーブ!$R$3+'単年（2027年度）'!$E$12*(1-単年カーブ!$R$3)*単年カーブ!Q4949)</f>
        <v>0</v>
      </c>
      <c r="G4949" s="47">
        <f t="shared" si="542"/>
        <v>0</v>
      </c>
      <c r="M4949">
        <f t="shared" si="543"/>
        <v>7</v>
      </c>
      <c r="N4949">
        <f>IF(OR(WEEKDAY(A4949)=1,WEEKDAY(A4949)=7,COUNTIF('2027祝日等（不使用）'!$A$1:$A$20,単年カーブ!A4949)=1),0,1)</f>
        <v>1</v>
      </c>
      <c r="O4949">
        <f t="shared" si="540"/>
        <v>2</v>
      </c>
      <c r="P4949">
        <f t="shared" si="544"/>
        <v>0</v>
      </c>
      <c r="Q4949">
        <f t="shared" si="545"/>
        <v>0</v>
      </c>
    </row>
    <row r="4950" spans="1:17" ht="19.5" x14ac:dyDescent="0.4">
      <c r="A4950" s="33">
        <f t="shared" si="539"/>
        <v>46581</v>
      </c>
      <c r="B4950" s="27" t="str">
        <f t="shared" si="541"/>
        <v>(火)</v>
      </c>
      <c r="C4950" s="34">
        <v>4.1666666666666664E-2</v>
      </c>
      <c r="D4950" s="16" t="s">
        <v>18</v>
      </c>
      <c r="E4950" s="35">
        <v>6.25E-2</v>
      </c>
      <c r="F4950" s="50">
        <f>IF(COUNTIF('リスト（不使用）'!$A$5:$A$6,単年カーブ!$A$1),"希望数量入力ください",'単年（2027年度）'!$E$12*単年カーブ!$R$3+'単年（2027年度）'!$E$12*(1-単年カーブ!$R$3)*単年カーブ!Q4950)</f>
        <v>0</v>
      </c>
      <c r="G4950" s="47">
        <f t="shared" si="542"/>
        <v>0</v>
      </c>
      <c r="M4950">
        <f t="shared" si="543"/>
        <v>7</v>
      </c>
      <c r="N4950">
        <f>IF(OR(WEEKDAY(A4950)=1,WEEKDAY(A4950)=7,COUNTIF('2027祝日等（不使用）'!$A$1:$A$20,単年カーブ!A4950)=1),0,1)</f>
        <v>1</v>
      </c>
      <c r="O4950">
        <f t="shared" si="540"/>
        <v>3</v>
      </c>
      <c r="P4950">
        <f t="shared" si="544"/>
        <v>0</v>
      </c>
      <c r="Q4950">
        <f t="shared" si="545"/>
        <v>0</v>
      </c>
    </row>
    <row r="4951" spans="1:17" ht="19.5" x14ac:dyDescent="0.4">
      <c r="A4951" s="33">
        <f t="shared" si="539"/>
        <v>46581</v>
      </c>
      <c r="B4951" s="27" t="str">
        <f t="shared" si="541"/>
        <v>(火)</v>
      </c>
      <c r="C4951" s="34">
        <v>6.25E-2</v>
      </c>
      <c r="D4951" s="16" t="s">
        <v>18</v>
      </c>
      <c r="E4951" s="35">
        <v>8.3333333333333301E-2</v>
      </c>
      <c r="F4951" s="50">
        <f>IF(COUNTIF('リスト（不使用）'!$A$5:$A$6,単年カーブ!$A$1),"希望数量入力ください",'単年（2027年度）'!$E$12*単年カーブ!$R$3+'単年（2027年度）'!$E$12*(1-単年カーブ!$R$3)*単年カーブ!Q4951)</f>
        <v>0</v>
      </c>
      <c r="G4951" s="47">
        <f t="shared" si="542"/>
        <v>0</v>
      </c>
      <c r="M4951">
        <f t="shared" si="543"/>
        <v>7</v>
      </c>
      <c r="N4951">
        <f>IF(OR(WEEKDAY(A4951)=1,WEEKDAY(A4951)=7,COUNTIF('2027祝日等（不使用）'!$A$1:$A$20,単年カーブ!A4951)=1),0,1)</f>
        <v>1</v>
      </c>
      <c r="O4951">
        <f t="shared" si="540"/>
        <v>4</v>
      </c>
      <c r="P4951">
        <f t="shared" si="544"/>
        <v>0</v>
      </c>
      <c r="Q4951">
        <f t="shared" si="545"/>
        <v>0</v>
      </c>
    </row>
    <row r="4952" spans="1:17" ht="19.5" x14ac:dyDescent="0.4">
      <c r="A4952" s="33">
        <f t="shared" si="539"/>
        <v>46581</v>
      </c>
      <c r="B4952" s="27" t="str">
        <f t="shared" si="541"/>
        <v>(火)</v>
      </c>
      <c r="C4952" s="34">
        <v>8.3333333333333301E-2</v>
      </c>
      <c r="D4952" s="16" t="s">
        <v>18</v>
      </c>
      <c r="E4952" s="35">
        <v>0.104166666666667</v>
      </c>
      <c r="F4952" s="50">
        <f>IF(COUNTIF('リスト（不使用）'!$A$5:$A$6,単年カーブ!$A$1),"希望数量入力ください",'単年（2027年度）'!$E$12*単年カーブ!$R$3+'単年（2027年度）'!$E$12*(1-単年カーブ!$R$3)*単年カーブ!Q4952)</f>
        <v>0</v>
      </c>
      <c r="G4952" s="47">
        <f t="shared" si="542"/>
        <v>0</v>
      </c>
      <c r="M4952">
        <f t="shared" si="543"/>
        <v>7</v>
      </c>
      <c r="N4952">
        <f>IF(OR(WEEKDAY(A4952)=1,WEEKDAY(A4952)=7,COUNTIF('2027祝日等（不使用）'!$A$1:$A$20,単年カーブ!A4952)=1),0,1)</f>
        <v>1</v>
      </c>
      <c r="O4952">
        <f t="shared" si="540"/>
        <v>5</v>
      </c>
      <c r="P4952">
        <f t="shared" si="544"/>
        <v>0</v>
      </c>
      <c r="Q4952">
        <f t="shared" si="545"/>
        <v>0</v>
      </c>
    </row>
    <row r="4953" spans="1:17" ht="19.5" x14ac:dyDescent="0.4">
      <c r="A4953" s="33">
        <f t="shared" si="539"/>
        <v>46581</v>
      </c>
      <c r="B4953" s="27" t="str">
        <f t="shared" si="541"/>
        <v>(火)</v>
      </c>
      <c r="C4953" s="34">
        <v>0.104166666666667</v>
      </c>
      <c r="D4953" s="16" t="s">
        <v>18</v>
      </c>
      <c r="E4953" s="35">
        <v>0.125</v>
      </c>
      <c r="F4953" s="50">
        <f>IF(COUNTIF('リスト（不使用）'!$A$5:$A$6,単年カーブ!$A$1),"希望数量入力ください",'単年（2027年度）'!$E$12*単年カーブ!$R$3+'単年（2027年度）'!$E$12*(1-単年カーブ!$R$3)*単年カーブ!Q4953)</f>
        <v>0</v>
      </c>
      <c r="G4953" s="47">
        <f t="shared" si="542"/>
        <v>0</v>
      </c>
      <c r="M4953">
        <f t="shared" si="543"/>
        <v>7</v>
      </c>
      <c r="N4953">
        <f>IF(OR(WEEKDAY(A4953)=1,WEEKDAY(A4953)=7,COUNTIF('2027祝日等（不使用）'!$A$1:$A$20,単年カーブ!A4953)=1),0,1)</f>
        <v>1</v>
      </c>
      <c r="O4953">
        <f t="shared" si="540"/>
        <v>6</v>
      </c>
      <c r="P4953">
        <f t="shared" si="544"/>
        <v>0</v>
      </c>
      <c r="Q4953">
        <f t="shared" si="545"/>
        <v>0</v>
      </c>
    </row>
    <row r="4954" spans="1:17" ht="19.5" x14ac:dyDescent="0.4">
      <c r="A4954" s="33">
        <f t="shared" si="539"/>
        <v>46581</v>
      </c>
      <c r="B4954" s="27" t="str">
        <f t="shared" si="541"/>
        <v>(火)</v>
      </c>
      <c r="C4954" s="34">
        <v>0.125</v>
      </c>
      <c r="D4954" s="16" t="s">
        <v>18</v>
      </c>
      <c r="E4954" s="35">
        <v>0.14583333333333301</v>
      </c>
      <c r="F4954" s="50">
        <f>IF(COUNTIF('リスト（不使用）'!$A$5:$A$6,単年カーブ!$A$1),"希望数量入力ください",'単年（2027年度）'!$E$12*単年カーブ!$R$3+'単年（2027年度）'!$E$12*(1-単年カーブ!$R$3)*単年カーブ!Q4954)</f>
        <v>0</v>
      </c>
      <c r="G4954" s="47">
        <f t="shared" si="542"/>
        <v>0</v>
      </c>
      <c r="M4954">
        <f t="shared" si="543"/>
        <v>7</v>
      </c>
      <c r="N4954">
        <f>IF(OR(WEEKDAY(A4954)=1,WEEKDAY(A4954)=7,COUNTIF('2027祝日等（不使用）'!$A$1:$A$20,単年カーブ!A4954)=1),0,1)</f>
        <v>1</v>
      </c>
      <c r="O4954">
        <f t="shared" si="540"/>
        <v>7</v>
      </c>
      <c r="P4954">
        <f t="shared" si="544"/>
        <v>0</v>
      </c>
      <c r="Q4954">
        <f t="shared" si="545"/>
        <v>0</v>
      </c>
    </row>
    <row r="4955" spans="1:17" ht="19.5" x14ac:dyDescent="0.4">
      <c r="A4955" s="33">
        <f t="shared" si="539"/>
        <v>46581</v>
      </c>
      <c r="B4955" s="27" t="str">
        <f t="shared" si="541"/>
        <v>(火)</v>
      </c>
      <c r="C4955" s="34">
        <v>0.14583333333333301</v>
      </c>
      <c r="D4955" s="16" t="s">
        <v>18</v>
      </c>
      <c r="E4955" s="35">
        <v>0.16666666666666699</v>
      </c>
      <c r="F4955" s="50">
        <f>IF(COUNTIF('リスト（不使用）'!$A$5:$A$6,単年カーブ!$A$1),"希望数量入力ください",'単年（2027年度）'!$E$12*単年カーブ!$R$3+'単年（2027年度）'!$E$12*(1-単年カーブ!$R$3)*単年カーブ!Q4955)</f>
        <v>0</v>
      </c>
      <c r="G4955" s="47">
        <f t="shared" si="542"/>
        <v>0</v>
      </c>
      <c r="M4955">
        <f t="shared" si="543"/>
        <v>7</v>
      </c>
      <c r="N4955">
        <f>IF(OR(WEEKDAY(A4955)=1,WEEKDAY(A4955)=7,COUNTIF('2027祝日等（不使用）'!$A$1:$A$20,単年カーブ!A4955)=1),0,1)</f>
        <v>1</v>
      </c>
      <c r="O4955">
        <f t="shared" si="540"/>
        <v>8</v>
      </c>
      <c r="P4955">
        <f t="shared" si="544"/>
        <v>0</v>
      </c>
      <c r="Q4955">
        <f t="shared" si="545"/>
        <v>0</v>
      </c>
    </row>
    <row r="4956" spans="1:17" ht="19.5" x14ac:dyDescent="0.4">
      <c r="A4956" s="33">
        <f t="shared" si="539"/>
        <v>46581</v>
      </c>
      <c r="B4956" s="27" t="str">
        <f t="shared" si="541"/>
        <v>(火)</v>
      </c>
      <c r="C4956" s="34">
        <v>0.16666666666666699</v>
      </c>
      <c r="D4956" s="16" t="s">
        <v>18</v>
      </c>
      <c r="E4956" s="35">
        <v>0.1875</v>
      </c>
      <c r="F4956" s="50">
        <f>IF(COUNTIF('リスト（不使用）'!$A$5:$A$6,単年カーブ!$A$1),"希望数量入力ください",'単年（2027年度）'!$E$12*単年カーブ!$R$3+'単年（2027年度）'!$E$12*(1-単年カーブ!$R$3)*単年カーブ!Q4956)</f>
        <v>0</v>
      </c>
      <c r="G4956" s="47">
        <f t="shared" si="542"/>
        <v>0</v>
      </c>
      <c r="M4956">
        <f t="shared" si="543"/>
        <v>7</v>
      </c>
      <c r="N4956">
        <f>IF(OR(WEEKDAY(A4956)=1,WEEKDAY(A4956)=7,COUNTIF('2027祝日等（不使用）'!$A$1:$A$20,単年カーブ!A4956)=1),0,1)</f>
        <v>1</v>
      </c>
      <c r="O4956">
        <f t="shared" si="540"/>
        <v>9</v>
      </c>
      <c r="P4956">
        <f t="shared" si="544"/>
        <v>0</v>
      </c>
      <c r="Q4956">
        <f t="shared" si="545"/>
        <v>0</v>
      </c>
    </row>
    <row r="4957" spans="1:17" ht="19.5" x14ac:dyDescent="0.4">
      <c r="A4957" s="33">
        <f t="shared" si="539"/>
        <v>46581</v>
      </c>
      <c r="B4957" s="27" t="str">
        <f t="shared" si="541"/>
        <v>(火)</v>
      </c>
      <c r="C4957" s="34">
        <v>0.1875</v>
      </c>
      <c r="D4957" s="16" t="s">
        <v>18</v>
      </c>
      <c r="E4957" s="35">
        <v>0.20833333333333301</v>
      </c>
      <c r="F4957" s="50">
        <f>IF(COUNTIF('リスト（不使用）'!$A$5:$A$6,単年カーブ!$A$1),"希望数量入力ください",'単年（2027年度）'!$E$12*単年カーブ!$R$3+'単年（2027年度）'!$E$12*(1-単年カーブ!$R$3)*単年カーブ!Q4957)</f>
        <v>0</v>
      </c>
      <c r="G4957" s="47">
        <f t="shared" si="542"/>
        <v>0</v>
      </c>
      <c r="M4957">
        <f t="shared" si="543"/>
        <v>7</v>
      </c>
      <c r="N4957">
        <f>IF(OR(WEEKDAY(A4957)=1,WEEKDAY(A4957)=7,COUNTIF('2027祝日等（不使用）'!$A$1:$A$20,単年カーブ!A4957)=1),0,1)</f>
        <v>1</v>
      </c>
      <c r="O4957">
        <f t="shared" si="540"/>
        <v>10</v>
      </c>
      <c r="P4957">
        <f t="shared" si="544"/>
        <v>0</v>
      </c>
      <c r="Q4957">
        <f t="shared" si="545"/>
        <v>0</v>
      </c>
    </row>
    <row r="4958" spans="1:17" ht="19.5" x14ac:dyDescent="0.4">
      <c r="A4958" s="33">
        <f t="shared" si="539"/>
        <v>46581</v>
      </c>
      <c r="B4958" s="27" t="str">
        <f t="shared" si="541"/>
        <v>(火)</v>
      </c>
      <c r="C4958" s="34">
        <v>0.20833333333333301</v>
      </c>
      <c r="D4958" s="16" t="s">
        <v>18</v>
      </c>
      <c r="E4958" s="35">
        <v>0.22916666666666699</v>
      </c>
      <c r="F4958" s="50">
        <f>IF(COUNTIF('リスト（不使用）'!$A$5:$A$6,単年カーブ!$A$1),"希望数量入力ください",'単年（2027年度）'!$E$12*単年カーブ!$R$3+'単年（2027年度）'!$E$12*(1-単年カーブ!$R$3)*単年カーブ!Q4958)</f>
        <v>0</v>
      </c>
      <c r="G4958" s="47">
        <f t="shared" si="542"/>
        <v>0</v>
      </c>
      <c r="M4958">
        <f t="shared" si="543"/>
        <v>7</v>
      </c>
      <c r="N4958">
        <f>IF(OR(WEEKDAY(A4958)=1,WEEKDAY(A4958)=7,COUNTIF('2027祝日等（不使用）'!$A$1:$A$20,単年カーブ!A4958)=1),0,1)</f>
        <v>1</v>
      </c>
      <c r="O4958">
        <f t="shared" si="540"/>
        <v>11</v>
      </c>
      <c r="P4958">
        <f t="shared" si="544"/>
        <v>0</v>
      </c>
      <c r="Q4958">
        <f t="shared" si="545"/>
        <v>0</v>
      </c>
    </row>
    <row r="4959" spans="1:17" ht="19.5" x14ac:dyDescent="0.4">
      <c r="A4959" s="33">
        <f t="shared" si="539"/>
        <v>46581</v>
      </c>
      <c r="B4959" s="27" t="str">
        <f t="shared" si="541"/>
        <v>(火)</v>
      </c>
      <c r="C4959" s="34">
        <v>0.22916666666666699</v>
      </c>
      <c r="D4959" s="16" t="s">
        <v>18</v>
      </c>
      <c r="E4959" s="35">
        <v>0.25</v>
      </c>
      <c r="F4959" s="50">
        <f>IF(COUNTIF('リスト（不使用）'!$A$5:$A$6,単年カーブ!$A$1),"希望数量入力ください",'単年（2027年度）'!$E$12*単年カーブ!$R$3+'単年（2027年度）'!$E$12*(1-単年カーブ!$R$3)*単年カーブ!Q4959)</f>
        <v>0</v>
      </c>
      <c r="G4959" s="47">
        <f t="shared" si="542"/>
        <v>0</v>
      </c>
      <c r="M4959">
        <f t="shared" si="543"/>
        <v>7</v>
      </c>
      <c r="N4959">
        <f>IF(OR(WEEKDAY(A4959)=1,WEEKDAY(A4959)=7,COUNTIF('2027祝日等（不使用）'!$A$1:$A$20,単年カーブ!A4959)=1),0,1)</f>
        <v>1</v>
      </c>
      <c r="O4959">
        <f t="shared" si="540"/>
        <v>12</v>
      </c>
      <c r="P4959">
        <f t="shared" si="544"/>
        <v>0</v>
      </c>
      <c r="Q4959">
        <f t="shared" si="545"/>
        <v>0</v>
      </c>
    </row>
    <row r="4960" spans="1:17" ht="19.5" x14ac:dyDescent="0.4">
      <c r="A4960" s="33">
        <f t="shared" si="539"/>
        <v>46581</v>
      </c>
      <c r="B4960" s="27" t="str">
        <f t="shared" si="541"/>
        <v>(火)</v>
      </c>
      <c r="C4960" s="34">
        <v>0.25</v>
      </c>
      <c r="D4960" s="16" t="s">
        <v>18</v>
      </c>
      <c r="E4960" s="35">
        <v>0.27083333333333298</v>
      </c>
      <c r="F4960" s="50">
        <f>IF(COUNTIF('リスト（不使用）'!$A$5:$A$6,単年カーブ!$A$1),"希望数量入力ください",'単年（2027年度）'!$E$12*単年カーブ!$R$3+'単年（2027年度）'!$E$12*(1-単年カーブ!$R$3)*単年カーブ!Q4960)</f>
        <v>0</v>
      </c>
      <c r="G4960" s="47">
        <f t="shared" si="542"/>
        <v>0</v>
      </c>
      <c r="M4960">
        <f t="shared" si="543"/>
        <v>7</v>
      </c>
      <c r="N4960">
        <f>IF(OR(WEEKDAY(A4960)=1,WEEKDAY(A4960)=7,COUNTIF('2027祝日等（不使用）'!$A$1:$A$20,単年カーブ!A4960)=1),0,1)</f>
        <v>1</v>
      </c>
      <c r="O4960">
        <f t="shared" si="540"/>
        <v>13</v>
      </c>
      <c r="P4960">
        <f t="shared" si="544"/>
        <v>0</v>
      </c>
      <c r="Q4960">
        <f t="shared" si="545"/>
        <v>0</v>
      </c>
    </row>
    <row r="4961" spans="1:17" ht="19.5" x14ac:dyDescent="0.4">
      <c r="A4961" s="33">
        <f t="shared" si="539"/>
        <v>46581</v>
      </c>
      <c r="B4961" s="27" t="str">
        <f t="shared" si="541"/>
        <v>(火)</v>
      </c>
      <c r="C4961" s="34">
        <v>0.27083333333333298</v>
      </c>
      <c r="D4961" s="16" t="s">
        <v>18</v>
      </c>
      <c r="E4961" s="35">
        <v>0.29166666666666702</v>
      </c>
      <c r="F4961" s="50">
        <f>IF(COUNTIF('リスト（不使用）'!$A$5:$A$6,単年カーブ!$A$1),"希望数量入力ください",'単年（2027年度）'!$E$12*単年カーブ!$R$3+'単年（2027年度）'!$E$12*(1-単年カーブ!$R$3)*単年カーブ!Q4961)</f>
        <v>0</v>
      </c>
      <c r="G4961" s="47">
        <f t="shared" si="542"/>
        <v>0</v>
      </c>
      <c r="M4961">
        <f t="shared" si="543"/>
        <v>7</v>
      </c>
      <c r="N4961">
        <f>IF(OR(WEEKDAY(A4961)=1,WEEKDAY(A4961)=7,COUNTIF('2027祝日等（不使用）'!$A$1:$A$20,単年カーブ!A4961)=1),0,1)</f>
        <v>1</v>
      </c>
      <c r="O4961">
        <f t="shared" si="540"/>
        <v>14</v>
      </c>
      <c r="P4961">
        <f t="shared" si="544"/>
        <v>0</v>
      </c>
      <c r="Q4961">
        <f t="shared" si="545"/>
        <v>0</v>
      </c>
    </row>
    <row r="4962" spans="1:17" ht="19.5" x14ac:dyDescent="0.4">
      <c r="A4962" s="33">
        <f t="shared" si="539"/>
        <v>46581</v>
      </c>
      <c r="B4962" s="27" t="str">
        <f t="shared" si="541"/>
        <v>(火)</v>
      </c>
      <c r="C4962" s="34">
        <v>0.29166666666666702</v>
      </c>
      <c r="D4962" s="16" t="s">
        <v>18</v>
      </c>
      <c r="E4962" s="35">
        <v>0.3125</v>
      </c>
      <c r="F4962" s="50">
        <f>IF(COUNTIF('リスト（不使用）'!$A$5:$A$6,単年カーブ!$A$1),"希望数量入力ください",'単年（2027年度）'!$E$12*単年カーブ!$R$3+'単年（2027年度）'!$E$12*(1-単年カーブ!$R$3)*単年カーブ!Q4962)</f>
        <v>0</v>
      </c>
      <c r="G4962" s="47">
        <f t="shared" si="542"/>
        <v>0</v>
      </c>
      <c r="M4962">
        <f t="shared" si="543"/>
        <v>7</v>
      </c>
      <c r="N4962">
        <f>IF(OR(WEEKDAY(A4962)=1,WEEKDAY(A4962)=7,COUNTIF('2027祝日等（不使用）'!$A$1:$A$20,単年カーブ!A4962)=1),0,1)</f>
        <v>1</v>
      </c>
      <c r="O4962">
        <f t="shared" si="540"/>
        <v>15</v>
      </c>
      <c r="P4962">
        <f t="shared" si="544"/>
        <v>0</v>
      </c>
      <c r="Q4962">
        <f t="shared" si="545"/>
        <v>0</v>
      </c>
    </row>
    <row r="4963" spans="1:17" ht="19.5" x14ac:dyDescent="0.4">
      <c r="A4963" s="33">
        <f t="shared" si="539"/>
        <v>46581</v>
      </c>
      <c r="B4963" s="27" t="str">
        <f t="shared" si="541"/>
        <v>(火)</v>
      </c>
      <c r="C4963" s="34">
        <v>0.3125</v>
      </c>
      <c r="D4963" s="16" t="s">
        <v>18</v>
      </c>
      <c r="E4963" s="35">
        <v>0.33333333333333298</v>
      </c>
      <c r="F4963" s="50">
        <f>IF(COUNTIF('リスト（不使用）'!$A$5:$A$6,単年カーブ!$A$1),"希望数量入力ください",'単年（2027年度）'!$E$12*単年カーブ!$R$3+'単年（2027年度）'!$E$12*(1-単年カーブ!$R$3)*単年カーブ!Q4963)</f>
        <v>0</v>
      </c>
      <c r="G4963" s="47">
        <f t="shared" si="542"/>
        <v>0</v>
      </c>
      <c r="M4963">
        <f t="shared" si="543"/>
        <v>7</v>
      </c>
      <c r="N4963">
        <f>IF(OR(WEEKDAY(A4963)=1,WEEKDAY(A4963)=7,COUNTIF('2027祝日等（不使用）'!$A$1:$A$20,単年カーブ!A4963)=1),0,1)</f>
        <v>1</v>
      </c>
      <c r="O4963">
        <f t="shared" si="540"/>
        <v>16</v>
      </c>
      <c r="P4963">
        <f t="shared" si="544"/>
        <v>0</v>
      </c>
      <c r="Q4963">
        <f t="shared" si="545"/>
        <v>0</v>
      </c>
    </row>
    <row r="4964" spans="1:17" ht="19.5" x14ac:dyDescent="0.4">
      <c r="A4964" s="33">
        <f t="shared" si="539"/>
        <v>46581</v>
      </c>
      <c r="B4964" s="27" t="str">
        <f t="shared" si="541"/>
        <v>(火)</v>
      </c>
      <c r="C4964" s="34">
        <v>0.33333333333333298</v>
      </c>
      <c r="D4964" s="16" t="s">
        <v>18</v>
      </c>
      <c r="E4964" s="35">
        <v>0.35416666666666702</v>
      </c>
      <c r="F4964" s="50">
        <f>IF(COUNTIF('リスト（不使用）'!$A$5:$A$6,単年カーブ!$A$1),"希望数量入力ください",'単年（2027年度）'!$E$12*単年カーブ!$R$3+'単年（2027年度）'!$E$12*(1-単年カーブ!$R$3)*単年カーブ!Q4964)</f>
        <v>0</v>
      </c>
      <c r="G4964" s="47">
        <f t="shared" si="542"/>
        <v>0</v>
      </c>
      <c r="M4964">
        <f t="shared" si="543"/>
        <v>7</v>
      </c>
      <c r="N4964">
        <f>IF(OR(WEEKDAY(A4964)=1,WEEKDAY(A4964)=7,COUNTIF('2027祝日等（不使用）'!$A$1:$A$20,単年カーブ!A4964)=1),0,1)</f>
        <v>1</v>
      </c>
      <c r="O4964">
        <f t="shared" si="540"/>
        <v>17</v>
      </c>
      <c r="P4964">
        <f t="shared" si="544"/>
        <v>1</v>
      </c>
      <c r="Q4964">
        <f t="shared" si="545"/>
        <v>1</v>
      </c>
    </row>
    <row r="4965" spans="1:17" ht="19.5" x14ac:dyDescent="0.4">
      <c r="A4965" s="33">
        <f t="shared" si="539"/>
        <v>46581</v>
      </c>
      <c r="B4965" s="27" t="str">
        <f t="shared" si="541"/>
        <v>(火)</v>
      </c>
      <c r="C4965" s="34">
        <v>0.35416666666666702</v>
      </c>
      <c r="D4965" s="16" t="s">
        <v>18</v>
      </c>
      <c r="E4965" s="35">
        <v>0.375</v>
      </c>
      <c r="F4965" s="50">
        <f>IF(COUNTIF('リスト（不使用）'!$A$5:$A$6,単年カーブ!$A$1),"希望数量入力ください",'単年（2027年度）'!$E$12*単年カーブ!$R$3+'単年（2027年度）'!$E$12*(1-単年カーブ!$R$3)*単年カーブ!Q4965)</f>
        <v>0</v>
      </c>
      <c r="G4965" s="47">
        <f t="shared" si="542"/>
        <v>0</v>
      </c>
      <c r="M4965">
        <f t="shared" si="543"/>
        <v>7</v>
      </c>
      <c r="N4965">
        <f>IF(OR(WEEKDAY(A4965)=1,WEEKDAY(A4965)=7,COUNTIF('2027祝日等（不使用）'!$A$1:$A$20,単年カーブ!A4965)=1),0,1)</f>
        <v>1</v>
      </c>
      <c r="O4965">
        <f t="shared" si="540"/>
        <v>18</v>
      </c>
      <c r="P4965">
        <f t="shared" si="544"/>
        <v>1</v>
      </c>
      <c r="Q4965">
        <f t="shared" si="545"/>
        <v>1</v>
      </c>
    </row>
    <row r="4966" spans="1:17" ht="19.5" x14ac:dyDescent="0.4">
      <c r="A4966" s="33">
        <f t="shared" si="539"/>
        <v>46581</v>
      </c>
      <c r="B4966" s="27" t="str">
        <f t="shared" si="541"/>
        <v>(火)</v>
      </c>
      <c r="C4966" s="34">
        <v>0.375</v>
      </c>
      <c r="D4966" s="16" t="s">
        <v>18</v>
      </c>
      <c r="E4966" s="35">
        <v>0.39583333333333298</v>
      </c>
      <c r="F4966" s="50">
        <f>IF(COUNTIF('リスト（不使用）'!$A$5:$A$6,単年カーブ!$A$1),"希望数量入力ください",'単年（2027年度）'!$E$12*単年カーブ!$R$3+'単年（2027年度）'!$E$12*(1-単年カーブ!$R$3)*単年カーブ!Q4966)</f>
        <v>0</v>
      </c>
      <c r="G4966" s="47">
        <f t="shared" si="542"/>
        <v>0</v>
      </c>
      <c r="M4966">
        <f t="shared" si="543"/>
        <v>7</v>
      </c>
      <c r="N4966">
        <f>IF(OR(WEEKDAY(A4966)=1,WEEKDAY(A4966)=7,COUNTIF('2027祝日等（不使用）'!$A$1:$A$20,単年カーブ!A4966)=1),0,1)</f>
        <v>1</v>
      </c>
      <c r="O4966">
        <f t="shared" si="540"/>
        <v>19</v>
      </c>
      <c r="P4966">
        <f t="shared" si="544"/>
        <v>1</v>
      </c>
      <c r="Q4966">
        <f t="shared" si="545"/>
        <v>1</v>
      </c>
    </row>
    <row r="4967" spans="1:17" ht="19.5" x14ac:dyDescent="0.4">
      <c r="A4967" s="33">
        <f t="shared" si="539"/>
        <v>46581</v>
      </c>
      <c r="B4967" s="27" t="str">
        <f t="shared" si="541"/>
        <v>(火)</v>
      </c>
      <c r="C4967" s="34">
        <v>0.39583333333333298</v>
      </c>
      <c r="D4967" s="16" t="s">
        <v>18</v>
      </c>
      <c r="E4967" s="35">
        <v>0.41666666666666702</v>
      </c>
      <c r="F4967" s="50">
        <f>IF(COUNTIF('リスト（不使用）'!$A$5:$A$6,単年カーブ!$A$1),"希望数量入力ください",'単年（2027年度）'!$E$12*単年カーブ!$R$3+'単年（2027年度）'!$E$12*(1-単年カーブ!$R$3)*単年カーブ!Q4967)</f>
        <v>0</v>
      </c>
      <c r="G4967" s="47">
        <f t="shared" si="542"/>
        <v>0</v>
      </c>
      <c r="M4967">
        <f t="shared" si="543"/>
        <v>7</v>
      </c>
      <c r="N4967">
        <f>IF(OR(WEEKDAY(A4967)=1,WEEKDAY(A4967)=7,COUNTIF('2027祝日等（不使用）'!$A$1:$A$20,単年カーブ!A4967)=1),0,1)</f>
        <v>1</v>
      </c>
      <c r="O4967">
        <f t="shared" si="540"/>
        <v>20</v>
      </c>
      <c r="P4967">
        <f t="shared" si="544"/>
        <v>1</v>
      </c>
      <c r="Q4967">
        <f t="shared" si="545"/>
        <v>1</v>
      </c>
    </row>
    <row r="4968" spans="1:17" ht="19.5" x14ac:dyDescent="0.4">
      <c r="A4968" s="33">
        <f t="shared" si="539"/>
        <v>46581</v>
      </c>
      <c r="B4968" s="27" t="str">
        <f t="shared" si="541"/>
        <v>(火)</v>
      </c>
      <c r="C4968" s="34">
        <v>0.41666666666666702</v>
      </c>
      <c r="D4968" s="16" t="s">
        <v>18</v>
      </c>
      <c r="E4968" s="35">
        <v>0.4375</v>
      </c>
      <c r="F4968" s="50">
        <f>IF(COUNTIF('リスト（不使用）'!$A$5:$A$6,単年カーブ!$A$1),"希望数量入力ください",'単年（2027年度）'!$E$12*単年カーブ!$R$3+'単年（2027年度）'!$E$12*(1-単年カーブ!$R$3)*単年カーブ!Q4968)</f>
        <v>0</v>
      </c>
      <c r="G4968" s="47">
        <f t="shared" si="542"/>
        <v>0</v>
      </c>
      <c r="M4968">
        <f t="shared" si="543"/>
        <v>7</v>
      </c>
      <c r="N4968">
        <f>IF(OR(WEEKDAY(A4968)=1,WEEKDAY(A4968)=7,COUNTIF('2027祝日等（不使用）'!$A$1:$A$20,単年カーブ!A4968)=1),0,1)</f>
        <v>1</v>
      </c>
      <c r="O4968">
        <f t="shared" si="540"/>
        <v>21</v>
      </c>
      <c r="P4968">
        <f t="shared" si="544"/>
        <v>1</v>
      </c>
      <c r="Q4968">
        <f t="shared" si="545"/>
        <v>1</v>
      </c>
    </row>
    <row r="4969" spans="1:17" ht="19.5" x14ac:dyDescent="0.4">
      <c r="A4969" s="33">
        <f t="shared" si="539"/>
        <v>46581</v>
      </c>
      <c r="B4969" s="27" t="str">
        <f t="shared" si="541"/>
        <v>(火)</v>
      </c>
      <c r="C4969" s="34">
        <v>0.4375</v>
      </c>
      <c r="D4969" s="16" t="s">
        <v>18</v>
      </c>
      <c r="E4969" s="35">
        <v>0.45833333333333298</v>
      </c>
      <c r="F4969" s="50">
        <f>IF(COUNTIF('リスト（不使用）'!$A$5:$A$6,単年カーブ!$A$1),"希望数量入力ください",'単年（2027年度）'!$E$12*単年カーブ!$R$3+'単年（2027年度）'!$E$12*(1-単年カーブ!$R$3)*単年カーブ!Q4969)</f>
        <v>0</v>
      </c>
      <c r="G4969" s="47">
        <f t="shared" si="542"/>
        <v>0</v>
      </c>
      <c r="M4969">
        <f t="shared" si="543"/>
        <v>7</v>
      </c>
      <c r="N4969">
        <f>IF(OR(WEEKDAY(A4969)=1,WEEKDAY(A4969)=7,COUNTIF('2027祝日等（不使用）'!$A$1:$A$20,単年カーブ!A4969)=1),0,1)</f>
        <v>1</v>
      </c>
      <c r="O4969">
        <f t="shared" si="540"/>
        <v>22</v>
      </c>
      <c r="P4969">
        <f t="shared" si="544"/>
        <v>1</v>
      </c>
      <c r="Q4969">
        <f t="shared" si="545"/>
        <v>1</v>
      </c>
    </row>
    <row r="4970" spans="1:17" ht="19.5" x14ac:dyDescent="0.4">
      <c r="A4970" s="33">
        <f t="shared" si="539"/>
        <v>46581</v>
      </c>
      <c r="B4970" s="27" t="str">
        <f t="shared" si="541"/>
        <v>(火)</v>
      </c>
      <c r="C4970" s="34">
        <v>0.45833333333333298</v>
      </c>
      <c r="D4970" s="16" t="s">
        <v>18</v>
      </c>
      <c r="E4970" s="35">
        <v>0.47916666666666702</v>
      </c>
      <c r="F4970" s="50">
        <f>IF(COUNTIF('リスト（不使用）'!$A$5:$A$6,単年カーブ!$A$1),"希望数量入力ください",'単年（2027年度）'!$E$12*単年カーブ!$R$3+'単年（2027年度）'!$E$12*(1-単年カーブ!$R$3)*単年カーブ!Q4970)</f>
        <v>0</v>
      </c>
      <c r="G4970" s="47">
        <f t="shared" si="542"/>
        <v>0</v>
      </c>
      <c r="M4970">
        <f t="shared" si="543"/>
        <v>7</v>
      </c>
      <c r="N4970">
        <f>IF(OR(WEEKDAY(A4970)=1,WEEKDAY(A4970)=7,COUNTIF('2027祝日等（不使用）'!$A$1:$A$20,単年カーブ!A4970)=1),0,1)</f>
        <v>1</v>
      </c>
      <c r="O4970">
        <f t="shared" si="540"/>
        <v>23</v>
      </c>
      <c r="P4970">
        <f t="shared" si="544"/>
        <v>1</v>
      </c>
      <c r="Q4970">
        <f t="shared" si="545"/>
        <v>1</v>
      </c>
    </row>
    <row r="4971" spans="1:17" ht="19.5" x14ac:dyDescent="0.4">
      <c r="A4971" s="33">
        <f t="shared" si="539"/>
        <v>46581</v>
      </c>
      <c r="B4971" s="27" t="str">
        <f t="shared" si="541"/>
        <v>(火)</v>
      </c>
      <c r="C4971" s="34">
        <v>0.47916666666666702</v>
      </c>
      <c r="D4971" s="16" t="s">
        <v>18</v>
      </c>
      <c r="E4971" s="35">
        <v>0.5</v>
      </c>
      <c r="F4971" s="50">
        <f>IF(COUNTIF('リスト（不使用）'!$A$5:$A$6,単年カーブ!$A$1),"希望数量入力ください",'単年（2027年度）'!$E$12*単年カーブ!$R$3+'単年（2027年度）'!$E$12*(1-単年カーブ!$R$3)*単年カーブ!Q4971)</f>
        <v>0</v>
      </c>
      <c r="G4971" s="47">
        <f t="shared" si="542"/>
        <v>0</v>
      </c>
      <c r="M4971">
        <f t="shared" si="543"/>
        <v>7</v>
      </c>
      <c r="N4971">
        <f>IF(OR(WEEKDAY(A4971)=1,WEEKDAY(A4971)=7,COUNTIF('2027祝日等（不使用）'!$A$1:$A$20,単年カーブ!A4971)=1),0,1)</f>
        <v>1</v>
      </c>
      <c r="O4971">
        <f t="shared" si="540"/>
        <v>24</v>
      </c>
      <c r="P4971">
        <f t="shared" si="544"/>
        <v>1</v>
      </c>
      <c r="Q4971">
        <f t="shared" si="545"/>
        <v>1</v>
      </c>
    </row>
    <row r="4972" spans="1:17" ht="19.5" x14ac:dyDescent="0.4">
      <c r="A4972" s="33">
        <f t="shared" si="539"/>
        <v>46581</v>
      </c>
      <c r="B4972" s="27" t="str">
        <f t="shared" si="541"/>
        <v>(火)</v>
      </c>
      <c r="C4972" s="34">
        <v>0.5</v>
      </c>
      <c r="D4972" s="16" t="s">
        <v>18</v>
      </c>
      <c r="E4972" s="35">
        <v>0.52083333333333304</v>
      </c>
      <c r="F4972" s="50">
        <f>IF(COUNTIF('リスト（不使用）'!$A$5:$A$6,単年カーブ!$A$1),"希望数量入力ください",'単年（2027年度）'!$E$12*単年カーブ!$R$3+'単年（2027年度）'!$E$12*(1-単年カーブ!$R$3)*単年カーブ!Q4972)</f>
        <v>0</v>
      </c>
      <c r="G4972" s="47">
        <f t="shared" si="542"/>
        <v>0</v>
      </c>
      <c r="M4972">
        <f t="shared" si="543"/>
        <v>7</v>
      </c>
      <c r="N4972">
        <f>IF(OR(WEEKDAY(A4972)=1,WEEKDAY(A4972)=7,COUNTIF('2027祝日等（不使用）'!$A$1:$A$20,単年カーブ!A4972)=1),0,1)</f>
        <v>1</v>
      </c>
      <c r="O4972">
        <f t="shared" si="540"/>
        <v>25</v>
      </c>
      <c r="P4972">
        <f t="shared" si="544"/>
        <v>1</v>
      </c>
      <c r="Q4972">
        <f t="shared" si="545"/>
        <v>1</v>
      </c>
    </row>
    <row r="4973" spans="1:17" ht="19.5" x14ac:dyDescent="0.4">
      <c r="A4973" s="33">
        <f t="shared" si="539"/>
        <v>46581</v>
      </c>
      <c r="B4973" s="27" t="str">
        <f t="shared" si="541"/>
        <v>(火)</v>
      </c>
      <c r="C4973" s="34">
        <v>0.52083333333333304</v>
      </c>
      <c r="D4973" s="16" t="s">
        <v>18</v>
      </c>
      <c r="E4973" s="35">
        <v>0.54166666666666696</v>
      </c>
      <c r="F4973" s="50">
        <f>IF(COUNTIF('リスト（不使用）'!$A$5:$A$6,単年カーブ!$A$1),"希望数量入力ください",'単年（2027年度）'!$E$12*単年カーブ!$R$3+'単年（2027年度）'!$E$12*(1-単年カーブ!$R$3)*単年カーブ!Q4973)</f>
        <v>0</v>
      </c>
      <c r="G4973" s="47">
        <f t="shared" si="542"/>
        <v>0</v>
      </c>
      <c r="M4973">
        <f t="shared" si="543"/>
        <v>7</v>
      </c>
      <c r="N4973">
        <f>IF(OR(WEEKDAY(A4973)=1,WEEKDAY(A4973)=7,COUNTIF('2027祝日等（不使用）'!$A$1:$A$20,単年カーブ!A4973)=1),0,1)</f>
        <v>1</v>
      </c>
      <c r="O4973">
        <f t="shared" si="540"/>
        <v>26</v>
      </c>
      <c r="P4973">
        <f t="shared" si="544"/>
        <v>1</v>
      </c>
      <c r="Q4973">
        <f t="shared" si="545"/>
        <v>1</v>
      </c>
    </row>
    <row r="4974" spans="1:17" ht="19.5" x14ac:dyDescent="0.4">
      <c r="A4974" s="33">
        <f t="shared" si="539"/>
        <v>46581</v>
      </c>
      <c r="B4974" s="27" t="str">
        <f t="shared" si="541"/>
        <v>(火)</v>
      </c>
      <c r="C4974" s="34">
        <v>0.54166666666666696</v>
      </c>
      <c r="D4974" s="16" t="s">
        <v>18</v>
      </c>
      <c r="E4974" s="35">
        <v>0.5625</v>
      </c>
      <c r="F4974" s="50">
        <f>IF(COUNTIF('リスト（不使用）'!$A$5:$A$6,単年カーブ!$A$1),"希望数量入力ください",'単年（2027年度）'!$E$12*単年カーブ!$R$3+'単年（2027年度）'!$E$12*(1-単年カーブ!$R$3)*単年カーブ!Q4974)</f>
        <v>0</v>
      </c>
      <c r="G4974" s="47">
        <f t="shared" si="542"/>
        <v>0</v>
      </c>
      <c r="M4974">
        <f t="shared" si="543"/>
        <v>7</v>
      </c>
      <c r="N4974">
        <f>IF(OR(WEEKDAY(A4974)=1,WEEKDAY(A4974)=7,COUNTIF('2027祝日等（不使用）'!$A$1:$A$20,単年カーブ!A4974)=1),0,1)</f>
        <v>1</v>
      </c>
      <c r="O4974">
        <f t="shared" si="540"/>
        <v>27</v>
      </c>
      <c r="P4974">
        <f t="shared" si="544"/>
        <v>1</v>
      </c>
      <c r="Q4974">
        <f t="shared" si="545"/>
        <v>1</v>
      </c>
    </row>
    <row r="4975" spans="1:17" ht="19.5" x14ac:dyDescent="0.4">
      <c r="A4975" s="33">
        <f t="shared" si="539"/>
        <v>46581</v>
      </c>
      <c r="B4975" s="27" t="str">
        <f t="shared" si="541"/>
        <v>(火)</v>
      </c>
      <c r="C4975" s="34">
        <v>0.5625</v>
      </c>
      <c r="D4975" s="16" t="s">
        <v>18</v>
      </c>
      <c r="E4975" s="35">
        <v>0.58333333333333304</v>
      </c>
      <c r="F4975" s="50">
        <f>IF(COUNTIF('リスト（不使用）'!$A$5:$A$6,単年カーブ!$A$1),"希望数量入力ください",'単年（2027年度）'!$E$12*単年カーブ!$R$3+'単年（2027年度）'!$E$12*(1-単年カーブ!$R$3)*単年カーブ!Q4975)</f>
        <v>0</v>
      </c>
      <c r="G4975" s="47">
        <f t="shared" si="542"/>
        <v>0</v>
      </c>
      <c r="M4975">
        <f t="shared" si="543"/>
        <v>7</v>
      </c>
      <c r="N4975">
        <f>IF(OR(WEEKDAY(A4975)=1,WEEKDAY(A4975)=7,COUNTIF('2027祝日等（不使用）'!$A$1:$A$20,単年カーブ!A4975)=1),0,1)</f>
        <v>1</v>
      </c>
      <c r="O4975">
        <f t="shared" si="540"/>
        <v>28</v>
      </c>
      <c r="P4975">
        <f t="shared" si="544"/>
        <v>1</v>
      </c>
      <c r="Q4975">
        <f t="shared" si="545"/>
        <v>1</v>
      </c>
    </row>
    <row r="4976" spans="1:17" ht="19.5" x14ac:dyDescent="0.4">
      <c r="A4976" s="33">
        <f t="shared" si="539"/>
        <v>46581</v>
      </c>
      <c r="B4976" s="27" t="str">
        <f t="shared" si="541"/>
        <v>(火)</v>
      </c>
      <c r="C4976" s="34">
        <v>0.58333333333333304</v>
      </c>
      <c r="D4976" s="16" t="s">
        <v>18</v>
      </c>
      <c r="E4976" s="35">
        <v>0.60416666666666696</v>
      </c>
      <c r="F4976" s="50">
        <f>IF(COUNTIF('リスト（不使用）'!$A$5:$A$6,単年カーブ!$A$1),"希望数量入力ください",'単年（2027年度）'!$E$12*単年カーブ!$R$3+'単年（2027年度）'!$E$12*(1-単年カーブ!$R$3)*単年カーブ!Q4976)</f>
        <v>0</v>
      </c>
      <c r="G4976" s="47">
        <f t="shared" si="542"/>
        <v>0</v>
      </c>
      <c r="M4976">
        <f t="shared" si="543"/>
        <v>7</v>
      </c>
      <c r="N4976">
        <f>IF(OR(WEEKDAY(A4976)=1,WEEKDAY(A4976)=7,COUNTIF('2027祝日等（不使用）'!$A$1:$A$20,単年カーブ!A4976)=1),0,1)</f>
        <v>1</v>
      </c>
      <c r="O4976">
        <f t="shared" si="540"/>
        <v>29</v>
      </c>
      <c r="P4976">
        <f t="shared" si="544"/>
        <v>1</v>
      </c>
      <c r="Q4976">
        <f t="shared" si="545"/>
        <v>1</v>
      </c>
    </row>
    <row r="4977" spans="1:17" ht="19.5" x14ac:dyDescent="0.4">
      <c r="A4977" s="33">
        <f t="shared" si="539"/>
        <v>46581</v>
      </c>
      <c r="B4977" s="27" t="str">
        <f t="shared" si="541"/>
        <v>(火)</v>
      </c>
      <c r="C4977" s="34">
        <v>0.60416666666666696</v>
      </c>
      <c r="D4977" s="16" t="s">
        <v>18</v>
      </c>
      <c r="E4977" s="35">
        <v>0.625</v>
      </c>
      <c r="F4977" s="50">
        <f>IF(COUNTIF('リスト（不使用）'!$A$5:$A$6,単年カーブ!$A$1),"希望数量入力ください",'単年（2027年度）'!$E$12*単年カーブ!$R$3+'単年（2027年度）'!$E$12*(1-単年カーブ!$R$3)*単年カーブ!Q4977)</f>
        <v>0</v>
      </c>
      <c r="G4977" s="47">
        <f t="shared" si="542"/>
        <v>0</v>
      </c>
      <c r="M4977">
        <f t="shared" si="543"/>
        <v>7</v>
      </c>
      <c r="N4977">
        <f>IF(OR(WEEKDAY(A4977)=1,WEEKDAY(A4977)=7,COUNTIF('2027祝日等（不使用）'!$A$1:$A$20,単年カーブ!A4977)=1),0,1)</f>
        <v>1</v>
      </c>
      <c r="O4977">
        <f t="shared" si="540"/>
        <v>30</v>
      </c>
      <c r="P4977">
        <f t="shared" si="544"/>
        <v>1</v>
      </c>
      <c r="Q4977">
        <f t="shared" si="545"/>
        <v>1</v>
      </c>
    </row>
    <row r="4978" spans="1:17" ht="19.5" x14ac:dyDescent="0.4">
      <c r="A4978" s="33">
        <f t="shared" si="539"/>
        <v>46581</v>
      </c>
      <c r="B4978" s="27" t="str">
        <f t="shared" si="541"/>
        <v>(火)</v>
      </c>
      <c r="C4978" s="34">
        <v>0.625</v>
      </c>
      <c r="D4978" s="16" t="s">
        <v>18</v>
      </c>
      <c r="E4978" s="35">
        <v>0.64583333333333304</v>
      </c>
      <c r="F4978" s="50">
        <f>IF(COUNTIF('リスト（不使用）'!$A$5:$A$6,単年カーブ!$A$1),"希望数量入力ください",'単年（2027年度）'!$E$12*単年カーブ!$R$3+'単年（2027年度）'!$E$12*(1-単年カーブ!$R$3)*単年カーブ!Q4978)</f>
        <v>0</v>
      </c>
      <c r="G4978" s="47">
        <f t="shared" si="542"/>
        <v>0</v>
      </c>
      <c r="M4978">
        <f t="shared" si="543"/>
        <v>7</v>
      </c>
      <c r="N4978">
        <f>IF(OR(WEEKDAY(A4978)=1,WEEKDAY(A4978)=7,COUNTIF('2027祝日等（不使用）'!$A$1:$A$20,単年カーブ!A4978)=1),0,1)</f>
        <v>1</v>
      </c>
      <c r="O4978">
        <f t="shared" si="540"/>
        <v>31</v>
      </c>
      <c r="P4978">
        <f t="shared" si="544"/>
        <v>1</v>
      </c>
      <c r="Q4978">
        <f t="shared" si="545"/>
        <v>1</v>
      </c>
    </row>
    <row r="4979" spans="1:17" ht="19.5" x14ac:dyDescent="0.4">
      <c r="A4979" s="33">
        <f t="shared" si="539"/>
        <v>46581</v>
      </c>
      <c r="B4979" s="27" t="str">
        <f t="shared" si="541"/>
        <v>(火)</v>
      </c>
      <c r="C4979" s="34">
        <v>0.64583333333333304</v>
      </c>
      <c r="D4979" s="16" t="s">
        <v>18</v>
      </c>
      <c r="E4979" s="35">
        <v>0.66666666666666696</v>
      </c>
      <c r="F4979" s="50">
        <f>IF(COUNTIF('リスト（不使用）'!$A$5:$A$6,単年カーブ!$A$1),"希望数量入力ください",'単年（2027年度）'!$E$12*単年カーブ!$R$3+'単年（2027年度）'!$E$12*(1-単年カーブ!$R$3)*単年カーブ!Q4979)</f>
        <v>0</v>
      </c>
      <c r="G4979" s="47">
        <f t="shared" si="542"/>
        <v>0</v>
      </c>
      <c r="M4979">
        <f t="shared" si="543"/>
        <v>7</v>
      </c>
      <c r="N4979">
        <f>IF(OR(WEEKDAY(A4979)=1,WEEKDAY(A4979)=7,COUNTIF('2027祝日等（不使用）'!$A$1:$A$20,単年カーブ!A4979)=1),0,1)</f>
        <v>1</v>
      </c>
      <c r="O4979">
        <f t="shared" si="540"/>
        <v>32</v>
      </c>
      <c r="P4979">
        <f t="shared" si="544"/>
        <v>1</v>
      </c>
      <c r="Q4979">
        <f t="shared" si="545"/>
        <v>1</v>
      </c>
    </row>
    <row r="4980" spans="1:17" ht="19.5" x14ac:dyDescent="0.4">
      <c r="A4980" s="33">
        <f t="shared" ref="A4980:A5043" si="546">A4932+1</f>
        <v>46581</v>
      </c>
      <c r="B4980" s="27" t="str">
        <f t="shared" si="541"/>
        <v>(火)</v>
      </c>
      <c r="C4980" s="34">
        <v>0.66666666666666696</v>
      </c>
      <c r="D4980" s="16" t="s">
        <v>18</v>
      </c>
      <c r="E4980" s="35">
        <v>0.6875</v>
      </c>
      <c r="F4980" s="50">
        <f>IF(COUNTIF('リスト（不使用）'!$A$5:$A$6,単年カーブ!$A$1),"希望数量入力ください",'単年（2027年度）'!$E$12*単年カーブ!$R$3+'単年（2027年度）'!$E$12*(1-単年カーブ!$R$3)*単年カーブ!Q4980)</f>
        <v>0</v>
      </c>
      <c r="G4980" s="47">
        <f t="shared" si="542"/>
        <v>0</v>
      </c>
      <c r="M4980">
        <f t="shared" si="543"/>
        <v>7</v>
      </c>
      <c r="N4980">
        <f>IF(OR(WEEKDAY(A4980)=1,WEEKDAY(A4980)=7,COUNTIF('2027祝日等（不使用）'!$A$1:$A$20,単年カーブ!A4980)=1),0,1)</f>
        <v>1</v>
      </c>
      <c r="O4980">
        <f t="shared" ref="O4980:O5043" si="547">O4932</f>
        <v>33</v>
      </c>
      <c r="P4980">
        <f t="shared" si="544"/>
        <v>1</v>
      </c>
      <c r="Q4980">
        <f t="shared" si="545"/>
        <v>1</v>
      </c>
    </row>
    <row r="4981" spans="1:17" ht="19.5" x14ac:dyDescent="0.4">
      <c r="A4981" s="33">
        <f t="shared" si="546"/>
        <v>46581</v>
      </c>
      <c r="B4981" s="27" t="str">
        <f t="shared" si="541"/>
        <v>(火)</v>
      </c>
      <c r="C4981" s="34">
        <v>0.6875</v>
      </c>
      <c r="D4981" s="16" t="s">
        <v>18</v>
      </c>
      <c r="E4981" s="35">
        <v>0.70833333333333304</v>
      </c>
      <c r="F4981" s="50">
        <f>IF(COUNTIF('リスト（不使用）'!$A$5:$A$6,単年カーブ!$A$1),"希望数量入力ください",'単年（2027年度）'!$E$12*単年カーブ!$R$3+'単年（2027年度）'!$E$12*(1-単年カーブ!$R$3)*単年カーブ!Q4981)</f>
        <v>0</v>
      </c>
      <c r="G4981" s="47">
        <f t="shared" si="542"/>
        <v>0</v>
      </c>
      <c r="M4981">
        <f t="shared" si="543"/>
        <v>7</v>
      </c>
      <c r="N4981">
        <f>IF(OR(WEEKDAY(A4981)=1,WEEKDAY(A4981)=7,COUNTIF('2027祝日等（不使用）'!$A$1:$A$20,単年カーブ!A4981)=1),0,1)</f>
        <v>1</v>
      </c>
      <c r="O4981">
        <f t="shared" si="547"/>
        <v>34</v>
      </c>
      <c r="P4981">
        <f t="shared" si="544"/>
        <v>1</v>
      </c>
      <c r="Q4981">
        <f t="shared" si="545"/>
        <v>1</v>
      </c>
    </row>
    <row r="4982" spans="1:17" ht="19.5" x14ac:dyDescent="0.4">
      <c r="A4982" s="33">
        <f t="shared" si="546"/>
        <v>46581</v>
      </c>
      <c r="B4982" s="27" t="str">
        <f t="shared" si="541"/>
        <v>(火)</v>
      </c>
      <c r="C4982" s="34">
        <v>0.70833333333333304</v>
      </c>
      <c r="D4982" s="16" t="s">
        <v>18</v>
      </c>
      <c r="E4982" s="35">
        <v>0.72916666666666696</v>
      </c>
      <c r="F4982" s="50">
        <f>IF(COUNTIF('リスト（不使用）'!$A$5:$A$6,単年カーブ!$A$1),"希望数量入力ください",'単年（2027年度）'!$E$12*単年カーブ!$R$3+'単年（2027年度）'!$E$12*(1-単年カーブ!$R$3)*単年カーブ!Q4982)</f>
        <v>0</v>
      </c>
      <c r="G4982" s="47">
        <f t="shared" si="542"/>
        <v>0</v>
      </c>
      <c r="M4982">
        <f t="shared" si="543"/>
        <v>7</v>
      </c>
      <c r="N4982">
        <f>IF(OR(WEEKDAY(A4982)=1,WEEKDAY(A4982)=7,COUNTIF('2027祝日等（不使用）'!$A$1:$A$20,単年カーブ!A4982)=1),0,1)</f>
        <v>1</v>
      </c>
      <c r="O4982">
        <f t="shared" si="547"/>
        <v>35</v>
      </c>
      <c r="P4982">
        <f t="shared" si="544"/>
        <v>1</v>
      </c>
      <c r="Q4982">
        <f t="shared" si="545"/>
        <v>1</v>
      </c>
    </row>
    <row r="4983" spans="1:17" ht="19.5" x14ac:dyDescent="0.4">
      <c r="A4983" s="33">
        <f t="shared" si="546"/>
        <v>46581</v>
      </c>
      <c r="B4983" s="27" t="str">
        <f t="shared" si="541"/>
        <v>(火)</v>
      </c>
      <c r="C4983" s="34">
        <v>0.72916666666666696</v>
      </c>
      <c r="D4983" s="16" t="s">
        <v>18</v>
      </c>
      <c r="E4983" s="35">
        <v>0.75</v>
      </c>
      <c r="F4983" s="50">
        <f>IF(COUNTIF('リスト（不使用）'!$A$5:$A$6,単年カーブ!$A$1),"希望数量入力ください",'単年（2027年度）'!$E$12*単年カーブ!$R$3+'単年（2027年度）'!$E$12*(1-単年カーブ!$R$3)*単年カーブ!Q4983)</f>
        <v>0</v>
      </c>
      <c r="G4983" s="47">
        <f t="shared" si="542"/>
        <v>0</v>
      </c>
      <c r="M4983">
        <f t="shared" si="543"/>
        <v>7</v>
      </c>
      <c r="N4983">
        <f>IF(OR(WEEKDAY(A4983)=1,WEEKDAY(A4983)=7,COUNTIF('2027祝日等（不使用）'!$A$1:$A$20,単年カーブ!A4983)=1),0,1)</f>
        <v>1</v>
      </c>
      <c r="O4983">
        <f t="shared" si="547"/>
        <v>36</v>
      </c>
      <c r="P4983">
        <f t="shared" si="544"/>
        <v>1</v>
      </c>
      <c r="Q4983">
        <f t="shared" si="545"/>
        <v>1</v>
      </c>
    </row>
    <row r="4984" spans="1:17" ht="19.5" x14ac:dyDescent="0.4">
      <c r="A4984" s="33">
        <f t="shared" si="546"/>
        <v>46581</v>
      </c>
      <c r="B4984" s="27" t="str">
        <f t="shared" si="541"/>
        <v>(火)</v>
      </c>
      <c r="C4984" s="34">
        <v>0.75</v>
      </c>
      <c r="D4984" s="16" t="s">
        <v>18</v>
      </c>
      <c r="E4984" s="35">
        <v>0.77083333333333304</v>
      </c>
      <c r="F4984" s="50">
        <f>IF(COUNTIF('リスト（不使用）'!$A$5:$A$6,単年カーブ!$A$1),"希望数量入力ください",'単年（2027年度）'!$E$12*単年カーブ!$R$3+'単年（2027年度）'!$E$12*(1-単年カーブ!$R$3)*単年カーブ!Q4984)</f>
        <v>0</v>
      </c>
      <c r="G4984" s="47">
        <f t="shared" si="542"/>
        <v>0</v>
      </c>
      <c r="M4984">
        <f t="shared" si="543"/>
        <v>7</v>
      </c>
      <c r="N4984">
        <f>IF(OR(WEEKDAY(A4984)=1,WEEKDAY(A4984)=7,COUNTIF('2027祝日等（不使用）'!$A$1:$A$20,単年カーブ!A4984)=1),0,1)</f>
        <v>1</v>
      </c>
      <c r="O4984">
        <f t="shared" si="547"/>
        <v>37</v>
      </c>
      <c r="P4984">
        <f t="shared" si="544"/>
        <v>1</v>
      </c>
      <c r="Q4984">
        <f t="shared" si="545"/>
        <v>1</v>
      </c>
    </row>
    <row r="4985" spans="1:17" ht="19.5" x14ac:dyDescent="0.4">
      <c r="A4985" s="33">
        <f t="shared" si="546"/>
        <v>46581</v>
      </c>
      <c r="B4985" s="27" t="str">
        <f t="shared" si="541"/>
        <v>(火)</v>
      </c>
      <c r="C4985" s="34">
        <v>0.77083333333333304</v>
      </c>
      <c r="D4985" s="16" t="s">
        <v>18</v>
      </c>
      <c r="E4985" s="35">
        <v>0.79166666666666696</v>
      </c>
      <c r="F4985" s="50">
        <f>IF(COUNTIF('リスト（不使用）'!$A$5:$A$6,単年カーブ!$A$1),"希望数量入力ください",'単年（2027年度）'!$E$12*単年カーブ!$R$3+'単年（2027年度）'!$E$12*(1-単年カーブ!$R$3)*単年カーブ!Q4985)</f>
        <v>0</v>
      </c>
      <c r="G4985" s="47">
        <f t="shared" si="542"/>
        <v>0</v>
      </c>
      <c r="M4985">
        <f t="shared" si="543"/>
        <v>7</v>
      </c>
      <c r="N4985">
        <f>IF(OR(WEEKDAY(A4985)=1,WEEKDAY(A4985)=7,COUNTIF('2027祝日等（不使用）'!$A$1:$A$20,単年カーブ!A4985)=1),0,1)</f>
        <v>1</v>
      </c>
      <c r="O4985">
        <f t="shared" si="547"/>
        <v>38</v>
      </c>
      <c r="P4985">
        <f t="shared" si="544"/>
        <v>1</v>
      </c>
      <c r="Q4985">
        <f t="shared" si="545"/>
        <v>1</v>
      </c>
    </row>
    <row r="4986" spans="1:17" ht="19.5" x14ac:dyDescent="0.4">
      <c r="A4986" s="33">
        <f t="shared" si="546"/>
        <v>46581</v>
      </c>
      <c r="B4986" s="27" t="str">
        <f t="shared" si="541"/>
        <v>(火)</v>
      </c>
      <c r="C4986" s="34">
        <v>0.79166666666666696</v>
      </c>
      <c r="D4986" s="16" t="s">
        <v>18</v>
      </c>
      <c r="E4986" s="35">
        <v>0.8125</v>
      </c>
      <c r="F4986" s="50">
        <f>IF(COUNTIF('リスト（不使用）'!$A$5:$A$6,単年カーブ!$A$1),"希望数量入力ください",'単年（2027年度）'!$E$12*単年カーブ!$R$3+'単年（2027年度）'!$E$12*(1-単年カーブ!$R$3)*単年カーブ!Q4986)</f>
        <v>0</v>
      </c>
      <c r="G4986" s="47">
        <f t="shared" si="542"/>
        <v>0</v>
      </c>
      <c r="M4986">
        <f t="shared" si="543"/>
        <v>7</v>
      </c>
      <c r="N4986">
        <f>IF(OR(WEEKDAY(A4986)=1,WEEKDAY(A4986)=7,COUNTIF('2027祝日等（不使用）'!$A$1:$A$20,単年カーブ!A4986)=1),0,1)</f>
        <v>1</v>
      </c>
      <c r="O4986">
        <f t="shared" si="547"/>
        <v>39</v>
      </c>
      <c r="P4986">
        <f t="shared" si="544"/>
        <v>1</v>
      </c>
      <c r="Q4986">
        <f t="shared" si="545"/>
        <v>1</v>
      </c>
    </row>
    <row r="4987" spans="1:17" ht="19.5" x14ac:dyDescent="0.4">
      <c r="A4987" s="33">
        <f t="shared" si="546"/>
        <v>46581</v>
      </c>
      <c r="B4987" s="27" t="str">
        <f t="shared" si="541"/>
        <v>(火)</v>
      </c>
      <c r="C4987" s="34">
        <v>0.8125</v>
      </c>
      <c r="D4987" s="16" t="s">
        <v>18</v>
      </c>
      <c r="E4987" s="35">
        <v>0.83333333333333304</v>
      </c>
      <c r="F4987" s="50">
        <f>IF(COUNTIF('リスト（不使用）'!$A$5:$A$6,単年カーブ!$A$1),"希望数量入力ください",'単年（2027年度）'!$E$12*単年カーブ!$R$3+'単年（2027年度）'!$E$12*(1-単年カーブ!$R$3)*単年カーブ!Q4987)</f>
        <v>0</v>
      </c>
      <c r="G4987" s="47">
        <f t="shared" si="542"/>
        <v>0</v>
      </c>
      <c r="M4987">
        <f t="shared" si="543"/>
        <v>7</v>
      </c>
      <c r="N4987">
        <f>IF(OR(WEEKDAY(A4987)=1,WEEKDAY(A4987)=7,COUNTIF('2027祝日等（不使用）'!$A$1:$A$20,単年カーブ!A4987)=1),0,1)</f>
        <v>1</v>
      </c>
      <c r="O4987">
        <f t="shared" si="547"/>
        <v>40</v>
      </c>
      <c r="P4987">
        <f t="shared" si="544"/>
        <v>1</v>
      </c>
      <c r="Q4987">
        <f t="shared" si="545"/>
        <v>1</v>
      </c>
    </row>
    <row r="4988" spans="1:17" ht="19.5" x14ac:dyDescent="0.4">
      <c r="A4988" s="33">
        <f t="shared" si="546"/>
        <v>46581</v>
      </c>
      <c r="B4988" s="27" t="str">
        <f t="shared" si="541"/>
        <v>(火)</v>
      </c>
      <c r="C4988" s="34">
        <v>0.83333333333333304</v>
      </c>
      <c r="D4988" s="16" t="s">
        <v>18</v>
      </c>
      <c r="E4988" s="35">
        <v>0.85416666666666696</v>
      </c>
      <c r="F4988" s="50">
        <f>IF(COUNTIF('リスト（不使用）'!$A$5:$A$6,単年カーブ!$A$1),"希望数量入力ください",'単年（2027年度）'!$E$12*単年カーブ!$R$3+'単年（2027年度）'!$E$12*(1-単年カーブ!$R$3)*単年カーブ!Q4988)</f>
        <v>0</v>
      </c>
      <c r="G4988" s="47">
        <f t="shared" si="542"/>
        <v>0</v>
      </c>
      <c r="M4988">
        <f t="shared" si="543"/>
        <v>7</v>
      </c>
      <c r="N4988">
        <f>IF(OR(WEEKDAY(A4988)=1,WEEKDAY(A4988)=7,COUNTIF('2027祝日等（不使用）'!$A$1:$A$20,単年カーブ!A4988)=1),0,1)</f>
        <v>1</v>
      </c>
      <c r="O4988">
        <f t="shared" si="547"/>
        <v>41</v>
      </c>
      <c r="P4988">
        <f t="shared" si="544"/>
        <v>0</v>
      </c>
      <c r="Q4988">
        <f t="shared" si="545"/>
        <v>0</v>
      </c>
    </row>
    <row r="4989" spans="1:17" ht="19.5" x14ac:dyDescent="0.4">
      <c r="A4989" s="33">
        <f t="shared" si="546"/>
        <v>46581</v>
      </c>
      <c r="B4989" s="27" t="str">
        <f t="shared" si="541"/>
        <v>(火)</v>
      </c>
      <c r="C4989" s="34">
        <v>0.85416666666666696</v>
      </c>
      <c r="D4989" s="16" t="s">
        <v>18</v>
      </c>
      <c r="E4989" s="35">
        <v>0.875</v>
      </c>
      <c r="F4989" s="50">
        <f>IF(COUNTIF('リスト（不使用）'!$A$5:$A$6,単年カーブ!$A$1),"希望数量入力ください",'単年（2027年度）'!$E$12*単年カーブ!$R$3+'単年（2027年度）'!$E$12*(1-単年カーブ!$R$3)*単年カーブ!Q4989)</f>
        <v>0</v>
      </c>
      <c r="G4989" s="47">
        <f t="shared" si="542"/>
        <v>0</v>
      </c>
      <c r="M4989">
        <f t="shared" si="543"/>
        <v>7</v>
      </c>
      <c r="N4989">
        <f>IF(OR(WEEKDAY(A4989)=1,WEEKDAY(A4989)=7,COUNTIF('2027祝日等（不使用）'!$A$1:$A$20,単年カーブ!A4989)=1),0,1)</f>
        <v>1</v>
      </c>
      <c r="O4989">
        <f t="shared" si="547"/>
        <v>42</v>
      </c>
      <c r="P4989">
        <f t="shared" si="544"/>
        <v>0</v>
      </c>
      <c r="Q4989">
        <f t="shared" si="545"/>
        <v>0</v>
      </c>
    </row>
    <row r="4990" spans="1:17" ht="19.5" x14ac:dyDescent="0.4">
      <c r="A4990" s="33">
        <f t="shared" si="546"/>
        <v>46581</v>
      </c>
      <c r="B4990" s="27" t="str">
        <f t="shared" si="541"/>
        <v>(火)</v>
      </c>
      <c r="C4990" s="34">
        <v>0.875</v>
      </c>
      <c r="D4990" s="16" t="s">
        <v>18</v>
      </c>
      <c r="E4990" s="35">
        <v>0.89583333333333304</v>
      </c>
      <c r="F4990" s="50">
        <f>IF(COUNTIF('リスト（不使用）'!$A$5:$A$6,単年カーブ!$A$1),"希望数量入力ください",'単年（2027年度）'!$E$12*単年カーブ!$R$3+'単年（2027年度）'!$E$12*(1-単年カーブ!$R$3)*単年カーブ!Q4990)</f>
        <v>0</v>
      </c>
      <c r="G4990" s="47">
        <f t="shared" si="542"/>
        <v>0</v>
      </c>
      <c r="M4990">
        <f t="shared" si="543"/>
        <v>7</v>
      </c>
      <c r="N4990">
        <f>IF(OR(WEEKDAY(A4990)=1,WEEKDAY(A4990)=7,COUNTIF('2027祝日等（不使用）'!$A$1:$A$20,単年カーブ!A4990)=1),0,1)</f>
        <v>1</v>
      </c>
      <c r="O4990">
        <f t="shared" si="547"/>
        <v>43</v>
      </c>
      <c r="P4990">
        <f t="shared" si="544"/>
        <v>0</v>
      </c>
      <c r="Q4990">
        <f t="shared" si="545"/>
        <v>0</v>
      </c>
    </row>
    <row r="4991" spans="1:17" ht="19.5" x14ac:dyDescent="0.4">
      <c r="A4991" s="33">
        <f t="shared" si="546"/>
        <v>46581</v>
      </c>
      <c r="B4991" s="27" t="str">
        <f t="shared" si="541"/>
        <v>(火)</v>
      </c>
      <c r="C4991" s="34">
        <v>0.89583333333333304</v>
      </c>
      <c r="D4991" s="16" t="s">
        <v>18</v>
      </c>
      <c r="E4991" s="35">
        <v>0.91666666666666696</v>
      </c>
      <c r="F4991" s="50">
        <f>IF(COUNTIF('リスト（不使用）'!$A$5:$A$6,単年カーブ!$A$1),"希望数量入力ください",'単年（2027年度）'!$E$12*単年カーブ!$R$3+'単年（2027年度）'!$E$12*(1-単年カーブ!$R$3)*単年カーブ!Q4991)</f>
        <v>0</v>
      </c>
      <c r="G4991" s="47">
        <f t="shared" si="542"/>
        <v>0</v>
      </c>
      <c r="M4991">
        <f t="shared" si="543"/>
        <v>7</v>
      </c>
      <c r="N4991">
        <f>IF(OR(WEEKDAY(A4991)=1,WEEKDAY(A4991)=7,COUNTIF('2027祝日等（不使用）'!$A$1:$A$20,単年カーブ!A4991)=1),0,1)</f>
        <v>1</v>
      </c>
      <c r="O4991">
        <f t="shared" si="547"/>
        <v>44</v>
      </c>
      <c r="P4991">
        <f t="shared" si="544"/>
        <v>0</v>
      </c>
      <c r="Q4991">
        <f t="shared" si="545"/>
        <v>0</v>
      </c>
    </row>
    <row r="4992" spans="1:17" ht="19.5" x14ac:dyDescent="0.4">
      <c r="A4992" s="33">
        <f t="shared" si="546"/>
        <v>46581</v>
      </c>
      <c r="B4992" s="27" t="str">
        <f t="shared" si="541"/>
        <v>(火)</v>
      </c>
      <c r="C4992" s="34">
        <v>0.91666666666666696</v>
      </c>
      <c r="D4992" s="16" t="s">
        <v>18</v>
      </c>
      <c r="E4992" s="35">
        <v>0.9375</v>
      </c>
      <c r="F4992" s="50">
        <f>IF(COUNTIF('リスト（不使用）'!$A$5:$A$6,単年カーブ!$A$1),"希望数量入力ください",'単年（2027年度）'!$E$12*単年カーブ!$R$3+'単年（2027年度）'!$E$12*(1-単年カーブ!$R$3)*単年カーブ!Q4992)</f>
        <v>0</v>
      </c>
      <c r="G4992" s="47">
        <f t="shared" si="542"/>
        <v>0</v>
      </c>
      <c r="M4992">
        <f t="shared" si="543"/>
        <v>7</v>
      </c>
      <c r="N4992">
        <f>IF(OR(WEEKDAY(A4992)=1,WEEKDAY(A4992)=7,COUNTIF('2027祝日等（不使用）'!$A$1:$A$20,単年カーブ!A4992)=1),0,1)</f>
        <v>1</v>
      </c>
      <c r="O4992">
        <f t="shared" si="547"/>
        <v>45</v>
      </c>
      <c r="P4992">
        <f t="shared" si="544"/>
        <v>0</v>
      </c>
      <c r="Q4992">
        <f t="shared" si="545"/>
        <v>0</v>
      </c>
    </row>
    <row r="4993" spans="1:17" ht="19.5" x14ac:dyDescent="0.4">
      <c r="A4993" s="33">
        <f t="shared" si="546"/>
        <v>46581</v>
      </c>
      <c r="B4993" s="27" t="str">
        <f t="shared" si="541"/>
        <v>(火)</v>
      </c>
      <c r="C4993" s="34">
        <v>0.9375</v>
      </c>
      <c r="D4993" s="16" t="s">
        <v>18</v>
      </c>
      <c r="E4993" s="35">
        <v>0.95833333333333304</v>
      </c>
      <c r="F4993" s="50">
        <f>IF(COUNTIF('リスト（不使用）'!$A$5:$A$6,単年カーブ!$A$1),"希望数量入力ください",'単年（2027年度）'!$E$12*単年カーブ!$R$3+'単年（2027年度）'!$E$12*(1-単年カーブ!$R$3)*単年カーブ!Q4993)</f>
        <v>0</v>
      </c>
      <c r="G4993" s="47">
        <f t="shared" si="542"/>
        <v>0</v>
      </c>
      <c r="M4993">
        <f t="shared" si="543"/>
        <v>7</v>
      </c>
      <c r="N4993">
        <f>IF(OR(WEEKDAY(A4993)=1,WEEKDAY(A4993)=7,COUNTIF('2027祝日等（不使用）'!$A$1:$A$20,単年カーブ!A4993)=1),0,1)</f>
        <v>1</v>
      </c>
      <c r="O4993">
        <f t="shared" si="547"/>
        <v>46</v>
      </c>
      <c r="P4993">
        <f t="shared" si="544"/>
        <v>0</v>
      </c>
      <c r="Q4993">
        <f t="shared" si="545"/>
        <v>0</v>
      </c>
    </row>
    <row r="4994" spans="1:17" ht="19.5" x14ac:dyDescent="0.4">
      <c r="A4994" s="33">
        <f t="shared" si="546"/>
        <v>46581</v>
      </c>
      <c r="B4994" s="27" t="str">
        <f t="shared" si="541"/>
        <v>(火)</v>
      </c>
      <c r="C4994" s="34">
        <v>0.95833333333333304</v>
      </c>
      <c r="D4994" s="16" t="s">
        <v>18</v>
      </c>
      <c r="E4994" s="35">
        <v>0.97916666666666696</v>
      </c>
      <c r="F4994" s="50">
        <f>IF(COUNTIF('リスト（不使用）'!$A$5:$A$6,単年カーブ!$A$1),"希望数量入力ください",'単年（2027年度）'!$E$12*単年カーブ!$R$3+'単年（2027年度）'!$E$12*(1-単年カーブ!$R$3)*単年カーブ!Q4994)</f>
        <v>0</v>
      </c>
      <c r="G4994" s="47">
        <f t="shared" si="542"/>
        <v>0</v>
      </c>
      <c r="M4994">
        <f t="shared" si="543"/>
        <v>7</v>
      </c>
      <c r="N4994">
        <f>IF(OR(WEEKDAY(A4994)=1,WEEKDAY(A4994)=7,COUNTIF('2027祝日等（不使用）'!$A$1:$A$20,単年カーブ!A4994)=1),0,1)</f>
        <v>1</v>
      </c>
      <c r="O4994">
        <f t="shared" si="547"/>
        <v>47</v>
      </c>
      <c r="P4994">
        <f t="shared" si="544"/>
        <v>0</v>
      </c>
      <c r="Q4994">
        <f t="shared" si="545"/>
        <v>0</v>
      </c>
    </row>
    <row r="4995" spans="1:17" ht="19.5" x14ac:dyDescent="0.4">
      <c r="A4995" s="33">
        <f t="shared" si="546"/>
        <v>46581</v>
      </c>
      <c r="B4995" s="27" t="str">
        <f t="shared" si="541"/>
        <v>(火)</v>
      </c>
      <c r="C4995" s="34">
        <v>0.97916666666666696</v>
      </c>
      <c r="D4995" s="16" t="s">
        <v>18</v>
      </c>
      <c r="E4995" s="35" t="s">
        <v>17</v>
      </c>
      <c r="F4995" s="50">
        <f>IF(COUNTIF('リスト（不使用）'!$A$5:$A$6,単年カーブ!$A$1),"希望数量入力ください",'単年（2027年度）'!$E$12*単年カーブ!$R$3+'単年（2027年度）'!$E$12*(1-単年カーブ!$R$3)*単年カーブ!Q4995)</f>
        <v>0</v>
      </c>
      <c r="G4995" s="47">
        <f t="shared" si="542"/>
        <v>0</v>
      </c>
      <c r="M4995">
        <f t="shared" si="543"/>
        <v>7</v>
      </c>
      <c r="N4995">
        <f>IF(OR(WEEKDAY(A4995)=1,WEEKDAY(A4995)=7,COUNTIF('2027祝日等（不使用）'!$A$1:$A$20,単年カーブ!A4995)=1),0,1)</f>
        <v>1</v>
      </c>
      <c r="O4995">
        <f t="shared" si="547"/>
        <v>48</v>
      </c>
      <c r="P4995">
        <f t="shared" si="544"/>
        <v>0</v>
      </c>
      <c r="Q4995">
        <f t="shared" si="545"/>
        <v>0</v>
      </c>
    </row>
    <row r="4996" spans="1:17" ht="19.5" x14ac:dyDescent="0.4">
      <c r="A4996" s="33">
        <f t="shared" si="546"/>
        <v>46582</v>
      </c>
      <c r="B4996" s="27" t="str">
        <f t="shared" ref="B4996:B5059" si="548">TEXT(A4996,"(aaa)")</f>
        <v>(水)</v>
      </c>
      <c r="C4996" s="34">
        <v>0</v>
      </c>
      <c r="D4996" s="16" t="s">
        <v>18</v>
      </c>
      <c r="E4996" s="35">
        <v>2.0833333333333332E-2</v>
      </c>
      <c r="F4996" s="50">
        <f>IF(COUNTIF('リスト（不使用）'!$A$5:$A$6,単年カーブ!$A$1),"希望数量入力ください",'単年（2027年度）'!$E$12*単年カーブ!$R$3+'単年（2027年度）'!$E$12*(1-単年カーブ!$R$3)*単年カーブ!Q4996)</f>
        <v>0</v>
      </c>
      <c r="G4996" s="47">
        <f t="shared" ref="G4996:G5059" si="549">F4996/2</f>
        <v>0</v>
      </c>
      <c r="M4996">
        <f t="shared" ref="M4996:M5059" si="550">MONTH(A4996)</f>
        <v>7</v>
      </c>
      <c r="N4996">
        <f>IF(OR(WEEKDAY(A4996)=1,WEEKDAY(A4996)=7,COUNTIF('2027祝日等（不使用）'!$A$1:$A$20,単年カーブ!A4996)=1),0,1)</f>
        <v>1</v>
      </c>
      <c r="O4996">
        <f t="shared" si="547"/>
        <v>1</v>
      </c>
      <c r="P4996">
        <f t="shared" ref="P4996:P5059" si="551">IF(AND(O4996&gt;16,O4996&lt;41),1,0)</f>
        <v>0</v>
      </c>
      <c r="Q4996">
        <f t="shared" ref="Q4996:Q5059" si="552">P4996*N4996</f>
        <v>0</v>
      </c>
    </row>
    <row r="4997" spans="1:17" ht="19.5" x14ac:dyDescent="0.4">
      <c r="A4997" s="33">
        <f t="shared" si="546"/>
        <v>46582</v>
      </c>
      <c r="B4997" s="27" t="str">
        <f t="shared" si="548"/>
        <v>(水)</v>
      </c>
      <c r="C4997" s="34">
        <v>2.0833333333333332E-2</v>
      </c>
      <c r="D4997" s="16" t="s">
        <v>18</v>
      </c>
      <c r="E4997" s="35">
        <v>4.1666666666666664E-2</v>
      </c>
      <c r="F4997" s="50">
        <f>IF(COUNTIF('リスト（不使用）'!$A$5:$A$6,単年カーブ!$A$1),"希望数量入力ください",'単年（2027年度）'!$E$12*単年カーブ!$R$3+'単年（2027年度）'!$E$12*(1-単年カーブ!$R$3)*単年カーブ!Q4997)</f>
        <v>0</v>
      </c>
      <c r="G4997" s="47">
        <f t="shared" si="549"/>
        <v>0</v>
      </c>
      <c r="M4997">
        <f t="shared" si="550"/>
        <v>7</v>
      </c>
      <c r="N4997">
        <f>IF(OR(WEEKDAY(A4997)=1,WEEKDAY(A4997)=7,COUNTIF('2027祝日等（不使用）'!$A$1:$A$20,単年カーブ!A4997)=1),0,1)</f>
        <v>1</v>
      </c>
      <c r="O4997">
        <f t="shared" si="547"/>
        <v>2</v>
      </c>
      <c r="P4997">
        <f t="shared" si="551"/>
        <v>0</v>
      </c>
      <c r="Q4997">
        <f t="shared" si="552"/>
        <v>0</v>
      </c>
    </row>
    <row r="4998" spans="1:17" ht="19.5" x14ac:dyDescent="0.4">
      <c r="A4998" s="33">
        <f t="shared" si="546"/>
        <v>46582</v>
      </c>
      <c r="B4998" s="27" t="str">
        <f t="shared" si="548"/>
        <v>(水)</v>
      </c>
      <c r="C4998" s="34">
        <v>4.1666666666666664E-2</v>
      </c>
      <c r="D4998" s="16" t="s">
        <v>18</v>
      </c>
      <c r="E4998" s="35">
        <v>6.25E-2</v>
      </c>
      <c r="F4998" s="50">
        <f>IF(COUNTIF('リスト（不使用）'!$A$5:$A$6,単年カーブ!$A$1),"希望数量入力ください",'単年（2027年度）'!$E$12*単年カーブ!$R$3+'単年（2027年度）'!$E$12*(1-単年カーブ!$R$3)*単年カーブ!Q4998)</f>
        <v>0</v>
      </c>
      <c r="G4998" s="47">
        <f t="shared" si="549"/>
        <v>0</v>
      </c>
      <c r="M4998">
        <f t="shared" si="550"/>
        <v>7</v>
      </c>
      <c r="N4998">
        <f>IF(OR(WEEKDAY(A4998)=1,WEEKDAY(A4998)=7,COUNTIF('2027祝日等（不使用）'!$A$1:$A$20,単年カーブ!A4998)=1),0,1)</f>
        <v>1</v>
      </c>
      <c r="O4998">
        <f t="shared" si="547"/>
        <v>3</v>
      </c>
      <c r="P4998">
        <f t="shared" si="551"/>
        <v>0</v>
      </c>
      <c r="Q4998">
        <f t="shared" si="552"/>
        <v>0</v>
      </c>
    </row>
    <row r="4999" spans="1:17" ht="19.5" x14ac:dyDescent="0.4">
      <c r="A4999" s="33">
        <f t="shared" si="546"/>
        <v>46582</v>
      </c>
      <c r="B4999" s="27" t="str">
        <f t="shared" si="548"/>
        <v>(水)</v>
      </c>
      <c r="C4999" s="34">
        <v>6.25E-2</v>
      </c>
      <c r="D4999" s="16" t="s">
        <v>18</v>
      </c>
      <c r="E4999" s="35">
        <v>8.3333333333333301E-2</v>
      </c>
      <c r="F4999" s="50">
        <f>IF(COUNTIF('リスト（不使用）'!$A$5:$A$6,単年カーブ!$A$1),"希望数量入力ください",'単年（2027年度）'!$E$12*単年カーブ!$R$3+'単年（2027年度）'!$E$12*(1-単年カーブ!$R$3)*単年カーブ!Q4999)</f>
        <v>0</v>
      </c>
      <c r="G4999" s="47">
        <f t="shared" si="549"/>
        <v>0</v>
      </c>
      <c r="M4999">
        <f t="shared" si="550"/>
        <v>7</v>
      </c>
      <c r="N4999">
        <f>IF(OR(WEEKDAY(A4999)=1,WEEKDAY(A4999)=7,COUNTIF('2027祝日等（不使用）'!$A$1:$A$20,単年カーブ!A4999)=1),0,1)</f>
        <v>1</v>
      </c>
      <c r="O4999">
        <f t="shared" si="547"/>
        <v>4</v>
      </c>
      <c r="P4999">
        <f t="shared" si="551"/>
        <v>0</v>
      </c>
      <c r="Q4999">
        <f t="shared" si="552"/>
        <v>0</v>
      </c>
    </row>
    <row r="5000" spans="1:17" ht="19.5" x14ac:dyDescent="0.4">
      <c r="A5000" s="33">
        <f t="shared" si="546"/>
        <v>46582</v>
      </c>
      <c r="B5000" s="27" t="str">
        <f t="shared" si="548"/>
        <v>(水)</v>
      </c>
      <c r="C5000" s="34">
        <v>8.3333333333333301E-2</v>
      </c>
      <c r="D5000" s="16" t="s">
        <v>18</v>
      </c>
      <c r="E5000" s="35">
        <v>0.104166666666667</v>
      </c>
      <c r="F5000" s="50">
        <f>IF(COUNTIF('リスト（不使用）'!$A$5:$A$6,単年カーブ!$A$1),"希望数量入力ください",'単年（2027年度）'!$E$12*単年カーブ!$R$3+'単年（2027年度）'!$E$12*(1-単年カーブ!$R$3)*単年カーブ!Q5000)</f>
        <v>0</v>
      </c>
      <c r="G5000" s="47">
        <f t="shared" si="549"/>
        <v>0</v>
      </c>
      <c r="M5000">
        <f t="shared" si="550"/>
        <v>7</v>
      </c>
      <c r="N5000">
        <f>IF(OR(WEEKDAY(A5000)=1,WEEKDAY(A5000)=7,COUNTIF('2027祝日等（不使用）'!$A$1:$A$20,単年カーブ!A5000)=1),0,1)</f>
        <v>1</v>
      </c>
      <c r="O5000">
        <f t="shared" si="547"/>
        <v>5</v>
      </c>
      <c r="P5000">
        <f t="shared" si="551"/>
        <v>0</v>
      </c>
      <c r="Q5000">
        <f t="shared" si="552"/>
        <v>0</v>
      </c>
    </row>
    <row r="5001" spans="1:17" ht="19.5" x14ac:dyDescent="0.4">
      <c r="A5001" s="33">
        <f t="shared" si="546"/>
        <v>46582</v>
      </c>
      <c r="B5001" s="27" t="str">
        <f t="shared" si="548"/>
        <v>(水)</v>
      </c>
      <c r="C5001" s="34">
        <v>0.104166666666667</v>
      </c>
      <c r="D5001" s="16" t="s">
        <v>18</v>
      </c>
      <c r="E5001" s="35">
        <v>0.125</v>
      </c>
      <c r="F5001" s="50">
        <f>IF(COUNTIF('リスト（不使用）'!$A$5:$A$6,単年カーブ!$A$1),"希望数量入力ください",'単年（2027年度）'!$E$12*単年カーブ!$R$3+'単年（2027年度）'!$E$12*(1-単年カーブ!$R$3)*単年カーブ!Q5001)</f>
        <v>0</v>
      </c>
      <c r="G5001" s="47">
        <f t="shared" si="549"/>
        <v>0</v>
      </c>
      <c r="M5001">
        <f t="shared" si="550"/>
        <v>7</v>
      </c>
      <c r="N5001">
        <f>IF(OR(WEEKDAY(A5001)=1,WEEKDAY(A5001)=7,COUNTIF('2027祝日等（不使用）'!$A$1:$A$20,単年カーブ!A5001)=1),0,1)</f>
        <v>1</v>
      </c>
      <c r="O5001">
        <f t="shared" si="547"/>
        <v>6</v>
      </c>
      <c r="P5001">
        <f t="shared" si="551"/>
        <v>0</v>
      </c>
      <c r="Q5001">
        <f t="shared" si="552"/>
        <v>0</v>
      </c>
    </row>
    <row r="5002" spans="1:17" ht="19.5" x14ac:dyDescent="0.4">
      <c r="A5002" s="33">
        <f t="shared" si="546"/>
        <v>46582</v>
      </c>
      <c r="B5002" s="27" t="str">
        <f t="shared" si="548"/>
        <v>(水)</v>
      </c>
      <c r="C5002" s="34">
        <v>0.125</v>
      </c>
      <c r="D5002" s="16" t="s">
        <v>18</v>
      </c>
      <c r="E5002" s="35">
        <v>0.14583333333333301</v>
      </c>
      <c r="F5002" s="50">
        <f>IF(COUNTIF('リスト（不使用）'!$A$5:$A$6,単年カーブ!$A$1),"希望数量入力ください",'単年（2027年度）'!$E$12*単年カーブ!$R$3+'単年（2027年度）'!$E$12*(1-単年カーブ!$R$3)*単年カーブ!Q5002)</f>
        <v>0</v>
      </c>
      <c r="G5002" s="47">
        <f t="shared" si="549"/>
        <v>0</v>
      </c>
      <c r="M5002">
        <f t="shared" si="550"/>
        <v>7</v>
      </c>
      <c r="N5002">
        <f>IF(OR(WEEKDAY(A5002)=1,WEEKDAY(A5002)=7,COUNTIF('2027祝日等（不使用）'!$A$1:$A$20,単年カーブ!A5002)=1),0,1)</f>
        <v>1</v>
      </c>
      <c r="O5002">
        <f t="shared" si="547"/>
        <v>7</v>
      </c>
      <c r="P5002">
        <f t="shared" si="551"/>
        <v>0</v>
      </c>
      <c r="Q5002">
        <f t="shared" si="552"/>
        <v>0</v>
      </c>
    </row>
    <row r="5003" spans="1:17" ht="19.5" x14ac:dyDescent="0.4">
      <c r="A5003" s="33">
        <f t="shared" si="546"/>
        <v>46582</v>
      </c>
      <c r="B5003" s="27" t="str">
        <f t="shared" si="548"/>
        <v>(水)</v>
      </c>
      <c r="C5003" s="34">
        <v>0.14583333333333301</v>
      </c>
      <c r="D5003" s="16" t="s">
        <v>18</v>
      </c>
      <c r="E5003" s="35">
        <v>0.16666666666666699</v>
      </c>
      <c r="F5003" s="50">
        <f>IF(COUNTIF('リスト（不使用）'!$A$5:$A$6,単年カーブ!$A$1),"希望数量入力ください",'単年（2027年度）'!$E$12*単年カーブ!$R$3+'単年（2027年度）'!$E$12*(1-単年カーブ!$R$3)*単年カーブ!Q5003)</f>
        <v>0</v>
      </c>
      <c r="G5003" s="47">
        <f t="shared" si="549"/>
        <v>0</v>
      </c>
      <c r="M5003">
        <f t="shared" si="550"/>
        <v>7</v>
      </c>
      <c r="N5003">
        <f>IF(OR(WEEKDAY(A5003)=1,WEEKDAY(A5003)=7,COUNTIF('2027祝日等（不使用）'!$A$1:$A$20,単年カーブ!A5003)=1),0,1)</f>
        <v>1</v>
      </c>
      <c r="O5003">
        <f t="shared" si="547"/>
        <v>8</v>
      </c>
      <c r="P5003">
        <f t="shared" si="551"/>
        <v>0</v>
      </c>
      <c r="Q5003">
        <f t="shared" si="552"/>
        <v>0</v>
      </c>
    </row>
    <row r="5004" spans="1:17" ht="19.5" x14ac:dyDescent="0.4">
      <c r="A5004" s="33">
        <f t="shared" si="546"/>
        <v>46582</v>
      </c>
      <c r="B5004" s="27" t="str">
        <f t="shared" si="548"/>
        <v>(水)</v>
      </c>
      <c r="C5004" s="34">
        <v>0.16666666666666699</v>
      </c>
      <c r="D5004" s="16" t="s">
        <v>18</v>
      </c>
      <c r="E5004" s="35">
        <v>0.1875</v>
      </c>
      <c r="F5004" s="50">
        <f>IF(COUNTIF('リスト（不使用）'!$A$5:$A$6,単年カーブ!$A$1),"希望数量入力ください",'単年（2027年度）'!$E$12*単年カーブ!$R$3+'単年（2027年度）'!$E$12*(1-単年カーブ!$R$3)*単年カーブ!Q5004)</f>
        <v>0</v>
      </c>
      <c r="G5004" s="47">
        <f t="shared" si="549"/>
        <v>0</v>
      </c>
      <c r="M5004">
        <f t="shared" si="550"/>
        <v>7</v>
      </c>
      <c r="N5004">
        <f>IF(OR(WEEKDAY(A5004)=1,WEEKDAY(A5004)=7,COUNTIF('2027祝日等（不使用）'!$A$1:$A$20,単年カーブ!A5004)=1),0,1)</f>
        <v>1</v>
      </c>
      <c r="O5004">
        <f t="shared" si="547"/>
        <v>9</v>
      </c>
      <c r="P5004">
        <f t="shared" si="551"/>
        <v>0</v>
      </c>
      <c r="Q5004">
        <f t="shared" si="552"/>
        <v>0</v>
      </c>
    </row>
    <row r="5005" spans="1:17" ht="19.5" x14ac:dyDescent="0.4">
      <c r="A5005" s="33">
        <f t="shared" si="546"/>
        <v>46582</v>
      </c>
      <c r="B5005" s="27" t="str">
        <f t="shared" si="548"/>
        <v>(水)</v>
      </c>
      <c r="C5005" s="34">
        <v>0.1875</v>
      </c>
      <c r="D5005" s="16" t="s">
        <v>18</v>
      </c>
      <c r="E5005" s="35">
        <v>0.20833333333333301</v>
      </c>
      <c r="F5005" s="50">
        <f>IF(COUNTIF('リスト（不使用）'!$A$5:$A$6,単年カーブ!$A$1),"希望数量入力ください",'単年（2027年度）'!$E$12*単年カーブ!$R$3+'単年（2027年度）'!$E$12*(1-単年カーブ!$R$3)*単年カーブ!Q5005)</f>
        <v>0</v>
      </c>
      <c r="G5005" s="47">
        <f t="shared" si="549"/>
        <v>0</v>
      </c>
      <c r="M5005">
        <f t="shared" si="550"/>
        <v>7</v>
      </c>
      <c r="N5005">
        <f>IF(OR(WEEKDAY(A5005)=1,WEEKDAY(A5005)=7,COUNTIF('2027祝日等（不使用）'!$A$1:$A$20,単年カーブ!A5005)=1),0,1)</f>
        <v>1</v>
      </c>
      <c r="O5005">
        <f t="shared" si="547"/>
        <v>10</v>
      </c>
      <c r="P5005">
        <f t="shared" si="551"/>
        <v>0</v>
      </c>
      <c r="Q5005">
        <f t="shared" si="552"/>
        <v>0</v>
      </c>
    </row>
    <row r="5006" spans="1:17" ht="19.5" x14ac:dyDescent="0.4">
      <c r="A5006" s="33">
        <f t="shared" si="546"/>
        <v>46582</v>
      </c>
      <c r="B5006" s="27" t="str">
        <f t="shared" si="548"/>
        <v>(水)</v>
      </c>
      <c r="C5006" s="34">
        <v>0.20833333333333301</v>
      </c>
      <c r="D5006" s="16" t="s">
        <v>18</v>
      </c>
      <c r="E5006" s="35">
        <v>0.22916666666666699</v>
      </c>
      <c r="F5006" s="50">
        <f>IF(COUNTIF('リスト（不使用）'!$A$5:$A$6,単年カーブ!$A$1),"希望数量入力ください",'単年（2027年度）'!$E$12*単年カーブ!$R$3+'単年（2027年度）'!$E$12*(1-単年カーブ!$R$3)*単年カーブ!Q5006)</f>
        <v>0</v>
      </c>
      <c r="G5006" s="47">
        <f t="shared" si="549"/>
        <v>0</v>
      </c>
      <c r="M5006">
        <f t="shared" si="550"/>
        <v>7</v>
      </c>
      <c r="N5006">
        <f>IF(OR(WEEKDAY(A5006)=1,WEEKDAY(A5006)=7,COUNTIF('2027祝日等（不使用）'!$A$1:$A$20,単年カーブ!A5006)=1),0,1)</f>
        <v>1</v>
      </c>
      <c r="O5006">
        <f t="shared" si="547"/>
        <v>11</v>
      </c>
      <c r="P5006">
        <f t="shared" si="551"/>
        <v>0</v>
      </c>
      <c r="Q5006">
        <f t="shared" si="552"/>
        <v>0</v>
      </c>
    </row>
    <row r="5007" spans="1:17" ht="19.5" x14ac:dyDescent="0.4">
      <c r="A5007" s="33">
        <f t="shared" si="546"/>
        <v>46582</v>
      </c>
      <c r="B5007" s="27" t="str">
        <f t="shared" si="548"/>
        <v>(水)</v>
      </c>
      <c r="C5007" s="34">
        <v>0.22916666666666699</v>
      </c>
      <c r="D5007" s="16" t="s">
        <v>18</v>
      </c>
      <c r="E5007" s="35">
        <v>0.25</v>
      </c>
      <c r="F5007" s="50">
        <f>IF(COUNTIF('リスト（不使用）'!$A$5:$A$6,単年カーブ!$A$1),"希望数量入力ください",'単年（2027年度）'!$E$12*単年カーブ!$R$3+'単年（2027年度）'!$E$12*(1-単年カーブ!$R$3)*単年カーブ!Q5007)</f>
        <v>0</v>
      </c>
      <c r="G5007" s="47">
        <f t="shared" si="549"/>
        <v>0</v>
      </c>
      <c r="M5007">
        <f t="shared" si="550"/>
        <v>7</v>
      </c>
      <c r="N5007">
        <f>IF(OR(WEEKDAY(A5007)=1,WEEKDAY(A5007)=7,COUNTIF('2027祝日等（不使用）'!$A$1:$A$20,単年カーブ!A5007)=1),0,1)</f>
        <v>1</v>
      </c>
      <c r="O5007">
        <f t="shared" si="547"/>
        <v>12</v>
      </c>
      <c r="P5007">
        <f t="shared" si="551"/>
        <v>0</v>
      </c>
      <c r="Q5007">
        <f t="shared" si="552"/>
        <v>0</v>
      </c>
    </row>
    <row r="5008" spans="1:17" ht="19.5" x14ac:dyDescent="0.4">
      <c r="A5008" s="33">
        <f t="shared" si="546"/>
        <v>46582</v>
      </c>
      <c r="B5008" s="27" t="str">
        <f t="shared" si="548"/>
        <v>(水)</v>
      </c>
      <c r="C5008" s="34">
        <v>0.25</v>
      </c>
      <c r="D5008" s="16" t="s">
        <v>18</v>
      </c>
      <c r="E5008" s="35">
        <v>0.27083333333333298</v>
      </c>
      <c r="F5008" s="50">
        <f>IF(COUNTIF('リスト（不使用）'!$A$5:$A$6,単年カーブ!$A$1),"希望数量入力ください",'単年（2027年度）'!$E$12*単年カーブ!$R$3+'単年（2027年度）'!$E$12*(1-単年カーブ!$R$3)*単年カーブ!Q5008)</f>
        <v>0</v>
      </c>
      <c r="G5008" s="47">
        <f t="shared" si="549"/>
        <v>0</v>
      </c>
      <c r="M5008">
        <f t="shared" si="550"/>
        <v>7</v>
      </c>
      <c r="N5008">
        <f>IF(OR(WEEKDAY(A5008)=1,WEEKDAY(A5008)=7,COUNTIF('2027祝日等（不使用）'!$A$1:$A$20,単年カーブ!A5008)=1),0,1)</f>
        <v>1</v>
      </c>
      <c r="O5008">
        <f t="shared" si="547"/>
        <v>13</v>
      </c>
      <c r="P5008">
        <f t="shared" si="551"/>
        <v>0</v>
      </c>
      <c r="Q5008">
        <f t="shared" si="552"/>
        <v>0</v>
      </c>
    </row>
    <row r="5009" spans="1:17" ht="19.5" x14ac:dyDescent="0.4">
      <c r="A5009" s="33">
        <f t="shared" si="546"/>
        <v>46582</v>
      </c>
      <c r="B5009" s="27" t="str">
        <f t="shared" si="548"/>
        <v>(水)</v>
      </c>
      <c r="C5009" s="34">
        <v>0.27083333333333298</v>
      </c>
      <c r="D5009" s="16" t="s">
        <v>18</v>
      </c>
      <c r="E5009" s="35">
        <v>0.29166666666666702</v>
      </c>
      <c r="F5009" s="50">
        <f>IF(COUNTIF('リスト（不使用）'!$A$5:$A$6,単年カーブ!$A$1),"希望数量入力ください",'単年（2027年度）'!$E$12*単年カーブ!$R$3+'単年（2027年度）'!$E$12*(1-単年カーブ!$R$3)*単年カーブ!Q5009)</f>
        <v>0</v>
      </c>
      <c r="G5009" s="47">
        <f t="shared" si="549"/>
        <v>0</v>
      </c>
      <c r="M5009">
        <f t="shared" si="550"/>
        <v>7</v>
      </c>
      <c r="N5009">
        <f>IF(OR(WEEKDAY(A5009)=1,WEEKDAY(A5009)=7,COUNTIF('2027祝日等（不使用）'!$A$1:$A$20,単年カーブ!A5009)=1),0,1)</f>
        <v>1</v>
      </c>
      <c r="O5009">
        <f t="shared" si="547"/>
        <v>14</v>
      </c>
      <c r="P5009">
        <f t="shared" si="551"/>
        <v>0</v>
      </c>
      <c r="Q5009">
        <f t="shared" si="552"/>
        <v>0</v>
      </c>
    </row>
    <row r="5010" spans="1:17" ht="19.5" x14ac:dyDescent="0.4">
      <c r="A5010" s="33">
        <f t="shared" si="546"/>
        <v>46582</v>
      </c>
      <c r="B5010" s="27" t="str">
        <f t="shared" si="548"/>
        <v>(水)</v>
      </c>
      <c r="C5010" s="34">
        <v>0.29166666666666702</v>
      </c>
      <c r="D5010" s="16" t="s">
        <v>18</v>
      </c>
      <c r="E5010" s="35">
        <v>0.3125</v>
      </c>
      <c r="F5010" s="50">
        <f>IF(COUNTIF('リスト（不使用）'!$A$5:$A$6,単年カーブ!$A$1),"希望数量入力ください",'単年（2027年度）'!$E$12*単年カーブ!$R$3+'単年（2027年度）'!$E$12*(1-単年カーブ!$R$3)*単年カーブ!Q5010)</f>
        <v>0</v>
      </c>
      <c r="G5010" s="47">
        <f t="shared" si="549"/>
        <v>0</v>
      </c>
      <c r="M5010">
        <f t="shared" si="550"/>
        <v>7</v>
      </c>
      <c r="N5010">
        <f>IF(OR(WEEKDAY(A5010)=1,WEEKDAY(A5010)=7,COUNTIF('2027祝日等（不使用）'!$A$1:$A$20,単年カーブ!A5010)=1),0,1)</f>
        <v>1</v>
      </c>
      <c r="O5010">
        <f t="shared" si="547"/>
        <v>15</v>
      </c>
      <c r="P5010">
        <f t="shared" si="551"/>
        <v>0</v>
      </c>
      <c r="Q5010">
        <f t="shared" si="552"/>
        <v>0</v>
      </c>
    </row>
    <row r="5011" spans="1:17" ht="19.5" x14ac:dyDescent="0.4">
      <c r="A5011" s="33">
        <f t="shared" si="546"/>
        <v>46582</v>
      </c>
      <c r="B5011" s="27" t="str">
        <f t="shared" si="548"/>
        <v>(水)</v>
      </c>
      <c r="C5011" s="34">
        <v>0.3125</v>
      </c>
      <c r="D5011" s="16" t="s">
        <v>18</v>
      </c>
      <c r="E5011" s="35">
        <v>0.33333333333333298</v>
      </c>
      <c r="F5011" s="50">
        <f>IF(COUNTIF('リスト（不使用）'!$A$5:$A$6,単年カーブ!$A$1),"希望数量入力ください",'単年（2027年度）'!$E$12*単年カーブ!$R$3+'単年（2027年度）'!$E$12*(1-単年カーブ!$R$3)*単年カーブ!Q5011)</f>
        <v>0</v>
      </c>
      <c r="G5011" s="47">
        <f t="shared" si="549"/>
        <v>0</v>
      </c>
      <c r="M5011">
        <f t="shared" si="550"/>
        <v>7</v>
      </c>
      <c r="N5011">
        <f>IF(OR(WEEKDAY(A5011)=1,WEEKDAY(A5011)=7,COUNTIF('2027祝日等（不使用）'!$A$1:$A$20,単年カーブ!A5011)=1),0,1)</f>
        <v>1</v>
      </c>
      <c r="O5011">
        <f t="shared" si="547"/>
        <v>16</v>
      </c>
      <c r="P5011">
        <f t="shared" si="551"/>
        <v>0</v>
      </c>
      <c r="Q5011">
        <f t="shared" si="552"/>
        <v>0</v>
      </c>
    </row>
    <row r="5012" spans="1:17" ht="19.5" x14ac:dyDescent="0.4">
      <c r="A5012" s="33">
        <f t="shared" si="546"/>
        <v>46582</v>
      </c>
      <c r="B5012" s="27" t="str">
        <f t="shared" si="548"/>
        <v>(水)</v>
      </c>
      <c r="C5012" s="34">
        <v>0.33333333333333298</v>
      </c>
      <c r="D5012" s="16" t="s">
        <v>18</v>
      </c>
      <c r="E5012" s="35">
        <v>0.35416666666666702</v>
      </c>
      <c r="F5012" s="50">
        <f>IF(COUNTIF('リスト（不使用）'!$A$5:$A$6,単年カーブ!$A$1),"希望数量入力ください",'単年（2027年度）'!$E$12*単年カーブ!$R$3+'単年（2027年度）'!$E$12*(1-単年カーブ!$R$3)*単年カーブ!Q5012)</f>
        <v>0</v>
      </c>
      <c r="G5012" s="47">
        <f t="shared" si="549"/>
        <v>0</v>
      </c>
      <c r="M5012">
        <f t="shared" si="550"/>
        <v>7</v>
      </c>
      <c r="N5012">
        <f>IF(OR(WEEKDAY(A5012)=1,WEEKDAY(A5012)=7,COUNTIF('2027祝日等（不使用）'!$A$1:$A$20,単年カーブ!A5012)=1),0,1)</f>
        <v>1</v>
      </c>
      <c r="O5012">
        <f t="shared" si="547"/>
        <v>17</v>
      </c>
      <c r="P5012">
        <f t="shared" si="551"/>
        <v>1</v>
      </c>
      <c r="Q5012">
        <f t="shared" si="552"/>
        <v>1</v>
      </c>
    </row>
    <row r="5013" spans="1:17" ht="19.5" x14ac:dyDescent="0.4">
      <c r="A5013" s="33">
        <f t="shared" si="546"/>
        <v>46582</v>
      </c>
      <c r="B5013" s="27" t="str">
        <f t="shared" si="548"/>
        <v>(水)</v>
      </c>
      <c r="C5013" s="34">
        <v>0.35416666666666702</v>
      </c>
      <c r="D5013" s="16" t="s">
        <v>18</v>
      </c>
      <c r="E5013" s="35">
        <v>0.375</v>
      </c>
      <c r="F5013" s="50">
        <f>IF(COUNTIF('リスト（不使用）'!$A$5:$A$6,単年カーブ!$A$1),"希望数量入力ください",'単年（2027年度）'!$E$12*単年カーブ!$R$3+'単年（2027年度）'!$E$12*(1-単年カーブ!$R$3)*単年カーブ!Q5013)</f>
        <v>0</v>
      </c>
      <c r="G5013" s="47">
        <f t="shared" si="549"/>
        <v>0</v>
      </c>
      <c r="M5013">
        <f t="shared" si="550"/>
        <v>7</v>
      </c>
      <c r="N5013">
        <f>IF(OR(WEEKDAY(A5013)=1,WEEKDAY(A5013)=7,COUNTIF('2027祝日等（不使用）'!$A$1:$A$20,単年カーブ!A5013)=1),0,1)</f>
        <v>1</v>
      </c>
      <c r="O5013">
        <f t="shared" si="547"/>
        <v>18</v>
      </c>
      <c r="P5013">
        <f t="shared" si="551"/>
        <v>1</v>
      </c>
      <c r="Q5013">
        <f t="shared" si="552"/>
        <v>1</v>
      </c>
    </row>
    <row r="5014" spans="1:17" ht="19.5" x14ac:dyDescent="0.4">
      <c r="A5014" s="33">
        <f t="shared" si="546"/>
        <v>46582</v>
      </c>
      <c r="B5014" s="27" t="str">
        <f t="shared" si="548"/>
        <v>(水)</v>
      </c>
      <c r="C5014" s="34">
        <v>0.375</v>
      </c>
      <c r="D5014" s="16" t="s">
        <v>18</v>
      </c>
      <c r="E5014" s="35">
        <v>0.39583333333333298</v>
      </c>
      <c r="F5014" s="50">
        <f>IF(COUNTIF('リスト（不使用）'!$A$5:$A$6,単年カーブ!$A$1),"希望数量入力ください",'単年（2027年度）'!$E$12*単年カーブ!$R$3+'単年（2027年度）'!$E$12*(1-単年カーブ!$R$3)*単年カーブ!Q5014)</f>
        <v>0</v>
      </c>
      <c r="G5014" s="47">
        <f t="shared" si="549"/>
        <v>0</v>
      </c>
      <c r="M5014">
        <f t="shared" si="550"/>
        <v>7</v>
      </c>
      <c r="N5014">
        <f>IF(OR(WEEKDAY(A5014)=1,WEEKDAY(A5014)=7,COUNTIF('2027祝日等（不使用）'!$A$1:$A$20,単年カーブ!A5014)=1),0,1)</f>
        <v>1</v>
      </c>
      <c r="O5014">
        <f t="shared" si="547"/>
        <v>19</v>
      </c>
      <c r="P5014">
        <f t="shared" si="551"/>
        <v>1</v>
      </c>
      <c r="Q5014">
        <f t="shared" si="552"/>
        <v>1</v>
      </c>
    </row>
    <row r="5015" spans="1:17" ht="19.5" x14ac:dyDescent="0.4">
      <c r="A5015" s="33">
        <f t="shared" si="546"/>
        <v>46582</v>
      </c>
      <c r="B5015" s="27" t="str">
        <f t="shared" si="548"/>
        <v>(水)</v>
      </c>
      <c r="C5015" s="34">
        <v>0.39583333333333298</v>
      </c>
      <c r="D5015" s="16" t="s">
        <v>18</v>
      </c>
      <c r="E5015" s="35">
        <v>0.41666666666666702</v>
      </c>
      <c r="F5015" s="50">
        <f>IF(COUNTIF('リスト（不使用）'!$A$5:$A$6,単年カーブ!$A$1),"希望数量入力ください",'単年（2027年度）'!$E$12*単年カーブ!$R$3+'単年（2027年度）'!$E$12*(1-単年カーブ!$R$3)*単年カーブ!Q5015)</f>
        <v>0</v>
      </c>
      <c r="G5015" s="47">
        <f t="shared" si="549"/>
        <v>0</v>
      </c>
      <c r="M5015">
        <f t="shared" si="550"/>
        <v>7</v>
      </c>
      <c r="N5015">
        <f>IF(OR(WEEKDAY(A5015)=1,WEEKDAY(A5015)=7,COUNTIF('2027祝日等（不使用）'!$A$1:$A$20,単年カーブ!A5015)=1),0,1)</f>
        <v>1</v>
      </c>
      <c r="O5015">
        <f t="shared" si="547"/>
        <v>20</v>
      </c>
      <c r="P5015">
        <f t="shared" si="551"/>
        <v>1</v>
      </c>
      <c r="Q5015">
        <f t="shared" si="552"/>
        <v>1</v>
      </c>
    </row>
    <row r="5016" spans="1:17" ht="19.5" x14ac:dyDescent="0.4">
      <c r="A5016" s="33">
        <f t="shared" si="546"/>
        <v>46582</v>
      </c>
      <c r="B5016" s="27" t="str">
        <f t="shared" si="548"/>
        <v>(水)</v>
      </c>
      <c r="C5016" s="34">
        <v>0.41666666666666702</v>
      </c>
      <c r="D5016" s="16" t="s">
        <v>18</v>
      </c>
      <c r="E5016" s="35">
        <v>0.4375</v>
      </c>
      <c r="F5016" s="50">
        <f>IF(COUNTIF('リスト（不使用）'!$A$5:$A$6,単年カーブ!$A$1),"希望数量入力ください",'単年（2027年度）'!$E$12*単年カーブ!$R$3+'単年（2027年度）'!$E$12*(1-単年カーブ!$R$3)*単年カーブ!Q5016)</f>
        <v>0</v>
      </c>
      <c r="G5016" s="47">
        <f t="shared" si="549"/>
        <v>0</v>
      </c>
      <c r="M5016">
        <f t="shared" si="550"/>
        <v>7</v>
      </c>
      <c r="N5016">
        <f>IF(OR(WEEKDAY(A5016)=1,WEEKDAY(A5016)=7,COUNTIF('2027祝日等（不使用）'!$A$1:$A$20,単年カーブ!A5016)=1),0,1)</f>
        <v>1</v>
      </c>
      <c r="O5016">
        <f t="shared" si="547"/>
        <v>21</v>
      </c>
      <c r="P5016">
        <f t="shared" si="551"/>
        <v>1</v>
      </c>
      <c r="Q5016">
        <f t="shared" si="552"/>
        <v>1</v>
      </c>
    </row>
    <row r="5017" spans="1:17" ht="19.5" x14ac:dyDescent="0.4">
      <c r="A5017" s="33">
        <f t="shared" si="546"/>
        <v>46582</v>
      </c>
      <c r="B5017" s="27" t="str">
        <f t="shared" si="548"/>
        <v>(水)</v>
      </c>
      <c r="C5017" s="34">
        <v>0.4375</v>
      </c>
      <c r="D5017" s="16" t="s">
        <v>18</v>
      </c>
      <c r="E5017" s="35">
        <v>0.45833333333333298</v>
      </c>
      <c r="F5017" s="50">
        <f>IF(COUNTIF('リスト（不使用）'!$A$5:$A$6,単年カーブ!$A$1),"希望数量入力ください",'単年（2027年度）'!$E$12*単年カーブ!$R$3+'単年（2027年度）'!$E$12*(1-単年カーブ!$R$3)*単年カーブ!Q5017)</f>
        <v>0</v>
      </c>
      <c r="G5017" s="47">
        <f t="shared" si="549"/>
        <v>0</v>
      </c>
      <c r="M5017">
        <f t="shared" si="550"/>
        <v>7</v>
      </c>
      <c r="N5017">
        <f>IF(OR(WEEKDAY(A5017)=1,WEEKDAY(A5017)=7,COUNTIF('2027祝日等（不使用）'!$A$1:$A$20,単年カーブ!A5017)=1),0,1)</f>
        <v>1</v>
      </c>
      <c r="O5017">
        <f t="shared" si="547"/>
        <v>22</v>
      </c>
      <c r="P5017">
        <f t="shared" si="551"/>
        <v>1</v>
      </c>
      <c r="Q5017">
        <f t="shared" si="552"/>
        <v>1</v>
      </c>
    </row>
    <row r="5018" spans="1:17" ht="19.5" x14ac:dyDescent="0.4">
      <c r="A5018" s="33">
        <f t="shared" si="546"/>
        <v>46582</v>
      </c>
      <c r="B5018" s="27" t="str">
        <f t="shared" si="548"/>
        <v>(水)</v>
      </c>
      <c r="C5018" s="34">
        <v>0.45833333333333298</v>
      </c>
      <c r="D5018" s="16" t="s">
        <v>18</v>
      </c>
      <c r="E5018" s="35">
        <v>0.47916666666666702</v>
      </c>
      <c r="F5018" s="50">
        <f>IF(COUNTIF('リスト（不使用）'!$A$5:$A$6,単年カーブ!$A$1),"希望数量入力ください",'単年（2027年度）'!$E$12*単年カーブ!$R$3+'単年（2027年度）'!$E$12*(1-単年カーブ!$R$3)*単年カーブ!Q5018)</f>
        <v>0</v>
      </c>
      <c r="G5018" s="47">
        <f t="shared" si="549"/>
        <v>0</v>
      </c>
      <c r="M5018">
        <f t="shared" si="550"/>
        <v>7</v>
      </c>
      <c r="N5018">
        <f>IF(OR(WEEKDAY(A5018)=1,WEEKDAY(A5018)=7,COUNTIF('2027祝日等（不使用）'!$A$1:$A$20,単年カーブ!A5018)=1),0,1)</f>
        <v>1</v>
      </c>
      <c r="O5018">
        <f t="shared" si="547"/>
        <v>23</v>
      </c>
      <c r="P5018">
        <f t="shared" si="551"/>
        <v>1</v>
      </c>
      <c r="Q5018">
        <f t="shared" si="552"/>
        <v>1</v>
      </c>
    </row>
    <row r="5019" spans="1:17" ht="19.5" x14ac:dyDescent="0.4">
      <c r="A5019" s="33">
        <f t="shared" si="546"/>
        <v>46582</v>
      </c>
      <c r="B5019" s="27" t="str">
        <f t="shared" si="548"/>
        <v>(水)</v>
      </c>
      <c r="C5019" s="34">
        <v>0.47916666666666702</v>
      </c>
      <c r="D5019" s="16" t="s">
        <v>18</v>
      </c>
      <c r="E5019" s="35">
        <v>0.5</v>
      </c>
      <c r="F5019" s="50">
        <f>IF(COUNTIF('リスト（不使用）'!$A$5:$A$6,単年カーブ!$A$1),"希望数量入力ください",'単年（2027年度）'!$E$12*単年カーブ!$R$3+'単年（2027年度）'!$E$12*(1-単年カーブ!$R$3)*単年カーブ!Q5019)</f>
        <v>0</v>
      </c>
      <c r="G5019" s="47">
        <f t="shared" si="549"/>
        <v>0</v>
      </c>
      <c r="M5019">
        <f t="shared" si="550"/>
        <v>7</v>
      </c>
      <c r="N5019">
        <f>IF(OR(WEEKDAY(A5019)=1,WEEKDAY(A5019)=7,COUNTIF('2027祝日等（不使用）'!$A$1:$A$20,単年カーブ!A5019)=1),0,1)</f>
        <v>1</v>
      </c>
      <c r="O5019">
        <f t="shared" si="547"/>
        <v>24</v>
      </c>
      <c r="P5019">
        <f t="shared" si="551"/>
        <v>1</v>
      </c>
      <c r="Q5019">
        <f t="shared" si="552"/>
        <v>1</v>
      </c>
    </row>
    <row r="5020" spans="1:17" ht="19.5" x14ac:dyDescent="0.4">
      <c r="A5020" s="33">
        <f t="shared" si="546"/>
        <v>46582</v>
      </c>
      <c r="B5020" s="27" t="str">
        <f t="shared" si="548"/>
        <v>(水)</v>
      </c>
      <c r="C5020" s="34">
        <v>0.5</v>
      </c>
      <c r="D5020" s="16" t="s">
        <v>18</v>
      </c>
      <c r="E5020" s="35">
        <v>0.52083333333333304</v>
      </c>
      <c r="F5020" s="50">
        <f>IF(COUNTIF('リスト（不使用）'!$A$5:$A$6,単年カーブ!$A$1),"希望数量入力ください",'単年（2027年度）'!$E$12*単年カーブ!$R$3+'単年（2027年度）'!$E$12*(1-単年カーブ!$R$3)*単年カーブ!Q5020)</f>
        <v>0</v>
      </c>
      <c r="G5020" s="47">
        <f t="shared" si="549"/>
        <v>0</v>
      </c>
      <c r="M5020">
        <f t="shared" si="550"/>
        <v>7</v>
      </c>
      <c r="N5020">
        <f>IF(OR(WEEKDAY(A5020)=1,WEEKDAY(A5020)=7,COUNTIF('2027祝日等（不使用）'!$A$1:$A$20,単年カーブ!A5020)=1),0,1)</f>
        <v>1</v>
      </c>
      <c r="O5020">
        <f t="shared" si="547"/>
        <v>25</v>
      </c>
      <c r="P5020">
        <f t="shared" si="551"/>
        <v>1</v>
      </c>
      <c r="Q5020">
        <f t="shared" si="552"/>
        <v>1</v>
      </c>
    </row>
    <row r="5021" spans="1:17" ht="19.5" x14ac:dyDescent="0.4">
      <c r="A5021" s="33">
        <f t="shared" si="546"/>
        <v>46582</v>
      </c>
      <c r="B5021" s="27" t="str">
        <f t="shared" si="548"/>
        <v>(水)</v>
      </c>
      <c r="C5021" s="34">
        <v>0.52083333333333304</v>
      </c>
      <c r="D5021" s="16" t="s">
        <v>18</v>
      </c>
      <c r="E5021" s="35">
        <v>0.54166666666666696</v>
      </c>
      <c r="F5021" s="50">
        <f>IF(COUNTIF('リスト（不使用）'!$A$5:$A$6,単年カーブ!$A$1),"希望数量入力ください",'単年（2027年度）'!$E$12*単年カーブ!$R$3+'単年（2027年度）'!$E$12*(1-単年カーブ!$R$3)*単年カーブ!Q5021)</f>
        <v>0</v>
      </c>
      <c r="G5021" s="47">
        <f t="shared" si="549"/>
        <v>0</v>
      </c>
      <c r="M5021">
        <f t="shared" si="550"/>
        <v>7</v>
      </c>
      <c r="N5021">
        <f>IF(OR(WEEKDAY(A5021)=1,WEEKDAY(A5021)=7,COUNTIF('2027祝日等（不使用）'!$A$1:$A$20,単年カーブ!A5021)=1),0,1)</f>
        <v>1</v>
      </c>
      <c r="O5021">
        <f t="shared" si="547"/>
        <v>26</v>
      </c>
      <c r="P5021">
        <f t="shared" si="551"/>
        <v>1</v>
      </c>
      <c r="Q5021">
        <f t="shared" si="552"/>
        <v>1</v>
      </c>
    </row>
    <row r="5022" spans="1:17" ht="19.5" x14ac:dyDescent="0.4">
      <c r="A5022" s="33">
        <f t="shared" si="546"/>
        <v>46582</v>
      </c>
      <c r="B5022" s="27" t="str">
        <f t="shared" si="548"/>
        <v>(水)</v>
      </c>
      <c r="C5022" s="34">
        <v>0.54166666666666696</v>
      </c>
      <c r="D5022" s="16" t="s">
        <v>18</v>
      </c>
      <c r="E5022" s="35">
        <v>0.5625</v>
      </c>
      <c r="F5022" s="50">
        <f>IF(COUNTIF('リスト（不使用）'!$A$5:$A$6,単年カーブ!$A$1),"希望数量入力ください",'単年（2027年度）'!$E$12*単年カーブ!$R$3+'単年（2027年度）'!$E$12*(1-単年カーブ!$R$3)*単年カーブ!Q5022)</f>
        <v>0</v>
      </c>
      <c r="G5022" s="47">
        <f t="shared" si="549"/>
        <v>0</v>
      </c>
      <c r="M5022">
        <f t="shared" si="550"/>
        <v>7</v>
      </c>
      <c r="N5022">
        <f>IF(OR(WEEKDAY(A5022)=1,WEEKDAY(A5022)=7,COUNTIF('2027祝日等（不使用）'!$A$1:$A$20,単年カーブ!A5022)=1),0,1)</f>
        <v>1</v>
      </c>
      <c r="O5022">
        <f t="shared" si="547"/>
        <v>27</v>
      </c>
      <c r="P5022">
        <f t="shared" si="551"/>
        <v>1</v>
      </c>
      <c r="Q5022">
        <f t="shared" si="552"/>
        <v>1</v>
      </c>
    </row>
    <row r="5023" spans="1:17" ht="19.5" x14ac:dyDescent="0.4">
      <c r="A5023" s="33">
        <f t="shared" si="546"/>
        <v>46582</v>
      </c>
      <c r="B5023" s="27" t="str">
        <f t="shared" si="548"/>
        <v>(水)</v>
      </c>
      <c r="C5023" s="34">
        <v>0.5625</v>
      </c>
      <c r="D5023" s="16" t="s">
        <v>18</v>
      </c>
      <c r="E5023" s="35">
        <v>0.58333333333333304</v>
      </c>
      <c r="F5023" s="50">
        <f>IF(COUNTIF('リスト（不使用）'!$A$5:$A$6,単年カーブ!$A$1),"希望数量入力ください",'単年（2027年度）'!$E$12*単年カーブ!$R$3+'単年（2027年度）'!$E$12*(1-単年カーブ!$R$3)*単年カーブ!Q5023)</f>
        <v>0</v>
      </c>
      <c r="G5023" s="47">
        <f t="shared" si="549"/>
        <v>0</v>
      </c>
      <c r="M5023">
        <f t="shared" si="550"/>
        <v>7</v>
      </c>
      <c r="N5023">
        <f>IF(OR(WEEKDAY(A5023)=1,WEEKDAY(A5023)=7,COUNTIF('2027祝日等（不使用）'!$A$1:$A$20,単年カーブ!A5023)=1),0,1)</f>
        <v>1</v>
      </c>
      <c r="O5023">
        <f t="shared" si="547"/>
        <v>28</v>
      </c>
      <c r="P5023">
        <f t="shared" si="551"/>
        <v>1</v>
      </c>
      <c r="Q5023">
        <f t="shared" si="552"/>
        <v>1</v>
      </c>
    </row>
    <row r="5024" spans="1:17" ht="19.5" x14ac:dyDescent="0.4">
      <c r="A5024" s="33">
        <f t="shared" si="546"/>
        <v>46582</v>
      </c>
      <c r="B5024" s="27" t="str">
        <f t="shared" si="548"/>
        <v>(水)</v>
      </c>
      <c r="C5024" s="34">
        <v>0.58333333333333304</v>
      </c>
      <c r="D5024" s="16" t="s">
        <v>18</v>
      </c>
      <c r="E5024" s="35">
        <v>0.60416666666666696</v>
      </c>
      <c r="F5024" s="50">
        <f>IF(COUNTIF('リスト（不使用）'!$A$5:$A$6,単年カーブ!$A$1),"希望数量入力ください",'単年（2027年度）'!$E$12*単年カーブ!$R$3+'単年（2027年度）'!$E$12*(1-単年カーブ!$R$3)*単年カーブ!Q5024)</f>
        <v>0</v>
      </c>
      <c r="G5024" s="47">
        <f t="shared" si="549"/>
        <v>0</v>
      </c>
      <c r="M5024">
        <f t="shared" si="550"/>
        <v>7</v>
      </c>
      <c r="N5024">
        <f>IF(OR(WEEKDAY(A5024)=1,WEEKDAY(A5024)=7,COUNTIF('2027祝日等（不使用）'!$A$1:$A$20,単年カーブ!A5024)=1),0,1)</f>
        <v>1</v>
      </c>
      <c r="O5024">
        <f t="shared" si="547"/>
        <v>29</v>
      </c>
      <c r="P5024">
        <f t="shared" si="551"/>
        <v>1</v>
      </c>
      <c r="Q5024">
        <f t="shared" si="552"/>
        <v>1</v>
      </c>
    </row>
    <row r="5025" spans="1:17" ht="19.5" x14ac:dyDescent="0.4">
      <c r="A5025" s="33">
        <f t="shared" si="546"/>
        <v>46582</v>
      </c>
      <c r="B5025" s="27" t="str">
        <f t="shared" si="548"/>
        <v>(水)</v>
      </c>
      <c r="C5025" s="34">
        <v>0.60416666666666696</v>
      </c>
      <c r="D5025" s="16" t="s">
        <v>18</v>
      </c>
      <c r="E5025" s="35">
        <v>0.625</v>
      </c>
      <c r="F5025" s="50">
        <f>IF(COUNTIF('リスト（不使用）'!$A$5:$A$6,単年カーブ!$A$1),"希望数量入力ください",'単年（2027年度）'!$E$12*単年カーブ!$R$3+'単年（2027年度）'!$E$12*(1-単年カーブ!$R$3)*単年カーブ!Q5025)</f>
        <v>0</v>
      </c>
      <c r="G5025" s="47">
        <f t="shared" si="549"/>
        <v>0</v>
      </c>
      <c r="M5025">
        <f t="shared" si="550"/>
        <v>7</v>
      </c>
      <c r="N5025">
        <f>IF(OR(WEEKDAY(A5025)=1,WEEKDAY(A5025)=7,COUNTIF('2027祝日等（不使用）'!$A$1:$A$20,単年カーブ!A5025)=1),0,1)</f>
        <v>1</v>
      </c>
      <c r="O5025">
        <f t="shared" si="547"/>
        <v>30</v>
      </c>
      <c r="P5025">
        <f t="shared" si="551"/>
        <v>1</v>
      </c>
      <c r="Q5025">
        <f t="shared" si="552"/>
        <v>1</v>
      </c>
    </row>
    <row r="5026" spans="1:17" ht="19.5" x14ac:dyDescent="0.4">
      <c r="A5026" s="33">
        <f t="shared" si="546"/>
        <v>46582</v>
      </c>
      <c r="B5026" s="27" t="str">
        <f t="shared" si="548"/>
        <v>(水)</v>
      </c>
      <c r="C5026" s="34">
        <v>0.625</v>
      </c>
      <c r="D5026" s="16" t="s">
        <v>18</v>
      </c>
      <c r="E5026" s="35">
        <v>0.64583333333333304</v>
      </c>
      <c r="F5026" s="50">
        <f>IF(COUNTIF('リスト（不使用）'!$A$5:$A$6,単年カーブ!$A$1),"希望数量入力ください",'単年（2027年度）'!$E$12*単年カーブ!$R$3+'単年（2027年度）'!$E$12*(1-単年カーブ!$R$3)*単年カーブ!Q5026)</f>
        <v>0</v>
      </c>
      <c r="G5026" s="47">
        <f t="shared" si="549"/>
        <v>0</v>
      </c>
      <c r="M5026">
        <f t="shared" si="550"/>
        <v>7</v>
      </c>
      <c r="N5026">
        <f>IF(OR(WEEKDAY(A5026)=1,WEEKDAY(A5026)=7,COUNTIF('2027祝日等（不使用）'!$A$1:$A$20,単年カーブ!A5026)=1),0,1)</f>
        <v>1</v>
      </c>
      <c r="O5026">
        <f t="shared" si="547"/>
        <v>31</v>
      </c>
      <c r="P5026">
        <f t="shared" si="551"/>
        <v>1</v>
      </c>
      <c r="Q5026">
        <f t="shared" si="552"/>
        <v>1</v>
      </c>
    </row>
    <row r="5027" spans="1:17" ht="19.5" x14ac:dyDescent="0.4">
      <c r="A5027" s="33">
        <f t="shared" si="546"/>
        <v>46582</v>
      </c>
      <c r="B5027" s="27" t="str">
        <f t="shared" si="548"/>
        <v>(水)</v>
      </c>
      <c r="C5027" s="34">
        <v>0.64583333333333304</v>
      </c>
      <c r="D5027" s="16" t="s">
        <v>18</v>
      </c>
      <c r="E5027" s="35">
        <v>0.66666666666666696</v>
      </c>
      <c r="F5027" s="50">
        <f>IF(COUNTIF('リスト（不使用）'!$A$5:$A$6,単年カーブ!$A$1),"希望数量入力ください",'単年（2027年度）'!$E$12*単年カーブ!$R$3+'単年（2027年度）'!$E$12*(1-単年カーブ!$R$3)*単年カーブ!Q5027)</f>
        <v>0</v>
      </c>
      <c r="G5027" s="47">
        <f t="shared" si="549"/>
        <v>0</v>
      </c>
      <c r="M5027">
        <f t="shared" si="550"/>
        <v>7</v>
      </c>
      <c r="N5027">
        <f>IF(OR(WEEKDAY(A5027)=1,WEEKDAY(A5027)=7,COUNTIF('2027祝日等（不使用）'!$A$1:$A$20,単年カーブ!A5027)=1),0,1)</f>
        <v>1</v>
      </c>
      <c r="O5027">
        <f t="shared" si="547"/>
        <v>32</v>
      </c>
      <c r="P5027">
        <f t="shared" si="551"/>
        <v>1</v>
      </c>
      <c r="Q5027">
        <f t="shared" si="552"/>
        <v>1</v>
      </c>
    </row>
    <row r="5028" spans="1:17" ht="19.5" x14ac:dyDescent="0.4">
      <c r="A5028" s="33">
        <f t="shared" si="546"/>
        <v>46582</v>
      </c>
      <c r="B5028" s="27" t="str">
        <f t="shared" si="548"/>
        <v>(水)</v>
      </c>
      <c r="C5028" s="34">
        <v>0.66666666666666696</v>
      </c>
      <c r="D5028" s="16" t="s">
        <v>18</v>
      </c>
      <c r="E5028" s="35">
        <v>0.6875</v>
      </c>
      <c r="F5028" s="50">
        <f>IF(COUNTIF('リスト（不使用）'!$A$5:$A$6,単年カーブ!$A$1),"希望数量入力ください",'単年（2027年度）'!$E$12*単年カーブ!$R$3+'単年（2027年度）'!$E$12*(1-単年カーブ!$R$3)*単年カーブ!Q5028)</f>
        <v>0</v>
      </c>
      <c r="G5028" s="47">
        <f t="shared" si="549"/>
        <v>0</v>
      </c>
      <c r="M5028">
        <f t="shared" si="550"/>
        <v>7</v>
      </c>
      <c r="N5028">
        <f>IF(OR(WEEKDAY(A5028)=1,WEEKDAY(A5028)=7,COUNTIF('2027祝日等（不使用）'!$A$1:$A$20,単年カーブ!A5028)=1),0,1)</f>
        <v>1</v>
      </c>
      <c r="O5028">
        <f t="shared" si="547"/>
        <v>33</v>
      </c>
      <c r="P5028">
        <f t="shared" si="551"/>
        <v>1</v>
      </c>
      <c r="Q5028">
        <f t="shared" si="552"/>
        <v>1</v>
      </c>
    </row>
    <row r="5029" spans="1:17" ht="19.5" x14ac:dyDescent="0.4">
      <c r="A5029" s="33">
        <f t="shared" si="546"/>
        <v>46582</v>
      </c>
      <c r="B5029" s="27" t="str">
        <f t="shared" si="548"/>
        <v>(水)</v>
      </c>
      <c r="C5029" s="34">
        <v>0.6875</v>
      </c>
      <c r="D5029" s="16" t="s">
        <v>18</v>
      </c>
      <c r="E5029" s="35">
        <v>0.70833333333333304</v>
      </c>
      <c r="F5029" s="50">
        <f>IF(COUNTIF('リスト（不使用）'!$A$5:$A$6,単年カーブ!$A$1),"希望数量入力ください",'単年（2027年度）'!$E$12*単年カーブ!$R$3+'単年（2027年度）'!$E$12*(1-単年カーブ!$R$3)*単年カーブ!Q5029)</f>
        <v>0</v>
      </c>
      <c r="G5029" s="47">
        <f t="shared" si="549"/>
        <v>0</v>
      </c>
      <c r="M5029">
        <f t="shared" si="550"/>
        <v>7</v>
      </c>
      <c r="N5029">
        <f>IF(OR(WEEKDAY(A5029)=1,WEEKDAY(A5029)=7,COUNTIF('2027祝日等（不使用）'!$A$1:$A$20,単年カーブ!A5029)=1),0,1)</f>
        <v>1</v>
      </c>
      <c r="O5029">
        <f t="shared" si="547"/>
        <v>34</v>
      </c>
      <c r="P5029">
        <f t="shared" si="551"/>
        <v>1</v>
      </c>
      <c r="Q5029">
        <f t="shared" si="552"/>
        <v>1</v>
      </c>
    </row>
    <row r="5030" spans="1:17" ht="19.5" x14ac:dyDescent="0.4">
      <c r="A5030" s="33">
        <f t="shared" si="546"/>
        <v>46582</v>
      </c>
      <c r="B5030" s="27" t="str">
        <f t="shared" si="548"/>
        <v>(水)</v>
      </c>
      <c r="C5030" s="34">
        <v>0.70833333333333304</v>
      </c>
      <c r="D5030" s="16" t="s">
        <v>18</v>
      </c>
      <c r="E5030" s="35">
        <v>0.72916666666666696</v>
      </c>
      <c r="F5030" s="50">
        <f>IF(COUNTIF('リスト（不使用）'!$A$5:$A$6,単年カーブ!$A$1),"希望数量入力ください",'単年（2027年度）'!$E$12*単年カーブ!$R$3+'単年（2027年度）'!$E$12*(1-単年カーブ!$R$3)*単年カーブ!Q5030)</f>
        <v>0</v>
      </c>
      <c r="G5030" s="47">
        <f t="shared" si="549"/>
        <v>0</v>
      </c>
      <c r="M5030">
        <f t="shared" si="550"/>
        <v>7</v>
      </c>
      <c r="N5030">
        <f>IF(OR(WEEKDAY(A5030)=1,WEEKDAY(A5030)=7,COUNTIF('2027祝日等（不使用）'!$A$1:$A$20,単年カーブ!A5030)=1),0,1)</f>
        <v>1</v>
      </c>
      <c r="O5030">
        <f t="shared" si="547"/>
        <v>35</v>
      </c>
      <c r="P5030">
        <f t="shared" si="551"/>
        <v>1</v>
      </c>
      <c r="Q5030">
        <f t="shared" si="552"/>
        <v>1</v>
      </c>
    </row>
    <row r="5031" spans="1:17" ht="19.5" x14ac:dyDescent="0.4">
      <c r="A5031" s="33">
        <f t="shared" si="546"/>
        <v>46582</v>
      </c>
      <c r="B5031" s="27" t="str">
        <f t="shared" si="548"/>
        <v>(水)</v>
      </c>
      <c r="C5031" s="34">
        <v>0.72916666666666696</v>
      </c>
      <c r="D5031" s="16" t="s">
        <v>18</v>
      </c>
      <c r="E5031" s="35">
        <v>0.75</v>
      </c>
      <c r="F5031" s="50">
        <f>IF(COUNTIF('リスト（不使用）'!$A$5:$A$6,単年カーブ!$A$1),"希望数量入力ください",'単年（2027年度）'!$E$12*単年カーブ!$R$3+'単年（2027年度）'!$E$12*(1-単年カーブ!$R$3)*単年カーブ!Q5031)</f>
        <v>0</v>
      </c>
      <c r="G5031" s="47">
        <f t="shared" si="549"/>
        <v>0</v>
      </c>
      <c r="M5031">
        <f t="shared" si="550"/>
        <v>7</v>
      </c>
      <c r="N5031">
        <f>IF(OR(WEEKDAY(A5031)=1,WEEKDAY(A5031)=7,COUNTIF('2027祝日等（不使用）'!$A$1:$A$20,単年カーブ!A5031)=1),0,1)</f>
        <v>1</v>
      </c>
      <c r="O5031">
        <f t="shared" si="547"/>
        <v>36</v>
      </c>
      <c r="P5031">
        <f t="shared" si="551"/>
        <v>1</v>
      </c>
      <c r="Q5031">
        <f t="shared" si="552"/>
        <v>1</v>
      </c>
    </row>
    <row r="5032" spans="1:17" ht="19.5" x14ac:dyDescent="0.4">
      <c r="A5032" s="33">
        <f t="shared" si="546"/>
        <v>46582</v>
      </c>
      <c r="B5032" s="27" t="str">
        <f t="shared" si="548"/>
        <v>(水)</v>
      </c>
      <c r="C5032" s="34">
        <v>0.75</v>
      </c>
      <c r="D5032" s="16" t="s">
        <v>18</v>
      </c>
      <c r="E5032" s="35">
        <v>0.77083333333333304</v>
      </c>
      <c r="F5032" s="50">
        <f>IF(COUNTIF('リスト（不使用）'!$A$5:$A$6,単年カーブ!$A$1),"希望数量入力ください",'単年（2027年度）'!$E$12*単年カーブ!$R$3+'単年（2027年度）'!$E$12*(1-単年カーブ!$R$3)*単年カーブ!Q5032)</f>
        <v>0</v>
      </c>
      <c r="G5032" s="47">
        <f t="shared" si="549"/>
        <v>0</v>
      </c>
      <c r="M5032">
        <f t="shared" si="550"/>
        <v>7</v>
      </c>
      <c r="N5032">
        <f>IF(OR(WEEKDAY(A5032)=1,WEEKDAY(A5032)=7,COUNTIF('2027祝日等（不使用）'!$A$1:$A$20,単年カーブ!A5032)=1),0,1)</f>
        <v>1</v>
      </c>
      <c r="O5032">
        <f t="shared" si="547"/>
        <v>37</v>
      </c>
      <c r="P5032">
        <f t="shared" si="551"/>
        <v>1</v>
      </c>
      <c r="Q5032">
        <f t="shared" si="552"/>
        <v>1</v>
      </c>
    </row>
    <row r="5033" spans="1:17" ht="19.5" x14ac:dyDescent="0.4">
      <c r="A5033" s="33">
        <f t="shared" si="546"/>
        <v>46582</v>
      </c>
      <c r="B5033" s="27" t="str">
        <f t="shared" si="548"/>
        <v>(水)</v>
      </c>
      <c r="C5033" s="34">
        <v>0.77083333333333304</v>
      </c>
      <c r="D5033" s="16" t="s">
        <v>18</v>
      </c>
      <c r="E5033" s="35">
        <v>0.79166666666666696</v>
      </c>
      <c r="F5033" s="50">
        <f>IF(COUNTIF('リスト（不使用）'!$A$5:$A$6,単年カーブ!$A$1),"希望数量入力ください",'単年（2027年度）'!$E$12*単年カーブ!$R$3+'単年（2027年度）'!$E$12*(1-単年カーブ!$R$3)*単年カーブ!Q5033)</f>
        <v>0</v>
      </c>
      <c r="G5033" s="47">
        <f t="shared" si="549"/>
        <v>0</v>
      </c>
      <c r="M5033">
        <f t="shared" si="550"/>
        <v>7</v>
      </c>
      <c r="N5033">
        <f>IF(OR(WEEKDAY(A5033)=1,WEEKDAY(A5033)=7,COUNTIF('2027祝日等（不使用）'!$A$1:$A$20,単年カーブ!A5033)=1),0,1)</f>
        <v>1</v>
      </c>
      <c r="O5033">
        <f t="shared" si="547"/>
        <v>38</v>
      </c>
      <c r="P5033">
        <f t="shared" si="551"/>
        <v>1</v>
      </c>
      <c r="Q5033">
        <f t="shared" si="552"/>
        <v>1</v>
      </c>
    </row>
    <row r="5034" spans="1:17" ht="19.5" x14ac:dyDescent="0.4">
      <c r="A5034" s="33">
        <f t="shared" si="546"/>
        <v>46582</v>
      </c>
      <c r="B5034" s="27" t="str">
        <f t="shared" si="548"/>
        <v>(水)</v>
      </c>
      <c r="C5034" s="34">
        <v>0.79166666666666696</v>
      </c>
      <c r="D5034" s="16" t="s">
        <v>18</v>
      </c>
      <c r="E5034" s="35">
        <v>0.8125</v>
      </c>
      <c r="F5034" s="50">
        <f>IF(COUNTIF('リスト（不使用）'!$A$5:$A$6,単年カーブ!$A$1),"希望数量入力ください",'単年（2027年度）'!$E$12*単年カーブ!$R$3+'単年（2027年度）'!$E$12*(1-単年カーブ!$R$3)*単年カーブ!Q5034)</f>
        <v>0</v>
      </c>
      <c r="G5034" s="47">
        <f t="shared" si="549"/>
        <v>0</v>
      </c>
      <c r="M5034">
        <f t="shared" si="550"/>
        <v>7</v>
      </c>
      <c r="N5034">
        <f>IF(OR(WEEKDAY(A5034)=1,WEEKDAY(A5034)=7,COUNTIF('2027祝日等（不使用）'!$A$1:$A$20,単年カーブ!A5034)=1),0,1)</f>
        <v>1</v>
      </c>
      <c r="O5034">
        <f t="shared" si="547"/>
        <v>39</v>
      </c>
      <c r="P5034">
        <f t="shared" si="551"/>
        <v>1</v>
      </c>
      <c r="Q5034">
        <f t="shared" si="552"/>
        <v>1</v>
      </c>
    </row>
    <row r="5035" spans="1:17" ht="19.5" x14ac:dyDescent="0.4">
      <c r="A5035" s="33">
        <f t="shared" si="546"/>
        <v>46582</v>
      </c>
      <c r="B5035" s="27" t="str">
        <f t="shared" si="548"/>
        <v>(水)</v>
      </c>
      <c r="C5035" s="34">
        <v>0.8125</v>
      </c>
      <c r="D5035" s="16" t="s">
        <v>18</v>
      </c>
      <c r="E5035" s="35">
        <v>0.83333333333333304</v>
      </c>
      <c r="F5035" s="50">
        <f>IF(COUNTIF('リスト（不使用）'!$A$5:$A$6,単年カーブ!$A$1),"希望数量入力ください",'単年（2027年度）'!$E$12*単年カーブ!$R$3+'単年（2027年度）'!$E$12*(1-単年カーブ!$R$3)*単年カーブ!Q5035)</f>
        <v>0</v>
      </c>
      <c r="G5035" s="47">
        <f t="shared" si="549"/>
        <v>0</v>
      </c>
      <c r="M5035">
        <f t="shared" si="550"/>
        <v>7</v>
      </c>
      <c r="N5035">
        <f>IF(OR(WEEKDAY(A5035)=1,WEEKDAY(A5035)=7,COUNTIF('2027祝日等（不使用）'!$A$1:$A$20,単年カーブ!A5035)=1),0,1)</f>
        <v>1</v>
      </c>
      <c r="O5035">
        <f t="shared" si="547"/>
        <v>40</v>
      </c>
      <c r="P5035">
        <f t="shared" si="551"/>
        <v>1</v>
      </c>
      <c r="Q5035">
        <f t="shared" si="552"/>
        <v>1</v>
      </c>
    </row>
    <row r="5036" spans="1:17" ht="19.5" x14ac:dyDescent="0.4">
      <c r="A5036" s="33">
        <f t="shared" si="546"/>
        <v>46582</v>
      </c>
      <c r="B5036" s="27" t="str">
        <f t="shared" si="548"/>
        <v>(水)</v>
      </c>
      <c r="C5036" s="34">
        <v>0.83333333333333304</v>
      </c>
      <c r="D5036" s="16" t="s">
        <v>18</v>
      </c>
      <c r="E5036" s="35">
        <v>0.85416666666666696</v>
      </c>
      <c r="F5036" s="50">
        <f>IF(COUNTIF('リスト（不使用）'!$A$5:$A$6,単年カーブ!$A$1),"希望数量入力ください",'単年（2027年度）'!$E$12*単年カーブ!$R$3+'単年（2027年度）'!$E$12*(1-単年カーブ!$R$3)*単年カーブ!Q5036)</f>
        <v>0</v>
      </c>
      <c r="G5036" s="47">
        <f t="shared" si="549"/>
        <v>0</v>
      </c>
      <c r="M5036">
        <f t="shared" si="550"/>
        <v>7</v>
      </c>
      <c r="N5036">
        <f>IF(OR(WEEKDAY(A5036)=1,WEEKDAY(A5036)=7,COUNTIF('2027祝日等（不使用）'!$A$1:$A$20,単年カーブ!A5036)=1),0,1)</f>
        <v>1</v>
      </c>
      <c r="O5036">
        <f t="shared" si="547"/>
        <v>41</v>
      </c>
      <c r="P5036">
        <f t="shared" si="551"/>
        <v>0</v>
      </c>
      <c r="Q5036">
        <f t="shared" si="552"/>
        <v>0</v>
      </c>
    </row>
    <row r="5037" spans="1:17" ht="19.5" x14ac:dyDescent="0.4">
      <c r="A5037" s="33">
        <f t="shared" si="546"/>
        <v>46582</v>
      </c>
      <c r="B5037" s="27" t="str">
        <f t="shared" si="548"/>
        <v>(水)</v>
      </c>
      <c r="C5037" s="34">
        <v>0.85416666666666696</v>
      </c>
      <c r="D5037" s="16" t="s">
        <v>18</v>
      </c>
      <c r="E5037" s="35">
        <v>0.875</v>
      </c>
      <c r="F5037" s="50">
        <f>IF(COUNTIF('リスト（不使用）'!$A$5:$A$6,単年カーブ!$A$1),"希望数量入力ください",'単年（2027年度）'!$E$12*単年カーブ!$R$3+'単年（2027年度）'!$E$12*(1-単年カーブ!$R$3)*単年カーブ!Q5037)</f>
        <v>0</v>
      </c>
      <c r="G5037" s="47">
        <f t="shared" si="549"/>
        <v>0</v>
      </c>
      <c r="M5037">
        <f t="shared" si="550"/>
        <v>7</v>
      </c>
      <c r="N5037">
        <f>IF(OR(WEEKDAY(A5037)=1,WEEKDAY(A5037)=7,COUNTIF('2027祝日等（不使用）'!$A$1:$A$20,単年カーブ!A5037)=1),0,1)</f>
        <v>1</v>
      </c>
      <c r="O5037">
        <f t="shared" si="547"/>
        <v>42</v>
      </c>
      <c r="P5037">
        <f t="shared" si="551"/>
        <v>0</v>
      </c>
      <c r="Q5037">
        <f t="shared" si="552"/>
        <v>0</v>
      </c>
    </row>
    <row r="5038" spans="1:17" ht="19.5" x14ac:dyDescent="0.4">
      <c r="A5038" s="33">
        <f t="shared" si="546"/>
        <v>46582</v>
      </c>
      <c r="B5038" s="27" t="str">
        <f t="shared" si="548"/>
        <v>(水)</v>
      </c>
      <c r="C5038" s="34">
        <v>0.875</v>
      </c>
      <c r="D5038" s="16" t="s">
        <v>18</v>
      </c>
      <c r="E5038" s="35">
        <v>0.89583333333333304</v>
      </c>
      <c r="F5038" s="50">
        <f>IF(COUNTIF('リスト（不使用）'!$A$5:$A$6,単年カーブ!$A$1),"希望数量入力ください",'単年（2027年度）'!$E$12*単年カーブ!$R$3+'単年（2027年度）'!$E$12*(1-単年カーブ!$R$3)*単年カーブ!Q5038)</f>
        <v>0</v>
      </c>
      <c r="G5038" s="47">
        <f t="shared" si="549"/>
        <v>0</v>
      </c>
      <c r="M5038">
        <f t="shared" si="550"/>
        <v>7</v>
      </c>
      <c r="N5038">
        <f>IF(OR(WEEKDAY(A5038)=1,WEEKDAY(A5038)=7,COUNTIF('2027祝日等（不使用）'!$A$1:$A$20,単年カーブ!A5038)=1),0,1)</f>
        <v>1</v>
      </c>
      <c r="O5038">
        <f t="shared" si="547"/>
        <v>43</v>
      </c>
      <c r="P5038">
        <f t="shared" si="551"/>
        <v>0</v>
      </c>
      <c r="Q5038">
        <f t="shared" si="552"/>
        <v>0</v>
      </c>
    </row>
    <row r="5039" spans="1:17" ht="19.5" x14ac:dyDescent="0.4">
      <c r="A5039" s="33">
        <f t="shared" si="546"/>
        <v>46582</v>
      </c>
      <c r="B5039" s="27" t="str">
        <f t="shared" si="548"/>
        <v>(水)</v>
      </c>
      <c r="C5039" s="34">
        <v>0.89583333333333304</v>
      </c>
      <c r="D5039" s="16" t="s">
        <v>18</v>
      </c>
      <c r="E5039" s="35">
        <v>0.91666666666666696</v>
      </c>
      <c r="F5039" s="50">
        <f>IF(COUNTIF('リスト（不使用）'!$A$5:$A$6,単年カーブ!$A$1),"希望数量入力ください",'単年（2027年度）'!$E$12*単年カーブ!$R$3+'単年（2027年度）'!$E$12*(1-単年カーブ!$R$3)*単年カーブ!Q5039)</f>
        <v>0</v>
      </c>
      <c r="G5039" s="47">
        <f t="shared" si="549"/>
        <v>0</v>
      </c>
      <c r="M5039">
        <f t="shared" si="550"/>
        <v>7</v>
      </c>
      <c r="N5039">
        <f>IF(OR(WEEKDAY(A5039)=1,WEEKDAY(A5039)=7,COUNTIF('2027祝日等（不使用）'!$A$1:$A$20,単年カーブ!A5039)=1),0,1)</f>
        <v>1</v>
      </c>
      <c r="O5039">
        <f t="shared" si="547"/>
        <v>44</v>
      </c>
      <c r="P5039">
        <f t="shared" si="551"/>
        <v>0</v>
      </c>
      <c r="Q5039">
        <f t="shared" si="552"/>
        <v>0</v>
      </c>
    </row>
    <row r="5040" spans="1:17" ht="19.5" x14ac:dyDescent="0.4">
      <c r="A5040" s="33">
        <f t="shared" si="546"/>
        <v>46582</v>
      </c>
      <c r="B5040" s="27" t="str">
        <f t="shared" si="548"/>
        <v>(水)</v>
      </c>
      <c r="C5040" s="34">
        <v>0.91666666666666696</v>
      </c>
      <c r="D5040" s="16" t="s">
        <v>18</v>
      </c>
      <c r="E5040" s="35">
        <v>0.9375</v>
      </c>
      <c r="F5040" s="50">
        <f>IF(COUNTIF('リスト（不使用）'!$A$5:$A$6,単年カーブ!$A$1),"希望数量入力ください",'単年（2027年度）'!$E$12*単年カーブ!$R$3+'単年（2027年度）'!$E$12*(1-単年カーブ!$R$3)*単年カーブ!Q5040)</f>
        <v>0</v>
      </c>
      <c r="G5040" s="47">
        <f t="shared" si="549"/>
        <v>0</v>
      </c>
      <c r="M5040">
        <f t="shared" si="550"/>
        <v>7</v>
      </c>
      <c r="N5040">
        <f>IF(OR(WEEKDAY(A5040)=1,WEEKDAY(A5040)=7,COUNTIF('2027祝日等（不使用）'!$A$1:$A$20,単年カーブ!A5040)=1),0,1)</f>
        <v>1</v>
      </c>
      <c r="O5040">
        <f t="shared" si="547"/>
        <v>45</v>
      </c>
      <c r="P5040">
        <f t="shared" si="551"/>
        <v>0</v>
      </c>
      <c r="Q5040">
        <f t="shared" si="552"/>
        <v>0</v>
      </c>
    </row>
    <row r="5041" spans="1:17" ht="19.5" x14ac:dyDescent="0.4">
      <c r="A5041" s="33">
        <f t="shared" si="546"/>
        <v>46582</v>
      </c>
      <c r="B5041" s="27" t="str">
        <f t="shared" si="548"/>
        <v>(水)</v>
      </c>
      <c r="C5041" s="34">
        <v>0.9375</v>
      </c>
      <c r="D5041" s="16" t="s">
        <v>18</v>
      </c>
      <c r="E5041" s="35">
        <v>0.95833333333333304</v>
      </c>
      <c r="F5041" s="50">
        <f>IF(COUNTIF('リスト（不使用）'!$A$5:$A$6,単年カーブ!$A$1),"希望数量入力ください",'単年（2027年度）'!$E$12*単年カーブ!$R$3+'単年（2027年度）'!$E$12*(1-単年カーブ!$R$3)*単年カーブ!Q5041)</f>
        <v>0</v>
      </c>
      <c r="G5041" s="47">
        <f t="shared" si="549"/>
        <v>0</v>
      </c>
      <c r="M5041">
        <f t="shared" si="550"/>
        <v>7</v>
      </c>
      <c r="N5041">
        <f>IF(OR(WEEKDAY(A5041)=1,WEEKDAY(A5041)=7,COUNTIF('2027祝日等（不使用）'!$A$1:$A$20,単年カーブ!A5041)=1),0,1)</f>
        <v>1</v>
      </c>
      <c r="O5041">
        <f t="shared" si="547"/>
        <v>46</v>
      </c>
      <c r="P5041">
        <f t="shared" si="551"/>
        <v>0</v>
      </c>
      <c r="Q5041">
        <f t="shared" si="552"/>
        <v>0</v>
      </c>
    </row>
    <row r="5042" spans="1:17" ht="19.5" x14ac:dyDescent="0.4">
      <c r="A5042" s="33">
        <f t="shared" si="546"/>
        <v>46582</v>
      </c>
      <c r="B5042" s="27" t="str">
        <f t="shared" si="548"/>
        <v>(水)</v>
      </c>
      <c r="C5042" s="34">
        <v>0.95833333333333304</v>
      </c>
      <c r="D5042" s="16" t="s">
        <v>18</v>
      </c>
      <c r="E5042" s="35">
        <v>0.97916666666666696</v>
      </c>
      <c r="F5042" s="50">
        <f>IF(COUNTIF('リスト（不使用）'!$A$5:$A$6,単年カーブ!$A$1),"希望数量入力ください",'単年（2027年度）'!$E$12*単年カーブ!$R$3+'単年（2027年度）'!$E$12*(1-単年カーブ!$R$3)*単年カーブ!Q5042)</f>
        <v>0</v>
      </c>
      <c r="G5042" s="47">
        <f t="shared" si="549"/>
        <v>0</v>
      </c>
      <c r="M5042">
        <f t="shared" si="550"/>
        <v>7</v>
      </c>
      <c r="N5042">
        <f>IF(OR(WEEKDAY(A5042)=1,WEEKDAY(A5042)=7,COUNTIF('2027祝日等（不使用）'!$A$1:$A$20,単年カーブ!A5042)=1),0,1)</f>
        <v>1</v>
      </c>
      <c r="O5042">
        <f t="shared" si="547"/>
        <v>47</v>
      </c>
      <c r="P5042">
        <f t="shared" si="551"/>
        <v>0</v>
      </c>
      <c r="Q5042">
        <f t="shared" si="552"/>
        <v>0</v>
      </c>
    </row>
    <row r="5043" spans="1:17" ht="19.5" x14ac:dyDescent="0.4">
      <c r="A5043" s="33">
        <f t="shared" si="546"/>
        <v>46582</v>
      </c>
      <c r="B5043" s="27" t="str">
        <f t="shared" si="548"/>
        <v>(水)</v>
      </c>
      <c r="C5043" s="34">
        <v>0.97916666666666696</v>
      </c>
      <c r="D5043" s="16" t="s">
        <v>18</v>
      </c>
      <c r="E5043" s="35" t="s">
        <v>17</v>
      </c>
      <c r="F5043" s="50">
        <f>IF(COUNTIF('リスト（不使用）'!$A$5:$A$6,単年カーブ!$A$1),"希望数量入力ください",'単年（2027年度）'!$E$12*単年カーブ!$R$3+'単年（2027年度）'!$E$12*(1-単年カーブ!$R$3)*単年カーブ!Q5043)</f>
        <v>0</v>
      </c>
      <c r="G5043" s="47">
        <f t="shared" si="549"/>
        <v>0</v>
      </c>
      <c r="M5043">
        <f t="shared" si="550"/>
        <v>7</v>
      </c>
      <c r="N5043">
        <f>IF(OR(WEEKDAY(A5043)=1,WEEKDAY(A5043)=7,COUNTIF('2027祝日等（不使用）'!$A$1:$A$20,単年カーブ!A5043)=1),0,1)</f>
        <v>1</v>
      </c>
      <c r="O5043">
        <f t="shared" si="547"/>
        <v>48</v>
      </c>
      <c r="P5043">
        <f t="shared" si="551"/>
        <v>0</v>
      </c>
      <c r="Q5043">
        <f t="shared" si="552"/>
        <v>0</v>
      </c>
    </row>
    <row r="5044" spans="1:17" ht="19.5" x14ac:dyDescent="0.4">
      <c r="A5044" s="33">
        <f t="shared" ref="A5044:A5107" si="553">A4996+1</f>
        <v>46583</v>
      </c>
      <c r="B5044" s="27" t="str">
        <f t="shared" si="548"/>
        <v>(木)</v>
      </c>
      <c r="C5044" s="34">
        <v>0</v>
      </c>
      <c r="D5044" s="16" t="s">
        <v>18</v>
      </c>
      <c r="E5044" s="35">
        <v>2.0833333333333332E-2</v>
      </c>
      <c r="F5044" s="50">
        <f>IF(COUNTIF('リスト（不使用）'!$A$5:$A$6,単年カーブ!$A$1),"希望数量入力ください",'単年（2027年度）'!$E$12*単年カーブ!$R$3+'単年（2027年度）'!$E$12*(1-単年カーブ!$R$3)*単年カーブ!Q5044)</f>
        <v>0</v>
      </c>
      <c r="G5044" s="47">
        <f t="shared" si="549"/>
        <v>0</v>
      </c>
      <c r="M5044">
        <f t="shared" si="550"/>
        <v>7</v>
      </c>
      <c r="N5044">
        <f>IF(OR(WEEKDAY(A5044)=1,WEEKDAY(A5044)=7,COUNTIF('2027祝日等（不使用）'!$A$1:$A$20,単年カーブ!A5044)=1),0,1)</f>
        <v>1</v>
      </c>
      <c r="O5044">
        <f t="shared" ref="O5044:O5107" si="554">O4996</f>
        <v>1</v>
      </c>
      <c r="P5044">
        <f t="shared" si="551"/>
        <v>0</v>
      </c>
      <c r="Q5044">
        <f t="shared" si="552"/>
        <v>0</v>
      </c>
    </row>
    <row r="5045" spans="1:17" ht="19.5" x14ac:dyDescent="0.4">
      <c r="A5045" s="33">
        <f t="shared" si="553"/>
        <v>46583</v>
      </c>
      <c r="B5045" s="27" t="str">
        <f t="shared" si="548"/>
        <v>(木)</v>
      </c>
      <c r="C5045" s="34">
        <v>2.0833333333333332E-2</v>
      </c>
      <c r="D5045" s="16" t="s">
        <v>18</v>
      </c>
      <c r="E5045" s="35">
        <v>4.1666666666666664E-2</v>
      </c>
      <c r="F5045" s="50">
        <f>IF(COUNTIF('リスト（不使用）'!$A$5:$A$6,単年カーブ!$A$1),"希望数量入力ください",'単年（2027年度）'!$E$12*単年カーブ!$R$3+'単年（2027年度）'!$E$12*(1-単年カーブ!$R$3)*単年カーブ!Q5045)</f>
        <v>0</v>
      </c>
      <c r="G5045" s="47">
        <f t="shared" si="549"/>
        <v>0</v>
      </c>
      <c r="M5045">
        <f t="shared" si="550"/>
        <v>7</v>
      </c>
      <c r="N5045">
        <f>IF(OR(WEEKDAY(A5045)=1,WEEKDAY(A5045)=7,COUNTIF('2027祝日等（不使用）'!$A$1:$A$20,単年カーブ!A5045)=1),0,1)</f>
        <v>1</v>
      </c>
      <c r="O5045">
        <f t="shared" si="554"/>
        <v>2</v>
      </c>
      <c r="P5045">
        <f t="shared" si="551"/>
        <v>0</v>
      </c>
      <c r="Q5045">
        <f t="shared" si="552"/>
        <v>0</v>
      </c>
    </row>
    <row r="5046" spans="1:17" ht="19.5" x14ac:dyDescent="0.4">
      <c r="A5046" s="33">
        <f t="shared" si="553"/>
        <v>46583</v>
      </c>
      <c r="B5046" s="27" t="str">
        <f t="shared" si="548"/>
        <v>(木)</v>
      </c>
      <c r="C5046" s="34">
        <v>4.1666666666666664E-2</v>
      </c>
      <c r="D5046" s="16" t="s">
        <v>18</v>
      </c>
      <c r="E5046" s="35">
        <v>6.25E-2</v>
      </c>
      <c r="F5046" s="50">
        <f>IF(COUNTIF('リスト（不使用）'!$A$5:$A$6,単年カーブ!$A$1),"希望数量入力ください",'単年（2027年度）'!$E$12*単年カーブ!$R$3+'単年（2027年度）'!$E$12*(1-単年カーブ!$R$3)*単年カーブ!Q5046)</f>
        <v>0</v>
      </c>
      <c r="G5046" s="47">
        <f t="shared" si="549"/>
        <v>0</v>
      </c>
      <c r="M5046">
        <f t="shared" si="550"/>
        <v>7</v>
      </c>
      <c r="N5046">
        <f>IF(OR(WEEKDAY(A5046)=1,WEEKDAY(A5046)=7,COUNTIF('2027祝日等（不使用）'!$A$1:$A$20,単年カーブ!A5046)=1),0,1)</f>
        <v>1</v>
      </c>
      <c r="O5046">
        <f t="shared" si="554"/>
        <v>3</v>
      </c>
      <c r="P5046">
        <f t="shared" si="551"/>
        <v>0</v>
      </c>
      <c r="Q5046">
        <f t="shared" si="552"/>
        <v>0</v>
      </c>
    </row>
    <row r="5047" spans="1:17" ht="19.5" x14ac:dyDescent="0.4">
      <c r="A5047" s="33">
        <f t="shared" si="553"/>
        <v>46583</v>
      </c>
      <c r="B5047" s="27" t="str">
        <f t="shared" si="548"/>
        <v>(木)</v>
      </c>
      <c r="C5047" s="34">
        <v>6.25E-2</v>
      </c>
      <c r="D5047" s="16" t="s">
        <v>18</v>
      </c>
      <c r="E5047" s="35">
        <v>8.3333333333333301E-2</v>
      </c>
      <c r="F5047" s="50">
        <f>IF(COUNTIF('リスト（不使用）'!$A$5:$A$6,単年カーブ!$A$1),"希望数量入力ください",'単年（2027年度）'!$E$12*単年カーブ!$R$3+'単年（2027年度）'!$E$12*(1-単年カーブ!$R$3)*単年カーブ!Q5047)</f>
        <v>0</v>
      </c>
      <c r="G5047" s="47">
        <f t="shared" si="549"/>
        <v>0</v>
      </c>
      <c r="M5047">
        <f t="shared" si="550"/>
        <v>7</v>
      </c>
      <c r="N5047">
        <f>IF(OR(WEEKDAY(A5047)=1,WEEKDAY(A5047)=7,COUNTIF('2027祝日等（不使用）'!$A$1:$A$20,単年カーブ!A5047)=1),0,1)</f>
        <v>1</v>
      </c>
      <c r="O5047">
        <f t="shared" si="554"/>
        <v>4</v>
      </c>
      <c r="P5047">
        <f t="shared" si="551"/>
        <v>0</v>
      </c>
      <c r="Q5047">
        <f t="shared" si="552"/>
        <v>0</v>
      </c>
    </row>
    <row r="5048" spans="1:17" ht="19.5" x14ac:dyDescent="0.4">
      <c r="A5048" s="33">
        <f t="shared" si="553"/>
        <v>46583</v>
      </c>
      <c r="B5048" s="27" t="str">
        <f t="shared" si="548"/>
        <v>(木)</v>
      </c>
      <c r="C5048" s="34">
        <v>8.3333333333333301E-2</v>
      </c>
      <c r="D5048" s="16" t="s">
        <v>18</v>
      </c>
      <c r="E5048" s="35">
        <v>0.104166666666667</v>
      </c>
      <c r="F5048" s="50">
        <f>IF(COUNTIF('リスト（不使用）'!$A$5:$A$6,単年カーブ!$A$1),"希望数量入力ください",'単年（2027年度）'!$E$12*単年カーブ!$R$3+'単年（2027年度）'!$E$12*(1-単年カーブ!$R$3)*単年カーブ!Q5048)</f>
        <v>0</v>
      </c>
      <c r="G5048" s="47">
        <f t="shared" si="549"/>
        <v>0</v>
      </c>
      <c r="M5048">
        <f t="shared" si="550"/>
        <v>7</v>
      </c>
      <c r="N5048">
        <f>IF(OR(WEEKDAY(A5048)=1,WEEKDAY(A5048)=7,COUNTIF('2027祝日等（不使用）'!$A$1:$A$20,単年カーブ!A5048)=1),0,1)</f>
        <v>1</v>
      </c>
      <c r="O5048">
        <f t="shared" si="554"/>
        <v>5</v>
      </c>
      <c r="P5048">
        <f t="shared" si="551"/>
        <v>0</v>
      </c>
      <c r="Q5048">
        <f t="shared" si="552"/>
        <v>0</v>
      </c>
    </row>
    <row r="5049" spans="1:17" ht="19.5" x14ac:dyDescent="0.4">
      <c r="A5049" s="33">
        <f t="shared" si="553"/>
        <v>46583</v>
      </c>
      <c r="B5049" s="27" t="str">
        <f t="shared" si="548"/>
        <v>(木)</v>
      </c>
      <c r="C5049" s="34">
        <v>0.104166666666667</v>
      </c>
      <c r="D5049" s="16" t="s">
        <v>18</v>
      </c>
      <c r="E5049" s="35">
        <v>0.125</v>
      </c>
      <c r="F5049" s="50">
        <f>IF(COUNTIF('リスト（不使用）'!$A$5:$A$6,単年カーブ!$A$1),"希望数量入力ください",'単年（2027年度）'!$E$12*単年カーブ!$R$3+'単年（2027年度）'!$E$12*(1-単年カーブ!$R$3)*単年カーブ!Q5049)</f>
        <v>0</v>
      </c>
      <c r="G5049" s="47">
        <f t="shared" si="549"/>
        <v>0</v>
      </c>
      <c r="M5049">
        <f t="shared" si="550"/>
        <v>7</v>
      </c>
      <c r="N5049">
        <f>IF(OR(WEEKDAY(A5049)=1,WEEKDAY(A5049)=7,COUNTIF('2027祝日等（不使用）'!$A$1:$A$20,単年カーブ!A5049)=1),0,1)</f>
        <v>1</v>
      </c>
      <c r="O5049">
        <f t="shared" si="554"/>
        <v>6</v>
      </c>
      <c r="P5049">
        <f t="shared" si="551"/>
        <v>0</v>
      </c>
      <c r="Q5049">
        <f t="shared" si="552"/>
        <v>0</v>
      </c>
    </row>
    <row r="5050" spans="1:17" ht="19.5" x14ac:dyDescent="0.4">
      <c r="A5050" s="33">
        <f t="shared" si="553"/>
        <v>46583</v>
      </c>
      <c r="B5050" s="27" t="str">
        <f t="shared" si="548"/>
        <v>(木)</v>
      </c>
      <c r="C5050" s="34">
        <v>0.125</v>
      </c>
      <c r="D5050" s="16" t="s">
        <v>18</v>
      </c>
      <c r="E5050" s="35">
        <v>0.14583333333333301</v>
      </c>
      <c r="F5050" s="50">
        <f>IF(COUNTIF('リスト（不使用）'!$A$5:$A$6,単年カーブ!$A$1),"希望数量入力ください",'単年（2027年度）'!$E$12*単年カーブ!$R$3+'単年（2027年度）'!$E$12*(1-単年カーブ!$R$3)*単年カーブ!Q5050)</f>
        <v>0</v>
      </c>
      <c r="G5050" s="47">
        <f t="shared" si="549"/>
        <v>0</v>
      </c>
      <c r="M5050">
        <f t="shared" si="550"/>
        <v>7</v>
      </c>
      <c r="N5050">
        <f>IF(OR(WEEKDAY(A5050)=1,WEEKDAY(A5050)=7,COUNTIF('2027祝日等（不使用）'!$A$1:$A$20,単年カーブ!A5050)=1),0,1)</f>
        <v>1</v>
      </c>
      <c r="O5050">
        <f t="shared" si="554"/>
        <v>7</v>
      </c>
      <c r="P5050">
        <f t="shared" si="551"/>
        <v>0</v>
      </c>
      <c r="Q5050">
        <f t="shared" si="552"/>
        <v>0</v>
      </c>
    </row>
    <row r="5051" spans="1:17" ht="19.5" x14ac:dyDescent="0.4">
      <c r="A5051" s="33">
        <f t="shared" si="553"/>
        <v>46583</v>
      </c>
      <c r="B5051" s="27" t="str">
        <f t="shared" si="548"/>
        <v>(木)</v>
      </c>
      <c r="C5051" s="34">
        <v>0.14583333333333301</v>
      </c>
      <c r="D5051" s="16" t="s">
        <v>18</v>
      </c>
      <c r="E5051" s="35">
        <v>0.16666666666666699</v>
      </c>
      <c r="F5051" s="50">
        <f>IF(COUNTIF('リスト（不使用）'!$A$5:$A$6,単年カーブ!$A$1),"希望数量入力ください",'単年（2027年度）'!$E$12*単年カーブ!$R$3+'単年（2027年度）'!$E$12*(1-単年カーブ!$R$3)*単年カーブ!Q5051)</f>
        <v>0</v>
      </c>
      <c r="G5051" s="47">
        <f t="shared" si="549"/>
        <v>0</v>
      </c>
      <c r="M5051">
        <f t="shared" si="550"/>
        <v>7</v>
      </c>
      <c r="N5051">
        <f>IF(OR(WEEKDAY(A5051)=1,WEEKDAY(A5051)=7,COUNTIF('2027祝日等（不使用）'!$A$1:$A$20,単年カーブ!A5051)=1),0,1)</f>
        <v>1</v>
      </c>
      <c r="O5051">
        <f t="shared" si="554"/>
        <v>8</v>
      </c>
      <c r="P5051">
        <f t="shared" si="551"/>
        <v>0</v>
      </c>
      <c r="Q5051">
        <f t="shared" si="552"/>
        <v>0</v>
      </c>
    </row>
    <row r="5052" spans="1:17" ht="19.5" x14ac:dyDescent="0.4">
      <c r="A5052" s="33">
        <f t="shared" si="553"/>
        <v>46583</v>
      </c>
      <c r="B5052" s="27" t="str">
        <f t="shared" si="548"/>
        <v>(木)</v>
      </c>
      <c r="C5052" s="34">
        <v>0.16666666666666699</v>
      </c>
      <c r="D5052" s="16" t="s">
        <v>18</v>
      </c>
      <c r="E5052" s="35">
        <v>0.1875</v>
      </c>
      <c r="F5052" s="50">
        <f>IF(COUNTIF('リスト（不使用）'!$A$5:$A$6,単年カーブ!$A$1),"希望数量入力ください",'単年（2027年度）'!$E$12*単年カーブ!$R$3+'単年（2027年度）'!$E$12*(1-単年カーブ!$R$3)*単年カーブ!Q5052)</f>
        <v>0</v>
      </c>
      <c r="G5052" s="47">
        <f t="shared" si="549"/>
        <v>0</v>
      </c>
      <c r="M5052">
        <f t="shared" si="550"/>
        <v>7</v>
      </c>
      <c r="N5052">
        <f>IF(OR(WEEKDAY(A5052)=1,WEEKDAY(A5052)=7,COUNTIF('2027祝日等（不使用）'!$A$1:$A$20,単年カーブ!A5052)=1),0,1)</f>
        <v>1</v>
      </c>
      <c r="O5052">
        <f t="shared" si="554"/>
        <v>9</v>
      </c>
      <c r="P5052">
        <f t="shared" si="551"/>
        <v>0</v>
      </c>
      <c r="Q5052">
        <f t="shared" si="552"/>
        <v>0</v>
      </c>
    </row>
    <row r="5053" spans="1:17" ht="19.5" x14ac:dyDescent="0.4">
      <c r="A5053" s="33">
        <f t="shared" si="553"/>
        <v>46583</v>
      </c>
      <c r="B5053" s="27" t="str">
        <f t="shared" si="548"/>
        <v>(木)</v>
      </c>
      <c r="C5053" s="34">
        <v>0.1875</v>
      </c>
      <c r="D5053" s="16" t="s">
        <v>18</v>
      </c>
      <c r="E5053" s="35">
        <v>0.20833333333333301</v>
      </c>
      <c r="F5053" s="50">
        <f>IF(COUNTIF('リスト（不使用）'!$A$5:$A$6,単年カーブ!$A$1),"希望数量入力ください",'単年（2027年度）'!$E$12*単年カーブ!$R$3+'単年（2027年度）'!$E$12*(1-単年カーブ!$R$3)*単年カーブ!Q5053)</f>
        <v>0</v>
      </c>
      <c r="G5053" s="47">
        <f t="shared" si="549"/>
        <v>0</v>
      </c>
      <c r="M5053">
        <f t="shared" si="550"/>
        <v>7</v>
      </c>
      <c r="N5053">
        <f>IF(OR(WEEKDAY(A5053)=1,WEEKDAY(A5053)=7,COUNTIF('2027祝日等（不使用）'!$A$1:$A$20,単年カーブ!A5053)=1),0,1)</f>
        <v>1</v>
      </c>
      <c r="O5053">
        <f t="shared" si="554"/>
        <v>10</v>
      </c>
      <c r="P5053">
        <f t="shared" si="551"/>
        <v>0</v>
      </c>
      <c r="Q5053">
        <f t="shared" si="552"/>
        <v>0</v>
      </c>
    </row>
    <row r="5054" spans="1:17" ht="19.5" x14ac:dyDescent="0.4">
      <c r="A5054" s="33">
        <f t="shared" si="553"/>
        <v>46583</v>
      </c>
      <c r="B5054" s="27" t="str">
        <f t="shared" si="548"/>
        <v>(木)</v>
      </c>
      <c r="C5054" s="34">
        <v>0.20833333333333301</v>
      </c>
      <c r="D5054" s="16" t="s">
        <v>18</v>
      </c>
      <c r="E5054" s="35">
        <v>0.22916666666666699</v>
      </c>
      <c r="F5054" s="50">
        <f>IF(COUNTIF('リスト（不使用）'!$A$5:$A$6,単年カーブ!$A$1),"希望数量入力ください",'単年（2027年度）'!$E$12*単年カーブ!$R$3+'単年（2027年度）'!$E$12*(1-単年カーブ!$R$3)*単年カーブ!Q5054)</f>
        <v>0</v>
      </c>
      <c r="G5054" s="47">
        <f t="shared" si="549"/>
        <v>0</v>
      </c>
      <c r="M5054">
        <f t="shared" si="550"/>
        <v>7</v>
      </c>
      <c r="N5054">
        <f>IF(OR(WEEKDAY(A5054)=1,WEEKDAY(A5054)=7,COUNTIF('2027祝日等（不使用）'!$A$1:$A$20,単年カーブ!A5054)=1),0,1)</f>
        <v>1</v>
      </c>
      <c r="O5054">
        <f t="shared" si="554"/>
        <v>11</v>
      </c>
      <c r="P5054">
        <f t="shared" si="551"/>
        <v>0</v>
      </c>
      <c r="Q5054">
        <f t="shared" si="552"/>
        <v>0</v>
      </c>
    </row>
    <row r="5055" spans="1:17" ht="19.5" x14ac:dyDescent="0.4">
      <c r="A5055" s="33">
        <f t="shared" si="553"/>
        <v>46583</v>
      </c>
      <c r="B5055" s="27" t="str">
        <f t="shared" si="548"/>
        <v>(木)</v>
      </c>
      <c r="C5055" s="34">
        <v>0.22916666666666699</v>
      </c>
      <c r="D5055" s="16" t="s">
        <v>18</v>
      </c>
      <c r="E5055" s="35">
        <v>0.25</v>
      </c>
      <c r="F5055" s="50">
        <f>IF(COUNTIF('リスト（不使用）'!$A$5:$A$6,単年カーブ!$A$1),"希望数量入力ください",'単年（2027年度）'!$E$12*単年カーブ!$R$3+'単年（2027年度）'!$E$12*(1-単年カーブ!$R$3)*単年カーブ!Q5055)</f>
        <v>0</v>
      </c>
      <c r="G5055" s="47">
        <f t="shared" si="549"/>
        <v>0</v>
      </c>
      <c r="M5055">
        <f t="shared" si="550"/>
        <v>7</v>
      </c>
      <c r="N5055">
        <f>IF(OR(WEEKDAY(A5055)=1,WEEKDAY(A5055)=7,COUNTIF('2027祝日等（不使用）'!$A$1:$A$20,単年カーブ!A5055)=1),0,1)</f>
        <v>1</v>
      </c>
      <c r="O5055">
        <f t="shared" si="554"/>
        <v>12</v>
      </c>
      <c r="P5055">
        <f t="shared" si="551"/>
        <v>0</v>
      </c>
      <c r="Q5055">
        <f t="shared" si="552"/>
        <v>0</v>
      </c>
    </row>
    <row r="5056" spans="1:17" ht="19.5" x14ac:dyDescent="0.4">
      <c r="A5056" s="33">
        <f t="shared" si="553"/>
        <v>46583</v>
      </c>
      <c r="B5056" s="27" t="str">
        <f t="shared" si="548"/>
        <v>(木)</v>
      </c>
      <c r="C5056" s="34">
        <v>0.25</v>
      </c>
      <c r="D5056" s="16" t="s">
        <v>18</v>
      </c>
      <c r="E5056" s="35">
        <v>0.27083333333333298</v>
      </c>
      <c r="F5056" s="50">
        <f>IF(COUNTIF('リスト（不使用）'!$A$5:$A$6,単年カーブ!$A$1),"希望数量入力ください",'単年（2027年度）'!$E$12*単年カーブ!$R$3+'単年（2027年度）'!$E$12*(1-単年カーブ!$R$3)*単年カーブ!Q5056)</f>
        <v>0</v>
      </c>
      <c r="G5056" s="47">
        <f t="shared" si="549"/>
        <v>0</v>
      </c>
      <c r="M5056">
        <f t="shared" si="550"/>
        <v>7</v>
      </c>
      <c r="N5056">
        <f>IF(OR(WEEKDAY(A5056)=1,WEEKDAY(A5056)=7,COUNTIF('2027祝日等（不使用）'!$A$1:$A$20,単年カーブ!A5056)=1),0,1)</f>
        <v>1</v>
      </c>
      <c r="O5056">
        <f t="shared" si="554"/>
        <v>13</v>
      </c>
      <c r="P5056">
        <f t="shared" si="551"/>
        <v>0</v>
      </c>
      <c r="Q5056">
        <f t="shared" si="552"/>
        <v>0</v>
      </c>
    </row>
    <row r="5057" spans="1:17" ht="19.5" x14ac:dyDescent="0.4">
      <c r="A5057" s="33">
        <f t="shared" si="553"/>
        <v>46583</v>
      </c>
      <c r="B5057" s="27" t="str">
        <f t="shared" si="548"/>
        <v>(木)</v>
      </c>
      <c r="C5057" s="34">
        <v>0.27083333333333298</v>
      </c>
      <c r="D5057" s="16" t="s">
        <v>18</v>
      </c>
      <c r="E5057" s="35">
        <v>0.29166666666666702</v>
      </c>
      <c r="F5057" s="50">
        <f>IF(COUNTIF('リスト（不使用）'!$A$5:$A$6,単年カーブ!$A$1),"希望数量入力ください",'単年（2027年度）'!$E$12*単年カーブ!$R$3+'単年（2027年度）'!$E$12*(1-単年カーブ!$R$3)*単年カーブ!Q5057)</f>
        <v>0</v>
      </c>
      <c r="G5057" s="47">
        <f t="shared" si="549"/>
        <v>0</v>
      </c>
      <c r="M5057">
        <f t="shared" si="550"/>
        <v>7</v>
      </c>
      <c r="N5057">
        <f>IF(OR(WEEKDAY(A5057)=1,WEEKDAY(A5057)=7,COUNTIF('2027祝日等（不使用）'!$A$1:$A$20,単年カーブ!A5057)=1),0,1)</f>
        <v>1</v>
      </c>
      <c r="O5057">
        <f t="shared" si="554"/>
        <v>14</v>
      </c>
      <c r="P5057">
        <f t="shared" si="551"/>
        <v>0</v>
      </c>
      <c r="Q5057">
        <f t="shared" si="552"/>
        <v>0</v>
      </c>
    </row>
    <row r="5058" spans="1:17" ht="19.5" x14ac:dyDescent="0.4">
      <c r="A5058" s="33">
        <f t="shared" si="553"/>
        <v>46583</v>
      </c>
      <c r="B5058" s="27" t="str">
        <f t="shared" si="548"/>
        <v>(木)</v>
      </c>
      <c r="C5058" s="34">
        <v>0.29166666666666702</v>
      </c>
      <c r="D5058" s="16" t="s">
        <v>18</v>
      </c>
      <c r="E5058" s="35">
        <v>0.3125</v>
      </c>
      <c r="F5058" s="50">
        <f>IF(COUNTIF('リスト（不使用）'!$A$5:$A$6,単年カーブ!$A$1),"希望数量入力ください",'単年（2027年度）'!$E$12*単年カーブ!$R$3+'単年（2027年度）'!$E$12*(1-単年カーブ!$R$3)*単年カーブ!Q5058)</f>
        <v>0</v>
      </c>
      <c r="G5058" s="47">
        <f t="shared" si="549"/>
        <v>0</v>
      </c>
      <c r="M5058">
        <f t="shared" si="550"/>
        <v>7</v>
      </c>
      <c r="N5058">
        <f>IF(OR(WEEKDAY(A5058)=1,WEEKDAY(A5058)=7,COUNTIF('2027祝日等（不使用）'!$A$1:$A$20,単年カーブ!A5058)=1),0,1)</f>
        <v>1</v>
      </c>
      <c r="O5058">
        <f t="shared" si="554"/>
        <v>15</v>
      </c>
      <c r="P5058">
        <f t="shared" si="551"/>
        <v>0</v>
      </c>
      <c r="Q5058">
        <f t="shared" si="552"/>
        <v>0</v>
      </c>
    </row>
    <row r="5059" spans="1:17" ht="19.5" x14ac:dyDescent="0.4">
      <c r="A5059" s="33">
        <f t="shared" si="553"/>
        <v>46583</v>
      </c>
      <c r="B5059" s="27" t="str">
        <f t="shared" si="548"/>
        <v>(木)</v>
      </c>
      <c r="C5059" s="34">
        <v>0.3125</v>
      </c>
      <c r="D5059" s="16" t="s">
        <v>18</v>
      </c>
      <c r="E5059" s="35">
        <v>0.33333333333333298</v>
      </c>
      <c r="F5059" s="50">
        <f>IF(COUNTIF('リスト（不使用）'!$A$5:$A$6,単年カーブ!$A$1),"希望数量入力ください",'単年（2027年度）'!$E$12*単年カーブ!$R$3+'単年（2027年度）'!$E$12*(1-単年カーブ!$R$3)*単年カーブ!Q5059)</f>
        <v>0</v>
      </c>
      <c r="G5059" s="47">
        <f t="shared" si="549"/>
        <v>0</v>
      </c>
      <c r="M5059">
        <f t="shared" si="550"/>
        <v>7</v>
      </c>
      <c r="N5059">
        <f>IF(OR(WEEKDAY(A5059)=1,WEEKDAY(A5059)=7,COUNTIF('2027祝日等（不使用）'!$A$1:$A$20,単年カーブ!A5059)=1),0,1)</f>
        <v>1</v>
      </c>
      <c r="O5059">
        <f t="shared" si="554"/>
        <v>16</v>
      </c>
      <c r="P5059">
        <f t="shared" si="551"/>
        <v>0</v>
      </c>
      <c r="Q5059">
        <f t="shared" si="552"/>
        <v>0</v>
      </c>
    </row>
    <row r="5060" spans="1:17" ht="19.5" x14ac:dyDescent="0.4">
      <c r="A5060" s="33">
        <f t="shared" si="553"/>
        <v>46583</v>
      </c>
      <c r="B5060" s="27" t="str">
        <f t="shared" ref="B5060:B5123" si="555">TEXT(A5060,"(aaa)")</f>
        <v>(木)</v>
      </c>
      <c r="C5060" s="34">
        <v>0.33333333333333298</v>
      </c>
      <c r="D5060" s="16" t="s">
        <v>18</v>
      </c>
      <c r="E5060" s="35">
        <v>0.35416666666666702</v>
      </c>
      <c r="F5060" s="50">
        <f>IF(COUNTIF('リスト（不使用）'!$A$5:$A$6,単年カーブ!$A$1),"希望数量入力ください",'単年（2027年度）'!$E$12*単年カーブ!$R$3+'単年（2027年度）'!$E$12*(1-単年カーブ!$R$3)*単年カーブ!Q5060)</f>
        <v>0</v>
      </c>
      <c r="G5060" s="47">
        <f t="shared" ref="G5060:G5123" si="556">F5060/2</f>
        <v>0</v>
      </c>
      <c r="M5060">
        <f t="shared" ref="M5060:M5123" si="557">MONTH(A5060)</f>
        <v>7</v>
      </c>
      <c r="N5060">
        <f>IF(OR(WEEKDAY(A5060)=1,WEEKDAY(A5060)=7,COUNTIF('2027祝日等（不使用）'!$A$1:$A$20,単年カーブ!A5060)=1),0,1)</f>
        <v>1</v>
      </c>
      <c r="O5060">
        <f t="shared" si="554"/>
        <v>17</v>
      </c>
      <c r="P5060">
        <f t="shared" ref="P5060:P5123" si="558">IF(AND(O5060&gt;16,O5060&lt;41),1,0)</f>
        <v>1</v>
      </c>
      <c r="Q5060">
        <f t="shared" ref="Q5060:Q5123" si="559">P5060*N5060</f>
        <v>1</v>
      </c>
    </row>
    <row r="5061" spans="1:17" ht="19.5" x14ac:dyDescent="0.4">
      <c r="A5061" s="33">
        <f t="shared" si="553"/>
        <v>46583</v>
      </c>
      <c r="B5061" s="27" t="str">
        <f t="shared" si="555"/>
        <v>(木)</v>
      </c>
      <c r="C5061" s="34">
        <v>0.35416666666666702</v>
      </c>
      <c r="D5061" s="16" t="s">
        <v>18</v>
      </c>
      <c r="E5061" s="35">
        <v>0.375</v>
      </c>
      <c r="F5061" s="50">
        <f>IF(COUNTIF('リスト（不使用）'!$A$5:$A$6,単年カーブ!$A$1),"希望数量入力ください",'単年（2027年度）'!$E$12*単年カーブ!$R$3+'単年（2027年度）'!$E$12*(1-単年カーブ!$R$3)*単年カーブ!Q5061)</f>
        <v>0</v>
      </c>
      <c r="G5061" s="47">
        <f t="shared" si="556"/>
        <v>0</v>
      </c>
      <c r="M5061">
        <f t="shared" si="557"/>
        <v>7</v>
      </c>
      <c r="N5061">
        <f>IF(OR(WEEKDAY(A5061)=1,WEEKDAY(A5061)=7,COUNTIF('2027祝日等（不使用）'!$A$1:$A$20,単年カーブ!A5061)=1),0,1)</f>
        <v>1</v>
      </c>
      <c r="O5061">
        <f t="shared" si="554"/>
        <v>18</v>
      </c>
      <c r="P5061">
        <f t="shared" si="558"/>
        <v>1</v>
      </c>
      <c r="Q5061">
        <f t="shared" si="559"/>
        <v>1</v>
      </c>
    </row>
    <row r="5062" spans="1:17" ht="19.5" x14ac:dyDescent="0.4">
      <c r="A5062" s="33">
        <f t="shared" si="553"/>
        <v>46583</v>
      </c>
      <c r="B5062" s="27" t="str">
        <f t="shared" si="555"/>
        <v>(木)</v>
      </c>
      <c r="C5062" s="34">
        <v>0.375</v>
      </c>
      <c r="D5062" s="16" t="s">
        <v>18</v>
      </c>
      <c r="E5062" s="35">
        <v>0.39583333333333298</v>
      </c>
      <c r="F5062" s="50">
        <f>IF(COUNTIF('リスト（不使用）'!$A$5:$A$6,単年カーブ!$A$1),"希望数量入力ください",'単年（2027年度）'!$E$12*単年カーブ!$R$3+'単年（2027年度）'!$E$12*(1-単年カーブ!$R$3)*単年カーブ!Q5062)</f>
        <v>0</v>
      </c>
      <c r="G5062" s="47">
        <f t="shared" si="556"/>
        <v>0</v>
      </c>
      <c r="M5062">
        <f t="shared" si="557"/>
        <v>7</v>
      </c>
      <c r="N5062">
        <f>IF(OR(WEEKDAY(A5062)=1,WEEKDAY(A5062)=7,COUNTIF('2027祝日等（不使用）'!$A$1:$A$20,単年カーブ!A5062)=1),0,1)</f>
        <v>1</v>
      </c>
      <c r="O5062">
        <f t="shared" si="554"/>
        <v>19</v>
      </c>
      <c r="P5062">
        <f t="shared" si="558"/>
        <v>1</v>
      </c>
      <c r="Q5062">
        <f t="shared" si="559"/>
        <v>1</v>
      </c>
    </row>
    <row r="5063" spans="1:17" ht="19.5" x14ac:dyDescent="0.4">
      <c r="A5063" s="33">
        <f t="shared" si="553"/>
        <v>46583</v>
      </c>
      <c r="B5063" s="27" t="str">
        <f t="shared" si="555"/>
        <v>(木)</v>
      </c>
      <c r="C5063" s="34">
        <v>0.39583333333333298</v>
      </c>
      <c r="D5063" s="16" t="s">
        <v>18</v>
      </c>
      <c r="E5063" s="35">
        <v>0.41666666666666702</v>
      </c>
      <c r="F5063" s="50">
        <f>IF(COUNTIF('リスト（不使用）'!$A$5:$A$6,単年カーブ!$A$1),"希望数量入力ください",'単年（2027年度）'!$E$12*単年カーブ!$R$3+'単年（2027年度）'!$E$12*(1-単年カーブ!$R$3)*単年カーブ!Q5063)</f>
        <v>0</v>
      </c>
      <c r="G5063" s="47">
        <f t="shared" si="556"/>
        <v>0</v>
      </c>
      <c r="M5063">
        <f t="shared" si="557"/>
        <v>7</v>
      </c>
      <c r="N5063">
        <f>IF(OR(WEEKDAY(A5063)=1,WEEKDAY(A5063)=7,COUNTIF('2027祝日等（不使用）'!$A$1:$A$20,単年カーブ!A5063)=1),0,1)</f>
        <v>1</v>
      </c>
      <c r="O5063">
        <f t="shared" si="554"/>
        <v>20</v>
      </c>
      <c r="P5063">
        <f t="shared" si="558"/>
        <v>1</v>
      </c>
      <c r="Q5063">
        <f t="shared" si="559"/>
        <v>1</v>
      </c>
    </row>
    <row r="5064" spans="1:17" ht="19.5" x14ac:dyDescent="0.4">
      <c r="A5064" s="33">
        <f t="shared" si="553"/>
        <v>46583</v>
      </c>
      <c r="B5064" s="27" t="str">
        <f t="shared" si="555"/>
        <v>(木)</v>
      </c>
      <c r="C5064" s="34">
        <v>0.41666666666666702</v>
      </c>
      <c r="D5064" s="16" t="s">
        <v>18</v>
      </c>
      <c r="E5064" s="35">
        <v>0.4375</v>
      </c>
      <c r="F5064" s="50">
        <f>IF(COUNTIF('リスト（不使用）'!$A$5:$A$6,単年カーブ!$A$1),"希望数量入力ください",'単年（2027年度）'!$E$12*単年カーブ!$R$3+'単年（2027年度）'!$E$12*(1-単年カーブ!$R$3)*単年カーブ!Q5064)</f>
        <v>0</v>
      </c>
      <c r="G5064" s="47">
        <f t="shared" si="556"/>
        <v>0</v>
      </c>
      <c r="M5064">
        <f t="shared" si="557"/>
        <v>7</v>
      </c>
      <c r="N5064">
        <f>IF(OR(WEEKDAY(A5064)=1,WEEKDAY(A5064)=7,COUNTIF('2027祝日等（不使用）'!$A$1:$A$20,単年カーブ!A5064)=1),0,1)</f>
        <v>1</v>
      </c>
      <c r="O5064">
        <f t="shared" si="554"/>
        <v>21</v>
      </c>
      <c r="P5064">
        <f t="shared" si="558"/>
        <v>1</v>
      </c>
      <c r="Q5064">
        <f t="shared" si="559"/>
        <v>1</v>
      </c>
    </row>
    <row r="5065" spans="1:17" ht="19.5" x14ac:dyDescent="0.4">
      <c r="A5065" s="33">
        <f t="shared" si="553"/>
        <v>46583</v>
      </c>
      <c r="B5065" s="27" t="str">
        <f t="shared" si="555"/>
        <v>(木)</v>
      </c>
      <c r="C5065" s="34">
        <v>0.4375</v>
      </c>
      <c r="D5065" s="16" t="s">
        <v>18</v>
      </c>
      <c r="E5065" s="35">
        <v>0.45833333333333298</v>
      </c>
      <c r="F5065" s="50">
        <f>IF(COUNTIF('リスト（不使用）'!$A$5:$A$6,単年カーブ!$A$1),"希望数量入力ください",'単年（2027年度）'!$E$12*単年カーブ!$R$3+'単年（2027年度）'!$E$12*(1-単年カーブ!$R$3)*単年カーブ!Q5065)</f>
        <v>0</v>
      </c>
      <c r="G5065" s="47">
        <f t="shared" si="556"/>
        <v>0</v>
      </c>
      <c r="M5065">
        <f t="shared" si="557"/>
        <v>7</v>
      </c>
      <c r="N5065">
        <f>IF(OR(WEEKDAY(A5065)=1,WEEKDAY(A5065)=7,COUNTIF('2027祝日等（不使用）'!$A$1:$A$20,単年カーブ!A5065)=1),0,1)</f>
        <v>1</v>
      </c>
      <c r="O5065">
        <f t="shared" si="554"/>
        <v>22</v>
      </c>
      <c r="P5065">
        <f t="shared" si="558"/>
        <v>1</v>
      </c>
      <c r="Q5065">
        <f t="shared" si="559"/>
        <v>1</v>
      </c>
    </row>
    <row r="5066" spans="1:17" ht="19.5" x14ac:dyDescent="0.4">
      <c r="A5066" s="33">
        <f t="shared" si="553"/>
        <v>46583</v>
      </c>
      <c r="B5066" s="27" t="str">
        <f t="shared" si="555"/>
        <v>(木)</v>
      </c>
      <c r="C5066" s="34">
        <v>0.45833333333333298</v>
      </c>
      <c r="D5066" s="16" t="s">
        <v>18</v>
      </c>
      <c r="E5066" s="35">
        <v>0.47916666666666702</v>
      </c>
      <c r="F5066" s="50">
        <f>IF(COUNTIF('リスト（不使用）'!$A$5:$A$6,単年カーブ!$A$1),"希望数量入力ください",'単年（2027年度）'!$E$12*単年カーブ!$R$3+'単年（2027年度）'!$E$12*(1-単年カーブ!$R$3)*単年カーブ!Q5066)</f>
        <v>0</v>
      </c>
      <c r="G5066" s="47">
        <f t="shared" si="556"/>
        <v>0</v>
      </c>
      <c r="M5066">
        <f t="shared" si="557"/>
        <v>7</v>
      </c>
      <c r="N5066">
        <f>IF(OR(WEEKDAY(A5066)=1,WEEKDAY(A5066)=7,COUNTIF('2027祝日等（不使用）'!$A$1:$A$20,単年カーブ!A5066)=1),0,1)</f>
        <v>1</v>
      </c>
      <c r="O5066">
        <f t="shared" si="554"/>
        <v>23</v>
      </c>
      <c r="P5066">
        <f t="shared" si="558"/>
        <v>1</v>
      </c>
      <c r="Q5066">
        <f t="shared" si="559"/>
        <v>1</v>
      </c>
    </row>
    <row r="5067" spans="1:17" ht="19.5" x14ac:dyDescent="0.4">
      <c r="A5067" s="33">
        <f t="shared" si="553"/>
        <v>46583</v>
      </c>
      <c r="B5067" s="27" t="str">
        <f t="shared" si="555"/>
        <v>(木)</v>
      </c>
      <c r="C5067" s="34">
        <v>0.47916666666666702</v>
      </c>
      <c r="D5067" s="16" t="s">
        <v>18</v>
      </c>
      <c r="E5067" s="35">
        <v>0.5</v>
      </c>
      <c r="F5067" s="50">
        <f>IF(COUNTIF('リスト（不使用）'!$A$5:$A$6,単年カーブ!$A$1),"希望数量入力ください",'単年（2027年度）'!$E$12*単年カーブ!$R$3+'単年（2027年度）'!$E$12*(1-単年カーブ!$R$3)*単年カーブ!Q5067)</f>
        <v>0</v>
      </c>
      <c r="G5067" s="47">
        <f t="shared" si="556"/>
        <v>0</v>
      </c>
      <c r="M5067">
        <f t="shared" si="557"/>
        <v>7</v>
      </c>
      <c r="N5067">
        <f>IF(OR(WEEKDAY(A5067)=1,WEEKDAY(A5067)=7,COUNTIF('2027祝日等（不使用）'!$A$1:$A$20,単年カーブ!A5067)=1),0,1)</f>
        <v>1</v>
      </c>
      <c r="O5067">
        <f t="shared" si="554"/>
        <v>24</v>
      </c>
      <c r="P5067">
        <f t="shared" si="558"/>
        <v>1</v>
      </c>
      <c r="Q5067">
        <f t="shared" si="559"/>
        <v>1</v>
      </c>
    </row>
    <row r="5068" spans="1:17" ht="19.5" x14ac:dyDescent="0.4">
      <c r="A5068" s="33">
        <f t="shared" si="553"/>
        <v>46583</v>
      </c>
      <c r="B5068" s="27" t="str">
        <f t="shared" si="555"/>
        <v>(木)</v>
      </c>
      <c r="C5068" s="34">
        <v>0.5</v>
      </c>
      <c r="D5068" s="16" t="s">
        <v>18</v>
      </c>
      <c r="E5068" s="35">
        <v>0.52083333333333304</v>
      </c>
      <c r="F5068" s="50">
        <f>IF(COUNTIF('リスト（不使用）'!$A$5:$A$6,単年カーブ!$A$1),"希望数量入力ください",'単年（2027年度）'!$E$12*単年カーブ!$R$3+'単年（2027年度）'!$E$12*(1-単年カーブ!$R$3)*単年カーブ!Q5068)</f>
        <v>0</v>
      </c>
      <c r="G5068" s="47">
        <f t="shared" si="556"/>
        <v>0</v>
      </c>
      <c r="M5068">
        <f t="shared" si="557"/>
        <v>7</v>
      </c>
      <c r="N5068">
        <f>IF(OR(WEEKDAY(A5068)=1,WEEKDAY(A5068)=7,COUNTIF('2027祝日等（不使用）'!$A$1:$A$20,単年カーブ!A5068)=1),0,1)</f>
        <v>1</v>
      </c>
      <c r="O5068">
        <f t="shared" si="554"/>
        <v>25</v>
      </c>
      <c r="P5068">
        <f t="shared" si="558"/>
        <v>1</v>
      </c>
      <c r="Q5068">
        <f t="shared" si="559"/>
        <v>1</v>
      </c>
    </row>
    <row r="5069" spans="1:17" ht="19.5" x14ac:dyDescent="0.4">
      <c r="A5069" s="33">
        <f t="shared" si="553"/>
        <v>46583</v>
      </c>
      <c r="B5069" s="27" t="str">
        <f t="shared" si="555"/>
        <v>(木)</v>
      </c>
      <c r="C5069" s="34">
        <v>0.52083333333333304</v>
      </c>
      <c r="D5069" s="16" t="s">
        <v>18</v>
      </c>
      <c r="E5069" s="35">
        <v>0.54166666666666696</v>
      </c>
      <c r="F5069" s="50">
        <f>IF(COUNTIF('リスト（不使用）'!$A$5:$A$6,単年カーブ!$A$1),"希望数量入力ください",'単年（2027年度）'!$E$12*単年カーブ!$R$3+'単年（2027年度）'!$E$12*(1-単年カーブ!$R$3)*単年カーブ!Q5069)</f>
        <v>0</v>
      </c>
      <c r="G5069" s="47">
        <f t="shared" si="556"/>
        <v>0</v>
      </c>
      <c r="M5069">
        <f t="shared" si="557"/>
        <v>7</v>
      </c>
      <c r="N5069">
        <f>IF(OR(WEEKDAY(A5069)=1,WEEKDAY(A5069)=7,COUNTIF('2027祝日等（不使用）'!$A$1:$A$20,単年カーブ!A5069)=1),0,1)</f>
        <v>1</v>
      </c>
      <c r="O5069">
        <f t="shared" si="554"/>
        <v>26</v>
      </c>
      <c r="P5069">
        <f t="shared" si="558"/>
        <v>1</v>
      </c>
      <c r="Q5069">
        <f t="shared" si="559"/>
        <v>1</v>
      </c>
    </row>
    <row r="5070" spans="1:17" ht="19.5" x14ac:dyDescent="0.4">
      <c r="A5070" s="33">
        <f t="shared" si="553"/>
        <v>46583</v>
      </c>
      <c r="B5070" s="27" t="str">
        <f t="shared" si="555"/>
        <v>(木)</v>
      </c>
      <c r="C5070" s="34">
        <v>0.54166666666666696</v>
      </c>
      <c r="D5070" s="16" t="s">
        <v>18</v>
      </c>
      <c r="E5070" s="35">
        <v>0.5625</v>
      </c>
      <c r="F5070" s="50">
        <f>IF(COUNTIF('リスト（不使用）'!$A$5:$A$6,単年カーブ!$A$1),"希望数量入力ください",'単年（2027年度）'!$E$12*単年カーブ!$R$3+'単年（2027年度）'!$E$12*(1-単年カーブ!$R$3)*単年カーブ!Q5070)</f>
        <v>0</v>
      </c>
      <c r="G5070" s="47">
        <f t="shared" si="556"/>
        <v>0</v>
      </c>
      <c r="M5070">
        <f t="shared" si="557"/>
        <v>7</v>
      </c>
      <c r="N5070">
        <f>IF(OR(WEEKDAY(A5070)=1,WEEKDAY(A5070)=7,COUNTIF('2027祝日等（不使用）'!$A$1:$A$20,単年カーブ!A5070)=1),0,1)</f>
        <v>1</v>
      </c>
      <c r="O5070">
        <f t="shared" si="554"/>
        <v>27</v>
      </c>
      <c r="P5070">
        <f t="shared" si="558"/>
        <v>1</v>
      </c>
      <c r="Q5070">
        <f t="shared" si="559"/>
        <v>1</v>
      </c>
    </row>
    <row r="5071" spans="1:17" ht="19.5" x14ac:dyDescent="0.4">
      <c r="A5071" s="33">
        <f t="shared" si="553"/>
        <v>46583</v>
      </c>
      <c r="B5071" s="27" t="str">
        <f t="shared" si="555"/>
        <v>(木)</v>
      </c>
      <c r="C5071" s="34">
        <v>0.5625</v>
      </c>
      <c r="D5071" s="16" t="s">
        <v>18</v>
      </c>
      <c r="E5071" s="35">
        <v>0.58333333333333304</v>
      </c>
      <c r="F5071" s="50">
        <f>IF(COUNTIF('リスト（不使用）'!$A$5:$A$6,単年カーブ!$A$1),"希望数量入力ください",'単年（2027年度）'!$E$12*単年カーブ!$R$3+'単年（2027年度）'!$E$12*(1-単年カーブ!$R$3)*単年カーブ!Q5071)</f>
        <v>0</v>
      </c>
      <c r="G5071" s="47">
        <f t="shared" si="556"/>
        <v>0</v>
      </c>
      <c r="M5071">
        <f t="shared" si="557"/>
        <v>7</v>
      </c>
      <c r="N5071">
        <f>IF(OR(WEEKDAY(A5071)=1,WEEKDAY(A5071)=7,COUNTIF('2027祝日等（不使用）'!$A$1:$A$20,単年カーブ!A5071)=1),0,1)</f>
        <v>1</v>
      </c>
      <c r="O5071">
        <f t="shared" si="554"/>
        <v>28</v>
      </c>
      <c r="P5071">
        <f t="shared" si="558"/>
        <v>1</v>
      </c>
      <c r="Q5071">
        <f t="shared" si="559"/>
        <v>1</v>
      </c>
    </row>
    <row r="5072" spans="1:17" ht="19.5" x14ac:dyDescent="0.4">
      <c r="A5072" s="33">
        <f t="shared" si="553"/>
        <v>46583</v>
      </c>
      <c r="B5072" s="27" t="str">
        <f t="shared" si="555"/>
        <v>(木)</v>
      </c>
      <c r="C5072" s="34">
        <v>0.58333333333333304</v>
      </c>
      <c r="D5072" s="16" t="s">
        <v>18</v>
      </c>
      <c r="E5072" s="35">
        <v>0.60416666666666696</v>
      </c>
      <c r="F5072" s="50">
        <f>IF(COUNTIF('リスト（不使用）'!$A$5:$A$6,単年カーブ!$A$1),"希望数量入力ください",'単年（2027年度）'!$E$12*単年カーブ!$R$3+'単年（2027年度）'!$E$12*(1-単年カーブ!$R$3)*単年カーブ!Q5072)</f>
        <v>0</v>
      </c>
      <c r="G5072" s="47">
        <f t="shared" si="556"/>
        <v>0</v>
      </c>
      <c r="M5072">
        <f t="shared" si="557"/>
        <v>7</v>
      </c>
      <c r="N5072">
        <f>IF(OR(WEEKDAY(A5072)=1,WEEKDAY(A5072)=7,COUNTIF('2027祝日等（不使用）'!$A$1:$A$20,単年カーブ!A5072)=1),0,1)</f>
        <v>1</v>
      </c>
      <c r="O5072">
        <f t="shared" si="554"/>
        <v>29</v>
      </c>
      <c r="P5072">
        <f t="shared" si="558"/>
        <v>1</v>
      </c>
      <c r="Q5072">
        <f t="shared" si="559"/>
        <v>1</v>
      </c>
    </row>
    <row r="5073" spans="1:17" ht="19.5" x14ac:dyDescent="0.4">
      <c r="A5073" s="33">
        <f t="shared" si="553"/>
        <v>46583</v>
      </c>
      <c r="B5073" s="27" t="str">
        <f t="shared" si="555"/>
        <v>(木)</v>
      </c>
      <c r="C5073" s="34">
        <v>0.60416666666666696</v>
      </c>
      <c r="D5073" s="16" t="s">
        <v>18</v>
      </c>
      <c r="E5073" s="35">
        <v>0.625</v>
      </c>
      <c r="F5073" s="50">
        <f>IF(COUNTIF('リスト（不使用）'!$A$5:$A$6,単年カーブ!$A$1),"希望数量入力ください",'単年（2027年度）'!$E$12*単年カーブ!$R$3+'単年（2027年度）'!$E$12*(1-単年カーブ!$R$3)*単年カーブ!Q5073)</f>
        <v>0</v>
      </c>
      <c r="G5073" s="47">
        <f t="shared" si="556"/>
        <v>0</v>
      </c>
      <c r="M5073">
        <f t="shared" si="557"/>
        <v>7</v>
      </c>
      <c r="N5073">
        <f>IF(OR(WEEKDAY(A5073)=1,WEEKDAY(A5073)=7,COUNTIF('2027祝日等（不使用）'!$A$1:$A$20,単年カーブ!A5073)=1),0,1)</f>
        <v>1</v>
      </c>
      <c r="O5073">
        <f t="shared" si="554"/>
        <v>30</v>
      </c>
      <c r="P5073">
        <f t="shared" si="558"/>
        <v>1</v>
      </c>
      <c r="Q5073">
        <f t="shared" si="559"/>
        <v>1</v>
      </c>
    </row>
    <row r="5074" spans="1:17" ht="19.5" x14ac:dyDescent="0.4">
      <c r="A5074" s="33">
        <f t="shared" si="553"/>
        <v>46583</v>
      </c>
      <c r="B5074" s="27" t="str">
        <f t="shared" si="555"/>
        <v>(木)</v>
      </c>
      <c r="C5074" s="34">
        <v>0.625</v>
      </c>
      <c r="D5074" s="16" t="s">
        <v>18</v>
      </c>
      <c r="E5074" s="35">
        <v>0.64583333333333304</v>
      </c>
      <c r="F5074" s="50">
        <f>IF(COUNTIF('リスト（不使用）'!$A$5:$A$6,単年カーブ!$A$1),"希望数量入力ください",'単年（2027年度）'!$E$12*単年カーブ!$R$3+'単年（2027年度）'!$E$12*(1-単年カーブ!$R$3)*単年カーブ!Q5074)</f>
        <v>0</v>
      </c>
      <c r="G5074" s="47">
        <f t="shared" si="556"/>
        <v>0</v>
      </c>
      <c r="M5074">
        <f t="shared" si="557"/>
        <v>7</v>
      </c>
      <c r="N5074">
        <f>IF(OR(WEEKDAY(A5074)=1,WEEKDAY(A5074)=7,COUNTIF('2027祝日等（不使用）'!$A$1:$A$20,単年カーブ!A5074)=1),0,1)</f>
        <v>1</v>
      </c>
      <c r="O5074">
        <f t="shared" si="554"/>
        <v>31</v>
      </c>
      <c r="P5074">
        <f t="shared" si="558"/>
        <v>1</v>
      </c>
      <c r="Q5074">
        <f t="shared" si="559"/>
        <v>1</v>
      </c>
    </row>
    <row r="5075" spans="1:17" ht="19.5" x14ac:dyDescent="0.4">
      <c r="A5075" s="33">
        <f t="shared" si="553"/>
        <v>46583</v>
      </c>
      <c r="B5075" s="27" t="str">
        <f t="shared" si="555"/>
        <v>(木)</v>
      </c>
      <c r="C5075" s="34">
        <v>0.64583333333333304</v>
      </c>
      <c r="D5075" s="16" t="s">
        <v>18</v>
      </c>
      <c r="E5075" s="35">
        <v>0.66666666666666696</v>
      </c>
      <c r="F5075" s="50">
        <f>IF(COUNTIF('リスト（不使用）'!$A$5:$A$6,単年カーブ!$A$1),"希望数量入力ください",'単年（2027年度）'!$E$12*単年カーブ!$R$3+'単年（2027年度）'!$E$12*(1-単年カーブ!$R$3)*単年カーブ!Q5075)</f>
        <v>0</v>
      </c>
      <c r="G5075" s="47">
        <f t="shared" si="556"/>
        <v>0</v>
      </c>
      <c r="M5075">
        <f t="shared" si="557"/>
        <v>7</v>
      </c>
      <c r="N5075">
        <f>IF(OR(WEEKDAY(A5075)=1,WEEKDAY(A5075)=7,COUNTIF('2027祝日等（不使用）'!$A$1:$A$20,単年カーブ!A5075)=1),0,1)</f>
        <v>1</v>
      </c>
      <c r="O5075">
        <f t="shared" si="554"/>
        <v>32</v>
      </c>
      <c r="P5075">
        <f t="shared" si="558"/>
        <v>1</v>
      </c>
      <c r="Q5075">
        <f t="shared" si="559"/>
        <v>1</v>
      </c>
    </row>
    <row r="5076" spans="1:17" ht="19.5" x14ac:dyDescent="0.4">
      <c r="A5076" s="33">
        <f t="shared" si="553"/>
        <v>46583</v>
      </c>
      <c r="B5076" s="27" t="str">
        <f t="shared" si="555"/>
        <v>(木)</v>
      </c>
      <c r="C5076" s="34">
        <v>0.66666666666666696</v>
      </c>
      <c r="D5076" s="16" t="s">
        <v>18</v>
      </c>
      <c r="E5076" s="35">
        <v>0.6875</v>
      </c>
      <c r="F5076" s="50">
        <f>IF(COUNTIF('リスト（不使用）'!$A$5:$A$6,単年カーブ!$A$1),"希望数量入力ください",'単年（2027年度）'!$E$12*単年カーブ!$R$3+'単年（2027年度）'!$E$12*(1-単年カーブ!$R$3)*単年カーブ!Q5076)</f>
        <v>0</v>
      </c>
      <c r="G5076" s="47">
        <f t="shared" si="556"/>
        <v>0</v>
      </c>
      <c r="M5076">
        <f t="shared" si="557"/>
        <v>7</v>
      </c>
      <c r="N5076">
        <f>IF(OR(WEEKDAY(A5076)=1,WEEKDAY(A5076)=7,COUNTIF('2027祝日等（不使用）'!$A$1:$A$20,単年カーブ!A5076)=1),0,1)</f>
        <v>1</v>
      </c>
      <c r="O5076">
        <f t="shared" si="554"/>
        <v>33</v>
      </c>
      <c r="P5076">
        <f t="shared" si="558"/>
        <v>1</v>
      </c>
      <c r="Q5076">
        <f t="shared" si="559"/>
        <v>1</v>
      </c>
    </row>
    <row r="5077" spans="1:17" ht="19.5" x14ac:dyDescent="0.4">
      <c r="A5077" s="33">
        <f t="shared" si="553"/>
        <v>46583</v>
      </c>
      <c r="B5077" s="27" t="str">
        <f t="shared" si="555"/>
        <v>(木)</v>
      </c>
      <c r="C5077" s="34">
        <v>0.6875</v>
      </c>
      <c r="D5077" s="16" t="s">
        <v>18</v>
      </c>
      <c r="E5077" s="35">
        <v>0.70833333333333304</v>
      </c>
      <c r="F5077" s="50">
        <f>IF(COUNTIF('リスト（不使用）'!$A$5:$A$6,単年カーブ!$A$1),"希望数量入力ください",'単年（2027年度）'!$E$12*単年カーブ!$R$3+'単年（2027年度）'!$E$12*(1-単年カーブ!$R$3)*単年カーブ!Q5077)</f>
        <v>0</v>
      </c>
      <c r="G5077" s="47">
        <f t="shared" si="556"/>
        <v>0</v>
      </c>
      <c r="M5077">
        <f t="shared" si="557"/>
        <v>7</v>
      </c>
      <c r="N5077">
        <f>IF(OR(WEEKDAY(A5077)=1,WEEKDAY(A5077)=7,COUNTIF('2027祝日等（不使用）'!$A$1:$A$20,単年カーブ!A5077)=1),0,1)</f>
        <v>1</v>
      </c>
      <c r="O5077">
        <f t="shared" si="554"/>
        <v>34</v>
      </c>
      <c r="P5077">
        <f t="shared" si="558"/>
        <v>1</v>
      </c>
      <c r="Q5077">
        <f t="shared" si="559"/>
        <v>1</v>
      </c>
    </row>
    <row r="5078" spans="1:17" ht="19.5" x14ac:dyDescent="0.4">
      <c r="A5078" s="33">
        <f t="shared" si="553"/>
        <v>46583</v>
      </c>
      <c r="B5078" s="27" t="str">
        <f t="shared" si="555"/>
        <v>(木)</v>
      </c>
      <c r="C5078" s="34">
        <v>0.70833333333333304</v>
      </c>
      <c r="D5078" s="16" t="s">
        <v>18</v>
      </c>
      <c r="E5078" s="35">
        <v>0.72916666666666696</v>
      </c>
      <c r="F5078" s="50">
        <f>IF(COUNTIF('リスト（不使用）'!$A$5:$A$6,単年カーブ!$A$1),"希望数量入力ください",'単年（2027年度）'!$E$12*単年カーブ!$R$3+'単年（2027年度）'!$E$12*(1-単年カーブ!$R$3)*単年カーブ!Q5078)</f>
        <v>0</v>
      </c>
      <c r="G5078" s="47">
        <f t="shared" si="556"/>
        <v>0</v>
      </c>
      <c r="M5078">
        <f t="shared" si="557"/>
        <v>7</v>
      </c>
      <c r="N5078">
        <f>IF(OR(WEEKDAY(A5078)=1,WEEKDAY(A5078)=7,COUNTIF('2027祝日等（不使用）'!$A$1:$A$20,単年カーブ!A5078)=1),0,1)</f>
        <v>1</v>
      </c>
      <c r="O5078">
        <f t="shared" si="554"/>
        <v>35</v>
      </c>
      <c r="P5078">
        <f t="shared" si="558"/>
        <v>1</v>
      </c>
      <c r="Q5078">
        <f t="shared" si="559"/>
        <v>1</v>
      </c>
    </row>
    <row r="5079" spans="1:17" ht="19.5" x14ac:dyDescent="0.4">
      <c r="A5079" s="33">
        <f t="shared" si="553"/>
        <v>46583</v>
      </c>
      <c r="B5079" s="27" t="str">
        <f t="shared" si="555"/>
        <v>(木)</v>
      </c>
      <c r="C5079" s="34">
        <v>0.72916666666666696</v>
      </c>
      <c r="D5079" s="16" t="s">
        <v>18</v>
      </c>
      <c r="E5079" s="35">
        <v>0.75</v>
      </c>
      <c r="F5079" s="50">
        <f>IF(COUNTIF('リスト（不使用）'!$A$5:$A$6,単年カーブ!$A$1),"希望数量入力ください",'単年（2027年度）'!$E$12*単年カーブ!$R$3+'単年（2027年度）'!$E$12*(1-単年カーブ!$R$3)*単年カーブ!Q5079)</f>
        <v>0</v>
      </c>
      <c r="G5079" s="47">
        <f t="shared" si="556"/>
        <v>0</v>
      </c>
      <c r="M5079">
        <f t="shared" si="557"/>
        <v>7</v>
      </c>
      <c r="N5079">
        <f>IF(OR(WEEKDAY(A5079)=1,WEEKDAY(A5079)=7,COUNTIF('2027祝日等（不使用）'!$A$1:$A$20,単年カーブ!A5079)=1),0,1)</f>
        <v>1</v>
      </c>
      <c r="O5079">
        <f t="shared" si="554"/>
        <v>36</v>
      </c>
      <c r="P5079">
        <f t="shared" si="558"/>
        <v>1</v>
      </c>
      <c r="Q5079">
        <f t="shared" si="559"/>
        <v>1</v>
      </c>
    </row>
    <row r="5080" spans="1:17" ht="19.5" x14ac:dyDescent="0.4">
      <c r="A5080" s="33">
        <f t="shared" si="553"/>
        <v>46583</v>
      </c>
      <c r="B5080" s="27" t="str">
        <f t="shared" si="555"/>
        <v>(木)</v>
      </c>
      <c r="C5080" s="34">
        <v>0.75</v>
      </c>
      <c r="D5080" s="16" t="s">
        <v>18</v>
      </c>
      <c r="E5080" s="35">
        <v>0.77083333333333304</v>
      </c>
      <c r="F5080" s="50">
        <f>IF(COUNTIF('リスト（不使用）'!$A$5:$A$6,単年カーブ!$A$1),"希望数量入力ください",'単年（2027年度）'!$E$12*単年カーブ!$R$3+'単年（2027年度）'!$E$12*(1-単年カーブ!$R$3)*単年カーブ!Q5080)</f>
        <v>0</v>
      </c>
      <c r="G5080" s="47">
        <f t="shared" si="556"/>
        <v>0</v>
      </c>
      <c r="M5080">
        <f t="shared" si="557"/>
        <v>7</v>
      </c>
      <c r="N5080">
        <f>IF(OR(WEEKDAY(A5080)=1,WEEKDAY(A5080)=7,COUNTIF('2027祝日等（不使用）'!$A$1:$A$20,単年カーブ!A5080)=1),0,1)</f>
        <v>1</v>
      </c>
      <c r="O5080">
        <f t="shared" si="554"/>
        <v>37</v>
      </c>
      <c r="P5080">
        <f t="shared" si="558"/>
        <v>1</v>
      </c>
      <c r="Q5080">
        <f t="shared" si="559"/>
        <v>1</v>
      </c>
    </row>
    <row r="5081" spans="1:17" ht="19.5" x14ac:dyDescent="0.4">
      <c r="A5081" s="33">
        <f t="shared" si="553"/>
        <v>46583</v>
      </c>
      <c r="B5081" s="27" t="str">
        <f t="shared" si="555"/>
        <v>(木)</v>
      </c>
      <c r="C5081" s="34">
        <v>0.77083333333333304</v>
      </c>
      <c r="D5081" s="16" t="s">
        <v>18</v>
      </c>
      <c r="E5081" s="35">
        <v>0.79166666666666696</v>
      </c>
      <c r="F5081" s="50">
        <f>IF(COUNTIF('リスト（不使用）'!$A$5:$A$6,単年カーブ!$A$1),"希望数量入力ください",'単年（2027年度）'!$E$12*単年カーブ!$R$3+'単年（2027年度）'!$E$12*(1-単年カーブ!$R$3)*単年カーブ!Q5081)</f>
        <v>0</v>
      </c>
      <c r="G5081" s="47">
        <f t="shared" si="556"/>
        <v>0</v>
      </c>
      <c r="M5081">
        <f t="shared" si="557"/>
        <v>7</v>
      </c>
      <c r="N5081">
        <f>IF(OR(WEEKDAY(A5081)=1,WEEKDAY(A5081)=7,COUNTIF('2027祝日等（不使用）'!$A$1:$A$20,単年カーブ!A5081)=1),0,1)</f>
        <v>1</v>
      </c>
      <c r="O5081">
        <f t="shared" si="554"/>
        <v>38</v>
      </c>
      <c r="P5081">
        <f t="shared" si="558"/>
        <v>1</v>
      </c>
      <c r="Q5081">
        <f t="shared" si="559"/>
        <v>1</v>
      </c>
    </row>
    <row r="5082" spans="1:17" ht="19.5" x14ac:dyDescent="0.4">
      <c r="A5082" s="33">
        <f t="shared" si="553"/>
        <v>46583</v>
      </c>
      <c r="B5082" s="27" t="str">
        <f t="shared" si="555"/>
        <v>(木)</v>
      </c>
      <c r="C5082" s="34">
        <v>0.79166666666666696</v>
      </c>
      <c r="D5082" s="16" t="s">
        <v>18</v>
      </c>
      <c r="E5082" s="35">
        <v>0.8125</v>
      </c>
      <c r="F5082" s="50">
        <f>IF(COUNTIF('リスト（不使用）'!$A$5:$A$6,単年カーブ!$A$1),"希望数量入力ください",'単年（2027年度）'!$E$12*単年カーブ!$R$3+'単年（2027年度）'!$E$12*(1-単年カーブ!$R$3)*単年カーブ!Q5082)</f>
        <v>0</v>
      </c>
      <c r="G5082" s="47">
        <f t="shared" si="556"/>
        <v>0</v>
      </c>
      <c r="M5082">
        <f t="shared" si="557"/>
        <v>7</v>
      </c>
      <c r="N5082">
        <f>IF(OR(WEEKDAY(A5082)=1,WEEKDAY(A5082)=7,COUNTIF('2027祝日等（不使用）'!$A$1:$A$20,単年カーブ!A5082)=1),0,1)</f>
        <v>1</v>
      </c>
      <c r="O5082">
        <f t="shared" si="554"/>
        <v>39</v>
      </c>
      <c r="P5082">
        <f t="shared" si="558"/>
        <v>1</v>
      </c>
      <c r="Q5082">
        <f t="shared" si="559"/>
        <v>1</v>
      </c>
    </row>
    <row r="5083" spans="1:17" ht="19.5" x14ac:dyDescent="0.4">
      <c r="A5083" s="33">
        <f t="shared" si="553"/>
        <v>46583</v>
      </c>
      <c r="B5083" s="27" t="str">
        <f t="shared" si="555"/>
        <v>(木)</v>
      </c>
      <c r="C5083" s="34">
        <v>0.8125</v>
      </c>
      <c r="D5083" s="16" t="s">
        <v>18</v>
      </c>
      <c r="E5083" s="35">
        <v>0.83333333333333304</v>
      </c>
      <c r="F5083" s="50">
        <f>IF(COUNTIF('リスト（不使用）'!$A$5:$A$6,単年カーブ!$A$1),"希望数量入力ください",'単年（2027年度）'!$E$12*単年カーブ!$R$3+'単年（2027年度）'!$E$12*(1-単年カーブ!$R$3)*単年カーブ!Q5083)</f>
        <v>0</v>
      </c>
      <c r="G5083" s="47">
        <f t="shared" si="556"/>
        <v>0</v>
      </c>
      <c r="M5083">
        <f t="shared" si="557"/>
        <v>7</v>
      </c>
      <c r="N5083">
        <f>IF(OR(WEEKDAY(A5083)=1,WEEKDAY(A5083)=7,COUNTIF('2027祝日等（不使用）'!$A$1:$A$20,単年カーブ!A5083)=1),0,1)</f>
        <v>1</v>
      </c>
      <c r="O5083">
        <f t="shared" si="554"/>
        <v>40</v>
      </c>
      <c r="P5083">
        <f t="shared" si="558"/>
        <v>1</v>
      </c>
      <c r="Q5083">
        <f t="shared" si="559"/>
        <v>1</v>
      </c>
    </row>
    <row r="5084" spans="1:17" ht="19.5" x14ac:dyDescent="0.4">
      <c r="A5084" s="33">
        <f t="shared" si="553"/>
        <v>46583</v>
      </c>
      <c r="B5084" s="27" t="str">
        <f t="shared" si="555"/>
        <v>(木)</v>
      </c>
      <c r="C5084" s="34">
        <v>0.83333333333333304</v>
      </c>
      <c r="D5084" s="16" t="s">
        <v>18</v>
      </c>
      <c r="E5084" s="35">
        <v>0.85416666666666696</v>
      </c>
      <c r="F5084" s="50">
        <f>IF(COUNTIF('リスト（不使用）'!$A$5:$A$6,単年カーブ!$A$1),"希望数量入力ください",'単年（2027年度）'!$E$12*単年カーブ!$R$3+'単年（2027年度）'!$E$12*(1-単年カーブ!$R$3)*単年カーブ!Q5084)</f>
        <v>0</v>
      </c>
      <c r="G5084" s="47">
        <f t="shared" si="556"/>
        <v>0</v>
      </c>
      <c r="M5084">
        <f t="shared" si="557"/>
        <v>7</v>
      </c>
      <c r="N5084">
        <f>IF(OR(WEEKDAY(A5084)=1,WEEKDAY(A5084)=7,COUNTIF('2027祝日等（不使用）'!$A$1:$A$20,単年カーブ!A5084)=1),0,1)</f>
        <v>1</v>
      </c>
      <c r="O5084">
        <f t="shared" si="554"/>
        <v>41</v>
      </c>
      <c r="P5084">
        <f t="shared" si="558"/>
        <v>0</v>
      </c>
      <c r="Q5084">
        <f t="shared" si="559"/>
        <v>0</v>
      </c>
    </row>
    <row r="5085" spans="1:17" ht="19.5" x14ac:dyDescent="0.4">
      <c r="A5085" s="33">
        <f t="shared" si="553"/>
        <v>46583</v>
      </c>
      <c r="B5085" s="27" t="str">
        <f t="shared" si="555"/>
        <v>(木)</v>
      </c>
      <c r="C5085" s="34">
        <v>0.85416666666666696</v>
      </c>
      <c r="D5085" s="16" t="s">
        <v>18</v>
      </c>
      <c r="E5085" s="35">
        <v>0.875</v>
      </c>
      <c r="F5085" s="50">
        <f>IF(COUNTIF('リスト（不使用）'!$A$5:$A$6,単年カーブ!$A$1),"希望数量入力ください",'単年（2027年度）'!$E$12*単年カーブ!$R$3+'単年（2027年度）'!$E$12*(1-単年カーブ!$R$3)*単年カーブ!Q5085)</f>
        <v>0</v>
      </c>
      <c r="G5085" s="47">
        <f t="shared" si="556"/>
        <v>0</v>
      </c>
      <c r="M5085">
        <f t="shared" si="557"/>
        <v>7</v>
      </c>
      <c r="N5085">
        <f>IF(OR(WEEKDAY(A5085)=1,WEEKDAY(A5085)=7,COUNTIF('2027祝日等（不使用）'!$A$1:$A$20,単年カーブ!A5085)=1),0,1)</f>
        <v>1</v>
      </c>
      <c r="O5085">
        <f t="shared" si="554"/>
        <v>42</v>
      </c>
      <c r="P5085">
        <f t="shared" si="558"/>
        <v>0</v>
      </c>
      <c r="Q5085">
        <f t="shared" si="559"/>
        <v>0</v>
      </c>
    </row>
    <row r="5086" spans="1:17" ht="19.5" x14ac:dyDescent="0.4">
      <c r="A5086" s="33">
        <f t="shared" si="553"/>
        <v>46583</v>
      </c>
      <c r="B5086" s="27" t="str">
        <f t="shared" si="555"/>
        <v>(木)</v>
      </c>
      <c r="C5086" s="34">
        <v>0.875</v>
      </c>
      <c r="D5086" s="16" t="s">
        <v>18</v>
      </c>
      <c r="E5086" s="35">
        <v>0.89583333333333304</v>
      </c>
      <c r="F5086" s="50">
        <f>IF(COUNTIF('リスト（不使用）'!$A$5:$A$6,単年カーブ!$A$1),"希望数量入力ください",'単年（2027年度）'!$E$12*単年カーブ!$R$3+'単年（2027年度）'!$E$12*(1-単年カーブ!$R$3)*単年カーブ!Q5086)</f>
        <v>0</v>
      </c>
      <c r="G5086" s="47">
        <f t="shared" si="556"/>
        <v>0</v>
      </c>
      <c r="M5086">
        <f t="shared" si="557"/>
        <v>7</v>
      </c>
      <c r="N5086">
        <f>IF(OR(WEEKDAY(A5086)=1,WEEKDAY(A5086)=7,COUNTIF('2027祝日等（不使用）'!$A$1:$A$20,単年カーブ!A5086)=1),0,1)</f>
        <v>1</v>
      </c>
      <c r="O5086">
        <f t="shared" si="554"/>
        <v>43</v>
      </c>
      <c r="P5086">
        <f t="shared" si="558"/>
        <v>0</v>
      </c>
      <c r="Q5086">
        <f t="shared" si="559"/>
        <v>0</v>
      </c>
    </row>
    <row r="5087" spans="1:17" ht="19.5" x14ac:dyDescent="0.4">
      <c r="A5087" s="33">
        <f t="shared" si="553"/>
        <v>46583</v>
      </c>
      <c r="B5087" s="27" t="str">
        <f t="shared" si="555"/>
        <v>(木)</v>
      </c>
      <c r="C5087" s="34">
        <v>0.89583333333333304</v>
      </c>
      <c r="D5087" s="16" t="s">
        <v>18</v>
      </c>
      <c r="E5087" s="35">
        <v>0.91666666666666696</v>
      </c>
      <c r="F5087" s="50">
        <f>IF(COUNTIF('リスト（不使用）'!$A$5:$A$6,単年カーブ!$A$1),"希望数量入力ください",'単年（2027年度）'!$E$12*単年カーブ!$R$3+'単年（2027年度）'!$E$12*(1-単年カーブ!$R$3)*単年カーブ!Q5087)</f>
        <v>0</v>
      </c>
      <c r="G5087" s="47">
        <f t="shared" si="556"/>
        <v>0</v>
      </c>
      <c r="M5087">
        <f t="shared" si="557"/>
        <v>7</v>
      </c>
      <c r="N5087">
        <f>IF(OR(WEEKDAY(A5087)=1,WEEKDAY(A5087)=7,COUNTIF('2027祝日等（不使用）'!$A$1:$A$20,単年カーブ!A5087)=1),0,1)</f>
        <v>1</v>
      </c>
      <c r="O5087">
        <f t="shared" si="554"/>
        <v>44</v>
      </c>
      <c r="P5087">
        <f t="shared" si="558"/>
        <v>0</v>
      </c>
      <c r="Q5087">
        <f t="shared" si="559"/>
        <v>0</v>
      </c>
    </row>
    <row r="5088" spans="1:17" ht="19.5" x14ac:dyDescent="0.4">
      <c r="A5088" s="33">
        <f t="shared" si="553"/>
        <v>46583</v>
      </c>
      <c r="B5088" s="27" t="str">
        <f t="shared" si="555"/>
        <v>(木)</v>
      </c>
      <c r="C5088" s="34">
        <v>0.91666666666666696</v>
      </c>
      <c r="D5088" s="16" t="s">
        <v>18</v>
      </c>
      <c r="E5088" s="35">
        <v>0.9375</v>
      </c>
      <c r="F5088" s="50">
        <f>IF(COUNTIF('リスト（不使用）'!$A$5:$A$6,単年カーブ!$A$1),"希望数量入力ください",'単年（2027年度）'!$E$12*単年カーブ!$R$3+'単年（2027年度）'!$E$12*(1-単年カーブ!$R$3)*単年カーブ!Q5088)</f>
        <v>0</v>
      </c>
      <c r="G5088" s="47">
        <f t="shared" si="556"/>
        <v>0</v>
      </c>
      <c r="M5088">
        <f t="shared" si="557"/>
        <v>7</v>
      </c>
      <c r="N5088">
        <f>IF(OR(WEEKDAY(A5088)=1,WEEKDAY(A5088)=7,COUNTIF('2027祝日等（不使用）'!$A$1:$A$20,単年カーブ!A5088)=1),0,1)</f>
        <v>1</v>
      </c>
      <c r="O5088">
        <f t="shared" si="554"/>
        <v>45</v>
      </c>
      <c r="P5088">
        <f t="shared" si="558"/>
        <v>0</v>
      </c>
      <c r="Q5088">
        <f t="shared" si="559"/>
        <v>0</v>
      </c>
    </row>
    <row r="5089" spans="1:17" ht="19.5" x14ac:dyDescent="0.4">
      <c r="A5089" s="33">
        <f t="shared" si="553"/>
        <v>46583</v>
      </c>
      <c r="B5089" s="27" t="str">
        <f t="shared" si="555"/>
        <v>(木)</v>
      </c>
      <c r="C5089" s="34">
        <v>0.9375</v>
      </c>
      <c r="D5089" s="16" t="s">
        <v>18</v>
      </c>
      <c r="E5089" s="35">
        <v>0.95833333333333304</v>
      </c>
      <c r="F5089" s="50">
        <f>IF(COUNTIF('リスト（不使用）'!$A$5:$A$6,単年カーブ!$A$1),"希望数量入力ください",'単年（2027年度）'!$E$12*単年カーブ!$R$3+'単年（2027年度）'!$E$12*(1-単年カーブ!$R$3)*単年カーブ!Q5089)</f>
        <v>0</v>
      </c>
      <c r="G5089" s="47">
        <f t="shared" si="556"/>
        <v>0</v>
      </c>
      <c r="M5089">
        <f t="shared" si="557"/>
        <v>7</v>
      </c>
      <c r="N5089">
        <f>IF(OR(WEEKDAY(A5089)=1,WEEKDAY(A5089)=7,COUNTIF('2027祝日等（不使用）'!$A$1:$A$20,単年カーブ!A5089)=1),0,1)</f>
        <v>1</v>
      </c>
      <c r="O5089">
        <f t="shared" si="554"/>
        <v>46</v>
      </c>
      <c r="P5089">
        <f t="shared" si="558"/>
        <v>0</v>
      </c>
      <c r="Q5089">
        <f t="shared" si="559"/>
        <v>0</v>
      </c>
    </row>
    <row r="5090" spans="1:17" ht="19.5" x14ac:dyDescent="0.4">
      <c r="A5090" s="33">
        <f t="shared" si="553"/>
        <v>46583</v>
      </c>
      <c r="B5090" s="27" t="str">
        <f t="shared" si="555"/>
        <v>(木)</v>
      </c>
      <c r="C5090" s="34">
        <v>0.95833333333333304</v>
      </c>
      <c r="D5090" s="16" t="s">
        <v>18</v>
      </c>
      <c r="E5090" s="35">
        <v>0.97916666666666696</v>
      </c>
      <c r="F5090" s="50">
        <f>IF(COUNTIF('リスト（不使用）'!$A$5:$A$6,単年カーブ!$A$1),"希望数量入力ください",'単年（2027年度）'!$E$12*単年カーブ!$R$3+'単年（2027年度）'!$E$12*(1-単年カーブ!$R$3)*単年カーブ!Q5090)</f>
        <v>0</v>
      </c>
      <c r="G5090" s="47">
        <f t="shared" si="556"/>
        <v>0</v>
      </c>
      <c r="M5090">
        <f t="shared" si="557"/>
        <v>7</v>
      </c>
      <c r="N5090">
        <f>IF(OR(WEEKDAY(A5090)=1,WEEKDAY(A5090)=7,COUNTIF('2027祝日等（不使用）'!$A$1:$A$20,単年カーブ!A5090)=1),0,1)</f>
        <v>1</v>
      </c>
      <c r="O5090">
        <f t="shared" si="554"/>
        <v>47</v>
      </c>
      <c r="P5090">
        <f t="shared" si="558"/>
        <v>0</v>
      </c>
      <c r="Q5090">
        <f t="shared" si="559"/>
        <v>0</v>
      </c>
    </row>
    <row r="5091" spans="1:17" ht="19.5" x14ac:dyDescent="0.4">
      <c r="A5091" s="33">
        <f t="shared" si="553"/>
        <v>46583</v>
      </c>
      <c r="B5091" s="27" t="str">
        <f t="shared" si="555"/>
        <v>(木)</v>
      </c>
      <c r="C5091" s="34">
        <v>0.97916666666666696</v>
      </c>
      <c r="D5091" s="16" t="s">
        <v>18</v>
      </c>
      <c r="E5091" s="35" t="s">
        <v>17</v>
      </c>
      <c r="F5091" s="50">
        <f>IF(COUNTIF('リスト（不使用）'!$A$5:$A$6,単年カーブ!$A$1),"希望数量入力ください",'単年（2027年度）'!$E$12*単年カーブ!$R$3+'単年（2027年度）'!$E$12*(1-単年カーブ!$R$3)*単年カーブ!Q5091)</f>
        <v>0</v>
      </c>
      <c r="G5091" s="47">
        <f t="shared" si="556"/>
        <v>0</v>
      </c>
      <c r="M5091">
        <f t="shared" si="557"/>
        <v>7</v>
      </c>
      <c r="N5091">
        <f>IF(OR(WEEKDAY(A5091)=1,WEEKDAY(A5091)=7,COUNTIF('2027祝日等（不使用）'!$A$1:$A$20,単年カーブ!A5091)=1),0,1)</f>
        <v>1</v>
      </c>
      <c r="O5091">
        <f t="shared" si="554"/>
        <v>48</v>
      </c>
      <c r="P5091">
        <f t="shared" si="558"/>
        <v>0</v>
      </c>
      <c r="Q5091">
        <f t="shared" si="559"/>
        <v>0</v>
      </c>
    </row>
    <row r="5092" spans="1:17" ht="19.5" x14ac:dyDescent="0.4">
      <c r="A5092" s="33">
        <f t="shared" si="553"/>
        <v>46584</v>
      </c>
      <c r="B5092" s="27" t="str">
        <f t="shared" si="555"/>
        <v>(金)</v>
      </c>
      <c r="C5092" s="34">
        <v>0</v>
      </c>
      <c r="D5092" s="16" t="s">
        <v>18</v>
      </c>
      <c r="E5092" s="35">
        <v>2.0833333333333332E-2</v>
      </c>
      <c r="F5092" s="50">
        <f>IF(COUNTIF('リスト（不使用）'!$A$5:$A$6,単年カーブ!$A$1),"希望数量入力ください",'単年（2027年度）'!$E$12*単年カーブ!$R$3+'単年（2027年度）'!$E$12*(1-単年カーブ!$R$3)*単年カーブ!Q5092)</f>
        <v>0</v>
      </c>
      <c r="G5092" s="47">
        <f t="shared" si="556"/>
        <v>0</v>
      </c>
      <c r="M5092">
        <f t="shared" si="557"/>
        <v>7</v>
      </c>
      <c r="N5092">
        <f>IF(OR(WEEKDAY(A5092)=1,WEEKDAY(A5092)=7,COUNTIF('2027祝日等（不使用）'!$A$1:$A$20,単年カーブ!A5092)=1),0,1)</f>
        <v>1</v>
      </c>
      <c r="O5092">
        <f t="shared" si="554"/>
        <v>1</v>
      </c>
      <c r="P5092">
        <f t="shared" si="558"/>
        <v>0</v>
      </c>
      <c r="Q5092">
        <f t="shared" si="559"/>
        <v>0</v>
      </c>
    </row>
    <row r="5093" spans="1:17" ht="19.5" x14ac:dyDescent="0.4">
      <c r="A5093" s="33">
        <f t="shared" si="553"/>
        <v>46584</v>
      </c>
      <c r="B5093" s="27" t="str">
        <f t="shared" si="555"/>
        <v>(金)</v>
      </c>
      <c r="C5093" s="34">
        <v>2.0833333333333332E-2</v>
      </c>
      <c r="D5093" s="16" t="s">
        <v>18</v>
      </c>
      <c r="E5093" s="35">
        <v>4.1666666666666664E-2</v>
      </c>
      <c r="F5093" s="50">
        <f>IF(COUNTIF('リスト（不使用）'!$A$5:$A$6,単年カーブ!$A$1),"希望数量入力ください",'単年（2027年度）'!$E$12*単年カーブ!$R$3+'単年（2027年度）'!$E$12*(1-単年カーブ!$R$3)*単年カーブ!Q5093)</f>
        <v>0</v>
      </c>
      <c r="G5093" s="47">
        <f t="shared" si="556"/>
        <v>0</v>
      </c>
      <c r="M5093">
        <f t="shared" si="557"/>
        <v>7</v>
      </c>
      <c r="N5093">
        <f>IF(OR(WEEKDAY(A5093)=1,WEEKDAY(A5093)=7,COUNTIF('2027祝日等（不使用）'!$A$1:$A$20,単年カーブ!A5093)=1),0,1)</f>
        <v>1</v>
      </c>
      <c r="O5093">
        <f t="shared" si="554"/>
        <v>2</v>
      </c>
      <c r="P5093">
        <f t="shared" si="558"/>
        <v>0</v>
      </c>
      <c r="Q5093">
        <f t="shared" si="559"/>
        <v>0</v>
      </c>
    </row>
    <row r="5094" spans="1:17" ht="19.5" x14ac:dyDescent="0.4">
      <c r="A5094" s="33">
        <f t="shared" si="553"/>
        <v>46584</v>
      </c>
      <c r="B5094" s="27" t="str">
        <f t="shared" si="555"/>
        <v>(金)</v>
      </c>
      <c r="C5094" s="34">
        <v>4.1666666666666664E-2</v>
      </c>
      <c r="D5094" s="16" t="s">
        <v>18</v>
      </c>
      <c r="E5094" s="35">
        <v>6.25E-2</v>
      </c>
      <c r="F5094" s="50">
        <f>IF(COUNTIF('リスト（不使用）'!$A$5:$A$6,単年カーブ!$A$1),"希望数量入力ください",'単年（2027年度）'!$E$12*単年カーブ!$R$3+'単年（2027年度）'!$E$12*(1-単年カーブ!$R$3)*単年カーブ!Q5094)</f>
        <v>0</v>
      </c>
      <c r="G5094" s="47">
        <f t="shared" si="556"/>
        <v>0</v>
      </c>
      <c r="M5094">
        <f t="shared" si="557"/>
        <v>7</v>
      </c>
      <c r="N5094">
        <f>IF(OR(WEEKDAY(A5094)=1,WEEKDAY(A5094)=7,COUNTIF('2027祝日等（不使用）'!$A$1:$A$20,単年カーブ!A5094)=1),0,1)</f>
        <v>1</v>
      </c>
      <c r="O5094">
        <f t="shared" si="554"/>
        <v>3</v>
      </c>
      <c r="P5094">
        <f t="shared" si="558"/>
        <v>0</v>
      </c>
      <c r="Q5094">
        <f t="shared" si="559"/>
        <v>0</v>
      </c>
    </row>
    <row r="5095" spans="1:17" ht="19.5" x14ac:dyDescent="0.4">
      <c r="A5095" s="33">
        <f t="shared" si="553"/>
        <v>46584</v>
      </c>
      <c r="B5095" s="27" t="str">
        <f t="shared" si="555"/>
        <v>(金)</v>
      </c>
      <c r="C5095" s="34">
        <v>6.25E-2</v>
      </c>
      <c r="D5095" s="16" t="s">
        <v>18</v>
      </c>
      <c r="E5095" s="35">
        <v>8.3333333333333301E-2</v>
      </c>
      <c r="F5095" s="50">
        <f>IF(COUNTIF('リスト（不使用）'!$A$5:$A$6,単年カーブ!$A$1),"希望数量入力ください",'単年（2027年度）'!$E$12*単年カーブ!$R$3+'単年（2027年度）'!$E$12*(1-単年カーブ!$R$3)*単年カーブ!Q5095)</f>
        <v>0</v>
      </c>
      <c r="G5095" s="47">
        <f t="shared" si="556"/>
        <v>0</v>
      </c>
      <c r="M5095">
        <f t="shared" si="557"/>
        <v>7</v>
      </c>
      <c r="N5095">
        <f>IF(OR(WEEKDAY(A5095)=1,WEEKDAY(A5095)=7,COUNTIF('2027祝日等（不使用）'!$A$1:$A$20,単年カーブ!A5095)=1),0,1)</f>
        <v>1</v>
      </c>
      <c r="O5095">
        <f t="shared" si="554"/>
        <v>4</v>
      </c>
      <c r="P5095">
        <f t="shared" si="558"/>
        <v>0</v>
      </c>
      <c r="Q5095">
        <f t="shared" si="559"/>
        <v>0</v>
      </c>
    </row>
    <row r="5096" spans="1:17" ht="19.5" x14ac:dyDescent="0.4">
      <c r="A5096" s="33">
        <f t="shared" si="553"/>
        <v>46584</v>
      </c>
      <c r="B5096" s="27" t="str">
        <f t="shared" si="555"/>
        <v>(金)</v>
      </c>
      <c r="C5096" s="34">
        <v>8.3333333333333301E-2</v>
      </c>
      <c r="D5096" s="16" t="s">
        <v>18</v>
      </c>
      <c r="E5096" s="35">
        <v>0.104166666666667</v>
      </c>
      <c r="F5096" s="50">
        <f>IF(COUNTIF('リスト（不使用）'!$A$5:$A$6,単年カーブ!$A$1),"希望数量入力ください",'単年（2027年度）'!$E$12*単年カーブ!$R$3+'単年（2027年度）'!$E$12*(1-単年カーブ!$R$3)*単年カーブ!Q5096)</f>
        <v>0</v>
      </c>
      <c r="G5096" s="47">
        <f t="shared" si="556"/>
        <v>0</v>
      </c>
      <c r="M5096">
        <f t="shared" si="557"/>
        <v>7</v>
      </c>
      <c r="N5096">
        <f>IF(OR(WEEKDAY(A5096)=1,WEEKDAY(A5096)=7,COUNTIF('2027祝日等（不使用）'!$A$1:$A$20,単年カーブ!A5096)=1),0,1)</f>
        <v>1</v>
      </c>
      <c r="O5096">
        <f t="shared" si="554"/>
        <v>5</v>
      </c>
      <c r="P5096">
        <f t="shared" si="558"/>
        <v>0</v>
      </c>
      <c r="Q5096">
        <f t="shared" si="559"/>
        <v>0</v>
      </c>
    </row>
    <row r="5097" spans="1:17" ht="19.5" x14ac:dyDescent="0.4">
      <c r="A5097" s="33">
        <f t="shared" si="553"/>
        <v>46584</v>
      </c>
      <c r="B5097" s="27" t="str">
        <f t="shared" si="555"/>
        <v>(金)</v>
      </c>
      <c r="C5097" s="34">
        <v>0.104166666666667</v>
      </c>
      <c r="D5097" s="16" t="s">
        <v>18</v>
      </c>
      <c r="E5097" s="35">
        <v>0.125</v>
      </c>
      <c r="F5097" s="50">
        <f>IF(COUNTIF('リスト（不使用）'!$A$5:$A$6,単年カーブ!$A$1),"希望数量入力ください",'単年（2027年度）'!$E$12*単年カーブ!$R$3+'単年（2027年度）'!$E$12*(1-単年カーブ!$R$3)*単年カーブ!Q5097)</f>
        <v>0</v>
      </c>
      <c r="G5097" s="47">
        <f t="shared" si="556"/>
        <v>0</v>
      </c>
      <c r="M5097">
        <f t="shared" si="557"/>
        <v>7</v>
      </c>
      <c r="N5097">
        <f>IF(OR(WEEKDAY(A5097)=1,WEEKDAY(A5097)=7,COUNTIF('2027祝日等（不使用）'!$A$1:$A$20,単年カーブ!A5097)=1),0,1)</f>
        <v>1</v>
      </c>
      <c r="O5097">
        <f t="shared" si="554"/>
        <v>6</v>
      </c>
      <c r="P5097">
        <f t="shared" si="558"/>
        <v>0</v>
      </c>
      <c r="Q5097">
        <f t="shared" si="559"/>
        <v>0</v>
      </c>
    </row>
    <row r="5098" spans="1:17" ht="19.5" x14ac:dyDescent="0.4">
      <c r="A5098" s="33">
        <f t="shared" si="553"/>
        <v>46584</v>
      </c>
      <c r="B5098" s="27" t="str">
        <f t="shared" si="555"/>
        <v>(金)</v>
      </c>
      <c r="C5098" s="34">
        <v>0.125</v>
      </c>
      <c r="D5098" s="16" t="s">
        <v>18</v>
      </c>
      <c r="E5098" s="35">
        <v>0.14583333333333301</v>
      </c>
      <c r="F5098" s="50">
        <f>IF(COUNTIF('リスト（不使用）'!$A$5:$A$6,単年カーブ!$A$1),"希望数量入力ください",'単年（2027年度）'!$E$12*単年カーブ!$R$3+'単年（2027年度）'!$E$12*(1-単年カーブ!$R$3)*単年カーブ!Q5098)</f>
        <v>0</v>
      </c>
      <c r="G5098" s="47">
        <f t="shared" si="556"/>
        <v>0</v>
      </c>
      <c r="M5098">
        <f t="shared" si="557"/>
        <v>7</v>
      </c>
      <c r="N5098">
        <f>IF(OR(WEEKDAY(A5098)=1,WEEKDAY(A5098)=7,COUNTIF('2027祝日等（不使用）'!$A$1:$A$20,単年カーブ!A5098)=1),0,1)</f>
        <v>1</v>
      </c>
      <c r="O5098">
        <f t="shared" si="554"/>
        <v>7</v>
      </c>
      <c r="P5098">
        <f t="shared" si="558"/>
        <v>0</v>
      </c>
      <c r="Q5098">
        <f t="shared" si="559"/>
        <v>0</v>
      </c>
    </row>
    <row r="5099" spans="1:17" ht="19.5" x14ac:dyDescent="0.4">
      <c r="A5099" s="33">
        <f t="shared" si="553"/>
        <v>46584</v>
      </c>
      <c r="B5099" s="27" t="str">
        <f t="shared" si="555"/>
        <v>(金)</v>
      </c>
      <c r="C5099" s="34">
        <v>0.14583333333333301</v>
      </c>
      <c r="D5099" s="16" t="s">
        <v>18</v>
      </c>
      <c r="E5099" s="35">
        <v>0.16666666666666699</v>
      </c>
      <c r="F5099" s="50">
        <f>IF(COUNTIF('リスト（不使用）'!$A$5:$A$6,単年カーブ!$A$1),"希望数量入力ください",'単年（2027年度）'!$E$12*単年カーブ!$R$3+'単年（2027年度）'!$E$12*(1-単年カーブ!$R$3)*単年カーブ!Q5099)</f>
        <v>0</v>
      </c>
      <c r="G5099" s="47">
        <f t="shared" si="556"/>
        <v>0</v>
      </c>
      <c r="M5099">
        <f t="shared" si="557"/>
        <v>7</v>
      </c>
      <c r="N5099">
        <f>IF(OR(WEEKDAY(A5099)=1,WEEKDAY(A5099)=7,COUNTIF('2027祝日等（不使用）'!$A$1:$A$20,単年カーブ!A5099)=1),0,1)</f>
        <v>1</v>
      </c>
      <c r="O5099">
        <f t="shared" si="554"/>
        <v>8</v>
      </c>
      <c r="P5099">
        <f t="shared" si="558"/>
        <v>0</v>
      </c>
      <c r="Q5099">
        <f t="shared" si="559"/>
        <v>0</v>
      </c>
    </row>
    <row r="5100" spans="1:17" ht="19.5" x14ac:dyDescent="0.4">
      <c r="A5100" s="33">
        <f t="shared" si="553"/>
        <v>46584</v>
      </c>
      <c r="B5100" s="27" t="str">
        <f t="shared" si="555"/>
        <v>(金)</v>
      </c>
      <c r="C5100" s="34">
        <v>0.16666666666666699</v>
      </c>
      <c r="D5100" s="16" t="s">
        <v>18</v>
      </c>
      <c r="E5100" s="35">
        <v>0.1875</v>
      </c>
      <c r="F5100" s="50">
        <f>IF(COUNTIF('リスト（不使用）'!$A$5:$A$6,単年カーブ!$A$1),"希望数量入力ください",'単年（2027年度）'!$E$12*単年カーブ!$R$3+'単年（2027年度）'!$E$12*(1-単年カーブ!$R$3)*単年カーブ!Q5100)</f>
        <v>0</v>
      </c>
      <c r="G5100" s="47">
        <f t="shared" si="556"/>
        <v>0</v>
      </c>
      <c r="M5100">
        <f t="shared" si="557"/>
        <v>7</v>
      </c>
      <c r="N5100">
        <f>IF(OR(WEEKDAY(A5100)=1,WEEKDAY(A5100)=7,COUNTIF('2027祝日等（不使用）'!$A$1:$A$20,単年カーブ!A5100)=1),0,1)</f>
        <v>1</v>
      </c>
      <c r="O5100">
        <f t="shared" si="554"/>
        <v>9</v>
      </c>
      <c r="P5100">
        <f t="shared" si="558"/>
        <v>0</v>
      </c>
      <c r="Q5100">
        <f t="shared" si="559"/>
        <v>0</v>
      </c>
    </row>
    <row r="5101" spans="1:17" ht="19.5" x14ac:dyDescent="0.4">
      <c r="A5101" s="33">
        <f t="shared" si="553"/>
        <v>46584</v>
      </c>
      <c r="B5101" s="27" t="str">
        <f t="shared" si="555"/>
        <v>(金)</v>
      </c>
      <c r="C5101" s="34">
        <v>0.1875</v>
      </c>
      <c r="D5101" s="16" t="s">
        <v>18</v>
      </c>
      <c r="E5101" s="35">
        <v>0.20833333333333301</v>
      </c>
      <c r="F5101" s="50">
        <f>IF(COUNTIF('リスト（不使用）'!$A$5:$A$6,単年カーブ!$A$1),"希望数量入力ください",'単年（2027年度）'!$E$12*単年カーブ!$R$3+'単年（2027年度）'!$E$12*(1-単年カーブ!$R$3)*単年カーブ!Q5101)</f>
        <v>0</v>
      </c>
      <c r="G5101" s="47">
        <f t="shared" si="556"/>
        <v>0</v>
      </c>
      <c r="M5101">
        <f t="shared" si="557"/>
        <v>7</v>
      </c>
      <c r="N5101">
        <f>IF(OR(WEEKDAY(A5101)=1,WEEKDAY(A5101)=7,COUNTIF('2027祝日等（不使用）'!$A$1:$A$20,単年カーブ!A5101)=1),0,1)</f>
        <v>1</v>
      </c>
      <c r="O5101">
        <f t="shared" si="554"/>
        <v>10</v>
      </c>
      <c r="P5101">
        <f t="shared" si="558"/>
        <v>0</v>
      </c>
      <c r="Q5101">
        <f t="shared" si="559"/>
        <v>0</v>
      </c>
    </row>
    <row r="5102" spans="1:17" ht="19.5" x14ac:dyDescent="0.4">
      <c r="A5102" s="33">
        <f t="shared" si="553"/>
        <v>46584</v>
      </c>
      <c r="B5102" s="27" t="str">
        <f t="shared" si="555"/>
        <v>(金)</v>
      </c>
      <c r="C5102" s="34">
        <v>0.20833333333333301</v>
      </c>
      <c r="D5102" s="16" t="s">
        <v>18</v>
      </c>
      <c r="E5102" s="35">
        <v>0.22916666666666699</v>
      </c>
      <c r="F5102" s="50">
        <f>IF(COUNTIF('リスト（不使用）'!$A$5:$A$6,単年カーブ!$A$1),"希望数量入力ください",'単年（2027年度）'!$E$12*単年カーブ!$R$3+'単年（2027年度）'!$E$12*(1-単年カーブ!$R$3)*単年カーブ!Q5102)</f>
        <v>0</v>
      </c>
      <c r="G5102" s="47">
        <f t="shared" si="556"/>
        <v>0</v>
      </c>
      <c r="M5102">
        <f t="shared" si="557"/>
        <v>7</v>
      </c>
      <c r="N5102">
        <f>IF(OR(WEEKDAY(A5102)=1,WEEKDAY(A5102)=7,COUNTIF('2027祝日等（不使用）'!$A$1:$A$20,単年カーブ!A5102)=1),0,1)</f>
        <v>1</v>
      </c>
      <c r="O5102">
        <f t="shared" si="554"/>
        <v>11</v>
      </c>
      <c r="P5102">
        <f t="shared" si="558"/>
        <v>0</v>
      </c>
      <c r="Q5102">
        <f t="shared" si="559"/>
        <v>0</v>
      </c>
    </row>
    <row r="5103" spans="1:17" ht="19.5" x14ac:dyDescent="0.4">
      <c r="A5103" s="33">
        <f t="shared" si="553"/>
        <v>46584</v>
      </c>
      <c r="B5103" s="27" t="str">
        <f t="shared" si="555"/>
        <v>(金)</v>
      </c>
      <c r="C5103" s="34">
        <v>0.22916666666666699</v>
      </c>
      <c r="D5103" s="16" t="s">
        <v>18</v>
      </c>
      <c r="E5103" s="35">
        <v>0.25</v>
      </c>
      <c r="F5103" s="50">
        <f>IF(COUNTIF('リスト（不使用）'!$A$5:$A$6,単年カーブ!$A$1),"希望数量入力ください",'単年（2027年度）'!$E$12*単年カーブ!$R$3+'単年（2027年度）'!$E$12*(1-単年カーブ!$R$3)*単年カーブ!Q5103)</f>
        <v>0</v>
      </c>
      <c r="G5103" s="47">
        <f t="shared" si="556"/>
        <v>0</v>
      </c>
      <c r="M5103">
        <f t="shared" si="557"/>
        <v>7</v>
      </c>
      <c r="N5103">
        <f>IF(OR(WEEKDAY(A5103)=1,WEEKDAY(A5103)=7,COUNTIF('2027祝日等（不使用）'!$A$1:$A$20,単年カーブ!A5103)=1),0,1)</f>
        <v>1</v>
      </c>
      <c r="O5103">
        <f t="shared" si="554"/>
        <v>12</v>
      </c>
      <c r="P5103">
        <f t="shared" si="558"/>
        <v>0</v>
      </c>
      <c r="Q5103">
        <f t="shared" si="559"/>
        <v>0</v>
      </c>
    </row>
    <row r="5104" spans="1:17" ht="19.5" x14ac:dyDescent="0.4">
      <c r="A5104" s="33">
        <f t="shared" si="553"/>
        <v>46584</v>
      </c>
      <c r="B5104" s="27" t="str">
        <f t="shared" si="555"/>
        <v>(金)</v>
      </c>
      <c r="C5104" s="34">
        <v>0.25</v>
      </c>
      <c r="D5104" s="16" t="s">
        <v>18</v>
      </c>
      <c r="E5104" s="35">
        <v>0.27083333333333298</v>
      </c>
      <c r="F5104" s="50">
        <f>IF(COUNTIF('リスト（不使用）'!$A$5:$A$6,単年カーブ!$A$1),"希望数量入力ください",'単年（2027年度）'!$E$12*単年カーブ!$R$3+'単年（2027年度）'!$E$12*(1-単年カーブ!$R$3)*単年カーブ!Q5104)</f>
        <v>0</v>
      </c>
      <c r="G5104" s="47">
        <f t="shared" si="556"/>
        <v>0</v>
      </c>
      <c r="M5104">
        <f t="shared" si="557"/>
        <v>7</v>
      </c>
      <c r="N5104">
        <f>IF(OR(WEEKDAY(A5104)=1,WEEKDAY(A5104)=7,COUNTIF('2027祝日等（不使用）'!$A$1:$A$20,単年カーブ!A5104)=1),0,1)</f>
        <v>1</v>
      </c>
      <c r="O5104">
        <f t="shared" si="554"/>
        <v>13</v>
      </c>
      <c r="P5104">
        <f t="shared" si="558"/>
        <v>0</v>
      </c>
      <c r="Q5104">
        <f t="shared" si="559"/>
        <v>0</v>
      </c>
    </row>
    <row r="5105" spans="1:17" ht="19.5" x14ac:dyDescent="0.4">
      <c r="A5105" s="33">
        <f t="shared" si="553"/>
        <v>46584</v>
      </c>
      <c r="B5105" s="27" t="str">
        <f t="shared" si="555"/>
        <v>(金)</v>
      </c>
      <c r="C5105" s="34">
        <v>0.27083333333333298</v>
      </c>
      <c r="D5105" s="16" t="s">
        <v>18</v>
      </c>
      <c r="E5105" s="35">
        <v>0.29166666666666702</v>
      </c>
      <c r="F5105" s="50">
        <f>IF(COUNTIF('リスト（不使用）'!$A$5:$A$6,単年カーブ!$A$1),"希望数量入力ください",'単年（2027年度）'!$E$12*単年カーブ!$R$3+'単年（2027年度）'!$E$12*(1-単年カーブ!$R$3)*単年カーブ!Q5105)</f>
        <v>0</v>
      </c>
      <c r="G5105" s="47">
        <f t="shared" si="556"/>
        <v>0</v>
      </c>
      <c r="M5105">
        <f t="shared" si="557"/>
        <v>7</v>
      </c>
      <c r="N5105">
        <f>IF(OR(WEEKDAY(A5105)=1,WEEKDAY(A5105)=7,COUNTIF('2027祝日等（不使用）'!$A$1:$A$20,単年カーブ!A5105)=1),0,1)</f>
        <v>1</v>
      </c>
      <c r="O5105">
        <f t="shared" si="554"/>
        <v>14</v>
      </c>
      <c r="P5105">
        <f t="shared" si="558"/>
        <v>0</v>
      </c>
      <c r="Q5105">
        <f t="shared" si="559"/>
        <v>0</v>
      </c>
    </row>
    <row r="5106" spans="1:17" ht="19.5" x14ac:dyDescent="0.4">
      <c r="A5106" s="33">
        <f t="shared" si="553"/>
        <v>46584</v>
      </c>
      <c r="B5106" s="27" t="str">
        <f t="shared" si="555"/>
        <v>(金)</v>
      </c>
      <c r="C5106" s="34">
        <v>0.29166666666666702</v>
      </c>
      <c r="D5106" s="16" t="s">
        <v>18</v>
      </c>
      <c r="E5106" s="35">
        <v>0.3125</v>
      </c>
      <c r="F5106" s="50">
        <f>IF(COUNTIF('リスト（不使用）'!$A$5:$A$6,単年カーブ!$A$1),"希望数量入力ください",'単年（2027年度）'!$E$12*単年カーブ!$R$3+'単年（2027年度）'!$E$12*(1-単年カーブ!$R$3)*単年カーブ!Q5106)</f>
        <v>0</v>
      </c>
      <c r="G5106" s="47">
        <f t="shared" si="556"/>
        <v>0</v>
      </c>
      <c r="M5106">
        <f t="shared" si="557"/>
        <v>7</v>
      </c>
      <c r="N5106">
        <f>IF(OR(WEEKDAY(A5106)=1,WEEKDAY(A5106)=7,COUNTIF('2027祝日等（不使用）'!$A$1:$A$20,単年カーブ!A5106)=1),0,1)</f>
        <v>1</v>
      </c>
      <c r="O5106">
        <f t="shared" si="554"/>
        <v>15</v>
      </c>
      <c r="P5106">
        <f t="shared" si="558"/>
        <v>0</v>
      </c>
      <c r="Q5106">
        <f t="shared" si="559"/>
        <v>0</v>
      </c>
    </row>
    <row r="5107" spans="1:17" ht="19.5" x14ac:dyDescent="0.4">
      <c r="A5107" s="33">
        <f t="shared" si="553"/>
        <v>46584</v>
      </c>
      <c r="B5107" s="27" t="str">
        <f t="shared" si="555"/>
        <v>(金)</v>
      </c>
      <c r="C5107" s="34">
        <v>0.3125</v>
      </c>
      <c r="D5107" s="16" t="s">
        <v>18</v>
      </c>
      <c r="E5107" s="35">
        <v>0.33333333333333298</v>
      </c>
      <c r="F5107" s="50">
        <f>IF(COUNTIF('リスト（不使用）'!$A$5:$A$6,単年カーブ!$A$1),"希望数量入力ください",'単年（2027年度）'!$E$12*単年カーブ!$R$3+'単年（2027年度）'!$E$12*(1-単年カーブ!$R$3)*単年カーブ!Q5107)</f>
        <v>0</v>
      </c>
      <c r="G5107" s="47">
        <f t="shared" si="556"/>
        <v>0</v>
      </c>
      <c r="M5107">
        <f t="shared" si="557"/>
        <v>7</v>
      </c>
      <c r="N5107">
        <f>IF(OR(WEEKDAY(A5107)=1,WEEKDAY(A5107)=7,COUNTIF('2027祝日等（不使用）'!$A$1:$A$20,単年カーブ!A5107)=1),0,1)</f>
        <v>1</v>
      </c>
      <c r="O5107">
        <f t="shared" si="554"/>
        <v>16</v>
      </c>
      <c r="P5107">
        <f t="shared" si="558"/>
        <v>0</v>
      </c>
      <c r="Q5107">
        <f t="shared" si="559"/>
        <v>0</v>
      </c>
    </row>
    <row r="5108" spans="1:17" ht="19.5" x14ac:dyDescent="0.4">
      <c r="A5108" s="33">
        <f t="shared" ref="A5108:A5171" si="560">A5060+1</f>
        <v>46584</v>
      </c>
      <c r="B5108" s="27" t="str">
        <f t="shared" si="555"/>
        <v>(金)</v>
      </c>
      <c r="C5108" s="34">
        <v>0.33333333333333298</v>
      </c>
      <c r="D5108" s="16" t="s">
        <v>18</v>
      </c>
      <c r="E5108" s="35">
        <v>0.35416666666666702</v>
      </c>
      <c r="F5108" s="50">
        <f>IF(COUNTIF('リスト（不使用）'!$A$5:$A$6,単年カーブ!$A$1),"希望数量入力ください",'単年（2027年度）'!$E$12*単年カーブ!$R$3+'単年（2027年度）'!$E$12*(1-単年カーブ!$R$3)*単年カーブ!Q5108)</f>
        <v>0</v>
      </c>
      <c r="G5108" s="47">
        <f t="shared" si="556"/>
        <v>0</v>
      </c>
      <c r="M5108">
        <f t="shared" si="557"/>
        <v>7</v>
      </c>
      <c r="N5108">
        <f>IF(OR(WEEKDAY(A5108)=1,WEEKDAY(A5108)=7,COUNTIF('2027祝日等（不使用）'!$A$1:$A$20,単年カーブ!A5108)=1),0,1)</f>
        <v>1</v>
      </c>
      <c r="O5108">
        <f t="shared" ref="O5108:O5171" si="561">O5060</f>
        <v>17</v>
      </c>
      <c r="P5108">
        <f t="shared" si="558"/>
        <v>1</v>
      </c>
      <c r="Q5108">
        <f t="shared" si="559"/>
        <v>1</v>
      </c>
    </row>
    <row r="5109" spans="1:17" ht="19.5" x14ac:dyDescent="0.4">
      <c r="A5109" s="33">
        <f t="shared" si="560"/>
        <v>46584</v>
      </c>
      <c r="B5109" s="27" t="str">
        <f t="shared" si="555"/>
        <v>(金)</v>
      </c>
      <c r="C5109" s="34">
        <v>0.35416666666666702</v>
      </c>
      <c r="D5109" s="16" t="s">
        <v>18</v>
      </c>
      <c r="E5109" s="35">
        <v>0.375</v>
      </c>
      <c r="F5109" s="50">
        <f>IF(COUNTIF('リスト（不使用）'!$A$5:$A$6,単年カーブ!$A$1),"希望数量入力ください",'単年（2027年度）'!$E$12*単年カーブ!$R$3+'単年（2027年度）'!$E$12*(1-単年カーブ!$R$3)*単年カーブ!Q5109)</f>
        <v>0</v>
      </c>
      <c r="G5109" s="47">
        <f t="shared" si="556"/>
        <v>0</v>
      </c>
      <c r="M5109">
        <f t="shared" si="557"/>
        <v>7</v>
      </c>
      <c r="N5109">
        <f>IF(OR(WEEKDAY(A5109)=1,WEEKDAY(A5109)=7,COUNTIF('2027祝日等（不使用）'!$A$1:$A$20,単年カーブ!A5109)=1),0,1)</f>
        <v>1</v>
      </c>
      <c r="O5109">
        <f t="shared" si="561"/>
        <v>18</v>
      </c>
      <c r="P5109">
        <f t="shared" si="558"/>
        <v>1</v>
      </c>
      <c r="Q5109">
        <f t="shared" si="559"/>
        <v>1</v>
      </c>
    </row>
    <row r="5110" spans="1:17" ht="19.5" x14ac:dyDescent="0.4">
      <c r="A5110" s="33">
        <f t="shared" si="560"/>
        <v>46584</v>
      </c>
      <c r="B5110" s="27" t="str">
        <f t="shared" si="555"/>
        <v>(金)</v>
      </c>
      <c r="C5110" s="34">
        <v>0.375</v>
      </c>
      <c r="D5110" s="16" t="s">
        <v>18</v>
      </c>
      <c r="E5110" s="35">
        <v>0.39583333333333298</v>
      </c>
      <c r="F5110" s="50">
        <f>IF(COUNTIF('リスト（不使用）'!$A$5:$A$6,単年カーブ!$A$1),"希望数量入力ください",'単年（2027年度）'!$E$12*単年カーブ!$R$3+'単年（2027年度）'!$E$12*(1-単年カーブ!$R$3)*単年カーブ!Q5110)</f>
        <v>0</v>
      </c>
      <c r="G5110" s="47">
        <f t="shared" si="556"/>
        <v>0</v>
      </c>
      <c r="M5110">
        <f t="shared" si="557"/>
        <v>7</v>
      </c>
      <c r="N5110">
        <f>IF(OR(WEEKDAY(A5110)=1,WEEKDAY(A5110)=7,COUNTIF('2027祝日等（不使用）'!$A$1:$A$20,単年カーブ!A5110)=1),0,1)</f>
        <v>1</v>
      </c>
      <c r="O5110">
        <f t="shared" si="561"/>
        <v>19</v>
      </c>
      <c r="P5110">
        <f t="shared" si="558"/>
        <v>1</v>
      </c>
      <c r="Q5110">
        <f t="shared" si="559"/>
        <v>1</v>
      </c>
    </row>
    <row r="5111" spans="1:17" ht="19.5" x14ac:dyDescent="0.4">
      <c r="A5111" s="33">
        <f t="shared" si="560"/>
        <v>46584</v>
      </c>
      <c r="B5111" s="27" t="str">
        <f t="shared" si="555"/>
        <v>(金)</v>
      </c>
      <c r="C5111" s="34">
        <v>0.39583333333333298</v>
      </c>
      <c r="D5111" s="16" t="s">
        <v>18</v>
      </c>
      <c r="E5111" s="35">
        <v>0.41666666666666702</v>
      </c>
      <c r="F5111" s="50">
        <f>IF(COUNTIF('リスト（不使用）'!$A$5:$A$6,単年カーブ!$A$1),"希望数量入力ください",'単年（2027年度）'!$E$12*単年カーブ!$R$3+'単年（2027年度）'!$E$12*(1-単年カーブ!$R$3)*単年カーブ!Q5111)</f>
        <v>0</v>
      </c>
      <c r="G5111" s="47">
        <f t="shared" si="556"/>
        <v>0</v>
      </c>
      <c r="M5111">
        <f t="shared" si="557"/>
        <v>7</v>
      </c>
      <c r="N5111">
        <f>IF(OR(WEEKDAY(A5111)=1,WEEKDAY(A5111)=7,COUNTIF('2027祝日等（不使用）'!$A$1:$A$20,単年カーブ!A5111)=1),0,1)</f>
        <v>1</v>
      </c>
      <c r="O5111">
        <f t="shared" si="561"/>
        <v>20</v>
      </c>
      <c r="P5111">
        <f t="shared" si="558"/>
        <v>1</v>
      </c>
      <c r="Q5111">
        <f t="shared" si="559"/>
        <v>1</v>
      </c>
    </row>
    <row r="5112" spans="1:17" ht="19.5" x14ac:dyDescent="0.4">
      <c r="A5112" s="33">
        <f t="shared" si="560"/>
        <v>46584</v>
      </c>
      <c r="B5112" s="27" t="str">
        <f t="shared" si="555"/>
        <v>(金)</v>
      </c>
      <c r="C5112" s="34">
        <v>0.41666666666666702</v>
      </c>
      <c r="D5112" s="16" t="s">
        <v>18</v>
      </c>
      <c r="E5112" s="35">
        <v>0.4375</v>
      </c>
      <c r="F5112" s="50">
        <f>IF(COUNTIF('リスト（不使用）'!$A$5:$A$6,単年カーブ!$A$1),"希望数量入力ください",'単年（2027年度）'!$E$12*単年カーブ!$R$3+'単年（2027年度）'!$E$12*(1-単年カーブ!$R$3)*単年カーブ!Q5112)</f>
        <v>0</v>
      </c>
      <c r="G5112" s="47">
        <f t="shared" si="556"/>
        <v>0</v>
      </c>
      <c r="M5112">
        <f t="shared" si="557"/>
        <v>7</v>
      </c>
      <c r="N5112">
        <f>IF(OR(WEEKDAY(A5112)=1,WEEKDAY(A5112)=7,COUNTIF('2027祝日等（不使用）'!$A$1:$A$20,単年カーブ!A5112)=1),0,1)</f>
        <v>1</v>
      </c>
      <c r="O5112">
        <f t="shared" si="561"/>
        <v>21</v>
      </c>
      <c r="P5112">
        <f t="shared" si="558"/>
        <v>1</v>
      </c>
      <c r="Q5112">
        <f t="shared" si="559"/>
        <v>1</v>
      </c>
    </row>
    <row r="5113" spans="1:17" ht="19.5" x14ac:dyDescent="0.4">
      <c r="A5113" s="33">
        <f t="shared" si="560"/>
        <v>46584</v>
      </c>
      <c r="B5113" s="27" t="str">
        <f t="shared" si="555"/>
        <v>(金)</v>
      </c>
      <c r="C5113" s="34">
        <v>0.4375</v>
      </c>
      <c r="D5113" s="16" t="s">
        <v>18</v>
      </c>
      <c r="E5113" s="35">
        <v>0.45833333333333298</v>
      </c>
      <c r="F5113" s="50">
        <f>IF(COUNTIF('リスト（不使用）'!$A$5:$A$6,単年カーブ!$A$1),"希望数量入力ください",'単年（2027年度）'!$E$12*単年カーブ!$R$3+'単年（2027年度）'!$E$12*(1-単年カーブ!$R$3)*単年カーブ!Q5113)</f>
        <v>0</v>
      </c>
      <c r="G5113" s="47">
        <f t="shared" si="556"/>
        <v>0</v>
      </c>
      <c r="M5113">
        <f t="shared" si="557"/>
        <v>7</v>
      </c>
      <c r="N5113">
        <f>IF(OR(WEEKDAY(A5113)=1,WEEKDAY(A5113)=7,COUNTIF('2027祝日等（不使用）'!$A$1:$A$20,単年カーブ!A5113)=1),0,1)</f>
        <v>1</v>
      </c>
      <c r="O5113">
        <f t="shared" si="561"/>
        <v>22</v>
      </c>
      <c r="P5113">
        <f t="shared" si="558"/>
        <v>1</v>
      </c>
      <c r="Q5113">
        <f t="shared" si="559"/>
        <v>1</v>
      </c>
    </row>
    <row r="5114" spans="1:17" ht="19.5" x14ac:dyDescent="0.4">
      <c r="A5114" s="33">
        <f t="shared" si="560"/>
        <v>46584</v>
      </c>
      <c r="B5114" s="27" t="str">
        <f t="shared" si="555"/>
        <v>(金)</v>
      </c>
      <c r="C5114" s="34">
        <v>0.45833333333333298</v>
      </c>
      <c r="D5114" s="16" t="s">
        <v>18</v>
      </c>
      <c r="E5114" s="35">
        <v>0.47916666666666702</v>
      </c>
      <c r="F5114" s="50">
        <f>IF(COUNTIF('リスト（不使用）'!$A$5:$A$6,単年カーブ!$A$1),"希望数量入力ください",'単年（2027年度）'!$E$12*単年カーブ!$R$3+'単年（2027年度）'!$E$12*(1-単年カーブ!$R$3)*単年カーブ!Q5114)</f>
        <v>0</v>
      </c>
      <c r="G5114" s="47">
        <f t="shared" si="556"/>
        <v>0</v>
      </c>
      <c r="M5114">
        <f t="shared" si="557"/>
        <v>7</v>
      </c>
      <c r="N5114">
        <f>IF(OR(WEEKDAY(A5114)=1,WEEKDAY(A5114)=7,COUNTIF('2027祝日等（不使用）'!$A$1:$A$20,単年カーブ!A5114)=1),0,1)</f>
        <v>1</v>
      </c>
      <c r="O5114">
        <f t="shared" si="561"/>
        <v>23</v>
      </c>
      <c r="P5114">
        <f t="shared" si="558"/>
        <v>1</v>
      </c>
      <c r="Q5114">
        <f t="shared" si="559"/>
        <v>1</v>
      </c>
    </row>
    <row r="5115" spans="1:17" ht="19.5" x14ac:dyDescent="0.4">
      <c r="A5115" s="33">
        <f t="shared" si="560"/>
        <v>46584</v>
      </c>
      <c r="B5115" s="27" t="str">
        <f t="shared" si="555"/>
        <v>(金)</v>
      </c>
      <c r="C5115" s="34">
        <v>0.47916666666666702</v>
      </c>
      <c r="D5115" s="16" t="s">
        <v>18</v>
      </c>
      <c r="E5115" s="35">
        <v>0.5</v>
      </c>
      <c r="F5115" s="50">
        <f>IF(COUNTIF('リスト（不使用）'!$A$5:$A$6,単年カーブ!$A$1),"希望数量入力ください",'単年（2027年度）'!$E$12*単年カーブ!$R$3+'単年（2027年度）'!$E$12*(1-単年カーブ!$R$3)*単年カーブ!Q5115)</f>
        <v>0</v>
      </c>
      <c r="G5115" s="47">
        <f t="shared" si="556"/>
        <v>0</v>
      </c>
      <c r="M5115">
        <f t="shared" si="557"/>
        <v>7</v>
      </c>
      <c r="N5115">
        <f>IF(OR(WEEKDAY(A5115)=1,WEEKDAY(A5115)=7,COUNTIF('2027祝日等（不使用）'!$A$1:$A$20,単年カーブ!A5115)=1),0,1)</f>
        <v>1</v>
      </c>
      <c r="O5115">
        <f t="shared" si="561"/>
        <v>24</v>
      </c>
      <c r="P5115">
        <f t="shared" si="558"/>
        <v>1</v>
      </c>
      <c r="Q5115">
        <f t="shared" si="559"/>
        <v>1</v>
      </c>
    </row>
    <row r="5116" spans="1:17" ht="19.5" x14ac:dyDescent="0.4">
      <c r="A5116" s="33">
        <f t="shared" si="560"/>
        <v>46584</v>
      </c>
      <c r="B5116" s="27" t="str">
        <f t="shared" si="555"/>
        <v>(金)</v>
      </c>
      <c r="C5116" s="34">
        <v>0.5</v>
      </c>
      <c r="D5116" s="16" t="s">
        <v>18</v>
      </c>
      <c r="E5116" s="35">
        <v>0.52083333333333304</v>
      </c>
      <c r="F5116" s="50">
        <f>IF(COUNTIF('リスト（不使用）'!$A$5:$A$6,単年カーブ!$A$1),"希望数量入力ください",'単年（2027年度）'!$E$12*単年カーブ!$R$3+'単年（2027年度）'!$E$12*(1-単年カーブ!$R$3)*単年カーブ!Q5116)</f>
        <v>0</v>
      </c>
      <c r="G5116" s="47">
        <f t="shared" si="556"/>
        <v>0</v>
      </c>
      <c r="M5116">
        <f t="shared" si="557"/>
        <v>7</v>
      </c>
      <c r="N5116">
        <f>IF(OR(WEEKDAY(A5116)=1,WEEKDAY(A5116)=7,COUNTIF('2027祝日等（不使用）'!$A$1:$A$20,単年カーブ!A5116)=1),0,1)</f>
        <v>1</v>
      </c>
      <c r="O5116">
        <f t="shared" si="561"/>
        <v>25</v>
      </c>
      <c r="P5116">
        <f t="shared" si="558"/>
        <v>1</v>
      </c>
      <c r="Q5116">
        <f t="shared" si="559"/>
        <v>1</v>
      </c>
    </row>
    <row r="5117" spans="1:17" ht="19.5" x14ac:dyDescent="0.4">
      <c r="A5117" s="33">
        <f t="shared" si="560"/>
        <v>46584</v>
      </c>
      <c r="B5117" s="27" t="str">
        <f t="shared" si="555"/>
        <v>(金)</v>
      </c>
      <c r="C5117" s="34">
        <v>0.52083333333333304</v>
      </c>
      <c r="D5117" s="16" t="s">
        <v>18</v>
      </c>
      <c r="E5117" s="35">
        <v>0.54166666666666696</v>
      </c>
      <c r="F5117" s="50">
        <f>IF(COUNTIF('リスト（不使用）'!$A$5:$A$6,単年カーブ!$A$1),"希望数量入力ください",'単年（2027年度）'!$E$12*単年カーブ!$R$3+'単年（2027年度）'!$E$12*(1-単年カーブ!$R$3)*単年カーブ!Q5117)</f>
        <v>0</v>
      </c>
      <c r="G5117" s="47">
        <f t="shared" si="556"/>
        <v>0</v>
      </c>
      <c r="M5117">
        <f t="shared" si="557"/>
        <v>7</v>
      </c>
      <c r="N5117">
        <f>IF(OR(WEEKDAY(A5117)=1,WEEKDAY(A5117)=7,COUNTIF('2027祝日等（不使用）'!$A$1:$A$20,単年カーブ!A5117)=1),0,1)</f>
        <v>1</v>
      </c>
      <c r="O5117">
        <f t="shared" si="561"/>
        <v>26</v>
      </c>
      <c r="P5117">
        <f t="shared" si="558"/>
        <v>1</v>
      </c>
      <c r="Q5117">
        <f t="shared" si="559"/>
        <v>1</v>
      </c>
    </row>
    <row r="5118" spans="1:17" ht="19.5" x14ac:dyDescent="0.4">
      <c r="A5118" s="33">
        <f t="shared" si="560"/>
        <v>46584</v>
      </c>
      <c r="B5118" s="27" t="str">
        <f t="shared" si="555"/>
        <v>(金)</v>
      </c>
      <c r="C5118" s="34">
        <v>0.54166666666666696</v>
      </c>
      <c r="D5118" s="16" t="s">
        <v>18</v>
      </c>
      <c r="E5118" s="35">
        <v>0.5625</v>
      </c>
      <c r="F5118" s="50">
        <f>IF(COUNTIF('リスト（不使用）'!$A$5:$A$6,単年カーブ!$A$1),"希望数量入力ください",'単年（2027年度）'!$E$12*単年カーブ!$R$3+'単年（2027年度）'!$E$12*(1-単年カーブ!$R$3)*単年カーブ!Q5118)</f>
        <v>0</v>
      </c>
      <c r="G5118" s="47">
        <f t="shared" si="556"/>
        <v>0</v>
      </c>
      <c r="M5118">
        <f t="shared" si="557"/>
        <v>7</v>
      </c>
      <c r="N5118">
        <f>IF(OR(WEEKDAY(A5118)=1,WEEKDAY(A5118)=7,COUNTIF('2027祝日等（不使用）'!$A$1:$A$20,単年カーブ!A5118)=1),0,1)</f>
        <v>1</v>
      </c>
      <c r="O5118">
        <f t="shared" si="561"/>
        <v>27</v>
      </c>
      <c r="P5118">
        <f t="shared" si="558"/>
        <v>1</v>
      </c>
      <c r="Q5118">
        <f t="shared" si="559"/>
        <v>1</v>
      </c>
    </row>
    <row r="5119" spans="1:17" ht="19.5" x14ac:dyDescent="0.4">
      <c r="A5119" s="33">
        <f t="shared" si="560"/>
        <v>46584</v>
      </c>
      <c r="B5119" s="27" t="str">
        <f t="shared" si="555"/>
        <v>(金)</v>
      </c>
      <c r="C5119" s="34">
        <v>0.5625</v>
      </c>
      <c r="D5119" s="16" t="s">
        <v>18</v>
      </c>
      <c r="E5119" s="35">
        <v>0.58333333333333304</v>
      </c>
      <c r="F5119" s="50">
        <f>IF(COUNTIF('リスト（不使用）'!$A$5:$A$6,単年カーブ!$A$1),"希望数量入力ください",'単年（2027年度）'!$E$12*単年カーブ!$R$3+'単年（2027年度）'!$E$12*(1-単年カーブ!$R$3)*単年カーブ!Q5119)</f>
        <v>0</v>
      </c>
      <c r="G5119" s="47">
        <f t="shared" si="556"/>
        <v>0</v>
      </c>
      <c r="M5119">
        <f t="shared" si="557"/>
        <v>7</v>
      </c>
      <c r="N5119">
        <f>IF(OR(WEEKDAY(A5119)=1,WEEKDAY(A5119)=7,COUNTIF('2027祝日等（不使用）'!$A$1:$A$20,単年カーブ!A5119)=1),0,1)</f>
        <v>1</v>
      </c>
      <c r="O5119">
        <f t="shared" si="561"/>
        <v>28</v>
      </c>
      <c r="P5119">
        <f t="shared" si="558"/>
        <v>1</v>
      </c>
      <c r="Q5119">
        <f t="shared" si="559"/>
        <v>1</v>
      </c>
    </row>
    <row r="5120" spans="1:17" ht="19.5" x14ac:dyDescent="0.4">
      <c r="A5120" s="33">
        <f t="shared" si="560"/>
        <v>46584</v>
      </c>
      <c r="B5120" s="27" t="str">
        <f t="shared" si="555"/>
        <v>(金)</v>
      </c>
      <c r="C5120" s="34">
        <v>0.58333333333333304</v>
      </c>
      <c r="D5120" s="16" t="s">
        <v>18</v>
      </c>
      <c r="E5120" s="35">
        <v>0.60416666666666696</v>
      </c>
      <c r="F5120" s="50">
        <f>IF(COUNTIF('リスト（不使用）'!$A$5:$A$6,単年カーブ!$A$1),"希望数量入力ください",'単年（2027年度）'!$E$12*単年カーブ!$R$3+'単年（2027年度）'!$E$12*(1-単年カーブ!$R$3)*単年カーブ!Q5120)</f>
        <v>0</v>
      </c>
      <c r="G5120" s="47">
        <f t="shared" si="556"/>
        <v>0</v>
      </c>
      <c r="M5120">
        <f t="shared" si="557"/>
        <v>7</v>
      </c>
      <c r="N5120">
        <f>IF(OR(WEEKDAY(A5120)=1,WEEKDAY(A5120)=7,COUNTIF('2027祝日等（不使用）'!$A$1:$A$20,単年カーブ!A5120)=1),0,1)</f>
        <v>1</v>
      </c>
      <c r="O5120">
        <f t="shared" si="561"/>
        <v>29</v>
      </c>
      <c r="P5120">
        <f t="shared" si="558"/>
        <v>1</v>
      </c>
      <c r="Q5120">
        <f t="shared" si="559"/>
        <v>1</v>
      </c>
    </row>
    <row r="5121" spans="1:17" ht="19.5" x14ac:dyDescent="0.4">
      <c r="A5121" s="33">
        <f t="shared" si="560"/>
        <v>46584</v>
      </c>
      <c r="B5121" s="27" t="str">
        <f t="shared" si="555"/>
        <v>(金)</v>
      </c>
      <c r="C5121" s="34">
        <v>0.60416666666666696</v>
      </c>
      <c r="D5121" s="16" t="s">
        <v>18</v>
      </c>
      <c r="E5121" s="35">
        <v>0.625</v>
      </c>
      <c r="F5121" s="50">
        <f>IF(COUNTIF('リスト（不使用）'!$A$5:$A$6,単年カーブ!$A$1),"希望数量入力ください",'単年（2027年度）'!$E$12*単年カーブ!$R$3+'単年（2027年度）'!$E$12*(1-単年カーブ!$R$3)*単年カーブ!Q5121)</f>
        <v>0</v>
      </c>
      <c r="G5121" s="47">
        <f t="shared" si="556"/>
        <v>0</v>
      </c>
      <c r="M5121">
        <f t="shared" si="557"/>
        <v>7</v>
      </c>
      <c r="N5121">
        <f>IF(OR(WEEKDAY(A5121)=1,WEEKDAY(A5121)=7,COUNTIF('2027祝日等（不使用）'!$A$1:$A$20,単年カーブ!A5121)=1),0,1)</f>
        <v>1</v>
      </c>
      <c r="O5121">
        <f t="shared" si="561"/>
        <v>30</v>
      </c>
      <c r="P5121">
        <f t="shared" si="558"/>
        <v>1</v>
      </c>
      <c r="Q5121">
        <f t="shared" si="559"/>
        <v>1</v>
      </c>
    </row>
    <row r="5122" spans="1:17" ht="19.5" x14ac:dyDescent="0.4">
      <c r="A5122" s="33">
        <f t="shared" si="560"/>
        <v>46584</v>
      </c>
      <c r="B5122" s="27" t="str">
        <f t="shared" si="555"/>
        <v>(金)</v>
      </c>
      <c r="C5122" s="34">
        <v>0.625</v>
      </c>
      <c r="D5122" s="16" t="s">
        <v>18</v>
      </c>
      <c r="E5122" s="35">
        <v>0.64583333333333304</v>
      </c>
      <c r="F5122" s="50">
        <f>IF(COUNTIF('リスト（不使用）'!$A$5:$A$6,単年カーブ!$A$1),"希望数量入力ください",'単年（2027年度）'!$E$12*単年カーブ!$R$3+'単年（2027年度）'!$E$12*(1-単年カーブ!$R$3)*単年カーブ!Q5122)</f>
        <v>0</v>
      </c>
      <c r="G5122" s="47">
        <f t="shared" si="556"/>
        <v>0</v>
      </c>
      <c r="M5122">
        <f t="shared" si="557"/>
        <v>7</v>
      </c>
      <c r="N5122">
        <f>IF(OR(WEEKDAY(A5122)=1,WEEKDAY(A5122)=7,COUNTIF('2027祝日等（不使用）'!$A$1:$A$20,単年カーブ!A5122)=1),0,1)</f>
        <v>1</v>
      </c>
      <c r="O5122">
        <f t="shared" si="561"/>
        <v>31</v>
      </c>
      <c r="P5122">
        <f t="shared" si="558"/>
        <v>1</v>
      </c>
      <c r="Q5122">
        <f t="shared" si="559"/>
        <v>1</v>
      </c>
    </row>
    <row r="5123" spans="1:17" ht="19.5" x14ac:dyDescent="0.4">
      <c r="A5123" s="33">
        <f t="shared" si="560"/>
        <v>46584</v>
      </c>
      <c r="B5123" s="27" t="str">
        <f t="shared" si="555"/>
        <v>(金)</v>
      </c>
      <c r="C5123" s="34">
        <v>0.64583333333333304</v>
      </c>
      <c r="D5123" s="16" t="s">
        <v>18</v>
      </c>
      <c r="E5123" s="35">
        <v>0.66666666666666696</v>
      </c>
      <c r="F5123" s="50">
        <f>IF(COUNTIF('リスト（不使用）'!$A$5:$A$6,単年カーブ!$A$1),"希望数量入力ください",'単年（2027年度）'!$E$12*単年カーブ!$R$3+'単年（2027年度）'!$E$12*(1-単年カーブ!$R$3)*単年カーブ!Q5123)</f>
        <v>0</v>
      </c>
      <c r="G5123" s="47">
        <f t="shared" si="556"/>
        <v>0</v>
      </c>
      <c r="M5123">
        <f t="shared" si="557"/>
        <v>7</v>
      </c>
      <c r="N5123">
        <f>IF(OR(WEEKDAY(A5123)=1,WEEKDAY(A5123)=7,COUNTIF('2027祝日等（不使用）'!$A$1:$A$20,単年カーブ!A5123)=1),0,1)</f>
        <v>1</v>
      </c>
      <c r="O5123">
        <f t="shared" si="561"/>
        <v>32</v>
      </c>
      <c r="P5123">
        <f t="shared" si="558"/>
        <v>1</v>
      </c>
      <c r="Q5123">
        <f t="shared" si="559"/>
        <v>1</v>
      </c>
    </row>
    <row r="5124" spans="1:17" ht="19.5" x14ac:dyDescent="0.4">
      <c r="A5124" s="33">
        <f t="shared" si="560"/>
        <v>46584</v>
      </c>
      <c r="B5124" s="27" t="str">
        <f t="shared" ref="B5124:B5187" si="562">TEXT(A5124,"(aaa)")</f>
        <v>(金)</v>
      </c>
      <c r="C5124" s="34">
        <v>0.66666666666666696</v>
      </c>
      <c r="D5124" s="16" t="s">
        <v>18</v>
      </c>
      <c r="E5124" s="35">
        <v>0.6875</v>
      </c>
      <c r="F5124" s="50">
        <f>IF(COUNTIF('リスト（不使用）'!$A$5:$A$6,単年カーブ!$A$1),"希望数量入力ください",'単年（2027年度）'!$E$12*単年カーブ!$R$3+'単年（2027年度）'!$E$12*(1-単年カーブ!$R$3)*単年カーブ!Q5124)</f>
        <v>0</v>
      </c>
      <c r="G5124" s="47">
        <f t="shared" ref="G5124:G5187" si="563">F5124/2</f>
        <v>0</v>
      </c>
      <c r="M5124">
        <f t="shared" ref="M5124:M5187" si="564">MONTH(A5124)</f>
        <v>7</v>
      </c>
      <c r="N5124">
        <f>IF(OR(WEEKDAY(A5124)=1,WEEKDAY(A5124)=7,COUNTIF('2027祝日等（不使用）'!$A$1:$A$20,単年カーブ!A5124)=1),0,1)</f>
        <v>1</v>
      </c>
      <c r="O5124">
        <f t="shared" si="561"/>
        <v>33</v>
      </c>
      <c r="P5124">
        <f t="shared" ref="P5124:P5187" si="565">IF(AND(O5124&gt;16,O5124&lt;41),1,0)</f>
        <v>1</v>
      </c>
      <c r="Q5124">
        <f t="shared" ref="Q5124:Q5187" si="566">P5124*N5124</f>
        <v>1</v>
      </c>
    </row>
    <row r="5125" spans="1:17" ht="19.5" x14ac:dyDescent="0.4">
      <c r="A5125" s="33">
        <f t="shared" si="560"/>
        <v>46584</v>
      </c>
      <c r="B5125" s="27" t="str">
        <f t="shared" si="562"/>
        <v>(金)</v>
      </c>
      <c r="C5125" s="34">
        <v>0.6875</v>
      </c>
      <c r="D5125" s="16" t="s">
        <v>18</v>
      </c>
      <c r="E5125" s="35">
        <v>0.70833333333333304</v>
      </c>
      <c r="F5125" s="50">
        <f>IF(COUNTIF('リスト（不使用）'!$A$5:$A$6,単年カーブ!$A$1),"希望数量入力ください",'単年（2027年度）'!$E$12*単年カーブ!$R$3+'単年（2027年度）'!$E$12*(1-単年カーブ!$R$3)*単年カーブ!Q5125)</f>
        <v>0</v>
      </c>
      <c r="G5125" s="47">
        <f t="shared" si="563"/>
        <v>0</v>
      </c>
      <c r="M5125">
        <f t="shared" si="564"/>
        <v>7</v>
      </c>
      <c r="N5125">
        <f>IF(OR(WEEKDAY(A5125)=1,WEEKDAY(A5125)=7,COUNTIF('2027祝日等（不使用）'!$A$1:$A$20,単年カーブ!A5125)=1),0,1)</f>
        <v>1</v>
      </c>
      <c r="O5125">
        <f t="shared" si="561"/>
        <v>34</v>
      </c>
      <c r="P5125">
        <f t="shared" si="565"/>
        <v>1</v>
      </c>
      <c r="Q5125">
        <f t="shared" si="566"/>
        <v>1</v>
      </c>
    </row>
    <row r="5126" spans="1:17" ht="19.5" x14ac:dyDescent="0.4">
      <c r="A5126" s="33">
        <f t="shared" si="560"/>
        <v>46584</v>
      </c>
      <c r="B5126" s="27" t="str">
        <f t="shared" si="562"/>
        <v>(金)</v>
      </c>
      <c r="C5126" s="34">
        <v>0.70833333333333304</v>
      </c>
      <c r="D5126" s="16" t="s">
        <v>18</v>
      </c>
      <c r="E5126" s="35">
        <v>0.72916666666666696</v>
      </c>
      <c r="F5126" s="50">
        <f>IF(COUNTIF('リスト（不使用）'!$A$5:$A$6,単年カーブ!$A$1),"希望数量入力ください",'単年（2027年度）'!$E$12*単年カーブ!$R$3+'単年（2027年度）'!$E$12*(1-単年カーブ!$R$3)*単年カーブ!Q5126)</f>
        <v>0</v>
      </c>
      <c r="G5126" s="47">
        <f t="shared" si="563"/>
        <v>0</v>
      </c>
      <c r="M5126">
        <f t="shared" si="564"/>
        <v>7</v>
      </c>
      <c r="N5126">
        <f>IF(OR(WEEKDAY(A5126)=1,WEEKDAY(A5126)=7,COUNTIF('2027祝日等（不使用）'!$A$1:$A$20,単年カーブ!A5126)=1),0,1)</f>
        <v>1</v>
      </c>
      <c r="O5126">
        <f t="shared" si="561"/>
        <v>35</v>
      </c>
      <c r="P5126">
        <f t="shared" si="565"/>
        <v>1</v>
      </c>
      <c r="Q5126">
        <f t="shared" si="566"/>
        <v>1</v>
      </c>
    </row>
    <row r="5127" spans="1:17" ht="19.5" x14ac:dyDescent="0.4">
      <c r="A5127" s="33">
        <f t="shared" si="560"/>
        <v>46584</v>
      </c>
      <c r="B5127" s="27" t="str">
        <f t="shared" si="562"/>
        <v>(金)</v>
      </c>
      <c r="C5127" s="34">
        <v>0.72916666666666696</v>
      </c>
      <c r="D5127" s="16" t="s">
        <v>18</v>
      </c>
      <c r="E5127" s="35">
        <v>0.75</v>
      </c>
      <c r="F5127" s="50">
        <f>IF(COUNTIF('リスト（不使用）'!$A$5:$A$6,単年カーブ!$A$1),"希望数量入力ください",'単年（2027年度）'!$E$12*単年カーブ!$R$3+'単年（2027年度）'!$E$12*(1-単年カーブ!$R$3)*単年カーブ!Q5127)</f>
        <v>0</v>
      </c>
      <c r="G5127" s="47">
        <f t="shared" si="563"/>
        <v>0</v>
      </c>
      <c r="M5127">
        <f t="shared" si="564"/>
        <v>7</v>
      </c>
      <c r="N5127">
        <f>IF(OR(WEEKDAY(A5127)=1,WEEKDAY(A5127)=7,COUNTIF('2027祝日等（不使用）'!$A$1:$A$20,単年カーブ!A5127)=1),0,1)</f>
        <v>1</v>
      </c>
      <c r="O5127">
        <f t="shared" si="561"/>
        <v>36</v>
      </c>
      <c r="P5127">
        <f t="shared" si="565"/>
        <v>1</v>
      </c>
      <c r="Q5127">
        <f t="shared" si="566"/>
        <v>1</v>
      </c>
    </row>
    <row r="5128" spans="1:17" ht="19.5" x14ac:dyDescent="0.4">
      <c r="A5128" s="33">
        <f t="shared" si="560"/>
        <v>46584</v>
      </c>
      <c r="B5128" s="27" t="str">
        <f t="shared" si="562"/>
        <v>(金)</v>
      </c>
      <c r="C5128" s="34">
        <v>0.75</v>
      </c>
      <c r="D5128" s="16" t="s">
        <v>18</v>
      </c>
      <c r="E5128" s="35">
        <v>0.77083333333333304</v>
      </c>
      <c r="F5128" s="50">
        <f>IF(COUNTIF('リスト（不使用）'!$A$5:$A$6,単年カーブ!$A$1),"希望数量入力ください",'単年（2027年度）'!$E$12*単年カーブ!$R$3+'単年（2027年度）'!$E$12*(1-単年カーブ!$R$3)*単年カーブ!Q5128)</f>
        <v>0</v>
      </c>
      <c r="G5128" s="47">
        <f t="shared" si="563"/>
        <v>0</v>
      </c>
      <c r="M5128">
        <f t="shared" si="564"/>
        <v>7</v>
      </c>
      <c r="N5128">
        <f>IF(OR(WEEKDAY(A5128)=1,WEEKDAY(A5128)=7,COUNTIF('2027祝日等（不使用）'!$A$1:$A$20,単年カーブ!A5128)=1),0,1)</f>
        <v>1</v>
      </c>
      <c r="O5128">
        <f t="shared" si="561"/>
        <v>37</v>
      </c>
      <c r="P5128">
        <f t="shared" si="565"/>
        <v>1</v>
      </c>
      <c r="Q5128">
        <f t="shared" si="566"/>
        <v>1</v>
      </c>
    </row>
    <row r="5129" spans="1:17" ht="19.5" x14ac:dyDescent="0.4">
      <c r="A5129" s="33">
        <f t="shared" si="560"/>
        <v>46584</v>
      </c>
      <c r="B5129" s="27" t="str">
        <f t="shared" si="562"/>
        <v>(金)</v>
      </c>
      <c r="C5129" s="34">
        <v>0.77083333333333304</v>
      </c>
      <c r="D5129" s="16" t="s">
        <v>18</v>
      </c>
      <c r="E5129" s="35">
        <v>0.79166666666666696</v>
      </c>
      <c r="F5129" s="50">
        <f>IF(COUNTIF('リスト（不使用）'!$A$5:$A$6,単年カーブ!$A$1),"希望数量入力ください",'単年（2027年度）'!$E$12*単年カーブ!$R$3+'単年（2027年度）'!$E$12*(1-単年カーブ!$R$3)*単年カーブ!Q5129)</f>
        <v>0</v>
      </c>
      <c r="G5129" s="47">
        <f t="shared" si="563"/>
        <v>0</v>
      </c>
      <c r="M5129">
        <f t="shared" si="564"/>
        <v>7</v>
      </c>
      <c r="N5129">
        <f>IF(OR(WEEKDAY(A5129)=1,WEEKDAY(A5129)=7,COUNTIF('2027祝日等（不使用）'!$A$1:$A$20,単年カーブ!A5129)=1),0,1)</f>
        <v>1</v>
      </c>
      <c r="O5129">
        <f t="shared" si="561"/>
        <v>38</v>
      </c>
      <c r="P5129">
        <f t="shared" si="565"/>
        <v>1</v>
      </c>
      <c r="Q5129">
        <f t="shared" si="566"/>
        <v>1</v>
      </c>
    </row>
    <row r="5130" spans="1:17" ht="19.5" x14ac:dyDescent="0.4">
      <c r="A5130" s="33">
        <f t="shared" si="560"/>
        <v>46584</v>
      </c>
      <c r="B5130" s="27" t="str">
        <f t="shared" si="562"/>
        <v>(金)</v>
      </c>
      <c r="C5130" s="34">
        <v>0.79166666666666696</v>
      </c>
      <c r="D5130" s="16" t="s">
        <v>18</v>
      </c>
      <c r="E5130" s="35">
        <v>0.8125</v>
      </c>
      <c r="F5130" s="50">
        <f>IF(COUNTIF('リスト（不使用）'!$A$5:$A$6,単年カーブ!$A$1),"希望数量入力ください",'単年（2027年度）'!$E$12*単年カーブ!$R$3+'単年（2027年度）'!$E$12*(1-単年カーブ!$R$3)*単年カーブ!Q5130)</f>
        <v>0</v>
      </c>
      <c r="G5130" s="47">
        <f t="shared" si="563"/>
        <v>0</v>
      </c>
      <c r="M5130">
        <f t="shared" si="564"/>
        <v>7</v>
      </c>
      <c r="N5130">
        <f>IF(OR(WEEKDAY(A5130)=1,WEEKDAY(A5130)=7,COUNTIF('2027祝日等（不使用）'!$A$1:$A$20,単年カーブ!A5130)=1),0,1)</f>
        <v>1</v>
      </c>
      <c r="O5130">
        <f t="shared" si="561"/>
        <v>39</v>
      </c>
      <c r="P5130">
        <f t="shared" si="565"/>
        <v>1</v>
      </c>
      <c r="Q5130">
        <f t="shared" si="566"/>
        <v>1</v>
      </c>
    </row>
    <row r="5131" spans="1:17" ht="19.5" x14ac:dyDescent="0.4">
      <c r="A5131" s="33">
        <f t="shared" si="560"/>
        <v>46584</v>
      </c>
      <c r="B5131" s="27" t="str">
        <f t="shared" si="562"/>
        <v>(金)</v>
      </c>
      <c r="C5131" s="34">
        <v>0.8125</v>
      </c>
      <c r="D5131" s="16" t="s">
        <v>18</v>
      </c>
      <c r="E5131" s="35">
        <v>0.83333333333333304</v>
      </c>
      <c r="F5131" s="50">
        <f>IF(COUNTIF('リスト（不使用）'!$A$5:$A$6,単年カーブ!$A$1),"希望数量入力ください",'単年（2027年度）'!$E$12*単年カーブ!$R$3+'単年（2027年度）'!$E$12*(1-単年カーブ!$R$3)*単年カーブ!Q5131)</f>
        <v>0</v>
      </c>
      <c r="G5131" s="47">
        <f t="shared" si="563"/>
        <v>0</v>
      </c>
      <c r="M5131">
        <f t="shared" si="564"/>
        <v>7</v>
      </c>
      <c r="N5131">
        <f>IF(OR(WEEKDAY(A5131)=1,WEEKDAY(A5131)=7,COUNTIF('2027祝日等（不使用）'!$A$1:$A$20,単年カーブ!A5131)=1),0,1)</f>
        <v>1</v>
      </c>
      <c r="O5131">
        <f t="shared" si="561"/>
        <v>40</v>
      </c>
      <c r="P5131">
        <f t="shared" si="565"/>
        <v>1</v>
      </c>
      <c r="Q5131">
        <f t="shared" si="566"/>
        <v>1</v>
      </c>
    </row>
    <row r="5132" spans="1:17" ht="19.5" x14ac:dyDescent="0.4">
      <c r="A5132" s="33">
        <f t="shared" si="560"/>
        <v>46584</v>
      </c>
      <c r="B5132" s="27" t="str">
        <f t="shared" si="562"/>
        <v>(金)</v>
      </c>
      <c r="C5132" s="34">
        <v>0.83333333333333304</v>
      </c>
      <c r="D5132" s="16" t="s">
        <v>18</v>
      </c>
      <c r="E5132" s="35">
        <v>0.85416666666666696</v>
      </c>
      <c r="F5132" s="50">
        <f>IF(COUNTIF('リスト（不使用）'!$A$5:$A$6,単年カーブ!$A$1),"希望数量入力ください",'単年（2027年度）'!$E$12*単年カーブ!$R$3+'単年（2027年度）'!$E$12*(1-単年カーブ!$R$3)*単年カーブ!Q5132)</f>
        <v>0</v>
      </c>
      <c r="G5132" s="47">
        <f t="shared" si="563"/>
        <v>0</v>
      </c>
      <c r="M5132">
        <f t="shared" si="564"/>
        <v>7</v>
      </c>
      <c r="N5132">
        <f>IF(OR(WEEKDAY(A5132)=1,WEEKDAY(A5132)=7,COUNTIF('2027祝日等（不使用）'!$A$1:$A$20,単年カーブ!A5132)=1),0,1)</f>
        <v>1</v>
      </c>
      <c r="O5132">
        <f t="shared" si="561"/>
        <v>41</v>
      </c>
      <c r="P5132">
        <f t="shared" si="565"/>
        <v>0</v>
      </c>
      <c r="Q5132">
        <f t="shared" si="566"/>
        <v>0</v>
      </c>
    </row>
    <row r="5133" spans="1:17" ht="19.5" x14ac:dyDescent="0.4">
      <c r="A5133" s="33">
        <f t="shared" si="560"/>
        <v>46584</v>
      </c>
      <c r="B5133" s="27" t="str">
        <f t="shared" si="562"/>
        <v>(金)</v>
      </c>
      <c r="C5133" s="34">
        <v>0.85416666666666696</v>
      </c>
      <c r="D5133" s="16" t="s">
        <v>18</v>
      </c>
      <c r="E5133" s="35">
        <v>0.875</v>
      </c>
      <c r="F5133" s="50">
        <f>IF(COUNTIF('リスト（不使用）'!$A$5:$A$6,単年カーブ!$A$1),"希望数量入力ください",'単年（2027年度）'!$E$12*単年カーブ!$R$3+'単年（2027年度）'!$E$12*(1-単年カーブ!$R$3)*単年カーブ!Q5133)</f>
        <v>0</v>
      </c>
      <c r="G5133" s="47">
        <f t="shared" si="563"/>
        <v>0</v>
      </c>
      <c r="M5133">
        <f t="shared" si="564"/>
        <v>7</v>
      </c>
      <c r="N5133">
        <f>IF(OR(WEEKDAY(A5133)=1,WEEKDAY(A5133)=7,COUNTIF('2027祝日等（不使用）'!$A$1:$A$20,単年カーブ!A5133)=1),0,1)</f>
        <v>1</v>
      </c>
      <c r="O5133">
        <f t="shared" si="561"/>
        <v>42</v>
      </c>
      <c r="P5133">
        <f t="shared" si="565"/>
        <v>0</v>
      </c>
      <c r="Q5133">
        <f t="shared" si="566"/>
        <v>0</v>
      </c>
    </row>
    <row r="5134" spans="1:17" ht="19.5" x14ac:dyDescent="0.4">
      <c r="A5134" s="33">
        <f t="shared" si="560"/>
        <v>46584</v>
      </c>
      <c r="B5134" s="27" t="str">
        <f t="shared" si="562"/>
        <v>(金)</v>
      </c>
      <c r="C5134" s="34">
        <v>0.875</v>
      </c>
      <c r="D5134" s="16" t="s">
        <v>18</v>
      </c>
      <c r="E5134" s="35">
        <v>0.89583333333333304</v>
      </c>
      <c r="F5134" s="50">
        <f>IF(COUNTIF('リスト（不使用）'!$A$5:$A$6,単年カーブ!$A$1),"希望数量入力ください",'単年（2027年度）'!$E$12*単年カーブ!$R$3+'単年（2027年度）'!$E$12*(1-単年カーブ!$R$3)*単年カーブ!Q5134)</f>
        <v>0</v>
      </c>
      <c r="G5134" s="47">
        <f t="shared" si="563"/>
        <v>0</v>
      </c>
      <c r="M5134">
        <f t="shared" si="564"/>
        <v>7</v>
      </c>
      <c r="N5134">
        <f>IF(OR(WEEKDAY(A5134)=1,WEEKDAY(A5134)=7,COUNTIF('2027祝日等（不使用）'!$A$1:$A$20,単年カーブ!A5134)=1),0,1)</f>
        <v>1</v>
      </c>
      <c r="O5134">
        <f t="shared" si="561"/>
        <v>43</v>
      </c>
      <c r="P5134">
        <f t="shared" si="565"/>
        <v>0</v>
      </c>
      <c r="Q5134">
        <f t="shared" si="566"/>
        <v>0</v>
      </c>
    </row>
    <row r="5135" spans="1:17" ht="19.5" x14ac:dyDescent="0.4">
      <c r="A5135" s="33">
        <f t="shared" si="560"/>
        <v>46584</v>
      </c>
      <c r="B5135" s="27" t="str">
        <f t="shared" si="562"/>
        <v>(金)</v>
      </c>
      <c r="C5135" s="34">
        <v>0.89583333333333304</v>
      </c>
      <c r="D5135" s="16" t="s">
        <v>18</v>
      </c>
      <c r="E5135" s="35">
        <v>0.91666666666666696</v>
      </c>
      <c r="F5135" s="50">
        <f>IF(COUNTIF('リスト（不使用）'!$A$5:$A$6,単年カーブ!$A$1),"希望数量入力ください",'単年（2027年度）'!$E$12*単年カーブ!$R$3+'単年（2027年度）'!$E$12*(1-単年カーブ!$R$3)*単年カーブ!Q5135)</f>
        <v>0</v>
      </c>
      <c r="G5135" s="47">
        <f t="shared" si="563"/>
        <v>0</v>
      </c>
      <c r="M5135">
        <f t="shared" si="564"/>
        <v>7</v>
      </c>
      <c r="N5135">
        <f>IF(OR(WEEKDAY(A5135)=1,WEEKDAY(A5135)=7,COUNTIF('2027祝日等（不使用）'!$A$1:$A$20,単年カーブ!A5135)=1),0,1)</f>
        <v>1</v>
      </c>
      <c r="O5135">
        <f t="shared" si="561"/>
        <v>44</v>
      </c>
      <c r="P5135">
        <f t="shared" si="565"/>
        <v>0</v>
      </c>
      <c r="Q5135">
        <f t="shared" si="566"/>
        <v>0</v>
      </c>
    </row>
    <row r="5136" spans="1:17" ht="19.5" x14ac:dyDescent="0.4">
      <c r="A5136" s="33">
        <f t="shared" si="560"/>
        <v>46584</v>
      </c>
      <c r="B5136" s="27" t="str">
        <f t="shared" si="562"/>
        <v>(金)</v>
      </c>
      <c r="C5136" s="34">
        <v>0.91666666666666696</v>
      </c>
      <c r="D5136" s="16" t="s">
        <v>18</v>
      </c>
      <c r="E5136" s="35">
        <v>0.9375</v>
      </c>
      <c r="F5136" s="50">
        <f>IF(COUNTIF('リスト（不使用）'!$A$5:$A$6,単年カーブ!$A$1),"希望数量入力ください",'単年（2027年度）'!$E$12*単年カーブ!$R$3+'単年（2027年度）'!$E$12*(1-単年カーブ!$R$3)*単年カーブ!Q5136)</f>
        <v>0</v>
      </c>
      <c r="G5136" s="47">
        <f t="shared" si="563"/>
        <v>0</v>
      </c>
      <c r="M5136">
        <f t="shared" si="564"/>
        <v>7</v>
      </c>
      <c r="N5136">
        <f>IF(OR(WEEKDAY(A5136)=1,WEEKDAY(A5136)=7,COUNTIF('2027祝日等（不使用）'!$A$1:$A$20,単年カーブ!A5136)=1),0,1)</f>
        <v>1</v>
      </c>
      <c r="O5136">
        <f t="shared" si="561"/>
        <v>45</v>
      </c>
      <c r="P5136">
        <f t="shared" si="565"/>
        <v>0</v>
      </c>
      <c r="Q5136">
        <f t="shared" si="566"/>
        <v>0</v>
      </c>
    </row>
    <row r="5137" spans="1:17" ht="19.5" x14ac:dyDescent="0.4">
      <c r="A5137" s="33">
        <f t="shared" si="560"/>
        <v>46584</v>
      </c>
      <c r="B5137" s="27" t="str">
        <f t="shared" si="562"/>
        <v>(金)</v>
      </c>
      <c r="C5137" s="34">
        <v>0.9375</v>
      </c>
      <c r="D5137" s="16" t="s">
        <v>18</v>
      </c>
      <c r="E5137" s="35">
        <v>0.95833333333333304</v>
      </c>
      <c r="F5137" s="50">
        <f>IF(COUNTIF('リスト（不使用）'!$A$5:$A$6,単年カーブ!$A$1),"希望数量入力ください",'単年（2027年度）'!$E$12*単年カーブ!$R$3+'単年（2027年度）'!$E$12*(1-単年カーブ!$R$3)*単年カーブ!Q5137)</f>
        <v>0</v>
      </c>
      <c r="G5137" s="47">
        <f t="shared" si="563"/>
        <v>0</v>
      </c>
      <c r="M5137">
        <f t="shared" si="564"/>
        <v>7</v>
      </c>
      <c r="N5137">
        <f>IF(OR(WEEKDAY(A5137)=1,WEEKDAY(A5137)=7,COUNTIF('2027祝日等（不使用）'!$A$1:$A$20,単年カーブ!A5137)=1),0,1)</f>
        <v>1</v>
      </c>
      <c r="O5137">
        <f t="shared" si="561"/>
        <v>46</v>
      </c>
      <c r="P5137">
        <f t="shared" si="565"/>
        <v>0</v>
      </c>
      <c r="Q5137">
        <f t="shared" si="566"/>
        <v>0</v>
      </c>
    </row>
    <row r="5138" spans="1:17" ht="19.5" x14ac:dyDescent="0.4">
      <c r="A5138" s="33">
        <f t="shared" si="560"/>
        <v>46584</v>
      </c>
      <c r="B5138" s="27" t="str">
        <f t="shared" si="562"/>
        <v>(金)</v>
      </c>
      <c r="C5138" s="34">
        <v>0.95833333333333304</v>
      </c>
      <c r="D5138" s="16" t="s">
        <v>18</v>
      </c>
      <c r="E5138" s="35">
        <v>0.97916666666666696</v>
      </c>
      <c r="F5138" s="50">
        <f>IF(COUNTIF('リスト（不使用）'!$A$5:$A$6,単年カーブ!$A$1),"希望数量入力ください",'単年（2027年度）'!$E$12*単年カーブ!$R$3+'単年（2027年度）'!$E$12*(1-単年カーブ!$R$3)*単年カーブ!Q5138)</f>
        <v>0</v>
      </c>
      <c r="G5138" s="47">
        <f t="shared" si="563"/>
        <v>0</v>
      </c>
      <c r="M5138">
        <f t="shared" si="564"/>
        <v>7</v>
      </c>
      <c r="N5138">
        <f>IF(OR(WEEKDAY(A5138)=1,WEEKDAY(A5138)=7,COUNTIF('2027祝日等（不使用）'!$A$1:$A$20,単年カーブ!A5138)=1),0,1)</f>
        <v>1</v>
      </c>
      <c r="O5138">
        <f t="shared" si="561"/>
        <v>47</v>
      </c>
      <c r="P5138">
        <f t="shared" si="565"/>
        <v>0</v>
      </c>
      <c r="Q5138">
        <f t="shared" si="566"/>
        <v>0</v>
      </c>
    </row>
    <row r="5139" spans="1:17" ht="19.5" x14ac:dyDescent="0.4">
      <c r="A5139" s="33">
        <f t="shared" si="560"/>
        <v>46584</v>
      </c>
      <c r="B5139" s="27" t="str">
        <f t="shared" si="562"/>
        <v>(金)</v>
      </c>
      <c r="C5139" s="34">
        <v>0.97916666666666696</v>
      </c>
      <c r="D5139" s="16" t="s">
        <v>18</v>
      </c>
      <c r="E5139" s="35" t="s">
        <v>17</v>
      </c>
      <c r="F5139" s="50">
        <f>IF(COUNTIF('リスト（不使用）'!$A$5:$A$6,単年カーブ!$A$1),"希望数量入力ください",'単年（2027年度）'!$E$12*単年カーブ!$R$3+'単年（2027年度）'!$E$12*(1-単年カーブ!$R$3)*単年カーブ!Q5139)</f>
        <v>0</v>
      </c>
      <c r="G5139" s="47">
        <f t="shared" si="563"/>
        <v>0</v>
      </c>
      <c r="M5139">
        <f t="shared" si="564"/>
        <v>7</v>
      </c>
      <c r="N5139">
        <f>IF(OR(WEEKDAY(A5139)=1,WEEKDAY(A5139)=7,COUNTIF('2027祝日等（不使用）'!$A$1:$A$20,単年カーブ!A5139)=1),0,1)</f>
        <v>1</v>
      </c>
      <c r="O5139">
        <f t="shared" si="561"/>
        <v>48</v>
      </c>
      <c r="P5139">
        <f t="shared" si="565"/>
        <v>0</v>
      </c>
      <c r="Q5139">
        <f t="shared" si="566"/>
        <v>0</v>
      </c>
    </row>
    <row r="5140" spans="1:17" ht="19.5" x14ac:dyDescent="0.4">
      <c r="A5140" s="33">
        <f t="shared" si="560"/>
        <v>46585</v>
      </c>
      <c r="B5140" s="27" t="str">
        <f t="shared" si="562"/>
        <v>(土)</v>
      </c>
      <c r="C5140" s="34">
        <v>0</v>
      </c>
      <c r="D5140" s="16" t="s">
        <v>18</v>
      </c>
      <c r="E5140" s="35">
        <v>2.0833333333333332E-2</v>
      </c>
      <c r="F5140" s="50">
        <f>IF(COUNTIF('リスト（不使用）'!$A$5:$A$6,単年カーブ!$A$1),"希望数量入力ください",'単年（2027年度）'!$E$12*単年カーブ!$R$3+'単年（2027年度）'!$E$12*(1-単年カーブ!$R$3)*単年カーブ!Q5140)</f>
        <v>0</v>
      </c>
      <c r="G5140" s="47">
        <f t="shared" si="563"/>
        <v>0</v>
      </c>
      <c r="M5140">
        <f t="shared" si="564"/>
        <v>7</v>
      </c>
      <c r="N5140">
        <f>IF(OR(WEEKDAY(A5140)=1,WEEKDAY(A5140)=7,COUNTIF('2027祝日等（不使用）'!$A$1:$A$20,単年カーブ!A5140)=1),0,1)</f>
        <v>0</v>
      </c>
      <c r="O5140">
        <f t="shared" si="561"/>
        <v>1</v>
      </c>
      <c r="P5140">
        <f t="shared" si="565"/>
        <v>0</v>
      </c>
      <c r="Q5140">
        <f t="shared" si="566"/>
        <v>0</v>
      </c>
    </row>
    <row r="5141" spans="1:17" ht="19.5" x14ac:dyDescent="0.4">
      <c r="A5141" s="33">
        <f t="shared" si="560"/>
        <v>46585</v>
      </c>
      <c r="B5141" s="27" t="str">
        <f t="shared" si="562"/>
        <v>(土)</v>
      </c>
      <c r="C5141" s="34">
        <v>2.0833333333333332E-2</v>
      </c>
      <c r="D5141" s="16" t="s">
        <v>18</v>
      </c>
      <c r="E5141" s="35">
        <v>4.1666666666666664E-2</v>
      </c>
      <c r="F5141" s="50">
        <f>IF(COUNTIF('リスト（不使用）'!$A$5:$A$6,単年カーブ!$A$1),"希望数量入力ください",'単年（2027年度）'!$E$12*単年カーブ!$R$3+'単年（2027年度）'!$E$12*(1-単年カーブ!$R$3)*単年カーブ!Q5141)</f>
        <v>0</v>
      </c>
      <c r="G5141" s="47">
        <f t="shared" si="563"/>
        <v>0</v>
      </c>
      <c r="M5141">
        <f t="shared" si="564"/>
        <v>7</v>
      </c>
      <c r="N5141">
        <f>IF(OR(WEEKDAY(A5141)=1,WEEKDAY(A5141)=7,COUNTIF('2027祝日等（不使用）'!$A$1:$A$20,単年カーブ!A5141)=1),0,1)</f>
        <v>0</v>
      </c>
      <c r="O5141">
        <f t="shared" si="561"/>
        <v>2</v>
      </c>
      <c r="P5141">
        <f t="shared" si="565"/>
        <v>0</v>
      </c>
      <c r="Q5141">
        <f t="shared" si="566"/>
        <v>0</v>
      </c>
    </row>
    <row r="5142" spans="1:17" ht="19.5" x14ac:dyDescent="0.4">
      <c r="A5142" s="33">
        <f t="shared" si="560"/>
        <v>46585</v>
      </c>
      <c r="B5142" s="27" t="str">
        <f t="shared" si="562"/>
        <v>(土)</v>
      </c>
      <c r="C5142" s="34">
        <v>4.1666666666666664E-2</v>
      </c>
      <c r="D5142" s="16" t="s">
        <v>18</v>
      </c>
      <c r="E5142" s="35">
        <v>6.25E-2</v>
      </c>
      <c r="F5142" s="50">
        <f>IF(COUNTIF('リスト（不使用）'!$A$5:$A$6,単年カーブ!$A$1),"希望数量入力ください",'単年（2027年度）'!$E$12*単年カーブ!$R$3+'単年（2027年度）'!$E$12*(1-単年カーブ!$R$3)*単年カーブ!Q5142)</f>
        <v>0</v>
      </c>
      <c r="G5142" s="47">
        <f t="shared" si="563"/>
        <v>0</v>
      </c>
      <c r="M5142">
        <f t="shared" si="564"/>
        <v>7</v>
      </c>
      <c r="N5142">
        <f>IF(OR(WEEKDAY(A5142)=1,WEEKDAY(A5142)=7,COUNTIF('2027祝日等（不使用）'!$A$1:$A$20,単年カーブ!A5142)=1),0,1)</f>
        <v>0</v>
      </c>
      <c r="O5142">
        <f t="shared" si="561"/>
        <v>3</v>
      </c>
      <c r="P5142">
        <f t="shared" si="565"/>
        <v>0</v>
      </c>
      <c r="Q5142">
        <f t="shared" si="566"/>
        <v>0</v>
      </c>
    </row>
    <row r="5143" spans="1:17" ht="19.5" x14ac:dyDescent="0.4">
      <c r="A5143" s="33">
        <f t="shared" si="560"/>
        <v>46585</v>
      </c>
      <c r="B5143" s="27" t="str">
        <f t="shared" si="562"/>
        <v>(土)</v>
      </c>
      <c r="C5143" s="34">
        <v>6.25E-2</v>
      </c>
      <c r="D5143" s="16" t="s">
        <v>18</v>
      </c>
      <c r="E5143" s="35">
        <v>8.3333333333333301E-2</v>
      </c>
      <c r="F5143" s="50">
        <f>IF(COUNTIF('リスト（不使用）'!$A$5:$A$6,単年カーブ!$A$1),"希望数量入力ください",'単年（2027年度）'!$E$12*単年カーブ!$R$3+'単年（2027年度）'!$E$12*(1-単年カーブ!$R$3)*単年カーブ!Q5143)</f>
        <v>0</v>
      </c>
      <c r="G5143" s="47">
        <f t="shared" si="563"/>
        <v>0</v>
      </c>
      <c r="M5143">
        <f t="shared" si="564"/>
        <v>7</v>
      </c>
      <c r="N5143">
        <f>IF(OR(WEEKDAY(A5143)=1,WEEKDAY(A5143)=7,COUNTIF('2027祝日等（不使用）'!$A$1:$A$20,単年カーブ!A5143)=1),0,1)</f>
        <v>0</v>
      </c>
      <c r="O5143">
        <f t="shared" si="561"/>
        <v>4</v>
      </c>
      <c r="P5143">
        <f t="shared" si="565"/>
        <v>0</v>
      </c>
      <c r="Q5143">
        <f t="shared" si="566"/>
        <v>0</v>
      </c>
    </row>
    <row r="5144" spans="1:17" ht="19.5" x14ac:dyDescent="0.4">
      <c r="A5144" s="33">
        <f t="shared" si="560"/>
        <v>46585</v>
      </c>
      <c r="B5144" s="27" t="str">
        <f t="shared" si="562"/>
        <v>(土)</v>
      </c>
      <c r="C5144" s="34">
        <v>8.3333333333333301E-2</v>
      </c>
      <c r="D5144" s="16" t="s">
        <v>18</v>
      </c>
      <c r="E5144" s="35">
        <v>0.104166666666667</v>
      </c>
      <c r="F5144" s="50">
        <f>IF(COUNTIF('リスト（不使用）'!$A$5:$A$6,単年カーブ!$A$1),"希望数量入力ください",'単年（2027年度）'!$E$12*単年カーブ!$R$3+'単年（2027年度）'!$E$12*(1-単年カーブ!$R$3)*単年カーブ!Q5144)</f>
        <v>0</v>
      </c>
      <c r="G5144" s="47">
        <f t="shared" si="563"/>
        <v>0</v>
      </c>
      <c r="M5144">
        <f t="shared" si="564"/>
        <v>7</v>
      </c>
      <c r="N5144">
        <f>IF(OR(WEEKDAY(A5144)=1,WEEKDAY(A5144)=7,COUNTIF('2027祝日等（不使用）'!$A$1:$A$20,単年カーブ!A5144)=1),0,1)</f>
        <v>0</v>
      </c>
      <c r="O5144">
        <f t="shared" si="561"/>
        <v>5</v>
      </c>
      <c r="P5144">
        <f t="shared" si="565"/>
        <v>0</v>
      </c>
      <c r="Q5144">
        <f t="shared" si="566"/>
        <v>0</v>
      </c>
    </row>
    <row r="5145" spans="1:17" ht="19.5" x14ac:dyDescent="0.4">
      <c r="A5145" s="33">
        <f t="shared" si="560"/>
        <v>46585</v>
      </c>
      <c r="B5145" s="27" t="str">
        <f t="shared" si="562"/>
        <v>(土)</v>
      </c>
      <c r="C5145" s="34">
        <v>0.104166666666667</v>
      </c>
      <c r="D5145" s="16" t="s">
        <v>18</v>
      </c>
      <c r="E5145" s="35">
        <v>0.125</v>
      </c>
      <c r="F5145" s="50">
        <f>IF(COUNTIF('リスト（不使用）'!$A$5:$A$6,単年カーブ!$A$1),"希望数量入力ください",'単年（2027年度）'!$E$12*単年カーブ!$R$3+'単年（2027年度）'!$E$12*(1-単年カーブ!$R$3)*単年カーブ!Q5145)</f>
        <v>0</v>
      </c>
      <c r="G5145" s="47">
        <f t="shared" si="563"/>
        <v>0</v>
      </c>
      <c r="M5145">
        <f t="shared" si="564"/>
        <v>7</v>
      </c>
      <c r="N5145">
        <f>IF(OR(WEEKDAY(A5145)=1,WEEKDAY(A5145)=7,COUNTIF('2027祝日等（不使用）'!$A$1:$A$20,単年カーブ!A5145)=1),0,1)</f>
        <v>0</v>
      </c>
      <c r="O5145">
        <f t="shared" si="561"/>
        <v>6</v>
      </c>
      <c r="P5145">
        <f t="shared" si="565"/>
        <v>0</v>
      </c>
      <c r="Q5145">
        <f t="shared" si="566"/>
        <v>0</v>
      </c>
    </row>
    <row r="5146" spans="1:17" ht="19.5" x14ac:dyDescent="0.4">
      <c r="A5146" s="33">
        <f t="shared" si="560"/>
        <v>46585</v>
      </c>
      <c r="B5146" s="27" t="str">
        <f t="shared" si="562"/>
        <v>(土)</v>
      </c>
      <c r="C5146" s="34">
        <v>0.125</v>
      </c>
      <c r="D5146" s="16" t="s">
        <v>18</v>
      </c>
      <c r="E5146" s="35">
        <v>0.14583333333333301</v>
      </c>
      <c r="F5146" s="50">
        <f>IF(COUNTIF('リスト（不使用）'!$A$5:$A$6,単年カーブ!$A$1),"希望数量入力ください",'単年（2027年度）'!$E$12*単年カーブ!$R$3+'単年（2027年度）'!$E$12*(1-単年カーブ!$R$3)*単年カーブ!Q5146)</f>
        <v>0</v>
      </c>
      <c r="G5146" s="47">
        <f t="shared" si="563"/>
        <v>0</v>
      </c>
      <c r="M5146">
        <f t="shared" si="564"/>
        <v>7</v>
      </c>
      <c r="N5146">
        <f>IF(OR(WEEKDAY(A5146)=1,WEEKDAY(A5146)=7,COUNTIF('2027祝日等（不使用）'!$A$1:$A$20,単年カーブ!A5146)=1),0,1)</f>
        <v>0</v>
      </c>
      <c r="O5146">
        <f t="shared" si="561"/>
        <v>7</v>
      </c>
      <c r="P5146">
        <f t="shared" si="565"/>
        <v>0</v>
      </c>
      <c r="Q5146">
        <f t="shared" si="566"/>
        <v>0</v>
      </c>
    </row>
    <row r="5147" spans="1:17" ht="19.5" x14ac:dyDescent="0.4">
      <c r="A5147" s="33">
        <f t="shared" si="560"/>
        <v>46585</v>
      </c>
      <c r="B5147" s="27" t="str">
        <f t="shared" si="562"/>
        <v>(土)</v>
      </c>
      <c r="C5147" s="34">
        <v>0.14583333333333301</v>
      </c>
      <c r="D5147" s="16" t="s">
        <v>18</v>
      </c>
      <c r="E5147" s="35">
        <v>0.16666666666666699</v>
      </c>
      <c r="F5147" s="50">
        <f>IF(COUNTIF('リスト（不使用）'!$A$5:$A$6,単年カーブ!$A$1),"希望数量入力ください",'単年（2027年度）'!$E$12*単年カーブ!$R$3+'単年（2027年度）'!$E$12*(1-単年カーブ!$R$3)*単年カーブ!Q5147)</f>
        <v>0</v>
      </c>
      <c r="G5147" s="47">
        <f t="shared" si="563"/>
        <v>0</v>
      </c>
      <c r="M5147">
        <f t="shared" si="564"/>
        <v>7</v>
      </c>
      <c r="N5147">
        <f>IF(OR(WEEKDAY(A5147)=1,WEEKDAY(A5147)=7,COUNTIF('2027祝日等（不使用）'!$A$1:$A$20,単年カーブ!A5147)=1),0,1)</f>
        <v>0</v>
      </c>
      <c r="O5147">
        <f t="shared" si="561"/>
        <v>8</v>
      </c>
      <c r="P5147">
        <f t="shared" si="565"/>
        <v>0</v>
      </c>
      <c r="Q5147">
        <f t="shared" si="566"/>
        <v>0</v>
      </c>
    </row>
    <row r="5148" spans="1:17" ht="19.5" x14ac:dyDescent="0.4">
      <c r="A5148" s="33">
        <f t="shared" si="560"/>
        <v>46585</v>
      </c>
      <c r="B5148" s="27" t="str">
        <f t="shared" si="562"/>
        <v>(土)</v>
      </c>
      <c r="C5148" s="34">
        <v>0.16666666666666699</v>
      </c>
      <c r="D5148" s="16" t="s">
        <v>18</v>
      </c>
      <c r="E5148" s="35">
        <v>0.1875</v>
      </c>
      <c r="F5148" s="50">
        <f>IF(COUNTIF('リスト（不使用）'!$A$5:$A$6,単年カーブ!$A$1),"希望数量入力ください",'単年（2027年度）'!$E$12*単年カーブ!$R$3+'単年（2027年度）'!$E$12*(1-単年カーブ!$R$3)*単年カーブ!Q5148)</f>
        <v>0</v>
      </c>
      <c r="G5148" s="47">
        <f t="shared" si="563"/>
        <v>0</v>
      </c>
      <c r="M5148">
        <f t="shared" si="564"/>
        <v>7</v>
      </c>
      <c r="N5148">
        <f>IF(OR(WEEKDAY(A5148)=1,WEEKDAY(A5148)=7,COUNTIF('2027祝日等（不使用）'!$A$1:$A$20,単年カーブ!A5148)=1),0,1)</f>
        <v>0</v>
      </c>
      <c r="O5148">
        <f t="shared" si="561"/>
        <v>9</v>
      </c>
      <c r="P5148">
        <f t="shared" si="565"/>
        <v>0</v>
      </c>
      <c r="Q5148">
        <f t="shared" si="566"/>
        <v>0</v>
      </c>
    </row>
    <row r="5149" spans="1:17" ht="19.5" x14ac:dyDescent="0.4">
      <c r="A5149" s="33">
        <f t="shared" si="560"/>
        <v>46585</v>
      </c>
      <c r="B5149" s="27" t="str">
        <f t="shared" si="562"/>
        <v>(土)</v>
      </c>
      <c r="C5149" s="34">
        <v>0.1875</v>
      </c>
      <c r="D5149" s="16" t="s">
        <v>18</v>
      </c>
      <c r="E5149" s="35">
        <v>0.20833333333333301</v>
      </c>
      <c r="F5149" s="50">
        <f>IF(COUNTIF('リスト（不使用）'!$A$5:$A$6,単年カーブ!$A$1),"希望数量入力ください",'単年（2027年度）'!$E$12*単年カーブ!$R$3+'単年（2027年度）'!$E$12*(1-単年カーブ!$R$3)*単年カーブ!Q5149)</f>
        <v>0</v>
      </c>
      <c r="G5149" s="47">
        <f t="shared" si="563"/>
        <v>0</v>
      </c>
      <c r="M5149">
        <f t="shared" si="564"/>
        <v>7</v>
      </c>
      <c r="N5149">
        <f>IF(OR(WEEKDAY(A5149)=1,WEEKDAY(A5149)=7,COUNTIF('2027祝日等（不使用）'!$A$1:$A$20,単年カーブ!A5149)=1),0,1)</f>
        <v>0</v>
      </c>
      <c r="O5149">
        <f t="shared" si="561"/>
        <v>10</v>
      </c>
      <c r="P5149">
        <f t="shared" si="565"/>
        <v>0</v>
      </c>
      <c r="Q5149">
        <f t="shared" si="566"/>
        <v>0</v>
      </c>
    </row>
    <row r="5150" spans="1:17" ht="19.5" x14ac:dyDescent="0.4">
      <c r="A5150" s="33">
        <f t="shared" si="560"/>
        <v>46585</v>
      </c>
      <c r="B5150" s="27" t="str">
        <f t="shared" si="562"/>
        <v>(土)</v>
      </c>
      <c r="C5150" s="34">
        <v>0.20833333333333301</v>
      </c>
      <c r="D5150" s="16" t="s">
        <v>18</v>
      </c>
      <c r="E5150" s="35">
        <v>0.22916666666666699</v>
      </c>
      <c r="F5150" s="50">
        <f>IF(COUNTIF('リスト（不使用）'!$A$5:$A$6,単年カーブ!$A$1),"希望数量入力ください",'単年（2027年度）'!$E$12*単年カーブ!$R$3+'単年（2027年度）'!$E$12*(1-単年カーブ!$R$3)*単年カーブ!Q5150)</f>
        <v>0</v>
      </c>
      <c r="G5150" s="47">
        <f t="shared" si="563"/>
        <v>0</v>
      </c>
      <c r="M5150">
        <f t="shared" si="564"/>
        <v>7</v>
      </c>
      <c r="N5150">
        <f>IF(OR(WEEKDAY(A5150)=1,WEEKDAY(A5150)=7,COUNTIF('2027祝日等（不使用）'!$A$1:$A$20,単年カーブ!A5150)=1),0,1)</f>
        <v>0</v>
      </c>
      <c r="O5150">
        <f t="shared" si="561"/>
        <v>11</v>
      </c>
      <c r="P5150">
        <f t="shared" si="565"/>
        <v>0</v>
      </c>
      <c r="Q5150">
        <f t="shared" si="566"/>
        <v>0</v>
      </c>
    </row>
    <row r="5151" spans="1:17" ht="19.5" x14ac:dyDescent="0.4">
      <c r="A5151" s="33">
        <f t="shared" si="560"/>
        <v>46585</v>
      </c>
      <c r="B5151" s="27" t="str">
        <f t="shared" si="562"/>
        <v>(土)</v>
      </c>
      <c r="C5151" s="34">
        <v>0.22916666666666699</v>
      </c>
      <c r="D5151" s="16" t="s">
        <v>18</v>
      </c>
      <c r="E5151" s="35">
        <v>0.25</v>
      </c>
      <c r="F5151" s="50">
        <f>IF(COUNTIF('リスト（不使用）'!$A$5:$A$6,単年カーブ!$A$1),"希望数量入力ください",'単年（2027年度）'!$E$12*単年カーブ!$R$3+'単年（2027年度）'!$E$12*(1-単年カーブ!$R$3)*単年カーブ!Q5151)</f>
        <v>0</v>
      </c>
      <c r="G5151" s="47">
        <f t="shared" si="563"/>
        <v>0</v>
      </c>
      <c r="M5151">
        <f t="shared" si="564"/>
        <v>7</v>
      </c>
      <c r="N5151">
        <f>IF(OR(WEEKDAY(A5151)=1,WEEKDAY(A5151)=7,COUNTIF('2027祝日等（不使用）'!$A$1:$A$20,単年カーブ!A5151)=1),0,1)</f>
        <v>0</v>
      </c>
      <c r="O5151">
        <f t="shared" si="561"/>
        <v>12</v>
      </c>
      <c r="P5151">
        <f t="shared" si="565"/>
        <v>0</v>
      </c>
      <c r="Q5151">
        <f t="shared" si="566"/>
        <v>0</v>
      </c>
    </row>
    <row r="5152" spans="1:17" ht="19.5" x14ac:dyDescent="0.4">
      <c r="A5152" s="33">
        <f t="shared" si="560"/>
        <v>46585</v>
      </c>
      <c r="B5152" s="27" t="str">
        <f t="shared" si="562"/>
        <v>(土)</v>
      </c>
      <c r="C5152" s="34">
        <v>0.25</v>
      </c>
      <c r="D5152" s="16" t="s">
        <v>18</v>
      </c>
      <c r="E5152" s="35">
        <v>0.27083333333333298</v>
      </c>
      <c r="F5152" s="50">
        <f>IF(COUNTIF('リスト（不使用）'!$A$5:$A$6,単年カーブ!$A$1),"希望数量入力ください",'単年（2027年度）'!$E$12*単年カーブ!$R$3+'単年（2027年度）'!$E$12*(1-単年カーブ!$R$3)*単年カーブ!Q5152)</f>
        <v>0</v>
      </c>
      <c r="G5152" s="47">
        <f t="shared" si="563"/>
        <v>0</v>
      </c>
      <c r="M5152">
        <f t="shared" si="564"/>
        <v>7</v>
      </c>
      <c r="N5152">
        <f>IF(OR(WEEKDAY(A5152)=1,WEEKDAY(A5152)=7,COUNTIF('2027祝日等（不使用）'!$A$1:$A$20,単年カーブ!A5152)=1),0,1)</f>
        <v>0</v>
      </c>
      <c r="O5152">
        <f t="shared" si="561"/>
        <v>13</v>
      </c>
      <c r="P5152">
        <f t="shared" si="565"/>
        <v>0</v>
      </c>
      <c r="Q5152">
        <f t="shared" si="566"/>
        <v>0</v>
      </c>
    </row>
    <row r="5153" spans="1:17" ht="19.5" x14ac:dyDescent="0.4">
      <c r="A5153" s="33">
        <f t="shared" si="560"/>
        <v>46585</v>
      </c>
      <c r="B5153" s="27" t="str">
        <f t="shared" si="562"/>
        <v>(土)</v>
      </c>
      <c r="C5153" s="34">
        <v>0.27083333333333298</v>
      </c>
      <c r="D5153" s="16" t="s">
        <v>18</v>
      </c>
      <c r="E5153" s="35">
        <v>0.29166666666666702</v>
      </c>
      <c r="F5153" s="50">
        <f>IF(COUNTIF('リスト（不使用）'!$A$5:$A$6,単年カーブ!$A$1),"希望数量入力ください",'単年（2027年度）'!$E$12*単年カーブ!$R$3+'単年（2027年度）'!$E$12*(1-単年カーブ!$R$3)*単年カーブ!Q5153)</f>
        <v>0</v>
      </c>
      <c r="G5153" s="47">
        <f t="shared" si="563"/>
        <v>0</v>
      </c>
      <c r="M5153">
        <f t="shared" si="564"/>
        <v>7</v>
      </c>
      <c r="N5153">
        <f>IF(OR(WEEKDAY(A5153)=1,WEEKDAY(A5153)=7,COUNTIF('2027祝日等（不使用）'!$A$1:$A$20,単年カーブ!A5153)=1),0,1)</f>
        <v>0</v>
      </c>
      <c r="O5153">
        <f t="shared" si="561"/>
        <v>14</v>
      </c>
      <c r="P5153">
        <f t="shared" si="565"/>
        <v>0</v>
      </c>
      <c r="Q5153">
        <f t="shared" si="566"/>
        <v>0</v>
      </c>
    </row>
    <row r="5154" spans="1:17" ht="19.5" x14ac:dyDescent="0.4">
      <c r="A5154" s="33">
        <f t="shared" si="560"/>
        <v>46585</v>
      </c>
      <c r="B5154" s="27" t="str">
        <f t="shared" si="562"/>
        <v>(土)</v>
      </c>
      <c r="C5154" s="34">
        <v>0.29166666666666702</v>
      </c>
      <c r="D5154" s="16" t="s">
        <v>18</v>
      </c>
      <c r="E5154" s="35">
        <v>0.3125</v>
      </c>
      <c r="F5154" s="50">
        <f>IF(COUNTIF('リスト（不使用）'!$A$5:$A$6,単年カーブ!$A$1),"希望数量入力ください",'単年（2027年度）'!$E$12*単年カーブ!$R$3+'単年（2027年度）'!$E$12*(1-単年カーブ!$R$3)*単年カーブ!Q5154)</f>
        <v>0</v>
      </c>
      <c r="G5154" s="47">
        <f t="shared" si="563"/>
        <v>0</v>
      </c>
      <c r="M5154">
        <f t="shared" si="564"/>
        <v>7</v>
      </c>
      <c r="N5154">
        <f>IF(OR(WEEKDAY(A5154)=1,WEEKDAY(A5154)=7,COUNTIF('2027祝日等（不使用）'!$A$1:$A$20,単年カーブ!A5154)=1),0,1)</f>
        <v>0</v>
      </c>
      <c r="O5154">
        <f t="shared" si="561"/>
        <v>15</v>
      </c>
      <c r="P5154">
        <f t="shared" si="565"/>
        <v>0</v>
      </c>
      <c r="Q5154">
        <f t="shared" si="566"/>
        <v>0</v>
      </c>
    </row>
    <row r="5155" spans="1:17" ht="19.5" x14ac:dyDescent="0.4">
      <c r="A5155" s="33">
        <f t="shared" si="560"/>
        <v>46585</v>
      </c>
      <c r="B5155" s="27" t="str">
        <f t="shared" si="562"/>
        <v>(土)</v>
      </c>
      <c r="C5155" s="34">
        <v>0.3125</v>
      </c>
      <c r="D5155" s="16" t="s">
        <v>18</v>
      </c>
      <c r="E5155" s="35">
        <v>0.33333333333333298</v>
      </c>
      <c r="F5155" s="50">
        <f>IF(COUNTIF('リスト（不使用）'!$A$5:$A$6,単年カーブ!$A$1),"希望数量入力ください",'単年（2027年度）'!$E$12*単年カーブ!$R$3+'単年（2027年度）'!$E$12*(1-単年カーブ!$R$3)*単年カーブ!Q5155)</f>
        <v>0</v>
      </c>
      <c r="G5155" s="47">
        <f t="shared" si="563"/>
        <v>0</v>
      </c>
      <c r="M5155">
        <f t="shared" si="564"/>
        <v>7</v>
      </c>
      <c r="N5155">
        <f>IF(OR(WEEKDAY(A5155)=1,WEEKDAY(A5155)=7,COUNTIF('2027祝日等（不使用）'!$A$1:$A$20,単年カーブ!A5155)=1),0,1)</f>
        <v>0</v>
      </c>
      <c r="O5155">
        <f t="shared" si="561"/>
        <v>16</v>
      </c>
      <c r="P5155">
        <f t="shared" si="565"/>
        <v>0</v>
      </c>
      <c r="Q5155">
        <f t="shared" si="566"/>
        <v>0</v>
      </c>
    </row>
    <row r="5156" spans="1:17" ht="19.5" x14ac:dyDescent="0.4">
      <c r="A5156" s="33">
        <f t="shared" si="560"/>
        <v>46585</v>
      </c>
      <c r="B5156" s="27" t="str">
        <f t="shared" si="562"/>
        <v>(土)</v>
      </c>
      <c r="C5156" s="34">
        <v>0.33333333333333298</v>
      </c>
      <c r="D5156" s="16" t="s">
        <v>18</v>
      </c>
      <c r="E5156" s="35">
        <v>0.35416666666666702</v>
      </c>
      <c r="F5156" s="50">
        <f>IF(COUNTIF('リスト（不使用）'!$A$5:$A$6,単年カーブ!$A$1),"希望数量入力ください",'単年（2027年度）'!$E$12*単年カーブ!$R$3+'単年（2027年度）'!$E$12*(1-単年カーブ!$R$3)*単年カーブ!Q5156)</f>
        <v>0</v>
      </c>
      <c r="G5156" s="47">
        <f t="shared" si="563"/>
        <v>0</v>
      </c>
      <c r="M5156">
        <f t="shared" si="564"/>
        <v>7</v>
      </c>
      <c r="N5156">
        <f>IF(OR(WEEKDAY(A5156)=1,WEEKDAY(A5156)=7,COUNTIF('2027祝日等（不使用）'!$A$1:$A$20,単年カーブ!A5156)=1),0,1)</f>
        <v>0</v>
      </c>
      <c r="O5156">
        <f t="shared" si="561"/>
        <v>17</v>
      </c>
      <c r="P5156">
        <f t="shared" si="565"/>
        <v>1</v>
      </c>
      <c r="Q5156">
        <f t="shared" si="566"/>
        <v>0</v>
      </c>
    </row>
    <row r="5157" spans="1:17" ht="19.5" x14ac:dyDescent="0.4">
      <c r="A5157" s="33">
        <f t="shared" si="560"/>
        <v>46585</v>
      </c>
      <c r="B5157" s="27" t="str">
        <f t="shared" si="562"/>
        <v>(土)</v>
      </c>
      <c r="C5157" s="34">
        <v>0.35416666666666702</v>
      </c>
      <c r="D5157" s="16" t="s">
        <v>18</v>
      </c>
      <c r="E5157" s="35">
        <v>0.375</v>
      </c>
      <c r="F5157" s="50">
        <f>IF(COUNTIF('リスト（不使用）'!$A$5:$A$6,単年カーブ!$A$1),"希望数量入力ください",'単年（2027年度）'!$E$12*単年カーブ!$R$3+'単年（2027年度）'!$E$12*(1-単年カーブ!$R$3)*単年カーブ!Q5157)</f>
        <v>0</v>
      </c>
      <c r="G5157" s="47">
        <f t="shared" si="563"/>
        <v>0</v>
      </c>
      <c r="M5157">
        <f t="shared" si="564"/>
        <v>7</v>
      </c>
      <c r="N5157">
        <f>IF(OR(WEEKDAY(A5157)=1,WEEKDAY(A5157)=7,COUNTIF('2027祝日等（不使用）'!$A$1:$A$20,単年カーブ!A5157)=1),0,1)</f>
        <v>0</v>
      </c>
      <c r="O5157">
        <f t="shared" si="561"/>
        <v>18</v>
      </c>
      <c r="P5157">
        <f t="shared" si="565"/>
        <v>1</v>
      </c>
      <c r="Q5157">
        <f t="shared" si="566"/>
        <v>0</v>
      </c>
    </row>
    <row r="5158" spans="1:17" ht="19.5" x14ac:dyDescent="0.4">
      <c r="A5158" s="33">
        <f t="shared" si="560"/>
        <v>46585</v>
      </c>
      <c r="B5158" s="27" t="str">
        <f t="shared" si="562"/>
        <v>(土)</v>
      </c>
      <c r="C5158" s="34">
        <v>0.375</v>
      </c>
      <c r="D5158" s="16" t="s">
        <v>18</v>
      </c>
      <c r="E5158" s="35">
        <v>0.39583333333333298</v>
      </c>
      <c r="F5158" s="50">
        <f>IF(COUNTIF('リスト（不使用）'!$A$5:$A$6,単年カーブ!$A$1),"希望数量入力ください",'単年（2027年度）'!$E$12*単年カーブ!$R$3+'単年（2027年度）'!$E$12*(1-単年カーブ!$R$3)*単年カーブ!Q5158)</f>
        <v>0</v>
      </c>
      <c r="G5158" s="47">
        <f t="shared" si="563"/>
        <v>0</v>
      </c>
      <c r="M5158">
        <f t="shared" si="564"/>
        <v>7</v>
      </c>
      <c r="N5158">
        <f>IF(OR(WEEKDAY(A5158)=1,WEEKDAY(A5158)=7,COUNTIF('2027祝日等（不使用）'!$A$1:$A$20,単年カーブ!A5158)=1),0,1)</f>
        <v>0</v>
      </c>
      <c r="O5158">
        <f t="shared" si="561"/>
        <v>19</v>
      </c>
      <c r="P5158">
        <f t="shared" si="565"/>
        <v>1</v>
      </c>
      <c r="Q5158">
        <f t="shared" si="566"/>
        <v>0</v>
      </c>
    </row>
    <row r="5159" spans="1:17" ht="19.5" x14ac:dyDescent="0.4">
      <c r="A5159" s="33">
        <f t="shared" si="560"/>
        <v>46585</v>
      </c>
      <c r="B5159" s="27" t="str">
        <f t="shared" si="562"/>
        <v>(土)</v>
      </c>
      <c r="C5159" s="34">
        <v>0.39583333333333298</v>
      </c>
      <c r="D5159" s="16" t="s">
        <v>18</v>
      </c>
      <c r="E5159" s="35">
        <v>0.41666666666666702</v>
      </c>
      <c r="F5159" s="50">
        <f>IF(COUNTIF('リスト（不使用）'!$A$5:$A$6,単年カーブ!$A$1),"希望数量入力ください",'単年（2027年度）'!$E$12*単年カーブ!$R$3+'単年（2027年度）'!$E$12*(1-単年カーブ!$R$3)*単年カーブ!Q5159)</f>
        <v>0</v>
      </c>
      <c r="G5159" s="47">
        <f t="shared" si="563"/>
        <v>0</v>
      </c>
      <c r="M5159">
        <f t="shared" si="564"/>
        <v>7</v>
      </c>
      <c r="N5159">
        <f>IF(OR(WEEKDAY(A5159)=1,WEEKDAY(A5159)=7,COUNTIF('2027祝日等（不使用）'!$A$1:$A$20,単年カーブ!A5159)=1),0,1)</f>
        <v>0</v>
      </c>
      <c r="O5159">
        <f t="shared" si="561"/>
        <v>20</v>
      </c>
      <c r="P5159">
        <f t="shared" si="565"/>
        <v>1</v>
      </c>
      <c r="Q5159">
        <f t="shared" si="566"/>
        <v>0</v>
      </c>
    </row>
    <row r="5160" spans="1:17" ht="19.5" x14ac:dyDescent="0.4">
      <c r="A5160" s="33">
        <f t="shared" si="560"/>
        <v>46585</v>
      </c>
      <c r="B5160" s="27" t="str">
        <f t="shared" si="562"/>
        <v>(土)</v>
      </c>
      <c r="C5160" s="34">
        <v>0.41666666666666702</v>
      </c>
      <c r="D5160" s="16" t="s">
        <v>18</v>
      </c>
      <c r="E5160" s="35">
        <v>0.4375</v>
      </c>
      <c r="F5160" s="50">
        <f>IF(COUNTIF('リスト（不使用）'!$A$5:$A$6,単年カーブ!$A$1),"希望数量入力ください",'単年（2027年度）'!$E$12*単年カーブ!$R$3+'単年（2027年度）'!$E$12*(1-単年カーブ!$R$3)*単年カーブ!Q5160)</f>
        <v>0</v>
      </c>
      <c r="G5160" s="47">
        <f t="shared" si="563"/>
        <v>0</v>
      </c>
      <c r="M5160">
        <f t="shared" si="564"/>
        <v>7</v>
      </c>
      <c r="N5160">
        <f>IF(OR(WEEKDAY(A5160)=1,WEEKDAY(A5160)=7,COUNTIF('2027祝日等（不使用）'!$A$1:$A$20,単年カーブ!A5160)=1),0,1)</f>
        <v>0</v>
      </c>
      <c r="O5160">
        <f t="shared" si="561"/>
        <v>21</v>
      </c>
      <c r="P5160">
        <f t="shared" si="565"/>
        <v>1</v>
      </c>
      <c r="Q5160">
        <f t="shared" si="566"/>
        <v>0</v>
      </c>
    </row>
    <row r="5161" spans="1:17" ht="19.5" x14ac:dyDescent="0.4">
      <c r="A5161" s="33">
        <f t="shared" si="560"/>
        <v>46585</v>
      </c>
      <c r="B5161" s="27" t="str">
        <f t="shared" si="562"/>
        <v>(土)</v>
      </c>
      <c r="C5161" s="34">
        <v>0.4375</v>
      </c>
      <c r="D5161" s="16" t="s">
        <v>18</v>
      </c>
      <c r="E5161" s="35">
        <v>0.45833333333333298</v>
      </c>
      <c r="F5161" s="50">
        <f>IF(COUNTIF('リスト（不使用）'!$A$5:$A$6,単年カーブ!$A$1),"希望数量入力ください",'単年（2027年度）'!$E$12*単年カーブ!$R$3+'単年（2027年度）'!$E$12*(1-単年カーブ!$R$3)*単年カーブ!Q5161)</f>
        <v>0</v>
      </c>
      <c r="G5161" s="47">
        <f t="shared" si="563"/>
        <v>0</v>
      </c>
      <c r="M5161">
        <f t="shared" si="564"/>
        <v>7</v>
      </c>
      <c r="N5161">
        <f>IF(OR(WEEKDAY(A5161)=1,WEEKDAY(A5161)=7,COUNTIF('2027祝日等（不使用）'!$A$1:$A$20,単年カーブ!A5161)=1),0,1)</f>
        <v>0</v>
      </c>
      <c r="O5161">
        <f t="shared" si="561"/>
        <v>22</v>
      </c>
      <c r="P5161">
        <f t="shared" si="565"/>
        <v>1</v>
      </c>
      <c r="Q5161">
        <f t="shared" si="566"/>
        <v>0</v>
      </c>
    </row>
    <row r="5162" spans="1:17" ht="19.5" x14ac:dyDescent="0.4">
      <c r="A5162" s="33">
        <f t="shared" si="560"/>
        <v>46585</v>
      </c>
      <c r="B5162" s="27" t="str">
        <f t="shared" si="562"/>
        <v>(土)</v>
      </c>
      <c r="C5162" s="34">
        <v>0.45833333333333298</v>
      </c>
      <c r="D5162" s="16" t="s">
        <v>18</v>
      </c>
      <c r="E5162" s="35">
        <v>0.47916666666666702</v>
      </c>
      <c r="F5162" s="50">
        <f>IF(COUNTIF('リスト（不使用）'!$A$5:$A$6,単年カーブ!$A$1),"希望数量入力ください",'単年（2027年度）'!$E$12*単年カーブ!$R$3+'単年（2027年度）'!$E$12*(1-単年カーブ!$R$3)*単年カーブ!Q5162)</f>
        <v>0</v>
      </c>
      <c r="G5162" s="47">
        <f t="shared" si="563"/>
        <v>0</v>
      </c>
      <c r="M5162">
        <f t="shared" si="564"/>
        <v>7</v>
      </c>
      <c r="N5162">
        <f>IF(OR(WEEKDAY(A5162)=1,WEEKDAY(A5162)=7,COUNTIF('2027祝日等（不使用）'!$A$1:$A$20,単年カーブ!A5162)=1),0,1)</f>
        <v>0</v>
      </c>
      <c r="O5162">
        <f t="shared" si="561"/>
        <v>23</v>
      </c>
      <c r="P5162">
        <f t="shared" si="565"/>
        <v>1</v>
      </c>
      <c r="Q5162">
        <f t="shared" si="566"/>
        <v>0</v>
      </c>
    </row>
    <row r="5163" spans="1:17" ht="19.5" x14ac:dyDescent="0.4">
      <c r="A5163" s="33">
        <f t="shared" si="560"/>
        <v>46585</v>
      </c>
      <c r="B5163" s="27" t="str">
        <f t="shared" si="562"/>
        <v>(土)</v>
      </c>
      <c r="C5163" s="34">
        <v>0.47916666666666702</v>
      </c>
      <c r="D5163" s="16" t="s">
        <v>18</v>
      </c>
      <c r="E5163" s="35">
        <v>0.5</v>
      </c>
      <c r="F5163" s="50">
        <f>IF(COUNTIF('リスト（不使用）'!$A$5:$A$6,単年カーブ!$A$1),"希望数量入力ください",'単年（2027年度）'!$E$12*単年カーブ!$R$3+'単年（2027年度）'!$E$12*(1-単年カーブ!$R$3)*単年カーブ!Q5163)</f>
        <v>0</v>
      </c>
      <c r="G5163" s="47">
        <f t="shared" si="563"/>
        <v>0</v>
      </c>
      <c r="M5163">
        <f t="shared" si="564"/>
        <v>7</v>
      </c>
      <c r="N5163">
        <f>IF(OR(WEEKDAY(A5163)=1,WEEKDAY(A5163)=7,COUNTIF('2027祝日等（不使用）'!$A$1:$A$20,単年カーブ!A5163)=1),0,1)</f>
        <v>0</v>
      </c>
      <c r="O5163">
        <f t="shared" si="561"/>
        <v>24</v>
      </c>
      <c r="P5163">
        <f t="shared" si="565"/>
        <v>1</v>
      </c>
      <c r="Q5163">
        <f t="shared" si="566"/>
        <v>0</v>
      </c>
    </row>
    <row r="5164" spans="1:17" ht="19.5" x14ac:dyDescent="0.4">
      <c r="A5164" s="33">
        <f t="shared" si="560"/>
        <v>46585</v>
      </c>
      <c r="B5164" s="27" t="str">
        <f t="shared" si="562"/>
        <v>(土)</v>
      </c>
      <c r="C5164" s="34">
        <v>0.5</v>
      </c>
      <c r="D5164" s="16" t="s">
        <v>18</v>
      </c>
      <c r="E5164" s="35">
        <v>0.52083333333333304</v>
      </c>
      <c r="F5164" s="50">
        <f>IF(COUNTIF('リスト（不使用）'!$A$5:$A$6,単年カーブ!$A$1),"希望数量入力ください",'単年（2027年度）'!$E$12*単年カーブ!$R$3+'単年（2027年度）'!$E$12*(1-単年カーブ!$R$3)*単年カーブ!Q5164)</f>
        <v>0</v>
      </c>
      <c r="G5164" s="47">
        <f t="shared" si="563"/>
        <v>0</v>
      </c>
      <c r="M5164">
        <f t="shared" si="564"/>
        <v>7</v>
      </c>
      <c r="N5164">
        <f>IF(OR(WEEKDAY(A5164)=1,WEEKDAY(A5164)=7,COUNTIF('2027祝日等（不使用）'!$A$1:$A$20,単年カーブ!A5164)=1),0,1)</f>
        <v>0</v>
      </c>
      <c r="O5164">
        <f t="shared" si="561"/>
        <v>25</v>
      </c>
      <c r="P5164">
        <f t="shared" si="565"/>
        <v>1</v>
      </c>
      <c r="Q5164">
        <f t="shared" si="566"/>
        <v>0</v>
      </c>
    </row>
    <row r="5165" spans="1:17" ht="19.5" x14ac:dyDescent="0.4">
      <c r="A5165" s="33">
        <f t="shared" si="560"/>
        <v>46585</v>
      </c>
      <c r="B5165" s="27" t="str">
        <f t="shared" si="562"/>
        <v>(土)</v>
      </c>
      <c r="C5165" s="34">
        <v>0.52083333333333304</v>
      </c>
      <c r="D5165" s="16" t="s">
        <v>18</v>
      </c>
      <c r="E5165" s="35">
        <v>0.54166666666666696</v>
      </c>
      <c r="F5165" s="50">
        <f>IF(COUNTIF('リスト（不使用）'!$A$5:$A$6,単年カーブ!$A$1),"希望数量入力ください",'単年（2027年度）'!$E$12*単年カーブ!$R$3+'単年（2027年度）'!$E$12*(1-単年カーブ!$R$3)*単年カーブ!Q5165)</f>
        <v>0</v>
      </c>
      <c r="G5165" s="47">
        <f t="shared" si="563"/>
        <v>0</v>
      </c>
      <c r="M5165">
        <f t="shared" si="564"/>
        <v>7</v>
      </c>
      <c r="N5165">
        <f>IF(OR(WEEKDAY(A5165)=1,WEEKDAY(A5165)=7,COUNTIF('2027祝日等（不使用）'!$A$1:$A$20,単年カーブ!A5165)=1),0,1)</f>
        <v>0</v>
      </c>
      <c r="O5165">
        <f t="shared" si="561"/>
        <v>26</v>
      </c>
      <c r="P5165">
        <f t="shared" si="565"/>
        <v>1</v>
      </c>
      <c r="Q5165">
        <f t="shared" si="566"/>
        <v>0</v>
      </c>
    </row>
    <row r="5166" spans="1:17" ht="19.5" x14ac:dyDescent="0.4">
      <c r="A5166" s="33">
        <f t="shared" si="560"/>
        <v>46585</v>
      </c>
      <c r="B5166" s="27" t="str">
        <f t="shared" si="562"/>
        <v>(土)</v>
      </c>
      <c r="C5166" s="34">
        <v>0.54166666666666696</v>
      </c>
      <c r="D5166" s="16" t="s">
        <v>18</v>
      </c>
      <c r="E5166" s="35">
        <v>0.5625</v>
      </c>
      <c r="F5166" s="50">
        <f>IF(COUNTIF('リスト（不使用）'!$A$5:$A$6,単年カーブ!$A$1),"希望数量入力ください",'単年（2027年度）'!$E$12*単年カーブ!$R$3+'単年（2027年度）'!$E$12*(1-単年カーブ!$R$3)*単年カーブ!Q5166)</f>
        <v>0</v>
      </c>
      <c r="G5166" s="47">
        <f t="shared" si="563"/>
        <v>0</v>
      </c>
      <c r="M5166">
        <f t="shared" si="564"/>
        <v>7</v>
      </c>
      <c r="N5166">
        <f>IF(OR(WEEKDAY(A5166)=1,WEEKDAY(A5166)=7,COUNTIF('2027祝日等（不使用）'!$A$1:$A$20,単年カーブ!A5166)=1),0,1)</f>
        <v>0</v>
      </c>
      <c r="O5166">
        <f t="shared" si="561"/>
        <v>27</v>
      </c>
      <c r="P5166">
        <f t="shared" si="565"/>
        <v>1</v>
      </c>
      <c r="Q5166">
        <f t="shared" si="566"/>
        <v>0</v>
      </c>
    </row>
    <row r="5167" spans="1:17" ht="19.5" x14ac:dyDescent="0.4">
      <c r="A5167" s="33">
        <f t="shared" si="560"/>
        <v>46585</v>
      </c>
      <c r="B5167" s="27" t="str">
        <f t="shared" si="562"/>
        <v>(土)</v>
      </c>
      <c r="C5167" s="34">
        <v>0.5625</v>
      </c>
      <c r="D5167" s="16" t="s">
        <v>18</v>
      </c>
      <c r="E5167" s="35">
        <v>0.58333333333333304</v>
      </c>
      <c r="F5167" s="50">
        <f>IF(COUNTIF('リスト（不使用）'!$A$5:$A$6,単年カーブ!$A$1),"希望数量入力ください",'単年（2027年度）'!$E$12*単年カーブ!$R$3+'単年（2027年度）'!$E$12*(1-単年カーブ!$R$3)*単年カーブ!Q5167)</f>
        <v>0</v>
      </c>
      <c r="G5167" s="47">
        <f t="shared" si="563"/>
        <v>0</v>
      </c>
      <c r="M5167">
        <f t="shared" si="564"/>
        <v>7</v>
      </c>
      <c r="N5167">
        <f>IF(OR(WEEKDAY(A5167)=1,WEEKDAY(A5167)=7,COUNTIF('2027祝日等（不使用）'!$A$1:$A$20,単年カーブ!A5167)=1),0,1)</f>
        <v>0</v>
      </c>
      <c r="O5167">
        <f t="shared" si="561"/>
        <v>28</v>
      </c>
      <c r="P5167">
        <f t="shared" si="565"/>
        <v>1</v>
      </c>
      <c r="Q5167">
        <f t="shared" si="566"/>
        <v>0</v>
      </c>
    </row>
    <row r="5168" spans="1:17" ht="19.5" x14ac:dyDescent="0.4">
      <c r="A5168" s="33">
        <f t="shared" si="560"/>
        <v>46585</v>
      </c>
      <c r="B5168" s="27" t="str">
        <f t="shared" si="562"/>
        <v>(土)</v>
      </c>
      <c r="C5168" s="34">
        <v>0.58333333333333304</v>
      </c>
      <c r="D5168" s="16" t="s">
        <v>18</v>
      </c>
      <c r="E5168" s="35">
        <v>0.60416666666666696</v>
      </c>
      <c r="F5168" s="50">
        <f>IF(COUNTIF('リスト（不使用）'!$A$5:$A$6,単年カーブ!$A$1),"希望数量入力ください",'単年（2027年度）'!$E$12*単年カーブ!$R$3+'単年（2027年度）'!$E$12*(1-単年カーブ!$R$3)*単年カーブ!Q5168)</f>
        <v>0</v>
      </c>
      <c r="G5168" s="47">
        <f t="shared" si="563"/>
        <v>0</v>
      </c>
      <c r="M5168">
        <f t="shared" si="564"/>
        <v>7</v>
      </c>
      <c r="N5168">
        <f>IF(OR(WEEKDAY(A5168)=1,WEEKDAY(A5168)=7,COUNTIF('2027祝日等（不使用）'!$A$1:$A$20,単年カーブ!A5168)=1),0,1)</f>
        <v>0</v>
      </c>
      <c r="O5168">
        <f t="shared" si="561"/>
        <v>29</v>
      </c>
      <c r="P5168">
        <f t="shared" si="565"/>
        <v>1</v>
      </c>
      <c r="Q5168">
        <f t="shared" si="566"/>
        <v>0</v>
      </c>
    </row>
    <row r="5169" spans="1:17" ht="19.5" x14ac:dyDescent="0.4">
      <c r="A5169" s="33">
        <f t="shared" si="560"/>
        <v>46585</v>
      </c>
      <c r="B5169" s="27" t="str">
        <f t="shared" si="562"/>
        <v>(土)</v>
      </c>
      <c r="C5169" s="34">
        <v>0.60416666666666696</v>
      </c>
      <c r="D5169" s="16" t="s">
        <v>18</v>
      </c>
      <c r="E5169" s="35">
        <v>0.625</v>
      </c>
      <c r="F5169" s="50">
        <f>IF(COUNTIF('リスト（不使用）'!$A$5:$A$6,単年カーブ!$A$1),"希望数量入力ください",'単年（2027年度）'!$E$12*単年カーブ!$R$3+'単年（2027年度）'!$E$12*(1-単年カーブ!$R$3)*単年カーブ!Q5169)</f>
        <v>0</v>
      </c>
      <c r="G5169" s="47">
        <f t="shared" si="563"/>
        <v>0</v>
      </c>
      <c r="M5169">
        <f t="shared" si="564"/>
        <v>7</v>
      </c>
      <c r="N5169">
        <f>IF(OR(WEEKDAY(A5169)=1,WEEKDAY(A5169)=7,COUNTIF('2027祝日等（不使用）'!$A$1:$A$20,単年カーブ!A5169)=1),0,1)</f>
        <v>0</v>
      </c>
      <c r="O5169">
        <f t="shared" si="561"/>
        <v>30</v>
      </c>
      <c r="P5169">
        <f t="shared" si="565"/>
        <v>1</v>
      </c>
      <c r="Q5169">
        <f t="shared" si="566"/>
        <v>0</v>
      </c>
    </row>
    <row r="5170" spans="1:17" ht="19.5" x14ac:dyDescent="0.4">
      <c r="A5170" s="33">
        <f t="shared" si="560"/>
        <v>46585</v>
      </c>
      <c r="B5170" s="27" t="str">
        <f t="shared" si="562"/>
        <v>(土)</v>
      </c>
      <c r="C5170" s="34">
        <v>0.625</v>
      </c>
      <c r="D5170" s="16" t="s">
        <v>18</v>
      </c>
      <c r="E5170" s="35">
        <v>0.64583333333333304</v>
      </c>
      <c r="F5170" s="50">
        <f>IF(COUNTIF('リスト（不使用）'!$A$5:$A$6,単年カーブ!$A$1),"希望数量入力ください",'単年（2027年度）'!$E$12*単年カーブ!$R$3+'単年（2027年度）'!$E$12*(1-単年カーブ!$R$3)*単年カーブ!Q5170)</f>
        <v>0</v>
      </c>
      <c r="G5170" s="47">
        <f t="shared" si="563"/>
        <v>0</v>
      </c>
      <c r="M5170">
        <f t="shared" si="564"/>
        <v>7</v>
      </c>
      <c r="N5170">
        <f>IF(OR(WEEKDAY(A5170)=1,WEEKDAY(A5170)=7,COUNTIF('2027祝日等（不使用）'!$A$1:$A$20,単年カーブ!A5170)=1),0,1)</f>
        <v>0</v>
      </c>
      <c r="O5170">
        <f t="shared" si="561"/>
        <v>31</v>
      </c>
      <c r="P5170">
        <f t="shared" si="565"/>
        <v>1</v>
      </c>
      <c r="Q5170">
        <f t="shared" si="566"/>
        <v>0</v>
      </c>
    </row>
    <row r="5171" spans="1:17" ht="19.5" x14ac:dyDescent="0.4">
      <c r="A5171" s="33">
        <f t="shared" si="560"/>
        <v>46585</v>
      </c>
      <c r="B5171" s="27" t="str">
        <f t="shared" si="562"/>
        <v>(土)</v>
      </c>
      <c r="C5171" s="34">
        <v>0.64583333333333304</v>
      </c>
      <c r="D5171" s="16" t="s">
        <v>18</v>
      </c>
      <c r="E5171" s="35">
        <v>0.66666666666666696</v>
      </c>
      <c r="F5171" s="50">
        <f>IF(COUNTIF('リスト（不使用）'!$A$5:$A$6,単年カーブ!$A$1),"希望数量入力ください",'単年（2027年度）'!$E$12*単年カーブ!$R$3+'単年（2027年度）'!$E$12*(1-単年カーブ!$R$3)*単年カーブ!Q5171)</f>
        <v>0</v>
      </c>
      <c r="G5171" s="47">
        <f t="shared" si="563"/>
        <v>0</v>
      </c>
      <c r="M5171">
        <f t="shared" si="564"/>
        <v>7</v>
      </c>
      <c r="N5171">
        <f>IF(OR(WEEKDAY(A5171)=1,WEEKDAY(A5171)=7,COUNTIF('2027祝日等（不使用）'!$A$1:$A$20,単年カーブ!A5171)=1),0,1)</f>
        <v>0</v>
      </c>
      <c r="O5171">
        <f t="shared" si="561"/>
        <v>32</v>
      </c>
      <c r="P5171">
        <f t="shared" si="565"/>
        <v>1</v>
      </c>
      <c r="Q5171">
        <f t="shared" si="566"/>
        <v>0</v>
      </c>
    </row>
    <row r="5172" spans="1:17" ht="19.5" x14ac:dyDescent="0.4">
      <c r="A5172" s="33">
        <f t="shared" ref="A5172:A5235" si="567">A5124+1</f>
        <v>46585</v>
      </c>
      <c r="B5172" s="27" t="str">
        <f t="shared" si="562"/>
        <v>(土)</v>
      </c>
      <c r="C5172" s="34">
        <v>0.66666666666666696</v>
      </c>
      <c r="D5172" s="16" t="s">
        <v>18</v>
      </c>
      <c r="E5172" s="35">
        <v>0.6875</v>
      </c>
      <c r="F5172" s="50">
        <f>IF(COUNTIF('リスト（不使用）'!$A$5:$A$6,単年カーブ!$A$1),"希望数量入力ください",'単年（2027年度）'!$E$12*単年カーブ!$R$3+'単年（2027年度）'!$E$12*(1-単年カーブ!$R$3)*単年カーブ!Q5172)</f>
        <v>0</v>
      </c>
      <c r="G5172" s="47">
        <f t="shared" si="563"/>
        <v>0</v>
      </c>
      <c r="M5172">
        <f t="shared" si="564"/>
        <v>7</v>
      </c>
      <c r="N5172">
        <f>IF(OR(WEEKDAY(A5172)=1,WEEKDAY(A5172)=7,COUNTIF('2027祝日等（不使用）'!$A$1:$A$20,単年カーブ!A5172)=1),0,1)</f>
        <v>0</v>
      </c>
      <c r="O5172">
        <f t="shared" ref="O5172:O5235" si="568">O5124</f>
        <v>33</v>
      </c>
      <c r="P5172">
        <f t="shared" si="565"/>
        <v>1</v>
      </c>
      <c r="Q5172">
        <f t="shared" si="566"/>
        <v>0</v>
      </c>
    </row>
    <row r="5173" spans="1:17" ht="19.5" x14ac:dyDescent="0.4">
      <c r="A5173" s="33">
        <f t="shared" si="567"/>
        <v>46585</v>
      </c>
      <c r="B5173" s="27" t="str">
        <f t="shared" si="562"/>
        <v>(土)</v>
      </c>
      <c r="C5173" s="34">
        <v>0.6875</v>
      </c>
      <c r="D5173" s="16" t="s">
        <v>18</v>
      </c>
      <c r="E5173" s="35">
        <v>0.70833333333333304</v>
      </c>
      <c r="F5173" s="50">
        <f>IF(COUNTIF('リスト（不使用）'!$A$5:$A$6,単年カーブ!$A$1),"希望数量入力ください",'単年（2027年度）'!$E$12*単年カーブ!$R$3+'単年（2027年度）'!$E$12*(1-単年カーブ!$R$3)*単年カーブ!Q5173)</f>
        <v>0</v>
      </c>
      <c r="G5173" s="47">
        <f t="shared" si="563"/>
        <v>0</v>
      </c>
      <c r="M5173">
        <f t="shared" si="564"/>
        <v>7</v>
      </c>
      <c r="N5173">
        <f>IF(OR(WEEKDAY(A5173)=1,WEEKDAY(A5173)=7,COUNTIF('2027祝日等（不使用）'!$A$1:$A$20,単年カーブ!A5173)=1),0,1)</f>
        <v>0</v>
      </c>
      <c r="O5173">
        <f t="shared" si="568"/>
        <v>34</v>
      </c>
      <c r="P5173">
        <f t="shared" si="565"/>
        <v>1</v>
      </c>
      <c r="Q5173">
        <f t="shared" si="566"/>
        <v>0</v>
      </c>
    </row>
    <row r="5174" spans="1:17" ht="19.5" x14ac:dyDescent="0.4">
      <c r="A5174" s="33">
        <f t="shared" si="567"/>
        <v>46585</v>
      </c>
      <c r="B5174" s="27" t="str">
        <f t="shared" si="562"/>
        <v>(土)</v>
      </c>
      <c r="C5174" s="34">
        <v>0.70833333333333304</v>
      </c>
      <c r="D5174" s="16" t="s">
        <v>18</v>
      </c>
      <c r="E5174" s="35">
        <v>0.72916666666666696</v>
      </c>
      <c r="F5174" s="50">
        <f>IF(COUNTIF('リスト（不使用）'!$A$5:$A$6,単年カーブ!$A$1),"希望数量入力ください",'単年（2027年度）'!$E$12*単年カーブ!$R$3+'単年（2027年度）'!$E$12*(1-単年カーブ!$R$3)*単年カーブ!Q5174)</f>
        <v>0</v>
      </c>
      <c r="G5174" s="47">
        <f t="shared" si="563"/>
        <v>0</v>
      </c>
      <c r="M5174">
        <f t="shared" si="564"/>
        <v>7</v>
      </c>
      <c r="N5174">
        <f>IF(OR(WEEKDAY(A5174)=1,WEEKDAY(A5174)=7,COUNTIF('2027祝日等（不使用）'!$A$1:$A$20,単年カーブ!A5174)=1),0,1)</f>
        <v>0</v>
      </c>
      <c r="O5174">
        <f t="shared" si="568"/>
        <v>35</v>
      </c>
      <c r="P5174">
        <f t="shared" si="565"/>
        <v>1</v>
      </c>
      <c r="Q5174">
        <f t="shared" si="566"/>
        <v>0</v>
      </c>
    </row>
    <row r="5175" spans="1:17" ht="19.5" x14ac:dyDescent="0.4">
      <c r="A5175" s="33">
        <f t="shared" si="567"/>
        <v>46585</v>
      </c>
      <c r="B5175" s="27" t="str">
        <f t="shared" si="562"/>
        <v>(土)</v>
      </c>
      <c r="C5175" s="34">
        <v>0.72916666666666696</v>
      </c>
      <c r="D5175" s="16" t="s">
        <v>18</v>
      </c>
      <c r="E5175" s="35">
        <v>0.75</v>
      </c>
      <c r="F5175" s="50">
        <f>IF(COUNTIF('リスト（不使用）'!$A$5:$A$6,単年カーブ!$A$1),"希望数量入力ください",'単年（2027年度）'!$E$12*単年カーブ!$R$3+'単年（2027年度）'!$E$12*(1-単年カーブ!$R$3)*単年カーブ!Q5175)</f>
        <v>0</v>
      </c>
      <c r="G5175" s="47">
        <f t="shared" si="563"/>
        <v>0</v>
      </c>
      <c r="M5175">
        <f t="shared" si="564"/>
        <v>7</v>
      </c>
      <c r="N5175">
        <f>IF(OR(WEEKDAY(A5175)=1,WEEKDAY(A5175)=7,COUNTIF('2027祝日等（不使用）'!$A$1:$A$20,単年カーブ!A5175)=1),0,1)</f>
        <v>0</v>
      </c>
      <c r="O5175">
        <f t="shared" si="568"/>
        <v>36</v>
      </c>
      <c r="P5175">
        <f t="shared" si="565"/>
        <v>1</v>
      </c>
      <c r="Q5175">
        <f t="shared" si="566"/>
        <v>0</v>
      </c>
    </row>
    <row r="5176" spans="1:17" ht="19.5" x14ac:dyDescent="0.4">
      <c r="A5176" s="33">
        <f t="shared" si="567"/>
        <v>46585</v>
      </c>
      <c r="B5176" s="27" t="str">
        <f t="shared" si="562"/>
        <v>(土)</v>
      </c>
      <c r="C5176" s="34">
        <v>0.75</v>
      </c>
      <c r="D5176" s="16" t="s">
        <v>18</v>
      </c>
      <c r="E5176" s="35">
        <v>0.77083333333333304</v>
      </c>
      <c r="F5176" s="50">
        <f>IF(COUNTIF('リスト（不使用）'!$A$5:$A$6,単年カーブ!$A$1),"希望数量入力ください",'単年（2027年度）'!$E$12*単年カーブ!$R$3+'単年（2027年度）'!$E$12*(1-単年カーブ!$R$3)*単年カーブ!Q5176)</f>
        <v>0</v>
      </c>
      <c r="G5176" s="47">
        <f t="shared" si="563"/>
        <v>0</v>
      </c>
      <c r="M5176">
        <f t="shared" si="564"/>
        <v>7</v>
      </c>
      <c r="N5176">
        <f>IF(OR(WEEKDAY(A5176)=1,WEEKDAY(A5176)=7,COUNTIF('2027祝日等（不使用）'!$A$1:$A$20,単年カーブ!A5176)=1),0,1)</f>
        <v>0</v>
      </c>
      <c r="O5176">
        <f t="shared" si="568"/>
        <v>37</v>
      </c>
      <c r="P5176">
        <f t="shared" si="565"/>
        <v>1</v>
      </c>
      <c r="Q5176">
        <f t="shared" si="566"/>
        <v>0</v>
      </c>
    </row>
    <row r="5177" spans="1:17" ht="19.5" x14ac:dyDescent="0.4">
      <c r="A5177" s="33">
        <f t="shared" si="567"/>
        <v>46585</v>
      </c>
      <c r="B5177" s="27" t="str">
        <f t="shared" si="562"/>
        <v>(土)</v>
      </c>
      <c r="C5177" s="34">
        <v>0.77083333333333304</v>
      </c>
      <c r="D5177" s="16" t="s">
        <v>18</v>
      </c>
      <c r="E5177" s="35">
        <v>0.79166666666666696</v>
      </c>
      <c r="F5177" s="50">
        <f>IF(COUNTIF('リスト（不使用）'!$A$5:$A$6,単年カーブ!$A$1),"希望数量入力ください",'単年（2027年度）'!$E$12*単年カーブ!$R$3+'単年（2027年度）'!$E$12*(1-単年カーブ!$R$3)*単年カーブ!Q5177)</f>
        <v>0</v>
      </c>
      <c r="G5177" s="47">
        <f t="shared" si="563"/>
        <v>0</v>
      </c>
      <c r="M5177">
        <f t="shared" si="564"/>
        <v>7</v>
      </c>
      <c r="N5177">
        <f>IF(OR(WEEKDAY(A5177)=1,WEEKDAY(A5177)=7,COUNTIF('2027祝日等（不使用）'!$A$1:$A$20,単年カーブ!A5177)=1),0,1)</f>
        <v>0</v>
      </c>
      <c r="O5177">
        <f t="shared" si="568"/>
        <v>38</v>
      </c>
      <c r="P5177">
        <f t="shared" si="565"/>
        <v>1</v>
      </c>
      <c r="Q5177">
        <f t="shared" si="566"/>
        <v>0</v>
      </c>
    </row>
    <row r="5178" spans="1:17" ht="19.5" x14ac:dyDescent="0.4">
      <c r="A5178" s="33">
        <f t="shared" si="567"/>
        <v>46585</v>
      </c>
      <c r="B5178" s="27" t="str">
        <f t="shared" si="562"/>
        <v>(土)</v>
      </c>
      <c r="C5178" s="34">
        <v>0.79166666666666696</v>
      </c>
      <c r="D5178" s="16" t="s">
        <v>18</v>
      </c>
      <c r="E5178" s="35">
        <v>0.8125</v>
      </c>
      <c r="F5178" s="50">
        <f>IF(COUNTIF('リスト（不使用）'!$A$5:$A$6,単年カーブ!$A$1),"希望数量入力ください",'単年（2027年度）'!$E$12*単年カーブ!$R$3+'単年（2027年度）'!$E$12*(1-単年カーブ!$R$3)*単年カーブ!Q5178)</f>
        <v>0</v>
      </c>
      <c r="G5178" s="47">
        <f t="shared" si="563"/>
        <v>0</v>
      </c>
      <c r="M5178">
        <f t="shared" si="564"/>
        <v>7</v>
      </c>
      <c r="N5178">
        <f>IF(OR(WEEKDAY(A5178)=1,WEEKDAY(A5178)=7,COUNTIF('2027祝日等（不使用）'!$A$1:$A$20,単年カーブ!A5178)=1),0,1)</f>
        <v>0</v>
      </c>
      <c r="O5178">
        <f t="shared" si="568"/>
        <v>39</v>
      </c>
      <c r="P5178">
        <f t="shared" si="565"/>
        <v>1</v>
      </c>
      <c r="Q5178">
        <f t="shared" si="566"/>
        <v>0</v>
      </c>
    </row>
    <row r="5179" spans="1:17" ht="19.5" x14ac:dyDescent="0.4">
      <c r="A5179" s="33">
        <f t="shared" si="567"/>
        <v>46585</v>
      </c>
      <c r="B5179" s="27" t="str">
        <f t="shared" si="562"/>
        <v>(土)</v>
      </c>
      <c r="C5179" s="34">
        <v>0.8125</v>
      </c>
      <c r="D5179" s="16" t="s">
        <v>18</v>
      </c>
      <c r="E5179" s="35">
        <v>0.83333333333333304</v>
      </c>
      <c r="F5179" s="50">
        <f>IF(COUNTIF('リスト（不使用）'!$A$5:$A$6,単年カーブ!$A$1),"希望数量入力ください",'単年（2027年度）'!$E$12*単年カーブ!$R$3+'単年（2027年度）'!$E$12*(1-単年カーブ!$R$3)*単年カーブ!Q5179)</f>
        <v>0</v>
      </c>
      <c r="G5179" s="47">
        <f t="shared" si="563"/>
        <v>0</v>
      </c>
      <c r="M5179">
        <f t="shared" si="564"/>
        <v>7</v>
      </c>
      <c r="N5179">
        <f>IF(OR(WEEKDAY(A5179)=1,WEEKDAY(A5179)=7,COUNTIF('2027祝日等（不使用）'!$A$1:$A$20,単年カーブ!A5179)=1),0,1)</f>
        <v>0</v>
      </c>
      <c r="O5179">
        <f t="shared" si="568"/>
        <v>40</v>
      </c>
      <c r="P5179">
        <f t="shared" si="565"/>
        <v>1</v>
      </c>
      <c r="Q5179">
        <f t="shared" si="566"/>
        <v>0</v>
      </c>
    </row>
    <row r="5180" spans="1:17" ht="19.5" x14ac:dyDescent="0.4">
      <c r="A5180" s="33">
        <f t="shared" si="567"/>
        <v>46585</v>
      </c>
      <c r="B5180" s="27" t="str">
        <f t="shared" si="562"/>
        <v>(土)</v>
      </c>
      <c r="C5180" s="34">
        <v>0.83333333333333304</v>
      </c>
      <c r="D5180" s="16" t="s">
        <v>18</v>
      </c>
      <c r="E5180" s="35">
        <v>0.85416666666666696</v>
      </c>
      <c r="F5180" s="50">
        <f>IF(COUNTIF('リスト（不使用）'!$A$5:$A$6,単年カーブ!$A$1),"希望数量入力ください",'単年（2027年度）'!$E$12*単年カーブ!$R$3+'単年（2027年度）'!$E$12*(1-単年カーブ!$R$3)*単年カーブ!Q5180)</f>
        <v>0</v>
      </c>
      <c r="G5180" s="47">
        <f t="shared" si="563"/>
        <v>0</v>
      </c>
      <c r="M5180">
        <f t="shared" si="564"/>
        <v>7</v>
      </c>
      <c r="N5180">
        <f>IF(OR(WEEKDAY(A5180)=1,WEEKDAY(A5180)=7,COUNTIF('2027祝日等（不使用）'!$A$1:$A$20,単年カーブ!A5180)=1),0,1)</f>
        <v>0</v>
      </c>
      <c r="O5180">
        <f t="shared" si="568"/>
        <v>41</v>
      </c>
      <c r="P5180">
        <f t="shared" si="565"/>
        <v>0</v>
      </c>
      <c r="Q5180">
        <f t="shared" si="566"/>
        <v>0</v>
      </c>
    </row>
    <row r="5181" spans="1:17" ht="19.5" x14ac:dyDescent="0.4">
      <c r="A5181" s="33">
        <f t="shared" si="567"/>
        <v>46585</v>
      </c>
      <c r="B5181" s="27" t="str">
        <f t="shared" si="562"/>
        <v>(土)</v>
      </c>
      <c r="C5181" s="34">
        <v>0.85416666666666696</v>
      </c>
      <c r="D5181" s="16" t="s">
        <v>18</v>
      </c>
      <c r="E5181" s="35">
        <v>0.875</v>
      </c>
      <c r="F5181" s="50">
        <f>IF(COUNTIF('リスト（不使用）'!$A$5:$A$6,単年カーブ!$A$1),"希望数量入力ください",'単年（2027年度）'!$E$12*単年カーブ!$R$3+'単年（2027年度）'!$E$12*(1-単年カーブ!$R$3)*単年カーブ!Q5181)</f>
        <v>0</v>
      </c>
      <c r="G5181" s="47">
        <f t="shared" si="563"/>
        <v>0</v>
      </c>
      <c r="M5181">
        <f t="shared" si="564"/>
        <v>7</v>
      </c>
      <c r="N5181">
        <f>IF(OR(WEEKDAY(A5181)=1,WEEKDAY(A5181)=7,COUNTIF('2027祝日等（不使用）'!$A$1:$A$20,単年カーブ!A5181)=1),0,1)</f>
        <v>0</v>
      </c>
      <c r="O5181">
        <f t="shared" si="568"/>
        <v>42</v>
      </c>
      <c r="P5181">
        <f t="shared" si="565"/>
        <v>0</v>
      </c>
      <c r="Q5181">
        <f t="shared" si="566"/>
        <v>0</v>
      </c>
    </row>
    <row r="5182" spans="1:17" ht="19.5" x14ac:dyDescent="0.4">
      <c r="A5182" s="33">
        <f t="shared" si="567"/>
        <v>46585</v>
      </c>
      <c r="B5182" s="27" t="str">
        <f t="shared" si="562"/>
        <v>(土)</v>
      </c>
      <c r="C5182" s="34">
        <v>0.875</v>
      </c>
      <c r="D5182" s="16" t="s">
        <v>18</v>
      </c>
      <c r="E5182" s="35">
        <v>0.89583333333333304</v>
      </c>
      <c r="F5182" s="50">
        <f>IF(COUNTIF('リスト（不使用）'!$A$5:$A$6,単年カーブ!$A$1),"希望数量入力ください",'単年（2027年度）'!$E$12*単年カーブ!$R$3+'単年（2027年度）'!$E$12*(1-単年カーブ!$R$3)*単年カーブ!Q5182)</f>
        <v>0</v>
      </c>
      <c r="G5182" s="47">
        <f t="shared" si="563"/>
        <v>0</v>
      </c>
      <c r="M5182">
        <f t="shared" si="564"/>
        <v>7</v>
      </c>
      <c r="N5182">
        <f>IF(OR(WEEKDAY(A5182)=1,WEEKDAY(A5182)=7,COUNTIF('2027祝日等（不使用）'!$A$1:$A$20,単年カーブ!A5182)=1),0,1)</f>
        <v>0</v>
      </c>
      <c r="O5182">
        <f t="shared" si="568"/>
        <v>43</v>
      </c>
      <c r="P5182">
        <f t="shared" si="565"/>
        <v>0</v>
      </c>
      <c r="Q5182">
        <f t="shared" si="566"/>
        <v>0</v>
      </c>
    </row>
    <row r="5183" spans="1:17" ht="19.5" x14ac:dyDescent="0.4">
      <c r="A5183" s="33">
        <f t="shared" si="567"/>
        <v>46585</v>
      </c>
      <c r="B5183" s="27" t="str">
        <f t="shared" si="562"/>
        <v>(土)</v>
      </c>
      <c r="C5183" s="34">
        <v>0.89583333333333304</v>
      </c>
      <c r="D5183" s="16" t="s">
        <v>18</v>
      </c>
      <c r="E5183" s="35">
        <v>0.91666666666666696</v>
      </c>
      <c r="F5183" s="50">
        <f>IF(COUNTIF('リスト（不使用）'!$A$5:$A$6,単年カーブ!$A$1),"希望数量入力ください",'単年（2027年度）'!$E$12*単年カーブ!$R$3+'単年（2027年度）'!$E$12*(1-単年カーブ!$R$3)*単年カーブ!Q5183)</f>
        <v>0</v>
      </c>
      <c r="G5183" s="47">
        <f t="shared" si="563"/>
        <v>0</v>
      </c>
      <c r="M5183">
        <f t="shared" si="564"/>
        <v>7</v>
      </c>
      <c r="N5183">
        <f>IF(OR(WEEKDAY(A5183)=1,WEEKDAY(A5183)=7,COUNTIF('2027祝日等（不使用）'!$A$1:$A$20,単年カーブ!A5183)=1),0,1)</f>
        <v>0</v>
      </c>
      <c r="O5183">
        <f t="shared" si="568"/>
        <v>44</v>
      </c>
      <c r="P5183">
        <f t="shared" si="565"/>
        <v>0</v>
      </c>
      <c r="Q5183">
        <f t="shared" si="566"/>
        <v>0</v>
      </c>
    </row>
    <row r="5184" spans="1:17" ht="19.5" x14ac:dyDescent="0.4">
      <c r="A5184" s="33">
        <f t="shared" si="567"/>
        <v>46585</v>
      </c>
      <c r="B5184" s="27" t="str">
        <f t="shared" si="562"/>
        <v>(土)</v>
      </c>
      <c r="C5184" s="34">
        <v>0.91666666666666696</v>
      </c>
      <c r="D5184" s="16" t="s">
        <v>18</v>
      </c>
      <c r="E5184" s="35">
        <v>0.9375</v>
      </c>
      <c r="F5184" s="50">
        <f>IF(COUNTIF('リスト（不使用）'!$A$5:$A$6,単年カーブ!$A$1),"希望数量入力ください",'単年（2027年度）'!$E$12*単年カーブ!$R$3+'単年（2027年度）'!$E$12*(1-単年カーブ!$R$3)*単年カーブ!Q5184)</f>
        <v>0</v>
      </c>
      <c r="G5184" s="47">
        <f t="shared" si="563"/>
        <v>0</v>
      </c>
      <c r="M5184">
        <f t="shared" si="564"/>
        <v>7</v>
      </c>
      <c r="N5184">
        <f>IF(OR(WEEKDAY(A5184)=1,WEEKDAY(A5184)=7,COUNTIF('2027祝日等（不使用）'!$A$1:$A$20,単年カーブ!A5184)=1),0,1)</f>
        <v>0</v>
      </c>
      <c r="O5184">
        <f t="shared" si="568"/>
        <v>45</v>
      </c>
      <c r="P5184">
        <f t="shared" si="565"/>
        <v>0</v>
      </c>
      <c r="Q5184">
        <f t="shared" si="566"/>
        <v>0</v>
      </c>
    </row>
    <row r="5185" spans="1:17" ht="19.5" x14ac:dyDescent="0.4">
      <c r="A5185" s="33">
        <f t="shared" si="567"/>
        <v>46585</v>
      </c>
      <c r="B5185" s="27" t="str">
        <f t="shared" si="562"/>
        <v>(土)</v>
      </c>
      <c r="C5185" s="34">
        <v>0.9375</v>
      </c>
      <c r="D5185" s="16" t="s">
        <v>18</v>
      </c>
      <c r="E5185" s="35">
        <v>0.95833333333333304</v>
      </c>
      <c r="F5185" s="50">
        <f>IF(COUNTIF('リスト（不使用）'!$A$5:$A$6,単年カーブ!$A$1),"希望数量入力ください",'単年（2027年度）'!$E$12*単年カーブ!$R$3+'単年（2027年度）'!$E$12*(1-単年カーブ!$R$3)*単年カーブ!Q5185)</f>
        <v>0</v>
      </c>
      <c r="G5185" s="47">
        <f t="shared" si="563"/>
        <v>0</v>
      </c>
      <c r="M5185">
        <f t="shared" si="564"/>
        <v>7</v>
      </c>
      <c r="N5185">
        <f>IF(OR(WEEKDAY(A5185)=1,WEEKDAY(A5185)=7,COUNTIF('2027祝日等（不使用）'!$A$1:$A$20,単年カーブ!A5185)=1),0,1)</f>
        <v>0</v>
      </c>
      <c r="O5185">
        <f t="shared" si="568"/>
        <v>46</v>
      </c>
      <c r="P5185">
        <f t="shared" si="565"/>
        <v>0</v>
      </c>
      <c r="Q5185">
        <f t="shared" si="566"/>
        <v>0</v>
      </c>
    </row>
    <row r="5186" spans="1:17" ht="19.5" x14ac:dyDescent="0.4">
      <c r="A5186" s="33">
        <f t="shared" si="567"/>
        <v>46585</v>
      </c>
      <c r="B5186" s="27" t="str">
        <f t="shared" si="562"/>
        <v>(土)</v>
      </c>
      <c r="C5186" s="34">
        <v>0.95833333333333304</v>
      </c>
      <c r="D5186" s="16" t="s">
        <v>18</v>
      </c>
      <c r="E5186" s="35">
        <v>0.97916666666666696</v>
      </c>
      <c r="F5186" s="50">
        <f>IF(COUNTIF('リスト（不使用）'!$A$5:$A$6,単年カーブ!$A$1),"希望数量入力ください",'単年（2027年度）'!$E$12*単年カーブ!$R$3+'単年（2027年度）'!$E$12*(1-単年カーブ!$R$3)*単年カーブ!Q5186)</f>
        <v>0</v>
      </c>
      <c r="G5186" s="47">
        <f t="shared" si="563"/>
        <v>0</v>
      </c>
      <c r="M5186">
        <f t="shared" si="564"/>
        <v>7</v>
      </c>
      <c r="N5186">
        <f>IF(OR(WEEKDAY(A5186)=1,WEEKDAY(A5186)=7,COUNTIF('2027祝日等（不使用）'!$A$1:$A$20,単年カーブ!A5186)=1),0,1)</f>
        <v>0</v>
      </c>
      <c r="O5186">
        <f t="shared" si="568"/>
        <v>47</v>
      </c>
      <c r="P5186">
        <f t="shared" si="565"/>
        <v>0</v>
      </c>
      <c r="Q5186">
        <f t="shared" si="566"/>
        <v>0</v>
      </c>
    </row>
    <row r="5187" spans="1:17" ht="19.5" x14ac:dyDescent="0.4">
      <c r="A5187" s="33">
        <f t="shared" si="567"/>
        <v>46585</v>
      </c>
      <c r="B5187" s="27" t="str">
        <f t="shared" si="562"/>
        <v>(土)</v>
      </c>
      <c r="C5187" s="34">
        <v>0.97916666666666696</v>
      </c>
      <c r="D5187" s="16" t="s">
        <v>18</v>
      </c>
      <c r="E5187" s="35" t="s">
        <v>17</v>
      </c>
      <c r="F5187" s="50">
        <f>IF(COUNTIF('リスト（不使用）'!$A$5:$A$6,単年カーブ!$A$1),"希望数量入力ください",'単年（2027年度）'!$E$12*単年カーブ!$R$3+'単年（2027年度）'!$E$12*(1-単年カーブ!$R$3)*単年カーブ!Q5187)</f>
        <v>0</v>
      </c>
      <c r="G5187" s="47">
        <f t="shared" si="563"/>
        <v>0</v>
      </c>
      <c r="M5187">
        <f t="shared" si="564"/>
        <v>7</v>
      </c>
      <c r="N5187">
        <f>IF(OR(WEEKDAY(A5187)=1,WEEKDAY(A5187)=7,COUNTIF('2027祝日等（不使用）'!$A$1:$A$20,単年カーブ!A5187)=1),0,1)</f>
        <v>0</v>
      </c>
      <c r="O5187">
        <f t="shared" si="568"/>
        <v>48</v>
      </c>
      <c r="P5187">
        <f t="shared" si="565"/>
        <v>0</v>
      </c>
      <c r="Q5187">
        <f t="shared" si="566"/>
        <v>0</v>
      </c>
    </row>
    <row r="5188" spans="1:17" ht="19.5" x14ac:dyDescent="0.4">
      <c r="A5188" s="33">
        <f t="shared" si="567"/>
        <v>46586</v>
      </c>
      <c r="B5188" s="27" t="str">
        <f t="shared" ref="B5188:B5251" si="569">TEXT(A5188,"(aaa)")</f>
        <v>(日)</v>
      </c>
      <c r="C5188" s="34">
        <v>0</v>
      </c>
      <c r="D5188" s="16" t="s">
        <v>18</v>
      </c>
      <c r="E5188" s="35">
        <v>2.0833333333333332E-2</v>
      </c>
      <c r="F5188" s="50">
        <f>IF(COUNTIF('リスト（不使用）'!$A$5:$A$6,単年カーブ!$A$1),"希望数量入力ください",'単年（2027年度）'!$E$12*単年カーブ!$R$3+'単年（2027年度）'!$E$12*(1-単年カーブ!$R$3)*単年カーブ!Q5188)</f>
        <v>0</v>
      </c>
      <c r="G5188" s="47">
        <f t="shared" ref="G5188:G5251" si="570">F5188/2</f>
        <v>0</v>
      </c>
      <c r="M5188">
        <f t="shared" ref="M5188:M5251" si="571">MONTH(A5188)</f>
        <v>7</v>
      </c>
      <c r="N5188">
        <f>IF(OR(WEEKDAY(A5188)=1,WEEKDAY(A5188)=7,COUNTIF('2027祝日等（不使用）'!$A$1:$A$20,単年カーブ!A5188)=1),0,1)</f>
        <v>0</v>
      </c>
      <c r="O5188">
        <f t="shared" si="568"/>
        <v>1</v>
      </c>
      <c r="P5188">
        <f t="shared" ref="P5188:P5251" si="572">IF(AND(O5188&gt;16,O5188&lt;41),1,0)</f>
        <v>0</v>
      </c>
      <c r="Q5188">
        <f t="shared" ref="Q5188:Q5251" si="573">P5188*N5188</f>
        <v>0</v>
      </c>
    </row>
    <row r="5189" spans="1:17" ht="19.5" x14ac:dyDescent="0.4">
      <c r="A5189" s="33">
        <f t="shared" si="567"/>
        <v>46586</v>
      </c>
      <c r="B5189" s="27" t="str">
        <f t="shared" si="569"/>
        <v>(日)</v>
      </c>
      <c r="C5189" s="34">
        <v>2.0833333333333332E-2</v>
      </c>
      <c r="D5189" s="16" t="s">
        <v>18</v>
      </c>
      <c r="E5189" s="35">
        <v>4.1666666666666664E-2</v>
      </c>
      <c r="F5189" s="50">
        <f>IF(COUNTIF('リスト（不使用）'!$A$5:$A$6,単年カーブ!$A$1),"希望数量入力ください",'単年（2027年度）'!$E$12*単年カーブ!$R$3+'単年（2027年度）'!$E$12*(1-単年カーブ!$R$3)*単年カーブ!Q5189)</f>
        <v>0</v>
      </c>
      <c r="G5189" s="47">
        <f t="shared" si="570"/>
        <v>0</v>
      </c>
      <c r="M5189">
        <f t="shared" si="571"/>
        <v>7</v>
      </c>
      <c r="N5189">
        <f>IF(OR(WEEKDAY(A5189)=1,WEEKDAY(A5189)=7,COUNTIF('2027祝日等（不使用）'!$A$1:$A$20,単年カーブ!A5189)=1),0,1)</f>
        <v>0</v>
      </c>
      <c r="O5189">
        <f t="shared" si="568"/>
        <v>2</v>
      </c>
      <c r="P5189">
        <f t="shared" si="572"/>
        <v>0</v>
      </c>
      <c r="Q5189">
        <f t="shared" si="573"/>
        <v>0</v>
      </c>
    </row>
    <row r="5190" spans="1:17" ht="19.5" x14ac:dyDescent="0.4">
      <c r="A5190" s="33">
        <f t="shared" si="567"/>
        <v>46586</v>
      </c>
      <c r="B5190" s="27" t="str">
        <f t="shared" si="569"/>
        <v>(日)</v>
      </c>
      <c r="C5190" s="34">
        <v>4.1666666666666664E-2</v>
      </c>
      <c r="D5190" s="16" t="s">
        <v>18</v>
      </c>
      <c r="E5190" s="35">
        <v>6.25E-2</v>
      </c>
      <c r="F5190" s="50">
        <f>IF(COUNTIF('リスト（不使用）'!$A$5:$A$6,単年カーブ!$A$1),"希望数量入力ください",'単年（2027年度）'!$E$12*単年カーブ!$R$3+'単年（2027年度）'!$E$12*(1-単年カーブ!$R$3)*単年カーブ!Q5190)</f>
        <v>0</v>
      </c>
      <c r="G5190" s="47">
        <f t="shared" si="570"/>
        <v>0</v>
      </c>
      <c r="M5190">
        <f t="shared" si="571"/>
        <v>7</v>
      </c>
      <c r="N5190">
        <f>IF(OR(WEEKDAY(A5190)=1,WEEKDAY(A5190)=7,COUNTIF('2027祝日等（不使用）'!$A$1:$A$20,単年カーブ!A5190)=1),0,1)</f>
        <v>0</v>
      </c>
      <c r="O5190">
        <f t="shared" si="568"/>
        <v>3</v>
      </c>
      <c r="P5190">
        <f t="shared" si="572"/>
        <v>0</v>
      </c>
      <c r="Q5190">
        <f t="shared" si="573"/>
        <v>0</v>
      </c>
    </row>
    <row r="5191" spans="1:17" ht="19.5" x14ac:dyDescent="0.4">
      <c r="A5191" s="33">
        <f t="shared" si="567"/>
        <v>46586</v>
      </c>
      <c r="B5191" s="27" t="str">
        <f t="shared" si="569"/>
        <v>(日)</v>
      </c>
      <c r="C5191" s="34">
        <v>6.25E-2</v>
      </c>
      <c r="D5191" s="16" t="s">
        <v>18</v>
      </c>
      <c r="E5191" s="35">
        <v>8.3333333333333301E-2</v>
      </c>
      <c r="F5191" s="50">
        <f>IF(COUNTIF('リスト（不使用）'!$A$5:$A$6,単年カーブ!$A$1),"希望数量入力ください",'単年（2027年度）'!$E$12*単年カーブ!$R$3+'単年（2027年度）'!$E$12*(1-単年カーブ!$R$3)*単年カーブ!Q5191)</f>
        <v>0</v>
      </c>
      <c r="G5191" s="47">
        <f t="shared" si="570"/>
        <v>0</v>
      </c>
      <c r="M5191">
        <f t="shared" si="571"/>
        <v>7</v>
      </c>
      <c r="N5191">
        <f>IF(OR(WEEKDAY(A5191)=1,WEEKDAY(A5191)=7,COUNTIF('2027祝日等（不使用）'!$A$1:$A$20,単年カーブ!A5191)=1),0,1)</f>
        <v>0</v>
      </c>
      <c r="O5191">
        <f t="shared" si="568"/>
        <v>4</v>
      </c>
      <c r="P5191">
        <f t="shared" si="572"/>
        <v>0</v>
      </c>
      <c r="Q5191">
        <f t="shared" si="573"/>
        <v>0</v>
      </c>
    </row>
    <row r="5192" spans="1:17" ht="19.5" x14ac:dyDescent="0.4">
      <c r="A5192" s="33">
        <f t="shared" si="567"/>
        <v>46586</v>
      </c>
      <c r="B5192" s="27" t="str">
        <f t="shared" si="569"/>
        <v>(日)</v>
      </c>
      <c r="C5192" s="34">
        <v>8.3333333333333301E-2</v>
      </c>
      <c r="D5192" s="16" t="s">
        <v>18</v>
      </c>
      <c r="E5192" s="35">
        <v>0.104166666666667</v>
      </c>
      <c r="F5192" s="50">
        <f>IF(COUNTIF('リスト（不使用）'!$A$5:$A$6,単年カーブ!$A$1),"希望数量入力ください",'単年（2027年度）'!$E$12*単年カーブ!$R$3+'単年（2027年度）'!$E$12*(1-単年カーブ!$R$3)*単年カーブ!Q5192)</f>
        <v>0</v>
      </c>
      <c r="G5192" s="47">
        <f t="shared" si="570"/>
        <v>0</v>
      </c>
      <c r="M5192">
        <f t="shared" si="571"/>
        <v>7</v>
      </c>
      <c r="N5192">
        <f>IF(OR(WEEKDAY(A5192)=1,WEEKDAY(A5192)=7,COUNTIF('2027祝日等（不使用）'!$A$1:$A$20,単年カーブ!A5192)=1),0,1)</f>
        <v>0</v>
      </c>
      <c r="O5192">
        <f t="shared" si="568"/>
        <v>5</v>
      </c>
      <c r="P5192">
        <f t="shared" si="572"/>
        <v>0</v>
      </c>
      <c r="Q5192">
        <f t="shared" si="573"/>
        <v>0</v>
      </c>
    </row>
    <row r="5193" spans="1:17" ht="19.5" x14ac:dyDescent="0.4">
      <c r="A5193" s="33">
        <f t="shared" si="567"/>
        <v>46586</v>
      </c>
      <c r="B5193" s="27" t="str">
        <f t="shared" si="569"/>
        <v>(日)</v>
      </c>
      <c r="C5193" s="34">
        <v>0.104166666666667</v>
      </c>
      <c r="D5193" s="16" t="s">
        <v>18</v>
      </c>
      <c r="E5193" s="35">
        <v>0.125</v>
      </c>
      <c r="F5193" s="50">
        <f>IF(COUNTIF('リスト（不使用）'!$A$5:$A$6,単年カーブ!$A$1),"希望数量入力ください",'単年（2027年度）'!$E$12*単年カーブ!$R$3+'単年（2027年度）'!$E$12*(1-単年カーブ!$R$3)*単年カーブ!Q5193)</f>
        <v>0</v>
      </c>
      <c r="G5193" s="47">
        <f t="shared" si="570"/>
        <v>0</v>
      </c>
      <c r="M5193">
        <f t="shared" si="571"/>
        <v>7</v>
      </c>
      <c r="N5193">
        <f>IF(OR(WEEKDAY(A5193)=1,WEEKDAY(A5193)=7,COUNTIF('2027祝日等（不使用）'!$A$1:$A$20,単年カーブ!A5193)=1),0,1)</f>
        <v>0</v>
      </c>
      <c r="O5193">
        <f t="shared" si="568"/>
        <v>6</v>
      </c>
      <c r="P5193">
        <f t="shared" si="572"/>
        <v>0</v>
      </c>
      <c r="Q5193">
        <f t="shared" si="573"/>
        <v>0</v>
      </c>
    </row>
    <row r="5194" spans="1:17" ht="19.5" x14ac:dyDescent="0.4">
      <c r="A5194" s="33">
        <f t="shared" si="567"/>
        <v>46586</v>
      </c>
      <c r="B5194" s="27" t="str">
        <f t="shared" si="569"/>
        <v>(日)</v>
      </c>
      <c r="C5194" s="34">
        <v>0.125</v>
      </c>
      <c r="D5194" s="16" t="s">
        <v>18</v>
      </c>
      <c r="E5194" s="35">
        <v>0.14583333333333301</v>
      </c>
      <c r="F5194" s="50">
        <f>IF(COUNTIF('リスト（不使用）'!$A$5:$A$6,単年カーブ!$A$1),"希望数量入力ください",'単年（2027年度）'!$E$12*単年カーブ!$R$3+'単年（2027年度）'!$E$12*(1-単年カーブ!$R$3)*単年カーブ!Q5194)</f>
        <v>0</v>
      </c>
      <c r="G5194" s="47">
        <f t="shared" si="570"/>
        <v>0</v>
      </c>
      <c r="M5194">
        <f t="shared" si="571"/>
        <v>7</v>
      </c>
      <c r="N5194">
        <f>IF(OR(WEEKDAY(A5194)=1,WEEKDAY(A5194)=7,COUNTIF('2027祝日等（不使用）'!$A$1:$A$20,単年カーブ!A5194)=1),0,1)</f>
        <v>0</v>
      </c>
      <c r="O5194">
        <f t="shared" si="568"/>
        <v>7</v>
      </c>
      <c r="P5194">
        <f t="shared" si="572"/>
        <v>0</v>
      </c>
      <c r="Q5194">
        <f t="shared" si="573"/>
        <v>0</v>
      </c>
    </row>
    <row r="5195" spans="1:17" ht="19.5" x14ac:dyDescent="0.4">
      <c r="A5195" s="33">
        <f t="shared" si="567"/>
        <v>46586</v>
      </c>
      <c r="B5195" s="27" t="str">
        <f t="shared" si="569"/>
        <v>(日)</v>
      </c>
      <c r="C5195" s="34">
        <v>0.14583333333333301</v>
      </c>
      <c r="D5195" s="16" t="s">
        <v>18</v>
      </c>
      <c r="E5195" s="35">
        <v>0.16666666666666699</v>
      </c>
      <c r="F5195" s="50">
        <f>IF(COUNTIF('リスト（不使用）'!$A$5:$A$6,単年カーブ!$A$1),"希望数量入力ください",'単年（2027年度）'!$E$12*単年カーブ!$R$3+'単年（2027年度）'!$E$12*(1-単年カーブ!$R$3)*単年カーブ!Q5195)</f>
        <v>0</v>
      </c>
      <c r="G5195" s="47">
        <f t="shared" si="570"/>
        <v>0</v>
      </c>
      <c r="M5195">
        <f t="shared" si="571"/>
        <v>7</v>
      </c>
      <c r="N5195">
        <f>IF(OR(WEEKDAY(A5195)=1,WEEKDAY(A5195)=7,COUNTIF('2027祝日等（不使用）'!$A$1:$A$20,単年カーブ!A5195)=1),0,1)</f>
        <v>0</v>
      </c>
      <c r="O5195">
        <f t="shared" si="568"/>
        <v>8</v>
      </c>
      <c r="P5195">
        <f t="shared" si="572"/>
        <v>0</v>
      </c>
      <c r="Q5195">
        <f t="shared" si="573"/>
        <v>0</v>
      </c>
    </row>
    <row r="5196" spans="1:17" ht="19.5" x14ac:dyDescent="0.4">
      <c r="A5196" s="33">
        <f t="shared" si="567"/>
        <v>46586</v>
      </c>
      <c r="B5196" s="27" t="str">
        <f t="shared" si="569"/>
        <v>(日)</v>
      </c>
      <c r="C5196" s="34">
        <v>0.16666666666666699</v>
      </c>
      <c r="D5196" s="16" t="s">
        <v>18</v>
      </c>
      <c r="E5196" s="35">
        <v>0.1875</v>
      </c>
      <c r="F5196" s="50">
        <f>IF(COUNTIF('リスト（不使用）'!$A$5:$A$6,単年カーブ!$A$1),"希望数量入力ください",'単年（2027年度）'!$E$12*単年カーブ!$R$3+'単年（2027年度）'!$E$12*(1-単年カーブ!$R$3)*単年カーブ!Q5196)</f>
        <v>0</v>
      </c>
      <c r="G5196" s="47">
        <f t="shared" si="570"/>
        <v>0</v>
      </c>
      <c r="M5196">
        <f t="shared" si="571"/>
        <v>7</v>
      </c>
      <c r="N5196">
        <f>IF(OR(WEEKDAY(A5196)=1,WEEKDAY(A5196)=7,COUNTIF('2027祝日等（不使用）'!$A$1:$A$20,単年カーブ!A5196)=1),0,1)</f>
        <v>0</v>
      </c>
      <c r="O5196">
        <f t="shared" si="568"/>
        <v>9</v>
      </c>
      <c r="P5196">
        <f t="shared" si="572"/>
        <v>0</v>
      </c>
      <c r="Q5196">
        <f t="shared" si="573"/>
        <v>0</v>
      </c>
    </row>
    <row r="5197" spans="1:17" ht="19.5" x14ac:dyDescent="0.4">
      <c r="A5197" s="33">
        <f t="shared" si="567"/>
        <v>46586</v>
      </c>
      <c r="B5197" s="27" t="str">
        <f t="shared" si="569"/>
        <v>(日)</v>
      </c>
      <c r="C5197" s="34">
        <v>0.1875</v>
      </c>
      <c r="D5197" s="16" t="s">
        <v>18</v>
      </c>
      <c r="E5197" s="35">
        <v>0.20833333333333301</v>
      </c>
      <c r="F5197" s="50">
        <f>IF(COUNTIF('リスト（不使用）'!$A$5:$A$6,単年カーブ!$A$1),"希望数量入力ください",'単年（2027年度）'!$E$12*単年カーブ!$R$3+'単年（2027年度）'!$E$12*(1-単年カーブ!$R$3)*単年カーブ!Q5197)</f>
        <v>0</v>
      </c>
      <c r="G5197" s="47">
        <f t="shared" si="570"/>
        <v>0</v>
      </c>
      <c r="M5197">
        <f t="shared" si="571"/>
        <v>7</v>
      </c>
      <c r="N5197">
        <f>IF(OR(WEEKDAY(A5197)=1,WEEKDAY(A5197)=7,COUNTIF('2027祝日等（不使用）'!$A$1:$A$20,単年カーブ!A5197)=1),0,1)</f>
        <v>0</v>
      </c>
      <c r="O5197">
        <f t="shared" si="568"/>
        <v>10</v>
      </c>
      <c r="P5197">
        <f t="shared" si="572"/>
        <v>0</v>
      </c>
      <c r="Q5197">
        <f t="shared" si="573"/>
        <v>0</v>
      </c>
    </row>
    <row r="5198" spans="1:17" ht="19.5" x14ac:dyDescent="0.4">
      <c r="A5198" s="33">
        <f t="shared" si="567"/>
        <v>46586</v>
      </c>
      <c r="B5198" s="27" t="str">
        <f t="shared" si="569"/>
        <v>(日)</v>
      </c>
      <c r="C5198" s="34">
        <v>0.20833333333333301</v>
      </c>
      <c r="D5198" s="16" t="s">
        <v>18</v>
      </c>
      <c r="E5198" s="35">
        <v>0.22916666666666699</v>
      </c>
      <c r="F5198" s="50">
        <f>IF(COUNTIF('リスト（不使用）'!$A$5:$A$6,単年カーブ!$A$1),"希望数量入力ください",'単年（2027年度）'!$E$12*単年カーブ!$R$3+'単年（2027年度）'!$E$12*(1-単年カーブ!$R$3)*単年カーブ!Q5198)</f>
        <v>0</v>
      </c>
      <c r="G5198" s="47">
        <f t="shared" si="570"/>
        <v>0</v>
      </c>
      <c r="M5198">
        <f t="shared" si="571"/>
        <v>7</v>
      </c>
      <c r="N5198">
        <f>IF(OR(WEEKDAY(A5198)=1,WEEKDAY(A5198)=7,COUNTIF('2027祝日等（不使用）'!$A$1:$A$20,単年カーブ!A5198)=1),0,1)</f>
        <v>0</v>
      </c>
      <c r="O5198">
        <f t="shared" si="568"/>
        <v>11</v>
      </c>
      <c r="P5198">
        <f t="shared" si="572"/>
        <v>0</v>
      </c>
      <c r="Q5198">
        <f t="shared" si="573"/>
        <v>0</v>
      </c>
    </row>
    <row r="5199" spans="1:17" ht="19.5" x14ac:dyDescent="0.4">
      <c r="A5199" s="33">
        <f t="shared" si="567"/>
        <v>46586</v>
      </c>
      <c r="B5199" s="27" t="str">
        <f t="shared" si="569"/>
        <v>(日)</v>
      </c>
      <c r="C5199" s="34">
        <v>0.22916666666666699</v>
      </c>
      <c r="D5199" s="16" t="s">
        <v>18</v>
      </c>
      <c r="E5199" s="35">
        <v>0.25</v>
      </c>
      <c r="F5199" s="50">
        <f>IF(COUNTIF('リスト（不使用）'!$A$5:$A$6,単年カーブ!$A$1),"希望数量入力ください",'単年（2027年度）'!$E$12*単年カーブ!$R$3+'単年（2027年度）'!$E$12*(1-単年カーブ!$R$3)*単年カーブ!Q5199)</f>
        <v>0</v>
      </c>
      <c r="G5199" s="47">
        <f t="shared" si="570"/>
        <v>0</v>
      </c>
      <c r="M5199">
        <f t="shared" si="571"/>
        <v>7</v>
      </c>
      <c r="N5199">
        <f>IF(OR(WEEKDAY(A5199)=1,WEEKDAY(A5199)=7,COUNTIF('2027祝日等（不使用）'!$A$1:$A$20,単年カーブ!A5199)=1),0,1)</f>
        <v>0</v>
      </c>
      <c r="O5199">
        <f t="shared" si="568"/>
        <v>12</v>
      </c>
      <c r="P5199">
        <f t="shared" si="572"/>
        <v>0</v>
      </c>
      <c r="Q5199">
        <f t="shared" si="573"/>
        <v>0</v>
      </c>
    </row>
    <row r="5200" spans="1:17" ht="19.5" x14ac:dyDescent="0.4">
      <c r="A5200" s="33">
        <f t="shared" si="567"/>
        <v>46586</v>
      </c>
      <c r="B5200" s="27" t="str">
        <f t="shared" si="569"/>
        <v>(日)</v>
      </c>
      <c r="C5200" s="34">
        <v>0.25</v>
      </c>
      <c r="D5200" s="16" t="s">
        <v>18</v>
      </c>
      <c r="E5200" s="35">
        <v>0.27083333333333298</v>
      </c>
      <c r="F5200" s="50">
        <f>IF(COUNTIF('リスト（不使用）'!$A$5:$A$6,単年カーブ!$A$1),"希望数量入力ください",'単年（2027年度）'!$E$12*単年カーブ!$R$3+'単年（2027年度）'!$E$12*(1-単年カーブ!$R$3)*単年カーブ!Q5200)</f>
        <v>0</v>
      </c>
      <c r="G5200" s="47">
        <f t="shared" si="570"/>
        <v>0</v>
      </c>
      <c r="M5200">
        <f t="shared" si="571"/>
        <v>7</v>
      </c>
      <c r="N5200">
        <f>IF(OR(WEEKDAY(A5200)=1,WEEKDAY(A5200)=7,COUNTIF('2027祝日等（不使用）'!$A$1:$A$20,単年カーブ!A5200)=1),0,1)</f>
        <v>0</v>
      </c>
      <c r="O5200">
        <f t="shared" si="568"/>
        <v>13</v>
      </c>
      <c r="P5200">
        <f t="shared" si="572"/>
        <v>0</v>
      </c>
      <c r="Q5200">
        <f t="shared" si="573"/>
        <v>0</v>
      </c>
    </row>
    <row r="5201" spans="1:17" ht="19.5" x14ac:dyDescent="0.4">
      <c r="A5201" s="33">
        <f t="shared" si="567"/>
        <v>46586</v>
      </c>
      <c r="B5201" s="27" t="str">
        <f t="shared" si="569"/>
        <v>(日)</v>
      </c>
      <c r="C5201" s="34">
        <v>0.27083333333333298</v>
      </c>
      <c r="D5201" s="16" t="s">
        <v>18</v>
      </c>
      <c r="E5201" s="35">
        <v>0.29166666666666702</v>
      </c>
      <c r="F5201" s="50">
        <f>IF(COUNTIF('リスト（不使用）'!$A$5:$A$6,単年カーブ!$A$1),"希望数量入力ください",'単年（2027年度）'!$E$12*単年カーブ!$R$3+'単年（2027年度）'!$E$12*(1-単年カーブ!$R$3)*単年カーブ!Q5201)</f>
        <v>0</v>
      </c>
      <c r="G5201" s="47">
        <f t="shared" si="570"/>
        <v>0</v>
      </c>
      <c r="M5201">
        <f t="shared" si="571"/>
        <v>7</v>
      </c>
      <c r="N5201">
        <f>IF(OR(WEEKDAY(A5201)=1,WEEKDAY(A5201)=7,COUNTIF('2027祝日等（不使用）'!$A$1:$A$20,単年カーブ!A5201)=1),0,1)</f>
        <v>0</v>
      </c>
      <c r="O5201">
        <f t="shared" si="568"/>
        <v>14</v>
      </c>
      <c r="P5201">
        <f t="shared" si="572"/>
        <v>0</v>
      </c>
      <c r="Q5201">
        <f t="shared" si="573"/>
        <v>0</v>
      </c>
    </row>
    <row r="5202" spans="1:17" ht="19.5" x14ac:dyDescent="0.4">
      <c r="A5202" s="33">
        <f t="shared" si="567"/>
        <v>46586</v>
      </c>
      <c r="B5202" s="27" t="str">
        <f t="shared" si="569"/>
        <v>(日)</v>
      </c>
      <c r="C5202" s="34">
        <v>0.29166666666666702</v>
      </c>
      <c r="D5202" s="16" t="s">
        <v>18</v>
      </c>
      <c r="E5202" s="35">
        <v>0.3125</v>
      </c>
      <c r="F5202" s="50">
        <f>IF(COUNTIF('リスト（不使用）'!$A$5:$A$6,単年カーブ!$A$1),"希望数量入力ください",'単年（2027年度）'!$E$12*単年カーブ!$R$3+'単年（2027年度）'!$E$12*(1-単年カーブ!$R$3)*単年カーブ!Q5202)</f>
        <v>0</v>
      </c>
      <c r="G5202" s="47">
        <f t="shared" si="570"/>
        <v>0</v>
      </c>
      <c r="M5202">
        <f t="shared" si="571"/>
        <v>7</v>
      </c>
      <c r="N5202">
        <f>IF(OR(WEEKDAY(A5202)=1,WEEKDAY(A5202)=7,COUNTIF('2027祝日等（不使用）'!$A$1:$A$20,単年カーブ!A5202)=1),0,1)</f>
        <v>0</v>
      </c>
      <c r="O5202">
        <f t="shared" si="568"/>
        <v>15</v>
      </c>
      <c r="P5202">
        <f t="shared" si="572"/>
        <v>0</v>
      </c>
      <c r="Q5202">
        <f t="shared" si="573"/>
        <v>0</v>
      </c>
    </row>
    <row r="5203" spans="1:17" ht="19.5" x14ac:dyDescent="0.4">
      <c r="A5203" s="33">
        <f t="shared" si="567"/>
        <v>46586</v>
      </c>
      <c r="B5203" s="27" t="str">
        <f t="shared" si="569"/>
        <v>(日)</v>
      </c>
      <c r="C5203" s="34">
        <v>0.3125</v>
      </c>
      <c r="D5203" s="16" t="s">
        <v>18</v>
      </c>
      <c r="E5203" s="35">
        <v>0.33333333333333298</v>
      </c>
      <c r="F5203" s="50">
        <f>IF(COUNTIF('リスト（不使用）'!$A$5:$A$6,単年カーブ!$A$1),"希望数量入力ください",'単年（2027年度）'!$E$12*単年カーブ!$R$3+'単年（2027年度）'!$E$12*(1-単年カーブ!$R$3)*単年カーブ!Q5203)</f>
        <v>0</v>
      </c>
      <c r="G5203" s="47">
        <f t="shared" si="570"/>
        <v>0</v>
      </c>
      <c r="M5203">
        <f t="shared" si="571"/>
        <v>7</v>
      </c>
      <c r="N5203">
        <f>IF(OR(WEEKDAY(A5203)=1,WEEKDAY(A5203)=7,COUNTIF('2027祝日等（不使用）'!$A$1:$A$20,単年カーブ!A5203)=1),0,1)</f>
        <v>0</v>
      </c>
      <c r="O5203">
        <f t="shared" si="568"/>
        <v>16</v>
      </c>
      <c r="P5203">
        <f t="shared" si="572"/>
        <v>0</v>
      </c>
      <c r="Q5203">
        <f t="shared" si="573"/>
        <v>0</v>
      </c>
    </row>
    <row r="5204" spans="1:17" ht="19.5" x14ac:dyDescent="0.4">
      <c r="A5204" s="33">
        <f t="shared" si="567"/>
        <v>46586</v>
      </c>
      <c r="B5204" s="27" t="str">
        <f t="shared" si="569"/>
        <v>(日)</v>
      </c>
      <c r="C5204" s="34">
        <v>0.33333333333333298</v>
      </c>
      <c r="D5204" s="16" t="s">
        <v>18</v>
      </c>
      <c r="E5204" s="35">
        <v>0.35416666666666702</v>
      </c>
      <c r="F5204" s="50">
        <f>IF(COUNTIF('リスト（不使用）'!$A$5:$A$6,単年カーブ!$A$1),"希望数量入力ください",'単年（2027年度）'!$E$12*単年カーブ!$R$3+'単年（2027年度）'!$E$12*(1-単年カーブ!$R$3)*単年カーブ!Q5204)</f>
        <v>0</v>
      </c>
      <c r="G5204" s="47">
        <f t="shared" si="570"/>
        <v>0</v>
      </c>
      <c r="M5204">
        <f t="shared" si="571"/>
        <v>7</v>
      </c>
      <c r="N5204">
        <f>IF(OR(WEEKDAY(A5204)=1,WEEKDAY(A5204)=7,COUNTIF('2027祝日等（不使用）'!$A$1:$A$20,単年カーブ!A5204)=1),0,1)</f>
        <v>0</v>
      </c>
      <c r="O5204">
        <f t="shared" si="568"/>
        <v>17</v>
      </c>
      <c r="P5204">
        <f t="shared" si="572"/>
        <v>1</v>
      </c>
      <c r="Q5204">
        <f t="shared" si="573"/>
        <v>0</v>
      </c>
    </row>
    <row r="5205" spans="1:17" ht="19.5" x14ac:dyDescent="0.4">
      <c r="A5205" s="33">
        <f t="shared" si="567"/>
        <v>46586</v>
      </c>
      <c r="B5205" s="27" t="str">
        <f t="shared" si="569"/>
        <v>(日)</v>
      </c>
      <c r="C5205" s="34">
        <v>0.35416666666666702</v>
      </c>
      <c r="D5205" s="16" t="s">
        <v>18</v>
      </c>
      <c r="E5205" s="35">
        <v>0.375</v>
      </c>
      <c r="F5205" s="50">
        <f>IF(COUNTIF('リスト（不使用）'!$A$5:$A$6,単年カーブ!$A$1),"希望数量入力ください",'単年（2027年度）'!$E$12*単年カーブ!$R$3+'単年（2027年度）'!$E$12*(1-単年カーブ!$R$3)*単年カーブ!Q5205)</f>
        <v>0</v>
      </c>
      <c r="G5205" s="47">
        <f t="shared" si="570"/>
        <v>0</v>
      </c>
      <c r="M5205">
        <f t="shared" si="571"/>
        <v>7</v>
      </c>
      <c r="N5205">
        <f>IF(OR(WEEKDAY(A5205)=1,WEEKDAY(A5205)=7,COUNTIF('2027祝日等（不使用）'!$A$1:$A$20,単年カーブ!A5205)=1),0,1)</f>
        <v>0</v>
      </c>
      <c r="O5205">
        <f t="shared" si="568"/>
        <v>18</v>
      </c>
      <c r="P5205">
        <f t="shared" si="572"/>
        <v>1</v>
      </c>
      <c r="Q5205">
        <f t="shared" si="573"/>
        <v>0</v>
      </c>
    </row>
    <row r="5206" spans="1:17" ht="19.5" x14ac:dyDescent="0.4">
      <c r="A5206" s="33">
        <f t="shared" si="567"/>
        <v>46586</v>
      </c>
      <c r="B5206" s="27" t="str">
        <f t="shared" si="569"/>
        <v>(日)</v>
      </c>
      <c r="C5206" s="34">
        <v>0.375</v>
      </c>
      <c r="D5206" s="16" t="s">
        <v>18</v>
      </c>
      <c r="E5206" s="35">
        <v>0.39583333333333298</v>
      </c>
      <c r="F5206" s="50">
        <f>IF(COUNTIF('リスト（不使用）'!$A$5:$A$6,単年カーブ!$A$1),"希望数量入力ください",'単年（2027年度）'!$E$12*単年カーブ!$R$3+'単年（2027年度）'!$E$12*(1-単年カーブ!$R$3)*単年カーブ!Q5206)</f>
        <v>0</v>
      </c>
      <c r="G5206" s="47">
        <f t="shared" si="570"/>
        <v>0</v>
      </c>
      <c r="M5206">
        <f t="shared" si="571"/>
        <v>7</v>
      </c>
      <c r="N5206">
        <f>IF(OR(WEEKDAY(A5206)=1,WEEKDAY(A5206)=7,COUNTIF('2027祝日等（不使用）'!$A$1:$A$20,単年カーブ!A5206)=1),0,1)</f>
        <v>0</v>
      </c>
      <c r="O5206">
        <f t="shared" si="568"/>
        <v>19</v>
      </c>
      <c r="P5206">
        <f t="shared" si="572"/>
        <v>1</v>
      </c>
      <c r="Q5206">
        <f t="shared" si="573"/>
        <v>0</v>
      </c>
    </row>
    <row r="5207" spans="1:17" ht="19.5" x14ac:dyDescent="0.4">
      <c r="A5207" s="33">
        <f t="shared" si="567"/>
        <v>46586</v>
      </c>
      <c r="B5207" s="27" t="str">
        <f t="shared" si="569"/>
        <v>(日)</v>
      </c>
      <c r="C5207" s="34">
        <v>0.39583333333333298</v>
      </c>
      <c r="D5207" s="16" t="s">
        <v>18</v>
      </c>
      <c r="E5207" s="35">
        <v>0.41666666666666702</v>
      </c>
      <c r="F5207" s="50">
        <f>IF(COUNTIF('リスト（不使用）'!$A$5:$A$6,単年カーブ!$A$1),"希望数量入力ください",'単年（2027年度）'!$E$12*単年カーブ!$R$3+'単年（2027年度）'!$E$12*(1-単年カーブ!$R$3)*単年カーブ!Q5207)</f>
        <v>0</v>
      </c>
      <c r="G5207" s="47">
        <f t="shared" si="570"/>
        <v>0</v>
      </c>
      <c r="M5207">
        <f t="shared" si="571"/>
        <v>7</v>
      </c>
      <c r="N5207">
        <f>IF(OR(WEEKDAY(A5207)=1,WEEKDAY(A5207)=7,COUNTIF('2027祝日等（不使用）'!$A$1:$A$20,単年カーブ!A5207)=1),0,1)</f>
        <v>0</v>
      </c>
      <c r="O5207">
        <f t="shared" si="568"/>
        <v>20</v>
      </c>
      <c r="P5207">
        <f t="shared" si="572"/>
        <v>1</v>
      </c>
      <c r="Q5207">
        <f t="shared" si="573"/>
        <v>0</v>
      </c>
    </row>
    <row r="5208" spans="1:17" ht="19.5" x14ac:dyDescent="0.4">
      <c r="A5208" s="33">
        <f t="shared" si="567"/>
        <v>46586</v>
      </c>
      <c r="B5208" s="27" t="str">
        <f t="shared" si="569"/>
        <v>(日)</v>
      </c>
      <c r="C5208" s="34">
        <v>0.41666666666666702</v>
      </c>
      <c r="D5208" s="16" t="s">
        <v>18</v>
      </c>
      <c r="E5208" s="35">
        <v>0.4375</v>
      </c>
      <c r="F5208" s="50">
        <f>IF(COUNTIF('リスト（不使用）'!$A$5:$A$6,単年カーブ!$A$1),"希望数量入力ください",'単年（2027年度）'!$E$12*単年カーブ!$R$3+'単年（2027年度）'!$E$12*(1-単年カーブ!$R$3)*単年カーブ!Q5208)</f>
        <v>0</v>
      </c>
      <c r="G5208" s="47">
        <f t="shared" si="570"/>
        <v>0</v>
      </c>
      <c r="M5208">
        <f t="shared" si="571"/>
        <v>7</v>
      </c>
      <c r="N5208">
        <f>IF(OR(WEEKDAY(A5208)=1,WEEKDAY(A5208)=7,COUNTIF('2027祝日等（不使用）'!$A$1:$A$20,単年カーブ!A5208)=1),0,1)</f>
        <v>0</v>
      </c>
      <c r="O5208">
        <f t="shared" si="568"/>
        <v>21</v>
      </c>
      <c r="P5208">
        <f t="shared" si="572"/>
        <v>1</v>
      </c>
      <c r="Q5208">
        <f t="shared" si="573"/>
        <v>0</v>
      </c>
    </row>
    <row r="5209" spans="1:17" ht="19.5" x14ac:dyDescent="0.4">
      <c r="A5209" s="33">
        <f t="shared" si="567"/>
        <v>46586</v>
      </c>
      <c r="B5209" s="27" t="str">
        <f t="shared" si="569"/>
        <v>(日)</v>
      </c>
      <c r="C5209" s="34">
        <v>0.4375</v>
      </c>
      <c r="D5209" s="16" t="s">
        <v>18</v>
      </c>
      <c r="E5209" s="35">
        <v>0.45833333333333298</v>
      </c>
      <c r="F5209" s="50">
        <f>IF(COUNTIF('リスト（不使用）'!$A$5:$A$6,単年カーブ!$A$1),"希望数量入力ください",'単年（2027年度）'!$E$12*単年カーブ!$R$3+'単年（2027年度）'!$E$12*(1-単年カーブ!$R$3)*単年カーブ!Q5209)</f>
        <v>0</v>
      </c>
      <c r="G5209" s="47">
        <f t="shared" si="570"/>
        <v>0</v>
      </c>
      <c r="M5209">
        <f t="shared" si="571"/>
        <v>7</v>
      </c>
      <c r="N5209">
        <f>IF(OR(WEEKDAY(A5209)=1,WEEKDAY(A5209)=7,COUNTIF('2027祝日等（不使用）'!$A$1:$A$20,単年カーブ!A5209)=1),0,1)</f>
        <v>0</v>
      </c>
      <c r="O5209">
        <f t="shared" si="568"/>
        <v>22</v>
      </c>
      <c r="P5209">
        <f t="shared" si="572"/>
        <v>1</v>
      </c>
      <c r="Q5209">
        <f t="shared" si="573"/>
        <v>0</v>
      </c>
    </row>
    <row r="5210" spans="1:17" ht="19.5" x14ac:dyDescent="0.4">
      <c r="A5210" s="33">
        <f t="shared" si="567"/>
        <v>46586</v>
      </c>
      <c r="B5210" s="27" t="str">
        <f t="shared" si="569"/>
        <v>(日)</v>
      </c>
      <c r="C5210" s="34">
        <v>0.45833333333333298</v>
      </c>
      <c r="D5210" s="16" t="s">
        <v>18</v>
      </c>
      <c r="E5210" s="35">
        <v>0.47916666666666702</v>
      </c>
      <c r="F5210" s="50">
        <f>IF(COUNTIF('リスト（不使用）'!$A$5:$A$6,単年カーブ!$A$1),"希望数量入力ください",'単年（2027年度）'!$E$12*単年カーブ!$R$3+'単年（2027年度）'!$E$12*(1-単年カーブ!$R$3)*単年カーブ!Q5210)</f>
        <v>0</v>
      </c>
      <c r="G5210" s="47">
        <f t="shared" si="570"/>
        <v>0</v>
      </c>
      <c r="M5210">
        <f t="shared" si="571"/>
        <v>7</v>
      </c>
      <c r="N5210">
        <f>IF(OR(WEEKDAY(A5210)=1,WEEKDAY(A5210)=7,COUNTIF('2027祝日等（不使用）'!$A$1:$A$20,単年カーブ!A5210)=1),0,1)</f>
        <v>0</v>
      </c>
      <c r="O5210">
        <f t="shared" si="568"/>
        <v>23</v>
      </c>
      <c r="P5210">
        <f t="shared" si="572"/>
        <v>1</v>
      </c>
      <c r="Q5210">
        <f t="shared" si="573"/>
        <v>0</v>
      </c>
    </row>
    <row r="5211" spans="1:17" ht="19.5" x14ac:dyDescent="0.4">
      <c r="A5211" s="33">
        <f t="shared" si="567"/>
        <v>46586</v>
      </c>
      <c r="B5211" s="27" t="str">
        <f t="shared" si="569"/>
        <v>(日)</v>
      </c>
      <c r="C5211" s="34">
        <v>0.47916666666666702</v>
      </c>
      <c r="D5211" s="16" t="s">
        <v>18</v>
      </c>
      <c r="E5211" s="35">
        <v>0.5</v>
      </c>
      <c r="F5211" s="50">
        <f>IF(COUNTIF('リスト（不使用）'!$A$5:$A$6,単年カーブ!$A$1),"希望数量入力ください",'単年（2027年度）'!$E$12*単年カーブ!$R$3+'単年（2027年度）'!$E$12*(1-単年カーブ!$R$3)*単年カーブ!Q5211)</f>
        <v>0</v>
      </c>
      <c r="G5211" s="47">
        <f t="shared" si="570"/>
        <v>0</v>
      </c>
      <c r="M5211">
        <f t="shared" si="571"/>
        <v>7</v>
      </c>
      <c r="N5211">
        <f>IF(OR(WEEKDAY(A5211)=1,WEEKDAY(A5211)=7,COUNTIF('2027祝日等（不使用）'!$A$1:$A$20,単年カーブ!A5211)=1),0,1)</f>
        <v>0</v>
      </c>
      <c r="O5211">
        <f t="shared" si="568"/>
        <v>24</v>
      </c>
      <c r="P5211">
        <f t="shared" si="572"/>
        <v>1</v>
      </c>
      <c r="Q5211">
        <f t="shared" si="573"/>
        <v>0</v>
      </c>
    </row>
    <row r="5212" spans="1:17" ht="19.5" x14ac:dyDescent="0.4">
      <c r="A5212" s="33">
        <f t="shared" si="567"/>
        <v>46586</v>
      </c>
      <c r="B5212" s="27" t="str">
        <f t="shared" si="569"/>
        <v>(日)</v>
      </c>
      <c r="C5212" s="34">
        <v>0.5</v>
      </c>
      <c r="D5212" s="16" t="s">
        <v>18</v>
      </c>
      <c r="E5212" s="35">
        <v>0.52083333333333304</v>
      </c>
      <c r="F5212" s="50">
        <f>IF(COUNTIF('リスト（不使用）'!$A$5:$A$6,単年カーブ!$A$1),"希望数量入力ください",'単年（2027年度）'!$E$12*単年カーブ!$R$3+'単年（2027年度）'!$E$12*(1-単年カーブ!$R$3)*単年カーブ!Q5212)</f>
        <v>0</v>
      </c>
      <c r="G5212" s="47">
        <f t="shared" si="570"/>
        <v>0</v>
      </c>
      <c r="M5212">
        <f t="shared" si="571"/>
        <v>7</v>
      </c>
      <c r="N5212">
        <f>IF(OR(WEEKDAY(A5212)=1,WEEKDAY(A5212)=7,COUNTIF('2027祝日等（不使用）'!$A$1:$A$20,単年カーブ!A5212)=1),0,1)</f>
        <v>0</v>
      </c>
      <c r="O5212">
        <f t="shared" si="568"/>
        <v>25</v>
      </c>
      <c r="P5212">
        <f t="shared" si="572"/>
        <v>1</v>
      </c>
      <c r="Q5212">
        <f t="shared" si="573"/>
        <v>0</v>
      </c>
    </row>
    <row r="5213" spans="1:17" ht="19.5" x14ac:dyDescent="0.4">
      <c r="A5213" s="33">
        <f t="shared" si="567"/>
        <v>46586</v>
      </c>
      <c r="B5213" s="27" t="str">
        <f t="shared" si="569"/>
        <v>(日)</v>
      </c>
      <c r="C5213" s="34">
        <v>0.52083333333333304</v>
      </c>
      <c r="D5213" s="16" t="s">
        <v>18</v>
      </c>
      <c r="E5213" s="35">
        <v>0.54166666666666696</v>
      </c>
      <c r="F5213" s="50">
        <f>IF(COUNTIF('リスト（不使用）'!$A$5:$A$6,単年カーブ!$A$1),"希望数量入力ください",'単年（2027年度）'!$E$12*単年カーブ!$R$3+'単年（2027年度）'!$E$12*(1-単年カーブ!$R$3)*単年カーブ!Q5213)</f>
        <v>0</v>
      </c>
      <c r="G5213" s="47">
        <f t="shared" si="570"/>
        <v>0</v>
      </c>
      <c r="M5213">
        <f t="shared" si="571"/>
        <v>7</v>
      </c>
      <c r="N5213">
        <f>IF(OR(WEEKDAY(A5213)=1,WEEKDAY(A5213)=7,COUNTIF('2027祝日等（不使用）'!$A$1:$A$20,単年カーブ!A5213)=1),0,1)</f>
        <v>0</v>
      </c>
      <c r="O5213">
        <f t="shared" si="568"/>
        <v>26</v>
      </c>
      <c r="P5213">
        <f t="shared" si="572"/>
        <v>1</v>
      </c>
      <c r="Q5213">
        <f t="shared" si="573"/>
        <v>0</v>
      </c>
    </row>
    <row r="5214" spans="1:17" ht="19.5" x14ac:dyDescent="0.4">
      <c r="A5214" s="33">
        <f t="shared" si="567"/>
        <v>46586</v>
      </c>
      <c r="B5214" s="27" t="str">
        <f t="shared" si="569"/>
        <v>(日)</v>
      </c>
      <c r="C5214" s="34">
        <v>0.54166666666666696</v>
      </c>
      <c r="D5214" s="16" t="s">
        <v>18</v>
      </c>
      <c r="E5214" s="35">
        <v>0.5625</v>
      </c>
      <c r="F5214" s="50">
        <f>IF(COUNTIF('リスト（不使用）'!$A$5:$A$6,単年カーブ!$A$1),"希望数量入力ください",'単年（2027年度）'!$E$12*単年カーブ!$R$3+'単年（2027年度）'!$E$12*(1-単年カーブ!$R$3)*単年カーブ!Q5214)</f>
        <v>0</v>
      </c>
      <c r="G5214" s="47">
        <f t="shared" si="570"/>
        <v>0</v>
      </c>
      <c r="M5214">
        <f t="shared" si="571"/>
        <v>7</v>
      </c>
      <c r="N5214">
        <f>IF(OR(WEEKDAY(A5214)=1,WEEKDAY(A5214)=7,COUNTIF('2027祝日等（不使用）'!$A$1:$A$20,単年カーブ!A5214)=1),0,1)</f>
        <v>0</v>
      </c>
      <c r="O5214">
        <f t="shared" si="568"/>
        <v>27</v>
      </c>
      <c r="P5214">
        <f t="shared" si="572"/>
        <v>1</v>
      </c>
      <c r="Q5214">
        <f t="shared" si="573"/>
        <v>0</v>
      </c>
    </row>
    <row r="5215" spans="1:17" ht="19.5" x14ac:dyDescent="0.4">
      <c r="A5215" s="33">
        <f t="shared" si="567"/>
        <v>46586</v>
      </c>
      <c r="B5215" s="27" t="str">
        <f t="shared" si="569"/>
        <v>(日)</v>
      </c>
      <c r="C5215" s="34">
        <v>0.5625</v>
      </c>
      <c r="D5215" s="16" t="s">
        <v>18</v>
      </c>
      <c r="E5215" s="35">
        <v>0.58333333333333304</v>
      </c>
      <c r="F5215" s="50">
        <f>IF(COUNTIF('リスト（不使用）'!$A$5:$A$6,単年カーブ!$A$1),"希望数量入力ください",'単年（2027年度）'!$E$12*単年カーブ!$R$3+'単年（2027年度）'!$E$12*(1-単年カーブ!$R$3)*単年カーブ!Q5215)</f>
        <v>0</v>
      </c>
      <c r="G5215" s="47">
        <f t="shared" si="570"/>
        <v>0</v>
      </c>
      <c r="M5215">
        <f t="shared" si="571"/>
        <v>7</v>
      </c>
      <c r="N5215">
        <f>IF(OR(WEEKDAY(A5215)=1,WEEKDAY(A5215)=7,COUNTIF('2027祝日等（不使用）'!$A$1:$A$20,単年カーブ!A5215)=1),0,1)</f>
        <v>0</v>
      </c>
      <c r="O5215">
        <f t="shared" si="568"/>
        <v>28</v>
      </c>
      <c r="P5215">
        <f t="shared" si="572"/>
        <v>1</v>
      </c>
      <c r="Q5215">
        <f t="shared" si="573"/>
        <v>0</v>
      </c>
    </row>
    <row r="5216" spans="1:17" ht="19.5" x14ac:dyDescent="0.4">
      <c r="A5216" s="33">
        <f t="shared" si="567"/>
        <v>46586</v>
      </c>
      <c r="B5216" s="27" t="str">
        <f t="shared" si="569"/>
        <v>(日)</v>
      </c>
      <c r="C5216" s="34">
        <v>0.58333333333333304</v>
      </c>
      <c r="D5216" s="16" t="s">
        <v>18</v>
      </c>
      <c r="E5216" s="35">
        <v>0.60416666666666696</v>
      </c>
      <c r="F5216" s="50">
        <f>IF(COUNTIF('リスト（不使用）'!$A$5:$A$6,単年カーブ!$A$1),"希望数量入力ください",'単年（2027年度）'!$E$12*単年カーブ!$R$3+'単年（2027年度）'!$E$12*(1-単年カーブ!$R$3)*単年カーブ!Q5216)</f>
        <v>0</v>
      </c>
      <c r="G5216" s="47">
        <f t="shared" si="570"/>
        <v>0</v>
      </c>
      <c r="M5216">
        <f t="shared" si="571"/>
        <v>7</v>
      </c>
      <c r="N5216">
        <f>IF(OR(WEEKDAY(A5216)=1,WEEKDAY(A5216)=7,COUNTIF('2027祝日等（不使用）'!$A$1:$A$20,単年カーブ!A5216)=1),0,1)</f>
        <v>0</v>
      </c>
      <c r="O5216">
        <f t="shared" si="568"/>
        <v>29</v>
      </c>
      <c r="P5216">
        <f t="shared" si="572"/>
        <v>1</v>
      </c>
      <c r="Q5216">
        <f t="shared" si="573"/>
        <v>0</v>
      </c>
    </row>
    <row r="5217" spans="1:17" ht="19.5" x14ac:dyDescent="0.4">
      <c r="A5217" s="33">
        <f t="shared" si="567"/>
        <v>46586</v>
      </c>
      <c r="B5217" s="27" t="str">
        <f t="shared" si="569"/>
        <v>(日)</v>
      </c>
      <c r="C5217" s="34">
        <v>0.60416666666666696</v>
      </c>
      <c r="D5217" s="16" t="s">
        <v>18</v>
      </c>
      <c r="E5217" s="35">
        <v>0.625</v>
      </c>
      <c r="F5217" s="50">
        <f>IF(COUNTIF('リスト（不使用）'!$A$5:$A$6,単年カーブ!$A$1),"希望数量入力ください",'単年（2027年度）'!$E$12*単年カーブ!$R$3+'単年（2027年度）'!$E$12*(1-単年カーブ!$R$3)*単年カーブ!Q5217)</f>
        <v>0</v>
      </c>
      <c r="G5217" s="47">
        <f t="shared" si="570"/>
        <v>0</v>
      </c>
      <c r="M5217">
        <f t="shared" si="571"/>
        <v>7</v>
      </c>
      <c r="N5217">
        <f>IF(OR(WEEKDAY(A5217)=1,WEEKDAY(A5217)=7,COUNTIF('2027祝日等（不使用）'!$A$1:$A$20,単年カーブ!A5217)=1),0,1)</f>
        <v>0</v>
      </c>
      <c r="O5217">
        <f t="shared" si="568"/>
        <v>30</v>
      </c>
      <c r="P5217">
        <f t="shared" si="572"/>
        <v>1</v>
      </c>
      <c r="Q5217">
        <f t="shared" si="573"/>
        <v>0</v>
      </c>
    </row>
    <row r="5218" spans="1:17" ht="19.5" x14ac:dyDescent="0.4">
      <c r="A5218" s="33">
        <f t="shared" si="567"/>
        <v>46586</v>
      </c>
      <c r="B5218" s="27" t="str">
        <f t="shared" si="569"/>
        <v>(日)</v>
      </c>
      <c r="C5218" s="34">
        <v>0.625</v>
      </c>
      <c r="D5218" s="16" t="s">
        <v>18</v>
      </c>
      <c r="E5218" s="35">
        <v>0.64583333333333304</v>
      </c>
      <c r="F5218" s="50">
        <f>IF(COUNTIF('リスト（不使用）'!$A$5:$A$6,単年カーブ!$A$1),"希望数量入力ください",'単年（2027年度）'!$E$12*単年カーブ!$R$3+'単年（2027年度）'!$E$12*(1-単年カーブ!$R$3)*単年カーブ!Q5218)</f>
        <v>0</v>
      </c>
      <c r="G5218" s="47">
        <f t="shared" si="570"/>
        <v>0</v>
      </c>
      <c r="M5218">
        <f t="shared" si="571"/>
        <v>7</v>
      </c>
      <c r="N5218">
        <f>IF(OR(WEEKDAY(A5218)=1,WEEKDAY(A5218)=7,COUNTIF('2027祝日等（不使用）'!$A$1:$A$20,単年カーブ!A5218)=1),0,1)</f>
        <v>0</v>
      </c>
      <c r="O5218">
        <f t="shared" si="568"/>
        <v>31</v>
      </c>
      <c r="P5218">
        <f t="shared" si="572"/>
        <v>1</v>
      </c>
      <c r="Q5218">
        <f t="shared" si="573"/>
        <v>0</v>
      </c>
    </row>
    <row r="5219" spans="1:17" ht="19.5" x14ac:dyDescent="0.4">
      <c r="A5219" s="33">
        <f t="shared" si="567"/>
        <v>46586</v>
      </c>
      <c r="B5219" s="27" t="str">
        <f t="shared" si="569"/>
        <v>(日)</v>
      </c>
      <c r="C5219" s="34">
        <v>0.64583333333333304</v>
      </c>
      <c r="D5219" s="16" t="s">
        <v>18</v>
      </c>
      <c r="E5219" s="35">
        <v>0.66666666666666696</v>
      </c>
      <c r="F5219" s="50">
        <f>IF(COUNTIF('リスト（不使用）'!$A$5:$A$6,単年カーブ!$A$1),"希望数量入力ください",'単年（2027年度）'!$E$12*単年カーブ!$R$3+'単年（2027年度）'!$E$12*(1-単年カーブ!$R$3)*単年カーブ!Q5219)</f>
        <v>0</v>
      </c>
      <c r="G5219" s="47">
        <f t="shared" si="570"/>
        <v>0</v>
      </c>
      <c r="M5219">
        <f t="shared" si="571"/>
        <v>7</v>
      </c>
      <c r="N5219">
        <f>IF(OR(WEEKDAY(A5219)=1,WEEKDAY(A5219)=7,COUNTIF('2027祝日等（不使用）'!$A$1:$A$20,単年カーブ!A5219)=1),0,1)</f>
        <v>0</v>
      </c>
      <c r="O5219">
        <f t="shared" si="568"/>
        <v>32</v>
      </c>
      <c r="P5219">
        <f t="shared" si="572"/>
        <v>1</v>
      </c>
      <c r="Q5219">
        <f t="shared" si="573"/>
        <v>0</v>
      </c>
    </row>
    <row r="5220" spans="1:17" ht="19.5" x14ac:dyDescent="0.4">
      <c r="A5220" s="33">
        <f t="shared" si="567"/>
        <v>46586</v>
      </c>
      <c r="B5220" s="27" t="str">
        <f t="shared" si="569"/>
        <v>(日)</v>
      </c>
      <c r="C5220" s="34">
        <v>0.66666666666666696</v>
      </c>
      <c r="D5220" s="16" t="s">
        <v>18</v>
      </c>
      <c r="E5220" s="35">
        <v>0.6875</v>
      </c>
      <c r="F5220" s="50">
        <f>IF(COUNTIF('リスト（不使用）'!$A$5:$A$6,単年カーブ!$A$1),"希望数量入力ください",'単年（2027年度）'!$E$12*単年カーブ!$R$3+'単年（2027年度）'!$E$12*(1-単年カーブ!$R$3)*単年カーブ!Q5220)</f>
        <v>0</v>
      </c>
      <c r="G5220" s="47">
        <f t="shared" si="570"/>
        <v>0</v>
      </c>
      <c r="M5220">
        <f t="shared" si="571"/>
        <v>7</v>
      </c>
      <c r="N5220">
        <f>IF(OR(WEEKDAY(A5220)=1,WEEKDAY(A5220)=7,COUNTIF('2027祝日等（不使用）'!$A$1:$A$20,単年カーブ!A5220)=1),0,1)</f>
        <v>0</v>
      </c>
      <c r="O5220">
        <f t="shared" si="568"/>
        <v>33</v>
      </c>
      <c r="P5220">
        <f t="shared" si="572"/>
        <v>1</v>
      </c>
      <c r="Q5220">
        <f t="shared" si="573"/>
        <v>0</v>
      </c>
    </row>
    <row r="5221" spans="1:17" ht="19.5" x14ac:dyDescent="0.4">
      <c r="A5221" s="33">
        <f t="shared" si="567"/>
        <v>46586</v>
      </c>
      <c r="B5221" s="27" t="str">
        <f t="shared" si="569"/>
        <v>(日)</v>
      </c>
      <c r="C5221" s="34">
        <v>0.6875</v>
      </c>
      <c r="D5221" s="16" t="s">
        <v>18</v>
      </c>
      <c r="E5221" s="35">
        <v>0.70833333333333304</v>
      </c>
      <c r="F5221" s="50">
        <f>IF(COUNTIF('リスト（不使用）'!$A$5:$A$6,単年カーブ!$A$1),"希望数量入力ください",'単年（2027年度）'!$E$12*単年カーブ!$R$3+'単年（2027年度）'!$E$12*(1-単年カーブ!$R$3)*単年カーブ!Q5221)</f>
        <v>0</v>
      </c>
      <c r="G5221" s="47">
        <f t="shared" si="570"/>
        <v>0</v>
      </c>
      <c r="M5221">
        <f t="shared" si="571"/>
        <v>7</v>
      </c>
      <c r="N5221">
        <f>IF(OR(WEEKDAY(A5221)=1,WEEKDAY(A5221)=7,COUNTIF('2027祝日等（不使用）'!$A$1:$A$20,単年カーブ!A5221)=1),0,1)</f>
        <v>0</v>
      </c>
      <c r="O5221">
        <f t="shared" si="568"/>
        <v>34</v>
      </c>
      <c r="P5221">
        <f t="shared" si="572"/>
        <v>1</v>
      </c>
      <c r="Q5221">
        <f t="shared" si="573"/>
        <v>0</v>
      </c>
    </row>
    <row r="5222" spans="1:17" ht="19.5" x14ac:dyDescent="0.4">
      <c r="A5222" s="33">
        <f t="shared" si="567"/>
        <v>46586</v>
      </c>
      <c r="B5222" s="27" t="str">
        <f t="shared" si="569"/>
        <v>(日)</v>
      </c>
      <c r="C5222" s="34">
        <v>0.70833333333333304</v>
      </c>
      <c r="D5222" s="16" t="s">
        <v>18</v>
      </c>
      <c r="E5222" s="35">
        <v>0.72916666666666696</v>
      </c>
      <c r="F5222" s="50">
        <f>IF(COUNTIF('リスト（不使用）'!$A$5:$A$6,単年カーブ!$A$1),"希望数量入力ください",'単年（2027年度）'!$E$12*単年カーブ!$R$3+'単年（2027年度）'!$E$12*(1-単年カーブ!$R$3)*単年カーブ!Q5222)</f>
        <v>0</v>
      </c>
      <c r="G5222" s="47">
        <f t="shared" si="570"/>
        <v>0</v>
      </c>
      <c r="M5222">
        <f t="shared" si="571"/>
        <v>7</v>
      </c>
      <c r="N5222">
        <f>IF(OR(WEEKDAY(A5222)=1,WEEKDAY(A5222)=7,COUNTIF('2027祝日等（不使用）'!$A$1:$A$20,単年カーブ!A5222)=1),0,1)</f>
        <v>0</v>
      </c>
      <c r="O5222">
        <f t="shared" si="568"/>
        <v>35</v>
      </c>
      <c r="P5222">
        <f t="shared" si="572"/>
        <v>1</v>
      </c>
      <c r="Q5222">
        <f t="shared" si="573"/>
        <v>0</v>
      </c>
    </row>
    <row r="5223" spans="1:17" ht="19.5" x14ac:dyDescent="0.4">
      <c r="A5223" s="33">
        <f t="shared" si="567"/>
        <v>46586</v>
      </c>
      <c r="B5223" s="27" t="str">
        <f t="shared" si="569"/>
        <v>(日)</v>
      </c>
      <c r="C5223" s="34">
        <v>0.72916666666666696</v>
      </c>
      <c r="D5223" s="16" t="s">
        <v>18</v>
      </c>
      <c r="E5223" s="35">
        <v>0.75</v>
      </c>
      <c r="F5223" s="50">
        <f>IF(COUNTIF('リスト（不使用）'!$A$5:$A$6,単年カーブ!$A$1),"希望数量入力ください",'単年（2027年度）'!$E$12*単年カーブ!$R$3+'単年（2027年度）'!$E$12*(1-単年カーブ!$R$3)*単年カーブ!Q5223)</f>
        <v>0</v>
      </c>
      <c r="G5223" s="47">
        <f t="shared" si="570"/>
        <v>0</v>
      </c>
      <c r="M5223">
        <f t="shared" si="571"/>
        <v>7</v>
      </c>
      <c r="N5223">
        <f>IF(OR(WEEKDAY(A5223)=1,WEEKDAY(A5223)=7,COUNTIF('2027祝日等（不使用）'!$A$1:$A$20,単年カーブ!A5223)=1),0,1)</f>
        <v>0</v>
      </c>
      <c r="O5223">
        <f t="shared" si="568"/>
        <v>36</v>
      </c>
      <c r="P5223">
        <f t="shared" si="572"/>
        <v>1</v>
      </c>
      <c r="Q5223">
        <f t="shared" si="573"/>
        <v>0</v>
      </c>
    </row>
    <row r="5224" spans="1:17" ht="19.5" x14ac:dyDescent="0.4">
      <c r="A5224" s="33">
        <f t="shared" si="567"/>
        <v>46586</v>
      </c>
      <c r="B5224" s="27" t="str">
        <f t="shared" si="569"/>
        <v>(日)</v>
      </c>
      <c r="C5224" s="34">
        <v>0.75</v>
      </c>
      <c r="D5224" s="16" t="s">
        <v>18</v>
      </c>
      <c r="E5224" s="35">
        <v>0.77083333333333304</v>
      </c>
      <c r="F5224" s="50">
        <f>IF(COUNTIF('リスト（不使用）'!$A$5:$A$6,単年カーブ!$A$1),"希望数量入力ください",'単年（2027年度）'!$E$12*単年カーブ!$R$3+'単年（2027年度）'!$E$12*(1-単年カーブ!$R$3)*単年カーブ!Q5224)</f>
        <v>0</v>
      </c>
      <c r="G5224" s="47">
        <f t="shared" si="570"/>
        <v>0</v>
      </c>
      <c r="M5224">
        <f t="shared" si="571"/>
        <v>7</v>
      </c>
      <c r="N5224">
        <f>IF(OR(WEEKDAY(A5224)=1,WEEKDAY(A5224)=7,COUNTIF('2027祝日等（不使用）'!$A$1:$A$20,単年カーブ!A5224)=1),0,1)</f>
        <v>0</v>
      </c>
      <c r="O5224">
        <f t="shared" si="568"/>
        <v>37</v>
      </c>
      <c r="P5224">
        <f t="shared" si="572"/>
        <v>1</v>
      </c>
      <c r="Q5224">
        <f t="shared" si="573"/>
        <v>0</v>
      </c>
    </row>
    <row r="5225" spans="1:17" ht="19.5" x14ac:dyDescent="0.4">
      <c r="A5225" s="33">
        <f t="shared" si="567"/>
        <v>46586</v>
      </c>
      <c r="B5225" s="27" t="str">
        <f t="shared" si="569"/>
        <v>(日)</v>
      </c>
      <c r="C5225" s="34">
        <v>0.77083333333333304</v>
      </c>
      <c r="D5225" s="16" t="s">
        <v>18</v>
      </c>
      <c r="E5225" s="35">
        <v>0.79166666666666696</v>
      </c>
      <c r="F5225" s="50">
        <f>IF(COUNTIF('リスト（不使用）'!$A$5:$A$6,単年カーブ!$A$1),"希望数量入力ください",'単年（2027年度）'!$E$12*単年カーブ!$R$3+'単年（2027年度）'!$E$12*(1-単年カーブ!$R$3)*単年カーブ!Q5225)</f>
        <v>0</v>
      </c>
      <c r="G5225" s="47">
        <f t="shared" si="570"/>
        <v>0</v>
      </c>
      <c r="M5225">
        <f t="shared" si="571"/>
        <v>7</v>
      </c>
      <c r="N5225">
        <f>IF(OR(WEEKDAY(A5225)=1,WEEKDAY(A5225)=7,COUNTIF('2027祝日等（不使用）'!$A$1:$A$20,単年カーブ!A5225)=1),0,1)</f>
        <v>0</v>
      </c>
      <c r="O5225">
        <f t="shared" si="568"/>
        <v>38</v>
      </c>
      <c r="P5225">
        <f t="shared" si="572"/>
        <v>1</v>
      </c>
      <c r="Q5225">
        <f t="shared" si="573"/>
        <v>0</v>
      </c>
    </row>
    <row r="5226" spans="1:17" ht="19.5" x14ac:dyDescent="0.4">
      <c r="A5226" s="33">
        <f t="shared" si="567"/>
        <v>46586</v>
      </c>
      <c r="B5226" s="27" t="str">
        <f t="shared" si="569"/>
        <v>(日)</v>
      </c>
      <c r="C5226" s="34">
        <v>0.79166666666666696</v>
      </c>
      <c r="D5226" s="16" t="s">
        <v>18</v>
      </c>
      <c r="E5226" s="35">
        <v>0.8125</v>
      </c>
      <c r="F5226" s="50">
        <f>IF(COUNTIF('リスト（不使用）'!$A$5:$A$6,単年カーブ!$A$1),"希望数量入力ください",'単年（2027年度）'!$E$12*単年カーブ!$R$3+'単年（2027年度）'!$E$12*(1-単年カーブ!$R$3)*単年カーブ!Q5226)</f>
        <v>0</v>
      </c>
      <c r="G5226" s="47">
        <f t="shared" si="570"/>
        <v>0</v>
      </c>
      <c r="M5226">
        <f t="shared" si="571"/>
        <v>7</v>
      </c>
      <c r="N5226">
        <f>IF(OR(WEEKDAY(A5226)=1,WEEKDAY(A5226)=7,COUNTIF('2027祝日等（不使用）'!$A$1:$A$20,単年カーブ!A5226)=1),0,1)</f>
        <v>0</v>
      </c>
      <c r="O5226">
        <f t="shared" si="568"/>
        <v>39</v>
      </c>
      <c r="P5226">
        <f t="shared" si="572"/>
        <v>1</v>
      </c>
      <c r="Q5226">
        <f t="shared" si="573"/>
        <v>0</v>
      </c>
    </row>
    <row r="5227" spans="1:17" ht="19.5" x14ac:dyDescent="0.4">
      <c r="A5227" s="33">
        <f t="shared" si="567"/>
        <v>46586</v>
      </c>
      <c r="B5227" s="27" t="str">
        <f t="shared" si="569"/>
        <v>(日)</v>
      </c>
      <c r="C5227" s="34">
        <v>0.8125</v>
      </c>
      <c r="D5227" s="16" t="s">
        <v>18</v>
      </c>
      <c r="E5227" s="35">
        <v>0.83333333333333304</v>
      </c>
      <c r="F5227" s="50">
        <f>IF(COUNTIF('リスト（不使用）'!$A$5:$A$6,単年カーブ!$A$1),"希望数量入力ください",'単年（2027年度）'!$E$12*単年カーブ!$R$3+'単年（2027年度）'!$E$12*(1-単年カーブ!$R$3)*単年カーブ!Q5227)</f>
        <v>0</v>
      </c>
      <c r="G5227" s="47">
        <f t="shared" si="570"/>
        <v>0</v>
      </c>
      <c r="M5227">
        <f t="shared" si="571"/>
        <v>7</v>
      </c>
      <c r="N5227">
        <f>IF(OR(WEEKDAY(A5227)=1,WEEKDAY(A5227)=7,COUNTIF('2027祝日等（不使用）'!$A$1:$A$20,単年カーブ!A5227)=1),0,1)</f>
        <v>0</v>
      </c>
      <c r="O5227">
        <f t="shared" si="568"/>
        <v>40</v>
      </c>
      <c r="P5227">
        <f t="shared" si="572"/>
        <v>1</v>
      </c>
      <c r="Q5227">
        <f t="shared" si="573"/>
        <v>0</v>
      </c>
    </row>
    <row r="5228" spans="1:17" ht="19.5" x14ac:dyDescent="0.4">
      <c r="A5228" s="33">
        <f t="shared" si="567"/>
        <v>46586</v>
      </c>
      <c r="B5228" s="27" t="str">
        <f t="shared" si="569"/>
        <v>(日)</v>
      </c>
      <c r="C5228" s="34">
        <v>0.83333333333333304</v>
      </c>
      <c r="D5228" s="16" t="s">
        <v>18</v>
      </c>
      <c r="E5228" s="35">
        <v>0.85416666666666696</v>
      </c>
      <c r="F5228" s="50">
        <f>IF(COUNTIF('リスト（不使用）'!$A$5:$A$6,単年カーブ!$A$1),"希望数量入力ください",'単年（2027年度）'!$E$12*単年カーブ!$R$3+'単年（2027年度）'!$E$12*(1-単年カーブ!$R$3)*単年カーブ!Q5228)</f>
        <v>0</v>
      </c>
      <c r="G5228" s="47">
        <f t="shared" si="570"/>
        <v>0</v>
      </c>
      <c r="M5228">
        <f t="shared" si="571"/>
        <v>7</v>
      </c>
      <c r="N5228">
        <f>IF(OR(WEEKDAY(A5228)=1,WEEKDAY(A5228)=7,COUNTIF('2027祝日等（不使用）'!$A$1:$A$20,単年カーブ!A5228)=1),0,1)</f>
        <v>0</v>
      </c>
      <c r="O5228">
        <f t="shared" si="568"/>
        <v>41</v>
      </c>
      <c r="P5228">
        <f t="shared" si="572"/>
        <v>0</v>
      </c>
      <c r="Q5228">
        <f t="shared" si="573"/>
        <v>0</v>
      </c>
    </row>
    <row r="5229" spans="1:17" ht="19.5" x14ac:dyDescent="0.4">
      <c r="A5229" s="33">
        <f t="shared" si="567"/>
        <v>46586</v>
      </c>
      <c r="B5229" s="27" t="str">
        <f t="shared" si="569"/>
        <v>(日)</v>
      </c>
      <c r="C5229" s="34">
        <v>0.85416666666666696</v>
      </c>
      <c r="D5229" s="16" t="s">
        <v>18</v>
      </c>
      <c r="E5229" s="35">
        <v>0.875</v>
      </c>
      <c r="F5229" s="50">
        <f>IF(COUNTIF('リスト（不使用）'!$A$5:$A$6,単年カーブ!$A$1),"希望数量入力ください",'単年（2027年度）'!$E$12*単年カーブ!$R$3+'単年（2027年度）'!$E$12*(1-単年カーブ!$R$3)*単年カーブ!Q5229)</f>
        <v>0</v>
      </c>
      <c r="G5229" s="47">
        <f t="shared" si="570"/>
        <v>0</v>
      </c>
      <c r="M5229">
        <f t="shared" si="571"/>
        <v>7</v>
      </c>
      <c r="N5229">
        <f>IF(OR(WEEKDAY(A5229)=1,WEEKDAY(A5229)=7,COUNTIF('2027祝日等（不使用）'!$A$1:$A$20,単年カーブ!A5229)=1),0,1)</f>
        <v>0</v>
      </c>
      <c r="O5229">
        <f t="shared" si="568"/>
        <v>42</v>
      </c>
      <c r="P5229">
        <f t="shared" si="572"/>
        <v>0</v>
      </c>
      <c r="Q5229">
        <f t="shared" si="573"/>
        <v>0</v>
      </c>
    </row>
    <row r="5230" spans="1:17" ht="19.5" x14ac:dyDescent="0.4">
      <c r="A5230" s="33">
        <f t="shared" si="567"/>
        <v>46586</v>
      </c>
      <c r="B5230" s="27" t="str">
        <f t="shared" si="569"/>
        <v>(日)</v>
      </c>
      <c r="C5230" s="34">
        <v>0.875</v>
      </c>
      <c r="D5230" s="16" t="s">
        <v>18</v>
      </c>
      <c r="E5230" s="35">
        <v>0.89583333333333304</v>
      </c>
      <c r="F5230" s="50">
        <f>IF(COUNTIF('リスト（不使用）'!$A$5:$A$6,単年カーブ!$A$1),"希望数量入力ください",'単年（2027年度）'!$E$12*単年カーブ!$R$3+'単年（2027年度）'!$E$12*(1-単年カーブ!$R$3)*単年カーブ!Q5230)</f>
        <v>0</v>
      </c>
      <c r="G5230" s="47">
        <f t="shared" si="570"/>
        <v>0</v>
      </c>
      <c r="M5230">
        <f t="shared" si="571"/>
        <v>7</v>
      </c>
      <c r="N5230">
        <f>IF(OR(WEEKDAY(A5230)=1,WEEKDAY(A5230)=7,COUNTIF('2027祝日等（不使用）'!$A$1:$A$20,単年カーブ!A5230)=1),0,1)</f>
        <v>0</v>
      </c>
      <c r="O5230">
        <f t="shared" si="568"/>
        <v>43</v>
      </c>
      <c r="P5230">
        <f t="shared" si="572"/>
        <v>0</v>
      </c>
      <c r="Q5230">
        <f t="shared" si="573"/>
        <v>0</v>
      </c>
    </row>
    <row r="5231" spans="1:17" ht="19.5" x14ac:dyDescent="0.4">
      <c r="A5231" s="33">
        <f t="shared" si="567"/>
        <v>46586</v>
      </c>
      <c r="B5231" s="27" t="str">
        <f t="shared" si="569"/>
        <v>(日)</v>
      </c>
      <c r="C5231" s="34">
        <v>0.89583333333333304</v>
      </c>
      <c r="D5231" s="16" t="s">
        <v>18</v>
      </c>
      <c r="E5231" s="35">
        <v>0.91666666666666696</v>
      </c>
      <c r="F5231" s="50">
        <f>IF(COUNTIF('リスト（不使用）'!$A$5:$A$6,単年カーブ!$A$1),"希望数量入力ください",'単年（2027年度）'!$E$12*単年カーブ!$R$3+'単年（2027年度）'!$E$12*(1-単年カーブ!$R$3)*単年カーブ!Q5231)</f>
        <v>0</v>
      </c>
      <c r="G5231" s="47">
        <f t="shared" si="570"/>
        <v>0</v>
      </c>
      <c r="M5231">
        <f t="shared" si="571"/>
        <v>7</v>
      </c>
      <c r="N5231">
        <f>IF(OR(WEEKDAY(A5231)=1,WEEKDAY(A5231)=7,COUNTIF('2027祝日等（不使用）'!$A$1:$A$20,単年カーブ!A5231)=1),0,1)</f>
        <v>0</v>
      </c>
      <c r="O5231">
        <f t="shared" si="568"/>
        <v>44</v>
      </c>
      <c r="P5231">
        <f t="shared" si="572"/>
        <v>0</v>
      </c>
      <c r="Q5231">
        <f t="shared" si="573"/>
        <v>0</v>
      </c>
    </row>
    <row r="5232" spans="1:17" ht="19.5" x14ac:dyDescent="0.4">
      <c r="A5232" s="33">
        <f t="shared" si="567"/>
        <v>46586</v>
      </c>
      <c r="B5232" s="27" t="str">
        <f t="shared" si="569"/>
        <v>(日)</v>
      </c>
      <c r="C5232" s="34">
        <v>0.91666666666666696</v>
      </c>
      <c r="D5232" s="16" t="s">
        <v>18</v>
      </c>
      <c r="E5232" s="35">
        <v>0.9375</v>
      </c>
      <c r="F5232" s="50">
        <f>IF(COUNTIF('リスト（不使用）'!$A$5:$A$6,単年カーブ!$A$1),"希望数量入力ください",'単年（2027年度）'!$E$12*単年カーブ!$R$3+'単年（2027年度）'!$E$12*(1-単年カーブ!$R$3)*単年カーブ!Q5232)</f>
        <v>0</v>
      </c>
      <c r="G5232" s="47">
        <f t="shared" si="570"/>
        <v>0</v>
      </c>
      <c r="M5232">
        <f t="shared" si="571"/>
        <v>7</v>
      </c>
      <c r="N5232">
        <f>IF(OR(WEEKDAY(A5232)=1,WEEKDAY(A5232)=7,COUNTIF('2027祝日等（不使用）'!$A$1:$A$20,単年カーブ!A5232)=1),0,1)</f>
        <v>0</v>
      </c>
      <c r="O5232">
        <f t="shared" si="568"/>
        <v>45</v>
      </c>
      <c r="P5232">
        <f t="shared" si="572"/>
        <v>0</v>
      </c>
      <c r="Q5232">
        <f t="shared" si="573"/>
        <v>0</v>
      </c>
    </row>
    <row r="5233" spans="1:17" ht="19.5" x14ac:dyDescent="0.4">
      <c r="A5233" s="33">
        <f t="shared" si="567"/>
        <v>46586</v>
      </c>
      <c r="B5233" s="27" t="str">
        <f t="shared" si="569"/>
        <v>(日)</v>
      </c>
      <c r="C5233" s="34">
        <v>0.9375</v>
      </c>
      <c r="D5233" s="16" t="s">
        <v>18</v>
      </c>
      <c r="E5233" s="35">
        <v>0.95833333333333304</v>
      </c>
      <c r="F5233" s="50">
        <f>IF(COUNTIF('リスト（不使用）'!$A$5:$A$6,単年カーブ!$A$1),"希望数量入力ください",'単年（2027年度）'!$E$12*単年カーブ!$R$3+'単年（2027年度）'!$E$12*(1-単年カーブ!$R$3)*単年カーブ!Q5233)</f>
        <v>0</v>
      </c>
      <c r="G5233" s="47">
        <f t="shared" si="570"/>
        <v>0</v>
      </c>
      <c r="M5233">
        <f t="shared" si="571"/>
        <v>7</v>
      </c>
      <c r="N5233">
        <f>IF(OR(WEEKDAY(A5233)=1,WEEKDAY(A5233)=7,COUNTIF('2027祝日等（不使用）'!$A$1:$A$20,単年カーブ!A5233)=1),0,1)</f>
        <v>0</v>
      </c>
      <c r="O5233">
        <f t="shared" si="568"/>
        <v>46</v>
      </c>
      <c r="P5233">
        <f t="shared" si="572"/>
        <v>0</v>
      </c>
      <c r="Q5233">
        <f t="shared" si="573"/>
        <v>0</v>
      </c>
    </row>
    <row r="5234" spans="1:17" ht="19.5" x14ac:dyDescent="0.4">
      <c r="A5234" s="33">
        <f t="shared" si="567"/>
        <v>46586</v>
      </c>
      <c r="B5234" s="27" t="str">
        <f t="shared" si="569"/>
        <v>(日)</v>
      </c>
      <c r="C5234" s="34">
        <v>0.95833333333333304</v>
      </c>
      <c r="D5234" s="16" t="s">
        <v>18</v>
      </c>
      <c r="E5234" s="35">
        <v>0.97916666666666696</v>
      </c>
      <c r="F5234" s="50">
        <f>IF(COUNTIF('リスト（不使用）'!$A$5:$A$6,単年カーブ!$A$1),"希望数量入力ください",'単年（2027年度）'!$E$12*単年カーブ!$R$3+'単年（2027年度）'!$E$12*(1-単年カーブ!$R$3)*単年カーブ!Q5234)</f>
        <v>0</v>
      </c>
      <c r="G5234" s="47">
        <f t="shared" si="570"/>
        <v>0</v>
      </c>
      <c r="M5234">
        <f t="shared" si="571"/>
        <v>7</v>
      </c>
      <c r="N5234">
        <f>IF(OR(WEEKDAY(A5234)=1,WEEKDAY(A5234)=7,COUNTIF('2027祝日等（不使用）'!$A$1:$A$20,単年カーブ!A5234)=1),0,1)</f>
        <v>0</v>
      </c>
      <c r="O5234">
        <f t="shared" si="568"/>
        <v>47</v>
      </c>
      <c r="P5234">
        <f t="shared" si="572"/>
        <v>0</v>
      </c>
      <c r="Q5234">
        <f t="shared" si="573"/>
        <v>0</v>
      </c>
    </row>
    <row r="5235" spans="1:17" ht="19.5" x14ac:dyDescent="0.4">
      <c r="A5235" s="33">
        <f t="shared" si="567"/>
        <v>46586</v>
      </c>
      <c r="B5235" s="27" t="str">
        <f t="shared" si="569"/>
        <v>(日)</v>
      </c>
      <c r="C5235" s="34">
        <v>0.97916666666666696</v>
      </c>
      <c r="D5235" s="16" t="s">
        <v>18</v>
      </c>
      <c r="E5235" s="35" t="s">
        <v>17</v>
      </c>
      <c r="F5235" s="50">
        <f>IF(COUNTIF('リスト（不使用）'!$A$5:$A$6,単年カーブ!$A$1),"希望数量入力ください",'単年（2027年度）'!$E$12*単年カーブ!$R$3+'単年（2027年度）'!$E$12*(1-単年カーブ!$R$3)*単年カーブ!Q5235)</f>
        <v>0</v>
      </c>
      <c r="G5235" s="47">
        <f t="shared" si="570"/>
        <v>0</v>
      </c>
      <c r="M5235">
        <f t="shared" si="571"/>
        <v>7</v>
      </c>
      <c r="N5235">
        <f>IF(OR(WEEKDAY(A5235)=1,WEEKDAY(A5235)=7,COUNTIF('2027祝日等（不使用）'!$A$1:$A$20,単年カーブ!A5235)=1),0,1)</f>
        <v>0</v>
      </c>
      <c r="O5235">
        <f t="shared" si="568"/>
        <v>48</v>
      </c>
      <c r="P5235">
        <f t="shared" si="572"/>
        <v>0</v>
      </c>
      <c r="Q5235">
        <f t="shared" si="573"/>
        <v>0</v>
      </c>
    </row>
    <row r="5236" spans="1:17" ht="19.5" x14ac:dyDescent="0.4">
      <c r="A5236" s="33">
        <f t="shared" ref="A5236:A5299" si="574">A5188+1</f>
        <v>46587</v>
      </c>
      <c r="B5236" s="27" t="str">
        <f t="shared" si="569"/>
        <v>(月)</v>
      </c>
      <c r="C5236" s="34">
        <v>0</v>
      </c>
      <c r="D5236" s="16" t="s">
        <v>18</v>
      </c>
      <c r="E5236" s="35">
        <v>2.0833333333333332E-2</v>
      </c>
      <c r="F5236" s="50">
        <f>IF(COUNTIF('リスト（不使用）'!$A$5:$A$6,単年カーブ!$A$1),"希望数量入力ください",'単年（2027年度）'!$E$12*単年カーブ!$R$3+'単年（2027年度）'!$E$12*(1-単年カーブ!$R$3)*単年カーブ!Q5236)</f>
        <v>0</v>
      </c>
      <c r="G5236" s="47">
        <f t="shared" si="570"/>
        <v>0</v>
      </c>
      <c r="M5236">
        <f t="shared" si="571"/>
        <v>7</v>
      </c>
      <c r="N5236">
        <f>IF(OR(WEEKDAY(A5236)=1,WEEKDAY(A5236)=7,COUNTIF('2027祝日等（不使用）'!$A$1:$A$20,単年カーブ!A5236)=1),0,1)</f>
        <v>0</v>
      </c>
      <c r="O5236">
        <f t="shared" ref="O5236:O5299" si="575">O5188</f>
        <v>1</v>
      </c>
      <c r="P5236">
        <f t="shared" si="572"/>
        <v>0</v>
      </c>
      <c r="Q5236">
        <f t="shared" si="573"/>
        <v>0</v>
      </c>
    </row>
    <row r="5237" spans="1:17" ht="19.5" x14ac:dyDescent="0.4">
      <c r="A5237" s="33">
        <f t="shared" si="574"/>
        <v>46587</v>
      </c>
      <c r="B5237" s="27" t="str">
        <f t="shared" si="569"/>
        <v>(月)</v>
      </c>
      <c r="C5237" s="34">
        <v>2.0833333333333332E-2</v>
      </c>
      <c r="D5237" s="16" t="s">
        <v>18</v>
      </c>
      <c r="E5237" s="35">
        <v>4.1666666666666664E-2</v>
      </c>
      <c r="F5237" s="50">
        <f>IF(COUNTIF('リスト（不使用）'!$A$5:$A$6,単年カーブ!$A$1),"希望数量入力ください",'単年（2027年度）'!$E$12*単年カーブ!$R$3+'単年（2027年度）'!$E$12*(1-単年カーブ!$R$3)*単年カーブ!Q5237)</f>
        <v>0</v>
      </c>
      <c r="G5237" s="47">
        <f t="shared" si="570"/>
        <v>0</v>
      </c>
      <c r="M5237">
        <f t="shared" si="571"/>
        <v>7</v>
      </c>
      <c r="N5237">
        <f>IF(OR(WEEKDAY(A5237)=1,WEEKDAY(A5237)=7,COUNTIF('2027祝日等（不使用）'!$A$1:$A$20,単年カーブ!A5237)=1),0,1)</f>
        <v>0</v>
      </c>
      <c r="O5237">
        <f t="shared" si="575"/>
        <v>2</v>
      </c>
      <c r="P5237">
        <f t="shared" si="572"/>
        <v>0</v>
      </c>
      <c r="Q5237">
        <f t="shared" si="573"/>
        <v>0</v>
      </c>
    </row>
    <row r="5238" spans="1:17" ht="19.5" x14ac:dyDescent="0.4">
      <c r="A5238" s="33">
        <f t="shared" si="574"/>
        <v>46587</v>
      </c>
      <c r="B5238" s="27" t="str">
        <f t="shared" si="569"/>
        <v>(月)</v>
      </c>
      <c r="C5238" s="34">
        <v>4.1666666666666664E-2</v>
      </c>
      <c r="D5238" s="16" t="s">
        <v>18</v>
      </c>
      <c r="E5238" s="35">
        <v>6.25E-2</v>
      </c>
      <c r="F5238" s="50">
        <f>IF(COUNTIF('リスト（不使用）'!$A$5:$A$6,単年カーブ!$A$1),"希望数量入力ください",'単年（2027年度）'!$E$12*単年カーブ!$R$3+'単年（2027年度）'!$E$12*(1-単年カーブ!$R$3)*単年カーブ!Q5238)</f>
        <v>0</v>
      </c>
      <c r="G5238" s="47">
        <f t="shared" si="570"/>
        <v>0</v>
      </c>
      <c r="M5238">
        <f t="shared" si="571"/>
        <v>7</v>
      </c>
      <c r="N5238">
        <f>IF(OR(WEEKDAY(A5238)=1,WEEKDAY(A5238)=7,COUNTIF('2027祝日等（不使用）'!$A$1:$A$20,単年カーブ!A5238)=1),0,1)</f>
        <v>0</v>
      </c>
      <c r="O5238">
        <f t="shared" si="575"/>
        <v>3</v>
      </c>
      <c r="P5238">
        <f t="shared" si="572"/>
        <v>0</v>
      </c>
      <c r="Q5238">
        <f t="shared" si="573"/>
        <v>0</v>
      </c>
    </row>
    <row r="5239" spans="1:17" ht="19.5" x14ac:dyDescent="0.4">
      <c r="A5239" s="33">
        <f t="shared" si="574"/>
        <v>46587</v>
      </c>
      <c r="B5239" s="27" t="str">
        <f t="shared" si="569"/>
        <v>(月)</v>
      </c>
      <c r="C5239" s="34">
        <v>6.25E-2</v>
      </c>
      <c r="D5239" s="16" t="s">
        <v>18</v>
      </c>
      <c r="E5239" s="35">
        <v>8.3333333333333301E-2</v>
      </c>
      <c r="F5239" s="50">
        <f>IF(COUNTIF('リスト（不使用）'!$A$5:$A$6,単年カーブ!$A$1),"希望数量入力ください",'単年（2027年度）'!$E$12*単年カーブ!$R$3+'単年（2027年度）'!$E$12*(1-単年カーブ!$R$3)*単年カーブ!Q5239)</f>
        <v>0</v>
      </c>
      <c r="G5239" s="47">
        <f t="shared" si="570"/>
        <v>0</v>
      </c>
      <c r="M5239">
        <f t="shared" si="571"/>
        <v>7</v>
      </c>
      <c r="N5239">
        <f>IF(OR(WEEKDAY(A5239)=1,WEEKDAY(A5239)=7,COUNTIF('2027祝日等（不使用）'!$A$1:$A$20,単年カーブ!A5239)=1),0,1)</f>
        <v>0</v>
      </c>
      <c r="O5239">
        <f t="shared" si="575"/>
        <v>4</v>
      </c>
      <c r="P5239">
        <f t="shared" si="572"/>
        <v>0</v>
      </c>
      <c r="Q5239">
        <f t="shared" si="573"/>
        <v>0</v>
      </c>
    </row>
    <row r="5240" spans="1:17" ht="19.5" x14ac:dyDescent="0.4">
      <c r="A5240" s="33">
        <f t="shared" si="574"/>
        <v>46587</v>
      </c>
      <c r="B5240" s="27" t="str">
        <f t="shared" si="569"/>
        <v>(月)</v>
      </c>
      <c r="C5240" s="34">
        <v>8.3333333333333301E-2</v>
      </c>
      <c r="D5240" s="16" t="s">
        <v>18</v>
      </c>
      <c r="E5240" s="35">
        <v>0.104166666666667</v>
      </c>
      <c r="F5240" s="50">
        <f>IF(COUNTIF('リスト（不使用）'!$A$5:$A$6,単年カーブ!$A$1),"希望数量入力ください",'単年（2027年度）'!$E$12*単年カーブ!$R$3+'単年（2027年度）'!$E$12*(1-単年カーブ!$R$3)*単年カーブ!Q5240)</f>
        <v>0</v>
      </c>
      <c r="G5240" s="47">
        <f t="shared" si="570"/>
        <v>0</v>
      </c>
      <c r="M5240">
        <f t="shared" si="571"/>
        <v>7</v>
      </c>
      <c r="N5240">
        <f>IF(OR(WEEKDAY(A5240)=1,WEEKDAY(A5240)=7,COUNTIF('2027祝日等（不使用）'!$A$1:$A$20,単年カーブ!A5240)=1),0,1)</f>
        <v>0</v>
      </c>
      <c r="O5240">
        <f t="shared" si="575"/>
        <v>5</v>
      </c>
      <c r="P5240">
        <f t="shared" si="572"/>
        <v>0</v>
      </c>
      <c r="Q5240">
        <f t="shared" si="573"/>
        <v>0</v>
      </c>
    </row>
    <row r="5241" spans="1:17" ht="19.5" x14ac:dyDescent="0.4">
      <c r="A5241" s="33">
        <f t="shared" si="574"/>
        <v>46587</v>
      </c>
      <c r="B5241" s="27" t="str">
        <f t="shared" si="569"/>
        <v>(月)</v>
      </c>
      <c r="C5241" s="34">
        <v>0.104166666666667</v>
      </c>
      <c r="D5241" s="16" t="s">
        <v>18</v>
      </c>
      <c r="E5241" s="35">
        <v>0.125</v>
      </c>
      <c r="F5241" s="50">
        <f>IF(COUNTIF('リスト（不使用）'!$A$5:$A$6,単年カーブ!$A$1),"希望数量入力ください",'単年（2027年度）'!$E$12*単年カーブ!$R$3+'単年（2027年度）'!$E$12*(1-単年カーブ!$R$3)*単年カーブ!Q5241)</f>
        <v>0</v>
      </c>
      <c r="G5241" s="47">
        <f t="shared" si="570"/>
        <v>0</v>
      </c>
      <c r="M5241">
        <f t="shared" si="571"/>
        <v>7</v>
      </c>
      <c r="N5241">
        <f>IF(OR(WEEKDAY(A5241)=1,WEEKDAY(A5241)=7,COUNTIF('2027祝日等（不使用）'!$A$1:$A$20,単年カーブ!A5241)=1),0,1)</f>
        <v>0</v>
      </c>
      <c r="O5241">
        <f t="shared" si="575"/>
        <v>6</v>
      </c>
      <c r="P5241">
        <f t="shared" si="572"/>
        <v>0</v>
      </c>
      <c r="Q5241">
        <f t="shared" si="573"/>
        <v>0</v>
      </c>
    </row>
    <row r="5242" spans="1:17" ht="19.5" x14ac:dyDescent="0.4">
      <c r="A5242" s="33">
        <f t="shared" si="574"/>
        <v>46587</v>
      </c>
      <c r="B5242" s="27" t="str">
        <f t="shared" si="569"/>
        <v>(月)</v>
      </c>
      <c r="C5242" s="34">
        <v>0.125</v>
      </c>
      <c r="D5242" s="16" t="s">
        <v>18</v>
      </c>
      <c r="E5242" s="35">
        <v>0.14583333333333301</v>
      </c>
      <c r="F5242" s="50">
        <f>IF(COUNTIF('リスト（不使用）'!$A$5:$A$6,単年カーブ!$A$1),"希望数量入力ください",'単年（2027年度）'!$E$12*単年カーブ!$R$3+'単年（2027年度）'!$E$12*(1-単年カーブ!$R$3)*単年カーブ!Q5242)</f>
        <v>0</v>
      </c>
      <c r="G5242" s="47">
        <f t="shared" si="570"/>
        <v>0</v>
      </c>
      <c r="M5242">
        <f t="shared" si="571"/>
        <v>7</v>
      </c>
      <c r="N5242">
        <f>IF(OR(WEEKDAY(A5242)=1,WEEKDAY(A5242)=7,COUNTIF('2027祝日等（不使用）'!$A$1:$A$20,単年カーブ!A5242)=1),0,1)</f>
        <v>0</v>
      </c>
      <c r="O5242">
        <f t="shared" si="575"/>
        <v>7</v>
      </c>
      <c r="P5242">
        <f t="shared" si="572"/>
        <v>0</v>
      </c>
      <c r="Q5242">
        <f t="shared" si="573"/>
        <v>0</v>
      </c>
    </row>
    <row r="5243" spans="1:17" ht="19.5" x14ac:dyDescent="0.4">
      <c r="A5243" s="33">
        <f t="shared" si="574"/>
        <v>46587</v>
      </c>
      <c r="B5243" s="27" t="str">
        <f t="shared" si="569"/>
        <v>(月)</v>
      </c>
      <c r="C5243" s="34">
        <v>0.14583333333333301</v>
      </c>
      <c r="D5243" s="16" t="s">
        <v>18</v>
      </c>
      <c r="E5243" s="35">
        <v>0.16666666666666699</v>
      </c>
      <c r="F5243" s="50">
        <f>IF(COUNTIF('リスト（不使用）'!$A$5:$A$6,単年カーブ!$A$1),"希望数量入力ください",'単年（2027年度）'!$E$12*単年カーブ!$R$3+'単年（2027年度）'!$E$12*(1-単年カーブ!$R$3)*単年カーブ!Q5243)</f>
        <v>0</v>
      </c>
      <c r="G5243" s="47">
        <f t="shared" si="570"/>
        <v>0</v>
      </c>
      <c r="M5243">
        <f t="shared" si="571"/>
        <v>7</v>
      </c>
      <c r="N5243">
        <f>IF(OR(WEEKDAY(A5243)=1,WEEKDAY(A5243)=7,COUNTIF('2027祝日等（不使用）'!$A$1:$A$20,単年カーブ!A5243)=1),0,1)</f>
        <v>0</v>
      </c>
      <c r="O5243">
        <f t="shared" si="575"/>
        <v>8</v>
      </c>
      <c r="P5243">
        <f t="shared" si="572"/>
        <v>0</v>
      </c>
      <c r="Q5243">
        <f t="shared" si="573"/>
        <v>0</v>
      </c>
    </row>
    <row r="5244" spans="1:17" ht="19.5" x14ac:dyDescent="0.4">
      <c r="A5244" s="33">
        <f t="shared" si="574"/>
        <v>46587</v>
      </c>
      <c r="B5244" s="27" t="str">
        <f t="shared" si="569"/>
        <v>(月)</v>
      </c>
      <c r="C5244" s="34">
        <v>0.16666666666666699</v>
      </c>
      <c r="D5244" s="16" t="s">
        <v>18</v>
      </c>
      <c r="E5244" s="35">
        <v>0.1875</v>
      </c>
      <c r="F5244" s="50">
        <f>IF(COUNTIF('リスト（不使用）'!$A$5:$A$6,単年カーブ!$A$1),"希望数量入力ください",'単年（2027年度）'!$E$12*単年カーブ!$R$3+'単年（2027年度）'!$E$12*(1-単年カーブ!$R$3)*単年カーブ!Q5244)</f>
        <v>0</v>
      </c>
      <c r="G5244" s="47">
        <f t="shared" si="570"/>
        <v>0</v>
      </c>
      <c r="M5244">
        <f t="shared" si="571"/>
        <v>7</v>
      </c>
      <c r="N5244">
        <f>IF(OR(WEEKDAY(A5244)=1,WEEKDAY(A5244)=7,COUNTIF('2027祝日等（不使用）'!$A$1:$A$20,単年カーブ!A5244)=1),0,1)</f>
        <v>0</v>
      </c>
      <c r="O5244">
        <f t="shared" si="575"/>
        <v>9</v>
      </c>
      <c r="P5244">
        <f t="shared" si="572"/>
        <v>0</v>
      </c>
      <c r="Q5244">
        <f t="shared" si="573"/>
        <v>0</v>
      </c>
    </row>
    <row r="5245" spans="1:17" ht="19.5" x14ac:dyDescent="0.4">
      <c r="A5245" s="33">
        <f t="shared" si="574"/>
        <v>46587</v>
      </c>
      <c r="B5245" s="27" t="str">
        <f t="shared" si="569"/>
        <v>(月)</v>
      </c>
      <c r="C5245" s="34">
        <v>0.1875</v>
      </c>
      <c r="D5245" s="16" t="s">
        <v>18</v>
      </c>
      <c r="E5245" s="35">
        <v>0.20833333333333301</v>
      </c>
      <c r="F5245" s="50">
        <f>IF(COUNTIF('リスト（不使用）'!$A$5:$A$6,単年カーブ!$A$1),"希望数量入力ください",'単年（2027年度）'!$E$12*単年カーブ!$R$3+'単年（2027年度）'!$E$12*(1-単年カーブ!$R$3)*単年カーブ!Q5245)</f>
        <v>0</v>
      </c>
      <c r="G5245" s="47">
        <f t="shared" si="570"/>
        <v>0</v>
      </c>
      <c r="M5245">
        <f t="shared" si="571"/>
        <v>7</v>
      </c>
      <c r="N5245">
        <f>IF(OR(WEEKDAY(A5245)=1,WEEKDAY(A5245)=7,COUNTIF('2027祝日等（不使用）'!$A$1:$A$20,単年カーブ!A5245)=1),0,1)</f>
        <v>0</v>
      </c>
      <c r="O5245">
        <f t="shared" si="575"/>
        <v>10</v>
      </c>
      <c r="P5245">
        <f t="shared" si="572"/>
        <v>0</v>
      </c>
      <c r="Q5245">
        <f t="shared" si="573"/>
        <v>0</v>
      </c>
    </row>
    <row r="5246" spans="1:17" ht="19.5" x14ac:dyDescent="0.4">
      <c r="A5246" s="33">
        <f t="shared" si="574"/>
        <v>46587</v>
      </c>
      <c r="B5246" s="27" t="str">
        <f t="shared" si="569"/>
        <v>(月)</v>
      </c>
      <c r="C5246" s="34">
        <v>0.20833333333333301</v>
      </c>
      <c r="D5246" s="16" t="s">
        <v>18</v>
      </c>
      <c r="E5246" s="35">
        <v>0.22916666666666699</v>
      </c>
      <c r="F5246" s="50">
        <f>IF(COUNTIF('リスト（不使用）'!$A$5:$A$6,単年カーブ!$A$1),"希望数量入力ください",'単年（2027年度）'!$E$12*単年カーブ!$R$3+'単年（2027年度）'!$E$12*(1-単年カーブ!$R$3)*単年カーブ!Q5246)</f>
        <v>0</v>
      </c>
      <c r="G5246" s="47">
        <f t="shared" si="570"/>
        <v>0</v>
      </c>
      <c r="M5246">
        <f t="shared" si="571"/>
        <v>7</v>
      </c>
      <c r="N5246">
        <f>IF(OR(WEEKDAY(A5246)=1,WEEKDAY(A5246)=7,COUNTIF('2027祝日等（不使用）'!$A$1:$A$20,単年カーブ!A5246)=1),0,1)</f>
        <v>0</v>
      </c>
      <c r="O5246">
        <f t="shared" si="575"/>
        <v>11</v>
      </c>
      <c r="P5246">
        <f t="shared" si="572"/>
        <v>0</v>
      </c>
      <c r="Q5246">
        <f t="shared" si="573"/>
        <v>0</v>
      </c>
    </row>
    <row r="5247" spans="1:17" ht="19.5" x14ac:dyDescent="0.4">
      <c r="A5247" s="33">
        <f t="shared" si="574"/>
        <v>46587</v>
      </c>
      <c r="B5247" s="27" t="str">
        <f t="shared" si="569"/>
        <v>(月)</v>
      </c>
      <c r="C5247" s="34">
        <v>0.22916666666666699</v>
      </c>
      <c r="D5247" s="16" t="s">
        <v>18</v>
      </c>
      <c r="E5247" s="35">
        <v>0.25</v>
      </c>
      <c r="F5247" s="50">
        <f>IF(COUNTIF('リスト（不使用）'!$A$5:$A$6,単年カーブ!$A$1),"希望数量入力ください",'単年（2027年度）'!$E$12*単年カーブ!$R$3+'単年（2027年度）'!$E$12*(1-単年カーブ!$R$3)*単年カーブ!Q5247)</f>
        <v>0</v>
      </c>
      <c r="G5247" s="47">
        <f t="shared" si="570"/>
        <v>0</v>
      </c>
      <c r="M5247">
        <f t="shared" si="571"/>
        <v>7</v>
      </c>
      <c r="N5247">
        <f>IF(OR(WEEKDAY(A5247)=1,WEEKDAY(A5247)=7,COUNTIF('2027祝日等（不使用）'!$A$1:$A$20,単年カーブ!A5247)=1),0,1)</f>
        <v>0</v>
      </c>
      <c r="O5247">
        <f t="shared" si="575"/>
        <v>12</v>
      </c>
      <c r="P5247">
        <f t="shared" si="572"/>
        <v>0</v>
      </c>
      <c r="Q5247">
        <f t="shared" si="573"/>
        <v>0</v>
      </c>
    </row>
    <row r="5248" spans="1:17" ht="19.5" x14ac:dyDescent="0.4">
      <c r="A5248" s="33">
        <f t="shared" si="574"/>
        <v>46587</v>
      </c>
      <c r="B5248" s="27" t="str">
        <f t="shared" si="569"/>
        <v>(月)</v>
      </c>
      <c r="C5248" s="34">
        <v>0.25</v>
      </c>
      <c r="D5248" s="16" t="s">
        <v>18</v>
      </c>
      <c r="E5248" s="35">
        <v>0.27083333333333298</v>
      </c>
      <c r="F5248" s="50">
        <f>IF(COUNTIF('リスト（不使用）'!$A$5:$A$6,単年カーブ!$A$1),"希望数量入力ください",'単年（2027年度）'!$E$12*単年カーブ!$R$3+'単年（2027年度）'!$E$12*(1-単年カーブ!$R$3)*単年カーブ!Q5248)</f>
        <v>0</v>
      </c>
      <c r="G5248" s="47">
        <f t="shared" si="570"/>
        <v>0</v>
      </c>
      <c r="M5248">
        <f t="shared" si="571"/>
        <v>7</v>
      </c>
      <c r="N5248">
        <f>IF(OR(WEEKDAY(A5248)=1,WEEKDAY(A5248)=7,COUNTIF('2027祝日等（不使用）'!$A$1:$A$20,単年カーブ!A5248)=1),0,1)</f>
        <v>0</v>
      </c>
      <c r="O5248">
        <f t="shared" si="575"/>
        <v>13</v>
      </c>
      <c r="P5248">
        <f t="shared" si="572"/>
        <v>0</v>
      </c>
      <c r="Q5248">
        <f t="shared" si="573"/>
        <v>0</v>
      </c>
    </row>
    <row r="5249" spans="1:17" ht="19.5" x14ac:dyDescent="0.4">
      <c r="A5249" s="33">
        <f t="shared" si="574"/>
        <v>46587</v>
      </c>
      <c r="B5249" s="27" t="str">
        <f t="shared" si="569"/>
        <v>(月)</v>
      </c>
      <c r="C5249" s="34">
        <v>0.27083333333333298</v>
      </c>
      <c r="D5249" s="16" t="s">
        <v>18</v>
      </c>
      <c r="E5249" s="35">
        <v>0.29166666666666702</v>
      </c>
      <c r="F5249" s="50">
        <f>IF(COUNTIF('リスト（不使用）'!$A$5:$A$6,単年カーブ!$A$1),"希望数量入力ください",'単年（2027年度）'!$E$12*単年カーブ!$R$3+'単年（2027年度）'!$E$12*(1-単年カーブ!$R$3)*単年カーブ!Q5249)</f>
        <v>0</v>
      </c>
      <c r="G5249" s="47">
        <f t="shared" si="570"/>
        <v>0</v>
      </c>
      <c r="M5249">
        <f t="shared" si="571"/>
        <v>7</v>
      </c>
      <c r="N5249">
        <f>IF(OR(WEEKDAY(A5249)=1,WEEKDAY(A5249)=7,COUNTIF('2027祝日等（不使用）'!$A$1:$A$20,単年カーブ!A5249)=1),0,1)</f>
        <v>0</v>
      </c>
      <c r="O5249">
        <f t="shared" si="575"/>
        <v>14</v>
      </c>
      <c r="P5249">
        <f t="shared" si="572"/>
        <v>0</v>
      </c>
      <c r="Q5249">
        <f t="shared" si="573"/>
        <v>0</v>
      </c>
    </row>
    <row r="5250" spans="1:17" ht="19.5" x14ac:dyDescent="0.4">
      <c r="A5250" s="33">
        <f t="shared" si="574"/>
        <v>46587</v>
      </c>
      <c r="B5250" s="27" t="str">
        <f t="shared" si="569"/>
        <v>(月)</v>
      </c>
      <c r="C5250" s="34">
        <v>0.29166666666666702</v>
      </c>
      <c r="D5250" s="16" t="s">
        <v>18</v>
      </c>
      <c r="E5250" s="35">
        <v>0.3125</v>
      </c>
      <c r="F5250" s="50">
        <f>IF(COUNTIF('リスト（不使用）'!$A$5:$A$6,単年カーブ!$A$1),"希望数量入力ください",'単年（2027年度）'!$E$12*単年カーブ!$R$3+'単年（2027年度）'!$E$12*(1-単年カーブ!$R$3)*単年カーブ!Q5250)</f>
        <v>0</v>
      </c>
      <c r="G5250" s="47">
        <f t="shared" si="570"/>
        <v>0</v>
      </c>
      <c r="M5250">
        <f t="shared" si="571"/>
        <v>7</v>
      </c>
      <c r="N5250">
        <f>IF(OR(WEEKDAY(A5250)=1,WEEKDAY(A5250)=7,COUNTIF('2027祝日等（不使用）'!$A$1:$A$20,単年カーブ!A5250)=1),0,1)</f>
        <v>0</v>
      </c>
      <c r="O5250">
        <f t="shared" si="575"/>
        <v>15</v>
      </c>
      <c r="P5250">
        <f t="shared" si="572"/>
        <v>0</v>
      </c>
      <c r="Q5250">
        <f t="shared" si="573"/>
        <v>0</v>
      </c>
    </row>
    <row r="5251" spans="1:17" ht="19.5" x14ac:dyDescent="0.4">
      <c r="A5251" s="33">
        <f t="shared" si="574"/>
        <v>46587</v>
      </c>
      <c r="B5251" s="27" t="str">
        <f t="shared" si="569"/>
        <v>(月)</v>
      </c>
      <c r="C5251" s="34">
        <v>0.3125</v>
      </c>
      <c r="D5251" s="16" t="s">
        <v>18</v>
      </c>
      <c r="E5251" s="35">
        <v>0.33333333333333298</v>
      </c>
      <c r="F5251" s="50">
        <f>IF(COUNTIF('リスト（不使用）'!$A$5:$A$6,単年カーブ!$A$1),"希望数量入力ください",'単年（2027年度）'!$E$12*単年カーブ!$R$3+'単年（2027年度）'!$E$12*(1-単年カーブ!$R$3)*単年カーブ!Q5251)</f>
        <v>0</v>
      </c>
      <c r="G5251" s="47">
        <f t="shared" si="570"/>
        <v>0</v>
      </c>
      <c r="M5251">
        <f t="shared" si="571"/>
        <v>7</v>
      </c>
      <c r="N5251">
        <f>IF(OR(WEEKDAY(A5251)=1,WEEKDAY(A5251)=7,COUNTIF('2027祝日等（不使用）'!$A$1:$A$20,単年カーブ!A5251)=1),0,1)</f>
        <v>0</v>
      </c>
      <c r="O5251">
        <f t="shared" si="575"/>
        <v>16</v>
      </c>
      <c r="P5251">
        <f t="shared" si="572"/>
        <v>0</v>
      </c>
      <c r="Q5251">
        <f t="shared" si="573"/>
        <v>0</v>
      </c>
    </row>
    <row r="5252" spans="1:17" ht="19.5" x14ac:dyDescent="0.4">
      <c r="A5252" s="33">
        <f t="shared" si="574"/>
        <v>46587</v>
      </c>
      <c r="B5252" s="27" t="str">
        <f t="shared" ref="B5252:B5315" si="576">TEXT(A5252,"(aaa)")</f>
        <v>(月)</v>
      </c>
      <c r="C5252" s="34">
        <v>0.33333333333333298</v>
      </c>
      <c r="D5252" s="16" t="s">
        <v>18</v>
      </c>
      <c r="E5252" s="35">
        <v>0.35416666666666702</v>
      </c>
      <c r="F5252" s="50">
        <f>IF(COUNTIF('リスト（不使用）'!$A$5:$A$6,単年カーブ!$A$1),"希望数量入力ください",'単年（2027年度）'!$E$12*単年カーブ!$R$3+'単年（2027年度）'!$E$12*(1-単年カーブ!$R$3)*単年カーブ!Q5252)</f>
        <v>0</v>
      </c>
      <c r="G5252" s="47">
        <f t="shared" ref="G5252:G5315" si="577">F5252/2</f>
        <v>0</v>
      </c>
      <c r="M5252">
        <f t="shared" ref="M5252:M5315" si="578">MONTH(A5252)</f>
        <v>7</v>
      </c>
      <c r="N5252">
        <f>IF(OR(WEEKDAY(A5252)=1,WEEKDAY(A5252)=7,COUNTIF('2027祝日等（不使用）'!$A$1:$A$20,単年カーブ!A5252)=1),0,1)</f>
        <v>0</v>
      </c>
      <c r="O5252">
        <f t="shared" si="575"/>
        <v>17</v>
      </c>
      <c r="P5252">
        <f t="shared" ref="P5252:P5315" si="579">IF(AND(O5252&gt;16,O5252&lt;41),1,0)</f>
        <v>1</v>
      </c>
      <c r="Q5252">
        <f t="shared" ref="Q5252:Q5315" si="580">P5252*N5252</f>
        <v>0</v>
      </c>
    </row>
    <row r="5253" spans="1:17" ht="19.5" x14ac:dyDescent="0.4">
      <c r="A5253" s="33">
        <f t="shared" si="574"/>
        <v>46587</v>
      </c>
      <c r="B5253" s="27" t="str">
        <f t="shared" si="576"/>
        <v>(月)</v>
      </c>
      <c r="C5253" s="34">
        <v>0.35416666666666702</v>
      </c>
      <c r="D5253" s="16" t="s">
        <v>18</v>
      </c>
      <c r="E5253" s="35">
        <v>0.375</v>
      </c>
      <c r="F5253" s="50">
        <f>IF(COUNTIF('リスト（不使用）'!$A$5:$A$6,単年カーブ!$A$1),"希望数量入力ください",'単年（2027年度）'!$E$12*単年カーブ!$R$3+'単年（2027年度）'!$E$12*(1-単年カーブ!$R$3)*単年カーブ!Q5253)</f>
        <v>0</v>
      </c>
      <c r="G5253" s="47">
        <f t="shared" si="577"/>
        <v>0</v>
      </c>
      <c r="M5253">
        <f t="shared" si="578"/>
        <v>7</v>
      </c>
      <c r="N5253">
        <f>IF(OR(WEEKDAY(A5253)=1,WEEKDAY(A5253)=7,COUNTIF('2027祝日等（不使用）'!$A$1:$A$20,単年カーブ!A5253)=1),0,1)</f>
        <v>0</v>
      </c>
      <c r="O5253">
        <f t="shared" si="575"/>
        <v>18</v>
      </c>
      <c r="P5253">
        <f t="shared" si="579"/>
        <v>1</v>
      </c>
      <c r="Q5253">
        <f t="shared" si="580"/>
        <v>0</v>
      </c>
    </row>
    <row r="5254" spans="1:17" ht="19.5" x14ac:dyDescent="0.4">
      <c r="A5254" s="33">
        <f t="shared" si="574"/>
        <v>46587</v>
      </c>
      <c r="B5254" s="27" t="str">
        <f t="shared" si="576"/>
        <v>(月)</v>
      </c>
      <c r="C5254" s="34">
        <v>0.375</v>
      </c>
      <c r="D5254" s="16" t="s">
        <v>18</v>
      </c>
      <c r="E5254" s="35">
        <v>0.39583333333333298</v>
      </c>
      <c r="F5254" s="50">
        <f>IF(COUNTIF('リスト（不使用）'!$A$5:$A$6,単年カーブ!$A$1),"希望数量入力ください",'単年（2027年度）'!$E$12*単年カーブ!$R$3+'単年（2027年度）'!$E$12*(1-単年カーブ!$R$3)*単年カーブ!Q5254)</f>
        <v>0</v>
      </c>
      <c r="G5254" s="47">
        <f t="shared" si="577"/>
        <v>0</v>
      </c>
      <c r="M5254">
        <f t="shared" si="578"/>
        <v>7</v>
      </c>
      <c r="N5254">
        <f>IF(OR(WEEKDAY(A5254)=1,WEEKDAY(A5254)=7,COUNTIF('2027祝日等（不使用）'!$A$1:$A$20,単年カーブ!A5254)=1),0,1)</f>
        <v>0</v>
      </c>
      <c r="O5254">
        <f t="shared" si="575"/>
        <v>19</v>
      </c>
      <c r="P5254">
        <f t="shared" si="579"/>
        <v>1</v>
      </c>
      <c r="Q5254">
        <f t="shared" si="580"/>
        <v>0</v>
      </c>
    </row>
    <row r="5255" spans="1:17" ht="19.5" x14ac:dyDescent="0.4">
      <c r="A5255" s="33">
        <f t="shared" si="574"/>
        <v>46587</v>
      </c>
      <c r="B5255" s="27" t="str">
        <f t="shared" si="576"/>
        <v>(月)</v>
      </c>
      <c r="C5255" s="34">
        <v>0.39583333333333298</v>
      </c>
      <c r="D5255" s="16" t="s">
        <v>18</v>
      </c>
      <c r="E5255" s="35">
        <v>0.41666666666666702</v>
      </c>
      <c r="F5255" s="50">
        <f>IF(COUNTIF('リスト（不使用）'!$A$5:$A$6,単年カーブ!$A$1),"希望数量入力ください",'単年（2027年度）'!$E$12*単年カーブ!$R$3+'単年（2027年度）'!$E$12*(1-単年カーブ!$R$3)*単年カーブ!Q5255)</f>
        <v>0</v>
      </c>
      <c r="G5255" s="47">
        <f t="shared" si="577"/>
        <v>0</v>
      </c>
      <c r="M5255">
        <f t="shared" si="578"/>
        <v>7</v>
      </c>
      <c r="N5255">
        <f>IF(OR(WEEKDAY(A5255)=1,WEEKDAY(A5255)=7,COUNTIF('2027祝日等（不使用）'!$A$1:$A$20,単年カーブ!A5255)=1),0,1)</f>
        <v>0</v>
      </c>
      <c r="O5255">
        <f t="shared" si="575"/>
        <v>20</v>
      </c>
      <c r="P5255">
        <f t="shared" si="579"/>
        <v>1</v>
      </c>
      <c r="Q5255">
        <f t="shared" si="580"/>
        <v>0</v>
      </c>
    </row>
    <row r="5256" spans="1:17" ht="19.5" x14ac:dyDescent="0.4">
      <c r="A5256" s="33">
        <f t="shared" si="574"/>
        <v>46587</v>
      </c>
      <c r="B5256" s="27" t="str">
        <f t="shared" si="576"/>
        <v>(月)</v>
      </c>
      <c r="C5256" s="34">
        <v>0.41666666666666702</v>
      </c>
      <c r="D5256" s="16" t="s">
        <v>18</v>
      </c>
      <c r="E5256" s="35">
        <v>0.4375</v>
      </c>
      <c r="F5256" s="50">
        <f>IF(COUNTIF('リスト（不使用）'!$A$5:$A$6,単年カーブ!$A$1),"希望数量入力ください",'単年（2027年度）'!$E$12*単年カーブ!$R$3+'単年（2027年度）'!$E$12*(1-単年カーブ!$R$3)*単年カーブ!Q5256)</f>
        <v>0</v>
      </c>
      <c r="G5256" s="47">
        <f t="shared" si="577"/>
        <v>0</v>
      </c>
      <c r="M5256">
        <f t="shared" si="578"/>
        <v>7</v>
      </c>
      <c r="N5256">
        <f>IF(OR(WEEKDAY(A5256)=1,WEEKDAY(A5256)=7,COUNTIF('2027祝日等（不使用）'!$A$1:$A$20,単年カーブ!A5256)=1),0,1)</f>
        <v>0</v>
      </c>
      <c r="O5256">
        <f t="shared" si="575"/>
        <v>21</v>
      </c>
      <c r="P5256">
        <f t="shared" si="579"/>
        <v>1</v>
      </c>
      <c r="Q5256">
        <f t="shared" si="580"/>
        <v>0</v>
      </c>
    </row>
    <row r="5257" spans="1:17" ht="19.5" x14ac:dyDescent="0.4">
      <c r="A5257" s="33">
        <f t="shared" si="574"/>
        <v>46587</v>
      </c>
      <c r="B5257" s="27" t="str">
        <f t="shared" si="576"/>
        <v>(月)</v>
      </c>
      <c r="C5257" s="34">
        <v>0.4375</v>
      </c>
      <c r="D5257" s="16" t="s">
        <v>18</v>
      </c>
      <c r="E5257" s="35">
        <v>0.45833333333333298</v>
      </c>
      <c r="F5257" s="50">
        <f>IF(COUNTIF('リスト（不使用）'!$A$5:$A$6,単年カーブ!$A$1),"希望数量入力ください",'単年（2027年度）'!$E$12*単年カーブ!$R$3+'単年（2027年度）'!$E$12*(1-単年カーブ!$R$3)*単年カーブ!Q5257)</f>
        <v>0</v>
      </c>
      <c r="G5257" s="47">
        <f t="shared" si="577"/>
        <v>0</v>
      </c>
      <c r="M5257">
        <f t="shared" si="578"/>
        <v>7</v>
      </c>
      <c r="N5257">
        <f>IF(OR(WEEKDAY(A5257)=1,WEEKDAY(A5257)=7,COUNTIF('2027祝日等（不使用）'!$A$1:$A$20,単年カーブ!A5257)=1),0,1)</f>
        <v>0</v>
      </c>
      <c r="O5257">
        <f t="shared" si="575"/>
        <v>22</v>
      </c>
      <c r="P5257">
        <f t="shared" si="579"/>
        <v>1</v>
      </c>
      <c r="Q5257">
        <f t="shared" si="580"/>
        <v>0</v>
      </c>
    </row>
    <row r="5258" spans="1:17" ht="19.5" x14ac:dyDescent="0.4">
      <c r="A5258" s="33">
        <f t="shared" si="574"/>
        <v>46587</v>
      </c>
      <c r="B5258" s="27" t="str">
        <f t="shared" si="576"/>
        <v>(月)</v>
      </c>
      <c r="C5258" s="34">
        <v>0.45833333333333298</v>
      </c>
      <c r="D5258" s="16" t="s">
        <v>18</v>
      </c>
      <c r="E5258" s="35">
        <v>0.47916666666666702</v>
      </c>
      <c r="F5258" s="50">
        <f>IF(COUNTIF('リスト（不使用）'!$A$5:$A$6,単年カーブ!$A$1),"希望数量入力ください",'単年（2027年度）'!$E$12*単年カーブ!$R$3+'単年（2027年度）'!$E$12*(1-単年カーブ!$R$3)*単年カーブ!Q5258)</f>
        <v>0</v>
      </c>
      <c r="G5258" s="47">
        <f t="shared" si="577"/>
        <v>0</v>
      </c>
      <c r="M5258">
        <f t="shared" si="578"/>
        <v>7</v>
      </c>
      <c r="N5258">
        <f>IF(OR(WEEKDAY(A5258)=1,WEEKDAY(A5258)=7,COUNTIF('2027祝日等（不使用）'!$A$1:$A$20,単年カーブ!A5258)=1),0,1)</f>
        <v>0</v>
      </c>
      <c r="O5258">
        <f t="shared" si="575"/>
        <v>23</v>
      </c>
      <c r="P5258">
        <f t="shared" si="579"/>
        <v>1</v>
      </c>
      <c r="Q5258">
        <f t="shared" si="580"/>
        <v>0</v>
      </c>
    </row>
    <row r="5259" spans="1:17" ht="19.5" x14ac:dyDescent="0.4">
      <c r="A5259" s="33">
        <f t="shared" si="574"/>
        <v>46587</v>
      </c>
      <c r="B5259" s="27" t="str">
        <f t="shared" si="576"/>
        <v>(月)</v>
      </c>
      <c r="C5259" s="34">
        <v>0.47916666666666702</v>
      </c>
      <c r="D5259" s="16" t="s">
        <v>18</v>
      </c>
      <c r="E5259" s="35">
        <v>0.5</v>
      </c>
      <c r="F5259" s="50">
        <f>IF(COUNTIF('リスト（不使用）'!$A$5:$A$6,単年カーブ!$A$1),"希望数量入力ください",'単年（2027年度）'!$E$12*単年カーブ!$R$3+'単年（2027年度）'!$E$12*(1-単年カーブ!$R$3)*単年カーブ!Q5259)</f>
        <v>0</v>
      </c>
      <c r="G5259" s="47">
        <f t="shared" si="577"/>
        <v>0</v>
      </c>
      <c r="M5259">
        <f t="shared" si="578"/>
        <v>7</v>
      </c>
      <c r="N5259">
        <f>IF(OR(WEEKDAY(A5259)=1,WEEKDAY(A5259)=7,COUNTIF('2027祝日等（不使用）'!$A$1:$A$20,単年カーブ!A5259)=1),0,1)</f>
        <v>0</v>
      </c>
      <c r="O5259">
        <f t="shared" si="575"/>
        <v>24</v>
      </c>
      <c r="P5259">
        <f t="shared" si="579"/>
        <v>1</v>
      </c>
      <c r="Q5259">
        <f t="shared" si="580"/>
        <v>0</v>
      </c>
    </row>
    <row r="5260" spans="1:17" ht="19.5" x14ac:dyDescent="0.4">
      <c r="A5260" s="33">
        <f t="shared" si="574"/>
        <v>46587</v>
      </c>
      <c r="B5260" s="27" t="str">
        <f t="shared" si="576"/>
        <v>(月)</v>
      </c>
      <c r="C5260" s="34">
        <v>0.5</v>
      </c>
      <c r="D5260" s="16" t="s">
        <v>18</v>
      </c>
      <c r="E5260" s="35">
        <v>0.52083333333333304</v>
      </c>
      <c r="F5260" s="50">
        <f>IF(COUNTIF('リスト（不使用）'!$A$5:$A$6,単年カーブ!$A$1),"希望数量入力ください",'単年（2027年度）'!$E$12*単年カーブ!$R$3+'単年（2027年度）'!$E$12*(1-単年カーブ!$R$3)*単年カーブ!Q5260)</f>
        <v>0</v>
      </c>
      <c r="G5260" s="47">
        <f t="shared" si="577"/>
        <v>0</v>
      </c>
      <c r="M5260">
        <f t="shared" si="578"/>
        <v>7</v>
      </c>
      <c r="N5260">
        <f>IF(OR(WEEKDAY(A5260)=1,WEEKDAY(A5260)=7,COUNTIF('2027祝日等（不使用）'!$A$1:$A$20,単年カーブ!A5260)=1),0,1)</f>
        <v>0</v>
      </c>
      <c r="O5260">
        <f t="shared" si="575"/>
        <v>25</v>
      </c>
      <c r="P5260">
        <f t="shared" si="579"/>
        <v>1</v>
      </c>
      <c r="Q5260">
        <f t="shared" si="580"/>
        <v>0</v>
      </c>
    </row>
    <row r="5261" spans="1:17" ht="19.5" x14ac:dyDescent="0.4">
      <c r="A5261" s="33">
        <f t="shared" si="574"/>
        <v>46587</v>
      </c>
      <c r="B5261" s="27" t="str">
        <f t="shared" si="576"/>
        <v>(月)</v>
      </c>
      <c r="C5261" s="34">
        <v>0.52083333333333304</v>
      </c>
      <c r="D5261" s="16" t="s">
        <v>18</v>
      </c>
      <c r="E5261" s="35">
        <v>0.54166666666666696</v>
      </c>
      <c r="F5261" s="50">
        <f>IF(COUNTIF('リスト（不使用）'!$A$5:$A$6,単年カーブ!$A$1),"希望数量入力ください",'単年（2027年度）'!$E$12*単年カーブ!$R$3+'単年（2027年度）'!$E$12*(1-単年カーブ!$R$3)*単年カーブ!Q5261)</f>
        <v>0</v>
      </c>
      <c r="G5261" s="47">
        <f t="shared" si="577"/>
        <v>0</v>
      </c>
      <c r="M5261">
        <f t="shared" si="578"/>
        <v>7</v>
      </c>
      <c r="N5261">
        <f>IF(OR(WEEKDAY(A5261)=1,WEEKDAY(A5261)=7,COUNTIF('2027祝日等（不使用）'!$A$1:$A$20,単年カーブ!A5261)=1),0,1)</f>
        <v>0</v>
      </c>
      <c r="O5261">
        <f t="shared" si="575"/>
        <v>26</v>
      </c>
      <c r="P5261">
        <f t="shared" si="579"/>
        <v>1</v>
      </c>
      <c r="Q5261">
        <f t="shared" si="580"/>
        <v>0</v>
      </c>
    </row>
    <row r="5262" spans="1:17" ht="19.5" x14ac:dyDescent="0.4">
      <c r="A5262" s="33">
        <f t="shared" si="574"/>
        <v>46587</v>
      </c>
      <c r="B5262" s="27" t="str">
        <f t="shared" si="576"/>
        <v>(月)</v>
      </c>
      <c r="C5262" s="34">
        <v>0.54166666666666696</v>
      </c>
      <c r="D5262" s="16" t="s">
        <v>18</v>
      </c>
      <c r="E5262" s="35">
        <v>0.5625</v>
      </c>
      <c r="F5262" s="50">
        <f>IF(COUNTIF('リスト（不使用）'!$A$5:$A$6,単年カーブ!$A$1),"希望数量入力ください",'単年（2027年度）'!$E$12*単年カーブ!$R$3+'単年（2027年度）'!$E$12*(1-単年カーブ!$R$3)*単年カーブ!Q5262)</f>
        <v>0</v>
      </c>
      <c r="G5262" s="47">
        <f t="shared" si="577"/>
        <v>0</v>
      </c>
      <c r="M5262">
        <f t="shared" si="578"/>
        <v>7</v>
      </c>
      <c r="N5262">
        <f>IF(OR(WEEKDAY(A5262)=1,WEEKDAY(A5262)=7,COUNTIF('2027祝日等（不使用）'!$A$1:$A$20,単年カーブ!A5262)=1),0,1)</f>
        <v>0</v>
      </c>
      <c r="O5262">
        <f t="shared" si="575"/>
        <v>27</v>
      </c>
      <c r="P5262">
        <f t="shared" si="579"/>
        <v>1</v>
      </c>
      <c r="Q5262">
        <f t="shared" si="580"/>
        <v>0</v>
      </c>
    </row>
    <row r="5263" spans="1:17" ht="19.5" x14ac:dyDescent="0.4">
      <c r="A5263" s="33">
        <f t="shared" si="574"/>
        <v>46587</v>
      </c>
      <c r="B5263" s="27" t="str">
        <f t="shared" si="576"/>
        <v>(月)</v>
      </c>
      <c r="C5263" s="34">
        <v>0.5625</v>
      </c>
      <c r="D5263" s="16" t="s">
        <v>18</v>
      </c>
      <c r="E5263" s="35">
        <v>0.58333333333333304</v>
      </c>
      <c r="F5263" s="50">
        <f>IF(COUNTIF('リスト（不使用）'!$A$5:$A$6,単年カーブ!$A$1),"希望数量入力ください",'単年（2027年度）'!$E$12*単年カーブ!$R$3+'単年（2027年度）'!$E$12*(1-単年カーブ!$R$3)*単年カーブ!Q5263)</f>
        <v>0</v>
      </c>
      <c r="G5263" s="47">
        <f t="shared" si="577"/>
        <v>0</v>
      </c>
      <c r="M5263">
        <f t="shared" si="578"/>
        <v>7</v>
      </c>
      <c r="N5263">
        <f>IF(OR(WEEKDAY(A5263)=1,WEEKDAY(A5263)=7,COUNTIF('2027祝日等（不使用）'!$A$1:$A$20,単年カーブ!A5263)=1),0,1)</f>
        <v>0</v>
      </c>
      <c r="O5263">
        <f t="shared" si="575"/>
        <v>28</v>
      </c>
      <c r="P5263">
        <f t="shared" si="579"/>
        <v>1</v>
      </c>
      <c r="Q5263">
        <f t="shared" si="580"/>
        <v>0</v>
      </c>
    </row>
    <row r="5264" spans="1:17" ht="19.5" x14ac:dyDescent="0.4">
      <c r="A5264" s="33">
        <f t="shared" si="574"/>
        <v>46587</v>
      </c>
      <c r="B5264" s="27" t="str">
        <f t="shared" si="576"/>
        <v>(月)</v>
      </c>
      <c r="C5264" s="34">
        <v>0.58333333333333304</v>
      </c>
      <c r="D5264" s="16" t="s">
        <v>18</v>
      </c>
      <c r="E5264" s="35">
        <v>0.60416666666666696</v>
      </c>
      <c r="F5264" s="50">
        <f>IF(COUNTIF('リスト（不使用）'!$A$5:$A$6,単年カーブ!$A$1),"希望数量入力ください",'単年（2027年度）'!$E$12*単年カーブ!$R$3+'単年（2027年度）'!$E$12*(1-単年カーブ!$R$3)*単年カーブ!Q5264)</f>
        <v>0</v>
      </c>
      <c r="G5264" s="47">
        <f t="shared" si="577"/>
        <v>0</v>
      </c>
      <c r="M5264">
        <f t="shared" si="578"/>
        <v>7</v>
      </c>
      <c r="N5264">
        <f>IF(OR(WEEKDAY(A5264)=1,WEEKDAY(A5264)=7,COUNTIF('2027祝日等（不使用）'!$A$1:$A$20,単年カーブ!A5264)=1),0,1)</f>
        <v>0</v>
      </c>
      <c r="O5264">
        <f t="shared" si="575"/>
        <v>29</v>
      </c>
      <c r="P5264">
        <f t="shared" si="579"/>
        <v>1</v>
      </c>
      <c r="Q5264">
        <f t="shared" si="580"/>
        <v>0</v>
      </c>
    </row>
    <row r="5265" spans="1:17" ht="19.5" x14ac:dyDescent="0.4">
      <c r="A5265" s="33">
        <f t="shared" si="574"/>
        <v>46587</v>
      </c>
      <c r="B5265" s="27" t="str">
        <f t="shared" si="576"/>
        <v>(月)</v>
      </c>
      <c r="C5265" s="34">
        <v>0.60416666666666696</v>
      </c>
      <c r="D5265" s="16" t="s">
        <v>18</v>
      </c>
      <c r="E5265" s="35">
        <v>0.625</v>
      </c>
      <c r="F5265" s="50">
        <f>IF(COUNTIF('リスト（不使用）'!$A$5:$A$6,単年カーブ!$A$1),"希望数量入力ください",'単年（2027年度）'!$E$12*単年カーブ!$R$3+'単年（2027年度）'!$E$12*(1-単年カーブ!$R$3)*単年カーブ!Q5265)</f>
        <v>0</v>
      </c>
      <c r="G5265" s="47">
        <f t="shared" si="577"/>
        <v>0</v>
      </c>
      <c r="M5265">
        <f t="shared" si="578"/>
        <v>7</v>
      </c>
      <c r="N5265">
        <f>IF(OR(WEEKDAY(A5265)=1,WEEKDAY(A5265)=7,COUNTIF('2027祝日等（不使用）'!$A$1:$A$20,単年カーブ!A5265)=1),0,1)</f>
        <v>0</v>
      </c>
      <c r="O5265">
        <f t="shared" si="575"/>
        <v>30</v>
      </c>
      <c r="P5265">
        <f t="shared" si="579"/>
        <v>1</v>
      </c>
      <c r="Q5265">
        <f t="shared" si="580"/>
        <v>0</v>
      </c>
    </row>
    <row r="5266" spans="1:17" ht="19.5" x14ac:dyDescent="0.4">
      <c r="A5266" s="33">
        <f t="shared" si="574"/>
        <v>46587</v>
      </c>
      <c r="B5266" s="27" t="str">
        <f t="shared" si="576"/>
        <v>(月)</v>
      </c>
      <c r="C5266" s="34">
        <v>0.625</v>
      </c>
      <c r="D5266" s="16" t="s">
        <v>18</v>
      </c>
      <c r="E5266" s="35">
        <v>0.64583333333333304</v>
      </c>
      <c r="F5266" s="50">
        <f>IF(COUNTIF('リスト（不使用）'!$A$5:$A$6,単年カーブ!$A$1),"希望数量入力ください",'単年（2027年度）'!$E$12*単年カーブ!$R$3+'単年（2027年度）'!$E$12*(1-単年カーブ!$R$3)*単年カーブ!Q5266)</f>
        <v>0</v>
      </c>
      <c r="G5266" s="47">
        <f t="shared" si="577"/>
        <v>0</v>
      </c>
      <c r="M5266">
        <f t="shared" si="578"/>
        <v>7</v>
      </c>
      <c r="N5266">
        <f>IF(OR(WEEKDAY(A5266)=1,WEEKDAY(A5266)=7,COUNTIF('2027祝日等（不使用）'!$A$1:$A$20,単年カーブ!A5266)=1),0,1)</f>
        <v>0</v>
      </c>
      <c r="O5266">
        <f t="shared" si="575"/>
        <v>31</v>
      </c>
      <c r="P5266">
        <f t="shared" si="579"/>
        <v>1</v>
      </c>
      <c r="Q5266">
        <f t="shared" si="580"/>
        <v>0</v>
      </c>
    </row>
    <row r="5267" spans="1:17" ht="19.5" x14ac:dyDescent="0.4">
      <c r="A5267" s="33">
        <f t="shared" si="574"/>
        <v>46587</v>
      </c>
      <c r="B5267" s="27" t="str">
        <f t="shared" si="576"/>
        <v>(月)</v>
      </c>
      <c r="C5267" s="34">
        <v>0.64583333333333304</v>
      </c>
      <c r="D5267" s="16" t="s">
        <v>18</v>
      </c>
      <c r="E5267" s="35">
        <v>0.66666666666666696</v>
      </c>
      <c r="F5267" s="50">
        <f>IF(COUNTIF('リスト（不使用）'!$A$5:$A$6,単年カーブ!$A$1),"希望数量入力ください",'単年（2027年度）'!$E$12*単年カーブ!$R$3+'単年（2027年度）'!$E$12*(1-単年カーブ!$R$3)*単年カーブ!Q5267)</f>
        <v>0</v>
      </c>
      <c r="G5267" s="47">
        <f t="shared" si="577"/>
        <v>0</v>
      </c>
      <c r="M5267">
        <f t="shared" si="578"/>
        <v>7</v>
      </c>
      <c r="N5267">
        <f>IF(OR(WEEKDAY(A5267)=1,WEEKDAY(A5267)=7,COUNTIF('2027祝日等（不使用）'!$A$1:$A$20,単年カーブ!A5267)=1),0,1)</f>
        <v>0</v>
      </c>
      <c r="O5267">
        <f t="shared" si="575"/>
        <v>32</v>
      </c>
      <c r="P5267">
        <f t="shared" si="579"/>
        <v>1</v>
      </c>
      <c r="Q5267">
        <f t="shared" si="580"/>
        <v>0</v>
      </c>
    </row>
    <row r="5268" spans="1:17" ht="19.5" x14ac:dyDescent="0.4">
      <c r="A5268" s="33">
        <f t="shared" si="574"/>
        <v>46587</v>
      </c>
      <c r="B5268" s="27" t="str">
        <f t="shared" si="576"/>
        <v>(月)</v>
      </c>
      <c r="C5268" s="34">
        <v>0.66666666666666696</v>
      </c>
      <c r="D5268" s="16" t="s">
        <v>18</v>
      </c>
      <c r="E5268" s="35">
        <v>0.6875</v>
      </c>
      <c r="F5268" s="50">
        <f>IF(COUNTIF('リスト（不使用）'!$A$5:$A$6,単年カーブ!$A$1),"希望数量入力ください",'単年（2027年度）'!$E$12*単年カーブ!$R$3+'単年（2027年度）'!$E$12*(1-単年カーブ!$R$3)*単年カーブ!Q5268)</f>
        <v>0</v>
      </c>
      <c r="G5268" s="47">
        <f t="shared" si="577"/>
        <v>0</v>
      </c>
      <c r="M5268">
        <f t="shared" si="578"/>
        <v>7</v>
      </c>
      <c r="N5268">
        <f>IF(OR(WEEKDAY(A5268)=1,WEEKDAY(A5268)=7,COUNTIF('2027祝日等（不使用）'!$A$1:$A$20,単年カーブ!A5268)=1),0,1)</f>
        <v>0</v>
      </c>
      <c r="O5268">
        <f t="shared" si="575"/>
        <v>33</v>
      </c>
      <c r="P5268">
        <f t="shared" si="579"/>
        <v>1</v>
      </c>
      <c r="Q5268">
        <f t="shared" si="580"/>
        <v>0</v>
      </c>
    </row>
    <row r="5269" spans="1:17" ht="19.5" x14ac:dyDescent="0.4">
      <c r="A5269" s="33">
        <f t="shared" si="574"/>
        <v>46587</v>
      </c>
      <c r="B5269" s="27" t="str">
        <f t="shared" si="576"/>
        <v>(月)</v>
      </c>
      <c r="C5269" s="34">
        <v>0.6875</v>
      </c>
      <c r="D5269" s="16" t="s">
        <v>18</v>
      </c>
      <c r="E5269" s="35">
        <v>0.70833333333333304</v>
      </c>
      <c r="F5269" s="50">
        <f>IF(COUNTIF('リスト（不使用）'!$A$5:$A$6,単年カーブ!$A$1),"希望数量入力ください",'単年（2027年度）'!$E$12*単年カーブ!$R$3+'単年（2027年度）'!$E$12*(1-単年カーブ!$R$3)*単年カーブ!Q5269)</f>
        <v>0</v>
      </c>
      <c r="G5269" s="47">
        <f t="shared" si="577"/>
        <v>0</v>
      </c>
      <c r="M5269">
        <f t="shared" si="578"/>
        <v>7</v>
      </c>
      <c r="N5269">
        <f>IF(OR(WEEKDAY(A5269)=1,WEEKDAY(A5269)=7,COUNTIF('2027祝日等（不使用）'!$A$1:$A$20,単年カーブ!A5269)=1),0,1)</f>
        <v>0</v>
      </c>
      <c r="O5269">
        <f t="shared" si="575"/>
        <v>34</v>
      </c>
      <c r="P5269">
        <f t="shared" si="579"/>
        <v>1</v>
      </c>
      <c r="Q5269">
        <f t="shared" si="580"/>
        <v>0</v>
      </c>
    </row>
    <row r="5270" spans="1:17" ht="19.5" x14ac:dyDescent="0.4">
      <c r="A5270" s="33">
        <f t="shared" si="574"/>
        <v>46587</v>
      </c>
      <c r="B5270" s="27" t="str">
        <f t="shared" si="576"/>
        <v>(月)</v>
      </c>
      <c r="C5270" s="34">
        <v>0.70833333333333304</v>
      </c>
      <c r="D5270" s="16" t="s">
        <v>18</v>
      </c>
      <c r="E5270" s="35">
        <v>0.72916666666666696</v>
      </c>
      <c r="F5270" s="50">
        <f>IF(COUNTIF('リスト（不使用）'!$A$5:$A$6,単年カーブ!$A$1),"希望数量入力ください",'単年（2027年度）'!$E$12*単年カーブ!$R$3+'単年（2027年度）'!$E$12*(1-単年カーブ!$R$3)*単年カーブ!Q5270)</f>
        <v>0</v>
      </c>
      <c r="G5270" s="47">
        <f t="shared" si="577"/>
        <v>0</v>
      </c>
      <c r="M5270">
        <f t="shared" si="578"/>
        <v>7</v>
      </c>
      <c r="N5270">
        <f>IF(OR(WEEKDAY(A5270)=1,WEEKDAY(A5270)=7,COUNTIF('2027祝日等（不使用）'!$A$1:$A$20,単年カーブ!A5270)=1),0,1)</f>
        <v>0</v>
      </c>
      <c r="O5270">
        <f t="shared" si="575"/>
        <v>35</v>
      </c>
      <c r="P5270">
        <f t="shared" si="579"/>
        <v>1</v>
      </c>
      <c r="Q5270">
        <f t="shared" si="580"/>
        <v>0</v>
      </c>
    </row>
    <row r="5271" spans="1:17" ht="19.5" x14ac:dyDescent="0.4">
      <c r="A5271" s="33">
        <f t="shared" si="574"/>
        <v>46587</v>
      </c>
      <c r="B5271" s="27" t="str">
        <f t="shared" si="576"/>
        <v>(月)</v>
      </c>
      <c r="C5271" s="34">
        <v>0.72916666666666696</v>
      </c>
      <c r="D5271" s="16" t="s">
        <v>18</v>
      </c>
      <c r="E5271" s="35">
        <v>0.75</v>
      </c>
      <c r="F5271" s="50">
        <f>IF(COUNTIF('リスト（不使用）'!$A$5:$A$6,単年カーブ!$A$1),"希望数量入力ください",'単年（2027年度）'!$E$12*単年カーブ!$R$3+'単年（2027年度）'!$E$12*(1-単年カーブ!$R$3)*単年カーブ!Q5271)</f>
        <v>0</v>
      </c>
      <c r="G5271" s="47">
        <f t="shared" si="577"/>
        <v>0</v>
      </c>
      <c r="M5271">
        <f t="shared" si="578"/>
        <v>7</v>
      </c>
      <c r="N5271">
        <f>IF(OR(WEEKDAY(A5271)=1,WEEKDAY(A5271)=7,COUNTIF('2027祝日等（不使用）'!$A$1:$A$20,単年カーブ!A5271)=1),0,1)</f>
        <v>0</v>
      </c>
      <c r="O5271">
        <f t="shared" si="575"/>
        <v>36</v>
      </c>
      <c r="P5271">
        <f t="shared" si="579"/>
        <v>1</v>
      </c>
      <c r="Q5271">
        <f t="shared" si="580"/>
        <v>0</v>
      </c>
    </row>
    <row r="5272" spans="1:17" ht="19.5" x14ac:dyDescent="0.4">
      <c r="A5272" s="33">
        <f t="shared" si="574"/>
        <v>46587</v>
      </c>
      <c r="B5272" s="27" t="str">
        <f t="shared" si="576"/>
        <v>(月)</v>
      </c>
      <c r="C5272" s="34">
        <v>0.75</v>
      </c>
      <c r="D5272" s="16" t="s">
        <v>18</v>
      </c>
      <c r="E5272" s="35">
        <v>0.77083333333333304</v>
      </c>
      <c r="F5272" s="50">
        <f>IF(COUNTIF('リスト（不使用）'!$A$5:$A$6,単年カーブ!$A$1),"希望数量入力ください",'単年（2027年度）'!$E$12*単年カーブ!$R$3+'単年（2027年度）'!$E$12*(1-単年カーブ!$R$3)*単年カーブ!Q5272)</f>
        <v>0</v>
      </c>
      <c r="G5272" s="47">
        <f t="shared" si="577"/>
        <v>0</v>
      </c>
      <c r="M5272">
        <f t="shared" si="578"/>
        <v>7</v>
      </c>
      <c r="N5272">
        <f>IF(OR(WEEKDAY(A5272)=1,WEEKDAY(A5272)=7,COUNTIF('2027祝日等（不使用）'!$A$1:$A$20,単年カーブ!A5272)=1),0,1)</f>
        <v>0</v>
      </c>
      <c r="O5272">
        <f t="shared" si="575"/>
        <v>37</v>
      </c>
      <c r="P5272">
        <f t="shared" si="579"/>
        <v>1</v>
      </c>
      <c r="Q5272">
        <f t="shared" si="580"/>
        <v>0</v>
      </c>
    </row>
    <row r="5273" spans="1:17" ht="19.5" x14ac:dyDescent="0.4">
      <c r="A5273" s="33">
        <f t="shared" si="574"/>
        <v>46587</v>
      </c>
      <c r="B5273" s="27" t="str">
        <f t="shared" si="576"/>
        <v>(月)</v>
      </c>
      <c r="C5273" s="34">
        <v>0.77083333333333304</v>
      </c>
      <c r="D5273" s="16" t="s">
        <v>18</v>
      </c>
      <c r="E5273" s="35">
        <v>0.79166666666666696</v>
      </c>
      <c r="F5273" s="50">
        <f>IF(COUNTIF('リスト（不使用）'!$A$5:$A$6,単年カーブ!$A$1),"希望数量入力ください",'単年（2027年度）'!$E$12*単年カーブ!$R$3+'単年（2027年度）'!$E$12*(1-単年カーブ!$R$3)*単年カーブ!Q5273)</f>
        <v>0</v>
      </c>
      <c r="G5273" s="47">
        <f t="shared" si="577"/>
        <v>0</v>
      </c>
      <c r="M5273">
        <f t="shared" si="578"/>
        <v>7</v>
      </c>
      <c r="N5273">
        <f>IF(OR(WEEKDAY(A5273)=1,WEEKDAY(A5273)=7,COUNTIF('2027祝日等（不使用）'!$A$1:$A$20,単年カーブ!A5273)=1),0,1)</f>
        <v>0</v>
      </c>
      <c r="O5273">
        <f t="shared" si="575"/>
        <v>38</v>
      </c>
      <c r="P5273">
        <f t="shared" si="579"/>
        <v>1</v>
      </c>
      <c r="Q5273">
        <f t="shared" si="580"/>
        <v>0</v>
      </c>
    </row>
    <row r="5274" spans="1:17" ht="19.5" x14ac:dyDescent="0.4">
      <c r="A5274" s="33">
        <f t="shared" si="574"/>
        <v>46587</v>
      </c>
      <c r="B5274" s="27" t="str">
        <f t="shared" si="576"/>
        <v>(月)</v>
      </c>
      <c r="C5274" s="34">
        <v>0.79166666666666696</v>
      </c>
      <c r="D5274" s="16" t="s">
        <v>18</v>
      </c>
      <c r="E5274" s="35">
        <v>0.8125</v>
      </c>
      <c r="F5274" s="50">
        <f>IF(COUNTIF('リスト（不使用）'!$A$5:$A$6,単年カーブ!$A$1),"希望数量入力ください",'単年（2027年度）'!$E$12*単年カーブ!$R$3+'単年（2027年度）'!$E$12*(1-単年カーブ!$R$3)*単年カーブ!Q5274)</f>
        <v>0</v>
      </c>
      <c r="G5274" s="47">
        <f t="shared" si="577"/>
        <v>0</v>
      </c>
      <c r="M5274">
        <f t="shared" si="578"/>
        <v>7</v>
      </c>
      <c r="N5274">
        <f>IF(OR(WEEKDAY(A5274)=1,WEEKDAY(A5274)=7,COUNTIF('2027祝日等（不使用）'!$A$1:$A$20,単年カーブ!A5274)=1),0,1)</f>
        <v>0</v>
      </c>
      <c r="O5274">
        <f t="shared" si="575"/>
        <v>39</v>
      </c>
      <c r="P5274">
        <f t="shared" si="579"/>
        <v>1</v>
      </c>
      <c r="Q5274">
        <f t="shared" si="580"/>
        <v>0</v>
      </c>
    </row>
    <row r="5275" spans="1:17" ht="19.5" x14ac:dyDescent="0.4">
      <c r="A5275" s="33">
        <f t="shared" si="574"/>
        <v>46587</v>
      </c>
      <c r="B5275" s="27" t="str">
        <f t="shared" si="576"/>
        <v>(月)</v>
      </c>
      <c r="C5275" s="34">
        <v>0.8125</v>
      </c>
      <c r="D5275" s="16" t="s">
        <v>18</v>
      </c>
      <c r="E5275" s="35">
        <v>0.83333333333333304</v>
      </c>
      <c r="F5275" s="50">
        <f>IF(COUNTIF('リスト（不使用）'!$A$5:$A$6,単年カーブ!$A$1),"希望数量入力ください",'単年（2027年度）'!$E$12*単年カーブ!$R$3+'単年（2027年度）'!$E$12*(1-単年カーブ!$R$3)*単年カーブ!Q5275)</f>
        <v>0</v>
      </c>
      <c r="G5275" s="47">
        <f t="shared" si="577"/>
        <v>0</v>
      </c>
      <c r="M5275">
        <f t="shared" si="578"/>
        <v>7</v>
      </c>
      <c r="N5275">
        <f>IF(OR(WEEKDAY(A5275)=1,WEEKDAY(A5275)=7,COUNTIF('2027祝日等（不使用）'!$A$1:$A$20,単年カーブ!A5275)=1),0,1)</f>
        <v>0</v>
      </c>
      <c r="O5275">
        <f t="shared" si="575"/>
        <v>40</v>
      </c>
      <c r="P5275">
        <f t="shared" si="579"/>
        <v>1</v>
      </c>
      <c r="Q5275">
        <f t="shared" si="580"/>
        <v>0</v>
      </c>
    </row>
    <row r="5276" spans="1:17" ht="19.5" x14ac:dyDescent="0.4">
      <c r="A5276" s="33">
        <f t="shared" si="574"/>
        <v>46587</v>
      </c>
      <c r="B5276" s="27" t="str">
        <f t="shared" si="576"/>
        <v>(月)</v>
      </c>
      <c r="C5276" s="34">
        <v>0.83333333333333304</v>
      </c>
      <c r="D5276" s="16" t="s">
        <v>18</v>
      </c>
      <c r="E5276" s="35">
        <v>0.85416666666666696</v>
      </c>
      <c r="F5276" s="50">
        <f>IF(COUNTIF('リスト（不使用）'!$A$5:$A$6,単年カーブ!$A$1),"希望数量入力ください",'単年（2027年度）'!$E$12*単年カーブ!$R$3+'単年（2027年度）'!$E$12*(1-単年カーブ!$R$3)*単年カーブ!Q5276)</f>
        <v>0</v>
      </c>
      <c r="G5276" s="47">
        <f t="shared" si="577"/>
        <v>0</v>
      </c>
      <c r="M5276">
        <f t="shared" si="578"/>
        <v>7</v>
      </c>
      <c r="N5276">
        <f>IF(OR(WEEKDAY(A5276)=1,WEEKDAY(A5276)=7,COUNTIF('2027祝日等（不使用）'!$A$1:$A$20,単年カーブ!A5276)=1),0,1)</f>
        <v>0</v>
      </c>
      <c r="O5276">
        <f t="shared" si="575"/>
        <v>41</v>
      </c>
      <c r="P5276">
        <f t="shared" si="579"/>
        <v>0</v>
      </c>
      <c r="Q5276">
        <f t="shared" si="580"/>
        <v>0</v>
      </c>
    </row>
    <row r="5277" spans="1:17" ht="19.5" x14ac:dyDescent="0.4">
      <c r="A5277" s="33">
        <f t="shared" si="574"/>
        <v>46587</v>
      </c>
      <c r="B5277" s="27" t="str">
        <f t="shared" si="576"/>
        <v>(月)</v>
      </c>
      <c r="C5277" s="34">
        <v>0.85416666666666696</v>
      </c>
      <c r="D5277" s="16" t="s">
        <v>18</v>
      </c>
      <c r="E5277" s="35">
        <v>0.875</v>
      </c>
      <c r="F5277" s="50">
        <f>IF(COUNTIF('リスト（不使用）'!$A$5:$A$6,単年カーブ!$A$1),"希望数量入力ください",'単年（2027年度）'!$E$12*単年カーブ!$R$3+'単年（2027年度）'!$E$12*(1-単年カーブ!$R$3)*単年カーブ!Q5277)</f>
        <v>0</v>
      </c>
      <c r="G5277" s="47">
        <f t="shared" si="577"/>
        <v>0</v>
      </c>
      <c r="M5277">
        <f t="shared" si="578"/>
        <v>7</v>
      </c>
      <c r="N5277">
        <f>IF(OR(WEEKDAY(A5277)=1,WEEKDAY(A5277)=7,COUNTIF('2027祝日等（不使用）'!$A$1:$A$20,単年カーブ!A5277)=1),0,1)</f>
        <v>0</v>
      </c>
      <c r="O5277">
        <f t="shared" si="575"/>
        <v>42</v>
      </c>
      <c r="P5277">
        <f t="shared" si="579"/>
        <v>0</v>
      </c>
      <c r="Q5277">
        <f t="shared" si="580"/>
        <v>0</v>
      </c>
    </row>
    <row r="5278" spans="1:17" ht="19.5" x14ac:dyDescent="0.4">
      <c r="A5278" s="33">
        <f t="shared" si="574"/>
        <v>46587</v>
      </c>
      <c r="B5278" s="27" t="str">
        <f t="shared" si="576"/>
        <v>(月)</v>
      </c>
      <c r="C5278" s="34">
        <v>0.875</v>
      </c>
      <c r="D5278" s="16" t="s">
        <v>18</v>
      </c>
      <c r="E5278" s="35">
        <v>0.89583333333333304</v>
      </c>
      <c r="F5278" s="50">
        <f>IF(COUNTIF('リスト（不使用）'!$A$5:$A$6,単年カーブ!$A$1),"希望数量入力ください",'単年（2027年度）'!$E$12*単年カーブ!$R$3+'単年（2027年度）'!$E$12*(1-単年カーブ!$R$3)*単年カーブ!Q5278)</f>
        <v>0</v>
      </c>
      <c r="G5278" s="47">
        <f t="shared" si="577"/>
        <v>0</v>
      </c>
      <c r="M5278">
        <f t="shared" si="578"/>
        <v>7</v>
      </c>
      <c r="N5278">
        <f>IF(OR(WEEKDAY(A5278)=1,WEEKDAY(A5278)=7,COUNTIF('2027祝日等（不使用）'!$A$1:$A$20,単年カーブ!A5278)=1),0,1)</f>
        <v>0</v>
      </c>
      <c r="O5278">
        <f t="shared" si="575"/>
        <v>43</v>
      </c>
      <c r="P5278">
        <f t="shared" si="579"/>
        <v>0</v>
      </c>
      <c r="Q5278">
        <f t="shared" si="580"/>
        <v>0</v>
      </c>
    </row>
    <row r="5279" spans="1:17" ht="19.5" x14ac:dyDescent="0.4">
      <c r="A5279" s="33">
        <f t="shared" si="574"/>
        <v>46587</v>
      </c>
      <c r="B5279" s="27" t="str">
        <f t="shared" si="576"/>
        <v>(月)</v>
      </c>
      <c r="C5279" s="34">
        <v>0.89583333333333304</v>
      </c>
      <c r="D5279" s="16" t="s">
        <v>18</v>
      </c>
      <c r="E5279" s="35">
        <v>0.91666666666666696</v>
      </c>
      <c r="F5279" s="50">
        <f>IF(COUNTIF('リスト（不使用）'!$A$5:$A$6,単年カーブ!$A$1),"希望数量入力ください",'単年（2027年度）'!$E$12*単年カーブ!$R$3+'単年（2027年度）'!$E$12*(1-単年カーブ!$R$3)*単年カーブ!Q5279)</f>
        <v>0</v>
      </c>
      <c r="G5279" s="47">
        <f t="shared" si="577"/>
        <v>0</v>
      </c>
      <c r="M5279">
        <f t="shared" si="578"/>
        <v>7</v>
      </c>
      <c r="N5279">
        <f>IF(OR(WEEKDAY(A5279)=1,WEEKDAY(A5279)=7,COUNTIF('2027祝日等（不使用）'!$A$1:$A$20,単年カーブ!A5279)=1),0,1)</f>
        <v>0</v>
      </c>
      <c r="O5279">
        <f t="shared" si="575"/>
        <v>44</v>
      </c>
      <c r="P5279">
        <f t="shared" si="579"/>
        <v>0</v>
      </c>
      <c r="Q5279">
        <f t="shared" si="580"/>
        <v>0</v>
      </c>
    </row>
    <row r="5280" spans="1:17" ht="19.5" x14ac:dyDescent="0.4">
      <c r="A5280" s="33">
        <f t="shared" si="574"/>
        <v>46587</v>
      </c>
      <c r="B5280" s="27" t="str">
        <f t="shared" si="576"/>
        <v>(月)</v>
      </c>
      <c r="C5280" s="34">
        <v>0.91666666666666696</v>
      </c>
      <c r="D5280" s="16" t="s">
        <v>18</v>
      </c>
      <c r="E5280" s="35">
        <v>0.9375</v>
      </c>
      <c r="F5280" s="50">
        <f>IF(COUNTIF('リスト（不使用）'!$A$5:$A$6,単年カーブ!$A$1),"希望数量入力ください",'単年（2027年度）'!$E$12*単年カーブ!$R$3+'単年（2027年度）'!$E$12*(1-単年カーブ!$R$3)*単年カーブ!Q5280)</f>
        <v>0</v>
      </c>
      <c r="G5280" s="47">
        <f t="shared" si="577"/>
        <v>0</v>
      </c>
      <c r="M5280">
        <f t="shared" si="578"/>
        <v>7</v>
      </c>
      <c r="N5280">
        <f>IF(OR(WEEKDAY(A5280)=1,WEEKDAY(A5280)=7,COUNTIF('2027祝日等（不使用）'!$A$1:$A$20,単年カーブ!A5280)=1),0,1)</f>
        <v>0</v>
      </c>
      <c r="O5280">
        <f t="shared" si="575"/>
        <v>45</v>
      </c>
      <c r="P5280">
        <f t="shared" si="579"/>
        <v>0</v>
      </c>
      <c r="Q5280">
        <f t="shared" si="580"/>
        <v>0</v>
      </c>
    </row>
    <row r="5281" spans="1:17" ht="19.5" x14ac:dyDescent="0.4">
      <c r="A5281" s="33">
        <f t="shared" si="574"/>
        <v>46587</v>
      </c>
      <c r="B5281" s="27" t="str">
        <f t="shared" si="576"/>
        <v>(月)</v>
      </c>
      <c r="C5281" s="34">
        <v>0.9375</v>
      </c>
      <c r="D5281" s="16" t="s">
        <v>18</v>
      </c>
      <c r="E5281" s="35">
        <v>0.95833333333333304</v>
      </c>
      <c r="F5281" s="50">
        <f>IF(COUNTIF('リスト（不使用）'!$A$5:$A$6,単年カーブ!$A$1),"希望数量入力ください",'単年（2027年度）'!$E$12*単年カーブ!$R$3+'単年（2027年度）'!$E$12*(1-単年カーブ!$R$3)*単年カーブ!Q5281)</f>
        <v>0</v>
      </c>
      <c r="G5281" s="47">
        <f t="shared" si="577"/>
        <v>0</v>
      </c>
      <c r="M5281">
        <f t="shared" si="578"/>
        <v>7</v>
      </c>
      <c r="N5281">
        <f>IF(OR(WEEKDAY(A5281)=1,WEEKDAY(A5281)=7,COUNTIF('2027祝日等（不使用）'!$A$1:$A$20,単年カーブ!A5281)=1),0,1)</f>
        <v>0</v>
      </c>
      <c r="O5281">
        <f t="shared" si="575"/>
        <v>46</v>
      </c>
      <c r="P5281">
        <f t="shared" si="579"/>
        <v>0</v>
      </c>
      <c r="Q5281">
        <f t="shared" si="580"/>
        <v>0</v>
      </c>
    </row>
    <row r="5282" spans="1:17" ht="19.5" x14ac:dyDescent="0.4">
      <c r="A5282" s="33">
        <f t="shared" si="574"/>
        <v>46587</v>
      </c>
      <c r="B5282" s="27" t="str">
        <f t="shared" si="576"/>
        <v>(月)</v>
      </c>
      <c r="C5282" s="34">
        <v>0.95833333333333304</v>
      </c>
      <c r="D5282" s="16" t="s">
        <v>18</v>
      </c>
      <c r="E5282" s="35">
        <v>0.97916666666666696</v>
      </c>
      <c r="F5282" s="50">
        <f>IF(COUNTIF('リスト（不使用）'!$A$5:$A$6,単年カーブ!$A$1),"希望数量入力ください",'単年（2027年度）'!$E$12*単年カーブ!$R$3+'単年（2027年度）'!$E$12*(1-単年カーブ!$R$3)*単年カーブ!Q5282)</f>
        <v>0</v>
      </c>
      <c r="G5282" s="47">
        <f t="shared" si="577"/>
        <v>0</v>
      </c>
      <c r="M5282">
        <f t="shared" si="578"/>
        <v>7</v>
      </c>
      <c r="N5282">
        <f>IF(OR(WEEKDAY(A5282)=1,WEEKDAY(A5282)=7,COUNTIF('2027祝日等（不使用）'!$A$1:$A$20,単年カーブ!A5282)=1),0,1)</f>
        <v>0</v>
      </c>
      <c r="O5282">
        <f t="shared" si="575"/>
        <v>47</v>
      </c>
      <c r="P5282">
        <f t="shared" si="579"/>
        <v>0</v>
      </c>
      <c r="Q5282">
        <f t="shared" si="580"/>
        <v>0</v>
      </c>
    </row>
    <row r="5283" spans="1:17" ht="19.5" x14ac:dyDescent="0.4">
      <c r="A5283" s="33">
        <f t="shared" si="574"/>
        <v>46587</v>
      </c>
      <c r="B5283" s="27" t="str">
        <f t="shared" si="576"/>
        <v>(月)</v>
      </c>
      <c r="C5283" s="34">
        <v>0.97916666666666696</v>
      </c>
      <c r="D5283" s="16" t="s">
        <v>18</v>
      </c>
      <c r="E5283" s="35" t="s">
        <v>17</v>
      </c>
      <c r="F5283" s="50">
        <f>IF(COUNTIF('リスト（不使用）'!$A$5:$A$6,単年カーブ!$A$1),"希望数量入力ください",'単年（2027年度）'!$E$12*単年カーブ!$R$3+'単年（2027年度）'!$E$12*(1-単年カーブ!$R$3)*単年カーブ!Q5283)</f>
        <v>0</v>
      </c>
      <c r="G5283" s="47">
        <f t="shared" si="577"/>
        <v>0</v>
      </c>
      <c r="M5283">
        <f t="shared" si="578"/>
        <v>7</v>
      </c>
      <c r="N5283">
        <f>IF(OR(WEEKDAY(A5283)=1,WEEKDAY(A5283)=7,COUNTIF('2027祝日等（不使用）'!$A$1:$A$20,単年カーブ!A5283)=1),0,1)</f>
        <v>0</v>
      </c>
      <c r="O5283">
        <f t="shared" si="575"/>
        <v>48</v>
      </c>
      <c r="P5283">
        <f t="shared" si="579"/>
        <v>0</v>
      </c>
      <c r="Q5283">
        <f t="shared" si="580"/>
        <v>0</v>
      </c>
    </row>
    <row r="5284" spans="1:17" ht="19.5" x14ac:dyDescent="0.4">
      <c r="A5284" s="33">
        <f t="shared" si="574"/>
        <v>46588</v>
      </c>
      <c r="B5284" s="27" t="str">
        <f t="shared" si="576"/>
        <v>(火)</v>
      </c>
      <c r="C5284" s="34">
        <v>0</v>
      </c>
      <c r="D5284" s="16" t="s">
        <v>18</v>
      </c>
      <c r="E5284" s="35">
        <v>2.0833333333333332E-2</v>
      </c>
      <c r="F5284" s="50">
        <f>IF(COUNTIF('リスト（不使用）'!$A$5:$A$6,単年カーブ!$A$1),"希望数量入力ください",'単年（2027年度）'!$E$12*単年カーブ!$R$3+'単年（2027年度）'!$E$12*(1-単年カーブ!$R$3)*単年カーブ!Q5284)</f>
        <v>0</v>
      </c>
      <c r="G5284" s="47">
        <f t="shared" si="577"/>
        <v>0</v>
      </c>
      <c r="M5284">
        <f t="shared" si="578"/>
        <v>7</v>
      </c>
      <c r="N5284">
        <f>IF(OR(WEEKDAY(A5284)=1,WEEKDAY(A5284)=7,COUNTIF('2027祝日等（不使用）'!$A$1:$A$20,単年カーブ!A5284)=1),0,1)</f>
        <v>1</v>
      </c>
      <c r="O5284">
        <f t="shared" si="575"/>
        <v>1</v>
      </c>
      <c r="P5284">
        <f t="shared" si="579"/>
        <v>0</v>
      </c>
      <c r="Q5284">
        <f t="shared" si="580"/>
        <v>0</v>
      </c>
    </row>
    <row r="5285" spans="1:17" ht="19.5" x14ac:dyDescent="0.4">
      <c r="A5285" s="33">
        <f t="shared" si="574"/>
        <v>46588</v>
      </c>
      <c r="B5285" s="27" t="str">
        <f t="shared" si="576"/>
        <v>(火)</v>
      </c>
      <c r="C5285" s="34">
        <v>2.0833333333333332E-2</v>
      </c>
      <c r="D5285" s="16" t="s">
        <v>18</v>
      </c>
      <c r="E5285" s="35">
        <v>4.1666666666666664E-2</v>
      </c>
      <c r="F5285" s="50">
        <f>IF(COUNTIF('リスト（不使用）'!$A$5:$A$6,単年カーブ!$A$1),"希望数量入力ください",'単年（2027年度）'!$E$12*単年カーブ!$R$3+'単年（2027年度）'!$E$12*(1-単年カーブ!$R$3)*単年カーブ!Q5285)</f>
        <v>0</v>
      </c>
      <c r="G5285" s="47">
        <f t="shared" si="577"/>
        <v>0</v>
      </c>
      <c r="M5285">
        <f t="shared" si="578"/>
        <v>7</v>
      </c>
      <c r="N5285">
        <f>IF(OR(WEEKDAY(A5285)=1,WEEKDAY(A5285)=7,COUNTIF('2027祝日等（不使用）'!$A$1:$A$20,単年カーブ!A5285)=1),0,1)</f>
        <v>1</v>
      </c>
      <c r="O5285">
        <f t="shared" si="575"/>
        <v>2</v>
      </c>
      <c r="P5285">
        <f t="shared" si="579"/>
        <v>0</v>
      </c>
      <c r="Q5285">
        <f t="shared" si="580"/>
        <v>0</v>
      </c>
    </row>
    <row r="5286" spans="1:17" ht="19.5" x14ac:dyDescent="0.4">
      <c r="A5286" s="33">
        <f t="shared" si="574"/>
        <v>46588</v>
      </c>
      <c r="B5286" s="27" t="str">
        <f t="shared" si="576"/>
        <v>(火)</v>
      </c>
      <c r="C5286" s="34">
        <v>4.1666666666666664E-2</v>
      </c>
      <c r="D5286" s="16" t="s">
        <v>18</v>
      </c>
      <c r="E5286" s="35">
        <v>6.25E-2</v>
      </c>
      <c r="F5286" s="50">
        <f>IF(COUNTIF('リスト（不使用）'!$A$5:$A$6,単年カーブ!$A$1),"希望数量入力ください",'単年（2027年度）'!$E$12*単年カーブ!$R$3+'単年（2027年度）'!$E$12*(1-単年カーブ!$R$3)*単年カーブ!Q5286)</f>
        <v>0</v>
      </c>
      <c r="G5286" s="47">
        <f t="shared" si="577"/>
        <v>0</v>
      </c>
      <c r="M5286">
        <f t="shared" si="578"/>
        <v>7</v>
      </c>
      <c r="N5286">
        <f>IF(OR(WEEKDAY(A5286)=1,WEEKDAY(A5286)=7,COUNTIF('2027祝日等（不使用）'!$A$1:$A$20,単年カーブ!A5286)=1),0,1)</f>
        <v>1</v>
      </c>
      <c r="O5286">
        <f t="shared" si="575"/>
        <v>3</v>
      </c>
      <c r="P5286">
        <f t="shared" si="579"/>
        <v>0</v>
      </c>
      <c r="Q5286">
        <f t="shared" si="580"/>
        <v>0</v>
      </c>
    </row>
    <row r="5287" spans="1:17" ht="19.5" x14ac:dyDescent="0.4">
      <c r="A5287" s="33">
        <f t="shared" si="574"/>
        <v>46588</v>
      </c>
      <c r="B5287" s="27" t="str">
        <f t="shared" si="576"/>
        <v>(火)</v>
      </c>
      <c r="C5287" s="34">
        <v>6.25E-2</v>
      </c>
      <c r="D5287" s="16" t="s">
        <v>18</v>
      </c>
      <c r="E5287" s="35">
        <v>8.3333333333333301E-2</v>
      </c>
      <c r="F5287" s="50">
        <f>IF(COUNTIF('リスト（不使用）'!$A$5:$A$6,単年カーブ!$A$1),"希望数量入力ください",'単年（2027年度）'!$E$12*単年カーブ!$R$3+'単年（2027年度）'!$E$12*(1-単年カーブ!$R$3)*単年カーブ!Q5287)</f>
        <v>0</v>
      </c>
      <c r="G5287" s="47">
        <f t="shared" si="577"/>
        <v>0</v>
      </c>
      <c r="M5287">
        <f t="shared" si="578"/>
        <v>7</v>
      </c>
      <c r="N5287">
        <f>IF(OR(WEEKDAY(A5287)=1,WEEKDAY(A5287)=7,COUNTIF('2027祝日等（不使用）'!$A$1:$A$20,単年カーブ!A5287)=1),0,1)</f>
        <v>1</v>
      </c>
      <c r="O5287">
        <f t="shared" si="575"/>
        <v>4</v>
      </c>
      <c r="P5287">
        <f t="shared" si="579"/>
        <v>0</v>
      </c>
      <c r="Q5287">
        <f t="shared" si="580"/>
        <v>0</v>
      </c>
    </row>
    <row r="5288" spans="1:17" ht="19.5" x14ac:dyDescent="0.4">
      <c r="A5288" s="33">
        <f t="shared" si="574"/>
        <v>46588</v>
      </c>
      <c r="B5288" s="27" t="str">
        <f t="shared" si="576"/>
        <v>(火)</v>
      </c>
      <c r="C5288" s="34">
        <v>8.3333333333333301E-2</v>
      </c>
      <c r="D5288" s="16" t="s">
        <v>18</v>
      </c>
      <c r="E5288" s="35">
        <v>0.104166666666667</v>
      </c>
      <c r="F5288" s="50">
        <f>IF(COUNTIF('リスト（不使用）'!$A$5:$A$6,単年カーブ!$A$1),"希望数量入力ください",'単年（2027年度）'!$E$12*単年カーブ!$R$3+'単年（2027年度）'!$E$12*(1-単年カーブ!$R$3)*単年カーブ!Q5288)</f>
        <v>0</v>
      </c>
      <c r="G5288" s="47">
        <f t="shared" si="577"/>
        <v>0</v>
      </c>
      <c r="M5288">
        <f t="shared" si="578"/>
        <v>7</v>
      </c>
      <c r="N5288">
        <f>IF(OR(WEEKDAY(A5288)=1,WEEKDAY(A5288)=7,COUNTIF('2027祝日等（不使用）'!$A$1:$A$20,単年カーブ!A5288)=1),0,1)</f>
        <v>1</v>
      </c>
      <c r="O5288">
        <f t="shared" si="575"/>
        <v>5</v>
      </c>
      <c r="P5288">
        <f t="shared" si="579"/>
        <v>0</v>
      </c>
      <c r="Q5288">
        <f t="shared" si="580"/>
        <v>0</v>
      </c>
    </row>
    <row r="5289" spans="1:17" ht="19.5" x14ac:dyDescent="0.4">
      <c r="A5289" s="33">
        <f t="shared" si="574"/>
        <v>46588</v>
      </c>
      <c r="B5289" s="27" t="str">
        <f t="shared" si="576"/>
        <v>(火)</v>
      </c>
      <c r="C5289" s="34">
        <v>0.104166666666667</v>
      </c>
      <c r="D5289" s="16" t="s">
        <v>18</v>
      </c>
      <c r="E5289" s="35">
        <v>0.125</v>
      </c>
      <c r="F5289" s="50">
        <f>IF(COUNTIF('リスト（不使用）'!$A$5:$A$6,単年カーブ!$A$1),"希望数量入力ください",'単年（2027年度）'!$E$12*単年カーブ!$R$3+'単年（2027年度）'!$E$12*(1-単年カーブ!$R$3)*単年カーブ!Q5289)</f>
        <v>0</v>
      </c>
      <c r="G5289" s="47">
        <f t="shared" si="577"/>
        <v>0</v>
      </c>
      <c r="M5289">
        <f t="shared" si="578"/>
        <v>7</v>
      </c>
      <c r="N5289">
        <f>IF(OR(WEEKDAY(A5289)=1,WEEKDAY(A5289)=7,COUNTIF('2027祝日等（不使用）'!$A$1:$A$20,単年カーブ!A5289)=1),0,1)</f>
        <v>1</v>
      </c>
      <c r="O5289">
        <f t="shared" si="575"/>
        <v>6</v>
      </c>
      <c r="P5289">
        <f t="shared" si="579"/>
        <v>0</v>
      </c>
      <c r="Q5289">
        <f t="shared" si="580"/>
        <v>0</v>
      </c>
    </row>
    <row r="5290" spans="1:17" ht="19.5" x14ac:dyDescent="0.4">
      <c r="A5290" s="33">
        <f t="shared" si="574"/>
        <v>46588</v>
      </c>
      <c r="B5290" s="27" t="str">
        <f t="shared" si="576"/>
        <v>(火)</v>
      </c>
      <c r="C5290" s="34">
        <v>0.125</v>
      </c>
      <c r="D5290" s="16" t="s">
        <v>18</v>
      </c>
      <c r="E5290" s="35">
        <v>0.14583333333333301</v>
      </c>
      <c r="F5290" s="50">
        <f>IF(COUNTIF('リスト（不使用）'!$A$5:$A$6,単年カーブ!$A$1),"希望数量入力ください",'単年（2027年度）'!$E$12*単年カーブ!$R$3+'単年（2027年度）'!$E$12*(1-単年カーブ!$R$3)*単年カーブ!Q5290)</f>
        <v>0</v>
      </c>
      <c r="G5290" s="47">
        <f t="shared" si="577"/>
        <v>0</v>
      </c>
      <c r="M5290">
        <f t="shared" si="578"/>
        <v>7</v>
      </c>
      <c r="N5290">
        <f>IF(OR(WEEKDAY(A5290)=1,WEEKDAY(A5290)=7,COUNTIF('2027祝日等（不使用）'!$A$1:$A$20,単年カーブ!A5290)=1),0,1)</f>
        <v>1</v>
      </c>
      <c r="O5290">
        <f t="shared" si="575"/>
        <v>7</v>
      </c>
      <c r="P5290">
        <f t="shared" si="579"/>
        <v>0</v>
      </c>
      <c r="Q5290">
        <f t="shared" si="580"/>
        <v>0</v>
      </c>
    </row>
    <row r="5291" spans="1:17" ht="19.5" x14ac:dyDescent="0.4">
      <c r="A5291" s="33">
        <f t="shared" si="574"/>
        <v>46588</v>
      </c>
      <c r="B5291" s="27" t="str">
        <f t="shared" si="576"/>
        <v>(火)</v>
      </c>
      <c r="C5291" s="34">
        <v>0.14583333333333301</v>
      </c>
      <c r="D5291" s="16" t="s">
        <v>18</v>
      </c>
      <c r="E5291" s="35">
        <v>0.16666666666666699</v>
      </c>
      <c r="F5291" s="50">
        <f>IF(COUNTIF('リスト（不使用）'!$A$5:$A$6,単年カーブ!$A$1),"希望数量入力ください",'単年（2027年度）'!$E$12*単年カーブ!$R$3+'単年（2027年度）'!$E$12*(1-単年カーブ!$R$3)*単年カーブ!Q5291)</f>
        <v>0</v>
      </c>
      <c r="G5291" s="47">
        <f t="shared" si="577"/>
        <v>0</v>
      </c>
      <c r="M5291">
        <f t="shared" si="578"/>
        <v>7</v>
      </c>
      <c r="N5291">
        <f>IF(OR(WEEKDAY(A5291)=1,WEEKDAY(A5291)=7,COUNTIF('2027祝日等（不使用）'!$A$1:$A$20,単年カーブ!A5291)=1),0,1)</f>
        <v>1</v>
      </c>
      <c r="O5291">
        <f t="shared" si="575"/>
        <v>8</v>
      </c>
      <c r="P5291">
        <f t="shared" si="579"/>
        <v>0</v>
      </c>
      <c r="Q5291">
        <f t="shared" si="580"/>
        <v>0</v>
      </c>
    </row>
    <row r="5292" spans="1:17" ht="19.5" x14ac:dyDescent="0.4">
      <c r="A5292" s="33">
        <f t="shared" si="574"/>
        <v>46588</v>
      </c>
      <c r="B5292" s="27" t="str">
        <f t="shared" si="576"/>
        <v>(火)</v>
      </c>
      <c r="C5292" s="34">
        <v>0.16666666666666699</v>
      </c>
      <c r="D5292" s="16" t="s">
        <v>18</v>
      </c>
      <c r="E5292" s="35">
        <v>0.1875</v>
      </c>
      <c r="F5292" s="50">
        <f>IF(COUNTIF('リスト（不使用）'!$A$5:$A$6,単年カーブ!$A$1),"希望数量入力ください",'単年（2027年度）'!$E$12*単年カーブ!$R$3+'単年（2027年度）'!$E$12*(1-単年カーブ!$R$3)*単年カーブ!Q5292)</f>
        <v>0</v>
      </c>
      <c r="G5292" s="47">
        <f t="shared" si="577"/>
        <v>0</v>
      </c>
      <c r="M5292">
        <f t="shared" si="578"/>
        <v>7</v>
      </c>
      <c r="N5292">
        <f>IF(OR(WEEKDAY(A5292)=1,WEEKDAY(A5292)=7,COUNTIF('2027祝日等（不使用）'!$A$1:$A$20,単年カーブ!A5292)=1),0,1)</f>
        <v>1</v>
      </c>
      <c r="O5292">
        <f t="shared" si="575"/>
        <v>9</v>
      </c>
      <c r="P5292">
        <f t="shared" si="579"/>
        <v>0</v>
      </c>
      <c r="Q5292">
        <f t="shared" si="580"/>
        <v>0</v>
      </c>
    </row>
    <row r="5293" spans="1:17" ht="19.5" x14ac:dyDescent="0.4">
      <c r="A5293" s="33">
        <f t="shared" si="574"/>
        <v>46588</v>
      </c>
      <c r="B5293" s="27" t="str">
        <f t="shared" si="576"/>
        <v>(火)</v>
      </c>
      <c r="C5293" s="34">
        <v>0.1875</v>
      </c>
      <c r="D5293" s="16" t="s">
        <v>18</v>
      </c>
      <c r="E5293" s="35">
        <v>0.20833333333333301</v>
      </c>
      <c r="F5293" s="50">
        <f>IF(COUNTIF('リスト（不使用）'!$A$5:$A$6,単年カーブ!$A$1),"希望数量入力ください",'単年（2027年度）'!$E$12*単年カーブ!$R$3+'単年（2027年度）'!$E$12*(1-単年カーブ!$R$3)*単年カーブ!Q5293)</f>
        <v>0</v>
      </c>
      <c r="G5293" s="47">
        <f t="shared" si="577"/>
        <v>0</v>
      </c>
      <c r="M5293">
        <f t="shared" si="578"/>
        <v>7</v>
      </c>
      <c r="N5293">
        <f>IF(OR(WEEKDAY(A5293)=1,WEEKDAY(A5293)=7,COUNTIF('2027祝日等（不使用）'!$A$1:$A$20,単年カーブ!A5293)=1),0,1)</f>
        <v>1</v>
      </c>
      <c r="O5293">
        <f t="shared" si="575"/>
        <v>10</v>
      </c>
      <c r="P5293">
        <f t="shared" si="579"/>
        <v>0</v>
      </c>
      <c r="Q5293">
        <f t="shared" si="580"/>
        <v>0</v>
      </c>
    </row>
    <row r="5294" spans="1:17" ht="19.5" x14ac:dyDescent="0.4">
      <c r="A5294" s="33">
        <f t="shared" si="574"/>
        <v>46588</v>
      </c>
      <c r="B5294" s="27" t="str">
        <f t="shared" si="576"/>
        <v>(火)</v>
      </c>
      <c r="C5294" s="34">
        <v>0.20833333333333301</v>
      </c>
      <c r="D5294" s="16" t="s">
        <v>18</v>
      </c>
      <c r="E5294" s="35">
        <v>0.22916666666666699</v>
      </c>
      <c r="F5294" s="50">
        <f>IF(COUNTIF('リスト（不使用）'!$A$5:$A$6,単年カーブ!$A$1),"希望数量入力ください",'単年（2027年度）'!$E$12*単年カーブ!$R$3+'単年（2027年度）'!$E$12*(1-単年カーブ!$R$3)*単年カーブ!Q5294)</f>
        <v>0</v>
      </c>
      <c r="G5294" s="47">
        <f t="shared" si="577"/>
        <v>0</v>
      </c>
      <c r="M5294">
        <f t="shared" si="578"/>
        <v>7</v>
      </c>
      <c r="N5294">
        <f>IF(OR(WEEKDAY(A5294)=1,WEEKDAY(A5294)=7,COUNTIF('2027祝日等（不使用）'!$A$1:$A$20,単年カーブ!A5294)=1),0,1)</f>
        <v>1</v>
      </c>
      <c r="O5294">
        <f t="shared" si="575"/>
        <v>11</v>
      </c>
      <c r="P5294">
        <f t="shared" si="579"/>
        <v>0</v>
      </c>
      <c r="Q5294">
        <f t="shared" si="580"/>
        <v>0</v>
      </c>
    </row>
    <row r="5295" spans="1:17" ht="19.5" x14ac:dyDescent="0.4">
      <c r="A5295" s="33">
        <f t="shared" si="574"/>
        <v>46588</v>
      </c>
      <c r="B5295" s="27" t="str">
        <f t="shared" si="576"/>
        <v>(火)</v>
      </c>
      <c r="C5295" s="34">
        <v>0.22916666666666699</v>
      </c>
      <c r="D5295" s="16" t="s">
        <v>18</v>
      </c>
      <c r="E5295" s="35">
        <v>0.25</v>
      </c>
      <c r="F5295" s="50">
        <f>IF(COUNTIF('リスト（不使用）'!$A$5:$A$6,単年カーブ!$A$1),"希望数量入力ください",'単年（2027年度）'!$E$12*単年カーブ!$R$3+'単年（2027年度）'!$E$12*(1-単年カーブ!$R$3)*単年カーブ!Q5295)</f>
        <v>0</v>
      </c>
      <c r="G5295" s="47">
        <f t="shared" si="577"/>
        <v>0</v>
      </c>
      <c r="M5295">
        <f t="shared" si="578"/>
        <v>7</v>
      </c>
      <c r="N5295">
        <f>IF(OR(WEEKDAY(A5295)=1,WEEKDAY(A5295)=7,COUNTIF('2027祝日等（不使用）'!$A$1:$A$20,単年カーブ!A5295)=1),0,1)</f>
        <v>1</v>
      </c>
      <c r="O5295">
        <f t="shared" si="575"/>
        <v>12</v>
      </c>
      <c r="P5295">
        <f t="shared" si="579"/>
        <v>0</v>
      </c>
      <c r="Q5295">
        <f t="shared" si="580"/>
        <v>0</v>
      </c>
    </row>
    <row r="5296" spans="1:17" ht="19.5" x14ac:dyDescent="0.4">
      <c r="A5296" s="33">
        <f t="shared" si="574"/>
        <v>46588</v>
      </c>
      <c r="B5296" s="27" t="str">
        <f t="shared" si="576"/>
        <v>(火)</v>
      </c>
      <c r="C5296" s="34">
        <v>0.25</v>
      </c>
      <c r="D5296" s="16" t="s">
        <v>18</v>
      </c>
      <c r="E5296" s="35">
        <v>0.27083333333333298</v>
      </c>
      <c r="F5296" s="50">
        <f>IF(COUNTIF('リスト（不使用）'!$A$5:$A$6,単年カーブ!$A$1),"希望数量入力ください",'単年（2027年度）'!$E$12*単年カーブ!$R$3+'単年（2027年度）'!$E$12*(1-単年カーブ!$R$3)*単年カーブ!Q5296)</f>
        <v>0</v>
      </c>
      <c r="G5296" s="47">
        <f t="shared" si="577"/>
        <v>0</v>
      </c>
      <c r="M5296">
        <f t="shared" si="578"/>
        <v>7</v>
      </c>
      <c r="N5296">
        <f>IF(OR(WEEKDAY(A5296)=1,WEEKDAY(A5296)=7,COUNTIF('2027祝日等（不使用）'!$A$1:$A$20,単年カーブ!A5296)=1),0,1)</f>
        <v>1</v>
      </c>
      <c r="O5296">
        <f t="shared" si="575"/>
        <v>13</v>
      </c>
      <c r="P5296">
        <f t="shared" si="579"/>
        <v>0</v>
      </c>
      <c r="Q5296">
        <f t="shared" si="580"/>
        <v>0</v>
      </c>
    </row>
    <row r="5297" spans="1:17" ht="19.5" x14ac:dyDescent="0.4">
      <c r="A5297" s="33">
        <f t="shared" si="574"/>
        <v>46588</v>
      </c>
      <c r="B5297" s="27" t="str">
        <f t="shared" si="576"/>
        <v>(火)</v>
      </c>
      <c r="C5297" s="34">
        <v>0.27083333333333298</v>
      </c>
      <c r="D5297" s="16" t="s">
        <v>18</v>
      </c>
      <c r="E5297" s="35">
        <v>0.29166666666666702</v>
      </c>
      <c r="F5297" s="50">
        <f>IF(COUNTIF('リスト（不使用）'!$A$5:$A$6,単年カーブ!$A$1),"希望数量入力ください",'単年（2027年度）'!$E$12*単年カーブ!$R$3+'単年（2027年度）'!$E$12*(1-単年カーブ!$R$3)*単年カーブ!Q5297)</f>
        <v>0</v>
      </c>
      <c r="G5297" s="47">
        <f t="shared" si="577"/>
        <v>0</v>
      </c>
      <c r="M5297">
        <f t="shared" si="578"/>
        <v>7</v>
      </c>
      <c r="N5297">
        <f>IF(OR(WEEKDAY(A5297)=1,WEEKDAY(A5297)=7,COUNTIF('2027祝日等（不使用）'!$A$1:$A$20,単年カーブ!A5297)=1),0,1)</f>
        <v>1</v>
      </c>
      <c r="O5297">
        <f t="shared" si="575"/>
        <v>14</v>
      </c>
      <c r="P5297">
        <f t="shared" si="579"/>
        <v>0</v>
      </c>
      <c r="Q5297">
        <f t="shared" si="580"/>
        <v>0</v>
      </c>
    </row>
    <row r="5298" spans="1:17" ht="19.5" x14ac:dyDescent="0.4">
      <c r="A5298" s="33">
        <f t="shared" si="574"/>
        <v>46588</v>
      </c>
      <c r="B5298" s="27" t="str">
        <f t="shared" si="576"/>
        <v>(火)</v>
      </c>
      <c r="C5298" s="34">
        <v>0.29166666666666702</v>
      </c>
      <c r="D5298" s="16" t="s">
        <v>18</v>
      </c>
      <c r="E5298" s="35">
        <v>0.3125</v>
      </c>
      <c r="F5298" s="50">
        <f>IF(COUNTIF('リスト（不使用）'!$A$5:$A$6,単年カーブ!$A$1),"希望数量入力ください",'単年（2027年度）'!$E$12*単年カーブ!$R$3+'単年（2027年度）'!$E$12*(1-単年カーブ!$R$3)*単年カーブ!Q5298)</f>
        <v>0</v>
      </c>
      <c r="G5298" s="47">
        <f t="shared" si="577"/>
        <v>0</v>
      </c>
      <c r="M5298">
        <f t="shared" si="578"/>
        <v>7</v>
      </c>
      <c r="N5298">
        <f>IF(OR(WEEKDAY(A5298)=1,WEEKDAY(A5298)=7,COUNTIF('2027祝日等（不使用）'!$A$1:$A$20,単年カーブ!A5298)=1),0,1)</f>
        <v>1</v>
      </c>
      <c r="O5298">
        <f t="shared" si="575"/>
        <v>15</v>
      </c>
      <c r="P5298">
        <f t="shared" si="579"/>
        <v>0</v>
      </c>
      <c r="Q5298">
        <f t="shared" si="580"/>
        <v>0</v>
      </c>
    </row>
    <row r="5299" spans="1:17" ht="19.5" x14ac:dyDescent="0.4">
      <c r="A5299" s="33">
        <f t="shared" si="574"/>
        <v>46588</v>
      </c>
      <c r="B5299" s="27" t="str">
        <f t="shared" si="576"/>
        <v>(火)</v>
      </c>
      <c r="C5299" s="34">
        <v>0.3125</v>
      </c>
      <c r="D5299" s="16" t="s">
        <v>18</v>
      </c>
      <c r="E5299" s="35">
        <v>0.33333333333333298</v>
      </c>
      <c r="F5299" s="50">
        <f>IF(COUNTIF('リスト（不使用）'!$A$5:$A$6,単年カーブ!$A$1),"希望数量入力ください",'単年（2027年度）'!$E$12*単年カーブ!$R$3+'単年（2027年度）'!$E$12*(1-単年カーブ!$R$3)*単年カーブ!Q5299)</f>
        <v>0</v>
      </c>
      <c r="G5299" s="47">
        <f t="shared" si="577"/>
        <v>0</v>
      </c>
      <c r="M5299">
        <f t="shared" si="578"/>
        <v>7</v>
      </c>
      <c r="N5299">
        <f>IF(OR(WEEKDAY(A5299)=1,WEEKDAY(A5299)=7,COUNTIF('2027祝日等（不使用）'!$A$1:$A$20,単年カーブ!A5299)=1),0,1)</f>
        <v>1</v>
      </c>
      <c r="O5299">
        <f t="shared" si="575"/>
        <v>16</v>
      </c>
      <c r="P5299">
        <f t="shared" si="579"/>
        <v>0</v>
      </c>
      <c r="Q5299">
        <f t="shared" si="580"/>
        <v>0</v>
      </c>
    </row>
    <row r="5300" spans="1:17" ht="19.5" x14ac:dyDescent="0.4">
      <c r="A5300" s="33">
        <f t="shared" ref="A5300:A5363" si="581">A5252+1</f>
        <v>46588</v>
      </c>
      <c r="B5300" s="27" t="str">
        <f t="shared" si="576"/>
        <v>(火)</v>
      </c>
      <c r="C5300" s="34">
        <v>0.33333333333333298</v>
      </c>
      <c r="D5300" s="16" t="s">
        <v>18</v>
      </c>
      <c r="E5300" s="35">
        <v>0.35416666666666702</v>
      </c>
      <c r="F5300" s="50">
        <f>IF(COUNTIF('リスト（不使用）'!$A$5:$A$6,単年カーブ!$A$1),"希望数量入力ください",'単年（2027年度）'!$E$12*単年カーブ!$R$3+'単年（2027年度）'!$E$12*(1-単年カーブ!$R$3)*単年カーブ!Q5300)</f>
        <v>0</v>
      </c>
      <c r="G5300" s="47">
        <f t="shared" si="577"/>
        <v>0</v>
      </c>
      <c r="M5300">
        <f t="shared" si="578"/>
        <v>7</v>
      </c>
      <c r="N5300">
        <f>IF(OR(WEEKDAY(A5300)=1,WEEKDAY(A5300)=7,COUNTIF('2027祝日等（不使用）'!$A$1:$A$20,単年カーブ!A5300)=1),0,1)</f>
        <v>1</v>
      </c>
      <c r="O5300">
        <f t="shared" ref="O5300:O5363" si="582">O5252</f>
        <v>17</v>
      </c>
      <c r="P5300">
        <f t="shared" si="579"/>
        <v>1</v>
      </c>
      <c r="Q5300">
        <f t="shared" si="580"/>
        <v>1</v>
      </c>
    </row>
    <row r="5301" spans="1:17" ht="19.5" x14ac:dyDescent="0.4">
      <c r="A5301" s="33">
        <f t="shared" si="581"/>
        <v>46588</v>
      </c>
      <c r="B5301" s="27" t="str">
        <f t="shared" si="576"/>
        <v>(火)</v>
      </c>
      <c r="C5301" s="34">
        <v>0.35416666666666702</v>
      </c>
      <c r="D5301" s="16" t="s">
        <v>18</v>
      </c>
      <c r="E5301" s="35">
        <v>0.375</v>
      </c>
      <c r="F5301" s="50">
        <f>IF(COUNTIF('リスト（不使用）'!$A$5:$A$6,単年カーブ!$A$1),"希望数量入力ください",'単年（2027年度）'!$E$12*単年カーブ!$R$3+'単年（2027年度）'!$E$12*(1-単年カーブ!$R$3)*単年カーブ!Q5301)</f>
        <v>0</v>
      </c>
      <c r="G5301" s="47">
        <f t="shared" si="577"/>
        <v>0</v>
      </c>
      <c r="M5301">
        <f t="shared" si="578"/>
        <v>7</v>
      </c>
      <c r="N5301">
        <f>IF(OR(WEEKDAY(A5301)=1,WEEKDAY(A5301)=7,COUNTIF('2027祝日等（不使用）'!$A$1:$A$20,単年カーブ!A5301)=1),0,1)</f>
        <v>1</v>
      </c>
      <c r="O5301">
        <f t="shared" si="582"/>
        <v>18</v>
      </c>
      <c r="P5301">
        <f t="shared" si="579"/>
        <v>1</v>
      </c>
      <c r="Q5301">
        <f t="shared" si="580"/>
        <v>1</v>
      </c>
    </row>
    <row r="5302" spans="1:17" ht="19.5" x14ac:dyDescent="0.4">
      <c r="A5302" s="33">
        <f t="shared" si="581"/>
        <v>46588</v>
      </c>
      <c r="B5302" s="27" t="str">
        <f t="shared" si="576"/>
        <v>(火)</v>
      </c>
      <c r="C5302" s="34">
        <v>0.375</v>
      </c>
      <c r="D5302" s="16" t="s">
        <v>18</v>
      </c>
      <c r="E5302" s="35">
        <v>0.39583333333333298</v>
      </c>
      <c r="F5302" s="50">
        <f>IF(COUNTIF('リスト（不使用）'!$A$5:$A$6,単年カーブ!$A$1),"希望数量入力ください",'単年（2027年度）'!$E$12*単年カーブ!$R$3+'単年（2027年度）'!$E$12*(1-単年カーブ!$R$3)*単年カーブ!Q5302)</f>
        <v>0</v>
      </c>
      <c r="G5302" s="47">
        <f t="shared" si="577"/>
        <v>0</v>
      </c>
      <c r="M5302">
        <f t="shared" si="578"/>
        <v>7</v>
      </c>
      <c r="N5302">
        <f>IF(OR(WEEKDAY(A5302)=1,WEEKDAY(A5302)=7,COUNTIF('2027祝日等（不使用）'!$A$1:$A$20,単年カーブ!A5302)=1),0,1)</f>
        <v>1</v>
      </c>
      <c r="O5302">
        <f t="shared" si="582"/>
        <v>19</v>
      </c>
      <c r="P5302">
        <f t="shared" si="579"/>
        <v>1</v>
      </c>
      <c r="Q5302">
        <f t="shared" si="580"/>
        <v>1</v>
      </c>
    </row>
    <row r="5303" spans="1:17" ht="19.5" x14ac:dyDescent="0.4">
      <c r="A5303" s="33">
        <f t="shared" si="581"/>
        <v>46588</v>
      </c>
      <c r="B5303" s="27" t="str">
        <f t="shared" si="576"/>
        <v>(火)</v>
      </c>
      <c r="C5303" s="34">
        <v>0.39583333333333298</v>
      </c>
      <c r="D5303" s="16" t="s">
        <v>18</v>
      </c>
      <c r="E5303" s="35">
        <v>0.41666666666666702</v>
      </c>
      <c r="F5303" s="50">
        <f>IF(COUNTIF('リスト（不使用）'!$A$5:$A$6,単年カーブ!$A$1),"希望数量入力ください",'単年（2027年度）'!$E$12*単年カーブ!$R$3+'単年（2027年度）'!$E$12*(1-単年カーブ!$R$3)*単年カーブ!Q5303)</f>
        <v>0</v>
      </c>
      <c r="G5303" s="47">
        <f t="shared" si="577"/>
        <v>0</v>
      </c>
      <c r="M5303">
        <f t="shared" si="578"/>
        <v>7</v>
      </c>
      <c r="N5303">
        <f>IF(OR(WEEKDAY(A5303)=1,WEEKDAY(A5303)=7,COUNTIF('2027祝日等（不使用）'!$A$1:$A$20,単年カーブ!A5303)=1),0,1)</f>
        <v>1</v>
      </c>
      <c r="O5303">
        <f t="shared" si="582"/>
        <v>20</v>
      </c>
      <c r="P5303">
        <f t="shared" si="579"/>
        <v>1</v>
      </c>
      <c r="Q5303">
        <f t="shared" si="580"/>
        <v>1</v>
      </c>
    </row>
    <row r="5304" spans="1:17" ht="19.5" x14ac:dyDescent="0.4">
      <c r="A5304" s="33">
        <f t="shared" si="581"/>
        <v>46588</v>
      </c>
      <c r="B5304" s="27" t="str">
        <f t="shared" si="576"/>
        <v>(火)</v>
      </c>
      <c r="C5304" s="34">
        <v>0.41666666666666702</v>
      </c>
      <c r="D5304" s="16" t="s">
        <v>18</v>
      </c>
      <c r="E5304" s="35">
        <v>0.4375</v>
      </c>
      <c r="F5304" s="50">
        <f>IF(COUNTIF('リスト（不使用）'!$A$5:$A$6,単年カーブ!$A$1),"希望数量入力ください",'単年（2027年度）'!$E$12*単年カーブ!$R$3+'単年（2027年度）'!$E$12*(1-単年カーブ!$R$3)*単年カーブ!Q5304)</f>
        <v>0</v>
      </c>
      <c r="G5304" s="47">
        <f t="shared" si="577"/>
        <v>0</v>
      </c>
      <c r="M5304">
        <f t="shared" si="578"/>
        <v>7</v>
      </c>
      <c r="N5304">
        <f>IF(OR(WEEKDAY(A5304)=1,WEEKDAY(A5304)=7,COUNTIF('2027祝日等（不使用）'!$A$1:$A$20,単年カーブ!A5304)=1),0,1)</f>
        <v>1</v>
      </c>
      <c r="O5304">
        <f t="shared" si="582"/>
        <v>21</v>
      </c>
      <c r="P5304">
        <f t="shared" si="579"/>
        <v>1</v>
      </c>
      <c r="Q5304">
        <f t="shared" si="580"/>
        <v>1</v>
      </c>
    </row>
    <row r="5305" spans="1:17" ht="19.5" x14ac:dyDescent="0.4">
      <c r="A5305" s="33">
        <f t="shared" si="581"/>
        <v>46588</v>
      </c>
      <c r="B5305" s="27" t="str">
        <f t="shared" si="576"/>
        <v>(火)</v>
      </c>
      <c r="C5305" s="34">
        <v>0.4375</v>
      </c>
      <c r="D5305" s="16" t="s">
        <v>18</v>
      </c>
      <c r="E5305" s="35">
        <v>0.45833333333333298</v>
      </c>
      <c r="F5305" s="50">
        <f>IF(COUNTIF('リスト（不使用）'!$A$5:$A$6,単年カーブ!$A$1),"希望数量入力ください",'単年（2027年度）'!$E$12*単年カーブ!$R$3+'単年（2027年度）'!$E$12*(1-単年カーブ!$R$3)*単年カーブ!Q5305)</f>
        <v>0</v>
      </c>
      <c r="G5305" s="47">
        <f t="shared" si="577"/>
        <v>0</v>
      </c>
      <c r="M5305">
        <f t="shared" si="578"/>
        <v>7</v>
      </c>
      <c r="N5305">
        <f>IF(OR(WEEKDAY(A5305)=1,WEEKDAY(A5305)=7,COUNTIF('2027祝日等（不使用）'!$A$1:$A$20,単年カーブ!A5305)=1),0,1)</f>
        <v>1</v>
      </c>
      <c r="O5305">
        <f t="shared" si="582"/>
        <v>22</v>
      </c>
      <c r="P5305">
        <f t="shared" si="579"/>
        <v>1</v>
      </c>
      <c r="Q5305">
        <f t="shared" si="580"/>
        <v>1</v>
      </c>
    </row>
    <row r="5306" spans="1:17" ht="19.5" x14ac:dyDescent="0.4">
      <c r="A5306" s="33">
        <f t="shared" si="581"/>
        <v>46588</v>
      </c>
      <c r="B5306" s="27" t="str">
        <f t="shared" si="576"/>
        <v>(火)</v>
      </c>
      <c r="C5306" s="34">
        <v>0.45833333333333298</v>
      </c>
      <c r="D5306" s="16" t="s">
        <v>18</v>
      </c>
      <c r="E5306" s="35">
        <v>0.47916666666666702</v>
      </c>
      <c r="F5306" s="50">
        <f>IF(COUNTIF('リスト（不使用）'!$A$5:$A$6,単年カーブ!$A$1),"希望数量入力ください",'単年（2027年度）'!$E$12*単年カーブ!$R$3+'単年（2027年度）'!$E$12*(1-単年カーブ!$R$3)*単年カーブ!Q5306)</f>
        <v>0</v>
      </c>
      <c r="G5306" s="47">
        <f t="shared" si="577"/>
        <v>0</v>
      </c>
      <c r="M5306">
        <f t="shared" si="578"/>
        <v>7</v>
      </c>
      <c r="N5306">
        <f>IF(OR(WEEKDAY(A5306)=1,WEEKDAY(A5306)=7,COUNTIF('2027祝日等（不使用）'!$A$1:$A$20,単年カーブ!A5306)=1),0,1)</f>
        <v>1</v>
      </c>
      <c r="O5306">
        <f t="shared" si="582"/>
        <v>23</v>
      </c>
      <c r="P5306">
        <f t="shared" si="579"/>
        <v>1</v>
      </c>
      <c r="Q5306">
        <f t="shared" si="580"/>
        <v>1</v>
      </c>
    </row>
    <row r="5307" spans="1:17" ht="19.5" x14ac:dyDescent="0.4">
      <c r="A5307" s="33">
        <f t="shared" si="581"/>
        <v>46588</v>
      </c>
      <c r="B5307" s="27" t="str">
        <f t="shared" si="576"/>
        <v>(火)</v>
      </c>
      <c r="C5307" s="34">
        <v>0.47916666666666702</v>
      </c>
      <c r="D5307" s="16" t="s">
        <v>18</v>
      </c>
      <c r="E5307" s="35">
        <v>0.5</v>
      </c>
      <c r="F5307" s="50">
        <f>IF(COUNTIF('リスト（不使用）'!$A$5:$A$6,単年カーブ!$A$1),"希望数量入力ください",'単年（2027年度）'!$E$12*単年カーブ!$R$3+'単年（2027年度）'!$E$12*(1-単年カーブ!$R$3)*単年カーブ!Q5307)</f>
        <v>0</v>
      </c>
      <c r="G5307" s="47">
        <f t="shared" si="577"/>
        <v>0</v>
      </c>
      <c r="M5307">
        <f t="shared" si="578"/>
        <v>7</v>
      </c>
      <c r="N5307">
        <f>IF(OR(WEEKDAY(A5307)=1,WEEKDAY(A5307)=7,COUNTIF('2027祝日等（不使用）'!$A$1:$A$20,単年カーブ!A5307)=1),0,1)</f>
        <v>1</v>
      </c>
      <c r="O5307">
        <f t="shared" si="582"/>
        <v>24</v>
      </c>
      <c r="P5307">
        <f t="shared" si="579"/>
        <v>1</v>
      </c>
      <c r="Q5307">
        <f t="shared" si="580"/>
        <v>1</v>
      </c>
    </row>
    <row r="5308" spans="1:17" ht="19.5" x14ac:dyDescent="0.4">
      <c r="A5308" s="33">
        <f t="shared" si="581"/>
        <v>46588</v>
      </c>
      <c r="B5308" s="27" t="str">
        <f t="shared" si="576"/>
        <v>(火)</v>
      </c>
      <c r="C5308" s="34">
        <v>0.5</v>
      </c>
      <c r="D5308" s="16" t="s">
        <v>18</v>
      </c>
      <c r="E5308" s="35">
        <v>0.52083333333333304</v>
      </c>
      <c r="F5308" s="50">
        <f>IF(COUNTIF('リスト（不使用）'!$A$5:$A$6,単年カーブ!$A$1),"希望数量入力ください",'単年（2027年度）'!$E$12*単年カーブ!$R$3+'単年（2027年度）'!$E$12*(1-単年カーブ!$R$3)*単年カーブ!Q5308)</f>
        <v>0</v>
      </c>
      <c r="G5308" s="47">
        <f t="shared" si="577"/>
        <v>0</v>
      </c>
      <c r="M5308">
        <f t="shared" si="578"/>
        <v>7</v>
      </c>
      <c r="N5308">
        <f>IF(OR(WEEKDAY(A5308)=1,WEEKDAY(A5308)=7,COUNTIF('2027祝日等（不使用）'!$A$1:$A$20,単年カーブ!A5308)=1),0,1)</f>
        <v>1</v>
      </c>
      <c r="O5308">
        <f t="shared" si="582"/>
        <v>25</v>
      </c>
      <c r="P5308">
        <f t="shared" si="579"/>
        <v>1</v>
      </c>
      <c r="Q5308">
        <f t="shared" si="580"/>
        <v>1</v>
      </c>
    </row>
    <row r="5309" spans="1:17" ht="19.5" x14ac:dyDescent="0.4">
      <c r="A5309" s="33">
        <f t="shared" si="581"/>
        <v>46588</v>
      </c>
      <c r="B5309" s="27" t="str">
        <f t="shared" si="576"/>
        <v>(火)</v>
      </c>
      <c r="C5309" s="34">
        <v>0.52083333333333304</v>
      </c>
      <c r="D5309" s="16" t="s">
        <v>18</v>
      </c>
      <c r="E5309" s="35">
        <v>0.54166666666666696</v>
      </c>
      <c r="F5309" s="50">
        <f>IF(COUNTIF('リスト（不使用）'!$A$5:$A$6,単年カーブ!$A$1),"希望数量入力ください",'単年（2027年度）'!$E$12*単年カーブ!$R$3+'単年（2027年度）'!$E$12*(1-単年カーブ!$R$3)*単年カーブ!Q5309)</f>
        <v>0</v>
      </c>
      <c r="G5309" s="47">
        <f t="shared" si="577"/>
        <v>0</v>
      </c>
      <c r="M5309">
        <f t="shared" si="578"/>
        <v>7</v>
      </c>
      <c r="N5309">
        <f>IF(OR(WEEKDAY(A5309)=1,WEEKDAY(A5309)=7,COUNTIF('2027祝日等（不使用）'!$A$1:$A$20,単年カーブ!A5309)=1),0,1)</f>
        <v>1</v>
      </c>
      <c r="O5309">
        <f t="shared" si="582"/>
        <v>26</v>
      </c>
      <c r="P5309">
        <f t="shared" si="579"/>
        <v>1</v>
      </c>
      <c r="Q5309">
        <f t="shared" si="580"/>
        <v>1</v>
      </c>
    </row>
    <row r="5310" spans="1:17" ht="19.5" x14ac:dyDescent="0.4">
      <c r="A5310" s="33">
        <f t="shared" si="581"/>
        <v>46588</v>
      </c>
      <c r="B5310" s="27" t="str">
        <f t="shared" si="576"/>
        <v>(火)</v>
      </c>
      <c r="C5310" s="34">
        <v>0.54166666666666696</v>
      </c>
      <c r="D5310" s="16" t="s">
        <v>18</v>
      </c>
      <c r="E5310" s="35">
        <v>0.5625</v>
      </c>
      <c r="F5310" s="50">
        <f>IF(COUNTIF('リスト（不使用）'!$A$5:$A$6,単年カーブ!$A$1),"希望数量入力ください",'単年（2027年度）'!$E$12*単年カーブ!$R$3+'単年（2027年度）'!$E$12*(1-単年カーブ!$R$3)*単年カーブ!Q5310)</f>
        <v>0</v>
      </c>
      <c r="G5310" s="47">
        <f t="shared" si="577"/>
        <v>0</v>
      </c>
      <c r="M5310">
        <f t="shared" si="578"/>
        <v>7</v>
      </c>
      <c r="N5310">
        <f>IF(OR(WEEKDAY(A5310)=1,WEEKDAY(A5310)=7,COUNTIF('2027祝日等（不使用）'!$A$1:$A$20,単年カーブ!A5310)=1),0,1)</f>
        <v>1</v>
      </c>
      <c r="O5310">
        <f t="shared" si="582"/>
        <v>27</v>
      </c>
      <c r="P5310">
        <f t="shared" si="579"/>
        <v>1</v>
      </c>
      <c r="Q5310">
        <f t="shared" si="580"/>
        <v>1</v>
      </c>
    </row>
    <row r="5311" spans="1:17" ht="19.5" x14ac:dyDescent="0.4">
      <c r="A5311" s="33">
        <f t="shared" si="581"/>
        <v>46588</v>
      </c>
      <c r="B5311" s="27" t="str">
        <f t="shared" si="576"/>
        <v>(火)</v>
      </c>
      <c r="C5311" s="34">
        <v>0.5625</v>
      </c>
      <c r="D5311" s="16" t="s">
        <v>18</v>
      </c>
      <c r="E5311" s="35">
        <v>0.58333333333333304</v>
      </c>
      <c r="F5311" s="50">
        <f>IF(COUNTIF('リスト（不使用）'!$A$5:$A$6,単年カーブ!$A$1),"希望数量入力ください",'単年（2027年度）'!$E$12*単年カーブ!$R$3+'単年（2027年度）'!$E$12*(1-単年カーブ!$R$3)*単年カーブ!Q5311)</f>
        <v>0</v>
      </c>
      <c r="G5311" s="47">
        <f t="shared" si="577"/>
        <v>0</v>
      </c>
      <c r="M5311">
        <f t="shared" si="578"/>
        <v>7</v>
      </c>
      <c r="N5311">
        <f>IF(OR(WEEKDAY(A5311)=1,WEEKDAY(A5311)=7,COUNTIF('2027祝日等（不使用）'!$A$1:$A$20,単年カーブ!A5311)=1),0,1)</f>
        <v>1</v>
      </c>
      <c r="O5311">
        <f t="shared" si="582"/>
        <v>28</v>
      </c>
      <c r="P5311">
        <f t="shared" si="579"/>
        <v>1</v>
      </c>
      <c r="Q5311">
        <f t="shared" si="580"/>
        <v>1</v>
      </c>
    </row>
    <row r="5312" spans="1:17" ht="19.5" x14ac:dyDescent="0.4">
      <c r="A5312" s="33">
        <f t="shared" si="581"/>
        <v>46588</v>
      </c>
      <c r="B5312" s="27" t="str">
        <f t="shared" si="576"/>
        <v>(火)</v>
      </c>
      <c r="C5312" s="34">
        <v>0.58333333333333304</v>
      </c>
      <c r="D5312" s="16" t="s">
        <v>18</v>
      </c>
      <c r="E5312" s="35">
        <v>0.60416666666666696</v>
      </c>
      <c r="F5312" s="50">
        <f>IF(COUNTIF('リスト（不使用）'!$A$5:$A$6,単年カーブ!$A$1),"希望数量入力ください",'単年（2027年度）'!$E$12*単年カーブ!$R$3+'単年（2027年度）'!$E$12*(1-単年カーブ!$R$3)*単年カーブ!Q5312)</f>
        <v>0</v>
      </c>
      <c r="G5312" s="47">
        <f t="shared" si="577"/>
        <v>0</v>
      </c>
      <c r="M5312">
        <f t="shared" si="578"/>
        <v>7</v>
      </c>
      <c r="N5312">
        <f>IF(OR(WEEKDAY(A5312)=1,WEEKDAY(A5312)=7,COUNTIF('2027祝日等（不使用）'!$A$1:$A$20,単年カーブ!A5312)=1),0,1)</f>
        <v>1</v>
      </c>
      <c r="O5312">
        <f t="shared" si="582"/>
        <v>29</v>
      </c>
      <c r="P5312">
        <f t="shared" si="579"/>
        <v>1</v>
      </c>
      <c r="Q5312">
        <f t="shared" si="580"/>
        <v>1</v>
      </c>
    </row>
    <row r="5313" spans="1:17" ht="19.5" x14ac:dyDescent="0.4">
      <c r="A5313" s="33">
        <f t="shared" si="581"/>
        <v>46588</v>
      </c>
      <c r="B5313" s="27" t="str">
        <f t="shared" si="576"/>
        <v>(火)</v>
      </c>
      <c r="C5313" s="34">
        <v>0.60416666666666696</v>
      </c>
      <c r="D5313" s="16" t="s">
        <v>18</v>
      </c>
      <c r="E5313" s="35">
        <v>0.625</v>
      </c>
      <c r="F5313" s="50">
        <f>IF(COUNTIF('リスト（不使用）'!$A$5:$A$6,単年カーブ!$A$1),"希望数量入力ください",'単年（2027年度）'!$E$12*単年カーブ!$R$3+'単年（2027年度）'!$E$12*(1-単年カーブ!$R$3)*単年カーブ!Q5313)</f>
        <v>0</v>
      </c>
      <c r="G5313" s="47">
        <f t="shared" si="577"/>
        <v>0</v>
      </c>
      <c r="M5313">
        <f t="shared" si="578"/>
        <v>7</v>
      </c>
      <c r="N5313">
        <f>IF(OR(WEEKDAY(A5313)=1,WEEKDAY(A5313)=7,COUNTIF('2027祝日等（不使用）'!$A$1:$A$20,単年カーブ!A5313)=1),0,1)</f>
        <v>1</v>
      </c>
      <c r="O5313">
        <f t="shared" si="582"/>
        <v>30</v>
      </c>
      <c r="P5313">
        <f t="shared" si="579"/>
        <v>1</v>
      </c>
      <c r="Q5313">
        <f t="shared" si="580"/>
        <v>1</v>
      </c>
    </row>
    <row r="5314" spans="1:17" ht="19.5" x14ac:dyDescent="0.4">
      <c r="A5314" s="33">
        <f t="shared" si="581"/>
        <v>46588</v>
      </c>
      <c r="B5314" s="27" t="str">
        <f t="shared" si="576"/>
        <v>(火)</v>
      </c>
      <c r="C5314" s="34">
        <v>0.625</v>
      </c>
      <c r="D5314" s="16" t="s">
        <v>18</v>
      </c>
      <c r="E5314" s="35">
        <v>0.64583333333333304</v>
      </c>
      <c r="F5314" s="50">
        <f>IF(COUNTIF('リスト（不使用）'!$A$5:$A$6,単年カーブ!$A$1),"希望数量入力ください",'単年（2027年度）'!$E$12*単年カーブ!$R$3+'単年（2027年度）'!$E$12*(1-単年カーブ!$R$3)*単年カーブ!Q5314)</f>
        <v>0</v>
      </c>
      <c r="G5314" s="47">
        <f t="shared" si="577"/>
        <v>0</v>
      </c>
      <c r="M5314">
        <f t="shared" si="578"/>
        <v>7</v>
      </c>
      <c r="N5314">
        <f>IF(OR(WEEKDAY(A5314)=1,WEEKDAY(A5314)=7,COUNTIF('2027祝日等（不使用）'!$A$1:$A$20,単年カーブ!A5314)=1),0,1)</f>
        <v>1</v>
      </c>
      <c r="O5314">
        <f t="shared" si="582"/>
        <v>31</v>
      </c>
      <c r="P5314">
        <f t="shared" si="579"/>
        <v>1</v>
      </c>
      <c r="Q5314">
        <f t="shared" si="580"/>
        <v>1</v>
      </c>
    </row>
    <row r="5315" spans="1:17" ht="19.5" x14ac:dyDescent="0.4">
      <c r="A5315" s="33">
        <f t="shared" si="581"/>
        <v>46588</v>
      </c>
      <c r="B5315" s="27" t="str">
        <f t="shared" si="576"/>
        <v>(火)</v>
      </c>
      <c r="C5315" s="34">
        <v>0.64583333333333304</v>
      </c>
      <c r="D5315" s="16" t="s">
        <v>18</v>
      </c>
      <c r="E5315" s="35">
        <v>0.66666666666666696</v>
      </c>
      <c r="F5315" s="50">
        <f>IF(COUNTIF('リスト（不使用）'!$A$5:$A$6,単年カーブ!$A$1),"希望数量入力ください",'単年（2027年度）'!$E$12*単年カーブ!$R$3+'単年（2027年度）'!$E$12*(1-単年カーブ!$R$3)*単年カーブ!Q5315)</f>
        <v>0</v>
      </c>
      <c r="G5315" s="47">
        <f t="shared" si="577"/>
        <v>0</v>
      </c>
      <c r="M5315">
        <f t="shared" si="578"/>
        <v>7</v>
      </c>
      <c r="N5315">
        <f>IF(OR(WEEKDAY(A5315)=1,WEEKDAY(A5315)=7,COUNTIF('2027祝日等（不使用）'!$A$1:$A$20,単年カーブ!A5315)=1),0,1)</f>
        <v>1</v>
      </c>
      <c r="O5315">
        <f t="shared" si="582"/>
        <v>32</v>
      </c>
      <c r="P5315">
        <f t="shared" si="579"/>
        <v>1</v>
      </c>
      <c r="Q5315">
        <f t="shared" si="580"/>
        <v>1</v>
      </c>
    </row>
    <row r="5316" spans="1:17" ht="19.5" x14ac:dyDescent="0.4">
      <c r="A5316" s="33">
        <f t="shared" si="581"/>
        <v>46588</v>
      </c>
      <c r="B5316" s="27" t="str">
        <f t="shared" ref="B5316:B5379" si="583">TEXT(A5316,"(aaa)")</f>
        <v>(火)</v>
      </c>
      <c r="C5316" s="34">
        <v>0.66666666666666696</v>
      </c>
      <c r="D5316" s="16" t="s">
        <v>18</v>
      </c>
      <c r="E5316" s="35">
        <v>0.6875</v>
      </c>
      <c r="F5316" s="50">
        <f>IF(COUNTIF('リスト（不使用）'!$A$5:$A$6,単年カーブ!$A$1),"希望数量入力ください",'単年（2027年度）'!$E$12*単年カーブ!$R$3+'単年（2027年度）'!$E$12*(1-単年カーブ!$R$3)*単年カーブ!Q5316)</f>
        <v>0</v>
      </c>
      <c r="G5316" s="47">
        <f t="shared" ref="G5316:G5379" si="584">F5316/2</f>
        <v>0</v>
      </c>
      <c r="M5316">
        <f t="shared" ref="M5316:M5379" si="585">MONTH(A5316)</f>
        <v>7</v>
      </c>
      <c r="N5316">
        <f>IF(OR(WEEKDAY(A5316)=1,WEEKDAY(A5316)=7,COUNTIF('2027祝日等（不使用）'!$A$1:$A$20,単年カーブ!A5316)=1),0,1)</f>
        <v>1</v>
      </c>
      <c r="O5316">
        <f t="shared" si="582"/>
        <v>33</v>
      </c>
      <c r="P5316">
        <f t="shared" ref="P5316:P5379" si="586">IF(AND(O5316&gt;16,O5316&lt;41),1,0)</f>
        <v>1</v>
      </c>
      <c r="Q5316">
        <f t="shared" ref="Q5316:Q5379" si="587">P5316*N5316</f>
        <v>1</v>
      </c>
    </row>
    <row r="5317" spans="1:17" ht="19.5" x14ac:dyDescent="0.4">
      <c r="A5317" s="33">
        <f t="shared" si="581"/>
        <v>46588</v>
      </c>
      <c r="B5317" s="27" t="str">
        <f t="shared" si="583"/>
        <v>(火)</v>
      </c>
      <c r="C5317" s="34">
        <v>0.6875</v>
      </c>
      <c r="D5317" s="16" t="s">
        <v>18</v>
      </c>
      <c r="E5317" s="35">
        <v>0.70833333333333304</v>
      </c>
      <c r="F5317" s="50">
        <f>IF(COUNTIF('リスト（不使用）'!$A$5:$A$6,単年カーブ!$A$1),"希望数量入力ください",'単年（2027年度）'!$E$12*単年カーブ!$R$3+'単年（2027年度）'!$E$12*(1-単年カーブ!$R$3)*単年カーブ!Q5317)</f>
        <v>0</v>
      </c>
      <c r="G5317" s="47">
        <f t="shared" si="584"/>
        <v>0</v>
      </c>
      <c r="M5317">
        <f t="shared" si="585"/>
        <v>7</v>
      </c>
      <c r="N5317">
        <f>IF(OR(WEEKDAY(A5317)=1,WEEKDAY(A5317)=7,COUNTIF('2027祝日等（不使用）'!$A$1:$A$20,単年カーブ!A5317)=1),0,1)</f>
        <v>1</v>
      </c>
      <c r="O5317">
        <f t="shared" si="582"/>
        <v>34</v>
      </c>
      <c r="P5317">
        <f t="shared" si="586"/>
        <v>1</v>
      </c>
      <c r="Q5317">
        <f t="shared" si="587"/>
        <v>1</v>
      </c>
    </row>
    <row r="5318" spans="1:17" ht="19.5" x14ac:dyDescent="0.4">
      <c r="A5318" s="33">
        <f t="shared" si="581"/>
        <v>46588</v>
      </c>
      <c r="B5318" s="27" t="str">
        <f t="shared" si="583"/>
        <v>(火)</v>
      </c>
      <c r="C5318" s="34">
        <v>0.70833333333333304</v>
      </c>
      <c r="D5318" s="16" t="s">
        <v>18</v>
      </c>
      <c r="E5318" s="35">
        <v>0.72916666666666696</v>
      </c>
      <c r="F5318" s="50">
        <f>IF(COUNTIF('リスト（不使用）'!$A$5:$A$6,単年カーブ!$A$1),"希望数量入力ください",'単年（2027年度）'!$E$12*単年カーブ!$R$3+'単年（2027年度）'!$E$12*(1-単年カーブ!$R$3)*単年カーブ!Q5318)</f>
        <v>0</v>
      </c>
      <c r="G5318" s="47">
        <f t="shared" si="584"/>
        <v>0</v>
      </c>
      <c r="M5318">
        <f t="shared" si="585"/>
        <v>7</v>
      </c>
      <c r="N5318">
        <f>IF(OR(WEEKDAY(A5318)=1,WEEKDAY(A5318)=7,COUNTIF('2027祝日等（不使用）'!$A$1:$A$20,単年カーブ!A5318)=1),0,1)</f>
        <v>1</v>
      </c>
      <c r="O5318">
        <f t="shared" si="582"/>
        <v>35</v>
      </c>
      <c r="P5318">
        <f t="shared" si="586"/>
        <v>1</v>
      </c>
      <c r="Q5318">
        <f t="shared" si="587"/>
        <v>1</v>
      </c>
    </row>
    <row r="5319" spans="1:17" ht="19.5" x14ac:dyDescent="0.4">
      <c r="A5319" s="33">
        <f t="shared" si="581"/>
        <v>46588</v>
      </c>
      <c r="B5319" s="27" t="str">
        <f t="shared" si="583"/>
        <v>(火)</v>
      </c>
      <c r="C5319" s="34">
        <v>0.72916666666666696</v>
      </c>
      <c r="D5319" s="16" t="s">
        <v>18</v>
      </c>
      <c r="E5319" s="35">
        <v>0.75</v>
      </c>
      <c r="F5319" s="50">
        <f>IF(COUNTIF('リスト（不使用）'!$A$5:$A$6,単年カーブ!$A$1),"希望数量入力ください",'単年（2027年度）'!$E$12*単年カーブ!$R$3+'単年（2027年度）'!$E$12*(1-単年カーブ!$R$3)*単年カーブ!Q5319)</f>
        <v>0</v>
      </c>
      <c r="G5319" s="47">
        <f t="shared" si="584"/>
        <v>0</v>
      </c>
      <c r="M5319">
        <f t="shared" si="585"/>
        <v>7</v>
      </c>
      <c r="N5319">
        <f>IF(OR(WEEKDAY(A5319)=1,WEEKDAY(A5319)=7,COUNTIF('2027祝日等（不使用）'!$A$1:$A$20,単年カーブ!A5319)=1),0,1)</f>
        <v>1</v>
      </c>
      <c r="O5319">
        <f t="shared" si="582"/>
        <v>36</v>
      </c>
      <c r="P5319">
        <f t="shared" si="586"/>
        <v>1</v>
      </c>
      <c r="Q5319">
        <f t="shared" si="587"/>
        <v>1</v>
      </c>
    </row>
    <row r="5320" spans="1:17" ht="19.5" x14ac:dyDescent="0.4">
      <c r="A5320" s="33">
        <f t="shared" si="581"/>
        <v>46588</v>
      </c>
      <c r="B5320" s="27" t="str">
        <f t="shared" si="583"/>
        <v>(火)</v>
      </c>
      <c r="C5320" s="34">
        <v>0.75</v>
      </c>
      <c r="D5320" s="16" t="s">
        <v>18</v>
      </c>
      <c r="E5320" s="35">
        <v>0.77083333333333304</v>
      </c>
      <c r="F5320" s="50">
        <f>IF(COUNTIF('リスト（不使用）'!$A$5:$A$6,単年カーブ!$A$1),"希望数量入力ください",'単年（2027年度）'!$E$12*単年カーブ!$R$3+'単年（2027年度）'!$E$12*(1-単年カーブ!$R$3)*単年カーブ!Q5320)</f>
        <v>0</v>
      </c>
      <c r="G5320" s="47">
        <f t="shared" si="584"/>
        <v>0</v>
      </c>
      <c r="M5320">
        <f t="shared" si="585"/>
        <v>7</v>
      </c>
      <c r="N5320">
        <f>IF(OR(WEEKDAY(A5320)=1,WEEKDAY(A5320)=7,COUNTIF('2027祝日等（不使用）'!$A$1:$A$20,単年カーブ!A5320)=1),0,1)</f>
        <v>1</v>
      </c>
      <c r="O5320">
        <f t="shared" si="582"/>
        <v>37</v>
      </c>
      <c r="P5320">
        <f t="shared" si="586"/>
        <v>1</v>
      </c>
      <c r="Q5320">
        <f t="shared" si="587"/>
        <v>1</v>
      </c>
    </row>
    <row r="5321" spans="1:17" ht="19.5" x14ac:dyDescent="0.4">
      <c r="A5321" s="33">
        <f t="shared" si="581"/>
        <v>46588</v>
      </c>
      <c r="B5321" s="27" t="str">
        <f t="shared" si="583"/>
        <v>(火)</v>
      </c>
      <c r="C5321" s="34">
        <v>0.77083333333333304</v>
      </c>
      <c r="D5321" s="16" t="s">
        <v>18</v>
      </c>
      <c r="E5321" s="35">
        <v>0.79166666666666696</v>
      </c>
      <c r="F5321" s="50">
        <f>IF(COUNTIF('リスト（不使用）'!$A$5:$A$6,単年カーブ!$A$1),"希望数量入力ください",'単年（2027年度）'!$E$12*単年カーブ!$R$3+'単年（2027年度）'!$E$12*(1-単年カーブ!$R$3)*単年カーブ!Q5321)</f>
        <v>0</v>
      </c>
      <c r="G5321" s="47">
        <f t="shared" si="584"/>
        <v>0</v>
      </c>
      <c r="M5321">
        <f t="shared" si="585"/>
        <v>7</v>
      </c>
      <c r="N5321">
        <f>IF(OR(WEEKDAY(A5321)=1,WEEKDAY(A5321)=7,COUNTIF('2027祝日等（不使用）'!$A$1:$A$20,単年カーブ!A5321)=1),0,1)</f>
        <v>1</v>
      </c>
      <c r="O5321">
        <f t="shared" si="582"/>
        <v>38</v>
      </c>
      <c r="P5321">
        <f t="shared" si="586"/>
        <v>1</v>
      </c>
      <c r="Q5321">
        <f t="shared" si="587"/>
        <v>1</v>
      </c>
    </row>
    <row r="5322" spans="1:17" ht="19.5" x14ac:dyDescent="0.4">
      <c r="A5322" s="33">
        <f t="shared" si="581"/>
        <v>46588</v>
      </c>
      <c r="B5322" s="27" t="str">
        <f t="shared" si="583"/>
        <v>(火)</v>
      </c>
      <c r="C5322" s="34">
        <v>0.79166666666666696</v>
      </c>
      <c r="D5322" s="16" t="s">
        <v>18</v>
      </c>
      <c r="E5322" s="35">
        <v>0.8125</v>
      </c>
      <c r="F5322" s="50">
        <f>IF(COUNTIF('リスト（不使用）'!$A$5:$A$6,単年カーブ!$A$1),"希望数量入力ください",'単年（2027年度）'!$E$12*単年カーブ!$R$3+'単年（2027年度）'!$E$12*(1-単年カーブ!$R$3)*単年カーブ!Q5322)</f>
        <v>0</v>
      </c>
      <c r="G5322" s="47">
        <f t="shared" si="584"/>
        <v>0</v>
      </c>
      <c r="M5322">
        <f t="shared" si="585"/>
        <v>7</v>
      </c>
      <c r="N5322">
        <f>IF(OR(WEEKDAY(A5322)=1,WEEKDAY(A5322)=7,COUNTIF('2027祝日等（不使用）'!$A$1:$A$20,単年カーブ!A5322)=1),0,1)</f>
        <v>1</v>
      </c>
      <c r="O5322">
        <f t="shared" si="582"/>
        <v>39</v>
      </c>
      <c r="P5322">
        <f t="shared" si="586"/>
        <v>1</v>
      </c>
      <c r="Q5322">
        <f t="shared" si="587"/>
        <v>1</v>
      </c>
    </row>
    <row r="5323" spans="1:17" ht="19.5" x14ac:dyDescent="0.4">
      <c r="A5323" s="33">
        <f t="shared" si="581"/>
        <v>46588</v>
      </c>
      <c r="B5323" s="27" t="str">
        <f t="shared" si="583"/>
        <v>(火)</v>
      </c>
      <c r="C5323" s="34">
        <v>0.8125</v>
      </c>
      <c r="D5323" s="16" t="s">
        <v>18</v>
      </c>
      <c r="E5323" s="35">
        <v>0.83333333333333304</v>
      </c>
      <c r="F5323" s="50">
        <f>IF(COUNTIF('リスト（不使用）'!$A$5:$A$6,単年カーブ!$A$1),"希望数量入力ください",'単年（2027年度）'!$E$12*単年カーブ!$R$3+'単年（2027年度）'!$E$12*(1-単年カーブ!$R$3)*単年カーブ!Q5323)</f>
        <v>0</v>
      </c>
      <c r="G5323" s="47">
        <f t="shared" si="584"/>
        <v>0</v>
      </c>
      <c r="M5323">
        <f t="shared" si="585"/>
        <v>7</v>
      </c>
      <c r="N5323">
        <f>IF(OR(WEEKDAY(A5323)=1,WEEKDAY(A5323)=7,COUNTIF('2027祝日等（不使用）'!$A$1:$A$20,単年カーブ!A5323)=1),0,1)</f>
        <v>1</v>
      </c>
      <c r="O5323">
        <f t="shared" si="582"/>
        <v>40</v>
      </c>
      <c r="P5323">
        <f t="shared" si="586"/>
        <v>1</v>
      </c>
      <c r="Q5323">
        <f t="shared" si="587"/>
        <v>1</v>
      </c>
    </row>
    <row r="5324" spans="1:17" ht="19.5" x14ac:dyDescent="0.4">
      <c r="A5324" s="33">
        <f t="shared" si="581"/>
        <v>46588</v>
      </c>
      <c r="B5324" s="27" t="str">
        <f t="shared" si="583"/>
        <v>(火)</v>
      </c>
      <c r="C5324" s="34">
        <v>0.83333333333333304</v>
      </c>
      <c r="D5324" s="16" t="s">
        <v>18</v>
      </c>
      <c r="E5324" s="35">
        <v>0.85416666666666696</v>
      </c>
      <c r="F5324" s="50">
        <f>IF(COUNTIF('リスト（不使用）'!$A$5:$A$6,単年カーブ!$A$1),"希望数量入力ください",'単年（2027年度）'!$E$12*単年カーブ!$R$3+'単年（2027年度）'!$E$12*(1-単年カーブ!$R$3)*単年カーブ!Q5324)</f>
        <v>0</v>
      </c>
      <c r="G5324" s="47">
        <f t="shared" si="584"/>
        <v>0</v>
      </c>
      <c r="M5324">
        <f t="shared" si="585"/>
        <v>7</v>
      </c>
      <c r="N5324">
        <f>IF(OR(WEEKDAY(A5324)=1,WEEKDAY(A5324)=7,COUNTIF('2027祝日等（不使用）'!$A$1:$A$20,単年カーブ!A5324)=1),0,1)</f>
        <v>1</v>
      </c>
      <c r="O5324">
        <f t="shared" si="582"/>
        <v>41</v>
      </c>
      <c r="P5324">
        <f t="shared" si="586"/>
        <v>0</v>
      </c>
      <c r="Q5324">
        <f t="shared" si="587"/>
        <v>0</v>
      </c>
    </row>
    <row r="5325" spans="1:17" ht="19.5" x14ac:dyDescent="0.4">
      <c r="A5325" s="33">
        <f t="shared" si="581"/>
        <v>46588</v>
      </c>
      <c r="B5325" s="27" t="str">
        <f t="shared" si="583"/>
        <v>(火)</v>
      </c>
      <c r="C5325" s="34">
        <v>0.85416666666666696</v>
      </c>
      <c r="D5325" s="16" t="s">
        <v>18</v>
      </c>
      <c r="E5325" s="35">
        <v>0.875</v>
      </c>
      <c r="F5325" s="50">
        <f>IF(COUNTIF('リスト（不使用）'!$A$5:$A$6,単年カーブ!$A$1),"希望数量入力ください",'単年（2027年度）'!$E$12*単年カーブ!$R$3+'単年（2027年度）'!$E$12*(1-単年カーブ!$R$3)*単年カーブ!Q5325)</f>
        <v>0</v>
      </c>
      <c r="G5325" s="47">
        <f t="shared" si="584"/>
        <v>0</v>
      </c>
      <c r="M5325">
        <f t="shared" si="585"/>
        <v>7</v>
      </c>
      <c r="N5325">
        <f>IF(OR(WEEKDAY(A5325)=1,WEEKDAY(A5325)=7,COUNTIF('2027祝日等（不使用）'!$A$1:$A$20,単年カーブ!A5325)=1),0,1)</f>
        <v>1</v>
      </c>
      <c r="O5325">
        <f t="shared" si="582"/>
        <v>42</v>
      </c>
      <c r="P5325">
        <f t="shared" si="586"/>
        <v>0</v>
      </c>
      <c r="Q5325">
        <f t="shared" si="587"/>
        <v>0</v>
      </c>
    </row>
    <row r="5326" spans="1:17" ht="19.5" x14ac:dyDescent="0.4">
      <c r="A5326" s="33">
        <f t="shared" si="581"/>
        <v>46588</v>
      </c>
      <c r="B5326" s="27" t="str">
        <f t="shared" si="583"/>
        <v>(火)</v>
      </c>
      <c r="C5326" s="34">
        <v>0.875</v>
      </c>
      <c r="D5326" s="16" t="s">
        <v>18</v>
      </c>
      <c r="E5326" s="35">
        <v>0.89583333333333304</v>
      </c>
      <c r="F5326" s="50">
        <f>IF(COUNTIF('リスト（不使用）'!$A$5:$A$6,単年カーブ!$A$1),"希望数量入力ください",'単年（2027年度）'!$E$12*単年カーブ!$R$3+'単年（2027年度）'!$E$12*(1-単年カーブ!$R$3)*単年カーブ!Q5326)</f>
        <v>0</v>
      </c>
      <c r="G5326" s="47">
        <f t="shared" si="584"/>
        <v>0</v>
      </c>
      <c r="M5326">
        <f t="shared" si="585"/>
        <v>7</v>
      </c>
      <c r="N5326">
        <f>IF(OR(WEEKDAY(A5326)=1,WEEKDAY(A5326)=7,COUNTIF('2027祝日等（不使用）'!$A$1:$A$20,単年カーブ!A5326)=1),0,1)</f>
        <v>1</v>
      </c>
      <c r="O5326">
        <f t="shared" si="582"/>
        <v>43</v>
      </c>
      <c r="P5326">
        <f t="shared" si="586"/>
        <v>0</v>
      </c>
      <c r="Q5326">
        <f t="shared" si="587"/>
        <v>0</v>
      </c>
    </row>
    <row r="5327" spans="1:17" ht="19.5" x14ac:dyDescent="0.4">
      <c r="A5327" s="33">
        <f t="shared" si="581"/>
        <v>46588</v>
      </c>
      <c r="B5327" s="27" t="str">
        <f t="shared" si="583"/>
        <v>(火)</v>
      </c>
      <c r="C5327" s="34">
        <v>0.89583333333333304</v>
      </c>
      <c r="D5327" s="16" t="s">
        <v>18</v>
      </c>
      <c r="E5327" s="35">
        <v>0.91666666666666696</v>
      </c>
      <c r="F5327" s="50">
        <f>IF(COUNTIF('リスト（不使用）'!$A$5:$A$6,単年カーブ!$A$1),"希望数量入力ください",'単年（2027年度）'!$E$12*単年カーブ!$R$3+'単年（2027年度）'!$E$12*(1-単年カーブ!$R$3)*単年カーブ!Q5327)</f>
        <v>0</v>
      </c>
      <c r="G5327" s="47">
        <f t="shared" si="584"/>
        <v>0</v>
      </c>
      <c r="M5327">
        <f t="shared" si="585"/>
        <v>7</v>
      </c>
      <c r="N5327">
        <f>IF(OR(WEEKDAY(A5327)=1,WEEKDAY(A5327)=7,COUNTIF('2027祝日等（不使用）'!$A$1:$A$20,単年カーブ!A5327)=1),0,1)</f>
        <v>1</v>
      </c>
      <c r="O5327">
        <f t="shared" si="582"/>
        <v>44</v>
      </c>
      <c r="P5327">
        <f t="shared" si="586"/>
        <v>0</v>
      </c>
      <c r="Q5327">
        <f t="shared" si="587"/>
        <v>0</v>
      </c>
    </row>
    <row r="5328" spans="1:17" ht="19.5" x14ac:dyDescent="0.4">
      <c r="A5328" s="33">
        <f t="shared" si="581"/>
        <v>46588</v>
      </c>
      <c r="B5328" s="27" t="str">
        <f t="shared" si="583"/>
        <v>(火)</v>
      </c>
      <c r="C5328" s="34">
        <v>0.91666666666666696</v>
      </c>
      <c r="D5328" s="16" t="s">
        <v>18</v>
      </c>
      <c r="E5328" s="35">
        <v>0.9375</v>
      </c>
      <c r="F5328" s="50">
        <f>IF(COUNTIF('リスト（不使用）'!$A$5:$A$6,単年カーブ!$A$1),"希望数量入力ください",'単年（2027年度）'!$E$12*単年カーブ!$R$3+'単年（2027年度）'!$E$12*(1-単年カーブ!$R$3)*単年カーブ!Q5328)</f>
        <v>0</v>
      </c>
      <c r="G5328" s="47">
        <f t="shared" si="584"/>
        <v>0</v>
      </c>
      <c r="M5328">
        <f t="shared" si="585"/>
        <v>7</v>
      </c>
      <c r="N5328">
        <f>IF(OR(WEEKDAY(A5328)=1,WEEKDAY(A5328)=7,COUNTIF('2027祝日等（不使用）'!$A$1:$A$20,単年カーブ!A5328)=1),0,1)</f>
        <v>1</v>
      </c>
      <c r="O5328">
        <f t="shared" si="582"/>
        <v>45</v>
      </c>
      <c r="P5328">
        <f t="shared" si="586"/>
        <v>0</v>
      </c>
      <c r="Q5328">
        <f t="shared" si="587"/>
        <v>0</v>
      </c>
    </row>
    <row r="5329" spans="1:17" ht="19.5" x14ac:dyDescent="0.4">
      <c r="A5329" s="33">
        <f t="shared" si="581"/>
        <v>46588</v>
      </c>
      <c r="B5329" s="27" t="str">
        <f t="shared" si="583"/>
        <v>(火)</v>
      </c>
      <c r="C5329" s="34">
        <v>0.9375</v>
      </c>
      <c r="D5329" s="16" t="s">
        <v>18</v>
      </c>
      <c r="E5329" s="35">
        <v>0.95833333333333304</v>
      </c>
      <c r="F5329" s="50">
        <f>IF(COUNTIF('リスト（不使用）'!$A$5:$A$6,単年カーブ!$A$1),"希望数量入力ください",'単年（2027年度）'!$E$12*単年カーブ!$R$3+'単年（2027年度）'!$E$12*(1-単年カーブ!$R$3)*単年カーブ!Q5329)</f>
        <v>0</v>
      </c>
      <c r="G5329" s="47">
        <f t="shared" si="584"/>
        <v>0</v>
      </c>
      <c r="M5329">
        <f t="shared" si="585"/>
        <v>7</v>
      </c>
      <c r="N5329">
        <f>IF(OR(WEEKDAY(A5329)=1,WEEKDAY(A5329)=7,COUNTIF('2027祝日等（不使用）'!$A$1:$A$20,単年カーブ!A5329)=1),0,1)</f>
        <v>1</v>
      </c>
      <c r="O5329">
        <f t="shared" si="582"/>
        <v>46</v>
      </c>
      <c r="P5329">
        <f t="shared" si="586"/>
        <v>0</v>
      </c>
      <c r="Q5329">
        <f t="shared" si="587"/>
        <v>0</v>
      </c>
    </row>
    <row r="5330" spans="1:17" ht="19.5" x14ac:dyDescent="0.4">
      <c r="A5330" s="33">
        <f t="shared" si="581"/>
        <v>46588</v>
      </c>
      <c r="B5330" s="27" t="str">
        <f t="shared" si="583"/>
        <v>(火)</v>
      </c>
      <c r="C5330" s="34">
        <v>0.95833333333333304</v>
      </c>
      <c r="D5330" s="16" t="s">
        <v>18</v>
      </c>
      <c r="E5330" s="35">
        <v>0.97916666666666696</v>
      </c>
      <c r="F5330" s="50">
        <f>IF(COUNTIF('リスト（不使用）'!$A$5:$A$6,単年カーブ!$A$1),"希望数量入力ください",'単年（2027年度）'!$E$12*単年カーブ!$R$3+'単年（2027年度）'!$E$12*(1-単年カーブ!$R$3)*単年カーブ!Q5330)</f>
        <v>0</v>
      </c>
      <c r="G5330" s="47">
        <f t="shared" si="584"/>
        <v>0</v>
      </c>
      <c r="M5330">
        <f t="shared" si="585"/>
        <v>7</v>
      </c>
      <c r="N5330">
        <f>IF(OR(WEEKDAY(A5330)=1,WEEKDAY(A5330)=7,COUNTIF('2027祝日等（不使用）'!$A$1:$A$20,単年カーブ!A5330)=1),0,1)</f>
        <v>1</v>
      </c>
      <c r="O5330">
        <f t="shared" si="582"/>
        <v>47</v>
      </c>
      <c r="P5330">
        <f t="shared" si="586"/>
        <v>0</v>
      </c>
      <c r="Q5330">
        <f t="shared" si="587"/>
        <v>0</v>
      </c>
    </row>
    <row r="5331" spans="1:17" ht="19.5" x14ac:dyDescent="0.4">
      <c r="A5331" s="33">
        <f t="shared" si="581"/>
        <v>46588</v>
      </c>
      <c r="B5331" s="27" t="str">
        <f t="shared" si="583"/>
        <v>(火)</v>
      </c>
      <c r="C5331" s="34">
        <v>0.97916666666666696</v>
      </c>
      <c r="D5331" s="16" t="s">
        <v>18</v>
      </c>
      <c r="E5331" s="35" t="s">
        <v>17</v>
      </c>
      <c r="F5331" s="50">
        <f>IF(COUNTIF('リスト（不使用）'!$A$5:$A$6,単年カーブ!$A$1),"希望数量入力ください",'単年（2027年度）'!$E$12*単年カーブ!$R$3+'単年（2027年度）'!$E$12*(1-単年カーブ!$R$3)*単年カーブ!Q5331)</f>
        <v>0</v>
      </c>
      <c r="G5331" s="47">
        <f t="shared" si="584"/>
        <v>0</v>
      </c>
      <c r="M5331">
        <f t="shared" si="585"/>
        <v>7</v>
      </c>
      <c r="N5331">
        <f>IF(OR(WEEKDAY(A5331)=1,WEEKDAY(A5331)=7,COUNTIF('2027祝日等（不使用）'!$A$1:$A$20,単年カーブ!A5331)=1),0,1)</f>
        <v>1</v>
      </c>
      <c r="O5331">
        <f t="shared" si="582"/>
        <v>48</v>
      </c>
      <c r="P5331">
        <f t="shared" si="586"/>
        <v>0</v>
      </c>
      <c r="Q5331">
        <f t="shared" si="587"/>
        <v>0</v>
      </c>
    </row>
    <row r="5332" spans="1:17" ht="19.5" x14ac:dyDescent="0.4">
      <c r="A5332" s="33">
        <f t="shared" si="581"/>
        <v>46589</v>
      </c>
      <c r="B5332" s="27" t="str">
        <f t="shared" si="583"/>
        <v>(水)</v>
      </c>
      <c r="C5332" s="34">
        <v>0</v>
      </c>
      <c r="D5332" s="16" t="s">
        <v>18</v>
      </c>
      <c r="E5332" s="35">
        <v>2.0833333333333332E-2</v>
      </c>
      <c r="F5332" s="50">
        <f>IF(COUNTIF('リスト（不使用）'!$A$5:$A$6,単年カーブ!$A$1),"希望数量入力ください",'単年（2027年度）'!$E$12*単年カーブ!$R$3+'単年（2027年度）'!$E$12*(1-単年カーブ!$R$3)*単年カーブ!Q5332)</f>
        <v>0</v>
      </c>
      <c r="G5332" s="47">
        <f t="shared" si="584"/>
        <v>0</v>
      </c>
      <c r="M5332">
        <f t="shared" si="585"/>
        <v>7</v>
      </c>
      <c r="N5332">
        <f>IF(OR(WEEKDAY(A5332)=1,WEEKDAY(A5332)=7,COUNTIF('2027祝日等（不使用）'!$A$1:$A$20,単年カーブ!A5332)=1),0,1)</f>
        <v>1</v>
      </c>
      <c r="O5332">
        <f t="shared" si="582"/>
        <v>1</v>
      </c>
      <c r="P5332">
        <f t="shared" si="586"/>
        <v>0</v>
      </c>
      <c r="Q5332">
        <f t="shared" si="587"/>
        <v>0</v>
      </c>
    </row>
    <row r="5333" spans="1:17" ht="19.5" x14ac:dyDescent="0.4">
      <c r="A5333" s="33">
        <f t="shared" si="581"/>
        <v>46589</v>
      </c>
      <c r="B5333" s="27" t="str">
        <f t="shared" si="583"/>
        <v>(水)</v>
      </c>
      <c r="C5333" s="34">
        <v>2.0833333333333332E-2</v>
      </c>
      <c r="D5333" s="16" t="s">
        <v>18</v>
      </c>
      <c r="E5333" s="35">
        <v>4.1666666666666664E-2</v>
      </c>
      <c r="F5333" s="50">
        <f>IF(COUNTIF('リスト（不使用）'!$A$5:$A$6,単年カーブ!$A$1),"希望数量入力ください",'単年（2027年度）'!$E$12*単年カーブ!$R$3+'単年（2027年度）'!$E$12*(1-単年カーブ!$R$3)*単年カーブ!Q5333)</f>
        <v>0</v>
      </c>
      <c r="G5333" s="47">
        <f t="shared" si="584"/>
        <v>0</v>
      </c>
      <c r="M5333">
        <f t="shared" si="585"/>
        <v>7</v>
      </c>
      <c r="N5333">
        <f>IF(OR(WEEKDAY(A5333)=1,WEEKDAY(A5333)=7,COUNTIF('2027祝日等（不使用）'!$A$1:$A$20,単年カーブ!A5333)=1),0,1)</f>
        <v>1</v>
      </c>
      <c r="O5333">
        <f t="shared" si="582"/>
        <v>2</v>
      </c>
      <c r="P5333">
        <f t="shared" si="586"/>
        <v>0</v>
      </c>
      <c r="Q5333">
        <f t="shared" si="587"/>
        <v>0</v>
      </c>
    </row>
    <row r="5334" spans="1:17" ht="19.5" x14ac:dyDescent="0.4">
      <c r="A5334" s="33">
        <f t="shared" si="581"/>
        <v>46589</v>
      </c>
      <c r="B5334" s="27" t="str">
        <f t="shared" si="583"/>
        <v>(水)</v>
      </c>
      <c r="C5334" s="34">
        <v>4.1666666666666664E-2</v>
      </c>
      <c r="D5334" s="16" t="s">
        <v>18</v>
      </c>
      <c r="E5334" s="35">
        <v>6.25E-2</v>
      </c>
      <c r="F5334" s="50">
        <f>IF(COUNTIF('リスト（不使用）'!$A$5:$A$6,単年カーブ!$A$1),"希望数量入力ください",'単年（2027年度）'!$E$12*単年カーブ!$R$3+'単年（2027年度）'!$E$12*(1-単年カーブ!$R$3)*単年カーブ!Q5334)</f>
        <v>0</v>
      </c>
      <c r="G5334" s="47">
        <f t="shared" si="584"/>
        <v>0</v>
      </c>
      <c r="M5334">
        <f t="shared" si="585"/>
        <v>7</v>
      </c>
      <c r="N5334">
        <f>IF(OR(WEEKDAY(A5334)=1,WEEKDAY(A5334)=7,COUNTIF('2027祝日等（不使用）'!$A$1:$A$20,単年カーブ!A5334)=1),0,1)</f>
        <v>1</v>
      </c>
      <c r="O5334">
        <f t="shared" si="582"/>
        <v>3</v>
      </c>
      <c r="P5334">
        <f t="shared" si="586"/>
        <v>0</v>
      </c>
      <c r="Q5334">
        <f t="shared" si="587"/>
        <v>0</v>
      </c>
    </row>
    <row r="5335" spans="1:17" ht="19.5" x14ac:dyDescent="0.4">
      <c r="A5335" s="33">
        <f t="shared" si="581"/>
        <v>46589</v>
      </c>
      <c r="B5335" s="27" t="str">
        <f t="shared" si="583"/>
        <v>(水)</v>
      </c>
      <c r="C5335" s="34">
        <v>6.25E-2</v>
      </c>
      <c r="D5335" s="16" t="s">
        <v>18</v>
      </c>
      <c r="E5335" s="35">
        <v>8.3333333333333301E-2</v>
      </c>
      <c r="F5335" s="50">
        <f>IF(COUNTIF('リスト（不使用）'!$A$5:$A$6,単年カーブ!$A$1),"希望数量入力ください",'単年（2027年度）'!$E$12*単年カーブ!$R$3+'単年（2027年度）'!$E$12*(1-単年カーブ!$R$3)*単年カーブ!Q5335)</f>
        <v>0</v>
      </c>
      <c r="G5335" s="47">
        <f t="shared" si="584"/>
        <v>0</v>
      </c>
      <c r="M5335">
        <f t="shared" si="585"/>
        <v>7</v>
      </c>
      <c r="N5335">
        <f>IF(OR(WEEKDAY(A5335)=1,WEEKDAY(A5335)=7,COUNTIF('2027祝日等（不使用）'!$A$1:$A$20,単年カーブ!A5335)=1),0,1)</f>
        <v>1</v>
      </c>
      <c r="O5335">
        <f t="shared" si="582"/>
        <v>4</v>
      </c>
      <c r="P5335">
        <f t="shared" si="586"/>
        <v>0</v>
      </c>
      <c r="Q5335">
        <f t="shared" si="587"/>
        <v>0</v>
      </c>
    </row>
    <row r="5336" spans="1:17" ht="19.5" x14ac:dyDescent="0.4">
      <c r="A5336" s="33">
        <f t="shared" si="581"/>
        <v>46589</v>
      </c>
      <c r="B5336" s="27" t="str">
        <f t="shared" si="583"/>
        <v>(水)</v>
      </c>
      <c r="C5336" s="34">
        <v>8.3333333333333301E-2</v>
      </c>
      <c r="D5336" s="16" t="s">
        <v>18</v>
      </c>
      <c r="E5336" s="35">
        <v>0.104166666666667</v>
      </c>
      <c r="F5336" s="50">
        <f>IF(COUNTIF('リスト（不使用）'!$A$5:$A$6,単年カーブ!$A$1),"希望数量入力ください",'単年（2027年度）'!$E$12*単年カーブ!$R$3+'単年（2027年度）'!$E$12*(1-単年カーブ!$R$3)*単年カーブ!Q5336)</f>
        <v>0</v>
      </c>
      <c r="G5336" s="47">
        <f t="shared" si="584"/>
        <v>0</v>
      </c>
      <c r="M5336">
        <f t="shared" si="585"/>
        <v>7</v>
      </c>
      <c r="N5336">
        <f>IF(OR(WEEKDAY(A5336)=1,WEEKDAY(A5336)=7,COUNTIF('2027祝日等（不使用）'!$A$1:$A$20,単年カーブ!A5336)=1),0,1)</f>
        <v>1</v>
      </c>
      <c r="O5336">
        <f t="shared" si="582"/>
        <v>5</v>
      </c>
      <c r="P5336">
        <f t="shared" si="586"/>
        <v>0</v>
      </c>
      <c r="Q5336">
        <f t="shared" si="587"/>
        <v>0</v>
      </c>
    </row>
    <row r="5337" spans="1:17" ht="19.5" x14ac:dyDescent="0.4">
      <c r="A5337" s="33">
        <f t="shared" si="581"/>
        <v>46589</v>
      </c>
      <c r="B5337" s="27" t="str">
        <f t="shared" si="583"/>
        <v>(水)</v>
      </c>
      <c r="C5337" s="34">
        <v>0.104166666666667</v>
      </c>
      <c r="D5337" s="16" t="s">
        <v>18</v>
      </c>
      <c r="E5337" s="35">
        <v>0.125</v>
      </c>
      <c r="F5337" s="50">
        <f>IF(COUNTIF('リスト（不使用）'!$A$5:$A$6,単年カーブ!$A$1),"希望数量入力ください",'単年（2027年度）'!$E$12*単年カーブ!$R$3+'単年（2027年度）'!$E$12*(1-単年カーブ!$R$3)*単年カーブ!Q5337)</f>
        <v>0</v>
      </c>
      <c r="G5337" s="47">
        <f t="shared" si="584"/>
        <v>0</v>
      </c>
      <c r="M5337">
        <f t="shared" si="585"/>
        <v>7</v>
      </c>
      <c r="N5337">
        <f>IF(OR(WEEKDAY(A5337)=1,WEEKDAY(A5337)=7,COUNTIF('2027祝日等（不使用）'!$A$1:$A$20,単年カーブ!A5337)=1),0,1)</f>
        <v>1</v>
      </c>
      <c r="O5337">
        <f t="shared" si="582"/>
        <v>6</v>
      </c>
      <c r="P5337">
        <f t="shared" si="586"/>
        <v>0</v>
      </c>
      <c r="Q5337">
        <f t="shared" si="587"/>
        <v>0</v>
      </c>
    </row>
    <row r="5338" spans="1:17" ht="19.5" x14ac:dyDescent="0.4">
      <c r="A5338" s="33">
        <f t="shared" si="581"/>
        <v>46589</v>
      </c>
      <c r="B5338" s="27" t="str">
        <f t="shared" si="583"/>
        <v>(水)</v>
      </c>
      <c r="C5338" s="34">
        <v>0.125</v>
      </c>
      <c r="D5338" s="16" t="s">
        <v>18</v>
      </c>
      <c r="E5338" s="35">
        <v>0.14583333333333301</v>
      </c>
      <c r="F5338" s="50">
        <f>IF(COUNTIF('リスト（不使用）'!$A$5:$A$6,単年カーブ!$A$1),"希望数量入力ください",'単年（2027年度）'!$E$12*単年カーブ!$R$3+'単年（2027年度）'!$E$12*(1-単年カーブ!$R$3)*単年カーブ!Q5338)</f>
        <v>0</v>
      </c>
      <c r="G5338" s="47">
        <f t="shared" si="584"/>
        <v>0</v>
      </c>
      <c r="M5338">
        <f t="shared" si="585"/>
        <v>7</v>
      </c>
      <c r="N5338">
        <f>IF(OR(WEEKDAY(A5338)=1,WEEKDAY(A5338)=7,COUNTIF('2027祝日等（不使用）'!$A$1:$A$20,単年カーブ!A5338)=1),0,1)</f>
        <v>1</v>
      </c>
      <c r="O5338">
        <f t="shared" si="582"/>
        <v>7</v>
      </c>
      <c r="P5338">
        <f t="shared" si="586"/>
        <v>0</v>
      </c>
      <c r="Q5338">
        <f t="shared" si="587"/>
        <v>0</v>
      </c>
    </row>
    <row r="5339" spans="1:17" ht="19.5" x14ac:dyDescent="0.4">
      <c r="A5339" s="33">
        <f t="shared" si="581"/>
        <v>46589</v>
      </c>
      <c r="B5339" s="27" t="str">
        <f t="shared" si="583"/>
        <v>(水)</v>
      </c>
      <c r="C5339" s="34">
        <v>0.14583333333333301</v>
      </c>
      <c r="D5339" s="16" t="s">
        <v>18</v>
      </c>
      <c r="E5339" s="35">
        <v>0.16666666666666699</v>
      </c>
      <c r="F5339" s="50">
        <f>IF(COUNTIF('リスト（不使用）'!$A$5:$A$6,単年カーブ!$A$1),"希望数量入力ください",'単年（2027年度）'!$E$12*単年カーブ!$R$3+'単年（2027年度）'!$E$12*(1-単年カーブ!$R$3)*単年カーブ!Q5339)</f>
        <v>0</v>
      </c>
      <c r="G5339" s="47">
        <f t="shared" si="584"/>
        <v>0</v>
      </c>
      <c r="M5339">
        <f t="shared" si="585"/>
        <v>7</v>
      </c>
      <c r="N5339">
        <f>IF(OR(WEEKDAY(A5339)=1,WEEKDAY(A5339)=7,COUNTIF('2027祝日等（不使用）'!$A$1:$A$20,単年カーブ!A5339)=1),0,1)</f>
        <v>1</v>
      </c>
      <c r="O5339">
        <f t="shared" si="582"/>
        <v>8</v>
      </c>
      <c r="P5339">
        <f t="shared" si="586"/>
        <v>0</v>
      </c>
      <c r="Q5339">
        <f t="shared" si="587"/>
        <v>0</v>
      </c>
    </row>
    <row r="5340" spans="1:17" ht="19.5" x14ac:dyDescent="0.4">
      <c r="A5340" s="33">
        <f t="shared" si="581"/>
        <v>46589</v>
      </c>
      <c r="B5340" s="27" t="str">
        <f t="shared" si="583"/>
        <v>(水)</v>
      </c>
      <c r="C5340" s="34">
        <v>0.16666666666666699</v>
      </c>
      <c r="D5340" s="16" t="s">
        <v>18</v>
      </c>
      <c r="E5340" s="35">
        <v>0.1875</v>
      </c>
      <c r="F5340" s="50">
        <f>IF(COUNTIF('リスト（不使用）'!$A$5:$A$6,単年カーブ!$A$1),"希望数量入力ください",'単年（2027年度）'!$E$12*単年カーブ!$R$3+'単年（2027年度）'!$E$12*(1-単年カーブ!$R$3)*単年カーブ!Q5340)</f>
        <v>0</v>
      </c>
      <c r="G5340" s="47">
        <f t="shared" si="584"/>
        <v>0</v>
      </c>
      <c r="M5340">
        <f t="shared" si="585"/>
        <v>7</v>
      </c>
      <c r="N5340">
        <f>IF(OR(WEEKDAY(A5340)=1,WEEKDAY(A5340)=7,COUNTIF('2027祝日等（不使用）'!$A$1:$A$20,単年カーブ!A5340)=1),0,1)</f>
        <v>1</v>
      </c>
      <c r="O5340">
        <f t="shared" si="582"/>
        <v>9</v>
      </c>
      <c r="P5340">
        <f t="shared" si="586"/>
        <v>0</v>
      </c>
      <c r="Q5340">
        <f t="shared" si="587"/>
        <v>0</v>
      </c>
    </row>
    <row r="5341" spans="1:17" ht="19.5" x14ac:dyDescent="0.4">
      <c r="A5341" s="33">
        <f t="shared" si="581"/>
        <v>46589</v>
      </c>
      <c r="B5341" s="27" t="str">
        <f t="shared" si="583"/>
        <v>(水)</v>
      </c>
      <c r="C5341" s="34">
        <v>0.1875</v>
      </c>
      <c r="D5341" s="16" t="s">
        <v>18</v>
      </c>
      <c r="E5341" s="35">
        <v>0.20833333333333301</v>
      </c>
      <c r="F5341" s="50">
        <f>IF(COUNTIF('リスト（不使用）'!$A$5:$A$6,単年カーブ!$A$1),"希望数量入力ください",'単年（2027年度）'!$E$12*単年カーブ!$R$3+'単年（2027年度）'!$E$12*(1-単年カーブ!$R$3)*単年カーブ!Q5341)</f>
        <v>0</v>
      </c>
      <c r="G5341" s="47">
        <f t="shared" si="584"/>
        <v>0</v>
      </c>
      <c r="M5341">
        <f t="shared" si="585"/>
        <v>7</v>
      </c>
      <c r="N5341">
        <f>IF(OR(WEEKDAY(A5341)=1,WEEKDAY(A5341)=7,COUNTIF('2027祝日等（不使用）'!$A$1:$A$20,単年カーブ!A5341)=1),0,1)</f>
        <v>1</v>
      </c>
      <c r="O5341">
        <f t="shared" si="582"/>
        <v>10</v>
      </c>
      <c r="P5341">
        <f t="shared" si="586"/>
        <v>0</v>
      </c>
      <c r="Q5341">
        <f t="shared" si="587"/>
        <v>0</v>
      </c>
    </row>
    <row r="5342" spans="1:17" ht="19.5" x14ac:dyDescent="0.4">
      <c r="A5342" s="33">
        <f t="shared" si="581"/>
        <v>46589</v>
      </c>
      <c r="B5342" s="27" t="str">
        <f t="shared" si="583"/>
        <v>(水)</v>
      </c>
      <c r="C5342" s="34">
        <v>0.20833333333333301</v>
      </c>
      <c r="D5342" s="16" t="s">
        <v>18</v>
      </c>
      <c r="E5342" s="35">
        <v>0.22916666666666699</v>
      </c>
      <c r="F5342" s="50">
        <f>IF(COUNTIF('リスト（不使用）'!$A$5:$A$6,単年カーブ!$A$1),"希望数量入力ください",'単年（2027年度）'!$E$12*単年カーブ!$R$3+'単年（2027年度）'!$E$12*(1-単年カーブ!$R$3)*単年カーブ!Q5342)</f>
        <v>0</v>
      </c>
      <c r="G5342" s="47">
        <f t="shared" si="584"/>
        <v>0</v>
      </c>
      <c r="M5342">
        <f t="shared" si="585"/>
        <v>7</v>
      </c>
      <c r="N5342">
        <f>IF(OR(WEEKDAY(A5342)=1,WEEKDAY(A5342)=7,COUNTIF('2027祝日等（不使用）'!$A$1:$A$20,単年カーブ!A5342)=1),0,1)</f>
        <v>1</v>
      </c>
      <c r="O5342">
        <f t="shared" si="582"/>
        <v>11</v>
      </c>
      <c r="P5342">
        <f t="shared" si="586"/>
        <v>0</v>
      </c>
      <c r="Q5342">
        <f t="shared" si="587"/>
        <v>0</v>
      </c>
    </row>
    <row r="5343" spans="1:17" ht="19.5" x14ac:dyDescent="0.4">
      <c r="A5343" s="33">
        <f t="shared" si="581"/>
        <v>46589</v>
      </c>
      <c r="B5343" s="27" t="str">
        <f t="shared" si="583"/>
        <v>(水)</v>
      </c>
      <c r="C5343" s="34">
        <v>0.22916666666666699</v>
      </c>
      <c r="D5343" s="16" t="s">
        <v>18</v>
      </c>
      <c r="E5343" s="35">
        <v>0.25</v>
      </c>
      <c r="F5343" s="50">
        <f>IF(COUNTIF('リスト（不使用）'!$A$5:$A$6,単年カーブ!$A$1),"希望数量入力ください",'単年（2027年度）'!$E$12*単年カーブ!$R$3+'単年（2027年度）'!$E$12*(1-単年カーブ!$R$3)*単年カーブ!Q5343)</f>
        <v>0</v>
      </c>
      <c r="G5343" s="47">
        <f t="shared" si="584"/>
        <v>0</v>
      </c>
      <c r="M5343">
        <f t="shared" si="585"/>
        <v>7</v>
      </c>
      <c r="N5343">
        <f>IF(OR(WEEKDAY(A5343)=1,WEEKDAY(A5343)=7,COUNTIF('2027祝日等（不使用）'!$A$1:$A$20,単年カーブ!A5343)=1),0,1)</f>
        <v>1</v>
      </c>
      <c r="O5343">
        <f t="shared" si="582"/>
        <v>12</v>
      </c>
      <c r="P5343">
        <f t="shared" si="586"/>
        <v>0</v>
      </c>
      <c r="Q5343">
        <f t="shared" si="587"/>
        <v>0</v>
      </c>
    </row>
    <row r="5344" spans="1:17" ht="19.5" x14ac:dyDescent="0.4">
      <c r="A5344" s="33">
        <f t="shared" si="581"/>
        <v>46589</v>
      </c>
      <c r="B5344" s="27" t="str">
        <f t="shared" si="583"/>
        <v>(水)</v>
      </c>
      <c r="C5344" s="34">
        <v>0.25</v>
      </c>
      <c r="D5344" s="16" t="s">
        <v>18</v>
      </c>
      <c r="E5344" s="35">
        <v>0.27083333333333298</v>
      </c>
      <c r="F5344" s="50">
        <f>IF(COUNTIF('リスト（不使用）'!$A$5:$A$6,単年カーブ!$A$1),"希望数量入力ください",'単年（2027年度）'!$E$12*単年カーブ!$R$3+'単年（2027年度）'!$E$12*(1-単年カーブ!$R$3)*単年カーブ!Q5344)</f>
        <v>0</v>
      </c>
      <c r="G5344" s="47">
        <f t="shared" si="584"/>
        <v>0</v>
      </c>
      <c r="M5344">
        <f t="shared" si="585"/>
        <v>7</v>
      </c>
      <c r="N5344">
        <f>IF(OR(WEEKDAY(A5344)=1,WEEKDAY(A5344)=7,COUNTIF('2027祝日等（不使用）'!$A$1:$A$20,単年カーブ!A5344)=1),0,1)</f>
        <v>1</v>
      </c>
      <c r="O5344">
        <f t="shared" si="582"/>
        <v>13</v>
      </c>
      <c r="P5344">
        <f t="shared" si="586"/>
        <v>0</v>
      </c>
      <c r="Q5344">
        <f t="shared" si="587"/>
        <v>0</v>
      </c>
    </row>
    <row r="5345" spans="1:17" ht="19.5" x14ac:dyDescent="0.4">
      <c r="A5345" s="33">
        <f t="shared" si="581"/>
        <v>46589</v>
      </c>
      <c r="B5345" s="27" t="str">
        <f t="shared" si="583"/>
        <v>(水)</v>
      </c>
      <c r="C5345" s="34">
        <v>0.27083333333333298</v>
      </c>
      <c r="D5345" s="16" t="s">
        <v>18</v>
      </c>
      <c r="E5345" s="35">
        <v>0.29166666666666702</v>
      </c>
      <c r="F5345" s="50">
        <f>IF(COUNTIF('リスト（不使用）'!$A$5:$A$6,単年カーブ!$A$1),"希望数量入力ください",'単年（2027年度）'!$E$12*単年カーブ!$R$3+'単年（2027年度）'!$E$12*(1-単年カーブ!$R$3)*単年カーブ!Q5345)</f>
        <v>0</v>
      </c>
      <c r="G5345" s="47">
        <f t="shared" si="584"/>
        <v>0</v>
      </c>
      <c r="M5345">
        <f t="shared" si="585"/>
        <v>7</v>
      </c>
      <c r="N5345">
        <f>IF(OR(WEEKDAY(A5345)=1,WEEKDAY(A5345)=7,COUNTIF('2027祝日等（不使用）'!$A$1:$A$20,単年カーブ!A5345)=1),0,1)</f>
        <v>1</v>
      </c>
      <c r="O5345">
        <f t="shared" si="582"/>
        <v>14</v>
      </c>
      <c r="P5345">
        <f t="shared" si="586"/>
        <v>0</v>
      </c>
      <c r="Q5345">
        <f t="shared" si="587"/>
        <v>0</v>
      </c>
    </row>
    <row r="5346" spans="1:17" ht="19.5" x14ac:dyDescent="0.4">
      <c r="A5346" s="33">
        <f t="shared" si="581"/>
        <v>46589</v>
      </c>
      <c r="B5346" s="27" t="str">
        <f t="shared" si="583"/>
        <v>(水)</v>
      </c>
      <c r="C5346" s="34">
        <v>0.29166666666666702</v>
      </c>
      <c r="D5346" s="16" t="s">
        <v>18</v>
      </c>
      <c r="E5346" s="35">
        <v>0.3125</v>
      </c>
      <c r="F5346" s="50">
        <f>IF(COUNTIF('リスト（不使用）'!$A$5:$A$6,単年カーブ!$A$1),"希望数量入力ください",'単年（2027年度）'!$E$12*単年カーブ!$R$3+'単年（2027年度）'!$E$12*(1-単年カーブ!$R$3)*単年カーブ!Q5346)</f>
        <v>0</v>
      </c>
      <c r="G5346" s="47">
        <f t="shared" si="584"/>
        <v>0</v>
      </c>
      <c r="M5346">
        <f t="shared" si="585"/>
        <v>7</v>
      </c>
      <c r="N5346">
        <f>IF(OR(WEEKDAY(A5346)=1,WEEKDAY(A5346)=7,COUNTIF('2027祝日等（不使用）'!$A$1:$A$20,単年カーブ!A5346)=1),0,1)</f>
        <v>1</v>
      </c>
      <c r="O5346">
        <f t="shared" si="582"/>
        <v>15</v>
      </c>
      <c r="P5346">
        <f t="shared" si="586"/>
        <v>0</v>
      </c>
      <c r="Q5346">
        <f t="shared" si="587"/>
        <v>0</v>
      </c>
    </row>
    <row r="5347" spans="1:17" ht="19.5" x14ac:dyDescent="0.4">
      <c r="A5347" s="33">
        <f t="shared" si="581"/>
        <v>46589</v>
      </c>
      <c r="B5347" s="27" t="str">
        <f t="shared" si="583"/>
        <v>(水)</v>
      </c>
      <c r="C5347" s="34">
        <v>0.3125</v>
      </c>
      <c r="D5347" s="16" t="s">
        <v>18</v>
      </c>
      <c r="E5347" s="35">
        <v>0.33333333333333298</v>
      </c>
      <c r="F5347" s="50">
        <f>IF(COUNTIF('リスト（不使用）'!$A$5:$A$6,単年カーブ!$A$1),"希望数量入力ください",'単年（2027年度）'!$E$12*単年カーブ!$R$3+'単年（2027年度）'!$E$12*(1-単年カーブ!$R$3)*単年カーブ!Q5347)</f>
        <v>0</v>
      </c>
      <c r="G5347" s="47">
        <f t="shared" si="584"/>
        <v>0</v>
      </c>
      <c r="M5347">
        <f t="shared" si="585"/>
        <v>7</v>
      </c>
      <c r="N5347">
        <f>IF(OR(WEEKDAY(A5347)=1,WEEKDAY(A5347)=7,COUNTIF('2027祝日等（不使用）'!$A$1:$A$20,単年カーブ!A5347)=1),0,1)</f>
        <v>1</v>
      </c>
      <c r="O5347">
        <f t="shared" si="582"/>
        <v>16</v>
      </c>
      <c r="P5347">
        <f t="shared" si="586"/>
        <v>0</v>
      </c>
      <c r="Q5347">
        <f t="shared" si="587"/>
        <v>0</v>
      </c>
    </row>
    <row r="5348" spans="1:17" ht="19.5" x14ac:dyDescent="0.4">
      <c r="A5348" s="33">
        <f t="shared" si="581"/>
        <v>46589</v>
      </c>
      <c r="B5348" s="27" t="str">
        <f t="shared" si="583"/>
        <v>(水)</v>
      </c>
      <c r="C5348" s="34">
        <v>0.33333333333333298</v>
      </c>
      <c r="D5348" s="16" t="s">
        <v>18</v>
      </c>
      <c r="E5348" s="35">
        <v>0.35416666666666702</v>
      </c>
      <c r="F5348" s="50">
        <f>IF(COUNTIF('リスト（不使用）'!$A$5:$A$6,単年カーブ!$A$1),"希望数量入力ください",'単年（2027年度）'!$E$12*単年カーブ!$R$3+'単年（2027年度）'!$E$12*(1-単年カーブ!$R$3)*単年カーブ!Q5348)</f>
        <v>0</v>
      </c>
      <c r="G5348" s="47">
        <f t="shared" si="584"/>
        <v>0</v>
      </c>
      <c r="M5348">
        <f t="shared" si="585"/>
        <v>7</v>
      </c>
      <c r="N5348">
        <f>IF(OR(WEEKDAY(A5348)=1,WEEKDAY(A5348)=7,COUNTIF('2027祝日等（不使用）'!$A$1:$A$20,単年カーブ!A5348)=1),0,1)</f>
        <v>1</v>
      </c>
      <c r="O5348">
        <f t="shared" si="582"/>
        <v>17</v>
      </c>
      <c r="P5348">
        <f t="shared" si="586"/>
        <v>1</v>
      </c>
      <c r="Q5348">
        <f t="shared" si="587"/>
        <v>1</v>
      </c>
    </row>
    <row r="5349" spans="1:17" ht="19.5" x14ac:dyDescent="0.4">
      <c r="A5349" s="33">
        <f t="shared" si="581"/>
        <v>46589</v>
      </c>
      <c r="B5349" s="27" t="str">
        <f t="shared" si="583"/>
        <v>(水)</v>
      </c>
      <c r="C5349" s="34">
        <v>0.35416666666666702</v>
      </c>
      <c r="D5349" s="16" t="s">
        <v>18</v>
      </c>
      <c r="E5349" s="35">
        <v>0.375</v>
      </c>
      <c r="F5349" s="50">
        <f>IF(COUNTIF('リスト（不使用）'!$A$5:$A$6,単年カーブ!$A$1),"希望数量入力ください",'単年（2027年度）'!$E$12*単年カーブ!$R$3+'単年（2027年度）'!$E$12*(1-単年カーブ!$R$3)*単年カーブ!Q5349)</f>
        <v>0</v>
      </c>
      <c r="G5349" s="47">
        <f t="shared" si="584"/>
        <v>0</v>
      </c>
      <c r="M5349">
        <f t="shared" si="585"/>
        <v>7</v>
      </c>
      <c r="N5349">
        <f>IF(OR(WEEKDAY(A5349)=1,WEEKDAY(A5349)=7,COUNTIF('2027祝日等（不使用）'!$A$1:$A$20,単年カーブ!A5349)=1),0,1)</f>
        <v>1</v>
      </c>
      <c r="O5349">
        <f t="shared" si="582"/>
        <v>18</v>
      </c>
      <c r="P5349">
        <f t="shared" si="586"/>
        <v>1</v>
      </c>
      <c r="Q5349">
        <f t="shared" si="587"/>
        <v>1</v>
      </c>
    </row>
    <row r="5350" spans="1:17" ht="19.5" x14ac:dyDescent="0.4">
      <c r="A5350" s="33">
        <f t="shared" si="581"/>
        <v>46589</v>
      </c>
      <c r="B5350" s="27" t="str">
        <f t="shared" si="583"/>
        <v>(水)</v>
      </c>
      <c r="C5350" s="34">
        <v>0.375</v>
      </c>
      <c r="D5350" s="16" t="s">
        <v>18</v>
      </c>
      <c r="E5350" s="35">
        <v>0.39583333333333298</v>
      </c>
      <c r="F5350" s="50">
        <f>IF(COUNTIF('リスト（不使用）'!$A$5:$A$6,単年カーブ!$A$1),"希望数量入力ください",'単年（2027年度）'!$E$12*単年カーブ!$R$3+'単年（2027年度）'!$E$12*(1-単年カーブ!$R$3)*単年カーブ!Q5350)</f>
        <v>0</v>
      </c>
      <c r="G5350" s="47">
        <f t="shared" si="584"/>
        <v>0</v>
      </c>
      <c r="M5350">
        <f t="shared" si="585"/>
        <v>7</v>
      </c>
      <c r="N5350">
        <f>IF(OR(WEEKDAY(A5350)=1,WEEKDAY(A5350)=7,COUNTIF('2027祝日等（不使用）'!$A$1:$A$20,単年カーブ!A5350)=1),0,1)</f>
        <v>1</v>
      </c>
      <c r="O5350">
        <f t="shared" si="582"/>
        <v>19</v>
      </c>
      <c r="P5350">
        <f t="shared" si="586"/>
        <v>1</v>
      </c>
      <c r="Q5350">
        <f t="shared" si="587"/>
        <v>1</v>
      </c>
    </row>
    <row r="5351" spans="1:17" ht="19.5" x14ac:dyDescent="0.4">
      <c r="A5351" s="33">
        <f t="shared" si="581"/>
        <v>46589</v>
      </c>
      <c r="B5351" s="27" t="str">
        <f t="shared" si="583"/>
        <v>(水)</v>
      </c>
      <c r="C5351" s="34">
        <v>0.39583333333333298</v>
      </c>
      <c r="D5351" s="16" t="s">
        <v>18</v>
      </c>
      <c r="E5351" s="35">
        <v>0.41666666666666702</v>
      </c>
      <c r="F5351" s="50">
        <f>IF(COUNTIF('リスト（不使用）'!$A$5:$A$6,単年カーブ!$A$1),"希望数量入力ください",'単年（2027年度）'!$E$12*単年カーブ!$R$3+'単年（2027年度）'!$E$12*(1-単年カーブ!$R$3)*単年カーブ!Q5351)</f>
        <v>0</v>
      </c>
      <c r="G5351" s="47">
        <f t="shared" si="584"/>
        <v>0</v>
      </c>
      <c r="M5351">
        <f t="shared" si="585"/>
        <v>7</v>
      </c>
      <c r="N5351">
        <f>IF(OR(WEEKDAY(A5351)=1,WEEKDAY(A5351)=7,COUNTIF('2027祝日等（不使用）'!$A$1:$A$20,単年カーブ!A5351)=1),0,1)</f>
        <v>1</v>
      </c>
      <c r="O5351">
        <f t="shared" si="582"/>
        <v>20</v>
      </c>
      <c r="P5351">
        <f t="shared" si="586"/>
        <v>1</v>
      </c>
      <c r="Q5351">
        <f t="shared" si="587"/>
        <v>1</v>
      </c>
    </row>
    <row r="5352" spans="1:17" ht="19.5" x14ac:dyDescent="0.4">
      <c r="A5352" s="33">
        <f t="shared" si="581"/>
        <v>46589</v>
      </c>
      <c r="B5352" s="27" t="str">
        <f t="shared" si="583"/>
        <v>(水)</v>
      </c>
      <c r="C5352" s="34">
        <v>0.41666666666666702</v>
      </c>
      <c r="D5352" s="16" t="s">
        <v>18</v>
      </c>
      <c r="E5352" s="35">
        <v>0.4375</v>
      </c>
      <c r="F5352" s="50">
        <f>IF(COUNTIF('リスト（不使用）'!$A$5:$A$6,単年カーブ!$A$1),"希望数量入力ください",'単年（2027年度）'!$E$12*単年カーブ!$R$3+'単年（2027年度）'!$E$12*(1-単年カーブ!$R$3)*単年カーブ!Q5352)</f>
        <v>0</v>
      </c>
      <c r="G5352" s="47">
        <f t="shared" si="584"/>
        <v>0</v>
      </c>
      <c r="M5352">
        <f t="shared" si="585"/>
        <v>7</v>
      </c>
      <c r="N5352">
        <f>IF(OR(WEEKDAY(A5352)=1,WEEKDAY(A5352)=7,COUNTIF('2027祝日等（不使用）'!$A$1:$A$20,単年カーブ!A5352)=1),0,1)</f>
        <v>1</v>
      </c>
      <c r="O5352">
        <f t="shared" si="582"/>
        <v>21</v>
      </c>
      <c r="P5352">
        <f t="shared" si="586"/>
        <v>1</v>
      </c>
      <c r="Q5352">
        <f t="shared" si="587"/>
        <v>1</v>
      </c>
    </row>
    <row r="5353" spans="1:17" ht="19.5" x14ac:dyDescent="0.4">
      <c r="A5353" s="33">
        <f t="shared" si="581"/>
        <v>46589</v>
      </c>
      <c r="B5353" s="27" t="str">
        <f t="shared" si="583"/>
        <v>(水)</v>
      </c>
      <c r="C5353" s="34">
        <v>0.4375</v>
      </c>
      <c r="D5353" s="16" t="s">
        <v>18</v>
      </c>
      <c r="E5353" s="35">
        <v>0.45833333333333298</v>
      </c>
      <c r="F5353" s="50">
        <f>IF(COUNTIF('リスト（不使用）'!$A$5:$A$6,単年カーブ!$A$1),"希望数量入力ください",'単年（2027年度）'!$E$12*単年カーブ!$R$3+'単年（2027年度）'!$E$12*(1-単年カーブ!$R$3)*単年カーブ!Q5353)</f>
        <v>0</v>
      </c>
      <c r="G5353" s="47">
        <f t="shared" si="584"/>
        <v>0</v>
      </c>
      <c r="M5353">
        <f t="shared" si="585"/>
        <v>7</v>
      </c>
      <c r="N5353">
        <f>IF(OR(WEEKDAY(A5353)=1,WEEKDAY(A5353)=7,COUNTIF('2027祝日等（不使用）'!$A$1:$A$20,単年カーブ!A5353)=1),0,1)</f>
        <v>1</v>
      </c>
      <c r="O5353">
        <f t="shared" si="582"/>
        <v>22</v>
      </c>
      <c r="P5353">
        <f t="shared" si="586"/>
        <v>1</v>
      </c>
      <c r="Q5353">
        <f t="shared" si="587"/>
        <v>1</v>
      </c>
    </row>
    <row r="5354" spans="1:17" ht="19.5" x14ac:dyDescent="0.4">
      <c r="A5354" s="33">
        <f t="shared" si="581"/>
        <v>46589</v>
      </c>
      <c r="B5354" s="27" t="str">
        <f t="shared" si="583"/>
        <v>(水)</v>
      </c>
      <c r="C5354" s="34">
        <v>0.45833333333333298</v>
      </c>
      <c r="D5354" s="16" t="s">
        <v>18</v>
      </c>
      <c r="E5354" s="35">
        <v>0.47916666666666702</v>
      </c>
      <c r="F5354" s="50">
        <f>IF(COUNTIF('リスト（不使用）'!$A$5:$A$6,単年カーブ!$A$1),"希望数量入力ください",'単年（2027年度）'!$E$12*単年カーブ!$R$3+'単年（2027年度）'!$E$12*(1-単年カーブ!$R$3)*単年カーブ!Q5354)</f>
        <v>0</v>
      </c>
      <c r="G5354" s="47">
        <f t="shared" si="584"/>
        <v>0</v>
      </c>
      <c r="M5354">
        <f t="shared" si="585"/>
        <v>7</v>
      </c>
      <c r="N5354">
        <f>IF(OR(WEEKDAY(A5354)=1,WEEKDAY(A5354)=7,COUNTIF('2027祝日等（不使用）'!$A$1:$A$20,単年カーブ!A5354)=1),0,1)</f>
        <v>1</v>
      </c>
      <c r="O5354">
        <f t="shared" si="582"/>
        <v>23</v>
      </c>
      <c r="P5354">
        <f t="shared" si="586"/>
        <v>1</v>
      </c>
      <c r="Q5354">
        <f t="shared" si="587"/>
        <v>1</v>
      </c>
    </row>
    <row r="5355" spans="1:17" ht="19.5" x14ac:dyDescent="0.4">
      <c r="A5355" s="33">
        <f t="shared" si="581"/>
        <v>46589</v>
      </c>
      <c r="B5355" s="27" t="str">
        <f t="shared" si="583"/>
        <v>(水)</v>
      </c>
      <c r="C5355" s="34">
        <v>0.47916666666666702</v>
      </c>
      <c r="D5355" s="16" t="s">
        <v>18</v>
      </c>
      <c r="E5355" s="35">
        <v>0.5</v>
      </c>
      <c r="F5355" s="50">
        <f>IF(COUNTIF('リスト（不使用）'!$A$5:$A$6,単年カーブ!$A$1),"希望数量入力ください",'単年（2027年度）'!$E$12*単年カーブ!$R$3+'単年（2027年度）'!$E$12*(1-単年カーブ!$R$3)*単年カーブ!Q5355)</f>
        <v>0</v>
      </c>
      <c r="G5355" s="47">
        <f t="shared" si="584"/>
        <v>0</v>
      </c>
      <c r="M5355">
        <f t="shared" si="585"/>
        <v>7</v>
      </c>
      <c r="N5355">
        <f>IF(OR(WEEKDAY(A5355)=1,WEEKDAY(A5355)=7,COUNTIF('2027祝日等（不使用）'!$A$1:$A$20,単年カーブ!A5355)=1),0,1)</f>
        <v>1</v>
      </c>
      <c r="O5355">
        <f t="shared" si="582"/>
        <v>24</v>
      </c>
      <c r="P5355">
        <f t="shared" si="586"/>
        <v>1</v>
      </c>
      <c r="Q5355">
        <f t="shared" si="587"/>
        <v>1</v>
      </c>
    </row>
    <row r="5356" spans="1:17" ht="19.5" x14ac:dyDescent="0.4">
      <c r="A5356" s="33">
        <f t="shared" si="581"/>
        <v>46589</v>
      </c>
      <c r="B5356" s="27" t="str">
        <f t="shared" si="583"/>
        <v>(水)</v>
      </c>
      <c r="C5356" s="34">
        <v>0.5</v>
      </c>
      <c r="D5356" s="16" t="s">
        <v>18</v>
      </c>
      <c r="E5356" s="35">
        <v>0.52083333333333304</v>
      </c>
      <c r="F5356" s="50">
        <f>IF(COUNTIF('リスト（不使用）'!$A$5:$A$6,単年カーブ!$A$1),"希望数量入力ください",'単年（2027年度）'!$E$12*単年カーブ!$R$3+'単年（2027年度）'!$E$12*(1-単年カーブ!$R$3)*単年カーブ!Q5356)</f>
        <v>0</v>
      </c>
      <c r="G5356" s="47">
        <f t="shared" si="584"/>
        <v>0</v>
      </c>
      <c r="M5356">
        <f t="shared" si="585"/>
        <v>7</v>
      </c>
      <c r="N5356">
        <f>IF(OR(WEEKDAY(A5356)=1,WEEKDAY(A5356)=7,COUNTIF('2027祝日等（不使用）'!$A$1:$A$20,単年カーブ!A5356)=1),0,1)</f>
        <v>1</v>
      </c>
      <c r="O5356">
        <f t="shared" si="582"/>
        <v>25</v>
      </c>
      <c r="P5356">
        <f t="shared" si="586"/>
        <v>1</v>
      </c>
      <c r="Q5356">
        <f t="shared" si="587"/>
        <v>1</v>
      </c>
    </row>
    <row r="5357" spans="1:17" ht="19.5" x14ac:dyDescent="0.4">
      <c r="A5357" s="33">
        <f t="shared" si="581"/>
        <v>46589</v>
      </c>
      <c r="B5357" s="27" t="str">
        <f t="shared" si="583"/>
        <v>(水)</v>
      </c>
      <c r="C5357" s="34">
        <v>0.52083333333333304</v>
      </c>
      <c r="D5357" s="16" t="s">
        <v>18</v>
      </c>
      <c r="E5357" s="35">
        <v>0.54166666666666696</v>
      </c>
      <c r="F5357" s="50">
        <f>IF(COUNTIF('リスト（不使用）'!$A$5:$A$6,単年カーブ!$A$1),"希望数量入力ください",'単年（2027年度）'!$E$12*単年カーブ!$R$3+'単年（2027年度）'!$E$12*(1-単年カーブ!$R$3)*単年カーブ!Q5357)</f>
        <v>0</v>
      </c>
      <c r="G5357" s="47">
        <f t="shared" si="584"/>
        <v>0</v>
      </c>
      <c r="M5357">
        <f t="shared" si="585"/>
        <v>7</v>
      </c>
      <c r="N5357">
        <f>IF(OR(WEEKDAY(A5357)=1,WEEKDAY(A5357)=7,COUNTIF('2027祝日等（不使用）'!$A$1:$A$20,単年カーブ!A5357)=1),0,1)</f>
        <v>1</v>
      </c>
      <c r="O5357">
        <f t="shared" si="582"/>
        <v>26</v>
      </c>
      <c r="P5357">
        <f t="shared" si="586"/>
        <v>1</v>
      </c>
      <c r="Q5357">
        <f t="shared" si="587"/>
        <v>1</v>
      </c>
    </row>
    <row r="5358" spans="1:17" ht="19.5" x14ac:dyDescent="0.4">
      <c r="A5358" s="33">
        <f t="shared" si="581"/>
        <v>46589</v>
      </c>
      <c r="B5358" s="27" t="str">
        <f t="shared" si="583"/>
        <v>(水)</v>
      </c>
      <c r="C5358" s="34">
        <v>0.54166666666666696</v>
      </c>
      <c r="D5358" s="16" t="s">
        <v>18</v>
      </c>
      <c r="E5358" s="35">
        <v>0.5625</v>
      </c>
      <c r="F5358" s="50">
        <f>IF(COUNTIF('リスト（不使用）'!$A$5:$A$6,単年カーブ!$A$1),"希望数量入力ください",'単年（2027年度）'!$E$12*単年カーブ!$R$3+'単年（2027年度）'!$E$12*(1-単年カーブ!$R$3)*単年カーブ!Q5358)</f>
        <v>0</v>
      </c>
      <c r="G5358" s="47">
        <f t="shared" si="584"/>
        <v>0</v>
      </c>
      <c r="M5358">
        <f t="shared" si="585"/>
        <v>7</v>
      </c>
      <c r="N5358">
        <f>IF(OR(WEEKDAY(A5358)=1,WEEKDAY(A5358)=7,COUNTIF('2027祝日等（不使用）'!$A$1:$A$20,単年カーブ!A5358)=1),0,1)</f>
        <v>1</v>
      </c>
      <c r="O5358">
        <f t="shared" si="582"/>
        <v>27</v>
      </c>
      <c r="P5358">
        <f t="shared" si="586"/>
        <v>1</v>
      </c>
      <c r="Q5358">
        <f t="shared" si="587"/>
        <v>1</v>
      </c>
    </row>
    <row r="5359" spans="1:17" ht="19.5" x14ac:dyDescent="0.4">
      <c r="A5359" s="33">
        <f t="shared" si="581"/>
        <v>46589</v>
      </c>
      <c r="B5359" s="27" t="str">
        <f t="shared" si="583"/>
        <v>(水)</v>
      </c>
      <c r="C5359" s="34">
        <v>0.5625</v>
      </c>
      <c r="D5359" s="16" t="s">
        <v>18</v>
      </c>
      <c r="E5359" s="35">
        <v>0.58333333333333304</v>
      </c>
      <c r="F5359" s="50">
        <f>IF(COUNTIF('リスト（不使用）'!$A$5:$A$6,単年カーブ!$A$1),"希望数量入力ください",'単年（2027年度）'!$E$12*単年カーブ!$R$3+'単年（2027年度）'!$E$12*(1-単年カーブ!$R$3)*単年カーブ!Q5359)</f>
        <v>0</v>
      </c>
      <c r="G5359" s="47">
        <f t="shared" si="584"/>
        <v>0</v>
      </c>
      <c r="M5359">
        <f t="shared" si="585"/>
        <v>7</v>
      </c>
      <c r="N5359">
        <f>IF(OR(WEEKDAY(A5359)=1,WEEKDAY(A5359)=7,COUNTIF('2027祝日等（不使用）'!$A$1:$A$20,単年カーブ!A5359)=1),0,1)</f>
        <v>1</v>
      </c>
      <c r="O5359">
        <f t="shared" si="582"/>
        <v>28</v>
      </c>
      <c r="P5359">
        <f t="shared" si="586"/>
        <v>1</v>
      </c>
      <c r="Q5359">
        <f t="shared" si="587"/>
        <v>1</v>
      </c>
    </row>
    <row r="5360" spans="1:17" ht="19.5" x14ac:dyDescent="0.4">
      <c r="A5360" s="33">
        <f t="shared" si="581"/>
        <v>46589</v>
      </c>
      <c r="B5360" s="27" t="str">
        <f t="shared" si="583"/>
        <v>(水)</v>
      </c>
      <c r="C5360" s="34">
        <v>0.58333333333333304</v>
      </c>
      <c r="D5360" s="16" t="s">
        <v>18</v>
      </c>
      <c r="E5360" s="35">
        <v>0.60416666666666696</v>
      </c>
      <c r="F5360" s="50">
        <f>IF(COUNTIF('リスト（不使用）'!$A$5:$A$6,単年カーブ!$A$1),"希望数量入力ください",'単年（2027年度）'!$E$12*単年カーブ!$R$3+'単年（2027年度）'!$E$12*(1-単年カーブ!$R$3)*単年カーブ!Q5360)</f>
        <v>0</v>
      </c>
      <c r="G5360" s="47">
        <f t="shared" si="584"/>
        <v>0</v>
      </c>
      <c r="M5360">
        <f t="shared" si="585"/>
        <v>7</v>
      </c>
      <c r="N5360">
        <f>IF(OR(WEEKDAY(A5360)=1,WEEKDAY(A5360)=7,COUNTIF('2027祝日等（不使用）'!$A$1:$A$20,単年カーブ!A5360)=1),0,1)</f>
        <v>1</v>
      </c>
      <c r="O5360">
        <f t="shared" si="582"/>
        <v>29</v>
      </c>
      <c r="P5360">
        <f t="shared" si="586"/>
        <v>1</v>
      </c>
      <c r="Q5360">
        <f t="shared" si="587"/>
        <v>1</v>
      </c>
    </row>
    <row r="5361" spans="1:17" ht="19.5" x14ac:dyDescent="0.4">
      <c r="A5361" s="33">
        <f t="shared" si="581"/>
        <v>46589</v>
      </c>
      <c r="B5361" s="27" t="str">
        <f t="shared" si="583"/>
        <v>(水)</v>
      </c>
      <c r="C5361" s="34">
        <v>0.60416666666666696</v>
      </c>
      <c r="D5361" s="16" t="s">
        <v>18</v>
      </c>
      <c r="E5361" s="35">
        <v>0.625</v>
      </c>
      <c r="F5361" s="50">
        <f>IF(COUNTIF('リスト（不使用）'!$A$5:$A$6,単年カーブ!$A$1),"希望数量入力ください",'単年（2027年度）'!$E$12*単年カーブ!$R$3+'単年（2027年度）'!$E$12*(1-単年カーブ!$R$3)*単年カーブ!Q5361)</f>
        <v>0</v>
      </c>
      <c r="G5361" s="47">
        <f t="shared" si="584"/>
        <v>0</v>
      </c>
      <c r="M5361">
        <f t="shared" si="585"/>
        <v>7</v>
      </c>
      <c r="N5361">
        <f>IF(OR(WEEKDAY(A5361)=1,WEEKDAY(A5361)=7,COUNTIF('2027祝日等（不使用）'!$A$1:$A$20,単年カーブ!A5361)=1),0,1)</f>
        <v>1</v>
      </c>
      <c r="O5361">
        <f t="shared" si="582"/>
        <v>30</v>
      </c>
      <c r="P5361">
        <f t="shared" si="586"/>
        <v>1</v>
      </c>
      <c r="Q5361">
        <f t="shared" si="587"/>
        <v>1</v>
      </c>
    </row>
    <row r="5362" spans="1:17" ht="19.5" x14ac:dyDescent="0.4">
      <c r="A5362" s="33">
        <f t="shared" si="581"/>
        <v>46589</v>
      </c>
      <c r="B5362" s="27" t="str">
        <f t="shared" si="583"/>
        <v>(水)</v>
      </c>
      <c r="C5362" s="34">
        <v>0.625</v>
      </c>
      <c r="D5362" s="16" t="s">
        <v>18</v>
      </c>
      <c r="E5362" s="35">
        <v>0.64583333333333304</v>
      </c>
      <c r="F5362" s="50">
        <f>IF(COUNTIF('リスト（不使用）'!$A$5:$A$6,単年カーブ!$A$1),"希望数量入力ください",'単年（2027年度）'!$E$12*単年カーブ!$R$3+'単年（2027年度）'!$E$12*(1-単年カーブ!$R$3)*単年カーブ!Q5362)</f>
        <v>0</v>
      </c>
      <c r="G5362" s="47">
        <f t="shared" si="584"/>
        <v>0</v>
      </c>
      <c r="M5362">
        <f t="shared" si="585"/>
        <v>7</v>
      </c>
      <c r="N5362">
        <f>IF(OR(WEEKDAY(A5362)=1,WEEKDAY(A5362)=7,COUNTIF('2027祝日等（不使用）'!$A$1:$A$20,単年カーブ!A5362)=1),0,1)</f>
        <v>1</v>
      </c>
      <c r="O5362">
        <f t="shared" si="582"/>
        <v>31</v>
      </c>
      <c r="P5362">
        <f t="shared" si="586"/>
        <v>1</v>
      </c>
      <c r="Q5362">
        <f t="shared" si="587"/>
        <v>1</v>
      </c>
    </row>
    <row r="5363" spans="1:17" ht="19.5" x14ac:dyDescent="0.4">
      <c r="A5363" s="33">
        <f t="shared" si="581"/>
        <v>46589</v>
      </c>
      <c r="B5363" s="27" t="str">
        <f t="shared" si="583"/>
        <v>(水)</v>
      </c>
      <c r="C5363" s="34">
        <v>0.64583333333333304</v>
      </c>
      <c r="D5363" s="16" t="s">
        <v>18</v>
      </c>
      <c r="E5363" s="35">
        <v>0.66666666666666696</v>
      </c>
      <c r="F5363" s="50">
        <f>IF(COUNTIF('リスト（不使用）'!$A$5:$A$6,単年カーブ!$A$1),"希望数量入力ください",'単年（2027年度）'!$E$12*単年カーブ!$R$3+'単年（2027年度）'!$E$12*(1-単年カーブ!$R$3)*単年カーブ!Q5363)</f>
        <v>0</v>
      </c>
      <c r="G5363" s="47">
        <f t="shared" si="584"/>
        <v>0</v>
      </c>
      <c r="M5363">
        <f t="shared" si="585"/>
        <v>7</v>
      </c>
      <c r="N5363">
        <f>IF(OR(WEEKDAY(A5363)=1,WEEKDAY(A5363)=7,COUNTIF('2027祝日等（不使用）'!$A$1:$A$20,単年カーブ!A5363)=1),0,1)</f>
        <v>1</v>
      </c>
      <c r="O5363">
        <f t="shared" si="582"/>
        <v>32</v>
      </c>
      <c r="P5363">
        <f t="shared" si="586"/>
        <v>1</v>
      </c>
      <c r="Q5363">
        <f t="shared" si="587"/>
        <v>1</v>
      </c>
    </row>
    <row r="5364" spans="1:17" ht="19.5" x14ac:dyDescent="0.4">
      <c r="A5364" s="33">
        <f t="shared" ref="A5364:A5427" si="588">A5316+1</f>
        <v>46589</v>
      </c>
      <c r="B5364" s="27" t="str">
        <f t="shared" si="583"/>
        <v>(水)</v>
      </c>
      <c r="C5364" s="34">
        <v>0.66666666666666696</v>
      </c>
      <c r="D5364" s="16" t="s">
        <v>18</v>
      </c>
      <c r="E5364" s="35">
        <v>0.6875</v>
      </c>
      <c r="F5364" s="50">
        <f>IF(COUNTIF('リスト（不使用）'!$A$5:$A$6,単年カーブ!$A$1),"希望数量入力ください",'単年（2027年度）'!$E$12*単年カーブ!$R$3+'単年（2027年度）'!$E$12*(1-単年カーブ!$R$3)*単年カーブ!Q5364)</f>
        <v>0</v>
      </c>
      <c r="G5364" s="47">
        <f t="shared" si="584"/>
        <v>0</v>
      </c>
      <c r="M5364">
        <f t="shared" si="585"/>
        <v>7</v>
      </c>
      <c r="N5364">
        <f>IF(OR(WEEKDAY(A5364)=1,WEEKDAY(A5364)=7,COUNTIF('2027祝日等（不使用）'!$A$1:$A$20,単年カーブ!A5364)=1),0,1)</f>
        <v>1</v>
      </c>
      <c r="O5364">
        <f t="shared" ref="O5364:O5427" si="589">O5316</f>
        <v>33</v>
      </c>
      <c r="P5364">
        <f t="shared" si="586"/>
        <v>1</v>
      </c>
      <c r="Q5364">
        <f t="shared" si="587"/>
        <v>1</v>
      </c>
    </row>
    <row r="5365" spans="1:17" ht="19.5" x14ac:dyDescent="0.4">
      <c r="A5365" s="33">
        <f t="shared" si="588"/>
        <v>46589</v>
      </c>
      <c r="B5365" s="27" t="str">
        <f t="shared" si="583"/>
        <v>(水)</v>
      </c>
      <c r="C5365" s="34">
        <v>0.6875</v>
      </c>
      <c r="D5365" s="16" t="s">
        <v>18</v>
      </c>
      <c r="E5365" s="35">
        <v>0.70833333333333304</v>
      </c>
      <c r="F5365" s="50">
        <f>IF(COUNTIF('リスト（不使用）'!$A$5:$A$6,単年カーブ!$A$1),"希望数量入力ください",'単年（2027年度）'!$E$12*単年カーブ!$R$3+'単年（2027年度）'!$E$12*(1-単年カーブ!$R$3)*単年カーブ!Q5365)</f>
        <v>0</v>
      </c>
      <c r="G5365" s="47">
        <f t="shared" si="584"/>
        <v>0</v>
      </c>
      <c r="M5365">
        <f t="shared" si="585"/>
        <v>7</v>
      </c>
      <c r="N5365">
        <f>IF(OR(WEEKDAY(A5365)=1,WEEKDAY(A5365)=7,COUNTIF('2027祝日等（不使用）'!$A$1:$A$20,単年カーブ!A5365)=1),0,1)</f>
        <v>1</v>
      </c>
      <c r="O5365">
        <f t="shared" si="589"/>
        <v>34</v>
      </c>
      <c r="P5365">
        <f t="shared" si="586"/>
        <v>1</v>
      </c>
      <c r="Q5365">
        <f t="shared" si="587"/>
        <v>1</v>
      </c>
    </row>
    <row r="5366" spans="1:17" ht="19.5" x14ac:dyDescent="0.4">
      <c r="A5366" s="33">
        <f t="shared" si="588"/>
        <v>46589</v>
      </c>
      <c r="B5366" s="27" t="str">
        <f t="shared" si="583"/>
        <v>(水)</v>
      </c>
      <c r="C5366" s="34">
        <v>0.70833333333333304</v>
      </c>
      <c r="D5366" s="16" t="s">
        <v>18</v>
      </c>
      <c r="E5366" s="35">
        <v>0.72916666666666696</v>
      </c>
      <c r="F5366" s="50">
        <f>IF(COUNTIF('リスト（不使用）'!$A$5:$A$6,単年カーブ!$A$1),"希望数量入力ください",'単年（2027年度）'!$E$12*単年カーブ!$R$3+'単年（2027年度）'!$E$12*(1-単年カーブ!$R$3)*単年カーブ!Q5366)</f>
        <v>0</v>
      </c>
      <c r="G5366" s="47">
        <f t="shared" si="584"/>
        <v>0</v>
      </c>
      <c r="M5366">
        <f t="shared" si="585"/>
        <v>7</v>
      </c>
      <c r="N5366">
        <f>IF(OR(WEEKDAY(A5366)=1,WEEKDAY(A5366)=7,COUNTIF('2027祝日等（不使用）'!$A$1:$A$20,単年カーブ!A5366)=1),0,1)</f>
        <v>1</v>
      </c>
      <c r="O5366">
        <f t="shared" si="589"/>
        <v>35</v>
      </c>
      <c r="P5366">
        <f t="shared" si="586"/>
        <v>1</v>
      </c>
      <c r="Q5366">
        <f t="shared" si="587"/>
        <v>1</v>
      </c>
    </row>
    <row r="5367" spans="1:17" ht="19.5" x14ac:dyDescent="0.4">
      <c r="A5367" s="33">
        <f t="shared" si="588"/>
        <v>46589</v>
      </c>
      <c r="B5367" s="27" t="str">
        <f t="shared" si="583"/>
        <v>(水)</v>
      </c>
      <c r="C5367" s="34">
        <v>0.72916666666666696</v>
      </c>
      <c r="D5367" s="16" t="s">
        <v>18</v>
      </c>
      <c r="E5367" s="35">
        <v>0.75</v>
      </c>
      <c r="F5367" s="50">
        <f>IF(COUNTIF('リスト（不使用）'!$A$5:$A$6,単年カーブ!$A$1),"希望数量入力ください",'単年（2027年度）'!$E$12*単年カーブ!$R$3+'単年（2027年度）'!$E$12*(1-単年カーブ!$R$3)*単年カーブ!Q5367)</f>
        <v>0</v>
      </c>
      <c r="G5367" s="47">
        <f t="shared" si="584"/>
        <v>0</v>
      </c>
      <c r="M5367">
        <f t="shared" si="585"/>
        <v>7</v>
      </c>
      <c r="N5367">
        <f>IF(OR(WEEKDAY(A5367)=1,WEEKDAY(A5367)=7,COUNTIF('2027祝日等（不使用）'!$A$1:$A$20,単年カーブ!A5367)=1),0,1)</f>
        <v>1</v>
      </c>
      <c r="O5367">
        <f t="shared" si="589"/>
        <v>36</v>
      </c>
      <c r="P5367">
        <f t="shared" si="586"/>
        <v>1</v>
      </c>
      <c r="Q5367">
        <f t="shared" si="587"/>
        <v>1</v>
      </c>
    </row>
    <row r="5368" spans="1:17" ht="19.5" x14ac:dyDescent="0.4">
      <c r="A5368" s="33">
        <f t="shared" si="588"/>
        <v>46589</v>
      </c>
      <c r="B5368" s="27" t="str">
        <f t="shared" si="583"/>
        <v>(水)</v>
      </c>
      <c r="C5368" s="34">
        <v>0.75</v>
      </c>
      <c r="D5368" s="16" t="s">
        <v>18</v>
      </c>
      <c r="E5368" s="35">
        <v>0.77083333333333304</v>
      </c>
      <c r="F5368" s="50">
        <f>IF(COUNTIF('リスト（不使用）'!$A$5:$A$6,単年カーブ!$A$1),"希望数量入力ください",'単年（2027年度）'!$E$12*単年カーブ!$R$3+'単年（2027年度）'!$E$12*(1-単年カーブ!$R$3)*単年カーブ!Q5368)</f>
        <v>0</v>
      </c>
      <c r="G5368" s="47">
        <f t="shared" si="584"/>
        <v>0</v>
      </c>
      <c r="M5368">
        <f t="shared" si="585"/>
        <v>7</v>
      </c>
      <c r="N5368">
        <f>IF(OR(WEEKDAY(A5368)=1,WEEKDAY(A5368)=7,COUNTIF('2027祝日等（不使用）'!$A$1:$A$20,単年カーブ!A5368)=1),0,1)</f>
        <v>1</v>
      </c>
      <c r="O5368">
        <f t="shared" si="589"/>
        <v>37</v>
      </c>
      <c r="P5368">
        <f t="shared" si="586"/>
        <v>1</v>
      </c>
      <c r="Q5368">
        <f t="shared" si="587"/>
        <v>1</v>
      </c>
    </row>
    <row r="5369" spans="1:17" ht="19.5" x14ac:dyDescent="0.4">
      <c r="A5369" s="33">
        <f t="shared" si="588"/>
        <v>46589</v>
      </c>
      <c r="B5369" s="27" t="str">
        <f t="shared" si="583"/>
        <v>(水)</v>
      </c>
      <c r="C5369" s="34">
        <v>0.77083333333333304</v>
      </c>
      <c r="D5369" s="16" t="s">
        <v>18</v>
      </c>
      <c r="E5369" s="35">
        <v>0.79166666666666696</v>
      </c>
      <c r="F5369" s="50">
        <f>IF(COUNTIF('リスト（不使用）'!$A$5:$A$6,単年カーブ!$A$1),"希望数量入力ください",'単年（2027年度）'!$E$12*単年カーブ!$R$3+'単年（2027年度）'!$E$12*(1-単年カーブ!$R$3)*単年カーブ!Q5369)</f>
        <v>0</v>
      </c>
      <c r="G5369" s="47">
        <f t="shared" si="584"/>
        <v>0</v>
      </c>
      <c r="M5369">
        <f t="shared" si="585"/>
        <v>7</v>
      </c>
      <c r="N5369">
        <f>IF(OR(WEEKDAY(A5369)=1,WEEKDAY(A5369)=7,COUNTIF('2027祝日等（不使用）'!$A$1:$A$20,単年カーブ!A5369)=1),0,1)</f>
        <v>1</v>
      </c>
      <c r="O5369">
        <f t="shared" si="589"/>
        <v>38</v>
      </c>
      <c r="P5369">
        <f t="shared" si="586"/>
        <v>1</v>
      </c>
      <c r="Q5369">
        <f t="shared" si="587"/>
        <v>1</v>
      </c>
    </row>
    <row r="5370" spans="1:17" ht="19.5" x14ac:dyDescent="0.4">
      <c r="A5370" s="33">
        <f t="shared" si="588"/>
        <v>46589</v>
      </c>
      <c r="B5370" s="27" t="str">
        <f t="shared" si="583"/>
        <v>(水)</v>
      </c>
      <c r="C5370" s="34">
        <v>0.79166666666666696</v>
      </c>
      <c r="D5370" s="16" t="s">
        <v>18</v>
      </c>
      <c r="E5370" s="35">
        <v>0.8125</v>
      </c>
      <c r="F5370" s="50">
        <f>IF(COUNTIF('リスト（不使用）'!$A$5:$A$6,単年カーブ!$A$1),"希望数量入力ください",'単年（2027年度）'!$E$12*単年カーブ!$R$3+'単年（2027年度）'!$E$12*(1-単年カーブ!$R$3)*単年カーブ!Q5370)</f>
        <v>0</v>
      </c>
      <c r="G5370" s="47">
        <f t="shared" si="584"/>
        <v>0</v>
      </c>
      <c r="M5370">
        <f t="shared" si="585"/>
        <v>7</v>
      </c>
      <c r="N5370">
        <f>IF(OR(WEEKDAY(A5370)=1,WEEKDAY(A5370)=7,COUNTIF('2027祝日等（不使用）'!$A$1:$A$20,単年カーブ!A5370)=1),0,1)</f>
        <v>1</v>
      </c>
      <c r="O5370">
        <f t="shared" si="589"/>
        <v>39</v>
      </c>
      <c r="P5370">
        <f t="shared" si="586"/>
        <v>1</v>
      </c>
      <c r="Q5370">
        <f t="shared" si="587"/>
        <v>1</v>
      </c>
    </row>
    <row r="5371" spans="1:17" ht="19.5" x14ac:dyDescent="0.4">
      <c r="A5371" s="33">
        <f t="shared" si="588"/>
        <v>46589</v>
      </c>
      <c r="B5371" s="27" t="str">
        <f t="shared" si="583"/>
        <v>(水)</v>
      </c>
      <c r="C5371" s="34">
        <v>0.8125</v>
      </c>
      <c r="D5371" s="16" t="s">
        <v>18</v>
      </c>
      <c r="E5371" s="35">
        <v>0.83333333333333304</v>
      </c>
      <c r="F5371" s="50">
        <f>IF(COUNTIF('リスト（不使用）'!$A$5:$A$6,単年カーブ!$A$1),"希望数量入力ください",'単年（2027年度）'!$E$12*単年カーブ!$R$3+'単年（2027年度）'!$E$12*(1-単年カーブ!$R$3)*単年カーブ!Q5371)</f>
        <v>0</v>
      </c>
      <c r="G5371" s="47">
        <f t="shared" si="584"/>
        <v>0</v>
      </c>
      <c r="M5371">
        <f t="shared" si="585"/>
        <v>7</v>
      </c>
      <c r="N5371">
        <f>IF(OR(WEEKDAY(A5371)=1,WEEKDAY(A5371)=7,COUNTIF('2027祝日等（不使用）'!$A$1:$A$20,単年カーブ!A5371)=1),0,1)</f>
        <v>1</v>
      </c>
      <c r="O5371">
        <f t="shared" si="589"/>
        <v>40</v>
      </c>
      <c r="P5371">
        <f t="shared" si="586"/>
        <v>1</v>
      </c>
      <c r="Q5371">
        <f t="shared" si="587"/>
        <v>1</v>
      </c>
    </row>
    <row r="5372" spans="1:17" ht="19.5" x14ac:dyDescent="0.4">
      <c r="A5372" s="33">
        <f t="shared" si="588"/>
        <v>46589</v>
      </c>
      <c r="B5372" s="27" t="str">
        <f t="shared" si="583"/>
        <v>(水)</v>
      </c>
      <c r="C5372" s="34">
        <v>0.83333333333333304</v>
      </c>
      <c r="D5372" s="16" t="s">
        <v>18</v>
      </c>
      <c r="E5372" s="35">
        <v>0.85416666666666696</v>
      </c>
      <c r="F5372" s="50">
        <f>IF(COUNTIF('リスト（不使用）'!$A$5:$A$6,単年カーブ!$A$1),"希望数量入力ください",'単年（2027年度）'!$E$12*単年カーブ!$R$3+'単年（2027年度）'!$E$12*(1-単年カーブ!$R$3)*単年カーブ!Q5372)</f>
        <v>0</v>
      </c>
      <c r="G5372" s="47">
        <f t="shared" si="584"/>
        <v>0</v>
      </c>
      <c r="M5372">
        <f t="shared" si="585"/>
        <v>7</v>
      </c>
      <c r="N5372">
        <f>IF(OR(WEEKDAY(A5372)=1,WEEKDAY(A5372)=7,COUNTIF('2027祝日等（不使用）'!$A$1:$A$20,単年カーブ!A5372)=1),0,1)</f>
        <v>1</v>
      </c>
      <c r="O5372">
        <f t="shared" si="589"/>
        <v>41</v>
      </c>
      <c r="P5372">
        <f t="shared" si="586"/>
        <v>0</v>
      </c>
      <c r="Q5372">
        <f t="shared" si="587"/>
        <v>0</v>
      </c>
    </row>
    <row r="5373" spans="1:17" ht="19.5" x14ac:dyDescent="0.4">
      <c r="A5373" s="33">
        <f t="shared" si="588"/>
        <v>46589</v>
      </c>
      <c r="B5373" s="27" t="str">
        <f t="shared" si="583"/>
        <v>(水)</v>
      </c>
      <c r="C5373" s="34">
        <v>0.85416666666666696</v>
      </c>
      <c r="D5373" s="16" t="s">
        <v>18</v>
      </c>
      <c r="E5373" s="35">
        <v>0.875</v>
      </c>
      <c r="F5373" s="50">
        <f>IF(COUNTIF('リスト（不使用）'!$A$5:$A$6,単年カーブ!$A$1),"希望数量入力ください",'単年（2027年度）'!$E$12*単年カーブ!$R$3+'単年（2027年度）'!$E$12*(1-単年カーブ!$R$3)*単年カーブ!Q5373)</f>
        <v>0</v>
      </c>
      <c r="G5373" s="47">
        <f t="shared" si="584"/>
        <v>0</v>
      </c>
      <c r="M5373">
        <f t="shared" si="585"/>
        <v>7</v>
      </c>
      <c r="N5373">
        <f>IF(OR(WEEKDAY(A5373)=1,WEEKDAY(A5373)=7,COUNTIF('2027祝日等（不使用）'!$A$1:$A$20,単年カーブ!A5373)=1),0,1)</f>
        <v>1</v>
      </c>
      <c r="O5373">
        <f t="shared" si="589"/>
        <v>42</v>
      </c>
      <c r="P5373">
        <f t="shared" si="586"/>
        <v>0</v>
      </c>
      <c r="Q5373">
        <f t="shared" si="587"/>
        <v>0</v>
      </c>
    </row>
    <row r="5374" spans="1:17" ht="19.5" x14ac:dyDescent="0.4">
      <c r="A5374" s="33">
        <f t="shared" si="588"/>
        <v>46589</v>
      </c>
      <c r="B5374" s="27" t="str">
        <f t="shared" si="583"/>
        <v>(水)</v>
      </c>
      <c r="C5374" s="34">
        <v>0.875</v>
      </c>
      <c r="D5374" s="16" t="s">
        <v>18</v>
      </c>
      <c r="E5374" s="35">
        <v>0.89583333333333304</v>
      </c>
      <c r="F5374" s="50">
        <f>IF(COUNTIF('リスト（不使用）'!$A$5:$A$6,単年カーブ!$A$1),"希望数量入力ください",'単年（2027年度）'!$E$12*単年カーブ!$R$3+'単年（2027年度）'!$E$12*(1-単年カーブ!$R$3)*単年カーブ!Q5374)</f>
        <v>0</v>
      </c>
      <c r="G5374" s="47">
        <f t="shared" si="584"/>
        <v>0</v>
      </c>
      <c r="M5374">
        <f t="shared" si="585"/>
        <v>7</v>
      </c>
      <c r="N5374">
        <f>IF(OR(WEEKDAY(A5374)=1,WEEKDAY(A5374)=7,COUNTIF('2027祝日等（不使用）'!$A$1:$A$20,単年カーブ!A5374)=1),0,1)</f>
        <v>1</v>
      </c>
      <c r="O5374">
        <f t="shared" si="589"/>
        <v>43</v>
      </c>
      <c r="P5374">
        <f t="shared" si="586"/>
        <v>0</v>
      </c>
      <c r="Q5374">
        <f t="shared" si="587"/>
        <v>0</v>
      </c>
    </row>
    <row r="5375" spans="1:17" ht="19.5" x14ac:dyDescent="0.4">
      <c r="A5375" s="33">
        <f t="shared" si="588"/>
        <v>46589</v>
      </c>
      <c r="B5375" s="27" t="str">
        <f t="shared" si="583"/>
        <v>(水)</v>
      </c>
      <c r="C5375" s="34">
        <v>0.89583333333333304</v>
      </c>
      <c r="D5375" s="16" t="s">
        <v>18</v>
      </c>
      <c r="E5375" s="35">
        <v>0.91666666666666696</v>
      </c>
      <c r="F5375" s="50">
        <f>IF(COUNTIF('リスト（不使用）'!$A$5:$A$6,単年カーブ!$A$1),"希望数量入力ください",'単年（2027年度）'!$E$12*単年カーブ!$R$3+'単年（2027年度）'!$E$12*(1-単年カーブ!$R$3)*単年カーブ!Q5375)</f>
        <v>0</v>
      </c>
      <c r="G5375" s="47">
        <f t="shared" si="584"/>
        <v>0</v>
      </c>
      <c r="M5375">
        <f t="shared" si="585"/>
        <v>7</v>
      </c>
      <c r="N5375">
        <f>IF(OR(WEEKDAY(A5375)=1,WEEKDAY(A5375)=7,COUNTIF('2027祝日等（不使用）'!$A$1:$A$20,単年カーブ!A5375)=1),0,1)</f>
        <v>1</v>
      </c>
      <c r="O5375">
        <f t="shared" si="589"/>
        <v>44</v>
      </c>
      <c r="P5375">
        <f t="shared" si="586"/>
        <v>0</v>
      </c>
      <c r="Q5375">
        <f t="shared" si="587"/>
        <v>0</v>
      </c>
    </row>
    <row r="5376" spans="1:17" ht="19.5" x14ac:dyDescent="0.4">
      <c r="A5376" s="33">
        <f t="shared" si="588"/>
        <v>46589</v>
      </c>
      <c r="B5376" s="27" t="str">
        <f t="shared" si="583"/>
        <v>(水)</v>
      </c>
      <c r="C5376" s="34">
        <v>0.91666666666666696</v>
      </c>
      <c r="D5376" s="16" t="s">
        <v>18</v>
      </c>
      <c r="E5376" s="35">
        <v>0.9375</v>
      </c>
      <c r="F5376" s="50">
        <f>IF(COUNTIF('リスト（不使用）'!$A$5:$A$6,単年カーブ!$A$1),"希望数量入力ください",'単年（2027年度）'!$E$12*単年カーブ!$R$3+'単年（2027年度）'!$E$12*(1-単年カーブ!$R$3)*単年カーブ!Q5376)</f>
        <v>0</v>
      </c>
      <c r="G5376" s="47">
        <f t="shared" si="584"/>
        <v>0</v>
      </c>
      <c r="M5376">
        <f t="shared" si="585"/>
        <v>7</v>
      </c>
      <c r="N5376">
        <f>IF(OR(WEEKDAY(A5376)=1,WEEKDAY(A5376)=7,COUNTIF('2027祝日等（不使用）'!$A$1:$A$20,単年カーブ!A5376)=1),0,1)</f>
        <v>1</v>
      </c>
      <c r="O5376">
        <f t="shared" si="589"/>
        <v>45</v>
      </c>
      <c r="P5376">
        <f t="shared" si="586"/>
        <v>0</v>
      </c>
      <c r="Q5376">
        <f t="shared" si="587"/>
        <v>0</v>
      </c>
    </row>
    <row r="5377" spans="1:17" ht="19.5" x14ac:dyDescent="0.4">
      <c r="A5377" s="33">
        <f t="shared" si="588"/>
        <v>46589</v>
      </c>
      <c r="B5377" s="27" t="str">
        <f t="shared" si="583"/>
        <v>(水)</v>
      </c>
      <c r="C5377" s="34">
        <v>0.9375</v>
      </c>
      <c r="D5377" s="16" t="s">
        <v>18</v>
      </c>
      <c r="E5377" s="35">
        <v>0.95833333333333304</v>
      </c>
      <c r="F5377" s="50">
        <f>IF(COUNTIF('リスト（不使用）'!$A$5:$A$6,単年カーブ!$A$1),"希望数量入力ください",'単年（2027年度）'!$E$12*単年カーブ!$R$3+'単年（2027年度）'!$E$12*(1-単年カーブ!$R$3)*単年カーブ!Q5377)</f>
        <v>0</v>
      </c>
      <c r="G5377" s="47">
        <f t="shared" si="584"/>
        <v>0</v>
      </c>
      <c r="M5377">
        <f t="shared" si="585"/>
        <v>7</v>
      </c>
      <c r="N5377">
        <f>IF(OR(WEEKDAY(A5377)=1,WEEKDAY(A5377)=7,COUNTIF('2027祝日等（不使用）'!$A$1:$A$20,単年カーブ!A5377)=1),0,1)</f>
        <v>1</v>
      </c>
      <c r="O5377">
        <f t="shared" si="589"/>
        <v>46</v>
      </c>
      <c r="P5377">
        <f t="shared" si="586"/>
        <v>0</v>
      </c>
      <c r="Q5377">
        <f t="shared" si="587"/>
        <v>0</v>
      </c>
    </row>
    <row r="5378" spans="1:17" ht="19.5" x14ac:dyDescent="0.4">
      <c r="A5378" s="33">
        <f t="shared" si="588"/>
        <v>46589</v>
      </c>
      <c r="B5378" s="27" t="str">
        <f t="shared" si="583"/>
        <v>(水)</v>
      </c>
      <c r="C5378" s="34">
        <v>0.95833333333333304</v>
      </c>
      <c r="D5378" s="16" t="s">
        <v>18</v>
      </c>
      <c r="E5378" s="35">
        <v>0.97916666666666696</v>
      </c>
      <c r="F5378" s="50">
        <f>IF(COUNTIF('リスト（不使用）'!$A$5:$A$6,単年カーブ!$A$1),"希望数量入力ください",'単年（2027年度）'!$E$12*単年カーブ!$R$3+'単年（2027年度）'!$E$12*(1-単年カーブ!$R$3)*単年カーブ!Q5378)</f>
        <v>0</v>
      </c>
      <c r="G5378" s="47">
        <f t="shared" si="584"/>
        <v>0</v>
      </c>
      <c r="M5378">
        <f t="shared" si="585"/>
        <v>7</v>
      </c>
      <c r="N5378">
        <f>IF(OR(WEEKDAY(A5378)=1,WEEKDAY(A5378)=7,COUNTIF('2027祝日等（不使用）'!$A$1:$A$20,単年カーブ!A5378)=1),0,1)</f>
        <v>1</v>
      </c>
      <c r="O5378">
        <f t="shared" si="589"/>
        <v>47</v>
      </c>
      <c r="P5378">
        <f t="shared" si="586"/>
        <v>0</v>
      </c>
      <c r="Q5378">
        <f t="shared" si="587"/>
        <v>0</v>
      </c>
    </row>
    <row r="5379" spans="1:17" ht="19.5" x14ac:dyDescent="0.4">
      <c r="A5379" s="33">
        <f t="shared" si="588"/>
        <v>46589</v>
      </c>
      <c r="B5379" s="27" t="str">
        <f t="shared" si="583"/>
        <v>(水)</v>
      </c>
      <c r="C5379" s="34">
        <v>0.97916666666666696</v>
      </c>
      <c r="D5379" s="16" t="s">
        <v>18</v>
      </c>
      <c r="E5379" s="35" t="s">
        <v>17</v>
      </c>
      <c r="F5379" s="50">
        <f>IF(COUNTIF('リスト（不使用）'!$A$5:$A$6,単年カーブ!$A$1),"希望数量入力ください",'単年（2027年度）'!$E$12*単年カーブ!$R$3+'単年（2027年度）'!$E$12*(1-単年カーブ!$R$3)*単年カーブ!Q5379)</f>
        <v>0</v>
      </c>
      <c r="G5379" s="47">
        <f t="shared" si="584"/>
        <v>0</v>
      </c>
      <c r="M5379">
        <f t="shared" si="585"/>
        <v>7</v>
      </c>
      <c r="N5379">
        <f>IF(OR(WEEKDAY(A5379)=1,WEEKDAY(A5379)=7,COUNTIF('2027祝日等（不使用）'!$A$1:$A$20,単年カーブ!A5379)=1),0,1)</f>
        <v>1</v>
      </c>
      <c r="O5379">
        <f t="shared" si="589"/>
        <v>48</v>
      </c>
      <c r="P5379">
        <f t="shared" si="586"/>
        <v>0</v>
      </c>
      <c r="Q5379">
        <f t="shared" si="587"/>
        <v>0</v>
      </c>
    </row>
    <row r="5380" spans="1:17" ht="19.5" x14ac:dyDescent="0.4">
      <c r="A5380" s="33">
        <f t="shared" si="588"/>
        <v>46590</v>
      </c>
      <c r="B5380" s="27" t="str">
        <f t="shared" ref="B5380:B5443" si="590">TEXT(A5380,"(aaa)")</f>
        <v>(木)</v>
      </c>
      <c r="C5380" s="34">
        <v>0</v>
      </c>
      <c r="D5380" s="16" t="s">
        <v>18</v>
      </c>
      <c r="E5380" s="35">
        <v>2.0833333333333332E-2</v>
      </c>
      <c r="F5380" s="50">
        <f>IF(COUNTIF('リスト（不使用）'!$A$5:$A$6,単年カーブ!$A$1),"希望数量入力ください",'単年（2027年度）'!$E$12*単年カーブ!$R$3+'単年（2027年度）'!$E$12*(1-単年カーブ!$R$3)*単年カーブ!Q5380)</f>
        <v>0</v>
      </c>
      <c r="G5380" s="47">
        <f t="shared" ref="G5380:G5443" si="591">F5380/2</f>
        <v>0</v>
      </c>
      <c r="M5380">
        <f t="shared" ref="M5380:M5443" si="592">MONTH(A5380)</f>
        <v>7</v>
      </c>
      <c r="N5380">
        <f>IF(OR(WEEKDAY(A5380)=1,WEEKDAY(A5380)=7,COUNTIF('2027祝日等（不使用）'!$A$1:$A$20,単年カーブ!A5380)=1),0,1)</f>
        <v>1</v>
      </c>
      <c r="O5380">
        <f t="shared" si="589"/>
        <v>1</v>
      </c>
      <c r="P5380">
        <f t="shared" ref="P5380:P5443" si="593">IF(AND(O5380&gt;16,O5380&lt;41),1,0)</f>
        <v>0</v>
      </c>
      <c r="Q5380">
        <f t="shared" ref="Q5380:Q5443" si="594">P5380*N5380</f>
        <v>0</v>
      </c>
    </row>
    <row r="5381" spans="1:17" ht="19.5" x14ac:dyDescent="0.4">
      <c r="A5381" s="33">
        <f t="shared" si="588"/>
        <v>46590</v>
      </c>
      <c r="B5381" s="27" t="str">
        <f t="shared" si="590"/>
        <v>(木)</v>
      </c>
      <c r="C5381" s="34">
        <v>2.0833333333333332E-2</v>
      </c>
      <c r="D5381" s="16" t="s">
        <v>18</v>
      </c>
      <c r="E5381" s="35">
        <v>4.1666666666666664E-2</v>
      </c>
      <c r="F5381" s="50">
        <f>IF(COUNTIF('リスト（不使用）'!$A$5:$A$6,単年カーブ!$A$1),"希望数量入力ください",'単年（2027年度）'!$E$12*単年カーブ!$R$3+'単年（2027年度）'!$E$12*(1-単年カーブ!$R$3)*単年カーブ!Q5381)</f>
        <v>0</v>
      </c>
      <c r="G5381" s="47">
        <f t="shared" si="591"/>
        <v>0</v>
      </c>
      <c r="M5381">
        <f t="shared" si="592"/>
        <v>7</v>
      </c>
      <c r="N5381">
        <f>IF(OR(WEEKDAY(A5381)=1,WEEKDAY(A5381)=7,COUNTIF('2027祝日等（不使用）'!$A$1:$A$20,単年カーブ!A5381)=1),0,1)</f>
        <v>1</v>
      </c>
      <c r="O5381">
        <f t="shared" si="589"/>
        <v>2</v>
      </c>
      <c r="P5381">
        <f t="shared" si="593"/>
        <v>0</v>
      </c>
      <c r="Q5381">
        <f t="shared" si="594"/>
        <v>0</v>
      </c>
    </row>
    <row r="5382" spans="1:17" ht="19.5" x14ac:dyDescent="0.4">
      <c r="A5382" s="33">
        <f t="shared" si="588"/>
        <v>46590</v>
      </c>
      <c r="B5382" s="27" t="str">
        <f t="shared" si="590"/>
        <v>(木)</v>
      </c>
      <c r="C5382" s="34">
        <v>4.1666666666666664E-2</v>
      </c>
      <c r="D5382" s="16" t="s">
        <v>18</v>
      </c>
      <c r="E5382" s="35">
        <v>6.25E-2</v>
      </c>
      <c r="F5382" s="50">
        <f>IF(COUNTIF('リスト（不使用）'!$A$5:$A$6,単年カーブ!$A$1),"希望数量入力ください",'単年（2027年度）'!$E$12*単年カーブ!$R$3+'単年（2027年度）'!$E$12*(1-単年カーブ!$R$3)*単年カーブ!Q5382)</f>
        <v>0</v>
      </c>
      <c r="G5382" s="47">
        <f t="shared" si="591"/>
        <v>0</v>
      </c>
      <c r="M5382">
        <f t="shared" si="592"/>
        <v>7</v>
      </c>
      <c r="N5382">
        <f>IF(OR(WEEKDAY(A5382)=1,WEEKDAY(A5382)=7,COUNTIF('2027祝日等（不使用）'!$A$1:$A$20,単年カーブ!A5382)=1),0,1)</f>
        <v>1</v>
      </c>
      <c r="O5382">
        <f t="shared" si="589"/>
        <v>3</v>
      </c>
      <c r="P5382">
        <f t="shared" si="593"/>
        <v>0</v>
      </c>
      <c r="Q5382">
        <f t="shared" si="594"/>
        <v>0</v>
      </c>
    </row>
    <row r="5383" spans="1:17" ht="19.5" x14ac:dyDescent="0.4">
      <c r="A5383" s="33">
        <f t="shared" si="588"/>
        <v>46590</v>
      </c>
      <c r="B5383" s="27" t="str">
        <f t="shared" si="590"/>
        <v>(木)</v>
      </c>
      <c r="C5383" s="34">
        <v>6.25E-2</v>
      </c>
      <c r="D5383" s="16" t="s">
        <v>18</v>
      </c>
      <c r="E5383" s="35">
        <v>8.3333333333333301E-2</v>
      </c>
      <c r="F5383" s="50">
        <f>IF(COUNTIF('リスト（不使用）'!$A$5:$A$6,単年カーブ!$A$1),"希望数量入力ください",'単年（2027年度）'!$E$12*単年カーブ!$R$3+'単年（2027年度）'!$E$12*(1-単年カーブ!$R$3)*単年カーブ!Q5383)</f>
        <v>0</v>
      </c>
      <c r="G5383" s="47">
        <f t="shared" si="591"/>
        <v>0</v>
      </c>
      <c r="M5383">
        <f t="shared" si="592"/>
        <v>7</v>
      </c>
      <c r="N5383">
        <f>IF(OR(WEEKDAY(A5383)=1,WEEKDAY(A5383)=7,COUNTIF('2027祝日等（不使用）'!$A$1:$A$20,単年カーブ!A5383)=1),0,1)</f>
        <v>1</v>
      </c>
      <c r="O5383">
        <f t="shared" si="589"/>
        <v>4</v>
      </c>
      <c r="P5383">
        <f t="shared" si="593"/>
        <v>0</v>
      </c>
      <c r="Q5383">
        <f t="shared" si="594"/>
        <v>0</v>
      </c>
    </row>
    <row r="5384" spans="1:17" ht="19.5" x14ac:dyDescent="0.4">
      <c r="A5384" s="33">
        <f t="shared" si="588"/>
        <v>46590</v>
      </c>
      <c r="B5384" s="27" t="str">
        <f t="shared" si="590"/>
        <v>(木)</v>
      </c>
      <c r="C5384" s="34">
        <v>8.3333333333333301E-2</v>
      </c>
      <c r="D5384" s="16" t="s">
        <v>18</v>
      </c>
      <c r="E5384" s="35">
        <v>0.104166666666667</v>
      </c>
      <c r="F5384" s="50">
        <f>IF(COUNTIF('リスト（不使用）'!$A$5:$A$6,単年カーブ!$A$1),"希望数量入力ください",'単年（2027年度）'!$E$12*単年カーブ!$R$3+'単年（2027年度）'!$E$12*(1-単年カーブ!$R$3)*単年カーブ!Q5384)</f>
        <v>0</v>
      </c>
      <c r="G5384" s="47">
        <f t="shared" si="591"/>
        <v>0</v>
      </c>
      <c r="M5384">
        <f t="shared" si="592"/>
        <v>7</v>
      </c>
      <c r="N5384">
        <f>IF(OR(WEEKDAY(A5384)=1,WEEKDAY(A5384)=7,COUNTIF('2027祝日等（不使用）'!$A$1:$A$20,単年カーブ!A5384)=1),0,1)</f>
        <v>1</v>
      </c>
      <c r="O5384">
        <f t="shared" si="589"/>
        <v>5</v>
      </c>
      <c r="P5384">
        <f t="shared" si="593"/>
        <v>0</v>
      </c>
      <c r="Q5384">
        <f t="shared" si="594"/>
        <v>0</v>
      </c>
    </row>
    <row r="5385" spans="1:17" ht="19.5" x14ac:dyDescent="0.4">
      <c r="A5385" s="33">
        <f t="shared" si="588"/>
        <v>46590</v>
      </c>
      <c r="B5385" s="27" t="str">
        <f t="shared" si="590"/>
        <v>(木)</v>
      </c>
      <c r="C5385" s="34">
        <v>0.104166666666667</v>
      </c>
      <c r="D5385" s="16" t="s">
        <v>18</v>
      </c>
      <c r="E5385" s="35">
        <v>0.125</v>
      </c>
      <c r="F5385" s="50">
        <f>IF(COUNTIF('リスト（不使用）'!$A$5:$A$6,単年カーブ!$A$1),"希望数量入力ください",'単年（2027年度）'!$E$12*単年カーブ!$R$3+'単年（2027年度）'!$E$12*(1-単年カーブ!$R$3)*単年カーブ!Q5385)</f>
        <v>0</v>
      </c>
      <c r="G5385" s="47">
        <f t="shared" si="591"/>
        <v>0</v>
      </c>
      <c r="M5385">
        <f t="shared" si="592"/>
        <v>7</v>
      </c>
      <c r="N5385">
        <f>IF(OR(WEEKDAY(A5385)=1,WEEKDAY(A5385)=7,COUNTIF('2027祝日等（不使用）'!$A$1:$A$20,単年カーブ!A5385)=1),0,1)</f>
        <v>1</v>
      </c>
      <c r="O5385">
        <f t="shared" si="589"/>
        <v>6</v>
      </c>
      <c r="P5385">
        <f t="shared" si="593"/>
        <v>0</v>
      </c>
      <c r="Q5385">
        <f t="shared" si="594"/>
        <v>0</v>
      </c>
    </row>
    <row r="5386" spans="1:17" ht="19.5" x14ac:dyDescent="0.4">
      <c r="A5386" s="33">
        <f t="shared" si="588"/>
        <v>46590</v>
      </c>
      <c r="B5386" s="27" t="str">
        <f t="shared" si="590"/>
        <v>(木)</v>
      </c>
      <c r="C5386" s="34">
        <v>0.125</v>
      </c>
      <c r="D5386" s="16" t="s">
        <v>18</v>
      </c>
      <c r="E5386" s="35">
        <v>0.14583333333333301</v>
      </c>
      <c r="F5386" s="50">
        <f>IF(COUNTIF('リスト（不使用）'!$A$5:$A$6,単年カーブ!$A$1),"希望数量入力ください",'単年（2027年度）'!$E$12*単年カーブ!$R$3+'単年（2027年度）'!$E$12*(1-単年カーブ!$R$3)*単年カーブ!Q5386)</f>
        <v>0</v>
      </c>
      <c r="G5386" s="47">
        <f t="shared" si="591"/>
        <v>0</v>
      </c>
      <c r="M5386">
        <f t="shared" si="592"/>
        <v>7</v>
      </c>
      <c r="N5386">
        <f>IF(OR(WEEKDAY(A5386)=1,WEEKDAY(A5386)=7,COUNTIF('2027祝日等（不使用）'!$A$1:$A$20,単年カーブ!A5386)=1),0,1)</f>
        <v>1</v>
      </c>
      <c r="O5386">
        <f t="shared" si="589"/>
        <v>7</v>
      </c>
      <c r="P5386">
        <f t="shared" si="593"/>
        <v>0</v>
      </c>
      <c r="Q5386">
        <f t="shared" si="594"/>
        <v>0</v>
      </c>
    </row>
    <row r="5387" spans="1:17" ht="19.5" x14ac:dyDescent="0.4">
      <c r="A5387" s="33">
        <f t="shared" si="588"/>
        <v>46590</v>
      </c>
      <c r="B5387" s="27" t="str">
        <f t="shared" si="590"/>
        <v>(木)</v>
      </c>
      <c r="C5387" s="34">
        <v>0.14583333333333301</v>
      </c>
      <c r="D5387" s="16" t="s">
        <v>18</v>
      </c>
      <c r="E5387" s="35">
        <v>0.16666666666666699</v>
      </c>
      <c r="F5387" s="50">
        <f>IF(COUNTIF('リスト（不使用）'!$A$5:$A$6,単年カーブ!$A$1),"希望数量入力ください",'単年（2027年度）'!$E$12*単年カーブ!$R$3+'単年（2027年度）'!$E$12*(1-単年カーブ!$R$3)*単年カーブ!Q5387)</f>
        <v>0</v>
      </c>
      <c r="G5387" s="47">
        <f t="shared" si="591"/>
        <v>0</v>
      </c>
      <c r="M5387">
        <f t="shared" si="592"/>
        <v>7</v>
      </c>
      <c r="N5387">
        <f>IF(OR(WEEKDAY(A5387)=1,WEEKDAY(A5387)=7,COUNTIF('2027祝日等（不使用）'!$A$1:$A$20,単年カーブ!A5387)=1),0,1)</f>
        <v>1</v>
      </c>
      <c r="O5387">
        <f t="shared" si="589"/>
        <v>8</v>
      </c>
      <c r="P5387">
        <f t="shared" si="593"/>
        <v>0</v>
      </c>
      <c r="Q5387">
        <f t="shared" si="594"/>
        <v>0</v>
      </c>
    </row>
    <row r="5388" spans="1:17" ht="19.5" x14ac:dyDescent="0.4">
      <c r="A5388" s="33">
        <f t="shared" si="588"/>
        <v>46590</v>
      </c>
      <c r="B5388" s="27" t="str">
        <f t="shared" si="590"/>
        <v>(木)</v>
      </c>
      <c r="C5388" s="34">
        <v>0.16666666666666699</v>
      </c>
      <c r="D5388" s="16" t="s">
        <v>18</v>
      </c>
      <c r="E5388" s="35">
        <v>0.1875</v>
      </c>
      <c r="F5388" s="50">
        <f>IF(COUNTIF('リスト（不使用）'!$A$5:$A$6,単年カーブ!$A$1),"希望数量入力ください",'単年（2027年度）'!$E$12*単年カーブ!$R$3+'単年（2027年度）'!$E$12*(1-単年カーブ!$R$3)*単年カーブ!Q5388)</f>
        <v>0</v>
      </c>
      <c r="G5388" s="47">
        <f t="shared" si="591"/>
        <v>0</v>
      </c>
      <c r="M5388">
        <f t="shared" si="592"/>
        <v>7</v>
      </c>
      <c r="N5388">
        <f>IF(OR(WEEKDAY(A5388)=1,WEEKDAY(A5388)=7,COUNTIF('2027祝日等（不使用）'!$A$1:$A$20,単年カーブ!A5388)=1),0,1)</f>
        <v>1</v>
      </c>
      <c r="O5388">
        <f t="shared" si="589"/>
        <v>9</v>
      </c>
      <c r="P5388">
        <f t="shared" si="593"/>
        <v>0</v>
      </c>
      <c r="Q5388">
        <f t="shared" si="594"/>
        <v>0</v>
      </c>
    </row>
    <row r="5389" spans="1:17" ht="19.5" x14ac:dyDescent="0.4">
      <c r="A5389" s="33">
        <f t="shared" si="588"/>
        <v>46590</v>
      </c>
      <c r="B5389" s="27" t="str">
        <f t="shared" si="590"/>
        <v>(木)</v>
      </c>
      <c r="C5389" s="34">
        <v>0.1875</v>
      </c>
      <c r="D5389" s="16" t="s">
        <v>18</v>
      </c>
      <c r="E5389" s="35">
        <v>0.20833333333333301</v>
      </c>
      <c r="F5389" s="50">
        <f>IF(COUNTIF('リスト（不使用）'!$A$5:$A$6,単年カーブ!$A$1),"希望数量入力ください",'単年（2027年度）'!$E$12*単年カーブ!$R$3+'単年（2027年度）'!$E$12*(1-単年カーブ!$R$3)*単年カーブ!Q5389)</f>
        <v>0</v>
      </c>
      <c r="G5389" s="47">
        <f t="shared" si="591"/>
        <v>0</v>
      </c>
      <c r="M5389">
        <f t="shared" si="592"/>
        <v>7</v>
      </c>
      <c r="N5389">
        <f>IF(OR(WEEKDAY(A5389)=1,WEEKDAY(A5389)=7,COUNTIF('2027祝日等（不使用）'!$A$1:$A$20,単年カーブ!A5389)=1),0,1)</f>
        <v>1</v>
      </c>
      <c r="O5389">
        <f t="shared" si="589"/>
        <v>10</v>
      </c>
      <c r="P5389">
        <f t="shared" si="593"/>
        <v>0</v>
      </c>
      <c r="Q5389">
        <f t="shared" si="594"/>
        <v>0</v>
      </c>
    </row>
    <row r="5390" spans="1:17" ht="19.5" x14ac:dyDescent="0.4">
      <c r="A5390" s="33">
        <f t="shared" si="588"/>
        <v>46590</v>
      </c>
      <c r="B5390" s="27" t="str">
        <f t="shared" si="590"/>
        <v>(木)</v>
      </c>
      <c r="C5390" s="34">
        <v>0.20833333333333301</v>
      </c>
      <c r="D5390" s="16" t="s">
        <v>18</v>
      </c>
      <c r="E5390" s="35">
        <v>0.22916666666666699</v>
      </c>
      <c r="F5390" s="50">
        <f>IF(COUNTIF('リスト（不使用）'!$A$5:$A$6,単年カーブ!$A$1),"希望数量入力ください",'単年（2027年度）'!$E$12*単年カーブ!$R$3+'単年（2027年度）'!$E$12*(1-単年カーブ!$R$3)*単年カーブ!Q5390)</f>
        <v>0</v>
      </c>
      <c r="G5390" s="47">
        <f t="shared" si="591"/>
        <v>0</v>
      </c>
      <c r="M5390">
        <f t="shared" si="592"/>
        <v>7</v>
      </c>
      <c r="N5390">
        <f>IF(OR(WEEKDAY(A5390)=1,WEEKDAY(A5390)=7,COUNTIF('2027祝日等（不使用）'!$A$1:$A$20,単年カーブ!A5390)=1),0,1)</f>
        <v>1</v>
      </c>
      <c r="O5390">
        <f t="shared" si="589"/>
        <v>11</v>
      </c>
      <c r="P5390">
        <f t="shared" si="593"/>
        <v>0</v>
      </c>
      <c r="Q5390">
        <f t="shared" si="594"/>
        <v>0</v>
      </c>
    </row>
    <row r="5391" spans="1:17" ht="19.5" x14ac:dyDescent="0.4">
      <c r="A5391" s="33">
        <f t="shared" si="588"/>
        <v>46590</v>
      </c>
      <c r="B5391" s="27" t="str">
        <f t="shared" si="590"/>
        <v>(木)</v>
      </c>
      <c r="C5391" s="34">
        <v>0.22916666666666699</v>
      </c>
      <c r="D5391" s="16" t="s">
        <v>18</v>
      </c>
      <c r="E5391" s="35">
        <v>0.25</v>
      </c>
      <c r="F5391" s="50">
        <f>IF(COUNTIF('リスト（不使用）'!$A$5:$A$6,単年カーブ!$A$1),"希望数量入力ください",'単年（2027年度）'!$E$12*単年カーブ!$R$3+'単年（2027年度）'!$E$12*(1-単年カーブ!$R$3)*単年カーブ!Q5391)</f>
        <v>0</v>
      </c>
      <c r="G5391" s="47">
        <f t="shared" si="591"/>
        <v>0</v>
      </c>
      <c r="M5391">
        <f t="shared" si="592"/>
        <v>7</v>
      </c>
      <c r="N5391">
        <f>IF(OR(WEEKDAY(A5391)=1,WEEKDAY(A5391)=7,COUNTIF('2027祝日等（不使用）'!$A$1:$A$20,単年カーブ!A5391)=1),0,1)</f>
        <v>1</v>
      </c>
      <c r="O5391">
        <f t="shared" si="589"/>
        <v>12</v>
      </c>
      <c r="P5391">
        <f t="shared" si="593"/>
        <v>0</v>
      </c>
      <c r="Q5391">
        <f t="shared" si="594"/>
        <v>0</v>
      </c>
    </row>
    <row r="5392" spans="1:17" ht="19.5" x14ac:dyDescent="0.4">
      <c r="A5392" s="33">
        <f t="shared" si="588"/>
        <v>46590</v>
      </c>
      <c r="B5392" s="27" t="str">
        <f t="shared" si="590"/>
        <v>(木)</v>
      </c>
      <c r="C5392" s="34">
        <v>0.25</v>
      </c>
      <c r="D5392" s="16" t="s">
        <v>18</v>
      </c>
      <c r="E5392" s="35">
        <v>0.27083333333333298</v>
      </c>
      <c r="F5392" s="50">
        <f>IF(COUNTIF('リスト（不使用）'!$A$5:$A$6,単年カーブ!$A$1),"希望数量入力ください",'単年（2027年度）'!$E$12*単年カーブ!$R$3+'単年（2027年度）'!$E$12*(1-単年カーブ!$R$3)*単年カーブ!Q5392)</f>
        <v>0</v>
      </c>
      <c r="G5392" s="47">
        <f t="shared" si="591"/>
        <v>0</v>
      </c>
      <c r="M5392">
        <f t="shared" si="592"/>
        <v>7</v>
      </c>
      <c r="N5392">
        <f>IF(OR(WEEKDAY(A5392)=1,WEEKDAY(A5392)=7,COUNTIF('2027祝日等（不使用）'!$A$1:$A$20,単年カーブ!A5392)=1),0,1)</f>
        <v>1</v>
      </c>
      <c r="O5392">
        <f t="shared" si="589"/>
        <v>13</v>
      </c>
      <c r="P5392">
        <f t="shared" si="593"/>
        <v>0</v>
      </c>
      <c r="Q5392">
        <f t="shared" si="594"/>
        <v>0</v>
      </c>
    </row>
    <row r="5393" spans="1:17" ht="19.5" x14ac:dyDescent="0.4">
      <c r="A5393" s="33">
        <f t="shared" si="588"/>
        <v>46590</v>
      </c>
      <c r="B5393" s="27" t="str">
        <f t="shared" si="590"/>
        <v>(木)</v>
      </c>
      <c r="C5393" s="34">
        <v>0.27083333333333298</v>
      </c>
      <c r="D5393" s="16" t="s">
        <v>18</v>
      </c>
      <c r="E5393" s="35">
        <v>0.29166666666666702</v>
      </c>
      <c r="F5393" s="50">
        <f>IF(COUNTIF('リスト（不使用）'!$A$5:$A$6,単年カーブ!$A$1),"希望数量入力ください",'単年（2027年度）'!$E$12*単年カーブ!$R$3+'単年（2027年度）'!$E$12*(1-単年カーブ!$R$3)*単年カーブ!Q5393)</f>
        <v>0</v>
      </c>
      <c r="G5393" s="47">
        <f t="shared" si="591"/>
        <v>0</v>
      </c>
      <c r="M5393">
        <f t="shared" si="592"/>
        <v>7</v>
      </c>
      <c r="N5393">
        <f>IF(OR(WEEKDAY(A5393)=1,WEEKDAY(A5393)=7,COUNTIF('2027祝日等（不使用）'!$A$1:$A$20,単年カーブ!A5393)=1),0,1)</f>
        <v>1</v>
      </c>
      <c r="O5393">
        <f t="shared" si="589"/>
        <v>14</v>
      </c>
      <c r="P5393">
        <f t="shared" si="593"/>
        <v>0</v>
      </c>
      <c r="Q5393">
        <f t="shared" si="594"/>
        <v>0</v>
      </c>
    </row>
    <row r="5394" spans="1:17" ht="19.5" x14ac:dyDescent="0.4">
      <c r="A5394" s="33">
        <f t="shared" si="588"/>
        <v>46590</v>
      </c>
      <c r="B5394" s="27" t="str">
        <f t="shared" si="590"/>
        <v>(木)</v>
      </c>
      <c r="C5394" s="34">
        <v>0.29166666666666702</v>
      </c>
      <c r="D5394" s="16" t="s">
        <v>18</v>
      </c>
      <c r="E5394" s="35">
        <v>0.3125</v>
      </c>
      <c r="F5394" s="50">
        <f>IF(COUNTIF('リスト（不使用）'!$A$5:$A$6,単年カーブ!$A$1),"希望数量入力ください",'単年（2027年度）'!$E$12*単年カーブ!$R$3+'単年（2027年度）'!$E$12*(1-単年カーブ!$R$3)*単年カーブ!Q5394)</f>
        <v>0</v>
      </c>
      <c r="G5394" s="47">
        <f t="shared" si="591"/>
        <v>0</v>
      </c>
      <c r="M5394">
        <f t="shared" si="592"/>
        <v>7</v>
      </c>
      <c r="N5394">
        <f>IF(OR(WEEKDAY(A5394)=1,WEEKDAY(A5394)=7,COUNTIF('2027祝日等（不使用）'!$A$1:$A$20,単年カーブ!A5394)=1),0,1)</f>
        <v>1</v>
      </c>
      <c r="O5394">
        <f t="shared" si="589"/>
        <v>15</v>
      </c>
      <c r="P5394">
        <f t="shared" si="593"/>
        <v>0</v>
      </c>
      <c r="Q5394">
        <f t="shared" si="594"/>
        <v>0</v>
      </c>
    </row>
    <row r="5395" spans="1:17" ht="19.5" x14ac:dyDescent="0.4">
      <c r="A5395" s="33">
        <f t="shared" si="588"/>
        <v>46590</v>
      </c>
      <c r="B5395" s="27" t="str">
        <f t="shared" si="590"/>
        <v>(木)</v>
      </c>
      <c r="C5395" s="34">
        <v>0.3125</v>
      </c>
      <c r="D5395" s="16" t="s">
        <v>18</v>
      </c>
      <c r="E5395" s="35">
        <v>0.33333333333333298</v>
      </c>
      <c r="F5395" s="50">
        <f>IF(COUNTIF('リスト（不使用）'!$A$5:$A$6,単年カーブ!$A$1),"希望数量入力ください",'単年（2027年度）'!$E$12*単年カーブ!$R$3+'単年（2027年度）'!$E$12*(1-単年カーブ!$R$3)*単年カーブ!Q5395)</f>
        <v>0</v>
      </c>
      <c r="G5395" s="47">
        <f t="shared" si="591"/>
        <v>0</v>
      </c>
      <c r="M5395">
        <f t="shared" si="592"/>
        <v>7</v>
      </c>
      <c r="N5395">
        <f>IF(OR(WEEKDAY(A5395)=1,WEEKDAY(A5395)=7,COUNTIF('2027祝日等（不使用）'!$A$1:$A$20,単年カーブ!A5395)=1),0,1)</f>
        <v>1</v>
      </c>
      <c r="O5395">
        <f t="shared" si="589"/>
        <v>16</v>
      </c>
      <c r="P5395">
        <f t="shared" si="593"/>
        <v>0</v>
      </c>
      <c r="Q5395">
        <f t="shared" si="594"/>
        <v>0</v>
      </c>
    </row>
    <row r="5396" spans="1:17" ht="19.5" x14ac:dyDescent="0.4">
      <c r="A5396" s="33">
        <f t="shared" si="588"/>
        <v>46590</v>
      </c>
      <c r="B5396" s="27" t="str">
        <f t="shared" si="590"/>
        <v>(木)</v>
      </c>
      <c r="C5396" s="34">
        <v>0.33333333333333298</v>
      </c>
      <c r="D5396" s="16" t="s">
        <v>18</v>
      </c>
      <c r="E5396" s="35">
        <v>0.35416666666666702</v>
      </c>
      <c r="F5396" s="50">
        <f>IF(COUNTIF('リスト（不使用）'!$A$5:$A$6,単年カーブ!$A$1),"希望数量入力ください",'単年（2027年度）'!$E$12*単年カーブ!$R$3+'単年（2027年度）'!$E$12*(1-単年カーブ!$R$3)*単年カーブ!Q5396)</f>
        <v>0</v>
      </c>
      <c r="G5396" s="47">
        <f t="shared" si="591"/>
        <v>0</v>
      </c>
      <c r="M5396">
        <f t="shared" si="592"/>
        <v>7</v>
      </c>
      <c r="N5396">
        <f>IF(OR(WEEKDAY(A5396)=1,WEEKDAY(A5396)=7,COUNTIF('2027祝日等（不使用）'!$A$1:$A$20,単年カーブ!A5396)=1),0,1)</f>
        <v>1</v>
      </c>
      <c r="O5396">
        <f t="shared" si="589"/>
        <v>17</v>
      </c>
      <c r="P5396">
        <f t="shared" si="593"/>
        <v>1</v>
      </c>
      <c r="Q5396">
        <f t="shared" si="594"/>
        <v>1</v>
      </c>
    </row>
    <row r="5397" spans="1:17" ht="19.5" x14ac:dyDescent="0.4">
      <c r="A5397" s="33">
        <f t="shared" si="588"/>
        <v>46590</v>
      </c>
      <c r="B5397" s="27" t="str">
        <f t="shared" si="590"/>
        <v>(木)</v>
      </c>
      <c r="C5397" s="34">
        <v>0.35416666666666702</v>
      </c>
      <c r="D5397" s="16" t="s">
        <v>18</v>
      </c>
      <c r="E5397" s="35">
        <v>0.375</v>
      </c>
      <c r="F5397" s="50">
        <f>IF(COUNTIF('リスト（不使用）'!$A$5:$A$6,単年カーブ!$A$1),"希望数量入力ください",'単年（2027年度）'!$E$12*単年カーブ!$R$3+'単年（2027年度）'!$E$12*(1-単年カーブ!$R$3)*単年カーブ!Q5397)</f>
        <v>0</v>
      </c>
      <c r="G5397" s="47">
        <f t="shared" si="591"/>
        <v>0</v>
      </c>
      <c r="M5397">
        <f t="shared" si="592"/>
        <v>7</v>
      </c>
      <c r="N5397">
        <f>IF(OR(WEEKDAY(A5397)=1,WEEKDAY(A5397)=7,COUNTIF('2027祝日等（不使用）'!$A$1:$A$20,単年カーブ!A5397)=1),0,1)</f>
        <v>1</v>
      </c>
      <c r="O5397">
        <f t="shared" si="589"/>
        <v>18</v>
      </c>
      <c r="P5397">
        <f t="shared" si="593"/>
        <v>1</v>
      </c>
      <c r="Q5397">
        <f t="shared" si="594"/>
        <v>1</v>
      </c>
    </row>
    <row r="5398" spans="1:17" ht="19.5" x14ac:dyDescent="0.4">
      <c r="A5398" s="33">
        <f t="shared" si="588"/>
        <v>46590</v>
      </c>
      <c r="B5398" s="27" t="str">
        <f t="shared" si="590"/>
        <v>(木)</v>
      </c>
      <c r="C5398" s="34">
        <v>0.375</v>
      </c>
      <c r="D5398" s="16" t="s">
        <v>18</v>
      </c>
      <c r="E5398" s="35">
        <v>0.39583333333333298</v>
      </c>
      <c r="F5398" s="50">
        <f>IF(COUNTIF('リスト（不使用）'!$A$5:$A$6,単年カーブ!$A$1),"希望数量入力ください",'単年（2027年度）'!$E$12*単年カーブ!$R$3+'単年（2027年度）'!$E$12*(1-単年カーブ!$R$3)*単年カーブ!Q5398)</f>
        <v>0</v>
      </c>
      <c r="G5398" s="47">
        <f t="shared" si="591"/>
        <v>0</v>
      </c>
      <c r="M5398">
        <f t="shared" si="592"/>
        <v>7</v>
      </c>
      <c r="N5398">
        <f>IF(OR(WEEKDAY(A5398)=1,WEEKDAY(A5398)=7,COUNTIF('2027祝日等（不使用）'!$A$1:$A$20,単年カーブ!A5398)=1),0,1)</f>
        <v>1</v>
      </c>
      <c r="O5398">
        <f t="shared" si="589"/>
        <v>19</v>
      </c>
      <c r="P5398">
        <f t="shared" si="593"/>
        <v>1</v>
      </c>
      <c r="Q5398">
        <f t="shared" si="594"/>
        <v>1</v>
      </c>
    </row>
    <row r="5399" spans="1:17" ht="19.5" x14ac:dyDescent="0.4">
      <c r="A5399" s="33">
        <f t="shared" si="588"/>
        <v>46590</v>
      </c>
      <c r="B5399" s="27" t="str">
        <f t="shared" si="590"/>
        <v>(木)</v>
      </c>
      <c r="C5399" s="34">
        <v>0.39583333333333298</v>
      </c>
      <c r="D5399" s="16" t="s">
        <v>18</v>
      </c>
      <c r="E5399" s="35">
        <v>0.41666666666666702</v>
      </c>
      <c r="F5399" s="50">
        <f>IF(COUNTIF('リスト（不使用）'!$A$5:$A$6,単年カーブ!$A$1),"希望数量入力ください",'単年（2027年度）'!$E$12*単年カーブ!$R$3+'単年（2027年度）'!$E$12*(1-単年カーブ!$R$3)*単年カーブ!Q5399)</f>
        <v>0</v>
      </c>
      <c r="G5399" s="47">
        <f t="shared" si="591"/>
        <v>0</v>
      </c>
      <c r="M5399">
        <f t="shared" si="592"/>
        <v>7</v>
      </c>
      <c r="N5399">
        <f>IF(OR(WEEKDAY(A5399)=1,WEEKDAY(A5399)=7,COUNTIF('2027祝日等（不使用）'!$A$1:$A$20,単年カーブ!A5399)=1),0,1)</f>
        <v>1</v>
      </c>
      <c r="O5399">
        <f t="shared" si="589"/>
        <v>20</v>
      </c>
      <c r="P5399">
        <f t="shared" si="593"/>
        <v>1</v>
      </c>
      <c r="Q5399">
        <f t="shared" si="594"/>
        <v>1</v>
      </c>
    </row>
    <row r="5400" spans="1:17" ht="19.5" x14ac:dyDescent="0.4">
      <c r="A5400" s="33">
        <f t="shared" si="588"/>
        <v>46590</v>
      </c>
      <c r="B5400" s="27" t="str">
        <f t="shared" si="590"/>
        <v>(木)</v>
      </c>
      <c r="C5400" s="34">
        <v>0.41666666666666702</v>
      </c>
      <c r="D5400" s="16" t="s">
        <v>18</v>
      </c>
      <c r="E5400" s="35">
        <v>0.4375</v>
      </c>
      <c r="F5400" s="50">
        <f>IF(COUNTIF('リスト（不使用）'!$A$5:$A$6,単年カーブ!$A$1),"希望数量入力ください",'単年（2027年度）'!$E$12*単年カーブ!$R$3+'単年（2027年度）'!$E$12*(1-単年カーブ!$R$3)*単年カーブ!Q5400)</f>
        <v>0</v>
      </c>
      <c r="G5400" s="47">
        <f t="shared" si="591"/>
        <v>0</v>
      </c>
      <c r="M5400">
        <f t="shared" si="592"/>
        <v>7</v>
      </c>
      <c r="N5400">
        <f>IF(OR(WEEKDAY(A5400)=1,WEEKDAY(A5400)=7,COUNTIF('2027祝日等（不使用）'!$A$1:$A$20,単年カーブ!A5400)=1),0,1)</f>
        <v>1</v>
      </c>
      <c r="O5400">
        <f t="shared" si="589"/>
        <v>21</v>
      </c>
      <c r="P5400">
        <f t="shared" si="593"/>
        <v>1</v>
      </c>
      <c r="Q5400">
        <f t="shared" si="594"/>
        <v>1</v>
      </c>
    </row>
    <row r="5401" spans="1:17" ht="19.5" x14ac:dyDescent="0.4">
      <c r="A5401" s="33">
        <f t="shared" si="588"/>
        <v>46590</v>
      </c>
      <c r="B5401" s="27" t="str">
        <f t="shared" si="590"/>
        <v>(木)</v>
      </c>
      <c r="C5401" s="34">
        <v>0.4375</v>
      </c>
      <c r="D5401" s="16" t="s">
        <v>18</v>
      </c>
      <c r="E5401" s="35">
        <v>0.45833333333333298</v>
      </c>
      <c r="F5401" s="50">
        <f>IF(COUNTIF('リスト（不使用）'!$A$5:$A$6,単年カーブ!$A$1),"希望数量入力ください",'単年（2027年度）'!$E$12*単年カーブ!$R$3+'単年（2027年度）'!$E$12*(1-単年カーブ!$R$3)*単年カーブ!Q5401)</f>
        <v>0</v>
      </c>
      <c r="G5401" s="47">
        <f t="shared" si="591"/>
        <v>0</v>
      </c>
      <c r="M5401">
        <f t="shared" si="592"/>
        <v>7</v>
      </c>
      <c r="N5401">
        <f>IF(OR(WEEKDAY(A5401)=1,WEEKDAY(A5401)=7,COUNTIF('2027祝日等（不使用）'!$A$1:$A$20,単年カーブ!A5401)=1),0,1)</f>
        <v>1</v>
      </c>
      <c r="O5401">
        <f t="shared" si="589"/>
        <v>22</v>
      </c>
      <c r="P5401">
        <f t="shared" si="593"/>
        <v>1</v>
      </c>
      <c r="Q5401">
        <f t="shared" si="594"/>
        <v>1</v>
      </c>
    </row>
    <row r="5402" spans="1:17" ht="19.5" x14ac:dyDescent="0.4">
      <c r="A5402" s="33">
        <f t="shared" si="588"/>
        <v>46590</v>
      </c>
      <c r="B5402" s="27" t="str">
        <f t="shared" si="590"/>
        <v>(木)</v>
      </c>
      <c r="C5402" s="34">
        <v>0.45833333333333298</v>
      </c>
      <c r="D5402" s="16" t="s">
        <v>18</v>
      </c>
      <c r="E5402" s="35">
        <v>0.47916666666666702</v>
      </c>
      <c r="F5402" s="50">
        <f>IF(COUNTIF('リスト（不使用）'!$A$5:$A$6,単年カーブ!$A$1),"希望数量入力ください",'単年（2027年度）'!$E$12*単年カーブ!$R$3+'単年（2027年度）'!$E$12*(1-単年カーブ!$R$3)*単年カーブ!Q5402)</f>
        <v>0</v>
      </c>
      <c r="G5402" s="47">
        <f t="shared" si="591"/>
        <v>0</v>
      </c>
      <c r="M5402">
        <f t="shared" si="592"/>
        <v>7</v>
      </c>
      <c r="N5402">
        <f>IF(OR(WEEKDAY(A5402)=1,WEEKDAY(A5402)=7,COUNTIF('2027祝日等（不使用）'!$A$1:$A$20,単年カーブ!A5402)=1),0,1)</f>
        <v>1</v>
      </c>
      <c r="O5402">
        <f t="shared" si="589"/>
        <v>23</v>
      </c>
      <c r="P5402">
        <f t="shared" si="593"/>
        <v>1</v>
      </c>
      <c r="Q5402">
        <f t="shared" si="594"/>
        <v>1</v>
      </c>
    </row>
    <row r="5403" spans="1:17" ht="19.5" x14ac:dyDescent="0.4">
      <c r="A5403" s="33">
        <f t="shared" si="588"/>
        <v>46590</v>
      </c>
      <c r="B5403" s="27" t="str">
        <f t="shared" si="590"/>
        <v>(木)</v>
      </c>
      <c r="C5403" s="34">
        <v>0.47916666666666702</v>
      </c>
      <c r="D5403" s="16" t="s">
        <v>18</v>
      </c>
      <c r="E5403" s="35">
        <v>0.5</v>
      </c>
      <c r="F5403" s="50">
        <f>IF(COUNTIF('リスト（不使用）'!$A$5:$A$6,単年カーブ!$A$1),"希望数量入力ください",'単年（2027年度）'!$E$12*単年カーブ!$R$3+'単年（2027年度）'!$E$12*(1-単年カーブ!$R$3)*単年カーブ!Q5403)</f>
        <v>0</v>
      </c>
      <c r="G5403" s="47">
        <f t="shared" si="591"/>
        <v>0</v>
      </c>
      <c r="M5403">
        <f t="shared" si="592"/>
        <v>7</v>
      </c>
      <c r="N5403">
        <f>IF(OR(WEEKDAY(A5403)=1,WEEKDAY(A5403)=7,COUNTIF('2027祝日等（不使用）'!$A$1:$A$20,単年カーブ!A5403)=1),0,1)</f>
        <v>1</v>
      </c>
      <c r="O5403">
        <f t="shared" si="589"/>
        <v>24</v>
      </c>
      <c r="P5403">
        <f t="shared" si="593"/>
        <v>1</v>
      </c>
      <c r="Q5403">
        <f t="shared" si="594"/>
        <v>1</v>
      </c>
    </row>
    <row r="5404" spans="1:17" ht="19.5" x14ac:dyDescent="0.4">
      <c r="A5404" s="33">
        <f t="shared" si="588"/>
        <v>46590</v>
      </c>
      <c r="B5404" s="27" t="str">
        <f t="shared" si="590"/>
        <v>(木)</v>
      </c>
      <c r="C5404" s="34">
        <v>0.5</v>
      </c>
      <c r="D5404" s="16" t="s">
        <v>18</v>
      </c>
      <c r="E5404" s="35">
        <v>0.52083333333333304</v>
      </c>
      <c r="F5404" s="50">
        <f>IF(COUNTIF('リスト（不使用）'!$A$5:$A$6,単年カーブ!$A$1),"希望数量入力ください",'単年（2027年度）'!$E$12*単年カーブ!$R$3+'単年（2027年度）'!$E$12*(1-単年カーブ!$R$3)*単年カーブ!Q5404)</f>
        <v>0</v>
      </c>
      <c r="G5404" s="47">
        <f t="shared" si="591"/>
        <v>0</v>
      </c>
      <c r="M5404">
        <f t="shared" si="592"/>
        <v>7</v>
      </c>
      <c r="N5404">
        <f>IF(OR(WEEKDAY(A5404)=1,WEEKDAY(A5404)=7,COUNTIF('2027祝日等（不使用）'!$A$1:$A$20,単年カーブ!A5404)=1),0,1)</f>
        <v>1</v>
      </c>
      <c r="O5404">
        <f t="shared" si="589"/>
        <v>25</v>
      </c>
      <c r="P5404">
        <f t="shared" si="593"/>
        <v>1</v>
      </c>
      <c r="Q5404">
        <f t="shared" si="594"/>
        <v>1</v>
      </c>
    </row>
    <row r="5405" spans="1:17" ht="19.5" x14ac:dyDescent="0.4">
      <c r="A5405" s="33">
        <f t="shared" si="588"/>
        <v>46590</v>
      </c>
      <c r="B5405" s="27" t="str">
        <f t="shared" si="590"/>
        <v>(木)</v>
      </c>
      <c r="C5405" s="34">
        <v>0.52083333333333304</v>
      </c>
      <c r="D5405" s="16" t="s">
        <v>18</v>
      </c>
      <c r="E5405" s="35">
        <v>0.54166666666666696</v>
      </c>
      <c r="F5405" s="50">
        <f>IF(COUNTIF('リスト（不使用）'!$A$5:$A$6,単年カーブ!$A$1),"希望数量入力ください",'単年（2027年度）'!$E$12*単年カーブ!$R$3+'単年（2027年度）'!$E$12*(1-単年カーブ!$R$3)*単年カーブ!Q5405)</f>
        <v>0</v>
      </c>
      <c r="G5405" s="47">
        <f t="shared" si="591"/>
        <v>0</v>
      </c>
      <c r="M5405">
        <f t="shared" si="592"/>
        <v>7</v>
      </c>
      <c r="N5405">
        <f>IF(OR(WEEKDAY(A5405)=1,WEEKDAY(A5405)=7,COUNTIF('2027祝日等（不使用）'!$A$1:$A$20,単年カーブ!A5405)=1),0,1)</f>
        <v>1</v>
      </c>
      <c r="O5405">
        <f t="shared" si="589"/>
        <v>26</v>
      </c>
      <c r="P5405">
        <f t="shared" si="593"/>
        <v>1</v>
      </c>
      <c r="Q5405">
        <f t="shared" si="594"/>
        <v>1</v>
      </c>
    </row>
    <row r="5406" spans="1:17" ht="19.5" x14ac:dyDescent="0.4">
      <c r="A5406" s="33">
        <f t="shared" si="588"/>
        <v>46590</v>
      </c>
      <c r="B5406" s="27" t="str">
        <f t="shared" si="590"/>
        <v>(木)</v>
      </c>
      <c r="C5406" s="34">
        <v>0.54166666666666696</v>
      </c>
      <c r="D5406" s="16" t="s">
        <v>18</v>
      </c>
      <c r="E5406" s="35">
        <v>0.5625</v>
      </c>
      <c r="F5406" s="50">
        <f>IF(COUNTIF('リスト（不使用）'!$A$5:$A$6,単年カーブ!$A$1),"希望数量入力ください",'単年（2027年度）'!$E$12*単年カーブ!$R$3+'単年（2027年度）'!$E$12*(1-単年カーブ!$R$3)*単年カーブ!Q5406)</f>
        <v>0</v>
      </c>
      <c r="G5406" s="47">
        <f t="shared" si="591"/>
        <v>0</v>
      </c>
      <c r="M5406">
        <f t="shared" si="592"/>
        <v>7</v>
      </c>
      <c r="N5406">
        <f>IF(OR(WEEKDAY(A5406)=1,WEEKDAY(A5406)=7,COUNTIF('2027祝日等（不使用）'!$A$1:$A$20,単年カーブ!A5406)=1),0,1)</f>
        <v>1</v>
      </c>
      <c r="O5406">
        <f t="shared" si="589"/>
        <v>27</v>
      </c>
      <c r="P5406">
        <f t="shared" si="593"/>
        <v>1</v>
      </c>
      <c r="Q5406">
        <f t="shared" si="594"/>
        <v>1</v>
      </c>
    </row>
    <row r="5407" spans="1:17" ht="19.5" x14ac:dyDescent="0.4">
      <c r="A5407" s="33">
        <f t="shared" si="588"/>
        <v>46590</v>
      </c>
      <c r="B5407" s="27" t="str">
        <f t="shared" si="590"/>
        <v>(木)</v>
      </c>
      <c r="C5407" s="34">
        <v>0.5625</v>
      </c>
      <c r="D5407" s="16" t="s">
        <v>18</v>
      </c>
      <c r="E5407" s="35">
        <v>0.58333333333333304</v>
      </c>
      <c r="F5407" s="50">
        <f>IF(COUNTIF('リスト（不使用）'!$A$5:$A$6,単年カーブ!$A$1),"希望数量入力ください",'単年（2027年度）'!$E$12*単年カーブ!$R$3+'単年（2027年度）'!$E$12*(1-単年カーブ!$R$3)*単年カーブ!Q5407)</f>
        <v>0</v>
      </c>
      <c r="G5407" s="47">
        <f t="shared" si="591"/>
        <v>0</v>
      </c>
      <c r="M5407">
        <f t="shared" si="592"/>
        <v>7</v>
      </c>
      <c r="N5407">
        <f>IF(OR(WEEKDAY(A5407)=1,WEEKDAY(A5407)=7,COUNTIF('2027祝日等（不使用）'!$A$1:$A$20,単年カーブ!A5407)=1),0,1)</f>
        <v>1</v>
      </c>
      <c r="O5407">
        <f t="shared" si="589"/>
        <v>28</v>
      </c>
      <c r="P5407">
        <f t="shared" si="593"/>
        <v>1</v>
      </c>
      <c r="Q5407">
        <f t="shared" si="594"/>
        <v>1</v>
      </c>
    </row>
    <row r="5408" spans="1:17" ht="19.5" x14ac:dyDescent="0.4">
      <c r="A5408" s="33">
        <f t="shared" si="588"/>
        <v>46590</v>
      </c>
      <c r="B5408" s="27" t="str">
        <f t="shared" si="590"/>
        <v>(木)</v>
      </c>
      <c r="C5408" s="34">
        <v>0.58333333333333304</v>
      </c>
      <c r="D5408" s="16" t="s">
        <v>18</v>
      </c>
      <c r="E5408" s="35">
        <v>0.60416666666666696</v>
      </c>
      <c r="F5408" s="50">
        <f>IF(COUNTIF('リスト（不使用）'!$A$5:$A$6,単年カーブ!$A$1),"希望数量入力ください",'単年（2027年度）'!$E$12*単年カーブ!$R$3+'単年（2027年度）'!$E$12*(1-単年カーブ!$R$3)*単年カーブ!Q5408)</f>
        <v>0</v>
      </c>
      <c r="G5408" s="47">
        <f t="shared" si="591"/>
        <v>0</v>
      </c>
      <c r="M5408">
        <f t="shared" si="592"/>
        <v>7</v>
      </c>
      <c r="N5408">
        <f>IF(OR(WEEKDAY(A5408)=1,WEEKDAY(A5408)=7,COUNTIF('2027祝日等（不使用）'!$A$1:$A$20,単年カーブ!A5408)=1),0,1)</f>
        <v>1</v>
      </c>
      <c r="O5408">
        <f t="shared" si="589"/>
        <v>29</v>
      </c>
      <c r="P5408">
        <f t="shared" si="593"/>
        <v>1</v>
      </c>
      <c r="Q5408">
        <f t="shared" si="594"/>
        <v>1</v>
      </c>
    </row>
    <row r="5409" spans="1:17" ht="19.5" x14ac:dyDescent="0.4">
      <c r="A5409" s="33">
        <f t="shared" si="588"/>
        <v>46590</v>
      </c>
      <c r="B5409" s="27" t="str">
        <f t="shared" si="590"/>
        <v>(木)</v>
      </c>
      <c r="C5409" s="34">
        <v>0.60416666666666696</v>
      </c>
      <c r="D5409" s="16" t="s">
        <v>18</v>
      </c>
      <c r="E5409" s="35">
        <v>0.625</v>
      </c>
      <c r="F5409" s="50">
        <f>IF(COUNTIF('リスト（不使用）'!$A$5:$A$6,単年カーブ!$A$1),"希望数量入力ください",'単年（2027年度）'!$E$12*単年カーブ!$R$3+'単年（2027年度）'!$E$12*(1-単年カーブ!$R$3)*単年カーブ!Q5409)</f>
        <v>0</v>
      </c>
      <c r="G5409" s="47">
        <f t="shared" si="591"/>
        <v>0</v>
      </c>
      <c r="M5409">
        <f t="shared" si="592"/>
        <v>7</v>
      </c>
      <c r="N5409">
        <f>IF(OR(WEEKDAY(A5409)=1,WEEKDAY(A5409)=7,COUNTIF('2027祝日等（不使用）'!$A$1:$A$20,単年カーブ!A5409)=1),0,1)</f>
        <v>1</v>
      </c>
      <c r="O5409">
        <f t="shared" si="589"/>
        <v>30</v>
      </c>
      <c r="P5409">
        <f t="shared" si="593"/>
        <v>1</v>
      </c>
      <c r="Q5409">
        <f t="shared" si="594"/>
        <v>1</v>
      </c>
    </row>
    <row r="5410" spans="1:17" ht="19.5" x14ac:dyDescent="0.4">
      <c r="A5410" s="33">
        <f t="shared" si="588"/>
        <v>46590</v>
      </c>
      <c r="B5410" s="27" t="str">
        <f t="shared" si="590"/>
        <v>(木)</v>
      </c>
      <c r="C5410" s="34">
        <v>0.625</v>
      </c>
      <c r="D5410" s="16" t="s">
        <v>18</v>
      </c>
      <c r="E5410" s="35">
        <v>0.64583333333333304</v>
      </c>
      <c r="F5410" s="50">
        <f>IF(COUNTIF('リスト（不使用）'!$A$5:$A$6,単年カーブ!$A$1),"希望数量入力ください",'単年（2027年度）'!$E$12*単年カーブ!$R$3+'単年（2027年度）'!$E$12*(1-単年カーブ!$R$3)*単年カーブ!Q5410)</f>
        <v>0</v>
      </c>
      <c r="G5410" s="47">
        <f t="shared" si="591"/>
        <v>0</v>
      </c>
      <c r="M5410">
        <f t="shared" si="592"/>
        <v>7</v>
      </c>
      <c r="N5410">
        <f>IF(OR(WEEKDAY(A5410)=1,WEEKDAY(A5410)=7,COUNTIF('2027祝日等（不使用）'!$A$1:$A$20,単年カーブ!A5410)=1),0,1)</f>
        <v>1</v>
      </c>
      <c r="O5410">
        <f t="shared" si="589"/>
        <v>31</v>
      </c>
      <c r="P5410">
        <f t="shared" si="593"/>
        <v>1</v>
      </c>
      <c r="Q5410">
        <f t="shared" si="594"/>
        <v>1</v>
      </c>
    </row>
    <row r="5411" spans="1:17" ht="19.5" x14ac:dyDescent="0.4">
      <c r="A5411" s="33">
        <f t="shared" si="588"/>
        <v>46590</v>
      </c>
      <c r="B5411" s="27" t="str">
        <f t="shared" si="590"/>
        <v>(木)</v>
      </c>
      <c r="C5411" s="34">
        <v>0.64583333333333304</v>
      </c>
      <c r="D5411" s="16" t="s">
        <v>18</v>
      </c>
      <c r="E5411" s="35">
        <v>0.66666666666666696</v>
      </c>
      <c r="F5411" s="50">
        <f>IF(COUNTIF('リスト（不使用）'!$A$5:$A$6,単年カーブ!$A$1),"希望数量入力ください",'単年（2027年度）'!$E$12*単年カーブ!$R$3+'単年（2027年度）'!$E$12*(1-単年カーブ!$R$3)*単年カーブ!Q5411)</f>
        <v>0</v>
      </c>
      <c r="G5411" s="47">
        <f t="shared" si="591"/>
        <v>0</v>
      </c>
      <c r="M5411">
        <f t="shared" si="592"/>
        <v>7</v>
      </c>
      <c r="N5411">
        <f>IF(OR(WEEKDAY(A5411)=1,WEEKDAY(A5411)=7,COUNTIF('2027祝日等（不使用）'!$A$1:$A$20,単年カーブ!A5411)=1),0,1)</f>
        <v>1</v>
      </c>
      <c r="O5411">
        <f t="shared" si="589"/>
        <v>32</v>
      </c>
      <c r="P5411">
        <f t="shared" si="593"/>
        <v>1</v>
      </c>
      <c r="Q5411">
        <f t="shared" si="594"/>
        <v>1</v>
      </c>
    </row>
    <row r="5412" spans="1:17" ht="19.5" x14ac:dyDescent="0.4">
      <c r="A5412" s="33">
        <f t="shared" si="588"/>
        <v>46590</v>
      </c>
      <c r="B5412" s="27" t="str">
        <f t="shared" si="590"/>
        <v>(木)</v>
      </c>
      <c r="C5412" s="34">
        <v>0.66666666666666696</v>
      </c>
      <c r="D5412" s="16" t="s">
        <v>18</v>
      </c>
      <c r="E5412" s="35">
        <v>0.6875</v>
      </c>
      <c r="F5412" s="50">
        <f>IF(COUNTIF('リスト（不使用）'!$A$5:$A$6,単年カーブ!$A$1),"希望数量入力ください",'単年（2027年度）'!$E$12*単年カーブ!$R$3+'単年（2027年度）'!$E$12*(1-単年カーブ!$R$3)*単年カーブ!Q5412)</f>
        <v>0</v>
      </c>
      <c r="G5412" s="47">
        <f t="shared" si="591"/>
        <v>0</v>
      </c>
      <c r="M5412">
        <f t="shared" si="592"/>
        <v>7</v>
      </c>
      <c r="N5412">
        <f>IF(OR(WEEKDAY(A5412)=1,WEEKDAY(A5412)=7,COUNTIF('2027祝日等（不使用）'!$A$1:$A$20,単年カーブ!A5412)=1),0,1)</f>
        <v>1</v>
      </c>
      <c r="O5412">
        <f t="shared" si="589"/>
        <v>33</v>
      </c>
      <c r="P5412">
        <f t="shared" si="593"/>
        <v>1</v>
      </c>
      <c r="Q5412">
        <f t="shared" si="594"/>
        <v>1</v>
      </c>
    </row>
    <row r="5413" spans="1:17" ht="19.5" x14ac:dyDescent="0.4">
      <c r="A5413" s="33">
        <f t="shared" si="588"/>
        <v>46590</v>
      </c>
      <c r="B5413" s="27" t="str">
        <f t="shared" si="590"/>
        <v>(木)</v>
      </c>
      <c r="C5413" s="34">
        <v>0.6875</v>
      </c>
      <c r="D5413" s="16" t="s">
        <v>18</v>
      </c>
      <c r="E5413" s="35">
        <v>0.70833333333333304</v>
      </c>
      <c r="F5413" s="50">
        <f>IF(COUNTIF('リスト（不使用）'!$A$5:$A$6,単年カーブ!$A$1),"希望数量入力ください",'単年（2027年度）'!$E$12*単年カーブ!$R$3+'単年（2027年度）'!$E$12*(1-単年カーブ!$R$3)*単年カーブ!Q5413)</f>
        <v>0</v>
      </c>
      <c r="G5413" s="47">
        <f t="shared" si="591"/>
        <v>0</v>
      </c>
      <c r="M5413">
        <f t="shared" si="592"/>
        <v>7</v>
      </c>
      <c r="N5413">
        <f>IF(OR(WEEKDAY(A5413)=1,WEEKDAY(A5413)=7,COUNTIF('2027祝日等（不使用）'!$A$1:$A$20,単年カーブ!A5413)=1),0,1)</f>
        <v>1</v>
      </c>
      <c r="O5413">
        <f t="shared" si="589"/>
        <v>34</v>
      </c>
      <c r="P5413">
        <f t="shared" si="593"/>
        <v>1</v>
      </c>
      <c r="Q5413">
        <f t="shared" si="594"/>
        <v>1</v>
      </c>
    </row>
    <row r="5414" spans="1:17" ht="19.5" x14ac:dyDescent="0.4">
      <c r="A5414" s="33">
        <f t="shared" si="588"/>
        <v>46590</v>
      </c>
      <c r="B5414" s="27" t="str">
        <f t="shared" si="590"/>
        <v>(木)</v>
      </c>
      <c r="C5414" s="34">
        <v>0.70833333333333304</v>
      </c>
      <c r="D5414" s="16" t="s">
        <v>18</v>
      </c>
      <c r="E5414" s="35">
        <v>0.72916666666666696</v>
      </c>
      <c r="F5414" s="50">
        <f>IF(COUNTIF('リスト（不使用）'!$A$5:$A$6,単年カーブ!$A$1),"希望数量入力ください",'単年（2027年度）'!$E$12*単年カーブ!$R$3+'単年（2027年度）'!$E$12*(1-単年カーブ!$R$3)*単年カーブ!Q5414)</f>
        <v>0</v>
      </c>
      <c r="G5414" s="47">
        <f t="shared" si="591"/>
        <v>0</v>
      </c>
      <c r="M5414">
        <f t="shared" si="592"/>
        <v>7</v>
      </c>
      <c r="N5414">
        <f>IF(OR(WEEKDAY(A5414)=1,WEEKDAY(A5414)=7,COUNTIF('2027祝日等（不使用）'!$A$1:$A$20,単年カーブ!A5414)=1),0,1)</f>
        <v>1</v>
      </c>
      <c r="O5414">
        <f t="shared" si="589"/>
        <v>35</v>
      </c>
      <c r="P5414">
        <f t="shared" si="593"/>
        <v>1</v>
      </c>
      <c r="Q5414">
        <f t="shared" si="594"/>
        <v>1</v>
      </c>
    </row>
    <row r="5415" spans="1:17" ht="19.5" x14ac:dyDescent="0.4">
      <c r="A5415" s="33">
        <f t="shared" si="588"/>
        <v>46590</v>
      </c>
      <c r="B5415" s="27" t="str">
        <f t="shared" si="590"/>
        <v>(木)</v>
      </c>
      <c r="C5415" s="34">
        <v>0.72916666666666696</v>
      </c>
      <c r="D5415" s="16" t="s">
        <v>18</v>
      </c>
      <c r="E5415" s="35">
        <v>0.75</v>
      </c>
      <c r="F5415" s="50">
        <f>IF(COUNTIF('リスト（不使用）'!$A$5:$A$6,単年カーブ!$A$1),"希望数量入力ください",'単年（2027年度）'!$E$12*単年カーブ!$R$3+'単年（2027年度）'!$E$12*(1-単年カーブ!$R$3)*単年カーブ!Q5415)</f>
        <v>0</v>
      </c>
      <c r="G5415" s="47">
        <f t="shared" si="591"/>
        <v>0</v>
      </c>
      <c r="M5415">
        <f t="shared" si="592"/>
        <v>7</v>
      </c>
      <c r="N5415">
        <f>IF(OR(WEEKDAY(A5415)=1,WEEKDAY(A5415)=7,COUNTIF('2027祝日等（不使用）'!$A$1:$A$20,単年カーブ!A5415)=1),0,1)</f>
        <v>1</v>
      </c>
      <c r="O5415">
        <f t="shared" si="589"/>
        <v>36</v>
      </c>
      <c r="P5415">
        <f t="shared" si="593"/>
        <v>1</v>
      </c>
      <c r="Q5415">
        <f t="shared" si="594"/>
        <v>1</v>
      </c>
    </row>
    <row r="5416" spans="1:17" ht="19.5" x14ac:dyDescent="0.4">
      <c r="A5416" s="33">
        <f t="shared" si="588"/>
        <v>46590</v>
      </c>
      <c r="B5416" s="27" t="str">
        <f t="shared" si="590"/>
        <v>(木)</v>
      </c>
      <c r="C5416" s="34">
        <v>0.75</v>
      </c>
      <c r="D5416" s="16" t="s">
        <v>18</v>
      </c>
      <c r="E5416" s="35">
        <v>0.77083333333333304</v>
      </c>
      <c r="F5416" s="50">
        <f>IF(COUNTIF('リスト（不使用）'!$A$5:$A$6,単年カーブ!$A$1),"希望数量入力ください",'単年（2027年度）'!$E$12*単年カーブ!$R$3+'単年（2027年度）'!$E$12*(1-単年カーブ!$R$3)*単年カーブ!Q5416)</f>
        <v>0</v>
      </c>
      <c r="G5416" s="47">
        <f t="shared" si="591"/>
        <v>0</v>
      </c>
      <c r="M5416">
        <f t="shared" si="592"/>
        <v>7</v>
      </c>
      <c r="N5416">
        <f>IF(OR(WEEKDAY(A5416)=1,WEEKDAY(A5416)=7,COUNTIF('2027祝日等（不使用）'!$A$1:$A$20,単年カーブ!A5416)=1),0,1)</f>
        <v>1</v>
      </c>
      <c r="O5416">
        <f t="shared" si="589"/>
        <v>37</v>
      </c>
      <c r="P5416">
        <f t="shared" si="593"/>
        <v>1</v>
      </c>
      <c r="Q5416">
        <f t="shared" si="594"/>
        <v>1</v>
      </c>
    </row>
    <row r="5417" spans="1:17" ht="19.5" x14ac:dyDescent="0.4">
      <c r="A5417" s="33">
        <f t="shared" si="588"/>
        <v>46590</v>
      </c>
      <c r="B5417" s="27" t="str">
        <f t="shared" si="590"/>
        <v>(木)</v>
      </c>
      <c r="C5417" s="34">
        <v>0.77083333333333304</v>
      </c>
      <c r="D5417" s="16" t="s">
        <v>18</v>
      </c>
      <c r="E5417" s="35">
        <v>0.79166666666666696</v>
      </c>
      <c r="F5417" s="50">
        <f>IF(COUNTIF('リスト（不使用）'!$A$5:$A$6,単年カーブ!$A$1),"希望数量入力ください",'単年（2027年度）'!$E$12*単年カーブ!$R$3+'単年（2027年度）'!$E$12*(1-単年カーブ!$R$3)*単年カーブ!Q5417)</f>
        <v>0</v>
      </c>
      <c r="G5417" s="47">
        <f t="shared" si="591"/>
        <v>0</v>
      </c>
      <c r="M5417">
        <f t="shared" si="592"/>
        <v>7</v>
      </c>
      <c r="N5417">
        <f>IF(OR(WEEKDAY(A5417)=1,WEEKDAY(A5417)=7,COUNTIF('2027祝日等（不使用）'!$A$1:$A$20,単年カーブ!A5417)=1),0,1)</f>
        <v>1</v>
      </c>
      <c r="O5417">
        <f t="shared" si="589"/>
        <v>38</v>
      </c>
      <c r="P5417">
        <f t="shared" si="593"/>
        <v>1</v>
      </c>
      <c r="Q5417">
        <f t="shared" si="594"/>
        <v>1</v>
      </c>
    </row>
    <row r="5418" spans="1:17" ht="19.5" x14ac:dyDescent="0.4">
      <c r="A5418" s="33">
        <f t="shared" si="588"/>
        <v>46590</v>
      </c>
      <c r="B5418" s="27" t="str">
        <f t="shared" si="590"/>
        <v>(木)</v>
      </c>
      <c r="C5418" s="34">
        <v>0.79166666666666696</v>
      </c>
      <c r="D5418" s="16" t="s">
        <v>18</v>
      </c>
      <c r="E5418" s="35">
        <v>0.8125</v>
      </c>
      <c r="F5418" s="50">
        <f>IF(COUNTIF('リスト（不使用）'!$A$5:$A$6,単年カーブ!$A$1),"希望数量入力ください",'単年（2027年度）'!$E$12*単年カーブ!$R$3+'単年（2027年度）'!$E$12*(1-単年カーブ!$R$3)*単年カーブ!Q5418)</f>
        <v>0</v>
      </c>
      <c r="G5418" s="47">
        <f t="shared" si="591"/>
        <v>0</v>
      </c>
      <c r="M5418">
        <f t="shared" si="592"/>
        <v>7</v>
      </c>
      <c r="N5418">
        <f>IF(OR(WEEKDAY(A5418)=1,WEEKDAY(A5418)=7,COUNTIF('2027祝日等（不使用）'!$A$1:$A$20,単年カーブ!A5418)=1),0,1)</f>
        <v>1</v>
      </c>
      <c r="O5418">
        <f t="shared" si="589"/>
        <v>39</v>
      </c>
      <c r="P5418">
        <f t="shared" si="593"/>
        <v>1</v>
      </c>
      <c r="Q5418">
        <f t="shared" si="594"/>
        <v>1</v>
      </c>
    </row>
    <row r="5419" spans="1:17" ht="19.5" x14ac:dyDescent="0.4">
      <c r="A5419" s="33">
        <f t="shared" si="588"/>
        <v>46590</v>
      </c>
      <c r="B5419" s="27" t="str">
        <f t="shared" si="590"/>
        <v>(木)</v>
      </c>
      <c r="C5419" s="34">
        <v>0.8125</v>
      </c>
      <c r="D5419" s="16" t="s">
        <v>18</v>
      </c>
      <c r="E5419" s="35">
        <v>0.83333333333333304</v>
      </c>
      <c r="F5419" s="50">
        <f>IF(COUNTIF('リスト（不使用）'!$A$5:$A$6,単年カーブ!$A$1),"希望数量入力ください",'単年（2027年度）'!$E$12*単年カーブ!$R$3+'単年（2027年度）'!$E$12*(1-単年カーブ!$R$3)*単年カーブ!Q5419)</f>
        <v>0</v>
      </c>
      <c r="G5419" s="47">
        <f t="shared" si="591"/>
        <v>0</v>
      </c>
      <c r="M5419">
        <f t="shared" si="592"/>
        <v>7</v>
      </c>
      <c r="N5419">
        <f>IF(OR(WEEKDAY(A5419)=1,WEEKDAY(A5419)=7,COUNTIF('2027祝日等（不使用）'!$A$1:$A$20,単年カーブ!A5419)=1),0,1)</f>
        <v>1</v>
      </c>
      <c r="O5419">
        <f t="shared" si="589"/>
        <v>40</v>
      </c>
      <c r="P5419">
        <f t="shared" si="593"/>
        <v>1</v>
      </c>
      <c r="Q5419">
        <f t="shared" si="594"/>
        <v>1</v>
      </c>
    </row>
    <row r="5420" spans="1:17" ht="19.5" x14ac:dyDescent="0.4">
      <c r="A5420" s="33">
        <f t="shared" si="588"/>
        <v>46590</v>
      </c>
      <c r="B5420" s="27" t="str">
        <f t="shared" si="590"/>
        <v>(木)</v>
      </c>
      <c r="C5420" s="34">
        <v>0.83333333333333304</v>
      </c>
      <c r="D5420" s="16" t="s">
        <v>18</v>
      </c>
      <c r="E5420" s="35">
        <v>0.85416666666666696</v>
      </c>
      <c r="F5420" s="50">
        <f>IF(COUNTIF('リスト（不使用）'!$A$5:$A$6,単年カーブ!$A$1),"希望数量入力ください",'単年（2027年度）'!$E$12*単年カーブ!$R$3+'単年（2027年度）'!$E$12*(1-単年カーブ!$R$3)*単年カーブ!Q5420)</f>
        <v>0</v>
      </c>
      <c r="G5420" s="47">
        <f t="shared" si="591"/>
        <v>0</v>
      </c>
      <c r="M5420">
        <f t="shared" si="592"/>
        <v>7</v>
      </c>
      <c r="N5420">
        <f>IF(OR(WEEKDAY(A5420)=1,WEEKDAY(A5420)=7,COUNTIF('2027祝日等（不使用）'!$A$1:$A$20,単年カーブ!A5420)=1),0,1)</f>
        <v>1</v>
      </c>
      <c r="O5420">
        <f t="shared" si="589"/>
        <v>41</v>
      </c>
      <c r="P5420">
        <f t="shared" si="593"/>
        <v>0</v>
      </c>
      <c r="Q5420">
        <f t="shared" si="594"/>
        <v>0</v>
      </c>
    </row>
    <row r="5421" spans="1:17" ht="19.5" x14ac:dyDescent="0.4">
      <c r="A5421" s="33">
        <f t="shared" si="588"/>
        <v>46590</v>
      </c>
      <c r="B5421" s="27" t="str">
        <f t="shared" si="590"/>
        <v>(木)</v>
      </c>
      <c r="C5421" s="34">
        <v>0.85416666666666696</v>
      </c>
      <c r="D5421" s="16" t="s">
        <v>18</v>
      </c>
      <c r="E5421" s="35">
        <v>0.875</v>
      </c>
      <c r="F5421" s="50">
        <f>IF(COUNTIF('リスト（不使用）'!$A$5:$A$6,単年カーブ!$A$1),"希望数量入力ください",'単年（2027年度）'!$E$12*単年カーブ!$R$3+'単年（2027年度）'!$E$12*(1-単年カーブ!$R$3)*単年カーブ!Q5421)</f>
        <v>0</v>
      </c>
      <c r="G5421" s="47">
        <f t="shared" si="591"/>
        <v>0</v>
      </c>
      <c r="M5421">
        <f t="shared" si="592"/>
        <v>7</v>
      </c>
      <c r="N5421">
        <f>IF(OR(WEEKDAY(A5421)=1,WEEKDAY(A5421)=7,COUNTIF('2027祝日等（不使用）'!$A$1:$A$20,単年カーブ!A5421)=1),0,1)</f>
        <v>1</v>
      </c>
      <c r="O5421">
        <f t="shared" si="589"/>
        <v>42</v>
      </c>
      <c r="P5421">
        <f t="shared" si="593"/>
        <v>0</v>
      </c>
      <c r="Q5421">
        <f t="shared" si="594"/>
        <v>0</v>
      </c>
    </row>
    <row r="5422" spans="1:17" ht="19.5" x14ac:dyDescent="0.4">
      <c r="A5422" s="33">
        <f t="shared" si="588"/>
        <v>46590</v>
      </c>
      <c r="B5422" s="27" t="str">
        <f t="shared" si="590"/>
        <v>(木)</v>
      </c>
      <c r="C5422" s="34">
        <v>0.875</v>
      </c>
      <c r="D5422" s="16" t="s">
        <v>18</v>
      </c>
      <c r="E5422" s="35">
        <v>0.89583333333333304</v>
      </c>
      <c r="F5422" s="50">
        <f>IF(COUNTIF('リスト（不使用）'!$A$5:$A$6,単年カーブ!$A$1),"希望数量入力ください",'単年（2027年度）'!$E$12*単年カーブ!$R$3+'単年（2027年度）'!$E$12*(1-単年カーブ!$R$3)*単年カーブ!Q5422)</f>
        <v>0</v>
      </c>
      <c r="G5422" s="47">
        <f t="shared" si="591"/>
        <v>0</v>
      </c>
      <c r="M5422">
        <f t="shared" si="592"/>
        <v>7</v>
      </c>
      <c r="N5422">
        <f>IF(OR(WEEKDAY(A5422)=1,WEEKDAY(A5422)=7,COUNTIF('2027祝日等（不使用）'!$A$1:$A$20,単年カーブ!A5422)=1),0,1)</f>
        <v>1</v>
      </c>
      <c r="O5422">
        <f t="shared" si="589"/>
        <v>43</v>
      </c>
      <c r="P5422">
        <f t="shared" si="593"/>
        <v>0</v>
      </c>
      <c r="Q5422">
        <f t="shared" si="594"/>
        <v>0</v>
      </c>
    </row>
    <row r="5423" spans="1:17" ht="19.5" x14ac:dyDescent="0.4">
      <c r="A5423" s="33">
        <f t="shared" si="588"/>
        <v>46590</v>
      </c>
      <c r="B5423" s="27" t="str">
        <f t="shared" si="590"/>
        <v>(木)</v>
      </c>
      <c r="C5423" s="34">
        <v>0.89583333333333304</v>
      </c>
      <c r="D5423" s="16" t="s">
        <v>18</v>
      </c>
      <c r="E5423" s="35">
        <v>0.91666666666666696</v>
      </c>
      <c r="F5423" s="50">
        <f>IF(COUNTIF('リスト（不使用）'!$A$5:$A$6,単年カーブ!$A$1),"希望数量入力ください",'単年（2027年度）'!$E$12*単年カーブ!$R$3+'単年（2027年度）'!$E$12*(1-単年カーブ!$R$3)*単年カーブ!Q5423)</f>
        <v>0</v>
      </c>
      <c r="G5423" s="47">
        <f t="shared" si="591"/>
        <v>0</v>
      </c>
      <c r="M5423">
        <f t="shared" si="592"/>
        <v>7</v>
      </c>
      <c r="N5423">
        <f>IF(OR(WEEKDAY(A5423)=1,WEEKDAY(A5423)=7,COUNTIF('2027祝日等（不使用）'!$A$1:$A$20,単年カーブ!A5423)=1),0,1)</f>
        <v>1</v>
      </c>
      <c r="O5423">
        <f t="shared" si="589"/>
        <v>44</v>
      </c>
      <c r="P5423">
        <f t="shared" si="593"/>
        <v>0</v>
      </c>
      <c r="Q5423">
        <f t="shared" si="594"/>
        <v>0</v>
      </c>
    </row>
    <row r="5424" spans="1:17" ht="19.5" x14ac:dyDescent="0.4">
      <c r="A5424" s="33">
        <f t="shared" si="588"/>
        <v>46590</v>
      </c>
      <c r="B5424" s="27" t="str">
        <f t="shared" si="590"/>
        <v>(木)</v>
      </c>
      <c r="C5424" s="34">
        <v>0.91666666666666696</v>
      </c>
      <c r="D5424" s="16" t="s">
        <v>18</v>
      </c>
      <c r="E5424" s="35">
        <v>0.9375</v>
      </c>
      <c r="F5424" s="50">
        <f>IF(COUNTIF('リスト（不使用）'!$A$5:$A$6,単年カーブ!$A$1),"希望数量入力ください",'単年（2027年度）'!$E$12*単年カーブ!$R$3+'単年（2027年度）'!$E$12*(1-単年カーブ!$R$3)*単年カーブ!Q5424)</f>
        <v>0</v>
      </c>
      <c r="G5424" s="47">
        <f t="shared" si="591"/>
        <v>0</v>
      </c>
      <c r="M5424">
        <f t="shared" si="592"/>
        <v>7</v>
      </c>
      <c r="N5424">
        <f>IF(OR(WEEKDAY(A5424)=1,WEEKDAY(A5424)=7,COUNTIF('2027祝日等（不使用）'!$A$1:$A$20,単年カーブ!A5424)=1),0,1)</f>
        <v>1</v>
      </c>
      <c r="O5424">
        <f t="shared" si="589"/>
        <v>45</v>
      </c>
      <c r="P5424">
        <f t="shared" si="593"/>
        <v>0</v>
      </c>
      <c r="Q5424">
        <f t="shared" si="594"/>
        <v>0</v>
      </c>
    </row>
    <row r="5425" spans="1:17" ht="19.5" x14ac:dyDescent="0.4">
      <c r="A5425" s="33">
        <f t="shared" si="588"/>
        <v>46590</v>
      </c>
      <c r="B5425" s="27" t="str">
        <f t="shared" si="590"/>
        <v>(木)</v>
      </c>
      <c r="C5425" s="34">
        <v>0.9375</v>
      </c>
      <c r="D5425" s="16" t="s">
        <v>18</v>
      </c>
      <c r="E5425" s="35">
        <v>0.95833333333333304</v>
      </c>
      <c r="F5425" s="50">
        <f>IF(COUNTIF('リスト（不使用）'!$A$5:$A$6,単年カーブ!$A$1),"希望数量入力ください",'単年（2027年度）'!$E$12*単年カーブ!$R$3+'単年（2027年度）'!$E$12*(1-単年カーブ!$R$3)*単年カーブ!Q5425)</f>
        <v>0</v>
      </c>
      <c r="G5425" s="47">
        <f t="shared" si="591"/>
        <v>0</v>
      </c>
      <c r="M5425">
        <f t="shared" si="592"/>
        <v>7</v>
      </c>
      <c r="N5425">
        <f>IF(OR(WEEKDAY(A5425)=1,WEEKDAY(A5425)=7,COUNTIF('2027祝日等（不使用）'!$A$1:$A$20,単年カーブ!A5425)=1),0,1)</f>
        <v>1</v>
      </c>
      <c r="O5425">
        <f t="shared" si="589"/>
        <v>46</v>
      </c>
      <c r="P5425">
        <f t="shared" si="593"/>
        <v>0</v>
      </c>
      <c r="Q5425">
        <f t="shared" si="594"/>
        <v>0</v>
      </c>
    </row>
    <row r="5426" spans="1:17" ht="19.5" x14ac:dyDescent="0.4">
      <c r="A5426" s="33">
        <f t="shared" si="588"/>
        <v>46590</v>
      </c>
      <c r="B5426" s="27" t="str">
        <f t="shared" si="590"/>
        <v>(木)</v>
      </c>
      <c r="C5426" s="34">
        <v>0.95833333333333304</v>
      </c>
      <c r="D5426" s="16" t="s">
        <v>18</v>
      </c>
      <c r="E5426" s="35">
        <v>0.97916666666666696</v>
      </c>
      <c r="F5426" s="50">
        <f>IF(COUNTIF('リスト（不使用）'!$A$5:$A$6,単年カーブ!$A$1),"希望数量入力ください",'単年（2027年度）'!$E$12*単年カーブ!$R$3+'単年（2027年度）'!$E$12*(1-単年カーブ!$R$3)*単年カーブ!Q5426)</f>
        <v>0</v>
      </c>
      <c r="G5426" s="47">
        <f t="shared" si="591"/>
        <v>0</v>
      </c>
      <c r="M5426">
        <f t="shared" si="592"/>
        <v>7</v>
      </c>
      <c r="N5426">
        <f>IF(OR(WEEKDAY(A5426)=1,WEEKDAY(A5426)=7,COUNTIF('2027祝日等（不使用）'!$A$1:$A$20,単年カーブ!A5426)=1),0,1)</f>
        <v>1</v>
      </c>
      <c r="O5426">
        <f t="shared" si="589"/>
        <v>47</v>
      </c>
      <c r="P5426">
        <f t="shared" si="593"/>
        <v>0</v>
      </c>
      <c r="Q5426">
        <f t="shared" si="594"/>
        <v>0</v>
      </c>
    </row>
    <row r="5427" spans="1:17" ht="19.5" x14ac:dyDescent="0.4">
      <c r="A5427" s="33">
        <f t="shared" si="588"/>
        <v>46590</v>
      </c>
      <c r="B5427" s="27" t="str">
        <f t="shared" si="590"/>
        <v>(木)</v>
      </c>
      <c r="C5427" s="34">
        <v>0.97916666666666696</v>
      </c>
      <c r="D5427" s="16" t="s">
        <v>18</v>
      </c>
      <c r="E5427" s="35" t="s">
        <v>17</v>
      </c>
      <c r="F5427" s="50">
        <f>IF(COUNTIF('リスト（不使用）'!$A$5:$A$6,単年カーブ!$A$1),"希望数量入力ください",'単年（2027年度）'!$E$12*単年カーブ!$R$3+'単年（2027年度）'!$E$12*(1-単年カーブ!$R$3)*単年カーブ!Q5427)</f>
        <v>0</v>
      </c>
      <c r="G5427" s="47">
        <f t="shared" si="591"/>
        <v>0</v>
      </c>
      <c r="M5427">
        <f t="shared" si="592"/>
        <v>7</v>
      </c>
      <c r="N5427">
        <f>IF(OR(WEEKDAY(A5427)=1,WEEKDAY(A5427)=7,COUNTIF('2027祝日等（不使用）'!$A$1:$A$20,単年カーブ!A5427)=1),0,1)</f>
        <v>1</v>
      </c>
      <c r="O5427">
        <f t="shared" si="589"/>
        <v>48</v>
      </c>
      <c r="P5427">
        <f t="shared" si="593"/>
        <v>0</v>
      </c>
      <c r="Q5427">
        <f t="shared" si="594"/>
        <v>0</v>
      </c>
    </row>
    <row r="5428" spans="1:17" ht="19.5" x14ac:dyDescent="0.4">
      <c r="A5428" s="33">
        <f t="shared" ref="A5428:A5491" si="595">A5380+1</f>
        <v>46591</v>
      </c>
      <c r="B5428" s="27" t="str">
        <f t="shared" si="590"/>
        <v>(金)</v>
      </c>
      <c r="C5428" s="34">
        <v>0</v>
      </c>
      <c r="D5428" s="16" t="s">
        <v>18</v>
      </c>
      <c r="E5428" s="35">
        <v>2.0833333333333332E-2</v>
      </c>
      <c r="F5428" s="50">
        <f>IF(COUNTIF('リスト（不使用）'!$A$5:$A$6,単年カーブ!$A$1),"希望数量入力ください",'単年（2027年度）'!$E$12*単年カーブ!$R$3+'単年（2027年度）'!$E$12*(1-単年カーブ!$R$3)*単年カーブ!Q5428)</f>
        <v>0</v>
      </c>
      <c r="G5428" s="47">
        <f t="shared" si="591"/>
        <v>0</v>
      </c>
      <c r="M5428">
        <f t="shared" si="592"/>
        <v>7</v>
      </c>
      <c r="N5428">
        <f>IF(OR(WEEKDAY(A5428)=1,WEEKDAY(A5428)=7,COUNTIF('2027祝日等（不使用）'!$A$1:$A$20,単年カーブ!A5428)=1),0,1)</f>
        <v>1</v>
      </c>
      <c r="O5428">
        <f t="shared" ref="O5428:O5491" si="596">O5380</f>
        <v>1</v>
      </c>
      <c r="P5428">
        <f t="shared" si="593"/>
        <v>0</v>
      </c>
      <c r="Q5428">
        <f t="shared" si="594"/>
        <v>0</v>
      </c>
    </row>
    <row r="5429" spans="1:17" ht="19.5" x14ac:dyDescent="0.4">
      <c r="A5429" s="33">
        <f t="shared" si="595"/>
        <v>46591</v>
      </c>
      <c r="B5429" s="27" t="str">
        <f t="shared" si="590"/>
        <v>(金)</v>
      </c>
      <c r="C5429" s="34">
        <v>2.0833333333333332E-2</v>
      </c>
      <c r="D5429" s="16" t="s">
        <v>18</v>
      </c>
      <c r="E5429" s="35">
        <v>4.1666666666666664E-2</v>
      </c>
      <c r="F5429" s="50">
        <f>IF(COUNTIF('リスト（不使用）'!$A$5:$A$6,単年カーブ!$A$1),"希望数量入力ください",'単年（2027年度）'!$E$12*単年カーブ!$R$3+'単年（2027年度）'!$E$12*(1-単年カーブ!$R$3)*単年カーブ!Q5429)</f>
        <v>0</v>
      </c>
      <c r="G5429" s="47">
        <f t="shared" si="591"/>
        <v>0</v>
      </c>
      <c r="M5429">
        <f t="shared" si="592"/>
        <v>7</v>
      </c>
      <c r="N5429">
        <f>IF(OR(WEEKDAY(A5429)=1,WEEKDAY(A5429)=7,COUNTIF('2027祝日等（不使用）'!$A$1:$A$20,単年カーブ!A5429)=1),0,1)</f>
        <v>1</v>
      </c>
      <c r="O5429">
        <f t="shared" si="596"/>
        <v>2</v>
      </c>
      <c r="P5429">
        <f t="shared" si="593"/>
        <v>0</v>
      </c>
      <c r="Q5429">
        <f t="shared" si="594"/>
        <v>0</v>
      </c>
    </row>
    <row r="5430" spans="1:17" ht="19.5" x14ac:dyDescent="0.4">
      <c r="A5430" s="33">
        <f t="shared" si="595"/>
        <v>46591</v>
      </c>
      <c r="B5430" s="27" t="str">
        <f t="shared" si="590"/>
        <v>(金)</v>
      </c>
      <c r="C5430" s="34">
        <v>4.1666666666666664E-2</v>
      </c>
      <c r="D5430" s="16" t="s">
        <v>18</v>
      </c>
      <c r="E5430" s="35">
        <v>6.25E-2</v>
      </c>
      <c r="F5430" s="50">
        <f>IF(COUNTIF('リスト（不使用）'!$A$5:$A$6,単年カーブ!$A$1),"希望数量入力ください",'単年（2027年度）'!$E$12*単年カーブ!$R$3+'単年（2027年度）'!$E$12*(1-単年カーブ!$R$3)*単年カーブ!Q5430)</f>
        <v>0</v>
      </c>
      <c r="G5430" s="47">
        <f t="shared" si="591"/>
        <v>0</v>
      </c>
      <c r="M5430">
        <f t="shared" si="592"/>
        <v>7</v>
      </c>
      <c r="N5430">
        <f>IF(OR(WEEKDAY(A5430)=1,WEEKDAY(A5430)=7,COUNTIF('2027祝日等（不使用）'!$A$1:$A$20,単年カーブ!A5430)=1),0,1)</f>
        <v>1</v>
      </c>
      <c r="O5430">
        <f t="shared" si="596"/>
        <v>3</v>
      </c>
      <c r="P5430">
        <f t="shared" si="593"/>
        <v>0</v>
      </c>
      <c r="Q5430">
        <f t="shared" si="594"/>
        <v>0</v>
      </c>
    </row>
    <row r="5431" spans="1:17" ht="19.5" x14ac:dyDescent="0.4">
      <c r="A5431" s="33">
        <f t="shared" si="595"/>
        <v>46591</v>
      </c>
      <c r="B5431" s="27" t="str">
        <f t="shared" si="590"/>
        <v>(金)</v>
      </c>
      <c r="C5431" s="34">
        <v>6.25E-2</v>
      </c>
      <c r="D5431" s="16" t="s">
        <v>18</v>
      </c>
      <c r="E5431" s="35">
        <v>8.3333333333333301E-2</v>
      </c>
      <c r="F5431" s="50">
        <f>IF(COUNTIF('リスト（不使用）'!$A$5:$A$6,単年カーブ!$A$1),"希望数量入力ください",'単年（2027年度）'!$E$12*単年カーブ!$R$3+'単年（2027年度）'!$E$12*(1-単年カーブ!$R$3)*単年カーブ!Q5431)</f>
        <v>0</v>
      </c>
      <c r="G5431" s="47">
        <f t="shared" si="591"/>
        <v>0</v>
      </c>
      <c r="M5431">
        <f t="shared" si="592"/>
        <v>7</v>
      </c>
      <c r="N5431">
        <f>IF(OR(WEEKDAY(A5431)=1,WEEKDAY(A5431)=7,COUNTIF('2027祝日等（不使用）'!$A$1:$A$20,単年カーブ!A5431)=1),0,1)</f>
        <v>1</v>
      </c>
      <c r="O5431">
        <f t="shared" si="596"/>
        <v>4</v>
      </c>
      <c r="P5431">
        <f t="shared" si="593"/>
        <v>0</v>
      </c>
      <c r="Q5431">
        <f t="shared" si="594"/>
        <v>0</v>
      </c>
    </row>
    <row r="5432" spans="1:17" ht="19.5" x14ac:dyDescent="0.4">
      <c r="A5432" s="33">
        <f t="shared" si="595"/>
        <v>46591</v>
      </c>
      <c r="B5432" s="27" t="str">
        <f t="shared" si="590"/>
        <v>(金)</v>
      </c>
      <c r="C5432" s="34">
        <v>8.3333333333333301E-2</v>
      </c>
      <c r="D5432" s="16" t="s">
        <v>18</v>
      </c>
      <c r="E5432" s="35">
        <v>0.104166666666667</v>
      </c>
      <c r="F5432" s="50">
        <f>IF(COUNTIF('リスト（不使用）'!$A$5:$A$6,単年カーブ!$A$1),"希望数量入力ください",'単年（2027年度）'!$E$12*単年カーブ!$R$3+'単年（2027年度）'!$E$12*(1-単年カーブ!$R$3)*単年カーブ!Q5432)</f>
        <v>0</v>
      </c>
      <c r="G5432" s="47">
        <f t="shared" si="591"/>
        <v>0</v>
      </c>
      <c r="M5432">
        <f t="shared" si="592"/>
        <v>7</v>
      </c>
      <c r="N5432">
        <f>IF(OR(WEEKDAY(A5432)=1,WEEKDAY(A5432)=7,COUNTIF('2027祝日等（不使用）'!$A$1:$A$20,単年カーブ!A5432)=1),0,1)</f>
        <v>1</v>
      </c>
      <c r="O5432">
        <f t="shared" si="596"/>
        <v>5</v>
      </c>
      <c r="P5432">
        <f t="shared" si="593"/>
        <v>0</v>
      </c>
      <c r="Q5432">
        <f t="shared" si="594"/>
        <v>0</v>
      </c>
    </row>
    <row r="5433" spans="1:17" ht="19.5" x14ac:dyDescent="0.4">
      <c r="A5433" s="33">
        <f t="shared" si="595"/>
        <v>46591</v>
      </c>
      <c r="B5433" s="27" t="str">
        <f t="shared" si="590"/>
        <v>(金)</v>
      </c>
      <c r="C5433" s="34">
        <v>0.104166666666667</v>
      </c>
      <c r="D5433" s="16" t="s">
        <v>18</v>
      </c>
      <c r="E5433" s="35">
        <v>0.125</v>
      </c>
      <c r="F5433" s="50">
        <f>IF(COUNTIF('リスト（不使用）'!$A$5:$A$6,単年カーブ!$A$1),"希望数量入力ください",'単年（2027年度）'!$E$12*単年カーブ!$R$3+'単年（2027年度）'!$E$12*(1-単年カーブ!$R$3)*単年カーブ!Q5433)</f>
        <v>0</v>
      </c>
      <c r="G5433" s="47">
        <f t="shared" si="591"/>
        <v>0</v>
      </c>
      <c r="M5433">
        <f t="shared" si="592"/>
        <v>7</v>
      </c>
      <c r="N5433">
        <f>IF(OR(WEEKDAY(A5433)=1,WEEKDAY(A5433)=7,COUNTIF('2027祝日等（不使用）'!$A$1:$A$20,単年カーブ!A5433)=1),0,1)</f>
        <v>1</v>
      </c>
      <c r="O5433">
        <f t="shared" si="596"/>
        <v>6</v>
      </c>
      <c r="P5433">
        <f t="shared" si="593"/>
        <v>0</v>
      </c>
      <c r="Q5433">
        <f t="shared" si="594"/>
        <v>0</v>
      </c>
    </row>
    <row r="5434" spans="1:17" ht="19.5" x14ac:dyDescent="0.4">
      <c r="A5434" s="33">
        <f t="shared" si="595"/>
        <v>46591</v>
      </c>
      <c r="B5434" s="27" t="str">
        <f t="shared" si="590"/>
        <v>(金)</v>
      </c>
      <c r="C5434" s="34">
        <v>0.125</v>
      </c>
      <c r="D5434" s="16" t="s">
        <v>18</v>
      </c>
      <c r="E5434" s="35">
        <v>0.14583333333333301</v>
      </c>
      <c r="F5434" s="50">
        <f>IF(COUNTIF('リスト（不使用）'!$A$5:$A$6,単年カーブ!$A$1),"希望数量入力ください",'単年（2027年度）'!$E$12*単年カーブ!$R$3+'単年（2027年度）'!$E$12*(1-単年カーブ!$R$3)*単年カーブ!Q5434)</f>
        <v>0</v>
      </c>
      <c r="G5434" s="47">
        <f t="shared" si="591"/>
        <v>0</v>
      </c>
      <c r="M5434">
        <f t="shared" si="592"/>
        <v>7</v>
      </c>
      <c r="N5434">
        <f>IF(OR(WEEKDAY(A5434)=1,WEEKDAY(A5434)=7,COUNTIF('2027祝日等（不使用）'!$A$1:$A$20,単年カーブ!A5434)=1),0,1)</f>
        <v>1</v>
      </c>
      <c r="O5434">
        <f t="shared" si="596"/>
        <v>7</v>
      </c>
      <c r="P5434">
        <f t="shared" si="593"/>
        <v>0</v>
      </c>
      <c r="Q5434">
        <f t="shared" si="594"/>
        <v>0</v>
      </c>
    </row>
    <row r="5435" spans="1:17" ht="19.5" x14ac:dyDescent="0.4">
      <c r="A5435" s="33">
        <f t="shared" si="595"/>
        <v>46591</v>
      </c>
      <c r="B5435" s="27" t="str">
        <f t="shared" si="590"/>
        <v>(金)</v>
      </c>
      <c r="C5435" s="34">
        <v>0.14583333333333301</v>
      </c>
      <c r="D5435" s="16" t="s">
        <v>18</v>
      </c>
      <c r="E5435" s="35">
        <v>0.16666666666666699</v>
      </c>
      <c r="F5435" s="50">
        <f>IF(COUNTIF('リスト（不使用）'!$A$5:$A$6,単年カーブ!$A$1),"希望数量入力ください",'単年（2027年度）'!$E$12*単年カーブ!$R$3+'単年（2027年度）'!$E$12*(1-単年カーブ!$R$3)*単年カーブ!Q5435)</f>
        <v>0</v>
      </c>
      <c r="G5435" s="47">
        <f t="shared" si="591"/>
        <v>0</v>
      </c>
      <c r="M5435">
        <f t="shared" si="592"/>
        <v>7</v>
      </c>
      <c r="N5435">
        <f>IF(OR(WEEKDAY(A5435)=1,WEEKDAY(A5435)=7,COUNTIF('2027祝日等（不使用）'!$A$1:$A$20,単年カーブ!A5435)=1),0,1)</f>
        <v>1</v>
      </c>
      <c r="O5435">
        <f t="shared" si="596"/>
        <v>8</v>
      </c>
      <c r="P5435">
        <f t="shared" si="593"/>
        <v>0</v>
      </c>
      <c r="Q5435">
        <f t="shared" si="594"/>
        <v>0</v>
      </c>
    </row>
    <row r="5436" spans="1:17" ht="19.5" x14ac:dyDescent="0.4">
      <c r="A5436" s="33">
        <f t="shared" si="595"/>
        <v>46591</v>
      </c>
      <c r="B5436" s="27" t="str">
        <f t="shared" si="590"/>
        <v>(金)</v>
      </c>
      <c r="C5436" s="34">
        <v>0.16666666666666699</v>
      </c>
      <c r="D5436" s="16" t="s">
        <v>18</v>
      </c>
      <c r="E5436" s="35">
        <v>0.1875</v>
      </c>
      <c r="F5436" s="50">
        <f>IF(COUNTIF('リスト（不使用）'!$A$5:$A$6,単年カーブ!$A$1),"希望数量入力ください",'単年（2027年度）'!$E$12*単年カーブ!$R$3+'単年（2027年度）'!$E$12*(1-単年カーブ!$R$3)*単年カーブ!Q5436)</f>
        <v>0</v>
      </c>
      <c r="G5436" s="47">
        <f t="shared" si="591"/>
        <v>0</v>
      </c>
      <c r="M5436">
        <f t="shared" si="592"/>
        <v>7</v>
      </c>
      <c r="N5436">
        <f>IF(OR(WEEKDAY(A5436)=1,WEEKDAY(A5436)=7,COUNTIF('2027祝日等（不使用）'!$A$1:$A$20,単年カーブ!A5436)=1),0,1)</f>
        <v>1</v>
      </c>
      <c r="O5436">
        <f t="shared" si="596"/>
        <v>9</v>
      </c>
      <c r="P5436">
        <f t="shared" si="593"/>
        <v>0</v>
      </c>
      <c r="Q5436">
        <f t="shared" si="594"/>
        <v>0</v>
      </c>
    </row>
    <row r="5437" spans="1:17" ht="19.5" x14ac:dyDescent="0.4">
      <c r="A5437" s="33">
        <f t="shared" si="595"/>
        <v>46591</v>
      </c>
      <c r="B5437" s="27" t="str">
        <f t="shared" si="590"/>
        <v>(金)</v>
      </c>
      <c r="C5437" s="34">
        <v>0.1875</v>
      </c>
      <c r="D5437" s="16" t="s">
        <v>18</v>
      </c>
      <c r="E5437" s="35">
        <v>0.20833333333333301</v>
      </c>
      <c r="F5437" s="50">
        <f>IF(COUNTIF('リスト（不使用）'!$A$5:$A$6,単年カーブ!$A$1),"希望数量入力ください",'単年（2027年度）'!$E$12*単年カーブ!$R$3+'単年（2027年度）'!$E$12*(1-単年カーブ!$R$3)*単年カーブ!Q5437)</f>
        <v>0</v>
      </c>
      <c r="G5437" s="47">
        <f t="shared" si="591"/>
        <v>0</v>
      </c>
      <c r="M5437">
        <f t="shared" si="592"/>
        <v>7</v>
      </c>
      <c r="N5437">
        <f>IF(OR(WEEKDAY(A5437)=1,WEEKDAY(A5437)=7,COUNTIF('2027祝日等（不使用）'!$A$1:$A$20,単年カーブ!A5437)=1),0,1)</f>
        <v>1</v>
      </c>
      <c r="O5437">
        <f t="shared" si="596"/>
        <v>10</v>
      </c>
      <c r="P5437">
        <f t="shared" si="593"/>
        <v>0</v>
      </c>
      <c r="Q5437">
        <f t="shared" si="594"/>
        <v>0</v>
      </c>
    </row>
    <row r="5438" spans="1:17" ht="19.5" x14ac:dyDescent="0.4">
      <c r="A5438" s="33">
        <f t="shared" si="595"/>
        <v>46591</v>
      </c>
      <c r="B5438" s="27" t="str">
        <f t="shared" si="590"/>
        <v>(金)</v>
      </c>
      <c r="C5438" s="34">
        <v>0.20833333333333301</v>
      </c>
      <c r="D5438" s="16" t="s">
        <v>18</v>
      </c>
      <c r="E5438" s="35">
        <v>0.22916666666666699</v>
      </c>
      <c r="F5438" s="50">
        <f>IF(COUNTIF('リスト（不使用）'!$A$5:$A$6,単年カーブ!$A$1),"希望数量入力ください",'単年（2027年度）'!$E$12*単年カーブ!$R$3+'単年（2027年度）'!$E$12*(1-単年カーブ!$R$3)*単年カーブ!Q5438)</f>
        <v>0</v>
      </c>
      <c r="G5438" s="47">
        <f t="shared" si="591"/>
        <v>0</v>
      </c>
      <c r="M5438">
        <f t="shared" si="592"/>
        <v>7</v>
      </c>
      <c r="N5438">
        <f>IF(OR(WEEKDAY(A5438)=1,WEEKDAY(A5438)=7,COUNTIF('2027祝日等（不使用）'!$A$1:$A$20,単年カーブ!A5438)=1),0,1)</f>
        <v>1</v>
      </c>
      <c r="O5438">
        <f t="shared" si="596"/>
        <v>11</v>
      </c>
      <c r="P5438">
        <f t="shared" si="593"/>
        <v>0</v>
      </c>
      <c r="Q5438">
        <f t="shared" si="594"/>
        <v>0</v>
      </c>
    </row>
    <row r="5439" spans="1:17" ht="19.5" x14ac:dyDescent="0.4">
      <c r="A5439" s="33">
        <f t="shared" si="595"/>
        <v>46591</v>
      </c>
      <c r="B5439" s="27" t="str">
        <f t="shared" si="590"/>
        <v>(金)</v>
      </c>
      <c r="C5439" s="34">
        <v>0.22916666666666699</v>
      </c>
      <c r="D5439" s="16" t="s">
        <v>18</v>
      </c>
      <c r="E5439" s="35">
        <v>0.25</v>
      </c>
      <c r="F5439" s="50">
        <f>IF(COUNTIF('リスト（不使用）'!$A$5:$A$6,単年カーブ!$A$1),"希望数量入力ください",'単年（2027年度）'!$E$12*単年カーブ!$R$3+'単年（2027年度）'!$E$12*(1-単年カーブ!$R$3)*単年カーブ!Q5439)</f>
        <v>0</v>
      </c>
      <c r="G5439" s="47">
        <f t="shared" si="591"/>
        <v>0</v>
      </c>
      <c r="M5439">
        <f t="shared" si="592"/>
        <v>7</v>
      </c>
      <c r="N5439">
        <f>IF(OR(WEEKDAY(A5439)=1,WEEKDAY(A5439)=7,COUNTIF('2027祝日等（不使用）'!$A$1:$A$20,単年カーブ!A5439)=1),0,1)</f>
        <v>1</v>
      </c>
      <c r="O5439">
        <f t="shared" si="596"/>
        <v>12</v>
      </c>
      <c r="P5439">
        <f t="shared" si="593"/>
        <v>0</v>
      </c>
      <c r="Q5439">
        <f t="shared" si="594"/>
        <v>0</v>
      </c>
    </row>
    <row r="5440" spans="1:17" ht="19.5" x14ac:dyDescent="0.4">
      <c r="A5440" s="33">
        <f t="shared" si="595"/>
        <v>46591</v>
      </c>
      <c r="B5440" s="27" t="str">
        <f t="shared" si="590"/>
        <v>(金)</v>
      </c>
      <c r="C5440" s="34">
        <v>0.25</v>
      </c>
      <c r="D5440" s="16" t="s">
        <v>18</v>
      </c>
      <c r="E5440" s="35">
        <v>0.27083333333333298</v>
      </c>
      <c r="F5440" s="50">
        <f>IF(COUNTIF('リスト（不使用）'!$A$5:$A$6,単年カーブ!$A$1),"希望数量入力ください",'単年（2027年度）'!$E$12*単年カーブ!$R$3+'単年（2027年度）'!$E$12*(1-単年カーブ!$R$3)*単年カーブ!Q5440)</f>
        <v>0</v>
      </c>
      <c r="G5440" s="47">
        <f t="shared" si="591"/>
        <v>0</v>
      </c>
      <c r="M5440">
        <f t="shared" si="592"/>
        <v>7</v>
      </c>
      <c r="N5440">
        <f>IF(OR(WEEKDAY(A5440)=1,WEEKDAY(A5440)=7,COUNTIF('2027祝日等（不使用）'!$A$1:$A$20,単年カーブ!A5440)=1),0,1)</f>
        <v>1</v>
      </c>
      <c r="O5440">
        <f t="shared" si="596"/>
        <v>13</v>
      </c>
      <c r="P5440">
        <f t="shared" si="593"/>
        <v>0</v>
      </c>
      <c r="Q5440">
        <f t="shared" si="594"/>
        <v>0</v>
      </c>
    </row>
    <row r="5441" spans="1:17" ht="19.5" x14ac:dyDescent="0.4">
      <c r="A5441" s="33">
        <f t="shared" si="595"/>
        <v>46591</v>
      </c>
      <c r="B5441" s="27" t="str">
        <f t="shared" si="590"/>
        <v>(金)</v>
      </c>
      <c r="C5441" s="34">
        <v>0.27083333333333298</v>
      </c>
      <c r="D5441" s="16" t="s">
        <v>18</v>
      </c>
      <c r="E5441" s="35">
        <v>0.29166666666666702</v>
      </c>
      <c r="F5441" s="50">
        <f>IF(COUNTIF('リスト（不使用）'!$A$5:$A$6,単年カーブ!$A$1),"希望数量入力ください",'単年（2027年度）'!$E$12*単年カーブ!$R$3+'単年（2027年度）'!$E$12*(1-単年カーブ!$R$3)*単年カーブ!Q5441)</f>
        <v>0</v>
      </c>
      <c r="G5441" s="47">
        <f t="shared" si="591"/>
        <v>0</v>
      </c>
      <c r="M5441">
        <f t="shared" si="592"/>
        <v>7</v>
      </c>
      <c r="N5441">
        <f>IF(OR(WEEKDAY(A5441)=1,WEEKDAY(A5441)=7,COUNTIF('2027祝日等（不使用）'!$A$1:$A$20,単年カーブ!A5441)=1),0,1)</f>
        <v>1</v>
      </c>
      <c r="O5441">
        <f t="shared" si="596"/>
        <v>14</v>
      </c>
      <c r="P5441">
        <f t="shared" si="593"/>
        <v>0</v>
      </c>
      <c r="Q5441">
        <f t="shared" si="594"/>
        <v>0</v>
      </c>
    </row>
    <row r="5442" spans="1:17" ht="19.5" x14ac:dyDescent="0.4">
      <c r="A5442" s="33">
        <f t="shared" si="595"/>
        <v>46591</v>
      </c>
      <c r="B5442" s="27" t="str">
        <f t="shared" si="590"/>
        <v>(金)</v>
      </c>
      <c r="C5442" s="34">
        <v>0.29166666666666702</v>
      </c>
      <c r="D5442" s="16" t="s">
        <v>18</v>
      </c>
      <c r="E5442" s="35">
        <v>0.3125</v>
      </c>
      <c r="F5442" s="50">
        <f>IF(COUNTIF('リスト（不使用）'!$A$5:$A$6,単年カーブ!$A$1),"希望数量入力ください",'単年（2027年度）'!$E$12*単年カーブ!$R$3+'単年（2027年度）'!$E$12*(1-単年カーブ!$R$3)*単年カーブ!Q5442)</f>
        <v>0</v>
      </c>
      <c r="G5442" s="47">
        <f t="shared" si="591"/>
        <v>0</v>
      </c>
      <c r="M5442">
        <f t="shared" si="592"/>
        <v>7</v>
      </c>
      <c r="N5442">
        <f>IF(OR(WEEKDAY(A5442)=1,WEEKDAY(A5442)=7,COUNTIF('2027祝日等（不使用）'!$A$1:$A$20,単年カーブ!A5442)=1),0,1)</f>
        <v>1</v>
      </c>
      <c r="O5442">
        <f t="shared" si="596"/>
        <v>15</v>
      </c>
      <c r="P5442">
        <f t="shared" si="593"/>
        <v>0</v>
      </c>
      <c r="Q5442">
        <f t="shared" si="594"/>
        <v>0</v>
      </c>
    </row>
    <row r="5443" spans="1:17" ht="19.5" x14ac:dyDescent="0.4">
      <c r="A5443" s="33">
        <f t="shared" si="595"/>
        <v>46591</v>
      </c>
      <c r="B5443" s="27" t="str">
        <f t="shared" si="590"/>
        <v>(金)</v>
      </c>
      <c r="C5443" s="34">
        <v>0.3125</v>
      </c>
      <c r="D5443" s="16" t="s">
        <v>18</v>
      </c>
      <c r="E5443" s="35">
        <v>0.33333333333333298</v>
      </c>
      <c r="F5443" s="50">
        <f>IF(COUNTIF('リスト（不使用）'!$A$5:$A$6,単年カーブ!$A$1),"希望数量入力ください",'単年（2027年度）'!$E$12*単年カーブ!$R$3+'単年（2027年度）'!$E$12*(1-単年カーブ!$R$3)*単年カーブ!Q5443)</f>
        <v>0</v>
      </c>
      <c r="G5443" s="47">
        <f t="shared" si="591"/>
        <v>0</v>
      </c>
      <c r="M5443">
        <f t="shared" si="592"/>
        <v>7</v>
      </c>
      <c r="N5443">
        <f>IF(OR(WEEKDAY(A5443)=1,WEEKDAY(A5443)=7,COUNTIF('2027祝日等（不使用）'!$A$1:$A$20,単年カーブ!A5443)=1),0,1)</f>
        <v>1</v>
      </c>
      <c r="O5443">
        <f t="shared" si="596"/>
        <v>16</v>
      </c>
      <c r="P5443">
        <f t="shared" si="593"/>
        <v>0</v>
      </c>
      <c r="Q5443">
        <f t="shared" si="594"/>
        <v>0</v>
      </c>
    </row>
    <row r="5444" spans="1:17" ht="19.5" x14ac:dyDescent="0.4">
      <c r="A5444" s="33">
        <f t="shared" si="595"/>
        <v>46591</v>
      </c>
      <c r="B5444" s="27" t="str">
        <f t="shared" ref="B5444:B5507" si="597">TEXT(A5444,"(aaa)")</f>
        <v>(金)</v>
      </c>
      <c r="C5444" s="34">
        <v>0.33333333333333298</v>
      </c>
      <c r="D5444" s="16" t="s">
        <v>18</v>
      </c>
      <c r="E5444" s="35">
        <v>0.35416666666666702</v>
      </c>
      <c r="F5444" s="50">
        <f>IF(COUNTIF('リスト（不使用）'!$A$5:$A$6,単年カーブ!$A$1),"希望数量入力ください",'単年（2027年度）'!$E$12*単年カーブ!$R$3+'単年（2027年度）'!$E$12*(1-単年カーブ!$R$3)*単年カーブ!Q5444)</f>
        <v>0</v>
      </c>
      <c r="G5444" s="47">
        <f t="shared" ref="G5444:G5507" si="598">F5444/2</f>
        <v>0</v>
      </c>
      <c r="M5444">
        <f t="shared" ref="M5444:M5507" si="599">MONTH(A5444)</f>
        <v>7</v>
      </c>
      <c r="N5444">
        <f>IF(OR(WEEKDAY(A5444)=1,WEEKDAY(A5444)=7,COUNTIF('2027祝日等（不使用）'!$A$1:$A$20,単年カーブ!A5444)=1),0,1)</f>
        <v>1</v>
      </c>
      <c r="O5444">
        <f t="shared" si="596"/>
        <v>17</v>
      </c>
      <c r="P5444">
        <f t="shared" ref="P5444:P5507" si="600">IF(AND(O5444&gt;16,O5444&lt;41),1,0)</f>
        <v>1</v>
      </c>
      <c r="Q5444">
        <f t="shared" ref="Q5444:Q5507" si="601">P5444*N5444</f>
        <v>1</v>
      </c>
    </row>
    <row r="5445" spans="1:17" ht="19.5" x14ac:dyDescent="0.4">
      <c r="A5445" s="33">
        <f t="shared" si="595"/>
        <v>46591</v>
      </c>
      <c r="B5445" s="27" t="str">
        <f t="shared" si="597"/>
        <v>(金)</v>
      </c>
      <c r="C5445" s="34">
        <v>0.35416666666666702</v>
      </c>
      <c r="D5445" s="16" t="s">
        <v>18</v>
      </c>
      <c r="E5445" s="35">
        <v>0.375</v>
      </c>
      <c r="F5445" s="50">
        <f>IF(COUNTIF('リスト（不使用）'!$A$5:$A$6,単年カーブ!$A$1),"希望数量入力ください",'単年（2027年度）'!$E$12*単年カーブ!$R$3+'単年（2027年度）'!$E$12*(1-単年カーブ!$R$3)*単年カーブ!Q5445)</f>
        <v>0</v>
      </c>
      <c r="G5445" s="47">
        <f t="shared" si="598"/>
        <v>0</v>
      </c>
      <c r="M5445">
        <f t="shared" si="599"/>
        <v>7</v>
      </c>
      <c r="N5445">
        <f>IF(OR(WEEKDAY(A5445)=1,WEEKDAY(A5445)=7,COUNTIF('2027祝日等（不使用）'!$A$1:$A$20,単年カーブ!A5445)=1),0,1)</f>
        <v>1</v>
      </c>
      <c r="O5445">
        <f t="shared" si="596"/>
        <v>18</v>
      </c>
      <c r="P5445">
        <f t="shared" si="600"/>
        <v>1</v>
      </c>
      <c r="Q5445">
        <f t="shared" si="601"/>
        <v>1</v>
      </c>
    </row>
    <row r="5446" spans="1:17" ht="19.5" x14ac:dyDescent="0.4">
      <c r="A5446" s="33">
        <f t="shared" si="595"/>
        <v>46591</v>
      </c>
      <c r="B5446" s="27" t="str">
        <f t="shared" si="597"/>
        <v>(金)</v>
      </c>
      <c r="C5446" s="34">
        <v>0.375</v>
      </c>
      <c r="D5446" s="16" t="s">
        <v>18</v>
      </c>
      <c r="E5446" s="35">
        <v>0.39583333333333298</v>
      </c>
      <c r="F5446" s="50">
        <f>IF(COUNTIF('リスト（不使用）'!$A$5:$A$6,単年カーブ!$A$1),"希望数量入力ください",'単年（2027年度）'!$E$12*単年カーブ!$R$3+'単年（2027年度）'!$E$12*(1-単年カーブ!$R$3)*単年カーブ!Q5446)</f>
        <v>0</v>
      </c>
      <c r="G5446" s="47">
        <f t="shared" si="598"/>
        <v>0</v>
      </c>
      <c r="M5446">
        <f t="shared" si="599"/>
        <v>7</v>
      </c>
      <c r="N5446">
        <f>IF(OR(WEEKDAY(A5446)=1,WEEKDAY(A5446)=7,COUNTIF('2027祝日等（不使用）'!$A$1:$A$20,単年カーブ!A5446)=1),0,1)</f>
        <v>1</v>
      </c>
      <c r="O5446">
        <f t="shared" si="596"/>
        <v>19</v>
      </c>
      <c r="P5446">
        <f t="shared" si="600"/>
        <v>1</v>
      </c>
      <c r="Q5446">
        <f t="shared" si="601"/>
        <v>1</v>
      </c>
    </row>
    <row r="5447" spans="1:17" ht="19.5" x14ac:dyDescent="0.4">
      <c r="A5447" s="33">
        <f t="shared" si="595"/>
        <v>46591</v>
      </c>
      <c r="B5447" s="27" t="str">
        <f t="shared" si="597"/>
        <v>(金)</v>
      </c>
      <c r="C5447" s="34">
        <v>0.39583333333333298</v>
      </c>
      <c r="D5447" s="16" t="s">
        <v>18</v>
      </c>
      <c r="E5447" s="35">
        <v>0.41666666666666702</v>
      </c>
      <c r="F5447" s="50">
        <f>IF(COUNTIF('リスト（不使用）'!$A$5:$A$6,単年カーブ!$A$1),"希望数量入力ください",'単年（2027年度）'!$E$12*単年カーブ!$R$3+'単年（2027年度）'!$E$12*(1-単年カーブ!$R$3)*単年カーブ!Q5447)</f>
        <v>0</v>
      </c>
      <c r="G5447" s="47">
        <f t="shared" si="598"/>
        <v>0</v>
      </c>
      <c r="M5447">
        <f t="shared" si="599"/>
        <v>7</v>
      </c>
      <c r="N5447">
        <f>IF(OR(WEEKDAY(A5447)=1,WEEKDAY(A5447)=7,COUNTIF('2027祝日等（不使用）'!$A$1:$A$20,単年カーブ!A5447)=1),0,1)</f>
        <v>1</v>
      </c>
      <c r="O5447">
        <f t="shared" si="596"/>
        <v>20</v>
      </c>
      <c r="P5447">
        <f t="shared" si="600"/>
        <v>1</v>
      </c>
      <c r="Q5447">
        <f t="shared" si="601"/>
        <v>1</v>
      </c>
    </row>
    <row r="5448" spans="1:17" ht="19.5" x14ac:dyDescent="0.4">
      <c r="A5448" s="33">
        <f t="shared" si="595"/>
        <v>46591</v>
      </c>
      <c r="B5448" s="27" t="str">
        <f t="shared" si="597"/>
        <v>(金)</v>
      </c>
      <c r="C5448" s="34">
        <v>0.41666666666666702</v>
      </c>
      <c r="D5448" s="16" t="s">
        <v>18</v>
      </c>
      <c r="E5448" s="35">
        <v>0.4375</v>
      </c>
      <c r="F5448" s="50">
        <f>IF(COUNTIF('リスト（不使用）'!$A$5:$A$6,単年カーブ!$A$1),"希望数量入力ください",'単年（2027年度）'!$E$12*単年カーブ!$R$3+'単年（2027年度）'!$E$12*(1-単年カーブ!$R$3)*単年カーブ!Q5448)</f>
        <v>0</v>
      </c>
      <c r="G5448" s="47">
        <f t="shared" si="598"/>
        <v>0</v>
      </c>
      <c r="M5448">
        <f t="shared" si="599"/>
        <v>7</v>
      </c>
      <c r="N5448">
        <f>IF(OR(WEEKDAY(A5448)=1,WEEKDAY(A5448)=7,COUNTIF('2027祝日等（不使用）'!$A$1:$A$20,単年カーブ!A5448)=1),0,1)</f>
        <v>1</v>
      </c>
      <c r="O5448">
        <f t="shared" si="596"/>
        <v>21</v>
      </c>
      <c r="P5448">
        <f t="shared" si="600"/>
        <v>1</v>
      </c>
      <c r="Q5448">
        <f t="shared" si="601"/>
        <v>1</v>
      </c>
    </row>
    <row r="5449" spans="1:17" ht="19.5" x14ac:dyDescent="0.4">
      <c r="A5449" s="33">
        <f t="shared" si="595"/>
        <v>46591</v>
      </c>
      <c r="B5449" s="27" t="str">
        <f t="shared" si="597"/>
        <v>(金)</v>
      </c>
      <c r="C5449" s="34">
        <v>0.4375</v>
      </c>
      <c r="D5449" s="16" t="s">
        <v>18</v>
      </c>
      <c r="E5449" s="35">
        <v>0.45833333333333298</v>
      </c>
      <c r="F5449" s="50">
        <f>IF(COUNTIF('リスト（不使用）'!$A$5:$A$6,単年カーブ!$A$1),"希望数量入力ください",'単年（2027年度）'!$E$12*単年カーブ!$R$3+'単年（2027年度）'!$E$12*(1-単年カーブ!$R$3)*単年カーブ!Q5449)</f>
        <v>0</v>
      </c>
      <c r="G5449" s="47">
        <f t="shared" si="598"/>
        <v>0</v>
      </c>
      <c r="M5449">
        <f t="shared" si="599"/>
        <v>7</v>
      </c>
      <c r="N5449">
        <f>IF(OR(WEEKDAY(A5449)=1,WEEKDAY(A5449)=7,COUNTIF('2027祝日等（不使用）'!$A$1:$A$20,単年カーブ!A5449)=1),0,1)</f>
        <v>1</v>
      </c>
      <c r="O5449">
        <f t="shared" si="596"/>
        <v>22</v>
      </c>
      <c r="P5449">
        <f t="shared" si="600"/>
        <v>1</v>
      </c>
      <c r="Q5449">
        <f t="shared" si="601"/>
        <v>1</v>
      </c>
    </row>
    <row r="5450" spans="1:17" ht="19.5" x14ac:dyDescent="0.4">
      <c r="A5450" s="33">
        <f t="shared" si="595"/>
        <v>46591</v>
      </c>
      <c r="B5450" s="27" t="str">
        <f t="shared" si="597"/>
        <v>(金)</v>
      </c>
      <c r="C5450" s="34">
        <v>0.45833333333333298</v>
      </c>
      <c r="D5450" s="16" t="s">
        <v>18</v>
      </c>
      <c r="E5450" s="35">
        <v>0.47916666666666702</v>
      </c>
      <c r="F5450" s="50">
        <f>IF(COUNTIF('リスト（不使用）'!$A$5:$A$6,単年カーブ!$A$1),"希望数量入力ください",'単年（2027年度）'!$E$12*単年カーブ!$R$3+'単年（2027年度）'!$E$12*(1-単年カーブ!$R$3)*単年カーブ!Q5450)</f>
        <v>0</v>
      </c>
      <c r="G5450" s="47">
        <f t="shared" si="598"/>
        <v>0</v>
      </c>
      <c r="M5450">
        <f t="shared" si="599"/>
        <v>7</v>
      </c>
      <c r="N5450">
        <f>IF(OR(WEEKDAY(A5450)=1,WEEKDAY(A5450)=7,COUNTIF('2027祝日等（不使用）'!$A$1:$A$20,単年カーブ!A5450)=1),0,1)</f>
        <v>1</v>
      </c>
      <c r="O5450">
        <f t="shared" si="596"/>
        <v>23</v>
      </c>
      <c r="P5450">
        <f t="shared" si="600"/>
        <v>1</v>
      </c>
      <c r="Q5450">
        <f t="shared" si="601"/>
        <v>1</v>
      </c>
    </row>
    <row r="5451" spans="1:17" ht="19.5" x14ac:dyDescent="0.4">
      <c r="A5451" s="33">
        <f t="shared" si="595"/>
        <v>46591</v>
      </c>
      <c r="B5451" s="27" t="str">
        <f t="shared" si="597"/>
        <v>(金)</v>
      </c>
      <c r="C5451" s="34">
        <v>0.47916666666666702</v>
      </c>
      <c r="D5451" s="16" t="s">
        <v>18</v>
      </c>
      <c r="E5451" s="35">
        <v>0.5</v>
      </c>
      <c r="F5451" s="50">
        <f>IF(COUNTIF('リスト（不使用）'!$A$5:$A$6,単年カーブ!$A$1),"希望数量入力ください",'単年（2027年度）'!$E$12*単年カーブ!$R$3+'単年（2027年度）'!$E$12*(1-単年カーブ!$R$3)*単年カーブ!Q5451)</f>
        <v>0</v>
      </c>
      <c r="G5451" s="47">
        <f t="shared" si="598"/>
        <v>0</v>
      </c>
      <c r="M5451">
        <f t="shared" si="599"/>
        <v>7</v>
      </c>
      <c r="N5451">
        <f>IF(OR(WEEKDAY(A5451)=1,WEEKDAY(A5451)=7,COUNTIF('2027祝日等（不使用）'!$A$1:$A$20,単年カーブ!A5451)=1),0,1)</f>
        <v>1</v>
      </c>
      <c r="O5451">
        <f t="shared" si="596"/>
        <v>24</v>
      </c>
      <c r="P5451">
        <f t="shared" si="600"/>
        <v>1</v>
      </c>
      <c r="Q5451">
        <f t="shared" si="601"/>
        <v>1</v>
      </c>
    </row>
    <row r="5452" spans="1:17" ht="19.5" x14ac:dyDescent="0.4">
      <c r="A5452" s="33">
        <f t="shared" si="595"/>
        <v>46591</v>
      </c>
      <c r="B5452" s="27" t="str">
        <f t="shared" si="597"/>
        <v>(金)</v>
      </c>
      <c r="C5452" s="34">
        <v>0.5</v>
      </c>
      <c r="D5452" s="16" t="s">
        <v>18</v>
      </c>
      <c r="E5452" s="35">
        <v>0.52083333333333304</v>
      </c>
      <c r="F5452" s="50">
        <f>IF(COUNTIF('リスト（不使用）'!$A$5:$A$6,単年カーブ!$A$1),"希望数量入力ください",'単年（2027年度）'!$E$12*単年カーブ!$R$3+'単年（2027年度）'!$E$12*(1-単年カーブ!$R$3)*単年カーブ!Q5452)</f>
        <v>0</v>
      </c>
      <c r="G5452" s="47">
        <f t="shared" si="598"/>
        <v>0</v>
      </c>
      <c r="M5452">
        <f t="shared" si="599"/>
        <v>7</v>
      </c>
      <c r="N5452">
        <f>IF(OR(WEEKDAY(A5452)=1,WEEKDAY(A5452)=7,COUNTIF('2027祝日等（不使用）'!$A$1:$A$20,単年カーブ!A5452)=1),0,1)</f>
        <v>1</v>
      </c>
      <c r="O5452">
        <f t="shared" si="596"/>
        <v>25</v>
      </c>
      <c r="P5452">
        <f t="shared" si="600"/>
        <v>1</v>
      </c>
      <c r="Q5452">
        <f t="shared" si="601"/>
        <v>1</v>
      </c>
    </row>
    <row r="5453" spans="1:17" ht="19.5" x14ac:dyDescent="0.4">
      <c r="A5453" s="33">
        <f t="shared" si="595"/>
        <v>46591</v>
      </c>
      <c r="B5453" s="27" t="str">
        <f t="shared" si="597"/>
        <v>(金)</v>
      </c>
      <c r="C5453" s="34">
        <v>0.52083333333333304</v>
      </c>
      <c r="D5453" s="16" t="s">
        <v>18</v>
      </c>
      <c r="E5453" s="35">
        <v>0.54166666666666696</v>
      </c>
      <c r="F5453" s="50">
        <f>IF(COUNTIF('リスト（不使用）'!$A$5:$A$6,単年カーブ!$A$1),"希望数量入力ください",'単年（2027年度）'!$E$12*単年カーブ!$R$3+'単年（2027年度）'!$E$12*(1-単年カーブ!$R$3)*単年カーブ!Q5453)</f>
        <v>0</v>
      </c>
      <c r="G5453" s="47">
        <f t="shared" si="598"/>
        <v>0</v>
      </c>
      <c r="M5453">
        <f t="shared" si="599"/>
        <v>7</v>
      </c>
      <c r="N5453">
        <f>IF(OR(WEEKDAY(A5453)=1,WEEKDAY(A5453)=7,COUNTIF('2027祝日等（不使用）'!$A$1:$A$20,単年カーブ!A5453)=1),0,1)</f>
        <v>1</v>
      </c>
      <c r="O5453">
        <f t="shared" si="596"/>
        <v>26</v>
      </c>
      <c r="P5453">
        <f t="shared" si="600"/>
        <v>1</v>
      </c>
      <c r="Q5453">
        <f t="shared" si="601"/>
        <v>1</v>
      </c>
    </row>
    <row r="5454" spans="1:17" ht="19.5" x14ac:dyDescent="0.4">
      <c r="A5454" s="33">
        <f t="shared" si="595"/>
        <v>46591</v>
      </c>
      <c r="B5454" s="27" t="str">
        <f t="shared" si="597"/>
        <v>(金)</v>
      </c>
      <c r="C5454" s="34">
        <v>0.54166666666666696</v>
      </c>
      <c r="D5454" s="16" t="s">
        <v>18</v>
      </c>
      <c r="E5454" s="35">
        <v>0.5625</v>
      </c>
      <c r="F5454" s="50">
        <f>IF(COUNTIF('リスト（不使用）'!$A$5:$A$6,単年カーブ!$A$1),"希望数量入力ください",'単年（2027年度）'!$E$12*単年カーブ!$R$3+'単年（2027年度）'!$E$12*(1-単年カーブ!$R$3)*単年カーブ!Q5454)</f>
        <v>0</v>
      </c>
      <c r="G5454" s="47">
        <f t="shared" si="598"/>
        <v>0</v>
      </c>
      <c r="M5454">
        <f t="shared" si="599"/>
        <v>7</v>
      </c>
      <c r="N5454">
        <f>IF(OR(WEEKDAY(A5454)=1,WEEKDAY(A5454)=7,COUNTIF('2027祝日等（不使用）'!$A$1:$A$20,単年カーブ!A5454)=1),0,1)</f>
        <v>1</v>
      </c>
      <c r="O5454">
        <f t="shared" si="596"/>
        <v>27</v>
      </c>
      <c r="P5454">
        <f t="shared" si="600"/>
        <v>1</v>
      </c>
      <c r="Q5454">
        <f t="shared" si="601"/>
        <v>1</v>
      </c>
    </row>
    <row r="5455" spans="1:17" ht="19.5" x14ac:dyDescent="0.4">
      <c r="A5455" s="33">
        <f t="shared" si="595"/>
        <v>46591</v>
      </c>
      <c r="B5455" s="27" t="str">
        <f t="shared" si="597"/>
        <v>(金)</v>
      </c>
      <c r="C5455" s="34">
        <v>0.5625</v>
      </c>
      <c r="D5455" s="16" t="s">
        <v>18</v>
      </c>
      <c r="E5455" s="35">
        <v>0.58333333333333304</v>
      </c>
      <c r="F5455" s="50">
        <f>IF(COUNTIF('リスト（不使用）'!$A$5:$A$6,単年カーブ!$A$1),"希望数量入力ください",'単年（2027年度）'!$E$12*単年カーブ!$R$3+'単年（2027年度）'!$E$12*(1-単年カーブ!$R$3)*単年カーブ!Q5455)</f>
        <v>0</v>
      </c>
      <c r="G5455" s="47">
        <f t="shared" si="598"/>
        <v>0</v>
      </c>
      <c r="M5455">
        <f t="shared" si="599"/>
        <v>7</v>
      </c>
      <c r="N5455">
        <f>IF(OR(WEEKDAY(A5455)=1,WEEKDAY(A5455)=7,COUNTIF('2027祝日等（不使用）'!$A$1:$A$20,単年カーブ!A5455)=1),0,1)</f>
        <v>1</v>
      </c>
      <c r="O5455">
        <f t="shared" si="596"/>
        <v>28</v>
      </c>
      <c r="P5455">
        <f t="shared" si="600"/>
        <v>1</v>
      </c>
      <c r="Q5455">
        <f t="shared" si="601"/>
        <v>1</v>
      </c>
    </row>
    <row r="5456" spans="1:17" ht="19.5" x14ac:dyDescent="0.4">
      <c r="A5456" s="33">
        <f t="shared" si="595"/>
        <v>46591</v>
      </c>
      <c r="B5456" s="27" t="str">
        <f t="shared" si="597"/>
        <v>(金)</v>
      </c>
      <c r="C5456" s="34">
        <v>0.58333333333333304</v>
      </c>
      <c r="D5456" s="16" t="s">
        <v>18</v>
      </c>
      <c r="E5456" s="35">
        <v>0.60416666666666696</v>
      </c>
      <c r="F5456" s="50">
        <f>IF(COUNTIF('リスト（不使用）'!$A$5:$A$6,単年カーブ!$A$1),"希望数量入力ください",'単年（2027年度）'!$E$12*単年カーブ!$R$3+'単年（2027年度）'!$E$12*(1-単年カーブ!$R$3)*単年カーブ!Q5456)</f>
        <v>0</v>
      </c>
      <c r="G5456" s="47">
        <f t="shared" si="598"/>
        <v>0</v>
      </c>
      <c r="M5456">
        <f t="shared" si="599"/>
        <v>7</v>
      </c>
      <c r="N5456">
        <f>IF(OR(WEEKDAY(A5456)=1,WEEKDAY(A5456)=7,COUNTIF('2027祝日等（不使用）'!$A$1:$A$20,単年カーブ!A5456)=1),0,1)</f>
        <v>1</v>
      </c>
      <c r="O5456">
        <f t="shared" si="596"/>
        <v>29</v>
      </c>
      <c r="P5456">
        <f t="shared" si="600"/>
        <v>1</v>
      </c>
      <c r="Q5456">
        <f t="shared" si="601"/>
        <v>1</v>
      </c>
    </row>
    <row r="5457" spans="1:17" ht="19.5" x14ac:dyDescent="0.4">
      <c r="A5457" s="33">
        <f t="shared" si="595"/>
        <v>46591</v>
      </c>
      <c r="B5457" s="27" t="str">
        <f t="shared" si="597"/>
        <v>(金)</v>
      </c>
      <c r="C5457" s="34">
        <v>0.60416666666666696</v>
      </c>
      <c r="D5457" s="16" t="s">
        <v>18</v>
      </c>
      <c r="E5457" s="35">
        <v>0.625</v>
      </c>
      <c r="F5457" s="50">
        <f>IF(COUNTIF('リスト（不使用）'!$A$5:$A$6,単年カーブ!$A$1),"希望数量入力ください",'単年（2027年度）'!$E$12*単年カーブ!$R$3+'単年（2027年度）'!$E$12*(1-単年カーブ!$R$3)*単年カーブ!Q5457)</f>
        <v>0</v>
      </c>
      <c r="G5457" s="47">
        <f t="shared" si="598"/>
        <v>0</v>
      </c>
      <c r="M5457">
        <f t="shared" si="599"/>
        <v>7</v>
      </c>
      <c r="N5457">
        <f>IF(OR(WEEKDAY(A5457)=1,WEEKDAY(A5457)=7,COUNTIF('2027祝日等（不使用）'!$A$1:$A$20,単年カーブ!A5457)=1),0,1)</f>
        <v>1</v>
      </c>
      <c r="O5457">
        <f t="shared" si="596"/>
        <v>30</v>
      </c>
      <c r="P5457">
        <f t="shared" si="600"/>
        <v>1</v>
      </c>
      <c r="Q5457">
        <f t="shared" si="601"/>
        <v>1</v>
      </c>
    </row>
    <row r="5458" spans="1:17" ht="19.5" x14ac:dyDescent="0.4">
      <c r="A5458" s="33">
        <f t="shared" si="595"/>
        <v>46591</v>
      </c>
      <c r="B5458" s="27" t="str">
        <f t="shared" si="597"/>
        <v>(金)</v>
      </c>
      <c r="C5458" s="34">
        <v>0.625</v>
      </c>
      <c r="D5458" s="16" t="s">
        <v>18</v>
      </c>
      <c r="E5458" s="35">
        <v>0.64583333333333304</v>
      </c>
      <c r="F5458" s="50">
        <f>IF(COUNTIF('リスト（不使用）'!$A$5:$A$6,単年カーブ!$A$1),"希望数量入力ください",'単年（2027年度）'!$E$12*単年カーブ!$R$3+'単年（2027年度）'!$E$12*(1-単年カーブ!$R$3)*単年カーブ!Q5458)</f>
        <v>0</v>
      </c>
      <c r="G5458" s="47">
        <f t="shared" si="598"/>
        <v>0</v>
      </c>
      <c r="M5458">
        <f t="shared" si="599"/>
        <v>7</v>
      </c>
      <c r="N5458">
        <f>IF(OR(WEEKDAY(A5458)=1,WEEKDAY(A5458)=7,COUNTIF('2027祝日等（不使用）'!$A$1:$A$20,単年カーブ!A5458)=1),0,1)</f>
        <v>1</v>
      </c>
      <c r="O5458">
        <f t="shared" si="596"/>
        <v>31</v>
      </c>
      <c r="P5458">
        <f t="shared" si="600"/>
        <v>1</v>
      </c>
      <c r="Q5458">
        <f t="shared" si="601"/>
        <v>1</v>
      </c>
    </row>
    <row r="5459" spans="1:17" ht="19.5" x14ac:dyDescent="0.4">
      <c r="A5459" s="33">
        <f t="shared" si="595"/>
        <v>46591</v>
      </c>
      <c r="B5459" s="27" t="str">
        <f t="shared" si="597"/>
        <v>(金)</v>
      </c>
      <c r="C5459" s="34">
        <v>0.64583333333333304</v>
      </c>
      <c r="D5459" s="16" t="s">
        <v>18</v>
      </c>
      <c r="E5459" s="35">
        <v>0.66666666666666696</v>
      </c>
      <c r="F5459" s="50">
        <f>IF(COUNTIF('リスト（不使用）'!$A$5:$A$6,単年カーブ!$A$1),"希望数量入力ください",'単年（2027年度）'!$E$12*単年カーブ!$R$3+'単年（2027年度）'!$E$12*(1-単年カーブ!$R$3)*単年カーブ!Q5459)</f>
        <v>0</v>
      </c>
      <c r="G5459" s="47">
        <f t="shared" si="598"/>
        <v>0</v>
      </c>
      <c r="M5459">
        <f t="shared" si="599"/>
        <v>7</v>
      </c>
      <c r="N5459">
        <f>IF(OR(WEEKDAY(A5459)=1,WEEKDAY(A5459)=7,COUNTIF('2027祝日等（不使用）'!$A$1:$A$20,単年カーブ!A5459)=1),0,1)</f>
        <v>1</v>
      </c>
      <c r="O5459">
        <f t="shared" si="596"/>
        <v>32</v>
      </c>
      <c r="P5459">
        <f t="shared" si="600"/>
        <v>1</v>
      </c>
      <c r="Q5459">
        <f t="shared" si="601"/>
        <v>1</v>
      </c>
    </row>
    <row r="5460" spans="1:17" ht="19.5" x14ac:dyDescent="0.4">
      <c r="A5460" s="33">
        <f t="shared" si="595"/>
        <v>46591</v>
      </c>
      <c r="B5460" s="27" t="str">
        <f t="shared" si="597"/>
        <v>(金)</v>
      </c>
      <c r="C5460" s="34">
        <v>0.66666666666666696</v>
      </c>
      <c r="D5460" s="16" t="s">
        <v>18</v>
      </c>
      <c r="E5460" s="35">
        <v>0.6875</v>
      </c>
      <c r="F5460" s="50">
        <f>IF(COUNTIF('リスト（不使用）'!$A$5:$A$6,単年カーブ!$A$1),"希望数量入力ください",'単年（2027年度）'!$E$12*単年カーブ!$R$3+'単年（2027年度）'!$E$12*(1-単年カーブ!$R$3)*単年カーブ!Q5460)</f>
        <v>0</v>
      </c>
      <c r="G5460" s="47">
        <f t="shared" si="598"/>
        <v>0</v>
      </c>
      <c r="M5460">
        <f t="shared" si="599"/>
        <v>7</v>
      </c>
      <c r="N5460">
        <f>IF(OR(WEEKDAY(A5460)=1,WEEKDAY(A5460)=7,COUNTIF('2027祝日等（不使用）'!$A$1:$A$20,単年カーブ!A5460)=1),0,1)</f>
        <v>1</v>
      </c>
      <c r="O5460">
        <f t="shared" si="596"/>
        <v>33</v>
      </c>
      <c r="P5460">
        <f t="shared" si="600"/>
        <v>1</v>
      </c>
      <c r="Q5460">
        <f t="shared" si="601"/>
        <v>1</v>
      </c>
    </row>
    <row r="5461" spans="1:17" ht="19.5" x14ac:dyDescent="0.4">
      <c r="A5461" s="33">
        <f t="shared" si="595"/>
        <v>46591</v>
      </c>
      <c r="B5461" s="27" t="str">
        <f t="shared" si="597"/>
        <v>(金)</v>
      </c>
      <c r="C5461" s="34">
        <v>0.6875</v>
      </c>
      <c r="D5461" s="16" t="s">
        <v>18</v>
      </c>
      <c r="E5461" s="35">
        <v>0.70833333333333304</v>
      </c>
      <c r="F5461" s="50">
        <f>IF(COUNTIF('リスト（不使用）'!$A$5:$A$6,単年カーブ!$A$1),"希望数量入力ください",'単年（2027年度）'!$E$12*単年カーブ!$R$3+'単年（2027年度）'!$E$12*(1-単年カーブ!$R$3)*単年カーブ!Q5461)</f>
        <v>0</v>
      </c>
      <c r="G5461" s="47">
        <f t="shared" si="598"/>
        <v>0</v>
      </c>
      <c r="M5461">
        <f t="shared" si="599"/>
        <v>7</v>
      </c>
      <c r="N5461">
        <f>IF(OR(WEEKDAY(A5461)=1,WEEKDAY(A5461)=7,COUNTIF('2027祝日等（不使用）'!$A$1:$A$20,単年カーブ!A5461)=1),0,1)</f>
        <v>1</v>
      </c>
      <c r="O5461">
        <f t="shared" si="596"/>
        <v>34</v>
      </c>
      <c r="P5461">
        <f t="shared" si="600"/>
        <v>1</v>
      </c>
      <c r="Q5461">
        <f t="shared" si="601"/>
        <v>1</v>
      </c>
    </row>
    <row r="5462" spans="1:17" ht="19.5" x14ac:dyDescent="0.4">
      <c r="A5462" s="33">
        <f t="shared" si="595"/>
        <v>46591</v>
      </c>
      <c r="B5462" s="27" t="str">
        <f t="shared" si="597"/>
        <v>(金)</v>
      </c>
      <c r="C5462" s="34">
        <v>0.70833333333333304</v>
      </c>
      <c r="D5462" s="16" t="s">
        <v>18</v>
      </c>
      <c r="E5462" s="35">
        <v>0.72916666666666696</v>
      </c>
      <c r="F5462" s="50">
        <f>IF(COUNTIF('リスト（不使用）'!$A$5:$A$6,単年カーブ!$A$1),"希望数量入力ください",'単年（2027年度）'!$E$12*単年カーブ!$R$3+'単年（2027年度）'!$E$12*(1-単年カーブ!$R$3)*単年カーブ!Q5462)</f>
        <v>0</v>
      </c>
      <c r="G5462" s="47">
        <f t="shared" si="598"/>
        <v>0</v>
      </c>
      <c r="M5462">
        <f t="shared" si="599"/>
        <v>7</v>
      </c>
      <c r="N5462">
        <f>IF(OR(WEEKDAY(A5462)=1,WEEKDAY(A5462)=7,COUNTIF('2027祝日等（不使用）'!$A$1:$A$20,単年カーブ!A5462)=1),0,1)</f>
        <v>1</v>
      </c>
      <c r="O5462">
        <f t="shared" si="596"/>
        <v>35</v>
      </c>
      <c r="P5462">
        <f t="shared" si="600"/>
        <v>1</v>
      </c>
      <c r="Q5462">
        <f t="shared" si="601"/>
        <v>1</v>
      </c>
    </row>
    <row r="5463" spans="1:17" ht="19.5" x14ac:dyDescent="0.4">
      <c r="A5463" s="33">
        <f t="shared" si="595"/>
        <v>46591</v>
      </c>
      <c r="B5463" s="27" t="str">
        <f t="shared" si="597"/>
        <v>(金)</v>
      </c>
      <c r="C5463" s="34">
        <v>0.72916666666666696</v>
      </c>
      <c r="D5463" s="16" t="s">
        <v>18</v>
      </c>
      <c r="E5463" s="35">
        <v>0.75</v>
      </c>
      <c r="F5463" s="50">
        <f>IF(COUNTIF('リスト（不使用）'!$A$5:$A$6,単年カーブ!$A$1),"希望数量入力ください",'単年（2027年度）'!$E$12*単年カーブ!$R$3+'単年（2027年度）'!$E$12*(1-単年カーブ!$R$3)*単年カーブ!Q5463)</f>
        <v>0</v>
      </c>
      <c r="G5463" s="47">
        <f t="shared" si="598"/>
        <v>0</v>
      </c>
      <c r="M5463">
        <f t="shared" si="599"/>
        <v>7</v>
      </c>
      <c r="N5463">
        <f>IF(OR(WEEKDAY(A5463)=1,WEEKDAY(A5463)=7,COUNTIF('2027祝日等（不使用）'!$A$1:$A$20,単年カーブ!A5463)=1),0,1)</f>
        <v>1</v>
      </c>
      <c r="O5463">
        <f t="shared" si="596"/>
        <v>36</v>
      </c>
      <c r="P5463">
        <f t="shared" si="600"/>
        <v>1</v>
      </c>
      <c r="Q5463">
        <f t="shared" si="601"/>
        <v>1</v>
      </c>
    </row>
    <row r="5464" spans="1:17" ht="19.5" x14ac:dyDescent="0.4">
      <c r="A5464" s="33">
        <f t="shared" si="595"/>
        <v>46591</v>
      </c>
      <c r="B5464" s="27" t="str">
        <f t="shared" si="597"/>
        <v>(金)</v>
      </c>
      <c r="C5464" s="34">
        <v>0.75</v>
      </c>
      <c r="D5464" s="16" t="s">
        <v>18</v>
      </c>
      <c r="E5464" s="35">
        <v>0.77083333333333304</v>
      </c>
      <c r="F5464" s="50">
        <f>IF(COUNTIF('リスト（不使用）'!$A$5:$A$6,単年カーブ!$A$1),"希望数量入力ください",'単年（2027年度）'!$E$12*単年カーブ!$R$3+'単年（2027年度）'!$E$12*(1-単年カーブ!$R$3)*単年カーブ!Q5464)</f>
        <v>0</v>
      </c>
      <c r="G5464" s="47">
        <f t="shared" si="598"/>
        <v>0</v>
      </c>
      <c r="M5464">
        <f t="shared" si="599"/>
        <v>7</v>
      </c>
      <c r="N5464">
        <f>IF(OR(WEEKDAY(A5464)=1,WEEKDAY(A5464)=7,COUNTIF('2027祝日等（不使用）'!$A$1:$A$20,単年カーブ!A5464)=1),0,1)</f>
        <v>1</v>
      </c>
      <c r="O5464">
        <f t="shared" si="596"/>
        <v>37</v>
      </c>
      <c r="P5464">
        <f t="shared" si="600"/>
        <v>1</v>
      </c>
      <c r="Q5464">
        <f t="shared" si="601"/>
        <v>1</v>
      </c>
    </row>
    <row r="5465" spans="1:17" ht="19.5" x14ac:dyDescent="0.4">
      <c r="A5465" s="33">
        <f t="shared" si="595"/>
        <v>46591</v>
      </c>
      <c r="B5465" s="27" t="str">
        <f t="shared" si="597"/>
        <v>(金)</v>
      </c>
      <c r="C5465" s="34">
        <v>0.77083333333333304</v>
      </c>
      <c r="D5465" s="16" t="s">
        <v>18</v>
      </c>
      <c r="E5465" s="35">
        <v>0.79166666666666696</v>
      </c>
      <c r="F5465" s="50">
        <f>IF(COUNTIF('リスト（不使用）'!$A$5:$A$6,単年カーブ!$A$1),"希望数量入力ください",'単年（2027年度）'!$E$12*単年カーブ!$R$3+'単年（2027年度）'!$E$12*(1-単年カーブ!$R$3)*単年カーブ!Q5465)</f>
        <v>0</v>
      </c>
      <c r="G5465" s="47">
        <f t="shared" si="598"/>
        <v>0</v>
      </c>
      <c r="M5465">
        <f t="shared" si="599"/>
        <v>7</v>
      </c>
      <c r="N5465">
        <f>IF(OR(WEEKDAY(A5465)=1,WEEKDAY(A5465)=7,COUNTIF('2027祝日等（不使用）'!$A$1:$A$20,単年カーブ!A5465)=1),0,1)</f>
        <v>1</v>
      </c>
      <c r="O5465">
        <f t="shared" si="596"/>
        <v>38</v>
      </c>
      <c r="P5465">
        <f t="shared" si="600"/>
        <v>1</v>
      </c>
      <c r="Q5465">
        <f t="shared" si="601"/>
        <v>1</v>
      </c>
    </row>
    <row r="5466" spans="1:17" ht="19.5" x14ac:dyDescent="0.4">
      <c r="A5466" s="33">
        <f t="shared" si="595"/>
        <v>46591</v>
      </c>
      <c r="B5466" s="27" t="str">
        <f t="shared" si="597"/>
        <v>(金)</v>
      </c>
      <c r="C5466" s="34">
        <v>0.79166666666666696</v>
      </c>
      <c r="D5466" s="16" t="s">
        <v>18</v>
      </c>
      <c r="E5466" s="35">
        <v>0.8125</v>
      </c>
      <c r="F5466" s="50">
        <f>IF(COUNTIF('リスト（不使用）'!$A$5:$A$6,単年カーブ!$A$1),"希望数量入力ください",'単年（2027年度）'!$E$12*単年カーブ!$R$3+'単年（2027年度）'!$E$12*(1-単年カーブ!$R$3)*単年カーブ!Q5466)</f>
        <v>0</v>
      </c>
      <c r="G5466" s="47">
        <f t="shared" si="598"/>
        <v>0</v>
      </c>
      <c r="M5466">
        <f t="shared" si="599"/>
        <v>7</v>
      </c>
      <c r="N5466">
        <f>IF(OR(WEEKDAY(A5466)=1,WEEKDAY(A5466)=7,COUNTIF('2027祝日等（不使用）'!$A$1:$A$20,単年カーブ!A5466)=1),0,1)</f>
        <v>1</v>
      </c>
      <c r="O5466">
        <f t="shared" si="596"/>
        <v>39</v>
      </c>
      <c r="P5466">
        <f t="shared" si="600"/>
        <v>1</v>
      </c>
      <c r="Q5466">
        <f t="shared" si="601"/>
        <v>1</v>
      </c>
    </row>
    <row r="5467" spans="1:17" ht="19.5" x14ac:dyDescent="0.4">
      <c r="A5467" s="33">
        <f t="shared" si="595"/>
        <v>46591</v>
      </c>
      <c r="B5467" s="27" t="str">
        <f t="shared" si="597"/>
        <v>(金)</v>
      </c>
      <c r="C5467" s="34">
        <v>0.8125</v>
      </c>
      <c r="D5467" s="16" t="s">
        <v>18</v>
      </c>
      <c r="E5467" s="35">
        <v>0.83333333333333304</v>
      </c>
      <c r="F5467" s="50">
        <f>IF(COUNTIF('リスト（不使用）'!$A$5:$A$6,単年カーブ!$A$1),"希望数量入力ください",'単年（2027年度）'!$E$12*単年カーブ!$R$3+'単年（2027年度）'!$E$12*(1-単年カーブ!$R$3)*単年カーブ!Q5467)</f>
        <v>0</v>
      </c>
      <c r="G5467" s="47">
        <f t="shared" si="598"/>
        <v>0</v>
      </c>
      <c r="M5467">
        <f t="shared" si="599"/>
        <v>7</v>
      </c>
      <c r="N5467">
        <f>IF(OR(WEEKDAY(A5467)=1,WEEKDAY(A5467)=7,COUNTIF('2027祝日等（不使用）'!$A$1:$A$20,単年カーブ!A5467)=1),0,1)</f>
        <v>1</v>
      </c>
      <c r="O5467">
        <f t="shared" si="596"/>
        <v>40</v>
      </c>
      <c r="P5467">
        <f t="shared" si="600"/>
        <v>1</v>
      </c>
      <c r="Q5467">
        <f t="shared" si="601"/>
        <v>1</v>
      </c>
    </row>
    <row r="5468" spans="1:17" ht="19.5" x14ac:dyDescent="0.4">
      <c r="A5468" s="33">
        <f t="shared" si="595"/>
        <v>46591</v>
      </c>
      <c r="B5468" s="27" t="str">
        <f t="shared" si="597"/>
        <v>(金)</v>
      </c>
      <c r="C5468" s="34">
        <v>0.83333333333333304</v>
      </c>
      <c r="D5468" s="16" t="s">
        <v>18</v>
      </c>
      <c r="E5468" s="35">
        <v>0.85416666666666696</v>
      </c>
      <c r="F5468" s="50">
        <f>IF(COUNTIF('リスト（不使用）'!$A$5:$A$6,単年カーブ!$A$1),"希望数量入力ください",'単年（2027年度）'!$E$12*単年カーブ!$R$3+'単年（2027年度）'!$E$12*(1-単年カーブ!$R$3)*単年カーブ!Q5468)</f>
        <v>0</v>
      </c>
      <c r="G5468" s="47">
        <f t="shared" si="598"/>
        <v>0</v>
      </c>
      <c r="M5468">
        <f t="shared" si="599"/>
        <v>7</v>
      </c>
      <c r="N5468">
        <f>IF(OR(WEEKDAY(A5468)=1,WEEKDAY(A5468)=7,COUNTIF('2027祝日等（不使用）'!$A$1:$A$20,単年カーブ!A5468)=1),0,1)</f>
        <v>1</v>
      </c>
      <c r="O5468">
        <f t="shared" si="596"/>
        <v>41</v>
      </c>
      <c r="P5468">
        <f t="shared" si="600"/>
        <v>0</v>
      </c>
      <c r="Q5468">
        <f t="shared" si="601"/>
        <v>0</v>
      </c>
    </row>
    <row r="5469" spans="1:17" ht="19.5" x14ac:dyDescent="0.4">
      <c r="A5469" s="33">
        <f t="shared" si="595"/>
        <v>46591</v>
      </c>
      <c r="B5469" s="27" t="str">
        <f t="shared" si="597"/>
        <v>(金)</v>
      </c>
      <c r="C5469" s="34">
        <v>0.85416666666666696</v>
      </c>
      <c r="D5469" s="16" t="s">
        <v>18</v>
      </c>
      <c r="E5469" s="35">
        <v>0.875</v>
      </c>
      <c r="F5469" s="50">
        <f>IF(COUNTIF('リスト（不使用）'!$A$5:$A$6,単年カーブ!$A$1),"希望数量入力ください",'単年（2027年度）'!$E$12*単年カーブ!$R$3+'単年（2027年度）'!$E$12*(1-単年カーブ!$R$3)*単年カーブ!Q5469)</f>
        <v>0</v>
      </c>
      <c r="G5469" s="47">
        <f t="shared" si="598"/>
        <v>0</v>
      </c>
      <c r="M5469">
        <f t="shared" si="599"/>
        <v>7</v>
      </c>
      <c r="N5469">
        <f>IF(OR(WEEKDAY(A5469)=1,WEEKDAY(A5469)=7,COUNTIF('2027祝日等（不使用）'!$A$1:$A$20,単年カーブ!A5469)=1),0,1)</f>
        <v>1</v>
      </c>
      <c r="O5469">
        <f t="shared" si="596"/>
        <v>42</v>
      </c>
      <c r="P5469">
        <f t="shared" si="600"/>
        <v>0</v>
      </c>
      <c r="Q5469">
        <f t="shared" si="601"/>
        <v>0</v>
      </c>
    </row>
    <row r="5470" spans="1:17" ht="19.5" x14ac:dyDescent="0.4">
      <c r="A5470" s="33">
        <f t="shared" si="595"/>
        <v>46591</v>
      </c>
      <c r="B5470" s="27" t="str">
        <f t="shared" si="597"/>
        <v>(金)</v>
      </c>
      <c r="C5470" s="34">
        <v>0.875</v>
      </c>
      <c r="D5470" s="16" t="s">
        <v>18</v>
      </c>
      <c r="E5470" s="35">
        <v>0.89583333333333304</v>
      </c>
      <c r="F5470" s="50">
        <f>IF(COUNTIF('リスト（不使用）'!$A$5:$A$6,単年カーブ!$A$1),"希望数量入力ください",'単年（2027年度）'!$E$12*単年カーブ!$R$3+'単年（2027年度）'!$E$12*(1-単年カーブ!$R$3)*単年カーブ!Q5470)</f>
        <v>0</v>
      </c>
      <c r="G5470" s="47">
        <f t="shared" si="598"/>
        <v>0</v>
      </c>
      <c r="M5470">
        <f t="shared" si="599"/>
        <v>7</v>
      </c>
      <c r="N5470">
        <f>IF(OR(WEEKDAY(A5470)=1,WEEKDAY(A5470)=7,COUNTIF('2027祝日等（不使用）'!$A$1:$A$20,単年カーブ!A5470)=1),0,1)</f>
        <v>1</v>
      </c>
      <c r="O5470">
        <f t="shared" si="596"/>
        <v>43</v>
      </c>
      <c r="P5470">
        <f t="shared" si="600"/>
        <v>0</v>
      </c>
      <c r="Q5470">
        <f t="shared" si="601"/>
        <v>0</v>
      </c>
    </row>
    <row r="5471" spans="1:17" ht="19.5" x14ac:dyDescent="0.4">
      <c r="A5471" s="33">
        <f t="shared" si="595"/>
        <v>46591</v>
      </c>
      <c r="B5471" s="27" t="str">
        <f t="shared" si="597"/>
        <v>(金)</v>
      </c>
      <c r="C5471" s="34">
        <v>0.89583333333333304</v>
      </c>
      <c r="D5471" s="16" t="s">
        <v>18</v>
      </c>
      <c r="E5471" s="35">
        <v>0.91666666666666696</v>
      </c>
      <c r="F5471" s="50">
        <f>IF(COUNTIF('リスト（不使用）'!$A$5:$A$6,単年カーブ!$A$1),"希望数量入力ください",'単年（2027年度）'!$E$12*単年カーブ!$R$3+'単年（2027年度）'!$E$12*(1-単年カーブ!$R$3)*単年カーブ!Q5471)</f>
        <v>0</v>
      </c>
      <c r="G5471" s="47">
        <f t="shared" si="598"/>
        <v>0</v>
      </c>
      <c r="M5471">
        <f t="shared" si="599"/>
        <v>7</v>
      </c>
      <c r="N5471">
        <f>IF(OR(WEEKDAY(A5471)=1,WEEKDAY(A5471)=7,COUNTIF('2027祝日等（不使用）'!$A$1:$A$20,単年カーブ!A5471)=1),0,1)</f>
        <v>1</v>
      </c>
      <c r="O5471">
        <f t="shared" si="596"/>
        <v>44</v>
      </c>
      <c r="P5471">
        <f t="shared" si="600"/>
        <v>0</v>
      </c>
      <c r="Q5471">
        <f t="shared" si="601"/>
        <v>0</v>
      </c>
    </row>
    <row r="5472" spans="1:17" ht="19.5" x14ac:dyDescent="0.4">
      <c r="A5472" s="33">
        <f t="shared" si="595"/>
        <v>46591</v>
      </c>
      <c r="B5472" s="27" t="str">
        <f t="shared" si="597"/>
        <v>(金)</v>
      </c>
      <c r="C5472" s="34">
        <v>0.91666666666666696</v>
      </c>
      <c r="D5472" s="16" t="s">
        <v>18</v>
      </c>
      <c r="E5472" s="35">
        <v>0.9375</v>
      </c>
      <c r="F5472" s="50">
        <f>IF(COUNTIF('リスト（不使用）'!$A$5:$A$6,単年カーブ!$A$1),"希望数量入力ください",'単年（2027年度）'!$E$12*単年カーブ!$R$3+'単年（2027年度）'!$E$12*(1-単年カーブ!$R$3)*単年カーブ!Q5472)</f>
        <v>0</v>
      </c>
      <c r="G5472" s="47">
        <f t="shared" si="598"/>
        <v>0</v>
      </c>
      <c r="M5472">
        <f t="shared" si="599"/>
        <v>7</v>
      </c>
      <c r="N5472">
        <f>IF(OR(WEEKDAY(A5472)=1,WEEKDAY(A5472)=7,COUNTIF('2027祝日等（不使用）'!$A$1:$A$20,単年カーブ!A5472)=1),0,1)</f>
        <v>1</v>
      </c>
      <c r="O5472">
        <f t="shared" si="596"/>
        <v>45</v>
      </c>
      <c r="P5472">
        <f t="shared" si="600"/>
        <v>0</v>
      </c>
      <c r="Q5472">
        <f t="shared" si="601"/>
        <v>0</v>
      </c>
    </row>
    <row r="5473" spans="1:17" ht="19.5" x14ac:dyDescent="0.4">
      <c r="A5473" s="33">
        <f t="shared" si="595"/>
        <v>46591</v>
      </c>
      <c r="B5473" s="27" t="str">
        <f t="shared" si="597"/>
        <v>(金)</v>
      </c>
      <c r="C5473" s="34">
        <v>0.9375</v>
      </c>
      <c r="D5473" s="16" t="s">
        <v>18</v>
      </c>
      <c r="E5473" s="35">
        <v>0.95833333333333304</v>
      </c>
      <c r="F5473" s="50">
        <f>IF(COUNTIF('リスト（不使用）'!$A$5:$A$6,単年カーブ!$A$1),"希望数量入力ください",'単年（2027年度）'!$E$12*単年カーブ!$R$3+'単年（2027年度）'!$E$12*(1-単年カーブ!$R$3)*単年カーブ!Q5473)</f>
        <v>0</v>
      </c>
      <c r="G5473" s="47">
        <f t="shared" si="598"/>
        <v>0</v>
      </c>
      <c r="M5473">
        <f t="shared" si="599"/>
        <v>7</v>
      </c>
      <c r="N5473">
        <f>IF(OR(WEEKDAY(A5473)=1,WEEKDAY(A5473)=7,COUNTIF('2027祝日等（不使用）'!$A$1:$A$20,単年カーブ!A5473)=1),0,1)</f>
        <v>1</v>
      </c>
      <c r="O5473">
        <f t="shared" si="596"/>
        <v>46</v>
      </c>
      <c r="P5473">
        <f t="shared" si="600"/>
        <v>0</v>
      </c>
      <c r="Q5473">
        <f t="shared" si="601"/>
        <v>0</v>
      </c>
    </row>
    <row r="5474" spans="1:17" ht="19.5" x14ac:dyDescent="0.4">
      <c r="A5474" s="33">
        <f t="shared" si="595"/>
        <v>46591</v>
      </c>
      <c r="B5474" s="27" t="str">
        <f t="shared" si="597"/>
        <v>(金)</v>
      </c>
      <c r="C5474" s="34">
        <v>0.95833333333333304</v>
      </c>
      <c r="D5474" s="16" t="s">
        <v>18</v>
      </c>
      <c r="E5474" s="35">
        <v>0.97916666666666696</v>
      </c>
      <c r="F5474" s="50">
        <f>IF(COUNTIF('リスト（不使用）'!$A$5:$A$6,単年カーブ!$A$1),"希望数量入力ください",'単年（2027年度）'!$E$12*単年カーブ!$R$3+'単年（2027年度）'!$E$12*(1-単年カーブ!$R$3)*単年カーブ!Q5474)</f>
        <v>0</v>
      </c>
      <c r="G5474" s="47">
        <f t="shared" si="598"/>
        <v>0</v>
      </c>
      <c r="M5474">
        <f t="shared" si="599"/>
        <v>7</v>
      </c>
      <c r="N5474">
        <f>IF(OR(WEEKDAY(A5474)=1,WEEKDAY(A5474)=7,COUNTIF('2027祝日等（不使用）'!$A$1:$A$20,単年カーブ!A5474)=1),0,1)</f>
        <v>1</v>
      </c>
      <c r="O5474">
        <f t="shared" si="596"/>
        <v>47</v>
      </c>
      <c r="P5474">
        <f t="shared" si="600"/>
        <v>0</v>
      </c>
      <c r="Q5474">
        <f t="shared" si="601"/>
        <v>0</v>
      </c>
    </row>
    <row r="5475" spans="1:17" ht="19.5" x14ac:dyDescent="0.4">
      <c r="A5475" s="33">
        <f t="shared" si="595"/>
        <v>46591</v>
      </c>
      <c r="B5475" s="27" t="str">
        <f t="shared" si="597"/>
        <v>(金)</v>
      </c>
      <c r="C5475" s="34">
        <v>0.97916666666666696</v>
      </c>
      <c r="D5475" s="16" t="s">
        <v>18</v>
      </c>
      <c r="E5475" s="35" t="s">
        <v>17</v>
      </c>
      <c r="F5475" s="50">
        <f>IF(COUNTIF('リスト（不使用）'!$A$5:$A$6,単年カーブ!$A$1),"希望数量入力ください",'単年（2027年度）'!$E$12*単年カーブ!$R$3+'単年（2027年度）'!$E$12*(1-単年カーブ!$R$3)*単年カーブ!Q5475)</f>
        <v>0</v>
      </c>
      <c r="G5475" s="47">
        <f t="shared" si="598"/>
        <v>0</v>
      </c>
      <c r="M5475">
        <f t="shared" si="599"/>
        <v>7</v>
      </c>
      <c r="N5475">
        <f>IF(OR(WEEKDAY(A5475)=1,WEEKDAY(A5475)=7,COUNTIF('2027祝日等（不使用）'!$A$1:$A$20,単年カーブ!A5475)=1),0,1)</f>
        <v>1</v>
      </c>
      <c r="O5475">
        <f t="shared" si="596"/>
        <v>48</v>
      </c>
      <c r="P5475">
        <f t="shared" si="600"/>
        <v>0</v>
      </c>
      <c r="Q5475">
        <f t="shared" si="601"/>
        <v>0</v>
      </c>
    </row>
    <row r="5476" spans="1:17" ht="19.5" x14ac:dyDescent="0.4">
      <c r="A5476" s="33">
        <f t="shared" si="595"/>
        <v>46592</v>
      </c>
      <c r="B5476" s="27" t="str">
        <f t="shared" si="597"/>
        <v>(土)</v>
      </c>
      <c r="C5476" s="34">
        <v>0</v>
      </c>
      <c r="D5476" s="16" t="s">
        <v>18</v>
      </c>
      <c r="E5476" s="35">
        <v>2.0833333333333332E-2</v>
      </c>
      <c r="F5476" s="50">
        <f>IF(COUNTIF('リスト（不使用）'!$A$5:$A$6,単年カーブ!$A$1),"希望数量入力ください",'単年（2027年度）'!$E$12*単年カーブ!$R$3+'単年（2027年度）'!$E$12*(1-単年カーブ!$R$3)*単年カーブ!Q5476)</f>
        <v>0</v>
      </c>
      <c r="G5476" s="47">
        <f t="shared" si="598"/>
        <v>0</v>
      </c>
      <c r="M5476">
        <f t="shared" si="599"/>
        <v>7</v>
      </c>
      <c r="N5476">
        <f>IF(OR(WEEKDAY(A5476)=1,WEEKDAY(A5476)=7,COUNTIF('2027祝日等（不使用）'!$A$1:$A$20,単年カーブ!A5476)=1),0,1)</f>
        <v>0</v>
      </c>
      <c r="O5476">
        <f t="shared" si="596"/>
        <v>1</v>
      </c>
      <c r="P5476">
        <f t="shared" si="600"/>
        <v>0</v>
      </c>
      <c r="Q5476">
        <f t="shared" si="601"/>
        <v>0</v>
      </c>
    </row>
    <row r="5477" spans="1:17" ht="19.5" x14ac:dyDescent="0.4">
      <c r="A5477" s="33">
        <f t="shared" si="595"/>
        <v>46592</v>
      </c>
      <c r="B5477" s="27" t="str">
        <f t="shared" si="597"/>
        <v>(土)</v>
      </c>
      <c r="C5477" s="34">
        <v>2.0833333333333332E-2</v>
      </c>
      <c r="D5477" s="16" t="s">
        <v>18</v>
      </c>
      <c r="E5477" s="35">
        <v>4.1666666666666664E-2</v>
      </c>
      <c r="F5477" s="50">
        <f>IF(COUNTIF('リスト（不使用）'!$A$5:$A$6,単年カーブ!$A$1),"希望数量入力ください",'単年（2027年度）'!$E$12*単年カーブ!$R$3+'単年（2027年度）'!$E$12*(1-単年カーブ!$R$3)*単年カーブ!Q5477)</f>
        <v>0</v>
      </c>
      <c r="G5477" s="47">
        <f t="shared" si="598"/>
        <v>0</v>
      </c>
      <c r="M5477">
        <f t="shared" si="599"/>
        <v>7</v>
      </c>
      <c r="N5477">
        <f>IF(OR(WEEKDAY(A5477)=1,WEEKDAY(A5477)=7,COUNTIF('2027祝日等（不使用）'!$A$1:$A$20,単年カーブ!A5477)=1),0,1)</f>
        <v>0</v>
      </c>
      <c r="O5477">
        <f t="shared" si="596"/>
        <v>2</v>
      </c>
      <c r="P5477">
        <f t="shared" si="600"/>
        <v>0</v>
      </c>
      <c r="Q5477">
        <f t="shared" si="601"/>
        <v>0</v>
      </c>
    </row>
    <row r="5478" spans="1:17" ht="19.5" x14ac:dyDescent="0.4">
      <c r="A5478" s="33">
        <f t="shared" si="595"/>
        <v>46592</v>
      </c>
      <c r="B5478" s="27" t="str">
        <f t="shared" si="597"/>
        <v>(土)</v>
      </c>
      <c r="C5478" s="34">
        <v>4.1666666666666664E-2</v>
      </c>
      <c r="D5478" s="16" t="s">
        <v>18</v>
      </c>
      <c r="E5478" s="35">
        <v>6.25E-2</v>
      </c>
      <c r="F5478" s="50">
        <f>IF(COUNTIF('リスト（不使用）'!$A$5:$A$6,単年カーブ!$A$1),"希望数量入力ください",'単年（2027年度）'!$E$12*単年カーブ!$R$3+'単年（2027年度）'!$E$12*(1-単年カーブ!$R$3)*単年カーブ!Q5478)</f>
        <v>0</v>
      </c>
      <c r="G5478" s="47">
        <f t="shared" si="598"/>
        <v>0</v>
      </c>
      <c r="M5478">
        <f t="shared" si="599"/>
        <v>7</v>
      </c>
      <c r="N5478">
        <f>IF(OR(WEEKDAY(A5478)=1,WEEKDAY(A5478)=7,COUNTIF('2027祝日等（不使用）'!$A$1:$A$20,単年カーブ!A5478)=1),0,1)</f>
        <v>0</v>
      </c>
      <c r="O5478">
        <f t="shared" si="596"/>
        <v>3</v>
      </c>
      <c r="P5478">
        <f t="shared" si="600"/>
        <v>0</v>
      </c>
      <c r="Q5478">
        <f t="shared" si="601"/>
        <v>0</v>
      </c>
    </row>
    <row r="5479" spans="1:17" ht="19.5" x14ac:dyDescent="0.4">
      <c r="A5479" s="33">
        <f t="shared" si="595"/>
        <v>46592</v>
      </c>
      <c r="B5479" s="27" t="str">
        <f t="shared" si="597"/>
        <v>(土)</v>
      </c>
      <c r="C5479" s="34">
        <v>6.25E-2</v>
      </c>
      <c r="D5479" s="16" t="s">
        <v>18</v>
      </c>
      <c r="E5479" s="35">
        <v>8.3333333333333301E-2</v>
      </c>
      <c r="F5479" s="50">
        <f>IF(COUNTIF('リスト（不使用）'!$A$5:$A$6,単年カーブ!$A$1),"希望数量入力ください",'単年（2027年度）'!$E$12*単年カーブ!$R$3+'単年（2027年度）'!$E$12*(1-単年カーブ!$R$3)*単年カーブ!Q5479)</f>
        <v>0</v>
      </c>
      <c r="G5479" s="47">
        <f t="shared" si="598"/>
        <v>0</v>
      </c>
      <c r="M5479">
        <f t="shared" si="599"/>
        <v>7</v>
      </c>
      <c r="N5479">
        <f>IF(OR(WEEKDAY(A5479)=1,WEEKDAY(A5479)=7,COUNTIF('2027祝日等（不使用）'!$A$1:$A$20,単年カーブ!A5479)=1),0,1)</f>
        <v>0</v>
      </c>
      <c r="O5479">
        <f t="shared" si="596"/>
        <v>4</v>
      </c>
      <c r="P5479">
        <f t="shared" si="600"/>
        <v>0</v>
      </c>
      <c r="Q5479">
        <f t="shared" si="601"/>
        <v>0</v>
      </c>
    </row>
    <row r="5480" spans="1:17" ht="19.5" x14ac:dyDescent="0.4">
      <c r="A5480" s="33">
        <f t="shared" si="595"/>
        <v>46592</v>
      </c>
      <c r="B5480" s="27" t="str">
        <f t="shared" si="597"/>
        <v>(土)</v>
      </c>
      <c r="C5480" s="34">
        <v>8.3333333333333301E-2</v>
      </c>
      <c r="D5480" s="16" t="s">
        <v>18</v>
      </c>
      <c r="E5480" s="35">
        <v>0.104166666666667</v>
      </c>
      <c r="F5480" s="50">
        <f>IF(COUNTIF('リスト（不使用）'!$A$5:$A$6,単年カーブ!$A$1),"希望数量入力ください",'単年（2027年度）'!$E$12*単年カーブ!$R$3+'単年（2027年度）'!$E$12*(1-単年カーブ!$R$3)*単年カーブ!Q5480)</f>
        <v>0</v>
      </c>
      <c r="G5480" s="47">
        <f t="shared" si="598"/>
        <v>0</v>
      </c>
      <c r="M5480">
        <f t="shared" si="599"/>
        <v>7</v>
      </c>
      <c r="N5480">
        <f>IF(OR(WEEKDAY(A5480)=1,WEEKDAY(A5480)=7,COUNTIF('2027祝日等（不使用）'!$A$1:$A$20,単年カーブ!A5480)=1),0,1)</f>
        <v>0</v>
      </c>
      <c r="O5480">
        <f t="shared" si="596"/>
        <v>5</v>
      </c>
      <c r="P5480">
        <f t="shared" si="600"/>
        <v>0</v>
      </c>
      <c r="Q5480">
        <f t="shared" si="601"/>
        <v>0</v>
      </c>
    </row>
    <row r="5481" spans="1:17" ht="19.5" x14ac:dyDescent="0.4">
      <c r="A5481" s="33">
        <f t="shared" si="595"/>
        <v>46592</v>
      </c>
      <c r="B5481" s="27" t="str">
        <f t="shared" si="597"/>
        <v>(土)</v>
      </c>
      <c r="C5481" s="34">
        <v>0.104166666666667</v>
      </c>
      <c r="D5481" s="16" t="s">
        <v>18</v>
      </c>
      <c r="E5481" s="35">
        <v>0.125</v>
      </c>
      <c r="F5481" s="50">
        <f>IF(COUNTIF('リスト（不使用）'!$A$5:$A$6,単年カーブ!$A$1),"希望数量入力ください",'単年（2027年度）'!$E$12*単年カーブ!$R$3+'単年（2027年度）'!$E$12*(1-単年カーブ!$R$3)*単年カーブ!Q5481)</f>
        <v>0</v>
      </c>
      <c r="G5481" s="47">
        <f t="shared" si="598"/>
        <v>0</v>
      </c>
      <c r="M5481">
        <f t="shared" si="599"/>
        <v>7</v>
      </c>
      <c r="N5481">
        <f>IF(OR(WEEKDAY(A5481)=1,WEEKDAY(A5481)=7,COUNTIF('2027祝日等（不使用）'!$A$1:$A$20,単年カーブ!A5481)=1),0,1)</f>
        <v>0</v>
      </c>
      <c r="O5481">
        <f t="shared" si="596"/>
        <v>6</v>
      </c>
      <c r="P5481">
        <f t="shared" si="600"/>
        <v>0</v>
      </c>
      <c r="Q5481">
        <f t="shared" si="601"/>
        <v>0</v>
      </c>
    </row>
    <row r="5482" spans="1:17" ht="19.5" x14ac:dyDescent="0.4">
      <c r="A5482" s="33">
        <f t="shared" si="595"/>
        <v>46592</v>
      </c>
      <c r="B5482" s="27" t="str">
        <f t="shared" si="597"/>
        <v>(土)</v>
      </c>
      <c r="C5482" s="34">
        <v>0.125</v>
      </c>
      <c r="D5482" s="16" t="s">
        <v>18</v>
      </c>
      <c r="E5482" s="35">
        <v>0.14583333333333301</v>
      </c>
      <c r="F5482" s="50">
        <f>IF(COUNTIF('リスト（不使用）'!$A$5:$A$6,単年カーブ!$A$1),"希望数量入力ください",'単年（2027年度）'!$E$12*単年カーブ!$R$3+'単年（2027年度）'!$E$12*(1-単年カーブ!$R$3)*単年カーブ!Q5482)</f>
        <v>0</v>
      </c>
      <c r="G5482" s="47">
        <f t="shared" si="598"/>
        <v>0</v>
      </c>
      <c r="M5482">
        <f t="shared" si="599"/>
        <v>7</v>
      </c>
      <c r="N5482">
        <f>IF(OR(WEEKDAY(A5482)=1,WEEKDAY(A5482)=7,COUNTIF('2027祝日等（不使用）'!$A$1:$A$20,単年カーブ!A5482)=1),0,1)</f>
        <v>0</v>
      </c>
      <c r="O5482">
        <f t="shared" si="596"/>
        <v>7</v>
      </c>
      <c r="P5482">
        <f t="shared" si="600"/>
        <v>0</v>
      </c>
      <c r="Q5482">
        <f t="shared" si="601"/>
        <v>0</v>
      </c>
    </row>
    <row r="5483" spans="1:17" ht="19.5" x14ac:dyDescent="0.4">
      <c r="A5483" s="33">
        <f t="shared" si="595"/>
        <v>46592</v>
      </c>
      <c r="B5483" s="27" t="str">
        <f t="shared" si="597"/>
        <v>(土)</v>
      </c>
      <c r="C5483" s="34">
        <v>0.14583333333333301</v>
      </c>
      <c r="D5483" s="16" t="s">
        <v>18</v>
      </c>
      <c r="E5483" s="35">
        <v>0.16666666666666699</v>
      </c>
      <c r="F5483" s="50">
        <f>IF(COUNTIF('リスト（不使用）'!$A$5:$A$6,単年カーブ!$A$1),"希望数量入力ください",'単年（2027年度）'!$E$12*単年カーブ!$R$3+'単年（2027年度）'!$E$12*(1-単年カーブ!$R$3)*単年カーブ!Q5483)</f>
        <v>0</v>
      </c>
      <c r="G5483" s="47">
        <f t="shared" si="598"/>
        <v>0</v>
      </c>
      <c r="M5483">
        <f t="shared" si="599"/>
        <v>7</v>
      </c>
      <c r="N5483">
        <f>IF(OR(WEEKDAY(A5483)=1,WEEKDAY(A5483)=7,COUNTIF('2027祝日等（不使用）'!$A$1:$A$20,単年カーブ!A5483)=1),0,1)</f>
        <v>0</v>
      </c>
      <c r="O5483">
        <f t="shared" si="596"/>
        <v>8</v>
      </c>
      <c r="P5483">
        <f t="shared" si="600"/>
        <v>0</v>
      </c>
      <c r="Q5483">
        <f t="shared" si="601"/>
        <v>0</v>
      </c>
    </row>
    <row r="5484" spans="1:17" ht="19.5" x14ac:dyDescent="0.4">
      <c r="A5484" s="33">
        <f t="shared" si="595"/>
        <v>46592</v>
      </c>
      <c r="B5484" s="27" t="str">
        <f t="shared" si="597"/>
        <v>(土)</v>
      </c>
      <c r="C5484" s="34">
        <v>0.16666666666666699</v>
      </c>
      <c r="D5484" s="16" t="s">
        <v>18</v>
      </c>
      <c r="E5484" s="35">
        <v>0.1875</v>
      </c>
      <c r="F5484" s="50">
        <f>IF(COUNTIF('リスト（不使用）'!$A$5:$A$6,単年カーブ!$A$1),"希望数量入力ください",'単年（2027年度）'!$E$12*単年カーブ!$R$3+'単年（2027年度）'!$E$12*(1-単年カーブ!$R$3)*単年カーブ!Q5484)</f>
        <v>0</v>
      </c>
      <c r="G5484" s="47">
        <f t="shared" si="598"/>
        <v>0</v>
      </c>
      <c r="M5484">
        <f t="shared" si="599"/>
        <v>7</v>
      </c>
      <c r="N5484">
        <f>IF(OR(WEEKDAY(A5484)=1,WEEKDAY(A5484)=7,COUNTIF('2027祝日等（不使用）'!$A$1:$A$20,単年カーブ!A5484)=1),0,1)</f>
        <v>0</v>
      </c>
      <c r="O5484">
        <f t="shared" si="596"/>
        <v>9</v>
      </c>
      <c r="P5484">
        <f t="shared" si="600"/>
        <v>0</v>
      </c>
      <c r="Q5484">
        <f t="shared" si="601"/>
        <v>0</v>
      </c>
    </row>
    <row r="5485" spans="1:17" ht="19.5" x14ac:dyDescent="0.4">
      <c r="A5485" s="33">
        <f t="shared" si="595"/>
        <v>46592</v>
      </c>
      <c r="B5485" s="27" t="str">
        <f t="shared" si="597"/>
        <v>(土)</v>
      </c>
      <c r="C5485" s="34">
        <v>0.1875</v>
      </c>
      <c r="D5485" s="16" t="s">
        <v>18</v>
      </c>
      <c r="E5485" s="35">
        <v>0.20833333333333301</v>
      </c>
      <c r="F5485" s="50">
        <f>IF(COUNTIF('リスト（不使用）'!$A$5:$A$6,単年カーブ!$A$1),"希望数量入力ください",'単年（2027年度）'!$E$12*単年カーブ!$R$3+'単年（2027年度）'!$E$12*(1-単年カーブ!$R$3)*単年カーブ!Q5485)</f>
        <v>0</v>
      </c>
      <c r="G5485" s="47">
        <f t="shared" si="598"/>
        <v>0</v>
      </c>
      <c r="M5485">
        <f t="shared" si="599"/>
        <v>7</v>
      </c>
      <c r="N5485">
        <f>IF(OR(WEEKDAY(A5485)=1,WEEKDAY(A5485)=7,COUNTIF('2027祝日等（不使用）'!$A$1:$A$20,単年カーブ!A5485)=1),0,1)</f>
        <v>0</v>
      </c>
      <c r="O5485">
        <f t="shared" si="596"/>
        <v>10</v>
      </c>
      <c r="P5485">
        <f t="shared" si="600"/>
        <v>0</v>
      </c>
      <c r="Q5485">
        <f t="shared" si="601"/>
        <v>0</v>
      </c>
    </row>
    <row r="5486" spans="1:17" ht="19.5" x14ac:dyDescent="0.4">
      <c r="A5486" s="33">
        <f t="shared" si="595"/>
        <v>46592</v>
      </c>
      <c r="B5486" s="27" t="str">
        <f t="shared" si="597"/>
        <v>(土)</v>
      </c>
      <c r="C5486" s="34">
        <v>0.20833333333333301</v>
      </c>
      <c r="D5486" s="16" t="s">
        <v>18</v>
      </c>
      <c r="E5486" s="35">
        <v>0.22916666666666699</v>
      </c>
      <c r="F5486" s="50">
        <f>IF(COUNTIF('リスト（不使用）'!$A$5:$A$6,単年カーブ!$A$1),"希望数量入力ください",'単年（2027年度）'!$E$12*単年カーブ!$R$3+'単年（2027年度）'!$E$12*(1-単年カーブ!$R$3)*単年カーブ!Q5486)</f>
        <v>0</v>
      </c>
      <c r="G5486" s="47">
        <f t="shared" si="598"/>
        <v>0</v>
      </c>
      <c r="M5486">
        <f t="shared" si="599"/>
        <v>7</v>
      </c>
      <c r="N5486">
        <f>IF(OR(WEEKDAY(A5486)=1,WEEKDAY(A5486)=7,COUNTIF('2027祝日等（不使用）'!$A$1:$A$20,単年カーブ!A5486)=1),0,1)</f>
        <v>0</v>
      </c>
      <c r="O5486">
        <f t="shared" si="596"/>
        <v>11</v>
      </c>
      <c r="P5486">
        <f t="shared" si="600"/>
        <v>0</v>
      </c>
      <c r="Q5486">
        <f t="shared" si="601"/>
        <v>0</v>
      </c>
    </row>
    <row r="5487" spans="1:17" ht="19.5" x14ac:dyDescent="0.4">
      <c r="A5487" s="33">
        <f t="shared" si="595"/>
        <v>46592</v>
      </c>
      <c r="B5487" s="27" t="str">
        <f t="shared" si="597"/>
        <v>(土)</v>
      </c>
      <c r="C5487" s="34">
        <v>0.22916666666666699</v>
      </c>
      <c r="D5487" s="16" t="s">
        <v>18</v>
      </c>
      <c r="E5487" s="35">
        <v>0.25</v>
      </c>
      <c r="F5487" s="50">
        <f>IF(COUNTIF('リスト（不使用）'!$A$5:$A$6,単年カーブ!$A$1),"希望数量入力ください",'単年（2027年度）'!$E$12*単年カーブ!$R$3+'単年（2027年度）'!$E$12*(1-単年カーブ!$R$3)*単年カーブ!Q5487)</f>
        <v>0</v>
      </c>
      <c r="G5487" s="47">
        <f t="shared" si="598"/>
        <v>0</v>
      </c>
      <c r="M5487">
        <f t="shared" si="599"/>
        <v>7</v>
      </c>
      <c r="N5487">
        <f>IF(OR(WEEKDAY(A5487)=1,WEEKDAY(A5487)=7,COUNTIF('2027祝日等（不使用）'!$A$1:$A$20,単年カーブ!A5487)=1),0,1)</f>
        <v>0</v>
      </c>
      <c r="O5487">
        <f t="shared" si="596"/>
        <v>12</v>
      </c>
      <c r="P5487">
        <f t="shared" si="600"/>
        <v>0</v>
      </c>
      <c r="Q5487">
        <f t="shared" si="601"/>
        <v>0</v>
      </c>
    </row>
    <row r="5488" spans="1:17" ht="19.5" x14ac:dyDescent="0.4">
      <c r="A5488" s="33">
        <f t="shared" si="595"/>
        <v>46592</v>
      </c>
      <c r="B5488" s="27" t="str">
        <f t="shared" si="597"/>
        <v>(土)</v>
      </c>
      <c r="C5488" s="34">
        <v>0.25</v>
      </c>
      <c r="D5488" s="16" t="s">
        <v>18</v>
      </c>
      <c r="E5488" s="35">
        <v>0.27083333333333298</v>
      </c>
      <c r="F5488" s="50">
        <f>IF(COUNTIF('リスト（不使用）'!$A$5:$A$6,単年カーブ!$A$1),"希望数量入力ください",'単年（2027年度）'!$E$12*単年カーブ!$R$3+'単年（2027年度）'!$E$12*(1-単年カーブ!$R$3)*単年カーブ!Q5488)</f>
        <v>0</v>
      </c>
      <c r="G5488" s="47">
        <f t="shared" si="598"/>
        <v>0</v>
      </c>
      <c r="M5488">
        <f t="shared" si="599"/>
        <v>7</v>
      </c>
      <c r="N5488">
        <f>IF(OR(WEEKDAY(A5488)=1,WEEKDAY(A5488)=7,COUNTIF('2027祝日等（不使用）'!$A$1:$A$20,単年カーブ!A5488)=1),0,1)</f>
        <v>0</v>
      </c>
      <c r="O5488">
        <f t="shared" si="596"/>
        <v>13</v>
      </c>
      <c r="P5488">
        <f t="shared" si="600"/>
        <v>0</v>
      </c>
      <c r="Q5488">
        <f t="shared" si="601"/>
        <v>0</v>
      </c>
    </row>
    <row r="5489" spans="1:17" ht="19.5" x14ac:dyDescent="0.4">
      <c r="A5489" s="33">
        <f t="shared" si="595"/>
        <v>46592</v>
      </c>
      <c r="B5489" s="27" t="str">
        <f t="shared" si="597"/>
        <v>(土)</v>
      </c>
      <c r="C5489" s="34">
        <v>0.27083333333333298</v>
      </c>
      <c r="D5489" s="16" t="s">
        <v>18</v>
      </c>
      <c r="E5489" s="35">
        <v>0.29166666666666702</v>
      </c>
      <c r="F5489" s="50">
        <f>IF(COUNTIF('リスト（不使用）'!$A$5:$A$6,単年カーブ!$A$1),"希望数量入力ください",'単年（2027年度）'!$E$12*単年カーブ!$R$3+'単年（2027年度）'!$E$12*(1-単年カーブ!$R$3)*単年カーブ!Q5489)</f>
        <v>0</v>
      </c>
      <c r="G5489" s="47">
        <f t="shared" si="598"/>
        <v>0</v>
      </c>
      <c r="M5489">
        <f t="shared" si="599"/>
        <v>7</v>
      </c>
      <c r="N5489">
        <f>IF(OR(WEEKDAY(A5489)=1,WEEKDAY(A5489)=7,COUNTIF('2027祝日等（不使用）'!$A$1:$A$20,単年カーブ!A5489)=1),0,1)</f>
        <v>0</v>
      </c>
      <c r="O5489">
        <f t="shared" si="596"/>
        <v>14</v>
      </c>
      <c r="P5489">
        <f t="shared" si="600"/>
        <v>0</v>
      </c>
      <c r="Q5489">
        <f t="shared" si="601"/>
        <v>0</v>
      </c>
    </row>
    <row r="5490" spans="1:17" ht="19.5" x14ac:dyDescent="0.4">
      <c r="A5490" s="33">
        <f t="shared" si="595"/>
        <v>46592</v>
      </c>
      <c r="B5490" s="27" t="str">
        <f t="shared" si="597"/>
        <v>(土)</v>
      </c>
      <c r="C5490" s="34">
        <v>0.29166666666666702</v>
      </c>
      <c r="D5490" s="16" t="s">
        <v>18</v>
      </c>
      <c r="E5490" s="35">
        <v>0.3125</v>
      </c>
      <c r="F5490" s="50">
        <f>IF(COUNTIF('リスト（不使用）'!$A$5:$A$6,単年カーブ!$A$1),"希望数量入力ください",'単年（2027年度）'!$E$12*単年カーブ!$R$3+'単年（2027年度）'!$E$12*(1-単年カーブ!$R$3)*単年カーブ!Q5490)</f>
        <v>0</v>
      </c>
      <c r="G5490" s="47">
        <f t="shared" si="598"/>
        <v>0</v>
      </c>
      <c r="M5490">
        <f t="shared" si="599"/>
        <v>7</v>
      </c>
      <c r="N5490">
        <f>IF(OR(WEEKDAY(A5490)=1,WEEKDAY(A5490)=7,COUNTIF('2027祝日等（不使用）'!$A$1:$A$20,単年カーブ!A5490)=1),0,1)</f>
        <v>0</v>
      </c>
      <c r="O5490">
        <f t="shared" si="596"/>
        <v>15</v>
      </c>
      <c r="P5490">
        <f t="shared" si="600"/>
        <v>0</v>
      </c>
      <c r="Q5490">
        <f t="shared" si="601"/>
        <v>0</v>
      </c>
    </row>
    <row r="5491" spans="1:17" ht="19.5" x14ac:dyDescent="0.4">
      <c r="A5491" s="33">
        <f t="shared" si="595"/>
        <v>46592</v>
      </c>
      <c r="B5491" s="27" t="str">
        <f t="shared" si="597"/>
        <v>(土)</v>
      </c>
      <c r="C5491" s="34">
        <v>0.3125</v>
      </c>
      <c r="D5491" s="16" t="s">
        <v>18</v>
      </c>
      <c r="E5491" s="35">
        <v>0.33333333333333298</v>
      </c>
      <c r="F5491" s="50">
        <f>IF(COUNTIF('リスト（不使用）'!$A$5:$A$6,単年カーブ!$A$1),"希望数量入力ください",'単年（2027年度）'!$E$12*単年カーブ!$R$3+'単年（2027年度）'!$E$12*(1-単年カーブ!$R$3)*単年カーブ!Q5491)</f>
        <v>0</v>
      </c>
      <c r="G5491" s="47">
        <f t="shared" si="598"/>
        <v>0</v>
      </c>
      <c r="M5491">
        <f t="shared" si="599"/>
        <v>7</v>
      </c>
      <c r="N5491">
        <f>IF(OR(WEEKDAY(A5491)=1,WEEKDAY(A5491)=7,COUNTIF('2027祝日等（不使用）'!$A$1:$A$20,単年カーブ!A5491)=1),0,1)</f>
        <v>0</v>
      </c>
      <c r="O5491">
        <f t="shared" si="596"/>
        <v>16</v>
      </c>
      <c r="P5491">
        <f t="shared" si="600"/>
        <v>0</v>
      </c>
      <c r="Q5491">
        <f t="shared" si="601"/>
        <v>0</v>
      </c>
    </row>
    <row r="5492" spans="1:17" ht="19.5" x14ac:dyDescent="0.4">
      <c r="A5492" s="33">
        <f t="shared" ref="A5492:A5555" si="602">A5444+1</f>
        <v>46592</v>
      </c>
      <c r="B5492" s="27" t="str">
        <f t="shared" si="597"/>
        <v>(土)</v>
      </c>
      <c r="C5492" s="34">
        <v>0.33333333333333298</v>
      </c>
      <c r="D5492" s="16" t="s">
        <v>18</v>
      </c>
      <c r="E5492" s="35">
        <v>0.35416666666666702</v>
      </c>
      <c r="F5492" s="50">
        <f>IF(COUNTIF('リスト（不使用）'!$A$5:$A$6,単年カーブ!$A$1),"希望数量入力ください",'単年（2027年度）'!$E$12*単年カーブ!$R$3+'単年（2027年度）'!$E$12*(1-単年カーブ!$R$3)*単年カーブ!Q5492)</f>
        <v>0</v>
      </c>
      <c r="G5492" s="47">
        <f t="shared" si="598"/>
        <v>0</v>
      </c>
      <c r="M5492">
        <f t="shared" si="599"/>
        <v>7</v>
      </c>
      <c r="N5492">
        <f>IF(OR(WEEKDAY(A5492)=1,WEEKDAY(A5492)=7,COUNTIF('2027祝日等（不使用）'!$A$1:$A$20,単年カーブ!A5492)=1),0,1)</f>
        <v>0</v>
      </c>
      <c r="O5492">
        <f t="shared" ref="O5492:O5555" si="603">O5444</f>
        <v>17</v>
      </c>
      <c r="P5492">
        <f t="shared" si="600"/>
        <v>1</v>
      </c>
      <c r="Q5492">
        <f t="shared" si="601"/>
        <v>0</v>
      </c>
    </row>
    <row r="5493" spans="1:17" ht="19.5" x14ac:dyDescent="0.4">
      <c r="A5493" s="33">
        <f t="shared" si="602"/>
        <v>46592</v>
      </c>
      <c r="B5493" s="27" t="str">
        <f t="shared" si="597"/>
        <v>(土)</v>
      </c>
      <c r="C5493" s="34">
        <v>0.35416666666666702</v>
      </c>
      <c r="D5493" s="16" t="s">
        <v>18</v>
      </c>
      <c r="E5493" s="35">
        <v>0.375</v>
      </c>
      <c r="F5493" s="50">
        <f>IF(COUNTIF('リスト（不使用）'!$A$5:$A$6,単年カーブ!$A$1),"希望数量入力ください",'単年（2027年度）'!$E$12*単年カーブ!$R$3+'単年（2027年度）'!$E$12*(1-単年カーブ!$R$3)*単年カーブ!Q5493)</f>
        <v>0</v>
      </c>
      <c r="G5493" s="47">
        <f t="shared" si="598"/>
        <v>0</v>
      </c>
      <c r="M5493">
        <f t="shared" si="599"/>
        <v>7</v>
      </c>
      <c r="N5493">
        <f>IF(OR(WEEKDAY(A5493)=1,WEEKDAY(A5493)=7,COUNTIF('2027祝日等（不使用）'!$A$1:$A$20,単年カーブ!A5493)=1),0,1)</f>
        <v>0</v>
      </c>
      <c r="O5493">
        <f t="shared" si="603"/>
        <v>18</v>
      </c>
      <c r="P5493">
        <f t="shared" si="600"/>
        <v>1</v>
      </c>
      <c r="Q5493">
        <f t="shared" si="601"/>
        <v>0</v>
      </c>
    </row>
    <row r="5494" spans="1:17" ht="19.5" x14ac:dyDescent="0.4">
      <c r="A5494" s="33">
        <f t="shared" si="602"/>
        <v>46592</v>
      </c>
      <c r="B5494" s="27" t="str">
        <f t="shared" si="597"/>
        <v>(土)</v>
      </c>
      <c r="C5494" s="34">
        <v>0.375</v>
      </c>
      <c r="D5494" s="16" t="s">
        <v>18</v>
      </c>
      <c r="E5494" s="35">
        <v>0.39583333333333298</v>
      </c>
      <c r="F5494" s="50">
        <f>IF(COUNTIF('リスト（不使用）'!$A$5:$A$6,単年カーブ!$A$1),"希望数量入力ください",'単年（2027年度）'!$E$12*単年カーブ!$R$3+'単年（2027年度）'!$E$12*(1-単年カーブ!$R$3)*単年カーブ!Q5494)</f>
        <v>0</v>
      </c>
      <c r="G5494" s="47">
        <f t="shared" si="598"/>
        <v>0</v>
      </c>
      <c r="M5494">
        <f t="shared" si="599"/>
        <v>7</v>
      </c>
      <c r="N5494">
        <f>IF(OR(WEEKDAY(A5494)=1,WEEKDAY(A5494)=7,COUNTIF('2027祝日等（不使用）'!$A$1:$A$20,単年カーブ!A5494)=1),0,1)</f>
        <v>0</v>
      </c>
      <c r="O5494">
        <f t="shared" si="603"/>
        <v>19</v>
      </c>
      <c r="P5494">
        <f t="shared" si="600"/>
        <v>1</v>
      </c>
      <c r="Q5494">
        <f t="shared" si="601"/>
        <v>0</v>
      </c>
    </row>
    <row r="5495" spans="1:17" ht="19.5" x14ac:dyDescent="0.4">
      <c r="A5495" s="33">
        <f t="shared" si="602"/>
        <v>46592</v>
      </c>
      <c r="B5495" s="27" t="str">
        <f t="shared" si="597"/>
        <v>(土)</v>
      </c>
      <c r="C5495" s="34">
        <v>0.39583333333333298</v>
      </c>
      <c r="D5495" s="16" t="s">
        <v>18</v>
      </c>
      <c r="E5495" s="35">
        <v>0.41666666666666702</v>
      </c>
      <c r="F5495" s="50">
        <f>IF(COUNTIF('リスト（不使用）'!$A$5:$A$6,単年カーブ!$A$1),"希望数量入力ください",'単年（2027年度）'!$E$12*単年カーブ!$R$3+'単年（2027年度）'!$E$12*(1-単年カーブ!$R$3)*単年カーブ!Q5495)</f>
        <v>0</v>
      </c>
      <c r="G5495" s="47">
        <f t="shared" si="598"/>
        <v>0</v>
      </c>
      <c r="M5495">
        <f t="shared" si="599"/>
        <v>7</v>
      </c>
      <c r="N5495">
        <f>IF(OR(WEEKDAY(A5495)=1,WEEKDAY(A5495)=7,COUNTIF('2027祝日等（不使用）'!$A$1:$A$20,単年カーブ!A5495)=1),0,1)</f>
        <v>0</v>
      </c>
      <c r="O5495">
        <f t="shared" si="603"/>
        <v>20</v>
      </c>
      <c r="P5495">
        <f t="shared" si="600"/>
        <v>1</v>
      </c>
      <c r="Q5495">
        <f t="shared" si="601"/>
        <v>0</v>
      </c>
    </row>
    <row r="5496" spans="1:17" ht="19.5" x14ac:dyDescent="0.4">
      <c r="A5496" s="33">
        <f t="shared" si="602"/>
        <v>46592</v>
      </c>
      <c r="B5496" s="27" t="str">
        <f t="shared" si="597"/>
        <v>(土)</v>
      </c>
      <c r="C5496" s="34">
        <v>0.41666666666666702</v>
      </c>
      <c r="D5496" s="16" t="s">
        <v>18</v>
      </c>
      <c r="E5496" s="35">
        <v>0.4375</v>
      </c>
      <c r="F5496" s="50">
        <f>IF(COUNTIF('リスト（不使用）'!$A$5:$A$6,単年カーブ!$A$1),"希望数量入力ください",'単年（2027年度）'!$E$12*単年カーブ!$R$3+'単年（2027年度）'!$E$12*(1-単年カーブ!$R$3)*単年カーブ!Q5496)</f>
        <v>0</v>
      </c>
      <c r="G5496" s="47">
        <f t="shared" si="598"/>
        <v>0</v>
      </c>
      <c r="M5496">
        <f t="shared" si="599"/>
        <v>7</v>
      </c>
      <c r="N5496">
        <f>IF(OR(WEEKDAY(A5496)=1,WEEKDAY(A5496)=7,COUNTIF('2027祝日等（不使用）'!$A$1:$A$20,単年カーブ!A5496)=1),0,1)</f>
        <v>0</v>
      </c>
      <c r="O5496">
        <f t="shared" si="603"/>
        <v>21</v>
      </c>
      <c r="P5496">
        <f t="shared" si="600"/>
        <v>1</v>
      </c>
      <c r="Q5496">
        <f t="shared" si="601"/>
        <v>0</v>
      </c>
    </row>
    <row r="5497" spans="1:17" ht="19.5" x14ac:dyDescent="0.4">
      <c r="A5497" s="33">
        <f t="shared" si="602"/>
        <v>46592</v>
      </c>
      <c r="B5497" s="27" t="str">
        <f t="shared" si="597"/>
        <v>(土)</v>
      </c>
      <c r="C5497" s="34">
        <v>0.4375</v>
      </c>
      <c r="D5497" s="16" t="s">
        <v>18</v>
      </c>
      <c r="E5497" s="35">
        <v>0.45833333333333298</v>
      </c>
      <c r="F5497" s="50">
        <f>IF(COUNTIF('リスト（不使用）'!$A$5:$A$6,単年カーブ!$A$1),"希望数量入力ください",'単年（2027年度）'!$E$12*単年カーブ!$R$3+'単年（2027年度）'!$E$12*(1-単年カーブ!$R$3)*単年カーブ!Q5497)</f>
        <v>0</v>
      </c>
      <c r="G5497" s="47">
        <f t="shared" si="598"/>
        <v>0</v>
      </c>
      <c r="M5497">
        <f t="shared" si="599"/>
        <v>7</v>
      </c>
      <c r="N5497">
        <f>IF(OR(WEEKDAY(A5497)=1,WEEKDAY(A5497)=7,COUNTIF('2027祝日等（不使用）'!$A$1:$A$20,単年カーブ!A5497)=1),0,1)</f>
        <v>0</v>
      </c>
      <c r="O5497">
        <f t="shared" si="603"/>
        <v>22</v>
      </c>
      <c r="P5497">
        <f t="shared" si="600"/>
        <v>1</v>
      </c>
      <c r="Q5497">
        <f t="shared" si="601"/>
        <v>0</v>
      </c>
    </row>
    <row r="5498" spans="1:17" ht="19.5" x14ac:dyDescent="0.4">
      <c r="A5498" s="33">
        <f t="shared" si="602"/>
        <v>46592</v>
      </c>
      <c r="B5498" s="27" t="str">
        <f t="shared" si="597"/>
        <v>(土)</v>
      </c>
      <c r="C5498" s="34">
        <v>0.45833333333333298</v>
      </c>
      <c r="D5498" s="16" t="s">
        <v>18</v>
      </c>
      <c r="E5498" s="35">
        <v>0.47916666666666702</v>
      </c>
      <c r="F5498" s="50">
        <f>IF(COUNTIF('リスト（不使用）'!$A$5:$A$6,単年カーブ!$A$1),"希望数量入力ください",'単年（2027年度）'!$E$12*単年カーブ!$R$3+'単年（2027年度）'!$E$12*(1-単年カーブ!$R$3)*単年カーブ!Q5498)</f>
        <v>0</v>
      </c>
      <c r="G5498" s="47">
        <f t="shared" si="598"/>
        <v>0</v>
      </c>
      <c r="M5498">
        <f t="shared" si="599"/>
        <v>7</v>
      </c>
      <c r="N5498">
        <f>IF(OR(WEEKDAY(A5498)=1,WEEKDAY(A5498)=7,COUNTIF('2027祝日等（不使用）'!$A$1:$A$20,単年カーブ!A5498)=1),0,1)</f>
        <v>0</v>
      </c>
      <c r="O5498">
        <f t="shared" si="603"/>
        <v>23</v>
      </c>
      <c r="P5498">
        <f t="shared" si="600"/>
        <v>1</v>
      </c>
      <c r="Q5498">
        <f t="shared" si="601"/>
        <v>0</v>
      </c>
    </row>
    <row r="5499" spans="1:17" ht="19.5" x14ac:dyDescent="0.4">
      <c r="A5499" s="33">
        <f t="shared" si="602"/>
        <v>46592</v>
      </c>
      <c r="B5499" s="27" t="str">
        <f t="shared" si="597"/>
        <v>(土)</v>
      </c>
      <c r="C5499" s="34">
        <v>0.47916666666666702</v>
      </c>
      <c r="D5499" s="16" t="s">
        <v>18</v>
      </c>
      <c r="E5499" s="35">
        <v>0.5</v>
      </c>
      <c r="F5499" s="50">
        <f>IF(COUNTIF('リスト（不使用）'!$A$5:$A$6,単年カーブ!$A$1),"希望数量入力ください",'単年（2027年度）'!$E$12*単年カーブ!$R$3+'単年（2027年度）'!$E$12*(1-単年カーブ!$R$3)*単年カーブ!Q5499)</f>
        <v>0</v>
      </c>
      <c r="G5499" s="47">
        <f t="shared" si="598"/>
        <v>0</v>
      </c>
      <c r="M5499">
        <f t="shared" si="599"/>
        <v>7</v>
      </c>
      <c r="N5499">
        <f>IF(OR(WEEKDAY(A5499)=1,WEEKDAY(A5499)=7,COUNTIF('2027祝日等（不使用）'!$A$1:$A$20,単年カーブ!A5499)=1),0,1)</f>
        <v>0</v>
      </c>
      <c r="O5499">
        <f t="shared" si="603"/>
        <v>24</v>
      </c>
      <c r="P5499">
        <f t="shared" si="600"/>
        <v>1</v>
      </c>
      <c r="Q5499">
        <f t="shared" si="601"/>
        <v>0</v>
      </c>
    </row>
    <row r="5500" spans="1:17" ht="19.5" x14ac:dyDescent="0.4">
      <c r="A5500" s="33">
        <f t="shared" si="602"/>
        <v>46592</v>
      </c>
      <c r="B5500" s="27" t="str">
        <f t="shared" si="597"/>
        <v>(土)</v>
      </c>
      <c r="C5500" s="34">
        <v>0.5</v>
      </c>
      <c r="D5500" s="16" t="s">
        <v>18</v>
      </c>
      <c r="E5500" s="35">
        <v>0.52083333333333304</v>
      </c>
      <c r="F5500" s="50">
        <f>IF(COUNTIF('リスト（不使用）'!$A$5:$A$6,単年カーブ!$A$1),"希望数量入力ください",'単年（2027年度）'!$E$12*単年カーブ!$R$3+'単年（2027年度）'!$E$12*(1-単年カーブ!$R$3)*単年カーブ!Q5500)</f>
        <v>0</v>
      </c>
      <c r="G5500" s="47">
        <f t="shared" si="598"/>
        <v>0</v>
      </c>
      <c r="M5500">
        <f t="shared" si="599"/>
        <v>7</v>
      </c>
      <c r="N5500">
        <f>IF(OR(WEEKDAY(A5500)=1,WEEKDAY(A5500)=7,COUNTIF('2027祝日等（不使用）'!$A$1:$A$20,単年カーブ!A5500)=1),0,1)</f>
        <v>0</v>
      </c>
      <c r="O5500">
        <f t="shared" si="603"/>
        <v>25</v>
      </c>
      <c r="P5500">
        <f t="shared" si="600"/>
        <v>1</v>
      </c>
      <c r="Q5500">
        <f t="shared" si="601"/>
        <v>0</v>
      </c>
    </row>
    <row r="5501" spans="1:17" ht="19.5" x14ac:dyDescent="0.4">
      <c r="A5501" s="33">
        <f t="shared" si="602"/>
        <v>46592</v>
      </c>
      <c r="B5501" s="27" t="str">
        <f t="shared" si="597"/>
        <v>(土)</v>
      </c>
      <c r="C5501" s="34">
        <v>0.52083333333333304</v>
      </c>
      <c r="D5501" s="16" t="s">
        <v>18</v>
      </c>
      <c r="E5501" s="35">
        <v>0.54166666666666696</v>
      </c>
      <c r="F5501" s="50">
        <f>IF(COUNTIF('リスト（不使用）'!$A$5:$A$6,単年カーブ!$A$1),"希望数量入力ください",'単年（2027年度）'!$E$12*単年カーブ!$R$3+'単年（2027年度）'!$E$12*(1-単年カーブ!$R$3)*単年カーブ!Q5501)</f>
        <v>0</v>
      </c>
      <c r="G5501" s="47">
        <f t="shared" si="598"/>
        <v>0</v>
      </c>
      <c r="M5501">
        <f t="shared" si="599"/>
        <v>7</v>
      </c>
      <c r="N5501">
        <f>IF(OR(WEEKDAY(A5501)=1,WEEKDAY(A5501)=7,COUNTIF('2027祝日等（不使用）'!$A$1:$A$20,単年カーブ!A5501)=1),0,1)</f>
        <v>0</v>
      </c>
      <c r="O5501">
        <f t="shared" si="603"/>
        <v>26</v>
      </c>
      <c r="P5501">
        <f t="shared" si="600"/>
        <v>1</v>
      </c>
      <c r="Q5501">
        <f t="shared" si="601"/>
        <v>0</v>
      </c>
    </row>
    <row r="5502" spans="1:17" ht="19.5" x14ac:dyDescent="0.4">
      <c r="A5502" s="33">
        <f t="shared" si="602"/>
        <v>46592</v>
      </c>
      <c r="B5502" s="27" t="str">
        <f t="shared" si="597"/>
        <v>(土)</v>
      </c>
      <c r="C5502" s="34">
        <v>0.54166666666666696</v>
      </c>
      <c r="D5502" s="16" t="s">
        <v>18</v>
      </c>
      <c r="E5502" s="35">
        <v>0.5625</v>
      </c>
      <c r="F5502" s="50">
        <f>IF(COUNTIF('リスト（不使用）'!$A$5:$A$6,単年カーブ!$A$1),"希望数量入力ください",'単年（2027年度）'!$E$12*単年カーブ!$R$3+'単年（2027年度）'!$E$12*(1-単年カーブ!$R$3)*単年カーブ!Q5502)</f>
        <v>0</v>
      </c>
      <c r="G5502" s="47">
        <f t="shared" si="598"/>
        <v>0</v>
      </c>
      <c r="M5502">
        <f t="shared" si="599"/>
        <v>7</v>
      </c>
      <c r="N5502">
        <f>IF(OR(WEEKDAY(A5502)=1,WEEKDAY(A5502)=7,COUNTIF('2027祝日等（不使用）'!$A$1:$A$20,単年カーブ!A5502)=1),0,1)</f>
        <v>0</v>
      </c>
      <c r="O5502">
        <f t="shared" si="603"/>
        <v>27</v>
      </c>
      <c r="P5502">
        <f t="shared" si="600"/>
        <v>1</v>
      </c>
      <c r="Q5502">
        <f t="shared" si="601"/>
        <v>0</v>
      </c>
    </row>
    <row r="5503" spans="1:17" ht="19.5" x14ac:dyDescent="0.4">
      <c r="A5503" s="33">
        <f t="shared" si="602"/>
        <v>46592</v>
      </c>
      <c r="B5503" s="27" t="str">
        <f t="shared" si="597"/>
        <v>(土)</v>
      </c>
      <c r="C5503" s="34">
        <v>0.5625</v>
      </c>
      <c r="D5503" s="16" t="s">
        <v>18</v>
      </c>
      <c r="E5503" s="35">
        <v>0.58333333333333304</v>
      </c>
      <c r="F5503" s="50">
        <f>IF(COUNTIF('リスト（不使用）'!$A$5:$A$6,単年カーブ!$A$1),"希望数量入力ください",'単年（2027年度）'!$E$12*単年カーブ!$R$3+'単年（2027年度）'!$E$12*(1-単年カーブ!$R$3)*単年カーブ!Q5503)</f>
        <v>0</v>
      </c>
      <c r="G5503" s="47">
        <f t="shared" si="598"/>
        <v>0</v>
      </c>
      <c r="M5503">
        <f t="shared" si="599"/>
        <v>7</v>
      </c>
      <c r="N5503">
        <f>IF(OR(WEEKDAY(A5503)=1,WEEKDAY(A5503)=7,COUNTIF('2027祝日等（不使用）'!$A$1:$A$20,単年カーブ!A5503)=1),0,1)</f>
        <v>0</v>
      </c>
      <c r="O5503">
        <f t="shared" si="603"/>
        <v>28</v>
      </c>
      <c r="P5503">
        <f t="shared" si="600"/>
        <v>1</v>
      </c>
      <c r="Q5503">
        <f t="shared" si="601"/>
        <v>0</v>
      </c>
    </row>
    <row r="5504" spans="1:17" ht="19.5" x14ac:dyDescent="0.4">
      <c r="A5504" s="33">
        <f t="shared" si="602"/>
        <v>46592</v>
      </c>
      <c r="B5504" s="27" t="str">
        <f t="shared" si="597"/>
        <v>(土)</v>
      </c>
      <c r="C5504" s="34">
        <v>0.58333333333333304</v>
      </c>
      <c r="D5504" s="16" t="s">
        <v>18</v>
      </c>
      <c r="E5504" s="35">
        <v>0.60416666666666696</v>
      </c>
      <c r="F5504" s="50">
        <f>IF(COUNTIF('リスト（不使用）'!$A$5:$A$6,単年カーブ!$A$1),"希望数量入力ください",'単年（2027年度）'!$E$12*単年カーブ!$R$3+'単年（2027年度）'!$E$12*(1-単年カーブ!$R$3)*単年カーブ!Q5504)</f>
        <v>0</v>
      </c>
      <c r="G5504" s="47">
        <f t="shared" si="598"/>
        <v>0</v>
      </c>
      <c r="M5504">
        <f t="shared" si="599"/>
        <v>7</v>
      </c>
      <c r="N5504">
        <f>IF(OR(WEEKDAY(A5504)=1,WEEKDAY(A5504)=7,COUNTIF('2027祝日等（不使用）'!$A$1:$A$20,単年カーブ!A5504)=1),0,1)</f>
        <v>0</v>
      </c>
      <c r="O5504">
        <f t="shared" si="603"/>
        <v>29</v>
      </c>
      <c r="P5504">
        <f t="shared" si="600"/>
        <v>1</v>
      </c>
      <c r="Q5504">
        <f t="shared" si="601"/>
        <v>0</v>
      </c>
    </row>
    <row r="5505" spans="1:17" ht="19.5" x14ac:dyDescent="0.4">
      <c r="A5505" s="33">
        <f t="shared" si="602"/>
        <v>46592</v>
      </c>
      <c r="B5505" s="27" t="str">
        <f t="shared" si="597"/>
        <v>(土)</v>
      </c>
      <c r="C5505" s="34">
        <v>0.60416666666666696</v>
      </c>
      <c r="D5505" s="16" t="s">
        <v>18</v>
      </c>
      <c r="E5505" s="35">
        <v>0.625</v>
      </c>
      <c r="F5505" s="50">
        <f>IF(COUNTIF('リスト（不使用）'!$A$5:$A$6,単年カーブ!$A$1),"希望数量入力ください",'単年（2027年度）'!$E$12*単年カーブ!$R$3+'単年（2027年度）'!$E$12*(1-単年カーブ!$R$3)*単年カーブ!Q5505)</f>
        <v>0</v>
      </c>
      <c r="G5505" s="47">
        <f t="shared" si="598"/>
        <v>0</v>
      </c>
      <c r="M5505">
        <f t="shared" si="599"/>
        <v>7</v>
      </c>
      <c r="N5505">
        <f>IF(OR(WEEKDAY(A5505)=1,WEEKDAY(A5505)=7,COUNTIF('2027祝日等（不使用）'!$A$1:$A$20,単年カーブ!A5505)=1),0,1)</f>
        <v>0</v>
      </c>
      <c r="O5505">
        <f t="shared" si="603"/>
        <v>30</v>
      </c>
      <c r="P5505">
        <f t="shared" si="600"/>
        <v>1</v>
      </c>
      <c r="Q5505">
        <f t="shared" si="601"/>
        <v>0</v>
      </c>
    </row>
    <row r="5506" spans="1:17" ht="19.5" x14ac:dyDescent="0.4">
      <c r="A5506" s="33">
        <f t="shared" si="602"/>
        <v>46592</v>
      </c>
      <c r="B5506" s="27" t="str">
        <f t="shared" si="597"/>
        <v>(土)</v>
      </c>
      <c r="C5506" s="34">
        <v>0.625</v>
      </c>
      <c r="D5506" s="16" t="s">
        <v>18</v>
      </c>
      <c r="E5506" s="35">
        <v>0.64583333333333304</v>
      </c>
      <c r="F5506" s="50">
        <f>IF(COUNTIF('リスト（不使用）'!$A$5:$A$6,単年カーブ!$A$1),"希望数量入力ください",'単年（2027年度）'!$E$12*単年カーブ!$R$3+'単年（2027年度）'!$E$12*(1-単年カーブ!$R$3)*単年カーブ!Q5506)</f>
        <v>0</v>
      </c>
      <c r="G5506" s="47">
        <f t="shared" si="598"/>
        <v>0</v>
      </c>
      <c r="M5506">
        <f t="shared" si="599"/>
        <v>7</v>
      </c>
      <c r="N5506">
        <f>IF(OR(WEEKDAY(A5506)=1,WEEKDAY(A5506)=7,COUNTIF('2027祝日等（不使用）'!$A$1:$A$20,単年カーブ!A5506)=1),0,1)</f>
        <v>0</v>
      </c>
      <c r="O5506">
        <f t="shared" si="603"/>
        <v>31</v>
      </c>
      <c r="P5506">
        <f t="shared" si="600"/>
        <v>1</v>
      </c>
      <c r="Q5506">
        <f t="shared" si="601"/>
        <v>0</v>
      </c>
    </row>
    <row r="5507" spans="1:17" ht="19.5" x14ac:dyDescent="0.4">
      <c r="A5507" s="33">
        <f t="shared" si="602"/>
        <v>46592</v>
      </c>
      <c r="B5507" s="27" t="str">
        <f t="shared" si="597"/>
        <v>(土)</v>
      </c>
      <c r="C5507" s="34">
        <v>0.64583333333333304</v>
      </c>
      <c r="D5507" s="16" t="s">
        <v>18</v>
      </c>
      <c r="E5507" s="35">
        <v>0.66666666666666696</v>
      </c>
      <c r="F5507" s="50">
        <f>IF(COUNTIF('リスト（不使用）'!$A$5:$A$6,単年カーブ!$A$1),"希望数量入力ください",'単年（2027年度）'!$E$12*単年カーブ!$R$3+'単年（2027年度）'!$E$12*(1-単年カーブ!$R$3)*単年カーブ!Q5507)</f>
        <v>0</v>
      </c>
      <c r="G5507" s="47">
        <f t="shared" si="598"/>
        <v>0</v>
      </c>
      <c r="M5507">
        <f t="shared" si="599"/>
        <v>7</v>
      </c>
      <c r="N5507">
        <f>IF(OR(WEEKDAY(A5507)=1,WEEKDAY(A5507)=7,COUNTIF('2027祝日等（不使用）'!$A$1:$A$20,単年カーブ!A5507)=1),0,1)</f>
        <v>0</v>
      </c>
      <c r="O5507">
        <f t="shared" si="603"/>
        <v>32</v>
      </c>
      <c r="P5507">
        <f t="shared" si="600"/>
        <v>1</v>
      </c>
      <c r="Q5507">
        <f t="shared" si="601"/>
        <v>0</v>
      </c>
    </row>
    <row r="5508" spans="1:17" ht="19.5" x14ac:dyDescent="0.4">
      <c r="A5508" s="33">
        <f t="shared" si="602"/>
        <v>46592</v>
      </c>
      <c r="B5508" s="27" t="str">
        <f t="shared" ref="B5508:B5571" si="604">TEXT(A5508,"(aaa)")</f>
        <v>(土)</v>
      </c>
      <c r="C5508" s="34">
        <v>0.66666666666666696</v>
      </c>
      <c r="D5508" s="16" t="s">
        <v>18</v>
      </c>
      <c r="E5508" s="35">
        <v>0.6875</v>
      </c>
      <c r="F5508" s="50">
        <f>IF(COUNTIF('リスト（不使用）'!$A$5:$A$6,単年カーブ!$A$1),"希望数量入力ください",'単年（2027年度）'!$E$12*単年カーブ!$R$3+'単年（2027年度）'!$E$12*(1-単年カーブ!$R$3)*単年カーブ!Q5508)</f>
        <v>0</v>
      </c>
      <c r="G5508" s="47">
        <f t="shared" ref="G5508:G5571" si="605">F5508/2</f>
        <v>0</v>
      </c>
      <c r="M5508">
        <f t="shared" ref="M5508:M5571" si="606">MONTH(A5508)</f>
        <v>7</v>
      </c>
      <c r="N5508">
        <f>IF(OR(WEEKDAY(A5508)=1,WEEKDAY(A5508)=7,COUNTIF('2027祝日等（不使用）'!$A$1:$A$20,単年カーブ!A5508)=1),0,1)</f>
        <v>0</v>
      </c>
      <c r="O5508">
        <f t="shared" si="603"/>
        <v>33</v>
      </c>
      <c r="P5508">
        <f t="shared" ref="P5508:P5571" si="607">IF(AND(O5508&gt;16,O5508&lt;41),1,0)</f>
        <v>1</v>
      </c>
      <c r="Q5508">
        <f t="shared" ref="Q5508:Q5571" si="608">P5508*N5508</f>
        <v>0</v>
      </c>
    </row>
    <row r="5509" spans="1:17" ht="19.5" x14ac:dyDescent="0.4">
      <c r="A5509" s="33">
        <f t="shared" si="602"/>
        <v>46592</v>
      </c>
      <c r="B5509" s="27" t="str">
        <f t="shared" si="604"/>
        <v>(土)</v>
      </c>
      <c r="C5509" s="34">
        <v>0.6875</v>
      </c>
      <c r="D5509" s="16" t="s">
        <v>18</v>
      </c>
      <c r="E5509" s="35">
        <v>0.70833333333333304</v>
      </c>
      <c r="F5509" s="50">
        <f>IF(COUNTIF('リスト（不使用）'!$A$5:$A$6,単年カーブ!$A$1),"希望数量入力ください",'単年（2027年度）'!$E$12*単年カーブ!$R$3+'単年（2027年度）'!$E$12*(1-単年カーブ!$R$3)*単年カーブ!Q5509)</f>
        <v>0</v>
      </c>
      <c r="G5509" s="47">
        <f t="shared" si="605"/>
        <v>0</v>
      </c>
      <c r="M5509">
        <f t="shared" si="606"/>
        <v>7</v>
      </c>
      <c r="N5509">
        <f>IF(OR(WEEKDAY(A5509)=1,WEEKDAY(A5509)=7,COUNTIF('2027祝日等（不使用）'!$A$1:$A$20,単年カーブ!A5509)=1),0,1)</f>
        <v>0</v>
      </c>
      <c r="O5509">
        <f t="shared" si="603"/>
        <v>34</v>
      </c>
      <c r="P5509">
        <f t="shared" si="607"/>
        <v>1</v>
      </c>
      <c r="Q5509">
        <f t="shared" si="608"/>
        <v>0</v>
      </c>
    </row>
    <row r="5510" spans="1:17" ht="19.5" x14ac:dyDescent="0.4">
      <c r="A5510" s="33">
        <f t="shared" si="602"/>
        <v>46592</v>
      </c>
      <c r="B5510" s="27" t="str">
        <f t="shared" si="604"/>
        <v>(土)</v>
      </c>
      <c r="C5510" s="34">
        <v>0.70833333333333304</v>
      </c>
      <c r="D5510" s="16" t="s">
        <v>18</v>
      </c>
      <c r="E5510" s="35">
        <v>0.72916666666666696</v>
      </c>
      <c r="F5510" s="50">
        <f>IF(COUNTIF('リスト（不使用）'!$A$5:$A$6,単年カーブ!$A$1),"希望数量入力ください",'単年（2027年度）'!$E$12*単年カーブ!$R$3+'単年（2027年度）'!$E$12*(1-単年カーブ!$R$3)*単年カーブ!Q5510)</f>
        <v>0</v>
      </c>
      <c r="G5510" s="47">
        <f t="shared" si="605"/>
        <v>0</v>
      </c>
      <c r="M5510">
        <f t="shared" si="606"/>
        <v>7</v>
      </c>
      <c r="N5510">
        <f>IF(OR(WEEKDAY(A5510)=1,WEEKDAY(A5510)=7,COUNTIF('2027祝日等（不使用）'!$A$1:$A$20,単年カーブ!A5510)=1),0,1)</f>
        <v>0</v>
      </c>
      <c r="O5510">
        <f t="shared" si="603"/>
        <v>35</v>
      </c>
      <c r="P5510">
        <f t="shared" si="607"/>
        <v>1</v>
      </c>
      <c r="Q5510">
        <f t="shared" si="608"/>
        <v>0</v>
      </c>
    </row>
    <row r="5511" spans="1:17" ht="19.5" x14ac:dyDescent="0.4">
      <c r="A5511" s="33">
        <f t="shared" si="602"/>
        <v>46592</v>
      </c>
      <c r="B5511" s="27" t="str">
        <f t="shared" si="604"/>
        <v>(土)</v>
      </c>
      <c r="C5511" s="34">
        <v>0.72916666666666696</v>
      </c>
      <c r="D5511" s="16" t="s">
        <v>18</v>
      </c>
      <c r="E5511" s="35">
        <v>0.75</v>
      </c>
      <c r="F5511" s="50">
        <f>IF(COUNTIF('リスト（不使用）'!$A$5:$A$6,単年カーブ!$A$1),"希望数量入力ください",'単年（2027年度）'!$E$12*単年カーブ!$R$3+'単年（2027年度）'!$E$12*(1-単年カーブ!$R$3)*単年カーブ!Q5511)</f>
        <v>0</v>
      </c>
      <c r="G5511" s="47">
        <f t="shared" si="605"/>
        <v>0</v>
      </c>
      <c r="M5511">
        <f t="shared" si="606"/>
        <v>7</v>
      </c>
      <c r="N5511">
        <f>IF(OR(WEEKDAY(A5511)=1,WEEKDAY(A5511)=7,COUNTIF('2027祝日等（不使用）'!$A$1:$A$20,単年カーブ!A5511)=1),0,1)</f>
        <v>0</v>
      </c>
      <c r="O5511">
        <f t="shared" si="603"/>
        <v>36</v>
      </c>
      <c r="P5511">
        <f t="shared" si="607"/>
        <v>1</v>
      </c>
      <c r="Q5511">
        <f t="shared" si="608"/>
        <v>0</v>
      </c>
    </row>
    <row r="5512" spans="1:17" ht="19.5" x14ac:dyDescent="0.4">
      <c r="A5512" s="33">
        <f t="shared" si="602"/>
        <v>46592</v>
      </c>
      <c r="B5512" s="27" t="str">
        <f t="shared" si="604"/>
        <v>(土)</v>
      </c>
      <c r="C5512" s="34">
        <v>0.75</v>
      </c>
      <c r="D5512" s="16" t="s">
        <v>18</v>
      </c>
      <c r="E5512" s="35">
        <v>0.77083333333333304</v>
      </c>
      <c r="F5512" s="50">
        <f>IF(COUNTIF('リスト（不使用）'!$A$5:$A$6,単年カーブ!$A$1),"希望数量入力ください",'単年（2027年度）'!$E$12*単年カーブ!$R$3+'単年（2027年度）'!$E$12*(1-単年カーブ!$R$3)*単年カーブ!Q5512)</f>
        <v>0</v>
      </c>
      <c r="G5512" s="47">
        <f t="shared" si="605"/>
        <v>0</v>
      </c>
      <c r="M5512">
        <f t="shared" si="606"/>
        <v>7</v>
      </c>
      <c r="N5512">
        <f>IF(OR(WEEKDAY(A5512)=1,WEEKDAY(A5512)=7,COUNTIF('2027祝日等（不使用）'!$A$1:$A$20,単年カーブ!A5512)=1),0,1)</f>
        <v>0</v>
      </c>
      <c r="O5512">
        <f t="shared" si="603"/>
        <v>37</v>
      </c>
      <c r="P5512">
        <f t="shared" si="607"/>
        <v>1</v>
      </c>
      <c r="Q5512">
        <f t="shared" si="608"/>
        <v>0</v>
      </c>
    </row>
    <row r="5513" spans="1:17" ht="19.5" x14ac:dyDescent="0.4">
      <c r="A5513" s="33">
        <f t="shared" si="602"/>
        <v>46592</v>
      </c>
      <c r="B5513" s="27" t="str">
        <f t="shared" si="604"/>
        <v>(土)</v>
      </c>
      <c r="C5513" s="34">
        <v>0.77083333333333304</v>
      </c>
      <c r="D5513" s="16" t="s">
        <v>18</v>
      </c>
      <c r="E5513" s="35">
        <v>0.79166666666666696</v>
      </c>
      <c r="F5513" s="50">
        <f>IF(COUNTIF('リスト（不使用）'!$A$5:$A$6,単年カーブ!$A$1),"希望数量入力ください",'単年（2027年度）'!$E$12*単年カーブ!$R$3+'単年（2027年度）'!$E$12*(1-単年カーブ!$R$3)*単年カーブ!Q5513)</f>
        <v>0</v>
      </c>
      <c r="G5513" s="47">
        <f t="shared" si="605"/>
        <v>0</v>
      </c>
      <c r="M5513">
        <f t="shared" si="606"/>
        <v>7</v>
      </c>
      <c r="N5513">
        <f>IF(OR(WEEKDAY(A5513)=1,WEEKDAY(A5513)=7,COUNTIF('2027祝日等（不使用）'!$A$1:$A$20,単年カーブ!A5513)=1),0,1)</f>
        <v>0</v>
      </c>
      <c r="O5513">
        <f t="shared" si="603"/>
        <v>38</v>
      </c>
      <c r="P5513">
        <f t="shared" si="607"/>
        <v>1</v>
      </c>
      <c r="Q5513">
        <f t="shared" si="608"/>
        <v>0</v>
      </c>
    </row>
    <row r="5514" spans="1:17" ht="19.5" x14ac:dyDescent="0.4">
      <c r="A5514" s="33">
        <f t="shared" si="602"/>
        <v>46592</v>
      </c>
      <c r="B5514" s="27" t="str">
        <f t="shared" si="604"/>
        <v>(土)</v>
      </c>
      <c r="C5514" s="34">
        <v>0.79166666666666696</v>
      </c>
      <c r="D5514" s="16" t="s">
        <v>18</v>
      </c>
      <c r="E5514" s="35">
        <v>0.8125</v>
      </c>
      <c r="F5514" s="50">
        <f>IF(COUNTIF('リスト（不使用）'!$A$5:$A$6,単年カーブ!$A$1),"希望数量入力ください",'単年（2027年度）'!$E$12*単年カーブ!$R$3+'単年（2027年度）'!$E$12*(1-単年カーブ!$R$3)*単年カーブ!Q5514)</f>
        <v>0</v>
      </c>
      <c r="G5514" s="47">
        <f t="shared" si="605"/>
        <v>0</v>
      </c>
      <c r="M5514">
        <f t="shared" si="606"/>
        <v>7</v>
      </c>
      <c r="N5514">
        <f>IF(OR(WEEKDAY(A5514)=1,WEEKDAY(A5514)=7,COUNTIF('2027祝日等（不使用）'!$A$1:$A$20,単年カーブ!A5514)=1),0,1)</f>
        <v>0</v>
      </c>
      <c r="O5514">
        <f t="shared" si="603"/>
        <v>39</v>
      </c>
      <c r="P5514">
        <f t="shared" si="607"/>
        <v>1</v>
      </c>
      <c r="Q5514">
        <f t="shared" si="608"/>
        <v>0</v>
      </c>
    </row>
    <row r="5515" spans="1:17" ht="19.5" x14ac:dyDescent="0.4">
      <c r="A5515" s="33">
        <f t="shared" si="602"/>
        <v>46592</v>
      </c>
      <c r="B5515" s="27" t="str">
        <f t="shared" si="604"/>
        <v>(土)</v>
      </c>
      <c r="C5515" s="34">
        <v>0.8125</v>
      </c>
      <c r="D5515" s="16" t="s">
        <v>18</v>
      </c>
      <c r="E5515" s="35">
        <v>0.83333333333333304</v>
      </c>
      <c r="F5515" s="50">
        <f>IF(COUNTIF('リスト（不使用）'!$A$5:$A$6,単年カーブ!$A$1),"希望数量入力ください",'単年（2027年度）'!$E$12*単年カーブ!$R$3+'単年（2027年度）'!$E$12*(1-単年カーブ!$R$3)*単年カーブ!Q5515)</f>
        <v>0</v>
      </c>
      <c r="G5515" s="47">
        <f t="shared" si="605"/>
        <v>0</v>
      </c>
      <c r="M5515">
        <f t="shared" si="606"/>
        <v>7</v>
      </c>
      <c r="N5515">
        <f>IF(OR(WEEKDAY(A5515)=1,WEEKDAY(A5515)=7,COUNTIF('2027祝日等（不使用）'!$A$1:$A$20,単年カーブ!A5515)=1),0,1)</f>
        <v>0</v>
      </c>
      <c r="O5515">
        <f t="shared" si="603"/>
        <v>40</v>
      </c>
      <c r="P5515">
        <f t="shared" si="607"/>
        <v>1</v>
      </c>
      <c r="Q5515">
        <f t="shared" si="608"/>
        <v>0</v>
      </c>
    </row>
    <row r="5516" spans="1:17" ht="19.5" x14ac:dyDescent="0.4">
      <c r="A5516" s="33">
        <f t="shared" si="602"/>
        <v>46592</v>
      </c>
      <c r="B5516" s="27" t="str">
        <f t="shared" si="604"/>
        <v>(土)</v>
      </c>
      <c r="C5516" s="34">
        <v>0.83333333333333304</v>
      </c>
      <c r="D5516" s="16" t="s">
        <v>18</v>
      </c>
      <c r="E5516" s="35">
        <v>0.85416666666666696</v>
      </c>
      <c r="F5516" s="50">
        <f>IF(COUNTIF('リスト（不使用）'!$A$5:$A$6,単年カーブ!$A$1),"希望数量入力ください",'単年（2027年度）'!$E$12*単年カーブ!$R$3+'単年（2027年度）'!$E$12*(1-単年カーブ!$R$3)*単年カーブ!Q5516)</f>
        <v>0</v>
      </c>
      <c r="G5516" s="47">
        <f t="shared" si="605"/>
        <v>0</v>
      </c>
      <c r="M5516">
        <f t="shared" si="606"/>
        <v>7</v>
      </c>
      <c r="N5516">
        <f>IF(OR(WEEKDAY(A5516)=1,WEEKDAY(A5516)=7,COUNTIF('2027祝日等（不使用）'!$A$1:$A$20,単年カーブ!A5516)=1),0,1)</f>
        <v>0</v>
      </c>
      <c r="O5516">
        <f t="shared" si="603"/>
        <v>41</v>
      </c>
      <c r="P5516">
        <f t="shared" si="607"/>
        <v>0</v>
      </c>
      <c r="Q5516">
        <f t="shared" si="608"/>
        <v>0</v>
      </c>
    </row>
    <row r="5517" spans="1:17" ht="19.5" x14ac:dyDescent="0.4">
      <c r="A5517" s="33">
        <f t="shared" si="602"/>
        <v>46592</v>
      </c>
      <c r="B5517" s="27" t="str">
        <f t="shared" si="604"/>
        <v>(土)</v>
      </c>
      <c r="C5517" s="34">
        <v>0.85416666666666696</v>
      </c>
      <c r="D5517" s="16" t="s">
        <v>18</v>
      </c>
      <c r="E5517" s="35">
        <v>0.875</v>
      </c>
      <c r="F5517" s="50">
        <f>IF(COUNTIF('リスト（不使用）'!$A$5:$A$6,単年カーブ!$A$1),"希望数量入力ください",'単年（2027年度）'!$E$12*単年カーブ!$R$3+'単年（2027年度）'!$E$12*(1-単年カーブ!$R$3)*単年カーブ!Q5517)</f>
        <v>0</v>
      </c>
      <c r="G5517" s="47">
        <f t="shared" si="605"/>
        <v>0</v>
      </c>
      <c r="M5517">
        <f t="shared" si="606"/>
        <v>7</v>
      </c>
      <c r="N5517">
        <f>IF(OR(WEEKDAY(A5517)=1,WEEKDAY(A5517)=7,COUNTIF('2027祝日等（不使用）'!$A$1:$A$20,単年カーブ!A5517)=1),0,1)</f>
        <v>0</v>
      </c>
      <c r="O5517">
        <f t="shared" si="603"/>
        <v>42</v>
      </c>
      <c r="P5517">
        <f t="shared" si="607"/>
        <v>0</v>
      </c>
      <c r="Q5517">
        <f t="shared" si="608"/>
        <v>0</v>
      </c>
    </row>
    <row r="5518" spans="1:17" ht="19.5" x14ac:dyDescent="0.4">
      <c r="A5518" s="33">
        <f t="shared" si="602"/>
        <v>46592</v>
      </c>
      <c r="B5518" s="27" t="str">
        <f t="shared" si="604"/>
        <v>(土)</v>
      </c>
      <c r="C5518" s="34">
        <v>0.875</v>
      </c>
      <c r="D5518" s="16" t="s">
        <v>18</v>
      </c>
      <c r="E5518" s="35">
        <v>0.89583333333333304</v>
      </c>
      <c r="F5518" s="50">
        <f>IF(COUNTIF('リスト（不使用）'!$A$5:$A$6,単年カーブ!$A$1),"希望数量入力ください",'単年（2027年度）'!$E$12*単年カーブ!$R$3+'単年（2027年度）'!$E$12*(1-単年カーブ!$R$3)*単年カーブ!Q5518)</f>
        <v>0</v>
      </c>
      <c r="G5518" s="47">
        <f t="shared" si="605"/>
        <v>0</v>
      </c>
      <c r="M5518">
        <f t="shared" si="606"/>
        <v>7</v>
      </c>
      <c r="N5518">
        <f>IF(OR(WEEKDAY(A5518)=1,WEEKDAY(A5518)=7,COUNTIF('2027祝日等（不使用）'!$A$1:$A$20,単年カーブ!A5518)=1),0,1)</f>
        <v>0</v>
      </c>
      <c r="O5518">
        <f t="shared" si="603"/>
        <v>43</v>
      </c>
      <c r="P5518">
        <f t="shared" si="607"/>
        <v>0</v>
      </c>
      <c r="Q5518">
        <f t="shared" si="608"/>
        <v>0</v>
      </c>
    </row>
    <row r="5519" spans="1:17" ht="19.5" x14ac:dyDescent="0.4">
      <c r="A5519" s="33">
        <f t="shared" si="602"/>
        <v>46592</v>
      </c>
      <c r="B5519" s="27" t="str">
        <f t="shared" si="604"/>
        <v>(土)</v>
      </c>
      <c r="C5519" s="34">
        <v>0.89583333333333304</v>
      </c>
      <c r="D5519" s="16" t="s">
        <v>18</v>
      </c>
      <c r="E5519" s="35">
        <v>0.91666666666666696</v>
      </c>
      <c r="F5519" s="50">
        <f>IF(COUNTIF('リスト（不使用）'!$A$5:$A$6,単年カーブ!$A$1),"希望数量入力ください",'単年（2027年度）'!$E$12*単年カーブ!$R$3+'単年（2027年度）'!$E$12*(1-単年カーブ!$R$3)*単年カーブ!Q5519)</f>
        <v>0</v>
      </c>
      <c r="G5519" s="47">
        <f t="shared" si="605"/>
        <v>0</v>
      </c>
      <c r="M5519">
        <f t="shared" si="606"/>
        <v>7</v>
      </c>
      <c r="N5519">
        <f>IF(OR(WEEKDAY(A5519)=1,WEEKDAY(A5519)=7,COUNTIF('2027祝日等（不使用）'!$A$1:$A$20,単年カーブ!A5519)=1),0,1)</f>
        <v>0</v>
      </c>
      <c r="O5519">
        <f t="shared" si="603"/>
        <v>44</v>
      </c>
      <c r="P5519">
        <f t="shared" si="607"/>
        <v>0</v>
      </c>
      <c r="Q5519">
        <f t="shared" si="608"/>
        <v>0</v>
      </c>
    </row>
    <row r="5520" spans="1:17" ht="19.5" x14ac:dyDescent="0.4">
      <c r="A5520" s="33">
        <f t="shared" si="602"/>
        <v>46592</v>
      </c>
      <c r="B5520" s="27" t="str">
        <f t="shared" si="604"/>
        <v>(土)</v>
      </c>
      <c r="C5520" s="34">
        <v>0.91666666666666696</v>
      </c>
      <c r="D5520" s="16" t="s">
        <v>18</v>
      </c>
      <c r="E5520" s="35">
        <v>0.9375</v>
      </c>
      <c r="F5520" s="50">
        <f>IF(COUNTIF('リスト（不使用）'!$A$5:$A$6,単年カーブ!$A$1),"希望数量入力ください",'単年（2027年度）'!$E$12*単年カーブ!$R$3+'単年（2027年度）'!$E$12*(1-単年カーブ!$R$3)*単年カーブ!Q5520)</f>
        <v>0</v>
      </c>
      <c r="G5520" s="47">
        <f t="shared" si="605"/>
        <v>0</v>
      </c>
      <c r="M5520">
        <f t="shared" si="606"/>
        <v>7</v>
      </c>
      <c r="N5520">
        <f>IF(OR(WEEKDAY(A5520)=1,WEEKDAY(A5520)=7,COUNTIF('2027祝日等（不使用）'!$A$1:$A$20,単年カーブ!A5520)=1),0,1)</f>
        <v>0</v>
      </c>
      <c r="O5520">
        <f t="shared" si="603"/>
        <v>45</v>
      </c>
      <c r="P5520">
        <f t="shared" si="607"/>
        <v>0</v>
      </c>
      <c r="Q5520">
        <f t="shared" si="608"/>
        <v>0</v>
      </c>
    </row>
    <row r="5521" spans="1:17" ht="19.5" x14ac:dyDescent="0.4">
      <c r="A5521" s="33">
        <f t="shared" si="602"/>
        <v>46592</v>
      </c>
      <c r="B5521" s="27" t="str">
        <f t="shared" si="604"/>
        <v>(土)</v>
      </c>
      <c r="C5521" s="34">
        <v>0.9375</v>
      </c>
      <c r="D5521" s="16" t="s">
        <v>18</v>
      </c>
      <c r="E5521" s="35">
        <v>0.95833333333333304</v>
      </c>
      <c r="F5521" s="50">
        <f>IF(COUNTIF('リスト（不使用）'!$A$5:$A$6,単年カーブ!$A$1),"希望数量入力ください",'単年（2027年度）'!$E$12*単年カーブ!$R$3+'単年（2027年度）'!$E$12*(1-単年カーブ!$R$3)*単年カーブ!Q5521)</f>
        <v>0</v>
      </c>
      <c r="G5521" s="47">
        <f t="shared" si="605"/>
        <v>0</v>
      </c>
      <c r="M5521">
        <f t="shared" si="606"/>
        <v>7</v>
      </c>
      <c r="N5521">
        <f>IF(OR(WEEKDAY(A5521)=1,WEEKDAY(A5521)=7,COUNTIF('2027祝日等（不使用）'!$A$1:$A$20,単年カーブ!A5521)=1),0,1)</f>
        <v>0</v>
      </c>
      <c r="O5521">
        <f t="shared" si="603"/>
        <v>46</v>
      </c>
      <c r="P5521">
        <f t="shared" si="607"/>
        <v>0</v>
      </c>
      <c r="Q5521">
        <f t="shared" si="608"/>
        <v>0</v>
      </c>
    </row>
    <row r="5522" spans="1:17" ht="19.5" x14ac:dyDescent="0.4">
      <c r="A5522" s="33">
        <f t="shared" si="602"/>
        <v>46592</v>
      </c>
      <c r="B5522" s="27" t="str">
        <f t="shared" si="604"/>
        <v>(土)</v>
      </c>
      <c r="C5522" s="34">
        <v>0.95833333333333304</v>
      </c>
      <c r="D5522" s="16" t="s">
        <v>18</v>
      </c>
      <c r="E5522" s="35">
        <v>0.97916666666666696</v>
      </c>
      <c r="F5522" s="50">
        <f>IF(COUNTIF('リスト（不使用）'!$A$5:$A$6,単年カーブ!$A$1),"希望数量入力ください",'単年（2027年度）'!$E$12*単年カーブ!$R$3+'単年（2027年度）'!$E$12*(1-単年カーブ!$R$3)*単年カーブ!Q5522)</f>
        <v>0</v>
      </c>
      <c r="G5522" s="47">
        <f t="shared" si="605"/>
        <v>0</v>
      </c>
      <c r="M5522">
        <f t="shared" si="606"/>
        <v>7</v>
      </c>
      <c r="N5522">
        <f>IF(OR(WEEKDAY(A5522)=1,WEEKDAY(A5522)=7,COUNTIF('2027祝日等（不使用）'!$A$1:$A$20,単年カーブ!A5522)=1),0,1)</f>
        <v>0</v>
      </c>
      <c r="O5522">
        <f t="shared" si="603"/>
        <v>47</v>
      </c>
      <c r="P5522">
        <f t="shared" si="607"/>
        <v>0</v>
      </c>
      <c r="Q5522">
        <f t="shared" si="608"/>
        <v>0</v>
      </c>
    </row>
    <row r="5523" spans="1:17" ht="19.5" x14ac:dyDescent="0.4">
      <c r="A5523" s="33">
        <f t="shared" si="602"/>
        <v>46592</v>
      </c>
      <c r="B5523" s="27" t="str">
        <f t="shared" si="604"/>
        <v>(土)</v>
      </c>
      <c r="C5523" s="34">
        <v>0.97916666666666696</v>
      </c>
      <c r="D5523" s="16" t="s">
        <v>18</v>
      </c>
      <c r="E5523" s="35" t="s">
        <v>17</v>
      </c>
      <c r="F5523" s="50">
        <f>IF(COUNTIF('リスト（不使用）'!$A$5:$A$6,単年カーブ!$A$1),"希望数量入力ください",'単年（2027年度）'!$E$12*単年カーブ!$R$3+'単年（2027年度）'!$E$12*(1-単年カーブ!$R$3)*単年カーブ!Q5523)</f>
        <v>0</v>
      </c>
      <c r="G5523" s="47">
        <f t="shared" si="605"/>
        <v>0</v>
      </c>
      <c r="M5523">
        <f t="shared" si="606"/>
        <v>7</v>
      </c>
      <c r="N5523">
        <f>IF(OR(WEEKDAY(A5523)=1,WEEKDAY(A5523)=7,COUNTIF('2027祝日等（不使用）'!$A$1:$A$20,単年カーブ!A5523)=1),0,1)</f>
        <v>0</v>
      </c>
      <c r="O5523">
        <f t="shared" si="603"/>
        <v>48</v>
      </c>
      <c r="P5523">
        <f t="shared" si="607"/>
        <v>0</v>
      </c>
      <c r="Q5523">
        <f t="shared" si="608"/>
        <v>0</v>
      </c>
    </row>
    <row r="5524" spans="1:17" ht="19.5" x14ac:dyDescent="0.4">
      <c r="A5524" s="33">
        <f t="shared" si="602"/>
        <v>46593</v>
      </c>
      <c r="B5524" s="27" t="str">
        <f t="shared" si="604"/>
        <v>(日)</v>
      </c>
      <c r="C5524" s="34">
        <v>0</v>
      </c>
      <c r="D5524" s="16" t="s">
        <v>18</v>
      </c>
      <c r="E5524" s="35">
        <v>2.0833333333333332E-2</v>
      </c>
      <c r="F5524" s="50">
        <f>IF(COUNTIF('リスト（不使用）'!$A$5:$A$6,単年カーブ!$A$1),"希望数量入力ください",'単年（2027年度）'!$E$12*単年カーブ!$R$3+'単年（2027年度）'!$E$12*(1-単年カーブ!$R$3)*単年カーブ!Q5524)</f>
        <v>0</v>
      </c>
      <c r="G5524" s="47">
        <f t="shared" si="605"/>
        <v>0</v>
      </c>
      <c r="M5524">
        <f t="shared" si="606"/>
        <v>7</v>
      </c>
      <c r="N5524">
        <f>IF(OR(WEEKDAY(A5524)=1,WEEKDAY(A5524)=7,COUNTIF('2027祝日等（不使用）'!$A$1:$A$20,単年カーブ!A5524)=1),0,1)</f>
        <v>0</v>
      </c>
      <c r="O5524">
        <f t="shared" si="603"/>
        <v>1</v>
      </c>
      <c r="P5524">
        <f t="shared" si="607"/>
        <v>0</v>
      </c>
      <c r="Q5524">
        <f t="shared" si="608"/>
        <v>0</v>
      </c>
    </row>
    <row r="5525" spans="1:17" ht="19.5" x14ac:dyDescent="0.4">
      <c r="A5525" s="33">
        <f t="shared" si="602"/>
        <v>46593</v>
      </c>
      <c r="B5525" s="27" t="str">
        <f t="shared" si="604"/>
        <v>(日)</v>
      </c>
      <c r="C5525" s="34">
        <v>2.0833333333333332E-2</v>
      </c>
      <c r="D5525" s="16" t="s">
        <v>18</v>
      </c>
      <c r="E5525" s="35">
        <v>4.1666666666666664E-2</v>
      </c>
      <c r="F5525" s="50">
        <f>IF(COUNTIF('リスト（不使用）'!$A$5:$A$6,単年カーブ!$A$1),"希望数量入力ください",'単年（2027年度）'!$E$12*単年カーブ!$R$3+'単年（2027年度）'!$E$12*(1-単年カーブ!$R$3)*単年カーブ!Q5525)</f>
        <v>0</v>
      </c>
      <c r="G5525" s="47">
        <f t="shared" si="605"/>
        <v>0</v>
      </c>
      <c r="M5525">
        <f t="shared" si="606"/>
        <v>7</v>
      </c>
      <c r="N5525">
        <f>IF(OR(WEEKDAY(A5525)=1,WEEKDAY(A5525)=7,COUNTIF('2027祝日等（不使用）'!$A$1:$A$20,単年カーブ!A5525)=1),0,1)</f>
        <v>0</v>
      </c>
      <c r="O5525">
        <f t="shared" si="603"/>
        <v>2</v>
      </c>
      <c r="P5525">
        <f t="shared" si="607"/>
        <v>0</v>
      </c>
      <c r="Q5525">
        <f t="shared" si="608"/>
        <v>0</v>
      </c>
    </row>
    <row r="5526" spans="1:17" ht="19.5" x14ac:dyDescent="0.4">
      <c r="A5526" s="33">
        <f t="shared" si="602"/>
        <v>46593</v>
      </c>
      <c r="B5526" s="27" t="str">
        <f t="shared" si="604"/>
        <v>(日)</v>
      </c>
      <c r="C5526" s="34">
        <v>4.1666666666666664E-2</v>
      </c>
      <c r="D5526" s="16" t="s">
        <v>18</v>
      </c>
      <c r="E5526" s="35">
        <v>6.25E-2</v>
      </c>
      <c r="F5526" s="50">
        <f>IF(COUNTIF('リスト（不使用）'!$A$5:$A$6,単年カーブ!$A$1),"希望数量入力ください",'単年（2027年度）'!$E$12*単年カーブ!$R$3+'単年（2027年度）'!$E$12*(1-単年カーブ!$R$3)*単年カーブ!Q5526)</f>
        <v>0</v>
      </c>
      <c r="G5526" s="47">
        <f t="shared" si="605"/>
        <v>0</v>
      </c>
      <c r="M5526">
        <f t="shared" si="606"/>
        <v>7</v>
      </c>
      <c r="N5526">
        <f>IF(OR(WEEKDAY(A5526)=1,WEEKDAY(A5526)=7,COUNTIF('2027祝日等（不使用）'!$A$1:$A$20,単年カーブ!A5526)=1),0,1)</f>
        <v>0</v>
      </c>
      <c r="O5526">
        <f t="shared" si="603"/>
        <v>3</v>
      </c>
      <c r="P5526">
        <f t="shared" si="607"/>
        <v>0</v>
      </c>
      <c r="Q5526">
        <f t="shared" si="608"/>
        <v>0</v>
      </c>
    </row>
    <row r="5527" spans="1:17" ht="19.5" x14ac:dyDescent="0.4">
      <c r="A5527" s="33">
        <f t="shared" si="602"/>
        <v>46593</v>
      </c>
      <c r="B5527" s="27" t="str">
        <f t="shared" si="604"/>
        <v>(日)</v>
      </c>
      <c r="C5527" s="34">
        <v>6.25E-2</v>
      </c>
      <c r="D5527" s="16" t="s">
        <v>18</v>
      </c>
      <c r="E5527" s="35">
        <v>8.3333333333333301E-2</v>
      </c>
      <c r="F5527" s="50">
        <f>IF(COUNTIF('リスト（不使用）'!$A$5:$A$6,単年カーブ!$A$1),"希望数量入力ください",'単年（2027年度）'!$E$12*単年カーブ!$R$3+'単年（2027年度）'!$E$12*(1-単年カーブ!$R$3)*単年カーブ!Q5527)</f>
        <v>0</v>
      </c>
      <c r="G5527" s="47">
        <f t="shared" si="605"/>
        <v>0</v>
      </c>
      <c r="M5527">
        <f t="shared" si="606"/>
        <v>7</v>
      </c>
      <c r="N5527">
        <f>IF(OR(WEEKDAY(A5527)=1,WEEKDAY(A5527)=7,COUNTIF('2027祝日等（不使用）'!$A$1:$A$20,単年カーブ!A5527)=1),0,1)</f>
        <v>0</v>
      </c>
      <c r="O5527">
        <f t="shared" si="603"/>
        <v>4</v>
      </c>
      <c r="P5527">
        <f t="shared" si="607"/>
        <v>0</v>
      </c>
      <c r="Q5527">
        <f t="shared" si="608"/>
        <v>0</v>
      </c>
    </row>
    <row r="5528" spans="1:17" ht="19.5" x14ac:dyDescent="0.4">
      <c r="A5528" s="33">
        <f t="shared" si="602"/>
        <v>46593</v>
      </c>
      <c r="B5528" s="27" t="str">
        <f t="shared" si="604"/>
        <v>(日)</v>
      </c>
      <c r="C5528" s="34">
        <v>8.3333333333333301E-2</v>
      </c>
      <c r="D5528" s="16" t="s">
        <v>18</v>
      </c>
      <c r="E5528" s="35">
        <v>0.104166666666667</v>
      </c>
      <c r="F5528" s="50">
        <f>IF(COUNTIF('リスト（不使用）'!$A$5:$A$6,単年カーブ!$A$1),"希望数量入力ください",'単年（2027年度）'!$E$12*単年カーブ!$R$3+'単年（2027年度）'!$E$12*(1-単年カーブ!$R$3)*単年カーブ!Q5528)</f>
        <v>0</v>
      </c>
      <c r="G5528" s="47">
        <f t="shared" si="605"/>
        <v>0</v>
      </c>
      <c r="M5528">
        <f t="shared" si="606"/>
        <v>7</v>
      </c>
      <c r="N5528">
        <f>IF(OR(WEEKDAY(A5528)=1,WEEKDAY(A5528)=7,COUNTIF('2027祝日等（不使用）'!$A$1:$A$20,単年カーブ!A5528)=1),0,1)</f>
        <v>0</v>
      </c>
      <c r="O5528">
        <f t="shared" si="603"/>
        <v>5</v>
      </c>
      <c r="P5528">
        <f t="shared" si="607"/>
        <v>0</v>
      </c>
      <c r="Q5528">
        <f t="shared" si="608"/>
        <v>0</v>
      </c>
    </row>
    <row r="5529" spans="1:17" ht="19.5" x14ac:dyDescent="0.4">
      <c r="A5529" s="33">
        <f t="shared" si="602"/>
        <v>46593</v>
      </c>
      <c r="B5529" s="27" t="str">
        <f t="shared" si="604"/>
        <v>(日)</v>
      </c>
      <c r="C5529" s="34">
        <v>0.104166666666667</v>
      </c>
      <c r="D5529" s="16" t="s">
        <v>18</v>
      </c>
      <c r="E5529" s="35">
        <v>0.125</v>
      </c>
      <c r="F5529" s="50">
        <f>IF(COUNTIF('リスト（不使用）'!$A$5:$A$6,単年カーブ!$A$1),"希望数量入力ください",'単年（2027年度）'!$E$12*単年カーブ!$R$3+'単年（2027年度）'!$E$12*(1-単年カーブ!$R$3)*単年カーブ!Q5529)</f>
        <v>0</v>
      </c>
      <c r="G5529" s="47">
        <f t="shared" si="605"/>
        <v>0</v>
      </c>
      <c r="M5529">
        <f t="shared" si="606"/>
        <v>7</v>
      </c>
      <c r="N5529">
        <f>IF(OR(WEEKDAY(A5529)=1,WEEKDAY(A5529)=7,COUNTIF('2027祝日等（不使用）'!$A$1:$A$20,単年カーブ!A5529)=1),0,1)</f>
        <v>0</v>
      </c>
      <c r="O5529">
        <f t="shared" si="603"/>
        <v>6</v>
      </c>
      <c r="P5529">
        <f t="shared" si="607"/>
        <v>0</v>
      </c>
      <c r="Q5529">
        <f t="shared" si="608"/>
        <v>0</v>
      </c>
    </row>
    <row r="5530" spans="1:17" ht="19.5" x14ac:dyDescent="0.4">
      <c r="A5530" s="33">
        <f t="shared" si="602"/>
        <v>46593</v>
      </c>
      <c r="B5530" s="27" t="str">
        <f t="shared" si="604"/>
        <v>(日)</v>
      </c>
      <c r="C5530" s="34">
        <v>0.125</v>
      </c>
      <c r="D5530" s="16" t="s">
        <v>18</v>
      </c>
      <c r="E5530" s="35">
        <v>0.14583333333333301</v>
      </c>
      <c r="F5530" s="50">
        <f>IF(COUNTIF('リスト（不使用）'!$A$5:$A$6,単年カーブ!$A$1),"希望数量入力ください",'単年（2027年度）'!$E$12*単年カーブ!$R$3+'単年（2027年度）'!$E$12*(1-単年カーブ!$R$3)*単年カーブ!Q5530)</f>
        <v>0</v>
      </c>
      <c r="G5530" s="47">
        <f t="shared" si="605"/>
        <v>0</v>
      </c>
      <c r="M5530">
        <f t="shared" si="606"/>
        <v>7</v>
      </c>
      <c r="N5530">
        <f>IF(OR(WEEKDAY(A5530)=1,WEEKDAY(A5530)=7,COUNTIF('2027祝日等（不使用）'!$A$1:$A$20,単年カーブ!A5530)=1),0,1)</f>
        <v>0</v>
      </c>
      <c r="O5530">
        <f t="shared" si="603"/>
        <v>7</v>
      </c>
      <c r="P5530">
        <f t="shared" si="607"/>
        <v>0</v>
      </c>
      <c r="Q5530">
        <f t="shared" si="608"/>
        <v>0</v>
      </c>
    </row>
    <row r="5531" spans="1:17" ht="19.5" x14ac:dyDescent="0.4">
      <c r="A5531" s="33">
        <f t="shared" si="602"/>
        <v>46593</v>
      </c>
      <c r="B5531" s="27" t="str">
        <f t="shared" si="604"/>
        <v>(日)</v>
      </c>
      <c r="C5531" s="34">
        <v>0.14583333333333301</v>
      </c>
      <c r="D5531" s="16" t="s">
        <v>18</v>
      </c>
      <c r="E5531" s="35">
        <v>0.16666666666666699</v>
      </c>
      <c r="F5531" s="50">
        <f>IF(COUNTIF('リスト（不使用）'!$A$5:$A$6,単年カーブ!$A$1),"希望数量入力ください",'単年（2027年度）'!$E$12*単年カーブ!$R$3+'単年（2027年度）'!$E$12*(1-単年カーブ!$R$3)*単年カーブ!Q5531)</f>
        <v>0</v>
      </c>
      <c r="G5531" s="47">
        <f t="shared" si="605"/>
        <v>0</v>
      </c>
      <c r="M5531">
        <f t="shared" si="606"/>
        <v>7</v>
      </c>
      <c r="N5531">
        <f>IF(OR(WEEKDAY(A5531)=1,WEEKDAY(A5531)=7,COUNTIF('2027祝日等（不使用）'!$A$1:$A$20,単年カーブ!A5531)=1),0,1)</f>
        <v>0</v>
      </c>
      <c r="O5531">
        <f t="shared" si="603"/>
        <v>8</v>
      </c>
      <c r="P5531">
        <f t="shared" si="607"/>
        <v>0</v>
      </c>
      <c r="Q5531">
        <f t="shared" si="608"/>
        <v>0</v>
      </c>
    </row>
    <row r="5532" spans="1:17" ht="19.5" x14ac:dyDescent="0.4">
      <c r="A5532" s="33">
        <f t="shared" si="602"/>
        <v>46593</v>
      </c>
      <c r="B5532" s="27" t="str">
        <f t="shared" si="604"/>
        <v>(日)</v>
      </c>
      <c r="C5532" s="34">
        <v>0.16666666666666699</v>
      </c>
      <c r="D5532" s="16" t="s">
        <v>18</v>
      </c>
      <c r="E5532" s="35">
        <v>0.1875</v>
      </c>
      <c r="F5532" s="50">
        <f>IF(COUNTIF('リスト（不使用）'!$A$5:$A$6,単年カーブ!$A$1),"希望数量入力ください",'単年（2027年度）'!$E$12*単年カーブ!$R$3+'単年（2027年度）'!$E$12*(1-単年カーブ!$R$3)*単年カーブ!Q5532)</f>
        <v>0</v>
      </c>
      <c r="G5532" s="47">
        <f t="shared" si="605"/>
        <v>0</v>
      </c>
      <c r="M5532">
        <f t="shared" si="606"/>
        <v>7</v>
      </c>
      <c r="N5532">
        <f>IF(OR(WEEKDAY(A5532)=1,WEEKDAY(A5532)=7,COUNTIF('2027祝日等（不使用）'!$A$1:$A$20,単年カーブ!A5532)=1),0,1)</f>
        <v>0</v>
      </c>
      <c r="O5532">
        <f t="shared" si="603"/>
        <v>9</v>
      </c>
      <c r="P5532">
        <f t="shared" si="607"/>
        <v>0</v>
      </c>
      <c r="Q5532">
        <f t="shared" si="608"/>
        <v>0</v>
      </c>
    </row>
    <row r="5533" spans="1:17" ht="19.5" x14ac:dyDescent="0.4">
      <c r="A5533" s="33">
        <f t="shared" si="602"/>
        <v>46593</v>
      </c>
      <c r="B5533" s="27" t="str">
        <f t="shared" si="604"/>
        <v>(日)</v>
      </c>
      <c r="C5533" s="34">
        <v>0.1875</v>
      </c>
      <c r="D5533" s="16" t="s">
        <v>18</v>
      </c>
      <c r="E5533" s="35">
        <v>0.20833333333333301</v>
      </c>
      <c r="F5533" s="50">
        <f>IF(COUNTIF('リスト（不使用）'!$A$5:$A$6,単年カーブ!$A$1),"希望数量入力ください",'単年（2027年度）'!$E$12*単年カーブ!$R$3+'単年（2027年度）'!$E$12*(1-単年カーブ!$R$3)*単年カーブ!Q5533)</f>
        <v>0</v>
      </c>
      <c r="G5533" s="47">
        <f t="shared" si="605"/>
        <v>0</v>
      </c>
      <c r="M5533">
        <f t="shared" si="606"/>
        <v>7</v>
      </c>
      <c r="N5533">
        <f>IF(OR(WEEKDAY(A5533)=1,WEEKDAY(A5533)=7,COUNTIF('2027祝日等（不使用）'!$A$1:$A$20,単年カーブ!A5533)=1),0,1)</f>
        <v>0</v>
      </c>
      <c r="O5533">
        <f t="shared" si="603"/>
        <v>10</v>
      </c>
      <c r="P5533">
        <f t="shared" si="607"/>
        <v>0</v>
      </c>
      <c r="Q5533">
        <f t="shared" si="608"/>
        <v>0</v>
      </c>
    </row>
    <row r="5534" spans="1:17" ht="19.5" x14ac:dyDescent="0.4">
      <c r="A5534" s="33">
        <f t="shared" si="602"/>
        <v>46593</v>
      </c>
      <c r="B5534" s="27" t="str">
        <f t="shared" si="604"/>
        <v>(日)</v>
      </c>
      <c r="C5534" s="34">
        <v>0.20833333333333301</v>
      </c>
      <c r="D5534" s="16" t="s">
        <v>18</v>
      </c>
      <c r="E5534" s="35">
        <v>0.22916666666666699</v>
      </c>
      <c r="F5534" s="50">
        <f>IF(COUNTIF('リスト（不使用）'!$A$5:$A$6,単年カーブ!$A$1),"希望数量入力ください",'単年（2027年度）'!$E$12*単年カーブ!$R$3+'単年（2027年度）'!$E$12*(1-単年カーブ!$R$3)*単年カーブ!Q5534)</f>
        <v>0</v>
      </c>
      <c r="G5534" s="47">
        <f t="shared" si="605"/>
        <v>0</v>
      </c>
      <c r="M5534">
        <f t="shared" si="606"/>
        <v>7</v>
      </c>
      <c r="N5534">
        <f>IF(OR(WEEKDAY(A5534)=1,WEEKDAY(A5534)=7,COUNTIF('2027祝日等（不使用）'!$A$1:$A$20,単年カーブ!A5534)=1),0,1)</f>
        <v>0</v>
      </c>
      <c r="O5534">
        <f t="shared" si="603"/>
        <v>11</v>
      </c>
      <c r="P5534">
        <f t="shared" si="607"/>
        <v>0</v>
      </c>
      <c r="Q5534">
        <f t="shared" si="608"/>
        <v>0</v>
      </c>
    </row>
    <row r="5535" spans="1:17" ht="19.5" x14ac:dyDescent="0.4">
      <c r="A5535" s="33">
        <f t="shared" si="602"/>
        <v>46593</v>
      </c>
      <c r="B5535" s="27" t="str">
        <f t="shared" si="604"/>
        <v>(日)</v>
      </c>
      <c r="C5535" s="34">
        <v>0.22916666666666699</v>
      </c>
      <c r="D5535" s="16" t="s">
        <v>18</v>
      </c>
      <c r="E5535" s="35">
        <v>0.25</v>
      </c>
      <c r="F5535" s="50">
        <f>IF(COUNTIF('リスト（不使用）'!$A$5:$A$6,単年カーブ!$A$1),"希望数量入力ください",'単年（2027年度）'!$E$12*単年カーブ!$R$3+'単年（2027年度）'!$E$12*(1-単年カーブ!$R$3)*単年カーブ!Q5535)</f>
        <v>0</v>
      </c>
      <c r="G5535" s="47">
        <f t="shared" si="605"/>
        <v>0</v>
      </c>
      <c r="M5535">
        <f t="shared" si="606"/>
        <v>7</v>
      </c>
      <c r="N5535">
        <f>IF(OR(WEEKDAY(A5535)=1,WEEKDAY(A5535)=7,COUNTIF('2027祝日等（不使用）'!$A$1:$A$20,単年カーブ!A5535)=1),0,1)</f>
        <v>0</v>
      </c>
      <c r="O5535">
        <f t="shared" si="603"/>
        <v>12</v>
      </c>
      <c r="P5535">
        <f t="shared" si="607"/>
        <v>0</v>
      </c>
      <c r="Q5535">
        <f t="shared" si="608"/>
        <v>0</v>
      </c>
    </row>
    <row r="5536" spans="1:17" ht="19.5" x14ac:dyDescent="0.4">
      <c r="A5536" s="33">
        <f t="shared" si="602"/>
        <v>46593</v>
      </c>
      <c r="B5536" s="27" t="str">
        <f t="shared" si="604"/>
        <v>(日)</v>
      </c>
      <c r="C5536" s="34">
        <v>0.25</v>
      </c>
      <c r="D5536" s="16" t="s">
        <v>18</v>
      </c>
      <c r="E5536" s="35">
        <v>0.27083333333333298</v>
      </c>
      <c r="F5536" s="50">
        <f>IF(COUNTIF('リスト（不使用）'!$A$5:$A$6,単年カーブ!$A$1),"希望数量入力ください",'単年（2027年度）'!$E$12*単年カーブ!$R$3+'単年（2027年度）'!$E$12*(1-単年カーブ!$R$3)*単年カーブ!Q5536)</f>
        <v>0</v>
      </c>
      <c r="G5536" s="47">
        <f t="shared" si="605"/>
        <v>0</v>
      </c>
      <c r="M5536">
        <f t="shared" si="606"/>
        <v>7</v>
      </c>
      <c r="N5536">
        <f>IF(OR(WEEKDAY(A5536)=1,WEEKDAY(A5536)=7,COUNTIF('2027祝日等（不使用）'!$A$1:$A$20,単年カーブ!A5536)=1),0,1)</f>
        <v>0</v>
      </c>
      <c r="O5536">
        <f t="shared" si="603"/>
        <v>13</v>
      </c>
      <c r="P5536">
        <f t="shared" si="607"/>
        <v>0</v>
      </c>
      <c r="Q5536">
        <f t="shared" si="608"/>
        <v>0</v>
      </c>
    </row>
    <row r="5537" spans="1:17" ht="19.5" x14ac:dyDescent="0.4">
      <c r="A5537" s="33">
        <f t="shared" si="602"/>
        <v>46593</v>
      </c>
      <c r="B5537" s="27" t="str">
        <f t="shared" si="604"/>
        <v>(日)</v>
      </c>
      <c r="C5537" s="34">
        <v>0.27083333333333298</v>
      </c>
      <c r="D5537" s="16" t="s">
        <v>18</v>
      </c>
      <c r="E5537" s="35">
        <v>0.29166666666666702</v>
      </c>
      <c r="F5537" s="50">
        <f>IF(COUNTIF('リスト（不使用）'!$A$5:$A$6,単年カーブ!$A$1),"希望数量入力ください",'単年（2027年度）'!$E$12*単年カーブ!$R$3+'単年（2027年度）'!$E$12*(1-単年カーブ!$R$3)*単年カーブ!Q5537)</f>
        <v>0</v>
      </c>
      <c r="G5537" s="47">
        <f t="shared" si="605"/>
        <v>0</v>
      </c>
      <c r="M5537">
        <f t="shared" si="606"/>
        <v>7</v>
      </c>
      <c r="N5537">
        <f>IF(OR(WEEKDAY(A5537)=1,WEEKDAY(A5537)=7,COUNTIF('2027祝日等（不使用）'!$A$1:$A$20,単年カーブ!A5537)=1),0,1)</f>
        <v>0</v>
      </c>
      <c r="O5537">
        <f t="shared" si="603"/>
        <v>14</v>
      </c>
      <c r="P5537">
        <f t="shared" si="607"/>
        <v>0</v>
      </c>
      <c r="Q5537">
        <f t="shared" si="608"/>
        <v>0</v>
      </c>
    </row>
    <row r="5538" spans="1:17" ht="19.5" x14ac:dyDescent="0.4">
      <c r="A5538" s="33">
        <f t="shared" si="602"/>
        <v>46593</v>
      </c>
      <c r="B5538" s="27" t="str">
        <f t="shared" si="604"/>
        <v>(日)</v>
      </c>
      <c r="C5538" s="34">
        <v>0.29166666666666702</v>
      </c>
      <c r="D5538" s="16" t="s">
        <v>18</v>
      </c>
      <c r="E5538" s="35">
        <v>0.3125</v>
      </c>
      <c r="F5538" s="50">
        <f>IF(COUNTIF('リスト（不使用）'!$A$5:$A$6,単年カーブ!$A$1),"希望数量入力ください",'単年（2027年度）'!$E$12*単年カーブ!$R$3+'単年（2027年度）'!$E$12*(1-単年カーブ!$R$3)*単年カーブ!Q5538)</f>
        <v>0</v>
      </c>
      <c r="G5538" s="47">
        <f t="shared" si="605"/>
        <v>0</v>
      </c>
      <c r="M5538">
        <f t="shared" si="606"/>
        <v>7</v>
      </c>
      <c r="N5538">
        <f>IF(OR(WEEKDAY(A5538)=1,WEEKDAY(A5538)=7,COUNTIF('2027祝日等（不使用）'!$A$1:$A$20,単年カーブ!A5538)=1),0,1)</f>
        <v>0</v>
      </c>
      <c r="O5538">
        <f t="shared" si="603"/>
        <v>15</v>
      </c>
      <c r="P5538">
        <f t="shared" si="607"/>
        <v>0</v>
      </c>
      <c r="Q5538">
        <f t="shared" si="608"/>
        <v>0</v>
      </c>
    </row>
    <row r="5539" spans="1:17" ht="19.5" x14ac:dyDescent="0.4">
      <c r="A5539" s="33">
        <f t="shared" si="602"/>
        <v>46593</v>
      </c>
      <c r="B5539" s="27" t="str">
        <f t="shared" si="604"/>
        <v>(日)</v>
      </c>
      <c r="C5539" s="34">
        <v>0.3125</v>
      </c>
      <c r="D5539" s="16" t="s">
        <v>18</v>
      </c>
      <c r="E5539" s="35">
        <v>0.33333333333333298</v>
      </c>
      <c r="F5539" s="50">
        <f>IF(COUNTIF('リスト（不使用）'!$A$5:$A$6,単年カーブ!$A$1),"希望数量入力ください",'単年（2027年度）'!$E$12*単年カーブ!$R$3+'単年（2027年度）'!$E$12*(1-単年カーブ!$R$3)*単年カーブ!Q5539)</f>
        <v>0</v>
      </c>
      <c r="G5539" s="47">
        <f t="shared" si="605"/>
        <v>0</v>
      </c>
      <c r="M5539">
        <f t="shared" si="606"/>
        <v>7</v>
      </c>
      <c r="N5539">
        <f>IF(OR(WEEKDAY(A5539)=1,WEEKDAY(A5539)=7,COUNTIF('2027祝日等（不使用）'!$A$1:$A$20,単年カーブ!A5539)=1),0,1)</f>
        <v>0</v>
      </c>
      <c r="O5539">
        <f t="shared" si="603"/>
        <v>16</v>
      </c>
      <c r="P5539">
        <f t="shared" si="607"/>
        <v>0</v>
      </c>
      <c r="Q5539">
        <f t="shared" si="608"/>
        <v>0</v>
      </c>
    </row>
    <row r="5540" spans="1:17" ht="19.5" x14ac:dyDescent="0.4">
      <c r="A5540" s="33">
        <f t="shared" si="602"/>
        <v>46593</v>
      </c>
      <c r="B5540" s="27" t="str">
        <f t="shared" si="604"/>
        <v>(日)</v>
      </c>
      <c r="C5540" s="34">
        <v>0.33333333333333298</v>
      </c>
      <c r="D5540" s="16" t="s">
        <v>18</v>
      </c>
      <c r="E5540" s="35">
        <v>0.35416666666666702</v>
      </c>
      <c r="F5540" s="50">
        <f>IF(COUNTIF('リスト（不使用）'!$A$5:$A$6,単年カーブ!$A$1),"希望数量入力ください",'単年（2027年度）'!$E$12*単年カーブ!$R$3+'単年（2027年度）'!$E$12*(1-単年カーブ!$R$3)*単年カーブ!Q5540)</f>
        <v>0</v>
      </c>
      <c r="G5540" s="47">
        <f t="shared" si="605"/>
        <v>0</v>
      </c>
      <c r="M5540">
        <f t="shared" si="606"/>
        <v>7</v>
      </c>
      <c r="N5540">
        <f>IF(OR(WEEKDAY(A5540)=1,WEEKDAY(A5540)=7,COUNTIF('2027祝日等（不使用）'!$A$1:$A$20,単年カーブ!A5540)=1),0,1)</f>
        <v>0</v>
      </c>
      <c r="O5540">
        <f t="shared" si="603"/>
        <v>17</v>
      </c>
      <c r="P5540">
        <f t="shared" si="607"/>
        <v>1</v>
      </c>
      <c r="Q5540">
        <f t="shared" si="608"/>
        <v>0</v>
      </c>
    </row>
    <row r="5541" spans="1:17" ht="19.5" x14ac:dyDescent="0.4">
      <c r="A5541" s="33">
        <f t="shared" si="602"/>
        <v>46593</v>
      </c>
      <c r="B5541" s="27" t="str">
        <f t="shared" si="604"/>
        <v>(日)</v>
      </c>
      <c r="C5541" s="34">
        <v>0.35416666666666702</v>
      </c>
      <c r="D5541" s="16" t="s">
        <v>18</v>
      </c>
      <c r="E5541" s="35">
        <v>0.375</v>
      </c>
      <c r="F5541" s="50">
        <f>IF(COUNTIF('リスト（不使用）'!$A$5:$A$6,単年カーブ!$A$1),"希望数量入力ください",'単年（2027年度）'!$E$12*単年カーブ!$R$3+'単年（2027年度）'!$E$12*(1-単年カーブ!$R$3)*単年カーブ!Q5541)</f>
        <v>0</v>
      </c>
      <c r="G5541" s="47">
        <f t="shared" si="605"/>
        <v>0</v>
      </c>
      <c r="M5541">
        <f t="shared" si="606"/>
        <v>7</v>
      </c>
      <c r="N5541">
        <f>IF(OR(WEEKDAY(A5541)=1,WEEKDAY(A5541)=7,COUNTIF('2027祝日等（不使用）'!$A$1:$A$20,単年カーブ!A5541)=1),0,1)</f>
        <v>0</v>
      </c>
      <c r="O5541">
        <f t="shared" si="603"/>
        <v>18</v>
      </c>
      <c r="P5541">
        <f t="shared" si="607"/>
        <v>1</v>
      </c>
      <c r="Q5541">
        <f t="shared" si="608"/>
        <v>0</v>
      </c>
    </row>
    <row r="5542" spans="1:17" ht="19.5" x14ac:dyDescent="0.4">
      <c r="A5542" s="33">
        <f t="shared" si="602"/>
        <v>46593</v>
      </c>
      <c r="B5542" s="27" t="str">
        <f t="shared" si="604"/>
        <v>(日)</v>
      </c>
      <c r="C5542" s="34">
        <v>0.375</v>
      </c>
      <c r="D5542" s="16" t="s">
        <v>18</v>
      </c>
      <c r="E5542" s="35">
        <v>0.39583333333333298</v>
      </c>
      <c r="F5542" s="50">
        <f>IF(COUNTIF('リスト（不使用）'!$A$5:$A$6,単年カーブ!$A$1),"希望数量入力ください",'単年（2027年度）'!$E$12*単年カーブ!$R$3+'単年（2027年度）'!$E$12*(1-単年カーブ!$R$3)*単年カーブ!Q5542)</f>
        <v>0</v>
      </c>
      <c r="G5542" s="47">
        <f t="shared" si="605"/>
        <v>0</v>
      </c>
      <c r="M5542">
        <f t="shared" si="606"/>
        <v>7</v>
      </c>
      <c r="N5542">
        <f>IF(OR(WEEKDAY(A5542)=1,WEEKDAY(A5542)=7,COUNTIF('2027祝日等（不使用）'!$A$1:$A$20,単年カーブ!A5542)=1),0,1)</f>
        <v>0</v>
      </c>
      <c r="O5542">
        <f t="shared" si="603"/>
        <v>19</v>
      </c>
      <c r="P5542">
        <f t="shared" si="607"/>
        <v>1</v>
      </c>
      <c r="Q5542">
        <f t="shared" si="608"/>
        <v>0</v>
      </c>
    </row>
    <row r="5543" spans="1:17" ht="19.5" x14ac:dyDescent="0.4">
      <c r="A5543" s="33">
        <f t="shared" si="602"/>
        <v>46593</v>
      </c>
      <c r="B5543" s="27" t="str">
        <f t="shared" si="604"/>
        <v>(日)</v>
      </c>
      <c r="C5543" s="34">
        <v>0.39583333333333298</v>
      </c>
      <c r="D5543" s="16" t="s">
        <v>18</v>
      </c>
      <c r="E5543" s="35">
        <v>0.41666666666666702</v>
      </c>
      <c r="F5543" s="50">
        <f>IF(COUNTIF('リスト（不使用）'!$A$5:$A$6,単年カーブ!$A$1),"希望数量入力ください",'単年（2027年度）'!$E$12*単年カーブ!$R$3+'単年（2027年度）'!$E$12*(1-単年カーブ!$R$3)*単年カーブ!Q5543)</f>
        <v>0</v>
      </c>
      <c r="G5543" s="47">
        <f t="shared" si="605"/>
        <v>0</v>
      </c>
      <c r="M5543">
        <f t="shared" si="606"/>
        <v>7</v>
      </c>
      <c r="N5543">
        <f>IF(OR(WEEKDAY(A5543)=1,WEEKDAY(A5543)=7,COUNTIF('2027祝日等（不使用）'!$A$1:$A$20,単年カーブ!A5543)=1),0,1)</f>
        <v>0</v>
      </c>
      <c r="O5543">
        <f t="shared" si="603"/>
        <v>20</v>
      </c>
      <c r="P5543">
        <f t="shared" si="607"/>
        <v>1</v>
      </c>
      <c r="Q5543">
        <f t="shared" si="608"/>
        <v>0</v>
      </c>
    </row>
    <row r="5544" spans="1:17" ht="19.5" x14ac:dyDescent="0.4">
      <c r="A5544" s="33">
        <f t="shared" si="602"/>
        <v>46593</v>
      </c>
      <c r="B5544" s="27" t="str">
        <f t="shared" si="604"/>
        <v>(日)</v>
      </c>
      <c r="C5544" s="34">
        <v>0.41666666666666702</v>
      </c>
      <c r="D5544" s="16" t="s">
        <v>18</v>
      </c>
      <c r="E5544" s="35">
        <v>0.4375</v>
      </c>
      <c r="F5544" s="50">
        <f>IF(COUNTIF('リスト（不使用）'!$A$5:$A$6,単年カーブ!$A$1),"希望数量入力ください",'単年（2027年度）'!$E$12*単年カーブ!$R$3+'単年（2027年度）'!$E$12*(1-単年カーブ!$R$3)*単年カーブ!Q5544)</f>
        <v>0</v>
      </c>
      <c r="G5544" s="47">
        <f t="shared" si="605"/>
        <v>0</v>
      </c>
      <c r="M5544">
        <f t="shared" si="606"/>
        <v>7</v>
      </c>
      <c r="N5544">
        <f>IF(OR(WEEKDAY(A5544)=1,WEEKDAY(A5544)=7,COUNTIF('2027祝日等（不使用）'!$A$1:$A$20,単年カーブ!A5544)=1),0,1)</f>
        <v>0</v>
      </c>
      <c r="O5544">
        <f t="shared" si="603"/>
        <v>21</v>
      </c>
      <c r="P5544">
        <f t="shared" si="607"/>
        <v>1</v>
      </c>
      <c r="Q5544">
        <f t="shared" si="608"/>
        <v>0</v>
      </c>
    </row>
    <row r="5545" spans="1:17" ht="19.5" x14ac:dyDescent="0.4">
      <c r="A5545" s="33">
        <f t="shared" si="602"/>
        <v>46593</v>
      </c>
      <c r="B5545" s="27" t="str">
        <f t="shared" si="604"/>
        <v>(日)</v>
      </c>
      <c r="C5545" s="34">
        <v>0.4375</v>
      </c>
      <c r="D5545" s="16" t="s">
        <v>18</v>
      </c>
      <c r="E5545" s="35">
        <v>0.45833333333333298</v>
      </c>
      <c r="F5545" s="50">
        <f>IF(COUNTIF('リスト（不使用）'!$A$5:$A$6,単年カーブ!$A$1),"希望数量入力ください",'単年（2027年度）'!$E$12*単年カーブ!$R$3+'単年（2027年度）'!$E$12*(1-単年カーブ!$R$3)*単年カーブ!Q5545)</f>
        <v>0</v>
      </c>
      <c r="G5545" s="47">
        <f t="shared" si="605"/>
        <v>0</v>
      </c>
      <c r="M5545">
        <f t="shared" si="606"/>
        <v>7</v>
      </c>
      <c r="N5545">
        <f>IF(OR(WEEKDAY(A5545)=1,WEEKDAY(A5545)=7,COUNTIF('2027祝日等（不使用）'!$A$1:$A$20,単年カーブ!A5545)=1),0,1)</f>
        <v>0</v>
      </c>
      <c r="O5545">
        <f t="shared" si="603"/>
        <v>22</v>
      </c>
      <c r="P5545">
        <f t="shared" si="607"/>
        <v>1</v>
      </c>
      <c r="Q5545">
        <f t="shared" si="608"/>
        <v>0</v>
      </c>
    </row>
    <row r="5546" spans="1:17" ht="19.5" x14ac:dyDescent="0.4">
      <c r="A5546" s="33">
        <f t="shared" si="602"/>
        <v>46593</v>
      </c>
      <c r="B5546" s="27" t="str">
        <f t="shared" si="604"/>
        <v>(日)</v>
      </c>
      <c r="C5546" s="34">
        <v>0.45833333333333298</v>
      </c>
      <c r="D5546" s="16" t="s">
        <v>18</v>
      </c>
      <c r="E5546" s="35">
        <v>0.47916666666666702</v>
      </c>
      <c r="F5546" s="50">
        <f>IF(COUNTIF('リスト（不使用）'!$A$5:$A$6,単年カーブ!$A$1),"希望数量入力ください",'単年（2027年度）'!$E$12*単年カーブ!$R$3+'単年（2027年度）'!$E$12*(1-単年カーブ!$R$3)*単年カーブ!Q5546)</f>
        <v>0</v>
      </c>
      <c r="G5546" s="47">
        <f t="shared" si="605"/>
        <v>0</v>
      </c>
      <c r="M5546">
        <f t="shared" si="606"/>
        <v>7</v>
      </c>
      <c r="N5546">
        <f>IF(OR(WEEKDAY(A5546)=1,WEEKDAY(A5546)=7,COUNTIF('2027祝日等（不使用）'!$A$1:$A$20,単年カーブ!A5546)=1),0,1)</f>
        <v>0</v>
      </c>
      <c r="O5546">
        <f t="shared" si="603"/>
        <v>23</v>
      </c>
      <c r="P5546">
        <f t="shared" si="607"/>
        <v>1</v>
      </c>
      <c r="Q5546">
        <f t="shared" si="608"/>
        <v>0</v>
      </c>
    </row>
    <row r="5547" spans="1:17" ht="19.5" x14ac:dyDescent="0.4">
      <c r="A5547" s="33">
        <f t="shared" si="602"/>
        <v>46593</v>
      </c>
      <c r="B5547" s="27" t="str">
        <f t="shared" si="604"/>
        <v>(日)</v>
      </c>
      <c r="C5547" s="34">
        <v>0.47916666666666702</v>
      </c>
      <c r="D5547" s="16" t="s">
        <v>18</v>
      </c>
      <c r="E5547" s="35">
        <v>0.5</v>
      </c>
      <c r="F5547" s="50">
        <f>IF(COUNTIF('リスト（不使用）'!$A$5:$A$6,単年カーブ!$A$1),"希望数量入力ください",'単年（2027年度）'!$E$12*単年カーブ!$R$3+'単年（2027年度）'!$E$12*(1-単年カーブ!$R$3)*単年カーブ!Q5547)</f>
        <v>0</v>
      </c>
      <c r="G5547" s="47">
        <f t="shared" si="605"/>
        <v>0</v>
      </c>
      <c r="M5547">
        <f t="shared" si="606"/>
        <v>7</v>
      </c>
      <c r="N5547">
        <f>IF(OR(WEEKDAY(A5547)=1,WEEKDAY(A5547)=7,COUNTIF('2027祝日等（不使用）'!$A$1:$A$20,単年カーブ!A5547)=1),0,1)</f>
        <v>0</v>
      </c>
      <c r="O5547">
        <f t="shared" si="603"/>
        <v>24</v>
      </c>
      <c r="P5547">
        <f t="shared" si="607"/>
        <v>1</v>
      </c>
      <c r="Q5547">
        <f t="shared" si="608"/>
        <v>0</v>
      </c>
    </row>
    <row r="5548" spans="1:17" ht="19.5" x14ac:dyDescent="0.4">
      <c r="A5548" s="33">
        <f t="shared" si="602"/>
        <v>46593</v>
      </c>
      <c r="B5548" s="27" t="str">
        <f t="shared" si="604"/>
        <v>(日)</v>
      </c>
      <c r="C5548" s="34">
        <v>0.5</v>
      </c>
      <c r="D5548" s="16" t="s">
        <v>18</v>
      </c>
      <c r="E5548" s="35">
        <v>0.52083333333333304</v>
      </c>
      <c r="F5548" s="50">
        <f>IF(COUNTIF('リスト（不使用）'!$A$5:$A$6,単年カーブ!$A$1),"希望数量入力ください",'単年（2027年度）'!$E$12*単年カーブ!$R$3+'単年（2027年度）'!$E$12*(1-単年カーブ!$R$3)*単年カーブ!Q5548)</f>
        <v>0</v>
      </c>
      <c r="G5548" s="47">
        <f t="shared" si="605"/>
        <v>0</v>
      </c>
      <c r="M5548">
        <f t="shared" si="606"/>
        <v>7</v>
      </c>
      <c r="N5548">
        <f>IF(OR(WEEKDAY(A5548)=1,WEEKDAY(A5548)=7,COUNTIF('2027祝日等（不使用）'!$A$1:$A$20,単年カーブ!A5548)=1),0,1)</f>
        <v>0</v>
      </c>
      <c r="O5548">
        <f t="shared" si="603"/>
        <v>25</v>
      </c>
      <c r="P5548">
        <f t="shared" si="607"/>
        <v>1</v>
      </c>
      <c r="Q5548">
        <f t="shared" si="608"/>
        <v>0</v>
      </c>
    </row>
    <row r="5549" spans="1:17" ht="19.5" x14ac:dyDescent="0.4">
      <c r="A5549" s="33">
        <f t="shared" si="602"/>
        <v>46593</v>
      </c>
      <c r="B5549" s="27" t="str">
        <f t="shared" si="604"/>
        <v>(日)</v>
      </c>
      <c r="C5549" s="34">
        <v>0.52083333333333304</v>
      </c>
      <c r="D5549" s="16" t="s">
        <v>18</v>
      </c>
      <c r="E5549" s="35">
        <v>0.54166666666666696</v>
      </c>
      <c r="F5549" s="50">
        <f>IF(COUNTIF('リスト（不使用）'!$A$5:$A$6,単年カーブ!$A$1),"希望数量入力ください",'単年（2027年度）'!$E$12*単年カーブ!$R$3+'単年（2027年度）'!$E$12*(1-単年カーブ!$R$3)*単年カーブ!Q5549)</f>
        <v>0</v>
      </c>
      <c r="G5549" s="47">
        <f t="shared" si="605"/>
        <v>0</v>
      </c>
      <c r="M5549">
        <f t="shared" si="606"/>
        <v>7</v>
      </c>
      <c r="N5549">
        <f>IF(OR(WEEKDAY(A5549)=1,WEEKDAY(A5549)=7,COUNTIF('2027祝日等（不使用）'!$A$1:$A$20,単年カーブ!A5549)=1),0,1)</f>
        <v>0</v>
      </c>
      <c r="O5549">
        <f t="shared" si="603"/>
        <v>26</v>
      </c>
      <c r="P5549">
        <f t="shared" si="607"/>
        <v>1</v>
      </c>
      <c r="Q5549">
        <f t="shared" si="608"/>
        <v>0</v>
      </c>
    </row>
    <row r="5550" spans="1:17" ht="19.5" x14ac:dyDescent="0.4">
      <c r="A5550" s="33">
        <f t="shared" si="602"/>
        <v>46593</v>
      </c>
      <c r="B5550" s="27" t="str">
        <f t="shared" si="604"/>
        <v>(日)</v>
      </c>
      <c r="C5550" s="34">
        <v>0.54166666666666696</v>
      </c>
      <c r="D5550" s="16" t="s">
        <v>18</v>
      </c>
      <c r="E5550" s="35">
        <v>0.5625</v>
      </c>
      <c r="F5550" s="50">
        <f>IF(COUNTIF('リスト（不使用）'!$A$5:$A$6,単年カーブ!$A$1),"希望数量入力ください",'単年（2027年度）'!$E$12*単年カーブ!$R$3+'単年（2027年度）'!$E$12*(1-単年カーブ!$R$3)*単年カーブ!Q5550)</f>
        <v>0</v>
      </c>
      <c r="G5550" s="47">
        <f t="shared" si="605"/>
        <v>0</v>
      </c>
      <c r="M5550">
        <f t="shared" si="606"/>
        <v>7</v>
      </c>
      <c r="N5550">
        <f>IF(OR(WEEKDAY(A5550)=1,WEEKDAY(A5550)=7,COUNTIF('2027祝日等（不使用）'!$A$1:$A$20,単年カーブ!A5550)=1),0,1)</f>
        <v>0</v>
      </c>
      <c r="O5550">
        <f t="shared" si="603"/>
        <v>27</v>
      </c>
      <c r="P5550">
        <f t="shared" si="607"/>
        <v>1</v>
      </c>
      <c r="Q5550">
        <f t="shared" si="608"/>
        <v>0</v>
      </c>
    </row>
    <row r="5551" spans="1:17" ht="19.5" x14ac:dyDescent="0.4">
      <c r="A5551" s="33">
        <f t="shared" si="602"/>
        <v>46593</v>
      </c>
      <c r="B5551" s="27" t="str">
        <f t="shared" si="604"/>
        <v>(日)</v>
      </c>
      <c r="C5551" s="34">
        <v>0.5625</v>
      </c>
      <c r="D5551" s="16" t="s">
        <v>18</v>
      </c>
      <c r="E5551" s="35">
        <v>0.58333333333333304</v>
      </c>
      <c r="F5551" s="50">
        <f>IF(COUNTIF('リスト（不使用）'!$A$5:$A$6,単年カーブ!$A$1),"希望数量入力ください",'単年（2027年度）'!$E$12*単年カーブ!$R$3+'単年（2027年度）'!$E$12*(1-単年カーブ!$R$3)*単年カーブ!Q5551)</f>
        <v>0</v>
      </c>
      <c r="G5551" s="47">
        <f t="shared" si="605"/>
        <v>0</v>
      </c>
      <c r="M5551">
        <f t="shared" si="606"/>
        <v>7</v>
      </c>
      <c r="N5551">
        <f>IF(OR(WEEKDAY(A5551)=1,WEEKDAY(A5551)=7,COUNTIF('2027祝日等（不使用）'!$A$1:$A$20,単年カーブ!A5551)=1),0,1)</f>
        <v>0</v>
      </c>
      <c r="O5551">
        <f t="shared" si="603"/>
        <v>28</v>
      </c>
      <c r="P5551">
        <f t="shared" si="607"/>
        <v>1</v>
      </c>
      <c r="Q5551">
        <f t="shared" si="608"/>
        <v>0</v>
      </c>
    </row>
    <row r="5552" spans="1:17" ht="19.5" x14ac:dyDescent="0.4">
      <c r="A5552" s="33">
        <f t="shared" si="602"/>
        <v>46593</v>
      </c>
      <c r="B5552" s="27" t="str">
        <f t="shared" si="604"/>
        <v>(日)</v>
      </c>
      <c r="C5552" s="34">
        <v>0.58333333333333304</v>
      </c>
      <c r="D5552" s="16" t="s">
        <v>18</v>
      </c>
      <c r="E5552" s="35">
        <v>0.60416666666666696</v>
      </c>
      <c r="F5552" s="50">
        <f>IF(COUNTIF('リスト（不使用）'!$A$5:$A$6,単年カーブ!$A$1),"希望数量入力ください",'単年（2027年度）'!$E$12*単年カーブ!$R$3+'単年（2027年度）'!$E$12*(1-単年カーブ!$R$3)*単年カーブ!Q5552)</f>
        <v>0</v>
      </c>
      <c r="G5552" s="47">
        <f t="shared" si="605"/>
        <v>0</v>
      </c>
      <c r="M5552">
        <f t="shared" si="606"/>
        <v>7</v>
      </c>
      <c r="N5552">
        <f>IF(OR(WEEKDAY(A5552)=1,WEEKDAY(A5552)=7,COUNTIF('2027祝日等（不使用）'!$A$1:$A$20,単年カーブ!A5552)=1),0,1)</f>
        <v>0</v>
      </c>
      <c r="O5552">
        <f t="shared" si="603"/>
        <v>29</v>
      </c>
      <c r="P5552">
        <f t="shared" si="607"/>
        <v>1</v>
      </c>
      <c r="Q5552">
        <f t="shared" si="608"/>
        <v>0</v>
      </c>
    </row>
    <row r="5553" spans="1:17" ht="19.5" x14ac:dyDescent="0.4">
      <c r="A5553" s="33">
        <f t="shared" si="602"/>
        <v>46593</v>
      </c>
      <c r="B5553" s="27" t="str">
        <f t="shared" si="604"/>
        <v>(日)</v>
      </c>
      <c r="C5553" s="34">
        <v>0.60416666666666696</v>
      </c>
      <c r="D5553" s="16" t="s">
        <v>18</v>
      </c>
      <c r="E5553" s="35">
        <v>0.625</v>
      </c>
      <c r="F5553" s="50">
        <f>IF(COUNTIF('リスト（不使用）'!$A$5:$A$6,単年カーブ!$A$1),"希望数量入力ください",'単年（2027年度）'!$E$12*単年カーブ!$R$3+'単年（2027年度）'!$E$12*(1-単年カーブ!$R$3)*単年カーブ!Q5553)</f>
        <v>0</v>
      </c>
      <c r="G5553" s="47">
        <f t="shared" si="605"/>
        <v>0</v>
      </c>
      <c r="M5553">
        <f t="shared" si="606"/>
        <v>7</v>
      </c>
      <c r="N5553">
        <f>IF(OR(WEEKDAY(A5553)=1,WEEKDAY(A5553)=7,COUNTIF('2027祝日等（不使用）'!$A$1:$A$20,単年カーブ!A5553)=1),0,1)</f>
        <v>0</v>
      </c>
      <c r="O5553">
        <f t="shared" si="603"/>
        <v>30</v>
      </c>
      <c r="P5553">
        <f t="shared" si="607"/>
        <v>1</v>
      </c>
      <c r="Q5553">
        <f t="shared" si="608"/>
        <v>0</v>
      </c>
    </row>
    <row r="5554" spans="1:17" ht="19.5" x14ac:dyDescent="0.4">
      <c r="A5554" s="33">
        <f t="shared" si="602"/>
        <v>46593</v>
      </c>
      <c r="B5554" s="27" t="str">
        <f t="shared" si="604"/>
        <v>(日)</v>
      </c>
      <c r="C5554" s="34">
        <v>0.625</v>
      </c>
      <c r="D5554" s="16" t="s">
        <v>18</v>
      </c>
      <c r="E5554" s="35">
        <v>0.64583333333333304</v>
      </c>
      <c r="F5554" s="50">
        <f>IF(COUNTIF('リスト（不使用）'!$A$5:$A$6,単年カーブ!$A$1),"希望数量入力ください",'単年（2027年度）'!$E$12*単年カーブ!$R$3+'単年（2027年度）'!$E$12*(1-単年カーブ!$R$3)*単年カーブ!Q5554)</f>
        <v>0</v>
      </c>
      <c r="G5554" s="47">
        <f t="shared" si="605"/>
        <v>0</v>
      </c>
      <c r="M5554">
        <f t="shared" si="606"/>
        <v>7</v>
      </c>
      <c r="N5554">
        <f>IF(OR(WEEKDAY(A5554)=1,WEEKDAY(A5554)=7,COUNTIF('2027祝日等（不使用）'!$A$1:$A$20,単年カーブ!A5554)=1),0,1)</f>
        <v>0</v>
      </c>
      <c r="O5554">
        <f t="shared" si="603"/>
        <v>31</v>
      </c>
      <c r="P5554">
        <f t="shared" si="607"/>
        <v>1</v>
      </c>
      <c r="Q5554">
        <f t="shared" si="608"/>
        <v>0</v>
      </c>
    </row>
    <row r="5555" spans="1:17" ht="19.5" x14ac:dyDescent="0.4">
      <c r="A5555" s="33">
        <f t="shared" si="602"/>
        <v>46593</v>
      </c>
      <c r="B5555" s="27" t="str">
        <f t="shared" si="604"/>
        <v>(日)</v>
      </c>
      <c r="C5555" s="34">
        <v>0.64583333333333304</v>
      </c>
      <c r="D5555" s="16" t="s">
        <v>18</v>
      </c>
      <c r="E5555" s="35">
        <v>0.66666666666666696</v>
      </c>
      <c r="F5555" s="50">
        <f>IF(COUNTIF('リスト（不使用）'!$A$5:$A$6,単年カーブ!$A$1),"希望数量入力ください",'単年（2027年度）'!$E$12*単年カーブ!$R$3+'単年（2027年度）'!$E$12*(1-単年カーブ!$R$3)*単年カーブ!Q5555)</f>
        <v>0</v>
      </c>
      <c r="G5555" s="47">
        <f t="shared" si="605"/>
        <v>0</v>
      </c>
      <c r="M5555">
        <f t="shared" si="606"/>
        <v>7</v>
      </c>
      <c r="N5555">
        <f>IF(OR(WEEKDAY(A5555)=1,WEEKDAY(A5555)=7,COUNTIF('2027祝日等（不使用）'!$A$1:$A$20,単年カーブ!A5555)=1),0,1)</f>
        <v>0</v>
      </c>
      <c r="O5555">
        <f t="shared" si="603"/>
        <v>32</v>
      </c>
      <c r="P5555">
        <f t="shared" si="607"/>
        <v>1</v>
      </c>
      <c r="Q5555">
        <f t="shared" si="608"/>
        <v>0</v>
      </c>
    </row>
    <row r="5556" spans="1:17" ht="19.5" x14ac:dyDescent="0.4">
      <c r="A5556" s="33">
        <f t="shared" ref="A5556:A5619" si="609">A5508+1</f>
        <v>46593</v>
      </c>
      <c r="B5556" s="27" t="str">
        <f t="shared" si="604"/>
        <v>(日)</v>
      </c>
      <c r="C5556" s="34">
        <v>0.66666666666666696</v>
      </c>
      <c r="D5556" s="16" t="s">
        <v>18</v>
      </c>
      <c r="E5556" s="35">
        <v>0.6875</v>
      </c>
      <c r="F5556" s="50">
        <f>IF(COUNTIF('リスト（不使用）'!$A$5:$A$6,単年カーブ!$A$1),"希望数量入力ください",'単年（2027年度）'!$E$12*単年カーブ!$R$3+'単年（2027年度）'!$E$12*(1-単年カーブ!$R$3)*単年カーブ!Q5556)</f>
        <v>0</v>
      </c>
      <c r="G5556" s="47">
        <f t="shared" si="605"/>
        <v>0</v>
      </c>
      <c r="M5556">
        <f t="shared" si="606"/>
        <v>7</v>
      </c>
      <c r="N5556">
        <f>IF(OR(WEEKDAY(A5556)=1,WEEKDAY(A5556)=7,COUNTIF('2027祝日等（不使用）'!$A$1:$A$20,単年カーブ!A5556)=1),0,1)</f>
        <v>0</v>
      </c>
      <c r="O5556">
        <f t="shared" ref="O5556:O5619" si="610">O5508</f>
        <v>33</v>
      </c>
      <c r="P5556">
        <f t="shared" si="607"/>
        <v>1</v>
      </c>
      <c r="Q5556">
        <f t="shared" si="608"/>
        <v>0</v>
      </c>
    </row>
    <row r="5557" spans="1:17" ht="19.5" x14ac:dyDescent="0.4">
      <c r="A5557" s="33">
        <f t="shared" si="609"/>
        <v>46593</v>
      </c>
      <c r="B5557" s="27" t="str">
        <f t="shared" si="604"/>
        <v>(日)</v>
      </c>
      <c r="C5557" s="34">
        <v>0.6875</v>
      </c>
      <c r="D5557" s="16" t="s">
        <v>18</v>
      </c>
      <c r="E5557" s="35">
        <v>0.70833333333333304</v>
      </c>
      <c r="F5557" s="50">
        <f>IF(COUNTIF('リスト（不使用）'!$A$5:$A$6,単年カーブ!$A$1),"希望数量入力ください",'単年（2027年度）'!$E$12*単年カーブ!$R$3+'単年（2027年度）'!$E$12*(1-単年カーブ!$R$3)*単年カーブ!Q5557)</f>
        <v>0</v>
      </c>
      <c r="G5557" s="47">
        <f t="shared" si="605"/>
        <v>0</v>
      </c>
      <c r="M5557">
        <f t="shared" si="606"/>
        <v>7</v>
      </c>
      <c r="N5557">
        <f>IF(OR(WEEKDAY(A5557)=1,WEEKDAY(A5557)=7,COUNTIF('2027祝日等（不使用）'!$A$1:$A$20,単年カーブ!A5557)=1),0,1)</f>
        <v>0</v>
      </c>
      <c r="O5557">
        <f t="shared" si="610"/>
        <v>34</v>
      </c>
      <c r="P5557">
        <f t="shared" si="607"/>
        <v>1</v>
      </c>
      <c r="Q5557">
        <f t="shared" si="608"/>
        <v>0</v>
      </c>
    </row>
    <row r="5558" spans="1:17" ht="19.5" x14ac:dyDescent="0.4">
      <c r="A5558" s="33">
        <f t="shared" si="609"/>
        <v>46593</v>
      </c>
      <c r="B5558" s="27" t="str">
        <f t="shared" si="604"/>
        <v>(日)</v>
      </c>
      <c r="C5558" s="34">
        <v>0.70833333333333304</v>
      </c>
      <c r="D5558" s="16" t="s">
        <v>18</v>
      </c>
      <c r="E5558" s="35">
        <v>0.72916666666666696</v>
      </c>
      <c r="F5558" s="50">
        <f>IF(COUNTIF('リスト（不使用）'!$A$5:$A$6,単年カーブ!$A$1),"希望数量入力ください",'単年（2027年度）'!$E$12*単年カーブ!$R$3+'単年（2027年度）'!$E$12*(1-単年カーブ!$R$3)*単年カーブ!Q5558)</f>
        <v>0</v>
      </c>
      <c r="G5558" s="47">
        <f t="shared" si="605"/>
        <v>0</v>
      </c>
      <c r="M5558">
        <f t="shared" si="606"/>
        <v>7</v>
      </c>
      <c r="N5558">
        <f>IF(OR(WEEKDAY(A5558)=1,WEEKDAY(A5558)=7,COUNTIF('2027祝日等（不使用）'!$A$1:$A$20,単年カーブ!A5558)=1),0,1)</f>
        <v>0</v>
      </c>
      <c r="O5558">
        <f t="shared" si="610"/>
        <v>35</v>
      </c>
      <c r="P5558">
        <f t="shared" si="607"/>
        <v>1</v>
      </c>
      <c r="Q5558">
        <f t="shared" si="608"/>
        <v>0</v>
      </c>
    </row>
    <row r="5559" spans="1:17" ht="19.5" x14ac:dyDescent="0.4">
      <c r="A5559" s="33">
        <f t="shared" si="609"/>
        <v>46593</v>
      </c>
      <c r="B5559" s="27" t="str">
        <f t="shared" si="604"/>
        <v>(日)</v>
      </c>
      <c r="C5559" s="34">
        <v>0.72916666666666696</v>
      </c>
      <c r="D5559" s="16" t="s">
        <v>18</v>
      </c>
      <c r="E5559" s="35">
        <v>0.75</v>
      </c>
      <c r="F5559" s="50">
        <f>IF(COUNTIF('リスト（不使用）'!$A$5:$A$6,単年カーブ!$A$1),"希望数量入力ください",'単年（2027年度）'!$E$12*単年カーブ!$R$3+'単年（2027年度）'!$E$12*(1-単年カーブ!$R$3)*単年カーブ!Q5559)</f>
        <v>0</v>
      </c>
      <c r="G5559" s="47">
        <f t="shared" si="605"/>
        <v>0</v>
      </c>
      <c r="M5559">
        <f t="shared" si="606"/>
        <v>7</v>
      </c>
      <c r="N5559">
        <f>IF(OR(WEEKDAY(A5559)=1,WEEKDAY(A5559)=7,COUNTIF('2027祝日等（不使用）'!$A$1:$A$20,単年カーブ!A5559)=1),0,1)</f>
        <v>0</v>
      </c>
      <c r="O5559">
        <f t="shared" si="610"/>
        <v>36</v>
      </c>
      <c r="P5559">
        <f t="shared" si="607"/>
        <v>1</v>
      </c>
      <c r="Q5559">
        <f t="shared" si="608"/>
        <v>0</v>
      </c>
    </row>
    <row r="5560" spans="1:17" ht="19.5" x14ac:dyDescent="0.4">
      <c r="A5560" s="33">
        <f t="shared" si="609"/>
        <v>46593</v>
      </c>
      <c r="B5560" s="27" t="str">
        <f t="shared" si="604"/>
        <v>(日)</v>
      </c>
      <c r="C5560" s="34">
        <v>0.75</v>
      </c>
      <c r="D5560" s="16" t="s">
        <v>18</v>
      </c>
      <c r="E5560" s="35">
        <v>0.77083333333333304</v>
      </c>
      <c r="F5560" s="50">
        <f>IF(COUNTIF('リスト（不使用）'!$A$5:$A$6,単年カーブ!$A$1),"希望数量入力ください",'単年（2027年度）'!$E$12*単年カーブ!$R$3+'単年（2027年度）'!$E$12*(1-単年カーブ!$R$3)*単年カーブ!Q5560)</f>
        <v>0</v>
      </c>
      <c r="G5560" s="47">
        <f t="shared" si="605"/>
        <v>0</v>
      </c>
      <c r="M5560">
        <f t="shared" si="606"/>
        <v>7</v>
      </c>
      <c r="N5560">
        <f>IF(OR(WEEKDAY(A5560)=1,WEEKDAY(A5560)=7,COUNTIF('2027祝日等（不使用）'!$A$1:$A$20,単年カーブ!A5560)=1),0,1)</f>
        <v>0</v>
      </c>
      <c r="O5560">
        <f t="shared" si="610"/>
        <v>37</v>
      </c>
      <c r="P5560">
        <f t="shared" si="607"/>
        <v>1</v>
      </c>
      <c r="Q5560">
        <f t="shared" si="608"/>
        <v>0</v>
      </c>
    </row>
    <row r="5561" spans="1:17" ht="19.5" x14ac:dyDescent="0.4">
      <c r="A5561" s="33">
        <f t="shared" si="609"/>
        <v>46593</v>
      </c>
      <c r="B5561" s="27" t="str">
        <f t="shared" si="604"/>
        <v>(日)</v>
      </c>
      <c r="C5561" s="34">
        <v>0.77083333333333304</v>
      </c>
      <c r="D5561" s="16" t="s">
        <v>18</v>
      </c>
      <c r="E5561" s="35">
        <v>0.79166666666666696</v>
      </c>
      <c r="F5561" s="50">
        <f>IF(COUNTIF('リスト（不使用）'!$A$5:$A$6,単年カーブ!$A$1),"希望数量入力ください",'単年（2027年度）'!$E$12*単年カーブ!$R$3+'単年（2027年度）'!$E$12*(1-単年カーブ!$R$3)*単年カーブ!Q5561)</f>
        <v>0</v>
      </c>
      <c r="G5561" s="47">
        <f t="shared" si="605"/>
        <v>0</v>
      </c>
      <c r="M5561">
        <f t="shared" si="606"/>
        <v>7</v>
      </c>
      <c r="N5561">
        <f>IF(OR(WEEKDAY(A5561)=1,WEEKDAY(A5561)=7,COUNTIF('2027祝日等（不使用）'!$A$1:$A$20,単年カーブ!A5561)=1),0,1)</f>
        <v>0</v>
      </c>
      <c r="O5561">
        <f t="shared" si="610"/>
        <v>38</v>
      </c>
      <c r="P5561">
        <f t="shared" si="607"/>
        <v>1</v>
      </c>
      <c r="Q5561">
        <f t="shared" si="608"/>
        <v>0</v>
      </c>
    </row>
    <row r="5562" spans="1:17" ht="19.5" x14ac:dyDescent="0.4">
      <c r="A5562" s="33">
        <f t="shared" si="609"/>
        <v>46593</v>
      </c>
      <c r="B5562" s="27" t="str">
        <f t="shared" si="604"/>
        <v>(日)</v>
      </c>
      <c r="C5562" s="34">
        <v>0.79166666666666696</v>
      </c>
      <c r="D5562" s="16" t="s">
        <v>18</v>
      </c>
      <c r="E5562" s="35">
        <v>0.8125</v>
      </c>
      <c r="F5562" s="50">
        <f>IF(COUNTIF('リスト（不使用）'!$A$5:$A$6,単年カーブ!$A$1),"希望数量入力ください",'単年（2027年度）'!$E$12*単年カーブ!$R$3+'単年（2027年度）'!$E$12*(1-単年カーブ!$R$3)*単年カーブ!Q5562)</f>
        <v>0</v>
      </c>
      <c r="G5562" s="47">
        <f t="shared" si="605"/>
        <v>0</v>
      </c>
      <c r="M5562">
        <f t="shared" si="606"/>
        <v>7</v>
      </c>
      <c r="N5562">
        <f>IF(OR(WEEKDAY(A5562)=1,WEEKDAY(A5562)=7,COUNTIF('2027祝日等（不使用）'!$A$1:$A$20,単年カーブ!A5562)=1),0,1)</f>
        <v>0</v>
      </c>
      <c r="O5562">
        <f t="shared" si="610"/>
        <v>39</v>
      </c>
      <c r="P5562">
        <f t="shared" si="607"/>
        <v>1</v>
      </c>
      <c r="Q5562">
        <f t="shared" si="608"/>
        <v>0</v>
      </c>
    </row>
    <row r="5563" spans="1:17" ht="19.5" x14ac:dyDescent="0.4">
      <c r="A5563" s="33">
        <f t="shared" si="609"/>
        <v>46593</v>
      </c>
      <c r="B5563" s="27" t="str">
        <f t="shared" si="604"/>
        <v>(日)</v>
      </c>
      <c r="C5563" s="34">
        <v>0.8125</v>
      </c>
      <c r="D5563" s="16" t="s">
        <v>18</v>
      </c>
      <c r="E5563" s="35">
        <v>0.83333333333333304</v>
      </c>
      <c r="F5563" s="50">
        <f>IF(COUNTIF('リスト（不使用）'!$A$5:$A$6,単年カーブ!$A$1),"希望数量入力ください",'単年（2027年度）'!$E$12*単年カーブ!$R$3+'単年（2027年度）'!$E$12*(1-単年カーブ!$R$3)*単年カーブ!Q5563)</f>
        <v>0</v>
      </c>
      <c r="G5563" s="47">
        <f t="shared" si="605"/>
        <v>0</v>
      </c>
      <c r="M5563">
        <f t="shared" si="606"/>
        <v>7</v>
      </c>
      <c r="N5563">
        <f>IF(OR(WEEKDAY(A5563)=1,WEEKDAY(A5563)=7,COUNTIF('2027祝日等（不使用）'!$A$1:$A$20,単年カーブ!A5563)=1),0,1)</f>
        <v>0</v>
      </c>
      <c r="O5563">
        <f t="shared" si="610"/>
        <v>40</v>
      </c>
      <c r="P5563">
        <f t="shared" si="607"/>
        <v>1</v>
      </c>
      <c r="Q5563">
        <f t="shared" si="608"/>
        <v>0</v>
      </c>
    </row>
    <row r="5564" spans="1:17" ht="19.5" x14ac:dyDescent="0.4">
      <c r="A5564" s="33">
        <f t="shared" si="609"/>
        <v>46593</v>
      </c>
      <c r="B5564" s="27" t="str">
        <f t="shared" si="604"/>
        <v>(日)</v>
      </c>
      <c r="C5564" s="34">
        <v>0.83333333333333304</v>
      </c>
      <c r="D5564" s="16" t="s">
        <v>18</v>
      </c>
      <c r="E5564" s="35">
        <v>0.85416666666666696</v>
      </c>
      <c r="F5564" s="50">
        <f>IF(COUNTIF('リスト（不使用）'!$A$5:$A$6,単年カーブ!$A$1),"希望数量入力ください",'単年（2027年度）'!$E$12*単年カーブ!$R$3+'単年（2027年度）'!$E$12*(1-単年カーブ!$R$3)*単年カーブ!Q5564)</f>
        <v>0</v>
      </c>
      <c r="G5564" s="47">
        <f t="shared" si="605"/>
        <v>0</v>
      </c>
      <c r="M5564">
        <f t="shared" si="606"/>
        <v>7</v>
      </c>
      <c r="N5564">
        <f>IF(OR(WEEKDAY(A5564)=1,WEEKDAY(A5564)=7,COUNTIF('2027祝日等（不使用）'!$A$1:$A$20,単年カーブ!A5564)=1),0,1)</f>
        <v>0</v>
      </c>
      <c r="O5564">
        <f t="shared" si="610"/>
        <v>41</v>
      </c>
      <c r="P5564">
        <f t="shared" si="607"/>
        <v>0</v>
      </c>
      <c r="Q5564">
        <f t="shared" si="608"/>
        <v>0</v>
      </c>
    </row>
    <row r="5565" spans="1:17" ht="19.5" x14ac:dyDescent="0.4">
      <c r="A5565" s="33">
        <f t="shared" si="609"/>
        <v>46593</v>
      </c>
      <c r="B5565" s="27" t="str">
        <f t="shared" si="604"/>
        <v>(日)</v>
      </c>
      <c r="C5565" s="34">
        <v>0.85416666666666696</v>
      </c>
      <c r="D5565" s="16" t="s">
        <v>18</v>
      </c>
      <c r="E5565" s="35">
        <v>0.875</v>
      </c>
      <c r="F5565" s="50">
        <f>IF(COUNTIF('リスト（不使用）'!$A$5:$A$6,単年カーブ!$A$1),"希望数量入力ください",'単年（2027年度）'!$E$12*単年カーブ!$R$3+'単年（2027年度）'!$E$12*(1-単年カーブ!$R$3)*単年カーブ!Q5565)</f>
        <v>0</v>
      </c>
      <c r="G5565" s="47">
        <f t="shared" si="605"/>
        <v>0</v>
      </c>
      <c r="M5565">
        <f t="shared" si="606"/>
        <v>7</v>
      </c>
      <c r="N5565">
        <f>IF(OR(WEEKDAY(A5565)=1,WEEKDAY(A5565)=7,COUNTIF('2027祝日等（不使用）'!$A$1:$A$20,単年カーブ!A5565)=1),0,1)</f>
        <v>0</v>
      </c>
      <c r="O5565">
        <f t="shared" si="610"/>
        <v>42</v>
      </c>
      <c r="P5565">
        <f t="shared" si="607"/>
        <v>0</v>
      </c>
      <c r="Q5565">
        <f t="shared" si="608"/>
        <v>0</v>
      </c>
    </row>
    <row r="5566" spans="1:17" ht="19.5" x14ac:dyDescent="0.4">
      <c r="A5566" s="33">
        <f t="shared" si="609"/>
        <v>46593</v>
      </c>
      <c r="B5566" s="27" t="str">
        <f t="shared" si="604"/>
        <v>(日)</v>
      </c>
      <c r="C5566" s="34">
        <v>0.875</v>
      </c>
      <c r="D5566" s="16" t="s">
        <v>18</v>
      </c>
      <c r="E5566" s="35">
        <v>0.89583333333333304</v>
      </c>
      <c r="F5566" s="50">
        <f>IF(COUNTIF('リスト（不使用）'!$A$5:$A$6,単年カーブ!$A$1),"希望数量入力ください",'単年（2027年度）'!$E$12*単年カーブ!$R$3+'単年（2027年度）'!$E$12*(1-単年カーブ!$R$3)*単年カーブ!Q5566)</f>
        <v>0</v>
      </c>
      <c r="G5566" s="47">
        <f t="shared" si="605"/>
        <v>0</v>
      </c>
      <c r="M5566">
        <f t="shared" si="606"/>
        <v>7</v>
      </c>
      <c r="N5566">
        <f>IF(OR(WEEKDAY(A5566)=1,WEEKDAY(A5566)=7,COUNTIF('2027祝日等（不使用）'!$A$1:$A$20,単年カーブ!A5566)=1),0,1)</f>
        <v>0</v>
      </c>
      <c r="O5566">
        <f t="shared" si="610"/>
        <v>43</v>
      </c>
      <c r="P5566">
        <f t="shared" si="607"/>
        <v>0</v>
      </c>
      <c r="Q5566">
        <f t="shared" si="608"/>
        <v>0</v>
      </c>
    </row>
    <row r="5567" spans="1:17" ht="19.5" x14ac:dyDescent="0.4">
      <c r="A5567" s="33">
        <f t="shared" si="609"/>
        <v>46593</v>
      </c>
      <c r="B5567" s="27" t="str">
        <f t="shared" si="604"/>
        <v>(日)</v>
      </c>
      <c r="C5567" s="34">
        <v>0.89583333333333304</v>
      </c>
      <c r="D5567" s="16" t="s">
        <v>18</v>
      </c>
      <c r="E5567" s="35">
        <v>0.91666666666666696</v>
      </c>
      <c r="F5567" s="50">
        <f>IF(COUNTIF('リスト（不使用）'!$A$5:$A$6,単年カーブ!$A$1),"希望数量入力ください",'単年（2027年度）'!$E$12*単年カーブ!$R$3+'単年（2027年度）'!$E$12*(1-単年カーブ!$R$3)*単年カーブ!Q5567)</f>
        <v>0</v>
      </c>
      <c r="G5567" s="47">
        <f t="shared" si="605"/>
        <v>0</v>
      </c>
      <c r="M5567">
        <f t="shared" si="606"/>
        <v>7</v>
      </c>
      <c r="N5567">
        <f>IF(OR(WEEKDAY(A5567)=1,WEEKDAY(A5567)=7,COUNTIF('2027祝日等（不使用）'!$A$1:$A$20,単年カーブ!A5567)=1),0,1)</f>
        <v>0</v>
      </c>
      <c r="O5567">
        <f t="shared" si="610"/>
        <v>44</v>
      </c>
      <c r="P5567">
        <f t="shared" si="607"/>
        <v>0</v>
      </c>
      <c r="Q5567">
        <f t="shared" si="608"/>
        <v>0</v>
      </c>
    </row>
    <row r="5568" spans="1:17" ht="19.5" x14ac:dyDescent="0.4">
      <c r="A5568" s="33">
        <f t="shared" si="609"/>
        <v>46593</v>
      </c>
      <c r="B5568" s="27" t="str">
        <f t="shared" si="604"/>
        <v>(日)</v>
      </c>
      <c r="C5568" s="34">
        <v>0.91666666666666696</v>
      </c>
      <c r="D5568" s="16" t="s">
        <v>18</v>
      </c>
      <c r="E5568" s="35">
        <v>0.9375</v>
      </c>
      <c r="F5568" s="50">
        <f>IF(COUNTIF('リスト（不使用）'!$A$5:$A$6,単年カーブ!$A$1),"希望数量入力ください",'単年（2027年度）'!$E$12*単年カーブ!$R$3+'単年（2027年度）'!$E$12*(1-単年カーブ!$R$3)*単年カーブ!Q5568)</f>
        <v>0</v>
      </c>
      <c r="G5568" s="47">
        <f t="shared" si="605"/>
        <v>0</v>
      </c>
      <c r="M5568">
        <f t="shared" si="606"/>
        <v>7</v>
      </c>
      <c r="N5568">
        <f>IF(OR(WEEKDAY(A5568)=1,WEEKDAY(A5568)=7,COUNTIF('2027祝日等（不使用）'!$A$1:$A$20,単年カーブ!A5568)=1),0,1)</f>
        <v>0</v>
      </c>
      <c r="O5568">
        <f t="shared" si="610"/>
        <v>45</v>
      </c>
      <c r="P5568">
        <f t="shared" si="607"/>
        <v>0</v>
      </c>
      <c r="Q5568">
        <f t="shared" si="608"/>
        <v>0</v>
      </c>
    </row>
    <row r="5569" spans="1:17" ht="19.5" x14ac:dyDescent="0.4">
      <c r="A5569" s="33">
        <f t="shared" si="609"/>
        <v>46593</v>
      </c>
      <c r="B5569" s="27" t="str">
        <f t="shared" si="604"/>
        <v>(日)</v>
      </c>
      <c r="C5569" s="34">
        <v>0.9375</v>
      </c>
      <c r="D5569" s="16" t="s">
        <v>18</v>
      </c>
      <c r="E5569" s="35">
        <v>0.95833333333333304</v>
      </c>
      <c r="F5569" s="50">
        <f>IF(COUNTIF('リスト（不使用）'!$A$5:$A$6,単年カーブ!$A$1),"希望数量入力ください",'単年（2027年度）'!$E$12*単年カーブ!$R$3+'単年（2027年度）'!$E$12*(1-単年カーブ!$R$3)*単年カーブ!Q5569)</f>
        <v>0</v>
      </c>
      <c r="G5569" s="47">
        <f t="shared" si="605"/>
        <v>0</v>
      </c>
      <c r="M5569">
        <f t="shared" si="606"/>
        <v>7</v>
      </c>
      <c r="N5569">
        <f>IF(OR(WEEKDAY(A5569)=1,WEEKDAY(A5569)=7,COUNTIF('2027祝日等（不使用）'!$A$1:$A$20,単年カーブ!A5569)=1),0,1)</f>
        <v>0</v>
      </c>
      <c r="O5569">
        <f t="shared" si="610"/>
        <v>46</v>
      </c>
      <c r="P5569">
        <f t="shared" si="607"/>
        <v>0</v>
      </c>
      <c r="Q5569">
        <f t="shared" si="608"/>
        <v>0</v>
      </c>
    </row>
    <row r="5570" spans="1:17" ht="19.5" x14ac:dyDescent="0.4">
      <c r="A5570" s="33">
        <f t="shared" si="609"/>
        <v>46593</v>
      </c>
      <c r="B5570" s="27" t="str">
        <f t="shared" si="604"/>
        <v>(日)</v>
      </c>
      <c r="C5570" s="34">
        <v>0.95833333333333304</v>
      </c>
      <c r="D5570" s="16" t="s">
        <v>18</v>
      </c>
      <c r="E5570" s="35">
        <v>0.97916666666666696</v>
      </c>
      <c r="F5570" s="50">
        <f>IF(COUNTIF('リスト（不使用）'!$A$5:$A$6,単年カーブ!$A$1),"希望数量入力ください",'単年（2027年度）'!$E$12*単年カーブ!$R$3+'単年（2027年度）'!$E$12*(1-単年カーブ!$R$3)*単年カーブ!Q5570)</f>
        <v>0</v>
      </c>
      <c r="G5570" s="47">
        <f t="shared" si="605"/>
        <v>0</v>
      </c>
      <c r="M5570">
        <f t="shared" si="606"/>
        <v>7</v>
      </c>
      <c r="N5570">
        <f>IF(OR(WEEKDAY(A5570)=1,WEEKDAY(A5570)=7,COUNTIF('2027祝日等（不使用）'!$A$1:$A$20,単年カーブ!A5570)=1),0,1)</f>
        <v>0</v>
      </c>
      <c r="O5570">
        <f t="shared" si="610"/>
        <v>47</v>
      </c>
      <c r="P5570">
        <f t="shared" si="607"/>
        <v>0</v>
      </c>
      <c r="Q5570">
        <f t="shared" si="608"/>
        <v>0</v>
      </c>
    </row>
    <row r="5571" spans="1:17" ht="19.5" x14ac:dyDescent="0.4">
      <c r="A5571" s="33">
        <f t="shared" si="609"/>
        <v>46593</v>
      </c>
      <c r="B5571" s="27" t="str">
        <f t="shared" si="604"/>
        <v>(日)</v>
      </c>
      <c r="C5571" s="34">
        <v>0.97916666666666696</v>
      </c>
      <c r="D5571" s="16" t="s">
        <v>18</v>
      </c>
      <c r="E5571" s="35" t="s">
        <v>17</v>
      </c>
      <c r="F5571" s="50">
        <f>IF(COUNTIF('リスト（不使用）'!$A$5:$A$6,単年カーブ!$A$1),"希望数量入力ください",'単年（2027年度）'!$E$12*単年カーブ!$R$3+'単年（2027年度）'!$E$12*(1-単年カーブ!$R$3)*単年カーブ!Q5571)</f>
        <v>0</v>
      </c>
      <c r="G5571" s="47">
        <f t="shared" si="605"/>
        <v>0</v>
      </c>
      <c r="M5571">
        <f t="shared" si="606"/>
        <v>7</v>
      </c>
      <c r="N5571">
        <f>IF(OR(WEEKDAY(A5571)=1,WEEKDAY(A5571)=7,COUNTIF('2027祝日等（不使用）'!$A$1:$A$20,単年カーブ!A5571)=1),0,1)</f>
        <v>0</v>
      </c>
      <c r="O5571">
        <f t="shared" si="610"/>
        <v>48</v>
      </c>
      <c r="P5571">
        <f t="shared" si="607"/>
        <v>0</v>
      </c>
      <c r="Q5571">
        <f t="shared" si="608"/>
        <v>0</v>
      </c>
    </row>
    <row r="5572" spans="1:17" ht="19.5" x14ac:dyDescent="0.4">
      <c r="A5572" s="33">
        <f t="shared" si="609"/>
        <v>46594</v>
      </c>
      <c r="B5572" s="27" t="str">
        <f t="shared" ref="B5572:B5635" si="611">TEXT(A5572,"(aaa)")</f>
        <v>(月)</v>
      </c>
      <c r="C5572" s="34">
        <v>0</v>
      </c>
      <c r="D5572" s="16" t="s">
        <v>18</v>
      </c>
      <c r="E5572" s="35">
        <v>2.0833333333333332E-2</v>
      </c>
      <c r="F5572" s="50">
        <f>IF(COUNTIF('リスト（不使用）'!$A$5:$A$6,単年カーブ!$A$1),"希望数量入力ください",'単年（2027年度）'!$E$12*単年カーブ!$R$3+'単年（2027年度）'!$E$12*(1-単年カーブ!$R$3)*単年カーブ!Q5572)</f>
        <v>0</v>
      </c>
      <c r="G5572" s="47">
        <f t="shared" ref="G5572:G5635" si="612">F5572/2</f>
        <v>0</v>
      </c>
      <c r="M5572">
        <f t="shared" ref="M5572:M5635" si="613">MONTH(A5572)</f>
        <v>7</v>
      </c>
      <c r="N5572">
        <f>IF(OR(WEEKDAY(A5572)=1,WEEKDAY(A5572)=7,COUNTIF('2027祝日等（不使用）'!$A$1:$A$20,単年カーブ!A5572)=1),0,1)</f>
        <v>1</v>
      </c>
      <c r="O5572">
        <f t="shared" si="610"/>
        <v>1</v>
      </c>
      <c r="P5572">
        <f t="shared" ref="P5572:P5635" si="614">IF(AND(O5572&gt;16,O5572&lt;41),1,0)</f>
        <v>0</v>
      </c>
      <c r="Q5572">
        <f t="shared" ref="Q5572:Q5635" si="615">P5572*N5572</f>
        <v>0</v>
      </c>
    </row>
    <row r="5573" spans="1:17" ht="19.5" x14ac:dyDescent="0.4">
      <c r="A5573" s="33">
        <f t="shared" si="609"/>
        <v>46594</v>
      </c>
      <c r="B5573" s="27" t="str">
        <f t="shared" si="611"/>
        <v>(月)</v>
      </c>
      <c r="C5573" s="34">
        <v>2.0833333333333332E-2</v>
      </c>
      <c r="D5573" s="16" t="s">
        <v>18</v>
      </c>
      <c r="E5573" s="35">
        <v>4.1666666666666664E-2</v>
      </c>
      <c r="F5573" s="50">
        <f>IF(COUNTIF('リスト（不使用）'!$A$5:$A$6,単年カーブ!$A$1),"希望数量入力ください",'単年（2027年度）'!$E$12*単年カーブ!$R$3+'単年（2027年度）'!$E$12*(1-単年カーブ!$R$3)*単年カーブ!Q5573)</f>
        <v>0</v>
      </c>
      <c r="G5573" s="47">
        <f t="shared" si="612"/>
        <v>0</v>
      </c>
      <c r="M5573">
        <f t="shared" si="613"/>
        <v>7</v>
      </c>
      <c r="N5573">
        <f>IF(OR(WEEKDAY(A5573)=1,WEEKDAY(A5573)=7,COUNTIF('2027祝日等（不使用）'!$A$1:$A$20,単年カーブ!A5573)=1),0,1)</f>
        <v>1</v>
      </c>
      <c r="O5573">
        <f t="shared" si="610"/>
        <v>2</v>
      </c>
      <c r="P5573">
        <f t="shared" si="614"/>
        <v>0</v>
      </c>
      <c r="Q5573">
        <f t="shared" si="615"/>
        <v>0</v>
      </c>
    </row>
    <row r="5574" spans="1:17" ht="19.5" x14ac:dyDescent="0.4">
      <c r="A5574" s="33">
        <f t="shared" si="609"/>
        <v>46594</v>
      </c>
      <c r="B5574" s="27" t="str">
        <f t="shared" si="611"/>
        <v>(月)</v>
      </c>
      <c r="C5574" s="34">
        <v>4.1666666666666664E-2</v>
      </c>
      <c r="D5574" s="16" t="s">
        <v>18</v>
      </c>
      <c r="E5574" s="35">
        <v>6.25E-2</v>
      </c>
      <c r="F5574" s="50">
        <f>IF(COUNTIF('リスト（不使用）'!$A$5:$A$6,単年カーブ!$A$1),"希望数量入力ください",'単年（2027年度）'!$E$12*単年カーブ!$R$3+'単年（2027年度）'!$E$12*(1-単年カーブ!$R$3)*単年カーブ!Q5574)</f>
        <v>0</v>
      </c>
      <c r="G5574" s="47">
        <f t="shared" si="612"/>
        <v>0</v>
      </c>
      <c r="M5574">
        <f t="shared" si="613"/>
        <v>7</v>
      </c>
      <c r="N5574">
        <f>IF(OR(WEEKDAY(A5574)=1,WEEKDAY(A5574)=7,COUNTIF('2027祝日等（不使用）'!$A$1:$A$20,単年カーブ!A5574)=1),0,1)</f>
        <v>1</v>
      </c>
      <c r="O5574">
        <f t="shared" si="610"/>
        <v>3</v>
      </c>
      <c r="P5574">
        <f t="shared" si="614"/>
        <v>0</v>
      </c>
      <c r="Q5574">
        <f t="shared" si="615"/>
        <v>0</v>
      </c>
    </row>
    <row r="5575" spans="1:17" ht="19.5" x14ac:dyDescent="0.4">
      <c r="A5575" s="33">
        <f t="shared" si="609"/>
        <v>46594</v>
      </c>
      <c r="B5575" s="27" t="str">
        <f t="shared" si="611"/>
        <v>(月)</v>
      </c>
      <c r="C5575" s="34">
        <v>6.25E-2</v>
      </c>
      <c r="D5575" s="16" t="s">
        <v>18</v>
      </c>
      <c r="E5575" s="35">
        <v>8.3333333333333301E-2</v>
      </c>
      <c r="F5575" s="50">
        <f>IF(COUNTIF('リスト（不使用）'!$A$5:$A$6,単年カーブ!$A$1),"希望数量入力ください",'単年（2027年度）'!$E$12*単年カーブ!$R$3+'単年（2027年度）'!$E$12*(1-単年カーブ!$R$3)*単年カーブ!Q5575)</f>
        <v>0</v>
      </c>
      <c r="G5575" s="47">
        <f t="shared" si="612"/>
        <v>0</v>
      </c>
      <c r="M5575">
        <f t="shared" si="613"/>
        <v>7</v>
      </c>
      <c r="N5575">
        <f>IF(OR(WEEKDAY(A5575)=1,WEEKDAY(A5575)=7,COUNTIF('2027祝日等（不使用）'!$A$1:$A$20,単年カーブ!A5575)=1),0,1)</f>
        <v>1</v>
      </c>
      <c r="O5575">
        <f t="shared" si="610"/>
        <v>4</v>
      </c>
      <c r="P5575">
        <f t="shared" si="614"/>
        <v>0</v>
      </c>
      <c r="Q5575">
        <f t="shared" si="615"/>
        <v>0</v>
      </c>
    </row>
    <row r="5576" spans="1:17" ht="19.5" x14ac:dyDescent="0.4">
      <c r="A5576" s="33">
        <f t="shared" si="609"/>
        <v>46594</v>
      </c>
      <c r="B5576" s="27" t="str">
        <f t="shared" si="611"/>
        <v>(月)</v>
      </c>
      <c r="C5576" s="34">
        <v>8.3333333333333301E-2</v>
      </c>
      <c r="D5576" s="16" t="s">
        <v>18</v>
      </c>
      <c r="E5576" s="35">
        <v>0.104166666666667</v>
      </c>
      <c r="F5576" s="50">
        <f>IF(COUNTIF('リスト（不使用）'!$A$5:$A$6,単年カーブ!$A$1),"希望数量入力ください",'単年（2027年度）'!$E$12*単年カーブ!$R$3+'単年（2027年度）'!$E$12*(1-単年カーブ!$R$3)*単年カーブ!Q5576)</f>
        <v>0</v>
      </c>
      <c r="G5576" s="47">
        <f t="shared" si="612"/>
        <v>0</v>
      </c>
      <c r="M5576">
        <f t="shared" si="613"/>
        <v>7</v>
      </c>
      <c r="N5576">
        <f>IF(OR(WEEKDAY(A5576)=1,WEEKDAY(A5576)=7,COUNTIF('2027祝日等（不使用）'!$A$1:$A$20,単年カーブ!A5576)=1),0,1)</f>
        <v>1</v>
      </c>
      <c r="O5576">
        <f t="shared" si="610"/>
        <v>5</v>
      </c>
      <c r="P5576">
        <f t="shared" si="614"/>
        <v>0</v>
      </c>
      <c r="Q5576">
        <f t="shared" si="615"/>
        <v>0</v>
      </c>
    </row>
    <row r="5577" spans="1:17" ht="19.5" x14ac:dyDescent="0.4">
      <c r="A5577" s="33">
        <f t="shared" si="609"/>
        <v>46594</v>
      </c>
      <c r="B5577" s="27" t="str">
        <f t="shared" si="611"/>
        <v>(月)</v>
      </c>
      <c r="C5577" s="34">
        <v>0.104166666666667</v>
      </c>
      <c r="D5577" s="16" t="s">
        <v>18</v>
      </c>
      <c r="E5577" s="35">
        <v>0.125</v>
      </c>
      <c r="F5577" s="50">
        <f>IF(COUNTIF('リスト（不使用）'!$A$5:$A$6,単年カーブ!$A$1),"希望数量入力ください",'単年（2027年度）'!$E$12*単年カーブ!$R$3+'単年（2027年度）'!$E$12*(1-単年カーブ!$R$3)*単年カーブ!Q5577)</f>
        <v>0</v>
      </c>
      <c r="G5577" s="47">
        <f t="shared" si="612"/>
        <v>0</v>
      </c>
      <c r="M5577">
        <f t="shared" si="613"/>
        <v>7</v>
      </c>
      <c r="N5577">
        <f>IF(OR(WEEKDAY(A5577)=1,WEEKDAY(A5577)=7,COUNTIF('2027祝日等（不使用）'!$A$1:$A$20,単年カーブ!A5577)=1),0,1)</f>
        <v>1</v>
      </c>
      <c r="O5577">
        <f t="shared" si="610"/>
        <v>6</v>
      </c>
      <c r="P5577">
        <f t="shared" si="614"/>
        <v>0</v>
      </c>
      <c r="Q5577">
        <f t="shared" si="615"/>
        <v>0</v>
      </c>
    </row>
    <row r="5578" spans="1:17" ht="19.5" x14ac:dyDescent="0.4">
      <c r="A5578" s="33">
        <f t="shared" si="609"/>
        <v>46594</v>
      </c>
      <c r="B5578" s="27" t="str">
        <f t="shared" si="611"/>
        <v>(月)</v>
      </c>
      <c r="C5578" s="34">
        <v>0.125</v>
      </c>
      <c r="D5578" s="16" t="s">
        <v>18</v>
      </c>
      <c r="E5578" s="35">
        <v>0.14583333333333301</v>
      </c>
      <c r="F5578" s="50">
        <f>IF(COUNTIF('リスト（不使用）'!$A$5:$A$6,単年カーブ!$A$1),"希望数量入力ください",'単年（2027年度）'!$E$12*単年カーブ!$R$3+'単年（2027年度）'!$E$12*(1-単年カーブ!$R$3)*単年カーブ!Q5578)</f>
        <v>0</v>
      </c>
      <c r="G5578" s="47">
        <f t="shared" si="612"/>
        <v>0</v>
      </c>
      <c r="M5578">
        <f t="shared" si="613"/>
        <v>7</v>
      </c>
      <c r="N5578">
        <f>IF(OR(WEEKDAY(A5578)=1,WEEKDAY(A5578)=7,COUNTIF('2027祝日等（不使用）'!$A$1:$A$20,単年カーブ!A5578)=1),0,1)</f>
        <v>1</v>
      </c>
      <c r="O5578">
        <f t="shared" si="610"/>
        <v>7</v>
      </c>
      <c r="P5578">
        <f t="shared" si="614"/>
        <v>0</v>
      </c>
      <c r="Q5578">
        <f t="shared" si="615"/>
        <v>0</v>
      </c>
    </row>
    <row r="5579" spans="1:17" ht="19.5" x14ac:dyDescent="0.4">
      <c r="A5579" s="33">
        <f t="shared" si="609"/>
        <v>46594</v>
      </c>
      <c r="B5579" s="27" t="str">
        <f t="shared" si="611"/>
        <v>(月)</v>
      </c>
      <c r="C5579" s="34">
        <v>0.14583333333333301</v>
      </c>
      <c r="D5579" s="16" t="s">
        <v>18</v>
      </c>
      <c r="E5579" s="35">
        <v>0.16666666666666699</v>
      </c>
      <c r="F5579" s="50">
        <f>IF(COUNTIF('リスト（不使用）'!$A$5:$A$6,単年カーブ!$A$1),"希望数量入力ください",'単年（2027年度）'!$E$12*単年カーブ!$R$3+'単年（2027年度）'!$E$12*(1-単年カーブ!$R$3)*単年カーブ!Q5579)</f>
        <v>0</v>
      </c>
      <c r="G5579" s="47">
        <f t="shared" si="612"/>
        <v>0</v>
      </c>
      <c r="M5579">
        <f t="shared" si="613"/>
        <v>7</v>
      </c>
      <c r="N5579">
        <f>IF(OR(WEEKDAY(A5579)=1,WEEKDAY(A5579)=7,COUNTIF('2027祝日等（不使用）'!$A$1:$A$20,単年カーブ!A5579)=1),0,1)</f>
        <v>1</v>
      </c>
      <c r="O5579">
        <f t="shared" si="610"/>
        <v>8</v>
      </c>
      <c r="P5579">
        <f t="shared" si="614"/>
        <v>0</v>
      </c>
      <c r="Q5579">
        <f t="shared" si="615"/>
        <v>0</v>
      </c>
    </row>
    <row r="5580" spans="1:17" ht="19.5" x14ac:dyDescent="0.4">
      <c r="A5580" s="33">
        <f t="shared" si="609"/>
        <v>46594</v>
      </c>
      <c r="B5580" s="27" t="str">
        <f t="shared" si="611"/>
        <v>(月)</v>
      </c>
      <c r="C5580" s="34">
        <v>0.16666666666666699</v>
      </c>
      <c r="D5580" s="16" t="s">
        <v>18</v>
      </c>
      <c r="E5580" s="35">
        <v>0.1875</v>
      </c>
      <c r="F5580" s="50">
        <f>IF(COUNTIF('リスト（不使用）'!$A$5:$A$6,単年カーブ!$A$1),"希望数量入力ください",'単年（2027年度）'!$E$12*単年カーブ!$R$3+'単年（2027年度）'!$E$12*(1-単年カーブ!$R$3)*単年カーブ!Q5580)</f>
        <v>0</v>
      </c>
      <c r="G5580" s="47">
        <f t="shared" si="612"/>
        <v>0</v>
      </c>
      <c r="M5580">
        <f t="shared" si="613"/>
        <v>7</v>
      </c>
      <c r="N5580">
        <f>IF(OR(WEEKDAY(A5580)=1,WEEKDAY(A5580)=7,COUNTIF('2027祝日等（不使用）'!$A$1:$A$20,単年カーブ!A5580)=1),0,1)</f>
        <v>1</v>
      </c>
      <c r="O5580">
        <f t="shared" si="610"/>
        <v>9</v>
      </c>
      <c r="P5580">
        <f t="shared" si="614"/>
        <v>0</v>
      </c>
      <c r="Q5580">
        <f t="shared" si="615"/>
        <v>0</v>
      </c>
    </row>
    <row r="5581" spans="1:17" ht="19.5" x14ac:dyDescent="0.4">
      <c r="A5581" s="33">
        <f t="shared" si="609"/>
        <v>46594</v>
      </c>
      <c r="B5581" s="27" t="str">
        <f t="shared" si="611"/>
        <v>(月)</v>
      </c>
      <c r="C5581" s="34">
        <v>0.1875</v>
      </c>
      <c r="D5581" s="16" t="s">
        <v>18</v>
      </c>
      <c r="E5581" s="35">
        <v>0.20833333333333301</v>
      </c>
      <c r="F5581" s="50">
        <f>IF(COUNTIF('リスト（不使用）'!$A$5:$A$6,単年カーブ!$A$1),"希望数量入力ください",'単年（2027年度）'!$E$12*単年カーブ!$R$3+'単年（2027年度）'!$E$12*(1-単年カーブ!$R$3)*単年カーブ!Q5581)</f>
        <v>0</v>
      </c>
      <c r="G5581" s="47">
        <f t="shared" si="612"/>
        <v>0</v>
      </c>
      <c r="M5581">
        <f t="shared" si="613"/>
        <v>7</v>
      </c>
      <c r="N5581">
        <f>IF(OR(WEEKDAY(A5581)=1,WEEKDAY(A5581)=7,COUNTIF('2027祝日等（不使用）'!$A$1:$A$20,単年カーブ!A5581)=1),0,1)</f>
        <v>1</v>
      </c>
      <c r="O5581">
        <f t="shared" si="610"/>
        <v>10</v>
      </c>
      <c r="P5581">
        <f t="shared" si="614"/>
        <v>0</v>
      </c>
      <c r="Q5581">
        <f t="shared" si="615"/>
        <v>0</v>
      </c>
    </row>
    <row r="5582" spans="1:17" ht="19.5" x14ac:dyDescent="0.4">
      <c r="A5582" s="33">
        <f t="shared" si="609"/>
        <v>46594</v>
      </c>
      <c r="B5582" s="27" t="str">
        <f t="shared" si="611"/>
        <v>(月)</v>
      </c>
      <c r="C5582" s="34">
        <v>0.20833333333333301</v>
      </c>
      <c r="D5582" s="16" t="s">
        <v>18</v>
      </c>
      <c r="E5582" s="35">
        <v>0.22916666666666699</v>
      </c>
      <c r="F5582" s="50">
        <f>IF(COUNTIF('リスト（不使用）'!$A$5:$A$6,単年カーブ!$A$1),"希望数量入力ください",'単年（2027年度）'!$E$12*単年カーブ!$R$3+'単年（2027年度）'!$E$12*(1-単年カーブ!$R$3)*単年カーブ!Q5582)</f>
        <v>0</v>
      </c>
      <c r="G5582" s="47">
        <f t="shared" si="612"/>
        <v>0</v>
      </c>
      <c r="M5582">
        <f t="shared" si="613"/>
        <v>7</v>
      </c>
      <c r="N5582">
        <f>IF(OR(WEEKDAY(A5582)=1,WEEKDAY(A5582)=7,COUNTIF('2027祝日等（不使用）'!$A$1:$A$20,単年カーブ!A5582)=1),0,1)</f>
        <v>1</v>
      </c>
      <c r="O5582">
        <f t="shared" si="610"/>
        <v>11</v>
      </c>
      <c r="P5582">
        <f t="shared" si="614"/>
        <v>0</v>
      </c>
      <c r="Q5582">
        <f t="shared" si="615"/>
        <v>0</v>
      </c>
    </row>
    <row r="5583" spans="1:17" ht="19.5" x14ac:dyDescent="0.4">
      <c r="A5583" s="33">
        <f t="shared" si="609"/>
        <v>46594</v>
      </c>
      <c r="B5583" s="27" t="str">
        <f t="shared" si="611"/>
        <v>(月)</v>
      </c>
      <c r="C5583" s="34">
        <v>0.22916666666666699</v>
      </c>
      <c r="D5583" s="16" t="s">
        <v>18</v>
      </c>
      <c r="E5583" s="35">
        <v>0.25</v>
      </c>
      <c r="F5583" s="50">
        <f>IF(COUNTIF('リスト（不使用）'!$A$5:$A$6,単年カーブ!$A$1),"希望数量入力ください",'単年（2027年度）'!$E$12*単年カーブ!$R$3+'単年（2027年度）'!$E$12*(1-単年カーブ!$R$3)*単年カーブ!Q5583)</f>
        <v>0</v>
      </c>
      <c r="G5583" s="47">
        <f t="shared" si="612"/>
        <v>0</v>
      </c>
      <c r="M5583">
        <f t="shared" si="613"/>
        <v>7</v>
      </c>
      <c r="N5583">
        <f>IF(OR(WEEKDAY(A5583)=1,WEEKDAY(A5583)=7,COUNTIF('2027祝日等（不使用）'!$A$1:$A$20,単年カーブ!A5583)=1),0,1)</f>
        <v>1</v>
      </c>
      <c r="O5583">
        <f t="shared" si="610"/>
        <v>12</v>
      </c>
      <c r="P5583">
        <f t="shared" si="614"/>
        <v>0</v>
      </c>
      <c r="Q5583">
        <f t="shared" si="615"/>
        <v>0</v>
      </c>
    </row>
    <row r="5584" spans="1:17" ht="19.5" x14ac:dyDescent="0.4">
      <c r="A5584" s="33">
        <f t="shared" si="609"/>
        <v>46594</v>
      </c>
      <c r="B5584" s="27" t="str">
        <f t="shared" si="611"/>
        <v>(月)</v>
      </c>
      <c r="C5584" s="34">
        <v>0.25</v>
      </c>
      <c r="D5584" s="16" t="s">
        <v>18</v>
      </c>
      <c r="E5584" s="35">
        <v>0.27083333333333298</v>
      </c>
      <c r="F5584" s="50">
        <f>IF(COUNTIF('リスト（不使用）'!$A$5:$A$6,単年カーブ!$A$1),"希望数量入力ください",'単年（2027年度）'!$E$12*単年カーブ!$R$3+'単年（2027年度）'!$E$12*(1-単年カーブ!$R$3)*単年カーブ!Q5584)</f>
        <v>0</v>
      </c>
      <c r="G5584" s="47">
        <f t="shared" si="612"/>
        <v>0</v>
      </c>
      <c r="M5584">
        <f t="shared" si="613"/>
        <v>7</v>
      </c>
      <c r="N5584">
        <f>IF(OR(WEEKDAY(A5584)=1,WEEKDAY(A5584)=7,COUNTIF('2027祝日等（不使用）'!$A$1:$A$20,単年カーブ!A5584)=1),0,1)</f>
        <v>1</v>
      </c>
      <c r="O5584">
        <f t="shared" si="610"/>
        <v>13</v>
      </c>
      <c r="P5584">
        <f t="shared" si="614"/>
        <v>0</v>
      </c>
      <c r="Q5584">
        <f t="shared" si="615"/>
        <v>0</v>
      </c>
    </row>
    <row r="5585" spans="1:17" ht="19.5" x14ac:dyDescent="0.4">
      <c r="A5585" s="33">
        <f t="shared" si="609"/>
        <v>46594</v>
      </c>
      <c r="B5585" s="27" t="str">
        <f t="shared" si="611"/>
        <v>(月)</v>
      </c>
      <c r="C5585" s="34">
        <v>0.27083333333333298</v>
      </c>
      <c r="D5585" s="16" t="s">
        <v>18</v>
      </c>
      <c r="E5585" s="35">
        <v>0.29166666666666702</v>
      </c>
      <c r="F5585" s="50">
        <f>IF(COUNTIF('リスト（不使用）'!$A$5:$A$6,単年カーブ!$A$1),"希望数量入力ください",'単年（2027年度）'!$E$12*単年カーブ!$R$3+'単年（2027年度）'!$E$12*(1-単年カーブ!$R$3)*単年カーブ!Q5585)</f>
        <v>0</v>
      </c>
      <c r="G5585" s="47">
        <f t="shared" si="612"/>
        <v>0</v>
      </c>
      <c r="M5585">
        <f t="shared" si="613"/>
        <v>7</v>
      </c>
      <c r="N5585">
        <f>IF(OR(WEEKDAY(A5585)=1,WEEKDAY(A5585)=7,COUNTIF('2027祝日等（不使用）'!$A$1:$A$20,単年カーブ!A5585)=1),0,1)</f>
        <v>1</v>
      </c>
      <c r="O5585">
        <f t="shared" si="610"/>
        <v>14</v>
      </c>
      <c r="P5585">
        <f t="shared" si="614"/>
        <v>0</v>
      </c>
      <c r="Q5585">
        <f t="shared" si="615"/>
        <v>0</v>
      </c>
    </row>
    <row r="5586" spans="1:17" ht="19.5" x14ac:dyDescent="0.4">
      <c r="A5586" s="33">
        <f t="shared" si="609"/>
        <v>46594</v>
      </c>
      <c r="B5586" s="27" t="str">
        <f t="shared" si="611"/>
        <v>(月)</v>
      </c>
      <c r="C5586" s="34">
        <v>0.29166666666666702</v>
      </c>
      <c r="D5586" s="16" t="s">
        <v>18</v>
      </c>
      <c r="E5586" s="35">
        <v>0.3125</v>
      </c>
      <c r="F5586" s="50">
        <f>IF(COUNTIF('リスト（不使用）'!$A$5:$A$6,単年カーブ!$A$1),"希望数量入力ください",'単年（2027年度）'!$E$12*単年カーブ!$R$3+'単年（2027年度）'!$E$12*(1-単年カーブ!$R$3)*単年カーブ!Q5586)</f>
        <v>0</v>
      </c>
      <c r="G5586" s="47">
        <f t="shared" si="612"/>
        <v>0</v>
      </c>
      <c r="M5586">
        <f t="shared" si="613"/>
        <v>7</v>
      </c>
      <c r="N5586">
        <f>IF(OR(WEEKDAY(A5586)=1,WEEKDAY(A5586)=7,COUNTIF('2027祝日等（不使用）'!$A$1:$A$20,単年カーブ!A5586)=1),0,1)</f>
        <v>1</v>
      </c>
      <c r="O5586">
        <f t="shared" si="610"/>
        <v>15</v>
      </c>
      <c r="P5586">
        <f t="shared" si="614"/>
        <v>0</v>
      </c>
      <c r="Q5586">
        <f t="shared" si="615"/>
        <v>0</v>
      </c>
    </row>
    <row r="5587" spans="1:17" ht="19.5" x14ac:dyDescent="0.4">
      <c r="A5587" s="33">
        <f t="shared" si="609"/>
        <v>46594</v>
      </c>
      <c r="B5587" s="27" t="str">
        <f t="shared" si="611"/>
        <v>(月)</v>
      </c>
      <c r="C5587" s="34">
        <v>0.3125</v>
      </c>
      <c r="D5587" s="16" t="s">
        <v>18</v>
      </c>
      <c r="E5587" s="35">
        <v>0.33333333333333298</v>
      </c>
      <c r="F5587" s="50">
        <f>IF(COUNTIF('リスト（不使用）'!$A$5:$A$6,単年カーブ!$A$1),"希望数量入力ください",'単年（2027年度）'!$E$12*単年カーブ!$R$3+'単年（2027年度）'!$E$12*(1-単年カーブ!$R$3)*単年カーブ!Q5587)</f>
        <v>0</v>
      </c>
      <c r="G5587" s="47">
        <f t="shared" si="612"/>
        <v>0</v>
      </c>
      <c r="M5587">
        <f t="shared" si="613"/>
        <v>7</v>
      </c>
      <c r="N5587">
        <f>IF(OR(WEEKDAY(A5587)=1,WEEKDAY(A5587)=7,COUNTIF('2027祝日等（不使用）'!$A$1:$A$20,単年カーブ!A5587)=1),0,1)</f>
        <v>1</v>
      </c>
      <c r="O5587">
        <f t="shared" si="610"/>
        <v>16</v>
      </c>
      <c r="P5587">
        <f t="shared" si="614"/>
        <v>0</v>
      </c>
      <c r="Q5587">
        <f t="shared" si="615"/>
        <v>0</v>
      </c>
    </row>
    <row r="5588" spans="1:17" ht="19.5" x14ac:dyDescent="0.4">
      <c r="A5588" s="33">
        <f t="shared" si="609"/>
        <v>46594</v>
      </c>
      <c r="B5588" s="27" t="str">
        <f t="shared" si="611"/>
        <v>(月)</v>
      </c>
      <c r="C5588" s="34">
        <v>0.33333333333333298</v>
      </c>
      <c r="D5588" s="16" t="s">
        <v>18</v>
      </c>
      <c r="E5588" s="35">
        <v>0.35416666666666702</v>
      </c>
      <c r="F5588" s="50">
        <f>IF(COUNTIF('リスト（不使用）'!$A$5:$A$6,単年カーブ!$A$1),"希望数量入力ください",'単年（2027年度）'!$E$12*単年カーブ!$R$3+'単年（2027年度）'!$E$12*(1-単年カーブ!$R$3)*単年カーブ!Q5588)</f>
        <v>0</v>
      </c>
      <c r="G5588" s="47">
        <f t="shared" si="612"/>
        <v>0</v>
      </c>
      <c r="M5588">
        <f t="shared" si="613"/>
        <v>7</v>
      </c>
      <c r="N5588">
        <f>IF(OR(WEEKDAY(A5588)=1,WEEKDAY(A5588)=7,COUNTIF('2027祝日等（不使用）'!$A$1:$A$20,単年カーブ!A5588)=1),0,1)</f>
        <v>1</v>
      </c>
      <c r="O5588">
        <f t="shared" si="610"/>
        <v>17</v>
      </c>
      <c r="P5588">
        <f t="shared" si="614"/>
        <v>1</v>
      </c>
      <c r="Q5588">
        <f t="shared" si="615"/>
        <v>1</v>
      </c>
    </row>
    <row r="5589" spans="1:17" ht="19.5" x14ac:dyDescent="0.4">
      <c r="A5589" s="33">
        <f t="shared" si="609"/>
        <v>46594</v>
      </c>
      <c r="B5589" s="27" t="str">
        <f t="shared" si="611"/>
        <v>(月)</v>
      </c>
      <c r="C5589" s="34">
        <v>0.35416666666666702</v>
      </c>
      <c r="D5589" s="16" t="s">
        <v>18</v>
      </c>
      <c r="E5589" s="35">
        <v>0.375</v>
      </c>
      <c r="F5589" s="50">
        <f>IF(COUNTIF('リスト（不使用）'!$A$5:$A$6,単年カーブ!$A$1),"希望数量入力ください",'単年（2027年度）'!$E$12*単年カーブ!$R$3+'単年（2027年度）'!$E$12*(1-単年カーブ!$R$3)*単年カーブ!Q5589)</f>
        <v>0</v>
      </c>
      <c r="G5589" s="47">
        <f t="shared" si="612"/>
        <v>0</v>
      </c>
      <c r="M5589">
        <f t="shared" si="613"/>
        <v>7</v>
      </c>
      <c r="N5589">
        <f>IF(OR(WEEKDAY(A5589)=1,WEEKDAY(A5589)=7,COUNTIF('2027祝日等（不使用）'!$A$1:$A$20,単年カーブ!A5589)=1),0,1)</f>
        <v>1</v>
      </c>
      <c r="O5589">
        <f t="shared" si="610"/>
        <v>18</v>
      </c>
      <c r="P5589">
        <f t="shared" si="614"/>
        <v>1</v>
      </c>
      <c r="Q5589">
        <f t="shared" si="615"/>
        <v>1</v>
      </c>
    </row>
    <row r="5590" spans="1:17" ht="19.5" x14ac:dyDescent="0.4">
      <c r="A5590" s="33">
        <f t="shared" si="609"/>
        <v>46594</v>
      </c>
      <c r="B5590" s="27" t="str">
        <f t="shared" si="611"/>
        <v>(月)</v>
      </c>
      <c r="C5590" s="34">
        <v>0.375</v>
      </c>
      <c r="D5590" s="16" t="s">
        <v>18</v>
      </c>
      <c r="E5590" s="35">
        <v>0.39583333333333298</v>
      </c>
      <c r="F5590" s="50">
        <f>IF(COUNTIF('リスト（不使用）'!$A$5:$A$6,単年カーブ!$A$1),"希望数量入力ください",'単年（2027年度）'!$E$12*単年カーブ!$R$3+'単年（2027年度）'!$E$12*(1-単年カーブ!$R$3)*単年カーブ!Q5590)</f>
        <v>0</v>
      </c>
      <c r="G5590" s="47">
        <f t="shared" si="612"/>
        <v>0</v>
      </c>
      <c r="M5590">
        <f t="shared" si="613"/>
        <v>7</v>
      </c>
      <c r="N5590">
        <f>IF(OR(WEEKDAY(A5590)=1,WEEKDAY(A5590)=7,COUNTIF('2027祝日等（不使用）'!$A$1:$A$20,単年カーブ!A5590)=1),0,1)</f>
        <v>1</v>
      </c>
      <c r="O5590">
        <f t="shared" si="610"/>
        <v>19</v>
      </c>
      <c r="P5590">
        <f t="shared" si="614"/>
        <v>1</v>
      </c>
      <c r="Q5590">
        <f t="shared" si="615"/>
        <v>1</v>
      </c>
    </row>
    <row r="5591" spans="1:17" ht="19.5" x14ac:dyDescent="0.4">
      <c r="A5591" s="33">
        <f t="shared" si="609"/>
        <v>46594</v>
      </c>
      <c r="B5591" s="27" t="str">
        <f t="shared" si="611"/>
        <v>(月)</v>
      </c>
      <c r="C5591" s="34">
        <v>0.39583333333333298</v>
      </c>
      <c r="D5591" s="16" t="s">
        <v>18</v>
      </c>
      <c r="E5591" s="35">
        <v>0.41666666666666702</v>
      </c>
      <c r="F5591" s="50">
        <f>IF(COUNTIF('リスト（不使用）'!$A$5:$A$6,単年カーブ!$A$1),"希望数量入力ください",'単年（2027年度）'!$E$12*単年カーブ!$R$3+'単年（2027年度）'!$E$12*(1-単年カーブ!$R$3)*単年カーブ!Q5591)</f>
        <v>0</v>
      </c>
      <c r="G5591" s="47">
        <f t="shared" si="612"/>
        <v>0</v>
      </c>
      <c r="M5591">
        <f t="shared" si="613"/>
        <v>7</v>
      </c>
      <c r="N5591">
        <f>IF(OR(WEEKDAY(A5591)=1,WEEKDAY(A5591)=7,COUNTIF('2027祝日等（不使用）'!$A$1:$A$20,単年カーブ!A5591)=1),0,1)</f>
        <v>1</v>
      </c>
      <c r="O5591">
        <f t="shared" si="610"/>
        <v>20</v>
      </c>
      <c r="P5591">
        <f t="shared" si="614"/>
        <v>1</v>
      </c>
      <c r="Q5591">
        <f t="shared" si="615"/>
        <v>1</v>
      </c>
    </row>
    <row r="5592" spans="1:17" ht="19.5" x14ac:dyDescent="0.4">
      <c r="A5592" s="33">
        <f t="shared" si="609"/>
        <v>46594</v>
      </c>
      <c r="B5592" s="27" t="str">
        <f t="shared" si="611"/>
        <v>(月)</v>
      </c>
      <c r="C5592" s="34">
        <v>0.41666666666666702</v>
      </c>
      <c r="D5592" s="16" t="s">
        <v>18</v>
      </c>
      <c r="E5592" s="35">
        <v>0.4375</v>
      </c>
      <c r="F5592" s="50">
        <f>IF(COUNTIF('リスト（不使用）'!$A$5:$A$6,単年カーブ!$A$1),"希望数量入力ください",'単年（2027年度）'!$E$12*単年カーブ!$R$3+'単年（2027年度）'!$E$12*(1-単年カーブ!$R$3)*単年カーブ!Q5592)</f>
        <v>0</v>
      </c>
      <c r="G5592" s="47">
        <f t="shared" si="612"/>
        <v>0</v>
      </c>
      <c r="M5592">
        <f t="shared" si="613"/>
        <v>7</v>
      </c>
      <c r="N5592">
        <f>IF(OR(WEEKDAY(A5592)=1,WEEKDAY(A5592)=7,COUNTIF('2027祝日等（不使用）'!$A$1:$A$20,単年カーブ!A5592)=1),0,1)</f>
        <v>1</v>
      </c>
      <c r="O5592">
        <f t="shared" si="610"/>
        <v>21</v>
      </c>
      <c r="P5592">
        <f t="shared" si="614"/>
        <v>1</v>
      </c>
      <c r="Q5592">
        <f t="shared" si="615"/>
        <v>1</v>
      </c>
    </row>
    <row r="5593" spans="1:17" ht="19.5" x14ac:dyDescent="0.4">
      <c r="A5593" s="33">
        <f t="shared" si="609"/>
        <v>46594</v>
      </c>
      <c r="B5593" s="27" t="str">
        <f t="shared" si="611"/>
        <v>(月)</v>
      </c>
      <c r="C5593" s="34">
        <v>0.4375</v>
      </c>
      <c r="D5593" s="16" t="s">
        <v>18</v>
      </c>
      <c r="E5593" s="35">
        <v>0.45833333333333298</v>
      </c>
      <c r="F5593" s="50">
        <f>IF(COUNTIF('リスト（不使用）'!$A$5:$A$6,単年カーブ!$A$1),"希望数量入力ください",'単年（2027年度）'!$E$12*単年カーブ!$R$3+'単年（2027年度）'!$E$12*(1-単年カーブ!$R$3)*単年カーブ!Q5593)</f>
        <v>0</v>
      </c>
      <c r="G5593" s="47">
        <f t="shared" si="612"/>
        <v>0</v>
      </c>
      <c r="M5593">
        <f t="shared" si="613"/>
        <v>7</v>
      </c>
      <c r="N5593">
        <f>IF(OR(WEEKDAY(A5593)=1,WEEKDAY(A5593)=7,COUNTIF('2027祝日等（不使用）'!$A$1:$A$20,単年カーブ!A5593)=1),0,1)</f>
        <v>1</v>
      </c>
      <c r="O5593">
        <f t="shared" si="610"/>
        <v>22</v>
      </c>
      <c r="P5593">
        <f t="shared" si="614"/>
        <v>1</v>
      </c>
      <c r="Q5593">
        <f t="shared" si="615"/>
        <v>1</v>
      </c>
    </row>
    <row r="5594" spans="1:17" ht="19.5" x14ac:dyDescent="0.4">
      <c r="A5594" s="33">
        <f t="shared" si="609"/>
        <v>46594</v>
      </c>
      <c r="B5594" s="27" t="str">
        <f t="shared" si="611"/>
        <v>(月)</v>
      </c>
      <c r="C5594" s="34">
        <v>0.45833333333333298</v>
      </c>
      <c r="D5594" s="16" t="s">
        <v>18</v>
      </c>
      <c r="E5594" s="35">
        <v>0.47916666666666702</v>
      </c>
      <c r="F5594" s="50">
        <f>IF(COUNTIF('リスト（不使用）'!$A$5:$A$6,単年カーブ!$A$1),"希望数量入力ください",'単年（2027年度）'!$E$12*単年カーブ!$R$3+'単年（2027年度）'!$E$12*(1-単年カーブ!$R$3)*単年カーブ!Q5594)</f>
        <v>0</v>
      </c>
      <c r="G5594" s="47">
        <f t="shared" si="612"/>
        <v>0</v>
      </c>
      <c r="M5594">
        <f t="shared" si="613"/>
        <v>7</v>
      </c>
      <c r="N5594">
        <f>IF(OR(WEEKDAY(A5594)=1,WEEKDAY(A5594)=7,COUNTIF('2027祝日等（不使用）'!$A$1:$A$20,単年カーブ!A5594)=1),0,1)</f>
        <v>1</v>
      </c>
      <c r="O5594">
        <f t="shared" si="610"/>
        <v>23</v>
      </c>
      <c r="P5594">
        <f t="shared" si="614"/>
        <v>1</v>
      </c>
      <c r="Q5594">
        <f t="shared" si="615"/>
        <v>1</v>
      </c>
    </row>
    <row r="5595" spans="1:17" ht="19.5" x14ac:dyDescent="0.4">
      <c r="A5595" s="33">
        <f t="shared" si="609"/>
        <v>46594</v>
      </c>
      <c r="B5595" s="27" t="str">
        <f t="shared" si="611"/>
        <v>(月)</v>
      </c>
      <c r="C5595" s="34">
        <v>0.47916666666666702</v>
      </c>
      <c r="D5595" s="16" t="s">
        <v>18</v>
      </c>
      <c r="E5595" s="35">
        <v>0.5</v>
      </c>
      <c r="F5595" s="50">
        <f>IF(COUNTIF('リスト（不使用）'!$A$5:$A$6,単年カーブ!$A$1),"希望数量入力ください",'単年（2027年度）'!$E$12*単年カーブ!$R$3+'単年（2027年度）'!$E$12*(1-単年カーブ!$R$3)*単年カーブ!Q5595)</f>
        <v>0</v>
      </c>
      <c r="G5595" s="47">
        <f t="shared" si="612"/>
        <v>0</v>
      </c>
      <c r="M5595">
        <f t="shared" si="613"/>
        <v>7</v>
      </c>
      <c r="N5595">
        <f>IF(OR(WEEKDAY(A5595)=1,WEEKDAY(A5595)=7,COUNTIF('2027祝日等（不使用）'!$A$1:$A$20,単年カーブ!A5595)=1),0,1)</f>
        <v>1</v>
      </c>
      <c r="O5595">
        <f t="shared" si="610"/>
        <v>24</v>
      </c>
      <c r="P5595">
        <f t="shared" si="614"/>
        <v>1</v>
      </c>
      <c r="Q5595">
        <f t="shared" si="615"/>
        <v>1</v>
      </c>
    </row>
    <row r="5596" spans="1:17" ht="19.5" x14ac:dyDescent="0.4">
      <c r="A5596" s="33">
        <f t="shared" si="609"/>
        <v>46594</v>
      </c>
      <c r="B5596" s="27" t="str">
        <f t="shared" si="611"/>
        <v>(月)</v>
      </c>
      <c r="C5596" s="34">
        <v>0.5</v>
      </c>
      <c r="D5596" s="16" t="s">
        <v>18</v>
      </c>
      <c r="E5596" s="35">
        <v>0.52083333333333304</v>
      </c>
      <c r="F5596" s="50">
        <f>IF(COUNTIF('リスト（不使用）'!$A$5:$A$6,単年カーブ!$A$1),"希望数量入力ください",'単年（2027年度）'!$E$12*単年カーブ!$R$3+'単年（2027年度）'!$E$12*(1-単年カーブ!$R$3)*単年カーブ!Q5596)</f>
        <v>0</v>
      </c>
      <c r="G5596" s="47">
        <f t="shared" si="612"/>
        <v>0</v>
      </c>
      <c r="M5596">
        <f t="shared" si="613"/>
        <v>7</v>
      </c>
      <c r="N5596">
        <f>IF(OR(WEEKDAY(A5596)=1,WEEKDAY(A5596)=7,COUNTIF('2027祝日等（不使用）'!$A$1:$A$20,単年カーブ!A5596)=1),0,1)</f>
        <v>1</v>
      </c>
      <c r="O5596">
        <f t="shared" si="610"/>
        <v>25</v>
      </c>
      <c r="P5596">
        <f t="shared" si="614"/>
        <v>1</v>
      </c>
      <c r="Q5596">
        <f t="shared" si="615"/>
        <v>1</v>
      </c>
    </row>
    <row r="5597" spans="1:17" ht="19.5" x14ac:dyDescent="0.4">
      <c r="A5597" s="33">
        <f t="shared" si="609"/>
        <v>46594</v>
      </c>
      <c r="B5597" s="27" t="str">
        <f t="shared" si="611"/>
        <v>(月)</v>
      </c>
      <c r="C5597" s="34">
        <v>0.52083333333333304</v>
      </c>
      <c r="D5597" s="16" t="s">
        <v>18</v>
      </c>
      <c r="E5597" s="35">
        <v>0.54166666666666696</v>
      </c>
      <c r="F5597" s="50">
        <f>IF(COUNTIF('リスト（不使用）'!$A$5:$A$6,単年カーブ!$A$1),"希望数量入力ください",'単年（2027年度）'!$E$12*単年カーブ!$R$3+'単年（2027年度）'!$E$12*(1-単年カーブ!$R$3)*単年カーブ!Q5597)</f>
        <v>0</v>
      </c>
      <c r="G5597" s="47">
        <f t="shared" si="612"/>
        <v>0</v>
      </c>
      <c r="M5597">
        <f t="shared" si="613"/>
        <v>7</v>
      </c>
      <c r="N5597">
        <f>IF(OR(WEEKDAY(A5597)=1,WEEKDAY(A5597)=7,COUNTIF('2027祝日等（不使用）'!$A$1:$A$20,単年カーブ!A5597)=1),0,1)</f>
        <v>1</v>
      </c>
      <c r="O5597">
        <f t="shared" si="610"/>
        <v>26</v>
      </c>
      <c r="P5597">
        <f t="shared" si="614"/>
        <v>1</v>
      </c>
      <c r="Q5597">
        <f t="shared" si="615"/>
        <v>1</v>
      </c>
    </row>
    <row r="5598" spans="1:17" ht="19.5" x14ac:dyDescent="0.4">
      <c r="A5598" s="33">
        <f t="shared" si="609"/>
        <v>46594</v>
      </c>
      <c r="B5598" s="27" t="str">
        <f t="shared" si="611"/>
        <v>(月)</v>
      </c>
      <c r="C5598" s="34">
        <v>0.54166666666666696</v>
      </c>
      <c r="D5598" s="16" t="s">
        <v>18</v>
      </c>
      <c r="E5598" s="35">
        <v>0.5625</v>
      </c>
      <c r="F5598" s="50">
        <f>IF(COUNTIF('リスト（不使用）'!$A$5:$A$6,単年カーブ!$A$1),"希望数量入力ください",'単年（2027年度）'!$E$12*単年カーブ!$R$3+'単年（2027年度）'!$E$12*(1-単年カーブ!$R$3)*単年カーブ!Q5598)</f>
        <v>0</v>
      </c>
      <c r="G5598" s="47">
        <f t="shared" si="612"/>
        <v>0</v>
      </c>
      <c r="M5598">
        <f t="shared" si="613"/>
        <v>7</v>
      </c>
      <c r="N5598">
        <f>IF(OR(WEEKDAY(A5598)=1,WEEKDAY(A5598)=7,COUNTIF('2027祝日等（不使用）'!$A$1:$A$20,単年カーブ!A5598)=1),0,1)</f>
        <v>1</v>
      </c>
      <c r="O5598">
        <f t="shared" si="610"/>
        <v>27</v>
      </c>
      <c r="P5598">
        <f t="shared" si="614"/>
        <v>1</v>
      </c>
      <c r="Q5598">
        <f t="shared" si="615"/>
        <v>1</v>
      </c>
    </row>
    <row r="5599" spans="1:17" ht="19.5" x14ac:dyDescent="0.4">
      <c r="A5599" s="33">
        <f t="shared" si="609"/>
        <v>46594</v>
      </c>
      <c r="B5599" s="27" t="str">
        <f t="shared" si="611"/>
        <v>(月)</v>
      </c>
      <c r="C5599" s="34">
        <v>0.5625</v>
      </c>
      <c r="D5599" s="16" t="s">
        <v>18</v>
      </c>
      <c r="E5599" s="35">
        <v>0.58333333333333304</v>
      </c>
      <c r="F5599" s="50">
        <f>IF(COUNTIF('リスト（不使用）'!$A$5:$A$6,単年カーブ!$A$1),"希望数量入力ください",'単年（2027年度）'!$E$12*単年カーブ!$R$3+'単年（2027年度）'!$E$12*(1-単年カーブ!$R$3)*単年カーブ!Q5599)</f>
        <v>0</v>
      </c>
      <c r="G5599" s="47">
        <f t="shared" si="612"/>
        <v>0</v>
      </c>
      <c r="M5599">
        <f t="shared" si="613"/>
        <v>7</v>
      </c>
      <c r="N5599">
        <f>IF(OR(WEEKDAY(A5599)=1,WEEKDAY(A5599)=7,COUNTIF('2027祝日等（不使用）'!$A$1:$A$20,単年カーブ!A5599)=1),0,1)</f>
        <v>1</v>
      </c>
      <c r="O5599">
        <f t="shared" si="610"/>
        <v>28</v>
      </c>
      <c r="P5599">
        <f t="shared" si="614"/>
        <v>1</v>
      </c>
      <c r="Q5599">
        <f t="shared" si="615"/>
        <v>1</v>
      </c>
    </row>
    <row r="5600" spans="1:17" ht="19.5" x14ac:dyDescent="0.4">
      <c r="A5600" s="33">
        <f t="shared" si="609"/>
        <v>46594</v>
      </c>
      <c r="B5600" s="27" t="str">
        <f t="shared" si="611"/>
        <v>(月)</v>
      </c>
      <c r="C5600" s="34">
        <v>0.58333333333333304</v>
      </c>
      <c r="D5600" s="16" t="s">
        <v>18</v>
      </c>
      <c r="E5600" s="35">
        <v>0.60416666666666696</v>
      </c>
      <c r="F5600" s="50">
        <f>IF(COUNTIF('リスト（不使用）'!$A$5:$A$6,単年カーブ!$A$1),"希望数量入力ください",'単年（2027年度）'!$E$12*単年カーブ!$R$3+'単年（2027年度）'!$E$12*(1-単年カーブ!$R$3)*単年カーブ!Q5600)</f>
        <v>0</v>
      </c>
      <c r="G5600" s="47">
        <f t="shared" si="612"/>
        <v>0</v>
      </c>
      <c r="M5600">
        <f t="shared" si="613"/>
        <v>7</v>
      </c>
      <c r="N5600">
        <f>IF(OR(WEEKDAY(A5600)=1,WEEKDAY(A5600)=7,COUNTIF('2027祝日等（不使用）'!$A$1:$A$20,単年カーブ!A5600)=1),0,1)</f>
        <v>1</v>
      </c>
      <c r="O5600">
        <f t="shared" si="610"/>
        <v>29</v>
      </c>
      <c r="P5600">
        <f t="shared" si="614"/>
        <v>1</v>
      </c>
      <c r="Q5600">
        <f t="shared" si="615"/>
        <v>1</v>
      </c>
    </row>
    <row r="5601" spans="1:17" ht="19.5" x14ac:dyDescent="0.4">
      <c r="A5601" s="33">
        <f t="shared" si="609"/>
        <v>46594</v>
      </c>
      <c r="B5601" s="27" t="str">
        <f t="shared" si="611"/>
        <v>(月)</v>
      </c>
      <c r="C5601" s="34">
        <v>0.60416666666666696</v>
      </c>
      <c r="D5601" s="16" t="s">
        <v>18</v>
      </c>
      <c r="E5601" s="35">
        <v>0.625</v>
      </c>
      <c r="F5601" s="50">
        <f>IF(COUNTIF('リスト（不使用）'!$A$5:$A$6,単年カーブ!$A$1),"希望数量入力ください",'単年（2027年度）'!$E$12*単年カーブ!$R$3+'単年（2027年度）'!$E$12*(1-単年カーブ!$R$3)*単年カーブ!Q5601)</f>
        <v>0</v>
      </c>
      <c r="G5601" s="47">
        <f t="shared" si="612"/>
        <v>0</v>
      </c>
      <c r="M5601">
        <f t="shared" si="613"/>
        <v>7</v>
      </c>
      <c r="N5601">
        <f>IF(OR(WEEKDAY(A5601)=1,WEEKDAY(A5601)=7,COUNTIF('2027祝日等（不使用）'!$A$1:$A$20,単年カーブ!A5601)=1),0,1)</f>
        <v>1</v>
      </c>
      <c r="O5601">
        <f t="shared" si="610"/>
        <v>30</v>
      </c>
      <c r="P5601">
        <f t="shared" si="614"/>
        <v>1</v>
      </c>
      <c r="Q5601">
        <f t="shared" si="615"/>
        <v>1</v>
      </c>
    </row>
    <row r="5602" spans="1:17" ht="19.5" x14ac:dyDescent="0.4">
      <c r="A5602" s="33">
        <f t="shared" si="609"/>
        <v>46594</v>
      </c>
      <c r="B5602" s="27" t="str">
        <f t="shared" si="611"/>
        <v>(月)</v>
      </c>
      <c r="C5602" s="34">
        <v>0.625</v>
      </c>
      <c r="D5602" s="16" t="s">
        <v>18</v>
      </c>
      <c r="E5602" s="35">
        <v>0.64583333333333304</v>
      </c>
      <c r="F5602" s="50">
        <f>IF(COUNTIF('リスト（不使用）'!$A$5:$A$6,単年カーブ!$A$1),"希望数量入力ください",'単年（2027年度）'!$E$12*単年カーブ!$R$3+'単年（2027年度）'!$E$12*(1-単年カーブ!$R$3)*単年カーブ!Q5602)</f>
        <v>0</v>
      </c>
      <c r="G5602" s="47">
        <f t="shared" si="612"/>
        <v>0</v>
      </c>
      <c r="M5602">
        <f t="shared" si="613"/>
        <v>7</v>
      </c>
      <c r="N5602">
        <f>IF(OR(WEEKDAY(A5602)=1,WEEKDAY(A5602)=7,COUNTIF('2027祝日等（不使用）'!$A$1:$A$20,単年カーブ!A5602)=1),0,1)</f>
        <v>1</v>
      </c>
      <c r="O5602">
        <f t="shared" si="610"/>
        <v>31</v>
      </c>
      <c r="P5602">
        <f t="shared" si="614"/>
        <v>1</v>
      </c>
      <c r="Q5602">
        <f t="shared" si="615"/>
        <v>1</v>
      </c>
    </row>
    <row r="5603" spans="1:17" ht="19.5" x14ac:dyDescent="0.4">
      <c r="A5603" s="33">
        <f t="shared" si="609"/>
        <v>46594</v>
      </c>
      <c r="B5603" s="27" t="str">
        <f t="shared" si="611"/>
        <v>(月)</v>
      </c>
      <c r="C5603" s="34">
        <v>0.64583333333333304</v>
      </c>
      <c r="D5603" s="16" t="s">
        <v>18</v>
      </c>
      <c r="E5603" s="35">
        <v>0.66666666666666696</v>
      </c>
      <c r="F5603" s="50">
        <f>IF(COUNTIF('リスト（不使用）'!$A$5:$A$6,単年カーブ!$A$1),"希望数量入力ください",'単年（2027年度）'!$E$12*単年カーブ!$R$3+'単年（2027年度）'!$E$12*(1-単年カーブ!$R$3)*単年カーブ!Q5603)</f>
        <v>0</v>
      </c>
      <c r="G5603" s="47">
        <f t="shared" si="612"/>
        <v>0</v>
      </c>
      <c r="M5603">
        <f t="shared" si="613"/>
        <v>7</v>
      </c>
      <c r="N5603">
        <f>IF(OR(WEEKDAY(A5603)=1,WEEKDAY(A5603)=7,COUNTIF('2027祝日等（不使用）'!$A$1:$A$20,単年カーブ!A5603)=1),0,1)</f>
        <v>1</v>
      </c>
      <c r="O5603">
        <f t="shared" si="610"/>
        <v>32</v>
      </c>
      <c r="P5603">
        <f t="shared" si="614"/>
        <v>1</v>
      </c>
      <c r="Q5603">
        <f t="shared" si="615"/>
        <v>1</v>
      </c>
    </row>
    <row r="5604" spans="1:17" ht="19.5" x14ac:dyDescent="0.4">
      <c r="A5604" s="33">
        <f t="shared" si="609"/>
        <v>46594</v>
      </c>
      <c r="B5604" s="27" t="str">
        <f t="shared" si="611"/>
        <v>(月)</v>
      </c>
      <c r="C5604" s="34">
        <v>0.66666666666666696</v>
      </c>
      <c r="D5604" s="16" t="s">
        <v>18</v>
      </c>
      <c r="E5604" s="35">
        <v>0.6875</v>
      </c>
      <c r="F5604" s="50">
        <f>IF(COUNTIF('リスト（不使用）'!$A$5:$A$6,単年カーブ!$A$1),"希望数量入力ください",'単年（2027年度）'!$E$12*単年カーブ!$R$3+'単年（2027年度）'!$E$12*(1-単年カーブ!$R$3)*単年カーブ!Q5604)</f>
        <v>0</v>
      </c>
      <c r="G5604" s="47">
        <f t="shared" si="612"/>
        <v>0</v>
      </c>
      <c r="M5604">
        <f t="shared" si="613"/>
        <v>7</v>
      </c>
      <c r="N5604">
        <f>IF(OR(WEEKDAY(A5604)=1,WEEKDAY(A5604)=7,COUNTIF('2027祝日等（不使用）'!$A$1:$A$20,単年カーブ!A5604)=1),0,1)</f>
        <v>1</v>
      </c>
      <c r="O5604">
        <f t="shared" si="610"/>
        <v>33</v>
      </c>
      <c r="P5604">
        <f t="shared" si="614"/>
        <v>1</v>
      </c>
      <c r="Q5604">
        <f t="shared" si="615"/>
        <v>1</v>
      </c>
    </row>
    <row r="5605" spans="1:17" ht="19.5" x14ac:dyDescent="0.4">
      <c r="A5605" s="33">
        <f t="shared" si="609"/>
        <v>46594</v>
      </c>
      <c r="B5605" s="27" t="str">
        <f t="shared" si="611"/>
        <v>(月)</v>
      </c>
      <c r="C5605" s="34">
        <v>0.6875</v>
      </c>
      <c r="D5605" s="16" t="s">
        <v>18</v>
      </c>
      <c r="E5605" s="35">
        <v>0.70833333333333304</v>
      </c>
      <c r="F5605" s="50">
        <f>IF(COUNTIF('リスト（不使用）'!$A$5:$A$6,単年カーブ!$A$1),"希望数量入力ください",'単年（2027年度）'!$E$12*単年カーブ!$R$3+'単年（2027年度）'!$E$12*(1-単年カーブ!$R$3)*単年カーブ!Q5605)</f>
        <v>0</v>
      </c>
      <c r="G5605" s="47">
        <f t="shared" si="612"/>
        <v>0</v>
      </c>
      <c r="M5605">
        <f t="shared" si="613"/>
        <v>7</v>
      </c>
      <c r="N5605">
        <f>IF(OR(WEEKDAY(A5605)=1,WEEKDAY(A5605)=7,COUNTIF('2027祝日等（不使用）'!$A$1:$A$20,単年カーブ!A5605)=1),0,1)</f>
        <v>1</v>
      </c>
      <c r="O5605">
        <f t="shared" si="610"/>
        <v>34</v>
      </c>
      <c r="P5605">
        <f t="shared" si="614"/>
        <v>1</v>
      </c>
      <c r="Q5605">
        <f t="shared" si="615"/>
        <v>1</v>
      </c>
    </row>
    <row r="5606" spans="1:17" ht="19.5" x14ac:dyDescent="0.4">
      <c r="A5606" s="33">
        <f t="shared" si="609"/>
        <v>46594</v>
      </c>
      <c r="B5606" s="27" t="str">
        <f t="shared" si="611"/>
        <v>(月)</v>
      </c>
      <c r="C5606" s="34">
        <v>0.70833333333333304</v>
      </c>
      <c r="D5606" s="16" t="s">
        <v>18</v>
      </c>
      <c r="E5606" s="35">
        <v>0.72916666666666696</v>
      </c>
      <c r="F5606" s="50">
        <f>IF(COUNTIF('リスト（不使用）'!$A$5:$A$6,単年カーブ!$A$1),"希望数量入力ください",'単年（2027年度）'!$E$12*単年カーブ!$R$3+'単年（2027年度）'!$E$12*(1-単年カーブ!$R$3)*単年カーブ!Q5606)</f>
        <v>0</v>
      </c>
      <c r="G5606" s="47">
        <f t="shared" si="612"/>
        <v>0</v>
      </c>
      <c r="M5606">
        <f t="shared" si="613"/>
        <v>7</v>
      </c>
      <c r="N5606">
        <f>IF(OR(WEEKDAY(A5606)=1,WEEKDAY(A5606)=7,COUNTIF('2027祝日等（不使用）'!$A$1:$A$20,単年カーブ!A5606)=1),0,1)</f>
        <v>1</v>
      </c>
      <c r="O5606">
        <f t="shared" si="610"/>
        <v>35</v>
      </c>
      <c r="P5606">
        <f t="shared" si="614"/>
        <v>1</v>
      </c>
      <c r="Q5606">
        <f t="shared" si="615"/>
        <v>1</v>
      </c>
    </row>
    <row r="5607" spans="1:17" ht="19.5" x14ac:dyDescent="0.4">
      <c r="A5607" s="33">
        <f t="shared" si="609"/>
        <v>46594</v>
      </c>
      <c r="B5607" s="27" t="str">
        <f t="shared" si="611"/>
        <v>(月)</v>
      </c>
      <c r="C5607" s="34">
        <v>0.72916666666666696</v>
      </c>
      <c r="D5607" s="16" t="s">
        <v>18</v>
      </c>
      <c r="E5607" s="35">
        <v>0.75</v>
      </c>
      <c r="F5607" s="50">
        <f>IF(COUNTIF('リスト（不使用）'!$A$5:$A$6,単年カーブ!$A$1),"希望数量入力ください",'単年（2027年度）'!$E$12*単年カーブ!$R$3+'単年（2027年度）'!$E$12*(1-単年カーブ!$R$3)*単年カーブ!Q5607)</f>
        <v>0</v>
      </c>
      <c r="G5607" s="47">
        <f t="shared" si="612"/>
        <v>0</v>
      </c>
      <c r="M5607">
        <f t="shared" si="613"/>
        <v>7</v>
      </c>
      <c r="N5607">
        <f>IF(OR(WEEKDAY(A5607)=1,WEEKDAY(A5607)=7,COUNTIF('2027祝日等（不使用）'!$A$1:$A$20,単年カーブ!A5607)=1),0,1)</f>
        <v>1</v>
      </c>
      <c r="O5607">
        <f t="shared" si="610"/>
        <v>36</v>
      </c>
      <c r="P5607">
        <f t="shared" si="614"/>
        <v>1</v>
      </c>
      <c r="Q5607">
        <f t="shared" si="615"/>
        <v>1</v>
      </c>
    </row>
    <row r="5608" spans="1:17" ht="19.5" x14ac:dyDescent="0.4">
      <c r="A5608" s="33">
        <f t="shared" si="609"/>
        <v>46594</v>
      </c>
      <c r="B5608" s="27" t="str">
        <f t="shared" si="611"/>
        <v>(月)</v>
      </c>
      <c r="C5608" s="34">
        <v>0.75</v>
      </c>
      <c r="D5608" s="16" t="s">
        <v>18</v>
      </c>
      <c r="E5608" s="35">
        <v>0.77083333333333304</v>
      </c>
      <c r="F5608" s="50">
        <f>IF(COUNTIF('リスト（不使用）'!$A$5:$A$6,単年カーブ!$A$1),"希望数量入力ください",'単年（2027年度）'!$E$12*単年カーブ!$R$3+'単年（2027年度）'!$E$12*(1-単年カーブ!$R$3)*単年カーブ!Q5608)</f>
        <v>0</v>
      </c>
      <c r="G5608" s="47">
        <f t="shared" si="612"/>
        <v>0</v>
      </c>
      <c r="M5608">
        <f t="shared" si="613"/>
        <v>7</v>
      </c>
      <c r="N5608">
        <f>IF(OR(WEEKDAY(A5608)=1,WEEKDAY(A5608)=7,COUNTIF('2027祝日等（不使用）'!$A$1:$A$20,単年カーブ!A5608)=1),0,1)</f>
        <v>1</v>
      </c>
      <c r="O5608">
        <f t="shared" si="610"/>
        <v>37</v>
      </c>
      <c r="P5608">
        <f t="shared" si="614"/>
        <v>1</v>
      </c>
      <c r="Q5608">
        <f t="shared" si="615"/>
        <v>1</v>
      </c>
    </row>
    <row r="5609" spans="1:17" ht="19.5" x14ac:dyDescent="0.4">
      <c r="A5609" s="33">
        <f t="shared" si="609"/>
        <v>46594</v>
      </c>
      <c r="B5609" s="27" t="str">
        <f t="shared" si="611"/>
        <v>(月)</v>
      </c>
      <c r="C5609" s="34">
        <v>0.77083333333333304</v>
      </c>
      <c r="D5609" s="16" t="s">
        <v>18</v>
      </c>
      <c r="E5609" s="35">
        <v>0.79166666666666696</v>
      </c>
      <c r="F5609" s="50">
        <f>IF(COUNTIF('リスト（不使用）'!$A$5:$A$6,単年カーブ!$A$1),"希望数量入力ください",'単年（2027年度）'!$E$12*単年カーブ!$R$3+'単年（2027年度）'!$E$12*(1-単年カーブ!$R$3)*単年カーブ!Q5609)</f>
        <v>0</v>
      </c>
      <c r="G5609" s="47">
        <f t="shared" si="612"/>
        <v>0</v>
      </c>
      <c r="M5609">
        <f t="shared" si="613"/>
        <v>7</v>
      </c>
      <c r="N5609">
        <f>IF(OR(WEEKDAY(A5609)=1,WEEKDAY(A5609)=7,COUNTIF('2027祝日等（不使用）'!$A$1:$A$20,単年カーブ!A5609)=1),0,1)</f>
        <v>1</v>
      </c>
      <c r="O5609">
        <f t="shared" si="610"/>
        <v>38</v>
      </c>
      <c r="P5609">
        <f t="shared" si="614"/>
        <v>1</v>
      </c>
      <c r="Q5609">
        <f t="shared" si="615"/>
        <v>1</v>
      </c>
    </row>
    <row r="5610" spans="1:17" ht="19.5" x14ac:dyDescent="0.4">
      <c r="A5610" s="33">
        <f t="shared" si="609"/>
        <v>46594</v>
      </c>
      <c r="B5610" s="27" t="str">
        <f t="shared" si="611"/>
        <v>(月)</v>
      </c>
      <c r="C5610" s="34">
        <v>0.79166666666666696</v>
      </c>
      <c r="D5610" s="16" t="s">
        <v>18</v>
      </c>
      <c r="E5610" s="35">
        <v>0.8125</v>
      </c>
      <c r="F5610" s="50">
        <f>IF(COUNTIF('リスト（不使用）'!$A$5:$A$6,単年カーブ!$A$1),"希望数量入力ください",'単年（2027年度）'!$E$12*単年カーブ!$R$3+'単年（2027年度）'!$E$12*(1-単年カーブ!$R$3)*単年カーブ!Q5610)</f>
        <v>0</v>
      </c>
      <c r="G5610" s="47">
        <f t="shared" si="612"/>
        <v>0</v>
      </c>
      <c r="M5610">
        <f t="shared" si="613"/>
        <v>7</v>
      </c>
      <c r="N5610">
        <f>IF(OR(WEEKDAY(A5610)=1,WEEKDAY(A5610)=7,COUNTIF('2027祝日等（不使用）'!$A$1:$A$20,単年カーブ!A5610)=1),0,1)</f>
        <v>1</v>
      </c>
      <c r="O5610">
        <f t="shared" si="610"/>
        <v>39</v>
      </c>
      <c r="P5610">
        <f t="shared" si="614"/>
        <v>1</v>
      </c>
      <c r="Q5610">
        <f t="shared" si="615"/>
        <v>1</v>
      </c>
    </row>
    <row r="5611" spans="1:17" ht="19.5" x14ac:dyDescent="0.4">
      <c r="A5611" s="33">
        <f t="shared" si="609"/>
        <v>46594</v>
      </c>
      <c r="B5611" s="27" t="str">
        <f t="shared" si="611"/>
        <v>(月)</v>
      </c>
      <c r="C5611" s="34">
        <v>0.8125</v>
      </c>
      <c r="D5611" s="16" t="s">
        <v>18</v>
      </c>
      <c r="E5611" s="35">
        <v>0.83333333333333304</v>
      </c>
      <c r="F5611" s="50">
        <f>IF(COUNTIF('リスト（不使用）'!$A$5:$A$6,単年カーブ!$A$1),"希望数量入力ください",'単年（2027年度）'!$E$12*単年カーブ!$R$3+'単年（2027年度）'!$E$12*(1-単年カーブ!$R$3)*単年カーブ!Q5611)</f>
        <v>0</v>
      </c>
      <c r="G5611" s="47">
        <f t="shared" si="612"/>
        <v>0</v>
      </c>
      <c r="M5611">
        <f t="shared" si="613"/>
        <v>7</v>
      </c>
      <c r="N5611">
        <f>IF(OR(WEEKDAY(A5611)=1,WEEKDAY(A5611)=7,COUNTIF('2027祝日等（不使用）'!$A$1:$A$20,単年カーブ!A5611)=1),0,1)</f>
        <v>1</v>
      </c>
      <c r="O5611">
        <f t="shared" si="610"/>
        <v>40</v>
      </c>
      <c r="P5611">
        <f t="shared" si="614"/>
        <v>1</v>
      </c>
      <c r="Q5611">
        <f t="shared" si="615"/>
        <v>1</v>
      </c>
    </row>
    <row r="5612" spans="1:17" ht="19.5" x14ac:dyDescent="0.4">
      <c r="A5612" s="33">
        <f t="shared" si="609"/>
        <v>46594</v>
      </c>
      <c r="B5612" s="27" t="str">
        <f t="shared" si="611"/>
        <v>(月)</v>
      </c>
      <c r="C5612" s="34">
        <v>0.83333333333333304</v>
      </c>
      <c r="D5612" s="16" t="s">
        <v>18</v>
      </c>
      <c r="E5612" s="35">
        <v>0.85416666666666696</v>
      </c>
      <c r="F5612" s="50">
        <f>IF(COUNTIF('リスト（不使用）'!$A$5:$A$6,単年カーブ!$A$1),"希望数量入力ください",'単年（2027年度）'!$E$12*単年カーブ!$R$3+'単年（2027年度）'!$E$12*(1-単年カーブ!$R$3)*単年カーブ!Q5612)</f>
        <v>0</v>
      </c>
      <c r="G5612" s="47">
        <f t="shared" si="612"/>
        <v>0</v>
      </c>
      <c r="M5612">
        <f t="shared" si="613"/>
        <v>7</v>
      </c>
      <c r="N5612">
        <f>IF(OR(WEEKDAY(A5612)=1,WEEKDAY(A5612)=7,COUNTIF('2027祝日等（不使用）'!$A$1:$A$20,単年カーブ!A5612)=1),0,1)</f>
        <v>1</v>
      </c>
      <c r="O5612">
        <f t="shared" si="610"/>
        <v>41</v>
      </c>
      <c r="P5612">
        <f t="shared" si="614"/>
        <v>0</v>
      </c>
      <c r="Q5612">
        <f t="shared" si="615"/>
        <v>0</v>
      </c>
    </row>
    <row r="5613" spans="1:17" ht="19.5" x14ac:dyDescent="0.4">
      <c r="A5613" s="33">
        <f t="shared" si="609"/>
        <v>46594</v>
      </c>
      <c r="B5613" s="27" t="str">
        <f t="shared" si="611"/>
        <v>(月)</v>
      </c>
      <c r="C5613" s="34">
        <v>0.85416666666666696</v>
      </c>
      <c r="D5613" s="16" t="s">
        <v>18</v>
      </c>
      <c r="E5613" s="35">
        <v>0.875</v>
      </c>
      <c r="F5613" s="50">
        <f>IF(COUNTIF('リスト（不使用）'!$A$5:$A$6,単年カーブ!$A$1),"希望数量入力ください",'単年（2027年度）'!$E$12*単年カーブ!$R$3+'単年（2027年度）'!$E$12*(1-単年カーブ!$R$3)*単年カーブ!Q5613)</f>
        <v>0</v>
      </c>
      <c r="G5613" s="47">
        <f t="shared" si="612"/>
        <v>0</v>
      </c>
      <c r="M5613">
        <f t="shared" si="613"/>
        <v>7</v>
      </c>
      <c r="N5613">
        <f>IF(OR(WEEKDAY(A5613)=1,WEEKDAY(A5613)=7,COUNTIF('2027祝日等（不使用）'!$A$1:$A$20,単年カーブ!A5613)=1),0,1)</f>
        <v>1</v>
      </c>
      <c r="O5613">
        <f t="shared" si="610"/>
        <v>42</v>
      </c>
      <c r="P5613">
        <f t="shared" si="614"/>
        <v>0</v>
      </c>
      <c r="Q5613">
        <f t="shared" si="615"/>
        <v>0</v>
      </c>
    </row>
    <row r="5614" spans="1:17" ht="19.5" x14ac:dyDescent="0.4">
      <c r="A5614" s="33">
        <f t="shared" si="609"/>
        <v>46594</v>
      </c>
      <c r="B5614" s="27" t="str">
        <f t="shared" si="611"/>
        <v>(月)</v>
      </c>
      <c r="C5614" s="34">
        <v>0.875</v>
      </c>
      <c r="D5614" s="16" t="s">
        <v>18</v>
      </c>
      <c r="E5614" s="35">
        <v>0.89583333333333304</v>
      </c>
      <c r="F5614" s="50">
        <f>IF(COUNTIF('リスト（不使用）'!$A$5:$A$6,単年カーブ!$A$1),"希望数量入力ください",'単年（2027年度）'!$E$12*単年カーブ!$R$3+'単年（2027年度）'!$E$12*(1-単年カーブ!$R$3)*単年カーブ!Q5614)</f>
        <v>0</v>
      </c>
      <c r="G5614" s="47">
        <f t="shared" si="612"/>
        <v>0</v>
      </c>
      <c r="M5614">
        <f t="shared" si="613"/>
        <v>7</v>
      </c>
      <c r="N5614">
        <f>IF(OR(WEEKDAY(A5614)=1,WEEKDAY(A5614)=7,COUNTIF('2027祝日等（不使用）'!$A$1:$A$20,単年カーブ!A5614)=1),0,1)</f>
        <v>1</v>
      </c>
      <c r="O5614">
        <f t="shared" si="610"/>
        <v>43</v>
      </c>
      <c r="P5614">
        <f t="shared" si="614"/>
        <v>0</v>
      </c>
      <c r="Q5614">
        <f t="shared" si="615"/>
        <v>0</v>
      </c>
    </row>
    <row r="5615" spans="1:17" ht="19.5" x14ac:dyDescent="0.4">
      <c r="A5615" s="33">
        <f t="shared" si="609"/>
        <v>46594</v>
      </c>
      <c r="B5615" s="27" t="str">
        <f t="shared" si="611"/>
        <v>(月)</v>
      </c>
      <c r="C5615" s="34">
        <v>0.89583333333333304</v>
      </c>
      <c r="D5615" s="16" t="s">
        <v>18</v>
      </c>
      <c r="E5615" s="35">
        <v>0.91666666666666696</v>
      </c>
      <c r="F5615" s="50">
        <f>IF(COUNTIF('リスト（不使用）'!$A$5:$A$6,単年カーブ!$A$1),"希望数量入力ください",'単年（2027年度）'!$E$12*単年カーブ!$R$3+'単年（2027年度）'!$E$12*(1-単年カーブ!$R$3)*単年カーブ!Q5615)</f>
        <v>0</v>
      </c>
      <c r="G5615" s="47">
        <f t="shared" si="612"/>
        <v>0</v>
      </c>
      <c r="M5615">
        <f t="shared" si="613"/>
        <v>7</v>
      </c>
      <c r="N5615">
        <f>IF(OR(WEEKDAY(A5615)=1,WEEKDAY(A5615)=7,COUNTIF('2027祝日等（不使用）'!$A$1:$A$20,単年カーブ!A5615)=1),0,1)</f>
        <v>1</v>
      </c>
      <c r="O5615">
        <f t="shared" si="610"/>
        <v>44</v>
      </c>
      <c r="P5615">
        <f t="shared" si="614"/>
        <v>0</v>
      </c>
      <c r="Q5615">
        <f t="shared" si="615"/>
        <v>0</v>
      </c>
    </row>
    <row r="5616" spans="1:17" ht="19.5" x14ac:dyDescent="0.4">
      <c r="A5616" s="33">
        <f t="shared" si="609"/>
        <v>46594</v>
      </c>
      <c r="B5616" s="27" t="str">
        <f t="shared" si="611"/>
        <v>(月)</v>
      </c>
      <c r="C5616" s="34">
        <v>0.91666666666666696</v>
      </c>
      <c r="D5616" s="16" t="s">
        <v>18</v>
      </c>
      <c r="E5616" s="35">
        <v>0.9375</v>
      </c>
      <c r="F5616" s="50">
        <f>IF(COUNTIF('リスト（不使用）'!$A$5:$A$6,単年カーブ!$A$1),"希望数量入力ください",'単年（2027年度）'!$E$12*単年カーブ!$R$3+'単年（2027年度）'!$E$12*(1-単年カーブ!$R$3)*単年カーブ!Q5616)</f>
        <v>0</v>
      </c>
      <c r="G5616" s="47">
        <f t="shared" si="612"/>
        <v>0</v>
      </c>
      <c r="M5616">
        <f t="shared" si="613"/>
        <v>7</v>
      </c>
      <c r="N5616">
        <f>IF(OR(WEEKDAY(A5616)=1,WEEKDAY(A5616)=7,COUNTIF('2027祝日等（不使用）'!$A$1:$A$20,単年カーブ!A5616)=1),0,1)</f>
        <v>1</v>
      </c>
      <c r="O5616">
        <f t="shared" si="610"/>
        <v>45</v>
      </c>
      <c r="P5616">
        <f t="shared" si="614"/>
        <v>0</v>
      </c>
      <c r="Q5616">
        <f t="shared" si="615"/>
        <v>0</v>
      </c>
    </row>
    <row r="5617" spans="1:17" ht="19.5" x14ac:dyDescent="0.4">
      <c r="A5617" s="33">
        <f t="shared" si="609"/>
        <v>46594</v>
      </c>
      <c r="B5617" s="27" t="str">
        <f t="shared" si="611"/>
        <v>(月)</v>
      </c>
      <c r="C5617" s="34">
        <v>0.9375</v>
      </c>
      <c r="D5617" s="16" t="s">
        <v>18</v>
      </c>
      <c r="E5617" s="35">
        <v>0.95833333333333304</v>
      </c>
      <c r="F5617" s="50">
        <f>IF(COUNTIF('リスト（不使用）'!$A$5:$A$6,単年カーブ!$A$1),"希望数量入力ください",'単年（2027年度）'!$E$12*単年カーブ!$R$3+'単年（2027年度）'!$E$12*(1-単年カーブ!$R$3)*単年カーブ!Q5617)</f>
        <v>0</v>
      </c>
      <c r="G5617" s="47">
        <f t="shared" si="612"/>
        <v>0</v>
      </c>
      <c r="M5617">
        <f t="shared" si="613"/>
        <v>7</v>
      </c>
      <c r="N5617">
        <f>IF(OR(WEEKDAY(A5617)=1,WEEKDAY(A5617)=7,COUNTIF('2027祝日等（不使用）'!$A$1:$A$20,単年カーブ!A5617)=1),0,1)</f>
        <v>1</v>
      </c>
      <c r="O5617">
        <f t="shared" si="610"/>
        <v>46</v>
      </c>
      <c r="P5617">
        <f t="shared" si="614"/>
        <v>0</v>
      </c>
      <c r="Q5617">
        <f t="shared" si="615"/>
        <v>0</v>
      </c>
    </row>
    <row r="5618" spans="1:17" ht="19.5" x14ac:dyDescent="0.4">
      <c r="A5618" s="33">
        <f t="shared" si="609"/>
        <v>46594</v>
      </c>
      <c r="B5618" s="27" t="str">
        <f t="shared" si="611"/>
        <v>(月)</v>
      </c>
      <c r="C5618" s="34">
        <v>0.95833333333333304</v>
      </c>
      <c r="D5618" s="16" t="s">
        <v>18</v>
      </c>
      <c r="E5618" s="35">
        <v>0.97916666666666696</v>
      </c>
      <c r="F5618" s="50">
        <f>IF(COUNTIF('リスト（不使用）'!$A$5:$A$6,単年カーブ!$A$1),"希望数量入力ください",'単年（2027年度）'!$E$12*単年カーブ!$R$3+'単年（2027年度）'!$E$12*(1-単年カーブ!$R$3)*単年カーブ!Q5618)</f>
        <v>0</v>
      </c>
      <c r="G5618" s="47">
        <f t="shared" si="612"/>
        <v>0</v>
      </c>
      <c r="M5618">
        <f t="shared" si="613"/>
        <v>7</v>
      </c>
      <c r="N5618">
        <f>IF(OR(WEEKDAY(A5618)=1,WEEKDAY(A5618)=7,COUNTIF('2027祝日等（不使用）'!$A$1:$A$20,単年カーブ!A5618)=1),0,1)</f>
        <v>1</v>
      </c>
      <c r="O5618">
        <f t="shared" si="610"/>
        <v>47</v>
      </c>
      <c r="P5618">
        <f t="shared" si="614"/>
        <v>0</v>
      </c>
      <c r="Q5618">
        <f t="shared" si="615"/>
        <v>0</v>
      </c>
    </row>
    <row r="5619" spans="1:17" ht="19.5" x14ac:dyDescent="0.4">
      <c r="A5619" s="33">
        <f t="shared" si="609"/>
        <v>46594</v>
      </c>
      <c r="B5619" s="27" t="str">
        <f t="shared" si="611"/>
        <v>(月)</v>
      </c>
      <c r="C5619" s="34">
        <v>0.97916666666666696</v>
      </c>
      <c r="D5619" s="16" t="s">
        <v>18</v>
      </c>
      <c r="E5619" s="35" t="s">
        <v>17</v>
      </c>
      <c r="F5619" s="50">
        <f>IF(COUNTIF('リスト（不使用）'!$A$5:$A$6,単年カーブ!$A$1),"希望数量入力ください",'単年（2027年度）'!$E$12*単年カーブ!$R$3+'単年（2027年度）'!$E$12*(1-単年カーブ!$R$3)*単年カーブ!Q5619)</f>
        <v>0</v>
      </c>
      <c r="G5619" s="47">
        <f t="shared" si="612"/>
        <v>0</v>
      </c>
      <c r="M5619">
        <f t="shared" si="613"/>
        <v>7</v>
      </c>
      <c r="N5619">
        <f>IF(OR(WEEKDAY(A5619)=1,WEEKDAY(A5619)=7,COUNTIF('2027祝日等（不使用）'!$A$1:$A$20,単年カーブ!A5619)=1),0,1)</f>
        <v>1</v>
      </c>
      <c r="O5619">
        <f t="shared" si="610"/>
        <v>48</v>
      </c>
      <c r="P5619">
        <f t="shared" si="614"/>
        <v>0</v>
      </c>
      <c r="Q5619">
        <f t="shared" si="615"/>
        <v>0</v>
      </c>
    </row>
    <row r="5620" spans="1:17" ht="19.5" x14ac:dyDescent="0.4">
      <c r="A5620" s="33">
        <f t="shared" ref="A5620:A5683" si="616">A5572+1</f>
        <v>46595</v>
      </c>
      <c r="B5620" s="27" t="str">
        <f t="shared" si="611"/>
        <v>(火)</v>
      </c>
      <c r="C5620" s="34">
        <v>0</v>
      </c>
      <c r="D5620" s="16" t="s">
        <v>18</v>
      </c>
      <c r="E5620" s="35">
        <v>2.0833333333333332E-2</v>
      </c>
      <c r="F5620" s="50">
        <f>IF(COUNTIF('リスト（不使用）'!$A$5:$A$6,単年カーブ!$A$1),"希望数量入力ください",'単年（2027年度）'!$E$12*単年カーブ!$R$3+'単年（2027年度）'!$E$12*(1-単年カーブ!$R$3)*単年カーブ!Q5620)</f>
        <v>0</v>
      </c>
      <c r="G5620" s="47">
        <f t="shared" si="612"/>
        <v>0</v>
      </c>
      <c r="M5620">
        <f t="shared" si="613"/>
        <v>7</v>
      </c>
      <c r="N5620">
        <f>IF(OR(WEEKDAY(A5620)=1,WEEKDAY(A5620)=7,COUNTIF('2027祝日等（不使用）'!$A$1:$A$20,単年カーブ!A5620)=1),0,1)</f>
        <v>1</v>
      </c>
      <c r="O5620">
        <f t="shared" ref="O5620:O5683" si="617">O5572</f>
        <v>1</v>
      </c>
      <c r="P5620">
        <f t="shared" si="614"/>
        <v>0</v>
      </c>
      <c r="Q5620">
        <f t="shared" si="615"/>
        <v>0</v>
      </c>
    </row>
    <row r="5621" spans="1:17" ht="19.5" x14ac:dyDescent="0.4">
      <c r="A5621" s="33">
        <f t="shared" si="616"/>
        <v>46595</v>
      </c>
      <c r="B5621" s="27" t="str">
        <f t="shared" si="611"/>
        <v>(火)</v>
      </c>
      <c r="C5621" s="34">
        <v>2.0833333333333332E-2</v>
      </c>
      <c r="D5621" s="16" t="s">
        <v>18</v>
      </c>
      <c r="E5621" s="35">
        <v>4.1666666666666664E-2</v>
      </c>
      <c r="F5621" s="50">
        <f>IF(COUNTIF('リスト（不使用）'!$A$5:$A$6,単年カーブ!$A$1),"希望数量入力ください",'単年（2027年度）'!$E$12*単年カーブ!$R$3+'単年（2027年度）'!$E$12*(1-単年カーブ!$R$3)*単年カーブ!Q5621)</f>
        <v>0</v>
      </c>
      <c r="G5621" s="47">
        <f t="shared" si="612"/>
        <v>0</v>
      </c>
      <c r="M5621">
        <f t="shared" si="613"/>
        <v>7</v>
      </c>
      <c r="N5621">
        <f>IF(OR(WEEKDAY(A5621)=1,WEEKDAY(A5621)=7,COUNTIF('2027祝日等（不使用）'!$A$1:$A$20,単年カーブ!A5621)=1),0,1)</f>
        <v>1</v>
      </c>
      <c r="O5621">
        <f t="shared" si="617"/>
        <v>2</v>
      </c>
      <c r="P5621">
        <f t="shared" si="614"/>
        <v>0</v>
      </c>
      <c r="Q5621">
        <f t="shared" si="615"/>
        <v>0</v>
      </c>
    </row>
    <row r="5622" spans="1:17" ht="19.5" x14ac:dyDescent="0.4">
      <c r="A5622" s="33">
        <f t="shared" si="616"/>
        <v>46595</v>
      </c>
      <c r="B5622" s="27" t="str">
        <f t="shared" si="611"/>
        <v>(火)</v>
      </c>
      <c r="C5622" s="34">
        <v>4.1666666666666664E-2</v>
      </c>
      <c r="D5622" s="16" t="s">
        <v>18</v>
      </c>
      <c r="E5622" s="35">
        <v>6.25E-2</v>
      </c>
      <c r="F5622" s="50">
        <f>IF(COUNTIF('リスト（不使用）'!$A$5:$A$6,単年カーブ!$A$1),"希望数量入力ください",'単年（2027年度）'!$E$12*単年カーブ!$R$3+'単年（2027年度）'!$E$12*(1-単年カーブ!$R$3)*単年カーブ!Q5622)</f>
        <v>0</v>
      </c>
      <c r="G5622" s="47">
        <f t="shared" si="612"/>
        <v>0</v>
      </c>
      <c r="M5622">
        <f t="shared" si="613"/>
        <v>7</v>
      </c>
      <c r="N5622">
        <f>IF(OR(WEEKDAY(A5622)=1,WEEKDAY(A5622)=7,COUNTIF('2027祝日等（不使用）'!$A$1:$A$20,単年カーブ!A5622)=1),0,1)</f>
        <v>1</v>
      </c>
      <c r="O5622">
        <f t="shared" si="617"/>
        <v>3</v>
      </c>
      <c r="P5622">
        <f t="shared" si="614"/>
        <v>0</v>
      </c>
      <c r="Q5622">
        <f t="shared" si="615"/>
        <v>0</v>
      </c>
    </row>
    <row r="5623" spans="1:17" ht="19.5" x14ac:dyDescent="0.4">
      <c r="A5623" s="33">
        <f t="shared" si="616"/>
        <v>46595</v>
      </c>
      <c r="B5623" s="27" t="str">
        <f t="shared" si="611"/>
        <v>(火)</v>
      </c>
      <c r="C5623" s="34">
        <v>6.25E-2</v>
      </c>
      <c r="D5623" s="16" t="s">
        <v>18</v>
      </c>
      <c r="E5623" s="35">
        <v>8.3333333333333301E-2</v>
      </c>
      <c r="F5623" s="50">
        <f>IF(COUNTIF('リスト（不使用）'!$A$5:$A$6,単年カーブ!$A$1),"希望数量入力ください",'単年（2027年度）'!$E$12*単年カーブ!$R$3+'単年（2027年度）'!$E$12*(1-単年カーブ!$R$3)*単年カーブ!Q5623)</f>
        <v>0</v>
      </c>
      <c r="G5623" s="47">
        <f t="shared" si="612"/>
        <v>0</v>
      </c>
      <c r="M5623">
        <f t="shared" si="613"/>
        <v>7</v>
      </c>
      <c r="N5623">
        <f>IF(OR(WEEKDAY(A5623)=1,WEEKDAY(A5623)=7,COUNTIF('2027祝日等（不使用）'!$A$1:$A$20,単年カーブ!A5623)=1),0,1)</f>
        <v>1</v>
      </c>
      <c r="O5623">
        <f t="shared" si="617"/>
        <v>4</v>
      </c>
      <c r="P5623">
        <f t="shared" si="614"/>
        <v>0</v>
      </c>
      <c r="Q5623">
        <f t="shared" si="615"/>
        <v>0</v>
      </c>
    </row>
    <row r="5624" spans="1:17" ht="19.5" x14ac:dyDescent="0.4">
      <c r="A5624" s="33">
        <f t="shared" si="616"/>
        <v>46595</v>
      </c>
      <c r="B5624" s="27" t="str">
        <f t="shared" si="611"/>
        <v>(火)</v>
      </c>
      <c r="C5624" s="34">
        <v>8.3333333333333301E-2</v>
      </c>
      <c r="D5624" s="16" t="s">
        <v>18</v>
      </c>
      <c r="E5624" s="35">
        <v>0.104166666666667</v>
      </c>
      <c r="F5624" s="50">
        <f>IF(COUNTIF('リスト（不使用）'!$A$5:$A$6,単年カーブ!$A$1),"希望数量入力ください",'単年（2027年度）'!$E$12*単年カーブ!$R$3+'単年（2027年度）'!$E$12*(1-単年カーブ!$R$3)*単年カーブ!Q5624)</f>
        <v>0</v>
      </c>
      <c r="G5624" s="47">
        <f t="shared" si="612"/>
        <v>0</v>
      </c>
      <c r="M5624">
        <f t="shared" si="613"/>
        <v>7</v>
      </c>
      <c r="N5624">
        <f>IF(OR(WEEKDAY(A5624)=1,WEEKDAY(A5624)=7,COUNTIF('2027祝日等（不使用）'!$A$1:$A$20,単年カーブ!A5624)=1),0,1)</f>
        <v>1</v>
      </c>
      <c r="O5624">
        <f t="shared" si="617"/>
        <v>5</v>
      </c>
      <c r="P5624">
        <f t="shared" si="614"/>
        <v>0</v>
      </c>
      <c r="Q5624">
        <f t="shared" si="615"/>
        <v>0</v>
      </c>
    </row>
    <row r="5625" spans="1:17" ht="19.5" x14ac:dyDescent="0.4">
      <c r="A5625" s="33">
        <f t="shared" si="616"/>
        <v>46595</v>
      </c>
      <c r="B5625" s="27" t="str">
        <f t="shared" si="611"/>
        <v>(火)</v>
      </c>
      <c r="C5625" s="34">
        <v>0.104166666666667</v>
      </c>
      <c r="D5625" s="16" t="s">
        <v>18</v>
      </c>
      <c r="E5625" s="35">
        <v>0.125</v>
      </c>
      <c r="F5625" s="50">
        <f>IF(COUNTIF('リスト（不使用）'!$A$5:$A$6,単年カーブ!$A$1),"希望数量入力ください",'単年（2027年度）'!$E$12*単年カーブ!$R$3+'単年（2027年度）'!$E$12*(1-単年カーブ!$R$3)*単年カーブ!Q5625)</f>
        <v>0</v>
      </c>
      <c r="G5625" s="47">
        <f t="shared" si="612"/>
        <v>0</v>
      </c>
      <c r="M5625">
        <f t="shared" si="613"/>
        <v>7</v>
      </c>
      <c r="N5625">
        <f>IF(OR(WEEKDAY(A5625)=1,WEEKDAY(A5625)=7,COUNTIF('2027祝日等（不使用）'!$A$1:$A$20,単年カーブ!A5625)=1),0,1)</f>
        <v>1</v>
      </c>
      <c r="O5625">
        <f t="shared" si="617"/>
        <v>6</v>
      </c>
      <c r="P5625">
        <f t="shared" si="614"/>
        <v>0</v>
      </c>
      <c r="Q5625">
        <f t="shared" si="615"/>
        <v>0</v>
      </c>
    </row>
    <row r="5626" spans="1:17" ht="19.5" x14ac:dyDescent="0.4">
      <c r="A5626" s="33">
        <f t="shared" si="616"/>
        <v>46595</v>
      </c>
      <c r="B5626" s="27" t="str">
        <f t="shared" si="611"/>
        <v>(火)</v>
      </c>
      <c r="C5626" s="34">
        <v>0.125</v>
      </c>
      <c r="D5626" s="16" t="s">
        <v>18</v>
      </c>
      <c r="E5626" s="35">
        <v>0.14583333333333301</v>
      </c>
      <c r="F5626" s="50">
        <f>IF(COUNTIF('リスト（不使用）'!$A$5:$A$6,単年カーブ!$A$1),"希望数量入力ください",'単年（2027年度）'!$E$12*単年カーブ!$R$3+'単年（2027年度）'!$E$12*(1-単年カーブ!$R$3)*単年カーブ!Q5626)</f>
        <v>0</v>
      </c>
      <c r="G5626" s="47">
        <f t="shared" si="612"/>
        <v>0</v>
      </c>
      <c r="M5626">
        <f t="shared" si="613"/>
        <v>7</v>
      </c>
      <c r="N5626">
        <f>IF(OR(WEEKDAY(A5626)=1,WEEKDAY(A5626)=7,COUNTIF('2027祝日等（不使用）'!$A$1:$A$20,単年カーブ!A5626)=1),0,1)</f>
        <v>1</v>
      </c>
      <c r="O5626">
        <f t="shared" si="617"/>
        <v>7</v>
      </c>
      <c r="P5626">
        <f t="shared" si="614"/>
        <v>0</v>
      </c>
      <c r="Q5626">
        <f t="shared" si="615"/>
        <v>0</v>
      </c>
    </row>
    <row r="5627" spans="1:17" ht="19.5" x14ac:dyDescent="0.4">
      <c r="A5627" s="33">
        <f t="shared" si="616"/>
        <v>46595</v>
      </c>
      <c r="B5627" s="27" t="str">
        <f t="shared" si="611"/>
        <v>(火)</v>
      </c>
      <c r="C5627" s="34">
        <v>0.14583333333333301</v>
      </c>
      <c r="D5627" s="16" t="s">
        <v>18</v>
      </c>
      <c r="E5627" s="35">
        <v>0.16666666666666699</v>
      </c>
      <c r="F5627" s="50">
        <f>IF(COUNTIF('リスト（不使用）'!$A$5:$A$6,単年カーブ!$A$1),"希望数量入力ください",'単年（2027年度）'!$E$12*単年カーブ!$R$3+'単年（2027年度）'!$E$12*(1-単年カーブ!$R$3)*単年カーブ!Q5627)</f>
        <v>0</v>
      </c>
      <c r="G5627" s="47">
        <f t="shared" si="612"/>
        <v>0</v>
      </c>
      <c r="M5627">
        <f t="shared" si="613"/>
        <v>7</v>
      </c>
      <c r="N5627">
        <f>IF(OR(WEEKDAY(A5627)=1,WEEKDAY(A5627)=7,COUNTIF('2027祝日等（不使用）'!$A$1:$A$20,単年カーブ!A5627)=1),0,1)</f>
        <v>1</v>
      </c>
      <c r="O5627">
        <f t="shared" si="617"/>
        <v>8</v>
      </c>
      <c r="P5627">
        <f t="shared" si="614"/>
        <v>0</v>
      </c>
      <c r="Q5627">
        <f t="shared" si="615"/>
        <v>0</v>
      </c>
    </row>
    <row r="5628" spans="1:17" ht="19.5" x14ac:dyDescent="0.4">
      <c r="A5628" s="33">
        <f t="shared" si="616"/>
        <v>46595</v>
      </c>
      <c r="B5628" s="27" t="str">
        <f t="shared" si="611"/>
        <v>(火)</v>
      </c>
      <c r="C5628" s="34">
        <v>0.16666666666666699</v>
      </c>
      <c r="D5628" s="16" t="s">
        <v>18</v>
      </c>
      <c r="E5628" s="35">
        <v>0.1875</v>
      </c>
      <c r="F5628" s="50">
        <f>IF(COUNTIF('リスト（不使用）'!$A$5:$A$6,単年カーブ!$A$1),"希望数量入力ください",'単年（2027年度）'!$E$12*単年カーブ!$R$3+'単年（2027年度）'!$E$12*(1-単年カーブ!$R$3)*単年カーブ!Q5628)</f>
        <v>0</v>
      </c>
      <c r="G5628" s="47">
        <f t="shared" si="612"/>
        <v>0</v>
      </c>
      <c r="M5628">
        <f t="shared" si="613"/>
        <v>7</v>
      </c>
      <c r="N5628">
        <f>IF(OR(WEEKDAY(A5628)=1,WEEKDAY(A5628)=7,COUNTIF('2027祝日等（不使用）'!$A$1:$A$20,単年カーブ!A5628)=1),0,1)</f>
        <v>1</v>
      </c>
      <c r="O5628">
        <f t="shared" si="617"/>
        <v>9</v>
      </c>
      <c r="P5628">
        <f t="shared" si="614"/>
        <v>0</v>
      </c>
      <c r="Q5628">
        <f t="shared" si="615"/>
        <v>0</v>
      </c>
    </row>
    <row r="5629" spans="1:17" ht="19.5" x14ac:dyDescent="0.4">
      <c r="A5629" s="33">
        <f t="shared" si="616"/>
        <v>46595</v>
      </c>
      <c r="B5629" s="27" t="str">
        <f t="shared" si="611"/>
        <v>(火)</v>
      </c>
      <c r="C5629" s="34">
        <v>0.1875</v>
      </c>
      <c r="D5629" s="16" t="s">
        <v>18</v>
      </c>
      <c r="E5629" s="35">
        <v>0.20833333333333301</v>
      </c>
      <c r="F5629" s="50">
        <f>IF(COUNTIF('リスト（不使用）'!$A$5:$A$6,単年カーブ!$A$1),"希望数量入力ください",'単年（2027年度）'!$E$12*単年カーブ!$R$3+'単年（2027年度）'!$E$12*(1-単年カーブ!$R$3)*単年カーブ!Q5629)</f>
        <v>0</v>
      </c>
      <c r="G5629" s="47">
        <f t="shared" si="612"/>
        <v>0</v>
      </c>
      <c r="M5629">
        <f t="shared" si="613"/>
        <v>7</v>
      </c>
      <c r="N5629">
        <f>IF(OR(WEEKDAY(A5629)=1,WEEKDAY(A5629)=7,COUNTIF('2027祝日等（不使用）'!$A$1:$A$20,単年カーブ!A5629)=1),0,1)</f>
        <v>1</v>
      </c>
      <c r="O5629">
        <f t="shared" si="617"/>
        <v>10</v>
      </c>
      <c r="P5629">
        <f t="shared" si="614"/>
        <v>0</v>
      </c>
      <c r="Q5629">
        <f t="shared" si="615"/>
        <v>0</v>
      </c>
    </row>
    <row r="5630" spans="1:17" ht="19.5" x14ac:dyDescent="0.4">
      <c r="A5630" s="33">
        <f t="shared" si="616"/>
        <v>46595</v>
      </c>
      <c r="B5630" s="27" t="str">
        <f t="shared" si="611"/>
        <v>(火)</v>
      </c>
      <c r="C5630" s="34">
        <v>0.20833333333333301</v>
      </c>
      <c r="D5630" s="16" t="s">
        <v>18</v>
      </c>
      <c r="E5630" s="35">
        <v>0.22916666666666699</v>
      </c>
      <c r="F5630" s="50">
        <f>IF(COUNTIF('リスト（不使用）'!$A$5:$A$6,単年カーブ!$A$1),"希望数量入力ください",'単年（2027年度）'!$E$12*単年カーブ!$R$3+'単年（2027年度）'!$E$12*(1-単年カーブ!$R$3)*単年カーブ!Q5630)</f>
        <v>0</v>
      </c>
      <c r="G5630" s="47">
        <f t="shared" si="612"/>
        <v>0</v>
      </c>
      <c r="M5630">
        <f t="shared" si="613"/>
        <v>7</v>
      </c>
      <c r="N5630">
        <f>IF(OR(WEEKDAY(A5630)=1,WEEKDAY(A5630)=7,COUNTIF('2027祝日等（不使用）'!$A$1:$A$20,単年カーブ!A5630)=1),0,1)</f>
        <v>1</v>
      </c>
      <c r="O5630">
        <f t="shared" si="617"/>
        <v>11</v>
      </c>
      <c r="P5630">
        <f t="shared" si="614"/>
        <v>0</v>
      </c>
      <c r="Q5630">
        <f t="shared" si="615"/>
        <v>0</v>
      </c>
    </row>
    <row r="5631" spans="1:17" ht="19.5" x14ac:dyDescent="0.4">
      <c r="A5631" s="33">
        <f t="shared" si="616"/>
        <v>46595</v>
      </c>
      <c r="B5631" s="27" t="str">
        <f t="shared" si="611"/>
        <v>(火)</v>
      </c>
      <c r="C5631" s="34">
        <v>0.22916666666666699</v>
      </c>
      <c r="D5631" s="16" t="s">
        <v>18</v>
      </c>
      <c r="E5631" s="35">
        <v>0.25</v>
      </c>
      <c r="F5631" s="50">
        <f>IF(COUNTIF('リスト（不使用）'!$A$5:$A$6,単年カーブ!$A$1),"希望数量入力ください",'単年（2027年度）'!$E$12*単年カーブ!$R$3+'単年（2027年度）'!$E$12*(1-単年カーブ!$R$3)*単年カーブ!Q5631)</f>
        <v>0</v>
      </c>
      <c r="G5631" s="47">
        <f t="shared" si="612"/>
        <v>0</v>
      </c>
      <c r="M5631">
        <f t="shared" si="613"/>
        <v>7</v>
      </c>
      <c r="N5631">
        <f>IF(OR(WEEKDAY(A5631)=1,WEEKDAY(A5631)=7,COUNTIF('2027祝日等（不使用）'!$A$1:$A$20,単年カーブ!A5631)=1),0,1)</f>
        <v>1</v>
      </c>
      <c r="O5631">
        <f t="shared" si="617"/>
        <v>12</v>
      </c>
      <c r="P5631">
        <f t="shared" si="614"/>
        <v>0</v>
      </c>
      <c r="Q5631">
        <f t="shared" si="615"/>
        <v>0</v>
      </c>
    </row>
    <row r="5632" spans="1:17" ht="19.5" x14ac:dyDescent="0.4">
      <c r="A5632" s="33">
        <f t="shared" si="616"/>
        <v>46595</v>
      </c>
      <c r="B5632" s="27" t="str">
        <f t="shared" si="611"/>
        <v>(火)</v>
      </c>
      <c r="C5632" s="34">
        <v>0.25</v>
      </c>
      <c r="D5632" s="16" t="s">
        <v>18</v>
      </c>
      <c r="E5632" s="35">
        <v>0.27083333333333298</v>
      </c>
      <c r="F5632" s="50">
        <f>IF(COUNTIF('リスト（不使用）'!$A$5:$A$6,単年カーブ!$A$1),"希望数量入力ください",'単年（2027年度）'!$E$12*単年カーブ!$R$3+'単年（2027年度）'!$E$12*(1-単年カーブ!$R$3)*単年カーブ!Q5632)</f>
        <v>0</v>
      </c>
      <c r="G5632" s="47">
        <f t="shared" si="612"/>
        <v>0</v>
      </c>
      <c r="M5632">
        <f t="shared" si="613"/>
        <v>7</v>
      </c>
      <c r="N5632">
        <f>IF(OR(WEEKDAY(A5632)=1,WEEKDAY(A5632)=7,COUNTIF('2027祝日等（不使用）'!$A$1:$A$20,単年カーブ!A5632)=1),0,1)</f>
        <v>1</v>
      </c>
      <c r="O5632">
        <f t="shared" si="617"/>
        <v>13</v>
      </c>
      <c r="P5632">
        <f t="shared" si="614"/>
        <v>0</v>
      </c>
      <c r="Q5632">
        <f t="shared" si="615"/>
        <v>0</v>
      </c>
    </row>
    <row r="5633" spans="1:17" ht="19.5" x14ac:dyDescent="0.4">
      <c r="A5633" s="33">
        <f t="shared" si="616"/>
        <v>46595</v>
      </c>
      <c r="B5633" s="27" t="str">
        <f t="shared" si="611"/>
        <v>(火)</v>
      </c>
      <c r="C5633" s="34">
        <v>0.27083333333333298</v>
      </c>
      <c r="D5633" s="16" t="s">
        <v>18</v>
      </c>
      <c r="E5633" s="35">
        <v>0.29166666666666702</v>
      </c>
      <c r="F5633" s="50">
        <f>IF(COUNTIF('リスト（不使用）'!$A$5:$A$6,単年カーブ!$A$1),"希望数量入力ください",'単年（2027年度）'!$E$12*単年カーブ!$R$3+'単年（2027年度）'!$E$12*(1-単年カーブ!$R$3)*単年カーブ!Q5633)</f>
        <v>0</v>
      </c>
      <c r="G5633" s="47">
        <f t="shared" si="612"/>
        <v>0</v>
      </c>
      <c r="M5633">
        <f t="shared" si="613"/>
        <v>7</v>
      </c>
      <c r="N5633">
        <f>IF(OR(WEEKDAY(A5633)=1,WEEKDAY(A5633)=7,COUNTIF('2027祝日等（不使用）'!$A$1:$A$20,単年カーブ!A5633)=1),0,1)</f>
        <v>1</v>
      </c>
      <c r="O5633">
        <f t="shared" si="617"/>
        <v>14</v>
      </c>
      <c r="P5633">
        <f t="shared" si="614"/>
        <v>0</v>
      </c>
      <c r="Q5633">
        <f t="shared" si="615"/>
        <v>0</v>
      </c>
    </row>
    <row r="5634" spans="1:17" ht="19.5" x14ac:dyDescent="0.4">
      <c r="A5634" s="33">
        <f t="shared" si="616"/>
        <v>46595</v>
      </c>
      <c r="B5634" s="27" t="str">
        <f t="shared" si="611"/>
        <v>(火)</v>
      </c>
      <c r="C5634" s="34">
        <v>0.29166666666666702</v>
      </c>
      <c r="D5634" s="16" t="s">
        <v>18</v>
      </c>
      <c r="E5634" s="35">
        <v>0.3125</v>
      </c>
      <c r="F5634" s="50">
        <f>IF(COUNTIF('リスト（不使用）'!$A$5:$A$6,単年カーブ!$A$1),"希望数量入力ください",'単年（2027年度）'!$E$12*単年カーブ!$R$3+'単年（2027年度）'!$E$12*(1-単年カーブ!$R$3)*単年カーブ!Q5634)</f>
        <v>0</v>
      </c>
      <c r="G5634" s="47">
        <f t="shared" si="612"/>
        <v>0</v>
      </c>
      <c r="M5634">
        <f t="shared" si="613"/>
        <v>7</v>
      </c>
      <c r="N5634">
        <f>IF(OR(WEEKDAY(A5634)=1,WEEKDAY(A5634)=7,COUNTIF('2027祝日等（不使用）'!$A$1:$A$20,単年カーブ!A5634)=1),0,1)</f>
        <v>1</v>
      </c>
      <c r="O5634">
        <f t="shared" si="617"/>
        <v>15</v>
      </c>
      <c r="P5634">
        <f t="shared" si="614"/>
        <v>0</v>
      </c>
      <c r="Q5634">
        <f t="shared" si="615"/>
        <v>0</v>
      </c>
    </row>
    <row r="5635" spans="1:17" ht="19.5" x14ac:dyDescent="0.4">
      <c r="A5635" s="33">
        <f t="shared" si="616"/>
        <v>46595</v>
      </c>
      <c r="B5635" s="27" t="str">
        <f t="shared" si="611"/>
        <v>(火)</v>
      </c>
      <c r="C5635" s="34">
        <v>0.3125</v>
      </c>
      <c r="D5635" s="16" t="s">
        <v>18</v>
      </c>
      <c r="E5635" s="35">
        <v>0.33333333333333298</v>
      </c>
      <c r="F5635" s="50">
        <f>IF(COUNTIF('リスト（不使用）'!$A$5:$A$6,単年カーブ!$A$1),"希望数量入力ください",'単年（2027年度）'!$E$12*単年カーブ!$R$3+'単年（2027年度）'!$E$12*(1-単年カーブ!$R$3)*単年カーブ!Q5635)</f>
        <v>0</v>
      </c>
      <c r="G5635" s="47">
        <f t="shared" si="612"/>
        <v>0</v>
      </c>
      <c r="M5635">
        <f t="shared" si="613"/>
        <v>7</v>
      </c>
      <c r="N5635">
        <f>IF(OR(WEEKDAY(A5635)=1,WEEKDAY(A5635)=7,COUNTIF('2027祝日等（不使用）'!$A$1:$A$20,単年カーブ!A5635)=1),0,1)</f>
        <v>1</v>
      </c>
      <c r="O5635">
        <f t="shared" si="617"/>
        <v>16</v>
      </c>
      <c r="P5635">
        <f t="shared" si="614"/>
        <v>0</v>
      </c>
      <c r="Q5635">
        <f t="shared" si="615"/>
        <v>0</v>
      </c>
    </row>
    <row r="5636" spans="1:17" ht="19.5" x14ac:dyDescent="0.4">
      <c r="A5636" s="33">
        <f t="shared" si="616"/>
        <v>46595</v>
      </c>
      <c r="B5636" s="27" t="str">
        <f t="shared" ref="B5636:B5699" si="618">TEXT(A5636,"(aaa)")</f>
        <v>(火)</v>
      </c>
      <c r="C5636" s="34">
        <v>0.33333333333333298</v>
      </c>
      <c r="D5636" s="16" t="s">
        <v>18</v>
      </c>
      <c r="E5636" s="35">
        <v>0.35416666666666702</v>
      </c>
      <c r="F5636" s="50">
        <f>IF(COUNTIF('リスト（不使用）'!$A$5:$A$6,単年カーブ!$A$1),"希望数量入力ください",'単年（2027年度）'!$E$12*単年カーブ!$R$3+'単年（2027年度）'!$E$12*(1-単年カーブ!$R$3)*単年カーブ!Q5636)</f>
        <v>0</v>
      </c>
      <c r="G5636" s="47">
        <f t="shared" ref="G5636:G5699" si="619">F5636/2</f>
        <v>0</v>
      </c>
      <c r="M5636">
        <f t="shared" ref="M5636:M5699" si="620">MONTH(A5636)</f>
        <v>7</v>
      </c>
      <c r="N5636">
        <f>IF(OR(WEEKDAY(A5636)=1,WEEKDAY(A5636)=7,COUNTIF('2027祝日等（不使用）'!$A$1:$A$20,単年カーブ!A5636)=1),0,1)</f>
        <v>1</v>
      </c>
      <c r="O5636">
        <f t="shared" si="617"/>
        <v>17</v>
      </c>
      <c r="P5636">
        <f t="shared" ref="P5636:P5699" si="621">IF(AND(O5636&gt;16,O5636&lt;41),1,0)</f>
        <v>1</v>
      </c>
      <c r="Q5636">
        <f t="shared" ref="Q5636:Q5699" si="622">P5636*N5636</f>
        <v>1</v>
      </c>
    </row>
    <row r="5637" spans="1:17" ht="19.5" x14ac:dyDescent="0.4">
      <c r="A5637" s="33">
        <f t="shared" si="616"/>
        <v>46595</v>
      </c>
      <c r="B5637" s="27" t="str">
        <f t="shared" si="618"/>
        <v>(火)</v>
      </c>
      <c r="C5637" s="34">
        <v>0.35416666666666702</v>
      </c>
      <c r="D5637" s="16" t="s">
        <v>18</v>
      </c>
      <c r="E5637" s="35">
        <v>0.375</v>
      </c>
      <c r="F5637" s="50">
        <f>IF(COUNTIF('リスト（不使用）'!$A$5:$A$6,単年カーブ!$A$1),"希望数量入力ください",'単年（2027年度）'!$E$12*単年カーブ!$R$3+'単年（2027年度）'!$E$12*(1-単年カーブ!$R$3)*単年カーブ!Q5637)</f>
        <v>0</v>
      </c>
      <c r="G5637" s="47">
        <f t="shared" si="619"/>
        <v>0</v>
      </c>
      <c r="M5637">
        <f t="shared" si="620"/>
        <v>7</v>
      </c>
      <c r="N5637">
        <f>IF(OR(WEEKDAY(A5637)=1,WEEKDAY(A5637)=7,COUNTIF('2027祝日等（不使用）'!$A$1:$A$20,単年カーブ!A5637)=1),0,1)</f>
        <v>1</v>
      </c>
      <c r="O5637">
        <f t="shared" si="617"/>
        <v>18</v>
      </c>
      <c r="P5637">
        <f t="shared" si="621"/>
        <v>1</v>
      </c>
      <c r="Q5637">
        <f t="shared" si="622"/>
        <v>1</v>
      </c>
    </row>
    <row r="5638" spans="1:17" ht="19.5" x14ac:dyDescent="0.4">
      <c r="A5638" s="33">
        <f t="shared" si="616"/>
        <v>46595</v>
      </c>
      <c r="B5638" s="27" t="str">
        <f t="shared" si="618"/>
        <v>(火)</v>
      </c>
      <c r="C5638" s="34">
        <v>0.375</v>
      </c>
      <c r="D5638" s="16" t="s">
        <v>18</v>
      </c>
      <c r="E5638" s="35">
        <v>0.39583333333333298</v>
      </c>
      <c r="F5638" s="50">
        <f>IF(COUNTIF('リスト（不使用）'!$A$5:$A$6,単年カーブ!$A$1),"希望数量入力ください",'単年（2027年度）'!$E$12*単年カーブ!$R$3+'単年（2027年度）'!$E$12*(1-単年カーブ!$R$3)*単年カーブ!Q5638)</f>
        <v>0</v>
      </c>
      <c r="G5638" s="47">
        <f t="shared" si="619"/>
        <v>0</v>
      </c>
      <c r="M5638">
        <f t="shared" si="620"/>
        <v>7</v>
      </c>
      <c r="N5638">
        <f>IF(OR(WEEKDAY(A5638)=1,WEEKDAY(A5638)=7,COUNTIF('2027祝日等（不使用）'!$A$1:$A$20,単年カーブ!A5638)=1),0,1)</f>
        <v>1</v>
      </c>
      <c r="O5638">
        <f t="shared" si="617"/>
        <v>19</v>
      </c>
      <c r="P5638">
        <f t="shared" si="621"/>
        <v>1</v>
      </c>
      <c r="Q5638">
        <f t="shared" si="622"/>
        <v>1</v>
      </c>
    </row>
    <row r="5639" spans="1:17" ht="19.5" x14ac:dyDescent="0.4">
      <c r="A5639" s="33">
        <f t="shared" si="616"/>
        <v>46595</v>
      </c>
      <c r="B5639" s="27" t="str">
        <f t="shared" si="618"/>
        <v>(火)</v>
      </c>
      <c r="C5639" s="34">
        <v>0.39583333333333298</v>
      </c>
      <c r="D5639" s="16" t="s">
        <v>18</v>
      </c>
      <c r="E5639" s="35">
        <v>0.41666666666666702</v>
      </c>
      <c r="F5639" s="50">
        <f>IF(COUNTIF('リスト（不使用）'!$A$5:$A$6,単年カーブ!$A$1),"希望数量入力ください",'単年（2027年度）'!$E$12*単年カーブ!$R$3+'単年（2027年度）'!$E$12*(1-単年カーブ!$R$3)*単年カーブ!Q5639)</f>
        <v>0</v>
      </c>
      <c r="G5639" s="47">
        <f t="shared" si="619"/>
        <v>0</v>
      </c>
      <c r="M5639">
        <f t="shared" si="620"/>
        <v>7</v>
      </c>
      <c r="N5639">
        <f>IF(OR(WEEKDAY(A5639)=1,WEEKDAY(A5639)=7,COUNTIF('2027祝日等（不使用）'!$A$1:$A$20,単年カーブ!A5639)=1),0,1)</f>
        <v>1</v>
      </c>
      <c r="O5639">
        <f t="shared" si="617"/>
        <v>20</v>
      </c>
      <c r="P5639">
        <f t="shared" si="621"/>
        <v>1</v>
      </c>
      <c r="Q5639">
        <f t="shared" si="622"/>
        <v>1</v>
      </c>
    </row>
    <row r="5640" spans="1:17" ht="19.5" x14ac:dyDescent="0.4">
      <c r="A5640" s="33">
        <f t="shared" si="616"/>
        <v>46595</v>
      </c>
      <c r="B5640" s="27" t="str">
        <f t="shared" si="618"/>
        <v>(火)</v>
      </c>
      <c r="C5640" s="34">
        <v>0.41666666666666702</v>
      </c>
      <c r="D5640" s="16" t="s">
        <v>18</v>
      </c>
      <c r="E5640" s="35">
        <v>0.4375</v>
      </c>
      <c r="F5640" s="50">
        <f>IF(COUNTIF('リスト（不使用）'!$A$5:$A$6,単年カーブ!$A$1),"希望数量入力ください",'単年（2027年度）'!$E$12*単年カーブ!$R$3+'単年（2027年度）'!$E$12*(1-単年カーブ!$R$3)*単年カーブ!Q5640)</f>
        <v>0</v>
      </c>
      <c r="G5640" s="47">
        <f t="shared" si="619"/>
        <v>0</v>
      </c>
      <c r="M5640">
        <f t="shared" si="620"/>
        <v>7</v>
      </c>
      <c r="N5640">
        <f>IF(OR(WEEKDAY(A5640)=1,WEEKDAY(A5640)=7,COUNTIF('2027祝日等（不使用）'!$A$1:$A$20,単年カーブ!A5640)=1),0,1)</f>
        <v>1</v>
      </c>
      <c r="O5640">
        <f t="shared" si="617"/>
        <v>21</v>
      </c>
      <c r="P5640">
        <f t="shared" si="621"/>
        <v>1</v>
      </c>
      <c r="Q5640">
        <f t="shared" si="622"/>
        <v>1</v>
      </c>
    </row>
    <row r="5641" spans="1:17" ht="19.5" x14ac:dyDescent="0.4">
      <c r="A5641" s="33">
        <f t="shared" si="616"/>
        <v>46595</v>
      </c>
      <c r="B5641" s="27" t="str">
        <f t="shared" si="618"/>
        <v>(火)</v>
      </c>
      <c r="C5641" s="34">
        <v>0.4375</v>
      </c>
      <c r="D5641" s="16" t="s">
        <v>18</v>
      </c>
      <c r="E5641" s="35">
        <v>0.45833333333333298</v>
      </c>
      <c r="F5641" s="50">
        <f>IF(COUNTIF('リスト（不使用）'!$A$5:$A$6,単年カーブ!$A$1),"希望数量入力ください",'単年（2027年度）'!$E$12*単年カーブ!$R$3+'単年（2027年度）'!$E$12*(1-単年カーブ!$R$3)*単年カーブ!Q5641)</f>
        <v>0</v>
      </c>
      <c r="G5641" s="47">
        <f t="shared" si="619"/>
        <v>0</v>
      </c>
      <c r="M5641">
        <f t="shared" si="620"/>
        <v>7</v>
      </c>
      <c r="N5641">
        <f>IF(OR(WEEKDAY(A5641)=1,WEEKDAY(A5641)=7,COUNTIF('2027祝日等（不使用）'!$A$1:$A$20,単年カーブ!A5641)=1),0,1)</f>
        <v>1</v>
      </c>
      <c r="O5641">
        <f t="shared" si="617"/>
        <v>22</v>
      </c>
      <c r="P5641">
        <f t="shared" si="621"/>
        <v>1</v>
      </c>
      <c r="Q5641">
        <f t="shared" si="622"/>
        <v>1</v>
      </c>
    </row>
    <row r="5642" spans="1:17" ht="19.5" x14ac:dyDescent="0.4">
      <c r="A5642" s="33">
        <f t="shared" si="616"/>
        <v>46595</v>
      </c>
      <c r="B5642" s="27" t="str">
        <f t="shared" si="618"/>
        <v>(火)</v>
      </c>
      <c r="C5642" s="34">
        <v>0.45833333333333298</v>
      </c>
      <c r="D5642" s="16" t="s">
        <v>18</v>
      </c>
      <c r="E5642" s="35">
        <v>0.47916666666666702</v>
      </c>
      <c r="F5642" s="50">
        <f>IF(COUNTIF('リスト（不使用）'!$A$5:$A$6,単年カーブ!$A$1),"希望数量入力ください",'単年（2027年度）'!$E$12*単年カーブ!$R$3+'単年（2027年度）'!$E$12*(1-単年カーブ!$R$3)*単年カーブ!Q5642)</f>
        <v>0</v>
      </c>
      <c r="G5642" s="47">
        <f t="shared" si="619"/>
        <v>0</v>
      </c>
      <c r="M5642">
        <f t="shared" si="620"/>
        <v>7</v>
      </c>
      <c r="N5642">
        <f>IF(OR(WEEKDAY(A5642)=1,WEEKDAY(A5642)=7,COUNTIF('2027祝日等（不使用）'!$A$1:$A$20,単年カーブ!A5642)=1),0,1)</f>
        <v>1</v>
      </c>
      <c r="O5642">
        <f t="shared" si="617"/>
        <v>23</v>
      </c>
      <c r="P5642">
        <f t="shared" si="621"/>
        <v>1</v>
      </c>
      <c r="Q5642">
        <f t="shared" si="622"/>
        <v>1</v>
      </c>
    </row>
    <row r="5643" spans="1:17" ht="19.5" x14ac:dyDescent="0.4">
      <c r="A5643" s="33">
        <f t="shared" si="616"/>
        <v>46595</v>
      </c>
      <c r="B5643" s="27" t="str">
        <f t="shared" si="618"/>
        <v>(火)</v>
      </c>
      <c r="C5643" s="34">
        <v>0.47916666666666702</v>
      </c>
      <c r="D5643" s="16" t="s">
        <v>18</v>
      </c>
      <c r="E5643" s="35">
        <v>0.5</v>
      </c>
      <c r="F5643" s="50">
        <f>IF(COUNTIF('リスト（不使用）'!$A$5:$A$6,単年カーブ!$A$1),"希望数量入力ください",'単年（2027年度）'!$E$12*単年カーブ!$R$3+'単年（2027年度）'!$E$12*(1-単年カーブ!$R$3)*単年カーブ!Q5643)</f>
        <v>0</v>
      </c>
      <c r="G5643" s="47">
        <f t="shared" si="619"/>
        <v>0</v>
      </c>
      <c r="M5643">
        <f t="shared" si="620"/>
        <v>7</v>
      </c>
      <c r="N5643">
        <f>IF(OR(WEEKDAY(A5643)=1,WEEKDAY(A5643)=7,COUNTIF('2027祝日等（不使用）'!$A$1:$A$20,単年カーブ!A5643)=1),0,1)</f>
        <v>1</v>
      </c>
      <c r="O5643">
        <f t="shared" si="617"/>
        <v>24</v>
      </c>
      <c r="P5643">
        <f t="shared" si="621"/>
        <v>1</v>
      </c>
      <c r="Q5643">
        <f t="shared" si="622"/>
        <v>1</v>
      </c>
    </row>
    <row r="5644" spans="1:17" ht="19.5" x14ac:dyDescent="0.4">
      <c r="A5644" s="33">
        <f t="shared" si="616"/>
        <v>46595</v>
      </c>
      <c r="B5644" s="27" t="str">
        <f t="shared" si="618"/>
        <v>(火)</v>
      </c>
      <c r="C5644" s="34">
        <v>0.5</v>
      </c>
      <c r="D5644" s="16" t="s">
        <v>18</v>
      </c>
      <c r="E5644" s="35">
        <v>0.52083333333333304</v>
      </c>
      <c r="F5644" s="50">
        <f>IF(COUNTIF('リスト（不使用）'!$A$5:$A$6,単年カーブ!$A$1),"希望数量入力ください",'単年（2027年度）'!$E$12*単年カーブ!$R$3+'単年（2027年度）'!$E$12*(1-単年カーブ!$R$3)*単年カーブ!Q5644)</f>
        <v>0</v>
      </c>
      <c r="G5644" s="47">
        <f t="shared" si="619"/>
        <v>0</v>
      </c>
      <c r="M5644">
        <f t="shared" si="620"/>
        <v>7</v>
      </c>
      <c r="N5644">
        <f>IF(OR(WEEKDAY(A5644)=1,WEEKDAY(A5644)=7,COUNTIF('2027祝日等（不使用）'!$A$1:$A$20,単年カーブ!A5644)=1),0,1)</f>
        <v>1</v>
      </c>
      <c r="O5644">
        <f t="shared" si="617"/>
        <v>25</v>
      </c>
      <c r="P5644">
        <f t="shared" si="621"/>
        <v>1</v>
      </c>
      <c r="Q5644">
        <f t="shared" si="622"/>
        <v>1</v>
      </c>
    </row>
    <row r="5645" spans="1:17" ht="19.5" x14ac:dyDescent="0.4">
      <c r="A5645" s="33">
        <f t="shared" si="616"/>
        <v>46595</v>
      </c>
      <c r="B5645" s="27" t="str">
        <f t="shared" si="618"/>
        <v>(火)</v>
      </c>
      <c r="C5645" s="34">
        <v>0.52083333333333304</v>
      </c>
      <c r="D5645" s="16" t="s">
        <v>18</v>
      </c>
      <c r="E5645" s="35">
        <v>0.54166666666666696</v>
      </c>
      <c r="F5645" s="50">
        <f>IF(COUNTIF('リスト（不使用）'!$A$5:$A$6,単年カーブ!$A$1),"希望数量入力ください",'単年（2027年度）'!$E$12*単年カーブ!$R$3+'単年（2027年度）'!$E$12*(1-単年カーブ!$R$3)*単年カーブ!Q5645)</f>
        <v>0</v>
      </c>
      <c r="G5645" s="47">
        <f t="shared" si="619"/>
        <v>0</v>
      </c>
      <c r="M5645">
        <f t="shared" si="620"/>
        <v>7</v>
      </c>
      <c r="N5645">
        <f>IF(OR(WEEKDAY(A5645)=1,WEEKDAY(A5645)=7,COUNTIF('2027祝日等（不使用）'!$A$1:$A$20,単年カーブ!A5645)=1),0,1)</f>
        <v>1</v>
      </c>
      <c r="O5645">
        <f t="shared" si="617"/>
        <v>26</v>
      </c>
      <c r="P5645">
        <f t="shared" si="621"/>
        <v>1</v>
      </c>
      <c r="Q5645">
        <f t="shared" si="622"/>
        <v>1</v>
      </c>
    </row>
    <row r="5646" spans="1:17" ht="19.5" x14ac:dyDescent="0.4">
      <c r="A5646" s="33">
        <f t="shared" si="616"/>
        <v>46595</v>
      </c>
      <c r="B5646" s="27" t="str">
        <f t="shared" si="618"/>
        <v>(火)</v>
      </c>
      <c r="C5646" s="34">
        <v>0.54166666666666696</v>
      </c>
      <c r="D5646" s="16" t="s">
        <v>18</v>
      </c>
      <c r="E5646" s="35">
        <v>0.5625</v>
      </c>
      <c r="F5646" s="50">
        <f>IF(COUNTIF('リスト（不使用）'!$A$5:$A$6,単年カーブ!$A$1),"希望数量入力ください",'単年（2027年度）'!$E$12*単年カーブ!$R$3+'単年（2027年度）'!$E$12*(1-単年カーブ!$R$3)*単年カーブ!Q5646)</f>
        <v>0</v>
      </c>
      <c r="G5646" s="47">
        <f t="shared" si="619"/>
        <v>0</v>
      </c>
      <c r="M5646">
        <f t="shared" si="620"/>
        <v>7</v>
      </c>
      <c r="N5646">
        <f>IF(OR(WEEKDAY(A5646)=1,WEEKDAY(A5646)=7,COUNTIF('2027祝日等（不使用）'!$A$1:$A$20,単年カーブ!A5646)=1),0,1)</f>
        <v>1</v>
      </c>
      <c r="O5646">
        <f t="shared" si="617"/>
        <v>27</v>
      </c>
      <c r="P5646">
        <f t="shared" si="621"/>
        <v>1</v>
      </c>
      <c r="Q5646">
        <f t="shared" si="622"/>
        <v>1</v>
      </c>
    </row>
    <row r="5647" spans="1:17" ht="19.5" x14ac:dyDescent="0.4">
      <c r="A5647" s="33">
        <f t="shared" si="616"/>
        <v>46595</v>
      </c>
      <c r="B5647" s="27" t="str">
        <f t="shared" si="618"/>
        <v>(火)</v>
      </c>
      <c r="C5647" s="34">
        <v>0.5625</v>
      </c>
      <c r="D5647" s="16" t="s">
        <v>18</v>
      </c>
      <c r="E5647" s="35">
        <v>0.58333333333333304</v>
      </c>
      <c r="F5647" s="50">
        <f>IF(COUNTIF('リスト（不使用）'!$A$5:$A$6,単年カーブ!$A$1),"希望数量入力ください",'単年（2027年度）'!$E$12*単年カーブ!$R$3+'単年（2027年度）'!$E$12*(1-単年カーブ!$R$3)*単年カーブ!Q5647)</f>
        <v>0</v>
      </c>
      <c r="G5647" s="47">
        <f t="shared" si="619"/>
        <v>0</v>
      </c>
      <c r="M5647">
        <f t="shared" si="620"/>
        <v>7</v>
      </c>
      <c r="N5647">
        <f>IF(OR(WEEKDAY(A5647)=1,WEEKDAY(A5647)=7,COUNTIF('2027祝日等（不使用）'!$A$1:$A$20,単年カーブ!A5647)=1),0,1)</f>
        <v>1</v>
      </c>
      <c r="O5647">
        <f t="shared" si="617"/>
        <v>28</v>
      </c>
      <c r="P5647">
        <f t="shared" si="621"/>
        <v>1</v>
      </c>
      <c r="Q5647">
        <f t="shared" si="622"/>
        <v>1</v>
      </c>
    </row>
    <row r="5648" spans="1:17" ht="19.5" x14ac:dyDescent="0.4">
      <c r="A5648" s="33">
        <f t="shared" si="616"/>
        <v>46595</v>
      </c>
      <c r="B5648" s="27" t="str">
        <f t="shared" si="618"/>
        <v>(火)</v>
      </c>
      <c r="C5648" s="34">
        <v>0.58333333333333304</v>
      </c>
      <c r="D5648" s="16" t="s">
        <v>18</v>
      </c>
      <c r="E5648" s="35">
        <v>0.60416666666666696</v>
      </c>
      <c r="F5648" s="50">
        <f>IF(COUNTIF('リスト（不使用）'!$A$5:$A$6,単年カーブ!$A$1),"希望数量入力ください",'単年（2027年度）'!$E$12*単年カーブ!$R$3+'単年（2027年度）'!$E$12*(1-単年カーブ!$R$3)*単年カーブ!Q5648)</f>
        <v>0</v>
      </c>
      <c r="G5648" s="47">
        <f t="shared" si="619"/>
        <v>0</v>
      </c>
      <c r="M5648">
        <f t="shared" si="620"/>
        <v>7</v>
      </c>
      <c r="N5648">
        <f>IF(OR(WEEKDAY(A5648)=1,WEEKDAY(A5648)=7,COUNTIF('2027祝日等（不使用）'!$A$1:$A$20,単年カーブ!A5648)=1),0,1)</f>
        <v>1</v>
      </c>
      <c r="O5648">
        <f t="shared" si="617"/>
        <v>29</v>
      </c>
      <c r="P5648">
        <f t="shared" si="621"/>
        <v>1</v>
      </c>
      <c r="Q5648">
        <f t="shared" si="622"/>
        <v>1</v>
      </c>
    </row>
    <row r="5649" spans="1:17" ht="19.5" x14ac:dyDescent="0.4">
      <c r="A5649" s="33">
        <f t="shared" si="616"/>
        <v>46595</v>
      </c>
      <c r="B5649" s="27" t="str">
        <f t="shared" si="618"/>
        <v>(火)</v>
      </c>
      <c r="C5649" s="34">
        <v>0.60416666666666696</v>
      </c>
      <c r="D5649" s="16" t="s">
        <v>18</v>
      </c>
      <c r="E5649" s="35">
        <v>0.625</v>
      </c>
      <c r="F5649" s="50">
        <f>IF(COUNTIF('リスト（不使用）'!$A$5:$A$6,単年カーブ!$A$1),"希望数量入力ください",'単年（2027年度）'!$E$12*単年カーブ!$R$3+'単年（2027年度）'!$E$12*(1-単年カーブ!$R$3)*単年カーブ!Q5649)</f>
        <v>0</v>
      </c>
      <c r="G5649" s="47">
        <f t="shared" si="619"/>
        <v>0</v>
      </c>
      <c r="M5649">
        <f t="shared" si="620"/>
        <v>7</v>
      </c>
      <c r="N5649">
        <f>IF(OR(WEEKDAY(A5649)=1,WEEKDAY(A5649)=7,COUNTIF('2027祝日等（不使用）'!$A$1:$A$20,単年カーブ!A5649)=1),0,1)</f>
        <v>1</v>
      </c>
      <c r="O5649">
        <f t="shared" si="617"/>
        <v>30</v>
      </c>
      <c r="P5649">
        <f t="shared" si="621"/>
        <v>1</v>
      </c>
      <c r="Q5649">
        <f t="shared" si="622"/>
        <v>1</v>
      </c>
    </row>
    <row r="5650" spans="1:17" ht="19.5" x14ac:dyDescent="0.4">
      <c r="A5650" s="33">
        <f t="shared" si="616"/>
        <v>46595</v>
      </c>
      <c r="B5650" s="27" t="str">
        <f t="shared" si="618"/>
        <v>(火)</v>
      </c>
      <c r="C5650" s="34">
        <v>0.625</v>
      </c>
      <c r="D5650" s="16" t="s">
        <v>18</v>
      </c>
      <c r="E5650" s="35">
        <v>0.64583333333333304</v>
      </c>
      <c r="F5650" s="50">
        <f>IF(COUNTIF('リスト（不使用）'!$A$5:$A$6,単年カーブ!$A$1),"希望数量入力ください",'単年（2027年度）'!$E$12*単年カーブ!$R$3+'単年（2027年度）'!$E$12*(1-単年カーブ!$R$3)*単年カーブ!Q5650)</f>
        <v>0</v>
      </c>
      <c r="G5650" s="47">
        <f t="shared" si="619"/>
        <v>0</v>
      </c>
      <c r="M5650">
        <f t="shared" si="620"/>
        <v>7</v>
      </c>
      <c r="N5650">
        <f>IF(OR(WEEKDAY(A5650)=1,WEEKDAY(A5650)=7,COUNTIF('2027祝日等（不使用）'!$A$1:$A$20,単年カーブ!A5650)=1),0,1)</f>
        <v>1</v>
      </c>
      <c r="O5650">
        <f t="shared" si="617"/>
        <v>31</v>
      </c>
      <c r="P5650">
        <f t="shared" si="621"/>
        <v>1</v>
      </c>
      <c r="Q5650">
        <f t="shared" si="622"/>
        <v>1</v>
      </c>
    </row>
    <row r="5651" spans="1:17" ht="19.5" x14ac:dyDescent="0.4">
      <c r="A5651" s="33">
        <f t="shared" si="616"/>
        <v>46595</v>
      </c>
      <c r="B5651" s="27" t="str">
        <f t="shared" si="618"/>
        <v>(火)</v>
      </c>
      <c r="C5651" s="34">
        <v>0.64583333333333304</v>
      </c>
      <c r="D5651" s="16" t="s">
        <v>18</v>
      </c>
      <c r="E5651" s="35">
        <v>0.66666666666666696</v>
      </c>
      <c r="F5651" s="50">
        <f>IF(COUNTIF('リスト（不使用）'!$A$5:$A$6,単年カーブ!$A$1),"希望数量入力ください",'単年（2027年度）'!$E$12*単年カーブ!$R$3+'単年（2027年度）'!$E$12*(1-単年カーブ!$R$3)*単年カーブ!Q5651)</f>
        <v>0</v>
      </c>
      <c r="G5651" s="47">
        <f t="shared" si="619"/>
        <v>0</v>
      </c>
      <c r="M5651">
        <f t="shared" si="620"/>
        <v>7</v>
      </c>
      <c r="N5651">
        <f>IF(OR(WEEKDAY(A5651)=1,WEEKDAY(A5651)=7,COUNTIF('2027祝日等（不使用）'!$A$1:$A$20,単年カーブ!A5651)=1),0,1)</f>
        <v>1</v>
      </c>
      <c r="O5651">
        <f t="shared" si="617"/>
        <v>32</v>
      </c>
      <c r="P5651">
        <f t="shared" si="621"/>
        <v>1</v>
      </c>
      <c r="Q5651">
        <f t="shared" si="622"/>
        <v>1</v>
      </c>
    </row>
    <row r="5652" spans="1:17" ht="19.5" x14ac:dyDescent="0.4">
      <c r="A5652" s="33">
        <f t="shared" si="616"/>
        <v>46595</v>
      </c>
      <c r="B5652" s="27" t="str">
        <f t="shared" si="618"/>
        <v>(火)</v>
      </c>
      <c r="C5652" s="34">
        <v>0.66666666666666696</v>
      </c>
      <c r="D5652" s="16" t="s">
        <v>18</v>
      </c>
      <c r="E5652" s="35">
        <v>0.6875</v>
      </c>
      <c r="F5652" s="50">
        <f>IF(COUNTIF('リスト（不使用）'!$A$5:$A$6,単年カーブ!$A$1),"希望数量入力ください",'単年（2027年度）'!$E$12*単年カーブ!$R$3+'単年（2027年度）'!$E$12*(1-単年カーブ!$R$3)*単年カーブ!Q5652)</f>
        <v>0</v>
      </c>
      <c r="G5652" s="47">
        <f t="shared" si="619"/>
        <v>0</v>
      </c>
      <c r="M5652">
        <f t="shared" si="620"/>
        <v>7</v>
      </c>
      <c r="N5652">
        <f>IF(OR(WEEKDAY(A5652)=1,WEEKDAY(A5652)=7,COUNTIF('2027祝日等（不使用）'!$A$1:$A$20,単年カーブ!A5652)=1),0,1)</f>
        <v>1</v>
      </c>
      <c r="O5652">
        <f t="shared" si="617"/>
        <v>33</v>
      </c>
      <c r="P5652">
        <f t="shared" si="621"/>
        <v>1</v>
      </c>
      <c r="Q5652">
        <f t="shared" si="622"/>
        <v>1</v>
      </c>
    </row>
    <row r="5653" spans="1:17" ht="19.5" x14ac:dyDescent="0.4">
      <c r="A5653" s="33">
        <f t="shared" si="616"/>
        <v>46595</v>
      </c>
      <c r="B5653" s="27" t="str">
        <f t="shared" si="618"/>
        <v>(火)</v>
      </c>
      <c r="C5653" s="34">
        <v>0.6875</v>
      </c>
      <c r="D5653" s="16" t="s">
        <v>18</v>
      </c>
      <c r="E5653" s="35">
        <v>0.70833333333333304</v>
      </c>
      <c r="F5653" s="50">
        <f>IF(COUNTIF('リスト（不使用）'!$A$5:$A$6,単年カーブ!$A$1),"希望数量入力ください",'単年（2027年度）'!$E$12*単年カーブ!$R$3+'単年（2027年度）'!$E$12*(1-単年カーブ!$R$3)*単年カーブ!Q5653)</f>
        <v>0</v>
      </c>
      <c r="G5653" s="47">
        <f t="shared" si="619"/>
        <v>0</v>
      </c>
      <c r="M5653">
        <f t="shared" si="620"/>
        <v>7</v>
      </c>
      <c r="N5653">
        <f>IF(OR(WEEKDAY(A5653)=1,WEEKDAY(A5653)=7,COUNTIF('2027祝日等（不使用）'!$A$1:$A$20,単年カーブ!A5653)=1),0,1)</f>
        <v>1</v>
      </c>
      <c r="O5653">
        <f t="shared" si="617"/>
        <v>34</v>
      </c>
      <c r="P5653">
        <f t="shared" si="621"/>
        <v>1</v>
      </c>
      <c r="Q5653">
        <f t="shared" si="622"/>
        <v>1</v>
      </c>
    </row>
    <row r="5654" spans="1:17" ht="19.5" x14ac:dyDescent="0.4">
      <c r="A5654" s="33">
        <f t="shared" si="616"/>
        <v>46595</v>
      </c>
      <c r="B5654" s="27" t="str">
        <f t="shared" si="618"/>
        <v>(火)</v>
      </c>
      <c r="C5654" s="34">
        <v>0.70833333333333304</v>
      </c>
      <c r="D5654" s="16" t="s">
        <v>18</v>
      </c>
      <c r="E5654" s="35">
        <v>0.72916666666666696</v>
      </c>
      <c r="F5654" s="50">
        <f>IF(COUNTIF('リスト（不使用）'!$A$5:$A$6,単年カーブ!$A$1),"希望数量入力ください",'単年（2027年度）'!$E$12*単年カーブ!$R$3+'単年（2027年度）'!$E$12*(1-単年カーブ!$R$3)*単年カーブ!Q5654)</f>
        <v>0</v>
      </c>
      <c r="G5654" s="47">
        <f t="shared" si="619"/>
        <v>0</v>
      </c>
      <c r="M5654">
        <f t="shared" si="620"/>
        <v>7</v>
      </c>
      <c r="N5654">
        <f>IF(OR(WEEKDAY(A5654)=1,WEEKDAY(A5654)=7,COUNTIF('2027祝日等（不使用）'!$A$1:$A$20,単年カーブ!A5654)=1),0,1)</f>
        <v>1</v>
      </c>
      <c r="O5654">
        <f t="shared" si="617"/>
        <v>35</v>
      </c>
      <c r="P5654">
        <f t="shared" si="621"/>
        <v>1</v>
      </c>
      <c r="Q5654">
        <f t="shared" si="622"/>
        <v>1</v>
      </c>
    </row>
    <row r="5655" spans="1:17" ht="19.5" x14ac:dyDescent="0.4">
      <c r="A5655" s="33">
        <f t="shared" si="616"/>
        <v>46595</v>
      </c>
      <c r="B5655" s="27" t="str">
        <f t="shared" si="618"/>
        <v>(火)</v>
      </c>
      <c r="C5655" s="34">
        <v>0.72916666666666696</v>
      </c>
      <c r="D5655" s="16" t="s">
        <v>18</v>
      </c>
      <c r="E5655" s="35">
        <v>0.75</v>
      </c>
      <c r="F5655" s="50">
        <f>IF(COUNTIF('リスト（不使用）'!$A$5:$A$6,単年カーブ!$A$1),"希望数量入力ください",'単年（2027年度）'!$E$12*単年カーブ!$R$3+'単年（2027年度）'!$E$12*(1-単年カーブ!$R$3)*単年カーブ!Q5655)</f>
        <v>0</v>
      </c>
      <c r="G5655" s="47">
        <f t="shared" si="619"/>
        <v>0</v>
      </c>
      <c r="M5655">
        <f t="shared" si="620"/>
        <v>7</v>
      </c>
      <c r="N5655">
        <f>IF(OR(WEEKDAY(A5655)=1,WEEKDAY(A5655)=7,COUNTIF('2027祝日等（不使用）'!$A$1:$A$20,単年カーブ!A5655)=1),0,1)</f>
        <v>1</v>
      </c>
      <c r="O5655">
        <f t="shared" si="617"/>
        <v>36</v>
      </c>
      <c r="P5655">
        <f t="shared" si="621"/>
        <v>1</v>
      </c>
      <c r="Q5655">
        <f t="shared" si="622"/>
        <v>1</v>
      </c>
    </row>
    <row r="5656" spans="1:17" ht="19.5" x14ac:dyDescent="0.4">
      <c r="A5656" s="33">
        <f t="shared" si="616"/>
        <v>46595</v>
      </c>
      <c r="B5656" s="27" t="str">
        <f t="shared" si="618"/>
        <v>(火)</v>
      </c>
      <c r="C5656" s="34">
        <v>0.75</v>
      </c>
      <c r="D5656" s="16" t="s">
        <v>18</v>
      </c>
      <c r="E5656" s="35">
        <v>0.77083333333333304</v>
      </c>
      <c r="F5656" s="50">
        <f>IF(COUNTIF('リスト（不使用）'!$A$5:$A$6,単年カーブ!$A$1),"希望数量入力ください",'単年（2027年度）'!$E$12*単年カーブ!$R$3+'単年（2027年度）'!$E$12*(1-単年カーブ!$R$3)*単年カーブ!Q5656)</f>
        <v>0</v>
      </c>
      <c r="G5656" s="47">
        <f t="shared" si="619"/>
        <v>0</v>
      </c>
      <c r="M5656">
        <f t="shared" si="620"/>
        <v>7</v>
      </c>
      <c r="N5656">
        <f>IF(OR(WEEKDAY(A5656)=1,WEEKDAY(A5656)=7,COUNTIF('2027祝日等（不使用）'!$A$1:$A$20,単年カーブ!A5656)=1),0,1)</f>
        <v>1</v>
      </c>
      <c r="O5656">
        <f t="shared" si="617"/>
        <v>37</v>
      </c>
      <c r="P5656">
        <f t="shared" si="621"/>
        <v>1</v>
      </c>
      <c r="Q5656">
        <f t="shared" si="622"/>
        <v>1</v>
      </c>
    </row>
    <row r="5657" spans="1:17" ht="19.5" x14ac:dyDescent="0.4">
      <c r="A5657" s="33">
        <f t="shared" si="616"/>
        <v>46595</v>
      </c>
      <c r="B5657" s="27" t="str">
        <f t="shared" si="618"/>
        <v>(火)</v>
      </c>
      <c r="C5657" s="34">
        <v>0.77083333333333304</v>
      </c>
      <c r="D5657" s="16" t="s">
        <v>18</v>
      </c>
      <c r="E5657" s="35">
        <v>0.79166666666666696</v>
      </c>
      <c r="F5657" s="50">
        <f>IF(COUNTIF('リスト（不使用）'!$A$5:$A$6,単年カーブ!$A$1),"希望数量入力ください",'単年（2027年度）'!$E$12*単年カーブ!$R$3+'単年（2027年度）'!$E$12*(1-単年カーブ!$R$3)*単年カーブ!Q5657)</f>
        <v>0</v>
      </c>
      <c r="G5657" s="47">
        <f t="shared" si="619"/>
        <v>0</v>
      </c>
      <c r="M5657">
        <f t="shared" si="620"/>
        <v>7</v>
      </c>
      <c r="N5657">
        <f>IF(OR(WEEKDAY(A5657)=1,WEEKDAY(A5657)=7,COUNTIF('2027祝日等（不使用）'!$A$1:$A$20,単年カーブ!A5657)=1),0,1)</f>
        <v>1</v>
      </c>
      <c r="O5657">
        <f t="shared" si="617"/>
        <v>38</v>
      </c>
      <c r="P5657">
        <f t="shared" si="621"/>
        <v>1</v>
      </c>
      <c r="Q5657">
        <f t="shared" si="622"/>
        <v>1</v>
      </c>
    </row>
    <row r="5658" spans="1:17" ht="19.5" x14ac:dyDescent="0.4">
      <c r="A5658" s="33">
        <f t="shared" si="616"/>
        <v>46595</v>
      </c>
      <c r="B5658" s="27" t="str">
        <f t="shared" si="618"/>
        <v>(火)</v>
      </c>
      <c r="C5658" s="34">
        <v>0.79166666666666696</v>
      </c>
      <c r="D5658" s="16" t="s">
        <v>18</v>
      </c>
      <c r="E5658" s="35">
        <v>0.8125</v>
      </c>
      <c r="F5658" s="50">
        <f>IF(COUNTIF('リスト（不使用）'!$A$5:$A$6,単年カーブ!$A$1),"希望数量入力ください",'単年（2027年度）'!$E$12*単年カーブ!$R$3+'単年（2027年度）'!$E$12*(1-単年カーブ!$R$3)*単年カーブ!Q5658)</f>
        <v>0</v>
      </c>
      <c r="G5658" s="47">
        <f t="shared" si="619"/>
        <v>0</v>
      </c>
      <c r="M5658">
        <f t="shared" si="620"/>
        <v>7</v>
      </c>
      <c r="N5658">
        <f>IF(OR(WEEKDAY(A5658)=1,WEEKDAY(A5658)=7,COUNTIF('2027祝日等（不使用）'!$A$1:$A$20,単年カーブ!A5658)=1),0,1)</f>
        <v>1</v>
      </c>
      <c r="O5658">
        <f t="shared" si="617"/>
        <v>39</v>
      </c>
      <c r="P5658">
        <f t="shared" si="621"/>
        <v>1</v>
      </c>
      <c r="Q5658">
        <f t="shared" si="622"/>
        <v>1</v>
      </c>
    </row>
    <row r="5659" spans="1:17" ht="19.5" x14ac:dyDescent="0.4">
      <c r="A5659" s="33">
        <f t="shared" si="616"/>
        <v>46595</v>
      </c>
      <c r="B5659" s="27" t="str">
        <f t="shared" si="618"/>
        <v>(火)</v>
      </c>
      <c r="C5659" s="34">
        <v>0.8125</v>
      </c>
      <c r="D5659" s="16" t="s">
        <v>18</v>
      </c>
      <c r="E5659" s="35">
        <v>0.83333333333333304</v>
      </c>
      <c r="F5659" s="50">
        <f>IF(COUNTIF('リスト（不使用）'!$A$5:$A$6,単年カーブ!$A$1),"希望数量入力ください",'単年（2027年度）'!$E$12*単年カーブ!$R$3+'単年（2027年度）'!$E$12*(1-単年カーブ!$R$3)*単年カーブ!Q5659)</f>
        <v>0</v>
      </c>
      <c r="G5659" s="47">
        <f t="shared" si="619"/>
        <v>0</v>
      </c>
      <c r="M5659">
        <f t="shared" si="620"/>
        <v>7</v>
      </c>
      <c r="N5659">
        <f>IF(OR(WEEKDAY(A5659)=1,WEEKDAY(A5659)=7,COUNTIF('2027祝日等（不使用）'!$A$1:$A$20,単年カーブ!A5659)=1),0,1)</f>
        <v>1</v>
      </c>
      <c r="O5659">
        <f t="shared" si="617"/>
        <v>40</v>
      </c>
      <c r="P5659">
        <f t="shared" si="621"/>
        <v>1</v>
      </c>
      <c r="Q5659">
        <f t="shared" si="622"/>
        <v>1</v>
      </c>
    </row>
    <row r="5660" spans="1:17" ht="19.5" x14ac:dyDescent="0.4">
      <c r="A5660" s="33">
        <f t="shared" si="616"/>
        <v>46595</v>
      </c>
      <c r="B5660" s="27" t="str">
        <f t="shared" si="618"/>
        <v>(火)</v>
      </c>
      <c r="C5660" s="34">
        <v>0.83333333333333304</v>
      </c>
      <c r="D5660" s="16" t="s">
        <v>18</v>
      </c>
      <c r="E5660" s="35">
        <v>0.85416666666666696</v>
      </c>
      <c r="F5660" s="50">
        <f>IF(COUNTIF('リスト（不使用）'!$A$5:$A$6,単年カーブ!$A$1),"希望数量入力ください",'単年（2027年度）'!$E$12*単年カーブ!$R$3+'単年（2027年度）'!$E$12*(1-単年カーブ!$R$3)*単年カーブ!Q5660)</f>
        <v>0</v>
      </c>
      <c r="G5660" s="47">
        <f t="shared" si="619"/>
        <v>0</v>
      </c>
      <c r="M5660">
        <f t="shared" si="620"/>
        <v>7</v>
      </c>
      <c r="N5660">
        <f>IF(OR(WEEKDAY(A5660)=1,WEEKDAY(A5660)=7,COUNTIF('2027祝日等（不使用）'!$A$1:$A$20,単年カーブ!A5660)=1),0,1)</f>
        <v>1</v>
      </c>
      <c r="O5660">
        <f t="shared" si="617"/>
        <v>41</v>
      </c>
      <c r="P5660">
        <f t="shared" si="621"/>
        <v>0</v>
      </c>
      <c r="Q5660">
        <f t="shared" si="622"/>
        <v>0</v>
      </c>
    </row>
    <row r="5661" spans="1:17" ht="19.5" x14ac:dyDescent="0.4">
      <c r="A5661" s="33">
        <f t="shared" si="616"/>
        <v>46595</v>
      </c>
      <c r="B5661" s="27" t="str">
        <f t="shared" si="618"/>
        <v>(火)</v>
      </c>
      <c r="C5661" s="34">
        <v>0.85416666666666696</v>
      </c>
      <c r="D5661" s="16" t="s">
        <v>18</v>
      </c>
      <c r="E5661" s="35">
        <v>0.875</v>
      </c>
      <c r="F5661" s="50">
        <f>IF(COUNTIF('リスト（不使用）'!$A$5:$A$6,単年カーブ!$A$1),"希望数量入力ください",'単年（2027年度）'!$E$12*単年カーブ!$R$3+'単年（2027年度）'!$E$12*(1-単年カーブ!$R$3)*単年カーブ!Q5661)</f>
        <v>0</v>
      </c>
      <c r="G5661" s="47">
        <f t="shared" si="619"/>
        <v>0</v>
      </c>
      <c r="M5661">
        <f t="shared" si="620"/>
        <v>7</v>
      </c>
      <c r="N5661">
        <f>IF(OR(WEEKDAY(A5661)=1,WEEKDAY(A5661)=7,COUNTIF('2027祝日等（不使用）'!$A$1:$A$20,単年カーブ!A5661)=1),0,1)</f>
        <v>1</v>
      </c>
      <c r="O5661">
        <f t="shared" si="617"/>
        <v>42</v>
      </c>
      <c r="P5661">
        <f t="shared" si="621"/>
        <v>0</v>
      </c>
      <c r="Q5661">
        <f t="shared" si="622"/>
        <v>0</v>
      </c>
    </row>
    <row r="5662" spans="1:17" ht="19.5" x14ac:dyDescent="0.4">
      <c r="A5662" s="33">
        <f t="shared" si="616"/>
        <v>46595</v>
      </c>
      <c r="B5662" s="27" t="str">
        <f t="shared" si="618"/>
        <v>(火)</v>
      </c>
      <c r="C5662" s="34">
        <v>0.875</v>
      </c>
      <c r="D5662" s="16" t="s">
        <v>18</v>
      </c>
      <c r="E5662" s="35">
        <v>0.89583333333333304</v>
      </c>
      <c r="F5662" s="50">
        <f>IF(COUNTIF('リスト（不使用）'!$A$5:$A$6,単年カーブ!$A$1),"希望数量入力ください",'単年（2027年度）'!$E$12*単年カーブ!$R$3+'単年（2027年度）'!$E$12*(1-単年カーブ!$R$3)*単年カーブ!Q5662)</f>
        <v>0</v>
      </c>
      <c r="G5662" s="47">
        <f t="shared" si="619"/>
        <v>0</v>
      </c>
      <c r="M5662">
        <f t="shared" si="620"/>
        <v>7</v>
      </c>
      <c r="N5662">
        <f>IF(OR(WEEKDAY(A5662)=1,WEEKDAY(A5662)=7,COUNTIF('2027祝日等（不使用）'!$A$1:$A$20,単年カーブ!A5662)=1),0,1)</f>
        <v>1</v>
      </c>
      <c r="O5662">
        <f t="shared" si="617"/>
        <v>43</v>
      </c>
      <c r="P5662">
        <f t="shared" si="621"/>
        <v>0</v>
      </c>
      <c r="Q5662">
        <f t="shared" si="622"/>
        <v>0</v>
      </c>
    </row>
    <row r="5663" spans="1:17" ht="19.5" x14ac:dyDescent="0.4">
      <c r="A5663" s="33">
        <f t="shared" si="616"/>
        <v>46595</v>
      </c>
      <c r="B5663" s="27" t="str">
        <f t="shared" si="618"/>
        <v>(火)</v>
      </c>
      <c r="C5663" s="34">
        <v>0.89583333333333304</v>
      </c>
      <c r="D5663" s="16" t="s">
        <v>18</v>
      </c>
      <c r="E5663" s="35">
        <v>0.91666666666666696</v>
      </c>
      <c r="F5663" s="50">
        <f>IF(COUNTIF('リスト（不使用）'!$A$5:$A$6,単年カーブ!$A$1),"希望数量入力ください",'単年（2027年度）'!$E$12*単年カーブ!$R$3+'単年（2027年度）'!$E$12*(1-単年カーブ!$R$3)*単年カーブ!Q5663)</f>
        <v>0</v>
      </c>
      <c r="G5663" s="47">
        <f t="shared" si="619"/>
        <v>0</v>
      </c>
      <c r="M5663">
        <f t="shared" si="620"/>
        <v>7</v>
      </c>
      <c r="N5663">
        <f>IF(OR(WEEKDAY(A5663)=1,WEEKDAY(A5663)=7,COUNTIF('2027祝日等（不使用）'!$A$1:$A$20,単年カーブ!A5663)=1),0,1)</f>
        <v>1</v>
      </c>
      <c r="O5663">
        <f t="shared" si="617"/>
        <v>44</v>
      </c>
      <c r="P5663">
        <f t="shared" si="621"/>
        <v>0</v>
      </c>
      <c r="Q5663">
        <f t="shared" si="622"/>
        <v>0</v>
      </c>
    </row>
    <row r="5664" spans="1:17" ht="19.5" x14ac:dyDescent="0.4">
      <c r="A5664" s="33">
        <f t="shared" si="616"/>
        <v>46595</v>
      </c>
      <c r="B5664" s="27" t="str">
        <f t="shared" si="618"/>
        <v>(火)</v>
      </c>
      <c r="C5664" s="34">
        <v>0.91666666666666696</v>
      </c>
      <c r="D5664" s="16" t="s">
        <v>18</v>
      </c>
      <c r="E5664" s="35">
        <v>0.9375</v>
      </c>
      <c r="F5664" s="50">
        <f>IF(COUNTIF('リスト（不使用）'!$A$5:$A$6,単年カーブ!$A$1),"希望数量入力ください",'単年（2027年度）'!$E$12*単年カーブ!$R$3+'単年（2027年度）'!$E$12*(1-単年カーブ!$R$3)*単年カーブ!Q5664)</f>
        <v>0</v>
      </c>
      <c r="G5664" s="47">
        <f t="shared" si="619"/>
        <v>0</v>
      </c>
      <c r="M5664">
        <f t="shared" si="620"/>
        <v>7</v>
      </c>
      <c r="N5664">
        <f>IF(OR(WEEKDAY(A5664)=1,WEEKDAY(A5664)=7,COUNTIF('2027祝日等（不使用）'!$A$1:$A$20,単年カーブ!A5664)=1),0,1)</f>
        <v>1</v>
      </c>
      <c r="O5664">
        <f t="shared" si="617"/>
        <v>45</v>
      </c>
      <c r="P5664">
        <f t="shared" si="621"/>
        <v>0</v>
      </c>
      <c r="Q5664">
        <f t="shared" si="622"/>
        <v>0</v>
      </c>
    </row>
    <row r="5665" spans="1:17" ht="19.5" x14ac:dyDescent="0.4">
      <c r="A5665" s="33">
        <f t="shared" si="616"/>
        <v>46595</v>
      </c>
      <c r="B5665" s="27" t="str">
        <f t="shared" si="618"/>
        <v>(火)</v>
      </c>
      <c r="C5665" s="34">
        <v>0.9375</v>
      </c>
      <c r="D5665" s="16" t="s">
        <v>18</v>
      </c>
      <c r="E5665" s="35">
        <v>0.95833333333333304</v>
      </c>
      <c r="F5665" s="50">
        <f>IF(COUNTIF('リスト（不使用）'!$A$5:$A$6,単年カーブ!$A$1),"希望数量入力ください",'単年（2027年度）'!$E$12*単年カーブ!$R$3+'単年（2027年度）'!$E$12*(1-単年カーブ!$R$3)*単年カーブ!Q5665)</f>
        <v>0</v>
      </c>
      <c r="G5665" s="47">
        <f t="shared" si="619"/>
        <v>0</v>
      </c>
      <c r="M5665">
        <f t="shared" si="620"/>
        <v>7</v>
      </c>
      <c r="N5665">
        <f>IF(OR(WEEKDAY(A5665)=1,WEEKDAY(A5665)=7,COUNTIF('2027祝日等（不使用）'!$A$1:$A$20,単年カーブ!A5665)=1),0,1)</f>
        <v>1</v>
      </c>
      <c r="O5665">
        <f t="shared" si="617"/>
        <v>46</v>
      </c>
      <c r="P5665">
        <f t="shared" si="621"/>
        <v>0</v>
      </c>
      <c r="Q5665">
        <f t="shared" si="622"/>
        <v>0</v>
      </c>
    </row>
    <row r="5666" spans="1:17" ht="19.5" x14ac:dyDescent="0.4">
      <c r="A5666" s="33">
        <f t="shared" si="616"/>
        <v>46595</v>
      </c>
      <c r="B5666" s="27" t="str">
        <f t="shared" si="618"/>
        <v>(火)</v>
      </c>
      <c r="C5666" s="34">
        <v>0.95833333333333304</v>
      </c>
      <c r="D5666" s="16" t="s">
        <v>18</v>
      </c>
      <c r="E5666" s="35">
        <v>0.97916666666666696</v>
      </c>
      <c r="F5666" s="50">
        <f>IF(COUNTIF('リスト（不使用）'!$A$5:$A$6,単年カーブ!$A$1),"希望数量入力ください",'単年（2027年度）'!$E$12*単年カーブ!$R$3+'単年（2027年度）'!$E$12*(1-単年カーブ!$R$3)*単年カーブ!Q5666)</f>
        <v>0</v>
      </c>
      <c r="G5666" s="47">
        <f t="shared" si="619"/>
        <v>0</v>
      </c>
      <c r="M5666">
        <f t="shared" si="620"/>
        <v>7</v>
      </c>
      <c r="N5666">
        <f>IF(OR(WEEKDAY(A5666)=1,WEEKDAY(A5666)=7,COUNTIF('2027祝日等（不使用）'!$A$1:$A$20,単年カーブ!A5666)=1),0,1)</f>
        <v>1</v>
      </c>
      <c r="O5666">
        <f t="shared" si="617"/>
        <v>47</v>
      </c>
      <c r="P5666">
        <f t="shared" si="621"/>
        <v>0</v>
      </c>
      <c r="Q5666">
        <f t="shared" si="622"/>
        <v>0</v>
      </c>
    </row>
    <row r="5667" spans="1:17" ht="19.5" x14ac:dyDescent="0.4">
      <c r="A5667" s="33">
        <f t="shared" si="616"/>
        <v>46595</v>
      </c>
      <c r="B5667" s="27" t="str">
        <f t="shared" si="618"/>
        <v>(火)</v>
      </c>
      <c r="C5667" s="34">
        <v>0.97916666666666696</v>
      </c>
      <c r="D5667" s="16" t="s">
        <v>18</v>
      </c>
      <c r="E5667" s="35" t="s">
        <v>17</v>
      </c>
      <c r="F5667" s="50">
        <f>IF(COUNTIF('リスト（不使用）'!$A$5:$A$6,単年カーブ!$A$1),"希望数量入力ください",'単年（2027年度）'!$E$12*単年カーブ!$R$3+'単年（2027年度）'!$E$12*(1-単年カーブ!$R$3)*単年カーブ!Q5667)</f>
        <v>0</v>
      </c>
      <c r="G5667" s="47">
        <f t="shared" si="619"/>
        <v>0</v>
      </c>
      <c r="M5667">
        <f t="shared" si="620"/>
        <v>7</v>
      </c>
      <c r="N5667">
        <f>IF(OR(WEEKDAY(A5667)=1,WEEKDAY(A5667)=7,COUNTIF('2027祝日等（不使用）'!$A$1:$A$20,単年カーブ!A5667)=1),0,1)</f>
        <v>1</v>
      </c>
      <c r="O5667">
        <f t="shared" si="617"/>
        <v>48</v>
      </c>
      <c r="P5667">
        <f t="shared" si="621"/>
        <v>0</v>
      </c>
      <c r="Q5667">
        <f t="shared" si="622"/>
        <v>0</v>
      </c>
    </row>
    <row r="5668" spans="1:17" ht="19.5" x14ac:dyDescent="0.4">
      <c r="A5668" s="33">
        <f t="shared" si="616"/>
        <v>46596</v>
      </c>
      <c r="B5668" s="27" t="str">
        <f t="shared" si="618"/>
        <v>(水)</v>
      </c>
      <c r="C5668" s="34">
        <v>0</v>
      </c>
      <c r="D5668" s="16" t="s">
        <v>18</v>
      </c>
      <c r="E5668" s="35">
        <v>2.0833333333333332E-2</v>
      </c>
      <c r="F5668" s="50">
        <f>IF(COUNTIF('リスト（不使用）'!$A$5:$A$6,単年カーブ!$A$1),"希望数量入力ください",'単年（2027年度）'!$E$12*単年カーブ!$R$3+'単年（2027年度）'!$E$12*(1-単年カーブ!$R$3)*単年カーブ!Q5668)</f>
        <v>0</v>
      </c>
      <c r="G5668" s="47">
        <f t="shared" si="619"/>
        <v>0</v>
      </c>
      <c r="M5668">
        <f t="shared" si="620"/>
        <v>7</v>
      </c>
      <c r="N5668">
        <f>IF(OR(WEEKDAY(A5668)=1,WEEKDAY(A5668)=7,COUNTIF('2027祝日等（不使用）'!$A$1:$A$20,単年カーブ!A5668)=1),0,1)</f>
        <v>1</v>
      </c>
      <c r="O5668">
        <f t="shared" si="617"/>
        <v>1</v>
      </c>
      <c r="P5668">
        <f t="shared" si="621"/>
        <v>0</v>
      </c>
      <c r="Q5668">
        <f t="shared" si="622"/>
        <v>0</v>
      </c>
    </row>
    <row r="5669" spans="1:17" ht="19.5" x14ac:dyDescent="0.4">
      <c r="A5669" s="33">
        <f t="shared" si="616"/>
        <v>46596</v>
      </c>
      <c r="B5669" s="27" t="str">
        <f t="shared" si="618"/>
        <v>(水)</v>
      </c>
      <c r="C5669" s="34">
        <v>2.0833333333333332E-2</v>
      </c>
      <c r="D5669" s="16" t="s">
        <v>18</v>
      </c>
      <c r="E5669" s="35">
        <v>4.1666666666666664E-2</v>
      </c>
      <c r="F5669" s="50">
        <f>IF(COUNTIF('リスト（不使用）'!$A$5:$A$6,単年カーブ!$A$1),"希望数量入力ください",'単年（2027年度）'!$E$12*単年カーブ!$R$3+'単年（2027年度）'!$E$12*(1-単年カーブ!$R$3)*単年カーブ!Q5669)</f>
        <v>0</v>
      </c>
      <c r="G5669" s="47">
        <f t="shared" si="619"/>
        <v>0</v>
      </c>
      <c r="M5669">
        <f t="shared" si="620"/>
        <v>7</v>
      </c>
      <c r="N5669">
        <f>IF(OR(WEEKDAY(A5669)=1,WEEKDAY(A5669)=7,COUNTIF('2027祝日等（不使用）'!$A$1:$A$20,単年カーブ!A5669)=1),0,1)</f>
        <v>1</v>
      </c>
      <c r="O5669">
        <f t="shared" si="617"/>
        <v>2</v>
      </c>
      <c r="P5669">
        <f t="shared" si="621"/>
        <v>0</v>
      </c>
      <c r="Q5669">
        <f t="shared" si="622"/>
        <v>0</v>
      </c>
    </row>
    <row r="5670" spans="1:17" ht="19.5" x14ac:dyDescent="0.4">
      <c r="A5670" s="33">
        <f t="shared" si="616"/>
        <v>46596</v>
      </c>
      <c r="B5670" s="27" t="str">
        <f t="shared" si="618"/>
        <v>(水)</v>
      </c>
      <c r="C5670" s="34">
        <v>4.1666666666666664E-2</v>
      </c>
      <c r="D5670" s="16" t="s">
        <v>18</v>
      </c>
      <c r="E5670" s="35">
        <v>6.25E-2</v>
      </c>
      <c r="F5670" s="50">
        <f>IF(COUNTIF('リスト（不使用）'!$A$5:$A$6,単年カーブ!$A$1),"希望数量入力ください",'単年（2027年度）'!$E$12*単年カーブ!$R$3+'単年（2027年度）'!$E$12*(1-単年カーブ!$R$3)*単年カーブ!Q5670)</f>
        <v>0</v>
      </c>
      <c r="G5670" s="47">
        <f t="shared" si="619"/>
        <v>0</v>
      </c>
      <c r="M5670">
        <f t="shared" si="620"/>
        <v>7</v>
      </c>
      <c r="N5670">
        <f>IF(OR(WEEKDAY(A5670)=1,WEEKDAY(A5670)=7,COUNTIF('2027祝日等（不使用）'!$A$1:$A$20,単年カーブ!A5670)=1),0,1)</f>
        <v>1</v>
      </c>
      <c r="O5670">
        <f t="shared" si="617"/>
        <v>3</v>
      </c>
      <c r="P5670">
        <f t="shared" si="621"/>
        <v>0</v>
      </c>
      <c r="Q5670">
        <f t="shared" si="622"/>
        <v>0</v>
      </c>
    </row>
    <row r="5671" spans="1:17" ht="19.5" x14ac:dyDescent="0.4">
      <c r="A5671" s="33">
        <f t="shared" si="616"/>
        <v>46596</v>
      </c>
      <c r="B5671" s="27" t="str">
        <f t="shared" si="618"/>
        <v>(水)</v>
      </c>
      <c r="C5671" s="34">
        <v>6.25E-2</v>
      </c>
      <c r="D5671" s="16" t="s">
        <v>18</v>
      </c>
      <c r="E5671" s="35">
        <v>8.3333333333333301E-2</v>
      </c>
      <c r="F5671" s="50">
        <f>IF(COUNTIF('リスト（不使用）'!$A$5:$A$6,単年カーブ!$A$1),"希望数量入力ください",'単年（2027年度）'!$E$12*単年カーブ!$R$3+'単年（2027年度）'!$E$12*(1-単年カーブ!$R$3)*単年カーブ!Q5671)</f>
        <v>0</v>
      </c>
      <c r="G5671" s="47">
        <f t="shared" si="619"/>
        <v>0</v>
      </c>
      <c r="M5671">
        <f t="shared" si="620"/>
        <v>7</v>
      </c>
      <c r="N5671">
        <f>IF(OR(WEEKDAY(A5671)=1,WEEKDAY(A5671)=7,COUNTIF('2027祝日等（不使用）'!$A$1:$A$20,単年カーブ!A5671)=1),0,1)</f>
        <v>1</v>
      </c>
      <c r="O5671">
        <f t="shared" si="617"/>
        <v>4</v>
      </c>
      <c r="P5671">
        <f t="shared" si="621"/>
        <v>0</v>
      </c>
      <c r="Q5671">
        <f t="shared" si="622"/>
        <v>0</v>
      </c>
    </row>
    <row r="5672" spans="1:17" ht="19.5" x14ac:dyDescent="0.4">
      <c r="A5672" s="33">
        <f t="shared" si="616"/>
        <v>46596</v>
      </c>
      <c r="B5672" s="27" t="str">
        <f t="shared" si="618"/>
        <v>(水)</v>
      </c>
      <c r="C5672" s="34">
        <v>8.3333333333333301E-2</v>
      </c>
      <c r="D5672" s="16" t="s">
        <v>18</v>
      </c>
      <c r="E5672" s="35">
        <v>0.104166666666667</v>
      </c>
      <c r="F5672" s="50">
        <f>IF(COUNTIF('リスト（不使用）'!$A$5:$A$6,単年カーブ!$A$1),"希望数量入力ください",'単年（2027年度）'!$E$12*単年カーブ!$R$3+'単年（2027年度）'!$E$12*(1-単年カーブ!$R$3)*単年カーブ!Q5672)</f>
        <v>0</v>
      </c>
      <c r="G5672" s="47">
        <f t="shared" si="619"/>
        <v>0</v>
      </c>
      <c r="M5672">
        <f t="shared" si="620"/>
        <v>7</v>
      </c>
      <c r="N5672">
        <f>IF(OR(WEEKDAY(A5672)=1,WEEKDAY(A5672)=7,COUNTIF('2027祝日等（不使用）'!$A$1:$A$20,単年カーブ!A5672)=1),0,1)</f>
        <v>1</v>
      </c>
      <c r="O5672">
        <f t="shared" si="617"/>
        <v>5</v>
      </c>
      <c r="P5672">
        <f t="shared" si="621"/>
        <v>0</v>
      </c>
      <c r="Q5672">
        <f t="shared" si="622"/>
        <v>0</v>
      </c>
    </row>
    <row r="5673" spans="1:17" ht="19.5" x14ac:dyDescent="0.4">
      <c r="A5673" s="33">
        <f t="shared" si="616"/>
        <v>46596</v>
      </c>
      <c r="B5673" s="27" t="str">
        <f t="shared" si="618"/>
        <v>(水)</v>
      </c>
      <c r="C5673" s="34">
        <v>0.104166666666667</v>
      </c>
      <c r="D5673" s="16" t="s">
        <v>18</v>
      </c>
      <c r="E5673" s="35">
        <v>0.125</v>
      </c>
      <c r="F5673" s="50">
        <f>IF(COUNTIF('リスト（不使用）'!$A$5:$A$6,単年カーブ!$A$1),"希望数量入力ください",'単年（2027年度）'!$E$12*単年カーブ!$R$3+'単年（2027年度）'!$E$12*(1-単年カーブ!$R$3)*単年カーブ!Q5673)</f>
        <v>0</v>
      </c>
      <c r="G5673" s="47">
        <f t="shared" si="619"/>
        <v>0</v>
      </c>
      <c r="M5673">
        <f t="shared" si="620"/>
        <v>7</v>
      </c>
      <c r="N5673">
        <f>IF(OR(WEEKDAY(A5673)=1,WEEKDAY(A5673)=7,COUNTIF('2027祝日等（不使用）'!$A$1:$A$20,単年カーブ!A5673)=1),0,1)</f>
        <v>1</v>
      </c>
      <c r="O5673">
        <f t="shared" si="617"/>
        <v>6</v>
      </c>
      <c r="P5673">
        <f t="shared" si="621"/>
        <v>0</v>
      </c>
      <c r="Q5673">
        <f t="shared" si="622"/>
        <v>0</v>
      </c>
    </row>
    <row r="5674" spans="1:17" ht="19.5" x14ac:dyDescent="0.4">
      <c r="A5674" s="33">
        <f t="shared" si="616"/>
        <v>46596</v>
      </c>
      <c r="B5674" s="27" t="str">
        <f t="shared" si="618"/>
        <v>(水)</v>
      </c>
      <c r="C5674" s="34">
        <v>0.125</v>
      </c>
      <c r="D5674" s="16" t="s">
        <v>18</v>
      </c>
      <c r="E5674" s="35">
        <v>0.14583333333333301</v>
      </c>
      <c r="F5674" s="50">
        <f>IF(COUNTIF('リスト（不使用）'!$A$5:$A$6,単年カーブ!$A$1),"希望数量入力ください",'単年（2027年度）'!$E$12*単年カーブ!$R$3+'単年（2027年度）'!$E$12*(1-単年カーブ!$R$3)*単年カーブ!Q5674)</f>
        <v>0</v>
      </c>
      <c r="G5674" s="47">
        <f t="shared" si="619"/>
        <v>0</v>
      </c>
      <c r="M5674">
        <f t="shared" si="620"/>
        <v>7</v>
      </c>
      <c r="N5674">
        <f>IF(OR(WEEKDAY(A5674)=1,WEEKDAY(A5674)=7,COUNTIF('2027祝日等（不使用）'!$A$1:$A$20,単年カーブ!A5674)=1),0,1)</f>
        <v>1</v>
      </c>
      <c r="O5674">
        <f t="shared" si="617"/>
        <v>7</v>
      </c>
      <c r="P5674">
        <f t="shared" si="621"/>
        <v>0</v>
      </c>
      <c r="Q5674">
        <f t="shared" si="622"/>
        <v>0</v>
      </c>
    </row>
    <row r="5675" spans="1:17" ht="19.5" x14ac:dyDescent="0.4">
      <c r="A5675" s="33">
        <f t="shared" si="616"/>
        <v>46596</v>
      </c>
      <c r="B5675" s="27" t="str">
        <f t="shared" si="618"/>
        <v>(水)</v>
      </c>
      <c r="C5675" s="34">
        <v>0.14583333333333301</v>
      </c>
      <c r="D5675" s="16" t="s">
        <v>18</v>
      </c>
      <c r="E5675" s="35">
        <v>0.16666666666666699</v>
      </c>
      <c r="F5675" s="50">
        <f>IF(COUNTIF('リスト（不使用）'!$A$5:$A$6,単年カーブ!$A$1),"希望数量入力ください",'単年（2027年度）'!$E$12*単年カーブ!$R$3+'単年（2027年度）'!$E$12*(1-単年カーブ!$R$3)*単年カーブ!Q5675)</f>
        <v>0</v>
      </c>
      <c r="G5675" s="47">
        <f t="shared" si="619"/>
        <v>0</v>
      </c>
      <c r="M5675">
        <f t="shared" si="620"/>
        <v>7</v>
      </c>
      <c r="N5675">
        <f>IF(OR(WEEKDAY(A5675)=1,WEEKDAY(A5675)=7,COUNTIF('2027祝日等（不使用）'!$A$1:$A$20,単年カーブ!A5675)=1),0,1)</f>
        <v>1</v>
      </c>
      <c r="O5675">
        <f t="shared" si="617"/>
        <v>8</v>
      </c>
      <c r="P5675">
        <f t="shared" si="621"/>
        <v>0</v>
      </c>
      <c r="Q5675">
        <f t="shared" si="622"/>
        <v>0</v>
      </c>
    </row>
    <row r="5676" spans="1:17" ht="19.5" x14ac:dyDescent="0.4">
      <c r="A5676" s="33">
        <f t="shared" si="616"/>
        <v>46596</v>
      </c>
      <c r="B5676" s="27" t="str">
        <f t="shared" si="618"/>
        <v>(水)</v>
      </c>
      <c r="C5676" s="34">
        <v>0.16666666666666699</v>
      </c>
      <c r="D5676" s="16" t="s">
        <v>18</v>
      </c>
      <c r="E5676" s="35">
        <v>0.1875</v>
      </c>
      <c r="F5676" s="50">
        <f>IF(COUNTIF('リスト（不使用）'!$A$5:$A$6,単年カーブ!$A$1),"希望数量入力ください",'単年（2027年度）'!$E$12*単年カーブ!$R$3+'単年（2027年度）'!$E$12*(1-単年カーブ!$R$3)*単年カーブ!Q5676)</f>
        <v>0</v>
      </c>
      <c r="G5676" s="47">
        <f t="shared" si="619"/>
        <v>0</v>
      </c>
      <c r="M5676">
        <f t="shared" si="620"/>
        <v>7</v>
      </c>
      <c r="N5676">
        <f>IF(OR(WEEKDAY(A5676)=1,WEEKDAY(A5676)=7,COUNTIF('2027祝日等（不使用）'!$A$1:$A$20,単年カーブ!A5676)=1),0,1)</f>
        <v>1</v>
      </c>
      <c r="O5676">
        <f t="shared" si="617"/>
        <v>9</v>
      </c>
      <c r="P5676">
        <f t="shared" si="621"/>
        <v>0</v>
      </c>
      <c r="Q5676">
        <f t="shared" si="622"/>
        <v>0</v>
      </c>
    </row>
    <row r="5677" spans="1:17" ht="19.5" x14ac:dyDescent="0.4">
      <c r="A5677" s="33">
        <f t="shared" si="616"/>
        <v>46596</v>
      </c>
      <c r="B5677" s="27" t="str">
        <f t="shared" si="618"/>
        <v>(水)</v>
      </c>
      <c r="C5677" s="34">
        <v>0.1875</v>
      </c>
      <c r="D5677" s="16" t="s">
        <v>18</v>
      </c>
      <c r="E5677" s="35">
        <v>0.20833333333333301</v>
      </c>
      <c r="F5677" s="50">
        <f>IF(COUNTIF('リスト（不使用）'!$A$5:$A$6,単年カーブ!$A$1),"希望数量入力ください",'単年（2027年度）'!$E$12*単年カーブ!$R$3+'単年（2027年度）'!$E$12*(1-単年カーブ!$R$3)*単年カーブ!Q5677)</f>
        <v>0</v>
      </c>
      <c r="G5677" s="47">
        <f t="shared" si="619"/>
        <v>0</v>
      </c>
      <c r="M5677">
        <f t="shared" si="620"/>
        <v>7</v>
      </c>
      <c r="N5677">
        <f>IF(OR(WEEKDAY(A5677)=1,WEEKDAY(A5677)=7,COUNTIF('2027祝日等（不使用）'!$A$1:$A$20,単年カーブ!A5677)=1),0,1)</f>
        <v>1</v>
      </c>
      <c r="O5677">
        <f t="shared" si="617"/>
        <v>10</v>
      </c>
      <c r="P5677">
        <f t="shared" si="621"/>
        <v>0</v>
      </c>
      <c r="Q5677">
        <f t="shared" si="622"/>
        <v>0</v>
      </c>
    </row>
    <row r="5678" spans="1:17" ht="19.5" x14ac:dyDescent="0.4">
      <c r="A5678" s="33">
        <f t="shared" si="616"/>
        <v>46596</v>
      </c>
      <c r="B5678" s="27" t="str">
        <f t="shared" si="618"/>
        <v>(水)</v>
      </c>
      <c r="C5678" s="34">
        <v>0.20833333333333301</v>
      </c>
      <c r="D5678" s="16" t="s">
        <v>18</v>
      </c>
      <c r="E5678" s="35">
        <v>0.22916666666666699</v>
      </c>
      <c r="F5678" s="50">
        <f>IF(COUNTIF('リスト（不使用）'!$A$5:$A$6,単年カーブ!$A$1),"希望数量入力ください",'単年（2027年度）'!$E$12*単年カーブ!$R$3+'単年（2027年度）'!$E$12*(1-単年カーブ!$R$3)*単年カーブ!Q5678)</f>
        <v>0</v>
      </c>
      <c r="G5678" s="47">
        <f t="shared" si="619"/>
        <v>0</v>
      </c>
      <c r="M5678">
        <f t="shared" si="620"/>
        <v>7</v>
      </c>
      <c r="N5678">
        <f>IF(OR(WEEKDAY(A5678)=1,WEEKDAY(A5678)=7,COUNTIF('2027祝日等（不使用）'!$A$1:$A$20,単年カーブ!A5678)=1),0,1)</f>
        <v>1</v>
      </c>
      <c r="O5678">
        <f t="shared" si="617"/>
        <v>11</v>
      </c>
      <c r="P5678">
        <f t="shared" si="621"/>
        <v>0</v>
      </c>
      <c r="Q5678">
        <f t="shared" si="622"/>
        <v>0</v>
      </c>
    </row>
    <row r="5679" spans="1:17" ht="19.5" x14ac:dyDescent="0.4">
      <c r="A5679" s="33">
        <f t="shared" si="616"/>
        <v>46596</v>
      </c>
      <c r="B5679" s="27" t="str">
        <f t="shared" si="618"/>
        <v>(水)</v>
      </c>
      <c r="C5679" s="34">
        <v>0.22916666666666699</v>
      </c>
      <c r="D5679" s="16" t="s">
        <v>18</v>
      </c>
      <c r="E5679" s="35">
        <v>0.25</v>
      </c>
      <c r="F5679" s="50">
        <f>IF(COUNTIF('リスト（不使用）'!$A$5:$A$6,単年カーブ!$A$1),"希望数量入力ください",'単年（2027年度）'!$E$12*単年カーブ!$R$3+'単年（2027年度）'!$E$12*(1-単年カーブ!$R$3)*単年カーブ!Q5679)</f>
        <v>0</v>
      </c>
      <c r="G5679" s="47">
        <f t="shared" si="619"/>
        <v>0</v>
      </c>
      <c r="M5679">
        <f t="shared" si="620"/>
        <v>7</v>
      </c>
      <c r="N5679">
        <f>IF(OR(WEEKDAY(A5679)=1,WEEKDAY(A5679)=7,COUNTIF('2027祝日等（不使用）'!$A$1:$A$20,単年カーブ!A5679)=1),0,1)</f>
        <v>1</v>
      </c>
      <c r="O5679">
        <f t="shared" si="617"/>
        <v>12</v>
      </c>
      <c r="P5679">
        <f t="shared" si="621"/>
        <v>0</v>
      </c>
      <c r="Q5679">
        <f t="shared" si="622"/>
        <v>0</v>
      </c>
    </row>
    <row r="5680" spans="1:17" ht="19.5" x14ac:dyDescent="0.4">
      <c r="A5680" s="33">
        <f t="shared" si="616"/>
        <v>46596</v>
      </c>
      <c r="B5680" s="27" t="str">
        <f t="shared" si="618"/>
        <v>(水)</v>
      </c>
      <c r="C5680" s="34">
        <v>0.25</v>
      </c>
      <c r="D5680" s="16" t="s">
        <v>18</v>
      </c>
      <c r="E5680" s="35">
        <v>0.27083333333333298</v>
      </c>
      <c r="F5680" s="50">
        <f>IF(COUNTIF('リスト（不使用）'!$A$5:$A$6,単年カーブ!$A$1),"希望数量入力ください",'単年（2027年度）'!$E$12*単年カーブ!$R$3+'単年（2027年度）'!$E$12*(1-単年カーブ!$R$3)*単年カーブ!Q5680)</f>
        <v>0</v>
      </c>
      <c r="G5680" s="47">
        <f t="shared" si="619"/>
        <v>0</v>
      </c>
      <c r="M5680">
        <f t="shared" si="620"/>
        <v>7</v>
      </c>
      <c r="N5680">
        <f>IF(OR(WEEKDAY(A5680)=1,WEEKDAY(A5680)=7,COUNTIF('2027祝日等（不使用）'!$A$1:$A$20,単年カーブ!A5680)=1),0,1)</f>
        <v>1</v>
      </c>
      <c r="O5680">
        <f t="shared" si="617"/>
        <v>13</v>
      </c>
      <c r="P5680">
        <f t="shared" si="621"/>
        <v>0</v>
      </c>
      <c r="Q5680">
        <f t="shared" si="622"/>
        <v>0</v>
      </c>
    </row>
    <row r="5681" spans="1:17" ht="19.5" x14ac:dyDescent="0.4">
      <c r="A5681" s="33">
        <f t="shared" si="616"/>
        <v>46596</v>
      </c>
      <c r="B5681" s="27" t="str">
        <f t="shared" si="618"/>
        <v>(水)</v>
      </c>
      <c r="C5681" s="34">
        <v>0.27083333333333298</v>
      </c>
      <c r="D5681" s="16" t="s">
        <v>18</v>
      </c>
      <c r="E5681" s="35">
        <v>0.29166666666666702</v>
      </c>
      <c r="F5681" s="50">
        <f>IF(COUNTIF('リスト（不使用）'!$A$5:$A$6,単年カーブ!$A$1),"希望数量入力ください",'単年（2027年度）'!$E$12*単年カーブ!$R$3+'単年（2027年度）'!$E$12*(1-単年カーブ!$R$3)*単年カーブ!Q5681)</f>
        <v>0</v>
      </c>
      <c r="G5681" s="47">
        <f t="shared" si="619"/>
        <v>0</v>
      </c>
      <c r="M5681">
        <f t="shared" si="620"/>
        <v>7</v>
      </c>
      <c r="N5681">
        <f>IF(OR(WEEKDAY(A5681)=1,WEEKDAY(A5681)=7,COUNTIF('2027祝日等（不使用）'!$A$1:$A$20,単年カーブ!A5681)=1),0,1)</f>
        <v>1</v>
      </c>
      <c r="O5681">
        <f t="shared" si="617"/>
        <v>14</v>
      </c>
      <c r="P5681">
        <f t="shared" si="621"/>
        <v>0</v>
      </c>
      <c r="Q5681">
        <f t="shared" si="622"/>
        <v>0</v>
      </c>
    </row>
    <row r="5682" spans="1:17" ht="19.5" x14ac:dyDescent="0.4">
      <c r="A5682" s="33">
        <f t="shared" si="616"/>
        <v>46596</v>
      </c>
      <c r="B5682" s="27" t="str">
        <f t="shared" si="618"/>
        <v>(水)</v>
      </c>
      <c r="C5682" s="34">
        <v>0.29166666666666702</v>
      </c>
      <c r="D5682" s="16" t="s">
        <v>18</v>
      </c>
      <c r="E5682" s="35">
        <v>0.3125</v>
      </c>
      <c r="F5682" s="50">
        <f>IF(COUNTIF('リスト（不使用）'!$A$5:$A$6,単年カーブ!$A$1),"希望数量入力ください",'単年（2027年度）'!$E$12*単年カーブ!$R$3+'単年（2027年度）'!$E$12*(1-単年カーブ!$R$3)*単年カーブ!Q5682)</f>
        <v>0</v>
      </c>
      <c r="G5682" s="47">
        <f t="shared" si="619"/>
        <v>0</v>
      </c>
      <c r="M5682">
        <f t="shared" si="620"/>
        <v>7</v>
      </c>
      <c r="N5682">
        <f>IF(OR(WEEKDAY(A5682)=1,WEEKDAY(A5682)=7,COUNTIF('2027祝日等（不使用）'!$A$1:$A$20,単年カーブ!A5682)=1),0,1)</f>
        <v>1</v>
      </c>
      <c r="O5682">
        <f t="shared" si="617"/>
        <v>15</v>
      </c>
      <c r="P5682">
        <f t="shared" si="621"/>
        <v>0</v>
      </c>
      <c r="Q5682">
        <f t="shared" si="622"/>
        <v>0</v>
      </c>
    </row>
    <row r="5683" spans="1:17" ht="19.5" x14ac:dyDescent="0.4">
      <c r="A5683" s="33">
        <f t="shared" si="616"/>
        <v>46596</v>
      </c>
      <c r="B5683" s="27" t="str">
        <f t="shared" si="618"/>
        <v>(水)</v>
      </c>
      <c r="C5683" s="34">
        <v>0.3125</v>
      </c>
      <c r="D5683" s="16" t="s">
        <v>18</v>
      </c>
      <c r="E5683" s="35">
        <v>0.33333333333333298</v>
      </c>
      <c r="F5683" s="50">
        <f>IF(COUNTIF('リスト（不使用）'!$A$5:$A$6,単年カーブ!$A$1),"希望数量入力ください",'単年（2027年度）'!$E$12*単年カーブ!$R$3+'単年（2027年度）'!$E$12*(1-単年カーブ!$R$3)*単年カーブ!Q5683)</f>
        <v>0</v>
      </c>
      <c r="G5683" s="47">
        <f t="shared" si="619"/>
        <v>0</v>
      </c>
      <c r="M5683">
        <f t="shared" si="620"/>
        <v>7</v>
      </c>
      <c r="N5683">
        <f>IF(OR(WEEKDAY(A5683)=1,WEEKDAY(A5683)=7,COUNTIF('2027祝日等（不使用）'!$A$1:$A$20,単年カーブ!A5683)=1),0,1)</f>
        <v>1</v>
      </c>
      <c r="O5683">
        <f t="shared" si="617"/>
        <v>16</v>
      </c>
      <c r="P5683">
        <f t="shared" si="621"/>
        <v>0</v>
      </c>
      <c r="Q5683">
        <f t="shared" si="622"/>
        <v>0</v>
      </c>
    </row>
    <row r="5684" spans="1:17" ht="19.5" x14ac:dyDescent="0.4">
      <c r="A5684" s="33">
        <f t="shared" ref="A5684:A5747" si="623">A5636+1</f>
        <v>46596</v>
      </c>
      <c r="B5684" s="27" t="str">
        <f t="shared" si="618"/>
        <v>(水)</v>
      </c>
      <c r="C5684" s="34">
        <v>0.33333333333333298</v>
      </c>
      <c r="D5684" s="16" t="s">
        <v>18</v>
      </c>
      <c r="E5684" s="35">
        <v>0.35416666666666702</v>
      </c>
      <c r="F5684" s="50">
        <f>IF(COUNTIF('リスト（不使用）'!$A$5:$A$6,単年カーブ!$A$1),"希望数量入力ください",'単年（2027年度）'!$E$12*単年カーブ!$R$3+'単年（2027年度）'!$E$12*(1-単年カーブ!$R$3)*単年カーブ!Q5684)</f>
        <v>0</v>
      </c>
      <c r="G5684" s="47">
        <f t="shared" si="619"/>
        <v>0</v>
      </c>
      <c r="M5684">
        <f t="shared" si="620"/>
        <v>7</v>
      </c>
      <c r="N5684">
        <f>IF(OR(WEEKDAY(A5684)=1,WEEKDAY(A5684)=7,COUNTIF('2027祝日等（不使用）'!$A$1:$A$20,単年カーブ!A5684)=1),0,1)</f>
        <v>1</v>
      </c>
      <c r="O5684">
        <f t="shared" ref="O5684:O5747" si="624">O5636</f>
        <v>17</v>
      </c>
      <c r="P5684">
        <f t="shared" si="621"/>
        <v>1</v>
      </c>
      <c r="Q5684">
        <f t="shared" si="622"/>
        <v>1</v>
      </c>
    </row>
    <row r="5685" spans="1:17" ht="19.5" x14ac:dyDescent="0.4">
      <c r="A5685" s="33">
        <f t="shared" si="623"/>
        <v>46596</v>
      </c>
      <c r="B5685" s="27" t="str">
        <f t="shared" si="618"/>
        <v>(水)</v>
      </c>
      <c r="C5685" s="34">
        <v>0.35416666666666702</v>
      </c>
      <c r="D5685" s="16" t="s">
        <v>18</v>
      </c>
      <c r="E5685" s="35">
        <v>0.375</v>
      </c>
      <c r="F5685" s="50">
        <f>IF(COUNTIF('リスト（不使用）'!$A$5:$A$6,単年カーブ!$A$1),"希望数量入力ください",'単年（2027年度）'!$E$12*単年カーブ!$R$3+'単年（2027年度）'!$E$12*(1-単年カーブ!$R$3)*単年カーブ!Q5685)</f>
        <v>0</v>
      </c>
      <c r="G5685" s="47">
        <f t="shared" si="619"/>
        <v>0</v>
      </c>
      <c r="M5685">
        <f t="shared" si="620"/>
        <v>7</v>
      </c>
      <c r="N5685">
        <f>IF(OR(WEEKDAY(A5685)=1,WEEKDAY(A5685)=7,COUNTIF('2027祝日等（不使用）'!$A$1:$A$20,単年カーブ!A5685)=1),0,1)</f>
        <v>1</v>
      </c>
      <c r="O5685">
        <f t="shared" si="624"/>
        <v>18</v>
      </c>
      <c r="P5685">
        <f t="shared" si="621"/>
        <v>1</v>
      </c>
      <c r="Q5685">
        <f t="shared" si="622"/>
        <v>1</v>
      </c>
    </row>
    <row r="5686" spans="1:17" ht="19.5" x14ac:dyDescent="0.4">
      <c r="A5686" s="33">
        <f t="shared" si="623"/>
        <v>46596</v>
      </c>
      <c r="B5686" s="27" t="str">
        <f t="shared" si="618"/>
        <v>(水)</v>
      </c>
      <c r="C5686" s="34">
        <v>0.375</v>
      </c>
      <c r="D5686" s="16" t="s">
        <v>18</v>
      </c>
      <c r="E5686" s="35">
        <v>0.39583333333333298</v>
      </c>
      <c r="F5686" s="50">
        <f>IF(COUNTIF('リスト（不使用）'!$A$5:$A$6,単年カーブ!$A$1),"希望数量入力ください",'単年（2027年度）'!$E$12*単年カーブ!$R$3+'単年（2027年度）'!$E$12*(1-単年カーブ!$R$3)*単年カーブ!Q5686)</f>
        <v>0</v>
      </c>
      <c r="G5686" s="47">
        <f t="shared" si="619"/>
        <v>0</v>
      </c>
      <c r="M5686">
        <f t="shared" si="620"/>
        <v>7</v>
      </c>
      <c r="N5686">
        <f>IF(OR(WEEKDAY(A5686)=1,WEEKDAY(A5686)=7,COUNTIF('2027祝日等（不使用）'!$A$1:$A$20,単年カーブ!A5686)=1),0,1)</f>
        <v>1</v>
      </c>
      <c r="O5686">
        <f t="shared" si="624"/>
        <v>19</v>
      </c>
      <c r="P5686">
        <f t="shared" si="621"/>
        <v>1</v>
      </c>
      <c r="Q5686">
        <f t="shared" si="622"/>
        <v>1</v>
      </c>
    </row>
    <row r="5687" spans="1:17" ht="19.5" x14ac:dyDescent="0.4">
      <c r="A5687" s="33">
        <f t="shared" si="623"/>
        <v>46596</v>
      </c>
      <c r="B5687" s="27" t="str">
        <f t="shared" si="618"/>
        <v>(水)</v>
      </c>
      <c r="C5687" s="34">
        <v>0.39583333333333298</v>
      </c>
      <c r="D5687" s="16" t="s">
        <v>18</v>
      </c>
      <c r="E5687" s="35">
        <v>0.41666666666666702</v>
      </c>
      <c r="F5687" s="50">
        <f>IF(COUNTIF('リスト（不使用）'!$A$5:$A$6,単年カーブ!$A$1),"希望数量入力ください",'単年（2027年度）'!$E$12*単年カーブ!$R$3+'単年（2027年度）'!$E$12*(1-単年カーブ!$R$3)*単年カーブ!Q5687)</f>
        <v>0</v>
      </c>
      <c r="G5687" s="47">
        <f t="shared" si="619"/>
        <v>0</v>
      </c>
      <c r="M5687">
        <f t="shared" si="620"/>
        <v>7</v>
      </c>
      <c r="N5687">
        <f>IF(OR(WEEKDAY(A5687)=1,WEEKDAY(A5687)=7,COUNTIF('2027祝日等（不使用）'!$A$1:$A$20,単年カーブ!A5687)=1),0,1)</f>
        <v>1</v>
      </c>
      <c r="O5687">
        <f t="shared" si="624"/>
        <v>20</v>
      </c>
      <c r="P5687">
        <f t="shared" si="621"/>
        <v>1</v>
      </c>
      <c r="Q5687">
        <f t="shared" si="622"/>
        <v>1</v>
      </c>
    </row>
    <row r="5688" spans="1:17" ht="19.5" x14ac:dyDescent="0.4">
      <c r="A5688" s="33">
        <f t="shared" si="623"/>
        <v>46596</v>
      </c>
      <c r="B5688" s="27" t="str">
        <f t="shared" si="618"/>
        <v>(水)</v>
      </c>
      <c r="C5688" s="34">
        <v>0.41666666666666702</v>
      </c>
      <c r="D5688" s="16" t="s">
        <v>18</v>
      </c>
      <c r="E5688" s="35">
        <v>0.4375</v>
      </c>
      <c r="F5688" s="50">
        <f>IF(COUNTIF('リスト（不使用）'!$A$5:$A$6,単年カーブ!$A$1),"希望数量入力ください",'単年（2027年度）'!$E$12*単年カーブ!$R$3+'単年（2027年度）'!$E$12*(1-単年カーブ!$R$3)*単年カーブ!Q5688)</f>
        <v>0</v>
      </c>
      <c r="G5688" s="47">
        <f t="shared" si="619"/>
        <v>0</v>
      </c>
      <c r="M5688">
        <f t="shared" si="620"/>
        <v>7</v>
      </c>
      <c r="N5688">
        <f>IF(OR(WEEKDAY(A5688)=1,WEEKDAY(A5688)=7,COUNTIF('2027祝日等（不使用）'!$A$1:$A$20,単年カーブ!A5688)=1),0,1)</f>
        <v>1</v>
      </c>
      <c r="O5688">
        <f t="shared" si="624"/>
        <v>21</v>
      </c>
      <c r="P5688">
        <f t="shared" si="621"/>
        <v>1</v>
      </c>
      <c r="Q5688">
        <f t="shared" si="622"/>
        <v>1</v>
      </c>
    </row>
    <row r="5689" spans="1:17" ht="19.5" x14ac:dyDescent="0.4">
      <c r="A5689" s="33">
        <f t="shared" si="623"/>
        <v>46596</v>
      </c>
      <c r="B5689" s="27" t="str">
        <f t="shared" si="618"/>
        <v>(水)</v>
      </c>
      <c r="C5689" s="34">
        <v>0.4375</v>
      </c>
      <c r="D5689" s="16" t="s">
        <v>18</v>
      </c>
      <c r="E5689" s="35">
        <v>0.45833333333333298</v>
      </c>
      <c r="F5689" s="50">
        <f>IF(COUNTIF('リスト（不使用）'!$A$5:$A$6,単年カーブ!$A$1),"希望数量入力ください",'単年（2027年度）'!$E$12*単年カーブ!$R$3+'単年（2027年度）'!$E$12*(1-単年カーブ!$R$3)*単年カーブ!Q5689)</f>
        <v>0</v>
      </c>
      <c r="G5689" s="47">
        <f t="shared" si="619"/>
        <v>0</v>
      </c>
      <c r="M5689">
        <f t="shared" si="620"/>
        <v>7</v>
      </c>
      <c r="N5689">
        <f>IF(OR(WEEKDAY(A5689)=1,WEEKDAY(A5689)=7,COUNTIF('2027祝日等（不使用）'!$A$1:$A$20,単年カーブ!A5689)=1),0,1)</f>
        <v>1</v>
      </c>
      <c r="O5689">
        <f t="shared" si="624"/>
        <v>22</v>
      </c>
      <c r="P5689">
        <f t="shared" si="621"/>
        <v>1</v>
      </c>
      <c r="Q5689">
        <f t="shared" si="622"/>
        <v>1</v>
      </c>
    </row>
    <row r="5690" spans="1:17" ht="19.5" x14ac:dyDescent="0.4">
      <c r="A5690" s="33">
        <f t="shared" si="623"/>
        <v>46596</v>
      </c>
      <c r="B5690" s="27" t="str">
        <f t="shared" si="618"/>
        <v>(水)</v>
      </c>
      <c r="C5690" s="34">
        <v>0.45833333333333298</v>
      </c>
      <c r="D5690" s="16" t="s">
        <v>18</v>
      </c>
      <c r="E5690" s="35">
        <v>0.47916666666666702</v>
      </c>
      <c r="F5690" s="50">
        <f>IF(COUNTIF('リスト（不使用）'!$A$5:$A$6,単年カーブ!$A$1),"希望数量入力ください",'単年（2027年度）'!$E$12*単年カーブ!$R$3+'単年（2027年度）'!$E$12*(1-単年カーブ!$R$3)*単年カーブ!Q5690)</f>
        <v>0</v>
      </c>
      <c r="G5690" s="47">
        <f t="shared" si="619"/>
        <v>0</v>
      </c>
      <c r="M5690">
        <f t="shared" si="620"/>
        <v>7</v>
      </c>
      <c r="N5690">
        <f>IF(OR(WEEKDAY(A5690)=1,WEEKDAY(A5690)=7,COUNTIF('2027祝日等（不使用）'!$A$1:$A$20,単年カーブ!A5690)=1),0,1)</f>
        <v>1</v>
      </c>
      <c r="O5690">
        <f t="shared" si="624"/>
        <v>23</v>
      </c>
      <c r="P5690">
        <f t="shared" si="621"/>
        <v>1</v>
      </c>
      <c r="Q5690">
        <f t="shared" si="622"/>
        <v>1</v>
      </c>
    </row>
    <row r="5691" spans="1:17" ht="19.5" x14ac:dyDescent="0.4">
      <c r="A5691" s="33">
        <f t="shared" si="623"/>
        <v>46596</v>
      </c>
      <c r="B5691" s="27" t="str">
        <f t="shared" si="618"/>
        <v>(水)</v>
      </c>
      <c r="C5691" s="34">
        <v>0.47916666666666702</v>
      </c>
      <c r="D5691" s="16" t="s">
        <v>18</v>
      </c>
      <c r="E5691" s="35">
        <v>0.5</v>
      </c>
      <c r="F5691" s="50">
        <f>IF(COUNTIF('リスト（不使用）'!$A$5:$A$6,単年カーブ!$A$1),"希望数量入力ください",'単年（2027年度）'!$E$12*単年カーブ!$R$3+'単年（2027年度）'!$E$12*(1-単年カーブ!$R$3)*単年カーブ!Q5691)</f>
        <v>0</v>
      </c>
      <c r="G5691" s="47">
        <f t="shared" si="619"/>
        <v>0</v>
      </c>
      <c r="M5691">
        <f t="shared" si="620"/>
        <v>7</v>
      </c>
      <c r="N5691">
        <f>IF(OR(WEEKDAY(A5691)=1,WEEKDAY(A5691)=7,COUNTIF('2027祝日等（不使用）'!$A$1:$A$20,単年カーブ!A5691)=1),0,1)</f>
        <v>1</v>
      </c>
      <c r="O5691">
        <f t="shared" si="624"/>
        <v>24</v>
      </c>
      <c r="P5691">
        <f t="shared" si="621"/>
        <v>1</v>
      </c>
      <c r="Q5691">
        <f t="shared" si="622"/>
        <v>1</v>
      </c>
    </row>
    <row r="5692" spans="1:17" ht="19.5" x14ac:dyDescent="0.4">
      <c r="A5692" s="33">
        <f t="shared" si="623"/>
        <v>46596</v>
      </c>
      <c r="B5692" s="27" t="str">
        <f t="shared" si="618"/>
        <v>(水)</v>
      </c>
      <c r="C5692" s="34">
        <v>0.5</v>
      </c>
      <c r="D5692" s="16" t="s">
        <v>18</v>
      </c>
      <c r="E5692" s="35">
        <v>0.52083333333333304</v>
      </c>
      <c r="F5692" s="50">
        <f>IF(COUNTIF('リスト（不使用）'!$A$5:$A$6,単年カーブ!$A$1),"希望数量入力ください",'単年（2027年度）'!$E$12*単年カーブ!$R$3+'単年（2027年度）'!$E$12*(1-単年カーブ!$R$3)*単年カーブ!Q5692)</f>
        <v>0</v>
      </c>
      <c r="G5692" s="47">
        <f t="shared" si="619"/>
        <v>0</v>
      </c>
      <c r="M5692">
        <f t="shared" si="620"/>
        <v>7</v>
      </c>
      <c r="N5692">
        <f>IF(OR(WEEKDAY(A5692)=1,WEEKDAY(A5692)=7,COUNTIF('2027祝日等（不使用）'!$A$1:$A$20,単年カーブ!A5692)=1),0,1)</f>
        <v>1</v>
      </c>
      <c r="O5692">
        <f t="shared" si="624"/>
        <v>25</v>
      </c>
      <c r="P5692">
        <f t="shared" si="621"/>
        <v>1</v>
      </c>
      <c r="Q5692">
        <f t="shared" si="622"/>
        <v>1</v>
      </c>
    </row>
    <row r="5693" spans="1:17" ht="19.5" x14ac:dyDescent="0.4">
      <c r="A5693" s="33">
        <f t="shared" si="623"/>
        <v>46596</v>
      </c>
      <c r="B5693" s="27" t="str">
        <f t="shared" si="618"/>
        <v>(水)</v>
      </c>
      <c r="C5693" s="34">
        <v>0.52083333333333304</v>
      </c>
      <c r="D5693" s="16" t="s">
        <v>18</v>
      </c>
      <c r="E5693" s="35">
        <v>0.54166666666666696</v>
      </c>
      <c r="F5693" s="50">
        <f>IF(COUNTIF('リスト（不使用）'!$A$5:$A$6,単年カーブ!$A$1),"希望数量入力ください",'単年（2027年度）'!$E$12*単年カーブ!$R$3+'単年（2027年度）'!$E$12*(1-単年カーブ!$R$3)*単年カーブ!Q5693)</f>
        <v>0</v>
      </c>
      <c r="G5693" s="47">
        <f t="shared" si="619"/>
        <v>0</v>
      </c>
      <c r="M5693">
        <f t="shared" si="620"/>
        <v>7</v>
      </c>
      <c r="N5693">
        <f>IF(OR(WEEKDAY(A5693)=1,WEEKDAY(A5693)=7,COUNTIF('2027祝日等（不使用）'!$A$1:$A$20,単年カーブ!A5693)=1),0,1)</f>
        <v>1</v>
      </c>
      <c r="O5693">
        <f t="shared" si="624"/>
        <v>26</v>
      </c>
      <c r="P5693">
        <f t="shared" si="621"/>
        <v>1</v>
      </c>
      <c r="Q5693">
        <f t="shared" si="622"/>
        <v>1</v>
      </c>
    </row>
    <row r="5694" spans="1:17" ht="19.5" x14ac:dyDescent="0.4">
      <c r="A5694" s="33">
        <f t="shared" si="623"/>
        <v>46596</v>
      </c>
      <c r="B5694" s="27" t="str">
        <f t="shared" si="618"/>
        <v>(水)</v>
      </c>
      <c r="C5694" s="34">
        <v>0.54166666666666696</v>
      </c>
      <c r="D5694" s="16" t="s">
        <v>18</v>
      </c>
      <c r="E5694" s="35">
        <v>0.5625</v>
      </c>
      <c r="F5694" s="50">
        <f>IF(COUNTIF('リスト（不使用）'!$A$5:$A$6,単年カーブ!$A$1),"希望数量入力ください",'単年（2027年度）'!$E$12*単年カーブ!$R$3+'単年（2027年度）'!$E$12*(1-単年カーブ!$R$3)*単年カーブ!Q5694)</f>
        <v>0</v>
      </c>
      <c r="G5694" s="47">
        <f t="shared" si="619"/>
        <v>0</v>
      </c>
      <c r="M5694">
        <f t="shared" si="620"/>
        <v>7</v>
      </c>
      <c r="N5694">
        <f>IF(OR(WEEKDAY(A5694)=1,WEEKDAY(A5694)=7,COUNTIF('2027祝日等（不使用）'!$A$1:$A$20,単年カーブ!A5694)=1),0,1)</f>
        <v>1</v>
      </c>
      <c r="O5694">
        <f t="shared" si="624"/>
        <v>27</v>
      </c>
      <c r="P5694">
        <f t="shared" si="621"/>
        <v>1</v>
      </c>
      <c r="Q5694">
        <f t="shared" si="622"/>
        <v>1</v>
      </c>
    </row>
    <row r="5695" spans="1:17" ht="19.5" x14ac:dyDescent="0.4">
      <c r="A5695" s="33">
        <f t="shared" si="623"/>
        <v>46596</v>
      </c>
      <c r="B5695" s="27" t="str">
        <f t="shared" si="618"/>
        <v>(水)</v>
      </c>
      <c r="C5695" s="34">
        <v>0.5625</v>
      </c>
      <c r="D5695" s="16" t="s">
        <v>18</v>
      </c>
      <c r="E5695" s="35">
        <v>0.58333333333333304</v>
      </c>
      <c r="F5695" s="50">
        <f>IF(COUNTIF('リスト（不使用）'!$A$5:$A$6,単年カーブ!$A$1),"希望数量入力ください",'単年（2027年度）'!$E$12*単年カーブ!$R$3+'単年（2027年度）'!$E$12*(1-単年カーブ!$R$3)*単年カーブ!Q5695)</f>
        <v>0</v>
      </c>
      <c r="G5695" s="47">
        <f t="shared" si="619"/>
        <v>0</v>
      </c>
      <c r="M5695">
        <f t="shared" si="620"/>
        <v>7</v>
      </c>
      <c r="N5695">
        <f>IF(OR(WEEKDAY(A5695)=1,WEEKDAY(A5695)=7,COUNTIF('2027祝日等（不使用）'!$A$1:$A$20,単年カーブ!A5695)=1),0,1)</f>
        <v>1</v>
      </c>
      <c r="O5695">
        <f t="shared" si="624"/>
        <v>28</v>
      </c>
      <c r="P5695">
        <f t="shared" si="621"/>
        <v>1</v>
      </c>
      <c r="Q5695">
        <f t="shared" si="622"/>
        <v>1</v>
      </c>
    </row>
    <row r="5696" spans="1:17" ht="19.5" x14ac:dyDescent="0.4">
      <c r="A5696" s="33">
        <f t="shared" si="623"/>
        <v>46596</v>
      </c>
      <c r="B5696" s="27" t="str">
        <f t="shared" si="618"/>
        <v>(水)</v>
      </c>
      <c r="C5696" s="34">
        <v>0.58333333333333304</v>
      </c>
      <c r="D5696" s="16" t="s">
        <v>18</v>
      </c>
      <c r="E5696" s="35">
        <v>0.60416666666666696</v>
      </c>
      <c r="F5696" s="50">
        <f>IF(COUNTIF('リスト（不使用）'!$A$5:$A$6,単年カーブ!$A$1),"希望数量入力ください",'単年（2027年度）'!$E$12*単年カーブ!$R$3+'単年（2027年度）'!$E$12*(1-単年カーブ!$R$3)*単年カーブ!Q5696)</f>
        <v>0</v>
      </c>
      <c r="G5696" s="47">
        <f t="shared" si="619"/>
        <v>0</v>
      </c>
      <c r="M5696">
        <f t="shared" si="620"/>
        <v>7</v>
      </c>
      <c r="N5696">
        <f>IF(OR(WEEKDAY(A5696)=1,WEEKDAY(A5696)=7,COUNTIF('2027祝日等（不使用）'!$A$1:$A$20,単年カーブ!A5696)=1),0,1)</f>
        <v>1</v>
      </c>
      <c r="O5696">
        <f t="shared" si="624"/>
        <v>29</v>
      </c>
      <c r="P5696">
        <f t="shared" si="621"/>
        <v>1</v>
      </c>
      <c r="Q5696">
        <f t="shared" si="622"/>
        <v>1</v>
      </c>
    </row>
    <row r="5697" spans="1:17" ht="19.5" x14ac:dyDescent="0.4">
      <c r="A5697" s="33">
        <f t="shared" si="623"/>
        <v>46596</v>
      </c>
      <c r="B5697" s="27" t="str">
        <f t="shared" si="618"/>
        <v>(水)</v>
      </c>
      <c r="C5697" s="34">
        <v>0.60416666666666696</v>
      </c>
      <c r="D5697" s="16" t="s">
        <v>18</v>
      </c>
      <c r="E5697" s="35">
        <v>0.625</v>
      </c>
      <c r="F5697" s="50">
        <f>IF(COUNTIF('リスト（不使用）'!$A$5:$A$6,単年カーブ!$A$1),"希望数量入力ください",'単年（2027年度）'!$E$12*単年カーブ!$R$3+'単年（2027年度）'!$E$12*(1-単年カーブ!$R$3)*単年カーブ!Q5697)</f>
        <v>0</v>
      </c>
      <c r="G5697" s="47">
        <f t="shared" si="619"/>
        <v>0</v>
      </c>
      <c r="M5697">
        <f t="shared" si="620"/>
        <v>7</v>
      </c>
      <c r="N5697">
        <f>IF(OR(WEEKDAY(A5697)=1,WEEKDAY(A5697)=7,COUNTIF('2027祝日等（不使用）'!$A$1:$A$20,単年カーブ!A5697)=1),0,1)</f>
        <v>1</v>
      </c>
      <c r="O5697">
        <f t="shared" si="624"/>
        <v>30</v>
      </c>
      <c r="P5697">
        <f t="shared" si="621"/>
        <v>1</v>
      </c>
      <c r="Q5697">
        <f t="shared" si="622"/>
        <v>1</v>
      </c>
    </row>
    <row r="5698" spans="1:17" ht="19.5" x14ac:dyDescent="0.4">
      <c r="A5698" s="33">
        <f t="shared" si="623"/>
        <v>46596</v>
      </c>
      <c r="B5698" s="27" t="str">
        <f t="shared" si="618"/>
        <v>(水)</v>
      </c>
      <c r="C5698" s="34">
        <v>0.625</v>
      </c>
      <c r="D5698" s="16" t="s">
        <v>18</v>
      </c>
      <c r="E5698" s="35">
        <v>0.64583333333333304</v>
      </c>
      <c r="F5698" s="50">
        <f>IF(COUNTIF('リスト（不使用）'!$A$5:$A$6,単年カーブ!$A$1),"希望数量入力ください",'単年（2027年度）'!$E$12*単年カーブ!$R$3+'単年（2027年度）'!$E$12*(1-単年カーブ!$R$3)*単年カーブ!Q5698)</f>
        <v>0</v>
      </c>
      <c r="G5698" s="47">
        <f t="shared" si="619"/>
        <v>0</v>
      </c>
      <c r="M5698">
        <f t="shared" si="620"/>
        <v>7</v>
      </c>
      <c r="N5698">
        <f>IF(OR(WEEKDAY(A5698)=1,WEEKDAY(A5698)=7,COUNTIF('2027祝日等（不使用）'!$A$1:$A$20,単年カーブ!A5698)=1),0,1)</f>
        <v>1</v>
      </c>
      <c r="O5698">
        <f t="shared" si="624"/>
        <v>31</v>
      </c>
      <c r="P5698">
        <f t="shared" si="621"/>
        <v>1</v>
      </c>
      <c r="Q5698">
        <f t="shared" si="622"/>
        <v>1</v>
      </c>
    </row>
    <row r="5699" spans="1:17" ht="19.5" x14ac:dyDescent="0.4">
      <c r="A5699" s="33">
        <f t="shared" si="623"/>
        <v>46596</v>
      </c>
      <c r="B5699" s="27" t="str">
        <f t="shared" si="618"/>
        <v>(水)</v>
      </c>
      <c r="C5699" s="34">
        <v>0.64583333333333304</v>
      </c>
      <c r="D5699" s="16" t="s">
        <v>18</v>
      </c>
      <c r="E5699" s="35">
        <v>0.66666666666666696</v>
      </c>
      <c r="F5699" s="50">
        <f>IF(COUNTIF('リスト（不使用）'!$A$5:$A$6,単年カーブ!$A$1),"希望数量入力ください",'単年（2027年度）'!$E$12*単年カーブ!$R$3+'単年（2027年度）'!$E$12*(1-単年カーブ!$R$3)*単年カーブ!Q5699)</f>
        <v>0</v>
      </c>
      <c r="G5699" s="47">
        <f t="shared" si="619"/>
        <v>0</v>
      </c>
      <c r="M5699">
        <f t="shared" si="620"/>
        <v>7</v>
      </c>
      <c r="N5699">
        <f>IF(OR(WEEKDAY(A5699)=1,WEEKDAY(A5699)=7,COUNTIF('2027祝日等（不使用）'!$A$1:$A$20,単年カーブ!A5699)=1),0,1)</f>
        <v>1</v>
      </c>
      <c r="O5699">
        <f t="shared" si="624"/>
        <v>32</v>
      </c>
      <c r="P5699">
        <f t="shared" si="621"/>
        <v>1</v>
      </c>
      <c r="Q5699">
        <f t="shared" si="622"/>
        <v>1</v>
      </c>
    </row>
    <row r="5700" spans="1:17" ht="19.5" x14ac:dyDescent="0.4">
      <c r="A5700" s="33">
        <f t="shared" si="623"/>
        <v>46596</v>
      </c>
      <c r="B5700" s="27" t="str">
        <f t="shared" ref="B5700:B5763" si="625">TEXT(A5700,"(aaa)")</f>
        <v>(水)</v>
      </c>
      <c r="C5700" s="34">
        <v>0.66666666666666696</v>
      </c>
      <c r="D5700" s="16" t="s">
        <v>18</v>
      </c>
      <c r="E5700" s="35">
        <v>0.6875</v>
      </c>
      <c r="F5700" s="50">
        <f>IF(COUNTIF('リスト（不使用）'!$A$5:$A$6,単年カーブ!$A$1),"希望数量入力ください",'単年（2027年度）'!$E$12*単年カーブ!$R$3+'単年（2027年度）'!$E$12*(1-単年カーブ!$R$3)*単年カーブ!Q5700)</f>
        <v>0</v>
      </c>
      <c r="G5700" s="47">
        <f t="shared" ref="G5700:G5763" si="626">F5700/2</f>
        <v>0</v>
      </c>
      <c r="M5700">
        <f t="shared" ref="M5700:M5763" si="627">MONTH(A5700)</f>
        <v>7</v>
      </c>
      <c r="N5700">
        <f>IF(OR(WEEKDAY(A5700)=1,WEEKDAY(A5700)=7,COUNTIF('2027祝日等（不使用）'!$A$1:$A$20,単年カーブ!A5700)=1),0,1)</f>
        <v>1</v>
      </c>
      <c r="O5700">
        <f t="shared" si="624"/>
        <v>33</v>
      </c>
      <c r="P5700">
        <f t="shared" ref="P5700:P5763" si="628">IF(AND(O5700&gt;16,O5700&lt;41),1,0)</f>
        <v>1</v>
      </c>
      <c r="Q5700">
        <f t="shared" ref="Q5700:Q5763" si="629">P5700*N5700</f>
        <v>1</v>
      </c>
    </row>
    <row r="5701" spans="1:17" ht="19.5" x14ac:dyDescent="0.4">
      <c r="A5701" s="33">
        <f t="shared" si="623"/>
        <v>46596</v>
      </c>
      <c r="B5701" s="27" t="str">
        <f t="shared" si="625"/>
        <v>(水)</v>
      </c>
      <c r="C5701" s="34">
        <v>0.6875</v>
      </c>
      <c r="D5701" s="16" t="s">
        <v>18</v>
      </c>
      <c r="E5701" s="35">
        <v>0.70833333333333304</v>
      </c>
      <c r="F5701" s="50">
        <f>IF(COUNTIF('リスト（不使用）'!$A$5:$A$6,単年カーブ!$A$1),"希望数量入力ください",'単年（2027年度）'!$E$12*単年カーブ!$R$3+'単年（2027年度）'!$E$12*(1-単年カーブ!$R$3)*単年カーブ!Q5701)</f>
        <v>0</v>
      </c>
      <c r="G5701" s="47">
        <f t="shared" si="626"/>
        <v>0</v>
      </c>
      <c r="M5701">
        <f t="shared" si="627"/>
        <v>7</v>
      </c>
      <c r="N5701">
        <f>IF(OR(WEEKDAY(A5701)=1,WEEKDAY(A5701)=7,COUNTIF('2027祝日等（不使用）'!$A$1:$A$20,単年カーブ!A5701)=1),0,1)</f>
        <v>1</v>
      </c>
      <c r="O5701">
        <f t="shared" si="624"/>
        <v>34</v>
      </c>
      <c r="P5701">
        <f t="shared" si="628"/>
        <v>1</v>
      </c>
      <c r="Q5701">
        <f t="shared" si="629"/>
        <v>1</v>
      </c>
    </row>
    <row r="5702" spans="1:17" ht="19.5" x14ac:dyDescent="0.4">
      <c r="A5702" s="33">
        <f t="shared" si="623"/>
        <v>46596</v>
      </c>
      <c r="B5702" s="27" t="str">
        <f t="shared" si="625"/>
        <v>(水)</v>
      </c>
      <c r="C5702" s="34">
        <v>0.70833333333333304</v>
      </c>
      <c r="D5702" s="16" t="s">
        <v>18</v>
      </c>
      <c r="E5702" s="35">
        <v>0.72916666666666696</v>
      </c>
      <c r="F5702" s="50">
        <f>IF(COUNTIF('リスト（不使用）'!$A$5:$A$6,単年カーブ!$A$1),"希望数量入力ください",'単年（2027年度）'!$E$12*単年カーブ!$R$3+'単年（2027年度）'!$E$12*(1-単年カーブ!$R$3)*単年カーブ!Q5702)</f>
        <v>0</v>
      </c>
      <c r="G5702" s="47">
        <f t="shared" si="626"/>
        <v>0</v>
      </c>
      <c r="M5702">
        <f t="shared" si="627"/>
        <v>7</v>
      </c>
      <c r="N5702">
        <f>IF(OR(WEEKDAY(A5702)=1,WEEKDAY(A5702)=7,COUNTIF('2027祝日等（不使用）'!$A$1:$A$20,単年カーブ!A5702)=1),0,1)</f>
        <v>1</v>
      </c>
      <c r="O5702">
        <f t="shared" si="624"/>
        <v>35</v>
      </c>
      <c r="P5702">
        <f t="shared" si="628"/>
        <v>1</v>
      </c>
      <c r="Q5702">
        <f t="shared" si="629"/>
        <v>1</v>
      </c>
    </row>
    <row r="5703" spans="1:17" ht="19.5" x14ac:dyDescent="0.4">
      <c r="A5703" s="33">
        <f t="shared" si="623"/>
        <v>46596</v>
      </c>
      <c r="B5703" s="27" t="str">
        <f t="shared" si="625"/>
        <v>(水)</v>
      </c>
      <c r="C5703" s="34">
        <v>0.72916666666666696</v>
      </c>
      <c r="D5703" s="16" t="s">
        <v>18</v>
      </c>
      <c r="E5703" s="35">
        <v>0.75</v>
      </c>
      <c r="F5703" s="50">
        <f>IF(COUNTIF('リスト（不使用）'!$A$5:$A$6,単年カーブ!$A$1),"希望数量入力ください",'単年（2027年度）'!$E$12*単年カーブ!$R$3+'単年（2027年度）'!$E$12*(1-単年カーブ!$R$3)*単年カーブ!Q5703)</f>
        <v>0</v>
      </c>
      <c r="G5703" s="47">
        <f t="shared" si="626"/>
        <v>0</v>
      </c>
      <c r="M5703">
        <f t="shared" si="627"/>
        <v>7</v>
      </c>
      <c r="N5703">
        <f>IF(OR(WEEKDAY(A5703)=1,WEEKDAY(A5703)=7,COUNTIF('2027祝日等（不使用）'!$A$1:$A$20,単年カーブ!A5703)=1),0,1)</f>
        <v>1</v>
      </c>
      <c r="O5703">
        <f t="shared" si="624"/>
        <v>36</v>
      </c>
      <c r="P5703">
        <f t="shared" si="628"/>
        <v>1</v>
      </c>
      <c r="Q5703">
        <f t="shared" si="629"/>
        <v>1</v>
      </c>
    </row>
    <row r="5704" spans="1:17" ht="19.5" x14ac:dyDescent="0.4">
      <c r="A5704" s="33">
        <f t="shared" si="623"/>
        <v>46596</v>
      </c>
      <c r="B5704" s="27" t="str">
        <f t="shared" si="625"/>
        <v>(水)</v>
      </c>
      <c r="C5704" s="34">
        <v>0.75</v>
      </c>
      <c r="D5704" s="16" t="s">
        <v>18</v>
      </c>
      <c r="E5704" s="35">
        <v>0.77083333333333304</v>
      </c>
      <c r="F5704" s="50">
        <f>IF(COUNTIF('リスト（不使用）'!$A$5:$A$6,単年カーブ!$A$1),"希望数量入力ください",'単年（2027年度）'!$E$12*単年カーブ!$R$3+'単年（2027年度）'!$E$12*(1-単年カーブ!$R$3)*単年カーブ!Q5704)</f>
        <v>0</v>
      </c>
      <c r="G5704" s="47">
        <f t="shared" si="626"/>
        <v>0</v>
      </c>
      <c r="M5704">
        <f t="shared" si="627"/>
        <v>7</v>
      </c>
      <c r="N5704">
        <f>IF(OR(WEEKDAY(A5704)=1,WEEKDAY(A5704)=7,COUNTIF('2027祝日等（不使用）'!$A$1:$A$20,単年カーブ!A5704)=1),0,1)</f>
        <v>1</v>
      </c>
      <c r="O5704">
        <f t="shared" si="624"/>
        <v>37</v>
      </c>
      <c r="P5704">
        <f t="shared" si="628"/>
        <v>1</v>
      </c>
      <c r="Q5704">
        <f t="shared" si="629"/>
        <v>1</v>
      </c>
    </row>
    <row r="5705" spans="1:17" ht="19.5" x14ac:dyDescent="0.4">
      <c r="A5705" s="33">
        <f t="shared" si="623"/>
        <v>46596</v>
      </c>
      <c r="B5705" s="27" t="str">
        <f t="shared" si="625"/>
        <v>(水)</v>
      </c>
      <c r="C5705" s="34">
        <v>0.77083333333333304</v>
      </c>
      <c r="D5705" s="16" t="s">
        <v>18</v>
      </c>
      <c r="E5705" s="35">
        <v>0.79166666666666696</v>
      </c>
      <c r="F5705" s="50">
        <f>IF(COUNTIF('リスト（不使用）'!$A$5:$A$6,単年カーブ!$A$1),"希望数量入力ください",'単年（2027年度）'!$E$12*単年カーブ!$R$3+'単年（2027年度）'!$E$12*(1-単年カーブ!$R$3)*単年カーブ!Q5705)</f>
        <v>0</v>
      </c>
      <c r="G5705" s="47">
        <f t="shared" si="626"/>
        <v>0</v>
      </c>
      <c r="M5705">
        <f t="shared" si="627"/>
        <v>7</v>
      </c>
      <c r="N5705">
        <f>IF(OR(WEEKDAY(A5705)=1,WEEKDAY(A5705)=7,COUNTIF('2027祝日等（不使用）'!$A$1:$A$20,単年カーブ!A5705)=1),0,1)</f>
        <v>1</v>
      </c>
      <c r="O5705">
        <f t="shared" si="624"/>
        <v>38</v>
      </c>
      <c r="P5705">
        <f t="shared" si="628"/>
        <v>1</v>
      </c>
      <c r="Q5705">
        <f t="shared" si="629"/>
        <v>1</v>
      </c>
    </row>
    <row r="5706" spans="1:17" ht="19.5" x14ac:dyDescent="0.4">
      <c r="A5706" s="33">
        <f t="shared" si="623"/>
        <v>46596</v>
      </c>
      <c r="B5706" s="27" t="str">
        <f t="shared" si="625"/>
        <v>(水)</v>
      </c>
      <c r="C5706" s="34">
        <v>0.79166666666666696</v>
      </c>
      <c r="D5706" s="16" t="s">
        <v>18</v>
      </c>
      <c r="E5706" s="35">
        <v>0.8125</v>
      </c>
      <c r="F5706" s="50">
        <f>IF(COUNTIF('リスト（不使用）'!$A$5:$A$6,単年カーブ!$A$1),"希望数量入力ください",'単年（2027年度）'!$E$12*単年カーブ!$R$3+'単年（2027年度）'!$E$12*(1-単年カーブ!$R$3)*単年カーブ!Q5706)</f>
        <v>0</v>
      </c>
      <c r="G5706" s="47">
        <f t="shared" si="626"/>
        <v>0</v>
      </c>
      <c r="M5706">
        <f t="shared" si="627"/>
        <v>7</v>
      </c>
      <c r="N5706">
        <f>IF(OR(WEEKDAY(A5706)=1,WEEKDAY(A5706)=7,COUNTIF('2027祝日等（不使用）'!$A$1:$A$20,単年カーブ!A5706)=1),0,1)</f>
        <v>1</v>
      </c>
      <c r="O5706">
        <f t="shared" si="624"/>
        <v>39</v>
      </c>
      <c r="P5706">
        <f t="shared" si="628"/>
        <v>1</v>
      </c>
      <c r="Q5706">
        <f t="shared" si="629"/>
        <v>1</v>
      </c>
    </row>
    <row r="5707" spans="1:17" ht="19.5" x14ac:dyDescent="0.4">
      <c r="A5707" s="33">
        <f t="shared" si="623"/>
        <v>46596</v>
      </c>
      <c r="B5707" s="27" t="str">
        <f t="shared" si="625"/>
        <v>(水)</v>
      </c>
      <c r="C5707" s="34">
        <v>0.8125</v>
      </c>
      <c r="D5707" s="16" t="s">
        <v>18</v>
      </c>
      <c r="E5707" s="35">
        <v>0.83333333333333304</v>
      </c>
      <c r="F5707" s="50">
        <f>IF(COUNTIF('リスト（不使用）'!$A$5:$A$6,単年カーブ!$A$1),"希望数量入力ください",'単年（2027年度）'!$E$12*単年カーブ!$R$3+'単年（2027年度）'!$E$12*(1-単年カーブ!$R$3)*単年カーブ!Q5707)</f>
        <v>0</v>
      </c>
      <c r="G5707" s="47">
        <f t="shared" si="626"/>
        <v>0</v>
      </c>
      <c r="M5707">
        <f t="shared" si="627"/>
        <v>7</v>
      </c>
      <c r="N5707">
        <f>IF(OR(WEEKDAY(A5707)=1,WEEKDAY(A5707)=7,COUNTIF('2027祝日等（不使用）'!$A$1:$A$20,単年カーブ!A5707)=1),0,1)</f>
        <v>1</v>
      </c>
      <c r="O5707">
        <f t="shared" si="624"/>
        <v>40</v>
      </c>
      <c r="P5707">
        <f t="shared" si="628"/>
        <v>1</v>
      </c>
      <c r="Q5707">
        <f t="shared" si="629"/>
        <v>1</v>
      </c>
    </row>
    <row r="5708" spans="1:17" ht="19.5" x14ac:dyDescent="0.4">
      <c r="A5708" s="33">
        <f t="shared" si="623"/>
        <v>46596</v>
      </c>
      <c r="B5708" s="27" t="str">
        <f t="shared" si="625"/>
        <v>(水)</v>
      </c>
      <c r="C5708" s="34">
        <v>0.83333333333333304</v>
      </c>
      <c r="D5708" s="16" t="s">
        <v>18</v>
      </c>
      <c r="E5708" s="35">
        <v>0.85416666666666696</v>
      </c>
      <c r="F5708" s="50">
        <f>IF(COUNTIF('リスト（不使用）'!$A$5:$A$6,単年カーブ!$A$1),"希望数量入力ください",'単年（2027年度）'!$E$12*単年カーブ!$R$3+'単年（2027年度）'!$E$12*(1-単年カーブ!$R$3)*単年カーブ!Q5708)</f>
        <v>0</v>
      </c>
      <c r="G5708" s="47">
        <f t="shared" si="626"/>
        <v>0</v>
      </c>
      <c r="M5708">
        <f t="shared" si="627"/>
        <v>7</v>
      </c>
      <c r="N5708">
        <f>IF(OR(WEEKDAY(A5708)=1,WEEKDAY(A5708)=7,COUNTIF('2027祝日等（不使用）'!$A$1:$A$20,単年カーブ!A5708)=1),0,1)</f>
        <v>1</v>
      </c>
      <c r="O5708">
        <f t="shared" si="624"/>
        <v>41</v>
      </c>
      <c r="P5708">
        <f t="shared" si="628"/>
        <v>0</v>
      </c>
      <c r="Q5708">
        <f t="shared" si="629"/>
        <v>0</v>
      </c>
    </row>
    <row r="5709" spans="1:17" ht="19.5" x14ac:dyDescent="0.4">
      <c r="A5709" s="33">
        <f t="shared" si="623"/>
        <v>46596</v>
      </c>
      <c r="B5709" s="27" t="str">
        <f t="shared" si="625"/>
        <v>(水)</v>
      </c>
      <c r="C5709" s="34">
        <v>0.85416666666666696</v>
      </c>
      <c r="D5709" s="16" t="s">
        <v>18</v>
      </c>
      <c r="E5709" s="35">
        <v>0.875</v>
      </c>
      <c r="F5709" s="50">
        <f>IF(COUNTIF('リスト（不使用）'!$A$5:$A$6,単年カーブ!$A$1),"希望数量入力ください",'単年（2027年度）'!$E$12*単年カーブ!$R$3+'単年（2027年度）'!$E$12*(1-単年カーブ!$R$3)*単年カーブ!Q5709)</f>
        <v>0</v>
      </c>
      <c r="G5709" s="47">
        <f t="shared" si="626"/>
        <v>0</v>
      </c>
      <c r="M5709">
        <f t="shared" si="627"/>
        <v>7</v>
      </c>
      <c r="N5709">
        <f>IF(OR(WEEKDAY(A5709)=1,WEEKDAY(A5709)=7,COUNTIF('2027祝日等（不使用）'!$A$1:$A$20,単年カーブ!A5709)=1),0,1)</f>
        <v>1</v>
      </c>
      <c r="O5709">
        <f t="shared" si="624"/>
        <v>42</v>
      </c>
      <c r="P5709">
        <f t="shared" si="628"/>
        <v>0</v>
      </c>
      <c r="Q5709">
        <f t="shared" si="629"/>
        <v>0</v>
      </c>
    </row>
    <row r="5710" spans="1:17" ht="19.5" x14ac:dyDescent="0.4">
      <c r="A5710" s="33">
        <f t="shared" si="623"/>
        <v>46596</v>
      </c>
      <c r="B5710" s="27" t="str">
        <f t="shared" si="625"/>
        <v>(水)</v>
      </c>
      <c r="C5710" s="34">
        <v>0.875</v>
      </c>
      <c r="D5710" s="16" t="s">
        <v>18</v>
      </c>
      <c r="E5710" s="35">
        <v>0.89583333333333304</v>
      </c>
      <c r="F5710" s="50">
        <f>IF(COUNTIF('リスト（不使用）'!$A$5:$A$6,単年カーブ!$A$1),"希望数量入力ください",'単年（2027年度）'!$E$12*単年カーブ!$R$3+'単年（2027年度）'!$E$12*(1-単年カーブ!$R$3)*単年カーブ!Q5710)</f>
        <v>0</v>
      </c>
      <c r="G5710" s="47">
        <f t="shared" si="626"/>
        <v>0</v>
      </c>
      <c r="M5710">
        <f t="shared" si="627"/>
        <v>7</v>
      </c>
      <c r="N5710">
        <f>IF(OR(WEEKDAY(A5710)=1,WEEKDAY(A5710)=7,COUNTIF('2027祝日等（不使用）'!$A$1:$A$20,単年カーブ!A5710)=1),0,1)</f>
        <v>1</v>
      </c>
      <c r="O5710">
        <f t="shared" si="624"/>
        <v>43</v>
      </c>
      <c r="P5710">
        <f t="shared" si="628"/>
        <v>0</v>
      </c>
      <c r="Q5710">
        <f t="shared" si="629"/>
        <v>0</v>
      </c>
    </row>
    <row r="5711" spans="1:17" ht="19.5" x14ac:dyDescent="0.4">
      <c r="A5711" s="33">
        <f t="shared" si="623"/>
        <v>46596</v>
      </c>
      <c r="B5711" s="27" t="str">
        <f t="shared" si="625"/>
        <v>(水)</v>
      </c>
      <c r="C5711" s="34">
        <v>0.89583333333333304</v>
      </c>
      <c r="D5711" s="16" t="s">
        <v>18</v>
      </c>
      <c r="E5711" s="35">
        <v>0.91666666666666696</v>
      </c>
      <c r="F5711" s="50">
        <f>IF(COUNTIF('リスト（不使用）'!$A$5:$A$6,単年カーブ!$A$1),"希望数量入力ください",'単年（2027年度）'!$E$12*単年カーブ!$R$3+'単年（2027年度）'!$E$12*(1-単年カーブ!$R$3)*単年カーブ!Q5711)</f>
        <v>0</v>
      </c>
      <c r="G5711" s="47">
        <f t="shared" si="626"/>
        <v>0</v>
      </c>
      <c r="M5711">
        <f t="shared" si="627"/>
        <v>7</v>
      </c>
      <c r="N5711">
        <f>IF(OR(WEEKDAY(A5711)=1,WEEKDAY(A5711)=7,COUNTIF('2027祝日等（不使用）'!$A$1:$A$20,単年カーブ!A5711)=1),0,1)</f>
        <v>1</v>
      </c>
      <c r="O5711">
        <f t="shared" si="624"/>
        <v>44</v>
      </c>
      <c r="P5711">
        <f t="shared" si="628"/>
        <v>0</v>
      </c>
      <c r="Q5711">
        <f t="shared" si="629"/>
        <v>0</v>
      </c>
    </row>
    <row r="5712" spans="1:17" ht="19.5" x14ac:dyDescent="0.4">
      <c r="A5712" s="33">
        <f t="shared" si="623"/>
        <v>46596</v>
      </c>
      <c r="B5712" s="27" t="str">
        <f t="shared" si="625"/>
        <v>(水)</v>
      </c>
      <c r="C5712" s="34">
        <v>0.91666666666666696</v>
      </c>
      <c r="D5712" s="16" t="s">
        <v>18</v>
      </c>
      <c r="E5712" s="35">
        <v>0.9375</v>
      </c>
      <c r="F5712" s="50">
        <f>IF(COUNTIF('リスト（不使用）'!$A$5:$A$6,単年カーブ!$A$1),"希望数量入力ください",'単年（2027年度）'!$E$12*単年カーブ!$R$3+'単年（2027年度）'!$E$12*(1-単年カーブ!$R$3)*単年カーブ!Q5712)</f>
        <v>0</v>
      </c>
      <c r="G5712" s="47">
        <f t="shared" si="626"/>
        <v>0</v>
      </c>
      <c r="M5712">
        <f t="shared" si="627"/>
        <v>7</v>
      </c>
      <c r="N5712">
        <f>IF(OR(WEEKDAY(A5712)=1,WEEKDAY(A5712)=7,COUNTIF('2027祝日等（不使用）'!$A$1:$A$20,単年カーブ!A5712)=1),0,1)</f>
        <v>1</v>
      </c>
      <c r="O5712">
        <f t="shared" si="624"/>
        <v>45</v>
      </c>
      <c r="P5712">
        <f t="shared" si="628"/>
        <v>0</v>
      </c>
      <c r="Q5712">
        <f t="shared" si="629"/>
        <v>0</v>
      </c>
    </row>
    <row r="5713" spans="1:17" ht="19.5" x14ac:dyDescent="0.4">
      <c r="A5713" s="33">
        <f t="shared" si="623"/>
        <v>46596</v>
      </c>
      <c r="B5713" s="27" t="str">
        <f t="shared" si="625"/>
        <v>(水)</v>
      </c>
      <c r="C5713" s="34">
        <v>0.9375</v>
      </c>
      <c r="D5713" s="16" t="s">
        <v>18</v>
      </c>
      <c r="E5713" s="35">
        <v>0.95833333333333304</v>
      </c>
      <c r="F5713" s="50">
        <f>IF(COUNTIF('リスト（不使用）'!$A$5:$A$6,単年カーブ!$A$1),"希望数量入力ください",'単年（2027年度）'!$E$12*単年カーブ!$R$3+'単年（2027年度）'!$E$12*(1-単年カーブ!$R$3)*単年カーブ!Q5713)</f>
        <v>0</v>
      </c>
      <c r="G5713" s="47">
        <f t="shared" si="626"/>
        <v>0</v>
      </c>
      <c r="M5713">
        <f t="shared" si="627"/>
        <v>7</v>
      </c>
      <c r="N5713">
        <f>IF(OR(WEEKDAY(A5713)=1,WEEKDAY(A5713)=7,COUNTIF('2027祝日等（不使用）'!$A$1:$A$20,単年カーブ!A5713)=1),0,1)</f>
        <v>1</v>
      </c>
      <c r="O5713">
        <f t="shared" si="624"/>
        <v>46</v>
      </c>
      <c r="P5713">
        <f t="shared" si="628"/>
        <v>0</v>
      </c>
      <c r="Q5713">
        <f t="shared" si="629"/>
        <v>0</v>
      </c>
    </row>
    <row r="5714" spans="1:17" ht="19.5" x14ac:dyDescent="0.4">
      <c r="A5714" s="33">
        <f t="shared" si="623"/>
        <v>46596</v>
      </c>
      <c r="B5714" s="27" t="str">
        <f t="shared" si="625"/>
        <v>(水)</v>
      </c>
      <c r="C5714" s="34">
        <v>0.95833333333333304</v>
      </c>
      <c r="D5714" s="16" t="s">
        <v>18</v>
      </c>
      <c r="E5714" s="35">
        <v>0.97916666666666696</v>
      </c>
      <c r="F5714" s="50">
        <f>IF(COUNTIF('リスト（不使用）'!$A$5:$A$6,単年カーブ!$A$1),"希望数量入力ください",'単年（2027年度）'!$E$12*単年カーブ!$R$3+'単年（2027年度）'!$E$12*(1-単年カーブ!$R$3)*単年カーブ!Q5714)</f>
        <v>0</v>
      </c>
      <c r="G5714" s="47">
        <f t="shared" si="626"/>
        <v>0</v>
      </c>
      <c r="M5714">
        <f t="shared" si="627"/>
        <v>7</v>
      </c>
      <c r="N5714">
        <f>IF(OR(WEEKDAY(A5714)=1,WEEKDAY(A5714)=7,COUNTIF('2027祝日等（不使用）'!$A$1:$A$20,単年カーブ!A5714)=1),0,1)</f>
        <v>1</v>
      </c>
      <c r="O5714">
        <f t="shared" si="624"/>
        <v>47</v>
      </c>
      <c r="P5714">
        <f t="shared" si="628"/>
        <v>0</v>
      </c>
      <c r="Q5714">
        <f t="shared" si="629"/>
        <v>0</v>
      </c>
    </row>
    <row r="5715" spans="1:17" ht="19.5" x14ac:dyDescent="0.4">
      <c r="A5715" s="33">
        <f t="shared" si="623"/>
        <v>46596</v>
      </c>
      <c r="B5715" s="27" t="str">
        <f t="shared" si="625"/>
        <v>(水)</v>
      </c>
      <c r="C5715" s="34">
        <v>0.97916666666666696</v>
      </c>
      <c r="D5715" s="16" t="s">
        <v>18</v>
      </c>
      <c r="E5715" s="35" t="s">
        <v>17</v>
      </c>
      <c r="F5715" s="50">
        <f>IF(COUNTIF('リスト（不使用）'!$A$5:$A$6,単年カーブ!$A$1),"希望数量入力ください",'単年（2027年度）'!$E$12*単年カーブ!$R$3+'単年（2027年度）'!$E$12*(1-単年カーブ!$R$3)*単年カーブ!Q5715)</f>
        <v>0</v>
      </c>
      <c r="G5715" s="47">
        <f t="shared" si="626"/>
        <v>0</v>
      </c>
      <c r="M5715">
        <f t="shared" si="627"/>
        <v>7</v>
      </c>
      <c r="N5715">
        <f>IF(OR(WEEKDAY(A5715)=1,WEEKDAY(A5715)=7,COUNTIF('2027祝日等（不使用）'!$A$1:$A$20,単年カーブ!A5715)=1),0,1)</f>
        <v>1</v>
      </c>
      <c r="O5715">
        <f t="shared" si="624"/>
        <v>48</v>
      </c>
      <c r="P5715">
        <f t="shared" si="628"/>
        <v>0</v>
      </c>
      <c r="Q5715">
        <f t="shared" si="629"/>
        <v>0</v>
      </c>
    </row>
    <row r="5716" spans="1:17" ht="19.5" x14ac:dyDescent="0.4">
      <c r="A5716" s="33">
        <f t="shared" si="623"/>
        <v>46597</v>
      </c>
      <c r="B5716" s="27" t="str">
        <f t="shared" si="625"/>
        <v>(木)</v>
      </c>
      <c r="C5716" s="34">
        <v>0</v>
      </c>
      <c r="D5716" s="16" t="s">
        <v>18</v>
      </c>
      <c r="E5716" s="35">
        <v>2.0833333333333332E-2</v>
      </c>
      <c r="F5716" s="50">
        <f>IF(COUNTIF('リスト（不使用）'!$A$5:$A$6,単年カーブ!$A$1),"希望数量入力ください",'単年（2027年度）'!$E$12*単年カーブ!$R$3+'単年（2027年度）'!$E$12*(1-単年カーブ!$R$3)*単年カーブ!Q5716)</f>
        <v>0</v>
      </c>
      <c r="G5716" s="47">
        <f t="shared" si="626"/>
        <v>0</v>
      </c>
      <c r="M5716">
        <f t="shared" si="627"/>
        <v>7</v>
      </c>
      <c r="N5716">
        <f>IF(OR(WEEKDAY(A5716)=1,WEEKDAY(A5716)=7,COUNTIF('2027祝日等（不使用）'!$A$1:$A$20,単年カーブ!A5716)=1),0,1)</f>
        <v>1</v>
      </c>
      <c r="O5716">
        <f t="shared" si="624"/>
        <v>1</v>
      </c>
      <c r="P5716">
        <f t="shared" si="628"/>
        <v>0</v>
      </c>
      <c r="Q5716">
        <f t="shared" si="629"/>
        <v>0</v>
      </c>
    </row>
    <row r="5717" spans="1:17" ht="19.5" x14ac:dyDescent="0.4">
      <c r="A5717" s="33">
        <f t="shared" si="623"/>
        <v>46597</v>
      </c>
      <c r="B5717" s="27" t="str">
        <f t="shared" si="625"/>
        <v>(木)</v>
      </c>
      <c r="C5717" s="34">
        <v>2.0833333333333332E-2</v>
      </c>
      <c r="D5717" s="16" t="s">
        <v>18</v>
      </c>
      <c r="E5717" s="35">
        <v>4.1666666666666664E-2</v>
      </c>
      <c r="F5717" s="50">
        <f>IF(COUNTIF('リスト（不使用）'!$A$5:$A$6,単年カーブ!$A$1),"希望数量入力ください",'単年（2027年度）'!$E$12*単年カーブ!$R$3+'単年（2027年度）'!$E$12*(1-単年カーブ!$R$3)*単年カーブ!Q5717)</f>
        <v>0</v>
      </c>
      <c r="G5717" s="47">
        <f t="shared" si="626"/>
        <v>0</v>
      </c>
      <c r="M5717">
        <f t="shared" si="627"/>
        <v>7</v>
      </c>
      <c r="N5717">
        <f>IF(OR(WEEKDAY(A5717)=1,WEEKDAY(A5717)=7,COUNTIF('2027祝日等（不使用）'!$A$1:$A$20,単年カーブ!A5717)=1),0,1)</f>
        <v>1</v>
      </c>
      <c r="O5717">
        <f t="shared" si="624"/>
        <v>2</v>
      </c>
      <c r="P5717">
        <f t="shared" si="628"/>
        <v>0</v>
      </c>
      <c r="Q5717">
        <f t="shared" si="629"/>
        <v>0</v>
      </c>
    </row>
    <row r="5718" spans="1:17" ht="19.5" x14ac:dyDescent="0.4">
      <c r="A5718" s="33">
        <f t="shared" si="623"/>
        <v>46597</v>
      </c>
      <c r="B5718" s="27" t="str">
        <f t="shared" si="625"/>
        <v>(木)</v>
      </c>
      <c r="C5718" s="34">
        <v>4.1666666666666664E-2</v>
      </c>
      <c r="D5718" s="16" t="s">
        <v>18</v>
      </c>
      <c r="E5718" s="35">
        <v>6.25E-2</v>
      </c>
      <c r="F5718" s="50">
        <f>IF(COUNTIF('リスト（不使用）'!$A$5:$A$6,単年カーブ!$A$1),"希望数量入力ください",'単年（2027年度）'!$E$12*単年カーブ!$R$3+'単年（2027年度）'!$E$12*(1-単年カーブ!$R$3)*単年カーブ!Q5718)</f>
        <v>0</v>
      </c>
      <c r="G5718" s="47">
        <f t="shared" si="626"/>
        <v>0</v>
      </c>
      <c r="M5718">
        <f t="shared" si="627"/>
        <v>7</v>
      </c>
      <c r="N5718">
        <f>IF(OR(WEEKDAY(A5718)=1,WEEKDAY(A5718)=7,COUNTIF('2027祝日等（不使用）'!$A$1:$A$20,単年カーブ!A5718)=1),0,1)</f>
        <v>1</v>
      </c>
      <c r="O5718">
        <f t="shared" si="624"/>
        <v>3</v>
      </c>
      <c r="P5718">
        <f t="shared" si="628"/>
        <v>0</v>
      </c>
      <c r="Q5718">
        <f t="shared" si="629"/>
        <v>0</v>
      </c>
    </row>
    <row r="5719" spans="1:17" ht="19.5" x14ac:dyDescent="0.4">
      <c r="A5719" s="33">
        <f t="shared" si="623"/>
        <v>46597</v>
      </c>
      <c r="B5719" s="27" t="str">
        <f t="shared" si="625"/>
        <v>(木)</v>
      </c>
      <c r="C5719" s="34">
        <v>6.25E-2</v>
      </c>
      <c r="D5719" s="16" t="s">
        <v>18</v>
      </c>
      <c r="E5719" s="35">
        <v>8.3333333333333301E-2</v>
      </c>
      <c r="F5719" s="50">
        <f>IF(COUNTIF('リスト（不使用）'!$A$5:$A$6,単年カーブ!$A$1),"希望数量入力ください",'単年（2027年度）'!$E$12*単年カーブ!$R$3+'単年（2027年度）'!$E$12*(1-単年カーブ!$R$3)*単年カーブ!Q5719)</f>
        <v>0</v>
      </c>
      <c r="G5719" s="47">
        <f t="shared" si="626"/>
        <v>0</v>
      </c>
      <c r="M5719">
        <f t="shared" si="627"/>
        <v>7</v>
      </c>
      <c r="N5719">
        <f>IF(OR(WEEKDAY(A5719)=1,WEEKDAY(A5719)=7,COUNTIF('2027祝日等（不使用）'!$A$1:$A$20,単年カーブ!A5719)=1),0,1)</f>
        <v>1</v>
      </c>
      <c r="O5719">
        <f t="shared" si="624"/>
        <v>4</v>
      </c>
      <c r="P5719">
        <f t="shared" si="628"/>
        <v>0</v>
      </c>
      <c r="Q5719">
        <f t="shared" si="629"/>
        <v>0</v>
      </c>
    </row>
    <row r="5720" spans="1:17" ht="19.5" x14ac:dyDescent="0.4">
      <c r="A5720" s="33">
        <f t="shared" si="623"/>
        <v>46597</v>
      </c>
      <c r="B5720" s="27" t="str">
        <f t="shared" si="625"/>
        <v>(木)</v>
      </c>
      <c r="C5720" s="34">
        <v>8.3333333333333301E-2</v>
      </c>
      <c r="D5720" s="16" t="s">
        <v>18</v>
      </c>
      <c r="E5720" s="35">
        <v>0.104166666666667</v>
      </c>
      <c r="F5720" s="50">
        <f>IF(COUNTIF('リスト（不使用）'!$A$5:$A$6,単年カーブ!$A$1),"希望数量入力ください",'単年（2027年度）'!$E$12*単年カーブ!$R$3+'単年（2027年度）'!$E$12*(1-単年カーブ!$R$3)*単年カーブ!Q5720)</f>
        <v>0</v>
      </c>
      <c r="G5720" s="47">
        <f t="shared" si="626"/>
        <v>0</v>
      </c>
      <c r="M5720">
        <f t="shared" si="627"/>
        <v>7</v>
      </c>
      <c r="N5720">
        <f>IF(OR(WEEKDAY(A5720)=1,WEEKDAY(A5720)=7,COUNTIF('2027祝日等（不使用）'!$A$1:$A$20,単年カーブ!A5720)=1),0,1)</f>
        <v>1</v>
      </c>
      <c r="O5720">
        <f t="shared" si="624"/>
        <v>5</v>
      </c>
      <c r="P5720">
        <f t="shared" si="628"/>
        <v>0</v>
      </c>
      <c r="Q5720">
        <f t="shared" si="629"/>
        <v>0</v>
      </c>
    </row>
    <row r="5721" spans="1:17" ht="19.5" x14ac:dyDescent="0.4">
      <c r="A5721" s="33">
        <f t="shared" si="623"/>
        <v>46597</v>
      </c>
      <c r="B5721" s="27" t="str">
        <f t="shared" si="625"/>
        <v>(木)</v>
      </c>
      <c r="C5721" s="34">
        <v>0.104166666666667</v>
      </c>
      <c r="D5721" s="16" t="s">
        <v>18</v>
      </c>
      <c r="E5721" s="35">
        <v>0.125</v>
      </c>
      <c r="F5721" s="50">
        <f>IF(COUNTIF('リスト（不使用）'!$A$5:$A$6,単年カーブ!$A$1),"希望数量入力ください",'単年（2027年度）'!$E$12*単年カーブ!$R$3+'単年（2027年度）'!$E$12*(1-単年カーブ!$R$3)*単年カーブ!Q5721)</f>
        <v>0</v>
      </c>
      <c r="G5721" s="47">
        <f t="shared" si="626"/>
        <v>0</v>
      </c>
      <c r="M5721">
        <f t="shared" si="627"/>
        <v>7</v>
      </c>
      <c r="N5721">
        <f>IF(OR(WEEKDAY(A5721)=1,WEEKDAY(A5721)=7,COUNTIF('2027祝日等（不使用）'!$A$1:$A$20,単年カーブ!A5721)=1),0,1)</f>
        <v>1</v>
      </c>
      <c r="O5721">
        <f t="shared" si="624"/>
        <v>6</v>
      </c>
      <c r="P5721">
        <f t="shared" si="628"/>
        <v>0</v>
      </c>
      <c r="Q5721">
        <f t="shared" si="629"/>
        <v>0</v>
      </c>
    </row>
    <row r="5722" spans="1:17" ht="19.5" x14ac:dyDescent="0.4">
      <c r="A5722" s="33">
        <f t="shared" si="623"/>
        <v>46597</v>
      </c>
      <c r="B5722" s="27" t="str">
        <f t="shared" si="625"/>
        <v>(木)</v>
      </c>
      <c r="C5722" s="34">
        <v>0.125</v>
      </c>
      <c r="D5722" s="16" t="s">
        <v>18</v>
      </c>
      <c r="E5722" s="35">
        <v>0.14583333333333301</v>
      </c>
      <c r="F5722" s="50">
        <f>IF(COUNTIF('リスト（不使用）'!$A$5:$A$6,単年カーブ!$A$1),"希望数量入力ください",'単年（2027年度）'!$E$12*単年カーブ!$R$3+'単年（2027年度）'!$E$12*(1-単年カーブ!$R$3)*単年カーブ!Q5722)</f>
        <v>0</v>
      </c>
      <c r="G5722" s="47">
        <f t="shared" si="626"/>
        <v>0</v>
      </c>
      <c r="M5722">
        <f t="shared" si="627"/>
        <v>7</v>
      </c>
      <c r="N5722">
        <f>IF(OR(WEEKDAY(A5722)=1,WEEKDAY(A5722)=7,COUNTIF('2027祝日等（不使用）'!$A$1:$A$20,単年カーブ!A5722)=1),0,1)</f>
        <v>1</v>
      </c>
      <c r="O5722">
        <f t="shared" si="624"/>
        <v>7</v>
      </c>
      <c r="P5722">
        <f t="shared" si="628"/>
        <v>0</v>
      </c>
      <c r="Q5722">
        <f t="shared" si="629"/>
        <v>0</v>
      </c>
    </row>
    <row r="5723" spans="1:17" ht="19.5" x14ac:dyDescent="0.4">
      <c r="A5723" s="33">
        <f t="shared" si="623"/>
        <v>46597</v>
      </c>
      <c r="B5723" s="27" t="str">
        <f t="shared" si="625"/>
        <v>(木)</v>
      </c>
      <c r="C5723" s="34">
        <v>0.14583333333333301</v>
      </c>
      <c r="D5723" s="16" t="s">
        <v>18</v>
      </c>
      <c r="E5723" s="35">
        <v>0.16666666666666699</v>
      </c>
      <c r="F5723" s="50">
        <f>IF(COUNTIF('リスト（不使用）'!$A$5:$A$6,単年カーブ!$A$1),"希望数量入力ください",'単年（2027年度）'!$E$12*単年カーブ!$R$3+'単年（2027年度）'!$E$12*(1-単年カーブ!$R$3)*単年カーブ!Q5723)</f>
        <v>0</v>
      </c>
      <c r="G5723" s="47">
        <f t="shared" si="626"/>
        <v>0</v>
      </c>
      <c r="M5723">
        <f t="shared" si="627"/>
        <v>7</v>
      </c>
      <c r="N5723">
        <f>IF(OR(WEEKDAY(A5723)=1,WEEKDAY(A5723)=7,COUNTIF('2027祝日等（不使用）'!$A$1:$A$20,単年カーブ!A5723)=1),0,1)</f>
        <v>1</v>
      </c>
      <c r="O5723">
        <f t="shared" si="624"/>
        <v>8</v>
      </c>
      <c r="P5723">
        <f t="shared" si="628"/>
        <v>0</v>
      </c>
      <c r="Q5723">
        <f t="shared" si="629"/>
        <v>0</v>
      </c>
    </row>
    <row r="5724" spans="1:17" ht="19.5" x14ac:dyDescent="0.4">
      <c r="A5724" s="33">
        <f t="shared" si="623"/>
        <v>46597</v>
      </c>
      <c r="B5724" s="27" t="str">
        <f t="shared" si="625"/>
        <v>(木)</v>
      </c>
      <c r="C5724" s="34">
        <v>0.16666666666666699</v>
      </c>
      <c r="D5724" s="16" t="s">
        <v>18</v>
      </c>
      <c r="E5724" s="35">
        <v>0.1875</v>
      </c>
      <c r="F5724" s="50">
        <f>IF(COUNTIF('リスト（不使用）'!$A$5:$A$6,単年カーブ!$A$1),"希望数量入力ください",'単年（2027年度）'!$E$12*単年カーブ!$R$3+'単年（2027年度）'!$E$12*(1-単年カーブ!$R$3)*単年カーブ!Q5724)</f>
        <v>0</v>
      </c>
      <c r="G5724" s="47">
        <f t="shared" si="626"/>
        <v>0</v>
      </c>
      <c r="M5724">
        <f t="shared" si="627"/>
        <v>7</v>
      </c>
      <c r="N5724">
        <f>IF(OR(WEEKDAY(A5724)=1,WEEKDAY(A5724)=7,COUNTIF('2027祝日等（不使用）'!$A$1:$A$20,単年カーブ!A5724)=1),0,1)</f>
        <v>1</v>
      </c>
      <c r="O5724">
        <f t="shared" si="624"/>
        <v>9</v>
      </c>
      <c r="P5724">
        <f t="shared" si="628"/>
        <v>0</v>
      </c>
      <c r="Q5724">
        <f t="shared" si="629"/>
        <v>0</v>
      </c>
    </row>
    <row r="5725" spans="1:17" ht="19.5" x14ac:dyDescent="0.4">
      <c r="A5725" s="33">
        <f t="shared" si="623"/>
        <v>46597</v>
      </c>
      <c r="B5725" s="27" t="str">
        <f t="shared" si="625"/>
        <v>(木)</v>
      </c>
      <c r="C5725" s="34">
        <v>0.1875</v>
      </c>
      <c r="D5725" s="16" t="s">
        <v>18</v>
      </c>
      <c r="E5725" s="35">
        <v>0.20833333333333301</v>
      </c>
      <c r="F5725" s="50">
        <f>IF(COUNTIF('リスト（不使用）'!$A$5:$A$6,単年カーブ!$A$1),"希望数量入力ください",'単年（2027年度）'!$E$12*単年カーブ!$R$3+'単年（2027年度）'!$E$12*(1-単年カーブ!$R$3)*単年カーブ!Q5725)</f>
        <v>0</v>
      </c>
      <c r="G5725" s="47">
        <f t="shared" si="626"/>
        <v>0</v>
      </c>
      <c r="M5725">
        <f t="shared" si="627"/>
        <v>7</v>
      </c>
      <c r="N5725">
        <f>IF(OR(WEEKDAY(A5725)=1,WEEKDAY(A5725)=7,COUNTIF('2027祝日等（不使用）'!$A$1:$A$20,単年カーブ!A5725)=1),0,1)</f>
        <v>1</v>
      </c>
      <c r="O5725">
        <f t="shared" si="624"/>
        <v>10</v>
      </c>
      <c r="P5725">
        <f t="shared" si="628"/>
        <v>0</v>
      </c>
      <c r="Q5725">
        <f t="shared" si="629"/>
        <v>0</v>
      </c>
    </row>
    <row r="5726" spans="1:17" ht="19.5" x14ac:dyDescent="0.4">
      <c r="A5726" s="33">
        <f t="shared" si="623"/>
        <v>46597</v>
      </c>
      <c r="B5726" s="27" t="str">
        <f t="shared" si="625"/>
        <v>(木)</v>
      </c>
      <c r="C5726" s="34">
        <v>0.20833333333333301</v>
      </c>
      <c r="D5726" s="16" t="s">
        <v>18</v>
      </c>
      <c r="E5726" s="35">
        <v>0.22916666666666699</v>
      </c>
      <c r="F5726" s="50">
        <f>IF(COUNTIF('リスト（不使用）'!$A$5:$A$6,単年カーブ!$A$1),"希望数量入力ください",'単年（2027年度）'!$E$12*単年カーブ!$R$3+'単年（2027年度）'!$E$12*(1-単年カーブ!$R$3)*単年カーブ!Q5726)</f>
        <v>0</v>
      </c>
      <c r="G5726" s="47">
        <f t="shared" si="626"/>
        <v>0</v>
      </c>
      <c r="M5726">
        <f t="shared" si="627"/>
        <v>7</v>
      </c>
      <c r="N5726">
        <f>IF(OR(WEEKDAY(A5726)=1,WEEKDAY(A5726)=7,COUNTIF('2027祝日等（不使用）'!$A$1:$A$20,単年カーブ!A5726)=1),0,1)</f>
        <v>1</v>
      </c>
      <c r="O5726">
        <f t="shared" si="624"/>
        <v>11</v>
      </c>
      <c r="P5726">
        <f t="shared" si="628"/>
        <v>0</v>
      </c>
      <c r="Q5726">
        <f t="shared" si="629"/>
        <v>0</v>
      </c>
    </row>
    <row r="5727" spans="1:17" ht="19.5" x14ac:dyDescent="0.4">
      <c r="A5727" s="33">
        <f t="shared" si="623"/>
        <v>46597</v>
      </c>
      <c r="B5727" s="27" t="str">
        <f t="shared" si="625"/>
        <v>(木)</v>
      </c>
      <c r="C5727" s="34">
        <v>0.22916666666666699</v>
      </c>
      <c r="D5727" s="16" t="s">
        <v>18</v>
      </c>
      <c r="E5727" s="35">
        <v>0.25</v>
      </c>
      <c r="F5727" s="50">
        <f>IF(COUNTIF('リスト（不使用）'!$A$5:$A$6,単年カーブ!$A$1),"希望数量入力ください",'単年（2027年度）'!$E$12*単年カーブ!$R$3+'単年（2027年度）'!$E$12*(1-単年カーブ!$R$3)*単年カーブ!Q5727)</f>
        <v>0</v>
      </c>
      <c r="G5727" s="47">
        <f t="shared" si="626"/>
        <v>0</v>
      </c>
      <c r="M5727">
        <f t="shared" si="627"/>
        <v>7</v>
      </c>
      <c r="N5727">
        <f>IF(OR(WEEKDAY(A5727)=1,WEEKDAY(A5727)=7,COUNTIF('2027祝日等（不使用）'!$A$1:$A$20,単年カーブ!A5727)=1),0,1)</f>
        <v>1</v>
      </c>
      <c r="O5727">
        <f t="shared" si="624"/>
        <v>12</v>
      </c>
      <c r="P5727">
        <f t="shared" si="628"/>
        <v>0</v>
      </c>
      <c r="Q5727">
        <f t="shared" si="629"/>
        <v>0</v>
      </c>
    </row>
    <row r="5728" spans="1:17" ht="19.5" x14ac:dyDescent="0.4">
      <c r="A5728" s="33">
        <f t="shared" si="623"/>
        <v>46597</v>
      </c>
      <c r="B5728" s="27" t="str">
        <f t="shared" si="625"/>
        <v>(木)</v>
      </c>
      <c r="C5728" s="34">
        <v>0.25</v>
      </c>
      <c r="D5728" s="16" t="s">
        <v>18</v>
      </c>
      <c r="E5728" s="35">
        <v>0.27083333333333298</v>
      </c>
      <c r="F5728" s="50">
        <f>IF(COUNTIF('リスト（不使用）'!$A$5:$A$6,単年カーブ!$A$1),"希望数量入力ください",'単年（2027年度）'!$E$12*単年カーブ!$R$3+'単年（2027年度）'!$E$12*(1-単年カーブ!$R$3)*単年カーブ!Q5728)</f>
        <v>0</v>
      </c>
      <c r="G5728" s="47">
        <f t="shared" si="626"/>
        <v>0</v>
      </c>
      <c r="M5728">
        <f t="shared" si="627"/>
        <v>7</v>
      </c>
      <c r="N5728">
        <f>IF(OR(WEEKDAY(A5728)=1,WEEKDAY(A5728)=7,COUNTIF('2027祝日等（不使用）'!$A$1:$A$20,単年カーブ!A5728)=1),0,1)</f>
        <v>1</v>
      </c>
      <c r="O5728">
        <f t="shared" si="624"/>
        <v>13</v>
      </c>
      <c r="P5728">
        <f t="shared" si="628"/>
        <v>0</v>
      </c>
      <c r="Q5728">
        <f t="shared" si="629"/>
        <v>0</v>
      </c>
    </row>
    <row r="5729" spans="1:17" ht="19.5" x14ac:dyDescent="0.4">
      <c r="A5729" s="33">
        <f t="shared" si="623"/>
        <v>46597</v>
      </c>
      <c r="B5729" s="27" t="str">
        <f t="shared" si="625"/>
        <v>(木)</v>
      </c>
      <c r="C5729" s="34">
        <v>0.27083333333333298</v>
      </c>
      <c r="D5729" s="16" t="s">
        <v>18</v>
      </c>
      <c r="E5729" s="35">
        <v>0.29166666666666702</v>
      </c>
      <c r="F5729" s="50">
        <f>IF(COUNTIF('リスト（不使用）'!$A$5:$A$6,単年カーブ!$A$1),"希望数量入力ください",'単年（2027年度）'!$E$12*単年カーブ!$R$3+'単年（2027年度）'!$E$12*(1-単年カーブ!$R$3)*単年カーブ!Q5729)</f>
        <v>0</v>
      </c>
      <c r="G5729" s="47">
        <f t="shared" si="626"/>
        <v>0</v>
      </c>
      <c r="M5729">
        <f t="shared" si="627"/>
        <v>7</v>
      </c>
      <c r="N5729">
        <f>IF(OR(WEEKDAY(A5729)=1,WEEKDAY(A5729)=7,COUNTIF('2027祝日等（不使用）'!$A$1:$A$20,単年カーブ!A5729)=1),0,1)</f>
        <v>1</v>
      </c>
      <c r="O5729">
        <f t="shared" si="624"/>
        <v>14</v>
      </c>
      <c r="P5729">
        <f t="shared" si="628"/>
        <v>0</v>
      </c>
      <c r="Q5729">
        <f t="shared" si="629"/>
        <v>0</v>
      </c>
    </row>
    <row r="5730" spans="1:17" ht="19.5" x14ac:dyDescent="0.4">
      <c r="A5730" s="33">
        <f t="shared" si="623"/>
        <v>46597</v>
      </c>
      <c r="B5730" s="27" t="str">
        <f t="shared" si="625"/>
        <v>(木)</v>
      </c>
      <c r="C5730" s="34">
        <v>0.29166666666666702</v>
      </c>
      <c r="D5730" s="16" t="s">
        <v>18</v>
      </c>
      <c r="E5730" s="35">
        <v>0.3125</v>
      </c>
      <c r="F5730" s="50">
        <f>IF(COUNTIF('リスト（不使用）'!$A$5:$A$6,単年カーブ!$A$1),"希望数量入力ください",'単年（2027年度）'!$E$12*単年カーブ!$R$3+'単年（2027年度）'!$E$12*(1-単年カーブ!$R$3)*単年カーブ!Q5730)</f>
        <v>0</v>
      </c>
      <c r="G5730" s="47">
        <f t="shared" si="626"/>
        <v>0</v>
      </c>
      <c r="M5730">
        <f t="shared" si="627"/>
        <v>7</v>
      </c>
      <c r="N5730">
        <f>IF(OR(WEEKDAY(A5730)=1,WEEKDAY(A5730)=7,COUNTIF('2027祝日等（不使用）'!$A$1:$A$20,単年カーブ!A5730)=1),0,1)</f>
        <v>1</v>
      </c>
      <c r="O5730">
        <f t="shared" si="624"/>
        <v>15</v>
      </c>
      <c r="P5730">
        <f t="shared" si="628"/>
        <v>0</v>
      </c>
      <c r="Q5730">
        <f t="shared" si="629"/>
        <v>0</v>
      </c>
    </row>
    <row r="5731" spans="1:17" ht="19.5" x14ac:dyDescent="0.4">
      <c r="A5731" s="33">
        <f t="shared" si="623"/>
        <v>46597</v>
      </c>
      <c r="B5731" s="27" t="str">
        <f t="shared" si="625"/>
        <v>(木)</v>
      </c>
      <c r="C5731" s="34">
        <v>0.3125</v>
      </c>
      <c r="D5731" s="16" t="s">
        <v>18</v>
      </c>
      <c r="E5731" s="35">
        <v>0.33333333333333298</v>
      </c>
      <c r="F5731" s="50">
        <f>IF(COUNTIF('リスト（不使用）'!$A$5:$A$6,単年カーブ!$A$1),"希望数量入力ください",'単年（2027年度）'!$E$12*単年カーブ!$R$3+'単年（2027年度）'!$E$12*(1-単年カーブ!$R$3)*単年カーブ!Q5731)</f>
        <v>0</v>
      </c>
      <c r="G5731" s="47">
        <f t="shared" si="626"/>
        <v>0</v>
      </c>
      <c r="M5731">
        <f t="shared" si="627"/>
        <v>7</v>
      </c>
      <c r="N5731">
        <f>IF(OR(WEEKDAY(A5731)=1,WEEKDAY(A5731)=7,COUNTIF('2027祝日等（不使用）'!$A$1:$A$20,単年カーブ!A5731)=1),0,1)</f>
        <v>1</v>
      </c>
      <c r="O5731">
        <f t="shared" si="624"/>
        <v>16</v>
      </c>
      <c r="P5731">
        <f t="shared" si="628"/>
        <v>0</v>
      </c>
      <c r="Q5731">
        <f t="shared" si="629"/>
        <v>0</v>
      </c>
    </row>
    <row r="5732" spans="1:17" ht="19.5" x14ac:dyDescent="0.4">
      <c r="A5732" s="33">
        <f t="shared" si="623"/>
        <v>46597</v>
      </c>
      <c r="B5732" s="27" t="str">
        <f t="shared" si="625"/>
        <v>(木)</v>
      </c>
      <c r="C5732" s="34">
        <v>0.33333333333333298</v>
      </c>
      <c r="D5732" s="16" t="s">
        <v>18</v>
      </c>
      <c r="E5732" s="35">
        <v>0.35416666666666702</v>
      </c>
      <c r="F5732" s="50">
        <f>IF(COUNTIF('リスト（不使用）'!$A$5:$A$6,単年カーブ!$A$1),"希望数量入力ください",'単年（2027年度）'!$E$12*単年カーブ!$R$3+'単年（2027年度）'!$E$12*(1-単年カーブ!$R$3)*単年カーブ!Q5732)</f>
        <v>0</v>
      </c>
      <c r="G5732" s="47">
        <f t="shared" si="626"/>
        <v>0</v>
      </c>
      <c r="M5732">
        <f t="shared" si="627"/>
        <v>7</v>
      </c>
      <c r="N5732">
        <f>IF(OR(WEEKDAY(A5732)=1,WEEKDAY(A5732)=7,COUNTIF('2027祝日等（不使用）'!$A$1:$A$20,単年カーブ!A5732)=1),0,1)</f>
        <v>1</v>
      </c>
      <c r="O5732">
        <f t="shared" si="624"/>
        <v>17</v>
      </c>
      <c r="P5732">
        <f t="shared" si="628"/>
        <v>1</v>
      </c>
      <c r="Q5732">
        <f t="shared" si="629"/>
        <v>1</v>
      </c>
    </row>
    <row r="5733" spans="1:17" ht="19.5" x14ac:dyDescent="0.4">
      <c r="A5733" s="33">
        <f t="shared" si="623"/>
        <v>46597</v>
      </c>
      <c r="B5733" s="27" t="str">
        <f t="shared" si="625"/>
        <v>(木)</v>
      </c>
      <c r="C5733" s="34">
        <v>0.35416666666666702</v>
      </c>
      <c r="D5733" s="16" t="s">
        <v>18</v>
      </c>
      <c r="E5733" s="35">
        <v>0.375</v>
      </c>
      <c r="F5733" s="50">
        <f>IF(COUNTIF('リスト（不使用）'!$A$5:$A$6,単年カーブ!$A$1),"希望数量入力ください",'単年（2027年度）'!$E$12*単年カーブ!$R$3+'単年（2027年度）'!$E$12*(1-単年カーブ!$R$3)*単年カーブ!Q5733)</f>
        <v>0</v>
      </c>
      <c r="G5733" s="47">
        <f t="shared" si="626"/>
        <v>0</v>
      </c>
      <c r="M5733">
        <f t="shared" si="627"/>
        <v>7</v>
      </c>
      <c r="N5733">
        <f>IF(OR(WEEKDAY(A5733)=1,WEEKDAY(A5733)=7,COUNTIF('2027祝日等（不使用）'!$A$1:$A$20,単年カーブ!A5733)=1),0,1)</f>
        <v>1</v>
      </c>
      <c r="O5733">
        <f t="shared" si="624"/>
        <v>18</v>
      </c>
      <c r="P5733">
        <f t="shared" si="628"/>
        <v>1</v>
      </c>
      <c r="Q5733">
        <f t="shared" si="629"/>
        <v>1</v>
      </c>
    </row>
    <row r="5734" spans="1:17" ht="19.5" x14ac:dyDescent="0.4">
      <c r="A5734" s="33">
        <f t="shared" si="623"/>
        <v>46597</v>
      </c>
      <c r="B5734" s="27" t="str">
        <f t="shared" si="625"/>
        <v>(木)</v>
      </c>
      <c r="C5734" s="34">
        <v>0.375</v>
      </c>
      <c r="D5734" s="16" t="s">
        <v>18</v>
      </c>
      <c r="E5734" s="35">
        <v>0.39583333333333298</v>
      </c>
      <c r="F5734" s="50">
        <f>IF(COUNTIF('リスト（不使用）'!$A$5:$A$6,単年カーブ!$A$1),"希望数量入力ください",'単年（2027年度）'!$E$12*単年カーブ!$R$3+'単年（2027年度）'!$E$12*(1-単年カーブ!$R$3)*単年カーブ!Q5734)</f>
        <v>0</v>
      </c>
      <c r="G5734" s="47">
        <f t="shared" si="626"/>
        <v>0</v>
      </c>
      <c r="M5734">
        <f t="shared" si="627"/>
        <v>7</v>
      </c>
      <c r="N5734">
        <f>IF(OR(WEEKDAY(A5734)=1,WEEKDAY(A5734)=7,COUNTIF('2027祝日等（不使用）'!$A$1:$A$20,単年カーブ!A5734)=1),0,1)</f>
        <v>1</v>
      </c>
      <c r="O5734">
        <f t="shared" si="624"/>
        <v>19</v>
      </c>
      <c r="P5734">
        <f t="shared" si="628"/>
        <v>1</v>
      </c>
      <c r="Q5734">
        <f t="shared" si="629"/>
        <v>1</v>
      </c>
    </row>
    <row r="5735" spans="1:17" ht="19.5" x14ac:dyDescent="0.4">
      <c r="A5735" s="33">
        <f t="shared" si="623"/>
        <v>46597</v>
      </c>
      <c r="B5735" s="27" t="str">
        <f t="shared" si="625"/>
        <v>(木)</v>
      </c>
      <c r="C5735" s="34">
        <v>0.39583333333333298</v>
      </c>
      <c r="D5735" s="16" t="s">
        <v>18</v>
      </c>
      <c r="E5735" s="35">
        <v>0.41666666666666702</v>
      </c>
      <c r="F5735" s="50">
        <f>IF(COUNTIF('リスト（不使用）'!$A$5:$A$6,単年カーブ!$A$1),"希望数量入力ください",'単年（2027年度）'!$E$12*単年カーブ!$R$3+'単年（2027年度）'!$E$12*(1-単年カーブ!$R$3)*単年カーブ!Q5735)</f>
        <v>0</v>
      </c>
      <c r="G5735" s="47">
        <f t="shared" si="626"/>
        <v>0</v>
      </c>
      <c r="M5735">
        <f t="shared" si="627"/>
        <v>7</v>
      </c>
      <c r="N5735">
        <f>IF(OR(WEEKDAY(A5735)=1,WEEKDAY(A5735)=7,COUNTIF('2027祝日等（不使用）'!$A$1:$A$20,単年カーブ!A5735)=1),0,1)</f>
        <v>1</v>
      </c>
      <c r="O5735">
        <f t="shared" si="624"/>
        <v>20</v>
      </c>
      <c r="P5735">
        <f t="shared" si="628"/>
        <v>1</v>
      </c>
      <c r="Q5735">
        <f t="shared" si="629"/>
        <v>1</v>
      </c>
    </row>
    <row r="5736" spans="1:17" ht="19.5" x14ac:dyDescent="0.4">
      <c r="A5736" s="33">
        <f t="shared" si="623"/>
        <v>46597</v>
      </c>
      <c r="B5736" s="27" t="str">
        <f t="shared" si="625"/>
        <v>(木)</v>
      </c>
      <c r="C5736" s="34">
        <v>0.41666666666666702</v>
      </c>
      <c r="D5736" s="16" t="s">
        <v>18</v>
      </c>
      <c r="E5736" s="35">
        <v>0.4375</v>
      </c>
      <c r="F5736" s="50">
        <f>IF(COUNTIF('リスト（不使用）'!$A$5:$A$6,単年カーブ!$A$1),"希望数量入力ください",'単年（2027年度）'!$E$12*単年カーブ!$R$3+'単年（2027年度）'!$E$12*(1-単年カーブ!$R$3)*単年カーブ!Q5736)</f>
        <v>0</v>
      </c>
      <c r="G5736" s="47">
        <f t="shared" si="626"/>
        <v>0</v>
      </c>
      <c r="M5736">
        <f t="shared" si="627"/>
        <v>7</v>
      </c>
      <c r="N5736">
        <f>IF(OR(WEEKDAY(A5736)=1,WEEKDAY(A5736)=7,COUNTIF('2027祝日等（不使用）'!$A$1:$A$20,単年カーブ!A5736)=1),0,1)</f>
        <v>1</v>
      </c>
      <c r="O5736">
        <f t="shared" si="624"/>
        <v>21</v>
      </c>
      <c r="P5736">
        <f t="shared" si="628"/>
        <v>1</v>
      </c>
      <c r="Q5736">
        <f t="shared" si="629"/>
        <v>1</v>
      </c>
    </row>
    <row r="5737" spans="1:17" ht="19.5" x14ac:dyDescent="0.4">
      <c r="A5737" s="33">
        <f t="shared" si="623"/>
        <v>46597</v>
      </c>
      <c r="B5737" s="27" t="str">
        <f t="shared" si="625"/>
        <v>(木)</v>
      </c>
      <c r="C5737" s="34">
        <v>0.4375</v>
      </c>
      <c r="D5737" s="16" t="s">
        <v>18</v>
      </c>
      <c r="E5737" s="35">
        <v>0.45833333333333298</v>
      </c>
      <c r="F5737" s="50">
        <f>IF(COUNTIF('リスト（不使用）'!$A$5:$A$6,単年カーブ!$A$1),"希望数量入力ください",'単年（2027年度）'!$E$12*単年カーブ!$R$3+'単年（2027年度）'!$E$12*(1-単年カーブ!$R$3)*単年カーブ!Q5737)</f>
        <v>0</v>
      </c>
      <c r="G5737" s="47">
        <f t="shared" si="626"/>
        <v>0</v>
      </c>
      <c r="M5737">
        <f t="shared" si="627"/>
        <v>7</v>
      </c>
      <c r="N5737">
        <f>IF(OR(WEEKDAY(A5737)=1,WEEKDAY(A5737)=7,COUNTIF('2027祝日等（不使用）'!$A$1:$A$20,単年カーブ!A5737)=1),0,1)</f>
        <v>1</v>
      </c>
      <c r="O5737">
        <f t="shared" si="624"/>
        <v>22</v>
      </c>
      <c r="P5737">
        <f t="shared" si="628"/>
        <v>1</v>
      </c>
      <c r="Q5737">
        <f t="shared" si="629"/>
        <v>1</v>
      </c>
    </row>
    <row r="5738" spans="1:17" ht="19.5" x14ac:dyDescent="0.4">
      <c r="A5738" s="33">
        <f t="shared" si="623"/>
        <v>46597</v>
      </c>
      <c r="B5738" s="27" t="str">
        <f t="shared" si="625"/>
        <v>(木)</v>
      </c>
      <c r="C5738" s="34">
        <v>0.45833333333333298</v>
      </c>
      <c r="D5738" s="16" t="s">
        <v>18</v>
      </c>
      <c r="E5738" s="35">
        <v>0.47916666666666702</v>
      </c>
      <c r="F5738" s="50">
        <f>IF(COUNTIF('リスト（不使用）'!$A$5:$A$6,単年カーブ!$A$1),"希望数量入力ください",'単年（2027年度）'!$E$12*単年カーブ!$R$3+'単年（2027年度）'!$E$12*(1-単年カーブ!$R$3)*単年カーブ!Q5738)</f>
        <v>0</v>
      </c>
      <c r="G5738" s="47">
        <f t="shared" si="626"/>
        <v>0</v>
      </c>
      <c r="M5738">
        <f t="shared" si="627"/>
        <v>7</v>
      </c>
      <c r="N5738">
        <f>IF(OR(WEEKDAY(A5738)=1,WEEKDAY(A5738)=7,COUNTIF('2027祝日等（不使用）'!$A$1:$A$20,単年カーブ!A5738)=1),0,1)</f>
        <v>1</v>
      </c>
      <c r="O5738">
        <f t="shared" si="624"/>
        <v>23</v>
      </c>
      <c r="P5738">
        <f t="shared" si="628"/>
        <v>1</v>
      </c>
      <c r="Q5738">
        <f t="shared" si="629"/>
        <v>1</v>
      </c>
    </row>
    <row r="5739" spans="1:17" ht="19.5" x14ac:dyDescent="0.4">
      <c r="A5739" s="33">
        <f t="shared" si="623"/>
        <v>46597</v>
      </c>
      <c r="B5739" s="27" t="str">
        <f t="shared" si="625"/>
        <v>(木)</v>
      </c>
      <c r="C5739" s="34">
        <v>0.47916666666666702</v>
      </c>
      <c r="D5739" s="16" t="s">
        <v>18</v>
      </c>
      <c r="E5739" s="35">
        <v>0.5</v>
      </c>
      <c r="F5739" s="50">
        <f>IF(COUNTIF('リスト（不使用）'!$A$5:$A$6,単年カーブ!$A$1),"希望数量入力ください",'単年（2027年度）'!$E$12*単年カーブ!$R$3+'単年（2027年度）'!$E$12*(1-単年カーブ!$R$3)*単年カーブ!Q5739)</f>
        <v>0</v>
      </c>
      <c r="G5739" s="47">
        <f t="shared" si="626"/>
        <v>0</v>
      </c>
      <c r="M5739">
        <f t="shared" si="627"/>
        <v>7</v>
      </c>
      <c r="N5739">
        <f>IF(OR(WEEKDAY(A5739)=1,WEEKDAY(A5739)=7,COUNTIF('2027祝日等（不使用）'!$A$1:$A$20,単年カーブ!A5739)=1),0,1)</f>
        <v>1</v>
      </c>
      <c r="O5739">
        <f t="shared" si="624"/>
        <v>24</v>
      </c>
      <c r="P5739">
        <f t="shared" si="628"/>
        <v>1</v>
      </c>
      <c r="Q5739">
        <f t="shared" si="629"/>
        <v>1</v>
      </c>
    </row>
    <row r="5740" spans="1:17" ht="19.5" x14ac:dyDescent="0.4">
      <c r="A5740" s="33">
        <f t="shared" si="623"/>
        <v>46597</v>
      </c>
      <c r="B5740" s="27" t="str">
        <f t="shared" si="625"/>
        <v>(木)</v>
      </c>
      <c r="C5740" s="34">
        <v>0.5</v>
      </c>
      <c r="D5740" s="16" t="s">
        <v>18</v>
      </c>
      <c r="E5740" s="35">
        <v>0.52083333333333304</v>
      </c>
      <c r="F5740" s="50">
        <f>IF(COUNTIF('リスト（不使用）'!$A$5:$A$6,単年カーブ!$A$1),"希望数量入力ください",'単年（2027年度）'!$E$12*単年カーブ!$R$3+'単年（2027年度）'!$E$12*(1-単年カーブ!$R$3)*単年カーブ!Q5740)</f>
        <v>0</v>
      </c>
      <c r="G5740" s="47">
        <f t="shared" si="626"/>
        <v>0</v>
      </c>
      <c r="M5740">
        <f t="shared" si="627"/>
        <v>7</v>
      </c>
      <c r="N5740">
        <f>IF(OR(WEEKDAY(A5740)=1,WEEKDAY(A5740)=7,COUNTIF('2027祝日等（不使用）'!$A$1:$A$20,単年カーブ!A5740)=1),0,1)</f>
        <v>1</v>
      </c>
      <c r="O5740">
        <f t="shared" si="624"/>
        <v>25</v>
      </c>
      <c r="P5740">
        <f t="shared" si="628"/>
        <v>1</v>
      </c>
      <c r="Q5740">
        <f t="shared" si="629"/>
        <v>1</v>
      </c>
    </row>
    <row r="5741" spans="1:17" ht="19.5" x14ac:dyDescent="0.4">
      <c r="A5741" s="33">
        <f t="shared" si="623"/>
        <v>46597</v>
      </c>
      <c r="B5741" s="27" t="str">
        <f t="shared" si="625"/>
        <v>(木)</v>
      </c>
      <c r="C5741" s="34">
        <v>0.52083333333333304</v>
      </c>
      <c r="D5741" s="16" t="s">
        <v>18</v>
      </c>
      <c r="E5741" s="35">
        <v>0.54166666666666696</v>
      </c>
      <c r="F5741" s="50">
        <f>IF(COUNTIF('リスト（不使用）'!$A$5:$A$6,単年カーブ!$A$1),"希望数量入力ください",'単年（2027年度）'!$E$12*単年カーブ!$R$3+'単年（2027年度）'!$E$12*(1-単年カーブ!$R$3)*単年カーブ!Q5741)</f>
        <v>0</v>
      </c>
      <c r="G5741" s="47">
        <f t="shared" si="626"/>
        <v>0</v>
      </c>
      <c r="M5741">
        <f t="shared" si="627"/>
        <v>7</v>
      </c>
      <c r="N5741">
        <f>IF(OR(WEEKDAY(A5741)=1,WEEKDAY(A5741)=7,COUNTIF('2027祝日等（不使用）'!$A$1:$A$20,単年カーブ!A5741)=1),0,1)</f>
        <v>1</v>
      </c>
      <c r="O5741">
        <f t="shared" si="624"/>
        <v>26</v>
      </c>
      <c r="P5741">
        <f t="shared" si="628"/>
        <v>1</v>
      </c>
      <c r="Q5741">
        <f t="shared" si="629"/>
        <v>1</v>
      </c>
    </row>
    <row r="5742" spans="1:17" ht="19.5" x14ac:dyDescent="0.4">
      <c r="A5742" s="33">
        <f t="shared" si="623"/>
        <v>46597</v>
      </c>
      <c r="B5742" s="27" t="str">
        <f t="shared" si="625"/>
        <v>(木)</v>
      </c>
      <c r="C5742" s="34">
        <v>0.54166666666666696</v>
      </c>
      <c r="D5742" s="16" t="s">
        <v>18</v>
      </c>
      <c r="E5742" s="35">
        <v>0.5625</v>
      </c>
      <c r="F5742" s="50">
        <f>IF(COUNTIF('リスト（不使用）'!$A$5:$A$6,単年カーブ!$A$1),"希望数量入力ください",'単年（2027年度）'!$E$12*単年カーブ!$R$3+'単年（2027年度）'!$E$12*(1-単年カーブ!$R$3)*単年カーブ!Q5742)</f>
        <v>0</v>
      </c>
      <c r="G5742" s="47">
        <f t="shared" si="626"/>
        <v>0</v>
      </c>
      <c r="M5742">
        <f t="shared" si="627"/>
        <v>7</v>
      </c>
      <c r="N5742">
        <f>IF(OR(WEEKDAY(A5742)=1,WEEKDAY(A5742)=7,COUNTIF('2027祝日等（不使用）'!$A$1:$A$20,単年カーブ!A5742)=1),0,1)</f>
        <v>1</v>
      </c>
      <c r="O5742">
        <f t="shared" si="624"/>
        <v>27</v>
      </c>
      <c r="P5742">
        <f t="shared" si="628"/>
        <v>1</v>
      </c>
      <c r="Q5742">
        <f t="shared" si="629"/>
        <v>1</v>
      </c>
    </row>
    <row r="5743" spans="1:17" ht="19.5" x14ac:dyDescent="0.4">
      <c r="A5743" s="33">
        <f t="shared" si="623"/>
        <v>46597</v>
      </c>
      <c r="B5743" s="27" t="str">
        <f t="shared" si="625"/>
        <v>(木)</v>
      </c>
      <c r="C5743" s="34">
        <v>0.5625</v>
      </c>
      <c r="D5743" s="16" t="s">
        <v>18</v>
      </c>
      <c r="E5743" s="35">
        <v>0.58333333333333304</v>
      </c>
      <c r="F5743" s="50">
        <f>IF(COUNTIF('リスト（不使用）'!$A$5:$A$6,単年カーブ!$A$1),"希望数量入力ください",'単年（2027年度）'!$E$12*単年カーブ!$R$3+'単年（2027年度）'!$E$12*(1-単年カーブ!$R$3)*単年カーブ!Q5743)</f>
        <v>0</v>
      </c>
      <c r="G5743" s="47">
        <f t="shared" si="626"/>
        <v>0</v>
      </c>
      <c r="M5743">
        <f t="shared" si="627"/>
        <v>7</v>
      </c>
      <c r="N5743">
        <f>IF(OR(WEEKDAY(A5743)=1,WEEKDAY(A5743)=7,COUNTIF('2027祝日等（不使用）'!$A$1:$A$20,単年カーブ!A5743)=1),0,1)</f>
        <v>1</v>
      </c>
      <c r="O5743">
        <f t="shared" si="624"/>
        <v>28</v>
      </c>
      <c r="P5743">
        <f t="shared" si="628"/>
        <v>1</v>
      </c>
      <c r="Q5743">
        <f t="shared" si="629"/>
        <v>1</v>
      </c>
    </row>
    <row r="5744" spans="1:17" ht="19.5" x14ac:dyDescent="0.4">
      <c r="A5744" s="33">
        <f t="shared" si="623"/>
        <v>46597</v>
      </c>
      <c r="B5744" s="27" t="str">
        <f t="shared" si="625"/>
        <v>(木)</v>
      </c>
      <c r="C5744" s="34">
        <v>0.58333333333333304</v>
      </c>
      <c r="D5744" s="16" t="s">
        <v>18</v>
      </c>
      <c r="E5744" s="35">
        <v>0.60416666666666696</v>
      </c>
      <c r="F5744" s="50">
        <f>IF(COUNTIF('リスト（不使用）'!$A$5:$A$6,単年カーブ!$A$1),"希望数量入力ください",'単年（2027年度）'!$E$12*単年カーブ!$R$3+'単年（2027年度）'!$E$12*(1-単年カーブ!$R$3)*単年カーブ!Q5744)</f>
        <v>0</v>
      </c>
      <c r="G5744" s="47">
        <f t="shared" si="626"/>
        <v>0</v>
      </c>
      <c r="M5744">
        <f t="shared" si="627"/>
        <v>7</v>
      </c>
      <c r="N5744">
        <f>IF(OR(WEEKDAY(A5744)=1,WEEKDAY(A5744)=7,COUNTIF('2027祝日等（不使用）'!$A$1:$A$20,単年カーブ!A5744)=1),0,1)</f>
        <v>1</v>
      </c>
      <c r="O5744">
        <f t="shared" si="624"/>
        <v>29</v>
      </c>
      <c r="P5744">
        <f t="shared" si="628"/>
        <v>1</v>
      </c>
      <c r="Q5744">
        <f t="shared" si="629"/>
        <v>1</v>
      </c>
    </row>
    <row r="5745" spans="1:17" ht="19.5" x14ac:dyDescent="0.4">
      <c r="A5745" s="33">
        <f t="shared" si="623"/>
        <v>46597</v>
      </c>
      <c r="B5745" s="27" t="str">
        <f t="shared" si="625"/>
        <v>(木)</v>
      </c>
      <c r="C5745" s="34">
        <v>0.60416666666666696</v>
      </c>
      <c r="D5745" s="16" t="s">
        <v>18</v>
      </c>
      <c r="E5745" s="35">
        <v>0.625</v>
      </c>
      <c r="F5745" s="50">
        <f>IF(COUNTIF('リスト（不使用）'!$A$5:$A$6,単年カーブ!$A$1),"希望数量入力ください",'単年（2027年度）'!$E$12*単年カーブ!$R$3+'単年（2027年度）'!$E$12*(1-単年カーブ!$R$3)*単年カーブ!Q5745)</f>
        <v>0</v>
      </c>
      <c r="G5745" s="47">
        <f t="shared" si="626"/>
        <v>0</v>
      </c>
      <c r="M5745">
        <f t="shared" si="627"/>
        <v>7</v>
      </c>
      <c r="N5745">
        <f>IF(OR(WEEKDAY(A5745)=1,WEEKDAY(A5745)=7,COUNTIF('2027祝日等（不使用）'!$A$1:$A$20,単年カーブ!A5745)=1),0,1)</f>
        <v>1</v>
      </c>
      <c r="O5745">
        <f t="shared" si="624"/>
        <v>30</v>
      </c>
      <c r="P5745">
        <f t="shared" si="628"/>
        <v>1</v>
      </c>
      <c r="Q5745">
        <f t="shared" si="629"/>
        <v>1</v>
      </c>
    </row>
    <row r="5746" spans="1:17" ht="19.5" x14ac:dyDescent="0.4">
      <c r="A5746" s="33">
        <f t="shared" si="623"/>
        <v>46597</v>
      </c>
      <c r="B5746" s="27" t="str">
        <f t="shared" si="625"/>
        <v>(木)</v>
      </c>
      <c r="C5746" s="34">
        <v>0.625</v>
      </c>
      <c r="D5746" s="16" t="s">
        <v>18</v>
      </c>
      <c r="E5746" s="35">
        <v>0.64583333333333304</v>
      </c>
      <c r="F5746" s="50">
        <f>IF(COUNTIF('リスト（不使用）'!$A$5:$A$6,単年カーブ!$A$1),"希望数量入力ください",'単年（2027年度）'!$E$12*単年カーブ!$R$3+'単年（2027年度）'!$E$12*(1-単年カーブ!$R$3)*単年カーブ!Q5746)</f>
        <v>0</v>
      </c>
      <c r="G5746" s="47">
        <f t="shared" si="626"/>
        <v>0</v>
      </c>
      <c r="M5746">
        <f t="shared" si="627"/>
        <v>7</v>
      </c>
      <c r="N5746">
        <f>IF(OR(WEEKDAY(A5746)=1,WEEKDAY(A5746)=7,COUNTIF('2027祝日等（不使用）'!$A$1:$A$20,単年カーブ!A5746)=1),0,1)</f>
        <v>1</v>
      </c>
      <c r="O5746">
        <f t="shared" si="624"/>
        <v>31</v>
      </c>
      <c r="P5746">
        <f t="shared" si="628"/>
        <v>1</v>
      </c>
      <c r="Q5746">
        <f t="shared" si="629"/>
        <v>1</v>
      </c>
    </row>
    <row r="5747" spans="1:17" ht="19.5" x14ac:dyDescent="0.4">
      <c r="A5747" s="33">
        <f t="shared" si="623"/>
        <v>46597</v>
      </c>
      <c r="B5747" s="27" t="str">
        <f t="shared" si="625"/>
        <v>(木)</v>
      </c>
      <c r="C5747" s="34">
        <v>0.64583333333333304</v>
      </c>
      <c r="D5747" s="16" t="s">
        <v>18</v>
      </c>
      <c r="E5747" s="35">
        <v>0.66666666666666696</v>
      </c>
      <c r="F5747" s="50">
        <f>IF(COUNTIF('リスト（不使用）'!$A$5:$A$6,単年カーブ!$A$1),"希望数量入力ください",'単年（2027年度）'!$E$12*単年カーブ!$R$3+'単年（2027年度）'!$E$12*(1-単年カーブ!$R$3)*単年カーブ!Q5747)</f>
        <v>0</v>
      </c>
      <c r="G5747" s="47">
        <f t="shared" si="626"/>
        <v>0</v>
      </c>
      <c r="M5747">
        <f t="shared" si="627"/>
        <v>7</v>
      </c>
      <c r="N5747">
        <f>IF(OR(WEEKDAY(A5747)=1,WEEKDAY(A5747)=7,COUNTIF('2027祝日等（不使用）'!$A$1:$A$20,単年カーブ!A5747)=1),0,1)</f>
        <v>1</v>
      </c>
      <c r="O5747">
        <f t="shared" si="624"/>
        <v>32</v>
      </c>
      <c r="P5747">
        <f t="shared" si="628"/>
        <v>1</v>
      </c>
      <c r="Q5747">
        <f t="shared" si="629"/>
        <v>1</v>
      </c>
    </row>
    <row r="5748" spans="1:17" ht="19.5" x14ac:dyDescent="0.4">
      <c r="A5748" s="33">
        <f t="shared" ref="A5748:A5811" si="630">A5700+1</f>
        <v>46597</v>
      </c>
      <c r="B5748" s="27" t="str">
        <f t="shared" si="625"/>
        <v>(木)</v>
      </c>
      <c r="C5748" s="34">
        <v>0.66666666666666696</v>
      </c>
      <c r="D5748" s="16" t="s">
        <v>18</v>
      </c>
      <c r="E5748" s="35">
        <v>0.6875</v>
      </c>
      <c r="F5748" s="50">
        <f>IF(COUNTIF('リスト（不使用）'!$A$5:$A$6,単年カーブ!$A$1),"希望数量入力ください",'単年（2027年度）'!$E$12*単年カーブ!$R$3+'単年（2027年度）'!$E$12*(1-単年カーブ!$R$3)*単年カーブ!Q5748)</f>
        <v>0</v>
      </c>
      <c r="G5748" s="47">
        <f t="shared" si="626"/>
        <v>0</v>
      </c>
      <c r="M5748">
        <f t="shared" si="627"/>
        <v>7</v>
      </c>
      <c r="N5748">
        <f>IF(OR(WEEKDAY(A5748)=1,WEEKDAY(A5748)=7,COUNTIF('2027祝日等（不使用）'!$A$1:$A$20,単年カーブ!A5748)=1),0,1)</f>
        <v>1</v>
      </c>
      <c r="O5748">
        <f t="shared" ref="O5748:O5811" si="631">O5700</f>
        <v>33</v>
      </c>
      <c r="P5748">
        <f t="shared" si="628"/>
        <v>1</v>
      </c>
      <c r="Q5748">
        <f t="shared" si="629"/>
        <v>1</v>
      </c>
    </row>
    <row r="5749" spans="1:17" ht="19.5" x14ac:dyDescent="0.4">
      <c r="A5749" s="33">
        <f t="shared" si="630"/>
        <v>46597</v>
      </c>
      <c r="B5749" s="27" t="str">
        <f t="shared" si="625"/>
        <v>(木)</v>
      </c>
      <c r="C5749" s="34">
        <v>0.6875</v>
      </c>
      <c r="D5749" s="16" t="s">
        <v>18</v>
      </c>
      <c r="E5749" s="35">
        <v>0.70833333333333304</v>
      </c>
      <c r="F5749" s="50">
        <f>IF(COUNTIF('リスト（不使用）'!$A$5:$A$6,単年カーブ!$A$1),"希望数量入力ください",'単年（2027年度）'!$E$12*単年カーブ!$R$3+'単年（2027年度）'!$E$12*(1-単年カーブ!$R$3)*単年カーブ!Q5749)</f>
        <v>0</v>
      </c>
      <c r="G5749" s="47">
        <f t="shared" si="626"/>
        <v>0</v>
      </c>
      <c r="M5749">
        <f t="shared" si="627"/>
        <v>7</v>
      </c>
      <c r="N5749">
        <f>IF(OR(WEEKDAY(A5749)=1,WEEKDAY(A5749)=7,COUNTIF('2027祝日等（不使用）'!$A$1:$A$20,単年カーブ!A5749)=1),0,1)</f>
        <v>1</v>
      </c>
      <c r="O5749">
        <f t="shared" si="631"/>
        <v>34</v>
      </c>
      <c r="P5749">
        <f t="shared" si="628"/>
        <v>1</v>
      </c>
      <c r="Q5749">
        <f t="shared" si="629"/>
        <v>1</v>
      </c>
    </row>
    <row r="5750" spans="1:17" ht="19.5" x14ac:dyDescent="0.4">
      <c r="A5750" s="33">
        <f t="shared" si="630"/>
        <v>46597</v>
      </c>
      <c r="B5750" s="27" t="str">
        <f t="shared" si="625"/>
        <v>(木)</v>
      </c>
      <c r="C5750" s="34">
        <v>0.70833333333333304</v>
      </c>
      <c r="D5750" s="16" t="s">
        <v>18</v>
      </c>
      <c r="E5750" s="35">
        <v>0.72916666666666696</v>
      </c>
      <c r="F5750" s="50">
        <f>IF(COUNTIF('リスト（不使用）'!$A$5:$A$6,単年カーブ!$A$1),"希望数量入力ください",'単年（2027年度）'!$E$12*単年カーブ!$R$3+'単年（2027年度）'!$E$12*(1-単年カーブ!$R$3)*単年カーブ!Q5750)</f>
        <v>0</v>
      </c>
      <c r="G5750" s="47">
        <f t="shared" si="626"/>
        <v>0</v>
      </c>
      <c r="M5750">
        <f t="shared" si="627"/>
        <v>7</v>
      </c>
      <c r="N5750">
        <f>IF(OR(WEEKDAY(A5750)=1,WEEKDAY(A5750)=7,COUNTIF('2027祝日等（不使用）'!$A$1:$A$20,単年カーブ!A5750)=1),0,1)</f>
        <v>1</v>
      </c>
      <c r="O5750">
        <f t="shared" si="631"/>
        <v>35</v>
      </c>
      <c r="P5750">
        <f t="shared" si="628"/>
        <v>1</v>
      </c>
      <c r="Q5750">
        <f t="shared" si="629"/>
        <v>1</v>
      </c>
    </row>
    <row r="5751" spans="1:17" ht="19.5" x14ac:dyDescent="0.4">
      <c r="A5751" s="33">
        <f t="shared" si="630"/>
        <v>46597</v>
      </c>
      <c r="B5751" s="27" t="str">
        <f t="shared" si="625"/>
        <v>(木)</v>
      </c>
      <c r="C5751" s="34">
        <v>0.72916666666666696</v>
      </c>
      <c r="D5751" s="16" t="s">
        <v>18</v>
      </c>
      <c r="E5751" s="35">
        <v>0.75</v>
      </c>
      <c r="F5751" s="50">
        <f>IF(COUNTIF('リスト（不使用）'!$A$5:$A$6,単年カーブ!$A$1),"希望数量入力ください",'単年（2027年度）'!$E$12*単年カーブ!$R$3+'単年（2027年度）'!$E$12*(1-単年カーブ!$R$3)*単年カーブ!Q5751)</f>
        <v>0</v>
      </c>
      <c r="G5751" s="47">
        <f t="shared" si="626"/>
        <v>0</v>
      </c>
      <c r="M5751">
        <f t="shared" si="627"/>
        <v>7</v>
      </c>
      <c r="N5751">
        <f>IF(OR(WEEKDAY(A5751)=1,WEEKDAY(A5751)=7,COUNTIF('2027祝日等（不使用）'!$A$1:$A$20,単年カーブ!A5751)=1),0,1)</f>
        <v>1</v>
      </c>
      <c r="O5751">
        <f t="shared" si="631"/>
        <v>36</v>
      </c>
      <c r="P5751">
        <f t="shared" si="628"/>
        <v>1</v>
      </c>
      <c r="Q5751">
        <f t="shared" si="629"/>
        <v>1</v>
      </c>
    </row>
    <row r="5752" spans="1:17" ht="19.5" x14ac:dyDescent="0.4">
      <c r="A5752" s="33">
        <f t="shared" si="630"/>
        <v>46597</v>
      </c>
      <c r="B5752" s="27" t="str">
        <f t="shared" si="625"/>
        <v>(木)</v>
      </c>
      <c r="C5752" s="34">
        <v>0.75</v>
      </c>
      <c r="D5752" s="16" t="s">
        <v>18</v>
      </c>
      <c r="E5752" s="35">
        <v>0.77083333333333304</v>
      </c>
      <c r="F5752" s="50">
        <f>IF(COUNTIF('リスト（不使用）'!$A$5:$A$6,単年カーブ!$A$1),"希望数量入力ください",'単年（2027年度）'!$E$12*単年カーブ!$R$3+'単年（2027年度）'!$E$12*(1-単年カーブ!$R$3)*単年カーブ!Q5752)</f>
        <v>0</v>
      </c>
      <c r="G5752" s="47">
        <f t="shared" si="626"/>
        <v>0</v>
      </c>
      <c r="M5752">
        <f t="shared" si="627"/>
        <v>7</v>
      </c>
      <c r="N5752">
        <f>IF(OR(WEEKDAY(A5752)=1,WEEKDAY(A5752)=7,COUNTIF('2027祝日等（不使用）'!$A$1:$A$20,単年カーブ!A5752)=1),0,1)</f>
        <v>1</v>
      </c>
      <c r="O5752">
        <f t="shared" si="631"/>
        <v>37</v>
      </c>
      <c r="P5752">
        <f t="shared" si="628"/>
        <v>1</v>
      </c>
      <c r="Q5752">
        <f t="shared" si="629"/>
        <v>1</v>
      </c>
    </row>
    <row r="5753" spans="1:17" ht="19.5" x14ac:dyDescent="0.4">
      <c r="A5753" s="33">
        <f t="shared" si="630"/>
        <v>46597</v>
      </c>
      <c r="B5753" s="27" t="str">
        <f t="shared" si="625"/>
        <v>(木)</v>
      </c>
      <c r="C5753" s="34">
        <v>0.77083333333333304</v>
      </c>
      <c r="D5753" s="16" t="s">
        <v>18</v>
      </c>
      <c r="E5753" s="35">
        <v>0.79166666666666696</v>
      </c>
      <c r="F5753" s="50">
        <f>IF(COUNTIF('リスト（不使用）'!$A$5:$A$6,単年カーブ!$A$1),"希望数量入力ください",'単年（2027年度）'!$E$12*単年カーブ!$R$3+'単年（2027年度）'!$E$12*(1-単年カーブ!$R$3)*単年カーブ!Q5753)</f>
        <v>0</v>
      </c>
      <c r="G5753" s="47">
        <f t="shared" si="626"/>
        <v>0</v>
      </c>
      <c r="M5753">
        <f t="shared" si="627"/>
        <v>7</v>
      </c>
      <c r="N5753">
        <f>IF(OR(WEEKDAY(A5753)=1,WEEKDAY(A5753)=7,COUNTIF('2027祝日等（不使用）'!$A$1:$A$20,単年カーブ!A5753)=1),0,1)</f>
        <v>1</v>
      </c>
      <c r="O5753">
        <f t="shared" si="631"/>
        <v>38</v>
      </c>
      <c r="P5753">
        <f t="shared" si="628"/>
        <v>1</v>
      </c>
      <c r="Q5753">
        <f t="shared" si="629"/>
        <v>1</v>
      </c>
    </row>
    <row r="5754" spans="1:17" ht="19.5" x14ac:dyDescent="0.4">
      <c r="A5754" s="33">
        <f t="shared" si="630"/>
        <v>46597</v>
      </c>
      <c r="B5754" s="27" t="str">
        <f t="shared" si="625"/>
        <v>(木)</v>
      </c>
      <c r="C5754" s="34">
        <v>0.79166666666666696</v>
      </c>
      <c r="D5754" s="16" t="s">
        <v>18</v>
      </c>
      <c r="E5754" s="35">
        <v>0.8125</v>
      </c>
      <c r="F5754" s="50">
        <f>IF(COUNTIF('リスト（不使用）'!$A$5:$A$6,単年カーブ!$A$1),"希望数量入力ください",'単年（2027年度）'!$E$12*単年カーブ!$R$3+'単年（2027年度）'!$E$12*(1-単年カーブ!$R$3)*単年カーブ!Q5754)</f>
        <v>0</v>
      </c>
      <c r="G5754" s="47">
        <f t="shared" si="626"/>
        <v>0</v>
      </c>
      <c r="M5754">
        <f t="shared" si="627"/>
        <v>7</v>
      </c>
      <c r="N5754">
        <f>IF(OR(WEEKDAY(A5754)=1,WEEKDAY(A5754)=7,COUNTIF('2027祝日等（不使用）'!$A$1:$A$20,単年カーブ!A5754)=1),0,1)</f>
        <v>1</v>
      </c>
      <c r="O5754">
        <f t="shared" si="631"/>
        <v>39</v>
      </c>
      <c r="P5754">
        <f t="shared" si="628"/>
        <v>1</v>
      </c>
      <c r="Q5754">
        <f t="shared" si="629"/>
        <v>1</v>
      </c>
    </row>
    <row r="5755" spans="1:17" ht="19.5" x14ac:dyDescent="0.4">
      <c r="A5755" s="33">
        <f t="shared" si="630"/>
        <v>46597</v>
      </c>
      <c r="B5755" s="27" t="str">
        <f t="shared" si="625"/>
        <v>(木)</v>
      </c>
      <c r="C5755" s="34">
        <v>0.8125</v>
      </c>
      <c r="D5755" s="16" t="s">
        <v>18</v>
      </c>
      <c r="E5755" s="35">
        <v>0.83333333333333304</v>
      </c>
      <c r="F5755" s="50">
        <f>IF(COUNTIF('リスト（不使用）'!$A$5:$A$6,単年カーブ!$A$1),"希望数量入力ください",'単年（2027年度）'!$E$12*単年カーブ!$R$3+'単年（2027年度）'!$E$12*(1-単年カーブ!$R$3)*単年カーブ!Q5755)</f>
        <v>0</v>
      </c>
      <c r="G5755" s="47">
        <f t="shared" si="626"/>
        <v>0</v>
      </c>
      <c r="M5755">
        <f t="shared" si="627"/>
        <v>7</v>
      </c>
      <c r="N5755">
        <f>IF(OR(WEEKDAY(A5755)=1,WEEKDAY(A5755)=7,COUNTIF('2027祝日等（不使用）'!$A$1:$A$20,単年カーブ!A5755)=1),0,1)</f>
        <v>1</v>
      </c>
      <c r="O5755">
        <f t="shared" si="631"/>
        <v>40</v>
      </c>
      <c r="P5755">
        <f t="shared" si="628"/>
        <v>1</v>
      </c>
      <c r="Q5755">
        <f t="shared" si="629"/>
        <v>1</v>
      </c>
    </row>
    <row r="5756" spans="1:17" ht="19.5" x14ac:dyDescent="0.4">
      <c r="A5756" s="33">
        <f t="shared" si="630"/>
        <v>46597</v>
      </c>
      <c r="B5756" s="27" t="str">
        <f t="shared" si="625"/>
        <v>(木)</v>
      </c>
      <c r="C5756" s="34">
        <v>0.83333333333333304</v>
      </c>
      <c r="D5756" s="16" t="s">
        <v>18</v>
      </c>
      <c r="E5756" s="35">
        <v>0.85416666666666696</v>
      </c>
      <c r="F5756" s="50">
        <f>IF(COUNTIF('リスト（不使用）'!$A$5:$A$6,単年カーブ!$A$1),"希望数量入力ください",'単年（2027年度）'!$E$12*単年カーブ!$R$3+'単年（2027年度）'!$E$12*(1-単年カーブ!$R$3)*単年カーブ!Q5756)</f>
        <v>0</v>
      </c>
      <c r="G5756" s="47">
        <f t="shared" si="626"/>
        <v>0</v>
      </c>
      <c r="M5756">
        <f t="shared" si="627"/>
        <v>7</v>
      </c>
      <c r="N5756">
        <f>IF(OR(WEEKDAY(A5756)=1,WEEKDAY(A5756)=7,COUNTIF('2027祝日等（不使用）'!$A$1:$A$20,単年カーブ!A5756)=1),0,1)</f>
        <v>1</v>
      </c>
      <c r="O5756">
        <f t="shared" si="631"/>
        <v>41</v>
      </c>
      <c r="P5756">
        <f t="shared" si="628"/>
        <v>0</v>
      </c>
      <c r="Q5756">
        <f t="shared" si="629"/>
        <v>0</v>
      </c>
    </row>
    <row r="5757" spans="1:17" ht="19.5" x14ac:dyDescent="0.4">
      <c r="A5757" s="33">
        <f t="shared" si="630"/>
        <v>46597</v>
      </c>
      <c r="B5757" s="27" t="str">
        <f t="shared" si="625"/>
        <v>(木)</v>
      </c>
      <c r="C5757" s="34">
        <v>0.85416666666666696</v>
      </c>
      <c r="D5757" s="16" t="s">
        <v>18</v>
      </c>
      <c r="E5757" s="35">
        <v>0.875</v>
      </c>
      <c r="F5757" s="50">
        <f>IF(COUNTIF('リスト（不使用）'!$A$5:$A$6,単年カーブ!$A$1),"希望数量入力ください",'単年（2027年度）'!$E$12*単年カーブ!$R$3+'単年（2027年度）'!$E$12*(1-単年カーブ!$R$3)*単年カーブ!Q5757)</f>
        <v>0</v>
      </c>
      <c r="G5757" s="47">
        <f t="shared" si="626"/>
        <v>0</v>
      </c>
      <c r="M5757">
        <f t="shared" si="627"/>
        <v>7</v>
      </c>
      <c r="N5757">
        <f>IF(OR(WEEKDAY(A5757)=1,WEEKDAY(A5757)=7,COUNTIF('2027祝日等（不使用）'!$A$1:$A$20,単年カーブ!A5757)=1),0,1)</f>
        <v>1</v>
      </c>
      <c r="O5757">
        <f t="shared" si="631"/>
        <v>42</v>
      </c>
      <c r="P5757">
        <f t="shared" si="628"/>
        <v>0</v>
      </c>
      <c r="Q5757">
        <f t="shared" si="629"/>
        <v>0</v>
      </c>
    </row>
    <row r="5758" spans="1:17" ht="19.5" x14ac:dyDescent="0.4">
      <c r="A5758" s="33">
        <f t="shared" si="630"/>
        <v>46597</v>
      </c>
      <c r="B5758" s="27" t="str">
        <f t="shared" si="625"/>
        <v>(木)</v>
      </c>
      <c r="C5758" s="34">
        <v>0.875</v>
      </c>
      <c r="D5758" s="16" t="s">
        <v>18</v>
      </c>
      <c r="E5758" s="35">
        <v>0.89583333333333304</v>
      </c>
      <c r="F5758" s="50">
        <f>IF(COUNTIF('リスト（不使用）'!$A$5:$A$6,単年カーブ!$A$1),"希望数量入力ください",'単年（2027年度）'!$E$12*単年カーブ!$R$3+'単年（2027年度）'!$E$12*(1-単年カーブ!$R$3)*単年カーブ!Q5758)</f>
        <v>0</v>
      </c>
      <c r="G5758" s="47">
        <f t="shared" si="626"/>
        <v>0</v>
      </c>
      <c r="M5758">
        <f t="shared" si="627"/>
        <v>7</v>
      </c>
      <c r="N5758">
        <f>IF(OR(WEEKDAY(A5758)=1,WEEKDAY(A5758)=7,COUNTIF('2027祝日等（不使用）'!$A$1:$A$20,単年カーブ!A5758)=1),0,1)</f>
        <v>1</v>
      </c>
      <c r="O5758">
        <f t="shared" si="631"/>
        <v>43</v>
      </c>
      <c r="P5758">
        <f t="shared" si="628"/>
        <v>0</v>
      </c>
      <c r="Q5758">
        <f t="shared" si="629"/>
        <v>0</v>
      </c>
    </row>
    <row r="5759" spans="1:17" ht="19.5" x14ac:dyDescent="0.4">
      <c r="A5759" s="33">
        <f t="shared" si="630"/>
        <v>46597</v>
      </c>
      <c r="B5759" s="27" t="str">
        <f t="shared" si="625"/>
        <v>(木)</v>
      </c>
      <c r="C5759" s="34">
        <v>0.89583333333333304</v>
      </c>
      <c r="D5759" s="16" t="s">
        <v>18</v>
      </c>
      <c r="E5759" s="35">
        <v>0.91666666666666696</v>
      </c>
      <c r="F5759" s="50">
        <f>IF(COUNTIF('リスト（不使用）'!$A$5:$A$6,単年カーブ!$A$1),"希望数量入力ください",'単年（2027年度）'!$E$12*単年カーブ!$R$3+'単年（2027年度）'!$E$12*(1-単年カーブ!$R$3)*単年カーブ!Q5759)</f>
        <v>0</v>
      </c>
      <c r="G5759" s="47">
        <f t="shared" si="626"/>
        <v>0</v>
      </c>
      <c r="M5759">
        <f t="shared" si="627"/>
        <v>7</v>
      </c>
      <c r="N5759">
        <f>IF(OR(WEEKDAY(A5759)=1,WEEKDAY(A5759)=7,COUNTIF('2027祝日等（不使用）'!$A$1:$A$20,単年カーブ!A5759)=1),0,1)</f>
        <v>1</v>
      </c>
      <c r="O5759">
        <f t="shared" si="631"/>
        <v>44</v>
      </c>
      <c r="P5759">
        <f t="shared" si="628"/>
        <v>0</v>
      </c>
      <c r="Q5759">
        <f t="shared" si="629"/>
        <v>0</v>
      </c>
    </row>
    <row r="5760" spans="1:17" ht="19.5" x14ac:dyDescent="0.4">
      <c r="A5760" s="33">
        <f t="shared" si="630"/>
        <v>46597</v>
      </c>
      <c r="B5760" s="27" t="str">
        <f t="shared" si="625"/>
        <v>(木)</v>
      </c>
      <c r="C5760" s="34">
        <v>0.91666666666666696</v>
      </c>
      <c r="D5760" s="16" t="s">
        <v>18</v>
      </c>
      <c r="E5760" s="35">
        <v>0.9375</v>
      </c>
      <c r="F5760" s="50">
        <f>IF(COUNTIF('リスト（不使用）'!$A$5:$A$6,単年カーブ!$A$1),"希望数量入力ください",'単年（2027年度）'!$E$12*単年カーブ!$R$3+'単年（2027年度）'!$E$12*(1-単年カーブ!$R$3)*単年カーブ!Q5760)</f>
        <v>0</v>
      </c>
      <c r="G5760" s="47">
        <f t="shared" si="626"/>
        <v>0</v>
      </c>
      <c r="M5760">
        <f t="shared" si="627"/>
        <v>7</v>
      </c>
      <c r="N5760">
        <f>IF(OR(WEEKDAY(A5760)=1,WEEKDAY(A5760)=7,COUNTIF('2027祝日等（不使用）'!$A$1:$A$20,単年カーブ!A5760)=1),0,1)</f>
        <v>1</v>
      </c>
      <c r="O5760">
        <f t="shared" si="631"/>
        <v>45</v>
      </c>
      <c r="P5760">
        <f t="shared" si="628"/>
        <v>0</v>
      </c>
      <c r="Q5760">
        <f t="shared" si="629"/>
        <v>0</v>
      </c>
    </row>
    <row r="5761" spans="1:17" ht="19.5" x14ac:dyDescent="0.4">
      <c r="A5761" s="33">
        <f t="shared" si="630"/>
        <v>46597</v>
      </c>
      <c r="B5761" s="27" t="str">
        <f t="shared" si="625"/>
        <v>(木)</v>
      </c>
      <c r="C5761" s="34">
        <v>0.9375</v>
      </c>
      <c r="D5761" s="16" t="s">
        <v>18</v>
      </c>
      <c r="E5761" s="35">
        <v>0.95833333333333304</v>
      </c>
      <c r="F5761" s="50">
        <f>IF(COUNTIF('リスト（不使用）'!$A$5:$A$6,単年カーブ!$A$1),"希望数量入力ください",'単年（2027年度）'!$E$12*単年カーブ!$R$3+'単年（2027年度）'!$E$12*(1-単年カーブ!$R$3)*単年カーブ!Q5761)</f>
        <v>0</v>
      </c>
      <c r="G5761" s="47">
        <f t="shared" si="626"/>
        <v>0</v>
      </c>
      <c r="M5761">
        <f t="shared" si="627"/>
        <v>7</v>
      </c>
      <c r="N5761">
        <f>IF(OR(WEEKDAY(A5761)=1,WEEKDAY(A5761)=7,COUNTIF('2027祝日等（不使用）'!$A$1:$A$20,単年カーブ!A5761)=1),0,1)</f>
        <v>1</v>
      </c>
      <c r="O5761">
        <f t="shared" si="631"/>
        <v>46</v>
      </c>
      <c r="P5761">
        <f t="shared" si="628"/>
        <v>0</v>
      </c>
      <c r="Q5761">
        <f t="shared" si="629"/>
        <v>0</v>
      </c>
    </row>
    <row r="5762" spans="1:17" ht="19.5" x14ac:dyDescent="0.4">
      <c r="A5762" s="33">
        <f t="shared" si="630"/>
        <v>46597</v>
      </c>
      <c r="B5762" s="27" t="str">
        <f t="shared" si="625"/>
        <v>(木)</v>
      </c>
      <c r="C5762" s="34">
        <v>0.95833333333333304</v>
      </c>
      <c r="D5762" s="16" t="s">
        <v>18</v>
      </c>
      <c r="E5762" s="35">
        <v>0.97916666666666696</v>
      </c>
      <c r="F5762" s="50">
        <f>IF(COUNTIF('リスト（不使用）'!$A$5:$A$6,単年カーブ!$A$1),"希望数量入力ください",'単年（2027年度）'!$E$12*単年カーブ!$R$3+'単年（2027年度）'!$E$12*(1-単年カーブ!$R$3)*単年カーブ!Q5762)</f>
        <v>0</v>
      </c>
      <c r="G5762" s="47">
        <f t="shared" si="626"/>
        <v>0</v>
      </c>
      <c r="M5762">
        <f t="shared" si="627"/>
        <v>7</v>
      </c>
      <c r="N5762">
        <f>IF(OR(WEEKDAY(A5762)=1,WEEKDAY(A5762)=7,COUNTIF('2027祝日等（不使用）'!$A$1:$A$20,単年カーブ!A5762)=1),0,1)</f>
        <v>1</v>
      </c>
      <c r="O5762">
        <f t="shared" si="631"/>
        <v>47</v>
      </c>
      <c r="P5762">
        <f t="shared" si="628"/>
        <v>0</v>
      </c>
      <c r="Q5762">
        <f t="shared" si="629"/>
        <v>0</v>
      </c>
    </row>
    <row r="5763" spans="1:17" ht="19.5" x14ac:dyDescent="0.4">
      <c r="A5763" s="33">
        <f t="shared" si="630"/>
        <v>46597</v>
      </c>
      <c r="B5763" s="27" t="str">
        <f t="shared" si="625"/>
        <v>(木)</v>
      </c>
      <c r="C5763" s="34">
        <v>0.97916666666666696</v>
      </c>
      <c r="D5763" s="16" t="s">
        <v>18</v>
      </c>
      <c r="E5763" s="35" t="s">
        <v>17</v>
      </c>
      <c r="F5763" s="50">
        <f>IF(COUNTIF('リスト（不使用）'!$A$5:$A$6,単年カーブ!$A$1),"希望数量入力ください",'単年（2027年度）'!$E$12*単年カーブ!$R$3+'単年（2027年度）'!$E$12*(1-単年カーブ!$R$3)*単年カーブ!Q5763)</f>
        <v>0</v>
      </c>
      <c r="G5763" s="47">
        <f t="shared" si="626"/>
        <v>0</v>
      </c>
      <c r="M5763">
        <f t="shared" si="627"/>
        <v>7</v>
      </c>
      <c r="N5763">
        <f>IF(OR(WEEKDAY(A5763)=1,WEEKDAY(A5763)=7,COUNTIF('2027祝日等（不使用）'!$A$1:$A$20,単年カーブ!A5763)=1),0,1)</f>
        <v>1</v>
      </c>
      <c r="O5763">
        <f t="shared" si="631"/>
        <v>48</v>
      </c>
      <c r="P5763">
        <f t="shared" si="628"/>
        <v>0</v>
      </c>
      <c r="Q5763">
        <f t="shared" si="629"/>
        <v>0</v>
      </c>
    </row>
    <row r="5764" spans="1:17" ht="19.5" x14ac:dyDescent="0.4">
      <c r="A5764" s="33">
        <f t="shared" si="630"/>
        <v>46598</v>
      </c>
      <c r="B5764" s="27" t="str">
        <f t="shared" ref="B5764:B5827" si="632">TEXT(A5764,"(aaa)")</f>
        <v>(金)</v>
      </c>
      <c r="C5764" s="34">
        <v>0</v>
      </c>
      <c r="D5764" s="16" t="s">
        <v>18</v>
      </c>
      <c r="E5764" s="35">
        <v>2.0833333333333332E-2</v>
      </c>
      <c r="F5764" s="50">
        <f>IF(COUNTIF('リスト（不使用）'!$A$5:$A$6,単年カーブ!$A$1),"希望数量入力ください",'単年（2027年度）'!$E$12*単年カーブ!$R$3+'単年（2027年度）'!$E$12*(1-単年カーブ!$R$3)*単年カーブ!Q5764)</f>
        <v>0</v>
      </c>
      <c r="G5764" s="47">
        <f t="shared" ref="G5764:G5827" si="633">F5764/2</f>
        <v>0</v>
      </c>
      <c r="M5764">
        <f t="shared" ref="M5764:M5827" si="634">MONTH(A5764)</f>
        <v>7</v>
      </c>
      <c r="N5764">
        <f>IF(OR(WEEKDAY(A5764)=1,WEEKDAY(A5764)=7,COUNTIF('2027祝日等（不使用）'!$A$1:$A$20,単年カーブ!A5764)=1),0,1)</f>
        <v>1</v>
      </c>
      <c r="O5764">
        <f t="shared" si="631"/>
        <v>1</v>
      </c>
      <c r="P5764">
        <f t="shared" ref="P5764:P5827" si="635">IF(AND(O5764&gt;16,O5764&lt;41),1,0)</f>
        <v>0</v>
      </c>
      <c r="Q5764">
        <f t="shared" ref="Q5764:Q5827" si="636">P5764*N5764</f>
        <v>0</v>
      </c>
    </row>
    <row r="5765" spans="1:17" ht="19.5" x14ac:dyDescent="0.4">
      <c r="A5765" s="33">
        <f t="shared" si="630"/>
        <v>46598</v>
      </c>
      <c r="B5765" s="27" t="str">
        <f t="shared" si="632"/>
        <v>(金)</v>
      </c>
      <c r="C5765" s="34">
        <v>2.0833333333333332E-2</v>
      </c>
      <c r="D5765" s="16" t="s">
        <v>18</v>
      </c>
      <c r="E5765" s="35">
        <v>4.1666666666666664E-2</v>
      </c>
      <c r="F5765" s="50">
        <f>IF(COUNTIF('リスト（不使用）'!$A$5:$A$6,単年カーブ!$A$1),"希望数量入力ください",'単年（2027年度）'!$E$12*単年カーブ!$R$3+'単年（2027年度）'!$E$12*(1-単年カーブ!$R$3)*単年カーブ!Q5765)</f>
        <v>0</v>
      </c>
      <c r="G5765" s="47">
        <f t="shared" si="633"/>
        <v>0</v>
      </c>
      <c r="M5765">
        <f t="shared" si="634"/>
        <v>7</v>
      </c>
      <c r="N5765">
        <f>IF(OR(WEEKDAY(A5765)=1,WEEKDAY(A5765)=7,COUNTIF('2027祝日等（不使用）'!$A$1:$A$20,単年カーブ!A5765)=1),0,1)</f>
        <v>1</v>
      </c>
      <c r="O5765">
        <f t="shared" si="631"/>
        <v>2</v>
      </c>
      <c r="P5765">
        <f t="shared" si="635"/>
        <v>0</v>
      </c>
      <c r="Q5765">
        <f t="shared" si="636"/>
        <v>0</v>
      </c>
    </row>
    <row r="5766" spans="1:17" ht="19.5" x14ac:dyDescent="0.4">
      <c r="A5766" s="33">
        <f t="shared" si="630"/>
        <v>46598</v>
      </c>
      <c r="B5766" s="27" t="str">
        <f t="shared" si="632"/>
        <v>(金)</v>
      </c>
      <c r="C5766" s="34">
        <v>4.1666666666666664E-2</v>
      </c>
      <c r="D5766" s="16" t="s">
        <v>18</v>
      </c>
      <c r="E5766" s="35">
        <v>6.25E-2</v>
      </c>
      <c r="F5766" s="50">
        <f>IF(COUNTIF('リスト（不使用）'!$A$5:$A$6,単年カーブ!$A$1),"希望数量入力ください",'単年（2027年度）'!$E$12*単年カーブ!$R$3+'単年（2027年度）'!$E$12*(1-単年カーブ!$R$3)*単年カーブ!Q5766)</f>
        <v>0</v>
      </c>
      <c r="G5766" s="47">
        <f t="shared" si="633"/>
        <v>0</v>
      </c>
      <c r="M5766">
        <f t="shared" si="634"/>
        <v>7</v>
      </c>
      <c r="N5766">
        <f>IF(OR(WEEKDAY(A5766)=1,WEEKDAY(A5766)=7,COUNTIF('2027祝日等（不使用）'!$A$1:$A$20,単年カーブ!A5766)=1),0,1)</f>
        <v>1</v>
      </c>
      <c r="O5766">
        <f t="shared" si="631"/>
        <v>3</v>
      </c>
      <c r="P5766">
        <f t="shared" si="635"/>
        <v>0</v>
      </c>
      <c r="Q5766">
        <f t="shared" si="636"/>
        <v>0</v>
      </c>
    </row>
    <row r="5767" spans="1:17" ht="19.5" x14ac:dyDescent="0.4">
      <c r="A5767" s="33">
        <f t="shared" si="630"/>
        <v>46598</v>
      </c>
      <c r="B5767" s="27" t="str">
        <f t="shared" si="632"/>
        <v>(金)</v>
      </c>
      <c r="C5767" s="34">
        <v>6.25E-2</v>
      </c>
      <c r="D5767" s="16" t="s">
        <v>18</v>
      </c>
      <c r="E5767" s="35">
        <v>8.3333333333333301E-2</v>
      </c>
      <c r="F5767" s="50">
        <f>IF(COUNTIF('リスト（不使用）'!$A$5:$A$6,単年カーブ!$A$1),"希望数量入力ください",'単年（2027年度）'!$E$12*単年カーブ!$R$3+'単年（2027年度）'!$E$12*(1-単年カーブ!$R$3)*単年カーブ!Q5767)</f>
        <v>0</v>
      </c>
      <c r="G5767" s="47">
        <f t="shared" si="633"/>
        <v>0</v>
      </c>
      <c r="M5767">
        <f t="shared" si="634"/>
        <v>7</v>
      </c>
      <c r="N5767">
        <f>IF(OR(WEEKDAY(A5767)=1,WEEKDAY(A5767)=7,COUNTIF('2027祝日等（不使用）'!$A$1:$A$20,単年カーブ!A5767)=1),0,1)</f>
        <v>1</v>
      </c>
      <c r="O5767">
        <f t="shared" si="631"/>
        <v>4</v>
      </c>
      <c r="P5767">
        <f t="shared" si="635"/>
        <v>0</v>
      </c>
      <c r="Q5767">
        <f t="shared" si="636"/>
        <v>0</v>
      </c>
    </row>
    <row r="5768" spans="1:17" ht="19.5" x14ac:dyDescent="0.4">
      <c r="A5768" s="33">
        <f t="shared" si="630"/>
        <v>46598</v>
      </c>
      <c r="B5768" s="27" t="str">
        <f t="shared" si="632"/>
        <v>(金)</v>
      </c>
      <c r="C5768" s="34">
        <v>8.3333333333333301E-2</v>
      </c>
      <c r="D5768" s="16" t="s">
        <v>18</v>
      </c>
      <c r="E5768" s="35">
        <v>0.104166666666667</v>
      </c>
      <c r="F5768" s="50">
        <f>IF(COUNTIF('リスト（不使用）'!$A$5:$A$6,単年カーブ!$A$1),"希望数量入力ください",'単年（2027年度）'!$E$12*単年カーブ!$R$3+'単年（2027年度）'!$E$12*(1-単年カーブ!$R$3)*単年カーブ!Q5768)</f>
        <v>0</v>
      </c>
      <c r="G5768" s="47">
        <f t="shared" si="633"/>
        <v>0</v>
      </c>
      <c r="M5768">
        <f t="shared" si="634"/>
        <v>7</v>
      </c>
      <c r="N5768">
        <f>IF(OR(WEEKDAY(A5768)=1,WEEKDAY(A5768)=7,COUNTIF('2027祝日等（不使用）'!$A$1:$A$20,単年カーブ!A5768)=1),0,1)</f>
        <v>1</v>
      </c>
      <c r="O5768">
        <f t="shared" si="631"/>
        <v>5</v>
      </c>
      <c r="P5768">
        <f t="shared" si="635"/>
        <v>0</v>
      </c>
      <c r="Q5768">
        <f t="shared" si="636"/>
        <v>0</v>
      </c>
    </row>
    <row r="5769" spans="1:17" ht="19.5" x14ac:dyDescent="0.4">
      <c r="A5769" s="33">
        <f t="shared" si="630"/>
        <v>46598</v>
      </c>
      <c r="B5769" s="27" t="str">
        <f t="shared" si="632"/>
        <v>(金)</v>
      </c>
      <c r="C5769" s="34">
        <v>0.104166666666667</v>
      </c>
      <c r="D5769" s="16" t="s">
        <v>18</v>
      </c>
      <c r="E5769" s="35">
        <v>0.125</v>
      </c>
      <c r="F5769" s="50">
        <f>IF(COUNTIF('リスト（不使用）'!$A$5:$A$6,単年カーブ!$A$1),"希望数量入力ください",'単年（2027年度）'!$E$12*単年カーブ!$R$3+'単年（2027年度）'!$E$12*(1-単年カーブ!$R$3)*単年カーブ!Q5769)</f>
        <v>0</v>
      </c>
      <c r="G5769" s="47">
        <f t="shared" si="633"/>
        <v>0</v>
      </c>
      <c r="M5769">
        <f t="shared" si="634"/>
        <v>7</v>
      </c>
      <c r="N5769">
        <f>IF(OR(WEEKDAY(A5769)=1,WEEKDAY(A5769)=7,COUNTIF('2027祝日等（不使用）'!$A$1:$A$20,単年カーブ!A5769)=1),0,1)</f>
        <v>1</v>
      </c>
      <c r="O5769">
        <f t="shared" si="631"/>
        <v>6</v>
      </c>
      <c r="P5769">
        <f t="shared" si="635"/>
        <v>0</v>
      </c>
      <c r="Q5769">
        <f t="shared" si="636"/>
        <v>0</v>
      </c>
    </row>
    <row r="5770" spans="1:17" ht="19.5" x14ac:dyDescent="0.4">
      <c r="A5770" s="33">
        <f t="shared" si="630"/>
        <v>46598</v>
      </c>
      <c r="B5770" s="27" t="str">
        <f t="shared" si="632"/>
        <v>(金)</v>
      </c>
      <c r="C5770" s="34">
        <v>0.125</v>
      </c>
      <c r="D5770" s="16" t="s">
        <v>18</v>
      </c>
      <c r="E5770" s="35">
        <v>0.14583333333333301</v>
      </c>
      <c r="F5770" s="50">
        <f>IF(COUNTIF('リスト（不使用）'!$A$5:$A$6,単年カーブ!$A$1),"希望数量入力ください",'単年（2027年度）'!$E$12*単年カーブ!$R$3+'単年（2027年度）'!$E$12*(1-単年カーブ!$R$3)*単年カーブ!Q5770)</f>
        <v>0</v>
      </c>
      <c r="G5770" s="47">
        <f t="shared" si="633"/>
        <v>0</v>
      </c>
      <c r="M5770">
        <f t="shared" si="634"/>
        <v>7</v>
      </c>
      <c r="N5770">
        <f>IF(OR(WEEKDAY(A5770)=1,WEEKDAY(A5770)=7,COUNTIF('2027祝日等（不使用）'!$A$1:$A$20,単年カーブ!A5770)=1),0,1)</f>
        <v>1</v>
      </c>
      <c r="O5770">
        <f t="shared" si="631"/>
        <v>7</v>
      </c>
      <c r="P5770">
        <f t="shared" si="635"/>
        <v>0</v>
      </c>
      <c r="Q5770">
        <f t="shared" si="636"/>
        <v>0</v>
      </c>
    </row>
    <row r="5771" spans="1:17" ht="19.5" x14ac:dyDescent="0.4">
      <c r="A5771" s="33">
        <f t="shared" si="630"/>
        <v>46598</v>
      </c>
      <c r="B5771" s="27" t="str">
        <f t="shared" si="632"/>
        <v>(金)</v>
      </c>
      <c r="C5771" s="34">
        <v>0.14583333333333301</v>
      </c>
      <c r="D5771" s="16" t="s">
        <v>18</v>
      </c>
      <c r="E5771" s="35">
        <v>0.16666666666666699</v>
      </c>
      <c r="F5771" s="50">
        <f>IF(COUNTIF('リスト（不使用）'!$A$5:$A$6,単年カーブ!$A$1),"希望数量入力ください",'単年（2027年度）'!$E$12*単年カーブ!$R$3+'単年（2027年度）'!$E$12*(1-単年カーブ!$R$3)*単年カーブ!Q5771)</f>
        <v>0</v>
      </c>
      <c r="G5771" s="47">
        <f t="shared" si="633"/>
        <v>0</v>
      </c>
      <c r="M5771">
        <f t="shared" si="634"/>
        <v>7</v>
      </c>
      <c r="N5771">
        <f>IF(OR(WEEKDAY(A5771)=1,WEEKDAY(A5771)=7,COUNTIF('2027祝日等（不使用）'!$A$1:$A$20,単年カーブ!A5771)=1),0,1)</f>
        <v>1</v>
      </c>
      <c r="O5771">
        <f t="shared" si="631"/>
        <v>8</v>
      </c>
      <c r="P5771">
        <f t="shared" si="635"/>
        <v>0</v>
      </c>
      <c r="Q5771">
        <f t="shared" si="636"/>
        <v>0</v>
      </c>
    </row>
    <row r="5772" spans="1:17" ht="19.5" x14ac:dyDescent="0.4">
      <c r="A5772" s="33">
        <f t="shared" si="630"/>
        <v>46598</v>
      </c>
      <c r="B5772" s="27" t="str">
        <f t="shared" si="632"/>
        <v>(金)</v>
      </c>
      <c r="C5772" s="34">
        <v>0.16666666666666699</v>
      </c>
      <c r="D5772" s="16" t="s">
        <v>18</v>
      </c>
      <c r="E5772" s="35">
        <v>0.1875</v>
      </c>
      <c r="F5772" s="50">
        <f>IF(COUNTIF('リスト（不使用）'!$A$5:$A$6,単年カーブ!$A$1),"希望数量入力ください",'単年（2027年度）'!$E$12*単年カーブ!$R$3+'単年（2027年度）'!$E$12*(1-単年カーブ!$R$3)*単年カーブ!Q5772)</f>
        <v>0</v>
      </c>
      <c r="G5772" s="47">
        <f t="shared" si="633"/>
        <v>0</v>
      </c>
      <c r="M5772">
        <f t="shared" si="634"/>
        <v>7</v>
      </c>
      <c r="N5772">
        <f>IF(OR(WEEKDAY(A5772)=1,WEEKDAY(A5772)=7,COUNTIF('2027祝日等（不使用）'!$A$1:$A$20,単年カーブ!A5772)=1),0,1)</f>
        <v>1</v>
      </c>
      <c r="O5772">
        <f t="shared" si="631"/>
        <v>9</v>
      </c>
      <c r="P5772">
        <f t="shared" si="635"/>
        <v>0</v>
      </c>
      <c r="Q5772">
        <f t="shared" si="636"/>
        <v>0</v>
      </c>
    </row>
    <row r="5773" spans="1:17" ht="19.5" x14ac:dyDescent="0.4">
      <c r="A5773" s="33">
        <f t="shared" si="630"/>
        <v>46598</v>
      </c>
      <c r="B5773" s="27" t="str">
        <f t="shared" si="632"/>
        <v>(金)</v>
      </c>
      <c r="C5773" s="34">
        <v>0.1875</v>
      </c>
      <c r="D5773" s="16" t="s">
        <v>18</v>
      </c>
      <c r="E5773" s="35">
        <v>0.20833333333333301</v>
      </c>
      <c r="F5773" s="50">
        <f>IF(COUNTIF('リスト（不使用）'!$A$5:$A$6,単年カーブ!$A$1),"希望数量入力ください",'単年（2027年度）'!$E$12*単年カーブ!$R$3+'単年（2027年度）'!$E$12*(1-単年カーブ!$R$3)*単年カーブ!Q5773)</f>
        <v>0</v>
      </c>
      <c r="G5773" s="47">
        <f t="shared" si="633"/>
        <v>0</v>
      </c>
      <c r="M5773">
        <f t="shared" si="634"/>
        <v>7</v>
      </c>
      <c r="N5773">
        <f>IF(OR(WEEKDAY(A5773)=1,WEEKDAY(A5773)=7,COUNTIF('2027祝日等（不使用）'!$A$1:$A$20,単年カーブ!A5773)=1),0,1)</f>
        <v>1</v>
      </c>
      <c r="O5773">
        <f t="shared" si="631"/>
        <v>10</v>
      </c>
      <c r="P5773">
        <f t="shared" si="635"/>
        <v>0</v>
      </c>
      <c r="Q5773">
        <f t="shared" si="636"/>
        <v>0</v>
      </c>
    </row>
    <row r="5774" spans="1:17" ht="19.5" x14ac:dyDescent="0.4">
      <c r="A5774" s="33">
        <f t="shared" si="630"/>
        <v>46598</v>
      </c>
      <c r="B5774" s="27" t="str">
        <f t="shared" si="632"/>
        <v>(金)</v>
      </c>
      <c r="C5774" s="34">
        <v>0.20833333333333301</v>
      </c>
      <c r="D5774" s="16" t="s">
        <v>18</v>
      </c>
      <c r="E5774" s="35">
        <v>0.22916666666666699</v>
      </c>
      <c r="F5774" s="50">
        <f>IF(COUNTIF('リスト（不使用）'!$A$5:$A$6,単年カーブ!$A$1),"希望数量入力ください",'単年（2027年度）'!$E$12*単年カーブ!$R$3+'単年（2027年度）'!$E$12*(1-単年カーブ!$R$3)*単年カーブ!Q5774)</f>
        <v>0</v>
      </c>
      <c r="G5774" s="47">
        <f t="shared" si="633"/>
        <v>0</v>
      </c>
      <c r="M5774">
        <f t="shared" si="634"/>
        <v>7</v>
      </c>
      <c r="N5774">
        <f>IF(OR(WEEKDAY(A5774)=1,WEEKDAY(A5774)=7,COUNTIF('2027祝日等（不使用）'!$A$1:$A$20,単年カーブ!A5774)=1),0,1)</f>
        <v>1</v>
      </c>
      <c r="O5774">
        <f t="shared" si="631"/>
        <v>11</v>
      </c>
      <c r="P5774">
        <f t="shared" si="635"/>
        <v>0</v>
      </c>
      <c r="Q5774">
        <f t="shared" si="636"/>
        <v>0</v>
      </c>
    </row>
    <row r="5775" spans="1:17" ht="19.5" x14ac:dyDescent="0.4">
      <c r="A5775" s="33">
        <f t="shared" si="630"/>
        <v>46598</v>
      </c>
      <c r="B5775" s="27" t="str">
        <f t="shared" si="632"/>
        <v>(金)</v>
      </c>
      <c r="C5775" s="34">
        <v>0.22916666666666699</v>
      </c>
      <c r="D5775" s="16" t="s">
        <v>18</v>
      </c>
      <c r="E5775" s="35">
        <v>0.25</v>
      </c>
      <c r="F5775" s="50">
        <f>IF(COUNTIF('リスト（不使用）'!$A$5:$A$6,単年カーブ!$A$1),"希望数量入力ください",'単年（2027年度）'!$E$12*単年カーブ!$R$3+'単年（2027年度）'!$E$12*(1-単年カーブ!$R$3)*単年カーブ!Q5775)</f>
        <v>0</v>
      </c>
      <c r="G5775" s="47">
        <f t="shared" si="633"/>
        <v>0</v>
      </c>
      <c r="M5775">
        <f t="shared" si="634"/>
        <v>7</v>
      </c>
      <c r="N5775">
        <f>IF(OR(WEEKDAY(A5775)=1,WEEKDAY(A5775)=7,COUNTIF('2027祝日等（不使用）'!$A$1:$A$20,単年カーブ!A5775)=1),0,1)</f>
        <v>1</v>
      </c>
      <c r="O5775">
        <f t="shared" si="631"/>
        <v>12</v>
      </c>
      <c r="P5775">
        <f t="shared" si="635"/>
        <v>0</v>
      </c>
      <c r="Q5775">
        <f t="shared" si="636"/>
        <v>0</v>
      </c>
    </row>
    <row r="5776" spans="1:17" ht="19.5" x14ac:dyDescent="0.4">
      <c r="A5776" s="33">
        <f t="shared" si="630"/>
        <v>46598</v>
      </c>
      <c r="B5776" s="27" t="str">
        <f t="shared" si="632"/>
        <v>(金)</v>
      </c>
      <c r="C5776" s="34">
        <v>0.25</v>
      </c>
      <c r="D5776" s="16" t="s">
        <v>18</v>
      </c>
      <c r="E5776" s="35">
        <v>0.27083333333333298</v>
      </c>
      <c r="F5776" s="50">
        <f>IF(COUNTIF('リスト（不使用）'!$A$5:$A$6,単年カーブ!$A$1),"希望数量入力ください",'単年（2027年度）'!$E$12*単年カーブ!$R$3+'単年（2027年度）'!$E$12*(1-単年カーブ!$R$3)*単年カーブ!Q5776)</f>
        <v>0</v>
      </c>
      <c r="G5776" s="47">
        <f t="shared" si="633"/>
        <v>0</v>
      </c>
      <c r="M5776">
        <f t="shared" si="634"/>
        <v>7</v>
      </c>
      <c r="N5776">
        <f>IF(OR(WEEKDAY(A5776)=1,WEEKDAY(A5776)=7,COUNTIF('2027祝日等（不使用）'!$A$1:$A$20,単年カーブ!A5776)=1),0,1)</f>
        <v>1</v>
      </c>
      <c r="O5776">
        <f t="shared" si="631"/>
        <v>13</v>
      </c>
      <c r="P5776">
        <f t="shared" si="635"/>
        <v>0</v>
      </c>
      <c r="Q5776">
        <f t="shared" si="636"/>
        <v>0</v>
      </c>
    </row>
    <row r="5777" spans="1:17" ht="19.5" x14ac:dyDescent="0.4">
      <c r="A5777" s="33">
        <f t="shared" si="630"/>
        <v>46598</v>
      </c>
      <c r="B5777" s="27" t="str">
        <f t="shared" si="632"/>
        <v>(金)</v>
      </c>
      <c r="C5777" s="34">
        <v>0.27083333333333298</v>
      </c>
      <c r="D5777" s="16" t="s">
        <v>18</v>
      </c>
      <c r="E5777" s="35">
        <v>0.29166666666666702</v>
      </c>
      <c r="F5777" s="50">
        <f>IF(COUNTIF('リスト（不使用）'!$A$5:$A$6,単年カーブ!$A$1),"希望数量入力ください",'単年（2027年度）'!$E$12*単年カーブ!$R$3+'単年（2027年度）'!$E$12*(1-単年カーブ!$R$3)*単年カーブ!Q5777)</f>
        <v>0</v>
      </c>
      <c r="G5777" s="47">
        <f t="shared" si="633"/>
        <v>0</v>
      </c>
      <c r="M5777">
        <f t="shared" si="634"/>
        <v>7</v>
      </c>
      <c r="N5777">
        <f>IF(OR(WEEKDAY(A5777)=1,WEEKDAY(A5777)=7,COUNTIF('2027祝日等（不使用）'!$A$1:$A$20,単年カーブ!A5777)=1),0,1)</f>
        <v>1</v>
      </c>
      <c r="O5777">
        <f t="shared" si="631"/>
        <v>14</v>
      </c>
      <c r="P5777">
        <f t="shared" si="635"/>
        <v>0</v>
      </c>
      <c r="Q5777">
        <f t="shared" si="636"/>
        <v>0</v>
      </c>
    </row>
    <row r="5778" spans="1:17" ht="19.5" x14ac:dyDescent="0.4">
      <c r="A5778" s="33">
        <f t="shared" si="630"/>
        <v>46598</v>
      </c>
      <c r="B5778" s="27" t="str">
        <f t="shared" si="632"/>
        <v>(金)</v>
      </c>
      <c r="C5778" s="34">
        <v>0.29166666666666702</v>
      </c>
      <c r="D5778" s="16" t="s">
        <v>18</v>
      </c>
      <c r="E5778" s="35">
        <v>0.3125</v>
      </c>
      <c r="F5778" s="50">
        <f>IF(COUNTIF('リスト（不使用）'!$A$5:$A$6,単年カーブ!$A$1),"希望数量入力ください",'単年（2027年度）'!$E$12*単年カーブ!$R$3+'単年（2027年度）'!$E$12*(1-単年カーブ!$R$3)*単年カーブ!Q5778)</f>
        <v>0</v>
      </c>
      <c r="G5778" s="47">
        <f t="shared" si="633"/>
        <v>0</v>
      </c>
      <c r="M5778">
        <f t="shared" si="634"/>
        <v>7</v>
      </c>
      <c r="N5778">
        <f>IF(OR(WEEKDAY(A5778)=1,WEEKDAY(A5778)=7,COUNTIF('2027祝日等（不使用）'!$A$1:$A$20,単年カーブ!A5778)=1),0,1)</f>
        <v>1</v>
      </c>
      <c r="O5778">
        <f t="shared" si="631"/>
        <v>15</v>
      </c>
      <c r="P5778">
        <f t="shared" si="635"/>
        <v>0</v>
      </c>
      <c r="Q5778">
        <f t="shared" si="636"/>
        <v>0</v>
      </c>
    </row>
    <row r="5779" spans="1:17" ht="19.5" x14ac:dyDescent="0.4">
      <c r="A5779" s="33">
        <f t="shared" si="630"/>
        <v>46598</v>
      </c>
      <c r="B5779" s="27" t="str">
        <f t="shared" si="632"/>
        <v>(金)</v>
      </c>
      <c r="C5779" s="34">
        <v>0.3125</v>
      </c>
      <c r="D5779" s="16" t="s">
        <v>18</v>
      </c>
      <c r="E5779" s="35">
        <v>0.33333333333333298</v>
      </c>
      <c r="F5779" s="50">
        <f>IF(COUNTIF('リスト（不使用）'!$A$5:$A$6,単年カーブ!$A$1),"希望数量入力ください",'単年（2027年度）'!$E$12*単年カーブ!$R$3+'単年（2027年度）'!$E$12*(1-単年カーブ!$R$3)*単年カーブ!Q5779)</f>
        <v>0</v>
      </c>
      <c r="G5779" s="47">
        <f t="shared" si="633"/>
        <v>0</v>
      </c>
      <c r="M5779">
        <f t="shared" si="634"/>
        <v>7</v>
      </c>
      <c r="N5779">
        <f>IF(OR(WEEKDAY(A5779)=1,WEEKDAY(A5779)=7,COUNTIF('2027祝日等（不使用）'!$A$1:$A$20,単年カーブ!A5779)=1),0,1)</f>
        <v>1</v>
      </c>
      <c r="O5779">
        <f t="shared" si="631"/>
        <v>16</v>
      </c>
      <c r="P5779">
        <f t="shared" si="635"/>
        <v>0</v>
      </c>
      <c r="Q5779">
        <f t="shared" si="636"/>
        <v>0</v>
      </c>
    </row>
    <row r="5780" spans="1:17" ht="19.5" x14ac:dyDescent="0.4">
      <c r="A5780" s="33">
        <f t="shared" si="630"/>
        <v>46598</v>
      </c>
      <c r="B5780" s="27" t="str">
        <f t="shared" si="632"/>
        <v>(金)</v>
      </c>
      <c r="C5780" s="34">
        <v>0.33333333333333298</v>
      </c>
      <c r="D5780" s="16" t="s">
        <v>18</v>
      </c>
      <c r="E5780" s="35">
        <v>0.35416666666666702</v>
      </c>
      <c r="F5780" s="50">
        <f>IF(COUNTIF('リスト（不使用）'!$A$5:$A$6,単年カーブ!$A$1),"希望数量入力ください",'単年（2027年度）'!$E$12*単年カーブ!$R$3+'単年（2027年度）'!$E$12*(1-単年カーブ!$R$3)*単年カーブ!Q5780)</f>
        <v>0</v>
      </c>
      <c r="G5780" s="47">
        <f t="shared" si="633"/>
        <v>0</v>
      </c>
      <c r="M5780">
        <f t="shared" si="634"/>
        <v>7</v>
      </c>
      <c r="N5780">
        <f>IF(OR(WEEKDAY(A5780)=1,WEEKDAY(A5780)=7,COUNTIF('2027祝日等（不使用）'!$A$1:$A$20,単年カーブ!A5780)=1),0,1)</f>
        <v>1</v>
      </c>
      <c r="O5780">
        <f t="shared" si="631"/>
        <v>17</v>
      </c>
      <c r="P5780">
        <f t="shared" si="635"/>
        <v>1</v>
      </c>
      <c r="Q5780">
        <f t="shared" si="636"/>
        <v>1</v>
      </c>
    </row>
    <row r="5781" spans="1:17" ht="19.5" x14ac:dyDescent="0.4">
      <c r="A5781" s="33">
        <f t="shared" si="630"/>
        <v>46598</v>
      </c>
      <c r="B5781" s="27" t="str">
        <f t="shared" si="632"/>
        <v>(金)</v>
      </c>
      <c r="C5781" s="34">
        <v>0.35416666666666702</v>
      </c>
      <c r="D5781" s="16" t="s">
        <v>18</v>
      </c>
      <c r="E5781" s="35">
        <v>0.375</v>
      </c>
      <c r="F5781" s="50">
        <f>IF(COUNTIF('リスト（不使用）'!$A$5:$A$6,単年カーブ!$A$1),"希望数量入力ください",'単年（2027年度）'!$E$12*単年カーブ!$R$3+'単年（2027年度）'!$E$12*(1-単年カーブ!$R$3)*単年カーブ!Q5781)</f>
        <v>0</v>
      </c>
      <c r="G5781" s="47">
        <f t="shared" si="633"/>
        <v>0</v>
      </c>
      <c r="M5781">
        <f t="shared" si="634"/>
        <v>7</v>
      </c>
      <c r="N5781">
        <f>IF(OR(WEEKDAY(A5781)=1,WEEKDAY(A5781)=7,COUNTIF('2027祝日等（不使用）'!$A$1:$A$20,単年カーブ!A5781)=1),0,1)</f>
        <v>1</v>
      </c>
      <c r="O5781">
        <f t="shared" si="631"/>
        <v>18</v>
      </c>
      <c r="P5781">
        <f t="shared" si="635"/>
        <v>1</v>
      </c>
      <c r="Q5781">
        <f t="shared" si="636"/>
        <v>1</v>
      </c>
    </row>
    <row r="5782" spans="1:17" ht="19.5" x14ac:dyDescent="0.4">
      <c r="A5782" s="33">
        <f t="shared" si="630"/>
        <v>46598</v>
      </c>
      <c r="B5782" s="27" t="str">
        <f t="shared" si="632"/>
        <v>(金)</v>
      </c>
      <c r="C5782" s="34">
        <v>0.375</v>
      </c>
      <c r="D5782" s="16" t="s">
        <v>18</v>
      </c>
      <c r="E5782" s="35">
        <v>0.39583333333333298</v>
      </c>
      <c r="F5782" s="50">
        <f>IF(COUNTIF('リスト（不使用）'!$A$5:$A$6,単年カーブ!$A$1),"希望数量入力ください",'単年（2027年度）'!$E$12*単年カーブ!$R$3+'単年（2027年度）'!$E$12*(1-単年カーブ!$R$3)*単年カーブ!Q5782)</f>
        <v>0</v>
      </c>
      <c r="G5782" s="47">
        <f t="shared" si="633"/>
        <v>0</v>
      </c>
      <c r="M5782">
        <f t="shared" si="634"/>
        <v>7</v>
      </c>
      <c r="N5782">
        <f>IF(OR(WEEKDAY(A5782)=1,WEEKDAY(A5782)=7,COUNTIF('2027祝日等（不使用）'!$A$1:$A$20,単年カーブ!A5782)=1),0,1)</f>
        <v>1</v>
      </c>
      <c r="O5782">
        <f t="shared" si="631"/>
        <v>19</v>
      </c>
      <c r="P5782">
        <f t="shared" si="635"/>
        <v>1</v>
      </c>
      <c r="Q5782">
        <f t="shared" si="636"/>
        <v>1</v>
      </c>
    </row>
    <row r="5783" spans="1:17" ht="19.5" x14ac:dyDescent="0.4">
      <c r="A5783" s="33">
        <f t="shared" si="630"/>
        <v>46598</v>
      </c>
      <c r="B5783" s="27" t="str">
        <f t="shared" si="632"/>
        <v>(金)</v>
      </c>
      <c r="C5783" s="34">
        <v>0.39583333333333298</v>
      </c>
      <c r="D5783" s="16" t="s">
        <v>18</v>
      </c>
      <c r="E5783" s="35">
        <v>0.41666666666666702</v>
      </c>
      <c r="F5783" s="50">
        <f>IF(COUNTIF('リスト（不使用）'!$A$5:$A$6,単年カーブ!$A$1),"希望数量入力ください",'単年（2027年度）'!$E$12*単年カーブ!$R$3+'単年（2027年度）'!$E$12*(1-単年カーブ!$R$3)*単年カーブ!Q5783)</f>
        <v>0</v>
      </c>
      <c r="G5783" s="47">
        <f t="shared" si="633"/>
        <v>0</v>
      </c>
      <c r="M5783">
        <f t="shared" si="634"/>
        <v>7</v>
      </c>
      <c r="N5783">
        <f>IF(OR(WEEKDAY(A5783)=1,WEEKDAY(A5783)=7,COUNTIF('2027祝日等（不使用）'!$A$1:$A$20,単年カーブ!A5783)=1),0,1)</f>
        <v>1</v>
      </c>
      <c r="O5783">
        <f t="shared" si="631"/>
        <v>20</v>
      </c>
      <c r="P5783">
        <f t="shared" si="635"/>
        <v>1</v>
      </c>
      <c r="Q5783">
        <f t="shared" si="636"/>
        <v>1</v>
      </c>
    </row>
    <row r="5784" spans="1:17" ht="19.5" x14ac:dyDescent="0.4">
      <c r="A5784" s="33">
        <f t="shared" si="630"/>
        <v>46598</v>
      </c>
      <c r="B5784" s="27" t="str">
        <f t="shared" si="632"/>
        <v>(金)</v>
      </c>
      <c r="C5784" s="34">
        <v>0.41666666666666702</v>
      </c>
      <c r="D5784" s="16" t="s">
        <v>18</v>
      </c>
      <c r="E5784" s="35">
        <v>0.4375</v>
      </c>
      <c r="F5784" s="50">
        <f>IF(COUNTIF('リスト（不使用）'!$A$5:$A$6,単年カーブ!$A$1),"希望数量入力ください",'単年（2027年度）'!$E$12*単年カーブ!$R$3+'単年（2027年度）'!$E$12*(1-単年カーブ!$R$3)*単年カーブ!Q5784)</f>
        <v>0</v>
      </c>
      <c r="G5784" s="47">
        <f t="shared" si="633"/>
        <v>0</v>
      </c>
      <c r="M5784">
        <f t="shared" si="634"/>
        <v>7</v>
      </c>
      <c r="N5784">
        <f>IF(OR(WEEKDAY(A5784)=1,WEEKDAY(A5784)=7,COUNTIF('2027祝日等（不使用）'!$A$1:$A$20,単年カーブ!A5784)=1),0,1)</f>
        <v>1</v>
      </c>
      <c r="O5784">
        <f t="shared" si="631"/>
        <v>21</v>
      </c>
      <c r="P5784">
        <f t="shared" si="635"/>
        <v>1</v>
      </c>
      <c r="Q5784">
        <f t="shared" si="636"/>
        <v>1</v>
      </c>
    </row>
    <row r="5785" spans="1:17" ht="19.5" x14ac:dyDescent="0.4">
      <c r="A5785" s="33">
        <f t="shared" si="630"/>
        <v>46598</v>
      </c>
      <c r="B5785" s="27" t="str">
        <f t="shared" si="632"/>
        <v>(金)</v>
      </c>
      <c r="C5785" s="34">
        <v>0.4375</v>
      </c>
      <c r="D5785" s="16" t="s">
        <v>18</v>
      </c>
      <c r="E5785" s="35">
        <v>0.45833333333333298</v>
      </c>
      <c r="F5785" s="50">
        <f>IF(COUNTIF('リスト（不使用）'!$A$5:$A$6,単年カーブ!$A$1),"希望数量入力ください",'単年（2027年度）'!$E$12*単年カーブ!$R$3+'単年（2027年度）'!$E$12*(1-単年カーブ!$R$3)*単年カーブ!Q5785)</f>
        <v>0</v>
      </c>
      <c r="G5785" s="47">
        <f t="shared" si="633"/>
        <v>0</v>
      </c>
      <c r="M5785">
        <f t="shared" si="634"/>
        <v>7</v>
      </c>
      <c r="N5785">
        <f>IF(OR(WEEKDAY(A5785)=1,WEEKDAY(A5785)=7,COUNTIF('2027祝日等（不使用）'!$A$1:$A$20,単年カーブ!A5785)=1),0,1)</f>
        <v>1</v>
      </c>
      <c r="O5785">
        <f t="shared" si="631"/>
        <v>22</v>
      </c>
      <c r="P5785">
        <f t="shared" si="635"/>
        <v>1</v>
      </c>
      <c r="Q5785">
        <f t="shared" si="636"/>
        <v>1</v>
      </c>
    </row>
    <row r="5786" spans="1:17" ht="19.5" x14ac:dyDescent="0.4">
      <c r="A5786" s="33">
        <f t="shared" si="630"/>
        <v>46598</v>
      </c>
      <c r="B5786" s="27" t="str">
        <f t="shared" si="632"/>
        <v>(金)</v>
      </c>
      <c r="C5786" s="34">
        <v>0.45833333333333298</v>
      </c>
      <c r="D5786" s="16" t="s">
        <v>18</v>
      </c>
      <c r="E5786" s="35">
        <v>0.47916666666666702</v>
      </c>
      <c r="F5786" s="50">
        <f>IF(COUNTIF('リスト（不使用）'!$A$5:$A$6,単年カーブ!$A$1),"希望数量入力ください",'単年（2027年度）'!$E$12*単年カーブ!$R$3+'単年（2027年度）'!$E$12*(1-単年カーブ!$R$3)*単年カーブ!Q5786)</f>
        <v>0</v>
      </c>
      <c r="G5786" s="47">
        <f t="shared" si="633"/>
        <v>0</v>
      </c>
      <c r="M5786">
        <f t="shared" si="634"/>
        <v>7</v>
      </c>
      <c r="N5786">
        <f>IF(OR(WEEKDAY(A5786)=1,WEEKDAY(A5786)=7,COUNTIF('2027祝日等（不使用）'!$A$1:$A$20,単年カーブ!A5786)=1),0,1)</f>
        <v>1</v>
      </c>
      <c r="O5786">
        <f t="shared" si="631"/>
        <v>23</v>
      </c>
      <c r="P5786">
        <f t="shared" si="635"/>
        <v>1</v>
      </c>
      <c r="Q5786">
        <f t="shared" si="636"/>
        <v>1</v>
      </c>
    </row>
    <row r="5787" spans="1:17" ht="19.5" x14ac:dyDescent="0.4">
      <c r="A5787" s="33">
        <f t="shared" si="630"/>
        <v>46598</v>
      </c>
      <c r="B5787" s="27" t="str">
        <f t="shared" si="632"/>
        <v>(金)</v>
      </c>
      <c r="C5787" s="34">
        <v>0.47916666666666702</v>
      </c>
      <c r="D5787" s="16" t="s">
        <v>18</v>
      </c>
      <c r="E5787" s="35">
        <v>0.5</v>
      </c>
      <c r="F5787" s="50">
        <f>IF(COUNTIF('リスト（不使用）'!$A$5:$A$6,単年カーブ!$A$1),"希望数量入力ください",'単年（2027年度）'!$E$12*単年カーブ!$R$3+'単年（2027年度）'!$E$12*(1-単年カーブ!$R$3)*単年カーブ!Q5787)</f>
        <v>0</v>
      </c>
      <c r="G5787" s="47">
        <f t="shared" si="633"/>
        <v>0</v>
      </c>
      <c r="M5787">
        <f t="shared" si="634"/>
        <v>7</v>
      </c>
      <c r="N5787">
        <f>IF(OR(WEEKDAY(A5787)=1,WEEKDAY(A5787)=7,COUNTIF('2027祝日等（不使用）'!$A$1:$A$20,単年カーブ!A5787)=1),0,1)</f>
        <v>1</v>
      </c>
      <c r="O5787">
        <f t="shared" si="631"/>
        <v>24</v>
      </c>
      <c r="P5787">
        <f t="shared" si="635"/>
        <v>1</v>
      </c>
      <c r="Q5787">
        <f t="shared" si="636"/>
        <v>1</v>
      </c>
    </row>
    <row r="5788" spans="1:17" ht="19.5" x14ac:dyDescent="0.4">
      <c r="A5788" s="33">
        <f t="shared" si="630"/>
        <v>46598</v>
      </c>
      <c r="B5788" s="27" t="str">
        <f t="shared" si="632"/>
        <v>(金)</v>
      </c>
      <c r="C5788" s="34">
        <v>0.5</v>
      </c>
      <c r="D5788" s="16" t="s">
        <v>18</v>
      </c>
      <c r="E5788" s="35">
        <v>0.52083333333333304</v>
      </c>
      <c r="F5788" s="50">
        <f>IF(COUNTIF('リスト（不使用）'!$A$5:$A$6,単年カーブ!$A$1),"希望数量入力ください",'単年（2027年度）'!$E$12*単年カーブ!$R$3+'単年（2027年度）'!$E$12*(1-単年カーブ!$R$3)*単年カーブ!Q5788)</f>
        <v>0</v>
      </c>
      <c r="G5788" s="47">
        <f t="shared" si="633"/>
        <v>0</v>
      </c>
      <c r="M5788">
        <f t="shared" si="634"/>
        <v>7</v>
      </c>
      <c r="N5788">
        <f>IF(OR(WEEKDAY(A5788)=1,WEEKDAY(A5788)=7,COUNTIF('2027祝日等（不使用）'!$A$1:$A$20,単年カーブ!A5788)=1),0,1)</f>
        <v>1</v>
      </c>
      <c r="O5788">
        <f t="shared" si="631"/>
        <v>25</v>
      </c>
      <c r="P5788">
        <f t="shared" si="635"/>
        <v>1</v>
      </c>
      <c r="Q5788">
        <f t="shared" si="636"/>
        <v>1</v>
      </c>
    </row>
    <row r="5789" spans="1:17" ht="19.5" x14ac:dyDescent="0.4">
      <c r="A5789" s="33">
        <f t="shared" si="630"/>
        <v>46598</v>
      </c>
      <c r="B5789" s="27" t="str">
        <f t="shared" si="632"/>
        <v>(金)</v>
      </c>
      <c r="C5789" s="34">
        <v>0.52083333333333304</v>
      </c>
      <c r="D5789" s="16" t="s">
        <v>18</v>
      </c>
      <c r="E5789" s="35">
        <v>0.54166666666666696</v>
      </c>
      <c r="F5789" s="50">
        <f>IF(COUNTIF('リスト（不使用）'!$A$5:$A$6,単年カーブ!$A$1),"希望数量入力ください",'単年（2027年度）'!$E$12*単年カーブ!$R$3+'単年（2027年度）'!$E$12*(1-単年カーブ!$R$3)*単年カーブ!Q5789)</f>
        <v>0</v>
      </c>
      <c r="G5789" s="47">
        <f t="shared" si="633"/>
        <v>0</v>
      </c>
      <c r="M5789">
        <f t="shared" si="634"/>
        <v>7</v>
      </c>
      <c r="N5789">
        <f>IF(OR(WEEKDAY(A5789)=1,WEEKDAY(A5789)=7,COUNTIF('2027祝日等（不使用）'!$A$1:$A$20,単年カーブ!A5789)=1),0,1)</f>
        <v>1</v>
      </c>
      <c r="O5789">
        <f t="shared" si="631"/>
        <v>26</v>
      </c>
      <c r="P5789">
        <f t="shared" si="635"/>
        <v>1</v>
      </c>
      <c r="Q5789">
        <f t="shared" si="636"/>
        <v>1</v>
      </c>
    </row>
    <row r="5790" spans="1:17" ht="19.5" x14ac:dyDescent="0.4">
      <c r="A5790" s="33">
        <f t="shared" si="630"/>
        <v>46598</v>
      </c>
      <c r="B5790" s="27" t="str">
        <f t="shared" si="632"/>
        <v>(金)</v>
      </c>
      <c r="C5790" s="34">
        <v>0.54166666666666696</v>
      </c>
      <c r="D5790" s="16" t="s">
        <v>18</v>
      </c>
      <c r="E5790" s="35">
        <v>0.5625</v>
      </c>
      <c r="F5790" s="50">
        <f>IF(COUNTIF('リスト（不使用）'!$A$5:$A$6,単年カーブ!$A$1),"希望数量入力ください",'単年（2027年度）'!$E$12*単年カーブ!$R$3+'単年（2027年度）'!$E$12*(1-単年カーブ!$R$3)*単年カーブ!Q5790)</f>
        <v>0</v>
      </c>
      <c r="G5790" s="47">
        <f t="shared" si="633"/>
        <v>0</v>
      </c>
      <c r="M5790">
        <f t="shared" si="634"/>
        <v>7</v>
      </c>
      <c r="N5790">
        <f>IF(OR(WEEKDAY(A5790)=1,WEEKDAY(A5790)=7,COUNTIF('2027祝日等（不使用）'!$A$1:$A$20,単年カーブ!A5790)=1),0,1)</f>
        <v>1</v>
      </c>
      <c r="O5790">
        <f t="shared" si="631"/>
        <v>27</v>
      </c>
      <c r="P5790">
        <f t="shared" si="635"/>
        <v>1</v>
      </c>
      <c r="Q5790">
        <f t="shared" si="636"/>
        <v>1</v>
      </c>
    </row>
    <row r="5791" spans="1:17" ht="19.5" x14ac:dyDescent="0.4">
      <c r="A5791" s="33">
        <f t="shared" si="630"/>
        <v>46598</v>
      </c>
      <c r="B5791" s="27" t="str">
        <f t="shared" si="632"/>
        <v>(金)</v>
      </c>
      <c r="C5791" s="34">
        <v>0.5625</v>
      </c>
      <c r="D5791" s="16" t="s">
        <v>18</v>
      </c>
      <c r="E5791" s="35">
        <v>0.58333333333333304</v>
      </c>
      <c r="F5791" s="50">
        <f>IF(COUNTIF('リスト（不使用）'!$A$5:$A$6,単年カーブ!$A$1),"希望数量入力ください",'単年（2027年度）'!$E$12*単年カーブ!$R$3+'単年（2027年度）'!$E$12*(1-単年カーブ!$R$3)*単年カーブ!Q5791)</f>
        <v>0</v>
      </c>
      <c r="G5791" s="47">
        <f t="shared" si="633"/>
        <v>0</v>
      </c>
      <c r="M5791">
        <f t="shared" si="634"/>
        <v>7</v>
      </c>
      <c r="N5791">
        <f>IF(OR(WEEKDAY(A5791)=1,WEEKDAY(A5791)=7,COUNTIF('2027祝日等（不使用）'!$A$1:$A$20,単年カーブ!A5791)=1),0,1)</f>
        <v>1</v>
      </c>
      <c r="O5791">
        <f t="shared" si="631"/>
        <v>28</v>
      </c>
      <c r="P5791">
        <f t="shared" si="635"/>
        <v>1</v>
      </c>
      <c r="Q5791">
        <f t="shared" si="636"/>
        <v>1</v>
      </c>
    </row>
    <row r="5792" spans="1:17" ht="19.5" x14ac:dyDescent="0.4">
      <c r="A5792" s="33">
        <f t="shared" si="630"/>
        <v>46598</v>
      </c>
      <c r="B5792" s="27" t="str">
        <f t="shared" si="632"/>
        <v>(金)</v>
      </c>
      <c r="C5792" s="34">
        <v>0.58333333333333304</v>
      </c>
      <c r="D5792" s="16" t="s">
        <v>18</v>
      </c>
      <c r="E5792" s="35">
        <v>0.60416666666666696</v>
      </c>
      <c r="F5792" s="50">
        <f>IF(COUNTIF('リスト（不使用）'!$A$5:$A$6,単年カーブ!$A$1),"希望数量入力ください",'単年（2027年度）'!$E$12*単年カーブ!$R$3+'単年（2027年度）'!$E$12*(1-単年カーブ!$R$3)*単年カーブ!Q5792)</f>
        <v>0</v>
      </c>
      <c r="G5792" s="47">
        <f t="shared" si="633"/>
        <v>0</v>
      </c>
      <c r="M5792">
        <f t="shared" si="634"/>
        <v>7</v>
      </c>
      <c r="N5792">
        <f>IF(OR(WEEKDAY(A5792)=1,WEEKDAY(A5792)=7,COUNTIF('2027祝日等（不使用）'!$A$1:$A$20,単年カーブ!A5792)=1),0,1)</f>
        <v>1</v>
      </c>
      <c r="O5792">
        <f t="shared" si="631"/>
        <v>29</v>
      </c>
      <c r="P5792">
        <f t="shared" si="635"/>
        <v>1</v>
      </c>
      <c r="Q5792">
        <f t="shared" si="636"/>
        <v>1</v>
      </c>
    </row>
    <row r="5793" spans="1:17" ht="19.5" x14ac:dyDescent="0.4">
      <c r="A5793" s="33">
        <f t="shared" si="630"/>
        <v>46598</v>
      </c>
      <c r="B5793" s="27" t="str">
        <f t="shared" si="632"/>
        <v>(金)</v>
      </c>
      <c r="C5793" s="34">
        <v>0.60416666666666696</v>
      </c>
      <c r="D5793" s="16" t="s">
        <v>18</v>
      </c>
      <c r="E5793" s="35">
        <v>0.625</v>
      </c>
      <c r="F5793" s="50">
        <f>IF(COUNTIF('リスト（不使用）'!$A$5:$A$6,単年カーブ!$A$1),"希望数量入力ください",'単年（2027年度）'!$E$12*単年カーブ!$R$3+'単年（2027年度）'!$E$12*(1-単年カーブ!$R$3)*単年カーブ!Q5793)</f>
        <v>0</v>
      </c>
      <c r="G5793" s="47">
        <f t="shared" si="633"/>
        <v>0</v>
      </c>
      <c r="M5793">
        <f t="shared" si="634"/>
        <v>7</v>
      </c>
      <c r="N5793">
        <f>IF(OR(WEEKDAY(A5793)=1,WEEKDAY(A5793)=7,COUNTIF('2027祝日等（不使用）'!$A$1:$A$20,単年カーブ!A5793)=1),0,1)</f>
        <v>1</v>
      </c>
      <c r="O5793">
        <f t="shared" si="631"/>
        <v>30</v>
      </c>
      <c r="P5793">
        <f t="shared" si="635"/>
        <v>1</v>
      </c>
      <c r="Q5793">
        <f t="shared" si="636"/>
        <v>1</v>
      </c>
    </row>
    <row r="5794" spans="1:17" ht="19.5" x14ac:dyDescent="0.4">
      <c r="A5794" s="33">
        <f t="shared" si="630"/>
        <v>46598</v>
      </c>
      <c r="B5794" s="27" t="str">
        <f t="shared" si="632"/>
        <v>(金)</v>
      </c>
      <c r="C5794" s="34">
        <v>0.625</v>
      </c>
      <c r="D5794" s="16" t="s">
        <v>18</v>
      </c>
      <c r="E5794" s="35">
        <v>0.64583333333333304</v>
      </c>
      <c r="F5794" s="50">
        <f>IF(COUNTIF('リスト（不使用）'!$A$5:$A$6,単年カーブ!$A$1),"希望数量入力ください",'単年（2027年度）'!$E$12*単年カーブ!$R$3+'単年（2027年度）'!$E$12*(1-単年カーブ!$R$3)*単年カーブ!Q5794)</f>
        <v>0</v>
      </c>
      <c r="G5794" s="47">
        <f t="shared" si="633"/>
        <v>0</v>
      </c>
      <c r="M5794">
        <f t="shared" si="634"/>
        <v>7</v>
      </c>
      <c r="N5794">
        <f>IF(OR(WEEKDAY(A5794)=1,WEEKDAY(A5794)=7,COUNTIF('2027祝日等（不使用）'!$A$1:$A$20,単年カーブ!A5794)=1),0,1)</f>
        <v>1</v>
      </c>
      <c r="O5794">
        <f t="shared" si="631"/>
        <v>31</v>
      </c>
      <c r="P5794">
        <f t="shared" si="635"/>
        <v>1</v>
      </c>
      <c r="Q5794">
        <f t="shared" si="636"/>
        <v>1</v>
      </c>
    </row>
    <row r="5795" spans="1:17" ht="19.5" x14ac:dyDescent="0.4">
      <c r="A5795" s="33">
        <f t="shared" si="630"/>
        <v>46598</v>
      </c>
      <c r="B5795" s="27" t="str">
        <f t="shared" si="632"/>
        <v>(金)</v>
      </c>
      <c r="C5795" s="34">
        <v>0.64583333333333304</v>
      </c>
      <c r="D5795" s="16" t="s">
        <v>18</v>
      </c>
      <c r="E5795" s="35">
        <v>0.66666666666666696</v>
      </c>
      <c r="F5795" s="50">
        <f>IF(COUNTIF('リスト（不使用）'!$A$5:$A$6,単年カーブ!$A$1),"希望数量入力ください",'単年（2027年度）'!$E$12*単年カーブ!$R$3+'単年（2027年度）'!$E$12*(1-単年カーブ!$R$3)*単年カーブ!Q5795)</f>
        <v>0</v>
      </c>
      <c r="G5795" s="47">
        <f t="shared" si="633"/>
        <v>0</v>
      </c>
      <c r="M5795">
        <f t="shared" si="634"/>
        <v>7</v>
      </c>
      <c r="N5795">
        <f>IF(OR(WEEKDAY(A5795)=1,WEEKDAY(A5795)=7,COUNTIF('2027祝日等（不使用）'!$A$1:$A$20,単年カーブ!A5795)=1),0,1)</f>
        <v>1</v>
      </c>
      <c r="O5795">
        <f t="shared" si="631"/>
        <v>32</v>
      </c>
      <c r="P5795">
        <f t="shared" si="635"/>
        <v>1</v>
      </c>
      <c r="Q5795">
        <f t="shared" si="636"/>
        <v>1</v>
      </c>
    </row>
    <row r="5796" spans="1:17" ht="19.5" x14ac:dyDescent="0.4">
      <c r="A5796" s="33">
        <f t="shared" si="630"/>
        <v>46598</v>
      </c>
      <c r="B5796" s="27" t="str">
        <f t="shared" si="632"/>
        <v>(金)</v>
      </c>
      <c r="C5796" s="34">
        <v>0.66666666666666696</v>
      </c>
      <c r="D5796" s="16" t="s">
        <v>18</v>
      </c>
      <c r="E5796" s="35">
        <v>0.6875</v>
      </c>
      <c r="F5796" s="50">
        <f>IF(COUNTIF('リスト（不使用）'!$A$5:$A$6,単年カーブ!$A$1),"希望数量入力ください",'単年（2027年度）'!$E$12*単年カーブ!$R$3+'単年（2027年度）'!$E$12*(1-単年カーブ!$R$3)*単年カーブ!Q5796)</f>
        <v>0</v>
      </c>
      <c r="G5796" s="47">
        <f t="shared" si="633"/>
        <v>0</v>
      </c>
      <c r="M5796">
        <f t="shared" si="634"/>
        <v>7</v>
      </c>
      <c r="N5796">
        <f>IF(OR(WEEKDAY(A5796)=1,WEEKDAY(A5796)=7,COUNTIF('2027祝日等（不使用）'!$A$1:$A$20,単年カーブ!A5796)=1),0,1)</f>
        <v>1</v>
      </c>
      <c r="O5796">
        <f t="shared" si="631"/>
        <v>33</v>
      </c>
      <c r="P5796">
        <f t="shared" si="635"/>
        <v>1</v>
      </c>
      <c r="Q5796">
        <f t="shared" si="636"/>
        <v>1</v>
      </c>
    </row>
    <row r="5797" spans="1:17" ht="19.5" x14ac:dyDescent="0.4">
      <c r="A5797" s="33">
        <f t="shared" si="630"/>
        <v>46598</v>
      </c>
      <c r="B5797" s="27" t="str">
        <f t="shared" si="632"/>
        <v>(金)</v>
      </c>
      <c r="C5797" s="34">
        <v>0.6875</v>
      </c>
      <c r="D5797" s="16" t="s">
        <v>18</v>
      </c>
      <c r="E5797" s="35">
        <v>0.70833333333333304</v>
      </c>
      <c r="F5797" s="50">
        <f>IF(COUNTIF('リスト（不使用）'!$A$5:$A$6,単年カーブ!$A$1),"希望数量入力ください",'単年（2027年度）'!$E$12*単年カーブ!$R$3+'単年（2027年度）'!$E$12*(1-単年カーブ!$R$3)*単年カーブ!Q5797)</f>
        <v>0</v>
      </c>
      <c r="G5797" s="47">
        <f t="shared" si="633"/>
        <v>0</v>
      </c>
      <c r="M5797">
        <f t="shared" si="634"/>
        <v>7</v>
      </c>
      <c r="N5797">
        <f>IF(OR(WEEKDAY(A5797)=1,WEEKDAY(A5797)=7,COUNTIF('2027祝日等（不使用）'!$A$1:$A$20,単年カーブ!A5797)=1),0,1)</f>
        <v>1</v>
      </c>
      <c r="O5797">
        <f t="shared" si="631"/>
        <v>34</v>
      </c>
      <c r="P5797">
        <f t="shared" si="635"/>
        <v>1</v>
      </c>
      <c r="Q5797">
        <f t="shared" si="636"/>
        <v>1</v>
      </c>
    </row>
    <row r="5798" spans="1:17" ht="19.5" x14ac:dyDescent="0.4">
      <c r="A5798" s="33">
        <f t="shared" si="630"/>
        <v>46598</v>
      </c>
      <c r="B5798" s="27" t="str">
        <f t="shared" si="632"/>
        <v>(金)</v>
      </c>
      <c r="C5798" s="34">
        <v>0.70833333333333304</v>
      </c>
      <c r="D5798" s="16" t="s">
        <v>18</v>
      </c>
      <c r="E5798" s="35">
        <v>0.72916666666666696</v>
      </c>
      <c r="F5798" s="50">
        <f>IF(COUNTIF('リスト（不使用）'!$A$5:$A$6,単年カーブ!$A$1),"希望数量入力ください",'単年（2027年度）'!$E$12*単年カーブ!$R$3+'単年（2027年度）'!$E$12*(1-単年カーブ!$R$3)*単年カーブ!Q5798)</f>
        <v>0</v>
      </c>
      <c r="G5798" s="47">
        <f t="shared" si="633"/>
        <v>0</v>
      </c>
      <c r="M5798">
        <f t="shared" si="634"/>
        <v>7</v>
      </c>
      <c r="N5798">
        <f>IF(OR(WEEKDAY(A5798)=1,WEEKDAY(A5798)=7,COUNTIF('2027祝日等（不使用）'!$A$1:$A$20,単年カーブ!A5798)=1),0,1)</f>
        <v>1</v>
      </c>
      <c r="O5798">
        <f t="shared" si="631"/>
        <v>35</v>
      </c>
      <c r="P5798">
        <f t="shared" si="635"/>
        <v>1</v>
      </c>
      <c r="Q5798">
        <f t="shared" si="636"/>
        <v>1</v>
      </c>
    </row>
    <row r="5799" spans="1:17" ht="19.5" x14ac:dyDescent="0.4">
      <c r="A5799" s="33">
        <f t="shared" si="630"/>
        <v>46598</v>
      </c>
      <c r="B5799" s="27" t="str">
        <f t="shared" si="632"/>
        <v>(金)</v>
      </c>
      <c r="C5799" s="34">
        <v>0.72916666666666696</v>
      </c>
      <c r="D5799" s="16" t="s">
        <v>18</v>
      </c>
      <c r="E5799" s="35">
        <v>0.75</v>
      </c>
      <c r="F5799" s="50">
        <f>IF(COUNTIF('リスト（不使用）'!$A$5:$A$6,単年カーブ!$A$1),"希望数量入力ください",'単年（2027年度）'!$E$12*単年カーブ!$R$3+'単年（2027年度）'!$E$12*(1-単年カーブ!$R$3)*単年カーブ!Q5799)</f>
        <v>0</v>
      </c>
      <c r="G5799" s="47">
        <f t="shared" si="633"/>
        <v>0</v>
      </c>
      <c r="M5799">
        <f t="shared" si="634"/>
        <v>7</v>
      </c>
      <c r="N5799">
        <f>IF(OR(WEEKDAY(A5799)=1,WEEKDAY(A5799)=7,COUNTIF('2027祝日等（不使用）'!$A$1:$A$20,単年カーブ!A5799)=1),0,1)</f>
        <v>1</v>
      </c>
      <c r="O5799">
        <f t="shared" si="631"/>
        <v>36</v>
      </c>
      <c r="P5799">
        <f t="shared" si="635"/>
        <v>1</v>
      </c>
      <c r="Q5799">
        <f t="shared" si="636"/>
        <v>1</v>
      </c>
    </row>
    <row r="5800" spans="1:17" ht="19.5" x14ac:dyDescent="0.4">
      <c r="A5800" s="33">
        <f t="shared" si="630"/>
        <v>46598</v>
      </c>
      <c r="B5800" s="27" t="str">
        <f t="shared" si="632"/>
        <v>(金)</v>
      </c>
      <c r="C5800" s="34">
        <v>0.75</v>
      </c>
      <c r="D5800" s="16" t="s">
        <v>18</v>
      </c>
      <c r="E5800" s="35">
        <v>0.77083333333333304</v>
      </c>
      <c r="F5800" s="50">
        <f>IF(COUNTIF('リスト（不使用）'!$A$5:$A$6,単年カーブ!$A$1),"希望数量入力ください",'単年（2027年度）'!$E$12*単年カーブ!$R$3+'単年（2027年度）'!$E$12*(1-単年カーブ!$R$3)*単年カーブ!Q5800)</f>
        <v>0</v>
      </c>
      <c r="G5800" s="47">
        <f t="shared" si="633"/>
        <v>0</v>
      </c>
      <c r="M5800">
        <f t="shared" si="634"/>
        <v>7</v>
      </c>
      <c r="N5800">
        <f>IF(OR(WEEKDAY(A5800)=1,WEEKDAY(A5800)=7,COUNTIF('2027祝日等（不使用）'!$A$1:$A$20,単年カーブ!A5800)=1),0,1)</f>
        <v>1</v>
      </c>
      <c r="O5800">
        <f t="shared" si="631"/>
        <v>37</v>
      </c>
      <c r="P5800">
        <f t="shared" si="635"/>
        <v>1</v>
      </c>
      <c r="Q5800">
        <f t="shared" si="636"/>
        <v>1</v>
      </c>
    </row>
    <row r="5801" spans="1:17" ht="19.5" x14ac:dyDescent="0.4">
      <c r="A5801" s="33">
        <f t="shared" si="630"/>
        <v>46598</v>
      </c>
      <c r="B5801" s="27" t="str">
        <f t="shared" si="632"/>
        <v>(金)</v>
      </c>
      <c r="C5801" s="34">
        <v>0.77083333333333304</v>
      </c>
      <c r="D5801" s="16" t="s">
        <v>18</v>
      </c>
      <c r="E5801" s="35">
        <v>0.79166666666666696</v>
      </c>
      <c r="F5801" s="50">
        <f>IF(COUNTIF('リスト（不使用）'!$A$5:$A$6,単年カーブ!$A$1),"希望数量入力ください",'単年（2027年度）'!$E$12*単年カーブ!$R$3+'単年（2027年度）'!$E$12*(1-単年カーブ!$R$3)*単年カーブ!Q5801)</f>
        <v>0</v>
      </c>
      <c r="G5801" s="47">
        <f t="shared" si="633"/>
        <v>0</v>
      </c>
      <c r="M5801">
        <f t="shared" si="634"/>
        <v>7</v>
      </c>
      <c r="N5801">
        <f>IF(OR(WEEKDAY(A5801)=1,WEEKDAY(A5801)=7,COUNTIF('2027祝日等（不使用）'!$A$1:$A$20,単年カーブ!A5801)=1),0,1)</f>
        <v>1</v>
      </c>
      <c r="O5801">
        <f t="shared" si="631"/>
        <v>38</v>
      </c>
      <c r="P5801">
        <f t="shared" si="635"/>
        <v>1</v>
      </c>
      <c r="Q5801">
        <f t="shared" si="636"/>
        <v>1</v>
      </c>
    </row>
    <row r="5802" spans="1:17" ht="19.5" x14ac:dyDescent="0.4">
      <c r="A5802" s="33">
        <f t="shared" si="630"/>
        <v>46598</v>
      </c>
      <c r="B5802" s="27" t="str">
        <f t="shared" si="632"/>
        <v>(金)</v>
      </c>
      <c r="C5802" s="34">
        <v>0.79166666666666696</v>
      </c>
      <c r="D5802" s="16" t="s">
        <v>18</v>
      </c>
      <c r="E5802" s="35">
        <v>0.8125</v>
      </c>
      <c r="F5802" s="50">
        <f>IF(COUNTIF('リスト（不使用）'!$A$5:$A$6,単年カーブ!$A$1),"希望数量入力ください",'単年（2027年度）'!$E$12*単年カーブ!$R$3+'単年（2027年度）'!$E$12*(1-単年カーブ!$R$3)*単年カーブ!Q5802)</f>
        <v>0</v>
      </c>
      <c r="G5802" s="47">
        <f t="shared" si="633"/>
        <v>0</v>
      </c>
      <c r="M5802">
        <f t="shared" si="634"/>
        <v>7</v>
      </c>
      <c r="N5802">
        <f>IF(OR(WEEKDAY(A5802)=1,WEEKDAY(A5802)=7,COUNTIF('2027祝日等（不使用）'!$A$1:$A$20,単年カーブ!A5802)=1),0,1)</f>
        <v>1</v>
      </c>
      <c r="O5802">
        <f t="shared" si="631"/>
        <v>39</v>
      </c>
      <c r="P5802">
        <f t="shared" si="635"/>
        <v>1</v>
      </c>
      <c r="Q5802">
        <f t="shared" si="636"/>
        <v>1</v>
      </c>
    </row>
    <row r="5803" spans="1:17" ht="19.5" x14ac:dyDescent="0.4">
      <c r="A5803" s="33">
        <f t="shared" si="630"/>
        <v>46598</v>
      </c>
      <c r="B5803" s="27" t="str">
        <f t="shared" si="632"/>
        <v>(金)</v>
      </c>
      <c r="C5803" s="34">
        <v>0.8125</v>
      </c>
      <c r="D5803" s="16" t="s">
        <v>18</v>
      </c>
      <c r="E5803" s="35">
        <v>0.83333333333333304</v>
      </c>
      <c r="F5803" s="50">
        <f>IF(COUNTIF('リスト（不使用）'!$A$5:$A$6,単年カーブ!$A$1),"希望数量入力ください",'単年（2027年度）'!$E$12*単年カーブ!$R$3+'単年（2027年度）'!$E$12*(1-単年カーブ!$R$3)*単年カーブ!Q5803)</f>
        <v>0</v>
      </c>
      <c r="G5803" s="47">
        <f t="shared" si="633"/>
        <v>0</v>
      </c>
      <c r="M5803">
        <f t="shared" si="634"/>
        <v>7</v>
      </c>
      <c r="N5803">
        <f>IF(OR(WEEKDAY(A5803)=1,WEEKDAY(A5803)=7,COUNTIF('2027祝日等（不使用）'!$A$1:$A$20,単年カーブ!A5803)=1),0,1)</f>
        <v>1</v>
      </c>
      <c r="O5803">
        <f t="shared" si="631"/>
        <v>40</v>
      </c>
      <c r="P5803">
        <f t="shared" si="635"/>
        <v>1</v>
      </c>
      <c r="Q5803">
        <f t="shared" si="636"/>
        <v>1</v>
      </c>
    </row>
    <row r="5804" spans="1:17" ht="19.5" x14ac:dyDescent="0.4">
      <c r="A5804" s="33">
        <f t="shared" si="630"/>
        <v>46598</v>
      </c>
      <c r="B5804" s="27" t="str">
        <f t="shared" si="632"/>
        <v>(金)</v>
      </c>
      <c r="C5804" s="34">
        <v>0.83333333333333304</v>
      </c>
      <c r="D5804" s="16" t="s">
        <v>18</v>
      </c>
      <c r="E5804" s="35">
        <v>0.85416666666666696</v>
      </c>
      <c r="F5804" s="50">
        <f>IF(COUNTIF('リスト（不使用）'!$A$5:$A$6,単年カーブ!$A$1),"希望数量入力ください",'単年（2027年度）'!$E$12*単年カーブ!$R$3+'単年（2027年度）'!$E$12*(1-単年カーブ!$R$3)*単年カーブ!Q5804)</f>
        <v>0</v>
      </c>
      <c r="G5804" s="47">
        <f t="shared" si="633"/>
        <v>0</v>
      </c>
      <c r="M5804">
        <f t="shared" si="634"/>
        <v>7</v>
      </c>
      <c r="N5804">
        <f>IF(OR(WEEKDAY(A5804)=1,WEEKDAY(A5804)=7,COUNTIF('2027祝日等（不使用）'!$A$1:$A$20,単年カーブ!A5804)=1),0,1)</f>
        <v>1</v>
      </c>
      <c r="O5804">
        <f t="shared" si="631"/>
        <v>41</v>
      </c>
      <c r="P5804">
        <f t="shared" si="635"/>
        <v>0</v>
      </c>
      <c r="Q5804">
        <f t="shared" si="636"/>
        <v>0</v>
      </c>
    </row>
    <row r="5805" spans="1:17" ht="19.5" x14ac:dyDescent="0.4">
      <c r="A5805" s="33">
        <f t="shared" si="630"/>
        <v>46598</v>
      </c>
      <c r="B5805" s="27" t="str">
        <f t="shared" si="632"/>
        <v>(金)</v>
      </c>
      <c r="C5805" s="34">
        <v>0.85416666666666696</v>
      </c>
      <c r="D5805" s="16" t="s">
        <v>18</v>
      </c>
      <c r="E5805" s="35">
        <v>0.875</v>
      </c>
      <c r="F5805" s="50">
        <f>IF(COUNTIF('リスト（不使用）'!$A$5:$A$6,単年カーブ!$A$1),"希望数量入力ください",'単年（2027年度）'!$E$12*単年カーブ!$R$3+'単年（2027年度）'!$E$12*(1-単年カーブ!$R$3)*単年カーブ!Q5805)</f>
        <v>0</v>
      </c>
      <c r="G5805" s="47">
        <f t="shared" si="633"/>
        <v>0</v>
      </c>
      <c r="M5805">
        <f t="shared" si="634"/>
        <v>7</v>
      </c>
      <c r="N5805">
        <f>IF(OR(WEEKDAY(A5805)=1,WEEKDAY(A5805)=7,COUNTIF('2027祝日等（不使用）'!$A$1:$A$20,単年カーブ!A5805)=1),0,1)</f>
        <v>1</v>
      </c>
      <c r="O5805">
        <f t="shared" si="631"/>
        <v>42</v>
      </c>
      <c r="P5805">
        <f t="shared" si="635"/>
        <v>0</v>
      </c>
      <c r="Q5805">
        <f t="shared" si="636"/>
        <v>0</v>
      </c>
    </row>
    <row r="5806" spans="1:17" ht="19.5" x14ac:dyDescent="0.4">
      <c r="A5806" s="33">
        <f t="shared" si="630"/>
        <v>46598</v>
      </c>
      <c r="B5806" s="27" t="str">
        <f t="shared" si="632"/>
        <v>(金)</v>
      </c>
      <c r="C5806" s="34">
        <v>0.875</v>
      </c>
      <c r="D5806" s="16" t="s">
        <v>18</v>
      </c>
      <c r="E5806" s="35">
        <v>0.89583333333333304</v>
      </c>
      <c r="F5806" s="50">
        <f>IF(COUNTIF('リスト（不使用）'!$A$5:$A$6,単年カーブ!$A$1),"希望数量入力ください",'単年（2027年度）'!$E$12*単年カーブ!$R$3+'単年（2027年度）'!$E$12*(1-単年カーブ!$R$3)*単年カーブ!Q5806)</f>
        <v>0</v>
      </c>
      <c r="G5806" s="47">
        <f t="shared" si="633"/>
        <v>0</v>
      </c>
      <c r="M5806">
        <f t="shared" si="634"/>
        <v>7</v>
      </c>
      <c r="N5806">
        <f>IF(OR(WEEKDAY(A5806)=1,WEEKDAY(A5806)=7,COUNTIF('2027祝日等（不使用）'!$A$1:$A$20,単年カーブ!A5806)=1),0,1)</f>
        <v>1</v>
      </c>
      <c r="O5806">
        <f t="shared" si="631"/>
        <v>43</v>
      </c>
      <c r="P5806">
        <f t="shared" si="635"/>
        <v>0</v>
      </c>
      <c r="Q5806">
        <f t="shared" si="636"/>
        <v>0</v>
      </c>
    </row>
    <row r="5807" spans="1:17" ht="19.5" x14ac:dyDescent="0.4">
      <c r="A5807" s="33">
        <f t="shared" si="630"/>
        <v>46598</v>
      </c>
      <c r="B5807" s="27" t="str">
        <f t="shared" si="632"/>
        <v>(金)</v>
      </c>
      <c r="C5807" s="34">
        <v>0.89583333333333304</v>
      </c>
      <c r="D5807" s="16" t="s">
        <v>18</v>
      </c>
      <c r="E5807" s="35">
        <v>0.91666666666666696</v>
      </c>
      <c r="F5807" s="50">
        <f>IF(COUNTIF('リスト（不使用）'!$A$5:$A$6,単年カーブ!$A$1),"希望数量入力ください",'単年（2027年度）'!$E$12*単年カーブ!$R$3+'単年（2027年度）'!$E$12*(1-単年カーブ!$R$3)*単年カーブ!Q5807)</f>
        <v>0</v>
      </c>
      <c r="G5807" s="47">
        <f t="shared" si="633"/>
        <v>0</v>
      </c>
      <c r="M5807">
        <f t="shared" si="634"/>
        <v>7</v>
      </c>
      <c r="N5807">
        <f>IF(OR(WEEKDAY(A5807)=1,WEEKDAY(A5807)=7,COUNTIF('2027祝日等（不使用）'!$A$1:$A$20,単年カーブ!A5807)=1),0,1)</f>
        <v>1</v>
      </c>
      <c r="O5807">
        <f t="shared" si="631"/>
        <v>44</v>
      </c>
      <c r="P5807">
        <f t="shared" si="635"/>
        <v>0</v>
      </c>
      <c r="Q5807">
        <f t="shared" si="636"/>
        <v>0</v>
      </c>
    </row>
    <row r="5808" spans="1:17" ht="19.5" x14ac:dyDescent="0.4">
      <c r="A5808" s="33">
        <f t="shared" si="630"/>
        <v>46598</v>
      </c>
      <c r="B5808" s="27" t="str">
        <f t="shared" si="632"/>
        <v>(金)</v>
      </c>
      <c r="C5808" s="34">
        <v>0.91666666666666696</v>
      </c>
      <c r="D5808" s="16" t="s">
        <v>18</v>
      </c>
      <c r="E5808" s="35">
        <v>0.9375</v>
      </c>
      <c r="F5808" s="50">
        <f>IF(COUNTIF('リスト（不使用）'!$A$5:$A$6,単年カーブ!$A$1),"希望数量入力ください",'単年（2027年度）'!$E$12*単年カーブ!$R$3+'単年（2027年度）'!$E$12*(1-単年カーブ!$R$3)*単年カーブ!Q5808)</f>
        <v>0</v>
      </c>
      <c r="G5808" s="47">
        <f t="shared" si="633"/>
        <v>0</v>
      </c>
      <c r="M5808">
        <f t="shared" si="634"/>
        <v>7</v>
      </c>
      <c r="N5808">
        <f>IF(OR(WEEKDAY(A5808)=1,WEEKDAY(A5808)=7,COUNTIF('2027祝日等（不使用）'!$A$1:$A$20,単年カーブ!A5808)=1),0,1)</f>
        <v>1</v>
      </c>
      <c r="O5808">
        <f t="shared" si="631"/>
        <v>45</v>
      </c>
      <c r="P5808">
        <f t="shared" si="635"/>
        <v>0</v>
      </c>
      <c r="Q5808">
        <f t="shared" si="636"/>
        <v>0</v>
      </c>
    </row>
    <row r="5809" spans="1:17" ht="19.5" x14ac:dyDescent="0.4">
      <c r="A5809" s="33">
        <f t="shared" si="630"/>
        <v>46598</v>
      </c>
      <c r="B5809" s="27" t="str">
        <f t="shared" si="632"/>
        <v>(金)</v>
      </c>
      <c r="C5809" s="34">
        <v>0.9375</v>
      </c>
      <c r="D5809" s="16" t="s">
        <v>18</v>
      </c>
      <c r="E5809" s="35">
        <v>0.95833333333333304</v>
      </c>
      <c r="F5809" s="50">
        <f>IF(COUNTIF('リスト（不使用）'!$A$5:$A$6,単年カーブ!$A$1),"希望数量入力ください",'単年（2027年度）'!$E$12*単年カーブ!$R$3+'単年（2027年度）'!$E$12*(1-単年カーブ!$R$3)*単年カーブ!Q5809)</f>
        <v>0</v>
      </c>
      <c r="G5809" s="47">
        <f t="shared" si="633"/>
        <v>0</v>
      </c>
      <c r="M5809">
        <f t="shared" si="634"/>
        <v>7</v>
      </c>
      <c r="N5809">
        <f>IF(OR(WEEKDAY(A5809)=1,WEEKDAY(A5809)=7,COUNTIF('2027祝日等（不使用）'!$A$1:$A$20,単年カーブ!A5809)=1),0,1)</f>
        <v>1</v>
      </c>
      <c r="O5809">
        <f t="shared" si="631"/>
        <v>46</v>
      </c>
      <c r="P5809">
        <f t="shared" si="635"/>
        <v>0</v>
      </c>
      <c r="Q5809">
        <f t="shared" si="636"/>
        <v>0</v>
      </c>
    </row>
    <row r="5810" spans="1:17" ht="19.5" x14ac:dyDescent="0.4">
      <c r="A5810" s="33">
        <f t="shared" si="630"/>
        <v>46598</v>
      </c>
      <c r="B5810" s="27" t="str">
        <f t="shared" si="632"/>
        <v>(金)</v>
      </c>
      <c r="C5810" s="34">
        <v>0.95833333333333304</v>
      </c>
      <c r="D5810" s="16" t="s">
        <v>18</v>
      </c>
      <c r="E5810" s="35">
        <v>0.97916666666666696</v>
      </c>
      <c r="F5810" s="50">
        <f>IF(COUNTIF('リスト（不使用）'!$A$5:$A$6,単年カーブ!$A$1),"希望数量入力ください",'単年（2027年度）'!$E$12*単年カーブ!$R$3+'単年（2027年度）'!$E$12*(1-単年カーブ!$R$3)*単年カーブ!Q5810)</f>
        <v>0</v>
      </c>
      <c r="G5810" s="47">
        <f t="shared" si="633"/>
        <v>0</v>
      </c>
      <c r="M5810">
        <f t="shared" si="634"/>
        <v>7</v>
      </c>
      <c r="N5810">
        <f>IF(OR(WEEKDAY(A5810)=1,WEEKDAY(A5810)=7,COUNTIF('2027祝日等（不使用）'!$A$1:$A$20,単年カーブ!A5810)=1),0,1)</f>
        <v>1</v>
      </c>
      <c r="O5810">
        <f t="shared" si="631"/>
        <v>47</v>
      </c>
      <c r="P5810">
        <f t="shared" si="635"/>
        <v>0</v>
      </c>
      <c r="Q5810">
        <f t="shared" si="636"/>
        <v>0</v>
      </c>
    </row>
    <row r="5811" spans="1:17" ht="19.5" x14ac:dyDescent="0.4">
      <c r="A5811" s="33">
        <f t="shared" si="630"/>
        <v>46598</v>
      </c>
      <c r="B5811" s="27" t="str">
        <f t="shared" si="632"/>
        <v>(金)</v>
      </c>
      <c r="C5811" s="34">
        <v>0.97916666666666696</v>
      </c>
      <c r="D5811" s="16" t="s">
        <v>18</v>
      </c>
      <c r="E5811" s="35" t="s">
        <v>17</v>
      </c>
      <c r="F5811" s="50">
        <f>IF(COUNTIF('リスト（不使用）'!$A$5:$A$6,単年カーブ!$A$1),"希望数量入力ください",'単年（2027年度）'!$E$12*単年カーブ!$R$3+'単年（2027年度）'!$E$12*(1-単年カーブ!$R$3)*単年カーブ!Q5811)</f>
        <v>0</v>
      </c>
      <c r="G5811" s="47">
        <f t="shared" si="633"/>
        <v>0</v>
      </c>
      <c r="M5811">
        <f t="shared" si="634"/>
        <v>7</v>
      </c>
      <c r="N5811">
        <f>IF(OR(WEEKDAY(A5811)=1,WEEKDAY(A5811)=7,COUNTIF('2027祝日等（不使用）'!$A$1:$A$20,単年カーブ!A5811)=1),0,1)</f>
        <v>1</v>
      </c>
      <c r="O5811">
        <f t="shared" si="631"/>
        <v>48</v>
      </c>
      <c r="P5811">
        <f t="shared" si="635"/>
        <v>0</v>
      </c>
      <c r="Q5811">
        <f t="shared" si="636"/>
        <v>0</v>
      </c>
    </row>
    <row r="5812" spans="1:17" ht="19.5" x14ac:dyDescent="0.4">
      <c r="A5812" s="33">
        <f t="shared" ref="A5812:A5875" si="637">A5764+1</f>
        <v>46599</v>
      </c>
      <c r="B5812" s="27" t="str">
        <f t="shared" si="632"/>
        <v>(土)</v>
      </c>
      <c r="C5812" s="34">
        <v>0</v>
      </c>
      <c r="D5812" s="16" t="s">
        <v>18</v>
      </c>
      <c r="E5812" s="35">
        <v>2.0833333333333332E-2</v>
      </c>
      <c r="F5812" s="50">
        <f>IF(COUNTIF('リスト（不使用）'!$A$5:$A$6,単年カーブ!$A$1),"希望数量入力ください",'単年（2027年度）'!$E$12*単年カーブ!$R$3+'単年（2027年度）'!$E$12*(1-単年カーブ!$R$3)*単年カーブ!Q5812)</f>
        <v>0</v>
      </c>
      <c r="G5812" s="47">
        <f t="shared" si="633"/>
        <v>0</v>
      </c>
      <c r="M5812">
        <f t="shared" si="634"/>
        <v>7</v>
      </c>
      <c r="N5812">
        <f>IF(OR(WEEKDAY(A5812)=1,WEEKDAY(A5812)=7,COUNTIF('2027祝日等（不使用）'!$A$1:$A$20,単年カーブ!A5812)=1),0,1)</f>
        <v>0</v>
      </c>
      <c r="O5812">
        <f t="shared" ref="O5812:O5875" si="638">O5764</f>
        <v>1</v>
      </c>
      <c r="P5812">
        <f t="shared" si="635"/>
        <v>0</v>
      </c>
      <c r="Q5812">
        <f t="shared" si="636"/>
        <v>0</v>
      </c>
    </row>
    <row r="5813" spans="1:17" ht="19.5" x14ac:dyDescent="0.4">
      <c r="A5813" s="33">
        <f t="shared" si="637"/>
        <v>46599</v>
      </c>
      <c r="B5813" s="27" t="str">
        <f t="shared" si="632"/>
        <v>(土)</v>
      </c>
      <c r="C5813" s="34">
        <v>2.0833333333333332E-2</v>
      </c>
      <c r="D5813" s="16" t="s">
        <v>18</v>
      </c>
      <c r="E5813" s="35">
        <v>4.1666666666666664E-2</v>
      </c>
      <c r="F5813" s="50">
        <f>IF(COUNTIF('リスト（不使用）'!$A$5:$A$6,単年カーブ!$A$1),"希望数量入力ください",'単年（2027年度）'!$E$12*単年カーブ!$R$3+'単年（2027年度）'!$E$12*(1-単年カーブ!$R$3)*単年カーブ!Q5813)</f>
        <v>0</v>
      </c>
      <c r="G5813" s="47">
        <f t="shared" si="633"/>
        <v>0</v>
      </c>
      <c r="M5813">
        <f t="shared" si="634"/>
        <v>7</v>
      </c>
      <c r="N5813">
        <f>IF(OR(WEEKDAY(A5813)=1,WEEKDAY(A5813)=7,COUNTIF('2027祝日等（不使用）'!$A$1:$A$20,単年カーブ!A5813)=1),0,1)</f>
        <v>0</v>
      </c>
      <c r="O5813">
        <f t="shared" si="638"/>
        <v>2</v>
      </c>
      <c r="P5813">
        <f t="shared" si="635"/>
        <v>0</v>
      </c>
      <c r="Q5813">
        <f t="shared" si="636"/>
        <v>0</v>
      </c>
    </row>
    <row r="5814" spans="1:17" ht="19.5" x14ac:dyDescent="0.4">
      <c r="A5814" s="33">
        <f t="shared" si="637"/>
        <v>46599</v>
      </c>
      <c r="B5814" s="27" t="str">
        <f t="shared" si="632"/>
        <v>(土)</v>
      </c>
      <c r="C5814" s="34">
        <v>4.1666666666666664E-2</v>
      </c>
      <c r="D5814" s="16" t="s">
        <v>18</v>
      </c>
      <c r="E5814" s="35">
        <v>6.25E-2</v>
      </c>
      <c r="F5814" s="50">
        <f>IF(COUNTIF('リスト（不使用）'!$A$5:$A$6,単年カーブ!$A$1),"希望数量入力ください",'単年（2027年度）'!$E$12*単年カーブ!$R$3+'単年（2027年度）'!$E$12*(1-単年カーブ!$R$3)*単年カーブ!Q5814)</f>
        <v>0</v>
      </c>
      <c r="G5814" s="47">
        <f t="shared" si="633"/>
        <v>0</v>
      </c>
      <c r="M5814">
        <f t="shared" si="634"/>
        <v>7</v>
      </c>
      <c r="N5814">
        <f>IF(OR(WEEKDAY(A5814)=1,WEEKDAY(A5814)=7,COUNTIF('2027祝日等（不使用）'!$A$1:$A$20,単年カーブ!A5814)=1),0,1)</f>
        <v>0</v>
      </c>
      <c r="O5814">
        <f t="shared" si="638"/>
        <v>3</v>
      </c>
      <c r="P5814">
        <f t="shared" si="635"/>
        <v>0</v>
      </c>
      <c r="Q5814">
        <f t="shared" si="636"/>
        <v>0</v>
      </c>
    </row>
    <row r="5815" spans="1:17" ht="19.5" x14ac:dyDescent="0.4">
      <c r="A5815" s="33">
        <f t="shared" si="637"/>
        <v>46599</v>
      </c>
      <c r="B5815" s="27" t="str">
        <f t="shared" si="632"/>
        <v>(土)</v>
      </c>
      <c r="C5815" s="34">
        <v>6.25E-2</v>
      </c>
      <c r="D5815" s="16" t="s">
        <v>18</v>
      </c>
      <c r="E5815" s="35">
        <v>8.3333333333333301E-2</v>
      </c>
      <c r="F5815" s="50">
        <f>IF(COUNTIF('リスト（不使用）'!$A$5:$A$6,単年カーブ!$A$1),"希望数量入力ください",'単年（2027年度）'!$E$12*単年カーブ!$R$3+'単年（2027年度）'!$E$12*(1-単年カーブ!$R$3)*単年カーブ!Q5815)</f>
        <v>0</v>
      </c>
      <c r="G5815" s="47">
        <f t="shared" si="633"/>
        <v>0</v>
      </c>
      <c r="M5815">
        <f t="shared" si="634"/>
        <v>7</v>
      </c>
      <c r="N5815">
        <f>IF(OR(WEEKDAY(A5815)=1,WEEKDAY(A5815)=7,COUNTIF('2027祝日等（不使用）'!$A$1:$A$20,単年カーブ!A5815)=1),0,1)</f>
        <v>0</v>
      </c>
      <c r="O5815">
        <f t="shared" si="638"/>
        <v>4</v>
      </c>
      <c r="P5815">
        <f t="shared" si="635"/>
        <v>0</v>
      </c>
      <c r="Q5815">
        <f t="shared" si="636"/>
        <v>0</v>
      </c>
    </row>
    <row r="5816" spans="1:17" ht="19.5" x14ac:dyDescent="0.4">
      <c r="A5816" s="33">
        <f t="shared" si="637"/>
        <v>46599</v>
      </c>
      <c r="B5816" s="27" t="str">
        <f t="shared" si="632"/>
        <v>(土)</v>
      </c>
      <c r="C5816" s="34">
        <v>8.3333333333333301E-2</v>
      </c>
      <c r="D5816" s="16" t="s">
        <v>18</v>
      </c>
      <c r="E5816" s="35">
        <v>0.104166666666667</v>
      </c>
      <c r="F5816" s="50">
        <f>IF(COUNTIF('リスト（不使用）'!$A$5:$A$6,単年カーブ!$A$1),"希望数量入力ください",'単年（2027年度）'!$E$12*単年カーブ!$R$3+'単年（2027年度）'!$E$12*(1-単年カーブ!$R$3)*単年カーブ!Q5816)</f>
        <v>0</v>
      </c>
      <c r="G5816" s="47">
        <f t="shared" si="633"/>
        <v>0</v>
      </c>
      <c r="M5816">
        <f t="shared" si="634"/>
        <v>7</v>
      </c>
      <c r="N5816">
        <f>IF(OR(WEEKDAY(A5816)=1,WEEKDAY(A5816)=7,COUNTIF('2027祝日等（不使用）'!$A$1:$A$20,単年カーブ!A5816)=1),0,1)</f>
        <v>0</v>
      </c>
      <c r="O5816">
        <f t="shared" si="638"/>
        <v>5</v>
      </c>
      <c r="P5816">
        <f t="shared" si="635"/>
        <v>0</v>
      </c>
      <c r="Q5816">
        <f t="shared" si="636"/>
        <v>0</v>
      </c>
    </row>
    <row r="5817" spans="1:17" ht="19.5" x14ac:dyDescent="0.4">
      <c r="A5817" s="33">
        <f t="shared" si="637"/>
        <v>46599</v>
      </c>
      <c r="B5817" s="27" t="str">
        <f t="shared" si="632"/>
        <v>(土)</v>
      </c>
      <c r="C5817" s="34">
        <v>0.104166666666667</v>
      </c>
      <c r="D5817" s="16" t="s">
        <v>18</v>
      </c>
      <c r="E5817" s="35">
        <v>0.125</v>
      </c>
      <c r="F5817" s="50">
        <f>IF(COUNTIF('リスト（不使用）'!$A$5:$A$6,単年カーブ!$A$1),"希望数量入力ください",'単年（2027年度）'!$E$12*単年カーブ!$R$3+'単年（2027年度）'!$E$12*(1-単年カーブ!$R$3)*単年カーブ!Q5817)</f>
        <v>0</v>
      </c>
      <c r="G5817" s="47">
        <f t="shared" si="633"/>
        <v>0</v>
      </c>
      <c r="M5817">
        <f t="shared" si="634"/>
        <v>7</v>
      </c>
      <c r="N5817">
        <f>IF(OR(WEEKDAY(A5817)=1,WEEKDAY(A5817)=7,COUNTIF('2027祝日等（不使用）'!$A$1:$A$20,単年カーブ!A5817)=1),0,1)</f>
        <v>0</v>
      </c>
      <c r="O5817">
        <f t="shared" si="638"/>
        <v>6</v>
      </c>
      <c r="P5817">
        <f t="shared" si="635"/>
        <v>0</v>
      </c>
      <c r="Q5817">
        <f t="shared" si="636"/>
        <v>0</v>
      </c>
    </row>
    <row r="5818" spans="1:17" ht="19.5" x14ac:dyDescent="0.4">
      <c r="A5818" s="33">
        <f t="shared" si="637"/>
        <v>46599</v>
      </c>
      <c r="B5818" s="27" t="str">
        <f t="shared" si="632"/>
        <v>(土)</v>
      </c>
      <c r="C5818" s="34">
        <v>0.125</v>
      </c>
      <c r="D5818" s="16" t="s">
        <v>18</v>
      </c>
      <c r="E5818" s="35">
        <v>0.14583333333333301</v>
      </c>
      <c r="F5818" s="50">
        <f>IF(COUNTIF('リスト（不使用）'!$A$5:$A$6,単年カーブ!$A$1),"希望数量入力ください",'単年（2027年度）'!$E$12*単年カーブ!$R$3+'単年（2027年度）'!$E$12*(1-単年カーブ!$R$3)*単年カーブ!Q5818)</f>
        <v>0</v>
      </c>
      <c r="G5818" s="47">
        <f t="shared" si="633"/>
        <v>0</v>
      </c>
      <c r="M5818">
        <f t="shared" si="634"/>
        <v>7</v>
      </c>
      <c r="N5818">
        <f>IF(OR(WEEKDAY(A5818)=1,WEEKDAY(A5818)=7,COUNTIF('2027祝日等（不使用）'!$A$1:$A$20,単年カーブ!A5818)=1),0,1)</f>
        <v>0</v>
      </c>
      <c r="O5818">
        <f t="shared" si="638"/>
        <v>7</v>
      </c>
      <c r="P5818">
        <f t="shared" si="635"/>
        <v>0</v>
      </c>
      <c r="Q5818">
        <f t="shared" si="636"/>
        <v>0</v>
      </c>
    </row>
    <row r="5819" spans="1:17" ht="19.5" x14ac:dyDescent="0.4">
      <c r="A5819" s="33">
        <f t="shared" si="637"/>
        <v>46599</v>
      </c>
      <c r="B5819" s="27" t="str">
        <f t="shared" si="632"/>
        <v>(土)</v>
      </c>
      <c r="C5819" s="34">
        <v>0.14583333333333301</v>
      </c>
      <c r="D5819" s="16" t="s">
        <v>18</v>
      </c>
      <c r="E5819" s="35">
        <v>0.16666666666666699</v>
      </c>
      <c r="F5819" s="50">
        <f>IF(COUNTIF('リスト（不使用）'!$A$5:$A$6,単年カーブ!$A$1),"希望数量入力ください",'単年（2027年度）'!$E$12*単年カーブ!$R$3+'単年（2027年度）'!$E$12*(1-単年カーブ!$R$3)*単年カーブ!Q5819)</f>
        <v>0</v>
      </c>
      <c r="G5819" s="47">
        <f t="shared" si="633"/>
        <v>0</v>
      </c>
      <c r="M5819">
        <f t="shared" si="634"/>
        <v>7</v>
      </c>
      <c r="N5819">
        <f>IF(OR(WEEKDAY(A5819)=1,WEEKDAY(A5819)=7,COUNTIF('2027祝日等（不使用）'!$A$1:$A$20,単年カーブ!A5819)=1),0,1)</f>
        <v>0</v>
      </c>
      <c r="O5819">
        <f t="shared" si="638"/>
        <v>8</v>
      </c>
      <c r="P5819">
        <f t="shared" si="635"/>
        <v>0</v>
      </c>
      <c r="Q5819">
        <f t="shared" si="636"/>
        <v>0</v>
      </c>
    </row>
    <row r="5820" spans="1:17" ht="19.5" x14ac:dyDescent="0.4">
      <c r="A5820" s="33">
        <f t="shared" si="637"/>
        <v>46599</v>
      </c>
      <c r="B5820" s="27" t="str">
        <f t="shared" si="632"/>
        <v>(土)</v>
      </c>
      <c r="C5820" s="34">
        <v>0.16666666666666699</v>
      </c>
      <c r="D5820" s="16" t="s">
        <v>18</v>
      </c>
      <c r="E5820" s="35">
        <v>0.1875</v>
      </c>
      <c r="F5820" s="50">
        <f>IF(COUNTIF('リスト（不使用）'!$A$5:$A$6,単年カーブ!$A$1),"希望数量入力ください",'単年（2027年度）'!$E$12*単年カーブ!$R$3+'単年（2027年度）'!$E$12*(1-単年カーブ!$R$3)*単年カーブ!Q5820)</f>
        <v>0</v>
      </c>
      <c r="G5820" s="47">
        <f t="shared" si="633"/>
        <v>0</v>
      </c>
      <c r="M5820">
        <f t="shared" si="634"/>
        <v>7</v>
      </c>
      <c r="N5820">
        <f>IF(OR(WEEKDAY(A5820)=1,WEEKDAY(A5820)=7,COUNTIF('2027祝日等（不使用）'!$A$1:$A$20,単年カーブ!A5820)=1),0,1)</f>
        <v>0</v>
      </c>
      <c r="O5820">
        <f t="shared" si="638"/>
        <v>9</v>
      </c>
      <c r="P5820">
        <f t="shared" si="635"/>
        <v>0</v>
      </c>
      <c r="Q5820">
        <f t="shared" si="636"/>
        <v>0</v>
      </c>
    </row>
    <row r="5821" spans="1:17" ht="19.5" x14ac:dyDescent="0.4">
      <c r="A5821" s="33">
        <f t="shared" si="637"/>
        <v>46599</v>
      </c>
      <c r="B5821" s="27" t="str">
        <f t="shared" si="632"/>
        <v>(土)</v>
      </c>
      <c r="C5821" s="34">
        <v>0.1875</v>
      </c>
      <c r="D5821" s="16" t="s">
        <v>18</v>
      </c>
      <c r="E5821" s="35">
        <v>0.20833333333333301</v>
      </c>
      <c r="F5821" s="50">
        <f>IF(COUNTIF('リスト（不使用）'!$A$5:$A$6,単年カーブ!$A$1),"希望数量入力ください",'単年（2027年度）'!$E$12*単年カーブ!$R$3+'単年（2027年度）'!$E$12*(1-単年カーブ!$R$3)*単年カーブ!Q5821)</f>
        <v>0</v>
      </c>
      <c r="G5821" s="47">
        <f t="shared" si="633"/>
        <v>0</v>
      </c>
      <c r="M5821">
        <f t="shared" si="634"/>
        <v>7</v>
      </c>
      <c r="N5821">
        <f>IF(OR(WEEKDAY(A5821)=1,WEEKDAY(A5821)=7,COUNTIF('2027祝日等（不使用）'!$A$1:$A$20,単年カーブ!A5821)=1),0,1)</f>
        <v>0</v>
      </c>
      <c r="O5821">
        <f t="shared" si="638"/>
        <v>10</v>
      </c>
      <c r="P5821">
        <f t="shared" si="635"/>
        <v>0</v>
      </c>
      <c r="Q5821">
        <f t="shared" si="636"/>
        <v>0</v>
      </c>
    </row>
    <row r="5822" spans="1:17" ht="19.5" x14ac:dyDescent="0.4">
      <c r="A5822" s="33">
        <f t="shared" si="637"/>
        <v>46599</v>
      </c>
      <c r="B5822" s="27" t="str">
        <f t="shared" si="632"/>
        <v>(土)</v>
      </c>
      <c r="C5822" s="34">
        <v>0.20833333333333301</v>
      </c>
      <c r="D5822" s="16" t="s">
        <v>18</v>
      </c>
      <c r="E5822" s="35">
        <v>0.22916666666666699</v>
      </c>
      <c r="F5822" s="50">
        <f>IF(COUNTIF('リスト（不使用）'!$A$5:$A$6,単年カーブ!$A$1),"希望数量入力ください",'単年（2027年度）'!$E$12*単年カーブ!$R$3+'単年（2027年度）'!$E$12*(1-単年カーブ!$R$3)*単年カーブ!Q5822)</f>
        <v>0</v>
      </c>
      <c r="G5822" s="47">
        <f t="shared" si="633"/>
        <v>0</v>
      </c>
      <c r="M5822">
        <f t="shared" si="634"/>
        <v>7</v>
      </c>
      <c r="N5822">
        <f>IF(OR(WEEKDAY(A5822)=1,WEEKDAY(A5822)=7,COUNTIF('2027祝日等（不使用）'!$A$1:$A$20,単年カーブ!A5822)=1),0,1)</f>
        <v>0</v>
      </c>
      <c r="O5822">
        <f t="shared" si="638"/>
        <v>11</v>
      </c>
      <c r="P5822">
        <f t="shared" si="635"/>
        <v>0</v>
      </c>
      <c r="Q5822">
        <f t="shared" si="636"/>
        <v>0</v>
      </c>
    </row>
    <row r="5823" spans="1:17" ht="19.5" x14ac:dyDescent="0.4">
      <c r="A5823" s="33">
        <f t="shared" si="637"/>
        <v>46599</v>
      </c>
      <c r="B5823" s="27" t="str">
        <f t="shared" si="632"/>
        <v>(土)</v>
      </c>
      <c r="C5823" s="34">
        <v>0.22916666666666699</v>
      </c>
      <c r="D5823" s="16" t="s">
        <v>18</v>
      </c>
      <c r="E5823" s="35">
        <v>0.25</v>
      </c>
      <c r="F5823" s="50">
        <f>IF(COUNTIF('リスト（不使用）'!$A$5:$A$6,単年カーブ!$A$1),"希望数量入力ください",'単年（2027年度）'!$E$12*単年カーブ!$R$3+'単年（2027年度）'!$E$12*(1-単年カーブ!$R$3)*単年カーブ!Q5823)</f>
        <v>0</v>
      </c>
      <c r="G5823" s="47">
        <f t="shared" si="633"/>
        <v>0</v>
      </c>
      <c r="M5823">
        <f t="shared" si="634"/>
        <v>7</v>
      </c>
      <c r="N5823">
        <f>IF(OR(WEEKDAY(A5823)=1,WEEKDAY(A5823)=7,COUNTIF('2027祝日等（不使用）'!$A$1:$A$20,単年カーブ!A5823)=1),0,1)</f>
        <v>0</v>
      </c>
      <c r="O5823">
        <f t="shared" si="638"/>
        <v>12</v>
      </c>
      <c r="P5823">
        <f t="shared" si="635"/>
        <v>0</v>
      </c>
      <c r="Q5823">
        <f t="shared" si="636"/>
        <v>0</v>
      </c>
    </row>
    <row r="5824" spans="1:17" ht="19.5" x14ac:dyDescent="0.4">
      <c r="A5824" s="33">
        <f t="shared" si="637"/>
        <v>46599</v>
      </c>
      <c r="B5824" s="27" t="str">
        <f t="shared" si="632"/>
        <v>(土)</v>
      </c>
      <c r="C5824" s="34">
        <v>0.25</v>
      </c>
      <c r="D5824" s="16" t="s">
        <v>18</v>
      </c>
      <c r="E5824" s="35">
        <v>0.27083333333333298</v>
      </c>
      <c r="F5824" s="50">
        <f>IF(COUNTIF('リスト（不使用）'!$A$5:$A$6,単年カーブ!$A$1),"希望数量入力ください",'単年（2027年度）'!$E$12*単年カーブ!$R$3+'単年（2027年度）'!$E$12*(1-単年カーブ!$R$3)*単年カーブ!Q5824)</f>
        <v>0</v>
      </c>
      <c r="G5824" s="47">
        <f t="shared" si="633"/>
        <v>0</v>
      </c>
      <c r="M5824">
        <f t="shared" si="634"/>
        <v>7</v>
      </c>
      <c r="N5824">
        <f>IF(OR(WEEKDAY(A5824)=1,WEEKDAY(A5824)=7,COUNTIF('2027祝日等（不使用）'!$A$1:$A$20,単年カーブ!A5824)=1),0,1)</f>
        <v>0</v>
      </c>
      <c r="O5824">
        <f t="shared" si="638"/>
        <v>13</v>
      </c>
      <c r="P5824">
        <f t="shared" si="635"/>
        <v>0</v>
      </c>
      <c r="Q5824">
        <f t="shared" si="636"/>
        <v>0</v>
      </c>
    </row>
    <row r="5825" spans="1:17" ht="19.5" x14ac:dyDescent="0.4">
      <c r="A5825" s="33">
        <f t="shared" si="637"/>
        <v>46599</v>
      </c>
      <c r="B5825" s="27" t="str">
        <f t="shared" si="632"/>
        <v>(土)</v>
      </c>
      <c r="C5825" s="34">
        <v>0.27083333333333298</v>
      </c>
      <c r="D5825" s="16" t="s">
        <v>18</v>
      </c>
      <c r="E5825" s="35">
        <v>0.29166666666666702</v>
      </c>
      <c r="F5825" s="50">
        <f>IF(COUNTIF('リスト（不使用）'!$A$5:$A$6,単年カーブ!$A$1),"希望数量入力ください",'単年（2027年度）'!$E$12*単年カーブ!$R$3+'単年（2027年度）'!$E$12*(1-単年カーブ!$R$3)*単年カーブ!Q5825)</f>
        <v>0</v>
      </c>
      <c r="G5825" s="47">
        <f t="shared" si="633"/>
        <v>0</v>
      </c>
      <c r="M5825">
        <f t="shared" si="634"/>
        <v>7</v>
      </c>
      <c r="N5825">
        <f>IF(OR(WEEKDAY(A5825)=1,WEEKDAY(A5825)=7,COUNTIF('2027祝日等（不使用）'!$A$1:$A$20,単年カーブ!A5825)=1),0,1)</f>
        <v>0</v>
      </c>
      <c r="O5825">
        <f t="shared" si="638"/>
        <v>14</v>
      </c>
      <c r="P5825">
        <f t="shared" si="635"/>
        <v>0</v>
      </c>
      <c r="Q5825">
        <f t="shared" si="636"/>
        <v>0</v>
      </c>
    </row>
    <row r="5826" spans="1:17" ht="19.5" x14ac:dyDescent="0.4">
      <c r="A5826" s="33">
        <f t="shared" si="637"/>
        <v>46599</v>
      </c>
      <c r="B5826" s="27" t="str">
        <f t="shared" si="632"/>
        <v>(土)</v>
      </c>
      <c r="C5826" s="34">
        <v>0.29166666666666702</v>
      </c>
      <c r="D5826" s="16" t="s">
        <v>18</v>
      </c>
      <c r="E5826" s="35">
        <v>0.3125</v>
      </c>
      <c r="F5826" s="50">
        <f>IF(COUNTIF('リスト（不使用）'!$A$5:$A$6,単年カーブ!$A$1),"希望数量入力ください",'単年（2027年度）'!$E$12*単年カーブ!$R$3+'単年（2027年度）'!$E$12*(1-単年カーブ!$R$3)*単年カーブ!Q5826)</f>
        <v>0</v>
      </c>
      <c r="G5826" s="47">
        <f t="shared" si="633"/>
        <v>0</v>
      </c>
      <c r="M5826">
        <f t="shared" si="634"/>
        <v>7</v>
      </c>
      <c r="N5826">
        <f>IF(OR(WEEKDAY(A5826)=1,WEEKDAY(A5826)=7,COUNTIF('2027祝日等（不使用）'!$A$1:$A$20,単年カーブ!A5826)=1),0,1)</f>
        <v>0</v>
      </c>
      <c r="O5826">
        <f t="shared" si="638"/>
        <v>15</v>
      </c>
      <c r="P5826">
        <f t="shared" si="635"/>
        <v>0</v>
      </c>
      <c r="Q5826">
        <f t="shared" si="636"/>
        <v>0</v>
      </c>
    </row>
    <row r="5827" spans="1:17" ht="19.5" x14ac:dyDescent="0.4">
      <c r="A5827" s="33">
        <f t="shared" si="637"/>
        <v>46599</v>
      </c>
      <c r="B5827" s="27" t="str">
        <f t="shared" si="632"/>
        <v>(土)</v>
      </c>
      <c r="C5827" s="34">
        <v>0.3125</v>
      </c>
      <c r="D5827" s="16" t="s">
        <v>18</v>
      </c>
      <c r="E5827" s="35">
        <v>0.33333333333333298</v>
      </c>
      <c r="F5827" s="50">
        <f>IF(COUNTIF('リスト（不使用）'!$A$5:$A$6,単年カーブ!$A$1),"希望数量入力ください",'単年（2027年度）'!$E$12*単年カーブ!$R$3+'単年（2027年度）'!$E$12*(1-単年カーブ!$R$3)*単年カーブ!Q5827)</f>
        <v>0</v>
      </c>
      <c r="G5827" s="47">
        <f t="shared" si="633"/>
        <v>0</v>
      </c>
      <c r="M5827">
        <f t="shared" si="634"/>
        <v>7</v>
      </c>
      <c r="N5827">
        <f>IF(OR(WEEKDAY(A5827)=1,WEEKDAY(A5827)=7,COUNTIF('2027祝日等（不使用）'!$A$1:$A$20,単年カーブ!A5827)=1),0,1)</f>
        <v>0</v>
      </c>
      <c r="O5827">
        <f t="shared" si="638"/>
        <v>16</v>
      </c>
      <c r="P5827">
        <f t="shared" si="635"/>
        <v>0</v>
      </c>
      <c r="Q5827">
        <f t="shared" si="636"/>
        <v>0</v>
      </c>
    </row>
    <row r="5828" spans="1:17" ht="19.5" x14ac:dyDescent="0.4">
      <c r="A5828" s="33">
        <f t="shared" si="637"/>
        <v>46599</v>
      </c>
      <c r="B5828" s="27" t="str">
        <f t="shared" ref="B5828:B5891" si="639">TEXT(A5828,"(aaa)")</f>
        <v>(土)</v>
      </c>
      <c r="C5828" s="34">
        <v>0.33333333333333298</v>
      </c>
      <c r="D5828" s="16" t="s">
        <v>18</v>
      </c>
      <c r="E5828" s="35">
        <v>0.35416666666666702</v>
      </c>
      <c r="F5828" s="50">
        <f>IF(COUNTIF('リスト（不使用）'!$A$5:$A$6,単年カーブ!$A$1),"希望数量入力ください",'単年（2027年度）'!$E$12*単年カーブ!$R$3+'単年（2027年度）'!$E$12*(1-単年カーブ!$R$3)*単年カーブ!Q5828)</f>
        <v>0</v>
      </c>
      <c r="G5828" s="47">
        <f t="shared" ref="G5828:G5891" si="640">F5828/2</f>
        <v>0</v>
      </c>
      <c r="M5828">
        <f t="shared" ref="M5828:M5891" si="641">MONTH(A5828)</f>
        <v>7</v>
      </c>
      <c r="N5828">
        <f>IF(OR(WEEKDAY(A5828)=1,WEEKDAY(A5828)=7,COUNTIF('2027祝日等（不使用）'!$A$1:$A$20,単年カーブ!A5828)=1),0,1)</f>
        <v>0</v>
      </c>
      <c r="O5828">
        <f t="shared" si="638"/>
        <v>17</v>
      </c>
      <c r="P5828">
        <f t="shared" ref="P5828:P5891" si="642">IF(AND(O5828&gt;16,O5828&lt;41),1,0)</f>
        <v>1</v>
      </c>
      <c r="Q5828">
        <f t="shared" ref="Q5828:Q5891" si="643">P5828*N5828</f>
        <v>0</v>
      </c>
    </row>
    <row r="5829" spans="1:17" ht="19.5" x14ac:dyDescent="0.4">
      <c r="A5829" s="33">
        <f t="shared" si="637"/>
        <v>46599</v>
      </c>
      <c r="B5829" s="27" t="str">
        <f t="shared" si="639"/>
        <v>(土)</v>
      </c>
      <c r="C5829" s="34">
        <v>0.35416666666666702</v>
      </c>
      <c r="D5829" s="16" t="s">
        <v>18</v>
      </c>
      <c r="E5829" s="35">
        <v>0.375</v>
      </c>
      <c r="F5829" s="50">
        <f>IF(COUNTIF('リスト（不使用）'!$A$5:$A$6,単年カーブ!$A$1),"希望数量入力ください",'単年（2027年度）'!$E$12*単年カーブ!$R$3+'単年（2027年度）'!$E$12*(1-単年カーブ!$R$3)*単年カーブ!Q5829)</f>
        <v>0</v>
      </c>
      <c r="G5829" s="47">
        <f t="shared" si="640"/>
        <v>0</v>
      </c>
      <c r="M5829">
        <f t="shared" si="641"/>
        <v>7</v>
      </c>
      <c r="N5829">
        <f>IF(OR(WEEKDAY(A5829)=1,WEEKDAY(A5829)=7,COUNTIF('2027祝日等（不使用）'!$A$1:$A$20,単年カーブ!A5829)=1),0,1)</f>
        <v>0</v>
      </c>
      <c r="O5829">
        <f t="shared" si="638"/>
        <v>18</v>
      </c>
      <c r="P5829">
        <f t="shared" si="642"/>
        <v>1</v>
      </c>
      <c r="Q5829">
        <f t="shared" si="643"/>
        <v>0</v>
      </c>
    </row>
    <row r="5830" spans="1:17" ht="19.5" x14ac:dyDescent="0.4">
      <c r="A5830" s="33">
        <f t="shared" si="637"/>
        <v>46599</v>
      </c>
      <c r="B5830" s="27" t="str">
        <f t="shared" si="639"/>
        <v>(土)</v>
      </c>
      <c r="C5830" s="34">
        <v>0.375</v>
      </c>
      <c r="D5830" s="16" t="s">
        <v>18</v>
      </c>
      <c r="E5830" s="35">
        <v>0.39583333333333298</v>
      </c>
      <c r="F5830" s="50">
        <f>IF(COUNTIF('リスト（不使用）'!$A$5:$A$6,単年カーブ!$A$1),"希望数量入力ください",'単年（2027年度）'!$E$12*単年カーブ!$R$3+'単年（2027年度）'!$E$12*(1-単年カーブ!$R$3)*単年カーブ!Q5830)</f>
        <v>0</v>
      </c>
      <c r="G5830" s="47">
        <f t="shared" si="640"/>
        <v>0</v>
      </c>
      <c r="M5830">
        <f t="shared" si="641"/>
        <v>7</v>
      </c>
      <c r="N5830">
        <f>IF(OR(WEEKDAY(A5830)=1,WEEKDAY(A5830)=7,COUNTIF('2027祝日等（不使用）'!$A$1:$A$20,単年カーブ!A5830)=1),0,1)</f>
        <v>0</v>
      </c>
      <c r="O5830">
        <f t="shared" si="638"/>
        <v>19</v>
      </c>
      <c r="P5830">
        <f t="shared" si="642"/>
        <v>1</v>
      </c>
      <c r="Q5830">
        <f t="shared" si="643"/>
        <v>0</v>
      </c>
    </row>
    <row r="5831" spans="1:17" ht="19.5" x14ac:dyDescent="0.4">
      <c r="A5831" s="33">
        <f t="shared" si="637"/>
        <v>46599</v>
      </c>
      <c r="B5831" s="27" t="str">
        <f t="shared" si="639"/>
        <v>(土)</v>
      </c>
      <c r="C5831" s="34">
        <v>0.39583333333333298</v>
      </c>
      <c r="D5831" s="16" t="s">
        <v>18</v>
      </c>
      <c r="E5831" s="35">
        <v>0.41666666666666702</v>
      </c>
      <c r="F5831" s="50">
        <f>IF(COUNTIF('リスト（不使用）'!$A$5:$A$6,単年カーブ!$A$1),"希望数量入力ください",'単年（2027年度）'!$E$12*単年カーブ!$R$3+'単年（2027年度）'!$E$12*(1-単年カーブ!$R$3)*単年カーブ!Q5831)</f>
        <v>0</v>
      </c>
      <c r="G5831" s="47">
        <f t="shared" si="640"/>
        <v>0</v>
      </c>
      <c r="M5831">
        <f t="shared" si="641"/>
        <v>7</v>
      </c>
      <c r="N5831">
        <f>IF(OR(WEEKDAY(A5831)=1,WEEKDAY(A5831)=7,COUNTIF('2027祝日等（不使用）'!$A$1:$A$20,単年カーブ!A5831)=1),0,1)</f>
        <v>0</v>
      </c>
      <c r="O5831">
        <f t="shared" si="638"/>
        <v>20</v>
      </c>
      <c r="P5831">
        <f t="shared" si="642"/>
        <v>1</v>
      </c>
      <c r="Q5831">
        <f t="shared" si="643"/>
        <v>0</v>
      </c>
    </row>
    <row r="5832" spans="1:17" ht="19.5" x14ac:dyDescent="0.4">
      <c r="A5832" s="33">
        <f t="shared" si="637"/>
        <v>46599</v>
      </c>
      <c r="B5832" s="27" t="str">
        <f t="shared" si="639"/>
        <v>(土)</v>
      </c>
      <c r="C5832" s="34">
        <v>0.41666666666666702</v>
      </c>
      <c r="D5832" s="16" t="s">
        <v>18</v>
      </c>
      <c r="E5832" s="35">
        <v>0.4375</v>
      </c>
      <c r="F5832" s="50">
        <f>IF(COUNTIF('リスト（不使用）'!$A$5:$A$6,単年カーブ!$A$1),"希望数量入力ください",'単年（2027年度）'!$E$12*単年カーブ!$R$3+'単年（2027年度）'!$E$12*(1-単年カーブ!$R$3)*単年カーブ!Q5832)</f>
        <v>0</v>
      </c>
      <c r="G5832" s="47">
        <f t="shared" si="640"/>
        <v>0</v>
      </c>
      <c r="M5832">
        <f t="shared" si="641"/>
        <v>7</v>
      </c>
      <c r="N5832">
        <f>IF(OR(WEEKDAY(A5832)=1,WEEKDAY(A5832)=7,COUNTIF('2027祝日等（不使用）'!$A$1:$A$20,単年カーブ!A5832)=1),0,1)</f>
        <v>0</v>
      </c>
      <c r="O5832">
        <f t="shared" si="638"/>
        <v>21</v>
      </c>
      <c r="P5832">
        <f t="shared" si="642"/>
        <v>1</v>
      </c>
      <c r="Q5832">
        <f t="shared" si="643"/>
        <v>0</v>
      </c>
    </row>
    <row r="5833" spans="1:17" ht="19.5" x14ac:dyDescent="0.4">
      <c r="A5833" s="33">
        <f t="shared" si="637"/>
        <v>46599</v>
      </c>
      <c r="B5833" s="27" t="str">
        <f t="shared" si="639"/>
        <v>(土)</v>
      </c>
      <c r="C5833" s="34">
        <v>0.4375</v>
      </c>
      <c r="D5833" s="16" t="s">
        <v>18</v>
      </c>
      <c r="E5833" s="35">
        <v>0.45833333333333298</v>
      </c>
      <c r="F5833" s="50">
        <f>IF(COUNTIF('リスト（不使用）'!$A$5:$A$6,単年カーブ!$A$1),"希望数量入力ください",'単年（2027年度）'!$E$12*単年カーブ!$R$3+'単年（2027年度）'!$E$12*(1-単年カーブ!$R$3)*単年カーブ!Q5833)</f>
        <v>0</v>
      </c>
      <c r="G5833" s="47">
        <f t="shared" si="640"/>
        <v>0</v>
      </c>
      <c r="M5833">
        <f t="shared" si="641"/>
        <v>7</v>
      </c>
      <c r="N5833">
        <f>IF(OR(WEEKDAY(A5833)=1,WEEKDAY(A5833)=7,COUNTIF('2027祝日等（不使用）'!$A$1:$A$20,単年カーブ!A5833)=1),0,1)</f>
        <v>0</v>
      </c>
      <c r="O5833">
        <f t="shared" si="638"/>
        <v>22</v>
      </c>
      <c r="P5833">
        <f t="shared" si="642"/>
        <v>1</v>
      </c>
      <c r="Q5833">
        <f t="shared" si="643"/>
        <v>0</v>
      </c>
    </row>
    <row r="5834" spans="1:17" ht="19.5" x14ac:dyDescent="0.4">
      <c r="A5834" s="33">
        <f t="shared" si="637"/>
        <v>46599</v>
      </c>
      <c r="B5834" s="27" t="str">
        <f t="shared" si="639"/>
        <v>(土)</v>
      </c>
      <c r="C5834" s="34">
        <v>0.45833333333333298</v>
      </c>
      <c r="D5834" s="16" t="s">
        <v>18</v>
      </c>
      <c r="E5834" s="35">
        <v>0.47916666666666702</v>
      </c>
      <c r="F5834" s="50">
        <f>IF(COUNTIF('リスト（不使用）'!$A$5:$A$6,単年カーブ!$A$1),"希望数量入力ください",'単年（2027年度）'!$E$12*単年カーブ!$R$3+'単年（2027年度）'!$E$12*(1-単年カーブ!$R$3)*単年カーブ!Q5834)</f>
        <v>0</v>
      </c>
      <c r="G5834" s="47">
        <f t="shared" si="640"/>
        <v>0</v>
      </c>
      <c r="M5834">
        <f t="shared" si="641"/>
        <v>7</v>
      </c>
      <c r="N5834">
        <f>IF(OR(WEEKDAY(A5834)=1,WEEKDAY(A5834)=7,COUNTIF('2027祝日等（不使用）'!$A$1:$A$20,単年カーブ!A5834)=1),0,1)</f>
        <v>0</v>
      </c>
      <c r="O5834">
        <f t="shared" si="638"/>
        <v>23</v>
      </c>
      <c r="P5834">
        <f t="shared" si="642"/>
        <v>1</v>
      </c>
      <c r="Q5834">
        <f t="shared" si="643"/>
        <v>0</v>
      </c>
    </row>
    <row r="5835" spans="1:17" ht="19.5" x14ac:dyDescent="0.4">
      <c r="A5835" s="33">
        <f t="shared" si="637"/>
        <v>46599</v>
      </c>
      <c r="B5835" s="27" t="str">
        <f t="shared" si="639"/>
        <v>(土)</v>
      </c>
      <c r="C5835" s="34">
        <v>0.47916666666666702</v>
      </c>
      <c r="D5835" s="16" t="s">
        <v>18</v>
      </c>
      <c r="E5835" s="35">
        <v>0.5</v>
      </c>
      <c r="F5835" s="50">
        <f>IF(COUNTIF('リスト（不使用）'!$A$5:$A$6,単年カーブ!$A$1),"希望数量入力ください",'単年（2027年度）'!$E$12*単年カーブ!$R$3+'単年（2027年度）'!$E$12*(1-単年カーブ!$R$3)*単年カーブ!Q5835)</f>
        <v>0</v>
      </c>
      <c r="G5835" s="47">
        <f t="shared" si="640"/>
        <v>0</v>
      </c>
      <c r="M5835">
        <f t="shared" si="641"/>
        <v>7</v>
      </c>
      <c r="N5835">
        <f>IF(OR(WEEKDAY(A5835)=1,WEEKDAY(A5835)=7,COUNTIF('2027祝日等（不使用）'!$A$1:$A$20,単年カーブ!A5835)=1),0,1)</f>
        <v>0</v>
      </c>
      <c r="O5835">
        <f t="shared" si="638"/>
        <v>24</v>
      </c>
      <c r="P5835">
        <f t="shared" si="642"/>
        <v>1</v>
      </c>
      <c r="Q5835">
        <f t="shared" si="643"/>
        <v>0</v>
      </c>
    </row>
    <row r="5836" spans="1:17" ht="19.5" x14ac:dyDescent="0.4">
      <c r="A5836" s="33">
        <f t="shared" si="637"/>
        <v>46599</v>
      </c>
      <c r="B5836" s="27" t="str">
        <f t="shared" si="639"/>
        <v>(土)</v>
      </c>
      <c r="C5836" s="34">
        <v>0.5</v>
      </c>
      <c r="D5836" s="16" t="s">
        <v>18</v>
      </c>
      <c r="E5836" s="35">
        <v>0.52083333333333304</v>
      </c>
      <c r="F5836" s="50">
        <f>IF(COUNTIF('リスト（不使用）'!$A$5:$A$6,単年カーブ!$A$1),"希望数量入力ください",'単年（2027年度）'!$E$12*単年カーブ!$R$3+'単年（2027年度）'!$E$12*(1-単年カーブ!$R$3)*単年カーブ!Q5836)</f>
        <v>0</v>
      </c>
      <c r="G5836" s="47">
        <f t="shared" si="640"/>
        <v>0</v>
      </c>
      <c r="M5836">
        <f t="shared" si="641"/>
        <v>7</v>
      </c>
      <c r="N5836">
        <f>IF(OR(WEEKDAY(A5836)=1,WEEKDAY(A5836)=7,COUNTIF('2027祝日等（不使用）'!$A$1:$A$20,単年カーブ!A5836)=1),0,1)</f>
        <v>0</v>
      </c>
      <c r="O5836">
        <f t="shared" si="638"/>
        <v>25</v>
      </c>
      <c r="P5836">
        <f t="shared" si="642"/>
        <v>1</v>
      </c>
      <c r="Q5836">
        <f t="shared" si="643"/>
        <v>0</v>
      </c>
    </row>
    <row r="5837" spans="1:17" ht="19.5" x14ac:dyDescent="0.4">
      <c r="A5837" s="33">
        <f t="shared" si="637"/>
        <v>46599</v>
      </c>
      <c r="B5837" s="27" t="str">
        <f t="shared" si="639"/>
        <v>(土)</v>
      </c>
      <c r="C5837" s="34">
        <v>0.52083333333333304</v>
      </c>
      <c r="D5837" s="16" t="s">
        <v>18</v>
      </c>
      <c r="E5837" s="35">
        <v>0.54166666666666696</v>
      </c>
      <c r="F5837" s="50">
        <f>IF(COUNTIF('リスト（不使用）'!$A$5:$A$6,単年カーブ!$A$1),"希望数量入力ください",'単年（2027年度）'!$E$12*単年カーブ!$R$3+'単年（2027年度）'!$E$12*(1-単年カーブ!$R$3)*単年カーブ!Q5837)</f>
        <v>0</v>
      </c>
      <c r="G5837" s="47">
        <f t="shared" si="640"/>
        <v>0</v>
      </c>
      <c r="M5837">
        <f t="shared" si="641"/>
        <v>7</v>
      </c>
      <c r="N5837">
        <f>IF(OR(WEEKDAY(A5837)=1,WEEKDAY(A5837)=7,COUNTIF('2027祝日等（不使用）'!$A$1:$A$20,単年カーブ!A5837)=1),0,1)</f>
        <v>0</v>
      </c>
      <c r="O5837">
        <f t="shared" si="638"/>
        <v>26</v>
      </c>
      <c r="P5837">
        <f t="shared" si="642"/>
        <v>1</v>
      </c>
      <c r="Q5837">
        <f t="shared" si="643"/>
        <v>0</v>
      </c>
    </row>
    <row r="5838" spans="1:17" ht="19.5" x14ac:dyDescent="0.4">
      <c r="A5838" s="33">
        <f t="shared" si="637"/>
        <v>46599</v>
      </c>
      <c r="B5838" s="27" t="str">
        <f t="shared" si="639"/>
        <v>(土)</v>
      </c>
      <c r="C5838" s="34">
        <v>0.54166666666666696</v>
      </c>
      <c r="D5838" s="16" t="s">
        <v>18</v>
      </c>
      <c r="E5838" s="35">
        <v>0.5625</v>
      </c>
      <c r="F5838" s="50">
        <f>IF(COUNTIF('リスト（不使用）'!$A$5:$A$6,単年カーブ!$A$1),"希望数量入力ください",'単年（2027年度）'!$E$12*単年カーブ!$R$3+'単年（2027年度）'!$E$12*(1-単年カーブ!$R$3)*単年カーブ!Q5838)</f>
        <v>0</v>
      </c>
      <c r="G5838" s="47">
        <f t="shared" si="640"/>
        <v>0</v>
      </c>
      <c r="M5838">
        <f t="shared" si="641"/>
        <v>7</v>
      </c>
      <c r="N5838">
        <f>IF(OR(WEEKDAY(A5838)=1,WEEKDAY(A5838)=7,COUNTIF('2027祝日等（不使用）'!$A$1:$A$20,単年カーブ!A5838)=1),0,1)</f>
        <v>0</v>
      </c>
      <c r="O5838">
        <f t="shared" si="638"/>
        <v>27</v>
      </c>
      <c r="P5838">
        <f t="shared" si="642"/>
        <v>1</v>
      </c>
      <c r="Q5838">
        <f t="shared" si="643"/>
        <v>0</v>
      </c>
    </row>
    <row r="5839" spans="1:17" ht="19.5" x14ac:dyDescent="0.4">
      <c r="A5839" s="33">
        <f t="shared" si="637"/>
        <v>46599</v>
      </c>
      <c r="B5839" s="27" t="str">
        <f t="shared" si="639"/>
        <v>(土)</v>
      </c>
      <c r="C5839" s="34">
        <v>0.5625</v>
      </c>
      <c r="D5839" s="16" t="s">
        <v>18</v>
      </c>
      <c r="E5839" s="35">
        <v>0.58333333333333304</v>
      </c>
      <c r="F5839" s="50">
        <f>IF(COUNTIF('リスト（不使用）'!$A$5:$A$6,単年カーブ!$A$1),"希望数量入力ください",'単年（2027年度）'!$E$12*単年カーブ!$R$3+'単年（2027年度）'!$E$12*(1-単年カーブ!$R$3)*単年カーブ!Q5839)</f>
        <v>0</v>
      </c>
      <c r="G5839" s="47">
        <f t="shared" si="640"/>
        <v>0</v>
      </c>
      <c r="M5839">
        <f t="shared" si="641"/>
        <v>7</v>
      </c>
      <c r="N5839">
        <f>IF(OR(WEEKDAY(A5839)=1,WEEKDAY(A5839)=7,COUNTIF('2027祝日等（不使用）'!$A$1:$A$20,単年カーブ!A5839)=1),0,1)</f>
        <v>0</v>
      </c>
      <c r="O5839">
        <f t="shared" si="638"/>
        <v>28</v>
      </c>
      <c r="P5839">
        <f t="shared" si="642"/>
        <v>1</v>
      </c>
      <c r="Q5839">
        <f t="shared" si="643"/>
        <v>0</v>
      </c>
    </row>
    <row r="5840" spans="1:17" ht="19.5" x14ac:dyDescent="0.4">
      <c r="A5840" s="33">
        <f t="shared" si="637"/>
        <v>46599</v>
      </c>
      <c r="B5840" s="27" t="str">
        <f t="shared" si="639"/>
        <v>(土)</v>
      </c>
      <c r="C5840" s="34">
        <v>0.58333333333333304</v>
      </c>
      <c r="D5840" s="16" t="s">
        <v>18</v>
      </c>
      <c r="E5840" s="35">
        <v>0.60416666666666696</v>
      </c>
      <c r="F5840" s="50">
        <f>IF(COUNTIF('リスト（不使用）'!$A$5:$A$6,単年カーブ!$A$1),"希望数量入力ください",'単年（2027年度）'!$E$12*単年カーブ!$R$3+'単年（2027年度）'!$E$12*(1-単年カーブ!$R$3)*単年カーブ!Q5840)</f>
        <v>0</v>
      </c>
      <c r="G5840" s="47">
        <f t="shared" si="640"/>
        <v>0</v>
      </c>
      <c r="M5840">
        <f t="shared" si="641"/>
        <v>7</v>
      </c>
      <c r="N5840">
        <f>IF(OR(WEEKDAY(A5840)=1,WEEKDAY(A5840)=7,COUNTIF('2027祝日等（不使用）'!$A$1:$A$20,単年カーブ!A5840)=1),0,1)</f>
        <v>0</v>
      </c>
      <c r="O5840">
        <f t="shared" si="638"/>
        <v>29</v>
      </c>
      <c r="P5840">
        <f t="shared" si="642"/>
        <v>1</v>
      </c>
      <c r="Q5840">
        <f t="shared" si="643"/>
        <v>0</v>
      </c>
    </row>
    <row r="5841" spans="1:17" ht="19.5" x14ac:dyDescent="0.4">
      <c r="A5841" s="33">
        <f t="shared" si="637"/>
        <v>46599</v>
      </c>
      <c r="B5841" s="27" t="str">
        <f t="shared" si="639"/>
        <v>(土)</v>
      </c>
      <c r="C5841" s="34">
        <v>0.60416666666666696</v>
      </c>
      <c r="D5841" s="16" t="s">
        <v>18</v>
      </c>
      <c r="E5841" s="35">
        <v>0.625</v>
      </c>
      <c r="F5841" s="50">
        <f>IF(COUNTIF('リスト（不使用）'!$A$5:$A$6,単年カーブ!$A$1),"希望数量入力ください",'単年（2027年度）'!$E$12*単年カーブ!$R$3+'単年（2027年度）'!$E$12*(1-単年カーブ!$R$3)*単年カーブ!Q5841)</f>
        <v>0</v>
      </c>
      <c r="G5841" s="47">
        <f t="shared" si="640"/>
        <v>0</v>
      </c>
      <c r="M5841">
        <f t="shared" si="641"/>
        <v>7</v>
      </c>
      <c r="N5841">
        <f>IF(OR(WEEKDAY(A5841)=1,WEEKDAY(A5841)=7,COUNTIF('2027祝日等（不使用）'!$A$1:$A$20,単年カーブ!A5841)=1),0,1)</f>
        <v>0</v>
      </c>
      <c r="O5841">
        <f t="shared" si="638"/>
        <v>30</v>
      </c>
      <c r="P5841">
        <f t="shared" si="642"/>
        <v>1</v>
      </c>
      <c r="Q5841">
        <f t="shared" si="643"/>
        <v>0</v>
      </c>
    </row>
    <row r="5842" spans="1:17" ht="19.5" x14ac:dyDescent="0.4">
      <c r="A5842" s="33">
        <f t="shared" si="637"/>
        <v>46599</v>
      </c>
      <c r="B5842" s="27" t="str">
        <f t="shared" si="639"/>
        <v>(土)</v>
      </c>
      <c r="C5842" s="34">
        <v>0.625</v>
      </c>
      <c r="D5842" s="16" t="s">
        <v>18</v>
      </c>
      <c r="E5842" s="35">
        <v>0.64583333333333304</v>
      </c>
      <c r="F5842" s="50">
        <f>IF(COUNTIF('リスト（不使用）'!$A$5:$A$6,単年カーブ!$A$1),"希望数量入力ください",'単年（2027年度）'!$E$12*単年カーブ!$R$3+'単年（2027年度）'!$E$12*(1-単年カーブ!$R$3)*単年カーブ!Q5842)</f>
        <v>0</v>
      </c>
      <c r="G5842" s="47">
        <f t="shared" si="640"/>
        <v>0</v>
      </c>
      <c r="M5842">
        <f t="shared" si="641"/>
        <v>7</v>
      </c>
      <c r="N5842">
        <f>IF(OR(WEEKDAY(A5842)=1,WEEKDAY(A5842)=7,COUNTIF('2027祝日等（不使用）'!$A$1:$A$20,単年カーブ!A5842)=1),0,1)</f>
        <v>0</v>
      </c>
      <c r="O5842">
        <f t="shared" si="638"/>
        <v>31</v>
      </c>
      <c r="P5842">
        <f t="shared" si="642"/>
        <v>1</v>
      </c>
      <c r="Q5842">
        <f t="shared" si="643"/>
        <v>0</v>
      </c>
    </row>
    <row r="5843" spans="1:17" ht="19.5" x14ac:dyDescent="0.4">
      <c r="A5843" s="33">
        <f t="shared" si="637"/>
        <v>46599</v>
      </c>
      <c r="B5843" s="27" t="str">
        <f t="shared" si="639"/>
        <v>(土)</v>
      </c>
      <c r="C5843" s="34">
        <v>0.64583333333333304</v>
      </c>
      <c r="D5843" s="16" t="s">
        <v>18</v>
      </c>
      <c r="E5843" s="35">
        <v>0.66666666666666696</v>
      </c>
      <c r="F5843" s="50">
        <f>IF(COUNTIF('リスト（不使用）'!$A$5:$A$6,単年カーブ!$A$1),"希望数量入力ください",'単年（2027年度）'!$E$12*単年カーブ!$R$3+'単年（2027年度）'!$E$12*(1-単年カーブ!$R$3)*単年カーブ!Q5843)</f>
        <v>0</v>
      </c>
      <c r="G5843" s="47">
        <f t="shared" si="640"/>
        <v>0</v>
      </c>
      <c r="M5843">
        <f t="shared" si="641"/>
        <v>7</v>
      </c>
      <c r="N5843">
        <f>IF(OR(WEEKDAY(A5843)=1,WEEKDAY(A5843)=7,COUNTIF('2027祝日等（不使用）'!$A$1:$A$20,単年カーブ!A5843)=1),0,1)</f>
        <v>0</v>
      </c>
      <c r="O5843">
        <f t="shared" si="638"/>
        <v>32</v>
      </c>
      <c r="P5843">
        <f t="shared" si="642"/>
        <v>1</v>
      </c>
      <c r="Q5843">
        <f t="shared" si="643"/>
        <v>0</v>
      </c>
    </row>
    <row r="5844" spans="1:17" ht="19.5" x14ac:dyDescent="0.4">
      <c r="A5844" s="33">
        <f t="shared" si="637"/>
        <v>46599</v>
      </c>
      <c r="B5844" s="27" t="str">
        <f t="shared" si="639"/>
        <v>(土)</v>
      </c>
      <c r="C5844" s="34">
        <v>0.66666666666666696</v>
      </c>
      <c r="D5844" s="16" t="s">
        <v>18</v>
      </c>
      <c r="E5844" s="35">
        <v>0.6875</v>
      </c>
      <c r="F5844" s="50">
        <f>IF(COUNTIF('リスト（不使用）'!$A$5:$A$6,単年カーブ!$A$1),"希望数量入力ください",'単年（2027年度）'!$E$12*単年カーブ!$R$3+'単年（2027年度）'!$E$12*(1-単年カーブ!$R$3)*単年カーブ!Q5844)</f>
        <v>0</v>
      </c>
      <c r="G5844" s="47">
        <f t="shared" si="640"/>
        <v>0</v>
      </c>
      <c r="M5844">
        <f t="shared" si="641"/>
        <v>7</v>
      </c>
      <c r="N5844">
        <f>IF(OR(WEEKDAY(A5844)=1,WEEKDAY(A5844)=7,COUNTIF('2027祝日等（不使用）'!$A$1:$A$20,単年カーブ!A5844)=1),0,1)</f>
        <v>0</v>
      </c>
      <c r="O5844">
        <f t="shared" si="638"/>
        <v>33</v>
      </c>
      <c r="P5844">
        <f t="shared" si="642"/>
        <v>1</v>
      </c>
      <c r="Q5844">
        <f t="shared" si="643"/>
        <v>0</v>
      </c>
    </row>
    <row r="5845" spans="1:17" ht="19.5" x14ac:dyDescent="0.4">
      <c r="A5845" s="33">
        <f t="shared" si="637"/>
        <v>46599</v>
      </c>
      <c r="B5845" s="27" t="str">
        <f t="shared" si="639"/>
        <v>(土)</v>
      </c>
      <c r="C5845" s="34">
        <v>0.6875</v>
      </c>
      <c r="D5845" s="16" t="s">
        <v>18</v>
      </c>
      <c r="E5845" s="35">
        <v>0.70833333333333304</v>
      </c>
      <c r="F5845" s="50">
        <f>IF(COUNTIF('リスト（不使用）'!$A$5:$A$6,単年カーブ!$A$1),"希望数量入力ください",'単年（2027年度）'!$E$12*単年カーブ!$R$3+'単年（2027年度）'!$E$12*(1-単年カーブ!$R$3)*単年カーブ!Q5845)</f>
        <v>0</v>
      </c>
      <c r="G5845" s="47">
        <f t="shared" si="640"/>
        <v>0</v>
      </c>
      <c r="M5845">
        <f t="shared" si="641"/>
        <v>7</v>
      </c>
      <c r="N5845">
        <f>IF(OR(WEEKDAY(A5845)=1,WEEKDAY(A5845)=7,COUNTIF('2027祝日等（不使用）'!$A$1:$A$20,単年カーブ!A5845)=1),0,1)</f>
        <v>0</v>
      </c>
      <c r="O5845">
        <f t="shared" si="638"/>
        <v>34</v>
      </c>
      <c r="P5845">
        <f t="shared" si="642"/>
        <v>1</v>
      </c>
      <c r="Q5845">
        <f t="shared" si="643"/>
        <v>0</v>
      </c>
    </row>
    <row r="5846" spans="1:17" ht="19.5" x14ac:dyDescent="0.4">
      <c r="A5846" s="33">
        <f t="shared" si="637"/>
        <v>46599</v>
      </c>
      <c r="B5846" s="27" t="str">
        <f t="shared" si="639"/>
        <v>(土)</v>
      </c>
      <c r="C5846" s="34">
        <v>0.70833333333333304</v>
      </c>
      <c r="D5846" s="16" t="s">
        <v>18</v>
      </c>
      <c r="E5846" s="35">
        <v>0.72916666666666696</v>
      </c>
      <c r="F5846" s="50">
        <f>IF(COUNTIF('リスト（不使用）'!$A$5:$A$6,単年カーブ!$A$1),"希望数量入力ください",'単年（2027年度）'!$E$12*単年カーブ!$R$3+'単年（2027年度）'!$E$12*(1-単年カーブ!$R$3)*単年カーブ!Q5846)</f>
        <v>0</v>
      </c>
      <c r="G5846" s="47">
        <f t="shared" si="640"/>
        <v>0</v>
      </c>
      <c r="M5846">
        <f t="shared" si="641"/>
        <v>7</v>
      </c>
      <c r="N5846">
        <f>IF(OR(WEEKDAY(A5846)=1,WEEKDAY(A5846)=7,COUNTIF('2027祝日等（不使用）'!$A$1:$A$20,単年カーブ!A5846)=1),0,1)</f>
        <v>0</v>
      </c>
      <c r="O5846">
        <f t="shared" si="638"/>
        <v>35</v>
      </c>
      <c r="P5846">
        <f t="shared" si="642"/>
        <v>1</v>
      </c>
      <c r="Q5846">
        <f t="shared" si="643"/>
        <v>0</v>
      </c>
    </row>
    <row r="5847" spans="1:17" ht="19.5" x14ac:dyDescent="0.4">
      <c r="A5847" s="33">
        <f t="shared" si="637"/>
        <v>46599</v>
      </c>
      <c r="B5847" s="27" t="str">
        <f t="shared" si="639"/>
        <v>(土)</v>
      </c>
      <c r="C5847" s="34">
        <v>0.72916666666666696</v>
      </c>
      <c r="D5847" s="16" t="s">
        <v>18</v>
      </c>
      <c r="E5847" s="35">
        <v>0.75</v>
      </c>
      <c r="F5847" s="50">
        <f>IF(COUNTIF('リスト（不使用）'!$A$5:$A$6,単年カーブ!$A$1),"希望数量入力ください",'単年（2027年度）'!$E$12*単年カーブ!$R$3+'単年（2027年度）'!$E$12*(1-単年カーブ!$R$3)*単年カーブ!Q5847)</f>
        <v>0</v>
      </c>
      <c r="G5847" s="47">
        <f t="shared" si="640"/>
        <v>0</v>
      </c>
      <c r="M5847">
        <f t="shared" si="641"/>
        <v>7</v>
      </c>
      <c r="N5847">
        <f>IF(OR(WEEKDAY(A5847)=1,WEEKDAY(A5847)=7,COUNTIF('2027祝日等（不使用）'!$A$1:$A$20,単年カーブ!A5847)=1),0,1)</f>
        <v>0</v>
      </c>
      <c r="O5847">
        <f t="shared" si="638"/>
        <v>36</v>
      </c>
      <c r="P5847">
        <f t="shared" si="642"/>
        <v>1</v>
      </c>
      <c r="Q5847">
        <f t="shared" si="643"/>
        <v>0</v>
      </c>
    </row>
    <row r="5848" spans="1:17" ht="19.5" x14ac:dyDescent="0.4">
      <c r="A5848" s="33">
        <f t="shared" si="637"/>
        <v>46599</v>
      </c>
      <c r="B5848" s="27" t="str">
        <f t="shared" si="639"/>
        <v>(土)</v>
      </c>
      <c r="C5848" s="34">
        <v>0.75</v>
      </c>
      <c r="D5848" s="16" t="s">
        <v>18</v>
      </c>
      <c r="E5848" s="35">
        <v>0.77083333333333304</v>
      </c>
      <c r="F5848" s="50">
        <f>IF(COUNTIF('リスト（不使用）'!$A$5:$A$6,単年カーブ!$A$1),"希望数量入力ください",'単年（2027年度）'!$E$12*単年カーブ!$R$3+'単年（2027年度）'!$E$12*(1-単年カーブ!$R$3)*単年カーブ!Q5848)</f>
        <v>0</v>
      </c>
      <c r="G5848" s="47">
        <f t="shared" si="640"/>
        <v>0</v>
      </c>
      <c r="M5848">
        <f t="shared" si="641"/>
        <v>7</v>
      </c>
      <c r="N5848">
        <f>IF(OR(WEEKDAY(A5848)=1,WEEKDAY(A5848)=7,COUNTIF('2027祝日等（不使用）'!$A$1:$A$20,単年カーブ!A5848)=1),0,1)</f>
        <v>0</v>
      </c>
      <c r="O5848">
        <f t="shared" si="638"/>
        <v>37</v>
      </c>
      <c r="P5848">
        <f t="shared" si="642"/>
        <v>1</v>
      </c>
      <c r="Q5848">
        <f t="shared" si="643"/>
        <v>0</v>
      </c>
    </row>
    <row r="5849" spans="1:17" ht="19.5" x14ac:dyDescent="0.4">
      <c r="A5849" s="33">
        <f t="shared" si="637"/>
        <v>46599</v>
      </c>
      <c r="B5849" s="27" t="str">
        <f t="shared" si="639"/>
        <v>(土)</v>
      </c>
      <c r="C5849" s="34">
        <v>0.77083333333333304</v>
      </c>
      <c r="D5849" s="16" t="s">
        <v>18</v>
      </c>
      <c r="E5849" s="35">
        <v>0.79166666666666696</v>
      </c>
      <c r="F5849" s="50">
        <f>IF(COUNTIF('リスト（不使用）'!$A$5:$A$6,単年カーブ!$A$1),"希望数量入力ください",'単年（2027年度）'!$E$12*単年カーブ!$R$3+'単年（2027年度）'!$E$12*(1-単年カーブ!$R$3)*単年カーブ!Q5849)</f>
        <v>0</v>
      </c>
      <c r="G5849" s="47">
        <f t="shared" si="640"/>
        <v>0</v>
      </c>
      <c r="M5849">
        <f t="shared" si="641"/>
        <v>7</v>
      </c>
      <c r="N5849">
        <f>IF(OR(WEEKDAY(A5849)=1,WEEKDAY(A5849)=7,COUNTIF('2027祝日等（不使用）'!$A$1:$A$20,単年カーブ!A5849)=1),0,1)</f>
        <v>0</v>
      </c>
      <c r="O5849">
        <f t="shared" si="638"/>
        <v>38</v>
      </c>
      <c r="P5849">
        <f t="shared" si="642"/>
        <v>1</v>
      </c>
      <c r="Q5849">
        <f t="shared" si="643"/>
        <v>0</v>
      </c>
    </row>
    <row r="5850" spans="1:17" ht="19.5" x14ac:dyDescent="0.4">
      <c r="A5850" s="33">
        <f t="shared" si="637"/>
        <v>46599</v>
      </c>
      <c r="B5850" s="27" t="str">
        <f t="shared" si="639"/>
        <v>(土)</v>
      </c>
      <c r="C5850" s="34">
        <v>0.79166666666666696</v>
      </c>
      <c r="D5850" s="16" t="s">
        <v>18</v>
      </c>
      <c r="E5850" s="35">
        <v>0.8125</v>
      </c>
      <c r="F5850" s="50">
        <f>IF(COUNTIF('リスト（不使用）'!$A$5:$A$6,単年カーブ!$A$1),"希望数量入力ください",'単年（2027年度）'!$E$12*単年カーブ!$R$3+'単年（2027年度）'!$E$12*(1-単年カーブ!$R$3)*単年カーブ!Q5850)</f>
        <v>0</v>
      </c>
      <c r="G5850" s="47">
        <f t="shared" si="640"/>
        <v>0</v>
      </c>
      <c r="M5850">
        <f t="shared" si="641"/>
        <v>7</v>
      </c>
      <c r="N5850">
        <f>IF(OR(WEEKDAY(A5850)=1,WEEKDAY(A5850)=7,COUNTIF('2027祝日等（不使用）'!$A$1:$A$20,単年カーブ!A5850)=1),0,1)</f>
        <v>0</v>
      </c>
      <c r="O5850">
        <f t="shared" si="638"/>
        <v>39</v>
      </c>
      <c r="P5850">
        <f t="shared" si="642"/>
        <v>1</v>
      </c>
      <c r="Q5850">
        <f t="shared" si="643"/>
        <v>0</v>
      </c>
    </row>
    <row r="5851" spans="1:17" ht="19.5" x14ac:dyDescent="0.4">
      <c r="A5851" s="33">
        <f t="shared" si="637"/>
        <v>46599</v>
      </c>
      <c r="B5851" s="27" t="str">
        <f t="shared" si="639"/>
        <v>(土)</v>
      </c>
      <c r="C5851" s="34">
        <v>0.8125</v>
      </c>
      <c r="D5851" s="16" t="s">
        <v>18</v>
      </c>
      <c r="E5851" s="35">
        <v>0.83333333333333304</v>
      </c>
      <c r="F5851" s="50">
        <f>IF(COUNTIF('リスト（不使用）'!$A$5:$A$6,単年カーブ!$A$1),"希望数量入力ください",'単年（2027年度）'!$E$12*単年カーブ!$R$3+'単年（2027年度）'!$E$12*(1-単年カーブ!$R$3)*単年カーブ!Q5851)</f>
        <v>0</v>
      </c>
      <c r="G5851" s="47">
        <f t="shared" si="640"/>
        <v>0</v>
      </c>
      <c r="M5851">
        <f t="shared" si="641"/>
        <v>7</v>
      </c>
      <c r="N5851">
        <f>IF(OR(WEEKDAY(A5851)=1,WEEKDAY(A5851)=7,COUNTIF('2027祝日等（不使用）'!$A$1:$A$20,単年カーブ!A5851)=1),0,1)</f>
        <v>0</v>
      </c>
      <c r="O5851">
        <f t="shared" si="638"/>
        <v>40</v>
      </c>
      <c r="P5851">
        <f t="shared" si="642"/>
        <v>1</v>
      </c>
      <c r="Q5851">
        <f t="shared" si="643"/>
        <v>0</v>
      </c>
    </row>
    <row r="5852" spans="1:17" ht="19.5" x14ac:dyDescent="0.4">
      <c r="A5852" s="33">
        <f t="shared" si="637"/>
        <v>46599</v>
      </c>
      <c r="B5852" s="27" t="str">
        <f t="shared" si="639"/>
        <v>(土)</v>
      </c>
      <c r="C5852" s="34">
        <v>0.83333333333333304</v>
      </c>
      <c r="D5852" s="16" t="s">
        <v>18</v>
      </c>
      <c r="E5852" s="35">
        <v>0.85416666666666696</v>
      </c>
      <c r="F5852" s="50">
        <f>IF(COUNTIF('リスト（不使用）'!$A$5:$A$6,単年カーブ!$A$1),"希望数量入力ください",'単年（2027年度）'!$E$12*単年カーブ!$R$3+'単年（2027年度）'!$E$12*(1-単年カーブ!$R$3)*単年カーブ!Q5852)</f>
        <v>0</v>
      </c>
      <c r="G5852" s="47">
        <f t="shared" si="640"/>
        <v>0</v>
      </c>
      <c r="M5852">
        <f t="shared" si="641"/>
        <v>7</v>
      </c>
      <c r="N5852">
        <f>IF(OR(WEEKDAY(A5852)=1,WEEKDAY(A5852)=7,COUNTIF('2027祝日等（不使用）'!$A$1:$A$20,単年カーブ!A5852)=1),0,1)</f>
        <v>0</v>
      </c>
      <c r="O5852">
        <f t="shared" si="638"/>
        <v>41</v>
      </c>
      <c r="P5852">
        <f t="shared" si="642"/>
        <v>0</v>
      </c>
      <c r="Q5852">
        <f t="shared" si="643"/>
        <v>0</v>
      </c>
    </row>
    <row r="5853" spans="1:17" ht="19.5" x14ac:dyDescent="0.4">
      <c r="A5853" s="33">
        <f t="shared" si="637"/>
        <v>46599</v>
      </c>
      <c r="B5853" s="27" t="str">
        <f t="shared" si="639"/>
        <v>(土)</v>
      </c>
      <c r="C5853" s="34">
        <v>0.85416666666666696</v>
      </c>
      <c r="D5853" s="16" t="s">
        <v>18</v>
      </c>
      <c r="E5853" s="35">
        <v>0.875</v>
      </c>
      <c r="F5853" s="50">
        <f>IF(COUNTIF('リスト（不使用）'!$A$5:$A$6,単年カーブ!$A$1),"希望数量入力ください",'単年（2027年度）'!$E$12*単年カーブ!$R$3+'単年（2027年度）'!$E$12*(1-単年カーブ!$R$3)*単年カーブ!Q5853)</f>
        <v>0</v>
      </c>
      <c r="G5853" s="47">
        <f t="shared" si="640"/>
        <v>0</v>
      </c>
      <c r="M5853">
        <f t="shared" si="641"/>
        <v>7</v>
      </c>
      <c r="N5853">
        <f>IF(OR(WEEKDAY(A5853)=1,WEEKDAY(A5853)=7,COUNTIF('2027祝日等（不使用）'!$A$1:$A$20,単年カーブ!A5853)=1),0,1)</f>
        <v>0</v>
      </c>
      <c r="O5853">
        <f t="shared" si="638"/>
        <v>42</v>
      </c>
      <c r="P5853">
        <f t="shared" si="642"/>
        <v>0</v>
      </c>
      <c r="Q5853">
        <f t="shared" si="643"/>
        <v>0</v>
      </c>
    </row>
    <row r="5854" spans="1:17" ht="19.5" x14ac:dyDescent="0.4">
      <c r="A5854" s="33">
        <f t="shared" si="637"/>
        <v>46599</v>
      </c>
      <c r="B5854" s="27" t="str">
        <f t="shared" si="639"/>
        <v>(土)</v>
      </c>
      <c r="C5854" s="34">
        <v>0.875</v>
      </c>
      <c r="D5854" s="16" t="s">
        <v>18</v>
      </c>
      <c r="E5854" s="35">
        <v>0.89583333333333304</v>
      </c>
      <c r="F5854" s="50">
        <f>IF(COUNTIF('リスト（不使用）'!$A$5:$A$6,単年カーブ!$A$1),"希望数量入力ください",'単年（2027年度）'!$E$12*単年カーブ!$R$3+'単年（2027年度）'!$E$12*(1-単年カーブ!$R$3)*単年カーブ!Q5854)</f>
        <v>0</v>
      </c>
      <c r="G5854" s="47">
        <f t="shared" si="640"/>
        <v>0</v>
      </c>
      <c r="M5854">
        <f t="shared" si="641"/>
        <v>7</v>
      </c>
      <c r="N5854">
        <f>IF(OR(WEEKDAY(A5854)=1,WEEKDAY(A5854)=7,COUNTIF('2027祝日等（不使用）'!$A$1:$A$20,単年カーブ!A5854)=1),0,1)</f>
        <v>0</v>
      </c>
      <c r="O5854">
        <f t="shared" si="638"/>
        <v>43</v>
      </c>
      <c r="P5854">
        <f t="shared" si="642"/>
        <v>0</v>
      </c>
      <c r="Q5854">
        <f t="shared" si="643"/>
        <v>0</v>
      </c>
    </row>
    <row r="5855" spans="1:17" ht="19.5" x14ac:dyDescent="0.4">
      <c r="A5855" s="33">
        <f t="shared" si="637"/>
        <v>46599</v>
      </c>
      <c r="B5855" s="27" t="str">
        <f t="shared" si="639"/>
        <v>(土)</v>
      </c>
      <c r="C5855" s="34">
        <v>0.89583333333333304</v>
      </c>
      <c r="D5855" s="16" t="s">
        <v>18</v>
      </c>
      <c r="E5855" s="35">
        <v>0.91666666666666696</v>
      </c>
      <c r="F5855" s="50">
        <f>IF(COUNTIF('リスト（不使用）'!$A$5:$A$6,単年カーブ!$A$1),"希望数量入力ください",'単年（2027年度）'!$E$12*単年カーブ!$R$3+'単年（2027年度）'!$E$12*(1-単年カーブ!$R$3)*単年カーブ!Q5855)</f>
        <v>0</v>
      </c>
      <c r="G5855" s="47">
        <f t="shared" si="640"/>
        <v>0</v>
      </c>
      <c r="M5855">
        <f t="shared" si="641"/>
        <v>7</v>
      </c>
      <c r="N5855">
        <f>IF(OR(WEEKDAY(A5855)=1,WEEKDAY(A5855)=7,COUNTIF('2027祝日等（不使用）'!$A$1:$A$20,単年カーブ!A5855)=1),0,1)</f>
        <v>0</v>
      </c>
      <c r="O5855">
        <f t="shared" si="638"/>
        <v>44</v>
      </c>
      <c r="P5855">
        <f t="shared" si="642"/>
        <v>0</v>
      </c>
      <c r="Q5855">
        <f t="shared" si="643"/>
        <v>0</v>
      </c>
    </row>
    <row r="5856" spans="1:17" ht="19.5" x14ac:dyDescent="0.4">
      <c r="A5856" s="33">
        <f t="shared" si="637"/>
        <v>46599</v>
      </c>
      <c r="B5856" s="27" t="str">
        <f t="shared" si="639"/>
        <v>(土)</v>
      </c>
      <c r="C5856" s="34">
        <v>0.91666666666666696</v>
      </c>
      <c r="D5856" s="16" t="s">
        <v>18</v>
      </c>
      <c r="E5856" s="35">
        <v>0.9375</v>
      </c>
      <c r="F5856" s="50">
        <f>IF(COUNTIF('リスト（不使用）'!$A$5:$A$6,単年カーブ!$A$1),"希望数量入力ください",'単年（2027年度）'!$E$12*単年カーブ!$R$3+'単年（2027年度）'!$E$12*(1-単年カーブ!$R$3)*単年カーブ!Q5856)</f>
        <v>0</v>
      </c>
      <c r="G5856" s="47">
        <f t="shared" si="640"/>
        <v>0</v>
      </c>
      <c r="M5856">
        <f t="shared" si="641"/>
        <v>7</v>
      </c>
      <c r="N5856">
        <f>IF(OR(WEEKDAY(A5856)=1,WEEKDAY(A5856)=7,COUNTIF('2027祝日等（不使用）'!$A$1:$A$20,単年カーブ!A5856)=1),0,1)</f>
        <v>0</v>
      </c>
      <c r="O5856">
        <f t="shared" si="638"/>
        <v>45</v>
      </c>
      <c r="P5856">
        <f t="shared" si="642"/>
        <v>0</v>
      </c>
      <c r="Q5856">
        <f t="shared" si="643"/>
        <v>0</v>
      </c>
    </row>
    <row r="5857" spans="1:17" ht="19.5" x14ac:dyDescent="0.4">
      <c r="A5857" s="33">
        <f t="shared" si="637"/>
        <v>46599</v>
      </c>
      <c r="B5857" s="27" t="str">
        <f t="shared" si="639"/>
        <v>(土)</v>
      </c>
      <c r="C5857" s="34">
        <v>0.9375</v>
      </c>
      <c r="D5857" s="16" t="s">
        <v>18</v>
      </c>
      <c r="E5857" s="35">
        <v>0.95833333333333304</v>
      </c>
      <c r="F5857" s="50">
        <f>IF(COUNTIF('リスト（不使用）'!$A$5:$A$6,単年カーブ!$A$1),"希望数量入力ください",'単年（2027年度）'!$E$12*単年カーブ!$R$3+'単年（2027年度）'!$E$12*(1-単年カーブ!$R$3)*単年カーブ!Q5857)</f>
        <v>0</v>
      </c>
      <c r="G5857" s="47">
        <f t="shared" si="640"/>
        <v>0</v>
      </c>
      <c r="M5857">
        <f t="shared" si="641"/>
        <v>7</v>
      </c>
      <c r="N5857">
        <f>IF(OR(WEEKDAY(A5857)=1,WEEKDAY(A5857)=7,COUNTIF('2027祝日等（不使用）'!$A$1:$A$20,単年カーブ!A5857)=1),0,1)</f>
        <v>0</v>
      </c>
      <c r="O5857">
        <f t="shared" si="638"/>
        <v>46</v>
      </c>
      <c r="P5857">
        <f t="shared" si="642"/>
        <v>0</v>
      </c>
      <c r="Q5857">
        <f t="shared" si="643"/>
        <v>0</v>
      </c>
    </row>
    <row r="5858" spans="1:17" ht="19.5" x14ac:dyDescent="0.4">
      <c r="A5858" s="33">
        <f t="shared" si="637"/>
        <v>46599</v>
      </c>
      <c r="B5858" s="27" t="str">
        <f t="shared" si="639"/>
        <v>(土)</v>
      </c>
      <c r="C5858" s="34">
        <v>0.95833333333333304</v>
      </c>
      <c r="D5858" s="16" t="s">
        <v>18</v>
      </c>
      <c r="E5858" s="35">
        <v>0.97916666666666696</v>
      </c>
      <c r="F5858" s="50">
        <f>IF(COUNTIF('リスト（不使用）'!$A$5:$A$6,単年カーブ!$A$1),"希望数量入力ください",'単年（2027年度）'!$E$12*単年カーブ!$R$3+'単年（2027年度）'!$E$12*(1-単年カーブ!$R$3)*単年カーブ!Q5858)</f>
        <v>0</v>
      </c>
      <c r="G5858" s="47">
        <f t="shared" si="640"/>
        <v>0</v>
      </c>
      <c r="M5858">
        <f t="shared" si="641"/>
        <v>7</v>
      </c>
      <c r="N5858">
        <f>IF(OR(WEEKDAY(A5858)=1,WEEKDAY(A5858)=7,COUNTIF('2027祝日等（不使用）'!$A$1:$A$20,単年カーブ!A5858)=1),0,1)</f>
        <v>0</v>
      </c>
      <c r="O5858">
        <f t="shared" si="638"/>
        <v>47</v>
      </c>
      <c r="P5858">
        <f t="shared" si="642"/>
        <v>0</v>
      </c>
      <c r="Q5858">
        <f t="shared" si="643"/>
        <v>0</v>
      </c>
    </row>
    <row r="5859" spans="1:17" ht="19.5" x14ac:dyDescent="0.4">
      <c r="A5859" s="33">
        <f t="shared" si="637"/>
        <v>46599</v>
      </c>
      <c r="B5859" s="27" t="str">
        <f t="shared" si="639"/>
        <v>(土)</v>
      </c>
      <c r="C5859" s="34">
        <v>0.97916666666666696</v>
      </c>
      <c r="D5859" s="16" t="s">
        <v>18</v>
      </c>
      <c r="E5859" s="35" t="s">
        <v>17</v>
      </c>
      <c r="F5859" s="50">
        <f>IF(COUNTIF('リスト（不使用）'!$A$5:$A$6,単年カーブ!$A$1),"希望数量入力ください",'単年（2027年度）'!$E$12*単年カーブ!$R$3+'単年（2027年度）'!$E$12*(1-単年カーブ!$R$3)*単年カーブ!Q5859)</f>
        <v>0</v>
      </c>
      <c r="G5859" s="47">
        <f t="shared" si="640"/>
        <v>0</v>
      </c>
      <c r="M5859">
        <f t="shared" si="641"/>
        <v>7</v>
      </c>
      <c r="N5859">
        <f>IF(OR(WEEKDAY(A5859)=1,WEEKDAY(A5859)=7,COUNTIF('2027祝日等（不使用）'!$A$1:$A$20,単年カーブ!A5859)=1),0,1)</f>
        <v>0</v>
      </c>
      <c r="O5859">
        <f t="shared" si="638"/>
        <v>48</v>
      </c>
      <c r="P5859">
        <f t="shared" si="642"/>
        <v>0</v>
      </c>
      <c r="Q5859">
        <f t="shared" si="643"/>
        <v>0</v>
      </c>
    </row>
    <row r="5860" spans="1:17" ht="19.5" x14ac:dyDescent="0.4">
      <c r="A5860" s="33">
        <f t="shared" si="637"/>
        <v>46600</v>
      </c>
      <c r="B5860" s="27" t="str">
        <f t="shared" si="639"/>
        <v>(日)</v>
      </c>
      <c r="C5860" s="34">
        <v>0</v>
      </c>
      <c r="D5860" s="16" t="s">
        <v>18</v>
      </c>
      <c r="E5860" s="35">
        <v>2.0833333333333332E-2</v>
      </c>
      <c r="F5860" s="50">
        <f>IF(COUNTIF('リスト（不使用）'!$A$5:$A$6,単年カーブ!$A$1),"希望数量入力ください",'単年（2027年度）'!$E$12*単年カーブ!$R$3+'単年（2027年度）'!$E$12*(1-単年カーブ!$R$3)*単年カーブ!Q5860)</f>
        <v>0</v>
      </c>
      <c r="G5860" s="47">
        <f t="shared" si="640"/>
        <v>0</v>
      </c>
      <c r="M5860">
        <f t="shared" si="641"/>
        <v>8</v>
      </c>
      <c r="N5860">
        <f>IF(OR(WEEKDAY(A5860)=1,WEEKDAY(A5860)=7,COUNTIF('2027祝日等（不使用）'!$A$1:$A$20,単年カーブ!A5860)=1),0,1)</f>
        <v>0</v>
      </c>
      <c r="O5860">
        <f t="shared" si="638"/>
        <v>1</v>
      </c>
      <c r="P5860">
        <f t="shared" si="642"/>
        <v>0</v>
      </c>
      <c r="Q5860">
        <f t="shared" si="643"/>
        <v>0</v>
      </c>
    </row>
    <row r="5861" spans="1:17" ht="19.5" x14ac:dyDescent="0.4">
      <c r="A5861" s="33">
        <f t="shared" si="637"/>
        <v>46600</v>
      </c>
      <c r="B5861" s="27" t="str">
        <f t="shared" si="639"/>
        <v>(日)</v>
      </c>
      <c r="C5861" s="34">
        <v>2.0833333333333332E-2</v>
      </c>
      <c r="D5861" s="16" t="s">
        <v>18</v>
      </c>
      <c r="E5861" s="35">
        <v>4.1666666666666664E-2</v>
      </c>
      <c r="F5861" s="50">
        <f>IF(COUNTIF('リスト（不使用）'!$A$5:$A$6,単年カーブ!$A$1),"希望数量入力ください",'単年（2027年度）'!$E$12*単年カーブ!$R$3+'単年（2027年度）'!$E$12*(1-単年カーブ!$R$3)*単年カーブ!Q5861)</f>
        <v>0</v>
      </c>
      <c r="G5861" s="47">
        <f t="shared" si="640"/>
        <v>0</v>
      </c>
      <c r="M5861">
        <f t="shared" si="641"/>
        <v>8</v>
      </c>
      <c r="N5861">
        <f>IF(OR(WEEKDAY(A5861)=1,WEEKDAY(A5861)=7,COUNTIF('2027祝日等（不使用）'!$A$1:$A$20,単年カーブ!A5861)=1),0,1)</f>
        <v>0</v>
      </c>
      <c r="O5861">
        <f t="shared" si="638"/>
        <v>2</v>
      </c>
      <c r="P5861">
        <f t="shared" si="642"/>
        <v>0</v>
      </c>
      <c r="Q5861">
        <f t="shared" si="643"/>
        <v>0</v>
      </c>
    </row>
    <row r="5862" spans="1:17" ht="19.5" x14ac:dyDescent="0.4">
      <c r="A5862" s="33">
        <f t="shared" si="637"/>
        <v>46600</v>
      </c>
      <c r="B5862" s="27" t="str">
        <f t="shared" si="639"/>
        <v>(日)</v>
      </c>
      <c r="C5862" s="34">
        <v>4.1666666666666664E-2</v>
      </c>
      <c r="D5862" s="16" t="s">
        <v>18</v>
      </c>
      <c r="E5862" s="35">
        <v>6.25E-2</v>
      </c>
      <c r="F5862" s="50">
        <f>IF(COUNTIF('リスト（不使用）'!$A$5:$A$6,単年カーブ!$A$1),"希望数量入力ください",'単年（2027年度）'!$E$12*単年カーブ!$R$3+'単年（2027年度）'!$E$12*(1-単年カーブ!$R$3)*単年カーブ!Q5862)</f>
        <v>0</v>
      </c>
      <c r="G5862" s="47">
        <f t="shared" si="640"/>
        <v>0</v>
      </c>
      <c r="M5862">
        <f t="shared" si="641"/>
        <v>8</v>
      </c>
      <c r="N5862">
        <f>IF(OR(WEEKDAY(A5862)=1,WEEKDAY(A5862)=7,COUNTIF('2027祝日等（不使用）'!$A$1:$A$20,単年カーブ!A5862)=1),0,1)</f>
        <v>0</v>
      </c>
      <c r="O5862">
        <f t="shared" si="638"/>
        <v>3</v>
      </c>
      <c r="P5862">
        <f t="shared" si="642"/>
        <v>0</v>
      </c>
      <c r="Q5862">
        <f t="shared" si="643"/>
        <v>0</v>
      </c>
    </row>
    <row r="5863" spans="1:17" ht="19.5" x14ac:dyDescent="0.4">
      <c r="A5863" s="33">
        <f t="shared" si="637"/>
        <v>46600</v>
      </c>
      <c r="B5863" s="27" t="str">
        <f t="shared" si="639"/>
        <v>(日)</v>
      </c>
      <c r="C5863" s="34">
        <v>6.25E-2</v>
      </c>
      <c r="D5863" s="16" t="s">
        <v>18</v>
      </c>
      <c r="E5863" s="35">
        <v>8.3333333333333301E-2</v>
      </c>
      <c r="F5863" s="50">
        <f>IF(COUNTIF('リスト（不使用）'!$A$5:$A$6,単年カーブ!$A$1),"希望数量入力ください",'単年（2027年度）'!$E$12*単年カーブ!$R$3+'単年（2027年度）'!$E$12*(1-単年カーブ!$R$3)*単年カーブ!Q5863)</f>
        <v>0</v>
      </c>
      <c r="G5863" s="47">
        <f t="shared" si="640"/>
        <v>0</v>
      </c>
      <c r="M5863">
        <f t="shared" si="641"/>
        <v>8</v>
      </c>
      <c r="N5863">
        <f>IF(OR(WEEKDAY(A5863)=1,WEEKDAY(A5863)=7,COUNTIF('2027祝日等（不使用）'!$A$1:$A$20,単年カーブ!A5863)=1),0,1)</f>
        <v>0</v>
      </c>
      <c r="O5863">
        <f t="shared" si="638"/>
        <v>4</v>
      </c>
      <c r="P5863">
        <f t="shared" si="642"/>
        <v>0</v>
      </c>
      <c r="Q5863">
        <f t="shared" si="643"/>
        <v>0</v>
      </c>
    </row>
    <row r="5864" spans="1:17" ht="19.5" x14ac:dyDescent="0.4">
      <c r="A5864" s="33">
        <f t="shared" si="637"/>
        <v>46600</v>
      </c>
      <c r="B5864" s="27" t="str">
        <f t="shared" si="639"/>
        <v>(日)</v>
      </c>
      <c r="C5864" s="34">
        <v>8.3333333333333301E-2</v>
      </c>
      <c r="D5864" s="16" t="s">
        <v>18</v>
      </c>
      <c r="E5864" s="35">
        <v>0.104166666666667</v>
      </c>
      <c r="F5864" s="50">
        <f>IF(COUNTIF('リスト（不使用）'!$A$5:$A$6,単年カーブ!$A$1),"希望数量入力ください",'単年（2027年度）'!$E$12*単年カーブ!$R$3+'単年（2027年度）'!$E$12*(1-単年カーブ!$R$3)*単年カーブ!Q5864)</f>
        <v>0</v>
      </c>
      <c r="G5864" s="47">
        <f t="shared" si="640"/>
        <v>0</v>
      </c>
      <c r="M5864">
        <f t="shared" si="641"/>
        <v>8</v>
      </c>
      <c r="N5864">
        <f>IF(OR(WEEKDAY(A5864)=1,WEEKDAY(A5864)=7,COUNTIF('2027祝日等（不使用）'!$A$1:$A$20,単年カーブ!A5864)=1),0,1)</f>
        <v>0</v>
      </c>
      <c r="O5864">
        <f t="shared" si="638"/>
        <v>5</v>
      </c>
      <c r="P5864">
        <f t="shared" si="642"/>
        <v>0</v>
      </c>
      <c r="Q5864">
        <f t="shared" si="643"/>
        <v>0</v>
      </c>
    </row>
    <row r="5865" spans="1:17" ht="19.5" x14ac:dyDescent="0.4">
      <c r="A5865" s="33">
        <f t="shared" si="637"/>
        <v>46600</v>
      </c>
      <c r="B5865" s="27" t="str">
        <f t="shared" si="639"/>
        <v>(日)</v>
      </c>
      <c r="C5865" s="34">
        <v>0.104166666666667</v>
      </c>
      <c r="D5865" s="16" t="s">
        <v>18</v>
      </c>
      <c r="E5865" s="35">
        <v>0.125</v>
      </c>
      <c r="F5865" s="50">
        <f>IF(COUNTIF('リスト（不使用）'!$A$5:$A$6,単年カーブ!$A$1),"希望数量入力ください",'単年（2027年度）'!$E$12*単年カーブ!$R$3+'単年（2027年度）'!$E$12*(1-単年カーブ!$R$3)*単年カーブ!Q5865)</f>
        <v>0</v>
      </c>
      <c r="G5865" s="47">
        <f t="shared" si="640"/>
        <v>0</v>
      </c>
      <c r="M5865">
        <f t="shared" si="641"/>
        <v>8</v>
      </c>
      <c r="N5865">
        <f>IF(OR(WEEKDAY(A5865)=1,WEEKDAY(A5865)=7,COUNTIF('2027祝日等（不使用）'!$A$1:$A$20,単年カーブ!A5865)=1),0,1)</f>
        <v>0</v>
      </c>
      <c r="O5865">
        <f t="shared" si="638"/>
        <v>6</v>
      </c>
      <c r="P5865">
        <f t="shared" si="642"/>
        <v>0</v>
      </c>
      <c r="Q5865">
        <f t="shared" si="643"/>
        <v>0</v>
      </c>
    </row>
    <row r="5866" spans="1:17" ht="19.5" x14ac:dyDescent="0.4">
      <c r="A5866" s="33">
        <f t="shared" si="637"/>
        <v>46600</v>
      </c>
      <c r="B5866" s="27" t="str">
        <f t="shared" si="639"/>
        <v>(日)</v>
      </c>
      <c r="C5866" s="34">
        <v>0.125</v>
      </c>
      <c r="D5866" s="16" t="s">
        <v>18</v>
      </c>
      <c r="E5866" s="35">
        <v>0.14583333333333301</v>
      </c>
      <c r="F5866" s="50">
        <f>IF(COUNTIF('リスト（不使用）'!$A$5:$A$6,単年カーブ!$A$1),"希望数量入力ください",'単年（2027年度）'!$E$12*単年カーブ!$R$3+'単年（2027年度）'!$E$12*(1-単年カーブ!$R$3)*単年カーブ!Q5866)</f>
        <v>0</v>
      </c>
      <c r="G5866" s="47">
        <f t="shared" si="640"/>
        <v>0</v>
      </c>
      <c r="M5866">
        <f t="shared" si="641"/>
        <v>8</v>
      </c>
      <c r="N5866">
        <f>IF(OR(WEEKDAY(A5866)=1,WEEKDAY(A5866)=7,COUNTIF('2027祝日等（不使用）'!$A$1:$A$20,単年カーブ!A5866)=1),0,1)</f>
        <v>0</v>
      </c>
      <c r="O5866">
        <f t="shared" si="638"/>
        <v>7</v>
      </c>
      <c r="P5866">
        <f t="shared" si="642"/>
        <v>0</v>
      </c>
      <c r="Q5866">
        <f t="shared" si="643"/>
        <v>0</v>
      </c>
    </row>
    <row r="5867" spans="1:17" ht="19.5" x14ac:dyDescent="0.4">
      <c r="A5867" s="33">
        <f t="shared" si="637"/>
        <v>46600</v>
      </c>
      <c r="B5867" s="27" t="str">
        <f t="shared" si="639"/>
        <v>(日)</v>
      </c>
      <c r="C5867" s="34">
        <v>0.14583333333333301</v>
      </c>
      <c r="D5867" s="16" t="s">
        <v>18</v>
      </c>
      <c r="E5867" s="35">
        <v>0.16666666666666699</v>
      </c>
      <c r="F5867" s="50">
        <f>IF(COUNTIF('リスト（不使用）'!$A$5:$A$6,単年カーブ!$A$1),"希望数量入力ください",'単年（2027年度）'!$E$12*単年カーブ!$R$3+'単年（2027年度）'!$E$12*(1-単年カーブ!$R$3)*単年カーブ!Q5867)</f>
        <v>0</v>
      </c>
      <c r="G5867" s="47">
        <f t="shared" si="640"/>
        <v>0</v>
      </c>
      <c r="M5867">
        <f t="shared" si="641"/>
        <v>8</v>
      </c>
      <c r="N5867">
        <f>IF(OR(WEEKDAY(A5867)=1,WEEKDAY(A5867)=7,COUNTIF('2027祝日等（不使用）'!$A$1:$A$20,単年カーブ!A5867)=1),0,1)</f>
        <v>0</v>
      </c>
      <c r="O5867">
        <f t="shared" si="638"/>
        <v>8</v>
      </c>
      <c r="P5867">
        <f t="shared" si="642"/>
        <v>0</v>
      </c>
      <c r="Q5867">
        <f t="shared" si="643"/>
        <v>0</v>
      </c>
    </row>
    <row r="5868" spans="1:17" ht="19.5" x14ac:dyDescent="0.4">
      <c r="A5868" s="33">
        <f t="shared" si="637"/>
        <v>46600</v>
      </c>
      <c r="B5868" s="27" t="str">
        <f t="shared" si="639"/>
        <v>(日)</v>
      </c>
      <c r="C5868" s="34">
        <v>0.16666666666666699</v>
      </c>
      <c r="D5868" s="16" t="s">
        <v>18</v>
      </c>
      <c r="E5868" s="35">
        <v>0.1875</v>
      </c>
      <c r="F5868" s="50">
        <f>IF(COUNTIF('リスト（不使用）'!$A$5:$A$6,単年カーブ!$A$1),"希望数量入力ください",'単年（2027年度）'!$E$12*単年カーブ!$R$3+'単年（2027年度）'!$E$12*(1-単年カーブ!$R$3)*単年カーブ!Q5868)</f>
        <v>0</v>
      </c>
      <c r="G5868" s="47">
        <f t="shared" si="640"/>
        <v>0</v>
      </c>
      <c r="M5868">
        <f t="shared" si="641"/>
        <v>8</v>
      </c>
      <c r="N5868">
        <f>IF(OR(WEEKDAY(A5868)=1,WEEKDAY(A5868)=7,COUNTIF('2027祝日等（不使用）'!$A$1:$A$20,単年カーブ!A5868)=1),0,1)</f>
        <v>0</v>
      </c>
      <c r="O5868">
        <f t="shared" si="638"/>
        <v>9</v>
      </c>
      <c r="P5868">
        <f t="shared" si="642"/>
        <v>0</v>
      </c>
      <c r="Q5868">
        <f t="shared" si="643"/>
        <v>0</v>
      </c>
    </row>
    <row r="5869" spans="1:17" ht="19.5" x14ac:dyDescent="0.4">
      <c r="A5869" s="33">
        <f t="shared" si="637"/>
        <v>46600</v>
      </c>
      <c r="B5869" s="27" t="str">
        <f t="shared" si="639"/>
        <v>(日)</v>
      </c>
      <c r="C5869" s="34">
        <v>0.1875</v>
      </c>
      <c r="D5869" s="16" t="s">
        <v>18</v>
      </c>
      <c r="E5869" s="35">
        <v>0.20833333333333301</v>
      </c>
      <c r="F5869" s="50">
        <f>IF(COUNTIF('リスト（不使用）'!$A$5:$A$6,単年カーブ!$A$1),"希望数量入力ください",'単年（2027年度）'!$E$12*単年カーブ!$R$3+'単年（2027年度）'!$E$12*(1-単年カーブ!$R$3)*単年カーブ!Q5869)</f>
        <v>0</v>
      </c>
      <c r="G5869" s="47">
        <f t="shared" si="640"/>
        <v>0</v>
      </c>
      <c r="M5869">
        <f t="shared" si="641"/>
        <v>8</v>
      </c>
      <c r="N5869">
        <f>IF(OR(WEEKDAY(A5869)=1,WEEKDAY(A5869)=7,COUNTIF('2027祝日等（不使用）'!$A$1:$A$20,単年カーブ!A5869)=1),0,1)</f>
        <v>0</v>
      </c>
      <c r="O5869">
        <f t="shared" si="638"/>
        <v>10</v>
      </c>
      <c r="P5869">
        <f t="shared" si="642"/>
        <v>0</v>
      </c>
      <c r="Q5869">
        <f t="shared" si="643"/>
        <v>0</v>
      </c>
    </row>
    <row r="5870" spans="1:17" ht="19.5" x14ac:dyDescent="0.4">
      <c r="A5870" s="33">
        <f t="shared" si="637"/>
        <v>46600</v>
      </c>
      <c r="B5870" s="27" t="str">
        <f t="shared" si="639"/>
        <v>(日)</v>
      </c>
      <c r="C5870" s="34">
        <v>0.20833333333333301</v>
      </c>
      <c r="D5870" s="16" t="s">
        <v>18</v>
      </c>
      <c r="E5870" s="35">
        <v>0.22916666666666699</v>
      </c>
      <c r="F5870" s="50">
        <f>IF(COUNTIF('リスト（不使用）'!$A$5:$A$6,単年カーブ!$A$1),"希望数量入力ください",'単年（2027年度）'!$E$12*単年カーブ!$R$3+'単年（2027年度）'!$E$12*(1-単年カーブ!$R$3)*単年カーブ!Q5870)</f>
        <v>0</v>
      </c>
      <c r="G5870" s="47">
        <f t="shared" si="640"/>
        <v>0</v>
      </c>
      <c r="M5870">
        <f t="shared" si="641"/>
        <v>8</v>
      </c>
      <c r="N5870">
        <f>IF(OR(WEEKDAY(A5870)=1,WEEKDAY(A5870)=7,COUNTIF('2027祝日等（不使用）'!$A$1:$A$20,単年カーブ!A5870)=1),0,1)</f>
        <v>0</v>
      </c>
      <c r="O5870">
        <f t="shared" si="638"/>
        <v>11</v>
      </c>
      <c r="P5870">
        <f t="shared" si="642"/>
        <v>0</v>
      </c>
      <c r="Q5870">
        <f t="shared" si="643"/>
        <v>0</v>
      </c>
    </row>
    <row r="5871" spans="1:17" ht="19.5" x14ac:dyDescent="0.4">
      <c r="A5871" s="33">
        <f t="shared" si="637"/>
        <v>46600</v>
      </c>
      <c r="B5871" s="27" t="str">
        <f t="shared" si="639"/>
        <v>(日)</v>
      </c>
      <c r="C5871" s="34">
        <v>0.22916666666666699</v>
      </c>
      <c r="D5871" s="16" t="s">
        <v>18</v>
      </c>
      <c r="E5871" s="35">
        <v>0.25</v>
      </c>
      <c r="F5871" s="50">
        <f>IF(COUNTIF('リスト（不使用）'!$A$5:$A$6,単年カーブ!$A$1),"希望数量入力ください",'単年（2027年度）'!$E$12*単年カーブ!$R$3+'単年（2027年度）'!$E$12*(1-単年カーブ!$R$3)*単年カーブ!Q5871)</f>
        <v>0</v>
      </c>
      <c r="G5871" s="47">
        <f t="shared" si="640"/>
        <v>0</v>
      </c>
      <c r="M5871">
        <f t="shared" si="641"/>
        <v>8</v>
      </c>
      <c r="N5871">
        <f>IF(OR(WEEKDAY(A5871)=1,WEEKDAY(A5871)=7,COUNTIF('2027祝日等（不使用）'!$A$1:$A$20,単年カーブ!A5871)=1),0,1)</f>
        <v>0</v>
      </c>
      <c r="O5871">
        <f t="shared" si="638"/>
        <v>12</v>
      </c>
      <c r="P5871">
        <f t="shared" si="642"/>
        <v>0</v>
      </c>
      <c r="Q5871">
        <f t="shared" si="643"/>
        <v>0</v>
      </c>
    </row>
    <row r="5872" spans="1:17" ht="19.5" x14ac:dyDescent="0.4">
      <c r="A5872" s="33">
        <f t="shared" si="637"/>
        <v>46600</v>
      </c>
      <c r="B5872" s="27" t="str">
        <f t="shared" si="639"/>
        <v>(日)</v>
      </c>
      <c r="C5872" s="34">
        <v>0.25</v>
      </c>
      <c r="D5872" s="16" t="s">
        <v>18</v>
      </c>
      <c r="E5872" s="35">
        <v>0.27083333333333298</v>
      </c>
      <c r="F5872" s="50">
        <f>IF(COUNTIF('リスト（不使用）'!$A$5:$A$6,単年カーブ!$A$1),"希望数量入力ください",'単年（2027年度）'!$E$12*単年カーブ!$R$3+'単年（2027年度）'!$E$12*(1-単年カーブ!$R$3)*単年カーブ!Q5872)</f>
        <v>0</v>
      </c>
      <c r="G5872" s="47">
        <f t="shared" si="640"/>
        <v>0</v>
      </c>
      <c r="M5872">
        <f t="shared" si="641"/>
        <v>8</v>
      </c>
      <c r="N5872">
        <f>IF(OR(WEEKDAY(A5872)=1,WEEKDAY(A5872)=7,COUNTIF('2027祝日等（不使用）'!$A$1:$A$20,単年カーブ!A5872)=1),0,1)</f>
        <v>0</v>
      </c>
      <c r="O5872">
        <f t="shared" si="638"/>
        <v>13</v>
      </c>
      <c r="P5872">
        <f t="shared" si="642"/>
        <v>0</v>
      </c>
      <c r="Q5872">
        <f t="shared" si="643"/>
        <v>0</v>
      </c>
    </row>
    <row r="5873" spans="1:17" ht="19.5" x14ac:dyDescent="0.4">
      <c r="A5873" s="33">
        <f t="shared" si="637"/>
        <v>46600</v>
      </c>
      <c r="B5873" s="27" t="str">
        <f t="shared" si="639"/>
        <v>(日)</v>
      </c>
      <c r="C5873" s="34">
        <v>0.27083333333333298</v>
      </c>
      <c r="D5873" s="16" t="s">
        <v>18</v>
      </c>
      <c r="E5873" s="35">
        <v>0.29166666666666702</v>
      </c>
      <c r="F5873" s="50">
        <f>IF(COUNTIF('リスト（不使用）'!$A$5:$A$6,単年カーブ!$A$1),"希望数量入力ください",'単年（2027年度）'!$E$12*単年カーブ!$R$3+'単年（2027年度）'!$E$12*(1-単年カーブ!$R$3)*単年カーブ!Q5873)</f>
        <v>0</v>
      </c>
      <c r="G5873" s="47">
        <f t="shared" si="640"/>
        <v>0</v>
      </c>
      <c r="M5873">
        <f t="shared" si="641"/>
        <v>8</v>
      </c>
      <c r="N5873">
        <f>IF(OR(WEEKDAY(A5873)=1,WEEKDAY(A5873)=7,COUNTIF('2027祝日等（不使用）'!$A$1:$A$20,単年カーブ!A5873)=1),0,1)</f>
        <v>0</v>
      </c>
      <c r="O5873">
        <f t="shared" si="638"/>
        <v>14</v>
      </c>
      <c r="P5873">
        <f t="shared" si="642"/>
        <v>0</v>
      </c>
      <c r="Q5873">
        <f t="shared" si="643"/>
        <v>0</v>
      </c>
    </row>
    <row r="5874" spans="1:17" ht="19.5" x14ac:dyDescent="0.4">
      <c r="A5874" s="33">
        <f t="shared" si="637"/>
        <v>46600</v>
      </c>
      <c r="B5874" s="27" t="str">
        <f t="shared" si="639"/>
        <v>(日)</v>
      </c>
      <c r="C5874" s="34">
        <v>0.29166666666666702</v>
      </c>
      <c r="D5874" s="16" t="s">
        <v>18</v>
      </c>
      <c r="E5874" s="35">
        <v>0.3125</v>
      </c>
      <c r="F5874" s="50">
        <f>IF(COUNTIF('リスト（不使用）'!$A$5:$A$6,単年カーブ!$A$1),"希望数量入力ください",'単年（2027年度）'!$E$12*単年カーブ!$R$3+'単年（2027年度）'!$E$12*(1-単年カーブ!$R$3)*単年カーブ!Q5874)</f>
        <v>0</v>
      </c>
      <c r="G5874" s="47">
        <f t="shared" si="640"/>
        <v>0</v>
      </c>
      <c r="M5874">
        <f t="shared" si="641"/>
        <v>8</v>
      </c>
      <c r="N5874">
        <f>IF(OR(WEEKDAY(A5874)=1,WEEKDAY(A5874)=7,COUNTIF('2027祝日等（不使用）'!$A$1:$A$20,単年カーブ!A5874)=1),0,1)</f>
        <v>0</v>
      </c>
      <c r="O5874">
        <f t="shared" si="638"/>
        <v>15</v>
      </c>
      <c r="P5874">
        <f t="shared" si="642"/>
        <v>0</v>
      </c>
      <c r="Q5874">
        <f t="shared" si="643"/>
        <v>0</v>
      </c>
    </row>
    <row r="5875" spans="1:17" ht="19.5" x14ac:dyDescent="0.4">
      <c r="A5875" s="33">
        <f t="shared" si="637"/>
        <v>46600</v>
      </c>
      <c r="B5875" s="27" t="str">
        <f t="shared" si="639"/>
        <v>(日)</v>
      </c>
      <c r="C5875" s="34">
        <v>0.3125</v>
      </c>
      <c r="D5875" s="16" t="s">
        <v>18</v>
      </c>
      <c r="E5875" s="35">
        <v>0.33333333333333298</v>
      </c>
      <c r="F5875" s="50">
        <f>IF(COUNTIF('リスト（不使用）'!$A$5:$A$6,単年カーブ!$A$1),"希望数量入力ください",'単年（2027年度）'!$E$12*単年カーブ!$R$3+'単年（2027年度）'!$E$12*(1-単年カーブ!$R$3)*単年カーブ!Q5875)</f>
        <v>0</v>
      </c>
      <c r="G5875" s="47">
        <f t="shared" si="640"/>
        <v>0</v>
      </c>
      <c r="M5875">
        <f t="shared" si="641"/>
        <v>8</v>
      </c>
      <c r="N5875">
        <f>IF(OR(WEEKDAY(A5875)=1,WEEKDAY(A5875)=7,COUNTIF('2027祝日等（不使用）'!$A$1:$A$20,単年カーブ!A5875)=1),0,1)</f>
        <v>0</v>
      </c>
      <c r="O5875">
        <f t="shared" si="638"/>
        <v>16</v>
      </c>
      <c r="P5875">
        <f t="shared" si="642"/>
        <v>0</v>
      </c>
      <c r="Q5875">
        <f t="shared" si="643"/>
        <v>0</v>
      </c>
    </row>
    <row r="5876" spans="1:17" ht="19.5" x14ac:dyDescent="0.4">
      <c r="A5876" s="33">
        <f t="shared" ref="A5876:A5939" si="644">A5828+1</f>
        <v>46600</v>
      </c>
      <c r="B5876" s="27" t="str">
        <f t="shared" si="639"/>
        <v>(日)</v>
      </c>
      <c r="C5876" s="34">
        <v>0.33333333333333298</v>
      </c>
      <c r="D5876" s="16" t="s">
        <v>18</v>
      </c>
      <c r="E5876" s="35">
        <v>0.35416666666666702</v>
      </c>
      <c r="F5876" s="50">
        <f>IF(COUNTIF('リスト（不使用）'!$A$5:$A$6,単年カーブ!$A$1),"希望数量入力ください",'単年（2027年度）'!$E$12*単年カーブ!$R$3+'単年（2027年度）'!$E$12*(1-単年カーブ!$R$3)*単年カーブ!Q5876)</f>
        <v>0</v>
      </c>
      <c r="G5876" s="47">
        <f t="shared" si="640"/>
        <v>0</v>
      </c>
      <c r="M5876">
        <f t="shared" si="641"/>
        <v>8</v>
      </c>
      <c r="N5876">
        <f>IF(OR(WEEKDAY(A5876)=1,WEEKDAY(A5876)=7,COUNTIF('2027祝日等（不使用）'!$A$1:$A$20,単年カーブ!A5876)=1),0,1)</f>
        <v>0</v>
      </c>
      <c r="O5876">
        <f t="shared" ref="O5876:O5939" si="645">O5828</f>
        <v>17</v>
      </c>
      <c r="P5876">
        <f t="shared" si="642"/>
        <v>1</v>
      </c>
      <c r="Q5876">
        <f t="shared" si="643"/>
        <v>0</v>
      </c>
    </row>
    <row r="5877" spans="1:17" ht="19.5" x14ac:dyDescent="0.4">
      <c r="A5877" s="33">
        <f t="shared" si="644"/>
        <v>46600</v>
      </c>
      <c r="B5877" s="27" t="str">
        <f t="shared" si="639"/>
        <v>(日)</v>
      </c>
      <c r="C5877" s="34">
        <v>0.35416666666666702</v>
      </c>
      <c r="D5877" s="16" t="s">
        <v>18</v>
      </c>
      <c r="E5877" s="35">
        <v>0.375</v>
      </c>
      <c r="F5877" s="50">
        <f>IF(COUNTIF('リスト（不使用）'!$A$5:$A$6,単年カーブ!$A$1),"希望数量入力ください",'単年（2027年度）'!$E$12*単年カーブ!$R$3+'単年（2027年度）'!$E$12*(1-単年カーブ!$R$3)*単年カーブ!Q5877)</f>
        <v>0</v>
      </c>
      <c r="G5877" s="47">
        <f t="shared" si="640"/>
        <v>0</v>
      </c>
      <c r="M5877">
        <f t="shared" si="641"/>
        <v>8</v>
      </c>
      <c r="N5877">
        <f>IF(OR(WEEKDAY(A5877)=1,WEEKDAY(A5877)=7,COUNTIF('2027祝日等（不使用）'!$A$1:$A$20,単年カーブ!A5877)=1),0,1)</f>
        <v>0</v>
      </c>
      <c r="O5877">
        <f t="shared" si="645"/>
        <v>18</v>
      </c>
      <c r="P5877">
        <f t="shared" si="642"/>
        <v>1</v>
      </c>
      <c r="Q5877">
        <f t="shared" si="643"/>
        <v>0</v>
      </c>
    </row>
    <row r="5878" spans="1:17" ht="19.5" x14ac:dyDescent="0.4">
      <c r="A5878" s="33">
        <f t="shared" si="644"/>
        <v>46600</v>
      </c>
      <c r="B5878" s="27" t="str">
        <f t="shared" si="639"/>
        <v>(日)</v>
      </c>
      <c r="C5878" s="34">
        <v>0.375</v>
      </c>
      <c r="D5878" s="16" t="s">
        <v>18</v>
      </c>
      <c r="E5878" s="35">
        <v>0.39583333333333298</v>
      </c>
      <c r="F5878" s="50">
        <f>IF(COUNTIF('リスト（不使用）'!$A$5:$A$6,単年カーブ!$A$1),"希望数量入力ください",'単年（2027年度）'!$E$12*単年カーブ!$R$3+'単年（2027年度）'!$E$12*(1-単年カーブ!$R$3)*単年カーブ!Q5878)</f>
        <v>0</v>
      </c>
      <c r="G5878" s="47">
        <f t="shared" si="640"/>
        <v>0</v>
      </c>
      <c r="M5878">
        <f t="shared" si="641"/>
        <v>8</v>
      </c>
      <c r="N5878">
        <f>IF(OR(WEEKDAY(A5878)=1,WEEKDAY(A5878)=7,COUNTIF('2027祝日等（不使用）'!$A$1:$A$20,単年カーブ!A5878)=1),0,1)</f>
        <v>0</v>
      </c>
      <c r="O5878">
        <f t="shared" si="645"/>
        <v>19</v>
      </c>
      <c r="P5878">
        <f t="shared" si="642"/>
        <v>1</v>
      </c>
      <c r="Q5878">
        <f t="shared" si="643"/>
        <v>0</v>
      </c>
    </row>
    <row r="5879" spans="1:17" ht="19.5" x14ac:dyDescent="0.4">
      <c r="A5879" s="33">
        <f t="shared" si="644"/>
        <v>46600</v>
      </c>
      <c r="B5879" s="27" t="str">
        <f t="shared" si="639"/>
        <v>(日)</v>
      </c>
      <c r="C5879" s="34">
        <v>0.39583333333333298</v>
      </c>
      <c r="D5879" s="16" t="s">
        <v>18</v>
      </c>
      <c r="E5879" s="35">
        <v>0.41666666666666702</v>
      </c>
      <c r="F5879" s="50">
        <f>IF(COUNTIF('リスト（不使用）'!$A$5:$A$6,単年カーブ!$A$1),"希望数量入力ください",'単年（2027年度）'!$E$12*単年カーブ!$R$3+'単年（2027年度）'!$E$12*(1-単年カーブ!$R$3)*単年カーブ!Q5879)</f>
        <v>0</v>
      </c>
      <c r="G5879" s="47">
        <f t="shared" si="640"/>
        <v>0</v>
      </c>
      <c r="M5879">
        <f t="shared" si="641"/>
        <v>8</v>
      </c>
      <c r="N5879">
        <f>IF(OR(WEEKDAY(A5879)=1,WEEKDAY(A5879)=7,COUNTIF('2027祝日等（不使用）'!$A$1:$A$20,単年カーブ!A5879)=1),0,1)</f>
        <v>0</v>
      </c>
      <c r="O5879">
        <f t="shared" si="645"/>
        <v>20</v>
      </c>
      <c r="P5879">
        <f t="shared" si="642"/>
        <v>1</v>
      </c>
      <c r="Q5879">
        <f t="shared" si="643"/>
        <v>0</v>
      </c>
    </row>
    <row r="5880" spans="1:17" ht="19.5" x14ac:dyDescent="0.4">
      <c r="A5880" s="33">
        <f t="shared" si="644"/>
        <v>46600</v>
      </c>
      <c r="B5880" s="27" t="str">
        <f t="shared" si="639"/>
        <v>(日)</v>
      </c>
      <c r="C5880" s="34">
        <v>0.41666666666666702</v>
      </c>
      <c r="D5880" s="16" t="s">
        <v>18</v>
      </c>
      <c r="E5880" s="35">
        <v>0.4375</v>
      </c>
      <c r="F5880" s="50">
        <f>IF(COUNTIF('リスト（不使用）'!$A$5:$A$6,単年カーブ!$A$1),"希望数量入力ください",'単年（2027年度）'!$E$12*単年カーブ!$R$3+'単年（2027年度）'!$E$12*(1-単年カーブ!$R$3)*単年カーブ!Q5880)</f>
        <v>0</v>
      </c>
      <c r="G5880" s="47">
        <f t="shared" si="640"/>
        <v>0</v>
      </c>
      <c r="M5880">
        <f t="shared" si="641"/>
        <v>8</v>
      </c>
      <c r="N5880">
        <f>IF(OR(WEEKDAY(A5880)=1,WEEKDAY(A5880)=7,COUNTIF('2027祝日等（不使用）'!$A$1:$A$20,単年カーブ!A5880)=1),0,1)</f>
        <v>0</v>
      </c>
      <c r="O5880">
        <f t="shared" si="645"/>
        <v>21</v>
      </c>
      <c r="P5880">
        <f t="shared" si="642"/>
        <v>1</v>
      </c>
      <c r="Q5880">
        <f t="shared" si="643"/>
        <v>0</v>
      </c>
    </row>
    <row r="5881" spans="1:17" ht="19.5" x14ac:dyDescent="0.4">
      <c r="A5881" s="33">
        <f t="shared" si="644"/>
        <v>46600</v>
      </c>
      <c r="B5881" s="27" t="str">
        <f t="shared" si="639"/>
        <v>(日)</v>
      </c>
      <c r="C5881" s="34">
        <v>0.4375</v>
      </c>
      <c r="D5881" s="16" t="s">
        <v>18</v>
      </c>
      <c r="E5881" s="35">
        <v>0.45833333333333298</v>
      </c>
      <c r="F5881" s="50">
        <f>IF(COUNTIF('リスト（不使用）'!$A$5:$A$6,単年カーブ!$A$1),"希望数量入力ください",'単年（2027年度）'!$E$12*単年カーブ!$R$3+'単年（2027年度）'!$E$12*(1-単年カーブ!$R$3)*単年カーブ!Q5881)</f>
        <v>0</v>
      </c>
      <c r="G5881" s="47">
        <f t="shared" si="640"/>
        <v>0</v>
      </c>
      <c r="M5881">
        <f t="shared" si="641"/>
        <v>8</v>
      </c>
      <c r="N5881">
        <f>IF(OR(WEEKDAY(A5881)=1,WEEKDAY(A5881)=7,COUNTIF('2027祝日等（不使用）'!$A$1:$A$20,単年カーブ!A5881)=1),0,1)</f>
        <v>0</v>
      </c>
      <c r="O5881">
        <f t="shared" si="645"/>
        <v>22</v>
      </c>
      <c r="P5881">
        <f t="shared" si="642"/>
        <v>1</v>
      </c>
      <c r="Q5881">
        <f t="shared" si="643"/>
        <v>0</v>
      </c>
    </row>
    <row r="5882" spans="1:17" ht="19.5" x14ac:dyDescent="0.4">
      <c r="A5882" s="33">
        <f t="shared" si="644"/>
        <v>46600</v>
      </c>
      <c r="B5882" s="27" t="str">
        <f t="shared" si="639"/>
        <v>(日)</v>
      </c>
      <c r="C5882" s="34">
        <v>0.45833333333333298</v>
      </c>
      <c r="D5882" s="16" t="s">
        <v>18</v>
      </c>
      <c r="E5882" s="35">
        <v>0.47916666666666702</v>
      </c>
      <c r="F5882" s="50">
        <f>IF(COUNTIF('リスト（不使用）'!$A$5:$A$6,単年カーブ!$A$1),"希望数量入力ください",'単年（2027年度）'!$E$12*単年カーブ!$R$3+'単年（2027年度）'!$E$12*(1-単年カーブ!$R$3)*単年カーブ!Q5882)</f>
        <v>0</v>
      </c>
      <c r="G5882" s="47">
        <f t="shared" si="640"/>
        <v>0</v>
      </c>
      <c r="M5882">
        <f t="shared" si="641"/>
        <v>8</v>
      </c>
      <c r="N5882">
        <f>IF(OR(WEEKDAY(A5882)=1,WEEKDAY(A5882)=7,COUNTIF('2027祝日等（不使用）'!$A$1:$A$20,単年カーブ!A5882)=1),0,1)</f>
        <v>0</v>
      </c>
      <c r="O5882">
        <f t="shared" si="645"/>
        <v>23</v>
      </c>
      <c r="P5882">
        <f t="shared" si="642"/>
        <v>1</v>
      </c>
      <c r="Q5882">
        <f t="shared" si="643"/>
        <v>0</v>
      </c>
    </row>
    <row r="5883" spans="1:17" ht="19.5" x14ac:dyDescent="0.4">
      <c r="A5883" s="33">
        <f t="shared" si="644"/>
        <v>46600</v>
      </c>
      <c r="B5883" s="27" t="str">
        <f t="shared" si="639"/>
        <v>(日)</v>
      </c>
      <c r="C5883" s="34">
        <v>0.47916666666666702</v>
      </c>
      <c r="D5883" s="16" t="s">
        <v>18</v>
      </c>
      <c r="E5883" s="35">
        <v>0.5</v>
      </c>
      <c r="F5883" s="50">
        <f>IF(COUNTIF('リスト（不使用）'!$A$5:$A$6,単年カーブ!$A$1),"希望数量入力ください",'単年（2027年度）'!$E$12*単年カーブ!$R$3+'単年（2027年度）'!$E$12*(1-単年カーブ!$R$3)*単年カーブ!Q5883)</f>
        <v>0</v>
      </c>
      <c r="G5883" s="47">
        <f t="shared" si="640"/>
        <v>0</v>
      </c>
      <c r="M5883">
        <f t="shared" si="641"/>
        <v>8</v>
      </c>
      <c r="N5883">
        <f>IF(OR(WEEKDAY(A5883)=1,WEEKDAY(A5883)=7,COUNTIF('2027祝日等（不使用）'!$A$1:$A$20,単年カーブ!A5883)=1),0,1)</f>
        <v>0</v>
      </c>
      <c r="O5883">
        <f t="shared" si="645"/>
        <v>24</v>
      </c>
      <c r="P5883">
        <f t="shared" si="642"/>
        <v>1</v>
      </c>
      <c r="Q5883">
        <f t="shared" si="643"/>
        <v>0</v>
      </c>
    </row>
    <row r="5884" spans="1:17" ht="19.5" x14ac:dyDescent="0.4">
      <c r="A5884" s="33">
        <f t="shared" si="644"/>
        <v>46600</v>
      </c>
      <c r="B5884" s="27" t="str">
        <f t="shared" si="639"/>
        <v>(日)</v>
      </c>
      <c r="C5884" s="34">
        <v>0.5</v>
      </c>
      <c r="D5884" s="16" t="s">
        <v>18</v>
      </c>
      <c r="E5884" s="35">
        <v>0.52083333333333304</v>
      </c>
      <c r="F5884" s="50">
        <f>IF(COUNTIF('リスト（不使用）'!$A$5:$A$6,単年カーブ!$A$1),"希望数量入力ください",'単年（2027年度）'!$E$12*単年カーブ!$R$3+'単年（2027年度）'!$E$12*(1-単年カーブ!$R$3)*単年カーブ!Q5884)</f>
        <v>0</v>
      </c>
      <c r="G5884" s="47">
        <f t="shared" si="640"/>
        <v>0</v>
      </c>
      <c r="M5884">
        <f t="shared" si="641"/>
        <v>8</v>
      </c>
      <c r="N5884">
        <f>IF(OR(WEEKDAY(A5884)=1,WEEKDAY(A5884)=7,COUNTIF('2027祝日等（不使用）'!$A$1:$A$20,単年カーブ!A5884)=1),0,1)</f>
        <v>0</v>
      </c>
      <c r="O5884">
        <f t="shared" si="645"/>
        <v>25</v>
      </c>
      <c r="P5884">
        <f t="shared" si="642"/>
        <v>1</v>
      </c>
      <c r="Q5884">
        <f t="shared" si="643"/>
        <v>0</v>
      </c>
    </row>
    <row r="5885" spans="1:17" ht="19.5" x14ac:dyDescent="0.4">
      <c r="A5885" s="33">
        <f t="shared" si="644"/>
        <v>46600</v>
      </c>
      <c r="B5885" s="27" t="str">
        <f t="shared" si="639"/>
        <v>(日)</v>
      </c>
      <c r="C5885" s="34">
        <v>0.52083333333333304</v>
      </c>
      <c r="D5885" s="16" t="s">
        <v>18</v>
      </c>
      <c r="E5885" s="35">
        <v>0.54166666666666696</v>
      </c>
      <c r="F5885" s="50">
        <f>IF(COUNTIF('リスト（不使用）'!$A$5:$A$6,単年カーブ!$A$1),"希望数量入力ください",'単年（2027年度）'!$E$12*単年カーブ!$R$3+'単年（2027年度）'!$E$12*(1-単年カーブ!$R$3)*単年カーブ!Q5885)</f>
        <v>0</v>
      </c>
      <c r="G5885" s="47">
        <f t="shared" si="640"/>
        <v>0</v>
      </c>
      <c r="M5885">
        <f t="shared" si="641"/>
        <v>8</v>
      </c>
      <c r="N5885">
        <f>IF(OR(WEEKDAY(A5885)=1,WEEKDAY(A5885)=7,COUNTIF('2027祝日等（不使用）'!$A$1:$A$20,単年カーブ!A5885)=1),0,1)</f>
        <v>0</v>
      </c>
      <c r="O5885">
        <f t="shared" si="645"/>
        <v>26</v>
      </c>
      <c r="P5885">
        <f t="shared" si="642"/>
        <v>1</v>
      </c>
      <c r="Q5885">
        <f t="shared" si="643"/>
        <v>0</v>
      </c>
    </row>
    <row r="5886" spans="1:17" ht="19.5" x14ac:dyDescent="0.4">
      <c r="A5886" s="33">
        <f t="shared" si="644"/>
        <v>46600</v>
      </c>
      <c r="B5886" s="27" t="str">
        <f t="shared" si="639"/>
        <v>(日)</v>
      </c>
      <c r="C5886" s="34">
        <v>0.54166666666666696</v>
      </c>
      <c r="D5886" s="16" t="s">
        <v>18</v>
      </c>
      <c r="E5886" s="35">
        <v>0.5625</v>
      </c>
      <c r="F5886" s="50">
        <f>IF(COUNTIF('リスト（不使用）'!$A$5:$A$6,単年カーブ!$A$1),"希望数量入力ください",'単年（2027年度）'!$E$12*単年カーブ!$R$3+'単年（2027年度）'!$E$12*(1-単年カーブ!$R$3)*単年カーブ!Q5886)</f>
        <v>0</v>
      </c>
      <c r="G5886" s="47">
        <f t="shared" si="640"/>
        <v>0</v>
      </c>
      <c r="M5886">
        <f t="shared" si="641"/>
        <v>8</v>
      </c>
      <c r="N5886">
        <f>IF(OR(WEEKDAY(A5886)=1,WEEKDAY(A5886)=7,COUNTIF('2027祝日等（不使用）'!$A$1:$A$20,単年カーブ!A5886)=1),0,1)</f>
        <v>0</v>
      </c>
      <c r="O5886">
        <f t="shared" si="645"/>
        <v>27</v>
      </c>
      <c r="P5886">
        <f t="shared" si="642"/>
        <v>1</v>
      </c>
      <c r="Q5886">
        <f t="shared" si="643"/>
        <v>0</v>
      </c>
    </row>
    <row r="5887" spans="1:17" ht="19.5" x14ac:dyDescent="0.4">
      <c r="A5887" s="33">
        <f t="shared" si="644"/>
        <v>46600</v>
      </c>
      <c r="B5887" s="27" t="str">
        <f t="shared" si="639"/>
        <v>(日)</v>
      </c>
      <c r="C5887" s="34">
        <v>0.5625</v>
      </c>
      <c r="D5887" s="16" t="s">
        <v>18</v>
      </c>
      <c r="E5887" s="35">
        <v>0.58333333333333304</v>
      </c>
      <c r="F5887" s="50">
        <f>IF(COUNTIF('リスト（不使用）'!$A$5:$A$6,単年カーブ!$A$1),"希望数量入力ください",'単年（2027年度）'!$E$12*単年カーブ!$R$3+'単年（2027年度）'!$E$12*(1-単年カーブ!$R$3)*単年カーブ!Q5887)</f>
        <v>0</v>
      </c>
      <c r="G5887" s="47">
        <f t="shared" si="640"/>
        <v>0</v>
      </c>
      <c r="M5887">
        <f t="shared" si="641"/>
        <v>8</v>
      </c>
      <c r="N5887">
        <f>IF(OR(WEEKDAY(A5887)=1,WEEKDAY(A5887)=7,COUNTIF('2027祝日等（不使用）'!$A$1:$A$20,単年カーブ!A5887)=1),0,1)</f>
        <v>0</v>
      </c>
      <c r="O5887">
        <f t="shared" si="645"/>
        <v>28</v>
      </c>
      <c r="P5887">
        <f t="shared" si="642"/>
        <v>1</v>
      </c>
      <c r="Q5887">
        <f t="shared" si="643"/>
        <v>0</v>
      </c>
    </row>
    <row r="5888" spans="1:17" ht="19.5" x14ac:dyDescent="0.4">
      <c r="A5888" s="33">
        <f t="shared" si="644"/>
        <v>46600</v>
      </c>
      <c r="B5888" s="27" t="str">
        <f t="shared" si="639"/>
        <v>(日)</v>
      </c>
      <c r="C5888" s="34">
        <v>0.58333333333333304</v>
      </c>
      <c r="D5888" s="16" t="s">
        <v>18</v>
      </c>
      <c r="E5888" s="35">
        <v>0.60416666666666696</v>
      </c>
      <c r="F5888" s="50">
        <f>IF(COUNTIF('リスト（不使用）'!$A$5:$A$6,単年カーブ!$A$1),"希望数量入力ください",'単年（2027年度）'!$E$12*単年カーブ!$R$3+'単年（2027年度）'!$E$12*(1-単年カーブ!$R$3)*単年カーブ!Q5888)</f>
        <v>0</v>
      </c>
      <c r="G5888" s="47">
        <f t="shared" si="640"/>
        <v>0</v>
      </c>
      <c r="M5888">
        <f t="shared" si="641"/>
        <v>8</v>
      </c>
      <c r="N5888">
        <f>IF(OR(WEEKDAY(A5888)=1,WEEKDAY(A5888)=7,COUNTIF('2027祝日等（不使用）'!$A$1:$A$20,単年カーブ!A5888)=1),0,1)</f>
        <v>0</v>
      </c>
      <c r="O5888">
        <f t="shared" si="645"/>
        <v>29</v>
      </c>
      <c r="P5888">
        <f t="shared" si="642"/>
        <v>1</v>
      </c>
      <c r="Q5888">
        <f t="shared" si="643"/>
        <v>0</v>
      </c>
    </row>
    <row r="5889" spans="1:17" ht="19.5" x14ac:dyDescent="0.4">
      <c r="A5889" s="33">
        <f t="shared" si="644"/>
        <v>46600</v>
      </c>
      <c r="B5889" s="27" t="str">
        <f t="shared" si="639"/>
        <v>(日)</v>
      </c>
      <c r="C5889" s="34">
        <v>0.60416666666666696</v>
      </c>
      <c r="D5889" s="16" t="s">
        <v>18</v>
      </c>
      <c r="E5889" s="35">
        <v>0.625</v>
      </c>
      <c r="F5889" s="50">
        <f>IF(COUNTIF('リスト（不使用）'!$A$5:$A$6,単年カーブ!$A$1),"希望数量入力ください",'単年（2027年度）'!$E$12*単年カーブ!$R$3+'単年（2027年度）'!$E$12*(1-単年カーブ!$R$3)*単年カーブ!Q5889)</f>
        <v>0</v>
      </c>
      <c r="G5889" s="47">
        <f t="shared" si="640"/>
        <v>0</v>
      </c>
      <c r="M5889">
        <f t="shared" si="641"/>
        <v>8</v>
      </c>
      <c r="N5889">
        <f>IF(OR(WEEKDAY(A5889)=1,WEEKDAY(A5889)=7,COUNTIF('2027祝日等（不使用）'!$A$1:$A$20,単年カーブ!A5889)=1),0,1)</f>
        <v>0</v>
      </c>
      <c r="O5889">
        <f t="shared" si="645"/>
        <v>30</v>
      </c>
      <c r="P5889">
        <f t="shared" si="642"/>
        <v>1</v>
      </c>
      <c r="Q5889">
        <f t="shared" si="643"/>
        <v>0</v>
      </c>
    </row>
    <row r="5890" spans="1:17" ht="19.5" x14ac:dyDescent="0.4">
      <c r="A5890" s="33">
        <f t="shared" si="644"/>
        <v>46600</v>
      </c>
      <c r="B5890" s="27" t="str">
        <f t="shared" si="639"/>
        <v>(日)</v>
      </c>
      <c r="C5890" s="34">
        <v>0.625</v>
      </c>
      <c r="D5890" s="16" t="s">
        <v>18</v>
      </c>
      <c r="E5890" s="35">
        <v>0.64583333333333304</v>
      </c>
      <c r="F5890" s="50">
        <f>IF(COUNTIF('リスト（不使用）'!$A$5:$A$6,単年カーブ!$A$1),"希望数量入力ください",'単年（2027年度）'!$E$12*単年カーブ!$R$3+'単年（2027年度）'!$E$12*(1-単年カーブ!$R$3)*単年カーブ!Q5890)</f>
        <v>0</v>
      </c>
      <c r="G5890" s="47">
        <f t="shared" si="640"/>
        <v>0</v>
      </c>
      <c r="M5890">
        <f t="shared" si="641"/>
        <v>8</v>
      </c>
      <c r="N5890">
        <f>IF(OR(WEEKDAY(A5890)=1,WEEKDAY(A5890)=7,COUNTIF('2027祝日等（不使用）'!$A$1:$A$20,単年カーブ!A5890)=1),0,1)</f>
        <v>0</v>
      </c>
      <c r="O5890">
        <f t="shared" si="645"/>
        <v>31</v>
      </c>
      <c r="P5890">
        <f t="shared" si="642"/>
        <v>1</v>
      </c>
      <c r="Q5890">
        <f t="shared" si="643"/>
        <v>0</v>
      </c>
    </row>
    <row r="5891" spans="1:17" ht="19.5" x14ac:dyDescent="0.4">
      <c r="A5891" s="33">
        <f t="shared" si="644"/>
        <v>46600</v>
      </c>
      <c r="B5891" s="27" t="str">
        <f t="shared" si="639"/>
        <v>(日)</v>
      </c>
      <c r="C5891" s="34">
        <v>0.64583333333333304</v>
      </c>
      <c r="D5891" s="16" t="s">
        <v>18</v>
      </c>
      <c r="E5891" s="35">
        <v>0.66666666666666696</v>
      </c>
      <c r="F5891" s="50">
        <f>IF(COUNTIF('リスト（不使用）'!$A$5:$A$6,単年カーブ!$A$1),"希望数量入力ください",'単年（2027年度）'!$E$12*単年カーブ!$R$3+'単年（2027年度）'!$E$12*(1-単年カーブ!$R$3)*単年カーブ!Q5891)</f>
        <v>0</v>
      </c>
      <c r="G5891" s="47">
        <f t="shared" si="640"/>
        <v>0</v>
      </c>
      <c r="M5891">
        <f t="shared" si="641"/>
        <v>8</v>
      </c>
      <c r="N5891">
        <f>IF(OR(WEEKDAY(A5891)=1,WEEKDAY(A5891)=7,COUNTIF('2027祝日等（不使用）'!$A$1:$A$20,単年カーブ!A5891)=1),0,1)</f>
        <v>0</v>
      </c>
      <c r="O5891">
        <f t="shared" si="645"/>
        <v>32</v>
      </c>
      <c r="P5891">
        <f t="shared" si="642"/>
        <v>1</v>
      </c>
      <c r="Q5891">
        <f t="shared" si="643"/>
        <v>0</v>
      </c>
    </row>
    <row r="5892" spans="1:17" ht="19.5" x14ac:dyDescent="0.4">
      <c r="A5892" s="33">
        <f t="shared" si="644"/>
        <v>46600</v>
      </c>
      <c r="B5892" s="27" t="str">
        <f t="shared" ref="B5892:B5955" si="646">TEXT(A5892,"(aaa)")</f>
        <v>(日)</v>
      </c>
      <c r="C5892" s="34">
        <v>0.66666666666666696</v>
      </c>
      <c r="D5892" s="16" t="s">
        <v>18</v>
      </c>
      <c r="E5892" s="35">
        <v>0.6875</v>
      </c>
      <c r="F5892" s="50">
        <f>IF(COUNTIF('リスト（不使用）'!$A$5:$A$6,単年カーブ!$A$1),"希望数量入力ください",'単年（2027年度）'!$E$12*単年カーブ!$R$3+'単年（2027年度）'!$E$12*(1-単年カーブ!$R$3)*単年カーブ!Q5892)</f>
        <v>0</v>
      </c>
      <c r="G5892" s="47">
        <f t="shared" ref="G5892:G5955" si="647">F5892/2</f>
        <v>0</v>
      </c>
      <c r="M5892">
        <f t="shared" ref="M5892:M5955" si="648">MONTH(A5892)</f>
        <v>8</v>
      </c>
      <c r="N5892">
        <f>IF(OR(WEEKDAY(A5892)=1,WEEKDAY(A5892)=7,COUNTIF('2027祝日等（不使用）'!$A$1:$A$20,単年カーブ!A5892)=1),0,1)</f>
        <v>0</v>
      </c>
      <c r="O5892">
        <f t="shared" si="645"/>
        <v>33</v>
      </c>
      <c r="P5892">
        <f t="shared" ref="P5892:P5955" si="649">IF(AND(O5892&gt;16,O5892&lt;41),1,0)</f>
        <v>1</v>
      </c>
      <c r="Q5892">
        <f t="shared" ref="Q5892:Q5955" si="650">P5892*N5892</f>
        <v>0</v>
      </c>
    </row>
    <row r="5893" spans="1:17" ht="19.5" x14ac:dyDescent="0.4">
      <c r="A5893" s="33">
        <f t="shared" si="644"/>
        <v>46600</v>
      </c>
      <c r="B5893" s="27" t="str">
        <f t="shared" si="646"/>
        <v>(日)</v>
      </c>
      <c r="C5893" s="34">
        <v>0.6875</v>
      </c>
      <c r="D5893" s="16" t="s">
        <v>18</v>
      </c>
      <c r="E5893" s="35">
        <v>0.70833333333333304</v>
      </c>
      <c r="F5893" s="50">
        <f>IF(COUNTIF('リスト（不使用）'!$A$5:$A$6,単年カーブ!$A$1),"希望数量入力ください",'単年（2027年度）'!$E$12*単年カーブ!$R$3+'単年（2027年度）'!$E$12*(1-単年カーブ!$R$3)*単年カーブ!Q5893)</f>
        <v>0</v>
      </c>
      <c r="G5893" s="47">
        <f t="shared" si="647"/>
        <v>0</v>
      </c>
      <c r="M5893">
        <f t="shared" si="648"/>
        <v>8</v>
      </c>
      <c r="N5893">
        <f>IF(OR(WEEKDAY(A5893)=1,WEEKDAY(A5893)=7,COUNTIF('2027祝日等（不使用）'!$A$1:$A$20,単年カーブ!A5893)=1),0,1)</f>
        <v>0</v>
      </c>
      <c r="O5893">
        <f t="shared" si="645"/>
        <v>34</v>
      </c>
      <c r="P5893">
        <f t="shared" si="649"/>
        <v>1</v>
      </c>
      <c r="Q5893">
        <f t="shared" si="650"/>
        <v>0</v>
      </c>
    </row>
    <row r="5894" spans="1:17" ht="19.5" x14ac:dyDescent="0.4">
      <c r="A5894" s="33">
        <f t="shared" si="644"/>
        <v>46600</v>
      </c>
      <c r="B5894" s="27" t="str">
        <f t="shared" si="646"/>
        <v>(日)</v>
      </c>
      <c r="C5894" s="34">
        <v>0.70833333333333304</v>
      </c>
      <c r="D5894" s="16" t="s">
        <v>18</v>
      </c>
      <c r="E5894" s="35">
        <v>0.72916666666666696</v>
      </c>
      <c r="F5894" s="50">
        <f>IF(COUNTIF('リスト（不使用）'!$A$5:$A$6,単年カーブ!$A$1),"希望数量入力ください",'単年（2027年度）'!$E$12*単年カーブ!$R$3+'単年（2027年度）'!$E$12*(1-単年カーブ!$R$3)*単年カーブ!Q5894)</f>
        <v>0</v>
      </c>
      <c r="G5894" s="47">
        <f t="shared" si="647"/>
        <v>0</v>
      </c>
      <c r="M5894">
        <f t="shared" si="648"/>
        <v>8</v>
      </c>
      <c r="N5894">
        <f>IF(OR(WEEKDAY(A5894)=1,WEEKDAY(A5894)=7,COUNTIF('2027祝日等（不使用）'!$A$1:$A$20,単年カーブ!A5894)=1),0,1)</f>
        <v>0</v>
      </c>
      <c r="O5894">
        <f t="shared" si="645"/>
        <v>35</v>
      </c>
      <c r="P5894">
        <f t="shared" si="649"/>
        <v>1</v>
      </c>
      <c r="Q5894">
        <f t="shared" si="650"/>
        <v>0</v>
      </c>
    </row>
    <row r="5895" spans="1:17" ht="19.5" x14ac:dyDescent="0.4">
      <c r="A5895" s="33">
        <f t="shared" si="644"/>
        <v>46600</v>
      </c>
      <c r="B5895" s="27" t="str">
        <f t="shared" si="646"/>
        <v>(日)</v>
      </c>
      <c r="C5895" s="34">
        <v>0.72916666666666696</v>
      </c>
      <c r="D5895" s="16" t="s">
        <v>18</v>
      </c>
      <c r="E5895" s="35">
        <v>0.75</v>
      </c>
      <c r="F5895" s="50">
        <f>IF(COUNTIF('リスト（不使用）'!$A$5:$A$6,単年カーブ!$A$1),"希望数量入力ください",'単年（2027年度）'!$E$12*単年カーブ!$R$3+'単年（2027年度）'!$E$12*(1-単年カーブ!$R$3)*単年カーブ!Q5895)</f>
        <v>0</v>
      </c>
      <c r="G5895" s="47">
        <f t="shared" si="647"/>
        <v>0</v>
      </c>
      <c r="M5895">
        <f t="shared" si="648"/>
        <v>8</v>
      </c>
      <c r="N5895">
        <f>IF(OR(WEEKDAY(A5895)=1,WEEKDAY(A5895)=7,COUNTIF('2027祝日等（不使用）'!$A$1:$A$20,単年カーブ!A5895)=1),0,1)</f>
        <v>0</v>
      </c>
      <c r="O5895">
        <f t="shared" si="645"/>
        <v>36</v>
      </c>
      <c r="P5895">
        <f t="shared" si="649"/>
        <v>1</v>
      </c>
      <c r="Q5895">
        <f t="shared" si="650"/>
        <v>0</v>
      </c>
    </row>
    <row r="5896" spans="1:17" ht="19.5" x14ac:dyDescent="0.4">
      <c r="A5896" s="33">
        <f t="shared" si="644"/>
        <v>46600</v>
      </c>
      <c r="B5896" s="27" t="str">
        <f t="shared" si="646"/>
        <v>(日)</v>
      </c>
      <c r="C5896" s="34">
        <v>0.75</v>
      </c>
      <c r="D5896" s="16" t="s">
        <v>18</v>
      </c>
      <c r="E5896" s="35">
        <v>0.77083333333333304</v>
      </c>
      <c r="F5896" s="50">
        <f>IF(COUNTIF('リスト（不使用）'!$A$5:$A$6,単年カーブ!$A$1),"希望数量入力ください",'単年（2027年度）'!$E$12*単年カーブ!$R$3+'単年（2027年度）'!$E$12*(1-単年カーブ!$R$3)*単年カーブ!Q5896)</f>
        <v>0</v>
      </c>
      <c r="G5896" s="47">
        <f t="shared" si="647"/>
        <v>0</v>
      </c>
      <c r="M5896">
        <f t="shared" si="648"/>
        <v>8</v>
      </c>
      <c r="N5896">
        <f>IF(OR(WEEKDAY(A5896)=1,WEEKDAY(A5896)=7,COUNTIF('2027祝日等（不使用）'!$A$1:$A$20,単年カーブ!A5896)=1),0,1)</f>
        <v>0</v>
      </c>
      <c r="O5896">
        <f t="shared" si="645"/>
        <v>37</v>
      </c>
      <c r="P5896">
        <f t="shared" si="649"/>
        <v>1</v>
      </c>
      <c r="Q5896">
        <f t="shared" si="650"/>
        <v>0</v>
      </c>
    </row>
    <row r="5897" spans="1:17" ht="19.5" x14ac:dyDescent="0.4">
      <c r="A5897" s="33">
        <f t="shared" si="644"/>
        <v>46600</v>
      </c>
      <c r="B5897" s="27" t="str">
        <f t="shared" si="646"/>
        <v>(日)</v>
      </c>
      <c r="C5897" s="34">
        <v>0.77083333333333304</v>
      </c>
      <c r="D5897" s="16" t="s">
        <v>18</v>
      </c>
      <c r="E5897" s="35">
        <v>0.79166666666666696</v>
      </c>
      <c r="F5897" s="50">
        <f>IF(COUNTIF('リスト（不使用）'!$A$5:$A$6,単年カーブ!$A$1),"希望数量入力ください",'単年（2027年度）'!$E$12*単年カーブ!$R$3+'単年（2027年度）'!$E$12*(1-単年カーブ!$R$3)*単年カーブ!Q5897)</f>
        <v>0</v>
      </c>
      <c r="G5897" s="47">
        <f t="shared" si="647"/>
        <v>0</v>
      </c>
      <c r="M5897">
        <f t="shared" si="648"/>
        <v>8</v>
      </c>
      <c r="N5897">
        <f>IF(OR(WEEKDAY(A5897)=1,WEEKDAY(A5897)=7,COUNTIF('2027祝日等（不使用）'!$A$1:$A$20,単年カーブ!A5897)=1),0,1)</f>
        <v>0</v>
      </c>
      <c r="O5897">
        <f t="shared" si="645"/>
        <v>38</v>
      </c>
      <c r="P5897">
        <f t="shared" si="649"/>
        <v>1</v>
      </c>
      <c r="Q5897">
        <f t="shared" si="650"/>
        <v>0</v>
      </c>
    </row>
    <row r="5898" spans="1:17" ht="19.5" x14ac:dyDescent="0.4">
      <c r="A5898" s="33">
        <f t="shared" si="644"/>
        <v>46600</v>
      </c>
      <c r="B5898" s="27" t="str">
        <f t="shared" si="646"/>
        <v>(日)</v>
      </c>
      <c r="C5898" s="34">
        <v>0.79166666666666696</v>
      </c>
      <c r="D5898" s="16" t="s">
        <v>18</v>
      </c>
      <c r="E5898" s="35">
        <v>0.8125</v>
      </c>
      <c r="F5898" s="50">
        <f>IF(COUNTIF('リスト（不使用）'!$A$5:$A$6,単年カーブ!$A$1),"希望数量入力ください",'単年（2027年度）'!$E$12*単年カーブ!$R$3+'単年（2027年度）'!$E$12*(1-単年カーブ!$R$3)*単年カーブ!Q5898)</f>
        <v>0</v>
      </c>
      <c r="G5898" s="47">
        <f t="shared" si="647"/>
        <v>0</v>
      </c>
      <c r="M5898">
        <f t="shared" si="648"/>
        <v>8</v>
      </c>
      <c r="N5898">
        <f>IF(OR(WEEKDAY(A5898)=1,WEEKDAY(A5898)=7,COUNTIF('2027祝日等（不使用）'!$A$1:$A$20,単年カーブ!A5898)=1),0,1)</f>
        <v>0</v>
      </c>
      <c r="O5898">
        <f t="shared" si="645"/>
        <v>39</v>
      </c>
      <c r="P5898">
        <f t="shared" si="649"/>
        <v>1</v>
      </c>
      <c r="Q5898">
        <f t="shared" si="650"/>
        <v>0</v>
      </c>
    </row>
    <row r="5899" spans="1:17" ht="19.5" x14ac:dyDescent="0.4">
      <c r="A5899" s="33">
        <f t="shared" si="644"/>
        <v>46600</v>
      </c>
      <c r="B5899" s="27" t="str">
        <f t="shared" si="646"/>
        <v>(日)</v>
      </c>
      <c r="C5899" s="34">
        <v>0.8125</v>
      </c>
      <c r="D5899" s="16" t="s">
        <v>18</v>
      </c>
      <c r="E5899" s="35">
        <v>0.83333333333333304</v>
      </c>
      <c r="F5899" s="50">
        <f>IF(COUNTIF('リスト（不使用）'!$A$5:$A$6,単年カーブ!$A$1),"希望数量入力ください",'単年（2027年度）'!$E$12*単年カーブ!$R$3+'単年（2027年度）'!$E$12*(1-単年カーブ!$R$3)*単年カーブ!Q5899)</f>
        <v>0</v>
      </c>
      <c r="G5899" s="47">
        <f t="shared" si="647"/>
        <v>0</v>
      </c>
      <c r="M5899">
        <f t="shared" si="648"/>
        <v>8</v>
      </c>
      <c r="N5899">
        <f>IF(OR(WEEKDAY(A5899)=1,WEEKDAY(A5899)=7,COUNTIF('2027祝日等（不使用）'!$A$1:$A$20,単年カーブ!A5899)=1),0,1)</f>
        <v>0</v>
      </c>
      <c r="O5899">
        <f t="shared" si="645"/>
        <v>40</v>
      </c>
      <c r="P5899">
        <f t="shared" si="649"/>
        <v>1</v>
      </c>
      <c r="Q5899">
        <f t="shared" si="650"/>
        <v>0</v>
      </c>
    </row>
    <row r="5900" spans="1:17" ht="19.5" x14ac:dyDescent="0.4">
      <c r="A5900" s="33">
        <f t="shared" si="644"/>
        <v>46600</v>
      </c>
      <c r="B5900" s="27" t="str">
        <f t="shared" si="646"/>
        <v>(日)</v>
      </c>
      <c r="C5900" s="34">
        <v>0.83333333333333304</v>
      </c>
      <c r="D5900" s="16" t="s">
        <v>18</v>
      </c>
      <c r="E5900" s="35">
        <v>0.85416666666666696</v>
      </c>
      <c r="F5900" s="50">
        <f>IF(COUNTIF('リスト（不使用）'!$A$5:$A$6,単年カーブ!$A$1),"希望数量入力ください",'単年（2027年度）'!$E$12*単年カーブ!$R$3+'単年（2027年度）'!$E$12*(1-単年カーブ!$R$3)*単年カーブ!Q5900)</f>
        <v>0</v>
      </c>
      <c r="G5900" s="47">
        <f t="shared" si="647"/>
        <v>0</v>
      </c>
      <c r="M5900">
        <f t="shared" si="648"/>
        <v>8</v>
      </c>
      <c r="N5900">
        <f>IF(OR(WEEKDAY(A5900)=1,WEEKDAY(A5900)=7,COUNTIF('2027祝日等（不使用）'!$A$1:$A$20,単年カーブ!A5900)=1),0,1)</f>
        <v>0</v>
      </c>
      <c r="O5900">
        <f t="shared" si="645"/>
        <v>41</v>
      </c>
      <c r="P5900">
        <f t="shared" si="649"/>
        <v>0</v>
      </c>
      <c r="Q5900">
        <f t="shared" si="650"/>
        <v>0</v>
      </c>
    </row>
    <row r="5901" spans="1:17" ht="19.5" x14ac:dyDescent="0.4">
      <c r="A5901" s="33">
        <f t="shared" si="644"/>
        <v>46600</v>
      </c>
      <c r="B5901" s="27" t="str">
        <f t="shared" si="646"/>
        <v>(日)</v>
      </c>
      <c r="C5901" s="34">
        <v>0.85416666666666696</v>
      </c>
      <c r="D5901" s="16" t="s">
        <v>18</v>
      </c>
      <c r="E5901" s="35">
        <v>0.875</v>
      </c>
      <c r="F5901" s="50">
        <f>IF(COUNTIF('リスト（不使用）'!$A$5:$A$6,単年カーブ!$A$1),"希望数量入力ください",'単年（2027年度）'!$E$12*単年カーブ!$R$3+'単年（2027年度）'!$E$12*(1-単年カーブ!$R$3)*単年カーブ!Q5901)</f>
        <v>0</v>
      </c>
      <c r="G5901" s="47">
        <f t="shared" si="647"/>
        <v>0</v>
      </c>
      <c r="M5901">
        <f t="shared" si="648"/>
        <v>8</v>
      </c>
      <c r="N5901">
        <f>IF(OR(WEEKDAY(A5901)=1,WEEKDAY(A5901)=7,COUNTIF('2027祝日等（不使用）'!$A$1:$A$20,単年カーブ!A5901)=1),0,1)</f>
        <v>0</v>
      </c>
      <c r="O5901">
        <f t="shared" si="645"/>
        <v>42</v>
      </c>
      <c r="P5901">
        <f t="shared" si="649"/>
        <v>0</v>
      </c>
      <c r="Q5901">
        <f t="shared" si="650"/>
        <v>0</v>
      </c>
    </row>
    <row r="5902" spans="1:17" ht="19.5" x14ac:dyDescent="0.4">
      <c r="A5902" s="33">
        <f t="shared" si="644"/>
        <v>46600</v>
      </c>
      <c r="B5902" s="27" t="str">
        <f t="shared" si="646"/>
        <v>(日)</v>
      </c>
      <c r="C5902" s="34">
        <v>0.875</v>
      </c>
      <c r="D5902" s="16" t="s">
        <v>18</v>
      </c>
      <c r="E5902" s="35">
        <v>0.89583333333333304</v>
      </c>
      <c r="F5902" s="50">
        <f>IF(COUNTIF('リスト（不使用）'!$A$5:$A$6,単年カーブ!$A$1),"希望数量入力ください",'単年（2027年度）'!$E$12*単年カーブ!$R$3+'単年（2027年度）'!$E$12*(1-単年カーブ!$R$3)*単年カーブ!Q5902)</f>
        <v>0</v>
      </c>
      <c r="G5902" s="47">
        <f t="shared" si="647"/>
        <v>0</v>
      </c>
      <c r="M5902">
        <f t="shared" si="648"/>
        <v>8</v>
      </c>
      <c r="N5902">
        <f>IF(OR(WEEKDAY(A5902)=1,WEEKDAY(A5902)=7,COUNTIF('2027祝日等（不使用）'!$A$1:$A$20,単年カーブ!A5902)=1),0,1)</f>
        <v>0</v>
      </c>
      <c r="O5902">
        <f t="shared" si="645"/>
        <v>43</v>
      </c>
      <c r="P5902">
        <f t="shared" si="649"/>
        <v>0</v>
      </c>
      <c r="Q5902">
        <f t="shared" si="650"/>
        <v>0</v>
      </c>
    </row>
    <row r="5903" spans="1:17" ht="19.5" x14ac:dyDescent="0.4">
      <c r="A5903" s="33">
        <f t="shared" si="644"/>
        <v>46600</v>
      </c>
      <c r="B5903" s="27" t="str">
        <f t="shared" si="646"/>
        <v>(日)</v>
      </c>
      <c r="C5903" s="34">
        <v>0.89583333333333304</v>
      </c>
      <c r="D5903" s="16" t="s">
        <v>18</v>
      </c>
      <c r="E5903" s="35">
        <v>0.91666666666666696</v>
      </c>
      <c r="F5903" s="50">
        <f>IF(COUNTIF('リスト（不使用）'!$A$5:$A$6,単年カーブ!$A$1),"希望数量入力ください",'単年（2027年度）'!$E$12*単年カーブ!$R$3+'単年（2027年度）'!$E$12*(1-単年カーブ!$R$3)*単年カーブ!Q5903)</f>
        <v>0</v>
      </c>
      <c r="G5903" s="47">
        <f t="shared" si="647"/>
        <v>0</v>
      </c>
      <c r="M5903">
        <f t="shared" si="648"/>
        <v>8</v>
      </c>
      <c r="N5903">
        <f>IF(OR(WEEKDAY(A5903)=1,WEEKDAY(A5903)=7,COUNTIF('2027祝日等（不使用）'!$A$1:$A$20,単年カーブ!A5903)=1),0,1)</f>
        <v>0</v>
      </c>
      <c r="O5903">
        <f t="shared" si="645"/>
        <v>44</v>
      </c>
      <c r="P5903">
        <f t="shared" si="649"/>
        <v>0</v>
      </c>
      <c r="Q5903">
        <f t="shared" si="650"/>
        <v>0</v>
      </c>
    </row>
    <row r="5904" spans="1:17" ht="19.5" x14ac:dyDescent="0.4">
      <c r="A5904" s="33">
        <f t="shared" si="644"/>
        <v>46600</v>
      </c>
      <c r="B5904" s="27" t="str">
        <f t="shared" si="646"/>
        <v>(日)</v>
      </c>
      <c r="C5904" s="34">
        <v>0.91666666666666696</v>
      </c>
      <c r="D5904" s="16" t="s">
        <v>18</v>
      </c>
      <c r="E5904" s="35">
        <v>0.9375</v>
      </c>
      <c r="F5904" s="50">
        <f>IF(COUNTIF('リスト（不使用）'!$A$5:$A$6,単年カーブ!$A$1),"希望数量入力ください",'単年（2027年度）'!$E$12*単年カーブ!$R$3+'単年（2027年度）'!$E$12*(1-単年カーブ!$R$3)*単年カーブ!Q5904)</f>
        <v>0</v>
      </c>
      <c r="G5904" s="47">
        <f t="shared" si="647"/>
        <v>0</v>
      </c>
      <c r="M5904">
        <f t="shared" si="648"/>
        <v>8</v>
      </c>
      <c r="N5904">
        <f>IF(OR(WEEKDAY(A5904)=1,WEEKDAY(A5904)=7,COUNTIF('2027祝日等（不使用）'!$A$1:$A$20,単年カーブ!A5904)=1),0,1)</f>
        <v>0</v>
      </c>
      <c r="O5904">
        <f t="shared" si="645"/>
        <v>45</v>
      </c>
      <c r="P5904">
        <f t="shared" si="649"/>
        <v>0</v>
      </c>
      <c r="Q5904">
        <f t="shared" si="650"/>
        <v>0</v>
      </c>
    </row>
    <row r="5905" spans="1:17" ht="19.5" x14ac:dyDescent="0.4">
      <c r="A5905" s="33">
        <f t="shared" si="644"/>
        <v>46600</v>
      </c>
      <c r="B5905" s="27" t="str">
        <f t="shared" si="646"/>
        <v>(日)</v>
      </c>
      <c r="C5905" s="34">
        <v>0.9375</v>
      </c>
      <c r="D5905" s="16" t="s">
        <v>18</v>
      </c>
      <c r="E5905" s="35">
        <v>0.95833333333333304</v>
      </c>
      <c r="F5905" s="50">
        <f>IF(COUNTIF('リスト（不使用）'!$A$5:$A$6,単年カーブ!$A$1),"希望数量入力ください",'単年（2027年度）'!$E$12*単年カーブ!$R$3+'単年（2027年度）'!$E$12*(1-単年カーブ!$R$3)*単年カーブ!Q5905)</f>
        <v>0</v>
      </c>
      <c r="G5905" s="47">
        <f t="shared" si="647"/>
        <v>0</v>
      </c>
      <c r="M5905">
        <f t="shared" si="648"/>
        <v>8</v>
      </c>
      <c r="N5905">
        <f>IF(OR(WEEKDAY(A5905)=1,WEEKDAY(A5905)=7,COUNTIF('2027祝日等（不使用）'!$A$1:$A$20,単年カーブ!A5905)=1),0,1)</f>
        <v>0</v>
      </c>
      <c r="O5905">
        <f t="shared" si="645"/>
        <v>46</v>
      </c>
      <c r="P5905">
        <f t="shared" si="649"/>
        <v>0</v>
      </c>
      <c r="Q5905">
        <f t="shared" si="650"/>
        <v>0</v>
      </c>
    </row>
    <row r="5906" spans="1:17" ht="19.5" x14ac:dyDescent="0.4">
      <c r="A5906" s="33">
        <f t="shared" si="644"/>
        <v>46600</v>
      </c>
      <c r="B5906" s="27" t="str">
        <f t="shared" si="646"/>
        <v>(日)</v>
      </c>
      <c r="C5906" s="34">
        <v>0.95833333333333304</v>
      </c>
      <c r="D5906" s="16" t="s">
        <v>18</v>
      </c>
      <c r="E5906" s="35">
        <v>0.97916666666666696</v>
      </c>
      <c r="F5906" s="50">
        <f>IF(COUNTIF('リスト（不使用）'!$A$5:$A$6,単年カーブ!$A$1),"希望数量入力ください",'単年（2027年度）'!$E$12*単年カーブ!$R$3+'単年（2027年度）'!$E$12*(1-単年カーブ!$R$3)*単年カーブ!Q5906)</f>
        <v>0</v>
      </c>
      <c r="G5906" s="47">
        <f t="shared" si="647"/>
        <v>0</v>
      </c>
      <c r="M5906">
        <f t="shared" si="648"/>
        <v>8</v>
      </c>
      <c r="N5906">
        <f>IF(OR(WEEKDAY(A5906)=1,WEEKDAY(A5906)=7,COUNTIF('2027祝日等（不使用）'!$A$1:$A$20,単年カーブ!A5906)=1),0,1)</f>
        <v>0</v>
      </c>
      <c r="O5906">
        <f t="shared" si="645"/>
        <v>47</v>
      </c>
      <c r="P5906">
        <f t="shared" si="649"/>
        <v>0</v>
      </c>
      <c r="Q5906">
        <f t="shared" si="650"/>
        <v>0</v>
      </c>
    </row>
    <row r="5907" spans="1:17" ht="19.5" x14ac:dyDescent="0.4">
      <c r="A5907" s="33">
        <f t="shared" si="644"/>
        <v>46600</v>
      </c>
      <c r="B5907" s="27" t="str">
        <f t="shared" si="646"/>
        <v>(日)</v>
      </c>
      <c r="C5907" s="34">
        <v>0.97916666666666696</v>
      </c>
      <c r="D5907" s="16" t="s">
        <v>18</v>
      </c>
      <c r="E5907" s="35" t="s">
        <v>17</v>
      </c>
      <c r="F5907" s="50">
        <f>IF(COUNTIF('リスト（不使用）'!$A$5:$A$6,単年カーブ!$A$1),"希望数量入力ください",'単年（2027年度）'!$E$12*単年カーブ!$R$3+'単年（2027年度）'!$E$12*(1-単年カーブ!$R$3)*単年カーブ!Q5907)</f>
        <v>0</v>
      </c>
      <c r="G5907" s="47">
        <f t="shared" si="647"/>
        <v>0</v>
      </c>
      <c r="M5907">
        <f t="shared" si="648"/>
        <v>8</v>
      </c>
      <c r="N5907">
        <f>IF(OR(WEEKDAY(A5907)=1,WEEKDAY(A5907)=7,COUNTIF('2027祝日等（不使用）'!$A$1:$A$20,単年カーブ!A5907)=1),0,1)</f>
        <v>0</v>
      </c>
      <c r="O5907">
        <f t="shared" si="645"/>
        <v>48</v>
      </c>
      <c r="P5907">
        <f t="shared" si="649"/>
        <v>0</v>
      </c>
      <c r="Q5907">
        <f t="shared" si="650"/>
        <v>0</v>
      </c>
    </row>
    <row r="5908" spans="1:17" ht="19.5" x14ac:dyDescent="0.4">
      <c r="A5908" s="33">
        <f t="shared" si="644"/>
        <v>46601</v>
      </c>
      <c r="B5908" s="27" t="str">
        <f t="shared" si="646"/>
        <v>(月)</v>
      </c>
      <c r="C5908" s="34">
        <v>0</v>
      </c>
      <c r="D5908" s="16" t="s">
        <v>18</v>
      </c>
      <c r="E5908" s="35">
        <v>2.0833333333333332E-2</v>
      </c>
      <c r="F5908" s="50">
        <f>IF(COUNTIF('リスト（不使用）'!$A$5:$A$6,単年カーブ!$A$1),"希望数量入力ください",'単年（2027年度）'!$E$12*単年カーブ!$R$3+'単年（2027年度）'!$E$12*(1-単年カーブ!$R$3)*単年カーブ!Q5908)</f>
        <v>0</v>
      </c>
      <c r="G5908" s="47">
        <f t="shared" si="647"/>
        <v>0</v>
      </c>
      <c r="M5908">
        <f t="shared" si="648"/>
        <v>8</v>
      </c>
      <c r="N5908">
        <f>IF(OR(WEEKDAY(A5908)=1,WEEKDAY(A5908)=7,COUNTIF('2027祝日等（不使用）'!$A$1:$A$20,単年カーブ!A5908)=1),0,1)</f>
        <v>1</v>
      </c>
      <c r="O5908">
        <f t="shared" si="645"/>
        <v>1</v>
      </c>
      <c r="P5908">
        <f t="shared" si="649"/>
        <v>0</v>
      </c>
      <c r="Q5908">
        <f t="shared" si="650"/>
        <v>0</v>
      </c>
    </row>
    <row r="5909" spans="1:17" ht="19.5" x14ac:dyDescent="0.4">
      <c r="A5909" s="33">
        <f t="shared" si="644"/>
        <v>46601</v>
      </c>
      <c r="B5909" s="27" t="str">
        <f t="shared" si="646"/>
        <v>(月)</v>
      </c>
      <c r="C5909" s="34">
        <v>2.0833333333333332E-2</v>
      </c>
      <c r="D5909" s="16" t="s">
        <v>18</v>
      </c>
      <c r="E5909" s="35">
        <v>4.1666666666666664E-2</v>
      </c>
      <c r="F5909" s="50">
        <f>IF(COUNTIF('リスト（不使用）'!$A$5:$A$6,単年カーブ!$A$1),"希望数量入力ください",'単年（2027年度）'!$E$12*単年カーブ!$R$3+'単年（2027年度）'!$E$12*(1-単年カーブ!$R$3)*単年カーブ!Q5909)</f>
        <v>0</v>
      </c>
      <c r="G5909" s="47">
        <f t="shared" si="647"/>
        <v>0</v>
      </c>
      <c r="M5909">
        <f t="shared" si="648"/>
        <v>8</v>
      </c>
      <c r="N5909">
        <f>IF(OR(WEEKDAY(A5909)=1,WEEKDAY(A5909)=7,COUNTIF('2027祝日等（不使用）'!$A$1:$A$20,単年カーブ!A5909)=1),0,1)</f>
        <v>1</v>
      </c>
      <c r="O5909">
        <f t="shared" si="645"/>
        <v>2</v>
      </c>
      <c r="P5909">
        <f t="shared" si="649"/>
        <v>0</v>
      </c>
      <c r="Q5909">
        <f t="shared" si="650"/>
        <v>0</v>
      </c>
    </row>
    <row r="5910" spans="1:17" ht="19.5" x14ac:dyDescent="0.4">
      <c r="A5910" s="33">
        <f t="shared" si="644"/>
        <v>46601</v>
      </c>
      <c r="B5910" s="27" t="str">
        <f t="shared" si="646"/>
        <v>(月)</v>
      </c>
      <c r="C5910" s="34">
        <v>4.1666666666666664E-2</v>
      </c>
      <c r="D5910" s="16" t="s">
        <v>18</v>
      </c>
      <c r="E5910" s="35">
        <v>6.25E-2</v>
      </c>
      <c r="F5910" s="50">
        <f>IF(COUNTIF('リスト（不使用）'!$A$5:$A$6,単年カーブ!$A$1),"希望数量入力ください",'単年（2027年度）'!$E$12*単年カーブ!$R$3+'単年（2027年度）'!$E$12*(1-単年カーブ!$R$3)*単年カーブ!Q5910)</f>
        <v>0</v>
      </c>
      <c r="G5910" s="47">
        <f t="shared" si="647"/>
        <v>0</v>
      </c>
      <c r="M5910">
        <f t="shared" si="648"/>
        <v>8</v>
      </c>
      <c r="N5910">
        <f>IF(OR(WEEKDAY(A5910)=1,WEEKDAY(A5910)=7,COUNTIF('2027祝日等（不使用）'!$A$1:$A$20,単年カーブ!A5910)=1),0,1)</f>
        <v>1</v>
      </c>
      <c r="O5910">
        <f t="shared" si="645"/>
        <v>3</v>
      </c>
      <c r="P5910">
        <f t="shared" si="649"/>
        <v>0</v>
      </c>
      <c r="Q5910">
        <f t="shared" si="650"/>
        <v>0</v>
      </c>
    </row>
    <row r="5911" spans="1:17" ht="19.5" x14ac:dyDescent="0.4">
      <c r="A5911" s="33">
        <f t="shared" si="644"/>
        <v>46601</v>
      </c>
      <c r="B5911" s="27" t="str">
        <f t="shared" si="646"/>
        <v>(月)</v>
      </c>
      <c r="C5911" s="34">
        <v>6.25E-2</v>
      </c>
      <c r="D5911" s="16" t="s">
        <v>18</v>
      </c>
      <c r="E5911" s="35">
        <v>8.3333333333333301E-2</v>
      </c>
      <c r="F5911" s="50">
        <f>IF(COUNTIF('リスト（不使用）'!$A$5:$A$6,単年カーブ!$A$1),"希望数量入力ください",'単年（2027年度）'!$E$12*単年カーブ!$R$3+'単年（2027年度）'!$E$12*(1-単年カーブ!$R$3)*単年カーブ!Q5911)</f>
        <v>0</v>
      </c>
      <c r="G5911" s="47">
        <f t="shared" si="647"/>
        <v>0</v>
      </c>
      <c r="M5911">
        <f t="shared" si="648"/>
        <v>8</v>
      </c>
      <c r="N5911">
        <f>IF(OR(WEEKDAY(A5911)=1,WEEKDAY(A5911)=7,COUNTIF('2027祝日等（不使用）'!$A$1:$A$20,単年カーブ!A5911)=1),0,1)</f>
        <v>1</v>
      </c>
      <c r="O5911">
        <f t="shared" si="645"/>
        <v>4</v>
      </c>
      <c r="P5911">
        <f t="shared" si="649"/>
        <v>0</v>
      </c>
      <c r="Q5911">
        <f t="shared" si="650"/>
        <v>0</v>
      </c>
    </row>
    <row r="5912" spans="1:17" ht="19.5" x14ac:dyDescent="0.4">
      <c r="A5912" s="33">
        <f t="shared" si="644"/>
        <v>46601</v>
      </c>
      <c r="B5912" s="27" t="str">
        <f t="shared" si="646"/>
        <v>(月)</v>
      </c>
      <c r="C5912" s="34">
        <v>8.3333333333333301E-2</v>
      </c>
      <c r="D5912" s="16" t="s">
        <v>18</v>
      </c>
      <c r="E5912" s="35">
        <v>0.104166666666667</v>
      </c>
      <c r="F5912" s="50">
        <f>IF(COUNTIF('リスト（不使用）'!$A$5:$A$6,単年カーブ!$A$1),"希望数量入力ください",'単年（2027年度）'!$E$12*単年カーブ!$R$3+'単年（2027年度）'!$E$12*(1-単年カーブ!$R$3)*単年カーブ!Q5912)</f>
        <v>0</v>
      </c>
      <c r="G5912" s="47">
        <f t="shared" si="647"/>
        <v>0</v>
      </c>
      <c r="M5912">
        <f t="shared" si="648"/>
        <v>8</v>
      </c>
      <c r="N5912">
        <f>IF(OR(WEEKDAY(A5912)=1,WEEKDAY(A5912)=7,COUNTIF('2027祝日等（不使用）'!$A$1:$A$20,単年カーブ!A5912)=1),0,1)</f>
        <v>1</v>
      </c>
      <c r="O5912">
        <f t="shared" si="645"/>
        <v>5</v>
      </c>
      <c r="P5912">
        <f t="shared" si="649"/>
        <v>0</v>
      </c>
      <c r="Q5912">
        <f t="shared" si="650"/>
        <v>0</v>
      </c>
    </row>
    <row r="5913" spans="1:17" ht="19.5" x14ac:dyDescent="0.4">
      <c r="A5913" s="33">
        <f t="shared" si="644"/>
        <v>46601</v>
      </c>
      <c r="B5913" s="27" t="str">
        <f t="shared" si="646"/>
        <v>(月)</v>
      </c>
      <c r="C5913" s="34">
        <v>0.104166666666667</v>
      </c>
      <c r="D5913" s="16" t="s">
        <v>18</v>
      </c>
      <c r="E5913" s="35">
        <v>0.125</v>
      </c>
      <c r="F5913" s="50">
        <f>IF(COUNTIF('リスト（不使用）'!$A$5:$A$6,単年カーブ!$A$1),"希望数量入力ください",'単年（2027年度）'!$E$12*単年カーブ!$R$3+'単年（2027年度）'!$E$12*(1-単年カーブ!$R$3)*単年カーブ!Q5913)</f>
        <v>0</v>
      </c>
      <c r="G5913" s="47">
        <f t="shared" si="647"/>
        <v>0</v>
      </c>
      <c r="M5913">
        <f t="shared" si="648"/>
        <v>8</v>
      </c>
      <c r="N5913">
        <f>IF(OR(WEEKDAY(A5913)=1,WEEKDAY(A5913)=7,COUNTIF('2027祝日等（不使用）'!$A$1:$A$20,単年カーブ!A5913)=1),0,1)</f>
        <v>1</v>
      </c>
      <c r="O5913">
        <f t="shared" si="645"/>
        <v>6</v>
      </c>
      <c r="P5913">
        <f t="shared" si="649"/>
        <v>0</v>
      </c>
      <c r="Q5913">
        <f t="shared" si="650"/>
        <v>0</v>
      </c>
    </row>
    <row r="5914" spans="1:17" ht="19.5" x14ac:dyDescent="0.4">
      <c r="A5914" s="33">
        <f t="shared" si="644"/>
        <v>46601</v>
      </c>
      <c r="B5914" s="27" t="str">
        <f t="shared" si="646"/>
        <v>(月)</v>
      </c>
      <c r="C5914" s="34">
        <v>0.125</v>
      </c>
      <c r="D5914" s="16" t="s">
        <v>18</v>
      </c>
      <c r="E5914" s="35">
        <v>0.14583333333333301</v>
      </c>
      <c r="F5914" s="50">
        <f>IF(COUNTIF('リスト（不使用）'!$A$5:$A$6,単年カーブ!$A$1),"希望数量入力ください",'単年（2027年度）'!$E$12*単年カーブ!$R$3+'単年（2027年度）'!$E$12*(1-単年カーブ!$R$3)*単年カーブ!Q5914)</f>
        <v>0</v>
      </c>
      <c r="G5914" s="47">
        <f t="shared" si="647"/>
        <v>0</v>
      </c>
      <c r="M5914">
        <f t="shared" si="648"/>
        <v>8</v>
      </c>
      <c r="N5914">
        <f>IF(OR(WEEKDAY(A5914)=1,WEEKDAY(A5914)=7,COUNTIF('2027祝日等（不使用）'!$A$1:$A$20,単年カーブ!A5914)=1),0,1)</f>
        <v>1</v>
      </c>
      <c r="O5914">
        <f t="shared" si="645"/>
        <v>7</v>
      </c>
      <c r="P5914">
        <f t="shared" si="649"/>
        <v>0</v>
      </c>
      <c r="Q5914">
        <f t="shared" si="650"/>
        <v>0</v>
      </c>
    </row>
    <row r="5915" spans="1:17" ht="19.5" x14ac:dyDescent="0.4">
      <c r="A5915" s="33">
        <f t="shared" si="644"/>
        <v>46601</v>
      </c>
      <c r="B5915" s="27" t="str">
        <f t="shared" si="646"/>
        <v>(月)</v>
      </c>
      <c r="C5915" s="34">
        <v>0.14583333333333301</v>
      </c>
      <c r="D5915" s="16" t="s">
        <v>18</v>
      </c>
      <c r="E5915" s="35">
        <v>0.16666666666666699</v>
      </c>
      <c r="F5915" s="50">
        <f>IF(COUNTIF('リスト（不使用）'!$A$5:$A$6,単年カーブ!$A$1),"希望数量入力ください",'単年（2027年度）'!$E$12*単年カーブ!$R$3+'単年（2027年度）'!$E$12*(1-単年カーブ!$R$3)*単年カーブ!Q5915)</f>
        <v>0</v>
      </c>
      <c r="G5915" s="47">
        <f t="shared" si="647"/>
        <v>0</v>
      </c>
      <c r="M5915">
        <f t="shared" si="648"/>
        <v>8</v>
      </c>
      <c r="N5915">
        <f>IF(OR(WEEKDAY(A5915)=1,WEEKDAY(A5915)=7,COUNTIF('2027祝日等（不使用）'!$A$1:$A$20,単年カーブ!A5915)=1),0,1)</f>
        <v>1</v>
      </c>
      <c r="O5915">
        <f t="shared" si="645"/>
        <v>8</v>
      </c>
      <c r="P5915">
        <f t="shared" si="649"/>
        <v>0</v>
      </c>
      <c r="Q5915">
        <f t="shared" si="650"/>
        <v>0</v>
      </c>
    </row>
    <row r="5916" spans="1:17" ht="19.5" x14ac:dyDescent="0.4">
      <c r="A5916" s="33">
        <f t="shared" si="644"/>
        <v>46601</v>
      </c>
      <c r="B5916" s="27" t="str">
        <f t="shared" si="646"/>
        <v>(月)</v>
      </c>
      <c r="C5916" s="34">
        <v>0.16666666666666699</v>
      </c>
      <c r="D5916" s="16" t="s">
        <v>18</v>
      </c>
      <c r="E5916" s="35">
        <v>0.1875</v>
      </c>
      <c r="F5916" s="50">
        <f>IF(COUNTIF('リスト（不使用）'!$A$5:$A$6,単年カーブ!$A$1),"希望数量入力ください",'単年（2027年度）'!$E$12*単年カーブ!$R$3+'単年（2027年度）'!$E$12*(1-単年カーブ!$R$3)*単年カーブ!Q5916)</f>
        <v>0</v>
      </c>
      <c r="G5916" s="47">
        <f t="shared" si="647"/>
        <v>0</v>
      </c>
      <c r="M5916">
        <f t="shared" si="648"/>
        <v>8</v>
      </c>
      <c r="N5916">
        <f>IF(OR(WEEKDAY(A5916)=1,WEEKDAY(A5916)=7,COUNTIF('2027祝日等（不使用）'!$A$1:$A$20,単年カーブ!A5916)=1),0,1)</f>
        <v>1</v>
      </c>
      <c r="O5916">
        <f t="shared" si="645"/>
        <v>9</v>
      </c>
      <c r="P5916">
        <f t="shared" si="649"/>
        <v>0</v>
      </c>
      <c r="Q5916">
        <f t="shared" si="650"/>
        <v>0</v>
      </c>
    </row>
    <row r="5917" spans="1:17" ht="19.5" x14ac:dyDescent="0.4">
      <c r="A5917" s="33">
        <f t="shared" si="644"/>
        <v>46601</v>
      </c>
      <c r="B5917" s="27" t="str">
        <f t="shared" si="646"/>
        <v>(月)</v>
      </c>
      <c r="C5917" s="34">
        <v>0.1875</v>
      </c>
      <c r="D5917" s="16" t="s">
        <v>18</v>
      </c>
      <c r="E5917" s="35">
        <v>0.20833333333333301</v>
      </c>
      <c r="F5917" s="50">
        <f>IF(COUNTIF('リスト（不使用）'!$A$5:$A$6,単年カーブ!$A$1),"希望数量入力ください",'単年（2027年度）'!$E$12*単年カーブ!$R$3+'単年（2027年度）'!$E$12*(1-単年カーブ!$R$3)*単年カーブ!Q5917)</f>
        <v>0</v>
      </c>
      <c r="G5917" s="47">
        <f t="shared" si="647"/>
        <v>0</v>
      </c>
      <c r="M5917">
        <f t="shared" si="648"/>
        <v>8</v>
      </c>
      <c r="N5917">
        <f>IF(OR(WEEKDAY(A5917)=1,WEEKDAY(A5917)=7,COUNTIF('2027祝日等（不使用）'!$A$1:$A$20,単年カーブ!A5917)=1),0,1)</f>
        <v>1</v>
      </c>
      <c r="O5917">
        <f t="shared" si="645"/>
        <v>10</v>
      </c>
      <c r="P5917">
        <f t="shared" si="649"/>
        <v>0</v>
      </c>
      <c r="Q5917">
        <f t="shared" si="650"/>
        <v>0</v>
      </c>
    </row>
    <row r="5918" spans="1:17" ht="19.5" x14ac:dyDescent="0.4">
      <c r="A5918" s="33">
        <f t="shared" si="644"/>
        <v>46601</v>
      </c>
      <c r="B5918" s="27" t="str">
        <f t="shared" si="646"/>
        <v>(月)</v>
      </c>
      <c r="C5918" s="34">
        <v>0.20833333333333301</v>
      </c>
      <c r="D5918" s="16" t="s">
        <v>18</v>
      </c>
      <c r="E5918" s="35">
        <v>0.22916666666666699</v>
      </c>
      <c r="F5918" s="50">
        <f>IF(COUNTIF('リスト（不使用）'!$A$5:$A$6,単年カーブ!$A$1),"希望数量入力ください",'単年（2027年度）'!$E$12*単年カーブ!$R$3+'単年（2027年度）'!$E$12*(1-単年カーブ!$R$3)*単年カーブ!Q5918)</f>
        <v>0</v>
      </c>
      <c r="G5918" s="47">
        <f t="shared" si="647"/>
        <v>0</v>
      </c>
      <c r="M5918">
        <f t="shared" si="648"/>
        <v>8</v>
      </c>
      <c r="N5918">
        <f>IF(OR(WEEKDAY(A5918)=1,WEEKDAY(A5918)=7,COUNTIF('2027祝日等（不使用）'!$A$1:$A$20,単年カーブ!A5918)=1),0,1)</f>
        <v>1</v>
      </c>
      <c r="O5918">
        <f t="shared" si="645"/>
        <v>11</v>
      </c>
      <c r="P5918">
        <f t="shared" si="649"/>
        <v>0</v>
      </c>
      <c r="Q5918">
        <f t="shared" si="650"/>
        <v>0</v>
      </c>
    </row>
    <row r="5919" spans="1:17" ht="19.5" x14ac:dyDescent="0.4">
      <c r="A5919" s="33">
        <f t="shared" si="644"/>
        <v>46601</v>
      </c>
      <c r="B5919" s="27" t="str">
        <f t="shared" si="646"/>
        <v>(月)</v>
      </c>
      <c r="C5919" s="34">
        <v>0.22916666666666699</v>
      </c>
      <c r="D5919" s="16" t="s">
        <v>18</v>
      </c>
      <c r="E5919" s="35">
        <v>0.25</v>
      </c>
      <c r="F5919" s="50">
        <f>IF(COUNTIF('リスト（不使用）'!$A$5:$A$6,単年カーブ!$A$1),"希望数量入力ください",'単年（2027年度）'!$E$12*単年カーブ!$R$3+'単年（2027年度）'!$E$12*(1-単年カーブ!$R$3)*単年カーブ!Q5919)</f>
        <v>0</v>
      </c>
      <c r="G5919" s="47">
        <f t="shared" si="647"/>
        <v>0</v>
      </c>
      <c r="M5919">
        <f t="shared" si="648"/>
        <v>8</v>
      </c>
      <c r="N5919">
        <f>IF(OR(WEEKDAY(A5919)=1,WEEKDAY(A5919)=7,COUNTIF('2027祝日等（不使用）'!$A$1:$A$20,単年カーブ!A5919)=1),0,1)</f>
        <v>1</v>
      </c>
      <c r="O5919">
        <f t="shared" si="645"/>
        <v>12</v>
      </c>
      <c r="P5919">
        <f t="shared" si="649"/>
        <v>0</v>
      </c>
      <c r="Q5919">
        <f t="shared" si="650"/>
        <v>0</v>
      </c>
    </row>
    <row r="5920" spans="1:17" ht="19.5" x14ac:dyDescent="0.4">
      <c r="A5920" s="33">
        <f t="shared" si="644"/>
        <v>46601</v>
      </c>
      <c r="B5920" s="27" t="str">
        <f t="shared" si="646"/>
        <v>(月)</v>
      </c>
      <c r="C5920" s="34">
        <v>0.25</v>
      </c>
      <c r="D5920" s="16" t="s">
        <v>18</v>
      </c>
      <c r="E5920" s="35">
        <v>0.27083333333333298</v>
      </c>
      <c r="F5920" s="50">
        <f>IF(COUNTIF('リスト（不使用）'!$A$5:$A$6,単年カーブ!$A$1),"希望数量入力ください",'単年（2027年度）'!$E$12*単年カーブ!$R$3+'単年（2027年度）'!$E$12*(1-単年カーブ!$R$3)*単年カーブ!Q5920)</f>
        <v>0</v>
      </c>
      <c r="G5920" s="47">
        <f t="shared" si="647"/>
        <v>0</v>
      </c>
      <c r="M5920">
        <f t="shared" si="648"/>
        <v>8</v>
      </c>
      <c r="N5920">
        <f>IF(OR(WEEKDAY(A5920)=1,WEEKDAY(A5920)=7,COUNTIF('2027祝日等（不使用）'!$A$1:$A$20,単年カーブ!A5920)=1),0,1)</f>
        <v>1</v>
      </c>
      <c r="O5920">
        <f t="shared" si="645"/>
        <v>13</v>
      </c>
      <c r="P5920">
        <f t="shared" si="649"/>
        <v>0</v>
      </c>
      <c r="Q5920">
        <f t="shared" si="650"/>
        <v>0</v>
      </c>
    </row>
    <row r="5921" spans="1:17" ht="19.5" x14ac:dyDescent="0.4">
      <c r="A5921" s="33">
        <f t="shared" si="644"/>
        <v>46601</v>
      </c>
      <c r="B5921" s="27" t="str">
        <f t="shared" si="646"/>
        <v>(月)</v>
      </c>
      <c r="C5921" s="34">
        <v>0.27083333333333298</v>
      </c>
      <c r="D5921" s="16" t="s">
        <v>18</v>
      </c>
      <c r="E5921" s="35">
        <v>0.29166666666666702</v>
      </c>
      <c r="F5921" s="50">
        <f>IF(COUNTIF('リスト（不使用）'!$A$5:$A$6,単年カーブ!$A$1),"希望数量入力ください",'単年（2027年度）'!$E$12*単年カーブ!$R$3+'単年（2027年度）'!$E$12*(1-単年カーブ!$R$3)*単年カーブ!Q5921)</f>
        <v>0</v>
      </c>
      <c r="G5921" s="47">
        <f t="shared" si="647"/>
        <v>0</v>
      </c>
      <c r="M5921">
        <f t="shared" si="648"/>
        <v>8</v>
      </c>
      <c r="N5921">
        <f>IF(OR(WEEKDAY(A5921)=1,WEEKDAY(A5921)=7,COUNTIF('2027祝日等（不使用）'!$A$1:$A$20,単年カーブ!A5921)=1),0,1)</f>
        <v>1</v>
      </c>
      <c r="O5921">
        <f t="shared" si="645"/>
        <v>14</v>
      </c>
      <c r="P5921">
        <f t="shared" si="649"/>
        <v>0</v>
      </c>
      <c r="Q5921">
        <f t="shared" si="650"/>
        <v>0</v>
      </c>
    </row>
    <row r="5922" spans="1:17" ht="19.5" x14ac:dyDescent="0.4">
      <c r="A5922" s="33">
        <f t="shared" si="644"/>
        <v>46601</v>
      </c>
      <c r="B5922" s="27" t="str">
        <f t="shared" si="646"/>
        <v>(月)</v>
      </c>
      <c r="C5922" s="34">
        <v>0.29166666666666702</v>
      </c>
      <c r="D5922" s="16" t="s">
        <v>18</v>
      </c>
      <c r="E5922" s="35">
        <v>0.3125</v>
      </c>
      <c r="F5922" s="50">
        <f>IF(COUNTIF('リスト（不使用）'!$A$5:$A$6,単年カーブ!$A$1),"希望数量入力ください",'単年（2027年度）'!$E$12*単年カーブ!$R$3+'単年（2027年度）'!$E$12*(1-単年カーブ!$R$3)*単年カーブ!Q5922)</f>
        <v>0</v>
      </c>
      <c r="G5922" s="47">
        <f t="shared" si="647"/>
        <v>0</v>
      </c>
      <c r="M5922">
        <f t="shared" si="648"/>
        <v>8</v>
      </c>
      <c r="N5922">
        <f>IF(OR(WEEKDAY(A5922)=1,WEEKDAY(A5922)=7,COUNTIF('2027祝日等（不使用）'!$A$1:$A$20,単年カーブ!A5922)=1),0,1)</f>
        <v>1</v>
      </c>
      <c r="O5922">
        <f t="shared" si="645"/>
        <v>15</v>
      </c>
      <c r="P5922">
        <f t="shared" si="649"/>
        <v>0</v>
      </c>
      <c r="Q5922">
        <f t="shared" si="650"/>
        <v>0</v>
      </c>
    </row>
    <row r="5923" spans="1:17" ht="19.5" x14ac:dyDescent="0.4">
      <c r="A5923" s="33">
        <f t="shared" si="644"/>
        <v>46601</v>
      </c>
      <c r="B5923" s="27" t="str">
        <f t="shared" si="646"/>
        <v>(月)</v>
      </c>
      <c r="C5923" s="34">
        <v>0.3125</v>
      </c>
      <c r="D5923" s="16" t="s">
        <v>18</v>
      </c>
      <c r="E5923" s="35">
        <v>0.33333333333333298</v>
      </c>
      <c r="F5923" s="50">
        <f>IF(COUNTIF('リスト（不使用）'!$A$5:$A$6,単年カーブ!$A$1),"希望数量入力ください",'単年（2027年度）'!$E$12*単年カーブ!$R$3+'単年（2027年度）'!$E$12*(1-単年カーブ!$R$3)*単年カーブ!Q5923)</f>
        <v>0</v>
      </c>
      <c r="G5923" s="47">
        <f t="shared" si="647"/>
        <v>0</v>
      </c>
      <c r="M5923">
        <f t="shared" si="648"/>
        <v>8</v>
      </c>
      <c r="N5923">
        <f>IF(OR(WEEKDAY(A5923)=1,WEEKDAY(A5923)=7,COUNTIF('2027祝日等（不使用）'!$A$1:$A$20,単年カーブ!A5923)=1),0,1)</f>
        <v>1</v>
      </c>
      <c r="O5923">
        <f t="shared" si="645"/>
        <v>16</v>
      </c>
      <c r="P5923">
        <f t="shared" si="649"/>
        <v>0</v>
      </c>
      <c r="Q5923">
        <f t="shared" si="650"/>
        <v>0</v>
      </c>
    </row>
    <row r="5924" spans="1:17" ht="19.5" x14ac:dyDescent="0.4">
      <c r="A5924" s="33">
        <f t="shared" si="644"/>
        <v>46601</v>
      </c>
      <c r="B5924" s="27" t="str">
        <f t="shared" si="646"/>
        <v>(月)</v>
      </c>
      <c r="C5924" s="34">
        <v>0.33333333333333298</v>
      </c>
      <c r="D5924" s="16" t="s">
        <v>18</v>
      </c>
      <c r="E5924" s="35">
        <v>0.35416666666666702</v>
      </c>
      <c r="F5924" s="50">
        <f>IF(COUNTIF('リスト（不使用）'!$A$5:$A$6,単年カーブ!$A$1),"希望数量入力ください",'単年（2027年度）'!$E$12*単年カーブ!$R$3+'単年（2027年度）'!$E$12*(1-単年カーブ!$R$3)*単年カーブ!Q5924)</f>
        <v>0</v>
      </c>
      <c r="G5924" s="47">
        <f t="shared" si="647"/>
        <v>0</v>
      </c>
      <c r="M5924">
        <f t="shared" si="648"/>
        <v>8</v>
      </c>
      <c r="N5924">
        <f>IF(OR(WEEKDAY(A5924)=1,WEEKDAY(A5924)=7,COUNTIF('2027祝日等（不使用）'!$A$1:$A$20,単年カーブ!A5924)=1),0,1)</f>
        <v>1</v>
      </c>
      <c r="O5924">
        <f t="shared" si="645"/>
        <v>17</v>
      </c>
      <c r="P5924">
        <f t="shared" si="649"/>
        <v>1</v>
      </c>
      <c r="Q5924">
        <f t="shared" si="650"/>
        <v>1</v>
      </c>
    </row>
    <row r="5925" spans="1:17" ht="19.5" x14ac:dyDescent="0.4">
      <c r="A5925" s="33">
        <f t="shared" si="644"/>
        <v>46601</v>
      </c>
      <c r="B5925" s="27" t="str">
        <f t="shared" si="646"/>
        <v>(月)</v>
      </c>
      <c r="C5925" s="34">
        <v>0.35416666666666702</v>
      </c>
      <c r="D5925" s="16" t="s">
        <v>18</v>
      </c>
      <c r="E5925" s="35">
        <v>0.375</v>
      </c>
      <c r="F5925" s="50">
        <f>IF(COUNTIF('リスト（不使用）'!$A$5:$A$6,単年カーブ!$A$1),"希望数量入力ください",'単年（2027年度）'!$E$12*単年カーブ!$R$3+'単年（2027年度）'!$E$12*(1-単年カーブ!$R$3)*単年カーブ!Q5925)</f>
        <v>0</v>
      </c>
      <c r="G5925" s="47">
        <f t="shared" si="647"/>
        <v>0</v>
      </c>
      <c r="M5925">
        <f t="shared" si="648"/>
        <v>8</v>
      </c>
      <c r="N5925">
        <f>IF(OR(WEEKDAY(A5925)=1,WEEKDAY(A5925)=7,COUNTIF('2027祝日等（不使用）'!$A$1:$A$20,単年カーブ!A5925)=1),0,1)</f>
        <v>1</v>
      </c>
      <c r="O5925">
        <f t="shared" si="645"/>
        <v>18</v>
      </c>
      <c r="P5925">
        <f t="shared" si="649"/>
        <v>1</v>
      </c>
      <c r="Q5925">
        <f t="shared" si="650"/>
        <v>1</v>
      </c>
    </row>
    <row r="5926" spans="1:17" ht="19.5" x14ac:dyDescent="0.4">
      <c r="A5926" s="33">
        <f t="shared" si="644"/>
        <v>46601</v>
      </c>
      <c r="B5926" s="27" t="str">
        <f t="shared" si="646"/>
        <v>(月)</v>
      </c>
      <c r="C5926" s="34">
        <v>0.375</v>
      </c>
      <c r="D5926" s="16" t="s">
        <v>18</v>
      </c>
      <c r="E5926" s="35">
        <v>0.39583333333333298</v>
      </c>
      <c r="F5926" s="50">
        <f>IF(COUNTIF('リスト（不使用）'!$A$5:$A$6,単年カーブ!$A$1),"希望数量入力ください",'単年（2027年度）'!$E$12*単年カーブ!$R$3+'単年（2027年度）'!$E$12*(1-単年カーブ!$R$3)*単年カーブ!Q5926)</f>
        <v>0</v>
      </c>
      <c r="G5926" s="47">
        <f t="shared" si="647"/>
        <v>0</v>
      </c>
      <c r="M5926">
        <f t="shared" si="648"/>
        <v>8</v>
      </c>
      <c r="N5926">
        <f>IF(OR(WEEKDAY(A5926)=1,WEEKDAY(A5926)=7,COUNTIF('2027祝日等（不使用）'!$A$1:$A$20,単年カーブ!A5926)=1),0,1)</f>
        <v>1</v>
      </c>
      <c r="O5926">
        <f t="shared" si="645"/>
        <v>19</v>
      </c>
      <c r="P5926">
        <f t="shared" si="649"/>
        <v>1</v>
      </c>
      <c r="Q5926">
        <f t="shared" si="650"/>
        <v>1</v>
      </c>
    </row>
    <row r="5927" spans="1:17" ht="19.5" x14ac:dyDescent="0.4">
      <c r="A5927" s="33">
        <f t="shared" si="644"/>
        <v>46601</v>
      </c>
      <c r="B5927" s="27" t="str">
        <f t="shared" si="646"/>
        <v>(月)</v>
      </c>
      <c r="C5927" s="34">
        <v>0.39583333333333298</v>
      </c>
      <c r="D5927" s="16" t="s">
        <v>18</v>
      </c>
      <c r="E5927" s="35">
        <v>0.41666666666666702</v>
      </c>
      <c r="F5927" s="50">
        <f>IF(COUNTIF('リスト（不使用）'!$A$5:$A$6,単年カーブ!$A$1),"希望数量入力ください",'単年（2027年度）'!$E$12*単年カーブ!$R$3+'単年（2027年度）'!$E$12*(1-単年カーブ!$R$3)*単年カーブ!Q5927)</f>
        <v>0</v>
      </c>
      <c r="G5927" s="47">
        <f t="shared" si="647"/>
        <v>0</v>
      </c>
      <c r="M5927">
        <f t="shared" si="648"/>
        <v>8</v>
      </c>
      <c r="N5927">
        <f>IF(OR(WEEKDAY(A5927)=1,WEEKDAY(A5927)=7,COUNTIF('2027祝日等（不使用）'!$A$1:$A$20,単年カーブ!A5927)=1),0,1)</f>
        <v>1</v>
      </c>
      <c r="O5927">
        <f t="shared" si="645"/>
        <v>20</v>
      </c>
      <c r="P5927">
        <f t="shared" si="649"/>
        <v>1</v>
      </c>
      <c r="Q5927">
        <f t="shared" si="650"/>
        <v>1</v>
      </c>
    </row>
    <row r="5928" spans="1:17" ht="19.5" x14ac:dyDescent="0.4">
      <c r="A5928" s="33">
        <f t="shared" si="644"/>
        <v>46601</v>
      </c>
      <c r="B5928" s="27" t="str">
        <f t="shared" si="646"/>
        <v>(月)</v>
      </c>
      <c r="C5928" s="34">
        <v>0.41666666666666702</v>
      </c>
      <c r="D5928" s="16" t="s">
        <v>18</v>
      </c>
      <c r="E5928" s="35">
        <v>0.4375</v>
      </c>
      <c r="F5928" s="50">
        <f>IF(COUNTIF('リスト（不使用）'!$A$5:$A$6,単年カーブ!$A$1),"希望数量入力ください",'単年（2027年度）'!$E$12*単年カーブ!$R$3+'単年（2027年度）'!$E$12*(1-単年カーブ!$R$3)*単年カーブ!Q5928)</f>
        <v>0</v>
      </c>
      <c r="G5928" s="47">
        <f t="shared" si="647"/>
        <v>0</v>
      </c>
      <c r="M5928">
        <f t="shared" si="648"/>
        <v>8</v>
      </c>
      <c r="N5928">
        <f>IF(OR(WEEKDAY(A5928)=1,WEEKDAY(A5928)=7,COUNTIF('2027祝日等（不使用）'!$A$1:$A$20,単年カーブ!A5928)=1),0,1)</f>
        <v>1</v>
      </c>
      <c r="O5928">
        <f t="shared" si="645"/>
        <v>21</v>
      </c>
      <c r="P5928">
        <f t="shared" si="649"/>
        <v>1</v>
      </c>
      <c r="Q5928">
        <f t="shared" si="650"/>
        <v>1</v>
      </c>
    </row>
    <row r="5929" spans="1:17" ht="19.5" x14ac:dyDescent="0.4">
      <c r="A5929" s="33">
        <f t="shared" si="644"/>
        <v>46601</v>
      </c>
      <c r="B5929" s="27" t="str">
        <f t="shared" si="646"/>
        <v>(月)</v>
      </c>
      <c r="C5929" s="34">
        <v>0.4375</v>
      </c>
      <c r="D5929" s="16" t="s">
        <v>18</v>
      </c>
      <c r="E5929" s="35">
        <v>0.45833333333333298</v>
      </c>
      <c r="F5929" s="50">
        <f>IF(COUNTIF('リスト（不使用）'!$A$5:$A$6,単年カーブ!$A$1),"希望数量入力ください",'単年（2027年度）'!$E$12*単年カーブ!$R$3+'単年（2027年度）'!$E$12*(1-単年カーブ!$R$3)*単年カーブ!Q5929)</f>
        <v>0</v>
      </c>
      <c r="G5929" s="47">
        <f t="shared" si="647"/>
        <v>0</v>
      </c>
      <c r="M5929">
        <f t="shared" si="648"/>
        <v>8</v>
      </c>
      <c r="N5929">
        <f>IF(OR(WEEKDAY(A5929)=1,WEEKDAY(A5929)=7,COUNTIF('2027祝日等（不使用）'!$A$1:$A$20,単年カーブ!A5929)=1),0,1)</f>
        <v>1</v>
      </c>
      <c r="O5929">
        <f t="shared" si="645"/>
        <v>22</v>
      </c>
      <c r="P5929">
        <f t="shared" si="649"/>
        <v>1</v>
      </c>
      <c r="Q5929">
        <f t="shared" si="650"/>
        <v>1</v>
      </c>
    </row>
    <row r="5930" spans="1:17" ht="19.5" x14ac:dyDescent="0.4">
      <c r="A5930" s="33">
        <f t="shared" si="644"/>
        <v>46601</v>
      </c>
      <c r="B5930" s="27" t="str">
        <f t="shared" si="646"/>
        <v>(月)</v>
      </c>
      <c r="C5930" s="34">
        <v>0.45833333333333298</v>
      </c>
      <c r="D5930" s="16" t="s">
        <v>18</v>
      </c>
      <c r="E5930" s="35">
        <v>0.47916666666666702</v>
      </c>
      <c r="F5930" s="50">
        <f>IF(COUNTIF('リスト（不使用）'!$A$5:$A$6,単年カーブ!$A$1),"希望数量入力ください",'単年（2027年度）'!$E$12*単年カーブ!$R$3+'単年（2027年度）'!$E$12*(1-単年カーブ!$R$3)*単年カーブ!Q5930)</f>
        <v>0</v>
      </c>
      <c r="G5930" s="47">
        <f t="shared" si="647"/>
        <v>0</v>
      </c>
      <c r="M5930">
        <f t="shared" si="648"/>
        <v>8</v>
      </c>
      <c r="N5930">
        <f>IF(OR(WEEKDAY(A5930)=1,WEEKDAY(A5930)=7,COUNTIF('2027祝日等（不使用）'!$A$1:$A$20,単年カーブ!A5930)=1),0,1)</f>
        <v>1</v>
      </c>
      <c r="O5930">
        <f t="shared" si="645"/>
        <v>23</v>
      </c>
      <c r="P5930">
        <f t="shared" si="649"/>
        <v>1</v>
      </c>
      <c r="Q5930">
        <f t="shared" si="650"/>
        <v>1</v>
      </c>
    </row>
    <row r="5931" spans="1:17" ht="19.5" x14ac:dyDescent="0.4">
      <c r="A5931" s="33">
        <f t="shared" si="644"/>
        <v>46601</v>
      </c>
      <c r="B5931" s="27" t="str">
        <f t="shared" si="646"/>
        <v>(月)</v>
      </c>
      <c r="C5931" s="34">
        <v>0.47916666666666702</v>
      </c>
      <c r="D5931" s="16" t="s">
        <v>18</v>
      </c>
      <c r="E5931" s="35">
        <v>0.5</v>
      </c>
      <c r="F5931" s="50">
        <f>IF(COUNTIF('リスト（不使用）'!$A$5:$A$6,単年カーブ!$A$1),"希望数量入力ください",'単年（2027年度）'!$E$12*単年カーブ!$R$3+'単年（2027年度）'!$E$12*(1-単年カーブ!$R$3)*単年カーブ!Q5931)</f>
        <v>0</v>
      </c>
      <c r="G5931" s="47">
        <f t="shared" si="647"/>
        <v>0</v>
      </c>
      <c r="M5931">
        <f t="shared" si="648"/>
        <v>8</v>
      </c>
      <c r="N5931">
        <f>IF(OR(WEEKDAY(A5931)=1,WEEKDAY(A5931)=7,COUNTIF('2027祝日等（不使用）'!$A$1:$A$20,単年カーブ!A5931)=1),0,1)</f>
        <v>1</v>
      </c>
      <c r="O5931">
        <f t="shared" si="645"/>
        <v>24</v>
      </c>
      <c r="P5931">
        <f t="shared" si="649"/>
        <v>1</v>
      </c>
      <c r="Q5931">
        <f t="shared" si="650"/>
        <v>1</v>
      </c>
    </row>
    <row r="5932" spans="1:17" ht="19.5" x14ac:dyDescent="0.4">
      <c r="A5932" s="33">
        <f t="shared" si="644"/>
        <v>46601</v>
      </c>
      <c r="B5932" s="27" t="str">
        <f t="shared" si="646"/>
        <v>(月)</v>
      </c>
      <c r="C5932" s="34">
        <v>0.5</v>
      </c>
      <c r="D5932" s="16" t="s">
        <v>18</v>
      </c>
      <c r="E5932" s="35">
        <v>0.52083333333333304</v>
      </c>
      <c r="F5932" s="50">
        <f>IF(COUNTIF('リスト（不使用）'!$A$5:$A$6,単年カーブ!$A$1),"希望数量入力ください",'単年（2027年度）'!$E$12*単年カーブ!$R$3+'単年（2027年度）'!$E$12*(1-単年カーブ!$R$3)*単年カーブ!Q5932)</f>
        <v>0</v>
      </c>
      <c r="G5932" s="47">
        <f t="shared" si="647"/>
        <v>0</v>
      </c>
      <c r="M5932">
        <f t="shared" si="648"/>
        <v>8</v>
      </c>
      <c r="N5932">
        <f>IF(OR(WEEKDAY(A5932)=1,WEEKDAY(A5932)=7,COUNTIF('2027祝日等（不使用）'!$A$1:$A$20,単年カーブ!A5932)=1),0,1)</f>
        <v>1</v>
      </c>
      <c r="O5932">
        <f t="shared" si="645"/>
        <v>25</v>
      </c>
      <c r="P5932">
        <f t="shared" si="649"/>
        <v>1</v>
      </c>
      <c r="Q5932">
        <f t="shared" si="650"/>
        <v>1</v>
      </c>
    </row>
    <row r="5933" spans="1:17" ht="19.5" x14ac:dyDescent="0.4">
      <c r="A5933" s="33">
        <f t="shared" si="644"/>
        <v>46601</v>
      </c>
      <c r="B5933" s="27" t="str">
        <f t="shared" si="646"/>
        <v>(月)</v>
      </c>
      <c r="C5933" s="34">
        <v>0.52083333333333304</v>
      </c>
      <c r="D5933" s="16" t="s">
        <v>18</v>
      </c>
      <c r="E5933" s="35">
        <v>0.54166666666666696</v>
      </c>
      <c r="F5933" s="50">
        <f>IF(COUNTIF('リスト（不使用）'!$A$5:$A$6,単年カーブ!$A$1),"希望数量入力ください",'単年（2027年度）'!$E$12*単年カーブ!$R$3+'単年（2027年度）'!$E$12*(1-単年カーブ!$R$3)*単年カーブ!Q5933)</f>
        <v>0</v>
      </c>
      <c r="G5933" s="47">
        <f t="shared" si="647"/>
        <v>0</v>
      </c>
      <c r="M5933">
        <f t="shared" si="648"/>
        <v>8</v>
      </c>
      <c r="N5933">
        <f>IF(OR(WEEKDAY(A5933)=1,WEEKDAY(A5933)=7,COUNTIF('2027祝日等（不使用）'!$A$1:$A$20,単年カーブ!A5933)=1),0,1)</f>
        <v>1</v>
      </c>
      <c r="O5933">
        <f t="shared" si="645"/>
        <v>26</v>
      </c>
      <c r="P5933">
        <f t="shared" si="649"/>
        <v>1</v>
      </c>
      <c r="Q5933">
        <f t="shared" si="650"/>
        <v>1</v>
      </c>
    </row>
    <row r="5934" spans="1:17" ht="19.5" x14ac:dyDescent="0.4">
      <c r="A5934" s="33">
        <f t="shared" si="644"/>
        <v>46601</v>
      </c>
      <c r="B5934" s="27" t="str">
        <f t="shared" si="646"/>
        <v>(月)</v>
      </c>
      <c r="C5934" s="34">
        <v>0.54166666666666696</v>
      </c>
      <c r="D5934" s="16" t="s">
        <v>18</v>
      </c>
      <c r="E5934" s="35">
        <v>0.5625</v>
      </c>
      <c r="F5934" s="50">
        <f>IF(COUNTIF('リスト（不使用）'!$A$5:$A$6,単年カーブ!$A$1),"希望数量入力ください",'単年（2027年度）'!$E$12*単年カーブ!$R$3+'単年（2027年度）'!$E$12*(1-単年カーブ!$R$3)*単年カーブ!Q5934)</f>
        <v>0</v>
      </c>
      <c r="G5934" s="47">
        <f t="shared" si="647"/>
        <v>0</v>
      </c>
      <c r="M5934">
        <f t="shared" si="648"/>
        <v>8</v>
      </c>
      <c r="N5934">
        <f>IF(OR(WEEKDAY(A5934)=1,WEEKDAY(A5934)=7,COUNTIF('2027祝日等（不使用）'!$A$1:$A$20,単年カーブ!A5934)=1),0,1)</f>
        <v>1</v>
      </c>
      <c r="O5934">
        <f t="shared" si="645"/>
        <v>27</v>
      </c>
      <c r="P5934">
        <f t="shared" si="649"/>
        <v>1</v>
      </c>
      <c r="Q5934">
        <f t="shared" si="650"/>
        <v>1</v>
      </c>
    </row>
    <row r="5935" spans="1:17" ht="19.5" x14ac:dyDescent="0.4">
      <c r="A5935" s="33">
        <f t="shared" si="644"/>
        <v>46601</v>
      </c>
      <c r="B5935" s="27" t="str">
        <f t="shared" si="646"/>
        <v>(月)</v>
      </c>
      <c r="C5935" s="34">
        <v>0.5625</v>
      </c>
      <c r="D5935" s="16" t="s">
        <v>18</v>
      </c>
      <c r="E5935" s="35">
        <v>0.58333333333333304</v>
      </c>
      <c r="F5935" s="50">
        <f>IF(COUNTIF('リスト（不使用）'!$A$5:$A$6,単年カーブ!$A$1),"希望数量入力ください",'単年（2027年度）'!$E$12*単年カーブ!$R$3+'単年（2027年度）'!$E$12*(1-単年カーブ!$R$3)*単年カーブ!Q5935)</f>
        <v>0</v>
      </c>
      <c r="G5935" s="47">
        <f t="shared" si="647"/>
        <v>0</v>
      </c>
      <c r="M5935">
        <f t="shared" si="648"/>
        <v>8</v>
      </c>
      <c r="N5935">
        <f>IF(OR(WEEKDAY(A5935)=1,WEEKDAY(A5935)=7,COUNTIF('2027祝日等（不使用）'!$A$1:$A$20,単年カーブ!A5935)=1),0,1)</f>
        <v>1</v>
      </c>
      <c r="O5935">
        <f t="shared" si="645"/>
        <v>28</v>
      </c>
      <c r="P5935">
        <f t="shared" si="649"/>
        <v>1</v>
      </c>
      <c r="Q5935">
        <f t="shared" si="650"/>
        <v>1</v>
      </c>
    </row>
    <row r="5936" spans="1:17" ht="19.5" x14ac:dyDescent="0.4">
      <c r="A5936" s="33">
        <f t="shared" si="644"/>
        <v>46601</v>
      </c>
      <c r="B5936" s="27" t="str">
        <f t="shared" si="646"/>
        <v>(月)</v>
      </c>
      <c r="C5936" s="34">
        <v>0.58333333333333304</v>
      </c>
      <c r="D5936" s="16" t="s">
        <v>18</v>
      </c>
      <c r="E5936" s="35">
        <v>0.60416666666666696</v>
      </c>
      <c r="F5936" s="50">
        <f>IF(COUNTIF('リスト（不使用）'!$A$5:$A$6,単年カーブ!$A$1),"希望数量入力ください",'単年（2027年度）'!$E$12*単年カーブ!$R$3+'単年（2027年度）'!$E$12*(1-単年カーブ!$R$3)*単年カーブ!Q5936)</f>
        <v>0</v>
      </c>
      <c r="G5936" s="47">
        <f t="shared" si="647"/>
        <v>0</v>
      </c>
      <c r="M5936">
        <f t="shared" si="648"/>
        <v>8</v>
      </c>
      <c r="N5936">
        <f>IF(OR(WEEKDAY(A5936)=1,WEEKDAY(A5936)=7,COUNTIF('2027祝日等（不使用）'!$A$1:$A$20,単年カーブ!A5936)=1),0,1)</f>
        <v>1</v>
      </c>
      <c r="O5936">
        <f t="shared" si="645"/>
        <v>29</v>
      </c>
      <c r="P5936">
        <f t="shared" si="649"/>
        <v>1</v>
      </c>
      <c r="Q5936">
        <f t="shared" si="650"/>
        <v>1</v>
      </c>
    </row>
    <row r="5937" spans="1:17" ht="19.5" x14ac:dyDescent="0.4">
      <c r="A5937" s="33">
        <f t="shared" si="644"/>
        <v>46601</v>
      </c>
      <c r="B5937" s="27" t="str">
        <f t="shared" si="646"/>
        <v>(月)</v>
      </c>
      <c r="C5937" s="34">
        <v>0.60416666666666696</v>
      </c>
      <c r="D5937" s="16" t="s">
        <v>18</v>
      </c>
      <c r="E5937" s="35">
        <v>0.625</v>
      </c>
      <c r="F5937" s="50">
        <f>IF(COUNTIF('リスト（不使用）'!$A$5:$A$6,単年カーブ!$A$1),"希望数量入力ください",'単年（2027年度）'!$E$12*単年カーブ!$R$3+'単年（2027年度）'!$E$12*(1-単年カーブ!$R$3)*単年カーブ!Q5937)</f>
        <v>0</v>
      </c>
      <c r="G5937" s="47">
        <f t="shared" si="647"/>
        <v>0</v>
      </c>
      <c r="M5937">
        <f t="shared" si="648"/>
        <v>8</v>
      </c>
      <c r="N5937">
        <f>IF(OR(WEEKDAY(A5937)=1,WEEKDAY(A5937)=7,COUNTIF('2027祝日等（不使用）'!$A$1:$A$20,単年カーブ!A5937)=1),0,1)</f>
        <v>1</v>
      </c>
      <c r="O5937">
        <f t="shared" si="645"/>
        <v>30</v>
      </c>
      <c r="P5937">
        <f t="shared" si="649"/>
        <v>1</v>
      </c>
      <c r="Q5937">
        <f t="shared" si="650"/>
        <v>1</v>
      </c>
    </row>
    <row r="5938" spans="1:17" ht="19.5" x14ac:dyDescent="0.4">
      <c r="A5938" s="33">
        <f t="shared" si="644"/>
        <v>46601</v>
      </c>
      <c r="B5938" s="27" t="str">
        <f t="shared" si="646"/>
        <v>(月)</v>
      </c>
      <c r="C5938" s="34">
        <v>0.625</v>
      </c>
      <c r="D5938" s="16" t="s">
        <v>18</v>
      </c>
      <c r="E5938" s="35">
        <v>0.64583333333333304</v>
      </c>
      <c r="F5938" s="50">
        <f>IF(COUNTIF('リスト（不使用）'!$A$5:$A$6,単年カーブ!$A$1),"希望数量入力ください",'単年（2027年度）'!$E$12*単年カーブ!$R$3+'単年（2027年度）'!$E$12*(1-単年カーブ!$R$3)*単年カーブ!Q5938)</f>
        <v>0</v>
      </c>
      <c r="G5938" s="47">
        <f t="shared" si="647"/>
        <v>0</v>
      </c>
      <c r="M5938">
        <f t="shared" si="648"/>
        <v>8</v>
      </c>
      <c r="N5938">
        <f>IF(OR(WEEKDAY(A5938)=1,WEEKDAY(A5938)=7,COUNTIF('2027祝日等（不使用）'!$A$1:$A$20,単年カーブ!A5938)=1),0,1)</f>
        <v>1</v>
      </c>
      <c r="O5938">
        <f t="shared" si="645"/>
        <v>31</v>
      </c>
      <c r="P5938">
        <f t="shared" si="649"/>
        <v>1</v>
      </c>
      <c r="Q5938">
        <f t="shared" si="650"/>
        <v>1</v>
      </c>
    </row>
    <row r="5939" spans="1:17" ht="19.5" x14ac:dyDescent="0.4">
      <c r="A5939" s="33">
        <f t="shared" si="644"/>
        <v>46601</v>
      </c>
      <c r="B5939" s="27" t="str">
        <f t="shared" si="646"/>
        <v>(月)</v>
      </c>
      <c r="C5939" s="34">
        <v>0.64583333333333304</v>
      </c>
      <c r="D5939" s="16" t="s">
        <v>18</v>
      </c>
      <c r="E5939" s="35">
        <v>0.66666666666666696</v>
      </c>
      <c r="F5939" s="50">
        <f>IF(COUNTIF('リスト（不使用）'!$A$5:$A$6,単年カーブ!$A$1),"希望数量入力ください",'単年（2027年度）'!$E$12*単年カーブ!$R$3+'単年（2027年度）'!$E$12*(1-単年カーブ!$R$3)*単年カーブ!Q5939)</f>
        <v>0</v>
      </c>
      <c r="G5939" s="47">
        <f t="shared" si="647"/>
        <v>0</v>
      </c>
      <c r="M5939">
        <f t="shared" si="648"/>
        <v>8</v>
      </c>
      <c r="N5939">
        <f>IF(OR(WEEKDAY(A5939)=1,WEEKDAY(A5939)=7,COUNTIF('2027祝日等（不使用）'!$A$1:$A$20,単年カーブ!A5939)=1),0,1)</f>
        <v>1</v>
      </c>
      <c r="O5939">
        <f t="shared" si="645"/>
        <v>32</v>
      </c>
      <c r="P5939">
        <f t="shared" si="649"/>
        <v>1</v>
      </c>
      <c r="Q5939">
        <f t="shared" si="650"/>
        <v>1</v>
      </c>
    </row>
    <row r="5940" spans="1:17" ht="19.5" x14ac:dyDescent="0.4">
      <c r="A5940" s="33">
        <f t="shared" ref="A5940:A6003" si="651">A5892+1</f>
        <v>46601</v>
      </c>
      <c r="B5940" s="27" t="str">
        <f t="shared" si="646"/>
        <v>(月)</v>
      </c>
      <c r="C5940" s="34">
        <v>0.66666666666666696</v>
      </c>
      <c r="D5940" s="16" t="s">
        <v>18</v>
      </c>
      <c r="E5940" s="35">
        <v>0.6875</v>
      </c>
      <c r="F5940" s="50">
        <f>IF(COUNTIF('リスト（不使用）'!$A$5:$A$6,単年カーブ!$A$1),"希望数量入力ください",'単年（2027年度）'!$E$12*単年カーブ!$R$3+'単年（2027年度）'!$E$12*(1-単年カーブ!$R$3)*単年カーブ!Q5940)</f>
        <v>0</v>
      </c>
      <c r="G5940" s="47">
        <f t="shared" si="647"/>
        <v>0</v>
      </c>
      <c r="M5940">
        <f t="shared" si="648"/>
        <v>8</v>
      </c>
      <c r="N5940">
        <f>IF(OR(WEEKDAY(A5940)=1,WEEKDAY(A5940)=7,COUNTIF('2027祝日等（不使用）'!$A$1:$A$20,単年カーブ!A5940)=1),0,1)</f>
        <v>1</v>
      </c>
      <c r="O5940">
        <f t="shared" ref="O5940:O6003" si="652">O5892</f>
        <v>33</v>
      </c>
      <c r="P5940">
        <f t="shared" si="649"/>
        <v>1</v>
      </c>
      <c r="Q5940">
        <f t="shared" si="650"/>
        <v>1</v>
      </c>
    </row>
    <row r="5941" spans="1:17" ht="19.5" x14ac:dyDescent="0.4">
      <c r="A5941" s="33">
        <f t="shared" si="651"/>
        <v>46601</v>
      </c>
      <c r="B5941" s="27" t="str">
        <f t="shared" si="646"/>
        <v>(月)</v>
      </c>
      <c r="C5941" s="34">
        <v>0.6875</v>
      </c>
      <c r="D5941" s="16" t="s">
        <v>18</v>
      </c>
      <c r="E5941" s="35">
        <v>0.70833333333333304</v>
      </c>
      <c r="F5941" s="50">
        <f>IF(COUNTIF('リスト（不使用）'!$A$5:$A$6,単年カーブ!$A$1),"希望数量入力ください",'単年（2027年度）'!$E$12*単年カーブ!$R$3+'単年（2027年度）'!$E$12*(1-単年カーブ!$R$3)*単年カーブ!Q5941)</f>
        <v>0</v>
      </c>
      <c r="G5941" s="47">
        <f t="shared" si="647"/>
        <v>0</v>
      </c>
      <c r="M5941">
        <f t="shared" si="648"/>
        <v>8</v>
      </c>
      <c r="N5941">
        <f>IF(OR(WEEKDAY(A5941)=1,WEEKDAY(A5941)=7,COUNTIF('2027祝日等（不使用）'!$A$1:$A$20,単年カーブ!A5941)=1),0,1)</f>
        <v>1</v>
      </c>
      <c r="O5941">
        <f t="shared" si="652"/>
        <v>34</v>
      </c>
      <c r="P5941">
        <f t="shared" si="649"/>
        <v>1</v>
      </c>
      <c r="Q5941">
        <f t="shared" si="650"/>
        <v>1</v>
      </c>
    </row>
    <row r="5942" spans="1:17" ht="19.5" x14ac:dyDescent="0.4">
      <c r="A5942" s="33">
        <f t="shared" si="651"/>
        <v>46601</v>
      </c>
      <c r="B5942" s="27" t="str">
        <f t="shared" si="646"/>
        <v>(月)</v>
      </c>
      <c r="C5942" s="34">
        <v>0.70833333333333304</v>
      </c>
      <c r="D5942" s="16" t="s">
        <v>18</v>
      </c>
      <c r="E5942" s="35">
        <v>0.72916666666666696</v>
      </c>
      <c r="F5942" s="50">
        <f>IF(COUNTIF('リスト（不使用）'!$A$5:$A$6,単年カーブ!$A$1),"希望数量入力ください",'単年（2027年度）'!$E$12*単年カーブ!$R$3+'単年（2027年度）'!$E$12*(1-単年カーブ!$R$3)*単年カーブ!Q5942)</f>
        <v>0</v>
      </c>
      <c r="G5942" s="47">
        <f t="shared" si="647"/>
        <v>0</v>
      </c>
      <c r="M5942">
        <f t="shared" si="648"/>
        <v>8</v>
      </c>
      <c r="N5942">
        <f>IF(OR(WEEKDAY(A5942)=1,WEEKDAY(A5942)=7,COUNTIF('2027祝日等（不使用）'!$A$1:$A$20,単年カーブ!A5942)=1),0,1)</f>
        <v>1</v>
      </c>
      <c r="O5942">
        <f t="shared" si="652"/>
        <v>35</v>
      </c>
      <c r="P5942">
        <f t="shared" si="649"/>
        <v>1</v>
      </c>
      <c r="Q5942">
        <f t="shared" si="650"/>
        <v>1</v>
      </c>
    </row>
    <row r="5943" spans="1:17" ht="19.5" x14ac:dyDescent="0.4">
      <c r="A5943" s="33">
        <f t="shared" si="651"/>
        <v>46601</v>
      </c>
      <c r="B5943" s="27" t="str">
        <f t="shared" si="646"/>
        <v>(月)</v>
      </c>
      <c r="C5943" s="34">
        <v>0.72916666666666696</v>
      </c>
      <c r="D5943" s="16" t="s">
        <v>18</v>
      </c>
      <c r="E5943" s="35">
        <v>0.75</v>
      </c>
      <c r="F5943" s="50">
        <f>IF(COUNTIF('リスト（不使用）'!$A$5:$A$6,単年カーブ!$A$1),"希望数量入力ください",'単年（2027年度）'!$E$12*単年カーブ!$R$3+'単年（2027年度）'!$E$12*(1-単年カーブ!$R$3)*単年カーブ!Q5943)</f>
        <v>0</v>
      </c>
      <c r="G5943" s="47">
        <f t="shared" si="647"/>
        <v>0</v>
      </c>
      <c r="M5943">
        <f t="shared" si="648"/>
        <v>8</v>
      </c>
      <c r="N5943">
        <f>IF(OR(WEEKDAY(A5943)=1,WEEKDAY(A5943)=7,COUNTIF('2027祝日等（不使用）'!$A$1:$A$20,単年カーブ!A5943)=1),0,1)</f>
        <v>1</v>
      </c>
      <c r="O5943">
        <f t="shared" si="652"/>
        <v>36</v>
      </c>
      <c r="P5943">
        <f t="shared" si="649"/>
        <v>1</v>
      </c>
      <c r="Q5943">
        <f t="shared" si="650"/>
        <v>1</v>
      </c>
    </row>
    <row r="5944" spans="1:17" ht="19.5" x14ac:dyDescent="0.4">
      <c r="A5944" s="33">
        <f t="shared" si="651"/>
        <v>46601</v>
      </c>
      <c r="B5944" s="27" t="str">
        <f t="shared" si="646"/>
        <v>(月)</v>
      </c>
      <c r="C5944" s="34">
        <v>0.75</v>
      </c>
      <c r="D5944" s="16" t="s">
        <v>18</v>
      </c>
      <c r="E5944" s="35">
        <v>0.77083333333333304</v>
      </c>
      <c r="F5944" s="50">
        <f>IF(COUNTIF('リスト（不使用）'!$A$5:$A$6,単年カーブ!$A$1),"希望数量入力ください",'単年（2027年度）'!$E$12*単年カーブ!$R$3+'単年（2027年度）'!$E$12*(1-単年カーブ!$R$3)*単年カーブ!Q5944)</f>
        <v>0</v>
      </c>
      <c r="G5944" s="47">
        <f t="shared" si="647"/>
        <v>0</v>
      </c>
      <c r="M5944">
        <f t="shared" si="648"/>
        <v>8</v>
      </c>
      <c r="N5944">
        <f>IF(OR(WEEKDAY(A5944)=1,WEEKDAY(A5944)=7,COUNTIF('2027祝日等（不使用）'!$A$1:$A$20,単年カーブ!A5944)=1),0,1)</f>
        <v>1</v>
      </c>
      <c r="O5944">
        <f t="shared" si="652"/>
        <v>37</v>
      </c>
      <c r="P5944">
        <f t="shared" si="649"/>
        <v>1</v>
      </c>
      <c r="Q5944">
        <f t="shared" si="650"/>
        <v>1</v>
      </c>
    </row>
    <row r="5945" spans="1:17" ht="19.5" x14ac:dyDescent="0.4">
      <c r="A5945" s="33">
        <f t="shared" si="651"/>
        <v>46601</v>
      </c>
      <c r="B5945" s="27" t="str">
        <f t="shared" si="646"/>
        <v>(月)</v>
      </c>
      <c r="C5945" s="34">
        <v>0.77083333333333304</v>
      </c>
      <c r="D5945" s="16" t="s">
        <v>18</v>
      </c>
      <c r="E5945" s="35">
        <v>0.79166666666666696</v>
      </c>
      <c r="F5945" s="50">
        <f>IF(COUNTIF('リスト（不使用）'!$A$5:$A$6,単年カーブ!$A$1),"希望数量入力ください",'単年（2027年度）'!$E$12*単年カーブ!$R$3+'単年（2027年度）'!$E$12*(1-単年カーブ!$R$3)*単年カーブ!Q5945)</f>
        <v>0</v>
      </c>
      <c r="G5945" s="47">
        <f t="shared" si="647"/>
        <v>0</v>
      </c>
      <c r="M5945">
        <f t="shared" si="648"/>
        <v>8</v>
      </c>
      <c r="N5945">
        <f>IF(OR(WEEKDAY(A5945)=1,WEEKDAY(A5945)=7,COUNTIF('2027祝日等（不使用）'!$A$1:$A$20,単年カーブ!A5945)=1),0,1)</f>
        <v>1</v>
      </c>
      <c r="O5945">
        <f t="shared" si="652"/>
        <v>38</v>
      </c>
      <c r="P5945">
        <f t="shared" si="649"/>
        <v>1</v>
      </c>
      <c r="Q5945">
        <f t="shared" si="650"/>
        <v>1</v>
      </c>
    </row>
    <row r="5946" spans="1:17" ht="19.5" x14ac:dyDescent="0.4">
      <c r="A5946" s="33">
        <f t="shared" si="651"/>
        <v>46601</v>
      </c>
      <c r="B5946" s="27" t="str">
        <f t="shared" si="646"/>
        <v>(月)</v>
      </c>
      <c r="C5946" s="34">
        <v>0.79166666666666696</v>
      </c>
      <c r="D5946" s="16" t="s">
        <v>18</v>
      </c>
      <c r="E5946" s="35">
        <v>0.8125</v>
      </c>
      <c r="F5946" s="50">
        <f>IF(COUNTIF('リスト（不使用）'!$A$5:$A$6,単年カーブ!$A$1),"希望数量入力ください",'単年（2027年度）'!$E$12*単年カーブ!$R$3+'単年（2027年度）'!$E$12*(1-単年カーブ!$R$3)*単年カーブ!Q5946)</f>
        <v>0</v>
      </c>
      <c r="G5946" s="47">
        <f t="shared" si="647"/>
        <v>0</v>
      </c>
      <c r="M5946">
        <f t="shared" si="648"/>
        <v>8</v>
      </c>
      <c r="N5946">
        <f>IF(OR(WEEKDAY(A5946)=1,WEEKDAY(A5946)=7,COUNTIF('2027祝日等（不使用）'!$A$1:$A$20,単年カーブ!A5946)=1),0,1)</f>
        <v>1</v>
      </c>
      <c r="O5946">
        <f t="shared" si="652"/>
        <v>39</v>
      </c>
      <c r="P5946">
        <f t="shared" si="649"/>
        <v>1</v>
      </c>
      <c r="Q5946">
        <f t="shared" si="650"/>
        <v>1</v>
      </c>
    </row>
    <row r="5947" spans="1:17" ht="19.5" x14ac:dyDescent="0.4">
      <c r="A5947" s="33">
        <f t="shared" si="651"/>
        <v>46601</v>
      </c>
      <c r="B5947" s="27" t="str">
        <f t="shared" si="646"/>
        <v>(月)</v>
      </c>
      <c r="C5947" s="34">
        <v>0.8125</v>
      </c>
      <c r="D5947" s="16" t="s">
        <v>18</v>
      </c>
      <c r="E5947" s="35">
        <v>0.83333333333333304</v>
      </c>
      <c r="F5947" s="50">
        <f>IF(COUNTIF('リスト（不使用）'!$A$5:$A$6,単年カーブ!$A$1),"希望数量入力ください",'単年（2027年度）'!$E$12*単年カーブ!$R$3+'単年（2027年度）'!$E$12*(1-単年カーブ!$R$3)*単年カーブ!Q5947)</f>
        <v>0</v>
      </c>
      <c r="G5947" s="47">
        <f t="shared" si="647"/>
        <v>0</v>
      </c>
      <c r="M5947">
        <f t="shared" si="648"/>
        <v>8</v>
      </c>
      <c r="N5947">
        <f>IF(OR(WEEKDAY(A5947)=1,WEEKDAY(A5947)=7,COUNTIF('2027祝日等（不使用）'!$A$1:$A$20,単年カーブ!A5947)=1),0,1)</f>
        <v>1</v>
      </c>
      <c r="O5947">
        <f t="shared" si="652"/>
        <v>40</v>
      </c>
      <c r="P5947">
        <f t="shared" si="649"/>
        <v>1</v>
      </c>
      <c r="Q5947">
        <f t="shared" si="650"/>
        <v>1</v>
      </c>
    </row>
    <row r="5948" spans="1:17" ht="19.5" x14ac:dyDescent="0.4">
      <c r="A5948" s="33">
        <f t="shared" si="651"/>
        <v>46601</v>
      </c>
      <c r="B5948" s="27" t="str">
        <f t="shared" si="646"/>
        <v>(月)</v>
      </c>
      <c r="C5948" s="34">
        <v>0.83333333333333304</v>
      </c>
      <c r="D5948" s="16" t="s">
        <v>18</v>
      </c>
      <c r="E5948" s="35">
        <v>0.85416666666666696</v>
      </c>
      <c r="F5948" s="50">
        <f>IF(COUNTIF('リスト（不使用）'!$A$5:$A$6,単年カーブ!$A$1),"希望数量入力ください",'単年（2027年度）'!$E$12*単年カーブ!$R$3+'単年（2027年度）'!$E$12*(1-単年カーブ!$R$3)*単年カーブ!Q5948)</f>
        <v>0</v>
      </c>
      <c r="G5948" s="47">
        <f t="shared" si="647"/>
        <v>0</v>
      </c>
      <c r="M5948">
        <f t="shared" si="648"/>
        <v>8</v>
      </c>
      <c r="N5948">
        <f>IF(OR(WEEKDAY(A5948)=1,WEEKDAY(A5948)=7,COUNTIF('2027祝日等（不使用）'!$A$1:$A$20,単年カーブ!A5948)=1),0,1)</f>
        <v>1</v>
      </c>
      <c r="O5948">
        <f t="shared" si="652"/>
        <v>41</v>
      </c>
      <c r="P5948">
        <f t="shared" si="649"/>
        <v>0</v>
      </c>
      <c r="Q5948">
        <f t="shared" si="650"/>
        <v>0</v>
      </c>
    </row>
    <row r="5949" spans="1:17" ht="19.5" x14ac:dyDescent="0.4">
      <c r="A5949" s="33">
        <f t="shared" si="651"/>
        <v>46601</v>
      </c>
      <c r="B5949" s="27" t="str">
        <f t="shared" si="646"/>
        <v>(月)</v>
      </c>
      <c r="C5949" s="34">
        <v>0.85416666666666696</v>
      </c>
      <c r="D5949" s="16" t="s">
        <v>18</v>
      </c>
      <c r="E5949" s="35">
        <v>0.875</v>
      </c>
      <c r="F5949" s="50">
        <f>IF(COUNTIF('リスト（不使用）'!$A$5:$A$6,単年カーブ!$A$1),"希望数量入力ください",'単年（2027年度）'!$E$12*単年カーブ!$R$3+'単年（2027年度）'!$E$12*(1-単年カーブ!$R$3)*単年カーブ!Q5949)</f>
        <v>0</v>
      </c>
      <c r="G5949" s="47">
        <f t="shared" si="647"/>
        <v>0</v>
      </c>
      <c r="M5949">
        <f t="shared" si="648"/>
        <v>8</v>
      </c>
      <c r="N5949">
        <f>IF(OR(WEEKDAY(A5949)=1,WEEKDAY(A5949)=7,COUNTIF('2027祝日等（不使用）'!$A$1:$A$20,単年カーブ!A5949)=1),0,1)</f>
        <v>1</v>
      </c>
      <c r="O5949">
        <f t="shared" si="652"/>
        <v>42</v>
      </c>
      <c r="P5949">
        <f t="shared" si="649"/>
        <v>0</v>
      </c>
      <c r="Q5949">
        <f t="shared" si="650"/>
        <v>0</v>
      </c>
    </row>
    <row r="5950" spans="1:17" ht="19.5" x14ac:dyDescent="0.4">
      <c r="A5950" s="33">
        <f t="shared" si="651"/>
        <v>46601</v>
      </c>
      <c r="B5950" s="27" t="str">
        <f t="shared" si="646"/>
        <v>(月)</v>
      </c>
      <c r="C5950" s="34">
        <v>0.875</v>
      </c>
      <c r="D5950" s="16" t="s">
        <v>18</v>
      </c>
      <c r="E5950" s="35">
        <v>0.89583333333333304</v>
      </c>
      <c r="F5950" s="50">
        <f>IF(COUNTIF('リスト（不使用）'!$A$5:$A$6,単年カーブ!$A$1),"希望数量入力ください",'単年（2027年度）'!$E$12*単年カーブ!$R$3+'単年（2027年度）'!$E$12*(1-単年カーブ!$R$3)*単年カーブ!Q5950)</f>
        <v>0</v>
      </c>
      <c r="G5950" s="47">
        <f t="shared" si="647"/>
        <v>0</v>
      </c>
      <c r="M5950">
        <f t="shared" si="648"/>
        <v>8</v>
      </c>
      <c r="N5950">
        <f>IF(OR(WEEKDAY(A5950)=1,WEEKDAY(A5950)=7,COUNTIF('2027祝日等（不使用）'!$A$1:$A$20,単年カーブ!A5950)=1),0,1)</f>
        <v>1</v>
      </c>
      <c r="O5950">
        <f t="shared" si="652"/>
        <v>43</v>
      </c>
      <c r="P5950">
        <f t="shared" si="649"/>
        <v>0</v>
      </c>
      <c r="Q5950">
        <f t="shared" si="650"/>
        <v>0</v>
      </c>
    </row>
    <row r="5951" spans="1:17" ht="19.5" x14ac:dyDescent="0.4">
      <c r="A5951" s="33">
        <f t="shared" si="651"/>
        <v>46601</v>
      </c>
      <c r="B5951" s="27" t="str">
        <f t="shared" si="646"/>
        <v>(月)</v>
      </c>
      <c r="C5951" s="34">
        <v>0.89583333333333304</v>
      </c>
      <c r="D5951" s="16" t="s">
        <v>18</v>
      </c>
      <c r="E5951" s="35">
        <v>0.91666666666666696</v>
      </c>
      <c r="F5951" s="50">
        <f>IF(COUNTIF('リスト（不使用）'!$A$5:$A$6,単年カーブ!$A$1),"希望数量入力ください",'単年（2027年度）'!$E$12*単年カーブ!$R$3+'単年（2027年度）'!$E$12*(1-単年カーブ!$R$3)*単年カーブ!Q5951)</f>
        <v>0</v>
      </c>
      <c r="G5951" s="47">
        <f t="shared" si="647"/>
        <v>0</v>
      </c>
      <c r="M5951">
        <f t="shared" si="648"/>
        <v>8</v>
      </c>
      <c r="N5951">
        <f>IF(OR(WEEKDAY(A5951)=1,WEEKDAY(A5951)=7,COUNTIF('2027祝日等（不使用）'!$A$1:$A$20,単年カーブ!A5951)=1),0,1)</f>
        <v>1</v>
      </c>
      <c r="O5951">
        <f t="shared" si="652"/>
        <v>44</v>
      </c>
      <c r="P5951">
        <f t="shared" si="649"/>
        <v>0</v>
      </c>
      <c r="Q5951">
        <f t="shared" si="650"/>
        <v>0</v>
      </c>
    </row>
    <row r="5952" spans="1:17" ht="19.5" x14ac:dyDescent="0.4">
      <c r="A5952" s="33">
        <f t="shared" si="651"/>
        <v>46601</v>
      </c>
      <c r="B5952" s="27" t="str">
        <f t="shared" si="646"/>
        <v>(月)</v>
      </c>
      <c r="C5952" s="34">
        <v>0.91666666666666696</v>
      </c>
      <c r="D5952" s="16" t="s">
        <v>18</v>
      </c>
      <c r="E5952" s="35">
        <v>0.9375</v>
      </c>
      <c r="F5952" s="50">
        <f>IF(COUNTIF('リスト（不使用）'!$A$5:$A$6,単年カーブ!$A$1),"希望数量入力ください",'単年（2027年度）'!$E$12*単年カーブ!$R$3+'単年（2027年度）'!$E$12*(1-単年カーブ!$R$3)*単年カーブ!Q5952)</f>
        <v>0</v>
      </c>
      <c r="G5952" s="47">
        <f t="shared" si="647"/>
        <v>0</v>
      </c>
      <c r="M5952">
        <f t="shared" si="648"/>
        <v>8</v>
      </c>
      <c r="N5952">
        <f>IF(OR(WEEKDAY(A5952)=1,WEEKDAY(A5952)=7,COUNTIF('2027祝日等（不使用）'!$A$1:$A$20,単年カーブ!A5952)=1),0,1)</f>
        <v>1</v>
      </c>
      <c r="O5952">
        <f t="shared" si="652"/>
        <v>45</v>
      </c>
      <c r="P5952">
        <f t="shared" si="649"/>
        <v>0</v>
      </c>
      <c r="Q5952">
        <f t="shared" si="650"/>
        <v>0</v>
      </c>
    </row>
    <row r="5953" spans="1:17" ht="19.5" x14ac:dyDescent="0.4">
      <c r="A5953" s="33">
        <f t="shared" si="651"/>
        <v>46601</v>
      </c>
      <c r="B5953" s="27" t="str">
        <f t="shared" si="646"/>
        <v>(月)</v>
      </c>
      <c r="C5953" s="34">
        <v>0.9375</v>
      </c>
      <c r="D5953" s="16" t="s">
        <v>18</v>
      </c>
      <c r="E5953" s="35">
        <v>0.95833333333333304</v>
      </c>
      <c r="F5953" s="50">
        <f>IF(COUNTIF('リスト（不使用）'!$A$5:$A$6,単年カーブ!$A$1),"希望数量入力ください",'単年（2027年度）'!$E$12*単年カーブ!$R$3+'単年（2027年度）'!$E$12*(1-単年カーブ!$R$3)*単年カーブ!Q5953)</f>
        <v>0</v>
      </c>
      <c r="G5953" s="47">
        <f t="shared" si="647"/>
        <v>0</v>
      </c>
      <c r="M5953">
        <f t="shared" si="648"/>
        <v>8</v>
      </c>
      <c r="N5953">
        <f>IF(OR(WEEKDAY(A5953)=1,WEEKDAY(A5953)=7,COUNTIF('2027祝日等（不使用）'!$A$1:$A$20,単年カーブ!A5953)=1),0,1)</f>
        <v>1</v>
      </c>
      <c r="O5953">
        <f t="shared" si="652"/>
        <v>46</v>
      </c>
      <c r="P5953">
        <f t="shared" si="649"/>
        <v>0</v>
      </c>
      <c r="Q5953">
        <f t="shared" si="650"/>
        <v>0</v>
      </c>
    </row>
    <row r="5954" spans="1:17" ht="19.5" x14ac:dyDescent="0.4">
      <c r="A5954" s="33">
        <f t="shared" si="651"/>
        <v>46601</v>
      </c>
      <c r="B5954" s="27" t="str">
        <f t="shared" si="646"/>
        <v>(月)</v>
      </c>
      <c r="C5954" s="34">
        <v>0.95833333333333304</v>
      </c>
      <c r="D5954" s="16" t="s">
        <v>18</v>
      </c>
      <c r="E5954" s="35">
        <v>0.97916666666666696</v>
      </c>
      <c r="F5954" s="50">
        <f>IF(COUNTIF('リスト（不使用）'!$A$5:$A$6,単年カーブ!$A$1),"希望数量入力ください",'単年（2027年度）'!$E$12*単年カーブ!$R$3+'単年（2027年度）'!$E$12*(1-単年カーブ!$R$3)*単年カーブ!Q5954)</f>
        <v>0</v>
      </c>
      <c r="G5954" s="47">
        <f t="shared" si="647"/>
        <v>0</v>
      </c>
      <c r="M5954">
        <f t="shared" si="648"/>
        <v>8</v>
      </c>
      <c r="N5954">
        <f>IF(OR(WEEKDAY(A5954)=1,WEEKDAY(A5954)=7,COUNTIF('2027祝日等（不使用）'!$A$1:$A$20,単年カーブ!A5954)=1),0,1)</f>
        <v>1</v>
      </c>
      <c r="O5954">
        <f t="shared" si="652"/>
        <v>47</v>
      </c>
      <c r="P5954">
        <f t="shared" si="649"/>
        <v>0</v>
      </c>
      <c r="Q5954">
        <f t="shared" si="650"/>
        <v>0</v>
      </c>
    </row>
    <row r="5955" spans="1:17" ht="19.5" x14ac:dyDescent="0.4">
      <c r="A5955" s="33">
        <f t="shared" si="651"/>
        <v>46601</v>
      </c>
      <c r="B5955" s="27" t="str">
        <f t="shared" si="646"/>
        <v>(月)</v>
      </c>
      <c r="C5955" s="34">
        <v>0.97916666666666696</v>
      </c>
      <c r="D5955" s="16" t="s">
        <v>18</v>
      </c>
      <c r="E5955" s="35" t="s">
        <v>17</v>
      </c>
      <c r="F5955" s="50">
        <f>IF(COUNTIF('リスト（不使用）'!$A$5:$A$6,単年カーブ!$A$1),"希望数量入力ください",'単年（2027年度）'!$E$12*単年カーブ!$R$3+'単年（2027年度）'!$E$12*(1-単年カーブ!$R$3)*単年カーブ!Q5955)</f>
        <v>0</v>
      </c>
      <c r="G5955" s="47">
        <f t="shared" si="647"/>
        <v>0</v>
      </c>
      <c r="M5955">
        <f t="shared" si="648"/>
        <v>8</v>
      </c>
      <c r="N5955">
        <f>IF(OR(WEEKDAY(A5955)=1,WEEKDAY(A5955)=7,COUNTIF('2027祝日等（不使用）'!$A$1:$A$20,単年カーブ!A5955)=1),0,1)</f>
        <v>1</v>
      </c>
      <c r="O5955">
        <f t="shared" si="652"/>
        <v>48</v>
      </c>
      <c r="P5955">
        <f t="shared" si="649"/>
        <v>0</v>
      </c>
      <c r="Q5955">
        <f t="shared" si="650"/>
        <v>0</v>
      </c>
    </row>
    <row r="5956" spans="1:17" ht="19.5" x14ac:dyDescent="0.4">
      <c r="A5956" s="33">
        <f t="shared" si="651"/>
        <v>46602</v>
      </c>
      <c r="B5956" s="27" t="str">
        <f t="shared" ref="B5956:B6019" si="653">TEXT(A5956,"(aaa)")</f>
        <v>(火)</v>
      </c>
      <c r="C5956" s="34">
        <v>0</v>
      </c>
      <c r="D5956" s="16" t="s">
        <v>18</v>
      </c>
      <c r="E5956" s="35">
        <v>2.0833333333333332E-2</v>
      </c>
      <c r="F5956" s="50">
        <f>IF(COUNTIF('リスト（不使用）'!$A$5:$A$6,単年カーブ!$A$1),"希望数量入力ください",'単年（2027年度）'!$E$12*単年カーブ!$R$3+'単年（2027年度）'!$E$12*(1-単年カーブ!$R$3)*単年カーブ!Q5956)</f>
        <v>0</v>
      </c>
      <c r="G5956" s="47">
        <f t="shared" ref="G5956:G6019" si="654">F5956/2</f>
        <v>0</v>
      </c>
      <c r="M5956">
        <f t="shared" ref="M5956:M6019" si="655">MONTH(A5956)</f>
        <v>8</v>
      </c>
      <c r="N5956">
        <f>IF(OR(WEEKDAY(A5956)=1,WEEKDAY(A5956)=7,COUNTIF('2027祝日等（不使用）'!$A$1:$A$20,単年カーブ!A5956)=1),0,1)</f>
        <v>1</v>
      </c>
      <c r="O5956">
        <f t="shared" si="652"/>
        <v>1</v>
      </c>
      <c r="P5956">
        <f t="shared" ref="P5956:P6019" si="656">IF(AND(O5956&gt;16,O5956&lt;41),1,0)</f>
        <v>0</v>
      </c>
      <c r="Q5956">
        <f t="shared" ref="Q5956:Q6019" si="657">P5956*N5956</f>
        <v>0</v>
      </c>
    </row>
    <row r="5957" spans="1:17" ht="19.5" x14ac:dyDescent="0.4">
      <c r="A5957" s="33">
        <f t="shared" si="651"/>
        <v>46602</v>
      </c>
      <c r="B5957" s="27" t="str">
        <f t="shared" si="653"/>
        <v>(火)</v>
      </c>
      <c r="C5957" s="34">
        <v>2.0833333333333332E-2</v>
      </c>
      <c r="D5957" s="16" t="s">
        <v>18</v>
      </c>
      <c r="E5957" s="35">
        <v>4.1666666666666664E-2</v>
      </c>
      <c r="F5957" s="50">
        <f>IF(COUNTIF('リスト（不使用）'!$A$5:$A$6,単年カーブ!$A$1),"希望数量入力ください",'単年（2027年度）'!$E$12*単年カーブ!$R$3+'単年（2027年度）'!$E$12*(1-単年カーブ!$R$3)*単年カーブ!Q5957)</f>
        <v>0</v>
      </c>
      <c r="G5957" s="47">
        <f t="shared" si="654"/>
        <v>0</v>
      </c>
      <c r="M5957">
        <f t="shared" si="655"/>
        <v>8</v>
      </c>
      <c r="N5957">
        <f>IF(OR(WEEKDAY(A5957)=1,WEEKDAY(A5957)=7,COUNTIF('2027祝日等（不使用）'!$A$1:$A$20,単年カーブ!A5957)=1),0,1)</f>
        <v>1</v>
      </c>
      <c r="O5957">
        <f t="shared" si="652"/>
        <v>2</v>
      </c>
      <c r="P5957">
        <f t="shared" si="656"/>
        <v>0</v>
      </c>
      <c r="Q5957">
        <f t="shared" si="657"/>
        <v>0</v>
      </c>
    </row>
    <row r="5958" spans="1:17" ht="19.5" x14ac:dyDescent="0.4">
      <c r="A5958" s="33">
        <f t="shared" si="651"/>
        <v>46602</v>
      </c>
      <c r="B5958" s="27" t="str">
        <f t="shared" si="653"/>
        <v>(火)</v>
      </c>
      <c r="C5958" s="34">
        <v>4.1666666666666664E-2</v>
      </c>
      <c r="D5958" s="16" t="s">
        <v>18</v>
      </c>
      <c r="E5958" s="35">
        <v>6.25E-2</v>
      </c>
      <c r="F5958" s="50">
        <f>IF(COUNTIF('リスト（不使用）'!$A$5:$A$6,単年カーブ!$A$1),"希望数量入力ください",'単年（2027年度）'!$E$12*単年カーブ!$R$3+'単年（2027年度）'!$E$12*(1-単年カーブ!$R$3)*単年カーブ!Q5958)</f>
        <v>0</v>
      </c>
      <c r="G5958" s="47">
        <f t="shared" si="654"/>
        <v>0</v>
      </c>
      <c r="M5958">
        <f t="shared" si="655"/>
        <v>8</v>
      </c>
      <c r="N5958">
        <f>IF(OR(WEEKDAY(A5958)=1,WEEKDAY(A5958)=7,COUNTIF('2027祝日等（不使用）'!$A$1:$A$20,単年カーブ!A5958)=1),0,1)</f>
        <v>1</v>
      </c>
      <c r="O5958">
        <f t="shared" si="652"/>
        <v>3</v>
      </c>
      <c r="P5958">
        <f t="shared" si="656"/>
        <v>0</v>
      </c>
      <c r="Q5958">
        <f t="shared" si="657"/>
        <v>0</v>
      </c>
    </row>
    <row r="5959" spans="1:17" ht="19.5" x14ac:dyDescent="0.4">
      <c r="A5959" s="33">
        <f t="shared" si="651"/>
        <v>46602</v>
      </c>
      <c r="B5959" s="27" t="str">
        <f t="shared" si="653"/>
        <v>(火)</v>
      </c>
      <c r="C5959" s="34">
        <v>6.25E-2</v>
      </c>
      <c r="D5959" s="16" t="s">
        <v>18</v>
      </c>
      <c r="E5959" s="35">
        <v>8.3333333333333301E-2</v>
      </c>
      <c r="F5959" s="50">
        <f>IF(COUNTIF('リスト（不使用）'!$A$5:$A$6,単年カーブ!$A$1),"希望数量入力ください",'単年（2027年度）'!$E$12*単年カーブ!$R$3+'単年（2027年度）'!$E$12*(1-単年カーブ!$R$3)*単年カーブ!Q5959)</f>
        <v>0</v>
      </c>
      <c r="G5959" s="47">
        <f t="shared" si="654"/>
        <v>0</v>
      </c>
      <c r="M5959">
        <f t="shared" si="655"/>
        <v>8</v>
      </c>
      <c r="N5959">
        <f>IF(OR(WEEKDAY(A5959)=1,WEEKDAY(A5959)=7,COUNTIF('2027祝日等（不使用）'!$A$1:$A$20,単年カーブ!A5959)=1),0,1)</f>
        <v>1</v>
      </c>
      <c r="O5959">
        <f t="shared" si="652"/>
        <v>4</v>
      </c>
      <c r="P5959">
        <f t="shared" si="656"/>
        <v>0</v>
      </c>
      <c r="Q5959">
        <f t="shared" si="657"/>
        <v>0</v>
      </c>
    </row>
    <row r="5960" spans="1:17" ht="19.5" x14ac:dyDescent="0.4">
      <c r="A5960" s="33">
        <f t="shared" si="651"/>
        <v>46602</v>
      </c>
      <c r="B5960" s="27" t="str">
        <f t="shared" si="653"/>
        <v>(火)</v>
      </c>
      <c r="C5960" s="34">
        <v>8.3333333333333301E-2</v>
      </c>
      <c r="D5960" s="16" t="s">
        <v>18</v>
      </c>
      <c r="E5960" s="35">
        <v>0.104166666666667</v>
      </c>
      <c r="F5960" s="50">
        <f>IF(COUNTIF('リスト（不使用）'!$A$5:$A$6,単年カーブ!$A$1),"希望数量入力ください",'単年（2027年度）'!$E$12*単年カーブ!$R$3+'単年（2027年度）'!$E$12*(1-単年カーブ!$R$3)*単年カーブ!Q5960)</f>
        <v>0</v>
      </c>
      <c r="G5960" s="47">
        <f t="shared" si="654"/>
        <v>0</v>
      </c>
      <c r="M5960">
        <f t="shared" si="655"/>
        <v>8</v>
      </c>
      <c r="N5960">
        <f>IF(OR(WEEKDAY(A5960)=1,WEEKDAY(A5960)=7,COUNTIF('2027祝日等（不使用）'!$A$1:$A$20,単年カーブ!A5960)=1),0,1)</f>
        <v>1</v>
      </c>
      <c r="O5960">
        <f t="shared" si="652"/>
        <v>5</v>
      </c>
      <c r="P5960">
        <f t="shared" si="656"/>
        <v>0</v>
      </c>
      <c r="Q5960">
        <f t="shared" si="657"/>
        <v>0</v>
      </c>
    </row>
    <row r="5961" spans="1:17" ht="19.5" x14ac:dyDescent="0.4">
      <c r="A5961" s="33">
        <f t="shared" si="651"/>
        <v>46602</v>
      </c>
      <c r="B5961" s="27" t="str">
        <f t="shared" si="653"/>
        <v>(火)</v>
      </c>
      <c r="C5961" s="34">
        <v>0.104166666666667</v>
      </c>
      <c r="D5961" s="16" t="s">
        <v>18</v>
      </c>
      <c r="E5961" s="35">
        <v>0.125</v>
      </c>
      <c r="F5961" s="50">
        <f>IF(COUNTIF('リスト（不使用）'!$A$5:$A$6,単年カーブ!$A$1),"希望数量入力ください",'単年（2027年度）'!$E$12*単年カーブ!$R$3+'単年（2027年度）'!$E$12*(1-単年カーブ!$R$3)*単年カーブ!Q5961)</f>
        <v>0</v>
      </c>
      <c r="G5961" s="47">
        <f t="shared" si="654"/>
        <v>0</v>
      </c>
      <c r="M5961">
        <f t="shared" si="655"/>
        <v>8</v>
      </c>
      <c r="N5961">
        <f>IF(OR(WEEKDAY(A5961)=1,WEEKDAY(A5961)=7,COUNTIF('2027祝日等（不使用）'!$A$1:$A$20,単年カーブ!A5961)=1),0,1)</f>
        <v>1</v>
      </c>
      <c r="O5961">
        <f t="shared" si="652"/>
        <v>6</v>
      </c>
      <c r="P5961">
        <f t="shared" si="656"/>
        <v>0</v>
      </c>
      <c r="Q5961">
        <f t="shared" si="657"/>
        <v>0</v>
      </c>
    </row>
    <row r="5962" spans="1:17" ht="19.5" x14ac:dyDescent="0.4">
      <c r="A5962" s="33">
        <f t="shared" si="651"/>
        <v>46602</v>
      </c>
      <c r="B5962" s="27" t="str">
        <f t="shared" si="653"/>
        <v>(火)</v>
      </c>
      <c r="C5962" s="34">
        <v>0.125</v>
      </c>
      <c r="D5962" s="16" t="s">
        <v>18</v>
      </c>
      <c r="E5962" s="35">
        <v>0.14583333333333301</v>
      </c>
      <c r="F5962" s="50">
        <f>IF(COUNTIF('リスト（不使用）'!$A$5:$A$6,単年カーブ!$A$1),"希望数量入力ください",'単年（2027年度）'!$E$12*単年カーブ!$R$3+'単年（2027年度）'!$E$12*(1-単年カーブ!$R$3)*単年カーブ!Q5962)</f>
        <v>0</v>
      </c>
      <c r="G5962" s="47">
        <f t="shared" si="654"/>
        <v>0</v>
      </c>
      <c r="M5962">
        <f t="shared" si="655"/>
        <v>8</v>
      </c>
      <c r="N5962">
        <f>IF(OR(WEEKDAY(A5962)=1,WEEKDAY(A5962)=7,COUNTIF('2027祝日等（不使用）'!$A$1:$A$20,単年カーブ!A5962)=1),0,1)</f>
        <v>1</v>
      </c>
      <c r="O5962">
        <f t="shared" si="652"/>
        <v>7</v>
      </c>
      <c r="P5962">
        <f t="shared" si="656"/>
        <v>0</v>
      </c>
      <c r="Q5962">
        <f t="shared" si="657"/>
        <v>0</v>
      </c>
    </row>
    <row r="5963" spans="1:17" ht="19.5" x14ac:dyDescent="0.4">
      <c r="A5963" s="33">
        <f t="shared" si="651"/>
        <v>46602</v>
      </c>
      <c r="B5963" s="27" t="str">
        <f t="shared" si="653"/>
        <v>(火)</v>
      </c>
      <c r="C5963" s="34">
        <v>0.14583333333333301</v>
      </c>
      <c r="D5963" s="16" t="s">
        <v>18</v>
      </c>
      <c r="E5963" s="35">
        <v>0.16666666666666699</v>
      </c>
      <c r="F5963" s="50">
        <f>IF(COUNTIF('リスト（不使用）'!$A$5:$A$6,単年カーブ!$A$1),"希望数量入力ください",'単年（2027年度）'!$E$12*単年カーブ!$R$3+'単年（2027年度）'!$E$12*(1-単年カーブ!$R$3)*単年カーブ!Q5963)</f>
        <v>0</v>
      </c>
      <c r="G5963" s="47">
        <f t="shared" si="654"/>
        <v>0</v>
      </c>
      <c r="M5963">
        <f t="shared" si="655"/>
        <v>8</v>
      </c>
      <c r="N5963">
        <f>IF(OR(WEEKDAY(A5963)=1,WEEKDAY(A5963)=7,COUNTIF('2027祝日等（不使用）'!$A$1:$A$20,単年カーブ!A5963)=1),0,1)</f>
        <v>1</v>
      </c>
      <c r="O5963">
        <f t="shared" si="652"/>
        <v>8</v>
      </c>
      <c r="P5963">
        <f t="shared" si="656"/>
        <v>0</v>
      </c>
      <c r="Q5963">
        <f t="shared" si="657"/>
        <v>0</v>
      </c>
    </row>
    <row r="5964" spans="1:17" ht="19.5" x14ac:dyDescent="0.4">
      <c r="A5964" s="33">
        <f t="shared" si="651"/>
        <v>46602</v>
      </c>
      <c r="B5964" s="27" t="str">
        <f t="shared" si="653"/>
        <v>(火)</v>
      </c>
      <c r="C5964" s="34">
        <v>0.16666666666666699</v>
      </c>
      <c r="D5964" s="16" t="s">
        <v>18</v>
      </c>
      <c r="E5964" s="35">
        <v>0.1875</v>
      </c>
      <c r="F5964" s="50">
        <f>IF(COUNTIF('リスト（不使用）'!$A$5:$A$6,単年カーブ!$A$1),"希望数量入力ください",'単年（2027年度）'!$E$12*単年カーブ!$R$3+'単年（2027年度）'!$E$12*(1-単年カーブ!$R$3)*単年カーブ!Q5964)</f>
        <v>0</v>
      </c>
      <c r="G5964" s="47">
        <f t="shared" si="654"/>
        <v>0</v>
      </c>
      <c r="M5964">
        <f t="shared" si="655"/>
        <v>8</v>
      </c>
      <c r="N5964">
        <f>IF(OR(WEEKDAY(A5964)=1,WEEKDAY(A5964)=7,COUNTIF('2027祝日等（不使用）'!$A$1:$A$20,単年カーブ!A5964)=1),0,1)</f>
        <v>1</v>
      </c>
      <c r="O5964">
        <f t="shared" si="652"/>
        <v>9</v>
      </c>
      <c r="P5964">
        <f t="shared" si="656"/>
        <v>0</v>
      </c>
      <c r="Q5964">
        <f t="shared" si="657"/>
        <v>0</v>
      </c>
    </row>
    <row r="5965" spans="1:17" ht="19.5" x14ac:dyDescent="0.4">
      <c r="A5965" s="33">
        <f t="shared" si="651"/>
        <v>46602</v>
      </c>
      <c r="B5965" s="27" t="str">
        <f t="shared" si="653"/>
        <v>(火)</v>
      </c>
      <c r="C5965" s="34">
        <v>0.1875</v>
      </c>
      <c r="D5965" s="16" t="s">
        <v>18</v>
      </c>
      <c r="E5965" s="35">
        <v>0.20833333333333301</v>
      </c>
      <c r="F5965" s="50">
        <f>IF(COUNTIF('リスト（不使用）'!$A$5:$A$6,単年カーブ!$A$1),"希望数量入力ください",'単年（2027年度）'!$E$12*単年カーブ!$R$3+'単年（2027年度）'!$E$12*(1-単年カーブ!$R$3)*単年カーブ!Q5965)</f>
        <v>0</v>
      </c>
      <c r="G5965" s="47">
        <f t="shared" si="654"/>
        <v>0</v>
      </c>
      <c r="M5965">
        <f t="shared" si="655"/>
        <v>8</v>
      </c>
      <c r="N5965">
        <f>IF(OR(WEEKDAY(A5965)=1,WEEKDAY(A5965)=7,COUNTIF('2027祝日等（不使用）'!$A$1:$A$20,単年カーブ!A5965)=1),0,1)</f>
        <v>1</v>
      </c>
      <c r="O5965">
        <f t="shared" si="652"/>
        <v>10</v>
      </c>
      <c r="P5965">
        <f t="shared" si="656"/>
        <v>0</v>
      </c>
      <c r="Q5965">
        <f t="shared" si="657"/>
        <v>0</v>
      </c>
    </row>
    <row r="5966" spans="1:17" ht="19.5" x14ac:dyDescent="0.4">
      <c r="A5966" s="33">
        <f t="shared" si="651"/>
        <v>46602</v>
      </c>
      <c r="B5966" s="27" t="str">
        <f t="shared" si="653"/>
        <v>(火)</v>
      </c>
      <c r="C5966" s="34">
        <v>0.20833333333333301</v>
      </c>
      <c r="D5966" s="16" t="s">
        <v>18</v>
      </c>
      <c r="E5966" s="35">
        <v>0.22916666666666699</v>
      </c>
      <c r="F5966" s="50">
        <f>IF(COUNTIF('リスト（不使用）'!$A$5:$A$6,単年カーブ!$A$1),"希望数量入力ください",'単年（2027年度）'!$E$12*単年カーブ!$R$3+'単年（2027年度）'!$E$12*(1-単年カーブ!$R$3)*単年カーブ!Q5966)</f>
        <v>0</v>
      </c>
      <c r="G5966" s="47">
        <f t="shared" si="654"/>
        <v>0</v>
      </c>
      <c r="M5966">
        <f t="shared" si="655"/>
        <v>8</v>
      </c>
      <c r="N5966">
        <f>IF(OR(WEEKDAY(A5966)=1,WEEKDAY(A5966)=7,COUNTIF('2027祝日等（不使用）'!$A$1:$A$20,単年カーブ!A5966)=1),0,1)</f>
        <v>1</v>
      </c>
      <c r="O5966">
        <f t="shared" si="652"/>
        <v>11</v>
      </c>
      <c r="P5966">
        <f t="shared" si="656"/>
        <v>0</v>
      </c>
      <c r="Q5966">
        <f t="shared" si="657"/>
        <v>0</v>
      </c>
    </row>
    <row r="5967" spans="1:17" ht="19.5" x14ac:dyDescent="0.4">
      <c r="A5967" s="33">
        <f t="shared" si="651"/>
        <v>46602</v>
      </c>
      <c r="B5967" s="27" t="str">
        <f t="shared" si="653"/>
        <v>(火)</v>
      </c>
      <c r="C5967" s="34">
        <v>0.22916666666666699</v>
      </c>
      <c r="D5967" s="16" t="s">
        <v>18</v>
      </c>
      <c r="E5967" s="35">
        <v>0.25</v>
      </c>
      <c r="F5967" s="50">
        <f>IF(COUNTIF('リスト（不使用）'!$A$5:$A$6,単年カーブ!$A$1),"希望数量入力ください",'単年（2027年度）'!$E$12*単年カーブ!$R$3+'単年（2027年度）'!$E$12*(1-単年カーブ!$R$3)*単年カーブ!Q5967)</f>
        <v>0</v>
      </c>
      <c r="G5967" s="47">
        <f t="shared" si="654"/>
        <v>0</v>
      </c>
      <c r="M5967">
        <f t="shared" si="655"/>
        <v>8</v>
      </c>
      <c r="N5967">
        <f>IF(OR(WEEKDAY(A5967)=1,WEEKDAY(A5967)=7,COUNTIF('2027祝日等（不使用）'!$A$1:$A$20,単年カーブ!A5967)=1),0,1)</f>
        <v>1</v>
      </c>
      <c r="O5967">
        <f t="shared" si="652"/>
        <v>12</v>
      </c>
      <c r="P5967">
        <f t="shared" si="656"/>
        <v>0</v>
      </c>
      <c r="Q5967">
        <f t="shared" si="657"/>
        <v>0</v>
      </c>
    </row>
    <row r="5968" spans="1:17" ht="19.5" x14ac:dyDescent="0.4">
      <c r="A5968" s="33">
        <f t="shared" si="651"/>
        <v>46602</v>
      </c>
      <c r="B5968" s="27" t="str">
        <f t="shared" si="653"/>
        <v>(火)</v>
      </c>
      <c r="C5968" s="34">
        <v>0.25</v>
      </c>
      <c r="D5968" s="16" t="s">
        <v>18</v>
      </c>
      <c r="E5968" s="35">
        <v>0.27083333333333298</v>
      </c>
      <c r="F5968" s="50">
        <f>IF(COUNTIF('リスト（不使用）'!$A$5:$A$6,単年カーブ!$A$1),"希望数量入力ください",'単年（2027年度）'!$E$12*単年カーブ!$R$3+'単年（2027年度）'!$E$12*(1-単年カーブ!$R$3)*単年カーブ!Q5968)</f>
        <v>0</v>
      </c>
      <c r="G5968" s="47">
        <f t="shared" si="654"/>
        <v>0</v>
      </c>
      <c r="M5968">
        <f t="shared" si="655"/>
        <v>8</v>
      </c>
      <c r="N5968">
        <f>IF(OR(WEEKDAY(A5968)=1,WEEKDAY(A5968)=7,COUNTIF('2027祝日等（不使用）'!$A$1:$A$20,単年カーブ!A5968)=1),0,1)</f>
        <v>1</v>
      </c>
      <c r="O5968">
        <f t="shared" si="652"/>
        <v>13</v>
      </c>
      <c r="P5968">
        <f t="shared" si="656"/>
        <v>0</v>
      </c>
      <c r="Q5968">
        <f t="shared" si="657"/>
        <v>0</v>
      </c>
    </row>
    <row r="5969" spans="1:17" ht="19.5" x14ac:dyDescent="0.4">
      <c r="A5969" s="33">
        <f t="shared" si="651"/>
        <v>46602</v>
      </c>
      <c r="B5969" s="27" t="str">
        <f t="shared" si="653"/>
        <v>(火)</v>
      </c>
      <c r="C5969" s="34">
        <v>0.27083333333333298</v>
      </c>
      <c r="D5969" s="16" t="s">
        <v>18</v>
      </c>
      <c r="E5969" s="35">
        <v>0.29166666666666702</v>
      </c>
      <c r="F5969" s="50">
        <f>IF(COUNTIF('リスト（不使用）'!$A$5:$A$6,単年カーブ!$A$1),"希望数量入力ください",'単年（2027年度）'!$E$12*単年カーブ!$R$3+'単年（2027年度）'!$E$12*(1-単年カーブ!$R$3)*単年カーブ!Q5969)</f>
        <v>0</v>
      </c>
      <c r="G5969" s="47">
        <f t="shared" si="654"/>
        <v>0</v>
      </c>
      <c r="M5969">
        <f t="shared" si="655"/>
        <v>8</v>
      </c>
      <c r="N5969">
        <f>IF(OR(WEEKDAY(A5969)=1,WEEKDAY(A5969)=7,COUNTIF('2027祝日等（不使用）'!$A$1:$A$20,単年カーブ!A5969)=1),0,1)</f>
        <v>1</v>
      </c>
      <c r="O5969">
        <f t="shared" si="652"/>
        <v>14</v>
      </c>
      <c r="P5969">
        <f t="shared" si="656"/>
        <v>0</v>
      </c>
      <c r="Q5969">
        <f t="shared" si="657"/>
        <v>0</v>
      </c>
    </row>
    <row r="5970" spans="1:17" ht="19.5" x14ac:dyDescent="0.4">
      <c r="A5970" s="33">
        <f t="shared" si="651"/>
        <v>46602</v>
      </c>
      <c r="B5970" s="27" t="str">
        <f t="shared" si="653"/>
        <v>(火)</v>
      </c>
      <c r="C5970" s="34">
        <v>0.29166666666666702</v>
      </c>
      <c r="D5970" s="16" t="s">
        <v>18</v>
      </c>
      <c r="E5970" s="35">
        <v>0.3125</v>
      </c>
      <c r="F5970" s="50">
        <f>IF(COUNTIF('リスト（不使用）'!$A$5:$A$6,単年カーブ!$A$1),"希望数量入力ください",'単年（2027年度）'!$E$12*単年カーブ!$R$3+'単年（2027年度）'!$E$12*(1-単年カーブ!$R$3)*単年カーブ!Q5970)</f>
        <v>0</v>
      </c>
      <c r="G5970" s="47">
        <f t="shared" si="654"/>
        <v>0</v>
      </c>
      <c r="M5970">
        <f t="shared" si="655"/>
        <v>8</v>
      </c>
      <c r="N5970">
        <f>IF(OR(WEEKDAY(A5970)=1,WEEKDAY(A5970)=7,COUNTIF('2027祝日等（不使用）'!$A$1:$A$20,単年カーブ!A5970)=1),0,1)</f>
        <v>1</v>
      </c>
      <c r="O5970">
        <f t="shared" si="652"/>
        <v>15</v>
      </c>
      <c r="P5970">
        <f t="shared" si="656"/>
        <v>0</v>
      </c>
      <c r="Q5970">
        <f t="shared" si="657"/>
        <v>0</v>
      </c>
    </row>
    <row r="5971" spans="1:17" ht="19.5" x14ac:dyDescent="0.4">
      <c r="A5971" s="33">
        <f t="shared" si="651"/>
        <v>46602</v>
      </c>
      <c r="B5971" s="27" t="str">
        <f t="shared" si="653"/>
        <v>(火)</v>
      </c>
      <c r="C5971" s="34">
        <v>0.3125</v>
      </c>
      <c r="D5971" s="16" t="s">
        <v>18</v>
      </c>
      <c r="E5971" s="35">
        <v>0.33333333333333298</v>
      </c>
      <c r="F5971" s="50">
        <f>IF(COUNTIF('リスト（不使用）'!$A$5:$A$6,単年カーブ!$A$1),"希望数量入力ください",'単年（2027年度）'!$E$12*単年カーブ!$R$3+'単年（2027年度）'!$E$12*(1-単年カーブ!$R$3)*単年カーブ!Q5971)</f>
        <v>0</v>
      </c>
      <c r="G5971" s="47">
        <f t="shared" si="654"/>
        <v>0</v>
      </c>
      <c r="M5971">
        <f t="shared" si="655"/>
        <v>8</v>
      </c>
      <c r="N5971">
        <f>IF(OR(WEEKDAY(A5971)=1,WEEKDAY(A5971)=7,COUNTIF('2027祝日等（不使用）'!$A$1:$A$20,単年カーブ!A5971)=1),0,1)</f>
        <v>1</v>
      </c>
      <c r="O5971">
        <f t="shared" si="652"/>
        <v>16</v>
      </c>
      <c r="P5971">
        <f t="shared" si="656"/>
        <v>0</v>
      </c>
      <c r="Q5971">
        <f t="shared" si="657"/>
        <v>0</v>
      </c>
    </row>
    <row r="5972" spans="1:17" ht="19.5" x14ac:dyDescent="0.4">
      <c r="A5972" s="33">
        <f t="shared" si="651"/>
        <v>46602</v>
      </c>
      <c r="B5972" s="27" t="str">
        <f t="shared" si="653"/>
        <v>(火)</v>
      </c>
      <c r="C5972" s="34">
        <v>0.33333333333333298</v>
      </c>
      <c r="D5972" s="16" t="s">
        <v>18</v>
      </c>
      <c r="E5972" s="35">
        <v>0.35416666666666702</v>
      </c>
      <c r="F5972" s="50">
        <f>IF(COUNTIF('リスト（不使用）'!$A$5:$A$6,単年カーブ!$A$1),"希望数量入力ください",'単年（2027年度）'!$E$12*単年カーブ!$R$3+'単年（2027年度）'!$E$12*(1-単年カーブ!$R$3)*単年カーブ!Q5972)</f>
        <v>0</v>
      </c>
      <c r="G5972" s="47">
        <f t="shared" si="654"/>
        <v>0</v>
      </c>
      <c r="M5972">
        <f t="shared" si="655"/>
        <v>8</v>
      </c>
      <c r="N5972">
        <f>IF(OR(WEEKDAY(A5972)=1,WEEKDAY(A5972)=7,COUNTIF('2027祝日等（不使用）'!$A$1:$A$20,単年カーブ!A5972)=1),0,1)</f>
        <v>1</v>
      </c>
      <c r="O5972">
        <f t="shared" si="652"/>
        <v>17</v>
      </c>
      <c r="P5972">
        <f t="shared" si="656"/>
        <v>1</v>
      </c>
      <c r="Q5972">
        <f t="shared" si="657"/>
        <v>1</v>
      </c>
    </row>
    <row r="5973" spans="1:17" ht="19.5" x14ac:dyDescent="0.4">
      <c r="A5973" s="33">
        <f t="shared" si="651"/>
        <v>46602</v>
      </c>
      <c r="B5973" s="27" t="str">
        <f t="shared" si="653"/>
        <v>(火)</v>
      </c>
      <c r="C5973" s="34">
        <v>0.35416666666666702</v>
      </c>
      <c r="D5973" s="16" t="s">
        <v>18</v>
      </c>
      <c r="E5973" s="35">
        <v>0.375</v>
      </c>
      <c r="F5973" s="50">
        <f>IF(COUNTIF('リスト（不使用）'!$A$5:$A$6,単年カーブ!$A$1),"希望数量入力ください",'単年（2027年度）'!$E$12*単年カーブ!$R$3+'単年（2027年度）'!$E$12*(1-単年カーブ!$R$3)*単年カーブ!Q5973)</f>
        <v>0</v>
      </c>
      <c r="G5973" s="47">
        <f t="shared" si="654"/>
        <v>0</v>
      </c>
      <c r="M5973">
        <f t="shared" si="655"/>
        <v>8</v>
      </c>
      <c r="N5973">
        <f>IF(OR(WEEKDAY(A5973)=1,WEEKDAY(A5973)=7,COUNTIF('2027祝日等（不使用）'!$A$1:$A$20,単年カーブ!A5973)=1),0,1)</f>
        <v>1</v>
      </c>
      <c r="O5973">
        <f t="shared" si="652"/>
        <v>18</v>
      </c>
      <c r="P5973">
        <f t="shared" si="656"/>
        <v>1</v>
      </c>
      <c r="Q5973">
        <f t="shared" si="657"/>
        <v>1</v>
      </c>
    </row>
    <row r="5974" spans="1:17" ht="19.5" x14ac:dyDescent="0.4">
      <c r="A5974" s="33">
        <f t="shared" si="651"/>
        <v>46602</v>
      </c>
      <c r="B5974" s="27" t="str">
        <f t="shared" si="653"/>
        <v>(火)</v>
      </c>
      <c r="C5974" s="34">
        <v>0.375</v>
      </c>
      <c r="D5974" s="16" t="s">
        <v>18</v>
      </c>
      <c r="E5974" s="35">
        <v>0.39583333333333298</v>
      </c>
      <c r="F5974" s="50">
        <f>IF(COUNTIF('リスト（不使用）'!$A$5:$A$6,単年カーブ!$A$1),"希望数量入力ください",'単年（2027年度）'!$E$12*単年カーブ!$R$3+'単年（2027年度）'!$E$12*(1-単年カーブ!$R$3)*単年カーブ!Q5974)</f>
        <v>0</v>
      </c>
      <c r="G5974" s="47">
        <f t="shared" si="654"/>
        <v>0</v>
      </c>
      <c r="M5974">
        <f t="shared" si="655"/>
        <v>8</v>
      </c>
      <c r="N5974">
        <f>IF(OR(WEEKDAY(A5974)=1,WEEKDAY(A5974)=7,COUNTIF('2027祝日等（不使用）'!$A$1:$A$20,単年カーブ!A5974)=1),0,1)</f>
        <v>1</v>
      </c>
      <c r="O5974">
        <f t="shared" si="652"/>
        <v>19</v>
      </c>
      <c r="P5974">
        <f t="shared" si="656"/>
        <v>1</v>
      </c>
      <c r="Q5974">
        <f t="shared" si="657"/>
        <v>1</v>
      </c>
    </row>
    <row r="5975" spans="1:17" ht="19.5" x14ac:dyDescent="0.4">
      <c r="A5975" s="33">
        <f t="shared" si="651"/>
        <v>46602</v>
      </c>
      <c r="B5975" s="27" t="str">
        <f t="shared" si="653"/>
        <v>(火)</v>
      </c>
      <c r="C5975" s="34">
        <v>0.39583333333333298</v>
      </c>
      <c r="D5975" s="16" t="s">
        <v>18</v>
      </c>
      <c r="E5975" s="35">
        <v>0.41666666666666702</v>
      </c>
      <c r="F5975" s="50">
        <f>IF(COUNTIF('リスト（不使用）'!$A$5:$A$6,単年カーブ!$A$1),"希望数量入力ください",'単年（2027年度）'!$E$12*単年カーブ!$R$3+'単年（2027年度）'!$E$12*(1-単年カーブ!$R$3)*単年カーブ!Q5975)</f>
        <v>0</v>
      </c>
      <c r="G5975" s="47">
        <f t="shared" si="654"/>
        <v>0</v>
      </c>
      <c r="M5975">
        <f t="shared" si="655"/>
        <v>8</v>
      </c>
      <c r="N5975">
        <f>IF(OR(WEEKDAY(A5975)=1,WEEKDAY(A5975)=7,COUNTIF('2027祝日等（不使用）'!$A$1:$A$20,単年カーブ!A5975)=1),0,1)</f>
        <v>1</v>
      </c>
      <c r="O5975">
        <f t="shared" si="652"/>
        <v>20</v>
      </c>
      <c r="P5975">
        <f t="shared" si="656"/>
        <v>1</v>
      </c>
      <c r="Q5975">
        <f t="shared" si="657"/>
        <v>1</v>
      </c>
    </row>
    <row r="5976" spans="1:17" ht="19.5" x14ac:dyDescent="0.4">
      <c r="A5976" s="33">
        <f t="shared" si="651"/>
        <v>46602</v>
      </c>
      <c r="B5976" s="27" t="str">
        <f t="shared" si="653"/>
        <v>(火)</v>
      </c>
      <c r="C5976" s="34">
        <v>0.41666666666666702</v>
      </c>
      <c r="D5976" s="16" t="s">
        <v>18</v>
      </c>
      <c r="E5976" s="35">
        <v>0.4375</v>
      </c>
      <c r="F5976" s="50">
        <f>IF(COUNTIF('リスト（不使用）'!$A$5:$A$6,単年カーブ!$A$1),"希望数量入力ください",'単年（2027年度）'!$E$12*単年カーブ!$R$3+'単年（2027年度）'!$E$12*(1-単年カーブ!$R$3)*単年カーブ!Q5976)</f>
        <v>0</v>
      </c>
      <c r="G5976" s="47">
        <f t="shared" si="654"/>
        <v>0</v>
      </c>
      <c r="M5976">
        <f t="shared" si="655"/>
        <v>8</v>
      </c>
      <c r="N5976">
        <f>IF(OR(WEEKDAY(A5976)=1,WEEKDAY(A5976)=7,COUNTIF('2027祝日等（不使用）'!$A$1:$A$20,単年カーブ!A5976)=1),0,1)</f>
        <v>1</v>
      </c>
      <c r="O5976">
        <f t="shared" si="652"/>
        <v>21</v>
      </c>
      <c r="P5976">
        <f t="shared" si="656"/>
        <v>1</v>
      </c>
      <c r="Q5976">
        <f t="shared" si="657"/>
        <v>1</v>
      </c>
    </row>
    <row r="5977" spans="1:17" ht="19.5" x14ac:dyDescent="0.4">
      <c r="A5977" s="33">
        <f t="shared" si="651"/>
        <v>46602</v>
      </c>
      <c r="B5977" s="27" t="str">
        <f t="shared" si="653"/>
        <v>(火)</v>
      </c>
      <c r="C5977" s="34">
        <v>0.4375</v>
      </c>
      <c r="D5977" s="16" t="s">
        <v>18</v>
      </c>
      <c r="E5977" s="35">
        <v>0.45833333333333298</v>
      </c>
      <c r="F5977" s="50">
        <f>IF(COUNTIF('リスト（不使用）'!$A$5:$A$6,単年カーブ!$A$1),"希望数量入力ください",'単年（2027年度）'!$E$12*単年カーブ!$R$3+'単年（2027年度）'!$E$12*(1-単年カーブ!$R$3)*単年カーブ!Q5977)</f>
        <v>0</v>
      </c>
      <c r="G5977" s="47">
        <f t="shared" si="654"/>
        <v>0</v>
      </c>
      <c r="M5977">
        <f t="shared" si="655"/>
        <v>8</v>
      </c>
      <c r="N5977">
        <f>IF(OR(WEEKDAY(A5977)=1,WEEKDAY(A5977)=7,COUNTIF('2027祝日等（不使用）'!$A$1:$A$20,単年カーブ!A5977)=1),0,1)</f>
        <v>1</v>
      </c>
      <c r="O5977">
        <f t="shared" si="652"/>
        <v>22</v>
      </c>
      <c r="P5977">
        <f t="shared" si="656"/>
        <v>1</v>
      </c>
      <c r="Q5977">
        <f t="shared" si="657"/>
        <v>1</v>
      </c>
    </row>
    <row r="5978" spans="1:17" ht="19.5" x14ac:dyDescent="0.4">
      <c r="A5978" s="33">
        <f t="shared" si="651"/>
        <v>46602</v>
      </c>
      <c r="B5978" s="27" t="str">
        <f t="shared" si="653"/>
        <v>(火)</v>
      </c>
      <c r="C5978" s="34">
        <v>0.45833333333333298</v>
      </c>
      <c r="D5978" s="16" t="s">
        <v>18</v>
      </c>
      <c r="E5978" s="35">
        <v>0.47916666666666702</v>
      </c>
      <c r="F5978" s="50">
        <f>IF(COUNTIF('リスト（不使用）'!$A$5:$A$6,単年カーブ!$A$1),"希望数量入力ください",'単年（2027年度）'!$E$12*単年カーブ!$R$3+'単年（2027年度）'!$E$12*(1-単年カーブ!$R$3)*単年カーブ!Q5978)</f>
        <v>0</v>
      </c>
      <c r="G5978" s="47">
        <f t="shared" si="654"/>
        <v>0</v>
      </c>
      <c r="M5978">
        <f t="shared" si="655"/>
        <v>8</v>
      </c>
      <c r="N5978">
        <f>IF(OR(WEEKDAY(A5978)=1,WEEKDAY(A5978)=7,COUNTIF('2027祝日等（不使用）'!$A$1:$A$20,単年カーブ!A5978)=1),0,1)</f>
        <v>1</v>
      </c>
      <c r="O5978">
        <f t="shared" si="652"/>
        <v>23</v>
      </c>
      <c r="P5978">
        <f t="shared" si="656"/>
        <v>1</v>
      </c>
      <c r="Q5978">
        <f t="shared" si="657"/>
        <v>1</v>
      </c>
    </row>
    <row r="5979" spans="1:17" ht="19.5" x14ac:dyDescent="0.4">
      <c r="A5979" s="33">
        <f t="shared" si="651"/>
        <v>46602</v>
      </c>
      <c r="B5979" s="27" t="str">
        <f t="shared" si="653"/>
        <v>(火)</v>
      </c>
      <c r="C5979" s="34">
        <v>0.47916666666666702</v>
      </c>
      <c r="D5979" s="16" t="s">
        <v>18</v>
      </c>
      <c r="E5979" s="35">
        <v>0.5</v>
      </c>
      <c r="F5979" s="50">
        <f>IF(COUNTIF('リスト（不使用）'!$A$5:$A$6,単年カーブ!$A$1),"希望数量入力ください",'単年（2027年度）'!$E$12*単年カーブ!$R$3+'単年（2027年度）'!$E$12*(1-単年カーブ!$R$3)*単年カーブ!Q5979)</f>
        <v>0</v>
      </c>
      <c r="G5979" s="47">
        <f t="shared" si="654"/>
        <v>0</v>
      </c>
      <c r="M5979">
        <f t="shared" si="655"/>
        <v>8</v>
      </c>
      <c r="N5979">
        <f>IF(OR(WEEKDAY(A5979)=1,WEEKDAY(A5979)=7,COUNTIF('2027祝日等（不使用）'!$A$1:$A$20,単年カーブ!A5979)=1),0,1)</f>
        <v>1</v>
      </c>
      <c r="O5979">
        <f t="shared" si="652"/>
        <v>24</v>
      </c>
      <c r="P5979">
        <f t="shared" si="656"/>
        <v>1</v>
      </c>
      <c r="Q5979">
        <f t="shared" si="657"/>
        <v>1</v>
      </c>
    </row>
    <row r="5980" spans="1:17" ht="19.5" x14ac:dyDescent="0.4">
      <c r="A5980" s="33">
        <f t="shared" si="651"/>
        <v>46602</v>
      </c>
      <c r="B5980" s="27" t="str">
        <f t="shared" si="653"/>
        <v>(火)</v>
      </c>
      <c r="C5980" s="34">
        <v>0.5</v>
      </c>
      <c r="D5980" s="16" t="s">
        <v>18</v>
      </c>
      <c r="E5980" s="35">
        <v>0.52083333333333304</v>
      </c>
      <c r="F5980" s="50">
        <f>IF(COUNTIF('リスト（不使用）'!$A$5:$A$6,単年カーブ!$A$1),"希望数量入力ください",'単年（2027年度）'!$E$12*単年カーブ!$R$3+'単年（2027年度）'!$E$12*(1-単年カーブ!$R$3)*単年カーブ!Q5980)</f>
        <v>0</v>
      </c>
      <c r="G5980" s="47">
        <f t="shared" si="654"/>
        <v>0</v>
      </c>
      <c r="M5980">
        <f t="shared" si="655"/>
        <v>8</v>
      </c>
      <c r="N5980">
        <f>IF(OR(WEEKDAY(A5980)=1,WEEKDAY(A5980)=7,COUNTIF('2027祝日等（不使用）'!$A$1:$A$20,単年カーブ!A5980)=1),0,1)</f>
        <v>1</v>
      </c>
      <c r="O5980">
        <f t="shared" si="652"/>
        <v>25</v>
      </c>
      <c r="P5980">
        <f t="shared" si="656"/>
        <v>1</v>
      </c>
      <c r="Q5980">
        <f t="shared" si="657"/>
        <v>1</v>
      </c>
    </row>
    <row r="5981" spans="1:17" ht="19.5" x14ac:dyDescent="0.4">
      <c r="A5981" s="33">
        <f t="shared" si="651"/>
        <v>46602</v>
      </c>
      <c r="B5981" s="27" t="str">
        <f t="shared" si="653"/>
        <v>(火)</v>
      </c>
      <c r="C5981" s="34">
        <v>0.52083333333333304</v>
      </c>
      <c r="D5981" s="16" t="s">
        <v>18</v>
      </c>
      <c r="E5981" s="35">
        <v>0.54166666666666696</v>
      </c>
      <c r="F5981" s="50">
        <f>IF(COUNTIF('リスト（不使用）'!$A$5:$A$6,単年カーブ!$A$1),"希望数量入力ください",'単年（2027年度）'!$E$12*単年カーブ!$R$3+'単年（2027年度）'!$E$12*(1-単年カーブ!$R$3)*単年カーブ!Q5981)</f>
        <v>0</v>
      </c>
      <c r="G5981" s="47">
        <f t="shared" si="654"/>
        <v>0</v>
      </c>
      <c r="M5981">
        <f t="shared" si="655"/>
        <v>8</v>
      </c>
      <c r="N5981">
        <f>IF(OR(WEEKDAY(A5981)=1,WEEKDAY(A5981)=7,COUNTIF('2027祝日等（不使用）'!$A$1:$A$20,単年カーブ!A5981)=1),0,1)</f>
        <v>1</v>
      </c>
      <c r="O5981">
        <f t="shared" si="652"/>
        <v>26</v>
      </c>
      <c r="P5981">
        <f t="shared" si="656"/>
        <v>1</v>
      </c>
      <c r="Q5981">
        <f t="shared" si="657"/>
        <v>1</v>
      </c>
    </row>
    <row r="5982" spans="1:17" ht="19.5" x14ac:dyDescent="0.4">
      <c r="A5982" s="33">
        <f t="shared" si="651"/>
        <v>46602</v>
      </c>
      <c r="B5982" s="27" t="str">
        <f t="shared" si="653"/>
        <v>(火)</v>
      </c>
      <c r="C5982" s="34">
        <v>0.54166666666666696</v>
      </c>
      <c r="D5982" s="16" t="s">
        <v>18</v>
      </c>
      <c r="E5982" s="35">
        <v>0.5625</v>
      </c>
      <c r="F5982" s="50">
        <f>IF(COUNTIF('リスト（不使用）'!$A$5:$A$6,単年カーブ!$A$1),"希望数量入力ください",'単年（2027年度）'!$E$12*単年カーブ!$R$3+'単年（2027年度）'!$E$12*(1-単年カーブ!$R$3)*単年カーブ!Q5982)</f>
        <v>0</v>
      </c>
      <c r="G5982" s="47">
        <f t="shared" si="654"/>
        <v>0</v>
      </c>
      <c r="M5982">
        <f t="shared" si="655"/>
        <v>8</v>
      </c>
      <c r="N5982">
        <f>IF(OR(WEEKDAY(A5982)=1,WEEKDAY(A5982)=7,COUNTIF('2027祝日等（不使用）'!$A$1:$A$20,単年カーブ!A5982)=1),0,1)</f>
        <v>1</v>
      </c>
      <c r="O5982">
        <f t="shared" si="652"/>
        <v>27</v>
      </c>
      <c r="P5982">
        <f t="shared" si="656"/>
        <v>1</v>
      </c>
      <c r="Q5982">
        <f t="shared" si="657"/>
        <v>1</v>
      </c>
    </row>
    <row r="5983" spans="1:17" ht="19.5" x14ac:dyDescent="0.4">
      <c r="A5983" s="33">
        <f t="shared" si="651"/>
        <v>46602</v>
      </c>
      <c r="B5983" s="27" t="str">
        <f t="shared" si="653"/>
        <v>(火)</v>
      </c>
      <c r="C5983" s="34">
        <v>0.5625</v>
      </c>
      <c r="D5983" s="16" t="s">
        <v>18</v>
      </c>
      <c r="E5983" s="35">
        <v>0.58333333333333304</v>
      </c>
      <c r="F5983" s="50">
        <f>IF(COUNTIF('リスト（不使用）'!$A$5:$A$6,単年カーブ!$A$1),"希望数量入力ください",'単年（2027年度）'!$E$12*単年カーブ!$R$3+'単年（2027年度）'!$E$12*(1-単年カーブ!$R$3)*単年カーブ!Q5983)</f>
        <v>0</v>
      </c>
      <c r="G5983" s="47">
        <f t="shared" si="654"/>
        <v>0</v>
      </c>
      <c r="M5983">
        <f t="shared" si="655"/>
        <v>8</v>
      </c>
      <c r="N5983">
        <f>IF(OR(WEEKDAY(A5983)=1,WEEKDAY(A5983)=7,COUNTIF('2027祝日等（不使用）'!$A$1:$A$20,単年カーブ!A5983)=1),0,1)</f>
        <v>1</v>
      </c>
      <c r="O5983">
        <f t="shared" si="652"/>
        <v>28</v>
      </c>
      <c r="P5983">
        <f t="shared" si="656"/>
        <v>1</v>
      </c>
      <c r="Q5983">
        <f t="shared" si="657"/>
        <v>1</v>
      </c>
    </row>
    <row r="5984" spans="1:17" ht="19.5" x14ac:dyDescent="0.4">
      <c r="A5984" s="33">
        <f t="shared" si="651"/>
        <v>46602</v>
      </c>
      <c r="B5984" s="27" t="str">
        <f t="shared" si="653"/>
        <v>(火)</v>
      </c>
      <c r="C5984" s="34">
        <v>0.58333333333333304</v>
      </c>
      <c r="D5984" s="16" t="s">
        <v>18</v>
      </c>
      <c r="E5984" s="35">
        <v>0.60416666666666696</v>
      </c>
      <c r="F5984" s="50">
        <f>IF(COUNTIF('リスト（不使用）'!$A$5:$A$6,単年カーブ!$A$1),"希望数量入力ください",'単年（2027年度）'!$E$12*単年カーブ!$R$3+'単年（2027年度）'!$E$12*(1-単年カーブ!$R$3)*単年カーブ!Q5984)</f>
        <v>0</v>
      </c>
      <c r="G5984" s="47">
        <f t="shared" si="654"/>
        <v>0</v>
      </c>
      <c r="M5984">
        <f t="shared" si="655"/>
        <v>8</v>
      </c>
      <c r="N5984">
        <f>IF(OR(WEEKDAY(A5984)=1,WEEKDAY(A5984)=7,COUNTIF('2027祝日等（不使用）'!$A$1:$A$20,単年カーブ!A5984)=1),0,1)</f>
        <v>1</v>
      </c>
      <c r="O5984">
        <f t="shared" si="652"/>
        <v>29</v>
      </c>
      <c r="P5984">
        <f t="shared" si="656"/>
        <v>1</v>
      </c>
      <c r="Q5984">
        <f t="shared" si="657"/>
        <v>1</v>
      </c>
    </row>
    <row r="5985" spans="1:17" ht="19.5" x14ac:dyDescent="0.4">
      <c r="A5985" s="33">
        <f t="shared" si="651"/>
        <v>46602</v>
      </c>
      <c r="B5985" s="27" t="str">
        <f t="shared" si="653"/>
        <v>(火)</v>
      </c>
      <c r="C5985" s="34">
        <v>0.60416666666666696</v>
      </c>
      <c r="D5985" s="16" t="s">
        <v>18</v>
      </c>
      <c r="E5985" s="35">
        <v>0.625</v>
      </c>
      <c r="F5985" s="50">
        <f>IF(COUNTIF('リスト（不使用）'!$A$5:$A$6,単年カーブ!$A$1),"希望数量入力ください",'単年（2027年度）'!$E$12*単年カーブ!$R$3+'単年（2027年度）'!$E$12*(1-単年カーブ!$R$3)*単年カーブ!Q5985)</f>
        <v>0</v>
      </c>
      <c r="G5985" s="47">
        <f t="shared" si="654"/>
        <v>0</v>
      </c>
      <c r="M5985">
        <f t="shared" si="655"/>
        <v>8</v>
      </c>
      <c r="N5985">
        <f>IF(OR(WEEKDAY(A5985)=1,WEEKDAY(A5985)=7,COUNTIF('2027祝日等（不使用）'!$A$1:$A$20,単年カーブ!A5985)=1),0,1)</f>
        <v>1</v>
      </c>
      <c r="O5985">
        <f t="shared" si="652"/>
        <v>30</v>
      </c>
      <c r="P5985">
        <f t="shared" si="656"/>
        <v>1</v>
      </c>
      <c r="Q5985">
        <f t="shared" si="657"/>
        <v>1</v>
      </c>
    </row>
    <row r="5986" spans="1:17" ht="19.5" x14ac:dyDescent="0.4">
      <c r="A5986" s="33">
        <f t="shared" si="651"/>
        <v>46602</v>
      </c>
      <c r="B5986" s="27" t="str">
        <f t="shared" si="653"/>
        <v>(火)</v>
      </c>
      <c r="C5986" s="34">
        <v>0.625</v>
      </c>
      <c r="D5986" s="16" t="s">
        <v>18</v>
      </c>
      <c r="E5986" s="35">
        <v>0.64583333333333304</v>
      </c>
      <c r="F5986" s="50">
        <f>IF(COUNTIF('リスト（不使用）'!$A$5:$A$6,単年カーブ!$A$1),"希望数量入力ください",'単年（2027年度）'!$E$12*単年カーブ!$R$3+'単年（2027年度）'!$E$12*(1-単年カーブ!$R$3)*単年カーブ!Q5986)</f>
        <v>0</v>
      </c>
      <c r="G5986" s="47">
        <f t="shared" si="654"/>
        <v>0</v>
      </c>
      <c r="M5986">
        <f t="shared" si="655"/>
        <v>8</v>
      </c>
      <c r="N5986">
        <f>IF(OR(WEEKDAY(A5986)=1,WEEKDAY(A5986)=7,COUNTIF('2027祝日等（不使用）'!$A$1:$A$20,単年カーブ!A5986)=1),0,1)</f>
        <v>1</v>
      </c>
      <c r="O5986">
        <f t="shared" si="652"/>
        <v>31</v>
      </c>
      <c r="P5986">
        <f t="shared" si="656"/>
        <v>1</v>
      </c>
      <c r="Q5986">
        <f t="shared" si="657"/>
        <v>1</v>
      </c>
    </row>
    <row r="5987" spans="1:17" ht="19.5" x14ac:dyDescent="0.4">
      <c r="A5987" s="33">
        <f t="shared" si="651"/>
        <v>46602</v>
      </c>
      <c r="B5987" s="27" t="str">
        <f t="shared" si="653"/>
        <v>(火)</v>
      </c>
      <c r="C5987" s="34">
        <v>0.64583333333333304</v>
      </c>
      <c r="D5987" s="16" t="s">
        <v>18</v>
      </c>
      <c r="E5987" s="35">
        <v>0.66666666666666696</v>
      </c>
      <c r="F5987" s="50">
        <f>IF(COUNTIF('リスト（不使用）'!$A$5:$A$6,単年カーブ!$A$1),"希望数量入力ください",'単年（2027年度）'!$E$12*単年カーブ!$R$3+'単年（2027年度）'!$E$12*(1-単年カーブ!$R$3)*単年カーブ!Q5987)</f>
        <v>0</v>
      </c>
      <c r="G5987" s="47">
        <f t="shared" si="654"/>
        <v>0</v>
      </c>
      <c r="M5987">
        <f t="shared" si="655"/>
        <v>8</v>
      </c>
      <c r="N5987">
        <f>IF(OR(WEEKDAY(A5987)=1,WEEKDAY(A5987)=7,COUNTIF('2027祝日等（不使用）'!$A$1:$A$20,単年カーブ!A5987)=1),0,1)</f>
        <v>1</v>
      </c>
      <c r="O5987">
        <f t="shared" si="652"/>
        <v>32</v>
      </c>
      <c r="P5987">
        <f t="shared" si="656"/>
        <v>1</v>
      </c>
      <c r="Q5987">
        <f t="shared" si="657"/>
        <v>1</v>
      </c>
    </row>
    <row r="5988" spans="1:17" ht="19.5" x14ac:dyDescent="0.4">
      <c r="A5988" s="33">
        <f t="shared" si="651"/>
        <v>46602</v>
      </c>
      <c r="B5988" s="27" t="str">
        <f t="shared" si="653"/>
        <v>(火)</v>
      </c>
      <c r="C5988" s="34">
        <v>0.66666666666666696</v>
      </c>
      <c r="D5988" s="16" t="s">
        <v>18</v>
      </c>
      <c r="E5988" s="35">
        <v>0.6875</v>
      </c>
      <c r="F5988" s="50">
        <f>IF(COUNTIF('リスト（不使用）'!$A$5:$A$6,単年カーブ!$A$1),"希望数量入力ください",'単年（2027年度）'!$E$12*単年カーブ!$R$3+'単年（2027年度）'!$E$12*(1-単年カーブ!$R$3)*単年カーブ!Q5988)</f>
        <v>0</v>
      </c>
      <c r="G5988" s="47">
        <f t="shared" si="654"/>
        <v>0</v>
      </c>
      <c r="M5988">
        <f t="shared" si="655"/>
        <v>8</v>
      </c>
      <c r="N5988">
        <f>IF(OR(WEEKDAY(A5988)=1,WEEKDAY(A5988)=7,COUNTIF('2027祝日等（不使用）'!$A$1:$A$20,単年カーブ!A5988)=1),0,1)</f>
        <v>1</v>
      </c>
      <c r="O5988">
        <f t="shared" si="652"/>
        <v>33</v>
      </c>
      <c r="P5988">
        <f t="shared" si="656"/>
        <v>1</v>
      </c>
      <c r="Q5988">
        <f t="shared" si="657"/>
        <v>1</v>
      </c>
    </row>
    <row r="5989" spans="1:17" ht="19.5" x14ac:dyDescent="0.4">
      <c r="A5989" s="33">
        <f t="shared" si="651"/>
        <v>46602</v>
      </c>
      <c r="B5989" s="27" t="str">
        <f t="shared" si="653"/>
        <v>(火)</v>
      </c>
      <c r="C5989" s="34">
        <v>0.6875</v>
      </c>
      <c r="D5989" s="16" t="s">
        <v>18</v>
      </c>
      <c r="E5989" s="35">
        <v>0.70833333333333304</v>
      </c>
      <c r="F5989" s="50">
        <f>IF(COUNTIF('リスト（不使用）'!$A$5:$A$6,単年カーブ!$A$1),"希望数量入力ください",'単年（2027年度）'!$E$12*単年カーブ!$R$3+'単年（2027年度）'!$E$12*(1-単年カーブ!$R$3)*単年カーブ!Q5989)</f>
        <v>0</v>
      </c>
      <c r="G5989" s="47">
        <f t="shared" si="654"/>
        <v>0</v>
      </c>
      <c r="M5989">
        <f t="shared" si="655"/>
        <v>8</v>
      </c>
      <c r="N5989">
        <f>IF(OR(WEEKDAY(A5989)=1,WEEKDAY(A5989)=7,COUNTIF('2027祝日等（不使用）'!$A$1:$A$20,単年カーブ!A5989)=1),0,1)</f>
        <v>1</v>
      </c>
      <c r="O5989">
        <f t="shared" si="652"/>
        <v>34</v>
      </c>
      <c r="P5989">
        <f t="shared" si="656"/>
        <v>1</v>
      </c>
      <c r="Q5989">
        <f t="shared" si="657"/>
        <v>1</v>
      </c>
    </row>
    <row r="5990" spans="1:17" ht="19.5" x14ac:dyDescent="0.4">
      <c r="A5990" s="33">
        <f t="shared" si="651"/>
        <v>46602</v>
      </c>
      <c r="B5990" s="27" t="str">
        <f t="shared" si="653"/>
        <v>(火)</v>
      </c>
      <c r="C5990" s="34">
        <v>0.70833333333333304</v>
      </c>
      <c r="D5990" s="16" t="s">
        <v>18</v>
      </c>
      <c r="E5990" s="35">
        <v>0.72916666666666696</v>
      </c>
      <c r="F5990" s="50">
        <f>IF(COUNTIF('リスト（不使用）'!$A$5:$A$6,単年カーブ!$A$1),"希望数量入力ください",'単年（2027年度）'!$E$12*単年カーブ!$R$3+'単年（2027年度）'!$E$12*(1-単年カーブ!$R$3)*単年カーブ!Q5990)</f>
        <v>0</v>
      </c>
      <c r="G5990" s="47">
        <f t="shared" si="654"/>
        <v>0</v>
      </c>
      <c r="M5990">
        <f t="shared" si="655"/>
        <v>8</v>
      </c>
      <c r="N5990">
        <f>IF(OR(WEEKDAY(A5990)=1,WEEKDAY(A5990)=7,COUNTIF('2027祝日等（不使用）'!$A$1:$A$20,単年カーブ!A5990)=1),0,1)</f>
        <v>1</v>
      </c>
      <c r="O5990">
        <f t="shared" si="652"/>
        <v>35</v>
      </c>
      <c r="P5990">
        <f t="shared" si="656"/>
        <v>1</v>
      </c>
      <c r="Q5990">
        <f t="shared" si="657"/>
        <v>1</v>
      </c>
    </row>
    <row r="5991" spans="1:17" ht="19.5" x14ac:dyDescent="0.4">
      <c r="A5991" s="33">
        <f t="shared" si="651"/>
        <v>46602</v>
      </c>
      <c r="B5991" s="27" t="str">
        <f t="shared" si="653"/>
        <v>(火)</v>
      </c>
      <c r="C5991" s="34">
        <v>0.72916666666666696</v>
      </c>
      <c r="D5991" s="16" t="s">
        <v>18</v>
      </c>
      <c r="E5991" s="35">
        <v>0.75</v>
      </c>
      <c r="F5991" s="50">
        <f>IF(COUNTIF('リスト（不使用）'!$A$5:$A$6,単年カーブ!$A$1),"希望数量入力ください",'単年（2027年度）'!$E$12*単年カーブ!$R$3+'単年（2027年度）'!$E$12*(1-単年カーブ!$R$3)*単年カーブ!Q5991)</f>
        <v>0</v>
      </c>
      <c r="G5991" s="47">
        <f t="shared" si="654"/>
        <v>0</v>
      </c>
      <c r="M5991">
        <f t="shared" si="655"/>
        <v>8</v>
      </c>
      <c r="N5991">
        <f>IF(OR(WEEKDAY(A5991)=1,WEEKDAY(A5991)=7,COUNTIF('2027祝日等（不使用）'!$A$1:$A$20,単年カーブ!A5991)=1),0,1)</f>
        <v>1</v>
      </c>
      <c r="O5991">
        <f t="shared" si="652"/>
        <v>36</v>
      </c>
      <c r="P5991">
        <f t="shared" si="656"/>
        <v>1</v>
      </c>
      <c r="Q5991">
        <f t="shared" si="657"/>
        <v>1</v>
      </c>
    </row>
    <row r="5992" spans="1:17" ht="19.5" x14ac:dyDescent="0.4">
      <c r="A5992" s="33">
        <f t="shared" si="651"/>
        <v>46602</v>
      </c>
      <c r="B5992" s="27" t="str">
        <f t="shared" si="653"/>
        <v>(火)</v>
      </c>
      <c r="C5992" s="34">
        <v>0.75</v>
      </c>
      <c r="D5992" s="16" t="s">
        <v>18</v>
      </c>
      <c r="E5992" s="35">
        <v>0.77083333333333304</v>
      </c>
      <c r="F5992" s="50">
        <f>IF(COUNTIF('リスト（不使用）'!$A$5:$A$6,単年カーブ!$A$1),"希望数量入力ください",'単年（2027年度）'!$E$12*単年カーブ!$R$3+'単年（2027年度）'!$E$12*(1-単年カーブ!$R$3)*単年カーブ!Q5992)</f>
        <v>0</v>
      </c>
      <c r="G5992" s="47">
        <f t="shared" si="654"/>
        <v>0</v>
      </c>
      <c r="M5992">
        <f t="shared" si="655"/>
        <v>8</v>
      </c>
      <c r="N5992">
        <f>IF(OR(WEEKDAY(A5992)=1,WEEKDAY(A5992)=7,COUNTIF('2027祝日等（不使用）'!$A$1:$A$20,単年カーブ!A5992)=1),0,1)</f>
        <v>1</v>
      </c>
      <c r="O5992">
        <f t="shared" si="652"/>
        <v>37</v>
      </c>
      <c r="P5992">
        <f t="shared" si="656"/>
        <v>1</v>
      </c>
      <c r="Q5992">
        <f t="shared" si="657"/>
        <v>1</v>
      </c>
    </row>
    <row r="5993" spans="1:17" ht="19.5" x14ac:dyDescent="0.4">
      <c r="A5993" s="33">
        <f t="shared" si="651"/>
        <v>46602</v>
      </c>
      <c r="B5993" s="27" t="str">
        <f t="shared" si="653"/>
        <v>(火)</v>
      </c>
      <c r="C5993" s="34">
        <v>0.77083333333333304</v>
      </c>
      <c r="D5993" s="16" t="s">
        <v>18</v>
      </c>
      <c r="E5993" s="35">
        <v>0.79166666666666696</v>
      </c>
      <c r="F5993" s="50">
        <f>IF(COUNTIF('リスト（不使用）'!$A$5:$A$6,単年カーブ!$A$1),"希望数量入力ください",'単年（2027年度）'!$E$12*単年カーブ!$R$3+'単年（2027年度）'!$E$12*(1-単年カーブ!$R$3)*単年カーブ!Q5993)</f>
        <v>0</v>
      </c>
      <c r="G5993" s="47">
        <f t="shared" si="654"/>
        <v>0</v>
      </c>
      <c r="M5993">
        <f t="shared" si="655"/>
        <v>8</v>
      </c>
      <c r="N5993">
        <f>IF(OR(WEEKDAY(A5993)=1,WEEKDAY(A5993)=7,COUNTIF('2027祝日等（不使用）'!$A$1:$A$20,単年カーブ!A5993)=1),0,1)</f>
        <v>1</v>
      </c>
      <c r="O5993">
        <f t="shared" si="652"/>
        <v>38</v>
      </c>
      <c r="P5993">
        <f t="shared" si="656"/>
        <v>1</v>
      </c>
      <c r="Q5993">
        <f t="shared" si="657"/>
        <v>1</v>
      </c>
    </row>
    <row r="5994" spans="1:17" ht="19.5" x14ac:dyDescent="0.4">
      <c r="A5994" s="33">
        <f t="shared" si="651"/>
        <v>46602</v>
      </c>
      <c r="B5994" s="27" t="str">
        <f t="shared" si="653"/>
        <v>(火)</v>
      </c>
      <c r="C5994" s="34">
        <v>0.79166666666666696</v>
      </c>
      <c r="D5994" s="16" t="s">
        <v>18</v>
      </c>
      <c r="E5994" s="35">
        <v>0.8125</v>
      </c>
      <c r="F5994" s="50">
        <f>IF(COUNTIF('リスト（不使用）'!$A$5:$A$6,単年カーブ!$A$1),"希望数量入力ください",'単年（2027年度）'!$E$12*単年カーブ!$R$3+'単年（2027年度）'!$E$12*(1-単年カーブ!$R$3)*単年カーブ!Q5994)</f>
        <v>0</v>
      </c>
      <c r="G5994" s="47">
        <f t="shared" si="654"/>
        <v>0</v>
      </c>
      <c r="M5994">
        <f t="shared" si="655"/>
        <v>8</v>
      </c>
      <c r="N5994">
        <f>IF(OR(WEEKDAY(A5994)=1,WEEKDAY(A5994)=7,COUNTIF('2027祝日等（不使用）'!$A$1:$A$20,単年カーブ!A5994)=1),0,1)</f>
        <v>1</v>
      </c>
      <c r="O5994">
        <f t="shared" si="652"/>
        <v>39</v>
      </c>
      <c r="P5994">
        <f t="shared" si="656"/>
        <v>1</v>
      </c>
      <c r="Q5994">
        <f t="shared" si="657"/>
        <v>1</v>
      </c>
    </row>
    <row r="5995" spans="1:17" ht="19.5" x14ac:dyDescent="0.4">
      <c r="A5995" s="33">
        <f t="shared" si="651"/>
        <v>46602</v>
      </c>
      <c r="B5995" s="27" t="str">
        <f t="shared" si="653"/>
        <v>(火)</v>
      </c>
      <c r="C5995" s="34">
        <v>0.8125</v>
      </c>
      <c r="D5995" s="16" t="s">
        <v>18</v>
      </c>
      <c r="E5995" s="35">
        <v>0.83333333333333304</v>
      </c>
      <c r="F5995" s="50">
        <f>IF(COUNTIF('リスト（不使用）'!$A$5:$A$6,単年カーブ!$A$1),"希望数量入力ください",'単年（2027年度）'!$E$12*単年カーブ!$R$3+'単年（2027年度）'!$E$12*(1-単年カーブ!$R$3)*単年カーブ!Q5995)</f>
        <v>0</v>
      </c>
      <c r="G5995" s="47">
        <f t="shared" si="654"/>
        <v>0</v>
      </c>
      <c r="M5995">
        <f t="shared" si="655"/>
        <v>8</v>
      </c>
      <c r="N5995">
        <f>IF(OR(WEEKDAY(A5995)=1,WEEKDAY(A5995)=7,COUNTIF('2027祝日等（不使用）'!$A$1:$A$20,単年カーブ!A5995)=1),0,1)</f>
        <v>1</v>
      </c>
      <c r="O5995">
        <f t="shared" si="652"/>
        <v>40</v>
      </c>
      <c r="P5995">
        <f t="shared" si="656"/>
        <v>1</v>
      </c>
      <c r="Q5995">
        <f t="shared" si="657"/>
        <v>1</v>
      </c>
    </row>
    <row r="5996" spans="1:17" ht="19.5" x14ac:dyDescent="0.4">
      <c r="A5996" s="33">
        <f t="shared" si="651"/>
        <v>46602</v>
      </c>
      <c r="B5996" s="27" t="str">
        <f t="shared" si="653"/>
        <v>(火)</v>
      </c>
      <c r="C5996" s="34">
        <v>0.83333333333333304</v>
      </c>
      <c r="D5996" s="16" t="s">
        <v>18</v>
      </c>
      <c r="E5996" s="35">
        <v>0.85416666666666696</v>
      </c>
      <c r="F5996" s="50">
        <f>IF(COUNTIF('リスト（不使用）'!$A$5:$A$6,単年カーブ!$A$1),"希望数量入力ください",'単年（2027年度）'!$E$12*単年カーブ!$R$3+'単年（2027年度）'!$E$12*(1-単年カーブ!$R$3)*単年カーブ!Q5996)</f>
        <v>0</v>
      </c>
      <c r="G5996" s="47">
        <f t="shared" si="654"/>
        <v>0</v>
      </c>
      <c r="M5996">
        <f t="shared" si="655"/>
        <v>8</v>
      </c>
      <c r="N5996">
        <f>IF(OR(WEEKDAY(A5996)=1,WEEKDAY(A5996)=7,COUNTIF('2027祝日等（不使用）'!$A$1:$A$20,単年カーブ!A5996)=1),0,1)</f>
        <v>1</v>
      </c>
      <c r="O5996">
        <f t="shared" si="652"/>
        <v>41</v>
      </c>
      <c r="P5996">
        <f t="shared" si="656"/>
        <v>0</v>
      </c>
      <c r="Q5996">
        <f t="shared" si="657"/>
        <v>0</v>
      </c>
    </row>
    <row r="5997" spans="1:17" ht="19.5" x14ac:dyDescent="0.4">
      <c r="A5997" s="33">
        <f t="shared" si="651"/>
        <v>46602</v>
      </c>
      <c r="B5997" s="27" t="str">
        <f t="shared" si="653"/>
        <v>(火)</v>
      </c>
      <c r="C5997" s="34">
        <v>0.85416666666666696</v>
      </c>
      <c r="D5997" s="16" t="s">
        <v>18</v>
      </c>
      <c r="E5997" s="35">
        <v>0.875</v>
      </c>
      <c r="F5997" s="50">
        <f>IF(COUNTIF('リスト（不使用）'!$A$5:$A$6,単年カーブ!$A$1),"希望数量入力ください",'単年（2027年度）'!$E$12*単年カーブ!$R$3+'単年（2027年度）'!$E$12*(1-単年カーブ!$R$3)*単年カーブ!Q5997)</f>
        <v>0</v>
      </c>
      <c r="G5997" s="47">
        <f t="shared" si="654"/>
        <v>0</v>
      </c>
      <c r="M5997">
        <f t="shared" si="655"/>
        <v>8</v>
      </c>
      <c r="N5997">
        <f>IF(OR(WEEKDAY(A5997)=1,WEEKDAY(A5997)=7,COUNTIF('2027祝日等（不使用）'!$A$1:$A$20,単年カーブ!A5997)=1),0,1)</f>
        <v>1</v>
      </c>
      <c r="O5997">
        <f t="shared" si="652"/>
        <v>42</v>
      </c>
      <c r="P5997">
        <f t="shared" si="656"/>
        <v>0</v>
      </c>
      <c r="Q5997">
        <f t="shared" si="657"/>
        <v>0</v>
      </c>
    </row>
    <row r="5998" spans="1:17" ht="19.5" x14ac:dyDescent="0.4">
      <c r="A5998" s="33">
        <f t="shared" si="651"/>
        <v>46602</v>
      </c>
      <c r="B5998" s="27" t="str">
        <f t="shared" si="653"/>
        <v>(火)</v>
      </c>
      <c r="C5998" s="34">
        <v>0.875</v>
      </c>
      <c r="D5998" s="16" t="s">
        <v>18</v>
      </c>
      <c r="E5998" s="35">
        <v>0.89583333333333304</v>
      </c>
      <c r="F5998" s="50">
        <f>IF(COUNTIF('リスト（不使用）'!$A$5:$A$6,単年カーブ!$A$1),"希望数量入力ください",'単年（2027年度）'!$E$12*単年カーブ!$R$3+'単年（2027年度）'!$E$12*(1-単年カーブ!$R$3)*単年カーブ!Q5998)</f>
        <v>0</v>
      </c>
      <c r="G5998" s="47">
        <f t="shared" si="654"/>
        <v>0</v>
      </c>
      <c r="M5998">
        <f t="shared" si="655"/>
        <v>8</v>
      </c>
      <c r="N5998">
        <f>IF(OR(WEEKDAY(A5998)=1,WEEKDAY(A5998)=7,COUNTIF('2027祝日等（不使用）'!$A$1:$A$20,単年カーブ!A5998)=1),0,1)</f>
        <v>1</v>
      </c>
      <c r="O5998">
        <f t="shared" si="652"/>
        <v>43</v>
      </c>
      <c r="P5998">
        <f t="shared" si="656"/>
        <v>0</v>
      </c>
      <c r="Q5998">
        <f t="shared" si="657"/>
        <v>0</v>
      </c>
    </row>
    <row r="5999" spans="1:17" ht="19.5" x14ac:dyDescent="0.4">
      <c r="A5999" s="33">
        <f t="shared" si="651"/>
        <v>46602</v>
      </c>
      <c r="B5999" s="27" t="str">
        <f t="shared" si="653"/>
        <v>(火)</v>
      </c>
      <c r="C5999" s="34">
        <v>0.89583333333333304</v>
      </c>
      <c r="D5999" s="16" t="s">
        <v>18</v>
      </c>
      <c r="E5999" s="35">
        <v>0.91666666666666696</v>
      </c>
      <c r="F5999" s="50">
        <f>IF(COUNTIF('リスト（不使用）'!$A$5:$A$6,単年カーブ!$A$1),"希望数量入力ください",'単年（2027年度）'!$E$12*単年カーブ!$R$3+'単年（2027年度）'!$E$12*(1-単年カーブ!$R$3)*単年カーブ!Q5999)</f>
        <v>0</v>
      </c>
      <c r="G5999" s="47">
        <f t="shared" si="654"/>
        <v>0</v>
      </c>
      <c r="M5999">
        <f t="shared" si="655"/>
        <v>8</v>
      </c>
      <c r="N5999">
        <f>IF(OR(WEEKDAY(A5999)=1,WEEKDAY(A5999)=7,COUNTIF('2027祝日等（不使用）'!$A$1:$A$20,単年カーブ!A5999)=1),0,1)</f>
        <v>1</v>
      </c>
      <c r="O5999">
        <f t="shared" si="652"/>
        <v>44</v>
      </c>
      <c r="P5999">
        <f t="shared" si="656"/>
        <v>0</v>
      </c>
      <c r="Q5999">
        <f t="shared" si="657"/>
        <v>0</v>
      </c>
    </row>
    <row r="6000" spans="1:17" ht="19.5" x14ac:dyDescent="0.4">
      <c r="A6000" s="33">
        <f t="shared" si="651"/>
        <v>46602</v>
      </c>
      <c r="B6000" s="27" t="str">
        <f t="shared" si="653"/>
        <v>(火)</v>
      </c>
      <c r="C6000" s="34">
        <v>0.91666666666666696</v>
      </c>
      <c r="D6000" s="16" t="s">
        <v>18</v>
      </c>
      <c r="E6000" s="35">
        <v>0.9375</v>
      </c>
      <c r="F6000" s="50">
        <f>IF(COUNTIF('リスト（不使用）'!$A$5:$A$6,単年カーブ!$A$1),"希望数量入力ください",'単年（2027年度）'!$E$12*単年カーブ!$R$3+'単年（2027年度）'!$E$12*(1-単年カーブ!$R$3)*単年カーブ!Q6000)</f>
        <v>0</v>
      </c>
      <c r="G6000" s="47">
        <f t="shared" si="654"/>
        <v>0</v>
      </c>
      <c r="M6000">
        <f t="shared" si="655"/>
        <v>8</v>
      </c>
      <c r="N6000">
        <f>IF(OR(WEEKDAY(A6000)=1,WEEKDAY(A6000)=7,COUNTIF('2027祝日等（不使用）'!$A$1:$A$20,単年カーブ!A6000)=1),0,1)</f>
        <v>1</v>
      </c>
      <c r="O6000">
        <f t="shared" si="652"/>
        <v>45</v>
      </c>
      <c r="P6000">
        <f t="shared" si="656"/>
        <v>0</v>
      </c>
      <c r="Q6000">
        <f t="shared" si="657"/>
        <v>0</v>
      </c>
    </row>
    <row r="6001" spans="1:17" ht="19.5" x14ac:dyDescent="0.4">
      <c r="A6001" s="33">
        <f t="shared" si="651"/>
        <v>46602</v>
      </c>
      <c r="B6001" s="27" t="str">
        <f t="shared" si="653"/>
        <v>(火)</v>
      </c>
      <c r="C6001" s="34">
        <v>0.9375</v>
      </c>
      <c r="D6001" s="16" t="s">
        <v>18</v>
      </c>
      <c r="E6001" s="35">
        <v>0.95833333333333304</v>
      </c>
      <c r="F6001" s="50">
        <f>IF(COUNTIF('リスト（不使用）'!$A$5:$A$6,単年カーブ!$A$1),"希望数量入力ください",'単年（2027年度）'!$E$12*単年カーブ!$R$3+'単年（2027年度）'!$E$12*(1-単年カーブ!$R$3)*単年カーブ!Q6001)</f>
        <v>0</v>
      </c>
      <c r="G6001" s="47">
        <f t="shared" si="654"/>
        <v>0</v>
      </c>
      <c r="M6001">
        <f t="shared" si="655"/>
        <v>8</v>
      </c>
      <c r="N6001">
        <f>IF(OR(WEEKDAY(A6001)=1,WEEKDAY(A6001)=7,COUNTIF('2027祝日等（不使用）'!$A$1:$A$20,単年カーブ!A6001)=1),0,1)</f>
        <v>1</v>
      </c>
      <c r="O6001">
        <f t="shared" si="652"/>
        <v>46</v>
      </c>
      <c r="P6001">
        <f t="shared" si="656"/>
        <v>0</v>
      </c>
      <c r="Q6001">
        <f t="shared" si="657"/>
        <v>0</v>
      </c>
    </row>
    <row r="6002" spans="1:17" ht="19.5" x14ac:dyDescent="0.4">
      <c r="A6002" s="33">
        <f t="shared" si="651"/>
        <v>46602</v>
      </c>
      <c r="B6002" s="27" t="str">
        <f t="shared" si="653"/>
        <v>(火)</v>
      </c>
      <c r="C6002" s="34">
        <v>0.95833333333333304</v>
      </c>
      <c r="D6002" s="16" t="s">
        <v>18</v>
      </c>
      <c r="E6002" s="35">
        <v>0.97916666666666696</v>
      </c>
      <c r="F6002" s="50">
        <f>IF(COUNTIF('リスト（不使用）'!$A$5:$A$6,単年カーブ!$A$1),"希望数量入力ください",'単年（2027年度）'!$E$12*単年カーブ!$R$3+'単年（2027年度）'!$E$12*(1-単年カーブ!$R$3)*単年カーブ!Q6002)</f>
        <v>0</v>
      </c>
      <c r="G6002" s="47">
        <f t="shared" si="654"/>
        <v>0</v>
      </c>
      <c r="M6002">
        <f t="shared" si="655"/>
        <v>8</v>
      </c>
      <c r="N6002">
        <f>IF(OR(WEEKDAY(A6002)=1,WEEKDAY(A6002)=7,COUNTIF('2027祝日等（不使用）'!$A$1:$A$20,単年カーブ!A6002)=1),0,1)</f>
        <v>1</v>
      </c>
      <c r="O6002">
        <f t="shared" si="652"/>
        <v>47</v>
      </c>
      <c r="P6002">
        <f t="shared" si="656"/>
        <v>0</v>
      </c>
      <c r="Q6002">
        <f t="shared" si="657"/>
        <v>0</v>
      </c>
    </row>
    <row r="6003" spans="1:17" ht="19.5" x14ac:dyDescent="0.4">
      <c r="A6003" s="33">
        <f t="shared" si="651"/>
        <v>46602</v>
      </c>
      <c r="B6003" s="27" t="str">
        <f t="shared" si="653"/>
        <v>(火)</v>
      </c>
      <c r="C6003" s="34">
        <v>0.97916666666666696</v>
      </c>
      <c r="D6003" s="16" t="s">
        <v>18</v>
      </c>
      <c r="E6003" s="35" t="s">
        <v>17</v>
      </c>
      <c r="F6003" s="50">
        <f>IF(COUNTIF('リスト（不使用）'!$A$5:$A$6,単年カーブ!$A$1),"希望数量入力ください",'単年（2027年度）'!$E$12*単年カーブ!$R$3+'単年（2027年度）'!$E$12*(1-単年カーブ!$R$3)*単年カーブ!Q6003)</f>
        <v>0</v>
      </c>
      <c r="G6003" s="47">
        <f t="shared" si="654"/>
        <v>0</v>
      </c>
      <c r="M6003">
        <f t="shared" si="655"/>
        <v>8</v>
      </c>
      <c r="N6003">
        <f>IF(OR(WEEKDAY(A6003)=1,WEEKDAY(A6003)=7,COUNTIF('2027祝日等（不使用）'!$A$1:$A$20,単年カーブ!A6003)=1),0,1)</f>
        <v>1</v>
      </c>
      <c r="O6003">
        <f t="shared" si="652"/>
        <v>48</v>
      </c>
      <c r="P6003">
        <f t="shared" si="656"/>
        <v>0</v>
      </c>
      <c r="Q6003">
        <f t="shared" si="657"/>
        <v>0</v>
      </c>
    </row>
    <row r="6004" spans="1:17" ht="19.5" x14ac:dyDescent="0.4">
      <c r="A6004" s="33">
        <f t="shared" ref="A6004:A6067" si="658">A5956+1</f>
        <v>46603</v>
      </c>
      <c r="B6004" s="27" t="str">
        <f t="shared" si="653"/>
        <v>(水)</v>
      </c>
      <c r="C6004" s="34">
        <v>0</v>
      </c>
      <c r="D6004" s="16" t="s">
        <v>18</v>
      </c>
      <c r="E6004" s="35">
        <v>2.0833333333333332E-2</v>
      </c>
      <c r="F6004" s="50">
        <f>IF(COUNTIF('リスト（不使用）'!$A$5:$A$6,単年カーブ!$A$1),"希望数量入力ください",'単年（2027年度）'!$E$12*単年カーブ!$R$3+'単年（2027年度）'!$E$12*(1-単年カーブ!$R$3)*単年カーブ!Q6004)</f>
        <v>0</v>
      </c>
      <c r="G6004" s="47">
        <f t="shared" si="654"/>
        <v>0</v>
      </c>
      <c r="M6004">
        <f t="shared" si="655"/>
        <v>8</v>
      </c>
      <c r="N6004">
        <f>IF(OR(WEEKDAY(A6004)=1,WEEKDAY(A6004)=7,COUNTIF('2027祝日等（不使用）'!$A$1:$A$20,単年カーブ!A6004)=1),0,1)</f>
        <v>1</v>
      </c>
      <c r="O6004">
        <f t="shared" ref="O6004:O6067" si="659">O5956</f>
        <v>1</v>
      </c>
      <c r="P6004">
        <f t="shared" si="656"/>
        <v>0</v>
      </c>
      <c r="Q6004">
        <f t="shared" si="657"/>
        <v>0</v>
      </c>
    </row>
    <row r="6005" spans="1:17" ht="19.5" x14ac:dyDescent="0.4">
      <c r="A6005" s="33">
        <f t="shared" si="658"/>
        <v>46603</v>
      </c>
      <c r="B6005" s="27" t="str">
        <f t="shared" si="653"/>
        <v>(水)</v>
      </c>
      <c r="C6005" s="34">
        <v>2.0833333333333332E-2</v>
      </c>
      <c r="D6005" s="16" t="s">
        <v>18</v>
      </c>
      <c r="E6005" s="35">
        <v>4.1666666666666664E-2</v>
      </c>
      <c r="F6005" s="50">
        <f>IF(COUNTIF('リスト（不使用）'!$A$5:$A$6,単年カーブ!$A$1),"希望数量入力ください",'単年（2027年度）'!$E$12*単年カーブ!$R$3+'単年（2027年度）'!$E$12*(1-単年カーブ!$R$3)*単年カーブ!Q6005)</f>
        <v>0</v>
      </c>
      <c r="G6005" s="47">
        <f t="shared" si="654"/>
        <v>0</v>
      </c>
      <c r="M6005">
        <f t="shared" si="655"/>
        <v>8</v>
      </c>
      <c r="N6005">
        <f>IF(OR(WEEKDAY(A6005)=1,WEEKDAY(A6005)=7,COUNTIF('2027祝日等（不使用）'!$A$1:$A$20,単年カーブ!A6005)=1),0,1)</f>
        <v>1</v>
      </c>
      <c r="O6005">
        <f t="shared" si="659"/>
        <v>2</v>
      </c>
      <c r="P6005">
        <f t="shared" si="656"/>
        <v>0</v>
      </c>
      <c r="Q6005">
        <f t="shared" si="657"/>
        <v>0</v>
      </c>
    </row>
    <row r="6006" spans="1:17" ht="19.5" x14ac:dyDescent="0.4">
      <c r="A6006" s="33">
        <f t="shared" si="658"/>
        <v>46603</v>
      </c>
      <c r="B6006" s="27" t="str">
        <f t="shared" si="653"/>
        <v>(水)</v>
      </c>
      <c r="C6006" s="34">
        <v>4.1666666666666664E-2</v>
      </c>
      <c r="D6006" s="16" t="s">
        <v>18</v>
      </c>
      <c r="E6006" s="35">
        <v>6.25E-2</v>
      </c>
      <c r="F6006" s="50">
        <f>IF(COUNTIF('リスト（不使用）'!$A$5:$A$6,単年カーブ!$A$1),"希望数量入力ください",'単年（2027年度）'!$E$12*単年カーブ!$R$3+'単年（2027年度）'!$E$12*(1-単年カーブ!$R$3)*単年カーブ!Q6006)</f>
        <v>0</v>
      </c>
      <c r="G6006" s="47">
        <f t="shared" si="654"/>
        <v>0</v>
      </c>
      <c r="M6006">
        <f t="shared" si="655"/>
        <v>8</v>
      </c>
      <c r="N6006">
        <f>IF(OR(WEEKDAY(A6006)=1,WEEKDAY(A6006)=7,COUNTIF('2027祝日等（不使用）'!$A$1:$A$20,単年カーブ!A6006)=1),0,1)</f>
        <v>1</v>
      </c>
      <c r="O6006">
        <f t="shared" si="659"/>
        <v>3</v>
      </c>
      <c r="P6006">
        <f t="shared" si="656"/>
        <v>0</v>
      </c>
      <c r="Q6006">
        <f t="shared" si="657"/>
        <v>0</v>
      </c>
    </row>
    <row r="6007" spans="1:17" ht="19.5" x14ac:dyDescent="0.4">
      <c r="A6007" s="33">
        <f t="shared" si="658"/>
        <v>46603</v>
      </c>
      <c r="B6007" s="27" t="str">
        <f t="shared" si="653"/>
        <v>(水)</v>
      </c>
      <c r="C6007" s="34">
        <v>6.25E-2</v>
      </c>
      <c r="D6007" s="16" t="s">
        <v>18</v>
      </c>
      <c r="E6007" s="35">
        <v>8.3333333333333301E-2</v>
      </c>
      <c r="F6007" s="50">
        <f>IF(COUNTIF('リスト（不使用）'!$A$5:$A$6,単年カーブ!$A$1),"希望数量入力ください",'単年（2027年度）'!$E$12*単年カーブ!$R$3+'単年（2027年度）'!$E$12*(1-単年カーブ!$R$3)*単年カーブ!Q6007)</f>
        <v>0</v>
      </c>
      <c r="G6007" s="47">
        <f t="shared" si="654"/>
        <v>0</v>
      </c>
      <c r="M6007">
        <f t="shared" si="655"/>
        <v>8</v>
      </c>
      <c r="N6007">
        <f>IF(OR(WEEKDAY(A6007)=1,WEEKDAY(A6007)=7,COUNTIF('2027祝日等（不使用）'!$A$1:$A$20,単年カーブ!A6007)=1),0,1)</f>
        <v>1</v>
      </c>
      <c r="O6007">
        <f t="shared" si="659"/>
        <v>4</v>
      </c>
      <c r="P6007">
        <f t="shared" si="656"/>
        <v>0</v>
      </c>
      <c r="Q6007">
        <f t="shared" si="657"/>
        <v>0</v>
      </c>
    </row>
    <row r="6008" spans="1:17" ht="19.5" x14ac:dyDescent="0.4">
      <c r="A6008" s="33">
        <f t="shared" si="658"/>
        <v>46603</v>
      </c>
      <c r="B6008" s="27" t="str">
        <f t="shared" si="653"/>
        <v>(水)</v>
      </c>
      <c r="C6008" s="34">
        <v>8.3333333333333301E-2</v>
      </c>
      <c r="D6008" s="16" t="s">
        <v>18</v>
      </c>
      <c r="E6008" s="35">
        <v>0.104166666666667</v>
      </c>
      <c r="F6008" s="50">
        <f>IF(COUNTIF('リスト（不使用）'!$A$5:$A$6,単年カーブ!$A$1),"希望数量入力ください",'単年（2027年度）'!$E$12*単年カーブ!$R$3+'単年（2027年度）'!$E$12*(1-単年カーブ!$R$3)*単年カーブ!Q6008)</f>
        <v>0</v>
      </c>
      <c r="G6008" s="47">
        <f t="shared" si="654"/>
        <v>0</v>
      </c>
      <c r="M6008">
        <f t="shared" si="655"/>
        <v>8</v>
      </c>
      <c r="N6008">
        <f>IF(OR(WEEKDAY(A6008)=1,WEEKDAY(A6008)=7,COUNTIF('2027祝日等（不使用）'!$A$1:$A$20,単年カーブ!A6008)=1),0,1)</f>
        <v>1</v>
      </c>
      <c r="O6008">
        <f t="shared" si="659"/>
        <v>5</v>
      </c>
      <c r="P6008">
        <f t="shared" si="656"/>
        <v>0</v>
      </c>
      <c r="Q6008">
        <f t="shared" si="657"/>
        <v>0</v>
      </c>
    </row>
    <row r="6009" spans="1:17" ht="19.5" x14ac:dyDescent="0.4">
      <c r="A6009" s="33">
        <f t="shared" si="658"/>
        <v>46603</v>
      </c>
      <c r="B6009" s="27" t="str">
        <f t="shared" si="653"/>
        <v>(水)</v>
      </c>
      <c r="C6009" s="34">
        <v>0.104166666666667</v>
      </c>
      <c r="D6009" s="16" t="s">
        <v>18</v>
      </c>
      <c r="E6009" s="35">
        <v>0.125</v>
      </c>
      <c r="F6009" s="50">
        <f>IF(COUNTIF('リスト（不使用）'!$A$5:$A$6,単年カーブ!$A$1),"希望数量入力ください",'単年（2027年度）'!$E$12*単年カーブ!$R$3+'単年（2027年度）'!$E$12*(1-単年カーブ!$R$3)*単年カーブ!Q6009)</f>
        <v>0</v>
      </c>
      <c r="G6009" s="47">
        <f t="shared" si="654"/>
        <v>0</v>
      </c>
      <c r="M6009">
        <f t="shared" si="655"/>
        <v>8</v>
      </c>
      <c r="N6009">
        <f>IF(OR(WEEKDAY(A6009)=1,WEEKDAY(A6009)=7,COUNTIF('2027祝日等（不使用）'!$A$1:$A$20,単年カーブ!A6009)=1),0,1)</f>
        <v>1</v>
      </c>
      <c r="O6009">
        <f t="shared" si="659"/>
        <v>6</v>
      </c>
      <c r="P6009">
        <f t="shared" si="656"/>
        <v>0</v>
      </c>
      <c r="Q6009">
        <f t="shared" si="657"/>
        <v>0</v>
      </c>
    </row>
    <row r="6010" spans="1:17" ht="19.5" x14ac:dyDescent="0.4">
      <c r="A6010" s="33">
        <f t="shared" si="658"/>
        <v>46603</v>
      </c>
      <c r="B6010" s="27" t="str">
        <f t="shared" si="653"/>
        <v>(水)</v>
      </c>
      <c r="C6010" s="34">
        <v>0.125</v>
      </c>
      <c r="D6010" s="16" t="s">
        <v>18</v>
      </c>
      <c r="E6010" s="35">
        <v>0.14583333333333301</v>
      </c>
      <c r="F6010" s="50">
        <f>IF(COUNTIF('リスト（不使用）'!$A$5:$A$6,単年カーブ!$A$1),"希望数量入力ください",'単年（2027年度）'!$E$12*単年カーブ!$R$3+'単年（2027年度）'!$E$12*(1-単年カーブ!$R$3)*単年カーブ!Q6010)</f>
        <v>0</v>
      </c>
      <c r="G6010" s="47">
        <f t="shared" si="654"/>
        <v>0</v>
      </c>
      <c r="M6010">
        <f t="shared" si="655"/>
        <v>8</v>
      </c>
      <c r="N6010">
        <f>IF(OR(WEEKDAY(A6010)=1,WEEKDAY(A6010)=7,COUNTIF('2027祝日等（不使用）'!$A$1:$A$20,単年カーブ!A6010)=1),0,1)</f>
        <v>1</v>
      </c>
      <c r="O6010">
        <f t="shared" si="659"/>
        <v>7</v>
      </c>
      <c r="P6010">
        <f t="shared" si="656"/>
        <v>0</v>
      </c>
      <c r="Q6010">
        <f t="shared" si="657"/>
        <v>0</v>
      </c>
    </row>
    <row r="6011" spans="1:17" ht="19.5" x14ac:dyDescent="0.4">
      <c r="A6011" s="33">
        <f t="shared" si="658"/>
        <v>46603</v>
      </c>
      <c r="B6011" s="27" t="str">
        <f t="shared" si="653"/>
        <v>(水)</v>
      </c>
      <c r="C6011" s="34">
        <v>0.14583333333333301</v>
      </c>
      <c r="D6011" s="16" t="s">
        <v>18</v>
      </c>
      <c r="E6011" s="35">
        <v>0.16666666666666699</v>
      </c>
      <c r="F6011" s="50">
        <f>IF(COUNTIF('リスト（不使用）'!$A$5:$A$6,単年カーブ!$A$1),"希望数量入力ください",'単年（2027年度）'!$E$12*単年カーブ!$R$3+'単年（2027年度）'!$E$12*(1-単年カーブ!$R$3)*単年カーブ!Q6011)</f>
        <v>0</v>
      </c>
      <c r="G6011" s="47">
        <f t="shared" si="654"/>
        <v>0</v>
      </c>
      <c r="M6011">
        <f t="shared" si="655"/>
        <v>8</v>
      </c>
      <c r="N6011">
        <f>IF(OR(WEEKDAY(A6011)=1,WEEKDAY(A6011)=7,COUNTIF('2027祝日等（不使用）'!$A$1:$A$20,単年カーブ!A6011)=1),0,1)</f>
        <v>1</v>
      </c>
      <c r="O6011">
        <f t="shared" si="659"/>
        <v>8</v>
      </c>
      <c r="P6011">
        <f t="shared" si="656"/>
        <v>0</v>
      </c>
      <c r="Q6011">
        <f t="shared" si="657"/>
        <v>0</v>
      </c>
    </row>
    <row r="6012" spans="1:17" ht="19.5" x14ac:dyDescent="0.4">
      <c r="A6012" s="33">
        <f t="shared" si="658"/>
        <v>46603</v>
      </c>
      <c r="B6012" s="27" t="str">
        <f t="shared" si="653"/>
        <v>(水)</v>
      </c>
      <c r="C6012" s="34">
        <v>0.16666666666666699</v>
      </c>
      <c r="D6012" s="16" t="s">
        <v>18</v>
      </c>
      <c r="E6012" s="35">
        <v>0.1875</v>
      </c>
      <c r="F6012" s="50">
        <f>IF(COUNTIF('リスト（不使用）'!$A$5:$A$6,単年カーブ!$A$1),"希望数量入力ください",'単年（2027年度）'!$E$12*単年カーブ!$R$3+'単年（2027年度）'!$E$12*(1-単年カーブ!$R$3)*単年カーブ!Q6012)</f>
        <v>0</v>
      </c>
      <c r="G6012" s="47">
        <f t="shared" si="654"/>
        <v>0</v>
      </c>
      <c r="M6012">
        <f t="shared" si="655"/>
        <v>8</v>
      </c>
      <c r="N6012">
        <f>IF(OR(WEEKDAY(A6012)=1,WEEKDAY(A6012)=7,COUNTIF('2027祝日等（不使用）'!$A$1:$A$20,単年カーブ!A6012)=1),0,1)</f>
        <v>1</v>
      </c>
      <c r="O6012">
        <f t="shared" si="659"/>
        <v>9</v>
      </c>
      <c r="P6012">
        <f t="shared" si="656"/>
        <v>0</v>
      </c>
      <c r="Q6012">
        <f t="shared" si="657"/>
        <v>0</v>
      </c>
    </row>
    <row r="6013" spans="1:17" ht="19.5" x14ac:dyDescent="0.4">
      <c r="A6013" s="33">
        <f t="shared" si="658"/>
        <v>46603</v>
      </c>
      <c r="B6013" s="27" t="str">
        <f t="shared" si="653"/>
        <v>(水)</v>
      </c>
      <c r="C6013" s="34">
        <v>0.1875</v>
      </c>
      <c r="D6013" s="16" t="s">
        <v>18</v>
      </c>
      <c r="E6013" s="35">
        <v>0.20833333333333301</v>
      </c>
      <c r="F6013" s="50">
        <f>IF(COUNTIF('リスト（不使用）'!$A$5:$A$6,単年カーブ!$A$1),"希望数量入力ください",'単年（2027年度）'!$E$12*単年カーブ!$R$3+'単年（2027年度）'!$E$12*(1-単年カーブ!$R$3)*単年カーブ!Q6013)</f>
        <v>0</v>
      </c>
      <c r="G6013" s="47">
        <f t="shared" si="654"/>
        <v>0</v>
      </c>
      <c r="M6013">
        <f t="shared" si="655"/>
        <v>8</v>
      </c>
      <c r="N6013">
        <f>IF(OR(WEEKDAY(A6013)=1,WEEKDAY(A6013)=7,COUNTIF('2027祝日等（不使用）'!$A$1:$A$20,単年カーブ!A6013)=1),0,1)</f>
        <v>1</v>
      </c>
      <c r="O6013">
        <f t="shared" si="659"/>
        <v>10</v>
      </c>
      <c r="P6013">
        <f t="shared" si="656"/>
        <v>0</v>
      </c>
      <c r="Q6013">
        <f t="shared" si="657"/>
        <v>0</v>
      </c>
    </row>
    <row r="6014" spans="1:17" ht="19.5" x14ac:dyDescent="0.4">
      <c r="A6014" s="33">
        <f t="shared" si="658"/>
        <v>46603</v>
      </c>
      <c r="B6014" s="27" t="str">
        <f t="shared" si="653"/>
        <v>(水)</v>
      </c>
      <c r="C6014" s="34">
        <v>0.20833333333333301</v>
      </c>
      <c r="D6014" s="16" t="s">
        <v>18</v>
      </c>
      <c r="E6014" s="35">
        <v>0.22916666666666699</v>
      </c>
      <c r="F6014" s="50">
        <f>IF(COUNTIF('リスト（不使用）'!$A$5:$A$6,単年カーブ!$A$1),"希望数量入力ください",'単年（2027年度）'!$E$12*単年カーブ!$R$3+'単年（2027年度）'!$E$12*(1-単年カーブ!$R$3)*単年カーブ!Q6014)</f>
        <v>0</v>
      </c>
      <c r="G6014" s="47">
        <f t="shared" si="654"/>
        <v>0</v>
      </c>
      <c r="M6014">
        <f t="shared" si="655"/>
        <v>8</v>
      </c>
      <c r="N6014">
        <f>IF(OR(WEEKDAY(A6014)=1,WEEKDAY(A6014)=7,COUNTIF('2027祝日等（不使用）'!$A$1:$A$20,単年カーブ!A6014)=1),0,1)</f>
        <v>1</v>
      </c>
      <c r="O6014">
        <f t="shared" si="659"/>
        <v>11</v>
      </c>
      <c r="P6014">
        <f t="shared" si="656"/>
        <v>0</v>
      </c>
      <c r="Q6014">
        <f t="shared" si="657"/>
        <v>0</v>
      </c>
    </row>
    <row r="6015" spans="1:17" ht="19.5" x14ac:dyDescent="0.4">
      <c r="A6015" s="33">
        <f t="shared" si="658"/>
        <v>46603</v>
      </c>
      <c r="B6015" s="27" t="str">
        <f t="shared" si="653"/>
        <v>(水)</v>
      </c>
      <c r="C6015" s="34">
        <v>0.22916666666666699</v>
      </c>
      <c r="D6015" s="16" t="s">
        <v>18</v>
      </c>
      <c r="E6015" s="35">
        <v>0.25</v>
      </c>
      <c r="F6015" s="50">
        <f>IF(COUNTIF('リスト（不使用）'!$A$5:$A$6,単年カーブ!$A$1),"希望数量入力ください",'単年（2027年度）'!$E$12*単年カーブ!$R$3+'単年（2027年度）'!$E$12*(1-単年カーブ!$R$3)*単年カーブ!Q6015)</f>
        <v>0</v>
      </c>
      <c r="G6015" s="47">
        <f t="shared" si="654"/>
        <v>0</v>
      </c>
      <c r="M6015">
        <f t="shared" si="655"/>
        <v>8</v>
      </c>
      <c r="N6015">
        <f>IF(OR(WEEKDAY(A6015)=1,WEEKDAY(A6015)=7,COUNTIF('2027祝日等（不使用）'!$A$1:$A$20,単年カーブ!A6015)=1),0,1)</f>
        <v>1</v>
      </c>
      <c r="O6015">
        <f t="shared" si="659"/>
        <v>12</v>
      </c>
      <c r="P6015">
        <f t="shared" si="656"/>
        <v>0</v>
      </c>
      <c r="Q6015">
        <f t="shared" si="657"/>
        <v>0</v>
      </c>
    </row>
    <row r="6016" spans="1:17" ht="19.5" x14ac:dyDescent="0.4">
      <c r="A6016" s="33">
        <f t="shared" si="658"/>
        <v>46603</v>
      </c>
      <c r="B6016" s="27" t="str">
        <f t="shared" si="653"/>
        <v>(水)</v>
      </c>
      <c r="C6016" s="34">
        <v>0.25</v>
      </c>
      <c r="D6016" s="16" t="s">
        <v>18</v>
      </c>
      <c r="E6016" s="35">
        <v>0.27083333333333298</v>
      </c>
      <c r="F6016" s="50">
        <f>IF(COUNTIF('リスト（不使用）'!$A$5:$A$6,単年カーブ!$A$1),"希望数量入力ください",'単年（2027年度）'!$E$12*単年カーブ!$R$3+'単年（2027年度）'!$E$12*(1-単年カーブ!$R$3)*単年カーブ!Q6016)</f>
        <v>0</v>
      </c>
      <c r="G6016" s="47">
        <f t="shared" si="654"/>
        <v>0</v>
      </c>
      <c r="M6016">
        <f t="shared" si="655"/>
        <v>8</v>
      </c>
      <c r="N6016">
        <f>IF(OR(WEEKDAY(A6016)=1,WEEKDAY(A6016)=7,COUNTIF('2027祝日等（不使用）'!$A$1:$A$20,単年カーブ!A6016)=1),0,1)</f>
        <v>1</v>
      </c>
      <c r="O6016">
        <f t="shared" si="659"/>
        <v>13</v>
      </c>
      <c r="P6016">
        <f t="shared" si="656"/>
        <v>0</v>
      </c>
      <c r="Q6016">
        <f t="shared" si="657"/>
        <v>0</v>
      </c>
    </row>
    <row r="6017" spans="1:17" ht="19.5" x14ac:dyDescent="0.4">
      <c r="A6017" s="33">
        <f t="shared" si="658"/>
        <v>46603</v>
      </c>
      <c r="B6017" s="27" t="str">
        <f t="shared" si="653"/>
        <v>(水)</v>
      </c>
      <c r="C6017" s="34">
        <v>0.27083333333333298</v>
      </c>
      <c r="D6017" s="16" t="s">
        <v>18</v>
      </c>
      <c r="E6017" s="35">
        <v>0.29166666666666702</v>
      </c>
      <c r="F6017" s="50">
        <f>IF(COUNTIF('リスト（不使用）'!$A$5:$A$6,単年カーブ!$A$1),"希望数量入力ください",'単年（2027年度）'!$E$12*単年カーブ!$R$3+'単年（2027年度）'!$E$12*(1-単年カーブ!$R$3)*単年カーブ!Q6017)</f>
        <v>0</v>
      </c>
      <c r="G6017" s="47">
        <f t="shared" si="654"/>
        <v>0</v>
      </c>
      <c r="M6017">
        <f t="shared" si="655"/>
        <v>8</v>
      </c>
      <c r="N6017">
        <f>IF(OR(WEEKDAY(A6017)=1,WEEKDAY(A6017)=7,COUNTIF('2027祝日等（不使用）'!$A$1:$A$20,単年カーブ!A6017)=1),0,1)</f>
        <v>1</v>
      </c>
      <c r="O6017">
        <f t="shared" si="659"/>
        <v>14</v>
      </c>
      <c r="P6017">
        <f t="shared" si="656"/>
        <v>0</v>
      </c>
      <c r="Q6017">
        <f t="shared" si="657"/>
        <v>0</v>
      </c>
    </row>
    <row r="6018" spans="1:17" ht="19.5" x14ac:dyDescent="0.4">
      <c r="A6018" s="33">
        <f t="shared" si="658"/>
        <v>46603</v>
      </c>
      <c r="B6018" s="27" t="str">
        <f t="shared" si="653"/>
        <v>(水)</v>
      </c>
      <c r="C6018" s="34">
        <v>0.29166666666666702</v>
      </c>
      <c r="D6018" s="16" t="s">
        <v>18</v>
      </c>
      <c r="E6018" s="35">
        <v>0.3125</v>
      </c>
      <c r="F6018" s="50">
        <f>IF(COUNTIF('リスト（不使用）'!$A$5:$A$6,単年カーブ!$A$1),"希望数量入力ください",'単年（2027年度）'!$E$12*単年カーブ!$R$3+'単年（2027年度）'!$E$12*(1-単年カーブ!$R$3)*単年カーブ!Q6018)</f>
        <v>0</v>
      </c>
      <c r="G6018" s="47">
        <f t="shared" si="654"/>
        <v>0</v>
      </c>
      <c r="M6018">
        <f t="shared" si="655"/>
        <v>8</v>
      </c>
      <c r="N6018">
        <f>IF(OR(WEEKDAY(A6018)=1,WEEKDAY(A6018)=7,COUNTIF('2027祝日等（不使用）'!$A$1:$A$20,単年カーブ!A6018)=1),0,1)</f>
        <v>1</v>
      </c>
      <c r="O6018">
        <f t="shared" si="659"/>
        <v>15</v>
      </c>
      <c r="P6018">
        <f t="shared" si="656"/>
        <v>0</v>
      </c>
      <c r="Q6018">
        <f t="shared" si="657"/>
        <v>0</v>
      </c>
    </row>
    <row r="6019" spans="1:17" ht="19.5" x14ac:dyDescent="0.4">
      <c r="A6019" s="33">
        <f t="shared" si="658"/>
        <v>46603</v>
      </c>
      <c r="B6019" s="27" t="str">
        <f t="shared" si="653"/>
        <v>(水)</v>
      </c>
      <c r="C6019" s="34">
        <v>0.3125</v>
      </c>
      <c r="D6019" s="16" t="s">
        <v>18</v>
      </c>
      <c r="E6019" s="35">
        <v>0.33333333333333298</v>
      </c>
      <c r="F6019" s="50">
        <f>IF(COUNTIF('リスト（不使用）'!$A$5:$A$6,単年カーブ!$A$1),"希望数量入力ください",'単年（2027年度）'!$E$12*単年カーブ!$R$3+'単年（2027年度）'!$E$12*(1-単年カーブ!$R$3)*単年カーブ!Q6019)</f>
        <v>0</v>
      </c>
      <c r="G6019" s="47">
        <f t="shared" si="654"/>
        <v>0</v>
      </c>
      <c r="M6019">
        <f t="shared" si="655"/>
        <v>8</v>
      </c>
      <c r="N6019">
        <f>IF(OR(WEEKDAY(A6019)=1,WEEKDAY(A6019)=7,COUNTIF('2027祝日等（不使用）'!$A$1:$A$20,単年カーブ!A6019)=1),0,1)</f>
        <v>1</v>
      </c>
      <c r="O6019">
        <f t="shared" si="659"/>
        <v>16</v>
      </c>
      <c r="P6019">
        <f t="shared" si="656"/>
        <v>0</v>
      </c>
      <c r="Q6019">
        <f t="shared" si="657"/>
        <v>0</v>
      </c>
    </row>
    <row r="6020" spans="1:17" ht="19.5" x14ac:dyDescent="0.4">
      <c r="A6020" s="33">
        <f t="shared" si="658"/>
        <v>46603</v>
      </c>
      <c r="B6020" s="27" t="str">
        <f t="shared" ref="B6020:B6083" si="660">TEXT(A6020,"(aaa)")</f>
        <v>(水)</v>
      </c>
      <c r="C6020" s="34">
        <v>0.33333333333333298</v>
      </c>
      <c r="D6020" s="16" t="s">
        <v>18</v>
      </c>
      <c r="E6020" s="35">
        <v>0.35416666666666702</v>
      </c>
      <c r="F6020" s="50">
        <f>IF(COUNTIF('リスト（不使用）'!$A$5:$A$6,単年カーブ!$A$1),"希望数量入力ください",'単年（2027年度）'!$E$12*単年カーブ!$R$3+'単年（2027年度）'!$E$12*(1-単年カーブ!$R$3)*単年カーブ!Q6020)</f>
        <v>0</v>
      </c>
      <c r="G6020" s="47">
        <f t="shared" ref="G6020:G6083" si="661">F6020/2</f>
        <v>0</v>
      </c>
      <c r="M6020">
        <f t="shared" ref="M6020:M6083" si="662">MONTH(A6020)</f>
        <v>8</v>
      </c>
      <c r="N6020">
        <f>IF(OR(WEEKDAY(A6020)=1,WEEKDAY(A6020)=7,COUNTIF('2027祝日等（不使用）'!$A$1:$A$20,単年カーブ!A6020)=1),0,1)</f>
        <v>1</v>
      </c>
      <c r="O6020">
        <f t="shared" si="659"/>
        <v>17</v>
      </c>
      <c r="P6020">
        <f t="shared" ref="P6020:P6083" si="663">IF(AND(O6020&gt;16,O6020&lt;41),1,0)</f>
        <v>1</v>
      </c>
      <c r="Q6020">
        <f t="shared" ref="Q6020:Q6083" si="664">P6020*N6020</f>
        <v>1</v>
      </c>
    </row>
    <row r="6021" spans="1:17" ht="19.5" x14ac:dyDescent="0.4">
      <c r="A6021" s="33">
        <f t="shared" si="658"/>
        <v>46603</v>
      </c>
      <c r="B6021" s="27" t="str">
        <f t="shared" si="660"/>
        <v>(水)</v>
      </c>
      <c r="C6021" s="34">
        <v>0.35416666666666702</v>
      </c>
      <c r="D6021" s="16" t="s">
        <v>18</v>
      </c>
      <c r="E6021" s="35">
        <v>0.375</v>
      </c>
      <c r="F6021" s="50">
        <f>IF(COUNTIF('リスト（不使用）'!$A$5:$A$6,単年カーブ!$A$1),"希望数量入力ください",'単年（2027年度）'!$E$12*単年カーブ!$R$3+'単年（2027年度）'!$E$12*(1-単年カーブ!$R$3)*単年カーブ!Q6021)</f>
        <v>0</v>
      </c>
      <c r="G6021" s="47">
        <f t="shared" si="661"/>
        <v>0</v>
      </c>
      <c r="M6021">
        <f t="shared" si="662"/>
        <v>8</v>
      </c>
      <c r="N6021">
        <f>IF(OR(WEEKDAY(A6021)=1,WEEKDAY(A6021)=7,COUNTIF('2027祝日等（不使用）'!$A$1:$A$20,単年カーブ!A6021)=1),0,1)</f>
        <v>1</v>
      </c>
      <c r="O6021">
        <f t="shared" si="659"/>
        <v>18</v>
      </c>
      <c r="P6021">
        <f t="shared" si="663"/>
        <v>1</v>
      </c>
      <c r="Q6021">
        <f t="shared" si="664"/>
        <v>1</v>
      </c>
    </row>
    <row r="6022" spans="1:17" ht="19.5" x14ac:dyDescent="0.4">
      <c r="A6022" s="33">
        <f t="shared" si="658"/>
        <v>46603</v>
      </c>
      <c r="B6022" s="27" t="str">
        <f t="shared" si="660"/>
        <v>(水)</v>
      </c>
      <c r="C6022" s="34">
        <v>0.375</v>
      </c>
      <c r="D6022" s="16" t="s">
        <v>18</v>
      </c>
      <c r="E6022" s="35">
        <v>0.39583333333333298</v>
      </c>
      <c r="F6022" s="50">
        <f>IF(COUNTIF('リスト（不使用）'!$A$5:$A$6,単年カーブ!$A$1),"希望数量入力ください",'単年（2027年度）'!$E$12*単年カーブ!$R$3+'単年（2027年度）'!$E$12*(1-単年カーブ!$R$3)*単年カーブ!Q6022)</f>
        <v>0</v>
      </c>
      <c r="G6022" s="47">
        <f t="shared" si="661"/>
        <v>0</v>
      </c>
      <c r="M6022">
        <f t="shared" si="662"/>
        <v>8</v>
      </c>
      <c r="N6022">
        <f>IF(OR(WEEKDAY(A6022)=1,WEEKDAY(A6022)=7,COUNTIF('2027祝日等（不使用）'!$A$1:$A$20,単年カーブ!A6022)=1),0,1)</f>
        <v>1</v>
      </c>
      <c r="O6022">
        <f t="shared" si="659"/>
        <v>19</v>
      </c>
      <c r="P6022">
        <f t="shared" si="663"/>
        <v>1</v>
      </c>
      <c r="Q6022">
        <f t="shared" si="664"/>
        <v>1</v>
      </c>
    </row>
    <row r="6023" spans="1:17" ht="19.5" x14ac:dyDescent="0.4">
      <c r="A6023" s="33">
        <f t="shared" si="658"/>
        <v>46603</v>
      </c>
      <c r="B6023" s="27" t="str">
        <f t="shared" si="660"/>
        <v>(水)</v>
      </c>
      <c r="C6023" s="34">
        <v>0.39583333333333298</v>
      </c>
      <c r="D6023" s="16" t="s">
        <v>18</v>
      </c>
      <c r="E6023" s="35">
        <v>0.41666666666666702</v>
      </c>
      <c r="F6023" s="50">
        <f>IF(COUNTIF('リスト（不使用）'!$A$5:$A$6,単年カーブ!$A$1),"希望数量入力ください",'単年（2027年度）'!$E$12*単年カーブ!$R$3+'単年（2027年度）'!$E$12*(1-単年カーブ!$R$3)*単年カーブ!Q6023)</f>
        <v>0</v>
      </c>
      <c r="G6023" s="47">
        <f t="shared" si="661"/>
        <v>0</v>
      </c>
      <c r="M6023">
        <f t="shared" si="662"/>
        <v>8</v>
      </c>
      <c r="N6023">
        <f>IF(OR(WEEKDAY(A6023)=1,WEEKDAY(A6023)=7,COUNTIF('2027祝日等（不使用）'!$A$1:$A$20,単年カーブ!A6023)=1),0,1)</f>
        <v>1</v>
      </c>
      <c r="O6023">
        <f t="shared" si="659"/>
        <v>20</v>
      </c>
      <c r="P6023">
        <f t="shared" si="663"/>
        <v>1</v>
      </c>
      <c r="Q6023">
        <f t="shared" si="664"/>
        <v>1</v>
      </c>
    </row>
    <row r="6024" spans="1:17" ht="19.5" x14ac:dyDescent="0.4">
      <c r="A6024" s="33">
        <f t="shared" si="658"/>
        <v>46603</v>
      </c>
      <c r="B6024" s="27" t="str">
        <f t="shared" si="660"/>
        <v>(水)</v>
      </c>
      <c r="C6024" s="34">
        <v>0.41666666666666702</v>
      </c>
      <c r="D6024" s="16" t="s">
        <v>18</v>
      </c>
      <c r="E6024" s="35">
        <v>0.4375</v>
      </c>
      <c r="F6024" s="50">
        <f>IF(COUNTIF('リスト（不使用）'!$A$5:$A$6,単年カーブ!$A$1),"希望数量入力ください",'単年（2027年度）'!$E$12*単年カーブ!$R$3+'単年（2027年度）'!$E$12*(1-単年カーブ!$R$3)*単年カーブ!Q6024)</f>
        <v>0</v>
      </c>
      <c r="G6024" s="47">
        <f t="shared" si="661"/>
        <v>0</v>
      </c>
      <c r="M6024">
        <f t="shared" si="662"/>
        <v>8</v>
      </c>
      <c r="N6024">
        <f>IF(OR(WEEKDAY(A6024)=1,WEEKDAY(A6024)=7,COUNTIF('2027祝日等（不使用）'!$A$1:$A$20,単年カーブ!A6024)=1),0,1)</f>
        <v>1</v>
      </c>
      <c r="O6024">
        <f t="shared" si="659"/>
        <v>21</v>
      </c>
      <c r="P6024">
        <f t="shared" si="663"/>
        <v>1</v>
      </c>
      <c r="Q6024">
        <f t="shared" si="664"/>
        <v>1</v>
      </c>
    </row>
    <row r="6025" spans="1:17" ht="19.5" x14ac:dyDescent="0.4">
      <c r="A6025" s="33">
        <f t="shared" si="658"/>
        <v>46603</v>
      </c>
      <c r="B6025" s="27" t="str">
        <f t="shared" si="660"/>
        <v>(水)</v>
      </c>
      <c r="C6025" s="34">
        <v>0.4375</v>
      </c>
      <c r="D6025" s="16" t="s">
        <v>18</v>
      </c>
      <c r="E6025" s="35">
        <v>0.45833333333333298</v>
      </c>
      <c r="F6025" s="50">
        <f>IF(COUNTIF('リスト（不使用）'!$A$5:$A$6,単年カーブ!$A$1),"希望数量入力ください",'単年（2027年度）'!$E$12*単年カーブ!$R$3+'単年（2027年度）'!$E$12*(1-単年カーブ!$R$3)*単年カーブ!Q6025)</f>
        <v>0</v>
      </c>
      <c r="G6025" s="47">
        <f t="shared" si="661"/>
        <v>0</v>
      </c>
      <c r="M6025">
        <f t="shared" si="662"/>
        <v>8</v>
      </c>
      <c r="N6025">
        <f>IF(OR(WEEKDAY(A6025)=1,WEEKDAY(A6025)=7,COUNTIF('2027祝日等（不使用）'!$A$1:$A$20,単年カーブ!A6025)=1),0,1)</f>
        <v>1</v>
      </c>
      <c r="O6025">
        <f t="shared" si="659"/>
        <v>22</v>
      </c>
      <c r="P6025">
        <f t="shared" si="663"/>
        <v>1</v>
      </c>
      <c r="Q6025">
        <f t="shared" si="664"/>
        <v>1</v>
      </c>
    </row>
    <row r="6026" spans="1:17" ht="19.5" x14ac:dyDescent="0.4">
      <c r="A6026" s="33">
        <f t="shared" si="658"/>
        <v>46603</v>
      </c>
      <c r="B6026" s="27" t="str">
        <f t="shared" si="660"/>
        <v>(水)</v>
      </c>
      <c r="C6026" s="34">
        <v>0.45833333333333298</v>
      </c>
      <c r="D6026" s="16" t="s">
        <v>18</v>
      </c>
      <c r="E6026" s="35">
        <v>0.47916666666666702</v>
      </c>
      <c r="F6026" s="50">
        <f>IF(COUNTIF('リスト（不使用）'!$A$5:$A$6,単年カーブ!$A$1),"希望数量入力ください",'単年（2027年度）'!$E$12*単年カーブ!$R$3+'単年（2027年度）'!$E$12*(1-単年カーブ!$R$3)*単年カーブ!Q6026)</f>
        <v>0</v>
      </c>
      <c r="G6026" s="47">
        <f t="shared" si="661"/>
        <v>0</v>
      </c>
      <c r="M6026">
        <f t="shared" si="662"/>
        <v>8</v>
      </c>
      <c r="N6026">
        <f>IF(OR(WEEKDAY(A6026)=1,WEEKDAY(A6026)=7,COUNTIF('2027祝日等（不使用）'!$A$1:$A$20,単年カーブ!A6026)=1),0,1)</f>
        <v>1</v>
      </c>
      <c r="O6026">
        <f t="shared" si="659"/>
        <v>23</v>
      </c>
      <c r="P6026">
        <f t="shared" si="663"/>
        <v>1</v>
      </c>
      <c r="Q6026">
        <f t="shared" si="664"/>
        <v>1</v>
      </c>
    </row>
    <row r="6027" spans="1:17" ht="19.5" x14ac:dyDescent="0.4">
      <c r="A6027" s="33">
        <f t="shared" si="658"/>
        <v>46603</v>
      </c>
      <c r="B6027" s="27" t="str">
        <f t="shared" si="660"/>
        <v>(水)</v>
      </c>
      <c r="C6027" s="34">
        <v>0.47916666666666702</v>
      </c>
      <c r="D6027" s="16" t="s">
        <v>18</v>
      </c>
      <c r="E6027" s="35">
        <v>0.5</v>
      </c>
      <c r="F6027" s="50">
        <f>IF(COUNTIF('リスト（不使用）'!$A$5:$A$6,単年カーブ!$A$1),"希望数量入力ください",'単年（2027年度）'!$E$12*単年カーブ!$R$3+'単年（2027年度）'!$E$12*(1-単年カーブ!$R$3)*単年カーブ!Q6027)</f>
        <v>0</v>
      </c>
      <c r="G6027" s="47">
        <f t="shared" si="661"/>
        <v>0</v>
      </c>
      <c r="M6027">
        <f t="shared" si="662"/>
        <v>8</v>
      </c>
      <c r="N6027">
        <f>IF(OR(WEEKDAY(A6027)=1,WEEKDAY(A6027)=7,COUNTIF('2027祝日等（不使用）'!$A$1:$A$20,単年カーブ!A6027)=1),0,1)</f>
        <v>1</v>
      </c>
      <c r="O6027">
        <f t="shared" si="659"/>
        <v>24</v>
      </c>
      <c r="P6027">
        <f t="shared" si="663"/>
        <v>1</v>
      </c>
      <c r="Q6027">
        <f t="shared" si="664"/>
        <v>1</v>
      </c>
    </row>
    <row r="6028" spans="1:17" ht="19.5" x14ac:dyDescent="0.4">
      <c r="A6028" s="33">
        <f t="shared" si="658"/>
        <v>46603</v>
      </c>
      <c r="B6028" s="27" t="str">
        <f t="shared" si="660"/>
        <v>(水)</v>
      </c>
      <c r="C6028" s="34">
        <v>0.5</v>
      </c>
      <c r="D6028" s="16" t="s">
        <v>18</v>
      </c>
      <c r="E6028" s="35">
        <v>0.52083333333333304</v>
      </c>
      <c r="F6028" s="50">
        <f>IF(COUNTIF('リスト（不使用）'!$A$5:$A$6,単年カーブ!$A$1),"希望数量入力ください",'単年（2027年度）'!$E$12*単年カーブ!$R$3+'単年（2027年度）'!$E$12*(1-単年カーブ!$R$3)*単年カーブ!Q6028)</f>
        <v>0</v>
      </c>
      <c r="G6028" s="47">
        <f t="shared" si="661"/>
        <v>0</v>
      </c>
      <c r="M6028">
        <f t="shared" si="662"/>
        <v>8</v>
      </c>
      <c r="N6028">
        <f>IF(OR(WEEKDAY(A6028)=1,WEEKDAY(A6028)=7,COUNTIF('2027祝日等（不使用）'!$A$1:$A$20,単年カーブ!A6028)=1),0,1)</f>
        <v>1</v>
      </c>
      <c r="O6028">
        <f t="shared" si="659"/>
        <v>25</v>
      </c>
      <c r="P6028">
        <f t="shared" si="663"/>
        <v>1</v>
      </c>
      <c r="Q6028">
        <f t="shared" si="664"/>
        <v>1</v>
      </c>
    </row>
    <row r="6029" spans="1:17" ht="19.5" x14ac:dyDescent="0.4">
      <c r="A6029" s="33">
        <f t="shared" si="658"/>
        <v>46603</v>
      </c>
      <c r="B6029" s="27" t="str">
        <f t="shared" si="660"/>
        <v>(水)</v>
      </c>
      <c r="C6029" s="34">
        <v>0.52083333333333304</v>
      </c>
      <c r="D6029" s="16" t="s">
        <v>18</v>
      </c>
      <c r="E6029" s="35">
        <v>0.54166666666666696</v>
      </c>
      <c r="F6029" s="50">
        <f>IF(COUNTIF('リスト（不使用）'!$A$5:$A$6,単年カーブ!$A$1),"希望数量入力ください",'単年（2027年度）'!$E$12*単年カーブ!$R$3+'単年（2027年度）'!$E$12*(1-単年カーブ!$R$3)*単年カーブ!Q6029)</f>
        <v>0</v>
      </c>
      <c r="G6029" s="47">
        <f t="shared" si="661"/>
        <v>0</v>
      </c>
      <c r="M6029">
        <f t="shared" si="662"/>
        <v>8</v>
      </c>
      <c r="N6029">
        <f>IF(OR(WEEKDAY(A6029)=1,WEEKDAY(A6029)=7,COUNTIF('2027祝日等（不使用）'!$A$1:$A$20,単年カーブ!A6029)=1),0,1)</f>
        <v>1</v>
      </c>
      <c r="O6029">
        <f t="shared" si="659"/>
        <v>26</v>
      </c>
      <c r="P6029">
        <f t="shared" si="663"/>
        <v>1</v>
      </c>
      <c r="Q6029">
        <f t="shared" si="664"/>
        <v>1</v>
      </c>
    </row>
    <row r="6030" spans="1:17" ht="19.5" x14ac:dyDescent="0.4">
      <c r="A6030" s="33">
        <f t="shared" si="658"/>
        <v>46603</v>
      </c>
      <c r="B6030" s="27" t="str">
        <f t="shared" si="660"/>
        <v>(水)</v>
      </c>
      <c r="C6030" s="34">
        <v>0.54166666666666696</v>
      </c>
      <c r="D6030" s="16" t="s">
        <v>18</v>
      </c>
      <c r="E6030" s="35">
        <v>0.5625</v>
      </c>
      <c r="F6030" s="50">
        <f>IF(COUNTIF('リスト（不使用）'!$A$5:$A$6,単年カーブ!$A$1),"希望数量入力ください",'単年（2027年度）'!$E$12*単年カーブ!$R$3+'単年（2027年度）'!$E$12*(1-単年カーブ!$R$3)*単年カーブ!Q6030)</f>
        <v>0</v>
      </c>
      <c r="G6030" s="47">
        <f t="shared" si="661"/>
        <v>0</v>
      </c>
      <c r="M6030">
        <f t="shared" si="662"/>
        <v>8</v>
      </c>
      <c r="N6030">
        <f>IF(OR(WEEKDAY(A6030)=1,WEEKDAY(A6030)=7,COUNTIF('2027祝日等（不使用）'!$A$1:$A$20,単年カーブ!A6030)=1),0,1)</f>
        <v>1</v>
      </c>
      <c r="O6030">
        <f t="shared" si="659"/>
        <v>27</v>
      </c>
      <c r="P6030">
        <f t="shared" si="663"/>
        <v>1</v>
      </c>
      <c r="Q6030">
        <f t="shared" si="664"/>
        <v>1</v>
      </c>
    </row>
    <row r="6031" spans="1:17" ht="19.5" x14ac:dyDescent="0.4">
      <c r="A6031" s="33">
        <f t="shared" si="658"/>
        <v>46603</v>
      </c>
      <c r="B6031" s="27" t="str">
        <f t="shared" si="660"/>
        <v>(水)</v>
      </c>
      <c r="C6031" s="34">
        <v>0.5625</v>
      </c>
      <c r="D6031" s="16" t="s">
        <v>18</v>
      </c>
      <c r="E6031" s="35">
        <v>0.58333333333333304</v>
      </c>
      <c r="F6031" s="50">
        <f>IF(COUNTIF('リスト（不使用）'!$A$5:$A$6,単年カーブ!$A$1),"希望数量入力ください",'単年（2027年度）'!$E$12*単年カーブ!$R$3+'単年（2027年度）'!$E$12*(1-単年カーブ!$R$3)*単年カーブ!Q6031)</f>
        <v>0</v>
      </c>
      <c r="G6031" s="47">
        <f t="shared" si="661"/>
        <v>0</v>
      </c>
      <c r="M6031">
        <f t="shared" si="662"/>
        <v>8</v>
      </c>
      <c r="N6031">
        <f>IF(OR(WEEKDAY(A6031)=1,WEEKDAY(A6031)=7,COUNTIF('2027祝日等（不使用）'!$A$1:$A$20,単年カーブ!A6031)=1),0,1)</f>
        <v>1</v>
      </c>
      <c r="O6031">
        <f t="shared" si="659"/>
        <v>28</v>
      </c>
      <c r="P6031">
        <f t="shared" si="663"/>
        <v>1</v>
      </c>
      <c r="Q6031">
        <f t="shared" si="664"/>
        <v>1</v>
      </c>
    </row>
    <row r="6032" spans="1:17" ht="19.5" x14ac:dyDescent="0.4">
      <c r="A6032" s="33">
        <f t="shared" si="658"/>
        <v>46603</v>
      </c>
      <c r="B6032" s="27" t="str">
        <f t="shared" si="660"/>
        <v>(水)</v>
      </c>
      <c r="C6032" s="34">
        <v>0.58333333333333304</v>
      </c>
      <c r="D6032" s="16" t="s">
        <v>18</v>
      </c>
      <c r="E6032" s="35">
        <v>0.60416666666666696</v>
      </c>
      <c r="F6032" s="50">
        <f>IF(COUNTIF('リスト（不使用）'!$A$5:$A$6,単年カーブ!$A$1),"希望数量入力ください",'単年（2027年度）'!$E$12*単年カーブ!$R$3+'単年（2027年度）'!$E$12*(1-単年カーブ!$R$3)*単年カーブ!Q6032)</f>
        <v>0</v>
      </c>
      <c r="G6032" s="47">
        <f t="shared" si="661"/>
        <v>0</v>
      </c>
      <c r="M6032">
        <f t="shared" si="662"/>
        <v>8</v>
      </c>
      <c r="N6032">
        <f>IF(OR(WEEKDAY(A6032)=1,WEEKDAY(A6032)=7,COUNTIF('2027祝日等（不使用）'!$A$1:$A$20,単年カーブ!A6032)=1),0,1)</f>
        <v>1</v>
      </c>
      <c r="O6032">
        <f t="shared" si="659"/>
        <v>29</v>
      </c>
      <c r="P6032">
        <f t="shared" si="663"/>
        <v>1</v>
      </c>
      <c r="Q6032">
        <f t="shared" si="664"/>
        <v>1</v>
      </c>
    </row>
    <row r="6033" spans="1:17" ht="19.5" x14ac:dyDescent="0.4">
      <c r="A6033" s="33">
        <f t="shared" si="658"/>
        <v>46603</v>
      </c>
      <c r="B6033" s="27" t="str">
        <f t="shared" si="660"/>
        <v>(水)</v>
      </c>
      <c r="C6033" s="34">
        <v>0.60416666666666696</v>
      </c>
      <c r="D6033" s="16" t="s">
        <v>18</v>
      </c>
      <c r="E6033" s="35">
        <v>0.625</v>
      </c>
      <c r="F6033" s="50">
        <f>IF(COUNTIF('リスト（不使用）'!$A$5:$A$6,単年カーブ!$A$1),"希望数量入力ください",'単年（2027年度）'!$E$12*単年カーブ!$R$3+'単年（2027年度）'!$E$12*(1-単年カーブ!$R$3)*単年カーブ!Q6033)</f>
        <v>0</v>
      </c>
      <c r="G6033" s="47">
        <f t="shared" si="661"/>
        <v>0</v>
      </c>
      <c r="M6033">
        <f t="shared" si="662"/>
        <v>8</v>
      </c>
      <c r="N6033">
        <f>IF(OR(WEEKDAY(A6033)=1,WEEKDAY(A6033)=7,COUNTIF('2027祝日等（不使用）'!$A$1:$A$20,単年カーブ!A6033)=1),0,1)</f>
        <v>1</v>
      </c>
      <c r="O6033">
        <f t="shared" si="659"/>
        <v>30</v>
      </c>
      <c r="P6033">
        <f t="shared" si="663"/>
        <v>1</v>
      </c>
      <c r="Q6033">
        <f t="shared" si="664"/>
        <v>1</v>
      </c>
    </row>
    <row r="6034" spans="1:17" ht="19.5" x14ac:dyDescent="0.4">
      <c r="A6034" s="33">
        <f t="shared" si="658"/>
        <v>46603</v>
      </c>
      <c r="B6034" s="27" t="str">
        <f t="shared" si="660"/>
        <v>(水)</v>
      </c>
      <c r="C6034" s="34">
        <v>0.625</v>
      </c>
      <c r="D6034" s="16" t="s">
        <v>18</v>
      </c>
      <c r="E6034" s="35">
        <v>0.64583333333333304</v>
      </c>
      <c r="F6034" s="50">
        <f>IF(COUNTIF('リスト（不使用）'!$A$5:$A$6,単年カーブ!$A$1),"希望数量入力ください",'単年（2027年度）'!$E$12*単年カーブ!$R$3+'単年（2027年度）'!$E$12*(1-単年カーブ!$R$3)*単年カーブ!Q6034)</f>
        <v>0</v>
      </c>
      <c r="G6034" s="47">
        <f t="shared" si="661"/>
        <v>0</v>
      </c>
      <c r="M6034">
        <f t="shared" si="662"/>
        <v>8</v>
      </c>
      <c r="N6034">
        <f>IF(OR(WEEKDAY(A6034)=1,WEEKDAY(A6034)=7,COUNTIF('2027祝日等（不使用）'!$A$1:$A$20,単年カーブ!A6034)=1),0,1)</f>
        <v>1</v>
      </c>
      <c r="O6034">
        <f t="shared" si="659"/>
        <v>31</v>
      </c>
      <c r="P6034">
        <f t="shared" si="663"/>
        <v>1</v>
      </c>
      <c r="Q6034">
        <f t="shared" si="664"/>
        <v>1</v>
      </c>
    </row>
    <row r="6035" spans="1:17" ht="19.5" x14ac:dyDescent="0.4">
      <c r="A6035" s="33">
        <f t="shared" si="658"/>
        <v>46603</v>
      </c>
      <c r="B6035" s="27" t="str">
        <f t="shared" si="660"/>
        <v>(水)</v>
      </c>
      <c r="C6035" s="34">
        <v>0.64583333333333304</v>
      </c>
      <c r="D6035" s="16" t="s">
        <v>18</v>
      </c>
      <c r="E6035" s="35">
        <v>0.66666666666666696</v>
      </c>
      <c r="F6035" s="50">
        <f>IF(COUNTIF('リスト（不使用）'!$A$5:$A$6,単年カーブ!$A$1),"希望数量入力ください",'単年（2027年度）'!$E$12*単年カーブ!$R$3+'単年（2027年度）'!$E$12*(1-単年カーブ!$R$3)*単年カーブ!Q6035)</f>
        <v>0</v>
      </c>
      <c r="G6035" s="47">
        <f t="shared" si="661"/>
        <v>0</v>
      </c>
      <c r="M6035">
        <f t="shared" si="662"/>
        <v>8</v>
      </c>
      <c r="N6035">
        <f>IF(OR(WEEKDAY(A6035)=1,WEEKDAY(A6035)=7,COUNTIF('2027祝日等（不使用）'!$A$1:$A$20,単年カーブ!A6035)=1),0,1)</f>
        <v>1</v>
      </c>
      <c r="O6035">
        <f t="shared" si="659"/>
        <v>32</v>
      </c>
      <c r="P6035">
        <f t="shared" si="663"/>
        <v>1</v>
      </c>
      <c r="Q6035">
        <f t="shared" si="664"/>
        <v>1</v>
      </c>
    </row>
    <row r="6036" spans="1:17" ht="19.5" x14ac:dyDescent="0.4">
      <c r="A6036" s="33">
        <f t="shared" si="658"/>
        <v>46603</v>
      </c>
      <c r="B6036" s="27" t="str">
        <f t="shared" si="660"/>
        <v>(水)</v>
      </c>
      <c r="C6036" s="34">
        <v>0.66666666666666696</v>
      </c>
      <c r="D6036" s="16" t="s">
        <v>18</v>
      </c>
      <c r="E6036" s="35">
        <v>0.6875</v>
      </c>
      <c r="F6036" s="50">
        <f>IF(COUNTIF('リスト（不使用）'!$A$5:$A$6,単年カーブ!$A$1),"希望数量入力ください",'単年（2027年度）'!$E$12*単年カーブ!$R$3+'単年（2027年度）'!$E$12*(1-単年カーブ!$R$3)*単年カーブ!Q6036)</f>
        <v>0</v>
      </c>
      <c r="G6036" s="47">
        <f t="shared" si="661"/>
        <v>0</v>
      </c>
      <c r="M6036">
        <f t="shared" si="662"/>
        <v>8</v>
      </c>
      <c r="N6036">
        <f>IF(OR(WEEKDAY(A6036)=1,WEEKDAY(A6036)=7,COUNTIF('2027祝日等（不使用）'!$A$1:$A$20,単年カーブ!A6036)=1),0,1)</f>
        <v>1</v>
      </c>
      <c r="O6036">
        <f t="shared" si="659"/>
        <v>33</v>
      </c>
      <c r="P6036">
        <f t="shared" si="663"/>
        <v>1</v>
      </c>
      <c r="Q6036">
        <f t="shared" si="664"/>
        <v>1</v>
      </c>
    </row>
    <row r="6037" spans="1:17" ht="19.5" x14ac:dyDescent="0.4">
      <c r="A6037" s="33">
        <f t="shared" si="658"/>
        <v>46603</v>
      </c>
      <c r="B6037" s="27" t="str">
        <f t="shared" si="660"/>
        <v>(水)</v>
      </c>
      <c r="C6037" s="34">
        <v>0.6875</v>
      </c>
      <c r="D6037" s="16" t="s">
        <v>18</v>
      </c>
      <c r="E6037" s="35">
        <v>0.70833333333333304</v>
      </c>
      <c r="F6037" s="50">
        <f>IF(COUNTIF('リスト（不使用）'!$A$5:$A$6,単年カーブ!$A$1),"希望数量入力ください",'単年（2027年度）'!$E$12*単年カーブ!$R$3+'単年（2027年度）'!$E$12*(1-単年カーブ!$R$3)*単年カーブ!Q6037)</f>
        <v>0</v>
      </c>
      <c r="G6037" s="47">
        <f t="shared" si="661"/>
        <v>0</v>
      </c>
      <c r="M6037">
        <f t="shared" si="662"/>
        <v>8</v>
      </c>
      <c r="N6037">
        <f>IF(OR(WEEKDAY(A6037)=1,WEEKDAY(A6037)=7,COUNTIF('2027祝日等（不使用）'!$A$1:$A$20,単年カーブ!A6037)=1),0,1)</f>
        <v>1</v>
      </c>
      <c r="O6037">
        <f t="shared" si="659"/>
        <v>34</v>
      </c>
      <c r="P6037">
        <f t="shared" si="663"/>
        <v>1</v>
      </c>
      <c r="Q6037">
        <f t="shared" si="664"/>
        <v>1</v>
      </c>
    </row>
    <row r="6038" spans="1:17" ht="19.5" x14ac:dyDescent="0.4">
      <c r="A6038" s="33">
        <f t="shared" si="658"/>
        <v>46603</v>
      </c>
      <c r="B6038" s="27" t="str">
        <f t="shared" si="660"/>
        <v>(水)</v>
      </c>
      <c r="C6038" s="34">
        <v>0.70833333333333304</v>
      </c>
      <c r="D6038" s="16" t="s">
        <v>18</v>
      </c>
      <c r="E6038" s="35">
        <v>0.72916666666666696</v>
      </c>
      <c r="F6038" s="50">
        <f>IF(COUNTIF('リスト（不使用）'!$A$5:$A$6,単年カーブ!$A$1),"希望数量入力ください",'単年（2027年度）'!$E$12*単年カーブ!$R$3+'単年（2027年度）'!$E$12*(1-単年カーブ!$R$3)*単年カーブ!Q6038)</f>
        <v>0</v>
      </c>
      <c r="G6038" s="47">
        <f t="shared" si="661"/>
        <v>0</v>
      </c>
      <c r="M6038">
        <f t="shared" si="662"/>
        <v>8</v>
      </c>
      <c r="N6038">
        <f>IF(OR(WEEKDAY(A6038)=1,WEEKDAY(A6038)=7,COUNTIF('2027祝日等（不使用）'!$A$1:$A$20,単年カーブ!A6038)=1),0,1)</f>
        <v>1</v>
      </c>
      <c r="O6038">
        <f t="shared" si="659"/>
        <v>35</v>
      </c>
      <c r="P6038">
        <f t="shared" si="663"/>
        <v>1</v>
      </c>
      <c r="Q6038">
        <f t="shared" si="664"/>
        <v>1</v>
      </c>
    </row>
    <row r="6039" spans="1:17" ht="19.5" x14ac:dyDescent="0.4">
      <c r="A6039" s="33">
        <f t="shared" si="658"/>
        <v>46603</v>
      </c>
      <c r="B6039" s="27" t="str">
        <f t="shared" si="660"/>
        <v>(水)</v>
      </c>
      <c r="C6039" s="34">
        <v>0.72916666666666696</v>
      </c>
      <c r="D6039" s="16" t="s">
        <v>18</v>
      </c>
      <c r="E6039" s="35">
        <v>0.75</v>
      </c>
      <c r="F6039" s="50">
        <f>IF(COUNTIF('リスト（不使用）'!$A$5:$A$6,単年カーブ!$A$1),"希望数量入力ください",'単年（2027年度）'!$E$12*単年カーブ!$R$3+'単年（2027年度）'!$E$12*(1-単年カーブ!$R$3)*単年カーブ!Q6039)</f>
        <v>0</v>
      </c>
      <c r="G6039" s="47">
        <f t="shared" si="661"/>
        <v>0</v>
      </c>
      <c r="M6039">
        <f t="shared" si="662"/>
        <v>8</v>
      </c>
      <c r="N6039">
        <f>IF(OR(WEEKDAY(A6039)=1,WEEKDAY(A6039)=7,COUNTIF('2027祝日等（不使用）'!$A$1:$A$20,単年カーブ!A6039)=1),0,1)</f>
        <v>1</v>
      </c>
      <c r="O6039">
        <f t="shared" si="659"/>
        <v>36</v>
      </c>
      <c r="P6039">
        <f t="shared" si="663"/>
        <v>1</v>
      </c>
      <c r="Q6039">
        <f t="shared" si="664"/>
        <v>1</v>
      </c>
    </row>
    <row r="6040" spans="1:17" ht="19.5" x14ac:dyDescent="0.4">
      <c r="A6040" s="33">
        <f t="shared" si="658"/>
        <v>46603</v>
      </c>
      <c r="B6040" s="27" t="str">
        <f t="shared" si="660"/>
        <v>(水)</v>
      </c>
      <c r="C6040" s="34">
        <v>0.75</v>
      </c>
      <c r="D6040" s="16" t="s">
        <v>18</v>
      </c>
      <c r="E6040" s="35">
        <v>0.77083333333333304</v>
      </c>
      <c r="F6040" s="50">
        <f>IF(COUNTIF('リスト（不使用）'!$A$5:$A$6,単年カーブ!$A$1),"希望数量入力ください",'単年（2027年度）'!$E$12*単年カーブ!$R$3+'単年（2027年度）'!$E$12*(1-単年カーブ!$R$3)*単年カーブ!Q6040)</f>
        <v>0</v>
      </c>
      <c r="G6040" s="47">
        <f t="shared" si="661"/>
        <v>0</v>
      </c>
      <c r="M6040">
        <f t="shared" si="662"/>
        <v>8</v>
      </c>
      <c r="N6040">
        <f>IF(OR(WEEKDAY(A6040)=1,WEEKDAY(A6040)=7,COUNTIF('2027祝日等（不使用）'!$A$1:$A$20,単年カーブ!A6040)=1),0,1)</f>
        <v>1</v>
      </c>
      <c r="O6040">
        <f t="shared" si="659"/>
        <v>37</v>
      </c>
      <c r="P6040">
        <f t="shared" si="663"/>
        <v>1</v>
      </c>
      <c r="Q6040">
        <f t="shared" si="664"/>
        <v>1</v>
      </c>
    </row>
    <row r="6041" spans="1:17" ht="19.5" x14ac:dyDescent="0.4">
      <c r="A6041" s="33">
        <f t="shared" si="658"/>
        <v>46603</v>
      </c>
      <c r="B6041" s="27" t="str">
        <f t="shared" si="660"/>
        <v>(水)</v>
      </c>
      <c r="C6041" s="34">
        <v>0.77083333333333304</v>
      </c>
      <c r="D6041" s="16" t="s">
        <v>18</v>
      </c>
      <c r="E6041" s="35">
        <v>0.79166666666666696</v>
      </c>
      <c r="F6041" s="50">
        <f>IF(COUNTIF('リスト（不使用）'!$A$5:$A$6,単年カーブ!$A$1),"希望数量入力ください",'単年（2027年度）'!$E$12*単年カーブ!$R$3+'単年（2027年度）'!$E$12*(1-単年カーブ!$R$3)*単年カーブ!Q6041)</f>
        <v>0</v>
      </c>
      <c r="G6041" s="47">
        <f t="shared" si="661"/>
        <v>0</v>
      </c>
      <c r="M6041">
        <f t="shared" si="662"/>
        <v>8</v>
      </c>
      <c r="N6041">
        <f>IF(OR(WEEKDAY(A6041)=1,WEEKDAY(A6041)=7,COUNTIF('2027祝日等（不使用）'!$A$1:$A$20,単年カーブ!A6041)=1),0,1)</f>
        <v>1</v>
      </c>
      <c r="O6041">
        <f t="shared" si="659"/>
        <v>38</v>
      </c>
      <c r="P6041">
        <f t="shared" si="663"/>
        <v>1</v>
      </c>
      <c r="Q6041">
        <f t="shared" si="664"/>
        <v>1</v>
      </c>
    </row>
    <row r="6042" spans="1:17" ht="19.5" x14ac:dyDescent="0.4">
      <c r="A6042" s="33">
        <f t="shared" si="658"/>
        <v>46603</v>
      </c>
      <c r="B6042" s="27" t="str">
        <f t="shared" si="660"/>
        <v>(水)</v>
      </c>
      <c r="C6042" s="34">
        <v>0.79166666666666696</v>
      </c>
      <c r="D6042" s="16" t="s">
        <v>18</v>
      </c>
      <c r="E6042" s="35">
        <v>0.8125</v>
      </c>
      <c r="F6042" s="50">
        <f>IF(COUNTIF('リスト（不使用）'!$A$5:$A$6,単年カーブ!$A$1),"希望数量入力ください",'単年（2027年度）'!$E$12*単年カーブ!$R$3+'単年（2027年度）'!$E$12*(1-単年カーブ!$R$3)*単年カーブ!Q6042)</f>
        <v>0</v>
      </c>
      <c r="G6042" s="47">
        <f t="shared" si="661"/>
        <v>0</v>
      </c>
      <c r="M6042">
        <f t="shared" si="662"/>
        <v>8</v>
      </c>
      <c r="N6042">
        <f>IF(OR(WEEKDAY(A6042)=1,WEEKDAY(A6042)=7,COUNTIF('2027祝日等（不使用）'!$A$1:$A$20,単年カーブ!A6042)=1),0,1)</f>
        <v>1</v>
      </c>
      <c r="O6042">
        <f t="shared" si="659"/>
        <v>39</v>
      </c>
      <c r="P6042">
        <f t="shared" si="663"/>
        <v>1</v>
      </c>
      <c r="Q6042">
        <f t="shared" si="664"/>
        <v>1</v>
      </c>
    </row>
    <row r="6043" spans="1:17" ht="19.5" x14ac:dyDescent="0.4">
      <c r="A6043" s="33">
        <f t="shared" si="658"/>
        <v>46603</v>
      </c>
      <c r="B6043" s="27" t="str">
        <f t="shared" si="660"/>
        <v>(水)</v>
      </c>
      <c r="C6043" s="34">
        <v>0.8125</v>
      </c>
      <c r="D6043" s="16" t="s">
        <v>18</v>
      </c>
      <c r="E6043" s="35">
        <v>0.83333333333333304</v>
      </c>
      <c r="F6043" s="50">
        <f>IF(COUNTIF('リスト（不使用）'!$A$5:$A$6,単年カーブ!$A$1),"希望数量入力ください",'単年（2027年度）'!$E$12*単年カーブ!$R$3+'単年（2027年度）'!$E$12*(1-単年カーブ!$R$3)*単年カーブ!Q6043)</f>
        <v>0</v>
      </c>
      <c r="G6043" s="47">
        <f t="shared" si="661"/>
        <v>0</v>
      </c>
      <c r="M6043">
        <f t="shared" si="662"/>
        <v>8</v>
      </c>
      <c r="N6043">
        <f>IF(OR(WEEKDAY(A6043)=1,WEEKDAY(A6043)=7,COUNTIF('2027祝日等（不使用）'!$A$1:$A$20,単年カーブ!A6043)=1),0,1)</f>
        <v>1</v>
      </c>
      <c r="O6043">
        <f t="shared" si="659"/>
        <v>40</v>
      </c>
      <c r="P6043">
        <f t="shared" si="663"/>
        <v>1</v>
      </c>
      <c r="Q6043">
        <f t="shared" si="664"/>
        <v>1</v>
      </c>
    </row>
    <row r="6044" spans="1:17" ht="19.5" x14ac:dyDescent="0.4">
      <c r="A6044" s="33">
        <f t="shared" si="658"/>
        <v>46603</v>
      </c>
      <c r="B6044" s="27" t="str">
        <f t="shared" si="660"/>
        <v>(水)</v>
      </c>
      <c r="C6044" s="34">
        <v>0.83333333333333304</v>
      </c>
      <c r="D6044" s="16" t="s">
        <v>18</v>
      </c>
      <c r="E6044" s="35">
        <v>0.85416666666666696</v>
      </c>
      <c r="F6044" s="50">
        <f>IF(COUNTIF('リスト（不使用）'!$A$5:$A$6,単年カーブ!$A$1),"希望数量入力ください",'単年（2027年度）'!$E$12*単年カーブ!$R$3+'単年（2027年度）'!$E$12*(1-単年カーブ!$R$3)*単年カーブ!Q6044)</f>
        <v>0</v>
      </c>
      <c r="G6044" s="47">
        <f t="shared" si="661"/>
        <v>0</v>
      </c>
      <c r="M6044">
        <f t="shared" si="662"/>
        <v>8</v>
      </c>
      <c r="N6044">
        <f>IF(OR(WEEKDAY(A6044)=1,WEEKDAY(A6044)=7,COUNTIF('2027祝日等（不使用）'!$A$1:$A$20,単年カーブ!A6044)=1),0,1)</f>
        <v>1</v>
      </c>
      <c r="O6044">
        <f t="shared" si="659"/>
        <v>41</v>
      </c>
      <c r="P6044">
        <f t="shared" si="663"/>
        <v>0</v>
      </c>
      <c r="Q6044">
        <f t="shared" si="664"/>
        <v>0</v>
      </c>
    </row>
    <row r="6045" spans="1:17" ht="19.5" x14ac:dyDescent="0.4">
      <c r="A6045" s="33">
        <f t="shared" si="658"/>
        <v>46603</v>
      </c>
      <c r="B6045" s="27" t="str">
        <f t="shared" si="660"/>
        <v>(水)</v>
      </c>
      <c r="C6045" s="34">
        <v>0.85416666666666696</v>
      </c>
      <c r="D6045" s="16" t="s">
        <v>18</v>
      </c>
      <c r="E6045" s="35">
        <v>0.875</v>
      </c>
      <c r="F6045" s="50">
        <f>IF(COUNTIF('リスト（不使用）'!$A$5:$A$6,単年カーブ!$A$1),"希望数量入力ください",'単年（2027年度）'!$E$12*単年カーブ!$R$3+'単年（2027年度）'!$E$12*(1-単年カーブ!$R$3)*単年カーブ!Q6045)</f>
        <v>0</v>
      </c>
      <c r="G6045" s="47">
        <f t="shared" si="661"/>
        <v>0</v>
      </c>
      <c r="M6045">
        <f t="shared" si="662"/>
        <v>8</v>
      </c>
      <c r="N6045">
        <f>IF(OR(WEEKDAY(A6045)=1,WEEKDAY(A6045)=7,COUNTIF('2027祝日等（不使用）'!$A$1:$A$20,単年カーブ!A6045)=1),0,1)</f>
        <v>1</v>
      </c>
      <c r="O6045">
        <f t="shared" si="659"/>
        <v>42</v>
      </c>
      <c r="P6045">
        <f t="shared" si="663"/>
        <v>0</v>
      </c>
      <c r="Q6045">
        <f t="shared" si="664"/>
        <v>0</v>
      </c>
    </row>
    <row r="6046" spans="1:17" ht="19.5" x14ac:dyDescent="0.4">
      <c r="A6046" s="33">
        <f t="shared" si="658"/>
        <v>46603</v>
      </c>
      <c r="B6046" s="27" t="str">
        <f t="shared" si="660"/>
        <v>(水)</v>
      </c>
      <c r="C6046" s="34">
        <v>0.875</v>
      </c>
      <c r="D6046" s="16" t="s">
        <v>18</v>
      </c>
      <c r="E6046" s="35">
        <v>0.89583333333333304</v>
      </c>
      <c r="F6046" s="50">
        <f>IF(COUNTIF('リスト（不使用）'!$A$5:$A$6,単年カーブ!$A$1),"希望数量入力ください",'単年（2027年度）'!$E$12*単年カーブ!$R$3+'単年（2027年度）'!$E$12*(1-単年カーブ!$R$3)*単年カーブ!Q6046)</f>
        <v>0</v>
      </c>
      <c r="G6046" s="47">
        <f t="shared" si="661"/>
        <v>0</v>
      </c>
      <c r="M6046">
        <f t="shared" si="662"/>
        <v>8</v>
      </c>
      <c r="N6046">
        <f>IF(OR(WEEKDAY(A6046)=1,WEEKDAY(A6046)=7,COUNTIF('2027祝日等（不使用）'!$A$1:$A$20,単年カーブ!A6046)=1),0,1)</f>
        <v>1</v>
      </c>
      <c r="O6046">
        <f t="shared" si="659"/>
        <v>43</v>
      </c>
      <c r="P6046">
        <f t="shared" si="663"/>
        <v>0</v>
      </c>
      <c r="Q6046">
        <f t="shared" si="664"/>
        <v>0</v>
      </c>
    </row>
    <row r="6047" spans="1:17" ht="19.5" x14ac:dyDescent="0.4">
      <c r="A6047" s="33">
        <f t="shared" si="658"/>
        <v>46603</v>
      </c>
      <c r="B6047" s="27" t="str">
        <f t="shared" si="660"/>
        <v>(水)</v>
      </c>
      <c r="C6047" s="34">
        <v>0.89583333333333304</v>
      </c>
      <c r="D6047" s="16" t="s">
        <v>18</v>
      </c>
      <c r="E6047" s="35">
        <v>0.91666666666666696</v>
      </c>
      <c r="F6047" s="50">
        <f>IF(COUNTIF('リスト（不使用）'!$A$5:$A$6,単年カーブ!$A$1),"希望数量入力ください",'単年（2027年度）'!$E$12*単年カーブ!$R$3+'単年（2027年度）'!$E$12*(1-単年カーブ!$R$3)*単年カーブ!Q6047)</f>
        <v>0</v>
      </c>
      <c r="G6047" s="47">
        <f t="shared" si="661"/>
        <v>0</v>
      </c>
      <c r="M6047">
        <f t="shared" si="662"/>
        <v>8</v>
      </c>
      <c r="N6047">
        <f>IF(OR(WEEKDAY(A6047)=1,WEEKDAY(A6047)=7,COUNTIF('2027祝日等（不使用）'!$A$1:$A$20,単年カーブ!A6047)=1),0,1)</f>
        <v>1</v>
      </c>
      <c r="O6047">
        <f t="shared" si="659"/>
        <v>44</v>
      </c>
      <c r="P6047">
        <f t="shared" si="663"/>
        <v>0</v>
      </c>
      <c r="Q6047">
        <f t="shared" si="664"/>
        <v>0</v>
      </c>
    </row>
    <row r="6048" spans="1:17" ht="19.5" x14ac:dyDescent="0.4">
      <c r="A6048" s="33">
        <f t="shared" si="658"/>
        <v>46603</v>
      </c>
      <c r="B6048" s="27" t="str">
        <f t="shared" si="660"/>
        <v>(水)</v>
      </c>
      <c r="C6048" s="34">
        <v>0.91666666666666696</v>
      </c>
      <c r="D6048" s="16" t="s">
        <v>18</v>
      </c>
      <c r="E6048" s="35">
        <v>0.9375</v>
      </c>
      <c r="F6048" s="50">
        <f>IF(COUNTIF('リスト（不使用）'!$A$5:$A$6,単年カーブ!$A$1),"希望数量入力ください",'単年（2027年度）'!$E$12*単年カーブ!$R$3+'単年（2027年度）'!$E$12*(1-単年カーブ!$R$3)*単年カーブ!Q6048)</f>
        <v>0</v>
      </c>
      <c r="G6048" s="47">
        <f t="shared" si="661"/>
        <v>0</v>
      </c>
      <c r="M6048">
        <f t="shared" si="662"/>
        <v>8</v>
      </c>
      <c r="N6048">
        <f>IF(OR(WEEKDAY(A6048)=1,WEEKDAY(A6048)=7,COUNTIF('2027祝日等（不使用）'!$A$1:$A$20,単年カーブ!A6048)=1),0,1)</f>
        <v>1</v>
      </c>
      <c r="O6048">
        <f t="shared" si="659"/>
        <v>45</v>
      </c>
      <c r="P6048">
        <f t="shared" si="663"/>
        <v>0</v>
      </c>
      <c r="Q6048">
        <f t="shared" si="664"/>
        <v>0</v>
      </c>
    </row>
    <row r="6049" spans="1:17" ht="19.5" x14ac:dyDescent="0.4">
      <c r="A6049" s="33">
        <f t="shared" si="658"/>
        <v>46603</v>
      </c>
      <c r="B6049" s="27" t="str">
        <f t="shared" si="660"/>
        <v>(水)</v>
      </c>
      <c r="C6049" s="34">
        <v>0.9375</v>
      </c>
      <c r="D6049" s="16" t="s">
        <v>18</v>
      </c>
      <c r="E6049" s="35">
        <v>0.95833333333333304</v>
      </c>
      <c r="F6049" s="50">
        <f>IF(COUNTIF('リスト（不使用）'!$A$5:$A$6,単年カーブ!$A$1),"希望数量入力ください",'単年（2027年度）'!$E$12*単年カーブ!$R$3+'単年（2027年度）'!$E$12*(1-単年カーブ!$R$3)*単年カーブ!Q6049)</f>
        <v>0</v>
      </c>
      <c r="G6049" s="47">
        <f t="shared" si="661"/>
        <v>0</v>
      </c>
      <c r="M6049">
        <f t="shared" si="662"/>
        <v>8</v>
      </c>
      <c r="N6049">
        <f>IF(OR(WEEKDAY(A6049)=1,WEEKDAY(A6049)=7,COUNTIF('2027祝日等（不使用）'!$A$1:$A$20,単年カーブ!A6049)=1),0,1)</f>
        <v>1</v>
      </c>
      <c r="O6049">
        <f t="shared" si="659"/>
        <v>46</v>
      </c>
      <c r="P6049">
        <f t="shared" si="663"/>
        <v>0</v>
      </c>
      <c r="Q6049">
        <f t="shared" si="664"/>
        <v>0</v>
      </c>
    </row>
    <row r="6050" spans="1:17" ht="19.5" x14ac:dyDescent="0.4">
      <c r="A6050" s="33">
        <f t="shared" si="658"/>
        <v>46603</v>
      </c>
      <c r="B6050" s="27" t="str">
        <f t="shared" si="660"/>
        <v>(水)</v>
      </c>
      <c r="C6050" s="34">
        <v>0.95833333333333304</v>
      </c>
      <c r="D6050" s="16" t="s">
        <v>18</v>
      </c>
      <c r="E6050" s="35">
        <v>0.97916666666666696</v>
      </c>
      <c r="F6050" s="50">
        <f>IF(COUNTIF('リスト（不使用）'!$A$5:$A$6,単年カーブ!$A$1),"希望数量入力ください",'単年（2027年度）'!$E$12*単年カーブ!$R$3+'単年（2027年度）'!$E$12*(1-単年カーブ!$R$3)*単年カーブ!Q6050)</f>
        <v>0</v>
      </c>
      <c r="G6050" s="47">
        <f t="shared" si="661"/>
        <v>0</v>
      </c>
      <c r="M6050">
        <f t="shared" si="662"/>
        <v>8</v>
      </c>
      <c r="N6050">
        <f>IF(OR(WEEKDAY(A6050)=1,WEEKDAY(A6050)=7,COUNTIF('2027祝日等（不使用）'!$A$1:$A$20,単年カーブ!A6050)=1),0,1)</f>
        <v>1</v>
      </c>
      <c r="O6050">
        <f t="shared" si="659"/>
        <v>47</v>
      </c>
      <c r="P6050">
        <f t="shared" si="663"/>
        <v>0</v>
      </c>
      <c r="Q6050">
        <f t="shared" si="664"/>
        <v>0</v>
      </c>
    </row>
    <row r="6051" spans="1:17" ht="19.5" x14ac:dyDescent="0.4">
      <c r="A6051" s="33">
        <f t="shared" si="658"/>
        <v>46603</v>
      </c>
      <c r="B6051" s="27" t="str">
        <f t="shared" si="660"/>
        <v>(水)</v>
      </c>
      <c r="C6051" s="34">
        <v>0.97916666666666696</v>
      </c>
      <c r="D6051" s="16" t="s">
        <v>18</v>
      </c>
      <c r="E6051" s="35" t="s">
        <v>17</v>
      </c>
      <c r="F6051" s="50">
        <f>IF(COUNTIF('リスト（不使用）'!$A$5:$A$6,単年カーブ!$A$1),"希望数量入力ください",'単年（2027年度）'!$E$12*単年カーブ!$R$3+'単年（2027年度）'!$E$12*(1-単年カーブ!$R$3)*単年カーブ!Q6051)</f>
        <v>0</v>
      </c>
      <c r="G6051" s="47">
        <f t="shared" si="661"/>
        <v>0</v>
      </c>
      <c r="M6051">
        <f t="shared" si="662"/>
        <v>8</v>
      </c>
      <c r="N6051">
        <f>IF(OR(WEEKDAY(A6051)=1,WEEKDAY(A6051)=7,COUNTIF('2027祝日等（不使用）'!$A$1:$A$20,単年カーブ!A6051)=1),0,1)</f>
        <v>1</v>
      </c>
      <c r="O6051">
        <f t="shared" si="659"/>
        <v>48</v>
      </c>
      <c r="P6051">
        <f t="shared" si="663"/>
        <v>0</v>
      </c>
      <c r="Q6051">
        <f t="shared" si="664"/>
        <v>0</v>
      </c>
    </row>
    <row r="6052" spans="1:17" ht="19.5" x14ac:dyDescent="0.4">
      <c r="A6052" s="33">
        <f t="shared" si="658"/>
        <v>46604</v>
      </c>
      <c r="B6052" s="27" t="str">
        <f t="shared" si="660"/>
        <v>(木)</v>
      </c>
      <c r="C6052" s="34">
        <v>0</v>
      </c>
      <c r="D6052" s="16" t="s">
        <v>18</v>
      </c>
      <c r="E6052" s="35">
        <v>2.0833333333333332E-2</v>
      </c>
      <c r="F6052" s="50">
        <f>IF(COUNTIF('リスト（不使用）'!$A$5:$A$6,単年カーブ!$A$1),"希望数量入力ください",'単年（2027年度）'!$E$12*単年カーブ!$R$3+'単年（2027年度）'!$E$12*(1-単年カーブ!$R$3)*単年カーブ!Q6052)</f>
        <v>0</v>
      </c>
      <c r="G6052" s="47">
        <f t="shared" si="661"/>
        <v>0</v>
      </c>
      <c r="M6052">
        <f t="shared" si="662"/>
        <v>8</v>
      </c>
      <c r="N6052">
        <f>IF(OR(WEEKDAY(A6052)=1,WEEKDAY(A6052)=7,COUNTIF('2027祝日等（不使用）'!$A$1:$A$20,単年カーブ!A6052)=1),0,1)</f>
        <v>1</v>
      </c>
      <c r="O6052">
        <f t="shared" si="659"/>
        <v>1</v>
      </c>
      <c r="P6052">
        <f t="shared" si="663"/>
        <v>0</v>
      </c>
      <c r="Q6052">
        <f t="shared" si="664"/>
        <v>0</v>
      </c>
    </row>
    <row r="6053" spans="1:17" ht="19.5" x14ac:dyDescent="0.4">
      <c r="A6053" s="33">
        <f t="shared" si="658"/>
        <v>46604</v>
      </c>
      <c r="B6053" s="27" t="str">
        <f t="shared" si="660"/>
        <v>(木)</v>
      </c>
      <c r="C6053" s="34">
        <v>2.0833333333333332E-2</v>
      </c>
      <c r="D6053" s="16" t="s">
        <v>18</v>
      </c>
      <c r="E6053" s="35">
        <v>4.1666666666666664E-2</v>
      </c>
      <c r="F6053" s="50">
        <f>IF(COUNTIF('リスト（不使用）'!$A$5:$A$6,単年カーブ!$A$1),"希望数量入力ください",'単年（2027年度）'!$E$12*単年カーブ!$R$3+'単年（2027年度）'!$E$12*(1-単年カーブ!$R$3)*単年カーブ!Q6053)</f>
        <v>0</v>
      </c>
      <c r="G6053" s="47">
        <f t="shared" si="661"/>
        <v>0</v>
      </c>
      <c r="M6053">
        <f t="shared" si="662"/>
        <v>8</v>
      </c>
      <c r="N6053">
        <f>IF(OR(WEEKDAY(A6053)=1,WEEKDAY(A6053)=7,COUNTIF('2027祝日等（不使用）'!$A$1:$A$20,単年カーブ!A6053)=1),0,1)</f>
        <v>1</v>
      </c>
      <c r="O6053">
        <f t="shared" si="659"/>
        <v>2</v>
      </c>
      <c r="P6053">
        <f t="shared" si="663"/>
        <v>0</v>
      </c>
      <c r="Q6053">
        <f t="shared" si="664"/>
        <v>0</v>
      </c>
    </row>
    <row r="6054" spans="1:17" ht="19.5" x14ac:dyDescent="0.4">
      <c r="A6054" s="33">
        <f t="shared" si="658"/>
        <v>46604</v>
      </c>
      <c r="B6054" s="27" t="str">
        <f t="shared" si="660"/>
        <v>(木)</v>
      </c>
      <c r="C6054" s="34">
        <v>4.1666666666666664E-2</v>
      </c>
      <c r="D6054" s="16" t="s">
        <v>18</v>
      </c>
      <c r="E6054" s="35">
        <v>6.25E-2</v>
      </c>
      <c r="F6054" s="50">
        <f>IF(COUNTIF('リスト（不使用）'!$A$5:$A$6,単年カーブ!$A$1),"希望数量入力ください",'単年（2027年度）'!$E$12*単年カーブ!$R$3+'単年（2027年度）'!$E$12*(1-単年カーブ!$R$3)*単年カーブ!Q6054)</f>
        <v>0</v>
      </c>
      <c r="G6054" s="47">
        <f t="shared" si="661"/>
        <v>0</v>
      </c>
      <c r="M6054">
        <f t="shared" si="662"/>
        <v>8</v>
      </c>
      <c r="N6054">
        <f>IF(OR(WEEKDAY(A6054)=1,WEEKDAY(A6054)=7,COUNTIF('2027祝日等（不使用）'!$A$1:$A$20,単年カーブ!A6054)=1),0,1)</f>
        <v>1</v>
      </c>
      <c r="O6054">
        <f t="shared" si="659"/>
        <v>3</v>
      </c>
      <c r="P6054">
        <f t="shared" si="663"/>
        <v>0</v>
      </c>
      <c r="Q6054">
        <f t="shared" si="664"/>
        <v>0</v>
      </c>
    </row>
    <row r="6055" spans="1:17" ht="19.5" x14ac:dyDescent="0.4">
      <c r="A6055" s="33">
        <f t="shared" si="658"/>
        <v>46604</v>
      </c>
      <c r="B6055" s="27" t="str">
        <f t="shared" si="660"/>
        <v>(木)</v>
      </c>
      <c r="C6055" s="34">
        <v>6.25E-2</v>
      </c>
      <c r="D6055" s="16" t="s">
        <v>18</v>
      </c>
      <c r="E6055" s="35">
        <v>8.3333333333333301E-2</v>
      </c>
      <c r="F6055" s="50">
        <f>IF(COUNTIF('リスト（不使用）'!$A$5:$A$6,単年カーブ!$A$1),"希望数量入力ください",'単年（2027年度）'!$E$12*単年カーブ!$R$3+'単年（2027年度）'!$E$12*(1-単年カーブ!$R$3)*単年カーブ!Q6055)</f>
        <v>0</v>
      </c>
      <c r="G6055" s="47">
        <f t="shared" si="661"/>
        <v>0</v>
      </c>
      <c r="M6055">
        <f t="shared" si="662"/>
        <v>8</v>
      </c>
      <c r="N6055">
        <f>IF(OR(WEEKDAY(A6055)=1,WEEKDAY(A6055)=7,COUNTIF('2027祝日等（不使用）'!$A$1:$A$20,単年カーブ!A6055)=1),0,1)</f>
        <v>1</v>
      </c>
      <c r="O6055">
        <f t="shared" si="659"/>
        <v>4</v>
      </c>
      <c r="P6055">
        <f t="shared" si="663"/>
        <v>0</v>
      </c>
      <c r="Q6055">
        <f t="shared" si="664"/>
        <v>0</v>
      </c>
    </row>
    <row r="6056" spans="1:17" ht="19.5" x14ac:dyDescent="0.4">
      <c r="A6056" s="33">
        <f t="shared" si="658"/>
        <v>46604</v>
      </c>
      <c r="B6056" s="27" t="str">
        <f t="shared" si="660"/>
        <v>(木)</v>
      </c>
      <c r="C6056" s="34">
        <v>8.3333333333333301E-2</v>
      </c>
      <c r="D6056" s="16" t="s">
        <v>18</v>
      </c>
      <c r="E6056" s="35">
        <v>0.104166666666667</v>
      </c>
      <c r="F6056" s="50">
        <f>IF(COUNTIF('リスト（不使用）'!$A$5:$A$6,単年カーブ!$A$1),"希望数量入力ください",'単年（2027年度）'!$E$12*単年カーブ!$R$3+'単年（2027年度）'!$E$12*(1-単年カーブ!$R$3)*単年カーブ!Q6056)</f>
        <v>0</v>
      </c>
      <c r="G6056" s="47">
        <f t="shared" si="661"/>
        <v>0</v>
      </c>
      <c r="M6056">
        <f t="shared" si="662"/>
        <v>8</v>
      </c>
      <c r="N6056">
        <f>IF(OR(WEEKDAY(A6056)=1,WEEKDAY(A6056)=7,COUNTIF('2027祝日等（不使用）'!$A$1:$A$20,単年カーブ!A6056)=1),0,1)</f>
        <v>1</v>
      </c>
      <c r="O6056">
        <f t="shared" si="659"/>
        <v>5</v>
      </c>
      <c r="P6056">
        <f t="shared" si="663"/>
        <v>0</v>
      </c>
      <c r="Q6056">
        <f t="shared" si="664"/>
        <v>0</v>
      </c>
    </row>
    <row r="6057" spans="1:17" ht="19.5" x14ac:dyDescent="0.4">
      <c r="A6057" s="33">
        <f t="shared" si="658"/>
        <v>46604</v>
      </c>
      <c r="B6057" s="27" t="str">
        <f t="shared" si="660"/>
        <v>(木)</v>
      </c>
      <c r="C6057" s="34">
        <v>0.104166666666667</v>
      </c>
      <c r="D6057" s="16" t="s">
        <v>18</v>
      </c>
      <c r="E6057" s="35">
        <v>0.125</v>
      </c>
      <c r="F6057" s="50">
        <f>IF(COUNTIF('リスト（不使用）'!$A$5:$A$6,単年カーブ!$A$1),"希望数量入力ください",'単年（2027年度）'!$E$12*単年カーブ!$R$3+'単年（2027年度）'!$E$12*(1-単年カーブ!$R$3)*単年カーブ!Q6057)</f>
        <v>0</v>
      </c>
      <c r="G6057" s="47">
        <f t="shared" si="661"/>
        <v>0</v>
      </c>
      <c r="M6057">
        <f t="shared" si="662"/>
        <v>8</v>
      </c>
      <c r="N6057">
        <f>IF(OR(WEEKDAY(A6057)=1,WEEKDAY(A6057)=7,COUNTIF('2027祝日等（不使用）'!$A$1:$A$20,単年カーブ!A6057)=1),0,1)</f>
        <v>1</v>
      </c>
      <c r="O6057">
        <f t="shared" si="659"/>
        <v>6</v>
      </c>
      <c r="P6057">
        <f t="shared" si="663"/>
        <v>0</v>
      </c>
      <c r="Q6057">
        <f t="shared" si="664"/>
        <v>0</v>
      </c>
    </row>
    <row r="6058" spans="1:17" ht="19.5" x14ac:dyDescent="0.4">
      <c r="A6058" s="33">
        <f t="shared" si="658"/>
        <v>46604</v>
      </c>
      <c r="B6058" s="27" t="str">
        <f t="shared" si="660"/>
        <v>(木)</v>
      </c>
      <c r="C6058" s="34">
        <v>0.125</v>
      </c>
      <c r="D6058" s="16" t="s">
        <v>18</v>
      </c>
      <c r="E6058" s="35">
        <v>0.14583333333333301</v>
      </c>
      <c r="F6058" s="50">
        <f>IF(COUNTIF('リスト（不使用）'!$A$5:$A$6,単年カーブ!$A$1),"希望数量入力ください",'単年（2027年度）'!$E$12*単年カーブ!$R$3+'単年（2027年度）'!$E$12*(1-単年カーブ!$R$3)*単年カーブ!Q6058)</f>
        <v>0</v>
      </c>
      <c r="G6058" s="47">
        <f t="shared" si="661"/>
        <v>0</v>
      </c>
      <c r="M6058">
        <f t="shared" si="662"/>
        <v>8</v>
      </c>
      <c r="N6058">
        <f>IF(OR(WEEKDAY(A6058)=1,WEEKDAY(A6058)=7,COUNTIF('2027祝日等（不使用）'!$A$1:$A$20,単年カーブ!A6058)=1),0,1)</f>
        <v>1</v>
      </c>
      <c r="O6058">
        <f t="shared" si="659"/>
        <v>7</v>
      </c>
      <c r="P6058">
        <f t="shared" si="663"/>
        <v>0</v>
      </c>
      <c r="Q6058">
        <f t="shared" si="664"/>
        <v>0</v>
      </c>
    </row>
    <row r="6059" spans="1:17" ht="19.5" x14ac:dyDescent="0.4">
      <c r="A6059" s="33">
        <f t="shared" si="658"/>
        <v>46604</v>
      </c>
      <c r="B6059" s="27" t="str">
        <f t="shared" si="660"/>
        <v>(木)</v>
      </c>
      <c r="C6059" s="34">
        <v>0.14583333333333301</v>
      </c>
      <c r="D6059" s="16" t="s">
        <v>18</v>
      </c>
      <c r="E6059" s="35">
        <v>0.16666666666666699</v>
      </c>
      <c r="F6059" s="50">
        <f>IF(COUNTIF('リスト（不使用）'!$A$5:$A$6,単年カーブ!$A$1),"希望数量入力ください",'単年（2027年度）'!$E$12*単年カーブ!$R$3+'単年（2027年度）'!$E$12*(1-単年カーブ!$R$3)*単年カーブ!Q6059)</f>
        <v>0</v>
      </c>
      <c r="G6059" s="47">
        <f t="shared" si="661"/>
        <v>0</v>
      </c>
      <c r="M6059">
        <f t="shared" si="662"/>
        <v>8</v>
      </c>
      <c r="N6059">
        <f>IF(OR(WEEKDAY(A6059)=1,WEEKDAY(A6059)=7,COUNTIF('2027祝日等（不使用）'!$A$1:$A$20,単年カーブ!A6059)=1),0,1)</f>
        <v>1</v>
      </c>
      <c r="O6059">
        <f t="shared" si="659"/>
        <v>8</v>
      </c>
      <c r="P6059">
        <f t="shared" si="663"/>
        <v>0</v>
      </c>
      <c r="Q6059">
        <f t="shared" si="664"/>
        <v>0</v>
      </c>
    </row>
    <row r="6060" spans="1:17" ht="19.5" x14ac:dyDescent="0.4">
      <c r="A6060" s="33">
        <f t="shared" si="658"/>
        <v>46604</v>
      </c>
      <c r="B6060" s="27" t="str">
        <f t="shared" si="660"/>
        <v>(木)</v>
      </c>
      <c r="C6060" s="34">
        <v>0.16666666666666699</v>
      </c>
      <c r="D6060" s="16" t="s">
        <v>18</v>
      </c>
      <c r="E6060" s="35">
        <v>0.1875</v>
      </c>
      <c r="F6060" s="50">
        <f>IF(COUNTIF('リスト（不使用）'!$A$5:$A$6,単年カーブ!$A$1),"希望数量入力ください",'単年（2027年度）'!$E$12*単年カーブ!$R$3+'単年（2027年度）'!$E$12*(1-単年カーブ!$R$3)*単年カーブ!Q6060)</f>
        <v>0</v>
      </c>
      <c r="G6060" s="47">
        <f t="shared" si="661"/>
        <v>0</v>
      </c>
      <c r="M6060">
        <f t="shared" si="662"/>
        <v>8</v>
      </c>
      <c r="N6060">
        <f>IF(OR(WEEKDAY(A6060)=1,WEEKDAY(A6060)=7,COUNTIF('2027祝日等（不使用）'!$A$1:$A$20,単年カーブ!A6060)=1),0,1)</f>
        <v>1</v>
      </c>
      <c r="O6060">
        <f t="shared" si="659"/>
        <v>9</v>
      </c>
      <c r="P6060">
        <f t="shared" si="663"/>
        <v>0</v>
      </c>
      <c r="Q6060">
        <f t="shared" si="664"/>
        <v>0</v>
      </c>
    </row>
    <row r="6061" spans="1:17" ht="19.5" x14ac:dyDescent="0.4">
      <c r="A6061" s="33">
        <f t="shared" si="658"/>
        <v>46604</v>
      </c>
      <c r="B6061" s="27" t="str">
        <f t="shared" si="660"/>
        <v>(木)</v>
      </c>
      <c r="C6061" s="34">
        <v>0.1875</v>
      </c>
      <c r="D6061" s="16" t="s">
        <v>18</v>
      </c>
      <c r="E6061" s="35">
        <v>0.20833333333333301</v>
      </c>
      <c r="F6061" s="50">
        <f>IF(COUNTIF('リスト（不使用）'!$A$5:$A$6,単年カーブ!$A$1),"希望数量入力ください",'単年（2027年度）'!$E$12*単年カーブ!$R$3+'単年（2027年度）'!$E$12*(1-単年カーブ!$R$3)*単年カーブ!Q6061)</f>
        <v>0</v>
      </c>
      <c r="G6061" s="47">
        <f t="shared" si="661"/>
        <v>0</v>
      </c>
      <c r="M6061">
        <f t="shared" si="662"/>
        <v>8</v>
      </c>
      <c r="N6061">
        <f>IF(OR(WEEKDAY(A6061)=1,WEEKDAY(A6061)=7,COUNTIF('2027祝日等（不使用）'!$A$1:$A$20,単年カーブ!A6061)=1),0,1)</f>
        <v>1</v>
      </c>
      <c r="O6061">
        <f t="shared" si="659"/>
        <v>10</v>
      </c>
      <c r="P6061">
        <f t="shared" si="663"/>
        <v>0</v>
      </c>
      <c r="Q6061">
        <f t="shared" si="664"/>
        <v>0</v>
      </c>
    </row>
    <row r="6062" spans="1:17" ht="19.5" x14ac:dyDescent="0.4">
      <c r="A6062" s="33">
        <f t="shared" si="658"/>
        <v>46604</v>
      </c>
      <c r="B6062" s="27" t="str">
        <f t="shared" si="660"/>
        <v>(木)</v>
      </c>
      <c r="C6062" s="34">
        <v>0.20833333333333301</v>
      </c>
      <c r="D6062" s="16" t="s">
        <v>18</v>
      </c>
      <c r="E6062" s="35">
        <v>0.22916666666666699</v>
      </c>
      <c r="F6062" s="50">
        <f>IF(COUNTIF('リスト（不使用）'!$A$5:$A$6,単年カーブ!$A$1),"希望数量入力ください",'単年（2027年度）'!$E$12*単年カーブ!$R$3+'単年（2027年度）'!$E$12*(1-単年カーブ!$R$3)*単年カーブ!Q6062)</f>
        <v>0</v>
      </c>
      <c r="G6062" s="47">
        <f t="shared" si="661"/>
        <v>0</v>
      </c>
      <c r="M6062">
        <f t="shared" si="662"/>
        <v>8</v>
      </c>
      <c r="N6062">
        <f>IF(OR(WEEKDAY(A6062)=1,WEEKDAY(A6062)=7,COUNTIF('2027祝日等（不使用）'!$A$1:$A$20,単年カーブ!A6062)=1),0,1)</f>
        <v>1</v>
      </c>
      <c r="O6062">
        <f t="shared" si="659"/>
        <v>11</v>
      </c>
      <c r="P6062">
        <f t="shared" si="663"/>
        <v>0</v>
      </c>
      <c r="Q6062">
        <f t="shared" si="664"/>
        <v>0</v>
      </c>
    </row>
    <row r="6063" spans="1:17" ht="19.5" x14ac:dyDescent="0.4">
      <c r="A6063" s="33">
        <f t="shared" si="658"/>
        <v>46604</v>
      </c>
      <c r="B6063" s="27" t="str">
        <f t="shared" si="660"/>
        <v>(木)</v>
      </c>
      <c r="C6063" s="34">
        <v>0.22916666666666699</v>
      </c>
      <c r="D6063" s="16" t="s">
        <v>18</v>
      </c>
      <c r="E6063" s="35">
        <v>0.25</v>
      </c>
      <c r="F6063" s="50">
        <f>IF(COUNTIF('リスト（不使用）'!$A$5:$A$6,単年カーブ!$A$1),"希望数量入力ください",'単年（2027年度）'!$E$12*単年カーブ!$R$3+'単年（2027年度）'!$E$12*(1-単年カーブ!$R$3)*単年カーブ!Q6063)</f>
        <v>0</v>
      </c>
      <c r="G6063" s="47">
        <f t="shared" si="661"/>
        <v>0</v>
      </c>
      <c r="M6063">
        <f t="shared" si="662"/>
        <v>8</v>
      </c>
      <c r="N6063">
        <f>IF(OR(WEEKDAY(A6063)=1,WEEKDAY(A6063)=7,COUNTIF('2027祝日等（不使用）'!$A$1:$A$20,単年カーブ!A6063)=1),0,1)</f>
        <v>1</v>
      </c>
      <c r="O6063">
        <f t="shared" si="659"/>
        <v>12</v>
      </c>
      <c r="P6063">
        <f t="shared" si="663"/>
        <v>0</v>
      </c>
      <c r="Q6063">
        <f t="shared" si="664"/>
        <v>0</v>
      </c>
    </row>
    <row r="6064" spans="1:17" ht="19.5" x14ac:dyDescent="0.4">
      <c r="A6064" s="33">
        <f t="shared" si="658"/>
        <v>46604</v>
      </c>
      <c r="B6064" s="27" t="str">
        <f t="shared" si="660"/>
        <v>(木)</v>
      </c>
      <c r="C6064" s="34">
        <v>0.25</v>
      </c>
      <c r="D6064" s="16" t="s">
        <v>18</v>
      </c>
      <c r="E6064" s="35">
        <v>0.27083333333333298</v>
      </c>
      <c r="F6064" s="50">
        <f>IF(COUNTIF('リスト（不使用）'!$A$5:$A$6,単年カーブ!$A$1),"希望数量入力ください",'単年（2027年度）'!$E$12*単年カーブ!$R$3+'単年（2027年度）'!$E$12*(1-単年カーブ!$R$3)*単年カーブ!Q6064)</f>
        <v>0</v>
      </c>
      <c r="G6064" s="47">
        <f t="shared" si="661"/>
        <v>0</v>
      </c>
      <c r="M6064">
        <f t="shared" si="662"/>
        <v>8</v>
      </c>
      <c r="N6064">
        <f>IF(OR(WEEKDAY(A6064)=1,WEEKDAY(A6064)=7,COUNTIF('2027祝日等（不使用）'!$A$1:$A$20,単年カーブ!A6064)=1),0,1)</f>
        <v>1</v>
      </c>
      <c r="O6064">
        <f t="shared" si="659"/>
        <v>13</v>
      </c>
      <c r="P6064">
        <f t="shared" si="663"/>
        <v>0</v>
      </c>
      <c r="Q6064">
        <f t="shared" si="664"/>
        <v>0</v>
      </c>
    </row>
    <row r="6065" spans="1:17" ht="19.5" x14ac:dyDescent="0.4">
      <c r="A6065" s="33">
        <f t="shared" si="658"/>
        <v>46604</v>
      </c>
      <c r="B6065" s="27" t="str">
        <f t="shared" si="660"/>
        <v>(木)</v>
      </c>
      <c r="C6065" s="34">
        <v>0.27083333333333298</v>
      </c>
      <c r="D6065" s="16" t="s">
        <v>18</v>
      </c>
      <c r="E6065" s="35">
        <v>0.29166666666666702</v>
      </c>
      <c r="F6065" s="50">
        <f>IF(COUNTIF('リスト（不使用）'!$A$5:$A$6,単年カーブ!$A$1),"希望数量入力ください",'単年（2027年度）'!$E$12*単年カーブ!$R$3+'単年（2027年度）'!$E$12*(1-単年カーブ!$R$3)*単年カーブ!Q6065)</f>
        <v>0</v>
      </c>
      <c r="G6065" s="47">
        <f t="shared" si="661"/>
        <v>0</v>
      </c>
      <c r="M6065">
        <f t="shared" si="662"/>
        <v>8</v>
      </c>
      <c r="N6065">
        <f>IF(OR(WEEKDAY(A6065)=1,WEEKDAY(A6065)=7,COUNTIF('2027祝日等（不使用）'!$A$1:$A$20,単年カーブ!A6065)=1),0,1)</f>
        <v>1</v>
      </c>
      <c r="O6065">
        <f t="shared" si="659"/>
        <v>14</v>
      </c>
      <c r="P6065">
        <f t="shared" si="663"/>
        <v>0</v>
      </c>
      <c r="Q6065">
        <f t="shared" si="664"/>
        <v>0</v>
      </c>
    </row>
    <row r="6066" spans="1:17" ht="19.5" x14ac:dyDescent="0.4">
      <c r="A6066" s="33">
        <f t="shared" si="658"/>
        <v>46604</v>
      </c>
      <c r="B6066" s="27" t="str">
        <f t="shared" si="660"/>
        <v>(木)</v>
      </c>
      <c r="C6066" s="34">
        <v>0.29166666666666702</v>
      </c>
      <c r="D6066" s="16" t="s">
        <v>18</v>
      </c>
      <c r="E6066" s="35">
        <v>0.3125</v>
      </c>
      <c r="F6066" s="50">
        <f>IF(COUNTIF('リスト（不使用）'!$A$5:$A$6,単年カーブ!$A$1),"希望数量入力ください",'単年（2027年度）'!$E$12*単年カーブ!$R$3+'単年（2027年度）'!$E$12*(1-単年カーブ!$R$3)*単年カーブ!Q6066)</f>
        <v>0</v>
      </c>
      <c r="G6066" s="47">
        <f t="shared" si="661"/>
        <v>0</v>
      </c>
      <c r="M6066">
        <f t="shared" si="662"/>
        <v>8</v>
      </c>
      <c r="N6066">
        <f>IF(OR(WEEKDAY(A6066)=1,WEEKDAY(A6066)=7,COUNTIF('2027祝日等（不使用）'!$A$1:$A$20,単年カーブ!A6066)=1),0,1)</f>
        <v>1</v>
      </c>
      <c r="O6066">
        <f t="shared" si="659"/>
        <v>15</v>
      </c>
      <c r="P6066">
        <f t="shared" si="663"/>
        <v>0</v>
      </c>
      <c r="Q6066">
        <f t="shared" si="664"/>
        <v>0</v>
      </c>
    </row>
    <row r="6067" spans="1:17" ht="19.5" x14ac:dyDescent="0.4">
      <c r="A6067" s="33">
        <f t="shared" si="658"/>
        <v>46604</v>
      </c>
      <c r="B6067" s="27" t="str">
        <f t="shared" si="660"/>
        <v>(木)</v>
      </c>
      <c r="C6067" s="34">
        <v>0.3125</v>
      </c>
      <c r="D6067" s="16" t="s">
        <v>18</v>
      </c>
      <c r="E6067" s="35">
        <v>0.33333333333333298</v>
      </c>
      <c r="F6067" s="50">
        <f>IF(COUNTIF('リスト（不使用）'!$A$5:$A$6,単年カーブ!$A$1),"希望数量入力ください",'単年（2027年度）'!$E$12*単年カーブ!$R$3+'単年（2027年度）'!$E$12*(1-単年カーブ!$R$3)*単年カーブ!Q6067)</f>
        <v>0</v>
      </c>
      <c r="G6067" s="47">
        <f t="shared" si="661"/>
        <v>0</v>
      </c>
      <c r="M6067">
        <f t="shared" si="662"/>
        <v>8</v>
      </c>
      <c r="N6067">
        <f>IF(OR(WEEKDAY(A6067)=1,WEEKDAY(A6067)=7,COUNTIF('2027祝日等（不使用）'!$A$1:$A$20,単年カーブ!A6067)=1),0,1)</f>
        <v>1</v>
      </c>
      <c r="O6067">
        <f t="shared" si="659"/>
        <v>16</v>
      </c>
      <c r="P6067">
        <f t="shared" si="663"/>
        <v>0</v>
      </c>
      <c r="Q6067">
        <f t="shared" si="664"/>
        <v>0</v>
      </c>
    </row>
    <row r="6068" spans="1:17" ht="19.5" x14ac:dyDescent="0.4">
      <c r="A6068" s="33">
        <f t="shared" ref="A6068:A6131" si="665">A6020+1</f>
        <v>46604</v>
      </c>
      <c r="B6068" s="27" t="str">
        <f t="shared" si="660"/>
        <v>(木)</v>
      </c>
      <c r="C6068" s="34">
        <v>0.33333333333333298</v>
      </c>
      <c r="D6068" s="16" t="s">
        <v>18</v>
      </c>
      <c r="E6068" s="35">
        <v>0.35416666666666702</v>
      </c>
      <c r="F6068" s="50">
        <f>IF(COUNTIF('リスト（不使用）'!$A$5:$A$6,単年カーブ!$A$1),"希望数量入力ください",'単年（2027年度）'!$E$12*単年カーブ!$R$3+'単年（2027年度）'!$E$12*(1-単年カーブ!$R$3)*単年カーブ!Q6068)</f>
        <v>0</v>
      </c>
      <c r="G6068" s="47">
        <f t="shared" si="661"/>
        <v>0</v>
      </c>
      <c r="M6068">
        <f t="shared" si="662"/>
        <v>8</v>
      </c>
      <c r="N6068">
        <f>IF(OR(WEEKDAY(A6068)=1,WEEKDAY(A6068)=7,COUNTIF('2027祝日等（不使用）'!$A$1:$A$20,単年カーブ!A6068)=1),0,1)</f>
        <v>1</v>
      </c>
      <c r="O6068">
        <f t="shared" ref="O6068:O6131" si="666">O6020</f>
        <v>17</v>
      </c>
      <c r="P6068">
        <f t="shared" si="663"/>
        <v>1</v>
      </c>
      <c r="Q6068">
        <f t="shared" si="664"/>
        <v>1</v>
      </c>
    </row>
    <row r="6069" spans="1:17" ht="19.5" x14ac:dyDescent="0.4">
      <c r="A6069" s="33">
        <f t="shared" si="665"/>
        <v>46604</v>
      </c>
      <c r="B6069" s="27" t="str">
        <f t="shared" si="660"/>
        <v>(木)</v>
      </c>
      <c r="C6069" s="34">
        <v>0.35416666666666702</v>
      </c>
      <c r="D6069" s="16" t="s">
        <v>18</v>
      </c>
      <c r="E6069" s="35">
        <v>0.375</v>
      </c>
      <c r="F6069" s="50">
        <f>IF(COUNTIF('リスト（不使用）'!$A$5:$A$6,単年カーブ!$A$1),"希望数量入力ください",'単年（2027年度）'!$E$12*単年カーブ!$R$3+'単年（2027年度）'!$E$12*(1-単年カーブ!$R$3)*単年カーブ!Q6069)</f>
        <v>0</v>
      </c>
      <c r="G6069" s="47">
        <f t="shared" si="661"/>
        <v>0</v>
      </c>
      <c r="M6069">
        <f t="shared" si="662"/>
        <v>8</v>
      </c>
      <c r="N6069">
        <f>IF(OR(WEEKDAY(A6069)=1,WEEKDAY(A6069)=7,COUNTIF('2027祝日等（不使用）'!$A$1:$A$20,単年カーブ!A6069)=1),0,1)</f>
        <v>1</v>
      </c>
      <c r="O6069">
        <f t="shared" si="666"/>
        <v>18</v>
      </c>
      <c r="P6069">
        <f t="shared" si="663"/>
        <v>1</v>
      </c>
      <c r="Q6069">
        <f t="shared" si="664"/>
        <v>1</v>
      </c>
    </row>
    <row r="6070" spans="1:17" ht="19.5" x14ac:dyDescent="0.4">
      <c r="A6070" s="33">
        <f t="shared" si="665"/>
        <v>46604</v>
      </c>
      <c r="B6070" s="27" t="str">
        <f t="shared" si="660"/>
        <v>(木)</v>
      </c>
      <c r="C6070" s="34">
        <v>0.375</v>
      </c>
      <c r="D6070" s="16" t="s">
        <v>18</v>
      </c>
      <c r="E6070" s="35">
        <v>0.39583333333333298</v>
      </c>
      <c r="F6070" s="50">
        <f>IF(COUNTIF('リスト（不使用）'!$A$5:$A$6,単年カーブ!$A$1),"希望数量入力ください",'単年（2027年度）'!$E$12*単年カーブ!$R$3+'単年（2027年度）'!$E$12*(1-単年カーブ!$R$3)*単年カーブ!Q6070)</f>
        <v>0</v>
      </c>
      <c r="G6070" s="47">
        <f t="shared" si="661"/>
        <v>0</v>
      </c>
      <c r="M6070">
        <f t="shared" si="662"/>
        <v>8</v>
      </c>
      <c r="N6070">
        <f>IF(OR(WEEKDAY(A6070)=1,WEEKDAY(A6070)=7,COUNTIF('2027祝日等（不使用）'!$A$1:$A$20,単年カーブ!A6070)=1),0,1)</f>
        <v>1</v>
      </c>
      <c r="O6070">
        <f t="shared" si="666"/>
        <v>19</v>
      </c>
      <c r="P6070">
        <f t="shared" si="663"/>
        <v>1</v>
      </c>
      <c r="Q6070">
        <f t="shared" si="664"/>
        <v>1</v>
      </c>
    </row>
    <row r="6071" spans="1:17" ht="19.5" x14ac:dyDescent="0.4">
      <c r="A6071" s="33">
        <f t="shared" si="665"/>
        <v>46604</v>
      </c>
      <c r="B6071" s="27" t="str">
        <f t="shared" si="660"/>
        <v>(木)</v>
      </c>
      <c r="C6071" s="34">
        <v>0.39583333333333298</v>
      </c>
      <c r="D6071" s="16" t="s">
        <v>18</v>
      </c>
      <c r="E6071" s="35">
        <v>0.41666666666666702</v>
      </c>
      <c r="F6071" s="50">
        <f>IF(COUNTIF('リスト（不使用）'!$A$5:$A$6,単年カーブ!$A$1),"希望数量入力ください",'単年（2027年度）'!$E$12*単年カーブ!$R$3+'単年（2027年度）'!$E$12*(1-単年カーブ!$R$3)*単年カーブ!Q6071)</f>
        <v>0</v>
      </c>
      <c r="G6071" s="47">
        <f t="shared" si="661"/>
        <v>0</v>
      </c>
      <c r="M6071">
        <f t="shared" si="662"/>
        <v>8</v>
      </c>
      <c r="N6071">
        <f>IF(OR(WEEKDAY(A6071)=1,WEEKDAY(A6071)=7,COUNTIF('2027祝日等（不使用）'!$A$1:$A$20,単年カーブ!A6071)=1),0,1)</f>
        <v>1</v>
      </c>
      <c r="O6071">
        <f t="shared" si="666"/>
        <v>20</v>
      </c>
      <c r="P6071">
        <f t="shared" si="663"/>
        <v>1</v>
      </c>
      <c r="Q6071">
        <f t="shared" si="664"/>
        <v>1</v>
      </c>
    </row>
    <row r="6072" spans="1:17" ht="19.5" x14ac:dyDescent="0.4">
      <c r="A6072" s="33">
        <f t="shared" si="665"/>
        <v>46604</v>
      </c>
      <c r="B6072" s="27" t="str">
        <f t="shared" si="660"/>
        <v>(木)</v>
      </c>
      <c r="C6072" s="34">
        <v>0.41666666666666702</v>
      </c>
      <c r="D6072" s="16" t="s">
        <v>18</v>
      </c>
      <c r="E6072" s="35">
        <v>0.4375</v>
      </c>
      <c r="F6072" s="50">
        <f>IF(COUNTIF('リスト（不使用）'!$A$5:$A$6,単年カーブ!$A$1),"希望数量入力ください",'単年（2027年度）'!$E$12*単年カーブ!$R$3+'単年（2027年度）'!$E$12*(1-単年カーブ!$R$3)*単年カーブ!Q6072)</f>
        <v>0</v>
      </c>
      <c r="G6072" s="47">
        <f t="shared" si="661"/>
        <v>0</v>
      </c>
      <c r="M6072">
        <f t="shared" si="662"/>
        <v>8</v>
      </c>
      <c r="N6072">
        <f>IF(OR(WEEKDAY(A6072)=1,WEEKDAY(A6072)=7,COUNTIF('2027祝日等（不使用）'!$A$1:$A$20,単年カーブ!A6072)=1),0,1)</f>
        <v>1</v>
      </c>
      <c r="O6072">
        <f t="shared" si="666"/>
        <v>21</v>
      </c>
      <c r="P6072">
        <f t="shared" si="663"/>
        <v>1</v>
      </c>
      <c r="Q6072">
        <f t="shared" si="664"/>
        <v>1</v>
      </c>
    </row>
    <row r="6073" spans="1:17" ht="19.5" x14ac:dyDescent="0.4">
      <c r="A6073" s="33">
        <f t="shared" si="665"/>
        <v>46604</v>
      </c>
      <c r="B6073" s="27" t="str">
        <f t="shared" si="660"/>
        <v>(木)</v>
      </c>
      <c r="C6073" s="34">
        <v>0.4375</v>
      </c>
      <c r="D6073" s="16" t="s">
        <v>18</v>
      </c>
      <c r="E6073" s="35">
        <v>0.45833333333333298</v>
      </c>
      <c r="F6073" s="50">
        <f>IF(COUNTIF('リスト（不使用）'!$A$5:$A$6,単年カーブ!$A$1),"希望数量入力ください",'単年（2027年度）'!$E$12*単年カーブ!$R$3+'単年（2027年度）'!$E$12*(1-単年カーブ!$R$3)*単年カーブ!Q6073)</f>
        <v>0</v>
      </c>
      <c r="G6073" s="47">
        <f t="shared" si="661"/>
        <v>0</v>
      </c>
      <c r="M6073">
        <f t="shared" si="662"/>
        <v>8</v>
      </c>
      <c r="N6073">
        <f>IF(OR(WEEKDAY(A6073)=1,WEEKDAY(A6073)=7,COUNTIF('2027祝日等（不使用）'!$A$1:$A$20,単年カーブ!A6073)=1),0,1)</f>
        <v>1</v>
      </c>
      <c r="O6073">
        <f t="shared" si="666"/>
        <v>22</v>
      </c>
      <c r="P6073">
        <f t="shared" si="663"/>
        <v>1</v>
      </c>
      <c r="Q6073">
        <f t="shared" si="664"/>
        <v>1</v>
      </c>
    </row>
    <row r="6074" spans="1:17" ht="19.5" x14ac:dyDescent="0.4">
      <c r="A6074" s="33">
        <f t="shared" si="665"/>
        <v>46604</v>
      </c>
      <c r="B6074" s="27" t="str">
        <f t="shared" si="660"/>
        <v>(木)</v>
      </c>
      <c r="C6074" s="34">
        <v>0.45833333333333298</v>
      </c>
      <c r="D6074" s="16" t="s">
        <v>18</v>
      </c>
      <c r="E6074" s="35">
        <v>0.47916666666666702</v>
      </c>
      <c r="F6074" s="50">
        <f>IF(COUNTIF('リスト（不使用）'!$A$5:$A$6,単年カーブ!$A$1),"希望数量入力ください",'単年（2027年度）'!$E$12*単年カーブ!$R$3+'単年（2027年度）'!$E$12*(1-単年カーブ!$R$3)*単年カーブ!Q6074)</f>
        <v>0</v>
      </c>
      <c r="G6074" s="47">
        <f t="shared" si="661"/>
        <v>0</v>
      </c>
      <c r="M6074">
        <f t="shared" si="662"/>
        <v>8</v>
      </c>
      <c r="N6074">
        <f>IF(OR(WEEKDAY(A6074)=1,WEEKDAY(A6074)=7,COUNTIF('2027祝日等（不使用）'!$A$1:$A$20,単年カーブ!A6074)=1),0,1)</f>
        <v>1</v>
      </c>
      <c r="O6074">
        <f t="shared" si="666"/>
        <v>23</v>
      </c>
      <c r="P6074">
        <f t="shared" si="663"/>
        <v>1</v>
      </c>
      <c r="Q6074">
        <f t="shared" si="664"/>
        <v>1</v>
      </c>
    </row>
    <row r="6075" spans="1:17" ht="19.5" x14ac:dyDescent="0.4">
      <c r="A6075" s="33">
        <f t="shared" si="665"/>
        <v>46604</v>
      </c>
      <c r="B6075" s="27" t="str">
        <f t="shared" si="660"/>
        <v>(木)</v>
      </c>
      <c r="C6075" s="34">
        <v>0.47916666666666702</v>
      </c>
      <c r="D6075" s="16" t="s">
        <v>18</v>
      </c>
      <c r="E6075" s="35">
        <v>0.5</v>
      </c>
      <c r="F6075" s="50">
        <f>IF(COUNTIF('リスト（不使用）'!$A$5:$A$6,単年カーブ!$A$1),"希望数量入力ください",'単年（2027年度）'!$E$12*単年カーブ!$R$3+'単年（2027年度）'!$E$12*(1-単年カーブ!$R$3)*単年カーブ!Q6075)</f>
        <v>0</v>
      </c>
      <c r="G6075" s="47">
        <f t="shared" si="661"/>
        <v>0</v>
      </c>
      <c r="M6075">
        <f t="shared" si="662"/>
        <v>8</v>
      </c>
      <c r="N6075">
        <f>IF(OR(WEEKDAY(A6075)=1,WEEKDAY(A6075)=7,COUNTIF('2027祝日等（不使用）'!$A$1:$A$20,単年カーブ!A6075)=1),0,1)</f>
        <v>1</v>
      </c>
      <c r="O6075">
        <f t="shared" si="666"/>
        <v>24</v>
      </c>
      <c r="P6075">
        <f t="shared" si="663"/>
        <v>1</v>
      </c>
      <c r="Q6075">
        <f t="shared" si="664"/>
        <v>1</v>
      </c>
    </row>
    <row r="6076" spans="1:17" ht="19.5" x14ac:dyDescent="0.4">
      <c r="A6076" s="33">
        <f t="shared" si="665"/>
        <v>46604</v>
      </c>
      <c r="B6076" s="27" t="str">
        <f t="shared" si="660"/>
        <v>(木)</v>
      </c>
      <c r="C6076" s="34">
        <v>0.5</v>
      </c>
      <c r="D6076" s="16" t="s">
        <v>18</v>
      </c>
      <c r="E6076" s="35">
        <v>0.52083333333333304</v>
      </c>
      <c r="F6076" s="50">
        <f>IF(COUNTIF('リスト（不使用）'!$A$5:$A$6,単年カーブ!$A$1),"希望数量入力ください",'単年（2027年度）'!$E$12*単年カーブ!$R$3+'単年（2027年度）'!$E$12*(1-単年カーブ!$R$3)*単年カーブ!Q6076)</f>
        <v>0</v>
      </c>
      <c r="G6076" s="47">
        <f t="shared" si="661"/>
        <v>0</v>
      </c>
      <c r="M6076">
        <f t="shared" si="662"/>
        <v>8</v>
      </c>
      <c r="N6076">
        <f>IF(OR(WEEKDAY(A6076)=1,WEEKDAY(A6076)=7,COUNTIF('2027祝日等（不使用）'!$A$1:$A$20,単年カーブ!A6076)=1),0,1)</f>
        <v>1</v>
      </c>
      <c r="O6076">
        <f t="shared" si="666"/>
        <v>25</v>
      </c>
      <c r="P6076">
        <f t="shared" si="663"/>
        <v>1</v>
      </c>
      <c r="Q6076">
        <f t="shared" si="664"/>
        <v>1</v>
      </c>
    </row>
    <row r="6077" spans="1:17" ht="19.5" x14ac:dyDescent="0.4">
      <c r="A6077" s="33">
        <f t="shared" si="665"/>
        <v>46604</v>
      </c>
      <c r="B6077" s="27" t="str">
        <f t="shared" si="660"/>
        <v>(木)</v>
      </c>
      <c r="C6077" s="34">
        <v>0.52083333333333304</v>
      </c>
      <c r="D6077" s="16" t="s">
        <v>18</v>
      </c>
      <c r="E6077" s="35">
        <v>0.54166666666666696</v>
      </c>
      <c r="F6077" s="50">
        <f>IF(COUNTIF('リスト（不使用）'!$A$5:$A$6,単年カーブ!$A$1),"希望数量入力ください",'単年（2027年度）'!$E$12*単年カーブ!$R$3+'単年（2027年度）'!$E$12*(1-単年カーブ!$R$3)*単年カーブ!Q6077)</f>
        <v>0</v>
      </c>
      <c r="G6077" s="47">
        <f t="shared" si="661"/>
        <v>0</v>
      </c>
      <c r="M6077">
        <f t="shared" si="662"/>
        <v>8</v>
      </c>
      <c r="N6077">
        <f>IF(OR(WEEKDAY(A6077)=1,WEEKDAY(A6077)=7,COUNTIF('2027祝日等（不使用）'!$A$1:$A$20,単年カーブ!A6077)=1),0,1)</f>
        <v>1</v>
      </c>
      <c r="O6077">
        <f t="shared" si="666"/>
        <v>26</v>
      </c>
      <c r="P6077">
        <f t="shared" si="663"/>
        <v>1</v>
      </c>
      <c r="Q6077">
        <f t="shared" si="664"/>
        <v>1</v>
      </c>
    </row>
    <row r="6078" spans="1:17" ht="19.5" x14ac:dyDescent="0.4">
      <c r="A6078" s="33">
        <f t="shared" si="665"/>
        <v>46604</v>
      </c>
      <c r="B6078" s="27" t="str">
        <f t="shared" si="660"/>
        <v>(木)</v>
      </c>
      <c r="C6078" s="34">
        <v>0.54166666666666696</v>
      </c>
      <c r="D6078" s="16" t="s">
        <v>18</v>
      </c>
      <c r="E6078" s="35">
        <v>0.5625</v>
      </c>
      <c r="F6078" s="50">
        <f>IF(COUNTIF('リスト（不使用）'!$A$5:$A$6,単年カーブ!$A$1),"希望数量入力ください",'単年（2027年度）'!$E$12*単年カーブ!$R$3+'単年（2027年度）'!$E$12*(1-単年カーブ!$R$3)*単年カーブ!Q6078)</f>
        <v>0</v>
      </c>
      <c r="G6078" s="47">
        <f t="shared" si="661"/>
        <v>0</v>
      </c>
      <c r="M6078">
        <f t="shared" si="662"/>
        <v>8</v>
      </c>
      <c r="N6078">
        <f>IF(OR(WEEKDAY(A6078)=1,WEEKDAY(A6078)=7,COUNTIF('2027祝日等（不使用）'!$A$1:$A$20,単年カーブ!A6078)=1),0,1)</f>
        <v>1</v>
      </c>
      <c r="O6078">
        <f t="shared" si="666"/>
        <v>27</v>
      </c>
      <c r="P6078">
        <f t="shared" si="663"/>
        <v>1</v>
      </c>
      <c r="Q6078">
        <f t="shared" si="664"/>
        <v>1</v>
      </c>
    </row>
    <row r="6079" spans="1:17" ht="19.5" x14ac:dyDescent="0.4">
      <c r="A6079" s="33">
        <f t="shared" si="665"/>
        <v>46604</v>
      </c>
      <c r="B6079" s="27" t="str">
        <f t="shared" si="660"/>
        <v>(木)</v>
      </c>
      <c r="C6079" s="34">
        <v>0.5625</v>
      </c>
      <c r="D6079" s="16" t="s">
        <v>18</v>
      </c>
      <c r="E6079" s="35">
        <v>0.58333333333333304</v>
      </c>
      <c r="F6079" s="50">
        <f>IF(COUNTIF('リスト（不使用）'!$A$5:$A$6,単年カーブ!$A$1),"希望数量入力ください",'単年（2027年度）'!$E$12*単年カーブ!$R$3+'単年（2027年度）'!$E$12*(1-単年カーブ!$R$3)*単年カーブ!Q6079)</f>
        <v>0</v>
      </c>
      <c r="G6079" s="47">
        <f t="shared" si="661"/>
        <v>0</v>
      </c>
      <c r="M6079">
        <f t="shared" si="662"/>
        <v>8</v>
      </c>
      <c r="N6079">
        <f>IF(OR(WEEKDAY(A6079)=1,WEEKDAY(A6079)=7,COUNTIF('2027祝日等（不使用）'!$A$1:$A$20,単年カーブ!A6079)=1),0,1)</f>
        <v>1</v>
      </c>
      <c r="O6079">
        <f t="shared" si="666"/>
        <v>28</v>
      </c>
      <c r="P6079">
        <f t="shared" si="663"/>
        <v>1</v>
      </c>
      <c r="Q6079">
        <f t="shared" si="664"/>
        <v>1</v>
      </c>
    </row>
    <row r="6080" spans="1:17" ht="19.5" x14ac:dyDescent="0.4">
      <c r="A6080" s="33">
        <f t="shared" si="665"/>
        <v>46604</v>
      </c>
      <c r="B6080" s="27" t="str">
        <f t="shared" si="660"/>
        <v>(木)</v>
      </c>
      <c r="C6080" s="34">
        <v>0.58333333333333304</v>
      </c>
      <c r="D6080" s="16" t="s">
        <v>18</v>
      </c>
      <c r="E6080" s="35">
        <v>0.60416666666666696</v>
      </c>
      <c r="F6080" s="50">
        <f>IF(COUNTIF('リスト（不使用）'!$A$5:$A$6,単年カーブ!$A$1),"希望数量入力ください",'単年（2027年度）'!$E$12*単年カーブ!$R$3+'単年（2027年度）'!$E$12*(1-単年カーブ!$R$3)*単年カーブ!Q6080)</f>
        <v>0</v>
      </c>
      <c r="G6080" s="47">
        <f t="shared" si="661"/>
        <v>0</v>
      </c>
      <c r="M6080">
        <f t="shared" si="662"/>
        <v>8</v>
      </c>
      <c r="N6080">
        <f>IF(OR(WEEKDAY(A6080)=1,WEEKDAY(A6080)=7,COUNTIF('2027祝日等（不使用）'!$A$1:$A$20,単年カーブ!A6080)=1),0,1)</f>
        <v>1</v>
      </c>
      <c r="O6080">
        <f t="shared" si="666"/>
        <v>29</v>
      </c>
      <c r="P6080">
        <f t="shared" si="663"/>
        <v>1</v>
      </c>
      <c r="Q6080">
        <f t="shared" si="664"/>
        <v>1</v>
      </c>
    </row>
    <row r="6081" spans="1:17" ht="19.5" x14ac:dyDescent="0.4">
      <c r="A6081" s="33">
        <f t="shared" si="665"/>
        <v>46604</v>
      </c>
      <c r="B6081" s="27" t="str">
        <f t="shared" si="660"/>
        <v>(木)</v>
      </c>
      <c r="C6081" s="34">
        <v>0.60416666666666696</v>
      </c>
      <c r="D6081" s="16" t="s">
        <v>18</v>
      </c>
      <c r="E6081" s="35">
        <v>0.625</v>
      </c>
      <c r="F6081" s="50">
        <f>IF(COUNTIF('リスト（不使用）'!$A$5:$A$6,単年カーブ!$A$1),"希望数量入力ください",'単年（2027年度）'!$E$12*単年カーブ!$R$3+'単年（2027年度）'!$E$12*(1-単年カーブ!$R$3)*単年カーブ!Q6081)</f>
        <v>0</v>
      </c>
      <c r="G6081" s="47">
        <f t="shared" si="661"/>
        <v>0</v>
      </c>
      <c r="M6081">
        <f t="shared" si="662"/>
        <v>8</v>
      </c>
      <c r="N6081">
        <f>IF(OR(WEEKDAY(A6081)=1,WEEKDAY(A6081)=7,COUNTIF('2027祝日等（不使用）'!$A$1:$A$20,単年カーブ!A6081)=1),0,1)</f>
        <v>1</v>
      </c>
      <c r="O6081">
        <f t="shared" si="666"/>
        <v>30</v>
      </c>
      <c r="P6081">
        <f t="shared" si="663"/>
        <v>1</v>
      </c>
      <c r="Q6081">
        <f t="shared" si="664"/>
        <v>1</v>
      </c>
    </row>
    <row r="6082" spans="1:17" ht="19.5" x14ac:dyDescent="0.4">
      <c r="A6082" s="33">
        <f t="shared" si="665"/>
        <v>46604</v>
      </c>
      <c r="B6082" s="27" t="str">
        <f t="shared" si="660"/>
        <v>(木)</v>
      </c>
      <c r="C6082" s="34">
        <v>0.625</v>
      </c>
      <c r="D6082" s="16" t="s">
        <v>18</v>
      </c>
      <c r="E6082" s="35">
        <v>0.64583333333333304</v>
      </c>
      <c r="F6082" s="50">
        <f>IF(COUNTIF('リスト（不使用）'!$A$5:$A$6,単年カーブ!$A$1),"希望数量入力ください",'単年（2027年度）'!$E$12*単年カーブ!$R$3+'単年（2027年度）'!$E$12*(1-単年カーブ!$R$3)*単年カーブ!Q6082)</f>
        <v>0</v>
      </c>
      <c r="G6082" s="47">
        <f t="shared" si="661"/>
        <v>0</v>
      </c>
      <c r="M6082">
        <f t="shared" si="662"/>
        <v>8</v>
      </c>
      <c r="N6082">
        <f>IF(OR(WEEKDAY(A6082)=1,WEEKDAY(A6082)=7,COUNTIF('2027祝日等（不使用）'!$A$1:$A$20,単年カーブ!A6082)=1),0,1)</f>
        <v>1</v>
      </c>
      <c r="O6082">
        <f t="shared" si="666"/>
        <v>31</v>
      </c>
      <c r="P6082">
        <f t="shared" si="663"/>
        <v>1</v>
      </c>
      <c r="Q6082">
        <f t="shared" si="664"/>
        <v>1</v>
      </c>
    </row>
    <row r="6083" spans="1:17" ht="19.5" x14ac:dyDescent="0.4">
      <c r="A6083" s="33">
        <f t="shared" si="665"/>
        <v>46604</v>
      </c>
      <c r="B6083" s="27" t="str">
        <f t="shared" si="660"/>
        <v>(木)</v>
      </c>
      <c r="C6083" s="34">
        <v>0.64583333333333304</v>
      </c>
      <c r="D6083" s="16" t="s">
        <v>18</v>
      </c>
      <c r="E6083" s="35">
        <v>0.66666666666666696</v>
      </c>
      <c r="F6083" s="50">
        <f>IF(COUNTIF('リスト（不使用）'!$A$5:$A$6,単年カーブ!$A$1),"希望数量入力ください",'単年（2027年度）'!$E$12*単年カーブ!$R$3+'単年（2027年度）'!$E$12*(1-単年カーブ!$R$3)*単年カーブ!Q6083)</f>
        <v>0</v>
      </c>
      <c r="G6083" s="47">
        <f t="shared" si="661"/>
        <v>0</v>
      </c>
      <c r="M6083">
        <f t="shared" si="662"/>
        <v>8</v>
      </c>
      <c r="N6083">
        <f>IF(OR(WEEKDAY(A6083)=1,WEEKDAY(A6083)=7,COUNTIF('2027祝日等（不使用）'!$A$1:$A$20,単年カーブ!A6083)=1),0,1)</f>
        <v>1</v>
      </c>
      <c r="O6083">
        <f t="shared" si="666"/>
        <v>32</v>
      </c>
      <c r="P6083">
        <f t="shared" si="663"/>
        <v>1</v>
      </c>
      <c r="Q6083">
        <f t="shared" si="664"/>
        <v>1</v>
      </c>
    </row>
    <row r="6084" spans="1:17" ht="19.5" x14ac:dyDescent="0.4">
      <c r="A6084" s="33">
        <f t="shared" si="665"/>
        <v>46604</v>
      </c>
      <c r="B6084" s="27" t="str">
        <f t="shared" ref="B6084:B6147" si="667">TEXT(A6084,"(aaa)")</f>
        <v>(木)</v>
      </c>
      <c r="C6084" s="34">
        <v>0.66666666666666696</v>
      </c>
      <c r="D6084" s="16" t="s">
        <v>18</v>
      </c>
      <c r="E6084" s="35">
        <v>0.6875</v>
      </c>
      <c r="F6084" s="50">
        <f>IF(COUNTIF('リスト（不使用）'!$A$5:$A$6,単年カーブ!$A$1),"希望数量入力ください",'単年（2027年度）'!$E$12*単年カーブ!$R$3+'単年（2027年度）'!$E$12*(1-単年カーブ!$R$3)*単年カーブ!Q6084)</f>
        <v>0</v>
      </c>
      <c r="G6084" s="47">
        <f t="shared" ref="G6084:G6147" si="668">F6084/2</f>
        <v>0</v>
      </c>
      <c r="M6084">
        <f t="shared" ref="M6084:M6147" si="669">MONTH(A6084)</f>
        <v>8</v>
      </c>
      <c r="N6084">
        <f>IF(OR(WEEKDAY(A6084)=1,WEEKDAY(A6084)=7,COUNTIF('2027祝日等（不使用）'!$A$1:$A$20,単年カーブ!A6084)=1),0,1)</f>
        <v>1</v>
      </c>
      <c r="O6084">
        <f t="shared" si="666"/>
        <v>33</v>
      </c>
      <c r="P6084">
        <f t="shared" ref="P6084:P6147" si="670">IF(AND(O6084&gt;16,O6084&lt;41),1,0)</f>
        <v>1</v>
      </c>
      <c r="Q6084">
        <f t="shared" ref="Q6084:Q6147" si="671">P6084*N6084</f>
        <v>1</v>
      </c>
    </row>
    <row r="6085" spans="1:17" ht="19.5" x14ac:dyDescent="0.4">
      <c r="A6085" s="33">
        <f t="shared" si="665"/>
        <v>46604</v>
      </c>
      <c r="B6085" s="27" t="str">
        <f t="shared" si="667"/>
        <v>(木)</v>
      </c>
      <c r="C6085" s="34">
        <v>0.6875</v>
      </c>
      <c r="D6085" s="16" t="s">
        <v>18</v>
      </c>
      <c r="E6085" s="35">
        <v>0.70833333333333304</v>
      </c>
      <c r="F6085" s="50">
        <f>IF(COUNTIF('リスト（不使用）'!$A$5:$A$6,単年カーブ!$A$1),"希望数量入力ください",'単年（2027年度）'!$E$12*単年カーブ!$R$3+'単年（2027年度）'!$E$12*(1-単年カーブ!$R$3)*単年カーブ!Q6085)</f>
        <v>0</v>
      </c>
      <c r="G6085" s="47">
        <f t="shared" si="668"/>
        <v>0</v>
      </c>
      <c r="M6085">
        <f t="shared" si="669"/>
        <v>8</v>
      </c>
      <c r="N6085">
        <f>IF(OR(WEEKDAY(A6085)=1,WEEKDAY(A6085)=7,COUNTIF('2027祝日等（不使用）'!$A$1:$A$20,単年カーブ!A6085)=1),0,1)</f>
        <v>1</v>
      </c>
      <c r="O6085">
        <f t="shared" si="666"/>
        <v>34</v>
      </c>
      <c r="P6085">
        <f t="shared" si="670"/>
        <v>1</v>
      </c>
      <c r="Q6085">
        <f t="shared" si="671"/>
        <v>1</v>
      </c>
    </row>
    <row r="6086" spans="1:17" ht="19.5" x14ac:dyDescent="0.4">
      <c r="A6086" s="33">
        <f t="shared" si="665"/>
        <v>46604</v>
      </c>
      <c r="B6086" s="27" t="str">
        <f t="shared" si="667"/>
        <v>(木)</v>
      </c>
      <c r="C6086" s="34">
        <v>0.70833333333333304</v>
      </c>
      <c r="D6086" s="16" t="s">
        <v>18</v>
      </c>
      <c r="E6086" s="35">
        <v>0.72916666666666696</v>
      </c>
      <c r="F6086" s="50">
        <f>IF(COUNTIF('リスト（不使用）'!$A$5:$A$6,単年カーブ!$A$1),"希望数量入力ください",'単年（2027年度）'!$E$12*単年カーブ!$R$3+'単年（2027年度）'!$E$12*(1-単年カーブ!$R$3)*単年カーブ!Q6086)</f>
        <v>0</v>
      </c>
      <c r="G6086" s="47">
        <f t="shared" si="668"/>
        <v>0</v>
      </c>
      <c r="M6086">
        <f t="shared" si="669"/>
        <v>8</v>
      </c>
      <c r="N6086">
        <f>IF(OR(WEEKDAY(A6086)=1,WEEKDAY(A6086)=7,COUNTIF('2027祝日等（不使用）'!$A$1:$A$20,単年カーブ!A6086)=1),0,1)</f>
        <v>1</v>
      </c>
      <c r="O6086">
        <f t="shared" si="666"/>
        <v>35</v>
      </c>
      <c r="P6086">
        <f t="shared" si="670"/>
        <v>1</v>
      </c>
      <c r="Q6086">
        <f t="shared" si="671"/>
        <v>1</v>
      </c>
    </row>
    <row r="6087" spans="1:17" ht="19.5" x14ac:dyDescent="0.4">
      <c r="A6087" s="33">
        <f t="shared" si="665"/>
        <v>46604</v>
      </c>
      <c r="B6087" s="27" t="str">
        <f t="shared" si="667"/>
        <v>(木)</v>
      </c>
      <c r="C6087" s="34">
        <v>0.72916666666666696</v>
      </c>
      <c r="D6087" s="16" t="s">
        <v>18</v>
      </c>
      <c r="E6087" s="35">
        <v>0.75</v>
      </c>
      <c r="F6087" s="50">
        <f>IF(COUNTIF('リスト（不使用）'!$A$5:$A$6,単年カーブ!$A$1),"希望数量入力ください",'単年（2027年度）'!$E$12*単年カーブ!$R$3+'単年（2027年度）'!$E$12*(1-単年カーブ!$R$3)*単年カーブ!Q6087)</f>
        <v>0</v>
      </c>
      <c r="G6087" s="47">
        <f t="shared" si="668"/>
        <v>0</v>
      </c>
      <c r="M6087">
        <f t="shared" si="669"/>
        <v>8</v>
      </c>
      <c r="N6087">
        <f>IF(OR(WEEKDAY(A6087)=1,WEEKDAY(A6087)=7,COUNTIF('2027祝日等（不使用）'!$A$1:$A$20,単年カーブ!A6087)=1),0,1)</f>
        <v>1</v>
      </c>
      <c r="O6087">
        <f t="shared" si="666"/>
        <v>36</v>
      </c>
      <c r="P6087">
        <f t="shared" si="670"/>
        <v>1</v>
      </c>
      <c r="Q6087">
        <f t="shared" si="671"/>
        <v>1</v>
      </c>
    </row>
    <row r="6088" spans="1:17" ht="19.5" x14ac:dyDescent="0.4">
      <c r="A6088" s="33">
        <f t="shared" si="665"/>
        <v>46604</v>
      </c>
      <c r="B6088" s="27" t="str">
        <f t="shared" si="667"/>
        <v>(木)</v>
      </c>
      <c r="C6088" s="34">
        <v>0.75</v>
      </c>
      <c r="D6088" s="16" t="s">
        <v>18</v>
      </c>
      <c r="E6088" s="35">
        <v>0.77083333333333304</v>
      </c>
      <c r="F6088" s="50">
        <f>IF(COUNTIF('リスト（不使用）'!$A$5:$A$6,単年カーブ!$A$1),"希望数量入力ください",'単年（2027年度）'!$E$12*単年カーブ!$R$3+'単年（2027年度）'!$E$12*(1-単年カーブ!$R$3)*単年カーブ!Q6088)</f>
        <v>0</v>
      </c>
      <c r="G6088" s="47">
        <f t="shared" si="668"/>
        <v>0</v>
      </c>
      <c r="M6088">
        <f t="shared" si="669"/>
        <v>8</v>
      </c>
      <c r="N6088">
        <f>IF(OR(WEEKDAY(A6088)=1,WEEKDAY(A6088)=7,COUNTIF('2027祝日等（不使用）'!$A$1:$A$20,単年カーブ!A6088)=1),0,1)</f>
        <v>1</v>
      </c>
      <c r="O6088">
        <f t="shared" si="666"/>
        <v>37</v>
      </c>
      <c r="P6088">
        <f t="shared" si="670"/>
        <v>1</v>
      </c>
      <c r="Q6088">
        <f t="shared" si="671"/>
        <v>1</v>
      </c>
    </row>
    <row r="6089" spans="1:17" ht="19.5" x14ac:dyDescent="0.4">
      <c r="A6089" s="33">
        <f t="shared" si="665"/>
        <v>46604</v>
      </c>
      <c r="B6089" s="27" t="str">
        <f t="shared" si="667"/>
        <v>(木)</v>
      </c>
      <c r="C6089" s="34">
        <v>0.77083333333333304</v>
      </c>
      <c r="D6089" s="16" t="s">
        <v>18</v>
      </c>
      <c r="E6089" s="35">
        <v>0.79166666666666696</v>
      </c>
      <c r="F6089" s="50">
        <f>IF(COUNTIF('リスト（不使用）'!$A$5:$A$6,単年カーブ!$A$1),"希望数量入力ください",'単年（2027年度）'!$E$12*単年カーブ!$R$3+'単年（2027年度）'!$E$12*(1-単年カーブ!$R$3)*単年カーブ!Q6089)</f>
        <v>0</v>
      </c>
      <c r="G6089" s="47">
        <f t="shared" si="668"/>
        <v>0</v>
      </c>
      <c r="M6089">
        <f t="shared" si="669"/>
        <v>8</v>
      </c>
      <c r="N6089">
        <f>IF(OR(WEEKDAY(A6089)=1,WEEKDAY(A6089)=7,COUNTIF('2027祝日等（不使用）'!$A$1:$A$20,単年カーブ!A6089)=1),0,1)</f>
        <v>1</v>
      </c>
      <c r="O6089">
        <f t="shared" si="666"/>
        <v>38</v>
      </c>
      <c r="P6089">
        <f t="shared" si="670"/>
        <v>1</v>
      </c>
      <c r="Q6089">
        <f t="shared" si="671"/>
        <v>1</v>
      </c>
    </row>
    <row r="6090" spans="1:17" ht="19.5" x14ac:dyDescent="0.4">
      <c r="A6090" s="33">
        <f t="shared" si="665"/>
        <v>46604</v>
      </c>
      <c r="B6090" s="27" t="str">
        <f t="shared" si="667"/>
        <v>(木)</v>
      </c>
      <c r="C6090" s="34">
        <v>0.79166666666666696</v>
      </c>
      <c r="D6090" s="16" t="s">
        <v>18</v>
      </c>
      <c r="E6090" s="35">
        <v>0.8125</v>
      </c>
      <c r="F6090" s="50">
        <f>IF(COUNTIF('リスト（不使用）'!$A$5:$A$6,単年カーブ!$A$1),"希望数量入力ください",'単年（2027年度）'!$E$12*単年カーブ!$R$3+'単年（2027年度）'!$E$12*(1-単年カーブ!$R$3)*単年カーブ!Q6090)</f>
        <v>0</v>
      </c>
      <c r="G6090" s="47">
        <f t="shared" si="668"/>
        <v>0</v>
      </c>
      <c r="M6090">
        <f t="shared" si="669"/>
        <v>8</v>
      </c>
      <c r="N6090">
        <f>IF(OR(WEEKDAY(A6090)=1,WEEKDAY(A6090)=7,COUNTIF('2027祝日等（不使用）'!$A$1:$A$20,単年カーブ!A6090)=1),0,1)</f>
        <v>1</v>
      </c>
      <c r="O6090">
        <f t="shared" si="666"/>
        <v>39</v>
      </c>
      <c r="P6090">
        <f t="shared" si="670"/>
        <v>1</v>
      </c>
      <c r="Q6090">
        <f t="shared" si="671"/>
        <v>1</v>
      </c>
    </row>
    <row r="6091" spans="1:17" ht="19.5" x14ac:dyDescent="0.4">
      <c r="A6091" s="33">
        <f t="shared" si="665"/>
        <v>46604</v>
      </c>
      <c r="B6091" s="27" t="str">
        <f t="shared" si="667"/>
        <v>(木)</v>
      </c>
      <c r="C6091" s="34">
        <v>0.8125</v>
      </c>
      <c r="D6091" s="16" t="s">
        <v>18</v>
      </c>
      <c r="E6091" s="35">
        <v>0.83333333333333304</v>
      </c>
      <c r="F6091" s="50">
        <f>IF(COUNTIF('リスト（不使用）'!$A$5:$A$6,単年カーブ!$A$1),"希望数量入力ください",'単年（2027年度）'!$E$12*単年カーブ!$R$3+'単年（2027年度）'!$E$12*(1-単年カーブ!$R$3)*単年カーブ!Q6091)</f>
        <v>0</v>
      </c>
      <c r="G6091" s="47">
        <f t="shared" si="668"/>
        <v>0</v>
      </c>
      <c r="M6091">
        <f t="shared" si="669"/>
        <v>8</v>
      </c>
      <c r="N6091">
        <f>IF(OR(WEEKDAY(A6091)=1,WEEKDAY(A6091)=7,COUNTIF('2027祝日等（不使用）'!$A$1:$A$20,単年カーブ!A6091)=1),0,1)</f>
        <v>1</v>
      </c>
      <c r="O6091">
        <f t="shared" si="666"/>
        <v>40</v>
      </c>
      <c r="P6091">
        <f t="shared" si="670"/>
        <v>1</v>
      </c>
      <c r="Q6091">
        <f t="shared" si="671"/>
        <v>1</v>
      </c>
    </row>
    <row r="6092" spans="1:17" ht="19.5" x14ac:dyDescent="0.4">
      <c r="A6092" s="33">
        <f t="shared" si="665"/>
        <v>46604</v>
      </c>
      <c r="B6092" s="27" t="str">
        <f t="shared" si="667"/>
        <v>(木)</v>
      </c>
      <c r="C6092" s="34">
        <v>0.83333333333333304</v>
      </c>
      <c r="D6092" s="16" t="s">
        <v>18</v>
      </c>
      <c r="E6092" s="35">
        <v>0.85416666666666696</v>
      </c>
      <c r="F6092" s="50">
        <f>IF(COUNTIF('リスト（不使用）'!$A$5:$A$6,単年カーブ!$A$1),"希望数量入力ください",'単年（2027年度）'!$E$12*単年カーブ!$R$3+'単年（2027年度）'!$E$12*(1-単年カーブ!$R$3)*単年カーブ!Q6092)</f>
        <v>0</v>
      </c>
      <c r="G6092" s="47">
        <f t="shared" si="668"/>
        <v>0</v>
      </c>
      <c r="M6092">
        <f t="shared" si="669"/>
        <v>8</v>
      </c>
      <c r="N6092">
        <f>IF(OR(WEEKDAY(A6092)=1,WEEKDAY(A6092)=7,COUNTIF('2027祝日等（不使用）'!$A$1:$A$20,単年カーブ!A6092)=1),0,1)</f>
        <v>1</v>
      </c>
      <c r="O6092">
        <f t="shared" si="666"/>
        <v>41</v>
      </c>
      <c r="P6092">
        <f t="shared" si="670"/>
        <v>0</v>
      </c>
      <c r="Q6092">
        <f t="shared" si="671"/>
        <v>0</v>
      </c>
    </row>
    <row r="6093" spans="1:17" ht="19.5" x14ac:dyDescent="0.4">
      <c r="A6093" s="33">
        <f t="shared" si="665"/>
        <v>46604</v>
      </c>
      <c r="B6093" s="27" t="str">
        <f t="shared" si="667"/>
        <v>(木)</v>
      </c>
      <c r="C6093" s="34">
        <v>0.85416666666666696</v>
      </c>
      <c r="D6093" s="16" t="s">
        <v>18</v>
      </c>
      <c r="E6093" s="35">
        <v>0.875</v>
      </c>
      <c r="F6093" s="50">
        <f>IF(COUNTIF('リスト（不使用）'!$A$5:$A$6,単年カーブ!$A$1),"希望数量入力ください",'単年（2027年度）'!$E$12*単年カーブ!$R$3+'単年（2027年度）'!$E$12*(1-単年カーブ!$R$3)*単年カーブ!Q6093)</f>
        <v>0</v>
      </c>
      <c r="G6093" s="47">
        <f t="shared" si="668"/>
        <v>0</v>
      </c>
      <c r="M6093">
        <f t="shared" si="669"/>
        <v>8</v>
      </c>
      <c r="N6093">
        <f>IF(OR(WEEKDAY(A6093)=1,WEEKDAY(A6093)=7,COUNTIF('2027祝日等（不使用）'!$A$1:$A$20,単年カーブ!A6093)=1),0,1)</f>
        <v>1</v>
      </c>
      <c r="O6093">
        <f t="shared" si="666"/>
        <v>42</v>
      </c>
      <c r="P6093">
        <f t="shared" si="670"/>
        <v>0</v>
      </c>
      <c r="Q6093">
        <f t="shared" si="671"/>
        <v>0</v>
      </c>
    </row>
    <row r="6094" spans="1:17" ht="19.5" x14ac:dyDescent="0.4">
      <c r="A6094" s="33">
        <f t="shared" si="665"/>
        <v>46604</v>
      </c>
      <c r="B6094" s="27" t="str">
        <f t="shared" si="667"/>
        <v>(木)</v>
      </c>
      <c r="C6094" s="34">
        <v>0.875</v>
      </c>
      <c r="D6094" s="16" t="s">
        <v>18</v>
      </c>
      <c r="E6094" s="35">
        <v>0.89583333333333304</v>
      </c>
      <c r="F6094" s="50">
        <f>IF(COUNTIF('リスト（不使用）'!$A$5:$A$6,単年カーブ!$A$1),"希望数量入力ください",'単年（2027年度）'!$E$12*単年カーブ!$R$3+'単年（2027年度）'!$E$12*(1-単年カーブ!$R$3)*単年カーブ!Q6094)</f>
        <v>0</v>
      </c>
      <c r="G6094" s="47">
        <f t="shared" si="668"/>
        <v>0</v>
      </c>
      <c r="M6094">
        <f t="shared" si="669"/>
        <v>8</v>
      </c>
      <c r="N6094">
        <f>IF(OR(WEEKDAY(A6094)=1,WEEKDAY(A6094)=7,COUNTIF('2027祝日等（不使用）'!$A$1:$A$20,単年カーブ!A6094)=1),0,1)</f>
        <v>1</v>
      </c>
      <c r="O6094">
        <f t="shared" si="666"/>
        <v>43</v>
      </c>
      <c r="P6094">
        <f t="shared" si="670"/>
        <v>0</v>
      </c>
      <c r="Q6094">
        <f t="shared" si="671"/>
        <v>0</v>
      </c>
    </row>
    <row r="6095" spans="1:17" ht="19.5" x14ac:dyDescent="0.4">
      <c r="A6095" s="33">
        <f t="shared" si="665"/>
        <v>46604</v>
      </c>
      <c r="B6095" s="27" t="str">
        <f t="shared" si="667"/>
        <v>(木)</v>
      </c>
      <c r="C6095" s="34">
        <v>0.89583333333333304</v>
      </c>
      <c r="D6095" s="16" t="s">
        <v>18</v>
      </c>
      <c r="E6095" s="35">
        <v>0.91666666666666696</v>
      </c>
      <c r="F6095" s="50">
        <f>IF(COUNTIF('リスト（不使用）'!$A$5:$A$6,単年カーブ!$A$1),"希望数量入力ください",'単年（2027年度）'!$E$12*単年カーブ!$R$3+'単年（2027年度）'!$E$12*(1-単年カーブ!$R$3)*単年カーブ!Q6095)</f>
        <v>0</v>
      </c>
      <c r="G6095" s="47">
        <f t="shared" si="668"/>
        <v>0</v>
      </c>
      <c r="M6095">
        <f t="shared" si="669"/>
        <v>8</v>
      </c>
      <c r="N6095">
        <f>IF(OR(WEEKDAY(A6095)=1,WEEKDAY(A6095)=7,COUNTIF('2027祝日等（不使用）'!$A$1:$A$20,単年カーブ!A6095)=1),0,1)</f>
        <v>1</v>
      </c>
      <c r="O6095">
        <f t="shared" si="666"/>
        <v>44</v>
      </c>
      <c r="P6095">
        <f t="shared" si="670"/>
        <v>0</v>
      </c>
      <c r="Q6095">
        <f t="shared" si="671"/>
        <v>0</v>
      </c>
    </row>
    <row r="6096" spans="1:17" ht="19.5" x14ac:dyDescent="0.4">
      <c r="A6096" s="33">
        <f t="shared" si="665"/>
        <v>46604</v>
      </c>
      <c r="B6096" s="27" t="str">
        <f t="shared" si="667"/>
        <v>(木)</v>
      </c>
      <c r="C6096" s="34">
        <v>0.91666666666666696</v>
      </c>
      <c r="D6096" s="16" t="s">
        <v>18</v>
      </c>
      <c r="E6096" s="35">
        <v>0.9375</v>
      </c>
      <c r="F6096" s="50">
        <f>IF(COUNTIF('リスト（不使用）'!$A$5:$A$6,単年カーブ!$A$1),"希望数量入力ください",'単年（2027年度）'!$E$12*単年カーブ!$R$3+'単年（2027年度）'!$E$12*(1-単年カーブ!$R$3)*単年カーブ!Q6096)</f>
        <v>0</v>
      </c>
      <c r="G6096" s="47">
        <f t="shared" si="668"/>
        <v>0</v>
      </c>
      <c r="M6096">
        <f t="shared" si="669"/>
        <v>8</v>
      </c>
      <c r="N6096">
        <f>IF(OR(WEEKDAY(A6096)=1,WEEKDAY(A6096)=7,COUNTIF('2027祝日等（不使用）'!$A$1:$A$20,単年カーブ!A6096)=1),0,1)</f>
        <v>1</v>
      </c>
      <c r="O6096">
        <f t="shared" si="666"/>
        <v>45</v>
      </c>
      <c r="P6096">
        <f t="shared" si="670"/>
        <v>0</v>
      </c>
      <c r="Q6096">
        <f t="shared" si="671"/>
        <v>0</v>
      </c>
    </row>
    <row r="6097" spans="1:17" ht="19.5" x14ac:dyDescent="0.4">
      <c r="A6097" s="33">
        <f t="shared" si="665"/>
        <v>46604</v>
      </c>
      <c r="B6097" s="27" t="str">
        <f t="shared" si="667"/>
        <v>(木)</v>
      </c>
      <c r="C6097" s="34">
        <v>0.9375</v>
      </c>
      <c r="D6097" s="16" t="s">
        <v>18</v>
      </c>
      <c r="E6097" s="35">
        <v>0.95833333333333304</v>
      </c>
      <c r="F6097" s="50">
        <f>IF(COUNTIF('リスト（不使用）'!$A$5:$A$6,単年カーブ!$A$1),"希望数量入力ください",'単年（2027年度）'!$E$12*単年カーブ!$R$3+'単年（2027年度）'!$E$12*(1-単年カーブ!$R$3)*単年カーブ!Q6097)</f>
        <v>0</v>
      </c>
      <c r="G6097" s="47">
        <f t="shared" si="668"/>
        <v>0</v>
      </c>
      <c r="M6097">
        <f t="shared" si="669"/>
        <v>8</v>
      </c>
      <c r="N6097">
        <f>IF(OR(WEEKDAY(A6097)=1,WEEKDAY(A6097)=7,COUNTIF('2027祝日等（不使用）'!$A$1:$A$20,単年カーブ!A6097)=1),0,1)</f>
        <v>1</v>
      </c>
      <c r="O6097">
        <f t="shared" si="666"/>
        <v>46</v>
      </c>
      <c r="P6097">
        <f t="shared" si="670"/>
        <v>0</v>
      </c>
      <c r="Q6097">
        <f t="shared" si="671"/>
        <v>0</v>
      </c>
    </row>
    <row r="6098" spans="1:17" ht="19.5" x14ac:dyDescent="0.4">
      <c r="A6098" s="33">
        <f t="shared" si="665"/>
        <v>46604</v>
      </c>
      <c r="B6098" s="27" t="str">
        <f t="shared" si="667"/>
        <v>(木)</v>
      </c>
      <c r="C6098" s="34">
        <v>0.95833333333333304</v>
      </c>
      <c r="D6098" s="16" t="s">
        <v>18</v>
      </c>
      <c r="E6098" s="35">
        <v>0.97916666666666696</v>
      </c>
      <c r="F6098" s="50">
        <f>IF(COUNTIF('リスト（不使用）'!$A$5:$A$6,単年カーブ!$A$1),"希望数量入力ください",'単年（2027年度）'!$E$12*単年カーブ!$R$3+'単年（2027年度）'!$E$12*(1-単年カーブ!$R$3)*単年カーブ!Q6098)</f>
        <v>0</v>
      </c>
      <c r="G6098" s="47">
        <f t="shared" si="668"/>
        <v>0</v>
      </c>
      <c r="M6098">
        <f t="shared" si="669"/>
        <v>8</v>
      </c>
      <c r="N6098">
        <f>IF(OR(WEEKDAY(A6098)=1,WEEKDAY(A6098)=7,COUNTIF('2027祝日等（不使用）'!$A$1:$A$20,単年カーブ!A6098)=1),0,1)</f>
        <v>1</v>
      </c>
      <c r="O6098">
        <f t="shared" si="666"/>
        <v>47</v>
      </c>
      <c r="P6098">
        <f t="shared" si="670"/>
        <v>0</v>
      </c>
      <c r="Q6098">
        <f t="shared" si="671"/>
        <v>0</v>
      </c>
    </row>
    <row r="6099" spans="1:17" ht="19.5" x14ac:dyDescent="0.4">
      <c r="A6099" s="33">
        <f t="shared" si="665"/>
        <v>46604</v>
      </c>
      <c r="B6099" s="27" t="str">
        <f t="shared" si="667"/>
        <v>(木)</v>
      </c>
      <c r="C6099" s="34">
        <v>0.97916666666666696</v>
      </c>
      <c r="D6099" s="16" t="s">
        <v>18</v>
      </c>
      <c r="E6099" s="35" t="s">
        <v>17</v>
      </c>
      <c r="F6099" s="50">
        <f>IF(COUNTIF('リスト（不使用）'!$A$5:$A$6,単年カーブ!$A$1),"希望数量入力ください",'単年（2027年度）'!$E$12*単年カーブ!$R$3+'単年（2027年度）'!$E$12*(1-単年カーブ!$R$3)*単年カーブ!Q6099)</f>
        <v>0</v>
      </c>
      <c r="G6099" s="47">
        <f t="shared" si="668"/>
        <v>0</v>
      </c>
      <c r="M6099">
        <f t="shared" si="669"/>
        <v>8</v>
      </c>
      <c r="N6099">
        <f>IF(OR(WEEKDAY(A6099)=1,WEEKDAY(A6099)=7,COUNTIF('2027祝日等（不使用）'!$A$1:$A$20,単年カーブ!A6099)=1),0,1)</f>
        <v>1</v>
      </c>
      <c r="O6099">
        <f t="shared" si="666"/>
        <v>48</v>
      </c>
      <c r="P6099">
        <f t="shared" si="670"/>
        <v>0</v>
      </c>
      <c r="Q6099">
        <f t="shared" si="671"/>
        <v>0</v>
      </c>
    </row>
    <row r="6100" spans="1:17" ht="19.5" x14ac:dyDescent="0.4">
      <c r="A6100" s="33">
        <f t="shared" si="665"/>
        <v>46605</v>
      </c>
      <c r="B6100" s="27" t="str">
        <f t="shared" si="667"/>
        <v>(金)</v>
      </c>
      <c r="C6100" s="34">
        <v>0</v>
      </c>
      <c r="D6100" s="16" t="s">
        <v>18</v>
      </c>
      <c r="E6100" s="35">
        <v>2.0833333333333332E-2</v>
      </c>
      <c r="F6100" s="50">
        <f>IF(COUNTIF('リスト（不使用）'!$A$5:$A$6,単年カーブ!$A$1),"希望数量入力ください",'単年（2027年度）'!$E$12*単年カーブ!$R$3+'単年（2027年度）'!$E$12*(1-単年カーブ!$R$3)*単年カーブ!Q6100)</f>
        <v>0</v>
      </c>
      <c r="G6100" s="47">
        <f t="shared" si="668"/>
        <v>0</v>
      </c>
      <c r="M6100">
        <f t="shared" si="669"/>
        <v>8</v>
      </c>
      <c r="N6100">
        <f>IF(OR(WEEKDAY(A6100)=1,WEEKDAY(A6100)=7,COUNTIF('2027祝日等（不使用）'!$A$1:$A$20,単年カーブ!A6100)=1),0,1)</f>
        <v>1</v>
      </c>
      <c r="O6100">
        <f t="shared" si="666"/>
        <v>1</v>
      </c>
      <c r="P6100">
        <f t="shared" si="670"/>
        <v>0</v>
      </c>
      <c r="Q6100">
        <f t="shared" si="671"/>
        <v>0</v>
      </c>
    </row>
    <row r="6101" spans="1:17" ht="19.5" x14ac:dyDescent="0.4">
      <c r="A6101" s="33">
        <f t="shared" si="665"/>
        <v>46605</v>
      </c>
      <c r="B6101" s="27" t="str">
        <f t="shared" si="667"/>
        <v>(金)</v>
      </c>
      <c r="C6101" s="34">
        <v>2.0833333333333332E-2</v>
      </c>
      <c r="D6101" s="16" t="s">
        <v>18</v>
      </c>
      <c r="E6101" s="35">
        <v>4.1666666666666664E-2</v>
      </c>
      <c r="F6101" s="50">
        <f>IF(COUNTIF('リスト（不使用）'!$A$5:$A$6,単年カーブ!$A$1),"希望数量入力ください",'単年（2027年度）'!$E$12*単年カーブ!$R$3+'単年（2027年度）'!$E$12*(1-単年カーブ!$R$3)*単年カーブ!Q6101)</f>
        <v>0</v>
      </c>
      <c r="G6101" s="47">
        <f t="shared" si="668"/>
        <v>0</v>
      </c>
      <c r="M6101">
        <f t="shared" si="669"/>
        <v>8</v>
      </c>
      <c r="N6101">
        <f>IF(OR(WEEKDAY(A6101)=1,WEEKDAY(A6101)=7,COUNTIF('2027祝日等（不使用）'!$A$1:$A$20,単年カーブ!A6101)=1),0,1)</f>
        <v>1</v>
      </c>
      <c r="O6101">
        <f t="shared" si="666"/>
        <v>2</v>
      </c>
      <c r="P6101">
        <f t="shared" si="670"/>
        <v>0</v>
      </c>
      <c r="Q6101">
        <f t="shared" si="671"/>
        <v>0</v>
      </c>
    </row>
    <row r="6102" spans="1:17" ht="19.5" x14ac:dyDescent="0.4">
      <c r="A6102" s="33">
        <f t="shared" si="665"/>
        <v>46605</v>
      </c>
      <c r="B6102" s="27" t="str">
        <f t="shared" si="667"/>
        <v>(金)</v>
      </c>
      <c r="C6102" s="34">
        <v>4.1666666666666664E-2</v>
      </c>
      <c r="D6102" s="16" t="s">
        <v>18</v>
      </c>
      <c r="E6102" s="35">
        <v>6.25E-2</v>
      </c>
      <c r="F6102" s="50">
        <f>IF(COUNTIF('リスト（不使用）'!$A$5:$A$6,単年カーブ!$A$1),"希望数量入力ください",'単年（2027年度）'!$E$12*単年カーブ!$R$3+'単年（2027年度）'!$E$12*(1-単年カーブ!$R$3)*単年カーブ!Q6102)</f>
        <v>0</v>
      </c>
      <c r="G6102" s="47">
        <f t="shared" si="668"/>
        <v>0</v>
      </c>
      <c r="M6102">
        <f t="shared" si="669"/>
        <v>8</v>
      </c>
      <c r="N6102">
        <f>IF(OR(WEEKDAY(A6102)=1,WEEKDAY(A6102)=7,COUNTIF('2027祝日等（不使用）'!$A$1:$A$20,単年カーブ!A6102)=1),0,1)</f>
        <v>1</v>
      </c>
      <c r="O6102">
        <f t="shared" si="666"/>
        <v>3</v>
      </c>
      <c r="P6102">
        <f t="shared" si="670"/>
        <v>0</v>
      </c>
      <c r="Q6102">
        <f t="shared" si="671"/>
        <v>0</v>
      </c>
    </row>
    <row r="6103" spans="1:17" ht="19.5" x14ac:dyDescent="0.4">
      <c r="A6103" s="33">
        <f t="shared" si="665"/>
        <v>46605</v>
      </c>
      <c r="B6103" s="27" t="str">
        <f t="shared" si="667"/>
        <v>(金)</v>
      </c>
      <c r="C6103" s="34">
        <v>6.25E-2</v>
      </c>
      <c r="D6103" s="16" t="s">
        <v>18</v>
      </c>
      <c r="E6103" s="35">
        <v>8.3333333333333301E-2</v>
      </c>
      <c r="F6103" s="50">
        <f>IF(COUNTIF('リスト（不使用）'!$A$5:$A$6,単年カーブ!$A$1),"希望数量入力ください",'単年（2027年度）'!$E$12*単年カーブ!$R$3+'単年（2027年度）'!$E$12*(1-単年カーブ!$R$3)*単年カーブ!Q6103)</f>
        <v>0</v>
      </c>
      <c r="G6103" s="47">
        <f t="shared" si="668"/>
        <v>0</v>
      </c>
      <c r="M6103">
        <f t="shared" si="669"/>
        <v>8</v>
      </c>
      <c r="N6103">
        <f>IF(OR(WEEKDAY(A6103)=1,WEEKDAY(A6103)=7,COUNTIF('2027祝日等（不使用）'!$A$1:$A$20,単年カーブ!A6103)=1),0,1)</f>
        <v>1</v>
      </c>
      <c r="O6103">
        <f t="shared" si="666"/>
        <v>4</v>
      </c>
      <c r="P6103">
        <f t="shared" si="670"/>
        <v>0</v>
      </c>
      <c r="Q6103">
        <f t="shared" si="671"/>
        <v>0</v>
      </c>
    </row>
    <row r="6104" spans="1:17" ht="19.5" x14ac:dyDescent="0.4">
      <c r="A6104" s="33">
        <f t="shared" si="665"/>
        <v>46605</v>
      </c>
      <c r="B6104" s="27" t="str">
        <f t="shared" si="667"/>
        <v>(金)</v>
      </c>
      <c r="C6104" s="34">
        <v>8.3333333333333301E-2</v>
      </c>
      <c r="D6104" s="16" t="s">
        <v>18</v>
      </c>
      <c r="E6104" s="35">
        <v>0.104166666666667</v>
      </c>
      <c r="F6104" s="50">
        <f>IF(COUNTIF('リスト（不使用）'!$A$5:$A$6,単年カーブ!$A$1),"希望数量入力ください",'単年（2027年度）'!$E$12*単年カーブ!$R$3+'単年（2027年度）'!$E$12*(1-単年カーブ!$R$3)*単年カーブ!Q6104)</f>
        <v>0</v>
      </c>
      <c r="G6104" s="47">
        <f t="shared" si="668"/>
        <v>0</v>
      </c>
      <c r="M6104">
        <f t="shared" si="669"/>
        <v>8</v>
      </c>
      <c r="N6104">
        <f>IF(OR(WEEKDAY(A6104)=1,WEEKDAY(A6104)=7,COUNTIF('2027祝日等（不使用）'!$A$1:$A$20,単年カーブ!A6104)=1),0,1)</f>
        <v>1</v>
      </c>
      <c r="O6104">
        <f t="shared" si="666"/>
        <v>5</v>
      </c>
      <c r="P6104">
        <f t="shared" si="670"/>
        <v>0</v>
      </c>
      <c r="Q6104">
        <f t="shared" si="671"/>
        <v>0</v>
      </c>
    </row>
    <row r="6105" spans="1:17" ht="19.5" x14ac:dyDescent="0.4">
      <c r="A6105" s="33">
        <f t="shared" si="665"/>
        <v>46605</v>
      </c>
      <c r="B6105" s="27" t="str">
        <f t="shared" si="667"/>
        <v>(金)</v>
      </c>
      <c r="C6105" s="34">
        <v>0.104166666666667</v>
      </c>
      <c r="D6105" s="16" t="s">
        <v>18</v>
      </c>
      <c r="E6105" s="35">
        <v>0.125</v>
      </c>
      <c r="F6105" s="50">
        <f>IF(COUNTIF('リスト（不使用）'!$A$5:$A$6,単年カーブ!$A$1),"希望数量入力ください",'単年（2027年度）'!$E$12*単年カーブ!$R$3+'単年（2027年度）'!$E$12*(1-単年カーブ!$R$3)*単年カーブ!Q6105)</f>
        <v>0</v>
      </c>
      <c r="G6105" s="47">
        <f t="shared" si="668"/>
        <v>0</v>
      </c>
      <c r="M6105">
        <f t="shared" si="669"/>
        <v>8</v>
      </c>
      <c r="N6105">
        <f>IF(OR(WEEKDAY(A6105)=1,WEEKDAY(A6105)=7,COUNTIF('2027祝日等（不使用）'!$A$1:$A$20,単年カーブ!A6105)=1),0,1)</f>
        <v>1</v>
      </c>
      <c r="O6105">
        <f t="shared" si="666"/>
        <v>6</v>
      </c>
      <c r="P6105">
        <f t="shared" si="670"/>
        <v>0</v>
      </c>
      <c r="Q6105">
        <f t="shared" si="671"/>
        <v>0</v>
      </c>
    </row>
    <row r="6106" spans="1:17" ht="19.5" x14ac:dyDescent="0.4">
      <c r="A6106" s="33">
        <f t="shared" si="665"/>
        <v>46605</v>
      </c>
      <c r="B6106" s="27" t="str">
        <f t="shared" si="667"/>
        <v>(金)</v>
      </c>
      <c r="C6106" s="34">
        <v>0.125</v>
      </c>
      <c r="D6106" s="16" t="s">
        <v>18</v>
      </c>
      <c r="E6106" s="35">
        <v>0.14583333333333301</v>
      </c>
      <c r="F6106" s="50">
        <f>IF(COUNTIF('リスト（不使用）'!$A$5:$A$6,単年カーブ!$A$1),"希望数量入力ください",'単年（2027年度）'!$E$12*単年カーブ!$R$3+'単年（2027年度）'!$E$12*(1-単年カーブ!$R$3)*単年カーブ!Q6106)</f>
        <v>0</v>
      </c>
      <c r="G6106" s="47">
        <f t="shared" si="668"/>
        <v>0</v>
      </c>
      <c r="M6106">
        <f t="shared" si="669"/>
        <v>8</v>
      </c>
      <c r="N6106">
        <f>IF(OR(WEEKDAY(A6106)=1,WEEKDAY(A6106)=7,COUNTIF('2027祝日等（不使用）'!$A$1:$A$20,単年カーブ!A6106)=1),0,1)</f>
        <v>1</v>
      </c>
      <c r="O6106">
        <f t="shared" si="666"/>
        <v>7</v>
      </c>
      <c r="P6106">
        <f t="shared" si="670"/>
        <v>0</v>
      </c>
      <c r="Q6106">
        <f t="shared" si="671"/>
        <v>0</v>
      </c>
    </row>
    <row r="6107" spans="1:17" ht="19.5" x14ac:dyDescent="0.4">
      <c r="A6107" s="33">
        <f t="shared" si="665"/>
        <v>46605</v>
      </c>
      <c r="B6107" s="27" t="str">
        <f t="shared" si="667"/>
        <v>(金)</v>
      </c>
      <c r="C6107" s="34">
        <v>0.14583333333333301</v>
      </c>
      <c r="D6107" s="16" t="s">
        <v>18</v>
      </c>
      <c r="E6107" s="35">
        <v>0.16666666666666699</v>
      </c>
      <c r="F6107" s="50">
        <f>IF(COUNTIF('リスト（不使用）'!$A$5:$A$6,単年カーブ!$A$1),"希望数量入力ください",'単年（2027年度）'!$E$12*単年カーブ!$R$3+'単年（2027年度）'!$E$12*(1-単年カーブ!$R$3)*単年カーブ!Q6107)</f>
        <v>0</v>
      </c>
      <c r="G6107" s="47">
        <f t="shared" si="668"/>
        <v>0</v>
      </c>
      <c r="M6107">
        <f t="shared" si="669"/>
        <v>8</v>
      </c>
      <c r="N6107">
        <f>IF(OR(WEEKDAY(A6107)=1,WEEKDAY(A6107)=7,COUNTIF('2027祝日等（不使用）'!$A$1:$A$20,単年カーブ!A6107)=1),0,1)</f>
        <v>1</v>
      </c>
      <c r="O6107">
        <f t="shared" si="666"/>
        <v>8</v>
      </c>
      <c r="P6107">
        <f t="shared" si="670"/>
        <v>0</v>
      </c>
      <c r="Q6107">
        <f t="shared" si="671"/>
        <v>0</v>
      </c>
    </row>
    <row r="6108" spans="1:17" ht="19.5" x14ac:dyDescent="0.4">
      <c r="A6108" s="33">
        <f t="shared" si="665"/>
        <v>46605</v>
      </c>
      <c r="B6108" s="27" t="str">
        <f t="shared" si="667"/>
        <v>(金)</v>
      </c>
      <c r="C6108" s="34">
        <v>0.16666666666666699</v>
      </c>
      <c r="D6108" s="16" t="s">
        <v>18</v>
      </c>
      <c r="E6108" s="35">
        <v>0.1875</v>
      </c>
      <c r="F6108" s="50">
        <f>IF(COUNTIF('リスト（不使用）'!$A$5:$A$6,単年カーブ!$A$1),"希望数量入力ください",'単年（2027年度）'!$E$12*単年カーブ!$R$3+'単年（2027年度）'!$E$12*(1-単年カーブ!$R$3)*単年カーブ!Q6108)</f>
        <v>0</v>
      </c>
      <c r="G6108" s="47">
        <f t="shared" si="668"/>
        <v>0</v>
      </c>
      <c r="M6108">
        <f t="shared" si="669"/>
        <v>8</v>
      </c>
      <c r="N6108">
        <f>IF(OR(WEEKDAY(A6108)=1,WEEKDAY(A6108)=7,COUNTIF('2027祝日等（不使用）'!$A$1:$A$20,単年カーブ!A6108)=1),0,1)</f>
        <v>1</v>
      </c>
      <c r="O6108">
        <f t="shared" si="666"/>
        <v>9</v>
      </c>
      <c r="P6108">
        <f t="shared" si="670"/>
        <v>0</v>
      </c>
      <c r="Q6108">
        <f t="shared" si="671"/>
        <v>0</v>
      </c>
    </row>
    <row r="6109" spans="1:17" ht="19.5" x14ac:dyDescent="0.4">
      <c r="A6109" s="33">
        <f t="shared" si="665"/>
        <v>46605</v>
      </c>
      <c r="B6109" s="27" t="str">
        <f t="shared" si="667"/>
        <v>(金)</v>
      </c>
      <c r="C6109" s="34">
        <v>0.1875</v>
      </c>
      <c r="D6109" s="16" t="s">
        <v>18</v>
      </c>
      <c r="E6109" s="35">
        <v>0.20833333333333301</v>
      </c>
      <c r="F6109" s="50">
        <f>IF(COUNTIF('リスト（不使用）'!$A$5:$A$6,単年カーブ!$A$1),"希望数量入力ください",'単年（2027年度）'!$E$12*単年カーブ!$R$3+'単年（2027年度）'!$E$12*(1-単年カーブ!$R$3)*単年カーブ!Q6109)</f>
        <v>0</v>
      </c>
      <c r="G6109" s="47">
        <f t="shared" si="668"/>
        <v>0</v>
      </c>
      <c r="M6109">
        <f t="shared" si="669"/>
        <v>8</v>
      </c>
      <c r="N6109">
        <f>IF(OR(WEEKDAY(A6109)=1,WEEKDAY(A6109)=7,COUNTIF('2027祝日等（不使用）'!$A$1:$A$20,単年カーブ!A6109)=1),0,1)</f>
        <v>1</v>
      </c>
      <c r="O6109">
        <f t="shared" si="666"/>
        <v>10</v>
      </c>
      <c r="P6109">
        <f t="shared" si="670"/>
        <v>0</v>
      </c>
      <c r="Q6109">
        <f t="shared" si="671"/>
        <v>0</v>
      </c>
    </row>
    <row r="6110" spans="1:17" ht="19.5" x14ac:dyDescent="0.4">
      <c r="A6110" s="33">
        <f t="shared" si="665"/>
        <v>46605</v>
      </c>
      <c r="B6110" s="27" t="str">
        <f t="shared" si="667"/>
        <v>(金)</v>
      </c>
      <c r="C6110" s="34">
        <v>0.20833333333333301</v>
      </c>
      <c r="D6110" s="16" t="s">
        <v>18</v>
      </c>
      <c r="E6110" s="35">
        <v>0.22916666666666699</v>
      </c>
      <c r="F6110" s="50">
        <f>IF(COUNTIF('リスト（不使用）'!$A$5:$A$6,単年カーブ!$A$1),"希望数量入力ください",'単年（2027年度）'!$E$12*単年カーブ!$R$3+'単年（2027年度）'!$E$12*(1-単年カーブ!$R$3)*単年カーブ!Q6110)</f>
        <v>0</v>
      </c>
      <c r="G6110" s="47">
        <f t="shared" si="668"/>
        <v>0</v>
      </c>
      <c r="M6110">
        <f t="shared" si="669"/>
        <v>8</v>
      </c>
      <c r="N6110">
        <f>IF(OR(WEEKDAY(A6110)=1,WEEKDAY(A6110)=7,COUNTIF('2027祝日等（不使用）'!$A$1:$A$20,単年カーブ!A6110)=1),0,1)</f>
        <v>1</v>
      </c>
      <c r="O6110">
        <f t="shared" si="666"/>
        <v>11</v>
      </c>
      <c r="P6110">
        <f t="shared" si="670"/>
        <v>0</v>
      </c>
      <c r="Q6110">
        <f t="shared" si="671"/>
        <v>0</v>
      </c>
    </row>
    <row r="6111" spans="1:17" ht="19.5" x14ac:dyDescent="0.4">
      <c r="A6111" s="33">
        <f t="shared" si="665"/>
        <v>46605</v>
      </c>
      <c r="B6111" s="27" t="str">
        <f t="shared" si="667"/>
        <v>(金)</v>
      </c>
      <c r="C6111" s="34">
        <v>0.22916666666666699</v>
      </c>
      <c r="D6111" s="16" t="s">
        <v>18</v>
      </c>
      <c r="E6111" s="35">
        <v>0.25</v>
      </c>
      <c r="F6111" s="50">
        <f>IF(COUNTIF('リスト（不使用）'!$A$5:$A$6,単年カーブ!$A$1),"希望数量入力ください",'単年（2027年度）'!$E$12*単年カーブ!$R$3+'単年（2027年度）'!$E$12*(1-単年カーブ!$R$3)*単年カーブ!Q6111)</f>
        <v>0</v>
      </c>
      <c r="G6111" s="47">
        <f t="shared" si="668"/>
        <v>0</v>
      </c>
      <c r="M6111">
        <f t="shared" si="669"/>
        <v>8</v>
      </c>
      <c r="N6111">
        <f>IF(OR(WEEKDAY(A6111)=1,WEEKDAY(A6111)=7,COUNTIF('2027祝日等（不使用）'!$A$1:$A$20,単年カーブ!A6111)=1),0,1)</f>
        <v>1</v>
      </c>
      <c r="O6111">
        <f t="shared" si="666"/>
        <v>12</v>
      </c>
      <c r="P6111">
        <f t="shared" si="670"/>
        <v>0</v>
      </c>
      <c r="Q6111">
        <f t="shared" si="671"/>
        <v>0</v>
      </c>
    </row>
    <row r="6112" spans="1:17" ht="19.5" x14ac:dyDescent="0.4">
      <c r="A6112" s="33">
        <f t="shared" si="665"/>
        <v>46605</v>
      </c>
      <c r="B6112" s="27" t="str">
        <f t="shared" si="667"/>
        <v>(金)</v>
      </c>
      <c r="C6112" s="34">
        <v>0.25</v>
      </c>
      <c r="D6112" s="16" t="s">
        <v>18</v>
      </c>
      <c r="E6112" s="35">
        <v>0.27083333333333298</v>
      </c>
      <c r="F6112" s="50">
        <f>IF(COUNTIF('リスト（不使用）'!$A$5:$A$6,単年カーブ!$A$1),"希望数量入力ください",'単年（2027年度）'!$E$12*単年カーブ!$R$3+'単年（2027年度）'!$E$12*(1-単年カーブ!$R$3)*単年カーブ!Q6112)</f>
        <v>0</v>
      </c>
      <c r="G6112" s="47">
        <f t="shared" si="668"/>
        <v>0</v>
      </c>
      <c r="M6112">
        <f t="shared" si="669"/>
        <v>8</v>
      </c>
      <c r="N6112">
        <f>IF(OR(WEEKDAY(A6112)=1,WEEKDAY(A6112)=7,COUNTIF('2027祝日等（不使用）'!$A$1:$A$20,単年カーブ!A6112)=1),0,1)</f>
        <v>1</v>
      </c>
      <c r="O6112">
        <f t="shared" si="666"/>
        <v>13</v>
      </c>
      <c r="P6112">
        <f t="shared" si="670"/>
        <v>0</v>
      </c>
      <c r="Q6112">
        <f t="shared" si="671"/>
        <v>0</v>
      </c>
    </row>
    <row r="6113" spans="1:17" ht="19.5" x14ac:dyDescent="0.4">
      <c r="A6113" s="33">
        <f t="shared" si="665"/>
        <v>46605</v>
      </c>
      <c r="B6113" s="27" t="str">
        <f t="shared" si="667"/>
        <v>(金)</v>
      </c>
      <c r="C6113" s="34">
        <v>0.27083333333333298</v>
      </c>
      <c r="D6113" s="16" t="s">
        <v>18</v>
      </c>
      <c r="E6113" s="35">
        <v>0.29166666666666702</v>
      </c>
      <c r="F6113" s="50">
        <f>IF(COUNTIF('リスト（不使用）'!$A$5:$A$6,単年カーブ!$A$1),"希望数量入力ください",'単年（2027年度）'!$E$12*単年カーブ!$R$3+'単年（2027年度）'!$E$12*(1-単年カーブ!$R$3)*単年カーブ!Q6113)</f>
        <v>0</v>
      </c>
      <c r="G6113" s="47">
        <f t="shared" si="668"/>
        <v>0</v>
      </c>
      <c r="M6113">
        <f t="shared" si="669"/>
        <v>8</v>
      </c>
      <c r="N6113">
        <f>IF(OR(WEEKDAY(A6113)=1,WEEKDAY(A6113)=7,COUNTIF('2027祝日等（不使用）'!$A$1:$A$20,単年カーブ!A6113)=1),0,1)</f>
        <v>1</v>
      </c>
      <c r="O6113">
        <f t="shared" si="666"/>
        <v>14</v>
      </c>
      <c r="P6113">
        <f t="shared" si="670"/>
        <v>0</v>
      </c>
      <c r="Q6113">
        <f t="shared" si="671"/>
        <v>0</v>
      </c>
    </row>
    <row r="6114" spans="1:17" ht="19.5" x14ac:dyDescent="0.4">
      <c r="A6114" s="33">
        <f t="shared" si="665"/>
        <v>46605</v>
      </c>
      <c r="B6114" s="27" t="str">
        <f t="shared" si="667"/>
        <v>(金)</v>
      </c>
      <c r="C6114" s="34">
        <v>0.29166666666666702</v>
      </c>
      <c r="D6114" s="16" t="s">
        <v>18</v>
      </c>
      <c r="E6114" s="35">
        <v>0.3125</v>
      </c>
      <c r="F6114" s="50">
        <f>IF(COUNTIF('リスト（不使用）'!$A$5:$A$6,単年カーブ!$A$1),"希望数量入力ください",'単年（2027年度）'!$E$12*単年カーブ!$R$3+'単年（2027年度）'!$E$12*(1-単年カーブ!$R$3)*単年カーブ!Q6114)</f>
        <v>0</v>
      </c>
      <c r="G6114" s="47">
        <f t="shared" si="668"/>
        <v>0</v>
      </c>
      <c r="M6114">
        <f t="shared" si="669"/>
        <v>8</v>
      </c>
      <c r="N6114">
        <f>IF(OR(WEEKDAY(A6114)=1,WEEKDAY(A6114)=7,COUNTIF('2027祝日等（不使用）'!$A$1:$A$20,単年カーブ!A6114)=1),0,1)</f>
        <v>1</v>
      </c>
      <c r="O6114">
        <f t="shared" si="666"/>
        <v>15</v>
      </c>
      <c r="P6114">
        <f t="shared" si="670"/>
        <v>0</v>
      </c>
      <c r="Q6114">
        <f t="shared" si="671"/>
        <v>0</v>
      </c>
    </row>
    <row r="6115" spans="1:17" ht="19.5" x14ac:dyDescent="0.4">
      <c r="A6115" s="33">
        <f t="shared" si="665"/>
        <v>46605</v>
      </c>
      <c r="B6115" s="27" t="str">
        <f t="shared" si="667"/>
        <v>(金)</v>
      </c>
      <c r="C6115" s="34">
        <v>0.3125</v>
      </c>
      <c r="D6115" s="16" t="s">
        <v>18</v>
      </c>
      <c r="E6115" s="35">
        <v>0.33333333333333298</v>
      </c>
      <c r="F6115" s="50">
        <f>IF(COUNTIF('リスト（不使用）'!$A$5:$A$6,単年カーブ!$A$1),"希望数量入力ください",'単年（2027年度）'!$E$12*単年カーブ!$R$3+'単年（2027年度）'!$E$12*(1-単年カーブ!$R$3)*単年カーブ!Q6115)</f>
        <v>0</v>
      </c>
      <c r="G6115" s="47">
        <f t="shared" si="668"/>
        <v>0</v>
      </c>
      <c r="M6115">
        <f t="shared" si="669"/>
        <v>8</v>
      </c>
      <c r="N6115">
        <f>IF(OR(WEEKDAY(A6115)=1,WEEKDAY(A6115)=7,COUNTIF('2027祝日等（不使用）'!$A$1:$A$20,単年カーブ!A6115)=1),0,1)</f>
        <v>1</v>
      </c>
      <c r="O6115">
        <f t="shared" si="666"/>
        <v>16</v>
      </c>
      <c r="P6115">
        <f t="shared" si="670"/>
        <v>0</v>
      </c>
      <c r="Q6115">
        <f t="shared" si="671"/>
        <v>0</v>
      </c>
    </row>
    <row r="6116" spans="1:17" ht="19.5" x14ac:dyDescent="0.4">
      <c r="A6116" s="33">
        <f t="shared" si="665"/>
        <v>46605</v>
      </c>
      <c r="B6116" s="27" t="str">
        <f t="shared" si="667"/>
        <v>(金)</v>
      </c>
      <c r="C6116" s="34">
        <v>0.33333333333333298</v>
      </c>
      <c r="D6116" s="16" t="s">
        <v>18</v>
      </c>
      <c r="E6116" s="35">
        <v>0.35416666666666702</v>
      </c>
      <c r="F6116" s="50">
        <f>IF(COUNTIF('リスト（不使用）'!$A$5:$A$6,単年カーブ!$A$1),"希望数量入力ください",'単年（2027年度）'!$E$12*単年カーブ!$R$3+'単年（2027年度）'!$E$12*(1-単年カーブ!$R$3)*単年カーブ!Q6116)</f>
        <v>0</v>
      </c>
      <c r="G6116" s="47">
        <f t="shared" si="668"/>
        <v>0</v>
      </c>
      <c r="M6116">
        <f t="shared" si="669"/>
        <v>8</v>
      </c>
      <c r="N6116">
        <f>IF(OR(WEEKDAY(A6116)=1,WEEKDAY(A6116)=7,COUNTIF('2027祝日等（不使用）'!$A$1:$A$20,単年カーブ!A6116)=1),0,1)</f>
        <v>1</v>
      </c>
      <c r="O6116">
        <f t="shared" si="666"/>
        <v>17</v>
      </c>
      <c r="P6116">
        <f t="shared" si="670"/>
        <v>1</v>
      </c>
      <c r="Q6116">
        <f t="shared" si="671"/>
        <v>1</v>
      </c>
    </row>
    <row r="6117" spans="1:17" ht="19.5" x14ac:dyDescent="0.4">
      <c r="A6117" s="33">
        <f t="shared" si="665"/>
        <v>46605</v>
      </c>
      <c r="B6117" s="27" t="str">
        <f t="shared" si="667"/>
        <v>(金)</v>
      </c>
      <c r="C6117" s="34">
        <v>0.35416666666666702</v>
      </c>
      <c r="D6117" s="16" t="s">
        <v>18</v>
      </c>
      <c r="E6117" s="35">
        <v>0.375</v>
      </c>
      <c r="F6117" s="50">
        <f>IF(COUNTIF('リスト（不使用）'!$A$5:$A$6,単年カーブ!$A$1),"希望数量入力ください",'単年（2027年度）'!$E$12*単年カーブ!$R$3+'単年（2027年度）'!$E$12*(1-単年カーブ!$R$3)*単年カーブ!Q6117)</f>
        <v>0</v>
      </c>
      <c r="G6117" s="47">
        <f t="shared" si="668"/>
        <v>0</v>
      </c>
      <c r="M6117">
        <f t="shared" si="669"/>
        <v>8</v>
      </c>
      <c r="N6117">
        <f>IF(OR(WEEKDAY(A6117)=1,WEEKDAY(A6117)=7,COUNTIF('2027祝日等（不使用）'!$A$1:$A$20,単年カーブ!A6117)=1),0,1)</f>
        <v>1</v>
      </c>
      <c r="O6117">
        <f t="shared" si="666"/>
        <v>18</v>
      </c>
      <c r="P6117">
        <f t="shared" si="670"/>
        <v>1</v>
      </c>
      <c r="Q6117">
        <f t="shared" si="671"/>
        <v>1</v>
      </c>
    </row>
    <row r="6118" spans="1:17" ht="19.5" x14ac:dyDescent="0.4">
      <c r="A6118" s="33">
        <f t="shared" si="665"/>
        <v>46605</v>
      </c>
      <c r="B6118" s="27" t="str">
        <f t="shared" si="667"/>
        <v>(金)</v>
      </c>
      <c r="C6118" s="34">
        <v>0.375</v>
      </c>
      <c r="D6118" s="16" t="s">
        <v>18</v>
      </c>
      <c r="E6118" s="35">
        <v>0.39583333333333298</v>
      </c>
      <c r="F6118" s="50">
        <f>IF(COUNTIF('リスト（不使用）'!$A$5:$A$6,単年カーブ!$A$1),"希望数量入力ください",'単年（2027年度）'!$E$12*単年カーブ!$R$3+'単年（2027年度）'!$E$12*(1-単年カーブ!$R$3)*単年カーブ!Q6118)</f>
        <v>0</v>
      </c>
      <c r="G6118" s="47">
        <f t="shared" si="668"/>
        <v>0</v>
      </c>
      <c r="M6118">
        <f t="shared" si="669"/>
        <v>8</v>
      </c>
      <c r="N6118">
        <f>IF(OR(WEEKDAY(A6118)=1,WEEKDAY(A6118)=7,COUNTIF('2027祝日等（不使用）'!$A$1:$A$20,単年カーブ!A6118)=1),0,1)</f>
        <v>1</v>
      </c>
      <c r="O6118">
        <f t="shared" si="666"/>
        <v>19</v>
      </c>
      <c r="P6118">
        <f t="shared" si="670"/>
        <v>1</v>
      </c>
      <c r="Q6118">
        <f t="shared" si="671"/>
        <v>1</v>
      </c>
    </row>
    <row r="6119" spans="1:17" ht="19.5" x14ac:dyDescent="0.4">
      <c r="A6119" s="33">
        <f t="shared" si="665"/>
        <v>46605</v>
      </c>
      <c r="B6119" s="27" t="str">
        <f t="shared" si="667"/>
        <v>(金)</v>
      </c>
      <c r="C6119" s="34">
        <v>0.39583333333333298</v>
      </c>
      <c r="D6119" s="16" t="s">
        <v>18</v>
      </c>
      <c r="E6119" s="35">
        <v>0.41666666666666702</v>
      </c>
      <c r="F6119" s="50">
        <f>IF(COUNTIF('リスト（不使用）'!$A$5:$A$6,単年カーブ!$A$1),"希望数量入力ください",'単年（2027年度）'!$E$12*単年カーブ!$R$3+'単年（2027年度）'!$E$12*(1-単年カーブ!$R$3)*単年カーブ!Q6119)</f>
        <v>0</v>
      </c>
      <c r="G6119" s="47">
        <f t="shared" si="668"/>
        <v>0</v>
      </c>
      <c r="M6119">
        <f t="shared" si="669"/>
        <v>8</v>
      </c>
      <c r="N6119">
        <f>IF(OR(WEEKDAY(A6119)=1,WEEKDAY(A6119)=7,COUNTIF('2027祝日等（不使用）'!$A$1:$A$20,単年カーブ!A6119)=1),0,1)</f>
        <v>1</v>
      </c>
      <c r="O6119">
        <f t="shared" si="666"/>
        <v>20</v>
      </c>
      <c r="P6119">
        <f t="shared" si="670"/>
        <v>1</v>
      </c>
      <c r="Q6119">
        <f t="shared" si="671"/>
        <v>1</v>
      </c>
    </row>
    <row r="6120" spans="1:17" ht="19.5" x14ac:dyDescent="0.4">
      <c r="A6120" s="33">
        <f t="shared" si="665"/>
        <v>46605</v>
      </c>
      <c r="B6120" s="27" t="str">
        <f t="shared" si="667"/>
        <v>(金)</v>
      </c>
      <c r="C6120" s="34">
        <v>0.41666666666666702</v>
      </c>
      <c r="D6120" s="16" t="s">
        <v>18</v>
      </c>
      <c r="E6120" s="35">
        <v>0.4375</v>
      </c>
      <c r="F6120" s="50">
        <f>IF(COUNTIF('リスト（不使用）'!$A$5:$A$6,単年カーブ!$A$1),"希望数量入力ください",'単年（2027年度）'!$E$12*単年カーブ!$R$3+'単年（2027年度）'!$E$12*(1-単年カーブ!$R$3)*単年カーブ!Q6120)</f>
        <v>0</v>
      </c>
      <c r="G6120" s="47">
        <f t="shared" si="668"/>
        <v>0</v>
      </c>
      <c r="M6120">
        <f t="shared" si="669"/>
        <v>8</v>
      </c>
      <c r="N6120">
        <f>IF(OR(WEEKDAY(A6120)=1,WEEKDAY(A6120)=7,COUNTIF('2027祝日等（不使用）'!$A$1:$A$20,単年カーブ!A6120)=1),0,1)</f>
        <v>1</v>
      </c>
      <c r="O6120">
        <f t="shared" si="666"/>
        <v>21</v>
      </c>
      <c r="P6120">
        <f t="shared" si="670"/>
        <v>1</v>
      </c>
      <c r="Q6120">
        <f t="shared" si="671"/>
        <v>1</v>
      </c>
    </row>
    <row r="6121" spans="1:17" ht="19.5" x14ac:dyDescent="0.4">
      <c r="A6121" s="33">
        <f t="shared" si="665"/>
        <v>46605</v>
      </c>
      <c r="B6121" s="27" t="str">
        <f t="shared" si="667"/>
        <v>(金)</v>
      </c>
      <c r="C6121" s="34">
        <v>0.4375</v>
      </c>
      <c r="D6121" s="16" t="s">
        <v>18</v>
      </c>
      <c r="E6121" s="35">
        <v>0.45833333333333298</v>
      </c>
      <c r="F6121" s="50">
        <f>IF(COUNTIF('リスト（不使用）'!$A$5:$A$6,単年カーブ!$A$1),"希望数量入力ください",'単年（2027年度）'!$E$12*単年カーブ!$R$3+'単年（2027年度）'!$E$12*(1-単年カーブ!$R$3)*単年カーブ!Q6121)</f>
        <v>0</v>
      </c>
      <c r="G6121" s="47">
        <f t="shared" si="668"/>
        <v>0</v>
      </c>
      <c r="M6121">
        <f t="shared" si="669"/>
        <v>8</v>
      </c>
      <c r="N6121">
        <f>IF(OR(WEEKDAY(A6121)=1,WEEKDAY(A6121)=7,COUNTIF('2027祝日等（不使用）'!$A$1:$A$20,単年カーブ!A6121)=1),0,1)</f>
        <v>1</v>
      </c>
      <c r="O6121">
        <f t="shared" si="666"/>
        <v>22</v>
      </c>
      <c r="P6121">
        <f t="shared" si="670"/>
        <v>1</v>
      </c>
      <c r="Q6121">
        <f t="shared" si="671"/>
        <v>1</v>
      </c>
    </row>
    <row r="6122" spans="1:17" ht="19.5" x14ac:dyDescent="0.4">
      <c r="A6122" s="33">
        <f t="shared" si="665"/>
        <v>46605</v>
      </c>
      <c r="B6122" s="27" t="str">
        <f t="shared" si="667"/>
        <v>(金)</v>
      </c>
      <c r="C6122" s="34">
        <v>0.45833333333333298</v>
      </c>
      <c r="D6122" s="16" t="s">
        <v>18</v>
      </c>
      <c r="E6122" s="35">
        <v>0.47916666666666702</v>
      </c>
      <c r="F6122" s="50">
        <f>IF(COUNTIF('リスト（不使用）'!$A$5:$A$6,単年カーブ!$A$1),"希望数量入力ください",'単年（2027年度）'!$E$12*単年カーブ!$R$3+'単年（2027年度）'!$E$12*(1-単年カーブ!$R$3)*単年カーブ!Q6122)</f>
        <v>0</v>
      </c>
      <c r="G6122" s="47">
        <f t="shared" si="668"/>
        <v>0</v>
      </c>
      <c r="M6122">
        <f t="shared" si="669"/>
        <v>8</v>
      </c>
      <c r="N6122">
        <f>IF(OR(WEEKDAY(A6122)=1,WEEKDAY(A6122)=7,COUNTIF('2027祝日等（不使用）'!$A$1:$A$20,単年カーブ!A6122)=1),0,1)</f>
        <v>1</v>
      </c>
      <c r="O6122">
        <f t="shared" si="666"/>
        <v>23</v>
      </c>
      <c r="P6122">
        <f t="shared" si="670"/>
        <v>1</v>
      </c>
      <c r="Q6122">
        <f t="shared" si="671"/>
        <v>1</v>
      </c>
    </row>
    <row r="6123" spans="1:17" ht="19.5" x14ac:dyDescent="0.4">
      <c r="A6123" s="33">
        <f t="shared" si="665"/>
        <v>46605</v>
      </c>
      <c r="B6123" s="27" t="str">
        <f t="shared" si="667"/>
        <v>(金)</v>
      </c>
      <c r="C6123" s="34">
        <v>0.47916666666666702</v>
      </c>
      <c r="D6123" s="16" t="s">
        <v>18</v>
      </c>
      <c r="E6123" s="35">
        <v>0.5</v>
      </c>
      <c r="F6123" s="50">
        <f>IF(COUNTIF('リスト（不使用）'!$A$5:$A$6,単年カーブ!$A$1),"希望数量入力ください",'単年（2027年度）'!$E$12*単年カーブ!$R$3+'単年（2027年度）'!$E$12*(1-単年カーブ!$R$3)*単年カーブ!Q6123)</f>
        <v>0</v>
      </c>
      <c r="G6123" s="47">
        <f t="shared" si="668"/>
        <v>0</v>
      </c>
      <c r="M6123">
        <f t="shared" si="669"/>
        <v>8</v>
      </c>
      <c r="N6123">
        <f>IF(OR(WEEKDAY(A6123)=1,WEEKDAY(A6123)=7,COUNTIF('2027祝日等（不使用）'!$A$1:$A$20,単年カーブ!A6123)=1),0,1)</f>
        <v>1</v>
      </c>
      <c r="O6123">
        <f t="shared" si="666"/>
        <v>24</v>
      </c>
      <c r="P6123">
        <f t="shared" si="670"/>
        <v>1</v>
      </c>
      <c r="Q6123">
        <f t="shared" si="671"/>
        <v>1</v>
      </c>
    </row>
    <row r="6124" spans="1:17" ht="19.5" x14ac:dyDescent="0.4">
      <c r="A6124" s="33">
        <f t="shared" si="665"/>
        <v>46605</v>
      </c>
      <c r="B6124" s="27" t="str">
        <f t="shared" si="667"/>
        <v>(金)</v>
      </c>
      <c r="C6124" s="34">
        <v>0.5</v>
      </c>
      <c r="D6124" s="16" t="s">
        <v>18</v>
      </c>
      <c r="E6124" s="35">
        <v>0.52083333333333304</v>
      </c>
      <c r="F6124" s="50">
        <f>IF(COUNTIF('リスト（不使用）'!$A$5:$A$6,単年カーブ!$A$1),"希望数量入力ください",'単年（2027年度）'!$E$12*単年カーブ!$R$3+'単年（2027年度）'!$E$12*(1-単年カーブ!$R$3)*単年カーブ!Q6124)</f>
        <v>0</v>
      </c>
      <c r="G6124" s="47">
        <f t="shared" si="668"/>
        <v>0</v>
      </c>
      <c r="M6124">
        <f t="shared" si="669"/>
        <v>8</v>
      </c>
      <c r="N6124">
        <f>IF(OR(WEEKDAY(A6124)=1,WEEKDAY(A6124)=7,COUNTIF('2027祝日等（不使用）'!$A$1:$A$20,単年カーブ!A6124)=1),0,1)</f>
        <v>1</v>
      </c>
      <c r="O6124">
        <f t="shared" si="666"/>
        <v>25</v>
      </c>
      <c r="P6124">
        <f t="shared" si="670"/>
        <v>1</v>
      </c>
      <c r="Q6124">
        <f t="shared" si="671"/>
        <v>1</v>
      </c>
    </row>
    <row r="6125" spans="1:17" ht="19.5" x14ac:dyDescent="0.4">
      <c r="A6125" s="33">
        <f t="shared" si="665"/>
        <v>46605</v>
      </c>
      <c r="B6125" s="27" t="str">
        <f t="shared" si="667"/>
        <v>(金)</v>
      </c>
      <c r="C6125" s="34">
        <v>0.52083333333333304</v>
      </c>
      <c r="D6125" s="16" t="s">
        <v>18</v>
      </c>
      <c r="E6125" s="35">
        <v>0.54166666666666696</v>
      </c>
      <c r="F6125" s="50">
        <f>IF(COUNTIF('リスト（不使用）'!$A$5:$A$6,単年カーブ!$A$1),"希望数量入力ください",'単年（2027年度）'!$E$12*単年カーブ!$R$3+'単年（2027年度）'!$E$12*(1-単年カーブ!$R$3)*単年カーブ!Q6125)</f>
        <v>0</v>
      </c>
      <c r="G6125" s="47">
        <f t="shared" si="668"/>
        <v>0</v>
      </c>
      <c r="M6125">
        <f t="shared" si="669"/>
        <v>8</v>
      </c>
      <c r="N6125">
        <f>IF(OR(WEEKDAY(A6125)=1,WEEKDAY(A6125)=7,COUNTIF('2027祝日等（不使用）'!$A$1:$A$20,単年カーブ!A6125)=1),0,1)</f>
        <v>1</v>
      </c>
      <c r="O6125">
        <f t="shared" si="666"/>
        <v>26</v>
      </c>
      <c r="P6125">
        <f t="shared" si="670"/>
        <v>1</v>
      </c>
      <c r="Q6125">
        <f t="shared" si="671"/>
        <v>1</v>
      </c>
    </row>
    <row r="6126" spans="1:17" ht="19.5" x14ac:dyDescent="0.4">
      <c r="A6126" s="33">
        <f t="shared" si="665"/>
        <v>46605</v>
      </c>
      <c r="B6126" s="27" t="str">
        <f t="shared" si="667"/>
        <v>(金)</v>
      </c>
      <c r="C6126" s="34">
        <v>0.54166666666666696</v>
      </c>
      <c r="D6126" s="16" t="s">
        <v>18</v>
      </c>
      <c r="E6126" s="35">
        <v>0.5625</v>
      </c>
      <c r="F6126" s="50">
        <f>IF(COUNTIF('リスト（不使用）'!$A$5:$A$6,単年カーブ!$A$1),"希望数量入力ください",'単年（2027年度）'!$E$12*単年カーブ!$R$3+'単年（2027年度）'!$E$12*(1-単年カーブ!$R$3)*単年カーブ!Q6126)</f>
        <v>0</v>
      </c>
      <c r="G6126" s="47">
        <f t="shared" si="668"/>
        <v>0</v>
      </c>
      <c r="M6126">
        <f t="shared" si="669"/>
        <v>8</v>
      </c>
      <c r="N6126">
        <f>IF(OR(WEEKDAY(A6126)=1,WEEKDAY(A6126)=7,COUNTIF('2027祝日等（不使用）'!$A$1:$A$20,単年カーブ!A6126)=1),0,1)</f>
        <v>1</v>
      </c>
      <c r="O6126">
        <f t="shared" si="666"/>
        <v>27</v>
      </c>
      <c r="P6126">
        <f t="shared" si="670"/>
        <v>1</v>
      </c>
      <c r="Q6126">
        <f t="shared" si="671"/>
        <v>1</v>
      </c>
    </row>
    <row r="6127" spans="1:17" ht="19.5" x14ac:dyDescent="0.4">
      <c r="A6127" s="33">
        <f t="shared" si="665"/>
        <v>46605</v>
      </c>
      <c r="B6127" s="27" t="str">
        <f t="shared" si="667"/>
        <v>(金)</v>
      </c>
      <c r="C6127" s="34">
        <v>0.5625</v>
      </c>
      <c r="D6127" s="16" t="s">
        <v>18</v>
      </c>
      <c r="E6127" s="35">
        <v>0.58333333333333304</v>
      </c>
      <c r="F6127" s="50">
        <f>IF(COUNTIF('リスト（不使用）'!$A$5:$A$6,単年カーブ!$A$1),"希望数量入力ください",'単年（2027年度）'!$E$12*単年カーブ!$R$3+'単年（2027年度）'!$E$12*(1-単年カーブ!$R$3)*単年カーブ!Q6127)</f>
        <v>0</v>
      </c>
      <c r="G6127" s="47">
        <f t="shared" si="668"/>
        <v>0</v>
      </c>
      <c r="M6127">
        <f t="shared" si="669"/>
        <v>8</v>
      </c>
      <c r="N6127">
        <f>IF(OR(WEEKDAY(A6127)=1,WEEKDAY(A6127)=7,COUNTIF('2027祝日等（不使用）'!$A$1:$A$20,単年カーブ!A6127)=1),0,1)</f>
        <v>1</v>
      </c>
      <c r="O6127">
        <f t="shared" si="666"/>
        <v>28</v>
      </c>
      <c r="P6127">
        <f t="shared" si="670"/>
        <v>1</v>
      </c>
      <c r="Q6127">
        <f t="shared" si="671"/>
        <v>1</v>
      </c>
    </row>
    <row r="6128" spans="1:17" ht="19.5" x14ac:dyDescent="0.4">
      <c r="A6128" s="33">
        <f t="shared" si="665"/>
        <v>46605</v>
      </c>
      <c r="B6128" s="27" t="str">
        <f t="shared" si="667"/>
        <v>(金)</v>
      </c>
      <c r="C6128" s="34">
        <v>0.58333333333333304</v>
      </c>
      <c r="D6128" s="16" t="s">
        <v>18</v>
      </c>
      <c r="E6128" s="35">
        <v>0.60416666666666696</v>
      </c>
      <c r="F6128" s="50">
        <f>IF(COUNTIF('リスト（不使用）'!$A$5:$A$6,単年カーブ!$A$1),"希望数量入力ください",'単年（2027年度）'!$E$12*単年カーブ!$R$3+'単年（2027年度）'!$E$12*(1-単年カーブ!$R$3)*単年カーブ!Q6128)</f>
        <v>0</v>
      </c>
      <c r="G6128" s="47">
        <f t="shared" si="668"/>
        <v>0</v>
      </c>
      <c r="M6128">
        <f t="shared" si="669"/>
        <v>8</v>
      </c>
      <c r="N6128">
        <f>IF(OR(WEEKDAY(A6128)=1,WEEKDAY(A6128)=7,COUNTIF('2027祝日等（不使用）'!$A$1:$A$20,単年カーブ!A6128)=1),0,1)</f>
        <v>1</v>
      </c>
      <c r="O6128">
        <f t="shared" si="666"/>
        <v>29</v>
      </c>
      <c r="P6128">
        <f t="shared" si="670"/>
        <v>1</v>
      </c>
      <c r="Q6128">
        <f t="shared" si="671"/>
        <v>1</v>
      </c>
    </row>
    <row r="6129" spans="1:17" ht="19.5" x14ac:dyDescent="0.4">
      <c r="A6129" s="33">
        <f t="shared" si="665"/>
        <v>46605</v>
      </c>
      <c r="B6129" s="27" t="str">
        <f t="shared" si="667"/>
        <v>(金)</v>
      </c>
      <c r="C6129" s="34">
        <v>0.60416666666666696</v>
      </c>
      <c r="D6129" s="16" t="s">
        <v>18</v>
      </c>
      <c r="E6129" s="35">
        <v>0.625</v>
      </c>
      <c r="F6129" s="50">
        <f>IF(COUNTIF('リスト（不使用）'!$A$5:$A$6,単年カーブ!$A$1),"希望数量入力ください",'単年（2027年度）'!$E$12*単年カーブ!$R$3+'単年（2027年度）'!$E$12*(1-単年カーブ!$R$3)*単年カーブ!Q6129)</f>
        <v>0</v>
      </c>
      <c r="G6129" s="47">
        <f t="shared" si="668"/>
        <v>0</v>
      </c>
      <c r="M6129">
        <f t="shared" si="669"/>
        <v>8</v>
      </c>
      <c r="N6129">
        <f>IF(OR(WEEKDAY(A6129)=1,WEEKDAY(A6129)=7,COUNTIF('2027祝日等（不使用）'!$A$1:$A$20,単年カーブ!A6129)=1),0,1)</f>
        <v>1</v>
      </c>
      <c r="O6129">
        <f t="shared" si="666"/>
        <v>30</v>
      </c>
      <c r="P6129">
        <f t="shared" si="670"/>
        <v>1</v>
      </c>
      <c r="Q6129">
        <f t="shared" si="671"/>
        <v>1</v>
      </c>
    </row>
    <row r="6130" spans="1:17" ht="19.5" x14ac:dyDescent="0.4">
      <c r="A6130" s="33">
        <f t="shared" si="665"/>
        <v>46605</v>
      </c>
      <c r="B6130" s="27" t="str">
        <f t="shared" si="667"/>
        <v>(金)</v>
      </c>
      <c r="C6130" s="34">
        <v>0.625</v>
      </c>
      <c r="D6130" s="16" t="s">
        <v>18</v>
      </c>
      <c r="E6130" s="35">
        <v>0.64583333333333304</v>
      </c>
      <c r="F6130" s="50">
        <f>IF(COUNTIF('リスト（不使用）'!$A$5:$A$6,単年カーブ!$A$1),"希望数量入力ください",'単年（2027年度）'!$E$12*単年カーブ!$R$3+'単年（2027年度）'!$E$12*(1-単年カーブ!$R$3)*単年カーブ!Q6130)</f>
        <v>0</v>
      </c>
      <c r="G6130" s="47">
        <f t="shared" si="668"/>
        <v>0</v>
      </c>
      <c r="M6130">
        <f t="shared" si="669"/>
        <v>8</v>
      </c>
      <c r="N6130">
        <f>IF(OR(WEEKDAY(A6130)=1,WEEKDAY(A6130)=7,COUNTIF('2027祝日等（不使用）'!$A$1:$A$20,単年カーブ!A6130)=1),0,1)</f>
        <v>1</v>
      </c>
      <c r="O6130">
        <f t="shared" si="666"/>
        <v>31</v>
      </c>
      <c r="P6130">
        <f t="shared" si="670"/>
        <v>1</v>
      </c>
      <c r="Q6130">
        <f t="shared" si="671"/>
        <v>1</v>
      </c>
    </row>
    <row r="6131" spans="1:17" ht="19.5" x14ac:dyDescent="0.4">
      <c r="A6131" s="33">
        <f t="shared" si="665"/>
        <v>46605</v>
      </c>
      <c r="B6131" s="27" t="str">
        <f t="shared" si="667"/>
        <v>(金)</v>
      </c>
      <c r="C6131" s="34">
        <v>0.64583333333333304</v>
      </c>
      <c r="D6131" s="16" t="s">
        <v>18</v>
      </c>
      <c r="E6131" s="35">
        <v>0.66666666666666696</v>
      </c>
      <c r="F6131" s="50">
        <f>IF(COUNTIF('リスト（不使用）'!$A$5:$A$6,単年カーブ!$A$1),"希望数量入力ください",'単年（2027年度）'!$E$12*単年カーブ!$R$3+'単年（2027年度）'!$E$12*(1-単年カーブ!$R$3)*単年カーブ!Q6131)</f>
        <v>0</v>
      </c>
      <c r="G6131" s="47">
        <f t="shared" si="668"/>
        <v>0</v>
      </c>
      <c r="M6131">
        <f t="shared" si="669"/>
        <v>8</v>
      </c>
      <c r="N6131">
        <f>IF(OR(WEEKDAY(A6131)=1,WEEKDAY(A6131)=7,COUNTIF('2027祝日等（不使用）'!$A$1:$A$20,単年カーブ!A6131)=1),0,1)</f>
        <v>1</v>
      </c>
      <c r="O6131">
        <f t="shared" si="666"/>
        <v>32</v>
      </c>
      <c r="P6131">
        <f t="shared" si="670"/>
        <v>1</v>
      </c>
      <c r="Q6131">
        <f t="shared" si="671"/>
        <v>1</v>
      </c>
    </row>
    <row r="6132" spans="1:17" ht="19.5" x14ac:dyDescent="0.4">
      <c r="A6132" s="33">
        <f t="shared" ref="A6132:A6195" si="672">A6084+1</f>
        <v>46605</v>
      </c>
      <c r="B6132" s="27" t="str">
        <f t="shared" si="667"/>
        <v>(金)</v>
      </c>
      <c r="C6132" s="34">
        <v>0.66666666666666696</v>
      </c>
      <c r="D6132" s="16" t="s">
        <v>18</v>
      </c>
      <c r="E6132" s="35">
        <v>0.6875</v>
      </c>
      <c r="F6132" s="50">
        <f>IF(COUNTIF('リスト（不使用）'!$A$5:$A$6,単年カーブ!$A$1),"希望数量入力ください",'単年（2027年度）'!$E$12*単年カーブ!$R$3+'単年（2027年度）'!$E$12*(1-単年カーブ!$R$3)*単年カーブ!Q6132)</f>
        <v>0</v>
      </c>
      <c r="G6132" s="47">
        <f t="shared" si="668"/>
        <v>0</v>
      </c>
      <c r="M6132">
        <f t="shared" si="669"/>
        <v>8</v>
      </c>
      <c r="N6132">
        <f>IF(OR(WEEKDAY(A6132)=1,WEEKDAY(A6132)=7,COUNTIF('2027祝日等（不使用）'!$A$1:$A$20,単年カーブ!A6132)=1),0,1)</f>
        <v>1</v>
      </c>
      <c r="O6132">
        <f t="shared" ref="O6132:O6195" si="673">O6084</f>
        <v>33</v>
      </c>
      <c r="P6132">
        <f t="shared" si="670"/>
        <v>1</v>
      </c>
      <c r="Q6132">
        <f t="shared" si="671"/>
        <v>1</v>
      </c>
    </row>
    <row r="6133" spans="1:17" ht="19.5" x14ac:dyDescent="0.4">
      <c r="A6133" s="33">
        <f t="shared" si="672"/>
        <v>46605</v>
      </c>
      <c r="B6133" s="27" t="str">
        <f t="shared" si="667"/>
        <v>(金)</v>
      </c>
      <c r="C6133" s="34">
        <v>0.6875</v>
      </c>
      <c r="D6133" s="16" t="s">
        <v>18</v>
      </c>
      <c r="E6133" s="35">
        <v>0.70833333333333304</v>
      </c>
      <c r="F6133" s="50">
        <f>IF(COUNTIF('リスト（不使用）'!$A$5:$A$6,単年カーブ!$A$1),"希望数量入力ください",'単年（2027年度）'!$E$12*単年カーブ!$R$3+'単年（2027年度）'!$E$12*(1-単年カーブ!$R$3)*単年カーブ!Q6133)</f>
        <v>0</v>
      </c>
      <c r="G6133" s="47">
        <f t="shared" si="668"/>
        <v>0</v>
      </c>
      <c r="M6133">
        <f t="shared" si="669"/>
        <v>8</v>
      </c>
      <c r="N6133">
        <f>IF(OR(WEEKDAY(A6133)=1,WEEKDAY(A6133)=7,COUNTIF('2027祝日等（不使用）'!$A$1:$A$20,単年カーブ!A6133)=1),0,1)</f>
        <v>1</v>
      </c>
      <c r="O6133">
        <f t="shared" si="673"/>
        <v>34</v>
      </c>
      <c r="P6133">
        <f t="shared" si="670"/>
        <v>1</v>
      </c>
      <c r="Q6133">
        <f t="shared" si="671"/>
        <v>1</v>
      </c>
    </row>
    <row r="6134" spans="1:17" ht="19.5" x14ac:dyDescent="0.4">
      <c r="A6134" s="33">
        <f t="shared" si="672"/>
        <v>46605</v>
      </c>
      <c r="B6134" s="27" t="str">
        <f t="shared" si="667"/>
        <v>(金)</v>
      </c>
      <c r="C6134" s="34">
        <v>0.70833333333333304</v>
      </c>
      <c r="D6134" s="16" t="s">
        <v>18</v>
      </c>
      <c r="E6134" s="35">
        <v>0.72916666666666696</v>
      </c>
      <c r="F6134" s="50">
        <f>IF(COUNTIF('リスト（不使用）'!$A$5:$A$6,単年カーブ!$A$1),"希望数量入力ください",'単年（2027年度）'!$E$12*単年カーブ!$R$3+'単年（2027年度）'!$E$12*(1-単年カーブ!$R$3)*単年カーブ!Q6134)</f>
        <v>0</v>
      </c>
      <c r="G6134" s="47">
        <f t="shared" si="668"/>
        <v>0</v>
      </c>
      <c r="M6134">
        <f t="shared" si="669"/>
        <v>8</v>
      </c>
      <c r="N6134">
        <f>IF(OR(WEEKDAY(A6134)=1,WEEKDAY(A6134)=7,COUNTIF('2027祝日等（不使用）'!$A$1:$A$20,単年カーブ!A6134)=1),0,1)</f>
        <v>1</v>
      </c>
      <c r="O6134">
        <f t="shared" si="673"/>
        <v>35</v>
      </c>
      <c r="P6134">
        <f t="shared" si="670"/>
        <v>1</v>
      </c>
      <c r="Q6134">
        <f t="shared" si="671"/>
        <v>1</v>
      </c>
    </row>
    <row r="6135" spans="1:17" ht="19.5" x14ac:dyDescent="0.4">
      <c r="A6135" s="33">
        <f t="shared" si="672"/>
        <v>46605</v>
      </c>
      <c r="B6135" s="27" t="str">
        <f t="shared" si="667"/>
        <v>(金)</v>
      </c>
      <c r="C6135" s="34">
        <v>0.72916666666666696</v>
      </c>
      <c r="D6135" s="16" t="s">
        <v>18</v>
      </c>
      <c r="E6135" s="35">
        <v>0.75</v>
      </c>
      <c r="F6135" s="50">
        <f>IF(COUNTIF('リスト（不使用）'!$A$5:$A$6,単年カーブ!$A$1),"希望数量入力ください",'単年（2027年度）'!$E$12*単年カーブ!$R$3+'単年（2027年度）'!$E$12*(1-単年カーブ!$R$3)*単年カーブ!Q6135)</f>
        <v>0</v>
      </c>
      <c r="G6135" s="47">
        <f t="shared" si="668"/>
        <v>0</v>
      </c>
      <c r="M6135">
        <f t="shared" si="669"/>
        <v>8</v>
      </c>
      <c r="N6135">
        <f>IF(OR(WEEKDAY(A6135)=1,WEEKDAY(A6135)=7,COUNTIF('2027祝日等（不使用）'!$A$1:$A$20,単年カーブ!A6135)=1),0,1)</f>
        <v>1</v>
      </c>
      <c r="O6135">
        <f t="shared" si="673"/>
        <v>36</v>
      </c>
      <c r="P6135">
        <f t="shared" si="670"/>
        <v>1</v>
      </c>
      <c r="Q6135">
        <f t="shared" si="671"/>
        <v>1</v>
      </c>
    </row>
    <row r="6136" spans="1:17" ht="19.5" x14ac:dyDescent="0.4">
      <c r="A6136" s="33">
        <f t="shared" si="672"/>
        <v>46605</v>
      </c>
      <c r="B6136" s="27" t="str">
        <f t="shared" si="667"/>
        <v>(金)</v>
      </c>
      <c r="C6136" s="34">
        <v>0.75</v>
      </c>
      <c r="D6136" s="16" t="s">
        <v>18</v>
      </c>
      <c r="E6136" s="35">
        <v>0.77083333333333304</v>
      </c>
      <c r="F6136" s="50">
        <f>IF(COUNTIF('リスト（不使用）'!$A$5:$A$6,単年カーブ!$A$1),"希望数量入力ください",'単年（2027年度）'!$E$12*単年カーブ!$R$3+'単年（2027年度）'!$E$12*(1-単年カーブ!$R$3)*単年カーブ!Q6136)</f>
        <v>0</v>
      </c>
      <c r="G6136" s="47">
        <f t="shared" si="668"/>
        <v>0</v>
      </c>
      <c r="M6136">
        <f t="shared" si="669"/>
        <v>8</v>
      </c>
      <c r="N6136">
        <f>IF(OR(WEEKDAY(A6136)=1,WEEKDAY(A6136)=7,COUNTIF('2027祝日等（不使用）'!$A$1:$A$20,単年カーブ!A6136)=1),0,1)</f>
        <v>1</v>
      </c>
      <c r="O6136">
        <f t="shared" si="673"/>
        <v>37</v>
      </c>
      <c r="P6136">
        <f t="shared" si="670"/>
        <v>1</v>
      </c>
      <c r="Q6136">
        <f t="shared" si="671"/>
        <v>1</v>
      </c>
    </row>
    <row r="6137" spans="1:17" ht="19.5" x14ac:dyDescent="0.4">
      <c r="A6137" s="33">
        <f t="shared" si="672"/>
        <v>46605</v>
      </c>
      <c r="B6137" s="27" t="str">
        <f t="shared" si="667"/>
        <v>(金)</v>
      </c>
      <c r="C6137" s="34">
        <v>0.77083333333333304</v>
      </c>
      <c r="D6137" s="16" t="s">
        <v>18</v>
      </c>
      <c r="E6137" s="35">
        <v>0.79166666666666696</v>
      </c>
      <c r="F6137" s="50">
        <f>IF(COUNTIF('リスト（不使用）'!$A$5:$A$6,単年カーブ!$A$1),"希望数量入力ください",'単年（2027年度）'!$E$12*単年カーブ!$R$3+'単年（2027年度）'!$E$12*(1-単年カーブ!$R$3)*単年カーブ!Q6137)</f>
        <v>0</v>
      </c>
      <c r="G6137" s="47">
        <f t="shared" si="668"/>
        <v>0</v>
      </c>
      <c r="M6137">
        <f t="shared" si="669"/>
        <v>8</v>
      </c>
      <c r="N6137">
        <f>IF(OR(WEEKDAY(A6137)=1,WEEKDAY(A6137)=7,COUNTIF('2027祝日等（不使用）'!$A$1:$A$20,単年カーブ!A6137)=1),0,1)</f>
        <v>1</v>
      </c>
      <c r="O6137">
        <f t="shared" si="673"/>
        <v>38</v>
      </c>
      <c r="P6137">
        <f t="shared" si="670"/>
        <v>1</v>
      </c>
      <c r="Q6137">
        <f t="shared" si="671"/>
        <v>1</v>
      </c>
    </row>
    <row r="6138" spans="1:17" ht="19.5" x14ac:dyDescent="0.4">
      <c r="A6138" s="33">
        <f t="shared" si="672"/>
        <v>46605</v>
      </c>
      <c r="B6138" s="27" t="str">
        <f t="shared" si="667"/>
        <v>(金)</v>
      </c>
      <c r="C6138" s="34">
        <v>0.79166666666666696</v>
      </c>
      <c r="D6138" s="16" t="s">
        <v>18</v>
      </c>
      <c r="E6138" s="35">
        <v>0.8125</v>
      </c>
      <c r="F6138" s="50">
        <f>IF(COUNTIF('リスト（不使用）'!$A$5:$A$6,単年カーブ!$A$1),"希望数量入力ください",'単年（2027年度）'!$E$12*単年カーブ!$R$3+'単年（2027年度）'!$E$12*(1-単年カーブ!$R$3)*単年カーブ!Q6138)</f>
        <v>0</v>
      </c>
      <c r="G6138" s="47">
        <f t="shared" si="668"/>
        <v>0</v>
      </c>
      <c r="M6138">
        <f t="shared" si="669"/>
        <v>8</v>
      </c>
      <c r="N6138">
        <f>IF(OR(WEEKDAY(A6138)=1,WEEKDAY(A6138)=7,COUNTIF('2027祝日等（不使用）'!$A$1:$A$20,単年カーブ!A6138)=1),0,1)</f>
        <v>1</v>
      </c>
      <c r="O6138">
        <f t="shared" si="673"/>
        <v>39</v>
      </c>
      <c r="P6138">
        <f t="shared" si="670"/>
        <v>1</v>
      </c>
      <c r="Q6138">
        <f t="shared" si="671"/>
        <v>1</v>
      </c>
    </row>
    <row r="6139" spans="1:17" ht="19.5" x14ac:dyDescent="0.4">
      <c r="A6139" s="33">
        <f t="shared" si="672"/>
        <v>46605</v>
      </c>
      <c r="B6139" s="27" t="str">
        <f t="shared" si="667"/>
        <v>(金)</v>
      </c>
      <c r="C6139" s="34">
        <v>0.8125</v>
      </c>
      <c r="D6139" s="16" t="s">
        <v>18</v>
      </c>
      <c r="E6139" s="35">
        <v>0.83333333333333304</v>
      </c>
      <c r="F6139" s="50">
        <f>IF(COUNTIF('リスト（不使用）'!$A$5:$A$6,単年カーブ!$A$1),"希望数量入力ください",'単年（2027年度）'!$E$12*単年カーブ!$R$3+'単年（2027年度）'!$E$12*(1-単年カーブ!$R$3)*単年カーブ!Q6139)</f>
        <v>0</v>
      </c>
      <c r="G6139" s="47">
        <f t="shared" si="668"/>
        <v>0</v>
      </c>
      <c r="M6139">
        <f t="shared" si="669"/>
        <v>8</v>
      </c>
      <c r="N6139">
        <f>IF(OR(WEEKDAY(A6139)=1,WEEKDAY(A6139)=7,COUNTIF('2027祝日等（不使用）'!$A$1:$A$20,単年カーブ!A6139)=1),0,1)</f>
        <v>1</v>
      </c>
      <c r="O6139">
        <f t="shared" si="673"/>
        <v>40</v>
      </c>
      <c r="P6139">
        <f t="shared" si="670"/>
        <v>1</v>
      </c>
      <c r="Q6139">
        <f t="shared" si="671"/>
        <v>1</v>
      </c>
    </row>
    <row r="6140" spans="1:17" ht="19.5" x14ac:dyDescent="0.4">
      <c r="A6140" s="33">
        <f t="shared" si="672"/>
        <v>46605</v>
      </c>
      <c r="B6140" s="27" t="str">
        <f t="shared" si="667"/>
        <v>(金)</v>
      </c>
      <c r="C6140" s="34">
        <v>0.83333333333333304</v>
      </c>
      <c r="D6140" s="16" t="s">
        <v>18</v>
      </c>
      <c r="E6140" s="35">
        <v>0.85416666666666696</v>
      </c>
      <c r="F6140" s="50">
        <f>IF(COUNTIF('リスト（不使用）'!$A$5:$A$6,単年カーブ!$A$1),"希望数量入力ください",'単年（2027年度）'!$E$12*単年カーブ!$R$3+'単年（2027年度）'!$E$12*(1-単年カーブ!$R$3)*単年カーブ!Q6140)</f>
        <v>0</v>
      </c>
      <c r="G6140" s="47">
        <f t="shared" si="668"/>
        <v>0</v>
      </c>
      <c r="M6140">
        <f t="shared" si="669"/>
        <v>8</v>
      </c>
      <c r="N6140">
        <f>IF(OR(WEEKDAY(A6140)=1,WEEKDAY(A6140)=7,COUNTIF('2027祝日等（不使用）'!$A$1:$A$20,単年カーブ!A6140)=1),0,1)</f>
        <v>1</v>
      </c>
      <c r="O6140">
        <f t="shared" si="673"/>
        <v>41</v>
      </c>
      <c r="P6140">
        <f t="shared" si="670"/>
        <v>0</v>
      </c>
      <c r="Q6140">
        <f t="shared" si="671"/>
        <v>0</v>
      </c>
    </row>
    <row r="6141" spans="1:17" ht="19.5" x14ac:dyDescent="0.4">
      <c r="A6141" s="33">
        <f t="shared" si="672"/>
        <v>46605</v>
      </c>
      <c r="B6141" s="27" t="str">
        <f t="shared" si="667"/>
        <v>(金)</v>
      </c>
      <c r="C6141" s="34">
        <v>0.85416666666666696</v>
      </c>
      <c r="D6141" s="16" t="s">
        <v>18</v>
      </c>
      <c r="E6141" s="35">
        <v>0.875</v>
      </c>
      <c r="F6141" s="50">
        <f>IF(COUNTIF('リスト（不使用）'!$A$5:$A$6,単年カーブ!$A$1),"希望数量入力ください",'単年（2027年度）'!$E$12*単年カーブ!$R$3+'単年（2027年度）'!$E$12*(1-単年カーブ!$R$3)*単年カーブ!Q6141)</f>
        <v>0</v>
      </c>
      <c r="G6141" s="47">
        <f t="shared" si="668"/>
        <v>0</v>
      </c>
      <c r="M6141">
        <f t="shared" si="669"/>
        <v>8</v>
      </c>
      <c r="N6141">
        <f>IF(OR(WEEKDAY(A6141)=1,WEEKDAY(A6141)=7,COUNTIF('2027祝日等（不使用）'!$A$1:$A$20,単年カーブ!A6141)=1),0,1)</f>
        <v>1</v>
      </c>
      <c r="O6141">
        <f t="shared" si="673"/>
        <v>42</v>
      </c>
      <c r="P6141">
        <f t="shared" si="670"/>
        <v>0</v>
      </c>
      <c r="Q6141">
        <f t="shared" si="671"/>
        <v>0</v>
      </c>
    </row>
    <row r="6142" spans="1:17" ht="19.5" x14ac:dyDescent="0.4">
      <c r="A6142" s="33">
        <f t="shared" si="672"/>
        <v>46605</v>
      </c>
      <c r="B6142" s="27" t="str">
        <f t="shared" si="667"/>
        <v>(金)</v>
      </c>
      <c r="C6142" s="34">
        <v>0.875</v>
      </c>
      <c r="D6142" s="16" t="s">
        <v>18</v>
      </c>
      <c r="E6142" s="35">
        <v>0.89583333333333304</v>
      </c>
      <c r="F6142" s="50">
        <f>IF(COUNTIF('リスト（不使用）'!$A$5:$A$6,単年カーブ!$A$1),"希望数量入力ください",'単年（2027年度）'!$E$12*単年カーブ!$R$3+'単年（2027年度）'!$E$12*(1-単年カーブ!$R$3)*単年カーブ!Q6142)</f>
        <v>0</v>
      </c>
      <c r="G6142" s="47">
        <f t="shared" si="668"/>
        <v>0</v>
      </c>
      <c r="M6142">
        <f t="shared" si="669"/>
        <v>8</v>
      </c>
      <c r="N6142">
        <f>IF(OR(WEEKDAY(A6142)=1,WEEKDAY(A6142)=7,COUNTIF('2027祝日等（不使用）'!$A$1:$A$20,単年カーブ!A6142)=1),0,1)</f>
        <v>1</v>
      </c>
      <c r="O6142">
        <f t="shared" si="673"/>
        <v>43</v>
      </c>
      <c r="P6142">
        <f t="shared" si="670"/>
        <v>0</v>
      </c>
      <c r="Q6142">
        <f t="shared" si="671"/>
        <v>0</v>
      </c>
    </row>
    <row r="6143" spans="1:17" ht="19.5" x14ac:dyDescent="0.4">
      <c r="A6143" s="33">
        <f t="shared" si="672"/>
        <v>46605</v>
      </c>
      <c r="B6143" s="27" t="str">
        <f t="shared" si="667"/>
        <v>(金)</v>
      </c>
      <c r="C6143" s="34">
        <v>0.89583333333333304</v>
      </c>
      <c r="D6143" s="16" t="s">
        <v>18</v>
      </c>
      <c r="E6143" s="35">
        <v>0.91666666666666696</v>
      </c>
      <c r="F6143" s="50">
        <f>IF(COUNTIF('リスト（不使用）'!$A$5:$A$6,単年カーブ!$A$1),"希望数量入力ください",'単年（2027年度）'!$E$12*単年カーブ!$R$3+'単年（2027年度）'!$E$12*(1-単年カーブ!$R$3)*単年カーブ!Q6143)</f>
        <v>0</v>
      </c>
      <c r="G6143" s="47">
        <f t="shared" si="668"/>
        <v>0</v>
      </c>
      <c r="M6143">
        <f t="shared" si="669"/>
        <v>8</v>
      </c>
      <c r="N6143">
        <f>IF(OR(WEEKDAY(A6143)=1,WEEKDAY(A6143)=7,COUNTIF('2027祝日等（不使用）'!$A$1:$A$20,単年カーブ!A6143)=1),0,1)</f>
        <v>1</v>
      </c>
      <c r="O6143">
        <f t="shared" si="673"/>
        <v>44</v>
      </c>
      <c r="P6143">
        <f t="shared" si="670"/>
        <v>0</v>
      </c>
      <c r="Q6143">
        <f t="shared" si="671"/>
        <v>0</v>
      </c>
    </row>
    <row r="6144" spans="1:17" ht="19.5" x14ac:dyDescent="0.4">
      <c r="A6144" s="33">
        <f t="shared" si="672"/>
        <v>46605</v>
      </c>
      <c r="B6144" s="27" t="str">
        <f t="shared" si="667"/>
        <v>(金)</v>
      </c>
      <c r="C6144" s="34">
        <v>0.91666666666666696</v>
      </c>
      <c r="D6144" s="16" t="s">
        <v>18</v>
      </c>
      <c r="E6144" s="35">
        <v>0.9375</v>
      </c>
      <c r="F6144" s="50">
        <f>IF(COUNTIF('リスト（不使用）'!$A$5:$A$6,単年カーブ!$A$1),"希望数量入力ください",'単年（2027年度）'!$E$12*単年カーブ!$R$3+'単年（2027年度）'!$E$12*(1-単年カーブ!$R$3)*単年カーブ!Q6144)</f>
        <v>0</v>
      </c>
      <c r="G6144" s="47">
        <f t="shared" si="668"/>
        <v>0</v>
      </c>
      <c r="M6144">
        <f t="shared" si="669"/>
        <v>8</v>
      </c>
      <c r="N6144">
        <f>IF(OR(WEEKDAY(A6144)=1,WEEKDAY(A6144)=7,COUNTIF('2027祝日等（不使用）'!$A$1:$A$20,単年カーブ!A6144)=1),0,1)</f>
        <v>1</v>
      </c>
      <c r="O6144">
        <f t="shared" si="673"/>
        <v>45</v>
      </c>
      <c r="P6144">
        <f t="shared" si="670"/>
        <v>0</v>
      </c>
      <c r="Q6144">
        <f t="shared" si="671"/>
        <v>0</v>
      </c>
    </row>
    <row r="6145" spans="1:17" ht="19.5" x14ac:dyDescent="0.4">
      <c r="A6145" s="33">
        <f t="shared" si="672"/>
        <v>46605</v>
      </c>
      <c r="B6145" s="27" t="str">
        <f t="shared" si="667"/>
        <v>(金)</v>
      </c>
      <c r="C6145" s="34">
        <v>0.9375</v>
      </c>
      <c r="D6145" s="16" t="s">
        <v>18</v>
      </c>
      <c r="E6145" s="35">
        <v>0.95833333333333304</v>
      </c>
      <c r="F6145" s="50">
        <f>IF(COUNTIF('リスト（不使用）'!$A$5:$A$6,単年カーブ!$A$1),"希望数量入力ください",'単年（2027年度）'!$E$12*単年カーブ!$R$3+'単年（2027年度）'!$E$12*(1-単年カーブ!$R$3)*単年カーブ!Q6145)</f>
        <v>0</v>
      </c>
      <c r="G6145" s="47">
        <f t="shared" si="668"/>
        <v>0</v>
      </c>
      <c r="M6145">
        <f t="shared" si="669"/>
        <v>8</v>
      </c>
      <c r="N6145">
        <f>IF(OR(WEEKDAY(A6145)=1,WEEKDAY(A6145)=7,COUNTIF('2027祝日等（不使用）'!$A$1:$A$20,単年カーブ!A6145)=1),0,1)</f>
        <v>1</v>
      </c>
      <c r="O6145">
        <f t="shared" si="673"/>
        <v>46</v>
      </c>
      <c r="P6145">
        <f t="shared" si="670"/>
        <v>0</v>
      </c>
      <c r="Q6145">
        <f t="shared" si="671"/>
        <v>0</v>
      </c>
    </row>
    <row r="6146" spans="1:17" ht="19.5" x14ac:dyDescent="0.4">
      <c r="A6146" s="33">
        <f t="shared" si="672"/>
        <v>46605</v>
      </c>
      <c r="B6146" s="27" t="str">
        <f t="shared" si="667"/>
        <v>(金)</v>
      </c>
      <c r="C6146" s="34">
        <v>0.95833333333333304</v>
      </c>
      <c r="D6146" s="16" t="s">
        <v>18</v>
      </c>
      <c r="E6146" s="35">
        <v>0.97916666666666696</v>
      </c>
      <c r="F6146" s="50">
        <f>IF(COUNTIF('リスト（不使用）'!$A$5:$A$6,単年カーブ!$A$1),"希望数量入力ください",'単年（2027年度）'!$E$12*単年カーブ!$R$3+'単年（2027年度）'!$E$12*(1-単年カーブ!$R$3)*単年カーブ!Q6146)</f>
        <v>0</v>
      </c>
      <c r="G6146" s="47">
        <f t="shared" si="668"/>
        <v>0</v>
      </c>
      <c r="M6146">
        <f t="shared" si="669"/>
        <v>8</v>
      </c>
      <c r="N6146">
        <f>IF(OR(WEEKDAY(A6146)=1,WEEKDAY(A6146)=7,COUNTIF('2027祝日等（不使用）'!$A$1:$A$20,単年カーブ!A6146)=1),0,1)</f>
        <v>1</v>
      </c>
      <c r="O6146">
        <f t="shared" si="673"/>
        <v>47</v>
      </c>
      <c r="P6146">
        <f t="shared" si="670"/>
        <v>0</v>
      </c>
      <c r="Q6146">
        <f t="shared" si="671"/>
        <v>0</v>
      </c>
    </row>
    <row r="6147" spans="1:17" ht="19.5" x14ac:dyDescent="0.4">
      <c r="A6147" s="33">
        <f t="shared" si="672"/>
        <v>46605</v>
      </c>
      <c r="B6147" s="27" t="str">
        <f t="shared" si="667"/>
        <v>(金)</v>
      </c>
      <c r="C6147" s="34">
        <v>0.97916666666666696</v>
      </c>
      <c r="D6147" s="16" t="s">
        <v>18</v>
      </c>
      <c r="E6147" s="35" t="s">
        <v>17</v>
      </c>
      <c r="F6147" s="50">
        <f>IF(COUNTIF('リスト（不使用）'!$A$5:$A$6,単年カーブ!$A$1),"希望数量入力ください",'単年（2027年度）'!$E$12*単年カーブ!$R$3+'単年（2027年度）'!$E$12*(1-単年カーブ!$R$3)*単年カーブ!Q6147)</f>
        <v>0</v>
      </c>
      <c r="G6147" s="47">
        <f t="shared" si="668"/>
        <v>0</v>
      </c>
      <c r="M6147">
        <f t="shared" si="669"/>
        <v>8</v>
      </c>
      <c r="N6147">
        <f>IF(OR(WEEKDAY(A6147)=1,WEEKDAY(A6147)=7,COUNTIF('2027祝日等（不使用）'!$A$1:$A$20,単年カーブ!A6147)=1),0,1)</f>
        <v>1</v>
      </c>
      <c r="O6147">
        <f t="shared" si="673"/>
        <v>48</v>
      </c>
      <c r="P6147">
        <f t="shared" si="670"/>
        <v>0</v>
      </c>
      <c r="Q6147">
        <f t="shared" si="671"/>
        <v>0</v>
      </c>
    </row>
    <row r="6148" spans="1:17" ht="19.5" x14ac:dyDescent="0.4">
      <c r="A6148" s="33">
        <f t="shared" si="672"/>
        <v>46606</v>
      </c>
      <c r="B6148" s="27" t="str">
        <f t="shared" ref="B6148:B6211" si="674">TEXT(A6148,"(aaa)")</f>
        <v>(土)</v>
      </c>
      <c r="C6148" s="34">
        <v>0</v>
      </c>
      <c r="D6148" s="16" t="s">
        <v>18</v>
      </c>
      <c r="E6148" s="35">
        <v>2.0833333333333332E-2</v>
      </c>
      <c r="F6148" s="50">
        <f>IF(COUNTIF('リスト（不使用）'!$A$5:$A$6,単年カーブ!$A$1),"希望数量入力ください",'単年（2027年度）'!$E$12*単年カーブ!$R$3+'単年（2027年度）'!$E$12*(1-単年カーブ!$R$3)*単年カーブ!Q6148)</f>
        <v>0</v>
      </c>
      <c r="G6148" s="47">
        <f t="shared" ref="G6148:G6211" si="675">F6148/2</f>
        <v>0</v>
      </c>
      <c r="M6148">
        <f t="shared" ref="M6148:M6211" si="676">MONTH(A6148)</f>
        <v>8</v>
      </c>
      <c r="N6148">
        <f>IF(OR(WEEKDAY(A6148)=1,WEEKDAY(A6148)=7,COUNTIF('2027祝日等（不使用）'!$A$1:$A$20,単年カーブ!A6148)=1),0,1)</f>
        <v>0</v>
      </c>
      <c r="O6148">
        <f t="shared" si="673"/>
        <v>1</v>
      </c>
      <c r="P6148">
        <f t="shared" ref="P6148:P6211" si="677">IF(AND(O6148&gt;16,O6148&lt;41),1,0)</f>
        <v>0</v>
      </c>
      <c r="Q6148">
        <f t="shared" ref="Q6148:Q6211" si="678">P6148*N6148</f>
        <v>0</v>
      </c>
    </row>
    <row r="6149" spans="1:17" ht="19.5" x14ac:dyDescent="0.4">
      <c r="A6149" s="33">
        <f t="shared" si="672"/>
        <v>46606</v>
      </c>
      <c r="B6149" s="27" t="str">
        <f t="shared" si="674"/>
        <v>(土)</v>
      </c>
      <c r="C6149" s="34">
        <v>2.0833333333333332E-2</v>
      </c>
      <c r="D6149" s="16" t="s">
        <v>18</v>
      </c>
      <c r="E6149" s="35">
        <v>4.1666666666666664E-2</v>
      </c>
      <c r="F6149" s="50">
        <f>IF(COUNTIF('リスト（不使用）'!$A$5:$A$6,単年カーブ!$A$1),"希望数量入力ください",'単年（2027年度）'!$E$12*単年カーブ!$R$3+'単年（2027年度）'!$E$12*(1-単年カーブ!$R$3)*単年カーブ!Q6149)</f>
        <v>0</v>
      </c>
      <c r="G6149" s="47">
        <f t="shared" si="675"/>
        <v>0</v>
      </c>
      <c r="M6149">
        <f t="shared" si="676"/>
        <v>8</v>
      </c>
      <c r="N6149">
        <f>IF(OR(WEEKDAY(A6149)=1,WEEKDAY(A6149)=7,COUNTIF('2027祝日等（不使用）'!$A$1:$A$20,単年カーブ!A6149)=1),0,1)</f>
        <v>0</v>
      </c>
      <c r="O6149">
        <f t="shared" si="673"/>
        <v>2</v>
      </c>
      <c r="P6149">
        <f t="shared" si="677"/>
        <v>0</v>
      </c>
      <c r="Q6149">
        <f t="shared" si="678"/>
        <v>0</v>
      </c>
    </row>
    <row r="6150" spans="1:17" ht="19.5" x14ac:dyDescent="0.4">
      <c r="A6150" s="33">
        <f t="shared" si="672"/>
        <v>46606</v>
      </c>
      <c r="B6150" s="27" t="str">
        <f t="shared" si="674"/>
        <v>(土)</v>
      </c>
      <c r="C6150" s="34">
        <v>4.1666666666666664E-2</v>
      </c>
      <c r="D6150" s="16" t="s">
        <v>18</v>
      </c>
      <c r="E6150" s="35">
        <v>6.25E-2</v>
      </c>
      <c r="F6150" s="50">
        <f>IF(COUNTIF('リスト（不使用）'!$A$5:$A$6,単年カーブ!$A$1),"希望数量入力ください",'単年（2027年度）'!$E$12*単年カーブ!$R$3+'単年（2027年度）'!$E$12*(1-単年カーブ!$R$3)*単年カーブ!Q6150)</f>
        <v>0</v>
      </c>
      <c r="G6150" s="47">
        <f t="shared" si="675"/>
        <v>0</v>
      </c>
      <c r="M6150">
        <f t="shared" si="676"/>
        <v>8</v>
      </c>
      <c r="N6150">
        <f>IF(OR(WEEKDAY(A6150)=1,WEEKDAY(A6150)=7,COUNTIF('2027祝日等（不使用）'!$A$1:$A$20,単年カーブ!A6150)=1),0,1)</f>
        <v>0</v>
      </c>
      <c r="O6150">
        <f t="shared" si="673"/>
        <v>3</v>
      </c>
      <c r="P6150">
        <f t="shared" si="677"/>
        <v>0</v>
      </c>
      <c r="Q6150">
        <f t="shared" si="678"/>
        <v>0</v>
      </c>
    </row>
    <row r="6151" spans="1:17" ht="19.5" x14ac:dyDescent="0.4">
      <c r="A6151" s="33">
        <f t="shared" si="672"/>
        <v>46606</v>
      </c>
      <c r="B6151" s="27" t="str">
        <f t="shared" si="674"/>
        <v>(土)</v>
      </c>
      <c r="C6151" s="34">
        <v>6.25E-2</v>
      </c>
      <c r="D6151" s="16" t="s">
        <v>18</v>
      </c>
      <c r="E6151" s="35">
        <v>8.3333333333333301E-2</v>
      </c>
      <c r="F6151" s="50">
        <f>IF(COUNTIF('リスト（不使用）'!$A$5:$A$6,単年カーブ!$A$1),"希望数量入力ください",'単年（2027年度）'!$E$12*単年カーブ!$R$3+'単年（2027年度）'!$E$12*(1-単年カーブ!$R$3)*単年カーブ!Q6151)</f>
        <v>0</v>
      </c>
      <c r="G6151" s="47">
        <f t="shared" si="675"/>
        <v>0</v>
      </c>
      <c r="M6151">
        <f t="shared" si="676"/>
        <v>8</v>
      </c>
      <c r="N6151">
        <f>IF(OR(WEEKDAY(A6151)=1,WEEKDAY(A6151)=7,COUNTIF('2027祝日等（不使用）'!$A$1:$A$20,単年カーブ!A6151)=1),0,1)</f>
        <v>0</v>
      </c>
      <c r="O6151">
        <f t="shared" si="673"/>
        <v>4</v>
      </c>
      <c r="P6151">
        <f t="shared" si="677"/>
        <v>0</v>
      </c>
      <c r="Q6151">
        <f t="shared" si="678"/>
        <v>0</v>
      </c>
    </row>
    <row r="6152" spans="1:17" ht="19.5" x14ac:dyDescent="0.4">
      <c r="A6152" s="33">
        <f t="shared" si="672"/>
        <v>46606</v>
      </c>
      <c r="B6152" s="27" t="str">
        <f t="shared" si="674"/>
        <v>(土)</v>
      </c>
      <c r="C6152" s="34">
        <v>8.3333333333333301E-2</v>
      </c>
      <c r="D6152" s="16" t="s">
        <v>18</v>
      </c>
      <c r="E6152" s="35">
        <v>0.104166666666667</v>
      </c>
      <c r="F6152" s="50">
        <f>IF(COUNTIF('リスト（不使用）'!$A$5:$A$6,単年カーブ!$A$1),"希望数量入力ください",'単年（2027年度）'!$E$12*単年カーブ!$R$3+'単年（2027年度）'!$E$12*(1-単年カーブ!$R$3)*単年カーブ!Q6152)</f>
        <v>0</v>
      </c>
      <c r="G6152" s="47">
        <f t="shared" si="675"/>
        <v>0</v>
      </c>
      <c r="M6152">
        <f t="shared" si="676"/>
        <v>8</v>
      </c>
      <c r="N6152">
        <f>IF(OR(WEEKDAY(A6152)=1,WEEKDAY(A6152)=7,COUNTIF('2027祝日等（不使用）'!$A$1:$A$20,単年カーブ!A6152)=1),0,1)</f>
        <v>0</v>
      </c>
      <c r="O6152">
        <f t="shared" si="673"/>
        <v>5</v>
      </c>
      <c r="P6152">
        <f t="shared" si="677"/>
        <v>0</v>
      </c>
      <c r="Q6152">
        <f t="shared" si="678"/>
        <v>0</v>
      </c>
    </row>
    <row r="6153" spans="1:17" ht="19.5" x14ac:dyDescent="0.4">
      <c r="A6153" s="33">
        <f t="shared" si="672"/>
        <v>46606</v>
      </c>
      <c r="B6153" s="27" t="str">
        <f t="shared" si="674"/>
        <v>(土)</v>
      </c>
      <c r="C6153" s="34">
        <v>0.104166666666667</v>
      </c>
      <c r="D6153" s="16" t="s">
        <v>18</v>
      </c>
      <c r="E6153" s="35">
        <v>0.125</v>
      </c>
      <c r="F6153" s="50">
        <f>IF(COUNTIF('リスト（不使用）'!$A$5:$A$6,単年カーブ!$A$1),"希望数量入力ください",'単年（2027年度）'!$E$12*単年カーブ!$R$3+'単年（2027年度）'!$E$12*(1-単年カーブ!$R$3)*単年カーブ!Q6153)</f>
        <v>0</v>
      </c>
      <c r="G6153" s="47">
        <f t="shared" si="675"/>
        <v>0</v>
      </c>
      <c r="M6153">
        <f t="shared" si="676"/>
        <v>8</v>
      </c>
      <c r="N6153">
        <f>IF(OR(WEEKDAY(A6153)=1,WEEKDAY(A6153)=7,COUNTIF('2027祝日等（不使用）'!$A$1:$A$20,単年カーブ!A6153)=1),0,1)</f>
        <v>0</v>
      </c>
      <c r="O6153">
        <f t="shared" si="673"/>
        <v>6</v>
      </c>
      <c r="P6153">
        <f t="shared" si="677"/>
        <v>0</v>
      </c>
      <c r="Q6153">
        <f t="shared" si="678"/>
        <v>0</v>
      </c>
    </row>
    <row r="6154" spans="1:17" ht="19.5" x14ac:dyDescent="0.4">
      <c r="A6154" s="33">
        <f t="shared" si="672"/>
        <v>46606</v>
      </c>
      <c r="B6154" s="27" t="str">
        <f t="shared" si="674"/>
        <v>(土)</v>
      </c>
      <c r="C6154" s="34">
        <v>0.125</v>
      </c>
      <c r="D6154" s="16" t="s">
        <v>18</v>
      </c>
      <c r="E6154" s="35">
        <v>0.14583333333333301</v>
      </c>
      <c r="F6154" s="50">
        <f>IF(COUNTIF('リスト（不使用）'!$A$5:$A$6,単年カーブ!$A$1),"希望数量入力ください",'単年（2027年度）'!$E$12*単年カーブ!$R$3+'単年（2027年度）'!$E$12*(1-単年カーブ!$R$3)*単年カーブ!Q6154)</f>
        <v>0</v>
      </c>
      <c r="G6154" s="47">
        <f t="shared" si="675"/>
        <v>0</v>
      </c>
      <c r="M6154">
        <f t="shared" si="676"/>
        <v>8</v>
      </c>
      <c r="N6154">
        <f>IF(OR(WEEKDAY(A6154)=1,WEEKDAY(A6154)=7,COUNTIF('2027祝日等（不使用）'!$A$1:$A$20,単年カーブ!A6154)=1),0,1)</f>
        <v>0</v>
      </c>
      <c r="O6154">
        <f t="shared" si="673"/>
        <v>7</v>
      </c>
      <c r="P6154">
        <f t="shared" si="677"/>
        <v>0</v>
      </c>
      <c r="Q6154">
        <f t="shared" si="678"/>
        <v>0</v>
      </c>
    </row>
    <row r="6155" spans="1:17" ht="19.5" x14ac:dyDescent="0.4">
      <c r="A6155" s="33">
        <f t="shared" si="672"/>
        <v>46606</v>
      </c>
      <c r="B6155" s="27" t="str">
        <f t="shared" si="674"/>
        <v>(土)</v>
      </c>
      <c r="C6155" s="34">
        <v>0.14583333333333301</v>
      </c>
      <c r="D6155" s="16" t="s">
        <v>18</v>
      </c>
      <c r="E6155" s="35">
        <v>0.16666666666666699</v>
      </c>
      <c r="F6155" s="50">
        <f>IF(COUNTIF('リスト（不使用）'!$A$5:$A$6,単年カーブ!$A$1),"希望数量入力ください",'単年（2027年度）'!$E$12*単年カーブ!$R$3+'単年（2027年度）'!$E$12*(1-単年カーブ!$R$3)*単年カーブ!Q6155)</f>
        <v>0</v>
      </c>
      <c r="G6155" s="47">
        <f t="shared" si="675"/>
        <v>0</v>
      </c>
      <c r="M6155">
        <f t="shared" si="676"/>
        <v>8</v>
      </c>
      <c r="N6155">
        <f>IF(OR(WEEKDAY(A6155)=1,WEEKDAY(A6155)=7,COUNTIF('2027祝日等（不使用）'!$A$1:$A$20,単年カーブ!A6155)=1),0,1)</f>
        <v>0</v>
      </c>
      <c r="O6155">
        <f t="shared" si="673"/>
        <v>8</v>
      </c>
      <c r="P6155">
        <f t="shared" si="677"/>
        <v>0</v>
      </c>
      <c r="Q6155">
        <f t="shared" si="678"/>
        <v>0</v>
      </c>
    </row>
    <row r="6156" spans="1:17" ht="19.5" x14ac:dyDescent="0.4">
      <c r="A6156" s="33">
        <f t="shared" si="672"/>
        <v>46606</v>
      </c>
      <c r="B6156" s="27" t="str">
        <f t="shared" si="674"/>
        <v>(土)</v>
      </c>
      <c r="C6156" s="34">
        <v>0.16666666666666699</v>
      </c>
      <c r="D6156" s="16" t="s">
        <v>18</v>
      </c>
      <c r="E6156" s="35">
        <v>0.1875</v>
      </c>
      <c r="F6156" s="50">
        <f>IF(COUNTIF('リスト（不使用）'!$A$5:$A$6,単年カーブ!$A$1),"希望数量入力ください",'単年（2027年度）'!$E$12*単年カーブ!$R$3+'単年（2027年度）'!$E$12*(1-単年カーブ!$R$3)*単年カーブ!Q6156)</f>
        <v>0</v>
      </c>
      <c r="G6156" s="47">
        <f t="shared" si="675"/>
        <v>0</v>
      </c>
      <c r="M6156">
        <f t="shared" si="676"/>
        <v>8</v>
      </c>
      <c r="N6156">
        <f>IF(OR(WEEKDAY(A6156)=1,WEEKDAY(A6156)=7,COUNTIF('2027祝日等（不使用）'!$A$1:$A$20,単年カーブ!A6156)=1),0,1)</f>
        <v>0</v>
      </c>
      <c r="O6156">
        <f t="shared" si="673"/>
        <v>9</v>
      </c>
      <c r="P6156">
        <f t="shared" si="677"/>
        <v>0</v>
      </c>
      <c r="Q6156">
        <f t="shared" si="678"/>
        <v>0</v>
      </c>
    </row>
    <row r="6157" spans="1:17" ht="19.5" x14ac:dyDescent="0.4">
      <c r="A6157" s="33">
        <f t="shared" si="672"/>
        <v>46606</v>
      </c>
      <c r="B6157" s="27" t="str">
        <f t="shared" si="674"/>
        <v>(土)</v>
      </c>
      <c r="C6157" s="34">
        <v>0.1875</v>
      </c>
      <c r="D6157" s="16" t="s">
        <v>18</v>
      </c>
      <c r="E6157" s="35">
        <v>0.20833333333333301</v>
      </c>
      <c r="F6157" s="50">
        <f>IF(COUNTIF('リスト（不使用）'!$A$5:$A$6,単年カーブ!$A$1),"希望数量入力ください",'単年（2027年度）'!$E$12*単年カーブ!$R$3+'単年（2027年度）'!$E$12*(1-単年カーブ!$R$3)*単年カーブ!Q6157)</f>
        <v>0</v>
      </c>
      <c r="G6157" s="47">
        <f t="shared" si="675"/>
        <v>0</v>
      </c>
      <c r="M6157">
        <f t="shared" si="676"/>
        <v>8</v>
      </c>
      <c r="N6157">
        <f>IF(OR(WEEKDAY(A6157)=1,WEEKDAY(A6157)=7,COUNTIF('2027祝日等（不使用）'!$A$1:$A$20,単年カーブ!A6157)=1),0,1)</f>
        <v>0</v>
      </c>
      <c r="O6157">
        <f t="shared" si="673"/>
        <v>10</v>
      </c>
      <c r="P6157">
        <f t="shared" si="677"/>
        <v>0</v>
      </c>
      <c r="Q6157">
        <f t="shared" si="678"/>
        <v>0</v>
      </c>
    </row>
    <row r="6158" spans="1:17" ht="19.5" x14ac:dyDescent="0.4">
      <c r="A6158" s="33">
        <f t="shared" si="672"/>
        <v>46606</v>
      </c>
      <c r="B6158" s="27" t="str">
        <f t="shared" si="674"/>
        <v>(土)</v>
      </c>
      <c r="C6158" s="34">
        <v>0.20833333333333301</v>
      </c>
      <c r="D6158" s="16" t="s">
        <v>18</v>
      </c>
      <c r="E6158" s="35">
        <v>0.22916666666666699</v>
      </c>
      <c r="F6158" s="50">
        <f>IF(COUNTIF('リスト（不使用）'!$A$5:$A$6,単年カーブ!$A$1),"希望数量入力ください",'単年（2027年度）'!$E$12*単年カーブ!$R$3+'単年（2027年度）'!$E$12*(1-単年カーブ!$R$3)*単年カーブ!Q6158)</f>
        <v>0</v>
      </c>
      <c r="G6158" s="47">
        <f t="shared" si="675"/>
        <v>0</v>
      </c>
      <c r="M6158">
        <f t="shared" si="676"/>
        <v>8</v>
      </c>
      <c r="N6158">
        <f>IF(OR(WEEKDAY(A6158)=1,WEEKDAY(A6158)=7,COUNTIF('2027祝日等（不使用）'!$A$1:$A$20,単年カーブ!A6158)=1),0,1)</f>
        <v>0</v>
      </c>
      <c r="O6158">
        <f t="shared" si="673"/>
        <v>11</v>
      </c>
      <c r="P6158">
        <f t="shared" si="677"/>
        <v>0</v>
      </c>
      <c r="Q6158">
        <f t="shared" si="678"/>
        <v>0</v>
      </c>
    </row>
    <row r="6159" spans="1:17" ht="19.5" x14ac:dyDescent="0.4">
      <c r="A6159" s="33">
        <f t="shared" si="672"/>
        <v>46606</v>
      </c>
      <c r="B6159" s="27" t="str">
        <f t="shared" si="674"/>
        <v>(土)</v>
      </c>
      <c r="C6159" s="34">
        <v>0.22916666666666699</v>
      </c>
      <c r="D6159" s="16" t="s">
        <v>18</v>
      </c>
      <c r="E6159" s="35">
        <v>0.25</v>
      </c>
      <c r="F6159" s="50">
        <f>IF(COUNTIF('リスト（不使用）'!$A$5:$A$6,単年カーブ!$A$1),"希望数量入力ください",'単年（2027年度）'!$E$12*単年カーブ!$R$3+'単年（2027年度）'!$E$12*(1-単年カーブ!$R$3)*単年カーブ!Q6159)</f>
        <v>0</v>
      </c>
      <c r="G6159" s="47">
        <f t="shared" si="675"/>
        <v>0</v>
      </c>
      <c r="M6159">
        <f t="shared" si="676"/>
        <v>8</v>
      </c>
      <c r="N6159">
        <f>IF(OR(WEEKDAY(A6159)=1,WEEKDAY(A6159)=7,COUNTIF('2027祝日等（不使用）'!$A$1:$A$20,単年カーブ!A6159)=1),0,1)</f>
        <v>0</v>
      </c>
      <c r="O6159">
        <f t="shared" si="673"/>
        <v>12</v>
      </c>
      <c r="P6159">
        <f t="shared" si="677"/>
        <v>0</v>
      </c>
      <c r="Q6159">
        <f t="shared" si="678"/>
        <v>0</v>
      </c>
    </row>
    <row r="6160" spans="1:17" ht="19.5" x14ac:dyDescent="0.4">
      <c r="A6160" s="33">
        <f t="shared" si="672"/>
        <v>46606</v>
      </c>
      <c r="B6160" s="27" t="str">
        <f t="shared" si="674"/>
        <v>(土)</v>
      </c>
      <c r="C6160" s="34">
        <v>0.25</v>
      </c>
      <c r="D6160" s="16" t="s">
        <v>18</v>
      </c>
      <c r="E6160" s="35">
        <v>0.27083333333333298</v>
      </c>
      <c r="F6160" s="50">
        <f>IF(COUNTIF('リスト（不使用）'!$A$5:$A$6,単年カーブ!$A$1),"希望数量入力ください",'単年（2027年度）'!$E$12*単年カーブ!$R$3+'単年（2027年度）'!$E$12*(1-単年カーブ!$R$3)*単年カーブ!Q6160)</f>
        <v>0</v>
      </c>
      <c r="G6160" s="47">
        <f t="shared" si="675"/>
        <v>0</v>
      </c>
      <c r="M6160">
        <f t="shared" si="676"/>
        <v>8</v>
      </c>
      <c r="N6160">
        <f>IF(OR(WEEKDAY(A6160)=1,WEEKDAY(A6160)=7,COUNTIF('2027祝日等（不使用）'!$A$1:$A$20,単年カーブ!A6160)=1),0,1)</f>
        <v>0</v>
      </c>
      <c r="O6160">
        <f t="shared" si="673"/>
        <v>13</v>
      </c>
      <c r="P6160">
        <f t="shared" si="677"/>
        <v>0</v>
      </c>
      <c r="Q6160">
        <f t="shared" si="678"/>
        <v>0</v>
      </c>
    </row>
    <row r="6161" spans="1:17" ht="19.5" x14ac:dyDescent="0.4">
      <c r="A6161" s="33">
        <f t="shared" si="672"/>
        <v>46606</v>
      </c>
      <c r="B6161" s="27" t="str">
        <f t="shared" si="674"/>
        <v>(土)</v>
      </c>
      <c r="C6161" s="34">
        <v>0.27083333333333298</v>
      </c>
      <c r="D6161" s="16" t="s">
        <v>18</v>
      </c>
      <c r="E6161" s="35">
        <v>0.29166666666666702</v>
      </c>
      <c r="F6161" s="50">
        <f>IF(COUNTIF('リスト（不使用）'!$A$5:$A$6,単年カーブ!$A$1),"希望数量入力ください",'単年（2027年度）'!$E$12*単年カーブ!$R$3+'単年（2027年度）'!$E$12*(1-単年カーブ!$R$3)*単年カーブ!Q6161)</f>
        <v>0</v>
      </c>
      <c r="G6161" s="47">
        <f t="shared" si="675"/>
        <v>0</v>
      </c>
      <c r="M6161">
        <f t="shared" si="676"/>
        <v>8</v>
      </c>
      <c r="N6161">
        <f>IF(OR(WEEKDAY(A6161)=1,WEEKDAY(A6161)=7,COUNTIF('2027祝日等（不使用）'!$A$1:$A$20,単年カーブ!A6161)=1),0,1)</f>
        <v>0</v>
      </c>
      <c r="O6161">
        <f t="shared" si="673"/>
        <v>14</v>
      </c>
      <c r="P6161">
        <f t="shared" si="677"/>
        <v>0</v>
      </c>
      <c r="Q6161">
        <f t="shared" si="678"/>
        <v>0</v>
      </c>
    </row>
    <row r="6162" spans="1:17" ht="19.5" x14ac:dyDescent="0.4">
      <c r="A6162" s="33">
        <f t="shared" si="672"/>
        <v>46606</v>
      </c>
      <c r="B6162" s="27" t="str">
        <f t="shared" si="674"/>
        <v>(土)</v>
      </c>
      <c r="C6162" s="34">
        <v>0.29166666666666702</v>
      </c>
      <c r="D6162" s="16" t="s">
        <v>18</v>
      </c>
      <c r="E6162" s="35">
        <v>0.3125</v>
      </c>
      <c r="F6162" s="50">
        <f>IF(COUNTIF('リスト（不使用）'!$A$5:$A$6,単年カーブ!$A$1),"希望数量入力ください",'単年（2027年度）'!$E$12*単年カーブ!$R$3+'単年（2027年度）'!$E$12*(1-単年カーブ!$R$3)*単年カーブ!Q6162)</f>
        <v>0</v>
      </c>
      <c r="G6162" s="47">
        <f t="shared" si="675"/>
        <v>0</v>
      </c>
      <c r="M6162">
        <f t="shared" si="676"/>
        <v>8</v>
      </c>
      <c r="N6162">
        <f>IF(OR(WEEKDAY(A6162)=1,WEEKDAY(A6162)=7,COUNTIF('2027祝日等（不使用）'!$A$1:$A$20,単年カーブ!A6162)=1),0,1)</f>
        <v>0</v>
      </c>
      <c r="O6162">
        <f t="shared" si="673"/>
        <v>15</v>
      </c>
      <c r="P6162">
        <f t="shared" si="677"/>
        <v>0</v>
      </c>
      <c r="Q6162">
        <f t="shared" si="678"/>
        <v>0</v>
      </c>
    </row>
    <row r="6163" spans="1:17" ht="19.5" x14ac:dyDescent="0.4">
      <c r="A6163" s="33">
        <f t="shared" si="672"/>
        <v>46606</v>
      </c>
      <c r="B6163" s="27" t="str">
        <f t="shared" si="674"/>
        <v>(土)</v>
      </c>
      <c r="C6163" s="34">
        <v>0.3125</v>
      </c>
      <c r="D6163" s="16" t="s">
        <v>18</v>
      </c>
      <c r="E6163" s="35">
        <v>0.33333333333333298</v>
      </c>
      <c r="F6163" s="50">
        <f>IF(COUNTIF('リスト（不使用）'!$A$5:$A$6,単年カーブ!$A$1),"希望数量入力ください",'単年（2027年度）'!$E$12*単年カーブ!$R$3+'単年（2027年度）'!$E$12*(1-単年カーブ!$R$3)*単年カーブ!Q6163)</f>
        <v>0</v>
      </c>
      <c r="G6163" s="47">
        <f t="shared" si="675"/>
        <v>0</v>
      </c>
      <c r="M6163">
        <f t="shared" si="676"/>
        <v>8</v>
      </c>
      <c r="N6163">
        <f>IF(OR(WEEKDAY(A6163)=1,WEEKDAY(A6163)=7,COUNTIF('2027祝日等（不使用）'!$A$1:$A$20,単年カーブ!A6163)=1),0,1)</f>
        <v>0</v>
      </c>
      <c r="O6163">
        <f t="shared" si="673"/>
        <v>16</v>
      </c>
      <c r="P6163">
        <f t="shared" si="677"/>
        <v>0</v>
      </c>
      <c r="Q6163">
        <f t="shared" si="678"/>
        <v>0</v>
      </c>
    </row>
    <row r="6164" spans="1:17" ht="19.5" x14ac:dyDescent="0.4">
      <c r="A6164" s="33">
        <f t="shared" si="672"/>
        <v>46606</v>
      </c>
      <c r="B6164" s="27" t="str">
        <f t="shared" si="674"/>
        <v>(土)</v>
      </c>
      <c r="C6164" s="34">
        <v>0.33333333333333298</v>
      </c>
      <c r="D6164" s="16" t="s">
        <v>18</v>
      </c>
      <c r="E6164" s="35">
        <v>0.35416666666666702</v>
      </c>
      <c r="F6164" s="50">
        <f>IF(COUNTIF('リスト（不使用）'!$A$5:$A$6,単年カーブ!$A$1),"希望数量入力ください",'単年（2027年度）'!$E$12*単年カーブ!$R$3+'単年（2027年度）'!$E$12*(1-単年カーブ!$R$3)*単年カーブ!Q6164)</f>
        <v>0</v>
      </c>
      <c r="G6164" s="47">
        <f t="shared" si="675"/>
        <v>0</v>
      </c>
      <c r="M6164">
        <f t="shared" si="676"/>
        <v>8</v>
      </c>
      <c r="N6164">
        <f>IF(OR(WEEKDAY(A6164)=1,WEEKDAY(A6164)=7,COUNTIF('2027祝日等（不使用）'!$A$1:$A$20,単年カーブ!A6164)=1),0,1)</f>
        <v>0</v>
      </c>
      <c r="O6164">
        <f t="shared" si="673"/>
        <v>17</v>
      </c>
      <c r="P6164">
        <f t="shared" si="677"/>
        <v>1</v>
      </c>
      <c r="Q6164">
        <f t="shared" si="678"/>
        <v>0</v>
      </c>
    </row>
    <row r="6165" spans="1:17" ht="19.5" x14ac:dyDescent="0.4">
      <c r="A6165" s="33">
        <f t="shared" si="672"/>
        <v>46606</v>
      </c>
      <c r="B6165" s="27" t="str">
        <f t="shared" si="674"/>
        <v>(土)</v>
      </c>
      <c r="C6165" s="34">
        <v>0.35416666666666702</v>
      </c>
      <c r="D6165" s="16" t="s">
        <v>18</v>
      </c>
      <c r="E6165" s="35">
        <v>0.375</v>
      </c>
      <c r="F6165" s="50">
        <f>IF(COUNTIF('リスト（不使用）'!$A$5:$A$6,単年カーブ!$A$1),"希望数量入力ください",'単年（2027年度）'!$E$12*単年カーブ!$R$3+'単年（2027年度）'!$E$12*(1-単年カーブ!$R$3)*単年カーブ!Q6165)</f>
        <v>0</v>
      </c>
      <c r="G6165" s="47">
        <f t="shared" si="675"/>
        <v>0</v>
      </c>
      <c r="M6165">
        <f t="shared" si="676"/>
        <v>8</v>
      </c>
      <c r="N6165">
        <f>IF(OR(WEEKDAY(A6165)=1,WEEKDAY(A6165)=7,COUNTIF('2027祝日等（不使用）'!$A$1:$A$20,単年カーブ!A6165)=1),0,1)</f>
        <v>0</v>
      </c>
      <c r="O6165">
        <f t="shared" si="673"/>
        <v>18</v>
      </c>
      <c r="P6165">
        <f t="shared" si="677"/>
        <v>1</v>
      </c>
      <c r="Q6165">
        <f t="shared" si="678"/>
        <v>0</v>
      </c>
    </row>
    <row r="6166" spans="1:17" ht="19.5" x14ac:dyDescent="0.4">
      <c r="A6166" s="33">
        <f t="shared" si="672"/>
        <v>46606</v>
      </c>
      <c r="B6166" s="27" t="str">
        <f t="shared" si="674"/>
        <v>(土)</v>
      </c>
      <c r="C6166" s="34">
        <v>0.375</v>
      </c>
      <c r="D6166" s="16" t="s">
        <v>18</v>
      </c>
      <c r="E6166" s="35">
        <v>0.39583333333333298</v>
      </c>
      <c r="F6166" s="50">
        <f>IF(COUNTIF('リスト（不使用）'!$A$5:$A$6,単年カーブ!$A$1),"希望数量入力ください",'単年（2027年度）'!$E$12*単年カーブ!$R$3+'単年（2027年度）'!$E$12*(1-単年カーブ!$R$3)*単年カーブ!Q6166)</f>
        <v>0</v>
      </c>
      <c r="G6166" s="47">
        <f t="shared" si="675"/>
        <v>0</v>
      </c>
      <c r="M6166">
        <f t="shared" si="676"/>
        <v>8</v>
      </c>
      <c r="N6166">
        <f>IF(OR(WEEKDAY(A6166)=1,WEEKDAY(A6166)=7,COUNTIF('2027祝日等（不使用）'!$A$1:$A$20,単年カーブ!A6166)=1),0,1)</f>
        <v>0</v>
      </c>
      <c r="O6166">
        <f t="shared" si="673"/>
        <v>19</v>
      </c>
      <c r="P6166">
        <f t="shared" si="677"/>
        <v>1</v>
      </c>
      <c r="Q6166">
        <f t="shared" si="678"/>
        <v>0</v>
      </c>
    </row>
    <row r="6167" spans="1:17" ht="19.5" x14ac:dyDescent="0.4">
      <c r="A6167" s="33">
        <f t="shared" si="672"/>
        <v>46606</v>
      </c>
      <c r="B6167" s="27" t="str">
        <f t="shared" si="674"/>
        <v>(土)</v>
      </c>
      <c r="C6167" s="34">
        <v>0.39583333333333298</v>
      </c>
      <c r="D6167" s="16" t="s">
        <v>18</v>
      </c>
      <c r="E6167" s="35">
        <v>0.41666666666666702</v>
      </c>
      <c r="F6167" s="50">
        <f>IF(COUNTIF('リスト（不使用）'!$A$5:$A$6,単年カーブ!$A$1),"希望数量入力ください",'単年（2027年度）'!$E$12*単年カーブ!$R$3+'単年（2027年度）'!$E$12*(1-単年カーブ!$R$3)*単年カーブ!Q6167)</f>
        <v>0</v>
      </c>
      <c r="G6167" s="47">
        <f t="shared" si="675"/>
        <v>0</v>
      </c>
      <c r="M6167">
        <f t="shared" si="676"/>
        <v>8</v>
      </c>
      <c r="N6167">
        <f>IF(OR(WEEKDAY(A6167)=1,WEEKDAY(A6167)=7,COUNTIF('2027祝日等（不使用）'!$A$1:$A$20,単年カーブ!A6167)=1),0,1)</f>
        <v>0</v>
      </c>
      <c r="O6167">
        <f t="shared" si="673"/>
        <v>20</v>
      </c>
      <c r="P6167">
        <f t="shared" si="677"/>
        <v>1</v>
      </c>
      <c r="Q6167">
        <f t="shared" si="678"/>
        <v>0</v>
      </c>
    </row>
    <row r="6168" spans="1:17" ht="19.5" x14ac:dyDescent="0.4">
      <c r="A6168" s="33">
        <f t="shared" si="672"/>
        <v>46606</v>
      </c>
      <c r="B6168" s="27" t="str">
        <f t="shared" si="674"/>
        <v>(土)</v>
      </c>
      <c r="C6168" s="34">
        <v>0.41666666666666702</v>
      </c>
      <c r="D6168" s="16" t="s">
        <v>18</v>
      </c>
      <c r="E6168" s="35">
        <v>0.4375</v>
      </c>
      <c r="F6168" s="50">
        <f>IF(COUNTIF('リスト（不使用）'!$A$5:$A$6,単年カーブ!$A$1),"希望数量入力ください",'単年（2027年度）'!$E$12*単年カーブ!$R$3+'単年（2027年度）'!$E$12*(1-単年カーブ!$R$3)*単年カーブ!Q6168)</f>
        <v>0</v>
      </c>
      <c r="G6168" s="47">
        <f t="shared" si="675"/>
        <v>0</v>
      </c>
      <c r="M6168">
        <f t="shared" si="676"/>
        <v>8</v>
      </c>
      <c r="N6168">
        <f>IF(OR(WEEKDAY(A6168)=1,WEEKDAY(A6168)=7,COUNTIF('2027祝日等（不使用）'!$A$1:$A$20,単年カーブ!A6168)=1),0,1)</f>
        <v>0</v>
      </c>
      <c r="O6168">
        <f t="shared" si="673"/>
        <v>21</v>
      </c>
      <c r="P6168">
        <f t="shared" si="677"/>
        <v>1</v>
      </c>
      <c r="Q6168">
        <f t="shared" si="678"/>
        <v>0</v>
      </c>
    </row>
    <row r="6169" spans="1:17" ht="19.5" x14ac:dyDescent="0.4">
      <c r="A6169" s="33">
        <f t="shared" si="672"/>
        <v>46606</v>
      </c>
      <c r="B6169" s="27" t="str">
        <f t="shared" si="674"/>
        <v>(土)</v>
      </c>
      <c r="C6169" s="34">
        <v>0.4375</v>
      </c>
      <c r="D6169" s="16" t="s">
        <v>18</v>
      </c>
      <c r="E6169" s="35">
        <v>0.45833333333333298</v>
      </c>
      <c r="F6169" s="50">
        <f>IF(COUNTIF('リスト（不使用）'!$A$5:$A$6,単年カーブ!$A$1),"希望数量入力ください",'単年（2027年度）'!$E$12*単年カーブ!$R$3+'単年（2027年度）'!$E$12*(1-単年カーブ!$R$3)*単年カーブ!Q6169)</f>
        <v>0</v>
      </c>
      <c r="G6169" s="47">
        <f t="shared" si="675"/>
        <v>0</v>
      </c>
      <c r="M6169">
        <f t="shared" si="676"/>
        <v>8</v>
      </c>
      <c r="N6169">
        <f>IF(OR(WEEKDAY(A6169)=1,WEEKDAY(A6169)=7,COUNTIF('2027祝日等（不使用）'!$A$1:$A$20,単年カーブ!A6169)=1),0,1)</f>
        <v>0</v>
      </c>
      <c r="O6169">
        <f t="shared" si="673"/>
        <v>22</v>
      </c>
      <c r="P6169">
        <f t="shared" si="677"/>
        <v>1</v>
      </c>
      <c r="Q6169">
        <f t="shared" si="678"/>
        <v>0</v>
      </c>
    </row>
    <row r="6170" spans="1:17" ht="19.5" x14ac:dyDescent="0.4">
      <c r="A6170" s="33">
        <f t="shared" si="672"/>
        <v>46606</v>
      </c>
      <c r="B6170" s="27" t="str">
        <f t="shared" si="674"/>
        <v>(土)</v>
      </c>
      <c r="C6170" s="34">
        <v>0.45833333333333298</v>
      </c>
      <c r="D6170" s="16" t="s">
        <v>18</v>
      </c>
      <c r="E6170" s="35">
        <v>0.47916666666666702</v>
      </c>
      <c r="F6170" s="50">
        <f>IF(COUNTIF('リスト（不使用）'!$A$5:$A$6,単年カーブ!$A$1),"希望数量入力ください",'単年（2027年度）'!$E$12*単年カーブ!$R$3+'単年（2027年度）'!$E$12*(1-単年カーブ!$R$3)*単年カーブ!Q6170)</f>
        <v>0</v>
      </c>
      <c r="G6170" s="47">
        <f t="shared" si="675"/>
        <v>0</v>
      </c>
      <c r="M6170">
        <f t="shared" si="676"/>
        <v>8</v>
      </c>
      <c r="N6170">
        <f>IF(OR(WEEKDAY(A6170)=1,WEEKDAY(A6170)=7,COUNTIF('2027祝日等（不使用）'!$A$1:$A$20,単年カーブ!A6170)=1),0,1)</f>
        <v>0</v>
      </c>
      <c r="O6170">
        <f t="shared" si="673"/>
        <v>23</v>
      </c>
      <c r="P6170">
        <f t="shared" si="677"/>
        <v>1</v>
      </c>
      <c r="Q6170">
        <f t="shared" si="678"/>
        <v>0</v>
      </c>
    </row>
    <row r="6171" spans="1:17" ht="19.5" x14ac:dyDescent="0.4">
      <c r="A6171" s="33">
        <f t="shared" si="672"/>
        <v>46606</v>
      </c>
      <c r="B6171" s="27" t="str">
        <f t="shared" si="674"/>
        <v>(土)</v>
      </c>
      <c r="C6171" s="34">
        <v>0.47916666666666702</v>
      </c>
      <c r="D6171" s="16" t="s">
        <v>18</v>
      </c>
      <c r="E6171" s="35">
        <v>0.5</v>
      </c>
      <c r="F6171" s="50">
        <f>IF(COUNTIF('リスト（不使用）'!$A$5:$A$6,単年カーブ!$A$1),"希望数量入力ください",'単年（2027年度）'!$E$12*単年カーブ!$R$3+'単年（2027年度）'!$E$12*(1-単年カーブ!$R$3)*単年カーブ!Q6171)</f>
        <v>0</v>
      </c>
      <c r="G6171" s="47">
        <f t="shared" si="675"/>
        <v>0</v>
      </c>
      <c r="M6171">
        <f t="shared" si="676"/>
        <v>8</v>
      </c>
      <c r="N6171">
        <f>IF(OR(WEEKDAY(A6171)=1,WEEKDAY(A6171)=7,COUNTIF('2027祝日等（不使用）'!$A$1:$A$20,単年カーブ!A6171)=1),0,1)</f>
        <v>0</v>
      </c>
      <c r="O6171">
        <f t="shared" si="673"/>
        <v>24</v>
      </c>
      <c r="P6171">
        <f t="shared" si="677"/>
        <v>1</v>
      </c>
      <c r="Q6171">
        <f t="shared" si="678"/>
        <v>0</v>
      </c>
    </row>
    <row r="6172" spans="1:17" ht="19.5" x14ac:dyDescent="0.4">
      <c r="A6172" s="33">
        <f t="shared" si="672"/>
        <v>46606</v>
      </c>
      <c r="B6172" s="27" t="str">
        <f t="shared" si="674"/>
        <v>(土)</v>
      </c>
      <c r="C6172" s="34">
        <v>0.5</v>
      </c>
      <c r="D6172" s="16" t="s">
        <v>18</v>
      </c>
      <c r="E6172" s="35">
        <v>0.52083333333333304</v>
      </c>
      <c r="F6172" s="50">
        <f>IF(COUNTIF('リスト（不使用）'!$A$5:$A$6,単年カーブ!$A$1),"希望数量入力ください",'単年（2027年度）'!$E$12*単年カーブ!$R$3+'単年（2027年度）'!$E$12*(1-単年カーブ!$R$3)*単年カーブ!Q6172)</f>
        <v>0</v>
      </c>
      <c r="G6172" s="47">
        <f t="shared" si="675"/>
        <v>0</v>
      </c>
      <c r="M6172">
        <f t="shared" si="676"/>
        <v>8</v>
      </c>
      <c r="N6172">
        <f>IF(OR(WEEKDAY(A6172)=1,WEEKDAY(A6172)=7,COUNTIF('2027祝日等（不使用）'!$A$1:$A$20,単年カーブ!A6172)=1),0,1)</f>
        <v>0</v>
      </c>
      <c r="O6172">
        <f t="shared" si="673"/>
        <v>25</v>
      </c>
      <c r="P6172">
        <f t="shared" si="677"/>
        <v>1</v>
      </c>
      <c r="Q6172">
        <f t="shared" si="678"/>
        <v>0</v>
      </c>
    </row>
    <row r="6173" spans="1:17" ht="19.5" x14ac:dyDescent="0.4">
      <c r="A6173" s="33">
        <f t="shared" si="672"/>
        <v>46606</v>
      </c>
      <c r="B6173" s="27" t="str">
        <f t="shared" si="674"/>
        <v>(土)</v>
      </c>
      <c r="C6173" s="34">
        <v>0.52083333333333304</v>
      </c>
      <c r="D6173" s="16" t="s">
        <v>18</v>
      </c>
      <c r="E6173" s="35">
        <v>0.54166666666666696</v>
      </c>
      <c r="F6173" s="50">
        <f>IF(COUNTIF('リスト（不使用）'!$A$5:$A$6,単年カーブ!$A$1),"希望数量入力ください",'単年（2027年度）'!$E$12*単年カーブ!$R$3+'単年（2027年度）'!$E$12*(1-単年カーブ!$R$3)*単年カーブ!Q6173)</f>
        <v>0</v>
      </c>
      <c r="G6173" s="47">
        <f t="shared" si="675"/>
        <v>0</v>
      </c>
      <c r="M6173">
        <f t="shared" si="676"/>
        <v>8</v>
      </c>
      <c r="N6173">
        <f>IF(OR(WEEKDAY(A6173)=1,WEEKDAY(A6173)=7,COUNTIF('2027祝日等（不使用）'!$A$1:$A$20,単年カーブ!A6173)=1),0,1)</f>
        <v>0</v>
      </c>
      <c r="O6173">
        <f t="shared" si="673"/>
        <v>26</v>
      </c>
      <c r="P6173">
        <f t="shared" si="677"/>
        <v>1</v>
      </c>
      <c r="Q6173">
        <f t="shared" si="678"/>
        <v>0</v>
      </c>
    </row>
    <row r="6174" spans="1:17" ht="19.5" x14ac:dyDescent="0.4">
      <c r="A6174" s="33">
        <f t="shared" si="672"/>
        <v>46606</v>
      </c>
      <c r="B6174" s="27" t="str">
        <f t="shared" si="674"/>
        <v>(土)</v>
      </c>
      <c r="C6174" s="34">
        <v>0.54166666666666696</v>
      </c>
      <c r="D6174" s="16" t="s">
        <v>18</v>
      </c>
      <c r="E6174" s="35">
        <v>0.5625</v>
      </c>
      <c r="F6174" s="50">
        <f>IF(COUNTIF('リスト（不使用）'!$A$5:$A$6,単年カーブ!$A$1),"希望数量入力ください",'単年（2027年度）'!$E$12*単年カーブ!$R$3+'単年（2027年度）'!$E$12*(1-単年カーブ!$R$3)*単年カーブ!Q6174)</f>
        <v>0</v>
      </c>
      <c r="G6174" s="47">
        <f t="shared" si="675"/>
        <v>0</v>
      </c>
      <c r="M6174">
        <f t="shared" si="676"/>
        <v>8</v>
      </c>
      <c r="N6174">
        <f>IF(OR(WEEKDAY(A6174)=1,WEEKDAY(A6174)=7,COUNTIF('2027祝日等（不使用）'!$A$1:$A$20,単年カーブ!A6174)=1),0,1)</f>
        <v>0</v>
      </c>
      <c r="O6174">
        <f t="shared" si="673"/>
        <v>27</v>
      </c>
      <c r="P6174">
        <f t="shared" si="677"/>
        <v>1</v>
      </c>
      <c r="Q6174">
        <f t="shared" si="678"/>
        <v>0</v>
      </c>
    </row>
    <row r="6175" spans="1:17" ht="19.5" x14ac:dyDescent="0.4">
      <c r="A6175" s="33">
        <f t="shared" si="672"/>
        <v>46606</v>
      </c>
      <c r="B6175" s="27" t="str">
        <f t="shared" si="674"/>
        <v>(土)</v>
      </c>
      <c r="C6175" s="34">
        <v>0.5625</v>
      </c>
      <c r="D6175" s="16" t="s">
        <v>18</v>
      </c>
      <c r="E6175" s="35">
        <v>0.58333333333333304</v>
      </c>
      <c r="F6175" s="50">
        <f>IF(COUNTIF('リスト（不使用）'!$A$5:$A$6,単年カーブ!$A$1),"希望数量入力ください",'単年（2027年度）'!$E$12*単年カーブ!$R$3+'単年（2027年度）'!$E$12*(1-単年カーブ!$R$3)*単年カーブ!Q6175)</f>
        <v>0</v>
      </c>
      <c r="G6175" s="47">
        <f t="shared" si="675"/>
        <v>0</v>
      </c>
      <c r="M6175">
        <f t="shared" si="676"/>
        <v>8</v>
      </c>
      <c r="N6175">
        <f>IF(OR(WEEKDAY(A6175)=1,WEEKDAY(A6175)=7,COUNTIF('2027祝日等（不使用）'!$A$1:$A$20,単年カーブ!A6175)=1),0,1)</f>
        <v>0</v>
      </c>
      <c r="O6175">
        <f t="shared" si="673"/>
        <v>28</v>
      </c>
      <c r="P6175">
        <f t="shared" si="677"/>
        <v>1</v>
      </c>
      <c r="Q6175">
        <f t="shared" si="678"/>
        <v>0</v>
      </c>
    </row>
    <row r="6176" spans="1:17" ht="19.5" x14ac:dyDescent="0.4">
      <c r="A6176" s="33">
        <f t="shared" si="672"/>
        <v>46606</v>
      </c>
      <c r="B6176" s="27" t="str">
        <f t="shared" si="674"/>
        <v>(土)</v>
      </c>
      <c r="C6176" s="34">
        <v>0.58333333333333304</v>
      </c>
      <c r="D6176" s="16" t="s">
        <v>18</v>
      </c>
      <c r="E6176" s="35">
        <v>0.60416666666666696</v>
      </c>
      <c r="F6176" s="50">
        <f>IF(COUNTIF('リスト（不使用）'!$A$5:$A$6,単年カーブ!$A$1),"希望数量入力ください",'単年（2027年度）'!$E$12*単年カーブ!$R$3+'単年（2027年度）'!$E$12*(1-単年カーブ!$R$3)*単年カーブ!Q6176)</f>
        <v>0</v>
      </c>
      <c r="G6176" s="47">
        <f t="shared" si="675"/>
        <v>0</v>
      </c>
      <c r="M6176">
        <f t="shared" si="676"/>
        <v>8</v>
      </c>
      <c r="N6176">
        <f>IF(OR(WEEKDAY(A6176)=1,WEEKDAY(A6176)=7,COUNTIF('2027祝日等（不使用）'!$A$1:$A$20,単年カーブ!A6176)=1),0,1)</f>
        <v>0</v>
      </c>
      <c r="O6176">
        <f t="shared" si="673"/>
        <v>29</v>
      </c>
      <c r="P6176">
        <f t="shared" si="677"/>
        <v>1</v>
      </c>
      <c r="Q6176">
        <f t="shared" si="678"/>
        <v>0</v>
      </c>
    </row>
    <row r="6177" spans="1:17" ht="19.5" x14ac:dyDescent="0.4">
      <c r="A6177" s="33">
        <f t="shared" si="672"/>
        <v>46606</v>
      </c>
      <c r="B6177" s="27" t="str">
        <f t="shared" si="674"/>
        <v>(土)</v>
      </c>
      <c r="C6177" s="34">
        <v>0.60416666666666696</v>
      </c>
      <c r="D6177" s="16" t="s">
        <v>18</v>
      </c>
      <c r="E6177" s="35">
        <v>0.625</v>
      </c>
      <c r="F6177" s="50">
        <f>IF(COUNTIF('リスト（不使用）'!$A$5:$A$6,単年カーブ!$A$1),"希望数量入力ください",'単年（2027年度）'!$E$12*単年カーブ!$R$3+'単年（2027年度）'!$E$12*(1-単年カーブ!$R$3)*単年カーブ!Q6177)</f>
        <v>0</v>
      </c>
      <c r="G6177" s="47">
        <f t="shared" si="675"/>
        <v>0</v>
      </c>
      <c r="M6177">
        <f t="shared" si="676"/>
        <v>8</v>
      </c>
      <c r="N6177">
        <f>IF(OR(WEEKDAY(A6177)=1,WEEKDAY(A6177)=7,COUNTIF('2027祝日等（不使用）'!$A$1:$A$20,単年カーブ!A6177)=1),0,1)</f>
        <v>0</v>
      </c>
      <c r="O6177">
        <f t="shared" si="673"/>
        <v>30</v>
      </c>
      <c r="P6177">
        <f t="shared" si="677"/>
        <v>1</v>
      </c>
      <c r="Q6177">
        <f t="shared" si="678"/>
        <v>0</v>
      </c>
    </row>
    <row r="6178" spans="1:17" ht="19.5" x14ac:dyDescent="0.4">
      <c r="A6178" s="33">
        <f t="shared" si="672"/>
        <v>46606</v>
      </c>
      <c r="B6178" s="27" t="str">
        <f t="shared" si="674"/>
        <v>(土)</v>
      </c>
      <c r="C6178" s="34">
        <v>0.625</v>
      </c>
      <c r="D6178" s="16" t="s">
        <v>18</v>
      </c>
      <c r="E6178" s="35">
        <v>0.64583333333333304</v>
      </c>
      <c r="F6178" s="50">
        <f>IF(COUNTIF('リスト（不使用）'!$A$5:$A$6,単年カーブ!$A$1),"希望数量入力ください",'単年（2027年度）'!$E$12*単年カーブ!$R$3+'単年（2027年度）'!$E$12*(1-単年カーブ!$R$3)*単年カーブ!Q6178)</f>
        <v>0</v>
      </c>
      <c r="G6178" s="47">
        <f t="shared" si="675"/>
        <v>0</v>
      </c>
      <c r="M6178">
        <f t="shared" si="676"/>
        <v>8</v>
      </c>
      <c r="N6178">
        <f>IF(OR(WEEKDAY(A6178)=1,WEEKDAY(A6178)=7,COUNTIF('2027祝日等（不使用）'!$A$1:$A$20,単年カーブ!A6178)=1),0,1)</f>
        <v>0</v>
      </c>
      <c r="O6178">
        <f t="shared" si="673"/>
        <v>31</v>
      </c>
      <c r="P6178">
        <f t="shared" si="677"/>
        <v>1</v>
      </c>
      <c r="Q6178">
        <f t="shared" si="678"/>
        <v>0</v>
      </c>
    </row>
    <row r="6179" spans="1:17" ht="19.5" x14ac:dyDescent="0.4">
      <c r="A6179" s="33">
        <f t="shared" si="672"/>
        <v>46606</v>
      </c>
      <c r="B6179" s="27" t="str">
        <f t="shared" si="674"/>
        <v>(土)</v>
      </c>
      <c r="C6179" s="34">
        <v>0.64583333333333304</v>
      </c>
      <c r="D6179" s="16" t="s">
        <v>18</v>
      </c>
      <c r="E6179" s="35">
        <v>0.66666666666666696</v>
      </c>
      <c r="F6179" s="50">
        <f>IF(COUNTIF('リスト（不使用）'!$A$5:$A$6,単年カーブ!$A$1),"希望数量入力ください",'単年（2027年度）'!$E$12*単年カーブ!$R$3+'単年（2027年度）'!$E$12*(1-単年カーブ!$R$3)*単年カーブ!Q6179)</f>
        <v>0</v>
      </c>
      <c r="G6179" s="47">
        <f t="shared" si="675"/>
        <v>0</v>
      </c>
      <c r="M6179">
        <f t="shared" si="676"/>
        <v>8</v>
      </c>
      <c r="N6179">
        <f>IF(OR(WEEKDAY(A6179)=1,WEEKDAY(A6179)=7,COUNTIF('2027祝日等（不使用）'!$A$1:$A$20,単年カーブ!A6179)=1),0,1)</f>
        <v>0</v>
      </c>
      <c r="O6179">
        <f t="shared" si="673"/>
        <v>32</v>
      </c>
      <c r="P6179">
        <f t="shared" si="677"/>
        <v>1</v>
      </c>
      <c r="Q6179">
        <f t="shared" si="678"/>
        <v>0</v>
      </c>
    </row>
    <row r="6180" spans="1:17" ht="19.5" x14ac:dyDescent="0.4">
      <c r="A6180" s="33">
        <f t="shared" si="672"/>
        <v>46606</v>
      </c>
      <c r="B6180" s="27" t="str">
        <f t="shared" si="674"/>
        <v>(土)</v>
      </c>
      <c r="C6180" s="34">
        <v>0.66666666666666696</v>
      </c>
      <c r="D6180" s="16" t="s">
        <v>18</v>
      </c>
      <c r="E6180" s="35">
        <v>0.6875</v>
      </c>
      <c r="F6180" s="50">
        <f>IF(COUNTIF('リスト（不使用）'!$A$5:$A$6,単年カーブ!$A$1),"希望数量入力ください",'単年（2027年度）'!$E$12*単年カーブ!$R$3+'単年（2027年度）'!$E$12*(1-単年カーブ!$R$3)*単年カーブ!Q6180)</f>
        <v>0</v>
      </c>
      <c r="G6180" s="47">
        <f t="shared" si="675"/>
        <v>0</v>
      </c>
      <c r="M6180">
        <f t="shared" si="676"/>
        <v>8</v>
      </c>
      <c r="N6180">
        <f>IF(OR(WEEKDAY(A6180)=1,WEEKDAY(A6180)=7,COUNTIF('2027祝日等（不使用）'!$A$1:$A$20,単年カーブ!A6180)=1),0,1)</f>
        <v>0</v>
      </c>
      <c r="O6180">
        <f t="shared" si="673"/>
        <v>33</v>
      </c>
      <c r="P6180">
        <f t="shared" si="677"/>
        <v>1</v>
      </c>
      <c r="Q6180">
        <f t="shared" si="678"/>
        <v>0</v>
      </c>
    </row>
    <row r="6181" spans="1:17" ht="19.5" x14ac:dyDescent="0.4">
      <c r="A6181" s="33">
        <f t="shared" si="672"/>
        <v>46606</v>
      </c>
      <c r="B6181" s="27" t="str">
        <f t="shared" si="674"/>
        <v>(土)</v>
      </c>
      <c r="C6181" s="34">
        <v>0.6875</v>
      </c>
      <c r="D6181" s="16" t="s">
        <v>18</v>
      </c>
      <c r="E6181" s="35">
        <v>0.70833333333333304</v>
      </c>
      <c r="F6181" s="50">
        <f>IF(COUNTIF('リスト（不使用）'!$A$5:$A$6,単年カーブ!$A$1),"希望数量入力ください",'単年（2027年度）'!$E$12*単年カーブ!$R$3+'単年（2027年度）'!$E$12*(1-単年カーブ!$R$3)*単年カーブ!Q6181)</f>
        <v>0</v>
      </c>
      <c r="G6181" s="47">
        <f t="shared" si="675"/>
        <v>0</v>
      </c>
      <c r="M6181">
        <f t="shared" si="676"/>
        <v>8</v>
      </c>
      <c r="N6181">
        <f>IF(OR(WEEKDAY(A6181)=1,WEEKDAY(A6181)=7,COUNTIF('2027祝日等（不使用）'!$A$1:$A$20,単年カーブ!A6181)=1),0,1)</f>
        <v>0</v>
      </c>
      <c r="O6181">
        <f t="shared" si="673"/>
        <v>34</v>
      </c>
      <c r="P6181">
        <f t="shared" si="677"/>
        <v>1</v>
      </c>
      <c r="Q6181">
        <f t="shared" si="678"/>
        <v>0</v>
      </c>
    </row>
    <row r="6182" spans="1:17" ht="19.5" x14ac:dyDescent="0.4">
      <c r="A6182" s="33">
        <f t="shared" si="672"/>
        <v>46606</v>
      </c>
      <c r="B6182" s="27" t="str">
        <f t="shared" si="674"/>
        <v>(土)</v>
      </c>
      <c r="C6182" s="34">
        <v>0.70833333333333304</v>
      </c>
      <c r="D6182" s="16" t="s">
        <v>18</v>
      </c>
      <c r="E6182" s="35">
        <v>0.72916666666666696</v>
      </c>
      <c r="F6182" s="50">
        <f>IF(COUNTIF('リスト（不使用）'!$A$5:$A$6,単年カーブ!$A$1),"希望数量入力ください",'単年（2027年度）'!$E$12*単年カーブ!$R$3+'単年（2027年度）'!$E$12*(1-単年カーブ!$R$3)*単年カーブ!Q6182)</f>
        <v>0</v>
      </c>
      <c r="G6182" s="47">
        <f t="shared" si="675"/>
        <v>0</v>
      </c>
      <c r="M6182">
        <f t="shared" si="676"/>
        <v>8</v>
      </c>
      <c r="N6182">
        <f>IF(OR(WEEKDAY(A6182)=1,WEEKDAY(A6182)=7,COUNTIF('2027祝日等（不使用）'!$A$1:$A$20,単年カーブ!A6182)=1),0,1)</f>
        <v>0</v>
      </c>
      <c r="O6182">
        <f t="shared" si="673"/>
        <v>35</v>
      </c>
      <c r="P6182">
        <f t="shared" si="677"/>
        <v>1</v>
      </c>
      <c r="Q6182">
        <f t="shared" si="678"/>
        <v>0</v>
      </c>
    </row>
    <row r="6183" spans="1:17" ht="19.5" x14ac:dyDescent="0.4">
      <c r="A6183" s="33">
        <f t="shared" si="672"/>
        <v>46606</v>
      </c>
      <c r="B6183" s="27" t="str">
        <f t="shared" si="674"/>
        <v>(土)</v>
      </c>
      <c r="C6183" s="34">
        <v>0.72916666666666696</v>
      </c>
      <c r="D6183" s="16" t="s">
        <v>18</v>
      </c>
      <c r="E6183" s="35">
        <v>0.75</v>
      </c>
      <c r="F6183" s="50">
        <f>IF(COUNTIF('リスト（不使用）'!$A$5:$A$6,単年カーブ!$A$1),"希望数量入力ください",'単年（2027年度）'!$E$12*単年カーブ!$R$3+'単年（2027年度）'!$E$12*(1-単年カーブ!$R$3)*単年カーブ!Q6183)</f>
        <v>0</v>
      </c>
      <c r="G6183" s="47">
        <f t="shared" si="675"/>
        <v>0</v>
      </c>
      <c r="M6183">
        <f t="shared" si="676"/>
        <v>8</v>
      </c>
      <c r="N6183">
        <f>IF(OR(WEEKDAY(A6183)=1,WEEKDAY(A6183)=7,COUNTIF('2027祝日等（不使用）'!$A$1:$A$20,単年カーブ!A6183)=1),0,1)</f>
        <v>0</v>
      </c>
      <c r="O6183">
        <f t="shared" si="673"/>
        <v>36</v>
      </c>
      <c r="P6183">
        <f t="shared" si="677"/>
        <v>1</v>
      </c>
      <c r="Q6183">
        <f t="shared" si="678"/>
        <v>0</v>
      </c>
    </row>
    <row r="6184" spans="1:17" ht="19.5" x14ac:dyDescent="0.4">
      <c r="A6184" s="33">
        <f t="shared" si="672"/>
        <v>46606</v>
      </c>
      <c r="B6184" s="27" t="str">
        <f t="shared" si="674"/>
        <v>(土)</v>
      </c>
      <c r="C6184" s="34">
        <v>0.75</v>
      </c>
      <c r="D6184" s="16" t="s">
        <v>18</v>
      </c>
      <c r="E6184" s="35">
        <v>0.77083333333333304</v>
      </c>
      <c r="F6184" s="50">
        <f>IF(COUNTIF('リスト（不使用）'!$A$5:$A$6,単年カーブ!$A$1),"希望数量入力ください",'単年（2027年度）'!$E$12*単年カーブ!$R$3+'単年（2027年度）'!$E$12*(1-単年カーブ!$R$3)*単年カーブ!Q6184)</f>
        <v>0</v>
      </c>
      <c r="G6184" s="47">
        <f t="shared" si="675"/>
        <v>0</v>
      </c>
      <c r="M6184">
        <f t="shared" si="676"/>
        <v>8</v>
      </c>
      <c r="N6184">
        <f>IF(OR(WEEKDAY(A6184)=1,WEEKDAY(A6184)=7,COUNTIF('2027祝日等（不使用）'!$A$1:$A$20,単年カーブ!A6184)=1),0,1)</f>
        <v>0</v>
      </c>
      <c r="O6184">
        <f t="shared" si="673"/>
        <v>37</v>
      </c>
      <c r="P6184">
        <f t="shared" si="677"/>
        <v>1</v>
      </c>
      <c r="Q6184">
        <f t="shared" si="678"/>
        <v>0</v>
      </c>
    </row>
    <row r="6185" spans="1:17" ht="19.5" x14ac:dyDescent="0.4">
      <c r="A6185" s="33">
        <f t="shared" si="672"/>
        <v>46606</v>
      </c>
      <c r="B6185" s="27" t="str">
        <f t="shared" si="674"/>
        <v>(土)</v>
      </c>
      <c r="C6185" s="34">
        <v>0.77083333333333304</v>
      </c>
      <c r="D6185" s="16" t="s">
        <v>18</v>
      </c>
      <c r="E6185" s="35">
        <v>0.79166666666666696</v>
      </c>
      <c r="F6185" s="50">
        <f>IF(COUNTIF('リスト（不使用）'!$A$5:$A$6,単年カーブ!$A$1),"希望数量入力ください",'単年（2027年度）'!$E$12*単年カーブ!$R$3+'単年（2027年度）'!$E$12*(1-単年カーブ!$R$3)*単年カーブ!Q6185)</f>
        <v>0</v>
      </c>
      <c r="G6185" s="47">
        <f t="shared" si="675"/>
        <v>0</v>
      </c>
      <c r="M6185">
        <f t="shared" si="676"/>
        <v>8</v>
      </c>
      <c r="N6185">
        <f>IF(OR(WEEKDAY(A6185)=1,WEEKDAY(A6185)=7,COUNTIF('2027祝日等（不使用）'!$A$1:$A$20,単年カーブ!A6185)=1),0,1)</f>
        <v>0</v>
      </c>
      <c r="O6185">
        <f t="shared" si="673"/>
        <v>38</v>
      </c>
      <c r="P6185">
        <f t="shared" si="677"/>
        <v>1</v>
      </c>
      <c r="Q6185">
        <f t="shared" si="678"/>
        <v>0</v>
      </c>
    </row>
    <row r="6186" spans="1:17" ht="19.5" x14ac:dyDescent="0.4">
      <c r="A6186" s="33">
        <f t="shared" si="672"/>
        <v>46606</v>
      </c>
      <c r="B6186" s="27" t="str">
        <f t="shared" si="674"/>
        <v>(土)</v>
      </c>
      <c r="C6186" s="34">
        <v>0.79166666666666696</v>
      </c>
      <c r="D6186" s="16" t="s">
        <v>18</v>
      </c>
      <c r="E6186" s="35">
        <v>0.8125</v>
      </c>
      <c r="F6186" s="50">
        <f>IF(COUNTIF('リスト（不使用）'!$A$5:$A$6,単年カーブ!$A$1),"希望数量入力ください",'単年（2027年度）'!$E$12*単年カーブ!$R$3+'単年（2027年度）'!$E$12*(1-単年カーブ!$R$3)*単年カーブ!Q6186)</f>
        <v>0</v>
      </c>
      <c r="G6186" s="47">
        <f t="shared" si="675"/>
        <v>0</v>
      </c>
      <c r="M6186">
        <f t="shared" si="676"/>
        <v>8</v>
      </c>
      <c r="N6186">
        <f>IF(OR(WEEKDAY(A6186)=1,WEEKDAY(A6186)=7,COUNTIF('2027祝日等（不使用）'!$A$1:$A$20,単年カーブ!A6186)=1),0,1)</f>
        <v>0</v>
      </c>
      <c r="O6186">
        <f t="shared" si="673"/>
        <v>39</v>
      </c>
      <c r="P6186">
        <f t="shared" si="677"/>
        <v>1</v>
      </c>
      <c r="Q6186">
        <f t="shared" si="678"/>
        <v>0</v>
      </c>
    </row>
    <row r="6187" spans="1:17" ht="19.5" x14ac:dyDescent="0.4">
      <c r="A6187" s="33">
        <f t="shared" si="672"/>
        <v>46606</v>
      </c>
      <c r="B6187" s="27" t="str">
        <f t="shared" si="674"/>
        <v>(土)</v>
      </c>
      <c r="C6187" s="34">
        <v>0.8125</v>
      </c>
      <c r="D6187" s="16" t="s">
        <v>18</v>
      </c>
      <c r="E6187" s="35">
        <v>0.83333333333333304</v>
      </c>
      <c r="F6187" s="50">
        <f>IF(COUNTIF('リスト（不使用）'!$A$5:$A$6,単年カーブ!$A$1),"希望数量入力ください",'単年（2027年度）'!$E$12*単年カーブ!$R$3+'単年（2027年度）'!$E$12*(1-単年カーブ!$R$3)*単年カーブ!Q6187)</f>
        <v>0</v>
      </c>
      <c r="G6187" s="47">
        <f t="shared" si="675"/>
        <v>0</v>
      </c>
      <c r="M6187">
        <f t="shared" si="676"/>
        <v>8</v>
      </c>
      <c r="N6187">
        <f>IF(OR(WEEKDAY(A6187)=1,WEEKDAY(A6187)=7,COUNTIF('2027祝日等（不使用）'!$A$1:$A$20,単年カーブ!A6187)=1),0,1)</f>
        <v>0</v>
      </c>
      <c r="O6187">
        <f t="shared" si="673"/>
        <v>40</v>
      </c>
      <c r="P6187">
        <f t="shared" si="677"/>
        <v>1</v>
      </c>
      <c r="Q6187">
        <f t="shared" si="678"/>
        <v>0</v>
      </c>
    </row>
    <row r="6188" spans="1:17" ht="19.5" x14ac:dyDescent="0.4">
      <c r="A6188" s="33">
        <f t="shared" si="672"/>
        <v>46606</v>
      </c>
      <c r="B6188" s="27" t="str">
        <f t="shared" si="674"/>
        <v>(土)</v>
      </c>
      <c r="C6188" s="34">
        <v>0.83333333333333304</v>
      </c>
      <c r="D6188" s="16" t="s">
        <v>18</v>
      </c>
      <c r="E6188" s="35">
        <v>0.85416666666666696</v>
      </c>
      <c r="F6188" s="50">
        <f>IF(COUNTIF('リスト（不使用）'!$A$5:$A$6,単年カーブ!$A$1),"希望数量入力ください",'単年（2027年度）'!$E$12*単年カーブ!$R$3+'単年（2027年度）'!$E$12*(1-単年カーブ!$R$3)*単年カーブ!Q6188)</f>
        <v>0</v>
      </c>
      <c r="G6188" s="47">
        <f t="shared" si="675"/>
        <v>0</v>
      </c>
      <c r="M6188">
        <f t="shared" si="676"/>
        <v>8</v>
      </c>
      <c r="N6188">
        <f>IF(OR(WEEKDAY(A6188)=1,WEEKDAY(A6188)=7,COUNTIF('2027祝日等（不使用）'!$A$1:$A$20,単年カーブ!A6188)=1),0,1)</f>
        <v>0</v>
      </c>
      <c r="O6188">
        <f t="shared" si="673"/>
        <v>41</v>
      </c>
      <c r="P6188">
        <f t="shared" si="677"/>
        <v>0</v>
      </c>
      <c r="Q6188">
        <f t="shared" si="678"/>
        <v>0</v>
      </c>
    </row>
    <row r="6189" spans="1:17" ht="19.5" x14ac:dyDescent="0.4">
      <c r="A6189" s="33">
        <f t="shared" si="672"/>
        <v>46606</v>
      </c>
      <c r="B6189" s="27" t="str">
        <f t="shared" si="674"/>
        <v>(土)</v>
      </c>
      <c r="C6189" s="34">
        <v>0.85416666666666696</v>
      </c>
      <c r="D6189" s="16" t="s">
        <v>18</v>
      </c>
      <c r="E6189" s="35">
        <v>0.875</v>
      </c>
      <c r="F6189" s="50">
        <f>IF(COUNTIF('リスト（不使用）'!$A$5:$A$6,単年カーブ!$A$1),"希望数量入力ください",'単年（2027年度）'!$E$12*単年カーブ!$R$3+'単年（2027年度）'!$E$12*(1-単年カーブ!$R$3)*単年カーブ!Q6189)</f>
        <v>0</v>
      </c>
      <c r="G6189" s="47">
        <f t="shared" si="675"/>
        <v>0</v>
      </c>
      <c r="M6189">
        <f t="shared" si="676"/>
        <v>8</v>
      </c>
      <c r="N6189">
        <f>IF(OR(WEEKDAY(A6189)=1,WEEKDAY(A6189)=7,COUNTIF('2027祝日等（不使用）'!$A$1:$A$20,単年カーブ!A6189)=1),0,1)</f>
        <v>0</v>
      </c>
      <c r="O6189">
        <f t="shared" si="673"/>
        <v>42</v>
      </c>
      <c r="P6189">
        <f t="shared" si="677"/>
        <v>0</v>
      </c>
      <c r="Q6189">
        <f t="shared" si="678"/>
        <v>0</v>
      </c>
    </row>
    <row r="6190" spans="1:17" ht="19.5" x14ac:dyDescent="0.4">
      <c r="A6190" s="33">
        <f t="shared" si="672"/>
        <v>46606</v>
      </c>
      <c r="B6190" s="27" t="str">
        <f t="shared" si="674"/>
        <v>(土)</v>
      </c>
      <c r="C6190" s="34">
        <v>0.875</v>
      </c>
      <c r="D6190" s="16" t="s">
        <v>18</v>
      </c>
      <c r="E6190" s="35">
        <v>0.89583333333333304</v>
      </c>
      <c r="F6190" s="50">
        <f>IF(COUNTIF('リスト（不使用）'!$A$5:$A$6,単年カーブ!$A$1),"希望数量入力ください",'単年（2027年度）'!$E$12*単年カーブ!$R$3+'単年（2027年度）'!$E$12*(1-単年カーブ!$R$3)*単年カーブ!Q6190)</f>
        <v>0</v>
      </c>
      <c r="G6190" s="47">
        <f t="shared" si="675"/>
        <v>0</v>
      </c>
      <c r="M6190">
        <f t="shared" si="676"/>
        <v>8</v>
      </c>
      <c r="N6190">
        <f>IF(OR(WEEKDAY(A6190)=1,WEEKDAY(A6190)=7,COUNTIF('2027祝日等（不使用）'!$A$1:$A$20,単年カーブ!A6190)=1),0,1)</f>
        <v>0</v>
      </c>
      <c r="O6190">
        <f t="shared" si="673"/>
        <v>43</v>
      </c>
      <c r="P6190">
        <f t="shared" si="677"/>
        <v>0</v>
      </c>
      <c r="Q6190">
        <f t="shared" si="678"/>
        <v>0</v>
      </c>
    </row>
    <row r="6191" spans="1:17" ht="19.5" x14ac:dyDescent="0.4">
      <c r="A6191" s="33">
        <f t="shared" si="672"/>
        <v>46606</v>
      </c>
      <c r="B6191" s="27" t="str">
        <f t="shared" si="674"/>
        <v>(土)</v>
      </c>
      <c r="C6191" s="34">
        <v>0.89583333333333304</v>
      </c>
      <c r="D6191" s="16" t="s">
        <v>18</v>
      </c>
      <c r="E6191" s="35">
        <v>0.91666666666666696</v>
      </c>
      <c r="F6191" s="50">
        <f>IF(COUNTIF('リスト（不使用）'!$A$5:$A$6,単年カーブ!$A$1),"希望数量入力ください",'単年（2027年度）'!$E$12*単年カーブ!$R$3+'単年（2027年度）'!$E$12*(1-単年カーブ!$R$3)*単年カーブ!Q6191)</f>
        <v>0</v>
      </c>
      <c r="G6191" s="47">
        <f t="shared" si="675"/>
        <v>0</v>
      </c>
      <c r="M6191">
        <f t="shared" si="676"/>
        <v>8</v>
      </c>
      <c r="N6191">
        <f>IF(OR(WEEKDAY(A6191)=1,WEEKDAY(A6191)=7,COUNTIF('2027祝日等（不使用）'!$A$1:$A$20,単年カーブ!A6191)=1),0,1)</f>
        <v>0</v>
      </c>
      <c r="O6191">
        <f t="shared" si="673"/>
        <v>44</v>
      </c>
      <c r="P6191">
        <f t="shared" si="677"/>
        <v>0</v>
      </c>
      <c r="Q6191">
        <f t="shared" si="678"/>
        <v>0</v>
      </c>
    </row>
    <row r="6192" spans="1:17" ht="19.5" x14ac:dyDescent="0.4">
      <c r="A6192" s="33">
        <f t="shared" si="672"/>
        <v>46606</v>
      </c>
      <c r="B6192" s="27" t="str">
        <f t="shared" si="674"/>
        <v>(土)</v>
      </c>
      <c r="C6192" s="34">
        <v>0.91666666666666696</v>
      </c>
      <c r="D6192" s="16" t="s">
        <v>18</v>
      </c>
      <c r="E6192" s="35">
        <v>0.9375</v>
      </c>
      <c r="F6192" s="50">
        <f>IF(COUNTIF('リスト（不使用）'!$A$5:$A$6,単年カーブ!$A$1),"希望数量入力ください",'単年（2027年度）'!$E$12*単年カーブ!$R$3+'単年（2027年度）'!$E$12*(1-単年カーブ!$R$3)*単年カーブ!Q6192)</f>
        <v>0</v>
      </c>
      <c r="G6192" s="47">
        <f t="shared" si="675"/>
        <v>0</v>
      </c>
      <c r="M6192">
        <f t="shared" si="676"/>
        <v>8</v>
      </c>
      <c r="N6192">
        <f>IF(OR(WEEKDAY(A6192)=1,WEEKDAY(A6192)=7,COUNTIF('2027祝日等（不使用）'!$A$1:$A$20,単年カーブ!A6192)=1),0,1)</f>
        <v>0</v>
      </c>
      <c r="O6192">
        <f t="shared" si="673"/>
        <v>45</v>
      </c>
      <c r="P6192">
        <f t="shared" si="677"/>
        <v>0</v>
      </c>
      <c r="Q6192">
        <f t="shared" si="678"/>
        <v>0</v>
      </c>
    </row>
    <row r="6193" spans="1:17" ht="19.5" x14ac:dyDescent="0.4">
      <c r="A6193" s="33">
        <f t="shared" si="672"/>
        <v>46606</v>
      </c>
      <c r="B6193" s="27" t="str">
        <f t="shared" si="674"/>
        <v>(土)</v>
      </c>
      <c r="C6193" s="34">
        <v>0.9375</v>
      </c>
      <c r="D6193" s="16" t="s">
        <v>18</v>
      </c>
      <c r="E6193" s="35">
        <v>0.95833333333333304</v>
      </c>
      <c r="F6193" s="50">
        <f>IF(COUNTIF('リスト（不使用）'!$A$5:$A$6,単年カーブ!$A$1),"希望数量入力ください",'単年（2027年度）'!$E$12*単年カーブ!$R$3+'単年（2027年度）'!$E$12*(1-単年カーブ!$R$3)*単年カーブ!Q6193)</f>
        <v>0</v>
      </c>
      <c r="G6193" s="47">
        <f t="shared" si="675"/>
        <v>0</v>
      </c>
      <c r="M6193">
        <f t="shared" si="676"/>
        <v>8</v>
      </c>
      <c r="N6193">
        <f>IF(OR(WEEKDAY(A6193)=1,WEEKDAY(A6193)=7,COUNTIF('2027祝日等（不使用）'!$A$1:$A$20,単年カーブ!A6193)=1),0,1)</f>
        <v>0</v>
      </c>
      <c r="O6193">
        <f t="shared" si="673"/>
        <v>46</v>
      </c>
      <c r="P6193">
        <f t="shared" si="677"/>
        <v>0</v>
      </c>
      <c r="Q6193">
        <f t="shared" si="678"/>
        <v>0</v>
      </c>
    </row>
    <row r="6194" spans="1:17" ht="19.5" x14ac:dyDescent="0.4">
      <c r="A6194" s="33">
        <f t="shared" si="672"/>
        <v>46606</v>
      </c>
      <c r="B6194" s="27" t="str">
        <f t="shared" si="674"/>
        <v>(土)</v>
      </c>
      <c r="C6194" s="34">
        <v>0.95833333333333304</v>
      </c>
      <c r="D6194" s="16" t="s">
        <v>18</v>
      </c>
      <c r="E6194" s="35">
        <v>0.97916666666666696</v>
      </c>
      <c r="F6194" s="50">
        <f>IF(COUNTIF('リスト（不使用）'!$A$5:$A$6,単年カーブ!$A$1),"希望数量入力ください",'単年（2027年度）'!$E$12*単年カーブ!$R$3+'単年（2027年度）'!$E$12*(1-単年カーブ!$R$3)*単年カーブ!Q6194)</f>
        <v>0</v>
      </c>
      <c r="G6194" s="47">
        <f t="shared" si="675"/>
        <v>0</v>
      </c>
      <c r="M6194">
        <f t="shared" si="676"/>
        <v>8</v>
      </c>
      <c r="N6194">
        <f>IF(OR(WEEKDAY(A6194)=1,WEEKDAY(A6194)=7,COUNTIF('2027祝日等（不使用）'!$A$1:$A$20,単年カーブ!A6194)=1),0,1)</f>
        <v>0</v>
      </c>
      <c r="O6194">
        <f t="shared" si="673"/>
        <v>47</v>
      </c>
      <c r="P6194">
        <f t="shared" si="677"/>
        <v>0</v>
      </c>
      <c r="Q6194">
        <f t="shared" si="678"/>
        <v>0</v>
      </c>
    </row>
    <row r="6195" spans="1:17" ht="19.5" x14ac:dyDescent="0.4">
      <c r="A6195" s="33">
        <f t="shared" si="672"/>
        <v>46606</v>
      </c>
      <c r="B6195" s="27" t="str">
        <f t="shared" si="674"/>
        <v>(土)</v>
      </c>
      <c r="C6195" s="34">
        <v>0.97916666666666696</v>
      </c>
      <c r="D6195" s="16" t="s">
        <v>18</v>
      </c>
      <c r="E6195" s="35" t="s">
        <v>17</v>
      </c>
      <c r="F6195" s="50">
        <f>IF(COUNTIF('リスト（不使用）'!$A$5:$A$6,単年カーブ!$A$1),"希望数量入力ください",'単年（2027年度）'!$E$12*単年カーブ!$R$3+'単年（2027年度）'!$E$12*(1-単年カーブ!$R$3)*単年カーブ!Q6195)</f>
        <v>0</v>
      </c>
      <c r="G6195" s="47">
        <f t="shared" si="675"/>
        <v>0</v>
      </c>
      <c r="M6195">
        <f t="shared" si="676"/>
        <v>8</v>
      </c>
      <c r="N6195">
        <f>IF(OR(WEEKDAY(A6195)=1,WEEKDAY(A6195)=7,COUNTIF('2027祝日等（不使用）'!$A$1:$A$20,単年カーブ!A6195)=1),0,1)</f>
        <v>0</v>
      </c>
      <c r="O6195">
        <f t="shared" si="673"/>
        <v>48</v>
      </c>
      <c r="P6195">
        <f t="shared" si="677"/>
        <v>0</v>
      </c>
      <c r="Q6195">
        <f t="shared" si="678"/>
        <v>0</v>
      </c>
    </row>
    <row r="6196" spans="1:17" ht="19.5" x14ac:dyDescent="0.4">
      <c r="A6196" s="33">
        <f t="shared" ref="A6196:A6259" si="679">A6148+1</f>
        <v>46607</v>
      </c>
      <c r="B6196" s="27" t="str">
        <f t="shared" si="674"/>
        <v>(日)</v>
      </c>
      <c r="C6196" s="34">
        <v>0</v>
      </c>
      <c r="D6196" s="16" t="s">
        <v>18</v>
      </c>
      <c r="E6196" s="35">
        <v>2.0833333333333332E-2</v>
      </c>
      <c r="F6196" s="50">
        <f>IF(COUNTIF('リスト（不使用）'!$A$5:$A$6,単年カーブ!$A$1),"希望数量入力ください",'単年（2027年度）'!$E$12*単年カーブ!$R$3+'単年（2027年度）'!$E$12*(1-単年カーブ!$R$3)*単年カーブ!Q6196)</f>
        <v>0</v>
      </c>
      <c r="G6196" s="47">
        <f t="shared" si="675"/>
        <v>0</v>
      </c>
      <c r="M6196">
        <f t="shared" si="676"/>
        <v>8</v>
      </c>
      <c r="N6196">
        <f>IF(OR(WEEKDAY(A6196)=1,WEEKDAY(A6196)=7,COUNTIF('2027祝日等（不使用）'!$A$1:$A$20,単年カーブ!A6196)=1),0,1)</f>
        <v>0</v>
      </c>
      <c r="O6196">
        <f t="shared" ref="O6196:O6259" si="680">O6148</f>
        <v>1</v>
      </c>
      <c r="P6196">
        <f t="shared" si="677"/>
        <v>0</v>
      </c>
      <c r="Q6196">
        <f t="shared" si="678"/>
        <v>0</v>
      </c>
    </row>
    <row r="6197" spans="1:17" ht="19.5" x14ac:dyDescent="0.4">
      <c r="A6197" s="33">
        <f t="shared" si="679"/>
        <v>46607</v>
      </c>
      <c r="B6197" s="27" t="str">
        <f t="shared" si="674"/>
        <v>(日)</v>
      </c>
      <c r="C6197" s="34">
        <v>2.0833333333333332E-2</v>
      </c>
      <c r="D6197" s="16" t="s">
        <v>18</v>
      </c>
      <c r="E6197" s="35">
        <v>4.1666666666666664E-2</v>
      </c>
      <c r="F6197" s="50">
        <f>IF(COUNTIF('リスト（不使用）'!$A$5:$A$6,単年カーブ!$A$1),"希望数量入力ください",'単年（2027年度）'!$E$12*単年カーブ!$R$3+'単年（2027年度）'!$E$12*(1-単年カーブ!$R$3)*単年カーブ!Q6197)</f>
        <v>0</v>
      </c>
      <c r="G6197" s="47">
        <f t="shared" si="675"/>
        <v>0</v>
      </c>
      <c r="M6197">
        <f t="shared" si="676"/>
        <v>8</v>
      </c>
      <c r="N6197">
        <f>IF(OR(WEEKDAY(A6197)=1,WEEKDAY(A6197)=7,COUNTIF('2027祝日等（不使用）'!$A$1:$A$20,単年カーブ!A6197)=1),0,1)</f>
        <v>0</v>
      </c>
      <c r="O6197">
        <f t="shared" si="680"/>
        <v>2</v>
      </c>
      <c r="P6197">
        <f t="shared" si="677"/>
        <v>0</v>
      </c>
      <c r="Q6197">
        <f t="shared" si="678"/>
        <v>0</v>
      </c>
    </row>
    <row r="6198" spans="1:17" ht="19.5" x14ac:dyDescent="0.4">
      <c r="A6198" s="33">
        <f t="shared" si="679"/>
        <v>46607</v>
      </c>
      <c r="B6198" s="27" t="str">
        <f t="shared" si="674"/>
        <v>(日)</v>
      </c>
      <c r="C6198" s="34">
        <v>4.1666666666666664E-2</v>
      </c>
      <c r="D6198" s="16" t="s">
        <v>18</v>
      </c>
      <c r="E6198" s="35">
        <v>6.25E-2</v>
      </c>
      <c r="F6198" s="50">
        <f>IF(COUNTIF('リスト（不使用）'!$A$5:$A$6,単年カーブ!$A$1),"希望数量入力ください",'単年（2027年度）'!$E$12*単年カーブ!$R$3+'単年（2027年度）'!$E$12*(1-単年カーブ!$R$3)*単年カーブ!Q6198)</f>
        <v>0</v>
      </c>
      <c r="G6198" s="47">
        <f t="shared" si="675"/>
        <v>0</v>
      </c>
      <c r="M6198">
        <f t="shared" si="676"/>
        <v>8</v>
      </c>
      <c r="N6198">
        <f>IF(OR(WEEKDAY(A6198)=1,WEEKDAY(A6198)=7,COUNTIF('2027祝日等（不使用）'!$A$1:$A$20,単年カーブ!A6198)=1),0,1)</f>
        <v>0</v>
      </c>
      <c r="O6198">
        <f t="shared" si="680"/>
        <v>3</v>
      </c>
      <c r="P6198">
        <f t="shared" si="677"/>
        <v>0</v>
      </c>
      <c r="Q6198">
        <f t="shared" si="678"/>
        <v>0</v>
      </c>
    </row>
    <row r="6199" spans="1:17" ht="19.5" x14ac:dyDescent="0.4">
      <c r="A6199" s="33">
        <f t="shared" si="679"/>
        <v>46607</v>
      </c>
      <c r="B6199" s="27" t="str">
        <f t="shared" si="674"/>
        <v>(日)</v>
      </c>
      <c r="C6199" s="34">
        <v>6.25E-2</v>
      </c>
      <c r="D6199" s="16" t="s">
        <v>18</v>
      </c>
      <c r="E6199" s="35">
        <v>8.3333333333333301E-2</v>
      </c>
      <c r="F6199" s="50">
        <f>IF(COUNTIF('リスト（不使用）'!$A$5:$A$6,単年カーブ!$A$1),"希望数量入力ください",'単年（2027年度）'!$E$12*単年カーブ!$R$3+'単年（2027年度）'!$E$12*(1-単年カーブ!$R$3)*単年カーブ!Q6199)</f>
        <v>0</v>
      </c>
      <c r="G6199" s="47">
        <f t="shared" si="675"/>
        <v>0</v>
      </c>
      <c r="M6199">
        <f t="shared" si="676"/>
        <v>8</v>
      </c>
      <c r="N6199">
        <f>IF(OR(WEEKDAY(A6199)=1,WEEKDAY(A6199)=7,COUNTIF('2027祝日等（不使用）'!$A$1:$A$20,単年カーブ!A6199)=1),0,1)</f>
        <v>0</v>
      </c>
      <c r="O6199">
        <f t="shared" si="680"/>
        <v>4</v>
      </c>
      <c r="P6199">
        <f t="shared" si="677"/>
        <v>0</v>
      </c>
      <c r="Q6199">
        <f t="shared" si="678"/>
        <v>0</v>
      </c>
    </row>
    <row r="6200" spans="1:17" ht="19.5" x14ac:dyDescent="0.4">
      <c r="A6200" s="33">
        <f t="shared" si="679"/>
        <v>46607</v>
      </c>
      <c r="B6200" s="27" t="str">
        <f t="shared" si="674"/>
        <v>(日)</v>
      </c>
      <c r="C6200" s="34">
        <v>8.3333333333333301E-2</v>
      </c>
      <c r="D6200" s="16" t="s">
        <v>18</v>
      </c>
      <c r="E6200" s="35">
        <v>0.104166666666667</v>
      </c>
      <c r="F6200" s="50">
        <f>IF(COUNTIF('リスト（不使用）'!$A$5:$A$6,単年カーブ!$A$1),"希望数量入力ください",'単年（2027年度）'!$E$12*単年カーブ!$R$3+'単年（2027年度）'!$E$12*(1-単年カーブ!$R$3)*単年カーブ!Q6200)</f>
        <v>0</v>
      </c>
      <c r="G6200" s="47">
        <f t="shared" si="675"/>
        <v>0</v>
      </c>
      <c r="M6200">
        <f t="shared" si="676"/>
        <v>8</v>
      </c>
      <c r="N6200">
        <f>IF(OR(WEEKDAY(A6200)=1,WEEKDAY(A6200)=7,COUNTIF('2027祝日等（不使用）'!$A$1:$A$20,単年カーブ!A6200)=1),0,1)</f>
        <v>0</v>
      </c>
      <c r="O6200">
        <f t="shared" si="680"/>
        <v>5</v>
      </c>
      <c r="P6200">
        <f t="shared" si="677"/>
        <v>0</v>
      </c>
      <c r="Q6200">
        <f t="shared" si="678"/>
        <v>0</v>
      </c>
    </row>
    <row r="6201" spans="1:17" ht="19.5" x14ac:dyDescent="0.4">
      <c r="A6201" s="33">
        <f t="shared" si="679"/>
        <v>46607</v>
      </c>
      <c r="B6201" s="27" t="str">
        <f t="shared" si="674"/>
        <v>(日)</v>
      </c>
      <c r="C6201" s="34">
        <v>0.104166666666667</v>
      </c>
      <c r="D6201" s="16" t="s">
        <v>18</v>
      </c>
      <c r="E6201" s="35">
        <v>0.125</v>
      </c>
      <c r="F6201" s="50">
        <f>IF(COUNTIF('リスト（不使用）'!$A$5:$A$6,単年カーブ!$A$1),"希望数量入力ください",'単年（2027年度）'!$E$12*単年カーブ!$R$3+'単年（2027年度）'!$E$12*(1-単年カーブ!$R$3)*単年カーブ!Q6201)</f>
        <v>0</v>
      </c>
      <c r="G6201" s="47">
        <f t="shared" si="675"/>
        <v>0</v>
      </c>
      <c r="M6201">
        <f t="shared" si="676"/>
        <v>8</v>
      </c>
      <c r="N6201">
        <f>IF(OR(WEEKDAY(A6201)=1,WEEKDAY(A6201)=7,COUNTIF('2027祝日等（不使用）'!$A$1:$A$20,単年カーブ!A6201)=1),0,1)</f>
        <v>0</v>
      </c>
      <c r="O6201">
        <f t="shared" si="680"/>
        <v>6</v>
      </c>
      <c r="P6201">
        <f t="shared" si="677"/>
        <v>0</v>
      </c>
      <c r="Q6201">
        <f t="shared" si="678"/>
        <v>0</v>
      </c>
    </row>
    <row r="6202" spans="1:17" ht="19.5" x14ac:dyDescent="0.4">
      <c r="A6202" s="33">
        <f t="shared" si="679"/>
        <v>46607</v>
      </c>
      <c r="B6202" s="27" t="str">
        <f t="shared" si="674"/>
        <v>(日)</v>
      </c>
      <c r="C6202" s="34">
        <v>0.125</v>
      </c>
      <c r="D6202" s="16" t="s">
        <v>18</v>
      </c>
      <c r="E6202" s="35">
        <v>0.14583333333333301</v>
      </c>
      <c r="F6202" s="50">
        <f>IF(COUNTIF('リスト（不使用）'!$A$5:$A$6,単年カーブ!$A$1),"希望数量入力ください",'単年（2027年度）'!$E$12*単年カーブ!$R$3+'単年（2027年度）'!$E$12*(1-単年カーブ!$R$3)*単年カーブ!Q6202)</f>
        <v>0</v>
      </c>
      <c r="G6202" s="47">
        <f t="shared" si="675"/>
        <v>0</v>
      </c>
      <c r="M6202">
        <f t="shared" si="676"/>
        <v>8</v>
      </c>
      <c r="N6202">
        <f>IF(OR(WEEKDAY(A6202)=1,WEEKDAY(A6202)=7,COUNTIF('2027祝日等（不使用）'!$A$1:$A$20,単年カーブ!A6202)=1),0,1)</f>
        <v>0</v>
      </c>
      <c r="O6202">
        <f t="shared" si="680"/>
        <v>7</v>
      </c>
      <c r="P6202">
        <f t="shared" si="677"/>
        <v>0</v>
      </c>
      <c r="Q6202">
        <f t="shared" si="678"/>
        <v>0</v>
      </c>
    </row>
    <row r="6203" spans="1:17" ht="19.5" x14ac:dyDescent="0.4">
      <c r="A6203" s="33">
        <f t="shared" si="679"/>
        <v>46607</v>
      </c>
      <c r="B6203" s="27" t="str">
        <f t="shared" si="674"/>
        <v>(日)</v>
      </c>
      <c r="C6203" s="34">
        <v>0.14583333333333301</v>
      </c>
      <c r="D6203" s="16" t="s">
        <v>18</v>
      </c>
      <c r="E6203" s="35">
        <v>0.16666666666666699</v>
      </c>
      <c r="F6203" s="50">
        <f>IF(COUNTIF('リスト（不使用）'!$A$5:$A$6,単年カーブ!$A$1),"希望数量入力ください",'単年（2027年度）'!$E$12*単年カーブ!$R$3+'単年（2027年度）'!$E$12*(1-単年カーブ!$R$3)*単年カーブ!Q6203)</f>
        <v>0</v>
      </c>
      <c r="G6203" s="47">
        <f t="shared" si="675"/>
        <v>0</v>
      </c>
      <c r="M6203">
        <f t="shared" si="676"/>
        <v>8</v>
      </c>
      <c r="N6203">
        <f>IF(OR(WEEKDAY(A6203)=1,WEEKDAY(A6203)=7,COUNTIF('2027祝日等（不使用）'!$A$1:$A$20,単年カーブ!A6203)=1),0,1)</f>
        <v>0</v>
      </c>
      <c r="O6203">
        <f t="shared" si="680"/>
        <v>8</v>
      </c>
      <c r="P6203">
        <f t="shared" si="677"/>
        <v>0</v>
      </c>
      <c r="Q6203">
        <f t="shared" si="678"/>
        <v>0</v>
      </c>
    </row>
    <row r="6204" spans="1:17" ht="19.5" x14ac:dyDescent="0.4">
      <c r="A6204" s="33">
        <f t="shared" si="679"/>
        <v>46607</v>
      </c>
      <c r="B6204" s="27" t="str">
        <f t="shared" si="674"/>
        <v>(日)</v>
      </c>
      <c r="C6204" s="34">
        <v>0.16666666666666699</v>
      </c>
      <c r="D6204" s="16" t="s">
        <v>18</v>
      </c>
      <c r="E6204" s="35">
        <v>0.1875</v>
      </c>
      <c r="F6204" s="50">
        <f>IF(COUNTIF('リスト（不使用）'!$A$5:$A$6,単年カーブ!$A$1),"希望数量入力ください",'単年（2027年度）'!$E$12*単年カーブ!$R$3+'単年（2027年度）'!$E$12*(1-単年カーブ!$R$3)*単年カーブ!Q6204)</f>
        <v>0</v>
      </c>
      <c r="G6204" s="47">
        <f t="shared" si="675"/>
        <v>0</v>
      </c>
      <c r="M6204">
        <f t="shared" si="676"/>
        <v>8</v>
      </c>
      <c r="N6204">
        <f>IF(OR(WEEKDAY(A6204)=1,WEEKDAY(A6204)=7,COUNTIF('2027祝日等（不使用）'!$A$1:$A$20,単年カーブ!A6204)=1),0,1)</f>
        <v>0</v>
      </c>
      <c r="O6204">
        <f t="shared" si="680"/>
        <v>9</v>
      </c>
      <c r="P6204">
        <f t="shared" si="677"/>
        <v>0</v>
      </c>
      <c r="Q6204">
        <f t="shared" si="678"/>
        <v>0</v>
      </c>
    </row>
    <row r="6205" spans="1:17" ht="19.5" x14ac:dyDescent="0.4">
      <c r="A6205" s="33">
        <f t="shared" si="679"/>
        <v>46607</v>
      </c>
      <c r="B6205" s="27" t="str">
        <f t="shared" si="674"/>
        <v>(日)</v>
      </c>
      <c r="C6205" s="34">
        <v>0.1875</v>
      </c>
      <c r="D6205" s="16" t="s">
        <v>18</v>
      </c>
      <c r="E6205" s="35">
        <v>0.20833333333333301</v>
      </c>
      <c r="F6205" s="50">
        <f>IF(COUNTIF('リスト（不使用）'!$A$5:$A$6,単年カーブ!$A$1),"希望数量入力ください",'単年（2027年度）'!$E$12*単年カーブ!$R$3+'単年（2027年度）'!$E$12*(1-単年カーブ!$R$3)*単年カーブ!Q6205)</f>
        <v>0</v>
      </c>
      <c r="G6205" s="47">
        <f t="shared" si="675"/>
        <v>0</v>
      </c>
      <c r="M6205">
        <f t="shared" si="676"/>
        <v>8</v>
      </c>
      <c r="N6205">
        <f>IF(OR(WEEKDAY(A6205)=1,WEEKDAY(A6205)=7,COUNTIF('2027祝日等（不使用）'!$A$1:$A$20,単年カーブ!A6205)=1),0,1)</f>
        <v>0</v>
      </c>
      <c r="O6205">
        <f t="shared" si="680"/>
        <v>10</v>
      </c>
      <c r="P6205">
        <f t="shared" si="677"/>
        <v>0</v>
      </c>
      <c r="Q6205">
        <f t="shared" si="678"/>
        <v>0</v>
      </c>
    </row>
    <row r="6206" spans="1:17" ht="19.5" x14ac:dyDescent="0.4">
      <c r="A6206" s="33">
        <f t="shared" si="679"/>
        <v>46607</v>
      </c>
      <c r="B6206" s="27" t="str">
        <f t="shared" si="674"/>
        <v>(日)</v>
      </c>
      <c r="C6206" s="34">
        <v>0.20833333333333301</v>
      </c>
      <c r="D6206" s="16" t="s">
        <v>18</v>
      </c>
      <c r="E6206" s="35">
        <v>0.22916666666666699</v>
      </c>
      <c r="F6206" s="50">
        <f>IF(COUNTIF('リスト（不使用）'!$A$5:$A$6,単年カーブ!$A$1),"希望数量入力ください",'単年（2027年度）'!$E$12*単年カーブ!$R$3+'単年（2027年度）'!$E$12*(1-単年カーブ!$R$3)*単年カーブ!Q6206)</f>
        <v>0</v>
      </c>
      <c r="G6206" s="47">
        <f t="shared" si="675"/>
        <v>0</v>
      </c>
      <c r="M6206">
        <f t="shared" si="676"/>
        <v>8</v>
      </c>
      <c r="N6206">
        <f>IF(OR(WEEKDAY(A6206)=1,WEEKDAY(A6206)=7,COUNTIF('2027祝日等（不使用）'!$A$1:$A$20,単年カーブ!A6206)=1),0,1)</f>
        <v>0</v>
      </c>
      <c r="O6206">
        <f t="shared" si="680"/>
        <v>11</v>
      </c>
      <c r="P6206">
        <f t="shared" si="677"/>
        <v>0</v>
      </c>
      <c r="Q6206">
        <f t="shared" si="678"/>
        <v>0</v>
      </c>
    </row>
    <row r="6207" spans="1:17" ht="19.5" x14ac:dyDescent="0.4">
      <c r="A6207" s="33">
        <f t="shared" si="679"/>
        <v>46607</v>
      </c>
      <c r="B6207" s="27" t="str">
        <f t="shared" si="674"/>
        <v>(日)</v>
      </c>
      <c r="C6207" s="34">
        <v>0.22916666666666699</v>
      </c>
      <c r="D6207" s="16" t="s">
        <v>18</v>
      </c>
      <c r="E6207" s="35">
        <v>0.25</v>
      </c>
      <c r="F6207" s="50">
        <f>IF(COUNTIF('リスト（不使用）'!$A$5:$A$6,単年カーブ!$A$1),"希望数量入力ください",'単年（2027年度）'!$E$12*単年カーブ!$R$3+'単年（2027年度）'!$E$12*(1-単年カーブ!$R$3)*単年カーブ!Q6207)</f>
        <v>0</v>
      </c>
      <c r="G6207" s="47">
        <f t="shared" si="675"/>
        <v>0</v>
      </c>
      <c r="M6207">
        <f t="shared" si="676"/>
        <v>8</v>
      </c>
      <c r="N6207">
        <f>IF(OR(WEEKDAY(A6207)=1,WEEKDAY(A6207)=7,COUNTIF('2027祝日等（不使用）'!$A$1:$A$20,単年カーブ!A6207)=1),0,1)</f>
        <v>0</v>
      </c>
      <c r="O6207">
        <f t="shared" si="680"/>
        <v>12</v>
      </c>
      <c r="P6207">
        <f t="shared" si="677"/>
        <v>0</v>
      </c>
      <c r="Q6207">
        <f t="shared" si="678"/>
        <v>0</v>
      </c>
    </row>
    <row r="6208" spans="1:17" ht="19.5" x14ac:dyDescent="0.4">
      <c r="A6208" s="33">
        <f t="shared" si="679"/>
        <v>46607</v>
      </c>
      <c r="B6208" s="27" t="str">
        <f t="shared" si="674"/>
        <v>(日)</v>
      </c>
      <c r="C6208" s="34">
        <v>0.25</v>
      </c>
      <c r="D6208" s="16" t="s">
        <v>18</v>
      </c>
      <c r="E6208" s="35">
        <v>0.27083333333333298</v>
      </c>
      <c r="F6208" s="50">
        <f>IF(COUNTIF('リスト（不使用）'!$A$5:$A$6,単年カーブ!$A$1),"希望数量入力ください",'単年（2027年度）'!$E$12*単年カーブ!$R$3+'単年（2027年度）'!$E$12*(1-単年カーブ!$R$3)*単年カーブ!Q6208)</f>
        <v>0</v>
      </c>
      <c r="G6208" s="47">
        <f t="shared" si="675"/>
        <v>0</v>
      </c>
      <c r="M6208">
        <f t="shared" si="676"/>
        <v>8</v>
      </c>
      <c r="N6208">
        <f>IF(OR(WEEKDAY(A6208)=1,WEEKDAY(A6208)=7,COUNTIF('2027祝日等（不使用）'!$A$1:$A$20,単年カーブ!A6208)=1),0,1)</f>
        <v>0</v>
      </c>
      <c r="O6208">
        <f t="shared" si="680"/>
        <v>13</v>
      </c>
      <c r="P6208">
        <f t="shared" si="677"/>
        <v>0</v>
      </c>
      <c r="Q6208">
        <f t="shared" si="678"/>
        <v>0</v>
      </c>
    </row>
    <row r="6209" spans="1:17" ht="19.5" x14ac:dyDescent="0.4">
      <c r="A6209" s="33">
        <f t="shared" si="679"/>
        <v>46607</v>
      </c>
      <c r="B6209" s="27" t="str">
        <f t="shared" si="674"/>
        <v>(日)</v>
      </c>
      <c r="C6209" s="34">
        <v>0.27083333333333298</v>
      </c>
      <c r="D6209" s="16" t="s">
        <v>18</v>
      </c>
      <c r="E6209" s="35">
        <v>0.29166666666666702</v>
      </c>
      <c r="F6209" s="50">
        <f>IF(COUNTIF('リスト（不使用）'!$A$5:$A$6,単年カーブ!$A$1),"希望数量入力ください",'単年（2027年度）'!$E$12*単年カーブ!$R$3+'単年（2027年度）'!$E$12*(1-単年カーブ!$R$3)*単年カーブ!Q6209)</f>
        <v>0</v>
      </c>
      <c r="G6209" s="47">
        <f t="shared" si="675"/>
        <v>0</v>
      </c>
      <c r="M6209">
        <f t="shared" si="676"/>
        <v>8</v>
      </c>
      <c r="N6209">
        <f>IF(OR(WEEKDAY(A6209)=1,WEEKDAY(A6209)=7,COUNTIF('2027祝日等（不使用）'!$A$1:$A$20,単年カーブ!A6209)=1),0,1)</f>
        <v>0</v>
      </c>
      <c r="O6209">
        <f t="shared" si="680"/>
        <v>14</v>
      </c>
      <c r="P6209">
        <f t="shared" si="677"/>
        <v>0</v>
      </c>
      <c r="Q6209">
        <f t="shared" si="678"/>
        <v>0</v>
      </c>
    </row>
    <row r="6210" spans="1:17" ht="19.5" x14ac:dyDescent="0.4">
      <c r="A6210" s="33">
        <f t="shared" si="679"/>
        <v>46607</v>
      </c>
      <c r="B6210" s="27" t="str">
        <f t="shared" si="674"/>
        <v>(日)</v>
      </c>
      <c r="C6210" s="34">
        <v>0.29166666666666702</v>
      </c>
      <c r="D6210" s="16" t="s">
        <v>18</v>
      </c>
      <c r="E6210" s="35">
        <v>0.3125</v>
      </c>
      <c r="F6210" s="50">
        <f>IF(COUNTIF('リスト（不使用）'!$A$5:$A$6,単年カーブ!$A$1),"希望数量入力ください",'単年（2027年度）'!$E$12*単年カーブ!$R$3+'単年（2027年度）'!$E$12*(1-単年カーブ!$R$3)*単年カーブ!Q6210)</f>
        <v>0</v>
      </c>
      <c r="G6210" s="47">
        <f t="shared" si="675"/>
        <v>0</v>
      </c>
      <c r="M6210">
        <f t="shared" si="676"/>
        <v>8</v>
      </c>
      <c r="N6210">
        <f>IF(OR(WEEKDAY(A6210)=1,WEEKDAY(A6210)=7,COUNTIF('2027祝日等（不使用）'!$A$1:$A$20,単年カーブ!A6210)=1),0,1)</f>
        <v>0</v>
      </c>
      <c r="O6210">
        <f t="shared" si="680"/>
        <v>15</v>
      </c>
      <c r="P6210">
        <f t="shared" si="677"/>
        <v>0</v>
      </c>
      <c r="Q6210">
        <f t="shared" si="678"/>
        <v>0</v>
      </c>
    </row>
    <row r="6211" spans="1:17" ht="19.5" x14ac:dyDescent="0.4">
      <c r="A6211" s="33">
        <f t="shared" si="679"/>
        <v>46607</v>
      </c>
      <c r="B6211" s="27" t="str">
        <f t="shared" si="674"/>
        <v>(日)</v>
      </c>
      <c r="C6211" s="34">
        <v>0.3125</v>
      </c>
      <c r="D6211" s="16" t="s">
        <v>18</v>
      </c>
      <c r="E6211" s="35">
        <v>0.33333333333333298</v>
      </c>
      <c r="F6211" s="50">
        <f>IF(COUNTIF('リスト（不使用）'!$A$5:$A$6,単年カーブ!$A$1),"希望数量入力ください",'単年（2027年度）'!$E$12*単年カーブ!$R$3+'単年（2027年度）'!$E$12*(1-単年カーブ!$R$3)*単年カーブ!Q6211)</f>
        <v>0</v>
      </c>
      <c r="G6211" s="47">
        <f t="shared" si="675"/>
        <v>0</v>
      </c>
      <c r="M6211">
        <f t="shared" si="676"/>
        <v>8</v>
      </c>
      <c r="N6211">
        <f>IF(OR(WEEKDAY(A6211)=1,WEEKDAY(A6211)=7,COUNTIF('2027祝日等（不使用）'!$A$1:$A$20,単年カーブ!A6211)=1),0,1)</f>
        <v>0</v>
      </c>
      <c r="O6211">
        <f t="shared" si="680"/>
        <v>16</v>
      </c>
      <c r="P6211">
        <f t="shared" si="677"/>
        <v>0</v>
      </c>
      <c r="Q6211">
        <f t="shared" si="678"/>
        <v>0</v>
      </c>
    </row>
    <row r="6212" spans="1:17" ht="19.5" x14ac:dyDescent="0.4">
      <c r="A6212" s="33">
        <f t="shared" si="679"/>
        <v>46607</v>
      </c>
      <c r="B6212" s="27" t="str">
        <f t="shared" ref="B6212:B6275" si="681">TEXT(A6212,"(aaa)")</f>
        <v>(日)</v>
      </c>
      <c r="C6212" s="34">
        <v>0.33333333333333298</v>
      </c>
      <c r="D6212" s="16" t="s">
        <v>18</v>
      </c>
      <c r="E6212" s="35">
        <v>0.35416666666666702</v>
      </c>
      <c r="F6212" s="50">
        <f>IF(COUNTIF('リスト（不使用）'!$A$5:$A$6,単年カーブ!$A$1),"希望数量入力ください",'単年（2027年度）'!$E$12*単年カーブ!$R$3+'単年（2027年度）'!$E$12*(1-単年カーブ!$R$3)*単年カーブ!Q6212)</f>
        <v>0</v>
      </c>
      <c r="G6212" s="47">
        <f t="shared" ref="G6212:G6275" si="682">F6212/2</f>
        <v>0</v>
      </c>
      <c r="M6212">
        <f t="shared" ref="M6212:M6275" si="683">MONTH(A6212)</f>
        <v>8</v>
      </c>
      <c r="N6212">
        <f>IF(OR(WEEKDAY(A6212)=1,WEEKDAY(A6212)=7,COUNTIF('2027祝日等（不使用）'!$A$1:$A$20,単年カーブ!A6212)=1),0,1)</f>
        <v>0</v>
      </c>
      <c r="O6212">
        <f t="shared" si="680"/>
        <v>17</v>
      </c>
      <c r="P6212">
        <f t="shared" ref="P6212:P6275" si="684">IF(AND(O6212&gt;16,O6212&lt;41),1,0)</f>
        <v>1</v>
      </c>
      <c r="Q6212">
        <f t="shared" ref="Q6212:Q6275" si="685">P6212*N6212</f>
        <v>0</v>
      </c>
    </row>
    <row r="6213" spans="1:17" ht="19.5" x14ac:dyDescent="0.4">
      <c r="A6213" s="33">
        <f t="shared" si="679"/>
        <v>46607</v>
      </c>
      <c r="B6213" s="27" t="str">
        <f t="shared" si="681"/>
        <v>(日)</v>
      </c>
      <c r="C6213" s="34">
        <v>0.35416666666666702</v>
      </c>
      <c r="D6213" s="16" t="s">
        <v>18</v>
      </c>
      <c r="E6213" s="35">
        <v>0.375</v>
      </c>
      <c r="F6213" s="50">
        <f>IF(COUNTIF('リスト（不使用）'!$A$5:$A$6,単年カーブ!$A$1),"希望数量入力ください",'単年（2027年度）'!$E$12*単年カーブ!$R$3+'単年（2027年度）'!$E$12*(1-単年カーブ!$R$3)*単年カーブ!Q6213)</f>
        <v>0</v>
      </c>
      <c r="G6213" s="47">
        <f t="shared" si="682"/>
        <v>0</v>
      </c>
      <c r="M6213">
        <f t="shared" si="683"/>
        <v>8</v>
      </c>
      <c r="N6213">
        <f>IF(OR(WEEKDAY(A6213)=1,WEEKDAY(A6213)=7,COUNTIF('2027祝日等（不使用）'!$A$1:$A$20,単年カーブ!A6213)=1),0,1)</f>
        <v>0</v>
      </c>
      <c r="O6213">
        <f t="shared" si="680"/>
        <v>18</v>
      </c>
      <c r="P6213">
        <f t="shared" si="684"/>
        <v>1</v>
      </c>
      <c r="Q6213">
        <f t="shared" si="685"/>
        <v>0</v>
      </c>
    </row>
    <row r="6214" spans="1:17" ht="19.5" x14ac:dyDescent="0.4">
      <c r="A6214" s="33">
        <f t="shared" si="679"/>
        <v>46607</v>
      </c>
      <c r="B6214" s="27" t="str">
        <f t="shared" si="681"/>
        <v>(日)</v>
      </c>
      <c r="C6214" s="34">
        <v>0.375</v>
      </c>
      <c r="D6214" s="16" t="s">
        <v>18</v>
      </c>
      <c r="E6214" s="35">
        <v>0.39583333333333298</v>
      </c>
      <c r="F6214" s="50">
        <f>IF(COUNTIF('リスト（不使用）'!$A$5:$A$6,単年カーブ!$A$1),"希望数量入力ください",'単年（2027年度）'!$E$12*単年カーブ!$R$3+'単年（2027年度）'!$E$12*(1-単年カーブ!$R$3)*単年カーブ!Q6214)</f>
        <v>0</v>
      </c>
      <c r="G6214" s="47">
        <f t="shared" si="682"/>
        <v>0</v>
      </c>
      <c r="M6214">
        <f t="shared" si="683"/>
        <v>8</v>
      </c>
      <c r="N6214">
        <f>IF(OR(WEEKDAY(A6214)=1,WEEKDAY(A6214)=7,COUNTIF('2027祝日等（不使用）'!$A$1:$A$20,単年カーブ!A6214)=1),0,1)</f>
        <v>0</v>
      </c>
      <c r="O6214">
        <f t="shared" si="680"/>
        <v>19</v>
      </c>
      <c r="P6214">
        <f t="shared" si="684"/>
        <v>1</v>
      </c>
      <c r="Q6214">
        <f t="shared" si="685"/>
        <v>0</v>
      </c>
    </row>
    <row r="6215" spans="1:17" ht="19.5" x14ac:dyDescent="0.4">
      <c r="A6215" s="33">
        <f t="shared" si="679"/>
        <v>46607</v>
      </c>
      <c r="B6215" s="27" t="str">
        <f t="shared" si="681"/>
        <v>(日)</v>
      </c>
      <c r="C6215" s="34">
        <v>0.39583333333333298</v>
      </c>
      <c r="D6215" s="16" t="s">
        <v>18</v>
      </c>
      <c r="E6215" s="35">
        <v>0.41666666666666702</v>
      </c>
      <c r="F6215" s="50">
        <f>IF(COUNTIF('リスト（不使用）'!$A$5:$A$6,単年カーブ!$A$1),"希望数量入力ください",'単年（2027年度）'!$E$12*単年カーブ!$R$3+'単年（2027年度）'!$E$12*(1-単年カーブ!$R$3)*単年カーブ!Q6215)</f>
        <v>0</v>
      </c>
      <c r="G6215" s="47">
        <f t="shared" si="682"/>
        <v>0</v>
      </c>
      <c r="M6215">
        <f t="shared" si="683"/>
        <v>8</v>
      </c>
      <c r="N6215">
        <f>IF(OR(WEEKDAY(A6215)=1,WEEKDAY(A6215)=7,COUNTIF('2027祝日等（不使用）'!$A$1:$A$20,単年カーブ!A6215)=1),0,1)</f>
        <v>0</v>
      </c>
      <c r="O6215">
        <f t="shared" si="680"/>
        <v>20</v>
      </c>
      <c r="P6215">
        <f t="shared" si="684"/>
        <v>1</v>
      </c>
      <c r="Q6215">
        <f t="shared" si="685"/>
        <v>0</v>
      </c>
    </row>
    <row r="6216" spans="1:17" ht="19.5" x14ac:dyDescent="0.4">
      <c r="A6216" s="33">
        <f t="shared" si="679"/>
        <v>46607</v>
      </c>
      <c r="B6216" s="27" t="str">
        <f t="shared" si="681"/>
        <v>(日)</v>
      </c>
      <c r="C6216" s="34">
        <v>0.41666666666666702</v>
      </c>
      <c r="D6216" s="16" t="s">
        <v>18</v>
      </c>
      <c r="E6216" s="35">
        <v>0.4375</v>
      </c>
      <c r="F6216" s="50">
        <f>IF(COUNTIF('リスト（不使用）'!$A$5:$A$6,単年カーブ!$A$1),"希望数量入力ください",'単年（2027年度）'!$E$12*単年カーブ!$R$3+'単年（2027年度）'!$E$12*(1-単年カーブ!$R$3)*単年カーブ!Q6216)</f>
        <v>0</v>
      </c>
      <c r="G6216" s="47">
        <f t="shared" si="682"/>
        <v>0</v>
      </c>
      <c r="M6216">
        <f t="shared" si="683"/>
        <v>8</v>
      </c>
      <c r="N6216">
        <f>IF(OR(WEEKDAY(A6216)=1,WEEKDAY(A6216)=7,COUNTIF('2027祝日等（不使用）'!$A$1:$A$20,単年カーブ!A6216)=1),0,1)</f>
        <v>0</v>
      </c>
      <c r="O6216">
        <f t="shared" si="680"/>
        <v>21</v>
      </c>
      <c r="P6216">
        <f t="shared" si="684"/>
        <v>1</v>
      </c>
      <c r="Q6216">
        <f t="shared" si="685"/>
        <v>0</v>
      </c>
    </row>
    <row r="6217" spans="1:17" ht="19.5" x14ac:dyDescent="0.4">
      <c r="A6217" s="33">
        <f t="shared" si="679"/>
        <v>46607</v>
      </c>
      <c r="B6217" s="27" t="str">
        <f t="shared" si="681"/>
        <v>(日)</v>
      </c>
      <c r="C6217" s="34">
        <v>0.4375</v>
      </c>
      <c r="D6217" s="16" t="s">
        <v>18</v>
      </c>
      <c r="E6217" s="35">
        <v>0.45833333333333298</v>
      </c>
      <c r="F6217" s="50">
        <f>IF(COUNTIF('リスト（不使用）'!$A$5:$A$6,単年カーブ!$A$1),"希望数量入力ください",'単年（2027年度）'!$E$12*単年カーブ!$R$3+'単年（2027年度）'!$E$12*(1-単年カーブ!$R$3)*単年カーブ!Q6217)</f>
        <v>0</v>
      </c>
      <c r="G6217" s="47">
        <f t="shared" si="682"/>
        <v>0</v>
      </c>
      <c r="M6217">
        <f t="shared" si="683"/>
        <v>8</v>
      </c>
      <c r="N6217">
        <f>IF(OR(WEEKDAY(A6217)=1,WEEKDAY(A6217)=7,COUNTIF('2027祝日等（不使用）'!$A$1:$A$20,単年カーブ!A6217)=1),0,1)</f>
        <v>0</v>
      </c>
      <c r="O6217">
        <f t="shared" si="680"/>
        <v>22</v>
      </c>
      <c r="P6217">
        <f t="shared" si="684"/>
        <v>1</v>
      </c>
      <c r="Q6217">
        <f t="shared" si="685"/>
        <v>0</v>
      </c>
    </row>
    <row r="6218" spans="1:17" ht="19.5" x14ac:dyDescent="0.4">
      <c r="A6218" s="33">
        <f t="shared" si="679"/>
        <v>46607</v>
      </c>
      <c r="B6218" s="27" t="str">
        <f t="shared" si="681"/>
        <v>(日)</v>
      </c>
      <c r="C6218" s="34">
        <v>0.45833333333333298</v>
      </c>
      <c r="D6218" s="16" t="s">
        <v>18</v>
      </c>
      <c r="E6218" s="35">
        <v>0.47916666666666702</v>
      </c>
      <c r="F6218" s="50">
        <f>IF(COUNTIF('リスト（不使用）'!$A$5:$A$6,単年カーブ!$A$1),"希望数量入力ください",'単年（2027年度）'!$E$12*単年カーブ!$R$3+'単年（2027年度）'!$E$12*(1-単年カーブ!$R$3)*単年カーブ!Q6218)</f>
        <v>0</v>
      </c>
      <c r="G6218" s="47">
        <f t="shared" si="682"/>
        <v>0</v>
      </c>
      <c r="M6218">
        <f t="shared" si="683"/>
        <v>8</v>
      </c>
      <c r="N6218">
        <f>IF(OR(WEEKDAY(A6218)=1,WEEKDAY(A6218)=7,COUNTIF('2027祝日等（不使用）'!$A$1:$A$20,単年カーブ!A6218)=1),0,1)</f>
        <v>0</v>
      </c>
      <c r="O6218">
        <f t="shared" si="680"/>
        <v>23</v>
      </c>
      <c r="P6218">
        <f t="shared" si="684"/>
        <v>1</v>
      </c>
      <c r="Q6218">
        <f t="shared" si="685"/>
        <v>0</v>
      </c>
    </row>
    <row r="6219" spans="1:17" ht="19.5" x14ac:dyDescent="0.4">
      <c r="A6219" s="33">
        <f t="shared" si="679"/>
        <v>46607</v>
      </c>
      <c r="B6219" s="27" t="str">
        <f t="shared" si="681"/>
        <v>(日)</v>
      </c>
      <c r="C6219" s="34">
        <v>0.47916666666666702</v>
      </c>
      <c r="D6219" s="16" t="s">
        <v>18</v>
      </c>
      <c r="E6219" s="35">
        <v>0.5</v>
      </c>
      <c r="F6219" s="50">
        <f>IF(COUNTIF('リスト（不使用）'!$A$5:$A$6,単年カーブ!$A$1),"希望数量入力ください",'単年（2027年度）'!$E$12*単年カーブ!$R$3+'単年（2027年度）'!$E$12*(1-単年カーブ!$R$3)*単年カーブ!Q6219)</f>
        <v>0</v>
      </c>
      <c r="G6219" s="47">
        <f t="shared" si="682"/>
        <v>0</v>
      </c>
      <c r="M6219">
        <f t="shared" si="683"/>
        <v>8</v>
      </c>
      <c r="N6219">
        <f>IF(OR(WEEKDAY(A6219)=1,WEEKDAY(A6219)=7,COUNTIF('2027祝日等（不使用）'!$A$1:$A$20,単年カーブ!A6219)=1),0,1)</f>
        <v>0</v>
      </c>
      <c r="O6219">
        <f t="shared" si="680"/>
        <v>24</v>
      </c>
      <c r="P6219">
        <f t="shared" si="684"/>
        <v>1</v>
      </c>
      <c r="Q6219">
        <f t="shared" si="685"/>
        <v>0</v>
      </c>
    </row>
    <row r="6220" spans="1:17" ht="19.5" x14ac:dyDescent="0.4">
      <c r="A6220" s="33">
        <f t="shared" si="679"/>
        <v>46607</v>
      </c>
      <c r="B6220" s="27" t="str">
        <f t="shared" si="681"/>
        <v>(日)</v>
      </c>
      <c r="C6220" s="34">
        <v>0.5</v>
      </c>
      <c r="D6220" s="16" t="s">
        <v>18</v>
      </c>
      <c r="E6220" s="35">
        <v>0.52083333333333304</v>
      </c>
      <c r="F6220" s="50">
        <f>IF(COUNTIF('リスト（不使用）'!$A$5:$A$6,単年カーブ!$A$1),"希望数量入力ください",'単年（2027年度）'!$E$12*単年カーブ!$R$3+'単年（2027年度）'!$E$12*(1-単年カーブ!$R$3)*単年カーブ!Q6220)</f>
        <v>0</v>
      </c>
      <c r="G6220" s="47">
        <f t="shared" si="682"/>
        <v>0</v>
      </c>
      <c r="M6220">
        <f t="shared" si="683"/>
        <v>8</v>
      </c>
      <c r="N6220">
        <f>IF(OR(WEEKDAY(A6220)=1,WEEKDAY(A6220)=7,COUNTIF('2027祝日等（不使用）'!$A$1:$A$20,単年カーブ!A6220)=1),0,1)</f>
        <v>0</v>
      </c>
      <c r="O6220">
        <f t="shared" si="680"/>
        <v>25</v>
      </c>
      <c r="P6220">
        <f t="shared" si="684"/>
        <v>1</v>
      </c>
      <c r="Q6220">
        <f t="shared" si="685"/>
        <v>0</v>
      </c>
    </row>
    <row r="6221" spans="1:17" ht="19.5" x14ac:dyDescent="0.4">
      <c r="A6221" s="33">
        <f t="shared" si="679"/>
        <v>46607</v>
      </c>
      <c r="B6221" s="27" t="str">
        <f t="shared" si="681"/>
        <v>(日)</v>
      </c>
      <c r="C6221" s="34">
        <v>0.52083333333333304</v>
      </c>
      <c r="D6221" s="16" t="s">
        <v>18</v>
      </c>
      <c r="E6221" s="35">
        <v>0.54166666666666696</v>
      </c>
      <c r="F6221" s="50">
        <f>IF(COUNTIF('リスト（不使用）'!$A$5:$A$6,単年カーブ!$A$1),"希望数量入力ください",'単年（2027年度）'!$E$12*単年カーブ!$R$3+'単年（2027年度）'!$E$12*(1-単年カーブ!$R$3)*単年カーブ!Q6221)</f>
        <v>0</v>
      </c>
      <c r="G6221" s="47">
        <f t="shared" si="682"/>
        <v>0</v>
      </c>
      <c r="M6221">
        <f t="shared" si="683"/>
        <v>8</v>
      </c>
      <c r="N6221">
        <f>IF(OR(WEEKDAY(A6221)=1,WEEKDAY(A6221)=7,COUNTIF('2027祝日等（不使用）'!$A$1:$A$20,単年カーブ!A6221)=1),0,1)</f>
        <v>0</v>
      </c>
      <c r="O6221">
        <f t="shared" si="680"/>
        <v>26</v>
      </c>
      <c r="P6221">
        <f t="shared" si="684"/>
        <v>1</v>
      </c>
      <c r="Q6221">
        <f t="shared" si="685"/>
        <v>0</v>
      </c>
    </row>
    <row r="6222" spans="1:17" ht="19.5" x14ac:dyDescent="0.4">
      <c r="A6222" s="33">
        <f t="shared" si="679"/>
        <v>46607</v>
      </c>
      <c r="B6222" s="27" t="str">
        <f t="shared" si="681"/>
        <v>(日)</v>
      </c>
      <c r="C6222" s="34">
        <v>0.54166666666666696</v>
      </c>
      <c r="D6222" s="16" t="s">
        <v>18</v>
      </c>
      <c r="E6222" s="35">
        <v>0.5625</v>
      </c>
      <c r="F6222" s="50">
        <f>IF(COUNTIF('リスト（不使用）'!$A$5:$A$6,単年カーブ!$A$1),"希望数量入力ください",'単年（2027年度）'!$E$12*単年カーブ!$R$3+'単年（2027年度）'!$E$12*(1-単年カーブ!$R$3)*単年カーブ!Q6222)</f>
        <v>0</v>
      </c>
      <c r="G6222" s="47">
        <f t="shared" si="682"/>
        <v>0</v>
      </c>
      <c r="M6222">
        <f t="shared" si="683"/>
        <v>8</v>
      </c>
      <c r="N6222">
        <f>IF(OR(WEEKDAY(A6222)=1,WEEKDAY(A6222)=7,COUNTIF('2027祝日等（不使用）'!$A$1:$A$20,単年カーブ!A6222)=1),0,1)</f>
        <v>0</v>
      </c>
      <c r="O6222">
        <f t="shared" si="680"/>
        <v>27</v>
      </c>
      <c r="P6222">
        <f t="shared" si="684"/>
        <v>1</v>
      </c>
      <c r="Q6222">
        <f t="shared" si="685"/>
        <v>0</v>
      </c>
    </row>
    <row r="6223" spans="1:17" ht="19.5" x14ac:dyDescent="0.4">
      <c r="A6223" s="33">
        <f t="shared" si="679"/>
        <v>46607</v>
      </c>
      <c r="B6223" s="27" t="str">
        <f t="shared" si="681"/>
        <v>(日)</v>
      </c>
      <c r="C6223" s="34">
        <v>0.5625</v>
      </c>
      <c r="D6223" s="16" t="s">
        <v>18</v>
      </c>
      <c r="E6223" s="35">
        <v>0.58333333333333304</v>
      </c>
      <c r="F6223" s="50">
        <f>IF(COUNTIF('リスト（不使用）'!$A$5:$A$6,単年カーブ!$A$1),"希望数量入力ください",'単年（2027年度）'!$E$12*単年カーブ!$R$3+'単年（2027年度）'!$E$12*(1-単年カーブ!$R$3)*単年カーブ!Q6223)</f>
        <v>0</v>
      </c>
      <c r="G6223" s="47">
        <f t="shared" si="682"/>
        <v>0</v>
      </c>
      <c r="M6223">
        <f t="shared" si="683"/>
        <v>8</v>
      </c>
      <c r="N6223">
        <f>IF(OR(WEEKDAY(A6223)=1,WEEKDAY(A6223)=7,COUNTIF('2027祝日等（不使用）'!$A$1:$A$20,単年カーブ!A6223)=1),0,1)</f>
        <v>0</v>
      </c>
      <c r="O6223">
        <f t="shared" si="680"/>
        <v>28</v>
      </c>
      <c r="P6223">
        <f t="shared" si="684"/>
        <v>1</v>
      </c>
      <c r="Q6223">
        <f t="shared" si="685"/>
        <v>0</v>
      </c>
    </row>
    <row r="6224" spans="1:17" ht="19.5" x14ac:dyDescent="0.4">
      <c r="A6224" s="33">
        <f t="shared" si="679"/>
        <v>46607</v>
      </c>
      <c r="B6224" s="27" t="str">
        <f t="shared" si="681"/>
        <v>(日)</v>
      </c>
      <c r="C6224" s="34">
        <v>0.58333333333333304</v>
      </c>
      <c r="D6224" s="16" t="s">
        <v>18</v>
      </c>
      <c r="E6224" s="35">
        <v>0.60416666666666696</v>
      </c>
      <c r="F6224" s="50">
        <f>IF(COUNTIF('リスト（不使用）'!$A$5:$A$6,単年カーブ!$A$1),"希望数量入力ください",'単年（2027年度）'!$E$12*単年カーブ!$R$3+'単年（2027年度）'!$E$12*(1-単年カーブ!$R$3)*単年カーブ!Q6224)</f>
        <v>0</v>
      </c>
      <c r="G6224" s="47">
        <f t="shared" si="682"/>
        <v>0</v>
      </c>
      <c r="M6224">
        <f t="shared" si="683"/>
        <v>8</v>
      </c>
      <c r="N6224">
        <f>IF(OR(WEEKDAY(A6224)=1,WEEKDAY(A6224)=7,COUNTIF('2027祝日等（不使用）'!$A$1:$A$20,単年カーブ!A6224)=1),0,1)</f>
        <v>0</v>
      </c>
      <c r="O6224">
        <f t="shared" si="680"/>
        <v>29</v>
      </c>
      <c r="P6224">
        <f t="shared" si="684"/>
        <v>1</v>
      </c>
      <c r="Q6224">
        <f t="shared" si="685"/>
        <v>0</v>
      </c>
    </row>
    <row r="6225" spans="1:17" ht="19.5" x14ac:dyDescent="0.4">
      <c r="A6225" s="33">
        <f t="shared" si="679"/>
        <v>46607</v>
      </c>
      <c r="B6225" s="27" t="str">
        <f t="shared" si="681"/>
        <v>(日)</v>
      </c>
      <c r="C6225" s="34">
        <v>0.60416666666666696</v>
      </c>
      <c r="D6225" s="16" t="s">
        <v>18</v>
      </c>
      <c r="E6225" s="35">
        <v>0.625</v>
      </c>
      <c r="F6225" s="50">
        <f>IF(COUNTIF('リスト（不使用）'!$A$5:$A$6,単年カーブ!$A$1),"希望数量入力ください",'単年（2027年度）'!$E$12*単年カーブ!$R$3+'単年（2027年度）'!$E$12*(1-単年カーブ!$R$3)*単年カーブ!Q6225)</f>
        <v>0</v>
      </c>
      <c r="G6225" s="47">
        <f t="shared" si="682"/>
        <v>0</v>
      </c>
      <c r="M6225">
        <f t="shared" si="683"/>
        <v>8</v>
      </c>
      <c r="N6225">
        <f>IF(OR(WEEKDAY(A6225)=1,WEEKDAY(A6225)=7,COUNTIF('2027祝日等（不使用）'!$A$1:$A$20,単年カーブ!A6225)=1),0,1)</f>
        <v>0</v>
      </c>
      <c r="O6225">
        <f t="shared" si="680"/>
        <v>30</v>
      </c>
      <c r="P6225">
        <f t="shared" si="684"/>
        <v>1</v>
      </c>
      <c r="Q6225">
        <f t="shared" si="685"/>
        <v>0</v>
      </c>
    </row>
    <row r="6226" spans="1:17" ht="19.5" x14ac:dyDescent="0.4">
      <c r="A6226" s="33">
        <f t="shared" si="679"/>
        <v>46607</v>
      </c>
      <c r="B6226" s="27" t="str">
        <f t="shared" si="681"/>
        <v>(日)</v>
      </c>
      <c r="C6226" s="34">
        <v>0.625</v>
      </c>
      <c r="D6226" s="16" t="s">
        <v>18</v>
      </c>
      <c r="E6226" s="35">
        <v>0.64583333333333304</v>
      </c>
      <c r="F6226" s="50">
        <f>IF(COUNTIF('リスト（不使用）'!$A$5:$A$6,単年カーブ!$A$1),"希望数量入力ください",'単年（2027年度）'!$E$12*単年カーブ!$R$3+'単年（2027年度）'!$E$12*(1-単年カーブ!$R$3)*単年カーブ!Q6226)</f>
        <v>0</v>
      </c>
      <c r="G6226" s="47">
        <f t="shared" si="682"/>
        <v>0</v>
      </c>
      <c r="M6226">
        <f t="shared" si="683"/>
        <v>8</v>
      </c>
      <c r="N6226">
        <f>IF(OR(WEEKDAY(A6226)=1,WEEKDAY(A6226)=7,COUNTIF('2027祝日等（不使用）'!$A$1:$A$20,単年カーブ!A6226)=1),0,1)</f>
        <v>0</v>
      </c>
      <c r="O6226">
        <f t="shared" si="680"/>
        <v>31</v>
      </c>
      <c r="P6226">
        <f t="shared" si="684"/>
        <v>1</v>
      </c>
      <c r="Q6226">
        <f t="shared" si="685"/>
        <v>0</v>
      </c>
    </row>
    <row r="6227" spans="1:17" ht="19.5" x14ac:dyDescent="0.4">
      <c r="A6227" s="33">
        <f t="shared" si="679"/>
        <v>46607</v>
      </c>
      <c r="B6227" s="27" t="str">
        <f t="shared" si="681"/>
        <v>(日)</v>
      </c>
      <c r="C6227" s="34">
        <v>0.64583333333333304</v>
      </c>
      <c r="D6227" s="16" t="s">
        <v>18</v>
      </c>
      <c r="E6227" s="35">
        <v>0.66666666666666696</v>
      </c>
      <c r="F6227" s="50">
        <f>IF(COUNTIF('リスト（不使用）'!$A$5:$A$6,単年カーブ!$A$1),"希望数量入力ください",'単年（2027年度）'!$E$12*単年カーブ!$R$3+'単年（2027年度）'!$E$12*(1-単年カーブ!$R$3)*単年カーブ!Q6227)</f>
        <v>0</v>
      </c>
      <c r="G6227" s="47">
        <f t="shared" si="682"/>
        <v>0</v>
      </c>
      <c r="M6227">
        <f t="shared" si="683"/>
        <v>8</v>
      </c>
      <c r="N6227">
        <f>IF(OR(WEEKDAY(A6227)=1,WEEKDAY(A6227)=7,COUNTIF('2027祝日等（不使用）'!$A$1:$A$20,単年カーブ!A6227)=1),0,1)</f>
        <v>0</v>
      </c>
      <c r="O6227">
        <f t="shared" si="680"/>
        <v>32</v>
      </c>
      <c r="P6227">
        <f t="shared" si="684"/>
        <v>1</v>
      </c>
      <c r="Q6227">
        <f t="shared" si="685"/>
        <v>0</v>
      </c>
    </row>
    <row r="6228" spans="1:17" ht="19.5" x14ac:dyDescent="0.4">
      <c r="A6228" s="33">
        <f t="shared" si="679"/>
        <v>46607</v>
      </c>
      <c r="B6228" s="27" t="str">
        <f t="shared" si="681"/>
        <v>(日)</v>
      </c>
      <c r="C6228" s="34">
        <v>0.66666666666666696</v>
      </c>
      <c r="D6228" s="16" t="s">
        <v>18</v>
      </c>
      <c r="E6228" s="35">
        <v>0.6875</v>
      </c>
      <c r="F6228" s="50">
        <f>IF(COUNTIF('リスト（不使用）'!$A$5:$A$6,単年カーブ!$A$1),"希望数量入力ください",'単年（2027年度）'!$E$12*単年カーブ!$R$3+'単年（2027年度）'!$E$12*(1-単年カーブ!$R$3)*単年カーブ!Q6228)</f>
        <v>0</v>
      </c>
      <c r="G6228" s="47">
        <f t="shared" si="682"/>
        <v>0</v>
      </c>
      <c r="M6228">
        <f t="shared" si="683"/>
        <v>8</v>
      </c>
      <c r="N6228">
        <f>IF(OR(WEEKDAY(A6228)=1,WEEKDAY(A6228)=7,COUNTIF('2027祝日等（不使用）'!$A$1:$A$20,単年カーブ!A6228)=1),0,1)</f>
        <v>0</v>
      </c>
      <c r="O6228">
        <f t="shared" si="680"/>
        <v>33</v>
      </c>
      <c r="P6228">
        <f t="shared" si="684"/>
        <v>1</v>
      </c>
      <c r="Q6228">
        <f t="shared" si="685"/>
        <v>0</v>
      </c>
    </row>
    <row r="6229" spans="1:17" ht="19.5" x14ac:dyDescent="0.4">
      <c r="A6229" s="33">
        <f t="shared" si="679"/>
        <v>46607</v>
      </c>
      <c r="B6229" s="27" t="str">
        <f t="shared" si="681"/>
        <v>(日)</v>
      </c>
      <c r="C6229" s="34">
        <v>0.6875</v>
      </c>
      <c r="D6229" s="16" t="s">
        <v>18</v>
      </c>
      <c r="E6229" s="35">
        <v>0.70833333333333304</v>
      </c>
      <c r="F6229" s="50">
        <f>IF(COUNTIF('リスト（不使用）'!$A$5:$A$6,単年カーブ!$A$1),"希望数量入力ください",'単年（2027年度）'!$E$12*単年カーブ!$R$3+'単年（2027年度）'!$E$12*(1-単年カーブ!$R$3)*単年カーブ!Q6229)</f>
        <v>0</v>
      </c>
      <c r="G6229" s="47">
        <f t="shared" si="682"/>
        <v>0</v>
      </c>
      <c r="M6229">
        <f t="shared" si="683"/>
        <v>8</v>
      </c>
      <c r="N6229">
        <f>IF(OR(WEEKDAY(A6229)=1,WEEKDAY(A6229)=7,COUNTIF('2027祝日等（不使用）'!$A$1:$A$20,単年カーブ!A6229)=1),0,1)</f>
        <v>0</v>
      </c>
      <c r="O6229">
        <f t="shared" si="680"/>
        <v>34</v>
      </c>
      <c r="P6229">
        <f t="shared" si="684"/>
        <v>1</v>
      </c>
      <c r="Q6229">
        <f t="shared" si="685"/>
        <v>0</v>
      </c>
    </row>
    <row r="6230" spans="1:17" ht="19.5" x14ac:dyDescent="0.4">
      <c r="A6230" s="33">
        <f t="shared" si="679"/>
        <v>46607</v>
      </c>
      <c r="B6230" s="27" t="str">
        <f t="shared" si="681"/>
        <v>(日)</v>
      </c>
      <c r="C6230" s="34">
        <v>0.70833333333333304</v>
      </c>
      <c r="D6230" s="16" t="s">
        <v>18</v>
      </c>
      <c r="E6230" s="35">
        <v>0.72916666666666696</v>
      </c>
      <c r="F6230" s="50">
        <f>IF(COUNTIF('リスト（不使用）'!$A$5:$A$6,単年カーブ!$A$1),"希望数量入力ください",'単年（2027年度）'!$E$12*単年カーブ!$R$3+'単年（2027年度）'!$E$12*(1-単年カーブ!$R$3)*単年カーブ!Q6230)</f>
        <v>0</v>
      </c>
      <c r="G6230" s="47">
        <f t="shared" si="682"/>
        <v>0</v>
      </c>
      <c r="M6230">
        <f t="shared" si="683"/>
        <v>8</v>
      </c>
      <c r="N6230">
        <f>IF(OR(WEEKDAY(A6230)=1,WEEKDAY(A6230)=7,COUNTIF('2027祝日等（不使用）'!$A$1:$A$20,単年カーブ!A6230)=1),0,1)</f>
        <v>0</v>
      </c>
      <c r="O6230">
        <f t="shared" si="680"/>
        <v>35</v>
      </c>
      <c r="P6230">
        <f t="shared" si="684"/>
        <v>1</v>
      </c>
      <c r="Q6230">
        <f t="shared" si="685"/>
        <v>0</v>
      </c>
    </row>
    <row r="6231" spans="1:17" ht="19.5" x14ac:dyDescent="0.4">
      <c r="A6231" s="33">
        <f t="shared" si="679"/>
        <v>46607</v>
      </c>
      <c r="B6231" s="27" t="str">
        <f t="shared" si="681"/>
        <v>(日)</v>
      </c>
      <c r="C6231" s="34">
        <v>0.72916666666666696</v>
      </c>
      <c r="D6231" s="16" t="s">
        <v>18</v>
      </c>
      <c r="E6231" s="35">
        <v>0.75</v>
      </c>
      <c r="F6231" s="50">
        <f>IF(COUNTIF('リスト（不使用）'!$A$5:$A$6,単年カーブ!$A$1),"希望数量入力ください",'単年（2027年度）'!$E$12*単年カーブ!$R$3+'単年（2027年度）'!$E$12*(1-単年カーブ!$R$3)*単年カーブ!Q6231)</f>
        <v>0</v>
      </c>
      <c r="G6231" s="47">
        <f t="shared" si="682"/>
        <v>0</v>
      </c>
      <c r="M6231">
        <f t="shared" si="683"/>
        <v>8</v>
      </c>
      <c r="N6231">
        <f>IF(OR(WEEKDAY(A6231)=1,WEEKDAY(A6231)=7,COUNTIF('2027祝日等（不使用）'!$A$1:$A$20,単年カーブ!A6231)=1),0,1)</f>
        <v>0</v>
      </c>
      <c r="O6231">
        <f t="shared" si="680"/>
        <v>36</v>
      </c>
      <c r="P6231">
        <f t="shared" si="684"/>
        <v>1</v>
      </c>
      <c r="Q6231">
        <f t="shared" si="685"/>
        <v>0</v>
      </c>
    </row>
    <row r="6232" spans="1:17" ht="19.5" x14ac:dyDescent="0.4">
      <c r="A6232" s="33">
        <f t="shared" si="679"/>
        <v>46607</v>
      </c>
      <c r="B6232" s="27" t="str">
        <f t="shared" si="681"/>
        <v>(日)</v>
      </c>
      <c r="C6232" s="34">
        <v>0.75</v>
      </c>
      <c r="D6232" s="16" t="s">
        <v>18</v>
      </c>
      <c r="E6232" s="35">
        <v>0.77083333333333304</v>
      </c>
      <c r="F6232" s="50">
        <f>IF(COUNTIF('リスト（不使用）'!$A$5:$A$6,単年カーブ!$A$1),"希望数量入力ください",'単年（2027年度）'!$E$12*単年カーブ!$R$3+'単年（2027年度）'!$E$12*(1-単年カーブ!$R$3)*単年カーブ!Q6232)</f>
        <v>0</v>
      </c>
      <c r="G6232" s="47">
        <f t="shared" si="682"/>
        <v>0</v>
      </c>
      <c r="M6232">
        <f t="shared" si="683"/>
        <v>8</v>
      </c>
      <c r="N6232">
        <f>IF(OR(WEEKDAY(A6232)=1,WEEKDAY(A6232)=7,COUNTIF('2027祝日等（不使用）'!$A$1:$A$20,単年カーブ!A6232)=1),0,1)</f>
        <v>0</v>
      </c>
      <c r="O6232">
        <f t="shared" si="680"/>
        <v>37</v>
      </c>
      <c r="P6232">
        <f t="shared" si="684"/>
        <v>1</v>
      </c>
      <c r="Q6232">
        <f t="shared" si="685"/>
        <v>0</v>
      </c>
    </row>
    <row r="6233" spans="1:17" ht="19.5" x14ac:dyDescent="0.4">
      <c r="A6233" s="33">
        <f t="shared" si="679"/>
        <v>46607</v>
      </c>
      <c r="B6233" s="27" t="str">
        <f t="shared" si="681"/>
        <v>(日)</v>
      </c>
      <c r="C6233" s="34">
        <v>0.77083333333333304</v>
      </c>
      <c r="D6233" s="16" t="s">
        <v>18</v>
      </c>
      <c r="E6233" s="35">
        <v>0.79166666666666696</v>
      </c>
      <c r="F6233" s="50">
        <f>IF(COUNTIF('リスト（不使用）'!$A$5:$A$6,単年カーブ!$A$1),"希望数量入力ください",'単年（2027年度）'!$E$12*単年カーブ!$R$3+'単年（2027年度）'!$E$12*(1-単年カーブ!$R$3)*単年カーブ!Q6233)</f>
        <v>0</v>
      </c>
      <c r="G6233" s="47">
        <f t="shared" si="682"/>
        <v>0</v>
      </c>
      <c r="M6233">
        <f t="shared" si="683"/>
        <v>8</v>
      </c>
      <c r="N6233">
        <f>IF(OR(WEEKDAY(A6233)=1,WEEKDAY(A6233)=7,COUNTIF('2027祝日等（不使用）'!$A$1:$A$20,単年カーブ!A6233)=1),0,1)</f>
        <v>0</v>
      </c>
      <c r="O6233">
        <f t="shared" si="680"/>
        <v>38</v>
      </c>
      <c r="P6233">
        <f t="shared" si="684"/>
        <v>1</v>
      </c>
      <c r="Q6233">
        <f t="shared" si="685"/>
        <v>0</v>
      </c>
    </row>
    <row r="6234" spans="1:17" ht="19.5" x14ac:dyDescent="0.4">
      <c r="A6234" s="33">
        <f t="shared" si="679"/>
        <v>46607</v>
      </c>
      <c r="B6234" s="27" t="str">
        <f t="shared" si="681"/>
        <v>(日)</v>
      </c>
      <c r="C6234" s="34">
        <v>0.79166666666666696</v>
      </c>
      <c r="D6234" s="16" t="s">
        <v>18</v>
      </c>
      <c r="E6234" s="35">
        <v>0.8125</v>
      </c>
      <c r="F6234" s="50">
        <f>IF(COUNTIF('リスト（不使用）'!$A$5:$A$6,単年カーブ!$A$1),"希望数量入力ください",'単年（2027年度）'!$E$12*単年カーブ!$R$3+'単年（2027年度）'!$E$12*(1-単年カーブ!$R$3)*単年カーブ!Q6234)</f>
        <v>0</v>
      </c>
      <c r="G6234" s="47">
        <f t="shared" si="682"/>
        <v>0</v>
      </c>
      <c r="M6234">
        <f t="shared" si="683"/>
        <v>8</v>
      </c>
      <c r="N6234">
        <f>IF(OR(WEEKDAY(A6234)=1,WEEKDAY(A6234)=7,COUNTIF('2027祝日等（不使用）'!$A$1:$A$20,単年カーブ!A6234)=1),0,1)</f>
        <v>0</v>
      </c>
      <c r="O6234">
        <f t="shared" si="680"/>
        <v>39</v>
      </c>
      <c r="P6234">
        <f t="shared" si="684"/>
        <v>1</v>
      </c>
      <c r="Q6234">
        <f t="shared" si="685"/>
        <v>0</v>
      </c>
    </row>
    <row r="6235" spans="1:17" ht="19.5" x14ac:dyDescent="0.4">
      <c r="A6235" s="33">
        <f t="shared" si="679"/>
        <v>46607</v>
      </c>
      <c r="B6235" s="27" t="str">
        <f t="shared" si="681"/>
        <v>(日)</v>
      </c>
      <c r="C6235" s="34">
        <v>0.8125</v>
      </c>
      <c r="D6235" s="16" t="s">
        <v>18</v>
      </c>
      <c r="E6235" s="35">
        <v>0.83333333333333304</v>
      </c>
      <c r="F6235" s="50">
        <f>IF(COUNTIF('リスト（不使用）'!$A$5:$A$6,単年カーブ!$A$1),"希望数量入力ください",'単年（2027年度）'!$E$12*単年カーブ!$R$3+'単年（2027年度）'!$E$12*(1-単年カーブ!$R$3)*単年カーブ!Q6235)</f>
        <v>0</v>
      </c>
      <c r="G6235" s="47">
        <f t="shared" si="682"/>
        <v>0</v>
      </c>
      <c r="M6235">
        <f t="shared" si="683"/>
        <v>8</v>
      </c>
      <c r="N6235">
        <f>IF(OR(WEEKDAY(A6235)=1,WEEKDAY(A6235)=7,COUNTIF('2027祝日等（不使用）'!$A$1:$A$20,単年カーブ!A6235)=1),0,1)</f>
        <v>0</v>
      </c>
      <c r="O6235">
        <f t="shared" si="680"/>
        <v>40</v>
      </c>
      <c r="P6235">
        <f t="shared" si="684"/>
        <v>1</v>
      </c>
      <c r="Q6235">
        <f t="shared" si="685"/>
        <v>0</v>
      </c>
    </row>
    <row r="6236" spans="1:17" ht="19.5" x14ac:dyDescent="0.4">
      <c r="A6236" s="33">
        <f t="shared" si="679"/>
        <v>46607</v>
      </c>
      <c r="B6236" s="27" t="str">
        <f t="shared" si="681"/>
        <v>(日)</v>
      </c>
      <c r="C6236" s="34">
        <v>0.83333333333333304</v>
      </c>
      <c r="D6236" s="16" t="s">
        <v>18</v>
      </c>
      <c r="E6236" s="35">
        <v>0.85416666666666696</v>
      </c>
      <c r="F6236" s="50">
        <f>IF(COUNTIF('リスト（不使用）'!$A$5:$A$6,単年カーブ!$A$1),"希望数量入力ください",'単年（2027年度）'!$E$12*単年カーブ!$R$3+'単年（2027年度）'!$E$12*(1-単年カーブ!$R$3)*単年カーブ!Q6236)</f>
        <v>0</v>
      </c>
      <c r="G6236" s="47">
        <f t="shared" si="682"/>
        <v>0</v>
      </c>
      <c r="M6236">
        <f t="shared" si="683"/>
        <v>8</v>
      </c>
      <c r="N6236">
        <f>IF(OR(WEEKDAY(A6236)=1,WEEKDAY(A6236)=7,COUNTIF('2027祝日等（不使用）'!$A$1:$A$20,単年カーブ!A6236)=1),0,1)</f>
        <v>0</v>
      </c>
      <c r="O6236">
        <f t="shared" si="680"/>
        <v>41</v>
      </c>
      <c r="P6236">
        <f t="shared" si="684"/>
        <v>0</v>
      </c>
      <c r="Q6236">
        <f t="shared" si="685"/>
        <v>0</v>
      </c>
    </row>
    <row r="6237" spans="1:17" ht="19.5" x14ac:dyDescent="0.4">
      <c r="A6237" s="33">
        <f t="shared" si="679"/>
        <v>46607</v>
      </c>
      <c r="B6237" s="27" t="str">
        <f t="shared" si="681"/>
        <v>(日)</v>
      </c>
      <c r="C6237" s="34">
        <v>0.85416666666666696</v>
      </c>
      <c r="D6237" s="16" t="s">
        <v>18</v>
      </c>
      <c r="E6237" s="35">
        <v>0.875</v>
      </c>
      <c r="F6237" s="50">
        <f>IF(COUNTIF('リスト（不使用）'!$A$5:$A$6,単年カーブ!$A$1),"希望数量入力ください",'単年（2027年度）'!$E$12*単年カーブ!$R$3+'単年（2027年度）'!$E$12*(1-単年カーブ!$R$3)*単年カーブ!Q6237)</f>
        <v>0</v>
      </c>
      <c r="G6237" s="47">
        <f t="shared" si="682"/>
        <v>0</v>
      </c>
      <c r="M6237">
        <f t="shared" si="683"/>
        <v>8</v>
      </c>
      <c r="N6237">
        <f>IF(OR(WEEKDAY(A6237)=1,WEEKDAY(A6237)=7,COUNTIF('2027祝日等（不使用）'!$A$1:$A$20,単年カーブ!A6237)=1),0,1)</f>
        <v>0</v>
      </c>
      <c r="O6237">
        <f t="shared" si="680"/>
        <v>42</v>
      </c>
      <c r="P6237">
        <f t="shared" si="684"/>
        <v>0</v>
      </c>
      <c r="Q6237">
        <f t="shared" si="685"/>
        <v>0</v>
      </c>
    </row>
    <row r="6238" spans="1:17" ht="19.5" x14ac:dyDescent="0.4">
      <c r="A6238" s="33">
        <f t="shared" si="679"/>
        <v>46607</v>
      </c>
      <c r="B6238" s="27" t="str">
        <f t="shared" si="681"/>
        <v>(日)</v>
      </c>
      <c r="C6238" s="34">
        <v>0.875</v>
      </c>
      <c r="D6238" s="16" t="s">
        <v>18</v>
      </c>
      <c r="E6238" s="35">
        <v>0.89583333333333304</v>
      </c>
      <c r="F6238" s="50">
        <f>IF(COUNTIF('リスト（不使用）'!$A$5:$A$6,単年カーブ!$A$1),"希望数量入力ください",'単年（2027年度）'!$E$12*単年カーブ!$R$3+'単年（2027年度）'!$E$12*(1-単年カーブ!$R$3)*単年カーブ!Q6238)</f>
        <v>0</v>
      </c>
      <c r="G6238" s="47">
        <f t="shared" si="682"/>
        <v>0</v>
      </c>
      <c r="M6238">
        <f t="shared" si="683"/>
        <v>8</v>
      </c>
      <c r="N6238">
        <f>IF(OR(WEEKDAY(A6238)=1,WEEKDAY(A6238)=7,COUNTIF('2027祝日等（不使用）'!$A$1:$A$20,単年カーブ!A6238)=1),0,1)</f>
        <v>0</v>
      </c>
      <c r="O6238">
        <f t="shared" si="680"/>
        <v>43</v>
      </c>
      <c r="P6238">
        <f t="shared" si="684"/>
        <v>0</v>
      </c>
      <c r="Q6238">
        <f t="shared" si="685"/>
        <v>0</v>
      </c>
    </row>
    <row r="6239" spans="1:17" ht="19.5" x14ac:dyDescent="0.4">
      <c r="A6239" s="33">
        <f t="shared" si="679"/>
        <v>46607</v>
      </c>
      <c r="B6239" s="27" t="str">
        <f t="shared" si="681"/>
        <v>(日)</v>
      </c>
      <c r="C6239" s="34">
        <v>0.89583333333333304</v>
      </c>
      <c r="D6239" s="16" t="s">
        <v>18</v>
      </c>
      <c r="E6239" s="35">
        <v>0.91666666666666696</v>
      </c>
      <c r="F6239" s="50">
        <f>IF(COUNTIF('リスト（不使用）'!$A$5:$A$6,単年カーブ!$A$1),"希望数量入力ください",'単年（2027年度）'!$E$12*単年カーブ!$R$3+'単年（2027年度）'!$E$12*(1-単年カーブ!$R$3)*単年カーブ!Q6239)</f>
        <v>0</v>
      </c>
      <c r="G6239" s="47">
        <f t="shared" si="682"/>
        <v>0</v>
      </c>
      <c r="M6239">
        <f t="shared" si="683"/>
        <v>8</v>
      </c>
      <c r="N6239">
        <f>IF(OR(WEEKDAY(A6239)=1,WEEKDAY(A6239)=7,COUNTIF('2027祝日等（不使用）'!$A$1:$A$20,単年カーブ!A6239)=1),0,1)</f>
        <v>0</v>
      </c>
      <c r="O6239">
        <f t="shared" si="680"/>
        <v>44</v>
      </c>
      <c r="P6239">
        <f t="shared" si="684"/>
        <v>0</v>
      </c>
      <c r="Q6239">
        <f t="shared" si="685"/>
        <v>0</v>
      </c>
    </row>
    <row r="6240" spans="1:17" ht="19.5" x14ac:dyDescent="0.4">
      <c r="A6240" s="33">
        <f t="shared" si="679"/>
        <v>46607</v>
      </c>
      <c r="B6240" s="27" t="str">
        <f t="shared" si="681"/>
        <v>(日)</v>
      </c>
      <c r="C6240" s="34">
        <v>0.91666666666666696</v>
      </c>
      <c r="D6240" s="16" t="s">
        <v>18</v>
      </c>
      <c r="E6240" s="35">
        <v>0.9375</v>
      </c>
      <c r="F6240" s="50">
        <f>IF(COUNTIF('リスト（不使用）'!$A$5:$A$6,単年カーブ!$A$1),"希望数量入力ください",'単年（2027年度）'!$E$12*単年カーブ!$R$3+'単年（2027年度）'!$E$12*(1-単年カーブ!$R$3)*単年カーブ!Q6240)</f>
        <v>0</v>
      </c>
      <c r="G6240" s="47">
        <f t="shared" si="682"/>
        <v>0</v>
      </c>
      <c r="M6240">
        <f t="shared" si="683"/>
        <v>8</v>
      </c>
      <c r="N6240">
        <f>IF(OR(WEEKDAY(A6240)=1,WEEKDAY(A6240)=7,COUNTIF('2027祝日等（不使用）'!$A$1:$A$20,単年カーブ!A6240)=1),0,1)</f>
        <v>0</v>
      </c>
      <c r="O6240">
        <f t="shared" si="680"/>
        <v>45</v>
      </c>
      <c r="P6240">
        <f t="shared" si="684"/>
        <v>0</v>
      </c>
      <c r="Q6240">
        <f t="shared" si="685"/>
        <v>0</v>
      </c>
    </row>
    <row r="6241" spans="1:17" ht="19.5" x14ac:dyDescent="0.4">
      <c r="A6241" s="33">
        <f t="shared" si="679"/>
        <v>46607</v>
      </c>
      <c r="B6241" s="27" t="str">
        <f t="shared" si="681"/>
        <v>(日)</v>
      </c>
      <c r="C6241" s="34">
        <v>0.9375</v>
      </c>
      <c r="D6241" s="16" t="s">
        <v>18</v>
      </c>
      <c r="E6241" s="35">
        <v>0.95833333333333304</v>
      </c>
      <c r="F6241" s="50">
        <f>IF(COUNTIF('リスト（不使用）'!$A$5:$A$6,単年カーブ!$A$1),"希望数量入力ください",'単年（2027年度）'!$E$12*単年カーブ!$R$3+'単年（2027年度）'!$E$12*(1-単年カーブ!$R$3)*単年カーブ!Q6241)</f>
        <v>0</v>
      </c>
      <c r="G6241" s="47">
        <f t="shared" si="682"/>
        <v>0</v>
      </c>
      <c r="M6241">
        <f t="shared" si="683"/>
        <v>8</v>
      </c>
      <c r="N6241">
        <f>IF(OR(WEEKDAY(A6241)=1,WEEKDAY(A6241)=7,COUNTIF('2027祝日等（不使用）'!$A$1:$A$20,単年カーブ!A6241)=1),0,1)</f>
        <v>0</v>
      </c>
      <c r="O6241">
        <f t="shared" si="680"/>
        <v>46</v>
      </c>
      <c r="P6241">
        <f t="shared" si="684"/>
        <v>0</v>
      </c>
      <c r="Q6241">
        <f t="shared" si="685"/>
        <v>0</v>
      </c>
    </row>
    <row r="6242" spans="1:17" ht="19.5" x14ac:dyDescent="0.4">
      <c r="A6242" s="33">
        <f t="shared" si="679"/>
        <v>46607</v>
      </c>
      <c r="B6242" s="27" t="str">
        <f t="shared" si="681"/>
        <v>(日)</v>
      </c>
      <c r="C6242" s="34">
        <v>0.95833333333333304</v>
      </c>
      <c r="D6242" s="16" t="s">
        <v>18</v>
      </c>
      <c r="E6242" s="35">
        <v>0.97916666666666696</v>
      </c>
      <c r="F6242" s="50">
        <f>IF(COUNTIF('リスト（不使用）'!$A$5:$A$6,単年カーブ!$A$1),"希望数量入力ください",'単年（2027年度）'!$E$12*単年カーブ!$R$3+'単年（2027年度）'!$E$12*(1-単年カーブ!$R$3)*単年カーブ!Q6242)</f>
        <v>0</v>
      </c>
      <c r="G6242" s="47">
        <f t="shared" si="682"/>
        <v>0</v>
      </c>
      <c r="M6242">
        <f t="shared" si="683"/>
        <v>8</v>
      </c>
      <c r="N6242">
        <f>IF(OR(WEEKDAY(A6242)=1,WEEKDAY(A6242)=7,COUNTIF('2027祝日等（不使用）'!$A$1:$A$20,単年カーブ!A6242)=1),0,1)</f>
        <v>0</v>
      </c>
      <c r="O6242">
        <f t="shared" si="680"/>
        <v>47</v>
      </c>
      <c r="P6242">
        <f t="shared" si="684"/>
        <v>0</v>
      </c>
      <c r="Q6242">
        <f t="shared" si="685"/>
        <v>0</v>
      </c>
    </row>
    <row r="6243" spans="1:17" ht="19.5" x14ac:dyDescent="0.4">
      <c r="A6243" s="33">
        <f t="shared" si="679"/>
        <v>46607</v>
      </c>
      <c r="B6243" s="27" t="str">
        <f t="shared" si="681"/>
        <v>(日)</v>
      </c>
      <c r="C6243" s="34">
        <v>0.97916666666666696</v>
      </c>
      <c r="D6243" s="16" t="s">
        <v>18</v>
      </c>
      <c r="E6243" s="35" t="s">
        <v>17</v>
      </c>
      <c r="F6243" s="50">
        <f>IF(COUNTIF('リスト（不使用）'!$A$5:$A$6,単年カーブ!$A$1),"希望数量入力ください",'単年（2027年度）'!$E$12*単年カーブ!$R$3+'単年（2027年度）'!$E$12*(1-単年カーブ!$R$3)*単年カーブ!Q6243)</f>
        <v>0</v>
      </c>
      <c r="G6243" s="47">
        <f t="shared" si="682"/>
        <v>0</v>
      </c>
      <c r="M6243">
        <f t="shared" si="683"/>
        <v>8</v>
      </c>
      <c r="N6243">
        <f>IF(OR(WEEKDAY(A6243)=1,WEEKDAY(A6243)=7,COUNTIF('2027祝日等（不使用）'!$A$1:$A$20,単年カーブ!A6243)=1),0,1)</f>
        <v>0</v>
      </c>
      <c r="O6243">
        <f t="shared" si="680"/>
        <v>48</v>
      </c>
      <c r="P6243">
        <f t="shared" si="684"/>
        <v>0</v>
      </c>
      <c r="Q6243">
        <f t="shared" si="685"/>
        <v>0</v>
      </c>
    </row>
    <row r="6244" spans="1:17" ht="19.5" x14ac:dyDescent="0.4">
      <c r="A6244" s="33">
        <f t="shared" si="679"/>
        <v>46608</v>
      </c>
      <c r="B6244" s="27" t="str">
        <f t="shared" si="681"/>
        <v>(月)</v>
      </c>
      <c r="C6244" s="34">
        <v>0</v>
      </c>
      <c r="D6244" s="16" t="s">
        <v>18</v>
      </c>
      <c r="E6244" s="35">
        <v>2.0833333333333332E-2</v>
      </c>
      <c r="F6244" s="50">
        <f>IF(COUNTIF('リスト（不使用）'!$A$5:$A$6,単年カーブ!$A$1),"希望数量入力ください",'単年（2027年度）'!$E$12*単年カーブ!$R$3+'単年（2027年度）'!$E$12*(1-単年カーブ!$R$3)*単年カーブ!Q6244)</f>
        <v>0</v>
      </c>
      <c r="G6244" s="47">
        <f t="shared" si="682"/>
        <v>0</v>
      </c>
      <c r="M6244">
        <f t="shared" si="683"/>
        <v>8</v>
      </c>
      <c r="N6244">
        <f>IF(OR(WEEKDAY(A6244)=1,WEEKDAY(A6244)=7,COUNTIF('2027祝日等（不使用）'!$A$1:$A$20,単年カーブ!A6244)=1),0,1)</f>
        <v>1</v>
      </c>
      <c r="O6244">
        <f t="shared" si="680"/>
        <v>1</v>
      </c>
      <c r="P6244">
        <f t="shared" si="684"/>
        <v>0</v>
      </c>
      <c r="Q6244">
        <f t="shared" si="685"/>
        <v>0</v>
      </c>
    </row>
    <row r="6245" spans="1:17" ht="19.5" x14ac:dyDescent="0.4">
      <c r="A6245" s="33">
        <f t="shared" si="679"/>
        <v>46608</v>
      </c>
      <c r="B6245" s="27" t="str">
        <f t="shared" si="681"/>
        <v>(月)</v>
      </c>
      <c r="C6245" s="34">
        <v>2.0833333333333332E-2</v>
      </c>
      <c r="D6245" s="16" t="s">
        <v>18</v>
      </c>
      <c r="E6245" s="35">
        <v>4.1666666666666664E-2</v>
      </c>
      <c r="F6245" s="50">
        <f>IF(COUNTIF('リスト（不使用）'!$A$5:$A$6,単年カーブ!$A$1),"希望数量入力ください",'単年（2027年度）'!$E$12*単年カーブ!$R$3+'単年（2027年度）'!$E$12*(1-単年カーブ!$R$3)*単年カーブ!Q6245)</f>
        <v>0</v>
      </c>
      <c r="G6245" s="47">
        <f t="shared" si="682"/>
        <v>0</v>
      </c>
      <c r="M6245">
        <f t="shared" si="683"/>
        <v>8</v>
      </c>
      <c r="N6245">
        <f>IF(OR(WEEKDAY(A6245)=1,WEEKDAY(A6245)=7,COUNTIF('2027祝日等（不使用）'!$A$1:$A$20,単年カーブ!A6245)=1),0,1)</f>
        <v>1</v>
      </c>
      <c r="O6245">
        <f t="shared" si="680"/>
        <v>2</v>
      </c>
      <c r="P6245">
        <f t="shared" si="684"/>
        <v>0</v>
      </c>
      <c r="Q6245">
        <f t="shared" si="685"/>
        <v>0</v>
      </c>
    </row>
    <row r="6246" spans="1:17" ht="19.5" x14ac:dyDescent="0.4">
      <c r="A6246" s="33">
        <f t="shared" si="679"/>
        <v>46608</v>
      </c>
      <c r="B6246" s="27" t="str">
        <f t="shared" si="681"/>
        <v>(月)</v>
      </c>
      <c r="C6246" s="34">
        <v>4.1666666666666664E-2</v>
      </c>
      <c r="D6246" s="16" t="s">
        <v>18</v>
      </c>
      <c r="E6246" s="35">
        <v>6.25E-2</v>
      </c>
      <c r="F6246" s="50">
        <f>IF(COUNTIF('リスト（不使用）'!$A$5:$A$6,単年カーブ!$A$1),"希望数量入力ください",'単年（2027年度）'!$E$12*単年カーブ!$R$3+'単年（2027年度）'!$E$12*(1-単年カーブ!$R$3)*単年カーブ!Q6246)</f>
        <v>0</v>
      </c>
      <c r="G6246" s="47">
        <f t="shared" si="682"/>
        <v>0</v>
      </c>
      <c r="M6246">
        <f t="shared" si="683"/>
        <v>8</v>
      </c>
      <c r="N6246">
        <f>IF(OR(WEEKDAY(A6246)=1,WEEKDAY(A6246)=7,COUNTIF('2027祝日等（不使用）'!$A$1:$A$20,単年カーブ!A6246)=1),0,1)</f>
        <v>1</v>
      </c>
      <c r="O6246">
        <f t="shared" si="680"/>
        <v>3</v>
      </c>
      <c r="P6246">
        <f t="shared" si="684"/>
        <v>0</v>
      </c>
      <c r="Q6246">
        <f t="shared" si="685"/>
        <v>0</v>
      </c>
    </row>
    <row r="6247" spans="1:17" ht="19.5" x14ac:dyDescent="0.4">
      <c r="A6247" s="33">
        <f t="shared" si="679"/>
        <v>46608</v>
      </c>
      <c r="B6247" s="27" t="str">
        <f t="shared" si="681"/>
        <v>(月)</v>
      </c>
      <c r="C6247" s="34">
        <v>6.25E-2</v>
      </c>
      <c r="D6247" s="16" t="s">
        <v>18</v>
      </c>
      <c r="E6247" s="35">
        <v>8.3333333333333301E-2</v>
      </c>
      <c r="F6247" s="50">
        <f>IF(COUNTIF('リスト（不使用）'!$A$5:$A$6,単年カーブ!$A$1),"希望数量入力ください",'単年（2027年度）'!$E$12*単年カーブ!$R$3+'単年（2027年度）'!$E$12*(1-単年カーブ!$R$3)*単年カーブ!Q6247)</f>
        <v>0</v>
      </c>
      <c r="G6247" s="47">
        <f t="shared" si="682"/>
        <v>0</v>
      </c>
      <c r="M6247">
        <f t="shared" si="683"/>
        <v>8</v>
      </c>
      <c r="N6247">
        <f>IF(OR(WEEKDAY(A6247)=1,WEEKDAY(A6247)=7,COUNTIF('2027祝日等（不使用）'!$A$1:$A$20,単年カーブ!A6247)=1),0,1)</f>
        <v>1</v>
      </c>
      <c r="O6247">
        <f t="shared" si="680"/>
        <v>4</v>
      </c>
      <c r="P6247">
        <f t="shared" si="684"/>
        <v>0</v>
      </c>
      <c r="Q6247">
        <f t="shared" si="685"/>
        <v>0</v>
      </c>
    </row>
    <row r="6248" spans="1:17" ht="19.5" x14ac:dyDescent="0.4">
      <c r="A6248" s="33">
        <f t="shared" si="679"/>
        <v>46608</v>
      </c>
      <c r="B6248" s="27" t="str">
        <f t="shared" si="681"/>
        <v>(月)</v>
      </c>
      <c r="C6248" s="34">
        <v>8.3333333333333301E-2</v>
      </c>
      <c r="D6248" s="16" t="s">
        <v>18</v>
      </c>
      <c r="E6248" s="35">
        <v>0.104166666666667</v>
      </c>
      <c r="F6248" s="50">
        <f>IF(COUNTIF('リスト（不使用）'!$A$5:$A$6,単年カーブ!$A$1),"希望数量入力ください",'単年（2027年度）'!$E$12*単年カーブ!$R$3+'単年（2027年度）'!$E$12*(1-単年カーブ!$R$3)*単年カーブ!Q6248)</f>
        <v>0</v>
      </c>
      <c r="G6248" s="47">
        <f t="shared" si="682"/>
        <v>0</v>
      </c>
      <c r="M6248">
        <f t="shared" si="683"/>
        <v>8</v>
      </c>
      <c r="N6248">
        <f>IF(OR(WEEKDAY(A6248)=1,WEEKDAY(A6248)=7,COUNTIF('2027祝日等（不使用）'!$A$1:$A$20,単年カーブ!A6248)=1),0,1)</f>
        <v>1</v>
      </c>
      <c r="O6248">
        <f t="shared" si="680"/>
        <v>5</v>
      </c>
      <c r="P6248">
        <f t="shared" si="684"/>
        <v>0</v>
      </c>
      <c r="Q6248">
        <f t="shared" si="685"/>
        <v>0</v>
      </c>
    </row>
    <row r="6249" spans="1:17" ht="19.5" x14ac:dyDescent="0.4">
      <c r="A6249" s="33">
        <f t="shared" si="679"/>
        <v>46608</v>
      </c>
      <c r="B6249" s="27" t="str">
        <f t="shared" si="681"/>
        <v>(月)</v>
      </c>
      <c r="C6249" s="34">
        <v>0.104166666666667</v>
      </c>
      <c r="D6249" s="16" t="s">
        <v>18</v>
      </c>
      <c r="E6249" s="35">
        <v>0.125</v>
      </c>
      <c r="F6249" s="50">
        <f>IF(COUNTIF('リスト（不使用）'!$A$5:$A$6,単年カーブ!$A$1),"希望数量入力ください",'単年（2027年度）'!$E$12*単年カーブ!$R$3+'単年（2027年度）'!$E$12*(1-単年カーブ!$R$3)*単年カーブ!Q6249)</f>
        <v>0</v>
      </c>
      <c r="G6249" s="47">
        <f t="shared" si="682"/>
        <v>0</v>
      </c>
      <c r="M6249">
        <f t="shared" si="683"/>
        <v>8</v>
      </c>
      <c r="N6249">
        <f>IF(OR(WEEKDAY(A6249)=1,WEEKDAY(A6249)=7,COUNTIF('2027祝日等（不使用）'!$A$1:$A$20,単年カーブ!A6249)=1),0,1)</f>
        <v>1</v>
      </c>
      <c r="O6249">
        <f t="shared" si="680"/>
        <v>6</v>
      </c>
      <c r="P6249">
        <f t="shared" si="684"/>
        <v>0</v>
      </c>
      <c r="Q6249">
        <f t="shared" si="685"/>
        <v>0</v>
      </c>
    </row>
    <row r="6250" spans="1:17" ht="19.5" x14ac:dyDescent="0.4">
      <c r="A6250" s="33">
        <f t="shared" si="679"/>
        <v>46608</v>
      </c>
      <c r="B6250" s="27" t="str">
        <f t="shared" si="681"/>
        <v>(月)</v>
      </c>
      <c r="C6250" s="34">
        <v>0.125</v>
      </c>
      <c r="D6250" s="16" t="s">
        <v>18</v>
      </c>
      <c r="E6250" s="35">
        <v>0.14583333333333301</v>
      </c>
      <c r="F6250" s="50">
        <f>IF(COUNTIF('リスト（不使用）'!$A$5:$A$6,単年カーブ!$A$1),"希望数量入力ください",'単年（2027年度）'!$E$12*単年カーブ!$R$3+'単年（2027年度）'!$E$12*(1-単年カーブ!$R$3)*単年カーブ!Q6250)</f>
        <v>0</v>
      </c>
      <c r="G6250" s="47">
        <f t="shared" si="682"/>
        <v>0</v>
      </c>
      <c r="M6250">
        <f t="shared" si="683"/>
        <v>8</v>
      </c>
      <c r="N6250">
        <f>IF(OR(WEEKDAY(A6250)=1,WEEKDAY(A6250)=7,COUNTIF('2027祝日等（不使用）'!$A$1:$A$20,単年カーブ!A6250)=1),0,1)</f>
        <v>1</v>
      </c>
      <c r="O6250">
        <f t="shared" si="680"/>
        <v>7</v>
      </c>
      <c r="P6250">
        <f t="shared" si="684"/>
        <v>0</v>
      </c>
      <c r="Q6250">
        <f t="shared" si="685"/>
        <v>0</v>
      </c>
    </row>
    <row r="6251" spans="1:17" ht="19.5" x14ac:dyDescent="0.4">
      <c r="A6251" s="33">
        <f t="shared" si="679"/>
        <v>46608</v>
      </c>
      <c r="B6251" s="27" t="str">
        <f t="shared" si="681"/>
        <v>(月)</v>
      </c>
      <c r="C6251" s="34">
        <v>0.14583333333333301</v>
      </c>
      <c r="D6251" s="16" t="s">
        <v>18</v>
      </c>
      <c r="E6251" s="35">
        <v>0.16666666666666699</v>
      </c>
      <c r="F6251" s="50">
        <f>IF(COUNTIF('リスト（不使用）'!$A$5:$A$6,単年カーブ!$A$1),"希望数量入力ください",'単年（2027年度）'!$E$12*単年カーブ!$R$3+'単年（2027年度）'!$E$12*(1-単年カーブ!$R$3)*単年カーブ!Q6251)</f>
        <v>0</v>
      </c>
      <c r="G6251" s="47">
        <f t="shared" si="682"/>
        <v>0</v>
      </c>
      <c r="M6251">
        <f t="shared" si="683"/>
        <v>8</v>
      </c>
      <c r="N6251">
        <f>IF(OR(WEEKDAY(A6251)=1,WEEKDAY(A6251)=7,COUNTIF('2027祝日等（不使用）'!$A$1:$A$20,単年カーブ!A6251)=1),0,1)</f>
        <v>1</v>
      </c>
      <c r="O6251">
        <f t="shared" si="680"/>
        <v>8</v>
      </c>
      <c r="P6251">
        <f t="shared" si="684"/>
        <v>0</v>
      </c>
      <c r="Q6251">
        <f t="shared" si="685"/>
        <v>0</v>
      </c>
    </row>
    <row r="6252" spans="1:17" ht="19.5" x14ac:dyDescent="0.4">
      <c r="A6252" s="33">
        <f t="shared" si="679"/>
        <v>46608</v>
      </c>
      <c r="B6252" s="27" t="str">
        <f t="shared" si="681"/>
        <v>(月)</v>
      </c>
      <c r="C6252" s="34">
        <v>0.16666666666666699</v>
      </c>
      <c r="D6252" s="16" t="s">
        <v>18</v>
      </c>
      <c r="E6252" s="35">
        <v>0.1875</v>
      </c>
      <c r="F6252" s="50">
        <f>IF(COUNTIF('リスト（不使用）'!$A$5:$A$6,単年カーブ!$A$1),"希望数量入力ください",'単年（2027年度）'!$E$12*単年カーブ!$R$3+'単年（2027年度）'!$E$12*(1-単年カーブ!$R$3)*単年カーブ!Q6252)</f>
        <v>0</v>
      </c>
      <c r="G6252" s="47">
        <f t="shared" si="682"/>
        <v>0</v>
      </c>
      <c r="M6252">
        <f t="shared" si="683"/>
        <v>8</v>
      </c>
      <c r="N6252">
        <f>IF(OR(WEEKDAY(A6252)=1,WEEKDAY(A6252)=7,COUNTIF('2027祝日等（不使用）'!$A$1:$A$20,単年カーブ!A6252)=1),0,1)</f>
        <v>1</v>
      </c>
      <c r="O6252">
        <f t="shared" si="680"/>
        <v>9</v>
      </c>
      <c r="P6252">
        <f t="shared" si="684"/>
        <v>0</v>
      </c>
      <c r="Q6252">
        <f t="shared" si="685"/>
        <v>0</v>
      </c>
    </row>
    <row r="6253" spans="1:17" ht="19.5" x14ac:dyDescent="0.4">
      <c r="A6253" s="33">
        <f t="shared" si="679"/>
        <v>46608</v>
      </c>
      <c r="B6253" s="27" t="str">
        <f t="shared" si="681"/>
        <v>(月)</v>
      </c>
      <c r="C6253" s="34">
        <v>0.1875</v>
      </c>
      <c r="D6253" s="16" t="s">
        <v>18</v>
      </c>
      <c r="E6253" s="35">
        <v>0.20833333333333301</v>
      </c>
      <c r="F6253" s="50">
        <f>IF(COUNTIF('リスト（不使用）'!$A$5:$A$6,単年カーブ!$A$1),"希望数量入力ください",'単年（2027年度）'!$E$12*単年カーブ!$R$3+'単年（2027年度）'!$E$12*(1-単年カーブ!$R$3)*単年カーブ!Q6253)</f>
        <v>0</v>
      </c>
      <c r="G6253" s="47">
        <f t="shared" si="682"/>
        <v>0</v>
      </c>
      <c r="M6253">
        <f t="shared" si="683"/>
        <v>8</v>
      </c>
      <c r="N6253">
        <f>IF(OR(WEEKDAY(A6253)=1,WEEKDAY(A6253)=7,COUNTIF('2027祝日等（不使用）'!$A$1:$A$20,単年カーブ!A6253)=1),0,1)</f>
        <v>1</v>
      </c>
      <c r="O6253">
        <f t="shared" si="680"/>
        <v>10</v>
      </c>
      <c r="P6253">
        <f t="shared" si="684"/>
        <v>0</v>
      </c>
      <c r="Q6253">
        <f t="shared" si="685"/>
        <v>0</v>
      </c>
    </row>
    <row r="6254" spans="1:17" ht="19.5" x14ac:dyDescent="0.4">
      <c r="A6254" s="33">
        <f t="shared" si="679"/>
        <v>46608</v>
      </c>
      <c r="B6254" s="27" t="str">
        <f t="shared" si="681"/>
        <v>(月)</v>
      </c>
      <c r="C6254" s="34">
        <v>0.20833333333333301</v>
      </c>
      <c r="D6254" s="16" t="s">
        <v>18</v>
      </c>
      <c r="E6254" s="35">
        <v>0.22916666666666699</v>
      </c>
      <c r="F6254" s="50">
        <f>IF(COUNTIF('リスト（不使用）'!$A$5:$A$6,単年カーブ!$A$1),"希望数量入力ください",'単年（2027年度）'!$E$12*単年カーブ!$R$3+'単年（2027年度）'!$E$12*(1-単年カーブ!$R$3)*単年カーブ!Q6254)</f>
        <v>0</v>
      </c>
      <c r="G6254" s="47">
        <f t="shared" si="682"/>
        <v>0</v>
      </c>
      <c r="M6254">
        <f t="shared" si="683"/>
        <v>8</v>
      </c>
      <c r="N6254">
        <f>IF(OR(WEEKDAY(A6254)=1,WEEKDAY(A6254)=7,COUNTIF('2027祝日等（不使用）'!$A$1:$A$20,単年カーブ!A6254)=1),0,1)</f>
        <v>1</v>
      </c>
      <c r="O6254">
        <f t="shared" si="680"/>
        <v>11</v>
      </c>
      <c r="P6254">
        <f t="shared" si="684"/>
        <v>0</v>
      </c>
      <c r="Q6254">
        <f t="shared" si="685"/>
        <v>0</v>
      </c>
    </row>
    <row r="6255" spans="1:17" ht="19.5" x14ac:dyDescent="0.4">
      <c r="A6255" s="33">
        <f t="shared" si="679"/>
        <v>46608</v>
      </c>
      <c r="B6255" s="27" t="str">
        <f t="shared" si="681"/>
        <v>(月)</v>
      </c>
      <c r="C6255" s="34">
        <v>0.22916666666666699</v>
      </c>
      <c r="D6255" s="16" t="s">
        <v>18</v>
      </c>
      <c r="E6255" s="35">
        <v>0.25</v>
      </c>
      <c r="F6255" s="50">
        <f>IF(COUNTIF('リスト（不使用）'!$A$5:$A$6,単年カーブ!$A$1),"希望数量入力ください",'単年（2027年度）'!$E$12*単年カーブ!$R$3+'単年（2027年度）'!$E$12*(1-単年カーブ!$R$3)*単年カーブ!Q6255)</f>
        <v>0</v>
      </c>
      <c r="G6255" s="47">
        <f t="shared" si="682"/>
        <v>0</v>
      </c>
      <c r="M6255">
        <f t="shared" si="683"/>
        <v>8</v>
      </c>
      <c r="N6255">
        <f>IF(OR(WEEKDAY(A6255)=1,WEEKDAY(A6255)=7,COUNTIF('2027祝日等（不使用）'!$A$1:$A$20,単年カーブ!A6255)=1),0,1)</f>
        <v>1</v>
      </c>
      <c r="O6255">
        <f t="shared" si="680"/>
        <v>12</v>
      </c>
      <c r="P6255">
        <f t="shared" si="684"/>
        <v>0</v>
      </c>
      <c r="Q6255">
        <f t="shared" si="685"/>
        <v>0</v>
      </c>
    </row>
    <row r="6256" spans="1:17" ht="19.5" x14ac:dyDescent="0.4">
      <c r="A6256" s="33">
        <f t="shared" si="679"/>
        <v>46608</v>
      </c>
      <c r="B6256" s="27" t="str">
        <f t="shared" si="681"/>
        <v>(月)</v>
      </c>
      <c r="C6256" s="34">
        <v>0.25</v>
      </c>
      <c r="D6256" s="16" t="s">
        <v>18</v>
      </c>
      <c r="E6256" s="35">
        <v>0.27083333333333298</v>
      </c>
      <c r="F6256" s="50">
        <f>IF(COUNTIF('リスト（不使用）'!$A$5:$A$6,単年カーブ!$A$1),"希望数量入力ください",'単年（2027年度）'!$E$12*単年カーブ!$R$3+'単年（2027年度）'!$E$12*(1-単年カーブ!$R$3)*単年カーブ!Q6256)</f>
        <v>0</v>
      </c>
      <c r="G6256" s="47">
        <f t="shared" si="682"/>
        <v>0</v>
      </c>
      <c r="M6256">
        <f t="shared" si="683"/>
        <v>8</v>
      </c>
      <c r="N6256">
        <f>IF(OR(WEEKDAY(A6256)=1,WEEKDAY(A6256)=7,COUNTIF('2027祝日等（不使用）'!$A$1:$A$20,単年カーブ!A6256)=1),0,1)</f>
        <v>1</v>
      </c>
      <c r="O6256">
        <f t="shared" si="680"/>
        <v>13</v>
      </c>
      <c r="P6256">
        <f t="shared" si="684"/>
        <v>0</v>
      </c>
      <c r="Q6256">
        <f t="shared" si="685"/>
        <v>0</v>
      </c>
    </row>
    <row r="6257" spans="1:17" ht="19.5" x14ac:dyDescent="0.4">
      <c r="A6257" s="33">
        <f t="shared" si="679"/>
        <v>46608</v>
      </c>
      <c r="B6257" s="27" t="str">
        <f t="shared" si="681"/>
        <v>(月)</v>
      </c>
      <c r="C6257" s="34">
        <v>0.27083333333333298</v>
      </c>
      <c r="D6257" s="16" t="s">
        <v>18</v>
      </c>
      <c r="E6257" s="35">
        <v>0.29166666666666702</v>
      </c>
      <c r="F6257" s="50">
        <f>IF(COUNTIF('リスト（不使用）'!$A$5:$A$6,単年カーブ!$A$1),"希望数量入力ください",'単年（2027年度）'!$E$12*単年カーブ!$R$3+'単年（2027年度）'!$E$12*(1-単年カーブ!$R$3)*単年カーブ!Q6257)</f>
        <v>0</v>
      </c>
      <c r="G6257" s="47">
        <f t="shared" si="682"/>
        <v>0</v>
      </c>
      <c r="M6257">
        <f t="shared" si="683"/>
        <v>8</v>
      </c>
      <c r="N6257">
        <f>IF(OR(WEEKDAY(A6257)=1,WEEKDAY(A6257)=7,COUNTIF('2027祝日等（不使用）'!$A$1:$A$20,単年カーブ!A6257)=1),0,1)</f>
        <v>1</v>
      </c>
      <c r="O6257">
        <f t="shared" si="680"/>
        <v>14</v>
      </c>
      <c r="P6257">
        <f t="shared" si="684"/>
        <v>0</v>
      </c>
      <c r="Q6257">
        <f t="shared" si="685"/>
        <v>0</v>
      </c>
    </row>
    <row r="6258" spans="1:17" ht="19.5" x14ac:dyDescent="0.4">
      <c r="A6258" s="33">
        <f t="shared" si="679"/>
        <v>46608</v>
      </c>
      <c r="B6258" s="27" t="str">
        <f t="shared" si="681"/>
        <v>(月)</v>
      </c>
      <c r="C6258" s="34">
        <v>0.29166666666666702</v>
      </c>
      <c r="D6258" s="16" t="s">
        <v>18</v>
      </c>
      <c r="E6258" s="35">
        <v>0.3125</v>
      </c>
      <c r="F6258" s="50">
        <f>IF(COUNTIF('リスト（不使用）'!$A$5:$A$6,単年カーブ!$A$1),"希望数量入力ください",'単年（2027年度）'!$E$12*単年カーブ!$R$3+'単年（2027年度）'!$E$12*(1-単年カーブ!$R$3)*単年カーブ!Q6258)</f>
        <v>0</v>
      </c>
      <c r="G6258" s="47">
        <f t="shared" si="682"/>
        <v>0</v>
      </c>
      <c r="M6258">
        <f t="shared" si="683"/>
        <v>8</v>
      </c>
      <c r="N6258">
        <f>IF(OR(WEEKDAY(A6258)=1,WEEKDAY(A6258)=7,COUNTIF('2027祝日等（不使用）'!$A$1:$A$20,単年カーブ!A6258)=1),0,1)</f>
        <v>1</v>
      </c>
      <c r="O6258">
        <f t="shared" si="680"/>
        <v>15</v>
      </c>
      <c r="P6258">
        <f t="shared" si="684"/>
        <v>0</v>
      </c>
      <c r="Q6258">
        <f t="shared" si="685"/>
        <v>0</v>
      </c>
    </row>
    <row r="6259" spans="1:17" ht="19.5" x14ac:dyDescent="0.4">
      <c r="A6259" s="33">
        <f t="shared" si="679"/>
        <v>46608</v>
      </c>
      <c r="B6259" s="27" t="str">
        <f t="shared" si="681"/>
        <v>(月)</v>
      </c>
      <c r="C6259" s="34">
        <v>0.3125</v>
      </c>
      <c r="D6259" s="16" t="s">
        <v>18</v>
      </c>
      <c r="E6259" s="35">
        <v>0.33333333333333298</v>
      </c>
      <c r="F6259" s="50">
        <f>IF(COUNTIF('リスト（不使用）'!$A$5:$A$6,単年カーブ!$A$1),"希望数量入力ください",'単年（2027年度）'!$E$12*単年カーブ!$R$3+'単年（2027年度）'!$E$12*(1-単年カーブ!$R$3)*単年カーブ!Q6259)</f>
        <v>0</v>
      </c>
      <c r="G6259" s="47">
        <f t="shared" si="682"/>
        <v>0</v>
      </c>
      <c r="M6259">
        <f t="shared" si="683"/>
        <v>8</v>
      </c>
      <c r="N6259">
        <f>IF(OR(WEEKDAY(A6259)=1,WEEKDAY(A6259)=7,COUNTIF('2027祝日等（不使用）'!$A$1:$A$20,単年カーブ!A6259)=1),0,1)</f>
        <v>1</v>
      </c>
      <c r="O6259">
        <f t="shared" si="680"/>
        <v>16</v>
      </c>
      <c r="P6259">
        <f t="shared" si="684"/>
        <v>0</v>
      </c>
      <c r="Q6259">
        <f t="shared" si="685"/>
        <v>0</v>
      </c>
    </row>
    <row r="6260" spans="1:17" ht="19.5" x14ac:dyDescent="0.4">
      <c r="A6260" s="33">
        <f t="shared" ref="A6260:A6323" si="686">A6212+1</f>
        <v>46608</v>
      </c>
      <c r="B6260" s="27" t="str">
        <f t="shared" si="681"/>
        <v>(月)</v>
      </c>
      <c r="C6260" s="34">
        <v>0.33333333333333298</v>
      </c>
      <c r="D6260" s="16" t="s">
        <v>18</v>
      </c>
      <c r="E6260" s="35">
        <v>0.35416666666666702</v>
      </c>
      <c r="F6260" s="50">
        <f>IF(COUNTIF('リスト（不使用）'!$A$5:$A$6,単年カーブ!$A$1),"希望数量入力ください",'単年（2027年度）'!$E$12*単年カーブ!$R$3+'単年（2027年度）'!$E$12*(1-単年カーブ!$R$3)*単年カーブ!Q6260)</f>
        <v>0</v>
      </c>
      <c r="G6260" s="47">
        <f t="shared" si="682"/>
        <v>0</v>
      </c>
      <c r="M6260">
        <f t="shared" si="683"/>
        <v>8</v>
      </c>
      <c r="N6260">
        <f>IF(OR(WEEKDAY(A6260)=1,WEEKDAY(A6260)=7,COUNTIF('2027祝日等（不使用）'!$A$1:$A$20,単年カーブ!A6260)=1),0,1)</f>
        <v>1</v>
      </c>
      <c r="O6260">
        <f t="shared" ref="O6260:O6323" si="687">O6212</f>
        <v>17</v>
      </c>
      <c r="P6260">
        <f t="shared" si="684"/>
        <v>1</v>
      </c>
      <c r="Q6260">
        <f t="shared" si="685"/>
        <v>1</v>
      </c>
    </row>
    <row r="6261" spans="1:17" ht="19.5" x14ac:dyDescent="0.4">
      <c r="A6261" s="33">
        <f t="shared" si="686"/>
        <v>46608</v>
      </c>
      <c r="B6261" s="27" t="str">
        <f t="shared" si="681"/>
        <v>(月)</v>
      </c>
      <c r="C6261" s="34">
        <v>0.35416666666666702</v>
      </c>
      <c r="D6261" s="16" t="s">
        <v>18</v>
      </c>
      <c r="E6261" s="35">
        <v>0.375</v>
      </c>
      <c r="F6261" s="50">
        <f>IF(COUNTIF('リスト（不使用）'!$A$5:$A$6,単年カーブ!$A$1),"希望数量入力ください",'単年（2027年度）'!$E$12*単年カーブ!$R$3+'単年（2027年度）'!$E$12*(1-単年カーブ!$R$3)*単年カーブ!Q6261)</f>
        <v>0</v>
      </c>
      <c r="G6261" s="47">
        <f t="shared" si="682"/>
        <v>0</v>
      </c>
      <c r="M6261">
        <f t="shared" si="683"/>
        <v>8</v>
      </c>
      <c r="N6261">
        <f>IF(OR(WEEKDAY(A6261)=1,WEEKDAY(A6261)=7,COUNTIF('2027祝日等（不使用）'!$A$1:$A$20,単年カーブ!A6261)=1),0,1)</f>
        <v>1</v>
      </c>
      <c r="O6261">
        <f t="shared" si="687"/>
        <v>18</v>
      </c>
      <c r="P6261">
        <f t="shared" si="684"/>
        <v>1</v>
      </c>
      <c r="Q6261">
        <f t="shared" si="685"/>
        <v>1</v>
      </c>
    </row>
    <row r="6262" spans="1:17" ht="19.5" x14ac:dyDescent="0.4">
      <c r="A6262" s="33">
        <f t="shared" si="686"/>
        <v>46608</v>
      </c>
      <c r="B6262" s="27" t="str">
        <f t="shared" si="681"/>
        <v>(月)</v>
      </c>
      <c r="C6262" s="34">
        <v>0.375</v>
      </c>
      <c r="D6262" s="16" t="s">
        <v>18</v>
      </c>
      <c r="E6262" s="35">
        <v>0.39583333333333298</v>
      </c>
      <c r="F6262" s="50">
        <f>IF(COUNTIF('リスト（不使用）'!$A$5:$A$6,単年カーブ!$A$1),"希望数量入力ください",'単年（2027年度）'!$E$12*単年カーブ!$R$3+'単年（2027年度）'!$E$12*(1-単年カーブ!$R$3)*単年カーブ!Q6262)</f>
        <v>0</v>
      </c>
      <c r="G6262" s="47">
        <f t="shared" si="682"/>
        <v>0</v>
      </c>
      <c r="M6262">
        <f t="shared" si="683"/>
        <v>8</v>
      </c>
      <c r="N6262">
        <f>IF(OR(WEEKDAY(A6262)=1,WEEKDAY(A6262)=7,COUNTIF('2027祝日等（不使用）'!$A$1:$A$20,単年カーブ!A6262)=1),0,1)</f>
        <v>1</v>
      </c>
      <c r="O6262">
        <f t="shared" si="687"/>
        <v>19</v>
      </c>
      <c r="P6262">
        <f t="shared" si="684"/>
        <v>1</v>
      </c>
      <c r="Q6262">
        <f t="shared" si="685"/>
        <v>1</v>
      </c>
    </row>
    <row r="6263" spans="1:17" ht="19.5" x14ac:dyDescent="0.4">
      <c r="A6263" s="33">
        <f t="shared" si="686"/>
        <v>46608</v>
      </c>
      <c r="B6263" s="27" t="str">
        <f t="shared" si="681"/>
        <v>(月)</v>
      </c>
      <c r="C6263" s="34">
        <v>0.39583333333333298</v>
      </c>
      <c r="D6263" s="16" t="s">
        <v>18</v>
      </c>
      <c r="E6263" s="35">
        <v>0.41666666666666702</v>
      </c>
      <c r="F6263" s="50">
        <f>IF(COUNTIF('リスト（不使用）'!$A$5:$A$6,単年カーブ!$A$1),"希望数量入力ください",'単年（2027年度）'!$E$12*単年カーブ!$R$3+'単年（2027年度）'!$E$12*(1-単年カーブ!$R$3)*単年カーブ!Q6263)</f>
        <v>0</v>
      </c>
      <c r="G6263" s="47">
        <f t="shared" si="682"/>
        <v>0</v>
      </c>
      <c r="M6263">
        <f t="shared" si="683"/>
        <v>8</v>
      </c>
      <c r="N6263">
        <f>IF(OR(WEEKDAY(A6263)=1,WEEKDAY(A6263)=7,COUNTIF('2027祝日等（不使用）'!$A$1:$A$20,単年カーブ!A6263)=1),0,1)</f>
        <v>1</v>
      </c>
      <c r="O6263">
        <f t="shared" si="687"/>
        <v>20</v>
      </c>
      <c r="P6263">
        <f t="shared" si="684"/>
        <v>1</v>
      </c>
      <c r="Q6263">
        <f t="shared" si="685"/>
        <v>1</v>
      </c>
    </row>
    <row r="6264" spans="1:17" ht="19.5" x14ac:dyDescent="0.4">
      <c r="A6264" s="33">
        <f t="shared" si="686"/>
        <v>46608</v>
      </c>
      <c r="B6264" s="27" t="str">
        <f t="shared" si="681"/>
        <v>(月)</v>
      </c>
      <c r="C6264" s="34">
        <v>0.41666666666666702</v>
      </c>
      <c r="D6264" s="16" t="s">
        <v>18</v>
      </c>
      <c r="E6264" s="35">
        <v>0.4375</v>
      </c>
      <c r="F6264" s="50">
        <f>IF(COUNTIF('リスト（不使用）'!$A$5:$A$6,単年カーブ!$A$1),"希望数量入力ください",'単年（2027年度）'!$E$12*単年カーブ!$R$3+'単年（2027年度）'!$E$12*(1-単年カーブ!$R$3)*単年カーブ!Q6264)</f>
        <v>0</v>
      </c>
      <c r="G6264" s="47">
        <f t="shared" si="682"/>
        <v>0</v>
      </c>
      <c r="M6264">
        <f t="shared" si="683"/>
        <v>8</v>
      </c>
      <c r="N6264">
        <f>IF(OR(WEEKDAY(A6264)=1,WEEKDAY(A6264)=7,COUNTIF('2027祝日等（不使用）'!$A$1:$A$20,単年カーブ!A6264)=1),0,1)</f>
        <v>1</v>
      </c>
      <c r="O6264">
        <f t="shared" si="687"/>
        <v>21</v>
      </c>
      <c r="P6264">
        <f t="shared" si="684"/>
        <v>1</v>
      </c>
      <c r="Q6264">
        <f t="shared" si="685"/>
        <v>1</v>
      </c>
    </row>
    <row r="6265" spans="1:17" ht="19.5" x14ac:dyDescent="0.4">
      <c r="A6265" s="33">
        <f t="shared" si="686"/>
        <v>46608</v>
      </c>
      <c r="B6265" s="27" t="str">
        <f t="shared" si="681"/>
        <v>(月)</v>
      </c>
      <c r="C6265" s="34">
        <v>0.4375</v>
      </c>
      <c r="D6265" s="16" t="s">
        <v>18</v>
      </c>
      <c r="E6265" s="35">
        <v>0.45833333333333298</v>
      </c>
      <c r="F6265" s="50">
        <f>IF(COUNTIF('リスト（不使用）'!$A$5:$A$6,単年カーブ!$A$1),"希望数量入力ください",'単年（2027年度）'!$E$12*単年カーブ!$R$3+'単年（2027年度）'!$E$12*(1-単年カーブ!$R$3)*単年カーブ!Q6265)</f>
        <v>0</v>
      </c>
      <c r="G6265" s="47">
        <f t="shared" si="682"/>
        <v>0</v>
      </c>
      <c r="M6265">
        <f t="shared" si="683"/>
        <v>8</v>
      </c>
      <c r="N6265">
        <f>IF(OR(WEEKDAY(A6265)=1,WEEKDAY(A6265)=7,COUNTIF('2027祝日等（不使用）'!$A$1:$A$20,単年カーブ!A6265)=1),0,1)</f>
        <v>1</v>
      </c>
      <c r="O6265">
        <f t="shared" si="687"/>
        <v>22</v>
      </c>
      <c r="P6265">
        <f t="shared" si="684"/>
        <v>1</v>
      </c>
      <c r="Q6265">
        <f t="shared" si="685"/>
        <v>1</v>
      </c>
    </row>
    <row r="6266" spans="1:17" ht="19.5" x14ac:dyDescent="0.4">
      <c r="A6266" s="33">
        <f t="shared" si="686"/>
        <v>46608</v>
      </c>
      <c r="B6266" s="27" t="str">
        <f t="shared" si="681"/>
        <v>(月)</v>
      </c>
      <c r="C6266" s="34">
        <v>0.45833333333333298</v>
      </c>
      <c r="D6266" s="16" t="s">
        <v>18</v>
      </c>
      <c r="E6266" s="35">
        <v>0.47916666666666702</v>
      </c>
      <c r="F6266" s="50">
        <f>IF(COUNTIF('リスト（不使用）'!$A$5:$A$6,単年カーブ!$A$1),"希望数量入力ください",'単年（2027年度）'!$E$12*単年カーブ!$R$3+'単年（2027年度）'!$E$12*(1-単年カーブ!$R$3)*単年カーブ!Q6266)</f>
        <v>0</v>
      </c>
      <c r="G6266" s="47">
        <f t="shared" si="682"/>
        <v>0</v>
      </c>
      <c r="M6266">
        <f t="shared" si="683"/>
        <v>8</v>
      </c>
      <c r="N6266">
        <f>IF(OR(WEEKDAY(A6266)=1,WEEKDAY(A6266)=7,COUNTIF('2027祝日等（不使用）'!$A$1:$A$20,単年カーブ!A6266)=1),0,1)</f>
        <v>1</v>
      </c>
      <c r="O6266">
        <f t="shared" si="687"/>
        <v>23</v>
      </c>
      <c r="P6266">
        <f t="shared" si="684"/>
        <v>1</v>
      </c>
      <c r="Q6266">
        <f t="shared" si="685"/>
        <v>1</v>
      </c>
    </row>
    <row r="6267" spans="1:17" ht="19.5" x14ac:dyDescent="0.4">
      <c r="A6267" s="33">
        <f t="shared" si="686"/>
        <v>46608</v>
      </c>
      <c r="B6267" s="27" t="str">
        <f t="shared" si="681"/>
        <v>(月)</v>
      </c>
      <c r="C6267" s="34">
        <v>0.47916666666666702</v>
      </c>
      <c r="D6267" s="16" t="s">
        <v>18</v>
      </c>
      <c r="E6267" s="35">
        <v>0.5</v>
      </c>
      <c r="F6267" s="50">
        <f>IF(COUNTIF('リスト（不使用）'!$A$5:$A$6,単年カーブ!$A$1),"希望数量入力ください",'単年（2027年度）'!$E$12*単年カーブ!$R$3+'単年（2027年度）'!$E$12*(1-単年カーブ!$R$3)*単年カーブ!Q6267)</f>
        <v>0</v>
      </c>
      <c r="G6267" s="47">
        <f t="shared" si="682"/>
        <v>0</v>
      </c>
      <c r="M6267">
        <f t="shared" si="683"/>
        <v>8</v>
      </c>
      <c r="N6267">
        <f>IF(OR(WEEKDAY(A6267)=1,WEEKDAY(A6267)=7,COUNTIF('2027祝日等（不使用）'!$A$1:$A$20,単年カーブ!A6267)=1),0,1)</f>
        <v>1</v>
      </c>
      <c r="O6267">
        <f t="shared" si="687"/>
        <v>24</v>
      </c>
      <c r="P6267">
        <f t="shared" si="684"/>
        <v>1</v>
      </c>
      <c r="Q6267">
        <f t="shared" si="685"/>
        <v>1</v>
      </c>
    </row>
    <row r="6268" spans="1:17" ht="19.5" x14ac:dyDescent="0.4">
      <c r="A6268" s="33">
        <f t="shared" si="686"/>
        <v>46608</v>
      </c>
      <c r="B6268" s="27" t="str">
        <f t="shared" si="681"/>
        <v>(月)</v>
      </c>
      <c r="C6268" s="34">
        <v>0.5</v>
      </c>
      <c r="D6268" s="16" t="s">
        <v>18</v>
      </c>
      <c r="E6268" s="35">
        <v>0.52083333333333304</v>
      </c>
      <c r="F6268" s="50">
        <f>IF(COUNTIF('リスト（不使用）'!$A$5:$A$6,単年カーブ!$A$1),"希望数量入力ください",'単年（2027年度）'!$E$12*単年カーブ!$R$3+'単年（2027年度）'!$E$12*(1-単年カーブ!$R$3)*単年カーブ!Q6268)</f>
        <v>0</v>
      </c>
      <c r="G6268" s="47">
        <f t="shared" si="682"/>
        <v>0</v>
      </c>
      <c r="M6268">
        <f t="shared" si="683"/>
        <v>8</v>
      </c>
      <c r="N6268">
        <f>IF(OR(WEEKDAY(A6268)=1,WEEKDAY(A6268)=7,COUNTIF('2027祝日等（不使用）'!$A$1:$A$20,単年カーブ!A6268)=1),0,1)</f>
        <v>1</v>
      </c>
      <c r="O6268">
        <f t="shared" si="687"/>
        <v>25</v>
      </c>
      <c r="P6268">
        <f t="shared" si="684"/>
        <v>1</v>
      </c>
      <c r="Q6268">
        <f t="shared" si="685"/>
        <v>1</v>
      </c>
    </row>
    <row r="6269" spans="1:17" ht="19.5" x14ac:dyDescent="0.4">
      <c r="A6269" s="33">
        <f t="shared" si="686"/>
        <v>46608</v>
      </c>
      <c r="B6269" s="27" t="str">
        <f t="shared" si="681"/>
        <v>(月)</v>
      </c>
      <c r="C6269" s="34">
        <v>0.52083333333333304</v>
      </c>
      <c r="D6269" s="16" t="s">
        <v>18</v>
      </c>
      <c r="E6269" s="35">
        <v>0.54166666666666696</v>
      </c>
      <c r="F6269" s="50">
        <f>IF(COUNTIF('リスト（不使用）'!$A$5:$A$6,単年カーブ!$A$1),"希望数量入力ください",'単年（2027年度）'!$E$12*単年カーブ!$R$3+'単年（2027年度）'!$E$12*(1-単年カーブ!$R$3)*単年カーブ!Q6269)</f>
        <v>0</v>
      </c>
      <c r="G6269" s="47">
        <f t="shared" si="682"/>
        <v>0</v>
      </c>
      <c r="M6269">
        <f t="shared" si="683"/>
        <v>8</v>
      </c>
      <c r="N6269">
        <f>IF(OR(WEEKDAY(A6269)=1,WEEKDAY(A6269)=7,COUNTIF('2027祝日等（不使用）'!$A$1:$A$20,単年カーブ!A6269)=1),0,1)</f>
        <v>1</v>
      </c>
      <c r="O6269">
        <f t="shared" si="687"/>
        <v>26</v>
      </c>
      <c r="P6269">
        <f t="shared" si="684"/>
        <v>1</v>
      </c>
      <c r="Q6269">
        <f t="shared" si="685"/>
        <v>1</v>
      </c>
    </row>
    <row r="6270" spans="1:17" ht="19.5" x14ac:dyDescent="0.4">
      <c r="A6270" s="33">
        <f t="shared" si="686"/>
        <v>46608</v>
      </c>
      <c r="B6270" s="27" t="str">
        <f t="shared" si="681"/>
        <v>(月)</v>
      </c>
      <c r="C6270" s="34">
        <v>0.54166666666666696</v>
      </c>
      <c r="D6270" s="16" t="s">
        <v>18</v>
      </c>
      <c r="E6270" s="35">
        <v>0.5625</v>
      </c>
      <c r="F6270" s="50">
        <f>IF(COUNTIF('リスト（不使用）'!$A$5:$A$6,単年カーブ!$A$1),"希望数量入力ください",'単年（2027年度）'!$E$12*単年カーブ!$R$3+'単年（2027年度）'!$E$12*(1-単年カーブ!$R$3)*単年カーブ!Q6270)</f>
        <v>0</v>
      </c>
      <c r="G6270" s="47">
        <f t="shared" si="682"/>
        <v>0</v>
      </c>
      <c r="M6270">
        <f t="shared" si="683"/>
        <v>8</v>
      </c>
      <c r="N6270">
        <f>IF(OR(WEEKDAY(A6270)=1,WEEKDAY(A6270)=7,COUNTIF('2027祝日等（不使用）'!$A$1:$A$20,単年カーブ!A6270)=1),0,1)</f>
        <v>1</v>
      </c>
      <c r="O6270">
        <f t="shared" si="687"/>
        <v>27</v>
      </c>
      <c r="P6270">
        <f t="shared" si="684"/>
        <v>1</v>
      </c>
      <c r="Q6270">
        <f t="shared" si="685"/>
        <v>1</v>
      </c>
    </row>
    <row r="6271" spans="1:17" ht="19.5" x14ac:dyDescent="0.4">
      <c r="A6271" s="33">
        <f t="shared" si="686"/>
        <v>46608</v>
      </c>
      <c r="B6271" s="27" t="str">
        <f t="shared" si="681"/>
        <v>(月)</v>
      </c>
      <c r="C6271" s="34">
        <v>0.5625</v>
      </c>
      <c r="D6271" s="16" t="s">
        <v>18</v>
      </c>
      <c r="E6271" s="35">
        <v>0.58333333333333304</v>
      </c>
      <c r="F6271" s="50">
        <f>IF(COUNTIF('リスト（不使用）'!$A$5:$A$6,単年カーブ!$A$1),"希望数量入力ください",'単年（2027年度）'!$E$12*単年カーブ!$R$3+'単年（2027年度）'!$E$12*(1-単年カーブ!$R$3)*単年カーブ!Q6271)</f>
        <v>0</v>
      </c>
      <c r="G6271" s="47">
        <f t="shared" si="682"/>
        <v>0</v>
      </c>
      <c r="M6271">
        <f t="shared" si="683"/>
        <v>8</v>
      </c>
      <c r="N6271">
        <f>IF(OR(WEEKDAY(A6271)=1,WEEKDAY(A6271)=7,COUNTIF('2027祝日等（不使用）'!$A$1:$A$20,単年カーブ!A6271)=1),0,1)</f>
        <v>1</v>
      </c>
      <c r="O6271">
        <f t="shared" si="687"/>
        <v>28</v>
      </c>
      <c r="P6271">
        <f t="shared" si="684"/>
        <v>1</v>
      </c>
      <c r="Q6271">
        <f t="shared" si="685"/>
        <v>1</v>
      </c>
    </row>
    <row r="6272" spans="1:17" ht="19.5" x14ac:dyDescent="0.4">
      <c r="A6272" s="33">
        <f t="shared" si="686"/>
        <v>46608</v>
      </c>
      <c r="B6272" s="27" t="str">
        <f t="shared" si="681"/>
        <v>(月)</v>
      </c>
      <c r="C6272" s="34">
        <v>0.58333333333333304</v>
      </c>
      <c r="D6272" s="16" t="s">
        <v>18</v>
      </c>
      <c r="E6272" s="35">
        <v>0.60416666666666696</v>
      </c>
      <c r="F6272" s="50">
        <f>IF(COUNTIF('リスト（不使用）'!$A$5:$A$6,単年カーブ!$A$1),"希望数量入力ください",'単年（2027年度）'!$E$12*単年カーブ!$R$3+'単年（2027年度）'!$E$12*(1-単年カーブ!$R$3)*単年カーブ!Q6272)</f>
        <v>0</v>
      </c>
      <c r="G6272" s="47">
        <f t="shared" si="682"/>
        <v>0</v>
      </c>
      <c r="M6272">
        <f t="shared" si="683"/>
        <v>8</v>
      </c>
      <c r="N6272">
        <f>IF(OR(WEEKDAY(A6272)=1,WEEKDAY(A6272)=7,COUNTIF('2027祝日等（不使用）'!$A$1:$A$20,単年カーブ!A6272)=1),0,1)</f>
        <v>1</v>
      </c>
      <c r="O6272">
        <f t="shared" si="687"/>
        <v>29</v>
      </c>
      <c r="P6272">
        <f t="shared" si="684"/>
        <v>1</v>
      </c>
      <c r="Q6272">
        <f t="shared" si="685"/>
        <v>1</v>
      </c>
    </row>
    <row r="6273" spans="1:17" ht="19.5" x14ac:dyDescent="0.4">
      <c r="A6273" s="33">
        <f t="shared" si="686"/>
        <v>46608</v>
      </c>
      <c r="B6273" s="27" t="str">
        <f t="shared" si="681"/>
        <v>(月)</v>
      </c>
      <c r="C6273" s="34">
        <v>0.60416666666666696</v>
      </c>
      <c r="D6273" s="16" t="s">
        <v>18</v>
      </c>
      <c r="E6273" s="35">
        <v>0.625</v>
      </c>
      <c r="F6273" s="50">
        <f>IF(COUNTIF('リスト（不使用）'!$A$5:$A$6,単年カーブ!$A$1),"希望数量入力ください",'単年（2027年度）'!$E$12*単年カーブ!$R$3+'単年（2027年度）'!$E$12*(1-単年カーブ!$R$3)*単年カーブ!Q6273)</f>
        <v>0</v>
      </c>
      <c r="G6273" s="47">
        <f t="shared" si="682"/>
        <v>0</v>
      </c>
      <c r="M6273">
        <f t="shared" si="683"/>
        <v>8</v>
      </c>
      <c r="N6273">
        <f>IF(OR(WEEKDAY(A6273)=1,WEEKDAY(A6273)=7,COUNTIF('2027祝日等（不使用）'!$A$1:$A$20,単年カーブ!A6273)=1),0,1)</f>
        <v>1</v>
      </c>
      <c r="O6273">
        <f t="shared" si="687"/>
        <v>30</v>
      </c>
      <c r="P6273">
        <f t="shared" si="684"/>
        <v>1</v>
      </c>
      <c r="Q6273">
        <f t="shared" si="685"/>
        <v>1</v>
      </c>
    </row>
    <row r="6274" spans="1:17" ht="19.5" x14ac:dyDescent="0.4">
      <c r="A6274" s="33">
        <f t="shared" si="686"/>
        <v>46608</v>
      </c>
      <c r="B6274" s="27" t="str">
        <f t="shared" si="681"/>
        <v>(月)</v>
      </c>
      <c r="C6274" s="34">
        <v>0.625</v>
      </c>
      <c r="D6274" s="16" t="s">
        <v>18</v>
      </c>
      <c r="E6274" s="35">
        <v>0.64583333333333304</v>
      </c>
      <c r="F6274" s="50">
        <f>IF(COUNTIF('リスト（不使用）'!$A$5:$A$6,単年カーブ!$A$1),"希望数量入力ください",'単年（2027年度）'!$E$12*単年カーブ!$R$3+'単年（2027年度）'!$E$12*(1-単年カーブ!$R$3)*単年カーブ!Q6274)</f>
        <v>0</v>
      </c>
      <c r="G6274" s="47">
        <f t="shared" si="682"/>
        <v>0</v>
      </c>
      <c r="M6274">
        <f t="shared" si="683"/>
        <v>8</v>
      </c>
      <c r="N6274">
        <f>IF(OR(WEEKDAY(A6274)=1,WEEKDAY(A6274)=7,COUNTIF('2027祝日等（不使用）'!$A$1:$A$20,単年カーブ!A6274)=1),0,1)</f>
        <v>1</v>
      </c>
      <c r="O6274">
        <f t="shared" si="687"/>
        <v>31</v>
      </c>
      <c r="P6274">
        <f t="shared" si="684"/>
        <v>1</v>
      </c>
      <c r="Q6274">
        <f t="shared" si="685"/>
        <v>1</v>
      </c>
    </row>
    <row r="6275" spans="1:17" ht="19.5" x14ac:dyDescent="0.4">
      <c r="A6275" s="33">
        <f t="shared" si="686"/>
        <v>46608</v>
      </c>
      <c r="B6275" s="27" t="str">
        <f t="shared" si="681"/>
        <v>(月)</v>
      </c>
      <c r="C6275" s="34">
        <v>0.64583333333333304</v>
      </c>
      <c r="D6275" s="16" t="s">
        <v>18</v>
      </c>
      <c r="E6275" s="35">
        <v>0.66666666666666696</v>
      </c>
      <c r="F6275" s="50">
        <f>IF(COUNTIF('リスト（不使用）'!$A$5:$A$6,単年カーブ!$A$1),"希望数量入力ください",'単年（2027年度）'!$E$12*単年カーブ!$R$3+'単年（2027年度）'!$E$12*(1-単年カーブ!$R$3)*単年カーブ!Q6275)</f>
        <v>0</v>
      </c>
      <c r="G6275" s="47">
        <f t="shared" si="682"/>
        <v>0</v>
      </c>
      <c r="M6275">
        <f t="shared" si="683"/>
        <v>8</v>
      </c>
      <c r="N6275">
        <f>IF(OR(WEEKDAY(A6275)=1,WEEKDAY(A6275)=7,COUNTIF('2027祝日等（不使用）'!$A$1:$A$20,単年カーブ!A6275)=1),0,1)</f>
        <v>1</v>
      </c>
      <c r="O6275">
        <f t="shared" si="687"/>
        <v>32</v>
      </c>
      <c r="P6275">
        <f t="shared" si="684"/>
        <v>1</v>
      </c>
      <c r="Q6275">
        <f t="shared" si="685"/>
        <v>1</v>
      </c>
    </row>
    <row r="6276" spans="1:17" ht="19.5" x14ac:dyDescent="0.4">
      <c r="A6276" s="33">
        <f t="shared" si="686"/>
        <v>46608</v>
      </c>
      <c r="B6276" s="27" t="str">
        <f t="shared" ref="B6276:B6339" si="688">TEXT(A6276,"(aaa)")</f>
        <v>(月)</v>
      </c>
      <c r="C6276" s="34">
        <v>0.66666666666666696</v>
      </c>
      <c r="D6276" s="16" t="s">
        <v>18</v>
      </c>
      <c r="E6276" s="35">
        <v>0.6875</v>
      </c>
      <c r="F6276" s="50">
        <f>IF(COUNTIF('リスト（不使用）'!$A$5:$A$6,単年カーブ!$A$1),"希望数量入力ください",'単年（2027年度）'!$E$12*単年カーブ!$R$3+'単年（2027年度）'!$E$12*(1-単年カーブ!$R$3)*単年カーブ!Q6276)</f>
        <v>0</v>
      </c>
      <c r="G6276" s="47">
        <f t="shared" ref="G6276:G6339" si="689">F6276/2</f>
        <v>0</v>
      </c>
      <c r="M6276">
        <f t="shared" ref="M6276:M6339" si="690">MONTH(A6276)</f>
        <v>8</v>
      </c>
      <c r="N6276">
        <f>IF(OR(WEEKDAY(A6276)=1,WEEKDAY(A6276)=7,COUNTIF('2027祝日等（不使用）'!$A$1:$A$20,単年カーブ!A6276)=1),0,1)</f>
        <v>1</v>
      </c>
      <c r="O6276">
        <f t="shared" si="687"/>
        <v>33</v>
      </c>
      <c r="P6276">
        <f t="shared" ref="P6276:P6339" si="691">IF(AND(O6276&gt;16,O6276&lt;41),1,0)</f>
        <v>1</v>
      </c>
      <c r="Q6276">
        <f t="shared" ref="Q6276:Q6339" si="692">P6276*N6276</f>
        <v>1</v>
      </c>
    </row>
    <row r="6277" spans="1:17" ht="19.5" x14ac:dyDescent="0.4">
      <c r="A6277" s="33">
        <f t="shared" si="686"/>
        <v>46608</v>
      </c>
      <c r="B6277" s="27" t="str">
        <f t="shared" si="688"/>
        <v>(月)</v>
      </c>
      <c r="C6277" s="34">
        <v>0.6875</v>
      </c>
      <c r="D6277" s="16" t="s">
        <v>18</v>
      </c>
      <c r="E6277" s="35">
        <v>0.70833333333333304</v>
      </c>
      <c r="F6277" s="50">
        <f>IF(COUNTIF('リスト（不使用）'!$A$5:$A$6,単年カーブ!$A$1),"希望数量入力ください",'単年（2027年度）'!$E$12*単年カーブ!$R$3+'単年（2027年度）'!$E$12*(1-単年カーブ!$R$3)*単年カーブ!Q6277)</f>
        <v>0</v>
      </c>
      <c r="G6277" s="47">
        <f t="shared" si="689"/>
        <v>0</v>
      </c>
      <c r="M6277">
        <f t="shared" si="690"/>
        <v>8</v>
      </c>
      <c r="N6277">
        <f>IF(OR(WEEKDAY(A6277)=1,WEEKDAY(A6277)=7,COUNTIF('2027祝日等（不使用）'!$A$1:$A$20,単年カーブ!A6277)=1),0,1)</f>
        <v>1</v>
      </c>
      <c r="O6277">
        <f t="shared" si="687"/>
        <v>34</v>
      </c>
      <c r="P6277">
        <f t="shared" si="691"/>
        <v>1</v>
      </c>
      <c r="Q6277">
        <f t="shared" si="692"/>
        <v>1</v>
      </c>
    </row>
    <row r="6278" spans="1:17" ht="19.5" x14ac:dyDescent="0.4">
      <c r="A6278" s="33">
        <f t="shared" si="686"/>
        <v>46608</v>
      </c>
      <c r="B6278" s="27" t="str">
        <f t="shared" si="688"/>
        <v>(月)</v>
      </c>
      <c r="C6278" s="34">
        <v>0.70833333333333304</v>
      </c>
      <c r="D6278" s="16" t="s">
        <v>18</v>
      </c>
      <c r="E6278" s="35">
        <v>0.72916666666666696</v>
      </c>
      <c r="F6278" s="50">
        <f>IF(COUNTIF('リスト（不使用）'!$A$5:$A$6,単年カーブ!$A$1),"希望数量入力ください",'単年（2027年度）'!$E$12*単年カーブ!$R$3+'単年（2027年度）'!$E$12*(1-単年カーブ!$R$3)*単年カーブ!Q6278)</f>
        <v>0</v>
      </c>
      <c r="G6278" s="47">
        <f t="shared" si="689"/>
        <v>0</v>
      </c>
      <c r="M6278">
        <f t="shared" si="690"/>
        <v>8</v>
      </c>
      <c r="N6278">
        <f>IF(OR(WEEKDAY(A6278)=1,WEEKDAY(A6278)=7,COUNTIF('2027祝日等（不使用）'!$A$1:$A$20,単年カーブ!A6278)=1),0,1)</f>
        <v>1</v>
      </c>
      <c r="O6278">
        <f t="shared" si="687"/>
        <v>35</v>
      </c>
      <c r="P6278">
        <f t="shared" si="691"/>
        <v>1</v>
      </c>
      <c r="Q6278">
        <f t="shared" si="692"/>
        <v>1</v>
      </c>
    </row>
    <row r="6279" spans="1:17" ht="19.5" x14ac:dyDescent="0.4">
      <c r="A6279" s="33">
        <f t="shared" si="686"/>
        <v>46608</v>
      </c>
      <c r="B6279" s="27" t="str">
        <f t="shared" si="688"/>
        <v>(月)</v>
      </c>
      <c r="C6279" s="34">
        <v>0.72916666666666696</v>
      </c>
      <c r="D6279" s="16" t="s">
        <v>18</v>
      </c>
      <c r="E6279" s="35">
        <v>0.75</v>
      </c>
      <c r="F6279" s="50">
        <f>IF(COUNTIF('リスト（不使用）'!$A$5:$A$6,単年カーブ!$A$1),"希望数量入力ください",'単年（2027年度）'!$E$12*単年カーブ!$R$3+'単年（2027年度）'!$E$12*(1-単年カーブ!$R$3)*単年カーブ!Q6279)</f>
        <v>0</v>
      </c>
      <c r="G6279" s="47">
        <f t="shared" si="689"/>
        <v>0</v>
      </c>
      <c r="M6279">
        <f t="shared" si="690"/>
        <v>8</v>
      </c>
      <c r="N6279">
        <f>IF(OR(WEEKDAY(A6279)=1,WEEKDAY(A6279)=7,COUNTIF('2027祝日等（不使用）'!$A$1:$A$20,単年カーブ!A6279)=1),0,1)</f>
        <v>1</v>
      </c>
      <c r="O6279">
        <f t="shared" si="687"/>
        <v>36</v>
      </c>
      <c r="P6279">
        <f t="shared" si="691"/>
        <v>1</v>
      </c>
      <c r="Q6279">
        <f t="shared" si="692"/>
        <v>1</v>
      </c>
    </row>
    <row r="6280" spans="1:17" ht="19.5" x14ac:dyDescent="0.4">
      <c r="A6280" s="33">
        <f t="shared" si="686"/>
        <v>46608</v>
      </c>
      <c r="B6280" s="27" t="str">
        <f t="shared" si="688"/>
        <v>(月)</v>
      </c>
      <c r="C6280" s="34">
        <v>0.75</v>
      </c>
      <c r="D6280" s="16" t="s">
        <v>18</v>
      </c>
      <c r="E6280" s="35">
        <v>0.77083333333333304</v>
      </c>
      <c r="F6280" s="50">
        <f>IF(COUNTIF('リスト（不使用）'!$A$5:$A$6,単年カーブ!$A$1),"希望数量入力ください",'単年（2027年度）'!$E$12*単年カーブ!$R$3+'単年（2027年度）'!$E$12*(1-単年カーブ!$R$3)*単年カーブ!Q6280)</f>
        <v>0</v>
      </c>
      <c r="G6280" s="47">
        <f t="shared" si="689"/>
        <v>0</v>
      </c>
      <c r="M6280">
        <f t="shared" si="690"/>
        <v>8</v>
      </c>
      <c r="N6280">
        <f>IF(OR(WEEKDAY(A6280)=1,WEEKDAY(A6280)=7,COUNTIF('2027祝日等（不使用）'!$A$1:$A$20,単年カーブ!A6280)=1),0,1)</f>
        <v>1</v>
      </c>
      <c r="O6280">
        <f t="shared" si="687"/>
        <v>37</v>
      </c>
      <c r="P6280">
        <f t="shared" si="691"/>
        <v>1</v>
      </c>
      <c r="Q6280">
        <f t="shared" si="692"/>
        <v>1</v>
      </c>
    </row>
    <row r="6281" spans="1:17" ht="19.5" x14ac:dyDescent="0.4">
      <c r="A6281" s="33">
        <f t="shared" si="686"/>
        <v>46608</v>
      </c>
      <c r="B6281" s="27" t="str">
        <f t="shared" si="688"/>
        <v>(月)</v>
      </c>
      <c r="C6281" s="34">
        <v>0.77083333333333304</v>
      </c>
      <c r="D6281" s="16" t="s">
        <v>18</v>
      </c>
      <c r="E6281" s="35">
        <v>0.79166666666666696</v>
      </c>
      <c r="F6281" s="50">
        <f>IF(COUNTIF('リスト（不使用）'!$A$5:$A$6,単年カーブ!$A$1),"希望数量入力ください",'単年（2027年度）'!$E$12*単年カーブ!$R$3+'単年（2027年度）'!$E$12*(1-単年カーブ!$R$3)*単年カーブ!Q6281)</f>
        <v>0</v>
      </c>
      <c r="G6281" s="47">
        <f t="shared" si="689"/>
        <v>0</v>
      </c>
      <c r="M6281">
        <f t="shared" si="690"/>
        <v>8</v>
      </c>
      <c r="N6281">
        <f>IF(OR(WEEKDAY(A6281)=1,WEEKDAY(A6281)=7,COUNTIF('2027祝日等（不使用）'!$A$1:$A$20,単年カーブ!A6281)=1),0,1)</f>
        <v>1</v>
      </c>
      <c r="O6281">
        <f t="shared" si="687"/>
        <v>38</v>
      </c>
      <c r="P6281">
        <f t="shared" si="691"/>
        <v>1</v>
      </c>
      <c r="Q6281">
        <f t="shared" si="692"/>
        <v>1</v>
      </c>
    </row>
    <row r="6282" spans="1:17" ht="19.5" x14ac:dyDescent="0.4">
      <c r="A6282" s="33">
        <f t="shared" si="686"/>
        <v>46608</v>
      </c>
      <c r="B6282" s="27" t="str">
        <f t="shared" si="688"/>
        <v>(月)</v>
      </c>
      <c r="C6282" s="34">
        <v>0.79166666666666696</v>
      </c>
      <c r="D6282" s="16" t="s">
        <v>18</v>
      </c>
      <c r="E6282" s="35">
        <v>0.8125</v>
      </c>
      <c r="F6282" s="50">
        <f>IF(COUNTIF('リスト（不使用）'!$A$5:$A$6,単年カーブ!$A$1),"希望数量入力ください",'単年（2027年度）'!$E$12*単年カーブ!$R$3+'単年（2027年度）'!$E$12*(1-単年カーブ!$R$3)*単年カーブ!Q6282)</f>
        <v>0</v>
      </c>
      <c r="G6282" s="47">
        <f t="shared" si="689"/>
        <v>0</v>
      </c>
      <c r="M6282">
        <f t="shared" si="690"/>
        <v>8</v>
      </c>
      <c r="N6282">
        <f>IF(OR(WEEKDAY(A6282)=1,WEEKDAY(A6282)=7,COUNTIF('2027祝日等（不使用）'!$A$1:$A$20,単年カーブ!A6282)=1),0,1)</f>
        <v>1</v>
      </c>
      <c r="O6282">
        <f t="shared" si="687"/>
        <v>39</v>
      </c>
      <c r="P6282">
        <f t="shared" si="691"/>
        <v>1</v>
      </c>
      <c r="Q6282">
        <f t="shared" si="692"/>
        <v>1</v>
      </c>
    </row>
    <row r="6283" spans="1:17" ht="19.5" x14ac:dyDescent="0.4">
      <c r="A6283" s="33">
        <f t="shared" si="686"/>
        <v>46608</v>
      </c>
      <c r="B6283" s="27" t="str">
        <f t="shared" si="688"/>
        <v>(月)</v>
      </c>
      <c r="C6283" s="34">
        <v>0.8125</v>
      </c>
      <c r="D6283" s="16" t="s">
        <v>18</v>
      </c>
      <c r="E6283" s="35">
        <v>0.83333333333333304</v>
      </c>
      <c r="F6283" s="50">
        <f>IF(COUNTIF('リスト（不使用）'!$A$5:$A$6,単年カーブ!$A$1),"希望数量入力ください",'単年（2027年度）'!$E$12*単年カーブ!$R$3+'単年（2027年度）'!$E$12*(1-単年カーブ!$R$3)*単年カーブ!Q6283)</f>
        <v>0</v>
      </c>
      <c r="G6283" s="47">
        <f t="shared" si="689"/>
        <v>0</v>
      </c>
      <c r="M6283">
        <f t="shared" si="690"/>
        <v>8</v>
      </c>
      <c r="N6283">
        <f>IF(OR(WEEKDAY(A6283)=1,WEEKDAY(A6283)=7,COUNTIF('2027祝日等（不使用）'!$A$1:$A$20,単年カーブ!A6283)=1),0,1)</f>
        <v>1</v>
      </c>
      <c r="O6283">
        <f t="shared" si="687"/>
        <v>40</v>
      </c>
      <c r="P6283">
        <f t="shared" si="691"/>
        <v>1</v>
      </c>
      <c r="Q6283">
        <f t="shared" si="692"/>
        <v>1</v>
      </c>
    </row>
    <row r="6284" spans="1:17" ht="19.5" x14ac:dyDescent="0.4">
      <c r="A6284" s="33">
        <f t="shared" si="686"/>
        <v>46608</v>
      </c>
      <c r="B6284" s="27" t="str">
        <f t="shared" si="688"/>
        <v>(月)</v>
      </c>
      <c r="C6284" s="34">
        <v>0.83333333333333304</v>
      </c>
      <c r="D6284" s="16" t="s">
        <v>18</v>
      </c>
      <c r="E6284" s="35">
        <v>0.85416666666666696</v>
      </c>
      <c r="F6284" s="50">
        <f>IF(COUNTIF('リスト（不使用）'!$A$5:$A$6,単年カーブ!$A$1),"希望数量入力ください",'単年（2027年度）'!$E$12*単年カーブ!$R$3+'単年（2027年度）'!$E$12*(1-単年カーブ!$R$3)*単年カーブ!Q6284)</f>
        <v>0</v>
      </c>
      <c r="G6284" s="47">
        <f t="shared" si="689"/>
        <v>0</v>
      </c>
      <c r="M6284">
        <f t="shared" si="690"/>
        <v>8</v>
      </c>
      <c r="N6284">
        <f>IF(OR(WEEKDAY(A6284)=1,WEEKDAY(A6284)=7,COUNTIF('2027祝日等（不使用）'!$A$1:$A$20,単年カーブ!A6284)=1),0,1)</f>
        <v>1</v>
      </c>
      <c r="O6284">
        <f t="shared" si="687"/>
        <v>41</v>
      </c>
      <c r="P6284">
        <f t="shared" si="691"/>
        <v>0</v>
      </c>
      <c r="Q6284">
        <f t="shared" si="692"/>
        <v>0</v>
      </c>
    </row>
    <row r="6285" spans="1:17" ht="19.5" x14ac:dyDescent="0.4">
      <c r="A6285" s="33">
        <f t="shared" si="686"/>
        <v>46608</v>
      </c>
      <c r="B6285" s="27" t="str">
        <f t="shared" si="688"/>
        <v>(月)</v>
      </c>
      <c r="C6285" s="34">
        <v>0.85416666666666696</v>
      </c>
      <c r="D6285" s="16" t="s">
        <v>18</v>
      </c>
      <c r="E6285" s="35">
        <v>0.875</v>
      </c>
      <c r="F6285" s="50">
        <f>IF(COUNTIF('リスト（不使用）'!$A$5:$A$6,単年カーブ!$A$1),"希望数量入力ください",'単年（2027年度）'!$E$12*単年カーブ!$R$3+'単年（2027年度）'!$E$12*(1-単年カーブ!$R$3)*単年カーブ!Q6285)</f>
        <v>0</v>
      </c>
      <c r="G6285" s="47">
        <f t="shared" si="689"/>
        <v>0</v>
      </c>
      <c r="M6285">
        <f t="shared" si="690"/>
        <v>8</v>
      </c>
      <c r="N6285">
        <f>IF(OR(WEEKDAY(A6285)=1,WEEKDAY(A6285)=7,COUNTIF('2027祝日等（不使用）'!$A$1:$A$20,単年カーブ!A6285)=1),0,1)</f>
        <v>1</v>
      </c>
      <c r="O6285">
        <f t="shared" si="687"/>
        <v>42</v>
      </c>
      <c r="P6285">
        <f t="shared" si="691"/>
        <v>0</v>
      </c>
      <c r="Q6285">
        <f t="shared" si="692"/>
        <v>0</v>
      </c>
    </row>
    <row r="6286" spans="1:17" ht="19.5" x14ac:dyDescent="0.4">
      <c r="A6286" s="33">
        <f t="shared" si="686"/>
        <v>46608</v>
      </c>
      <c r="B6286" s="27" t="str">
        <f t="shared" si="688"/>
        <v>(月)</v>
      </c>
      <c r="C6286" s="34">
        <v>0.875</v>
      </c>
      <c r="D6286" s="16" t="s">
        <v>18</v>
      </c>
      <c r="E6286" s="35">
        <v>0.89583333333333304</v>
      </c>
      <c r="F6286" s="50">
        <f>IF(COUNTIF('リスト（不使用）'!$A$5:$A$6,単年カーブ!$A$1),"希望数量入力ください",'単年（2027年度）'!$E$12*単年カーブ!$R$3+'単年（2027年度）'!$E$12*(1-単年カーブ!$R$3)*単年カーブ!Q6286)</f>
        <v>0</v>
      </c>
      <c r="G6286" s="47">
        <f t="shared" si="689"/>
        <v>0</v>
      </c>
      <c r="M6286">
        <f t="shared" si="690"/>
        <v>8</v>
      </c>
      <c r="N6286">
        <f>IF(OR(WEEKDAY(A6286)=1,WEEKDAY(A6286)=7,COUNTIF('2027祝日等（不使用）'!$A$1:$A$20,単年カーブ!A6286)=1),0,1)</f>
        <v>1</v>
      </c>
      <c r="O6286">
        <f t="shared" si="687"/>
        <v>43</v>
      </c>
      <c r="P6286">
        <f t="shared" si="691"/>
        <v>0</v>
      </c>
      <c r="Q6286">
        <f t="shared" si="692"/>
        <v>0</v>
      </c>
    </row>
    <row r="6287" spans="1:17" ht="19.5" x14ac:dyDescent="0.4">
      <c r="A6287" s="33">
        <f t="shared" si="686"/>
        <v>46608</v>
      </c>
      <c r="B6287" s="27" t="str">
        <f t="shared" si="688"/>
        <v>(月)</v>
      </c>
      <c r="C6287" s="34">
        <v>0.89583333333333304</v>
      </c>
      <c r="D6287" s="16" t="s">
        <v>18</v>
      </c>
      <c r="E6287" s="35">
        <v>0.91666666666666696</v>
      </c>
      <c r="F6287" s="50">
        <f>IF(COUNTIF('リスト（不使用）'!$A$5:$A$6,単年カーブ!$A$1),"希望数量入力ください",'単年（2027年度）'!$E$12*単年カーブ!$R$3+'単年（2027年度）'!$E$12*(1-単年カーブ!$R$3)*単年カーブ!Q6287)</f>
        <v>0</v>
      </c>
      <c r="G6287" s="47">
        <f t="shared" si="689"/>
        <v>0</v>
      </c>
      <c r="M6287">
        <f t="shared" si="690"/>
        <v>8</v>
      </c>
      <c r="N6287">
        <f>IF(OR(WEEKDAY(A6287)=1,WEEKDAY(A6287)=7,COUNTIF('2027祝日等（不使用）'!$A$1:$A$20,単年カーブ!A6287)=1),0,1)</f>
        <v>1</v>
      </c>
      <c r="O6287">
        <f t="shared" si="687"/>
        <v>44</v>
      </c>
      <c r="P6287">
        <f t="shared" si="691"/>
        <v>0</v>
      </c>
      <c r="Q6287">
        <f t="shared" si="692"/>
        <v>0</v>
      </c>
    </row>
    <row r="6288" spans="1:17" ht="19.5" x14ac:dyDescent="0.4">
      <c r="A6288" s="33">
        <f t="shared" si="686"/>
        <v>46608</v>
      </c>
      <c r="B6288" s="27" t="str">
        <f t="shared" si="688"/>
        <v>(月)</v>
      </c>
      <c r="C6288" s="34">
        <v>0.91666666666666696</v>
      </c>
      <c r="D6288" s="16" t="s">
        <v>18</v>
      </c>
      <c r="E6288" s="35">
        <v>0.9375</v>
      </c>
      <c r="F6288" s="50">
        <f>IF(COUNTIF('リスト（不使用）'!$A$5:$A$6,単年カーブ!$A$1),"希望数量入力ください",'単年（2027年度）'!$E$12*単年カーブ!$R$3+'単年（2027年度）'!$E$12*(1-単年カーブ!$R$3)*単年カーブ!Q6288)</f>
        <v>0</v>
      </c>
      <c r="G6288" s="47">
        <f t="shared" si="689"/>
        <v>0</v>
      </c>
      <c r="M6288">
        <f t="shared" si="690"/>
        <v>8</v>
      </c>
      <c r="N6288">
        <f>IF(OR(WEEKDAY(A6288)=1,WEEKDAY(A6288)=7,COUNTIF('2027祝日等（不使用）'!$A$1:$A$20,単年カーブ!A6288)=1),0,1)</f>
        <v>1</v>
      </c>
      <c r="O6288">
        <f t="shared" si="687"/>
        <v>45</v>
      </c>
      <c r="P6288">
        <f t="shared" si="691"/>
        <v>0</v>
      </c>
      <c r="Q6288">
        <f t="shared" si="692"/>
        <v>0</v>
      </c>
    </row>
    <row r="6289" spans="1:17" ht="19.5" x14ac:dyDescent="0.4">
      <c r="A6289" s="33">
        <f t="shared" si="686"/>
        <v>46608</v>
      </c>
      <c r="B6289" s="27" t="str">
        <f t="shared" si="688"/>
        <v>(月)</v>
      </c>
      <c r="C6289" s="34">
        <v>0.9375</v>
      </c>
      <c r="D6289" s="16" t="s">
        <v>18</v>
      </c>
      <c r="E6289" s="35">
        <v>0.95833333333333304</v>
      </c>
      <c r="F6289" s="50">
        <f>IF(COUNTIF('リスト（不使用）'!$A$5:$A$6,単年カーブ!$A$1),"希望数量入力ください",'単年（2027年度）'!$E$12*単年カーブ!$R$3+'単年（2027年度）'!$E$12*(1-単年カーブ!$R$3)*単年カーブ!Q6289)</f>
        <v>0</v>
      </c>
      <c r="G6289" s="47">
        <f t="shared" si="689"/>
        <v>0</v>
      </c>
      <c r="M6289">
        <f t="shared" si="690"/>
        <v>8</v>
      </c>
      <c r="N6289">
        <f>IF(OR(WEEKDAY(A6289)=1,WEEKDAY(A6289)=7,COUNTIF('2027祝日等（不使用）'!$A$1:$A$20,単年カーブ!A6289)=1),0,1)</f>
        <v>1</v>
      </c>
      <c r="O6289">
        <f t="shared" si="687"/>
        <v>46</v>
      </c>
      <c r="P6289">
        <f t="shared" si="691"/>
        <v>0</v>
      </c>
      <c r="Q6289">
        <f t="shared" si="692"/>
        <v>0</v>
      </c>
    </row>
    <row r="6290" spans="1:17" ht="19.5" x14ac:dyDescent="0.4">
      <c r="A6290" s="33">
        <f t="shared" si="686"/>
        <v>46608</v>
      </c>
      <c r="B6290" s="27" t="str">
        <f t="shared" si="688"/>
        <v>(月)</v>
      </c>
      <c r="C6290" s="34">
        <v>0.95833333333333304</v>
      </c>
      <c r="D6290" s="16" t="s">
        <v>18</v>
      </c>
      <c r="E6290" s="35">
        <v>0.97916666666666696</v>
      </c>
      <c r="F6290" s="50">
        <f>IF(COUNTIF('リスト（不使用）'!$A$5:$A$6,単年カーブ!$A$1),"希望数量入力ください",'単年（2027年度）'!$E$12*単年カーブ!$R$3+'単年（2027年度）'!$E$12*(1-単年カーブ!$R$3)*単年カーブ!Q6290)</f>
        <v>0</v>
      </c>
      <c r="G6290" s="47">
        <f t="shared" si="689"/>
        <v>0</v>
      </c>
      <c r="M6290">
        <f t="shared" si="690"/>
        <v>8</v>
      </c>
      <c r="N6290">
        <f>IF(OR(WEEKDAY(A6290)=1,WEEKDAY(A6290)=7,COUNTIF('2027祝日等（不使用）'!$A$1:$A$20,単年カーブ!A6290)=1),0,1)</f>
        <v>1</v>
      </c>
      <c r="O6290">
        <f t="shared" si="687"/>
        <v>47</v>
      </c>
      <c r="P6290">
        <f t="shared" si="691"/>
        <v>0</v>
      </c>
      <c r="Q6290">
        <f t="shared" si="692"/>
        <v>0</v>
      </c>
    </row>
    <row r="6291" spans="1:17" ht="19.5" x14ac:dyDescent="0.4">
      <c r="A6291" s="33">
        <f t="shared" si="686"/>
        <v>46608</v>
      </c>
      <c r="B6291" s="27" t="str">
        <f t="shared" si="688"/>
        <v>(月)</v>
      </c>
      <c r="C6291" s="34">
        <v>0.97916666666666696</v>
      </c>
      <c r="D6291" s="16" t="s">
        <v>18</v>
      </c>
      <c r="E6291" s="35" t="s">
        <v>17</v>
      </c>
      <c r="F6291" s="50">
        <f>IF(COUNTIF('リスト（不使用）'!$A$5:$A$6,単年カーブ!$A$1),"希望数量入力ください",'単年（2027年度）'!$E$12*単年カーブ!$R$3+'単年（2027年度）'!$E$12*(1-単年カーブ!$R$3)*単年カーブ!Q6291)</f>
        <v>0</v>
      </c>
      <c r="G6291" s="47">
        <f t="shared" si="689"/>
        <v>0</v>
      </c>
      <c r="M6291">
        <f t="shared" si="690"/>
        <v>8</v>
      </c>
      <c r="N6291">
        <f>IF(OR(WEEKDAY(A6291)=1,WEEKDAY(A6291)=7,COUNTIF('2027祝日等（不使用）'!$A$1:$A$20,単年カーブ!A6291)=1),0,1)</f>
        <v>1</v>
      </c>
      <c r="O6291">
        <f t="shared" si="687"/>
        <v>48</v>
      </c>
      <c r="P6291">
        <f t="shared" si="691"/>
        <v>0</v>
      </c>
      <c r="Q6291">
        <f t="shared" si="692"/>
        <v>0</v>
      </c>
    </row>
    <row r="6292" spans="1:17" ht="19.5" x14ac:dyDescent="0.4">
      <c r="A6292" s="33">
        <f t="shared" si="686"/>
        <v>46609</v>
      </c>
      <c r="B6292" s="27" t="str">
        <f t="shared" si="688"/>
        <v>(火)</v>
      </c>
      <c r="C6292" s="34">
        <v>0</v>
      </c>
      <c r="D6292" s="16" t="s">
        <v>18</v>
      </c>
      <c r="E6292" s="35">
        <v>2.0833333333333332E-2</v>
      </c>
      <c r="F6292" s="50">
        <f>IF(COUNTIF('リスト（不使用）'!$A$5:$A$6,単年カーブ!$A$1),"希望数量入力ください",'単年（2027年度）'!$E$12*単年カーブ!$R$3+'単年（2027年度）'!$E$12*(1-単年カーブ!$R$3)*単年カーブ!Q6292)</f>
        <v>0</v>
      </c>
      <c r="G6292" s="47">
        <f t="shared" si="689"/>
        <v>0</v>
      </c>
      <c r="M6292">
        <f t="shared" si="690"/>
        <v>8</v>
      </c>
      <c r="N6292">
        <f>IF(OR(WEEKDAY(A6292)=1,WEEKDAY(A6292)=7,COUNTIF('2027祝日等（不使用）'!$A$1:$A$20,単年カーブ!A6292)=1),0,1)</f>
        <v>1</v>
      </c>
      <c r="O6292">
        <f t="shared" si="687"/>
        <v>1</v>
      </c>
      <c r="P6292">
        <f t="shared" si="691"/>
        <v>0</v>
      </c>
      <c r="Q6292">
        <f t="shared" si="692"/>
        <v>0</v>
      </c>
    </row>
    <row r="6293" spans="1:17" ht="19.5" x14ac:dyDescent="0.4">
      <c r="A6293" s="33">
        <f t="shared" si="686"/>
        <v>46609</v>
      </c>
      <c r="B6293" s="27" t="str">
        <f t="shared" si="688"/>
        <v>(火)</v>
      </c>
      <c r="C6293" s="34">
        <v>2.0833333333333332E-2</v>
      </c>
      <c r="D6293" s="16" t="s">
        <v>18</v>
      </c>
      <c r="E6293" s="35">
        <v>4.1666666666666664E-2</v>
      </c>
      <c r="F6293" s="50">
        <f>IF(COUNTIF('リスト（不使用）'!$A$5:$A$6,単年カーブ!$A$1),"希望数量入力ください",'単年（2027年度）'!$E$12*単年カーブ!$R$3+'単年（2027年度）'!$E$12*(1-単年カーブ!$R$3)*単年カーブ!Q6293)</f>
        <v>0</v>
      </c>
      <c r="G6293" s="47">
        <f t="shared" si="689"/>
        <v>0</v>
      </c>
      <c r="M6293">
        <f t="shared" si="690"/>
        <v>8</v>
      </c>
      <c r="N6293">
        <f>IF(OR(WEEKDAY(A6293)=1,WEEKDAY(A6293)=7,COUNTIF('2027祝日等（不使用）'!$A$1:$A$20,単年カーブ!A6293)=1),0,1)</f>
        <v>1</v>
      </c>
      <c r="O6293">
        <f t="shared" si="687"/>
        <v>2</v>
      </c>
      <c r="P6293">
        <f t="shared" si="691"/>
        <v>0</v>
      </c>
      <c r="Q6293">
        <f t="shared" si="692"/>
        <v>0</v>
      </c>
    </row>
    <row r="6294" spans="1:17" ht="19.5" x14ac:dyDescent="0.4">
      <c r="A6294" s="33">
        <f t="shared" si="686"/>
        <v>46609</v>
      </c>
      <c r="B6294" s="27" t="str">
        <f t="shared" si="688"/>
        <v>(火)</v>
      </c>
      <c r="C6294" s="34">
        <v>4.1666666666666664E-2</v>
      </c>
      <c r="D6294" s="16" t="s">
        <v>18</v>
      </c>
      <c r="E6294" s="35">
        <v>6.25E-2</v>
      </c>
      <c r="F6294" s="50">
        <f>IF(COUNTIF('リスト（不使用）'!$A$5:$A$6,単年カーブ!$A$1),"希望数量入力ください",'単年（2027年度）'!$E$12*単年カーブ!$R$3+'単年（2027年度）'!$E$12*(1-単年カーブ!$R$3)*単年カーブ!Q6294)</f>
        <v>0</v>
      </c>
      <c r="G6294" s="47">
        <f t="shared" si="689"/>
        <v>0</v>
      </c>
      <c r="M6294">
        <f t="shared" si="690"/>
        <v>8</v>
      </c>
      <c r="N6294">
        <f>IF(OR(WEEKDAY(A6294)=1,WEEKDAY(A6294)=7,COUNTIF('2027祝日等（不使用）'!$A$1:$A$20,単年カーブ!A6294)=1),0,1)</f>
        <v>1</v>
      </c>
      <c r="O6294">
        <f t="shared" si="687"/>
        <v>3</v>
      </c>
      <c r="P6294">
        <f t="shared" si="691"/>
        <v>0</v>
      </c>
      <c r="Q6294">
        <f t="shared" si="692"/>
        <v>0</v>
      </c>
    </row>
    <row r="6295" spans="1:17" ht="19.5" x14ac:dyDescent="0.4">
      <c r="A6295" s="33">
        <f t="shared" si="686"/>
        <v>46609</v>
      </c>
      <c r="B6295" s="27" t="str">
        <f t="shared" si="688"/>
        <v>(火)</v>
      </c>
      <c r="C6295" s="34">
        <v>6.25E-2</v>
      </c>
      <c r="D6295" s="16" t="s">
        <v>18</v>
      </c>
      <c r="E6295" s="35">
        <v>8.3333333333333301E-2</v>
      </c>
      <c r="F6295" s="50">
        <f>IF(COUNTIF('リスト（不使用）'!$A$5:$A$6,単年カーブ!$A$1),"希望数量入力ください",'単年（2027年度）'!$E$12*単年カーブ!$R$3+'単年（2027年度）'!$E$12*(1-単年カーブ!$R$3)*単年カーブ!Q6295)</f>
        <v>0</v>
      </c>
      <c r="G6295" s="47">
        <f t="shared" si="689"/>
        <v>0</v>
      </c>
      <c r="M6295">
        <f t="shared" si="690"/>
        <v>8</v>
      </c>
      <c r="N6295">
        <f>IF(OR(WEEKDAY(A6295)=1,WEEKDAY(A6295)=7,COUNTIF('2027祝日等（不使用）'!$A$1:$A$20,単年カーブ!A6295)=1),0,1)</f>
        <v>1</v>
      </c>
      <c r="O6295">
        <f t="shared" si="687"/>
        <v>4</v>
      </c>
      <c r="P6295">
        <f t="shared" si="691"/>
        <v>0</v>
      </c>
      <c r="Q6295">
        <f t="shared" si="692"/>
        <v>0</v>
      </c>
    </row>
    <row r="6296" spans="1:17" ht="19.5" x14ac:dyDescent="0.4">
      <c r="A6296" s="33">
        <f t="shared" si="686"/>
        <v>46609</v>
      </c>
      <c r="B6296" s="27" t="str">
        <f t="shared" si="688"/>
        <v>(火)</v>
      </c>
      <c r="C6296" s="34">
        <v>8.3333333333333301E-2</v>
      </c>
      <c r="D6296" s="16" t="s">
        <v>18</v>
      </c>
      <c r="E6296" s="35">
        <v>0.104166666666667</v>
      </c>
      <c r="F6296" s="50">
        <f>IF(COUNTIF('リスト（不使用）'!$A$5:$A$6,単年カーブ!$A$1),"希望数量入力ください",'単年（2027年度）'!$E$12*単年カーブ!$R$3+'単年（2027年度）'!$E$12*(1-単年カーブ!$R$3)*単年カーブ!Q6296)</f>
        <v>0</v>
      </c>
      <c r="G6296" s="47">
        <f t="shared" si="689"/>
        <v>0</v>
      </c>
      <c r="M6296">
        <f t="shared" si="690"/>
        <v>8</v>
      </c>
      <c r="N6296">
        <f>IF(OR(WEEKDAY(A6296)=1,WEEKDAY(A6296)=7,COUNTIF('2027祝日等（不使用）'!$A$1:$A$20,単年カーブ!A6296)=1),0,1)</f>
        <v>1</v>
      </c>
      <c r="O6296">
        <f t="shared" si="687"/>
        <v>5</v>
      </c>
      <c r="P6296">
        <f t="shared" si="691"/>
        <v>0</v>
      </c>
      <c r="Q6296">
        <f t="shared" si="692"/>
        <v>0</v>
      </c>
    </row>
    <row r="6297" spans="1:17" ht="19.5" x14ac:dyDescent="0.4">
      <c r="A6297" s="33">
        <f t="shared" si="686"/>
        <v>46609</v>
      </c>
      <c r="B6297" s="27" t="str">
        <f t="shared" si="688"/>
        <v>(火)</v>
      </c>
      <c r="C6297" s="34">
        <v>0.104166666666667</v>
      </c>
      <c r="D6297" s="16" t="s">
        <v>18</v>
      </c>
      <c r="E6297" s="35">
        <v>0.125</v>
      </c>
      <c r="F6297" s="50">
        <f>IF(COUNTIF('リスト（不使用）'!$A$5:$A$6,単年カーブ!$A$1),"希望数量入力ください",'単年（2027年度）'!$E$12*単年カーブ!$R$3+'単年（2027年度）'!$E$12*(1-単年カーブ!$R$3)*単年カーブ!Q6297)</f>
        <v>0</v>
      </c>
      <c r="G6297" s="47">
        <f t="shared" si="689"/>
        <v>0</v>
      </c>
      <c r="M6297">
        <f t="shared" si="690"/>
        <v>8</v>
      </c>
      <c r="N6297">
        <f>IF(OR(WEEKDAY(A6297)=1,WEEKDAY(A6297)=7,COUNTIF('2027祝日等（不使用）'!$A$1:$A$20,単年カーブ!A6297)=1),0,1)</f>
        <v>1</v>
      </c>
      <c r="O6297">
        <f t="shared" si="687"/>
        <v>6</v>
      </c>
      <c r="P6297">
        <f t="shared" si="691"/>
        <v>0</v>
      </c>
      <c r="Q6297">
        <f t="shared" si="692"/>
        <v>0</v>
      </c>
    </row>
    <row r="6298" spans="1:17" ht="19.5" x14ac:dyDescent="0.4">
      <c r="A6298" s="33">
        <f t="shared" si="686"/>
        <v>46609</v>
      </c>
      <c r="B6298" s="27" t="str">
        <f t="shared" si="688"/>
        <v>(火)</v>
      </c>
      <c r="C6298" s="34">
        <v>0.125</v>
      </c>
      <c r="D6298" s="16" t="s">
        <v>18</v>
      </c>
      <c r="E6298" s="35">
        <v>0.14583333333333301</v>
      </c>
      <c r="F6298" s="50">
        <f>IF(COUNTIF('リスト（不使用）'!$A$5:$A$6,単年カーブ!$A$1),"希望数量入力ください",'単年（2027年度）'!$E$12*単年カーブ!$R$3+'単年（2027年度）'!$E$12*(1-単年カーブ!$R$3)*単年カーブ!Q6298)</f>
        <v>0</v>
      </c>
      <c r="G6298" s="47">
        <f t="shared" si="689"/>
        <v>0</v>
      </c>
      <c r="M6298">
        <f t="shared" si="690"/>
        <v>8</v>
      </c>
      <c r="N6298">
        <f>IF(OR(WEEKDAY(A6298)=1,WEEKDAY(A6298)=7,COUNTIF('2027祝日等（不使用）'!$A$1:$A$20,単年カーブ!A6298)=1),0,1)</f>
        <v>1</v>
      </c>
      <c r="O6298">
        <f t="shared" si="687"/>
        <v>7</v>
      </c>
      <c r="P6298">
        <f t="shared" si="691"/>
        <v>0</v>
      </c>
      <c r="Q6298">
        <f t="shared" si="692"/>
        <v>0</v>
      </c>
    </row>
    <row r="6299" spans="1:17" ht="19.5" x14ac:dyDescent="0.4">
      <c r="A6299" s="33">
        <f t="shared" si="686"/>
        <v>46609</v>
      </c>
      <c r="B6299" s="27" t="str">
        <f t="shared" si="688"/>
        <v>(火)</v>
      </c>
      <c r="C6299" s="34">
        <v>0.14583333333333301</v>
      </c>
      <c r="D6299" s="16" t="s">
        <v>18</v>
      </c>
      <c r="E6299" s="35">
        <v>0.16666666666666699</v>
      </c>
      <c r="F6299" s="50">
        <f>IF(COUNTIF('リスト（不使用）'!$A$5:$A$6,単年カーブ!$A$1),"希望数量入力ください",'単年（2027年度）'!$E$12*単年カーブ!$R$3+'単年（2027年度）'!$E$12*(1-単年カーブ!$R$3)*単年カーブ!Q6299)</f>
        <v>0</v>
      </c>
      <c r="G6299" s="47">
        <f t="shared" si="689"/>
        <v>0</v>
      </c>
      <c r="M6299">
        <f t="shared" si="690"/>
        <v>8</v>
      </c>
      <c r="N6299">
        <f>IF(OR(WEEKDAY(A6299)=1,WEEKDAY(A6299)=7,COUNTIF('2027祝日等（不使用）'!$A$1:$A$20,単年カーブ!A6299)=1),0,1)</f>
        <v>1</v>
      </c>
      <c r="O6299">
        <f t="shared" si="687"/>
        <v>8</v>
      </c>
      <c r="P6299">
        <f t="shared" si="691"/>
        <v>0</v>
      </c>
      <c r="Q6299">
        <f t="shared" si="692"/>
        <v>0</v>
      </c>
    </row>
    <row r="6300" spans="1:17" ht="19.5" x14ac:dyDescent="0.4">
      <c r="A6300" s="33">
        <f t="shared" si="686"/>
        <v>46609</v>
      </c>
      <c r="B6300" s="27" t="str">
        <f t="shared" si="688"/>
        <v>(火)</v>
      </c>
      <c r="C6300" s="34">
        <v>0.16666666666666699</v>
      </c>
      <c r="D6300" s="16" t="s">
        <v>18</v>
      </c>
      <c r="E6300" s="35">
        <v>0.1875</v>
      </c>
      <c r="F6300" s="50">
        <f>IF(COUNTIF('リスト（不使用）'!$A$5:$A$6,単年カーブ!$A$1),"希望数量入力ください",'単年（2027年度）'!$E$12*単年カーブ!$R$3+'単年（2027年度）'!$E$12*(1-単年カーブ!$R$3)*単年カーブ!Q6300)</f>
        <v>0</v>
      </c>
      <c r="G6300" s="47">
        <f t="shared" si="689"/>
        <v>0</v>
      </c>
      <c r="M6300">
        <f t="shared" si="690"/>
        <v>8</v>
      </c>
      <c r="N6300">
        <f>IF(OR(WEEKDAY(A6300)=1,WEEKDAY(A6300)=7,COUNTIF('2027祝日等（不使用）'!$A$1:$A$20,単年カーブ!A6300)=1),0,1)</f>
        <v>1</v>
      </c>
      <c r="O6300">
        <f t="shared" si="687"/>
        <v>9</v>
      </c>
      <c r="P6300">
        <f t="shared" si="691"/>
        <v>0</v>
      </c>
      <c r="Q6300">
        <f t="shared" si="692"/>
        <v>0</v>
      </c>
    </row>
    <row r="6301" spans="1:17" ht="19.5" x14ac:dyDescent="0.4">
      <c r="A6301" s="33">
        <f t="shared" si="686"/>
        <v>46609</v>
      </c>
      <c r="B6301" s="27" t="str">
        <f t="shared" si="688"/>
        <v>(火)</v>
      </c>
      <c r="C6301" s="34">
        <v>0.1875</v>
      </c>
      <c r="D6301" s="16" t="s">
        <v>18</v>
      </c>
      <c r="E6301" s="35">
        <v>0.20833333333333301</v>
      </c>
      <c r="F6301" s="50">
        <f>IF(COUNTIF('リスト（不使用）'!$A$5:$A$6,単年カーブ!$A$1),"希望数量入力ください",'単年（2027年度）'!$E$12*単年カーブ!$R$3+'単年（2027年度）'!$E$12*(1-単年カーブ!$R$3)*単年カーブ!Q6301)</f>
        <v>0</v>
      </c>
      <c r="G6301" s="47">
        <f t="shared" si="689"/>
        <v>0</v>
      </c>
      <c r="M6301">
        <f t="shared" si="690"/>
        <v>8</v>
      </c>
      <c r="N6301">
        <f>IF(OR(WEEKDAY(A6301)=1,WEEKDAY(A6301)=7,COUNTIF('2027祝日等（不使用）'!$A$1:$A$20,単年カーブ!A6301)=1),0,1)</f>
        <v>1</v>
      </c>
      <c r="O6301">
        <f t="shared" si="687"/>
        <v>10</v>
      </c>
      <c r="P6301">
        <f t="shared" si="691"/>
        <v>0</v>
      </c>
      <c r="Q6301">
        <f t="shared" si="692"/>
        <v>0</v>
      </c>
    </row>
    <row r="6302" spans="1:17" ht="19.5" x14ac:dyDescent="0.4">
      <c r="A6302" s="33">
        <f t="shared" si="686"/>
        <v>46609</v>
      </c>
      <c r="B6302" s="27" t="str">
        <f t="shared" si="688"/>
        <v>(火)</v>
      </c>
      <c r="C6302" s="34">
        <v>0.20833333333333301</v>
      </c>
      <c r="D6302" s="16" t="s">
        <v>18</v>
      </c>
      <c r="E6302" s="35">
        <v>0.22916666666666699</v>
      </c>
      <c r="F6302" s="50">
        <f>IF(COUNTIF('リスト（不使用）'!$A$5:$A$6,単年カーブ!$A$1),"希望数量入力ください",'単年（2027年度）'!$E$12*単年カーブ!$R$3+'単年（2027年度）'!$E$12*(1-単年カーブ!$R$3)*単年カーブ!Q6302)</f>
        <v>0</v>
      </c>
      <c r="G6302" s="47">
        <f t="shared" si="689"/>
        <v>0</v>
      </c>
      <c r="M6302">
        <f t="shared" si="690"/>
        <v>8</v>
      </c>
      <c r="N6302">
        <f>IF(OR(WEEKDAY(A6302)=1,WEEKDAY(A6302)=7,COUNTIF('2027祝日等（不使用）'!$A$1:$A$20,単年カーブ!A6302)=1),0,1)</f>
        <v>1</v>
      </c>
      <c r="O6302">
        <f t="shared" si="687"/>
        <v>11</v>
      </c>
      <c r="P6302">
        <f t="shared" si="691"/>
        <v>0</v>
      </c>
      <c r="Q6302">
        <f t="shared" si="692"/>
        <v>0</v>
      </c>
    </row>
    <row r="6303" spans="1:17" ht="19.5" x14ac:dyDescent="0.4">
      <c r="A6303" s="33">
        <f t="shared" si="686"/>
        <v>46609</v>
      </c>
      <c r="B6303" s="27" t="str">
        <f t="shared" si="688"/>
        <v>(火)</v>
      </c>
      <c r="C6303" s="34">
        <v>0.22916666666666699</v>
      </c>
      <c r="D6303" s="16" t="s">
        <v>18</v>
      </c>
      <c r="E6303" s="35">
        <v>0.25</v>
      </c>
      <c r="F6303" s="50">
        <f>IF(COUNTIF('リスト（不使用）'!$A$5:$A$6,単年カーブ!$A$1),"希望数量入力ください",'単年（2027年度）'!$E$12*単年カーブ!$R$3+'単年（2027年度）'!$E$12*(1-単年カーブ!$R$3)*単年カーブ!Q6303)</f>
        <v>0</v>
      </c>
      <c r="G6303" s="47">
        <f t="shared" si="689"/>
        <v>0</v>
      </c>
      <c r="M6303">
        <f t="shared" si="690"/>
        <v>8</v>
      </c>
      <c r="N6303">
        <f>IF(OR(WEEKDAY(A6303)=1,WEEKDAY(A6303)=7,COUNTIF('2027祝日等（不使用）'!$A$1:$A$20,単年カーブ!A6303)=1),0,1)</f>
        <v>1</v>
      </c>
      <c r="O6303">
        <f t="shared" si="687"/>
        <v>12</v>
      </c>
      <c r="P6303">
        <f t="shared" si="691"/>
        <v>0</v>
      </c>
      <c r="Q6303">
        <f t="shared" si="692"/>
        <v>0</v>
      </c>
    </row>
    <row r="6304" spans="1:17" ht="19.5" x14ac:dyDescent="0.4">
      <c r="A6304" s="33">
        <f t="shared" si="686"/>
        <v>46609</v>
      </c>
      <c r="B6304" s="27" t="str">
        <f t="shared" si="688"/>
        <v>(火)</v>
      </c>
      <c r="C6304" s="34">
        <v>0.25</v>
      </c>
      <c r="D6304" s="16" t="s">
        <v>18</v>
      </c>
      <c r="E6304" s="35">
        <v>0.27083333333333298</v>
      </c>
      <c r="F6304" s="50">
        <f>IF(COUNTIF('リスト（不使用）'!$A$5:$A$6,単年カーブ!$A$1),"希望数量入力ください",'単年（2027年度）'!$E$12*単年カーブ!$R$3+'単年（2027年度）'!$E$12*(1-単年カーブ!$R$3)*単年カーブ!Q6304)</f>
        <v>0</v>
      </c>
      <c r="G6304" s="47">
        <f t="shared" si="689"/>
        <v>0</v>
      </c>
      <c r="M6304">
        <f t="shared" si="690"/>
        <v>8</v>
      </c>
      <c r="N6304">
        <f>IF(OR(WEEKDAY(A6304)=1,WEEKDAY(A6304)=7,COUNTIF('2027祝日等（不使用）'!$A$1:$A$20,単年カーブ!A6304)=1),0,1)</f>
        <v>1</v>
      </c>
      <c r="O6304">
        <f t="shared" si="687"/>
        <v>13</v>
      </c>
      <c r="P6304">
        <f t="shared" si="691"/>
        <v>0</v>
      </c>
      <c r="Q6304">
        <f t="shared" si="692"/>
        <v>0</v>
      </c>
    </row>
    <row r="6305" spans="1:17" ht="19.5" x14ac:dyDescent="0.4">
      <c r="A6305" s="33">
        <f t="shared" si="686"/>
        <v>46609</v>
      </c>
      <c r="B6305" s="27" t="str">
        <f t="shared" si="688"/>
        <v>(火)</v>
      </c>
      <c r="C6305" s="34">
        <v>0.27083333333333298</v>
      </c>
      <c r="D6305" s="16" t="s">
        <v>18</v>
      </c>
      <c r="E6305" s="35">
        <v>0.29166666666666702</v>
      </c>
      <c r="F6305" s="50">
        <f>IF(COUNTIF('リスト（不使用）'!$A$5:$A$6,単年カーブ!$A$1),"希望数量入力ください",'単年（2027年度）'!$E$12*単年カーブ!$R$3+'単年（2027年度）'!$E$12*(1-単年カーブ!$R$3)*単年カーブ!Q6305)</f>
        <v>0</v>
      </c>
      <c r="G6305" s="47">
        <f t="shared" si="689"/>
        <v>0</v>
      </c>
      <c r="M6305">
        <f t="shared" si="690"/>
        <v>8</v>
      </c>
      <c r="N6305">
        <f>IF(OR(WEEKDAY(A6305)=1,WEEKDAY(A6305)=7,COUNTIF('2027祝日等（不使用）'!$A$1:$A$20,単年カーブ!A6305)=1),0,1)</f>
        <v>1</v>
      </c>
      <c r="O6305">
        <f t="shared" si="687"/>
        <v>14</v>
      </c>
      <c r="P6305">
        <f t="shared" si="691"/>
        <v>0</v>
      </c>
      <c r="Q6305">
        <f t="shared" si="692"/>
        <v>0</v>
      </c>
    </row>
    <row r="6306" spans="1:17" ht="19.5" x14ac:dyDescent="0.4">
      <c r="A6306" s="33">
        <f t="shared" si="686"/>
        <v>46609</v>
      </c>
      <c r="B6306" s="27" t="str">
        <f t="shared" si="688"/>
        <v>(火)</v>
      </c>
      <c r="C6306" s="34">
        <v>0.29166666666666702</v>
      </c>
      <c r="D6306" s="16" t="s">
        <v>18</v>
      </c>
      <c r="E6306" s="35">
        <v>0.3125</v>
      </c>
      <c r="F6306" s="50">
        <f>IF(COUNTIF('リスト（不使用）'!$A$5:$A$6,単年カーブ!$A$1),"希望数量入力ください",'単年（2027年度）'!$E$12*単年カーブ!$R$3+'単年（2027年度）'!$E$12*(1-単年カーブ!$R$3)*単年カーブ!Q6306)</f>
        <v>0</v>
      </c>
      <c r="G6306" s="47">
        <f t="shared" si="689"/>
        <v>0</v>
      </c>
      <c r="M6306">
        <f t="shared" si="690"/>
        <v>8</v>
      </c>
      <c r="N6306">
        <f>IF(OR(WEEKDAY(A6306)=1,WEEKDAY(A6306)=7,COUNTIF('2027祝日等（不使用）'!$A$1:$A$20,単年カーブ!A6306)=1),0,1)</f>
        <v>1</v>
      </c>
      <c r="O6306">
        <f t="shared" si="687"/>
        <v>15</v>
      </c>
      <c r="P6306">
        <f t="shared" si="691"/>
        <v>0</v>
      </c>
      <c r="Q6306">
        <f t="shared" si="692"/>
        <v>0</v>
      </c>
    </row>
    <row r="6307" spans="1:17" ht="19.5" x14ac:dyDescent="0.4">
      <c r="A6307" s="33">
        <f t="shared" si="686"/>
        <v>46609</v>
      </c>
      <c r="B6307" s="27" t="str">
        <f t="shared" si="688"/>
        <v>(火)</v>
      </c>
      <c r="C6307" s="34">
        <v>0.3125</v>
      </c>
      <c r="D6307" s="16" t="s">
        <v>18</v>
      </c>
      <c r="E6307" s="35">
        <v>0.33333333333333298</v>
      </c>
      <c r="F6307" s="50">
        <f>IF(COUNTIF('リスト（不使用）'!$A$5:$A$6,単年カーブ!$A$1),"希望数量入力ください",'単年（2027年度）'!$E$12*単年カーブ!$R$3+'単年（2027年度）'!$E$12*(1-単年カーブ!$R$3)*単年カーブ!Q6307)</f>
        <v>0</v>
      </c>
      <c r="G6307" s="47">
        <f t="shared" si="689"/>
        <v>0</v>
      </c>
      <c r="M6307">
        <f t="shared" si="690"/>
        <v>8</v>
      </c>
      <c r="N6307">
        <f>IF(OR(WEEKDAY(A6307)=1,WEEKDAY(A6307)=7,COUNTIF('2027祝日等（不使用）'!$A$1:$A$20,単年カーブ!A6307)=1),0,1)</f>
        <v>1</v>
      </c>
      <c r="O6307">
        <f t="shared" si="687"/>
        <v>16</v>
      </c>
      <c r="P6307">
        <f t="shared" si="691"/>
        <v>0</v>
      </c>
      <c r="Q6307">
        <f t="shared" si="692"/>
        <v>0</v>
      </c>
    </row>
    <row r="6308" spans="1:17" ht="19.5" x14ac:dyDescent="0.4">
      <c r="A6308" s="33">
        <f t="shared" si="686"/>
        <v>46609</v>
      </c>
      <c r="B6308" s="27" t="str">
        <f t="shared" si="688"/>
        <v>(火)</v>
      </c>
      <c r="C6308" s="34">
        <v>0.33333333333333298</v>
      </c>
      <c r="D6308" s="16" t="s">
        <v>18</v>
      </c>
      <c r="E6308" s="35">
        <v>0.35416666666666702</v>
      </c>
      <c r="F6308" s="50">
        <f>IF(COUNTIF('リスト（不使用）'!$A$5:$A$6,単年カーブ!$A$1),"希望数量入力ください",'単年（2027年度）'!$E$12*単年カーブ!$R$3+'単年（2027年度）'!$E$12*(1-単年カーブ!$R$3)*単年カーブ!Q6308)</f>
        <v>0</v>
      </c>
      <c r="G6308" s="47">
        <f t="shared" si="689"/>
        <v>0</v>
      </c>
      <c r="M6308">
        <f t="shared" si="690"/>
        <v>8</v>
      </c>
      <c r="N6308">
        <f>IF(OR(WEEKDAY(A6308)=1,WEEKDAY(A6308)=7,COUNTIF('2027祝日等（不使用）'!$A$1:$A$20,単年カーブ!A6308)=1),0,1)</f>
        <v>1</v>
      </c>
      <c r="O6308">
        <f t="shared" si="687"/>
        <v>17</v>
      </c>
      <c r="P6308">
        <f t="shared" si="691"/>
        <v>1</v>
      </c>
      <c r="Q6308">
        <f t="shared" si="692"/>
        <v>1</v>
      </c>
    </row>
    <row r="6309" spans="1:17" ht="19.5" x14ac:dyDescent="0.4">
      <c r="A6309" s="33">
        <f t="shared" si="686"/>
        <v>46609</v>
      </c>
      <c r="B6309" s="27" t="str">
        <f t="shared" si="688"/>
        <v>(火)</v>
      </c>
      <c r="C6309" s="34">
        <v>0.35416666666666702</v>
      </c>
      <c r="D6309" s="16" t="s">
        <v>18</v>
      </c>
      <c r="E6309" s="35">
        <v>0.375</v>
      </c>
      <c r="F6309" s="50">
        <f>IF(COUNTIF('リスト（不使用）'!$A$5:$A$6,単年カーブ!$A$1),"希望数量入力ください",'単年（2027年度）'!$E$12*単年カーブ!$R$3+'単年（2027年度）'!$E$12*(1-単年カーブ!$R$3)*単年カーブ!Q6309)</f>
        <v>0</v>
      </c>
      <c r="G6309" s="47">
        <f t="shared" si="689"/>
        <v>0</v>
      </c>
      <c r="M6309">
        <f t="shared" si="690"/>
        <v>8</v>
      </c>
      <c r="N6309">
        <f>IF(OR(WEEKDAY(A6309)=1,WEEKDAY(A6309)=7,COUNTIF('2027祝日等（不使用）'!$A$1:$A$20,単年カーブ!A6309)=1),0,1)</f>
        <v>1</v>
      </c>
      <c r="O6309">
        <f t="shared" si="687"/>
        <v>18</v>
      </c>
      <c r="P6309">
        <f t="shared" si="691"/>
        <v>1</v>
      </c>
      <c r="Q6309">
        <f t="shared" si="692"/>
        <v>1</v>
      </c>
    </row>
    <row r="6310" spans="1:17" ht="19.5" x14ac:dyDescent="0.4">
      <c r="A6310" s="33">
        <f t="shared" si="686"/>
        <v>46609</v>
      </c>
      <c r="B6310" s="27" t="str">
        <f t="shared" si="688"/>
        <v>(火)</v>
      </c>
      <c r="C6310" s="34">
        <v>0.375</v>
      </c>
      <c r="D6310" s="16" t="s">
        <v>18</v>
      </c>
      <c r="E6310" s="35">
        <v>0.39583333333333298</v>
      </c>
      <c r="F6310" s="50">
        <f>IF(COUNTIF('リスト（不使用）'!$A$5:$A$6,単年カーブ!$A$1),"希望数量入力ください",'単年（2027年度）'!$E$12*単年カーブ!$R$3+'単年（2027年度）'!$E$12*(1-単年カーブ!$R$3)*単年カーブ!Q6310)</f>
        <v>0</v>
      </c>
      <c r="G6310" s="47">
        <f t="shared" si="689"/>
        <v>0</v>
      </c>
      <c r="M6310">
        <f t="shared" si="690"/>
        <v>8</v>
      </c>
      <c r="N6310">
        <f>IF(OR(WEEKDAY(A6310)=1,WEEKDAY(A6310)=7,COUNTIF('2027祝日等（不使用）'!$A$1:$A$20,単年カーブ!A6310)=1),0,1)</f>
        <v>1</v>
      </c>
      <c r="O6310">
        <f t="shared" si="687"/>
        <v>19</v>
      </c>
      <c r="P6310">
        <f t="shared" si="691"/>
        <v>1</v>
      </c>
      <c r="Q6310">
        <f t="shared" si="692"/>
        <v>1</v>
      </c>
    </row>
    <row r="6311" spans="1:17" ht="19.5" x14ac:dyDescent="0.4">
      <c r="A6311" s="33">
        <f t="shared" si="686"/>
        <v>46609</v>
      </c>
      <c r="B6311" s="27" t="str">
        <f t="shared" si="688"/>
        <v>(火)</v>
      </c>
      <c r="C6311" s="34">
        <v>0.39583333333333298</v>
      </c>
      <c r="D6311" s="16" t="s">
        <v>18</v>
      </c>
      <c r="E6311" s="35">
        <v>0.41666666666666702</v>
      </c>
      <c r="F6311" s="50">
        <f>IF(COUNTIF('リスト（不使用）'!$A$5:$A$6,単年カーブ!$A$1),"希望数量入力ください",'単年（2027年度）'!$E$12*単年カーブ!$R$3+'単年（2027年度）'!$E$12*(1-単年カーブ!$R$3)*単年カーブ!Q6311)</f>
        <v>0</v>
      </c>
      <c r="G6311" s="47">
        <f t="shared" si="689"/>
        <v>0</v>
      </c>
      <c r="M6311">
        <f t="shared" si="690"/>
        <v>8</v>
      </c>
      <c r="N6311">
        <f>IF(OR(WEEKDAY(A6311)=1,WEEKDAY(A6311)=7,COUNTIF('2027祝日等（不使用）'!$A$1:$A$20,単年カーブ!A6311)=1),0,1)</f>
        <v>1</v>
      </c>
      <c r="O6311">
        <f t="shared" si="687"/>
        <v>20</v>
      </c>
      <c r="P6311">
        <f t="shared" si="691"/>
        <v>1</v>
      </c>
      <c r="Q6311">
        <f t="shared" si="692"/>
        <v>1</v>
      </c>
    </row>
    <row r="6312" spans="1:17" ht="19.5" x14ac:dyDescent="0.4">
      <c r="A6312" s="33">
        <f t="shared" si="686"/>
        <v>46609</v>
      </c>
      <c r="B6312" s="27" t="str">
        <f t="shared" si="688"/>
        <v>(火)</v>
      </c>
      <c r="C6312" s="34">
        <v>0.41666666666666702</v>
      </c>
      <c r="D6312" s="16" t="s">
        <v>18</v>
      </c>
      <c r="E6312" s="35">
        <v>0.4375</v>
      </c>
      <c r="F6312" s="50">
        <f>IF(COUNTIF('リスト（不使用）'!$A$5:$A$6,単年カーブ!$A$1),"希望数量入力ください",'単年（2027年度）'!$E$12*単年カーブ!$R$3+'単年（2027年度）'!$E$12*(1-単年カーブ!$R$3)*単年カーブ!Q6312)</f>
        <v>0</v>
      </c>
      <c r="G6312" s="47">
        <f t="shared" si="689"/>
        <v>0</v>
      </c>
      <c r="M6312">
        <f t="shared" si="690"/>
        <v>8</v>
      </c>
      <c r="N6312">
        <f>IF(OR(WEEKDAY(A6312)=1,WEEKDAY(A6312)=7,COUNTIF('2027祝日等（不使用）'!$A$1:$A$20,単年カーブ!A6312)=1),0,1)</f>
        <v>1</v>
      </c>
      <c r="O6312">
        <f t="shared" si="687"/>
        <v>21</v>
      </c>
      <c r="P6312">
        <f t="shared" si="691"/>
        <v>1</v>
      </c>
      <c r="Q6312">
        <f t="shared" si="692"/>
        <v>1</v>
      </c>
    </row>
    <row r="6313" spans="1:17" ht="19.5" x14ac:dyDescent="0.4">
      <c r="A6313" s="33">
        <f t="shared" si="686"/>
        <v>46609</v>
      </c>
      <c r="B6313" s="27" t="str">
        <f t="shared" si="688"/>
        <v>(火)</v>
      </c>
      <c r="C6313" s="34">
        <v>0.4375</v>
      </c>
      <c r="D6313" s="16" t="s">
        <v>18</v>
      </c>
      <c r="E6313" s="35">
        <v>0.45833333333333298</v>
      </c>
      <c r="F6313" s="50">
        <f>IF(COUNTIF('リスト（不使用）'!$A$5:$A$6,単年カーブ!$A$1),"希望数量入力ください",'単年（2027年度）'!$E$12*単年カーブ!$R$3+'単年（2027年度）'!$E$12*(1-単年カーブ!$R$3)*単年カーブ!Q6313)</f>
        <v>0</v>
      </c>
      <c r="G6313" s="47">
        <f t="shared" si="689"/>
        <v>0</v>
      </c>
      <c r="M6313">
        <f t="shared" si="690"/>
        <v>8</v>
      </c>
      <c r="N6313">
        <f>IF(OR(WEEKDAY(A6313)=1,WEEKDAY(A6313)=7,COUNTIF('2027祝日等（不使用）'!$A$1:$A$20,単年カーブ!A6313)=1),0,1)</f>
        <v>1</v>
      </c>
      <c r="O6313">
        <f t="shared" si="687"/>
        <v>22</v>
      </c>
      <c r="P6313">
        <f t="shared" si="691"/>
        <v>1</v>
      </c>
      <c r="Q6313">
        <f t="shared" si="692"/>
        <v>1</v>
      </c>
    </row>
    <row r="6314" spans="1:17" ht="19.5" x14ac:dyDescent="0.4">
      <c r="A6314" s="33">
        <f t="shared" si="686"/>
        <v>46609</v>
      </c>
      <c r="B6314" s="27" t="str">
        <f t="shared" si="688"/>
        <v>(火)</v>
      </c>
      <c r="C6314" s="34">
        <v>0.45833333333333298</v>
      </c>
      <c r="D6314" s="16" t="s">
        <v>18</v>
      </c>
      <c r="E6314" s="35">
        <v>0.47916666666666702</v>
      </c>
      <c r="F6314" s="50">
        <f>IF(COUNTIF('リスト（不使用）'!$A$5:$A$6,単年カーブ!$A$1),"希望数量入力ください",'単年（2027年度）'!$E$12*単年カーブ!$R$3+'単年（2027年度）'!$E$12*(1-単年カーブ!$R$3)*単年カーブ!Q6314)</f>
        <v>0</v>
      </c>
      <c r="G6314" s="47">
        <f t="shared" si="689"/>
        <v>0</v>
      </c>
      <c r="M6314">
        <f t="shared" si="690"/>
        <v>8</v>
      </c>
      <c r="N6314">
        <f>IF(OR(WEEKDAY(A6314)=1,WEEKDAY(A6314)=7,COUNTIF('2027祝日等（不使用）'!$A$1:$A$20,単年カーブ!A6314)=1),0,1)</f>
        <v>1</v>
      </c>
      <c r="O6314">
        <f t="shared" si="687"/>
        <v>23</v>
      </c>
      <c r="P6314">
        <f t="shared" si="691"/>
        <v>1</v>
      </c>
      <c r="Q6314">
        <f t="shared" si="692"/>
        <v>1</v>
      </c>
    </row>
    <row r="6315" spans="1:17" ht="19.5" x14ac:dyDescent="0.4">
      <c r="A6315" s="33">
        <f t="shared" si="686"/>
        <v>46609</v>
      </c>
      <c r="B6315" s="27" t="str">
        <f t="shared" si="688"/>
        <v>(火)</v>
      </c>
      <c r="C6315" s="34">
        <v>0.47916666666666702</v>
      </c>
      <c r="D6315" s="16" t="s">
        <v>18</v>
      </c>
      <c r="E6315" s="35">
        <v>0.5</v>
      </c>
      <c r="F6315" s="50">
        <f>IF(COUNTIF('リスト（不使用）'!$A$5:$A$6,単年カーブ!$A$1),"希望数量入力ください",'単年（2027年度）'!$E$12*単年カーブ!$R$3+'単年（2027年度）'!$E$12*(1-単年カーブ!$R$3)*単年カーブ!Q6315)</f>
        <v>0</v>
      </c>
      <c r="G6315" s="47">
        <f t="shared" si="689"/>
        <v>0</v>
      </c>
      <c r="M6315">
        <f t="shared" si="690"/>
        <v>8</v>
      </c>
      <c r="N6315">
        <f>IF(OR(WEEKDAY(A6315)=1,WEEKDAY(A6315)=7,COUNTIF('2027祝日等（不使用）'!$A$1:$A$20,単年カーブ!A6315)=1),0,1)</f>
        <v>1</v>
      </c>
      <c r="O6315">
        <f t="shared" si="687"/>
        <v>24</v>
      </c>
      <c r="P6315">
        <f t="shared" si="691"/>
        <v>1</v>
      </c>
      <c r="Q6315">
        <f t="shared" si="692"/>
        <v>1</v>
      </c>
    </row>
    <row r="6316" spans="1:17" ht="19.5" x14ac:dyDescent="0.4">
      <c r="A6316" s="33">
        <f t="shared" si="686"/>
        <v>46609</v>
      </c>
      <c r="B6316" s="27" t="str">
        <f t="shared" si="688"/>
        <v>(火)</v>
      </c>
      <c r="C6316" s="34">
        <v>0.5</v>
      </c>
      <c r="D6316" s="16" t="s">
        <v>18</v>
      </c>
      <c r="E6316" s="35">
        <v>0.52083333333333304</v>
      </c>
      <c r="F6316" s="50">
        <f>IF(COUNTIF('リスト（不使用）'!$A$5:$A$6,単年カーブ!$A$1),"希望数量入力ください",'単年（2027年度）'!$E$12*単年カーブ!$R$3+'単年（2027年度）'!$E$12*(1-単年カーブ!$R$3)*単年カーブ!Q6316)</f>
        <v>0</v>
      </c>
      <c r="G6316" s="47">
        <f t="shared" si="689"/>
        <v>0</v>
      </c>
      <c r="M6316">
        <f t="shared" si="690"/>
        <v>8</v>
      </c>
      <c r="N6316">
        <f>IF(OR(WEEKDAY(A6316)=1,WEEKDAY(A6316)=7,COUNTIF('2027祝日等（不使用）'!$A$1:$A$20,単年カーブ!A6316)=1),0,1)</f>
        <v>1</v>
      </c>
      <c r="O6316">
        <f t="shared" si="687"/>
        <v>25</v>
      </c>
      <c r="P6316">
        <f t="shared" si="691"/>
        <v>1</v>
      </c>
      <c r="Q6316">
        <f t="shared" si="692"/>
        <v>1</v>
      </c>
    </row>
    <row r="6317" spans="1:17" ht="19.5" x14ac:dyDescent="0.4">
      <c r="A6317" s="33">
        <f t="shared" si="686"/>
        <v>46609</v>
      </c>
      <c r="B6317" s="27" t="str">
        <f t="shared" si="688"/>
        <v>(火)</v>
      </c>
      <c r="C6317" s="34">
        <v>0.52083333333333304</v>
      </c>
      <c r="D6317" s="16" t="s">
        <v>18</v>
      </c>
      <c r="E6317" s="35">
        <v>0.54166666666666696</v>
      </c>
      <c r="F6317" s="50">
        <f>IF(COUNTIF('リスト（不使用）'!$A$5:$A$6,単年カーブ!$A$1),"希望数量入力ください",'単年（2027年度）'!$E$12*単年カーブ!$R$3+'単年（2027年度）'!$E$12*(1-単年カーブ!$R$3)*単年カーブ!Q6317)</f>
        <v>0</v>
      </c>
      <c r="G6317" s="47">
        <f t="shared" si="689"/>
        <v>0</v>
      </c>
      <c r="M6317">
        <f t="shared" si="690"/>
        <v>8</v>
      </c>
      <c r="N6317">
        <f>IF(OR(WEEKDAY(A6317)=1,WEEKDAY(A6317)=7,COUNTIF('2027祝日等（不使用）'!$A$1:$A$20,単年カーブ!A6317)=1),0,1)</f>
        <v>1</v>
      </c>
      <c r="O6317">
        <f t="shared" si="687"/>
        <v>26</v>
      </c>
      <c r="P6317">
        <f t="shared" si="691"/>
        <v>1</v>
      </c>
      <c r="Q6317">
        <f t="shared" si="692"/>
        <v>1</v>
      </c>
    </row>
    <row r="6318" spans="1:17" ht="19.5" x14ac:dyDescent="0.4">
      <c r="A6318" s="33">
        <f t="shared" si="686"/>
        <v>46609</v>
      </c>
      <c r="B6318" s="27" t="str">
        <f t="shared" si="688"/>
        <v>(火)</v>
      </c>
      <c r="C6318" s="34">
        <v>0.54166666666666696</v>
      </c>
      <c r="D6318" s="16" t="s">
        <v>18</v>
      </c>
      <c r="E6318" s="35">
        <v>0.5625</v>
      </c>
      <c r="F6318" s="50">
        <f>IF(COUNTIF('リスト（不使用）'!$A$5:$A$6,単年カーブ!$A$1),"希望数量入力ください",'単年（2027年度）'!$E$12*単年カーブ!$R$3+'単年（2027年度）'!$E$12*(1-単年カーブ!$R$3)*単年カーブ!Q6318)</f>
        <v>0</v>
      </c>
      <c r="G6318" s="47">
        <f t="shared" si="689"/>
        <v>0</v>
      </c>
      <c r="M6318">
        <f t="shared" si="690"/>
        <v>8</v>
      </c>
      <c r="N6318">
        <f>IF(OR(WEEKDAY(A6318)=1,WEEKDAY(A6318)=7,COUNTIF('2027祝日等（不使用）'!$A$1:$A$20,単年カーブ!A6318)=1),0,1)</f>
        <v>1</v>
      </c>
      <c r="O6318">
        <f t="shared" si="687"/>
        <v>27</v>
      </c>
      <c r="P6318">
        <f t="shared" si="691"/>
        <v>1</v>
      </c>
      <c r="Q6318">
        <f t="shared" si="692"/>
        <v>1</v>
      </c>
    </row>
    <row r="6319" spans="1:17" ht="19.5" x14ac:dyDescent="0.4">
      <c r="A6319" s="33">
        <f t="shared" si="686"/>
        <v>46609</v>
      </c>
      <c r="B6319" s="27" t="str">
        <f t="shared" si="688"/>
        <v>(火)</v>
      </c>
      <c r="C6319" s="34">
        <v>0.5625</v>
      </c>
      <c r="D6319" s="16" t="s">
        <v>18</v>
      </c>
      <c r="E6319" s="35">
        <v>0.58333333333333304</v>
      </c>
      <c r="F6319" s="50">
        <f>IF(COUNTIF('リスト（不使用）'!$A$5:$A$6,単年カーブ!$A$1),"希望数量入力ください",'単年（2027年度）'!$E$12*単年カーブ!$R$3+'単年（2027年度）'!$E$12*(1-単年カーブ!$R$3)*単年カーブ!Q6319)</f>
        <v>0</v>
      </c>
      <c r="G6319" s="47">
        <f t="shared" si="689"/>
        <v>0</v>
      </c>
      <c r="M6319">
        <f t="shared" si="690"/>
        <v>8</v>
      </c>
      <c r="N6319">
        <f>IF(OR(WEEKDAY(A6319)=1,WEEKDAY(A6319)=7,COUNTIF('2027祝日等（不使用）'!$A$1:$A$20,単年カーブ!A6319)=1),0,1)</f>
        <v>1</v>
      </c>
      <c r="O6319">
        <f t="shared" si="687"/>
        <v>28</v>
      </c>
      <c r="P6319">
        <f t="shared" si="691"/>
        <v>1</v>
      </c>
      <c r="Q6319">
        <f t="shared" si="692"/>
        <v>1</v>
      </c>
    </row>
    <row r="6320" spans="1:17" ht="19.5" x14ac:dyDescent="0.4">
      <c r="A6320" s="33">
        <f t="shared" si="686"/>
        <v>46609</v>
      </c>
      <c r="B6320" s="27" t="str">
        <f t="shared" si="688"/>
        <v>(火)</v>
      </c>
      <c r="C6320" s="34">
        <v>0.58333333333333304</v>
      </c>
      <c r="D6320" s="16" t="s">
        <v>18</v>
      </c>
      <c r="E6320" s="35">
        <v>0.60416666666666696</v>
      </c>
      <c r="F6320" s="50">
        <f>IF(COUNTIF('リスト（不使用）'!$A$5:$A$6,単年カーブ!$A$1),"希望数量入力ください",'単年（2027年度）'!$E$12*単年カーブ!$R$3+'単年（2027年度）'!$E$12*(1-単年カーブ!$R$3)*単年カーブ!Q6320)</f>
        <v>0</v>
      </c>
      <c r="G6320" s="47">
        <f t="shared" si="689"/>
        <v>0</v>
      </c>
      <c r="M6320">
        <f t="shared" si="690"/>
        <v>8</v>
      </c>
      <c r="N6320">
        <f>IF(OR(WEEKDAY(A6320)=1,WEEKDAY(A6320)=7,COUNTIF('2027祝日等（不使用）'!$A$1:$A$20,単年カーブ!A6320)=1),0,1)</f>
        <v>1</v>
      </c>
      <c r="O6320">
        <f t="shared" si="687"/>
        <v>29</v>
      </c>
      <c r="P6320">
        <f t="shared" si="691"/>
        <v>1</v>
      </c>
      <c r="Q6320">
        <f t="shared" si="692"/>
        <v>1</v>
      </c>
    </row>
    <row r="6321" spans="1:17" ht="19.5" x14ac:dyDescent="0.4">
      <c r="A6321" s="33">
        <f t="shared" si="686"/>
        <v>46609</v>
      </c>
      <c r="B6321" s="27" t="str">
        <f t="shared" si="688"/>
        <v>(火)</v>
      </c>
      <c r="C6321" s="34">
        <v>0.60416666666666696</v>
      </c>
      <c r="D6321" s="16" t="s">
        <v>18</v>
      </c>
      <c r="E6321" s="35">
        <v>0.625</v>
      </c>
      <c r="F6321" s="50">
        <f>IF(COUNTIF('リスト（不使用）'!$A$5:$A$6,単年カーブ!$A$1),"希望数量入力ください",'単年（2027年度）'!$E$12*単年カーブ!$R$3+'単年（2027年度）'!$E$12*(1-単年カーブ!$R$3)*単年カーブ!Q6321)</f>
        <v>0</v>
      </c>
      <c r="G6321" s="47">
        <f t="shared" si="689"/>
        <v>0</v>
      </c>
      <c r="M6321">
        <f t="shared" si="690"/>
        <v>8</v>
      </c>
      <c r="N6321">
        <f>IF(OR(WEEKDAY(A6321)=1,WEEKDAY(A6321)=7,COUNTIF('2027祝日等（不使用）'!$A$1:$A$20,単年カーブ!A6321)=1),0,1)</f>
        <v>1</v>
      </c>
      <c r="O6321">
        <f t="shared" si="687"/>
        <v>30</v>
      </c>
      <c r="P6321">
        <f t="shared" si="691"/>
        <v>1</v>
      </c>
      <c r="Q6321">
        <f t="shared" si="692"/>
        <v>1</v>
      </c>
    </row>
    <row r="6322" spans="1:17" ht="19.5" x14ac:dyDescent="0.4">
      <c r="A6322" s="33">
        <f t="shared" si="686"/>
        <v>46609</v>
      </c>
      <c r="B6322" s="27" t="str">
        <f t="shared" si="688"/>
        <v>(火)</v>
      </c>
      <c r="C6322" s="34">
        <v>0.625</v>
      </c>
      <c r="D6322" s="16" t="s">
        <v>18</v>
      </c>
      <c r="E6322" s="35">
        <v>0.64583333333333304</v>
      </c>
      <c r="F6322" s="50">
        <f>IF(COUNTIF('リスト（不使用）'!$A$5:$A$6,単年カーブ!$A$1),"希望数量入力ください",'単年（2027年度）'!$E$12*単年カーブ!$R$3+'単年（2027年度）'!$E$12*(1-単年カーブ!$R$3)*単年カーブ!Q6322)</f>
        <v>0</v>
      </c>
      <c r="G6322" s="47">
        <f t="shared" si="689"/>
        <v>0</v>
      </c>
      <c r="M6322">
        <f t="shared" si="690"/>
        <v>8</v>
      </c>
      <c r="N6322">
        <f>IF(OR(WEEKDAY(A6322)=1,WEEKDAY(A6322)=7,COUNTIF('2027祝日等（不使用）'!$A$1:$A$20,単年カーブ!A6322)=1),0,1)</f>
        <v>1</v>
      </c>
      <c r="O6322">
        <f t="shared" si="687"/>
        <v>31</v>
      </c>
      <c r="P6322">
        <f t="shared" si="691"/>
        <v>1</v>
      </c>
      <c r="Q6322">
        <f t="shared" si="692"/>
        <v>1</v>
      </c>
    </row>
    <row r="6323" spans="1:17" ht="19.5" x14ac:dyDescent="0.4">
      <c r="A6323" s="33">
        <f t="shared" si="686"/>
        <v>46609</v>
      </c>
      <c r="B6323" s="27" t="str">
        <f t="shared" si="688"/>
        <v>(火)</v>
      </c>
      <c r="C6323" s="34">
        <v>0.64583333333333304</v>
      </c>
      <c r="D6323" s="16" t="s">
        <v>18</v>
      </c>
      <c r="E6323" s="35">
        <v>0.66666666666666696</v>
      </c>
      <c r="F6323" s="50">
        <f>IF(COUNTIF('リスト（不使用）'!$A$5:$A$6,単年カーブ!$A$1),"希望数量入力ください",'単年（2027年度）'!$E$12*単年カーブ!$R$3+'単年（2027年度）'!$E$12*(1-単年カーブ!$R$3)*単年カーブ!Q6323)</f>
        <v>0</v>
      </c>
      <c r="G6323" s="47">
        <f t="shared" si="689"/>
        <v>0</v>
      </c>
      <c r="M6323">
        <f t="shared" si="690"/>
        <v>8</v>
      </c>
      <c r="N6323">
        <f>IF(OR(WEEKDAY(A6323)=1,WEEKDAY(A6323)=7,COUNTIF('2027祝日等（不使用）'!$A$1:$A$20,単年カーブ!A6323)=1),0,1)</f>
        <v>1</v>
      </c>
      <c r="O6323">
        <f t="shared" si="687"/>
        <v>32</v>
      </c>
      <c r="P6323">
        <f t="shared" si="691"/>
        <v>1</v>
      </c>
      <c r="Q6323">
        <f t="shared" si="692"/>
        <v>1</v>
      </c>
    </row>
    <row r="6324" spans="1:17" ht="19.5" x14ac:dyDescent="0.4">
      <c r="A6324" s="33">
        <f t="shared" ref="A6324:A6387" si="693">A6276+1</f>
        <v>46609</v>
      </c>
      <c r="B6324" s="27" t="str">
        <f t="shared" si="688"/>
        <v>(火)</v>
      </c>
      <c r="C6324" s="34">
        <v>0.66666666666666696</v>
      </c>
      <c r="D6324" s="16" t="s">
        <v>18</v>
      </c>
      <c r="E6324" s="35">
        <v>0.6875</v>
      </c>
      <c r="F6324" s="50">
        <f>IF(COUNTIF('リスト（不使用）'!$A$5:$A$6,単年カーブ!$A$1),"希望数量入力ください",'単年（2027年度）'!$E$12*単年カーブ!$R$3+'単年（2027年度）'!$E$12*(1-単年カーブ!$R$3)*単年カーブ!Q6324)</f>
        <v>0</v>
      </c>
      <c r="G6324" s="47">
        <f t="shared" si="689"/>
        <v>0</v>
      </c>
      <c r="M6324">
        <f t="shared" si="690"/>
        <v>8</v>
      </c>
      <c r="N6324">
        <f>IF(OR(WEEKDAY(A6324)=1,WEEKDAY(A6324)=7,COUNTIF('2027祝日等（不使用）'!$A$1:$A$20,単年カーブ!A6324)=1),0,1)</f>
        <v>1</v>
      </c>
      <c r="O6324">
        <f t="shared" ref="O6324:O6387" si="694">O6276</f>
        <v>33</v>
      </c>
      <c r="P6324">
        <f t="shared" si="691"/>
        <v>1</v>
      </c>
      <c r="Q6324">
        <f t="shared" si="692"/>
        <v>1</v>
      </c>
    </row>
    <row r="6325" spans="1:17" ht="19.5" x14ac:dyDescent="0.4">
      <c r="A6325" s="33">
        <f t="shared" si="693"/>
        <v>46609</v>
      </c>
      <c r="B6325" s="27" t="str">
        <f t="shared" si="688"/>
        <v>(火)</v>
      </c>
      <c r="C6325" s="34">
        <v>0.6875</v>
      </c>
      <c r="D6325" s="16" t="s">
        <v>18</v>
      </c>
      <c r="E6325" s="35">
        <v>0.70833333333333304</v>
      </c>
      <c r="F6325" s="50">
        <f>IF(COUNTIF('リスト（不使用）'!$A$5:$A$6,単年カーブ!$A$1),"希望数量入力ください",'単年（2027年度）'!$E$12*単年カーブ!$R$3+'単年（2027年度）'!$E$12*(1-単年カーブ!$R$3)*単年カーブ!Q6325)</f>
        <v>0</v>
      </c>
      <c r="G6325" s="47">
        <f t="shared" si="689"/>
        <v>0</v>
      </c>
      <c r="M6325">
        <f t="shared" si="690"/>
        <v>8</v>
      </c>
      <c r="N6325">
        <f>IF(OR(WEEKDAY(A6325)=1,WEEKDAY(A6325)=7,COUNTIF('2027祝日等（不使用）'!$A$1:$A$20,単年カーブ!A6325)=1),0,1)</f>
        <v>1</v>
      </c>
      <c r="O6325">
        <f t="shared" si="694"/>
        <v>34</v>
      </c>
      <c r="P6325">
        <f t="shared" si="691"/>
        <v>1</v>
      </c>
      <c r="Q6325">
        <f t="shared" si="692"/>
        <v>1</v>
      </c>
    </row>
    <row r="6326" spans="1:17" ht="19.5" x14ac:dyDescent="0.4">
      <c r="A6326" s="33">
        <f t="shared" si="693"/>
        <v>46609</v>
      </c>
      <c r="B6326" s="27" t="str">
        <f t="shared" si="688"/>
        <v>(火)</v>
      </c>
      <c r="C6326" s="34">
        <v>0.70833333333333304</v>
      </c>
      <c r="D6326" s="16" t="s">
        <v>18</v>
      </c>
      <c r="E6326" s="35">
        <v>0.72916666666666696</v>
      </c>
      <c r="F6326" s="50">
        <f>IF(COUNTIF('リスト（不使用）'!$A$5:$A$6,単年カーブ!$A$1),"希望数量入力ください",'単年（2027年度）'!$E$12*単年カーブ!$R$3+'単年（2027年度）'!$E$12*(1-単年カーブ!$R$3)*単年カーブ!Q6326)</f>
        <v>0</v>
      </c>
      <c r="G6326" s="47">
        <f t="shared" si="689"/>
        <v>0</v>
      </c>
      <c r="M6326">
        <f t="shared" si="690"/>
        <v>8</v>
      </c>
      <c r="N6326">
        <f>IF(OR(WEEKDAY(A6326)=1,WEEKDAY(A6326)=7,COUNTIF('2027祝日等（不使用）'!$A$1:$A$20,単年カーブ!A6326)=1),0,1)</f>
        <v>1</v>
      </c>
      <c r="O6326">
        <f t="shared" si="694"/>
        <v>35</v>
      </c>
      <c r="P6326">
        <f t="shared" si="691"/>
        <v>1</v>
      </c>
      <c r="Q6326">
        <f t="shared" si="692"/>
        <v>1</v>
      </c>
    </row>
    <row r="6327" spans="1:17" ht="19.5" x14ac:dyDescent="0.4">
      <c r="A6327" s="33">
        <f t="shared" si="693"/>
        <v>46609</v>
      </c>
      <c r="B6327" s="27" t="str">
        <f t="shared" si="688"/>
        <v>(火)</v>
      </c>
      <c r="C6327" s="34">
        <v>0.72916666666666696</v>
      </c>
      <c r="D6327" s="16" t="s">
        <v>18</v>
      </c>
      <c r="E6327" s="35">
        <v>0.75</v>
      </c>
      <c r="F6327" s="50">
        <f>IF(COUNTIF('リスト（不使用）'!$A$5:$A$6,単年カーブ!$A$1),"希望数量入力ください",'単年（2027年度）'!$E$12*単年カーブ!$R$3+'単年（2027年度）'!$E$12*(1-単年カーブ!$R$3)*単年カーブ!Q6327)</f>
        <v>0</v>
      </c>
      <c r="G6327" s="47">
        <f t="shared" si="689"/>
        <v>0</v>
      </c>
      <c r="M6327">
        <f t="shared" si="690"/>
        <v>8</v>
      </c>
      <c r="N6327">
        <f>IF(OR(WEEKDAY(A6327)=1,WEEKDAY(A6327)=7,COUNTIF('2027祝日等（不使用）'!$A$1:$A$20,単年カーブ!A6327)=1),0,1)</f>
        <v>1</v>
      </c>
      <c r="O6327">
        <f t="shared" si="694"/>
        <v>36</v>
      </c>
      <c r="P6327">
        <f t="shared" si="691"/>
        <v>1</v>
      </c>
      <c r="Q6327">
        <f t="shared" si="692"/>
        <v>1</v>
      </c>
    </row>
    <row r="6328" spans="1:17" ht="19.5" x14ac:dyDescent="0.4">
      <c r="A6328" s="33">
        <f t="shared" si="693"/>
        <v>46609</v>
      </c>
      <c r="B6328" s="27" t="str">
        <f t="shared" si="688"/>
        <v>(火)</v>
      </c>
      <c r="C6328" s="34">
        <v>0.75</v>
      </c>
      <c r="D6328" s="16" t="s">
        <v>18</v>
      </c>
      <c r="E6328" s="35">
        <v>0.77083333333333304</v>
      </c>
      <c r="F6328" s="50">
        <f>IF(COUNTIF('リスト（不使用）'!$A$5:$A$6,単年カーブ!$A$1),"希望数量入力ください",'単年（2027年度）'!$E$12*単年カーブ!$R$3+'単年（2027年度）'!$E$12*(1-単年カーブ!$R$3)*単年カーブ!Q6328)</f>
        <v>0</v>
      </c>
      <c r="G6328" s="47">
        <f t="shared" si="689"/>
        <v>0</v>
      </c>
      <c r="M6328">
        <f t="shared" si="690"/>
        <v>8</v>
      </c>
      <c r="N6328">
        <f>IF(OR(WEEKDAY(A6328)=1,WEEKDAY(A6328)=7,COUNTIF('2027祝日等（不使用）'!$A$1:$A$20,単年カーブ!A6328)=1),0,1)</f>
        <v>1</v>
      </c>
      <c r="O6328">
        <f t="shared" si="694"/>
        <v>37</v>
      </c>
      <c r="P6328">
        <f t="shared" si="691"/>
        <v>1</v>
      </c>
      <c r="Q6328">
        <f t="shared" si="692"/>
        <v>1</v>
      </c>
    </row>
    <row r="6329" spans="1:17" ht="19.5" x14ac:dyDescent="0.4">
      <c r="A6329" s="33">
        <f t="shared" si="693"/>
        <v>46609</v>
      </c>
      <c r="B6329" s="27" t="str">
        <f t="shared" si="688"/>
        <v>(火)</v>
      </c>
      <c r="C6329" s="34">
        <v>0.77083333333333304</v>
      </c>
      <c r="D6329" s="16" t="s">
        <v>18</v>
      </c>
      <c r="E6329" s="35">
        <v>0.79166666666666696</v>
      </c>
      <c r="F6329" s="50">
        <f>IF(COUNTIF('リスト（不使用）'!$A$5:$A$6,単年カーブ!$A$1),"希望数量入力ください",'単年（2027年度）'!$E$12*単年カーブ!$R$3+'単年（2027年度）'!$E$12*(1-単年カーブ!$R$3)*単年カーブ!Q6329)</f>
        <v>0</v>
      </c>
      <c r="G6329" s="47">
        <f t="shared" si="689"/>
        <v>0</v>
      </c>
      <c r="M6329">
        <f t="shared" si="690"/>
        <v>8</v>
      </c>
      <c r="N6329">
        <f>IF(OR(WEEKDAY(A6329)=1,WEEKDAY(A6329)=7,COUNTIF('2027祝日等（不使用）'!$A$1:$A$20,単年カーブ!A6329)=1),0,1)</f>
        <v>1</v>
      </c>
      <c r="O6329">
        <f t="shared" si="694"/>
        <v>38</v>
      </c>
      <c r="P6329">
        <f t="shared" si="691"/>
        <v>1</v>
      </c>
      <c r="Q6329">
        <f t="shared" si="692"/>
        <v>1</v>
      </c>
    </row>
    <row r="6330" spans="1:17" ht="19.5" x14ac:dyDescent="0.4">
      <c r="A6330" s="33">
        <f t="shared" si="693"/>
        <v>46609</v>
      </c>
      <c r="B6330" s="27" t="str">
        <f t="shared" si="688"/>
        <v>(火)</v>
      </c>
      <c r="C6330" s="34">
        <v>0.79166666666666696</v>
      </c>
      <c r="D6330" s="16" t="s">
        <v>18</v>
      </c>
      <c r="E6330" s="35">
        <v>0.8125</v>
      </c>
      <c r="F6330" s="50">
        <f>IF(COUNTIF('リスト（不使用）'!$A$5:$A$6,単年カーブ!$A$1),"希望数量入力ください",'単年（2027年度）'!$E$12*単年カーブ!$R$3+'単年（2027年度）'!$E$12*(1-単年カーブ!$R$3)*単年カーブ!Q6330)</f>
        <v>0</v>
      </c>
      <c r="G6330" s="47">
        <f t="shared" si="689"/>
        <v>0</v>
      </c>
      <c r="M6330">
        <f t="shared" si="690"/>
        <v>8</v>
      </c>
      <c r="N6330">
        <f>IF(OR(WEEKDAY(A6330)=1,WEEKDAY(A6330)=7,COUNTIF('2027祝日等（不使用）'!$A$1:$A$20,単年カーブ!A6330)=1),0,1)</f>
        <v>1</v>
      </c>
      <c r="O6330">
        <f t="shared" si="694"/>
        <v>39</v>
      </c>
      <c r="P6330">
        <f t="shared" si="691"/>
        <v>1</v>
      </c>
      <c r="Q6330">
        <f t="shared" si="692"/>
        <v>1</v>
      </c>
    </row>
    <row r="6331" spans="1:17" ht="19.5" x14ac:dyDescent="0.4">
      <c r="A6331" s="33">
        <f t="shared" si="693"/>
        <v>46609</v>
      </c>
      <c r="B6331" s="27" t="str">
        <f t="shared" si="688"/>
        <v>(火)</v>
      </c>
      <c r="C6331" s="34">
        <v>0.8125</v>
      </c>
      <c r="D6331" s="16" t="s">
        <v>18</v>
      </c>
      <c r="E6331" s="35">
        <v>0.83333333333333304</v>
      </c>
      <c r="F6331" s="50">
        <f>IF(COUNTIF('リスト（不使用）'!$A$5:$A$6,単年カーブ!$A$1),"希望数量入力ください",'単年（2027年度）'!$E$12*単年カーブ!$R$3+'単年（2027年度）'!$E$12*(1-単年カーブ!$R$3)*単年カーブ!Q6331)</f>
        <v>0</v>
      </c>
      <c r="G6331" s="47">
        <f t="shared" si="689"/>
        <v>0</v>
      </c>
      <c r="M6331">
        <f t="shared" si="690"/>
        <v>8</v>
      </c>
      <c r="N6331">
        <f>IF(OR(WEEKDAY(A6331)=1,WEEKDAY(A6331)=7,COUNTIF('2027祝日等（不使用）'!$A$1:$A$20,単年カーブ!A6331)=1),0,1)</f>
        <v>1</v>
      </c>
      <c r="O6331">
        <f t="shared" si="694"/>
        <v>40</v>
      </c>
      <c r="P6331">
        <f t="shared" si="691"/>
        <v>1</v>
      </c>
      <c r="Q6331">
        <f t="shared" si="692"/>
        <v>1</v>
      </c>
    </row>
    <row r="6332" spans="1:17" ht="19.5" x14ac:dyDescent="0.4">
      <c r="A6332" s="33">
        <f t="shared" si="693"/>
        <v>46609</v>
      </c>
      <c r="B6332" s="27" t="str">
        <f t="shared" si="688"/>
        <v>(火)</v>
      </c>
      <c r="C6332" s="34">
        <v>0.83333333333333304</v>
      </c>
      <c r="D6332" s="16" t="s">
        <v>18</v>
      </c>
      <c r="E6332" s="35">
        <v>0.85416666666666696</v>
      </c>
      <c r="F6332" s="50">
        <f>IF(COUNTIF('リスト（不使用）'!$A$5:$A$6,単年カーブ!$A$1),"希望数量入力ください",'単年（2027年度）'!$E$12*単年カーブ!$R$3+'単年（2027年度）'!$E$12*(1-単年カーブ!$R$3)*単年カーブ!Q6332)</f>
        <v>0</v>
      </c>
      <c r="G6332" s="47">
        <f t="shared" si="689"/>
        <v>0</v>
      </c>
      <c r="M6332">
        <f t="shared" si="690"/>
        <v>8</v>
      </c>
      <c r="N6332">
        <f>IF(OR(WEEKDAY(A6332)=1,WEEKDAY(A6332)=7,COUNTIF('2027祝日等（不使用）'!$A$1:$A$20,単年カーブ!A6332)=1),0,1)</f>
        <v>1</v>
      </c>
      <c r="O6332">
        <f t="shared" si="694"/>
        <v>41</v>
      </c>
      <c r="P6332">
        <f t="shared" si="691"/>
        <v>0</v>
      </c>
      <c r="Q6332">
        <f t="shared" si="692"/>
        <v>0</v>
      </c>
    </row>
    <row r="6333" spans="1:17" ht="19.5" x14ac:dyDescent="0.4">
      <c r="A6333" s="33">
        <f t="shared" si="693"/>
        <v>46609</v>
      </c>
      <c r="B6333" s="27" t="str">
        <f t="shared" si="688"/>
        <v>(火)</v>
      </c>
      <c r="C6333" s="34">
        <v>0.85416666666666696</v>
      </c>
      <c r="D6333" s="16" t="s">
        <v>18</v>
      </c>
      <c r="E6333" s="35">
        <v>0.875</v>
      </c>
      <c r="F6333" s="50">
        <f>IF(COUNTIF('リスト（不使用）'!$A$5:$A$6,単年カーブ!$A$1),"希望数量入力ください",'単年（2027年度）'!$E$12*単年カーブ!$R$3+'単年（2027年度）'!$E$12*(1-単年カーブ!$R$3)*単年カーブ!Q6333)</f>
        <v>0</v>
      </c>
      <c r="G6333" s="47">
        <f t="shared" si="689"/>
        <v>0</v>
      </c>
      <c r="M6333">
        <f t="shared" si="690"/>
        <v>8</v>
      </c>
      <c r="N6333">
        <f>IF(OR(WEEKDAY(A6333)=1,WEEKDAY(A6333)=7,COUNTIF('2027祝日等（不使用）'!$A$1:$A$20,単年カーブ!A6333)=1),0,1)</f>
        <v>1</v>
      </c>
      <c r="O6333">
        <f t="shared" si="694"/>
        <v>42</v>
      </c>
      <c r="P6333">
        <f t="shared" si="691"/>
        <v>0</v>
      </c>
      <c r="Q6333">
        <f t="shared" si="692"/>
        <v>0</v>
      </c>
    </row>
    <row r="6334" spans="1:17" ht="19.5" x14ac:dyDescent="0.4">
      <c r="A6334" s="33">
        <f t="shared" si="693"/>
        <v>46609</v>
      </c>
      <c r="B6334" s="27" t="str">
        <f t="shared" si="688"/>
        <v>(火)</v>
      </c>
      <c r="C6334" s="34">
        <v>0.875</v>
      </c>
      <c r="D6334" s="16" t="s">
        <v>18</v>
      </c>
      <c r="E6334" s="35">
        <v>0.89583333333333304</v>
      </c>
      <c r="F6334" s="50">
        <f>IF(COUNTIF('リスト（不使用）'!$A$5:$A$6,単年カーブ!$A$1),"希望数量入力ください",'単年（2027年度）'!$E$12*単年カーブ!$R$3+'単年（2027年度）'!$E$12*(1-単年カーブ!$R$3)*単年カーブ!Q6334)</f>
        <v>0</v>
      </c>
      <c r="G6334" s="47">
        <f t="shared" si="689"/>
        <v>0</v>
      </c>
      <c r="M6334">
        <f t="shared" si="690"/>
        <v>8</v>
      </c>
      <c r="N6334">
        <f>IF(OR(WEEKDAY(A6334)=1,WEEKDAY(A6334)=7,COUNTIF('2027祝日等（不使用）'!$A$1:$A$20,単年カーブ!A6334)=1),0,1)</f>
        <v>1</v>
      </c>
      <c r="O6334">
        <f t="shared" si="694"/>
        <v>43</v>
      </c>
      <c r="P6334">
        <f t="shared" si="691"/>
        <v>0</v>
      </c>
      <c r="Q6334">
        <f t="shared" si="692"/>
        <v>0</v>
      </c>
    </row>
    <row r="6335" spans="1:17" ht="19.5" x14ac:dyDescent="0.4">
      <c r="A6335" s="33">
        <f t="shared" si="693"/>
        <v>46609</v>
      </c>
      <c r="B6335" s="27" t="str">
        <f t="shared" si="688"/>
        <v>(火)</v>
      </c>
      <c r="C6335" s="34">
        <v>0.89583333333333304</v>
      </c>
      <c r="D6335" s="16" t="s">
        <v>18</v>
      </c>
      <c r="E6335" s="35">
        <v>0.91666666666666696</v>
      </c>
      <c r="F6335" s="50">
        <f>IF(COUNTIF('リスト（不使用）'!$A$5:$A$6,単年カーブ!$A$1),"希望数量入力ください",'単年（2027年度）'!$E$12*単年カーブ!$R$3+'単年（2027年度）'!$E$12*(1-単年カーブ!$R$3)*単年カーブ!Q6335)</f>
        <v>0</v>
      </c>
      <c r="G6335" s="47">
        <f t="shared" si="689"/>
        <v>0</v>
      </c>
      <c r="M6335">
        <f t="shared" si="690"/>
        <v>8</v>
      </c>
      <c r="N6335">
        <f>IF(OR(WEEKDAY(A6335)=1,WEEKDAY(A6335)=7,COUNTIF('2027祝日等（不使用）'!$A$1:$A$20,単年カーブ!A6335)=1),0,1)</f>
        <v>1</v>
      </c>
      <c r="O6335">
        <f t="shared" si="694"/>
        <v>44</v>
      </c>
      <c r="P6335">
        <f t="shared" si="691"/>
        <v>0</v>
      </c>
      <c r="Q6335">
        <f t="shared" si="692"/>
        <v>0</v>
      </c>
    </row>
    <row r="6336" spans="1:17" ht="19.5" x14ac:dyDescent="0.4">
      <c r="A6336" s="33">
        <f t="shared" si="693"/>
        <v>46609</v>
      </c>
      <c r="B6336" s="27" t="str">
        <f t="shared" si="688"/>
        <v>(火)</v>
      </c>
      <c r="C6336" s="34">
        <v>0.91666666666666696</v>
      </c>
      <c r="D6336" s="16" t="s">
        <v>18</v>
      </c>
      <c r="E6336" s="35">
        <v>0.9375</v>
      </c>
      <c r="F6336" s="50">
        <f>IF(COUNTIF('リスト（不使用）'!$A$5:$A$6,単年カーブ!$A$1),"希望数量入力ください",'単年（2027年度）'!$E$12*単年カーブ!$R$3+'単年（2027年度）'!$E$12*(1-単年カーブ!$R$3)*単年カーブ!Q6336)</f>
        <v>0</v>
      </c>
      <c r="G6336" s="47">
        <f t="shared" si="689"/>
        <v>0</v>
      </c>
      <c r="M6336">
        <f t="shared" si="690"/>
        <v>8</v>
      </c>
      <c r="N6336">
        <f>IF(OR(WEEKDAY(A6336)=1,WEEKDAY(A6336)=7,COUNTIF('2027祝日等（不使用）'!$A$1:$A$20,単年カーブ!A6336)=1),0,1)</f>
        <v>1</v>
      </c>
      <c r="O6336">
        <f t="shared" si="694"/>
        <v>45</v>
      </c>
      <c r="P6336">
        <f t="shared" si="691"/>
        <v>0</v>
      </c>
      <c r="Q6336">
        <f t="shared" si="692"/>
        <v>0</v>
      </c>
    </row>
    <row r="6337" spans="1:17" ht="19.5" x14ac:dyDescent="0.4">
      <c r="A6337" s="33">
        <f t="shared" si="693"/>
        <v>46609</v>
      </c>
      <c r="B6337" s="27" t="str">
        <f t="shared" si="688"/>
        <v>(火)</v>
      </c>
      <c r="C6337" s="34">
        <v>0.9375</v>
      </c>
      <c r="D6337" s="16" t="s">
        <v>18</v>
      </c>
      <c r="E6337" s="35">
        <v>0.95833333333333304</v>
      </c>
      <c r="F6337" s="50">
        <f>IF(COUNTIF('リスト（不使用）'!$A$5:$A$6,単年カーブ!$A$1),"希望数量入力ください",'単年（2027年度）'!$E$12*単年カーブ!$R$3+'単年（2027年度）'!$E$12*(1-単年カーブ!$R$3)*単年カーブ!Q6337)</f>
        <v>0</v>
      </c>
      <c r="G6337" s="47">
        <f t="shared" si="689"/>
        <v>0</v>
      </c>
      <c r="M6337">
        <f t="shared" si="690"/>
        <v>8</v>
      </c>
      <c r="N6337">
        <f>IF(OR(WEEKDAY(A6337)=1,WEEKDAY(A6337)=7,COUNTIF('2027祝日等（不使用）'!$A$1:$A$20,単年カーブ!A6337)=1),0,1)</f>
        <v>1</v>
      </c>
      <c r="O6337">
        <f t="shared" si="694"/>
        <v>46</v>
      </c>
      <c r="P6337">
        <f t="shared" si="691"/>
        <v>0</v>
      </c>
      <c r="Q6337">
        <f t="shared" si="692"/>
        <v>0</v>
      </c>
    </row>
    <row r="6338" spans="1:17" ht="19.5" x14ac:dyDescent="0.4">
      <c r="A6338" s="33">
        <f t="shared" si="693"/>
        <v>46609</v>
      </c>
      <c r="B6338" s="27" t="str">
        <f t="shared" si="688"/>
        <v>(火)</v>
      </c>
      <c r="C6338" s="34">
        <v>0.95833333333333304</v>
      </c>
      <c r="D6338" s="16" t="s">
        <v>18</v>
      </c>
      <c r="E6338" s="35">
        <v>0.97916666666666696</v>
      </c>
      <c r="F6338" s="50">
        <f>IF(COUNTIF('リスト（不使用）'!$A$5:$A$6,単年カーブ!$A$1),"希望数量入力ください",'単年（2027年度）'!$E$12*単年カーブ!$R$3+'単年（2027年度）'!$E$12*(1-単年カーブ!$R$3)*単年カーブ!Q6338)</f>
        <v>0</v>
      </c>
      <c r="G6338" s="47">
        <f t="shared" si="689"/>
        <v>0</v>
      </c>
      <c r="M6338">
        <f t="shared" si="690"/>
        <v>8</v>
      </c>
      <c r="N6338">
        <f>IF(OR(WEEKDAY(A6338)=1,WEEKDAY(A6338)=7,COUNTIF('2027祝日等（不使用）'!$A$1:$A$20,単年カーブ!A6338)=1),0,1)</f>
        <v>1</v>
      </c>
      <c r="O6338">
        <f t="shared" si="694"/>
        <v>47</v>
      </c>
      <c r="P6338">
        <f t="shared" si="691"/>
        <v>0</v>
      </c>
      <c r="Q6338">
        <f t="shared" si="692"/>
        <v>0</v>
      </c>
    </row>
    <row r="6339" spans="1:17" ht="19.5" x14ac:dyDescent="0.4">
      <c r="A6339" s="33">
        <f t="shared" si="693"/>
        <v>46609</v>
      </c>
      <c r="B6339" s="27" t="str">
        <f t="shared" si="688"/>
        <v>(火)</v>
      </c>
      <c r="C6339" s="34">
        <v>0.97916666666666696</v>
      </c>
      <c r="D6339" s="16" t="s">
        <v>18</v>
      </c>
      <c r="E6339" s="35" t="s">
        <v>17</v>
      </c>
      <c r="F6339" s="50">
        <f>IF(COUNTIF('リスト（不使用）'!$A$5:$A$6,単年カーブ!$A$1),"希望数量入力ください",'単年（2027年度）'!$E$12*単年カーブ!$R$3+'単年（2027年度）'!$E$12*(1-単年カーブ!$R$3)*単年カーブ!Q6339)</f>
        <v>0</v>
      </c>
      <c r="G6339" s="47">
        <f t="shared" si="689"/>
        <v>0</v>
      </c>
      <c r="M6339">
        <f t="shared" si="690"/>
        <v>8</v>
      </c>
      <c r="N6339">
        <f>IF(OR(WEEKDAY(A6339)=1,WEEKDAY(A6339)=7,COUNTIF('2027祝日等（不使用）'!$A$1:$A$20,単年カーブ!A6339)=1),0,1)</f>
        <v>1</v>
      </c>
      <c r="O6339">
        <f t="shared" si="694"/>
        <v>48</v>
      </c>
      <c r="P6339">
        <f t="shared" si="691"/>
        <v>0</v>
      </c>
      <c r="Q6339">
        <f t="shared" si="692"/>
        <v>0</v>
      </c>
    </row>
    <row r="6340" spans="1:17" ht="19.5" x14ac:dyDescent="0.4">
      <c r="A6340" s="33">
        <f t="shared" si="693"/>
        <v>46610</v>
      </c>
      <c r="B6340" s="27" t="str">
        <f t="shared" ref="B6340:B6403" si="695">TEXT(A6340,"(aaa)")</f>
        <v>(水)</v>
      </c>
      <c r="C6340" s="34">
        <v>0</v>
      </c>
      <c r="D6340" s="16" t="s">
        <v>18</v>
      </c>
      <c r="E6340" s="35">
        <v>2.0833333333333332E-2</v>
      </c>
      <c r="F6340" s="50">
        <f>IF(COUNTIF('リスト（不使用）'!$A$5:$A$6,単年カーブ!$A$1),"希望数量入力ください",'単年（2027年度）'!$E$12*単年カーブ!$R$3+'単年（2027年度）'!$E$12*(1-単年カーブ!$R$3)*単年カーブ!Q6340)</f>
        <v>0</v>
      </c>
      <c r="G6340" s="47">
        <f t="shared" ref="G6340:G6403" si="696">F6340/2</f>
        <v>0</v>
      </c>
      <c r="M6340">
        <f t="shared" ref="M6340:M6403" si="697">MONTH(A6340)</f>
        <v>8</v>
      </c>
      <c r="N6340">
        <f>IF(OR(WEEKDAY(A6340)=1,WEEKDAY(A6340)=7,COUNTIF('2027祝日等（不使用）'!$A$1:$A$20,単年カーブ!A6340)=1),0,1)</f>
        <v>0</v>
      </c>
      <c r="O6340">
        <f t="shared" si="694"/>
        <v>1</v>
      </c>
      <c r="P6340">
        <f t="shared" ref="P6340:P6403" si="698">IF(AND(O6340&gt;16,O6340&lt;41),1,0)</f>
        <v>0</v>
      </c>
      <c r="Q6340">
        <f t="shared" ref="Q6340:Q6403" si="699">P6340*N6340</f>
        <v>0</v>
      </c>
    </row>
    <row r="6341" spans="1:17" ht="19.5" x14ac:dyDescent="0.4">
      <c r="A6341" s="33">
        <f t="shared" si="693"/>
        <v>46610</v>
      </c>
      <c r="B6341" s="27" t="str">
        <f t="shared" si="695"/>
        <v>(水)</v>
      </c>
      <c r="C6341" s="34">
        <v>2.0833333333333332E-2</v>
      </c>
      <c r="D6341" s="16" t="s">
        <v>18</v>
      </c>
      <c r="E6341" s="35">
        <v>4.1666666666666664E-2</v>
      </c>
      <c r="F6341" s="50">
        <f>IF(COUNTIF('リスト（不使用）'!$A$5:$A$6,単年カーブ!$A$1),"希望数量入力ください",'単年（2027年度）'!$E$12*単年カーブ!$R$3+'単年（2027年度）'!$E$12*(1-単年カーブ!$R$3)*単年カーブ!Q6341)</f>
        <v>0</v>
      </c>
      <c r="G6341" s="47">
        <f t="shared" si="696"/>
        <v>0</v>
      </c>
      <c r="M6341">
        <f t="shared" si="697"/>
        <v>8</v>
      </c>
      <c r="N6341">
        <f>IF(OR(WEEKDAY(A6341)=1,WEEKDAY(A6341)=7,COUNTIF('2027祝日等（不使用）'!$A$1:$A$20,単年カーブ!A6341)=1),0,1)</f>
        <v>0</v>
      </c>
      <c r="O6341">
        <f t="shared" si="694"/>
        <v>2</v>
      </c>
      <c r="P6341">
        <f t="shared" si="698"/>
        <v>0</v>
      </c>
      <c r="Q6341">
        <f t="shared" si="699"/>
        <v>0</v>
      </c>
    </row>
    <row r="6342" spans="1:17" ht="19.5" x14ac:dyDescent="0.4">
      <c r="A6342" s="33">
        <f t="shared" si="693"/>
        <v>46610</v>
      </c>
      <c r="B6342" s="27" t="str">
        <f t="shared" si="695"/>
        <v>(水)</v>
      </c>
      <c r="C6342" s="34">
        <v>4.1666666666666664E-2</v>
      </c>
      <c r="D6342" s="16" t="s">
        <v>18</v>
      </c>
      <c r="E6342" s="35">
        <v>6.25E-2</v>
      </c>
      <c r="F6342" s="50">
        <f>IF(COUNTIF('リスト（不使用）'!$A$5:$A$6,単年カーブ!$A$1),"希望数量入力ください",'単年（2027年度）'!$E$12*単年カーブ!$R$3+'単年（2027年度）'!$E$12*(1-単年カーブ!$R$3)*単年カーブ!Q6342)</f>
        <v>0</v>
      </c>
      <c r="G6342" s="47">
        <f t="shared" si="696"/>
        <v>0</v>
      </c>
      <c r="M6342">
        <f t="shared" si="697"/>
        <v>8</v>
      </c>
      <c r="N6342">
        <f>IF(OR(WEEKDAY(A6342)=1,WEEKDAY(A6342)=7,COUNTIF('2027祝日等（不使用）'!$A$1:$A$20,単年カーブ!A6342)=1),0,1)</f>
        <v>0</v>
      </c>
      <c r="O6342">
        <f t="shared" si="694"/>
        <v>3</v>
      </c>
      <c r="P6342">
        <f t="shared" si="698"/>
        <v>0</v>
      </c>
      <c r="Q6342">
        <f t="shared" si="699"/>
        <v>0</v>
      </c>
    </row>
    <row r="6343" spans="1:17" ht="19.5" x14ac:dyDescent="0.4">
      <c r="A6343" s="33">
        <f t="shared" si="693"/>
        <v>46610</v>
      </c>
      <c r="B6343" s="27" t="str">
        <f t="shared" si="695"/>
        <v>(水)</v>
      </c>
      <c r="C6343" s="34">
        <v>6.25E-2</v>
      </c>
      <c r="D6343" s="16" t="s">
        <v>18</v>
      </c>
      <c r="E6343" s="35">
        <v>8.3333333333333301E-2</v>
      </c>
      <c r="F6343" s="50">
        <f>IF(COUNTIF('リスト（不使用）'!$A$5:$A$6,単年カーブ!$A$1),"希望数量入力ください",'単年（2027年度）'!$E$12*単年カーブ!$R$3+'単年（2027年度）'!$E$12*(1-単年カーブ!$R$3)*単年カーブ!Q6343)</f>
        <v>0</v>
      </c>
      <c r="G6343" s="47">
        <f t="shared" si="696"/>
        <v>0</v>
      </c>
      <c r="M6343">
        <f t="shared" si="697"/>
        <v>8</v>
      </c>
      <c r="N6343">
        <f>IF(OR(WEEKDAY(A6343)=1,WEEKDAY(A6343)=7,COUNTIF('2027祝日等（不使用）'!$A$1:$A$20,単年カーブ!A6343)=1),0,1)</f>
        <v>0</v>
      </c>
      <c r="O6343">
        <f t="shared" si="694"/>
        <v>4</v>
      </c>
      <c r="P6343">
        <f t="shared" si="698"/>
        <v>0</v>
      </c>
      <c r="Q6343">
        <f t="shared" si="699"/>
        <v>0</v>
      </c>
    </row>
    <row r="6344" spans="1:17" ht="19.5" x14ac:dyDescent="0.4">
      <c r="A6344" s="33">
        <f t="shared" si="693"/>
        <v>46610</v>
      </c>
      <c r="B6344" s="27" t="str">
        <f t="shared" si="695"/>
        <v>(水)</v>
      </c>
      <c r="C6344" s="34">
        <v>8.3333333333333301E-2</v>
      </c>
      <c r="D6344" s="16" t="s">
        <v>18</v>
      </c>
      <c r="E6344" s="35">
        <v>0.104166666666667</v>
      </c>
      <c r="F6344" s="50">
        <f>IF(COUNTIF('リスト（不使用）'!$A$5:$A$6,単年カーブ!$A$1),"希望数量入力ください",'単年（2027年度）'!$E$12*単年カーブ!$R$3+'単年（2027年度）'!$E$12*(1-単年カーブ!$R$3)*単年カーブ!Q6344)</f>
        <v>0</v>
      </c>
      <c r="G6344" s="47">
        <f t="shared" si="696"/>
        <v>0</v>
      </c>
      <c r="M6344">
        <f t="shared" si="697"/>
        <v>8</v>
      </c>
      <c r="N6344">
        <f>IF(OR(WEEKDAY(A6344)=1,WEEKDAY(A6344)=7,COUNTIF('2027祝日等（不使用）'!$A$1:$A$20,単年カーブ!A6344)=1),0,1)</f>
        <v>0</v>
      </c>
      <c r="O6344">
        <f t="shared" si="694"/>
        <v>5</v>
      </c>
      <c r="P6344">
        <f t="shared" si="698"/>
        <v>0</v>
      </c>
      <c r="Q6344">
        <f t="shared" si="699"/>
        <v>0</v>
      </c>
    </row>
    <row r="6345" spans="1:17" ht="19.5" x14ac:dyDescent="0.4">
      <c r="A6345" s="33">
        <f t="shared" si="693"/>
        <v>46610</v>
      </c>
      <c r="B6345" s="27" t="str">
        <f t="shared" si="695"/>
        <v>(水)</v>
      </c>
      <c r="C6345" s="34">
        <v>0.104166666666667</v>
      </c>
      <c r="D6345" s="16" t="s">
        <v>18</v>
      </c>
      <c r="E6345" s="35">
        <v>0.125</v>
      </c>
      <c r="F6345" s="50">
        <f>IF(COUNTIF('リスト（不使用）'!$A$5:$A$6,単年カーブ!$A$1),"希望数量入力ください",'単年（2027年度）'!$E$12*単年カーブ!$R$3+'単年（2027年度）'!$E$12*(1-単年カーブ!$R$3)*単年カーブ!Q6345)</f>
        <v>0</v>
      </c>
      <c r="G6345" s="47">
        <f t="shared" si="696"/>
        <v>0</v>
      </c>
      <c r="M6345">
        <f t="shared" si="697"/>
        <v>8</v>
      </c>
      <c r="N6345">
        <f>IF(OR(WEEKDAY(A6345)=1,WEEKDAY(A6345)=7,COUNTIF('2027祝日等（不使用）'!$A$1:$A$20,単年カーブ!A6345)=1),0,1)</f>
        <v>0</v>
      </c>
      <c r="O6345">
        <f t="shared" si="694"/>
        <v>6</v>
      </c>
      <c r="P6345">
        <f t="shared" si="698"/>
        <v>0</v>
      </c>
      <c r="Q6345">
        <f t="shared" si="699"/>
        <v>0</v>
      </c>
    </row>
    <row r="6346" spans="1:17" ht="19.5" x14ac:dyDescent="0.4">
      <c r="A6346" s="33">
        <f t="shared" si="693"/>
        <v>46610</v>
      </c>
      <c r="B6346" s="27" t="str">
        <f t="shared" si="695"/>
        <v>(水)</v>
      </c>
      <c r="C6346" s="34">
        <v>0.125</v>
      </c>
      <c r="D6346" s="16" t="s">
        <v>18</v>
      </c>
      <c r="E6346" s="35">
        <v>0.14583333333333301</v>
      </c>
      <c r="F6346" s="50">
        <f>IF(COUNTIF('リスト（不使用）'!$A$5:$A$6,単年カーブ!$A$1),"希望数量入力ください",'単年（2027年度）'!$E$12*単年カーブ!$R$3+'単年（2027年度）'!$E$12*(1-単年カーブ!$R$3)*単年カーブ!Q6346)</f>
        <v>0</v>
      </c>
      <c r="G6346" s="47">
        <f t="shared" si="696"/>
        <v>0</v>
      </c>
      <c r="M6346">
        <f t="shared" si="697"/>
        <v>8</v>
      </c>
      <c r="N6346">
        <f>IF(OR(WEEKDAY(A6346)=1,WEEKDAY(A6346)=7,COUNTIF('2027祝日等（不使用）'!$A$1:$A$20,単年カーブ!A6346)=1),0,1)</f>
        <v>0</v>
      </c>
      <c r="O6346">
        <f t="shared" si="694"/>
        <v>7</v>
      </c>
      <c r="P6346">
        <f t="shared" si="698"/>
        <v>0</v>
      </c>
      <c r="Q6346">
        <f t="shared" si="699"/>
        <v>0</v>
      </c>
    </row>
    <row r="6347" spans="1:17" ht="19.5" x14ac:dyDescent="0.4">
      <c r="A6347" s="33">
        <f t="shared" si="693"/>
        <v>46610</v>
      </c>
      <c r="B6347" s="27" t="str">
        <f t="shared" si="695"/>
        <v>(水)</v>
      </c>
      <c r="C6347" s="34">
        <v>0.14583333333333301</v>
      </c>
      <c r="D6347" s="16" t="s">
        <v>18</v>
      </c>
      <c r="E6347" s="35">
        <v>0.16666666666666699</v>
      </c>
      <c r="F6347" s="50">
        <f>IF(COUNTIF('リスト（不使用）'!$A$5:$A$6,単年カーブ!$A$1),"希望数量入力ください",'単年（2027年度）'!$E$12*単年カーブ!$R$3+'単年（2027年度）'!$E$12*(1-単年カーブ!$R$3)*単年カーブ!Q6347)</f>
        <v>0</v>
      </c>
      <c r="G6347" s="47">
        <f t="shared" si="696"/>
        <v>0</v>
      </c>
      <c r="M6347">
        <f t="shared" si="697"/>
        <v>8</v>
      </c>
      <c r="N6347">
        <f>IF(OR(WEEKDAY(A6347)=1,WEEKDAY(A6347)=7,COUNTIF('2027祝日等（不使用）'!$A$1:$A$20,単年カーブ!A6347)=1),0,1)</f>
        <v>0</v>
      </c>
      <c r="O6347">
        <f t="shared" si="694"/>
        <v>8</v>
      </c>
      <c r="P6347">
        <f t="shared" si="698"/>
        <v>0</v>
      </c>
      <c r="Q6347">
        <f t="shared" si="699"/>
        <v>0</v>
      </c>
    </row>
    <row r="6348" spans="1:17" ht="19.5" x14ac:dyDescent="0.4">
      <c r="A6348" s="33">
        <f t="shared" si="693"/>
        <v>46610</v>
      </c>
      <c r="B6348" s="27" t="str">
        <f t="shared" si="695"/>
        <v>(水)</v>
      </c>
      <c r="C6348" s="34">
        <v>0.16666666666666699</v>
      </c>
      <c r="D6348" s="16" t="s">
        <v>18</v>
      </c>
      <c r="E6348" s="35">
        <v>0.1875</v>
      </c>
      <c r="F6348" s="50">
        <f>IF(COUNTIF('リスト（不使用）'!$A$5:$A$6,単年カーブ!$A$1),"希望数量入力ください",'単年（2027年度）'!$E$12*単年カーブ!$R$3+'単年（2027年度）'!$E$12*(1-単年カーブ!$R$3)*単年カーブ!Q6348)</f>
        <v>0</v>
      </c>
      <c r="G6348" s="47">
        <f t="shared" si="696"/>
        <v>0</v>
      </c>
      <c r="M6348">
        <f t="shared" si="697"/>
        <v>8</v>
      </c>
      <c r="N6348">
        <f>IF(OR(WEEKDAY(A6348)=1,WEEKDAY(A6348)=7,COUNTIF('2027祝日等（不使用）'!$A$1:$A$20,単年カーブ!A6348)=1),0,1)</f>
        <v>0</v>
      </c>
      <c r="O6348">
        <f t="shared" si="694"/>
        <v>9</v>
      </c>
      <c r="P6348">
        <f t="shared" si="698"/>
        <v>0</v>
      </c>
      <c r="Q6348">
        <f t="shared" si="699"/>
        <v>0</v>
      </c>
    </row>
    <row r="6349" spans="1:17" ht="19.5" x14ac:dyDescent="0.4">
      <c r="A6349" s="33">
        <f t="shared" si="693"/>
        <v>46610</v>
      </c>
      <c r="B6349" s="27" t="str">
        <f t="shared" si="695"/>
        <v>(水)</v>
      </c>
      <c r="C6349" s="34">
        <v>0.1875</v>
      </c>
      <c r="D6349" s="16" t="s">
        <v>18</v>
      </c>
      <c r="E6349" s="35">
        <v>0.20833333333333301</v>
      </c>
      <c r="F6349" s="50">
        <f>IF(COUNTIF('リスト（不使用）'!$A$5:$A$6,単年カーブ!$A$1),"希望数量入力ください",'単年（2027年度）'!$E$12*単年カーブ!$R$3+'単年（2027年度）'!$E$12*(1-単年カーブ!$R$3)*単年カーブ!Q6349)</f>
        <v>0</v>
      </c>
      <c r="G6349" s="47">
        <f t="shared" si="696"/>
        <v>0</v>
      </c>
      <c r="M6349">
        <f t="shared" si="697"/>
        <v>8</v>
      </c>
      <c r="N6349">
        <f>IF(OR(WEEKDAY(A6349)=1,WEEKDAY(A6349)=7,COUNTIF('2027祝日等（不使用）'!$A$1:$A$20,単年カーブ!A6349)=1),0,1)</f>
        <v>0</v>
      </c>
      <c r="O6349">
        <f t="shared" si="694"/>
        <v>10</v>
      </c>
      <c r="P6349">
        <f t="shared" si="698"/>
        <v>0</v>
      </c>
      <c r="Q6349">
        <f t="shared" si="699"/>
        <v>0</v>
      </c>
    </row>
    <row r="6350" spans="1:17" ht="19.5" x14ac:dyDescent="0.4">
      <c r="A6350" s="33">
        <f t="shared" si="693"/>
        <v>46610</v>
      </c>
      <c r="B6350" s="27" t="str">
        <f t="shared" si="695"/>
        <v>(水)</v>
      </c>
      <c r="C6350" s="34">
        <v>0.20833333333333301</v>
      </c>
      <c r="D6350" s="16" t="s">
        <v>18</v>
      </c>
      <c r="E6350" s="35">
        <v>0.22916666666666699</v>
      </c>
      <c r="F6350" s="50">
        <f>IF(COUNTIF('リスト（不使用）'!$A$5:$A$6,単年カーブ!$A$1),"希望数量入力ください",'単年（2027年度）'!$E$12*単年カーブ!$R$3+'単年（2027年度）'!$E$12*(1-単年カーブ!$R$3)*単年カーブ!Q6350)</f>
        <v>0</v>
      </c>
      <c r="G6350" s="47">
        <f t="shared" si="696"/>
        <v>0</v>
      </c>
      <c r="M6350">
        <f t="shared" si="697"/>
        <v>8</v>
      </c>
      <c r="N6350">
        <f>IF(OR(WEEKDAY(A6350)=1,WEEKDAY(A6350)=7,COUNTIF('2027祝日等（不使用）'!$A$1:$A$20,単年カーブ!A6350)=1),0,1)</f>
        <v>0</v>
      </c>
      <c r="O6350">
        <f t="shared" si="694"/>
        <v>11</v>
      </c>
      <c r="P6350">
        <f t="shared" si="698"/>
        <v>0</v>
      </c>
      <c r="Q6350">
        <f t="shared" si="699"/>
        <v>0</v>
      </c>
    </row>
    <row r="6351" spans="1:17" ht="19.5" x14ac:dyDescent="0.4">
      <c r="A6351" s="33">
        <f t="shared" si="693"/>
        <v>46610</v>
      </c>
      <c r="B6351" s="27" t="str">
        <f t="shared" si="695"/>
        <v>(水)</v>
      </c>
      <c r="C6351" s="34">
        <v>0.22916666666666699</v>
      </c>
      <c r="D6351" s="16" t="s">
        <v>18</v>
      </c>
      <c r="E6351" s="35">
        <v>0.25</v>
      </c>
      <c r="F6351" s="50">
        <f>IF(COUNTIF('リスト（不使用）'!$A$5:$A$6,単年カーブ!$A$1),"希望数量入力ください",'単年（2027年度）'!$E$12*単年カーブ!$R$3+'単年（2027年度）'!$E$12*(1-単年カーブ!$R$3)*単年カーブ!Q6351)</f>
        <v>0</v>
      </c>
      <c r="G6351" s="47">
        <f t="shared" si="696"/>
        <v>0</v>
      </c>
      <c r="M6351">
        <f t="shared" si="697"/>
        <v>8</v>
      </c>
      <c r="N6351">
        <f>IF(OR(WEEKDAY(A6351)=1,WEEKDAY(A6351)=7,COUNTIF('2027祝日等（不使用）'!$A$1:$A$20,単年カーブ!A6351)=1),0,1)</f>
        <v>0</v>
      </c>
      <c r="O6351">
        <f t="shared" si="694"/>
        <v>12</v>
      </c>
      <c r="P6351">
        <f t="shared" si="698"/>
        <v>0</v>
      </c>
      <c r="Q6351">
        <f t="shared" si="699"/>
        <v>0</v>
      </c>
    </row>
    <row r="6352" spans="1:17" ht="19.5" x14ac:dyDescent="0.4">
      <c r="A6352" s="33">
        <f t="shared" si="693"/>
        <v>46610</v>
      </c>
      <c r="B6352" s="27" t="str">
        <f t="shared" si="695"/>
        <v>(水)</v>
      </c>
      <c r="C6352" s="34">
        <v>0.25</v>
      </c>
      <c r="D6352" s="16" t="s">
        <v>18</v>
      </c>
      <c r="E6352" s="35">
        <v>0.27083333333333298</v>
      </c>
      <c r="F6352" s="50">
        <f>IF(COUNTIF('リスト（不使用）'!$A$5:$A$6,単年カーブ!$A$1),"希望数量入力ください",'単年（2027年度）'!$E$12*単年カーブ!$R$3+'単年（2027年度）'!$E$12*(1-単年カーブ!$R$3)*単年カーブ!Q6352)</f>
        <v>0</v>
      </c>
      <c r="G6352" s="47">
        <f t="shared" si="696"/>
        <v>0</v>
      </c>
      <c r="M6352">
        <f t="shared" si="697"/>
        <v>8</v>
      </c>
      <c r="N6352">
        <f>IF(OR(WEEKDAY(A6352)=1,WEEKDAY(A6352)=7,COUNTIF('2027祝日等（不使用）'!$A$1:$A$20,単年カーブ!A6352)=1),0,1)</f>
        <v>0</v>
      </c>
      <c r="O6352">
        <f t="shared" si="694"/>
        <v>13</v>
      </c>
      <c r="P6352">
        <f t="shared" si="698"/>
        <v>0</v>
      </c>
      <c r="Q6352">
        <f t="shared" si="699"/>
        <v>0</v>
      </c>
    </row>
    <row r="6353" spans="1:17" ht="19.5" x14ac:dyDescent="0.4">
      <c r="A6353" s="33">
        <f t="shared" si="693"/>
        <v>46610</v>
      </c>
      <c r="B6353" s="27" t="str">
        <f t="shared" si="695"/>
        <v>(水)</v>
      </c>
      <c r="C6353" s="34">
        <v>0.27083333333333298</v>
      </c>
      <c r="D6353" s="16" t="s">
        <v>18</v>
      </c>
      <c r="E6353" s="35">
        <v>0.29166666666666702</v>
      </c>
      <c r="F6353" s="50">
        <f>IF(COUNTIF('リスト（不使用）'!$A$5:$A$6,単年カーブ!$A$1),"希望数量入力ください",'単年（2027年度）'!$E$12*単年カーブ!$R$3+'単年（2027年度）'!$E$12*(1-単年カーブ!$R$3)*単年カーブ!Q6353)</f>
        <v>0</v>
      </c>
      <c r="G6353" s="47">
        <f t="shared" si="696"/>
        <v>0</v>
      </c>
      <c r="M6353">
        <f t="shared" si="697"/>
        <v>8</v>
      </c>
      <c r="N6353">
        <f>IF(OR(WEEKDAY(A6353)=1,WEEKDAY(A6353)=7,COUNTIF('2027祝日等（不使用）'!$A$1:$A$20,単年カーブ!A6353)=1),0,1)</f>
        <v>0</v>
      </c>
      <c r="O6353">
        <f t="shared" si="694"/>
        <v>14</v>
      </c>
      <c r="P6353">
        <f t="shared" si="698"/>
        <v>0</v>
      </c>
      <c r="Q6353">
        <f t="shared" si="699"/>
        <v>0</v>
      </c>
    </row>
    <row r="6354" spans="1:17" ht="19.5" x14ac:dyDescent="0.4">
      <c r="A6354" s="33">
        <f t="shared" si="693"/>
        <v>46610</v>
      </c>
      <c r="B6354" s="27" t="str">
        <f t="shared" si="695"/>
        <v>(水)</v>
      </c>
      <c r="C6354" s="34">
        <v>0.29166666666666702</v>
      </c>
      <c r="D6354" s="16" t="s">
        <v>18</v>
      </c>
      <c r="E6354" s="35">
        <v>0.3125</v>
      </c>
      <c r="F6354" s="50">
        <f>IF(COUNTIF('リスト（不使用）'!$A$5:$A$6,単年カーブ!$A$1),"希望数量入力ください",'単年（2027年度）'!$E$12*単年カーブ!$R$3+'単年（2027年度）'!$E$12*(1-単年カーブ!$R$3)*単年カーブ!Q6354)</f>
        <v>0</v>
      </c>
      <c r="G6354" s="47">
        <f t="shared" si="696"/>
        <v>0</v>
      </c>
      <c r="M6354">
        <f t="shared" si="697"/>
        <v>8</v>
      </c>
      <c r="N6354">
        <f>IF(OR(WEEKDAY(A6354)=1,WEEKDAY(A6354)=7,COUNTIF('2027祝日等（不使用）'!$A$1:$A$20,単年カーブ!A6354)=1),0,1)</f>
        <v>0</v>
      </c>
      <c r="O6354">
        <f t="shared" si="694"/>
        <v>15</v>
      </c>
      <c r="P6354">
        <f t="shared" si="698"/>
        <v>0</v>
      </c>
      <c r="Q6354">
        <f t="shared" si="699"/>
        <v>0</v>
      </c>
    </row>
    <row r="6355" spans="1:17" ht="19.5" x14ac:dyDescent="0.4">
      <c r="A6355" s="33">
        <f t="shared" si="693"/>
        <v>46610</v>
      </c>
      <c r="B6355" s="27" t="str">
        <f t="shared" si="695"/>
        <v>(水)</v>
      </c>
      <c r="C6355" s="34">
        <v>0.3125</v>
      </c>
      <c r="D6355" s="16" t="s">
        <v>18</v>
      </c>
      <c r="E6355" s="35">
        <v>0.33333333333333298</v>
      </c>
      <c r="F6355" s="50">
        <f>IF(COUNTIF('リスト（不使用）'!$A$5:$A$6,単年カーブ!$A$1),"希望数量入力ください",'単年（2027年度）'!$E$12*単年カーブ!$R$3+'単年（2027年度）'!$E$12*(1-単年カーブ!$R$3)*単年カーブ!Q6355)</f>
        <v>0</v>
      </c>
      <c r="G6355" s="47">
        <f t="shared" si="696"/>
        <v>0</v>
      </c>
      <c r="M6355">
        <f t="shared" si="697"/>
        <v>8</v>
      </c>
      <c r="N6355">
        <f>IF(OR(WEEKDAY(A6355)=1,WEEKDAY(A6355)=7,COUNTIF('2027祝日等（不使用）'!$A$1:$A$20,単年カーブ!A6355)=1),0,1)</f>
        <v>0</v>
      </c>
      <c r="O6355">
        <f t="shared" si="694"/>
        <v>16</v>
      </c>
      <c r="P6355">
        <f t="shared" si="698"/>
        <v>0</v>
      </c>
      <c r="Q6355">
        <f t="shared" si="699"/>
        <v>0</v>
      </c>
    </row>
    <row r="6356" spans="1:17" ht="19.5" x14ac:dyDescent="0.4">
      <c r="A6356" s="33">
        <f t="shared" si="693"/>
        <v>46610</v>
      </c>
      <c r="B6356" s="27" t="str">
        <f t="shared" si="695"/>
        <v>(水)</v>
      </c>
      <c r="C6356" s="34">
        <v>0.33333333333333298</v>
      </c>
      <c r="D6356" s="16" t="s">
        <v>18</v>
      </c>
      <c r="E6356" s="35">
        <v>0.35416666666666702</v>
      </c>
      <c r="F6356" s="50">
        <f>IF(COUNTIF('リスト（不使用）'!$A$5:$A$6,単年カーブ!$A$1),"希望数量入力ください",'単年（2027年度）'!$E$12*単年カーブ!$R$3+'単年（2027年度）'!$E$12*(1-単年カーブ!$R$3)*単年カーブ!Q6356)</f>
        <v>0</v>
      </c>
      <c r="G6356" s="47">
        <f t="shared" si="696"/>
        <v>0</v>
      </c>
      <c r="M6356">
        <f t="shared" si="697"/>
        <v>8</v>
      </c>
      <c r="N6356">
        <f>IF(OR(WEEKDAY(A6356)=1,WEEKDAY(A6356)=7,COUNTIF('2027祝日等（不使用）'!$A$1:$A$20,単年カーブ!A6356)=1),0,1)</f>
        <v>0</v>
      </c>
      <c r="O6356">
        <f t="shared" si="694"/>
        <v>17</v>
      </c>
      <c r="P6356">
        <f t="shared" si="698"/>
        <v>1</v>
      </c>
      <c r="Q6356">
        <f t="shared" si="699"/>
        <v>0</v>
      </c>
    </row>
    <row r="6357" spans="1:17" ht="19.5" x14ac:dyDescent="0.4">
      <c r="A6357" s="33">
        <f t="shared" si="693"/>
        <v>46610</v>
      </c>
      <c r="B6357" s="27" t="str">
        <f t="shared" si="695"/>
        <v>(水)</v>
      </c>
      <c r="C6357" s="34">
        <v>0.35416666666666702</v>
      </c>
      <c r="D6357" s="16" t="s">
        <v>18</v>
      </c>
      <c r="E6357" s="35">
        <v>0.375</v>
      </c>
      <c r="F6357" s="50">
        <f>IF(COUNTIF('リスト（不使用）'!$A$5:$A$6,単年カーブ!$A$1),"希望数量入力ください",'単年（2027年度）'!$E$12*単年カーブ!$R$3+'単年（2027年度）'!$E$12*(1-単年カーブ!$R$3)*単年カーブ!Q6357)</f>
        <v>0</v>
      </c>
      <c r="G6357" s="47">
        <f t="shared" si="696"/>
        <v>0</v>
      </c>
      <c r="M6357">
        <f t="shared" si="697"/>
        <v>8</v>
      </c>
      <c r="N6357">
        <f>IF(OR(WEEKDAY(A6357)=1,WEEKDAY(A6357)=7,COUNTIF('2027祝日等（不使用）'!$A$1:$A$20,単年カーブ!A6357)=1),0,1)</f>
        <v>0</v>
      </c>
      <c r="O6357">
        <f t="shared" si="694"/>
        <v>18</v>
      </c>
      <c r="P6357">
        <f t="shared" si="698"/>
        <v>1</v>
      </c>
      <c r="Q6357">
        <f t="shared" si="699"/>
        <v>0</v>
      </c>
    </row>
    <row r="6358" spans="1:17" ht="19.5" x14ac:dyDescent="0.4">
      <c r="A6358" s="33">
        <f t="shared" si="693"/>
        <v>46610</v>
      </c>
      <c r="B6358" s="27" t="str">
        <f t="shared" si="695"/>
        <v>(水)</v>
      </c>
      <c r="C6358" s="34">
        <v>0.375</v>
      </c>
      <c r="D6358" s="16" t="s">
        <v>18</v>
      </c>
      <c r="E6358" s="35">
        <v>0.39583333333333298</v>
      </c>
      <c r="F6358" s="50">
        <f>IF(COUNTIF('リスト（不使用）'!$A$5:$A$6,単年カーブ!$A$1),"希望数量入力ください",'単年（2027年度）'!$E$12*単年カーブ!$R$3+'単年（2027年度）'!$E$12*(1-単年カーブ!$R$3)*単年カーブ!Q6358)</f>
        <v>0</v>
      </c>
      <c r="G6358" s="47">
        <f t="shared" si="696"/>
        <v>0</v>
      </c>
      <c r="M6358">
        <f t="shared" si="697"/>
        <v>8</v>
      </c>
      <c r="N6358">
        <f>IF(OR(WEEKDAY(A6358)=1,WEEKDAY(A6358)=7,COUNTIF('2027祝日等（不使用）'!$A$1:$A$20,単年カーブ!A6358)=1),0,1)</f>
        <v>0</v>
      </c>
      <c r="O6358">
        <f t="shared" si="694"/>
        <v>19</v>
      </c>
      <c r="P6358">
        <f t="shared" si="698"/>
        <v>1</v>
      </c>
      <c r="Q6358">
        <f t="shared" si="699"/>
        <v>0</v>
      </c>
    </row>
    <row r="6359" spans="1:17" ht="19.5" x14ac:dyDescent="0.4">
      <c r="A6359" s="33">
        <f t="shared" si="693"/>
        <v>46610</v>
      </c>
      <c r="B6359" s="27" t="str">
        <f t="shared" si="695"/>
        <v>(水)</v>
      </c>
      <c r="C6359" s="34">
        <v>0.39583333333333298</v>
      </c>
      <c r="D6359" s="16" t="s">
        <v>18</v>
      </c>
      <c r="E6359" s="35">
        <v>0.41666666666666702</v>
      </c>
      <c r="F6359" s="50">
        <f>IF(COUNTIF('リスト（不使用）'!$A$5:$A$6,単年カーブ!$A$1),"希望数量入力ください",'単年（2027年度）'!$E$12*単年カーブ!$R$3+'単年（2027年度）'!$E$12*(1-単年カーブ!$R$3)*単年カーブ!Q6359)</f>
        <v>0</v>
      </c>
      <c r="G6359" s="47">
        <f t="shared" si="696"/>
        <v>0</v>
      </c>
      <c r="M6359">
        <f t="shared" si="697"/>
        <v>8</v>
      </c>
      <c r="N6359">
        <f>IF(OR(WEEKDAY(A6359)=1,WEEKDAY(A6359)=7,COUNTIF('2027祝日等（不使用）'!$A$1:$A$20,単年カーブ!A6359)=1),0,1)</f>
        <v>0</v>
      </c>
      <c r="O6359">
        <f t="shared" si="694"/>
        <v>20</v>
      </c>
      <c r="P6359">
        <f t="shared" si="698"/>
        <v>1</v>
      </c>
      <c r="Q6359">
        <f t="shared" si="699"/>
        <v>0</v>
      </c>
    </row>
    <row r="6360" spans="1:17" ht="19.5" x14ac:dyDescent="0.4">
      <c r="A6360" s="33">
        <f t="shared" si="693"/>
        <v>46610</v>
      </c>
      <c r="B6360" s="27" t="str">
        <f t="shared" si="695"/>
        <v>(水)</v>
      </c>
      <c r="C6360" s="34">
        <v>0.41666666666666702</v>
      </c>
      <c r="D6360" s="16" t="s">
        <v>18</v>
      </c>
      <c r="E6360" s="35">
        <v>0.4375</v>
      </c>
      <c r="F6360" s="50">
        <f>IF(COUNTIF('リスト（不使用）'!$A$5:$A$6,単年カーブ!$A$1),"希望数量入力ください",'単年（2027年度）'!$E$12*単年カーブ!$R$3+'単年（2027年度）'!$E$12*(1-単年カーブ!$R$3)*単年カーブ!Q6360)</f>
        <v>0</v>
      </c>
      <c r="G6360" s="47">
        <f t="shared" si="696"/>
        <v>0</v>
      </c>
      <c r="M6360">
        <f t="shared" si="697"/>
        <v>8</v>
      </c>
      <c r="N6360">
        <f>IF(OR(WEEKDAY(A6360)=1,WEEKDAY(A6360)=7,COUNTIF('2027祝日等（不使用）'!$A$1:$A$20,単年カーブ!A6360)=1),0,1)</f>
        <v>0</v>
      </c>
      <c r="O6360">
        <f t="shared" si="694"/>
        <v>21</v>
      </c>
      <c r="P6360">
        <f t="shared" si="698"/>
        <v>1</v>
      </c>
      <c r="Q6360">
        <f t="shared" si="699"/>
        <v>0</v>
      </c>
    </row>
    <row r="6361" spans="1:17" ht="19.5" x14ac:dyDescent="0.4">
      <c r="A6361" s="33">
        <f t="shared" si="693"/>
        <v>46610</v>
      </c>
      <c r="B6361" s="27" t="str">
        <f t="shared" si="695"/>
        <v>(水)</v>
      </c>
      <c r="C6361" s="34">
        <v>0.4375</v>
      </c>
      <c r="D6361" s="16" t="s">
        <v>18</v>
      </c>
      <c r="E6361" s="35">
        <v>0.45833333333333298</v>
      </c>
      <c r="F6361" s="50">
        <f>IF(COUNTIF('リスト（不使用）'!$A$5:$A$6,単年カーブ!$A$1),"希望数量入力ください",'単年（2027年度）'!$E$12*単年カーブ!$R$3+'単年（2027年度）'!$E$12*(1-単年カーブ!$R$3)*単年カーブ!Q6361)</f>
        <v>0</v>
      </c>
      <c r="G6361" s="47">
        <f t="shared" si="696"/>
        <v>0</v>
      </c>
      <c r="M6361">
        <f t="shared" si="697"/>
        <v>8</v>
      </c>
      <c r="N6361">
        <f>IF(OR(WEEKDAY(A6361)=1,WEEKDAY(A6361)=7,COUNTIF('2027祝日等（不使用）'!$A$1:$A$20,単年カーブ!A6361)=1),0,1)</f>
        <v>0</v>
      </c>
      <c r="O6361">
        <f t="shared" si="694"/>
        <v>22</v>
      </c>
      <c r="P6361">
        <f t="shared" si="698"/>
        <v>1</v>
      </c>
      <c r="Q6361">
        <f t="shared" si="699"/>
        <v>0</v>
      </c>
    </row>
    <row r="6362" spans="1:17" ht="19.5" x14ac:dyDescent="0.4">
      <c r="A6362" s="33">
        <f t="shared" si="693"/>
        <v>46610</v>
      </c>
      <c r="B6362" s="27" t="str">
        <f t="shared" si="695"/>
        <v>(水)</v>
      </c>
      <c r="C6362" s="34">
        <v>0.45833333333333298</v>
      </c>
      <c r="D6362" s="16" t="s">
        <v>18</v>
      </c>
      <c r="E6362" s="35">
        <v>0.47916666666666702</v>
      </c>
      <c r="F6362" s="50">
        <f>IF(COUNTIF('リスト（不使用）'!$A$5:$A$6,単年カーブ!$A$1),"希望数量入力ください",'単年（2027年度）'!$E$12*単年カーブ!$R$3+'単年（2027年度）'!$E$12*(1-単年カーブ!$R$3)*単年カーブ!Q6362)</f>
        <v>0</v>
      </c>
      <c r="G6362" s="47">
        <f t="shared" si="696"/>
        <v>0</v>
      </c>
      <c r="M6362">
        <f t="shared" si="697"/>
        <v>8</v>
      </c>
      <c r="N6362">
        <f>IF(OR(WEEKDAY(A6362)=1,WEEKDAY(A6362)=7,COUNTIF('2027祝日等（不使用）'!$A$1:$A$20,単年カーブ!A6362)=1),0,1)</f>
        <v>0</v>
      </c>
      <c r="O6362">
        <f t="shared" si="694"/>
        <v>23</v>
      </c>
      <c r="P6362">
        <f t="shared" si="698"/>
        <v>1</v>
      </c>
      <c r="Q6362">
        <f t="shared" si="699"/>
        <v>0</v>
      </c>
    </row>
    <row r="6363" spans="1:17" ht="19.5" x14ac:dyDescent="0.4">
      <c r="A6363" s="33">
        <f t="shared" si="693"/>
        <v>46610</v>
      </c>
      <c r="B6363" s="27" t="str">
        <f t="shared" si="695"/>
        <v>(水)</v>
      </c>
      <c r="C6363" s="34">
        <v>0.47916666666666702</v>
      </c>
      <c r="D6363" s="16" t="s">
        <v>18</v>
      </c>
      <c r="E6363" s="35">
        <v>0.5</v>
      </c>
      <c r="F6363" s="50">
        <f>IF(COUNTIF('リスト（不使用）'!$A$5:$A$6,単年カーブ!$A$1),"希望数量入力ください",'単年（2027年度）'!$E$12*単年カーブ!$R$3+'単年（2027年度）'!$E$12*(1-単年カーブ!$R$3)*単年カーブ!Q6363)</f>
        <v>0</v>
      </c>
      <c r="G6363" s="47">
        <f t="shared" si="696"/>
        <v>0</v>
      </c>
      <c r="M6363">
        <f t="shared" si="697"/>
        <v>8</v>
      </c>
      <c r="N6363">
        <f>IF(OR(WEEKDAY(A6363)=1,WEEKDAY(A6363)=7,COUNTIF('2027祝日等（不使用）'!$A$1:$A$20,単年カーブ!A6363)=1),0,1)</f>
        <v>0</v>
      </c>
      <c r="O6363">
        <f t="shared" si="694"/>
        <v>24</v>
      </c>
      <c r="P6363">
        <f t="shared" si="698"/>
        <v>1</v>
      </c>
      <c r="Q6363">
        <f t="shared" si="699"/>
        <v>0</v>
      </c>
    </row>
    <row r="6364" spans="1:17" ht="19.5" x14ac:dyDescent="0.4">
      <c r="A6364" s="33">
        <f t="shared" si="693"/>
        <v>46610</v>
      </c>
      <c r="B6364" s="27" t="str">
        <f t="shared" si="695"/>
        <v>(水)</v>
      </c>
      <c r="C6364" s="34">
        <v>0.5</v>
      </c>
      <c r="D6364" s="16" t="s">
        <v>18</v>
      </c>
      <c r="E6364" s="35">
        <v>0.52083333333333304</v>
      </c>
      <c r="F6364" s="50">
        <f>IF(COUNTIF('リスト（不使用）'!$A$5:$A$6,単年カーブ!$A$1),"希望数量入力ください",'単年（2027年度）'!$E$12*単年カーブ!$R$3+'単年（2027年度）'!$E$12*(1-単年カーブ!$R$3)*単年カーブ!Q6364)</f>
        <v>0</v>
      </c>
      <c r="G6364" s="47">
        <f t="shared" si="696"/>
        <v>0</v>
      </c>
      <c r="M6364">
        <f t="shared" si="697"/>
        <v>8</v>
      </c>
      <c r="N6364">
        <f>IF(OR(WEEKDAY(A6364)=1,WEEKDAY(A6364)=7,COUNTIF('2027祝日等（不使用）'!$A$1:$A$20,単年カーブ!A6364)=1),0,1)</f>
        <v>0</v>
      </c>
      <c r="O6364">
        <f t="shared" si="694"/>
        <v>25</v>
      </c>
      <c r="P6364">
        <f t="shared" si="698"/>
        <v>1</v>
      </c>
      <c r="Q6364">
        <f t="shared" si="699"/>
        <v>0</v>
      </c>
    </row>
    <row r="6365" spans="1:17" ht="19.5" x14ac:dyDescent="0.4">
      <c r="A6365" s="33">
        <f t="shared" si="693"/>
        <v>46610</v>
      </c>
      <c r="B6365" s="27" t="str">
        <f t="shared" si="695"/>
        <v>(水)</v>
      </c>
      <c r="C6365" s="34">
        <v>0.52083333333333304</v>
      </c>
      <c r="D6365" s="16" t="s">
        <v>18</v>
      </c>
      <c r="E6365" s="35">
        <v>0.54166666666666696</v>
      </c>
      <c r="F6365" s="50">
        <f>IF(COUNTIF('リスト（不使用）'!$A$5:$A$6,単年カーブ!$A$1),"希望数量入力ください",'単年（2027年度）'!$E$12*単年カーブ!$R$3+'単年（2027年度）'!$E$12*(1-単年カーブ!$R$3)*単年カーブ!Q6365)</f>
        <v>0</v>
      </c>
      <c r="G6365" s="47">
        <f t="shared" si="696"/>
        <v>0</v>
      </c>
      <c r="M6365">
        <f t="shared" si="697"/>
        <v>8</v>
      </c>
      <c r="N6365">
        <f>IF(OR(WEEKDAY(A6365)=1,WEEKDAY(A6365)=7,COUNTIF('2027祝日等（不使用）'!$A$1:$A$20,単年カーブ!A6365)=1),0,1)</f>
        <v>0</v>
      </c>
      <c r="O6365">
        <f t="shared" si="694"/>
        <v>26</v>
      </c>
      <c r="P6365">
        <f t="shared" si="698"/>
        <v>1</v>
      </c>
      <c r="Q6365">
        <f t="shared" si="699"/>
        <v>0</v>
      </c>
    </row>
    <row r="6366" spans="1:17" ht="19.5" x14ac:dyDescent="0.4">
      <c r="A6366" s="33">
        <f t="shared" si="693"/>
        <v>46610</v>
      </c>
      <c r="B6366" s="27" t="str">
        <f t="shared" si="695"/>
        <v>(水)</v>
      </c>
      <c r="C6366" s="34">
        <v>0.54166666666666696</v>
      </c>
      <c r="D6366" s="16" t="s">
        <v>18</v>
      </c>
      <c r="E6366" s="35">
        <v>0.5625</v>
      </c>
      <c r="F6366" s="50">
        <f>IF(COUNTIF('リスト（不使用）'!$A$5:$A$6,単年カーブ!$A$1),"希望数量入力ください",'単年（2027年度）'!$E$12*単年カーブ!$R$3+'単年（2027年度）'!$E$12*(1-単年カーブ!$R$3)*単年カーブ!Q6366)</f>
        <v>0</v>
      </c>
      <c r="G6366" s="47">
        <f t="shared" si="696"/>
        <v>0</v>
      </c>
      <c r="M6366">
        <f t="shared" si="697"/>
        <v>8</v>
      </c>
      <c r="N6366">
        <f>IF(OR(WEEKDAY(A6366)=1,WEEKDAY(A6366)=7,COUNTIF('2027祝日等（不使用）'!$A$1:$A$20,単年カーブ!A6366)=1),0,1)</f>
        <v>0</v>
      </c>
      <c r="O6366">
        <f t="shared" si="694"/>
        <v>27</v>
      </c>
      <c r="P6366">
        <f t="shared" si="698"/>
        <v>1</v>
      </c>
      <c r="Q6366">
        <f t="shared" si="699"/>
        <v>0</v>
      </c>
    </row>
    <row r="6367" spans="1:17" ht="19.5" x14ac:dyDescent="0.4">
      <c r="A6367" s="33">
        <f t="shared" si="693"/>
        <v>46610</v>
      </c>
      <c r="B6367" s="27" t="str">
        <f t="shared" si="695"/>
        <v>(水)</v>
      </c>
      <c r="C6367" s="34">
        <v>0.5625</v>
      </c>
      <c r="D6367" s="16" t="s">
        <v>18</v>
      </c>
      <c r="E6367" s="35">
        <v>0.58333333333333304</v>
      </c>
      <c r="F6367" s="50">
        <f>IF(COUNTIF('リスト（不使用）'!$A$5:$A$6,単年カーブ!$A$1),"希望数量入力ください",'単年（2027年度）'!$E$12*単年カーブ!$R$3+'単年（2027年度）'!$E$12*(1-単年カーブ!$R$3)*単年カーブ!Q6367)</f>
        <v>0</v>
      </c>
      <c r="G6367" s="47">
        <f t="shared" si="696"/>
        <v>0</v>
      </c>
      <c r="M6367">
        <f t="shared" si="697"/>
        <v>8</v>
      </c>
      <c r="N6367">
        <f>IF(OR(WEEKDAY(A6367)=1,WEEKDAY(A6367)=7,COUNTIF('2027祝日等（不使用）'!$A$1:$A$20,単年カーブ!A6367)=1),0,1)</f>
        <v>0</v>
      </c>
      <c r="O6367">
        <f t="shared" si="694"/>
        <v>28</v>
      </c>
      <c r="P6367">
        <f t="shared" si="698"/>
        <v>1</v>
      </c>
      <c r="Q6367">
        <f t="shared" si="699"/>
        <v>0</v>
      </c>
    </row>
    <row r="6368" spans="1:17" ht="19.5" x14ac:dyDescent="0.4">
      <c r="A6368" s="33">
        <f t="shared" si="693"/>
        <v>46610</v>
      </c>
      <c r="B6368" s="27" t="str">
        <f t="shared" si="695"/>
        <v>(水)</v>
      </c>
      <c r="C6368" s="34">
        <v>0.58333333333333304</v>
      </c>
      <c r="D6368" s="16" t="s">
        <v>18</v>
      </c>
      <c r="E6368" s="35">
        <v>0.60416666666666696</v>
      </c>
      <c r="F6368" s="50">
        <f>IF(COUNTIF('リスト（不使用）'!$A$5:$A$6,単年カーブ!$A$1),"希望数量入力ください",'単年（2027年度）'!$E$12*単年カーブ!$R$3+'単年（2027年度）'!$E$12*(1-単年カーブ!$R$3)*単年カーブ!Q6368)</f>
        <v>0</v>
      </c>
      <c r="G6368" s="47">
        <f t="shared" si="696"/>
        <v>0</v>
      </c>
      <c r="M6368">
        <f t="shared" si="697"/>
        <v>8</v>
      </c>
      <c r="N6368">
        <f>IF(OR(WEEKDAY(A6368)=1,WEEKDAY(A6368)=7,COUNTIF('2027祝日等（不使用）'!$A$1:$A$20,単年カーブ!A6368)=1),0,1)</f>
        <v>0</v>
      </c>
      <c r="O6368">
        <f t="shared" si="694"/>
        <v>29</v>
      </c>
      <c r="P6368">
        <f t="shared" si="698"/>
        <v>1</v>
      </c>
      <c r="Q6368">
        <f t="shared" si="699"/>
        <v>0</v>
      </c>
    </row>
    <row r="6369" spans="1:17" ht="19.5" x14ac:dyDescent="0.4">
      <c r="A6369" s="33">
        <f t="shared" si="693"/>
        <v>46610</v>
      </c>
      <c r="B6369" s="27" t="str">
        <f t="shared" si="695"/>
        <v>(水)</v>
      </c>
      <c r="C6369" s="34">
        <v>0.60416666666666696</v>
      </c>
      <c r="D6369" s="16" t="s">
        <v>18</v>
      </c>
      <c r="E6369" s="35">
        <v>0.625</v>
      </c>
      <c r="F6369" s="50">
        <f>IF(COUNTIF('リスト（不使用）'!$A$5:$A$6,単年カーブ!$A$1),"希望数量入力ください",'単年（2027年度）'!$E$12*単年カーブ!$R$3+'単年（2027年度）'!$E$12*(1-単年カーブ!$R$3)*単年カーブ!Q6369)</f>
        <v>0</v>
      </c>
      <c r="G6369" s="47">
        <f t="shared" si="696"/>
        <v>0</v>
      </c>
      <c r="M6369">
        <f t="shared" si="697"/>
        <v>8</v>
      </c>
      <c r="N6369">
        <f>IF(OR(WEEKDAY(A6369)=1,WEEKDAY(A6369)=7,COUNTIF('2027祝日等（不使用）'!$A$1:$A$20,単年カーブ!A6369)=1),0,1)</f>
        <v>0</v>
      </c>
      <c r="O6369">
        <f t="shared" si="694"/>
        <v>30</v>
      </c>
      <c r="P6369">
        <f t="shared" si="698"/>
        <v>1</v>
      </c>
      <c r="Q6369">
        <f t="shared" si="699"/>
        <v>0</v>
      </c>
    </row>
    <row r="6370" spans="1:17" ht="19.5" x14ac:dyDescent="0.4">
      <c r="A6370" s="33">
        <f t="shared" si="693"/>
        <v>46610</v>
      </c>
      <c r="B6370" s="27" t="str">
        <f t="shared" si="695"/>
        <v>(水)</v>
      </c>
      <c r="C6370" s="34">
        <v>0.625</v>
      </c>
      <c r="D6370" s="16" t="s">
        <v>18</v>
      </c>
      <c r="E6370" s="35">
        <v>0.64583333333333304</v>
      </c>
      <c r="F6370" s="50">
        <f>IF(COUNTIF('リスト（不使用）'!$A$5:$A$6,単年カーブ!$A$1),"希望数量入力ください",'単年（2027年度）'!$E$12*単年カーブ!$R$3+'単年（2027年度）'!$E$12*(1-単年カーブ!$R$3)*単年カーブ!Q6370)</f>
        <v>0</v>
      </c>
      <c r="G6370" s="47">
        <f t="shared" si="696"/>
        <v>0</v>
      </c>
      <c r="M6370">
        <f t="shared" si="697"/>
        <v>8</v>
      </c>
      <c r="N6370">
        <f>IF(OR(WEEKDAY(A6370)=1,WEEKDAY(A6370)=7,COUNTIF('2027祝日等（不使用）'!$A$1:$A$20,単年カーブ!A6370)=1),0,1)</f>
        <v>0</v>
      </c>
      <c r="O6370">
        <f t="shared" si="694"/>
        <v>31</v>
      </c>
      <c r="P6370">
        <f t="shared" si="698"/>
        <v>1</v>
      </c>
      <c r="Q6370">
        <f t="shared" si="699"/>
        <v>0</v>
      </c>
    </row>
    <row r="6371" spans="1:17" ht="19.5" x14ac:dyDescent="0.4">
      <c r="A6371" s="33">
        <f t="shared" si="693"/>
        <v>46610</v>
      </c>
      <c r="B6371" s="27" t="str">
        <f t="shared" si="695"/>
        <v>(水)</v>
      </c>
      <c r="C6371" s="34">
        <v>0.64583333333333304</v>
      </c>
      <c r="D6371" s="16" t="s">
        <v>18</v>
      </c>
      <c r="E6371" s="35">
        <v>0.66666666666666696</v>
      </c>
      <c r="F6371" s="50">
        <f>IF(COUNTIF('リスト（不使用）'!$A$5:$A$6,単年カーブ!$A$1),"希望数量入力ください",'単年（2027年度）'!$E$12*単年カーブ!$R$3+'単年（2027年度）'!$E$12*(1-単年カーブ!$R$3)*単年カーブ!Q6371)</f>
        <v>0</v>
      </c>
      <c r="G6371" s="47">
        <f t="shared" si="696"/>
        <v>0</v>
      </c>
      <c r="M6371">
        <f t="shared" si="697"/>
        <v>8</v>
      </c>
      <c r="N6371">
        <f>IF(OR(WEEKDAY(A6371)=1,WEEKDAY(A6371)=7,COUNTIF('2027祝日等（不使用）'!$A$1:$A$20,単年カーブ!A6371)=1),0,1)</f>
        <v>0</v>
      </c>
      <c r="O6371">
        <f t="shared" si="694"/>
        <v>32</v>
      </c>
      <c r="P6371">
        <f t="shared" si="698"/>
        <v>1</v>
      </c>
      <c r="Q6371">
        <f t="shared" si="699"/>
        <v>0</v>
      </c>
    </row>
    <row r="6372" spans="1:17" ht="19.5" x14ac:dyDescent="0.4">
      <c r="A6372" s="33">
        <f t="shared" si="693"/>
        <v>46610</v>
      </c>
      <c r="B6372" s="27" t="str">
        <f t="shared" si="695"/>
        <v>(水)</v>
      </c>
      <c r="C6372" s="34">
        <v>0.66666666666666696</v>
      </c>
      <c r="D6372" s="16" t="s">
        <v>18</v>
      </c>
      <c r="E6372" s="35">
        <v>0.6875</v>
      </c>
      <c r="F6372" s="50">
        <f>IF(COUNTIF('リスト（不使用）'!$A$5:$A$6,単年カーブ!$A$1),"希望数量入力ください",'単年（2027年度）'!$E$12*単年カーブ!$R$3+'単年（2027年度）'!$E$12*(1-単年カーブ!$R$3)*単年カーブ!Q6372)</f>
        <v>0</v>
      </c>
      <c r="G6372" s="47">
        <f t="shared" si="696"/>
        <v>0</v>
      </c>
      <c r="M6372">
        <f t="shared" si="697"/>
        <v>8</v>
      </c>
      <c r="N6372">
        <f>IF(OR(WEEKDAY(A6372)=1,WEEKDAY(A6372)=7,COUNTIF('2027祝日等（不使用）'!$A$1:$A$20,単年カーブ!A6372)=1),0,1)</f>
        <v>0</v>
      </c>
      <c r="O6372">
        <f t="shared" si="694"/>
        <v>33</v>
      </c>
      <c r="P6372">
        <f t="shared" si="698"/>
        <v>1</v>
      </c>
      <c r="Q6372">
        <f t="shared" si="699"/>
        <v>0</v>
      </c>
    </row>
    <row r="6373" spans="1:17" ht="19.5" x14ac:dyDescent="0.4">
      <c r="A6373" s="33">
        <f t="shared" si="693"/>
        <v>46610</v>
      </c>
      <c r="B6373" s="27" t="str">
        <f t="shared" si="695"/>
        <v>(水)</v>
      </c>
      <c r="C6373" s="34">
        <v>0.6875</v>
      </c>
      <c r="D6373" s="16" t="s">
        <v>18</v>
      </c>
      <c r="E6373" s="35">
        <v>0.70833333333333304</v>
      </c>
      <c r="F6373" s="50">
        <f>IF(COUNTIF('リスト（不使用）'!$A$5:$A$6,単年カーブ!$A$1),"希望数量入力ください",'単年（2027年度）'!$E$12*単年カーブ!$R$3+'単年（2027年度）'!$E$12*(1-単年カーブ!$R$3)*単年カーブ!Q6373)</f>
        <v>0</v>
      </c>
      <c r="G6373" s="47">
        <f t="shared" si="696"/>
        <v>0</v>
      </c>
      <c r="M6373">
        <f t="shared" si="697"/>
        <v>8</v>
      </c>
      <c r="N6373">
        <f>IF(OR(WEEKDAY(A6373)=1,WEEKDAY(A6373)=7,COUNTIF('2027祝日等（不使用）'!$A$1:$A$20,単年カーブ!A6373)=1),0,1)</f>
        <v>0</v>
      </c>
      <c r="O6373">
        <f t="shared" si="694"/>
        <v>34</v>
      </c>
      <c r="P6373">
        <f t="shared" si="698"/>
        <v>1</v>
      </c>
      <c r="Q6373">
        <f t="shared" si="699"/>
        <v>0</v>
      </c>
    </row>
    <row r="6374" spans="1:17" ht="19.5" x14ac:dyDescent="0.4">
      <c r="A6374" s="33">
        <f t="shared" si="693"/>
        <v>46610</v>
      </c>
      <c r="B6374" s="27" t="str">
        <f t="shared" si="695"/>
        <v>(水)</v>
      </c>
      <c r="C6374" s="34">
        <v>0.70833333333333304</v>
      </c>
      <c r="D6374" s="16" t="s">
        <v>18</v>
      </c>
      <c r="E6374" s="35">
        <v>0.72916666666666696</v>
      </c>
      <c r="F6374" s="50">
        <f>IF(COUNTIF('リスト（不使用）'!$A$5:$A$6,単年カーブ!$A$1),"希望数量入力ください",'単年（2027年度）'!$E$12*単年カーブ!$R$3+'単年（2027年度）'!$E$12*(1-単年カーブ!$R$3)*単年カーブ!Q6374)</f>
        <v>0</v>
      </c>
      <c r="G6374" s="47">
        <f t="shared" si="696"/>
        <v>0</v>
      </c>
      <c r="M6374">
        <f t="shared" si="697"/>
        <v>8</v>
      </c>
      <c r="N6374">
        <f>IF(OR(WEEKDAY(A6374)=1,WEEKDAY(A6374)=7,COUNTIF('2027祝日等（不使用）'!$A$1:$A$20,単年カーブ!A6374)=1),0,1)</f>
        <v>0</v>
      </c>
      <c r="O6374">
        <f t="shared" si="694"/>
        <v>35</v>
      </c>
      <c r="P6374">
        <f t="shared" si="698"/>
        <v>1</v>
      </c>
      <c r="Q6374">
        <f t="shared" si="699"/>
        <v>0</v>
      </c>
    </row>
    <row r="6375" spans="1:17" ht="19.5" x14ac:dyDescent="0.4">
      <c r="A6375" s="33">
        <f t="shared" si="693"/>
        <v>46610</v>
      </c>
      <c r="B6375" s="27" t="str">
        <f t="shared" si="695"/>
        <v>(水)</v>
      </c>
      <c r="C6375" s="34">
        <v>0.72916666666666696</v>
      </c>
      <c r="D6375" s="16" t="s">
        <v>18</v>
      </c>
      <c r="E6375" s="35">
        <v>0.75</v>
      </c>
      <c r="F6375" s="50">
        <f>IF(COUNTIF('リスト（不使用）'!$A$5:$A$6,単年カーブ!$A$1),"希望数量入力ください",'単年（2027年度）'!$E$12*単年カーブ!$R$3+'単年（2027年度）'!$E$12*(1-単年カーブ!$R$3)*単年カーブ!Q6375)</f>
        <v>0</v>
      </c>
      <c r="G6375" s="47">
        <f t="shared" si="696"/>
        <v>0</v>
      </c>
      <c r="M6375">
        <f t="shared" si="697"/>
        <v>8</v>
      </c>
      <c r="N6375">
        <f>IF(OR(WEEKDAY(A6375)=1,WEEKDAY(A6375)=7,COUNTIF('2027祝日等（不使用）'!$A$1:$A$20,単年カーブ!A6375)=1),0,1)</f>
        <v>0</v>
      </c>
      <c r="O6375">
        <f t="shared" si="694"/>
        <v>36</v>
      </c>
      <c r="P6375">
        <f t="shared" si="698"/>
        <v>1</v>
      </c>
      <c r="Q6375">
        <f t="shared" si="699"/>
        <v>0</v>
      </c>
    </row>
    <row r="6376" spans="1:17" ht="19.5" x14ac:dyDescent="0.4">
      <c r="A6376" s="33">
        <f t="shared" si="693"/>
        <v>46610</v>
      </c>
      <c r="B6376" s="27" t="str">
        <f t="shared" si="695"/>
        <v>(水)</v>
      </c>
      <c r="C6376" s="34">
        <v>0.75</v>
      </c>
      <c r="D6376" s="16" t="s">
        <v>18</v>
      </c>
      <c r="E6376" s="35">
        <v>0.77083333333333304</v>
      </c>
      <c r="F6376" s="50">
        <f>IF(COUNTIF('リスト（不使用）'!$A$5:$A$6,単年カーブ!$A$1),"希望数量入力ください",'単年（2027年度）'!$E$12*単年カーブ!$R$3+'単年（2027年度）'!$E$12*(1-単年カーブ!$R$3)*単年カーブ!Q6376)</f>
        <v>0</v>
      </c>
      <c r="G6376" s="47">
        <f t="shared" si="696"/>
        <v>0</v>
      </c>
      <c r="M6376">
        <f t="shared" si="697"/>
        <v>8</v>
      </c>
      <c r="N6376">
        <f>IF(OR(WEEKDAY(A6376)=1,WEEKDAY(A6376)=7,COUNTIF('2027祝日等（不使用）'!$A$1:$A$20,単年カーブ!A6376)=1),0,1)</f>
        <v>0</v>
      </c>
      <c r="O6376">
        <f t="shared" si="694"/>
        <v>37</v>
      </c>
      <c r="P6376">
        <f t="shared" si="698"/>
        <v>1</v>
      </c>
      <c r="Q6376">
        <f t="shared" si="699"/>
        <v>0</v>
      </c>
    </row>
    <row r="6377" spans="1:17" ht="19.5" x14ac:dyDescent="0.4">
      <c r="A6377" s="33">
        <f t="shared" si="693"/>
        <v>46610</v>
      </c>
      <c r="B6377" s="27" t="str">
        <f t="shared" si="695"/>
        <v>(水)</v>
      </c>
      <c r="C6377" s="34">
        <v>0.77083333333333304</v>
      </c>
      <c r="D6377" s="16" t="s">
        <v>18</v>
      </c>
      <c r="E6377" s="35">
        <v>0.79166666666666696</v>
      </c>
      <c r="F6377" s="50">
        <f>IF(COUNTIF('リスト（不使用）'!$A$5:$A$6,単年カーブ!$A$1),"希望数量入力ください",'単年（2027年度）'!$E$12*単年カーブ!$R$3+'単年（2027年度）'!$E$12*(1-単年カーブ!$R$3)*単年カーブ!Q6377)</f>
        <v>0</v>
      </c>
      <c r="G6377" s="47">
        <f t="shared" si="696"/>
        <v>0</v>
      </c>
      <c r="M6377">
        <f t="shared" si="697"/>
        <v>8</v>
      </c>
      <c r="N6377">
        <f>IF(OR(WEEKDAY(A6377)=1,WEEKDAY(A6377)=7,COUNTIF('2027祝日等（不使用）'!$A$1:$A$20,単年カーブ!A6377)=1),0,1)</f>
        <v>0</v>
      </c>
      <c r="O6377">
        <f t="shared" si="694"/>
        <v>38</v>
      </c>
      <c r="P6377">
        <f t="shared" si="698"/>
        <v>1</v>
      </c>
      <c r="Q6377">
        <f t="shared" si="699"/>
        <v>0</v>
      </c>
    </row>
    <row r="6378" spans="1:17" ht="19.5" x14ac:dyDescent="0.4">
      <c r="A6378" s="33">
        <f t="shared" si="693"/>
        <v>46610</v>
      </c>
      <c r="B6378" s="27" t="str">
        <f t="shared" si="695"/>
        <v>(水)</v>
      </c>
      <c r="C6378" s="34">
        <v>0.79166666666666696</v>
      </c>
      <c r="D6378" s="16" t="s">
        <v>18</v>
      </c>
      <c r="E6378" s="35">
        <v>0.8125</v>
      </c>
      <c r="F6378" s="50">
        <f>IF(COUNTIF('リスト（不使用）'!$A$5:$A$6,単年カーブ!$A$1),"希望数量入力ください",'単年（2027年度）'!$E$12*単年カーブ!$R$3+'単年（2027年度）'!$E$12*(1-単年カーブ!$R$3)*単年カーブ!Q6378)</f>
        <v>0</v>
      </c>
      <c r="G6378" s="47">
        <f t="shared" si="696"/>
        <v>0</v>
      </c>
      <c r="M6378">
        <f t="shared" si="697"/>
        <v>8</v>
      </c>
      <c r="N6378">
        <f>IF(OR(WEEKDAY(A6378)=1,WEEKDAY(A6378)=7,COUNTIF('2027祝日等（不使用）'!$A$1:$A$20,単年カーブ!A6378)=1),0,1)</f>
        <v>0</v>
      </c>
      <c r="O6378">
        <f t="shared" si="694"/>
        <v>39</v>
      </c>
      <c r="P6378">
        <f t="shared" si="698"/>
        <v>1</v>
      </c>
      <c r="Q6378">
        <f t="shared" si="699"/>
        <v>0</v>
      </c>
    </row>
    <row r="6379" spans="1:17" ht="19.5" x14ac:dyDescent="0.4">
      <c r="A6379" s="33">
        <f t="shared" si="693"/>
        <v>46610</v>
      </c>
      <c r="B6379" s="27" t="str">
        <f t="shared" si="695"/>
        <v>(水)</v>
      </c>
      <c r="C6379" s="34">
        <v>0.8125</v>
      </c>
      <c r="D6379" s="16" t="s">
        <v>18</v>
      </c>
      <c r="E6379" s="35">
        <v>0.83333333333333304</v>
      </c>
      <c r="F6379" s="50">
        <f>IF(COUNTIF('リスト（不使用）'!$A$5:$A$6,単年カーブ!$A$1),"希望数量入力ください",'単年（2027年度）'!$E$12*単年カーブ!$R$3+'単年（2027年度）'!$E$12*(1-単年カーブ!$R$3)*単年カーブ!Q6379)</f>
        <v>0</v>
      </c>
      <c r="G6379" s="47">
        <f t="shared" si="696"/>
        <v>0</v>
      </c>
      <c r="M6379">
        <f t="shared" si="697"/>
        <v>8</v>
      </c>
      <c r="N6379">
        <f>IF(OR(WEEKDAY(A6379)=1,WEEKDAY(A6379)=7,COUNTIF('2027祝日等（不使用）'!$A$1:$A$20,単年カーブ!A6379)=1),0,1)</f>
        <v>0</v>
      </c>
      <c r="O6379">
        <f t="shared" si="694"/>
        <v>40</v>
      </c>
      <c r="P6379">
        <f t="shared" si="698"/>
        <v>1</v>
      </c>
      <c r="Q6379">
        <f t="shared" si="699"/>
        <v>0</v>
      </c>
    </row>
    <row r="6380" spans="1:17" ht="19.5" x14ac:dyDescent="0.4">
      <c r="A6380" s="33">
        <f t="shared" si="693"/>
        <v>46610</v>
      </c>
      <c r="B6380" s="27" t="str">
        <f t="shared" si="695"/>
        <v>(水)</v>
      </c>
      <c r="C6380" s="34">
        <v>0.83333333333333304</v>
      </c>
      <c r="D6380" s="16" t="s">
        <v>18</v>
      </c>
      <c r="E6380" s="35">
        <v>0.85416666666666696</v>
      </c>
      <c r="F6380" s="50">
        <f>IF(COUNTIF('リスト（不使用）'!$A$5:$A$6,単年カーブ!$A$1),"希望数量入力ください",'単年（2027年度）'!$E$12*単年カーブ!$R$3+'単年（2027年度）'!$E$12*(1-単年カーブ!$R$3)*単年カーブ!Q6380)</f>
        <v>0</v>
      </c>
      <c r="G6380" s="47">
        <f t="shared" si="696"/>
        <v>0</v>
      </c>
      <c r="M6380">
        <f t="shared" si="697"/>
        <v>8</v>
      </c>
      <c r="N6380">
        <f>IF(OR(WEEKDAY(A6380)=1,WEEKDAY(A6380)=7,COUNTIF('2027祝日等（不使用）'!$A$1:$A$20,単年カーブ!A6380)=1),0,1)</f>
        <v>0</v>
      </c>
      <c r="O6380">
        <f t="shared" si="694"/>
        <v>41</v>
      </c>
      <c r="P6380">
        <f t="shared" si="698"/>
        <v>0</v>
      </c>
      <c r="Q6380">
        <f t="shared" si="699"/>
        <v>0</v>
      </c>
    </row>
    <row r="6381" spans="1:17" ht="19.5" x14ac:dyDescent="0.4">
      <c r="A6381" s="33">
        <f t="shared" si="693"/>
        <v>46610</v>
      </c>
      <c r="B6381" s="27" t="str">
        <f t="shared" si="695"/>
        <v>(水)</v>
      </c>
      <c r="C6381" s="34">
        <v>0.85416666666666696</v>
      </c>
      <c r="D6381" s="16" t="s">
        <v>18</v>
      </c>
      <c r="E6381" s="35">
        <v>0.875</v>
      </c>
      <c r="F6381" s="50">
        <f>IF(COUNTIF('リスト（不使用）'!$A$5:$A$6,単年カーブ!$A$1),"希望数量入力ください",'単年（2027年度）'!$E$12*単年カーブ!$R$3+'単年（2027年度）'!$E$12*(1-単年カーブ!$R$3)*単年カーブ!Q6381)</f>
        <v>0</v>
      </c>
      <c r="G6381" s="47">
        <f t="shared" si="696"/>
        <v>0</v>
      </c>
      <c r="M6381">
        <f t="shared" si="697"/>
        <v>8</v>
      </c>
      <c r="N6381">
        <f>IF(OR(WEEKDAY(A6381)=1,WEEKDAY(A6381)=7,COUNTIF('2027祝日等（不使用）'!$A$1:$A$20,単年カーブ!A6381)=1),0,1)</f>
        <v>0</v>
      </c>
      <c r="O6381">
        <f t="shared" si="694"/>
        <v>42</v>
      </c>
      <c r="P6381">
        <f t="shared" si="698"/>
        <v>0</v>
      </c>
      <c r="Q6381">
        <f t="shared" si="699"/>
        <v>0</v>
      </c>
    </row>
    <row r="6382" spans="1:17" ht="19.5" x14ac:dyDescent="0.4">
      <c r="A6382" s="33">
        <f t="shared" si="693"/>
        <v>46610</v>
      </c>
      <c r="B6382" s="27" t="str">
        <f t="shared" si="695"/>
        <v>(水)</v>
      </c>
      <c r="C6382" s="34">
        <v>0.875</v>
      </c>
      <c r="D6382" s="16" t="s">
        <v>18</v>
      </c>
      <c r="E6382" s="35">
        <v>0.89583333333333304</v>
      </c>
      <c r="F6382" s="50">
        <f>IF(COUNTIF('リスト（不使用）'!$A$5:$A$6,単年カーブ!$A$1),"希望数量入力ください",'単年（2027年度）'!$E$12*単年カーブ!$R$3+'単年（2027年度）'!$E$12*(1-単年カーブ!$R$3)*単年カーブ!Q6382)</f>
        <v>0</v>
      </c>
      <c r="G6382" s="47">
        <f t="shared" si="696"/>
        <v>0</v>
      </c>
      <c r="M6382">
        <f t="shared" si="697"/>
        <v>8</v>
      </c>
      <c r="N6382">
        <f>IF(OR(WEEKDAY(A6382)=1,WEEKDAY(A6382)=7,COUNTIF('2027祝日等（不使用）'!$A$1:$A$20,単年カーブ!A6382)=1),0,1)</f>
        <v>0</v>
      </c>
      <c r="O6382">
        <f t="shared" si="694"/>
        <v>43</v>
      </c>
      <c r="P6382">
        <f t="shared" si="698"/>
        <v>0</v>
      </c>
      <c r="Q6382">
        <f t="shared" si="699"/>
        <v>0</v>
      </c>
    </row>
    <row r="6383" spans="1:17" ht="19.5" x14ac:dyDescent="0.4">
      <c r="A6383" s="33">
        <f t="shared" si="693"/>
        <v>46610</v>
      </c>
      <c r="B6383" s="27" t="str">
        <f t="shared" si="695"/>
        <v>(水)</v>
      </c>
      <c r="C6383" s="34">
        <v>0.89583333333333304</v>
      </c>
      <c r="D6383" s="16" t="s">
        <v>18</v>
      </c>
      <c r="E6383" s="35">
        <v>0.91666666666666696</v>
      </c>
      <c r="F6383" s="50">
        <f>IF(COUNTIF('リスト（不使用）'!$A$5:$A$6,単年カーブ!$A$1),"希望数量入力ください",'単年（2027年度）'!$E$12*単年カーブ!$R$3+'単年（2027年度）'!$E$12*(1-単年カーブ!$R$3)*単年カーブ!Q6383)</f>
        <v>0</v>
      </c>
      <c r="G6383" s="47">
        <f t="shared" si="696"/>
        <v>0</v>
      </c>
      <c r="M6383">
        <f t="shared" si="697"/>
        <v>8</v>
      </c>
      <c r="N6383">
        <f>IF(OR(WEEKDAY(A6383)=1,WEEKDAY(A6383)=7,COUNTIF('2027祝日等（不使用）'!$A$1:$A$20,単年カーブ!A6383)=1),0,1)</f>
        <v>0</v>
      </c>
      <c r="O6383">
        <f t="shared" si="694"/>
        <v>44</v>
      </c>
      <c r="P6383">
        <f t="shared" si="698"/>
        <v>0</v>
      </c>
      <c r="Q6383">
        <f t="shared" si="699"/>
        <v>0</v>
      </c>
    </row>
    <row r="6384" spans="1:17" ht="19.5" x14ac:dyDescent="0.4">
      <c r="A6384" s="33">
        <f t="shared" si="693"/>
        <v>46610</v>
      </c>
      <c r="B6384" s="27" t="str">
        <f t="shared" si="695"/>
        <v>(水)</v>
      </c>
      <c r="C6384" s="34">
        <v>0.91666666666666696</v>
      </c>
      <c r="D6384" s="16" t="s">
        <v>18</v>
      </c>
      <c r="E6384" s="35">
        <v>0.9375</v>
      </c>
      <c r="F6384" s="50">
        <f>IF(COUNTIF('リスト（不使用）'!$A$5:$A$6,単年カーブ!$A$1),"希望数量入力ください",'単年（2027年度）'!$E$12*単年カーブ!$R$3+'単年（2027年度）'!$E$12*(1-単年カーブ!$R$3)*単年カーブ!Q6384)</f>
        <v>0</v>
      </c>
      <c r="G6384" s="47">
        <f t="shared" si="696"/>
        <v>0</v>
      </c>
      <c r="M6384">
        <f t="shared" si="697"/>
        <v>8</v>
      </c>
      <c r="N6384">
        <f>IF(OR(WEEKDAY(A6384)=1,WEEKDAY(A6384)=7,COUNTIF('2027祝日等（不使用）'!$A$1:$A$20,単年カーブ!A6384)=1),0,1)</f>
        <v>0</v>
      </c>
      <c r="O6384">
        <f t="shared" si="694"/>
        <v>45</v>
      </c>
      <c r="P6384">
        <f t="shared" si="698"/>
        <v>0</v>
      </c>
      <c r="Q6384">
        <f t="shared" si="699"/>
        <v>0</v>
      </c>
    </row>
    <row r="6385" spans="1:17" ht="19.5" x14ac:dyDescent="0.4">
      <c r="A6385" s="33">
        <f t="shared" si="693"/>
        <v>46610</v>
      </c>
      <c r="B6385" s="27" t="str">
        <f t="shared" si="695"/>
        <v>(水)</v>
      </c>
      <c r="C6385" s="34">
        <v>0.9375</v>
      </c>
      <c r="D6385" s="16" t="s">
        <v>18</v>
      </c>
      <c r="E6385" s="35">
        <v>0.95833333333333304</v>
      </c>
      <c r="F6385" s="50">
        <f>IF(COUNTIF('リスト（不使用）'!$A$5:$A$6,単年カーブ!$A$1),"希望数量入力ください",'単年（2027年度）'!$E$12*単年カーブ!$R$3+'単年（2027年度）'!$E$12*(1-単年カーブ!$R$3)*単年カーブ!Q6385)</f>
        <v>0</v>
      </c>
      <c r="G6385" s="47">
        <f t="shared" si="696"/>
        <v>0</v>
      </c>
      <c r="M6385">
        <f t="shared" si="697"/>
        <v>8</v>
      </c>
      <c r="N6385">
        <f>IF(OR(WEEKDAY(A6385)=1,WEEKDAY(A6385)=7,COUNTIF('2027祝日等（不使用）'!$A$1:$A$20,単年カーブ!A6385)=1),0,1)</f>
        <v>0</v>
      </c>
      <c r="O6385">
        <f t="shared" si="694"/>
        <v>46</v>
      </c>
      <c r="P6385">
        <f t="shared" si="698"/>
        <v>0</v>
      </c>
      <c r="Q6385">
        <f t="shared" si="699"/>
        <v>0</v>
      </c>
    </row>
    <row r="6386" spans="1:17" ht="19.5" x14ac:dyDescent="0.4">
      <c r="A6386" s="33">
        <f t="shared" si="693"/>
        <v>46610</v>
      </c>
      <c r="B6386" s="27" t="str">
        <f t="shared" si="695"/>
        <v>(水)</v>
      </c>
      <c r="C6386" s="34">
        <v>0.95833333333333304</v>
      </c>
      <c r="D6386" s="16" t="s">
        <v>18</v>
      </c>
      <c r="E6386" s="35">
        <v>0.97916666666666696</v>
      </c>
      <c r="F6386" s="50">
        <f>IF(COUNTIF('リスト（不使用）'!$A$5:$A$6,単年カーブ!$A$1),"希望数量入力ください",'単年（2027年度）'!$E$12*単年カーブ!$R$3+'単年（2027年度）'!$E$12*(1-単年カーブ!$R$3)*単年カーブ!Q6386)</f>
        <v>0</v>
      </c>
      <c r="G6386" s="47">
        <f t="shared" si="696"/>
        <v>0</v>
      </c>
      <c r="M6386">
        <f t="shared" si="697"/>
        <v>8</v>
      </c>
      <c r="N6386">
        <f>IF(OR(WEEKDAY(A6386)=1,WEEKDAY(A6386)=7,COUNTIF('2027祝日等（不使用）'!$A$1:$A$20,単年カーブ!A6386)=1),0,1)</f>
        <v>0</v>
      </c>
      <c r="O6386">
        <f t="shared" si="694"/>
        <v>47</v>
      </c>
      <c r="P6386">
        <f t="shared" si="698"/>
        <v>0</v>
      </c>
      <c r="Q6386">
        <f t="shared" si="699"/>
        <v>0</v>
      </c>
    </row>
    <row r="6387" spans="1:17" ht="19.5" x14ac:dyDescent="0.4">
      <c r="A6387" s="33">
        <f t="shared" si="693"/>
        <v>46610</v>
      </c>
      <c r="B6387" s="27" t="str">
        <f t="shared" si="695"/>
        <v>(水)</v>
      </c>
      <c r="C6387" s="34">
        <v>0.97916666666666696</v>
      </c>
      <c r="D6387" s="16" t="s">
        <v>18</v>
      </c>
      <c r="E6387" s="35" t="s">
        <v>17</v>
      </c>
      <c r="F6387" s="50">
        <f>IF(COUNTIF('リスト（不使用）'!$A$5:$A$6,単年カーブ!$A$1),"希望数量入力ください",'単年（2027年度）'!$E$12*単年カーブ!$R$3+'単年（2027年度）'!$E$12*(1-単年カーブ!$R$3)*単年カーブ!Q6387)</f>
        <v>0</v>
      </c>
      <c r="G6387" s="47">
        <f t="shared" si="696"/>
        <v>0</v>
      </c>
      <c r="M6387">
        <f t="shared" si="697"/>
        <v>8</v>
      </c>
      <c r="N6387">
        <f>IF(OR(WEEKDAY(A6387)=1,WEEKDAY(A6387)=7,COUNTIF('2027祝日等（不使用）'!$A$1:$A$20,単年カーブ!A6387)=1),0,1)</f>
        <v>0</v>
      </c>
      <c r="O6387">
        <f t="shared" si="694"/>
        <v>48</v>
      </c>
      <c r="P6387">
        <f t="shared" si="698"/>
        <v>0</v>
      </c>
      <c r="Q6387">
        <f t="shared" si="699"/>
        <v>0</v>
      </c>
    </row>
    <row r="6388" spans="1:17" ht="19.5" x14ac:dyDescent="0.4">
      <c r="A6388" s="33">
        <f t="shared" ref="A6388:A6451" si="700">A6340+1</f>
        <v>46611</v>
      </c>
      <c r="B6388" s="27" t="str">
        <f t="shared" si="695"/>
        <v>(木)</v>
      </c>
      <c r="C6388" s="34">
        <v>0</v>
      </c>
      <c r="D6388" s="16" t="s">
        <v>18</v>
      </c>
      <c r="E6388" s="35">
        <v>2.0833333333333332E-2</v>
      </c>
      <c r="F6388" s="50">
        <f>IF(COUNTIF('リスト（不使用）'!$A$5:$A$6,単年カーブ!$A$1),"希望数量入力ください",'単年（2027年度）'!$E$12*単年カーブ!$R$3+'単年（2027年度）'!$E$12*(1-単年カーブ!$R$3)*単年カーブ!Q6388)</f>
        <v>0</v>
      </c>
      <c r="G6388" s="47">
        <f t="shared" si="696"/>
        <v>0</v>
      </c>
      <c r="M6388">
        <f t="shared" si="697"/>
        <v>8</v>
      </c>
      <c r="N6388">
        <f>IF(OR(WEEKDAY(A6388)=1,WEEKDAY(A6388)=7,COUNTIF('2027祝日等（不使用）'!$A$1:$A$20,単年カーブ!A6388)=1),0,1)</f>
        <v>1</v>
      </c>
      <c r="O6388">
        <f t="shared" ref="O6388:O6451" si="701">O6340</f>
        <v>1</v>
      </c>
      <c r="P6388">
        <f t="shared" si="698"/>
        <v>0</v>
      </c>
      <c r="Q6388">
        <f t="shared" si="699"/>
        <v>0</v>
      </c>
    </row>
    <row r="6389" spans="1:17" ht="19.5" x14ac:dyDescent="0.4">
      <c r="A6389" s="33">
        <f t="shared" si="700"/>
        <v>46611</v>
      </c>
      <c r="B6389" s="27" t="str">
        <f t="shared" si="695"/>
        <v>(木)</v>
      </c>
      <c r="C6389" s="34">
        <v>2.0833333333333332E-2</v>
      </c>
      <c r="D6389" s="16" t="s">
        <v>18</v>
      </c>
      <c r="E6389" s="35">
        <v>4.1666666666666664E-2</v>
      </c>
      <c r="F6389" s="50">
        <f>IF(COUNTIF('リスト（不使用）'!$A$5:$A$6,単年カーブ!$A$1),"希望数量入力ください",'単年（2027年度）'!$E$12*単年カーブ!$R$3+'単年（2027年度）'!$E$12*(1-単年カーブ!$R$3)*単年カーブ!Q6389)</f>
        <v>0</v>
      </c>
      <c r="G6389" s="47">
        <f t="shared" si="696"/>
        <v>0</v>
      </c>
      <c r="M6389">
        <f t="shared" si="697"/>
        <v>8</v>
      </c>
      <c r="N6389">
        <f>IF(OR(WEEKDAY(A6389)=1,WEEKDAY(A6389)=7,COUNTIF('2027祝日等（不使用）'!$A$1:$A$20,単年カーブ!A6389)=1),0,1)</f>
        <v>1</v>
      </c>
      <c r="O6389">
        <f t="shared" si="701"/>
        <v>2</v>
      </c>
      <c r="P6389">
        <f t="shared" si="698"/>
        <v>0</v>
      </c>
      <c r="Q6389">
        <f t="shared" si="699"/>
        <v>0</v>
      </c>
    </row>
    <row r="6390" spans="1:17" ht="19.5" x14ac:dyDescent="0.4">
      <c r="A6390" s="33">
        <f t="shared" si="700"/>
        <v>46611</v>
      </c>
      <c r="B6390" s="27" t="str">
        <f t="shared" si="695"/>
        <v>(木)</v>
      </c>
      <c r="C6390" s="34">
        <v>4.1666666666666664E-2</v>
      </c>
      <c r="D6390" s="16" t="s">
        <v>18</v>
      </c>
      <c r="E6390" s="35">
        <v>6.25E-2</v>
      </c>
      <c r="F6390" s="50">
        <f>IF(COUNTIF('リスト（不使用）'!$A$5:$A$6,単年カーブ!$A$1),"希望数量入力ください",'単年（2027年度）'!$E$12*単年カーブ!$R$3+'単年（2027年度）'!$E$12*(1-単年カーブ!$R$3)*単年カーブ!Q6390)</f>
        <v>0</v>
      </c>
      <c r="G6390" s="47">
        <f t="shared" si="696"/>
        <v>0</v>
      </c>
      <c r="M6390">
        <f t="shared" si="697"/>
        <v>8</v>
      </c>
      <c r="N6390">
        <f>IF(OR(WEEKDAY(A6390)=1,WEEKDAY(A6390)=7,COUNTIF('2027祝日等（不使用）'!$A$1:$A$20,単年カーブ!A6390)=1),0,1)</f>
        <v>1</v>
      </c>
      <c r="O6390">
        <f t="shared" si="701"/>
        <v>3</v>
      </c>
      <c r="P6390">
        <f t="shared" si="698"/>
        <v>0</v>
      </c>
      <c r="Q6390">
        <f t="shared" si="699"/>
        <v>0</v>
      </c>
    </row>
    <row r="6391" spans="1:17" ht="19.5" x14ac:dyDescent="0.4">
      <c r="A6391" s="33">
        <f t="shared" si="700"/>
        <v>46611</v>
      </c>
      <c r="B6391" s="27" t="str">
        <f t="shared" si="695"/>
        <v>(木)</v>
      </c>
      <c r="C6391" s="34">
        <v>6.25E-2</v>
      </c>
      <c r="D6391" s="16" t="s">
        <v>18</v>
      </c>
      <c r="E6391" s="35">
        <v>8.3333333333333301E-2</v>
      </c>
      <c r="F6391" s="50">
        <f>IF(COUNTIF('リスト（不使用）'!$A$5:$A$6,単年カーブ!$A$1),"希望数量入力ください",'単年（2027年度）'!$E$12*単年カーブ!$R$3+'単年（2027年度）'!$E$12*(1-単年カーブ!$R$3)*単年カーブ!Q6391)</f>
        <v>0</v>
      </c>
      <c r="G6391" s="47">
        <f t="shared" si="696"/>
        <v>0</v>
      </c>
      <c r="M6391">
        <f t="shared" si="697"/>
        <v>8</v>
      </c>
      <c r="N6391">
        <f>IF(OR(WEEKDAY(A6391)=1,WEEKDAY(A6391)=7,COUNTIF('2027祝日等（不使用）'!$A$1:$A$20,単年カーブ!A6391)=1),0,1)</f>
        <v>1</v>
      </c>
      <c r="O6391">
        <f t="shared" si="701"/>
        <v>4</v>
      </c>
      <c r="P6391">
        <f t="shared" si="698"/>
        <v>0</v>
      </c>
      <c r="Q6391">
        <f t="shared" si="699"/>
        <v>0</v>
      </c>
    </row>
    <row r="6392" spans="1:17" ht="19.5" x14ac:dyDescent="0.4">
      <c r="A6392" s="33">
        <f t="shared" si="700"/>
        <v>46611</v>
      </c>
      <c r="B6392" s="27" t="str">
        <f t="shared" si="695"/>
        <v>(木)</v>
      </c>
      <c r="C6392" s="34">
        <v>8.3333333333333301E-2</v>
      </c>
      <c r="D6392" s="16" t="s">
        <v>18</v>
      </c>
      <c r="E6392" s="35">
        <v>0.104166666666667</v>
      </c>
      <c r="F6392" s="50">
        <f>IF(COUNTIF('リスト（不使用）'!$A$5:$A$6,単年カーブ!$A$1),"希望数量入力ください",'単年（2027年度）'!$E$12*単年カーブ!$R$3+'単年（2027年度）'!$E$12*(1-単年カーブ!$R$3)*単年カーブ!Q6392)</f>
        <v>0</v>
      </c>
      <c r="G6392" s="47">
        <f t="shared" si="696"/>
        <v>0</v>
      </c>
      <c r="M6392">
        <f t="shared" si="697"/>
        <v>8</v>
      </c>
      <c r="N6392">
        <f>IF(OR(WEEKDAY(A6392)=1,WEEKDAY(A6392)=7,COUNTIF('2027祝日等（不使用）'!$A$1:$A$20,単年カーブ!A6392)=1),0,1)</f>
        <v>1</v>
      </c>
      <c r="O6392">
        <f t="shared" si="701"/>
        <v>5</v>
      </c>
      <c r="P6392">
        <f t="shared" si="698"/>
        <v>0</v>
      </c>
      <c r="Q6392">
        <f t="shared" si="699"/>
        <v>0</v>
      </c>
    </row>
    <row r="6393" spans="1:17" ht="19.5" x14ac:dyDescent="0.4">
      <c r="A6393" s="33">
        <f t="shared" si="700"/>
        <v>46611</v>
      </c>
      <c r="B6393" s="27" t="str">
        <f t="shared" si="695"/>
        <v>(木)</v>
      </c>
      <c r="C6393" s="34">
        <v>0.104166666666667</v>
      </c>
      <c r="D6393" s="16" t="s">
        <v>18</v>
      </c>
      <c r="E6393" s="35">
        <v>0.125</v>
      </c>
      <c r="F6393" s="50">
        <f>IF(COUNTIF('リスト（不使用）'!$A$5:$A$6,単年カーブ!$A$1),"希望数量入力ください",'単年（2027年度）'!$E$12*単年カーブ!$R$3+'単年（2027年度）'!$E$12*(1-単年カーブ!$R$3)*単年カーブ!Q6393)</f>
        <v>0</v>
      </c>
      <c r="G6393" s="47">
        <f t="shared" si="696"/>
        <v>0</v>
      </c>
      <c r="M6393">
        <f t="shared" si="697"/>
        <v>8</v>
      </c>
      <c r="N6393">
        <f>IF(OR(WEEKDAY(A6393)=1,WEEKDAY(A6393)=7,COUNTIF('2027祝日等（不使用）'!$A$1:$A$20,単年カーブ!A6393)=1),0,1)</f>
        <v>1</v>
      </c>
      <c r="O6393">
        <f t="shared" si="701"/>
        <v>6</v>
      </c>
      <c r="P6393">
        <f t="shared" si="698"/>
        <v>0</v>
      </c>
      <c r="Q6393">
        <f t="shared" si="699"/>
        <v>0</v>
      </c>
    </row>
    <row r="6394" spans="1:17" ht="19.5" x14ac:dyDescent="0.4">
      <c r="A6394" s="33">
        <f t="shared" si="700"/>
        <v>46611</v>
      </c>
      <c r="B6394" s="27" t="str">
        <f t="shared" si="695"/>
        <v>(木)</v>
      </c>
      <c r="C6394" s="34">
        <v>0.125</v>
      </c>
      <c r="D6394" s="16" t="s">
        <v>18</v>
      </c>
      <c r="E6394" s="35">
        <v>0.14583333333333301</v>
      </c>
      <c r="F6394" s="50">
        <f>IF(COUNTIF('リスト（不使用）'!$A$5:$A$6,単年カーブ!$A$1),"希望数量入力ください",'単年（2027年度）'!$E$12*単年カーブ!$R$3+'単年（2027年度）'!$E$12*(1-単年カーブ!$R$3)*単年カーブ!Q6394)</f>
        <v>0</v>
      </c>
      <c r="G6394" s="47">
        <f t="shared" si="696"/>
        <v>0</v>
      </c>
      <c r="M6394">
        <f t="shared" si="697"/>
        <v>8</v>
      </c>
      <c r="N6394">
        <f>IF(OR(WEEKDAY(A6394)=1,WEEKDAY(A6394)=7,COUNTIF('2027祝日等（不使用）'!$A$1:$A$20,単年カーブ!A6394)=1),0,1)</f>
        <v>1</v>
      </c>
      <c r="O6394">
        <f t="shared" si="701"/>
        <v>7</v>
      </c>
      <c r="P6394">
        <f t="shared" si="698"/>
        <v>0</v>
      </c>
      <c r="Q6394">
        <f t="shared" si="699"/>
        <v>0</v>
      </c>
    </row>
    <row r="6395" spans="1:17" ht="19.5" x14ac:dyDescent="0.4">
      <c r="A6395" s="33">
        <f t="shared" si="700"/>
        <v>46611</v>
      </c>
      <c r="B6395" s="27" t="str">
        <f t="shared" si="695"/>
        <v>(木)</v>
      </c>
      <c r="C6395" s="34">
        <v>0.14583333333333301</v>
      </c>
      <c r="D6395" s="16" t="s">
        <v>18</v>
      </c>
      <c r="E6395" s="35">
        <v>0.16666666666666699</v>
      </c>
      <c r="F6395" s="50">
        <f>IF(COUNTIF('リスト（不使用）'!$A$5:$A$6,単年カーブ!$A$1),"希望数量入力ください",'単年（2027年度）'!$E$12*単年カーブ!$R$3+'単年（2027年度）'!$E$12*(1-単年カーブ!$R$3)*単年カーブ!Q6395)</f>
        <v>0</v>
      </c>
      <c r="G6395" s="47">
        <f t="shared" si="696"/>
        <v>0</v>
      </c>
      <c r="M6395">
        <f t="shared" si="697"/>
        <v>8</v>
      </c>
      <c r="N6395">
        <f>IF(OR(WEEKDAY(A6395)=1,WEEKDAY(A6395)=7,COUNTIF('2027祝日等（不使用）'!$A$1:$A$20,単年カーブ!A6395)=1),0,1)</f>
        <v>1</v>
      </c>
      <c r="O6395">
        <f t="shared" si="701"/>
        <v>8</v>
      </c>
      <c r="P6395">
        <f t="shared" si="698"/>
        <v>0</v>
      </c>
      <c r="Q6395">
        <f t="shared" si="699"/>
        <v>0</v>
      </c>
    </row>
    <row r="6396" spans="1:17" ht="19.5" x14ac:dyDescent="0.4">
      <c r="A6396" s="33">
        <f t="shared" si="700"/>
        <v>46611</v>
      </c>
      <c r="B6396" s="27" t="str">
        <f t="shared" si="695"/>
        <v>(木)</v>
      </c>
      <c r="C6396" s="34">
        <v>0.16666666666666699</v>
      </c>
      <c r="D6396" s="16" t="s">
        <v>18</v>
      </c>
      <c r="E6396" s="35">
        <v>0.1875</v>
      </c>
      <c r="F6396" s="50">
        <f>IF(COUNTIF('リスト（不使用）'!$A$5:$A$6,単年カーブ!$A$1),"希望数量入力ください",'単年（2027年度）'!$E$12*単年カーブ!$R$3+'単年（2027年度）'!$E$12*(1-単年カーブ!$R$3)*単年カーブ!Q6396)</f>
        <v>0</v>
      </c>
      <c r="G6396" s="47">
        <f t="shared" si="696"/>
        <v>0</v>
      </c>
      <c r="M6396">
        <f t="shared" si="697"/>
        <v>8</v>
      </c>
      <c r="N6396">
        <f>IF(OR(WEEKDAY(A6396)=1,WEEKDAY(A6396)=7,COUNTIF('2027祝日等（不使用）'!$A$1:$A$20,単年カーブ!A6396)=1),0,1)</f>
        <v>1</v>
      </c>
      <c r="O6396">
        <f t="shared" si="701"/>
        <v>9</v>
      </c>
      <c r="P6396">
        <f t="shared" si="698"/>
        <v>0</v>
      </c>
      <c r="Q6396">
        <f t="shared" si="699"/>
        <v>0</v>
      </c>
    </row>
    <row r="6397" spans="1:17" ht="19.5" x14ac:dyDescent="0.4">
      <c r="A6397" s="33">
        <f t="shared" si="700"/>
        <v>46611</v>
      </c>
      <c r="B6397" s="27" t="str">
        <f t="shared" si="695"/>
        <v>(木)</v>
      </c>
      <c r="C6397" s="34">
        <v>0.1875</v>
      </c>
      <c r="D6397" s="16" t="s">
        <v>18</v>
      </c>
      <c r="E6397" s="35">
        <v>0.20833333333333301</v>
      </c>
      <c r="F6397" s="50">
        <f>IF(COUNTIF('リスト（不使用）'!$A$5:$A$6,単年カーブ!$A$1),"希望数量入力ください",'単年（2027年度）'!$E$12*単年カーブ!$R$3+'単年（2027年度）'!$E$12*(1-単年カーブ!$R$3)*単年カーブ!Q6397)</f>
        <v>0</v>
      </c>
      <c r="G6397" s="47">
        <f t="shared" si="696"/>
        <v>0</v>
      </c>
      <c r="M6397">
        <f t="shared" si="697"/>
        <v>8</v>
      </c>
      <c r="N6397">
        <f>IF(OR(WEEKDAY(A6397)=1,WEEKDAY(A6397)=7,COUNTIF('2027祝日等（不使用）'!$A$1:$A$20,単年カーブ!A6397)=1),0,1)</f>
        <v>1</v>
      </c>
      <c r="O6397">
        <f t="shared" si="701"/>
        <v>10</v>
      </c>
      <c r="P6397">
        <f t="shared" si="698"/>
        <v>0</v>
      </c>
      <c r="Q6397">
        <f t="shared" si="699"/>
        <v>0</v>
      </c>
    </row>
    <row r="6398" spans="1:17" ht="19.5" x14ac:dyDescent="0.4">
      <c r="A6398" s="33">
        <f t="shared" si="700"/>
        <v>46611</v>
      </c>
      <c r="B6398" s="27" t="str">
        <f t="shared" si="695"/>
        <v>(木)</v>
      </c>
      <c r="C6398" s="34">
        <v>0.20833333333333301</v>
      </c>
      <c r="D6398" s="16" t="s">
        <v>18</v>
      </c>
      <c r="E6398" s="35">
        <v>0.22916666666666699</v>
      </c>
      <c r="F6398" s="50">
        <f>IF(COUNTIF('リスト（不使用）'!$A$5:$A$6,単年カーブ!$A$1),"希望数量入力ください",'単年（2027年度）'!$E$12*単年カーブ!$R$3+'単年（2027年度）'!$E$12*(1-単年カーブ!$R$3)*単年カーブ!Q6398)</f>
        <v>0</v>
      </c>
      <c r="G6398" s="47">
        <f t="shared" si="696"/>
        <v>0</v>
      </c>
      <c r="M6398">
        <f t="shared" si="697"/>
        <v>8</v>
      </c>
      <c r="N6398">
        <f>IF(OR(WEEKDAY(A6398)=1,WEEKDAY(A6398)=7,COUNTIF('2027祝日等（不使用）'!$A$1:$A$20,単年カーブ!A6398)=1),0,1)</f>
        <v>1</v>
      </c>
      <c r="O6398">
        <f t="shared" si="701"/>
        <v>11</v>
      </c>
      <c r="P6398">
        <f t="shared" si="698"/>
        <v>0</v>
      </c>
      <c r="Q6398">
        <f t="shared" si="699"/>
        <v>0</v>
      </c>
    </row>
    <row r="6399" spans="1:17" ht="19.5" x14ac:dyDescent="0.4">
      <c r="A6399" s="33">
        <f t="shared" si="700"/>
        <v>46611</v>
      </c>
      <c r="B6399" s="27" t="str">
        <f t="shared" si="695"/>
        <v>(木)</v>
      </c>
      <c r="C6399" s="34">
        <v>0.22916666666666699</v>
      </c>
      <c r="D6399" s="16" t="s">
        <v>18</v>
      </c>
      <c r="E6399" s="35">
        <v>0.25</v>
      </c>
      <c r="F6399" s="50">
        <f>IF(COUNTIF('リスト（不使用）'!$A$5:$A$6,単年カーブ!$A$1),"希望数量入力ください",'単年（2027年度）'!$E$12*単年カーブ!$R$3+'単年（2027年度）'!$E$12*(1-単年カーブ!$R$3)*単年カーブ!Q6399)</f>
        <v>0</v>
      </c>
      <c r="G6399" s="47">
        <f t="shared" si="696"/>
        <v>0</v>
      </c>
      <c r="M6399">
        <f t="shared" si="697"/>
        <v>8</v>
      </c>
      <c r="N6399">
        <f>IF(OR(WEEKDAY(A6399)=1,WEEKDAY(A6399)=7,COUNTIF('2027祝日等（不使用）'!$A$1:$A$20,単年カーブ!A6399)=1),0,1)</f>
        <v>1</v>
      </c>
      <c r="O6399">
        <f t="shared" si="701"/>
        <v>12</v>
      </c>
      <c r="P6399">
        <f t="shared" si="698"/>
        <v>0</v>
      </c>
      <c r="Q6399">
        <f t="shared" si="699"/>
        <v>0</v>
      </c>
    </row>
    <row r="6400" spans="1:17" ht="19.5" x14ac:dyDescent="0.4">
      <c r="A6400" s="33">
        <f t="shared" si="700"/>
        <v>46611</v>
      </c>
      <c r="B6400" s="27" t="str">
        <f t="shared" si="695"/>
        <v>(木)</v>
      </c>
      <c r="C6400" s="34">
        <v>0.25</v>
      </c>
      <c r="D6400" s="16" t="s">
        <v>18</v>
      </c>
      <c r="E6400" s="35">
        <v>0.27083333333333298</v>
      </c>
      <c r="F6400" s="50">
        <f>IF(COUNTIF('リスト（不使用）'!$A$5:$A$6,単年カーブ!$A$1),"希望数量入力ください",'単年（2027年度）'!$E$12*単年カーブ!$R$3+'単年（2027年度）'!$E$12*(1-単年カーブ!$R$3)*単年カーブ!Q6400)</f>
        <v>0</v>
      </c>
      <c r="G6400" s="47">
        <f t="shared" si="696"/>
        <v>0</v>
      </c>
      <c r="M6400">
        <f t="shared" si="697"/>
        <v>8</v>
      </c>
      <c r="N6400">
        <f>IF(OR(WEEKDAY(A6400)=1,WEEKDAY(A6400)=7,COUNTIF('2027祝日等（不使用）'!$A$1:$A$20,単年カーブ!A6400)=1),0,1)</f>
        <v>1</v>
      </c>
      <c r="O6400">
        <f t="shared" si="701"/>
        <v>13</v>
      </c>
      <c r="P6400">
        <f t="shared" si="698"/>
        <v>0</v>
      </c>
      <c r="Q6400">
        <f t="shared" si="699"/>
        <v>0</v>
      </c>
    </row>
    <row r="6401" spans="1:17" ht="19.5" x14ac:dyDescent="0.4">
      <c r="A6401" s="33">
        <f t="shared" si="700"/>
        <v>46611</v>
      </c>
      <c r="B6401" s="27" t="str">
        <f t="shared" si="695"/>
        <v>(木)</v>
      </c>
      <c r="C6401" s="34">
        <v>0.27083333333333298</v>
      </c>
      <c r="D6401" s="16" t="s">
        <v>18</v>
      </c>
      <c r="E6401" s="35">
        <v>0.29166666666666702</v>
      </c>
      <c r="F6401" s="50">
        <f>IF(COUNTIF('リスト（不使用）'!$A$5:$A$6,単年カーブ!$A$1),"希望数量入力ください",'単年（2027年度）'!$E$12*単年カーブ!$R$3+'単年（2027年度）'!$E$12*(1-単年カーブ!$R$3)*単年カーブ!Q6401)</f>
        <v>0</v>
      </c>
      <c r="G6401" s="47">
        <f t="shared" si="696"/>
        <v>0</v>
      </c>
      <c r="M6401">
        <f t="shared" si="697"/>
        <v>8</v>
      </c>
      <c r="N6401">
        <f>IF(OR(WEEKDAY(A6401)=1,WEEKDAY(A6401)=7,COUNTIF('2027祝日等（不使用）'!$A$1:$A$20,単年カーブ!A6401)=1),0,1)</f>
        <v>1</v>
      </c>
      <c r="O6401">
        <f t="shared" si="701"/>
        <v>14</v>
      </c>
      <c r="P6401">
        <f t="shared" si="698"/>
        <v>0</v>
      </c>
      <c r="Q6401">
        <f t="shared" si="699"/>
        <v>0</v>
      </c>
    </row>
    <row r="6402" spans="1:17" ht="19.5" x14ac:dyDescent="0.4">
      <c r="A6402" s="33">
        <f t="shared" si="700"/>
        <v>46611</v>
      </c>
      <c r="B6402" s="27" t="str">
        <f t="shared" si="695"/>
        <v>(木)</v>
      </c>
      <c r="C6402" s="34">
        <v>0.29166666666666702</v>
      </c>
      <c r="D6402" s="16" t="s">
        <v>18</v>
      </c>
      <c r="E6402" s="35">
        <v>0.3125</v>
      </c>
      <c r="F6402" s="50">
        <f>IF(COUNTIF('リスト（不使用）'!$A$5:$A$6,単年カーブ!$A$1),"希望数量入力ください",'単年（2027年度）'!$E$12*単年カーブ!$R$3+'単年（2027年度）'!$E$12*(1-単年カーブ!$R$3)*単年カーブ!Q6402)</f>
        <v>0</v>
      </c>
      <c r="G6402" s="47">
        <f t="shared" si="696"/>
        <v>0</v>
      </c>
      <c r="M6402">
        <f t="shared" si="697"/>
        <v>8</v>
      </c>
      <c r="N6402">
        <f>IF(OR(WEEKDAY(A6402)=1,WEEKDAY(A6402)=7,COUNTIF('2027祝日等（不使用）'!$A$1:$A$20,単年カーブ!A6402)=1),0,1)</f>
        <v>1</v>
      </c>
      <c r="O6402">
        <f t="shared" si="701"/>
        <v>15</v>
      </c>
      <c r="P6402">
        <f t="shared" si="698"/>
        <v>0</v>
      </c>
      <c r="Q6402">
        <f t="shared" si="699"/>
        <v>0</v>
      </c>
    </row>
    <row r="6403" spans="1:17" ht="19.5" x14ac:dyDescent="0.4">
      <c r="A6403" s="33">
        <f t="shared" si="700"/>
        <v>46611</v>
      </c>
      <c r="B6403" s="27" t="str">
        <f t="shared" si="695"/>
        <v>(木)</v>
      </c>
      <c r="C6403" s="34">
        <v>0.3125</v>
      </c>
      <c r="D6403" s="16" t="s">
        <v>18</v>
      </c>
      <c r="E6403" s="35">
        <v>0.33333333333333298</v>
      </c>
      <c r="F6403" s="50">
        <f>IF(COUNTIF('リスト（不使用）'!$A$5:$A$6,単年カーブ!$A$1),"希望数量入力ください",'単年（2027年度）'!$E$12*単年カーブ!$R$3+'単年（2027年度）'!$E$12*(1-単年カーブ!$R$3)*単年カーブ!Q6403)</f>
        <v>0</v>
      </c>
      <c r="G6403" s="47">
        <f t="shared" si="696"/>
        <v>0</v>
      </c>
      <c r="M6403">
        <f t="shared" si="697"/>
        <v>8</v>
      </c>
      <c r="N6403">
        <f>IF(OR(WEEKDAY(A6403)=1,WEEKDAY(A6403)=7,COUNTIF('2027祝日等（不使用）'!$A$1:$A$20,単年カーブ!A6403)=1),0,1)</f>
        <v>1</v>
      </c>
      <c r="O6403">
        <f t="shared" si="701"/>
        <v>16</v>
      </c>
      <c r="P6403">
        <f t="shared" si="698"/>
        <v>0</v>
      </c>
      <c r="Q6403">
        <f t="shared" si="699"/>
        <v>0</v>
      </c>
    </row>
    <row r="6404" spans="1:17" ht="19.5" x14ac:dyDescent="0.4">
      <c r="A6404" s="33">
        <f t="shared" si="700"/>
        <v>46611</v>
      </c>
      <c r="B6404" s="27" t="str">
        <f t="shared" ref="B6404:B6467" si="702">TEXT(A6404,"(aaa)")</f>
        <v>(木)</v>
      </c>
      <c r="C6404" s="34">
        <v>0.33333333333333298</v>
      </c>
      <c r="D6404" s="16" t="s">
        <v>18</v>
      </c>
      <c r="E6404" s="35">
        <v>0.35416666666666702</v>
      </c>
      <c r="F6404" s="50">
        <f>IF(COUNTIF('リスト（不使用）'!$A$5:$A$6,単年カーブ!$A$1),"希望数量入力ください",'単年（2027年度）'!$E$12*単年カーブ!$R$3+'単年（2027年度）'!$E$12*(1-単年カーブ!$R$3)*単年カーブ!Q6404)</f>
        <v>0</v>
      </c>
      <c r="G6404" s="47">
        <f t="shared" ref="G6404:G6467" si="703">F6404/2</f>
        <v>0</v>
      </c>
      <c r="M6404">
        <f t="shared" ref="M6404:M6467" si="704">MONTH(A6404)</f>
        <v>8</v>
      </c>
      <c r="N6404">
        <f>IF(OR(WEEKDAY(A6404)=1,WEEKDAY(A6404)=7,COUNTIF('2027祝日等（不使用）'!$A$1:$A$20,単年カーブ!A6404)=1),0,1)</f>
        <v>1</v>
      </c>
      <c r="O6404">
        <f t="shared" si="701"/>
        <v>17</v>
      </c>
      <c r="P6404">
        <f t="shared" ref="P6404:P6467" si="705">IF(AND(O6404&gt;16,O6404&lt;41),1,0)</f>
        <v>1</v>
      </c>
      <c r="Q6404">
        <f t="shared" ref="Q6404:Q6467" si="706">P6404*N6404</f>
        <v>1</v>
      </c>
    </row>
    <row r="6405" spans="1:17" ht="19.5" x14ac:dyDescent="0.4">
      <c r="A6405" s="33">
        <f t="shared" si="700"/>
        <v>46611</v>
      </c>
      <c r="B6405" s="27" t="str">
        <f t="shared" si="702"/>
        <v>(木)</v>
      </c>
      <c r="C6405" s="34">
        <v>0.35416666666666702</v>
      </c>
      <c r="D6405" s="16" t="s">
        <v>18</v>
      </c>
      <c r="E6405" s="35">
        <v>0.375</v>
      </c>
      <c r="F6405" s="50">
        <f>IF(COUNTIF('リスト（不使用）'!$A$5:$A$6,単年カーブ!$A$1),"希望数量入力ください",'単年（2027年度）'!$E$12*単年カーブ!$R$3+'単年（2027年度）'!$E$12*(1-単年カーブ!$R$3)*単年カーブ!Q6405)</f>
        <v>0</v>
      </c>
      <c r="G6405" s="47">
        <f t="shared" si="703"/>
        <v>0</v>
      </c>
      <c r="M6405">
        <f t="shared" si="704"/>
        <v>8</v>
      </c>
      <c r="N6405">
        <f>IF(OR(WEEKDAY(A6405)=1,WEEKDAY(A6405)=7,COUNTIF('2027祝日等（不使用）'!$A$1:$A$20,単年カーブ!A6405)=1),0,1)</f>
        <v>1</v>
      </c>
      <c r="O6405">
        <f t="shared" si="701"/>
        <v>18</v>
      </c>
      <c r="P6405">
        <f t="shared" si="705"/>
        <v>1</v>
      </c>
      <c r="Q6405">
        <f t="shared" si="706"/>
        <v>1</v>
      </c>
    </row>
    <row r="6406" spans="1:17" ht="19.5" x14ac:dyDescent="0.4">
      <c r="A6406" s="33">
        <f t="shared" si="700"/>
        <v>46611</v>
      </c>
      <c r="B6406" s="27" t="str">
        <f t="shared" si="702"/>
        <v>(木)</v>
      </c>
      <c r="C6406" s="34">
        <v>0.375</v>
      </c>
      <c r="D6406" s="16" t="s">
        <v>18</v>
      </c>
      <c r="E6406" s="35">
        <v>0.39583333333333298</v>
      </c>
      <c r="F6406" s="50">
        <f>IF(COUNTIF('リスト（不使用）'!$A$5:$A$6,単年カーブ!$A$1),"希望数量入力ください",'単年（2027年度）'!$E$12*単年カーブ!$R$3+'単年（2027年度）'!$E$12*(1-単年カーブ!$R$3)*単年カーブ!Q6406)</f>
        <v>0</v>
      </c>
      <c r="G6406" s="47">
        <f t="shared" si="703"/>
        <v>0</v>
      </c>
      <c r="M6406">
        <f t="shared" si="704"/>
        <v>8</v>
      </c>
      <c r="N6406">
        <f>IF(OR(WEEKDAY(A6406)=1,WEEKDAY(A6406)=7,COUNTIF('2027祝日等（不使用）'!$A$1:$A$20,単年カーブ!A6406)=1),0,1)</f>
        <v>1</v>
      </c>
      <c r="O6406">
        <f t="shared" si="701"/>
        <v>19</v>
      </c>
      <c r="P6406">
        <f t="shared" si="705"/>
        <v>1</v>
      </c>
      <c r="Q6406">
        <f t="shared" si="706"/>
        <v>1</v>
      </c>
    </row>
    <row r="6407" spans="1:17" ht="19.5" x14ac:dyDescent="0.4">
      <c r="A6407" s="33">
        <f t="shared" si="700"/>
        <v>46611</v>
      </c>
      <c r="B6407" s="27" t="str">
        <f t="shared" si="702"/>
        <v>(木)</v>
      </c>
      <c r="C6407" s="34">
        <v>0.39583333333333298</v>
      </c>
      <c r="D6407" s="16" t="s">
        <v>18</v>
      </c>
      <c r="E6407" s="35">
        <v>0.41666666666666702</v>
      </c>
      <c r="F6407" s="50">
        <f>IF(COUNTIF('リスト（不使用）'!$A$5:$A$6,単年カーブ!$A$1),"希望数量入力ください",'単年（2027年度）'!$E$12*単年カーブ!$R$3+'単年（2027年度）'!$E$12*(1-単年カーブ!$R$3)*単年カーブ!Q6407)</f>
        <v>0</v>
      </c>
      <c r="G6407" s="47">
        <f t="shared" si="703"/>
        <v>0</v>
      </c>
      <c r="M6407">
        <f t="shared" si="704"/>
        <v>8</v>
      </c>
      <c r="N6407">
        <f>IF(OR(WEEKDAY(A6407)=1,WEEKDAY(A6407)=7,COUNTIF('2027祝日等（不使用）'!$A$1:$A$20,単年カーブ!A6407)=1),0,1)</f>
        <v>1</v>
      </c>
      <c r="O6407">
        <f t="shared" si="701"/>
        <v>20</v>
      </c>
      <c r="P6407">
        <f t="shared" si="705"/>
        <v>1</v>
      </c>
      <c r="Q6407">
        <f t="shared" si="706"/>
        <v>1</v>
      </c>
    </row>
    <row r="6408" spans="1:17" ht="19.5" x14ac:dyDescent="0.4">
      <c r="A6408" s="33">
        <f t="shared" si="700"/>
        <v>46611</v>
      </c>
      <c r="B6408" s="27" t="str">
        <f t="shared" si="702"/>
        <v>(木)</v>
      </c>
      <c r="C6408" s="34">
        <v>0.41666666666666702</v>
      </c>
      <c r="D6408" s="16" t="s">
        <v>18</v>
      </c>
      <c r="E6408" s="35">
        <v>0.4375</v>
      </c>
      <c r="F6408" s="50">
        <f>IF(COUNTIF('リスト（不使用）'!$A$5:$A$6,単年カーブ!$A$1),"希望数量入力ください",'単年（2027年度）'!$E$12*単年カーブ!$R$3+'単年（2027年度）'!$E$12*(1-単年カーブ!$R$3)*単年カーブ!Q6408)</f>
        <v>0</v>
      </c>
      <c r="G6408" s="47">
        <f t="shared" si="703"/>
        <v>0</v>
      </c>
      <c r="M6408">
        <f t="shared" si="704"/>
        <v>8</v>
      </c>
      <c r="N6408">
        <f>IF(OR(WEEKDAY(A6408)=1,WEEKDAY(A6408)=7,COUNTIF('2027祝日等（不使用）'!$A$1:$A$20,単年カーブ!A6408)=1),0,1)</f>
        <v>1</v>
      </c>
      <c r="O6408">
        <f t="shared" si="701"/>
        <v>21</v>
      </c>
      <c r="P6408">
        <f t="shared" si="705"/>
        <v>1</v>
      </c>
      <c r="Q6408">
        <f t="shared" si="706"/>
        <v>1</v>
      </c>
    </row>
    <row r="6409" spans="1:17" ht="19.5" x14ac:dyDescent="0.4">
      <c r="A6409" s="33">
        <f t="shared" si="700"/>
        <v>46611</v>
      </c>
      <c r="B6409" s="27" t="str">
        <f t="shared" si="702"/>
        <v>(木)</v>
      </c>
      <c r="C6409" s="34">
        <v>0.4375</v>
      </c>
      <c r="D6409" s="16" t="s">
        <v>18</v>
      </c>
      <c r="E6409" s="35">
        <v>0.45833333333333298</v>
      </c>
      <c r="F6409" s="50">
        <f>IF(COUNTIF('リスト（不使用）'!$A$5:$A$6,単年カーブ!$A$1),"希望数量入力ください",'単年（2027年度）'!$E$12*単年カーブ!$R$3+'単年（2027年度）'!$E$12*(1-単年カーブ!$R$3)*単年カーブ!Q6409)</f>
        <v>0</v>
      </c>
      <c r="G6409" s="47">
        <f t="shared" si="703"/>
        <v>0</v>
      </c>
      <c r="M6409">
        <f t="shared" si="704"/>
        <v>8</v>
      </c>
      <c r="N6409">
        <f>IF(OR(WEEKDAY(A6409)=1,WEEKDAY(A6409)=7,COUNTIF('2027祝日等（不使用）'!$A$1:$A$20,単年カーブ!A6409)=1),0,1)</f>
        <v>1</v>
      </c>
      <c r="O6409">
        <f t="shared" si="701"/>
        <v>22</v>
      </c>
      <c r="P6409">
        <f t="shared" si="705"/>
        <v>1</v>
      </c>
      <c r="Q6409">
        <f t="shared" si="706"/>
        <v>1</v>
      </c>
    </row>
    <row r="6410" spans="1:17" ht="19.5" x14ac:dyDescent="0.4">
      <c r="A6410" s="33">
        <f t="shared" si="700"/>
        <v>46611</v>
      </c>
      <c r="B6410" s="27" t="str">
        <f t="shared" si="702"/>
        <v>(木)</v>
      </c>
      <c r="C6410" s="34">
        <v>0.45833333333333298</v>
      </c>
      <c r="D6410" s="16" t="s">
        <v>18</v>
      </c>
      <c r="E6410" s="35">
        <v>0.47916666666666702</v>
      </c>
      <c r="F6410" s="50">
        <f>IF(COUNTIF('リスト（不使用）'!$A$5:$A$6,単年カーブ!$A$1),"希望数量入力ください",'単年（2027年度）'!$E$12*単年カーブ!$R$3+'単年（2027年度）'!$E$12*(1-単年カーブ!$R$3)*単年カーブ!Q6410)</f>
        <v>0</v>
      </c>
      <c r="G6410" s="47">
        <f t="shared" si="703"/>
        <v>0</v>
      </c>
      <c r="M6410">
        <f t="shared" si="704"/>
        <v>8</v>
      </c>
      <c r="N6410">
        <f>IF(OR(WEEKDAY(A6410)=1,WEEKDAY(A6410)=7,COUNTIF('2027祝日等（不使用）'!$A$1:$A$20,単年カーブ!A6410)=1),0,1)</f>
        <v>1</v>
      </c>
      <c r="O6410">
        <f t="shared" si="701"/>
        <v>23</v>
      </c>
      <c r="P6410">
        <f t="shared" si="705"/>
        <v>1</v>
      </c>
      <c r="Q6410">
        <f t="shared" si="706"/>
        <v>1</v>
      </c>
    </row>
    <row r="6411" spans="1:17" ht="19.5" x14ac:dyDescent="0.4">
      <c r="A6411" s="33">
        <f t="shared" si="700"/>
        <v>46611</v>
      </c>
      <c r="B6411" s="27" t="str">
        <f t="shared" si="702"/>
        <v>(木)</v>
      </c>
      <c r="C6411" s="34">
        <v>0.47916666666666702</v>
      </c>
      <c r="D6411" s="16" t="s">
        <v>18</v>
      </c>
      <c r="E6411" s="35">
        <v>0.5</v>
      </c>
      <c r="F6411" s="50">
        <f>IF(COUNTIF('リスト（不使用）'!$A$5:$A$6,単年カーブ!$A$1),"希望数量入力ください",'単年（2027年度）'!$E$12*単年カーブ!$R$3+'単年（2027年度）'!$E$12*(1-単年カーブ!$R$3)*単年カーブ!Q6411)</f>
        <v>0</v>
      </c>
      <c r="G6411" s="47">
        <f t="shared" si="703"/>
        <v>0</v>
      </c>
      <c r="M6411">
        <f t="shared" si="704"/>
        <v>8</v>
      </c>
      <c r="N6411">
        <f>IF(OR(WEEKDAY(A6411)=1,WEEKDAY(A6411)=7,COUNTIF('2027祝日等（不使用）'!$A$1:$A$20,単年カーブ!A6411)=1),0,1)</f>
        <v>1</v>
      </c>
      <c r="O6411">
        <f t="shared" si="701"/>
        <v>24</v>
      </c>
      <c r="P6411">
        <f t="shared" si="705"/>
        <v>1</v>
      </c>
      <c r="Q6411">
        <f t="shared" si="706"/>
        <v>1</v>
      </c>
    </row>
    <row r="6412" spans="1:17" ht="19.5" x14ac:dyDescent="0.4">
      <c r="A6412" s="33">
        <f t="shared" si="700"/>
        <v>46611</v>
      </c>
      <c r="B6412" s="27" t="str">
        <f t="shared" si="702"/>
        <v>(木)</v>
      </c>
      <c r="C6412" s="34">
        <v>0.5</v>
      </c>
      <c r="D6412" s="16" t="s">
        <v>18</v>
      </c>
      <c r="E6412" s="35">
        <v>0.52083333333333304</v>
      </c>
      <c r="F6412" s="50">
        <f>IF(COUNTIF('リスト（不使用）'!$A$5:$A$6,単年カーブ!$A$1),"希望数量入力ください",'単年（2027年度）'!$E$12*単年カーブ!$R$3+'単年（2027年度）'!$E$12*(1-単年カーブ!$R$3)*単年カーブ!Q6412)</f>
        <v>0</v>
      </c>
      <c r="G6412" s="47">
        <f t="shared" si="703"/>
        <v>0</v>
      </c>
      <c r="M6412">
        <f t="shared" si="704"/>
        <v>8</v>
      </c>
      <c r="N6412">
        <f>IF(OR(WEEKDAY(A6412)=1,WEEKDAY(A6412)=7,COUNTIF('2027祝日等（不使用）'!$A$1:$A$20,単年カーブ!A6412)=1),0,1)</f>
        <v>1</v>
      </c>
      <c r="O6412">
        <f t="shared" si="701"/>
        <v>25</v>
      </c>
      <c r="P6412">
        <f t="shared" si="705"/>
        <v>1</v>
      </c>
      <c r="Q6412">
        <f t="shared" si="706"/>
        <v>1</v>
      </c>
    </row>
    <row r="6413" spans="1:17" ht="19.5" x14ac:dyDescent="0.4">
      <c r="A6413" s="33">
        <f t="shared" si="700"/>
        <v>46611</v>
      </c>
      <c r="B6413" s="27" t="str">
        <f t="shared" si="702"/>
        <v>(木)</v>
      </c>
      <c r="C6413" s="34">
        <v>0.52083333333333304</v>
      </c>
      <c r="D6413" s="16" t="s">
        <v>18</v>
      </c>
      <c r="E6413" s="35">
        <v>0.54166666666666696</v>
      </c>
      <c r="F6413" s="50">
        <f>IF(COUNTIF('リスト（不使用）'!$A$5:$A$6,単年カーブ!$A$1),"希望数量入力ください",'単年（2027年度）'!$E$12*単年カーブ!$R$3+'単年（2027年度）'!$E$12*(1-単年カーブ!$R$3)*単年カーブ!Q6413)</f>
        <v>0</v>
      </c>
      <c r="G6413" s="47">
        <f t="shared" si="703"/>
        <v>0</v>
      </c>
      <c r="M6413">
        <f t="shared" si="704"/>
        <v>8</v>
      </c>
      <c r="N6413">
        <f>IF(OR(WEEKDAY(A6413)=1,WEEKDAY(A6413)=7,COUNTIF('2027祝日等（不使用）'!$A$1:$A$20,単年カーブ!A6413)=1),0,1)</f>
        <v>1</v>
      </c>
      <c r="O6413">
        <f t="shared" si="701"/>
        <v>26</v>
      </c>
      <c r="P6413">
        <f t="shared" si="705"/>
        <v>1</v>
      </c>
      <c r="Q6413">
        <f t="shared" si="706"/>
        <v>1</v>
      </c>
    </row>
    <row r="6414" spans="1:17" ht="19.5" x14ac:dyDescent="0.4">
      <c r="A6414" s="33">
        <f t="shared" si="700"/>
        <v>46611</v>
      </c>
      <c r="B6414" s="27" t="str">
        <f t="shared" si="702"/>
        <v>(木)</v>
      </c>
      <c r="C6414" s="34">
        <v>0.54166666666666696</v>
      </c>
      <c r="D6414" s="16" t="s">
        <v>18</v>
      </c>
      <c r="E6414" s="35">
        <v>0.5625</v>
      </c>
      <c r="F6414" s="50">
        <f>IF(COUNTIF('リスト（不使用）'!$A$5:$A$6,単年カーブ!$A$1),"希望数量入力ください",'単年（2027年度）'!$E$12*単年カーブ!$R$3+'単年（2027年度）'!$E$12*(1-単年カーブ!$R$3)*単年カーブ!Q6414)</f>
        <v>0</v>
      </c>
      <c r="G6414" s="47">
        <f t="shared" si="703"/>
        <v>0</v>
      </c>
      <c r="M6414">
        <f t="shared" si="704"/>
        <v>8</v>
      </c>
      <c r="N6414">
        <f>IF(OR(WEEKDAY(A6414)=1,WEEKDAY(A6414)=7,COUNTIF('2027祝日等（不使用）'!$A$1:$A$20,単年カーブ!A6414)=1),0,1)</f>
        <v>1</v>
      </c>
      <c r="O6414">
        <f t="shared" si="701"/>
        <v>27</v>
      </c>
      <c r="P6414">
        <f t="shared" si="705"/>
        <v>1</v>
      </c>
      <c r="Q6414">
        <f t="shared" si="706"/>
        <v>1</v>
      </c>
    </row>
    <row r="6415" spans="1:17" ht="19.5" x14ac:dyDescent="0.4">
      <c r="A6415" s="33">
        <f t="shared" si="700"/>
        <v>46611</v>
      </c>
      <c r="B6415" s="27" t="str">
        <f t="shared" si="702"/>
        <v>(木)</v>
      </c>
      <c r="C6415" s="34">
        <v>0.5625</v>
      </c>
      <c r="D6415" s="16" t="s">
        <v>18</v>
      </c>
      <c r="E6415" s="35">
        <v>0.58333333333333304</v>
      </c>
      <c r="F6415" s="50">
        <f>IF(COUNTIF('リスト（不使用）'!$A$5:$A$6,単年カーブ!$A$1),"希望数量入力ください",'単年（2027年度）'!$E$12*単年カーブ!$R$3+'単年（2027年度）'!$E$12*(1-単年カーブ!$R$3)*単年カーブ!Q6415)</f>
        <v>0</v>
      </c>
      <c r="G6415" s="47">
        <f t="shared" si="703"/>
        <v>0</v>
      </c>
      <c r="M6415">
        <f t="shared" si="704"/>
        <v>8</v>
      </c>
      <c r="N6415">
        <f>IF(OR(WEEKDAY(A6415)=1,WEEKDAY(A6415)=7,COUNTIF('2027祝日等（不使用）'!$A$1:$A$20,単年カーブ!A6415)=1),0,1)</f>
        <v>1</v>
      </c>
      <c r="O6415">
        <f t="shared" si="701"/>
        <v>28</v>
      </c>
      <c r="P6415">
        <f t="shared" si="705"/>
        <v>1</v>
      </c>
      <c r="Q6415">
        <f t="shared" si="706"/>
        <v>1</v>
      </c>
    </row>
    <row r="6416" spans="1:17" ht="19.5" x14ac:dyDescent="0.4">
      <c r="A6416" s="33">
        <f t="shared" si="700"/>
        <v>46611</v>
      </c>
      <c r="B6416" s="27" t="str">
        <f t="shared" si="702"/>
        <v>(木)</v>
      </c>
      <c r="C6416" s="34">
        <v>0.58333333333333304</v>
      </c>
      <c r="D6416" s="16" t="s">
        <v>18</v>
      </c>
      <c r="E6416" s="35">
        <v>0.60416666666666696</v>
      </c>
      <c r="F6416" s="50">
        <f>IF(COUNTIF('リスト（不使用）'!$A$5:$A$6,単年カーブ!$A$1),"希望数量入力ください",'単年（2027年度）'!$E$12*単年カーブ!$R$3+'単年（2027年度）'!$E$12*(1-単年カーブ!$R$3)*単年カーブ!Q6416)</f>
        <v>0</v>
      </c>
      <c r="G6416" s="47">
        <f t="shared" si="703"/>
        <v>0</v>
      </c>
      <c r="M6416">
        <f t="shared" si="704"/>
        <v>8</v>
      </c>
      <c r="N6416">
        <f>IF(OR(WEEKDAY(A6416)=1,WEEKDAY(A6416)=7,COUNTIF('2027祝日等（不使用）'!$A$1:$A$20,単年カーブ!A6416)=1),0,1)</f>
        <v>1</v>
      </c>
      <c r="O6416">
        <f t="shared" si="701"/>
        <v>29</v>
      </c>
      <c r="P6416">
        <f t="shared" si="705"/>
        <v>1</v>
      </c>
      <c r="Q6416">
        <f t="shared" si="706"/>
        <v>1</v>
      </c>
    </row>
    <row r="6417" spans="1:17" ht="19.5" x14ac:dyDescent="0.4">
      <c r="A6417" s="33">
        <f t="shared" si="700"/>
        <v>46611</v>
      </c>
      <c r="B6417" s="27" t="str">
        <f t="shared" si="702"/>
        <v>(木)</v>
      </c>
      <c r="C6417" s="34">
        <v>0.60416666666666696</v>
      </c>
      <c r="D6417" s="16" t="s">
        <v>18</v>
      </c>
      <c r="E6417" s="35">
        <v>0.625</v>
      </c>
      <c r="F6417" s="50">
        <f>IF(COUNTIF('リスト（不使用）'!$A$5:$A$6,単年カーブ!$A$1),"希望数量入力ください",'単年（2027年度）'!$E$12*単年カーブ!$R$3+'単年（2027年度）'!$E$12*(1-単年カーブ!$R$3)*単年カーブ!Q6417)</f>
        <v>0</v>
      </c>
      <c r="G6417" s="47">
        <f t="shared" si="703"/>
        <v>0</v>
      </c>
      <c r="M6417">
        <f t="shared" si="704"/>
        <v>8</v>
      </c>
      <c r="N6417">
        <f>IF(OR(WEEKDAY(A6417)=1,WEEKDAY(A6417)=7,COUNTIF('2027祝日等（不使用）'!$A$1:$A$20,単年カーブ!A6417)=1),0,1)</f>
        <v>1</v>
      </c>
      <c r="O6417">
        <f t="shared" si="701"/>
        <v>30</v>
      </c>
      <c r="P6417">
        <f t="shared" si="705"/>
        <v>1</v>
      </c>
      <c r="Q6417">
        <f t="shared" si="706"/>
        <v>1</v>
      </c>
    </row>
    <row r="6418" spans="1:17" ht="19.5" x14ac:dyDescent="0.4">
      <c r="A6418" s="33">
        <f t="shared" si="700"/>
        <v>46611</v>
      </c>
      <c r="B6418" s="27" t="str">
        <f t="shared" si="702"/>
        <v>(木)</v>
      </c>
      <c r="C6418" s="34">
        <v>0.625</v>
      </c>
      <c r="D6418" s="16" t="s">
        <v>18</v>
      </c>
      <c r="E6418" s="35">
        <v>0.64583333333333304</v>
      </c>
      <c r="F6418" s="50">
        <f>IF(COUNTIF('リスト（不使用）'!$A$5:$A$6,単年カーブ!$A$1),"希望数量入力ください",'単年（2027年度）'!$E$12*単年カーブ!$R$3+'単年（2027年度）'!$E$12*(1-単年カーブ!$R$3)*単年カーブ!Q6418)</f>
        <v>0</v>
      </c>
      <c r="G6418" s="47">
        <f t="shared" si="703"/>
        <v>0</v>
      </c>
      <c r="M6418">
        <f t="shared" si="704"/>
        <v>8</v>
      </c>
      <c r="N6418">
        <f>IF(OR(WEEKDAY(A6418)=1,WEEKDAY(A6418)=7,COUNTIF('2027祝日等（不使用）'!$A$1:$A$20,単年カーブ!A6418)=1),0,1)</f>
        <v>1</v>
      </c>
      <c r="O6418">
        <f t="shared" si="701"/>
        <v>31</v>
      </c>
      <c r="P6418">
        <f t="shared" si="705"/>
        <v>1</v>
      </c>
      <c r="Q6418">
        <f t="shared" si="706"/>
        <v>1</v>
      </c>
    </row>
    <row r="6419" spans="1:17" ht="19.5" x14ac:dyDescent="0.4">
      <c r="A6419" s="33">
        <f t="shared" si="700"/>
        <v>46611</v>
      </c>
      <c r="B6419" s="27" t="str">
        <f t="shared" si="702"/>
        <v>(木)</v>
      </c>
      <c r="C6419" s="34">
        <v>0.64583333333333304</v>
      </c>
      <c r="D6419" s="16" t="s">
        <v>18</v>
      </c>
      <c r="E6419" s="35">
        <v>0.66666666666666696</v>
      </c>
      <c r="F6419" s="50">
        <f>IF(COUNTIF('リスト（不使用）'!$A$5:$A$6,単年カーブ!$A$1),"希望数量入力ください",'単年（2027年度）'!$E$12*単年カーブ!$R$3+'単年（2027年度）'!$E$12*(1-単年カーブ!$R$3)*単年カーブ!Q6419)</f>
        <v>0</v>
      </c>
      <c r="G6419" s="47">
        <f t="shared" si="703"/>
        <v>0</v>
      </c>
      <c r="M6419">
        <f t="shared" si="704"/>
        <v>8</v>
      </c>
      <c r="N6419">
        <f>IF(OR(WEEKDAY(A6419)=1,WEEKDAY(A6419)=7,COUNTIF('2027祝日等（不使用）'!$A$1:$A$20,単年カーブ!A6419)=1),0,1)</f>
        <v>1</v>
      </c>
      <c r="O6419">
        <f t="shared" si="701"/>
        <v>32</v>
      </c>
      <c r="P6419">
        <f t="shared" si="705"/>
        <v>1</v>
      </c>
      <c r="Q6419">
        <f t="shared" si="706"/>
        <v>1</v>
      </c>
    </row>
    <row r="6420" spans="1:17" ht="19.5" x14ac:dyDescent="0.4">
      <c r="A6420" s="33">
        <f t="shared" si="700"/>
        <v>46611</v>
      </c>
      <c r="B6420" s="27" t="str">
        <f t="shared" si="702"/>
        <v>(木)</v>
      </c>
      <c r="C6420" s="34">
        <v>0.66666666666666696</v>
      </c>
      <c r="D6420" s="16" t="s">
        <v>18</v>
      </c>
      <c r="E6420" s="35">
        <v>0.6875</v>
      </c>
      <c r="F6420" s="50">
        <f>IF(COUNTIF('リスト（不使用）'!$A$5:$A$6,単年カーブ!$A$1),"希望数量入力ください",'単年（2027年度）'!$E$12*単年カーブ!$R$3+'単年（2027年度）'!$E$12*(1-単年カーブ!$R$3)*単年カーブ!Q6420)</f>
        <v>0</v>
      </c>
      <c r="G6420" s="47">
        <f t="shared" si="703"/>
        <v>0</v>
      </c>
      <c r="M6420">
        <f t="shared" si="704"/>
        <v>8</v>
      </c>
      <c r="N6420">
        <f>IF(OR(WEEKDAY(A6420)=1,WEEKDAY(A6420)=7,COUNTIF('2027祝日等（不使用）'!$A$1:$A$20,単年カーブ!A6420)=1),0,1)</f>
        <v>1</v>
      </c>
      <c r="O6420">
        <f t="shared" si="701"/>
        <v>33</v>
      </c>
      <c r="P6420">
        <f t="shared" si="705"/>
        <v>1</v>
      </c>
      <c r="Q6420">
        <f t="shared" si="706"/>
        <v>1</v>
      </c>
    </row>
    <row r="6421" spans="1:17" ht="19.5" x14ac:dyDescent="0.4">
      <c r="A6421" s="33">
        <f t="shared" si="700"/>
        <v>46611</v>
      </c>
      <c r="B6421" s="27" t="str">
        <f t="shared" si="702"/>
        <v>(木)</v>
      </c>
      <c r="C6421" s="34">
        <v>0.6875</v>
      </c>
      <c r="D6421" s="16" t="s">
        <v>18</v>
      </c>
      <c r="E6421" s="35">
        <v>0.70833333333333304</v>
      </c>
      <c r="F6421" s="50">
        <f>IF(COUNTIF('リスト（不使用）'!$A$5:$A$6,単年カーブ!$A$1),"希望数量入力ください",'単年（2027年度）'!$E$12*単年カーブ!$R$3+'単年（2027年度）'!$E$12*(1-単年カーブ!$R$3)*単年カーブ!Q6421)</f>
        <v>0</v>
      </c>
      <c r="G6421" s="47">
        <f t="shared" si="703"/>
        <v>0</v>
      </c>
      <c r="M6421">
        <f t="shared" si="704"/>
        <v>8</v>
      </c>
      <c r="N6421">
        <f>IF(OR(WEEKDAY(A6421)=1,WEEKDAY(A6421)=7,COUNTIF('2027祝日等（不使用）'!$A$1:$A$20,単年カーブ!A6421)=1),0,1)</f>
        <v>1</v>
      </c>
      <c r="O6421">
        <f t="shared" si="701"/>
        <v>34</v>
      </c>
      <c r="P6421">
        <f t="shared" si="705"/>
        <v>1</v>
      </c>
      <c r="Q6421">
        <f t="shared" si="706"/>
        <v>1</v>
      </c>
    </row>
    <row r="6422" spans="1:17" ht="19.5" x14ac:dyDescent="0.4">
      <c r="A6422" s="33">
        <f t="shared" si="700"/>
        <v>46611</v>
      </c>
      <c r="B6422" s="27" t="str">
        <f t="shared" si="702"/>
        <v>(木)</v>
      </c>
      <c r="C6422" s="34">
        <v>0.70833333333333304</v>
      </c>
      <c r="D6422" s="16" t="s">
        <v>18</v>
      </c>
      <c r="E6422" s="35">
        <v>0.72916666666666696</v>
      </c>
      <c r="F6422" s="50">
        <f>IF(COUNTIF('リスト（不使用）'!$A$5:$A$6,単年カーブ!$A$1),"希望数量入力ください",'単年（2027年度）'!$E$12*単年カーブ!$R$3+'単年（2027年度）'!$E$12*(1-単年カーブ!$R$3)*単年カーブ!Q6422)</f>
        <v>0</v>
      </c>
      <c r="G6422" s="47">
        <f t="shared" si="703"/>
        <v>0</v>
      </c>
      <c r="M6422">
        <f t="shared" si="704"/>
        <v>8</v>
      </c>
      <c r="N6422">
        <f>IF(OR(WEEKDAY(A6422)=1,WEEKDAY(A6422)=7,COUNTIF('2027祝日等（不使用）'!$A$1:$A$20,単年カーブ!A6422)=1),0,1)</f>
        <v>1</v>
      </c>
      <c r="O6422">
        <f t="shared" si="701"/>
        <v>35</v>
      </c>
      <c r="P6422">
        <f t="shared" si="705"/>
        <v>1</v>
      </c>
      <c r="Q6422">
        <f t="shared" si="706"/>
        <v>1</v>
      </c>
    </row>
    <row r="6423" spans="1:17" ht="19.5" x14ac:dyDescent="0.4">
      <c r="A6423" s="33">
        <f t="shared" si="700"/>
        <v>46611</v>
      </c>
      <c r="B6423" s="27" t="str">
        <f t="shared" si="702"/>
        <v>(木)</v>
      </c>
      <c r="C6423" s="34">
        <v>0.72916666666666696</v>
      </c>
      <c r="D6423" s="16" t="s">
        <v>18</v>
      </c>
      <c r="E6423" s="35">
        <v>0.75</v>
      </c>
      <c r="F6423" s="50">
        <f>IF(COUNTIF('リスト（不使用）'!$A$5:$A$6,単年カーブ!$A$1),"希望数量入力ください",'単年（2027年度）'!$E$12*単年カーブ!$R$3+'単年（2027年度）'!$E$12*(1-単年カーブ!$R$3)*単年カーブ!Q6423)</f>
        <v>0</v>
      </c>
      <c r="G6423" s="47">
        <f t="shared" si="703"/>
        <v>0</v>
      </c>
      <c r="M6423">
        <f t="shared" si="704"/>
        <v>8</v>
      </c>
      <c r="N6423">
        <f>IF(OR(WEEKDAY(A6423)=1,WEEKDAY(A6423)=7,COUNTIF('2027祝日等（不使用）'!$A$1:$A$20,単年カーブ!A6423)=1),0,1)</f>
        <v>1</v>
      </c>
      <c r="O6423">
        <f t="shared" si="701"/>
        <v>36</v>
      </c>
      <c r="P6423">
        <f t="shared" si="705"/>
        <v>1</v>
      </c>
      <c r="Q6423">
        <f t="shared" si="706"/>
        <v>1</v>
      </c>
    </row>
    <row r="6424" spans="1:17" ht="19.5" x14ac:dyDescent="0.4">
      <c r="A6424" s="33">
        <f t="shared" si="700"/>
        <v>46611</v>
      </c>
      <c r="B6424" s="27" t="str">
        <f t="shared" si="702"/>
        <v>(木)</v>
      </c>
      <c r="C6424" s="34">
        <v>0.75</v>
      </c>
      <c r="D6424" s="16" t="s">
        <v>18</v>
      </c>
      <c r="E6424" s="35">
        <v>0.77083333333333304</v>
      </c>
      <c r="F6424" s="50">
        <f>IF(COUNTIF('リスト（不使用）'!$A$5:$A$6,単年カーブ!$A$1),"希望数量入力ください",'単年（2027年度）'!$E$12*単年カーブ!$R$3+'単年（2027年度）'!$E$12*(1-単年カーブ!$R$3)*単年カーブ!Q6424)</f>
        <v>0</v>
      </c>
      <c r="G6424" s="47">
        <f t="shared" si="703"/>
        <v>0</v>
      </c>
      <c r="M6424">
        <f t="shared" si="704"/>
        <v>8</v>
      </c>
      <c r="N6424">
        <f>IF(OR(WEEKDAY(A6424)=1,WEEKDAY(A6424)=7,COUNTIF('2027祝日等（不使用）'!$A$1:$A$20,単年カーブ!A6424)=1),0,1)</f>
        <v>1</v>
      </c>
      <c r="O6424">
        <f t="shared" si="701"/>
        <v>37</v>
      </c>
      <c r="P6424">
        <f t="shared" si="705"/>
        <v>1</v>
      </c>
      <c r="Q6424">
        <f t="shared" si="706"/>
        <v>1</v>
      </c>
    </row>
    <row r="6425" spans="1:17" ht="19.5" x14ac:dyDescent="0.4">
      <c r="A6425" s="33">
        <f t="shared" si="700"/>
        <v>46611</v>
      </c>
      <c r="B6425" s="27" t="str">
        <f t="shared" si="702"/>
        <v>(木)</v>
      </c>
      <c r="C6425" s="34">
        <v>0.77083333333333304</v>
      </c>
      <c r="D6425" s="16" t="s">
        <v>18</v>
      </c>
      <c r="E6425" s="35">
        <v>0.79166666666666696</v>
      </c>
      <c r="F6425" s="50">
        <f>IF(COUNTIF('リスト（不使用）'!$A$5:$A$6,単年カーブ!$A$1),"希望数量入力ください",'単年（2027年度）'!$E$12*単年カーブ!$R$3+'単年（2027年度）'!$E$12*(1-単年カーブ!$R$3)*単年カーブ!Q6425)</f>
        <v>0</v>
      </c>
      <c r="G6425" s="47">
        <f t="shared" si="703"/>
        <v>0</v>
      </c>
      <c r="M6425">
        <f t="shared" si="704"/>
        <v>8</v>
      </c>
      <c r="N6425">
        <f>IF(OR(WEEKDAY(A6425)=1,WEEKDAY(A6425)=7,COUNTIF('2027祝日等（不使用）'!$A$1:$A$20,単年カーブ!A6425)=1),0,1)</f>
        <v>1</v>
      </c>
      <c r="O6425">
        <f t="shared" si="701"/>
        <v>38</v>
      </c>
      <c r="P6425">
        <f t="shared" si="705"/>
        <v>1</v>
      </c>
      <c r="Q6425">
        <f t="shared" si="706"/>
        <v>1</v>
      </c>
    </row>
    <row r="6426" spans="1:17" ht="19.5" x14ac:dyDescent="0.4">
      <c r="A6426" s="33">
        <f t="shared" si="700"/>
        <v>46611</v>
      </c>
      <c r="B6426" s="27" t="str">
        <f t="shared" si="702"/>
        <v>(木)</v>
      </c>
      <c r="C6426" s="34">
        <v>0.79166666666666696</v>
      </c>
      <c r="D6426" s="16" t="s">
        <v>18</v>
      </c>
      <c r="E6426" s="35">
        <v>0.8125</v>
      </c>
      <c r="F6426" s="50">
        <f>IF(COUNTIF('リスト（不使用）'!$A$5:$A$6,単年カーブ!$A$1),"希望数量入力ください",'単年（2027年度）'!$E$12*単年カーブ!$R$3+'単年（2027年度）'!$E$12*(1-単年カーブ!$R$3)*単年カーブ!Q6426)</f>
        <v>0</v>
      </c>
      <c r="G6426" s="47">
        <f t="shared" si="703"/>
        <v>0</v>
      </c>
      <c r="M6426">
        <f t="shared" si="704"/>
        <v>8</v>
      </c>
      <c r="N6426">
        <f>IF(OR(WEEKDAY(A6426)=1,WEEKDAY(A6426)=7,COUNTIF('2027祝日等（不使用）'!$A$1:$A$20,単年カーブ!A6426)=1),0,1)</f>
        <v>1</v>
      </c>
      <c r="O6426">
        <f t="shared" si="701"/>
        <v>39</v>
      </c>
      <c r="P6426">
        <f t="shared" si="705"/>
        <v>1</v>
      </c>
      <c r="Q6426">
        <f t="shared" si="706"/>
        <v>1</v>
      </c>
    </row>
    <row r="6427" spans="1:17" ht="19.5" x14ac:dyDescent="0.4">
      <c r="A6427" s="33">
        <f t="shared" si="700"/>
        <v>46611</v>
      </c>
      <c r="B6427" s="27" t="str">
        <f t="shared" si="702"/>
        <v>(木)</v>
      </c>
      <c r="C6427" s="34">
        <v>0.8125</v>
      </c>
      <c r="D6427" s="16" t="s">
        <v>18</v>
      </c>
      <c r="E6427" s="35">
        <v>0.83333333333333304</v>
      </c>
      <c r="F6427" s="50">
        <f>IF(COUNTIF('リスト（不使用）'!$A$5:$A$6,単年カーブ!$A$1),"希望数量入力ください",'単年（2027年度）'!$E$12*単年カーブ!$R$3+'単年（2027年度）'!$E$12*(1-単年カーブ!$R$3)*単年カーブ!Q6427)</f>
        <v>0</v>
      </c>
      <c r="G6427" s="47">
        <f t="shared" si="703"/>
        <v>0</v>
      </c>
      <c r="M6427">
        <f t="shared" si="704"/>
        <v>8</v>
      </c>
      <c r="N6427">
        <f>IF(OR(WEEKDAY(A6427)=1,WEEKDAY(A6427)=7,COUNTIF('2027祝日等（不使用）'!$A$1:$A$20,単年カーブ!A6427)=1),0,1)</f>
        <v>1</v>
      </c>
      <c r="O6427">
        <f t="shared" si="701"/>
        <v>40</v>
      </c>
      <c r="P6427">
        <f t="shared" si="705"/>
        <v>1</v>
      </c>
      <c r="Q6427">
        <f t="shared" si="706"/>
        <v>1</v>
      </c>
    </row>
    <row r="6428" spans="1:17" ht="19.5" x14ac:dyDescent="0.4">
      <c r="A6428" s="33">
        <f t="shared" si="700"/>
        <v>46611</v>
      </c>
      <c r="B6428" s="27" t="str">
        <f t="shared" si="702"/>
        <v>(木)</v>
      </c>
      <c r="C6428" s="34">
        <v>0.83333333333333304</v>
      </c>
      <c r="D6428" s="16" t="s">
        <v>18</v>
      </c>
      <c r="E6428" s="35">
        <v>0.85416666666666696</v>
      </c>
      <c r="F6428" s="50">
        <f>IF(COUNTIF('リスト（不使用）'!$A$5:$A$6,単年カーブ!$A$1),"希望数量入力ください",'単年（2027年度）'!$E$12*単年カーブ!$R$3+'単年（2027年度）'!$E$12*(1-単年カーブ!$R$3)*単年カーブ!Q6428)</f>
        <v>0</v>
      </c>
      <c r="G6428" s="47">
        <f t="shared" si="703"/>
        <v>0</v>
      </c>
      <c r="M6428">
        <f t="shared" si="704"/>
        <v>8</v>
      </c>
      <c r="N6428">
        <f>IF(OR(WEEKDAY(A6428)=1,WEEKDAY(A6428)=7,COUNTIF('2027祝日等（不使用）'!$A$1:$A$20,単年カーブ!A6428)=1),0,1)</f>
        <v>1</v>
      </c>
      <c r="O6428">
        <f t="shared" si="701"/>
        <v>41</v>
      </c>
      <c r="P6428">
        <f t="shared" si="705"/>
        <v>0</v>
      </c>
      <c r="Q6428">
        <f t="shared" si="706"/>
        <v>0</v>
      </c>
    </row>
    <row r="6429" spans="1:17" ht="19.5" x14ac:dyDescent="0.4">
      <c r="A6429" s="33">
        <f t="shared" si="700"/>
        <v>46611</v>
      </c>
      <c r="B6429" s="27" t="str">
        <f t="shared" si="702"/>
        <v>(木)</v>
      </c>
      <c r="C6429" s="34">
        <v>0.85416666666666696</v>
      </c>
      <c r="D6429" s="16" t="s">
        <v>18</v>
      </c>
      <c r="E6429" s="35">
        <v>0.875</v>
      </c>
      <c r="F6429" s="50">
        <f>IF(COUNTIF('リスト（不使用）'!$A$5:$A$6,単年カーブ!$A$1),"希望数量入力ください",'単年（2027年度）'!$E$12*単年カーブ!$R$3+'単年（2027年度）'!$E$12*(1-単年カーブ!$R$3)*単年カーブ!Q6429)</f>
        <v>0</v>
      </c>
      <c r="G6429" s="47">
        <f t="shared" si="703"/>
        <v>0</v>
      </c>
      <c r="M6429">
        <f t="shared" si="704"/>
        <v>8</v>
      </c>
      <c r="N6429">
        <f>IF(OR(WEEKDAY(A6429)=1,WEEKDAY(A6429)=7,COUNTIF('2027祝日等（不使用）'!$A$1:$A$20,単年カーブ!A6429)=1),0,1)</f>
        <v>1</v>
      </c>
      <c r="O6429">
        <f t="shared" si="701"/>
        <v>42</v>
      </c>
      <c r="P6429">
        <f t="shared" si="705"/>
        <v>0</v>
      </c>
      <c r="Q6429">
        <f t="shared" si="706"/>
        <v>0</v>
      </c>
    </row>
    <row r="6430" spans="1:17" ht="19.5" x14ac:dyDescent="0.4">
      <c r="A6430" s="33">
        <f t="shared" si="700"/>
        <v>46611</v>
      </c>
      <c r="B6430" s="27" t="str">
        <f t="shared" si="702"/>
        <v>(木)</v>
      </c>
      <c r="C6430" s="34">
        <v>0.875</v>
      </c>
      <c r="D6430" s="16" t="s">
        <v>18</v>
      </c>
      <c r="E6430" s="35">
        <v>0.89583333333333304</v>
      </c>
      <c r="F6430" s="50">
        <f>IF(COUNTIF('リスト（不使用）'!$A$5:$A$6,単年カーブ!$A$1),"希望数量入力ください",'単年（2027年度）'!$E$12*単年カーブ!$R$3+'単年（2027年度）'!$E$12*(1-単年カーブ!$R$3)*単年カーブ!Q6430)</f>
        <v>0</v>
      </c>
      <c r="G6430" s="47">
        <f t="shared" si="703"/>
        <v>0</v>
      </c>
      <c r="M6430">
        <f t="shared" si="704"/>
        <v>8</v>
      </c>
      <c r="N6430">
        <f>IF(OR(WEEKDAY(A6430)=1,WEEKDAY(A6430)=7,COUNTIF('2027祝日等（不使用）'!$A$1:$A$20,単年カーブ!A6430)=1),0,1)</f>
        <v>1</v>
      </c>
      <c r="O6430">
        <f t="shared" si="701"/>
        <v>43</v>
      </c>
      <c r="P6430">
        <f t="shared" si="705"/>
        <v>0</v>
      </c>
      <c r="Q6430">
        <f t="shared" si="706"/>
        <v>0</v>
      </c>
    </row>
    <row r="6431" spans="1:17" ht="19.5" x14ac:dyDescent="0.4">
      <c r="A6431" s="33">
        <f t="shared" si="700"/>
        <v>46611</v>
      </c>
      <c r="B6431" s="27" t="str">
        <f t="shared" si="702"/>
        <v>(木)</v>
      </c>
      <c r="C6431" s="34">
        <v>0.89583333333333304</v>
      </c>
      <c r="D6431" s="16" t="s">
        <v>18</v>
      </c>
      <c r="E6431" s="35">
        <v>0.91666666666666696</v>
      </c>
      <c r="F6431" s="50">
        <f>IF(COUNTIF('リスト（不使用）'!$A$5:$A$6,単年カーブ!$A$1),"希望数量入力ください",'単年（2027年度）'!$E$12*単年カーブ!$R$3+'単年（2027年度）'!$E$12*(1-単年カーブ!$R$3)*単年カーブ!Q6431)</f>
        <v>0</v>
      </c>
      <c r="G6431" s="47">
        <f t="shared" si="703"/>
        <v>0</v>
      </c>
      <c r="M6431">
        <f t="shared" si="704"/>
        <v>8</v>
      </c>
      <c r="N6431">
        <f>IF(OR(WEEKDAY(A6431)=1,WEEKDAY(A6431)=7,COUNTIF('2027祝日等（不使用）'!$A$1:$A$20,単年カーブ!A6431)=1),0,1)</f>
        <v>1</v>
      </c>
      <c r="O6431">
        <f t="shared" si="701"/>
        <v>44</v>
      </c>
      <c r="P6431">
        <f t="shared" si="705"/>
        <v>0</v>
      </c>
      <c r="Q6431">
        <f t="shared" si="706"/>
        <v>0</v>
      </c>
    </row>
    <row r="6432" spans="1:17" ht="19.5" x14ac:dyDescent="0.4">
      <c r="A6432" s="33">
        <f t="shared" si="700"/>
        <v>46611</v>
      </c>
      <c r="B6432" s="27" t="str">
        <f t="shared" si="702"/>
        <v>(木)</v>
      </c>
      <c r="C6432" s="34">
        <v>0.91666666666666696</v>
      </c>
      <c r="D6432" s="16" t="s">
        <v>18</v>
      </c>
      <c r="E6432" s="35">
        <v>0.9375</v>
      </c>
      <c r="F6432" s="50">
        <f>IF(COUNTIF('リスト（不使用）'!$A$5:$A$6,単年カーブ!$A$1),"希望数量入力ください",'単年（2027年度）'!$E$12*単年カーブ!$R$3+'単年（2027年度）'!$E$12*(1-単年カーブ!$R$3)*単年カーブ!Q6432)</f>
        <v>0</v>
      </c>
      <c r="G6432" s="47">
        <f t="shared" si="703"/>
        <v>0</v>
      </c>
      <c r="M6432">
        <f t="shared" si="704"/>
        <v>8</v>
      </c>
      <c r="N6432">
        <f>IF(OR(WEEKDAY(A6432)=1,WEEKDAY(A6432)=7,COUNTIF('2027祝日等（不使用）'!$A$1:$A$20,単年カーブ!A6432)=1),0,1)</f>
        <v>1</v>
      </c>
      <c r="O6432">
        <f t="shared" si="701"/>
        <v>45</v>
      </c>
      <c r="P6432">
        <f t="shared" si="705"/>
        <v>0</v>
      </c>
      <c r="Q6432">
        <f t="shared" si="706"/>
        <v>0</v>
      </c>
    </row>
    <row r="6433" spans="1:17" ht="19.5" x14ac:dyDescent="0.4">
      <c r="A6433" s="33">
        <f t="shared" si="700"/>
        <v>46611</v>
      </c>
      <c r="B6433" s="27" t="str">
        <f t="shared" si="702"/>
        <v>(木)</v>
      </c>
      <c r="C6433" s="34">
        <v>0.9375</v>
      </c>
      <c r="D6433" s="16" t="s">
        <v>18</v>
      </c>
      <c r="E6433" s="35">
        <v>0.95833333333333304</v>
      </c>
      <c r="F6433" s="50">
        <f>IF(COUNTIF('リスト（不使用）'!$A$5:$A$6,単年カーブ!$A$1),"希望数量入力ください",'単年（2027年度）'!$E$12*単年カーブ!$R$3+'単年（2027年度）'!$E$12*(1-単年カーブ!$R$3)*単年カーブ!Q6433)</f>
        <v>0</v>
      </c>
      <c r="G6433" s="47">
        <f t="shared" si="703"/>
        <v>0</v>
      </c>
      <c r="M6433">
        <f t="shared" si="704"/>
        <v>8</v>
      </c>
      <c r="N6433">
        <f>IF(OR(WEEKDAY(A6433)=1,WEEKDAY(A6433)=7,COUNTIF('2027祝日等（不使用）'!$A$1:$A$20,単年カーブ!A6433)=1),0,1)</f>
        <v>1</v>
      </c>
      <c r="O6433">
        <f t="shared" si="701"/>
        <v>46</v>
      </c>
      <c r="P6433">
        <f t="shared" si="705"/>
        <v>0</v>
      </c>
      <c r="Q6433">
        <f t="shared" si="706"/>
        <v>0</v>
      </c>
    </row>
    <row r="6434" spans="1:17" ht="19.5" x14ac:dyDescent="0.4">
      <c r="A6434" s="33">
        <f t="shared" si="700"/>
        <v>46611</v>
      </c>
      <c r="B6434" s="27" t="str">
        <f t="shared" si="702"/>
        <v>(木)</v>
      </c>
      <c r="C6434" s="34">
        <v>0.95833333333333304</v>
      </c>
      <c r="D6434" s="16" t="s">
        <v>18</v>
      </c>
      <c r="E6434" s="35">
        <v>0.97916666666666696</v>
      </c>
      <c r="F6434" s="50">
        <f>IF(COUNTIF('リスト（不使用）'!$A$5:$A$6,単年カーブ!$A$1),"希望数量入力ください",'単年（2027年度）'!$E$12*単年カーブ!$R$3+'単年（2027年度）'!$E$12*(1-単年カーブ!$R$3)*単年カーブ!Q6434)</f>
        <v>0</v>
      </c>
      <c r="G6434" s="47">
        <f t="shared" si="703"/>
        <v>0</v>
      </c>
      <c r="M6434">
        <f t="shared" si="704"/>
        <v>8</v>
      </c>
      <c r="N6434">
        <f>IF(OR(WEEKDAY(A6434)=1,WEEKDAY(A6434)=7,COUNTIF('2027祝日等（不使用）'!$A$1:$A$20,単年カーブ!A6434)=1),0,1)</f>
        <v>1</v>
      </c>
      <c r="O6434">
        <f t="shared" si="701"/>
        <v>47</v>
      </c>
      <c r="P6434">
        <f t="shared" si="705"/>
        <v>0</v>
      </c>
      <c r="Q6434">
        <f t="shared" si="706"/>
        <v>0</v>
      </c>
    </row>
    <row r="6435" spans="1:17" ht="19.5" x14ac:dyDescent="0.4">
      <c r="A6435" s="33">
        <f t="shared" si="700"/>
        <v>46611</v>
      </c>
      <c r="B6435" s="27" t="str">
        <f t="shared" si="702"/>
        <v>(木)</v>
      </c>
      <c r="C6435" s="34">
        <v>0.97916666666666696</v>
      </c>
      <c r="D6435" s="16" t="s">
        <v>18</v>
      </c>
      <c r="E6435" s="35" t="s">
        <v>17</v>
      </c>
      <c r="F6435" s="50">
        <f>IF(COUNTIF('リスト（不使用）'!$A$5:$A$6,単年カーブ!$A$1),"希望数量入力ください",'単年（2027年度）'!$E$12*単年カーブ!$R$3+'単年（2027年度）'!$E$12*(1-単年カーブ!$R$3)*単年カーブ!Q6435)</f>
        <v>0</v>
      </c>
      <c r="G6435" s="47">
        <f t="shared" si="703"/>
        <v>0</v>
      </c>
      <c r="M6435">
        <f t="shared" si="704"/>
        <v>8</v>
      </c>
      <c r="N6435">
        <f>IF(OR(WEEKDAY(A6435)=1,WEEKDAY(A6435)=7,COUNTIF('2027祝日等（不使用）'!$A$1:$A$20,単年カーブ!A6435)=1),0,1)</f>
        <v>1</v>
      </c>
      <c r="O6435">
        <f t="shared" si="701"/>
        <v>48</v>
      </c>
      <c r="P6435">
        <f t="shared" si="705"/>
        <v>0</v>
      </c>
      <c r="Q6435">
        <f t="shared" si="706"/>
        <v>0</v>
      </c>
    </row>
    <row r="6436" spans="1:17" ht="19.5" x14ac:dyDescent="0.4">
      <c r="A6436" s="33">
        <f t="shared" si="700"/>
        <v>46612</v>
      </c>
      <c r="B6436" s="27" t="str">
        <f t="shared" si="702"/>
        <v>(金)</v>
      </c>
      <c r="C6436" s="34">
        <v>0</v>
      </c>
      <c r="D6436" s="16" t="s">
        <v>18</v>
      </c>
      <c r="E6436" s="35">
        <v>2.0833333333333332E-2</v>
      </c>
      <c r="F6436" s="50">
        <f>IF(COUNTIF('リスト（不使用）'!$A$5:$A$6,単年カーブ!$A$1),"希望数量入力ください",'単年（2027年度）'!$E$12*単年カーブ!$R$3+'単年（2027年度）'!$E$12*(1-単年カーブ!$R$3)*単年カーブ!Q6436)</f>
        <v>0</v>
      </c>
      <c r="G6436" s="47">
        <f t="shared" si="703"/>
        <v>0</v>
      </c>
      <c r="M6436">
        <f t="shared" si="704"/>
        <v>8</v>
      </c>
      <c r="N6436">
        <f>IF(OR(WEEKDAY(A6436)=1,WEEKDAY(A6436)=7,COUNTIF('2027祝日等（不使用）'!$A$1:$A$20,単年カーブ!A6436)=1),0,1)</f>
        <v>1</v>
      </c>
      <c r="O6436">
        <f t="shared" si="701"/>
        <v>1</v>
      </c>
      <c r="P6436">
        <f t="shared" si="705"/>
        <v>0</v>
      </c>
      <c r="Q6436">
        <f t="shared" si="706"/>
        <v>0</v>
      </c>
    </row>
    <row r="6437" spans="1:17" ht="19.5" x14ac:dyDescent="0.4">
      <c r="A6437" s="33">
        <f t="shared" si="700"/>
        <v>46612</v>
      </c>
      <c r="B6437" s="27" t="str">
        <f t="shared" si="702"/>
        <v>(金)</v>
      </c>
      <c r="C6437" s="34">
        <v>2.0833333333333332E-2</v>
      </c>
      <c r="D6437" s="16" t="s">
        <v>18</v>
      </c>
      <c r="E6437" s="35">
        <v>4.1666666666666664E-2</v>
      </c>
      <c r="F6437" s="50">
        <f>IF(COUNTIF('リスト（不使用）'!$A$5:$A$6,単年カーブ!$A$1),"希望数量入力ください",'単年（2027年度）'!$E$12*単年カーブ!$R$3+'単年（2027年度）'!$E$12*(1-単年カーブ!$R$3)*単年カーブ!Q6437)</f>
        <v>0</v>
      </c>
      <c r="G6437" s="47">
        <f t="shared" si="703"/>
        <v>0</v>
      </c>
      <c r="M6437">
        <f t="shared" si="704"/>
        <v>8</v>
      </c>
      <c r="N6437">
        <f>IF(OR(WEEKDAY(A6437)=1,WEEKDAY(A6437)=7,COUNTIF('2027祝日等（不使用）'!$A$1:$A$20,単年カーブ!A6437)=1),0,1)</f>
        <v>1</v>
      </c>
      <c r="O6437">
        <f t="shared" si="701"/>
        <v>2</v>
      </c>
      <c r="P6437">
        <f t="shared" si="705"/>
        <v>0</v>
      </c>
      <c r="Q6437">
        <f t="shared" si="706"/>
        <v>0</v>
      </c>
    </row>
    <row r="6438" spans="1:17" ht="19.5" x14ac:dyDescent="0.4">
      <c r="A6438" s="33">
        <f t="shared" si="700"/>
        <v>46612</v>
      </c>
      <c r="B6438" s="27" t="str">
        <f t="shared" si="702"/>
        <v>(金)</v>
      </c>
      <c r="C6438" s="34">
        <v>4.1666666666666664E-2</v>
      </c>
      <c r="D6438" s="16" t="s">
        <v>18</v>
      </c>
      <c r="E6438" s="35">
        <v>6.25E-2</v>
      </c>
      <c r="F6438" s="50">
        <f>IF(COUNTIF('リスト（不使用）'!$A$5:$A$6,単年カーブ!$A$1),"希望数量入力ください",'単年（2027年度）'!$E$12*単年カーブ!$R$3+'単年（2027年度）'!$E$12*(1-単年カーブ!$R$3)*単年カーブ!Q6438)</f>
        <v>0</v>
      </c>
      <c r="G6438" s="47">
        <f t="shared" si="703"/>
        <v>0</v>
      </c>
      <c r="M6438">
        <f t="shared" si="704"/>
        <v>8</v>
      </c>
      <c r="N6438">
        <f>IF(OR(WEEKDAY(A6438)=1,WEEKDAY(A6438)=7,COUNTIF('2027祝日等（不使用）'!$A$1:$A$20,単年カーブ!A6438)=1),0,1)</f>
        <v>1</v>
      </c>
      <c r="O6438">
        <f t="shared" si="701"/>
        <v>3</v>
      </c>
      <c r="P6438">
        <f t="shared" si="705"/>
        <v>0</v>
      </c>
      <c r="Q6438">
        <f t="shared" si="706"/>
        <v>0</v>
      </c>
    </row>
    <row r="6439" spans="1:17" ht="19.5" x14ac:dyDescent="0.4">
      <c r="A6439" s="33">
        <f t="shared" si="700"/>
        <v>46612</v>
      </c>
      <c r="B6439" s="27" t="str">
        <f t="shared" si="702"/>
        <v>(金)</v>
      </c>
      <c r="C6439" s="34">
        <v>6.25E-2</v>
      </c>
      <c r="D6439" s="16" t="s">
        <v>18</v>
      </c>
      <c r="E6439" s="35">
        <v>8.3333333333333301E-2</v>
      </c>
      <c r="F6439" s="50">
        <f>IF(COUNTIF('リスト（不使用）'!$A$5:$A$6,単年カーブ!$A$1),"希望数量入力ください",'単年（2027年度）'!$E$12*単年カーブ!$R$3+'単年（2027年度）'!$E$12*(1-単年カーブ!$R$3)*単年カーブ!Q6439)</f>
        <v>0</v>
      </c>
      <c r="G6439" s="47">
        <f t="shared" si="703"/>
        <v>0</v>
      </c>
      <c r="M6439">
        <f t="shared" si="704"/>
        <v>8</v>
      </c>
      <c r="N6439">
        <f>IF(OR(WEEKDAY(A6439)=1,WEEKDAY(A6439)=7,COUNTIF('2027祝日等（不使用）'!$A$1:$A$20,単年カーブ!A6439)=1),0,1)</f>
        <v>1</v>
      </c>
      <c r="O6439">
        <f t="shared" si="701"/>
        <v>4</v>
      </c>
      <c r="P6439">
        <f t="shared" si="705"/>
        <v>0</v>
      </c>
      <c r="Q6439">
        <f t="shared" si="706"/>
        <v>0</v>
      </c>
    </row>
    <row r="6440" spans="1:17" ht="19.5" x14ac:dyDescent="0.4">
      <c r="A6440" s="33">
        <f t="shared" si="700"/>
        <v>46612</v>
      </c>
      <c r="B6440" s="27" t="str">
        <f t="shared" si="702"/>
        <v>(金)</v>
      </c>
      <c r="C6440" s="34">
        <v>8.3333333333333301E-2</v>
      </c>
      <c r="D6440" s="16" t="s">
        <v>18</v>
      </c>
      <c r="E6440" s="35">
        <v>0.104166666666667</v>
      </c>
      <c r="F6440" s="50">
        <f>IF(COUNTIF('リスト（不使用）'!$A$5:$A$6,単年カーブ!$A$1),"希望数量入力ください",'単年（2027年度）'!$E$12*単年カーブ!$R$3+'単年（2027年度）'!$E$12*(1-単年カーブ!$R$3)*単年カーブ!Q6440)</f>
        <v>0</v>
      </c>
      <c r="G6440" s="47">
        <f t="shared" si="703"/>
        <v>0</v>
      </c>
      <c r="M6440">
        <f t="shared" si="704"/>
        <v>8</v>
      </c>
      <c r="N6440">
        <f>IF(OR(WEEKDAY(A6440)=1,WEEKDAY(A6440)=7,COUNTIF('2027祝日等（不使用）'!$A$1:$A$20,単年カーブ!A6440)=1),0,1)</f>
        <v>1</v>
      </c>
      <c r="O6440">
        <f t="shared" si="701"/>
        <v>5</v>
      </c>
      <c r="P6440">
        <f t="shared" si="705"/>
        <v>0</v>
      </c>
      <c r="Q6440">
        <f t="shared" si="706"/>
        <v>0</v>
      </c>
    </row>
    <row r="6441" spans="1:17" ht="19.5" x14ac:dyDescent="0.4">
      <c r="A6441" s="33">
        <f t="shared" si="700"/>
        <v>46612</v>
      </c>
      <c r="B6441" s="27" t="str">
        <f t="shared" si="702"/>
        <v>(金)</v>
      </c>
      <c r="C6441" s="34">
        <v>0.104166666666667</v>
      </c>
      <c r="D6441" s="16" t="s">
        <v>18</v>
      </c>
      <c r="E6441" s="35">
        <v>0.125</v>
      </c>
      <c r="F6441" s="50">
        <f>IF(COUNTIF('リスト（不使用）'!$A$5:$A$6,単年カーブ!$A$1),"希望数量入力ください",'単年（2027年度）'!$E$12*単年カーブ!$R$3+'単年（2027年度）'!$E$12*(1-単年カーブ!$R$3)*単年カーブ!Q6441)</f>
        <v>0</v>
      </c>
      <c r="G6441" s="47">
        <f t="shared" si="703"/>
        <v>0</v>
      </c>
      <c r="M6441">
        <f t="shared" si="704"/>
        <v>8</v>
      </c>
      <c r="N6441">
        <f>IF(OR(WEEKDAY(A6441)=1,WEEKDAY(A6441)=7,COUNTIF('2027祝日等（不使用）'!$A$1:$A$20,単年カーブ!A6441)=1),0,1)</f>
        <v>1</v>
      </c>
      <c r="O6441">
        <f t="shared" si="701"/>
        <v>6</v>
      </c>
      <c r="P6441">
        <f t="shared" si="705"/>
        <v>0</v>
      </c>
      <c r="Q6441">
        <f t="shared" si="706"/>
        <v>0</v>
      </c>
    </row>
    <row r="6442" spans="1:17" ht="19.5" x14ac:dyDescent="0.4">
      <c r="A6442" s="33">
        <f t="shared" si="700"/>
        <v>46612</v>
      </c>
      <c r="B6442" s="27" t="str">
        <f t="shared" si="702"/>
        <v>(金)</v>
      </c>
      <c r="C6442" s="34">
        <v>0.125</v>
      </c>
      <c r="D6442" s="16" t="s">
        <v>18</v>
      </c>
      <c r="E6442" s="35">
        <v>0.14583333333333301</v>
      </c>
      <c r="F6442" s="50">
        <f>IF(COUNTIF('リスト（不使用）'!$A$5:$A$6,単年カーブ!$A$1),"希望数量入力ください",'単年（2027年度）'!$E$12*単年カーブ!$R$3+'単年（2027年度）'!$E$12*(1-単年カーブ!$R$3)*単年カーブ!Q6442)</f>
        <v>0</v>
      </c>
      <c r="G6442" s="47">
        <f t="shared" si="703"/>
        <v>0</v>
      </c>
      <c r="M6442">
        <f t="shared" si="704"/>
        <v>8</v>
      </c>
      <c r="N6442">
        <f>IF(OR(WEEKDAY(A6442)=1,WEEKDAY(A6442)=7,COUNTIF('2027祝日等（不使用）'!$A$1:$A$20,単年カーブ!A6442)=1),0,1)</f>
        <v>1</v>
      </c>
      <c r="O6442">
        <f t="shared" si="701"/>
        <v>7</v>
      </c>
      <c r="P6442">
        <f t="shared" si="705"/>
        <v>0</v>
      </c>
      <c r="Q6442">
        <f t="shared" si="706"/>
        <v>0</v>
      </c>
    </row>
    <row r="6443" spans="1:17" ht="19.5" x14ac:dyDescent="0.4">
      <c r="A6443" s="33">
        <f t="shared" si="700"/>
        <v>46612</v>
      </c>
      <c r="B6443" s="27" t="str">
        <f t="shared" si="702"/>
        <v>(金)</v>
      </c>
      <c r="C6443" s="34">
        <v>0.14583333333333301</v>
      </c>
      <c r="D6443" s="16" t="s">
        <v>18</v>
      </c>
      <c r="E6443" s="35">
        <v>0.16666666666666699</v>
      </c>
      <c r="F6443" s="50">
        <f>IF(COUNTIF('リスト（不使用）'!$A$5:$A$6,単年カーブ!$A$1),"希望数量入力ください",'単年（2027年度）'!$E$12*単年カーブ!$R$3+'単年（2027年度）'!$E$12*(1-単年カーブ!$R$3)*単年カーブ!Q6443)</f>
        <v>0</v>
      </c>
      <c r="G6443" s="47">
        <f t="shared" si="703"/>
        <v>0</v>
      </c>
      <c r="M6443">
        <f t="shared" si="704"/>
        <v>8</v>
      </c>
      <c r="N6443">
        <f>IF(OR(WEEKDAY(A6443)=1,WEEKDAY(A6443)=7,COUNTIF('2027祝日等（不使用）'!$A$1:$A$20,単年カーブ!A6443)=1),0,1)</f>
        <v>1</v>
      </c>
      <c r="O6443">
        <f t="shared" si="701"/>
        <v>8</v>
      </c>
      <c r="P6443">
        <f t="shared" si="705"/>
        <v>0</v>
      </c>
      <c r="Q6443">
        <f t="shared" si="706"/>
        <v>0</v>
      </c>
    </row>
    <row r="6444" spans="1:17" ht="19.5" x14ac:dyDescent="0.4">
      <c r="A6444" s="33">
        <f t="shared" si="700"/>
        <v>46612</v>
      </c>
      <c r="B6444" s="27" t="str">
        <f t="shared" si="702"/>
        <v>(金)</v>
      </c>
      <c r="C6444" s="34">
        <v>0.16666666666666699</v>
      </c>
      <c r="D6444" s="16" t="s">
        <v>18</v>
      </c>
      <c r="E6444" s="35">
        <v>0.1875</v>
      </c>
      <c r="F6444" s="50">
        <f>IF(COUNTIF('リスト（不使用）'!$A$5:$A$6,単年カーブ!$A$1),"希望数量入力ください",'単年（2027年度）'!$E$12*単年カーブ!$R$3+'単年（2027年度）'!$E$12*(1-単年カーブ!$R$3)*単年カーブ!Q6444)</f>
        <v>0</v>
      </c>
      <c r="G6444" s="47">
        <f t="shared" si="703"/>
        <v>0</v>
      </c>
      <c r="M6444">
        <f t="shared" si="704"/>
        <v>8</v>
      </c>
      <c r="N6444">
        <f>IF(OR(WEEKDAY(A6444)=1,WEEKDAY(A6444)=7,COUNTIF('2027祝日等（不使用）'!$A$1:$A$20,単年カーブ!A6444)=1),0,1)</f>
        <v>1</v>
      </c>
      <c r="O6444">
        <f t="shared" si="701"/>
        <v>9</v>
      </c>
      <c r="P6444">
        <f t="shared" si="705"/>
        <v>0</v>
      </c>
      <c r="Q6444">
        <f t="shared" si="706"/>
        <v>0</v>
      </c>
    </row>
    <row r="6445" spans="1:17" ht="19.5" x14ac:dyDescent="0.4">
      <c r="A6445" s="33">
        <f t="shared" si="700"/>
        <v>46612</v>
      </c>
      <c r="B6445" s="27" t="str">
        <f t="shared" si="702"/>
        <v>(金)</v>
      </c>
      <c r="C6445" s="34">
        <v>0.1875</v>
      </c>
      <c r="D6445" s="16" t="s">
        <v>18</v>
      </c>
      <c r="E6445" s="35">
        <v>0.20833333333333301</v>
      </c>
      <c r="F6445" s="50">
        <f>IF(COUNTIF('リスト（不使用）'!$A$5:$A$6,単年カーブ!$A$1),"希望数量入力ください",'単年（2027年度）'!$E$12*単年カーブ!$R$3+'単年（2027年度）'!$E$12*(1-単年カーブ!$R$3)*単年カーブ!Q6445)</f>
        <v>0</v>
      </c>
      <c r="G6445" s="47">
        <f t="shared" si="703"/>
        <v>0</v>
      </c>
      <c r="M6445">
        <f t="shared" si="704"/>
        <v>8</v>
      </c>
      <c r="N6445">
        <f>IF(OR(WEEKDAY(A6445)=1,WEEKDAY(A6445)=7,COUNTIF('2027祝日等（不使用）'!$A$1:$A$20,単年カーブ!A6445)=1),0,1)</f>
        <v>1</v>
      </c>
      <c r="O6445">
        <f t="shared" si="701"/>
        <v>10</v>
      </c>
      <c r="P6445">
        <f t="shared" si="705"/>
        <v>0</v>
      </c>
      <c r="Q6445">
        <f t="shared" si="706"/>
        <v>0</v>
      </c>
    </row>
    <row r="6446" spans="1:17" ht="19.5" x14ac:dyDescent="0.4">
      <c r="A6446" s="33">
        <f t="shared" si="700"/>
        <v>46612</v>
      </c>
      <c r="B6446" s="27" t="str">
        <f t="shared" si="702"/>
        <v>(金)</v>
      </c>
      <c r="C6446" s="34">
        <v>0.20833333333333301</v>
      </c>
      <c r="D6446" s="16" t="s">
        <v>18</v>
      </c>
      <c r="E6446" s="35">
        <v>0.22916666666666699</v>
      </c>
      <c r="F6446" s="50">
        <f>IF(COUNTIF('リスト（不使用）'!$A$5:$A$6,単年カーブ!$A$1),"希望数量入力ください",'単年（2027年度）'!$E$12*単年カーブ!$R$3+'単年（2027年度）'!$E$12*(1-単年カーブ!$R$3)*単年カーブ!Q6446)</f>
        <v>0</v>
      </c>
      <c r="G6446" s="47">
        <f t="shared" si="703"/>
        <v>0</v>
      </c>
      <c r="M6446">
        <f t="shared" si="704"/>
        <v>8</v>
      </c>
      <c r="N6446">
        <f>IF(OR(WEEKDAY(A6446)=1,WEEKDAY(A6446)=7,COUNTIF('2027祝日等（不使用）'!$A$1:$A$20,単年カーブ!A6446)=1),0,1)</f>
        <v>1</v>
      </c>
      <c r="O6446">
        <f t="shared" si="701"/>
        <v>11</v>
      </c>
      <c r="P6446">
        <f t="shared" si="705"/>
        <v>0</v>
      </c>
      <c r="Q6446">
        <f t="shared" si="706"/>
        <v>0</v>
      </c>
    </row>
    <row r="6447" spans="1:17" ht="19.5" x14ac:dyDescent="0.4">
      <c r="A6447" s="33">
        <f t="shared" si="700"/>
        <v>46612</v>
      </c>
      <c r="B6447" s="27" t="str">
        <f t="shared" si="702"/>
        <v>(金)</v>
      </c>
      <c r="C6447" s="34">
        <v>0.22916666666666699</v>
      </c>
      <c r="D6447" s="16" t="s">
        <v>18</v>
      </c>
      <c r="E6447" s="35">
        <v>0.25</v>
      </c>
      <c r="F6447" s="50">
        <f>IF(COUNTIF('リスト（不使用）'!$A$5:$A$6,単年カーブ!$A$1),"希望数量入力ください",'単年（2027年度）'!$E$12*単年カーブ!$R$3+'単年（2027年度）'!$E$12*(1-単年カーブ!$R$3)*単年カーブ!Q6447)</f>
        <v>0</v>
      </c>
      <c r="G6447" s="47">
        <f t="shared" si="703"/>
        <v>0</v>
      </c>
      <c r="M6447">
        <f t="shared" si="704"/>
        <v>8</v>
      </c>
      <c r="N6447">
        <f>IF(OR(WEEKDAY(A6447)=1,WEEKDAY(A6447)=7,COUNTIF('2027祝日等（不使用）'!$A$1:$A$20,単年カーブ!A6447)=1),0,1)</f>
        <v>1</v>
      </c>
      <c r="O6447">
        <f t="shared" si="701"/>
        <v>12</v>
      </c>
      <c r="P6447">
        <f t="shared" si="705"/>
        <v>0</v>
      </c>
      <c r="Q6447">
        <f t="shared" si="706"/>
        <v>0</v>
      </c>
    </row>
    <row r="6448" spans="1:17" ht="19.5" x14ac:dyDescent="0.4">
      <c r="A6448" s="33">
        <f t="shared" si="700"/>
        <v>46612</v>
      </c>
      <c r="B6448" s="27" t="str">
        <f t="shared" si="702"/>
        <v>(金)</v>
      </c>
      <c r="C6448" s="34">
        <v>0.25</v>
      </c>
      <c r="D6448" s="16" t="s">
        <v>18</v>
      </c>
      <c r="E6448" s="35">
        <v>0.27083333333333298</v>
      </c>
      <c r="F6448" s="50">
        <f>IF(COUNTIF('リスト（不使用）'!$A$5:$A$6,単年カーブ!$A$1),"希望数量入力ください",'単年（2027年度）'!$E$12*単年カーブ!$R$3+'単年（2027年度）'!$E$12*(1-単年カーブ!$R$3)*単年カーブ!Q6448)</f>
        <v>0</v>
      </c>
      <c r="G6448" s="47">
        <f t="shared" si="703"/>
        <v>0</v>
      </c>
      <c r="M6448">
        <f t="shared" si="704"/>
        <v>8</v>
      </c>
      <c r="N6448">
        <f>IF(OR(WEEKDAY(A6448)=1,WEEKDAY(A6448)=7,COUNTIF('2027祝日等（不使用）'!$A$1:$A$20,単年カーブ!A6448)=1),0,1)</f>
        <v>1</v>
      </c>
      <c r="O6448">
        <f t="shared" si="701"/>
        <v>13</v>
      </c>
      <c r="P6448">
        <f t="shared" si="705"/>
        <v>0</v>
      </c>
      <c r="Q6448">
        <f t="shared" si="706"/>
        <v>0</v>
      </c>
    </row>
    <row r="6449" spans="1:17" ht="19.5" x14ac:dyDescent="0.4">
      <c r="A6449" s="33">
        <f t="shared" si="700"/>
        <v>46612</v>
      </c>
      <c r="B6449" s="27" t="str">
        <f t="shared" si="702"/>
        <v>(金)</v>
      </c>
      <c r="C6449" s="34">
        <v>0.27083333333333298</v>
      </c>
      <c r="D6449" s="16" t="s">
        <v>18</v>
      </c>
      <c r="E6449" s="35">
        <v>0.29166666666666702</v>
      </c>
      <c r="F6449" s="50">
        <f>IF(COUNTIF('リスト（不使用）'!$A$5:$A$6,単年カーブ!$A$1),"希望数量入力ください",'単年（2027年度）'!$E$12*単年カーブ!$R$3+'単年（2027年度）'!$E$12*(1-単年カーブ!$R$3)*単年カーブ!Q6449)</f>
        <v>0</v>
      </c>
      <c r="G6449" s="47">
        <f t="shared" si="703"/>
        <v>0</v>
      </c>
      <c r="M6449">
        <f t="shared" si="704"/>
        <v>8</v>
      </c>
      <c r="N6449">
        <f>IF(OR(WEEKDAY(A6449)=1,WEEKDAY(A6449)=7,COUNTIF('2027祝日等（不使用）'!$A$1:$A$20,単年カーブ!A6449)=1),0,1)</f>
        <v>1</v>
      </c>
      <c r="O6449">
        <f t="shared" si="701"/>
        <v>14</v>
      </c>
      <c r="P6449">
        <f t="shared" si="705"/>
        <v>0</v>
      </c>
      <c r="Q6449">
        <f t="shared" si="706"/>
        <v>0</v>
      </c>
    </row>
    <row r="6450" spans="1:17" ht="19.5" x14ac:dyDescent="0.4">
      <c r="A6450" s="33">
        <f t="shared" si="700"/>
        <v>46612</v>
      </c>
      <c r="B6450" s="27" t="str">
        <f t="shared" si="702"/>
        <v>(金)</v>
      </c>
      <c r="C6450" s="34">
        <v>0.29166666666666702</v>
      </c>
      <c r="D6450" s="16" t="s">
        <v>18</v>
      </c>
      <c r="E6450" s="35">
        <v>0.3125</v>
      </c>
      <c r="F6450" s="50">
        <f>IF(COUNTIF('リスト（不使用）'!$A$5:$A$6,単年カーブ!$A$1),"希望数量入力ください",'単年（2027年度）'!$E$12*単年カーブ!$R$3+'単年（2027年度）'!$E$12*(1-単年カーブ!$R$3)*単年カーブ!Q6450)</f>
        <v>0</v>
      </c>
      <c r="G6450" s="47">
        <f t="shared" si="703"/>
        <v>0</v>
      </c>
      <c r="M6450">
        <f t="shared" si="704"/>
        <v>8</v>
      </c>
      <c r="N6450">
        <f>IF(OR(WEEKDAY(A6450)=1,WEEKDAY(A6450)=7,COUNTIF('2027祝日等（不使用）'!$A$1:$A$20,単年カーブ!A6450)=1),0,1)</f>
        <v>1</v>
      </c>
      <c r="O6450">
        <f t="shared" si="701"/>
        <v>15</v>
      </c>
      <c r="P6450">
        <f t="shared" si="705"/>
        <v>0</v>
      </c>
      <c r="Q6450">
        <f t="shared" si="706"/>
        <v>0</v>
      </c>
    </row>
    <row r="6451" spans="1:17" ht="19.5" x14ac:dyDescent="0.4">
      <c r="A6451" s="33">
        <f t="shared" si="700"/>
        <v>46612</v>
      </c>
      <c r="B6451" s="27" t="str">
        <f t="shared" si="702"/>
        <v>(金)</v>
      </c>
      <c r="C6451" s="34">
        <v>0.3125</v>
      </c>
      <c r="D6451" s="16" t="s">
        <v>18</v>
      </c>
      <c r="E6451" s="35">
        <v>0.33333333333333298</v>
      </c>
      <c r="F6451" s="50">
        <f>IF(COUNTIF('リスト（不使用）'!$A$5:$A$6,単年カーブ!$A$1),"希望数量入力ください",'単年（2027年度）'!$E$12*単年カーブ!$R$3+'単年（2027年度）'!$E$12*(1-単年カーブ!$R$3)*単年カーブ!Q6451)</f>
        <v>0</v>
      </c>
      <c r="G6451" s="47">
        <f t="shared" si="703"/>
        <v>0</v>
      </c>
      <c r="M6451">
        <f t="shared" si="704"/>
        <v>8</v>
      </c>
      <c r="N6451">
        <f>IF(OR(WEEKDAY(A6451)=1,WEEKDAY(A6451)=7,COUNTIF('2027祝日等（不使用）'!$A$1:$A$20,単年カーブ!A6451)=1),0,1)</f>
        <v>1</v>
      </c>
      <c r="O6451">
        <f t="shared" si="701"/>
        <v>16</v>
      </c>
      <c r="P6451">
        <f t="shared" si="705"/>
        <v>0</v>
      </c>
      <c r="Q6451">
        <f t="shared" si="706"/>
        <v>0</v>
      </c>
    </row>
    <row r="6452" spans="1:17" ht="19.5" x14ac:dyDescent="0.4">
      <c r="A6452" s="33">
        <f t="shared" ref="A6452:A6515" si="707">A6404+1</f>
        <v>46612</v>
      </c>
      <c r="B6452" s="27" t="str">
        <f t="shared" si="702"/>
        <v>(金)</v>
      </c>
      <c r="C6452" s="34">
        <v>0.33333333333333298</v>
      </c>
      <c r="D6452" s="16" t="s">
        <v>18</v>
      </c>
      <c r="E6452" s="35">
        <v>0.35416666666666702</v>
      </c>
      <c r="F6452" s="50">
        <f>IF(COUNTIF('リスト（不使用）'!$A$5:$A$6,単年カーブ!$A$1),"希望数量入力ください",'単年（2027年度）'!$E$12*単年カーブ!$R$3+'単年（2027年度）'!$E$12*(1-単年カーブ!$R$3)*単年カーブ!Q6452)</f>
        <v>0</v>
      </c>
      <c r="G6452" s="47">
        <f t="shared" si="703"/>
        <v>0</v>
      </c>
      <c r="M6452">
        <f t="shared" si="704"/>
        <v>8</v>
      </c>
      <c r="N6452">
        <f>IF(OR(WEEKDAY(A6452)=1,WEEKDAY(A6452)=7,COUNTIF('2027祝日等（不使用）'!$A$1:$A$20,単年カーブ!A6452)=1),0,1)</f>
        <v>1</v>
      </c>
      <c r="O6452">
        <f t="shared" ref="O6452:O6515" si="708">O6404</f>
        <v>17</v>
      </c>
      <c r="P6452">
        <f t="shared" si="705"/>
        <v>1</v>
      </c>
      <c r="Q6452">
        <f t="shared" si="706"/>
        <v>1</v>
      </c>
    </row>
    <row r="6453" spans="1:17" ht="19.5" x14ac:dyDescent="0.4">
      <c r="A6453" s="33">
        <f t="shared" si="707"/>
        <v>46612</v>
      </c>
      <c r="B6453" s="27" t="str">
        <f t="shared" si="702"/>
        <v>(金)</v>
      </c>
      <c r="C6453" s="34">
        <v>0.35416666666666702</v>
      </c>
      <c r="D6453" s="16" t="s">
        <v>18</v>
      </c>
      <c r="E6453" s="35">
        <v>0.375</v>
      </c>
      <c r="F6453" s="50">
        <f>IF(COUNTIF('リスト（不使用）'!$A$5:$A$6,単年カーブ!$A$1),"希望数量入力ください",'単年（2027年度）'!$E$12*単年カーブ!$R$3+'単年（2027年度）'!$E$12*(1-単年カーブ!$R$3)*単年カーブ!Q6453)</f>
        <v>0</v>
      </c>
      <c r="G6453" s="47">
        <f t="shared" si="703"/>
        <v>0</v>
      </c>
      <c r="M6453">
        <f t="shared" si="704"/>
        <v>8</v>
      </c>
      <c r="N6453">
        <f>IF(OR(WEEKDAY(A6453)=1,WEEKDAY(A6453)=7,COUNTIF('2027祝日等（不使用）'!$A$1:$A$20,単年カーブ!A6453)=1),0,1)</f>
        <v>1</v>
      </c>
      <c r="O6453">
        <f t="shared" si="708"/>
        <v>18</v>
      </c>
      <c r="P6453">
        <f t="shared" si="705"/>
        <v>1</v>
      </c>
      <c r="Q6453">
        <f t="shared" si="706"/>
        <v>1</v>
      </c>
    </row>
    <row r="6454" spans="1:17" ht="19.5" x14ac:dyDescent="0.4">
      <c r="A6454" s="33">
        <f t="shared" si="707"/>
        <v>46612</v>
      </c>
      <c r="B6454" s="27" t="str">
        <f t="shared" si="702"/>
        <v>(金)</v>
      </c>
      <c r="C6454" s="34">
        <v>0.375</v>
      </c>
      <c r="D6454" s="16" t="s">
        <v>18</v>
      </c>
      <c r="E6454" s="35">
        <v>0.39583333333333298</v>
      </c>
      <c r="F6454" s="50">
        <f>IF(COUNTIF('リスト（不使用）'!$A$5:$A$6,単年カーブ!$A$1),"希望数量入力ください",'単年（2027年度）'!$E$12*単年カーブ!$R$3+'単年（2027年度）'!$E$12*(1-単年カーブ!$R$3)*単年カーブ!Q6454)</f>
        <v>0</v>
      </c>
      <c r="G6454" s="47">
        <f t="shared" si="703"/>
        <v>0</v>
      </c>
      <c r="M6454">
        <f t="shared" si="704"/>
        <v>8</v>
      </c>
      <c r="N6454">
        <f>IF(OR(WEEKDAY(A6454)=1,WEEKDAY(A6454)=7,COUNTIF('2027祝日等（不使用）'!$A$1:$A$20,単年カーブ!A6454)=1),0,1)</f>
        <v>1</v>
      </c>
      <c r="O6454">
        <f t="shared" si="708"/>
        <v>19</v>
      </c>
      <c r="P6454">
        <f t="shared" si="705"/>
        <v>1</v>
      </c>
      <c r="Q6454">
        <f t="shared" si="706"/>
        <v>1</v>
      </c>
    </row>
    <row r="6455" spans="1:17" ht="19.5" x14ac:dyDescent="0.4">
      <c r="A6455" s="33">
        <f t="shared" si="707"/>
        <v>46612</v>
      </c>
      <c r="B6455" s="27" t="str">
        <f t="shared" si="702"/>
        <v>(金)</v>
      </c>
      <c r="C6455" s="34">
        <v>0.39583333333333298</v>
      </c>
      <c r="D6455" s="16" t="s">
        <v>18</v>
      </c>
      <c r="E6455" s="35">
        <v>0.41666666666666702</v>
      </c>
      <c r="F6455" s="50">
        <f>IF(COUNTIF('リスト（不使用）'!$A$5:$A$6,単年カーブ!$A$1),"希望数量入力ください",'単年（2027年度）'!$E$12*単年カーブ!$R$3+'単年（2027年度）'!$E$12*(1-単年カーブ!$R$3)*単年カーブ!Q6455)</f>
        <v>0</v>
      </c>
      <c r="G6455" s="47">
        <f t="shared" si="703"/>
        <v>0</v>
      </c>
      <c r="M6455">
        <f t="shared" si="704"/>
        <v>8</v>
      </c>
      <c r="N6455">
        <f>IF(OR(WEEKDAY(A6455)=1,WEEKDAY(A6455)=7,COUNTIF('2027祝日等（不使用）'!$A$1:$A$20,単年カーブ!A6455)=1),0,1)</f>
        <v>1</v>
      </c>
      <c r="O6455">
        <f t="shared" si="708"/>
        <v>20</v>
      </c>
      <c r="P6455">
        <f t="shared" si="705"/>
        <v>1</v>
      </c>
      <c r="Q6455">
        <f t="shared" si="706"/>
        <v>1</v>
      </c>
    </row>
    <row r="6456" spans="1:17" ht="19.5" x14ac:dyDescent="0.4">
      <c r="A6456" s="33">
        <f t="shared" si="707"/>
        <v>46612</v>
      </c>
      <c r="B6456" s="27" t="str">
        <f t="shared" si="702"/>
        <v>(金)</v>
      </c>
      <c r="C6456" s="34">
        <v>0.41666666666666702</v>
      </c>
      <c r="D6456" s="16" t="s">
        <v>18</v>
      </c>
      <c r="E6456" s="35">
        <v>0.4375</v>
      </c>
      <c r="F6456" s="50">
        <f>IF(COUNTIF('リスト（不使用）'!$A$5:$A$6,単年カーブ!$A$1),"希望数量入力ください",'単年（2027年度）'!$E$12*単年カーブ!$R$3+'単年（2027年度）'!$E$12*(1-単年カーブ!$R$3)*単年カーブ!Q6456)</f>
        <v>0</v>
      </c>
      <c r="G6456" s="47">
        <f t="shared" si="703"/>
        <v>0</v>
      </c>
      <c r="M6456">
        <f t="shared" si="704"/>
        <v>8</v>
      </c>
      <c r="N6456">
        <f>IF(OR(WEEKDAY(A6456)=1,WEEKDAY(A6456)=7,COUNTIF('2027祝日等（不使用）'!$A$1:$A$20,単年カーブ!A6456)=1),0,1)</f>
        <v>1</v>
      </c>
      <c r="O6456">
        <f t="shared" si="708"/>
        <v>21</v>
      </c>
      <c r="P6456">
        <f t="shared" si="705"/>
        <v>1</v>
      </c>
      <c r="Q6456">
        <f t="shared" si="706"/>
        <v>1</v>
      </c>
    </row>
    <row r="6457" spans="1:17" ht="19.5" x14ac:dyDescent="0.4">
      <c r="A6457" s="33">
        <f t="shared" si="707"/>
        <v>46612</v>
      </c>
      <c r="B6457" s="27" t="str">
        <f t="shared" si="702"/>
        <v>(金)</v>
      </c>
      <c r="C6457" s="34">
        <v>0.4375</v>
      </c>
      <c r="D6457" s="16" t="s">
        <v>18</v>
      </c>
      <c r="E6457" s="35">
        <v>0.45833333333333298</v>
      </c>
      <c r="F6457" s="50">
        <f>IF(COUNTIF('リスト（不使用）'!$A$5:$A$6,単年カーブ!$A$1),"希望数量入力ください",'単年（2027年度）'!$E$12*単年カーブ!$R$3+'単年（2027年度）'!$E$12*(1-単年カーブ!$R$3)*単年カーブ!Q6457)</f>
        <v>0</v>
      </c>
      <c r="G6457" s="47">
        <f t="shared" si="703"/>
        <v>0</v>
      </c>
      <c r="M6457">
        <f t="shared" si="704"/>
        <v>8</v>
      </c>
      <c r="N6457">
        <f>IF(OR(WEEKDAY(A6457)=1,WEEKDAY(A6457)=7,COUNTIF('2027祝日等（不使用）'!$A$1:$A$20,単年カーブ!A6457)=1),0,1)</f>
        <v>1</v>
      </c>
      <c r="O6457">
        <f t="shared" si="708"/>
        <v>22</v>
      </c>
      <c r="P6457">
        <f t="shared" si="705"/>
        <v>1</v>
      </c>
      <c r="Q6457">
        <f t="shared" si="706"/>
        <v>1</v>
      </c>
    </row>
    <row r="6458" spans="1:17" ht="19.5" x14ac:dyDescent="0.4">
      <c r="A6458" s="33">
        <f t="shared" si="707"/>
        <v>46612</v>
      </c>
      <c r="B6458" s="27" t="str">
        <f t="shared" si="702"/>
        <v>(金)</v>
      </c>
      <c r="C6458" s="34">
        <v>0.45833333333333298</v>
      </c>
      <c r="D6458" s="16" t="s">
        <v>18</v>
      </c>
      <c r="E6458" s="35">
        <v>0.47916666666666702</v>
      </c>
      <c r="F6458" s="50">
        <f>IF(COUNTIF('リスト（不使用）'!$A$5:$A$6,単年カーブ!$A$1),"希望数量入力ください",'単年（2027年度）'!$E$12*単年カーブ!$R$3+'単年（2027年度）'!$E$12*(1-単年カーブ!$R$3)*単年カーブ!Q6458)</f>
        <v>0</v>
      </c>
      <c r="G6458" s="47">
        <f t="shared" si="703"/>
        <v>0</v>
      </c>
      <c r="M6458">
        <f t="shared" si="704"/>
        <v>8</v>
      </c>
      <c r="N6458">
        <f>IF(OR(WEEKDAY(A6458)=1,WEEKDAY(A6458)=7,COUNTIF('2027祝日等（不使用）'!$A$1:$A$20,単年カーブ!A6458)=1),0,1)</f>
        <v>1</v>
      </c>
      <c r="O6458">
        <f t="shared" si="708"/>
        <v>23</v>
      </c>
      <c r="P6458">
        <f t="shared" si="705"/>
        <v>1</v>
      </c>
      <c r="Q6458">
        <f t="shared" si="706"/>
        <v>1</v>
      </c>
    </row>
    <row r="6459" spans="1:17" ht="19.5" x14ac:dyDescent="0.4">
      <c r="A6459" s="33">
        <f t="shared" si="707"/>
        <v>46612</v>
      </c>
      <c r="B6459" s="27" t="str">
        <f t="shared" si="702"/>
        <v>(金)</v>
      </c>
      <c r="C6459" s="34">
        <v>0.47916666666666702</v>
      </c>
      <c r="D6459" s="16" t="s">
        <v>18</v>
      </c>
      <c r="E6459" s="35">
        <v>0.5</v>
      </c>
      <c r="F6459" s="50">
        <f>IF(COUNTIF('リスト（不使用）'!$A$5:$A$6,単年カーブ!$A$1),"希望数量入力ください",'単年（2027年度）'!$E$12*単年カーブ!$R$3+'単年（2027年度）'!$E$12*(1-単年カーブ!$R$3)*単年カーブ!Q6459)</f>
        <v>0</v>
      </c>
      <c r="G6459" s="47">
        <f t="shared" si="703"/>
        <v>0</v>
      </c>
      <c r="M6459">
        <f t="shared" si="704"/>
        <v>8</v>
      </c>
      <c r="N6459">
        <f>IF(OR(WEEKDAY(A6459)=1,WEEKDAY(A6459)=7,COUNTIF('2027祝日等（不使用）'!$A$1:$A$20,単年カーブ!A6459)=1),0,1)</f>
        <v>1</v>
      </c>
      <c r="O6459">
        <f t="shared" si="708"/>
        <v>24</v>
      </c>
      <c r="P6459">
        <f t="shared" si="705"/>
        <v>1</v>
      </c>
      <c r="Q6459">
        <f t="shared" si="706"/>
        <v>1</v>
      </c>
    </row>
    <row r="6460" spans="1:17" ht="19.5" x14ac:dyDescent="0.4">
      <c r="A6460" s="33">
        <f t="shared" si="707"/>
        <v>46612</v>
      </c>
      <c r="B6460" s="27" t="str">
        <f t="shared" si="702"/>
        <v>(金)</v>
      </c>
      <c r="C6460" s="34">
        <v>0.5</v>
      </c>
      <c r="D6460" s="16" t="s">
        <v>18</v>
      </c>
      <c r="E6460" s="35">
        <v>0.52083333333333304</v>
      </c>
      <c r="F6460" s="50">
        <f>IF(COUNTIF('リスト（不使用）'!$A$5:$A$6,単年カーブ!$A$1),"希望数量入力ください",'単年（2027年度）'!$E$12*単年カーブ!$R$3+'単年（2027年度）'!$E$12*(1-単年カーブ!$R$3)*単年カーブ!Q6460)</f>
        <v>0</v>
      </c>
      <c r="G6460" s="47">
        <f t="shared" si="703"/>
        <v>0</v>
      </c>
      <c r="M6460">
        <f t="shared" si="704"/>
        <v>8</v>
      </c>
      <c r="N6460">
        <f>IF(OR(WEEKDAY(A6460)=1,WEEKDAY(A6460)=7,COUNTIF('2027祝日等（不使用）'!$A$1:$A$20,単年カーブ!A6460)=1),0,1)</f>
        <v>1</v>
      </c>
      <c r="O6460">
        <f t="shared" si="708"/>
        <v>25</v>
      </c>
      <c r="P6460">
        <f t="shared" si="705"/>
        <v>1</v>
      </c>
      <c r="Q6460">
        <f t="shared" si="706"/>
        <v>1</v>
      </c>
    </row>
    <row r="6461" spans="1:17" ht="19.5" x14ac:dyDescent="0.4">
      <c r="A6461" s="33">
        <f t="shared" si="707"/>
        <v>46612</v>
      </c>
      <c r="B6461" s="27" t="str">
        <f t="shared" si="702"/>
        <v>(金)</v>
      </c>
      <c r="C6461" s="34">
        <v>0.52083333333333304</v>
      </c>
      <c r="D6461" s="16" t="s">
        <v>18</v>
      </c>
      <c r="E6461" s="35">
        <v>0.54166666666666696</v>
      </c>
      <c r="F6461" s="50">
        <f>IF(COUNTIF('リスト（不使用）'!$A$5:$A$6,単年カーブ!$A$1),"希望数量入力ください",'単年（2027年度）'!$E$12*単年カーブ!$R$3+'単年（2027年度）'!$E$12*(1-単年カーブ!$R$3)*単年カーブ!Q6461)</f>
        <v>0</v>
      </c>
      <c r="G6461" s="47">
        <f t="shared" si="703"/>
        <v>0</v>
      </c>
      <c r="M6461">
        <f t="shared" si="704"/>
        <v>8</v>
      </c>
      <c r="N6461">
        <f>IF(OR(WEEKDAY(A6461)=1,WEEKDAY(A6461)=7,COUNTIF('2027祝日等（不使用）'!$A$1:$A$20,単年カーブ!A6461)=1),0,1)</f>
        <v>1</v>
      </c>
      <c r="O6461">
        <f t="shared" si="708"/>
        <v>26</v>
      </c>
      <c r="P6461">
        <f t="shared" si="705"/>
        <v>1</v>
      </c>
      <c r="Q6461">
        <f t="shared" si="706"/>
        <v>1</v>
      </c>
    </row>
    <row r="6462" spans="1:17" ht="19.5" x14ac:dyDescent="0.4">
      <c r="A6462" s="33">
        <f t="shared" si="707"/>
        <v>46612</v>
      </c>
      <c r="B6462" s="27" t="str">
        <f t="shared" si="702"/>
        <v>(金)</v>
      </c>
      <c r="C6462" s="34">
        <v>0.54166666666666696</v>
      </c>
      <c r="D6462" s="16" t="s">
        <v>18</v>
      </c>
      <c r="E6462" s="35">
        <v>0.5625</v>
      </c>
      <c r="F6462" s="50">
        <f>IF(COUNTIF('リスト（不使用）'!$A$5:$A$6,単年カーブ!$A$1),"希望数量入力ください",'単年（2027年度）'!$E$12*単年カーブ!$R$3+'単年（2027年度）'!$E$12*(1-単年カーブ!$R$3)*単年カーブ!Q6462)</f>
        <v>0</v>
      </c>
      <c r="G6462" s="47">
        <f t="shared" si="703"/>
        <v>0</v>
      </c>
      <c r="M6462">
        <f t="shared" si="704"/>
        <v>8</v>
      </c>
      <c r="N6462">
        <f>IF(OR(WEEKDAY(A6462)=1,WEEKDAY(A6462)=7,COUNTIF('2027祝日等（不使用）'!$A$1:$A$20,単年カーブ!A6462)=1),0,1)</f>
        <v>1</v>
      </c>
      <c r="O6462">
        <f t="shared" si="708"/>
        <v>27</v>
      </c>
      <c r="P6462">
        <f t="shared" si="705"/>
        <v>1</v>
      </c>
      <c r="Q6462">
        <f t="shared" si="706"/>
        <v>1</v>
      </c>
    </row>
    <row r="6463" spans="1:17" ht="19.5" x14ac:dyDescent="0.4">
      <c r="A6463" s="33">
        <f t="shared" si="707"/>
        <v>46612</v>
      </c>
      <c r="B6463" s="27" t="str">
        <f t="shared" si="702"/>
        <v>(金)</v>
      </c>
      <c r="C6463" s="34">
        <v>0.5625</v>
      </c>
      <c r="D6463" s="16" t="s">
        <v>18</v>
      </c>
      <c r="E6463" s="35">
        <v>0.58333333333333304</v>
      </c>
      <c r="F6463" s="50">
        <f>IF(COUNTIF('リスト（不使用）'!$A$5:$A$6,単年カーブ!$A$1),"希望数量入力ください",'単年（2027年度）'!$E$12*単年カーブ!$R$3+'単年（2027年度）'!$E$12*(1-単年カーブ!$R$3)*単年カーブ!Q6463)</f>
        <v>0</v>
      </c>
      <c r="G6463" s="47">
        <f t="shared" si="703"/>
        <v>0</v>
      </c>
      <c r="M6463">
        <f t="shared" si="704"/>
        <v>8</v>
      </c>
      <c r="N6463">
        <f>IF(OR(WEEKDAY(A6463)=1,WEEKDAY(A6463)=7,COUNTIF('2027祝日等（不使用）'!$A$1:$A$20,単年カーブ!A6463)=1),0,1)</f>
        <v>1</v>
      </c>
      <c r="O6463">
        <f t="shared" si="708"/>
        <v>28</v>
      </c>
      <c r="P6463">
        <f t="shared" si="705"/>
        <v>1</v>
      </c>
      <c r="Q6463">
        <f t="shared" si="706"/>
        <v>1</v>
      </c>
    </row>
    <row r="6464" spans="1:17" ht="19.5" x14ac:dyDescent="0.4">
      <c r="A6464" s="33">
        <f t="shared" si="707"/>
        <v>46612</v>
      </c>
      <c r="B6464" s="27" t="str">
        <f t="shared" si="702"/>
        <v>(金)</v>
      </c>
      <c r="C6464" s="34">
        <v>0.58333333333333304</v>
      </c>
      <c r="D6464" s="16" t="s">
        <v>18</v>
      </c>
      <c r="E6464" s="35">
        <v>0.60416666666666696</v>
      </c>
      <c r="F6464" s="50">
        <f>IF(COUNTIF('リスト（不使用）'!$A$5:$A$6,単年カーブ!$A$1),"希望数量入力ください",'単年（2027年度）'!$E$12*単年カーブ!$R$3+'単年（2027年度）'!$E$12*(1-単年カーブ!$R$3)*単年カーブ!Q6464)</f>
        <v>0</v>
      </c>
      <c r="G6464" s="47">
        <f t="shared" si="703"/>
        <v>0</v>
      </c>
      <c r="M6464">
        <f t="shared" si="704"/>
        <v>8</v>
      </c>
      <c r="N6464">
        <f>IF(OR(WEEKDAY(A6464)=1,WEEKDAY(A6464)=7,COUNTIF('2027祝日等（不使用）'!$A$1:$A$20,単年カーブ!A6464)=1),0,1)</f>
        <v>1</v>
      </c>
      <c r="O6464">
        <f t="shared" si="708"/>
        <v>29</v>
      </c>
      <c r="P6464">
        <f t="shared" si="705"/>
        <v>1</v>
      </c>
      <c r="Q6464">
        <f t="shared" si="706"/>
        <v>1</v>
      </c>
    </row>
    <row r="6465" spans="1:17" ht="19.5" x14ac:dyDescent="0.4">
      <c r="A6465" s="33">
        <f t="shared" si="707"/>
        <v>46612</v>
      </c>
      <c r="B6465" s="27" t="str">
        <f t="shared" si="702"/>
        <v>(金)</v>
      </c>
      <c r="C6465" s="34">
        <v>0.60416666666666696</v>
      </c>
      <c r="D6465" s="16" t="s">
        <v>18</v>
      </c>
      <c r="E6465" s="35">
        <v>0.625</v>
      </c>
      <c r="F6465" s="50">
        <f>IF(COUNTIF('リスト（不使用）'!$A$5:$A$6,単年カーブ!$A$1),"希望数量入力ください",'単年（2027年度）'!$E$12*単年カーブ!$R$3+'単年（2027年度）'!$E$12*(1-単年カーブ!$R$3)*単年カーブ!Q6465)</f>
        <v>0</v>
      </c>
      <c r="G6465" s="47">
        <f t="shared" si="703"/>
        <v>0</v>
      </c>
      <c r="M6465">
        <f t="shared" si="704"/>
        <v>8</v>
      </c>
      <c r="N6465">
        <f>IF(OR(WEEKDAY(A6465)=1,WEEKDAY(A6465)=7,COUNTIF('2027祝日等（不使用）'!$A$1:$A$20,単年カーブ!A6465)=1),0,1)</f>
        <v>1</v>
      </c>
      <c r="O6465">
        <f t="shared" si="708"/>
        <v>30</v>
      </c>
      <c r="P6465">
        <f t="shared" si="705"/>
        <v>1</v>
      </c>
      <c r="Q6465">
        <f t="shared" si="706"/>
        <v>1</v>
      </c>
    </row>
    <row r="6466" spans="1:17" ht="19.5" x14ac:dyDescent="0.4">
      <c r="A6466" s="33">
        <f t="shared" si="707"/>
        <v>46612</v>
      </c>
      <c r="B6466" s="27" t="str">
        <f t="shared" si="702"/>
        <v>(金)</v>
      </c>
      <c r="C6466" s="34">
        <v>0.625</v>
      </c>
      <c r="D6466" s="16" t="s">
        <v>18</v>
      </c>
      <c r="E6466" s="35">
        <v>0.64583333333333304</v>
      </c>
      <c r="F6466" s="50">
        <f>IF(COUNTIF('リスト（不使用）'!$A$5:$A$6,単年カーブ!$A$1),"希望数量入力ください",'単年（2027年度）'!$E$12*単年カーブ!$R$3+'単年（2027年度）'!$E$12*(1-単年カーブ!$R$3)*単年カーブ!Q6466)</f>
        <v>0</v>
      </c>
      <c r="G6466" s="47">
        <f t="shared" si="703"/>
        <v>0</v>
      </c>
      <c r="M6466">
        <f t="shared" si="704"/>
        <v>8</v>
      </c>
      <c r="N6466">
        <f>IF(OR(WEEKDAY(A6466)=1,WEEKDAY(A6466)=7,COUNTIF('2027祝日等（不使用）'!$A$1:$A$20,単年カーブ!A6466)=1),0,1)</f>
        <v>1</v>
      </c>
      <c r="O6466">
        <f t="shared" si="708"/>
        <v>31</v>
      </c>
      <c r="P6466">
        <f t="shared" si="705"/>
        <v>1</v>
      </c>
      <c r="Q6466">
        <f t="shared" si="706"/>
        <v>1</v>
      </c>
    </row>
    <row r="6467" spans="1:17" ht="19.5" x14ac:dyDescent="0.4">
      <c r="A6467" s="33">
        <f t="shared" si="707"/>
        <v>46612</v>
      </c>
      <c r="B6467" s="27" t="str">
        <f t="shared" si="702"/>
        <v>(金)</v>
      </c>
      <c r="C6467" s="34">
        <v>0.64583333333333304</v>
      </c>
      <c r="D6467" s="16" t="s">
        <v>18</v>
      </c>
      <c r="E6467" s="35">
        <v>0.66666666666666696</v>
      </c>
      <c r="F6467" s="50">
        <f>IF(COUNTIF('リスト（不使用）'!$A$5:$A$6,単年カーブ!$A$1),"希望数量入力ください",'単年（2027年度）'!$E$12*単年カーブ!$R$3+'単年（2027年度）'!$E$12*(1-単年カーブ!$R$3)*単年カーブ!Q6467)</f>
        <v>0</v>
      </c>
      <c r="G6467" s="47">
        <f t="shared" si="703"/>
        <v>0</v>
      </c>
      <c r="M6467">
        <f t="shared" si="704"/>
        <v>8</v>
      </c>
      <c r="N6467">
        <f>IF(OR(WEEKDAY(A6467)=1,WEEKDAY(A6467)=7,COUNTIF('2027祝日等（不使用）'!$A$1:$A$20,単年カーブ!A6467)=1),0,1)</f>
        <v>1</v>
      </c>
      <c r="O6467">
        <f t="shared" si="708"/>
        <v>32</v>
      </c>
      <c r="P6467">
        <f t="shared" si="705"/>
        <v>1</v>
      </c>
      <c r="Q6467">
        <f t="shared" si="706"/>
        <v>1</v>
      </c>
    </row>
    <row r="6468" spans="1:17" ht="19.5" x14ac:dyDescent="0.4">
      <c r="A6468" s="33">
        <f t="shared" si="707"/>
        <v>46612</v>
      </c>
      <c r="B6468" s="27" t="str">
        <f t="shared" ref="B6468:B6531" si="709">TEXT(A6468,"(aaa)")</f>
        <v>(金)</v>
      </c>
      <c r="C6468" s="34">
        <v>0.66666666666666696</v>
      </c>
      <c r="D6468" s="16" t="s">
        <v>18</v>
      </c>
      <c r="E6468" s="35">
        <v>0.6875</v>
      </c>
      <c r="F6468" s="50">
        <f>IF(COUNTIF('リスト（不使用）'!$A$5:$A$6,単年カーブ!$A$1),"希望数量入力ください",'単年（2027年度）'!$E$12*単年カーブ!$R$3+'単年（2027年度）'!$E$12*(1-単年カーブ!$R$3)*単年カーブ!Q6468)</f>
        <v>0</v>
      </c>
      <c r="G6468" s="47">
        <f t="shared" ref="G6468:G6531" si="710">F6468/2</f>
        <v>0</v>
      </c>
      <c r="M6468">
        <f t="shared" ref="M6468:M6531" si="711">MONTH(A6468)</f>
        <v>8</v>
      </c>
      <c r="N6468">
        <f>IF(OR(WEEKDAY(A6468)=1,WEEKDAY(A6468)=7,COUNTIF('2027祝日等（不使用）'!$A$1:$A$20,単年カーブ!A6468)=1),0,1)</f>
        <v>1</v>
      </c>
      <c r="O6468">
        <f t="shared" si="708"/>
        <v>33</v>
      </c>
      <c r="P6468">
        <f t="shared" ref="P6468:P6531" si="712">IF(AND(O6468&gt;16,O6468&lt;41),1,0)</f>
        <v>1</v>
      </c>
      <c r="Q6468">
        <f t="shared" ref="Q6468:Q6531" si="713">P6468*N6468</f>
        <v>1</v>
      </c>
    </row>
    <row r="6469" spans="1:17" ht="19.5" x14ac:dyDescent="0.4">
      <c r="A6469" s="33">
        <f t="shared" si="707"/>
        <v>46612</v>
      </c>
      <c r="B6469" s="27" t="str">
        <f t="shared" si="709"/>
        <v>(金)</v>
      </c>
      <c r="C6469" s="34">
        <v>0.6875</v>
      </c>
      <c r="D6469" s="16" t="s">
        <v>18</v>
      </c>
      <c r="E6469" s="35">
        <v>0.70833333333333304</v>
      </c>
      <c r="F6469" s="50">
        <f>IF(COUNTIF('リスト（不使用）'!$A$5:$A$6,単年カーブ!$A$1),"希望数量入力ください",'単年（2027年度）'!$E$12*単年カーブ!$R$3+'単年（2027年度）'!$E$12*(1-単年カーブ!$R$3)*単年カーブ!Q6469)</f>
        <v>0</v>
      </c>
      <c r="G6469" s="47">
        <f t="shared" si="710"/>
        <v>0</v>
      </c>
      <c r="M6469">
        <f t="shared" si="711"/>
        <v>8</v>
      </c>
      <c r="N6469">
        <f>IF(OR(WEEKDAY(A6469)=1,WEEKDAY(A6469)=7,COUNTIF('2027祝日等（不使用）'!$A$1:$A$20,単年カーブ!A6469)=1),0,1)</f>
        <v>1</v>
      </c>
      <c r="O6469">
        <f t="shared" si="708"/>
        <v>34</v>
      </c>
      <c r="P6469">
        <f t="shared" si="712"/>
        <v>1</v>
      </c>
      <c r="Q6469">
        <f t="shared" si="713"/>
        <v>1</v>
      </c>
    </row>
    <row r="6470" spans="1:17" ht="19.5" x14ac:dyDescent="0.4">
      <c r="A6470" s="33">
        <f t="shared" si="707"/>
        <v>46612</v>
      </c>
      <c r="B6470" s="27" t="str">
        <f t="shared" si="709"/>
        <v>(金)</v>
      </c>
      <c r="C6470" s="34">
        <v>0.70833333333333304</v>
      </c>
      <c r="D6470" s="16" t="s">
        <v>18</v>
      </c>
      <c r="E6470" s="35">
        <v>0.72916666666666696</v>
      </c>
      <c r="F6470" s="50">
        <f>IF(COUNTIF('リスト（不使用）'!$A$5:$A$6,単年カーブ!$A$1),"希望数量入力ください",'単年（2027年度）'!$E$12*単年カーブ!$R$3+'単年（2027年度）'!$E$12*(1-単年カーブ!$R$3)*単年カーブ!Q6470)</f>
        <v>0</v>
      </c>
      <c r="G6470" s="47">
        <f t="shared" si="710"/>
        <v>0</v>
      </c>
      <c r="M6470">
        <f t="shared" si="711"/>
        <v>8</v>
      </c>
      <c r="N6470">
        <f>IF(OR(WEEKDAY(A6470)=1,WEEKDAY(A6470)=7,COUNTIF('2027祝日等（不使用）'!$A$1:$A$20,単年カーブ!A6470)=1),0,1)</f>
        <v>1</v>
      </c>
      <c r="O6470">
        <f t="shared" si="708"/>
        <v>35</v>
      </c>
      <c r="P6470">
        <f t="shared" si="712"/>
        <v>1</v>
      </c>
      <c r="Q6470">
        <f t="shared" si="713"/>
        <v>1</v>
      </c>
    </row>
    <row r="6471" spans="1:17" ht="19.5" x14ac:dyDescent="0.4">
      <c r="A6471" s="33">
        <f t="shared" si="707"/>
        <v>46612</v>
      </c>
      <c r="B6471" s="27" t="str">
        <f t="shared" si="709"/>
        <v>(金)</v>
      </c>
      <c r="C6471" s="34">
        <v>0.72916666666666696</v>
      </c>
      <c r="D6471" s="16" t="s">
        <v>18</v>
      </c>
      <c r="E6471" s="35">
        <v>0.75</v>
      </c>
      <c r="F6471" s="50">
        <f>IF(COUNTIF('リスト（不使用）'!$A$5:$A$6,単年カーブ!$A$1),"希望数量入力ください",'単年（2027年度）'!$E$12*単年カーブ!$R$3+'単年（2027年度）'!$E$12*(1-単年カーブ!$R$3)*単年カーブ!Q6471)</f>
        <v>0</v>
      </c>
      <c r="G6471" s="47">
        <f t="shared" si="710"/>
        <v>0</v>
      </c>
      <c r="M6471">
        <f t="shared" si="711"/>
        <v>8</v>
      </c>
      <c r="N6471">
        <f>IF(OR(WEEKDAY(A6471)=1,WEEKDAY(A6471)=7,COUNTIF('2027祝日等（不使用）'!$A$1:$A$20,単年カーブ!A6471)=1),0,1)</f>
        <v>1</v>
      </c>
      <c r="O6471">
        <f t="shared" si="708"/>
        <v>36</v>
      </c>
      <c r="P6471">
        <f t="shared" si="712"/>
        <v>1</v>
      </c>
      <c r="Q6471">
        <f t="shared" si="713"/>
        <v>1</v>
      </c>
    </row>
    <row r="6472" spans="1:17" ht="19.5" x14ac:dyDescent="0.4">
      <c r="A6472" s="33">
        <f t="shared" si="707"/>
        <v>46612</v>
      </c>
      <c r="B6472" s="27" t="str">
        <f t="shared" si="709"/>
        <v>(金)</v>
      </c>
      <c r="C6472" s="34">
        <v>0.75</v>
      </c>
      <c r="D6472" s="16" t="s">
        <v>18</v>
      </c>
      <c r="E6472" s="35">
        <v>0.77083333333333304</v>
      </c>
      <c r="F6472" s="50">
        <f>IF(COUNTIF('リスト（不使用）'!$A$5:$A$6,単年カーブ!$A$1),"希望数量入力ください",'単年（2027年度）'!$E$12*単年カーブ!$R$3+'単年（2027年度）'!$E$12*(1-単年カーブ!$R$3)*単年カーブ!Q6472)</f>
        <v>0</v>
      </c>
      <c r="G6472" s="47">
        <f t="shared" si="710"/>
        <v>0</v>
      </c>
      <c r="M6472">
        <f t="shared" si="711"/>
        <v>8</v>
      </c>
      <c r="N6472">
        <f>IF(OR(WEEKDAY(A6472)=1,WEEKDAY(A6472)=7,COUNTIF('2027祝日等（不使用）'!$A$1:$A$20,単年カーブ!A6472)=1),0,1)</f>
        <v>1</v>
      </c>
      <c r="O6472">
        <f t="shared" si="708"/>
        <v>37</v>
      </c>
      <c r="P6472">
        <f t="shared" si="712"/>
        <v>1</v>
      </c>
      <c r="Q6472">
        <f t="shared" si="713"/>
        <v>1</v>
      </c>
    </row>
    <row r="6473" spans="1:17" ht="19.5" x14ac:dyDescent="0.4">
      <c r="A6473" s="33">
        <f t="shared" si="707"/>
        <v>46612</v>
      </c>
      <c r="B6473" s="27" t="str">
        <f t="shared" si="709"/>
        <v>(金)</v>
      </c>
      <c r="C6473" s="34">
        <v>0.77083333333333304</v>
      </c>
      <c r="D6473" s="16" t="s">
        <v>18</v>
      </c>
      <c r="E6473" s="35">
        <v>0.79166666666666696</v>
      </c>
      <c r="F6473" s="50">
        <f>IF(COUNTIF('リスト（不使用）'!$A$5:$A$6,単年カーブ!$A$1),"希望数量入力ください",'単年（2027年度）'!$E$12*単年カーブ!$R$3+'単年（2027年度）'!$E$12*(1-単年カーブ!$R$3)*単年カーブ!Q6473)</f>
        <v>0</v>
      </c>
      <c r="G6473" s="47">
        <f t="shared" si="710"/>
        <v>0</v>
      </c>
      <c r="M6473">
        <f t="shared" si="711"/>
        <v>8</v>
      </c>
      <c r="N6473">
        <f>IF(OR(WEEKDAY(A6473)=1,WEEKDAY(A6473)=7,COUNTIF('2027祝日等（不使用）'!$A$1:$A$20,単年カーブ!A6473)=1),0,1)</f>
        <v>1</v>
      </c>
      <c r="O6473">
        <f t="shared" si="708"/>
        <v>38</v>
      </c>
      <c r="P6473">
        <f t="shared" si="712"/>
        <v>1</v>
      </c>
      <c r="Q6473">
        <f t="shared" si="713"/>
        <v>1</v>
      </c>
    </row>
    <row r="6474" spans="1:17" ht="19.5" x14ac:dyDescent="0.4">
      <c r="A6474" s="33">
        <f t="shared" si="707"/>
        <v>46612</v>
      </c>
      <c r="B6474" s="27" t="str">
        <f t="shared" si="709"/>
        <v>(金)</v>
      </c>
      <c r="C6474" s="34">
        <v>0.79166666666666696</v>
      </c>
      <c r="D6474" s="16" t="s">
        <v>18</v>
      </c>
      <c r="E6474" s="35">
        <v>0.8125</v>
      </c>
      <c r="F6474" s="50">
        <f>IF(COUNTIF('リスト（不使用）'!$A$5:$A$6,単年カーブ!$A$1),"希望数量入力ください",'単年（2027年度）'!$E$12*単年カーブ!$R$3+'単年（2027年度）'!$E$12*(1-単年カーブ!$R$3)*単年カーブ!Q6474)</f>
        <v>0</v>
      </c>
      <c r="G6474" s="47">
        <f t="shared" si="710"/>
        <v>0</v>
      </c>
      <c r="M6474">
        <f t="shared" si="711"/>
        <v>8</v>
      </c>
      <c r="N6474">
        <f>IF(OR(WEEKDAY(A6474)=1,WEEKDAY(A6474)=7,COUNTIF('2027祝日等（不使用）'!$A$1:$A$20,単年カーブ!A6474)=1),0,1)</f>
        <v>1</v>
      </c>
      <c r="O6474">
        <f t="shared" si="708"/>
        <v>39</v>
      </c>
      <c r="P6474">
        <f t="shared" si="712"/>
        <v>1</v>
      </c>
      <c r="Q6474">
        <f t="shared" si="713"/>
        <v>1</v>
      </c>
    </row>
    <row r="6475" spans="1:17" ht="19.5" x14ac:dyDescent="0.4">
      <c r="A6475" s="33">
        <f t="shared" si="707"/>
        <v>46612</v>
      </c>
      <c r="B6475" s="27" t="str">
        <f t="shared" si="709"/>
        <v>(金)</v>
      </c>
      <c r="C6475" s="34">
        <v>0.8125</v>
      </c>
      <c r="D6475" s="16" t="s">
        <v>18</v>
      </c>
      <c r="E6475" s="35">
        <v>0.83333333333333304</v>
      </c>
      <c r="F6475" s="50">
        <f>IF(COUNTIF('リスト（不使用）'!$A$5:$A$6,単年カーブ!$A$1),"希望数量入力ください",'単年（2027年度）'!$E$12*単年カーブ!$R$3+'単年（2027年度）'!$E$12*(1-単年カーブ!$R$3)*単年カーブ!Q6475)</f>
        <v>0</v>
      </c>
      <c r="G6475" s="47">
        <f t="shared" si="710"/>
        <v>0</v>
      </c>
      <c r="M6475">
        <f t="shared" si="711"/>
        <v>8</v>
      </c>
      <c r="N6475">
        <f>IF(OR(WEEKDAY(A6475)=1,WEEKDAY(A6475)=7,COUNTIF('2027祝日等（不使用）'!$A$1:$A$20,単年カーブ!A6475)=1),0,1)</f>
        <v>1</v>
      </c>
      <c r="O6475">
        <f t="shared" si="708"/>
        <v>40</v>
      </c>
      <c r="P6475">
        <f t="shared" si="712"/>
        <v>1</v>
      </c>
      <c r="Q6475">
        <f t="shared" si="713"/>
        <v>1</v>
      </c>
    </row>
    <row r="6476" spans="1:17" ht="19.5" x14ac:dyDescent="0.4">
      <c r="A6476" s="33">
        <f t="shared" si="707"/>
        <v>46612</v>
      </c>
      <c r="B6476" s="27" t="str">
        <f t="shared" si="709"/>
        <v>(金)</v>
      </c>
      <c r="C6476" s="34">
        <v>0.83333333333333304</v>
      </c>
      <c r="D6476" s="16" t="s">
        <v>18</v>
      </c>
      <c r="E6476" s="35">
        <v>0.85416666666666696</v>
      </c>
      <c r="F6476" s="50">
        <f>IF(COUNTIF('リスト（不使用）'!$A$5:$A$6,単年カーブ!$A$1),"希望数量入力ください",'単年（2027年度）'!$E$12*単年カーブ!$R$3+'単年（2027年度）'!$E$12*(1-単年カーブ!$R$3)*単年カーブ!Q6476)</f>
        <v>0</v>
      </c>
      <c r="G6476" s="47">
        <f t="shared" si="710"/>
        <v>0</v>
      </c>
      <c r="M6476">
        <f t="shared" si="711"/>
        <v>8</v>
      </c>
      <c r="N6476">
        <f>IF(OR(WEEKDAY(A6476)=1,WEEKDAY(A6476)=7,COUNTIF('2027祝日等（不使用）'!$A$1:$A$20,単年カーブ!A6476)=1),0,1)</f>
        <v>1</v>
      </c>
      <c r="O6476">
        <f t="shared" si="708"/>
        <v>41</v>
      </c>
      <c r="P6476">
        <f t="shared" si="712"/>
        <v>0</v>
      </c>
      <c r="Q6476">
        <f t="shared" si="713"/>
        <v>0</v>
      </c>
    </row>
    <row r="6477" spans="1:17" ht="19.5" x14ac:dyDescent="0.4">
      <c r="A6477" s="33">
        <f t="shared" si="707"/>
        <v>46612</v>
      </c>
      <c r="B6477" s="27" t="str">
        <f t="shared" si="709"/>
        <v>(金)</v>
      </c>
      <c r="C6477" s="34">
        <v>0.85416666666666696</v>
      </c>
      <c r="D6477" s="16" t="s">
        <v>18</v>
      </c>
      <c r="E6477" s="35">
        <v>0.875</v>
      </c>
      <c r="F6477" s="50">
        <f>IF(COUNTIF('リスト（不使用）'!$A$5:$A$6,単年カーブ!$A$1),"希望数量入力ください",'単年（2027年度）'!$E$12*単年カーブ!$R$3+'単年（2027年度）'!$E$12*(1-単年カーブ!$R$3)*単年カーブ!Q6477)</f>
        <v>0</v>
      </c>
      <c r="G6477" s="47">
        <f t="shared" si="710"/>
        <v>0</v>
      </c>
      <c r="M6477">
        <f t="shared" si="711"/>
        <v>8</v>
      </c>
      <c r="N6477">
        <f>IF(OR(WEEKDAY(A6477)=1,WEEKDAY(A6477)=7,COUNTIF('2027祝日等（不使用）'!$A$1:$A$20,単年カーブ!A6477)=1),0,1)</f>
        <v>1</v>
      </c>
      <c r="O6477">
        <f t="shared" si="708"/>
        <v>42</v>
      </c>
      <c r="P6477">
        <f t="shared" si="712"/>
        <v>0</v>
      </c>
      <c r="Q6477">
        <f t="shared" si="713"/>
        <v>0</v>
      </c>
    </row>
    <row r="6478" spans="1:17" ht="19.5" x14ac:dyDescent="0.4">
      <c r="A6478" s="33">
        <f t="shared" si="707"/>
        <v>46612</v>
      </c>
      <c r="B6478" s="27" t="str">
        <f t="shared" si="709"/>
        <v>(金)</v>
      </c>
      <c r="C6478" s="34">
        <v>0.875</v>
      </c>
      <c r="D6478" s="16" t="s">
        <v>18</v>
      </c>
      <c r="E6478" s="35">
        <v>0.89583333333333304</v>
      </c>
      <c r="F6478" s="50">
        <f>IF(COUNTIF('リスト（不使用）'!$A$5:$A$6,単年カーブ!$A$1),"希望数量入力ください",'単年（2027年度）'!$E$12*単年カーブ!$R$3+'単年（2027年度）'!$E$12*(1-単年カーブ!$R$3)*単年カーブ!Q6478)</f>
        <v>0</v>
      </c>
      <c r="G6478" s="47">
        <f t="shared" si="710"/>
        <v>0</v>
      </c>
      <c r="M6478">
        <f t="shared" si="711"/>
        <v>8</v>
      </c>
      <c r="N6478">
        <f>IF(OR(WEEKDAY(A6478)=1,WEEKDAY(A6478)=7,COUNTIF('2027祝日等（不使用）'!$A$1:$A$20,単年カーブ!A6478)=1),0,1)</f>
        <v>1</v>
      </c>
      <c r="O6478">
        <f t="shared" si="708"/>
        <v>43</v>
      </c>
      <c r="P6478">
        <f t="shared" si="712"/>
        <v>0</v>
      </c>
      <c r="Q6478">
        <f t="shared" si="713"/>
        <v>0</v>
      </c>
    </row>
    <row r="6479" spans="1:17" ht="19.5" x14ac:dyDescent="0.4">
      <c r="A6479" s="33">
        <f t="shared" si="707"/>
        <v>46612</v>
      </c>
      <c r="B6479" s="27" t="str">
        <f t="shared" si="709"/>
        <v>(金)</v>
      </c>
      <c r="C6479" s="34">
        <v>0.89583333333333304</v>
      </c>
      <c r="D6479" s="16" t="s">
        <v>18</v>
      </c>
      <c r="E6479" s="35">
        <v>0.91666666666666696</v>
      </c>
      <c r="F6479" s="50">
        <f>IF(COUNTIF('リスト（不使用）'!$A$5:$A$6,単年カーブ!$A$1),"希望数量入力ください",'単年（2027年度）'!$E$12*単年カーブ!$R$3+'単年（2027年度）'!$E$12*(1-単年カーブ!$R$3)*単年カーブ!Q6479)</f>
        <v>0</v>
      </c>
      <c r="G6479" s="47">
        <f t="shared" si="710"/>
        <v>0</v>
      </c>
      <c r="M6479">
        <f t="shared" si="711"/>
        <v>8</v>
      </c>
      <c r="N6479">
        <f>IF(OR(WEEKDAY(A6479)=1,WEEKDAY(A6479)=7,COUNTIF('2027祝日等（不使用）'!$A$1:$A$20,単年カーブ!A6479)=1),0,1)</f>
        <v>1</v>
      </c>
      <c r="O6479">
        <f t="shared" si="708"/>
        <v>44</v>
      </c>
      <c r="P6479">
        <f t="shared" si="712"/>
        <v>0</v>
      </c>
      <c r="Q6479">
        <f t="shared" si="713"/>
        <v>0</v>
      </c>
    </row>
    <row r="6480" spans="1:17" ht="19.5" x14ac:dyDescent="0.4">
      <c r="A6480" s="33">
        <f t="shared" si="707"/>
        <v>46612</v>
      </c>
      <c r="B6480" s="27" t="str">
        <f t="shared" si="709"/>
        <v>(金)</v>
      </c>
      <c r="C6480" s="34">
        <v>0.91666666666666696</v>
      </c>
      <c r="D6480" s="16" t="s">
        <v>18</v>
      </c>
      <c r="E6480" s="35">
        <v>0.9375</v>
      </c>
      <c r="F6480" s="50">
        <f>IF(COUNTIF('リスト（不使用）'!$A$5:$A$6,単年カーブ!$A$1),"希望数量入力ください",'単年（2027年度）'!$E$12*単年カーブ!$R$3+'単年（2027年度）'!$E$12*(1-単年カーブ!$R$3)*単年カーブ!Q6480)</f>
        <v>0</v>
      </c>
      <c r="G6480" s="47">
        <f t="shared" si="710"/>
        <v>0</v>
      </c>
      <c r="M6480">
        <f t="shared" si="711"/>
        <v>8</v>
      </c>
      <c r="N6480">
        <f>IF(OR(WEEKDAY(A6480)=1,WEEKDAY(A6480)=7,COUNTIF('2027祝日等（不使用）'!$A$1:$A$20,単年カーブ!A6480)=1),0,1)</f>
        <v>1</v>
      </c>
      <c r="O6480">
        <f t="shared" si="708"/>
        <v>45</v>
      </c>
      <c r="P6480">
        <f t="shared" si="712"/>
        <v>0</v>
      </c>
      <c r="Q6480">
        <f t="shared" si="713"/>
        <v>0</v>
      </c>
    </row>
    <row r="6481" spans="1:17" ht="19.5" x14ac:dyDescent="0.4">
      <c r="A6481" s="33">
        <f t="shared" si="707"/>
        <v>46612</v>
      </c>
      <c r="B6481" s="27" t="str">
        <f t="shared" si="709"/>
        <v>(金)</v>
      </c>
      <c r="C6481" s="34">
        <v>0.9375</v>
      </c>
      <c r="D6481" s="16" t="s">
        <v>18</v>
      </c>
      <c r="E6481" s="35">
        <v>0.95833333333333304</v>
      </c>
      <c r="F6481" s="50">
        <f>IF(COUNTIF('リスト（不使用）'!$A$5:$A$6,単年カーブ!$A$1),"希望数量入力ください",'単年（2027年度）'!$E$12*単年カーブ!$R$3+'単年（2027年度）'!$E$12*(1-単年カーブ!$R$3)*単年カーブ!Q6481)</f>
        <v>0</v>
      </c>
      <c r="G6481" s="47">
        <f t="shared" si="710"/>
        <v>0</v>
      </c>
      <c r="M6481">
        <f t="shared" si="711"/>
        <v>8</v>
      </c>
      <c r="N6481">
        <f>IF(OR(WEEKDAY(A6481)=1,WEEKDAY(A6481)=7,COUNTIF('2027祝日等（不使用）'!$A$1:$A$20,単年カーブ!A6481)=1),0,1)</f>
        <v>1</v>
      </c>
      <c r="O6481">
        <f t="shared" si="708"/>
        <v>46</v>
      </c>
      <c r="P6481">
        <f t="shared" si="712"/>
        <v>0</v>
      </c>
      <c r="Q6481">
        <f t="shared" si="713"/>
        <v>0</v>
      </c>
    </row>
    <row r="6482" spans="1:17" ht="19.5" x14ac:dyDescent="0.4">
      <c r="A6482" s="33">
        <f t="shared" si="707"/>
        <v>46612</v>
      </c>
      <c r="B6482" s="27" t="str">
        <f t="shared" si="709"/>
        <v>(金)</v>
      </c>
      <c r="C6482" s="34">
        <v>0.95833333333333304</v>
      </c>
      <c r="D6482" s="16" t="s">
        <v>18</v>
      </c>
      <c r="E6482" s="35">
        <v>0.97916666666666696</v>
      </c>
      <c r="F6482" s="50">
        <f>IF(COUNTIF('リスト（不使用）'!$A$5:$A$6,単年カーブ!$A$1),"希望数量入力ください",'単年（2027年度）'!$E$12*単年カーブ!$R$3+'単年（2027年度）'!$E$12*(1-単年カーブ!$R$3)*単年カーブ!Q6482)</f>
        <v>0</v>
      </c>
      <c r="G6482" s="47">
        <f t="shared" si="710"/>
        <v>0</v>
      </c>
      <c r="M6482">
        <f t="shared" si="711"/>
        <v>8</v>
      </c>
      <c r="N6482">
        <f>IF(OR(WEEKDAY(A6482)=1,WEEKDAY(A6482)=7,COUNTIF('2027祝日等（不使用）'!$A$1:$A$20,単年カーブ!A6482)=1),0,1)</f>
        <v>1</v>
      </c>
      <c r="O6482">
        <f t="shared" si="708"/>
        <v>47</v>
      </c>
      <c r="P6482">
        <f t="shared" si="712"/>
        <v>0</v>
      </c>
      <c r="Q6482">
        <f t="shared" si="713"/>
        <v>0</v>
      </c>
    </row>
    <row r="6483" spans="1:17" ht="19.5" x14ac:dyDescent="0.4">
      <c r="A6483" s="33">
        <f t="shared" si="707"/>
        <v>46612</v>
      </c>
      <c r="B6483" s="27" t="str">
        <f t="shared" si="709"/>
        <v>(金)</v>
      </c>
      <c r="C6483" s="34">
        <v>0.97916666666666696</v>
      </c>
      <c r="D6483" s="16" t="s">
        <v>18</v>
      </c>
      <c r="E6483" s="35" t="s">
        <v>17</v>
      </c>
      <c r="F6483" s="50">
        <f>IF(COUNTIF('リスト（不使用）'!$A$5:$A$6,単年カーブ!$A$1),"希望数量入力ください",'単年（2027年度）'!$E$12*単年カーブ!$R$3+'単年（2027年度）'!$E$12*(1-単年カーブ!$R$3)*単年カーブ!Q6483)</f>
        <v>0</v>
      </c>
      <c r="G6483" s="47">
        <f t="shared" si="710"/>
        <v>0</v>
      </c>
      <c r="M6483">
        <f t="shared" si="711"/>
        <v>8</v>
      </c>
      <c r="N6483">
        <f>IF(OR(WEEKDAY(A6483)=1,WEEKDAY(A6483)=7,COUNTIF('2027祝日等（不使用）'!$A$1:$A$20,単年カーブ!A6483)=1),0,1)</f>
        <v>1</v>
      </c>
      <c r="O6483">
        <f t="shared" si="708"/>
        <v>48</v>
      </c>
      <c r="P6483">
        <f t="shared" si="712"/>
        <v>0</v>
      </c>
      <c r="Q6483">
        <f t="shared" si="713"/>
        <v>0</v>
      </c>
    </row>
    <row r="6484" spans="1:17" ht="19.5" x14ac:dyDescent="0.4">
      <c r="A6484" s="33">
        <f t="shared" si="707"/>
        <v>46613</v>
      </c>
      <c r="B6484" s="27" t="str">
        <f t="shared" si="709"/>
        <v>(土)</v>
      </c>
      <c r="C6484" s="34">
        <v>0</v>
      </c>
      <c r="D6484" s="16" t="s">
        <v>18</v>
      </c>
      <c r="E6484" s="35">
        <v>2.0833333333333332E-2</v>
      </c>
      <c r="F6484" s="50">
        <f>IF(COUNTIF('リスト（不使用）'!$A$5:$A$6,単年カーブ!$A$1),"希望数量入力ください",'単年（2027年度）'!$E$12*単年カーブ!$R$3+'単年（2027年度）'!$E$12*(1-単年カーブ!$R$3)*単年カーブ!Q6484)</f>
        <v>0</v>
      </c>
      <c r="G6484" s="47">
        <f t="shared" si="710"/>
        <v>0</v>
      </c>
      <c r="M6484">
        <f t="shared" si="711"/>
        <v>8</v>
      </c>
      <c r="N6484">
        <f>IF(OR(WEEKDAY(A6484)=1,WEEKDAY(A6484)=7,COUNTIF('2027祝日等（不使用）'!$A$1:$A$20,単年カーブ!A6484)=1),0,1)</f>
        <v>0</v>
      </c>
      <c r="O6484">
        <f t="shared" si="708"/>
        <v>1</v>
      </c>
      <c r="P6484">
        <f t="shared" si="712"/>
        <v>0</v>
      </c>
      <c r="Q6484">
        <f t="shared" si="713"/>
        <v>0</v>
      </c>
    </row>
    <row r="6485" spans="1:17" ht="19.5" x14ac:dyDescent="0.4">
      <c r="A6485" s="33">
        <f t="shared" si="707"/>
        <v>46613</v>
      </c>
      <c r="B6485" s="27" t="str">
        <f t="shared" si="709"/>
        <v>(土)</v>
      </c>
      <c r="C6485" s="34">
        <v>2.0833333333333332E-2</v>
      </c>
      <c r="D6485" s="16" t="s">
        <v>18</v>
      </c>
      <c r="E6485" s="35">
        <v>4.1666666666666664E-2</v>
      </c>
      <c r="F6485" s="50">
        <f>IF(COUNTIF('リスト（不使用）'!$A$5:$A$6,単年カーブ!$A$1),"希望数量入力ください",'単年（2027年度）'!$E$12*単年カーブ!$R$3+'単年（2027年度）'!$E$12*(1-単年カーブ!$R$3)*単年カーブ!Q6485)</f>
        <v>0</v>
      </c>
      <c r="G6485" s="47">
        <f t="shared" si="710"/>
        <v>0</v>
      </c>
      <c r="M6485">
        <f t="shared" si="711"/>
        <v>8</v>
      </c>
      <c r="N6485">
        <f>IF(OR(WEEKDAY(A6485)=1,WEEKDAY(A6485)=7,COUNTIF('2027祝日等（不使用）'!$A$1:$A$20,単年カーブ!A6485)=1),0,1)</f>
        <v>0</v>
      </c>
      <c r="O6485">
        <f t="shared" si="708"/>
        <v>2</v>
      </c>
      <c r="P6485">
        <f t="shared" si="712"/>
        <v>0</v>
      </c>
      <c r="Q6485">
        <f t="shared" si="713"/>
        <v>0</v>
      </c>
    </row>
    <row r="6486" spans="1:17" ht="19.5" x14ac:dyDescent="0.4">
      <c r="A6486" s="33">
        <f t="shared" si="707"/>
        <v>46613</v>
      </c>
      <c r="B6486" s="27" t="str">
        <f t="shared" si="709"/>
        <v>(土)</v>
      </c>
      <c r="C6486" s="34">
        <v>4.1666666666666664E-2</v>
      </c>
      <c r="D6486" s="16" t="s">
        <v>18</v>
      </c>
      <c r="E6486" s="35">
        <v>6.25E-2</v>
      </c>
      <c r="F6486" s="50">
        <f>IF(COUNTIF('リスト（不使用）'!$A$5:$A$6,単年カーブ!$A$1),"希望数量入力ください",'単年（2027年度）'!$E$12*単年カーブ!$R$3+'単年（2027年度）'!$E$12*(1-単年カーブ!$R$3)*単年カーブ!Q6486)</f>
        <v>0</v>
      </c>
      <c r="G6486" s="47">
        <f t="shared" si="710"/>
        <v>0</v>
      </c>
      <c r="M6486">
        <f t="shared" si="711"/>
        <v>8</v>
      </c>
      <c r="N6486">
        <f>IF(OR(WEEKDAY(A6486)=1,WEEKDAY(A6486)=7,COUNTIF('2027祝日等（不使用）'!$A$1:$A$20,単年カーブ!A6486)=1),0,1)</f>
        <v>0</v>
      </c>
      <c r="O6486">
        <f t="shared" si="708"/>
        <v>3</v>
      </c>
      <c r="P6486">
        <f t="shared" si="712"/>
        <v>0</v>
      </c>
      <c r="Q6486">
        <f t="shared" si="713"/>
        <v>0</v>
      </c>
    </row>
    <row r="6487" spans="1:17" ht="19.5" x14ac:dyDescent="0.4">
      <c r="A6487" s="33">
        <f t="shared" si="707"/>
        <v>46613</v>
      </c>
      <c r="B6487" s="27" t="str">
        <f t="shared" si="709"/>
        <v>(土)</v>
      </c>
      <c r="C6487" s="34">
        <v>6.25E-2</v>
      </c>
      <c r="D6487" s="16" t="s">
        <v>18</v>
      </c>
      <c r="E6487" s="35">
        <v>8.3333333333333301E-2</v>
      </c>
      <c r="F6487" s="50">
        <f>IF(COUNTIF('リスト（不使用）'!$A$5:$A$6,単年カーブ!$A$1),"希望数量入力ください",'単年（2027年度）'!$E$12*単年カーブ!$R$3+'単年（2027年度）'!$E$12*(1-単年カーブ!$R$3)*単年カーブ!Q6487)</f>
        <v>0</v>
      </c>
      <c r="G6487" s="47">
        <f t="shared" si="710"/>
        <v>0</v>
      </c>
      <c r="M6487">
        <f t="shared" si="711"/>
        <v>8</v>
      </c>
      <c r="N6487">
        <f>IF(OR(WEEKDAY(A6487)=1,WEEKDAY(A6487)=7,COUNTIF('2027祝日等（不使用）'!$A$1:$A$20,単年カーブ!A6487)=1),0,1)</f>
        <v>0</v>
      </c>
      <c r="O6487">
        <f t="shared" si="708"/>
        <v>4</v>
      </c>
      <c r="P6487">
        <f t="shared" si="712"/>
        <v>0</v>
      </c>
      <c r="Q6487">
        <f t="shared" si="713"/>
        <v>0</v>
      </c>
    </row>
    <row r="6488" spans="1:17" ht="19.5" x14ac:dyDescent="0.4">
      <c r="A6488" s="33">
        <f t="shared" si="707"/>
        <v>46613</v>
      </c>
      <c r="B6488" s="27" t="str">
        <f t="shared" si="709"/>
        <v>(土)</v>
      </c>
      <c r="C6488" s="34">
        <v>8.3333333333333301E-2</v>
      </c>
      <c r="D6488" s="16" t="s">
        <v>18</v>
      </c>
      <c r="E6488" s="35">
        <v>0.104166666666667</v>
      </c>
      <c r="F6488" s="50">
        <f>IF(COUNTIF('リスト（不使用）'!$A$5:$A$6,単年カーブ!$A$1),"希望数量入力ください",'単年（2027年度）'!$E$12*単年カーブ!$R$3+'単年（2027年度）'!$E$12*(1-単年カーブ!$R$3)*単年カーブ!Q6488)</f>
        <v>0</v>
      </c>
      <c r="G6488" s="47">
        <f t="shared" si="710"/>
        <v>0</v>
      </c>
      <c r="M6488">
        <f t="shared" si="711"/>
        <v>8</v>
      </c>
      <c r="N6488">
        <f>IF(OR(WEEKDAY(A6488)=1,WEEKDAY(A6488)=7,COUNTIF('2027祝日等（不使用）'!$A$1:$A$20,単年カーブ!A6488)=1),0,1)</f>
        <v>0</v>
      </c>
      <c r="O6488">
        <f t="shared" si="708"/>
        <v>5</v>
      </c>
      <c r="P6488">
        <f t="shared" si="712"/>
        <v>0</v>
      </c>
      <c r="Q6488">
        <f t="shared" si="713"/>
        <v>0</v>
      </c>
    </row>
    <row r="6489" spans="1:17" ht="19.5" x14ac:dyDescent="0.4">
      <c r="A6489" s="33">
        <f t="shared" si="707"/>
        <v>46613</v>
      </c>
      <c r="B6489" s="27" t="str">
        <f t="shared" si="709"/>
        <v>(土)</v>
      </c>
      <c r="C6489" s="34">
        <v>0.104166666666667</v>
      </c>
      <c r="D6489" s="16" t="s">
        <v>18</v>
      </c>
      <c r="E6489" s="35">
        <v>0.125</v>
      </c>
      <c r="F6489" s="50">
        <f>IF(COUNTIF('リスト（不使用）'!$A$5:$A$6,単年カーブ!$A$1),"希望数量入力ください",'単年（2027年度）'!$E$12*単年カーブ!$R$3+'単年（2027年度）'!$E$12*(1-単年カーブ!$R$3)*単年カーブ!Q6489)</f>
        <v>0</v>
      </c>
      <c r="G6489" s="47">
        <f t="shared" si="710"/>
        <v>0</v>
      </c>
      <c r="M6489">
        <f t="shared" si="711"/>
        <v>8</v>
      </c>
      <c r="N6489">
        <f>IF(OR(WEEKDAY(A6489)=1,WEEKDAY(A6489)=7,COUNTIF('2027祝日等（不使用）'!$A$1:$A$20,単年カーブ!A6489)=1),0,1)</f>
        <v>0</v>
      </c>
      <c r="O6489">
        <f t="shared" si="708"/>
        <v>6</v>
      </c>
      <c r="P6489">
        <f t="shared" si="712"/>
        <v>0</v>
      </c>
      <c r="Q6489">
        <f t="shared" si="713"/>
        <v>0</v>
      </c>
    </row>
    <row r="6490" spans="1:17" ht="19.5" x14ac:dyDescent="0.4">
      <c r="A6490" s="33">
        <f t="shared" si="707"/>
        <v>46613</v>
      </c>
      <c r="B6490" s="27" t="str">
        <f t="shared" si="709"/>
        <v>(土)</v>
      </c>
      <c r="C6490" s="34">
        <v>0.125</v>
      </c>
      <c r="D6490" s="16" t="s">
        <v>18</v>
      </c>
      <c r="E6490" s="35">
        <v>0.14583333333333301</v>
      </c>
      <c r="F6490" s="50">
        <f>IF(COUNTIF('リスト（不使用）'!$A$5:$A$6,単年カーブ!$A$1),"希望数量入力ください",'単年（2027年度）'!$E$12*単年カーブ!$R$3+'単年（2027年度）'!$E$12*(1-単年カーブ!$R$3)*単年カーブ!Q6490)</f>
        <v>0</v>
      </c>
      <c r="G6490" s="47">
        <f t="shared" si="710"/>
        <v>0</v>
      </c>
      <c r="M6490">
        <f t="shared" si="711"/>
        <v>8</v>
      </c>
      <c r="N6490">
        <f>IF(OR(WEEKDAY(A6490)=1,WEEKDAY(A6490)=7,COUNTIF('2027祝日等（不使用）'!$A$1:$A$20,単年カーブ!A6490)=1),0,1)</f>
        <v>0</v>
      </c>
      <c r="O6490">
        <f t="shared" si="708"/>
        <v>7</v>
      </c>
      <c r="P6490">
        <f t="shared" si="712"/>
        <v>0</v>
      </c>
      <c r="Q6490">
        <f t="shared" si="713"/>
        <v>0</v>
      </c>
    </row>
    <row r="6491" spans="1:17" ht="19.5" x14ac:dyDescent="0.4">
      <c r="A6491" s="33">
        <f t="shared" si="707"/>
        <v>46613</v>
      </c>
      <c r="B6491" s="27" t="str">
        <f t="shared" si="709"/>
        <v>(土)</v>
      </c>
      <c r="C6491" s="34">
        <v>0.14583333333333301</v>
      </c>
      <c r="D6491" s="16" t="s">
        <v>18</v>
      </c>
      <c r="E6491" s="35">
        <v>0.16666666666666699</v>
      </c>
      <c r="F6491" s="50">
        <f>IF(COUNTIF('リスト（不使用）'!$A$5:$A$6,単年カーブ!$A$1),"希望数量入力ください",'単年（2027年度）'!$E$12*単年カーブ!$R$3+'単年（2027年度）'!$E$12*(1-単年カーブ!$R$3)*単年カーブ!Q6491)</f>
        <v>0</v>
      </c>
      <c r="G6491" s="47">
        <f t="shared" si="710"/>
        <v>0</v>
      </c>
      <c r="M6491">
        <f t="shared" si="711"/>
        <v>8</v>
      </c>
      <c r="N6491">
        <f>IF(OR(WEEKDAY(A6491)=1,WEEKDAY(A6491)=7,COUNTIF('2027祝日等（不使用）'!$A$1:$A$20,単年カーブ!A6491)=1),0,1)</f>
        <v>0</v>
      </c>
      <c r="O6491">
        <f t="shared" si="708"/>
        <v>8</v>
      </c>
      <c r="P6491">
        <f t="shared" si="712"/>
        <v>0</v>
      </c>
      <c r="Q6491">
        <f t="shared" si="713"/>
        <v>0</v>
      </c>
    </row>
    <row r="6492" spans="1:17" ht="19.5" x14ac:dyDescent="0.4">
      <c r="A6492" s="33">
        <f t="shared" si="707"/>
        <v>46613</v>
      </c>
      <c r="B6492" s="27" t="str">
        <f t="shared" si="709"/>
        <v>(土)</v>
      </c>
      <c r="C6492" s="34">
        <v>0.16666666666666699</v>
      </c>
      <c r="D6492" s="16" t="s">
        <v>18</v>
      </c>
      <c r="E6492" s="35">
        <v>0.1875</v>
      </c>
      <c r="F6492" s="50">
        <f>IF(COUNTIF('リスト（不使用）'!$A$5:$A$6,単年カーブ!$A$1),"希望数量入力ください",'単年（2027年度）'!$E$12*単年カーブ!$R$3+'単年（2027年度）'!$E$12*(1-単年カーブ!$R$3)*単年カーブ!Q6492)</f>
        <v>0</v>
      </c>
      <c r="G6492" s="47">
        <f t="shared" si="710"/>
        <v>0</v>
      </c>
      <c r="M6492">
        <f t="shared" si="711"/>
        <v>8</v>
      </c>
      <c r="N6492">
        <f>IF(OR(WEEKDAY(A6492)=1,WEEKDAY(A6492)=7,COUNTIF('2027祝日等（不使用）'!$A$1:$A$20,単年カーブ!A6492)=1),0,1)</f>
        <v>0</v>
      </c>
      <c r="O6492">
        <f t="shared" si="708"/>
        <v>9</v>
      </c>
      <c r="P6492">
        <f t="shared" si="712"/>
        <v>0</v>
      </c>
      <c r="Q6492">
        <f t="shared" si="713"/>
        <v>0</v>
      </c>
    </row>
    <row r="6493" spans="1:17" ht="19.5" x14ac:dyDescent="0.4">
      <c r="A6493" s="33">
        <f t="shared" si="707"/>
        <v>46613</v>
      </c>
      <c r="B6493" s="27" t="str">
        <f t="shared" si="709"/>
        <v>(土)</v>
      </c>
      <c r="C6493" s="34">
        <v>0.1875</v>
      </c>
      <c r="D6493" s="16" t="s">
        <v>18</v>
      </c>
      <c r="E6493" s="35">
        <v>0.20833333333333301</v>
      </c>
      <c r="F6493" s="50">
        <f>IF(COUNTIF('リスト（不使用）'!$A$5:$A$6,単年カーブ!$A$1),"希望数量入力ください",'単年（2027年度）'!$E$12*単年カーブ!$R$3+'単年（2027年度）'!$E$12*(1-単年カーブ!$R$3)*単年カーブ!Q6493)</f>
        <v>0</v>
      </c>
      <c r="G6493" s="47">
        <f t="shared" si="710"/>
        <v>0</v>
      </c>
      <c r="M6493">
        <f t="shared" si="711"/>
        <v>8</v>
      </c>
      <c r="N6493">
        <f>IF(OR(WEEKDAY(A6493)=1,WEEKDAY(A6493)=7,COUNTIF('2027祝日等（不使用）'!$A$1:$A$20,単年カーブ!A6493)=1),0,1)</f>
        <v>0</v>
      </c>
      <c r="O6493">
        <f t="shared" si="708"/>
        <v>10</v>
      </c>
      <c r="P6493">
        <f t="shared" si="712"/>
        <v>0</v>
      </c>
      <c r="Q6493">
        <f t="shared" si="713"/>
        <v>0</v>
      </c>
    </row>
    <row r="6494" spans="1:17" ht="19.5" x14ac:dyDescent="0.4">
      <c r="A6494" s="33">
        <f t="shared" si="707"/>
        <v>46613</v>
      </c>
      <c r="B6494" s="27" t="str">
        <f t="shared" si="709"/>
        <v>(土)</v>
      </c>
      <c r="C6494" s="34">
        <v>0.20833333333333301</v>
      </c>
      <c r="D6494" s="16" t="s">
        <v>18</v>
      </c>
      <c r="E6494" s="35">
        <v>0.22916666666666699</v>
      </c>
      <c r="F6494" s="50">
        <f>IF(COUNTIF('リスト（不使用）'!$A$5:$A$6,単年カーブ!$A$1),"希望数量入力ください",'単年（2027年度）'!$E$12*単年カーブ!$R$3+'単年（2027年度）'!$E$12*(1-単年カーブ!$R$3)*単年カーブ!Q6494)</f>
        <v>0</v>
      </c>
      <c r="G6494" s="47">
        <f t="shared" si="710"/>
        <v>0</v>
      </c>
      <c r="M6494">
        <f t="shared" si="711"/>
        <v>8</v>
      </c>
      <c r="N6494">
        <f>IF(OR(WEEKDAY(A6494)=1,WEEKDAY(A6494)=7,COUNTIF('2027祝日等（不使用）'!$A$1:$A$20,単年カーブ!A6494)=1),0,1)</f>
        <v>0</v>
      </c>
      <c r="O6494">
        <f t="shared" si="708"/>
        <v>11</v>
      </c>
      <c r="P6494">
        <f t="shared" si="712"/>
        <v>0</v>
      </c>
      <c r="Q6494">
        <f t="shared" si="713"/>
        <v>0</v>
      </c>
    </row>
    <row r="6495" spans="1:17" ht="19.5" x14ac:dyDescent="0.4">
      <c r="A6495" s="33">
        <f t="shared" si="707"/>
        <v>46613</v>
      </c>
      <c r="B6495" s="27" t="str">
        <f t="shared" si="709"/>
        <v>(土)</v>
      </c>
      <c r="C6495" s="34">
        <v>0.22916666666666699</v>
      </c>
      <c r="D6495" s="16" t="s">
        <v>18</v>
      </c>
      <c r="E6495" s="35">
        <v>0.25</v>
      </c>
      <c r="F6495" s="50">
        <f>IF(COUNTIF('リスト（不使用）'!$A$5:$A$6,単年カーブ!$A$1),"希望数量入力ください",'単年（2027年度）'!$E$12*単年カーブ!$R$3+'単年（2027年度）'!$E$12*(1-単年カーブ!$R$3)*単年カーブ!Q6495)</f>
        <v>0</v>
      </c>
      <c r="G6495" s="47">
        <f t="shared" si="710"/>
        <v>0</v>
      </c>
      <c r="M6495">
        <f t="shared" si="711"/>
        <v>8</v>
      </c>
      <c r="N6495">
        <f>IF(OR(WEEKDAY(A6495)=1,WEEKDAY(A6495)=7,COUNTIF('2027祝日等（不使用）'!$A$1:$A$20,単年カーブ!A6495)=1),0,1)</f>
        <v>0</v>
      </c>
      <c r="O6495">
        <f t="shared" si="708"/>
        <v>12</v>
      </c>
      <c r="P6495">
        <f t="shared" si="712"/>
        <v>0</v>
      </c>
      <c r="Q6495">
        <f t="shared" si="713"/>
        <v>0</v>
      </c>
    </row>
    <row r="6496" spans="1:17" ht="19.5" x14ac:dyDescent="0.4">
      <c r="A6496" s="33">
        <f t="shared" si="707"/>
        <v>46613</v>
      </c>
      <c r="B6496" s="27" t="str">
        <f t="shared" si="709"/>
        <v>(土)</v>
      </c>
      <c r="C6496" s="34">
        <v>0.25</v>
      </c>
      <c r="D6496" s="16" t="s">
        <v>18</v>
      </c>
      <c r="E6496" s="35">
        <v>0.27083333333333298</v>
      </c>
      <c r="F6496" s="50">
        <f>IF(COUNTIF('リスト（不使用）'!$A$5:$A$6,単年カーブ!$A$1),"希望数量入力ください",'単年（2027年度）'!$E$12*単年カーブ!$R$3+'単年（2027年度）'!$E$12*(1-単年カーブ!$R$3)*単年カーブ!Q6496)</f>
        <v>0</v>
      </c>
      <c r="G6496" s="47">
        <f t="shared" si="710"/>
        <v>0</v>
      </c>
      <c r="M6496">
        <f t="shared" si="711"/>
        <v>8</v>
      </c>
      <c r="N6496">
        <f>IF(OR(WEEKDAY(A6496)=1,WEEKDAY(A6496)=7,COUNTIF('2027祝日等（不使用）'!$A$1:$A$20,単年カーブ!A6496)=1),0,1)</f>
        <v>0</v>
      </c>
      <c r="O6496">
        <f t="shared" si="708"/>
        <v>13</v>
      </c>
      <c r="P6496">
        <f t="shared" si="712"/>
        <v>0</v>
      </c>
      <c r="Q6496">
        <f t="shared" si="713"/>
        <v>0</v>
      </c>
    </row>
    <row r="6497" spans="1:17" ht="19.5" x14ac:dyDescent="0.4">
      <c r="A6497" s="33">
        <f t="shared" si="707"/>
        <v>46613</v>
      </c>
      <c r="B6497" s="27" t="str">
        <f t="shared" si="709"/>
        <v>(土)</v>
      </c>
      <c r="C6497" s="34">
        <v>0.27083333333333298</v>
      </c>
      <c r="D6497" s="16" t="s">
        <v>18</v>
      </c>
      <c r="E6497" s="35">
        <v>0.29166666666666702</v>
      </c>
      <c r="F6497" s="50">
        <f>IF(COUNTIF('リスト（不使用）'!$A$5:$A$6,単年カーブ!$A$1),"希望数量入力ください",'単年（2027年度）'!$E$12*単年カーブ!$R$3+'単年（2027年度）'!$E$12*(1-単年カーブ!$R$3)*単年カーブ!Q6497)</f>
        <v>0</v>
      </c>
      <c r="G6497" s="47">
        <f t="shared" si="710"/>
        <v>0</v>
      </c>
      <c r="M6497">
        <f t="shared" si="711"/>
        <v>8</v>
      </c>
      <c r="N6497">
        <f>IF(OR(WEEKDAY(A6497)=1,WEEKDAY(A6497)=7,COUNTIF('2027祝日等（不使用）'!$A$1:$A$20,単年カーブ!A6497)=1),0,1)</f>
        <v>0</v>
      </c>
      <c r="O6497">
        <f t="shared" si="708"/>
        <v>14</v>
      </c>
      <c r="P6497">
        <f t="shared" si="712"/>
        <v>0</v>
      </c>
      <c r="Q6497">
        <f t="shared" si="713"/>
        <v>0</v>
      </c>
    </row>
    <row r="6498" spans="1:17" ht="19.5" x14ac:dyDescent="0.4">
      <c r="A6498" s="33">
        <f t="shared" si="707"/>
        <v>46613</v>
      </c>
      <c r="B6498" s="27" t="str">
        <f t="shared" si="709"/>
        <v>(土)</v>
      </c>
      <c r="C6498" s="34">
        <v>0.29166666666666702</v>
      </c>
      <c r="D6498" s="16" t="s">
        <v>18</v>
      </c>
      <c r="E6498" s="35">
        <v>0.3125</v>
      </c>
      <c r="F6498" s="50">
        <f>IF(COUNTIF('リスト（不使用）'!$A$5:$A$6,単年カーブ!$A$1),"希望数量入力ください",'単年（2027年度）'!$E$12*単年カーブ!$R$3+'単年（2027年度）'!$E$12*(1-単年カーブ!$R$3)*単年カーブ!Q6498)</f>
        <v>0</v>
      </c>
      <c r="G6498" s="47">
        <f t="shared" si="710"/>
        <v>0</v>
      </c>
      <c r="M6498">
        <f t="shared" si="711"/>
        <v>8</v>
      </c>
      <c r="N6498">
        <f>IF(OR(WEEKDAY(A6498)=1,WEEKDAY(A6498)=7,COUNTIF('2027祝日等（不使用）'!$A$1:$A$20,単年カーブ!A6498)=1),0,1)</f>
        <v>0</v>
      </c>
      <c r="O6498">
        <f t="shared" si="708"/>
        <v>15</v>
      </c>
      <c r="P6498">
        <f t="shared" si="712"/>
        <v>0</v>
      </c>
      <c r="Q6498">
        <f t="shared" si="713"/>
        <v>0</v>
      </c>
    </row>
    <row r="6499" spans="1:17" ht="19.5" x14ac:dyDescent="0.4">
      <c r="A6499" s="33">
        <f t="shared" si="707"/>
        <v>46613</v>
      </c>
      <c r="B6499" s="27" t="str">
        <f t="shared" si="709"/>
        <v>(土)</v>
      </c>
      <c r="C6499" s="34">
        <v>0.3125</v>
      </c>
      <c r="D6499" s="16" t="s">
        <v>18</v>
      </c>
      <c r="E6499" s="35">
        <v>0.33333333333333298</v>
      </c>
      <c r="F6499" s="50">
        <f>IF(COUNTIF('リスト（不使用）'!$A$5:$A$6,単年カーブ!$A$1),"希望数量入力ください",'単年（2027年度）'!$E$12*単年カーブ!$R$3+'単年（2027年度）'!$E$12*(1-単年カーブ!$R$3)*単年カーブ!Q6499)</f>
        <v>0</v>
      </c>
      <c r="G6499" s="47">
        <f t="shared" si="710"/>
        <v>0</v>
      </c>
      <c r="M6499">
        <f t="shared" si="711"/>
        <v>8</v>
      </c>
      <c r="N6499">
        <f>IF(OR(WEEKDAY(A6499)=1,WEEKDAY(A6499)=7,COUNTIF('2027祝日等（不使用）'!$A$1:$A$20,単年カーブ!A6499)=1),0,1)</f>
        <v>0</v>
      </c>
      <c r="O6499">
        <f t="shared" si="708"/>
        <v>16</v>
      </c>
      <c r="P6499">
        <f t="shared" si="712"/>
        <v>0</v>
      </c>
      <c r="Q6499">
        <f t="shared" si="713"/>
        <v>0</v>
      </c>
    </row>
    <row r="6500" spans="1:17" ht="19.5" x14ac:dyDescent="0.4">
      <c r="A6500" s="33">
        <f t="shared" si="707"/>
        <v>46613</v>
      </c>
      <c r="B6500" s="27" t="str">
        <f t="shared" si="709"/>
        <v>(土)</v>
      </c>
      <c r="C6500" s="34">
        <v>0.33333333333333298</v>
      </c>
      <c r="D6500" s="16" t="s">
        <v>18</v>
      </c>
      <c r="E6500" s="35">
        <v>0.35416666666666702</v>
      </c>
      <c r="F6500" s="50">
        <f>IF(COUNTIF('リスト（不使用）'!$A$5:$A$6,単年カーブ!$A$1),"希望数量入力ください",'単年（2027年度）'!$E$12*単年カーブ!$R$3+'単年（2027年度）'!$E$12*(1-単年カーブ!$R$3)*単年カーブ!Q6500)</f>
        <v>0</v>
      </c>
      <c r="G6500" s="47">
        <f t="shared" si="710"/>
        <v>0</v>
      </c>
      <c r="M6500">
        <f t="shared" si="711"/>
        <v>8</v>
      </c>
      <c r="N6500">
        <f>IF(OR(WEEKDAY(A6500)=1,WEEKDAY(A6500)=7,COUNTIF('2027祝日等（不使用）'!$A$1:$A$20,単年カーブ!A6500)=1),0,1)</f>
        <v>0</v>
      </c>
      <c r="O6500">
        <f t="shared" si="708"/>
        <v>17</v>
      </c>
      <c r="P6500">
        <f t="shared" si="712"/>
        <v>1</v>
      </c>
      <c r="Q6500">
        <f t="shared" si="713"/>
        <v>0</v>
      </c>
    </row>
    <row r="6501" spans="1:17" ht="19.5" x14ac:dyDescent="0.4">
      <c r="A6501" s="33">
        <f t="shared" si="707"/>
        <v>46613</v>
      </c>
      <c r="B6501" s="27" t="str">
        <f t="shared" si="709"/>
        <v>(土)</v>
      </c>
      <c r="C6501" s="34">
        <v>0.35416666666666702</v>
      </c>
      <c r="D6501" s="16" t="s">
        <v>18</v>
      </c>
      <c r="E6501" s="35">
        <v>0.375</v>
      </c>
      <c r="F6501" s="50">
        <f>IF(COUNTIF('リスト（不使用）'!$A$5:$A$6,単年カーブ!$A$1),"希望数量入力ください",'単年（2027年度）'!$E$12*単年カーブ!$R$3+'単年（2027年度）'!$E$12*(1-単年カーブ!$R$3)*単年カーブ!Q6501)</f>
        <v>0</v>
      </c>
      <c r="G6501" s="47">
        <f t="shared" si="710"/>
        <v>0</v>
      </c>
      <c r="M6501">
        <f t="shared" si="711"/>
        <v>8</v>
      </c>
      <c r="N6501">
        <f>IF(OR(WEEKDAY(A6501)=1,WEEKDAY(A6501)=7,COUNTIF('2027祝日等（不使用）'!$A$1:$A$20,単年カーブ!A6501)=1),0,1)</f>
        <v>0</v>
      </c>
      <c r="O6501">
        <f t="shared" si="708"/>
        <v>18</v>
      </c>
      <c r="P6501">
        <f t="shared" si="712"/>
        <v>1</v>
      </c>
      <c r="Q6501">
        <f t="shared" si="713"/>
        <v>0</v>
      </c>
    </row>
    <row r="6502" spans="1:17" ht="19.5" x14ac:dyDescent="0.4">
      <c r="A6502" s="33">
        <f t="shared" si="707"/>
        <v>46613</v>
      </c>
      <c r="B6502" s="27" t="str">
        <f t="shared" si="709"/>
        <v>(土)</v>
      </c>
      <c r="C6502" s="34">
        <v>0.375</v>
      </c>
      <c r="D6502" s="16" t="s">
        <v>18</v>
      </c>
      <c r="E6502" s="35">
        <v>0.39583333333333298</v>
      </c>
      <c r="F6502" s="50">
        <f>IF(COUNTIF('リスト（不使用）'!$A$5:$A$6,単年カーブ!$A$1),"希望数量入力ください",'単年（2027年度）'!$E$12*単年カーブ!$R$3+'単年（2027年度）'!$E$12*(1-単年カーブ!$R$3)*単年カーブ!Q6502)</f>
        <v>0</v>
      </c>
      <c r="G6502" s="47">
        <f t="shared" si="710"/>
        <v>0</v>
      </c>
      <c r="M6502">
        <f t="shared" si="711"/>
        <v>8</v>
      </c>
      <c r="N6502">
        <f>IF(OR(WEEKDAY(A6502)=1,WEEKDAY(A6502)=7,COUNTIF('2027祝日等（不使用）'!$A$1:$A$20,単年カーブ!A6502)=1),0,1)</f>
        <v>0</v>
      </c>
      <c r="O6502">
        <f t="shared" si="708"/>
        <v>19</v>
      </c>
      <c r="P6502">
        <f t="shared" si="712"/>
        <v>1</v>
      </c>
      <c r="Q6502">
        <f t="shared" si="713"/>
        <v>0</v>
      </c>
    </row>
    <row r="6503" spans="1:17" ht="19.5" x14ac:dyDescent="0.4">
      <c r="A6503" s="33">
        <f t="shared" si="707"/>
        <v>46613</v>
      </c>
      <c r="B6503" s="27" t="str">
        <f t="shared" si="709"/>
        <v>(土)</v>
      </c>
      <c r="C6503" s="34">
        <v>0.39583333333333298</v>
      </c>
      <c r="D6503" s="16" t="s">
        <v>18</v>
      </c>
      <c r="E6503" s="35">
        <v>0.41666666666666702</v>
      </c>
      <c r="F6503" s="50">
        <f>IF(COUNTIF('リスト（不使用）'!$A$5:$A$6,単年カーブ!$A$1),"希望数量入力ください",'単年（2027年度）'!$E$12*単年カーブ!$R$3+'単年（2027年度）'!$E$12*(1-単年カーブ!$R$3)*単年カーブ!Q6503)</f>
        <v>0</v>
      </c>
      <c r="G6503" s="47">
        <f t="shared" si="710"/>
        <v>0</v>
      </c>
      <c r="M6503">
        <f t="shared" si="711"/>
        <v>8</v>
      </c>
      <c r="N6503">
        <f>IF(OR(WEEKDAY(A6503)=1,WEEKDAY(A6503)=7,COUNTIF('2027祝日等（不使用）'!$A$1:$A$20,単年カーブ!A6503)=1),0,1)</f>
        <v>0</v>
      </c>
      <c r="O6503">
        <f t="shared" si="708"/>
        <v>20</v>
      </c>
      <c r="P6503">
        <f t="shared" si="712"/>
        <v>1</v>
      </c>
      <c r="Q6503">
        <f t="shared" si="713"/>
        <v>0</v>
      </c>
    </row>
    <row r="6504" spans="1:17" ht="19.5" x14ac:dyDescent="0.4">
      <c r="A6504" s="33">
        <f t="shared" si="707"/>
        <v>46613</v>
      </c>
      <c r="B6504" s="27" t="str">
        <f t="shared" si="709"/>
        <v>(土)</v>
      </c>
      <c r="C6504" s="34">
        <v>0.41666666666666702</v>
      </c>
      <c r="D6504" s="16" t="s">
        <v>18</v>
      </c>
      <c r="E6504" s="35">
        <v>0.4375</v>
      </c>
      <c r="F6504" s="50">
        <f>IF(COUNTIF('リスト（不使用）'!$A$5:$A$6,単年カーブ!$A$1),"希望数量入力ください",'単年（2027年度）'!$E$12*単年カーブ!$R$3+'単年（2027年度）'!$E$12*(1-単年カーブ!$R$3)*単年カーブ!Q6504)</f>
        <v>0</v>
      </c>
      <c r="G6504" s="47">
        <f t="shared" si="710"/>
        <v>0</v>
      </c>
      <c r="M6504">
        <f t="shared" si="711"/>
        <v>8</v>
      </c>
      <c r="N6504">
        <f>IF(OR(WEEKDAY(A6504)=1,WEEKDAY(A6504)=7,COUNTIF('2027祝日等（不使用）'!$A$1:$A$20,単年カーブ!A6504)=1),0,1)</f>
        <v>0</v>
      </c>
      <c r="O6504">
        <f t="shared" si="708"/>
        <v>21</v>
      </c>
      <c r="P6504">
        <f t="shared" si="712"/>
        <v>1</v>
      </c>
      <c r="Q6504">
        <f t="shared" si="713"/>
        <v>0</v>
      </c>
    </row>
    <row r="6505" spans="1:17" ht="19.5" x14ac:dyDescent="0.4">
      <c r="A6505" s="33">
        <f t="shared" si="707"/>
        <v>46613</v>
      </c>
      <c r="B6505" s="27" t="str">
        <f t="shared" si="709"/>
        <v>(土)</v>
      </c>
      <c r="C6505" s="34">
        <v>0.4375</v>
      </c>
      <c r="D6505" s="16" t="s">
        <v>18</v>
      </c>
      <c r="E6505" s="35">
        <v>0.45833333333333298</v>
      </c>
      <c r="F6505" s="50">
        <f>IF(COUNTIF('リスト（不使用）'!$A$5:$A$6,単年カーブ!$A$1),"希望数量入力ください",'単年（2027年度）'!$E$12*単年カーブ!$R$3+'単年（2027年度）'!$E$12*(1-単年カーブ!$R$3)*単年カーブ!Q6505)</f>
        <v>0</v>
      </c>
      <c r="G6505" s="47">
        <f t="shared" si="710"/>
        <v>0</v>
      </c>
      <c r="M6505">
        <f t="shared" si="711"/>
        <v>8</v>
      </c>
      <c r="N6505">
        <f>IF(OR(WEEKDAY(A6505)=1,WEEKDAY(A6505)=7,COUNTIF('2027祝日等（不使用）'!$A$1:$A$20,単年カーブ!A6505)=1),0,1)</f>
        <v>0</v>
      </c>
      <c r="O6505">
        <f t="shared" si="708"/>
        <v>22</v>
      </c>
      <c r="P6505">
        <f t="shared" si="712"/>
        <v>1</v>
      </c>
      <c r="Q6505">
        <f t="shared" si="713"/>
        <v>0</v>
      </c>
    </row>
    <row r="6506" spans="1:17" ht="19.5" x14ac:dyDescent="0.4">
      <c r="A6506" s="33">
        <f t="shared" si="707"/>
        <v>46613</v>
      </c>
      <c r="B6506" s="27" t="str">
        <f t="shared" si="709"/>
        <v>(土)</v>
      </c>
      <c r="C6506" s="34">
        <v>0.45833333333333298</v>
      </c>
      <c r="D6506" s="16" t="s">
        <v>18</v>
      </c>
      <c r="E6506" s="35">
        <v>0.47916666666666702</v>
      </c>
      <c r="F6506" s="50">
        <f>IF(COUNTIF('リスト（不使用）'!$A$5:$A$6,単年カーブ!$A$1),"希望数量入力ください",'単年（2027年度）'!$E$12*単年カーブ!$R$3+'単年（2027年度）'!$E$12*(1-単年カーブ!$R$3)*単年カーブ!Q6506)</f>
        <v>0</v>
      </c>
      <c r="G6506" s="47">
        <f t="shared" si="710"/>
        <v>0</v>
      </c>
      <c r="M6506">
        <f t="shared" si="711"/>
        <v>8</v>
      </c>
      <c r="N6506">
        <f>IF(OR(WEEKDAY(A6506)=1,WEEKDAY(A6506)=7,COUNTIF('2027祝日等（不使用）'!$A$1:$A$20,単年カーブ!A6506)=1),0,1)</f>
        <v>0</v>
      </c>
      <c r="O6506">
        <f t="shared" si="708"/>
        <v>23</v>
      </c>
      <c r="P6506">
        <f t="shared" si="712"/>
        <v>1</v>
      </c>
      <c r="Q6506">
        <f t="shared" si="713"/>
        <v>0</v>
      </c>
    </row>
    <row r="6507" spans="1:17" ht="19.5" x14ac:dyDescent="0.4">
      <c r="A6507" s="33">
        <f t="shared" si="707"/>
        <v>46613</v>
      </c>
      <c r="B6507" s="27" t="str">
        <f t="shared" si="709"/>
        <v>(土)</v>
      </c>
      <c r="C6507" s="34">
        <v>0.47916666666666702</v>
      </c>
      <c r="D6507" s="16" t="s">
        <v>18</v>
      </c>
      <c r="E6507" s="35">
        <v>0.5</v>
      </c>
      <c r="F6507" s="50">
        <f>IF(COUNTIF('リスト（不使用）'!$A$5:$A$6,単年カーブ!$A$1),"希望数量入力ください",'単年（2027年度）'!$E$12*単年カーブ!$R$3+'単年（2027年度）'!$E$12*(1-単年カーブ!$R$3)*単年カーブ!Q6507)</f>
        <v>0</v>
      </c>
      <c r="G6507" s="47">
        <f t="shared" si="710"/>
        <v>0</v>
      </c>
      <c r="M6507">
        <f t="shared" si="711"/>
        <v>8</v>
      </c>
      <c r="N6507">
        <f>IF(OR(WEEKDAY(A6507)=1,WEEKDAY(A6507)=7,COUNTIF('2027祝日等（不使用）'!$A$1:$A$20,単年カーブ!A6507)=1),0,1)</f>
        <v>0</v>
      </c>
      <c r="O6507">
        <f t="shared" si="708"/>
        <v>24</v>
      </c>
      <c r="P6507">
        <f t="shared" si="712"/>
        <v>1</v>
      </c>
      <c r="Q6507">
        <f t="shared" si="713"/>
        <v>0</v>
      </c>
    </row>
    <row r="6508" spans="1:17" ht="19.5" x14ac:dyDescent="0.4">
      <c r="A6508" s="33">
        <f t="shared" si="707"/>
        <v>46613</v>
      </c>
      <c r="B6508" s="27" t="str">
        <f t="shared" si="709"/>
        <v>(土)</v>
      </c>
      <c r="C6508" s="34">
        <v>0.5</v>
      </c>
      <c r="D6508" s="16" t="s">
        <v>18</v>
      </c>
      <c r="E6508" s="35">
        <v>0.52083333333333304</v>
      </c>
      <c r="F6508" s="50">
        <f>IF(COUNTIF('リスト（不使用）'!$A$5:$A$6,単年カーブ!$A$1),"希望数量入力ください",'単年（2027年度）'!$E$12*単年カーブ!$R$3+'単年（2027年度）'!$E$12*(1-単年カーブ!$R$3)*単年カーブ!Q6508)</f>
        <v>0</v>
      </c>
      <c r="G6508" s="47">
        <f t="shared" si="710"/>
        <v>0</v>
      </c>
      <c r="M6508">
        <f t="shared" si="711"/>
        <v>8</v>
      </c>
      <c r="N6508">
        <f>IF(OR(WEEKDAY(A6508)=1,WEEKDAY(A6508)=7,COUNTIF('2027祝日等（不使用）'!$A$1:$A$20,単年カーブ!A6508)=1),0,1)</f>
        <v>0</v>
      </c>
      <c r="O6508">
        <f t="shared" si="708"/>
        <v>25</v>
      </c>
      <c r="P6508">
        <f t="shared" si="712"/>
        <v>1</v>
      </c>
      <c r="Q6508">
        <f t="shared" si="713"/>
        <v>0</v>
      </c>
    </row>
    <row r="6509" spans="1:17" ht="19.5" x14ac:dyDescent="0.4">
      <c r="A6509" s="33">
        <f t="shared" si="707"/>
        <v>46613</v>
      </c>
      <c r="B6509" s="27" t="str">
        <f t="shared" si="709"/>
        <v>(土)</v>
      </c>
      <c r="C6509" s="34">
        <v>0.52083333333333304</v>
      </c>
      <c r="D6509" s="16" t="s">
        <v>18</v>
      </c>
      <c r="E6509" s="35">
        <v>0.54166666666666696</v>
      </c>
      <c r="F6509" s="50">
        <f>IF(COUNTIF('リスト（不使用）'!$A$5:$A$6,単年カーブ!$A$1),"希望数量入力ください",'単年（2027年度）'!$E$12*単年カーブ!$R$3+'単年（2027年度）'!$E$12*(1-単年カーブ!$R$3)*単年カーブ!Q6509)</f>
        <v>0</v>
      </c>
      <c r="G6509" s="47">
        <f t="shared" si="710"/>
        <v>0</v>
      </c>
      <c r="M6509">
        <f t="shared" si="711"/>
        <v>8</v>
      </c>
      <c r="N6509">
        <f>IF(OR(WEEKDAY(A6509)=1,WEEKDAY(A6509)=7,COUNTIF('2027祝日等（不使用）'!$A$1:$A$20,単年カーブ!A6509)=1),0,1)</f>
        <v>0</v>
      </c>
      <c r="O6509">
        <f t="shared" si="708"/>
        <v>26</v>
      </c>
      <c r="P6509">
        <f t="shared" si="712"/>
        <v>1</v>
      </c>
      <c r="Q6509">
        <f t="shared" si="713"/>
        <v>0</v>
      </c>
    </row>
    <row r="6510" spans="1:17" ht="19.5" x14ac:dyDescent="0.4">
      <c r="A6510" s="33">
        <f t="shared" si="707"/>
        <v>46613</v>
      </c>
      <c r="B6510" s="27" t="str">
        <f t="shared" si="709"/>
        <v>(土)</v>
      </c>
      <c r="C6510" s="34">
        <v>0.54166666666666696</v>
      </c>
      <c r="D6510" s="16" t="s">
        <v>18</v>
      </c>
      <c r="E6510" s="35">
        <v>0.5625</v>
      </c>
      <c r="F6510" s="50">
        <f>IF(COUNTIF('リスト（不使用）'!$A$5:$A$6,単年カーブ!$A$1),"希望数量入力ください",'単年（2027年度）'!$E$12*単年カーブ!$R$3+'単年（2027年度）'!$E$12*(1-単年カーブ!$R$3)*単年カーブ!Q6510)</f>
        <v>0</v>
      </c>
      <c r="G6510" s="47">
        <f t="shared" si="710"/>
        <v>0</v>
      </c>
      <c r="M6510">
        <f t="shared" si="711"/>
        <v>8</v>
      </c>
      <c r="N6510">
        <f>IF(OR(WEEKDAY(A6510)=1,WEEKDAY(A6510)=7,COUNTIF('2027祝日等（不使用）'!$A$1:$A$20,単年カーブ!A6510)=1),0,1)</f>
        <v>0</v>
      </c>
      <c r="O6510">
        <f t="shared" si="708"/>
        <v>27</v>
      </c>
      <c r="P6510">
        <f t="shared" si="712"/>
        <v>1</v>
      </c>
      <c r="Q6510">
        <f t="shared" si="713"/>
        <v>0</v>
      </c>
    </row>
    <row r="6511" spans="1:17" ht="19.5" x14ac:dyDescent="0.4">
      <c r="A6511" s="33">
        <f t="shared" si="707"/>
        <v>46613</v>
      </c>
      <c r="B6511" s="27" t="str">
        <f t="shared" si="709"/>
        <v>(土)</v>
      </c>
      <c r="C6511" s="34">
        <v>0.5625</v>
      </c>
      <c r="D6511" s="16" t="s">
        <v>18</v>
      </c>
      <c r="E6511" s="35">
        <v>0.58333333333333304</v>
      </c>
      <c r="F6511" s="50">
        <f>IF(COUNTIF('リスト（不使用）'!$A$5:$A$6,単年カーブ!$A$1),"希望数量入力ください",'単年（2027年度）'!$E$12*単年カーブ!$R$3+'単年（2027年度）'!$E$12*(1-単年カーブ!$R$3)*単年カーブ!Q6511)</f>
        <v>0</v>
      </c>
      <c r="G6511" s="47">
        <f t="shared" si="710"/>
        <v>0</v>
      </c>
      <c r="M6511">
        <f t="shared" si="711"/>
        <v>8</v>
      </c>
      <c r="N6511">
        <f>IF(OR(WEEKDAY(A6511)=1,WEEKDAY(A6511)=7,COUNTIF('2027祝日等（不使用）'!$A$1:$A$20,単年カーブ!A6511)=1),0,1)</f>
        <v>0</v>
      </c>
      <c r="O6511">
        <f t="shared" si="708"/>
        <v>28</v>
      </c>
      <c r="P6511">
        <f t="shared" si="712"/>
        <v>1</v>
      </c>
      <c r="Q6511">
        <f t="shared" si="713"/>
        <v>0</v>
      </c>
    </row>
    <row r="6512" spans="1:17" ht="19.5" x14ac:dyDescent="0.4">
      <c r="A6512" s="33">
        <f t="shared" si="707"/>
        <v>46613</v>
      </c>
      <c r="B6512" s="27" t="str">
        <f t="shared" si="709"/>
        <v>(土)</v>
      </c>
      <c r="C6512" s="34">
        <v>0.58333333333333304</v>
      </c>
      <c r="D6512" s="16" t="s">
        <v>18</v>
      </c>
      <c r="E6512" s="35">
        <v>0.60416666666666696</v>
      </c>
      <c r="F6512" s="50">
        <f>IF(COUNTIF('リスト（不使用）'!$A$5:$A$6,単年カーブ!$A$1),"希望数量入力ください",'単年（2027年度）'!$E$12*単年カーブ!$R$3+'単年（2027年度）'!$E$12*(1-単年カーブ!$R$3)*単年カーブ!Q6512)</f>
        <v>0</v>
      </c>
      <c r="G6512" s="47">
        <f t="shared" si="710"/>
        <v>0</v>
      </c>
      <c r="M6512">
        <f t="shared" si="711"/>
        <v>8</v>
      </c>
      <c r="N6512">
        <f>IF(OR(WEEKDAY(A6512)=1,WEEKDAY(A6512)=7,COUNTIF('2027祝日等（不使用）'!$A$1:$A$20,単年カーブ!A6512)=1),0,1)</f>
        <v>0</v>
      </c>
      <c r="O6512">
        <f t="shared" si="708"/>
        <v>29</v>
      </c>
      <c r="P6512">
        <f t="shared" si="712"/>
        <v>1</v>
      </c>
      <c r="Q6512">
        <f t="shared" si="713"/>
        <v>0</v>
      </c>
    </row>
    <row r="6513" spans="1:17" ht="19.5" x14ac:dyDescent="0.4">
      <c r="A6513" s="33">
        <f t="shared" si="707"/>
        <v>46613</v>
      </c>
      <c r="B6513" s="27" t="str">
        <f t="shared" si="709"/>
        <v>(土)</v>
      </c>
      <c r="C6513" s="34">
        <v>0.60416666666666696</v>
      </c>
      <c r="D6513" s="16" t="s">
        <v>18</v>
      </c>
      <c r="E6513" s="35">
        <v>0.625</v>
      </c>
      <c r="F6513" s="50">
        <f>IF(COUNTIF('リスト（不使用）'!$A$5:$A$6,単年カーブ!$A$1),"希望数量入力ください",'単年（2027年度）'!$E$12*単年カーブ!$R$3+'単年（2027年度）'!$E$12*(1-単年カーブ!$R$3)*単年カーブ!Q6513)</f>
        <v>0</v>
      </c>
      <c r="G6513" s="47">
        <f t="shared" si="710"/>
        <v>0</v>
      </c>
      <c r="M6513">
        <f t="shared" si="711"/>
        <v>8</v>
      </c>
      <c r="N6513">
        <f>IF(OR(WEEKDAY(A6513)=1,WEEKDAY(A6513)=7,COUNTIF('2027祝日等（不使用）'!$A$1:$A$20,単年カーブ!A6513)=1),0,1)</f>
        <v>0</v>
      </c>
      <c r="O6513">
        <f t="shared" si="708"/>
        <v>30</v>
      </c>
      <c r="P6513">
        <f t="shared" si="712"/>
        <v>1</v>
      </c>
      <c r="Q6513">
        <f t="shared" si="713"/>
        <v>0</v>
      </c>
    </row>
    <row r="6514" spans="1:17" ht="19.5" x14ac:dyDescent="0.4">
      <c r="A6514" s="33">
        <f t="shared" si="707"/>
        <v>46613</v>
      </c>
      <c r="B6514" s="27" t="str">
        <f t="shared" si="709"/>
        <v>(土)</v>
      </c>
      <c r="C6514" s="34">
        <v>0.625</v>
      </c>
      <c r="D6514" s="16" t="s">
        <v>18</v>
      </c>
      <c r="E6514" s="35">
        <v>0.64583333333333304</v>
      </c>
      <c r="F6514" s="50">
        <f>IF(COUNTIF('リスト（不使用）'!$A$5:$A$6,単年カーブ!$A$1),"希望数量入力ください",'単年（2027年度）'!$E$12*単年カーブ!$R$3+'単年（2027年度）'!$E$12*(1-単年カーブ!$R$3)*単年カーブ!Q6514)</f>
        <v>0</v>
      </c>
      <c r="G6514" s="47">
        <f t="shared" si="710"/>
        <v>0</v>
      </c>
      <c r="M6514">
        <f t="shared" si="711"/>
        <v>8</v>
      </c>
      <c r="N6514">
        <f>IF(OR(WEEKDAY(A6514)=1,WEEKDAY(A6514)=7,COUNTIF('2027祝日等（不使用）'!$A$1:$A$20,単年カーブ!A6514)=1),0,1)</f>
        <v>0</v>
      </c>
      <c r="O6514">
        <f t="shared" si="708"/>
        <v>31</v>
      </c>
      <c r="P6514">
        <f t="shared" si="712"/>
        <v>1</v>
      </c>
      <c r="Q6514">
        <f t="shared" si="713"/>
        <v>0</v>
      </c>
    </row>
    <row r="6515" spans="1:17" ht="19.5" x14ac:dyDescent="0.4">
      <c r="A6515" s="33">
        <f t="shared" si="707"/>
        <v>46613</v>
      </c>
      <c r="B6515" s="27" t="str">
        <f t="shared" si="709"/>
        <v>(土)</v>
      </c>
      <c r="C6515" s="34">
        <v>0.64583333333333304</v>
      </c>
      <c r="D6515" s="16" t="s">
        <v>18</v>
      </c>
      <c r="E6515" s="35">
        <v>0.66666666666666696</v>
      </c>
      <c r="F6515" s="50">
        <f>IF(COUNTIF('リスト（不使用）'!$A$5:$A$6,単年カーブ!$A$1),"希望数量入力ください",'単年（2027年度）'!$E$12*単年カーブ!$R$3+'単年（2027年度）'!$E$12*(1-単年カーブ!$R$3)*単年カーブ!Q6515)</f>
        <v>0</v>
      </c>
      <c r="G6515" s="47">
        <f t="shared" si="710"/>
        <v>0</v>
      </c>
      <c r="M6515">
        <f t="shared" si="711"/>
        <v>8</v>
      </c>
      <c r="N6515">
        <f>IF(OR(WEEKDAY(A6515)=1,WEEKDAY(A6515)=7,COUNTIF('2027祝日等（不使用）'!$A$1:$A$20,単年カーブ!A6515)=1),0,1)</f>
        <v>0</v>
      </c>
      <c r="O6515">
        <f t="shared" si="708"/>
        <v>32</v>
      </c>
      <c r="P6515">
        <f t="shared" si="712"/>
        <v>1</v>
      </c>
      <c r="Q6515">
        <f t="shared" si="713"/>
        <v>0</v>
      </c>
    </row>
    <row r="6516" spans="1:17" ht="19.5" x14ac:dyDescent="0.4">
      <c r="A6516" s="33">
        <f t="shared" ref="A6516:A6579" si="714">A6468+1</f>
        <v>46613</v>
      </c>
      <c r="B6516" s="27" t="str">
        <f t="shared" si="709"/>
        <v>(土)</v>
      </c>
      <c r="C6516" s="34">
        <v>0.66666666666666696</v>
      </c>
      <c r="D6516" s="16" t="s">
        <v>18</v>
      </c>
      <c r="E6516" s="35">
        <v>0.6875</v>
      </c>
      <c r="F6516" s="50">
        <f>IF(COUNTIF('リスト（不使用）'!$A$5:$A$6,単年カーブ!$A$1),"希望数量入力ください",'単年（2027年度）'!$E$12*単年カーブ!$R$3+'単年（2027年度）'!$E$12*(1-単年カーブ!$R$3)*単年カーブ!Q6516)</f>
        <v>0</v>
      </c>
      <c r="G6516" s="47">
        <f t="shared" si="710"/>
        <v>0</v>
      </c>
      <c r="M6516">
        <f t="shared" si="711"/>
        <v>8</v>
      </c>
      <c r="N6516">
        <f>IF(OR(WEEKDAY(A6516)=1,WEEKDAY(A6516)=7,COUNTIF('2027祝日等（不使用）'!$A$1:$A$20,単年カーブ!A6516)=1),0,1)</f>
        <v>0</v>
      </c>
      <c r="O6516">
        <f t="shared" ref="O6516:O6579" si="715">O6468</f>
        <v>33</v>
      </c>
      <c r="P6516">
        <f t="shared" si="712"/>
        <v>1</v>
      </c>
      <c r="Q6516">
        <f t="shared" si="713"/>
        <v>0</v>
      </c>
    </row>
    <row r="6517" spans="1:17" ht="19.5" x14ac:dyDescent="0.4">
      <c r="A6517" s="33">
        <f t="shared" si="714"/>
        <v>46613</v>
      </c>
      <c r="B6517" s="27" t="str">
        <f t="shared" si="709"/>
        <v>(土)</v>
      </c>
      <c r="C6517" s="34">
        <v>0.6875</v>
      </c>
      <c r="D6517" s="16" t="s">
        <v>18</v>
      </c>
      <c r="E6517" s="35">
        <v>0.70833333333333304</v>
      </c>
      <c r="F6517" s="50">
        <f>IF(COUNTIF('リスト（不使用）'!$A$5:$A$6,単年カーブ!$A$1),"希望数量入力ください",'単年（2027年度）'!$E$12*単年カーブ!$R$3+'単年（2027年度）'!$E$12*(1-単年カーブ!$R$3)*単年カーブ!Q6517)</f>
        <v>0</v>
      </c>
      <c r="G6517" s="47">
        <f t="shared" si="710"/>
        <v>0</v>
      </c>
      <c r="M6517">
        <f t="shared" si="711"/>
        <v>8</v>
      </c>
      <c r="N6517">
        <f>IF(OR(WEEKDAY(A6517)=1,WEEKDAY(A6517)=7,COUNTIF('2027祝日等（不使用）'!$A$1:$A$20,単年カーブ!A6517)=1),0,1)</f>
        <v>0</v>
      </c>
      <c r="O6517">
        <f t="shared" si="715"/>
        <v>34</v>
      </c>
      <c r="P6517">
        <f t="shared" si="712"/>
        <v>1</v>
      </c>
      <c r="Q6517">
        <f t="shared" si="713"/>
        <v>0</v>
      </c>
    </row>
    <row r="6518" spans="1:17" ht="19.5" x14ac:dyDescent="0.4">
      <c r="A6518" s="33">
        <f t="shared" si="714"/>
        <v>46613</v>
      </c>
      <c r="B6518" s="27" t="str">
        <f t="shared" si="709"/>
        <v>(土)</v>
      </c>
      <c r="C6518" s="34">
        <v>0.70833333333333304</v>
      </c>
      <c r="D6518" s="16" t="s">
        <v>18</v>
      </c>
      <c r="E6518" s="35">
        <v>0.72916666666666696</v>
      </c>
      <c r="F6518" s="50">
        <f>IF(COUNTIF('リスト（不使用）'!$A$5:$A$6,単年カーブ!$A$1),"希望数量入力ください",'単年（2027年度）'!$E$12*単年カーブ!$R$3+'単年（2027年度）'!$E$12*(1-単年カーブ!$R$3)*単年カーブ!Q6518)</f>
        <v>0</v>
      </c>
      <c r="G6518" s="47">
        <f t="shared" si="710"/>
        <v>0</v>
      </c>
      <c r="M6518">
        <f t="shared" si="711"/>
        <v>8</v>
      </c>
      <c r="N6518">
        <f>IF(OR(WEEKDAY(A6518)=1,WEEKDAY(A6518)=7,COUNTIF('2027祝日等（不使用）'!$A$1:$A$20,単年カーブ!A6518)=1),0,1)</f>
        <v>0</v>
      </c>
      <c r="O6518">
        <f t="shared" si="715"/>
        <v>35</v>
      </c>
      <c r="P6518">
        <f t="shared" si="712"/>
        <v>1</v>
      </c>
      <c r="Q6518">
        <f t="shared" si="713"/>
        <v>0</v>
      </c>
    </row>
    <row r="6519" spans="1:17" ht="19.5" x14ac:dyDescent="0.4">
      <c r="A6519" s="33">
        <f t="shared" si="714"/>
        <v>46613</v>
      </c>
      <c r="B6519" s="27" t="str">
        <f t="shared" si="709"/>
        <v>(土)</v>
      </c>
      <c r="C6519" s="34">
        <v>0.72916666666666696</v>
      </c>
      <c r="D6519" s="16" t="s">
        <v>18</v>
      </c>
      <c r="E6519" s="35">
        <v>0.75</v>
      </c>
      <c r="F6519" s="50">
        <f>IF(COUNTIF('リスト（不使用）'!$A$5:$A$6,単年カーブ!$A$1),"希望数量入力ください",'単年（2027年度）'!$E$12*単年カーブ!$R$3+'単年（2027年度）'!$E$12*(1-単年カーブ!$R$3)*単年カーブ!Q6519)</f>
        <v>0</v>
      </c>
      <c r="G6519" s="47">
        <f t="shared" si="710"/>
        <v>0</v>
      </c>
      <c r="M6519">
        <f t="shared" si="711"/>
        <v>8</v>
      </c>
      <c r="N6519">
        <f>IF(OR(WEEKDAY(A6519)=1,WEEKDAY(A6519)=7,COUNTIF('2027祝日等（不使用）'!$A$1:$A$20,単年カーブ!A6519)=1),0,1)</f>
        <v>0</v>
      </c>
      <c r="O6519">
        <f t="shared" si="715"/>
        <v>36</v>
      </c>
      <c r="P6519">
        <f t="shared" si="712"/>
        <v>1</v>
      </c>
      <c r="Q6519">
        <f t="shared" si="713"/>
        <v>0</v>
      </c>
    </row>
    <row r="6520" spans="1:17" ht="19.5" x14ac:dyDescent="0.4">
      <c r="A6520" s="33">
        <f t="shared" si="714"/>
        <v>46613</v>
      </c>
      <c r="B6520" s="27" t="str">
        <f t="shared" si="709"/>
        <v>(土)</v>
      </c>
      <c r="C6520" s="34">
        <v>0.75</v>
      </c>
      <c r="D6520" s="16" t="s">
        <v>18</v>
      </c>
      <c r="E6520" s="35">
        <v>0.77083333333333304</v>
      </c>
      <c r="F6520" s="50">
        <f>IF(COUNTIF('リスト（不使用）'!$A$5:$A$6,単年カーブ!$A$1),"希望数量入力ください",'単年（2027年度）'!$E$12*単年カーブ!$R$3+'単年（2027年度）'!$E$12*(1-単年カーブ!$R$3)*単年カーブ!Q6520)</f>
        <v>0</v>
      </c>
      <c r="G6520" s="47">
        <f t="shared" si="710"/>
        <v>0</v>
      </c>
      <c r="M6520">
        <f t="shared" si="711"/>
        <v>8</v>
      </c>
      <c r="N6520">
        <f>IF(OR(WEEKDAY(A6520)=1,WEEKDAY(A6520)=7,COUNTIF('2027祝日等（不使用）'!$A$1:$A$20,単年カーブ!A6520)=1),0,1)</f>
        <v>0</v>
      </c>
      <c r="O6520">
        <f t="shared" si="715"/>
        <v>37</v>
      </c>
      <c r="P6520">
        <f t="shared" si="712"/>
        <v>1</v>
      </c>
      <c r="Q6520">
        <f t="shared" si="713"/>
        <v>0</v>
      </c>
    </row>
    <row r="6521" spans="1:17" ht="19.5" x14ac:dyDescent="0.4">
      <c r="A6521" s="33">
        <f t="shared" si="714"/>
        <v>46613</v>
      </c>
      <c r="B6521" s="27" t="str">
        <f t="shared" si="709"/>
        <v>(土)</v>
      </c>
      <c r="C6521" s="34">
        <v>0.77083333333333304</v>
      </c>
      <c r="D6521" s="16" t="s">
        <v>18</v>
      </c>
      <c r="E6521" s="35">
        <v>0.79166666666666696</v>
      </c>
      <c r="F6521" s="50">
        <f>IF(COUNTIF('リスト（不使用）'!$A$5:$A$6,単年カーブ!$A$1),"希望数量入力ください",'単年（2027年度）'!$E$12*単年カーブ!$R$3+'単年（2027年度）'!$E$12*(1-単年カーブ!$R$3)*単年カーブ!Q6521)</f>
        <v>0</v>
      </c>
      <c r="G6521" s="47">
        <f t="shared" si="710"/>
        <v>0</v>
      </c>
      <c r="M6521">
        <f t="shared" si="711"/>
        <v>8</v>
      </c>
      <c r="N6521">
        <f>IF(OR(WEEKDAY(A6521)=1,WEEKDAY(A6521)=7,COUNTIF('2027祝日等（不使用）'!$A$1:$A$20,単年カーブ!A6521)=1),0,1)</f>
        <v>0</v>
      </c>
      <c r="O6521">
        <f t="shared" si="715"/>
        <v>38</v>
      </c>
      <c r="P6521">
        <f t="shared" si="712"/>
        <v>1</v>
      </c>
      <c r="Q6521">
        <f t="shared" si="713"/>
        <v>0</v>
      </c>
    </row>
    <row r="6522" spans="1:17" ht="19.5" x14ac:dyDescent="0.4">
      <c r="A6522" s="33">
        <f t="shared" si="714"/>
        <v>46613</v>
      </c>
      <c r="B6522" s="27" t="str">
        <f t="shared" si="709"/>
        <v>(土)</v>
      </c>
      <c r="C6522" s="34">
        <v>0.79166666666666696</v>
      </c>
      <c r="D6522" s="16" t="s">
        <v>18</v>
      </c>
      <c r="E6522" s="35">
        <v>0.8125</v>
      </c>
      <c r="F6522" s="50">
        <f>IF(COUNTIF('リスト（不使用）'!$A$5:$A$6,単年カーブ!$A$1),"希望数量入力ください",'単年（2027年度）'!$E$12*単年カーブ!$R$3+'単年（2027年度）'!$E$12*(1-単年カーブ!$R$3)*単年カーブ!Q6522)</f>
        <v>0</v>
      </c>
      <c r="G6522" s="47">
        <f t="shared" si="710"/>
        <v>0</v>
      </c>
      <c r="M6522">
        <f t="shared" si="711"/>
        <v>8</v>
      </c>
      <c r="N6522">
        <f>IF(OR(WEEKDAY(A6522)=1,WEEKDAY(A6522)=7,COUNTIF('2027祝日等（不使用）'!$A$1:$A$20,単年カーブ!A6522)=1),0,1)</f>
        <v>0</v>
      </c>
      <c r="O6522">
        <f t="shared" si="715"/>
        <v>39</v>
      </c>
      <c r="P6522">
        <f t="shared" si="712"/>
        <v>1</v>
      </c>
      <c r="Q6522">
        <f t="shared" si="713"/>
        <v>0</v>
      </c>
    </row>
    <row r="6523" spans="1:17" ht="19.5" x14ac:dyDescent="0.4">
      <c r="A6523" s="33">
        <f t="shared" si="714"/>
        <v>46613</v>
      </c>
      <c r="B6523" s="27" t="str">
        <f t="shared" si="709"/>
        <v>(土)</v>
      </c>
      <c r="C6523" s="34">
        <v>0.8125</v>
      </c>
      <c r="D6523" s="16" t="s">
        <v>18</v>
      </c>
      <c r="E6523" s="35">
        <v>0.83333333333333304</v>
      </c>
      <c r="F6523" s="50">
        <f>IF(COUNTIF('リスト（不使用）'!$A$5:$A$6,単年カーブ!$A$1),"希望数量入力ください",'単年（2027年度）'!$E$12*単年カーブ!$R$3+'単年（2027年度）'!$E$12*(1-単年カーブ!$R$3)*単年カーブ!Q6523)</f>
        <v>0</v>
      </c>
      <c r="G6523" s="47">
        <f t="shared" si="710"/>
        <v>0</v>
      </c>
      <c r="M6523">
        <f t="shared" si="711"/>
        <v>8</v>
      </c>
      <c r="N6523">
        <f>IF(OR(WEEKDAY(A6523)=1,WEEKDAY(A6523)=7,COUNTIF('2027祝日等（不使用）'!$A$1:$A$20,単年カーブ!A6523)=1),0,1)</f>
        <v>0</v>
      </c>
      <c r="O6523">
        <f t="shared" si="715"/>
        <v>40</v>
      </c>
      <c r="P6523">
        <f t="shared" si="712"/>
        <v>1</v>
      </c>
      <c r="Q6523">
        <f t="shared" si="713"/>
        <v>0</v>
      </c>
    </row>
    <row r="6524" spans="1:17" ht="19.5" x14ac:dyDescent="0.4">
      <c r="A6524" s="33">
        <f t="shared" si="714"/>
        <v>46613</v>
      </c>
      <c r="B6524" s="27" t="str">
        <f t="shared" si="709"/>
        <v>(土)</v>
      </c>
      <c r="C6524" s="34">
        <v>0.83333333333333304</v>
      </c>
      <c r="D6524" s="16" t="s">
        <v>18</v>
      </c>
      <c r="E6524" s="35">
        <v>0.85416666666666696</v>
      </c>
      <c r="F6524" s="50">
        <f>IF(COUNTIF('リスト（不使用）'!$A$5:$A$6,単年カーブ!$A$1),"希望数量入力ください",'単年（2027年度）'!$E$12*単年カーブ!$R$3+'単年（2027年度）'!$E$12*(1-単年カーブ!$R$3)*単年カーブ!Q6524)</f>
        <v>0</v>
      </c>
      <c r="G6524" s="47">
        <f t="shared" si="710"/>
        <v>0</v>
      </c>
      <c r="M6524">
        <f t="shared" si="711"/>
        <v>8</v>
      </c>
      <c r="N6524">
        <f>IF(OR(WEEKDAY(A6524)=1,WEEKDAY(A6524)=7,COUNTIF('2027祝日等（不使用）'!$A$1:$A$20,単年カーブ!A6524)=1),0,1)</f>
        <v>0</v>
      </c>
      <c r="O6524">
        <f t="shared" si="715"/>
        <v>41</v>
      </c>
      <c r="P6524">
        <f t="shared" si="712"/>
        <v>0</v>
      </c>
      <c r="Q6524">
        <f t="shared" si="713"/>
        <v>0</v>
      </c>
    </row>
    <row r="6525" spans="1:17" ht="19.5" x14ac:dyDescent="0.4">
      <c r="A6525" s="33">
        <f t="shared" si="714"/>
        <v>46613</v>
      </c>
      <c r="B6525" s="27" t="str">
        <f t="shared" si="709"/>
        <v>(土)</v>
      </c>
      <c r="C6525" s="34">
        <v>0.85416666666666696</v>
      </c>
      <c r="D6525" s="16" t="s">
        <v>18</v>
      </c>
      <c r="E6525" s="35">
        <v>0.875</v>
      </c>
      <c r="F6525" s="50">
        <f>IF(COUNTIF('リスト（不使用）'!$A$5:$A$6,単年カーブ!$A$1),"希望数量入力ください",'単年（2027年度）'!$E$12*単年カーブ!$R$3+'単年（2027年度）'!$E$12*(1-単年カーブ!$R$3)*単年カーブ!Q6525)</f>
        <v>0</v>
      </c>
      <c r="G6525" s="47">
        <f t="shared" si="710"/>
        <v>0</v>
      </c>
      <c r="M6525">
        <f t="shared" si="711"/>
        <v>8</v>
      </c>
      <c r="N6525">
        <f>IF(OR(WEEKDAY(A6525)=1,WEEKDAY(A6525)=7,COUNTIF('2027祝日等（不使用）'!$A$1:$A$20,単年カーブ!A6525)=1),0,1)</f>
        <v>0</v>
      </c>
      <c r="O6525">
        <f t="shared" si="715"/>
        <v>42</v>
      </c>
      <c r="P6525">
        <f t="shared" si="712"/>
        <v>0</v>
      </c>
      <c r="Q6525">
        <f t="shared" si="713"/>
        <v>0</v>
      </c>
    </row>
    <row r="6526" spans="1:17" ht="19.5" x14ac:dyDescent="0.4">
      <c r="A6526" s="33">
        <f t="shared" si="714"/>
        <v>46613</v>
      </c>
      <c r="B6526" s="27" t="str">
        <f t="shared" si="709"/>
        <v>(土)</v>
      </c>
      <c r="C6526" s="34">
        <v>0.875</v>
      </c>
      <c r="D6526" s="16" t="s">
        <v>18</v>
      </c>
      <c r="E6526" s="35">
        <v>0.89583333333333304</v>
      </c>
      <c r="F6526" s="50">
        <f>IF(COUNTIF('リスト（不使用）'!$A$5:$A$6,単年カーブ!$A$1),"希望数量入力ください",'単年（2027年度）'!$E$12*単年カーブ!$R$3+'単年（2027年度）'!$E$12*(1-単年カーブ!$R$3)*単年カーブ!Q6526)</f>
        <v>0</v>
      </c>
      <c r="G6526" s="47">
        <f t="shared" si="710"/>
        <v>0</v>
      </c>
      <c r="M6526">
        <f t="shared" si="711"/>
        <v>8</v>
      </c>
      <c r="N6526">
        <f>IF(OR(WEEKDAY(A6526)=1,WEEKDAY(A6526)=7,COUNTIF('2027祝日等（不使用）'!$A$1:$A$20,単年カーブ!A6526)=1),0,1)</f>
        <v>0</v>
      </c>
      <c r="O6526">
        <f t="shared" si="715"/>
        <v>43</v>
      </c>
      <c r="P6526">
        <f t="shared" si="712"/>
        <v>0</v>
      </c>
      <c r="Q6526">
        <f t="shared" si="713"/>
        <v>0</v>
      </c>
    </row>
    <row r="6527" spans="1:17" ht="19.5" x14ac:dyDescent="0.4">
      <c r="A6527" s="33">
        <f t="shared" si="714"/>
        <v>46613</v>
      </c>
      <c r="B6527" s="27" t="str">
        <f t="shared" si="709"/>
        <v>(土)</v>
      </c>
      <c r="C6527" s="34">
        <v>0.89583333333333304</v>
      </c>
      <c r="D6527" s="16" t="s">
        <v>18</v>
      </c>
      <c r="E6527" s="35">
        <v>0.91666666666666696</v>
      </c>
      <c r="F6527" s="50">
        <f>IF(COUNTIF('リスト（不使用）'!$A$5:$A$6,単年カーブ!$A$1),"希望数量入力ください",'単年（2027年度）'!$E$12*単年カーブ!$R$3+'単年（2027年度）'!$E$12*(1-単年カーブ!$R$3)*単年カーブ!Q6527)</f>
        <v>0</v>
      </c>
      <c r="G6527" s="47">
        <f t="shared" si="710"/>
        <v>0</v>
      </c>
      <c r="M6527">
        <f t="shared" si="711"/>
        <v>8</v>
      </c>
      <c r="N6527">
        <f>IF(OR(WEEKDAY(A6527)=1,WEEKDAY(A6527)=7,COUNTIF('2027祝日等（不使用）'!$A$1:$A$20,単年カーブ!A6527)=1),0,1)</f>
        <v>0</v>
      </c>
      <c r="O6527">
        <f t="shared" si="715"/>
        <v>44</v>
      </c>
      <c r="P6527">
        <f t="shared" si="712"/>
        <v>0</v>
      </c>
      <c r="Q6527">
        <f t="shared" si="713"/>
        <v>0</v>
      </c>
    </row>
    <row r="6528" spans="1:17" ht="19.5" x14ac:dyDescent="0.4">
      <c r="A6528" s="33">
        <f t="shared" si="714"/>
        <v>46613</v>
      </c>
      <c r="B6528" s="27" t="str">
        <f t="shared" si="709"/>
        <v>(土)</v>
      </c>
      <c r="C6528" s="34">
        <v>0.91666666666666696</v>
      </c>
      <c r="D6528" s="16" t="s">
        <v>18</v>
      </c>
      <c r="E6528" s="35">
        <v>0.9375</v>
      </c>
      <c r="F6528" s="50">
        <f>IF(COUNTIF('リスト（不使用）'!$A$5:$A$6,単年カーブ!$A$1),"希望数量入力ください",'単年（2027年度）'!$E$12*単年カーブ!$R$3+'単年（2027年度）'!$E$12*(1-単年カーブ!$R$3)*単年カーブ!Q6528)</f>
        <v>0</v>
      </c>
      <c r="G6528" s="47">
        <f t="shared" si="710"/>
        <v>0</v>
      </c>
      <c r="M6528">
        <f t="shared" si="711"/>
        <v>8</v>
      </c>
      <c r="N6528">
        <f>IF(OR(WEEKDAY(A6528)=1,WEEKDAY(A6528)=7,COUNTIF('2027祝日等（不使用）'!$A$1:$A$20,単年カーブ!A6528)=1),0,1)</f>
        <v>0</v>
      </c>
      <c r="O6528">
        <f t="shared" si="715"/>
        <v>45</v>
      </c>
      <c r="P6528">
        <f t="shared" si="712"/>
        <v>0</v>
      </c>
      <c r="Q6528">
        <f t="shared" si="713"/>
        <v>0</v>
      </c>
    </row>
    <row r="6529" spans="1:17" ht="19.5" x14ac:dyDescent="0.4">
      <c r="A6529" s="33">
        <f t="shared" si="714"/>
        <v>46613</v>
      </c>
      <c r="B6529" s="27" t="str">
        <f t="shared" si="709"/>
        <v>(土)</v>
      </c>
      <c r="C6529" s="34">
        <v>0.9375</v>
      </c>
      <c r="D6529" s="16" t="s">
        <v>18</v>
      </c>
      <c r="E6529" s="35">
        <v>0.95833333333333304</v>
      </c>
      <c r="F6529" s="50">
        <f>IF(COUNTIF('リスト（不使用）'!$A$5:$A$6,単年カーブ!$A$1),"希望数量入力ください",'単年（2027年度）'!$E$12*単年カーブ!$R$3+'単年（2027年度）'!$E$12*(1-単年カーブ!$R$3)*単年カーブ!Q6529)</f>
        <v>0</v>
      </c>
      <c r="G6529" s="47">
        <f t="shared" si="710"/>
        <v>0</v>
      </c>
      <c r="M6529">
        <f t="shared" si="711"/>
        <v>8</v>
      </c>
      <c r="N6529">
        <f>IF(OR(WEEKDAY(A6529)=1,WEEKDAY(A6529)=7,COUNTIF('2027祝日等（不使用）'!$A$1:$A$20,単年カーブ!A6529)=1),0,1)</f>
        <v>0</v>
      </c>
      <c r="O6529">
        <f t="shared" si="715"/>
        <v>46</v>
      </c>
      <c r="P6529">
        <f t="shared" si="712"/>
        <v>0</v>
      </c>
      <c r="Q6529">
        <f t="shared" si="713"/>
        <v>0</v>
      </c>
    </row>
    <row r="6530" spans="1:17" ht="19.5" x14ac:dyDescent="0.4">
      <c r="A6530" s="33">
        <f t="shared" si="714"/>
        <v>46613</v>
      </c>
      <c r="B6530" s="27" t="str">
        <f t="shared" si="709"/>
        <v>(土)</v>
      </c>
      <c r="C6530" s="34">
        <v>0.95833333333333304</v>
      </c>
      <c r="D6530" s="16" t="s">
        <v>18</v>
      </c>
      <c r="E6530" s="35">
        <v>0.97916666666666696</v>
      </c>
      <c r="F6530" s="50">
        <f>IF(COUNTIF('リスト（不使用）'!$A$5:$A$6,単年カーブ!$A$1),"希望数量入力ください",'単年（2027年度）'!$E$12*単年カーブ!$R$3+'単年（2027年度）'!$E$12*(1-単年カーブ!$R$3)*単年カーブ!Q6530)</f>
        <v>0</v>
      </c>
      <c r="G6530" s="47">
        <f t="shared" si="710"/>
        <v>0</v>
      </c>
      <c r="M6530">
        <f t="shared" si="711"/>
        <v>8</v>
      </c>
      <c r="N6530">
        <f>IF(OR(WEEKDAY(A6530)=1,WEEKDAY(A6530)=7,COUNTIF('2027祝日等（不使用）'!$A$1:$A$20,単年カーブ!A6530)=1),0,1)</f>
        <v>0</v>
      </c>
      <c r="O6530">
        <f t="shared" si="715"/>
        <v>47</v>
      </c>
      <c r="P6530">
        <f t="shared" si="712"/>
        <v>0</v>
      </c>
      <c r="Q6530">
        <f t="shared" si="713"/>
        <v>0</v>
      </c>
    </row>
    <row r="6531" spans="1:17" ht="19.5" x14ac:dyDescent="0.4">
      <c r="A6531" s="33">
        <f t="shared" si="714"/>
        <v>46613</v>
      </c>
      <c r="B6531" s="27" t="str">
        <f t="shared" si="709"/>
        <v>(土)</v>
      </c>
      <c r="C6531" s="34">
        <v>0.97916666666666696</v>
      </c>
      <c r="D6531" s="16" t="s">
        <v>18</v>
      </c>
      <c r="E6531" s="35" t="s">
        <v>17</v>
      </c>
      <c r="F6531" s="50">
        <f>IF(COUNTIF('リスト（不使用）'!$A$5:$A$6,単年カーブ!$A$1),"希望数量入力ください",'単年（2027年度）'!$E$12*単年カーブ!$R$3+'単年（2027年度）'!$E$12*(1-単年カーブ!$R$3)*単年カーブ!Q6531)</f>
        <v>0</v>
      </c>
      <c r="G6531" s="47">
        <f t="shared" si="710"/>
        <v>0</v>
      </c>
      <c r="M6531">
        <f t="shared" si="711"/>
        <v>8</v>
      </c>
      <c r="N6531">
        <f>IF(OR(WEEKDAY(A6531)=1,WEEKDAY(A6531)=7,COUNTIF('2027祝日等（不使用）'!$A$1:$A$20,単年カーブ!A6531)=1),0,1)</f>
        <v>0</v>
      </c>
      <c r="O6531">
        <f t="shared" si="715"/>
        <v>48</v>
      </c>
      <c r="P6531">
        <f t="shared" si="712"/>
        <v>0</v>
      </c>
      <c r="Q6531">
        <f t="shared" si="713"/>
        <v>0</v>
      </c>
    </row>
    <row r="6532" spans="1:17" ht="19.5" x14ac:dyDescent="0.4">
      <c r="A6532" s="33">
        <f t="shared" si="714"/>
        <v>46614</v>
      </c>
      <c r="B6532" s="27" t="str">
        <f t="shared" ref="B6532:B6595" si="716">TEXT(A6532,"(aaa)")</f>
        <v>(日)</v>
      </c>
      <c r="C6532" s="34">
        <v>0</v>
      </c>
      <c r="D6532" s="16" t="s">
        <v>18</v>
      </c>
      <c r="E6532" s="35">
        <v>2.0833333333333332E-2</v>
      </c>
      <c r="F6532" s="50">
        <f>IF(COUNTIF('リスト（不使用）'!$A$5:$A$6,単年カーブ!$A$1),"希望数量入力ください",'単年（2027年度）'!$E$12*単年カーブ!$R$3+'単年（2027年度）'!$E$12*(1-単年カーブ!$R$3)*単年カーブ!Q6532)</f>
        <v>0</v>
      </c>
      <c r="G6532" s="47">
        <f t="shared" ref="G6532:G6595" si="717">F6532/2</f>
        <v>0</v>
      </c>
      <c r="M6532">
        <f t="shared" ref="M6532:M6595" si="718">MONTH(A6532)</f>
        <v>8</v>
      </c>
      <c r="N6532">
        <f>IF(OR(WEEKDAY(A6532)=1,WEEKDAY(A6532)=7,COUNTIF('2027祝日等（不使用）'!$A$1:$A$20,単年カーブ!A6532)=1),0,1)</f>
        <v>0</v>
      </c>
      <c r="O6532">
        <f t="shared" si="715"/>
        <v>1</v>
      </c>
      <c r="P6532">
        <f t="shared" ref="P6532:P6595" si="719">IF(AND(O6532&gt;16,O6532&lt;41),1,0)</f>
        <v>0</v>
      </c>
      <c r="Q6532">
        <f t="shared" ref="Q6532:Q6595" si="720">P6532*N6532</f>
        <v>0</v>
      </c>
    </row>
    <row r="6533" spans="1:17" ht="19.5" x14ac:dyDescent="0.4">
      <c r="A6533" s="33">
        <f t="shared" si="714"/>
        <v>46614</v>
      </c>
      <c r="B6533" s="27" t="str">
        <f t="shared" si="716"/>
        <v>(日)</v>
      </c>
      <c r="C6533" s="34">
        <v>2.0833333333333332E-2</v>
      </c>
      <c r="D6533" s="16" t="s">
        <v>18</v>
      </c>
      <c r="E6533" s="35">
        <v>4.1666666666666664E-2</v>
      </c>
      <c r="F6533" s="50">
        <f>IF(COUNTIF('リスト（不使用）'!$A$5:$A$6,単年カーブ!$A$1),"希望数量入力ください",'単年（2027年度）'!$E$12*単年カーブ!$R$3+'単年（2027年度）'!$E$12*(1-単年カーブ!$R$3)*単年カーブ!Q6533)</f>
        <v>0</v>
      </c>
      <c r="G6533" s="47">
        <f t="shared" si="717"/>
        <v>0</v>
      </c>
      <c r="M6533">
        <f t="shared" si="718"/>
        <v>8</v>
      </c>
      <c r="N6533">
        <f>IF(OR(WEEKDAY(A6533)=1,WEEKDAY(A6533)=7,COUNTIF('2027祝日等（不使用）'!$A$1:$A$20,単年カーブ!A6533)=1),0,1)</f>
        <v>0</v>
      </c>
      <c r="O6533">
        <f t="shared" si="715"/>
        <v>2</v>
      </c>
      <c r="P6533">
        <f t="shared" si="719"/>
        <v>0</v>
      </c>
      <c r="Q6533">
        <f t="shared" si="720"/>
        <v>0</v>
      </c>
    </row>
    <row r="6534" spans="1:17" ht="19.5" x14ac:dyDescent="0.4">
      <c r="A6534" s="33">
        <f t="shared" si="714"/>
        <v>46614</v>
      </c>
      <c r="B6534" s="27" t="str">
        <f t="shared" si="716"/>
        <v>(日)</v>
      </c>
      <c r="C6534" s="34">
        <v>4.1666666666666664E-2</v>
      </c>
      <c r="D6534" s="16" t="s">
        <v>18</v>
      </c>
      <c r="E6534" s="35">
        <v>6.25E-2</v>
      </c>
      <c r="F6534" s="50">
        <f>IF(COUNTIF('リスト（不使用）'!$A$5:$A$6,単年カーブ!$A$1),"希望数量入力ください",'単年（2027年度）'!$E$12*単年カーブ!$R$3+'単年（2027年度）'!$E$12*(1-単年カーブ!$R$3)*単年カーブ!Q6534)</f>
        <v>0</v>
      </c>
      <c r="G6534" s="47">
        <f t="shared" si="717"/>
        <v>0</v>
      </c>
      <c r="M6534">
        <f t="shared" si="718"/>
        <v>8</v>
      </c>
      <c r="N6534">
        <f>IF(OR(WEEKDAY(A6534)=1,WEEKDAY(A6534)=7,COUNTIF('2027祝日等（不使用）'!$A$1:$A$20,単年カーブ!A6534)=1),0,1)</f>
        <v>0</v>
      </c>
      <c r="O6534">
        <f t="shared" si="715"/>
        <v>3</v>
      </c>
      <c r="P6534">
        <f t="shared" si="719"/>
        <v>0</v>
      </c>
      <c r="Q6534">
        <f t="shared" si="720"/>
        <v>0</v>
      </c>
    </row>
    <row r="6535" spans="1:17" ht="19.5" x14ac:dyDescent="0.4">
      <c r="A6535" s="33">
        <f t="shared" si="714"/>
        <v>46614</v>
      </c>
      <c r="B6535" s="27" t="str">
        <f t="shared" si="716"/>
        <v>(日)</v>
      </c>
      <c r="C6535" s="34">
        <v>6.25E-2</v>
      </c>
      <c r="D6535" s="16" t="s">
        <v>18</v>
      </c>
      <c r="E6535" s="35">
        <v>8.3333333333333301E-2</v>
      </c>
      <c r="F6535" s="50">
        <f>IF(COUNTIF('リスト（不使用）'!$A$5:$A$6,単年カーブ!$A$1),"希望数量入力ください",'単年（2027年度）'!$E$12*単年カーブ!$R$3+'単年（2027年度）'!$E$12*(1-単年カーブ!$R$3)*単年カーブ!Q6535)</f>
        <v>0</v>
      </c>
      <c r="G6535" s="47">
        <f t="shared" si="717"/>
        <v>0</v>
      </c>
      <c r="M6535">
        <f t="shared" si="718"/>
        <v>8</v>
      </c>
      <c r="N6535">
        <f>IF(OR(WEEKDAY(A6535)=1,WEEKDAY(A6535)=7,COUNTIF('2027祝日等（不使用）'!$A$1:$A$20,単年カーブ!A6535)=1),0,1)</f>
        <v>0</v>
      </c>
      <c r="O6535">
        <f t="shared" si="715"/>
        <v>4</v>
      </c>
      <c r="P6535">
        <f t="shared" si="719"/>
        <v>0</v>
      </c>
      <c r="Q6535">
        <f t="shared" si="720"/>
        <v>0</v>
      </c>
    </row>
    <row r="6536" spans="1:17" ht="19.5" x14ac:dyDescent="0.4">
      <c r="A6536" s="33">
        <f t="shared" si="714"/>
        <v>46614</v>
      </c>
      <c r="B6536" s="27" t="str">
        <f t="shared" si="716"/>
        <v>(日)</v>
      </c>
      <c r="C6536" s="34">
        <v>8.3333333333333301E-2</v>
      </c>
      <c r="D6536" s="16" t="s">
        <v>18</v>
      </c>
      <c r="E6536" s="35">
        <v>0.104166666666667</v>
      </c>
      <c r="F6536" s="50">
        <f>IF(COUNTIF('リスト（不使用）'!$A$5:$A$6,単年カーブ!$A$1),"希望数量入力ください",'単年（2027年度）'!$E$12*単年カーブ!$R$3+'単年（2027年度）'!$E$12*(1-単年カーブ!$R$3)*単年カーブ!Q6536)</f>
        <v>0</v>
      </c>
      <c r="G6536" s="47">
        <f t="shared" si="717"/>
        <v>0</v>
      </c>
      <c r="M6536">
        <f t="shared" si="718"/>
        <v>8</v>
      </c>
      <c r="N6536">
        <f>IF(OR(WEEKDAY(A6536)=1,WEEKDAY(A6536)=7,COUNTIF('2027祝日等（不使用）'!$A$1:$A$20,単年カーブ!A6536)=1),0,1)</f>
        <v>0</v>
      </c>
      <c r="O6536">
        <f t="shared" si="715"/>
        <v>5</v>
      </c>
      <c r="P6536">
        <f t="shared" si="719"/>
        <v>0</v>
      </c>
      <c r="Q6536">
        <f t="shared" si="720"/>
        <v>0</v>
      </c>
    </row>
    <row r="6537" spans="1:17" ht="19.5" x14ac:dyDescent="0.4">
      <c r="A6537" s="33">
        <f t="shared" si="714"/>
        <v>46614</v>
      </c>
      <c r="B6537" s="27" t="str">
        <f t="shared" si="716"/>
        <v>(日)</v>
      </c>
      <c r="C6537" s="34">
        <v>0.104166666666667</v>
      </c>
      <c r="D6537" s="16" t="s">
        <v>18</v>
      </c>
      <c r="E6537" s="35">
        <v>0.125</v>
      </c>
      <c r="F6537" s="50">
        <f>IF(COUNTIF('リスト（不使用）'!$A$5:$A$6,単年カーブ!$A$1),"希望数量入力ください",'単年（2027年度）'!$E$12*単年カーブ!$R$3+'単年（2027年度）'!$E$12*(1-単年カーブ!$R$3)*単年カーブ!Q6537)</f>
        <v>0</v>
      </c>
      <c r="G6537" s="47">
        <f t="shared" si="717"/>
        <v>0</v>
      </c>
      <c r="M6537">
        <f t="shared" si="718"/>
        <v>8</v>
      </c>
      <c r="N6537">
        <f>IF(OR(WEEKDAY(A6537)=1,WEEKDAY(A6537)=7,COUNTIF('2027祝日等（不使用）'!$A$1:$A$20,単年カーブ!A6537)=1),0,1)</f>
        <v>0</v>
      </c>
      <c r="O6537">
        <f t="shared" si="715"/>
        <v>6</v>
      </c>
      <c r="P6537">
        <f t="shared" si="719"/>
        <v>0</v>
      </c>
      <c r="Q6537">
        <f t="shared" si="720"/>
        <v>0</v>
      </c>
    </row>
    <row r="6538" spans="1:17" ht="19.5" x14ac:dyDescent="0.4">
      <c r="A6538" s="33">
        <f t="shared" si="714"/>
        <v>46614</v>
      </c>
      <c r="B6538" s="27" t="str">
        <f t="shared" si="716"/>
        <v>(日)</v>
      </c>
      <c r="C6538" s="34">
        <v>0.125</v>
      </c>
      <c r="D6538" s="16" t="s">
        <v>18</v>
      </c>
      <c r="E6538" s="35">
        <v>0.14583333333333301</v>
      </c>
      <c r="F6538" s="50">
        <f>IF(COUNTIF('リスト（不使用）'!$A$5:$A$6,単年カーブ!$A$1),"希望数量入力ください",'単年（2027年度）'!$E$12*単年カーブ!$R$3+'単年（2027年度）'!$E$12*(1-単年カーブ!$R$3)*単年カーブ!Q6538)</f>
        <v>0</v>
      </c>
      <c r="G6538" s="47">
        <f t="shared" si="717"/>
        <v>0</v>
      </c>
      <c r="M6538">
        <f t="shared" si="718"/>
        <v>8</v>
      </c>
      <c r="N6538">
        <f>IF(OR(WEEKDAY(A6538)=1,WEEKDAY(A6538)=7,COUNTIF('2027祝日等（不使用）'!$A$1:$A$20,単年カーブ!A6538)=1),0,1)</f>
        <v>0</v>
      </c>
      <c r="O6538">
        <f t="shared" si="715"/>
        <v>7</v>
      </c>
      <c r="P6538">
        <f t="shared" si="719"/>
        <v>0</v>
      </c>
      <c r="Q6538">
        <f t="shared" si="720"/>
        <v>0</v>
      </c>
    </row>
    <row r="6539" spans="1:17" ht="19.5" x14ac:dyDescent="0.4">
      <c r="A6539" s="33">
        <f t="shared" si="714"/>
        <v>46614</v>
      </c>
      <c r="B6539" s="27" t="str">
        <f t="shared" si="716"/>
        <v>(日)</v>
      </c>
      <c r="C6539" s="34">
        <v>0.14583333333333301</v>
      </c>
      <c r="D6539" s="16" t="s">
        <v>18</v>
      </c>
      <c r="E6539" s="35">
        <v>0.16666666666666699</v>
      </c>
      <c r="F6539" s="50">
        <f>IF(COUNTIF('リスト（不使用）'!$A$5:$A$6,単年カーブ!$A$1),"希望数量入力ください",'単年（2027年度）'!$E$12*単年カーブ!$R$3+'単年（2027年度）'!$E$12*(1-単年カーブ!$R$3)*単年カーブ!Q6539)</f>
        <v>0</v>
      </c>
      <c r="G6539" s="47">
        <f t="shared" si="717"/>
        <v>0</v>
      </c>
      <c r="M6539">
        <f t="shared" si="718"/>
        <v>8</v>
      </c>
      <c r="N6539">
        <f>IF(OR(WEEKDAY(A6539)=1,WEEKDAY(A6539)=7,COUNTIF('2027祝日等（不使用）'!$A$1:$A$20,単年カーブ!A6539)=1),0,1)</f>
        <v>0</v>
      </c>
      <c r="O6539">
        <f t="shared" si="715"/>
        <v>8</v>
      </c>
      <c r="P6539">
        <f t="shared" si="719"/>
        <v>0</v>
      </c>
      <c r="Q6539">
        <f t="shared" si="720"/>
        <v>0</v>
      </c>
    </row>
    <row r="6540" spans="1:17" ht="19.5" x14ac:dyDescent="0.4">
      <c r="A6540" s="33">
        <f t="shared" si="714"/>
        <v>46614</v>
      </c>
      <c r="B6540" s="27" t="str">
        <f t="shared" si="716"/>
        <v>(日)</v>
      </c>
      <c r="C6540" s="34">
        <v>0.16666666666666699</v>
      </c>
      <c r="D6540" s="16" t="s">
        <v>18</v>
      </c>
      <c r="E6540" s="35">
        <v>0.1875</v>
      </c>
      <c r="F6540" s="50">
        <f>IF(COUNTIF('リスト（不使用）'!$A$5:$A$6,単年カーブ!$A$1),"希望数量入力ください",'単年（2027年度）'!$E$12*単年カーブ!$R$3+'単年（2027年度）'!$E$12*(1-単年カーブ!$R$3)*単年カーブ!Q6540)</f>
        <v>0</v>
      </c>
      <c r="G6540" s="47">
        <f t="shared" si="717"/>
        <v>0</v>
      </c>
      <c r="M6540">
        <f t="shared" si="718"/>
        <v>8</v>
      </c>
      <c r="N6540">
        <f>IF(OR(WEEKDAY(A6540)=1,WEEKDAY(A6540)=7,COUNTIF('2027祝日等（不使用）'!$A$1:$A$20,単年カーブ!A6540)=1),0,1)</f>
        <v>0</v>
      </c>
      <c r="O6540">
        <f t="shared" si="715"/>
        <v>9</v>
      </c>
      <c r="P6540">
        <f t="shared" si="719"/>
        <v>0</v>
      </c>
      <c r="Q6540">
        <f t="shared" si="720"/>
        <v>0</v>
      </c>
    </row>
    <row r="6541" spans="1:17" ht="19.5" x14ac:dyDescent="0.4">
      <c r="A6541" s="33">
        <f t="shared" si="714"/>
        <v>46614</v>
      </c>
      <c r="B6541" s="27" t="str">
        <f t="shared" si="716"/>
        <v>(日)</v>
      </c>
      <c r="C6541" s="34">
        <v>0.1875</v>
      </c>
      <c r="D6541" s="16" t="s">
        <v>18</v>
      </c>
      <c r="E6541" s="35">
        <v>0.20833333333333301</v>
      </c>
      <c r="F6541" s="50">
        <f>IF(COUNTIF('リスト（不使用）'!$A$5:$A$6,単年カーブ!$A$1),"希望数量入力ください",'単年（2027年度）'!$E$12*単年カーブ!$R$3+'単年（2027年度）'!$E$12*(1-単年カーブ!$R$3)*単年カーブ!Q6541)</f>
        <v>0</v>
      </c>
      <c r="G6541" s="47">
        <f t="shared" si="717"/>
        <v>0</v>
      </c>
      <c r="M6541">
        <f t="shared" si="718"/>
        <v>8</v>
      </c>
      <c r="N6541">
        <f>IF(OR(WEEKDAY(A6541)=1,WEEKDAY(A6541)=7,COUNTIF('2027祝日等（不使用）'!$A$1:$A$20,単年カーブ!A6541)=1),0,1)</f>
        <v>0</v>
      </c>
      <c r="O6541">
        <f t="shared" si="715"/>
        <v>10</v>
      </c>
      <c r="P6541">
        <f t="shared" si="719"/>
        <v>0</v>
      </c>
      <c r="Q6541">
        <f t="shared" si="720"/>
        <v>0</v>
      </c>
    </row>
    <row r="6542" spans="1:17" ht="19.5" x14ac:dyDescent="0.4">
      <c r="A6542" s="33">
        <f t="shared" si="714"/>
        <v>46614</v>
      </c>
      <c r="B6542" s="27" t="str">
        <f t="shared" si="716"/>
        <v>(日)</v>
      </c>
      <c r="C6542" s="34">
        <v>0.20833333333333301</v>
      </c>
      <c r="D6542" s="16" t="s">
        <v>18</v>
      </c>
      <c r="E6542" s="35">
        <v>0.22916666666666699</v>
      </c>
      <c r="F6542" s="50">
        <f>IF(COUNTIF('リスト（不使用）'!$A$5:$A$6,単年カーブ!$A$1),"希望数量入力ください",'単年（2027年度）'!$E$12*単年カーブ!$R$3+'単年（2027年度）'!$E$12*(1-単年カーブ!$R$3)*単年カーブ!Q6542)</f>
        <v>0</v>
      </c>
      <c r="G6542" s="47">
        <f t="shared" si="717"/>
        <v>0</v>
      </c>
      <c r="M6542">
        <f t="shared" si="718"/>
        <v>8</v>
      </c>
      <c r="N6542">
        <f>IF(OR(WEEKDAY(A6542)=1,WEEKDAY(A6542)=7,COUNTIF('2027祝日等（不使用）'!$A$1:$A$20,単年カーブ!A6542)=1),0,1)</f>
        <v>0</v>
      </c>
      <c r="O6542">
        <f t="shared" si="715"/>
        <v>11</v>
      </c>
      <c r="P6542">
        <f t="shared" si="719"/>
        <v>0</v>
      </c>
      <c r="Q6542">
        <f t="shared" si="720"/>
        <v>0</v>
      </c>
    </row>
    <row r="6543" spans="1:17" ht="19.5" x14ac:dyDescent="0.4">
      <c r="A6543" s="33">
        <f t="shared" si="714"/>
        <v>46614</v>
      </c>
      <c r="B6543" s="27" t="str">
        <f t="shared" si="716"/>
        <v>(日)</v>
      </c>
      <c r="C6543" s="34">
        <v>0.22916666666666699</v>
      </c>
      <c r="D6543" s="16" t="s">
        <v>18</v>
      </c>
      <c r="E6543" s="35">
        <v>0.25</v>
      </c>
      <c r="F6543" s="50">
        <f>IF(COUNTIF('リスト（不使用）'!$A$5:$A$6,単年カーブ!$A$1),"希望数量入力ください",'単年（2027年度）'!$E$12*単年カーブ!$R$3+'単年（2027年度）'!$E$12*(1-単年カーブ!$R$3)*単年カーブ!Q6543)</f>
        <v>0</v>
      </c>
      <c r="G6543" s="47">
        <f t="shared" si="717"/>
        <v>0</v>
      </c>
      <c r="M6543">
        <f t="shared" si="718"/>
        <v>8</v>
      </c>
      <c r="N6543">
        <f>IF(OR(WEEKDAY(A6543)=1,WEEKDAY(A6543)=7,COUNTIF('2027祝日等（不使用）'!$A$1:$A$20,単年カーブ!A6543)=1),0,1)</f>
        <v>0</v>
      </c>
      <c r="O6543">
        <f t="shared" si="715"/>
        <v>12</v>
      </c>
      <c r="P6543">
        <f t="shared" si="719"/>
        <v>0</v>
      </c>
      <c r="Q6543">
        <f t="shared" si="720"/>
        <v>0</v>
      </c>
    </row>
    <row r="6544" spans="1:17" ht="19.5" x14ac:dyDescent="0.4">
      <c r="A6544" s="33">
        <f t="shared" si="714"/>
        <v>46614</v>
      </c>
      <c r="B6544" s="27" t="str">
        <f t="shared" si="716"/>
        <v>(日)</v>
      </c>
      <c r="C6544" s="34">
        <v>0.25</v>
      </c>
      <c r="D6544" s="16" t="s">
        <v>18</v>
      </c>
      <c r="E6544" s="35">
        <v>0.27083333333333298</v>
      </c>
      <c r="F6544" s="50">
        <f>IF(COUNTIF('リスト（不使用）'!$A$5:$A$6,単年カーブ!$A$1),"希望数量入力ください",'単年（2027年度）'!$E$12*単年カーブ!$R$3+'単年（2027年度）'!$E$12*(1-単年カーブ!$R$3)*単年カーブ!Q6544)</f>
        <v>0</v>
      </c>
      <c r="G6544" s="47">
        <f t="shared" si="717"/>
        <v>0</v>
      </c>
      <c r="M6544">
        <f t="shared" si="718"/>
        <v>8</v>
      </c>
      <c r="N6544">
        <f>IF(OR(WEEKDAY(A6544)=1,WEEKDAY(A6544)=7,COUNTIF('2027祝日等（不使用）'!$A$1:$A$20,単年カーブ!A6544)=1),0,1)</f>
        <v>0</v>
      </c>
      <c r="O6544">
        <f t="shared" si="715"/>
        <v>13</v>
      </c>
      <c r="P6544">
        <f t="shared" si="719"/>
        <v>0</v>
      </c>
      <c r="Q6544">
        <f t="shared" si="720"/>
        <v>0</v>
      </c>
    </row>
    <row r="6545" spans="1:17" ht="19.5" x14ac:dyDescent="0.4">
      <c r="A6545" s="33">
        <f t="shared" si="714"/>
        <v>46614</v>
      </c>
      <c r="B6545" s="27" t="str">
        <f t="shared" si="716"/>
        <v>(日)</v>
      </c>
      <c r="C6545" s="34">
        <v>0.27083333333333298</v>
      </c>
      <c r="D6545" s="16" t="s">
        <v>18</v>
      </c>
      <c r="E6545" s="35">
        <v>0.29166666666666702</v>
      </c>
      <c r="F6545" s="50">
        <f>IF(COUNTIF('リスト（不使用）'!$A$5:$A$6,単年カーブ!$A$1),"希望数量入力ください",'単年（2027年度）'!$E$12*単年カーブ!$R$3+'単年（2027年度）'!$E$12*(1-単年カーブ!$R$3)*単年カーブ!Q6545)</f>
        <v>0</v>
      </c>
      <c r="G6545" s="47">
        <f t="shared" si="717"/>
        <v>0</v>
      </c>
      <c r="M6545">
        <f t="shared" si="718"/>
        <v>8</v>
      </c>
      <c r="N6545">
        <f>IF(OR(WEEKDAY(A6545)=1,WEEKDAY(A6545)=7,COUNTIF('2027祝日等（不使用）'!$A$1:$A$20,単年カーブ!A6545)=1),0,1)</f>
        <v>0</v>
      </c>
      <c r="O6545">
        <f t="shared" si="715"/>
        <v>14</v>
      </c>
      <c r="P6545">
        <f t="shared" si="719"/>
        <v>0</v>
      </c>
      <c r="Q6545">
        <f t="shared" si="720"/>
        <v>0</v>
      </c>
    </row>
    <row r="6546" spans="1:17" ht="19.5" x14ac:dyDescent="0.4">
      <c r="A6546" s="33">
        <f t="shared" si="714"/>
        <v>46614</v>
      </c>
      <c r="B6546" s="27" t="str">
        <f t="shared" si="716"/>
        <v>(日)</v>
      </c>
      <c r="C6546" s="34">
        <v>0.29166666666666702</v>
      </c>
      <c r="D6546" s="16" t="s">
        <v>18</v>
      </c>
      <c r="E6546" s="35">
        <v>0.3125</v>
      </c>
      <c r="F6546" s="50">
        <f>IF(COUNTIF('リスト（不使用）'!$A$5:$A$6,単年カーブ!$A$1),"希望数量入力ください",'単年（2027年度）'!$E$12*単年カーブ!$R$3+'単年（2027年度）'!$E$12*(1-単年カーブ!$R$3)*単年カーブ!Q6546)</f>
        <v>0</v>
      </c>
      <c r="G6546" s="47">
        <f t="shared" si="717"/>
        <v>0</v>
      </c>
      <c r="M6546">
        <f t="shared" si="718"/>
        <v>8</v>
      </c>
      <c r="N6546">
        <f>IF(OR(WEEKDAY(A6546)=1,WEEKDAY(A6546)=7,COUNTIF('2027祝日等（不使用）'!$A$1:$A$20,単年カーブ!A6546)=1),0,1)</f>
        <v>0</v>
      </c>
      <c r="O6546">
        <f t="shared" si="715"/>
        <v>15</v>
      </c>
      <c r="P6546">
        <f t="shared" si="719"/>
        <v>0</v>
      </c>
      <c r="Q6546">
        <f t="shared" si="720"/>
        <v>0</v>
      </c>
    </row>
    <row r="6547" spans="1:17" ht="19.5" x14ac:dyDescent="0.4">
      <c r="A6547" s="33">
        <f t="shared" si="714"/>
        <v>46614</v>
      </c>
      <c r="B6547" s="27" t="str">
        <f t="shared" si="716"/>
        <v>(日)</v>
      </c>
      <c r="C6547" s="34">
        <v>0.3125</v>
      </c>
      <c r="D6547" s="16" t="s">
        <v>18</v>
      </c>
      <c r="E6547" s="35">
        <v>0.33333333333333298</v>
      </c>
      <c r="F6547" s="50">
        <f>IF(COUNTIF('リスト（不使用）'!$A$5:$A$6,単年カーブ!$A$1),"希望数量入力ください",'単年（2027年度）'!$E$12*単年カーブ!$R$3+'単年（2027年度）'!$E$12*(1-単年カーブ!$R$3)*単年カーブ!Q6547)</f>
        <v>0</v>
      </c>
      <c r="G6547" s="47">
        <f t="shared" si="717"/>
        <v>0</v>
      </c>
      <c r="M6547">
        <f t="shared" si="718"/>
        <v>8</v>
      </c>
      <c r="N6547">
        <f>IF(OR(WEEKDAY(A6547)=1,WEEKDAY(A6547)=7,COUNTIF('2027祝日等（不使用）'!$A$1:$A$20,単年カーブ!A6547)=1),0,1)</f>
        <v>0</v>
      </c>
      <c r="O6547">
        <f t="shared" si="715"/>
        <v>16</v>
      </c>
      <c r="P6547">
        <f t="shared" si="719"/>
        <v>0</v>
      </c>
      <c r="Q6547">
        <f t="shared" si="720"/>
        <v>0</v>
      </c>
    </row>
    <row r="6548" spans="1:17" ht="19.5" x14ac:dyDescent="0.4">
      <c r="A6548" s="33">
        <f t="shared" si="714"/>
        <v>46614</v>
      </c>
      <c r="B6548" s="27" t="str">
        <f t="shared" si="716"/>
        <v>(日)</v>
      </c>
      <c r="C6548" s="34">
        <v>0.33333333333333298</v>
      </c>
      <c r="D6548" s="16" t="s">
        <v>18</v>
      </c>
      <c r="E6548" s="35">
        <v>0.35416666666666702</v>
      </c>
      <c r="F6548" s="50">
        <f>IF(COUNTIF('リスト（不使用）'!$A$5:$A$6,単年カーブ!$A$1),"希望数量入力ください",'単年（2027年度）'!$E$12*単年カーブ!$R$3+'単年（2027年度）'!$E$12*(1-単年カーブ!$R$3)*単年カーブ!Q6548)</f>
        <v>0</v>
      </c>
      <c r="G6548" s="47">
        <f t="shared" si="717"/>
        <v>0</v>
      </c>
      <c r="M6548">
        <f t="shared" si="718"/>
        <v>8</v>
      </c>
      <c r="N6548">
        <f>IF(OR(WEEKDAY(A6548)=1,WEEKDAY(A6548)=7,COUNTIF('2027祝日等（不使用）'!$A$1:$A$20,単年カーブ!A6548)=1),0,1)</f>
        <v>0</v>
      </c>
      <c r="O6548">
        <f t="shared" si="715"/>
        <v>17</v>
      </c>
      <c r="P6548">
        <f t="shared" si="719"/>
        <v>1</v>
      </c>
      <c r="Q6548">
        <f t="shared" si="720"/>
        <v>0</v>
      </c>
    </row>
    <row r="6549" spans="1:17" ht="19.5" x14ac:dyDescent="0.4">
      <c r="A6549" s="33">
        <f t="shared" si="714"/>
        <v>46614</v>
      </c>
      <c r="B6549" s="27" t="str">
        <f t="shared" si="716"/>
        <v>(日)</v>
      </c>
      <c r="C6549" s="34">
        <v>0.35416666666666702</v>
      </c>
      <c r="D6549" s="16" t="s">
        <v>18</v>
      </c>
      <c r="E6549" s="35">
        <v>0.375</v>
      </c>
      <c r="F6549" s="50">
        <f>IF(COUNTIF('リスト（不使用）'!$A$5:$A$6,単年カーブ!$A$1),"希望数量入力ください",'単年（2027年度）'!$E$12*単年カーブ!$R$3+'単年（2027年度）'!$E$12*(1-単年カーブ!$R$3)*単年カーブ!Q6549)</f>
        <v>0</v>
      </c>
      <c r="G6549" s="47">
        <f t="shared" si="717"/>
        <v>0</v>
      </c>
      <c r="M6549">
        <f t="shared" si="718"/>
        <v>8</v>
      </c>
      <c r="N6549">
        <f>IF(OR(WEEKDAY(A6549)=1,WEEKDAY(A6549)=7,COUNTIF('2027祝日等（不使用）'!$A$1:$A$20,単年カーブ!A6549)=1),0,1)</f>
        <v>0</v>
      </c>
      <c r="O6549">
        <f t="shared" si="715"/>
        <v>18</v>
      </c>
      <c r="P6549">
        <f t="shared" si="719"/>
        <v>1</v>
      </c>
      <c r="Q6549">
        <f t="shared" si="720"/>
        <v>0</v>
      </c>
    </row>
    <row r="6550" spans="1:17" ht="19.5" x14ac:dyDescent="0.4">
      <c r="A6550" s="33">
        <f t="shared" si="714"/>
        <v>46614</v>
      </c>
      <c r="B6550" s="27" t="str">
        <f t="shared" si="716"/>
        <v>(日)</v>
      </c>
      <c r="C6550" s="34">
        <v>0.375</v>
      </c>
      <c r="D6550" s="16" t="s">
        <v>18</v>
      </c>
      <c r="E6550" s="35">
        <v>0.39583333333333298</v>
      </c>
      <c r="F6550" s="50">
        <f>IF(COUNTIF('リスト（不使用）'!$A$5:$A$6,単年カーブ!$A$1),"希望数量入力ください",'単年（2027年度）'!$E$12*単年カーブ!$R$3+'単年（2027年度）'!$E$12*(1-単年カーブ!$R$3)*単年カーブ!Q6550)</f>
        <v>0</v>
      </c>
      <c r="G6550" s="47">
        <f t="shared" si="717"/>
        <v>0</v>
      </c>
      <c r="M6550">
        <f t="shared" si="718"/>
        <v>8</v>
      </c>
      <c r="N6550">
        <f>IF(OR(WEEKDAY(A6550)=1,WEEKDAY(A6550)=7,COUNTIF('2027祝日等（不使用）'!$A$1:$A$20,単年カーブ!A6550)=1),0,1)</f>
        <v>0</v>
      </c>
      <c r="O6550">
        <f t="shared" si="715"/>
        <v>19</v>
      </c>
      <c r="P6550">
        <f t="shared" si="719"/>
        <v>1</v>
      </c>
      <c r="Q6550">
        <f t="shared" si="720"/>
        <v>0</v>
      </c>
    </row>
    <row r="6551" spans="1:17" ht="19.5" x14ac:dyDescent="0.4">
      <c r="A6551" s="33">
        <f t="shared" si="714"/>
        <v>46614</v>
      </c>
      <c r="B6551" s="27" t="str">
        <f t="shared" si="716"/>
        <v>(日)</v>
      </c>
      <c r="C6551" s="34">
        <v>0.39583333333333298</v>
      </c>
      <c r="D6551" s="16" t="s">
        <v>18</v>
      </c>
      <c r="E6551" s="35">
        <v>0.41666666666666702</v>
      </c>
      <c r="F6551" s="50">
        <f>IF(COUNTIF('リスト（不使用）'!$A$5:$A$6,単年カーブ!$A$1),"希望数量入力ください",'単年（2027年度）'!$E$12*単年カーブ!$R$3+'単年（2027年度）'!$E$12*(1-単年カーブ!$R$3)*単年カーブ!Q6551)</f>
        <v>0</v>
      </c>
      <c r="G6551" s="47">
        <f t="shared" si="717"/>
        <v>0</v>
      </c>
      <c r="M6551">
        <f t="shared" si="718"/>
        <v>8</v>
      </c>
      <c r="N6551">
        <f>IF(OR(WEEKDAY(A6551)=1,WEEKDAY(A6551)=7,COUNTIF('2027祝日等（不使用）'!$A$1:$A$20,単年カーブ!A6551)=1),0,1)</f>
        <v>0</v>
      </c>
      <c r="O6551">
        <f t="shared" si="715"/>
        <v>20</v>
      </c>
      <c r="P6551">
        <f t="shared" si="719"/>
        <v>1</v>
      </c>
      <c r="Q6551">
        <f t="shared" si="720"/>
        <v>0</v>
      </c>
    </row>
    <row r="6552" spans="1:17" ht="19.5" x14ac:dyDescent="0.4">
      <c r="A6552" s="33">
        <f t="shared" si="714"/>
        <v>46614</v>
      </c>
      <c r="B6552" s="27" t="str">
        <f t="shared" si="716"/>
        <v>(日)</v>
      </c>
      <c r="C6552" s="34">
        <v>0.41666666666666702</v>
      </c>
      <c r="D6552" s="16" t="s">
        <v>18</v>
      </c>
      <c r="E6552" s="35">
        <v>0.4375</v>
      </c>
      <c r="F6552" s="50">
        <f>IF(COUNTIF('リスト（不使用）'!$A$5:$A$6,単年カーブ!$A$1),"希望数量入力ください",'単年（2027年度）'!$E$12*単年カーブ!$R$3+'単年（2027年度）'!$E$12*(1-単年カーブ!$R$3)*単年カーブ!Q6552)</f>
        <v>0</v>
      </c>
      <c r="G6552" s="47">
        <f t="shared" si="717"/>
        <v>0</v>
      </c>
      <c r="M6552">
        <f t="shared" si="718"/>
        <v>8</v>
      </c>
      <c r="N6552">
        <f>IF(OR(WEEKDAY(A6552)=1,WEEKDAY(A6552)=7,COUNTIF('2027祝日等（不使用）'!$A$1:$A$20,単年カーブ!A6552)=1),0,1)</f>
        <v>0</v>
      </c>
      <c r="O6552">
        <f t="shared" si="715"/>
        <v>21</v>
      </c>
      <c r="P6552">
        <f t="shared" si="719"/>
        <v>1</v>
      </c>
      <c r="Q6552">
        <f t="shared" si="720"/>
        <v>0</v>
      </c>
    </row>
    <row r="6553" spans="1:17" ht="19.5" x14ac:dyDescent="0.4">
      <c r="A6553" s="33">
        <f t="shared" si="714"/>
        <v>46614</v>
      </c>
      <c r="B6553" s="27" t="str">
        <f t="shared" si="716"/>
        <v>(日)</v>
      </c>
      <c r="C6553" s="34">
        <v>0.4375</v>
      </c>
      <c r="D6553" s="16" t="s">
        <v>18</v>
      </c>
      <c r="E6553" s="35">
        <v>0.45833333333333298</v>
      </c>
      <c r="F6553" s="50">
        <f>IF(COUNTIF('リスト（不使用）'!$A$5:$A$6,単年カーブ!$A$1),"希望数量入力ください",'単年（2027年度）'!$E$12*単年カーブ!$R$3+'単年（2027年度）'!$E$12*(1-単年カーブ!$R$3)*単年カーブ!Q6553)</f>
        <v>0</v>
      </c>
      <c r="G6553" s="47">
        <f t="shared" si="717"/>
        <v>0</v>
      </c>
      <c r="M6553">
        <f t="shared" si="718"/>
        <v>8</v>
      </c>
      <c r="N6553">
        <f>IF(OR(WEEKDAY(A6553)=1,WEEKDAY(A6553)=7,COUNTIF('2027祝日等（不使用）'!$A$1:$A$20,単年カーブ!A6553)=1),0,1)</f>
        <v>0</v>
      </c>
      <c r="O6553">
        <f t="shared" si="715"/>
        <v>22</v>
      </c>
      <c r="P6553">
        <f t="shared" si="719"/>
        <v>1</v>
      </c>
      <c r="Q6553">
        <f t="shared" si="720"/>
        <v>0</v>
      </c>
    </row>
    <row r="6554" spans="1:17" ht="19.5" x14ac:dyDescent="0.4">
      <c r="A6554" s="33">
        <f t="shared" si="714"/>
        <v>46614</v>
      </c>
      <c r="B6554" s="27" t="str">
        <f t="shared" si="716"/>
        <v>(日)</v>
      </c>
      <c r="C6554" s="34">
        <v>0.45833333333333298</v>
      </c>
      <c r="D6554" s="16" t="s">
        <v>18</v>
      </c>
      <c r="E6554" s="35">
        <v>0.47916666666666702</v>
      </c>
      <c r="F6554" s="50">
        <f>IF(COUNTIF('リスト（不使用）'!$A$5:$A$6,単年カーブ!$A$1),"希望数量入力ください",'単年（2027年度）'!$E$12*単年カーブ!$R$3+'単年（2027年度）'!$E$12*(1-単年カーブ!$R$3)*単年カーブ!Q6554)</f>
        <v>0</v>
      </c>
      <c r="G6554" s="47">
        <f t="shared" si="717"/>
        <v>0</v>
      </c>
      <c r="M6554">
        <f t="shared" si="718"/>
        <v>8</v>
      </c>
      <c r="N6554">
        <f>IF(OR(WEEKDAY(A6554)=1,WEEKDAY(A6554)=7,COUNTIF('2027祝日等（不使用）'!$A$1:$A$20,単年カーブ!A6554)=1),0,1)</f>
        <v>0</v>
      </c>
      <c r="O6554">
        <f t="shared" si="715"/>
        <v>23</v>
      </c>
      <c r="P6554">
        <f t="shared" si="719"/>
        <v>1</v>
      </c>
      <c r="Q6554">
        <f t="shared" si="720"/>
        <v>0</v>
      </c>
    </row>
    <row r="6555" spans="1:17" ht="19.5" x14ac:dyDescent="0.4">
      <c r="A6555" s="33">
        <f t="shared" si="714"/>
        <v>46614</v>
      </c>
      <c r="B6555" s="27" t="str">
        <f t="shared" si="716"/>
        <v>(日)</v>
      </c>
      <c r="C6555" s="34">
        <v>0.47916666666666702</v>
      </c>
      <c r="D6555" s="16" t="s">
        <v>18</v>
      </c>
      <c r="E6555" s="35">
        <v>0.5</v>
      </c>
      <c r="F6555" s="50">
        <f>IF(COUNTIF('リスト（不使用）'!$A$5:$A$6,単年カーブ!$A$1),"希望数量入力ください",'単年（2027年度）'!$E$12*単年カーブ!$R$3+'単年（2027年度）'!$E$12*(1-単年カーブ!$R$3)*単年カーブ!Q6555)</f>
        <v>0</v>
      </c>
      <c r="G6555" s="47">
        <f t="shared" si="717"/>
        <v>0</v>
      </c>
      <c r="M6555">
        <f t="shared" si="718"/>
        <v>8</v>
      </c>
      <c r="N6555">
        <f>IF(OR(WEEKDAY(A6555)=1,WEEKDAY(A6555)=7,COUNTIF('2027祝日等（不使用）'!$A$1:$A$20,単年カーブ!A6555)=1),0,1)</f>
        <v>0</v>
      </c>
      <c r="O6555">
        <f t="shared" si="715"/>
        <v>24</v>
      </c>
      <c r="P6555">
        <f t="shared" si="719"/>
        <v>1</v>
      </c>
      <c r="Q6555">
        <f t="shared" si="720"/>
        <v>0</v>
      </c>
    </row>
    <row r="6556" spans="1:17" ht="19.5" x14ac:dyDescent="0.4">
      <c r="A6556" s="33">
        <f t="shared" si="714"/>
        <v>46614</v>
      </c>
      <c r="B6556" s="27" t="str">
        <f t="shared" si="716"/>
        <v>(日)</v>
      </c>
      <c r="C6556" s="34">
        <v>0.5</v>
      </c>
      <c r="D6556" s="16" t="s">
        <v>18</v>
      </c>
      <c r="E6556" s="35">
        <v>0.52083333333333304</v>
      </c>
      <c r="F6556" s="50">
        <f>IF(COUNTIF('リスト（不使用）'!$A$5:$A$6,単年カーブ!$A$1),"希望数量入力ください",'単年（2027年度）'!$E$12*単年カーブ!$R$3+'単年（2027年度）'!$E$12*(1-単年カーブ!$R$3)*単年カーブ!Q6556)</f>
        <v>0</v>
      </c>
      <c r="G6556" s="47">
        <f t="shared" si="717"/>
        <v>0</v>
      </c>
      <c r="M6556">
        <f t="shared" si="718"/>
        <v>8</v>
      </c>
      <c r="N6556">
        <f>IF(OR(WEEKDAY(A6556)=1,WEEKDAY(A6556)=7,COUNTIF('2027祝日等（不使用）'!$A$1:$A$20,単年カーブ!A6556)=1),0,1)</f>
        <v>0</v>
      </c>
      <c r="O6556">
        <f t="shared" si="715"/>
        <v>25</v>
      </c>
      <c r="P6556">
        <f t="shared" si="719"/>
        <v>1</v>
      </c>
      <c r="Q6556">
        <f t="shared" si="720"/>
        <v>0</v>
      </c>
    </row>
    <row r="6557" spans="1:17" ht="19.5" x14ac:dyDescent="0.4">
      <c r="A6557" s="33">
        <f t="shared" si="714"/>
        <v>46614</v>
      </c>
      <c r="B6557" s="27" t="str">
        <f t="shared" si="716"/>
        <v>(日)</v>
      </c>
      <c r="C6557" s="34">
        <v>0.52083333333333304</v>
      </c>
      <c r="D6557" s="16" t="s">
        <v>18</v>
      </c>
      <c r="E6557" s="35">
        <v>0.54166666666666696</v>
      </c>
      <c r="F6557" s="50">
        <f>IF(COUNTIF('リスト（不使用）'!$A$5:$A$6,単年カーブ!$A$1),"希望数量入力ください",'単年（2027年度）'!$E$12*単年カーブ!$R$3+'単年（2027年度）'!$E$12*(1-単年カーブ!$R$3)*単年カーブ!Q6557)</f>
        <v>0</v>
      </c>
      <c r="G6557" s="47">
        <f t="shared" si="717"/>
        <v>0</v>
      </c>
      <c r="M6557">
        <f t="shared" si="718"/>
        <v>8</v>
      </c>
      <c r="N6557">
        <f>IF(OR(WEEKDAY(A6557)=1,WEEKDAY(A6557)=7,COUNTIF('2027祝日等（不使用）'!$A$1:$A$20,単年カーブ!A6557)=1),0,1)</f>
        <v>0</v>
      </c>
      <c r="O6557">
        <f t="shared" si="715"/>
        <v>26</v>
      </c>
      <c r="P6557">
        <f t="shared" si="719"/>
        <v>1</v>
      </c>
      <c r="Q6557">
        <f t="shared" si="720"/>
        <v>0</v>
      </c>
    </row>
    <row r="6558" spans="1:17" ht="19.5" x14ac:dyDescent="0.4">
      <c r="A6558" s="33">
        <f t="shared" si="714"/>
        <v>46614</v>
      </c>
      <c r="B6558" s="27" t="str">
        <f t="shared" si="716"/>
        <v>(日)</v>
      </c>
      <c r="C6558" s="34">
        <v>0.54166666666666696</v>
      </c>
      <c r="D6558" s="16" t="s">
        <v>18</v>
      </c>
      <c r="E6558" s="35">
        <v>0.5625</v>
      </c>
      <c r="F6558" s="50">
        <f>IF(COUNTIF('リスト（不使用）'!$A$5:$A$6,単年カーブ!$A$1),"希望数量入力ください",'単年（2027年度）'!$E$12*単年カーブ!$R$3+'単年（2027年度）'!$E$12*(1-単年カーブ!$R$3)*単年カーブ!Q6558)</f>
        <v>0</v>
      </c>
      <c r="G6558" s="47">
        <f t="shared" si="717"/>
        <v>0</v>
      </c>
      <c r="M6558">
        <f t="shared" si="718"/>
        <v>8</v>
      </c>
      <c r="N6558">
        <f>IF(OR(WEEKDAY(A6558)=1,WEEKDAY(A6558)=7,COUNTIF('2027祝日等（不使用）'!$A$1:$A$20,単年カーブ!A6558)=1),0,1)</f>
        <v>0</v>
      </c>
      <c r="O6558">
        <f t="shared" si="715"/>
        <v>27</v>
      </c>
      <c r="P6558">
        <f t="shared" si="719"/>
        <v>1</v>
      </c>
      <c r="Q6558">
        <f t="shared" si="720"/>
        <v>0</v>
      </c>
    </row>
    <row r="6559" spans="1:17" ht="19.5" x14ac:dyDescent="0.4">
      <c r="A6559" s="33">
        <f t="shared" si="714"/>
        <v>46614</v>
      </c>
      <c r="B6559" s="27" t="str">
        <f t="shared" si="716"/>
        <v>(日)</v>
      </c>
      <c r="C6559" s="34">
        <v>0.5625</v>
      </c>
      <c r="D6559" s="16" t="s">
        <v>18</v>
      </c>
      <c r="E6559" s="35">
        <v>0.58333333333333304</v>
      </c>
      <c r="F6559" s="50">
        <f>IF(COUNTIF('リスト（不使用）'!$A$5:$A$6,単年カーブ!$A$1),"希望数量入力ください",'単年（2027年度）'!$E$12*単年カーブ!$R$3+'単年（2027年度）'!$E$12*(1-単年カーブ!$R$3)*単年カーブ!Q6559)</f>
        <v>0</v>
      </c>
      <c r="G6559" s="47">
        <f t="shared" si="717"/>
        <v>0</v>
      </c>
      <c r="M6559">
        <f t="shared" si="718"/>
        <v>8</v>
      </c>
      <c r="N6559">
        <f>IF(OR(WEEKDAY(A6559)=1,WEEKDAY(A6559)=7,COUNTIF('2027祝日等（不使用）'!$A$1:$A$20,単年カーブ!A6559)=1),0,1)</f>
        <v>0</v>
      </c>
      <c r="O6559">
        <f t="shared" si="715"/>
        <v>28</v>
      </c>
      <c r="P6559">
        <f t="shared" si="719"/>
        <v>1</v>
      </c>
      <c r="Q6559">
        <f t="shared" si="720"/>
        <v>0</v>
      </c>
    </row>
    <row r="6560" spans="1:17" ht="19.5" x14ac:dyDescent="0.4">
      <c r="A6560" s="33">
        <f t="shared" si="714"/>
        <v>46614</v>
      </c>
      <c r="B6560" s="27" t="str">
        <f t="shared" si="716"/>
        <v>(日)</v>
      </c>
      <c r="C6560" s="34">
        <v>0.58333333333333304</v>
      </c>
      <c r="D6560" s="16" t="s">
        <v>18</v>
      </c>
      <c r="E6560" s="35">
        <v>0.60416666666666696</v>
      </c>
      <c r="F6560" s="50">
        <f>IF(COUNTIF('リスト（不使用）'!$A$5:$A$6,単年カーブ!$A$1),"希望数量入力ください",'単年（2027年度）'!$E$12*単年カーブ!$R$3+'単年（2027年度）'!$E$12*(1-単年カーブ!$R$3)*単年カーブ!Q6560)</f>
        <v>0</v>
      </c>
      <c r="G6560" s="47">
        <f t="shared" si="717"/>
        <v>0</v>
      </c>
      <c r="M6560">
        <f t="shared" si="718"/>
        <v>8</v>
      </c>
      <c r="N6560">
        <f>IF(OR(WEEKDAY(A6560)=1,WEEKDAY(A6560)=7,COUNTIF('2027祝日等（不使用）'!$A$1:$A$20,単年カーブ!A6560)=1),0,1)</f>
        <v>0</v>
      </c>
      <c r="O6560">
        <f t="shared" si="715"/>
        <v>29</v>
      </c>
      <c r="P6560">
        <f t="shared" si="719"/>
        <v>1</v>
      </c>
      <c r="Q6560">
        <f t="shared" si="720"/>
        <v>0</v>
      </c>
    </row>
    <row r="6561" spans="1:17" ht="19.5" x14ac:dyDescent="0.4">
      <c r="A6561" s="33">
        <f t="shared" si="714"/>
        <v>46614</v>
      </c>
      <c r="B6561" s="27" t="str">
        <f t="shared" si="716"/>
        <v>(日)</v>
      </c>
      <c r="C6561" s="34">
        <v>0.60416666666666696</v>
      </c>
      <c r="D6561" s="16" t="s">
        <v>18</v>
      </c>
      <c r="E6561" s="35">
        <v>0.625</v>
      </c>
      <c r="F6561" s="50">
        <f>IF(COUNTIF('リスト（不使用）'!$A$5:$A$6,単年カーブ!$A$1),"希望数量入力ください",'単年（2027年度）'!$E$12*単年カーブ!$R$3+'単年（2027年度）'!$E$12*(1-単年カーブ!$R$3)*単年カーブ!Q6561)</f>
        <v>0</v>
      </c>
      <c r="G6561" s="47">
        <f t="shared" si="717"/>
        <v>0</v>
      </c>
      <c r="M6561">
        <f t="shared" si="718"/>
        <v>8</v>
      </c>
      <c r="N6561">
        <f>IF(OR(WEEKDAY(A6561)=1,WEEKDAY(A6561)=7,COUNTIF('2027祝日等（不使用）'!$A$1:$A$20,単年カーブ!A6561)=1),0,1)</f>
        <v>0</v>
      </c>
      <c r="O6561">
        <f t="shared" si="715"/>
        <v>30</v>
      </c>
      <c r="P6561">
        <f t="shared" si="719"/>
        <v>1</v>
      </c>
      <c r="Q6561">
        <f t="shared" si="720"/>
        <v>0</v>
      </c>
    </row>
    <row r="6562" spans="1:17" ht="19.5" x14ac:dyDescent="0.4">
      <c r="A6562" s="33">
        <f t="shared" si="714"/>
        <v>46614</v>
      </c>
      <c r="B6562" s="27" t="str">
        <f t="shared" si="716"/>
        <v>(日)</v>
      </c>
      <c r="C6562" s="34">
        <v>0.625</v>
      </c>
      <c r="D6562" s="16" t="s">
        <v>18</v>
      </c>
      <c r="E6562" s="35">
        <v>0.64583333333333304</v>
      </c>
      <c r="F6562" s="50">
        <f>IF(COUNTIF('リスト（不使用）'!$A$5:$A$6,単年カーブ!$A$1),"希望数量入力ください",'単年（2027年度）'!$E$12*単年カーブ!$R$3+'単年（2027年度）'!$E$12*(1-単年カーブ!$R$3)*単年カーブ!Q6562)</f>
        <v>0</v>
      </c>
      <c r="G6562" s="47">
        <f t="shared" si="717"/>
        <v>0</v>
      </c>
      <c r="M6562">
        <f t="shared" si="718"/>
        <v>8</v>
      </c>
      <c r="N6562">
        <f>IF(OR(WEEKDAY(A6562)=1,WEEKDAY(A6562)=7,COUNTIF('2027祝日等（不使用）'!$A$1:$A$20,単年カーブ!A6562)=1),0,1)</f>
        <v>0</v>
      </c>
      <c r="O6562">
        <f t="shared" si="715"/>
        <v>31</v>
      </c>
      <c r="P6562">
        <f t="shared" si="719"/>
        <v>1</v>
      </c>
      <c r="Q6562">
        <f t="shared" si="720"/>
        <v>0</v>
      </c>
    </row>
    <row r="6563" spans="1:17" ht="19.5" x14ac:dyDescent="0.4">
      <c r="A6563" s="33">
        <f t="shared" si="714"/>
        <v>46614</v>
      </c>
      <c r="B6563" s="27" t="str">
        <f t="shared" si="716"/>
        <v>(日)</v>
      </c>
      <c r="C6563" s="34">
        <v>0.64583333333333304</v>
      </c>
      <c r="D6563" s="16" t="s">
        <v>18</v>
      </c>
      <c r="E6563" s="35">
        <v>0.66666666666666696</v>
      </c>
      <c r="F6563" s="50">
        <f>IF(COUNTIF('リスト（不使用）'!$A$5:$A$6,単年カーブ!$A$1),"希望数量入力ください",'単年（2027年度）'!$E$12*単年カーブ!$R$3+'単年（2027年度）'!$E$12*(1-単年カーブ!$R$3)*単年カーブ!Q6563)</f>
        <v>0</v>
      </c>
      <c r="G6563" s="47">
        <f t="shared" si="717"/>
        <v>0</v>
      </c>
      <c r="M6563">
        <f t="shared" si="718"/>
        <v>8</v>
      </c>
      <c r="N6563">
        <f>IF(OR(WEEKDAY(A6563)=1,WEEKDAY(A6563)=7,COUNTIF('2027祝日等（不使用）'!$A$1:$A$20,単年カーブ!A6563)=1),0,1)</f>
        <v>0</v>
      </c>
      <c r="O6563">
        <f t="shared" si="715"/>
        <v>32</v>
      </c>
      <c r="P6563">
        <f t="shared" si="719"/>
        <v>1</v>
      </c>
      <c r="Q6563">
        <f t="shared" si="720"/>
        <v>0</v>
      </c>
    </row>
    <row r="6564" spans="1:17" ht="19.5" x14ac:dyDescent="0.4">
      <c r="A6564" s="33">
        <f t="shared" si="714"/>
        <v>46614</v>
      </c>
      <c r="B6564" s="27" t="str">
        <f t="shared" si="716"/>
        <v>(日)</v>
      </c>
      <c r="C6564" s="34">
        <v>0.66666666666666696</v>
      </c>
      <c r="D6564" s="16" t="s">
        <v>18</v>
      </c>
      <c r="E6564" s="35">
        <v>0.6875</v>
      </c>
      <c r="F6564" s="50">
        <f>IF(COUNTIF('リスト（不使用）'!$A$5:$A$6,単年カーブ!$A$1),"希望数量入力ください",'単年（2027年度）'!$E$12*単年カーブ!$R$3+'単年（2027年度）'!$E$12*(1-単年カーブ!$R$3)*単年カーブ!Q6564)</f>
        <v>0</v>
      </c>
      <c r="G6564" s="47">
        <f t="shared" si="717"/>
        <v>0</v>
      </c>
      <c r="M6564">
        <f t="shared" si="718"/>
        <v>8</v>
      </c>
      <c r="N6564">
        <f>IF(OR(WEEKDAY(A6564)=1,WEEKDAY(A6564)=7,COUNTIF('2027祝日等（不使用）'!$A$1:$A$20,単年カーブ!A6564)=1),0,1)</f>
        <v>0</v>
      </c>
      <c r="O6564">
        <f t="shared" si="715"/>
        <v>33</v>
      </c>
      <c r="P6564">
        <f t="shared" si="719"/>
        <v>1</v>
      </c>
      <c r="Q6564">
        <f t="shared" si="720"/>
        <v>0</v>
      </c>
    </row>
    <row r="6565" spans="1:17" ht="19.5" x14ac:dyDescent="0.4">
      <c r="A6565" s="33">
        <f t="shared" si="714"/>
        <v>46614</v>
      </c>
      <c r="B6565" s="27" t="str">
        <f t="shared" si="716"/>
        <v>(日)</v>
      </c>
      <c r="C6565" s="34">
        <v>0.6875</v>
      </c>
      <c r="D6565" s="16" t="s">
        <v>18</v>
      </c>
      <c r="E6565" s="35">
        <v>0.70833333333333304</v>
      </c>
      <c r="F6565" s="50">
        <f>IF(COUNTIF('リスト（不使用）'!$A$5:$A$6,単年カーブ!$A$1),"希望数量入力ください",'単年（2027年度）'!$E$12*単年カーブ!$R$3+'単年（2027年度）'!$E$12*(1-単年カーブ!$R$3)*単年カーブ!Q6565)</f>
        <v>0</v>
      </c>
      <c r="G6565" s="47">
        <f t="shared" si="717"/>
        <v>0</v>
      </c>
      <c r="M6565">
        <f t="shared" si="718"/>
        <v>8</v>
      </c>
      <c r="N6565">
        <f>IF(OR(WEEKDAY(A6565)=1,WEEKDAY(A6565)=7,COUNTIF('2027祝日等（不使用）'!$A$1:$A$20,単年カーブ!A6565)=1),0,1)</f>
        <v>0</v>
      </c>
      <c r="O6565">
        <f t="shared" si="715"/>
        <v>34</v>
      </c>
      <c r="P6565">
        <f t="shared" si="719"/>
        <v>1</v>
      </c>
      <c r="Q6565">
        <f t="shared" si="720"/>
        <v>0</v>
      </c>
    </row>
    <row r="6566" spans="1:17" ht="19.5" x14ac:dyDescent="0.4">
      <c r="A6566" s="33">
        <f t="shared" si="714"/>
        <v>46614</v>
      </c>
      <c r="B6566" s="27" t="str">
        <f t="shared" si="716"/>
        <v>(日)</v>
      </c>
      <c r="C6566" s="34">
        <v>0.70833333333333304</v>
      </c>
      <c r="D6566" s="16" t="s">
        <v>18</v>
      </c>
      <c r="E6566" s="35">
        <v>0.72916666666666696</v>
      </c>
      <c r="F6566" s="50">
        <f>IF(COUNTIF('リスト（不使用）'!$A$5:$A$6,単年カーブ!$A$1),"希望数量入力ください",'単年（2027年度）'!$E$12*単年カーブ!$R$3+'単年（2027年度）'!$E$12*(1-単年カーブ!$R$3)*単年カーブ!Q6566)</f>
        <v>0</v>
      </c>
      <c r="G6566" s="47">
        <f t="shared" si="717"/>
        <v>0</v>
      </c>
      <c r="M6566">
        <f t="shared" si="718"/>
        <v>8</v>
      </c>
      <c r="N6566">
        <f>IF(OR(WEEKDAY(A6566)=1,WEEKDAY(A6566)=7,COUNTIF('2027祝日等（不使用）'!$A$1:$A$20,単年カーブ!A6566)=1),0,1)</f>
        <v>0</v>
      </c>
      <c r="O6566">
        <f t="shared" si="715"/>
        <v>35</v>
      </c>
      <c r="P6566">
        <f t="shared" si="719"/>
        <v>1</v>
      </c>
      <c r="Q6566">
        <f t="shared" si="720"/>
        <v>0</v>
      </c>
    </row>
    <row r="6567" spans="1:17" ht="19.5" x14ac:dyDescent="0.4">
      <c r="A6567" s="33">
        <f t="shared" si="714"/>
        <v>46614</v>
      </c>
      <c r="B6567" s="27" t="str">
        <f t="shared" si="716"/>
        <v>(日)</v>
      </c>
      <c r="C6567" s="34">
        <v>0.72916666666666696</v>
      </c>
      <c r="D6567" s="16" t="s">
        <v>18</v>
      </c>
      <c r="E6567" s="35">
        <v>0.75</v>
      </c>
      <c r="F6567" s="50">
        <f>IF(COUNTIF('リスト（不使用）'!$A$5:$A$6,単年カーブ!$A$1),"希望数量入力ください",'単年（2027年度）'!$E$12*単年カーブ!$R$3+'単年（2027年度）'!$E$12*(1-単年カーブ!$R$3)*単年カーブ!Q6567)</f>
        <v>0</v>
      </c>
      <c r="G6567" s="47">
        <f t="shared" si="717"/>
        <v>0</v>
      </c>
      <c r="M6567">
        <f t="shared" si="718"/>
        <v>8</v>
      </c>
      <c r="N6567">
        <f>IF(OR(WEEKDAY(A6567)=1,WEEKDAY(A6567)=7,COUNTIF('2027祝日等（不使用）'!$A$1:$A$20,単年カーブ!A6567)=1),0,1)</f>
        <v>0</v>
      </c>
      <c r="O6567">
        <f t="shared" si="715"/>
        <v>36</v>
      </c>
      <c r="P6567">
        <f t="shared" si="719"/>
        <v>1</v>
      </c>
      <c r="Q6567">
        <f t="shared" si="720"/>
        <v>0</v>
      </c>
    </row>
    <row r="6568" spans="1:17" ht="19.5" x14ac:dyDescent="0.4">
      <c r="A6568" s="33">
        <f t="shared" si="714"/>
        <v>46614</v>
      </c>
      <c r="B6568" s="27" t="str">
        <f t="shared" si="716"/>
        <v>(日)</v>
      </c>
      <c r="C6568" s="34">
        <v>0.75</v>
      </c>
      <c r="D6568" s="16" t="s">
        <v>18</v>
      </c>
      <c r="E6568" s="35">
        <v>0.77083333333333304</v>
      </c>
      <c r="F6568" s="50">
        <f>IF(COUNTIF('リスト（不使用）'!$A$5:$A$6,単年カーブ!$A$1),"希望数量入力ください",'単年（2027年度）'!$E$12*単年カーブ!$R$3+'単年（2027年度）'!$E$12*(1-単年カーブ!$R$3)*単年カーブ!Q6568)</f>
        <v>0</v>
      </c>
      <c r="G6568" s="47">
        <f t="shared" si="717"/>
        <v>0</v>
      </c>
      <c r="M6568">
        <f t="shared" si="718"/>
        <v>8</v>
      </c>
      <c r="N6568">
        <f>IF(OR(WEEKDAY(A6568)=1,WEEKDAY(A6568)=7,COUNTIF('2027祝日等（不使用）'!$A$1:$A$20,単年カーブ!A6568)=1),0,1)</f>
        <v>0</v>
      </c>
      <c r="O6568">
        <f t="shared" si="715"/>
        <v>37</v>
      </c>
      <c r="P6568">
        <f t="shared" si="719"/>
        <v>1</v>
      </c>
      <c r="Q6568">
        <f t="shared" si="720"/>
        <v>0</v>
      </c>
    </row>
    <row r="6569" spans="1:17" ht="19.5" x14ac:dyDescent="0.4">
      <c r="A6569" s="33">
        <f t="shared" si="714"/>
        <v>46614</v>
      </c>
      <c r="B6569" s="27" t="str">
        <f t="shared" si="716"/>
        <v>(日)</v>
      </c>
      <c r="C6569" s="34">
        <v>0.77083333333333304</v>
      </c>
      <c r="D6569" s="16" t="s">
        <v>18</v>
      </c>
      <c r="E6569" s="35">
        <v>0.79166666666666696</v>
      </c>
      <c r="F6569" s="50">
        <f>IF(COUNTIF('リスト（不使用）'!$A$5:$A$6,単年カーブ!$A$1),"希望数量入力ください",'単年（2027年度）'!$E$12*単年カーブ!$R$3+'単年（2027年度）'!$E$12*(1-単年カーブ!$R$3)*単年カーブ!Q6569)</f>
        <v>0</v>
      </c>
      <c r="G6569" s="47">
        <f t="shared" si="717"/>
        <v>0</v>
      </c>
      <c r="M6569">
        <f t="shared" si="718"/>
        <v>8</v>
      </c>
      <c r="N6569">
        <f>IF(OR(WEEKDAY(A6569)=1,WEEKDAY(A6569)=7,COUNTIF('2027祝日等（不使用）'!$A$1:$A$20,単年カーブ!A6569)=1),0,1)</f>
        <v>0</v>
      </c>
      <c r="O6569">
        <f t="shared" si="715"/>
        <v>38</v>
      </c>
      <c r="P6569">
        <f t="shared" si="719"/>
        <v>1</v>
      </c>
      <c r="Q6569">
        <f t="shared" si="720"/>
        <v>0</v>
      </c>
    </row>
    <row r="6570" spans="1:17" ht="19.5" x14ac:dyDescent="0.4">
      <c r="A6570" s="33">
        <f t="shared" si="714"/>
        <v>46614</v>
      </c>
      <c r="B6570" s="27" t="str">
        <f t="shared" si="716"/>
        <v>(日)</v>
      </c>
      <c r="C6570" s="34">
        <v>0.79166666666666696</v>
      </c>
      <c r="D6570" s="16" t="s">
        <v>18</v>
      </c>
      <c r="E6570" s="35">
        <v>0.8125</v>
      </c>
      <c r="F6570" s="50">
        <f>IF(COUNTIF('リスト（不使用）'!$A$5:$A$6,単年カーブ!$A$1),"希望数量入力ください",'単年（2027年度）'!$E$12*単年カーブ!$R$3+'単年（2027年度）'!$E$12*(1-単年カーブ!$R$3)*単年カーブ!Q6570)</f>
        <v>0</v>
      </c>
      <c r="G6570" s="47">
        <f t="shared" si="717"/>
        <v>0</v>
      </c>
      <c r="M6570">
        <f t="shared" si="718"/>
        <v>8</v>
      </c>
      <c r="N6570">
        <f>IF(OR(WEEKDAY(A6570)=1,WEEKDAY(A6570)=7,COUNTIF('2027祝日等（不使用）'!$A$1:$A$20,単年カーブ!A6570)=1),0,1)</f>
        <v>0</v>
      </c>
      <c r="O6570">
        <f t="shared" si="715"/>
        <v>39</v>
      </c>
      <c r="P6570">
        <f t="shared" si="719"/>
        <v>1</v>
      </c>
      <c r="Q6570">
        <f t="shared" si="720"/>
        <v>0</v>
      </c>
    </row>
    <row r="6571" spans="1:17" ht="19.5" x14ac:dyDescent="0.4">
      <c r="A6571" s="33">
        <f t="shared" si="714"/>
        <v>46614</v>
      </c>
      <c r="B6571" s="27" t="str">
        <f t="shared" si="716"/>
        <v>(日)</v>
      </c>
      <c r="C6571" s="34">
        <v>0.8125</v>
      </c>
      <c r="D6571" s="16" t="s">
        <v>18</v>
      </c>
      <c r="E6571" s="35">
        <v>0.83333333333333304</v>
      </c>
      <c r="F6571" s="50">
        <f>IF(COUNTIF('リスト（不使用）'!$A$5:$A$6,単年カーブ!$A$1),"希望数量入力ください",'単年（2027年度）'!$E$12*単年カーブ!$R$3+'単年（2027年度）'!$E$12*(1-単年カーブ!$R$3)*単年カーブ!Q6571)</f>
        <v>0</v>
      </c>
      <c r="G6571" s="47">
        <f t="shared" si="717"/>
        <v>0</v>
      </c>
      <c r="M6571">
        <f t="shared" si="718"/>
        <v>8</v>
      </c>
      <c r="N6571">
        <f>IF(OR(WEEKDAY(A6571)=1,WEEKDAY(A6571)=7,COUNTIF('2027祝日等（不使用）'!$A$1:$A$20,単年カーブ!A6571)=1),0,1)</f>
        <v>0</v>
      </c>
      <c r="O6571">
        <f t="shared" si="715"/>
        <v>40</v>
      </c>
      <c r="P6571">
        <f t="shared" si="719"/>
        <v>1</v>
      </c>
      <c r="Q6571">
        <f t="shared" si="720"/>
        <v>0</v>
      </c>
    </row>
    <row r="6572" spans="1:17" ht="19.5" x14ac:dyDescent="0.4">
      <c r="A6572" s="33">
        <f t="shared" si="714"/>
        <v>46614</v>
      </c>
      <c r="B6572" s="27" t="str">
        <f t="shared" si="716"/>
        <v>(日)</v>
      </c>
      <c r="C6572" s="34">
        <v>0.83333333333333304</v>
      </c>
      <c r="D6572" s="16" t="s">
        <v>18</v>
      </c>
      <c r="E6572" s="35">
        <v>0.85416666666666696</v>
      </c>
      <c r="F6572" s="50">
        <f>IF(COUNTIF('リスト（不使用）'!$A$5:$A$6,単年カーブ!$A$1),"希望数量入力ください",'単年（2027年度）'!$E$12*単年カーブ!$R$3+'単年（2027年度）'!$E$12*(1-単年カーブ!$R$3)*単年カーブ!Q6572)</f>
        <v>0</v>
      </c>
      <c r="G6572" s="47">
        <f t="shared" si="717"/>
        <v>0</v>
      </c>
      <c r="M6572">
        <f t="shared" si="718"/>
        <v>8</v>
      </c>
      <c r="N6572">
        <f>IF(OR(WEEKDAY(A6572)=1,WEEKDAY(A6572)=7,COUNTIF('2027祝日等（不使用）'!$A$1:$A$20,単年カーブ!A6572)=1),0,1)</f>
        <v>0</v>
      </c>
      <c r="O6572">
        <f t="shared" si="715"/>
        <v>41</v>
      </c>
      <c r="P6572">
        <f t="shared" si="719"/>
        <v>0</v>
      </c>
      <c r="Q6572">
        <f t="shared" si="720"/>
        <v>0</v>
      </c>
    </row>
    <row r="6573" spans="1:17" ht="19.5" x14ac:dyDescent="0.4">
      <c r="A6573" s="33">
        <f t="shared" si="714"/>
        <v>46614</v>
      </c>
      <c r="B6573" s="27" t="str">
        <f t="shared" si="716"/>
        <v>(日)</v>
      </c>
      <c r="C6573" s="34">
        <v>0.85416666666666696</v>
      </c>
      <c r="D6573" s="16" t="s">
        <v>18</v>
      </c>
      <c r="E6573" s="35">
        <v>0.875</v>
      </c>
      <c r="F6573" s="50">
        <f>IF(COUNTIF('リスト（不使用）'!$A$5:$A$6,単年カーブ!$A$1),"希望数量入力ください",'単年（2027年度）'!$E$12*単年カーブ!$R$3+'単年（2027年度）'!$E$12*(1-単年カーブ!$R$3)*単年カーブ!Q6573)</f>
        <v>0</v>
      </c>
      <c r="G6573" s="47">
        <f t="shared" si="717"/>
        <v>0</v>
      </c>
      <c r="M6573">
        <f t="shared" si="718"/>
        <v>8</v>
      </c>
      <c r="N6573">
        <f>IF(OR(WEEKDAY(A6573)=1,WEEKDAY(A6573)=7,COUNTIF('2027祝日等（不使用）'!$A$1:$A$20,単年カーブ!A6573)=1),0,1)</f>
        <v>0</v>
      </c>
      <c r="O6573">
        <f t="shared" si="715"/>
        <v>42</v>
      </c>
      <c r="P6573">
        <f t="shared" si="719"/>
        <v>0</v>
      </c>
      <c r="Q6573">
        <f t="shared" si="720"/>
        <v>0</v>
      </c>
    </row>
    <row r="6574" spans="1:17" ht="19.5" x14ac:dyDescent="0.4">
      <c r="A6574" s="33">
        <f t="shared" si="714"/>
        <v>46614</v>
      </c>
      <c r="B6574" s="27" t="str">
        <f t="shared" si="716"/>
        <v>(日)</v>
      </c>
      <c r="C6574" s="34">
        <v>0.875</v>
      </c>
      <c r="D6574" s="16" t="s">
        <v>18</v>
      </c>
      <c r="E6574" s="35">
        <v>0.89583333333333304</v>
      </c>
      <c r="F6574" s="50">
        <f>IF(COUNTIF('リスト（不使用）'!$A$5:$A$6,単年カーブ!$A$1),"希望数量入力ください",'単年（2027年度）'!$E$12*単年カーブ!$R$3+'単年（2027年度）'!$E$12*(1-単年カーブ!$R$3)*単年カーブ!Q6574)</f>
        <v>0</v>
      </c>
      <c r="G6574" s="47">
        <f t="shared" si="717"/>
        <v>0</v>
      </c>
      <c r="M6574">
        <f t="shared" si="718"/>
        <v>8</v>
      </c>
      <c r="N6574">
        <f>IF(OR(WEEKDAY(A6574)=1,WEEKDAY(A6574)=7,COUNTIF('2027祝日等（不使用）'!$A$1:$A$20,単年カーブ!A6574)=1),0,1)</f>
        <v>0</v>
      </c>
      <c r="O6574">
        <f t="shared" si="715"/>
        <v>43</v>
      </c>
      <c r="P6574">
        <f t="shared" si="719"/>
        <v>0</v>
      </c>
      <c r="Q6574">
        <f t="shared" si="720"/>
        <v>0</v>
      </c>
    </row>
    <row r="6575" spans="1:17" ht="19.5" x14ac:dyDescent="0.4">
      <c r="A6575" s="33">
        <f t="shared" si="714"/>
        <v>46614</v>
      </c>
      <c r="B6575" s="27" t="str">
        <f t="shared" si="716"/>
        <v>(日)</v>
      </c>
      <c r="C6575" s="34">
        <v>0.89583333333333304</v>
      </c>
      <c r="D6575" s="16" t="s">
        <v>18</v>
      </c>
      <c r="E6575" s="35">
        <v>0.91666666666666696</v>
      </c>
      <c r="F6575" s="50">
        <f>IF(COUNTIF('リスト（不使用）'!$A$5:$A$6,単年カーブ!$A$1),"希望数量入力ください",'単年（2027年度）'!$E$12*単年カーブ!$R$3+'単年（2027年度）'!$E$12*(1-単年カーブ!$R$3)*単年カーブ!Q6575)</f>
        <v>0</v>
      </c>
      <c r="G6575" s="47">
        <f t="shared" si="717"/>
        <v>0</v>
      </c>
      <c r="M6575">
        <f t="shared" si="718"/>
        <v>8</v>
      </c>
      <c r="N6575">
        <f>IF(OR(WEEKDAY(A6575)=1,WEEKDAY(A6575)=7,COUNTIF('2027祝日等（不使用）'!$A$1:$A$20,単年カーブ!A6575)=1),0,1)</f>
        <v>0</v>
      </c>
      <c r="O6575">
        <f t="shared" si="715"/>
        <v>44</v>
      </c>
      <c r="P6575">
        <f t="shared" si="719"/>
        <v>0</v>
      </c>
      <c r="Q6575">
        <f t="shared" si="720"/>
        <v>0</v>
      </c>
    </row>
    <row r="6576" spans="1:17" ht="19.5" x14ac:dyDescent="0.4">
      <c r="A6576" s="33">
        <f t="shared" si="714"/>
        <v>46614</v>
      </c>
      <c r="B6576" s="27" t="str">
        <f t="shared" si="716"/>
        <v>(日)</v>
      </c>
      <c r="C6576" s="34">
        <v>0.91666666666666696</v>
      </c>
      <c r="D6576" s="16" t="s">
        <v>18</v>
      </c>
      <c r="E6576" s="35">
        <v>0.9375</v>
      </c>
      <c r="F6576" s="50">
        <f>IF(COUNTIF('リスト（不使用）'!$A$5:$A$6,単年カーブ!$A$1),"希望数量入力ください",'単年（2027年度）'!$E$12*単年カーブ!$R$3+'単年（2027年度）'!$E$12*(1-単年カーブ!$R$3)*単年カーブ!Q6576)</f>
        <v>0</v>
      </c>
      <c r="G6576" s="47">
        <f t="shared" si="717"/>
        <v>0</v>
      </c>
      <c r="M6576">
        <f t="shared" si="718"/>
        <v>8</v>
      </c>
      <c r="N6576">
        <f>IF(OR(WEEKDAY(A6576)=1,WEEKDAY(A6576)=7,COUNTIF('2027祝日等（不使用）'!$A$1:$A$20,単年カーブ!A6576)=1),0,1)</f>
        <v>0</v>
      </c>
      <c r="O6576">
        <f t="shared" si="715"/>
        <v>45</v>
      </c>
      <c r="P6576">
        <f t="shared" si="719"/>
        <v>0</v>
      </c>
      <c r="Q6576">
        <f t="shared" si="720"/>
        <v>0</v>
      </c>
    </row>
    <row r="6577" spans="1:17" ht="19.5" x14ac:dyDescent="0.4">
      <c r="A6577" s="33">
        <f t="shared" si="714"/>
        <v>46614</v>
      </c>
      <c r="B6577" s="27" t="str">
        <f t="shared" si="716"/>
        <v>(日)</v>
      </c>
      <c r="C6577" s="34">
        <v>0.9375</v>
      </c>
      <c r="D6577" s="16" t="s">
        <v>18</v>
      </c>
      <c r="E6577" s="35">
        <v>0.95833333333333304</v>
      </c>
      <c r="F6577" s="50">
        <f>IF(COUNTIF('リスト（不使用）'!$A$5:$A$6,単年カーブ!$A$1),"希望数量入力ください",'単年（2027年度）'!$E$12*単年カーブ!$R$3+'単年（2027年度）'!$E$12*(1-単年カーブ!$R$3)*単年カーブ!Q6577)</f>
        <v>0</v>
      </c>
      <c r="G6577" s="47">
        <f t="shared" si="717"/>
        <v>0</v>
      </c>
      <c r="M6577">
        <f t="shared" si="718"/>
        <v>8</v>
      </c>
      <c r="N6577">
        <f>IF(OR(WEEKDAY(A6577)=1,WEEKDAY(A6577)=7,COUNTIF('2027祝日等（不使用）'!$A$1:$A$20,単年カーブ!A6577)=1),0,1)</f>
        <v>0</v>
      </c>
      <c r="O6577">
        <f t="shared" si="715"/>
        <v>46</v>
      </c>
      <c r="P6577">
        <f t="shared" si="719"/>
        <v>0</v>
      </c>
      <c r="Q6577">
        <f t="shared" si="720"/>
        <v>0</v>
      </c>
    </row>
    <row r="6578" spans="1:17" ht="19.5" x14ac:dyDescent="0.4">
      <c r="A6578" s="33">
        <f t="shared" si="714"/>
        <v>46614</v>
      </c>
      <c r="B6578" s="27" t="str">
        <f t="shared" si="716"/>
        <v>(日)</v>
      </c>
      <c r="C6578" s="34">
        <v>0.95833333333333304</v>
      </c>
      <c r="D6578" s="16" t="s">
        <v>18</v>
      </c>
      <c r="E6578" s="35">
        <v>0.97916666666666696</v>
      </c>
      <c r="F6578" s="50">
        <f>IF(COUNTIF('リスト（不使用）'!$A$5:$A$6,単年カーブ!$A$1),"希望数量入力ください",'単年（2027年度）'!$E$12*単年カーブ!$R$3+'単年（2027年度）'!$E$12*(1-単年カーブ!$R$3)*単年カーブ!Q6578)</f>
        <v>0</v>
      </c>
      <c r="G6578" s="47">
        <f t="shared" si="717"/>
        <v>0</v>
      </c>
      <c r="M6578">
        <f t="shared" si="718"/>
        <v>8</v>
      </c>
      <c r="N6578">
        <f>IF(OR(WEEKDAY(A6578)=1,WEEKDAY(A6578)=7,COUNTIF('2027祝日等（不使用）'!$A$1:$A$20,単年カーブ!A6578)=1),0,1)</f>
        <v>0</v>
      </c>
      <c r="O6578">
        <f t="shared" si="715"/>
        <v>47</v>
      </c>
      <c r="P6578">
        <f t="shared" si="719"/>
        <v>0</v>
      </c>
      <c r="Q6578">
        <f t="shared" si="720"/>
        <v>0</v>
      </c>
    </row>
    <row r="6579" spans="1:17" ht="19.5" x14ac:dyDescent="0.4">
      <c r="A6579" s="33">
        <f t="shared" si="714"/>
        <v>46614</v>
      </c>
      <c r="B6579" s="27" t="str">
        <f t="shared" si="716"/>
        <v>(日)</v>
      </c>
      <c r="C6579" s="34">
        <v>0.97916666666666696</v>
      </c>
      <c r="D6579" s="16" t="s">
        <v>18</v>
      </c>
      <c r="E6579" s="35" t="s">
        <v>17</v>
      </c>
      <c r="F6579" s="50">
        <f>IF(COUNTIF('リスト（不使用）'!$A$5:$A$6,単年カーブ!$A$1),"希望数量入力ください",'単年（2027年度）'!$E$12*単年カーブ!$R$3+'単年（2027年度）'!$E$12*(1-単年カーブ!$R$3)*単年カーブ!Q6579)</f>
        <v>0</v>
      </c>
      <c r="G6579" s="47">
        <f t="shared" si="717"/>
        <v>0</v>
      </c>
      <c r="M6579">
        <f t="shared" si="718"/>
        <v>8</v>
      </c>
      <c r="N6579">
        <f>IF(OR(WEEKDAY(A6579)=1,WEEKDAY(A6579)=7,COUNTIF('2027祝日等（不使用）'!$A$1:$A$20,単年カーブ!A6579)=1),0,1)</f>
        <v>0</v>
      </c>
      <c r="O6579">
        <f t="shared" si="715"/>
        <v>48</v>
      </c>
      <c r="P6579">
        <f t="shared" si="719"/>
        <v>0</v>
      </c>
      <c r="Q6579">
        <f t="shared" si="720"/>
        <v>0</v>
      </c>
    </row>
    <row r="6580" spans="1:17" ht="19.5" x14ac:dyDescent="0.4">
      <c r="A6580" s="33">
        <f t="shared" ref="A6580:A6643" si="721">A6532+1</f>
        <v>46615</v>
      </c>
      <c r="B6580" s="27" t="str">
        <f t="shared" si="716"/>
        <v>(月)</v>
      </c>
      <c r="C6580" s="34">
        <v>0</v>
      </c>
      <c r="D6580" s="16" t="s">
        <v>18</v>
      </c>
      <c r="E6580" s="35">
        <v>2.0833333333333332E-2</v>
      </c>
      <c r="F6580" s="50">
        <f>IF(COUNTIF('リスト（不使用）'!$A$5:$A$6,単年カーブ!$A$1),"希望数量入力ください",'単年（2027年度）'!$E$12*単年カーブ!$R$3+'単年（2027年度）'!$E$12*(1-単年カーブ!$R$3)*単年カーブ!Q6580)</f>
        <v>0</v>
      </c>
      <c r="G6580" s="47">
        <f t="shared" si="717"/>
        <v>0</v>
      </c>
      <c r="M6580">
        <f t="shared" si="718"/>
        <v>8</v>
      </c>
      <c r="N6580">
        <f>IF(OR(WEEKDAY(A6580)=1,WEEKDAY(A6580)=7,COUNTIF('2027祝日等（不使用）'!$A$1:$A$20,単年カーブ!A6580)=1),0,1)</f>
        <v>1</v>
      </c>
      <c r="O6580">
        <f t="shared" ref="O6580:O6643" si="722">O6532</f>
        <v>1</v>
      </c>
      <c r="P6580">
        <f t="shared" si="719"/>
        <v>0</v>
      </c>
      <c r="Q6580">
        <f t="shared" si="720"/>
        <v>0</v>
      </c>
    </row>
    <row r="6581" spans="1:17" ht="19.5" x14ac:dyDescent="0.4">
      <c r="A6581" s="33">
        <f t="shared" si="721"/>
        <v>46615</v>
      </c>
      <c r="B6581" s="27" t="str">
        <f t="shared" si="716"/>
        <v>(月)</v>
      </c>
      <c r="C6581" s="34">
        <v>2.0833333333333332E-2</v>
      </c>
      <c r="D6581" s="16" t="s">
        <v>18</v>
      </c>
      <c r="E6581" s="35">
        <v>4.1666666666666664E-2</v>
      </c>
      <c r="F6581" s="50">
        <f>IF(COUNTIF('リスト（不使用）'!$A$5:$A$6,単年カーブ!$A$1),"希望数量入力ください",'単年（2027年度）'!$E$12*単年カーブ!$R$3+'単年（2027年度）'!$E$12*(1-単年カーブ!$R$3)*単年カーブ!Q6581)</f>
        <v>0</v>
      </c>
      <c r="G6581" s="47">
        <f t="shared" si="717"/>
        <v>0</v>
      </c>
      <c r="M6581">
        <f t="shared" si="718"/>
        <v>8</v>
      </c>
      <c r="N6581">
        <f>IF(OR(WEEKDAY(A6581)=1,WEEKDAY(A6581)=7,COUNTIF('2027祝日等（不使用）'!$A$1:$A$20,単年カーブ!A6581)=1),0,1)</f>
        <v>1</v>
      </c>
      <c r="O6581">
        <f t="shared" si="722"/>
        <v>2</v>
      </c>
      <c r="P6581">
        <f t="shared" si="719"/>
        <v>0</v>
      </c>
      <c r="Q6581">
        <f t="shared" si="720"/>
        <v>0</v>
      </c>
    </row>
    <row r="6582" spans="1:17" ht="19.5" x14ac:dyDescent="0.4">
      <c r="A6582" s="33">
        <f t="shared" si="721"/>
        <v>46615</v>
      </c>
      <c r="B6582" s="27" t="str">
        <f t="shared" si="716"/>
        <v>(月)</v>
      </c>
      <c r="C6582" s="34">
        <v>4.1666666666666664E-2</v>
      </c>
      <c r="D6582" s="16" t="s">
        <v>18</v>
      </c>
      <c r="E6582" s="35">
        <v>6.25E-2</v>
      </c>
      <c r="F6582" s="50">
        <f>IF(COUNTIF('リスト（不使用）'!$A$5:$A$6,単年カーブ!$A$1),"希望数量入力ください",'単年（2027年度）'!$E$12*単年カーブ!$R$3+'単年（2027年度）'!$E$12*(1-単年カーブ!$R$3)*単年カーブ!Q6582)</f>
        <v>0</v>
      </c>
      <c r="G6582" s="47">
        <f t="shared" si="717"/>
        <v>0</v>
      </c>
      <c r="M6582">
        <f t="shared" si="718"/>
        <v>8</v>
      </c>
      <c r="N6582">
        <f>IF(OR(WEEKDAY(A6582)=1,WEEKDAY(A6582)=7,COUNTIF('2027祝日等（不使用）'!$A$1:$A$20,単年カーブ!A6582)=1),0,1)</f>
        <v>1</v>
      </c>
      <c r="O6582">
        <f t="shared" si="722"/>
        <v>3</v>
      </c>
      <c r="P6582">
        <f t="shared" si="719"/>
        <v>0</v>
      </c>
      <c r="Q6582">
        <f t="shared" si="720"/>
        <v>0</v>
      </c>
    </row>
    <row r="6583" spans="1:17" ht="19.5" x14ac:dyDescent="0.4">
      <c r="A6583" s="33">
        <f t="shared" si="721"/>
        <v>46615</v>
      </c>
      <c r="B6583" s="27" t="str">
        <f t="shared" si="716"/>
        <v>(月)</v>
      </c>
      <c r="C6583" s="34">
        <v>6.25E-2</v>
      </c>
      <c r="D6583" s="16" t="s">
        <v>18</v>
      </c>
      <c r="E6583" s="35">
        <v>8.3333333333333301E-2</v>
      </c>
      <c r="F6583" s="50">
        <f>IF(COUNTIF('リスト（不使用）'!$A$5:$A$6,単年カーブ!$A$1),"希望数量入力ください",'単年（2027年度）'!$E$12*単年カーブ!$R$3+'単年（2027年度）'!$E$12*(1-単年カーブ!$R$3)*単年カーブ!Q6583)</f>
        <v>0</v>
      </c>
      <c r="G6583" s="47">
        <f t="shared" si="717"/>
        <v>0</v>
      </c>
      <c r="M6583">
        <f t="shared" si="718"/>
        <v>8</v>
      </c>
      <c r="N6583">
        <f>IF(OR(WEEKDAY(A6583)=1,WEEKDAY(A6583)=7,COUNTIF('2027祝日等（不使用）'!$A$1:$A$20,単年カーブ!A6583)=1),0,1)</f>
        <v>1</v>
      </c>
      <c r="O6583">
        <f t="shared" si="722"/>
        <v>4</v>
      </c>
      <c r="P6583">
        <f t="shared" si="719"/>
        <v>0</v>
      </c>
      <c r="Q6583">
        <f t="shared" si="720"/>
        <v>0</v>
      </c>
    </row>
    <row r="6584" spans="1:17" ht="19.5" x14ac:dyDescent="0.4">
      <c r="A6584" s="33">
        <f t="shared" si="721"/>
        <v>46615</v>
      </c>
      <c r="B6584" s="27" t="str">
        <f t="shared" si="716"/>
        <v>(月)</v>
      </c>
      <c r="C6584" s="34">
        <v>8.3333333333333301E-2</v>
      </c>
      <c r="D6584" s="16" t="s">
        <v>18</v>
      </c>
      <c r="E6584" s="35">
        <v>0.104166666666667</v>
      </c>
      <c r="F6584" s="50">
        <f>IF(COUNTIF('リスト（不使用）'!$A$5:$A$6,単年カーブ!$A$1),"希望数量入力ください",'単年（2027年度）'!$E$12*単年カーブ!$R$3+'単年（2027年度）'!$E$12*(1-単年カーブ!$R$3)*単年カーブ!Q6584)</f>
        <v>0</v>
      </c>
      <c r="G6584" s="47">
        <f t="shared" si="717"/>
        <v>0</v>
      </c>
      <c r="M6584">
        <f t="shared" si="718"/>
        <v>8</v>
      </c>
      <c r="N6584">
        <f>IF(OR(WEEKDAY(A6584)=1,WEEKDAY(A6584)=7,COUNTIF('2027祝日等（不使用）'!$A$1:$A$20,単年カーブ!A6584)=1),0,1)</f>
        <v>1</v>
      </c>
      <c r="O6584">
        <f t="shared" si="722"/>
        <v>5</v>
      </c>
      <c r="P6584">
        <f t="shared" si="719"/>
        <v>0</v>
      </c>
      <c r="Q6584">
        <f t="shared" si="720"/>
        <v>0</v>
      </c>
    </row>
    <row r="6585" spans="1:17" ht="19.5" x14ac:dyDescent="0.4">
      <c r="A6585" s="33">
        <f t="shared" si="721"/>
        <v>46615</v>
      </c>
      <c r="B6585" s="27" t="str">
        <f t="shared" si="716"/>
        <v>(月)</v>
      </c>
      <c r="C6585" s="34">
        <v>0.104166666666667</v>
      </c>
      <c r="D6585" s="16" t="s">
        <v>18</v>
      </c>
      <c r="E6585" s="35">
        <v>0.125</v>
      </c>
      <c r="F6585" s="50">
        <f>IF(COUNTIF('リスト（不使用）'!$A$5:$A$6,単年カーブ!$A$1),"希望数量入力ください",'単年（2027年度）'!$E$12*単年カーブ!$R$3+'単年（2027年度）'!$E$12*(1-単年カーブ!$R$3)*単年カーブ!Q6585)</f>
        <v>0</v>
      </c>
      <c r="G6585" s="47">
        <f t="shared" si="717"/>
        <v>0</v>
      </c>
      <c r="M6585">
        <f t="shared" si="718"/>
        <v>8</v>
      </c>
      <c r="N6585">
        <f>IF(OR(WEEKDAY(A6585)=1,WEEKDAY(A6585)=7,COUNTIF('2027祝日等（不使用）'!$A$1:$A$20,単年カーブ!A6585)=1),0,1)</f>
        <v>1</v>
      </c>
      <c r="O6585">
        <f t="shared" si="722"/>
        <v>6</v>
      </c>
      <c r="P6585">
        <f t="shared" si="719"/>
        <v>0</v>
      </c>
      <c r="Q6585">
        <f t="shared" si="720"/>
        <v>0</v>
      </c>
    </row>
    <row r="6586" spans="1:17" ht="19.5" x14ac:dyDescent="0.4">
      <c r="A6586" s="33">
        <f t="shared" si="721"/>
        <v>46615</v>
      </c>
      <c r="B6586" s="27" t="str">
        <f t="shared" si="716"/>
        <v>(月)</v>
      </c>
      <c r="C6586" s="34">
        <v>0.125</v>
      </c>
      <c r="D6586" s="16" t="s">
        <v>18</v>
      </c>
      <c r="E6586" s="35">
        <v>0.14583333333333301</v>
      </c>
      <c r="F6586" s="50">
        <f>IF(COUNTIF('リスト（不使用）'!$A$5:$A$6,単年カーブ!$A$1),"希望数量入力ください",'単年（2027年度）'!$E$12*単年カーブ!$R$3+'単年（2027年度）'!$E$12*(1-単年カーブ!$R$3)*単年カーブ!Q6586)</f>
        <v>0</v>
      </c>
      <c r="G6586" s="47">
        <f t="shared" si="717"/>
        <v>0</v>
      </c>
      <c r="M6586">
        <f t="shared" si="718"/>
        <v>8</v>
      </c>
      <c r="N6586">
        <f>IF(OR(WEEKDAY(A6586)=1,WEEKDAY(A6586)=7,COUNTIF('2027祝日等（不使用）'!$A$1:$A$20,単年カーブ!A6586)=1),0,1)</f>
        <v>1</v>
      </c>
      <c r="O6586">
        <f t="shared" si="722"/>
        <v>7</v>
      </c>
      <c r="P6586">
        <f t="shared" si="719"/>
        <v>0</v>
      </c>
      <c r="Q6586">
        <f t="shared" si="720"/>
        <v>0</v>
      </c>
    </row>
    <row r="6587" spans="1:17" ht="19.5" x14ac:dyDescent="0.4">
      <c r="A6587" s="33">
        <f t="shared" si="721"/>
        <v>46615</v>
      </c>
      <c r="B6587" s="27" t="str">
        <f t="shared" si="716"/>
        <v>(月)</v>
      </c>
      <c r="C6587" s="34">
        <v>0.14583333333333301</v>
      </c>
      <c r="D6587" s="16" t="s">
        <v>18</v>
      </c>
      <c r="E6587" s="35">
        <v>0.16666666666666699</v>
      </c>
      <c r="F6587" s="50">
        <f>IF(COUNTIF('リスト（不使用）'!$A$5:$A$6,単年カーブ!$A$1),"希望数量入力ください",'単年（2027年度）'!$E$12*単年カーブ!$R$3+'単年（2027年度）'!$E$12*(1-単年カーブ!$R$3)*単年カーブ!Q6587)</f>
        <v>0</v>
      </c>
      <c r="G6587" s="47">
        <f t="shared" si="717"/>
        <v>0</v>
      </c>
      <c r="M6587">
        <f t="shared" si="718"/>
        <v>8</v>
      </c>
      <c r="N6587">
        <f>IF(OR(WEEKDAY(A6587)=1,WEEKDAY(A6587)=7,COUNTIF('2027祝日等（不使用）'!$A$1:$A$20,単年カーブ!A6587)=1),0,1)</f>
        <v>1</v>
      </c>
      <c r="O6587">
        <f t="shared" si="722"/>
        <v>8</v>
      </c>
      <c r="P6587">
        <f t="shared" si="719"/>
        <v>0</v>
      </c>
      <c r="Q6587">
        <f t="shared" si="720"/>
        <v>0</v>
      </c>
    </row>
    <row r="6588" spans="1:17" ht="19.5" x14ac:dyDescent="0.4">
      <c r="A6588" s="33">
        <f t="shared" si="721"/>
        <v>46615</v>
      </c>
      <c r="B6588" s="27" t="str">
        <f t="shared" si="716"/>
        <v>(月)</v>
      </c>
      <c r="C6588" s="34">
        <v>0.16666666666666699</v>
      </c>
      <c r="D6588" s="16" t="s">
        <v>18</v>
      </c>
      <c r="E6588" s="35">
        <v>0.1875</v>
      </c>
      <c r="F6588" s="50">
        <f>IF(COUNTIF('リスト（不使用）'!$A$5:$A$6,単年カーブ!$A$1),"希望数量入力ください",'単年（2027年度）'!$E$12*単年カーブ!$R$3+'単年（2027年度）'!$E$12*(1-単年カーブ!$R$3)*単年カーブ!Q6588)</f>
        <v>0</v>
      </c>
      <c r="G6588" s="47">
        <f t="shared" si="717"/>
        <v>0</v>
      </c>
      <c r="M6588">
        <f t="shared" si="718"/>
        <v>8</v>
      </c>
      <c r="N6588">
        <f>IF(OR(WEEKDAY(A6588)=1,WEEKDAY(A6588)=7,COUNTIF('2027祝日等（不使用）'!$A$1:$A$20,単年カーブ!A6588)=1),0,1)</f>
        <v>1</v>
      </c>
      <c r="O6588">
        <f t="shared" si="722"/>
        <v>9</v>
      </c>
      <c r="P6588">
        <f t="shared" si="719"/>
        <v>0</v>
      </c>
      <c r="Q6588">
        <f t="shared" si="720"/>
        <v>0</v>
      </c>
    </row>
    <row r="6589" spans="1:17" ht="19.5" x14ac:dyDescent="0.4">
      <c r="A6589" s="33">
        <f t="shared" si="721"/>
        <v>46615</v>
      </c>
      <c r="B6589" s="27" t="str">
        <f t="shared" si="716"/>
        <v>(月)</v>
      </c>
      <c r="C6589" s="34">
        <v>0.1875</v>
      </c>
      <c r="D6589" s="16" t="s">
        <v>18</v>
      </c>
      <c r="E6589" s="35">
        <v>0.20833333333333301</v>
      </c>
      <c r="F6589" s="50">
        <f>IF(COUNTIF('リスト（不使用）'!$A$5:$A$6,単年カーブ!$A$1),"希望数量入力ください",'単年（2027年度）'!$E$12*単年カーブ!$R$3+'単年（2027年度）'!$E$12*(1-単年カーブ!$R$3)*単年カーブ!Q6589)</f>
        <v>0</v>
      </c>
      <c r="G6589" s="47">
        <f t="shared" si="717"/>
        <v>0</v>
      </c>
      <c r="M6589">
        <f t="shared" si="718"/>
        <v>8</v>
      </c>
      <c r="N6589">
        <f>IF(OR(WEEKDAY(A6589)=1,WEEKDAY(A6589)=7,COUNTIF('2027祝日等（不使用）'!$A$1:$A$20,単年カーブ!A6589)=1),0,1)</f>
        <v>1</v>
      </c>
      <c r="O6589">
        <f t="shared" si="722"/>
        <v>10</v>
      </c>
      <c r="P6589">
        <f t="shared" si="719"/>
        <v>0</v>
      </c>
      <c r="Q6589">
        <f t="shared" si="720"/>
        <v>0</v>
      </c>
    </row>
    <row r="6590" spans="1:17" ht="19.5" x14ac:dyDescent="0.4">
      <c r="A6590" s="33">
        <f t="shared" si="721"/>
        <v>46615</v>
      </c>
      <c r="B6590" s="27" t="str">
        <f t="shared" si="716"/>
        <v>(月)</v>
      </c>
      <c r="C6590" s="34">
        <v>0.20833333333333301</v>
      </c>
      <c r="D6590" s="16" t="s">
        <v>18</v>
      </c>
      <c r="E6590" s="35">
        <v>0.22916666666666699</v>
      </c>
      <c r="F6590" s="50">
        <f>IF(COUNTIF('リスト（不使用）'!$A$5:$A$6,単年カーブ!$A$1),"希望数量入力ください",'単年（2027年度）'!$E$12*単年カーブ!$R$3+'単年（2027年度）'!$E$12*(1-単年カーブ!$R$3)*単年カーブ!Q6590)</f>
        <v>0</v>
      </c>
      <c r="G6590" s="47">
        <f t="shared" si="717"/>
        <v>0</v>
      </c>
      <c r="M6590">
        <f t="shared" si="718"/>
        <v>8</v>
      </c>
      <c r="N6590">
        <f>IF(OR(WEEKDAY(A6590)=1,WEEKDAY(A6590)=7,COUNTIF('2027祝日等（不使用）'!$A$1:$A$20,単年カーブ!A6590)=1),0,1)</f>
        <v>1</v>
      </c>
      <c r="O6590">
        <f t="shared" si="722"/>
        <v>11</v>
      </c>
      <c r="P6590">
        <f t="shared" si="719"/>
        <v>0</v>
      </c>
      <c r="Q6590">
        <f t="shared" si="720"/>
        <v>0</v>
      </c>
    </row>
    <row r="6591" spans="1:17" ht="19.5" x14ac:dyDescent="0.4">
      <c r="A6591" s="33">
        <f t="shared" si="721"/>
        <v>46615</v>
      </c>
      <c r="B6591" s="27" t="str">
        <f t="shared" si="716"/>
        <v>(月)</v>
      </c>
      <c r="C6591" s="34">
        <v>0.22916666666666699</v>
      </c>
      <c r="D6591" s="16" t="s">
        <v>18</v>
      </c>
      <c r="E6591" s="35">
        <v>0.25</v>
      </c>
      <c r="F6591" s="50">
        <f>IF(COUNTIF('リスト（不使用）'!$A$5:$A$6,単年カーブ!$A$1),"希望数量入力ください",'単年（2027年度）'!$E$12*単年カーブ!$R$3+'単年（2027年度）'!$E$12*(1-単年カーブ!$R$3)*単年カーブ!Q6591)</f>
        <v>0</v>
      </c>
      <c r="G6591" s="47">
        <f t="shared" si="717"/>
        <v>0</v>
      </c>
      <c r="M6591">
        <f t="shared" si="718"/>
        <v>8</v>
      </c>
      <c r="N6591">
        <f>IF(OR(WEEKDAY(A6591)=1,WEEKDAY(A6591)=7,COUNTIF('2027祝日等（不使用）'!$A$1:$A$20,単年カーブ!A6591)=1),0,1)</f>
        <v>1</v>
      </c>
      <c r="O6591">
        <f t="shared" si="722"/>
        <v>12</v>
      </c>
      <c r="P6591">
        <f t="shared" si="719"/>
        <v>0</v>
      </c>
      <c r="Q6591">
        <f t="shared" si="720"/>
        <v>0</v>
      </c>
    </row>
    <row r="6592" spans="1:17" ht="19.5" x14ac:dyDescent="0.4">
      <c r="A6592" s="33">
        <f t="shared" si="721"/>
        <v>46615</v>
      </c>
      <c r="B6592" s="27" t="str">
        <f t="shared" si="716"/>
        <v>(月)</v>
      </c>
      <c r="C6592" s="34">
        <v>0.25</v>
      </c>
      <c r="D6592" s="16" t="s">
        <v>18</v>
      </c>
      <c r="E6592" s="35">
        <v>0.27083333333333298</v>
      </c>
      <c r="F6592" s="50">
        <f>IF(COUNTIF('リスト（不使用）'!$A$5:$A$6,単年カーブ!$A$1),"希望数量入力ください",'単年（2027年度）'!$E$12*単年カーブ!$R$3+'単年（2027年度）'!$E$12*(1-単年カーブ!$R$3)*単年カーブ!Q6592)</f>
        <v>0</v>
      </c>
      <c r="G6592" s="47">
        <f t="shared" si="717"/>
        <v>0</v>
      </c>
      <c r="M6592">
        <f t="shared" si="718"/>
        <v>8</v>
      </c>
      <c r="N6592">
        <f>IF(OR(WEEKDAY(A6592)=1,WEEKDAY(A6592)=7,COUNTIF('2027祝日等（不使用）'!$A$1:$A$20,単年カーブ!A6592)=1),0,1)</f>
        <v>1</v>
      </c>
      <c r="O6592">
        <f t="shared" si="722"/>
        <v>13</v>
      </c>
      <c r="P6592">
        <f t="shared" si="719"/>
        <v>0</v>
      </c>
      <c r="Q6592">
        <f t="shared" si="720"/>
        <v>0</v>
      </c>
    </row>
    <row r="6593" spans="1:17" ht="19.5" x14ac:dyDescent="0.4">
      <c r="A6593" s="33">
        <f t="shared" si="721"/>
        <v>46615</v>
      </c>
      <c r="B6593" s="27" t="str">
        <f t="shared" si="716"/>
        <v>(月)</v>
      </c>
      <c r="C6593" s="34">
        <v>0.27083333333333298</v>
      </c>
      <c r="D6593" s="16" t="s">
        <v>18</v>
      </c>
      <c r="E6593" s="35">
        <v>0.29166666666666702</v>
      </c>
      <c r="F6593" s="50">
        <f>IF(COUNTIF('リスト（不使用）'!$A$5:$A$6,単年カーブ!$A$1),"希望数量入力ください",'単年（2027年度）'!$E$12*単年カーブ!$R$3+'単年（2027年度）'!$E$12*(1-単年カーブ!$R$3)*単年カーブ!Q6593)</f>
        <v>0</v>
      </c>
      <c r="G6593" s="47">
        <f t="shared" si="717"/>
        <v>0</v>
      </c>
      <c r="M6593">
        <f t="shared" si="718"/>
        <v>8</v>
      </c>
      <c r="N6593">
        <f>IF(OR(WEEKDAY(A6593)=1,WEEKDAY(A6593)=7,COUNTIF('2027祝日等（不使用）'!$A$1:$A$20,単年カーブ!A6593)=1),0,1)</f>
        <v>1</v>
      </c>
      <c r="O6593">
        <f t="shared" si="722"/>
        <v>14</v>
      </c>
      <c r="P6593">
        <f t="shared" si="719"/>
        <v>0</v>
      </c>
      <c r="Q6593">
        <f t="shared" si="720"/>
        <v>0</v>
      </c>
    </row>
    <row r="6594" spans="1:17" ht="19.5" x14ac:dyDescent="0.4">
      <c r="A6594" s="33">
        <f t="shared" si="721"/>
        <v>46615</v>
      </c>
      <c r="B6594" s="27" t="str">
        <f t="shared" si="716"/>
        <v>(月)</v>
      </c>
      <c r="C6594" s="34">
        <v>0.29166666666666702</v>
      </c>
      <c r="D6594" s="16" t="s">
        <v>18</v>
      </c>
      <c r="E6594" s="35">
        <v>0.3125</v>
      </c>
      <c r="F6594" s="50">
        <f>IF(COUNTIF('リスト（不使用）'!$A$5:$A$6,単年カーブ!$A$1),"希望数量入力ください",'単年（2027年度）'!$E$12*単年カーブ!$R$3+'単年（2027年度）'!$E$12*(1-単年カーブ!$R$3)*単年カーブ!Q6594)</f>
        <v>0</v>
      </c>
      <c r="G6594" s="47">
        <f t="shared" si="717"/>
        <v>0</v>
      </c>
      <c r="M6594">
        <f t="shared" si="718"/>
        <v>8</v>
      </c>
      <c r="N6594">
        <f>IF(OR(WEEKDAY(A6594)=1,WEEKDAY(A6594)=7,COUNTIF('2027祝日等（不使用）'!$A$1:$A$20,単年カーブ!A6594)=1),0,1)</f>
        <v>1</v>
      </c>
      <c r="O6594">
        <f t="shared" si="722"/>
        <v>15</v>
      </c>
      <c r="P6594">
        <f t="shared" si="719"/>
        <v>0</v>
      </c>
      <c r="Q6594">
        <f t="shared" si="720"/>
        <v>0</v>
      </c>
    </row>
    <row r="6595" spans="1:17" ht="19.5" x14ac:dyDescent="0.4">
      <c r="A6595" s="33">
        <f t="shared" si="721"/>
        <v>46615</v>
      </c>
      <c r="B6595" s="27" t="str">
        <f t="shared" si="716"/>
        <v>(月)</v>
      </c>
      <c r="C6595" s="34">
        <v>0.3125</v>
      </c>
      <c r="D6595" s="16" t="s">
        <v>18</v>
      </c>
      <c r="E6595" s="35">
        <v>0.33333333333333298</v>
      </c>
      <c r="F6595" s="50">
        <f>IF(COUNTIF('リスト（不使用）'!$A$5:$A$6,単年カーブ!$A$1),"希望数量入力ください",'単年（2027年度）'!$E$12*単年カーブ!$R$3+'単年（2027年度）'!$E$12*(1-単年カーブ!$R$3)*単年カーブ!Q6595)</f>
        <v>0</v>
      </c>
      <c r="G6595" s="47">
        <f t="shared" si="717"/>
        <v>0</v>
      </c>
      <c r="M6595">
        <f t="shared" si="718"/>
        <v>8</v>
      </c>
      <c r="N6595">
        <f>IF(OR(WEEKDAY(A6595)=1,WEEKDAY(A6595)=7,COUNTIF('2027祝日等（不使用）'!$A$1:$A$20,単年カーブ!A6595)=1),0,1)</f>
        <v>1</v>
      </c>
      <c r="O6595">
        <f t="shared" si="722"/>
        <v>16</v>
      </c>
      <c r="P6595">
        <f t="shared" si="719"/>
        <v>0</v>
      </c>
      <c r="Q6595">
        <f t="shared" si="720"/>
        <v>0</v>
      </c>
    </row>
    <row r="6596" spans="1:17" ht="19.5" x14ac:dyDescent="0.4">
      <c r="A6596" s="33">
        <f t="shared" si="721"/>
        <v>46615</v>
      </c>
      <c r="B6596" s="27" t="str">
        <f t="shared" ref="B6596:B6659" si="723">TEXT(A6596,"(aaa)")</f>
        <v>(月)</v>
      </c>
      <c r="C6596" s="34">
        <v>0.33333333333333298</v>
      </c>
      <c r="D6596" s="16" t="s">
        <v>18</v>
      </c>
      <c r="E6596" s="35">
        <v>0.35416666666666702</v>
      </c>
      <c r="F6596" s="50">
        <f>IF(COUNTIF('リスト（不使用）'!$A$5:$A$6,単年カーブ!$A$1),"希望数量入力ください",'単年（2027年度）'!$E$12*単年カーブ!$R$3+'単年（2027年度）'!$E$12*(1-単年カーブ!$R$3)*単年カーブ!Q6596)</f>
        <v>0</v>
      </c>
      <c r="G6596" s="47">
        <f t="shared" ref="G6596:G6659" si="724">F6596/2</f>
        <v>0</v>
      </c>
      <c r="M6596">
        <f t="shared" ref="M6596:M6659" si="725">MONTH(A6596)</f>
        <v>8</v>
      </c>
      <c r="N6596">
        <f>IF(OR(WEEKDAY(A6596)=1,WEEKDAY(A6596)=7,COUNTIF('2027祝日等（不使用）'!$A$1:$A$20,単年カーブ!A6596)=1),0,1)</f>
        <v>1</v>
      </c>
      <c r="O6596">
        <f t="shared" si="722"/>
        <v>17</v>
      </c>
      <c r="P6596">
        <f t="shared" ref="P6596:P6659" si="726">IF(AND(O6596&gt;16,O6596&lt;41),1,0)</f>
        <v>1</v>
      </c>
      <c r="Q6596">
        <f t="shared" ref="Q6596:Q6659" si="727">P6596*N6596</f>
        <v>1</v>
      </c>
    </row>
    <row r="6597" spans="1:17" ht="19.5" x14ac:dyDescent="0.4">
      <c r="A6597" s="33">
        <f t="shared" si="721"/>
        <v>46615</v>
      </c>
      <c r="B6597" s="27" t="str">
        <f t="shared" si="723"/>
        <v>(月)</v>
      </c>
      <c r="C6597" s="34">
        <v>0.35416666666666702</v>
      </c>
      <c r="D6597" s="16" t="s">
        <v>18</v>
      </c>
      <c r="E6597" s="35">
        <v>0.375</v>
      </c>
      <c r="F6597" s="50">
        <f>IF(COUNTIF('リスト（不使用）'!$A$5:$A$6,単年カーブ!$A$1),"希望数量入力ください",'単年（2027年度）'!$E$12*単年カーブ!$R$3+'単年（2027年度）'!$E$12*(1-単年カーブ!$R$3)*単年カーブ!Q6597)</f>
        <v>0</v>
      </c>
      <c r="G6597" s="47">
        <f t="shared" si="724"/>
        <v>0</v>
      </c>
      <c r="M6597">
        <f t="shared" si="725"/>
        <v>8</v>
      </c>
      <c r="N6597">
        <f>IF(OR(WEEKDAY(A6597)=1,WEEKDAY(A6597)=7,COUNTIF('2027祝日等（不使用）'!$A$1:$A$20,単年カーブ!A6597)=1),0,1)</f>
        <v>1</v>
      </c>
      <c r="O6597">
        <f t="shared" si="722"/>
        <v>18</v>
      </c>
      <c r="P6597">
        <f t="shared" si="726"/>
        <v>1</v>
      </c>
      <c r="Q6597">
        <f t="shared" si="727"/>
        <v>1</v>
      </c>
    </row>
    <row r="6598" spans="1:17" ht="19.5" x14ac:dyDescent="0.4">
      <c r="A6598" s="33">
        <f t="shared" si="721"/>
        <v>46615</v>
      </c>
      <c r="B6598" s="27" t="str">
        <f t="shared" si="723"/>
        <v>(月)</v>
      </c>
      <c r="C6598" s="34">
        <v>0.375</v>
      </c>
      <c r="D6598" s="16" t="s">
        <v>18</v>
      </c>
      <c r="E6598" s="35">
        <v>0.39583333333333298</v>
      </c>
      <c r="F6598" s="50">
        <f>IF(COUNTIF('リスト（不使用）'!$A$5:$A$6,単年カーブ!$A$1),"希望数量入力ください",'単年（2027年度）'!$E$12*単年カーブ!$R$3+'単年（2027年度）'!$E$12*(1-単年カーブ!$R$3)*単年カーブ!Q6598)</f>
        <v>0</v>
      </c>
      <c r="G6598" s="47">
        <f t="shared" si="724"/>
        <v>0</v>
      </c>
      <c r="M6598">
        <f t="shared" si="725"/>
        <v>8</v>
      </c>
      <c r="N6598">
        <f>IF(OR(WEEKDAY(A6598)=1,WEEKDAY(A6598)=7,COUNTIF('2027祝日等（不使用）'!$A$1:$A$20,単年カーブ!A6598)=1),0,1)</f>
        <v>1</v>
      </c>
      <c r="O6598">
        <f t="shared" si="722"/>
        <v>19</v>
      </c>
      <c r="P6598">
        <f t="shared" si="726"/>
        <v>1</v>
      </c>
      <c r="Q6598">
        <f t="shared" si="727"/>
        <v>1</v>
      </c>
    </row>
    <row r="6599" spans="1:17" ht="19.5" x14ac:dyDescent="0.4">
      <c r="A6599" s="33">
        <f t="shared" si="721"/>
        <v>46615</v>
      </c>
      <c r="B6599" s="27" t="str">
        <f t="shared" si="723"/>
        <v>(月)</v>
      </c>
      <c r="C6599" s="34">
        <v>0.39583333333333298</v>
      </c>
      <c r="D6599" s="16" t="s">
        <v>18</v>
      </c>
      <c r="E6599" s="35">
        <v>0.41666666666666702</v>
      </c>
      <c r="F6599" s="50">
        <f>IF(COUNTIF('リスト（不使用）'!$A$5:$A$6,単年カーブ!$A$1),"希望数量入力ください",'単年（2027年度）'!$E$12*単年カーブ!$R$3+'単年（2027年度）'!$E$12*(1-単年カーブ!$R$3)*単年カーブ!Q6599)</f>
        <v>0</v>
      </c>
      <c r="G6599" s="47">
        <f t="shared" si="724"/>
        <v>0</v>
      </c>
      <c r="M6599">
        <f t="shared" si="725"/>
        <v>8</v>
      </c>
      <c r="N6599">
        <f>IF(OR(WEEKDAY(A6599)=1,WEEKDAY(A6599)=7,COUNTIF('2027祝日等（不使用）'!$A$1:$A$20,単年カーブ!A6599)=1),0,1)</f>
        <v>1</v>
      </c>
      <c r="O6599">
        <f t="shared" si="722"/>
        <v>20</v>
      </c>
      <c r="P6599">
        <f t="shared" si="726"/>
        <v>1</v>
      </c>
      <c r="Q6599">
        <f t="shared" si="727"/>
        <v>1</v>
      </c>
    </row>
    <row r="6600" spans="1:17" ht="19.5" x14ac:dyDescent="0.4">
      <c r="A6600" s="33">
        <f t="shared" si="721"/>
        <v>46615</v>
      </c>
      <c r="B6600" s="27" t="str">
        <f t="shared" si="723"/>
        <v>(月)</v>
      </c>
      <c r="C6600" s="34">
        <v>0.41666666666666702</v>
      </c>
      <c r="D6600" s="16" t="s">
        <v>18</v>
      </c>
      <c r="E6600" s="35">
        <v>0.4375</v>
      </c>
      <c r="F6600" s="50">
        <f>IF(COUNTIF('リスト（不使用）'!$A$5:$A$6,単年カーブ!$A$1),"希望数量入力ください",'単年（2027年度）'!$E$12*単年カーブ!$R$3+'単年（2027年度）'!$E$12*(1-単年カーブ!$R$3)*単年カーブ!Q6600)</f>
        <v>0</v>
      </c>
      <c r="G6600" s="47">
        <f t="shared" si="724"/>
        <v>0</v>
      </c>
      <c r="M6600">
        <f t="shared" si="725"/>
        <v>8</v>
      </c>
      <c r="N6600">
        <f>IF(OR(WEEKDAY(A6600)=1,WEEKDAY(A6600)=7,COUNTIF('2027祝日等（不使用）'!$A$1:$A$20,単年カーブ!A6600)=1),0,1)</f>
        <v>1</v>
      </c>
      <c r="O6600">
        <f t="shared" si="722"/>
        <v>21</v>
      </c>
      <c r="P6600">
        <f t="shared" si="726"/>
        <v>1</v>
      </c>
      <c r="Q6600">
        <f t="shared" si="727"/>
        <v>1</v>
      </c>
    </row>
    <row r="6601" spans="1:17" ht="19.5" x14ac:dyDescent="0.4">
      <c r="A6601" s="33">
        <f t="shared" si="721"/>
        <v>46615</v>
      </c>
      <c r="B6601" s="27" t="str">
        <f t="shared" si="723"/>
        <v>(月)</v>
      </c>
      <c r="C6601" s="34">
        <v>0.4375</v>
      </c>
      <c r="D6601" s="16" t="s">
        <v>18</v>
      </c>
      <c r="E6601" s="35">
        <v>0.45833333333333298</v>
      </c>
      <c r="F6601" s="50">
        <f>IF(COUNTIF('リスト（不使用）'!$A$5:$A$6,単年カーブ!$A$1),"希望数量入力ください",'単年（2027年度）'!$E$12*単年カーブ!$R$3+'単年（2027年度）'!$E$12*(1-単年カーブ!$R$3)*単年カーブ!Q6601)</f>
        <v>0</v>
      </c>
      <c r="G6601" s="47">
        <f t="shared" si="724"/>
        <v>0</v>
      </c>
      <c r="M6601">
        <f t="shared" si="725"/>
        <v>8</v>
      </c>
      <c r="N6601">
        <f>IF(OR(WEEKDAY(A6601)=1,WEEKDAY(A6601)=7,COUNTIF('2027祝日等（不使用）'!$A$1:$A$20,単年カーブ!A6601)=1),0,1)</f>
        <v>1</v>
      </c>
      <c r="O6601">
        <f t="shared" si="722"/>
        <v>22</v>
      </c>
      <c r="P6601">
        <f t="shared" si="726"/>
        <v>1</v>
      </c>
      <c r="Q6601">
        <f t="shared" si="727"/>
        <v>1</v>
      </c>
    </row>
    <row r="6602" spans="1:17" ht="19.5" x14ac:dyDescent="0.4">
      <c r="A6602" s="33">
        <f t="shared" si="721"/>
        <v>46615</v>
      </c>
      <c r="B6602" s="27" t="str">
        <f t="shared" si="723"/>
        <v>(月)</v>
      </c>
      <c r="C6602" s="34">
        <v>0.45833333333333298</v>
      </c>
      <c r="D6602" s="16" t="s">
        <v>18</v>
      </c>
      <c r="E6602" s="35">
        <v>0.47916666666666702</v>
      </c>
      <c r="F6602" s="50">
        <f>IF(COUNTIF('リスト（不使用）'!$A$5:$A$6,単年カーブ!$A$1),"希望数量入力ください",'単年（2027年度）'!$E$12*単年カーブ!$R$3+'単年（2027年度）'!$E$12*(1-単年カーブ!$R$3)*単年カーブ!Q6602)</f>
        <v>0</v>
      </c>
      <c r="G6602" s="47">
        <f t="shared" si="724"/>
        <v>0</v>
      </c>
      <c r="M6602">
        <f t="shared" si="725"/>
        <v>8</v>
      </c>
      <c r="N6602">
        <f>IF(OR(WEEKDAY(A6602)=1,WEEKDAY(A6602)=7,COUNTIF('2027祝日等（不使用）'!$A$1:$A$20,単年カーブ!A6602)=1),0,1)</f>
        <v>1</v>
      </c>
      <c r="O6602">
        <f t="shared" si="722"/>
        <v>23</v>
      </c>
      <c r="P6602">
        <f t="shared" si="726"/>
        <v>1</v>
      </c>
      <c r="Q6602">
        <f t="shared" si="727"/>
        <v>1</v>
      </c>
    </row>
    <row r="6603" spans="1:17" ht="19.5" x14ac:dyDescent="0.4">
      <c r="A6603" s="33">
        <f t="shared" si="721"/>
        <v>46615</v>
      </c>
      <c r="B6603" s="27" t="str">
        <f t="shared" si="723"/>
        <v>(月)</v>
      </c>
      <c r="C6603" s="34">
        <v>0.47916666666666702</v>
      </c>
      <c r="D6603" s="16" t="s">
        <v>18</v>
      </c>
      <c r="E6603" s="35">
        <v>0.5</v>
      </c>
      <c r="F6603" s="50">
        <f>IF(COUNTIF('リスト（不使用）'!$A$5:$A$6,単年カーブ!$A$1),"希望数量入力ください",'単年（2027年度）'!$E$12*単年カーブ!$R$3+'単年（2027年度）'!$E$12*(1-単年カーブ!$R$3)*単年カーブ!Q6603)</f>
        <v>0</v>
      </c>
      <c r="G6603" s="47">
        <f t="shared" si="724"/>
        <v>0</v>
      </c>
      <c r="M6603">
        <f t="shared" si="725"/>
        <v>8</v>
      </c>
      <c r="N6603">
        <f>IF(OR(WEEKDAY(A6603)=1,WEEKDAY(A6603)=7,COUNTIF('2027祝日等（不使用）'!$A$1:$A$20,単年カーブ!A6603)=1),0,1)</f>
        <v>1</v>
      </c>
      <c r="O6603">
        <f t="shared" si="722"/>
        <v>24</v>
      </c>
      <c r="P6603">
        <f t="shared" si="726"/>
        <v>1</v>
      </c>
      <c r="Q6603">
        <f t="shared" si="727"/>
        <v>1</v>
      </c>
    </row>
    <row r="6604" spans="1:17" ht="19.5" x14ac:dyDescent="0.4">
      <c r="A6604" s="33">
        <f t="shared" si="721"/>
        <v>46615</v>
      </c>
      <c r="B6604" s="27" t="str">
        <f t="shared" si="723"/>
        <v>(月)</v>
      </c>
      <c r="C6604" s="34">
        <v>0.5</v>
      </c>
      <c r="D6604" s="16" t="s">
        <v>18</v>
      </c>
      <c r="E6604" s="35">
        <v>0.52083333333333304</v>
      </c>
      <c r="F6604" s="50">
        <f>IF(COUNTIF('リスト（不使用）'!$A$5:$A$6,単年カーブ!$A$1),"希望数量入力ください",'単年（2027年度）'!$E$12*単年カーブ!$R$3+'単年（2027年度）'!$E$12*(1-単年カーブ!$R$3)*単年カーブ!Q6604)</f>
        <v>0</v>
      </c>
      <c r="G6604" s="47">
        <f t="shared" si="724"/>
        <v>0</v>
      </c>
      <c r="M6604">
        <f t="shared" si="725"/>
        <v>8</v>
      </c>
      <c r="N6604">
        <f>IF(OR(WEEKDAY(A6604)=1,WEEKDAY(A6604)=7,COUNTIF('2027祝日等（不使用）'!$A$1:$A$20,単年カーブ!A6604)=1),0,1)</f>
        <v>1</v>
      </c>
      <c r="O6604">
        <f t="shared" si="722"/>
        <v>25</v>
      </c>
      <c r="P6604">
        <f t="shared" si="726"/>
        <v>1</v>
      </c>
      <c r="Q6604">
        <f t="shared" si="727"/>
        <v>1</v>
      </c>
    </row>
    <row r="6605" spans="1:17" ht="19.5" x14ac:dyDescent="0.4">
      <c r="A6605" s="33">
        <f t="shared" si="721"/>
        <v>46615</v>
      </c>
      <c r="B6605" s="27" t="str">
        <f t="shared" si="723"/>
        <v>(月)</v>
      </c>
      <c r="C6605" s="34">
        <v>0.52083333333333304</v>
      </c>
      <c r="D6605" s="16" t="s">
        <v>18</v>
      </c>
      <c r="E6605" s="35">
        <v>0.54166666666666696</v>
      </c>
      <c r="F6605" s="50">
        <f>IF(COUNTIF('リスト（不使用）'!$A$5:$A$6,単年カーブ!$A$1),"希望数量入力ください",'単年（2027年度）'!$E$12*単年カーブ!$R$3+'単年（2027年度）'!$E$12*(1-単年カーブ!$R$3)*単年カーブ!Q6605)</f>
        <v>0</v>
      </c>
      <c r="G6605" s="47">
        <f t="shared" si="724"/>
        <v>0</v>
      </c>
      <c r="M6605">
        <f t="shared" si="725"/>
        <v>8</v>
      </c>
      <c r="N6605">
        <f>IF(OR(WEEKDAY(A6605)=1,WEEKDAY(A6605)=7,COUNTIF('2027祝日等（不使用）'!$A$1:$A$20,単年カーブ!A6605)=1),0,1)</f>
        <v>1</v>
      </c>
      <c r="O6605">
        <f t="shared" si="722"/>
        <v>26</v>
      </c>
      <c r="P6605">
        <f t="shared" si="726"/>
        <v>1</v>
      </c>
      <c r="Q6605">
        <f t="shared" si="727"/>
        <v>1</v>
      </c>
    </row>
    <row r="6606" spans="1:17" ht="19.5" x14ac:dyDescent="0.4">
      <c r="A6606" s="33">
        <f t="shared" si="721"/>
        <v>46615</v>
      </c>
      <c r="B6606" s="27" t="str">
        <f t="shared" si="723"/>
        <v>(月)</v>
      </c>
      <c r="C6606" s="34">
        <v>0.54166666666666696</v>
      </c>
      <c r="D6606" s="16" t="s">
        <v>18</v>
      </c>
      <c r="E6606" s="35">
        <v>0.5625</v>
      </c>
      <c r="F6606" s="50">
        <f>IF(COUNTIF('リスト（不使用）'!$A$5:$A$6,単年カーブ!$A$1),"希望数量入力ください",'単年（2027年度）'!$E$12*単年カーブ!$R$3+'単年（2027年度）'!$E$12*(1-単年カーブ!$R$3)*単年カーブ!Q6606)</f>
        <v>0</v>
      </c>
      <c r="G6606" s="47">
        <f t="shared" si="724"/>
        <v>0</v>
      </c>
      <c r="M6606">
        <f t="shared" si="725"/>
        <v>8</v>
      </c>
      <c r="N6606">
        <f>IF(OR(WEEKDAY(A6606)=1,WEEKDAY(A6606)=7,COUNTIF('2027祝日等（不使用）'!$A$1:$A$20,単年カーブ!A6606)=1),0,1)</f>
        <v>1</v>
      </c>
      <c r="O6606">
        <f t="shared" si="722"/>
        <v>27</v>
      </c>
      <c r="P6606">
        <f t="shared" si="726"/>
        <v>1</v>
      </c>
      <c r="Q6606">
        <f t="shared" si="727"/>
        <v>1</v>
      </c>
    </row>
    <row r="6607" spans="1:17" ht="19.5" x14ac:dyDescent="0.4">
      <c r="A6607" s="33">
        <f t="shared" si="721"/>
        <v>46615</v>
      </c>
      <c r="B6607" s="27" t="str">
        <f t="shared" si="723"/>
        <v>(月)</v>
      </c>
      <c r="C6607" s="34">
        <v>0.5625</v>
      </c>
      <c r="D6607" s="16" t="s">
        <v>18</v>
      </c>
      <c r="E6607" s="35">
        <v>0.58333333333333304</v>
      </c>
      <c r="F6607" s="50">
        <f>IF(COUNTIF('リスト（不使用）'!$A$5:$A$6,単年カーブ!$A$1),"希望数量入力ください",'単年（2027年度）'!$E$12*単年カーブ!$R$3+'単年（2027年度）'!$E$12*(1-単年カーブ!$R$3)*単年カーブ!Q6607)</f>
        <v>0</v>
      </c>
      <c r="G6607" s="47">
        <f t="shared" si="724"/>
        <v>0</v>
      </c>
      <c r="M6607">
        <f t="shared" si="725"/>
        <v>8</v>
      </c>
      <c r="N6607">
        <f>IF(OR(WEEKDAY(A6607)=1,WEEKDAY(A6607)=7,COUNTIF('2027祝日等（不使用）'!$A$1:$A$20,単年カーブ!A6607)=1),0,1)</f>
        <v>1</v>
      </c>
      <c r="O6607">
        <f t="shared" si="722"/>
        <v>28</v>
      </c>
      <c r="P6607">
        <f t="shared" si="726"/>
        <v>1</v>
      </c>
      <c r="Q6607">
        <f t="shared" si="727"/>
        <v>1</v>
      </c>
    </row>
    <row r="6608" spans="1:17" ht="19.5" x14ac:dyDescent="0.4">
      <c r="A6608" s="33">
        <f t="shared" si="721"/>
        <v>46615</v>
      </c>
      <c r="B6608" s="27" t="str">
        <f t="shared" si="723"/>
        <v>(月)</v>
      </c>
      <c r="C6608" s="34">
        <v>0.58333333333333304</v>
      </c>
      <c r="D6608" s="16" t="s">
        <v>18</v>
      </c>
      <c r="E6608" s="35">
        <v>0.60416666666666696</v>
      </c>
      <c r="F6608" s="50">
        <f>IF(COUNTIF('リスト（不使用）'!$A$5:$A$6,単年カーブ!$A$1),"希望数量入力ください",'単年（2027年度）'!$E$12*単年カーブ!$R$3+'単年（2027年度）'!$E$12*(1-単年カーブ!$R$3)*単年カーブ!Q6608)</f>
        <v>0</v>
      </c>
      <c r="G6608" s="47">
        <f t="shared" si="724"/>
        <v>0</v>
      </c>
      <c r="M6608">
        <f t="shared" si="725"/>
        <v>8</v>
      </c>
      <c r="N6608">
        <f>IF(OR(WEEKDAY(A6608)=1,WEEKDAY(A6608)=7,COUNTIF('2027祝日等（不使用）'!$A$1:$A$20,単年カーブ!A6608)=1),0,1)</f>
        <v>1</v>
      </c>
      <c r="O6608">
        <f t="shared" si="722"/>
        <v>29</v>
      </c>
      <c r="P6608">
        <f t="shared" si="726"/>
        <v>1</v>
      </c>
      <c r="Q6608">
        <f t="shared" si="727"/>
        <v>1</v>
      </c>
    </row>
    <row r="6609" spans="1:17" ht="19.5" x14ac:dyDescent="0.4">
      <c r="A6609" s="33">
        <f t="shared" si="721"/>
        <v>46615</v>
      </c>
      <c r="B6609" s="27" t="str">
        <f t="shared" si="723"/>
        <v>(月)</v>
      </c>
      <c r="C6609" s="34">
        <v>0.60416666666666696</v>
      </c>
      <c r="D6609" s="16" t="s">
        <v>18</v>
      </c>
      <c r="E6609" s="35">
        <v>0.625</v>
      </c>
      <c r="F6609" s="50">
        <f>IF(COUNTIF('リスト（不使用）'!$A$5:$A$6,単年カーブ!$A$1),"希望数量入力ください",'単年（2027年度）'!$E$12*単年カーブ!$R$3+'単年（2027年度）'!$E$12*(1-単年カーブ!$R$3)*単年カーブ!Q6609)</f>
        <v>0</v>
      </c>
      <c r="G6609" s="47">
        <f t="shared" si="724"/>
        <v>0</v>
      </c>
      <c r="M6609">
        <f t="shared" si="725"/>
        <v>8</v>
      </c>
      <c r="N6609">
        <f>IF(OR(WEEKDAY(A6609)=1,WEEKDAY(A6609)=7,COUNTIF('2027祝日等（不使用）'!$A$1:$A$20,単年カーブ!A6609)=1),0,1)</f>
        <v>1</v>
      </c>
      <c r="O6609">
        <f t="shared" si="722"/>
        <v>30</v>
      </c>
      <c r="P6609">
        <f t="shared" si="726"/>
        <v>1</v>
      </c>
      <c r="Q6609">
        <f t="shared" si="727"/>
        <v>1</v>
      </c>
    </row>
    <row r="6610" spans="1:17" ht="19.5" x14ac:dyDescent="0.4">
      <c r="A6610" s="33">
        <f t="shared" si="721"/>
        <v>46615</v>
      </c>
      <c r="B6610" s="27" t="str">
        <f t="shared" si="723"/>
        <v>(月)</v>
      </c>
      <c r="C6610" s="34">
        <v>0.625</v>
      </c>
      <c r="D6610" s="16" t="s">
        <v>18</v>
      </c>
      <c r="E6610" s="35">
        <v>0.64583333333333304</v>
      </c>
      <c r="F6610" s="50">
        <f>IF(COUNTIF('リスト（不使用）'!$A$5:$A$6,単年カーブ!$A$1),"希望数量入力ください",'単年（2027年度）'!$E$12*単年カーブ!$R$3+'単年（2027年度）'!$E$12*(1-単年カーブ!$R$3)*単年カーブ!Q6610)</f>
        <v>0</v>
      </c>
      <c r="G6610" s="47">
        <f t="shared" si="724"/>
        <v>0</v>
      </c>
      <c r="M6610">
        <f t="shared" si="725"/>
        <v>8</v>
      </c>
      <c r="N6610">
        <f>IF(OR(WEEKDAY(A6610)=1,WEEKDAY(A6610)=7,COUNTIF('2027祝日等（不使用）'!$A$1:$A$20,単年カーブ!A6610)=1),0,1)</f>
        <v>1</v>
      </c>
      <c r="O6610">
        <f t="shared" si="722"/>
        <v>31</v>
      </c>
      <c r="P6610">
        <f t="shared" si="726"/>
        <v>1</v>
      </c>
      <c r="Q6610">
        <f t="shared" si="727"/>
        <v>1</v>
      </c>
    </row>
    <row r="6611" spans="1:17" ht="19.5" x14ac:dyDescent="0.4">
      <c r="A6611" s="33">
        <f t="shared" si="721"/>
        <v>46615</v>
      </c>
      <c r="B6611" s="27" t="str">
        <f t="shared" si="723"/>
        <v>(月)</v>
      </c>
      <c r="C6611" s="34">
        <v>0.64583333333333304</v>
      </c>
      <c r="D6611" s="16" t="s">
        <v>18</v>
      </c>
      <c r="E6611" s="35">
        <v>0.66666666666666696</v>
      </c>
      <c r="F6611" s="50">
        <f>IF(COUNTIF('リスト（不使用）'!$A$5:$A$6,単年カーブ!$A$1),"希望数量入力ください",'単年（2027年度）'!$E$12*単年カーブ!$R$3+'単年（2027年度）'!$E$12*(1-単年カーブ!$R$3)*単年カーブ!Q6611)</f>
        <v>0</v>
      </c>
      <c r="G6611" s="47">
        <f t="shared" si="724"/>
        <v>0</v>
      </c>
      <c r="M6611">
        <f t="shared" si="725"/>
        <v>8</v>
      </c>
      <c r="N6611">
        <f>IF(OR(WEEKDAY(A6611)=1,WEEKDAY(A6611)=7,COUNTIF('2027祝日等（不使用）'!$A$1:$A$20,単年カーブ!A6611)=1),0,1)</f>
        <v>1</v>
      </c>
      <c r="O6611">
        <f t="shared" si="722"/>
        <v>32</v>
      </c>
      <c r="P6611">
        <f t="shared" si="726"/>
        <v>1</v>
      </c>
      <c r="Q6611">
        <f t="shared" si="727"/>
        <v>1</v>
      </c>
    </row>
    <row r="6612" spans="1:17" ht="19.5" x14ac:dyDescent="0.4">
      <c r="A6612" s="33">
        <f t="shared" si="721"/>
        <v>46615</v>
      </c>
      <c r="B6612" s="27" t="str">
        <f t="shared" si="723"/>
        <v>(月)</v>
      </c>
      <c r="C6612" s="34">
        <v>0.66666666666666696</v>
      </c>
      <c r="D6612" s="16" t="s">
        <v>18</v>
      </c>
      <c r="E6612" s="35">
        <v>0.6875</v>
      </c>
      <c r="F6612" s="50">
        <f>IF(COUNTIF('リスト（不使用）'!$A$5:$A$6,単年カーブ!$A$1),"希望数量入力ください",'単年（2027年度）'!$E$12*単年カーブ!$R$3+'単年（2027年度）'!$E$12*(1-単年カーブ!$R$3)*単年カーブ!Q6612)</f>
        <v>0</v>
      </c>
      <c r="G6612" s="47">
        <f t="shared" si="724"/>
        <v>0</v>
      </c>
      <c r="M6612">
        <f t="shared" si="725"/>
        <v>8</v>
      </c>
      <c r="N6612">
        <f>IF(OR(WEEKDAY(A6612)=1,WEEKDAY(A6612)=7,COUNTIF('2027祝日等（不使用）'!$A$1:$A$20,単年カーブ!A6612)=1),0,1)</f>
        <v>1</v>
      </c>
      <c r="O6612">
        <f t="shared" si="722"/>
        <v>33</v>
      </c>
      <c r="P6612">
        <f t="shared" si="726"/>
        <v>1</v>
      </c>
      <c r="Q6612">
        <f t="shared" si="727"/>
        <v>1</v>
      </c>
    </row>
    <row r="6613" spans="1:17" ht="19.5" x14ac:dyDescent="0.4">
      <c r="A6613" s="33">
        <f t="shared" si="721"/>
        <v>46615</v>
      </c>
      <c r="B6613" s="27" t="str">
        <f t="shared" si="723"/>
        <v>(月)</v>
      </c>
      <c r="C6613" s="34">
        <v>0.6875</v>
      </c>
      <c r="D6613" s="16" t="s">
        <v>18</v>
      </c>
      <c r="E6613" s="35">
        <v>0.70833333333333304</v>
      </c>
      <c r="F6613" s="50">
        <f>IF(COUNTIF('リスト（不使用）'!$A$5:$A$6,単年カーブ!$A$1),"希望数量入力ください",'単年（2027年度）'!$E$12*単年カーブ!$R$3+'単年（2027年度）'!$E$12*(1-単年カーブ!$R$3)*単年カーブ!Q6613)</f>
        <v>0</v>
      </c>
      <c r="G6613" s="47">
        <f t="shared" si="724"/>
        <v>0</v>
      </c>
      <c r="M6613">
        <f t="shared" si="725"/>
        <v>8</v>
      </c>
      <c r="N6613">
        <f>IF(OR(WEEKDAY(A6613)=1,WEEKDAY(A6613)=7,COUNTIF('2027祝日等（不使用）'!$A$1:$A$20,単年カーブ!A6613)=1),0,1)</f>
        <v>1</v>
      </c>
      <c r="O6613">
        <f t="shared" si="722"/>
        <v>34</v>
      </c>
      <c r="P6613">
        <f t="shared" si="726"/>
        <v>1</v>
      </c>
      <c r="Q6613">
        <f t="shared" si="727"/>
        <v>1</v>
      </c>
    </row>
    <row r="6614" spans="1:17" ht="19.5" x14ac:dyDescent="0.4">
      <c r="A6614" s="33">
        <f t="shared" si="721"/>
        <v>46615</v>
      </c>
      <c r="B6614" s="27" t="str">
        <f t="shared" si="723"/>
        <v>(月)</v>
      </c>
      <c r="C6614" s="34">
        <v>0.70833333333333304</v>
      </c>
      <c r="D6614" s="16" t="s">
        <v>18</v>
      </c>
      <c r="E6614" s="35">
        <v>0.72916666666666696</v>
      </c>
      <c r="F6614" s="50">
        <f>IF(COUNTIF('リスト（不使用）'!$A$5:$A$6,単年カーブ!$A$1),"希望数量入力ください",'単年（2027年度）'!$E$12*単年カーブ!$R$3+'単年（2027年度）'!$E$12*(1-単年カーブ!$R$3)*単年カーブ!Q6614)</f>
        <v>0</v>
      </c>
      <c r="G6614" s="47">
        <f t="shared" si="724"/>
        <v>0</v>
      </c>
      <c r="M6614">
        <f t="shared" si="725"/>
        <v>8</v>
      </c>
      <c r="N6614">
        <f>IF(OR(WEEKDAY(A6614)=1,WEEKDAY(A6614)=7,COUNTIF('2027祝日等（不使用）'!$A$1:$A$20,単年カーブ!A6614)=1),0,1)</f>
        <v>1</v>
      </c>
      <c r="O6614">
        <f t="shared" si="722"/>
        <v>35</v>
      </c>
      <c r="P6614">
        <f t="shared" si="726"/>
        <v>1</v>
      </c>
      <c r="Q6614">
        <f t="shared" si="727"/>
        <v>1</v>
      </c>
    </row>
    <row r="6615" spans="1:17" ht="19.5" x14ac:dyDescent="0.4">
      <c r="A6615" s="33">
        <f t="shared" si="721"/>
        <v>46615</v>
      </c>
      <c r="B6615" s="27" t="str">
        <f t="shared" si="723"/>
        <v>(月)</v>
      </c>
      <c r="C6615" s="34">
        <v>0.72916666666666696</v>
      </c>
      <c r="D6615" s="16" t="s">
        <v>18</v>
      </c>
      <c r="E6615" s="35">
        <v>0.75</v>
      </c>
      <c r="F6615" s="50">
        <f>IF(COUNTIF('リスト（不使用）'!$A$5:$A$6,単年カーブ!$A$1),"希望数量入力ください",'単年（2027年度）'!$E$12*単年カーブ!$R$3+'単年（2027年度）'!$E$12*(1-単年カーブ!$R$3)*単年カーブ!Q6615)</f>
        <v>0</v>
      </c>
      <c r="G6615" s="47">
        <f t="shared" si="724"/>
        <v>0</v>
      </c>
      <c r="M6615">
        <f t="shared" si="725"/>
        <v>8</v>
      </c>
      <c r="N6615">
        <f>IF(OR(WEEKDAY(A6615)=1,WEEKDAY(A6615)=7,COUNTIF('2027祝日等（不使用）'!$A$1:$A$20,単年カーブ!A6615)=1),0,1)</f>
        <v>1</v>
      </c>
      <c r="O6615">
        <f t="shared" si="722"/>
        <v>36</v>
      </c>
      <c r="P6615">
        <f t="shared" si="726"/>
        <v>1</v>
      </c>
      <c r="Q6615">
        <f t="shared" si="727"/>
        <v>1</v>
      </c>
    </row>
    <row r="6616" spans="1:17" ht="19.5" x14ac:dyDescent="0.4">
      <c r="A6616" s="33">
        <f t="shared" si="721"/>
        <v>46615</v>
      </c>
      <c r="B6616" s="27" t="str">
        <f t="shared" si="723"/>
        <v>(月)</v>
      </c>
      <c r="C6616" s="34">
        <v>0.75</v>
      </c>
      <c r="D6616" s="16" t="s">
        <v>18</v>
      </c>
      <c r="E6616" s="35">
        <v>0.77083333333333304</v>
      </c>
      <c r="F6616" s="50">
        <f>IF(COUNTIF('リスト（不使用）'!$A$5:$A$6,単年カーブ!$A$1),"希望数量入力ください",'単年（2027年度）'!$E$12*単年カーブ!$R$3+'単年（2027年度）'!$E$12*(1-単年カーブ!$R$3)*単年カーブ!Q6616)</f>
        <v>0</v>
      </c>
      <c r="G6616" s="47">
        <f t="shared" si="724"/>
        <v>0</v>
      </c>
      <c r="M6616">
        <f t="shared" si="725"/>
        <v>8</v>
      </c>
      <c r="N6616">
        <f>IF(OR(WEEKDAY(A6616)=1,WEEKDAY(A6616)=7,COUNTIF('2027祝日等（不使用）'!$A$1:$A$20,単年カーブ!A6616)=1),0,1)</f>
        <v>1</v>
      </c>
      <c r="O6616">
        <f t="shared" si="722"/>
        <v>37</v>
      </c>
      <c r="P6616">
        <f t="shared" si="726"/>
        <v>1</v>
      </c>
      <c r="Q6616">
        <f t="shared" si="727"/>
        <v>1</v>
      </c>
    </row>
    <row r="6617" spans="1:17" ht="19.5" x14ac:dyDescent="0.4">
      <c r="A6617" s="33">
        <f t="shared" si="721"/>
        <v>46615</v>
      </c>
      <c r="B6617" s="27" t="str">
        <f t="shared" si="723"/>
        <v>(月)</v>
      </c>
      <c r="C6617" s="34">
        <v>0.77083333333333304</v>
      </c>
      <c r="D6617" s="16" t="s">
        <v>18</v>
      </c>
      <c r="E6617" s="35">
        <v>0.79166666666666696</v>
      </c>
      <c r="F6617" s="50">
        <f>IF(COUNTIF('リスト（不使用）'!$A$5:$A$6,単年カーブ!$A$1),"希望数量入力ください",'単年（2027年度）'!$E$12*単年カーブ!$R$3+'単年（2027年度）'!$E$12*(1-単年カーブ!$R$3)*単年カーブ!Q6617)</f>
        <v>0</v>
      </c>
      <c r="G6617" s="47">
        <f t="shared" si="724"/>
        <v>0</v>
      </c>
      <c r="M6617">
        <f t="shared" si="725"/>
        <v>8</v>
      </c>
      <c r="N6617">
        <f>IF(OR(WEEKDAY(A6617)=1,WEEKDAY(A6617)=7,COUNTIF('2027祝日等（不使用）'!$A$1:$A$20,単年カーブ!A6617)=1),0,1)</f>
        <v>1</v>
      </c>
      <c r="O6617">
        <f t="shared" si="722"/>
        <v>38</v>
      </c>
      <c r="P6617">
        <f t="shared" si="726"/>
        <v>1</v>
      </c>
      <c r="Q6617">
        <f t="shared" si="727"/>
        <v>1</v>
      </c>
    </row>
    <row r="6618" spans="1:17" ht="19.5" x14ac:dyDescent="0.4">
      <c r="A6618" s="33">
        <f t="shared" si="721"/>
        <v>46615</v>
      </c>
      <c r="B6618" s="27" t="str">
        <f t="shared" si="723"/>
        <v>(月)</v>
      </c>
      <c r="C6618" s="34">
        <v>0.79166666666666696</v>
      </c>
      <c r="D6618" s="16" t="s">
        <v>18</v>
      </c>
      <c r="E6618" s="35">
        <v>0.8125</v>
      </c>
      <c r="F6618" s="50">
        <f>IF(COUNTIF('リスト（不使用）'!$A$5:$A$6,単年カーブ!$A$1),"希望数量入力ください",'単年（2027年度）'!$E$12*単年カーブ!$R$3+'単年（2027年度）'!$E$12*(1-単年カーブ!$R$3)*単年カーブ!Q6618)</f>
        <v>0</v>
      </c>
      <c r="G6618" s="47">
        <f t="shared" si="724"/>
        <v>0</v>
      </c>
      <c r="M6618">
        <f t="shared" si="725"/>
        <v>8</v>
      </c>
      <c r="N6618">
        <f>IF(OR(WEEKDAY(A6618)=1,WEEKDAY(A6618)=7,COUNTIF('2027祝日等（不使用）'!$A$1:$A$20,単年カーブ!A6618)=1),0,1)</f>
        <v>1</v>
      </c>
      <c r="O6618">
        <f t="shared" si="722"/>
        <v>39</v>
      </c>
      <c r="P6618">
        <f t="shared" si="726"/>
        <v>1</v>
      </c>
      <c r="Q6618">
        <f t="shared" si="727"/>
        <v>1</v>
      </c>
    </row>
    <row r="6619" spans="1:17" ht="19.5" x14ac:dyDescent="0.4">
      <c r="A6619" s="33">
        <f t="shared" si="721"/>
        <v>46615</v>
      </c>
      <c r="B6619" s="27" t="str">
        <f t="shared" si="723"/>
        <v>(月)</v>
      </c>
      <c r="C6619" s="34">
        <v>0.8125</v>
      </c>
      <c r="D6619" s="16" t="s">
        <v>18</v>
      </c>
      <c r="E6619" s="35">
        <v>0.83333333333333304</v>
      </c>
      <c r="F6619" s="50">
        <f>IF(COUNTIF('リスト（不使用）'!$A$5:$A$6,単年カーブ!$A$1),"希望数量入力ください",'単年（2027年度）'!$E$12*単年カーブ!$R$3+'単年（2027年度）'!$E$12*(1-単年カーブ!$R$3)*単年カーブ!Q6619)</f>
        <v>0</v>
      </c>
      <c r="G6619" s="47">
        <f t="shared" si="724"/>
        <v>0</v>
      </c>
      <c r="M6619">
        <f t="shared" si="725"/>
        <v>8</v>
      </c>
      <c r="N6619">
        <f>IF(OR(WEEKDAY(A6619)=1,WEEKDAY(A6619)=7,COUNTIF('2027祝日等（不使用）'!$A$1:$A$20,単年カーブ!A6619)=1),0,1)</f>
        <v>1</v>
      </c>
      <c r="O6619">
        <f t="shared" si="722"/>
        <v>40</v>
      </c>
      <c r="P6619">
        <f t="shared" si="726"/>
        <v>1</v>
      </c>
      <c r="Q6619">
        <f t="shared" si="727"/>
        <v>1</v>
      </c>
    </row>
    <row r="6620" spans="1:17" ht="19.5" x14ac:dyDescent="0.4">
      <c r="A6620" s="33">
        <f t="shared" si="721"/>
        <v>46615</v>
      </c>
      <c r="B6620" s="27" t="str">
        <f t="shared" si="723"/>
        <v>(月)</v>
      </c>
      <c r="C6620" s="34">
        <v>0.83333333333333304</v>
      </c>
      <c r="D6620" s="16" t="s">
        <v>18</v>
      </c>
      <c r="E6620" s="35">
        <v>0.85416666666666696</v>
      </c>
      <c r="F6620" s="50">
        <f>IF(COUNTIF('リスト（不使用）'!$A$5:$A$6,単年カーブ!$A$1),"希望数量入力ください",'単年（2027年度）'!$E$12*単年カーブ!$R$3+'単年（2027年度）'!$E$12*(1-単年カーブ!$R$3)*単年カーブ!Q6620)</f>
        <v>0</v>
      </c>
      <c r="G6620" s="47">
        <f t="shared" si="724"/>
        <v>0</v>
      </c>
      <c r="M6620">
        <f t="shared" si="725"/>
        <v>8</v>
      </c>
      <c r="N6620">
        <f>IF(OR(WEEKDAY(A6620)=1,WEEKDAY(A6620)=7,COUNTIF('2027祝日等（不使用）'!$A$1:$A$20,単年カーブ!A6620)=1),0,1)</f>
        <v>1</v>
      </c>
      <c r="O6620">
        <f t="shared" si="722"/>
        <v>41</v>
      </c>
      <c r="P6620">
        <f t="shared" si="726"/>
        <v>0</v>
      </c>
      <c r="Q6620">
        <f t="shared" si="727"/>
        <v>0</v>
      </c>
    </row>
    <row r="6621" spans="1:17" ht="19.5" x14ac:dyDescent="0.4">
      <c r="A6621" s="33">
        <f t="shared" si="721"/>
        <v>46615</v>
      </c>
      <c r="B6621" s="27" t="str">
        <f t="shared" si="723"/>
        <v>(月)</v>
      </c>
      <c r="C6621" s="34">
        <v>0.85416666666666696</v>
      </c>
      <c r="D6621" s="16" t="s">
        <v>18</v>
      </c>
      <c r="E6621" s="35">
        <v>0.875</v>
      </c>
      <c r="F6621" s="50">
        <f>IF(COUNTIF('リスト（不使用）'!$A$5:$A$6,単年カーブ!$A$1),"希望数量入力ください",'単年（2027年度）'!$E$12*単年カーブ!$R$3+'単年（2027年度）'!$E$12*(1-単年カーブ!$R$3)*単年カーブ!Q6621)</f>
        <v>0</v>
      </c>
      <c r="G6621" s="47">
        <f t="shared" si="724"/>
        <v>0</v>
      </c>
      <c r="M6621">
        <f t="shared" si="725"/>
        <v>8</v>
      </c>
      <c r="N6621">
        <f>IF(OR(WEEKDAY(A6621)=1,WEEKDAY(A6621)=7,COUNTIF('2027祝日等（不使用）'!$A$1:$A$20,単年カーブ!A6621)=1),0,1)</f>
        <v>1</v>
      </c>
      <c r="O6621">
        <f t="shared" si="722"/>
        <v>42</v>
      </c>
      <c r="P6621">
        <f t="shared" si="726"/>
        <v>0</v>
      </c>
      <c r="Q6621">
        <f t="shared" si="727"/>
        <v>0</v>
      </c>
    </row>
    <row r="6622" spans="1:17" ht="19.5" x14ac:dyDescent="0.4">
      <c r="A6622" s="33">
        <f t="shared" si="721"/>
        <v>46615</v>
      </c>
      <c r="B6622" s="27" t="str">
        <f t="shared" si="723"/>
        <v>(月)</v>
      </c>
      <c r="C6622" s="34">
        <v>0.875</v>
      </c>
      <c r="D6622" s="16" t="s">
        <v>18</v>
      </c>
      <c r="E6622" s="35">
        <v>0.89583333333333304</v>
      </c>
      <c r="F6622" s="50">
        <f>IF(COUNTIF('リスト（不使用）'!$A$5:$A$6,単年カーブ!$A$1),"希望数量入力ください",'単年（2027年度）'!$E$12*単年カーブ!$R$3+'単年（2027年度）'!$E$12*(1-単年カーブ!$R$3)*単年カーブ!Q6622)</f>
        <v>0</v>
      </c>
      <c r="G6622" s="47">
        <f t="shared" si="724"/>
        <v>0</v>
      </c>
      <c r="M6622">
        <f t="shared" si="725"/>
        <v>8</v>
      </c>
      <c r="N6622">
        <f>IF(OR(WEEKDAY(A6622)=1,WEEKDAY(A6622)=7,COUNTIF('2027祝日等（不使用）'!$A$1:$A$20,単年カーブ!A6622)=1),0,1)</f>
        <v>1</v>
      </c>
      <c r="O6622">
        <f t="shared" si="722"/>
        <v>43</v>
      </c>
      <c r="P6622">
        <f t="shared" si="726"/>
        <v>0</v>
      </c>
      <c r="Q6622">
        <f t="shared" si="727"/>
        <v>0</v>
      </c>
    </row>
    <row r="6623" spans="1:17" ht="19.5" x14ac:dyDescent="0.4">
      <c r="A6623" s="33">
        <f t="shared" si="721"/>
        <v>46615</v>
      </c>
      <c r="B6623" s="27" t="str">
        <f t="shared" si="723"/>
        <v>(月)</v>
      </c>
      <c r="C6623" s="34">
        <v>0.89583333333333304</v>
      </c>
      <c r="D6623" s="16" t="s">
        <v>18</v>
      </c>
      <c r="E6623" s="35">
        <v>0.91666666666666696</v>
      </c>
      <c r="F6623" s="50">
        <f>IF(COUNTIF('リスト（不使用）'!$A$5:$A$6,単年カーブ!$A$1),"希望数量入力ください",'単年（2027年度）'!$E$12*単年カーブ!$R$3+'単年（2027年度）'!$E$12*(1-単年カーブ!$R$3)*単年カーブ!Q6623)</f>
        <v>0</v>
      </c>
      <c r="G6623" s="47">
        <f t="shared" si="724"/>
        <v>0</v>
      </c>
      <c r="M6623">
        <f t="shared" si="725"/>
        <v>8</v>
      </c>
      <c r="N6623">
        <f>IF(OR(WEEKDAY(A6623)=1,WEEKDAY(A6623)=7,COUNTIF('2027祝日等（不使用）'!$A$1:$A$20,単年カーブ!A6623)=1),0,1)</f>
        <v>1</v>
      </c>
      <c r="O6623">
        <f t="shared" si="722"/>
        <v>44</v>
      </c>
      <c r="P6623">
        <f t="shared" si="726"/>
        <v>0</v>
      </c>
      <c r="Q6623">
        <f t="shared" si="727"/>
        <v>0</v>
      </c>
    </row>
    <row r="6624" spans="1:17" ht="19.5" x14ac:dyDescent="0.4">
      <c r="A6624" s="33">
        <f t="shared" si="721"/>
        <v>46615</v>
      </c>
      <c r="B6624" s="27" t="str">
        <f t="shared" si="723"/>
        <v>(月)</v>
      </c>
      <c r="C6624" s="34">
        <v>0.91666666666666696</v>
      </c>
      <c r="D6624" s="16" t="s">
        <v>18</v>
      </c>
      <c r="E6624" s="35">
        <v>0.9375</v>
      </c>
      <c r="F6624" s="50">
        <f>IF(COUNTIF('リスト（不使用）'!$A$5:$A$6,単年カーブ!$A$1),"希望数量入力ください",'単年（2027年度）'!$E$12*単年カーブ!$R$3+'単年（2027年度）'!$E$12*(1-単年カーブ!$R$3)*単年カーブ!Q6624)</f>
        <v>0</v>
      </c>
      <c r="G6624" s="47">
        <f t="shared" si="724"/>
        <v>0</v>
      </c>
      <c r="M6624">
        <f t="shared" si="725"/>
        <v>8</v>
      </c>
      <c r="N6624">
        <f>IF(OR(WEEKDAY(A6624)=1,WEEKDAY(A6624)=7,COUNTIF('2027祝日等（不使用）'!$A$1:$A$20,単年カーブ!A6624)=1),0,1)</f>
        <v>1</v>
      </c>
      <c r="O6624">
        <f t="shared" si="722"/>
        <v>45</v>
      </c>
      <c r="P6624">
        <f t="shared" si="726"/>
        <v>0</v>
      </c>
      <c r="Q6624">
        <f t="shared" si="727"/>
        <v>0</v>
      </c>
    </row>
    <row r="6625" spans="1:17" ht="19.5" x14ac:dyDescent="0.4">
      <c r="A6625" s="33">
        <f t="shared" si="721"/>
        <v>46615</v>
      </c>
      <c r="B6625" s="27" t="str">
        <f t="shared" si="723"/>
        <v>(月)</v>
      </c>
      <c r="C6625" s="34">
        <v>0.9375</v>
      </c>
      <c r="D6625" s="16" t="s">
        <v>18</v>
      </c>
      <c r="E6625" s="35">
        <v>0.95833333333333304</v>
      </c>
      <c r="F6625" s="50">
        <f>IF(COUNTIF('リスト（不使用）'!$A$5:$A$6,単年カーブ!$A$1),"希望数量入力ください",'単年（2027年度）'!$E$12*単年カーブ!$R$3+'単年（2027年度）'!$E$12*(1-単年カーブ!$R$3)*単年カーブ!Q6625)</f>
        <v>0</v>
      </c>
      <c r="G6625" s="47">
        <f t="shared" si="724"/>
        <v>0</v>
      </c>
      <c r="M6625">
        <f t="shared" si="725"/>
        <v>8</v>
      </c>
      <c r="N6625">
        <f>IF(OR(WEEKDAY(A6625)=1,WEEKDAY(A6625)=7,COUNTIF('2027祝日等（不使用）'!$A$1:$A$20,単年カーブ!A6625)=1),0,1)</f>
        <v>1</v>
      </c>
      <c r="O6625">
        <f t="shared" si="722"/>
        <v>46</v>
      </c>
      <c r="P6625">
        <f t="shared" si="726"/>
        <v>0</v>
      </c>
      <c r="Q6625">
        <f t="shared" si="727"/>
        <v>0</v>
      </c>
    </row>
    <row r="6626" spans="1:17" ht="19.5" x14ac:dyDescent="0.4">
      <c r="A6626" s="33">
        <f t="shared" si="721"/>
        <v>46615</v>
      </c>
      <c r="B6626" s="27" t="str">
        <f t="shared" si="723"/>
        <v>(月)</v>
      </c>
      <c r="C6626" s="34">
        <v>0.95833333333333304</v>
      </c>
      <c r="D6626" s="16" t="s">
        <v>18</v>
      </c>
      <c r="E6626" s="35">
        <v>0.97916666666666696</v>
      </c>
      <c r="F6626" s="50">
        <f>IF(COUNTIF('リスト（不使用）'!$A$5:$A$6,単年カーブ!$A$1),"希望数量入力ください",'単年（2027年度）'!$E$12*単年カーブ!$R$3+'単年（2027年度）'!$E$12*(1-単年カーブ!$R$3)*単年カーブ!Q6626)</f>
        <v>0</v>
      </c>
      <c r="G6626" s="47">
        <f t="shared" si="724"/>
        <v>0</v>
      </c>
      <c r="M6626">
        <f t="shared" si="725"/>
        <v>8</v>
      </c>
      <c r="N6626">
        <f>IF(OR(WEEKDAY(A6626)=1,WEEKDAY(A6626)=7,COUNTIF('2027祝日等（不使用）'!$A$1:$A$20,単年カーブ!A6626)=1),0,1)</f>
        <v>1</v>
      </c>
      <c r="O6626">
        <f t="shared" si="722"/>
        <v>47</v>
      </c>
      <c r="P6626">
        <f t="shared" si="726"/>
        <v>0</v>
      </c>
      <c r="Q6626">
        <f t="shared" si="727"/>
        <v>0</v>
      </c>
    </row>
    <row r="6627" spans="1:17" ht="19.5" x14ac:dyDescent="0.4">
      <c r="A6627" s="33">
        <f t="shared" si="721"/>
        <v>46615</v>
      </c>
      <c r="B6627" s="27" t="str">
        <f t="shared" si="723"/>
        <v>(月)</v>
      </c>
      <c r="C6627" s="34">
        <v>0.97916666666666696</v>
      </c>
      <c r="D6627" s="16" t="s">
        <v>18</v>
      </c>
      <c r="E6627" s="35" t="s">
        <v>17</v>
      </c>
      <c r="F6627" s="50">
        <f>IF(COUNTIF('リスト（不使用）'!$A$5:$A$6,単年カーブ!$A$1),"希望数量入力ください",'単年（2027年度）'!$E$12*単年カーブ!$R$3+'単年（2027年度）'!$E$12*(1-単年カーブ!$R$3)*単年カーブ!Q6627)</f>
        <v>0</v>
      </c>
      <c r="G6627" s="47">
        <f t="shared" si="724"/>
        <v>0</v>
      </c>
      <c r="M6627">
        <f t="shared" si="725"/>
        <v>8</v>
      </c>
      <c r="N6627">
        <f>IF(OR(WEEKDAY(A6627)=1,WEEKDAY(A6627)=7,COUNTIF('2027祝日等（不使用）'!$A$1:$A$20,単年カーブ!A6627)=1),0,1)</f>
        <v>1</v>
      </c>
      <c r="O6627">
        <f t="shared" si="722"/>
        <v>48</v>
      </c>
      <c r="P6627">
        <f t="shared" si="726"/>
        <v>0</v>
      </c>
      <c r="Q6627">
        <f t="shared" si="727"/>
        <v>0</v>
      </c>
    </row>
    <row r="6628" spans="1:17" ht="19.5" x14ac:dyDescent="0.4">
      <c r="A6628" s="33">
        <f t="shared" si="721"/>
        <v>46616</v>
      </c>
      <c r="B6628" s="27" t="str">
        <f t="shared" si="723"/>
        <v>(火)</v>
      </c>
      <c r="C6628" s="34">
        <v>0</v>
      </c>
      <c r="D6628" s="16" t="s">
        <v>18</v>
      </c>
      <c r="E6628" s="35">
        <v>2.0833333333333332E-2</v>
      </c>
      <c r="F6628" s="50">
        <f>IF(COUNTIF('リスト（不使用）'!$A$5:$A$6,単年カーブ!$A$1),"希望数量入力ください",'単年（2027年度）'!$E$12*単年カーブ!$R$3+'単年（2027年度）'!$E$12*(1-単年カーブ!$R$3)*単年カーブ!Q6628)</f>
        <v>0</v>
      </c>
      <c r="G6628" s="47">
        <f t="shared" si="724"/>
        <v>0</v>
      </c>
      <c r="M6628">
        <f t="shared" si="725"/>
        <v>8</v>
      </c>
      <c r="N6628">
        <f>IF(OR(WEEKDAY(A6628)=1,WEEKDAY(A6628)=7,COUNTIF('2027祝日等（不使用）'!$A$1:$A$20,単年カーブ!A6628)=1),0,1)</f>
        <v>1</v>
      </c>
      <c r="O6628">
        <f t="shared" si="722"/>
        <v>1</v>
      </c>
      <c r="P6628">
        <f t="shared" si="726"/>
        <v>0</v>
      </c>
      <c r="Q6628">
        <f t="shared" si="727"/>
        <v>0</v>
      </c>
    </row>
    <row r="6629" spans="1:17" ht="19.5" x14ac:dyDescent="0.4">
      <c r="A6629" s="33">
        <f t="shared" si="721"/>
        <v>46616</v>
      </c>
      <c r="B6629" s="27" t="str">
        <f t="shared" si="723"/>
        <v>(火)</v>
      </c>
      <c r="C6629" s="34">
        <v>2.0833333333333332E-2</v>
      </c>
      <c r="D6629" s="16" t="s">
        <v>18</v>
      </c>
      <c r="E6629" s="35">
        <v>4.1666666666666664E-2</v>
      </c>
      <c r="F6629" s="50">
        <f>IF(COUNTIF('リスト（不使用）'!$A$5:$A$6,単年カーブ!$A$1),"希望数量入力ください",'単年（2027年度）'!$E$12*単年カーブ!$R$3+'単年（2027年度）'!$E$12*(1-単年カーブ!$R$3)*単年カーブ!Q6629)</f>
        <v>0</v>
      </c>
      <c r="G6629" s="47">
        <f t="shared" si="724"/>
        <v>0</v>
      </c>
      <c r="M6629">
        <f t="shared" si="725"/>
        <v>8</v>
      </c>
      <c r="N6629">
        <f>IF(OR(WEEKDAY(A6629)=1,WEEKDAY(A6629)=7,COUNTIF('2027祝日等（不使用）'!$A$1:$A$20,単年カーブ!A6629)=1),0,1)</f>
        <v>1</v>
      </c>
      <c r="O6629">
        <f t="shared" si="722"/>
        <v>2</v>
      </c>
      <c r="P6629">
        <f t="shared" si="726"/>
        <v>0</v>
      </c>
      <c r="Q6629">
        <f t="shared" si="727"/>
        <v>0</v>
      </c>
    </row>
    <row r="6630" spans="1:17" ht="19.5" x14ac:dyDescent="0.4">
      <c r="A6630" s="33">
        <f t="shared" si="721"/>
        <v>46616</v>
      </c>
      <c r="B6630" s="27" t="str">
        <f t="shared" si="723"/>
        <v>(火)</v>
      </c>
      <c r="C6630" s="34">
        <v>4.1666666666666664E-2</v>
      </c>
      <c r="D6630" s="16" t="s">
        <v>18</v>
      </c>
      <c r="E6630" s="35">
        <v>6.25E-2</v>
      </c>
      <c r="F6630" s="50">
        <f>IF(COUNTIF('リスト（不使用）'!$A$5:$A$6,単年カーブ!$A$1),"希望数量入力ください",'単年（2027年度）'!$E$12*単年カーブ!$R$3+'単年（2027年度）'!$E$12*(1-単年カーブ!$R$3)*単年カーブ!Q6630)</f>
        <v>0</v>
      </c>
      <c r="G6630" s="47">
        <f t="shared" si="724"/>
        <v>0</v>
      </c>
      <c r="M6630">
        <f t="shared" si="725"/>
        <v>8</v>
      </c>
      <c r="N6630">
        <f>IF(OR(WEEKDAY(A6630)=1,WEEKDAY(A6630)=7,COUNTIF('2027祝日等（不使用）'!$A$1:$A$20,単年カーブ!A6630)=1),0,1)</f>
        <v>1</v>
      </c>
      <c r="O6630">
        <f t="shared" si="722"/>
        <v>3</v>
      </c>
      <c r="P6630">
        <f t="shared" si="726"/>
        <v>0</v>
      </c>
      <c r="Q6630">
        <f t="shared" si="727"/>
        <v>0</v>
      </c>
    </row>
    <row r="6631" spans="1:17" ht="19.5" x14ac:dyDescent="0.4">
      <c r="A6631" s="33">
        <f t="shared" si="721"/>
        <v>46616</v>
      </c>
      <c r="B6631" s="27" t="str">
        <f t="shared" si="723"/>
        <v>(火)</v>
      </c>
      <c r="C6631" s="34">
        <v>6.25E-2</v>
      </c>
      <c r="D6631" s="16" t="s">
        <v>18</v>
      </c>
      <c r="E6631" s="35">
        <v>8.3333333333333301E-2</v>
      </c>
      <c r="F6631" s="50">
        <f>IF(COUNTIF('リスト（不使用）'!$A$5:$A$6,単年カーブ!$A$1),"希望数量入力ください",'単年（2027年度）'!$E$12*単年カーブ!$R$3+'単年（2027年度）'!$E$12*(1-単年カーブ!$R$3)*単年カーブ!Q6631)</f>
        <v>0</v>
      </c>
      <c r="G6631" s="47">
        <f t="shared" si="724"/>
        <v>0</v>
      </c>
      <c r="M6631">
        <f t="shared" si="725"/>
        <v>8</v>
      </c>
      <c r="N6631">
        <f>IF(OR(WEEKDAY(A6631)=1,WEEKDAY(A6631)=7,COUNTIF('2027祝日等（不使用）'!$A$1:$A$20,単年カーブ!A6631)=1),0,1)</f>
        <v>1</v>
      </c>
      <c r="O6631">
        <f t="shared" si="722"/>
        <v>4</v>
      </c>
      <c r="P6631">
        <f t="shared" si="726"/>
        <v>0</v>
      </c>
      <c r="Q6631">
        <f t="shared" si="727"/>
        <v>0</v>
      </c>
    </row>
    <row r="6632" spans="1:17" ht="19.5" x14ac:dyDescent="0.4">
      <c r="A6632" s="33">
        <f t="shared" si="721"/>
        <v>46616</v>
      </c>
      <c r="B6632" s="27" t="str">
        <f t="shared" si="723"/>
        <v>(火)</v>
      </c>
      <c r="C6632" s="34">
        <v>8.3333333333333301E-2</v>
      </c>
      <c r="D6632" s="16" t="s">
        <v>18</v>
      </c>
      <c r="E6632" s="35">
        <v>0.104166666666667</v>
      </c>
      <c r="F6632" s="50">
        <f>IF(COUNTIF('リスト（不使用）'!$A$5:$A$6,単年カーブ!$A$1),"希望数量入力ください",'単年（2027年度）'!$E$12*単年カーブ!$R$3+'単年（2027年度）'!$E$12*(1-単年カーブ!$R$3)*単年カーブ!Q6632)</f>
        <v>0</v>
      </c>
      <c r="G6632" s="47">
        <f t="shared" si="724"/>
        <v>0</v>
      </c>
      <c r="M6632">
        <f t="shared" si="725"/>
        <v>8</v>
      </c>
      <c r="N6632">
        <f>IF(OR(WEEKDAY(A6632)=1,WEEKDAY(A6632)=7,COUNTIF('2027祝日等（不使用）'!$A$1:$A$20,単年カーブ!A6632)=1),0,1)</f>
        <v>1</v>
      </c>
      <c r="O6632">
        <f t="shared" si="722"/>
        <v>5</v>
      </c>
      <c r="P6632">
        <f t="shared" si="726"/>
        <v>0</v>
      </c>
      <c r="Q6632">
        <f t="shared" si="727"/>
        <v>0</v>
      </c>
    </row>
    <row r="6633" spans="1:17" ht="19.5" x14ac:dyDescent="0.4">
      <c r="A6633" s="33">
        <f t="shared" si="721"/>
        <v>46616</v>
      </c>
      <c r="B6633" s="27" t="str">
        <f t="shared" si="723"/>
        <v>(火)</v>
      </c>
      <c r="C6633" s="34">
        <v>0.104166666666667</v>
      </c>
      <c r="D6633" s="16" t="s">
        <v>18</v>
      </c>
      <c r="E6633" s="35">
        <v>0.125</v>
      </c>
      <c r="F6633" s="50">
        <f>IF(COUNTIF('リスト（不使用）'!$A$5:$A$6,単年カーブ!$A$1),"希望数量入力ください",'単年（2027年度）'!$E$12*単年カーブ!$R$3+'単年（2027年度）'!$E$12*(1-単年カーブ!$R$3)*単年カーブ!Q6633)</f>
        <v>0</v>
      </c>
      <c r="G6633" s="47">
        <f t="shared" si="724"/>
        <v>0</v>
      </c>
      <c r="M6633">
        <f t="shared" si="725"/>
        <v>8</v>
      </c>
      <c r="N6633">
        <f>IF(OR(WEEKDAY(A6633)=1,WEEKDAY(A6633)=7,COUNTIF('2027祝日等（不使用）'!$A$1:$A$20,単年カーブ!A6633)=1),0,1)</f>
        <v>1</v>
      </c>
      <c r="O6633">
        <f t="shared" si="722"/>
        <v>6</v>
      </c>
      <c r="P6633">
        <f t="shared" si="726"/>
        <v>0</v>
      </c>
      <c r="Q6633">
        <f t="shared" si="727"/>
        <v>0</v>
      </c>
    </row>
    <row r="6634" spans="1:17" ht="19.5" x14ac:dyDescent="0.4">
      <c r="A6634" s="33">
        <f t="shared" si="721"/>
        <v>46616</v>
      </c>
      <c r="B6634" s="27" t="str">
        <f t="shared" si="723"/>
        <v>(火)</v>
      </c>
      <c r="C6634" s="34">
        <v>0.125</v>
      </c>
      <c r="D6634" s="16" t="s">
        <v>18</v>
      </c>
      <c r="E6634" s="35">
        <v>0.14583333333333301</v>
      </c>
      <c r="F6634" s="50">
        <f>IF(COUNTIF('リスト（不使用）'!$A$5:$A$6,単年カーブ!$A$1),"希望数量入力ください",'単年（2027年度）'!$E$12*単年カーブ!$R$3+'単年（2027年度）'!$E$12*(1-単年カーブ!$R$3)*単年カーブ!Q6634)</f>
        <v>0</v>
      </c>
      <c r="G6634" s="47">
        <f t="shared" si="724"/>
        <v>0</v>
      </c>
      <c r="M6634">
        <f t="shared" si="725"/>
        <v>8</v>
      </c>
      <c r="N6634">
        <f>IF(OR(WEEKDAY(A6634)=1,WEEKDAY(A6634)=7,COUNTIF('2027祝日等（不使用）'!$A$1:$A$20,単年カーブ!A6634)=1),0,1)</f>
        <v>1</v>
      </c>
      <c r="O6634">
        <f t="shared" si="722"/>
        <v>7</v>
      </c>
      <c r="P6634">
        <f t="shared" si="726"/>
        <v>0</v>
      </c>
      <c r="Q6634">
        <f t="shared" si="727"/>
        <v>0</v>
      </c>
    </row>
    <row r="6635" spans="1:17" ht="19.5" x14ac:dyDescent="0.4">
      <c r="A6635" s="33">
        <f t="shared" si="721"/>
        <v>46616</v>
      </c>
      <c r="B6635" s="27" t="str">
        <f t="shared" si="723"/>
        <v>(火)</v>
      </c>
      <c r="C6635" s="34">
        <v>0.14583333333333301</v>
      </c>
      <c r="D6635" s="16" t="s">
        <v>18</v>
      </c>
      <c r="E6635" s="35">
        <v>0.16666666666666699</v>
      </c>
      <c r="F6635" s="50">
        <f>IF(COUNTIF('リスト（不使用）'!$A$5:$A$6,単年カーブ!$A$1),"希望数量入力ください",'単年（2027年度）'!$E$12*単年カーブ!$R$3+'単年（2027年度）'!$E$12*(1-単年カーブ!$R$3)*単年カーブ!Q6635)</f>
        <v>0</v>
      </c>
      <c r="G6635" s="47">
        <f t="shared" si="724"/>
        <v>0</v>
      </c>
      <c r="M6635">
        <f t="shared" si="725"/>
        <v>8</v>
      </c>
      <c r="N6635">
        <f>IF(OR(WEEKDAY(A6635)=1,WEEKDAY(A6635)=7,COUNTIF('2027祝日等（不使用）'!$A$1:$A$20,単年カーブ!A6635)=1),0,1)</f>
        <v>1</v>
      </c>
      <c r="O6635">
        <f t="shared" si="722"/>
        <v>8</v>
      </c>
      <c r="P6635">
        <f t="shared" si="726"/>
        <v>0</v>
      </c>
      <c r="Q6635">
        <f t="shared" si="727"/>
        <v>0</v>
      </c>
    </row>
    <row r="6636" spans="1:17" ht="19.5" x14ac:dyDescent="0.4">
      <c r="A6636" s="33">
        <f t="shared" si="721"/>
        <v>46616</v>
      </c>
      <c r="B6636" s="27" t="str">
        <f t="shared" si="723"/>
        <v>(火)</v>
      </c>
      <c r="C6636" s="34">
        <v>0.16666666666666699</v>
      </c>
      <c r="D6636" s="16" t="s">
        <v>18</v>
      </c>
      <c r="E6636" s="35">
        <v>0.1875</v>
      </c>
      <c r="F6636" s="50">
        <f>IF(COUNTIF('リスト（不使用）'!$A$5:$A$6,単年カーブ!$A$1),"希望数量入力ください",'単年（2027年度）'!$E$12*単年カーブ!$R$3+'単年（2027年度）'!$E$12*(1-単年カーブ!$R$3)*単年カーブ!Q6636)</f>
        <v>0</v>
      </c>
      <c r="G6636" s="47">
        <f t="shared" si="724"/>
        <v>0</v>
      </c>
      <c r="M6636">
        <f t="shared" si="725"/>
        <v>8</v>
      </c>
      <c r="N6636">
        <f>IF(OR(WEEKDAY(A6636)=1,WEEKDAY(A6636)=7,COUNTIF('2027祝日等（不使用）'!$A$1:$A$20,単年カーブ!A6636)=1),0,1)</f>
        <v>1</v>
      </c>
      <c r="O6636">
        <f t="shared" si="722"/>
        <v>9</v>
      </c>
      <c r="P6636">
        <f t="shared" si="726"/>
        <v>0</v>
      </c>
      <c r="Q6636">
        <f t="shared" si="727"/>
        <v>0</v>
      </c>
    </row>
    <row r="6637" spans="1:17" ht="19.5" x14ac:dyDescent="0.4">
      <c r="A6637" s="33">
        <f t="shared" si="721"/>
        <v>46616</v>
      </c>
      <c r="B6637" s="27" t="str">
        <f t="shared" si="723"/>
        <v>(火)</v>
      </c>
      <c r="C6637" s="34">
        <v>0.1875</v>
      </c>
      <c r="D6637" s="16" t="s">
        <v>18</v>
      </c>
      <c r="E6637" s="35">
        <v>0.20833333333333301</v>
      </c>
      <c r="F6637" s="50">
        <f>IF(COUNTIF('リスト（不使用）'!$A$5:$A$6,単年カーブ!$A$1),"希望数量入力ください",'単年（2027年度）'!$E$12*単年カーブ!$R$3+'単年（2027年度）'!$E$12*(1-単年カーブ!$R$3)*単年カーブ!Q6637)</f>
        <v>0</v>
      </c>
      <c r="G6637" s="47">
        <f t="shared" si="724"/>
        <v>0</v>
      </c>
      <c r="M6637">
        <f t="shared" si="725"/>
        <v>8</v>
      </c>
      <c r="N6637">
        <f>IF(OR(WEEKDAY(A6637)=1,WEEKDAY(A6637)=7,COUNTIF('2027祝日等（不使用）'!$A$1:$A$20,単年カーブ!A6637)=1),0,1)</f>
        <v>1</v>
      </c>
      <c r="O6637">
        <f t="shared" si="722"/>
        <v>10</v>
      </c>
      <c r="P6637">
        <f t="shared" si="726"/>
        <v>0</v>
      </c>
      <c r="Q6637">
        <f t="shared" si="727"/>
        <v>0</v>
      </c>
    </row>
    <row r="6638" spans="1:17" ht="19.5" x14ac:dyDescent="0.4">
      <c r="A6638" s="33">
        <f t="shared" si="721"/>
        <v>46616</v>
      </c>
      <c r="B6638" s="27" t="str">
        <f t="shared" si="723"/>
        <v>(火)</v>
      </c>
      <c r="C6638" s="34">
        <v>0.20833333333333301</v>
      </c>
      <c r="D6638" s="16" t="s">
        <v>18</v>
      </c>
      <c r="E6638" s="35">
        <v>0.22916666666666699</v>
      </c>
      <c r="F6638" s="50">
        <f>IF(COUNTIF('リスト（不使用）'!$A$5:$A$6,単年カーブ!$A$1),"希望数量入力ください",'単年（2027年度）'!$E$12*単年カーブ!$R$3+'単年（2027年度）'!$E$12*(1-単年カーブ!$R$3)*単年カーブ!Q6638)</f>
        <v>0</v>
      </c>
      <c r="G6638" s="47">
        <f t="shared" si="724"/>
        <v>0</v>
      </c>
      <c r="M6638">
        <f t="shared" si="725"/>
        <v>8</v>
      </c>
      <c r="N6638">
        <f>IF(OR(WEEKDAY(A6638)=1,WEEKDAY(A6638)=7,COUNTIF('2027祝日等（不使用）'!$A$1:$A$20,単年カーブ!A6638)=1),0,1)</f>
        <v>1</v>
      </c>
      <c r="O6638">
        <f t="shared" si="722"/>
        <v>11</v>
      </c>
      <c r="P6638">
        <f t="shared" si="726"/>
        <v>0</v>
      </c>
      <c r="Q6638">
        <f t="shared" si="727"/>
        <v>0</v>
      </c>
    </row>
    <row r="6639" spans="1:17" ht="19.5" x14ac:dyDescent="0.4">
      <c r="A6639" s="33">
        <f t="shared" si="721"/>
        <v>46616</v>
      </c>
      <c r="B6639" s="27" t="str">
        <f t="shared" si="723"/>
        <v>(火)</v>
      </c>
      <c r="C6639" s="34">
        <v>0.22916666666666699</v>
      </c>
      <c r="D6639" s="16" t="s">
        <v>18</v>
      </c>
      <c r="E6639" s="35">
        <v>0.25</v>
      </c>
      <c r="F6639" s="50">
        <f>IF(COUNTIF('リスト（不使用）'!$A$5:$A$6,単年カーブ!$A$1),"希望数量入力ください",'単年（2027年度）'!$E$12*単年カーブ!$R$3+'単年（2027年度）'!$E$12*(1-単年カーブ!$R$3)*単年カーブ!Q6639)</f>
        <v>0</v>
      </c>
      <c r="G6639" s="47">
        <f t="shared" si="724"/>
        <v>0</v>
      </c>
      <c r="M6639">
        <f t="shared" si="725"/>
        <v>8</v>
      </c>
      <c r="N6639">
        <f>IF(OR(WEEKDAY(A6639)=1,WEEKDAY(A6639)=7,COUNTIF('2027祝日等（不使用）'!$A$1:$A$20,単年カーブ!A6639)=1),0,1)</f>
        <v>1</v>
      </c>
      <c r="O6639">
        <f t="shared" si="722"/>
        <v>12</v>
      </c>
      <c r="P6639">
        <f t="shared" si="726"/>
        <v>0</v>
      </c>
      <c r="Q6639">
        <f t="shared" si="727"/>
        <v>0</v>
      </c>
    </row>
    <row r="6640" spans="1:17" ht="19.5" x14ac:dyDescent="0.4">
      <c r="A6640" s="33">
        <f t="shared" si="721"/>
        <v>46616</v>
      </c>
      <c r="B6640" s="27" t="str">
        <f t="shared" si="723"/>
        <v>(火)</v>
      </c>
      <c r="C6640" s="34">
        <v>0.25</v>
      </c>
      <c r="D6640" s="16" t="s">
        <v>18</v>
      </c>
      <c r="E6640" s="35">
        <v>0.27083333333333298</v>
      </c>
      <c r="F6640" s="50">
        <f>IF(COUNTIF('リスト（不使用）'!$A$5:$A$6,単年カーブ!$A$1),"希望数量入力ください",'単年（2027年度）'!$E$12*単年カーブ!$R$3+'単年（2027年度）'!$E$12*(1-単年カーブ!$R$3)*単年カーブ!Q6640)</f>
        <v>0</v>
      </c>
      <c r="G6640" s="47">
        <f t="shared" si="724"/>
        <v>0</v>
      </c>
      <c r="M6640">
        <f t="shared" si="725"/>
        <v>8</v>
      </c>
      <c r="N6640">
        <f>IF(OR(WEEKDAY(A6640)=1,WEEKDAY(A6640)=7,COUNTIF('2027祝日等（不使用）'!$A$1:$A$20,単年カーブ!A6640)=1),0,1)</f>
        <v>1</v>
      </c>
      <c r="O6640">
        <f t="shared" si="722"/>
        <v>13</v>
      </c>
      <c r="P6640">
        <f t="shared" si="726"/>
        <v>0</v>
      </c>
      <c r="Q6640">
        <f t="shared" si="727"/>
        <v>0</v>
      </c>
    </row>
    <row r="6641" spans="1:17" ht="19.5" x14ac:dyDescent="0.4">
      <c r="A6641" s="33">
        <f t="shared" si="721"/>
        <v>46616</v>
      </c>
      <c r="B6641" s="27" t="str">
        <f t="shared" si="723"/>
        <v>(火)</v>
      </c>
      <c r="C6641" s="34">
        <v>0.27083333333333298</v>
      </c>
      <c r="D6641" s="16" t="s">
        <v>18</v>
      </c>
      <c r="E6641" s="35">
        <v>0.29166666666666702</v>
      </c>
      <c r="F6641" s="50">
        <f>IF(COUNTIF('リスト（不使用）'!$A$5:$A$6,単年カーブ!$A$1),"希望数量入力ください",'単年（2027年度）'!$E$12*単年カーブ!$R$3+'単年（2027年度）'!$E$12*(1-単年カーブ!$R$3)*単年カーブ!Q6641)</f>
        <v>0</v>
      </c>
      <c r="G6641" s="47">
        <f t="shared" si="724"/>
        <v>0</v>
      </c>
      <c r="M6641">
        <f t="shared" si="725"/>
        <v>8</v>
      </c>
      <c r="N6641">
        <f>IF(OR(WEEKDAY(A6641)=1,WEEKDAY(A6641)=7,COUNTIF('2027祝日等（不使用）'!$A$1:$A$20,単年カーブ!A6641)=1),0,1)</f>
        <v>1</v>
      </c>
      <c r="O6641">
        <f t="shared" si="722"/>
        <v>14</v>
      </c>
      <c r="P6641">
        <f t="shared" si="726"/>
        <v>0</v>
      </c>
      <c r="Q6641">
        <f t="shared" si="727"/>
        <v>0</v>
      </c>
    </row>
    <row r="6642" spans="1:17" ht="19.5" x14ac:dyDescent="0.4">
      <c r="A6642" s="33">
        <f t="shared" si="721"/>
        <v>46616</v>
      </c>
      <c r="B6642" s="27" t="str">
        <f t="shared" si="723"/>
        <v>(火)</v>
      </c>
      <c r="C6642" s="34">
        <v>0.29166666666666702</v>
      </c>
      <c r="D6642" s="16" t="s">
        <v>18</v>
      </c>
      <c r="E6642" s="35">
        <v>0.3125</v>
      </c>
      <c r="F6642" s="50">
        <f>IF(COUNTIF('リスト（不使用）'!$A$5:$A$6,単年カーブ!$A$1),"希望数量入力ください",'単年（2027年度）'!$E$12*単年カーブ!$R$3+'単年（2027年度）'!$E$12*(1-単年カーブ!$R$3)*単年カーブ!Q6642)</f>
        <v>0</v>
      </c>
      <c r="G6642" s="47">
        <f t="shared" si="724"/>
        <v>0</v>
      </c>
      <c r="M6642">
        <f t="shared" si="725"/>
        <v>8</v>
      </c>
      <c r="N6642">
        <f>IF(OR(WEEKDAY(A6642)=1,WEEKDAY(A6642)=7,COUNTIF('2027祝日等（不使用）'!$A$1:$A$20,単年カーブ!A6642)=1),0,1)</f>
        <v>1</v>
      </c>
      <c r="O6642">
        <f t="shared" si="722"/>
        <v>15</v>
      </c>
      <c r="P6642">
        <f t="shared" si="726"/>
        <v>0</v>
      </c>
      <c r="Q6642">
        <f t="shared" si="727"/>
        <v>0</v>
      </c>
    </row>
    <row r="6643" spans="1:17" ht="19.5" x14ac:dyDescent="0.4">
      <c r="A6643" s="33">
        <f t="shared" si="721"/>
        <v>46616</v>
      </c>
      <c r="B6643" s="27" t="str">
        <f t="shared" si="723"/>
        <v>(火)</v>
      </c>
      <c r="C6643" s="34">
        <v>0.3125</v>
      </c>
      <c r="D6643" s="16" t="s">
        <v>18</v>
      </c>
      <c r="E6643" s="35">
        <v>0.33333333333333298</v>
      </c>
      <c r="F6643" s="50">
        <f>IF(COUNTIF('リスト（不使用）'!$A$5:$A$6,単年カーブ!$A$1),"希望数量入力ください",'単年（2027年度）'!$E$12*単年カーブ!$R$3+'単年（2027年度）'!$E$12*(1-単年カーブ!$R$3)*単年カーブ!Q6643)</f>
        <v>0</v>
      </c>
      <c r="G6643" s="47">
        <f t="shared" si="724"/>
        <v>0</v>
      </c>
      <c r="M6643">
        <f t="shared" si="725"/>
        <v>8</v>
      </c>
      <c r="N6643">
        <f>IF(OR(WEEKDAY(A6643)=1,WEEKDAY(A6643)=7,COUNTIF('2027祝日等（不使用）'!$A$1:$A$20,単年カーブ!A6643)=1),0,1)</f>
        <v>1</v>
      </c>
      <c r="O6643">
        <f t="shared" si="722"/>
        <v>16</v>
      </c>
      <c r="P6643">
        <f t="shared" si="726"/>
        <v>0</v>
      </c>
      <c r="Q6643">
        <f t="shared" si="727"/>
        <v>0</v>
      </c>
    </row>
    <row r="6644" spans="1:17" ht="19.5" x14ac:dyDescent="0.4">
      <c r="A6644" s="33">
        <f t="shared" ref="A6644:A6707" si="728">A6596+1</f>
        <v>46616</v>
      </c>
      <c r="B6644" s="27" t="str">
        <f t="shared" si="723"/>
        <v>(火)</v>
      </c>
      <c r="C6644" s="34">
        <v>0.33333333333333298</v>
      </c>
      <c r="D6644" s="16" t="s">
        <v>18</v>
      </c>
      <c r="E6644" s="35">
        <v>0.35416666666666702</v>
      </c>
      <c r="F6644" s="50">
        <f>IF(COUNTIF('リスト（不使用）'!$A$5:$A$6,単年カーブ!$A$1),"希望数量入力ください",'単年（2027年度）'!$E$12*単年カーブ!$R$3+'単年（2027年度）'!$E$12*(1-単年カーブ!$R$3)*単年カーブ!Q6644)</f>
        <v>0</v>
      </c>
      <c r="G6644" s="47">
        <f t="shared" si="724"/>
        <v>0</v>
      </c>
      <c r="M6644">
        <f t="shared" si="725"/>
        <v>8</v>
      </c>
      <c r="N6644">
        <f>IF(OR(WEEKDAY(A6644)=1,WEEKDAY(A6644)=7,COUNTIF('2027祝日等（不使用）'!$A$1:$A$20,単年カーブ!A6644)=1),0,1)</f>
        <v>1</v>
      </c>
      <c r="O6644">
        <f t="shared" ref="O6644:O6707" si="729">O6596</f>
        <v>17</v>
      </c>
      <c r="P6644">
        <f t="shared" si="726"/>
        <v>1</v>
      </c>
      <c r="Q6644">
        <f t="shared" si="727"/>
        <v>1</v>
      </c>
    </row>
    <row r="6645" spans="1:17" ht="19.5" x14ac:dyDescent="0.4">
      <c r="A6645" s="33">
        <f t="shared" si="728"/>
        <v>46616</v>
      </c>
      <c r="B6645" s="27" t="str">
        <f t="shared" si="723"/>
        <v>(火)</v>
      </c>
      <c r="C6645" s="34">
        <v>0.35416666666666702</v>
      </c>
      <c r="D6645" s="16" t="s">
        <v>18</v>
      </c>
      <c r="E6645" s="35">
        <v>0.375</v>
      </c>
      <c r="F6645" s="50">
        <f>IF(COUNTIF('リスト（不使用）'!$A$5:$A$6,単年カーブ!$A$1),"希望数量入力ください",'単年（2027年度）'!$E$12*単年カーブ!$R$3+'単年（2027年度）'!$E$12*(1-単年カーブ!$R$3)*単年カーブ!Q6645)</f>
        <v>0</v>
      </c>
      <c r="G6645" s="47">
        <f t="shared" si="724"/>
        <v>0</v>
      </c>
      <c r="M6645">
        <f t="shared" si="725"/>
        <v>8</v>
      </c>
      <c r="N6645">
        <f>IF(OR(WEEKDAY(A6645)=1,WEEKDAY(A6645)=7,COUNTIF('2027祝日等（不使用）'!$A$1:$A$20,単年カーブ!A6645)=1),0,1)</f>
        <v>1</v>
      </c>
      <c r="O6645">
        <f t="shared" si="729"/>
        <v>18</v>
      </c>
      <c r="P6645">
        <f t="shared" si="726"/>
        <v>1</v>
      </c>
      <c r="Q6645">
        <f t="shared" si="727"/>
        <v>1</v>
      </c>
    </row>
    <row r="6646" spans="1:17" ht="19.5" x14ac:dyDescent="0.4">
      <c r="A6646" s="33">
        <f t="shared" si="728"/>
        <v>46616</v>
      </c>
      <c r="B6646" s="27" t="str">
        <f t="shared" si="723"/>
        <v>(火)</v>
      </c>
      <c r="C6646" s="34">
        <v>0.375</v>
      </c>
      <c r="D6646" s="16" t="s">
        <v>18</v>
      </c>
      <c r="E6646" s="35">
        <v>0.39583333333333298</v>
      </c>
      <c r="F6646" s="50">
        <f>IF(COUNTIF('リスト（不使用）'!$A$5:$A$6,単年カーブ!$A$1),"希望数量入力ください",'単年（2027年度）'!$E$12*単年カーブ!$R$3+'単年（2027年度）'!$E$12*(1-単年カーブ!$R$3)*単年カーブ!Q6646)</f>
        <v>0</v>
      </c>
      <c r="G6646" s="47">
        <f t="shared" si="724"/>
        <v>0</v>
      </c>
      <c r="M6646">
        <f t="shared" si="725"/>
        <v>8</v>
      </c>
      <c r="N6646">
        <f>IF(OR(WEEKDAY(A6646)=1,WEEKDAY(A6646)=7,COUNTIF('2027祝日等（不使用）'!$A$1:$A$20,単年カーブ!A6646)=1),0,1)</f>
        <v>1</v>
      </c>
      <c r="O6646">
        <f t="shared" si="729"/>
        <v>19</v>
      </c>
      <c r="P6646">
        <f t="shared" si="726"/>
        <v>1</v>
      </c>
      <c r="Q6646">
        <f t="shared" si="727"/>
        <v>1</v>
      </c>
    </row>
    <row r="6647" spans="1:17" ht="19.5" x14ac:dyDescent="0.4">
      <c r="A6647" s="33">
        <f t="shared" si="728"/>
        <v>46616</v>
      </c>
      <c r="B6647" s="27" t="str">
        <f t="shared" si="723"/>
        <v>(火)</v>
      </c>
      <c r="C6647" s="34">
        <v>0.39583333333333298</v>
      </c>
      <c r="D6647" s="16" t="s">
        <v>18</v>
      </c>
      <c r="E6647" s="35">
        <v>0.41666666666666702</v>
      </c>
      <c r="F6647" s="50">
        <f>IF(COUNTIF('リスト（不使用）'!$A$5:$A$6,単年カーブ!$A$1),"希望数量入力ください",'単年（2027年度）'!$E$12*単年カーブ!$R$3+'単年（2027年度）'!$E$12*(1-単年カーブ!$R$3)*単年カーブ!Q6647)</f>
        <v>0</v>
      </c>
      <c r="G6647" s="47">
        <f t="shared" si="724"/>
        <v>0</v>
      </c>
      <c r="M6647">
        <f t="shared" si="725"/>
        <v>8</v>
      </c>
      <c r="N6647">
        <f>IF(OR(WEEKDAY(A6647)=1,WEEKDAY(A6647)=7,COUNTIF('2027祝日等（不使用）'!$A$1:$A$20,単年カーブ!A6647)=1),0,1)</f>
        <v>1</v>
      </c>
      <c r="O6647">
        <f t="shared" si="729"/>
        <v>20</v>
      </c>
      <c r="P6647">
        <f t="shared" si="726"/>
        <v>1</v>
      </c>
      <c r="Q6647">
        <f t="shared" si="727"/>
        <v>1</v>
      </c>
    </row>
    <row r="6648" spans="1:17" ht="19.5" x14ac:dyDescent="0.4">
      <c r="A6648" s="33">
        <f t="shared" si="728"/>
        <v>46616</v>
      </c>
      <c r="B6648" s="27" t="str">
        <f t="shared" si="723"/>
        <v>(火)</v>
      </c>
      <c r="C6648" s="34">
        <v>0.41666666666666702</v>
      </c>
      <c r="D6648" s="16" t="s">
        <v>18</v>
      </c>
      <c r="E6648" s="35">
        <v>0.4375</v>
      </c>
      <c r="F6648" s="50">
        <f>IF(COUNTIF('リスト（不使用）'!$A$5:$A$6,単年カーブ!$A$1),"希望数量入力ください",'単年（2027年度）'!$E$12*単年カーブ!$R$3+'単年（2027年度）'!$E$12*(1-単年カーブ!$R$3)*単年カーブ!Q6648)</f>
        <v>0</v>
      </c>
      <c r="G6648" s="47">
        <f t="shared" si="724"/>
        <v>0</v>
      </c>
      <c r="M6648">
        <f t="shared" si="725"/>
        <v>8</v>
      </c>
      <c r="N6648">
        <f>IF(OR(WEEKDAY(A6648)=1,WEEKDAY(A6648)=7,COUNTIF('2027祝日等（不使用）'!$A$1:$A$20,単年カーブ!A6648)=1),0,1)</f>
        <v>1</v>
      </c>
      <c r="O6648">
        <f t="shared" si="729"/>
        <v>21</v>
      </c>
      <c r="P6648">
        <f t="shared" si="726"/>
        <v>1</v>
      </c>
      <c r="Q6648">
        <f t="shared" si="727"/>
        <v>1</v>
      </c>
    </row>
    <row r="6649" spans="1:17" ht="19.5" x14ac:dyDescent="0.4">
      <c r="A6649" s="33">
        <f t="shared" si="728"/>
        <v>46616</v>
      </c>
      <c r="B6649" s="27" t="str">
        <f t="shared" si="723"/>
        <v>(火)</v>
      </c>
      <c r="C6649" s="34">
        <v>0.4375</v>
      </c>
      <c r="D6649" s="16" t="s">
        <v>18</v>
      </c>
      <c r="E6649" s="35">
        <v>0.45833333333333298</v>
      </c>
      <c r="F6649" s="50">
        <f>IF(COUNTIF('リスト（不使用）'!$A$5:$A$6,単年カーブ!$A$1),"希望数量入力ください",'単年（2027年度）'!$E$12*単年カーブ!$R$3+'単年（2027年度）'!$E$12*(1-単年カーブ!$R$3)*単年カーブ!Q6649)</f>
        <v>0</v>
      </c>
      <c r="G6649" s="47">
        <f t="shared" si="724"/>
        <v>0</v>
      </c>
      <c r="M6649">
        <f t="shared" si="725"/>
        <v>8</v>
      </c>
      <c r="N6649">
        <f>IF(OR(WEEKDAY(A6649)=1,WEEKDAY(A6649)=7,COUNTIF('2027祝日等（不使用）'!$A$1:$A$20,単年カーブ!A6649)=1),0,1)</f>
        <v>1</v>
      </c>
      <c r="O6649">
        <f t="shared" si="729"/>
        <v>22</v>
      </c>
      <c r="P6649">
        <f t="shared" si="726"/>
        <v>1</v>
      </c>
      <c r="Q6649">
        <f t="shared" si="727"/>
        <v>1</v>
      </c>
    </row>
    <row r="6650" spans="1:17" ht="19.5" x14ac:dyDescent="0.4">
      <c r="A6650" s="33">
        <f t="shared" si="728"/>
        <v>46616</v>
      </c>
      <c r="B6650" s="27" t="str">
        <f t="shared" si="723"/>
        <v>(火)</v>
      </c>
      <c r="C6650" s="34">
        <v>0.45833333333333298</v>
      </c>
      <c r="D6650" s="16" t="s">
        <v>18</v>
      </c>
      <c r="E6650" s="35">
        <v>0.47916666666666702</v>
      </c>
      <c r="F6650" s="50">
        <f>IF(COUNTIF('リスト（不使用）'!$A$5:$A$6,単年カーブ!$A$1),"希望数量入力ください",'単年（2027年度）'!$E$12*単年カーブ!$R$3+'単年（2027年度）'!$E$12*(1-単年カーブ!$R$3)*単年カーブ!Q6650)</f>
        <v>0</v>
      </c>
      <c r="G6650" s="47">
        <f t="shared" si="724"/>
        <v>0</v>
      </c>
      <c r="M6650">
        <f t="shared" si="725"/>
        <v>8</v>
      </c>
      <c r="N6650">
        <f>IF(OR(WEEKDAY(A6650)=1,WEEKDAY(A6650)=7,COUNTIF('2027祝日等（不使用）'!$A$1:$A$20,単年カーブ!A6650)=1),0,1)</f>
        <v>1</v>
      </c>
      <c r="O6650">
        <f t="shared" si="729"/>
        <v>23</v>
      </c>
      <c r="P6650">
        <f t="shared" si="726"/>
        <v>1</v>
      </c>
      <c r="Q6650">
        <f t="shared" si="727"/>
        <v>1</v>
      </c>
    </row>
    <row r="6651" spans="1:17" ht="19.5" x14ac:dyDescent="0.4">
      <c r="A6651" s="33">
        <f t="shared" si="728"/>
        <v>46616</v>
      </c>
      <c r="B6651" s="27" t="str">
        <f t="shared" si="723"/>
        <v>(火)</v>
      </c>
      <c r="C6651" s="34">
        <v>0.47916666666666702</v>
      </c>
      <c r="D6651" s="16" t="s">
        <v>18</v>
      </c>
      <c r="E6651" s="35">
        <v>0.5</v>
      </c>
      <c r="F6651" s="50">
        <f>IF(COUNTIF('リスト（不使用）'!$A$5:$A$6,単年カーブ!$A$1),"希望数量入力ください",'単年（2027年度）'!$E$12*単年カーブ!$R$3+'単年（2027年度）'!$E$12*(1-単年カーブ!$R$3)*単年カーブ!Q6651)</f>
        <v>0</v>
      </c>
      <c r="G6651" s="47">
        <f t="shared" si="724"/>
        <v>0</v>
      </c>
      <c r="M6651">
        <f t="shared" si="725"/>
        <v>8</v>
      </c>
      <c r="N6651">
        <f>IF(OR(WEEKDAY(A6651)=1,WEEKDAY(A6651)=7,COUNTIF('2027祝日等（不使用）'!$A$1:$A$20,単年カーブ!A6651)=1),0,1)</f>
        <v>1</v>
      </c>
      <c r="O6651">
        <f t="shared" si="729"/>
        <v>24</v>
      </c>
      <c r="P6651">
        <f t="shared" si="726"/>
        <v>1</v>
      </c>
      <c r="Q6651">
        <f t="shared" si="727"/>
        <v>1</v>
      </c>
    </row>
    <row r="6652" spans="1:17" ht="19.5" x14ac:dyDescent="0.4">
      <c r="A6652" s="33">
        <f t="shared" si="728"/>
        <v>46616</v>
      </c>
      <c r="B6652" s="27" t="str">
        <f t="shared" si="723"/>
        <v>(火)</v>
      </c>
      <c r="C6652" s="34">
        <v>0.5</v>
      </c>
      <c r="D6652" s="16" t="s">
        <v>18</v>
      </c>
      <c r="E6652" s="35">
        <v>0.52083333333333304</v>
      </c>
      <c r="F6652" s="50">
        <f>IF(COUNTIF('リスト（不使用）'!$A$5:$A$6,単年カーブ!$A$1),"希望数量入力ください",'単年（2027年度）'!$E$12*単年カーブ!$R$3+'単年（2027年度）'!$E$12*(1-単年カーブ!$R$3)*単年カーブ!Q6652)</f>
        <v>0</v>
      </c>
      <c r="G6652" s="47">
        <f t="shared" si="724"/>
        <v>0</v>
      </c>
      <c r="M6652">
        <f t="shared" si="725"/>
        <v>8</v>
      </c>
      <c r="N6652">
        <f>IF(OR(WEEKDAY(A6652)=1,WEEKDAY(A6652)=7,COUNTIF('2027祝日等（不使用）'!$A$1:$A$20,単年カーブ!A6652)=1),0,1)</f>
        <v>1</v>
      </c>
      <c r="O6652">
        <f t="shared" si="729"/>
        <v>25</v>
      </c>
      <c r="P6652">
        <f t="shared" si="726"/>
        <v>1</v>
      </c>
      <c r="Q6652">
        <f t="shared" si="727"/>
        <v>1</v>
      </c>
    </row>
    <row r="6653" spans="1:17" ht="19.5" x14ac:dyDescent="0.4">
      <c r="A6653" s="33">
        <f t="shared" si="728"/>
        <v>46616</v>
      </c>
      <c r="B6653" s="27" t="str">
        <f t="shared" si="723"/>
        <v>(火)</v>
      </c>
      <c r="C6653" s="34">
        <v>0.52083333333333304</v>
      </c>
      <c r="D6653" s="16" t="s">
        <v>18</v>
      </c>
      <c r="E6653" s="35">
        <v>0.54166666666666696</v>
      </c>
      <c r="F6653" s="50">
        <f>IF(COUNTIF('リスト（不使用）'!$A$5:$A$6,単年カーブ!$A$1),"希望数量入力ください",'単年（2027年度）'!$E$12*単年カーブ!$R$3+'単年（2027年度）'!$E$12*(1-単年カーブ!$R$3)*単年カーブ!Q6653)</f>
        <v>0</v>
      </c>
      <c r="G6653" s="47">
        <f t="shared" si="724"/>
        <v>0</v>
      </c>
      <c r="M6653">
        <f t="shared" si="725"/>
        <v>8</v>
      </c>
      <c r="N6653">
        <f>IF(OR(WEEKDAY(A6653)=1,WEEKDAY(A6653)=7,COUNTIF('2027祝日等（不使用）'!$A$1:$A$20,単年カーブ!A6653)=1),0,1)</f>
        <v>1</v>
      </c>
      <c r="O6653">
        <f t="shared" si="729"/>
        <v>26</v>
      </c>
      <c r="P6653">
        <f t="shared" si="726"/>
        <v>1</v>
      </c>
      <c r="Q6653">
        <f t="shared" si="727"/>
        <v>1</v>
      </c>
    </row>
    <row r="6654" spans="1:17" ht="19.5" x14ac:dyDescent="0.4">
      <c r="A6654" s="33">
        <f t="shared" si="728"/>
        <v>46616</v>
      </c>
      <c r="B6654" s="27" t="str">
        <f t="shared" si="723"/>
        <v>(火)</v>
      </c>
      <c r="C6654" s="34">
        <v>0.54166666666666696</v>
      </c>
      <c r="D6654" s="16" t="s">
        <v>18</v>
      </c>
      <c r="E6654" s="35">
        <v>0.5625</v>
      </c>
      <c r="F6654" s="50">
        <f>IF(COUNTIF('リスト（不使用）'!$A$5:$A$6,単年カーブ!$A$1),"希望数量入力ください",'単年（2027年度）'!$E$12*単年カーブ!$R$3+'単年（2027年度）'!$E$12*(1-単年カーブ!$R$3)*単年カーブ!Q6654)</f>
        <v>0</v>
      </c>
      <c r="G6654" s="47">
        <f t="shared" si="724"/>
        <v>0</v>
      </c>
      <c r="M6654">
        <f t="shared" si="725"/>
        <v>8</v>
      </c>
      <c r="N6654">
        <f>IF(OR(WEEKDAY(A6654)=1,WEEKDAY(A6654)=7,COUNTIF('2027祝日等（不使用）'!$A$1:$A$20,単年カーブ!A6654)=1),0,1)</f>
        <v>1</v>
      </c>
      <c r="O6654">
        <f t="shared" si="729"/>
        <v>27</v>
      </c>
      <c r="P6654">
        <f t="shared" si="726"/>
        <v>1</v>
      </c>
      <c r="Q6654">
        <f t="shared" si="727"/>
        <v>1</v>
      </c>
    </row>
    <row r="6655" spans="1:17" ht="19.5" x14ac:dyDescent="0.4">
      <c r="A6655" s="33">
        <f t="shared" si="728"/>
        <v>46616</v>
      </c>
      <c r="B6655" s="27" t="str">
        <f t="shared" si="723"/>
        <v>(火)</v>
      </c>
      <c r="C6655" s="34">
        <v>0.5625</v>
      </c>
      <c r="D6655" s="16" t="s">
        <v>18</v>
      </c>
      <c r="E6655" s="35">
        <v>0.58333333333333304</v>
      </c>
      <c r="F6655" s="50">
        <f>IF(COUNTIF('リスト（不使用）'!$A$5:$A$6,単年カーブ!$A$1),"希望数量入力ください",'単年（2027年度）'!$E$12*単年カーブ!$R$3+'単年（2027年度）'!$E$12*(1-単年カーブ!$R$3)*単年カーブ!Q6655)</f>
        <v>0</v>
      </c>
      <c r="G6655" s="47">
        <f t="shared" si="724"/>
        <v>0</v>
      </c>
      <c r="M6655">
        <f t="shared" si="725"/>
        <v>8</v>
      </c>
      <c r="N6655">
        <f>IF(OR(WEEKDAY(A6655)=1,WEEKDAY(A6655)=7,COUNTIF('2027祝日等（不使用）'!$A$1:$A$20,単年カーブ!A6655)=1),0,1)</f>
        <v>1</v>
      </c>
      <c r="O6655">
        <f t="shared" si="729"/>
        <v>28</v>
      </c>
      <c r="P6655">
        <f t="shared" si="726"/>
        <v>1</v>
      </c>
      <c r="Q6655">
        <f t="shared" si="727"/>
        <v>1</v>
      </c>
    </row>
    <row r="6656" spans="1:17" ht="19.5" x14ac:dyDescent="0.4">
      <c r="A6656" s="33">
        <f t="shared" si="728"/>
        <v>46616</v>
      </c>
      <c r="B6656" s="27" t="str">
        <f t="shared" si="723"/>
        <v>(火)</v>
      </c>
      <c r="C6656" s="34">
        <v>0.58333333333333304</v>
      </c>
      <c r="D6656" s="16" t="s">
        <v>18</v>
      </c>
      <c r="E6656" s="35">
        <v>0.60416666666666696</v>
      </c>
      <c r="F6656" s="50">
        <f>IF(COUNTIF('リスト（不使用）'!$A$5:$A$6,単年カーブ!$A$1),"希望数量入力ください",'単年（2027年度）'!$E$12*単年カーブ!$R$3+'単年（2027年度）'!$E$12*(1-単年カーブ!$R$3)*単年カーブ!Q6656)</f>
        <v>0</v>
      </c>
      <c r="G6656" s="47">
        <f t="shared" si="724"/>
        <v>0</v>
      </c>
      <c r="M6656">
        <f t="shared" si="725"/>
        <v>8</v>
      </c>
      <c r="N6656">
        <f>IF(OR(WEEKDAY(A6656)=1,WEEKDAY(A6656)=7,COUNTIF('2027祝日等（不使用）'!$A$1:$A$20,単年カーブ!A6656)=1),0,1)</f>
        <v>1</v>
      </c>
      <c r="O6656">
        <f t="shared" si="729"/>
        <v>29</v>
      </c>
      <c r="P6656">
        <f t="shared" si="726"/>
        <v>1</v>
      </c>
      <c r="Q6656">
        <f t="shared" si="727"/>
        <v>1</v>
      </c>
    </row>
    <row r="6657" spans="1:17" ht="19.5" x14ac:dyDescent="0.4">
      <c r="A6657" s="33">
        <f t="shared" si="728"/>
        <v>46616</v>
      </c>
      <c r="B6657" s="27" t="str">
        <f t="shared" si="723"/>
        <v>(火)</v>
      </c>
      <c r="C6657" s="34">
        <v>0.60416666666666696</v>
      </c>
      <c r="D6657" s="16" t="s">
        <v>18</v>
      </c>
      <c r="E6657" s="35">
        <v>0.625</v>
      </c>
      <c r="F6657" s="50">
        <f>IF(COUNTIF('リスト（不使用）'!$A$5:$A$6,単年カーブ!$A$1),"希望数量入力ください",'単年（2027年度）'!$E$12*単年カーブ!$R$3+'単年（2027年度）'!$E$12*(1-単年カーブ!$R$3)*単年カーブ!Q6657)</f>
        <v>0</v>
      </c>
      <c r="G6657" s="47">
        <f t="shared" si="724"/>
        <v>0</v>
      </c>
      <c r="M6657">
        <f t="shared" si="725"/>
        <v>8</v>
      </c>
      <c r="N6657">
        <f>IF(OR(WEEKDAY(A6657)=1,WEEKDAY(A6657)=7,COUNTIF('2027祝日等（不使用）'!$A$1:$A$20,単年カーブ!A6657)=1),0,1)</f>
        <v>1</v>
      </c>
      <c r="O6657">
        <f t="shared" si="729"/>
        <v>30</v>
      </c>
      <c r="P6657">
        <f t="shared" si="726"/>
        <v>1</v>
      </c>
      <c r="Q6657">
        <f t="shared" si="727"/>
        <v>1</v>
      </c>
    </row>
    <row r="6658" spans="1:17" ht="19.5" x14ac:dyDescent="0.4">
      <c r="A6658" s="33">
        <f t="shared" si="728"/>
        <v>46616</v>
      </c>
      <c r="B6658" s="27" t="str">
        <f t="shared" si="723"/>
        <v>(火)</v>
      </c>
      <c r="C6658" s="34">
        <v>0.625</v>
      </c>
      <c r="D6658" s="16" t="s">
        <v>18</v>
      </c>
      <c r="E6658" s="35">
        <v>0.64583333333333304</v>
      </c>
      <c r="F6658" s="50">
        <f>IF(COUNTIF('リスト（不使用）'!$A$5:$A$6,単年カーブ!$A$1),"希望数量入力ください",'単年（2027年度）'!$E$12*単年カーブ!$R$3+'単年（2027年度）'!$E$12*(1-単年カーブ!$R$3)*単年カーブ!Q6658)</f>
        <v>0</v>
      </c>
      <c r="G6658" s="47">
        <f t="shared" si="724"/>
        <v>0</v>
      </c>
      <c r="M6658">
        <f t="shared" si="725"/>
        <v>8</v>
      </c>
      <c r="N6658">
        <f>IF(OR(WEEKDAY(A6658)=1,WEEKDAY(A6658)=7,COUNTIF('2027祝日等（不使用）'!$A$1:$A$20,単年カーブ!A6658)=1),0,1)</f>
        <v>1</v>
      </c>
      <c r="O6658">
        <f t="shared" si="729"/>
        <v>31</v>
      </c>
      <c r="P6658">
        <f t="shared" si="726"/>
        <v>1</v>
      </c>
      <c r="Q6658">
        <f t="shared" si="727"/>
        <v>1</v>
      </c>
    </row>
    <row r="6659" spans="1:17" ht="19.5" x14ac:dyDescent="0.4">
      <c r="A6659" s="33">
        <f t="shared" si="728"/>
        <v>46616</v>
      </c>
      <c r="B6659" s="27" t="str">
        <f t="shared" si="723"/>
        <v>(火)</v>
      </c>
      <c r="C6659" s="34">
        <v>0.64583333333333304</v>
      </c>
      <c r="D6659" s="16" t="s">
        <v>18</v>
      </c>
      <c r="E6659" s="35">
        <v>0.66666666666666696</v>
      </c>
      <c r="F6659" s="50">
        <f>IF(COUNTIF('リスト（不使用）'!$A$5:$A$6,単年カーブ!$A$1),"希望数量入力ください",'単年（2027年度）'!$E$12*単年カーブ!$R$3+'単年（2027年度）'!$E$12*(1-単年カーブ!$R$3)*単年カーブ!Q6659)</f>
        <v>0</v>
      </c>
      <c r="G6659" s="47">
        <f t="shared" si="724"/>
        <v>0</v>
      </c>
      <c r="M6659">
        <f t="shared" si="725"/>
        <v>8</v>
      </c>
      <c r="N6659">
        <f>IF(OR(WEEKDAY(A6659)=1,WEEKDAY(A6659)=7,COUNTIF('2027祝日等（不使用）'!$A$1:$A$20,単年カーブ!A6659)=1),0,1)</f>
        <v>1</v>
      </c>
      <c r="O6659">
        <f t="shared" si="729"/>
        <v>32</v>
      </c>
      <c r="P6659">
        <f t="shared" si="726"/>
        <v>1</v>
      </c>
      <c r="Q6659">
        <f t="shared" si="727"/>
        <v>1</v>
      </c>
    </row>
    <row r="6660" spans="1:17" ht="19.5" x14ac:dyDescent="0.4">
      <c r="A6660" s="33">
        <f t="shared" si="728"/>
        <v>46616</v>
      </c>
      <c r="B6660" s="27" t="str">
        <f t="shared" ref="B6660:B6723" si="730">TEXT(A6660,"(aaa)")</f>
        <v>(火)</v>
      </c>
      <c r="C6660" s="34">
        <v>0.66666666666666696</v>
      </c>
      <c r="D6660" s="16" t="s">
        <v>18</v>
      </c>
      <c r="E6660" s="35">
        <v>0.6875</v>
      </c>
      <c r="F6660" s="50">
        <f>IF(COUNTIF('リスト（不使用）'!$A$5:$A$6,単年カーブ!$A$1),"希望数量入力ください",'単年（2027年度）'!$E$12*単年カーブ!$R$3+'単年（2027年度）'!$E$12*(1-単年カーブ!$R$3)*単年カーブ!Q6660)</f>
        <v>0</v>
      </c>
      <c r="G6660" s="47">
        <f t="shared" ref="G6660:G6723" si="731">F6660/2</f>
        <v>0</v>
      </c>
      <c r="M6660">
        <f t="shared" ref="M6660:M6723" si="732">MONTH(A6660)</f>
        <v>8</v>
      </c>
      <c r="N6660">
        <f>IF(OR(WEEKDAY(A6660)=1,WEEKDAY(A6660)=7,COUNTIF('2027祝日等（不使用）'!$A$1:$A$20,単年カーブ!A6660)=1),0,1)</f>
        <v>1</v>
      </c>
      <c r="O6660">
        <f t="shared" si="729"/>
        <v>33</v>
      </c>
      <c r="P6660">
        <f t="shared" ref="P6660:P6723" si="733">IF(AND(O6660&gt;16,O6660&lt;41),1,0)</f>
        <v>1</v>
      </c>
      <c r="Q6660">
        <f t="shared" ref="Q6660:Q6723" si="734">P6660*N6660</f>
        <v>1</v>
      </c>
    </row>
    <row r="6661" spans="1:17" ht="19.5" x14ac:dyDescent="0.4">
      <c r="A6661" s="33">
        <f t="shared" si="728"/>
        <v>46616</v>
      </c>
      <c r="B6661" s="27" t="str">
        <f t="shared" si="730"/>
        <v>(火)</v>
      </c>
      <c r="C6661" s="34">
        <v>0.6875</v>
      </c>
      <c r="D6661" s="16" t="s">
        <v>18</v>
      </c>
      <c r="E6661" s="35">
        <v>0.70833333333333304</v>
      </c>
      <c r="F6661" s="50">
        <f>IF(COUNTIF('リスト（不使用）'!$A$5:$A$6,単年カーブ!$A$1),"希望数量入力ください",'単年（2027年度）'!$E$12*単年カーブ!$R$3+'単年（2027年度）'!$E$12*(1-単年カーブ!$R$3)*単年カーブ!Q6661)</f>
        <v>0</v>
      </c>
      <c r="G6661" s="47">
        <f t="shared" si="731"/>
        <v>0</v>
      </c>
      <c r="M6661">
        <f t="shared" si="732"/>
        <v>8</v>
      </c>
      <c r="N6661">
        <f>IF(OR(WEEKDAY(A6661)=1,WEEKDAY(A6661)=7,COUNTIF('2027祝日等（不使用）'!$A$1:$A$20,単年カーブ!A6661)=1),0,1)</f>
        <v>1</v>
      </c>
      <c r="O6661">
        <f t="shared" si="729"/>
        <v>34</v>
      </c>
      <c r="P6661">
        <f t="shared" si="733"/>
        <v>1</v>
      </c>
      <c r="Q6661">
        <f t="shared" si="734"/>
        <v>1</v>
      </c>
    </row>
    <row r="6662" spans="1:17" ht="19.5" x14ac:dyDescent="0.4">
      <c r="A6662" s="33">
        <f t="shared" si="728"/>
        <v>46616</v>
      </c>
      <c r="B6662" s="27" t="str">
        <f t="shared" si="730"/>
        <v>(火)</v>
      </c>
      <c r="C6662" s="34">
        <v>0.70833333333333304</v>
      </c>
      <c r="D6662" s="16" t="s">
        <v>18</v>
      </c>
      <c r="E6662" s="35">
        <v>0.72916666666666696</v>
      </c>
      <c r="F6662" s="50">
        <f>IF(COUNTIF('リスト（不使用）'!$A$5:$A$6,単年カーブ!$A$1),"希望数量入力ください",'単年（2027年度）'!$E$12*単年カーブ!$R$3+'単年（2027年度）'!$E$12*(1-単年カーブ!$R$3)*単年カーブ!Q6662)</f>
        <v>0</v>
      </c>
      <c r="G6662" s="47">
        <f t="shared" si="731"/>
        <v>0</v>
      </c>
      <c r="M6662">
        <f t="shared" si="732"/>
        <v>8</v>
      </c>
      <c r="N6662">
        <f>IF(OR(WEEKDAY(A6662)=1,WEEKDAY(A6662)=7,COUNTIF('2027祝日等（不使用）'!$A$1:$A$20,単年カーブ!A6662)=1),0,1)</f>
        <v>1</v>
      </c>
      <c r="O6662">
        <f t="shared" si="729"/>
        <v>35</v>
      </c>
      <c r="P6662">
        <f t="shared" si="733"/>
        <v>1</v>
      </c>
      <c r="Q6662">
        <f t="shared" si="734"/>
        <v>1</v>
      </c>
    </row>
    <row r="6663" spans="1:17" ht="19.5" x14ac:dyDescent="0.4">
      <c r="A6663" s="33">
        <f t="shared" si="728"/>
        <v>46616</v>
      </c>
      <c r="B6663" s="27" t="str">
        <f t="shared" si="730"/>
        <v>(火)</v>
      </c>
      <c r="C6663" s="34">
        <v>0.72916666666666696</v>
      </c>
      <c r="D6663" s="16" t="s">
        <v>18</v>
      </c>
      <c r="E6663" s="35">
        <v>0.75</v>
      </c>
      <c r="F6663" s="50">
        <f>IF(COUNTIF('リスト（不使用）'!$A$5:$A$6,単年カーブ!$A$1),"希望数量入力ください",'単年（2027年度）'!$E$12*単年カーブ!$R$3+'単年（2027年度）'!$E$12*(1-単年カーブ!$R$3)*単年カーブ!Q6663)</f>
        <v>0</v>
      </c>
      <c r="G6663" s="47">
        <f t="shared" si="731"/>
        <v>0</v>
      </c>
      <c r="M6663">
        <f t="shared" si="732"/>
        <v>8</v>
      </c>
      <c r="N6663">
        <f>IF(OR(WEEKDAY(A6663)=1,WEEKDAY(A6663)=7,COUNTIF('2027祝日等（不使用）'!$A$1:$A$20,単年カーブ!A6663)=1),0,1)</f>
        <v>1</v>
      </c>
      <c r="O6663">
        <f t="shared" si="729"/>
        <v>36</v>
      </c>
      <c r="P6663">
        <f t="shared" si="733"/>
        <v>1</v>
      </c>
      <c r="Q6663">
        <f t="shared" si="734"/>
        <v>1</v>
      </c>
    </row>
    <row r="6664" spans="1:17" ht="19.5" x14ac:dyDescent="0.4">
      <c r="A6664" s="33">
        <f t="shared" si="728"/>
        <v>46616</v>
      </c>
      <c r="B6664" s="27" t="str">
        <f t="shared" si="730"/>
        <v>(火)</v>
      </c>
      <c r="C6664" s="34">
        <v>0.75</v>
      </c>
      <c r="D6664" s="16" t="s">
        <v>18</v>
      </c>
      <c r="E6664" s="35">
        <v>0.77083333333333304</v>
      </c>
      <c r="F6664" s="50">
        <f>IF(COUNTIF('リスト（不使用）'!$A$5:$A$6,単年カーブ!$A$1),"希望数量入力ください",'単年（2027年度）'!$E$12*単年カーブ!$R$3+'単年（2027年度）'!$E$12*(1-単年カーブ!$R$3)*単年カーブ!Q6664)</f>
        <v>0</v>
      </c>
      <c r="G6664" s="47">
        <f t="shared" si="731"/>
        <v>0</v>
      </c>
      <c r="M6664">
        <f t="shared" si="732"/>
        <v>8</v>
      </c>
      <c r="N6664">
        <f>IF(OR(WEEKDAY(A6664)=1,WEEKDAY(A6664)=7,COUNTIF('2027祝日等（不使用）'!$A$1:$A$20,単年カーブ!A6664)=1),0,1)</f>
        <v>1</v>
      </c>
      <c r="O6664">
        <f t="shared" si="729"/>
        <v>37</v>
      </c>
      <c r="P6664">
        <f t="shared" si="733"/>
        <v>1</v>
      </c>
      <c r="Q6664">
        <f t="shared" si="734"/>
        <v>1</v>
      </c>
    </row>
    <row r="6665" spans="1:17" ht="19.5" x14ac:dyDescent="0.4">
      <c r="A6665" s="33">
        <f t="shared" si="728"/>
        <v>46616</v>
      </c>
      <c r="B6665" s="27" t="str">
        <f t="shared" si="730"/>
        <v>(火)</v>
      </c>
      <c r="C6665" s="34">
        <v>0.77083333333333304</v>
      </c>
      <c r="D6665" s="16" t="s">
        <v>18</v>
      </c>
      <c r="E6665" s="35">
        <v>0.79166666666666696</v>
      </c>
      <c r="F6665" s="50">
        <f>IF(COUNTIF('リスト（不使用）'!$A$5:$A$6,単年カーブ!$A$1),"希望数量入力ください",'単年（2027年度）'!$E$12*単年カーブ!$R$3+'単年（2027年度）'!$E$12*(1-単年カーブ!$R$3)*単年カーブ!Q6665)</f>
        <v>0</v>
      </c>
      <c r="G6665" s="47">
        <f t="shared" si="731"/>
        <v>0</v>
      </c>
      <c r="M6665">
        <f t="shared" si="732"/>
        <v>8</v>
      </c>
      <c r="N6665">
        <f>IF(OR(WEEKDAY(A6665)=1,WEEKDAY(A6665)=7,COUNTIF('2027祝日等（不使用）'!$A$1:$A$20,単年カーブ!A6665)=1),0,1)</f>
        <v>1</v>
      </c>
      <c r="O6665">
        <f t="shared" si="729"/>
        <v>38</v>
      </c>
      <c r="P6665">
        <f t="shared" si="733"/>
        <v>1</v>
      </c>
      <c r="Q6665">
        <f t="shared" si="734"/>
        <v>1</v>
      </c>
    </row>
    <row r="6666" spans="1:17" ht="19.5" x14ac:dyDescent="0.4">
      <c r="A6666" s="33">
        <f t="shared" si="728"/>
        <v>46616</v>
      </c>
      <c r="B6666" s="27" t="str">
        <f t="shared" si="730"/>
        <v>(火)</v>
      </c>
      <c r="C6666" s="34">
        <v>0.79166666666666696</v>
      </c>
      <c r="D6666" s="16" t="s">
        <v>18</v>
      </c>
      <c r="E6666" s="35">
        <v>0.8125</v>
      </c>
      <c r="F6666" s="50">
        <f>IF(COUNTIF('リスト（不使用）'!$A$5:$A$6,単年カーブ!$A$1),"希望数量入力ください",'単年（2027年度）'!$E$12*単年カーブ!$R$3+'単年（2027年度）'!$E$12*(1-単年カーブ!$R$3)*単年カーブ!Q6666)</f>
        <v>0</v>
      </c>
      <c r="G6666" s="47">
        <f t="shared" si="731"/>
        <v>0</v>
      </c>
      <c r="M6666">
        <f t="shared" si="732"/>
        <v>8</v>
      </c>
      <c r="N6666">
        <f>IF(OR(WEEKDAY(A6666)=1,WEEKDAY(A6666)=7,COUNTIF('2027祝日等（不使用）'!$A$1:$A$20,単年カーブ!A6666)=1),0,1)</f>
        <v>1</v>
      </c>
      <c r="O6666">
        <f t="shared" si="729"/>
        <v>39</v>
      </c>
      <c r="P6666">
        <f t="shared" si="733"/>
        <v>1</v>
      </c>
      <c r="Q6666">
        <f t="shared" si="734"/>
        <v>1</v>
      </c>
    </row>
    <row r="6667" spans="1:17" ht="19.5" x14ac:dyDescent="0.4">
      <c r="A6667" s="33">
        <f t="shared" si="728"/>
        <v>46616</v>
      </c>
      <c r="B6667" s="27" t="str">
        <f t="shared" si="730"/>
        <v>(火)</v>
      </c>
      <c r="C6667" s="34">
        <v>0.8125</v>
      </c>
      <c r="D6667" s="16" t="s">
        <v>18</v>
      </c>
      <c r="E6667" s="35">
        <v>0.83333333333333304</v>
      </c>
      <c r="F6667" s="50">
        <f>IF(COUNTIF('リスト（不使用）'!$A$5:$A$6,単年カーブ!$A$1),"希望数量入力ください",'単年（2027年度）'!$E$12*単年カーブ!$R$3+'単年（2027年度）'!$E$12*(1-単年カーブ!$R$3)*単年カーブ!Q6667)</f>
        <v>0</v>
      </c>
      <c r="G6667" s="47">
        <f t="shared" si="731"/>
        <v>0</v>
      </c>
      <c r="M6667">
        <f t="shared" si="732"/>
        <v>8</v>
      </c>
      <c r="N6667">
        <f>IF(OR(WEEKDAY(A6667)=1,WEEKDAY(A6667)=7,COUNTIF('2027祝日等（不使用）'!$A$1:$A$20,単年カーブ!A6667)=1),0,1)</f>
        <v>1</v>
      </c>
      <c r="O6667">
        <f t="shared" si="729"/>
        <v>40</v>
      </c>
      <c r="P6667">
        <f t="shared" si="733"/>
        <v>1</v>
      </c>
      <c r="Q6667">
        <f t="shared" si="734"/>
        <v>1</v>
      </c>
    </row>
    <row r="6668" spans="1:17" ht="19.5" x14ac:dyDescent="0.4">
      <c r="A6668" s="33">
        <f t="shared" si="728"/>
        <v>46616</v>
      </c>
      <c r="B6668" s="27" t="str">
        <f t="shared" si="730"/>
        <v>(火)</v>
      </c>
      <c r="C6668" s="34">
        <v>0.83333333333333304</v>
      </c>
      <c r="D6668" s="16" t="s">
        <v>18</v>
      </c>
      <c r="E6668" s="35">
        <v>0.85416666666666696</v>
      </c>
      <c r="F6668" s="50">
        <f>IF(COUNTIF('リスト（不使用）'!$A$5:$A$6,単年カーブ!$A$1),"希望数量入力ください",'単年（2027年度）'!$E$12*単年カーブ!$R$3+'単年（2027年度）'!$E$12*(1-単年カーブ!$R$3)*単年カーブ!Q6668)</f>
        <v>0</v>
      </c>
      <c r="G6668" s="47">
        <f t="shared" si="731"/>
        <v>0</v>
      </c>
      <c r="M6668">
        <f t="shared" si="732"/>
        <v>8</v>
      </c>
      <c r="N6668">
        <f>IF(OR(WEEKDAY(A6668)=1,WEEKDAY(A6668)=7,COUNTIF('2027祝日等（不使用）'!$A$1:$A$20,単年カーブ!A6668)=1),0,1)</f>
        <v>1</v>
      </c>
      <c r="O6668">
        <f t="shared" si="729"/>
        <v>41</v>
      </c>
      <c r="P6668">
        <f t="shared" si="733"/>
        <v>0</v>
      </c>
      <c r="Q6668">
        <f t="shared" si="734"/>
        <v>0</v>
      </c>
    </row>
    <row r="6669" spans="1:17" ht="19.5" x14ac:dyDescent="0.4">
      <c r="A6669" s="33">
        <f t="shared" si="728"/>
        <v>46616</v>
      </c>
      <c r="B6669" s="27" t="str">
        <f t="shared" si="730"/>
        <v>(火)</v>
      </c>
      <c r="C6669" s="34">
        <v>0.85416666666666696</v>
      </c>
      <c r="D6669" s="16" t="s">
        <v>18</v>
      </c>
      <c r="E6669" s="35">
        <v>0.875</v>
      </c>
      <c r="F6669" s="50">
        <f>IF(COUNTIF('リスト（不使用）'!$A$5:$A$6,単年カーブ!$A$1),"希望数量入力ください",'単年（2027年度）'!$E$12*単年カーブ!$R$3+'単年（2027年度）'!$E$12*(1-単年カーブ!$R$3)*単年カーブ!Q6669)</f>
        <v>0</v>
      </c>
      <c r="G6669" s="47">
        <f t="shared" si="731"/>
        <v>0</v>
      </c>
      <c r="M6669">
        <f t="shared" si="732"/>
        <v>8</v>
      </c>
      <c r="N6669">
        <f>IF(OR(WEEKDAY(A6669)=1,WEEKDAY(A6669)=7,COUNTIF('2027祝日等（不使用）'!$A$1:$A$20,単年カーブ!A6669)=1),0,1)</f>
        <v>1</v>
      </c>
      <c r="O6669">
        <f t="shared" si="729"/>
        <v>42</v>
      </c>
      <c r="P6669">
        <f t="shared" si="733"/>
        <v>0</v>
      </c>
      <c r="Q6669">
        <f t="shared" si="734"/>
        <v>0</v>
      </c>
    </row>
    <row r="6670" spans="1:17" ht="19.5" x14ac:dyDescent="0.4">
      <c r="A6670" s="33">
        <f t="shared" si="728"/>
        <v>46616</v>
      </c>
      <c r="B6670" s="27" t="str">
        <f t="shared" si="730"/>
        <v>(火)</v>
      </c>
      <c r="C6670" s="34">
        <v>0.875</v>
      </c>
      <c r="D6670" s="16" t="s">
        <v>18</v>
      </c>
      <c r="E6670" s="35">
        <v>0.89583333333333304</v>
      </c>
      <c r="F6670" s="50">
        <f>IF(COUNTIF('リスト（不使用）'!$A$5:$A$6,単年カーブ!$A$1),"希望数量入力ください",'単年（2027年度）'!$E$12*単年カーブ!$R$3+'単年（2027年度）'!$E$12*(1-単年カーブ!$R$3)*単年カーブ!Q6670)</f>
        <v>0</v>
      </c>
      <c r="G6670" s="47">
        <f t="shared" si="731"/>
        <v>0</v>
      </c>
      <c r="M6670">
        <f t="shared" si="732"/>
        <v>8</v>
      </c>
      <c r="N6670">
        <f>IF(OR(WEEKDAY(A6670)=1,WEEKDAY(A6670)=7,COUNTIF('2027祝日等（不使用）'!$A$1:$A$20,単年カーブ!A6670)=1),0,1)</f>
        <v>1</v>
      </c>
      <c r="O6670">
        <f t="shared" si="729"/>
        <v>43</v>
      </c>
      <c r="P6670">
        <f t="shared" si="733"/>
        <v>0</v>
      </c>
      <c r="Q6670">
        <f t="shared" si="734"/>
        <v>0</v>
      </c>
    </row>
    <row r="6671" spans="1:17" ht="19.5" x14ac:dyDescent="0.4">
      <c r="A6671" s="33">
        <f t="shared" si="728"/>
        <v>46616</v>
      </c>
      <c r="B6671" s="27" t="str">
        <f t="shared" si="730"/>
        <v>(火)</v>
      </c>
      <c r="C6671" s="34">
        <v>0.89583333333333304</v>
      </c>
      <c r="D6671" s="16" t="s">
        <v>18</v>
      </c>
      <c r="E6671" s="35">
        <v>0.91666666666666696</v>
      </c>
      <c r="F6671" s="50">
        <f>IF(COUNTIF('リスト（不使用）'!$A$5:$A$6,単年カーブ!$A$1),"希望数量入力ください",'単年（2027年度）'!$E$12*単年カーブ!$R$3+'単年（2027年度）'!$E$12*(1-単年カーブ!$R$3)*単年カーブ!Q6671)</f>
        <v>0</v>
      </c>
      <c r="G6671" s="47">
        <f t="shared" si="731"/>
        <v>0</v>
      </c>
      <c r="M6671">
        <f t="shared" si="732"/>
        <v>8</v>
      </c>
      <c r="N6671">
        <f>IF(OR(WEEKDAY(A6671)=1,WEEKDAY(A6671)=7,COUNTIF('2027祝日等（不使用）'!$A$1:$A$20,単年カーブ!A6671)=1),0,1)</f>
        <v>1</v>
      </c>
      <c r="O6671">
        <f t="shared" si="729"/>
        <v>44</v>
      </c>
      <c r="P6671">
        <f t="shared" si="733"/>
        <v>0</v>
      </c>
      <c r="Q6671">
        <f t="shared" si="734"/>
        <v>0</v>
      </c>
    </row>
    <row r="6672" spans="1:17" ht="19.5" x14ac:dyDescent="0.4">
      <c r="A6672" s="33">
        <f t="shared" si="728"/>
        <v>46616</v>
      </c>
      <c r="B6672" s="27" t="str">
        <f t="shared" si="730"/>
        <v>(火)</v>
      </c>
      <c r="C6672" s="34">
        <v>0.91666666666666696</v>
      </c>
      <c r="D6672" s="16" t="s">
        <v>18</v>
      </c>
      <c r="E6672" s="35">
        <v>0.9375</v>
      </c>
      <c r="F6672" s="50">
        <f>IF(COUNTIF('リスト（不使用）'!$A$5:$A$6,単年カーブ!$A$1),"希望数量入力ください",'単年（2027年度）'!$E$12*単年カーブ!$R$3+'単年（2027年度）'!$E$12*(1-単年カーブ!$R$3)*単年カーブ!Q6672)</f>
        <v>0</v>
      </c>
      <c r="G6672" s="47">
        <f t="shared" si="731"/>
        <v>0</v>
      </c>
      <c r="M6672">
        <f t="shared" si="732"/>
        <v>8</v>
      </c>
      <c r="N6672">
        <f>IF(OR(WEEKDAY(A6672)=1,WEEKDAY(A6672)=7,COUNTIF('2027祝日等（不使用）'!$A$1:$A$20,単年カーブ!A6672)=1),0,1)</f>
        <v>1</v>
      </c>
      <c r="O6672">
        <f t="shared" si="729"/>
        <v>45</v>
      </c>
      <c r="P6672">
        <f t="shared" si="733"/>
        <v>0</v>
      </c>
      <c r="Q6672">
        <f t="shared" si="734"/>
        <v>0</v>
      </c>
    </row>
    <row r="6673" spans="1:17" ht="19.5" x14ac:dyDescent="0.4">
      <c r="A6673" s="33">
        <f t="shared" si="728"/>
        <v>46616</v>
      </c>
      <c r="B6673" s="27" t="str">
        <f t="shared" si="730"/>
        <v>(火)</v>
      </c>
      <c r="C6673" s="34">
        <v>0.9375</v>
      </c>
      <c r="D6673" s="16" t="s">
        <v>18</v>
      </c>
      <c r="E6673" s="35">
        <v>0.95833333333333304</v>
      </c>
      <c r="F6673" s="50">
        <f>IF(COUNTIF('リスト（不使用）'!$A$5:$A$6,単年カーブ!$A$1),"希望数量入力ください",'単年（2027年度）'!$E$12*単年カーブ!$R$3+'単年（2027年度）'!$E$12*(1-単年カーブ!$R$3)*単年カーブ!Q6673)</f>
        <v>0</v>
      </c>
      <c r="G6673" s="47">
        <f t="shared" si="731"/>
        <v>0</v>
      </c>
      <c r="M6673">
        <f t="shared" si="732"/>
        <v>8</v>
      </c>
      <c r="N6673">
        <f>IF(OR(WEEKDAY(A6673)=1,WEEKDAY(A6673)=7,COUNTIF('2027祝日等（不使用）'!$A$1:$A$20,単年カーブ!A6673)=1),0,1)</f>
        <v>1</v>
      </c>
      <c r="O6673">
        <f t="shared" si="729"/>
        <v>46</v>
      </c>
      <c r="P6673">
        <f t="shared" si="733"/>
        <v>0</v>
      </c>
      <c r="Q6673">
        <f t="shared" si="734"/>
        <v>0</v>
      </c>
    </row>
    <row r="6674" spans="1:17" ht="19.5" x14ac:dyDescent="0.4">
      <c r="A6674" s="33">
        <f t="shared" si="728"/>
        <v>46616</v>
      </c>
      <c r="B6674" s="27" t="str">
        <f t="shared" si="730"/>
        <v>(火)</v>
      </c>
      <c r="C6674" s="34">
        <v>0.95833333333333304</v>
      </c>
      <c r="D6674" s="16" t="s">
        <v>18</v>
      </c>
      <c r="E6674" s="35">
        <v>0.97916666666666696</v>
      </c>
      <c r="F6674" s="50">
        <f>IF(COUNTIF('リスト（不使用）'!$A$5:$A$6,単年カーブ!$A$1),"希望数量入力ください",'単年（2027年度）'!$E$12*単年カーブ!$R$3+'単年（2027年度）'!$E$12*(1-単年カーブ!$R$3)*単年カーブ!Q6674)</f>
        <v>0</v>
      </c>
      <c r="G6674" s="47">
        <f t="shared" si="731"/>
        <v>0</v>
      </c>
      <c r="M6674">
        <f t="shared" si="732"/>
        <v>8</v>
      </c>
      <c r="N6674">
        <f>IF(OR(WEEKDAY(A6674)=1,WEEKDAY(A6674)=7,COUNTIF('2027祝日等（不使用）'!$A$1:$A$20,単年カーブ!A6674)=1),0,1)</f>
        <v>1</v>
      </c>
      <c r="O6674">
        <f t="shared" si="729"/>
        <v>47</v>
      </c>
      <c r="P6674">
        <f t="shared" si="733"/>
        <v>0</v>
      </c>
      <c r="Q6674">
        <f t="shared" si="734"/>
        <v>0</v>
      </c>
    </row>
    <row r="6675" spans="1:17" ht="19.5" x14ac:dyDescent="0.4">
      <c r="A6675" s="33">
        <f t="shared" si="728"/>
        <v>46616</v>
      </c>
      <c r="B6675" s="27" t="str">
        <f t="shared" si="730"/>
        <v>(火)</v>
      </c>
      <c r="C6675" s="34">
        <v>0.97916666666666696</v>
      </c>
      <c r="D6675" s="16" t="s">
        <v>18</v>
      </c>
      <c r="E6675" s="35" t="s">
        <v>17</v>
      </c>
      <c r="F6675" s="50">
        <f>IF(COUNTIF('リスト（不使用）'!$A$5:$A$6,単年カーブ!$A$1),"希望数量入力ください",'単年（2027年度）'!$E$12*単年カーブ!$R$3+'単年（2027年度）'!$E$12*(1-単年カーブ!$R$3)*単年カーブ!Q6675)</f>
        <v>0</v>
      </c>
      <c r="G6675" s="47">
        <f t="shared" si="731"/>
        <v>0</v>
      </c>
      <c r="M6675">
        <f t="shared" si="732"/>
        <v>8</v>
      </c>
      <c r="N6675">
        <f>IF(OR(WEEKDAY(A6675)=1,WEEKDAY(A6675)=7,COUNTIF('2027祝日等（不使用）'!$A$1:$A$20,単年カーブ!A6675)=1),0,1)</f>
        <v>1</v>
      </c>
      <c r="O6675">
        <f t="shared" si="729"/>
        <v>48</v>
      </c>
      <c r="P6675">
        <f t="shared" si="733"/>
        <v>0</v>
      </c>
      <c r="Q6675">
        <f t="shared" si="734"/>
        <v>0</v>
      </c>
    </row>
    <row r="6676" spans="1:17" ht="19.5" x14ac:dyDescent="0.4">
      <c r="A6676" s="33">
        <f t="shared" si="728"/>
        <v>46617</v>
      </c>
      <c r="B6676" s="27" t="str">
        <f t="shared" si="730"/>
        <v>(水)</v>
      </c>
      <c r="C6676" s="34">
        <v>0</v>
      </c>
      <c r="D6676" s="16" t="s">
        <v>18</v>
      </c>
      <c r="E6676" s="35">
        <v>2.0833333333333332E-2</v>
      </c>
      <c r="F6676" s="50">
        <f>IF(COUNTIF('リスト（不使用）'!$A$5:$A$6,単年カーブ!$A$1),"希望数量入力ください",'単年（2027年度）'!$E$12*単年カーブ!$R$3+'単年（2027年度）'!$E$12*(1-単年カーブ!$R$3)*単年カーブ!Q6676)</f>
        <v>0</v>
      </c>
      <c r="G6676" s="47">
        <f t="shared" si="731"/>
        <v>0</v>
      </c>
      <c r="M6676">
        <f t="shared" si="732"/>
        <v>8</v>
      </c>
      <c r="N6676">
        <f>IF(OR(WEEKDAY(A6676)=1,WEEKDAY(A6676)=7,COUNTIF('2027祝日等（不使用）'!$A$1:$A$20,単年カーブ!A6676)=1),0,1)</f>
        <v>1</v>
      </c>
      <c r="O6676">
        <f t="shared" si="729"/>
        <v>1</v>
      </c>
      <c r="P6676">
        <f t="shared" si="733"/>
        <v>0</v>
      </c>
      <c r="Q6676">
        <f t="shared" si="734"/>
        <v>0</v>
      </c>
    </row>
    <row r="6677" spans="1:17" ht="19.5" x14ac:dyDescent="0.4">
      <c r="A6677" s="33">
        <f t="shared" si="728"/>
        <v>46617</v>
      </c>
      <c r="B6677" s="27" t="str">
        <f t="shared" si="730"/>
        <v>(水)</v>
      </c>
      <c r="C6677" s="34">
        <v>2.0833333333333332E-2</v>
      </c>
      <c r="D6677" s="16" t="s">
        <v>18</v>
      </c>
      <c r="E6677" s="35">
        <v>4.1666666666666664E-2</v>
      </c>
      <c r="F6677" s="50">
        <f>IF(COUNTIF('リスト（不使用）'!$A$5:$A$6,単年カーブ!$A$1),"希望数量入力ください",'単年（2027年度）'!$E$12*単年カーブ!$R$3+'単年（2027年度）'!$E$12*(1-単年カーブ!$R$3)*単年カーブ!Q6677)</f>
        <v>0</v>
      </c>
      <c r="G6677" s="47">
        <f t="shared" si="731"/>
        <v>0</v>
      </c>
      <c r="M6677">
        <f t="shared" si="732"/>
        <v>8</v>
      </c>
      <c r="N6677">
        <f>IF(OR(WEEKDAY(A6677)=1,WEEKDAY(A6677)=7,COUNTIF('2027祝日等（不使用）'!$A$1:$A$20,単年カーブ!A6677)=1),0,1)</f>
        <v>1</v>
      </c>
      <c r="O6677">
        <f t="shared" si="729"/>
        <v>2</v>
      </c>
      <c r="P6677">
        <f t="shared" si="733"/>
        <v>0</v>
      </c>
      <c r="Q6677">
        <f t="shared" si="734"/>
        <v>0</v>
      </c>
    </row>
    <row r="6678" spans="1:17" ht="19.5" x14ac:dyDescent="0.4">
      <c r="A6678" s="33">
        <f t="shared" si="728"/>
        <v>46617</v>
      </c>
      <c r="B6678" s="27" t="str">
        <f t="shared" si="730"/>
        <v>(水)</v>
      </c>
      <c r="C6678" s="34">
        <v>4.1666666666666664E-2</v>
      </c>
      <c r="D6678" s="16" t="s">
        <v>18</v>
      </c>
      <c r="E6678" s="35">
        <v>6.25E-2</v>
      </c>
      <c r="F6678" s="50">
        <f>IF(COUNTIF('リスト（不使用）'!$A$5:$A$6,単年カーブ!$A$1),"希望数量入力ください",'単年（2027年度）'!$E$12*単年カーブ!$R$3+'単年（2027年度）'!$E$12*(1-単年カーブ!$R$3)*単年カーブ!Q6678)</f>
        <v>0</v>
      </c>
      <c r="G6678" s="47">
        <f t="shared" si="731"/>
        <v>0</v>
      </c>
      <c r="M6678">
        <f t="shared" si="732"/>
        <v>8</v>
      </c>
      <c r="N6678">
        <f>IF(OR(WEEKDAY(A6678)=1,WEEKDAY(A6678)=7,COUNTIF('2027祝日等（不使用）'!$A$1:$A$20,単年カーブ!A6678)=1),0,1)</f>
        <v>1</v>
      </c>
      <c r="O6678">
        <f t="shared" si="729"/>
        <v>3</v>
      </c>
      <c r="P6678">
        <f t="shared" si="733"/>
        <v>0</v>
      </c>
      <c r="Q6678">
        <f t="shared" si="734"/>
        <v>0</v>
      </c>
    </row>
    <row r="6679" spans="1:17" ht="19.5" x14ac:dyDescent="0.4">
      <c r="A6679" s="33">
        <f t="shared" si="728"/>
        <v>46617</v>
      </c>
      <c r="B6679" s="27" t="str">
        <f t="shared" si="730"/>
        <v>(水)</v>
      </c>
      <c r="C6679" s="34">
        <v>6.25E-2</v>
      </c>
      <c r="D6679" s="16" t="s">
        <v>18</v>
      </c>
      <c r="E6679" s="35">
        <v>8.3333333333333301E-2</v>
      </c>
      <c r="F6679" s="50">
        <f>IF(COUNTIF('リスト（不使用）'!$A$5:$A$6,単年カーブ!$A$1),"希望数量入力ください",'単年（2027年度）'!$E$12*単年カーブ!$R$3+'単年（2027年度）'!$E$12*(1-単年カーブ!$R$3)*単年カーブ!Q6679)</f>
        <v>0</v>
      </c>
      <c r="G6679" s="47">
        <f t="shared" si="731"/>
        <v>0</v>
      </c>
      <c r="M6679">
        <f t="shared" si="732"/>
        <v>8</v>
      </c>
      <c r="N6679">
        <f>IF(OR(WEEKDAY(A6679)=1,WEEKDAY(A6679)=7,COUNTIF('2027祝日等（不使用）'!$A$1:$A$20,単年カーブ!A6679)=1),0,1)</f>
        <v>1</v>
      </c>
      <c r="O6679">
        <f t="shared" si="729"/>
        <v>4</v>
      </c>
      <c r="P6679">
        <f t="shared" si="733"/>
        <v>0</v>
      </c>
      <c r="Q6679">
        <f t="shared" si="734"/>
        <v>0</v>
      </c>
    </row>
    <row r="6680" spans="1:17" ht="19.5" x14ac:dyDescent="0.4">
      <c r="A6680" s="33">
        <f t="shared" si="728"/>
        <v>46617</v>
      </c>
      <c r="B6680" s="27" t="str">
        <f t="shared" si="730"/>
        <v>(水)</v>
      </c>
      <c r="C6680" s="34">
        <v>8.3333333333333301E-2</v>
      </c>
      <c r="D6680" s="16" t="s">
        <v>18</v>
      </c>
      <c r="E6680" s="35">
        <v>0.104166666666667</v>
      </c>
      <c r="F6680" s="50">
        <f>IF(COUNTIF('リスト（不使用）'!$A$5:$A$6,単年カーブ!$A$1),"希望数量入力ください",'単年（2027年度）'!$E$12*単年カーブ!$R$3+'単年（2027年度）'!$E$12*(1-単年カーブ!$R$3)*単年カーブ!Q6680)</f>
        <v>0</v>
      </c>
      <c r="G6680" s="47">
        <f t="shared" si="731"/>
        <v>0</v>
      </c>
      <c r="M6680">
        <f t="shared" si="732"/>
        <v>8</v>
      </c>
      <c r="N6680">
        <f>IF(OR(WEEKDAY(A6680)=1,WEEKDAY(A6680)=7,COUNTIF('2027祝日等（不使用）'!$A$1:$A$20,単年カーブ!A6680)=1),0,1)</f>
        <v>1</v>
      </c>
      <c r="O6680">
        <f t="shared" si="729"/>
        <v>5</v>
      </c>
      <c r="P6680">
        <f t="shared" si="733"/>
        <v>0</v>
      </c>
      <c r="Q6680">
        <f t="shared" si="734"/>
        <v>0</v>
      </c>
    </row>
    <row r="6681" spans="1:17" ht="19.5" x14ac:dyDescent="0.4">
      <c r="A6681" s="33">
        <f t="shared" si="728"/>
        <v>46617</v>
      </c>
      <c r="B6681" s="27" t="str">
        <f t="shared" si="730"/>
        <v>(水)</v>
      </c>
      <c r="C6681" s="34">
        <v>0.104166666666667</v>
      </c>
      <c r="D6681" s="16" t="s">
        <v>18</v>
      </c>
      <c r="E6681" s="35">
        <v>0.125</v>
      </c>
      <c r="F6681" s="50">
        <f>IF(COUNTIF('リスト（不使用）'!$A$5:$A$6,単年カーブ!$A$1),"希望数量入力ください",'単年（2027年度）'!$E$12*単年カーブ!$R$3+'単年（2027年度）'!$E$12*(1-単年カーブ!$R$3)*単年カーブ!Q6681)</f>
        <v>0</v>
      </c>
      <c r="G6681" s="47">
        <f t="shared" si="731"/>
        <v>0</v>
      </c>
      <c r="M6681">
        <f t="shared" si="732"/>
        <v>8</v>
      </c>
      <c r="N6681">
        <f>IF(OR(WEEKDAY(A6681)=1,WEEKDAY(A6681)=7,COUNTIF('2027祝日等（不使用）'!$A$1:$A$20,単年カーブ!A6681)=1),0,1)</f>
        <v>1</v>
      </c>
      <c r="O6681">
        <f t="shared" si="729"/>
        <v>6</v>
      </c>
      <c r="P6681">
        <f t="shared" si="733"/>
        <v>0</v>
      </c>
      <c r="Q6681">
        <f t="shared" si="734"/>
        <v>0</v>
      </c>
    </row>
    <row r="6682" spans="1:17" ht="19.5" x14ac:dyDescent="0.4">
      <c r="A6682" s="33">
        <f t="shared" si="728"/>
        <v>46617</v>
      </c>
      <c r="B6682" s="27" t="str">
        <f t="shared" si="730"/>
        <v>(水)</v>
      </c>
      <c r="C6682" s="34">
        <v>0.125</v>
      </c>
      <c r="D6682" s="16" t="s">
        <v>18</v>
      </c>
      <c r="E6682" s="35">
        <v>0.14583333333333301</v>
      </c>
      <c r="F6682" s="50">
        <f>IF(COUNTIF('リスト（不使用）'!$A$5:$A$6,単年カーブ!$A$1),"希望数量入力ください",'単年（2027年度）'!$E$12*単年カーブ!$R$3+'単年（2027年度）'!$E$12*(1-単年カーブ!$R$3)*単年カーブ!Q6682)</f>
        <v>0</v>
      </c>
      <c r="G6682" s="47">
        <f t="shared" si="731"/>
        <v>0</v>
      </c>
      <c r="M6682">
        <f t="shared" si="732"/>
        <v>8</v>
      </c>
      <c r="N6682">
        <f>IF(OR(WEEKDAY(A6682)=1,WEEKDAY(A6682)=7,COUNTIF('2027祝日等（不使用）'!$A$1:$A$20,単年カーブ!A6682)=1),0,1)</f>
        <v>1</v>
      </c>
      <c r="O6682">
        <f t="shared" si="729"/>
        <v>7</v>
      </c>
      <c r="P6682">
        <f t="shared" si="733"/>
        <v>0</v>
      </c>
      <c r="Q6682">
        <f t="shared" si="734"/>
        <v>0</v>
      </c>
    </row>
    <row r="6683" spans="1:17" ht="19.5" x14ac:dyDescent="0.4">
      <c r="A6683" s="33">
        <f t="shared" si="728"/>
        <v>46617</v>
      </c>
      <c r="B6683" s="27" t="str">
        <f t="shared" si="730"/>
        <v>(水)</v>
      </c>
      <c r="C6683" s="34">
        <v>0.14583333333333301</v>
      </c>
      <c r="D6683" s="16" t="s">
        <v>18</v>
      </c>
      <c r="E6683" s="35">
        <v>0.16666666666666699</v>
      </c>
      <c r="F6683" s="50">
        <f>IF(COUNTIF('リスト（不使用）'!$A$5:$A$6,単年カーブ!$A$1),"希望数量入力ください",'単年（2027年度）'!$E$12*単年カーブ!$R$3+'単年（2027年度）'!$E$12*(1-単年カーブ!$R$3)*単年カーブ!Q6683)</f>
        <v>0</v>
      </c>
      <c r="G6683" s="47">
        <f t="shared" si="731"/>
        <v>0</v>
      </c>
      <c r="M6683">
        <f t="shared" si="732"/>
        <v>8</v>
      </c>
      <c r="N6683">
        <f>IF(OR(WEEKDAY(A6683)=1,WEEKDAY(A6683)=7,COUNTIF('2027祝日等（不使用）'!$A$1:$A$20,単年カーブ!A6683)=1),0,1)</f>
        <v>1</v>
      </c>
      <c r="O6683">
        <f t="shared" si="729"/>
        <v>8</v>
      </c>
      <c r="P6683">
        <f t="shared" si="733"/>
        <v>0</v>
      </c>
      <c r="Q6683">
        <f t="shared" si="734"/>
        <v>0</v>
      </c>
    </row>
    <row r="6684" spans="1:17" ht="19.5" x14ac:dyDescent="0.4">
      <c r="A6684" s="33">
        <f t="shared" si="728"/>
        <v>46617</v>
      </c>
      <c r="B6684" s="27" t="str">
        <f t="shared" si="730"/>
        <v>(水)</v>
      </c>
      <c r="C6684" s="34">
        <v>0.16666666666666699</v>
      </c>
      <c r="D6684" s="16" t="s">
        <v>18</v>
      </c>
      <c r="E6684" s="35">
        <v>0.1875</v>
      </c>
      <c r="F6684" s="50">
        <f>IF(COUNTIF('リスト（不使用）'!$A$5:$A$6,単年カーブ!$A$1),"希望数量入力ください",'単年（2027年度）'!$E$12*単年カーブ!$R$3+'単年（2027年度）'!$E$12*(1-単年カーブ!$R$3)*単年カーブ!Q6684)</f>
        <v>0</v>
      </c>
      <c r="G6684" s="47">
        <f t="shared" si="731"/>
        <v>0</v>
      </c>
      <c r="M6684">
        <f t="shared" si="732"/>
        <v>8</v>
      </c>
      <c r="N6684">
        <f>IF(OR(WEEKDAY(A6684)=1,WEEKDAY(A6684)=7,COUNTIF('2027祝日等（不使用）'!$A$1:$A$20,単年カーブ!A6684)=1),0,1)</f>
        <v>1</v>
      </c>
      <c r="O6684">
        <f t="shared" si="729"/>
        <v>9</v>
      </c>
      <c r="P6684">
        <f t="shared" si="733"/>
        <v>0</v>
      </c>
      <c r="Q6684">
        <f t="shared" si="734"/>
        <v>0</v>
      </c>
    </row>
    <row r="6685" spans="1:17" ht="19.5" x14ac:dyDescent="0.4">
      <c r="A6685" s="33">
        <f t="shared" si="728"/>
        <v>46617</v>
      </c>
      <c r="B6685" s="27" t="str">
        <f t="shared" si="730"/>
        <v>(水)</v>
      </c>
      <c r="C6685" s="34">
        <v>0.1875</v>
      </c>
      <c r="D6685" s="16" t="s">
        <v>18</v>
      </c>
      <c r="E6685" s="35">
        <v>0.20833333333333301</v>
      </c>
      <c r="F6685" s="50">
        <f>IF(COUNTIF('リスト（不使用）'!$A$5:$A$6,単年カーブ!$A$1),"希望数量入力ください",'単年（2027年度）'!$E$12*単年カーブ!$R$3+'単年（2027年度）'!$E$12*(1-単年カーブ!$R$3)*単年カーブ!Q6685)</f>
        <v>0</v>
      </c>
      <c r="G6685" s="47">
        <f t="shared" si="731"/>
        <v>0</v>
      </c>
      <c r="M6685">
        <f t="shared" si="732"/>
        <v>8</v>
      </c>
      <c r="N6685">
        <f>IF(OR(WEEKDAY(A6685)=1,WEEKDAY(A6685)=7,COUNTIF('2027祝日等（不使用）'!$A$1:$A$20,単年カーブ!A6685)=1),0,1)</f>
        <v>1</v>
      </c>
      <c r="O6685">
        <f t="shared" si="729"/>
        <v>10</v>
      </c>
      <c r="P6685">
        <f t="shared" si="733"/>
        <v>0</v>
      </c>
      <c r="Q6685">
        <f t="shared" si="734"/>
        <v>0</v>
      </c>
    </row>
    <row r="6686" spans="1:17" ht="19.5" x14ac:dyDescent="0.4">
      <c r="A6686" s="33">
        <f t="shared" si="728"/>
        <v>46617</v>
      </c>
      <c r="B6686" s="27" t="str">
        <f t="shared" si="730"/>
        <v>(水)</v>
      </c>
      <c r="C6686" s="34">
        <v>0.20833333333333301</v>
      </c>
      <c r="D6686" s="16" t="s">
        <v>18</v>
      </c>
      <c r="E6686" s="35">
        <v>0.22916666666666699</v>
      </c>
      <c r="F6686" s="50">
        <f>IF(COUNTIF('リスト（不使用）'!$A$5:$A$6,単年カーブ!$A$1),"希望数量入力ください",'単年（2027年度）'!$E$12*単年カーブ!$R$3+'単年（2027年度）'!$E$12*(1-単年カーブ!$R$3)*単年カーブ!Q6686)</f>
        <v>0</v>
      </c>
      <c r="G6686" s="47">
        <f t="shared" si="731"/>
        <v>0</v>
      </c>
      <c r="M6686">
        <f t="shared" si="732"/>
        <v>8</v>
      </c>
      <c r="N6686">
        <f>IF(OR(WEEKDAY(A6686)=1,WEEKDAY(A6686)=7,COUNTIF('2027祝日等（不使用）'!$A$1:$A$20,単年カーブ!A6686)=1),0,1)</f>
        <v>1</v>
      </c>
      <c r="O6686">
        <f t="shared" si="729"/>
        <v>11</v>
      </c>
      <c r="P6686">
        <f t="shared" si="733"/>
        <v>0</v>
      </c>
      <c r="Q6686">
        <f t="shared" si="734"/>
        <v>0</v>
      </c>
    </row>
    <row r="6687" spans="1:17" ht="19.5" x14ac:dyDescent="0.4">
      <c r="A6687" s="33">
        <f t="shared" si="728"/>
        <v>46617</v>
      </c>
      <c r="B6687" s="27" t="str">
        <f t="shared" si="730"/>
        <v>(水)</v>
      </c>
      <c r="C6687" s="34">
        <v>0.22916666666666699</v>
      </c>
      <c r="D6687" s="16" t="s">
        <v>18</v>
      </c>
      <c r="E6687" s="35">
        <v>0.25</v>
      </c>
      <c r="F6687" s="50">
        <f>IF(COUNTIF('リスト（不使用）'!$A$5:$A$6,単年カーブ!$A$1),"希望数量入力ください",'単年（2027年度）'!$E$12*単年カーブ!$R$3+'単年（2027年度）'!$E$12*(1-単年カーブ!$R$3)*単年カーブ!Q6687)</f>
        <v>0</v>
      </c>
      <c r="G6687" s="47">
        <f t="shared" si="731"/>
        <v>0</v>
      </c>
      <c r="M6687">
        <f t="shared" si="732"/>
        <v>8</v>
      </c>
      <c r="N6687">
        <f>IF(OR(WEEKDAY(A6687)=1,WEEKDAY(A6687)=7,COUNTIF('2027祝日等（不使用）'!$A$1:$A$20,単年カーブ!A6687)=1),0,1)</f>
        <v>1</v>
      </c>
      <c r="O6687">
        <f t="shared" si="729"/>
        <v>12</v>
      </c>
      <c r="P6687">
        <f t="shared" si="733"/>
        <v>0</v>
      </c>
      <c r="Q6687">
        <f t="shared" si="734"/>
        <v>0</v>
      </c>
    </row>
    <row r="6688" spans="1:17" ht="19.5" x14ac:dyDescent="0.4">
      <c r="A6688" s="33">
        <f t="shared" si="728"/>
        <v>46617</v>
      </c>
      <c r="B6688" s="27" t="str">
        <f t="shared" si="730"/>
        <v>(水)</v>
      </c>
      <c r="C6688" s="34">
        <v>0.25</v>
      </c>
      <c r="D6688" s="16" t="s">
        <v>18</v>
      </c>
      <c r="E6688" s="35">
        <v>0.27083333333333298</v>
      </c>
      <c r="F6688" s="50">
        <f>IF(COUNTIF('リスト（不使用）'!$A$5:$A$6,単年カーブ!$A$1),"希望数量入力ください",'単年（2027年度）'!$E$12*単年カーブ!$R$3+'単年（2027年度）'!$E$12*(1-単年カーブ!$R$3)*単年カーブ!Q6688)</f>
        <v>0</v>
      </c>
      <c r="G6688" s="47">
        <f t="shared" si="731"/>
        <v>0</v>
      </c>
      <c r="M6688">
        <f t="shared" si="732"/>
        <v>8</v>
      </c>
      <c r="N6688">
        <f>IF(OR(WEEKDAY(A6688)=1,WEEKDAY(A6688)=7,COUNTIF('2027祝日等（不使用）'!$A$1:$A$20,単年カーブ!A6688)=1),0,1)</f>
        <v>1</v>
      </c>
      <c r="O6688">
        <f t="shared" si="729"/>
        <v>13</v>
      </c>
      <c r="P6688">
        <f t="shared" si="733"/>
        <v>0</v>
      </c>
      <c r="Q6688">
        <f t="shared" si="734"/>
        <v>0</v>
      </c>
    </row>
    <row r="6689" spans="1:17" ht="19.5" x14ac:dyDescent="0.4">
      <c r="A6689" s="33">
        <f t="shared" si="728"/>
        <v>46617</v>
      </c>
      <c r="B6689" s="27" t="str">
        <f t="shared" si="730"/>
        <v>(水)</v>
      </c>
      <c r="C6689" s="34">
        <v>0.27083333333333298</v>
      </c>
      <c r="D6689" s="16" t="s">
        <v>18</v>
      </c>
      <c r="E6689" s="35">
        <v>0.29166666666666702</v>
      </c>
      <c r="F6689" s="50">
        <f>IF(COUNTIF('リスト（不使用）'!$A$5:$A$6,単年カーブ!$A$1),"希望数量入力ください",'単年（2027年度）'!$E$12*単年カーブ!$R$3+'単年（2027年度）'!$E$12*(1-単年カーブ!$R$3)*単年カーブ!Q6689)</f>
        <v>0</v>
      </c>
      <c r="G6689" s="47">
        <f t="shared" si="731"/>
        <v>0</v>
      </c>
      <c r="M6689">
        <f t="shared" si="732"/>
        <v>8</v>
      </c>
      <c r="N6689">
        <f>IF(OR(WEEKDAY(A6689)=1,WEEKDAY(A6689)=7,COUNTIF('2027祝日等（不使用）'!$A$1:$A$20,単年カーブ!A6689)=1),0,1)</f>
        <v>1</v>
      </c>
      <c r="O6689">
        <f t="shared" si="729"/>
        <v>14</v>
      </c>
      <c r="P6689">
        <f t="shared" si="733"/>
        <v>0</v>
      </c>
      <c r="Q6689">
        <f t="shared" si="734"/>
        <v>0</v>
      </c>
    </row>
    <row r="6690" spans="1:17" ht="19.5" x14ac:dyDescent="0.4">
      <c r="A6690" s="33">
        <f t="shared" si="728"/>
        <v>46617</v>
      </c>
      <c r="B6690" s="27" t="str">
        <f t="shared" si="730"/>
        <v>(水)</v>
      </c>
      <c r="C6690" s="34">
        <v>0.29166666666666702</v>
      </c>
      <c r="D6690" s="16" t="s">
        <v>18</v>
      </c>
      <c r="E6690" s="35">
        <v>0.3125</v>
      </c>
      <c r="F6690" s="50">
        <f>IF(COUNTIF('リスト（不使用）'!$A$5:$A$6,単年カーブ!$A$1),"希望数量入力ください",'単年（2027年度）'!$E$12*単年カーブ!$R$3+'単年（2027年度）'!$E$12*(1-単年カーブ!$R$3)*単年カーブ!Q6690)</f>
        <v>0</v>
      </c>
      <c r="G6690" s="47">
        <f t="shared" si="731"/>
        <v>0</v>
      </c>
      <c r="M6690">
        <f t="shared" si="732"/>
        <v>8</v>
      </c>
      <c r="N6690">
        <f>IF(OR(WEEKDAY(A6690)=1,WEEKDAY(A6690)=7,COUNTIF('2027祝日等（不使用）'!$A$1:$A$20,単年カーブ!A6690)=1),0,1)</f>
        <v>1</v>
      </c>
      <c r="O6690">
        <f t="shared" si="729"/>
        <v>15</v>
      </c>
      <c r="P6690">
        <f t="shared" si="733"/>
        <v>0</v>
      </c>
      <c r="Q6690">
        <f t="shared" si="734"/>
        <v>0</v>
      </c>
    </row>
    <row r="6691" spans="1:17" ht="19.5" x14ac:dyDescent="0.4">
      <c r="A6691" s="33">
        <f t="shared" si="728"/>
        <v>46617</v>
      </c>
      <c r="B6691" s="27" t="str">
        <f t="shared" si="730"/>
        <v>(水)</v>
      </c>
      <c r="C6691" s="34">
        <v>0.3125</v>
      </c>
      <c r="D6691" s="16" t="s">
        <v>18</v>
      </c>
      <c r="E6691" s="35">
        <v>0.33333333333333298</v>
      </c>
      <c r="F6691" s="50">
        <f>IF(COUNTIF('リスト（不使用）'!$A$5:$A$6,単年カーブ!$A$1),"希望数量入力ください",'単年（2027年度）'!$E$12*単年カーブ!$R$3+'単年（2027年度）'!$E$12*(1-単年カーブ!$R$3)*単年カーブ!Q6691)</f>
        <v>0</v>
      </c>
      <c r="G6691" s="47">
        <f t="shared" si="731"/>
        <v>0</v>
      </c>
      <c r="M6691">
        <f t="shared" si="732"/>
        <v>8</v>
      </c>
      <c r="N6691">
        <f>IF(OR(WEEKDAY(A6691)=1,WEEKDAY(A6691)=7,COUNTIF('2027祝日等（不使用）'!$A$1:$A$20,単年カーブ!A6691)=1),0,1)</f>
        <v>1</v>
      </c>
      <c r="O6691">
        <f t="shared" si="729"/>
        <v>16</v>
      </c>
      <c r="P6691">
        <f t="shared" si="733"/>
        <v>0</v>
      </c>
      <c r="Q6691">
        <f t="shared" si="734"/>
        <v>0</v>
      </c>
    </row>
    <row r="6692" spans="1:17" ht="19.5" x14ac:dyDescent="0.4">
      <c r="A6692" s="33">
        <f t="shared" si="728"/>
        <v>46617</v>
      </c>
      <c r="B6692" s="27" t="str">
        <f t="shared" si="730"/>
        <v>(水)</v>
      </c>
      <c r="C6692" s="34">
        <v>0.33333333333333298</v>
      </c>
      <c r="D6692" s="16" t="s">
        <v>18</v>
      </c>
      <c r="E6692" s="35">
        <v>0.35416666666666702</v>
      </c>
      <c r="F6692" s="50">
        <f>IF(COUNTIF('リスト（不使用）'!$A$5:$A$6,単年カーブ!$A$1),"希望数量入力ください",'単年（2027年度）'!$E$12*単年カーブ!$R$3+'単年（2027年度）'!$E$12*(1-単年カーブ!$R$3)*単年カーブ!Q6692)</f>
        <v>0</v>
      </c>
      <c r="G6692" s="47">
        <f t="shared" si="731"/>
        <v>0</v>
      </c>
      <c r="M6692">
        <f t="shared" si="732"/>
        <v>8</v>
      </c>
      <c r="N6692">
        <f>IF(OR(WEEKDAY(A6692)=1,WEEKDAY(A6692)=7,COUNTIF('2027祝日等（不使用）'!$A$1:$A$20,単年カーブ!A6692)=1),0,1)</f>
        <v>1</v>
      </c>
      <c r="O6692">
        <f t="shared" si="729"/>
        <v>17</v>
      </c>
      <c r="P6692">
        <f t="shared" si="733"/>
        <v>1</v>
      </c>
      <c r="Q6692">
        <f t="shared" si="734"/>
        <v>1</v>
      </c>
    </row>
    <row r="6693" spans="1:17" ht="19.5" x14ac:dyDescent="0.4">
      <c r="A6693" s="33">
        <f t="shared" si="728"/>
        <v>46617</v>
      </c>
      <c r="B6693" s="27" t="str">
        <f t="shared" si="730"/>
        <v>(水)</v>
      </c>
      <c r="C6693" s="34">
        <v>0.35416666666666702</v>
      </c>
      <c r="D6693" s="16" t="s">
        <v>18</v>
      </c>
      <c r="E6693" s="35">
        <v>0.375</v>
      </c>
      <c r="F6693" s="50">
        <f>IF(COUNTIF('リスト（不使用）'!$A$5:$A$6,単年カーブ!$A$1),"希望数量入力ください",'単年（2027年度）'!$E$12*単年カーブ!$R$3+'単年（2027年度）'!$E$12*(1-単年カーブ!$R$3)*単年カーブ!Q6693)</f>
        <v>0</v>
      </c>
      <c r="G6693" s="47">
        <f t="shared" si="731"/>
        <v>0</v>
      </c>
      <c r="M6693">
        <f t="shared" si="732"/>
        <v>8</v>
      </c>
      <c r="N6693">
        <f>IF(OR(WEEKDAY(A6693)=1,WEEKDAY(A6693)=7,COUNTIF('2027祝日等（不使用）'!$A$1:$A$20,単年カーブ!A6693)=1),0,1)</f>
        <v>1</v>
      </c>
      <c r="O6693">
        <f t="shared" si="729"/>
        <v>18</v>
      </c>
      <c r="P6693">
        <f t="shared" si="733"/>
        <v>1</v>
      </c>
      <c r="Q6693">
        <f t="shared" si="734"/>
        <v>1</v>
      </c>
    </row>
    <row r="6694" spans="1:17" ht="19.5" x14ac:dyDescent="0.4">
      <c r="A6694" s="33">
        <f t="shared" si="728"/>
        <v>46617</v>
      </c>
      <c r="B6694" s="27" t="str">
        <f t="shared" si="730"/>
        <v>(水)</v>
      </c>
      <c r="C6694" s="34">
        <v>0.375</v>
      </c>
      <c r="D6694" s="16" t="s">
        <v>18</v>
      </c>
      <c r="E6694" s="35">
        <v>0.39583333333333298</v>
      </c>
      <c r="F6694" s="50">
        <f>IF(COUNTIF('リスト（不使用）'!$A$5:$A$6,単年カーブ!$A$1),"希望数量入力ください",'単年（2027年度）'!$E$12*単年カーブ!$R$3+'単年（2027年度）'!$E$12*(1-単年カーブ!$R$3)*単年カーブ!Q6694)</f>
        <v>0</v>
      </c>
      <c r="G6694" s="47">
        <f t="shared" si="731"/>
        <v>0</v>
      </c>
      <c r="M6694">
        <f t="shared" si="732"/>
        <v>8</v>
      </c>
      <c r="N6694">
        <f>IF(OR(WEEKDAY(A6694)=1,WEEKDAY(A6694)=7,COUNTIF('2027祝日等（不使用）'!$A$1:$A$20,単年カーブ!A6694)=1),0,1)</f>
        <v>1</v>
      </c>
      <c r="O6694">
        <f t="shared" si="729"/>
        <v>19</v>
      </c>
      <c r="P6694">
        <f t="shared" si="733"/>
        <v>1</v>
      </c>
      <c r="Q6694">
        <f t="shared" si="734"/>
        <v>1</v>
      </c>
    </row>
    <row r="6695" spans="1:17" ht="19.5" x14ac:dyDescent="0.4">
      <c r="A6695" s="33">
        <f t="shared" si="728"/>
        <v>46617</v>
      </c>
      <c r="B6695" s="27" t="str">
        <f t="shared" si="730"/>
        <v>(水)</v>
      </c>
      <c r="C6695" s="34">
        <v>0.39583333333333298</v>
      </c>
      <c r="D6695" s="16" t="s">
        <v>18</v>
      </c>
      <c r="E6695" s="35">
        <v>0.41666666666666702</v>
      </c>
      <c r="F6695" s="50">
        <f>IF(COUNTIF('リスト（不使用）'!$A$5:$A$6,単年カーブ!$A$1),"希望数量入力ください",'単年（2027年度）'!$E$12*単年カーブ!$R$3+'単年（2027年度）'!$E$12*(1-単年カーブ!$R$3)*単年カーブ!Q6695)</f>
        <v>0</v>
      </c>
      <c r="G6695" s="47">
        <f t="shared" si="731"/>
        <v>0</v>
      </c>
      <c r="M6695">
        <f t="shared" si="732"/>
        <v>8</v>
      </c>
      <c r="N6695">
        <f>IF(OR(WEEKDAY(A6695)=1,WEEKDAY(A6695)=7,COUNTIF('2027祝日等（不使用）'!$A$1:$A$20,単年カーブ!A6695)=1),0,1)</f>
        <v>1</v>
      </c>
      <c r="O6695">
        <f t="shared" si="729"/>
        <v>20</v>
      </c>
      <c r="P6695">
        <f t="shared" si="733"/>
        <v>1</v>
      </c>
      <c r="Q6695">
        <f t="shared" si="734"/>
        <v>1</v>
      </c>
    </row>
    <row r="6696" spans="1:17" ht="19.5" x14ac:dyDescent="0.4">
      <c r="A6696" s="33">
        <f t="shared" si="728"/>
        <v>46617</v>
      </c>
      <c r="B6696" s="27" t="str">
        <f t="shared" si="730"/>
        <v>(水)</v>
      </c>
      <c r="C6696" s="34">
        <v>0.41666666666666702</v>
      </c>
      <c r="D6696" s="16" t="s">
        <v>18</v>
      </c>
      <c r="E6696" s="35">
        <v>0.4375</v>
      </c>
      <c r="F6696" s="50">
        <f>IF(COUNTIF('リスト（不使用）'!$A$5:$A$6,単年カーブ!$A$1),"希望数量入力ください",'単年（2027年度）'!$E$12*単年カーブ!$R$3+'単年（2027年度）'!$E$12*(1-単年カーブ!$R$3)*単年カーブ!Q6696)</f>
        <v>0</v>
      </c>
      <c r="G6696" s="47">
        <f t="shared" si="731"/>
        <v>0</v>
      </c>
      <c r="M6696">
        <f t="shared" si="732"/>
        <v>8</v>
      </c>
      <c r="N6696">
        <f>IF(OR(WEEKDAY(A6696)=1,WEEKDAY(A6696)=7,COUNTIF('2027祝日等（不使用）'!$A$1:$A$20,単年カーブ!A6696)=1),0,1)</f>
        <v>1</v>
      </c>
      <c r="O6696">
        <f t="shared" si="729"/>
        <v>21</v>
      </c>
      <c r="P6696">
        <f t="shared" si="733"/>
        <v>1</v>
      </c>
      <c r="Q6696">
        <f t="shared" si="734"/>
        <v>1</v>
      </c>
    </row>
    <row r="6697" spans="1:17" ht="19.5" x14ac:dyDescent="0.4">
      <c r="A6697" s="33">
        <f t="shared" si="728"/>
        <v>46617</v>
      </c>
      <c r="B6697" s="27" t="str">
        <f t="shared" si="730"/>
        <v>(水)</v>
      </c>
      <c r="C6697" s="34">
        <v>0.4375</v>
      </c>
      <c r="D6697" s="16" t="s">
        <v>18</v>
      </c>
      <c r="E6697" s="35">
        <v>0.45833333333333298</v>
      </c>
      <c r="F6697" s="50">
        <f>IF(COUNTIF('リスト（不使用）'!$A$5:$A$6,単年カーブ!$A$1),"希望数量入力ください",'単年（2027年度）'!$E$12*単年カーブ!$R$3+'単年（2027年度）'!$E$12*(1-単年カーブ!$R$3)*単年カーブ!Q6697)</f>
        <v>0</v>
      </c>
      <c r="G6697" s="47">
        <f t="shared" si="731"/>
        <v>0</v>
      </c>
      <c r="M6697">
        <f t="shared" si="732"/>
        <v>8</v>
      </c>
      <c r="N6697">
        <f>IF(OR(WEEKDAY(A6697)=1,WEEKDAY(A6697)=7,COUNTIF('2027祝日等（不使用）'!$A$1:$A$20,単年カーブ!A6697)=1),0,1)</f>
        <v>1</v>
      </c>
      <c r="O6697">
        <f t="shared" si="729"/>
        <v>22</v>
      </c>
      <c r="P6697">
        <f t="shared" si="733"/>
        <v>1</v>
      </c>
      <c r="Q6697">
        <f t="shared" si="734"/>
        <v>1</v>
      </c>
    </row>
    <row r="6698" spans="1:17" ht="19.5" x14ac:dyDescent="0.4">
      <c r="A6698" s="33">
        <f t="shared" si="728"/>
        <v>46617</v>
      </c>
      <c r="B6698" s="27" t="str">
        <f t="shared" si="730"/>
        <v>(水)</v>
      </c>
      <c r="C6698" s="34">
        <v>0.45833333333333298</v>
      </c>
      <c r="D6698" s="16" t="s">
        <v>18</v>
      </c>
      <c r="E6698" s="35">
        <v>0.47916666666666702</v>
      </c>
      <c r="F6698" s="50">
        <f>IF(COUNTIF('リスト（不使用）'!$A$5:$A$6,単年カーブ!$A$1),"希望数量入力ください",'単年（2027年度）'!$E$12*単年カーブ!$R$3+'単年（2027年度）'!$E$12*(1-単年カーブ!$R$3)*単年カーブ!Q6698)</f>
        <v>0</v>
      </c>
      <c r="G6698" s="47">
        <f t="shared" si="731"/>
        <v>0</v>
      </c>
      <c r="M6698">
        <f t="shared" si="732"/>
        <v>8</v>
      </c>
      <c r="N6698">
        <f>IF(OR(WEEKDAY(A6698)=1,WEEKDAY(A6698)=7,COUNTIF('2027祝日等（不使用）'!$A$1:$A$20,単年カーブ!A6698)=1),0,1)</f>
        <v>1</v>
      </c>
      <c r="O6698">
        <f t="shared" si="729"/>
        <v>23</v>
      </c>
      <c r="P6698">
        <f t="shared" si="733"/>
        <v>1</v>
      </c>
      <c r="Q6698">
        <f t="shared" si="734"/>
        <v>1</v>
      </c>
    </row>
    <row r="6699" spans="1:17" ht="19.5" x14ac:dyDescent="0.4">
      <c r="A6699" s="33">
        <f t="shared" si="728"/>
        <v>46617</v>
      </c>
      <c r="B6699" s="27" t="str">
        <f t="shared" si="730"/>
        <v>(水)</v>
      </c>
      <c r="C6699" s="34">
        <v>0.47916666666666702</v>
      </c>
      <c r="D6699" s="16" t="s">
        <v>18</v>
      </c>
      <c r="E6699" s="35">
        <v>0.5</v>
      </c>
      <c r="F6699" s="50">
        <f>IF(COUNTIF('リスト（不使用）'!$A$5:$A$6,単年カーブ!$A$1),"希望数量入力ください",'単年（2027年度）'!$E$12*単年カーブ!$R$3+'単年（2027年度）'!$E$12*(1-単年カーブ!$R$3)*単年カーブ!Q6699)</f>
        <v>0</v>
      </c>
      <c r="G6699" s="47">
        <f t="shared" si="731"/>
        <v>0</v>
      </c>
      <c r="M6699">
        <f t="shared" si="732"/>
        <v>8</v>
      </c>
      <c r="N6699">
        <f>IF(OR(WEEKDAY(A6699)=1,WEEKDAY(A6699)=7,COUNTIF('2027祝日等（不使用）'!$A$1:$A$20,単年カーブ!A6699)=1),0,1)</f>
        <v>1</v>
      </c>
      <c r="O6699">
        <f t="shared" si="729"/>
        <v>24</v>
      </c>
      <c r="P6699">
        <f t="shared" si="733"/>
        <v>1</v>
      </c>
      <c r="Q6699">
        <f t="shared" si="734"/>
        <v>1</v>
      </c>
    </row>
    <row r="6700" spans="1:17" ht="19.5" x14ac:dyDescent="0.4">
      <c r="A6700" s="33">
        <f t="shared" si="728"/>
        <v>46617</v>
      </c>
      <c r="B6700" s="27" t="str">
        <f t="shared" si="730"/>
        <v>(水)</v>
      </c>
      <c r="C6700" s="34">
        <v>0.5</v>
      </c>
      <c r="D6700" s="16" t="s">
        <v>18</v>
      </c>
      <c r="E6700" s="35">
        <v>0.52083333333333304</v>
      </c>
      <c r="F6700" s="50">
        <f>IF(COUNTIF('リスト（不使用）'!$A$5:$A$6,単年カーブ!$A$1),"希望数量入力ください",'単年（2027年度）'!$E$12*単年カーブ!$R$3+'単年（2027年度）'!$E$12*(1-単年カーブ!$R$3)*単年カーブ!Q6700)</f>
        <v>0</v>
      </c>
      <c r="G6700" s="47">
        <f t="shared" si="731"/>
        <v>0</v>
      </c>
      <c r="M6700">
        <f t="shared" si="732"/>
        <v>8</v>
      </c>
      <c r="N6700">
        <f>IF(OR(WEEKDAY(A6700)=1,WEEKDAY(A6700)=7,COUNTIF('2027祝日等（不使用）'!$A$1:$A$20,単年カーブ!A6700)=1),0,1)</f>
        <v>1</v>
      </c>
      <c r="O6700">
        <f t="shared" si="729"/>
        <v>25</v>
      </c>
      <c r="P6700">
        <f t="shared" si="733"/>
        <v>1</v>
      </c>
      <c r="Q6700">
        <f t="shared" si="734"/>
        <v>1</v>
      </c>
    </row>
    <row r="6701" spans="1:17" ht="19.5" x14ac:dyDescent="0.4">
      <c r="A6701" s="33">
        <f t="shared" si="728"/>
        <v>46617</v>
      </c>
      <c r="B6701" s="27" t="str">
        <f t="shared" si="730"/>
        <v>(水)</v>
      </c>
      <c r="C6701" s="34">
        <v>0.52083333333333304</v>
      </c>
      <c r="D6701" s="16" t="s">
        <v>18</v>
      </c>
      <c r="E6701" s="35">
        <v>0.54166666666666696</v>
      </c>
      <c r="F6701" s="50">
        <f>IF(COUNTIF('リスト（不使用）'!$A$5:$A$6,単年カーブ!$A$1),"希望数量入力ください",'単年（2027年度）'!$E$12*単年カーブ!$R$3+'単年（2027年度）'!$E$12*(1-単年カーブ!$R$3)*単年カーブ!Q6701)</f>
        <v>0</v>
      </c>
      <c r="G6701" s="47">
        <f t="shared" si="731"/>
        <v>0</v>
      </c>
      <c r="M6701">
        <f t="shared" si="732"/>
        <v>8</v>
      </c>
      <c r="N6701">
        <f>IF(OR(WEEKDAY(A6701)=1,WEEKDAY(A6701)=7,COUNTIF('2027祝日等（不使用）'!$A$1:$A$20,単年カーブ!A6701)=1),0,1)</f>
        <v>1</v>
      </c>
      <c r="O6701">
        <f t="shared" si="729"/>
        <v>26</v>
      </c>
      <c r="P6701">
        <f t="shared" si="733"/>
        <v>1</v>
      </c>
      <c r="Q6701">
        <f t="shared" si="734"/>
        <v>1</v>
      </c>
    </row>
    <row r="6702" spans="1:17" ht="19.5" x14ac:dyDescent="0.4">
      <c r="A6702" s="33">
        <f t="shared" si="728"/>
        <v>46617</v>
      </c>
      <c r="B6702" s="27" t="str">
        <f t="shared" si="730"/>
        <v>(水)</v>
      </c>
      <c r="C6702" s="34">
        <v>0.54166666666666696</v>
      </c>
      <c r="D6702" s="16" t="s">
        <v>18</v>
      </c>
      <c r="E6702" s="35">
        <v>0.5625</v>
      </c>
      <c r="F6702" s="50">
        <f>IF(COUNTIF('リスト（不使用）'!$A$5:$A$6,単年カーブ!$A$1),"希望数量入力ください",'単年（2027年度）'!$E$12*単年カーブ!$R$3+'単年（2027年度）'!$E$12*(1-単年カーブ!$R$3)*単年カーブ!Q6702)</f>
        <v>0</v>
      </c>
      <c r="G6702" s="47">
        <f t="shared" si="731"/>
        <v>0</v>
      </c>
      <c r="M6702">
        <f t="shared" si="732"/>
        <v>8</v>
      </c>
      <c r="N6702">
        <f>IF(OR(WEEKDAY(A6702)=1,WEEKDAY(A6702)=7,COUNTIF('2027祝日等（不使用）'!$A$1:$A$20,単年カーブ!A6702)=1),0,1)</f>
        <v>1</v>
      </c>
      <c r="O6702">
        <f t="shared" si="729"/>
        <v>27</v>
      </c>
      <c r="P6702">
        <f t="shared" si="733"/>
        <v>1</v>
      </c>
      <c r="Q6702">
        <f t="shared" si="734"/>
        <v>1</v>
      </c>
    </row>
    <row r="6703" spans="1:17" ht="19.5" x14ac:dyDescent="0.4">
      <c r="A6703" s="33">
        <f t="shared" si="728"/>
        <v>46617</v>
      </c>
      <c r="B6703" s="27" t="str">
        <f t="shared" si="730"/>
        <v>(水)</v>
      </c>
      <c r="C6703" s="34">
        <v>0.5625</v>
      </c>
      <c r="D6703" s="16" t="s">
        <v>18</v>
      </c>
      <c r="E6703" s="35">
        <v>0.58333333333333304</v>
      </c>
      <c r="F6703" s="50">
        <f>IF(COUNTIF('リスト（不使用）'!$A$5:$A$6,単年カーブ!$A$1),"希望数量入力ください",'単年（2027年度）'!$E$12*単年カーブ!$R$3+'単年（2027年度）'!$E$12*(1-単年カーブ!$R$3)*単年カーブ!Q6703)</f>
        <v>0</v>
      </c>
      <c r="G6703" s="47">
        <f t="shared" si="731"/>
        <v>0</v>
      </c>
      <c r="M6703">
        <f t="shared" si="732"/>
        <v>8</v>
      </c>
      <c r="N6703">
        <f>IF(OR(WEEKDAY(A6703)=1,WEEKDAY(A6703)=7,COUNTIF('2027祝日等（不使用）'!$A$1:$A$20,単年カーブ!A6703)=1),0,1)</f>
        <v>1</v>
      </c>
      <c r="O6703">
        <f t="shared" si="729"/>
        <v>28</v>
      </c>
      <c r="P6703">
        <f t="shared" si="733"/>
        <v>1</v>
      </c>
      <c r="Q6703">
        <f t="shared" si="734"/>
        <v>1</v>
      </c>
    </row>
    <row r="6704" spans="1:17" ht="19.5" x14ac:dyDescent="0.4">
      <c r="A6704" s="33">
        <f t="shared" si="728"/>
        <v>46617</v>
      </c>
      <c r="B6704" s="27" t="str">
        <f t="shared" si="730"/>
        <v>(水)</v>
      </c>
      <c r="C6704" s="34">
        <v>0.58333333333333304</v>
      </c>
      <c r="D6704" s="16" t="s">
        <v>18</v>
      </c>
      <c r="E6704" s="35">
        <v>0.60416666666666696</v>
      </c>
      <c r="F6704" s="50">
        <f>IF(COUNTIF('リスト（不使用）'!$A$5:$A$6,単年カーブ!$A$1),"希望数量入力ください",'単年（2027年度）'!$E$12*単年カーブ!$R$3+'単年（2027年度）'!$E$12*(1-単年カーブ!$R$3)*単年カーブ!Q6704)</f>
        <v>0</v>
      </c>
      <c r="G6704" s="47">
        <f t="shared" si="731"/>
        <v>0</v>
      </c>
      <c r="M6704">
        <f t="shared" si="732"/>
        <v>8</v>
      </c>
      <c r="N6704">
        <f>IF(OR(WEEKDAY(A6704)=1,WEEKDAY(A6704)=7,COUNTIF('2027祝日等（不使用）'!$A$1:$A$20,単年カーブ!A6704)=1),0,1)</f>
        <v>1</v>
      </c>
      <c r="O6704">
        <f t="shared" si="729"/>
        <v>29</v>
      </c>
      <c r="P6704">
        <f t="shared" si="733"/>
        <v>1</v>
      </c>
      <c r="Q6704">
        <f t="shared" si="734"/>
        <v>1</v>
      </c>
    </row>
    <row r="6705" spans="1:17" ht="19.5" x14ac:dyDescent="0.4">
      <c r="A6705" s="33">
        <f t="shared" si="728"/>
        <v>46617</v>
      </c>
      <c r="B6705" s="27" t="str">
        <f t="shared" si="730"/>
        <v>(水)</v>
      </c>
      <c r="C6705" s="34">
        <v>0.60416666666666696</v>
      </c>
      <c r="D6705" s="16" t="s">
        <v>18</v>
      </c>
      <c r="E6705" s="35">
        <v>0.625</v>
      </c>
      <c r="F6705" s="50">
        <f>IF(COUNTIF('リスト（不使用）'!$A$5:$A$6,単年カーブ!$A$1),"希望数量入力ください",'単年（2027年度）'!$E$12*単年カーブ!$R$3+'単年（2027年度）'!$E$12*(1-単年カーブ!$R$3)*単年カーブ!Q6705)</f>
        <v>0</v>
      </c>
      <c r="G6705" s="47">
        <f t="shared" si="731"/>
        <v>0</v>
      </c>
      <c r="M6705">
        <f t="shared" si="732"/>
        <v>8</v>
      </c>
      <c r="N6705">
        <f>IF(OR(WEEKDAY(A6705)=1,WEEKDAY(A6705)=7,COUNTIF('2027祝日等（不使用）'!$A$1:$A$20,単年カーブ!A6705)=1),0,1)</f>
        <v>1</v>
      </c>
      <c r="O6705">
        <f t="shared" si="729"/>
        <v>30</v>
      </c>
      <c r="P6705">
        <f t="shared" si="733"/>
        <v>1</v>
      </c>
      <c r="Q6705">
        <f t="shared" si="734"/>
        <v>1</v>
      </c>
    </row>
    <row r="6706" spans="1:17" ht="19.5" x14ac:dyDescent="0.4">
      <c r="A6706" s="33">
        <f t="shared" si="728"/>
        <v>46617</v>
      </c>
      <c r="B6706" s="27" t="str">
        <f t="shared" si="730"/>
        <v>(水)</v>
      </c>
      <c r="C6706" s="34">
        <v>0.625</v>
      </c>
      <c r="D6706" s="16" t="s">
        <v>18</v>
      </c>
      <c r="E6706" s="35">
        <v>0.64583333333333304</v>
      </c>
      <c r="F6706" s="50">
        <f>IF(COUNTIF('リスト（不使用）'!$A$5:$A$6,単年カーブ!$A$1),"希望数量入力ください",'単年（2027年度）'!$E$12*単年カーブ!$R$3+'単年（2027年度）'!$E$12*(1-単年カーブ!$R$3)*単年カーブ!Q6706)</f>
        <v>0</v>
      </c>
      <c r="G6706" s="47">
        <f t="shared" si="731"/>
        <v>0</v>
      </c>
      <c r="M6706">
        <f t="shared" si="732"/>
        <v>8</v>
      </c>
      <c r="N6706">
        <f>IF(OR(WEEKDAY(A6706)=1,WEEKDAY(A6706)=7,COUNTIF('2027祝日等（不使用）'!$A$1:$A$20,単年カーブ!A6706)=1),0,1)</f>
        <v>1</v>
      </c>
      <c r="O6706">
        <f t="shared" si="729"/>
        <v>31</v>
      </c>
      <c r="P6706">
        <f t="shared" si="733"/>
        <v>1</v>
      </c>
      <c r="Q6706">
        <f t="shared" si="734"/>
        <v>1</v>
      </c>
    </row>
    <row r="6707" spans="1:17" ht="19.5" x14ac:dyDescent="0.4">
      <c r="A6707" s="33">
        <f t="shared" si="728"/>
        <v>46617</v>
      </c>
      <c r="B6707" s="27" t="str">
        <f t="shared" si="730"/>
        <v>(水)</v>
      </c>
      <c r="C6707" s="34">
        <v>0.64583333333333304</v>
      </c>
      <c r="D6707" s="16" t="s">
        <v>18</v>
      </c>
      <c r="E6707" s="35">
        <v>0.66666666666666696</v>
      </c>
      <c r="F6707" s="50">
        <f>IF(COUNTIF('リスト（不使用）'!$A$5:$A$6,単年カーブ!$A$1),"希望数量入力ください",'単年（2027年度）'!$E$12*単年カーブ!$R$3+'単年（2027年度）'!$E$12*(1-単年カーブ!$R$3)*単年カーブ!Q6707)</f>
        <v>0</v>
      </c>
      <c r="G6707" s="47">
        <f t="shared" si="731"/>
        <v>0</v>
      </c>
      <c r="M6707">
        <f t="shared" si="732"/>
        <v>8</v>
      </c>
      <c r="N6707">
        <f>IF(OR(WEEKDAY(A6707)=1,WEEKDAY(A6707)=7,COUNTIF('2027祝日等（不使用）'!$A$1:$A$20,単年カーブ!A6707)=1),0,1)</f>
        <v>1</v>
      </c>
      <c r="O6707">
        <f t="shared" si="729"/>
        <v>32</v>
      </c>
      <c r="P6707">
        <f t="shared" si="733"/>
        <v>1</v>
      </c>
      <c r="Q6707">
        <f t="shared" si="734"/>
        <v>1</v>
      </c>
    </row>
    <row r="6708" spans="1:17" ht="19.5" x14ac:dyDescent="0.4">
      <c r="A6708" s="33">
        <f t="shared" ref="A6708:A6771" si="735">A6660+1</f>
        <v>46617</v>
      </c>
      <c r="B6708" s="27" t="str">
        <f t="shared" si="730"/>
        <v>(水)</v>
      </c>
      <c r="C6708" s="34">
        <v>0.66666666666666696</v>
      </c>
      <c r="D6708" s="16" t="s">
        <v>18</v>
      </c>
      <c r="E6708" s="35">
        <v>0.6875</v>
      </c>
      <c r="F6708" s="50">
        <f>IF(COUNTIF('リスト（不使用）'!$A$5:$A$6,単年カーブ!$A$1),"希望数量入力ください",'単年（2027年度）'!$E$12*単年カーブ!$R$3+'単年（2027年度）'!$E$12*(1-単年カーブ!$R$3)*単年カーブ!Q6708)</f>
        <v>0</v>
      </c>
      <c r="G6708" s="47">
        <f t="shared" si="731"/>
        <v>0</v>
      </c>
      <c r="M6708">
        <f t="shared" si="732"/>
        <v>8</v>
      </c>
      <c r="N6708">
        <f>IF(OR(WEEKDAY(A6708)=1,WEEKDAY(A6708)=7,COUNTIF('2027祝日等（不使用）'!$A$1:$A$20,単年カーブ!A6708)=1),0,1)</f>
        <v>1</v>
      </c>
      <c r="O6708">
        <f t="shared" ref="O6708:O6771" si="736">O6660</f>
        <v>33</v>
      </c>
      <c r="P6708">
        <f t="shared" si="733"/>
        <v>1</v>
      </c>
      <c r="Q6708">
        <f t="shared" si="734"/>
        <v>1</v>
      </c>
    </row>
    <row r="6709" spans="1:17" ht="19.5" x14ac:dyDescent="0.4">
      <c r="A6709" s="33">
        <f t="shared" si="735"/>
        <v>46617</v>
      </c>
      <c r="B6709" s="27" t="str">
        <f t="shared" si="730"/>
        <v>(水)</v>
      </c>
      <c r="C6709" s="34">
        <v>0.6875</v>
      </c>
      <c r="D6709" s="16" t="s">
        <v>18</v>
      </c>
      <c r="E6709" s="35">
        <v>0.70833333333333304</v>
      </c>
      <c r="F6709" s="50">
        <f>IF(COUNTIF('リスト（不使用）'!$A$5:$A$6,単年カーブ!$A$1),"希望数量入力ください",'単年（2027年度）'!$E$12*単年カーブ!$R$3+'単年（2027年度）'!$E$12*(1-単年カーブ!$R$3)*単年カーブ!Q6709)</f>
        <v>0</v>
      </c>
      <c r="G6709" s="47">
        <f t="shared" si="731"/>
        <v>0</v>
      </c>
      <c r="M6709">
        <f t="shared" si="732"/>
        <v>8</v>
      </c>
      <c r="N6709">
        <f>IF(OR(WEEKDAY(A6709)=1,WEEKDAY(A6709)=7,COUNTIF('2027祝日等（不使用）'!$A$1:$A$20,単年カーブ!A6709)=1),0,1)</f>
        <v>1</v>
      </c>
      <c r="O6709">
        <f t="shared" si="736"/>
        <v>34</v>
      </c>
      <c r="P6709">
        <f t="shared" si="733"/>
        <v>1</v>
      </c>
      <c r="Q6709">
        <f t="shared" si="734"/>
        <v>1</v>
      </c>
    </row>
    <row r="6710" spans="1:17" ht="19.5" x14ac:dyDescent="0.4">
      <c r="A6710" s="33">
        <f t="shared" si="735"/>
        <v>46617</v>
      </c>
      <c r="B6710" s="27" t="str">
        <f t="shared" si="730"/>
        <v>(水)</v>
      </c>
      <c r="C6710" s="34">
        <v>0.70833333333333304</v>
      </c>
      <c r="D6710" s="16" t="s">
        <v>18</v>
      </c>
      <c r="E6710" s="35">
        <v>0.72916666666666696</v>
      </c>
      <c r="F6710" s="50">
        <f>IF(COUNTIF('リスト（不使用）'!$A$5:$A$6,単年カーブ!$A$1),"希望数量入力ください",'単年（2027年度）'!$E$12*単年カーブ!$R$3+'単年（2027年度）'!$E$12*(1-単年カーブ!$R$3)*単年カーブ!Q6710)</f>
        <v>0</v>
      </c>
      <c r="G6710" s="47">
        <f t="shared" si="731"/>
        <v>0</v>
      </c>
      <c r="M6710">
        <f t="shared" si="732"/>
        <v>8</v>
      </c>
      <c r="N6710">
        <f>IF(OR(WEEKDAY(A6710)=1,WEEKDAY(A6710)=7,COUNTIF('2027祝日等（不使用）'!$A$1:$A$20,単年カーブ!A6710)=1),0,1)</f>
        <v>1</v>
      </c>
      <c r="O6710">
        <f t="shared" si="736"/>
        <v>35</v>
      </c>
      <c r="P6710">
        <f t="shared" si="733"/>
        <v>1</v>
      </c>
      <c r="Q6710">
        <f t="shared" si="734"/>
        <v>1</v>
      </c>
    </row>
    <row r="6711" spans="1:17" ht="19.5" x14ac:dyDescent="0.4">
      <c r="A6711" s="33">
        <f t="shared" si="735"/>
        <v>46617</v>
      </c>
      <c r="B6711" s="27" t="str">
        <f t="shared" si="730"/>
        <v>(水)</v>
      </c>
      <c r="C6711" s="34">
        <v>0.72916666666666696</v>
      </c>
      <c r="D6711" s="16" t="s">
        <v>18</v>
      </c>
      <c r="E6711" s="35">
        <v>0.75</v>
      </c>
      <c r="F6711" s="50">
        <f>IF(COUNTIF('リスト（不使用）'!$A$5:$A$6,単年カーブ!$A$1),"希望数量入力ください",'単年（2027年度）'!$E$12*単年カーブ!$R$3+'単年（2027年度）'!$E$12*(1-単年カーブ!$R$3)*単年カーブ!Q6711)</f>
        <v>0</v>
      </c>
      <c r="G6711" s="47">
        <f t="shared" si="731"/>
        <v>0</v>
      </c>
      <c r="M6711">
        <f t="shared" si="732"/>
        <v>8</v>
      </c>
      <c r="N6711">
        <f>IF(OR(WEEKDAY(A6711)=1,WEEKDAY(A6711)=7,COUNTIF('2027祝日等（不使用）'!$A$1:$A$20,単年カーブ!A6711)=1),0,1)</f>
        <v>1</v>
      </c>
      <c r="O6711">
        <f t="shared" si="736"/>
        <v>36</v>
      </c>
      <c r="P6711">
        <f t="shared" si="733"/>
        <v>1</v>
      </c>
      <c r="Q6711">
        <f t="shared" si="734"/>
        <v>1</v>
      </c>
    </row>
    <row r="6712" spans="1:17" ht="19.5" x14ac:dyDescent="0.4">
      <c r="A6712" s="33">
        <f t="shared" si="735"/>
        <v>46617</v>
      </c>
      <c r="B6712" s="27" t="str">
        <f t="shared" si="730"/>
        <v>(水)</v>
      </c>
      <c r="C6712" s="34">
        <v>0.75</v>
      </c>
      <c r="D6712" s="16" t="s">
        <v>18</v>
      </c>
      <c r="E6712" s="35">
        <v>0.77083333333333304</v>
      </c>
      <c r="F6712" s="50">
        <f>IF(COUNTIF('リスト（不使用）'!$A$5:$A$6,単年カーブ!$A$1),"希望数量入力ください",'単年（2027年度）'!$E$12*単年カーブ!$R$3+'単年（2027年度）'!$E$12*(1-単年カーブ!$R$3)*単年カーブ!Q6712)</f>
        <v>0</v>
      </c>
      <c r="G6712" s="47">
        <f t="shared" si="731"/>
        <v>0</v>
      </c>
      <c r="M6712">
        <f t="shared" si="732"/>
        <v>8</v>
      </c>
      <c r="N6712">
        <f>IF(OR(WEEKDAY(A6712)=1,WEEKDAY(A6712)=7,COUNTIF('2027祝日等（不使用）'!$A$1:$A$20,単年カーブ!A6712)=1),0,1)</f>
        <v>1</v>
      </c>
      <c r="O6712">
        <f t="shared" si="736"/>
        <v>37</v>
      </c>
      <c r="P6712">
        <f t="shared" si="733"/>
        <v>1</v>
      </c>
      <c r="Q6712">
        <f t="shared" si="734"/>
        <v>1</v>
      </c>
    </row>
    <row r="6713" spans="1:17" ht="19.5" x14ac:dyDescent="0.4">
      <c r="A6713" s="33">
        <f t="shared" si="735"/>
        <v>46617</v>
      </c>
      <c r="B6713" s="27" t="str">
        <f t="shared" si="730"/>
        <v>(水)</v>
      </c>
      <c r="C6713" s="34">
        <v>0.77083333333333304</v>
      </c>
      <c r="D6713" s="16" t="s">
        <v>18</v>
      </c>
      <c r="E6713" s="35">
        <v>0.79166666666666696</v>
      </c>
      <c r="F6713" s="50">
        <f>IF(COUNTIF('リスト（不使用）'!$A$5:$A$6,単年カーブ!$A$1),"希望数量入力ください",'単年（2027年度）'!$E$12*単年カーブ!$R$3+'単年（2027年度）'!$E$12*(1-単年カーブ!$R$3)*単年カーブ!Q6713)</f>
        <v>0</v>
      </c>
      <c r="G6713" s="47">
        <f t="shared" si="731"/>
        <v>0</v>
      </c>
      <c r="M6713">
        <f t="shared" si="732"/>
        <v>8</v>
      </c>
      <c r="N6713">
        <f>IF(OR(WEEKDAY(A6713)=1,WEEKDAY(A6713)=7,COUNTIF('2027祝日等（不使用）'!$A$1:$A$20,単年カーブ!A6713)=1),0,1)</f>
        <v>1</v>
      </c>
      <c r="O6713">
        <f t="shared" si="736"/>
        <v>38</v>
      </c>
      <c r="P6713">
        <f t="shared" si="733"/>
        <v>1</v>
      </c>
      <c r="Q6713">
        <f t="shared" si="734"/>
        <v>1</v>
      </c>
    </row>
    <row r="6714" spans="1:17" ht="19.5" x14ac:dyDescent="0.4">
      <c r="A6714" s="33">
        <f t="shared" si="735"/>
        <v>46617</v>
      </c>
      <c r="B6714" s="27" t="str">
        <f t="shared" si="730"/>
        <v>(水)</v>
      </c>
      <c r="C6714" s="34">
        <v>0.79166666666666696</v>
      </c>
      <c r="D6714" s="16" t="s">
        <v>18</v>
      </c>
      <c r="E6714" s="35">
        <v>0.8125</v>
      </c>
      <c r="F6714" s="50">
        <f>IF(COUNTIF('リスト（不使用）'!$A$5:$A$6,単年カーブ!$A$1),"希望数量入力ください",'単年（2027年度）'!$E$12*単年カーブ!$R$3+'単年（2027年度）'!$E$12*(1-単年カーブ!$R$3)*単年カーブ!Q6714)</f>
        <v>0</v>
      </c>
      <c r="G6714" s="47">
        <f t="shared" si="731"/>
        <v>0</v>
      </c>
      <c r="M6714">
        <f t="shared" si="732"/>
        <v>8</v>
      </c>
      <c r="N6714">
        <f>IF(OR(WEEKDAY(A6714)=1,WEEKDAY(A6714)=7,COUNTIF('2027祝日等（不使用）'!$A$1:$A$20,単年カーブ!A6714)=1),0,1)</f>
        <v>1</v>
      </c>
      <c r="O6714">
        <f t="shared" si="736"/>
        <v>39</v>
      </c>
      <c r="P6714">
        <f t="shared" si="733"/>
        <v>1</v>
      </c>
      <c r="Q6714">
        <f t="shared" si="734"/>
        <v>1</v>
      </c>
    </row>
    <row r="6715" spans="1:17" ht="19.5" x14ac:dyDescent="0.4">
      <c r="A6715" s="33">
        <f t="shared" si="735"/>
        <v>46617</v>
      </c>
      <c r="B6715" s="27" t="str">
        <f t="shared" si="730"/>
        <v>(水)</v>
      </c>
      <c r="C6715" s="34">
        <v>0.8125</v>
      </c>
      <c r="D6715" s="16" t="s">
        <v>18</v>
      </c>
      <c r="E6715" s="35">
        <v>0.83333333333333304</v>
      </c>
      <c r="F6715" s="50">
        <f>IF(COUNTIF('リスト（不使用）'!$A$5:$A$6,単年カーブ!$A$1),"希望数量入力ください",'単年（2027年度）'!$E$12*単年カーブ!$R$3+'単年（2027年度）'!$E$12*(1-単年カーブ!$R$3)*単年カーブ!Q6715)</f>
        <v>0</v>
      </c>
      <c r="G6715" s="47">
        <f t="shared" si="731"/>
        <v>0</v>
      </c>
      <c r="M6715">
        <f t="shared" si="732"/>
        <v>8</v>
      </c>
      <c r="N6715">
        <f>IF(OR(WEEKDAY(A6715)=1,WEEKDAY(A6715)=7,COUNTIF('2027祝日等（不使用）'!$A$1:$A$20,単年カーブ!A6715)=1),0,1)</f>
        <v>1</v>
      </c>
      <c r="O6715">
        <f t="shared" si="736"/>
        <v>40</v>
      </c>
      <c r="P6715">
        <f t="shared" si="733"/>
        <v>1</v>
      </c>
      <c r="Q6715">
        <f t="shared" si="734"/>
        <v>1</v>
      </c>
    </row>
    <row r="6716" spans="1:17" ht="19.5" x14ac:dyDescent="0.4">
      <c r="A6716" s="33">
        <f t="shared" si="735"/>
        <v>46617</v>
      </c>
      <c r="B6716" s="27" t="str">
        <f t="shared" si="730"/>
        <v>(水)</v>
      </c>
      <c r="C6716" s="34">
        <v>0.83333333333333304</v>
      </c>
      <c r="D6716" s="16" t="s">
        <v>18</v>
      </c>
      <c r="E6716" s="35">
        <v>0.85416666666666696</v>
      </c>
      <c r="F6716" s="50">
        <f>IF(COUNTIF('リスト（不使用）'!$A$5:$A$6,単年カーブ!$A$1),"希望数量入力ください",'単年（2027年度）'!$E$12*単年カーブ!$R$3+'単年（2027年度）'!$E$12*(1-単年カーブ!$R$3)*単年カーブ!Q6716)</f>
        <v>0</v>
      </c>
      <c r="G6716" s="47">
        <f t="shared" si="731"/>
        <v>0</v>
      </c>
      <c r="M6716">
        <f t="shared" si="732"/>
        <v>8</v>
      </c>
      <c r="N6716">
        <f>IF(OR(WEEKDAY(A6716)=1,WEEKDAY(A6716)=7,COUNTIF('2027祝日等（不使用）'!$A$1:$A$20,単年カーブ!A6716)=1),0,1)</f>
        <v>1</v>
      </c>
      <c r="O6716">
        <f t="shared" si="736"/>
        <v>41</v>
      </c>
      <c r="P6716">
        <f t="shared" si="733"/>
        <v>0</v>
      </c>
      <c r="Q6716">
        <f t="shared" si="734"/>
        <v>0</v>
      </c>
    </row>
    <row r="6717" spans="1:17" ht="19.5" x14ac:dyDescent="0.4">
      <c r="A6717" s="33">
        <f t="shared" si="735"/>
        <v>46617</v>
      </c>
      <c r="B6717" s="27" t="str">
        <f t="shared" si="730"/>
        <v>(水)</v>
      </c>
      <c r="C6717" s="34">
        <v>0.85416666666666696</v>
      </c>
      <c r="D6717" s="16" t="s">
        <v>18</v>
      </c>
      <c r="E6717" s="35">
        <v>0.875</v>
      </c>
      <c r="F6717" s="50">
        <f>IF(COUNTIF('リスト（不使用）'!$A$5:$A$6,単年カーブ!$A$1),"希望数量入力ください",'単年（2027年度）'!$E$12*単年カーブ!$R$3+'単年（2027年度）'!$E$12*(1-単年カーブ!$R$3)*単年カーブ!Q6717)</f>
        <v>0</v>
      </c>
      <c r="G6717" s="47">
        <f t="shared" si="731"/>
        <v>0</v>
      </c>
      <c r="M6717">
        <f t="shared" si="732"/>
        <v>8</v>
      </c>
      <c r="N6717">
        <f>IF(OR(WEEKDAY(A6717)=1,WEEKDAY(A6717)=7,COUNTIF('2027祝日等（不使用）'!$A$1:$A$20,単年カーブ!A6717)=1),0,1)</f>
        <v>1</v>
      </c>
      <c r="O6717">
        <f t="shared" si="736"/>
        <v>42</v>
      </c>
      <c r="P6717">
        <f t="shared" si="733"/>
        <v>0</v>
      </c>
      <c r="Q6717">
        <f t="shared" si="734"/>
        <v>0</v>
      </c>
    </row>
    <row r="6718" spans="1:17" ht="19.5" x14ac:dyDescent="0.4">
      <c r="A6718" s="33">
        <f t="shared" si="735"/>
        <v>46617</v>
      </c>
      <c r="B6718" s="27" t="str">
        <f t="shared" si="730"/>
        <v>(水)</v>
      </c>
      <c r="C6718" s="34">
        <v>0.875</v>
      </c>
      <c r="D6718" s="16" t="s">
        <v>18</v>
      </c>
      <c r="E6718" s="35">
        <v>0.89583333333333304</v>
      </c>
      <c r="F6718" s="50">
        <f>IF(COUNTIF('リスト（不使用）'!$A$5:$A$6,単年カーブ!$A$1),"希望数量入力ください",'単年（2027年度）'!$E$12*単年カーブ!$R$3+'単年（2027年度）'!$E$12*(1-単年カーブ!$R$3)*単年カーブ!Q6718)</f>
        <v>0</v>
      </c>
      <c r="G6718" s="47">
        <f t="shared" si="731"/>
        <v>0</v>
      </c>
      <c r="M6718">
        <f t="shared" si="732"/>
        <v>8</v>
      </c>
      <c r="N6718">
        <f>IF(OR(WEEKDAY(A6718)=1,WEEKDAY(A6718)=7,COUNTIF('2027祝日等（不使用）'!$A$1:$A$20,単年カーブ!A6718)=1),0,1)</f>
        <v>1</v>
      </c>
      <c r="O6718">
        <f t="shared" si="736"/>
        <v>43</v>
      </c>
      <c r="P6718">
        <f t="shared" si="733"/>
        <v>0</v>
      </c>
      <c r="Q6718">
        <f t="shared" si="734"/>
        <v>0</v>
      </c>
    </row>
    <row r="6719" spans="1:17" ht="19.5" x14ac:dyDescent="0.4">
      <c r="A6719" s="33">
        <f t="shared" si="735"/>
        <v>46617</v>
      </c>
      <c r="B6719" s="27" t="str">
        <f t="shared" si="730"/>
        <v>(水)</v>
      </c>
      <c r="C6719" s="34">
        <v>0.89583333333333304</v>
      </c>
      <c r="D6719" s="16" t="s">
        <v>18</v>
      </c>
      <c r="E6719" s="35">
        <v>0.91666666666666696</v>
      </c>
      <c r="F6719" s="50">
        <f>IF(COUNTIF('リスト（不使用）'!$A$5:$A$6,単年カーブ!$A$1),"希望数量入力ください",'単年（2027年度）'!$E$12*単年カーブ!$R$3+'単年（2027年度）'!$E$12*(1-単年カーブ!$R$3)*単年カーブ!Q6719)</f>
        <v>0</v>
      </c>
      <c r="G6719" s="47">
        <f t="shared" si="731"/>
        <v>0</v>
      </c>
      <c r="M6719">
        <f t="shared" si="732"/>
        <v>8</v>
      </c>
      <c r="N6719">
        <f>IF(OR(WEEKDAY(A6719)=1,WEEKDAY(A6719)=7,COUNTIF('2027祝日等（不使用）'!$A$1:$A$20,単年カーブ!A6719)=1),0,1)</f>
        <v>1</v>
      </c>
      <c r="O6719">
        <f t="shared" si="736"/>
        <v>44</v>
      </c>
      <c r="P6719">
        <f t="shared" si="733"/>
        <v>0</v>
      </c>
      <c r="Q6719">
        <f t="shared" si="734"/>
        <v>0</v>
      </c>
    </row>
    <row r="6720" spans="1:17" ht="19.5" x14ac:dyDescent="0.4">
      <c r="A6720" s="33">
        <f t="shared" si="735"/>
        <v>46617</v>
      </c>
      <c r="B6720" s="27" t="str">
        <f t="shared" si="730"/>
        <v>(水)</v>
      </c>
      <c r="C6720" s="34">
        <v>0.91666666666666696</v>
      </c>
      <c r="D6720" s="16" t="s">
        <v>18</v>
      </c>
      <c r="E6720" s="35">
        <v>0.9375</v>
      </c>
      <c r="F6720" s="50">
        <f>IF(COUNTIF('リスト（不使用）'!$A$5:$A$6,単年カーブ!$A$1),"希望数量入力ください",'単年（2027年度）'!$E$12*単年カーブ!$R$3+'単年（2027年度）'!$E$12*(1-単年カーブ!$R$3)*単年カーブ!Q6720)</f>
        <v>0</v>
      </c>
      <c r="G6720" s="47">
        <f t="shared" si="731"/>
        <v>0</v>
      </c>
      <c r="M6720">
        <f t="shared" si="732"/>
        <v>8</v>
      </c>
      <c r="N6720">
        <f>IF(OR(WEEKDAY(A6720)=1,WEEKDAY(A6720)=7,COUNTIF('2027祝日等（不使用）'!$A$1:$A$20,単年カーブ!A6720)=1),0,1)</f>
        <v>1</v>
      </c>
      <c r="O6720">
        <f t="shared" si="736"/>
        <v>45</v>
      </c>
      <c r="P6720">
        <f t="shared" si="733"/>
        <v>0</v>
      </c>
      <c r="Q6720">
        <f t="shared" si="734"/>
        <v>0</v>
      </c>
    </row>
    <row r="6721" spans="1:17" ht="19.5" x14ac:dyDescent="0.4">
      <c r="A6721" s="33">
        <f t="shared" si="735"/>
        <v>46617</v>
      </c>
      <c r="B6721" s="27" t="str">
        <f t="shared" si="730"/>
        <v>(水)</v>
      </c>
      <c r="C6721" s="34">
        <v>0.9375</v>
      </c>
      <c r="D6721" s="16" t="s">
        <v>18</v>
      </c>
      <c r="E6721" s="35">
        <v>0.95833333333333304</v>
      </c>
      <c r="F6721" s="50">
        <f>IF(COUNTIF('リスト（不使用）'!$A$5:$A$6,単年カーブ!$A$1),"希望数量入力ください",'単年（2027年度）'!$E$12*単年カーブ!$R$3+'単年（2027年度）'!$E$12*(1-単年カーブ!$R$3)*単年カーブ!Q6721)</f>
        <v>0</v>
      </c>
      <c r="G6721" s="47">
        <f t="shared" si="731"/>
        <v>0</v>
      </c>
      <c r="M6721">
        <f t="shared" si="732"/>
        <v>8</v>
      </c>
      <c r="N6721">
        <f>IF(OR(WEEKDAY(A6721)=1,WEEKDAY(A6721)=7,COUNTIF('2027祝日等（不使用）'!$A$1:$A$20,単年カーブ!A6721)=1),0,1)</f>
        <v>1</v>
      </c>
      <c r="O6721">
        <f t="shared" si="736"/>
        <v>46</v>
      </c>
      <c r="P6721">
        <f t="shared" si="733"/>
        <v>0</v>
      </c>
      <c r="Q6721">
        <f t="shared" si="734"/>
        <v>0</v>
      </c>
    </row>
    <row r="6722" spans="1:17" ht="19.5" x14ac:dyDescent="0.4">
      <c r="A6722" s="33">
        <f t="shared" si="735"/>
        <v>46617</v>
      </c>
      <c r="B6722" s="27" t="str">
        <f t="shared" si="730"/>
        <v>(水)</v>
      </c>
      <c r="C6722" s="34">
        <v>0.95833333333333304</v>
      </c>
      <c r="D6722" s="16" t="s">
        <v>18</v>
      </c>
      <c r="E6722" s="35">
        <v>0.97916666666666696</v>
      </c>
      <c r="F6722" s="50">
        <f>IF(COUNTIF('リスト（不使用）'!$A$5:$A$6,単年カーブ!$A$1),"希望数量入力ください",'単年（2027年度）'!$E$12*単年カーブ!$R$3+'単年（2027年度）'!$E$12*(1-単年カーブ!$R$3)*単年カーブ!Q6722)</f>
        <v>0</v>
      </c>
      <c r="G6722" s="47">
        <f t="shared" si="731"/>
        <v>0</v>
      </c>
      <c r="M6722">
        <f t="shared" si="732"/>
        <v>8</v>
      </c>
      <c r="N6722">
        <f>IF(OR(WEEKDAY(A6722)=1,WEEKDAY(A6722)=7,COUNTIF('2027祝日等（不使用）'!$A$1:$A$20,単年カーブ!A6722)=1),0,1)</f>
        <v>1</v>
      </c>
      <c r="O6722">
        <f t="shared" si="736"/>
        <v>47</v>
      </c>
      <c r="P6722">
        <f t="shared" si="733"/>
        <v>0</v>
      </c>
      <c r="Q6722">
        <f t="shared" si="734"/>
        <v>0</v>
      </c>
    </row>
    <row r="6723" spans="1:17" ht="19.5" x14ac:dyDescent="0.4">
      <c r="A6723" s="33">
        <f t="shared" si="735"/>
        <v>46617</v>
      </c>
      <c r="B6723" s="27" t="str">
        <f t="shared" si="730"/>
        <v>(水)</v>
      </c>
      <c r="C6723" s="34">
        <v>0.97916666666666696</v>
      </c>
      <c r="D6723" s="16" t="s">
        <v>18</v>
      </c>
      <c r="E6723" s="35" t="s">
        <v>17</v>
      </c>
      <c r="F6723" s="50">
        <f>IF(COUNTIF('リスト（不使用）'!$A$5:$A$6,単年カーブ!$A$1),"希望数量入力ください",'単年（2027年度）'!$E$12*単年カーブ!$R$3+'単年（2027年度）'!$E$12*(1-単年カーブ!$R$3)*単年カーブ!Q6723)</f>
        <v>0</v>
      </c>
      <c r="G6723" s="47">
        <f t="shared" si="731"/>
        <v>0</v>
      </c>
      <c r="M6723">
        <f t="shared" si="732"/>
        <v>8</v>
      </c>
      <c r="N6723">
        <f>IF(OR(WEEKDAY(A6723)=1,WEEKDAY(A6723)=7,COUNTIF('2027祝日等（不使用）'!$A$1:$A$20,単年カーブ!A6723)=1),0,1)</f>
        <v>1</v>
      </c>
      <c r="O6723">
        <f t="shared" si="736"/>
        <v>48</v>
      </c>
      <c r="P6723">
        <f t="shared" si="733"/>
        <v>0</v>
      </c>
      <c r="Q6723">
        <f t="shared" si="734"/>
        <v>0</v>
      </c>
    </row>
    <row r="6724" spans="1:17" ht="19.5" x14ac:dyDescent="0.4">
      <c r="A6724" s="33">
        <f t="shared" si="735"/>
        <v>46618</v>
      </c>
      <c r="B6724" s="27" t="str">
        <f t="shared" ref="B6724:B6787" si="737">TEXT(A6724,"(aaa)")</f>
        <v>(木)</v>
      </c>
      <c r="C6724" s="34">
        <v>0</v>
      </c>
      <c r="D6724" s="16" t="s">
        <v>18</v>
      </c>
      <c r="E6724" s="35">
        <v>2.0833333333333332E-2</v>
      </c>
      <c r="F6724" s="50">
        <f>IF(COUNTIF('リスト（不使用）'!$A$5:$A$6,単年カーブ!$A$1),"希望数量入力ください",'単年（2027年度）'!$E$12*単年カーブ!$R$3+'単年（2027年度）'!$E$12*(1-単年カーブ!$R$3)*単年カーブ!Q6724)</f>
        <v>0</v>
      </c>
      <c r="G6724" s="47">
        <f t="shared" ref="G6724:G6787" si="738">F6724/2</f>
        <v>0</v>
      </c>
      <c r="M6724">
        <f t="shared" ref="M6724:M6787" si="739">MONTH(A6724)</f>
        <v>8</v>
      </c>
      <c r="N6724">
        <f>IF(OR(WEEKDAY(A6724)=1,WEEKDAY(A6724)=7,COUNTIF('2027祝日等（不使用）'!$A$1:$A$20,単年カーブ!A6724)=1),0,1)</f>
        <v>1</v>
      </c>
      <c r="O6724">
        <f t="shared" si="736"/>
        <v>1</v>
      </c>
      <c r="P6724">
        <f t="shared" ref="P6724:P6787" si="740">IF(AND(O6724&gt;16,O6724&lt;41),1,0)</f>
        <v>0</v>
      </c>
      <c r="Q6724">
        <f t="shared" ref="Q6724:Q6787" si="741">P6724*N6724</f>
        <v>0</v>
      </c>
    </row>
    <row r="6725" spans="1:17" ht="19.5" x14ac:dyDescent="0.4">
      <c r="A6725" s="33">
        <f t="shared" si="735"/>
        <v>46618</v>
      </c>
      <c r="B6725" s="27" t="str">
        <f t="shared" si="737"/>
        <v>(木)</v>
      </c>
      <c r="C6725" s="34">
        <v>2.0833333333333332E-2</v>
      </c>
      <c r="D6725" s="16" t="s">
        <v>18</v>
      </c>
      <c r="E6725" s="35">
        <v>4.1666666666666664E-2</v>
      </c>
      <c r="F6725" s="50">
        <f>IF(COUNTIF('リスト（不使用）'!$A$5:$A$6,単年カーブ!$A$1),"希望数量入力ください",'単年（2027年度）'!$E$12*単年カーブ!$R$3+'単年（2027年度）'!$E$12*(1-単年カーブ!$R$3)*単年カーブ!Q6725)</f>
        <v>0</v>
      </c>
      <c r="G6725" s="47">
        <f t="shared" si="738"/>
        <v>0</v>
      </c>
      <c r="M6725">
        <f t="shared" si="739"/>
        <v>8</v>
      </c>
      <c r="N6725">
        <f>IF(OR(WEEKDAY(A6725)=1,WEEKDAY(A6725)=7,COUNTIF('2027祝日等（不使用）'!$A$1:$A$20,単年カーブ!A6725)=1),0,1)</f>
        <v>1</v>
      </c>
      <c r="O6725">
        <f t="shared" si="736"/>
        <v>2</v>
      </c>
      <c r="P6725">
        <f t="shared" si="740"/>
        <v>0</v>
      </c>
      <c r="Q6725">
        <f t="shared" si="741"/>
        <v>0</v>
      </c>
    </row>
    <row r="6726" spans="1:17" ht="19.5" x14ac:dyDescent="0.4">
      <c r="A6726" s="33">
        <f t="shared" si="735"/>
        <v>46618</v>
      </c>
      <c r="B6726" s="27" t="str">
        <f t="shared" si="737"/>
        <v>(木)</v>
      </c>
      <c r="C6726" s="34">
        <v>4.1666666666666664E-2</v>
      </c>
      <c r="D6726" s="16" t="s">
        <v>18</v>
      </c>
      <c r="E6726" s="35">
        <v>6.25E-2</v>
      </c>
      <c r="F6726" s="50">
        <f>IF(COUNTIF('リスト（不使用）'!$A$5:$A$6,単年カーブ!$A$1),"希望数量入力ください",'単年（2027年度）'!$E$12*単年カーブ!$R$3+'単年（2027年度）'!$E$12*(1-単年カーブ!$R$3)*単年カーブ!Q6726)</f>
        <v>0</v>
      </c>
      <c r="G6726" s="47">
        <f t="shared" si="738"/>
        <v>0</v>
      </c>
      <c r="M6726">
        <f t="shared" si="739"/>
        <v>8</v>
      </c>
      <c r="N6726">
        <f>IF(OR(WEEKDAY(A6726)=1,WEEKDAY(A6726)=7,COUNTIF('2027祝日等（不使用）'!$A$1:$A$20,単年カーブ!A6726)=1),0,1)</f>
        <v>1</v>
      </c>
      <c r="O6726">
        <f t="shared" si="736"/>
        <v>3</v>
      </c>
      <c r="P6726">
        <f t="shared" si="740"/>
        <v>0</v>
      </c>
      <c r="Q6726">
        <f t="shared" si="741"/>
        <v>0</v>
      </c>
    </row>
    <row r="6727" spans="1:17" ht="19.5" x14ac:dyDescent="0.4">
      <c r="A6727" s="33">
        <f t="shared" si="735"/>
        <v>46618</v>
      </c>
      <c r="B6727" s="27" t="str">
        <f t="shared" si="737"/>
        <v>(木)</v>
      </c>
      <c r="C6727" s="34">
        <v>6.25E-2</v>
      </c>
      <c r="D6727" s="16" t="s">
        <v>18</v>
      </c>
      <c r="E6727" s="35">
        <v>8.3333333333333301E-2</v>
      </c>
      <c r="F6727" s="50">
        <f>IF(COUNTIF('リスト（不使用）'!$A$5:$A$6,単年カーブ!$A$1),"希望数量入力ください",'単年（2027年度）'!$E$12*単年カーブ!$R$3+'単年（2027年度）'!$E$12*(1-単年カーブ!$R$3)*単年カーブ!Q6727)</f>
        <v>0</v>
      </c>
      <c r="G6727" s="47">
        <f t="shared" si="738"/>
        <v>0</v>
      </c>
      <c r="M6727">
        <f t="shared" si="739"/>
        <v>8</v>
      </c>
      <c r="N6727">
        <f>IF(OR(WEEKDAY(A6727)=1,WEEKDAY(A6727)=7,COUNTIF('2027祝日等（不使用）'!$A$1:$A$20,単年カーブ!A6727)=1),0,1)</f>
        <v>1</v>
      </c>
      <c r="O6727">
        <f t="shared" si="736"/>
        <v>4</v>
      </c>
      <c r="P6727">
        <f t="shared" si="740"/>
        <v>0</v>
      </c>
      <c r="Q6727">
        <f t="shared" si="741"/>
        <v>0</v>
      </c>
    </row>
    <row r="6728" spans="1:17" ht="19.5" x14ac:dyDescent="0.4">
      <c r="A6728" s="33">
        <f t="shared" si="735"/>
        <v>46618</v>
      </c>
      <c r="B6728" s="27" t="str">
        <f t="shared" si="737"/>
        <v>(木)</v>
      </c>
      <c r="C6728" s="34">
        <v>8.3333333333333301E-2</v>
      </c>
      <c r="D6728" s="16" t="s">
        <v>18</v>
      </c>
      <c r="E6728" s="35">
        <v>0.104166666666667</v>
      </c>
      <c r="F6728" s="50">
        <f>IF(COUNTIF('リスト（不使用）'!$A$5:$A$6,単年カーブ!$A$1),"希望数量入力ください",'単年（2027年度）'!$E$12*単年カーブ!$R$3+'単年（2027年度）'!$E$12*(1-単年カーブ!$R$3)*単年カーブ!Q6728)</f>
        <v>0</v>
      </c>
      <c r="G6728" s="47">
        <f t="shared" si="738"/>
        <v>0</v>
      </c>
      <c r="M6728">
        <f t="shared" si="739"/>
        <v>8</v>
      </c>
      <c r="N6728">
        <f>IF(OR(WEEKDAY(A6728)=1,WEEKDAY(A6728)=7,COUNTIF('2027祝日等（不使用）'!$A$1:$A$20,単年カーブ!A6728)=1),0,1)</f>
        <v>1</v>
      </c>
      <c r="O6728">
        <f t="shared" si="736"/>
        <v>5</v>
      </c>
      <c r="P6728">
        <f t="shared" si="740"/>
        <v>0</v>
      </c>
      <c r="Q6728">
        <f t="shared" si="741"/>
        <v>0</v>
      </c>
    </row>
    <row r="6729" spans="1:17" ht="19.5" x14ac:dyDescent="0.4">
      <c r="A6729" s="33">
        <f t="shared" si="735"/>
        <v>46618</v>
      </c>
      <c r="B6729" s="27" t="str">
        <f t="shared" si="737"/>
        <v>(木)</v>
      </c>
      <c r="C6729" s="34">
        <v>0.104166666666667</v>
      </c>
      <c r="D6729" s="16" t="s">
        <v>18</v>
      </c>
      <c r="E6729" s="35">
        <v>0.125</v>
      </c>
      <c r="F6729" s="50">
        <f>IF(COUNTIF('リスト（不使用）'!$A$5:$A$6,単年カーブ!$A$1),"希望数量入力ください",'単年（2027年度）'!$E$12*単年カーブ!$R$3+'単年（2027年度）'!$E$12*(1-単年カーブ!$R$3)*単年カーブ!Q6729)</f>
        <v>0</v>
      </c>
      <c r="G6729" s="47">
        <f t="shared" si="738"/>
        <v>0</v>
      </c>
      <c r="M6729">
        <f t="shared" si="739"/>
        <v>8</v>
      </c>
      <c r="N6729">
        <f>IF(OR(WEEKDAY(A6729)=1,WEEKDAY(A6729)=7,COUNTIF('2027祝日等（不使用）'!$A$1:$A$20,単年カーブ!A6729)=1),0,1)</f>
        <v>1</v>
      </c>
      <c r="O6729">
        <f t="shared" si="736"/>
        <v>6</v>
      </c>
      <c r="P6729">
        <f t="shared" si="740"/>
        <v>0</v>
      </c>
      <c r="Q6729">
        <f t="shared" si="741"/>
        <v>0</v>
      </c>
    </row>
    <row r="6730" spans="1:17" ht="19.5" x14ac:dyDescent="0.4">
      <c r="A6730" s="33">
        <f t="shared" si="735"/>
        <v>46618</v>
      </c>
      <c r="B6730" s="27" t="str">
        <f t="shared" si="737"/>
        <v>(木)</v>
      </c>
      <c r="C6730" s="34">
        <v>0.125</v>
      </c>
      <c r="D6730" s="16" t="s">
        <v>18</v>
      </c>
      <c r="E6730" s="35">
        <v>0.14583333333333301</v>
      </c>
      <c r="F6730" s="50">
        <f>IF(COUNTIF('リスト（不使用）'!$A$5:$A$6,単年カーブ!$A$1),"希望数量入力ください",'単年（2027年度）'!$E$12*単年カーブ!$R$3+'単年（2027年度）'!$E$12*(1-単年カーブ!$R$3)*単年カーブ!Q6730)</f>
        <v>0</v>
      </c>
      <c r="G6730" s="47">
        <f t="shared" si="738"/>
        <v>0</v>
      </c>
      <c r="M6730">
        <f t="shared" si="739"/>
        <v>8</v>
      </c>
      <c r="N6730">
        <f>IF(OR(WEEKDAY(A6730)=1,WEEKDAY(A6730)=7,COUNTIF('2027祝日等（不使用）'!$A$1:$A$20,単年カーブ!A6730)=1),0,1)</f>
        <v>1</v>
      </c>
      <c r="O6730">
        <f t="shared" si="736"/>
        <v>7</v>
      </c>
      <c r="P6730">
        <f t="shared" si="740"/>
        <v>0</v>
      </c>
      <c r="Q6730">
        <f t="shared" si="741"/>
        <v>0</v>
      </c>
    </row>
    <row r="6731" spans="1:17" ht="19.5" x14ac:dyDescent="0.4">
      <c r="A6731" s="33">
        <f t="shared" si="735"/>
        <v>46618</v>
      </c>
      <c r="B6731" s="27" t="str">
        <f t="shared" si="737"/>
        <v>(木)</v>
      </c>
      <c r="C6731" s="34">
        <v>0.14583333333333301</v>
      </c>
      <c r="D6731" s="16" t="s">
        <v>18</v>
      </c>
      <c r="E6731" s="35">
        <v>0.16666666666666699</v>
      </c>
      <c r="F6731" s="50">
        <f>IF(COUNTIF('リスト（不使用）'!$A$5:$A$6,単年カーブ!$A$1),"希望数量入力ください",'単年（2027年度）'!$E$12*単年カーブ!$R$3+'単年（2027年度）'!$E$12*(1-単年カーブ!$R$3)*単年カーブ!Q6731)</f>
        <v>0</v>
      </c>
      <c r="G6731" s="47">
        <f t="shared" si="738"/>
        <v>0</v>
      </c>
      <c r="M6731">
        <f t="shared" si="739"/>
        <v>8</v>
      </c>
      <c r="N6731">
        <f>IF(OR(WEEKDAY(A6731)=1,WEEKDAY(A6731)=7,COUNTIF('2027祝日等（不使用）'!$A$1:$A$20,単年カーブ!A6731)=1),0,1)</f>
        <v>1</v>
      </c>
      <c r="O6731">
        <f t="shared" si="736"/>
        <v>8</v>
      </c>
      <c r="P6731">
        <f t="shared" si="740"/>
        <v>0</v>
      </c>
      <c r="Q6731">
        <f t="shared" si="741"/>
        <v>0</v>
      </c>
    </row>
    <row r="6732" spans="1:17" ht="19.5" x14ac:dyDescent="0.4">
      <c r="A6732" s="33">
        <f t="shared" si="735"/>
        <v>46618</v>
      </c>
      <c r="B6732" s="27" t="str">
        <f t="shared" si="737"/>
        <v>(木)</v>
      </c>
      <c r="C6732" s="34">
        <v>0.16666666666666699</v>
      </c>
      <c r="D6732" s="16" t="s">
        <v>18</v>
      </c>
      <c r="E6732" s="35">
        <v>0.1875</v>
      </c>
      <c r="F6732" s="50">
        <f>IF(COUNTIF('リスト（不使用）'!$A$5:$A$6,単年カーブ!$A$1),"希望数量入力ください",'単年（2027年度）'!$E$12*単年カーブ!$R$3+'単年（2027年度）'!$E$12*(1-単年カーブ!$R$3)*単年カーブ!Q6732)</f>
        <v>0</v>
      </c>
      <c r="G6732" s="47">
        <f t="shared" si="738"/>
        <v>0</v>
      </c>
      <c r="M6732">
        <f t="shared" si="739"/>
        <v>8</v>
      </c>
      <c r="N6732">
        <f>IF(OR(WEEKDAY(A6732)=1,WEEKDAY(A6732)=7,COUNTIF('2027祝日等（不使用）'!$A$1:$A$20,単年カーブ!A6732)=1),0,1)</f>
        <v>1</v>
      </c>
      <c r="O6732">
        <f t="shared" si="736"/>
        <v>9</v>
      </c>
      <c r="P6732">
        <f t="shared" si="740"/>
        <v>0</v>
      </c>
      <c r="Q6732">
        <f t="shared" si="741"/>
        <v>0</v>
      </c>
    </row>
    <row r="6733" spans="1:17" ht="19.5" x14ac:dyDescent="0.4">
      <c r="A6733" s="33">
        <f t="shared" si="735"/>
        <v>46618</v>
      </c>
      <c r="B6733" s="27" t="str">
        <f t="shared" si="737"/>
        <v>(木)</v>
      </c>
      <c r="C6733" s="34">
        <v>0.1875</v>
      </c>
      <c r="D6733" s="16" t="s">
        <v>18</v>
      </c>
      <c r="E6733" s="35">
        <v>0.20833333333333301</v>
      </c>
      <c r="F6733" s="50">
        <f>IF(COUNTIF('リスト（不使用）'!$A$5:$A$6,単年カーブ!$A$1),"希望数量入力ください",'単年（2027年度）'!$E$12*単年カーブ!$R$3+'単年（2027年度）'!$E$12*(1-単年カーブ!$R$3)*単年カーブ!Q6733)</f>
        <v>0</v>
      </c>
      <c r="G6733" s="47">
        <f t="shared" si="738"/>
        <v>0</v>
      </c>
      <c r="M6733">
        <f t="shared" si="739"/>
        <v>8</v>
      </c>
      <c r="N6733">
        <f>IF(OR(WEEKDAY(A6733)=1,WEEKDAY(A6733)=7,COUNTIF('2027祝日等（不使用）'!$A$1:$A$20,単年カーブ!A6733)=1),0,1)</f>
        <v>1</v>
      </c>
      <c r="O6733">
        <f t="shared" si="736"/>
        <v>10</v>
      </c>
      <c r="P6733">
        <f t="shared" si="740"/>
        <v>0</v>
      </c>
      <c r="Q6733">
        <f t="shared" si="741"/>
        <v>0</v>
      </c>
    </row>
    <row r="6734" spans="1:17" ht="19.5" x14ac:dyDescent="0.4">
      <c r="A6734" s="33">
        <f t="shared" si="735"/>
        <v>46618</v>
      </c>
      <c r="B6734" s="27" t="str">
        <f t="shared" si="737"/>
        <v>(木)</v>
      </c>
      <c r="C6734" s="34">
        <v>0.20833333333333301</v>
      </c>
      <c r="D6734" s="16" t="s">
        <v>18</v>
      </c>
      <c r="E6734" s="35">
        <v>0.22916666666666699</v>
      </c>
      <c r="F6734" s="50">
        <f>IF(COUNTIF('リスト（不使用）'!$A$5:$A$6,単年カーブ!$A$1),"希望数量入力ください",'単年（2027年度）'!$E$12*単年カーブ!$R$3+'単年（2027年度）'!$E$12*(1-単年カーブ!$R$3)*単年カーブ!Q6734)</f>
        <v>0</v>
      </c>
      <c r="G6734" s="47">
        <f t="shared" si="738"/>
        <v>0</v>
      </c>
      <c r="M6734">
        <f t="shared" si="739"/>
        <v>8</v>
      </c>
      <c r="N6734">
        <f>IF(OR(WEEKDAY(A6734)=1,WEEKDAY(A6734)=7,COUNTIF('2027祝日等（不使用）'!$A$1:$A$20,単年カーブ!A6734)=1),0,1)</f>
        <v>1</v>
      </c>
      <c r="O6734">
        <f t="shared" si="736"/>
        <v>11</v>
      </c>
      <c r="P6734">
        <f t="shared" si="740"/>
        <v>0</v>
      </c>
      <c r="Q6734">
        <f t="shared" si="741"/>
        <v>0</v>
      </c>
    </row>
    <row r="6735" spans="1:17" ht="19.5" x14ac:dyDescent="0.4">
      <c r="A6735" s="33">
        <f t="shared" si="735"/>
        <v>46618</v>
      </c>
      <c r="B6735" s="27" t="str">
        <f t="shared" si="737"/>
        <v>(木)</v>
      </c>
      <c r="C6735" s="34">
        <v>0.22916666666666699</v>
      </c>
      <c r="D6735" s="16" t="s">
        <v>18</v>
      </c>
      <c r="E6735" s="35">
        <v>0.25</v>
      </c>
      <c r="F6735" s="50">
        <f>IF(COUNTIF('リスト（不使用）'!$A$5:$A$6,単年カーブ!$A$1),"希望数量入力ください",'単年（2027年度）'!$E$12*単年カーブ!$R$3+'単年（2027年度）'!$E$12*(1-単年カーブ!$R$3)*単年カーブ!Q6735)</f>
        <v>0</v>
      </c>
      <c r="G6735" s="47">
        <f t="shared" si="738"/>
        <v>0</v>
      </c>
      <c r="M6735">
        <f t="shared" si="739"/>
        <v>8</v>
      </c>
      <c r="N6735">
        <f>IF(OR(WEEKDAY(A6735)=1,WEEKDAY(A6735)=7,COUNTIF('2027祝日等（不使用）'!$A$1:$A$20,単年カーブ!A6735)=1),0,1)</f>
        <v>1</v>
      </c>
      <c r="O6735">
        <f t="shared" si="736"/>
        <v>12</v>
      </c>
      <c r="P6735">
        <f t="shared" si="740"/>
        <v>0</v>
      </c>
      <c r="Q6735">
        <f t="shared" si="741"/>
        <v>0</v>
      </c>
    </row>
    <row r="6736" spans="1:17" ht="19.5" x14ac:dyDescent="0.4">
      <c r="A6736" s="33">
        <f t="shared" si="735"/>
        <v>46618</v>
      </c>
      <c r="B6736" s="27" t="str">
        <f t="shared" si="737"/>
        <v>(木)</v>
      </c>
      <c r="C6736" s="34">
        <v>0.25</v>
      </c>
      <c r="D6736" s="16" t="s">
        <v>18</v>
      </c>
      <c r="E6736" s="35">
        <v>0.27083333333333298</v>
      </c>
      <c r="F6736" s="50">
        <f>IF(COUNTIF('リスト（不使用）'!$A$5:$A$6,単年カーブ!$A$1),"希望数量入力ください",'単年（2027年度）'!$E$12*単年カーブ!$R$3+'単年（2027年度）'!$E$12*(1-単年カーブ!$R$3)*単年カーブ!Q6736)</f>
        <v>0</v>
      </c>
      <c r="G6736" s="47">
        <f t="shared" si="738"/>
        <v>0</v>
      </c>
      <c r="M6736">
        <f t="shared" si="739"/>
        <v>8</v>
      </c>
      <c r="N6736">
        <f>IF(OR(WEEKDAY(A6736)=1,WEEKDAY(A6736)=7,COUNTIF('2027祝日等（不使用）'!$A$1:$A$20,単年カーブ!A6736)=1),0,1)</f>
        <v>1</v>
      </c>
      <c r="O6736">
        <f t="shared" si="736"/>
        <v>13</v>
      </c>
      <c r="P6736">
        <f t="shared" si="740"/>
        <v>0</v>
      </c>
      <c r="Q6736">
        <f t="shared" si="741"/>
        <v>0</v>
      </c>
    </row>
    <row r="6737" spans="1:17" ht="19.5" x14ac:dyDescent="0.4">
      <c r="A6737" s="33">
        <f t="shared" si="735"/>
        <v>46618</v>
      </c>
      <c r="B6737" s="27" t="str">
        <f t="shared" si="737"/>
        <v>(木)</v>
      </c>
      <c r="C6737" s="34">
        <v>0.27083333333333298</v>
      </c>
      <c r="D6737" s="16" t="s">
        <v>18</v>
      </c>
      <c r="E6737" s="35">
        <v>0.29166666666666702</v>
      </c>
      <c r="F6737" s="50">
        <f>IF(COUNTIF('リスト（不使用）'!$A$5:$A$6,単年カーブ!$A$1),"希望数量入力ください",'単年（2027年度）'!$E$12*単年カーブ!$R$3+'単年（2027年度）'!$E$12*(1-単年カーブ!$R$3)*単年カーブ!Q6737)</f>
        <v>0</v>
      </c>
      <c r="G6737" s="47">
        <f t="shared" si="738"/>
        <v>0</v>
      </c>
      <c r="M6737">
        <f t="shared" si="739"/>
        <v>8</v>
      </c>
      <c r="N6737">
        <f>IF(OR(WEEKDAY(A6737)=1,WEEKDAY(A6737)=7,COUNTIF('2027祝日等（不使用）'!$A$1:$A$20,単年カーブ!A6737)=1),0,1)</f>
        <v>1</v>
      </c>
      <c r="O6737">
        <f t="shared" si="736"/>
        <v>14</v>
      </c>
      <c r="P6737">
        <f t="shared" si="740"/>
        <v>0</v>
      </c>
      <c r="Q6737">
        <f t="shared" si="741"/>
        <v>0</v>
      </c>
    </row>
    <row r="6738" spans="1:17" ht="19.5" x14ac:dyDescent="0.4">
      <c r="A6738" s="33">
        <f t="shared" si="735"/>
        <v>46618</v>
      </c>
      <c r="B6738" s="27" t="str">
        <f t="shared" si="737"/>
        <v>(木)</v>
      </c>
      <c r="C6738" s="34">
        <v>0.29166666666666702</v>
      </c>
      <c r="D6738" s="16" t="s">
        <v>18</v>
      </c>
      <c r="E6738" s="35">
        <v>0.3125</v>
      </c>
      <c r="F6738" s="50">
        <f>IF(COUNTIF('リスト（不使用）'!$A$5:$A$6,単年カーブ!$A$1),"希望数量入力ください",'単年（2027年度）'!$E$12*単年カーブ!$R$3+'単年（2027年度）'!$E$12*(1-単年カーブ!$R$3)*単年カーブ!Q6738)</f>
        <v>0</v>
      </c>
      <c r="G6738" s="47">
        <f t="shared" si="738"/>
        <v>0</v>
      </c>
      <c r="M6738">
        <f t="shared" si="739"/>
        <v>8</v>
      </c>
      <c r="N6738">
        <f>IF(OR(WEEKDAY(A6738)=1,WEEKDAY(A6738)=7,COUNTIF('2027祝日等（不使用）'!$A$1:$A$20,単年カーブ!A6738)=1),0,1)</f>
        <v>1</v>
      </c>
      <c r="O6738">
        <f t="shared" si="736"/>
        <v>15</v>
      </c>
      <c r="P6738">
        <f t="shared" si="740"/>
        <v>0</v>
      </c>
      <c r="Q6738">
        <f t="shared" si="741"/>
        <v>0</v>
      </c>
    </row>
    <row r="6739" spans="1:17" ht="19.5" x14ac:dyDescent="0.4">
      <c r="A6739" s="33">
        <f t="shared" si="735"/>
        <v>46618</v>
      </c>
      <c r="B6739" s="27" t="str">
        <f t="shared" si="737"/>
        <v>(木)</v>
      </c>
      <c r="C6739" s="34">
        <v>0.3125</v>
      </c>
      <c r="D6739" s="16" t="s">
        <v>18</v>
      </c>
      <c r="E6739" s="35">
        <v>0.33333333333333298</v>
      </c>
      <c r="F6739" s="50">
        <f>IF(COUNTIF('リスト（不使用）'!$A$5:$A$6,単年カーブ!$A$1),"希望数量入力ください",'単年（2027年度）'!$E$12*単年カーブ!$R$3+'単年（2027年度）'!$E$12*(1-単年カーブ!$R$3)*単年カーブ!Q6739)</f>
        <v>0</v>
      </c>
      <c r="G6739" s="47">
        <f t="shared" si="738"/>
        <v>0</v>
      </c>
      <c r="M6739">
        <f t="shared" si="739"/>
        <v>8</v>
      </c>
      <c r="N6739">
        <f>IF(OR(WEEKDAY(A6739)=1,WEEKDAY(A6739)=7,COUNTIF('2027祝日等（不使用）'!$A$1:$A$20,単年カーブ!A6739)=1),0,1)</f>
        <v>1</v>
      </c>
      <c r="O6739">
        <f t="shared" si="736"/>
        <v>16</v>
      </c>
      <c r="P6739">
        <f t="shared" si="740"/>
        <v>0</v>
      </c>
      <c r="Q6739">
        <f t="shared" si="741"/>
        <v>0</v>
      </c>
    </row>
    <row r="6740" spans="1:17" ht="19.5" x14ac:dyDescent="0.4">
      <c r="A6740" s="33">
        <f t="shared" si="735"/>
        <v>46618</v>
      </c>
      <c r="B6740" s="27" t="str">
        <f t="shared" si="737"/>
        <v>(木)</v>
      </c>
      <c r="C6740" s="34">
        <v>0.33333333333333298</v>
      </c>
      <c r="D6740" s="16" t="s">
        <v>18</v>
      </c>
      <c r="E6740" s="35">
        <v>0.35416666666666702</v>
      </c>
      <c r="F6740" s="50">
        <f>IF(COUNTIF('リスト（不使用）'!$A$5:$A$6,単年カーブ!$A$1),"希望数量入力ください",'単年（2027年度）'!$E$12*単年カーブ!$R$3+'単年（2027年度）'!$E$12*(1-単年カーブ!$R$3)*単年カーブ!Q6740)</f>
        <v>0</v>
      </c>
      <c r="G6740" s="47">
        <f t="shared" si="738"/>
        <v>0</v>
      </c>
      <c r="M6740">
        <f t="shared" si="739"/>
        <v>8</v>
      </c>
      <c r="N6740">
        <f>IF(OR(WEEKDAY(A6740)=1,WEEKDAY(A6740)=7,COUNTIF('2027祝日等（不使用）'!$A$1:$A$20,単年カーブ!A6740)=1),0,1)</f>
        <v>1</v>
      </c>
      <c r="O6740">
        <f t="shared" si="736"/>
        <v>17</v>
      </c>
      <c r="P6740">
        <f t="shared" si="740"/>
        <v>1</v>
      </c>
      <c r="Q6740">
        <f t="shared" si="741"/>
        <v>1</v>
      </c>
    </row>
    <row r="6741" spans="1:17" ht="19.5" x14ac:dyDescent="0.4">
      <c r="A6741" s="33">
        <f t="shared" si="735"/>
        <v>46618</v>
      </c>
      <c r="B6741" s="27" t="str">
        <f t="shared" si="737"/>
        <v>(木)</v>
      </c>
      <c r="C6741" s="34">
        <v>0.35416666666666702</v>
      </c>
      <c r="D6741" s="16" t="s">
        <v>18</v>
      </c>
      <c r="E6741" s="35">
        <v>0.375</v>
      </c>
      <c r="F6741" s="50">
        <f>IF(COUNTIF('リスト（不使用）'!$A$5:$A$6,単年カーブ!$A$1),"希望数量入力ください",'単年（2027年度）'!$E$12*単年カーブ!$R$3+'単年（2027年度）'!$E$12*(1-単年カーブ!$R$3)*単年カーブ!Q6741)</f>
        <v>0</v>
      </c>
      <c r="G6741" s="47">
        <f t="shared" si="738"/>
        <v>0</v>
      </c>
      <c r="M6741">
        <f t="shared" si="739"/>
        <v>8</v>
      </c>
      <c r="N6741">
        <f>IF(OR(WEEKDAY(A6741)=1,WEEKDAY(A6741)=7,COUNTIF('2027祝日等（不使用）'!$A$1:$A$20,単年カーブ!A6741)=1),0,1)</f>
        <v>1</v>
      </c>
      <c r="O6741">
        <f t="shared" si="736"/>
        <v>18</v>
      </c>
      <c r="P6741">
        <f t="shared" si="740"/>
        <v>1</v>
      </c>
      <c r="Q6741">
        <f t="shared" si="741"/>
        <v>1</v>
      </c>
    </row>
    <row r="6742" spans="1:17" ht="19.5" x14ac:dyDescent="0.4">
      <c r="A6742" s="33">
        <f t="shared" si="735"/>
        <v>46618</v>
      </c>
      <c r="B6742" s="27" t="str">
        <f t="shared" si="737"/>
        <v>(木)</v>
      </c>
      <c r="C6742" s="34">
        <v>0.375</v>
      </c>
      <c r="D6742" s="16" t="s">
        <v>18</v>
      </c>
      <c r="E6742" s="35">
        <v>0.39583333333333298</v>
      </c>
      <c r="F6742" s="50">
        <f>IF(COUNTIF('リスト（不使用）'!$A$5:$A$6,単年カーブ!$A$1),"希望数量入力ください",'単年（2027年度）'!$E$12*単年カーブ!$R$3+'単年（2027年度）'!$E$12*(1-単年カーブ!$R$3)*単年カーブ!Q6742)</f>
        <v>0</v>
      </c>
      <c r="G6742" s="47">
        <f t="shared" si="738"/>
        <v>0</v>
      </c>
      <c r="M6742">
        <f t="shared" si="739"/>
        <v>8</v>
      </c>
      <c r="N6742">
        <f>IF(OR(WEEKDAY(A6742)=1,WEEKDAY(A6742)=7,COUNTIF('2027祝日等（不使用）'!$A$1:$A$20,単年カーブ!A6742)=1),0,1)</f>
        <v>1</v>
      </c>
      <c r="O6742">
        <f t="shared" si="736"/>
        <v>19</v>
      </c>
      <c r="P6742">
        <f t="shared" si="740"/>
        <v>1</v>
      </c>
      <c r="Q6742">
        <f t="shared" si="741"/>
        <v>1</v>
      </c>
    </row>
    <row r="6743" spans="1:17" ht="19.5" x14ac:dyDescent="0.4">
      <c r="A6743" s="33">
        <f t="shared" si="735"/>
        <v>46618</v>
      </c>
      <c r="B6743" s="27" t="str">
        <f t="shared" si="737"/>
        <v>(木)</v>
      </c>
      <c r="C6743" s="34">
        <v>0.39583333333333298</v>
      </c>
      <c r="D6743" s="16" t="s">
        <v>18</v>
      </c>
      <c r="E6743" s="35">
        <v>0.41666666666666702</v>
      </c>
      <c r="F6743" s="50">
        <f>IF(COUNTIF('リスト（不使用）'!$A$5:$A$6,単年カーブ!$A$1),"希望数量入力ください",'単年（2027年度）'!$E$12*単年カーブ!$R$3+'単年（2027年度）'!$E$12*(1-単年カーブ!$R$3)*単年カーブ!Q6743)</f>
        <v>0</v>
      </c>
      <c r="G6743" s="47">
        <f t="shared" si="738"/>
        <v>0</v>
      </c>
      <c r="M6743">
        <f t="shared" si="739"/>
        <v>8</v>
      </c>
      <c r="N6743">
        <f>IF(OR(WEEKDAY(A6743)=1,WEEKDAY(A6743)=7,COUNTIF('2027祝日等（不使用）'!$A$1:$A$20,単年カーブ!A6743)=1),0,1)</f>
        <v>1</v>
      </c>
      <c r="O6743">
        <f t="shared" si="736"/>
        <v>20</v>
      </c>
      <c r="P6743">
        <f t="shared" si="740"/>
        <v>1</v>
      </c>
      <c r="Q6743">
        <f t="shared" si="741"/>
        <v>1</v>
      </c>
    </row>
    <row r="6744" spans="1:17" ht="19.5" x14ac:dyDescent="0.4">
      <c r="A6744" s="33">
        <f t="shared" si="735"/>
        <v>46618</v>
      </c>
      <c r="B6744" s="27" t="str">
        <f t="shared" si="737"/>
        <v>(木)</v>
      </c>
      <c r="C6744" s="34">
        <v>0.41666666666666702</v>
      </c>
      <c r="D6744" s="16" t="s">
        <v>18</v>
      </c>
      <c r="E6744" s="35">
        <v>0.4375</v>
      </c>
      <c r="F6744" s="50">
        <f>IF(COUNTIF('リスト（不使用）'!$A$5:$A$6,単年カーブ!$A$1),"希望数量入力ください",'単年（2027年度）'!$E$12*単年カーブ!$R$3+'単年（2027年度）'!$E$12*(1-単年カーブ!$R$3)*単年カーブ!Q6744)</f>
        <v>0</v>
      </c>
      <c r="G6744" s="47">
        <f t="shared" si="738"/>
        <v>0</v>
      </c>
      <c r="M6744">
        <f t="shared" si="739"/>
        <v>8</v>
      </c>
      <c r="N6744">
        <f>IF(OR(WEEKDAY(A6744)=1,WEEKDAY(A6744)=7,COUNTIF('2027祝日等（不使用）'!$A$1:$A$20,単年カーブ!A6744)=1),0,1)</f>
        <v>1</v>
      </c>
      <c r="O6744">
        <f t="shared" si="736"/>
        <v>21</v>
      </c>
      <c r="P6744">
        <f t="shared" si="740"/>
        <v>1</v>
      </c>
      <c r="Q6744">
        <f t="shared" si="741"/>
        <v>1</v>
      </c>
    </row>
    <row r="6745" spans="1:17" ht="19.5" x14ac:dyDescent="0.4">
      <c r="A6745" s="33">
        <f t="shared" si="735"/>
        <v>46618</v>
      </c>
      <c r="B6745" s="27" t="str">
        <f t="shared" si="737"/>
        <v>(木)</v>
      </c>
      <c r="C6745" s="34">
        <v>0.4375</v>
      </c>
      <c r="D6745" s="16" t="s">
        <v>18</v>
      </c>
      <c r="E6745" s="35">
        <v>0.45833333333333298</v>
      </c>
      <c r="F6745" s="50">
        <f>IF(COUNTIF('リスト（不使用）'!$A$5:$A$6,単年カーブ!$A$1),"希望数量入力ください",'単年（2027年度）'!$E$12*単年カーブ!$R$3+'単年（2027年度）'!$E$12*(1-単年カーブ!$R$3)*単年カーブ!Q6745)</f>
        <v>0</v>
      </c>
      <c r="G6745" s="47">
        <f t="shared" si="738"/>
        <v>0</v>
      </c>
      <c r="M6745">
        <f t="shared" si="739"/>
        <v>8</v>
      </c>
      <c r="N6745">
        <f>IF(OR(WEEKDAY(A6745)=1,WEEKDAY(A6745)=7,COUNTIF('2027祝日等（不使用）'!$A$1:$A$20,単年カーブ!A6745)=1),0,1)</f>
        <v>1</v>
      </c>
      <c r="O6745">
        <f t="shared" si="736"/>
        <v>22</v>
      </c>
      <c r="P6745">
        <f t="shared" si="740"/>
        <v>1</v>
      </c>
      <c r="Q6745">
        <f t="shared" si="741"/>
        <v>1</v>
      </c>
    </row>
    <row r="6746" spans="1:17" ht="19.5" x14ac:dyDescent="0.4">
      <c r="A6746" s="33">
        <f t="shared" si="735"/>
        <v>46618</v>
      </c>
      <c r="B6746" s="27" t="str">
        <f t="shared" si="737"/>
        <v>(木)</v>
      </c>
      <c r="C6746" s="34">
        <v>0.45833333333333298</v>
      </c>
      <c r="D6746" s="16" t="s">
        <v>18</v>
      </c>
      <c r="E6746" s="35">
        <v>0.47916666666666702</v>
      </c>
      <c r="F6746" s="50">
        <f>IF(COUNTIF('リスト（不使用）'!$A$5:$A$6,単年カーブ!$A$1),"希望数量入力ください",'単年（2027年度）'!$E$12*単年カーブ!$R$3+'単年（2027年度）'!$E$12*(1-単年カーブ!$R$3)*単年カーブ!Q6746)</f>
        <v>0</v>
      </c>
      <c r="G6746" s="47">
        <f t="shared" si="738"/>
        <v>0</v>
      </c>
      <c r="M6746">
        <f t="shared" si="739"/>
        <v>8</v>
      </c>
      <c r="N6746">
        <f>IF(OR(WEEKDAY(A6746)=1,WEEKDAY(A6746)=7,COUNTIF('2027祝日等（不使用）'!$A$1:$A$20,単年カーブ!A6746)=1),0,1)</f>
        <v>1</v>
      </c>
      <c r="O6746">
        <f t="shared" si="736"/>
        <v>23</v>
      </c>
      <c r="P6746">
        <f t="shared" si="740"/>
        <v>1</v>
      </c>
      <c r="Q6746">
        <f t="shared" si="741"/>
        <v>1</v>
      </c>
    </row>
    <row r="6747" spans="1:17" ht="19.5" x14ac:dyDescent="0.4">
      <c r="A6747" s="33">
        <f t="shared" si="735"/>
        <v>46618</v>
      </c>
      <c r="B6747" s="27" t="str">
        <f t="shared" si="737"/>
        <v>(木)</v>
      </c>
      <c r="C6747" s="34">
        <v>0.47916666666666702</v>
      </c>
      <c r="D6747" s="16" t="s">
        <v>18</v>
      </c>
      <c r="E6747" s="35">
        <v>0.5</v>
      </c>
      <c r="F6747" s="50">
        <f>IF(COUNTIF('リスト（不使用）'!$A$5:$A$6,単年カーブ!$A$1),"希望数量入力ください",'単年（2027年度）'!$E$12*単年カーブ!$R$3+'単年（2027年度）'!$E$12*(1-単年カーブ!$R$3)*単年カーブ!Q6747)</f>
        <v>0</v>
      </c>
      <c r="G6747" s="47">
        <f t="shared" si="738"/>
        <v>0</v>
      </c>
      <c r="M6747">
        <f t="shared" si="739"/>
        <v>8</v>
      </c>
      <c r="N6747">
        <f>IF(OR(WEEKDAY(A6747)=1,WEEKDAY(A6747)=7,COUNTIF('2027祝日等（不使用）'!$A$1:$A$20,単年カーブ!A6747)=1),0,1)</f>
        <v>1</v>
      </c>
      <c r="O6747">
        <f t="shared" si="736"/>
        <v>24</v>
      </c>
      <c r="P6747">
        <f t="shared" si="740"/>
        <v>1</v>
      </c>
      <c r="Q6747">
        <f t="shared" si="741"/>
        <v>1</v>
      </c>
    </row>
    <row r="6748" spans="1:17" ht="19.5" x14ac:dyDescent="0.4">
      <c r="A6748" s="33">
        <f t="shared" si="735"/>
        <v>46618</v>
      </c>
      <c r="B6748" s="27" t="str">
        <f t="shared" si="737"/>
        <v>(木)</v>
      </c>
      <c r="C6748" s="34">
        <v>0.5</v>
      </c>
      <c r="D6748" s="16" t="s">
        <v>18</v>
      </c>
      <c r="E6748" s="35">
        <v>0.52083333333333304</v>
      </c>
      <c r="F6748" s="50">
        <f>IF(COUNTIF('リスト（不使用）'!$A$5:$A$6,単年カーブ!$A$1),"希望数量入力ください",'単年（2027年度）'!$E$12*単年カーブ!$R$3+'単年（2027年度）'!$E$12*(1-単年カーブ!$R$3)*単年カーブ!Q6748)</f>
        <v>0</v>
      </c>
      <c r="G6748" s="47">
        <f t="shared" si="738"/>
        <v>0</v>
      </c>
      <c r="M6748">
        <f t="shared" si="739"/>
        <v>8</v>
      </c>
      <c r="N6748">
        <f>IF(OR(WEEKDAY(A6748)=1,WEEKDAY(A6748)=7,COUNTIF('2027祝日等（不使用）'!$A$1:$A$20,単年カーブ!A6748)=1),0,1)</f>
        <v>1</v>
      </c>
      <c r="O6748">
        <f t="shared" si="736"/>
        <v>25</v>
      </c>
      <c r="P6748">
        <f t="shared" si="740"/>
        <v>1</v>
      </c>
      <c r="Q6748">
        <f t="shared" si="741"/>
        <v>1</v>
      </c>
    </row>
    <row r="6749" spans="1:17" ht="19.5" x14ac:dyDescent="0.4">
      <c r="A6749" s="33">
        <f t="shared" si="735"/>
        <v>46618</v>
      </c>
      <c r="B6749" s="27" t="str">
        <f t="shared" si="737"/>
        <v>(木)</v>
      </c>
      <c r="C6749" s="34">
        <v>0.52083333333333304</v>
      </c>
      <c r="D6749" s="16" t="s">
        <v>18</v>
      </c>
      <c r="E6749" s="35">
        <v>0.54166666666666696</v>
      </c>
      <c r="F6749" s="50">
        <f>IF(COUNTIF('リスト（不使用）'!$A$5:$A$6,単年カーブ!$A$1),"希望数量入力ください",'単年（2027年度）'!$E$12*単年カーブ!$R$3+'単年（2027年度）'!$E$12*(1-単年カーブ!$R$3)*単年カーブ!Q6749)</f>
        <v>0</v>
      </c>
      <c r="G6749" s="47">
        <f t="shared" si="738"/>
        <v>0</v>
      </c>
      <c r="M6749">
        <f t="shared" si="739"/>
        <v>8</v>
      </c>
      <c r="N6749">
        <f>IF(OR(WEEKDAY(A6749)=1,WEEKDAY(A6749)=7,COUNTIF('2027祝日等（不使用）'!$A$1:$A$20,単年カーブ!A6749)=1),0,1)</f>
        <v>1</v>
      </c>
      <c r="O6749">
        <f t="shared" si="736"/>
        <v>26</v>
      </c>
      <c r="P6749">
        <f t="shared" si="740"/>
        <v>1</v>
      </c>
      <c r="Q6749">
        <f t="shared" si="741"/>
        <v>1</v>
      </c>
    </row>
    <row r="6750" spans="1:17" ht="19.5" x14ac:dyDescent="0.4">
      <c r="A6750" s="33">
        <f t="shared" si="735"/>
        <v>46618</v>
      </c>
      <c r="B6750" s="27" t="str">
        <f t="shared" si="737"/>
        <v>(木)</v>
      </c>
      <c r="C6750" s="34">
        <v>0.54166666666666696</v>
      </c>
      <c r="D6750" s="16" t="s">
        <v>18</v>
      </c>
      <c r="E6750" s="35">
        <v>0.5625</v>
      </c>
      <c r="F6750" s="50">
        <f>IF(COUNTIF('リスト（不使用）'!$A$5:$A$6,単年カーブ!$A$1),"希望数量入力ください",'単年（2027年度）'!$E$12*単年カーブ!$R$3+'単年（2027年度）'!$E$12*(1-単年カーブ!$R$3)*単年カーブ!Q6750)</f>
        <v>0</v>
      </c>
      <c r="G6750" s="47">
        <f t="shared" si="738"/>
        <v>0</v>
      </c>
      <c r="M6750">
        <f t="shared" si="739"/>
        <v>8</v>
      </c>
      <c r="N6750">
        <f>IF(OR(WEEKDAY(A6750)=1,WEEKDAY(A6750)=7,COUNTIF('2027祝日等（不使用）'!$A$1:$A$20,単年カーブ!A6750)=1),0,1)</f>
        <v>1</v>
      </c>
      <c r="O6750">
        <f t="shared" si="736"/>
        <v>27</v>
      </c>
      <c r="P6750">
        <f t="shared" si="740"/>
        <v>1</v>
      </c>
      <c r="Q6750">
        <f t="shared" si="741"/>
        <v>1</v>
      </c>
    </row>
    <row r="6751" spans="1:17" ht="19.5" x14ac:dyDescent="0.4">
      <c r="A6751" s="33">
        <f t="shared" si="735"/>
        <v>46618</v>
      </c>
      <c r="B6751" s="27" t="str">
        <f t="shared" si="737"/>
        <v>(木)</v>
      </c>
      <c r="C6751" s="34">
        <v>0.5625</v>
      </c>
      <c r="D6751" s="16" t="s">
        <v>18</v>
      </c>
      <c r="E6751" s="35">
        <v>0.58333333333333304</v>
      </c>
      <c r="F6751" s="50">
        <f>IF(COUNTIF('リスト（不使用）'!$A$5:$A$6,単年カーブ!$A$1),"希望数量入力ください",'単年（2027年度）'!$E$12*単年カーブ!$R$3+'単年（2027年度）'!$E$12*(1-単年カーブ!$R$3)*単年カーブ!Q6751)</f>
        <v>0</v>
      </c>
      <c r="G6751" s="47">
        <f t="shared" si="738"/>
        <v>0</v>
      </c>
      <c r="M6751">
        <f t="shared" si="739"/>
        <v>8</v>
      </c>
      <c r="N6751">
        <f>IF(OR(WEEKDAY(A6751)=1,WEEKDAY(A6751)=7,COUNTIF('2027祝日等（不使用）'!$A$1:$A$20,単年カーブ!A6751)=1),0,1)</f>
        <v>1</v>
      </c>
      <c r="O6751">
        <f t="shared" si="736"/>
        <v>28</v>
      </c>
      <c r="P6751">
        <f t="shared" si="740"/>
        <v>1</v>
      </c>
      <c r="Q6751">
        <f t="shared" si="741"/>
        <v>1</v>
      </c>
    </row>
    <row r="6752" spans="1:17" ht="19.5" x14ac:dyDescent="0.4">
      <c r="A6752" s="33">
        <f t="shared" si="735"/>
        <v>46618</v>
      </c>
      <c r="B6752" s="27" t="str">
        <f t="shared" si="737"/>
        <v>(木)</v>
      </c>
      <c r="C6752" s="34">
        <v>0.58333333333333304</v>
      </c>
      <c r="D6752" s="16" t="s">
        <v>18</v>
      </c>
      <c r="E6752" s="35">
        <v>0.60416666666666696</v>
      </c>
      <c r="F6752" s="50">
        <f>IF(COUNTIF('リスト（不使用）'!$A$5:$A$6,単年カーブ!$A$1),"希望数量入力ください",'単年（2027年度）'!$E$12*単年カーブ!$R$3+'単年（2027年度）'!$E$12*(1-単年カーブ!$R$3)*単年カーブ!Q6752)</f>
        <v>0</v>
      </c>
      <c r="G6752" s="47">
        <f t="shared" si="738"/>
        <v>0</v>
      </c>
      <c r="M6752">
        <f t="shared" si="739"/>
        <v>8</v>
      </c>
      <c r="N6752">
        <f>IF(OR(WEEKDAY(A6752)=1,WEEKDAY(A6752)=7,COUNTIF('2027祝日等（不使用）'!$A$1:$A$20,単年カーブ!A6752)=1),0,1)</f>
        <v>1</v>
      </c>
      <c r="O6752">
        <f t="shared" si="736"/>
        <v>29</v>
      </c>
      <c r="P6752">
        <f t="shared" si="740"/>
        <v>1</v>
      </c>
      <c r="Q6752">
        <f t="shared" si="741"/>
        <v>1</v>
      </c>
    </row>
    <row r="6753" spans="1:17" ht="19.5" x14ac:dyDescent="0.4">
      <c r="A6753" s="33">
        <f t="shared" si="735"/>
        <v>46618</v>
      </c>
      <c r="B6753" s="27" t="str">
        <f t="shared" si="737"/>
        <v>(木)</v>
      </c>
      <c r="C6753" s="34">
        <v>0.60416666666666696</v>
      </c>
      <c r="D6753" s="16" t="s">
        <v>18</v>
      </c>
      <c r="E6753" s="35">
        <v>0.625</v>
      </c>
      <c r="F6753" s="50">
        <f>IF(COUNTIF('リスト（不使用）'!$A$5:$A$6,単年カーブ!$A$1),"希望数量入力ください",'単年（2027年度）'!$E$12*単年カーブ!$R$3+'単年（2027年度）'!$E$12*(1-単年カーブ!$R$3)*単年カーブ!Q6753)</f>
        <v>0</v>
      </c>
      <c r="G6753" s="47">
        <f t="shared" si="738"/>
        <v>0</v>
      </c>
      <c r="M6753">
        <f t="shared" si="739"/>
        <v>8</v>
      </c>
      <c r="N6753">
        <f>IF(OR(WEEKDAY(A6753)=1,WEEKDAY(A6753)=7,COUNTIF('2027祝日等（不使用）'!$A$1:$A$20,単年カーブ!A6753)=1),0,1)</f>
        <v>1</v>
      </c>
      <c r="O6753">
        <f t="shared" si="736"/>
        <v>30</v>
      </c>
      <c r="P6753">
        <f t="shared" si="740"/>
        <v>1</v>
      </c>
      <c r="Q6753">
        <f t="shared" si="741"/>
        <v>1</v>
      </c>
    </row>
    <row r="6754" spans="1:17" ht="19.5" x14ac:dyDescent="0.4">
      <c r="A6754" s="33">
        <f t="shared" si="735"/>
        <v>46618</v>
      </c>
      <c r="B6754" s="27" t="str">
        <f t="shared" si="737"/>
        <v>(木)</v>
      </c>
      <c r="C6754" s="34">
        <v>0.625</v>
      </c>
      <c r="D6754" s="16" t="s">
        <v>18</v>
      </c>
      <c r="E6754" s="35">
        <v>0.64583333333333304</v>
      </c>
      <c r="F6754" s="50">
        <f>IF(COUNTIF('リスト（不使用）'!$A$5:$A$6,単年カーブ!$A$1),"希望数量入力ください",'単年（2027年度）'!$E$12*単年カーブ!$R$3+'単年（2027年度）'!$E$12*(1-単年カーブ!$R$3)*単年カーブ!Q6754)</f>
        <v>0</v>
      </c>
      <c r="G6754" s="47">
        <f t="shared" si="738"/>
        <v>0</v>
      </c>
      <c r="M6754">
        <f t="shared" si="739"/>
        <v>8</v>
      </c>
      <c r="N6754">
        <f>IF(OR(WEEKDAY(A6754)=1,WEEKDAY(A6754)=7,COUNTIF('2027祝日等（不使用）'!$A$1:$A$20,単年カーブ!A6754)=1),0,1)</f>
        <v>1</v>
      </c>
      <c r="O6754">
        <f t="shared" si="736"/>
        <v>31</v>
      </c>
      <c r="P6754">
        <f t="shared" si="740"/>
        <v>1</v>
      </c>
      <c r="Q6754">
        <f t="shared" si="741"/>
        <v>1</v>
      </c>
    </row>
    <row r="6755" spans="1:17" ht="19.5" x14ac:dyDescent="0.4">
      <c r="A6755" s="33">
        <f t="shared" si="735"/>
        <v>46618</v>
      </c>
      <c r="B6755" s="27" t="str">
        <f t="shared" si="737"/>
        <v>(木)</v>
      </c>
      <c r="C6755" s="34">
        <v>0.64583333333333304</v>
      </c>
      <c r="D6755" s="16" t="s">
        <v>18</v>
      </c>
      <c r="E6755" s="35">
        <v>0.66666666666666696</v>
      </c>
      <c r="F6755" s="50">
        <f>IF(COUNTIF('リスト（不使用）'!$A$5:$A$6,単年カーブ!$A$1),"希望数量入力ください",'単年（2027年度）'!$E$12*単年カーブ!$R$3+'単年（2027年度）'!$E$12*(1-単年カーブ!$R$3)*単年カーブ!Q6755)</f>
        <v>0</v>
      </c>
      <c r="G6755" s="47">
        <f t="shared" si="738"/>
        <v>0</v>
      </c>
      <c r="M6755">
        <f t="shared" si="739"/>
        <v>8</v>
      </c>
      <c r="N6755">
        <f>IF(OR(WEEKDAY(A6755)=1,WEEKDAY(A6755)=7,COUNTIF('2027祝日等（不使用）'!$A$1:$A$20,単年カーブ!A6755)=1),0,1)</f>
        <v>1</v>
      </c>
      <c r="O6755">
        <f t="shared" si="736"/>
        <v>32</v>
      </c>
      <c r="P6755">
        <f t="shared" si="740"/>
        <v>1</v>
      </c>
      <c r="Q6755">
        <f t="shared" si="741"/>
        <v>1</v>
      </c>
    </row>
    <row r="6756" spans="1:17" ht="19.5" x14ac:dyDescent="0.4">
      <c r="A6756" s="33">
        <f t="shared" si="735"/>
        <v>46618</v>
      </c>
      <c r="B6756" s="27" t="str">
        <f t="shared" si="737"/>
        <v>(木)</v>
      </c>
      <c r="C6756" s="34">
        <v>0.66666666666666696</v>
      </c>
      <c r="D6756" s="16" t="s">
        <v>18</v>
      </c>
      <c r="E6756" s="35">
        <v>0.6875</v>
      </c>
      <c r="F6756" s="50">
        <f>IF(COUNTIF('リスト（不使用）'!$A$5:$A$6,単年カーブ!$A$1),"希望数量入力ください",'単年（2027年度）'!$E$12*単年カーブ!$R$3+'単年（2027年度）'!$E$12*(1-単年カーブ!$R$3)*単年カーブ!Q6756)</f>
        <v>0</v>
      </c>
      <c r="G6756" s="47">
        <f t="shared" si="738"/>
        <v>0</v>
      </c>
      <c r="M6756">
        <f t="shared" si="739"/>
        <v>8</v>
      </c>
      <c r="N6756">
        <f>IF(OR(WEEKDAY(A6756)=1,WEEKDAY(A6756)=7,COUNTIF('2027祝日等（不使用）'!$A$1:$A$20,単年カーブ!A6756)=1),0,1)</f>
        <v>1</v>
      </c>
      <c r="O6756">
        <f t="shared" si="736"/>
        <v>33</v>
      </c>
      <c r="P6756">
        <f t="shared" si="740"/>
        <v>1</v>
      </c>
      <c r="Q6756">
        <f t="shared" si="741"/>
        <v>1</v>
      </c>
    </row>
    <row r="6757" spans="1:17" ht="19.5" x14ac:dyDescent="0.4">
      <c r="A6757" s="33">
        <f t="shared" si="735"/>
        <v>46618</v>
      </c>
      <c r="B6757" s="27" t="str">
        <f t="shared" si="737"/>
        <v>(木)</v>
      </c>
      <c r="C6757" s="34">
        <v>0.6875</v>
      </c>
      <c r="D6757" s="16" t="s">
        <v>18</v>
      </c>
      <c r="E6757" s="35">
        <v>0.70833333333333304</v>
      </c>
      <c r="F6757" s="50">
        <f>IF(COUNTIF('リスト（不使用）'!$A$5:$A$6,単年カーブ!$A$1),"希望数量入力ください",'単年（2027年度）'!$E$12*単年カーブ!$R$3+'単年（2027年度）'!$E$12*(1-単年カーブ!$R$3)*単年カーブ!Q6757)</f>
        <v>0</v>
      </c>
      <c r="G6757" s="47">
        <f t="shared" si="738"/>
        <v>0</v>
      </c>
      <c r="M6757">
        <f t="shared" si="739"/>
        <v>8</v>
      </c>
      <c r="N6757">
        <f>IF(OR(WEEKDAY(A6757)=1,WEEKDAY(A6757)=7,COUNTIF('2027祝日等（不使用）'!$A$1:$A$20,単年カーブ!A6757)=1),0,1)</f>
        <v>1</v>
      </c>
      <c r="O6757">
        <f t="shared" si="736"/>
        <v>34</v>
      </c>
      <c r="P6757">
        <f t="shared" si="740"/>
        <v>1</v>
      </c>
      <c r="Q6757">
        <f t="shared" si="741"/>
        <v>1</v>
      </c>
    </row>
    <row r="6758" spans="1:17" ht="19.5" x14ac:dyDescent="0.4">
      <c r="A6758" s="33">
        <f t="shared" si="735"/>
        <v>46618</v>
      </c>
      <c r="B6758" s="27" t="str">
        <f t="shared" si="737"/>
        <v>(木)</v>
      </c>
      <c r="C6758" s="34">
        <v>0.70833333333333304</v>
      </c>
      <c r="D6758" s="16" t="s">
        <v>18</v>
      </c>
      <c r="E6758" s="35">
        <v>0.72916666666666696</v>
      </c>
      <c r="F6758" s="50">
        <f>IF(COUNTIF('リスト（不使用）'!$A$5:$A$6,単年カーブ!$A$1),"希望数量入力ください",'単年（2027年度）'!$E$12*単年カーブ!$R$3+'単年（2027年度）'!$E$12*(1-単年カーブ!$R$3)*単年カーブ!Q6758)</f>
        <v>0</v>
      </c>
      <c r="G6758" s="47">
        <f t="shared" si="738"/>
        <v>0</v>
      </c>
      <c r="M6758">
        <f t="shared" si="739"/>
        <v>8</v>
      </c>
      <c r="N6758">
        <f>IF(OR(WEEKDAY(A6758)=1,WEEKDAY(A6758)=7,COUNTIF('2027祝日等（不使用）'!$A$1:$A$20,単年カーブ!A6758)=1),0,1)</f>
        <v>1</v>
      </c>
      <c r="O6758">
        <f t="shared" si="736"/>
        <v>35</v>
      </c>
      <c r="P6758">
        <f t="shared" si="740"/>
        <v>1</v>
      </c>
      <c r="Q6758">
        <f t="shared" si="741"/>
        <v>1</v>
      </c>
    </row>
    <row r="6759" spans="1:17" ht="19.5" x14ac:dyDescent="0.4">
      <c r="A6759" s="33">
        <f t="shared" si="735"/>
        <v>46618</v>
      </c>
      <c r="B6759" s="27" t="str">
        <f t="shared" si="737"/>
        <v>(木)</v>
      </c>
      <c r="C6759" s="34">
        <v>0.72916666666666696</v>
      </c>
      <c r="D6759" s="16" t="s">
        <v>18</v>
      </c>
      <c r="E6759" s="35">
        <v>0.75</v>
      </c>
      <c r="F6759" s="50">
        <f>IF(COUNTIF('リスト（不使用）'!$A$5:$A$6,単年カーブ!$A$1),"希望数量入力ください",'単年（2027年度）'!$E$12*単年カーブ!$R$3+'単年（2027年度）'!$E$12*(1-単年カーブ!$R$3)*単年カーブ!Q6759)</f>
        <v>0</v>
      </c>
      <c r="G6759" s="47">
        <f t="shared" si="738"/>
        <v>0</v>
      </c>
      <c r="M6759">
        <f t="shared" si="739"/>
        <v>8</v>
      </c>
      <c r="N6759">
        <f>IF(OR(WEEKDAY(A6759)=1,WEEKDAY(A6759)=7,COUNTIF('2027祝日等（不使用）'!$A$1:$A$20,単年カーブ!A6759)=1),0,1)</f>
        <v>1</v>
      </c>
      <c r="O6759">
        <f t="shared" si="736"/>
        <v>36</v>
      </c>
      <c r="P6759">
        <f t="shared" si="740"/>
        <v>1</v>
      </c>
      <c r="Q6759">
        <f t="shared" si="741"/>
        <v>1</v>
      </c>
    </row>
    <row r="6760" spans="1:17" ht="19.5" x14ac:dyDescent="0.4">
      <c r="A6760" s="33">
        <f t="shared" si="735"/>
        <v>46618</v>
      </c>
      <c r="B6760" s="27" t="str">
        <f t="shared" si="737"/>
        <v>(木)</v>
      </c>
      <c r="C6760" s="34">
        <v>0.75</v>
      </c>
      <c r="D6760" s="16" t="s">
        <v>18</v>
      </c>
      <c r="E6760" s="35">
        <v>0.77083333333333304</v>
      </c>
      <c r="F6760" s="50">
        <f>IF(COUNTIF('リスト（不使用）'!$A$5:$A$6,単年カーブ!$A$1),"希望数量入力ください",'単年（2027年度）'!$E$12*単年カーブ!$R$3+'単年（2027年度）'!$E$12*(1-単年カーブ!$R$3)*単年カーブ!Q6760)</f>
        <v>0</v>
      </c>
      <c r="G6760" s="47">
        <f t="shared" si="738"/>
        <v>0</v>
      </c>
      <c r="M6760">
        <f t="shared" si="739"/>
        <v>8</v>
      </c>
      <c r="N6760">
        <f>IF(OR(WEEKDAY(A6760)=1,WEEKDAY(A6760)=7,COUNTIF('2027祝日等（不使用）'!$A$1:$A$20,単年カーブ!A6760)=1),0,1)</f>
        <v>1</v>
      </c>
      <c r="O6760">
        <f t="shared" si="736"/>
        <v>37</v>
      </c>
      <c r="P6760">
        <f t="shared" si="740"/>
        <v>1</v>
      </c>
      <c r="Q6760">
        <f t="shared" si="741"/>
        <v>1</v>
      </c>
    </row>
    <row r="6761" spans="1:17" ht="19.5" x14ac:dyDescent="0.4">
      <c r="A6761" s="33">
        <f t="shared" si="735"/>
        <v>46618</v>
      </c>
      <c r="B6761" s="27" t="str">
        <f t="shared" si="737"/>
        <v>(木)</v>
      </c>
      <c r="C6761" s="34">
        <v>0.77083333333333304</v>
      </c>
      <c r="D6761" s="16" t="s">
        <v>18</v>
      </c>
      <c r="E6761" s="35">
        <v>0.79166666666666696</v>
      </c>
      <c r="F6761" s="50">
        <f>IF(COUNTIF('リスト（不使用）'!$A$5:$A$6,単年カーブ!$A$1),"希望数量入力ください",'単年（2027年度）'!$E$12*単年カーブ!$R$3+'単年（2027年度）'!$E$12*(1-単年カーブ!$R$3)*単年カーブ!Q6761)</f>
        <v>0</v>
      </c>
      <c r="G6761" s="47">
        <f t="shared" si="738"/>
        <v>0</v>
      </c>
      <c r="M6761">
        <f t="shared" si="739"/>
        <v>8</v>
      </c>
      <c r="N6761">
        <f>IF(OR(WEEKDAY(A6761)=1,WEEKDAY(A6761)=7,COUNTIF('2027祝日等（不使用）'!$A$1:$A$20,単年カーブ!A6761)=1),0,1)</f>
        <v>1</v>
      </c>
      <c r="O6761">
        <f t="shared" si="736"/>
        <v>38</v>
      </c>
      <c r="P6761">
        <f t="shared" si="740"/>
        <v>1</v>
      </c>
      <c r="Q6761">
        <f t="shared" si="741"/>
        <v>1</v>
      </c>
    </row>
    <row r="6762" spans="1:17" ht="19.5" x14ac:dyDescent="0.4">
      <c r="A6762" s="33">
        <f t="shared" si="735"/>
        <v>46618</v>
      </c>
      <c r="B6762" s="27" t="str">
        <f t="shared" si="737"/>
        <v>(木)</v>
      </c>
      <c r="C6762" s="34">
        <v>0.79166666666666696</v>
      </c>
      <c r="D6762" s="16" t="s">
        <v>18</v>
      </c>
      <c r="E6762" s="35">
        <v>0.8125</v>
      </c>
      <c r="F6762" s="50">
        <f>IF(COUNTIF('リスト（不使用）'!$A$5:$A$6,単年カーブ!$A$1),"希望数量入力ください",'単年（2027年度）'!$E$12*単年カーブ!$R$3+'単年（2027年度）'!$E$12*(1-単年カーブ!$R$3)*単年カーブ!Q6762)</f>
        <v>0</v>
      </c>
      <c r="G6762" s="47">
        <f t="shared" si="738"/>
        <v>0</v>
      </c>
      <c r="M6762">
        <f t="shared" si="739"/>
        <v>8</v>
      </c>
      <c r="N6762">
        <f>IF(OR(WEEKDAY(A6762)=1,WEEKDAY(A6762)=7,COUNTIF('2027祝日等（不使用）'!$A$1:$A$20,単年カーブ!A6762)=1),0,1)</f>
        <v>1</v>
      </c>
      <c r="O6762">
        <f t="shared" si="736"/>
        <v>39</v>
      </c>
      <c r="P6762">
        <f t="shared" si="740"/>
        <v>1</v>
      </c>
      <c r="Q6762">
        <f t="shared" si="741"/>
        <v>1</v>
      </c>
    </row>
    <row r="6763" spans="1:17" ht="19.5" x14ac:dyDescent="0.4">
      <c r="A6763" s="33">
        <f t="shared" si="735"/>
        <v>46618</v>
      </c>
      <c r="B6763" s="27" t="str">
        <f t="shared" si="737"/>
        <v>(木)</v>
      </c>
      <c r="C6763" s="34">
        <v>0.8125</v>
      </c>
      <c r="D6763" s="16" t="s">
        <v>18</v>
      </c>
      <c r="E6763" s="35">
        <v>0.83333333333333304</v>
      </c>
      <c r="F6763" s="50">
        <f>IF(COUNTIF('リスト（不使用）'!$A$5:$A$6,単年カーブ!$A$1),"希望数量入力ください",'単年（2027年度）'!$E$12*単年カーブ!$R$3+'単年（2027年度）'!$E$12*(1-単年カーブ!$R$3)*単年カーブ!Q6763)</f>
        <v>0</v>
      </c>
      <c r="G6763" s="47">
        <f t="shared" si="738"/>
        <v>0</v>
      </c>
      <c r="M6763">
        <f t="shared" si="739"/>
        <v>8</v>
      </c>
      <c r="N6763">
        <f>IF(OR(WEEKDAY(A6763)=1,WEEKDAY(A6763)=7,COUNTIF('2027祝日等（不使用）'!$A$1:$A$20,単年カーブ!A6763)=1),0,1)</f>
        <v>1</v>
      </c>
      <c r="O6763">
        <f t="shared" si="736"/>
        <v>40</v>
      </c>
      <c r="P6763">
        <f t="shared" si="740"/>
        <v>1</v>
      </c>
      <c r="Q6763">
        <f t="shared" si="741"/>
        <v>1</v>
      </c>
    </row>
    <row r="6764" spans="1:17" ht="19.5" x14ac:dyDescent="0.4">
      <c r="A6764" s="33">
        <f t="shared" si="735"/>
        <v>46618</v>
      </c>
      <c r="B6764" s="27" t="str">
        <f t="shared" si="737"/>
        <v>(木)</v>
      </c>
      <c r="C6764" s="34">
        <v>0.83333333333333304</v>
      </c>
      <c r="D6764" s="16" t="s">
        <v>18</v>
      </c>
      <c r="E6764" s="35">
        <v>0.85416666666666696</v>
      </c>
      <c r="F6764" s="50">
        <f>IF(COUNTIF('リスト（不使用）'!$A$5:$A$6,単年カーブ!$A$1),"希望数量入力ください",'単年（2027年度）'!$E$12*単年カーブ!$R$3+'単年（2027年度）'!$E$12*(1-単年カーブ!$R$3)*単年カーブ!Q6764)</f>
        <v>0</v>
      </c>
      <c r="G6764" s="47">
        <f t="shared" si="738"/>
        <v>0</v>
      </c>
      <c r="M6764">
        <f t="shared" si="739"/>
        <v>8</v>
      </c>
      <c r="N6764">
        <f>IF(OR(WEEKDAY(A6764)=1,WEEKDAY(A6764)=7,COUNTIF('2027祝日等（不使用）'!$A$1:$A$20,単年カーブ!A6764)=1),0,1)</f>
        <v>1</v>
      </c>
      <c r="O6764">
        <f t="shared" si="736"/>
        <v>41</v>
      </c>
      <c r="P6764">
        <f t="shared" si="740"/>
        <v>0</v>
      </c>
      <c r="Q6764">
        <f t="shared" si="741"/>
        <v>0</v>
      </c>
    </row>
    <row r="6765" spans="1:17" ht="19.5" x14ac:dyDescent="0.4">
      <c r="A6765" s="33">
        <f t="shared" si="735"/>
        <v>46618</v>
      </c>
      <c r="B6765" s="27" t="str">
        <f t="shared" si="737"/>
        <v>(木)</v>
      </c>
      <c r="C6765" s="34">
        <v>0.85416666666666696</v>
      </c>
      <c r="D6765" s="16" t="s">
        <v>18</v>
      </c>
      <c r="E6765" s="35">
        <v>0.875</v>
      </c>
      <c r="F6765" s="50">
        <f>IF(COUNTIF('リスト（不使用）'!$A$5:$A$6,単年カーブ!$A$1),"希望数量入力ください",'単年（2027年度）'!$E$12*単年カーブ!$R$3+'単年（2027年度）'!$E$12*(1-単年カーブ!$R$3)*単年カーブ!Q6765)</f>
        <v>0</v>
      </c>
      <c r="G6765" s="47">
        <f t="shared" si="738"/>
        <v>0</v>
      </c>
      <c r="M6765">
        <f t="shared" si="739"/>
        <v>8</v>
      </c>
      <c r="N6765">
        <f>IF(OR(WEEKDAY(A6765)=1,WEEKDAY(A6765)=7,COUNTIF('2027祝日等（不使用）'!$A$1:$A$20,単年カーブ!A6765)=1),0,1)</f>
        <v>1</v>
      </c>
      <c r="O6765">
        <f t="shared" si="736"/>
        <v>42</v>
      </c>
      <c r="P6765">
        <f t="shared" si="740"/>
        <v>0</v>
      </c>
      <c r="Q6765">
        <f t="shared" si="741"/>
        <v>0</v>
      </c>
    </row>
    <row r="6766" spans="1:17" ht="19.5" x14ac:dyDescent="0.4">
      <c r="A6766" s="33">
        <f t="shared" si="735"/>
        <v>46618</v>
      </c>
      <c r="B6766" s="27" t="str">
        <f t="shared" si="737"/>
        <v>(木)</v>
      </c>
      <c r="C6766" s="34">
        <v>0.875</v>
      </c>
      <c r="D6766" s="16" t="s">
        <v>18</v>
      </c>
      <c r="E6766" s="35">
        <v>0.89583333333333304</v>
      </c>
      <c r="F6766" s="50">
        <f>IF(COUNTIF('リスト（不使用）'!$A$5:$A$6,単年カーブ!$A$1),"希望数量入力ください",'単年（2027年度）'!$E$12*単年カーブ!$R$3+'単年（2027年度）'!$E$12*(1-単年カーブ!$R$3)*単年カーブ!Q6766)</f>
        <v>0</v>
      </c>
      <c r="G6766" s="47">
        <f t="shared" si="738"/>
        <v>0</v>
      </c>
      <c r="M6766">
        <f t="shared" si="739"/>
        <v>8</v>
      </c>
      <c r="N6766">
        <f>IF(OR(WEEKDAY(A6766)=1,WEEKDAY(A6766)=7,COUNTIF('2027祝日等（不使用）'!$A$1:$A$20,単年カーブ!A6766)=1),0,1)</f>
        <v>1</v>
      </c>
      <c r="O6766">
        <f t="shared" si="736"/>
        <v>43</v>
      </c>
      <c r="P6766">
        <f t="shared" si="740"/>
        <v>0</v>
      </c>
      <c r="Q6766">
        <f t="shared" si="741"/>
        <v>0</v>
      </c>
    </row>
    <row r="6767" spans="1:17" ht="19.5" x14ac:dyDescent="0.4">
      <c r="A6767" s="33">
        <f t="shared" si="735"/>
        <v>46618</v>
      </c>
      <c r="B6767" s="27" t="str">
        <f t="shared" si="737"/>
        <v>(木)</v>
      </c>
      <c r="C6767" s="34">
        <v>0.89583333333333304</v>
      </c>
      <c r="D6767" s="16" t="s">
        <v>18</v>
      </c>
      <c r="E6767" s="35">
        <v>0.91666666666666696</v>
      </c>
      <c r="F6767" s="50">
        <f>IF(COUNTIF('リスト（不使用）'!$A$5:$A$6,単年カーブ!$A$1),"希望数量入力ください",'単年（2027年度）'!$E$12*単年カーブ!$R$3+'単年（2027年度）'!$E$12*(1-単年カーブ!$R$3)*単年カーブ!Q6767)</f>
        <v>0</v>
      </c>
      <c r="G6767" s="47">
        <f t="shared" si="738"/>
        <v>0</v>
      </c>
      <c r="M6767">
        <f t="shared" si="739"/>
        <v>8</v>
      </c>
      <c r="N6767">
        <f>IF(OR(WEEKDAY(A6767)=1,WEEKDAY(A6767)=7,COUNTIF('2027祝日等（不使用）'!$A$1:$A$20,単年カーブ!A6767)=1),0,1)</f>
        <v>1</v>
      </c>
      <c r="O6767">
        <f t="shared" si="736"/>
        <v>44</v>
      </c>
      <c r="P6767">
        <f t="shared" si="740"/>
        <v>0</v>
      </c>
      <c r="Q6767">
        <f t="shared" si="741"/>
        <v>0</v>
      </c>
    </row>
    <row r="6768" spans="1:17" ht="19.5" x14ac:dyDescent="0.4">
      <c r="A6768" s="33">
        <f t="shared" si="735"/>
        <v>46618</v>
      </c>
      <c r="B6768" s="27" t="str">
        <f t="shared" si="737"/>
        <v>(木)</v>
      </c>
      <c r="C6768" s="34">
        <v>0.91666666666666696</v>
      </c>
      <c r="D6768" s="16" t="s">
        <v>18</v>
      </c>
      <c r="E6768" s="35">
        <v>0.9375</v>
      </c>
      <c r="F6768" s="50">
        <f>IF(COUNTIF('リスト（不使用）'!$A$5:$A$6,単年カーブ!$A$1),"希望数量入力ください",'単年（2027年度）'!$E$12*単年カーブ!$R$3+'単年（2027年度）'!$E$12*(1-単年カーブ!$R$3)*単年カーブ!Q6768)</f>
        <v>0</v>
      </c>
      <c r="G6768" s="47">
        <f t="shared" si="738"/>
        <v>0</v>
      </c>
      <c r="M6768">
        <f t="shared" si="739"/>
        <v>8</v>
      </c>
      <c r="N6768">
        <f>IF(OR(WEEKDAY(A6768)=1,WEEKDAY(A6768)=7,COUNTIF('2027祝日等（不使用）'!$A$1:$A$20,単年カーブ!A6768)=1),0,1)</f>
        <v>1</v>
      </c>
      <c r="O6768">
        <f t="shared" si="736"/>
        <v>45</v>
      </c>
      <c r="P6768">
        <f t="shared" si="740"/>
        <v>0</v>
      </c>
      <c r="Q6768">
        <f t="shared" si="741"/>
        <v>0</v>
      </c>
    </row>
    <row r="6769" spans="1:17" ht="19.5" x14ac:dyDescent="0.4">
      <c r="A6769" s="33">
        <f t="shared" si="735"/>
        <v>46618</v>
      </c>
      <c r="B6769" s="27" t="str">
        <f t="shared" si="737"/>
        <v>(木)</v>
      </c>
      <c r="C6769" s="34">
        <v>0.9375</v>
      </c>
      <c r="D6769" s="16" t="s">
        <v>18</v>
      </c>
      <c r="E6769" s="35">
        <v>0.95833333333333304</v>
      </c>
      <c r="F6769" s="50">
        <f>IF(COUNTIF('リスト（不使用）'!$A$5:$A$6,単年カーブ!$A$1),"希望数量入力ください",'単年（2027年度）'!$E$12*単年カーブ!$R$3+'単年（2027年度）'!$E$12*(1-単年カーブ!$R$3)*単年カーブ!Q6769)</f>
        <v>0</v>
      </c>
      <c r="G6769" s="47">
        <f t="shared" si="738"/>
        <v>0</v>
      </c>
      <c r="M6769">
        <f t="shared" si="739"/>
        <v>8</v>
      </c>
      <c r="N6769">
        <f>IF(OR(WEEKDAY(A6769)=1,WEEKDAY(A6769)=7,COUNTIF('2027祝日等（不使用）'!$A$1:$A$20,単年カーブ!A6769)=1),0,1)</f>
        <v>1</v>
      </c>
      <c r="O6769">
        <f t="shared" si="736"/>
        <v>46</v>
      </c>
      <c r="P6769">
        <f t="shared" si="740"/>
        <v>0</v>
      </c>
      <c r="Q6769">
        <f t="shared" si="741"/>
        <v>0</v>
      </c>
    </row>
    <row r="6770" spans="1:17" ht="19.5" x14ac:dyDescent="0.4">
      <c r="A6770" s="33">
        <f t="shared" si="735"/>
        <v>46618</v>
      </c>
      <c r="B6770" s="27" t="str">
        <f t="shared" si="737"/>
        <v>(木)</v>
      </c>
      <c r="C6770" s="34">
        <v>0.95833333333333304</v>
      </c>
      <c r="D6770" s="16" t="s">
        <v>18</v>
      </c>
      <c r="E6770" s="35">
        <v>0.97916666666666696</v>
      </c>
      <c r="F6770" s="50">
        <f>IF(COUNTIF('リスト（不使用）'!$A$5:$A$6,単年カーブ!$A$1),"希望数量入力ください",'単年（2027年度）'!$E$12*単年カーブ!$R$3+'単年（2027年度）'!$E$12*(1-単年カーブ!$R$3)*単年カーブ!Q6770)</f>
        <v>0</v>
      </c>
      <c r="G6770" s="47">
        <f t="shared" si="738"/>
        <v>0</v>
      </c>
      <c r="M6770">
        <f t="shared" si="739"/>
        <v>8</v>
      </c>
      <c r="N6770">
        <f>IF(OR(WEEKDAY(A6770)=1,WEEKDAY(A6770)=7,COUNTIF('2027祝日等（不使用）'!$A$1:$A$20,単年カーブ!A6770)=1),0,1)</f>
        <v>1</v>
      </c>
      <c r="O6770">
        <f t="shared" si="736"/>
        <v>47</v>
      </c>
      <c r="P6770">
        <f t="shared" si="740"/>
        <v>0</v>
      </c>
      <c r="Q6770">
        <f t="shared" si="741"/>
        <v>0</v>
      </c>
    </row>
    <row r="6771" spans="1:17" ht="19.5" x14ac:dyDescent="0.4">
      <c r="A6771" s="33">
        <f t="shared" si="735"/>
        <v>46618</v>
      </c>
      <c r="B6771" s="27" t="str">
        <f t="shared" si="737"/>
        <v>(木)</v>
      </c>
      <c r="C6771" s="34">
        <v>0.97916666666666696</v>
      </c>
      <c r="D6771" s="16" t="s">
        <v>18</v>
      </c>
      <c r="E6771" s="35" t="s">
        <v>17</v>
      </c>
      <c r="F6771" s="50">
        <f>IF(COUNTIF('リスト（不使用）'!$A$5:$A$6,単年カーブ!$A$1),"希望数量入力ください",'単年（2027年度）'!$E$12*単年カーブ!$R$3+'単年（2027年度）'!$E$12*(1-単年カーブ!$R$3)*単年カーブ!Q6771)</f>
        <v>0</v>
      </c>
      <c r="G6771" s="47">
        <f t="shared" si="738"/>
        <v>0</v>
      </c>
      <c r="M6771">
        <f t="shared" si="739"/>
        <v>8</v>
      </c>
      <c r="N6771">
        <f>IF(OR(WEEKDAY(A6771)=1,WEEKDAY(A6771)=7,COUNTIF('2027祝日等（不使用）'!$A$1:$A$20,単年カーブ!A6771)=1),0,1)</f>
        <v>1</v>
      </c>
      <c r="O6771">
        <f t="shared" si="736"/>
        <v>48</v>
      </c>
      <c r="P6771">
        <f t="shared" si="740"/>
        <v>0</v>
      </c>
      <c r="Q6771">
        <f t="shared" si="741"/>
        <v>0</v>
      </c>
    </row>
    <row r="6772" spans="1:17" ht="19.5" x14ac:dyDescent="0.4">
      <c r="A6772" s="33">
        <f t="shared" ref="A6772:A6835" si="742">A6724+1</f>
        <v>46619</v>
      </c>
      <c r="B6772" s="27" t="str">
        <f t="shared" si="737"/>
        <v>(金)</v>
      </c>
      <c r="C6772" s="34">
        <v>0</v>
      </c>
      <c r="D6772" s="16" t="s">
        <v>18</v>
      </c>
      <c r="E6772" s="35">
        <v>2.0833333333333332E-2</v>
      </c>
      <c r="F6772" s="50">
        <f>IF(COUNTIF('リスト（不使用）'!$A$5:$A$6,単年カーブ!$A$1),"希望数量入力ください",'単年（2027年度）'!$E$12*単年カーブ!$R$3+'単年（2027年度）'!$E$12*(1-単年カーブ!$R$3)*単年カーブ!Q6772)</f>
        <v>0</v>
      </c>
      <c r="G6772" s="47">
        <f t="shared" si="738"/>
        <v>0</v>
      </c>
      <c r="M6772">
        <f t="shared" si="739"/>
        <v>8</v>
      </c>
      <c r="N6772">
        <f>IF(OR(WEEKDAY(A6772)=1,WEEKDAY(A6772)=7,COUNTIF('2027祝日等（不使用）'!$A$1:$A$20,単年カーブ!A6772)=1),0,1)</f>
        <v>1</v>
      </c>
      <c r="O6772">
        <f t="shared" ref="O6772:O6835" si="743">O6724</f>
        <v>1</v>
      </c>
      <c r="P6772">
        <f t="shared" si="740"/>
        <v>0</v>
      </c>
      <c r="Q6772">
        <f t="shared" si="741"/>
        <v>0</v>
      </c>
    </row>
    <row r="6773" spans="1:17" ht="19.5" x14ac:dyDescent="0.4">
      <c r="A6773" s="33">
        <f t="shared" si="742"/>
        <v>46619</v>
      </c>
      <c r="B6773" s="27" t="str">
        <f t="shared" si="737"/>
        <v>(金)</v>
      </c>
      <c r="C6773" s="34">
        <v>2.0833333333333332E-2</v>
      </c>
      <c r="D6773" s="16" t="s">
        <v>18</v>
      </c>
      <c r="E6773" s="35">
        <v>4.1666666666666664E-2</v>
      </c>
      <c r="F6773" s="50">
        <f>IF(COUNTIF('リスト（不使用）'!$A$5:$A$6,単年カーブ!$A$1),"希望数量入力ください",'単年（2027年度）'!$E$12*単年カーブ!$R$3+'単年（2027年度）'!$E$12*(1-単年カーブ!$R$3)*単年カーブ!Q6773)</f>
        <v>0</v>
      </c>
      <c r="G6773" s="47">
        <f t="shared" si="738"/>
        <v>0</v>
      </c>
      <c r="M6773">
        <f t="shared" si="739"/>
        <v>8</v>
      </c>
      <c r="N6773">
        <f>IF(OR(WEEKDAY(A6773)=1,WEEKDAY(A6773)=7,COUNTIF('2027祝日等（不使用）'!$A$1:$A$20,単年カーブ!A6773)=1),0,1)</f>
        <v>1</v>
      </c>
      <c r="O6773">
        <f t="shared" si="743"/>
        <v>2</v>
      </c>
      <c r="P6773">
        <f t="shared" si="740"/>
        <v>0</v>
      </c>
      <c r="Q6773">
        <f t="shared" si="741"/>
        <v>0</v>
      </c>
    </row>
    <row r="6774" spans="1:17" ht="19.5" x14ac:dyDescent="0.4">
      <c r="A6774" s="33">
        <f t="shared" si="742"/>
        <v>46619</v>
      </c>
      <c r="B6774" s="27" t="str">
        <f t="shared" si="737"/>
        <v>(金)</v>
      </c>
      <c r="C6774" s="34">
        <v>4.1666666666666664E-2</v>
      </c>
      <c r="D6774" s="16" t="s">
        <v>18</v>
      </c>
      <c r="E6774" s="35">
        <v>6.25E-2</v>
      </c>
      <c r="F6774" s="50">
        <f>IF(COUNTIF('リスト（不使用）'!$A$5:$A$6,単年カーブ!$A$1),"希望数量入力ください",'単年（2027年度）'!$E$12*単年カーブ!$R$3+'単年（2027年度）'!$E$12*(1-単年カーブ!$R$3)*単年カーブ!Q6774)</f>
        <v>0</v>
      </c>
      <c r="G6774" s="47">
        <f t="shared" si="738"/>
        <v>0</v>
      </c>
      <c r="M6774">
        <f t="shared" si="739"/>
        <v>8</v>
      </c>
      <c r="N6774">
        <f>IF(OR(WEEKDAY(A6774)=1,WEEKDAY(A6774)=7,COUNTIF('2027祝日等（不使用）'!$A$1:$A$20,単年カーブ!A6774)=1),0,1)</f>
        <v>1</v>
      </c>
      <c r="O6774">
        <f t="shared" si="743"/>
        <v>3</v>
      </c>
      <c r="P6774">
        <f t="shared" si="740"/>
        <v>0</v>
      </c>
      <c r="Q6774">
        <f t="shared" si="741"/>
        <v>0</v>
      </c>
    </row>
    <row r="6775" spans="1:17" ht="19.5" x14ac:dyDescent="0.4">
      <c r="A6775" s="33">
        <f t="shared" si="742"/>
        <v>46619</v>
      </c>
      <c r="B6775" s="27" t="str">
        <f t="shared" si="737"/>
        <v>(金)</v>
      </c>
      <c r="C6775" s="34">
        <v>6.25E-2</v>
      </c>
      <c r="D6775" s="16" t="s">
        <v>18</v>
      </c>
      <c r="E6775" s="35">
        <v>8.3333333333333301E-2</v>
      </c>
      <c r="F6775" s="50">
        <f>IF(COUNTIF('リスト（不使用）'!$A$5:$A$6,単年カーブ!$A$1),"希望数量入力ください",'単年（2027年度）'!$E$12*単年カーブ!$R$3+'単年（2027年度）'!$E$12*(1-単年カーブ!$R$3)*単年カーブ!Q6775)</f>
        <v>0</v>
      </c>
      <c r="G6775" s="47">
        <f t="shared" si="738"/>
        <v>0</v>
      </c>
      <c r="M6775">
        <f t="shared" si="739"/>
        <v>8</v>
      </c>
      <c r="N6775">
        <f>IF(OR(WEEKDAY(A6775)=1,WEEKDAY(A6775)=7,COUNTIF('2027祝日等（不使用）'!$A$1:$A$20,単年カーブ!A6775)=1),0,1)</f>
        <v>1</v>
      </c>
      <c r="O6775">
        <f t="shared" si="743"/>
        <v>4</v>
      </c>
      <c r="P6775">
        <f t="shared" si="740"/>
        <v>0</v>
      </c>
      <c r="Q6775">
        <f t="shared" si="741"/>
        <v>0</v>
      </c>
    </row>
    <row r="6776" spans="1:17" ht="19.5" x14ac:dyDescent="0.4">
      <c r="A6776" s="33">
        <f t="shared" si="742"/>
        <v>46619</v>
      </c>
      <c r="B6776" s="27" t="str">
        <f t="shared" si="737"/>
        <v>(金)</v>
      </c>
      <c r="C6776" s="34">
        <v>8.3333333333333301E-2</v>
      </c>
      <c r="D6776" s="16" t="s">
        <v>18</v>
      </c>
      <c r="E6776" s="35">
        <v>0.104166666666667</v>
      </c>
      <c r="F6776" s="50">
        <f>IF(COUNTIF('リスト（不使用）'!$A$5:$A$6,単年カーブ!$A$1),"希望数量入力ください",'単年（2027年度）'!$E$12*単年カーブ!$R$3+'単年（2027年度）'!$E$12*(1-単年カーブ!$R$3)*単年カーブ!Q6776)</f>
        <v>0</v>
      </c>
      <c r="G6776" s="47">
        <f t="shared" si="738"/>
        <v>0</v>
      </c>
      <c r="M6776">
        <f t="shared" si="739"/>
        <v>8</v>
      </c>
      <c r="N6776">
        <f>IF(OR(WEEKDAY(A6776)=1,WEEKDAY(A6776)=7,COUNTIF('2027祝日等（不使用）'!$A$1:$A$20,単年カーブ!A6776)=1),0,1)</f>
        <v>1</v>
      </c>
      <c r="O6776">
        <f t="shared" si="743"/>
        <v>5</v>
      </c>
      <c r="P6776">
        <f t="shared" si="740"/>
        <v>0</v>
      </c>
      <c r="Q6776">
        <f t="shared" si="741"/>
        <v>0</v>
      </c>
    </row>
    <row r="6777" spans="1:17" ht="19.5" x14ac:dyDescent="0.4">
      <c r="A6777" s="33">
        <f t="shared" si="742"/>
        <v>46619</v>
      </c>
      <c r="B6777" s="27" t="str">
        <f t="shared" si="737"/>
        <v>(金)</v>
      </c>
      <c r="C6777" s="34">
        <v>0.104166666666667</v>
      </c>
      <c r="D6777" s="16" t="s">
        <v>18</v>
      </c>
      <c r="E6777" s="35">
        <v>0.125</v>
      </c>
      <c r="F6777" s="50">
        <f>IF(COUNTIF('リスト（不使用）'!$A$5:$A$6,単年カーブ!$A$1),"希望数量入力ください",'単年（2027年度）'!$E$12*単年カーブ!$R$3+'単年（2027年度）'!$E$12*(1-単年カーブ!$R$3)*単年カーブ!Q6777)</f>
        <v>0</v>
      </c>
      <c r="G6777" s="47">
        <f t="shared" si="738"/>
        <v>0</v>
      </c>
      <c r="M6777">
        <f t="shared" si="739"/>
        <v>8</v>
      </c>
      <c r="N6777">
        <f>IF(OR(WEEKDAY(A6777)=1,WEEKDAY(A6777)=7,COUNTIF('2027祝日等（不使用）'!$A$1:$A$20,単年カーブ!A6777)=1),0,1)</f>
        <v>1</v>
      </c>
      <c r="O6777">
        <f t="shared" si="743"/>
        <v>6</v>
      </c>
      <c r="P6777">
        <f t="shared" si="740"/>
        <v>0</v>
      </c>
      <c r="Q6777">
        <f t="shared" si="741"/>
        <v>0</v>
      </c>
    </row>
    <row r="6778" spans="1:17" ht="19.5" x14ac:dyDescent="0.4">
      <c r="A6778" s="33">
        <f t="shared" si="742"/>
        <v>46619</v>
      </c>
      <c r="B6778" s="27" t="str">
        <f t="shared" si="737"/>
        <v>(金)</v>
      </c>
      <c r="C6778" s="34">
        <v>0.125</v>
      </c>
      <c r="D6778" s="16" t="s">
        <v>18</v>
      </c>
      <c r="E6778" s="35">
        <v>0.14583333333333301</v>
      </c>
      <c r="F6778" s="50">
        <f>IF(COUNTIF('リスト（不使用）'!$A$5:$A$6,単年カーブ!$A$1),"希望数量入力ください",'単年（2027年度）'!$E$12*単年カーブ!$R$3+'単年（2027年度）'!$E$12*(1-単年カーブ!$R$3)*単年カーブ!Q6778)</f>
        <v>0</v>
      </c>
      <c r="G6778" s="47">
        <f t="shared" si="738"/>
        <v>0</v>
      </c>
      <c r="M6778">
        <f t="shared" si="739"/>
        <v>8</v>
      </c>
      <c r="N6778">
        <f>IF(OR(WEEKDAY(A6778)=1,WEEKDAY(A6778)=7,COUNTIF('2027祝日等（不使用）'!$A$1:$A$20,単年カーブ!A6778)=1),0,1)</f>
        <v>1</v>
      </c>
      <c r="O6778">
        <f t="shared" si="743"/>
        <v>7</v>
      </c>
      <c r="P6778">
        <f t="shared" si="740"/>
        <v>0</v>
      </c>
      <c r="Q6778">
        <f t="shared" si="741"/>
        <v>0</v>
      </c>
    </row>
    <row r="6779" spans="1:17" ht="19.5" x14ac:dyDescent="0.4">
      <c r="A6779" s="33">
        <f t="shared" si="742"/>
        <v>46619</v>
      </c>
      <c r="B6779" s="27" t="str">
        <f t="shared" si="737"/>
        <v>(金)</v>
      </c>
      <c r="C6779" s="34">
        <v>0.14583333333333301</v>
      </c>
      <c r="D6779" s="16" t="s">
        <v>18</v>
      </c>
      <c r="E6779" s="35">
        <v>0.16666666666666699</v>
      </c>
      <c r="F6779" s="50">
        <f>IF(COUNTIF('リスト（不使用）'!$A$5:$A$6,単年カーブ!$A$1),"希望数量入力ください",'単年（2027年度）'!$E$12*単年カーブ!$R$3+'単年（2027年度）'!$E$12*(1-単年カーブ!$R$3)*単年カーブ!Q6779)</f>
        <v>0</v>
      </c>
      <c r="G6779" s="47">
        <f t="shared" si="738"/>
        <v>0</v>
      </c>
      <c r="M6779">
        <f t="shared" si="739"/>
        <v>8</v>
      </c>
      <c r="N6779">
        <f>IF(OR(WEEKDAY(A6779)=1,WEEKDAY(A6779)=7,COUNTIF('2027祝日等（不使用）'!$A$1:$A$20,単年カーブ!A6779)=1),0,1)</f>
        <v>1</v>
      </c>
      <c r="O6779">
        <f t="shared" si="743"/>
        <v>8</v>
      </c>
      <c r="P6779">
        <f t="shared" si="740"/>
        <v>0</v>
      </c>
      <c r="Q6779">
        <f t="shared" si="741"/>
        <v>0</v>
      </c>
    </row>
    <row r="6780" spans="1:17" ht="19.5" x14ac:dyDescent="0.4">
      <c r="A6780" s="33">
        <f t="shared" si="742"/>
        <v>46619</v>
      </c>
      <c r="B6780" s="27" t="str">
        <f t="shared" si="737"/>
        <v>(金)</v>
      </c>
      <c r="C6780" s="34">
        <v>0.16666666666666699</v>
      </c>
      <c r="D6780" s="16" t="s">
        <v>18</v>
      </c>
      <c r="E6780" s="35">
        <v>0.1875</v>
      </c>
      <c r="F6780" s="50">
        <f>IF(COUNTIF('リスト（不使用）'!$A$5:$A$6,単年カーブ!$A$1),"希望数量入力ください",'単年（2027年度）'!$E$12*単年カーブ!$R$3+'単年（2027年度）'!$E$12*(1-単年カーブ!$R$3)*単年カーブ!Q6780)</f>
        <v>0</v>
      </c>
      <c r="G6780" s="47">
        <f t="shared" si="738"/>
        <v>0</v>
      </c>
      <c r="M6780">
        <f t="shared" si="739"/>
        <v>8</v>
      </c>
      <c r="N6780">
        <f>IF(OR(WEEKDAY(A6780)=1,WEEKDAY(A6780)=7,COUNTIF('2027祝日等（不使用）'!$A$1:$A$20,単年カーブ!A6780)=1),0,1)</f>
        <v>1</v>
      </c>
      <c r="O6780">
        <f t="shared" si="743"/>
        <v>9</v>
      </c>
      <c r="P6780">
        <f t="shared" si="740"/>
        <v>0</v>
      </c>
      <c r="Q6780">
        <f t="shared" si="741"/>
        <v>0</v>
      </c>
    </row>
    <row r="6781" spans="1:17" ht="19.5" x14ac:dyDescent="0.4">
      <c r="A6781" s="33">
        <f t="shared" si="742"/>
        <v>46619</v>
      </c>
      <c r="B6781" s="27" t="str">
        <f t="shared" si="737"/>
        <v>(金)</v>
      </c>
      <c r="C6781" s="34">
        <v>0.1875</v>
      </c>
      <c r="D6781" s="16" t="s">
        <v>18</v>
      </c>
      <c r="E6781" s="35">
        <v>0.20833333333333301</v>
      </c>
      <c r="F6781" s="50">
        <f>IF(COUNTIF('リスト（不使用）'!$A$5:$A$6,単年カーブ!$A$1),"希望数量入力ください",'単年（2027年度）'!$E$12*単年カーブ!$R$3+'単年（2027年度）'!$E$12*(1-単年カーブ!$R$3)*単年カーブ!Q6781)</f>
        <v>0</v>
      </c>
      <c r="G6781" s="47">
        <f t="shared" si="738"/>
        <v>0</v>
      </c>
      <c r="M6781">
        <f t="shared" si="739"/>
        <v>8</v>
      </c>
      <c r="N6781">
        <f>IF(OR(WEEKDAY(A6781)=1,WEEKDAY(A6781)=7,COUNTIF('2027祝日等（不使用）'!$A$1:$A$20,単年カーブ!A6781)=1),0,1)</f>
        <v>1</v>
      </c>
      <c r="O6781">
        <f t="shared" si="743"/>
        <v>10</v>
      </c>
      <c r="P6781">
        <f t="shared" si="740"/>
        <v>0</v>
      </c>
      <c r="Q6781">
        <f t="shared" si="741"/>
        <v>0</v>
      </c>
    </row>
    <row r="6782" spans="1:17" ht="19.5" x14ac:dyDescent="0.4">
      <c r="A6782" s="33">
        <f t="shared" si="742"/>
        <v>46619</v>
      </c>
      <c r="B6782" s="27" t="str">
        <f t="shared" si="737"/>
        <v>(金)</v>
      </c>
      <c r="C6782" s="34">
        <v>0.20833333333333301</v>
      </c>
      <c r="D6782" s="16" t="s">
        <v>18</v>
      </c>
      <c r="E6782" s="35">
        <v>0.22916666666666699</v>
      </c>
      <c r="F6782" s="50">
        <f>IF(COUNTIF('リスト（不使用）'!$A$5:$A$6,単年カーブ!$A$1),"希望数量入力ください",'単年（2027年度）'!$E$12*単年カーブ!$R$3+'単年（2027年度）'!$E$12*(1-単年カーブ!$R$3)*単年カーブ!Q6782)</f>
        <v>0</v>
      </c>
      <c r="G6782" s="47">
        <f t="shared" si="738"/>
        <v>0</v>
      </c>
      <c r="M6782">
        <f t="shared" si="739"/>
        <v>8</v>
      </c>
      <c r="N6782">
        <f>IF(OR(WEEKDAY(A6782)=1,WEEKDAY(A6782)=7,COUNTIF('2027祝日等（不使用）'!$A$1:$A$20,単年カーブ!A6782)=1),0,1)</f>
        <v>1</v>
      </c>
      <c r="O6782">
        <f t="shared" si="743"/>
        <v>11</v>
      </c>
      <c r="P6782">
        <f t="shared" si="740"/>
        <v>0</v>
      </c>
      <c r="Q6782">
        <f t="shared" si="741"/>
        <v>0</v>
      </c>
    </row>
    <row r="6783" spans="1:17" ht="19.5" x14ac:dyDescent="0.4">
      <c r="A6783" s="33">
        <f t="shared" si="742"/>
        <v>46619</v>
      </c>
      <c r="B6783" s="27" t="str">
        <f t="shared" si="737"/>
        <v>(金)</v>
      </c>
      <c r="C6783" s="34">
        <v>0.22916666666666699</v>
      </c>
      <c r="D6783" s="16" t="s">
        <v>18</v>
      </c>
      <c r="E6783" s="35">
        <v>0.25</v>
      </c>
      <c r="F6783" s="50">
        <f>IF(COUNTIF('リスト（不使用）'!$A$5:$A$6,単年カーブ!$A$1),"希望数量入力ください",'単年（2027年度）'!$E$12*単年カーブ!$R$3+'単年（2027年度）'!$E$12*(1-単年カーブ!$R$3)*単年カーブ!Q6783)</f>
        <v>0</v>
      </c>
      <c r="G6783" s="47">
        <f t="shared" si="738"/>
        <v>0</v>
      </c>
      <c r="M6783">
        <f t="shared" si="739"/>
        <v>8</v>
      </c>
      <c r="N6783">
        <f>IF(OR(WEEKDAY(A6783)=1,WEEKDAY(A6783)=7,COUNTIF('2027祝日等（不使用）'!$A$1:$A$20,単年カーブ!A6783)=1),0,1)</f>
        <v>1</v>
      </c>
      <c r="O6783">
        <f t="shared" si="743"/>
        <v>12</v>
      </c>
      <c r="P6783">
        <f t="shared" si="740"/>
        <v>0</v>
      </c>
      <c r="Q6783">
        <f t="shared" si="741"/>
        <v>0</v>
      </c>
    </row>
    <row r="6784" spans="1:17" ht="19.5" x14ac:dyDescent="0.4">
      <c r="A6784" s="33">
        <f t="shared" si="742"/>
        <v>46619</v>
      </c>
      <c r="B6784" s="27" t="str">
        <f t="shared" si="737"/>
        <v>(金)</v>
      </c>
      <c r="C6784" s="34">
        <v>0.25</v>
      </c>
      <c r="D6784" s="16" t="s">
        <v>18</v>
      </c>
      <c r="E6784" s="35">
        <v>0.27083333333333298</v>
      </c>
      <c r="F6784" s="50">
        <f>IF(COUNTIF('リスト（不使用）'!$A$5:$A$6,単年カーブ!$A$1),"希望数量入力ください",'単年（2027年度）'!$E$12*単年カーブ!$R$3+'単年（2027年度）'!$E$12*(1-単年カーブ!$R$3)*単年カーブ!Q6784)</f>
        <v>0</v>
      </c>
      <c r="G6784" s="47">
        <f t="shared" si="738"/>
        <v>0</v>
      </c>
      <c r="M6784">
        <f t="shared" si="739"/>
        <v>8</v>
      </c>
      <c r="N6784">
        <f>IF(OR(WEEKDAY(A6784)=1,WEEKDAY(A6784)=7,COUNTIF('2027祝日等（不使用）'!$A$1:$A$20,単年カーブ!A6784)=1),0,1)</f>
        <v>1</v>
      </c>
      <c r="O6784">
        <f t="shared" si="743"/>
        <v>13</v>
      </c>
      <c r="P6784">
        <f t="shared" si="740"/>
        <v>0</v>
      </c>
      <c r="Q6784">
        <f t="shared" si="741"/>
        <v>0</v>
      </c>
    </row>
    <row r="6785" spans="1:17" ht="19.5" x14ac:dyDescent="0.4">
      <c r="A6785" s="33">
        <f t="shared" si="742"/>
        <v>46619</v>
      </c>
      <c r="B6785" s="27" t="str">
        <f t="shared" si="737"/>
        <v>(金)</v>
      </c>
      <c r="C6785" s="34">
        <v>0.27083333333333298</v>
      </c>
      <c r="D6785" s="16" t="s">
        <v>18</v>
      </c>
      <c r="E6785" s="35">
        <v>0.29166666666666702</v>
      </c>
      <c r="F6785" s="50">
        <f>IF(COUNTIF('リスト（不使用）'!$A$5:$A$6,単年カーブ!$A$1),"希望数量入力ください",'単年（2027年度）'!$E$12*単年カーブ!$R$3+'単年（2027年度）'!$E$12*(1-単年カーブ!$R$3)*単年カーブ!Q6785)</f>
        <v>0</v>
      </c>
      <c r="G6785" s="47">
        <f t="shared" si="738"/>
        <v>0</v>
      </c>
      <c r="M6785">
        <f t="shared" si="739"/>
        <v>8</v>
      </c>
      <c r="N6785">
        <f>IF(OR(WEEKDAY(A6785)=1,WEEKDAY(A6785)=7,COUNTIF('2027祝日等（不使用）'!$A$1:$A$20,単年カーブ!A6785)=1),0,1)</f>
        <v>1</v>
      </c>
      <c r="O6785">
        <f t="shared" si="743"/>
        <v>14</v>
      </c>
      <c r="P6785">
        <f t="shared" si="740"/>
        <v>0</v>
      </c>
      <c r="Q6785">
        <f t="shared" si="741"/>
        <v>0</v>
      </c>
    </row>
    <row r="6786" spans="1:17" ht="19.5" x14ac:dyDescent="0.4">
      <c r="A6786" s="33">
        <f t="shared" si="742"/>
        <v>46619</v>
      </c>
      <c r="B6786" s="27" t="str">
        <f t="shared" si="737"/>
        <v>(金)</v>
      </c>
      <c r="C6786" s="34">
        <v>0.29166666666666702</v>
      </c>
      <c r="D6786" s="16" t="s">
        <v>18</v>
      </c>
      <c r="E6786" s="35">
        <v>0.3125</v>
      </c>
      <c r="F6786" s="50">
        <f>IF(COUNTIF('リスト（不使用）'!$A$5:$A$6,単年カーブ!$A$1),"希望数量入力ください",'単年（2027年度）'!$E$12*単年カーブ!$R$3+'単年（2027年度）'!$E$12*(1-単年カーブ!$R$3)*単年カーブ!Q6786)</f>
        <v>0</v>
      </c>
      <c r="G6786" s="47">
        <f t="shared" si="738"/>
        <v>0</v>
      </c>
      <c r="M6786">
        <f t="shared" si="739"/>
        <v>8</v>
      </c>
      <c r="N6786">
        <f>IF(OR(WEEKDAY(A6786)=1,WEEKDAY(A6786)=7,COUNTIF('2027祝日等（不使用）'!$A$1:$A$20,単年カーブ!A6786)=1),0,1)</f>
        <v>1</v>
      </c>
      <c r="O6786">
        <f t="shared" si="743"/>
        <v>15</v>
      </c>
      <c r="P6786">
        <f t="shared" si="740"/>
        <v>0</v>
      </c>
      <c r="Q6786">
        <f t="shared" si="741"/>
        <v>0</v>
      </c>
    </row>
    <row r="6787" spans="1:17" ht="19.5" x14ac:dyDescent="0.4">
      <c r="A6787" s="33">
        <f t="shared" si="742"/>
        <v>46619</v>
      </c>
      <c r="B6787" s="27" t="str">
        <f t="shared" si="737"/>
        <v>(金)</v>
      </c>
      <c r="C6787" s="34">
        <v>0.3125</v>
      </c>
      <c r="D6787" s="16" t="s">
        <v>18</v>
      </c>
      <c r="E6787" s="35">
        <v>0.33333333333333298</v>
      </c>
      <c r="F6787" s="50">
        <f>IF(COUNTIF('リスト（不使用）'!$A$5:$A$6,単年カーブ!$A$1),"希望数量入力ください",'単年（2027年度）'!$E$12*単年カーブ!$R$3+'単年（2027年度）'!$E$12*(1-単年カーブ!$R$3)*単年カーブ!Q6787)</f>
        <v>0</v>
      </c>
      <c r="G6787" s="47">
        <f t="shared" si="738"/>
        <v>0</v>
      </c>
      <c r="M6787">
        <f t="shared" si="739"/>
        <v>8</v>
      </c>
      <c r="N6787">
        <f>IF(OR(WEEKDAY(A6787)=1,WEEKDAY(A6787)=7,COUNTIF('2027祝日等（不使用）'!$A$1:$A$20,単年カーブ!A6787)=1),0,1)</f>
        <v>1</v>
      </c>
      <c r="O6787">
        <f t="shared" si="743"/>
        <v>16</v>
      </c>
      <c r="P6787">
        <f t="shared" si="740"/>
        <v>0</v>
      </c>
      <c r="Q6787">
        <f t="shared" si="741"/>
        <v>0</v>
      </c>
    </row>
    <row r="6788" spans="1:17" ht="19.5" x14ac:dyDescent="0.4">
      <c r="A6788" s="33">
        <f t="shared" si="742"/>
        <v>46619</v>
      </c>
      <c r="B6788" s="27" t="str">
        <f t="shared" ref="B6788:B6851" si="744">TEXT(A6788,"(aaa)")</f>
        <v>(金)</v>
      </c>
      <c r="C6788" s="34">
        <v>0.33333333333333298</v>
      </c>
      <c r="D6788" s="16" t="s">
        <v>18</v>
      </c>
      <c r="E6788" s="35">
        <v>0.35416666666666702</v>
      </c>
      <c r="F6788" s="50">
        <f>IF(COUNTIF('リスト（不使用）'!$A$5:$A$6,単年カーブ!$A$1),"希望数量入力ください",'単年（2027年度）'!$E$12*単年カーブ!$R$3+'単年（2027年度）'!$E$12*(1-単年カーブ!$R$3)*単年カーブ!Q6788)</f>
        <v>0</v>
      </c>
      <c r="G6788" s="47">
        <f t="shared" ref="G6788:G6851" si="745">F6788/2</f>
        <v>0</v>
      </c>
      <c r="M6788">
        <f t="shared" ref="M6788:M6851" si="746">MONTH(A6788)</f>
        <v>8</v>
      </c>
      <c r="N6788">
        <f>IF(OR(WEEKDAY(A6788)=1,WEEKDAY(A6788)=7,COUNTIF('2027祝日等（不使用）'!$A$1:$A$20,単年カーブ!A6788)=1),0,1)</f>
        <v>1</v>
      </c>
      <c r="O6788">
        <f t="shared" si="743"/>
        <v>17</v>
      </c>
      <c r="P6788">
        <f t="shared" ref="P6788:P6851" si="747">IF(AND(O6788&gt;16,O6788&lt;41),1,0)</f>
        <v>1</v>
      </c>
      <c r="Q6788">
        <f t="shared" ref="Q6788:Q6851" si="748">P6788*N6788</f>
        <v>1</v>
      </c>
    </row>
    <row r="6789" spans="1:17" ht="19.5" x14ac:dyDescent="0.4">
      <c r="A6789" s="33">
        <f t="shared" si="742"/>
        <v>46619</v>
      </c>
      <c r="B6789" s="27" t="str">
        <f t="shared" si="744"/>
        <v>(金)</v>
      </c>
      <c r="C6789" s="34">
        <v>0.35416666666666702</v>
      </c>
      <c r="D6789" s="16" t="s">
        <v>18</v>
      </c>
      <c r="E6789" s="35">
        <v>0.375</v>
      </c>
      <c r="F6789" s="50">
        <f>IF(COUNTIF('リスト（不使用）'!$A$5:$A$6,単年カーブ!$A$1),"希望数量入力ください",'単年（2027年度）'!$E$12*単年カーブ!$R$3+'単年（2027年度）'!$E$12*(1-単年カーブ!$R$3)*単年カーブ!Q6789)</f>
        <v>0</v>
      </c>
      <c r="G6789" s="47">
        <f t="shared" si="745"/>
        <v>0</v>
      </c>
      <c r="M6789">
        <f t="shared" si="746"/>
        <v>8</v>
      </c>
      <c r="N6789">
        <f>IF(OR(WEEKDAY(A6789)=1,WEEKDAY(A6789)=7,COUNTIF('2027祝日等（不使用）'!$A$1:$A$20,単年カーブ!A6789)=1),0,1)</f>
        <v>1</v>
      </c>
      <c r="O6789">
        <f t="shared" si="743"/>
        <v>18</v>
      </c>
      <c r="P6789">
        <f t="shared" si="747"/>
        <v>1</v>
      </c>
      <c r="Q6789">
        <f t="shared" si="748"/>
        <v>1</v>
      </c>
    </row>
    <row r="6790" spans="1:17" ht="19.5" x14ac:dyDescent="0.4">
      <c r="A6790" s="33">
        <f t="shared" si="742"/>
        <v>46619</v>
      </c>
      <c r="B6790" s="27" t="str">
        <f t="shared" si="744"/>
        <v>(金)</v>
      </c>
      <c r="C6790" s="34">
        <v>0.375</v>
      </c>
      <c r="D6790" s="16" t="s">
        <v>18</v>
      </c>
      <c r="E6790" s="35">
        <v>0.39583333333333298</v>
      </c>
      <c r="F6790" s="50">
        <f>IF(COUNTIF('リスト（不使用）'!$A$5:$A$6,単年カーブ!$A$1),"希望数量入力ください",'単年（2027年度）'!$E$12*単年カーブ!$R$3+'単年（2027年度）'!$E$12*(1-単年カーブ!$R$3)*単年カーブ!Q6790)</f>
        <v>0</v>
      </c>
      <c r="G6790" s="47">
        <f t="shared" si="745"/>
        <v>0</v>
      </c>
      <c r="M6790">
        <f t="shared" si="746"/>
        <v>8</v>
      </c>
      <c r="N6790">
        <f>IF(OR(WEEKDAY(A6790)=1,WEEKDAY(A6790)=7,COUNTIF('2027祝日等（不使用）'!$A$1:$A$20,単年カーブ!A6790)=1),0,1)</f>
        <v>1</v>
      </c>
      <c r="O6790">
        <f t="shared" si="743"/>
        <v>19</v>
      </c>
      <c r="P6790">
        <f t="shared" si="747"/>
        <v>1</v>
      </c>
      <c r="Q6790">
        <f t="shared" si="748"/>
        <v>1</v>
      </c>
    </row>
    <row r="6791" spans="1:17" ht="19.5" x14ac:dyDescent="0.4">
      <c r="A6791" s="33">
        <f t="shared" si="742"/>
        <v>46619</v>
      </c>
      <c r="B6791" s="27" t="str">
        <f t="shared" si="744"/>
        <v>(金)</v>
      </c>
      <c r="C6791" s="34">
        <v>0.39583333333333298</v>
      </c>
      <c r="D6791" s="16" t="s">
        <v>18</v>
      </c>
      <c r="E6791" s="35">
        <v>0.41666666666666702</v>
      </c>
      <c r="F6791" s="50">
        <f>IF(COUNTIF('リスト（不使用）'!$A$5:$A$6,単年カーブ!$A$1),"希望数量入力ください",'単年（2027年度）'!$E$12*単年カーブ!$R$3+'単年（2027年度）'!$E$12*(1-単年カーブ!$R$3)*単年カーブ!Q6791)</f>
        <v>0</v>
      </c>
      <c r="G6791" s="47">
        <f t="shared" si="745"/>
        <v>0</v>
      </c>
      <c r="M6791">
        <f t="shared" si="746"/>
        <v>8</v>
      </c>
      <c r="N6791">
        <f>IF(OR(WEEKDAY(A6791)=1,WEEKDAY(A6791)=7,COUNTIF('2027祝日等（不使用）'!$A$1:$A$20,単年カーブ!A6791)=1),0,1)</f>
        <v>1</v>
      </c>
      <c r="O6791">
        <f t="shared" si="743"/>
        <v>20</v>
      </c>
      <c r="P6791">
        <f t="shared" si="747"/>
        <v>1</v>
      </c>
      <c r="Q6791">
        <f t="shared" si="748"/>
        <v>1</v>
      </c>
    </row>
    <row r="6792" spans="1:17" ht="19.5" x14ac:dyDescent="0.4">
      <c r="A6792" s="33">
        <f t="shared" si="742"/>
        <v>46619</v>
      </c>
      <c r="B6792" s="27" t="str">
        <f t="shared" si="744"/>
        <v>(金)</v>
      </c>
      <c r="C6792" s="34">
        <v>0.41666666666666702</v>
      </c>
      <c r="D6792" s="16" t="s">
        <v>18</v>
      </c>
      <c r="E6792" s="35">
        <v>0.4375</v>
      </c>
      <c r="F6792" s="50">
        <f>IF(COUNTIF('リスト（不使用）'!$A$5:$A$6,単年カーブ!$A$1),"希望数量入力ください",'単年（2027年度）'!$E$12*単年カーブ!$R$3+'単年（2027年度）'!$E$12*(1-単年カーブ!$R$3)*単年カーブ!Q6792)</f>
        <v>0</v>
      </c>
      <c r="G6792" s="47">
        <f t="shared" si="745"/>
        <v>0</v>
      </c>
      <c r="M6792">
        <f t="shared" si="746"/>
        <v>8</v>
      </c>
      <c r="N6792">
        <f>IF(OR(WEEKDAY(A6792)=1,WEEKDAY(A6792)=7,COUNTIF('2027祝日等（不使用）'!$A$1:$A$20,単年カーブ!A6792)=1),0,1)</f>
        <v>1</v>
      </c>
      <c r="O6792">
        <f t="shared" si="743"/>
        <v>21</v>
      </c>
      <c r="P6792">
        <f t="shared" si="747"/>
        <v>1</v>
      </c>
      <c r="Q6792">
        <f t="shared" si="748"/>
        <v>1</v>
      </c>
    </row>
    <row r="6793" spans="1:17" ht="19.5" x14ac:dyDescent="0.4">
      <c r="A6793" s="33">
        <f t="shared" si="742"/>
        <v>46619</v>
      </c>
      <c r="B6793" s="27" t="str">
        <f t="shared" si="744"/>
        <v>(金)</v>
      </c>
      <c r="C6793" s="34">
        <v>0.4375</v>
      </c>
      <c r="D6793" s="16" t="s">
        <v>18</v>
      </c>
      <c r="E6793" s="35">
        <v>0.45833333333333298</v>
      </c>
      <c r="F6793" s="50">
        <f>IF(COUNTIF('リスト（不使用）'!$A$5:$A$6,単年カーブ!$A$1),"希望数量入力ください",'単年（2027年度）'!$E$12*単年カーブ!$R$3+'単年（2027年度）'!$E$12*(1-単年カーブ!$R$3)*単年カーブ!Q6793)</f>
        <v>0</v>
      </c>
      <c r="G6793" s="47">
        <f t="shared" si="745"/>
        <v>0</v>
      </c>
      <c r="M6793">
        <f t="shared" si="746"/>
        <v>8</v>
      </c>
      <c r="N6793">
        <f>IF(OR(WEEKDAY(A6793)=1,WEEKDAY(A6793)=7,COUNTIF('2027祝日等（不使用）'!$A$1:$A$20,単年カーブ!A6793)=1),0,1)</f>
        <v>1</v>
      </c>
      <c r="O6793">
        <f t="shared" si="743"/>
        <v>22</v>
      </c>
      <c r="P6793">
        <f t="shared" si="747"/>
        <v>1</v>
      </c>
      <c r="Q6793">
        <f t="shared" si="748"/>
        <v>1</v>
      </c>
    </row>
    <row r="6794" spans="1:17" ht="19.5" x14ac:dyDescent="0.4">
      <c r="A6794" s="33">
        <f t="shared" si="742"/>
        <v>46619</v>
      </c>
      <c r="B6794" s="27" t="str">
        <f t="shared" si="744"/>
        <v>(金)</v>
      </c>
      <c r="C6794" s="34">
        <v>0.45833333333333298</v>
      </c>
      <c r="D6794" s="16" t="s">
        <v>18</v>
      </c>
      <c r="E6794" s="35">
        <v>0.47916666666666702</v>
      </c>
      <c r="F6794" s="50">
        <f>IF(COUNTIF('リスト（不使用）'!$A$5:$A$6,単年カーブ!$A$1),"希望数量入力ください",'単年（2027年度）'!$E$12*単年カーブ!$R$3+'単年（2027年度）'!$E$12*(1-単年カーブ!$R$3)*単年カーブ!Q6794)</f>
        <v>0</v>
      </c>
      <c r="G6794" s="47">
        <f t="shared" si="745"/>
        <v>0</v>
      </c>
      <c r="M6794">
        <f t="shared" si="746"/>
        <v>8</v>
      </c>
      <c r="N6794">
        <f>IF(OR(WEEKDAY(A6794)=1,WEEKDAY(A6794)=7,COUNTIF('2027祝日等（不使用）'!$A$1:$A$20,単年カーブ!A6794)=1),0,1)</f>
        <v>1</v>
      </c>
      <c r="O6794">
        <f t="shared" si="743"/>
        <v>23</v>
      </c>
      <c r="P6794">
        <f t="shared" si="747"/>
        <v>1</v>
      </c>
      <c r="Q6794">
        <f t="shared" si="748"/>
        <v>1</v>
      </c>
    </row>
    <row r="6795" spans="1:17" ht="19.5" x14ac:dyDescent="0.4">
      <c r="A6795" s="33">
        <f t="shared" si="742"/>
        <v>46619</v>
      </c>
      <c r="B6795" s="27" t="str">
        <f t="shared" si="744"/>
        <v>(金)</v>
      </c>
      <c r="C6795" s="34">
        <v>0.47916666666666702</v>
      </c>
      <c r="D6795" s="16" t="s">
        <v>18</v>
      </c>
      <c r="E6795" s="35">
        <v>0.5</v>
      </c>
      <c r="F6795" s="50">
        <f>IF(COUNTIF('リスト（不使用）'!$A$5:$A$6,単年カーブ!$A$1),"希望数量入力ください",'単年（2027年度）'!$E$12*単年カーブ!$R$3+'単年（2027年度）'!$E$12*(1-単年カーブ!$R$3)*単年カーブ!Q6795)</f>
        <v>0</v>
      </c>
      <c r="G6795" s="47">
        <f t="shared" si="745"/>
        <v>0</v>
      </c>
      <c r="M6795">
        <f t="shared" si="746"/>
        <v>8</v>
      </c>
      <c r="N6795">
        <f>IF(OR(WEEKDAY(A6795)=1,WEEKDAY(A6795)=7,COUNTIF('2027祝日等（不使用）'!$A$1:$A$20,単年カーブ!A6795)=1),0,1)</f>
        <v>1</v>
      </c>
      <c r="O6795">
        <f t="shared" si="743"/>
        <v>24</v>
      </c>
      <c r="P6795">
        <f t="shared" si="747"/>
        <v>1</v>
      </c>
      <c r="Q6795">
        <f t="shared" si="748"/>
        <v>1</v>
      </c>
    </row>
    <row r="6796" spans="1:17" ht="19.5" x14ac:dyDescent="0.4">
      <c r="A6796" s="33">
        <f t="shared" si="742"/>
        <v>46619</v>
      </c>
      <c r="B6796" s="27" t="str">
        <f t="shared" si="744"/>
        <v>(金)</v>
      </c>
      <c r="C6796" s="34">
        <v>0.5</v>
      </c>
      <c r="D6796" s="16" t="s">
        <v>18</v>
      </c>
      <c r="E6796" s="35">
        <v>0.52083333333333304</v>
      </c>
      <c r="F6796" s="50">
        <f>IF(COUNTIF('リスト（不使用）'!$A$5:$A$6,単年カーブ!$A$1),"希望数量入力ください",'単年（2027年度）'!$E$12*単年カーブ!$R$3+'単年（2027年度）'!$E$12*(1-単年カーブ!$R$3)*単年カーブ!Q6796)</f>
        <v>0</v>
      </c>
      <c r="G6796" s="47">
        <f t="shared" si="745"/>
        <v>0</v>
      </c>
      <c r="M6796">
        <f t="shared" si="746"/>
        <v>8</v>
      </c>
      <c r="N6796">
        <f>IF(OR(WEEKDAY(A6796)=1,WEEKDAY(A6796)=7,COUNTIF('2027祝日等（不使用）'!$A$1:$A$20,単年カーブ!A6796)=1),0,1)</f>
        <v>1</v>
      </c>
      <c r="O6796">
        <f t="shared" si="743"/>
        <v>25</v>
      </c>
      <c r="P6796">
        <f t="shared" si="747"/>
        <v>1</v>
      </c>
      <c r="Q6796">
        <f t="shared" si="748"/>
        <v>1</v>
      </c>
    </row>
    <row r="6797" spans="1:17" ht="19.5" x14ac:dyDescent="0.4">
      <c r="A6797" s="33">
        <f t="shared" si="742"/>
        <v>46619</v>
      </c>
      <c r="B6797" s="27" t="str">
        <f t="shared" si="744"/>
        <v>(金)</v>
      </c>
      <c r="C6797" s="34">
        <v>0.52083333333333304</v>
      </c>
      <c r="D6797" s="16" t="s">
        <v>18</v>
      </c>
      <c r="E6797" s="35">
        <v>0.54166666666666696</v>
      </c>
      <c r="F6797" s="50">
        <f>IF(COUNTIF('リスト（不使用）'!$A$5:$A$6,単年カーブ!$A$1),"希望数量入力ください",'単年（2027年度）'!$E$12*単年カーブ!$R$3+'単年（2027年度）'!$E$12*(1-単年カーブ!$R$3)*単年カーブ!Q6797)</f>
        <v>0</v>
      </c>
      <c r="G6797" s="47">
        <f t="shared" si="745"/>
        <v>0</v>
      </c>
      <c r="M6797">
        <f t="shared" si="746"/>
        <v>8</v>
      </c>
      <c r="N6797">
        <f>IF(OR(WEEKDAY(A6797)=1,WEEKDAY(A6797)=7,COUNTIF('2027祝日等（不使用）'!$A$1:$A$20,単年カーブ!A6797)=1),0,1)</f>
        <v>1</v>
      </c>
      <c r="O6797">
        <f t="shared" si="743"/>
        <v>26</v>
      </c>
      <c r="P6797">
        <f t="shared" si="747"/>
        <v>1</v>
      </c>
      <c r="Q6797">
        <f t="shared" si="748"/>
        <v>1</v>
      </c>
    </row>
    <row r="6798" spans="1:17" ht="19.5" x14ac:dyDescent="0.4">
      <c r="A6798" s="33">
        <f t="shared" si="742"/>
        <v>46619</v>
      </c>
      <c r="B6798" s="27" t="str">
        <f t="shared" si="744"/>
        <v>(金)</v>
      </c>
      <c r="C6798" s="34">
        <v>0.54166666666666696</v>
      </c>
      <c r="D6798" s="16" t="s">
        <v>18</v>
      </c>
      <c r="E6798" s="35">
        <v>0.5625</v>
      </c>
      <c r="F6798" s="50">
        <f>IF(COUNTIF('リスト（不使用）'!$A$5:$A$6,単年カーブ!$A$1),"希望数量入力ください",'単年（2027年度）'!$E$12*単年カーブ!$R$3+'単年（2027年度）'!$E$12*(1-単年カーブ!$R$3)*単年カーブ!Q6798)</f>
        <v>0</v>
      </c>
      <c r="G6798" s="47">
        <f t="shared" si="745"/>
        <v>0</v>
      </c>
      <c r="M6798">
        <f t="shared" si="746"/>
        <v>8</v>
      </c>
      <c r="N6798">
        <f>IF(OR(WEEKDAY(A6798)=1,WEEKDAY(A6798)=7,COUNTIF('2027祝日等（不使用）'!$A$1:$A$20,単年カーブ!A6798)=1),0,1)</f>
        <v>1</v>
      </c>
      <c r="O6798">
        <f t="shared" si="743"/>
        <v>27</v>
      </c>
      <c r="P6798">
        <f t="shared" si="747"/>
        <v>1</v>
      </c>
      <c r="Q6798">
        <f t="shared" si="748"/>
        <v>1</v>
      </c>
    </row>
    <row r="6799" spans="1:17" ht="19.5" x14ac:dyDescent="0.4">
      <c r="A6799" s="33">
        <f t="shared" si="742"/>
        <v>46619</v>
      </c>
      <c r="B6799" s="27" t="str">
        <f t="shared" si="744"/>
        <v>(金)</v>
      </c>
      <c r="C6799" s="34">
        <v>0.5625</v>
      </c>
      <c r="D6799" s="16" t="s">
        <v>18</v>
      </c>
      <c r="E6799" s="35">
        <v>0.58333333333333304</v>
      </c>
      <c r="F6799" s="50">
        <f>IF(COUNTIF('リスト（不使用）'!$A$5:$A$6,単年カーブ!$A$1),"希望数量入力ください",'単年（2027年度）'!$E$12*単年カーブ!$R$3+'単年（2027年度）'!$E$12*(1-単年カーブ!$R$3)*単年カーブ!Q6799)</f>
        <v>0</v>
      </c>
      <c r="G6799" s="47">
        <f t="shared" si="745"/>
        <v>0</v>
      </c>
      <c r="M6799">
        <f t="shared" si="746"/>
        <v>8</v>
      </c>
      <c r="N6799">
        <f>IF(OR(WEEKDAY(A6799)=1,WEEKDAY(A6799)=7,COUNTIF('2027祝日等（不使用）'!$A$1:$A$20,単年カーブ!A6799)=1),0,1)</f>
        <v>1</v>
      </c>
      <c r="O6799">
        <f t="shared" si="743"/>
        <v>28</v>
      </c>
      <c r="P6799">
        <f t="shared" si="747"/>
        <v>1</v>
      </c>
      <c r="Q6799">
        <f t="shared" si="748"/>
        <v>1</v>
      </c>
    </row>
    <row r="6800" spans="1:17" ht="19.5" x14ac:dyDescent="0.4">
      <c r="A6800" s="33">
        <f t="shared" si="742"/>
        <v>46619</v>
      </c>
      <c r="B6800" s="27" t="str">
        <f t="shared" si="744"/>
        <v>(金)</v>
      </c>
      <c r="C6800" s="34">
        <v>0.58333333333333304</v>
      </c>
      <c r="D6800" s="16" t="s">
        <v>18</v>
      </c>
      <c r="E6800" s="35">
        <v>0.60416666666666696</v>
      </c>
      <c r="F6800" s="50">
        <f>IF(COUNTIF('リスト（不使用）'!$A$5:$A$6,単年カーブ!$A$1),"希望数量入力ください",'単年（2027年度）'!$E$12*単年カーブ!$R$3+'単年（2027年度）'!$E$12*(1-単年カーブ!$R$3)*単年カーブ!Q6800)</f>
        <v>0</v>
      </c>
      <c r="G6800" s="47">
        <f t="shared" si="745"/>
        <v>0</v>
      </c>
      <c r="M6800">
        <f t="shared" si="746"/>
        <v>8</v>
      </c>
      <c r="N6800">
        <f>IF(OR(WEEKDAY(A6800)=1,WEEKDAY(A6800)=7,COUNTIF('2027祝日等（不使用）'!$A$1:$A$20,単年カーブ!A6800)=1),0,1)</f>
        <v>1</v>
      </c>
      <c r="O6800">
        <f t="shared" si="743"/>
        <v>29</v>
      </c>
      <c r="P6800">
        <f t="shared" si="747"/>
        <v>1</v>
      </c>
      <c r="Q6800">
        <f t="shared" si="748"/>
        <v>1</v>
      </c>
    </row>
    <row r="6801" spans="1:17" ht="19.5" x14ac:dyDescent="0.4">
      <c r="A6801" s="33">
        <f t="shared" si="742"/>
        <v>46619</v>
      </c>
      <c r="B6801" s="27" t="str">
        <f t="shared" si="744"/>
        <v>(金)</v>
      </c>
      <c r="C6801" s="34">
        <v>0.60416666666666696</v>
      </c>
      <c r="D6801" s="16" t="s">
        <v>18</v>
      </c>
      <c r="E6801" s="35">
        <v>0.625</v>
      </c>
      <c r="F6801" s="50">
        <f>IF(COUNTIF('リスト（不使用）'!$A$5:$A$6,単年カーブ!$A$1),"希望数量入力ください",'単年（2027年度）'!$E$12*単年カーブ!$R$3+'単年（2027年度）'!$E$12*(1-単年カーブ!$R$3)*単年カーブ!Q6801)</f>
        <v>0</v>
      </c>
      <c r="G6801" s="47">
        <f t="shared" si="745"/>
        <v>0</v>
      </c>
      <c r="M6801">
        <f t="shared" si="746"/>
        <v>8</v>
      </c>
      <c r="N6801">
        <f>IF(OR(WEEKDAY(A6801)=1,WEEKDAY(A6801)=7,COUNTIF('2027祝日等（不使用）'!$A$1:$A$20,単年カーブ!A6801)=1),0,1)</f>
        <v>1</v>
      </c>
      <c r="O6801">
        <f t="shared" si="743"/>
        <v>30</v>
      </c>
      <c r="P6801">
        <f t="shared" si="747"/>
        <v>1</v>
      </c>
      <c r="Q6801">
        <f t="shared" si="748"/>
        <v>1</v>
      </c>
    </row>
    <row r="6802" spans="1:17" ht="19.5" x14ac:dyDescent="0.4">
      <c r="A6802" s="33">
        <f t="shared" si="742"/>
        <v>46619</v>
      </c>
      <c r="B6802" s="27" t="str">
        <f t="shared" si="744"/>
        <v>(金)</v>
      </c>
      <c r="C6802" s="34">
        <v>0.625</v>
      </c>
      <c r="D6802" s="16" t="s">
        <v>18</v>
      </c>
      <c r="E6802" s="35">
        <v>0.64583333333333304</v>
      </c>
      <c r="F6802" s="50">
        <f>IF(COUNTIF('リスト（不使用）'!$A$5:$A$6,単年カーブ!$A$1),"希望数量入力ください",'単年（2027年度）'!$E$12*単年カーブ!$R$3+'単年（2027年度）'!$E$12*(1-単年カーブ!$R$3)*単年カーブ!Q6802)</f>
        <v>0</v>
      </c>
      <c r="G6802" s="47">
        <f t="shared" si="745"/>
        <v>0</v>
      </c>
      <c r="M6802">
        <f t="shared" si="746"/>
        <v>8</v>
      </c>
      <c r="N6802">
        <f>IF(OR(WEEKDAY(A6802)=1,WEEKDAY(A6802)=7,COUNTIF('2027祝日等（不使用）'!$A$1:$A$20,単年カーブ!A6802)=1),0,1)</f>
        <v>1</v>
      </c>
      <c r="O6802">
        <f t="shared" si="743"/>
        <v>31</v>
      </c>
      <c r="P6802">
        <f t="shared" si="747"/>
        <v>1</v>
      </c>
      <c r="Q6802">
        <f t="shared" si="748"/>
        <v>1</v>
      </c>
    </row>
    <row r="6803" spans="1:17" ht="19.5" x14ac:dyDescent="0.4">
      <c r="A6803" s="33">
        <f t="shared" si="742"/>
        <v>46619</v>
      </c>
      <c r="B6803" s="27" t="str">
        <f t="shared" si="744"/>
        <v>(金)</v>
      </c>
      <c r="C6803" s="34">
        <v>0.64583333333333304</v>
      </c>
      <c r="D6803" s="16" t="s">
        <v>18</v>
      </c>
      <c r="E6803" s="35">
        <v>0.66666666666666696</v>
      </c>
      <c r="F6803" s="50">
        <f>IF(COUNTIF('リスト（不使用）'!$A$5:$A$6,単年カーブ!$A$1),"希望数量入力ください",'単年（2027年度）'!$E$12*単年カーブ!$R$3+'単年（2027年度）'!$E$12*(1-単年カーブ!$R$3)*単年カーブ!Q6803)</f>
        <v>0</v>
      </c>
      <c r="G6803" s="47">
        <f t="shared" si="745"/>
        <v>0</v>
      </c>
      <c r="M6803">
        <f t="shared" si="746"/>
        <v>8</v>
      </c>
      <c r="N6803">
        <f>IF(OR(WEEKDAY(A6803)=1,WEEKDAY(A6803)=7,COUNTIF('2027祝日等（不使用）'!$A$1:$A$20,単年カーブ!A6803)=1),0,1)</f>
        <v>1</v>
      </c>
      <c r="O6803">
        <f t="shared" si="743"/>
        <v>32</v>
      </c>
      <c r="P6803">
        <f t="shared" si="747"/>
        <v>1</v>
      </c>
      <c r="Q6803">
        <f t="shared" si="748"/>
        <v>1</v>
      </c>
    </row>
    <row r="6804" spans="1:17" ht="19.5" x14ac:dyDescent="0.4">
      <c r="A6804" s="33">
        <f t="shared" si="742"/>
        <v>46619</v>
      </c>
      <c r="B6804" s="27" t="str">
        <f t="shared" si="744"/>
        <v>(金)</v>
      </c>
      <c r="C6804" s="34">
        <v>0.66666666666666696</v>
      </c>
      <c r="D6804" s="16" t="s">
        <v>18</v>
      </c>
      <c r="E6804" s="35">
        <v>0.6875</v>
      </c>
      <c r="F6804" s="50">
        <f>IF(COUNTIF('リスト（不使用）'!$A$5:$A$6,単年カーブ!$A$1),"希望数量入力ください",'単年（2027年度）'!$E$12*単年カーブ!$R$3+'単年（2027年度）'!$E$12*(1-単年カーブ!$R$3)*単年カーブ!Q6804)</f>
        <v>0</v>
      </c>
      <c r="G6804" s="47">
        <f t="shared" si="745"/>
        <v>0</v>
      </c>
      <c r="M6804">
        <f t="shared" si="746"/>
        <v>8</v>
      </c>
      <c r="N6804">
        <f>IF(OR(WEEKDAY(A6804)=1,WEEKDAY(A6804)=7,COUNTIF('2027祝日等（不使用）'!$A$1:$A$20,単年カーブ!A6804)=1),0,1)</f>
        <v>1</v>
      </c>
      <c r="O6804">
        <f t="shared" si="743"/>
        <v>33</v>
      </c>
      <c r="P6804">
        <f t="shared" si="747"/>
        <v>1</v>
      </c>
      <c r="Q6804">
        <f t="shared" si="748"/>
        <v>1</v>
      </c>
    </row>
    <row r="6805" spans="1:17" ht="19.5" x14ac:dyDescent="0.4">
      <c r="A6805" s="33">
        <f t="shared" si="742"/>
        <v>46619</v>
      </c>
      <c r="B6805" s="27" t="str">
        <f t="shared" si="744"/>
        <v>(金)</v>
      </c>
      <c r="C6805" s="34">
        <v>0.6875</v>
      </c>
      <c r="D6805" s="16" t="s">
        <v>18</v>
      </c>
      <c r="E6805" s="35">
        <v>0.70833333333333304</v>
      </c>
      <c r="F6805" s="50">
        <f>IF(COUNTIF('リスト（不使用）'!$A$5:$A$6,単年カーブ!$A$1),"希望数量入力ください",'単年（2027年度）'!$E$12*単年カーブ!$R$3+'単年（2027年度）'!$E$12*(1-単年カーブ!$R$3)*単年カーブ!Q6805)</f>
        <v>0</v>
      </c>
      <c r="G6805" s="47">
        <f t="shared" si="745"/>
        <v>0</v>
      </c>
      <c r="M6805">
        <f t="shared" si="746"/>
        <v>8</v>
      </c>
      <c r="N6805">
        <f>IF(OR(WEEKDAY(A6805)=1,WEEKDAY(A6805)=7,COUNTIF('2027祝日等（不使用）'!$A$1:$A$20,単年カーブ!A6805)=1),0,1)</f>
        <v>1</v>
      </c>
      <c r="O6805">
        <f t="shared" si="743"/>
        <v>34</v>
      </c>
      <c r="P6805">
        <f t="shared" si="747"/>
        <v>1</v>
      </c>
      <c r="Q6805">
        <f t="shared" si="748"/>
        <v>1</v>
      </c>
    </row>
    <row r="6806" spans="1:17" ht="19.5" x14ac:dyDescent="0.4">
      <c r="A6806" s="33">
        <f t="shared" si="742"/>
        <v>46619</v>
      </c>
      <c r="B6806" s="27" t="str">
        <f t="shared" si="744"/>
        <v>(金)</v>
      </c>
      <c r="C6806" s="34">
        <v>0.70833333333333304</v>
      </c>
      <c r="D6806" s="16" t="s">
        <v>18</v>
      </c>
      <c r="E6806" s="35">
        <v>0.72916666666666696</v>
      </c>
      <c r="F6806" s="50">
        <f>IF(COUNTIF('リスト（不使用）'!$A$5:$A$6,単年カーブ!$A$1),"希望数量入力ください",'単年（2027年度）'!$E$12*単年カーブ!$R$3+'単年（2027年度）'!$E$12*(1-単年カーブ!$R$3)*単年カーブ!Q6806)</f>
        <v>0</v>
      </c>
      <c r="G6806" s="47">
        <f t="shared" si="745"/>
        <v>0</v>
      </c>
      <c r="M6806">
        <f t="shared" si="746"/>
        <v>8</v>
      </c>
      <c r="N6806">
        <f>IF(OR(WEEKDAY(A6806)=1,WEEKDAY(A6806)=7,COUNTIF('2027祝日等（不使用）'!$A$1:$A$20,単年カーブ!A6806)=1),0,1)</f>
        <v>1</v>
      </c>
      <c r="O6806">
        <f t="shared" si="743"/>
        <v>35</v>
      </c>
      <c r="P6806">
        <f t="shared" si="747"/>
        <v>1</v>
      </c>
      <c r="Q6806">
        <f t="shared" si="748"/>
        <v>1</v>
      </c>
    </row>
    <row r="6807" spans="1:17" ht="19.5" x14ac:dyDescent="0.4">
      <c r="A6807" s="33">
        <f t="shared" si="742"/>
        <v>46619</v>
      </c>
      <c r="B6807" s="27" t="str">
        <f t="shared" si="744"/>
        <v>(金)</v>
      </c>
      <c r="C6807" s="34">
        <v>0.72916666666666696</v>
      </c>
      <c r="D6807" s="16" t="s">
        <v>18</v>
      </c>
      <c r="E6807" s="35">
        <v>0.75</v>
      </c>
      <c r="F6807" s="50">
        <f>IF(COUNTIF('リスト（不使用）'!$A$5:$A$6,単年カーブ!$A$1),"希望数量入力ください",'単年（2027年度）'!$E$12*単年カーブ!$R$3+'単年（2027年度）'!$E$12*(1-単年カーブ!$R$3)*単年カーブ!Q6807)</f>
        <v>0</v>
      </c>
      <c r="G6807" s="47">
        <f t="shared" si="745"/>
        <v>0</v>
      </c>
      <c r="M6807">
        <f t="shared" si="746"/>
        <v>8</v>
      </c>
      <c r="N6807">
        <f>IF(OR(WEEKDAY(A6807)=1,WEEKDAY(A6807)=7,COUNTIF('2027祝日等（不使用）'!$A$1:$A$20,単年カーブ!A6807)=1),0,1)</f>
        <v>1</v>
      </c>
      <c r="O6807">
        <f t="shared" si="743"/>
        <v>36</v>
      </c>
      <c r="P6807">
        <f t="shared" si="747"/>
        <v>1</v>
      </c>
      <c r="Q6807">
        <f t="shared" si="748"/>
        <v>1</v>
      </c>
    </row>
    <row r="6808" spans="1:17" ht="19.5" x14ac:dyDescent="0.4">
      <c r="A6808" s="33">
        <f t="shared" si="742"/>
        <v>46619</v>
      </c>
      <c r="B6808" s="27" t="str">
        <f t="shared" si="744"/>
        <v>(金)</v>
      </c>
      <c r="C6808" s="34">
        <v>0.75</v>
      </c>
      <c r="D6808" s="16" t="s">
        <v>18</v>
      </c>
      <c r="E6808" s="35">
        <v>0.77083333333333304</v>
      </c>
      <c r="F6808" s="50">
        <f>IF(COUNTIF('リスト（不使用）'!$A$5:$A$6,単年カーブ!$A$1),"希望数量入力ください",'単年（2027年度）'!$E$12*単年カーブ!$R$3+'単年（2027年度）'!$E$12*(1-単年カーブ!$R$3)*単年カーブ!Q6808)</f>
        <v>0</v>
      </c>
      <c r="G6808" s="47">
        <f t="shared" si="745"/>
        <v>0</v>
      </c>
      <c r="M6808">
        <f t="shared" si="746"/>
        <v>8</v>
      </c>
      <c r="N6808">
        <f>IF(OR(WEEKDAY(A6808)=1,WEEKDAY(A6808)=7,COUNTIF('2027祝日等（不使用）'!$A$1:$A$20,単年カーブ!A6808)=1),0,1)</f>
        <v>1</v>
      </c>
      <c r="O6808">
        <f t="shared" si="743"/>
        <v>37</v>
      </c>
      <c r="P6808">
        <f t="shared" si="747"/>
        <v>1</v>
      </c>
      <c r="Q6808">
        <f t="shared" si="748"/>
        <v>1</v>
      </c>
    </row>
    <row r="6809" spans="1:17" ht="19.5" x14ac:dyDescent="0.4">
      <c r="A6809" s="33">
        <f t="shared" si="742"/>
        <v>46619</v>
      </c>
      <c r="B6809" s="27" t="str">
        <f t="shared" si="744"/>
        <v>(金)</v>
      </c>
      <c r="C6809" s="34">
        <v>0.77083333333333304</v>
      </c>
      <c r="D6809" s="16" t="s">
        <v>18</v>
      </c>
      <c r="E6809" s="35">
        <v>0.79166666666666696</v>
      </c>
      <c r="F6809" s="50">
        <f>IF(COUNTIF('リスト（不使用）'!$A$5:$A$6,単年カーブ!$A$1),"希望数量入力ください",'単年（2027年度）'!$E$12*単年カーブ!$R$3+'単年（2027年度）'!$E$12*(1-単年カーブ!$R$3)*単年カーブ!Q6809)</f>
        <v>0</v>
      </c>
      <c r="G6809" s="47">
        <f t="shared" si="745"/>
        <v>0</v>
      </c>
      <c r="M6809">
        <f t="shared" si="746"/>
        <v>8</v>
      </c>
      <c r="N6809">
        <f>IF(OR(WEEKDAY(A6809)=1,WEEKDAY(A6809)=7,COUNTIF('2027祝日等（不使用）'!$A$1:$A$20,単年カーブ!A6809)=1),0,1)</f>
        <v>1</v>
      </c>
      <c r="O6809">
        <f t="shared" si="743"/>
        <v>38</v>
      </c>
      <c r="P6809">
        <f t="shared" si="747"/>
        <v>1</v>
      </c>
      <c r="Q6809">
        <f t="shared" si="748"/>
        <v>1</v>
      </c>
    </row>
    <row r="6810" spans="1:17" ht="19.5" x14ac:dyDescent="0.4">
      <c r="A6810" s="33">
        <f t="shared" si="742"/>
        <v>46619</v>
      </c>
      <c r="B6810" s="27" t="str">
        <f t="shared" si="744"/>
        <v>(金)</v>
      </c>
      <c r="C6810" s="34">
        <v>0.79166666666666696</v>
      </c>
      <c r="D6810" s="16" t="s">
        <v>18</v>
      </c>
      <c r="E6810" s="35">
        <v>0.8125</v>
      </c>
      <c r="F6810" s="50">
        <f>IF(COUNTIF('リスト（不使用）'!$A$5:$A$6,単年カーブ!$A$1),"希望数量入力ください",'単年（2027年度）'!$E$12*単年カーブ!$R$3+'単年（2027年度）'!$E$12*(1-単年カーブ!$R$3)*単年カーブ!Q6810)</f>
        <v>0</v>
      </c>
      <c r="G6810" s="47">
        <f t="shared" si="745"/>
        <v>0</v>
      </c>
      <c r="M6810">
        <f t="shared" si="746"/>
        <v>8</v>
      </c>
      <c r="N6810">
        <f>IF(OR(WEEKDAY(A6810)=1,WEEKDAY(A6810)=7,COUNTIF('2027祝日等（不使用）'!$A$1:$A$20,単年カーブ!A6810)=1),0,1)</f>
        <v>1</v>
      </c>
      <c r="O6810">
        <f t="shared" si="743"/>
        <v>39</v>
      </c>
      <c r="P6810">
        <f t="shared" si="747"/>
        <v>1</v>
      </c>
      <c r="Q6810">
        <f t="shared" si="748"/>
        <v>1</v>
      </c>
    </row>
    <row r="6811" spans="1:17" ht="19.5" x14ac:dyDescent="0.4">
      <c r="A6811" s="33">
        <f t="shared" si="742"/>
        <v>46619</v>
      </c>
      <c r="B6811" s="27" t="str">
        <f t="shared" si="744"/>
        <v>(金)</v>
      </c>
      <c r="C6811" s="34">
        <v>0.8125</v>
      </c>
      <c r="D6811" s="16" t="s">
        <v>18</v>
      </c>
      <c r="E6811" s="35">
        <v>0.83333333333333304</v>
      </c>
      <c r="F6811" s="50">
        <f>IF(COUNTIF('リスト（不使用）'!$A$5:$A$6,単年カーブ!$A$1),"希望数量入力ください",'単年（2027年度）'!$E$12*単年カーブ!$R$3+'単年（2027年度）'!$E$12*(1-単年カーブ!$R$3)*単年カーブ!Q6811)</f>
        <v>0</v>
      </c>
      <c r="G6811" s="47">
        <f t="shared" si="745"/>
        <v>0</v>
      </c>
      <c r="M6811">
        <f t="shared" si="746"/>
        <v>8</v>
      </c>
      <c r="N6811">
        <f>IF(OR(WEEKDAY(A6811)=1,WEEKDAY(A6811)=7,COUNTIF('2027祝日等（不使用）'!$A$1:$A$20,単年カーブ!A6811)=1),0,1)</f>
        <v>1</v>
      </c>
      <c r="O6811">
        <f t="shared" si="743"/>
        <v>40</v>
      </c>
      <c r="P6811">
        <f t="shared" si="747"/>
        <v>1</v>
      </c>
      <c r="Q6811">
        <f t="shared" si="748"/>
        <v>1</v>
      </c>
    </row>
    <row r="6812" spans="1:17" ht="19.5" x14ac:dyDescent="0.4">
      <c r="A6812" s="33">
        <f t="shared" si="742"/>
        <v>46619</v>
      </c>
      <c r="B6812" s="27" t="str">
        <f t="shared" si="744"/>
        <v>(金)</v>
      </c>
      <c r="C6812" s="34">
        <v>0.83333333333333304</v>
      </c>
      <c r="D6812" s="16" t="s">
        <v>18</v>
      </c>
      <c r="E6812" s="35">
        <v>0.85416666666666696</v>
      </c>
      <c r="F6812" s="50">
        <f>IF(COUNTIF('リスト（不使用）'!$A$5:$A$6,単年カーブ!$A$1),"希望数量入力ください",'単年（2027年度）'!$E$12*単年カーブ!$R$3+'単年（2027年度）'!$E$12*(1-単年カーブ!$R$3)*単年カーブ!Q6812)</f>
        <v>0</v>
      </c>
      <c r="G6812" s="47">
        <f t="shared" si="745"/>
        <v>0</v>
      </c>
      <c r="M6812">
        <f t="shared" si="746"/>
        <v>8</v>
      </c>
      <c r="N6812">
        <f>IF(OR(WEEKDAY(A6812)=1,WEEKDAY(A6812)=7,COUNTIF('2027祝日等（不使用）'!$A$1:$A$20,単年カーブ!A6812)=1),0,1)</f>
        <v>1</v>
      </c>
      <c r="O6812">
        <f t="shared" si="743"/>
        <v>41</v>
      </c>
      <c r="P6812">
        <f t="shared" si="747"/>
        <v>0</v>
      </c>
      <c r="Q6812">
        <f t="shared" si="748"/>
        <v>0</v>
      </c>
    </row>
    <row r="6813" spans="1:17" ht="19.5" x14ac:dyDescent="0.4">
      <c r="A6813" s="33">
        <f t="shared" si="742"/>
        <v>46619</v>
      </c>
      <c r="B6813" s="27" t="str">
        <f t="shared" si="744"/>
        <v>(金)</v>
      </c>
      <c r="C6813" s="34">
        <v>0.85416666666666696</v>
      </c>
      <c r="D6813" s="16" t="s">
        <v>18</v>
      </c>
      <c r="E6813" s="35">
        <v>0.875</v>
      </c>
      <c r="F6813" s="50">
        <f>IF(COUNTIF('リスト（不使用）'!$A$5:$A$6,単年カーブ!$A$1),"希望数量入力ください",'単年（2027年度）'!$E$12*単年カーブ!$R$3+'単年（2027年度）'!$E$12*(1-単年カーブ!$R$3)*単年カーブ!Q6813)</f>
        <v>0</v>
      </c>
      <c r="G6813" s="47">
        <f t="shared" si="745"/>
        <v>0</v>
      </c>
      <c r="M6813">
        <f t="shared" si="746"/>
        <v>8</v>
      </c>
      <c r="N6813">
        <f>IF(OR(WEEKDAY(A6813)=1,WEEKDAY(A6813)=7,COUNTIF('2027祝日等（不使用）'!$A$1:$A$20,単年カーブ!A6813)=1),0,1)</f>
        <v>1</v>
      </c>
      <c r="O6813">
        <f t="shared" si="743"/>
        <v>42</v>
      </c>
      <c r="P6813">
        <f t="shared" si="747"/>
        <v>0</v>
      </c>
      <c r="Q6813">
        <f t="shared" si="748"/>
        <v>0</v>
      </c>
    </row>
    <row r="6814" spans="1:17" ht="19.5" x14ac:dyDescent="0.4">
      <c r="A6814" s="33">
        <f t="shared" si="742"/>
        <v>46619</v>
      </c>
      <c r="B6814" s="27" t="str">
        <f t="shared" si="744"/>
        <v>(金)</v>
      </c>
      <c r="C6814" s="34">
        <v>0.875</v>
      </c>
      <c r="D6814" s="16" t="s">
        <v>18</v>
      </c>
      <c r="E6814" s="35">
        <v>0.89583333333333304</v>
      </c>
      <c r="F6814" s="50">
        <f>IF(COUNTIF('リスト（不使用）'!$A$5:$A$6,単年カーブ!$A$1),"希望数量入力ください",'単年（2027年度）'!$E$12*単年カーブ!$R$3+'単年（2027年度）'!$E$12*(1-単年カーブ!$R$3)*単年カーブ!Q6814)</f>
        <v>0</v>
      </c>
      <c r="G6814" s="47">
        <f t="shared" si="745"/>
        <v>0</v>
      </c>
      <c r="M6814">
        <f t="shared" si="746"/>
        <v>8</v>
      </c>
      <c r="N6814">
        <f>IF(OR(WEEKDAY(A6814)=1,WEEKDAY(A6814)=7,COUNTIF('2027祝日等（不使用）'!$A$1:$A$20,単年カーブ!A6814)=1),0,1)</f>
        <v>1</v>
      </c>
      <c r="O6814">
        <f t="shared" si="743"/>
        <v>43</v>
      </c>
      <c r="P6814">
        <f t="shared" si="747"/>
        <v>0</v>
      </c>
      <c r="Q6814">
        <f t="shared" si="748"/>
        <v>0</v>
      </c>
    </row>
    <row r="6815" spans="1:17" ht="19.5" x14ac:dyDescent="0.4">
      <c r="A6815" s="33">
        <f t="shared" si="742"/>
        <v>46619</v>
      </c>
      <c r="B6815" s="27" t="str">
        <f t="shared" si="744"/>
        <v>(金)</v>
      </c>
      <c r="C6815" s="34">
        <v>0.89583333333333304</v>
      </c>
      <c r="D6815" s="16" t="s">
        <v>18</v>
      </c>
      <c r="E6815" s="35">
        <v>0.91666666666666696</v>
      </c>
      <c r="F6815" s="50">
        <f>IF(COUNTIF('リスト（不使用）'!$A$5:$A$6,単年カーブ!$A$1),"希望数量入力ください",'単年（2027年度）'!$E$12*単年カーブ!$R$3+'単年（2027年度）'!$E$12*(1-単年カーブ!$R$3)*単年カーブ!Q6815)</f>
        <v>0</v>
      </c>
      <c r="G6815" s="47">
        <f t="shared" si="745"/>
        <v>0</v>
      </c>
      <c r="M6815">
        <f t="shared" si="746"/>
        <v>8</v>
      </c>
      <c r="N6815">
        <f>IF(OR(WEEKDAY(A6815)=1,WEEKDAY(A6815)=7,COUNTIF('2027祝日等（不使用）'!$A$1:$A$20,単年カーブ!A6815)=1),0,1)</f>
        <v>1</v>
      </c>
      <c r="O6815">
        <f t="shared" si="743"/>
        <v>44</v>
      </c>
      <c r="P6815">
        <f t="shared" si="747"/>
        <v>0</v>
      </c>
      <c r="Q6815">
        <f t="shared" si="748"/>
        <v>0</v>
      </c>
    </row>
    <row r="6816" spans="1:17" ht="19.5" x14ac:dyDescent="0.4">
      <c r="A6816" s="33">
        <f t="shared" si="742"/>
        <v>46619</v>
      </c>
      <c r="B6816" s="27" t="str">
        <f t="shared" si="744"/>
        <v>(金)</v>
      </c>
      <c r="C6816" s="34">
        <v>0.91666666666666696</v>
      </c>
      <c r="D6816" s="16" t="s">
        <v>18</v>
      </c>
      <c r="E6816" s="35">
        <v>0.9375</v>
      </c>
      <c r="F6816" s="50">
        <f>IF(COUNTIF('リスト（不使用）'!$A$5:$A$6,単年カーブ!$A$1),"希望数量入力ください",'単年（2027年度）'!$E$12*単年カーブ!$R$3+'単年（2027年度）'!$E$12*(1-単年カーブ!$R$3)*単年カーブ!Q6816)</f>
        <v>0</v>
      </c>
      <c r="G6816" s="47">
        <f t="shared" si="745"/>
        <v>0</v>
      </c>
      <c r="M6816">
        <f t="shared" si="746"/>
        <v>8</v>
      </c>
      <c r="N6816">
        <f>IF(OR(WEEKDAY(A6816)=1,WEEKDAY(A6816)=7,COUNTIF('2027祝日等（不使用）'!$A$1:$A$20,単年カーブ!A6816)=1),0,1)</f>
        <v>1</v>
      </c>
      <c r="O6816">
        <f t="shared" si="743"/>
        <v>45</v>
      </c>
      <c r="P6816">
        <f t="shared" si="747"/>
        <v>0</v>
      </c>
      <c r="Q6816">
        <f t="shared" si="748"/>
        <v>0</v>
      </c>
    </row>
    <row r="6817" spans="1:17" ht="19.5" x14ac:dyDescent="0.4">
      <c r="A6817" s="33">
        <f t="shared" si="742"/>
        <v>46619</v>
      </c>
      <c r="B6817" s="27" t="str">
        <f t="shared" si="744"/>
        <v>(金)</v>
      </c>
      <c r="C6817" s="34">
        <v>0.9375</v>
      </c>
      <c r="D6817" s="16" t="s">
        <v>18</v>
      </c>
      <c r="E6817" s="35">
        <v>0.95833333333333304</v>
      </c>
      <c r="F6817" s="50">
        <f>IF(COUNTIF('リスト（不使用）'!$A$5:$A$6,単年カーブ!$A$1),"希望数量入力ください",'単年（2027年度）'!$E$12*単年カーブ!$R$3+'単年（2027年度）'!$E$12*(1-単年カーブ!$R$3)*単年カーブ!Q6817)</f>
        <v>0</v>
      </c>
      <c r="G6817" s="47">
        <f t="shared" si="745"/>
        <v>0</v>
      </c>
      <c r="M6817">
        <f t="shared" si="746"/>
        <v>8</v>
      </c>
      <c r="N6817">
        <f>IF(OR(WEEKDAY(A6817)=1,WEEKDAY(A6817)=7,COUNTIF('2027祝日等（不使用）'!$A$1:$A$20,単年カーブ!A6817)=1),0,1)</f>
        <v>1</v>
      </c>
      <c r="O6817">
        <f t="shared" si="743"/>
        <v>46</v>
      </c>
      <c r="P6817">
        <f t="shared" si="747"/>
        <v>0</v>
      </c>
      <c r="Q6817">
        <f t="shared" si="748"/>
        <v>0</v>
      </c>
    </row>
    <row r="6818" spans="1:17" ht="19.5" x14ac:dyDescent="0.4">
      <c r="A6818" s="33">
        <f t="shared" si="742"/>
        <v>46619</v>
      </c>
      <c r="B6818" s="27" t="str">
        <f t="shared" si="744"/>
        <v>(金)</v>
      </c>
      <c r="C6818" s="34">
        <v>0.95833333333333304</v>
      </c>
      <c r="D6818" s="16" t="s">
        <v>18</v>
      </c>
      <c r="E6818" s="35">
        <v>0.97916666666666696</v>
      </c>
      <c r="F6818" s="50">
        <f>IF(COUNTIF('リスト（不使用）'!$A$5:$A$6,単年カーブ!$A$1),"希望数量入力ください",'単年（2027年度）'!$E$12*単年カーブ!$R$3+'単年（2027年度）'!$E$12*(1-単年カーブ!$R$3)*単年カーブ!Q6818)</f>
        <v>0</v>
      </c>
      <c r="G6818" s="47">
        <f t="shared" si="745"/>
        <v>0</v>
      </c>
      <c r="M6818">
        <f t="shared" si="746"/>
        <v>8</v>
      </c>
      <c r="N6818">
        <f>IF(OR(WEEKDAY(A6818)=1,WEEKDAY(A6818)=7,COUNTIF('2027祝日等（不使用）'!$A$1:$A$20,単年カーブ!A6818)=1),0,1)</f>
        <v>1</v>
      </c>
      <c r="O6818">
        <f t="shared" si="743"/>
        <v>47</v>
      </c>
      <c r="P6818">
        <f t="shared" si="747"/>
        <v>0</v>
      </c>
      <c r="Q6818">
        <f t="shared" si="748"/>
        <v>0</v>
      </c>
    </row>
    <row r="6819" spans="1:17" ht="19.5" x14ac:dyDescent="0.4">
      <c r="A6819" s="33">
        <f t="shared" si="742"/>
        <v>46619</v>
      </c>
      <c r="B6819" s="27" t="str">
        <f t="shared" si="744"/>
        <v>(金)</v>
      </c>
      <c r="C6819" s="34">
        <v>0.97916666666666696</v>
      </c>
      <c r="D6819" s="16" t="s">
        <v>18</v>
      </c>
      <c r="E6819" s="35" t="s">
        <v>17</v>
      </c>
      <c r="F6819" s="50">
        <f>IF(COUNTIF('リスト（不使用）'!$A$5:$A$6,単年カーブ!$A$1),"希望数量入力ください",'単年（2027年度）'!$E$12*単年カーブ!$R$3+'単年（2027年度）'!$E$12*(1-単年カーブ!$R$3)*単年カーブ!Q6819)</f>
        <v>0</v>
      </c>
      <c r="G6819" s="47">
        <f t="shared" si="745"/>
        <v>0</v>
      </c>
      <c r="M6819">
        <f t="shared" si="746"/>
        <v>8</v>
      </c>
      <c r="N6819">
        <f>IF(OR(WEEKDAY(A6819)=1,WEEKDAY(A6819)=7,COUNTIF('2027祝日等（不使用）'!$A$1:$A$20,単年カーブ!A6819)=1),0,1)</f>
        <v>1</v>
      </c>
      <c r="O6819">
        <f t="shared" si="743"/>
        <v>48</v>
      </c>
      <c r="P6819">
        <f t="shared" si="747"/>
        <v>0</v>
      </c>
      <c r="Q6819">
        <f t="shared" si="748"/>
        <v>0</v>
      </c>
    </row>
    <row r="6820" spans="1:17" ht="19.5" x14ac:dyDescent="0.4">
      <c r="A6820" s="33">
        <f t="shared" si="742"/>
        <v>46620</v>
      </c>
      <c r="B6820" s="27" t="str">
        <f t="shared" si="744"/>
        <v>(土)</v>
      </c>
      <c r="C6820" s="34">
        <v>0</v>
      </c>
      <c r="D6820" s="16" t="s">
        <v>18</v>
      </c>
      <c r="E6820" s="35">
        <v>2.0833333333333332E-2</v>
      </c>
      <c r="F6820" s="50">
        <f>IF(COUNTIF('リスト（不使用）'!$A$5:$A$6,単年カーブ!$A$1),"希望数量入力ください",'単年（2027年度）'!$E$12*単年カーブ!$R$3+'単年（2027年度）'!$E$12*(1-単年カーブ!$R$3)*単年カーブ!Q6820)</f>
        <v>0</v>
      </c>
      <c r="G6820" s="47">
        <f t="shared" si="745"/>
        <v>0</v>
      </c>
      <c r="M6820">
        <f t="shared" si="746"/>
        <v>8</v>
      </c>
      <c r="N6820">
        <f>IF(OR(WEEKDAY(A6820)=1,WEEKDAY(A6820)=7,COUNTIF('2027祝日等（不使用）'!$A$1:$A$20,単年カーブ!A6820)=1),0,1)</f>
        <v>0</v>
      </c>
      <c r="O6820">
        <f t="shared" si="743"/>
        <v>1</v>
      </c>
      <c r="P6820">
        <f t="shared" si="747"/>
        <v>0</v>
      </c>
      <c r="Q6820">
        <f t="shared" si="748"/>
        <v>0</v>
      </c>
    </row>
    <row r="6821" spans="1:17" ht="19.5" x14ac:dyDescent="0.4">
      <c r="A6821" s="33">
        <f t="shared" si="742"/>
        <v>46620</v>
      </c>
      <c r="B6821" s="27" t="str">
        <f t="shared" si="744"/>
        <v>(土)</v>
      </c>
      <c r="C6821" s="34">
        <v>2.0833333333333332E-2</v>
      </c>
      <c r="D6821" s="16" t="s">
        <v>18</v>
      </c>
      <c r="E6821" s="35">
        <v>4.1666666666666664E-2</v>
      </c>
      <c r="F6821" s="50">
        <f>IF(COUNTIF('リスト（不使用）'!$A$5:$A$6,単年カーブ!$A$1),"希望数量入力ください",'単年（2027年度）'!$E$12*単年カーブ!$R$3+'単年（2027年度）'!$E$12*(1-単年カーブ!$R$3)*単年カーブ!Q6821)</f>
        <v>0</v>
      </c>
      <c r="G6821" s="47">
        <f t="shared" si="745"/>
        <v>0</v>
      </c>
      <c r="M6821">
        <f t="shared" si="746"/>
        <v>8</v>
      </c>
      <c r="N6821">
        <f>IF(OR(WEEKDAY(A6821)=1,WEEKDAY(A6821)=7,COUNTIF('2027祝日等（不使用）'!$A$1:$A$20,単年カーブ!A6821)=1),0,1)</f>
        <v>0</v>
      </c>
      <c r="O6821">
        <f t="shared" si="743"/>
        <v>2</v>
      </c>
      <c r="P6821">
        <f t="shared" si="747"/>
        <v>0</v>
      </c>
      <c r="Q6821">
        <f t="shared" si="748"/>
        <v>0</v>
      </c>
    </row>
    <row r="6822" spans="1:17" ht="19.5" x14ac:dyDescent="0.4">
      <c r="A6822" s="33">
        <f t="shared" si="742"/>
        <v>46620</v>
      </c>
      <c r="B6822" s="27" t="str">
        <f t="shared" si="744"/>
        <v>(土)</v>
      </c>
      <c r="C6822" s="34">
        <v>4.1666666666666664E-2</v>
      </c>
      <c r="D6822" s="16" t="s">
        <v>18</v>
      </c>
      <c r="E6822" s="35">
        <v>6.25E-2</v>
      </c>
      <c r="F6822" s="50">
        <f>IF(COUNTIF('リスト（不使用）'!$A$5:$A$6,単年カーブ!$A$1),"希望数量入力ください",'単年（2027年度）'!$E$12*単年カーブ!$R$3+'単年（2027年度）'!$E$12*(1-単年カーブ!$R$3)*単年カーブ!Q6822)</f>
        <v>0</v>
      </c>
      <c r="G6822" s="47">
        <f t="shared" si="745"/>
        <v>0</v>
      </c>
      <c r="M6822">
        <f t="shared" si="746"/>
        <v>8</v>
      </c>
      <c r="N6822">
        <f>IF(OR(WEEKDAY(A6822)=1,WEEKDAY(A6822)=7,COUNTIF('2027祝日等（不使用）'!$A$1:$A$20,単年カーブ!A6822)=1),0,1)</f>
        <v>0</v>
      </c>
      <c r="O6822">
        <f t="shared" si="743"/>
        <v>3</v>
      </c>
      <c r="P6822">
        <f t="shared" si="747"/>
        <v>0</v>
      </c>
      <c r="Q6822">
        <f t="shared" si="748"/>
        <v>0</v>
      </c>
    </row>
    <row r="6823" spans="1:17" ht="19.5" x14ac:dyDescent="0.4">
      <c r="A6823" s="33">
        <f t="shared" si="742"/>
        <v>46620</v>
      </c>
      <c r="B6823" s="27" t="str">
        <f t="shared" si="744"/>
        <v>(土)</v>
      </c>
      <c r="C6823" s="34">
        <v>6.25E-2</v>
      </c>
      <c r="D6823" s="16" t="s">
        <v>18</v>
      </c>
      <c r="E6823" s="35">
        <v>8.3333333333333301E-2</v>
      </c>
      <c r="F6823" s="50">
        <f>IF(COUNTIF('リスト（不使用）'!$A$5:$A$6,単年カーブ!$A$1),"希望数量入力ください",'単年（2027年度）'!$E$12*単年カーブ!$R$3+'単年（2027年度）'!$E$12*(1-単年カーブ!$R$3)*単年カーブ!Q6823)</f>
        <v>0</v>
      </c>
      <c r="G6823" s="47">
        <f t="shared" si="745"/>
        <v>0</v>
      </c>
      <c r="M6823">
        <f t="shared" si="746"/>
        <v>8</v>
      </c>
      <c r="N6823">
        <f>IF(OR(WEEKDAY(A6823)=1,WEEKDAY(A6823)=7,COUNTIF('2027祝日等（不使用）'!$A$1:$A$20,単年カーブ!A6823)=1),0,1)</f>
        <v>0</v>
      </c>
      <c r="O6823">
        <f t="shared" si="743"/>
        <v>4</v>
      </c>
      <c r="P6823">
        <f t="shared" si="747"/>
        <v>0</v>
      </c>
      <c r="Q6823">
        <f t="shared" si="748"/>
        <v>0</v>
      </c>
    </row>
    <row r="6824" spans="1:17" ht="19.5" x14ac:dyDescent="0.4">
      <c r="A6824" s="33">
        <f t="shared" si="742"/>
        <v>46620</v>
      </c>
      <c r="B6824" s="27" t="str">
        <f t="shared" si="744"/>
        <v>(土)</v>
      </c>
      <c r="C6824" s="34">
        <v>8.3333333333333301E-2</v>
      </c>
      <c r="D6824" s="16" t="s">
        <v>18</v>
      </c>
      <c r="E6824" s="35">
        <v>0.104166666666667</v>
      </c>
      <c r="F6824" s="50">
        <f>IF(COUNTIF('リスト（不使用）'!$A$5:$A$6,単年カーブ!$A$1),"希望数量入力ください",'単年（2027年度）'!$E$12*単年カーブ!$R$3+'単年（2027年度）'!$E$12*(1-単年カーブ!$R$3)*単年カーブ!Q6824)</f>
        <v>0</v>
      </c>
      <c r="G6824" s="47">
        <f t="shared" si="745"/>
        <v>0</v>
      </c>
      <c r="M6824">
        <f t="shared" si="746"/>
        <v>8</v>
      </c>
      <c r="N6824">
        <f>IF(OR(WEEKDAY(A6824)=1,WEEKDAY(A6824)=7,COUNTIF('2027祝日等（不使用）'!$A$1:$A$20,単年カーブ!A6824)=1),0,1)</f>
        <v>0</v>
      </c>
      <c r="O6824">
        <f t="shared" si="743"/>
        <v>5</v>
      </c>
      <c r="P6824">
        <f t="shared" si="747"/>
        <v>0</v>
      </c>
      <c r="Q6824">
        <f t="shared" si="748"/>
        <v>0</v>
      </c>
    </row>
    <row r="6825" spans="1:17" ht="19.5" x14ac:dyDescent="0.4">
      <c r="A6825" s="33">
        <f t="shared" si="742"/>
        <v>46620</v>
      </c>
      <c r="B6825" s="27" t="str">
        <f t="shared" si="744"/>
        <v>(土)</v>
      </c>
      <c r="C6825" s="34">
        <v>0.104166666666667</v>
      </c>
      <c r="D6825" s="16" t="s">
        <v>18</v>
      </c>
      <c r="E6825" s="35">
        <v>0.125</v>
      </c>
      <c r="F6825" s="50">
        <f>IF(COUNTIF('リスト（不使用）'!$A$5:$A$6,単年カーブ!$A$1),"希望数量入力ください",'単年（2027年度）'!$E$12*単年カーブ!$R$3+'単年（2027年度）'!$E$12*(1-単年カーブ!$R$3)*単年カーブ!Q6825)</f>
        <v>0</v>
      </c>
      <c r="G6825" s="47">
        <f t="shared" si="745"/>
        <v>0</v>
      </c>
      <c r="M6825">
        <f t="shared" si="746"/>
        <v>8</v>
      </c>
      <c r="N6825">
        <f>IF(OR(WEEKDAY(A6825)=1,WEEKDAY(A6825)=7,COUNTIF('2027祝日等（不使用）'!$A$1:$A$20,単年カーブ!A6825)=1),0,1)</f>
        <v>0</v>
      </c>
      <c r="O6825">
        <f t="shared" si="743"/>
        <v>6</v>
      </c>
      <c r="P6825">
        <f t="shared" si="747"/>
        <v>0</v>
      </c>
      <c r="Q6825">
        <f t="shared" si="748"/>
        <v>0</v>
      </c>
    </row>
    <row r="6826" spans="1:17" ht="19.5" x14ac:dyDescent="0.4">
      <c r="A6826" s="33">
        <f t="shared" si="742"/>
        <v>46620</v>
      </c>
      <c r="B6826" s="27" t="str">
        <f t="shared" si="744"/>
        <v>(土)</v>
      </c>
      <c r="C6826" s="34">
        <v>0.125</v>
      </c>
      <c r="D6826" s="16" t="s">
        <v>18</v>
      </c>
      <c r="E6826" s="35">
        <v>0.14583333333333301</v>
      </c>
      <c r="F6826" s="50">
        <f>IF(COUNTIF('リスト（不使用）'!$A$5:$A$6,単年カーブ!$A$1),"希望数量入力ください",'単年（2027年度）'!$E$12*単年カーブ!$R$3+'単年（2027年度）'!$E$12*(1-単年カーブ!$R$3)*単年カーブ!Q6826)</f>
        <v>0</v>
      </c>
      <c r="G6826" s="47">
        <f t="shared" si="745"/>
        <v>0</v>
      </c>
      <c r="M6826">
        <f t="shared" si="746"/>
        <v>8</v>
      </c>
      <c r="N6826">
        <f>IF(OR(WEEKDAY(A6826)=1,WEEKDAY(A6826)=7,COUNTIF('2027祝日等（不使用）'!$A$1:$A$20,単年カーブ!A6826)=1),0,1)</f>
        <v>0</v>
      </c>
      <c r="O6826">
        <f t="shared" si="743"/>
        <v>7</v>
      </c>
      <c r="P6826">
        <f t="shared" si="747"/>
        <v>0</v>
      </c>
      <c r="Q6826">
        <f t="shared" si="748"/>
        <v>0</v>
      </c>
    </row>
    <row r="6827" spans="1:17" ht="19.5" x14ac:dyDescent="0.4">
      <c r="A6827" s="33">
        <f t="shared" si="742"/>
        <v>46620</v>
      </c>
      <c r="B6827" s="27" t="str">
        <f t="shared" si="744"/>
        <v>(土)</v>
      </c>
      <c r="C6827" s="34">
        <v>0.14583333333333301</v>
      </c>
      <c r="D6827" s="16" t="s">
        <v>18</v>
      </c>
      <c r="E6827" s="35">
        <v>0.16666666666666699</v>
      </c>
      <c r="F6827" s="50">
        <f>IF(COUNTIF('リスト（不使用）'!$A$5:$A$6,単年カーブ!$A$1),"希望数量入力ください",'単年（2027年度）'!$E$12*単年カーブ!$R$3+'単年（2027年度）'!$E$12*(1-単年カーブ!$R$3)*単年カーブ!Q6827)</f>
        <v>0</v>
      </c>
      <c r="G6827" s="47">
        <f t="shared" si="745"/>
        <v>0</v>
      </c>
      <c r="M6827">
        <f t="shared" si="746"/>
        <v>8</v>
      </c>
      <c r="N6827">
        <f>IF(OR(WEEKDAY(A6827)=1,WEEKDAY(A6827)=7,COUNTIF('2027祝日等（不使用）'!$A$1:$A$20,単年カーブ!A6827)=1),0,1)</f>
        <v>0</v>
      </c>
      <c r="O6827">
        <f t="shared" si="743"/>
        <v>8</v>
      </c>
      <c r="P6827">
        <f t="shared" si="747"/>
        <v>0</v>
      </c>
      <c r="Q6827">
        <f t="shared" si="748"/>
        <v>0</v>
      </c>
    </row>
    <row r="6828" spans="1:17" ht="19.5" x14ac:dyDescent="0.4">
      <c r="A6828" s="33">
        <f t="shared" si="742"/>
        <v>46620</v>
      </c>
      <c r="B6828" s="27" t="str">
        <f t="shared" si="744"/>
        <v>(土)</v>
      </c>
      <c r="C6828" s="34">
        <v>0.16666666666666699</v>
      </c>
      <c r="D6828" s="16" t="s">
        <v>18</v>
      </c>
      <c r="E6828" s="35">
        <v>0.1875</v>
      </c>
      <c r="F6828" s="50">
        <f>IF(COUNTIF('リスト（不使用）'!$A$5:$A$6,単年カーブ!$A$1),"希望数量入力ください",'単年（2027年度）'!$E$12*単年カーブ!$R$3+'単年（2027年度）'!$E$12*(1-単年カーブ!$R$3)*単年カーブ!Q6828)</f>
        <v>0</v>
      </c>
      <c r="G6828" s="47">
        <f t="shared" si="745"/>
        <v>0</v>
      </c>
      <c r="M6828">
        <f t="shared" si="746"/>
        <v>8</v>
      </c>
      <c r="N6828">
        <f>IF(OR(WEEKDAY(A6828)=1,WEEKDAY(A6828)=7,COUNTIF('2027祝日等（不使用）'!$A$1:$A$20,単年カーブ!A6828)=1),0,1)</f>
        <v>0</v>
      </c>
      <c r="O6828">
        <f t="shared" si="743"/>
        <v>9</v>
      </c>
      <c r="P6828">
        <f t="shared" si="747"/>
        <v>0</v>
      </c>
      <c r="Q6828">
        <f t="shared" si="748"/>
        <v>0</v>
      </c>
    </row>
    <row r="6829" spans="1:17" ht="19.5" x14ac:dyDescent="0.4">
      <c r="A6829" s="33">
        <f t="shared" si="742"/>
        <v>46620</v>
      </c>
      <c r="B6829" s="27" t="str">
        <f t="shared" si="744"/>
        <v>(土)</v>
      </c>
      <c r="C6829" s="34">
        <v>0.1875</v>
      </c>
      <c r="D6829" s="16" t="s">
        <v>18</v>
      </c>
      <c r="E6829" s="35">
        <v>0.20833333333333301</v>
      </c>
      <c r="F6829" s="50">
        <f>IF(COUNTIF('リスト（不使用）'!$A$5:$A$6,単年カーブ!$A$1),"希望数量入力ください",'単年（2027年度）'!$E$12*単年カーブ!$R$3+'単年（2027年度）'!$E$12*(1-単年カーブ!$R$3)*単年カーブ!Q6829)</f>
        <v>0</v>
      </c>
      <c r="G6829" s="47">
        <f t="shared" si="745"/>
        <v>0</v>
      </c>
      <c r="M6829">
        <f t="shared" si="746"/>
        <v>8</v>
      </c>
      <c r="N6829">
        <f>IF(OR(WEEKDAY(A6829)=1,WEEKDAY(A6829)=7,COUNTIF('2027祝日等（不使用）'!$A$1:$A$20,単年カーブ!A6829)=1),0,1)</f>
        <v>0</v>
      </c>
      <c r="O6829">
        <f t="shared" si="743"/>
        <v>10</v>
      </c>
      <c r="P6829">
        <f t="shared" si="747"/>
        <v>0</v>
      </c>
      <c r="Q6829">
        <f t="shared" si="748"/>
        <v>0</v>
      </c>
    </row>
    <row r="6830" spans="1:17" ht="19.5" x14ac:dyDescent="0.4">
      <c r="A6830" s="33">
        <f t="shared" si="742"/>
        <v>46620</v>
      </c>
      <c r="B6830" s="27" t="str">
        <f t="shared" si="744"/>
        <v>(土)</v>
      </c>
      <c r="C6830" s="34">
        <v>0.20833333333333301</v>
      </c>
      <c r="D6830" s="16" t="s">
        <v>18</v>
      </c>
      <c r="E6830" s="35">
        <v>0.22916666666666699</v>
      </c>
      <c r="F6830" s="50">
        <f>IF(COUNTIF('リスト（不使用）'!$A$5:$A$6,単年カーブ!$A$1),"希望数量入力ください",'単年（2027年度）'!$E$12*単年カーブ!$R$3+'単年（2027年度）'!$E$12*(1-単年カーブ!$R$3)*単年カーブ!Q6830)</f>
        <v>0</v>
      </c>
      <c r="G6830" s="47">
        <f t="shared" si="745"/>
        <v>0</v>
      </c>
      <c r="M6830">
        <f t="shared" si="746"/>
        <v>8</v>
      </c>
      <c r="N6830">
        <f>IF(OR(WEEKDAY(A6830)=1,WEEKDAY(A6830)=7,COUNTIF('2027祝日等（不使用）'!$A$1:$A$20,単年カーブ!A6830)=1),0,1)</f>
        <v>0</v>
      </c>
      <c r="O6830">
        <f t="shared" si="743"/>
        <v>11</v>
      </c>
      <c r="P6830">
        <f t="shared" si="747"/>
        <v>0</v>
      </c>
      <c r="Q6830">
        <f t="shared" si="748"/>
        <v>0</v>
      </c>
    </row>
    <row r="6831" spans="1:17" ht="19.5" x14ac:dyDescent="0.4">
      <c r="A6831" s="33">
        <f t="shared" si="742"/>
        <v>46620</v>
      </c>
      <c r="B6831" s="27" t="str">
        <f t="shared" si="744"/>
        <v>(土)</v>
      </c>
      <c r="C6831" s="34">
        <v>0.22916666666666699</v>
      </c>
      <c r="D6831" s="16" t="s">
        <v>18</v>
      </c>
      <c r="E6831" s="35">
        <v>0.25</v>
      </c>
      <c r="F6831" s="50">
        <f>IF(COUNTIF('リスト（不使用）'!$A$5:$A$6,単年カーブ!$A$1),"希望数量入力ください",'単年（2027年度）'!$E$12*単年カーブ!$R$3+'単年（2027年度）'!$E$12*(1-単年カーブ!$R$3)*単年カーブ!Q6831)</f>
        <v>0</v>
      </c>
      <c r="G6831" s="47">
        <f t="shared" si="745"/>
        <v>0</v>
      </c>
      <c r="M6831">
        <f t="shared" si="746"/>
        <v>8</v>
      </c>
      <c r="N6831">
        <f>IF(OR(WEEKDAY(A6831)=1,WEEKDAY(A6831)=7,COUNTIF('2027祝日等（不使用）'!$A$1:$A$20,単年カーブ!A6831)=1),0,1)</f>
        <v>0</v>
      </c>
      <c r="O6831">
        <f t="shared" si="743"/>
        <v>12</v>
      </c>
      <c r="P6831">
        <f t="shared" si="747"/>
        <v>0</v>
      </c>
      <c r="Q6831">
        <f t="shared" si="748"/>
        <v>0</v>
      </c>
    </row>
    <row r="6832" spans="1:17" ht="19.5" x14ac:dyDescent="0.4">
      <c r="A6832" s="33">
        <f t="shared" si="742"/>
        <v>46620</v>
      </c>
      <c r="B6832" s="27" t="str">
        <f t="shared" si="744"/>
        <v>(土)</v>
      </c>
      <c r="C6832" s="34">
        <v>0.25</v>
      </c>
      <c r="D6832" s="16" t="s">
        <v>18</v>
      </c>
      <c r="E6832" s="35">
        <v>0.27083333333333298</v>
      </c>
      <c r="F6832" s="50">
        <f>IF(COUNTIF('リスト（不使用）'!$A$5:$A$6,単年カーブ!$A$1),"希望数量入力ください",'単年（2027年度）'!$E$12*単年カーブ!$R$3+'単年（2027年度）'!$E$12*(1-単年カーブ!$R$3)*単年カーブ!Q6832)</f>
        <v>0</v>
      </c>
      <c r="G6832" s="47">
        <f t="shared" si="745"/>
        <v>0</v>
      </c>
      <c r="M6832">
        <f t="shared" si="746"/>
        <v>8</v>
      </c>
      <c r="N6832">
        <f>IF(OR(WEEKDAY(A6832)=1,WEEKDAY(A6832)=7,COUNTIF('2027祝日等（不使用）'!$A$1:$A$20,単年カーブ!A6832)=1),0,1)</f>
        <v>0</v>
      </c>
      <c r="O6832">
        <f t="shared" si="743"/>
        <v>13</v>
      </c>
      <c r="P6832">
        <f t="shared" si="747"/>
        <v>0</v>
      </c>
      <c r="Q6832">
        <f t="shared" si="748"/>
        <v>0</v>
      </c>
    </row>
    <row r="6833" spans="1:17" ht="19.5" x14ac:dyDescent="0.4">
      <c r="A6833" s="33">
        <f t="shared" si="742"/>
        <v>46620</v>
      </c>
      <c r="B6833" s="27" t="str">
        <f t="shared" si="744"/>
        <v>(土)</v>
      </c>
      <c r="C6833" s="34">
        <v>0.27083333333333298</v>
      </c>
      <c r="D6833" s="16" t="s">
        <v>18</v>
      </c>
      <c r="E6833" s="35">
        <v>0.29166666666666702</v>
      </c>
      <c r="F6833" s="50">
        <f>IF(COUNTIF('リスト（不使用）'!$A$5:$A$6,単年カーブ!$A$1),"希望数量入力ください",'単年（2027年度）'!$E$12*単年カーブ!$R$3+'単年（2027年度）'!$E$12*(1-単年カーブ!$R$3)*単年カーブ!Q6833)</f>
        <v>0</v>
      </c>
      <c r="G6833" s="47">
        <f t="shared" si="745"/>
        <v>0</v>
      </c>
      <c r="M6833">
        <f t="shared" si="746"/>
        <v>8</v>
      </c>
      <c r="N6833">
        <f>IF(OR(WEEKDAY(A6833)=1,WEEKDAY(A6833)=7,COUNTIF('2027祝日等（不使用）'!$A$1:$A$20,単年カーブ!A6833)=1),0,1)</f>
        <v>0</v>
      </c>
      <c r="O6833">
        <f t="shared" si="743"/>
        <v>14</v>
      </c>
      <c r="P6833">
        <f t="shared" si="747"/>
        <v>0</v>
      </c>
      <c r="Q6833">
        <f t="shared" si="748"/>
        <v>0</v>
      </c>
    </row>
    <row r="6834" spans="1:17" ht="19.5" x14ac:dyDescent="0.4">
      <c r="A6834" s="33">
        <f t="shared" si="742"/>
        <v>46620</v>
      </c>
      <c r="B6834" s="27" t="str">
        <f t="shared" si="744"/>
        <v>(土)</v>
      </c>
      <c r="C6834" s="34">
        <v>0.29166666666666702</v>
      </c>
      <c r="D6834" s="16" t="s">
        <v>18</v>
      </c>
      <c r="E6834" s="35">
        <v>0.3125</v>
      </c>
      <c r="F6834" s="50">
        <f>IF(COUNTIF('リスト（不使用）'!$A$5:$A$6,単年カーブ!$A$1),"希望数量入力ください",'単年（2027年度）'!$E$12*単年カーブ!$R$3+'単年（2027年度）'!$E$12*(1-単年カーブ!$R$3)*単年カーブ!Q6834)</f>
        <v>0</v>
      </c>
      <c r="G6834" s="47">
        <f t="shared" si="745"/>
        <v>0</v>
      </c>
      <c r="M6834">
        <f t="shared" si="746"/>
        <v>8</v>
      </c>
      <c r="N6834">
        <f>IF(OR(WEEKDAY(A6834)=1,WEEKDAY(A6834)=7,COUNTIF('2027祝日等（不使用）'!$A$1:$A$20,単年カーブ!A6834)=1),0,1)</f>
        <v>0</v>
      </c>
      <c r="O6834">
        <f t="shared" si="743"/>
        <v>15</v>
      </c>
      <c r="P6834">
        <f t="shared" si="747"/>
        <v>0</v>
      </c>
      <c r="Q6834">
        <f t="shared" si="748"/>
        <v>0</v>
      </c>
    </row>
    <row r="6835" spans="1:17" ht="19.5" x14ac:dyDescent="0.4">
      <c r="A6835" s="33">
        <f t="shared" si="742"/>
        <v>46620</v>
      </c>
      <c r="B6835" s="27" t="str">
        <f t="shared" si="744"/>
        <v>(土)</v>
      </c>
      <c r="C6835" s="34">
        <v>0.3125</v>
      </c>
      <c r="D6835" s="16" t="s">
        <v>18</v>
      </c>
      <c r="E6835" s="35">
        <v>0.33333333333333298</v>
      </c>
      <c r="F6835" s="50">
        <f>IF(COUNTIF('リスト（不使用）'!$A$5:$A$6,単年カーブ!$A$1),"希望数量入力ください",'単年（2027年度）'!$E$12*単年カーブ!$R$3+'単年（2027年度）'!$E$12*(1-単年カーブ!$R$3)*単年カーブ!Q6835)</f>
        <v>0</v>
      </c>
      <c r="G6835" s="47">
        <f t="shared" si="745"/>
        <v>0</v>
      </c>
      <c r="M6835">
        <f t="shared" si="746"/>
        <v>8</v>
      </c>
      <c r="N6835">
        <f>IF(OR(WEEKDAY(A6835)=1,WEEKDAY(A6835)=7,COUNTIF('2027祝日等（不使用）'!$A$1:$A$20,単年カーブ!A6835)=1),0,1)</f>
        <v>0</v>
      </c>
      <c r="O6835">
        <f t="shared" si="743"/>
        <v>16</v>
      </c>
      <c r="P6835">
        <f t="shared" si="747"/>
        <v>0</v>
      </c>
      <c r="Q6835">
        <f t="shared" si="748"/>
        <v>0</v>
      </c>
    </row>
    <row r="6836" spans="1:17" ht="19.5" x14ac:dyDescent="0.4">
      <c r="A6836" s="33">
        <f t="shared" ref="A6836:A6899" si="749">A6788+1</f>
        <v>46620</v>
      </c>
      <c r="B6836" s="27" t="str">
        <f t="shared" si="744"/>
        <v>(土)</v>
      </c>
      <c r="C6836" s="34">
        <v>0.33333333333333298</v>
      </c>
      <c r="D6836" s="16" t="s">
        <v>18</v>
      </c>
      <c r="E6836" s="35">
        <v>0.35416666666666702</v>
      </c>
      <c r="F6836" s="50">
        <f>IF(COUNTIF('リスト（不使用）'!$A$5:$A$6,単年カーブ!$A$1),"希望数量入力ください",'単年（2027年度）'!$E$12*単年カーブ!$R$3+'単年（2027年度）'!$E$12*(1-単年カーブ!$R$3)*単年カーブ!Q6836)</f>
        <v>0</v>
      </c>
      <c r="G6836" s="47">
        <f t="shared" si="745"/>
        <v>0</v>
      </c>
      <c r="M6836">
        <f t="shared" si="746"/>
        <v>8</v>
      </c>
      <c r="N6836">
        <f>IF(OR(WEEKDAY(A6836)=1,WEEKDAY(A6836)=7,COUNTIF('2027祝日等（不使用）'!$A$1:$A$20,単年カーブ!A6836)=1),0,1)</f>
        <v>0</v>
      </c>
      <c r="O6836">
        <f t="shared" ref="O6836:O6899" si="750">O6788</f>
        <v>17</v>
      </c>
      <c r="P6836">
        <f t="shared" si="747"/>
        <v>1</v>
      </c>
      <c r="Q6836">
        <f t="shared" si="748"/>
        <v>0</v>
      </c>
    </row>
    <row r="6837" spans="1:17" ht="19.5" x14ac:dyDescent="0.4">
      <c r="A6837" s="33">
        <f t="shared" si="749"/>
        <v>46620</v>
      </c>
      <c r="B6837" s="27" t="str">
        <f t="shared" si="744"/>
        <v>(土)</v>
      </c>
      <c r="C6837" s="34">
        <v>0.35416666666666702</v>
      </c>
      <c r="D6837" s="16" t="s">
        <v>18</v>
      </c>
      <c r="E6837" s="35">
        <v>0.375</v>
      </c>
      <c r="F6837" s="50">
        <f>IF(COUNTIF('リスト（不使用）'!$A$5:$A$6,単年カーブ!$A$1),"希望数量入力ください",'単年（2027年度）'!$E$12*単年カーブ!$R$3+'単年（2027年度）'!$E$12*(1-単年カーブ!$R$3)*単年カーブ!Q6837)</f>
        <v>0</v>
      </c>
      <c r="G6837" s="47">
        <f t="shared" si="745"/>
        <v>0</v>
      </c>
      <c r="M6837">
        <f t="shared" si="746"/>
        <v>8</v>
      </c>
      <c r="N6837">
        <f>IF(OR(WEEKDAY(A6837)=1,WEEKDAY(A6837)=7,COUNTIF('2027祝日等（不使用）'!$A$1:$A$20,単年カーブ!A6837)=1),0,1)</f>
        <v>0</v>
      </c>
      <c r="O6837">
        <f t="shared" si="750"/>
        <v>18</v>
      </c>
      <c r="P6837">
        <f t="shared" si="747"/>
        <v>1</v>
      </c>
      <c r="Q6837">
        <f t="shared" si="748"/>
        <v>0</v>
      </c>
    </row>
    <row r="6838" spans="1:17" ht="19.5" x14ac:dyDescent="0.4">
      <c r="A6838" s="33">
        <f t="shared" si="749"/>
        <v>46620</v>
      </c>
      <c r="B6838" s="27" t="str">
        <f t="shared" si="744"/>
        <v>(土)</v>
      </c>
      <c r="C6838" s="34">
        <v>0.375</v>
      </c>
      <c r="D6838" s="16" t="s">
        <v>18</v>
      </c>
      <c r="E6838" s="35">
        <v>0.39583333333333298</v>
      </c>
      <c r="F6838" s="50">
        <f>IF(COUNTIF('リスト（不使用）'!$A$5:$A$6,単年カーブ!$A$1),"希望数量入力ください",'単年（2027年度）'!$E$12*単年カーブ!$R$3+'単年（2027年度）'!$E$12*(1-単年カーブ!$R$3)*単年カーブ!Q6838)</f>
        <v>0</v>
      </c>
      <c r="G6838" s="47">
        <f t="shared" si="745"/>
        <v>0</v>
      </c>
      <c r="M6838">
        <f t="shared" si="746"/>
        <v>8</v>
      </c>
      <c r="N6838">
        <f>IF(OR(WEEKDAY(A6838)=1,WEEKDAY(A6838)=7,COUNTIF('2027祝日等（不使用）'!$A$1:$A$20,単年カーブ!A6838)=1),0,1)</f>
        <v>0</v>
      </c>
      <c r="O6838">
        <f t="shared" si="750"/>
        <v>19</v>
      </c>
      <c r="P6838">
        <f t="shared" si="747"/>
        <v>1</v>
      </c>
      <c r="Q6838">
        <f t="shared" si="748"/>
        <v>0</v>
      </c>
    </row>
    <row r="6839" spans="1:17" ht="19.5" x14ac:dyDescent="0.4">
      <c r="A6839" s="33">
        <f t="shared" si="749"/>
        <v>46620</v>
      </c>
      <c r="B6839" s="27" t="str">
        <f t="shared" si="744"/>
        <v>(土)</v>
      </c>
      <c r="C6839" s="34">
        <v>0.39583333333333298</v>
      </c>
      <c r="D6839" s="16" t="s">
        <v>18</v>
      </c>
      <c r="E6839" s="35">
        <v>0.41666666666666702</v>
      </c>
      <c r="F6839" s="50">
        <f>IF(COUNTIF('リスト（不使用）'!$A$5:$A$6,単年カーブ!$A$1),"希望数量入力ください",'単年（2027年度）'!$E$12*単年カーブ!$R$3+'単年（2027年度）'!$E$12*(1-単年カーブ!$R$3)*単年カーブ!Q6839)</f>
        <v>0</v>
      </c>
      <c r="G6839" s="47">
        <f t="shared" si="745"/>
        <v>0</v>
      </c>
      <c r="M6839">
        <f t="shared" si="746"/>
        <v>8</v>
      </c>
      <c r="N6839">
        <f>IF(OR(WEEKDAY(A6839)=1,WEEKDAY(A6839)=7,COUNTIF('2027祝日等（不使用）'!$A$1:$A$20,単年カーブ!A6839)=1),0,1)</f>
        <v>0</v>
      </c>
      <c r="O6839">
        <f t="shared" si="750"/>
        <v>20</v>
      </c>
      <c r="P6839">
        <f t="shared" si="747"/>
        <v>1</v>
      </c>
      <c r="Q6839">
        <f t="shared" si="748"/>
        <v>0</v>
      </c>
    </row>
    <row r="6840" spans="1:17" ht="19.5" x14ac:dyDescent="0.4">
      <c r="A6840" s="33">
        <f t="shared" si="749"/>
        <v>46620</v>
      </c>
      <c r="B6840" s="27" t="str">
        <f t="shared" si="744"/>
        <v>(土)</v>
      </c>
      <c r="C6840" s="34">
        <v>0.41666666666666702</v>
      </c>
      <c r="D6840" s="16" t="s">
        <v>18</v>
      </c>
      <c r="E6840" s="35">
        <v>0.4375</v>
      </c>
      <c r="F6840" s="50">
        <f>IF(COUNTIF('リスト（不使用）'!$A$5:$A$6,単年カーブ!$A$1),"希望数量入力ください",'単年（2027年度）'!$E$12*単年カーブ!$R$3+'単年（2027年度）'!$E$12*(1-単年カーブ!$R$3)*単年カーブ!Q6840)</f>
        <v>0</v>
      </c>
      <c r="G6840" s="47">
        <f t="shared" si="745"/>
        <v>0</v>
      </c>
      <c r="M6840">
        <f t="shared" si="746"/>
        <v>8</v>
      </c>
      <c r="N6840">
        <f>IF(OR(WEEKDAY(A6840)=1,WEEKDAY(A6840)=7,COUNTIF('2027祝日等（不使用）'!$A$1:$A$20,単年カーブ!A6840)=1),0,1)</f>
        <v>0</v>
      </c>
      <c r="O6840">
        <f t="shared" si="750"/>
        <v>21</v>
      </c>
      <c r="P6840">
        <f t="shared" si="747"/>
        <v>1</v>
      </c>
      <c r="Q6840">
        <f t="shared" si="748"/>
        <v>0</v>
      </c>
    </row>
    <row r="6841" spans="1:17" ht="19.5" x14ac:dyDescent="0.4">
      <c r="A6841" s="33">
        <f t="shared" si="749"/>
        <v>46620</v>
      </c>
      <c r="B6841" s="27" t="str">
        <f t="shared" si="744"/>
        <v>(土)</v>
      </c>
      <c r="C6841" s="34">
        <v>0.4375</v>
      </c>
      <c r="D6841" s="16" t="s">
        <v>18</v>
      </c>
      <c r="E6841" s="35">
        <v>0.45833333333333298</v>
      </c>
      <c r="F6841" s="50">
        <f>IF(COUNTIF('リスト（不使用）'!$A$5:$A$6,単年カーブ!$A$1),"希望数量入力ください",'単年（2027年度）'!$E$12*単年カーブ!$R$3+'単年（2027年度）'!$E$12*(1-単年カーブ!$R$3)*単年カーブ!Q6841)</f>
        <v>0</v>
      </c>
      <c r="G6841" s="47">
        <f t="shared" si="745"/>
        <v>0</v>
      </c>
      <c r="M6841">
        <f t="shared" si="746"/>
        <v>8</v>
      </c>
      <c r="N6841">
        <f>IF(OR(WEEKDAY(A6841)=1,WEEKDAY(A6841)=7,COUNTIF('2027祝日等（不使用）'!$A$1:$A$20,単年カーブ!A6841)=1),0,1)</f>
        <v>0</v>
      </c>
      <c r="O6841">
        <f t="shared" si="750"/>
        <v>22</v>
      </c>
      <c r="P6841">
        <f t="shared" si="747"/>
        <v>1</v>
      </c>
      <c r="Q6841">
        <f t="shared" si="748"/>
        <v>0</v>
      </c>
    </row>
    <row r="6842" spans="1:17" ht="19.5" x14ac:dyDescent="0.4">
      <c r="A6842" s="33">
        <f t="shared" si="749"/>
        <v>46620</v>
      </c>
      <c r="B6842" s="27" t="str">
        <f t="shared" si="744"/>
        <v>(土)</v>
      </c>
      <c r="C6842" s="34">
        <v>0.45833333333333298</v>
      </c>
      <c r="D6842" s="16" t="s">
        <v>18</v>
      </c>
      <c r="E6842" s="35">
        <v>0.47916666666666702</v>
      </c>
      <c r="F6842" s="50">
        <f>IF(COUNTIF('リスト（不使用）'!$A$5:$A$6,単年カーブ!$A$1),"希望数量入力ください",'単年（2027年度）'!$E$12*単年カーブ!$R$3+'単年（2027年度）'!$E$12*(1-単年カーブ!$R$3)*単年カーブ!Q6842)</f>
        <v>0</v>
      </c>
      <c r="G6842" s="47">
        <f t="shared" si="745"/>
        <v>0</v>
      </c>
      <c r="M6842">
        <f t="shared" si="746"/>
        <v>8</v>
      </c>
      <c r="N6842">
        <f>IF(OR(WEEKDAY(A6842)=1,WEEKDAY(A6842)=7,COUNTIF('2027祝日等（不使用）'!$A$1:$A$20,単年カーブ!A6842)=1),0,1)</f>
        <v>0</v>
      </c>
      <c r="O6842">
        <f t="shared" si="750"/>
        <v>23</v>
      </c>
      <c r="P6842">
        <f t="shared" si="747"/>
        <v>1</v>
      </c>
      <c r="Q6842">
        <f t="shared" si="748"/>
        <v>0</v>
      </c>
    </row>
    <row r="6843" spans="1:17" ht="19.5" x14ac:dyDescent="0.4">
      <c r="A6843" s="33">
        <f t="shared" si="749"/>
        <v>46620</v>
      </c>
      <c r="B6843" s="27" t="str">
        <f t="shared" si="744"/>
        <v>(土)</v>
      </c>
      <c r="C6843" s="34">
        <v>0.47916666666666702</v>
      </c>
      <c r="D6843" s="16" t="s">
        <v>18</v>
      </c>
      <c r="E6843" s="35">
        <v>0.5</v>
      </c>
      <c r="F6843" s="50">
        <f>IF(COUNTIF('リスト（不使用）'!$A$5:$A$6,単年カーブ!$A$1),"希望数量入力ください",'単年（2027年度）'!$E$12*単年カーブ!$R$3+'単年（2027年度）'!$E$12*(1-単年カーブ!$R$3)*単年カーブ!Q6843)</f>
        <v>0</v>
      </c>
      <c r="G6843" s="47">
        <f t="shared" si="745"/>
        <v>0</v>
      </c>
      <c r="M6843">
        <f t="shared" si="746"/>
        <v>8</v>
      </c>
      <c r="N6843">
        <f>IF(OR(WEEKDAY(A6843)=1,WEEKDAY(A6843)=7,COUNTIF('2027祝日等（不使用）'!$A$1:$A$20,単年カーブ!A6843)=1),0,1)</f>
        <v>0</v>
      </c>
      <c r="O6843">
        <f t="shared" si="750"/>
        <v>24</v>
      </c>
      <c r="P6843">
        <f t="shared" si="747"/>
        <v>1</v>
      </c>
      <c r="Q6843">
        <f t="shared" si="748"/>
        <v>0</v>
      </c>
    </row>
    <row r="6844" spans="1:17" ht="19.5" x14ac:dyDescent="0.4">
      <c r="A6844" s="33">
        <f t="shared" si="749"/>
        <v>46620</v>
      </c>
      <c r="B6844" s="27" t="str">
        <f t="shared" si="744"/>
        <v>(土)</v>
      </c>
      <c r="C6844" s="34">
        <v>0.5</v>
      </c>
      <c r="D6844" s="16" t="s">
        <v>18</v>
      </c>
      <c r="E6844" s="35">
        <v>0.52083333333333304</v>
      </c>
      <c r="F6844" s="50">
        <f>IF(COUNTIF('リスト（不使用）'!$A$5:$A$6,単年カーブ!$A$1),"希望数量入力ください",'単年（2027年度）'!$E$12*単年カーブ!$R$3+'単年（2027年度）'!$E$12*(1-単年カーブ!$R$3)*単年カーブ!Q6844)</f>
        <v>0</v>
      </c>
      <c r="G6844" s="47">
        <f t="shared" si="745"/>
        <v>0</v>
      </c>
      <c r="M6844">
        <f t="shared" si="746"/>
        <v>8</v>
      </c>
      <c r="N6844">
        <f>IF(OR(WEEKDAY(A6844)=1,WEEKDAY(A6844)=7,COUNTIF('2027祝日等（不使用）'!$A$1:$A$20,単年カーブ!A6844)=1),0,1)</f>
        <v>0</v>
      </c>
      <c r="O6844">
        <f t="shared" si="750"/>
        <v>25</v>
      </c>
      <c r="P6844">
        <f t="shared" si="747"/>
        <v>1</v>
      </c>
      <c r="Q6844">
        <f t="shared" si="748"/>
        <v>0</v>
      </c>
    </row>
    <row r="6845" spans="1:17" ht="19.5" x14ac:dyDescent="0.4">
      <c r="A6845" s="33">
        <f t="shared" si="749"/>
        <v>46620</v>
      </c>
      <c r="B6845" s="27" t="str">
        <f t="shared" si="744"/>
        <v>(土)</v>
      </c>
      <c r="C6845" s="34">
        <v>0.52083333333333304</v>
      </c>
      <c r="D6845" s="16" t="s">
        <v>18</v>
      </c>
      <c r="E6845" s="35">
        <v>0.54166666666666696</v>
      </c>
      <c r="F6845" s="50">
        <f>IF(COUNTIF('リスト（不使用）'!$A$5:$A$6,単年カーブ!$A$1),"希望数量入力ください",'単年（2027年度）'!$E$12*単年カーブ!$R$3+'単年（2027年度）'!$E$12*(1-単年カーブ!$R$3)*単年カーブ!Q6845)</f>
        <v>0</v>
      </c>
      <c r="G6845" s="47">
        <f t="shared" si="745"/>
        <v>0</v>
      </c>
      <c r="M6845">
        <f t="shared" si="746"/>
        <v>8</v>
      </c>
      <c r="N6845">
        <f>IF(OR(WEEKDAY(A6845)=1,WEEKDAY(A6845)=7,COUNTIF('2027祝日等（不使用）'!$A$1:$A$20,単年カーブ!A6845)=1),0,1)</f>
        <v>0</v>
      </c>
      <c r="O6845">
        <f t="shared" si="750"/>
        <v>26</v>
      </c>
      <c r="P6845">
        <f t="shared" si="747"/>
        <v>1</v>
      </c>
      <c r="Q6845">
        <f t="shared" si="748"/>
        <v>0</v>
      </c>
    </row>
    <row r="6846" spans="1:17" ht="19.5" x14ac:dyDescent="0.4">
      <c r="A6846" s="33">
        <f t="shared" si="749"/>
        <v>46620</v>
      </c>
      <c r="B6846" s="27" t="str">
        <f t="shared" si="744"/>
        <v>(土)</v>
      </c>
      <c r="C6846" s="34">
        <v>0.54166666666666696</v>
      </c>
      <c r="D6846" s="16" t="s">
        <v>18</v>
      </c>
      <c r="E6846" s="35">
        <v>0.5625</v>
      </c>
      <c r="F6846" s="50">
        <f>IF(COUNTIF('リスト（不使用）'!$A$5:$A$6,単年カーブ!$A$1),"希望数量入力ください",'単年（2027年度）'!$E$12*単年カーブ!$R$3+'単年（2027年度）'!$E$12*(1-単年カーブ!$R$3)*単年カーブ!Q6846)</f>
        <v>0</v>
      </c>
      <c r="G6846" s="47">
        <f t="shared" si="745"/>
        <v>0</v>
      </c>
      <c r="M6846">
        <f t="shared" si="746"/>
        <v>8</v>
      </c>
      <c r="N6846">
        <f>IF(OR(WEEKDAY(A6846)=1,WEEKDAY(A6846)=7,COUNTIF('2027祝日等（不使用）'!$A$1:$A$20,単年カーブ!A6846)=1),0,1)</f>
        <v>0</v>
      </c>
      <c r="O6846">
        <f t="shared" si="750"/>
        <v>27</v>
      </c>
      <c r="P6846">
        <f t="shared" si="747"/>
        <v>1</v>
      </c>
      <c r="Q6846">
        <f t="shared" si="748"/>
        <v>0</v>
      </c>
    </row>
    <row r="6847" spans="1:17" ht="19.5" x14ac:dyDescent="0.4">
      <c r="A6847" s="33">
        <f t="shared" si="749"/>
        <v>46620</v>
      </c>
      <c r="B6847" s="27" t="str">
        <f t="shared" si="744"/>
        <v>(土)</v>
      </c>
      <c r="C6847" s="34">
        <v>0.5625</v>
      </c>
      <c r="D6847" s="16" t="s">
        <v>18</v>
      </c>
      <c r="E6847" s="35">
        <v>0.58333333333333304</v>
      </c>
      <c r="F6847" s="50">
        <f>IF(COUNTIF('リスト（不使用）'!$A$5:$A$6,単年カーブ!$A$1),"希望数量入力ください",'単年（2027年度）'!$E$12*単年カーブ!$R$3+'単年（2027年度）'!$E$12*(1-単年カーブ!$R$3)*単年カーブ!Q6847)</f>
        <v>0</v>
      </c>
      <c r="G6847" s="47">
        <f t="shared" si="745"/>
        <v>0</v>
      </c>
      <c r="M6847">
        <f t="shared" si="746"/>
        <v>8</v>
      </c>
      <c r="N6847">
        <f>IF(OR(WEEKDAY(A6847)=1,WEEKDAY(A6847)=7,COUNTIF('2027祝日等（不使用）'!$A$1:$A$20,単年カーブ!A6847)=1),0,1)</f>
        <v>0</v>
      </c>
      <c r="O6847">
        <f t="shared" si="750"/>
        <v>28</v>
      </c>
      <c r="P6847">
        <f t="shared" si="747"/>
        <v>1</v>
      </c>
      <c r="Q6847">
        <f t="shared" si="748"/>
        <v>0</v>
      </c>
    </row>
    <row r="6848" spans="1:17" ht="19.5" x14ac:dyDescent="0.4">
      <c r="A6848" s="33">
        <f t="shared" si="749"/>
        <v>46620</v>
      </c>
      <c r="B6848" s="27" t="str">
        <f t="shared" si="744"/>
        <v>(土)</v>
      </c>
      <c r="C6848" s="34">
        <v>0.58333333333333304</v>
      </c>
      <c r="D6848" s="16" t="s">
        <v>18</v>
      </c>
      <c r="E6848" s="35">
        <v>0.60416666666666696</v>
      </c>
      <c r="F6848" s="50">
        <f>IF(COUNTIF('リスト（不使用）'!$A$5:$A$6,単年カーブ!$A$1),"希望数量入力ください",'単年（2027年度）'!$E$12*単年カーブ!$R$3+'単年（2027年度）'!$E$12*(1-単年カーブ!$R$3)*単年カーブ!Q6848)</f>
        <v>0</v>
      </c>
      <c r="G6848" s="47">
        <f t="shared" si="745"/>
        <v>0</v>
      </c>
      <c r="M6848">
        <f t="shared" si="746"/>
        <v>8</v>
      </c>
      <c r="N6848">
        <f>IF(OR(WEEKDAY(A6848)=1,WEEKDAY(A6848)=7,COUNTIF('2027祝日等（不使用）'!$A$1:$A$20,単年カーブ!A6848)=1),0,1)</f>
        <v>0</v>
      </c>
      <c r="O6848">
        <f t="shared" si="750"/>
        <v>29</v>
      </c>
      <c r="P6848">
        <f t="shared" si="747"/>
        <v>1</v>
      </c>
      <c r="Q6848">
        <f t="shared" si="748"/>
        <v>0</v>
      </c>
    </row>
    <row r="6849" spans="1:17" ht="19.5" x14ac:dyDescent="0.4">
      <c r="A6849" s="33">
        <f t="shared" si="749"/>
        <v>46620</v>
      </c>
      <c r="B6849" s="27" t="str">
        <f t="shared" si="744"/>
        <v>(土)</v>
      </c>
      <c r="C6849" s="34">
        <v>0.60416666666666696</v>
      </c>
      <c r="D6849" s="16" t="s">
        <v>18</v>
      </c>
      <c r="E6849" s="35">
        <v>0.625</v>
      </c>
      <c r="F6849" s="50">
        <f>IF(COUNTIF('リスト（不使用）'!$A$5:$A$6,単年カーブ!$A$1),"希望数量入力ください",'単年（2027年度）'!$E$12*単年カーブ!$R$3+'単年（2027年度）'!$E$12*(1-単年カーブ!$R$3)*単年カーブ!Q6849)</f>
        <v>0</v>
      </c>
      <c r="G6849" s="47">
        <f t="shared" si="745"/>
        <v>0</v>
      </c>
      <c r="M6849">
        <f t="shared" si="746"/>
        <v>8</v>
      </c>
      <c r="N6849">
        <f>IF(OR(WEEKDAY(A6849)=1,WEEKDAY(A6849)=7,COUNTIF('2027祝日等（不使用）'!$A$1:$A$20,単年カーブ!A6849)=1),0,1)</f>
        <v>0</v>
      </c>
      <c r="O6849">
        <f t="shared" si="750"/>
        <v>30</v>
      </c>
      <c r="P6849">
        <f t="shared" si="747"/>
        <v>1</v>
      </c>
      <c r="Q6849">
        <f t="shared" si="748"/>
        <v>0</v>
      </c>
    </row>
    <row r="6850" spans="1:17" ht="19.5" x14ac:dyDescent="0.4">
      <c r="A6850" s="33">
        <f t="shared" si="749"/>
        <v>46620</v>
      </c>
      <c r="B6850" s="27" t="str">
        <f t="shared" si="744"/>
        <v>(土)</v>
      </c>
      <c r="C6850" s="34">
        <v>0.625</v>
      </c>
      <c r="D6850" s="16" t="s">
        <v>18</v>
      </c>
      <c r="E6850" s="35">
        <v>0.64583333333333304</v>
      </c>
      <c r="F6850" s="50">
        <f>IF(COUNTIF('リスト（不使用）'!$A$5:$A$6,単年カーブ!$A$1),"希望数量入力ください",'単年（2027年度）'!$E$12*単年カーブ!$R$3+'単年（2027年度）'!$E$12*(1-単年カーブ!$R$3)*単年カーブ!Q6850)</f>
        <v>0</v>
      </c>
      <c r="G6850" s="47">
        <f t="shared" si="745"/>
        <v>0</v>
      </c>
      <c r="M6850">
        <f t="shared" si="746"/>
        <v>8</v>
      </c>
      <c r="N6850">
        <f>IF(OR(WEEKDAY(A6850)=1,WEEKDAY(A6850)=7,COUNTIF('2027祝日等（不使用）'!$A$1:$A$20,単年カーブ!A6850)=1),0,1)</f>
        <v>0</v>
      </c>
      <c r="O6850">
        <f t="shared" si="750"/>
        <v>31</v>
      </c>
      <c r="P6850">
        <f t="shared" si="747"/>
        <v>1</v>
      </c>
      <c r="Q6850">
        <f t="shared" si="748"/>
        <v>0</v>
      </c>
    </row>
    <row r="6851" spans="1:17" ht="19.5" x14ac:dyDescent="0.4">
      <c r="A6851" s="33">
        <f t="shared" si="749"/>
        <v>46620</v>
      </c>
      <c r="B6851" s="27" t="str">
        <f t="shared" si="744"/>
        <v>(土)</v>
      </c>
      <c r="C6851" s="34">
        <v>0.64583333333333304</v>
      </c>
      <c r="D6851" s="16" t="s">
        <v>18</v>
      </c>
      <c r="E6851" s="35">
        <v>0.66666666666666696</v>
      </c>
      <c r="F6851" s="50">
        <f>IF(COUNTIF('リスト（不使用）'!$A$5:$A$6,単年カーブ!$A$1),"希望数量入力ください",'単年（2027年度）'!$E$12*単年カーブ!$R$3+'単年（2027年度）'!$E$12*(1-単年カーブ!$R$3)*単年カーブ!Q6851)</f>
        <v>0</v>
      </c>
      <c r="G6851" s="47">
        <f t="shared" si="745"/>
        <v>0</v>
      </c>
      <c r="M6851">
        <f t="shared" si="746"/>
        <v>8</v>
      </c>
      <c r="N6851">
        <f>IF(OR(WEEKDAY(A6851)=1,WEEKDAY(A6851)=7,COUNTIF('2027祝日等（不使用）'!$A$1:$A$20,単年カーブ!A6851)=1),0,1)</f>
        <v>0</v>
      </c>
      <c r="O6851">
        <f t="shared" si="750"/>
        <v>32</v>
      </c>
      <c r="P6851">
        <f t="shared" si="747"/>
        <v>1</v>
      </c>
      <c r="Q6851">
        <f t="shared" si="748"/>
        <v>0</v>
      </c>
    </row>
    <row r="6852" spans="1:17" ht="19.5" x14ac:dyDescent="0.4">
      <c r="A6852" s="33">
        <f t="shared" si="749"/>
        <v>46620</v>
      </c>
      <c r="B6852" s="27" t="str">
        <f t="shared" ref="B6852:B6915" si="751">TEXT(A6852,"(aaa)")</f>
        <v>(土)</v>
      </c>
      <c r="C6852" s="34">
        <v>0.66666666666666696</v>
      </c>
      <c r="D6852" s="16" t="s">
        <v>18</v>
      </c>
      <c r="E6852" s="35">
        <v>0.6875</v>
      </c>
      <c r="F6852" s="50">
        <f>IF(COUNTIF('リスト（不使用）'!$A$5:$A$6,単年カーブ!$A$1),"希望数量入力ください",'単年（2027年度）'!$E$12*単年カーブ!$R$3+'単年（2027年度）'!$E$12*(1-単年カーブ!$R$3)*単年カーブ!Q6852)</f>
        <v>0</v>
      </c>
      <c r="G6852" s="47">
        <f t="shared" ref="G6852:G6915" si="752">F6852/2</f>
        <v>0</v>
      </c>
      <c r="M6852">
        <f t="shared" ref="M6852:M6915" si="753">MONTH(A6852)</f>
        <v>8</v>
      </c>
      <c r="N6852">
        <f>IF(OR(WEEKDAY(A6852)=1,WEEKDAY(A6852)=7,COUNTIF('2027祝日等（不使用）'!$A$1:$A$20,単年カーブ!A6852)=1),0,1)</f>
        <v>0</v>
      </c>
      <c r="O6852">
        <f t="shared" si="750"/>
        <v>33</v>
      </c>
      <c r="P6852">
        <f t="shared" ref="P6852:P6915" si="754">IF(AND(O6852&gt;16,O6852&lt;41),1,0)</f>
        <v>1</v>
      </c>
      <c r="Q6852">
        <f t="shared" ref="Q6852:Q6915" si="755">P6852*N6852</f>
        <v>0</v>
      </c>
    </row>
    <row r="6853" spans="1:17" ht="19.5" x14ac:dyDescent="0.4">
      <c r="A6853" s="33">
        <f t="shared" si="749"/>
        <v>46620</v>
      </c>
      <c r="B6853" s="27" t="str">
        <f t="shared" si="751"/>
        <v>(土)</v>
      </c>
      <c r="C6853" s="34">
        <v>0.6875</v>
      </c>
      <c r="D6853" s="16" t="s">
        <v>18</v>
      </c>
      <c r="E6853" s="35">
        <v>0.70833333333333304</v>
      </c>
      <c r="F6853" s="50">
        <f>IF(COUNTIF('リスト（不使用）'!$A$5:$A$6,単年カーブ!$A$1),"希望数量入力ください",'単年（2027年度）'!$E$12*単年カーブ!$R$3+'単年（2027年度）'!$E$12*(1-単年カーブ!$R$3)*単年カーブ!Q6853)</f>
        <v>0</v>
      </c>
      <c r="G6853" s="47">
        <f t="shared" si="752"/>
        <v>0</v>
      </c>
      <c r="M6853">
        <f t="shared" si="753"/>
        <v>8</v>
      </c>
      <c r="N6853">
        <f>IF(OR(WEEKDAY(A6853)=1,WEEKDAY(A6853)=7,COUNTIF('2027祝日等（不使用）'!$A$1:$A$20,単年カーブ!A6853)=1),0,1)</f>
        <v>0</v>
      </c>
      <c r="O6853">
        <f t="shared" si="750"/>
        <v>34</v>
      </c>
      <c r="P6853">
        <f t="shared" si="754"/>
        <v>1</v>
      </c>
      <c r="Q6853">
        <f t="shared" si="755"/>
        <v>0</v>
      </c>
    </row>
    <row r="6854" spans="1:17" ht="19.5" x14ac:dyDescent="0.4">
      <c r="A6854" s="33">
        <f t="shared" si="749"/>
        <v>46620</v>
      </c>
      <c r="B6854" s="27" t="str">
        <f t="shared" si="751"/>
        <v>(土)</v>
      </c>
      <c r="C6854" s="34">
        <v>0.70833333333333304</v>
      </c>
      <c r="D6854" s="16" t="s">
        <v>18</v>
      </c>
      <c r="E6854" s="35">
        <v>0.72916666666666696</v>
      </c>
      <c r="F6854" s="50">
        <f>IF(COUNTIF('リスト（不使用）'!$A$5:$A$6,単年カーブ!$A$1),"希望数量入力ください",'単年（2027年度）'!$E$12*単年カーブ!$R$3+'単年（2027年度）'!$E$12*(1-単年カーブ!$R$3)*単年カーブ!Q6854)</f>
        <v>0</v>
      </c>
      <c r="G6854" s="47">
        <f t="shared" si="752"/>
        <v>0</v>
      </c>
      <c r="M6854">
        <f t="shared" si="753"/>
        <v>8</v>
      </c>
      <c r="N6854">
        <f>IF(OR(WEEKDAY(A6854)=1,WEEKDAY(A6854)=7,COUNTIF('2027祝日等（不使用）'!$A$1:$A$20,単年カーブ!A6854)=1),0,1)</f>
        <v>0</v>
      </c>
      <c r="O6854">
        <f t="shared" si="750"/>
        <v>35</v>
      </c>
      <c r="P6854">
        <f t="shared" si="754"/>
        <v>1</v>
      </c>
      <c r="Q6854">
        <f t="shared" si="755"/>
        <v>0</v>
      </c>
    </row>
    <row r="6855" spans="1:17" ht="19.5" x14ac:dyDescent="0.4">
      <c r="A6855" s="33">
        <f t="shared" si="749"/>
        <v>46620</v>
      </c>
      <c r="B6855" s="27" t="str">
        <f t="shared" si="751"/>
        <v>(土)</v>
      </c>
      <c r="C6855" s="34">
        <v>0.72916666666666696</v>
      </c>
      <c r="D6855" s="16" t="s">
        <v>18</v>
      </c>
      <c r="E6855" s="35">
        <v>0.75</v>
      </c>
      <c r="F6855" s="50">
        <f>IF(COUNTIF('リスト（不使用）'!$A$5:$A$6,単年カーブ!$A$1),"希望数量入力ください",'単年（2027年度）'!$E$12*単年カーブ!$R$3+'単年（2027年度）'!$E$12*(1-単年カーブ!$R$3)*単年カーブ!Q6855)</f>
        <v>0</v>
      </c>
      <c r="G6855" s="47">
        <f t="shared" si="752"/>
        <v>0</v>
      </c>
      <c r="M6855">
        <f t="shared" si="753"/>
        <v>8</v>
      </c>
      <c r="N6855">
        <f>IF(OR(WEEKDAY(A6855)=1,WEEKDAY(A6855)=7,COUNTIF('2027祝日等（不使用）'!$A$1:$A$20,単年カーブ!A6855)=1),0,1)</f>
        <v>0</v>
      </c>
      <c r="O6855">
        <f t="shared" si="750"/>
        <v>36</v>
      </c>
      <c r="P6855">
        <f t="shared" si="754"/>
        <v>1</v>
      </c>
      <c r="Q6855">
        <f t="shared" si="755"/>
        <v>0</v>
      </c>
    </row>
    <row r="6856" spans="1:17" ht="19.5" x14ac:dyDescent="0.4">
      <c r="A6856" s="33">
        <f t="shared" si="749"/>
        <v>46620</v>
      </c>
      <c r="B6856" s="27" t="str">
        <f t="shared" si="751"/>
        <v>(土)</v>
      </c>
      <c r="C6856" s="34">
        <v>0.75</v>
      </c>
      <c r="D6856" s="16" t="s">
        <v>18</v>
      </c>
      <c r="E6856" s="35">
        <v>0.77083333333333304</v>
      </c>
      <c r="F6856" s="50">
        <f>IF(COUNTIF('リスト（不使用）'!$A$5:$A$6,単年カーブ!$A$1),"希望数量入力ください",'単年（2027年度）'!$E$12*単年カーブ!$R$3+'単年（2027年度）'!$E$12*(1-単年カーブ!$R$3)*単年カーブ!Q6856)</f>
        <v>0</v>
      </c>
      <c r="G6856" s="47">
        <f t="shared" si="752"/>
        <v>0</v>
      </c>
      <c r="M6856">
        <f t="shared" si="753"/>
        <v>8</v>
      </c>
      <c r="N6856">
        <f>IF(OR(WEEKDAY(A6856)=1,WEEKDAY(A6856)=7,COUNTIF('2027祝日等（不使用）'!$A$1:$A$20,単年カーブ!A6856)=1),0,1)</f>
        <v>0</v>
      </c>
      <c r="O6856">
        <f t="shared" si="750"/>
        <v>37</v>
      </c>
      <c r="P6856">
        <f t="shared" si="754"/>
        <v>1</v>
      </c>
      <c r="Q6856">
        <f t="shared" si="755"/>
        <v>0</v>
      </c>
    </row>
    <row r="6857" spans="1:17" ht="19.5" x14ac:dyDescent="0.4">
      <c r="A6857" s="33">
        <f t="shared" si="749"/>
        <v>46620</v>
      </c>
      <c r="B6857" s="27" t="str">
        <f t="shared" si="751"/>
        <v>(土)</v>
      </c>
      <c r="C6857" s="34">
        <v>0.77083333333333304</v>
      </c>
      <c r="D6857" s="16" t="s">
        <v>18</v>
      </c>
      <c r="E6857" s="35">
        <v>0.79166666666666696</v>
      </c>
      <c r="F6857" s="50">
        <f>IF(COUNTIF('リスト（不使用）'!$A$5:$A$6,単年カーブ!$A$1),"希望数量入力ください",'単年（2027年度）'!$E$12*単年カーブ!$R$3+'単年（2027年度）'!$E$12*(1-単年カーブ!$R$3)*単年カーブ!Q6857)</f>
        <v>0</v>
      </c>
      <c r="G6857" s="47">
        <f t="shared" si="752"/>
        <v>0</v>
      </c>
      <c r="M6857">
        <f t="shared" si="753"/>
        <v>8</v>
      </c>
      <c r="N6857">
        <f>IF(OR(WEEKDAY(A6857)=1,WEEKDAY(A6857)=7,COUNTIF('2027祝日等（不使用）'!$A$1:$A$20,単年カーブ!A6857)=1),0,1)</f>
        <v>0</v>
      </c>
      <c r="O6857">
        <f t="shared" si="750"/>
        <v>38</v>
      </c>
      <c r="P6857">
        <f t="shared" si="754"/>
        <v>1</v>
      </c>
      <c r="Q6857">
        <f t="shared" si="755"/>
        <v>0</v>
      </c>
    </row>
    <row r="6858" spans="1:17" ht="19.5" x14ac:dyDescent="0.4">
      <c r="A6858" s="33">
        <f t="shared" si="749"/>
        <v>46620</v>
      </c>
      <c r="B6858" s="27" t="str">
        <f t="shared" si="751"/>
        <v>(土)</v>
      </c>
      <c r="C6858" s="34">
        <v>0.79166666666666696</v>
      </c>
      <c r="D6858" s="16" t="s">
        <v>18</v>
      </c>
      <c r="E6858" s="35">
        <v>0.8125</v>
      </c>
      <c r="F6858" s="50">
        <f>IF(COUNTIF('リスト（不使用）'!$A$5:$A$6,単年カーブ!$A$1),"希望数量入力ください",'単年（2027年度）'!$E$12*単年カーブ!$R$3+'単年（2027年度）'!$E$12*(1-単年カーブ!$R$3)*単年カーブ!Q6858)</f>
        <v>0</v>
      </c>
      <c r="G6858" s="47">
        <f t="shared" si="752"/>
        <v>0</v>
      </c>
      <c r="M6858">
        <f t="shared" si="753"/>
        <v>8</v>
      </c>
      <c r="N6858">
        <f>IF(OR(WEEKDAY(A6858)=1,WEEKDAY(A6858)=7,COUNTIF('2027祝日等（不使用）'!$A$1:$A$20,単年カーブ!A6858)=1),0,1)</f>
        <v>0</v>
      </c>
      <c r="O6858">
        <f t="shared" si="750"/>
        <v>39</v>
      </c>
      <c r="P6858">
        <f t="shared" si="754"/>
        <v>1</v>
      </c>
      <c r="Q6858">
        <f t="shared" si="755"/>
        <v>0</v>
      </c>
    </row>
    <row r="6859" spans="1:17" ht="19.5" x14ac:dyDescent="0.4">
      <c r="A6859" s="33">
        <f t="shared" si="749"/>
        <v>46620</v>
      </c>
      <c r="B6859" s="27" t="str">
        <f t="shared" si="751"/>
        <v>(土)</v>
      </c>
      <c r="C6859" s="34">
        <v>0.8125</v>
      </c>
      <c r="D6859" s="16" t="s">
        <v>18</v>
      </c>
      <c r="E6859" s="35">
        <v>0.83333333333333304</v>
      </c>
      <c r="F6859" s="50">
        <f>IF(COUNTIF('リスト（不使用）'!$A$5:$A$6,単年カーブ!$A$1),"希望数量入力ください",'単年（2027年度）'!$E$12*単年カーブ!$R$3+'単年（2027年度）'!$E$12*(1-単年カーブ!$R$3)*単年カーブ!Q6859)</f>
        <v>0</v>
      </c>
      <c r="G6859" s="47">
        <f t="shared" si="752"/>
        <v>0</v>
      </c>
      <c r="M6859">
        <f t="shared" si="753"/>
        <v>8</v>
      </c>
      <c r="N6859">
        <f>IF(OR(WEEKDAY(A6859)=1,WEEKDAY(A6859)=7,COUNTIF('2027祝日等（不使用）'!$A$1:$A$20,単年カーブ!A6859)=1),0,1)</f>
        <v>0</v>
      </c>
      <c r="O6859">
        <f t="shared" si="750"/>
        <v>40</v>
      </c>
      <c r="P6859">
        <f t="shared" si="754"/>
        <v>1</v>
      </c>
      <c r="Q6859">
        <f t="shared" si="755"/>
        <v>0</v>
      </c>
    </row>
    <row r="6860" spans="1:17" ht="19.5" x14ac:dyDescent="0.4">
      <c r="A6860" s="33">
        <f t="shared" si="749"/>
        <v>46620</v>
      </c>
      <c r="B6860" s="27" t="str">
        <f t="shared" si="751"/>
        <v>(土)</v>
      </c>
      <c r="C6860" s="34">
        <v>0.83333333333333304</v>
      </c>
      <c r="D6860" s="16" t="s">
        <v>18</v>
      </c>
      <c r="E6860" s="35">
        <v>0.85416666666666696</v>
      </c>
      <c r="F6860" s="50">
        <f>IF(COUNTIF('リスト（不使用）'!$A$5:$A$6,単年カーブ!$A$1),"希望数量入力ください",'単年（2027年度）'!$E$12*単年カーブ!$R$3+'単年（2027年度）'!$E$12*(1-単年カーブ!$R$3)*単年カーブ!Q6860)</f>
        <v>0</v>
      </c>
      <c r="G6860" s="47">
        <f t="shared" si="752"/>
        <v>0</v>
      </c>
      <c r="M6860">
        <f t="shared" si="753"/>
        <v>8</v>
      </c>
      <c r="N6860">
        <f>IF(OR(WEEKDAY(A6860)=1,WEEKDAY(A6860)=7,COUNTIF('2027祝日等（不使用）'!$A$1:$A$20,単年カーブ!A6860)=1),0,1)</f>
        <v>0</v>
      </c>
      <c r="O6860">
        <f t="shared" si="750"/>
        <v>41</v>
      </c>
      <c r="P6860">
        <f t="shared" si="754"/>
        <v>0</v>
      </c>
      <c r="Q6860">
        <f t="shared" si="755"/>
        <v>0</v>
      </c>
    </row>
    <row r="6861" spans="1:17" ht="19.5" x14ac:dyDescent="0.4">
      <c r="A6861" s="33">
        <f t="shared" si="749"/>
        <v>46620</v>
      </c>
      <c r="B6861" s="27" t="str">
        <f t="shared" si="751"/>
        <v>(土)</v>
      </c>
      <c r="C6861" s="34">
        <v>0.85416666666666696</v>
      </c>
      <c r="D6861" s="16" t="s">
        <v>18</v>
      </c>
      <c r="E6861" s="35">
        <v>0.875</v>
      </c>
      <c r="F6861" s="50">
        <f>IF(COUNTIF('リスト（不使用）'!$A$5:$A$6,単年カーブ!$A$1),"希望数量入力ください",'単年（2027年度）'!$E$12*単年カーブ!$R$3+'単年（2027年度）'!$E$12*(1-単年カーブ!$R$3)*単年カーブ!Q6861)</f>
        <v>0</v>
      </c>
      <c r="G6861" s="47">
        <f t="shared" si="752"/>
        <v>0</v>
      </c>
      <c r="M6861">
        <f t="shared" si="753"/>
        <v>8</v>
      </c>
      <c r="N6861">
        <f>IF(OR(WEEKDAY(A6861)=1,WEEKDAY(A6861)=7,COUNTIF('2027祝日等（不使用）'!$A$1:$A$20,単年カーブ!A6861)=1),0,1)</f>
        <v>0</v>
      </c>
      <c r="O6861">
        <f t="shared" si="750"/>
        <v>42</v>
      </c>
      <c r="P6861">
        <f t="shared" si="754"/>
        <v>0</v>
      </c>
      <c r="Q6861">
        <f t="shared" si="755"/>
        <v>0</v>
      </c>
    </row>
    <row r="6862" spans="1:17" ht="19.5" x14ac:dyDescent="0.4">
      <c r="A6862" s="33">
        <f t="shared" si="749"/>
        <v>46620</v>
      </c>
      <c r="B6862" s="27" t="str">
        <f t="shared" si="751"/>
        <v>(土)</v>
      </c>
      <c r="C6862" s="34">
        <v>0.875</v>
      </c>
      <c r="D6862" s="16" t="s">
        <v>18</v>
      </c>
      <c r="E6862" s="35">
        <v>0.89583333333333304</v>
      </c>
      <c r="F6862" s="50">
        <f>IF(COUNTIF('リスト（不使用）'!$A$5:$A$6,単年カーブ!$A$1),"希望数量入力ください",'単年（2027年度）'!$E$12*単年カーブ!$R$3+'単年（2027年度）'!$E$12*(1-単年カーブ!$R$3)*単年カーブ!Q6862)</f>
        <v>0</v>
      </c>
      <c r="G6862" s="47">
        <f t="shared" si="752"/>
        <v>0</v>
      </c>
      <c r="M6862">
        <f t="shared" si="753"/>
        <v>8</v>
      </c>
      <c r="N6862">
        <f>IF(OR(WEEKDAY(A6862)=1,WEEKDAY(A6862)=7,COUNTIF('2027祝日等（不使用）'!$A$1:$A$20,単年カーブ!A6862)=1),0,1)</f>
        <v>0</v>
      </c>
      <c r="O6862">
        <f t="shared" si="750"/>
        <v>43</v>
      </c>
      <c r="P6862">
        <f t="shared" si="754"/>
        <v>0</v>
      </c>
      <c r="Q6862">
        <f t="shared" si="755"/>
        <v>0</v>
      </c>
    </row>
    <row r="6863" spans="1:17" ht="19.5" x14ac:dyDescent="0.4">
      <c r="A6863" s="33">
        <f t="shared" si="749"/>
        <v>46620</v>
      </c>
      <c r="B6863" s="27" t="str">
        <f t="shared" si="751"/>
        <v>(土)</v>
      </c>
      <c r="C6863" s="34">
        <v>0.89583333333333304</v>
      </c>
      <c r="D6863" s="16" t="s">
        <v>18</v>
      </c>
      <c r="E6863" s="35">
        <v>0.91666666666666696</v>
      </c>
      <c r="F6863" s="50">
        <f>IF(COUNTIF('リスト（不使用）'!$A$5:$A$6,単年カーブ!$A$1),"希望数量入力ください",'単年（2027年度）'!$E$12*単年カーブ!$R$3+'単年（2027年度）'!$E$12*(1-単年カーブ!$R$3)*単年カーブ!Q6863)</f>
        <v>0</v>
      </c>
      <c r="G6863" s="47">
        <f t="shared" si="752"/>
        <v>0</v>
      </c>
      <c r="M6863">
        <f t="shared" si="753"/>
        <v>8</v>
      </c>
      <c r="N6863">
        <f>IF(OR(WEEKDAY(A6863)=1,WEEKDAY(A6863)=7,COUNTIF('2027祝日等（不使用）'!$A$1:$A$20,単年カーブ!A6863)=1),0,1)</f>
        <v>0</v>
      </c>
      <c r="O6863">
        <f t="shared" si="750"/>
        <v>44</v>
      </c>
      <c r="P6863">
        <f t="shared" si="754"/>
        <v>0</v>
      </c>
      <c r="Q6863">
        <f t="shared" si="755"/>
        <v>0</v>
      </c>
    </row>
    <row r="6864" spans="1:17" ht="19.5" x14ac:dyDescent="0.4">
      <c r="A6864" s="33">
        <f t="shared" si="749"/>
        <v>46620</v>
      </c>
      <c r="B6864" s="27" t="str">
        <f t="shared" si="751"/>
        <v>(土)</v>
      </c>
      <c r="C6864" s="34">
        <v>0.91666666666666696</v>
      </c>
      <c r="D6864" s="16" t="s">
        <v>18</v>
      </c>
      <c r="E6864" s="35">
        <v>0.9375</v>
      </c>
      <c r="F6864" s="50">
        <f>IF(COUNTIF('リスト（不使用）'!$A$5:$A$6,単年カーブ!$A$1),"希望数量入力ください",'単年（2027年度）'!$E$12*単年カーブ!$R$3+'単年（2027年度）'!$E$12*(1-単年カーブ!$R$3)*単年カーブ!Q6864)</f>
        <v>0</v>
      </c>
      <c r="G6864" s="47">
        <f t="shared" si="752"/>
        <v>0</v>
      </c>
      <c r="M6864">
        <f t="shared" si="753"/>
        <v>8</v>
      </c>
      <c r="N6864">
        <f>IF(OR(WEEKDAY(A6864)=1,WEEKDAY(A6864)=7,COUNTIF('2027祝日等（不使用）'!$A$1:$A$20,単年カーブ!A6864)=1),0,1)</f>
        <v>0</v>
      </c>
      <c r="O6864">
        <f t="shared" si="750"/>
        <v>45</v>
      </c>
      <c r="P6864">
        <f t="shared" si="754"/>
        <v>0</v>
      </c>
      <c r="Q6864">
        <f t="shared" si="755"/>
        <v>0</v>
      </c>
    </row>
    <row r="6865" spans="1:17" ht="19.5" x14ac:dyDescent="0.4">
      <c r="A6865" s="33">
        <f t="shared" si="749"/>
        <v>46620</v>
      </c>
      <c r="B6865" s="27" t="str">
        <f t="shared" si="751"/>
        <v>(土)</v>
      </c>
      <c r="C6865" s="34">
        <v>0.9375</v>
      </c>
      <c r="D6865" s="16" t="s">
        <v>18</v>
      </c>
      <c r="E6865" s="35">
        <v>0.95833333333333304</v>
      </c>
      <c r="F6865" s="50">
        <f>IF(COUNTIF('リスト（不使用）'!$A$5:$A$6,単年カーブ!$A$1),"希望数量入力ください",'単年（2027年度）'!$E$12*単年カーブ!$R$3+'単年（2027年度）'!$E$12*(1-単年カーブ!$R$3)*単年カーブ!Q6865)</f>
        <v>0</v>
      </c>
      <c r="G6865" s="47">
        <f t="shared" si="752"/>
        <v>0</v>
      </c>
      <c r="M6865">
        <f t="shared" si="753"/>
        <v>8</v>
      </c>
      <c r="N6865">
        <f>IF(OR(WEEKDAY(A6865)=1,WEEKDAY(A6865)=7,COUNTIF('2027祝日等（不使用）'!$A$1:$A$20,単年カーブ!A6865)=1),0,1)</f>
        <v>0</v>
      </c>
      <c r="O6865">
        <f t="shared" si="750"/>
        <v>46</v>
      </c>
      <c r="P6865">
        <f t="shared" si="754"/>
        <v>0</v>
      </c>
      <c r="Q6865">
        <f t="shared" si="755"/>
        <v>0</v>
      </c>
    </row>
    <row r="6866" spans="1:17" ht="19.5" x14ac:dyDescent="0.4">
      <c r="A6866" s="33">
        <f t="shared" si="749"/>
        <v>46620</v>
      </c>
      <c r="B6866" s="27" t="str">
        <f t="shared" si="751"/>
        <v>(土)</v>
      </c>
      <c r="C6866" s="34">
        <v>0.95833333333333304</v>
      </c>
      <c r="D6866" s="16" t="s">
        <v>18</v>
      </c>
      <c r="E6866" s="35">
        <v>0.97916666666666696</v>
      </c>
      <c r="F6866" s="50">
        <f>IF(COUNTIF('リスト（不使用）'!$A$5:$A$6,単年カーブ!$A$1),"希望数量入力ください",'単年（2027年度）'!$E$12*単年カーブ!$R$3+'単年（2027年度）'!$E$12*(1-単年カーブ!$R$3)*単年カーブ!Q6866)</f>
        <v>0</v>
      </c>
      <c r="G6866" s="47">
        <f t="shared" si="752"/>
        <v>0</v>
      </c>
      <c r="M6866">
        <f t="shared" si="753"/>
        <v>8</v>
      </c>
      <c r="N6866">
        <f>IF(OR(WEEKDAY(A6866)=1,WEEKDAY(A6866)=7,COUNTIF('2027祝日等（不使用）'!$A$1:$A$20,単年カーブ!A6866)=1),0,1)</f>
        <v>0</v>
      </c>
      <c r="O6866">
        <f t="shared" si="750"/>
        <v>47</v>
      </c>
      <c r="P6866">
        <f t="shared" si="754"/>
        <v>0</v>
      </c>
      <c r="Q6866">
        <f t="shared" si="755"/>
        <v>0</v>
      </c>
    </row>
    <row r="6867" spans="1:17" ht="19.5" x14ac:dyDescent="0.4">
      <c r="A6867" s="33">
        <f t="shared" si="749"/>
        <v>46620</v>
      </c>
      <c r="B6867" s="27" t="str">
        <f t="shared" si="751"/>
        <v>(土)</v>
      </c>
      <c r="C6867" s="34">
        <v>0.97916666666666696</v>
      </c>
      <c r="D6867" s="16" t="s">
        <v>18</v>
      </c>
      <c r="E6867" s="35" t="s">
        <v>17</v>
      </c>
      <c r="F6867" s="50">
        <f>IF(COUNTIF('リスト（不使用）'!$A$5:$A$6,単年カーブ!$A$1),"希望数量入力ください",'単年（2027年度）'!$E$12*単年カーブ!$R$3+'単年（2027年度）'!$E$12*(1-単年カーブ!$R$3)*単年カーブ!Q6867)</f>
        <v>0</v>
      </c>
      <c r="G6867" s="47">
        <f t="shared" si="752"/>
        <v>0</v>
      </c>
      <c r="M6867">
        <f t="shared" si="753"/>
        <v>8</v>
      </c>
      <c r="N6867">
        <f>IF(OR(WEEKDAY(A6867)=1,WEEKDAY(A6867)=7,COUNTIF('2027祝日等（不使用）'!$A$1:$A$20,単年カーブ!A6867)=1),0,1)</f>
        <v>0</v>
      </c>
      <c r="O6867">
        <f t="shared" si="750"/>
        <v>48</v>
      </c>
      <c r="P6867">
        <f t="shared" si="754"/>
        <v>0</v>
      </c>
      <c r="Q6867">
        <f t="shared" si="755"/>
        <v>0</v>
      </c>
    </row>
    <row r="6868" spans="1:17" ht="19.5" x14ac:dyDescent="0.4">
      <c r="A6868" s="33">
        <f t="shared" si="749"/>
        <v>46621</v>
      </c>
      <c r="B6868" s="27" t="str">
        <f t="shared" si="751"/>
        <v>(日)</v>
      </c>
      <c r="C6868" s="34">
        <v>0</v>
      </c>
      <c r="D6868" s="16" t="s">
        <v>18</v>
      </c>
      <c r="E6868" s="35">
        <v>2.0833333333333332E-2</v>
      </c>
      <c r="F6868" s="50">
        <f>IF(COUNTIF('リスト（不使用）'!$A$5:$A$6,単年カーブ!$A$1),"希望数量入力ください",'単年（2027年度）'!$E$12*単年カーブ!$R$3+'単年（2027年度）'!$E$12*(1-単年カーブ!$R$3)*単年カーブ!Q6868)</f>
        <v>0</v>
      </c>
      <c r="G6868" s="47">
        <f t="shared" si="752"/>
        <v>0</v>
      </c>
      <c r="M6868">
        <f t="shared" si="753"/>
        <v>8</v>
      </c>
      <c r="N6868">
        <f>IF(OR(WEEKDAY(A6868)=1,WEEKDAY(A6868)=7,COUNTIF('2027祝日等（不使用）'!$A$1:$A$20,単年カーブ!A6868)=1),0,1)</f>
        <v>0</v>
      </c>
      <c r="O6868">
        <f t="shared" si="750"/>
        <v>1</v>
      </c>
      <c r="P6868">
        <f t="shared" si="754"/>
        <v>0</v>
      </c>
      <c r="Q6868">
        <f t="shared" si="755"/>
        <v>0</v>
      </c>
    </row>
    <row r="6869" spans="1:17" ht="19.5" x14ac:dyDescent="0.4">
      <c r="A6869" s="33">
        <f t="shared" si="749"/>
        <v>46621</v>
      </c>
      <c r="B6869" s="27" t="str">
        <f t="shared" si="751"/>
        <v>(日)</v>
      </c>
      <c r="C6869" s="34">
        <v>2.0833333333333332E-2</v>
      </c>
      <c r="D6869" s="16" t="s">
        <v>18</v>
      </c>
      <c r="E6869" s="35">
        <v>4.1666666666666664E-2</v>
      </c>
      <c r="F6869" s="50">
        <f>IF(COUNTIF('リスト（不使用）'!$A$5:$A$6,単年カーブ!$A$1),"希望数量入力ください",'単年（2027年度）'!$E$12*単年カーブ!$R$3+'単年（2027年度）'!$E$12*(1-単年カーブ!$R$3)*単年カーブ!Q6869)</f>
        <v>0</v>
      </c>
      <c r="G6869" s="47">
        <f t="shared" si="752"/>
        <v>0</v>
      </c>
      <c r="M6869">
        <f t="shared" si="753"/>
        <v>8</v>
      </c>
      <c r="N6869">
        <f>IF(OR(WEEKDAY(A6869)=1,WEEKDAY(A6869)=7,COUNTIF('2027祝日等（不使用）'!$A$1:$A$20,単年カーブ!A6869)=1),0,1)</f>
        <v>0</v>
      </c>
      <c r="O6869">
        <f t="shared" si="750"/>
        <v>2</v>
      </c>
      <c r="P6869">
        <f t="shared" si="754"/>
        <v>0</v>
      </c>
      <c r="Q6869">
        <f t="shared" si="755"/>
        <v>0</v>
      </c>
    </row>
    <row r="6870" spans="1:17" ht="19.5" x14ac:dyDescent="0.4">
      <c r="A6870" s="33">
        <f t="shared" si="749"/>
        <v>46621</v>
      </c>
      <c r="B6870" s="27" t="str">
        <f t="shared" si="751"/>
        <v>(日)</v>
      </c>
      <c r="C6870" s="34">
        <v>4.1666666666666664E-2</v>
      </c>
      <c r="D6870" s="16" t="s">
        <v>18</v>
      </c>
      <c r="E6870" s="35">
        <v>6.25E-2</v>
      </c>
      <c r="F6870" s="50">
        <f>IF(COUNTIF('リスト（不使用）'!$A$5:$A$6,単年カーブ!$A$1),"希望数量入力ください",'単年（2027年度）'!$E$12*単年カーブ!$R$3+'単年（2027年度）'!$E$12*(1-単年カーブ!$R$3)*単年カーブ!Q6870)</f>
        <v>0</v>
      </c>
      <c r="G6870" s="47">
        <f t="shared" si="752"/>
        <v>0</v>
      </c>
      <c r="M6870">
        <f t="shared" si="753"/>
        <v>8</v>
      </c>
      <c r="N6870">
        <f>IF(OR(WEEKDAY(A6870)=1,WEEKDAY(A6870)=7,COUNTIF('2027祝日等（不使用）'!$A$1:$A$20,単年カーブ!A6870)=1),0,1)</f>
        <v>0</v>
      </c>
      <c r="O6870">
        <f t="shared" si="750"/>
        <v>3</v>
      </c>
      <c r="P6870">
        <f t="shared" si="754"/>
        <v>0</v>
      </c>
      <c r="Q6870">
        <f t="shared" si="755"/>
        <v>0</v>
      </c>
    </row>
    <row r="6871" spans="1:17" ht="19.5" x14ac:dyDescent="0.4">
      <c r="A6871" s="33">
        <f t="shared" si="749"/>
        <v>46621</v>
      </c>
      <c r="B6871" s="27" t="str">
        <f t="shared" si="751"/>
        <v>(日)</v>
      </c>
      <c r="C6871" s="34">
        <v>6.25E-2</v>
      </c>
      <c r="D6871" s="16" t="s">
        <v>18</v>
      </c>
      <c r="E6871" s="35">
        <v>8.3333333333333301E-2</v>
      </c>
      <c r="F6871" s="50">
        <f>IF(COUNTIF('リスト（不使用）'!$A$5:$A$6,単年カーブ!$A$1),"希望数量入力ください",'単年（2027年度）'!$E$12*単年カーブ!$R$3+'単年（2027年度）'!$E$12*(1-単年カーブ!$R$3)*単年カーブ!Q6871)</f>
        <v>0</v>
      </c>
      <c r="G6871" s="47">
        <f t="shared" si="752"/>
        <v>0</v>
      </c>
      <c r="M6871">
        <f t="shared" si="753"/>
        <v>8</v>
      </c>
      <c r="N6871">
        <f>IF(OR(WEEKDAY(A6871)=1,WEEKDAY(A6871)=7,COUNTIF('2027祝日等（不使用）'!$A$1:$A$20,単年カーブ!A6871)=1),0,1)</f>
        <v>0</v>
      </c>
      <c r="O6871">
        <f t="shared" si="750"/>
        <v>4</v>
      </c>
      <c r="P6871">
        <f t="shared" si="754"/>
        <v>0</v>
      </c>
      <c r="Q6871">
        <f t="shared" si="755"/>
        <v>0</v>
      </c>
    </row>
    <row r="6872" spans="1:17" ht="19.5" x14ac:dyDescent="0.4">
      <c r="A6872" s="33">
        <f t="shared" si="749"/>
        <v>46621</v>
      </c>
      <c r="B6872" s="27" t="str">
        <f t="shared" si="751"/>
        <v>(日)</v>
      </c>
      <c r="C6872" s="34">
        <v>8.3333333333333301E-2</v>
      </c>
      <c r="D6872" s="16" t="s">
        <v>18</v>
      </c>
      <c r="E6872" s="35">
        <v>0.104166666666667</v>
      </c>
      <c r="F6872" s="50">
        <f>IF(COUNTIF('リスト（不使用）'!$A$5:$A$6,単年カーブ!$A$1),"希望数量入力ください",'単年（2027年度）'!$E$12*単年カーブ!$R$3+'単年（2027年度）'!$E$12*(1-単年カーブ!$R$3)*単年カーブ!Q6872)</f>
        <v>0</v>
      </c>
      <c r="G6872" s="47">
        <f t="shared" si="752"/>
        <v>0</v>
      </c>
      <c r="M6872">
        <f t="shared" si="753"/>
        <v>8</v>
      </c>
      <c r="N6872">
        <f>IF(OR(WEEKDAY(A6872)=1,WEEKDAY(A6872)=7,COUNTIF('2027祝日等（不使用）'!$A$1:$A$20,単年カーブ!A6872)=1),0,1)</f>
        <v>0</v>
      </c>
      <c r="O6872">
        <f t="shared" si="750"/>
        <v>5</v>
      </c>
      <c r="P6872">
        <f t="shared" si="754"/>
        <v>0</v>
      </c>
      <c r="Q6872">
        <f t="shared" si="755"/>
        <v>0</v>
      </c>
    </row>
    <row r="6873" spans="1:17" ht="19.5" x14ac:dyDescent="0.4">
      <c r="A6873" s="33">
        <f t="shared" si="749"/>
        <v>46621</v>
      </c>
      <c r="B6873" s="27" t="str">
        <f t="shared" si="751"/>
        <v>(日)</v>
      </c>
      <c r="C6873" s="34">
        <v>0.104166666666667</v>
      </c>
      <c r="D6873" s="16" t="s">
        <v>18</v>
      </c>
      <c r="E6873" s="35">
        <v>0.125</v>
      </c>
      <c r="F6873" s="50">
        <f>IF(COUNTIF('リスト（不使用）'!$A$5:$A$6,単年カーブ!$A$1),"希望数量入力ください",'単年（2027年度）'!$E$12*単年カーブ!$R$3+'単年（2027年度）'!$E$12*(1-単年カーブ!$R$3)*単年カーブ!Q6873)</f>
        <v>0</v>
      </c>
      <c r="G6873" s="47">
        <f t="shared" si="752"/>
        <v>0</v>
      </c>
      <c r="M6873">
        <f t="shared" si="753"/>
        <v>8</v>
      </c>
      <c r="N6873">
        <f>IF(OR(WEEKDAY(A6873)=1,WEEKDAY(A6873)=7,COUNTIF('2027祝日等（不使用）'!$A$1:$A$20,単年カーブ!A6873)=1),0,1)</f>
        <v>0</v>
      </c>
      <c r="O6873">
        <f t="shared" si="750"/>
        <v>6</v>
      </c>
      <c r="P6873">
        <f t="shared" si="754"/>
        <v>0</v>
      </c>
      <c r="Q6873">
        <f t="shared" si="755"/>
        <v>0</v>
      </c>
    </row>
    <row r="6874" spans="1:17" ht="19.5" x14ac:dyDescent="0.4">
      <c r="A6874" s="33">
        <f t="shared" si="749"/>
        <v>46621</v>
      </c>
      <c r="B6874" s="27" t="str">
        <f t="shared" si="751"/>
        <v>(日)</v>
      </c>
      <c r="C6874" s="34">
        <v>0.125</v>
      </c>
      <c r="D6874" s="16" t="s">
        <v>18</v>
      </c>
      <c r="E6874" s="35">
        <v>0.14583333333333301</v>
      </c>
      <c r="F6874" s="50">
        <f>IF(COUNTIF('リスト（不使用）'!$A$5:$A$6,単年カーブ!$A$1),"希望数量入力ください",'単年（2027年度）'!$E$12*単年カーブ!$R$3+'単年（2027年度）'!$E$12*(1-単年カーブ!$R$3)*単年カーブ!Q6874)</f>
        <v>0</v>
      </c>
      <c r="G6874" s="47">
        <f t="shared" si="752"/>
        <v>0</v>
      </c>
      <c r="M6874">
        <f t="shared" si="753"/>
        <v>8</v>
      </c>
      <c r="N6874">
        <f>IF(OR(WEEKDAY(A6874)=1,WEEKDAY(A6874)=7,COUNTIF('2027祝日等（不使用）'!$A$1:$A$20,単年カーブ!A6874)=1),0,1)</f>
        <v>0</v>
      </c>
      <c r="O6874">
        <f t="shared" si="750"/>
        <v>7</v>
      </c>
      <c r="P6874">
        <f t="shared" si="754"/>
        <v>0</v>
      </c>
      <c r="Q6874">
        <f t="shared" si="755"/>
        <v>0</v>
      </c>
    </row>
    <row r="6875" spans="1:17" ht="19.5" x14ac:dyDescent="0.4">
      <c r="A6875" s="33">
        <f t="shared" si="749"/>
        <v>46621</v>
      </c>
      <c r="B6875" s="27" t="str">
        <f t="shared" si="751"/>
        <v>(日)</v>
      </c>
      <c r="C6875" s="34">
        <v>0.14583333333333301</v>
      </c>
      <c r="D6875" s="16" t="s">
        <v>18</v>
      </c>
      <c r="E6875" s="35">
        <v>0.16666666666666699</v>
      </c>
      <c r="F6875" s="50">
        <f>IF(COUNTIF('リスト（不使用）'!$A$5:$A$6,単年カーブ!$A$1),"希望数量入力ください",'単年（2027年度）'!$E$12*単年カーブ!$R$3+'単年（2027年度）'!$E$12*(1-単年カーブ!$R$3)*単年カーブ!Q6875)</f>
        <v>0</v>
      </c>
      <c r="G6875" s="47">
        <f t="shared" si="752"/>
        <v>0</v>
      </c>
      <c r="M6875">
        <f t="shared" si="753"/>
        <v>8</v>
      </c>
      <c r="N6875">
        <f>IF(OR(WEEKDAY(A6875)=1,WEEKDAY(A6875)=7,COUNTIF('2027祝日等（不使用）'!$A$1:$A$20,単年カーブ!A6875)=1),0,1)</f>
        <v>0</v>
      </c>
      <c r="O6875">
        <f t="shared" si="750"/>
        <v>8</v>
      </c>
      <c r="P6875">
        <f t="shared" si="754"/>
        <v>0</v>
      </c>
      <c r="Q6875">
        <f t="shared" si="755"/>
        <v>0</v>
      </c>
    </row>
    <row r="6876" spans="1:17" ht="19.5" x14ac:dyDescent="0.4">
      <c r="A6876" s="33">
        <f t="shared" si="749"/>
        <v>46621</v>
      </c>
      <c r="B6876" s="27" t="str">
        <f t="shared" si="751"/>
        <v>(日)</v>
      </c>
      <c r="C6876" s="34">
        <v>0.16666666666666699</v>
      </c>
      <c r="D6876" s="16" t="s">
        <v>18</v>
      </c>
      <c r="E6876" s="35">
        <v>0.1875</v>
      </c>
      <c r="F6876" s="50">
        <f>IF(COUNTIF('リスト（不使用）'!$A$5:$A$6,単年カーブ!$A$1),"希望数量入力ください",'単年（2027年度）'!$E$12*単年カーブ!$R$3+'単年（2027年度）'!$E$12*(1-単年カーブ!$R$3)*単年カーブ!Q6876)</f>
        <v>0</v>
      </c>
      <c r="G6876" s="47">
        <f t="shared" si="752"/>
        <v>0</v>
      </c>
      <c r="M6876">
        <f t="shared" si="753"/>
        <v>8</v>
      </c>
      <c r="N6876">
        <f>IF(OR(WEEKDAY(A6876)=1,WEEKDAY(A6876)=7,COUNTIF('2027祝日等（不使用）'!$A$1:$A$20,単年カーブ!A6876)=1),0,1)</f>
        <v>0</v>
      </c>
      <c r="O6876">
        <f t="shared" si="750"/>
        <v>9</v>
      </c>
      <c r="P6876">
        <f t="shared" si="754"/>
        <v>0</v>
      </c>
      <c r="Q6876">
        <f t="shared" si="755"/>
        <v>0</v>
      </c>
    </row>
    <row r="6877" spans="1:17" ht="19.5" x14ac:dyDescent="0.4">
      <c r="A6877" s="33">
        <f t="shared" si="749"/>
        <v>46621</v>
      </c>
      <c r="B6877" s="27" t="str">
        <f t="shared" si="751"/>
        <v>(日)</v>
      </c>
      <c r="C6877" s="34">
        <v>0.1875</v>
      </c>
      <c r="D6877" s="16" t="s">
        <v>18</v>
      </c>
      <c r="E6877" s="35">
        <v>0.20833333333333301</v>
      </c>
      <c r="F6877" s="50">
        <f>IF(COUNTIF('リスト（不使用）'!$A$5:$A$6,単年カーブ!$A$1),"希望数量入力ください",'単年（2027年度）'!$E$12*単年カーブ!$R$3+'単年（2027年度）'!$E$12*(1-単年カーブ!$R$3)*単年カーブ!Q6877)</f>
        <v>0</v>
      </c>
      <c r="G6877" s="47">
        <f t="shared" si="752"/>
        <v>0</v>
      </c>
      <c r="M6877">
        <f t="shared" si="753"/>
        <v>8</v>
      </c>
      <c r="N6877">
        <f>IF(OR(WEEKDAY(A6877)=1,WEEKDAY(A6877)=7,COUNTIF('2027祝日等（不使用）'!$A$1:$A$20,単年カーブ!A6877)=1),0,1)</f>
        <v>0</v>
      </c>
      <c r="O6877">
        <f t="shared" si="750"/>
        <v>10</v>
      </c>
      <c r="P6877">
        <f t="shared" si="754"/>
        <v>0</v>
      </c>
      <c r="Q6877">
        <f t="shared" si="755"/>
        <v>0</v>
      </c>
    </row>
    <row r="6878" spans="1:17" ht="19.5" x14ac:dyDescent="0.4">
      <c r="A6878" s="33">
        <f t="shared" si="749"/>
        <v>46621</v>
      </c>
      <c r="B6878" s="27" t="str">
        <f t="shared" si="751"/>
        <v>(日)</v>
      </c>
      <c r="C6878" s="34">
        <v>0.20833333333333301</v>
      </c>
      <c r="D6878" s="16" t="s">
        <v>18</v>
      </c>
      <c r="E6878" s="35">
        <v>0.22916666666666699</v>
      </c>
      <c r="F6878" s="50">
        <f>IF(COUNTIF('リスト（不使用）'!$A$5:$A$6,単年カーブ!$A$1),"希望数量入力ください",'単年（2027年度）'!$E$12*単年カーブ!$R$3+'単年（2027年度）'!$E$12*(1-単年カーブ!$R$3)*単年カーブ!Q6878)</f>
        <v>0</v>
      </c>
      <c r="G6878" s="47">
        <f t="shared" si="752"/>
        <v>0</v>
      </c>
      <c r="M6878">
        <f t="shared" si="753"/>
        <v>8</v>
      </c>
      <c r="N6878">
        <f>IF(OR(WEEKDAY(A6878)=1,WEEKDAY(A6878)=7,COUNTIF('2027祝日等（不使用）'!$A$1:$A$20,単年カーブ!A6878)=1),0,1)</f>
        <v>0</v>
      </c>
      <c r="O6878">
        <f t="shared" si="750"/>
        <v>11</v>
      </c>
      <c r="P6878">
        <f t="shared" si="754"/>
        <v>0</v>
      </c>
      <c r="Q6878">
        <f t="shared" si="755"/>
        <v>0</v>
      </c>
    </row>
    <row r="6879" spans="1:17" ht="19.5" x14ac:dyDescent="0.4">
      <c r="A6879" s="33">
        <f t="shared" si="749"/>
        <v>46621</v>
      </c>
      <c r="B6879" s="27" t="str">
        <f t="shared" si="751"/>
        <v>(日)</v>
      </c>
      <c r="C6879" s="34">
        <v>0.22916666666666699</v>
      </c>
      <c r="D6879" s="16" t="s">
        <v>18</v>
      </c>
      <c r="E6879" s="35">
        <v>0.25</v>
      </c>
      <c r="F6879" s="50">
        <f>IF(COUNTIF('リスト（不使用）'!$A$5:$A$6,単年カーブ!$A$1),"希望数量入力ください",'単年（2027年度）'!$E$12*単年カーブ!$R$3+'単年（2027年度）'!$E$12*(1-単年カーブ!$R$3)*単年カーブ!Q6879)</f>
        <v>0</v>
      </c>
      <c r="G6879" s="47">
        <f t="shared" si="752"/>
        <v>0</v>
      </c>
      <c r="M6879">
        <f t="shared" si="753"/>
        <v>8</v>
      </c>
      <c r="N6879">
        <f>IF(OR(WEEKDAY(A6879)=1,WEEKDAY(A6879)=7,COUNTIF('2027祝日等（不使用）'!$A$1:$A$20,単年カーブ!A6879)=1),0,1)</f>
        <v>0</v>
      </c>
      <c r="O6879">
        <f t="shared" si="750"/>
        <v>12</v>
      </c>
      <c r="P6879">
        <f t="shared" si="754"/>
        <v>0</v>
      </c>
      <c r="Q6879">
        <f t="shared" si="755"/>
        <v>0</v>
      </c>
    </row>
    <row r="6880" spans="1:17" ht="19.5" x14ac:dyDescent="0.4">
      <c r="A6880" s="33">
        <f t="shared" si="749"/>
        <v>46621</v>
      </c>
      <c r="B6880" s="27" t="str">
        <f t="shared" si="751"/>
        <v>(日)</v>
      </c>
      <c r="C6880" s="34">
        <v>0.25</v>
      </c>
      <c r="D6880" s="16" t="s">
        <v>18</v>
      </c>
      <c r="E6880" s="35">
        <v>0.27083333333333298</v>
      </c>
      <c r="F6880" s="50">
        <f>IF(COUNTIF('リスト（不使用）'!$A$5:$A$6,単年カーブ!$A$1),"希望数量入力ください",'単年（2027年度）'!$E$12*単年カーブ!$R$3+'単年（2027年度）'!$E$12*(1-単年カーブ!$R$3)*単年カーブ!Q6880)</f>
        <v>0</v>
      </c>
      <c r="G6880" s="47">
        <f t="shared" si="752"/>
        <v>0</v>
      </c>
      <c r="M6880">
        <f t="shared" si="753"/>
        <v>8</v>
      </c>
      <c r="N6880">
        <f>IF(OR(WEEKDAY(A6880)=1,WEEKDAY(A6880)=7,COUNTIF('2027祝日等（不使用）'!$A$1:$A$20,単年カーブ!A6880)=1),0,1)</f>
        <v>0</v>
      </c>
      <c r="O6880">
        <f t="shared" si="750"/>
        <v>13</v>
      </c>
      <c r="P6880">
        <f t="shared" si="754"/>
        <v>0</v>
      </c>
      <c r="Q6880">
        <f t="shared" si="755"/>
        <v>0</v>
      </c>
    </row>
    <row r="6881" spans="1:17" ht="19.5" x14ac:dyDescent="0.4">
      <c r="A6881" s="33">
        <f t="shared" si="749"/>
        <v>46621</v>
      </c>
      <c r="B6881" s="27" t="str">
        <f t="shared" si="751"/>
        <v>(日)</v>
      </c>
      <c r="C6881" s="34">
        <v>0.27083333333333298</v>
      </c>
      <c r="D6881" s="16" t="s">
        <v>18</v>
      </c>
      <c r="E6881" s="35">
        <v>0.29166666666666702</v>
      </c>
      <c r="F6881" s="50">
        <f>IF(COUNTIF('リスト（不使用）'!$A$5:$A$6,単年カーブ!$A$1),"希望数量入力ください",'単年（2027年度）'!$E$12*単年カーブ!$R$3+'単年（2027年度）'!$E$12*(1-単年カーブ!$R$3)*単年カーブ!Q6881)</f>
        <v>0</v>
      </c>
      <c r="G6881" s="47">
        <f t="shared" si="752"/>
        <v>0</v>
      </c>
      <c r="M6881">
        <f t="shared" si="753"/>
        <v>8</v>
      </c>
      <c r="N6881">
        <f>IF(OR(WEEKDAY(A6881)=1,WEEKDAY(A6881)=7,COUNTIF('2027祝日等（不使用）'!$A$1:$A$20,単年カーブ!A6881)=1),0,1)</f>
        <v>0</v>
      </c>
      <c r="O6881">
        <f t="shared" si="750"/>
        <v>14</v>
      </c>
      <c r="P6881">
        <f t="shared" si="754"/>
        <v>0</v>
      </c>
      <c r="Q6881">
        <f t="shared" si="755"/>
        <v>0</v>
      </c>
    </row>
    <row r="6882" spans="1:17" ht="19.5" x14ac:dyDescent="0.4">
      <c r="A6882" s="33">
        <f t="shared" si="749"/>
        <v>46621</v>
      </c>
      <c r="B6882" s="27" t="str">
        <f t="shared" si="751"/>
        <v>(日)</v>
      </c>
      <c r="C6882" s="34">
        <v>0.29166666666666702</v>
      </c>
      <c r="D6882" s="16" t="s">
        <v>18</v>
      </c>
      <c r="E6882" s="35">
        <v>0.3125</v>
      </c>
      <c r="F6882" s="50">
        <f>IF(COUNTIF('リスト（不使用）'!$A$5:$A$6,単年カーブ!$A$1),"希望数量入力ください",'単年（2027年度）'!$E$12*単年カーブ!$R$3+'単年（2027年度）'!$E$12*(1-単年カーブ!$R$3)*単年カーブ!Q6882)</f>
        <v>0</v>
      </c>
      <c r="G6882" s="47">
        <f t="shared" si="752"/>
        <v>0</v>
      </c>
      <c r="M6882">
        <f t="shared" si="753"/>
        <v>8</v>
      </c>
      <c r="N6882">
        <f>IF(OR(WEEKDAY(A6882)=1,WEEKDAY(A6882)=7,COUNTIF('2027祝日等（不使用）'!$A$1:$A$20,単年カーブ!A6882)=1),0,1)</f>
        <v>0</v>
      </c>
      <c r="O6882">
        <f t="shared" si="750"/>
        <v>15</v>
      </c>
      <c r="P6882">
        <f t="shared" si="754"/>
        <v>0</v>
      </c>
      <c r="Q6882">
        <f t="shared" si="755"/>
        <v>0</v>
      </c>
    </row>
    <row r="6883" spans="1:17" ht="19.5" x14ac:dyDescent="0.4">
      <c r="A6883" s="33">
        <f t="shared" si="749"/>
        <v>46621</v>
      </c>
      <c r="B6883" s="27" t="str">
        <f t="shared" si="751"/>
        <v>(日)</v>
      </c>
      <c r="C6883" s="34">
        <v>0.3125</v>
      </c>
      <c r="D6883" s="16" t="s">
        <v>18</v>
      </c>
      <c r="E6883" s="35">
        <v>0.33333333333333298</v>
      </c>
      <c r="F6883" s="50">
        <f>IF(COUNTIF('リスト（不使用）'!$A$5:$A$6,単年カーブ!$A$1),"希望数量入力ください",'単年（2027年度）'!$E$12*単年カーブ!$R$3+'単年（2027年度）'!$E$12*(1-単年カーブ!$R$3)*単年カーブ!Q6883)</f>
        <v>0</v>
      </c>
      <c r="G6883" s="47">
        <f t="shared" si="752"/>
        <v>0</v>
      </c>
      <c r="M6883">
        <f t="shared" si="753"/>
        <v>8</v>
      </c>
      <c r="N6883">
        <f>IF(OR(WEEKDAY(A6883)=1,WEEKDAY(A6883)=7,COUNTIF('2027祝日等（不使用）'!$A$1:$A$20,単年カーブ!A6883)=1),0,1)</f>
        <v>0</v>
      </c>
      <c r="O6883">
        <f t="shared" si="750"/>
        <v>16</v>
      </c>
      <c r="P6883">
        <f t="shared" si="754"/>
        <v>0</v>
      </c>
      <c r="Q6883">
        <f t="shared" si="755"/>
        <v>0</v>
      </c>
    </row>
    <row r="6884" spans="1:17" ht="19.5" x14ac:dyDescent="0.4">
      <c r="A6884" s="33">
        <f t="shared" si="749"/>
        <v>46621</v>
      </c>
      <c r="B6884" s="27" t="str">
        <f t="shared" si="751"/>
        <v>(日)</v>
      </c>
      <c r="C6884" s="34">
        <v>0.33333333333333298</v>
      </c>
      <c r="D6884" s="16" t="s">
        <v>18</v>
      </c>
      <c r="E6884" s="35">
        <v>0.35416666666666702</v>
      </c>
      <c r="F6884" s="50">
        <f>IF(COUNTIF('リスト（不使用）'!$A$5:$A$6,単年カーブ!$A$1),"希望数量入力ください",'単年（2027年度）'!$E$12*単年カーブ!$R$3+'単年（2027年度）'!$E$12*(1-単年カーブ!$R$3)*単年カーブ!Q6884)</f>
        <v>0</v>
      </c>
      <c r="G6884" s="47">
        <f t="shared" si="752"/>
        <v>0</v>
      </c>
      <c r="M6884">
        <f t="shared" si="753"/>
        <v>8</v>
      </c>
      <c r="N6884">
        <f>IF(OR(WEEKDAY(A6884)=1,WEEKDAY(A6884)=7,COUNTIF('2027祝日等（不使用）'!$A$1:$A$20,単年カーブ!A6884)=1),0,1)</f>
        <v>0</v>
      </c>
      <c r="O6884">
        <f t="shared" si="750"/>
        <v>17</v>
      </c>
      <c r="P6884">
        <f t="shared" si="754"/>
        <v>1</v>
      </c>
      <c r="Q6884">
        <f t="shared" si="755"/>
        <v>0</v>
      </c>
    </row>
    <row r="6885" spans="1:17" ht="19.5" x14ac:dyDescent="0.4">
      <c r="A6885" s="33">
        <f t="shared" si="749"/>
        <v>46621</v>
      </c>
      <c r="B6885" s="27" t="str">
        <f t="shared" si="751"/>
        <v>(日)</v>
      </c>
      <c r="C6885" s="34">
        <v>0.35416666666666702</v>
      </c>
      <c r="D6885" s="16" t="s">
        <v>18</v>
      </c>
      <c r="E6885" s="35">
        <v>0.375</v>
      </c>
      <c r="F6885" s="50">
        <f>IF(COUNTIF('リスト（不使用）'!$A$5:$A$6,単年カーブ!$A$1),"希望数量入力ください",'単年（2027年度）'!$E$12*単年カーブ!$R$3+'単年（2027年度）'!$E$12*(1-単年カーブ!$R$3)*単年カーブ!Q6885)</f>
        <v>0</v>
      </c>
      <c r="G6885" s="47">
        <f t="shared" si="752"/>
        <v>0</v>
      </c>
      <c r="M6885">
        <f t="shared" si="753"/>
        <v>8</v>
      </c>
      <c r="N6885">
        <f>IF(OR(WEEKDAY(A6885)=1,WEEKDAY(A6885)=7,COUNTIF('2027祝日等（不使用）'!$A$1:$A$20,単年カーブ!A6885)=1),0,1)</f>
        <v>0</v>
      </c>
      <c r="O6885">
        <f t="shared" si="750"/>
        <v>18</v>
      </c>
      <c r="P6885">
        <f t="shared" si="754"/>
        <v>1</v>
      </c>
      <c r="Q6885">
        <f t="shared" si="755"/>
        <v>0</v>
      </c>
    </row>
    <row r="6886" spans="1:17" ht="19.5" x14ac:dyDescent="0.4">
      <c r="A6886" s="33">
        <f t="shared" si="749"/>
        <v>46621</v>
      </c>
      <c r="B6886" s="27" t="str">
        <f t="shared" si="751"/>
        <v>(日)</v>
      </c>
      <c r="C6886" s="34">
        <v>0.375</v>
      </c>
      <c r="D6886" s="16" t="s">
        <v>18</v>
      </c>
      <c r="E6886" s="35">
        <v>0.39583333333333298</v>
      </c>
      <c r="F6886" s="50">
        <f>IF(COUNTIF('リスト（不使用）'!$A$5:$A$6,単年カーブ!$A$1),"希望数量入力ください",'単年（2027年度）'!$E$12*単年カーブ!$R$3+'単年（2027年度）'!$E$12*(1-単年カーブ!$R$3)*単年カーブ!Q6886)</f>
        <v>0</v>
      </c>
      <c r="G6886" s="47">
        <f t="shared" si="752"/>
        <v>0</v>
      </c>
      <c r="M6886">
        <f t="shared" si="753"/>
        <v>8</v>
      </c>
      <c r="N6886">
        <f>IF(OR(WEEKDAY(A6886)=1,WEEKDAY(A6886)=7,COUNTIF('2027祝日等（不使用）'!$A$1:$A$20,単年カーブ!A6886)=1),0,1)</f>
        <v>0</v>
      </c>
      <c r="O6886">
        <f t="shared" si="750"/>
        <v>19</v>
      </c>
      <c r="P6886">
        <f t="shared" si="754"/>
        <v>1</v>
      </c>
      <c r="Q6886">
        <f t="shared" si="755"/>
        <v>0</v>
      </c>
    </row>
    <row r="6887" spans="1:17" ht="19.5" x14ac:dyDescent="0.4">
      <c r="A6887" s="33">
        <f t="shared" si="749"/>
        <v>46621</v>
      </c>
      <c r="B6887" s="27" t="str">
        <f t="shared" si="751"/>
        <v>(日)</v>
      </c>
      <c r="C6887" s="34">
        <v>0.39583333333333298</v>
      </c>
      <c r="D6887" s="16" t="s">
        <v>18</v>
      </c>
      <c r="E6887" s="35">
        <v>0.41666666666666702</v>
      </c>
      <c r="F6887" s="50">
        <f>IF(COUNTIF('リスト（不使用）'!$A$5:$A$6,単年カーブ!$A$1),"希望数量入力ください",'単年（2027年度）'!$E$12*単年カーブ!$R$3+'単年（2027年度）'!$E$12*(1-単年カーブ!$R$3)*単年カーブ!Q6887)</f>
        <v>0</v>
      </c>
      <c r="G6887" s="47">
        <f t="shared" si="752"/>
        <v>0</v>
      </c>
      <c r="M6887">
        <f t="shared" si="753"/>
        <v>8</v>
      </c>
      <c r="N6887">
        <f>IF(OR(WEEKDAY(A6887)=1,WEEKDAY(A6887)=7,COUNTIF('2027祝日等（不使用）'!$A$1:$A$20,単年カーブ!A6887)=1),0,1)</f>
        <v>0</v>
      </c>
      <c r="O6887">
        <f t="shared" si="750"/>
        <v>20</v>
      </c>
      <c r="P6887">
        <f t="shared" si="754"/>
        <v>1</v>
      </c>
      <c r="Q6887">
        <f t="shared" si="755"/>
        <v>0</v>
      </c>
    </row>
    <row r="6888" spans="1:17" ht="19.5" x14ac:dyDescent="0.4">
      <c r="A6888" s="33">
        <f t="shared" si="749"/>
        <v>46621</v>
      </c>
      <c r="B6888" s="27" t="str">
        <f t="shared" si="751"/>
        <v>(日)</v>
      </c>
      <c r="C6888" s="34">
        <v>0.41666666666666702</v>
      </c>
      <c r="D6888" s="16" t="s">
        <v>18</v>
      </c>
      <c r="E6888" s="35">
        <v>0.4375</v>
      </c>
      <c r="F6888" s="50">
        <f>IF(COUNTIF('リスト（不使用）'!$A$5:$A$6,単年カーブ!$A$1),"希望数量入力ください",'単年（2027年度）'!$E$12*単年カーブ!$R$3+'単年（2027年度）'!$E$12*(1-単年カーブ!$R$3)*単年カーブ!Q6888)</f>
        <v>0</v>
      </c>
      <c r="G6888" s="47">
        <f t="shared" si="752"/>
        <v>0</v>
      </c>
      <c r="M6888">
        <f t="shared" si="753"/>
        <v>8</v>
      </c>
      <c r="N6888">
        <f>IF(OR(WEEKDAY(A6888)=1,WEEKDAY(A6888)=7,COUNTIF('2027祝日等（不使用）'!$A$1:$A$20,単年カーブ!A6888)=1),0,1)</f>
        <v>0</v>
      </c>
      <c r="O6888">
        <f t="shared" si="750"/>
        <v>21</v>
      </c>
      <c r="P6888">
        <f t="shared" si="754"/>
        <v>1</v>
      </c>
      <c r="Q6888">
        <f t="shared" si="755"/>
        <v>0</v>
      </c>
    </row>
    <row r="6889" spans="1:17" ht="19.5" x14ac:dyDescent="0.4">
      <c r="A6889" s="33">
        <f t="shared" si="749"/>
        <v>46621</v>
      </c>
      <c r="B6889" s="27" t="str">
        <f t="shared" si="751"/>
        <v>(日)</v>
      </c>
      <c r="C6889" s="34">
        <v>0.4375</v>
      </c>
      <c r="D6889" s="16" t="s">
        <v>18</v>
      </c>
      <c r="E6889" s="35">
        <v>0.45833333333333298</v>
      </c>
      <c r="F6889" s="50">
        <f>IF(COUNTIF('リスト（不使用）'!$A$5:$A$6,単年カーブ!$A$1),"希望数量入力ください",'単年（2027年度）'!$E$12*単年カーブ!$R$3+'単年（2027年度）'!$E$12*(1-単年カーブ!$R$3)*単年カーブ!Q6889)</f>
        <v>0</v>
      </c>
      <c r="G6889" s="47">
        <f t="shared" si="752"/>
        <v>0</v>
      </c>
      <c r="M6889">
        <f t="shared" si="753"/>
        <v>8</v>
      </c>
      <c r="N6889">
        <f>IF(OR(WEEKDAY(A6889)=1,WEEKDAY(A6889)=7,COUNTIF('2027祝日等（不使用）'!$A$1:$A$20,単年カーブ!A6889)=1),0,1)</f>
        <v>0</v>
      </c>
      <c r="O6889">
        <f t="shared" si="750"/>
        <v>22</v>
      </c>
      <c r="P6889">
        <f t="shared" si="754"/>
        <v>1</v>
      </c>
      <c r="Q6889">
        <f t="shared" si="755"/>
        <v>0</v>
      </c>
    </row>
    <row r="6890" spans="1:17" ht="19.5" x14ac:dyDescent="0.4">
      <c r="A6890" s="33">
        <f t="shared" si="749"/>
        <v>46621</v>
      </c>
      <c r="B6890" s="27" t="str">
        <f t="shared" si="751"/>
        <v>(日)</v>
      </c>
      <c r="C6890" s="34">
        <v>0.45833333333333298</v>
      </c>
      <c r="D6890" s="16" t="s">
        <v>18</v>
      </c>
      <c r="E6890" s="35">
        <v>0.47916666666666702</v>
      </c>
      <c r="F6890" s="50">
        <f>IF(COUNTIF('リスト（不使用）'!$A$5:$A$6,単年カーブ!$A$1),"希望数量入力ください",'単年（2027年度）'!$E$12*単年カーブ!$R$3+'単年（2027年度）'!$E$12*(1-単年カーブ!$R$3)*単年カーブ!Q6890)</f>
        <v>0</v>
      </c>
      <c r="G6890" s="47">
        <f t="shared" si="752"/>
        <v>0</v>
      </c>
      <c r="M6890">
        <f t="shared" si="753"/>
        <v>8</v>
      </c>
      <c r="N6890">
        <f>IF(OR(WEEKDAY(A6890)=1,WEEKDAY(A6890)=7,COUNTIF('2027祝日等（不使用）'!$A$1:$A$20,単年カーブ!A6890)=1),0,1)</f>
        <v>0</v>
      </c>
      <c r="O6890">
        <f t="shared" si="750"/>
        <v>23</v>
      </c>
      <c r="P6890">
        <f t="shared" si="754"/>
        <v>1</v>
      </c>
      <c r="Q6890">
        <f t="shared" si="755"/>
        <v>0</v>
      </c>
    </row>
    <row r="6891" spans="1:17" ht="19.5" x14ac:dyDescent="0.4">
      <c r="A6891" s="33">
        <f t="shared" si="749"/>
        <v>46621</v>
      </c>
      <c r="B6891" s="27" t="str">
        <f t="shared" si="751"/>
        <v>(日)</v>
      </c>
      <c r="C6891" s="34">
        <v>0.47916666666666702</v>
      </c>
      <c r="D6891" s="16" t="s">
        <v>18</v>
      </c>
      <c r="E6891" s="35">
        <v>0.5</v>
      </c>
      <c r="F6891" s="50">
        <f>IF(COUNTIF('リスト（不使用）'!$A$5:$A$6,単年カーブ!$A$1),"希望数量入力ください",'単年（2027年度）'!$E$12*単年カーブ!$R$3+'単年（2027年度）'!$E$12*(1-単年カーブ!$R$3)*単年カーブ!Q6891)</f>
        <v>0</v>
      </c>
      <c r="G6891" s="47">
        <f t="shared" si="752"/>
        <v>0</v>
      </c>
      <c r="M6891">
        <f t="shared" si="753"/>
        <v>8</v>
      </c>
      <c r="N6891">
        <f>IF(OR(WEEKDAY(A6891)=1,WEEKDAY(A6891)=7,COUNTIF('2027祝日等（不使用）'!$A$1:$A$20,単年カーブ!A6891)=1),0,1)</f>
        <v>0</v>
      </c>
      <c r="O6891">
        <f t="shared" si="750"/>
        <v>24</v>
      </c>
      <c r="P6891">
        <f t="shared" si="754"/>
        <v>1</v>
      </c>
      <c r="Q6891">
        <f t="shared" si="755"/>
        <v>0</v>
      </c>
    </row>
    <row r="6892" spans="1:17" ht="19.5" x14ac:dyDescent="0.4">
      <c r="A6892" s="33">
        <f t="shared" si="749"/>
        <v>46621</v>
      </c>
      <c r="B6892" s="27" t="str">
        <f t="shared" si="751"/>
        <v>(日)</v>
      </c>
      <c r="C6892" s="34">
        <v>0.5</v>
      </c>
      <c r="D6892" s="16" t="s">
        <v>18</v>
      </c>
      <c r="E6892" s="35">
        <v>0.52083333333333304</v>
      </c>
      <c r="F6892" s="50">
        <f>IF(COUNTIF('リスト（不使用）'!$A$5:$A$6,単年カーブ!$A$1),"希望数量入力ください",'単年（2027年度）'!$E$12*単年カーブ!$R$3+'単年（2027年度）'!$E$12*(1-単年カーブ!$R$3)*単年カーブ!Q6892)</f>
        <v>0</v>
      </c>
      <c r="G6892" s="47">
        <f t="shared" si="752"/>
        <v>0</v>
      </c>
      <c r="M6892">
        <f t="shared" si="753"/>
        <v>8</v>
      </c>
      <c r="N6892">
        <f>IF(OR(WEEKDAY(A6892)=1,WEEKDAY(A6892)=7,COUNTIF('2027祝日等（不使用）'!$A$1:$A$20,単年カーブ!A6892)=1),0,1)</f>
        <v>0</v>
      </c>
      <c r="O6892">
        <f t="shared" si="750"/>
        <v>25</v>
      </c>
      <c r="P6892">
        <f t="shared" si="754"/>
        <v>1</v>
      </c>
      <c r="Q6892">
        <f t="shared" si="755"/>
        <v>0</v>
      </c>
    </row>
    <row r="6893" spans="1:17" ht="19.5" x14ac:dyDescent="0.4">
      <c r="A6893" s="33">
        <f t="shared" si="749"/>
        <v>46621</v>
      </c>
      <c r="B6893" s="27" t="str">
        <f t="shared" si="751"/>
        <v>(日)</v>
      </c>
      <c r="C6893" s="34">
        <v>0.52083333333333304</v>
      </c>
      <c r="D6893" s="16" t="s">
        <v>18</v>
      </c>
      <c r="E6893" s="35">
        <v>0.54166666666666696</v>
      </c>
      <c r="F6893" s="50">
        <f>IF(COUNTIF('リスト（不使用）'!$A$5:$A$6,単年カーブ!$A$1),"希望数量入力ください",'単年（2027年度）'!$E$12*単年カーブ!$R$3+'単年（2027年度）'!$E$12*(1-単年カーブ!$R$3)*単年カーブ!Q6893)</f>
        <v>0</v>
      </c>
      <c r="G6893" s="47">
        <f t="shared" si="752"/>
        <v>0</v>
      </c>
      <c r="M6893">
        <f t="shared" si="753"/>
        <v>8</v>
      </c>
      <c r="N6893">
        <f>IF(OR(WEEKDAY(A6893)=1,WEEKDAY(A6893)=7,COUNTIF('2027祝日等（不使用）'!$A$1:$A$20,単年カーブ!A6893)=1),0,1)</f>
        <v>0</v>
      </c>
      <c r="O6893">
        <f t="shared" si="750"/>
        <v>26</v>
      </c>
      <c r="P6893">
        <f t="shared" si="754"/>
        <v>1</v>
      </c>
      <c r="Q6893">
        <f t="shared" si="755"/>
        <v>0</v>
      </c>
    </row>
    <row r="6894" spans="1:17" ht="19.5" x14ac:dyDescent="0.4">
      <c r="A6894" s="33">
        <f t="shared" si="749"/>
        <v>46621</v>
      </c>
      <c r="B6894" s="27" t="str">
        <f t="shared" si="751"/>
        <v>(日)</v>
      </c>
      <c r="C6894" s="34">
        <v>0.54166666666666696</v>
      </c>
      <c r="D6894" s="16" t="s">
        <v>18</v>
      </c>
      <c r="E6894" s="35">
        <v>0.5625</v>
      </c>
      <c r="F6894" s="50">
        <f>IF(COUNTIF('リスト（不使用）'!$A$5:$A$6,単年カーブ!$A$1),"希望数量入力ください",'単年（2027年度）'!$E$12*単年カーブ!$R$3+'単年（2027年度）'!$E$12*(1-単年カーブ!$R$3)*単年カーブ!Q6894)</f>
        <v>0</v>
      </c>
      <c r="G6894" s="47">
        <f t="shared" si="752"/>
        <v>0</v>
      </c>
      <c r="M6894">
        <f t="shared" si="753"/>
        <v>8</v>
      </c>
      <c r="N6894">
        <f>IF(OR(WEEKDAY(A6894)=1,WEEKDAY(A6894)=7,COUNTIF('2027祝日等（不使用）'!$A$1:$A$20,単年カーブ!A6894)=1),0,1)</f>
        <v>0</v>
      </c>
      <c r="O6894">
        <f t="shared" si="750"/>
        <v>27</v>
      </c>
      <c r="P6894">
        <f t="shared" si="754"/>
        <v>1</v>
      </c>
      <c r="Q6894">
        <f t="shared" si="755"/>
        <v>0</v>
      </c>
    </row>
    <row r="6895" spans="1:17" ht="19.5" x14ac:dyDescent="0.4">
      <c r="A6895" s="33">
        <f t="shared" si="749"/>
        <v>46621</v>
      </c>
      <c r="B6895" s="27" t="str">
        <f t="shared" si="751"/>
        <v>(日)</v>
      </c>
      <c r="C6895" s="34">
        <v>0.5625</v>
      </c>
      <c r="D6895" s="16" t="s">
        <v>18</v>
      </c>
      <c r="E6895" s="35">
        <v>0.58333333333333304</v>
      </c>
      <c r="F6895" s="50">
        <f>IF(COUNTIF('リスト（不使用）'!$A$5:$A$6,単年カーブ!$A$1),"希望数量入力ください",'単年（2027年度）'!$E$12*単年カーブ!$R$3+'単年（2027年度）'!$E$12*(1-単年カーブ!$R$3)*単年カーブ!Q6895)</f>
        <v>0</v>
      </c>
      <c r="G6895" s="47">
        <f t="shared" si="752"/>
        <v>0</v>
      </c>
      <c r="M6895">
        <f t="shared" si="753"/>
        <v>8</v>
      </c>
      <c r="N6895">
        <f>IF(OR(WEEKDAY(A6895)=1,WEEKDAY(A6895)=7,COUNTIF('2027祝日等（不使用）'!$A$1:$A$20,単年カーブ!A6895)=1),0,1)</f>
        <v>0</v>
      </c>
      <c r="O6895">
        <f t="shared" si="750"/>
        <v>28</v>
      </c>
      <c r="P6895">
        <f t="shared" si="754"/>
        <v>1</v>
      </c>
      <c r="Q6895">
        <f t="shared" si="755"/>
        <v>0</v>
      </c>
    </row>
    <row r="6896" spans="1:17" ht="19.5" x14ac:dyDescent="0.4">
      <c r="A6896" s="33">
        <f t="shared" si="749"/>
        <v>46621</v>
      </c>
      <c r="B6896" s="27" t="str">
        <f t="shared" si="751"/>
        <v>(日)</v>
      </c>
      <c r="C6896" s="34">
        <v>0.58333333333333304</v>
      </c>
      <c r="D6896" s="16" t="s">
        <v>18</v>
      </c>
      <c r="E6896" s="35">
        <v>0.60416666666666696</v>
      </c>
      <c r="F6896" s="50">
        <f>IF(COUNTIF('リスト（不使用）'!$A$5:$A$6,単年カーブ!$A$1),"希望数量入力ください",'単年（2027年度）'!$E$12*単年カーブ!$R$3+'単年（2027年度）'!$E$12*(1-単年カーブ!$R$3)*単年カーブ!Q6896)</f>
        <v>0</v>
      </c>
      <c r="G6896" s="47">
        <f t="shared" si="752"/>
        <v>0</v>
      </c>
      <c r="M6896">
        <f t="shared" si="753"/>
        <v>8</v>
      </c>
      <c r="N6896">
        <f>IF(OR(WEEKDAY(A6896)=1,WEEKDAY(A6896)=7,COUNTIF('2027祝日等（不使用）'!$A$1:$A$20,単年カーブ!A6896)=1),0,1)</f>
        <v>0</v>
      </c>
      <c r="O6896">
        <f t="shared" si="750"/>
        <v>29</v>
      </c>
      <c r="P6896">
        <f t="shared" si="754"/>
        <v>1</v>
      </c>
      <c r="Q6896">
        <f t="shared" si="755"/>
        <v>0</v>
      </c>
    </row>
    <row r="6897" spans="1:17" ht="19.5" x14ac:dyDescent="0.4">
      <c r="A6897" s="33">
        <f t="shared" si="749"/>
        <v>46621</v>
      </c>
      <c r="B6897" s="27" t="str">
        <f t="shared" si="751"/>
        <v>(日)</v>
      </c>
      <c r="C6897" s="34">
        <v>0.60416666666666696</v>
      </c>
      <c r="D6897" s="16" t="s">
        <v>18</v>
      </c>
      <c r="E6897" s="35">
        <v>0.625</v>
      </c>
      <c r="F6897" s="50">
        <f>IF(COUNTIF('リスト（不使用）'!$A$5:$A$6,単年カーブ!$A$1),"希望数量入力ください",'単年（2027年度）'!$E$12*単年カーブ!$R$3+'単年（2027年度）'!$E$12*(1-単年カーブ!$R$3)*単年カーブ!Q6897)</f>
        <v>0</v>
      </c>
      <c r="G6897" s="47">
        <f t="shared" si="752"/>
        <v>0</v>
      </c>
      <c r="M6897">
        <f t="shared" si="753"/>
        <v>8</v>
      </c>
      <c r="N6897">
        <f>IF(OR(WEEKDAY(A6897)=1,WEEKDAY(A6897)=7,COUNTIF('2027祝日等（不使用）'!$A$1:$A$20,単年カーブ!A6897)=1),0,1)</f>
        <v>0</v>
      </c>
      <c r="O6897">
        <f t="shared" si="750"/>
        <v>30</v>
      </c>
      <c r="P6897">
        <f t="shared" si="754"/>
        <v>1</v>
      </c>
      <c r="Q6897">
        <f t="shared" si="755"/>
        <v>0</v>
      </c>
    </row>
    <row r="6898" spans="1:17" ht="19.5" x14ac:dyDescent="0.4">
      <c r="A6898" s="33">
        <f t="shared" si="749"/>
        <v>46621</v>
      </c>
      <c r="B6898" s="27" t="str">
        <f t="shared" si="751"/>
        <v>(日)</v>
      </c>
      <c r="C6898" s="34">
        <v>0.625</v>
      </c>
      <c r="D6898" s="16" t="s">
        <v>18</v>
      </c>
      <c r="E6898" s="35">
        <v>0.64583333333333304</v>
      </c>
      <c r="F6898" s="50">
        <f>IF(COUNTIF('リスト（不使用）'!$A$5:$A$6,単年カーブ!$A$1),"希望数量入力ください",'単年（2027年度）'!$E$12*単年カーブ!$R$3+'単年（2027年度）'!$E$12*(1-単年カーブ!$R$3)*単年カーブ!Q6898)</f>
        <v>0</v>
      </c>
      <c r="G6898" s="47">
        <f t="shared" si="752"/>
        <v>0</v>
      </c>
      <c r="M6898">
        <f t="shared" si="753"/>
        <v>8</v>
      </c>
      <c r="N6898">
        <f>IF(OR(WEEKDAY(A6898)=1,WEEKDAY(A6898)=7,COUNTIF('2027祝日等（不使用）'!$A$1:$A$20,単年カーブ!A6898)=1),0,1)</f>
        <v>0</v>
      </c>
      <c r="O6898">
        <f t="shared" si="750"/>
        <v>31</v>
      </c>
      <c r="P6898">
        <f t="shared" si="754"/>
        <v>1</v>
      </c>
      <c r="Q6898">
        <f t="shared" si="755"/>
        <v>0</v>
      </c>
    </row>
    <row r="6899" spans="1:17" ht="19.5" x14ac:dyDescent="0.4">
      <c r="A6899" s="33">
        <f t="shared" si="749"/>
        <v>46621</v>
      </c>
      <c r="B6899" s="27" t="str">
        <f t="shared" si="751"/>
        <v>(日)</v>
      </c>
      <c r="C6899" s="34">
        <v>0.64583333333333304</v>
      </c>
      <c r="D6899" s="16" t="s">
        <v>18</v>
      </c>
      <c r="E6899" s="35">
        <v>0.66666666666666696</v>
      </c>
      <c r="F6899" s="50">
        <f>IF(COUNTIF('リスト（不使用）'!$A$5:$A$6,単年カーブ!$A$1),"希望数量入力ください",'単年（2027年度）'!$E$12*単年カーブ!$R$3+'単年（2027年度）'!$E$12*(1-単年カーブ!$R$3)*単年カーブ!Q6899)</f>
        <v>0</v>
      </c>
      <c r="G6899" s="47">
        <f t="shared" si="752"/>
        <v>0</v>
      </c>
      <c r="M6899">
        <f t="shared" si="753"/>
        <v>8</v>
      </c>
      <c r="N6899">
        <f>IF(OR(WEEKDAY(A6899)=1,WEEKDAY(A6899)=7,COUNTIF('2027祝日等（不使用）'!$A$1:$A$20,単年カーブ!A6899)=1),0,1)</f>
        <v>0</v>
      </c>
      <c r="O6899">
        <f t="shared" si="750"/>
        <v>32</v>
      </c>
      <c r="P6899">
        <f t="shared" si="754"/>
        <v>1</v>
      </c>
      <c r="Q6899">
        <f t="shared" si="755"/>
        <v>0</v>
      </c>
    </row>
    <row r="6900" spans="1:17" ht="19.5" x14ac:dyDescent="0.4">
      <c r="A6900" s="33">
        <f t="shared" ref="A6900:A6963" si="756">A6852+1</f>
        <v>46621</v>
      </c>
      <c r="B6900" s="27" t="str">
        <f t="shared" si="751"/>
        <v>(日)</v>
      </c>
      <c r="C6900" s="34">
        <v>0.66666666666666696</v>
      </c>
      <c r="D6900" s="16" t="s">
        <v>18</v>
      </c>
      <c r="E6900" s="35">
        <v>0.6875</v>
      </c>
      <c r="F6900" s="50">
        <f>IF(COUNTIF('リスト（不使用）'!$A$5:$A$6,単年カーブ!$A$1),"希望数量入力ください",'単年（2027年度）'!$E$12*単年カーブ!$R$3+'単年（2027年度）'!$E$12*(1-単年カーブ!$R$3)*単年カーブ!Q6900)</f>
        <v>0</v>
      </c>
      <c r="G6900" s="47">
        <f t="shared" si="752"/>
        <v>0</v>
      </c>
      <c r="M6900">
        <f t="shared" si="753"/>
        <v>8</v>
      </c>
      <c r="N6900">
        <f>IF(OR(WEEKDAY(A6900)=1,WEEKDAY(A6900)=7,COUNTIF('2027祝日等（不使用）'!$A$1:$A$20,単年カーブ!A6900)=1),0,1)</f>
        <v>0</v>
      </c>
      <c r="O6900">
        <f t="shared" ref="O6900:O6963" si="757">O6852</f>
        <v>33</v>
      </c>
      <c r="P6900">
        <f t="shared" si="754"/>
        <v>1</v>
      </c>
      <c r="Q6900">
        <f t="shared" si="755"/>
        <v>0</v>
      </c>
    </row>
    <row r="6901" spans="1:17" ht="19.5" x14ac:dyDescent="0.4">
      <c r="A6901" s="33">
        <f t="shared" si="756"/>
        <v>46621</v>
      </c>
      <c r="B6901" s="27" t="str">
        <f t="shared" si="751"/>
        <v>(日)</v>
      </c>
      <c r="C6901" s="34">
        <v>0.6875</v>
      </c>
      <c r="D6901" s="16" t="s">
        <v>18</v>
      </c>
      <c r="E6901" s="35">
        <v>0.70833333333333304</v>
      </c>
      <c r="F6901" s="50">
        <f>IF(COUNTIF('リスト（不使用）'!$A$5:$A$6,単年カーブ!$A$1),"希望数量入力ください",'単年（2027年度）'!$E$12*単年カーブ!$R$3+'単年（2027年度）'!$E$12*(1-単年カーブ!$R$3)*単年カーブ!Q6901)</f>
        <v>0</v>
      </c>
      <c r="G6901" s="47">
        <f t="shared" si="752"/>
        <v>0</v>
      </c>
      <c r="M6901">
        <f t="shared" si="753"/>
        <v>8</v>
      </c>
      <c r="N6901">
        <f>IF(OR(WEEKDAY(A6901)=1,WEEKDAY(A6901)=7,COUNTIF('2027祝日等（不使用）'!$A$1:$A$20,単年カーブ!A6901)=1),0,1)</f>
        <v>0</v>
      </c>
      <c r="O6901">
        <f t="shared" si="757"/>
        <v>34</v>
      </c>
      <c r="P6901">
        <f t="shared" si="754"/>
        <v>1</v>
      </c>
      <c r="Q6901">
        <f t="shared" si="755"/>
        <v>0</v>
      </c>
    </row>
    <row r="6902" spans="1:17" ht="19.5" x14ac:dyDescent="0.4">
      <c r="A6902" s="33">
        <f t="shared" si="756"/>
        <v>46621</v>
      </c>
      <c r="B6902" s="27" t="str">
        <f t="shared" si="751"/>
        <v>(日)</v>
      </c>
      <c r="C6902" s="34">
        <v>0.70833333333333304</v>
      </c>
      <c r="D6902" s="16" t="s">
        <v>18</v>
      </c>
      <c r="E6902" s="35">
        <v>0.72916666666666696</v>
      </c>
      <c r="F6902" s="50">
        <f>IF(COUNTIF('リスト（不使用）'!$A$5:$A$6,単年カーブ!$A$1),"希望数量入力ください",'単年（2027年度）'!$E$12*単年カーブ!$R$3+'単年（2027年度）'!$E$12*(1-単年カーブ!$R$3)*単年カーブ!Q6902)</f>
        <v>0</v>
      </c>
      <c r="G6902" s="47">
        <f t="shared" si="752"/>
        <v>0</v>
      </c>
      <c r="M6902">
        <f t="shared" si="753"/>
        <v>8</v>
      </c>
      <c r="N6902">
        <f>IF(OR(WEEKDAY(A6902)=1,WEEKDAY(A6902)=7,COUNTIF('2027祝日等（不使用）'!$A$1:$A$20,単年カーブ!A6902)=1),0,1)</f>
        <v>0</v>
      </c>
      <c r="O6902">
        <f t="shared" si="757"/>
        <v>35</v>
      </c>
      <c r="P6902">
        <f t="shared" si="754"/>
        <v>1</v>
      </c>
      <c r="Q6902">
        <f t="shared" si="755"/>
        <v>0</v>
      </c>
    </row>
    <row r="6903" spans="1:17" ht="19.5" x14ac:dyDescent="0.4">
      <c r="A6903" s="33">
        <f t="shared" si="756"/>
        <v>46621</v>
      </c>
      <c r="B6903" s="27" t="str">
        <f t="shared" si="751"/>
        <v>(日)</v>
      </c>
      <c r="C6903" s="34">
        <v>0.72916666666666696</v>
      </c>
      <c r="D6903" s="16" t="s">
        <v>18</v>
      </c>
      <c r="E6903" s="35">
        <v>0.75</v>
      </c>
      <c r="F6903" s="50">
        <f>IF(COUNTIF('リスト（不使用）'!$A$5:$A$6,単年カーブ!$A$1),"希望数量入力ください",'単年（2027年度）'!$E$12*単年カーブ!$R$3+'単年（2027年度）'!$E$12*(1-単年カーブ!$R$3)*単年カーブ!Q6903)</f>
        <v>0</v>
      </c>
      <c r="G6903" s="47">
        <f t="shared" si="752"/>
        <v>0</v>
      </c>
      <c r="M6903">
        <f t="shared" si="753"/>
        <v>8</v>
      </c>
      <c r="N6903">
        <f>IF(OR(WEEKDAY(A6903)=1,WEEKDAY(A6903)=7,COUNTIF('2027祝日等（不使用）'!$A$1:$A$20,単年カーブ!A6903)=1),0,1)</f>
        <v>0</v>
      </c>
      <c r="O6903">
        <f t="shared" si="757"/>
        <v>36</v>
      </c>
      <c r="P6903">
        <f t="shared" si="754"/>
        <v>1</v>
      </c>
      <c r="Q6903">
        <f t="shared" si="755"/>
        <v>0</v>
      </c>
    </row>
    <row r="6904" spans="1:17" ht="19.5" x14ac:dyDescent="0.4">
      <c r="A6904" s="33">
        <f t="shared" si="756"/>
        <v>46621</v>
      </c>
      <c r="B6904" s="27" t="str">
        <f t="shared" si="751"/>
        <v>(日)</v>
      </c>
      <c r="C6904" s="34">
        <v>0.75</v>
      </c>
      <c r="D6904" s="16" t="s">
        <v>18</v>
      </c>
      <c r="E6904" s="35">
        <v>0.77083333333333304</v>
      </c>
      <c r="F6904" s="50">
        <f>IF(COUNTIF('リスト（不使用）'!$A$5:$A$6,単年カーブ!$A$1),"希望数量入力ください",'単年（2027年度）'!$E$12*単年カーブ!$R$3+'単年（2027年度）'!$E$12*(1-単年カーブ!$R$3)*単年カーブ!Q6904)</f>
        <v>0</v>
      </c>
      <c r="G6904" s="47">
        <f t="shared" si="752"/>
        <v>0</v>
      </c>
      <c r="M6904">
        <f t="shared" si="753"/>
        <v>8</v>
      </c>
      <c r="N6904">
        <f>IF(OR(WEEKDAY(A6904)=1,WEEKDAY(A6904)=7,COUNTIF('2027祝日等（不使用）'!$A$1:$A$20,単年カーブ!A6904)=1),0,1)</f>
        <v>0</v>
      </c>
      <c r="O6904">
        <f t="shared" si="757"/>
        <v>37</v>
      </c>
      <c r="P6904">
        <f t="shared" si="754"/>
        <v>1</v>
      </c>
      <c r="Q6904">
        <f t="shared" si="755"/>
        <v>0</v>
      </c>
    </row>
    <row r="6905" spans="1:17" ht="19.5" x14ac:dyDescent="0.4">
      <c r="A6905" s="33">
        <f t="shared" si="756"/>
        <v>46621</v>
      </c>
      <c r="B6905" s="27" t="str">
        <f t="shared" si="751"/>
        <v>(日)</v>
      </c>
      <c r="C6905" s="34">
        <v>0.77083333333333304</v>
      </c>
      <c r="D6905" s="16" t="s">
        <v>18</v>
      </c>
      <c r="E6905" s="35">
        <v>0.79166666666666696</v>
      </c>
      <c r="F6905" s="50">
        <f>IF(COUNTIF('リスト（不使用）'!$A$5:$A$6,単年カーブ!$A$1),"希望数量入力ください",'単年（2027年度）'!$E$12*単年カーブ!$R$3+'単年（2027年度）'!$E$12*(1-単年カーブ!$R$3)*単年カーブ!Q6905)</f>
        <v>0</v>
      </c>
      <c r="G6905" s="47">
        <f t="shared" si="752"/>
        <v>0</v>
      </c>
      <c r="M6905">
        <f t="shared" si="753"/>
        <v>8</v>
      </c>
      <c r="N6905">
        <f>IF(OR(WEEKDAY(A6905)=1,WEEKDAY(A6905)=7,COUNTIF('2027祝日等（不使用）'!$A$1:$A$20,単年カーブ!A6905)=1),0,1)</f>
        <v>0</v>
      </c>
      <c r="O6905">
        <f t="shared" si="757"/>
        <v>38</v>
      </c>
      <c r="P6905">
        <f t="shared" si="754"/>
        <v>1</v>
      </c>
      <c r="Q6905">
        <f t="shared" si="755"/>
        <v>0</v>
      </c>
    </row>
    <row r="6906" spans="1:17" ht="19.5" x14ac:dyDescent="0.4">
      <c r="A6906" s="33">
        <f t="shared" si="756"/>
        <v>46621</v>
      </c>
      <c r="B6906" s="27" t="str">
        <f t="shared" si="751"/>
        <v>(日)</v>
      </c>
      <c r="C6906" s="34">
        <v>0.79166666666666696</v>
      </c>
      <c r="D6906" s="16" t="s">
        <v>18</v>
      </c>
      <c r="E6906" s="35">
        <v>0.8125</v>
      </c>
      <c r="F6906" s="50">
        <f>IF(COUNTIF('リスト（不使用）'!$A$5:$A$6,単年カーブ!$A$1),"希望数量入力ください",'単年（2027年度）'!$E$12*単年カーブ!$R$3+'単年（2027年度）'!$E$12*(1-単年カーブ!$R$3)*単年カーブ!Q6906)</f>
        <v>0</v>
      </c>
      <c r="G6906" s="47">
        <f t="shared" si="752"/>
        <v>0</v>
      </c>
      <c r="M6906">
        <f t="shared" si="753"/>
        <v>8</v>
      </c>
      <c r="N6906">
        <f>IF(OR(WEEKDAY(A6906)=1,WEEKDAY(A6906)=7,COUNTIF('2027祝日等（不使用）'!$A$1:$A$20,単年カーブ!A6906)=1),0,1)</f>
        <v>0</v>
      </c>
      <c r="O6906">
        <f t="shared" si="757"/>
        <v>39</v>
      </c>
      <c r="P6906">
        <f t="shared" si="754"/>
        <v>1</v>
      </c>
      <c r="Q6906">
        <f t="shared" si="755"/>
        <v>0</v>
      </c>
    </row>
    <row r="6907" spans="1:17" ht="19.5" x14ac:dyDescent="0.4">
      <c r="A6907" s="33">
        <f t="shared" si="756"/>
        <v>46621</v>
      </c>
      <c r="B6907" s="27" t="str">
        <f t="shared" si="751"/>
        <v>(日)</v>
      </c>
      <c r="C6907" s="34">
        <v>0.8125</v>
      </c>
      <c r="D6907" s="16" t="s">
        <v>18</v>
      </c>
      <c r="E6907" s="35">
        <v>0.83333333333333304</v>
      </c>
      <c r="F6907" s="50">
        <f>IF(COUNTIF('リスト（不使用）'!$A$5:$A$6,単年カーブ!$A$1),"希望数量入力ください",'単年（2027年度）'!$E$12*単年カーブ!$R$3+'単年（2027年度）'!$E$12*(1-単年カーブ!$R$3)*単年カーブ!Q6907)</f>
        <v>0</v>
      </c>
      <c r="G6907" s="47">
        <f t="shared" si="752"/>
        <v>0</v>
      </c>
      <c r="M6907">
        <f t="shared" si="753"/>
        <v>8</v>
      </c>
      <c r="N6907">
        <f>IF(OR(WEEKDAY(A6907)=1,WEEKDAY(A6907)=7,COUNTIF('2027祝日等（不使用）'!$A$1:$A$20,単年カーブ!A6907)=1),0,1)</f>
        <v>0</v>
      </c>
      <c r="O6907">
        <f t="shared" si="757"/>
        <v>40</v>
      </c>
      <c r="P6907">
        <f t="shared" si="754"/>
        <v>1</v>
      </c>
      <c r="Q6907">
        <f t="shared" si="755"/>
        <v>0</v>
      </c>
    </row>
    <row r="6908" spans="1:17" ht="19.5" x14ac:dyDescent="0.4">
      <c r="A6908" s="33">
        <f t="shared" si="756"/>
        <v>46621</v>
      </c>
      <c r="B6908" s="27" t="str">
        <f t="shared" si="751"/>
        <v>(日)</v>
      </c>
      <c r="C6908" s="34">
        <v>0.83333333333333304</v>
      </c>
      <c r="D6908" s="16" t="s">
        <v>18</v>
      </c>
      <c r="E6908" s="35">
        <v>0.85416666666666696</v>
      </c>
      <c r="F6908" s="50">
        <f>IF(COUNTIF('リスト（不使用）'!$A$5:$A$6,単年カーブ!$A$1),"希望数量入力ください",'単年（2027年度）'!$E$12*単年カーブ!$R$3+'単年（2027年度）'!$E$12*(1-単年カーブ!$R$3)*単年カーブ!Q6908)</f>
        <v>0</v>
      </c>
      <c r="G6908" s="47">
        <f t="shared" si="752"/>
        <v>0</v>
      </c>
      <c r="M6908">
        <f t="shared" si="753"/>
        <v>8</v>
      </c>
      <c r="N6908">
        <f>IF(OR(WEEKDAY(A6908)=1,WEEKDAY(A6908)=7,COUNTIF('2027祝日等（不使用）'!$A$1:$A$20,単年カーブ!A6908)=1),0,1)</f>
        <v>0</v>
      </c>
      <c r="O6908">
        <f t="shared" si="757"/>
        <v>41</v>
      </c>
      <c r="P6908">
        <f t="shared" si="754"/>
        <v>0</v>
      </c>
      <c r="Q6908">
        <f t="shared" si="755"/>
        <v>0</v>
      </c>
    </row>
    <row r="6909" spans="1:17" ht="19.5" x14ac:dyDescent="0.4">
      <c r="A6909" s="33">
        <f t="shared" si="756"/>
        <v>46621</v>
      </c>
      <c r="B6909" s="27" t="str">
        <f t="shared" si="751"/>
        <v>(日)</v>
      </c>
      <c r="C6909" s="34">
        <v>0.85416666666666696</v>
      </c>
      <c r="D6909" s="16" t="s">
        <v>18</v>
      </c>
      <c r="E6909" s="35">
        <v>0.875</v>
      </c>
      <c r="F6909" s="50">
        <f>IF(COUNTIF('リスト（不使用）'!$A$5:$A$6,単年カーブ!$A$1),"希望数量入力ください",'単年（2027年度）'!$E$12*単年カーブ!$R$3+'単年（2027年度）'!$E$12*(1-単年カーブ!$R$3)*単年カーブ!Q6909)</f>
        <v>0</v>
      </c>
      <c r="G6909" s="47">
        <f t="shared" si="752"/>
        <v>0</v>
      </c>
      <c r="M6909">
        <f t="shared" si="753"/>
        <v>8</v>
      </c>
      <c r="N6909">
        <f>IF(OR(WEEKDAY(A6909)=1,WEEKDAY(A6909)=7,COUNTIF('2027祝日等（不使用）'!$A$1:$A$20,単年カーブ!A6909)=1),0,1)</f>
        <v>0</v>
      </c>
      <c r="O6909">
        <f t="shared" si="757"/>
        <v>42</v>
      </c>
      <c r="P6909">
        <f t="shared" si="754"/>
        <v>0</v>
      </c>
      <c r="Q6909">
        <f t="shared" si="755"/>
        <v>0</v>
      </c>
    </row>
    <row r="6910" spans="1:17" ht="19.5" x14ac:dyDescent="0.4">
      <c r="A6910" s="33">
        <f t="shared" si="756"/>
        <v>46621</v>
      </c>
      <c r="B6910" s="27" t="str">
        <f t="shared" si="751"/>
        <v>(日)</v>
      </c>
      <c r="C6910" s="34">
        <v>0.875</v>
      </c>
      <c r="D6910" s="16" t="s">
        <v>18</v>
      </c>
      <c r="E6910" s="35">
        <v>0.89583333333333304</v>
      </c>
      <c r="F6910" s="50">
        <f>IF(COUNTIF('リスト（不使用）'!$A$5:$A$6,単年カーブ!$A$1),"希望数量入力ください",'単年（2027年度）'!$E$12*単年カーブ!$R$3+'単年（2027年度）'!$E$12*(1-単年カーブ!$R$3)*単年カーブ!Q6910)</f>
        <v>0</v>
      </c>
      <c r="G6910" s="47">
        <f t="shared" si="752"/>
        <v>0</v>
      </c>
      <c r="M6910">
        <f t="shared" si="753"/>
        <v>8</v>
      </c>
      <c r="N6910">
        <f>IF(OR(WEEKDAY(A6910)=1,WEEKDAY(A6910)=7,COUNTIF('2027祝日等（不使用）'!$A$1:$A$20,単年カーブ!A6910)=1),0,1)</f>
        <v>0</v>
      </c>
      <c r="O6910">
        <f t="shared" si="757"/>
        <v>43</v>
      </c>
      <c r="P6910">
        <f t="shared" si="754"/>
        <v>0</v>
      </c>
      <c r="Q6910">
        <f t="shared" si="755"/>
        <v>0</v>
      </c>
    </row>
    <row r="6911" spans="1:17" ht="19.5" x14ac:dyDescent="0.4">
      <c r="A6911" s="33">
        <f t="shared" si="756"/>
        <v>46621</v>
      </c>
      <c r="B6911" s="27" t="str">
        <f t="shared" si="751"/>
        <v>(日)</v>
      </c>
      <c r="C6911" s="34">
        <v>0.89583333333333304</v>
      </c>
      <c r="D6911" s="16" t="s">
        <v>18</v>
      </c>
      <c r="E6911" s="35">
        <v>0.91666666666666696</v>
      </c>
      <c r="F6911" s="50">
        <f>IF(COUNTIF('リスト（不使用）'!$A$5:$A$6,単年カーブ!$A$1),"希望数量入力ください",'単年（2027年度）'!$E$12*単年カーブ!$R$3+'単年（2027年度）'!$E$12*(1-単年カーブ!$R$3)*単年カーブ!Q6911)</f>
        <v>0</v>
      </c>
      <c r="G6911" s="47">
        <f t="shared" si="752"/>
        <v>0</v>
      </c>
      <c r="M6911">
        <f t="shared" si="753"/>
        <v>8</v>
      </c>
      <c r="N6911">
        <f>IF(OR(WEEKDAY(A6911)=1,WEEKDAY(A6911)=7,COUNTIF('2027祝日等（不使用）'!$A$1:$A$20,単年カーブ!A6911)=1),0,1)</f>
        <v>0</v>
      </c>
      <c r="O6911">
        <f t="shared" si="757"/>
        <v>44</v>
      </c>
      <c r="P6911">
        <f t="shared" si="754"/>
        <v>0</v>
      </c>
      <c r="Q6911">
        <f t="shared" si="755"/>
        <v>0</v>
      </c>
    </row>
    <row r="6912" spans="1:17" ht="19.5" x14ac:dyDescent="0.4">
      <c r="A6912" s="33">
        <f t="shared" si="756"/>
        <v>46621</v>
      </c>
      <c r="B6912" s="27" t="str">
        <f t="shared" si="751"/>
        <v>(日)</v>
      </c>
      <c r="C6912" s="34">
        <v>0.91666666666666696</v>
      </c>
      <c r="D6912" s="16" t="s">
        <v>18</v>
      </c>
      <c r="E6912" s="35">
        <v>0.9375</v>
      </c>
      <c r="F6912" s="50">
        <f>IF(COUNTIF('リスト（不使用）'!$A$5:$A$6,単年カーブ!$A$1),"希望数量入力ください",'単年（2027年度）'!$E$12*単年カーブ!$R$3+'単年（2027年度）'!$E$12*(1-単年カーブ!$R$3)*単年カーブ!Q6912)</f>
        <v>0</v>
      </c>
      <c r="G6912" s="47">
        <f t="shared" si="752"/>
        <v>0</v>
      </c>
      <c r="M6912">
        <f t="shared" si="753"/>
        <v>8</v>
      </c>
      <c r="N6912">
        <f>IF(OR(WEEKDAY(A6912)=1,WEEKDAY(A6912)=7,COUNTIF('2027祝日等（不使用）'!$A$1:$A$20,単年カーブ!A6912)=1),0,1)</f>
        <v>0</v>
      </c>
      <c r="O6912">
        <f t="shared" si="757"/>
        <v>45</v>
      </c>
      <c r="P6912">
        <f t="shared" si="754"/>
        <v>0</v>
      </c>
      <c r="Q6912">
        <f t="shared" si="755"/>
        <v>0</v>
      </c>
    </row>
    <row r="6913" spans="1:17" ht="19.5" x14ac:dyDescent="0.4">
      <c r="A6913" s="33">
        <f t="shared" si="756"/>
        <v>46621</v>
      </c>
      <c r="B6913" s="27" t="str">
        <f t="shared" si="751"/>
        <v>(日)</v>
      </c>
      <c r="C6913" s="34">
        <v>0.9375</v>
      </c>
      <c r="D6913" s="16" t="s">
        <v>18</v>
      </c>
      <c r="E6913" s="35">
        <v>0.95833333333333304</v>
      </c>
      <c r="F6913" s="50">
        <f>IF(COUNTIF('リスト（不使用）'!$A$5:$A$6,単年カーブ!$A$1),"希望数量入力ください",'単年（2027年度）'!$E$12*単年カーブ!$R$3+'単年（2027年度）'!$E$12*(1-単年カーブ!$R$3)*単年カーブ!Q6913)</f>
        <v>0</v>
      </c>
      <c r="G6913" s="47">
        <f t="shared" si="752"/>
        <v>0</v>
      </c>
      <c r="M6913">
        <f t="shared" si="753"/>
        <v>8</v>
      </c>
      <c r="N6913">
        <f>IF(OR(WEEKDAY(A6913)=1,WEEKDAY(A6913)=7,COUNTIF('2027祝日等（不使用）'!$A$1:$A$20,単年カーブ!A6913)=1),0,1)</f>
        <v>0</v>
      </c>
      <c r="O6913">
        <f t="shared" si="757"/>
        <v>46</v>
      </c>
      <c r="P6913">
        <f t="shared" si="754"/>
        <v>0</v>
      </c>
      <c r="Q6913">
        <f t="shared" si="755"/>
        <v>0</v>
      </c>
    </row>
    <row r="6914" spans="1:17" ht="19.5" x14ac:dyDescent="0.4">
      <c r="A6914" s="33">
        <f t="shared" si="756"/>
        <v>46621</v>
      </c>
      <c r="B6914" s="27" t="str">
        <f t="shared" si="751"/>
        <v>(日)</v>
      </c>
      <c r="C6914" s="34">
        <v>0.95833333333333304</v>
      </c>
      <c r="D6914" s="16" t="s">
        <v>18</v>
      </c>
      <c r="E6914" s="35">
        <v>0.97916666666666696</v>
      </c>
      <c r="F6914" s="50">
        <f>IF(COUNTIF('リスト（不使用）'!$A$5:$A$6,単年カーブ!$A$1),"希望数量入力ください",'単年（2027年度）'!$E$12*単年カーブ!$R$3+'単年（2027年度）'!$E$12*(1-単年カーブ!$R$3)*単年カーブ!Q6914)</f>
        <v>0</v>
      </c>
      <c r="G6914" s="47">
        <f t="shared" si="752"/>
        <v>0</v>
      </c>
      <c r="M6914">
        <f t="shared" si="753"/>
        <v>8</v>
      </c>
      <c r="N6914">
        <f>IF(OR(WEEKDAY(A6914)=1,WEEKDAY(A6914)=7,COUNTIF('2027祝日等（不使用）'!$A$1:$A$20,単年カーブ!A6914)=1),0,1)</f>
        <v>0</v>
      </c>
      <c r="O6914">
        <f t="shared" si="757"/>
        <v>47</v>
      </c>
      <c r="P6914">
        <f t="shared" si="754"/>
        <v>0</v>
      </c>
      <c r="Q6914">
        <f t="shared" si="755"/>
        <v>0</v>
      </c>
    </row>
    <row r="6915" spans="1:17" ht="19.5" x14ac:dyDescent="0.4">
      <c r="A6915" s="33">
        <f t="shared" si="756"/>
        <v>46621</v>
      </c>
      <c r="B6915" s="27" t="str">
        <f t="shared" si="751"/>
        <v>(日)</v>
      </c>
      <c r="C6915" s="34">
        <v>0.97916666666666696</v>
      </c>
      <c r="D6915" s="16" t="s">
        <v>18</v>
      </c>
      <c r="E6915" s="35" t="s">
        <v>17</v>
      </c>
      <c r="F6915" s="50">
        <f>IF(COUNTIF('リスト（不使用）'!$A$5:$A$6,単年カーブ!$A$1),"希望数量入力ください",'単年（2027年度）'!$E$12*単年カーブ!$R$3+'単年（2027年度）'!$E$12*(1-単年カーブ!$R$3)*単年カーブ!Q6915)</f>
        <v>0</v>
      </c>
      <c r="G6915" s="47">
        <f t="shared" si="752"/>
        <v>0</v>
      </c>
      <c r="M6915">
        <f t="shared" si="753"/>
        <v>8</v>
      </c>
      <c r="N6915">
        <f>IF(OR(WEEKDAY(A6915)=1,WEEKDAY(A6915)=7,COUNTIF('2027祝日等（不使用）'!$A$1:$A$20,単年カーブ!A6915)=1),0,1)</f>
        <v>0</v>
      </c>
      <c r="O6915">
        <f t="shared" si="757"/>
        <v>48</v>
      </c>
      <c r="P6915">
        <f t="shared" si="754"/>
        <v>0</v>
      </c>
      <c r="Q6915">
        <f t="shared" si="755"/>
        <v>0</v>
      </c>
    </row>
    <row r="6916" spans="1:17" ht="19.5" x14ac:dyDescent="0.4">
      <c r="A6916" s="33">
        <f t="shared" si="756"/>
        <v>46622</v>
      </c>
      <c r="B6916" s="27" t="str">
        <f t="shared" ref="B6916:B6979" si="758">TEXT(A6916,"(aaa)")</f>
        <v>(月)</v>
      </c>
      <c r="C6916" s="34">
        <v>0</v>
      </c>
      <c r="D6916" s="16" t="s">
        <v>18</v>
      </c>
      <c r="E6916" s="35">
        <v>2.0833333333333332E-2</v>
      </c>
      <c r="F6916" s="50">
        <f>IF(COUNTIF('リスト（不使用）'!$A$5:$A$6,単年カーブ!$A$1),"希望数量入力ください",'単年（2027年度）'!$E$12*単年カーブ!$R$3+'単年（2027年度）'!$E$12*(1-単年カーブ!$R$3)*単年カーブ!Q6916)</f>
        <v>0</v>
      </c>
      <c r="G6916" s="47">
        <f t="shared" ref="G6916:G6979" si="759">F6916/2</f>
        <v>0</v>
      </c>
      <c r="M6916">
        <f t="shared" ref="M6916:M6979" si="760">MONTH(A6916)</f>
        <v>8</v>
      </c>
      <c r="N6916">
        <f>IF(OR(WEEKDAY(A6916)=1,WEEKDAY(A6916)=7,COUNTIF('2027祝日等（不使用）'!$A$1:$A$20,単年カーブ!A6916)=1),0,1)</f>
        <v>1</v>
      </c>
      <c r="O6916">
        <f t="shared" si="757"/>
        <v>1</v>
      </c>
      <c r="P6916">
        <f t="shared" ref="P6916:P6979" si="761">IF(AND(O6916&gt;16,O6916&lt;41),1,0)</f>
        <v>0</v>
      </c>
      <c r="Q6916">
        <f t="shared" ref="Q6916:Q6979" si="762">P6916*N6916</f>
        <v>0</v>
      </c>
    </row>
    <row r="6917" spans="1:17" ht="19.5" x14ac:dyDescent="0.4">
      <c r="A6917" s="33">
        <f t="shared" si="756"/>
        <v>46622</v>
      </c>
      <c r="B6917" s="27" t="str">
        <f t="shared" si="758"/>
        <v>(月)</v>
      </c>
      <c r="C6917" s="34">
        <v>2.0833333333333332E-2</v>
      </c>
      <c r="D6917" s="16" t="s">
        <v>18</v>
      </c>
      <c r="E6917" s="35">
        <v>4.1666666666666664E-2</v>
      </c>
      <c r="F6917" s="50">
        <f>IF(COUNTIF('リスト（不使用）'!$A$5:$A$6,単年カーブ!$A$1),"希望数量入力ください",'単年（2027年度）'!$E$12*単年カーブ!$R$3+'単年（2027年度）'!$E$12*(1-単年カーブ!$R$3)*単年カーブ!Q6917)</f>
        <v>0</v>
      </c>
      <c r="G6917" s="47">
        <f t="shared" si="759"/>
        <v>0</v>
      </c>
      <c r="M6917">
        <f t="shared" si="760"/>
        <v>8</v>
      </c>
      <c r="N6917">
        <f>IF(OR(WEEKDAY(A6917)=1,WEEKDAY(A6917)=7,COUNTIF('2027祝日等（不使用）'!$A$1:$A$20,単年カーブ!A6917)=1),0,1)</f>
        <v>1</v>
      </c>
      <c r="O6917">
        <f t="shared" si="757"/>
        <v>2</v>
      </c>
      <c r="P6917">
        <f t="shared" si="761"/>
        <v>0</v>
      </c>
      <c r="Q6917">
        <f t="shared" si="762"/>
        <v>0</v>
      </c>
    </row>
    <row r="6918" spans="1:17" ht="19.5" x14ac:dyDescent="0.4">
      <c r="A6918" s="33">
        <f t="shared" si="756"/>
        <v>46622</v>
      </c>
      <c r="B6918" s="27" t="str">
        <f t="shared" si="758"/>
        <v>(月)</v>
      </c>
      <c r="C6918" s="34">
        <v>4.1666666666666664E-2</v>
      </c>
      <c r="D6918" s="16" t="s">
        <v>18</v>
      </c>
      <c r="E6918" s="35">
        <v>6.25E-2</v>
      </c>
      <c r="F6918" s="50">
        <f>IF(COUNTIF('リスト（不使用）'!$A$5:$A$6,単年カーブ!$A$1),"希望数量入力ください",'単年（2027年度）'!$E$12*単年カーブ!$R$3+'単年（2027年度）'!$E$12*(1-単年カーブ!$R$3)*単年カーブ!Q6918)</f>
        <v>0</v>
      </c>
      <c r="G6918" s="47">
        <f t="shared" si="759"/>
        <v>0</v>
      </c>
      <c r="M6918">
        <f t="shared" si="760"/>
        <v>8</v>
      </c>
      <c r="N6918">
        <f>IF(OR(WEEKDAY(A6918)=1,WEEKDAY(A6918)=7,COUNTIF('2027祝日等（不使用）'!$A$1:$A$20,単年カーブ!A6918)=1),0,1)</f>
        <v>1</v>
      </c>
      <c r="O6918">
        <f t="shared" si="757"/>
        <v>3</v>
      </c>
      <c r="P6918">
        <f t="shared" si="761"/>
        <v>0</v>
      </c>
      <c r="Q6918">
        <f t="shared" si="762"/>
        <v>0</v>
      </c>
    </row>
    <row r="6919" spans="1:17" ht="19.5" x14ac:dyDescent="0.4">
      <c r="A6919" s="33">
        <f t="shared" si="756"/>
        <v>46622</v>
      </c>
      <c r="B6919" s="27" t="str">
        <f t="shared" si="758"/>
        <v>(月)</v>
      </c>
      <c r="C6919" s="34">
        <v>6.25E-2</v>
      </c>
      <c r="D6919" s="16" t="s">
        <v>18</v>
      </c>
      <c r="E6919" s="35">
        <v>8.3333333333333301E-2</v>
      </c>
      <c r="F6919" s="50">
        <f>IF(COUNTIF('リスト（不使用）'!$A$5:$A$6,単年カーブ!$A$1),"希望数量入力ください",'単年（2027年度）'!$E$12*単年カーブ!$R$3+'単年（2027年度）'!$E$12*(1-単年カーブ!$R$3)*単年カーブ!Q6919)</f>
        <v>0</v>
      </c>
      <c r="G6919" s="47">
        <f t="shared" si="759"/>
        <v>0</v>
      </c>
      <c r="M6919">
        <f t="shared" si="760"/>
        <v>8</v>
      </c>
      <c r="N6919">
        <f>IF(OR(WEEKDAY(A6919)=1,WEEKDAY(A6919)=7,COUNTIF('2027祝日等（不使用）'!$A$1:$A$20,単年カーブ!A6919)=1),0,1)</f>
        <v>1</v>
      </c>
      <c r="O6919">
        <f t="shared" si="757"/>
        <v>4</v>
      </c>
      <c r="P6919">
        <f t="shared" si="761"/>
        <v>0</v>
      </c>
      <c r="Q6919">
        <f t="shared" si="762"/>
        <v>0</v>
      </c>
    </row>
    <row r="6920" spans="1:17" ht="19.5" x14ac:dyDescent="0.4">
      <c r="A6920" s="33">
        <f t="shared" si="756"/>
        <v>46622</v>
      </c>
      <c r="B6920" s="27" t="str">
        <f t="shared" si="758"/>
        <v>(月)</v>
      </c>
      <c r="C6920" s="34">
        <v>8.3333333333333301E-2</v>
      </c>
      <c r="D6920" s="16" t="s">
        <v>18</v>
      </c>
      <c r="E6920" s="35">
        <v>0.104166666666667</v>
      </c>
      <c r="F6920" s="50">
        <f>IF(COUNTIF('リスト（不使用）'!$A$5:$A$6,単年カーブ!$A$1),"希望数量入力ください",'単年（2027年度）'!$E$12*単年カーブ!$R$3+'単年（2027年度）'!$E$12*(1-単年カーブ!$R$3)*単年カーブ!Q6920)</f>
        <v>0</v>
      </c>
      <c r="G6920" s="47">
        <f t="shared" si="759"/>
        <v>0</v>
      </c>
      <c r="M6920">
        <f t="shared" si="760"/>
        <v>8</v>
      </c>
      <c r="N6920">
        <f>IF(OR(WEEKDAY(A6920)=1,WEEKDAY(A6920)=7,COUNTIF('2027祝日等（不使用）'!$A$1:$A$20,単年カーブ!A6920)=1),0,1)</f>
        <v>1</v>
      </c>
      <c r="O6920">
        <f t="shared" si="757"/>
        <v>5</v>
      </c>
      <c r="P6920">
        <f t="shared" si="761"/>
        <v>0</v>
      </c>
      <c r="Q6920">
        <f t="shared" si="762"/>
        <v>0</v>
      </c>
    </row>
    <row r="6921" spans="1:17" ht="19.5" x14ac:dyDescent="0.4">
      <c r="A6921" s="33">
        <f t="shared" si="756"/>
        <v>46622</v>
      </c>
      <c r="B6921" s="27" t="str">
        <f t="shared" si="758"/>
        <v>(月)</v>
      </c>
      <c r="C6921" s="34">
        <v>0.104166666666667</v>
      </c>
      <c r="D6921" s="16" t="s">
        <v>18</v>
      </c>
      <c r="E6921" s="35">
        <v>0.125</v>
      </c>
      <c r="F6921" s="50">
        <f>IF(COUNTIF('リスト（不使用）'!$A$5:$A$6,単年カーブ!$A$1),"希望数量入力ください",'単年（2027年度）'!$E$12*単年カーブ!$R$3+'単年（2027年度）'!$E$12*(1-単年カーブ!$R$3)*単年カーブ!Q6921)</f>
        <v>0</v>
      </c>
      <c r="G6921" s="47">
        <f t="shared" si="759"/>
        <v>0</v>
      </c>
      <c r="M6921">
        <f t="shared" si="760"/>
        <v>8</v>
      </c>
      <c r="N6921">
        <f>IF(OR(WEEKDAY(A6921)=1,WEEKDAY(A6921)=7,COUNTIF('2027祝日等（不使用）'!$A$1:$A$20,単年カーブ!A6921)=1),0,1)</f>
        <v>1</v>
      </c>
      <c r="O6921">
        <f t="shared" si="757"/>
        <v>6</v>
      </c>
      <c r="P6921">
        <f t="shared" si="761"/>
        <v>0</v>
      </c>
      <c r="Q6921">
        <f t="shared" si="762"/>
        <v>0</v>
      </c>
    </row>
    <row r="6922" spans="1:17" ht="19.5" x14ac:dyDescent="0.4">
      <c r="A6922" s="33">
        <f t="shared" si="756"/>
        <v>46622</v>
      </c>
      <c r="B6922" s="27" t="str">
        <f t="shared" si="758"/>
        <v>(月)</v>
      </c>
      <c r="C6922" s="34">
        <v>0.125</v>
      </c>
      <c r="D6922" s="16" t="s">
        <v>18</v>
      </c>
      <c r="E6922" s="35">
        <v>0.14583333333333301</v>
      </c>
      <c r="F6922" s="50">
        <f>IF(COUNTIF('リスト（不使用）'!$A$5:$A$6,単年カーブ!$A$1),"希望数量入力ください",'単年（2027年度）'!$E$12*単年カーブ!$R$3+'単年（2027年度）'!$E$12*(1-単年カーブ!$R$3)*単年カーブ!Q6922)</f>
        <v>0</v>
      </c>
      <c r="G6922" s="47">
        <f t="shared" si="759"/>
        <v>0</v>
      </c>
      <c r="M6922">
        <f t="shared" si="760"/>
        <v>8</v>
      </c>
      <c r="N6922">
        <f>IF(OR(WEEKDAY(A6922)=1,WEEKDAY(A6922)=7,COUNTIF('2027祝日等（不使用）'!$A$1:$A$20,単年カーブ!A6922)=1),0,1)</f>
        <v>1</v>
      </c>
      <c r="O6922">
        <f t="shared" si="757"/>
        <v>7</v>
      </c>
      <c r="P6922">
        <f t="shared" si="761"/>
        <v>0</v>
      </c>
      <c r="Q6922">
        <f t="shared" si="762"/>
        <v>0</v>
      </c>
    </row>
    <row r="6923" spans="1:17" ht="19.5" x14ac:dyDescent="0.4">
      <c r="A6923" s="33">
        <f t="shared" si="756"/>
        <v>46622</v>
      </c>
      <c r="B6923" s="27" t="str">
        <f t="shared" si="758"/>
        <v>(月)</v>
      </c>
      <c r="C6923" s="34">
        <v>0.14583333333333301</v>
      </c>
      <c r="D6923" s="16" t="s">
        <v>18</v>
      </c>
      <c r="E6923" s="35">
        <v>0.16666666666666699</v>
      </c>
      <c r="F6923" s="50">
        <f>IF(COUNTIF('リスト（不使用）'!$A$5:$A$6,単年カーブ!$A$1),"希望数量入力ください",'単年（2027年度）'!$E$12*単年カーブ!$R$3+'単年（2027年度）'!$E$12*(1-単年カーブ!$R$3)*単年カーブ!Q6923)</f>
        <v>0</v>
      </c>
      <c r="G6923" s="47">
        <f t="shared" si="759"/>
        <v>0</v>
      </c>
      <c r="M6923">
        <f t="shared" si="760"/>
        <v>8</v>
      </c>
      <c r="N6923">
        <f>IF(OR(WEEKDAY(A6923)=1,WEEKDAY(A6923)=7,COUNTIF('2027祝日等（不使用）'!$A$1:$A$20,単年カーブ!A6923)=1),0,1)</f>
        <v>1</v>
      </c>
      <c r="O6923">
        <f t="shared" si="757"/>
        <v>8</v>
      </c>
      <c r="P6923">
        <f t="shared" si="761"/>
        <v>0</v>
      </c>
      <c r="Q6923">
        <f t="shared" si="762"/>
        <v>0</v>
      </c>
    </row>
    <row r="6924" spans="1:17" ht="19.5" x14ac:dyDescent="0.4">
      <c r="A6924" s="33">
        <f t="shared" si="756"/>
        <v>46622</v>
      </c>
      <c r="B6924" s="27" t="str">
        <f t="shared" si="758"/>
        <v>(月)</v>
      </c>
      <c r="C6924" s="34">
        <v>0.16666666666666699</v>
      </c>
      <c r="D6924" s="16" t="s">
        <v>18</v>
      </c>
      <c r="E6924" s="35">
        <v>0.1875</v>
      </c>
      <c r="F6924" s="50">
        <f>IF(COUNTIF('リスト（不使用）'!$A$5:$A$6,単年カーブ!$A$1),"希望数量入力ください",'単年（2027年度）'!$E$12*単年カーブ!$R$3+'単年（2027年度）'!$E$12*(1-単年カーブ!$R$3)*単年カーブ!Q6924)</f>
        <v>0</v>
      </c>
      <c r="G6924" s="47">
        <f t="shared" si="759"/>
        <v>0</v>
      </c>
      <c r="M6924">
        <f t="shared" si="760"/>
        <v>8</v>
      </c>
      <c r="N6924">
        <f>IF(OR(WEEKDAY(A6924)=1,WEEKDAY(A6924)=7,COUNTIF('2027祝日等（不使用）'!$A$1:$A$20,単年カーブ!A6924)=1),0,1)</f>
        <v>1</v>
      </c>
      <c r="O6924">
        <f t="shared" si="757"/>
        <v>9</v>
      </c>
      <c r="P6924">
        <f t="shared" si="761"/>
        <v>0</v>
      </c>
      <c r="Q6924">
        <f t="shared" si="762"/>
        <v>0</v>
      </c>
    </row>
    <row r="6925" spans="1:17" ht="19.5" x14ac:dyDescent="0.4">
      <c r="A6925" s="33">
        <f t="shared" si="756"/>
        <v>46622</v>
      </c>
      <c r="B6925" s="27" t="str">
        <f t="shared" si="758"/>
        <v>(月)</v>
      </c>
      <c r="C6925" s="34">
        <v>0.1875</v>
      </c>
      <c r="D6925" s="16" t="s">
        <v>18</v>
      </c>
      <c r="E6925" s="35">
        <v>0.20833333333333301</v>
      </c>
      <c r="F6925" s="50">
        <f>IF(COUNTIF('リスト（不使用）'!$A$5:$A$6,単年カーブ!$A$1),"希望数量入力ください",'単年（2027年度）'!$E$12*単年カーブ!$R$3+'単年（2027年度）'!$E$12*(1-単年カーブ!$R$3)*単年カーブ!Q6925)</f>
        <v>0</v>
      </c>
      <c r="G6925" s="47">
        <f t="shared" si="759"/>
        <v>0</v>
      </c>
      <c r="M6925">
        <f t="shared" si="760"/>
        <v>8</v>
      </c>
      <c r="N6925">
        <f>IF(OR(WEEKDAY(A6925)=1,WEEKDAY(A6925)=7,COUNTIF('2027祝日等（不使用）'!$A$1:$A$20,単年カーブ!A6925)=1),0,1)</f>
        <v>1</v>
      </c>
      <c r="O6925">
        <f t="shared" si="757"/>
        <v>10</v>
      </c>
      <c r="P6925">
        <f t="shared" si="761"/>
        <v>0</v>
      </c>
      <c r="Q6925">
        <f t="shared" si="762"/>
        <v>0</v>
      </c>
    </row>
    <row r="6926" spans="1:17" ht="19.5" x14ac:dyDescent="0.4">
      <c r="A6926" s="33">
        <f t="shared" si="756"/>
        <v>46622</v>
      </c>
      <c r="B6926" s="27" t="str">
        <f t="shared" si="758"/>
        <v>(月)</v>
      </c>
      <c r="C6926" s="34">
        <v>0.20833333333333301</v>
      </c>
      <c r="D6926" s="16" t="s">
        <v>18</v>
      </c>
      <c r="E6926" s="35">
        <v>0.22916666666666699</v>
      </c>
      <c r="F6926" s="50">
        <f>IF(COUNTIF('リスト（不使用）'!$A$5:$A$6,単年カーブ!$A$1),"希望数量入力ください",'単年（2027年度）'!$E$12*単年カーブ!$R$3+'単年（2027年度）'!$E$12*(1-単年カーブ!$R$3)*単年カーブ!Q6926)</f>
        <v>0</v>
      </c>
      <c r="G6926" s="47">
        <f t="shared" si="759"/>
        <v>0</v>
      </c>
      <c r="M6926">
        <f t="shared" si="760"/>
        <v>8</v>
      </c>
      <c r="N6926">
        <f>IF(OR(WEEKDAY(A6926)=1,WEEKDAY(A6926)=7,COUNTIF('2027祝日等（不使用）'!$A$1:$A$20,単年カーブ!A6926)=1),0,1)</f>
        <v>1</v>
      </c>
      <c r="O6926">
        <f t="shared" si="757"/>
        <v>11</v>
      </c>
      <c r="P6926">
        <f t="shared" si="761"/>
        <v>0</v>
      </c>
      <c r="Q6926">
        <f t="shared" si="762"/>
        <v>0</v>
      </c>
    </row>
    <row r="6927" spans="1:17" ht="19.5" x14ac:dyDescent="0.4">
      <c r="A6927" s="33">
        <f t="shared" si="756"/>
        <v>46622</v>
      </c>
      <c r="B6927" s="27" t="str">
        <f t="shared" si="758"/>
        <v>(月)</v>
      </c>
      <c r="C6927" s="34">
        <v>0.22916666666666699</v>
      </c>
      <c r="D6927" s="16" t="s">
        <v>18</v>
      </c>
      <c r="E6927" s="35">
        <v>0.25</v>
      </c>
      <c r="F6927" s="50">
        <f>IF(COUNTIF('リスト（不使用）'!$A$5:$A$6,単年カーブ!$A$1),"希望数量入力ください",'単年（2027年度）'!$E$12*単年カーブ!$R$3+'単年（2027年度）'!$E$12*(1-単年カーブ!$R$3)*単年カーブ!Q6927)</f>
        <v>0</v>
      </c>
      <c r="G6927" s="47">
        <f t="shared" si="759"/>
        <v>0</v>
      </c>
      <c r="M6927">
        <f t="shared" si="760"/>
        <v>8</v>
      </c>
      <c r="N6927">
        <f>IF(OR(WEEKDAY(A6927)=1,WEEKDAY(A6927)=7,COUNTIF('2027祝日等（不使用）'!$A$1:$A$20,単年カーブ!A6927)=1),0,1)</f>
        <v>1</v>
      </c>
      <c r="O6927">
        <f t="shared" si="757"/>
        <v>12</v>
      </c>
      <c r="P6927">
        <f t="shared" si="761"/>
        <v>0</v>
      </c>
      <c r="Q6927">
        <f t="shared" si="762"/>
        <v>0</v>
      </c>
    </row>
    <row r="6928" spans="1:17" ht="19.5" x14ac:dyDescent="0.4">
      <c r="A6928" s="33">
        <f t="shared" si="756"/>
        <v>46622</v>
      </c>
      <c r="B6928" s="27" t="str">
        <f t="shared" si="758"/>
        <v>(月)</v>
      </c>
      <c r="C6928" s="34">
        <v>0.25</v>
      </c>
      <c r="D6928" s="16" t="s">
        <v>18</v>
      </c>
      <c r="E6928" s="35">
        <v>0.27083333333333298</v>
      </c>
      <c r="F6928" s="50">
        <f>IF(COUNTIF('リスト（不使用）'!$A$5:$A$6,単年カーブ!$A$1),"希望数量入力ください",'単年（2027年度）'!$E$12*単年カーブ!$R$3+'単年（2027年度）'!$E$12*(1-単年カーブ!$R$3)*単年カーブ!Q6928)</f>
        <v>0</v>
      </c>
      <c r="G6928" s="47">
        <f t="shared" si="759"/>
        <v>0</v>
      </c>
      <c r="M6928">
        <f t="shared" si="760"/>
        <v>8</v>
      </c>
      <c r="N6928">
        <f>IF(OR(WEEKDAY(A6928)=1,WEEKDAY(A6928)=7,COUNTIF('2027祝日等（不使用）'!$A$1:$A$20,単年カーブ!A6928)=1),0,1)</f>
        <v>1</v>
      </c>
      <c r="O6928">
        <f t="shared" si="757"/>
        <v>13</v>
      </c>
      <c r="P6928">
        <f t="shared" si="761"/>
        <v>0</v>
      </c>
      <c r="Q6928">
        <f t="shared" si="762"/>
        <v>0</v>
      </c>
    </row>
    <row r="6929" spans="1:17" ht="19.5" x14ac:dyDescent="0.4">
      <c r="A6929" s="33">
        <f t="shared" si="756"/>
        <v>46622</v>
      </c>
      <c r="B6929" s="27" t="str">
        <f t="shared" si="758"/>
        <v>(月)</v>
      </c>
      <c r="C6929" s="34">
        <v>0.27083333333333298</v>
      </c>
      <c r="D6929" s="16" t="s">
        <v>18</v>
      </c>
      <c r="E6929" s="35">
        <v>0.29166666666666702</v>
      </c>
      <c r="F6929" s="50">
        <f>IF(COUNTIF('リスト（不使用）'!$A$5:$A$6,単年カーブ!$A$1),"希望数量入力ください",'単年（2027年度）'!$E$12*単年カーブ!$R$3+'単年（2027年度）'!$E$12*(1-単年カーブ!$R$3)*単年カーブ!Q6929)</f>
        <v>0</v>
      </c>
      <c r="G6929" s="47">
        <f t="shared" si="759"/>
        <v>0</v>
      </c>
      <c r="M6929">
        <f t="shared" si="760"/>
        <v>8</v>
      </c>
      <c r="N6929">
        <f>IF(OR(WEEKDAY(A6929)=1,WEEKDAY(A6929)=7,COUNTIF('2027祝日等（不使用）'!$A$1:$A$20,単年カーブ!A6929)=1),0,1)</f>
        <v>1</v>
      </c>
      <c r="O6929">
        <f t="shared" si="757"/>
        <v>14</v>
      </c>
      <c r="P6929">
        <f t="shared" si="761"/>
        <v>0</v>
      </c>
      <c r="Q6929">
        <f t="shared" si="762"/>
        <v>0</v>
      </c>
    </row>
    <row r="6930" spans="1:17" ht="19.5" x14ac:dyDescent="0.4">
      <c r="A6930" s="33">
        <f t="shared" si="756"/>
        <v>46622</v>
      </c>
      <c r="B6930" s="27" t="str">
        <f t="shared" si="758"/>
        <v>(月)</v>
      </c>
      <c r="C6930" s="34">
        <v>0.29166666666666702</v>
      </c>
      <c r="D6930" s="16" t="s">
        <v>18</v>
      </c>
      <c r="E6930" s="35">
        <v>0.3125</v>
      </c>
      <c r="F6930" s="50">
        <f>IF(COUNTIF('リスト（不使用）'!$A$5:$A$6,単年カーブ!$A$1),"希望数量入力ください",'単年（2027年度）'!$E$12*単年カーブ!$R$3+'単年（2027年度）'!$E$12*(1-単年カーブ!$R$3)*単年カーブ!Q6930)</f>
        <v>0</v>
      </c>
      <c r="G6930" s="47">
        <f t="shared" si="759"/>
        <v>0</v>
      </c>
      <c r="M6930">
        <f t="shared" si="760"/>
        <v>8</v>
      </c>
      <c r="N6930">
        <f>IF(OR(WEEKDAY(A6930)=1,WEEKDAY(A6930)=7,COUNTIF('2027祝日等（不使用）'!$A$1:$A$20,単年カーブ!A6930)=1),0,1)</f>
        <v>1</v>
      </c>
      <c r="O6930">
        <f t="shared" si="757"/>
        <v>15</v>
      </c>
      <c r="P6930">
        <f t="shared" si="761"/>
        <v>0</v>
      </c>
      <c r="Q6930">
        <f t="shared" si="762"/>
        <v>0</v>
      </c>
    </row>
    <row r="6931" spans="1:17" ht="19.5" x14ac:dyDescent="0.4">
      <c r="A6931" s="33">
        <f t="shared" si="756"/>
        <v>46622</v>
      </c>
      <c r="B6931" s="27" t="str">
        <f t="shared" si="758"/>
        <v>(月)</v>
      </c>
      <c r="C6931" s="34">
        <v>0.3125</v>
      </c>
      <c r="D6931" s="16" t="s">
        <v>18</v>
      </c>
      <c r="E6931" s="35">
        <v>0.33333333333333298</v>
      </c>
      <c r="F6931" s="50">
        <f>IF(COUNTIF('リスト（不使用）'!$A$5:$A$6,単年カーブ!$A$1),"希望数量入力ください",'単年（2027年度）'!$E$12*単年カーブ!$R$3+'単年（2027年度）'!$E$12*(1-単年カーブ!$R$3)*単年カーブ!Q6931)</f>
        <v>0</v>
      </c>
      <c r="G6931" s="47">
        <f t="shared" si="759"/>
        <v>0</v>
      </c>
      <c r="M6931">
        <f t="shared" si="760"/>
        <v>8</v>
      </c>
      <c r="N6931">
        <f>IF(OR(WEEKDAY(A6931)=1,WEEKDAY(A6931)=7,COUNTIF('2027祝日等（不使用）'!$A$1:$A$20,単年カーブ!A6931)=1),0,1)</f>
        <v>1</v>
      </c>
      <c r="O6931">
        <f t="shared" si="757"/>
        <v>16</v>
      </c>
      <c r="P6931">
        <f t="shared" si="761"/>
        <v>0</v>
      </c>
      <c r="Q6931">
        <f t="shared" si="762"/>
        <v>0</v>
      </c>
    </row>
    <row r="6932" spans="1:17" ht="19.5" x14ac:dyDescent="0.4">
      <c r="A6932" s="33">
        <f t="shared" si="756"/>
        <v>46622</v>
      </c>
      <c r="B6932" s="27" t="str">
        <f t="shared" si="758"/>
        <v>(月)</v>
      </c>
      <c r="C6932" s="34">
        <v>0.33333333333333298</v>
      </c>
      <c r="D6932" s="16" t="s">
        <v>18</v>
      </c>
      <c r="E6932" s="35">
        <v>0.35416666666666702</v>
      </c>
      <c r="F6932" s="50">
        <f>IF(COUNTIF('リスト（不使用）'!$A$5:$A$6,単年カーブ!$A$1),"希望数量入力ください",'単年（2027年度）'!$E$12*単年カーブ!$R$3+'単年（2027年度）'!$E$12*(1-単年カーブ!$R$3)*単年カーブ!Q6932)</f>
        <v>0</v>
      </c>
      <c r="G6932" s="47">
        <f t="shared" si="759"/>
        <v>0</v>
      </c>
      <c r="M6932">
        <f t="shared" si="760"/>
        <v>8</v>
      </c>
      <c r="N6932">
        <f>IF(OR(WEEKDAY(A6932)=1,WEEKDAY(A6932)=7,COUNTIF('2027祝日等（不使用）'!$A$1:$A$20,単年カーブ!A6932)=1),0,1)</f>
        <v>1</v>
      </c>
      <c r="O6932">
        <f t="shared" si="757"/>
        <v>17</v>
      </c>
      <c r="P6932">
        <f t="shared" si="761"/>
        <v>1</v>
      </c>
      <c r="Q6932">
        <f t="shared" si="762"/>
        <v>1</v>
      </c>
    </row>
    <row r="6933" spans="1:17" ht="19.5" x14ac:dyDescent="0.4">
      <c r="A6933" s="33">
        <f t="shared" si="756"/>
        <v>46622</v>
      </c>
      <c r="B6933" s="27" t="str">
        <f t="shared" si="758"/>
        <v>(月)</v>
      </c>
      <c r="C6933" s="34">
        <v>0.35416666666666702</v>
      </c>
      <c r="D6933" s="16" t="s">
        <v>18</v>
      </c>
      <c r="E6933" s="35">
        <v>0.375</v>
      </c>
      <c r="F6933" s="50">
        <f>IF(COUNTIF('リスト（不使用）'!$A$5:$A$6,単年カーブ!$A$1),"希望数量入力ください",'単年（2027年度）'!$E$12*単年カーブ!$R$3+'単年（2027年度）'!$E$12*(1-単年カーブ!$R$3)*単年カーブ!Q6933)</f>
        <v>0</v>
      </c>
      <c r="G6933" s="47">
        <f t="shared" si="759"/>
        <v>0</v>
      </c>
      <c r="M6933">
        <f t="shared" si="760"/>
        <v>8</v>
      </c>
      <c r="N6933">
        <f>IF(OR(WEEKDAY(A6933)=1,WEEKDAY(A6933)=7,COUNTIF('2027祝日等（不使用）'!$A$1:$A$20,単年カーブ!A6933)=1),0,1)</f>
        <v>1</v>
      </c>
      <c r="O6933">
        <f t="shared" si="757"/>
        <v>18</v>
      </c>
      <c r="P6933">
        <f t="shared" si="761"/>
        <v>1</v>
      </c>
      <c r="Q6933">
        <f t="shared" si="762"/>
        <v>1</v>
      </c>
    </row>
    <row r="6934" spans="1:17" ht="19.5" x14ac:dyDescent="0.4">
      <c r="A6934" s="33">
        <f t="shared" si="756"/>
        <v>46622</v>
      </c>
      <c r="B6934" s="27" t="str">
        <f t="shared" si="758"/>
        <v>(月)</v>
      </c>
      <c r="C6934" s="34">
        <v>0.375</v>
      </c>
      <c r="D6934" s="16" t="s">
        <v>18</v>
      </c>
      <c r="E6934" s="35">
        <v>0.39583333333333298</v>
      </c>
      <c r="F6934" s="50">
        <f>IF(COUNTIF('リスト（不使用）'!$A$5:$A$6,単年カーブ!$A$1),"希望数量入力ください",'単年（2027年度）'!$E$12*単年カーブ!$R$3+'単年（2027年度）'!$E$12*(1-単年カーブ!$R$3)*単年カーブ!Q6934)</f>
        <v>0</v>
      </c>
      <c r="G6934" s="47">
        <f t="shared" si="759"/>
        <v>0</v>
      </c>
      <c r="M6934">
        <f t="shared" si="760"/>
        <v>8</v>
      </c>
      <c r="N6934">
        <f>IF(OR(WEEKDAY(A6934)=1,WEEKDAY(A6934)=7,COUNTIF('2027祝日等（不使用）'!$A$1:$A$20,単年カーブ!A6934)=1),0,1)</f>
        <v>1</v>
      </c>
      <c r="O6934">
        <f t="shared" si="757"/>
        <v>19</v>
      </c>
      <c r="P6934">
        <f t="shared" si="761"/>
        <v>1</v>
      </c>
      <c r="Q6934">
        <f t="shared" si="762"/>
        <v>1</v>
      </c>
    </row>
    <row r="6935" spans="1:17" ht="19.5" x14ac:dyDescent="0.4">
      <c r="A6935" s="33">
        <f t="shared" si="756"/>
        <v>46622</v>
      </c>
      <c r="B6935" s="27" t="str">
        <f t="shared" si="758"/>
        <v>(月)</v>
      </c>
      <c r="C6935" s="34">
        <v>0.39583333333333298</v>
      </c>
      <c r="D6935" s="16" t="s">
        <v>18</v>
      </c>
      <c r="E6935" s="35">
        <v>0.41666666666666702</v>
      </c>
      <c r="F6935" s="50">
        <f>IF(COUNTIF('リスト（不使用）'!$A$5:$A$6,単年カーブ!$A$1),"希望数量入力ください",'単年（2027年度）'!$E$12*単年カーブ!$R$3+'単年（2027年度）'!$E$12*(1-単年カーブ!$R$3)*単年カーブ!Q6935)</f>
        <v>0</v>
      </c>
      <c r="G6935" s="47">
        <f t="shared" si="759"/>
        <v>0</v>
      </c>
      <c r="M6935">
        <f t="shared" si="760"/>
        <v>8</v>
      </c>
      <c r="N6935">
        <f>IF(OR(WEEKDAY(A6935)=1,WEEKDAY(A6935)=7,COUNTIF('2027祝日等（不使用）'!$A$1:$A$20,単年カーブ!A6935)=1),0,1)</f>
        <v>1</v>
      </c>
      <c r="O6935">
        <f t="shared" si="757"/>
        <v>20</v>
      </c>
      <c r="P6935">
        <f t="shared" si="761"/>
        <v>1</v>
      </c>
      <c r="Q6935">
        <f t="shared" si="762"/>
        <v>1</v>
      </c>
    </row>
    <row r="6936" spans="1:17" ht="19.5" x14ac:dyDescent="0.4">
      <c r="A6936" s="33">
        <f t="shared" si="756"/>
        <v>46622</v>
      </c>
      <c r="B6936" s="27" t="str">
        <f t="shared" si="758"/>
        <v>(月)</v>
      </c>
      <c r="C6936" s="34">
        <v>0.41666666666666702</v>
      </c>
      <c r="D6936" s="16" t="s">
        <v>18</v>
      </c>
      <c r="E6936" s="35">
        <v>0.4375</v>
      </c>
      <c r="F6936" s="50">
        <f>IF(COUNTIF('リスト（不使用）'!$A$5:$A$6,単年カーブ!$A$1),"希望数量入力ください",'単年（2027年度）'!$E$12*単年カーブ!$R$3+'単年（2027年度）'!$E$12*(1-単年カーブ!$R$3)*単年カーブ!Q6936)</f>
        <v>0</v>
      </c>
      <c r="G6936" s="47">
        <f t="shared" si="759"/>
        <v>0</v>
      </c>
      <c r="M6936">
        <f t="shared" si="760"/>
        <v>8</v>
      </c>
      <c r="N6936">
        <f>IF(OR(WEEKDAY(A6936)=1,WEEKDAY(A6936)=7,COUNTIF('2027祝日等（不使用）'!$A$1:$A$20,単年カーブ!A6936)=1),0,1)</f>
        <v>1</v>
      </c>
      <c r="O6936">
        <f t="shared" si="757"/>
        <v>21</v>
      </c>
      <c r="P6936">
        <f t="shared" si="761"/>
        <v>1</v>
      </c>
      <c r="Q6936">
        <f t="shared" si="762"/>
        <v>1</v>
      </c>
    </row>
    <row r="6937" spans="1:17" ht="19.5" x14ac:dyDescent="0.4">
      <c r="A6937" s="33">
        <f t="shared" si="756"/>
        <v>46622</v>
      </c>
      <c r="B6937" s="27" t="str">
        <f t="shared" si="758"/>
        <v>(月)</v>
      </c>
      <c r="C6937" s="34">
        <v>0.4375</v>
      </c>
      <c r="D6937" s="16" t="s">
        <v>18</v>
      </c>
      <c r="E6937" s="35">
        <v>0.45833333333333298</v>
      </c>
      <c r="F6937" s="50">
        <f>IF(COUNTIF('リスト（不使用）'!$A$5:$A$6,単年カーブ!$A$1),"希望数量入力ください",'単年（2027年度）'!$E$12*単年カーブ!$R$3+'単年（2027年度）'!$E$12*(1-単年カーブ!$R$3)*単年カーブ!Q6937)</f>
        <v>0</v>
      </c>
      <c r="G6937" s="47">
        <f t="shared" si="759"/>
        <v>0</v>
      </c>
      <c r="M6937">
        <f t="shared" si="760"/>
        <v>8</v>
      </c>
      <c r="N6937">
        <f>IF(OR(WEEKDAY(A6937)=1,WEEKDAY(A6937)=7,COUNTIF('2027祝日等（不使用）'!$A$1:$A$20,単年カーブ!A6937)=1),0,1)</f>
        <v>1</v>
      </c>
      <c r="O6937">
        <f t="shared" si="757"/>
        <v>22</v>
      </c>
      <c r="P6937">
        <f t="shared" si="761"/>
        <v>1</v>
      </c>
      <c r="Q6937">
        <f t="shared" si="762"/>
        <v>1</v>
      </c>
    </row>
    <row r="6938" spans="1:17" ht="19.5" x14ac:dyDescent="0.4">
      <c r="A6938" s="33">
        <f t="shared" si="756"/>
        <v>46622</v>
      </c>
      <c r="B6938" s="27" t="str">
        <f t="shared" si="758"/>
        <v>(月)</v>
      </c>
      <c r="C6938" s="34">
        <v>0.45833333333333298</v>
      </c>
      <c r="D6938" s="16" t="s">
        <v>18</v>
      </c>
      <c r="E6938" s="35">
        <v>0.47916666666666702</v>
      </c>
      <c r="F6938" s="50">
        <f>IF(COUNTIF('リスト（不使用）'!$A$5:$A$6,単年カーブ!$A$1),"希望数量入力ください",'単年（2027年度）'!$E$12*単年カーブ!$R$3+'単年（2027年度）'!$E$12*(1-単年カーブ!$R$3)*単年カーブ!Q6938)</f>
        <v>0</v>
      </c>
      <c r="G6938" s="47">
        <f t="shared" si="759"/>
        <v>0</v>
      </c>
      <c r="M6938">
        <f t="shared" si="760"/>
        <v>8</v>
      </c>
      <c r="N6938">
        <f>IF(OR(WEEKDAY(A6938)=1,WEEKDAY(A6938)=7,COUNTIF('2027祝日等（不使用）'!$A$1:$A$20,単年カーブ!A6938)=1),0,1)</f>
        <v>1</v>
      </c>
      <c r="O6938">
        <f t="shared" si="757"/>
        <v>23</v>
      </c>
      <c r="P6938">
        <f t="shared" si="761"/>
        <v>1</v>
      </c>
      <c r="Q6938">
        <f t="shared" si="762"/>
        <v>1</v>
      </c>
    </row>
    <row r="6939" spans="1:17" ht="19.5" x14ac:dyDescent="0.4">
      <c r="A6939" s="33">
        <f t="shared" si="756"/>
        <v>46622</v>
      </c>
      <c r="B6939" s="27" t="str">
        <f t="shared" si="758"/>
        <v>(月)</v>
      </c>
      <c r="C6939" s="34">
        <v>0.47916666666666702</v>
      </c>
      <c r="D6939" s="16" t="s">
        <v>18</v>
      </c>
      <c r="E6939" s="35">
        <v>0.5</v>
      </c>
      <c r="F6939" s="50">
        <f>IF(COUNTIF('リスト（不使用）'!$A$5:$A$6,単年カーブ!$A$1),"希望数量入力ください",'単年（2027年度）'!$E$12*単年カーブ!$R$3+'単年（2027年度）'!$E$12*(1-単年カーブ!$R$3)*単年カーブ!Q6939)</f>
        <v>0</v>
      </c>
      <c r="G6939" s="47">
        <f t="shared" si="759"/>
        <v>0</v>
      </c>
      <c r="M6939">
        <f t="shared" si="760"/>
        <v>8</v>
      </c>
      <c r="N6939">
        <f>IF(OR(WEEKDAY(A6939)=1,WEEKDAY(A6939)=7,COUNTIF('2027祝日等（不使用）'!$A$1:$A$20,単年カーブ!A6939)=1),0,1)</f>
        <v>1</v>
      </c>
      <c r="O6939">
        <f t="shared" si="757"/>
        <v>24</v>
      </c>
      <c r="P6939">
        <f t="shared" si="761"/>
        <v>1</v>
      </c>
      <c r="Q6939">
        <f t="shared" si="762"/>
        <v>1</v>
      </c>
    </row>
    <row r="6940" spans="1:17" ht="19.5" x14ac:dyDescent="0.4">
      <c r="A6940" s="33">
        <f t="shared" si="756"/>
        <v>46622</v>
      </c>
      <c r="B6940" s="27" t="str">
        <f t="shared" si="758"/>
        <v>(月)</v>
      </c>
      <c r="C6940" s="34">
        <v>0.5</v>
      </c>
      <c r="D6940" s="16" t="s">
        <v>18</v>
      </c>
      <c r="E6940" s="35">
        <v>0.52083333333333304</v>
      </c>
      <c r="F6940" s="50">
        <f>IF(COUNTIF('リスト（不使用）'!$A$5:$A$6,単年カーブ!$A$1),"希望数量入力ください",'単年（2027年度）'!$E$12*単年カーブ!$R$3+'単年（2027年度）'!$E$12*(1-単年カーブ!$R$3)*単年カーブ!Q6940)</f>
        <v>0</v>
      </c>
      <c r="G6940" s="47">
        <f t="shared" si="759"/>
        <v>0</v>
      </c>
      <c r="M6940">
        <f t="shared" si="760"/>
        <v>8</v>
      </c>
      <c r="N6940">
        <f>IF(OR(WEEKDAY(A6940)=1,WEEKDAY(A6940)=7,COUNTIF('2027祝日等（不使用）'!$A$1:$A$20,単年カーブ!A6940)=1),0,1)</f>
        <v>1</v>
      </c>
      <c r="O6940">
        <f t="shared" si="757"/>
        <v>25</v>
      </c>
      <c r="P6940">
        <f t="shared" si="761"/>
        <v>1</v>
      </c>
      <c r="Q6940">
        <f t="shared" si="762"/>
        <v>1</v>
      </c>
    </row>
    <row r="6941" spans="1:17" ht="19.5" x14ac:dyDescent="0.4">
      <c r="A6941" s="33">
        <f t="shared" si="756"/>
        <v>46622</v>
      </c>
      <c r="B6941" s="27" t="str">
        <f t="shared" si="758"/>
        <v>(月)</v>
      </c>
      <c r="C6941" s="34">
        <v>0.52083333333333304</v>
      </c>
      <c r="D6941" s="16" t="s">
        <v>18</v>
      </c>
      <c r="E6941" s="35">
        <v>0.54166666666666696</v>
      </c>
      <c r="F6941" s="50">
        <f>IF(COUNTIF('リスト（不使用）'!$A$5:$A$6,単年カーブ!$A$1),"希望数量入力ください",'単年（2027年度）'!$E$12*単年カーブ!$R$3+'単年（2027年度）'!$E$12*(1-単年カーブ!$R$3)*単年カーブ!Q6941)</f>
        <v>0</v>
      </c>
      <c r="G6941" s="47">
        <f t="shared" si="759"/>
        <v>0</v>
      </c>
      <c r="M6941">
        <f t="shared" si="760"/>
        <v>8</v>
      </c>
      <c r="N6941">
        <f>IF(OR(WEEKDAY(A6941)=1,WEEKDAY(A6941)=7,COUNTIF('2027祝日等（不使用）'!$A$1:$A$20,単年カーブ!A6941)=1),0,1)</f>
        <v>1</v>
      </c>
      <c r="O6941">
        <f t="shared" si="757"/>
        <v>26</v>
      </c>
      <c r="P6941">
        <f t="shared" si="761"/>
        <v>1</v>
      </c>
      <c r="Q6941">
        <f t="shared" si="762"/>
        <v>1</v>
      </c>
    </row>
    <row r="6942" spans="1:17" ht="19.5" x14ac:dyDescent="0.4">
      <c r="A6942" s="33">
        <f t="shared" si="756"/>
        <v>46622</v>
      </c>
      <c r="B6942" s="27" t="str">
        <f t="shared" si="758"/>
        <v>(月)</v>
      </c>
      <c r="C6942" s="34">
        <v>0.54166666666666696</v>
      </c>
      <c r="D6942" s="16" t="s">
        <v>18</v>
      </c>
      <c r="E6942" s="35">
        <v>0.5625</v>
      </c>
      <c r="F6942" s="50">
        <f>IF(COUNTIF('リスト（不使用）'!$A$5:$A$6,単年カーブ!$A$1),"希望数量入力ください",'単年（2027年度）'!$E$12*単年カーブ!$R$3+'単年（2027年度）'!$E$12*(1-単年カーブ!$R$3)*単年カーブ!Q6942)</f>
        <v>0</v>
      </c>
      <c r="G6942" s="47">
        <f t="shared" si="759"/>
        <v>0</v>
      </c>
      <c r="M6942">
        <f t="shared" si="760"/>
        <v>8</v>
      </c>
      <c r="N6942">
        <f>IF(OR(WEEKDAY(A6942)=1,WEEKDAY(A6942)=7,COUNTIF('2027祝日等（不使用）'!$A$1:$A$20,単年カーブ!A6942)=1),0,1)</f>
        <v>1</v>
      </c>
      <c r="O6942">
        <f t="shared" si="757"/>
        <v>27</v>
      </c>
      <c r="P6942">
        <f t="shared" si="761"/>
        <v>1</v>
      </c>
      <c r="Q6942">
        <f t="shared" si="762"/>
        <v>1</v>
      </c>
    </row>
    <row r="6943" spans="1:17" ht="19.5" x14ac:dyDescent="0.4">
      <c r="A6943" s="33">
        <f t="shared" si="756"/>
        <v>46622</v>
      </c>
      <c r="B6943" s="27" t="str">
        <f t="shared" si="758"/>
        <v>(月)</v>
      </c>
      <c r="C6943" s="34">
        <v>0.5625</v>
      </c>
      <c r="D6943" s="16" t="s">
        <v>18</v>
      </c>
      <c r="E6943" s="35">
        <v>0.58333333333333304</v>
      </c>
      <c r="F6943" s="50">
        <f>IF(COUNTIF('リスト（不使用）'!$A$5:$A$6,単年カーブ!$A$1),"希望数量入力ください",'単年（2027年度）'!$E$12*単年カーブ!$R$3+'単年（2027年度）'!$E$12*(1-単年カーブ!$R$3)*単年カーブ!Q6943)</f>
        <v>0</v>
      </c>
      <c r="G6943" s="47">
        <f t="shared" si="759"/>
        <v>0</v>
      </c>
      <c r="M6943">
        <f t="shared" si="760"/>
        <v>8</v>
      </c>
      <c r="N6943">
        <f>IF(OR(WEEKDAY(A6943)=1,WEEKDAY(A6943)=7,COUNTIF('2027祝日等（不使用）'!$A$1:$A$20,単年カーブ!A6943)=1),0,1)</f>
        <v>1</v>
      </c>
      <c r="O6943">
        <f t="shared" si="757"/>
        <v>28</v>
      </c>
      <c r="P6943">
        <f t="shared" si="761"/>
        <v>1</v>
      </c>
      <c r="Q6943">
        <f t="shared" si="762"/>
        <v>1</v>
      </c>
    </row>
    <row r="6944" spans="1:17" ht="19.5" x14ac:dyDescent="0.4">
      <c r="A6944" s="33">
        <f t="shared" si="756"/>
        <v>46622</v>
      </c>
      <c r="B6944" s="27" t="str">
        <f t="shared" si="758"/>
        <v>(月)</v>
      </c>
      <c r="C6944" s="34">
        <v>0.58333333333333304</v>
      </c>
      <c r="D6944" s="16" t="s">
        <v>18</v>
      </c>
      <c r="E6944" s="35">
        <v>0.60416666666666696</v>
      </c>
      <c r="F6944" s="50">
        <f>IF(COUNTIF('リスト（不使用）'!$A$5:$A$6,単年カーブ!$A$1),"希望数量入力ください",'単年（2027年度）'!$E$12*単年カーブ!$R$3+'単年（2027年度）'!$E$12*(1-単年カーブ!$R$3)*単年カーブ!Q6944)</f>
        <v>0</v>
      </c>
      <c r="G6944" s="47">
        <f t="shared" si="759"/>
        <v>0</v>
      </c>
      <c r="M6944">
        <f t="shared" si="760"/>
        <v>8</v>
      </c>
      <c r="N6944">
        <f>IF(OR(WEEKDAY(A6944)=1,WEEKDAY(A6944)=7,COUNTIF('2027祝日等（不使用）'!$A$1:$A$20,単年カーブ!A6944)=1),0,1)</f>
        <v>1</v>
      </c>
      <c r="O6944">
        <f t="shared" si="757"/>
        <v>29</v>
      </c>
      <c r="P6944">
        <f t="shared" si="761"/>
        <v>1</v>
      </c>
      <c r="Q6944">
        <f t="shared" si="762"/>
        <v>1</v>
      </c>
    </row>
    <row r="6945" spans="1:17" ht="19.5" x14ac:dyDescent="0.4">
      <c r="A6945" s="33">
        <f t="shared" si="756"/>
        <v>46622</v>
      </c>
      <c r="B6945" s="27" t="str">
        <f t="shared" si="758"/>
        <v>(月)</v>
      </c>
      <c r="C6945" s="34">
        <v>0.60416666666666696</v>
      </c>
      <c r="D6945" s="16" t="s">
        <v>18</v>
      </c>
      <c r="E6945" s="35">
        <v>0.625</v>
      </c>
      <c r="F6945" s="50">
        <f>IF(COUNTIF('リスト（不使用）'!$A$5:$A$6,単年カーブ!$A$1),"希望数量入力ください",'単年（2027年度）'!$E$12*単年カーブ!$R$3+'単年（2027年度）'!$E$12*(1-単年カーブ!$R$3)*単年カーブ!Q6945)</f>
        <v>0</v>
      </c>
      <c r="G6945" s="47">
        <f t="shared" si="759"/>
        <v>0</v>
      </c>
      <c r="M6945">
        <f t="shared" si="760"/>
        <v>8</v>
      </c>
      <c r="N6945">
        <f>IF(OR(WEEKDAY(A6945)=1,WEEKDAY(A6945)=7,COUNTIF('2027祝日等（不使用）'!$A$1:$A$20,単年カーブ!A6945)=1),0,1)</f>
        <v>1</v>
      </c>
      <c r="O6945">
        <f t="shared" si="757"/>
        <v>30</v>
      </c>
      <c r="P6945">
        <f t="shared" si="761"/>
        <v>1</v>
      </c>
      <c r="Q6945">
        <f t="shared" si="762"/>
        <v>1</v>
      </c>
    </row>
    <row r="6946" spans="1:17" ht="19.5" x14ac:dyDescent="0.4">
      <c r="A6946" s="33">
        <f t="shared" si="756"/>
        <v>46622</v>
      </c>
      <c r="B6946" s="27" t="str">
        <f t="shared" si="758"/>
        <v>(月)</v>
      </c>
      <c r="C6946" s="34">
        <v>0.625</v>
      </c>
      <c r="D6946" s="16" t="s">
        <v>18</v>
      </c>
      <c r="E6946" s="35">
        <v>0.64583333333333304</v>
      </c>
      <c r="F6946" s="50">
        <f>IF(COUNTIF('リスト（不使用）'!$A$5:$A$6,単年カーブ!$A$1),"希望数量入力ください",'単年（2027年度）'!$E$12*単年カーブ!$R$3+'単年（2027年度）'!$E$12*(1-単年カーブ!$R$3)*単年カーブ!Q6946)</f>
        <v>0</v>
      </c>
      <c r="G6946" s="47">
        <f t="shared" si="759"/>
        <v>0</v>
      </c>
      <c r="M6946">
        <f t="shared" si="760"/>
        <v>8</v>
      </c>
      <c r="N6946">
        <f>IF(OR(WEEKDAY(A6946)=1,WEEKDAY(A6946)=7,COUNTIF('2027祝日等（不使用）'!$A$1:$A$20,単年カーブ!A6946)=1),0,1)</f>
        <v>1</v>
      </c>
      <c r="O6946">
        <f t="shared" si="757"/>
        <v>31</v>
      </c>
      <c r="P6946">
        <f t="shared" si="761"/>
        <v>1</v>
      </c>
      <c r="Q6946">
        <f t="shared" si="762"/>
        <v>1</v>
      </c>
    </row>
    <row r="6947" spans="1:17" ht="19.5" x14ac:dyDescent="0.4">
      <c r="A6947" s="33">
        <f t="shared" si="756"/>
        <v>46622</v>
      </c>
      <c r="B6947" s="27" t="str">
        <f t="shared" si="758"/>
        <v>(月)</v>
      </c>
      <c r="C6947" s="34">
        <v>0.64583333333333304</v>
      </c>
      <c r="D6947" s="16" t="s">
        <v>18</v>
      </c>
      <c r="E6947" s="35">
        <v>0.66666666666666696</v>
      </c>
      <c r="F6947" s="50">
        <f>IF(COUNTIF('リスト（不使用）'!$A$5:$A$6,単年カーブ!$A$1),"希望数量入力ください",'単年（2027年度）'!$E$12*単年カーブ!$R$3+'単年（2027年度）'!$E$12*(1-単年カーブ!$R$3)*単年カーブ!Q6947)</f>
        <v>0</v>
      </c>
      <c r="G6947" s="47">
        <f t="shared" si="759"/>
        <v>0</v>
      </c>
      <c r="M6947">
        <f t="shared" si="760"/>
        <v>8</v>
      </c>
      <c r="N6947">
        <f>IF(OR(WEEKDAY(A6947)=1,WEEKDAY(A6947)=7,COUNTIF('2027祝日等（不使用）'!$A$1:$A$20,単年カーブ!A6947)=1),0,1)</f>
        <v>1</v>
      </c>
      <c r="O6947">
        <f t="shared" si="757"/>
        <v>32</v>
      </c>
      <c r="P6947">
        <f t="shared" si="761"/>
        <v>1</v>
      </c>
      <c r="Q6947">
        <f t="shared" si="762"/>
        <v>1</v>
      </c>
    </row>
    <row r="6948" spans="1:17" ht="19.5" x14ac:dyDescent="0.4">
      <c r="A6948" s="33">
        <f t="shared" si="756"/>
        <v>46622</v>
      </c>
      <c r="B6948" s="27" t="str">
        <f t="shared" si="758"/>
        <v>(月)</v>
      </c>
      <c r="C6948" s="34">
        <v>0.66666666666666696</v>
      </c>
      <c r="D6948" s="16" t="s">
        <v>18</v>
      </c>
      <c r="E6948" s="35">
        <v>0.6875</v>
      </c>
      <c r="F6948" s="50">
        <f>IF(COUNTIF('リスト（不使用）'!$A$5:$A$6,単年カーブ!$A$1),"希望数量入力ください",'単年（2027年度）'!$E$12*単年カーブ!$R$3+'単年（2027年度）'!$E$12*(1-単年カーブ!$R$3)*単年カーブ!Q6948)</f>
        <v>0</v>
      </c>
      <c r="G6948" s="47">
        <f t="shared" si="759"/>
        <v>0</v>
      </c>
      <c r="M6948">
        <f t="shared" si="760"/>
        <v>8</v>
      </c>
      <c r="N6948">
        <f>IF(OR(WEEKDAY(A6948)=1,WEEKDAY(A6948)=7,COUNTIF('2027祝日等（不使用）'!$A$1:$A$20,単年カーブ!A6948)=1),0,1)</f>
        <v>1</v>
      </c>
      <c r="O6948">
        <f t="shared" si="757"/>
        <v>33</v>
      </c>
      <c r="P6948">
        <f t="shared" si="761"/>
        <v>1</v>
      </c>
      <c r="Q6948">
        <f t="shared" si="762"/>
        <v>1</v>
      </c>
    </row>
    <row r="6949" spans="1:17" ht="19.5" x14ac:dyDescent="0.4">
      <c r="A6949" s="33">
        <f t="shared" si="756"/>
        <v>46622</v>
      </c>
      <c r="B6949" s="27" t="str">
        <f t="shared" si="758"/>
        <v>(月)</v>
      </c>
      <c r="C6949" s="34">
        <v>0.6875</v>
      </c>
      <c r="D6949" s="16" t="s">
        <v>18</v>
      </c>
      <c r="E6949" s="35">
        <v>0.70833333333333304</v>
      </c>
      <c r="F6949" s="50">
        <f>IF(COUNTIF('リスト（不使用）'!$A$5:$A$6,単年カーブ!$A$1),"希望数量入力ください",'単年（2027年度）'!$E$12*単年カーブ!$R$3+'単年（2027年度）'!$E$12*(1-単年カーブ!$R$3)*単年カーブ!Q6949)</f>
        <v>0</v>
      </c>
      <c r="G6949" s="47">
        <f t="shared" si="759"/>
        <v>0</v>
      </c>
      <c r="M6949">
        <f t="shared" si="760"/>
        <v>8</v>
      </c>
      <c r="N6949">
        <f>IF(OR(WEEKDAY(A6949)=1,WEEKDAY(A6949)=7,COUNTIF('2027祝日等（不使用）'!$A$1:$A$20,単年カーブ!A6949)=1),0,1)</f>
        <v>1</v>
      </c>
      <c r="O6949">
        <f t="shared" si="757"/>
        <v>34</v>
      </c>
      <c r="P6949">
        <f t="shared" si="761"/>
        <v>1</v>
      </c>
      <c r="Q6949">
        <f t="shared" si="762"/>
        <v>1</v>
      </c>
    </row>
    <row r="6950" spans="1:17" ht="19.5" x14ac:dyDescent="0.4">
      <c r="A6950" s="33">
        <f t="shared" si="756"/>
        <v>46622</v>
      </c>
      <c r="B6950" s="27" t="str">
        <f t="shared" si="758"/>
        <v>(月)</v>
      </c>
      <c r="C6950" s="34">
        <v>0.70833333333333304</v>
      </c>
      <c r="D6950" s="16" t="s">
        <v>18</v>
      </c>
      <c r="E6950" s="35">
        <v>0.72916666666666696</v>
      </c>
      <c r="F6950" s="50">
        <f>IF(COUNTIF('リスト（不使用）'!$A$5:$A$6,単年カーブ!$A$1),"希望数量入力ください",'単年（2027年度）'!$E$12*単年カーブ!$R$3+'単年（2027年度）'!$E$12*(1-単年カーブ!$R$3)*単年カーブ!Q6950)</f>
        <v>0</v>
      </c>
      <c r="G6950" s="47">
        <f t="shared" si="759"/>
        <v>0</v>
      </c>
      <c r="M6950">
        <f t="shared" si="760"/>
        <v>8</v>
      </c>
      <c r="N6950">
        <f>IF(OR(WEEKDAY(A6950)=1,WEEKDAY(A6950)=7,COUNTIF('2027祝日等（不使用）'!$A$1:$A$20,単年カーブ!A6950)=1),0,1)</f>
        <v>1</v>
      </c>
      <c r="O6950">
        <f t="shared" si="757"/>
        <v>35</v>
      </c>
      <c r="P6950">
        <f t="shared" si="761"/>
        <v>1</v>
      </c>
      <c r="Q6950">
        <f t="shared" si="762"/>
        <v>1</v>
      </c>
    </row>
    <row r="6951" spans="1:17" ht="19.5" x14ac:dyDescent="0.4">
      <c r="A6951" s="33">
        <f t="shared" si="756"/>
        <v>46622</v>
      </c>
      <c r="B6951" s="27" t="str">
        <f t="shared" si="758"/>
        <v>(月)</v>
      </c>
      <c r="C6951" s="34">
        <v>0.72916666666666696</v>
      </c>
      <c r="D6951" s="16" t="s">
        <v>18</v>
      </c>
      <c r="E6951" s="35">
        <v>0.75</v>
      </c>
      <c r="F6951" s="50">
        <f>IF(COUNTIF('リスト（不使用）'!$A$5:$A$6,単年カーブ!$A$1),"希望数量入力ください",'単年（2027年度）'!$E$12*単年カーブ!$R$3+'単年（2027年度）'!$E$12*(1-単年カーブ!$R$3)*単年カーブ!Q6951)</f>
        <v>0</v>
      </c>
      <c r="G6951" s="47">
        <f t="shared" si="759"/>
        <v>0</v>
      </c>
      <c r="M6951">
        <f t="shared" si="760"/>
        <v>8</v>
      </c>
      <c r="N6951">
        <f>IF(OR(WEEKDAY(A6951)=1,WEEKDAY(A6951)=7,COUNTIF('2027祝日等（不使用）'!$A$1:$A$20,単年カーブ!A6951)=1),0,1)</f>
        <v>1</v>
      </c>
      <c r="O6951">
        <f t="shared" si="757"/>
        <v>36</v>
      </c>
      <c r="P6951">
        <f t="shared" si="761"/>
        <v>1</v>
      </c>
      <c r="Q6951">
        <f t="shared" si="762"/>
        <v>1</v>
      </c>
    </row>
    <row r="6952" spans="1:17" ht="19.5" x14ac:dyDescent="0.4">
      <c r="A6952" s="33">
        <f t="shared" si="756"/>
        <v>46622</v>
      </c>
      <c r="B6952" s="27" t="str">
        <f t="shared" si="758"/>
        <v>(月)</v>
      </c>
      <c r="C6952" s="34">
        <v>0.75</v>
      </c>
      <c r="D6952" s="16" t="s">
        <v>18</v>
      </c>
      <c r="E6952" s="35">
        <v>0.77083333333333304</v>
      </c>
      <c r="F6952" s="50">
        <f>IF(COUNTIF('リスト（不使用）'!$A$5:$A$6,単年カーブ!$A$1),"希望数量入力ください",'単年（2027年度）'!$E$12*単年カーブ!$R$3+'単年（2027年度）'!$E$12*(1-単年カーブ!$R$3)*単年カーブ!Q6952)</f>
        <v>0</v>
      </c>
      <c r="G6952" s="47">
        <f t="shared" si="759"/>
        <v>0</v>
      </c>
      <c r="M6952">
        <f t="shared" si="760"/>
        <v>8</v>
      </c>
      <c r="N6952">
        <f>IF(OR(WEEKDAY(A6952)=1,WEEKDAY(A6952)=7,COUNTIF('2027祝日等（不使用）'!$A$1:$A$20,単年カーブ!A6952)=1),0,1)</f>
        <v>1</v>
      </c>
      <c r="O6952">
        <f t="shared" si="757"/>
        <v>37</v>
      </c>
      <c r="P6952">
        <f t="shared" si="761"/>
        <v>1</v>
      </c>
      <c r="Q6952">
        <f t="shared" si="762"/>
        <v>1</v>
      </c>
    </row>
    <row r="6953" spans="1:17" ht="19.5" x14ac:dyDescent="0.4">
      <c r="A6953" s="33">
        <f t="shared" si="756"/>
        <v>46622</v>
      </c>
      <c r="B6953" s="27" t="str">
        <f t="shared" si="758"/>
        <v>(月)</v>
      </c>
      <c r="C6953" s="34">
        <v>0.77083333333333304</v>
      </c>
      <c r="D6953" s="16" t="s">
        <v>18</v>
      </c>
      <c r="E6953" s="35">
        <v>0.79166666666666696</v>
      </c>
      <c r="F6953" s="50">
        <f>IF(COUNTIF('リスト（不使用）'!$A$5:$A$6,単年カーブ!$A$1),"希望数量入力ください",'単年（2027年度）'!$E$12*単年カーブ!$R$3+'単年（2027年度）'!$E$12*(1-単年カーブ!$R$3)*単年カーブ!Q6953)</f>
        <v>0</v>
      </c>
      <c r="G6953" s="47">
        <f t="shared" si="759"/>
        <v>0</v>
      </c>
      <c r="M6953">
        <f t="shared" si="760"/>
        <v>8</v>
      </c>
      <c r="N6953">
        <f>IF(OR(WEEKDAY(A6953)=1,WEEKDAY(A6953)=7,COUNTIF('2027祝日等（不使用）'!$A$1:$A$20,単年カーブ!A6953)=1),0,1)</f>
        <v>1</v>
      </c>
      <c r="O6953">
        <f t="shared" si="757"/>
        <v>38</v>
      </c>
      <c r="P6953">
        <f t="shared" si="761"/>
        <v>1</v>
      </c>
      <c r="Q6953">
        <f t="shared" si="762"/>
        <v>1</v>
      </c>
    </row>
    <row r="6954" spans="1:17" ht="19.5" x14ac:dyDescent="0.4">
      <c r="A6954" s="33">
        <f t="shared" si="756"/>
        <v>46622</v>
      </c>
      <c r="B6954" s="27" t="str">
        <f t="shared" si="758"/>
        <v>(月)</v>
      </c>
      <c r="C6954" s="34">
        <v>0.79166666666666696</v>
      </c>
      <c r="D6954" s="16" t="s">
        <v>18</v>
      </c>
      <c r="E6954" s="35">
        <v>0.8125</v>
      </c>
      <c r="F6954" s="50">
        <f>IF(COUNTIF('リスト（不使用）'!$A$5:$A$6,単年カーブ!$A$1),"希望数量入力ください",'単年（2027年度）'!$E$12*単年カーブ!$R$3+'単年（2027年度）'!$E$12*(1-単年カーブ!$R$3)*単年カーブ!Q6954)</f>
        <v>0</v>
      </c>
      <c r="G6954" s="47">
        <f t="shared" si="759"/>
        <v>0</v>
      </c>
      <c r="M6954">
        <f t="shared" si="760"/>
        <v>8</v>
      </c>
      <c r="N6954">
        <f>IF(OR(WEEKDAY(A6954)=1,WEEKDAY(A6954)=7,COUNTIF('2027祝日等（不使用）'!$A$1:$A$20,単年カーブ!A6954)=1),0,1)</f>
        <v>1</v>
      </c>
      <c r="O6954">
        <f t="shared" si="757"/>
        <v>39</v>
      </c>
      <c r="P6954">
        <f t="shared" si="761"/>
        <v>1</v>
      </c>
      <c r="Q6954">
        <f t="shared" si="762"/>
        <v>1</v>
      </c>
    </row>
    <row r="6955" spans="1:17" ht="19.5" x14ac:dyDescent="0.4">
      <c r="A6955" s="33">
        <f t="shared" si="756"/>
        <v>46622</v>
      </c>
      <c r="B6955" s="27" t="str">
        <f t="shared" si="758"/>
        <v>(月)</v>
      </c>
      <c r="C6955" s="34">
        <v>0.8125</v>
      </c>
      <c r="D6955" s="16" t="s">
        <v>18</v>
      </c>
      <c r="E6955" s="35">
        <v>0.83333333333333304</v>
      </c>
      <c r="F6955" s="50">
        <f>IF(COUNTIF('リスト（不使用）'!$A$5:$A$6,単年カーブ!$A$1),"希望数量入力ください",'単年（2027年度）'!$E$12*単年カーブ!$R$3+'単年（2027年度）'!$E$12*(1-単年カーブ!$R$3)*単年カーブ!Q6955)</f>
        <v>0</v>
      </c>
      <c r="G6955" s="47">
        <f t="shared" si="759"/>
        <v>0</v>
      </c>
      <c r="M6955">
        <f t="shared" si="760"/>
        <v>8</v>
      </c>
      <c r="N6955">
        <f>IF(OR(WEEKDAY(A6955)=1,WEEKDAY(A6955)=7,COUNTIF('2027祝日等（不使用）'!$A$1:$A$20,単年カーブ!A6955)=1),0,1)</f>
        <v>1</v>
      </c>
      <c r="O6955">
        <f t="shared" si="757"/>
        <v>40</v>
      </c>
      <c r="P6955">
        <f t="shared" si="761"/>
        <v>1</v>
      </c>
      <c r="Q6955">
        <f t="shared" si="762"/>
        <v>1</v>
      </c>
    </row>
    <row r="6956" spans="1:17" ht="19.5" x14ac:dyDescent="0.4">
      <c r="A6956" s="33">
        <f t="shared" si="756"/>
        <v>46622</v>
      </c>
      <c r="B6956" s="27" t="str">
        <f t="shared" si="758"/>
        <v>(月)</v>
      </c>
      <c r="C6956" s="34">
        <v>0.83333333333333304</v>
      </c>
      <c r="D6956" s="16" t="s">
        <v>18</v>
      </c>
      <c r="E6956" s="35">
        <v>0.85416666666666696</v>
      </c>
      <c r="F6956" s="50">
        <f>IF(COUNTIF('リスト（不使用）'!$A$5:$A$6,単年カーブ!$A$1),"希望数量入力ください",'単年（2027年度）'!$E$12*単年カーブ!$R$3+'単年（2027年度）'!$E$12*(1-単年カーブ!$R$3)*単年カーブ!Q6956)</f>
        <v>0</v>
      </c>
      <c r="G6956" s="47">
        <f t="shared" si="759"/>
        <v>0</v>
      </c>
      <c r="M6956">
        <f t="shared" si="760"/>
        <v>8</v>
      </c>
      <c r="N6956">
        <f>IF(OR(WEEKDAY(A6956)=1,WEEKDAY(A6956)=7,COUNTIF('2027祝日等（不使用）'!$A$1:$A$20,単年カーブ!A6956)=1),0,1)</f>
        <v>1</v>
      </c>
      <c r="O6956">
        <f t="shared" si="757"/>
        <v>41</v>
      </c>
      <c r="P6956">
        <f t="shared" si="761"/>
        <v>0</v>
      </c>
      <c r="Q6956">
        <f t="shared" si="762"/>
        <v>0</v>
      </c>
    </row>
    <row r="6957" spans="1:17" ht="19.5" x14ac:dyDescent="0.4">
      <c r="A6957" s="33">
        <f t="shared" si="756"/>
        <v>46622</v>
      </c>
      <c r="B6957" s="27" t="str">
        <f t="shared" si="758"/>
        <v>(月)</v>
      </c>
      <c r="C6957" s="34">
        <v>0.85416666666666696</v>
      </c>
      <c r="D6957" s="16" t="s">
        <v>18</v>
      </c>
      <c r="E6957" s="35">
        <v>0.875</v>
      </c>
      <c r="F6957" s="50">
        <f>IF(COUNTIF('リスト（不使用）'!$A$5:$A$6,単年カーブ!$A$1),"希望数量入力ください",'単年（2027年度）'!$E$12*単年カーブ!$R$3+'単年（2027年度）'!$E$12*(1-単年カーブ!$R$3)*単年カーブ!Q6957)</f>
        <v>0</v>
      </c>
      <c r="G6957" s="47">
        <f t="shared" si="759"/>
        <v>0</v>
      </c>
      <c r="M6957">
        <f t="shared" si="760"/>
        <v>8</v>
      </c>
      <c r="N6957">
        <f>IF(OR(WEEKDAY(A6957)=1,WEEKDAY(A6957)=7,COUNTIF('2027祝日等（不使用）'!$A$1:$A$20,単年カーブ!A6957)=1),0,1)</f>
        <v>1</v>
      </c>
      <c r="O6957">
        <f t="shared" si="757"/>
        <v>42</v>
      </c>
      <c r="P6957">
        <f t="shared" si="761"/>
        <v>0</v>
      </c>
      <c r="Q6957">
        <f t="shared" si="762"/>
        <v>0</v>
      </c>
    </row>
    <row r="6958" spans="1:17" ht="19.5" x14ac:dyDescent="0.4">
      <c r="A6958" s="33">
        <f t="shared" si="756"/>
        <v>46622</v>
      </c>
      <c r="B6958" s="27" t="str">
        <f t="shared" si="758"/>
        <v>(月)</v>
      </c>
      <c r="C6958" s="34">
        <v>0.875</v>
      </c>
      <c r="D6958" s="16" t="s">
        <v>18</v>
      </c>
      <c r="E6958" s="35">
        <v>0.89583333333333304</v>
      </c>
      <c r="F6958" s="50">
        <f>IF(COUNTIF('リスト（不使用）'!$A$5:$A$6,単年カーブ!$A$1),"希望数量入力ください",'単年（2027年度）'!$E$12*単年カーブ!$R$3+'単年（2027年度）'!$E$12*(1-単年カーブ!$R$3)*単年カーブ!Q6958)</f>
        <v>0</v>
      </c>
      <c r="G6958" s="47">
        <f t="shared" si="759"/>
        <v>0</v>
      </c>
      <c r="M6958">
        <f t="shared" si="760"/>
        <v>8</v>
      </c>
      <c r="N6958">
        <f>IF(OR(WEEKDAY(A6958)=1,WEEKDAY(A6958)=7,COUNTIF('2027祝日等（不使用）'!$A$1:$A$20,単年カーブ!A6958)=1),0,1)</f>
        <v>1</v>
      </c>
      <c r="O6958">
        <f t="shared" si="757"/>
        <v>43</v>
      </c>
      <c r="P6958">
        <f t="shared" si="761"/>
        <v>0</v>
      </c>
      <c r="Q6958">
        <f t="shared" si="762"/>
        <v>0</v>
      </c>
    </row>
    <row r="6959" spans="1:17" ht="19.5" x14ac:dyDescent="0.4">
      <c r="A6959" s="33">
        <f t="shared" si="756"/>
        <v>46622</v>
      </c>
      <c r="B6959" s="27" t="str">
        <f t="shared" si="758"/>
        <v>(月)</v>
      </c>
      <c r="C6959" s="34">
        <v>0.89583333333333304</v>
      </c>
      <c r="D6959" s="16" t="s">
        <v>18</v>
      </c>
      <c r="E6959" s="35">
        <v>0.91666666666666696</v>
      </c>
      <c r="F6959" s="50">
        <f>IF(COUNTIF('リスト（不使用）'!$A$5:$A$6,単年カーブ!$A$1),"希望数量入力ください",'単年（2027年度）'!$E$12*単年カーブ!$R$3+'単年（2027年度）'!$E$12*(1-単年カーブ!$R$3)*単年カーブ!Q6959)</f>
        <v>0</v>
      </c>
      <c r="G6959" s="47">
        <f t="shared" si="759"/>
        <v>0</v>
      </c>
      <c r="M6959">
        <f t="shared" si="760"/>
        <v>8</v>
      </c>
      <c r="N6959">
        <f>IF(OR(WEEKDAY(A6959)=1,WEEKDAY(A6959)=7,COUNTIF('2027祝日等（不使用）'!$A$1:$A$20,単年カーブ!A6959)=1),0,1)</f>
        <v>1</v>
      </c>
      <c r="O6959">
        <f t="shared" si="757"/>
        <v>44</v>
      </c>
      <c r="P6959">
        <f t="shared" si="761"/>
        <v>0</v>
      </c>
      <c r="Q6959">
        <f t="shared" si="762"/>
        <v>0</v>
      </c>
    </row>
    <row r="6960" spans="1:17" ht="19.5" x14ac:dyDescent="0.4">
      <c r="A6960" s="33">
        <f t="shared" si="756"/>
        <v>46622</v>
      </c>
      <c r="B6960" s="27" t="str">
        <f t="shared" si="758"/>
        <v>(月)</v>
      </c>
      <c r="C6960" s="34">
        <v>0.91666666666666696</v>
      </c>
      <c r="D6960" s="16" t="s">
        <v>18</v>
      </c>
      <c r="E6960" s="35">
        <v>0.9375</v>
      </c>
      <c r="F6960" s="50">
        <f>IF(COUNTIF('リスト（不使用）'!$A$5:$A$6,単年カーブ!$A$1),"希望数量入力ください",'単年（2027年度）'!$E$12*単年カーブ!$R$3+'単年（2027年度）'!$E$12*(1-単年カーブ!$R$3)*単年カーブ!Q6960)</f>
        <v>0</v>
      </c>
      <c r="G6960" s="47">
        <f t="shared" si="759"/>
        <v>0</v>
      </c>
      <c r="M6960">
        <f t="shared" si="760"/>
        <v>8</v>
      </c>
      <c r="N6960">
        <f>IF(OR(WEEKDAY(A6960)=1,WEEKDAY(A6960)=7,COUNTIF('2027祝日等（不使用）'!$A$1:$A$20,単年カーブ!A6960)=1),0,1)</f>
        <v>1</v>
      </c>
      <c r="O6960">
        <f t="shared" si="757"/>
        <v>45</v>
      </c>
      <c r="P6960">
        <f t="shared" si="761"/>
        <v>0</v>
      </c>
      <c r="Q6960">
        <f t="shared" si="762"/>
        <v>0</v>
      </c>
    </row>
    <row r="6961" spans="1:17" ht="19.5" x14ac:dyDescent="0.4">
      <c r="A6961" s="33">
        <f t="shared" si="756"/>
        <v>46622</v>
      </c>
      <c r="B6961" s="27" t="str">
        <f t="shared" si="758"/>
        <v>(月)</v>
      </c>
      <c r="C6961" s="34">
        <v>0.9375</v>
      </c>
      <c r="D6961" s="16" t="s">
        <v>18</v>
      </c>
      <c r="E6961" s="35">
        <v>0.95833333333333304</v>
      </c>
      <c r="F6961" s="50">
        <f>IF(COUNTIF('リスト（不使用）'!$A$5:$A$6,単年カーブ!$A$1),"希望数量入力ください",'単年（2027年度）'!$E$12*単年カーブ!$R$3+'単年（2027年度）'!$E$12*(1-単年カーブ!$R$3)*単年カーブ!Q6961)</f>
        <v>0</v>
      </c>
      <c r="G6961" s="47">
        <f t="shared" si="759"/>
        <v>0</v>
      </c>
      <c r="M6961">
        <f t="shared" si="760"/>
        <v>8</v>
      </c>
      <c r="N6961">
        <f>IF(OR(WEEKDAY(A6961)=1,WEEKDAY(A6961)=7,COUNTIF('2027祝日等（不使用）'!$A$1:$A$20,単年カーブ!A6961)=1),0,1)</f>
        <v>1</v>
      </c>
      <c r="O6961">
        <f t="shared" si="757"/>
        <v>46</v>
      </c>
      <c r="P6961">
        <f t="shared" si="761"/>
        <v>0</v>
      </c>
      <c r="Q6961">
        <f t="shared" si="762"/>
        <v>0</v>
      </c>
    </row>
    <row r="6962" spans="1:17" ht="19.5" x14ac:dyDescent="0.4">
      <c r="A6962" s="33">
        <f t="shared" si="756"/>
        <v>46622</v>
      </c>
      <c r="B6962" s="27" t="str">
        <f t="shared" si="758"/>
        <v>(月)</v>
      </c>
      <c r="C6962" s="34">
        <v>0.95833333333333304</v>
      </c>
      <c r="D6962" s="16" t="s">
        <v>18</v>
      </c>
      <c r="E6962" s="35">
        <v>0.97916666666666696</v>
      </c>
      <c r="F6962" s="50">
        <f>IF(COUNTIF('リスト（不使用）'!$A$5:$A$6,単年カーブ!$A$1),"希望数量入力ください",'単年（2027年度）'!$E$12*単年カーブ!$R$3+'単年（2027年度）'!$E$12*(1-単年カーブ!$R$3)*単年カーブ!Q6962)</f>
        <v>0</v>
      </c>
      <c r="G6962" s="47">
        <f t="shared" si="759"/>
        <v>0</v>
      </c>
      <c r="M6962">
        <f t="shared" si="760"/>
        <v>8</v>
      </c>
      <c r="N6962">
        <f>IF(OR(WEEKDAY(A6962)=1,WEEKDAY(A6962)=7,COUNTIF('2027祝日等（不使用）'!$A$1:$A$20,単年カーブ!A6962)=1),0,1)</f>
        <v>1</v>
      </c>
      <c r="O6962">
        <f t="shared" si="757"/>
        <v>47</v>
      </c>
      <c r="P6962">
        <f t="shared" si="761"/>
        <v>0</v>
      </c>
      <c r="Q6962">
        <f t="shared" si="762"/>
        <v>0</v>
      </c>
    </row>
    <row r="6963" spans="1:17" ht="19.5" x14ac:dyDescent="0.4">
      <c r="A6963" s="33">
        <f t="shared" si="756"/>
        <v>46622</v>
      </c>
      <c r="B6963" s="27" t="str">
        <f t="shared" si="758"/>
        <v>(月)</v>
      </c>
      <c r="C6963" s="34">
        <v>0.97916666666666696</v>
      </c>
      <c r="D6963" s="16" t="s">
        <v>18</v>
      </c>
      <c r="E6963" s="35" t="s">
        <v>17</v>
      </c>
      <c r="F6963" s="50">
        <f>IF(COUNTIF('リスト（不使用）'!$A$5:$A$6,単年カーブ!$A$1),"希望数量入力ください",'単年（2027年度）'!$E$12*単年カーブ!$R$3+'単年（2027年度）'!$E$12*(1-単年カーブ!$R$3)*単年カーブ!Q6963)</f>
        <v>0</v>
      </c>
      <c r="G6963" s="47">
        <f t="shared" si="759"/>
        <v>0</v>
      </c>
      <c r="M6963">
        <f t="shared" si="760"/>
        <v>8</v>
      </c>
      <c r="N6963">
        <f>IF(OR(WEEKDAY(A6963)=1,WEEKDAY(A6963)=7,COUNTIF('2027祝日等（不使用）'!$A$1:$A$20,単年カーブ!A6963)=1),0,1)</f>
        <v>1</v>
      </c>
      <c r="O6963">
        <f t="shared" si="757"/>
        <v>48</v>
      </c>
      <c r="P6963">
        <f t="shared" si="761"/>
        <v>0</v>
      </c>
      <c r="Q6963">
        <f t="shared" si="762"/>
        <v>0</v>
      </c>
    </row>
    <row r="6964" spans="1:17" ht="19.5" x14ac:dyDescent="0.4">
      <c r="A6964" s="33">
        <f t="shared" ref="A6964:A7027" si="763">A6916+1</f>
        <v>46623</v>
      </c>
      <c r="B6964" s="27" t="str">
        <f t="shared" si="758"/>
        <v>(火)</v>
      </c>
      <c r="C6964" s="34">
        <v>0</v>
      </c>
      <c r="D6964" s="16" t="s">
        <v>18</v>
      </c>
      <c r="E6964" s="35">
        <v>2.0833333333333332E-2</v>
      </c>
      <c r="F6964" s="50">
        <f>IF(COUNTIF('リスト（不使用）'!$A$5:$A$6,単年カーブ!$A$1),"希望数量入力ください",'単年（2027年度）'!$E$12*単年カーブ!$R$3+'単年（2027年度）'!$E$12*(1-単年カーブ!$R$3)*単年カーブ!Q6964)</f>
        <v>0</v>
      </c>
      <c r="G6964" s="47">
        <f t="shared" si="759"/>
        <v>0</v>
      </c>
      <c r="M6964">
        <f t="shared" si="760"/>
        <v>8</v>
      </c>
      <c r="N6964">
        <f>IF(OR(WEEKDAY(A6964)=1,WEEKDAY(A6964)=7,COUNTIF('2027祝日等（不使用）'!$A$1:$A$20,単年カーブ!A6964)=1),0,1)</f>
        <v>1</v>
      </c>
      <c r="O6964">
        <f t="shared" ref="O6964:O7027" si="764">O6916</f>
        <v>1</v>
      </c>
      <c r="P6964">
        <f t="shared" si="761"/>
        <v>0</v>
      </c>
      <c r="Q6964">
        <f t="shared" si="762"/>
        <v>0</v>
      </c>
    </row>
    <row r="6965" spans="1:17" ht="19.5" x14ac:dyDescent="0.4">
      <c r="A6965" s="33">
        <f t="shared" si="763"/>
        <v>46623</v>
      </c>
      <c r="B6965" s="27" t="str">
        <f t="shared" si="758"/>
        <v>(火)</v>
      </c>
      <c r="C6965" s="34">
        <v>2.0833333333333332E-2</v>
      </c>
      <c r="D6965" s="16" t="s">
        <v>18</v>
      </c>
      <c r="E6965" s="35">
        <v>4.1666666666666664E-2</v>
      </c>
      <c r="F6965" s="50">
        <f>IF(COUNTIF('リスト（不使用）'!$A$5:$A$6,単年カーブ!$A$1),"希望数量入力ください",'単年（2027年度）'!$E$12*単年カーブ!$R$3+'単年（2027年度）'!$E$12*(1-単年カーブ!$R$3)*単年カーブ!Q6965)</f>
        <v>0</v>
      </c>
      <c r="G6965" s="47">
        <f t="shared" si="759"/>
        <v>0</v>
      </c>
      <c r="M6965">
        <f t="shared" si="760"/>
        <v>8</v>
      </c>
      <c r="N6965">
        <f>IF(OR(WEEKDAY(A6965)=1,WEEKDAY(A6965)=7,COUNTIF('2027祝日等（不使用）'!$A$1:$A$20,単年カーブ!A6965)=1),0,1)</f>
        <v>1</v>
      </c>
      <c r="O6965">
        <f t="shared" si="764"/>
        <v>2</v>
      </c>
      <c r="P6965">
        <f t="shared" si="761"/>
        <v>0</v>
      </c>
      <c r="Q6965">
        <f t="shared" si="762"/>
        <v>0</v>
      </c>
    </row>
    <row r="6966" spans="1:17" ht="19.5" x14ac:dyDescent="0.4">
      <c r="A6966" s="33">
        <f t="shared" si="763"/>
        <v>46623</v>
      </c>
      <c r="B6966" s="27" t="str">
        <f t="shared" si="758"/>
        <v>(火)</v>
      </c>
      <c r="C6966" s="34">
        <v>4.1666666666666664E-2</v>
      </c>
      <c r="D6966" s="16" t="s">
        <v>18</v>
      </c>
      <c r="E6966" s="35">
        <v>6.25E-2</v>
      </c>
      <c r="F6966" s="50">
        <f>IF(COUNTIF('リスト（不使用）'!$A$5:$A$6,単年カーブ!$A$1),"希望数量入力ください",'単年（2027年度）'!$E$12*単年カーブ!$R$3+'単年（2027年度）'!$E$12*(1-単年カーブ!$R$3)*単年カーブ!Q6966)</f>
        <v>0</v>
      </c>
      <c r="G6966" s="47">
        <f t="shared" si="759"/>
        <v>0</v>
      </c>
      <c r="M6966">
        <f t="shared" si="760"/>
        <v>8</v>
      </c>
      <c r="N6966">
        <f>IF(OR(WEEKDAY(A6966)=1,WEEKDAY(A6966)=7,COUNTIF('2027祝日等（不使用）'!$A$1:$A$20,単年カーブ!A6966)=1),0,1)</f>
        <v>1</v>
      </c>
      <c r="O6966">
        <f t="shared" si="764"/>
        <v>3</v>
      </c>
      <c r="P6966">
        <f t="shared" si="761"/>
        <v>0</v>
      </c>
      <c r="Q6966">
        <f t="shared" si="762"/>
        <v>0</v>
      </c>
    </row>
    <row r="6967" spans="1:17" ht="19.5" x14ac:dyDescent="0.4">
      <c r="A6967" s="33">
        <f t="shared" si="763"/>
        <v>46623</v>
      </c>
      <c r="B6967" s="27" t="str">
        <f t="shared" si="758"/>
        <v>(火)</v>
      </c>
      <c r="C6967" s="34">
        <v>6.25E-2</v>
      </c>
      <c r="D6967" s="16" t="s">
        <v>18</v>
      </c>
      <c r="E6967" s="35">
        <v>8.3333333333333301E-2</v>
      </c>
      <c r="F6967" s="50">
        <f>IF(COUNTIF('リスト（不使用）'!$A$5:$A$6,単年カーブ!$A$1),"希望数量入力ください",'単年（2027年度）'!$E$12*単年カーブ!$R$3+'単年（2027年度）'!$E$12*(1-単年カーブ!$R$3)*単年カーブ!Q6967)</f>
        <v>0</v>
      </c>
      <c r="G6967" s="47">
        <f t="shared" si="759"/>
        <v>0</v>
      </c>
      <c r="M6967">
        <f t="shared" si="760"/>
        <v>8</v>
      </c>
      <c r="N6967">
        <f>IF(OR(WEEKDAY(A6967)=1,WEEKDAY(A6967)=7,COUNTIF('2027祝日等（不使用）'!$A$1:$A$20,単年カーブ!A6967)=1),0,1)</f>
        <v>1</v>
      </c>
      <c r="O6967">
        <f t="shared" si="764"/>
        <v>4</v>
      </c>
      <c r="P6967">
        <f t="shared" si="761"/>
        <v>0</v>
      </c>
      <c r="Q6967">
        <f t="shared" si="762"/>
        <v>0</v>
      </c>
    </row>
    <row r="6968" spans="1:17" ht="19.5" x14ac:dyDescent="0.4">
      <c r="A6968" s="33">
        <f t="shared" si="763"/>
        <v>46623</v>
      </c>
      <c r="B6968" s="27" t="str">
        <f t="shared" si="758"/>
        <v>(火)</v>
      </c>
      <c r="C6968" s="34">
        <v>8.3333333333333301E-2</v>
      </c>
      <c r="D6968" s="16" t="s">
        <v>18</v>
      </c>
      <c r="E6968" s="35">
        <v>0.104166666666667</v>
      </c>
      <c r="F6968" s="50">
        <f>IF(COUNTIF('リスト（不使用）'!$A$5:$A$6,単年カーブ!$A$1),"希望数量入力ください",'単年（2027年度）'!$E$12*単年カーブ!$R$3+'単年（2027年度）'!$E$12*(1-単年カーブ!$R$3)*単年カーブ!Q6968)</f>
        <v>0</v>
      </c>
      <c r="G6968" s="47">
        <f t="shared" si="759"/>
        <v>0</v>
      </c>
      <c r="M6968">
        <f t="shared" si="760"/>
        <v>8</v>
      </c>
      <c r="N6968">
        <f>IF(OR(WEEKDAY(A6968)=1,WEEKDAY(A6968)=7,COUNTIF('2027祝日等（不使用）'!$A$1:$A$20,単年カーブ!A6968)=1),0,1)</f>
        <v>1</v>
      </c>
      <c r="O6968">
        <f t="shared" si="764"/>
        <v>5</v>
      </c>
      <c r="P6968">
        <f t="shared" si="761"/>
        <v>0</v>
      </c>
      <c r="Q6968">
        <f t="shared" si="762"/>
        <v>0</v>
      </c>
    </row>
    <row r="6969" spans="1:17" ht="19.5" x14ac:dyDescent="0.4">
      <c r="A6969" s="33">
        <f t="shared" si="763"/>
        <v>46623</v>
      </c>
      <c r="B6969" s="27" t="str">
        <f t="shared" si="758"/>
        <v>(火)</v>
      </c>
      <c r="C6969" s="34">
        <v>0.104166666666667</v>
      </c>
      <c r="D6969" s="16" t="s">
        <v>18</v>
      </c>
      <c r="E6969" s="35">
        <v>0.125</v>
      </c>
      <c r="F6969" s="50">
        <f>IF(COUNTIF('リスト（不使用）'!$A$5:$A$6,単年カーブ!$A$1),"希望数量入力ください",'単年（2027年度）'!$E$12*単年カーブ!$R$3+'単年（2027年度）'!$E$12*(1-単年カーブ!$R$3)*単年カーブ!Q6969)</f>
        <v>0</v>
      </c>
      <c r="G6969" s="47">
        <f t="shared" si="759"/>
        <v>0</v>
      </c>
      <c r="M6969">
        <f t="shared" si="760"/>
        <v>8</v>
      </c>
      <c r="N6969">
        <f>IF(OR(WEEKDAY(A6969)=1,WEEKDAY(A6969)=7,COUNTIF('2027祝日等（不使用）'!$A$1:$A$20,単年カーブ!A6969)=1),0,1)</f>
        <v>1</v>
      </c>
      <c r="O6969">
        <f t="shared" si="764"/>
        <v>6</v>
      </c>
      <c r="P6969">
        <f t="shared" si="761"/>
        <v>0</v>
      </c>
      <c r="Q6969">
        <f t="shared" si="762"/>
        <v>0</v>
      </c>
    </row>
    <row r="6970" spans="1:17" ht="19.5" x14ac:dyDescent="0.4">
      <c r="A6970" s="33">
        <f t="shared" si="763"/>
        <v>46623</v>
      </c>
      <c r="B6970" s="27" t="str">
        <f t="shared" si="758"/>
        <v>(火)</v>
      </c>
      <c r="C6970" s="34">
        <v>0.125</v>
      </c>
      <c r="D6970" s="16" t="s">
        <v>18</v>
      </c>
      <c r="E6970" s="35">
        <v>0.14583333333333301</v>
      </c>
      <c r="F6970" s="50">
        <f>IF(COUNTIF('リスト（不使用）'!$A$5:$A$6,単年カーブ!$A$1),"希望数量入力ください",'単年（2027年度）'!$E$12*単年カーブ!$R$3+'単年（2027年度）'!$E$12*(1-単年カーブ!$R$3)*単年カーブ!Q6970)</f>
        <v>0</v>
      </c>
      <c r="G6970" s="47">
        <f t="shared" si="759"/>
        <v>0</v>
      </c>
      <c r="M6970">
        <f t="shared" si="760"/>
        <v>8</v>
      </c>
      <c r="N6970">
        <f>IF(OR(WEEKDAY(A6970)=1,WEEKDAY(A6970)=7,COUNTIF('2027祝日等（不使用）'!$A$1:$A$20,単年カーブ!A6970)=1),0,1)</f>
        <v>1</v>
      </c>
      <c r="O6970">
        <f t="shared" si="764"/>
        <v>7</v>
      </c>
      <c r="P6970">
        <f t="shared" si="761"/>
        <v>0</v>
      </c>
      <c r="Q6970">
        <f t="shared" si="762"/>
        <v>0</v>
      </c>
    </row>
    <row r="6971" spans="1:17" ht="19.5" x14ac:dyDescent="0.4">
      <c r="A6971" s="33">
        <f t="shared" si="763"/>
        <v>46623</v>
      </c>
      <c r="B6971" s="27" t="str">
        <f t="shared" si="758"/>
        <v>(火)</v>
      </c>
      <c r="C6971" s="34">
        <v>0.14583333333333301</v>
      </c>
      <c r="D6971" s="16" t="s">
        <v>18</v>
      </c>
      <c r="E6971" s="35">
        <v>0.16666666666666699</v>
      </c>
      <c r="F6971" s="50">
        <f>IF(COUNTIF('リスト（不使用）'!$A$5:$A$6,単年カーブ!$A$1),"希望数量入力ください",'単年（2027年度）'!$E$12*単年カーブ!$R$3+'単年（2027年度）'!$E$12*(1-単年カーブ!$R$3)*単年カーブ!Q6971)</f>
        <v>0</v>
      </c>
      <c r="G6971" s="47">
        <f t="shared" si="759"/>
        <v>0</v>
      </c>
      <c r="M6971">
        <f t="shared" si="760"/>
        <v>8</v>
      </c>
      <c r="N6971">
        <f>IF(OR(WEEKDAY(A6971)=1,WEEKDAY(A6971)=7,COUNTIF('2027祝日等（不使用）'!$A$1:$A$20,単年カーブ!A6971)=1),0,1)</f>
        <v>1</v>
      </c>
      <c r="O6971">
        <f t="shared" si="764"/>
        <v>8</v>
      </c>
      <c r="P6971">
        <f t="shared" si="761"/>
        <v>0</v>
      </c>
      <c r="Q6971">
        <f t="shared" si="762"/>
        <v>0</v>
      </c>
    </row>
    <row r="6972" spans="1:17" ht="19.5" x14ac:dyDescent="0.4">
      <c r="A6972" s="33">
        <f t="shared" si="763"/>
        <v>46623</v>
      </c>
      <c r="B6972" s="27" t="str">
        <f t="shared" si="758"/>
        <v>(火)</v>
      </c>
      <c r="C6972" s="34">
        <v>0.16666666666666699</v>
      </c>
      <c r="D6972" s="16" t="s">
        <v>18</v>
      </c>
      <c r="E6972" s="35">
        <v>0.1875</v>
      </c>
      <c r="F6972" s="50">
        <f>IF(COUNTIF('リスト（不使用）'!$A$5:$A$6,単年カーブ!$A$1),"希望数量入力ください",'単年（2027年度）'!$E$12*単年カーブ!$R$3+'単年（2027年度）'!$E$12*(1-単年カーブ!$R$3)*単年カーブ!Q6972)</f>
        <v>0</v>
      </c>
      <c r="G6972" s="47">
        <f t="shared" si="759"/>
        <v>0</v>
      </c>
      <c r="M6972">
        <f t="shared" si="760"/>
        <v>8</v>
      </c>
      <c r="N6972">
        <f>IF(OR(WEEKDAY(A6972)=1,WEEKDAY(A6972)=7,COUNTIF('2027祝日等（不使用）'!$A$1:$A$20,単年カーブ!A6972)=1),0,1)</f>
        <v>1</v>
      </c>
      <c r="O6972">
        <f t="shared" si="764"/>
        <v>9</v>
      </c>
      <c r="P6972">
        <f t="shared" si="761"/>
        <v>0</v>
      </c>
      <c r="Q6972">
        <f t="shared" si="762"/>
        <v>0</v>
      </c>
    </row>
    <row r="6973" spans="1:17" ht="19.5" x14ac:dyDescent="0.4">
      <c r="A6973" s="33">
        <f t="shared" si="763"/>
        <v>46623</v>
      </c>
      <c r="B6973" s="27" t="str">
        <f t="shared" si="758"/>
        <v>(火)</v>
      </c>
      <c r="C6973" s="34">
        <v>0.1875</v>
      </c>
      <c r="D6973" s="16" t="s">
        <v>18</v>
      </c>
      <c r="E6973" s="35">
        <v>0.20833333333333301</v>
      </c>
      <c r="F6973" s="50">
        <f>IF(COUNTIF('リスト（不使用）'!$A$5:$A$6,単年カーブ!$A$1),"希望数量入力ください",'単年（2027年度）'!$E$12*単年カーブ!$R$3+'単年（2027年度）'!$E$12*(1-単年カーブ!$R$3)*単年カーブ!Q6973)</f>
        <v>0</v>
      </c>
      <c r="G6973" s="47">
        <f t="shared" si="759"/>
        <v>0</v>
      </c>
      <c r="M6973">
        <f t="shared" si="760"/>
        <v>8</v>
      </c>
      <c r="N6973">
        <f>IF(OR(WEEKDAY(A6973)=1,WEEKDAY(A6973)=7,COUNTIF('2027祝日等（不使用）'!$A$1:$A$20,単年カーブ!A6973)=1),0,1)</f>
        <v>1</v>
      </c>
      <c r="O6973">
        <f t="shared" si="764"/>
        <v>10</v>
      </c>
      <c r="P6973">
        <f t="shared" si="761"/>
        <v>0</v>
      </c>
      <c r="Q6973">
        <f t="shared" si="762"/>
        <v>0</v>
      </c>
    </row>
    <row r="6974" spans="1:17" ht="19.5" x14ac:dyDescent="0.4">
      <c r="A6974" s="33">
        <f t="shared" si="763"/>
        <v>46623</v>
      </c>
      <c r="B6974" s="27" t="str">
        <f t="shared" si="758"/>
        <v>(火)</v>
      </c>
      <c r="C6974" s="34">
        <v>0.20833333333333301</v>
      </c>
      <c r="D6974" s="16" t="s">
        <v>18</v>
      </c>
      <c r="E6974" s="35">
        <v>0.22916666666666699</v>
      </c>
      <c r="F6974" s="50">
        <f>IF(COUNTIF('リスト（不使用）'!$A$5:$A$6,単年カーブ!$A$1),"希望数量入力ください",'単年（2027年度）'!$E$12*単年カーブ!$R$3+'単年（2027年度）'!$E$12*(1-単年カーブ!$R$3)*単年カーブ!Q6974)</f>
        <v>0</v>
      </c>
      <c r="G6974" s="47">
        <f t="shared" si="759"/>
        <v>0</v>
      </c>
      <c r="M6974">
        <f t="shared" si="760"/>
        <v>8</v>
      </c>
      <c r="N6974">
        <f>IF(OR(WEEKDAY(A6974)=1,WEEKDAY(A6974)=7,COUNTIF('2027祝日等（不使用）'!$A$1:$A$20,単年カーブ!A6974)=1),0,1)</f>
        <v>1</v>
      </c>
      <c r="O6974">
        <f t="shared" si="764"/>
        <v>11</v>
      </c>
      <c r="P6974">
        <f t="shared" si="761"/>
        <v>0</v>
      </c>
      <c r="Q6974">
        <f t="shared" si="762"/>
        <v>0</v>
      </c>
    </row>
    <row r="6975" spans="1:17" ht="19.5" x14ac:dyDescent="0.4">
      <c r="A6975" s="33">
        <f t="shared" si="763"/>
        <v>46623</v>
      </c>
      <c r="B6975" s="27" t="str">
        <f t="shared" si="758"/>
        <v>(火)</v>
      </c>
      <c r="C6975" s="34">
        <v>0.22916666666666699</v>
      </c>
      <c r="D6975" s="16" t="s">
        <v>18</v>
      </c>
      <c r="E6975" s="35">
        <v>0.25</v>
      </c>
      <c r="F6975" s="50">
        <f>IF(COUNTIF('リスト（不使用）'!$A$5:$A$6,単年カーブ!$A$1),"希望数量入力ください",'単年（2027年度）'!$E$12*単年カーブ!$R$3+'単年（2027年度）'!$E$12*(1-単年カーブ!$R$3)*単年カーブ!Q6975)</f>
        <v>0</v>
      </c>
      <c r="G6975" s="47">
        <f t="shared" si="759"/>
        <v>0</v>
      </c>
      <c r="M6975">
        <f t="shared" si="760"/>
        <v>8</v>
      </c>
      <c r="N6975">
        <f>IF(OR(WEEKDAY(A6975)=1,WEEKDAY(A6975)=7,COUNTIF('2027祝日等（不使用）'!$A$1:$A$20,単年カーブ!A6975)=1),0,1)</f>
        <v>1</v>
      </c>
      <c r="O6975">
        <f t="shared" si="764"/>
        <v>12</v>
      </c>
      <c r="P6975">
        <f t="shared" si="761"/>
        <v>0</v>
      </c>
      <c r="Q6975">
        <f t="shared" si="762"/>
        <v>0</v>
      </c>
    </row>
    <row r="6976" spans="1:17" ht="19.5" x14ac:dyDescent="0.4">
      <c r="A6976" s="33">
        <f t="shared" si="763"/>
        <v>46623</v>
      </c>
      <c r="B6976" s="27" t="str">
        <f t="shared" si="758"/>
        <v>(火)</v>
      </c>
      <c r="C6976" s="34">
        <v>0.25</v>
      </c>
      <c r="D6976" s="16" t="s">
        <v>18</v>
      </c>
      <c r="E6976" s="35">
        <v>0.27083333333333298</v>
      </c>
      <c r="F6976" s="50">
        <f>IF(COUNTIF('リスト（不使用）'!$A$5:$A$6,単年カーブ!$A$1),"希望数量入力ください",'単年（2027年度）'!$E$12*単年カーブ!$R$3+'単年（2027年度）'!$E$12*(1-単年カーブ!$R$3)*単年カーブ!Q6976)</f>
        <v>0</v>
      </c>
      <c r="G6976" s="47">
        <f t="shared" si="759"/>
        <v>0</v>
      </c>
      <c r="M6976">
        <f t="shared" si="760"/>
        <v>8</v>
      </c>
      <c r="N6976">
        <f>IF(OR(WEEKDAY(A6976)=1,WEEKDAY(A6976)=7,COUNTIF('2027祝日等（不使用）'!$A$1:$A$20,単年カーブ!A6976)=1),0,1)</f>
        <v>1</v>
      </c>
      <c r="O6976">
        <f t="shared" si="764"/>
        <v>13</v>
      </c>
      <c r="P6976">
        <f t="shared" si="761"/>
        <v>0</v>
      </c>
      <c r="Q6976">
        <f t="shared" si="762"/>
        <v>0</v>
      </c>
    </row>
    <row r="6977" spans="1:17" ht="19.5" x14ac:dyDescent="0.4">
      <c r="A6977" s="33">
        <f t="shared" si="763"/>
        <v>46623</v>
      </c>
      <c r="B6977" s="27" t="str">
        <f t="shared" si="758"/>
        <v>(火)</v>
      </c>
      <c r="C6977" s="34">
        <v>0.27083333333333298</v>
      </c>
      <c r="D6977" s="16" t="s">
        <v>18</v>
      </c>
      <c r="E6977" s="35">
        <v>0.29166666666666702</v>
      </c>
      <c r="F6977" s="50">
        <f>IF(COUNTIF('リスト（不使用）'!$A$5:$A$6,単年カーブ!$A$1),"希望数量入力ください",'単年（2027年度）'!$E$12*単年カーブ!$R$3+'単年（2027年度）'!$E$12*(1-単年カーブ!$R$3)*単年カーブ!Q6977)</f>
        <v>0</v>
      </c>
      <c r="G6977" s="47">
        <f t="shared" si="759"/>
        <v>0</v>
      </c>
      <c r="M6977">
        <f t="shared" si="760"/>
        <v>8</v>
      </c>
      <c r="N6977">
        <f>IF(OR(WEEKDAY(A6977)=1,WEEKDAY(A6977)=7,COUNTIF('2027祝日等（不使用）'!$A$1:$A$20,単年カーブ!A6977)=1),0,1)</f>
        <v>1</v>
      </c>
      <c r="O6977">
        <f t="shared" si="764"/>
        <v>14</v>
      </c>
      <c r="P6977">
        <f t="shared" si="761"/>
        <v>0</v>
      </c>
      <c r="Q6977">
        <f t="shared" si="762"/>
        <v>0</v>
      </c>
    </row>
    <row r="6978" spans="1:17" ht="19.5" x14ac:dyDescent="0.4">
      <c r="A6978" s="33">
        <f t="shared" si="763"/>
        <v>46623</v>
      </c>
      <c r="B6978" s="27" t="str">
        <f t="shared" si="758"/>
        <v>(火)</v>
      </c>
      <c r="C6978" s="34">
        <v>0.29166666666666702</v>
      </c>
      <c r="D6978" s="16" t="s">
        <v>18</v>
      </c>
      <c r="E6978" s="35">
        <v>0.3125</v>
      </c>
      <c r="F6978" s="50">
        <f>IF(COUNTIF('リスト（不使用）'!$A$5:$A$6,単年カーブ!$A$1),"希望数量入力ください",'単年（2027年度）'!$E$12*単年カーブ!$R$3+'単年（2027年度）'!$E$12*(1-単年カーブ!$R$3)*単年カーブ!Q6978)</f>
        <v>0</v>
      </c>
      <c r="G6978" s="47">
        <f t="shared" si="759"/>
        <v>0</v>
      </c>
      <c r="M6978">
        <f t="shared" si="760"/>
        <v>8</v>
      </c>
      <c r="N6978">
        <f>IF(OR(WEEKDAY(A6978)=1,WEEKDAY(A6978)=7,COUNTIF('2027祝日等（不使用）'!$A$1:$A$20,単年カーブ!A6978)=1),0,1)</f>
        <v>1</v>
      </c>
      <c r="O6978">
        <f t="shared" si="764"/>
        <v>15</v>
      </c>
      <c r="P6978">
        <f t="shared" si="761"/>
        <v>0</v>
      </c>
      <c r="Q6978">
        <f t="shared" si="762"/>
        <v>0</v>
      </c>
    </row>
    <row r="6979" spans="1:17" ht="19.5" x14ac:dyDescent="0.4">
      <c r="A6979" s="33">
        <f t="shared" si="763"/>
        <v>46623</v>
      </c>
      <c r="B6979" s="27" t="str">
        <f t="shared" si="758"/>
        <v>(火)</v>
      </c>
      <c r="C6979" s="34">
        <v>0.3125</v>
      </c>
      <c r="D6979" s="16" t="s">
        <v>18</v>
      </c>
      <c r="E6979" s="35">
        <v>0.33333333333333298</v>
      </c>
      <c r="F6979" s="50">
        <f>IF(COUNTIF('リスト（不使用）'!$A$5:$A$6,単年カーブ!$A$1),"希望数量入力ください",'単年（2027年度）'!$E$12*単年カーブ!$R$3+'単年（2027年度）'!$E$12*(1-単年カーブ!$R$3)*単年カーブ!Q6979)</f>
        <v>0</v>
      </c>
      <c r="G6979" s="47">
        <f t="shared" si="759"/>
        <v>0</v>
      </c>
      <c r="M6979">
        <f t="shared" si="760"/>
        <v>8</v>
      </c>
      <c r="N6979">
        <f>IF(OR(WEEKDAY(A6979)=1,WEEKDAY(A6979)=7,COUNTIF('2027祝日等（不使用）'!$A$1:$A$20,単年カーブ!A6979)=1),0,1)</f>
        <v>1</v>
      </c>
      <c r="O6979">
        <f t="shared" si="764"/>
        <v>16</v>
      </c>
      <c r="P6979">
        <f t="shared" si="761"/>
        <v>0</v>
      </c>
      <c r="Q6979">
        <f t="shared" si="762"/>
        <v>0</v>
      </c>
    </row>
    <row r="6980" spans="1:17" ht="19.5" x14ac:dyDescent="0.4">
      <c r="A6980" s="33">
        <f t="shared" si="763"/>
        <v>46623</v>
      </c>
      <c r="B6980" s="27" t="str">
        <f t="shared" ref="B6980:B7043" si="765">TEXT(A6980,"(aaa)")</f>
        <v>(火)</v>
      </c>
      <c r="C6980" s="34">
        <v>0.33333333333333298</v>
      </c>
      <c r="D6980" s="16" t="s">
        <v>18</v>
      </c>
      <c r="E6980" s="35">
        <v>0.35416666666666702</v>
      </c>
      <c r="F6980" s="50">
        <f>IF(COUNTIF('リスト（不使用）'!$A$5:$A$6,単年カーブ!$A$1),"希望数量入力ください",'単年（2027年度）'!$E$12*単年カーブ!$R$3+'単年（2027年度）'!$E$12*(1-単年カーブ!$R$3)*単年カーブ!Q6980)</f>
        <v>0</v>
      </c>
      <c r="G6980" s="47">
        <f t="shared" ref="G6980:G7043" si="766">F6980/2</f>
        <v>0</v>
      </c>
      <c r="M6980">
        <f t="shared" ref="M6980:M7043" si="767">MONTH(A6980)</f>
        <v>8</v>
      </c>
      <c r="N6980">
        <f>IF(OR(WEEKDAY(A6980)=1,WEEKDAY(A6980)=7,COUNTIF('2027祝日等（不使用）'!$A$1:$A$20,単年カーブ!A6980)=1),0,1)</f>
        <v>1</v>
      </c>
      <c r="O6980">
        <f t="shared" si="764"/>
        <v>17</v>
      </c>
      <c r="P6980">
        <f t="shared" ref="P6980:P7043" si="768">IF(AND(O6980&gt;16,O6980&lt;41),1,0)</f>
        <v>1</v>
      </c>
      <c r="Q6980">
        <f t="shared" ref="Q6980:Q7043" si="769">P6980*N6980</f>
        <v>1</v>
      </c>
    </row>
    <row r="6981" spans="1:17" ht="19.5" x14ac:dyDescent="0.4">
      <c r="A6981" s="33">
        <f t="shared" si="763"/>
        <v>46623</v>
      </c>
      <c r="B6981" s="27" t="str">
        <f t="shared" si="765"/>
        <v>(火)</v>
      </c>
      <c r="C6981" s="34">
        <v>0.35416666666666702</v>
      </c>
      <c r="D6981" s="16" t="s">
        <v>18</v>
      </c>
      <c r="E6981" s="35">
        <v>0.375</v>
      </c>
      <c r="F6981" s="50">
        <f>IF(COUNTIF('リスト（不使用）'!$A$5:$A$6,単年カーブ!$A$1),"希望数量入力ください",'単年（2027年度）'!$E$12*単年カーブ!$R$3+'単年（2027年度）'!$E$12*(1-単年カーブ!$R$3)*単年カーブ!Q6981)</f>
        <v>0</v>
      </c>
      <c r="G6981" s="47">
        <f t="shared" si="766"/>
        <v>0</v>
      </c>
      <c r="M6981">
        <f t="shared" si="767"/>
        <v>8</v>
      </c>
      <c r="N6981">
        <f>IF(OR(WEEKDAY(A6981)=1,WEEKDAY(A6981)=7,COUNTIF('2027祝日等（不使用）'!$A$1:$A$20,単年カーブ!A6981)=1),0,1)</f>
        <v>1</v>
      </c>
      <c r="O6981">
        <f t="shared" si="764"/>
        <v>18</v>
      </c>
      <c r="P6981">
        <f t="shared" si="768"/>
        <v>1</v>
      </c>
      <c r="Q6981">
        <f t="shared" si="769"/>
        <v>1</v>
      </c>
    </row>
    <row r="6982" spans="1:17" ht="19.5" x14ac:dyDescent="0.4">
      <c r="A6982" s="33">
        <f t="shared" si="763"/>
        <v>46623</v>
      </c>
      <c r="B6982" s="27" t="str">
        <f t="shared" si="765"/>
        <v>(火)</v>
      </c>
      <c r="C6982" s="34">
        <v>0.375</v>
      </c>
      <c r="D6982" s="16" t="s">
        <v>18</v>
      </c>
      <c r="E6982" s="35">
        <v>0.39583333333333298</v>
      </c>
      <c r="F6982" s="50">
        <f>IF(COUNTIF('リスト（不使用）'!$A$5:$A$6,単年カーブ!$A$1),"希望数量入力ください",'単年（2027年度）'!$E$12*単年カーブ!$R$3+'単年（2027年度）'!$E$12*(1-単年カーブ!$R$3)*単年カーブ!Q6982)</f>
        <v>0</v>
      </c>
      <c r="G6982" s="47">
        <f t="shared" si="766"/>
        <v>0</v>
      </c>
      <c r="M6982">
        <f t="shared" si="767"/>
        <v>8</v>
      </c>
      <c r="N6982">
        <f>IF(OR(WEEKDAY(A6982)=1,WEEKDAY(A6982)=7,COUNTIF('2027祝日等（不使用）'!$A$1:$A$20,単年カーブ!A6982)=1),0,1)</f>
        <v>1</v>
      </c>
      <c r="O6982">
        <f t="shared" si="764"/>
        <v>19</v>
      </c>
      <c r="P6982">
        <f t="shared" si="768"/>
        <v>1</v>
      </c>
      <c r="Q6982">
        <f t="shared" si="769"/>
        <v>1</v>
      </c>
    </row>
    <row r="6983" spans="1:17" ht="19.5" x14ac:dyDescent="0.4">
      <c r="A6983" s="33">
        <f t="shared" si="763"/>
        <v>46623</v>
      </c>
      <c r="B6983" s="27" t="str">
        <f t="shared" si="765"/>
        <v>(火)</v>
      </c>
      <c r="C6983" s="34">
        <v>0.39583333333333298</v>
      </c>
      <c r="D6983" s="16" t="s">
        <v>18</v>
      </c>
      <c r="E6983" s="35">
        <v>0.41666666666666702</v>
      </c>
      <c r="F6983" s="50">
        <f>IF(COUNTIF('リスト（不使用）'!$A$5:$A$6,単年カーブ!$A$1),"希望数量入力ください",'単年（2027年度）'!$E$12*単年カーブ!$R$3+'単年（2027年度）'!$E$12*(1-単年カーブ!$R$3)*単年カーブ!Q6983)</f>
        <v>0</v>
      </c>
      <c r="G6983" s="47">
        <f t="shared" si="766"/>
        <v>0</v>
      </c>
      <c r="M6983">
        <f t="shared" si="767"/>
        <v>8</v>
      </c>
      <c r="N6983">
        <f>IF(OR(WEEKDAY(A6983)=1,WEEKDAY(A6983)=7,COUNTIF('2027祝日等（不使用）'!$A$1:$A$20,単年カーブ!A6983)=1),0,1)</f>
        <v>1</v>
      </c>
      <c r="O6983">
        <f t="shared" si="764"/>
        <v>20</v>
      </c>
      <c r="P6983">
        <f t="shared" si="768"/>
        <v>1</v>
      </c>
      <c r="Q6983">
        <f t="shared" si="769"/>
        <v>1</v>
      </c>
    </row>
    <row r="6984" spans="1:17" ht="19.5" x14ac:dyDescent="0.4">
      <c r="A6984" s="33">
        <f t="shared" si="763"/>
        <v>46623</v>
      </c>
      <c r="B6984" s="27" t="str">
        <f t="shared" si="765"/>
        <v>(火)</v>
      </c>
      <c r="C6984" s="34">
        <v>0.41666666666666702</v>
      </c>
      <c r="D6984" s="16" t="s">
        <v>18</v>
      </c>
      <c r="E6984" s="35">
        <v>0.4375</v>
      </c>
      <c r="F6984" s="50">
        <f>IF(COUNTIF('リスト（不使用）'!$A$5:$A$6,単年カーブ!$A$1),"希望数量入力ください",'単年（2027年度）'!$E$12*単年カーブ!$R$3+'単年（2027年度）'!$E$12*(1-単年カーブ!$R$3)*単年カーブ!Q6984)</f>
        <v>0</v>
      </c>
      <c r="G6984" s="47">
        <f t="shared" si="766"/>
        <v>0</v>
      </c>
      <c r="M6984">
        <f t="shared" si="767"/>
        <v>8</v>
      </c>
      <c r="N6984">
        <f>IF(OR(WEEKDAY(A6984)=1,WEEKDAY(A6984)=7,COUNTIF('2027祝日等（不使用）'!$A$1:$A$20,単年カーブ!A6984)=1),0,1)</f>
        <v>1</v>
      </c>
      <c r="O6984">
        <f t="shared" si="764"/>
        <v>21</v>
      </c>
      <c r="P6984">
        <f t="shared" si="768"/>
        <v>1</v>
      </c>
      <c r="Q6984">
        <f t="shared" si="769"/>
        <v>1</v>
      </c>
    </row>
    <row r="6985" spans="1:17" ht="19.5" x14ac:dyDescent="0.4">
      <c r="A6985" s="33">
        <f t="shared" si="763"/>
        <v>46623</v>
      </c>
      <c r="B6985" s="27" t="str">
        <f t="shared" si="765"/>
        <v>(火)</v>
      </c>
      <c r="C6985" s="34">
        <v>0.4375</v>
      </c>
      <c r="D6985" s="16" t="s">
        <v>18</v>
      </c>
      <c r="E6985" s="35">
        <v>0.45833333333333298</v>
      </c>
      <c r="F6985" s="50">
        <f>IF(COUNTIF('リスト（不使用）'!$A$5:$A$6,単年カーブ!$A$1),"希望数量入力ください",'単年（2027年度）'!$E$12*単年カーブ!$R$3+'単年（2027年度）'!$E$12*(1-単年カーブ!$R$3)*単年カーブ!Q6985)</f>
        <v>0</v>
      </c>
      <c r="G6985" s="47">
        <f t="shared" si="766"/>
        <v>0</v>
      </c>
      <c r="M6985">
        <f t="shared" si="767"/>
        <v>8</v>
      </c>
      <c r="N6985">
        <f>IF(OR(WEEKDAY(A6985)=1,WEEKDAY(A6985)=7,COUNTIF('2027祝日等（不使用）'!$A$1:$A$20,単年カーブ!A6985)=1),0,1)</f>
        <v>1</v>
      </c>
      <c r="O6985">
        <f t="shared" si="764"/>
        <v>22</v>
      </c>
      <c r="P6985">
        <f t="shared" si="768"/>
        <v>1</v>
      </c>
      <c r="Q6985">
        <f t="shared" si="769"/>
        <v>1</v>
      </c>
    </row>
    <row r="6986" spans="1:17" ht="19.5" x14ac:dyDescent="0.4">
      <c r="A6986" s="33">
        <f t="shared" si="763"/>
        <v>46623</v>
      </c>
      <c r="B6986" s="27" t="str">
        <f t="shared" si="765"/>
        <v>(火)</v>
      </c>
      <c r="C6986" s="34">
        <v>0.45833333333333298</v>
      </c>
      <c r="D6986" s="16" t="s">
        <v>18</v>
      </c>
      <c r="E6986" s="35">
        <v>0.47916666666666702</v>
      </c>
      <c r="F6986" s="50">
        <f>IF(COUNTIF('リスト（不使用）'!$A$5:$A$6,単年カーブ!$A$1),"希望数量入力ください",'単年（2027年度）'!$E$12*単年カーブ!$R$3+'単年（2027年度）'!$E$12*(1-単年カーブ!$R$3)*単年カーブ!Q6986)</f>
        <v>0</v>
      </c>
      <c r="G6986" s="47">
        <f t="shared" si="766"/>
        <v>0</v>
      </c>
      <c r="M6986">
        <f t="shared" si="767"/>
        <v>8</v>
      </c>
      <c r="N6986">
        <f>IF(OR(WEEKDAY(A6986)=1,WEEKDAY(A6986)=7,COUNTIF('2027祝日等（不使用）'!$A$1:$A$20,単年カーブ!A6986)=1),0,1)</f>
        <v>1</v>
      </c>
      <c r="O6986">
        <f t="shared" si="764"/>
        <v>23</v>
      </c>
      <c r="P6986">
        <f t="shared" si="768"/>
        <v>1</v>
      </c>
      <c r="Q6986">
        <f t="shared" si="769"/>
        <v>1</v>
      </c>
    </row>
    <row r="6987" spans="1:17" ht="19.5" x14ac:dyDescent="0.4">
      <c r="A6987" s="33">
        <f t="shared" si="763"/>
        <v>46623</v>
      </c>
      <c r="B6987" s="27" t="str">
        <f t="shared" si="765"/>
        <v>(火)</v>
      </c>
      <c r="C6987" s="34">
        <v>0.47916666666666702</v>
      </c>
      <c r="D6987" s="16" t="s">
        <v>18</v>
      </c>
      <c r="E6987" s="35">
        <v>0.5</v>
      </c>
      <c r="F6987" s="50">
        <f>IF(COUNTIF('リスト（不使用）'!$A$5:$A$6,単年カーブ!$A$1),"希望数量入力ください",'単年（2027年度）'!$E$12*単年カーブ!$R$3+'単年（2027年度）'!$E$12*(1-単年カーブ!$R$3)*単年カーブ!Q6987)</f>
        <v>0</v>
      </c>
      <c r="G6987" s="47">
        <f t="shared" si="766"/>
        <v>0</v>
      </c>
      <c r="M6987">
        <f t="shared" si="767"/>
        <v>8</v>
      </c>
      <c r="N6987">
        <f>IF(OR(WEEKDAY(A6987)=1,WEEKDAY(A6987)=7,COUNTIF('2027祝日等（不使用）'!$A$1:$A$20,単年カーブ!A6987)=1),0,1)</f>
        <v>1</v>
      </c>
      <c r="O6987">
        <f t="shared" si="764"/>
        <v>24</v>
      </c>
      <c r="P6987">
        <f t="shared" si="768"/>
        <v>1</v>
      </c>
      <c r="Q6987">
        <f t="shared" si="769"/>
        <v>1</v>
      </c>
    </row>
    <row r="6988" spans="1:17" ht="19.5" x14ac:dyDescent="0.4">
      <c r="A6988" s="33">
        <f t="shared" si="763"/>
        <v>46623</v>
      </c>
      <c r="B6988" s="27" t="str">
        <f t="shared" si="765"/>
        <v>(火)</v>
      </c>
      <c r="C6988" s="34">
        <v>0.5</v>
      </c>
      <c r="D6988" s="16" t="s">
        <v>18</v>
      </c>
      <c r="E6988" s="35">
        <v>0.52083333333333304</v>
      </c>
      <c r="F6988" s="50">
        <f>IF(COUNTIF('リスト（不使用）'!$A$5:$A$6,単年カーブ!$A$1),"希望数量入力ください",'単年（2027年度）'!$E$12*単年カーブ!$R$3+'単年（2027年度）'!$E$12*(1-単年カーブ!$R$3)*単年カーブ!Q6988)</f>
        <v>0</v>
      </c>
      <c r="G6988" s="47">
        <f t="shared" si="766"/>
        <v>0</v>
      </c>
      <c r="M6988">
        <f t="shared" si="767"/>
        <v>8</v>
      </c>
      <c r="N6988">
        <f>IF(OR(WEEKDAY(A6988)=1,WEEKDAY(A6988)=7,COUNTIF('2027祝日等（不使用）'!$A$1:$A$20,単年カーブ!A6988)=1),0,1)</f>
        <v>1</v>
      </c>
      <c r="O6988">
        <f t="shared" si="764"/>
        <v>25</v>
      </c>
      <c r="P6988">
        <f t="shared" si="768"/>
        <v>1</v>
      </c>
      <c r="Q6988">
        <f t="shared" si="769"/>
        <v>1</v>
      </c>
    </row>
    <row r="6989" spans="1:17" ht="19.5" x14ac:dyDescent="0.4">
      <c r="A6989" s="33">
        <f t="shared" si="763"/>
        <v>46623</v>
      </c>
      <c r="B6989" s="27" t="str">
        <f t="shared" si="765"/>
        <v>(火)</v>
      </c>
      <c r="C6989" s="34">
        <v>0.52083333333333304</v>
      </c>
      <c r="D6989" s="16" t="s">
        <v>18</v>
      </c>
      <c r="E6989" s="35">
        <v>0.54166666666666696</v>
      </c>
      <c r="F6989" s="50">
        <f>IF(COUNTIF('リスト（不使用）'!$A$5:$A$6,単年カーブ!$A$1),"希望数量入力ください",'単年（2027年度）'!$E$12*単年カーブ!$R$3+'単年（2027年度）'!$E$12*(1-単年カーブ!$R$3)*単年カーブ!Q6989)</f>
        <v>0</v>
      </c>
      <c r="G6989" s="47">
        <f t="shared" si="766"/>
        <v>0</v>
      </c>
      <c r="M6989">
        <f t="shared" si="767"/>
        <v>8</v>
      </c>
      <c r="N6989">
        <f>IF(OR(WEEKDAY(A6989)=1,WEEKDAY(A6989)=7,COUNTIF('2027祝日等（不使用）'!$A$1:$A$20,単年カーブ!A6989)=1),0,1)</f>
        <v>1</v>
      </c>
      <c r="O6989">
        <f t="shared" si="764"/>
        <v>26</v>
      </c>
      <c r="P6989">
        <f t="shared" si="768"/>
        <v>1</v>
      </c>
      <c r="Q6989">
        <f t="shared" si="769"/>
        <v>1</v>
      </c>
    </row>
    <row r="6990" spans="1:17" ht="19.5" x14ac:dyDescent="0.4">
      <c r="A6990" s="33">
        <f t="shared" si="763"/>
        <v>46623</v>
      </c>
      <c r="B6990" s="27" t="str">
        <f t="shared" si="765"/>
        <v>(火)</v>
      </c>
      <c r="C6990" s="34">
        <v>0.54166666666666696</v>
      </c>
      <c r="D6990" s="16" t="s">
        <v>18</v>
      </c>
      <c r="E6990" s="35">
        <v>0.5625</v>
      </c>
      <c r="F6990" s="50">
        <f>IF(COUNTIF('リスト（不使用）'!$A$5:$A$6,単年カーブ!$A$1),"希望数量入力ください",'単年（2027年度）'!$E$12*単年カーブ!$R$3+'単年（2027年度）'!$E$12*(1-単年カーブ!$R$3)*単年カーブ!Q6990)</f>
        <v>0</v>
      </c>
      <c r="G6990" s="47">
        <f t="shared" si="766"/>
        <v>0</v>
      </c>
      <c r="M6990">
        <f t="shared" si="767"/>
        <v>8</v>
      </c>
      <c r="N6990">
        <f>IF(OR(WEEKDAY(A6990)=1,WEEKDAY(A6990)=7,COUNTIF('2027祝日等（不使用）'!$A$1:$A$20,単年カーブ!A6990)=1),0,1)</f>
        <v>1</v>
      </c>
      <c r="O6990">
        <f t="shared" si="764"/>
        <v>27</v>
      </c>
      <c r="P6990">
        <f t="shared" si="768"/>
        <v>1</v>
      </c>
      <c r="Q6990">
        <f t="shared" si="769"/>
        <v>1</v>
      </c>
    </row>
    <row r="6991" spans="1:17" ht="19.5" x14ac:dyDescent="0.4">
      <c r="A6991" s="33">
        <f t="shared" si="763"/>
        <v>46623</v>
      </c>
      <c r="B6991" s="27" t="str">
        <f t="shared" si="765"/>
        <v>(火)</v>
      </c>
      <c r="C6991" s="34">
        <v>0.5625</v>
      </c>
      <c r="D6991" s="16" t="s">
        <v>18</v>
      </c>
      <c r="E6991" s="35">
        <v>0.58333333333333304</v>
      </c>
      <c r="F6991" s="50">
        <f>IF(COUNTIF('リスト（不使用）'!$A$5:$A$6,単年カーブ!$A$1),"希望数量入力ください",'単年（2027年度）'!$E$12*単年カーブ!$R$3+'単年（2027年度）'!$E$12*(1-単年カーブ!$R$3)*単年カーブ!Q6991)</f>
        <v>0</v>
      </c>
      <c r="G6991" s="47">
        <f t="shared" si="766"/>
        <v>0</v>
      </c>
      <c r="M6991">
        <f t="shared" si="767"/>
        <v>8</v>
      </c>
      <c r="N6991">
        <f>IF(OR(WEEKDAY(A6991)=1,WEEKDAY(A6991)=7,COUNTIF('2027祝日等（不使用）'!$A$1:$A$20,単年カーブ!A6991)=1),0,1)</f>
        <v>1</v>
      </c>
      <c r="O6991">
        <f t="shared" si="764"/>
        <v>28</v>
      </c>
      <c r="P6991">
        <f t="shared" si="768"/>
        <v>1</v>
      </c>
      <c r="Q6991">
        <f t="shared" si="769"/>
        <v>1</v>
      </c>
    </row>
    <row r="6992" spans="1:17" ht="19.5" x14ac:dyDescent="0.4">
      <c r="A6992" s="33">
        <f t="shared" si="763"/>
        <v>46623</v>
      </c>
      <c r="B6992" s="27" t="str">
        <f t="shared" si="765"/>
        <v>(火)</v>
      </c>
      <c r="C6992" s="34">
        <v>0.58333333333333304</v>
      </c>
      <c r="D6992" s="16" t="s">
        <v>18</v>
      </c>
      <c r="E6992" s="35">
        <v>0.60416666666666696</v>
      </c>
      <c r="F6992" s="50">
        <f>IF(COUNTIF('リスト（不使用）'!$A$5:$A$6,単年カーブ!$A$1),"希望数量入力ください",'単年（2027年度）'!$E$12*単年カーブ!$R$3+'単年（2027年度）'!$E$12*(1-単年カーブ!$R$3)*単年カーブ!Q6992)</f>
        <v>0</v>
      </c>
      <c r="G6992" s="47">
        <f t="shared" si="766"/>
        <v>0</v>
      </c>
      <c r="M6992">
        <f t="shared" si="767"/>
        <v>8</v>
      </c>
      <c r="N6992">
        <f>IF(OR(WEEKDAY(A6992)=1,WEEKDAY(A6992)=7,COUNTIF('2027祝日等（不使用）'!$A$1:$A$20,単年カーブ!A6992)=1),0,1)</f>
        <v>1</v>
      </c>
      <c r="O6992">
        <f t="shared" si="764"/>
        <v>29</v>
      </c>
      <c r="P6992">
        <f t="shared" si="768"/>
        <v>1</v>
      </c>
      <c r="Q6992">
        <f t="shared" si="769"/>
        <v>1</v>
      </c>
    </row>
    <row r="6993" spans="1:17" ht="19.5" x14ac:dyDescent="0.4">
      <c r="A6993" s="33">
        <f t="shared" si="763"/>
        <v>46623</v>
      </c>
      <c r="B6993" s="27" t="str">
        <f t="shared" si="765"/>
        <v>(火)</v>
      </c>
      <c r="C6993" s="34">
        <v>0.60416666666666696</v>
      </c>
      <c r="D6993" s="16" t="s">
        <v>18</v>
      </c>
      <c r="E6993" s="35">
        <v>0.625</v>
      </c>
      <c r="F6993" s="50">
        <f>IF(COUNTIF('リスト（不使用）'!$A$5:$A$6,単年カーブ!$A$1),"希望数量入力ください",'単年（2027年度）'!$E$12*単年カーブ!$R$3+'単年（2027年度）'!$E$12*(1-単年カーブ!$R$3)*単年カーブ!Q6993)</f>
        <v>0</v>
      </c>
      <c r="G6993" s="47">
        <f t="shared" si="766"/>
        <v>0</v>
      </c>
      <c r="M6993">
        <f t="shared" si="767"/>
        <v>8</v>
      </c>
      <c r="N6993">
        <f>IF(OR(WEEKDAY(A6993)=1,WEEKDAY(A6993)=7,COUNTIF('2027祝日等（不使用）'!$A$1:$A$20,単年カーブ!A6993)=1),0,1)</f>
        <v>1</v>
      </c>
      <c r="O6993">
        <f t="shared" si="764"/>
        <v>30</v>
      </c>
      <c r="P6993">
        <f t="shared" si="768"/>
        <v>1</v>
      </c>
      <c r="Q6993">
        <f t="shared" si="769"/>
        <v>1</v>
      </c>
    </row>
    <row r="6994" spans="1:17" ht="19.5" x14ac:dyDescent="0.4">
      <c r="A6994" s="33">
        <f t="shared" si="763"/>
        <v>46623</v>
      </c>
      <c r="B6994" s="27" t="str">
        <f t="shared" si="765"/>
        <v>(火)</v>
      </c>
      <c r="C6994" s="34">
        <v>0.625</v>
      </c>
      <c r="D6994" s="16" t="s">
        <v>18</v>
      </c>
      <c r="E6994" s="35">
        <v>0.64583333333333304</v>
      </c>
      <c r="F6994" s="50">
        <f>IF(COUNTIF('リスト（不使用）'!$A$5:$A$6,単年カーブ!$A$1),"希望数量入力ください",'単年（2027年度）'!$E$12*単年カーブ!$R$3+'単年（2027年度）'!$E$12*(1-単年カーブ!$R$3)*単年カーブ!Q6994)</f>
        <v>0</v>
      </c>
      <c r="G6994" s="47">
        <f t="shared" si="766"/>
        <v>0</v>
      </c>
      <c r="M6994">
        <f t="shared" si="767"/>
        <v>8</v>
      </c>
      <c r="N6994">
        <f>IF(OR(WEEKDAY(A6994)=1,WEEKDAY(A6994)=7,COUNTIF('2027祝日等（不使用）'!$A$1:$A$20,単年カーブ!A6994)=1),0,1)</f>
        <v>1</v>
      </c>
      <c r="O6994">
        <f t="shared" si="764"/>
        <v>31</v>
      </c>
      <c r="P6994">
        <f t="shared" si="768"/>
        <v>1</v>
      </c>
      <c r="Q6994">
        <f t="shared" si="769"/>
        <v>1</v>
      </c>
    </row>
    <row r="6995" spans="1:17" ht="19.5" x14ac:dyDescent="0.4">
      <c r="A6995" s="33">
        <f t="shared" si="763"/>
        <v>46623</v>
      </c>
      <c r="B6995" s="27" t="str">
        <f t="shared" si="765"/>
        <v>(火)</v>
      </c>
      <c r="C6995" s="34">
        <v>0.64583333333333304</v>
      </c>
      <c r="D6995" s="16" t="s">
        <v>18</v>
      </c>
      <c r="E6995" s="35">
        <v>0.66666666666666696</v>
      </c>
      <c r="F6995" s="50">
        <f>IF(COUNTIF('リスト（不使用）'!$A$5:$A$6,単年カーブ!$A$1),"希望数量入力ください",'単年（2027年度）'!$E$12*単年カーブ!$R$3+'単年（2027年度）'!$E$12*(1-単年カーブ!$R$3)*単年カーブ!Q6995)</f>
        <v>0</v>
      </c>
      <c r="G6995" s="47">
        <f t="shared" si="766"/>
        <v>0</v>
      </c>
      <c r="M6995">
        <f t="shared" si="767"/>
        <v>8</v>
      </c>
      <c r="N6995">
        <f>IF(OR(WEEKDAY(A6995)=1,WEEKDAY(A6995)=7,COUNTIF('2027祝日等（不使用）'!$A$1:$A$20,単年カーブ!A6995)=1),0,1)</f>
        <v>1</v>
      </c>
      <c r="O6995">
        <f t="shared" si="764"/>
        <v>32</v>
      </c>
      <c r="P6995">
        <f t="shared" si="768"/>
        <v>1</v>
      </c>
      <c r="Q6995">
        <f t="shared" si="769"/>
        <v>1</v>
      </c>
    </row>
    <row r="6996" spans="1:17" ht="19.5" x14ac:dyDescent="0.4">
      <c r="A6996" s="33">
        <f t="shared" si="763"/>
        <v>46623</v>
      </c>
      <c r="B6996" s="27" t="str">
        <f t="shared" si="765"/>
        <v>(火)</v>
      </c>
      <c r="C6996" s="34">
        <v>0.66666666666666696</v>
      </c>
      <c r="D6996" s="16" t="s">
        <v>18</v>
      </c>
      <c r="E6996" s="35">
        <v>0.6875</v>
      </c>
      <c r="F6996" s="50">
        <f>IF(COUNTIF('リスト（不使用）'!$A$5:$A$6,単年カーブ!$A$1),"希望数量入力ください",'単年（2027年度）'!$E$12*単年カーブ!$R$3+'単年（2027年度）'!$E$12*(1-単年カーブ!$R$3)*単年カーブ!Q6996)</f>
        <v>0</v>
      </c>
      <c r="G6996" s="47">
        <f t="shared" si="766"/>
        <v>0</v>
      </c>
      <c r="M6996">
        <f t="shared" si="767"/>
        <v>8</v>
      </c>
      <c r="N6996">
        <f>IF(OR(WEEKDAY(A6996)=1,WEEKDAY(A6996)=7,COUNTIF('2027祝日等（不使用）'!$A$1:$A$20,単年カーブ!A6996)=1),0,1)</f>
        <v>1</v>
      </c>
      <c r="O6996">
        <f t="shared" si="764"/>
        <v>33</v>
      </c>
      <c r="P6996">
        <f t="shared" si="768"/>
        <v>1</v>
      </c>
      <c r="Q6996">
        <f t="shared" si="769"/>
        <v>1</v>
      </c>
    </row>
    <row r="6997" spans="1:17" ht="19.5" x14ac:dyDescent="0.4">
      <c r="A6997" s="33">
        <f t="shared" si="763"/>
        <v>46623</v>
      </c>
      <c r="B6997" s="27" t="str">
        <f t="shared" si="765"/>
        <v>(火)</v>
      </c>
      <c r="C6997" s="34">
        <v>0.6875</v>
      </c>
      <c r="D6997" s="16" t="s">
        <v>18</v>
      </c>
      <c r="E6997" s="35">
        <v>0.70833333333333304</v>
      </c>
      <c r="F6997" s="50">
        <f>IF(COUNTIF('リスト（不使用）'!$A$5:$A$6,単年カーブ!$A$1),"希望数量入力ください",'単年（2027年度）'!$E$12*単年カーブ!$R$3+'単年（2027年度）'!$E$12*(1-単年カーブ!$R$3)*単年カーブ!Q6997)</f>
        <v>0</v>
      </c>
      <c r="G6997" s="47">
        <f t="shared" si="766"/>
        <v>0</v>
      </c>
      <c r="M6997">
        <f t="shared" si="767"/>
        <v>8</v>
      </c>
      <c r="N6997">
        <f>IF(OR(WEEKDAY(A6997)=1,WEEKDAY(A6997)=7,COUNTIF('2027祝日等（不使用）'!$A$1:$A$20,単年カーブ!A6997)=1),0,1)</f>
        <v>1</v>
      </c>
      <c r="O6997">
        <f t="shared" si="764"/>
        <v>34</v>
      </c>
      <c r="P6997">
        <f t="shared" si="768"/>
        <v>1</v>
      </c>
      <c r="Q6997">
        <f t="shared" si="769"/>
        <v>1</v>
      </c>
    </row>
    <row r="6998" spans="1:17" ht="19.5" x14ac:dyDescent="0.4">
      <c r="A6998" s="33">
        <f t="shared" si="763"/>
        <v>46623</v>
      </c>
      <c r="B6998" s="27" t="str">
        <f t="shared" si="765"/>
        <v>(火)</v>
      </c>
      <c r="C6998" s="34">
        <v>0.70833333333333304</v>
      </c>
      <c r="D6998" s="16" t="s">
        <v>18</v>
      </c>
      <c r="E6998" s="35">
        <v>0.72916666666666696</v>
      </c>
      <c r="F6998" s="50">
        <f>IF(COUNTIF('リスト（不使用）'!$A$5:$A$6,単年カーブ!$A$1),"希望数量入力ください",'単年（2027年度）'!$E$12*単年カーブ!$R$3+'単年（2027年度）'!$E$12*(1-単年カーブ!$R$3)*単年カーブ!Q6998)</f>
        <v>0</v>
      </c>
      <c r="G6998" s="47">
        <f t="shared" si="766"/>
        <v>0</v>
      </c>
      <c r="M6998">
        <f t="shared" si="767"/>
        <v>8</v>
      </c>
      <c r="N6998">
        <f>IF(OR(WEEKDAY(A6998)=1,WEEKDAY(A6998)=7,COUNTIF('2027祝日等（不使用）'!$A$1:$A$20,単年カーブ!A6998)=1),0,1)</f>
        <v>1</v>
      </c>
      <c r="O6998">
        <f t="shared" si="764"/>
        <v>35</v>
      </c>
      <c r="P6998">
        <f t="shared" si="768"/>
        <v>1</v>
      </c>
      <c r="Q6998">
        <f t="shared" si="769"/>
        <v>1</v>
      </c>
    </row>
    <row r="6999" spans="1:17" ht="19.5" x14ac:dyDescent="0.4">
      <c r="A6999" s="33">
        <f t="shared" si="763"/>
        <v>46623</v>
      </c>
      <c r="B6999" s="27" t="str">
        <f t="shared" si="765"/>
        <v>(火)</v>
      </c>
      <c r="C6999" s="34">
        <v>0.72916666666666696</v>
      </c>
      <c r="D6999" s="16" t="s">
        <v>18</v>
      </c>
      <c r="E6999" s="35">
        <v>0.75</v>
      </c>
      <c r="F6999" s="50">
        <f>IF(COUNTIF('リスト（不使用）'!$A$5:$A$6,単年カーブ!$A$1),"希望数量入力ください",'単年（2027年度）'!$E$12*単年カーブ!$R$3+'単年（2027年度）'!$E$12*(1-単年カーブ!$R$3)*単年カーブ!Q6999)</f>
        <v>0</v>
      </c>
      <c r="G6999" s="47">
        <f t="shared" si="766"/>
        <v>0</v>
      </c>
      <c r="M6999">
        <f t="shared" si="767"/>
        <v>8</v>
      </c>
      <c r="N6999">
        <f>IF(OR(WEEKDAY(A6999)=1,WEEKDAY(A6999)=7,COUNTIF('2027祝日等（不使用）'!$A$1:$A$20,単年カーブ!A6999)=1),0,1)</f>
        <v>1</v>
      </c>
      <c r="O6999">
        <f t="shared" si="764"/>
        <v>36</v>
      </c>
      <c r="P6999">
        <f t="shared" si="768"/>
        <v>1</v>
      </c>
      <c r="Q6999">
        <f t="shared" si="769"/>
        <v>1</v>
      </c>
    </row>
    <row r="7000" spans="1:17" ht="19.5" x14ac:dyDescent="0.4">
      <c r="A7000" s="33">
        <f t="shared" si="763"/>
        <v>46623</v>
      </c>
      <c r="B7000" s="27" t="str">
        <f t="shared" si="765"/>
        <v>(火)</v>
      </c>
      <c r="C7000" s="34">
        <v>0.75</v>
      </c>
      <c r="D7000" s="16" t="s">
        <v>18</v>
      </c>
      <c r="E7000" s="35">
        <v>0.77083333333333304</v>
      </c>
      <c r="F7000" s="50">
        <f>IF(COUNTIF('リスト（不使用）'!$A$5:$A$6,単年カーブ!$A$1),"希望数量入力ください",'単年（2027年度）'!$E$12*単年カーブ!$R$3+'単年（2027年度）'!$E$12*(1-単年カーブ!$R$3)*単年カーブ!Q7000)</f>
        <v>0</v>
      </c>
      <c r="G7000" s="47">
        <f t="shared" si="766"/>
        <v>0</v>
      </c>
      <c r="M7000">
        <f t="shared" si="767"/>
        <v>8</v>
      </c>
      <c r="N7000">
        <f>IF(OR(WEEKDAY(A7000)=1,WEEKDAY(A7000)=7,COUNTIF('2027祝日等（不使用）'!$A$1:$A$20,単年カーブ!A7000)=1),0,1)</f>
        <v>1</v>
      </c>
      <c r="O7000">
        <f t="shared" si="764"/>
        <v>37</v>
      </c>
      <c r="P7000">
        <f t="shared" si="768"/>
        <v>1</v>
      </c>
      <c r="Q7000">
        <f t="shared" si="769"/>
        <v>1</v>
      </c>
    </row>
    <row r="7001" spans="1:17" ht="19.5" x14ac:dyDescent="0.4">
      <c r="A7001" s="33">
        <f t="shared" si="763"/>
        <v>46623</v>
      </c>
      <c r="B7001" s="27" t="str">
        <f t="shared" si="765"/>
        <v>(火)</v>
      </c>
      <c r="C7001" s="34">
        <v>0.77083333333333304</v>
      </c>
      <c r="D7001" s="16" t="s">
        <v>18</v>
      </c>
      <c r="E7001" s="35">
        <v>0.79166666666666696</v>
      </c>
      <c r="F7001" s="50">
        <f>IF(COUNTIF('リスト（不使用）'!$A$5:$A$6,単年カーブ!$A$1),"希望数量入力ください",'単年（2027年度）'!$E$12*単年カーブ!$R$3+'単年（2027年度）'!$E$12*(1-単年カーブ!$R$3)*単年カーブ!Q7001)</f>
        <v>0</v>
      </c>
      <c r="G7001" s="47">
        <f t="shared" si="766"/>
        <v>0</v>
      </c>
      <c r="M7001">
        <f t="shared" si="767"/>
        <v>8</v>
      </c>
      <c r="N7001">
        <f>IF(OR(WEEKDAY(A7001)=1,WEEKDAY(A7001)=7,COUNTIF('2027祝日等（不使用）'!$A$1:$A$20,単年カーブ!A7001)=1),0,1)</f>
        <v>1</v>
      </c>
      <c r="O7001">
        <f t="shared" si="764"/>
        <v>38</v>
      </c>
      <c r="P7001">
        <f t="shared" si="768"/>
        <v>1</v>
      </c>
      <c r="Q7001">
        <f t="shared" si="769"/>
        <v>1</v>
      </c>
    </row>
    <row r="7002" spans="1:17" ht="19.5" x14ac:dyDescent="0.4">
      <c r="A7002" s="33">
        <f t="shared" si="763"/>
        <v>46623</v>
      </c>
      <c r="B7002" s="27" t="str">
        <f t="shared" si="765"/>
        <v>(火)</v>
      </c>
      <c r="C7002" s="34">
        <v>0.79166666666666696</v>
      </c>
      <c r="D7002" s="16" t="s">
        <v>18</v>
      </c>
      <c r="E7002" s="35">
        <v>0.8125</v>
      </c>
      <c r="F7002" s="50">
        <f>IF(COUNTIF('リスト（不使用）'!$A$5:$A$6,単年カーブ!$A$1),"希望数量入力ください",'単年（2027年度）'!$E$12*単年カーブ!$R$3+'単年（2027年度）'!$E$12*(1-単年カーブ!$R$3)*単年カーブ!Q7002)</f>
        <v>0</v>
      </c>
      <c r="G7002" s="47">
        <f t="shared" si="766"/>
        <v>0</v>
      </c>
      <c r="M7002">
        <f t="shared" si="767"/>
        <v>8</v>
      </c>
      <c r="N7002">
        <f>IF(OR(WEEKDAY(A7002)=1,WEEKDAY(A7002)=7,COUNTIF('2027祝日等（不使用）'!$A$1:$A$20,単年カーブ!A7002)=1),0,1)</f>
        <v>1</v>
      </c>
      <c r="O7002">
        <f t="shared" si="764"/>
        <v>39</v>
      </c>
      <c r="P7002">
        <f t="shared" si="768"/>
        <v>1</v>
      </c>
      <c r="Q7002">
        <f t="shared" si="769"/>
        <v>1</v>
      </c>
    </row>
    <row r="7003" spans="1:17" ht="19.5" x14ac:dyDescent="0.4">
      <c r="A7003" s="33">
        <f t="shared" si="763"/>
        <v>46623</v>
      </c>
      <c r="B7003" s="27" t="str">
        <f t="shared" si="765"/>
        <v>(火)</v>
      </c>
      <c r="C7003" s="34">
        <v>0.8125</v>
      </c>
      <c r="D7003" s="16" t="s">
        <v>18</v>
      </c>
      <c r="E7003" s="35">
        <v>0.83333333333333304</v>
      </c>
      <c r="F7003" s="50">
        <f>IF(COUNTIF('リスト（不使用）'!$A$5:$A$6,単年カーブ!$A$1),"希望数量入力ください",'単年（2027年度）'!$E$12*単年カーブ!$R$3+'単年（2027年度）'!$E$12*(1-単年カーブ!$R$3)*単年カーブ!Q7003)</f>
        <v>0</v>
      </c>
      <c r="G7003" s="47">
        <f t="shared" si="766"/>
        <v>0</v>
      </c>
      <c r="M7003">
        <f t="shared" si="767"/>
        <v>8</v>
      </c>
      <c r="N7003">
        <f>IF(OR(WEEKDAY(A7003)=1,WEEKDAY(A7003)=7,COUNTIF('2027祝日等（不使用）'!$A$1:$A$20,単年カーブ!A7003)=1),0,1)</f>
        <v>1</v>
      </c>
      <c r="O7003">
        <f t="shared" si="764"/>
        <v>40</v>
      </c>
      <c r="P7003">
        <f t="shared" si="768"/>
        <v>1</v>
      </c>
      <c r="Q7003">
        <f t="shared" si="769"/>
        <v>1</v>
      </c>
    </row>
    <row r="7004" spans="1:17" ht="19.5" x14ac:dyDescent="0.4">
      <c r="A7004" s="33">
        <f t="shared" si="763"/>
        <v>46623</v>
      </c>
      <c r="B7004" s="27" t="str">
        <f t="shared" si="765"/>
        <v>(火)</v>
      </c>
      <c r="C7004" s="34">
        <v>0.83333333333333304</v>
      </c>
      <c r="D7004" s="16" t="s">
        <v>18</v>
      </c>
      <c r="E7004" s="35">
        <v>0.85416666666666696</v>
      </c>
      <c r="F7004" s="50">
        <f>IF(COUNTIF('リスト（不使用）'!$A$5:$A$6,単年カーブ!$A$1),"希望数量入力ください",'単年（2027年度）'!$E$12*単年カーブ!$R$3+'単年（2027年度）'!$E$12*(1-単年カーブ!$R$3)*単年カーブ!Q7004)</f>
        <v>0</v>
      </c>
      <c r="G7004" s="47">
        <f t="shared" si="766"/>
        <v>0</v>
      </c>
      <c r="M7004">
        <f t="shared" si="767"/>
        <v>8</v>
      </c>
      <c r="N7004">
        <f>IF(OR(WEEKDAY(A7004)=1,WEEKDAY(A7004)=7,COUNTIF('2027祝日等（不使用）'!$A$1:$A$20,単年カーブ!A7004)=1),0,1)</f>
        <v>1</v>
      </c>
      <c r="O7004">
        <f t="shared" si="764"/>
        <v>41</v>
      </c>
      <c r="P7004">
        <f t="shared" si="768"/>
        <v>0</v>
      </c>
      <c r="Q7004">
        <f t="shared" si="769"/>
        <v>0</v>
      </c>
    </row>
    <row r="7005" spans="1:17" ht="19.5" x14ac:dyDescent="0.4">
      <c r="A7005" s="33">
        <f t="shared" si="763"/>
        <v>46623</v>
      </c>
      <c r="B7005" s="27" t="str">
        <f t="shared" si="765"/>
        <v>(火)</v>
      </c>
      <c r="C7005" s="34">
        <v>0.85416666666666696</v>
      </c>
      <c r="D7005" s="16" t="s">
        <v>18</v>
      </c>
      <c r="E7005" s="35">
        <v>0.875</v>
      </c>
      <c r="F7005" s="50">
        <f>IF(COUNTIF('リスト（不使用）'!$A$5:$A$6,単年カーブ!$A$1),"希望数量入力ください",'単年（2027年度）'!$E$12*単年カーブ!$R$3+'単年（2027年度）'!$E$12*(1-単年カーブ!$R$3)*単年カーブ!Q7005)</f>
        <v>0</v>
      </c>
      <c r="G7005" s="47">
        <f t="shared" si="766"/>
        <v>0</v>
      </c>
      <c r="M7005">
        <f t="shared" si="767"/>
        <v>8</v>
      </c>
      <c r="N7005">
        <f>IF(OR(WEEKDAY(A7005)=1,WEEKDAY(A7005)=7,COUNTIF('2027祝日等（不使用）'!$A$1:$A$20,単年カーブ!A7005)=1),0,1)</f>
        <v>1</v>
      </c>
      <c r="O7005">
        <f t="shared" si="764"/>
        <v>42</v>
      </c>
      <c r="P7005">
        <f t="shared" si="768"/>
        <v>0</v>
      </c>
      <c r="Q7005">
        <f t="shared" si="769"/>
        <v>0</v>
      </c>
    </row>
    <row r="7006" spans="1:17" ht="19.5" x14ac:dyDescent="0.4">
      <c r="A7006" s="33">
        <f t="shared" si="763"/>
        <v>46623</v>
      </c>
      <c r="B7006" s="27" t="str">
        <f t="shared" si="765"/>
        <v>(火)</v>
      </c>
      <c r="C7006" s="34">
        <v>0.875</v>
      </c>
      <c r="D7006" s="16" t="s">
        <v>18</v>
      </c>
      <c r="E7006" s="35">
        <v>0.89583333333333304</v>
      </c>
      <c r="F7006" s="50">
        <f>IF(COUNTIF('リスト（不使用）'!$A$5:$A$6,単年カーブ!$A$1),"希望数量入力ください",'単年（2027年度）'!$E$12*単年カーブ!$R$3+'単年（2027年度）'!$E$12*(1-単年カーブ!$R$3)*単年カーブ!Q7006)</f>
        <v>0</v>
      </c>
      <c r="G7006" s="47">
        <f t="shared" si="766"/>
        <v>0</v>
      </c>
      <c r="M7006">
        <f t="shared" si="767"/>
        <v>8</v>
      </c>
      <c r="N7006">
        <f>IF(OR(WEEKDAY(A7006)=1,WEEKDAY(A7006)=7,COUNTIF('2027祝日等（不使用）'!$A$1:$A$20,単年カーブ!A7006)=1),0,1)</f>
        <v>1</v>
      </c>
      <c r="O7006">
        <f t="shared" si="764"/>
        <v>43</v>
      </c>
      <c r="P7006">
        <f t="shared" si="768"/>
        <v>0</v>
      </c>
      <c r="Q7006">
        <f t="shared" si="769"/>
        <v>0</v>
      </c>
    </row>
    <row r="7007" spans="1:17" ht="19.5" x14ac:dyDescent="0.4">
      <c r="A7007" s="33">
        <f t="shared" si="763"/>
        <v>46623</v>
      </c>
      <c r="B7007" s="27" t="str">
        <f t="shared" si="765"/>
        <v>(火)</v>
      </c>
      <c r="C7007" s="34">
        <v>0.89583333333333304</v>
      </c>
      <c r="D7007" s="16" t="s">
        <v>18</v>
      </c>
      <c r="E7007" s="35">
        <v>0.91666666666666696</v>
      </c>
      <c r="F7007" s="50">
        <f>IF(COUNTIF('リスト（不使用）'!$A$5:$A$6,単年カーブ!$A$1),"希望数量入力ください",'単年（2027年度）'!$E$12*単年カーブ!$R$3+'単年（2027年度）'!$E$12*(1-単年カーブ!$R$3)*単年カーブ!Q7007)</f>
        <v>0</v>
      </c>
      <c r="G7007" s="47">
        <f t="shared" si="766"/>
        <v>0</v>
      </c>
      <c r="M7007">
        <f t="shared" si="767"/>
        <v>8</v>
      </c>
      <c r="N7007">
        <f>IF(OR(WEEKDAY(A7007)=1,WEEKDAY(A7007)=7,COUNTIF('2027祝日等（不使用）'!$A$1:$A$20,単年カーブ!A7007)=1),0,1)</f>
        <v>1</v>
      </c>
      <c r="O7007">
        <f t="shared" si="764"/>
        <v>44</v>
      </c>
      <c r="P7007">
        <f t="shared" si="768"/>
        <v>0</v>
      </c>
      <c r="Q7007">
        <f t="shared" si="769"/>
        <v>0</v>
      </c>
    </row>
    <row r="7008" spans="1:17" ht="19.5" x14ac:dyDescent="0.4">
      <c r="A7008" s="33">
        <f t="shared" si="763"/>
        <v>46623</v>
      </c>
      <c r="B7008" s="27" t="str">
        <f t="shared" si="765"/>
        <v>(火)</v>
      </c>
      <c r="C7008" s="34">
        <v>0.91666666666666696</v>
      </c>
      <c r="D7008" s="16" t="s">
        <v>18</v>
      </c>
      <c r="E7008" s="35">
        <v>0.9375</v>
      </c>
      <c r="F7008" s="50">
        <f>IF(COUNTIF('リスト（不使用）'!$A$5:$A$6,単年カーブ!$A$1),"希望数量入力ください",'単年（2027年度）'!$E$12*単年カーブ!$R$3+'単年（2027年度）'!$E$12*(1-単年カーブ!$R$3)*単年カーブ!Q7008)</f>
        <v>0</v>
      </c>
      <c r="G7008" s="47">
        <f t="shared" si="766"/>
        <v>0</v>
      </c>
      <c r="M7008">
        <f t="shared" si="767"/>
        <v>8</v>
      </c>
      <c r="N7008">
        <f>IF(OR(WEEKDAY(A7008)=1,WEEKDAY(A7008)=7,COUNTIF('2027祝日等（不使用）'!$A$1:$A$20,単年カーブ!A7008)=1),0,1)</f>
        <v>1</v>
      </c>
      <c r="O7008">
        <f t="shared" si="764"/>
        <v>45</v>
      </c>
      <c r="P7008">
        <f t="shared" si="768"/>
        <v>0</v>
      </c>
      <c r="Q7008">
        <f t="shared" si="769"/>
        <v>0</v>
      </c>
    </row>
    <row r="7009" spans="1:17" ht="19.5" x14ac:dyDescent="0.4">
      <c r="A7009" s="33">
        <f t="shared" si="763"/>
        <v>46623</v>
      </c>
      <c r="B7009" s="27" t="str">
        <f t="shared" si="765"/>
        <v>(火)</v>
      </c>
      <c r="C7009" s="34">
        <v>0.9375</v>
      </c>
      <c r="D7009" s="16" t="s">
        <v>18</v>
      </c>
      <c r="E7009" s="35">
        <v>0.95833333333333304</v>
      </c>
      <c r="F7009" s="50">
        <f>IF(COUNTIF('リスト（不使用）'!$A$5:$A$6,単年カーブ!$A$1),"希望数量入力ください",'単年（2027年度）'!$E$12*単年カーブ!$R$3+'単年（2027年度）'!$E$12*(1-単年カーブ!$R$3)*単年カーブ!Q7009)</f>
        <v>0</v>
      </c>
      <c r="G7009" s="47">
        <f t="shared" si="766"/>
        <v>0</v>
      </c>
      <c r="M7009">
        <f t="shared" si="767"/>
        <v>8</v>
      </c>
      <c r="N7009">
        <f>IF(OR(WEEKDAY(A7009)=1,WEEKDAY(A7009)=7,COUNTIF('2027祝日等（不使用）'!$A$1:$A$20,単年カーブ!A7009)=1),0,1)</f>
        <v>1</v>
      </c>
      <c r="O7009">
        <f t="shared" si="764"/>
        <v>46</v>
      </c>
      <c r="P7009">
        <f t="shared" si="768"/>
        <v>0</v>
      </c>
      <c r="Q7009">
        <f t="shared" si="769"/>
        <v>0</v>
      </c>
    </row>
    <row r="7010" spans="1:17" ht="19.5" x14ac:dyDescent="0.4">
      <c r="A7010" s="33">
        <f t="shared" si="763"/>
        <v>46623</v>
      </c>
      <c r="B7010" s="27" t="str">
        <f t="shared" si="765"/>
        <v>(火)</v>
      </c>
      <c r="C7010" s="34">
        <v>0.95833333333333304</v>
      </c>
      <c r="D7010" s="16" t="s">
        <v>18</v>
      </c>
      <c r="E7010" s="35">
        <v>0.97916666666666696</v>
      </c>
      <c r="F7010" s="50">
        <f>IF(COUNTIF('リスト（不使用）'!$A$5:$A$6,単年カーブ!$A$1),"希望数量入力ください",'単年（2027年度）'!$E$12*単年カーブ!$R$3+'単年（2027年度）'!$E$12*(1-単年カーブ!$R$3)*単年カーブ!Q7010)</f>
        <v>0</v>
      </c>
      <c r="G7010" s="47">
        <f t="shared" si="766"/>
        <v>0</v>
      </c>
      <c r="M7010">
        <f t="shared" si="767"/>
        <v>8</v>
      </c>
      <c r="N7010">
        <f>IF(OR(WEEKDAY(A7010)=1,WEEKDAY(A7010)=7,COUNTIF('2027祝日等（不使用）'!$A$1:$A$20,単年カーブ!A7010)=1),0,1)</f>
        <v>1</v>
      </c>
      <c r="O7010">
        <f t="shared" si="764"/>
        <v>47</v>
      </c>
      <c r="P7010">
        <f t="shared" si="768"/>
        <v>0</v>
      </c>
      <c r="Q7010">
        <f t="shared" si="769"/>
        <v>0</v>
      </c>
    </row>
    <row r="7011" spans="1:17" ht="19.5" x14ac:dyDescent="0.4">
      <c r="A7011" s="33">
        <f t="shared" si="763"/>
        <v>46623</v>
      </c>
      <c r="B7011" s="27" t="str">
        <f t="shared" si="765"/>
        <v>(火)</v>
      </c>
      <c r="C7011" s="34">
        <v>0.97916666666666696</v>
      </c>
      <c r="D7011" s="16" t="s">
        <v>18</v>
      </c>
      <c r="E7011" s="35" t="s">
        <v>17</v>
      </c>
      <c r="F7011" s="50">
        <f>IF(COUNTIF('リスト（不使用）'!$A$5:$A$6,単年カーブ!$A$1),"希望数量入力ください",'単年（2027年度）'!$E$12*単年カーブ!$R$3+'単年（2027年度）'!$E$12*(1-単年カーブ!$R$3)*単年カーブ!Q7011)</f>
        <v>0</v>
      </c>
      <c r="G7011" s="47">
        <f t="shared" si="766"/>
        <v>0</v>
      </c>
      <c r="M7011">
        <f t="shared" si="767"/>
        <v>8</v>
      </c>
      <c r="N7011">
        <f>IF(OR(WEEKDAY(A7011)=1,WEEKDAY(A7011)=7,COUNTIF('2027祝日等（不使用）'!$A$1:$A$20,単年カーブ!A7011)=1),0,1)</f>
        <v>1</v>
      </c>
      <c r="O7011">
        <f t="shared" si="764"/>
        <v>48</v>
      </c>
      <c r="P7011">
        <f t="shared" si="768"/>
        <v>0</v>
      </c>
      <c r="Q7011">
        <f t="shared" si="769"/>
        <v>0</v>
      </c>
    </row>
    <row r="7012" spans="1:17" ht="19.5" x14ac:dyDescent="0.4">
      <c r="A7012" s="33">
        <f t="shared" si="763"/>
        <v>46624</v>
      </c>
      <c r="B7012" s="27" t="str">
        <f t="shared" si="765"/>
        <v>(水)</v>
      </c>
      <c r="C7012" s="34">
        <v>0</v>
      </c>
      <c r="D7012" s="16" t="s">
        <v>18</v>
      </c>
      <c r="E7012" s="35">
        <v>2.0833333333333332E-2</v>
      </c>
      <c r="F7012" s="50">
        <f>IF(COUNTIF('リスト（不使用）'!$A$5:$A$6,単年カーブ!$A$1),"希望数量入力ください",'単年（2027年度）'!$E$12*単年カーブ!$R$3+'単年（2027年度）'!$E$12*(1-単年カーブ!$R$3)*単年カーブ!Q7012)</f>
        <v>0</v>
      </c>
      <c r="G7012" s="47">
        <f t="shared" si="766"/>
        <v>0</v>
      </c>
      <c r="M7012">
        <f t="shared" si="767"/>
        <v>8</v>
      </c>
      <c r="N7012">
        <f>IF(OR(WEEKDAY(A7012)=1,WEEKDAY(A7012)=7,COUNTIF('2027祝日等（不使用）'!$A$1:$A$20,単年カーブ!A7012)=1),0,1)</f>
        <v>1</v>
      </c>
      <c r="O7012">
        <f t="shared" si="764"/>
        <v>1</v>
      </c>
      <c r="P7012">
        <f t="shared" si="768"/>
        <v>0</v>
      </c>
      <c r="Q7012">
        <f t="shared" si="769"/>
        <v>0</v>
      </c>
    </row>
    <row r="7013" spans="1:17" ht="19.5" x14ac:dyDescent="0.4">
      <c r="A7013" s="33">
        <f t="shared" si="763"/>
        <v>46624</v>
      </c>
      <c r="B7013" s="27" t="str">
        <f t="shared" si="765"/>
        <v>(水)</v>
      </c>
      <c r="C7013" s="34">
        <v>2.0833333333333332E-2</v>
      </c>
      <c r="D7013" s="16" t="s">
        <v>18</v>
      </c>
      <c r="E7013" s="35">
        <v>4.1666666666666664E-2</v>
      </c>
      <c r="F7013" s="50">
        <f>IF(COUNTIF('リスト（不使用）'!$A$5:$A$6,単年カーブ!$A$1),"希望数量入力ください",'単年（2027年度）'!$E$12*単年カーブ!$R$3+'単年（2027年度）'!$E$12*(1-単年カーブ!$R$3)*単年カーブ!Q7013)</f>
        <v>0</v>
      </c>
      <c r="G7013" s="47">
        <f t="shared" si="766"/>
        <v>0</v>
      </c>
      <c r="M7013">
        <f t="shared" si="767"/>
        <v>8</v>
      </c>
      <c r="N7013">
        <f>IF(OR(WEEKDAY(A7013)=1,WEEKDAY(A7013)=7,COUNTIF('2027祝日等（不使用）'!$A$1:$A$20,単年カーブ!A7013)=1),0,1)</f>
        <v>1</v>
      </c>
      <c r="O7013">
        <f t="shared" si="764"/>
        <v>2</v>
      </c>
      <c r="P7013">
        <f t="shared" si="768"/>
        <v>0</v>
      </c>
      <c r="Q7013">
        <f t="shared" si="769"/>
        <v>0</v>
      </c>
    </row>
    <row r="7014" spans="1:17" ht="19.5" x14ac:dyDescent="0.4">
      <c r="A7014" s="33">
        <f t="shared" si="763"/>
        <v>46624</v>
      </c>
      <c r="B7014" s="27" t="str">
        <f t="shared" si="765"/>
        <v>(水)</v>
      </c>
      <c r="C7014" s="34">
        <v>4.1666666666666664E-2</v>
      </c>
      <c r="D7014" s="16" t="s">
        <v>18</v>
      </c>
      <c r="E7014" s="35">
        <v>6.25E-2</v>
      </c>
      <c r="F7014" s="50">
        <f>IF(COUNTIF('リスト（不使用）'!$A$5:$A$6,単年カーブ!$A$1),"希望数量入力ください",'単年（2027年度）'!$E$12*単年カーブ!$R$3+'単年（2027年度）'!$E$12*(1-単年カーブ!$R$3)*単年カーブ!Q7014)</f>
        <v>0</v>
      </c>
      <c r="G7014" s="47">
        <f t="shared" si="766"/>
        <v>0</v>
      </c>
      <c r="M7014">
        <f t="shared" si="767"/>
        <v>8</v>
      </c>
      <c r="N7014">
        <f>IF(OR(WEEKDAY(A7014)=1,WEEKDAY(A7014)=7,COUNTIF('2027祝日等（不使用）'!$A$1:$A$20,単年カーブ!A7014)=1),0,1)</f>
        <v>1</v>
      </c>
      <c r="O7014">
        <f t="shared" si="764"/>
        <v>3</v>
      </c>
      <c r="P7014">
        <f t="shared" si="768"/>
        <v>0</v>
      </c>
      <c r="Q7014">
        <f t="shared" si="769"/>
        <v>0</v>
      </c>
    </row>
    <row r="7015" spans="1:17" ht="19.5" x14ac:dyDescent="0.4">
      <c r="A7015" s="33">
        <f t="shared" si="763"/>
        <v>46624</v>
      </c>
      <c r="B7015" s="27" t="str">
        <f t="shared" si="765"/>
        <v>(水)</v>
      </c>
      <c r="C7015" s="34">
        <v>6.25E-2</v>
      </c>
      <c r="D7015" s="16" t="s">
        <v>18</v>
      </c>
      <c r="E7015" s="35">
        <v>8.3333333333333301E-2</v>
      </c>
      <c r="F7015" s="50">
        <f>IF(COUNTIF('リスト（不使用）'!$A$5:$A$6,単年カーブ!$A$1),"希望数量入力ください",'単年（2027年度）'!$E$12*単年カーブ!$R$3+'単年（2027年度）'!$E$12*(1-単年カーブ!$R$3)*単年カーブ!Q7015)</f>
        <v>0</v>
      </c>
      <c r="G7015" s="47">
        <f t="shared" si="766"/>
        <v>0</v>
      </c>
      <c r="M7015">
        <f t="shared" si="767"/>
        <v>8</v>
      </c>
      <c r="N7015">
        <f>IF(OR(WEEKDAY(A7015)=1,WEEKDAY(A7015)=7,COUNTIF('2027祝日等（不使用）'!$A$1:$A$20,単年カーブ!A7015)=1),0,1)</f>
        <v>1</v>
      </c>
      <c r="O7015">
        <f t="shared" si="764"/>
        <v>4</v>
      </c>
      <c r="P7015">
        <f t="shared" si="768"/>
        <v>0</v>
      </c>
      <c r="Q7015">
        <f t="shared" si="769"/>
        <v>0</v>
      </c>
    </row>
    <row r="7016" spans="1:17" ht="19.5" x14ac:dyDescent="0.4">
      <c r="A7016" s="33">
        <f t="shared" si="763"/>
        <v>46624</v>
      </c>
      <c r="B7016" s="27" t="str">
        <f t="shared" si="765"/>
        <v>(水)</v>
      </c>
      <c r="C7016" s="34">
        <v>8.3333333333333301E-2</v>
      </c>
      <c r="D7016" s="16" t="s">
        <v>18</v>
      </c>
      <c r="E7016" s="35">
        <v>0.104166666666667</v>
      </c>
      <c r="F7016" s="50">
        <f>IF(COUNTIF('リスト（不使用）'!$A$5:$A$6,単年カーブ!$A$1),"希望数量入力ください",'単年（2027年度）'!$E$12*単年カーブ!$R$3+'単年（2027年度）'!$E$12*(1-単年カーブ!$R$3)*単年カーブ!Q7016)</f>
        <v>0</v>
      </c>
      <c r="G7016" s="47">
        <f t="shared" si="766"/>
        <v>0</v>
      </c>
      <c r="M7016">
        <f t="shared" si="767"/>
        <v>8</v>
      </c>
      <c r="N7016">
        <f>IF(OR(WEEKDAY(A7016)=1,WEEKDAY(A7016)=7,COUNTIF('2027祝日等（不使用）'!$A$1:$A$20,単年カーブ!A7016)=1),0,1)</f>
        <v>1</v>
      </c>
      <c r="O7016">
        <f t="shared" si="764"/>
        <v>5</v>
      </c>
      <c r="P7016">
        <f t="shared" si="768"/>
        <v>0</v>
      </c>
      <c r="Q7016">
        <f t="shared" si="769"/>
        <v>0</v>
      </c>
    </row>
    <row r="7017" spans="1:17" ht="19.5" x14ac:dyDescent="0.4">
      <c r="A7017" s="33">
        <f t="shared" si="763"/>
        <v>46624</v>
      </c>
      <c r="B7017" s="27" t="str">
        <f t="shared" si="765"/>
        <v>(水)</v>
      </c>
      <c r="C7017" s="34">
        <v>0.104166666666667</v>
      </c>
      <c r="D7017" s="16" t="s">
        <v>18</v>
      </c>
      <c r="E7017" s="35">
        <v>0.125</v>
      </c>
      <c r="F7017" s="50">
        <f>IF(COUNTIF('リスト（不使用）'!$A$5:$A$6,単年カーブ!$A$1),"希望数量入力ください",'単年（2027年度）'!$E$12*単年カーブ!$R$3+'単年（2027年度）'!$E$12*(1-単年カーブ!$R$3)*単年カーブ!Q7017)</f>
        <v>0</v>
      </c>
      <c r="G7017" s="47">
        <f t="shared" si="766"/>
        <v>0</v>
      </c>
      <c r="M7017">
        <f t="shared" si="767"/>
        <v>8</v>
      </c>
      <c r="N7017">
        <f>IF(OR(WEEKDAY(A7017)=1,WEEKDAY(A7017)=7,COUNTIF('2027祝日等（不使用）'!$A$1:$A$20,単年カーブ!A7017)=1),0,1)</f>
        <v>1</v>
      </c>
      <c r="O7017">
        <f t="shared" si="764"/>
        <v>6</v>
      </c>
      <c r="P7017">
        <f t="shared" si="768"/>
        <v>0</v>
      </c>
      <c r="Q7017">
        <f t="shared" si="769"/>
        <v>0</v>
      </c>
    </row>
    <row r="7018" spans="1:17" ht="19.5" x14ac:dyDescent="0.4">
      <c r="A7018" s="33">
        <f t="shared" si="763"/>
        <v>46624</v>
      </c>
      <c r="B7018" s="27" t="str">
        <f t="shared" si="765"/>
        <v>(水)</v>
      </c>
      <c r="C7018" s="34">
        <v>0.125</v>
      </c>
      <c r="D7018" s="16" t="s">
        <v>18</v>
      </c>
      <c r="E7018" s="35">
        <v>0.14583333333333301</v>
      </c>
      <c r="F7018" s="50">
        <f>IF(COUNTIF('リスト（不使用）'!$A$5:$A$6,単年カーブ!$A$1),"希望数量入力ください",'単年（2027年度）'!$E$12*単年カーブ!$R$3+'単年（2027年度）'!$E$12*(1-単年カーブ!$R$3)*単年カーブ!Q7018)</f>
        <v>0</v>
      </c>
      <c r="G7018" s="47">
        <f t="shared" si="766"/>
        <v>0</v>
      </c>
      <c r="M7018">
        <f t="shared" si="767"/>
        <v>8</v>
      </c>
      <c r="N7018">
        <f>IF(OR(WEEKDAY(A7018)=1,WEEKDAY(A7018)=7,COUNTIF('2027祝日等（不使用）'!$A$1:$A$20,単年カーブ!A7018)=1),0,1)</f>
        <v>1</v>
      </c>
      <c r="O7018">
        <f t="shared" si="764"/>
        <v>7</v>
      </c>
      <c r="P7018">
        <f t="shared" si="768"/>
        <v>0</v>
      </c>
      <c r="Q7018">
        <f t="shared" si="769"/>
        <v>0</v>
      </c>
    </row>
    <row r="7019" spans="1:17" ht="19.5" x14ac:dyDescent="0.4">
      <c r="A7019" s="33">
        <f t="shared" si="763"/>
        <v>46624</v>
      </c>
      <c r="B7019" s="27" t="str">
        <f t="shared" si="765"/>
        <v>(水)</v>
      </c>
      <c r="C7019" s="34">
        <v>0.14583333333333301</v>
      </c>
      <c r="D7019" s="16" t="s">
        <v>18</v>
      </c>
      <c r="E7019" s="35">
        <v>0.16666666666666699</v>
      </c>
      <c r="F7019" s="50">
        <f>IF(COUNTIF('リスト（不使用）'!$A$5:$A$6,単年カーブ!$A$1),"希望数量入力ください",'単年（2027年度）'!$E$12*単年カーブ!$R$3+'単年（2027年度）'!$E$12*(1-単年カーブ!$R$3)*単年カーブ!Q7019)</f>
        <v>0</v>
      </c>
      <c r="G7019" s="47">
        <f t="shared" si="766"/>
        <v>0</v>
      </c>
      <c r="M7019">
        <f t="shared" si="767"/>
        <v>8</v>
      </c>
      <c r="N7019">
        <f>IF(OR(WEEKDAY(A7019)=1,WEEKDAY(A7019)=7,COUNTIF('2027祝日等（不使用）'!$A$1:$A$20,単年カーブ!A7019)=1),0,1)</f>
        <v>1</v>
      </c>
      <c r="O7019">
        <f t="shared" si="764"/>
        <v>8</v>
      </c>
      <c r="P7019">
        <f t="shared" si="768"/>
        <v>0</v>
      </c>
      <c r="Q7019">
        <f t="shared" si="769"/>
        <v>0</v>
      </c>
    </row>
    <row r="7020" spans="1:17" ht="19.5" x14ac:dyDescent="0.4">
      <c r="A7020" s="33">
        <f t="shared" si="763"/>
        <v>46624</v>
      </c>
      <c r="B7020" s="27" t="str">
        <f t="shared" si="765"/>
        <v>(水)</v>
      </c>
      <c r="C7020" s="34">
        <v>0.16666666666666699</v>
      </c>
      <c r="D7020" s="16" t="s">
        <v>18</v>
      </c>
      <c r="E7020" s="35">
        <v>0.1875</v>
      </c>
      <c r="F7020" s="50">
        <f>IF(COUNTIF('リスト（不使用）'!$A$5:$A$6,単年カーブ!$A$1),"希望数量入力ください",'単年（2027年度）'!$E$12*単年カーブ!$R$3+'単年（2027年度）'!$E$12*(1-単年カーブ!$R$3)*単年カーブ!Q7020)</f>
        <v>0</v>
      </c>
      <c r="G7020" s="47">
        <f t="shared" si="766"/>
        <v>0</v>
      </c>
      <c r="M7020">
        <f t="shared" si="767"/>
        <v>8</v>
      </c>
      <c r="N7020">
        <f>IF(OR(WEEKDAY(A7020)=1,WEEKDAY(A7020)=7,COUNTIF('2027祝日等（不使用）'!$A$1:$A$20,単年カーブ!A7020)=1),0,1)</f>
        <v>1</v>
      </c>
      <c r="O7020">
        <f t="shared" si="764"/>
        <v>9</v>
      </c>
      <c r="P7020">
        <f t="shared" si="768"/>
        <v>0</v>
      </c>
      <c r="Q7020">
        <f t="shared" si="769"/>
        <v>0</v>
      </c>
    </row>
    <row r="7021" spans="1:17" ht="19.5" x14ac:dyDescent="0.4">
      <c r="A7021" s="33">
        <f t="shared" si="763"/>
        <v>46624</v>
      </c>
      <c r="B7021" s="27" t="str">
        <f t="shared" si="765"/>
        <v>(水)</v>
      </c>
      <c r="C7021" s="34">
        <v>0.1875</v>
      </c>
      <c r="D7021" s="16" t="s">
        <v>18</v>
      </c>
      <c r="E7021" s="35">
        <v>0.20833333333333301</v>
      </c>
      <c r="F7021" s="50">
        <f>IF(COUNTIF('リスト（不使用）'!$A$5:$A$6,単年カーブ!$A$1),"希望数量入力ください",'単年（2027年度）'!$E$12*単年カーブ!$R$3+'単年（2027年度）'!$E$12*(1-単年カーブ!$R$3)*単年カーブ!Q7021)</f>
        <v>0</v>
      </c>
      <c r="G7021" s="47">
        <f t="shared" si="766"/>
        <v>0</v>
      </c>
      <c r="M7021">
        <f t="shared" si="767"/>
        <v>8</v>
      </c>
      <c r="N7021">
        <f>IF(OR(WEEKDAY(A7021)=1,WEEKDAY(A7021)=7,COUNTIF('2027祝日等（不使用）'!$A$1:$A$20,単年カーブ!A7021)=1),0,1)</f>
        <v>1</v>
      </c>
      <c r="O7021">
        <f t="shared" si="764"/>
        <v>10</v>
      </c>
      <c r="P7021">
        <f t="shared" si="768"/>
        <v>0</v>
      </c>
      <c r="Q7021">
        <f t="shared" si="769"/>
        <v>0</v>
      </c>
    </row>
    <row r="7022" spans="1:17" ht="19.5" x14ac:dyDescent="0.4">
      <c r="A7022" s="33">
        <f t="shared" si="763"/>
        <v>46624</v>
      </c>
      <c r="B7022" s="27" t="str">
        <f t="shared" si="765"/>
        <v>(水)</v>
      </c>
      <c r="C7022" s="34">
        <v>0.20833333333333301</v>
      </c>
      <c r="D7022" s="16" t="s">
        <v>18</v>
      </c>
      <c r="E7022" s="35">
        <v>0.22916666666666699</v>
      </c>
      <c r="F7022" s="50">
        <f>IF(COUNTIF('リスト（不使用）'!$A$5:$A$6,単年カーブ!$A$1),"希望数量入力ください",'単年（2027年度）'!$E$12*単年カーブ!$R$3+'単年（2027年度）'!$E$12*(1-単年カーブ!$R$3)*単年カーブ!Q7022)</f>
        <v>0</v>
      </c>
      <c r="G7022" s="47">
        <f t="shared" si="766"/>
        <v>0</v>
      </c>
      <c r="M7022">
        <f t="shared" si="767"/>
        <v>8</v>
      </c>
      <c r="N7022">
        <f>IF(OR(WEEKDAY(A7022)=1,WEEKDAY(A7022)=7,COUNTIF('2027祝日等（不使用）'!$A$1:$A$20,単年カーブ!A7022)=1),0,1)</f>
        <v>1</v>
      </c>
      <c r="O7022">
        <f t="shared" si="764"/>
        <v>11</v>
      </c>
      <c r="P7022">
        <f t="shared" si="768"/>
        <v>0</v>
      </c>
      <c r="Q7022">
        <f t="shared" si="769"/>
        <v>0</v>
      </c>
    </row>
    <row r="7023" spans="1:17" ht="19.5" x14ac:dyDescent="0.4">
      <c r="A7023" s="33">
        <f t="shared" si="763"/>
        <v>46624</v>
      </c>
      <c r="B7023" s="27" t="str">
        <f t="shared" si="765"/>
        <v>(水)</v>
      </c>
      <c r="C7023" s="34">
        <v>0.22916666666666699</v>
      </c>
      <c r="D7023" s="16" t="s">
        <v>18</v>
      </c>
      <c r="E7023" s="35">
        <v>0.25</v>
      </c>
      <c r="F7023" s="50">
        <f>IF(COUNTIF('リスト（不使用）'!$A$5:$A$6,単年カーブ!$A$1),"希望数量入力ください",'単年（2027年度）'!$E$12*単年カーブ!$R$3+'単年（2027年度）'!$E$12*(1-単年カーブ!$R$3)*単年カーブ!Q7023)</f>
        <v>0</v>
      </c>
      <c r="G7023" s="47">
        <f t="shared" si="766"/>
        <v>0</v>
      </c>
      <c r="M7023">
        <f t="shared" si="767"/>
        <v>8</v>
      </c>
      <c r="N7023">
        <f>IF(OR(WEEKDAY(A7023)=1,WEEKDAY(A7023)=7,COUNTIF('2027祝日等（不使用）'!$A$1:$A$20,単年カーブ!A7023)=1),0,1)</f>
        <v>1</v>
      </c>
      <c r="O7023">
        <f t="shared" si="764"/>
        <v>12</v>
      </c>
      <c r="P7023">
        <f t="shared" si="768"/>
        <v>0</v>
      </c>
      <c r="Q7023">
        <f t="shared" si="769"/>
        <v>0</v>
      </c>
    </row>
    <row r="7024" spans="1:17" ht="19.5" x14ac:dyDescent="0.4">
      <c r="A7024" s="33">
        <f t="shared" si="763"/>
        <v>46624</v>
      </c>
      <c r="B7024" s="27" t="str">
        <f t="shared" si="765"/>
        <v>(水)</v>
      </c>
      <c r="C7024" s="34">
        <v>0.25</v>
      </c>
      <c r="D7024" s="16" t="s">
        <v>18</v>
      </c>
      <c r="E7024" s="35">
        <v>0.27083333333333298</v>
      </c>
      <c r="F7024" s="50">
        <f>IF(COUNTIF('リスト（不使用）'!$A$5:$A$6,単年カーブ!$A$1),"希望数量入力ください",'単年（2027年度）'!$E$12*単年カーブ!$R$3+'単年（2027年度）'!$E$12*(1-単年カーブ!$R$3)*単年カーブ!Q7024)</f>
        <v>0</v>
      </c>
      <c r="G7024" s="47">
        <f t="shared" si="766"/>
        <v>0</v>
      </c>
      <c r="M7024">
        <f t="shared" si="767"/>
        <v>8</v>
      </c>
      <c r="N7024">
        <f>IF(OR(WEEKDAY(A7024)=1,WEEKDAY(A7024)=7,COUNTIF('2027祝日等（不使用）'!$A$1:$A$20,単年カーブ!A7024)=1),0,1)</f>
        <v>1</v>
      </c>
      <c r="O7024">
        <f t="shared" si="764"/>
        <v>13</v>
      </c>
      <c r="P7024">
        <f t="shared" si="768"/>
        <v>0</v>
      </c>
      <c r="Q7024">
        <f t="shared" si="769"/>
        <v>0</v>
      </c>
    </row>
    <row r="7025" spans="1:17" ht="19.5" x14ac:dyDescent="0.4">
      <c r="A7025" s="33">
        <f t="shared" si="763"/>
        <v>46624</v>
      </c>
      <c r="B7025" s="27" t="str">
        <f t="shared" si="765"/>
        <v>(水)</v>
      </c>
      <c r="C7025" s="34">
        <v>0.27083333333333298</v>
      </c>
      <c r="D7025" s="16" t="s">
        <v>18</v>
      </c>
      <c r="E7025" s="35">
        <v>0.29166666666666702</v>
      </c>
      <c r="F7025" s="50">
        <f>IF(COUNTIF('リスト（不使用）'!$A$5:$A$6,単年カーブ!$A$1),"希望数量入力ください",'単年（2027年度）'!$E$12*単年カーブ!$R$3+'単年（2027年度）'!$E$12*(1-単年カーブ!$R$3)*単年カーブ!Q7025)</f>
        <v>0</v>
      </c>
      <c r="G7025" s="47">
        <f t="shared" si="766"/>
        <v>0</v>
      </c>
      <c r="M7025">
        <f t="shared" si="767"/>
        <v>8</v>
      </c>
      <c r="N7025">
        <f>IF(OR(WEEKDAY(A7025)=1,WEEKDAY(A7025)=7,COUNTIF('2027祝日等（不使用）'!$A$1:$A$20,単年カーブ!A7025)=1),0,1)</f>
        <v>1</v>
      </c>
      <c r="O7025">
        <f t="shared" si="764"/>
        <v>14</v>
      </c>
      <c r="P7025">
        <f t="shared" si="768"/>
        <v>0</v>
      </c>
      <c r="Q7025">
        <f t="shared" si="769"/>
        <v>0</v>
      </c>
    </row>
    <row r="7026" spans="1:17" ht="19.5" x14ac:dyDescent="0.4">
      <c r="A7026" s="33">
        <f t="shared" si="763"/>
        <v>46624</v>
      </c>
      <c r="B7026" s="27" t="str">
        <f t="shared" si="765"/>
        <v>(水)</v>
      </c>
      <c r="C7026" s="34">
        <v>0.29166666666666702</v>
      </c>
      <c r="D7026" s="16" t="s">
        <v>18</v>
      </c>
      <c r="E7026" s="35">
        <v>0.3125</v>
      </c>
      <c r="F7026" s="50">
        <f>IF(COUNTIF('リスト（不使用）'!$A$5:$A$6,単年カーブ!$A$1),"希望数量入力ください",'単年（2027年度）'!$E$12*単年カーブ!$R$3+'単年（2027年度）'!$E$12*(1-単年カーブ!$R$3)*単年カーブ!Q7026)</f>
        <v>0</v>
      </c>
      <c r="G7026" s="47">
        <f t="shared" si="766"/>
        <v>0</v>
      </c>
      <c r="M7026">
        <f t="shared" si="767"/>
        <v>8</v>
      </c>
      <c r="N7026">
        <f>IF(OR(WEEKDAY(A7026)=1,WEEKDAY(A7026)=7,COUNTIF('2027祝日等（不使用）'!$A$1:$A$20,単年カーブ!A7026)=1),0,1)</f>
        <v>1</v>
      </c>
      <c r="O7026">
        <f t="shared" si="764"/>
        <v>15</v>
      </c>
      <c r="P7026">
        <f t="shared" si="768"/>
        <v>0</v>
      </c>
      <c r="Q7026">
        <f t="shared" si="769"/>
        <v>0</v>
      </c>
    </row>
    <row r="7027" spans="1:17" ht="19.5" x14ac:dyDescent="0.4">
      <c r="A7027" s="33">
        <f t="shared" si="763"/>
        <v>46624</v>
      </c>
      <c r="B7027" s="27" t="str">
        <f t="shared" si="765"/>
        <v>(水)</v>
      </c>
      <c r="C7027" s="34">
        <v>0.3125</v>
      </c>
      <c r="D7027" s="16" t="s">
        <v>18</v>
      </c>
      <c r="E7027" s="35">
        <v>0.33333333333333298</v>
      </c>
      <c r="F7027" s="50">
        <f>IF(COUNTIF('リスト（不使用）'!$A$5:$A$6,単年カーブ!$A$1),"希望数量入力ください",'単年（2027年度）'!$E$12*単年カーブ!$R$3+'単年（2027年度）'!$E$12*(1-単年カーブ!$R$3)*単年カーブ!Q7027)</f>
        <v>0</v>
      </c>
      <c r="G7027" s="47">
        <f t="shared" si="766"/>
        <v>0</v>
      </c>
      <c r="M7027">
        <f t="shared" si="767"/>
        <v>8</v>
      </c>
      <c r="N7027">
        <f>IF(OR(WEEKDAY(A7027)=1,WEEKDAY(A7027)=7,COUNTIF('2027祝日等（不使用）'!$A$1:$A$20,単年カーブ!A7027)=1),0,1)</f>
        <v>1</v>
      </c>
      <c r="O7027">
        <f t="shared" si="764"/>
        <v>16</v>
      </c>
      <c r="P7027">
        <f t="shared" si="768"/>
        <v>0</v>
      </c>
      <c r="Q7027">
        <f t="shared" si="769"/>
        <v>0</v>
      </c>
    </row>
    <row r="7028" spans="1:17" ht="19.5" x14ac:dyDescent="0.4">
      <c r="A7028" s="33">
        <f t="shared" ref="A7028:A7091" si="770">A6980+1</f>
        <v>46624</v>
      </c>
      <c r="B7028" s="27" t="str">
        <f t="shared" si="765"/>
        <v>(水)</v>
      </c>
      <c r="C7028" s="34">
        <v>0.33333333333333298</v>
      </c>
      <c r="D7028" s="16" t="s">
        <v>18</v>
      </c>
      <c r="E7028" s="35">
        <v>0.35416666666666702</v>
      </c>
      <c r="F7028" s="50">
        <f>IF(COUNTIF('リスト（不使用）'!$A$5:$A$6,単年カーブ!$A$1),"希望数量入力ください",'単年（2027年度）'!$E$12*単年カーブ!$R$3+'単年（2027年度）'!$E$12*(1-単年カーブ!$R$3)*単年カーブ!Q7028)</f>
        <v>0</v>
      </c>
      <c r="G7028" s="47">
        <f t="shared" si="766"/>
        <v>0</v>
      </c>
      <c r="M7028">
        <f t="shared" si="767"/>
        <v>8</v>
      </c>
      <c r="N7028">
        <f>IF(OR(WEEKDAY(A7028)=1,WEEKDAY(A7028)=7,COUNTIF('2027祝日等（不使用）'!$A$1:$A$20,単年カーブ!A7028)=1),0,1)</f>
        <v>1</v>
      </c>
      <c r="O7028">
        <f t="shared" ref="O7028:O7091" si="771">O6980</f>
        <v>17</v>
      </c>
      <c r="P7028">
        <f t="shared" si="768"/>
        <v>1</v>
      </c>
      <c r="Q7028">
        <f t="shared" si="769"/>
        <v>1</v>
      </c>
    </row>
    <row r="7029" spans="1:17" ht="19.5" x14ac:dyDescent="0.4">
      <c r="A7029" s="33">
        <f t="shared" si="770"/>
        <v>46624</v>
      </c>
      <c r="B7029" s="27" t="str">
        <f t="shared" si="765"/>
        <v>(水)</v>
      </c>
      <c r="C7029" s="34">
        <v>0.35416666666666702</v>
      </c>
      <c r="D7029" s="16" t="s">
        <v>18</v>
      </c>
      <c r="E7029" s="35">
        <v>0.375</v>
      </c>
      <c r="F7029" s="50">
        <f>IF(COUNTIF('リスト（不使用）'!$A$5:$A$6,単年カーブ!$A$1),"希望数量入力ください",'単年（2027年度）'!$E$12*単年カーブ!$R$3+'単年（2027年度）'!$E$12*(1-単年カーブ!$R$3)*単年カーブ!Q7029)</f>
        <v>0</v>
      </c>
      <c r="G7029" s="47">
        <f t="shared" si="766"/>
        <v>0</v>
      </c>
      <c r="M7029">
        <f t="shared" si="767"/>
        <v>8</v>
      </c>
      <c r="N7029">
        <f>IF(OR(WEEKDAY(A7029)=1,WEEKDAY(A7029)=7,COUNTIF('2027祝日等（不使用）'!$A$1:$A$20,単年カーブ!A7029)=1),0,1)</f>
        <v>1</v>
      </c>
      <c r="O7029">
        <f t="shared" si="771"/>
        <v>18</v>
      </c>
      <c r="P7029">
        <f t="shared" si="768"/>
        <v>1</v>
      </c>
      <c r="Q7029">
        <f t="shared" si="769"/>
        <v>1</v>
      </c>
    </row>
    <row r="7030" spans="1:17" ht="19.5" x14ac:dyDescent="0.4">
      <c r="A7030" s="33">
        <f t="shared" si="770"/>
        <v>46624</v>
      </c>
      <c r="B7030" s="27" t="str">
        <f t="shared" si="765"/>
        <v>(水)</v>
      </c>
      <c r="C7030" s="34">
        <v>0.375</v>
      </c>
      <c r="D7030" s="16" t="s">
        <v>18</v>
      </c>
      <c r="E7030" s="35">
        <v>0.39583333333333298</v>
      </c>
      <c r="F7030" s="50">
        <f>IF(COUNTIF('リスト（不使用）'!$A$5:$A$6,単年カーブ!$A$1),"希望数量入力ください",'単年（2027年度）'!$E$12*単年カーブ!$R$3+'単年（2027年度）'!$E$12*(1-単年カーブ!$R$3)*単年カーブ!Q7030)</f>
        <v>0</v>
      </c>
      <c r="G7030" s="47">
        <f t="shared" si="766"/>
        <v>0</v>
      </c>
      <c r="M7030">
        <f t="shared" si="767"/>
        <v>8</v>
      </c>
      <c r="N7030">
        <f>IF(OR(WEEKDAY(A7030)=1,WEEKDAY(A7030)=7,COUNTIF('2027祝日等（不使用）'!$A$1:$A$20,単年カーブ!A7030)=1),0,1)</f>
        <v>1</v>
      </c>
      <c r="O7030">
        <f t="shared" si="771"/>
        <v>19</v>
      </c>
      <c r="P7030">
        <f t="shared" si="768"/>
        <v>1</v>
      </c>
      <c r="Q7030">
        <f t="shared" si="769"/>
        <v>1</v>
      </c>
    </row>
    <row r="7031" spans="1:17" ht="19.5" x14ac:dyDescent="0.4">
      <c r="A7031" s="33">
        <f t="shared" si="770"/>
        <v>46624</v>
      </c>
      <c r="B7031" s="27" t="str">
        <f t="shared" si="765"/>
        <v>(水)</v>
      </c>
      <c r="C7031" s="34">
        <v>0.39583333333333298</v>
      </c>
      <c r="D7031" s="16" t="s">
        <v>18</v>
      </c>
      <c r="E7031" s="35">
        <v>0.41666666666666702</v>
      </c>
      <c r="F7031" s="50">
        <f>IF(COUNTIF('リスト（不使用）'!$A$5:$A$6,単年カーブ!$A$1),"希望数量入力ください",'単年（2027年度）'!$E$12*単年カーブ!$R$3+'単年（2027年度）'!$E$12*(1-単年カーブ!$R$3)*単年カーブ!Q7031)</f>
        <v>0</v>
      </c>
      <c r="G7031" s="47">
        <f t="shared" si="766"/>
        <v>0</v>
      </c>
      <c r="M7031">
        <f t="shared" si="767"/>
        <v>8</v>
      </c>
      <c r="N7031">
        <f>IF(OR(WEEKDAY(A7031)=1,WEEKDAY(A7031)=7,COUNTIF('2027祝日等（不使用）'!$A$1:$A$20,単年カーブ!A7031)=1),0,1)</f>
        <v>1</v>
      </c>
      <c r="O7031">
        <f t="shared" si="771"/>
        <v>20</v>
      </c>
      <c r="P7031">
        <f t="shared" si="768"/>
        <v>1</v>
      </c>
      <c r="Q7031">
        <f t="shared" si="769"/>
        <v>1</v>
      </c>
    </row>
    <row r="7032" spans="1:17" ht="19.5" x14ac:dyDescent="0.4">
      <c r="A7032" s="33">
        <f t="shared" si="770"/>
        <v>46624</v>
      </c>
      <c r="B7032" s="27" t="str">
        <f t="shared" si="765"/>
        <v>(水)</v>
      </c>
      <c r="C7032" s="34">
        <v>0.41666666666666702</v>
      </c>
      <c r="D7032" s="16" t="s">
        <v>18</v>
      </c>
      <c r="E7032" s="35">
        <v>0.4375</v>
      </c>
      <c r="F7032" s="50">
        <f>IF(COUNTIF('リスト（不使用）'!$A$5:$A$6,単年カーブ!$A$1),"希望数量入力ください",'単年（2027年度）'!$E$12*単年カーブ!$R$3+'単年（2027年度）'!$E$12*(1-単年カーブ!$R$3)*単年カーブ!Q7032)</f>
        <v>0</v>
      </c>
      <c r="G7032" s="47">
        <f t="shared" si="766"/>
        <v>0</v>
      </c>
      <c r="M7032">
        <f t="shared" si="767"/>
        <v>8</v>
      </c>
      <c r="N7032">
        <f>IF(OR(WEEKDAY(A7032)=1,WEEKDAY(A7032)=7,COUNTIF('2027祝日等（不使用）'!$A$1:$A$20,単年カーブ!A7032)=1),0,1)</f>
        <v>1</v>
      </c>
      <c r="O7032">
        <f t="shared" si="771"/>
        <v>21</v>
      </c>
      <c r="P7032">
        <f t="shared" si="768"/>
        <v>1</v>
      </c>
      <c r="Q7032">
        <f t="shared" si="769"/>
        <v>1</v>
      </c>
    </row>
    <row r="7033" spans="1:17" ht="19.5" x14ac:dyDescent="0.4">
      <c r="A7033" s="33">
        <f t="shared" si="770"/>
        <v>46624</v>
      </c>
      <c r="B7033" s="27" t="str">
        <f t="shared" si="765"/>
        <v>(水)</v>
      </c>
      <c r="C7033" s="34">
        <v>0.4375</v>
      </c>
      <c r="D7033" s="16" t="s">
        <v>18</v>
      </c>
      <c r="E7033" s="35">
        <v>0.45833333333333298</v>
      </c>
      <c r="F7033" s="50">
        <f>IF(COUNTIF('リスト（不使用）'!$A$5:$A$6,単年カーブ!$A$1),"希望数量入力ください",'単年（2027年度）'!$E$12*単年カーブ!$R$3+'単年（2027年度）'!$E$12*(1-単年カーブ!$R$3)*単年カーブ!Q7033)</f>
        <v>0</v>
      </c>
      <c r="G7033" s="47">
        <f t="shared" si="766"/>
        <v>0</v>
      </c>
      <c r="M7033">
        <f t="shared" si="767"/>
        <v>8</v>
      </c>
      <c r="N7033">
        <f>IF(OR(WEEKDAY(A7033)=1,WEEKDAY(A7033)=7,COUNTIF('2027祝日等（不使用）'!$A$1:$A$20,単年カーブ!A7033)=1),0,1)</f>
        <v>1</v>
      </c>
      <c r="O7033">
        <f t="shared" si="771"/>
        <v>22</v>
      </c>
      <c r="P7033">
        <f t="shared" si="768"/>
        <v>1</v>
      </c>
      <c r="Q7033">
        <f t="shared" si="769"/>
        <v>1</v>
      </c>
    </row>
    <row r="7034" spans="1:17" ht="19.5" x14ac:dyDescent="0.4">
      <c r="A7034" s="33">
        <f t="shared" si="770"/>
        <v>46624</v>
      </c>
      <c r="B7034" s="27" t="str">
        <f t="shared" si="765"/>
        <v>(水)</v>
      </c>
      <c r="C7034" s="34">
        <v>0.45833333333333298</v>
      </c>
      <c r="D7034" s="16" t="s">
        <v>18</v>
      </c>
      <c r="E7034" s="35">
        <v>0.47916666666666702</v>
      </c>
      <c r="F7034" s="50">
        <f>IF(COUNTIF('リスト（不使用）'!$A$5:$A$6,単年カーブ!$A$1),"希望数量入力ください",'単年（2027年度）'!$E$12*単年カーブ!$R$3+'単年（2027年度）'!$E$12*(1-単年カーブ!$R$3)*単年カーブ!Q7034)</f>
        <v>0</v>
      </c>
      <c r="G7034" s="47">
        <f t="shared" si="766"/>
        <v>0</v>
      </c>
      <c r="M7034">
        <f t="shared" si="767"/>
        <v>8</v>
      </c>
      <c r="N7034">
        <f>IF(OR(WEEKDAY(A7034)=1,WEEKDAY(A7034)=7,COUNTIF('2027祝日等（不使用）'!$A$1:$A$20,単年カーブ!A7034)=1),0,1)</f>
        <v>1</v>
      </c>
      <c r="O7034">
        <f t="shared" si="771"/>
        <v>23</v>
      </c>
      <c r="P7034">
        <f t="shared" si="768"/>
        <v>1</v>
      </c>
      <c r="Q7034">
        <f t="shared" si="769"/>
        <v>1</v>
      </c>
    </row>
    <row r="7035" spans="1:17" ht="19.5" x14ac:dyDescent="0.4">
      <c r="A7035" s="33">
        <f t="shared" si="770"/>
        <v>46624</v>
      </c>
      <c r="B7035" s="27" t="str">
        <f t="shared" si="765"/>
        <v>(水)</v>
      </c>
      <c r="C7035" s="34">
        <v>0.47916666666666702</v>
      </c>
      <c r="D7035" s="16" t="s">
        <v>18</v>
      </c>
      <c r="E7035" s="35">
        <v>0.5</v>
      </c>
      <c r="F7035" s="50">
        <f>IF(COUNTIF('リスト（不使用）'!$A$5:$A$6,単年カーブ!$A$1),"希望数量入力ください",'単年（2027年度）'!$E$12*単年カーブ!$R$3+'単年（2027年度）'!$E$12*(1-単年カーブ!$R$3)*単年カーブ!Q7035)</f>
        <v>0</v>
      </c>
      <c r="G7035" s="47">
        <f t="shared" si="766"/>
        <v>0</v>
      </c>
      <c r="M7035">
        <f t="shared" si="767"/>
        <v>8</v>
      </c>
      <c r="N7035">
        <f>IF(OR(WEEKDAY(A7035)=1,WEEKDAY(A7035)=7,COUNTIF('2027祝日等（不使用）'!$A$1:$A$20,単年カーブ!A7035)=1),0,1)</f>
        <v>1</v>
      </c>
      <c r="O7035">
        <f t="shared" si="771"/>
        <v>24</v>
      </c>
      <c r="P7035">
        <f t="shared" si="768"/>
        <v>1</v>
      </c>
      <c r="Q7035">
        <f t="shared" si="769"/>
        <v>1</v>
      </c>
    </row>
    <row r="7036" spans="1:17" ht="19.5" x14ac:dyDescent="0.4">
      <c r="A7036" s="33">
        <f t="shared" si="770"/>
        <v>46624</v>
      </c>
      <c r="B7036" s="27" t="str">
        <f t="shared" si="765"/>
        <v>(水)</v>
      </c>
      <c r="C7036" s="34">
        <v>0.5</v>
      </c>
      <c r="D7036" s="16" t="s">
        <v>18</v>
      </c>
      <c r="E7036" s="35">
        <v>0.52083333333333304</v>
      </c>
      <c r="F7036" s="50">
        <f>IF(COUNTIF('リスト（不使用）'!$A$5:$A$6,単年カーブ!$A$1),"希望数量入力ください",'単年（2027年度）'!$E$12*単年カーブ!$R$3+'単年（2027年度）'!$E$12*(1-単年カーブ!$R$3)*単年カーブ!Q7036)</f>
        <v>0</v>
      </c>
      <c r="G7036" s="47">
        <f t="shared" si="766"/>
        <v>0</v>
      </c>
      <c r="M7036">
        <f t="shared" si="767"/>
        <v>8</v>
      </c>
      <c r="N7036">
        <f>IF(OR(WEEKDAY(A7036)=1,WEEKDAY(A7036)=7,COUNTIF('2027祝日等（不使用）'!$A$1:$A$20,単年カーブ!A7036)=1),0,1)</f>
        <v>1</v>
      </c>
      <c r="O7036">
        <f t="shared" si="771"/>
        <v>25</v>
      </c>
      <c r="P7036">
        <f t="shared" si="768"/>
        <v>1</v>
      </c>
      <c r="Q7036">
        <f t="shared" si="769"/>
        <v>1</v>
      </c>
    </row>
    <row r="7037" spans="1:17" ht="19.5" x14ac:dyDescent="0.4">
      <c r="A7037" s="33">
        <f t="shared" si="770"/>
        <v>46624</v>
      </c>
      <c r="B7037" s="27" t="str">
        <f t="shared" si="765"/>
        <v>(水)</v>
      </c>
      <c r="C7037" s="34">
        <v>0.52083333333333304</v>
      </c>
      <c r="D7037" s="16" t="s">
        <v>18</v>
      </c>
      <c r="E7037" s="35">
        <v>0.54166666666666696</v>
      </c>
      <c r="F7037" s="50">
        <f>IF(COUNTIF('リスト（不使用）'!$A$5:$A$6,単年カーブ!$A$1),"希望数量入力ください",'単年（2027年度）'!$E$12*単年カーブ!$R$3+'単年（2027年度）'!$E$12*(1-単年カーブ!$R$3)*単年カーブ!Q7037)</f>
        <v>0</v>
      </c>
      <c r="G7037" s="47">
        <f t="shared" si="766"/>
        <v>0</v>
      </c>
      <c r="M7037">
        <f t="shared" si="767"/>
        <v>8</v>
      </c>
      <c r="N7037">
        <f>IF(OR(WEEKDAY(A7037)=1,WEEKDAY(A7037)=7,COUNTIF('2027祝日等（不使用）'!$A$1:$A$20,単年カーブ!A7037)=1),0,1)</f>
        <v>1</v>
      </c>
      <c r="O7037">
        <f t="shared" si="771"/>
        <v>26</v>
      </c>
      <c r="P7037">
        <f t="shared" si="768"/>
        <v>1</v>
      </c>
      <c r="Q7037">
        <f t="shared" si="769"/>
        <v>1</v>
      </c>
    </row>
    <row r="7038" spans="1:17" ht="19.5" x14ac:dyDescent="0.4">
      <c r="A7038" s="33">
        <f t="shared" si="770"/>
        <v>46624</v>
      </c>
      <c r="B7038" s="27" t="str">
        <f t="shared" si="765"/>
        <v>(水)</v>
      </c>
      <c r="C7038" s="34">
        <v>0.54166666666666696</v>
      </c>
      <c r="D7038" s="16" t="s">
        <v>18</v>
      </c>
      <c r="E7038" s="35">
        <v>0.5625</v>
      </c>
      <c r="F7038" s="50">
        <f>IF(COUNTIF('リスト（不使用）'!$A$5:$A$6,単年カーブ!$A$1),"希望数量入力ください",'単年（2027年度）'!$E$12*単年カーブ!$R$3+'単年（2027年度）'!$E$12*(1-単年カーブ!$R$3)*単年カーブ!Q7038)</f>
        <v>0</v>
      </c>
      <c r="G7038" s="47">
        <f t="shared" si="766"/>
        <v>0</v>
      </c>
      <c r="M7038">
        <f t="shared" si="767"/>
        <v>8</v>
      </c>
      <c r="N7038">
        <f>IF(OR(WEEKDAY(A7038)=1,WEEKDAY(A7038)=7,COUNTIF('2027祝日等（不使用）'!$A$1:$A$20,単年カーブ!A7038)=1),0,1)</f>
        <v>1</v>
      </c>
      <c r="O7038">
        <f t="shared" si="771"/>
        <v>27</v>
      </c>
      <c r="P7038">
        <f t="shared" si="768"/>
        <v>1</v>
      </c>
      <c r="Q7038">
        <f t="shared" si="769"/>
        <v>1</v>
      </c>
    </row>
    <row r="7039" spans="1:17" ht="19.5" x14ac:dyDescent="0.4">
      <c r="A7039" s="33">
        <f t="shared" si="770"/>
        <v>46624</v>
      </c>
      <c r="B7039" s="27" t="str">
        <f t="shared" si="765"/>
        <v>(水)</v>
      </c>
      <c r="C7039" s="34">
        <v>0.5625</v>
      </c>
      <c r="D7039" s="16" t="s">
        <v>18</v>
      </c>
      <c r="E7039" s="35">
        <v>0.58333333333333304</v>
      </c>
      <c r="F7039" s="50">
        <f>IF(COUNTIF('リスト（不使用）'!$A$5:$A$6,単年カーブ!$A$1),"希望数量入力ください",'単年（2027年度）'!$E$12*単年カーブ!$R$3+'単年（2027年度）'!$E$12*(1-単年カーブ!$R$3)*単年カーブ!Q7039)</f>
        <v>0</v>
      </c>
      <c r="G7039" s="47">
        <f t="shared" si="766"/>
        <v>0</v>
      </c>
      <c r="M7039">
        <f t="shared" si="767"/>
        <v>8</v>
      </c>
      <c r="N7039">
        <f>IF(OR(WEEKDAY(A7039)=1,WEEKDAY(A7039)=7,COUNTIF('2027祝日等（不使用）'!$A$1:$A$20,単年カーブ!A7039)=1),0,1)</f>
        <v>1</v>
      </c>
      <c r="O7039">
        <f t="shared" si="771"/>
        <v>28</v>
      </c>
      <c r="P7039">
        <f t="shared" si="768"/>
        <v>1</v>
      </c>
      <c r="Q7039">
        <f t="shared" si="769"/>
        <v>1</v>
      </c>
    </row>
    <row r="7040" spans="1:17" ht="19.5" x14ac:dyDescent="0.4">
      <c r="A7040" s="33">
        <f t="shared" si="770"/>
        <v>46624</v>
      </c>
      <c r="B7040" s="27" t="str">
        <f t="shared" si="765"/>
        <v>(水)</v>
      </c>
      <c r="C7040" s="34">
        <v>0.58333333333333304</v>
      </c>
      <c r="D7040" s="16" t="s">
        <v>18</v>
      </c>
      <c r="E7040" s="35">
        <v>0.60416666666666696</v>
      </c>
      <c r="F7040" s="50">
        <f>IF(COUNTIF('リスト（不使用）'!$A$5:$A$6,単年カーブ!$A$1),"希望数量入力ください",'単年（2027年度）'!$E$12*単年カーブ!$R$3+'単年（2027年度）'!$E$12*(1-単年カーブ!$R$3)*単年カーブ!Q7040)</f>
        <v>0</v>
      </c>
      <c r="G7040" s="47">
        <f t="shared" si="766"/>
        <v>0</v>
      </c>
      <c r="M7040">
        <f t="shared" si="767"/>
        <v>8</v>
      </c>
      <c r="N7040">
        <f>IF(OR(WEEKDAY(A7040)=1,WEEKDAY(A7040)=7,COUNTIF('2027祝日等（不使用）'!$A$1:$A$20,単年カーブ!A7040)=1),0,1)</f>
        <v>1</v>
      </c>
      <c r="O7040">
        <f t="shared" si="771"/>
        <v>29</v>
      </c>
      <c r="P7040">
        <f t="shared" si="768"/>
        <v>1</v>
      </c>
      <c r="Q7040">
        <f t="shared" si="769"/>
        <v>1</v>
      </c>
    </row>
    <row r="7041" spans="1:17" ht="19.5" x14ac:dyDescent="0.4">
      <c r="A7041" s="33">
        <f t="shared" si="770"/>
        <v>46624</v>
      </c>
      <c r="B7041" s="27" t="str">
        <f t="shared" si="765"/>
        <v>(水)</v>
      </c>
      <c r="C7041" s="34">
        <v>0.60416666666666696</v>
      </c>
      <c r="D7041" s="16" t="s">
        <v>18</v>
      </c>
      <c r="E7041" s="35">
        <v>0.625</v>
      </c>
      <c r="F7041" s="50">
        <f>IF(COUNTIF('リスト（不使用）'!$A$5:$A$6,単年カーブ!$A$1),"希望数量入力ください",'単年（2027年度）'!$E$12*単年カーブ!$R$3+'単年（2027年度）'!$E$12*(1-単年カーブ!$R$3)*単年カーブ!Q7041)</f>
        <v>0</v>
      </c>
      <c r="G7041" s="47">
        <f t="shared" si="766"/>
        <v>0</v>
      </c>
      <c r="M7041">
        <f t="shared" si="767"/>
        <v>8</v>
      </c>
      <c r="N7041">
        <f>IF(OR(WEEKDAY(A7041)=1,WEEKDAY(A7041)=7,COUNTIF('2027祝日等（不使用）'!$A$1:$A$20,単年カーブ!A7041)=1),0,1)</f>
        <v>1</v>
      </c>
      <c r="O7041">
        <f t="shared" si="771"/>
        <v>30</v>
      </c>
      <c r="P7041">
        <f t="shared" si="768"/>
        <v>1</v>
      </c>
      <c r="Q7041">
        <f t="shared" si="769"/>
        <v>1</v>
      </c>
    </row>
    <row r="7042" spans="1:17" ht="19.5" x14ac:dyDescent="0.4">
      <c r="A7042" s="33">
        <f t="shared" si="770"/>
        <v>46624</v>
      </c>
      <c r="B7042" s="27" t="str">
        <f t="shared" si="765"/>
        <v>(水)</v>
      </c>
      <c r="C7042" s="34">
        <v>0.625</v>
      </c>
      <c r="D7042" s="16" t="s">
        <v>18</v>
      </c>
      <c r="E7042" s="35">
        <v>0.64583333333333304</v>
      </c>
      <c r="F7042" s="50">
        <f>IF(COUNTIF('リスト（不使用）'!$A$5:$A$6,単年カーブ!$A$1),"希望数量入力ください",'単年（2027年度）'!$E$12*単年カーブ!$R$3+'単年（2027年度）'!$E$12*(1-単年カーブ!$R$3)*単年カーブ!Q7042)</f>
        <v>0</v>
      </c>
      <c r="G7042" s="47">
        <f t="shared" si="766"/>
        <v>0</v>
      </c>
      <c r="M7042">
        <f t="shared" si="767"/>
        <v>8</v>
      </c>
      <c r="N7042">
        <f>IF(OR(WEEKDAY(A7042)=1,WEEKDAY(A7042)=7,COUNTIF('2027祝日等（不使用）'!$A$1:$A$20,単年カーブ!A7042)=1),0,1)</f>
        <v>1</v>
      </c>
      <c r="O7042">
        <f t="shared" si="771"/>
        <v>31</v>
      </c>
      <c r="P7042">
        <f t="shared" si="768"/>
        <v>1</v>
      </c>
      <c r="Q7042">
        <f t="shared" si="769"/>
        <v>1</v>
      </c>
    </row>
    <row r="7043" spans="1:17" ht="19.5" x14ac:dyDescent="0.4">
      <c r="A7043" s="33">
        <f t="shared" si="770"/>
        <v>46624</v>
      </c>
      <c r="B7043" s="27" t="str">
        <f t="shared" si="765"/>
        <v>(水)</v>
      </c>
      <c r="C7043" s="34">
        <v>0.64583333333333304</v>
      </c>
      <c r="D7043" s="16" t="s">
        <v>18</v>
      </c>
      <c r="E7043" s="35">
        <v>0.66666666666666696</v>
      </c>
      <c r="F7043" s="50">
        <f>IF(COUNTIF('リスト（不使用）'!$A$5:$A$6,単年カーブ!$A$1),"希望数量入力ください",'単年（2027年度）'!$E$12*単年カーブ!$R$3+'単年（2027年度）'!$E$12*(1-単年カーブ!$R$3)*単年カーブ!Q7043)</f>
        <v>0</v>
      </c>
      <c r="G7043" s="47">
        <f t="shared" si="766"/>
        <v>0</v>
      </c>
      <c r="M7043">
        <f t="shared" si="767"/>
        <v>8</v>
      </c>
      <c r="N7043">
        <f>IF(OR(WEEKDAY(A7043)=1,WEEKDAY(A7043)=7,COUNTIF('2027祝日等（不使用）'!$A$1:$A$20,単年カーブ!A7043)=1),0,1)</f>
        <v>1</v>
      </c>
      <c r="O7043">
        <f t="shared" si="771"/>
        <v>32</v>
      </c>
      <c r="P7043">
        <f t="shared" si="768"/>
        <v>1</v>
      </c>
      <c r="Q7043">
        <f t="shared" si="769"/>
        <v>1</v>
      </c>
    </row>
    <row r="7044" spans="1:17" ht="19.5" x14ac:dyDescent="0.4">
      <c r="A7044" s="33">
        <f t="shared" si="770"/>
        <v>46624</v>
      </c>
      <c r="B7044" s="27" t="str">
        <f t="shared" ref="B7044:B7107" si="772">TEXT(A7044,"(aaa)")</f>
        <v>(水)</v>
      </c>
      <c r="C7044" s="34">
        <v>0.66666666666666696</v>
      </c>
      <c r="D7044" s="16" t="s">
        <v>18</v>
      </c>
      <c r="E7044" s="35">
        <v>0.6875</v>
      </c>
      <c r="F7044" s="50">
        <f>IF(COUNTIF('リスト（不使用）'!$A$5:$A$6,単年カーブ!$A$1),"希望数量入力ください",'単年（2027年度）'!$E$12*単年カーブ!$R$3+'単年（2027年度）'!$E$12*(1-単年カーブ!$R$3)*単年カーブ!Q7044)</f>
        <v>0</v>
      </c>
      <c r="G7044" s="47">
        <f t="shared" ref="G7044:G7107" si="773">F7044/2</f>
        <v>0</v>
      </c>
      <c r="M7044">
        <f t="shared" ref="M7044:M7107" si="774">MONTH(A7044)</f>
        <v>8</v>
      </c>
      <c r="N7044">
        <f>IF(OR(WEEKDAY(A7044)=1,WEEKDAY(A7044)=7,COUNTIF('2027祝日等（不使用）'!$A$1:$A$20,単年カーブ!A7044)=1),0,1)</f>
        <v>1</v>
      </c>
      <c r="O7044">
        <f t="shared" si="771"/>
        <v>33</v>
      </c>
      <c r="P7044">
        <f t="shared" ref="P7044:P7107" si="775">IF(AND(O7044&gt;16,O7044&lt;41),1,0)</f>
        <v>1</v>
      </c>
      <c r="Q7044">
        <f t="shared" ref="Q7044:Q7107" si="776">P7044*N7044</f>
        <v>1</v>
      </c>
    </row>
    <row r="7045" spans="1:17" ht="19.5" x14ac:dyDescent="0.4">
      <c r="A7045" s="33">
        <f t="shared" si="770"/>
        <v>46624</v>
      </c>
      <c r="B7045" s="27" t="str">
        <f t="shared" si="772"/>
        <v>(水)</v>
      </c>
      <c r="C7045" s="34">
        <v>0.6875</v>
      </c>
      <c r="D7045" s="16" t="s">
        <v>18</v>
      </c>
      <c r="E7045" s="35">
        <v>0.70833333333333304</v>
      </c>
      <c r="F7045" s="50">
        <f>IF(COUNTIF('リスト（不使用）'!$A$5:$A$6,単年カーブ!$A$1),"希望数量入力ください",'単年（2027年度）'!$E$12*単年カーブ!$R$3+'単年（2027年度）'!$E$12*(1-単年カーブ!$R$3)*単年カーブ!Q7045)</f>
        <v>0</v>
      </c>
      <c r="G7045" s="47">
        <f t="shared" si="773"/>
        <v>0</v>
      </c>
      <c r="M7045">
        <f t="shared" si="774"/>
        <v>8</v>
      </c>
      <c r="N7045">
        <f>IF(OR(WEEKDAY(A7045)=1,WEEKDAY(A7045)=7,COUNTIF('2027祝日等（不使用）'!$A$1:$A$20,単年カーブ!A7045)=1),0,1)</f>
        <v>1</v>
      </c>
      <c r="O7045">
        <f t="shared" si="771"/>
        <v>34</v>
      </c>
      <c r="P7045">
        <f t="shared" si="775"/>
        <v>1</v>
      </c>
      <c r="Q7045">
        <f t="shared" si="776"/>
        <v>1</v>
      </c>
    </row>
    <row r="7046" spans="1:17" ht="19.5" x14ac:dyDescent="0.4">
      <c r="A7046" s="33">
        <f t="shared" si="770"/>
        <v>46624</v>
      </c>
      <c r="B7046" s="27" t="str">
        <f t="shared" si="772"/>
        <v>(水)</v>
      </c>
      <c r="C7046" s="34">
        <v>0.70833333333333304</v>
      </c>
      <c r="D7046" s="16" t="s">
        <v>18</v>
      </c>
      <c r="E7046" s="35">
        <v>0.72916666666666696</v>
      </c>
      <c r="F7046" s="50">
        <f>IF(COUNTIF('リスト（不使用）'!$A$5:$A$6,単年カーブ!$A$1),"希望数量入力ください",'単年（2027年度）'!$E$12*単年カーブ!$R$3+'単年（2027年度）'!$E$12*(1-単年カーブ!$R$3)*単年カーブ!Q7046)</f>
        <v>0</v>
      </c>
      <c r="G7046" s="47">
        <f t="shared" si="773"/>
        <v>0</v>
      </c>
      <c r="M7046">
        <f t="shared" si="774"/>
        <v>8</v>
      </c>
      <c r="N7046">
        <f>IF(OR(WEEKDAY(A7046)=1,WEEKDAY(A7046)=7,COUNTIF('2027祝日等（不使用）'!$A$1:$A$20,単年カーブ!A7046)=1),0,1)</f>
        <v>1</v>
      </c>
      <c r="O7046">
        <f t="shared" si="771"/>
        <v>35</v>
      </c>
      <c r="P7046">
        <f t="shared" si="775"/>
        <v>1</v>
      </c>
      <c r="Q7046">
        <f t="shared" si="776"/>
        <v>1</v>
      </c>
    </row>
    <row r="7047" spans="1:17" ht="19.5" x14ac:dyDescent="0.4">
      <c r="A7047" s="33">
        <f t="shared" si="770"/>
        <v>46624</v>
      </c>
      <c r="B7047" s="27" t="str">
        <f t="shared" si="772"/>
        <v>(水)</v>
      </c>
      <c r="C7047" s="34">
        <v>0.72916666666666696</v>
      </c>
      <c r="D7047" s="16" t="s">
        <v>18</v>
      </c>
      <c r="E7047" s="35">
        <v>0.75</v>
      </c>
      <c r="F7047" s="50">
        <f>IF(COUNTIF('リスト（不使用）'!$A$5:$A$6,単年カーブ!$A$1),"希望数量入力ください",'単年（2027年度）'!$E$12*単年カーブ!$R$3+'単年（2027年度）'!$E$12*(1-単年カーブ!$R$3)*単年カーブ!Q7047)</f>
        <v>0</v>
      </c>
      <c r="G7047" s="47">
        <f t="shared" si="773"/>
        <v>0</v>
      </c>
      <c r="M7047">
        <f t="shared" si="774"/>
        <v>8</v>
      </c>
      <c r="N7047">
        <f>IF(OR(WEEKDAY(A7047)=1,WEEKDAY(A7047)=7,COUNTIF('2027祝日等（不使用）'!$A$1:$A$20,単年カーブ!A7047)=1),0,1)</f>
        <v>1</v>
      </c>
      <c r="O7047">
        <f t="shared" si="771"/>
        <v>36</v>
      </c>
      <c r="P7047">
        <f t="shared" si="775"/>
        <v>1</v>
      </c>
      <c r="Q7047">
        <f t="shared" si="776"/>
        <v>1</v>
      </c>
    </row>
    <row r="7048" spans="1:17" ht="19.5" x14ac:dyDescent="0.4">
      <c r="A7048" s="33">
        <f t="shared" si="770"/>
        <v>46624</v>
      </c>
      <c r="B7048" s="27" t="str">
        <f t="shared" si="772"/>
        <v>(水)</v>
      </c>
      <c r="C7048" s="34">
        <v>0.75</v>
      </c>
      <c r="D7048" s="16" t="s">
        <v>18</v>
      </c>
      <c r="E7048" s="35">
        <v>0.77083333333333304</v>
      </c>
      <c r="F7048" s="50">
        <f>IF(COUNTIF('リスト（不使用）'!$A$5:$A$6,単年カーブ!$A$1),"希望数量入力ください",'単年（2027年度）'!$E$12*単年カーブ!$R$3+'単年（2027年度）'!$E$12*(1-単年カーブ!$R$3)*単年カーブ!Q7048)</f>
        <v>0</v>
      </c>
      <c r="G7048" s="47">
        <f t="shared" si="773"/>
        <v>0</v>
      </c>
      <c r="M7048">
        <f t="shared" si="774"/>
        <v>8</v>
      </c>
      <c r="N7048">
        <f>IF(OR(WEEKDAY(A7048)=1,WEEKDAY(A7048)=7,COUNTIF('2027祝日等（不使用）'!$A$1:$A$20,単年カーブ!A7048)=1),0,1)</f>
        <v>1</v>
      </c>
      <c r="O7048">
        <f t="shared" si="771"/>
        <v>37</v>
      </c>
      <c r="P7048">
        <f t="shared" si="775"/>
        <v>1</v>
      </c>
      <c r="Q7048">
        <f t="shared" si="776"/>
        <v>1</v>
      </c>
    </row>
    <row r="7049" spans="1:17" ht="19.5" x14ac:dyDescent="0.4">
      <c r="A7049" s="33">
        <f t="shared" si="770"/>
        <v>46624</v>
      </c>
      <c r="B7049" s="27" t="str">
        <f t="shared" si="772"/>
        <v>(水)</v>
      </c>
      <c r="C7049" s="34">
        <v>0.77083333333333304</v>
      </c>
      <c r="D7049" s="16" t="s">
        <v>18</v>
      </c>
      <c r="E7049" s="35">
        <v>0.79166666666666696</v>
      </c>
      <c r="F7049" s="50">
        <f>IF(COUNTIF('リスト（不使用）'!$A$5:$A$6,単年カーブ!$A$1),"希望数量入力ください",'単年（2027年度）'!$E$12*単年カーブ!$R$3+'単年（2027年度）'!$E$12*(1-単年カーブ!$R$3)*単年カーブ!Q7049)</f>
        <v>0</v>
      </c>
      <c r="G7049" s="47">
        <f t="shared" si="773"/>
        <v>0</v>
      </c>
      <c r="M7049">
        <f t="shared" si="774"/>
        <v>8</v>
      </c>
      <c r="N7049">
        <f>IF(OR(WEEKDAY(A7049)=1,WEEKDAY(A7049)=7,COUNTIF('2027祝日等（不使用）'!$A$1:$A$20,単年カーブ!A7049)=1),0,1)</f>
        <v>1</v>
      </c>
      <c r="O7049">
        <f t="shared" si="771"/>
        <v>38</v>
      </c>
      <c r="P7049">
        <f t="shared" si="775"/>
        <v>1</v>
      </c>
      <c r="Q7049">
        <f t="shared" si="776"/>
        <v>1</v>
      </c>
    </row>
    <row r="7050" spans="1:17" ht="19.5" x14ac:dyDescent="0.4">
      <c r="A7050" s="33">
        <f t="shared" si="770"/>
        <v>46624</v>
      </c>
      <c r="B7050" s="27" t="str">
        <f t="shared" si="772"/>
        <v>(水)</v>
      </c>
      <c r="C7050" s="34">
        <v>0.79166666666666696</v>
      </c>
      <c r="D7050" s="16" t="s">
        <v>18</v>
      </c>
      <c r="E7050" s="35">
        <v>0.8125</v>
      </c>
      <c r="F7050" s="50">
        <f>IF(COUNTIF('リスト（不使用）'!$A$5:$A$6,単年カーブ!$A$1),"希望数量入力ください",'単年（2027年度）'!$E$12*単年カーブ!$R$3+'単年（2027年度）'!$E$12*(1-単年カーブ!$R$3)*単年カーブ!Q7050)</f>
        <v>0</v>
      </c>
      <c r="G7050" s="47">
        <f t="shared" si="773"/>
        <v>0</v>
      </c>
      <c r="M7050">
        <f t="shared" si="774"/>
        <v>8</v>
      </c>
      <c r="N7050">
        <f>IF(OR(WEEKDAY(A7050)=1,WEEKDAY(A7050)=7,COUNTIF('2027祝日等（不使用）'!$A$1:$A$20,単年カーブ!A7050)=1),0,1)</f>
        <v>1</v>
      </c>
      <c r="O7050">
        <f t="shared" si="771"/>
        <v>39</v>
      </c>
      <c r="P7050">
        <f t="shared" si="775"/>
        <v>1</v>
      </c>
      <c r="Q7050">
        <f t="shared" si="776"/>
        <v>1</v>
      </c>
    </row>
    <row r="7051" spans="1:17" ht="19.5" x14ac:dyDescent="0.4">
      <c r="A7051" s="33">
        <f t="shared" si="770"/>
        <v>46624</v>
      </c>
      <c r="B7051" s="27" t="str">
        <f t="shared" si="772"/>
        <v>(水)</v>
      </c>
      <c r="C7051" s="34">
        <v>0.8125</v>
      </c>
      <c r="D7051" s="16" t="s">
        <v>18</v>
      </c>
      <c r="E7051" s="35">
        <v>0.83333333333333304</v>
      </c>
      <c r="F7051" s="50">
        <f>IF(COUNTIF('リスト（不使用）'!$A$5:$A$6,単年カーブ!$A$1),"希望数量入力ください",'単年（2027年度）'!$E$12*単年カーブ!$R$3+'単年（2027年度）'!$E$12*(1-単年カーブ!$R$3)*単年カーブ!Q7051)</f>
        <v>0</v>
      </c>
      <c r="G7051" s="47">
        <f t="shared" si="773"/>
        <v>0</v>
      </c>
      <c r="M7051">
        <f t="shared" si="774"/>
        <v>8</v>
      </c>
      <c r="N7051">
        <f>IF(OR(WEEKDAY(A7051)=1,WEEKDAY(A7051)=7,COUNTIF('2027祝日等（不使用）'!$A$1:$A$20,単年カーブ!A7051)=1),0,1)</f>
        <v>1</v>
      </c>
      <c r="O7051">
        <f t="shared" si="771"/>
        <v>40</v>
      </c>
      <c r="P7051">
        <f t="shared" si="775"/>
        <v>1</v>
      </c>
      <c r="Q7051">
        <f t="shared" si="776"/>
        <v>1</v>
      </c>
    </row>
    <row r="7052" spans="1:17" ht="19.5" x14ac:dyDescent="0.4">
      <c r="A7052" s="33">
        <f t="shared" si="770"/>
        <v>46624</v>
      </c>
      <c r="B7052" s="27" t="str">
        <f t="shared" si="772"/>
        <v>(水)</v>
      </c>
      <c r="C7052" s="34">
        <v>0.83333333333333304</v>
      </c>
      <c r="D7052" s="16" t="s">
        <v>18</v>
      </c>
      <c r="E7052" s="35">
        <v>0.85416666666666696</v>
      </c>
      <c r="F7052" s="50">
        <f>IF(COUNTIF('リスト（不使用）'!$A$5:$A$6,単年カーブ!$A$1),"希望数量入力ください",'単年（2027年度）'!$E$12*単年カーブ!$R$3+'単年（2027年度）'!$E$12*(1-単年カーブ!$R$3)*単年カーブ!Q7052)</f>
        <v>0</v>
      </c>
      <c r="G7052" s="47">
        <f t="shared" si="773"/>
        <v>0</v>
      </c>
      <c r="M7052">
        <f t="shared" si="774"/>
        <v>8</v>
      </c>
      <c r="N7052">
        <f>IF(OR(WEEKDAY(A7052)=1,WEEKDAY(A7052)=7,COUNTIF('2027祝日等（不使用）'!$A$1:$A$20,単年カーブ!A7052)=1),0,1)</f>
        <v>1</v>
      </c>
      <c r="O7052">
        <f t="shared" si="771"/>
        <v>41</v>
      </c>
      <c r="P7052">
        <f t="shared" si="775"/>
        <v>0</v>
      </c>
      <c r="Q7052">
        <f t="shared" si="776"/>
        <v>0</v>
      </c>
    </row>
    <row r="7053" spans="1:17" ht="19.5" x14ac:dyDescent="0.4">
      <c r="A7053" s="33">
        <f t="shared" si="770"/>
        <v>46624</v>
      </c>
      <c r="B7053" s="27" t="str">
        <f t="shared" si="772"/>
        <v>(水)</v>
      </c>
      <c r="C7053" s="34">
        <v>0.85416666666666696</v>
      </c>
      <c r="D7053" s="16" t="s">
        <v>18</v>
      </c>
      <c r="E7053" s="35">
        <v>0.875</v>
      </c>
      <c r="F7053" s="50">
        <f>IF(COUNTIF('リスト（不使用）'!$A$5:$A$6,単年カーブ!$A$1),"希望数量入力ください",'単年（2027年度）'!$E$12*単年カーブ!$R$3+'単年（2027年度）'!$E$12*(1-単年カーブ!$R$3)*単年カーブ!Q7053)</f>
        <v>0</v>
      </c>
      <c r="G7053" s="47">
        <f t="shared" si="773"/>
        <v>0</v>
      </c>
      <c r="M7053">
        <f t="shared" si="774"/>
        <v>8</v>
      </c>
      <c r="N7053">
        <f>IF(OR(WEEKDAY(A7053)=1,WEEKDAY(A7053)=7,COUNTIF('2027祝日等（不使用）'!$A$1:$A$20,単年カーブ!A7053)=1),0,1)</f>
        <v>1</v>
      </c>
      <c r="O7053">
        <f t="shared" si="771"/>
        <v>42</v>
      </c>
      <c r="P7053">
        <f t="shared" si="775"/>
        <v>0</v>
      </c>
      <c r="Q7053">
        <f t="shared" si="776"/>
        <v>0</v>
      </c>
    </row>
    <row r="7054" spans="1:17" ht="19.5" x14ac:dyDescent="0.4">
      <c r="A7054" s="33">
        <f t="shared" si="770"/>
        <v>46624</v>
      </c>
      <c r="B7054" s="27" t="str">
        <f t="shared" si="772"/>
        <v>(水)</v>
      </c>
      <c r="C7054" s="34">
        <v>0.875</v>
      </c>
      <c r="D7054" s="16" t="s">
        <v>18</v>
      </c>
      <c r="E7054" s="35">
        <v>0.89583333333333304</v>
      </c>
      <c r="F7054" s="50">
        <f>IF(COUNTIF('リスト（不使用）'!$A$5:$A$6,単年カーブ!$A$1),"希望数量入力ください",'単年（2027年度）'!$E$12*単年カーブ!$R$3+'単年（2027年度）'!$E$12*(1-単年カーブ!$R$3)*単年カーブ!Q7054)</f>
        <v>0</v>
      </c>
      <c r="G7054" s="47">
        <f t="shared" si="773"/>
        <v>0</v>
      </c>
      <c r="M7054">
        <f t="shared" si="774"/>
        <v>8</v>
      </c>
      <c r="N7054">
        <f>IF(OR(WEEKDAY(A7054)=1,WEEKDAY(A7054)=7,COUNTIF('2027祝日等（不使用）'!$A$1:$A$20,単年カーブ!A7054)=1),0,1)</f>
        <v>1</v>
      </c>
      <c r="O7054">
        <f t="shared" si="771"/>
        <v>43</v>
      </c>
      <c r="P7054">
        <f t="shared" si="775"/>
        <v>0</v>
      </c>
      <c r="Q7054">
        <f t="shared" si="776"/>
        <v>0</v>
      </c>
    </row>
    <row r="7055" spans="1:17" ht="19.5" x14ac:dyDescent="0.4">
      <c r="A7055" s="33">
        <f t="shared" si="770"/>
        <v>46624</v>
      </c>
      <c r="B7055" s="27" t="str">
        <f t="shared" si="772"/>
        <v>(水)</v>
      </c>
      <c r="C7055" s="34">
        <v>0.89583333333333304</v>
      </c>
      <c r="D7055" s="16" t="s">
        <v>18</v>
      </c>
      <c r="E7055" s="35">
        <v>0.91666666666666696</v>
      </c>
      <c r="F7055" s="50">
        <f>IF(COUNTIF('リスト（不使用）'!$A$5:$A$6,単年カーブ!$A$1),"希望数量入力ください",'単年（2027年度）'!$E$12*単年カーブ!$R$3+'単年（2027年度）'!$E$12*(1-単年カーブ!$R$3)*単年カーブ!Q7055)</f>
        <v>0</v>
      </c>
      <c r="G7055" s="47">
        <f t="shared" si="773"/>
        <v>0</v>
      </c>
      <c r="M7055">
        <f t="shared" si="774"/>
        <v>8</v>
      </c>
      <c r="N7055">
        <f>IF(OR(WEEKDAY(A7055)=1,WEEKDAY(A7055)=7,COUNTIF('2027祝日等（不使用）'!$A$1:$A$20,単年カーブ!A7055)=1),0,1)</f>
        <v>1</v>
      </c>
      <c r="O7055">
        <f t="shared" si="771"/>
        <v>44</v>
      </c>
      <c r="P7055">
        <f t="shared" si="775"/>
        <v>0</v>
      </c>
      <c r="Q7055">
        <f t="shared" si="776"/>
        <v>0</v>
      </c>
    </row>
    <row r="7056" spans="1:17" ht="19.5" x14ac:dyDescent="0.4">
      <c r="A7056" s="33">
        <f t="shared" si="770"/>
        <v>46624</v>
      </c>
      <c r="B7056" s="27" t="str">
        <f t="shared" si="772"/>
        <v>(水)</v>
      </c>
      <c r="C7056" s="34">
        <v>0.91666666666666696</v>
      </c>
      <c r="D7056" s="16" t="s">
        <v>18</v>
      </c>
      <c r="E7056" s="35">
        <v>0.9375</v>
      </c>
      <c r="F7056" s="50">
        <f>IF(COUNTIF('リスト（不使用）'!$A$5:$A$6,単年カーブ!$A$1),"希望数量入力ください",'単年（2027年度）'!$E$12*単年カーブ!$R$3+'単年（2027年度）'!$E$12*(1-単年カーブ!$R$3)*単年カーブ!Q7056)</f>
        <v>0</v>
      </c>
      <c r="G7056" s="47">
        <f t="shared" si="773"/>
        <v>0</v>
      </c>
      <c r="M7056">
        <f t="shared" si="774"/>
        <v>8</v>
      </c>
      <c r="N7056">
        <f>IF(OR(WEEKDAY(A7056)=1,WEEKDAY(A7056)=7,COUNTIF('2027祝日等（不使用）'!$A$1:$A$20,単年カーブ!A7056)=1),0,1)</f>
        <v>1</v>
      </c>
      <c r="O7056">
        <f t="shared" si="771"/>
        <v>45</v>
      </c>
      <c r="P7056">
        <f t="shared" si="775"/>
        <v>0</v>
      </c>
      <c r="Q7056">
        <f t="shared" si="776"/>
        <v>0</v>
      </c>
    </row>
    <row r="7057" spans="1:17" ht="19.5" x14ac:dyDescent="0.4">
      <c r="A7057" s="33">
        <f t="shared" si="770"/>
        <v>46624</v>
      </c>
      <c r="B7057" s="27" t="str">
        <f t="shared" si="772"/>
        <v>(水)</v>
      </c>
      <c r="C7057" s="34">
        <v>0.9375</v>
      </c>
      <c r="D7057" s="16" t="s">
        <v>18</v>
      </c>
      <c r="E7057" s="35">
        <v>0.95833333333333304</v>
      </c>
      <c r="F7057" s="50">
        <f>IF(COUNTIF('リスト（不使用）'!$A$5:$A$6,単年カーブ!$A$1),"希望数量入力ください",'単年（2027年度）'!$E$12*単年カーブ!$R$3+'単年（2027年度）'!$E$12*(1-単年カーブ!$R$3)*単年カーブ!Q7057)</f>
        <v>0</v>
      </c>
      <c r="G7057" s="47">
        <f t="shared" si="773"/>
        <v>0</v>
      </c>
      <c r="M7057">
        <f t="shared" si="774"/>
        <v>8</v>
      </c>
      <c r="N7057">
        <f>IF(OR(WEEKDAY(A7057)=1,WEEKDAY(A7057)=7,COUNTIF('2027祝日等（不使用）'!$A$1:$A$20,単年カーブ!A7057)=1),0,1)</f>
        <v>1</v>
      </c>
      <c r="O7057">
        <f t="shared" si="771"/>
        <v>46</v>
      </c>
      <c r="P7057">
        <f t="shared" si="775"/>
        <v>0</v>
      </c>
      <c r="Q7057">
        <f t="shared" si="776"/>
        <v>0</v>
      </c>
    </row>
    <row r="7058" spans="1:17" ht="19.5" x14ac:dyDescent="0.4">
      <c r="A7058" s="33">
        <f t="shared" si="770"/>
        <v>46624</v>
      </c>
      <c r="B7058" s="27" t="str">
        <f t="shared" si="772"/>
        <v>(水)</v>
      </c>
      <c r="C7058" s="34">
        <v>0.95833333333333304</v>
      </c>
      <c r="D7058" s="16" t="s">
        <v>18</v>
      </c>
      <c r="E7058" s="35">
        <v>0.97916666666666696</v>
      </c>
      <c r="F7058" s="50">
        <f>IF(COUNTIF('リスト（不使用）'!$A$5:$A$6,単年カーブ!$A$1),"希望数量入力ください",'単年（2027年度）'!$E$12*単年カーブ!$R$3+'単年（2027年度）'!$E$12*(1-単年カーブ!$R$3)*単年カーブ!Q7058)</f>
        <v>0</v>
      </c>
      <c r="G7058" s="47">
        <f t="shared" si="773"/>
        <v>0</v>
      </c>
      <c r="M7058">
        <f t="shared" si="774"/>
        <v>8</v>
      </c>
      <c r="N7058">
        <f>IF(OR(WEEKDAY(A7058)=1,WEEKDAY(A7058)=7,COUNTIF('2027祝日等（不使用）'!$A$1:$A$20,単年カーブ!A7058)=1),0,1)</f>
        <v>1</v>
      </c>
      <c r="O7058">
        <f t="shared" si="771"/>
        <v>47</v>
      </c>
      <c r="P7058">
        <f t="shared" si="775"/>
        <v>0</v>
      </c>
      <c r="Q7058">
        <f t="shared" si="776"/>
        <v>0</v>
      </c>
    </row>
    <row r="7059" spans="1:17" ht="19.5" x14ac:dyDescent="0.4">
      <c r="A7059" s="33">
        <f t="shared" si="770"/>
        <v>46624</v>
      </c>
      <c r="B7059" s="27" t="str">
        <f t="shared" si="772"/>
        <v>(水)</v>
      </c>
      <c r="C7059" s="34">
        <v>0.97916666666666696</v>
      </c>
      <c r="D7059" s="16" t="s">
        <v>18</v>
      </c>
      <c r="E7059" s="35" t="s">
        <v>17</v>
      </c>
      <c r="F7059" s="50">
        <f>IF(COUNTIF('リスト（不使用）'!$A$5:$A$6,単年カーブ!$A$1),"希望数量入力ください",'単年（2027年度）'!$E$12*単年カーブ!$R$3+'単年（2027年度）'!$E$12*(1-単年カーブ!$R$3)*単年カーブ!Q7059)</f>
        <v>0</v>
      </c>
      <c r="G7059" s="47">
        <f t="shared" si="773"/>
        <v>0</v>
      </c>
      <c r="M7059">
        <f t="shared" si="774"/>
        <v>8</v>
      </c>
      <c r="N7059">
        <f>IF(OR(WEEKDAY(A7059)=1,WEEKDAY(A7059)=7,COUNTIF('2027祝日等（不使用）'!$A$1:$A$20,単年カーブ!A7059)=1),0,1)</f>
        <v>1</v>
      </c>
      <c r="O7059">
        <f t="shared" si="771"/>
        <v>48</v>
      </c>
      <c r="P7059">
        <f t="shared" si="775"/>
        <v>0</v>
      </c>
      <c r="Q7059">
        <f t="shared" si="776"/>
        <v>0</v>
      </c>
    </row>
    <row r="7060" spans="1:17" ht="19.5" x14ac:dyDescent="0.4">
      <c r="A7060" s="33">
        <f t="shared" si="770"/>
        <v>46625</v>
      </c>
      <c r="B7060" s="27" t="str">
        <f t="shared" si="772"/>
        <v>(木)</v>
      </c>
      <c r="C7060" s="34">
        <v>0</v>
      </c>
      <c r="D7060" s="16" t="s">
        <v>18</v>
      </c>
      <c r="E7060" s="35">
        <v>2.0833333333333332E-2</v>
      </c>
      <c r="F7060" s="50">
        <f>IF(COUNTIF('リスト（不使用）'!$A$5:$A$6,単年カーブ!$A$1),"希望数量入力ください",'単年（2027年度）'!$E$12*単年カーブ!$R$3+'単年（2027年度）'!$E$12*(1-単年カーブ!$R$3)*単年カーブ!Q7060)</f>
        <v>0</v>
      </c>
      <c r="G7060" s="47">
        <f t="shared" si="773"/>
        <v>0</v>
      </c>
      <c r="M7060">
        <f t="shared" si="774"/>
        <v>8</v>
      </c>
      <c r="N7060">
        <f>IF(OR(WEEKDAY(A7060)=1,WEEKDAY(A7060)=7,COUNTIF('2027祝日等（不使用）'!$A$1:$A$20,単年カーブ!A7060)=1),0,1)</f>
        <v>1</v>
      </c>
      <c r="O7060">
        <f t="shared" si="771"/>
        <v>1</v>
      </c>
      <c r="P7060">
        <f t="shared" si="775"/>
        <v>0</v>
      </c>
      <c r="Q7060">
        <f t="shared" si="776"/>
        <v>0</v>
      </c>
    </row>
    <row r="7061" spans="1:17" ht="19.5" x14ac:dyDescent="0.4">
      <c r="A7061" s="33">
        <f t="shared" si="770"/>
        <v>46625</v>
      </c>
      <c r="B7061" s="27" t="str">
        <f t="shared" si="772"/>
        <v>(木)</v>
      </c>
      <c r="C7061" s="34">
        <v>2.0833333333333332E-2</v>
      </c>
      <c r="D7061" s="16" t="s">
        <v>18</v>
      </c>
      <c r="E7061" s="35">
        <v>4.1666666666666664E-2</v>
      </c>
      <c r="F7061" s="50">
        <f>IF(COUNTIF('リスト（不使用）'!$A$5:$A$6,単年カーブ!$A$1),"希望数量入力ください",'単年（2027年度）'!$E$12*単年カーブ!$R$3+'単年（2027年度）'!$E$12*(1-単年カーブ!$R$3)*単年カーブ!Q7061)</f>
        <v>0</v>
      </c>
      <c r="G7061" s="47">
        <f t="shared" si="773"/>
        <v>0</v>
      </c>
      <c r="M7061">
        <f t="shared" si="774"/>
        <v>8</v>
      </c>
      <c r="N7061">
        <f>IF(OR(WEEKDAY(A7061)=1,WEEKDAY(A7061)=7,COUNTIF('2027祝日等（不使用）'!$A$1:$A$20,単年カーブ!A7061)=1),0,1)</f>
        <v>1</v>
      </c>
      <c r="O7061">
        <f t="shared" si="771"/>
        <v>2</v>
      </c>
      <c r="P7061">
        <f t="shared" si="775"/>
        <v>0</v>
      </c>
      <c r="Q7061">
        <f t="shared" si="776"/>
        <v>0</v>
      </c>
    </row>
    <row r="7062" spans="1:17" ht="19.5" x14ac:dyDescent="0.4">
      <c r="A7062" s="33">
        <f t="shared" si="770"/>
        <v>46625</v>
      </c>
      <c r="B7062" s="27" t="str">
        <f t="shared" si="772"/>
        <v>(木)</v>
      </c>
      <c r="C7062" s="34">
        <v>4.1666666666666664E-2</v>
      </c>
      <c r="D7062" s="16" t="s">
        <v>18</v>
      </c>
      <c r="E7062" s="35">
        <v>6.25E-2</v>
      </c>
      <c r="F7062" s="50">
        <f>IF(COUNTIF('リスト（不使用）'!$A$5:$A$6,単年カーブ!$A$1),"希望数量入力ください",'単年（2027年度）'!$E$12*単年カーブ!$R$3+'単年（2027年度）'!$E$12*(1-単年カーブ!$R$3)*単年カーブ!Q7062)</f>
        <v>0</v>
      </c>
      <c r="G7062" s="47">
        <f t="shared" si="773"/>
        <v>0</v>
      </c>
      <c r="M7062">
        <f t="shared" si="774"/>
        <v>8</v>
      </c>
      <c r="N7062">
        <f>IF(OR(WEEKDAY(A7062)=1,WEEKDAY(A7062)=7,COUNTIF('2027祝日等（不使用）'!$A$1:$A$20,単年カーブ!A7062)=1),0,1)</f>
        <v>1</v>
      </c>
      <c r="O7062">
        <f t="shared" si="771"/>
        <v>3</v>
      </c>
      <c r="P7062">
        <f t="shared" si="775"/>
        <v>0</v>
      </c>
      <c r="Q7062">
        <f t="shared" si="776"/>
        <v>0</v>
      </c>
    </row>
    <row r="7063" spans="1:17" ht="19.5" x14ac:dyDescent="0.4">
      <c r="A7063" s="33">
        <f t="shared" si="770"/>
        <v>46625</v>
      </c>
      <c r="B7063" s="27" t="str">
        <f t="shared" si="772"/>
        <v>(木)</v>
      </c>
      <c r="C7063" s="34">
        <v>6.25E-2</v>
      </c>
      <c r="D7063" s="16" t="s">
        <v>18</v>
      </c>
      <c r="E7063" s="35">
        <v>8.3333333333333301E-2</v>
      </c>
      <c r="F7063" s="50">
        <f>IF(COUNTIF('リスト（不使用）'!$A$5:$A$6,単年カーブ!$A$1),"希望数量入力ください",'単年（2027年度）'!$E$12*単年カーブ!$R$3+'単年（2027年度）'!$E$12*(1-単年カーブ!$R$3)*単年カーブ!Q7063)</f>
        <v>0</v>
      </c>
      <c r="G7063" s="47">
        <f t="shared" si="773"/>
        <v>0</v>
      </c>
      <c r="M7063">
        <f t="shared" si="774"/>
        <v>8</v>
      </c>
      <c r="N7063">
        <f>IF(OR(WEEKDAY(A7063)=1,WEEKDAY(A7063)=7,COUNTIF('2027祝日等（不使用）'!$A$1:$A$20,単年カーブ!A7063)=1),0,1)</f>
        <v>1</v>
      </c>
      <c r="O7063">
        <f t="shared" si="771"/>
        <v>4</v>
      </c>
      <c r="P7063">
        <f t="shared" si="775"/>
        <v>0</v>
      </c>
      <c r="Q7063">
        <f t="shared" si="776"/>
        <v>0</v>
      </c>
    </row>
    <row r="7064" spans="1:17" ht="19.5" x14ac:dyDescent="0.4">
      <c r="A7064" s="33">
        <f t="shared" si="770"/>
        <v>46625</v>
      </c>
      <c r="B7064" s="27" t="str">
        <f t="shared" si="772"/>
        <v>(木)</v>
      </c>
      <c r="C7064" s="34">
        <v>8.3333333333333301E-2</v>
      </c>
      <c r="D7064" s="16" t="s">
        <v>18</v>
      </c>
      <c r="E7064" s="35">
        <v>0.104166666666667</v>
      </c>
      <c r="F7064" s="50">
        <f>IF(COUNTIF('リスト（不使用）'!$A$5:$A$6,単年カーブ!$A$1),"希望数量入力ください",'単年（2027年度）'!$E$12*単年カーブ!$R$3+'単年（2027年度）'!$E$12*(1-単年カーブ!$R$3)*単年カーブ!Q7064)</f>
        <v>0</v>
      </c>
      <c r="G7064" s="47">
        <f t="shared" si="773"/>
        <v>0</v>
      </c>
      <c r="M7064">
        <f t="shared" si="774"/>
        <v>8</v>
      </c>
      <c r="N7064">
        <f>IF(OR(WEEKDAY(A7064)=1,WEEKDAY(A7064)=7,COUNTIF('2027祝日等（不使用）'!$A$1:$A$20,単年カーブ!A7064)=1),0,1)</f>
        <v>1</v>
      </c>
      <c r="O7064">
        <f t="shared" si="771"/>
        <v>5</v>
      </c>
      <c r="P7064">
        <f t="shared" si="775"/>
        <v>0</v>
      </c>
      <c r="Q7064">
        <f t="shared" si="776"/>
        <v>0</v>
      </c>
    </row>
    <row r="7065" spans="1:17" ht="19.5" x14ac:dyDescent="0.4">
      <c r="A7065" s="33">
        <f t="shared" si="770"/>
        <v>46625</v>
      </c>
      <c r="B7065" s="27" t="str">
        <f t="shared" si="772"/>
        <v>(木)</v>
      </c>
      <c r="C7065" s="34">
        <v>0.104166666666667</v>
      </c>
      <c r="D7065" s="16" t="s">
        <v>18</v>
      </c>
      <c r="E7065" s="35">
        <v>0.125</v>
      </c>
      <c r="F7065" s="50">
        <f>IF(COUNTIF('リスト（不使用）'!$A$5:$A$6,単年カーブ!$A$1),"希望数量入力ください",'単年（2027年度）'!$E$12*単年カーブ!$R$3+'単年（2027年度）'!$E$12*(1-単年カーブ!$R$3)*単年カーブ!Q7065)</f>
        <v>0</v>
      </c>
      <c r="G7065" s="47">
        <f t="shared" si="773"/>
        <v>0</v>
      </c>
      <c r="M7065">
        <f t="shared" si="774"/>
        <v>8</v>
      </c>
      <c r="N7065">
        <f>IF(OR(WEEKDAY(A7065)=1,WEEKDAY(A7065)=7,COUNTIF('2027祝日等（不使用）'!$A$1:$A$20,単年カーブ!A7065)=1),0,1)</f>
        <v>1</v>
      </c>
      <c r="O7065">
        <f t="shared" si="771"/>
        <v>6</v>
      </c>
      <c r="P7065">
        <f t="shared" si="775"/>
        <v>0</v>
      </c>
      <c r="Q7065">
        <f t="shared" si="776"/>
        <v>0</v>
      </c>
    </row>
    <row r="7066" spans="1:17" ht="19.5" x14ac:dyDescent="0.4">
      <c r="A7066" s="33">
        <f t="shared" si="770"/>
        <v>46625</v>
      </c>
      <c r="B7066" s="27" t="str">
        <f t="shared" si="772"/>
        <v>(木)</v>
      </c>
      <c r="C7066" s="34">
        <v>0.125</v>
      </c>
      <c r="D7066" s="16" t="s">
        <v>18</v>
      </c>
      <c r="E7066" s="35">
        <v>0.14583333333333301</v>
      </c>
      <c r="F7066" s="50">
        <f>IF(COUNTIF('リスト（不使用）'!$A$5:$A$6,単年カーブ!$A$1),"希望数量入力ください",'単年（2027年度）'!$E$12*単年カーブ!$R$3+'単年（2027年度）'!$E$12*(1-単年カーブ!$R$3)*単年カーブ!Q7066)</f>
        <v>0</v>
      </c>
      <c r="G7066" s="47">
        <f t="shared" si="773"/>
        <v>0</v>
      </c>
      <c r="M7066">
        <f t="shared" si="774"/>
        <v>8</v>
      </c>
      <c r="N7066">
        <f>IF(OR(WEEKDAY(A7066)=1,WEEKDAY(A7066)=7,COUNTIF('2027祝日等（不使用）'!$A$1:$A$20,単年カーブ!A7066)=1),0,1)</f>
        <v>1</v>
      </c>
      <c r="O7066">
        <f t="shared" si="771"/>
        <v>7</v>
      </c>
      <c r="P7066">
        <f t="shared" si="775"/>
        <v>0</v>
      </c>
      <c r="Q7066">
        <f t="shared" si="776"/>
        <v>0</v>
      </c>
    </row>
    <row r="7067" spans="1:17" ht="19.5" x14ac:dyDescent="0.4">
      <c r="A7067" s="33">
        <f t="shared" si="770"/>
        <v>46625</v>
      </c>
      <c r="B7067" s="27" t="str">
        <f t="shared" si="772"/>
        <v>(木)</v>
      </c>
      <c r="C7067" s="34">
        <v>0.14583333333333301</v>
      </c>
      <c r="D7067" s="16" t="s">
        <v>18</v>
      </c>
      <c r="E7067" s="35">
        <v>0.16666666666666699</v>
      </c>
      <c r="F7067" s="50">
        <f>IF(COUNTIF('リスト（不使用）'!$A$5:$A$6,単年カーブ!$A$1),"希望数量入力ください",'単年（2027年度）'!$E$12*単年カーブ!$R$3+'単年（2027年度）'!$E$12*(1-単年カーブ!$R$3)*単年カーブ!Q7067)</f>
        <v>0</v>
      </c>
      <c r="G7067" s="47">
        <f t="shared" si="773"/>
        <v>0</v>
      </c>
      <c r="M7067">
        <f t="shared" si="774"/>
        <v>8</v>
      </c>
      <c r="N7067">
        <f>IF(OR(WEEKDAY(A7067)=1,WEEKDAY(A7067)=7,COUNTIF('2027祝日等（不使用）'!$A$1:$A$20,単年カーブ!A7067)=1),0,1)</f>
        <v>1</v>
      </c>
      <c r="O7067">
        <f t="shared" si="771"/>
        <v>8</v>
      </c>
      <c r="P7067">
        <f t="shared" si="775"/>
        <v>0</v>
      </c>
      <c r="Q7067">
        <f t="shared" si="776"/>
        <v>0</v>
      </c>
    </row>
    <row r="7068" spans="1:17" ht="19.5" x14ac:dyDescent="0.4">
      <c r="A7068" s="33">
        <f t="shared" si="770"/>
        <v>46625</v>
      </c>
      <c r="B7068" s="27" t="str">
        <f t="shared" si="772"/>
        <v>(木)</v>
      </c>
      <c r="C7068" s="34">
        <v>0.16666666666666699</v>
      </c>
      <c r="D7068" s="16" t="s">
        <v>18</v>
      </c>
      <c r="E7068" s="35">
        <v>0.1875</v>
      </c>
      <c r="F7068" s="50">
        <f>IF(COUNTIF('リスト（不使用）'!$A$5:$A$6,単年カーブ!$A$1),"希望数量入力ください",'単年（2027年度）'!$E$12*単年カーブ!$R$3+'単年（2027年度）'!$E$12*(1-単年カーブ!$R$3)*単年カーブ!Q7068)</f>
        <v>0</v>
      </c>
      <c r="G7068" s="47">
        <f t="shared" si="773"/>
        <v>0</v>
      </c>
      <c r="M7068">
        <f t="shared" si="774"/>
        <v>8</v>
      </c>
      <c r="N7068">
        <f>IF(OR(WEEKDAY(A7068)=1,WEEKDAY(A7068)=7,COUNTIF('2027祝日等（不使用）'!$A$1:$A$20,単年カーブ!A7068)=1),0,1)</f>
        <v>1</v>
      </c>
      <c r="O7068">
        <f t="shared" si="771"/>
        <v>9</v>
      </c>
      <c r="P7068">
        <f t="shared" si="775"/>
        <v>0</v>
      </c>
      <c r="Q7068">
        <f t="shared" si="776"/>
        <v>0</v>
      </c>
    </row>
    <row r="7069" spans="1:17" ht="19.5" x14ac:dyDescent="0.4">
      <c r="A7069" s="33">
        <f t="shared" si="770"/>
        <v>46625</v>
      </c>
      <c r="B7069" s="27" t="str">
        <f t="shared" si="772"/>
        <v>(木)</v>
      </c>
      <c r="C7069" s="34">
        <v>0.1875</v>
      </c>
      <c r="D7069" s="16" t="s">
        <v>18</v>
      </c>
      <c r="E7069" s="35">
        <v>0.20833333333333301</v>
      </c>
      <c r="F7069" s="50">
        <f>IF(COUNTIF('リスト（不使用）'!$A$5:$A$6,単年カーブ!$A$1),"希望数量入力ください",'単年（2027年度）'!$E$12*単年カーブ!$R$3+'単年（2027年度）'!$E$12*(1-単年カーブ!$R$3)*単年カーブ!Q7069)</f>
        <v>0</v>
      </c>
      <c r="G7069" s="47">
        <f t="shared" si="773"/>
        <v>0</v>
      </c>
      <c r="M7069">
        <f t="shared" si="774"/>
        <v>8</v>
      </c>
      <c r="N7069">
        <f>IF(OR(WEEKDAY(A7069)=1,WEEKDAY(A7069)=7,COUNTIF('2027祝日等（不使用）'!$A$1:$A$20,単年カーブ!A7069)=1),0,1)</f>
        <v>1</v>
      </c>
      <c r="O7069">
        <f t="shared" si="771"/>
        <v>10</v>
      </c>
      <c r="P7069">
        <f t="shared" si="775"/>
        <v>0</v>
      </c>
      <c r="Q7069">
        <f t="shared" si="776"/>
        <v>0</v>
      </c>
    </row>
    <row r="7070" spans="1:17" ht="19.5" x14ac:dyDescent="0.4">
      <c r="A7070" s="33">
        <f t="shared" si="770"/>
        <v>46625</v>
      </c>
      <c r="B7070" s="27" t="str">
        <f t="shared" si="772"/>
        <v>(木)</v>
      </c>
      <c r="C7070" s="34">
        <v>0.20833333333333301</v>
      </c>
      <c r="D7070" s="16" t="s">
        <v>18</v>
      </c>
      <c r="E7070" s="35">
        <v>0.22916666666666699</v>
      </c>
      <c r="F7070" s="50">
        <f>IF(COUNTIF('リスト（不使用）'!$A$5:$A$6,単年カーブ!$A$1),"希望数量入力ください",'単年（2027年度）'!$E$12*単年カーブ!$R$3+'単年（2027年度）'!$E$12*(1-単年カーブ!$R$3)*単年カーブ!Q7070)</f>
        <v>0</v>
      </c>
      <c r="G7070" s="47">
        <f t="shared" si="773"/>
        <v>0</v>
      </c>
      <c r="M7070">
        <f t="shared" si="774"/>
        <v>8</v>
      </c>
      <c r="N7070">
        <f>IF(OR(WEEKDAY(A7070)=1,WEEKDAY(A7070)=7,COUNTIF('2027祝日等（不使用）'!$A$1:$A$20,単年カーブ!A7070)=1),0,1)</f>
        <v>1</v>
      </c>
      <c r="O7070">
        <f t="shared" si="771"/>
        <v>11</v>
      </c>
      <c r="P7070">
        <f t="shared" si="775"/>
        <v>0</v>
      </c>
      <c r="Q7070">
        <f t="shared" si="776"/>
        <v>0</v>
      </c>
    </row>
    <row r="7071" spans="1:17" ht="19.5" x14ac:dyDescent="0.4">
      <c r="A7071" s="33">
        <f t="shared" si="770"/>
        <v>46625</v>
      </c>
      <c r="B7071" s="27" t="str">
        <f t="shared" si="772"/>
        <v>(木)</v>
      </c>
      <c r="C7071" s="34">
        <v>0.22916666666666699</v>
      </c>
      <c r="D7071" s="16" t="s">
        <v>18</v>
      </c>
      <c r="E7071" s="35">
        <v>0.25</v>
      </c>
      <c r="F7071" s="50">
        <f>IF(COUNTIF('リスト（不使用）'!$A$5:$A$6,単年カーブ!$A$1),"希望数量入力ください",'単年（2027年度）'!$E$12*単年カーブ!$R$3+'単年（2027年度）'!$E$12*(1-単年カーブ!$R$3)*単年カーブ!Q7071)</f>
        <v>0</v>
      </c>
      <c r="G7071" s="47">
        <f t="shared" si="773"/>
        <v>0</v>
      </c>
      <c r="M7071">
        <f t="shared" si="774"/>
        <v>8</v>
      </c>
      <c r="N7071">
        <f>IF(OR(WEEKDAY(A7071)=1,WEEKDAY(A7071)=7,COUNTIF('2027祝日等（不使用）'!$A$1:$A$20,単年カーブ!A7071)=1),0,1)</f>
        <v>1</v>
      </c>
      <c r="O7071">
        <f t="shared" si="771"/>
        <v>12</v>
      </c>
      <c r="P7071">
        <f t="shared" si="775"/>
        <v>0</v>
      </c>
      <c r="Q7071">
        <f t="shared" si="776"/>
        <v>0</v>
      </c>
    </row>
    <row r="7072" spans="1:17" ht="19.5" x14ac:dyDescent="0.4">
      <c r="A7072" s="33">
        <f t="shared" si="770"/>
        <v>46625</v>
      </c>
      <c r="B7072" s="27" t="str">
        <f t="shared" si="772"/>
        <v>(木)</v>
      </c>
      <c r="C7072" s="34">
        <v>0.25</v>
      </c>
      <c r="D7072" s="16" t="s">
        <v>18</v>
      </c>
      <c r="E7072" s="35">
        <v>0.27083333333333298</v>
      </c>
      <c r="F7072" s="50">
        <f>IF(COUNTIF('リスト（不使用）'!$A$5:$A$6,単年カーブ!$A$1),"希望数量入力ください",'単年（2027年度）'!$E$12*単年カーブ!$R$3+'単年（2027年度）'!$E$12*(1-単年カーブ!$R$3)*単年カーブ!Q7072)</f>
        <v>0</v>
      </c>
      <c r="G7072" s="47">
        <f t="shared" si="773"/>
        <v>0</v>
      </c>
      <c r="M7072">
        <f t="shared" si="774"/>
        <v>8</v>
      </c>
      <c r="N7072">
        <f>IF(OR(WEEKDAY(A7072)=1,WEEKDAY(A7072)=7,COUNTIF('2027祝日等（不使用）'!$A$1:$A$20,単年カーブ!A7072)=1),0,1)</f>
        <v>1</v>
      </c>
      <c r="O7072">
        <f t="shared" si="771"/>
        <v>13</v>
      </c>
      <c r="P7072">
        <f t="shared" si="775"/>
        <v>0</v>
      </c>
      <c r="Q7072">
        <f t="shared" si="776"/>
        <v>0</v>
      </c>
    </row>
    <row r="7073" spans="1:17" ht="19.5" x14ac:dyDescent="0.4">
      <c r="A7073" s="33">
        <f t="shared" si="770"/>
        <v>46625</v>
      </c>
      <c r="B7073" s="27" t="str">
        <f t="shared" si="772"/>
        <v>(木)</v>
      </c>
      <c r="C7073" s="34">
        <v>0.27083333333333298</v>
      </c>
      <c r="D7073" s="16" t="s">
        <v>18</v>
      </c>
      <c r="E7073" s="35">
        <v>0.29166666666666702</v>
      </c>
      <c r="F7073" s="50">
        <f>IF(COUNTIF('リスト（不使用）'!$A$5:$A$6,単年カーブ!$A$1),"希望数量入力ください",'単年（2027年度）'!$E$12*単年カーブ!$R$3+'単年（2027年度）'!$E$12*(1-単年カーブ!$R$3)*単年カーブ!Q7073)</f>
        <v>0</v>
      </c>
      <c r="G7073" s="47">
        <f t="shared" si="773"/>
        <v>0</v>
      </c>
      <c r="M7073">
        <f t="shared" si="774"/>
        <v>8</v>
      </c>
      <c r="N7073">
        <f>IF(OR(WEEKDAY(A7073)=1,WEEKDAY(A7073)=7,COUNTIF('2027祝日等（不使用）'!$A$1:$A$20,単年カーブ!A7073)=1),0,1)</f>
        <v>1</v>
      </c>
      <c r="O7073">
        <f t="shared" si="771"/>
        <v>14</v>
      </c>
      <c r="P7073">
        <f t="shared" si="775"/>
        <v>0</v>
      </c>
      <c r="Q7073">
        <f t="shared" si="776"/>
        <v>0</v>
      </c>
    </row>
    <row r="7074" spans="1:17" ht="19.5" x14ac:dyDescent="0.4">
      <c r="A7074" s="33">
        <f t="shared" si="770"/>
        <v>46625</v>
      </c>
      <c r="B7074" s="27" t="str">
        <f t="shared" si="772"/>
        <v>(木)</v>
      </c>
      <c r="C7074" s="34">
        <v>0.29166666666666702</v>
      </c>
      <c r="D7074" s="16" t="s">
        <v>18</v>
      </c>
      <c r="E7074" s="35">
        <v>0.3125</v>
      </c>
      <c r="F7074" s="50">
        <f>IF(COUNTIF('リスト（不使用）'!$A$5:$A$6,単年カーブ!$A$1),"希望数量入力ください",'単年（2027年度）'!$E$12*単年カーブ!$R$3+'単年（2027年度）'!$E$12*(1-単年カーブ!$R$3)*単年カーブ!Q7074)</f>
        <v>0</v>
      </c>
      <c r="G7074" s="47">
        <f t="shared" si="773"/>
        <v>0</v>
      </c>
      <c r="M7074">
        <f t="shared" si="774"/>
        <v>8</v>
      </c>
      <c r="N7074">
        <f>IF(OR(WEEKDAY(A7074)=1,WEEKDAY(A7074)=7,COUNTIF('2027祝日等（不使用）'!$A$1:$A$20,単年カーブ!A7074)=1),0,1)</f>
        <v>1</v>
      </c>
      <c r="O7074">
        <f t="shared" si="771"/>
        <v>15</v>
      </c>
      <c r="P7074">
        <f t="shared" si="775"/>
        <v>0</v>
      </c>
      <c r="Q7074">
        <f t="shared" si="776"/>
        <v>0</v>
      </c>
    </row>
    <row r="7075" spans="1:17" ht="19.5" x14ac:dyDescent="0.4">
      <c r="A7075" s="33">
        <f t="shared" si="770"/>
        <v>46625</v>
      </c>
      <c r="B7075" s="27" t="str">
        <f t="shared" si="772"/>
        <v>(木)</v>
      </c>
      <c r="C7075" s="34">
        <v>0.3125</v>
      </c>
      <c r="D7075" s="16" t="s">
        <v>18</v>
      </c>
      <c r="E7075" s="35">
        <v>0.33333333333333298</v>
      </c>
      <c r="F7075" s="50">
        <f>IF(COUNTIF('リスト（不使用）'!$A$5:$A$6,単年カーブ!$A$1),"希望数量入力ください",'単年（2027年度）'!$E$12*単年カーブ!$R$3+'単年（2027年度）'!$E$12*(1-単年カーブ!$R$3)*単年カーブ!Q7075)</f>
        <v>0</v>
      </c>
      <c r="G7075" s="47">
        <f t="shared" si="773"/>
        <v>0</v>
      </c>
      <c r="M7075">
        <f t="shared" si="774"/>
        <v>8</v>
      </c>
      <c r="N7075">
        <f>IF(OR(WEEKDAY(A7075)=1,WEEKDAY(A7075)=7,COUNTIF('2027祝日等（不使用）'!$A$1:$A$20,単年カーブ!A7075)=1),0,1)</f>
        <v>1</v>
      </c>
      <c r="O7075">
        <f t="shared" si="771"/>
        <v>16</v>
      </c>
      <c r="P7075">
        <f t="shared" si="775"/>
        <v>0</v>
      </c>
      <c r="Q7075">
        <f t="shared" si="776"/>
        <v>0</v>
      </c>
    </row>
    <row r="7076" spans="1:17" ht="19.5" x14ac:dyDescent="0.4">
      <c r="A7076" s="33">
        <f t="shared" si="770"/>
        <v>46625</v>
      </c>
      <c r="B7076" s="27" t="str">
        <f t="shared" si="772"/>
        <v>(木)</v>
      </c>
      <c r="C7076" s="34">
        <v>0.33333333333333298</v>
      </c>
      <c r="D7076" s="16" t="s">
        <v>18</v>
      </c>
      <c r="E7076" s="35">
        <v>0.35416666666666702</v>
      </c>
      <c r="F7076" s="50">
        <f>IF(COUNTIF('リスト（不使用）'!$A$5:$A$6,単年カーブ!$A$1),"希望数量入力ください",'単年（2027年度）'!$E$12*単年カーブ!$R$3+'単年（2027年度）'!$E$12*(1-単年カーブ!$R$3)*単年カーブ!Q7076)</f>
        <v>0</v>
      </c>
      <c r="G7076" s="47">
        <f t="shared" si="773"/>
        <v>0</v>
      </c>
      <c r="M7076">
        <f t="shared" si="774"/>
        <v>8</v>
      </c>
      <c r="N7076">
        <f>IF(OR(WEEKDAY(A7076)=1,WEEKDAY(A7076)=7,COUNTIF('2027祝日等（不使用）'!$A$1:$A$20,単年カーブ!A7076)=1),0,1)</f>
        <v>1</v>
      </c>
      <c r="O7076">
        <f t="shared" si="771"/>
        <v>17</v>
      </c>
      <c r="P7076">
        <f t="shared" si="775"/>
        <v>1</v>
      </c>
      <c r="Q7076">
        <f t="shared" si="776"/>
        <v>1</v>
      </c>
    </row>
    <row r="7077" spans="1:17" ht="19.5" x14ac:dyDescent="0.4">
      <c r="A7077" s="33">
        <f t="shared" si="770"/>
        <v>46625</v>
      </c>
      <c r="B7077" s="27" t="str">
        <f t="shared" si="772"/>
        <v>(木)</v>
      </c>
      <c r="C7077" s="34">
        <v>0.35416666666666702</v>
      </c>
      <c r="D7077" s="16" t="s">
        <v>18</v>
      </c>
      <c r="E7077" s="35">
        <v>0.375</v>
      </c>
      <c r="F7077" s="50">
        <f>IF(COUNTIF('リスト（不使用）'!$A$5:$A$6,単年カーブ!$A$1),"希望数量入力ください",'単年（2027年度）'!$E$12*単年カーブ!$R$3+'単年（2027年度）'!$E$12*(1-単年カーブ!$R$3)*単年カーブ!Q7077)</f>
        <v>0</v>
      </c>
      <c r="G7077" s="47">
        <f t="shared" si="773"/>
        <v>0</v>
      </c>
      <c r="M7077">
        <f t="shared" si="774"/>
        <v>8</v>
      </c>
      <c r="N7077">
        <f>IF(OR(WEEKDAY(A7077)=1,WEEKDAY(A7077)=7,COUNTIF('2027祝日等（不使用）'!$A$1:$A$20,単年カーブ!A7077)=1),0,1)</f>
        <v>1</v>
      </c>
      <c r="O7077">
        <f t="shared" si="771"/>
        <v>18</v>
      </c>
      <c r="P7077">
        <f t="shared" si="775"/>
        <v>1</v>
      </c>
      <c r="Q7077">
        <f t="shared" si="776"/>
        <v>1</v>
      </c>
    </row>
    <row r="7078" spans="1:17" ht="19.5" x14ac:dyDescent="0.4">
      <c r="A7078" s="33">
        <f t="shared" si="770"/>
        <v>46625</v>
      </c>
      <c r="B7078" s="27" t="str">
        <f t="shared" si="772"/>
        <v>(木)</v>
      </c>
      <c r="C7078" s="34">
        <v>0.375</v>
      </c>
      <c r="D7078" s="16" t="s">
        <v>18</v>
      </c>
      <c r="E7078" s="35">
        <v>0.39583333333333298</v>
      </c>
      <c r="F7078" s="50">
        <f>IF(COUNTIF('リスト（不使用）'!$A$5:$A$6,単年カーブ!$A$1),"希望数量入力ください",'単年（2027年度）'!$E$12*単年カーブ!$R$3+'単年（2027年度）'!$E$12*(1-単年カーブ!$R$3)*単年カーブ!Q7078)</f>
        <v>0</v>
      </c>
      <c r="G7078" s="47">
        <f t="shared" si="773"/>
        <v>0</v>
      </c>
      <c r="M7078">
        <f t="shared" si="774"/>
        <v>8</v>
      </c>
      <c r="N7078">
        <f>IF(OR(WEEKDAY(A7078)=1,WEEKDAY(A7078)=7,COUNTIF('2027祝日等（不使用）'!$A$1:$A$20,単年カーブ!A7078)=1),0,1)</f>
        <v>1</v>
      </c>
      <c r="O7078">
        <f t="shared" si="771"/>
        <v>19</v>
      </c>
      <c r="P7078">
        <f t="shared" si="775"/>
        <v>1</v>
      </c>
      <c r="Q7078">
        <f t="shared" si="776"/>
        <v>1</v>
      </c>
    </row>
    <row r="7079" spans="1:17" ht="19.5" x14ac:dyDescent="0.4">
      <c r="A7079" s="33">
        <f t="shared" si="770"/>
        <v>46625</v>
      </c>
      <c r="B7079" s="27" t="str">
        <f t="shared" si="772"/>
        <v>(木)</v>
      </c>
      <c r="C7079" s="34">
        <v>0.39583333333333298</v>
      </c>
      <c r="D7079" s="16" t="s">
        <v>18</v>
      </c>
      <c r="E7079" s="35">
        <v>0.41666666666666702</v>
      </c>
      <c r="F7079" s="50">
        <f>IF(COUNTIF('リスト（不使用）'!$A$5:$A$6,単年カーブ!$A$1),"希望数量入力ください",'単年（2027年度）'!$E$12*単年カーブ!$R$3+'単年（2027年度）'!$E$12*(1-単年カーブ!$R$3)*単年カーブ!Q7079)</f>
        <v>0</v>
      </c>
      <c r="G7079" s="47">
        <f t="shared" si="773"/>
        <v>0</v>
      </c>
      <c r="M7079">
        <f t="shared" si="774"/>
        <v>8</v>
      </c>
      <c r="N7079">
        <f>IF(OR(WEEKDAY(A7079)=1,WEEKDAY(A7079)=7,COUNTIF('2027祝日等（不使用）'!$A$1:$A$20,単年カーブ!A7079)=1),0,1)</f>
        <v>1</v>
      </c>
      <c r="O7079">
        <f t="shared" si="771"/>
        <v>20</v>
      </c>
      <c r="P7079">
        <f t="shared" si="775"/>
        <v>1</v>
      </c>
      <c r="Q7079">
        <f t="shared" si="776"/>
        <v>1</v>
      </c>
    </row>
    <row r="7080" spans="1:17" ht="19.5" x14ac:dyDescent="0.4">
      <c r="A7080" s="33">
        <f t="shared" si="770"/>
        <v>46625</v>
      </c>
      <c r="B7080" s="27" t="str">
        <f t="shared" si="772"/>
        <v>(木)</v>
      </c>
      <c r="C7080" s="34">
        <v>0.41666666666666702</v>
      </c>
      <c r="D7080" s="16" t="s">
        <v>18</v>
      </c>
      <c r="E7080" s="35">
        <v>0.4375</v>
      </c>
      <c r="F7080" s="50">
        <f>IF(COUNTIF('リスト（不使用）'!$A$5:$A$6,単年カーブ!$A$1),"希望数量入力ください",'単年（2027年度）'!$E$12*単年カーブ!$R$3+'単年（2027年度）'!$E$12*(1-単年カーブ!$R$3)*単年カーブ!Q7080)</f>
        <v>0</v>
      </c>
      <c r="G7080" s="47">
        <f t="shared" si="773"/>
        <v>0</v>
      </c>
      <c r="M7080">
        <f t="shared" si="774"/>
        <v>8</v>
      </c>
      <c r="N7080">
        <f>IF(OR(WEEKDAY(A7080)=1,WEEKDAY(A7080)=7,COUNTIF('2027祝日等（不使用）'!$A$1:$A$20,単年カーブ!A7080)=1),0,1)</f>
        <v>1</v>
      </c>
      <c r="O7080">
        <f t="shared" si="771"/>
        <v>21</v>
      </c>
      <c r="P7080">
        <f t="shared" si="775"/>
        <v>1</v>
      </c>
      <c r="Q7080">
        <f t="shared" si="776"/>
        <v>1</v>
      </c>
    </row>
    <row r="7081" spans="1:17" ht="19.5" x14ac:dyDescent="0.4">
      <c r="A7081" s="33">
        <f t="shared" si="770"/>
        <v>46625</v>
      </c>
      <c r="B7081" s="27" t="str">
        <f t="shared" si="772"/>
        <v>(木)</v>
      </c>
      <c r="C7081" s="34">
        <v>0.4375</v>
      </c>
      <c r="D7081" s="16" t="s">
        <v>18</v>
      </c>
      <c r="E7081" s="35">
        <v>0.45833333333333298</v>
      </c>
      <c r="F7081" s="50">
        <f>IF(COUNTIF('リスト（不使用）'!$A$5:$A$6,単年カーブ!$A$1),"希望数量入力ください",'単年（2027年度）'!$E$12*単年カーブ!$R$3+'単年（2027年度）'!$E$12*(1-単年カーブ!$R$3)*単年カーブ!Q7081)</f>
        <v>0</v>
      </c>
      <c r="G7081" s="47">
        <f t="shared" si="773"/>
        <v>0</v>
      </c>
      <c r="M7081">
        <f t="shared" si="774"/>
        <v>8</v>
      </c>
      <c r="N7081">
        <f>IF(OR(WEEKDAY(A7081)=1,WEEKDAY(A7081)=7,COUNTIF('2027祝日等（不使用）'!$A$1:$A$20,単年カーブ!A7081)=1),0,1)</f>
        <v>1</v>
      </c>
      <c r="O7081">
        <f t="shared" si="771"/>
        <v>22</v>
      </c>
      <c r="P7081">
        <f t="shared" si="775"/>
        <v>1</v>
      </c>
      <c r="Q7081">
        <f t="shared" si="776"/>
        <v>1</v>
      </c>
    </row>
    <row r="7082" spans="1:17" ht="19.5" x14ac:dyDescent="0.4">
      <c r="A7082" s="33">
        <f t="shared" si="770"/>
        <v>46625</v>
      </c>
      <c r="B7082" s="27" t="str">
        <f t="shared" si="772"/>
        <v>(木)</v>
      </c>
      <c r="C7082" s="34">
        <v>0.45833333333333298</v>
      </c>
      <c r="D7082" s="16" t="s">
        <v>18</v>
      </c>
      <c r="E7082" s="35">
        <v>0.47916666666666702</v>
      </c>
      <c r="F7082" s="50">
        <f>IF(COUNTIF('リスト（不使用）'!$A$5:$A$6,単年カーブ!$A$1),"希望数量入力ください",'単年（2027年度）'!$E$12*単年カーブ!$R$3+'単年（2027年度）'!$E$12*(1-単年カーブ!$R$3)*単年カーブ!Q7082)</f>
        <v>0</v>
      </c>
      <c r="G7082" s="47">
        <f t="shared" si="773"/>
        <v>0</v>
      </c>
      <c r="M7082">
        <f t="shared" si="774"/>
        <v>8</v>
      </c>
      <c r="N7082">
        <f>IF(OR(WEEKDAY(A7082)=1,WEEKDAY(A7082)=7,COUNTIF('2027祝日等（不使用）'!$A$1:$A$20,単年カーブ!A7082)=1),0,1)</f>
        <v>1</v>
      </c>
      <c r="O7082">
        <f t="shared" si="771"/>
        <v>23</v>
      </c>
      <c r="P7082">
        <f t="shared" si="775"/>
        <v>1</v>
      </c>
      <c r="Q7082">
        <f t="shared" si="776"/>
        <v>1</v>
      </c>
    </row>
    <row r="7083" spans="1:17" ht="19.5" x14ac:dyDescent="0.4">
      <c r="A7083" s="33">
        <f t="shared" si="770"/>
        <v>46625</v>
      </c>
      <c r="B7083" s="27" t="str">
        <f t="shared" si="772"/>
        <v>(木)</v>
      </c>
      <c r="C7083" s="34">
        <v>0.47916666666666702</v>
      </c>
      <c r="D7083" s="16" t="s">
        <v>18</v>
      </c>
      <c r="E7083" s="35">
        <v>0.5</v>
      </c>
      <c r="F7083" s="50">
        <f>IF(COUNTIF('リスト（不使用）'!$A$5:$A$6,単年カーブ!$A$1),"希望数量入力ください",'単年（2027年度）'!$E$12*単年カーブ!$R$3+'単年（2027年度）'!$E$12*(1-単年カーブ!$R$3)*単年カーブ!Q7083)</f>
        <v>0</v>
      </c>
      <c r="G7083" s="47">
        <f t="shared" si="773"/>
        <v>0</v>
      </c>
      <c r="M7083">
        <f t="shared" si="774"/>
        <v>8</v>
      </c>
      <c r="N7083">
        <f>IF(OR(WEEKDAY(A7083)=1,WEEKDAY(A7083)=7,COUNTIF('2027祝日等（不使用）'!$A$1:$A$20,単年カーブ!A7083)=1),0,1)</f>
        <v>1</v>
      </c>
      <c r="O7083">
        <f t="shared" si="771"/>
        <v>24</v>
      </c>
      <c r="P7083">
        <f t="shared" si="775"/>
        <v>1</v>
      </c>
      <c r="Q7083">
        <f t="shared" si="776"/>
        <v>1</v>
      </c>
    </row>
    <row r="7084" spans="1:17" ht="19.5" x14ac:dyDescent="0.4">
      <c r="A7084" s="33">
        <f t="shared" si="770"/>
        <v>46625</v>
      </c>
      <c r="B7084" s="27" t="str">
        <f t="shared" si="772"/>
        <v>(木)</v>
      </c>
      <c r="C7084" s="34">
        <v>0.5</v>
      </c>
      <c r="D7084" s="16" t="s">
        <v>18</v>
      </c>
      <c r="E7084" s="35">
        <v>0.52083333333333304</v>
      </c>
      <c r="F7084" s="50">
        <f>IF(COUNTIF('リスト（不使用）'!$A$5:$A$6,単年カーブ!$A$1),"希望数量入力ください",'単年（2027年度）'!$E$12*単年カーブ!$R$3+'単年（2027年度）'!$E$12*(1-単年カーブ!$R$3)*単年カーブ!Q7084)</f>
        <v>0</v>
      </c>
      <c r="G7084" s="47">
        <f t="shared" si="773"/>
        <v>0</v>
      </c>
      <c r="M7084">
        <f t="shared" si="774"/>
        <v>8</v>
      </c>
      <c r="N7084">
        <f>IF(OR(WEEKDAY(A7084)=1,WEEKDAY(A7084)=7,COUNTIF('2027祝日等（不使用）'!$A$1:$A$20,単年カーブ!A7084)=1),0,1)</f>
        <v>1</v>
      </c>
      <c r="O7084">
        <f t="shared" si="771"/>
        <v>25</v>
      </c>
      <c r="P7084">
        <f t="shared" si="775"/>
        <v>1</v>
      </c>
      <c r="Q7084">
        <f t="shared" si="776"/>
        <v>1</v>
      </c>
    </row>
    <row r="7085" spans="1:17" ht="19.5" x14ac:dyDescent="0.4">
      <c r="A7085" s="33">
        <f t="shared" si="770"/>
        <v>46625</v>
      </c>
      <c r="B7085" s="27" t="str">
        <f t="shared" si="772"/>
        <v>(木)</v>
      </c>
      <c r="C7085" s="34">
        <v>0.52083333333333304</v>
      </c>
      <c r="D7085" s="16" t="s">
        <v>18</v>
      </c>
      <c r="E7085" s="35">
        <v>0.54166666666666696</v>
      </c>
      <c r="F7085" s="50">
        <f>IF(COUNTIF('リスト（不使用）'!$A$5:$A$6,単年カーブ!$A$1),"希望数量入力ください",'単年（2027年度）'!$E$12*単年カーブ!$R$3+'単年（2027年度）'!$E$12*(1-単年カーブ!$R$3)*単年カーブ!Q7085)</f>
        <v>0</v>
      </c>
      <c r="G7085" s="47">
        <f t="shared" si="773"/>
        <v>0</v>
      </c>
      <c r="M7085">
        <f t="shared" si="774"/>
        <v>8</v>
      </c>
      <c r="N7085">
        <f>IF(OR(WEEKDAY(A7085)=1,WEEKDAY(A7085)=7,COUNTIF('2027祝日等（不使用）'!$A$1:$A$20,単年カーブ!A7085)=1),0,1)</f>
        <v>1</v>
      </c>
      <c r="O7085">
        <f t="shared" si="771"/>
        <v>26</v>
      </c>
      <c r="P7085">
        <f t="shared" si="775"/>
        <v>1</v>
      </c>
      <c r="Q7085">
        <f t="shared" si="776"/>
        <v>1</v>
      </c>
    </row>
    <row r="7086" spans="1:17" ht="19.5" x14ac:dyDescent="0.4">
      <c r="A7086" s="33">
        <f t="shared" si="770"/>
        <v>46625</v>
      </c>
      <c r="B7086" s="27" t="str">
        <f t="shared" si="772"/>
        <v>(木)</v>
      </c>
      <c r="C7086" s="34">
        <v>0.54166666666666696</v>
      </c>
      <c r="D7086" s="16" t="s">
        <v>18</v>
      </c>
      <c r="E7086" s="35">
        <v>0.5625</v>
      </c>
      <c r="F7086" s="50">
        <f>IF(COUNTIF('リスト（不使用）'!$A$5:$A$6,単年カーブ!$A$1),"希望数量入力ください",'単年（2027年度）'!$E$12*単年カーブ!$R$3+'単年（2027年度）'!$E$12*(1-単年カーブ!$R$3)*単年カーブ!Q7086)</f>
        <v>0</v>
      </c>
      <c r="G7086" s="47">
        <f t="shared" si="773"/>
        <v>0</v>
      </c>
      <c r="M7086">
        <f t="shared" si="774"/>
        <v>8</v>
      </c>
      <c r="N7086">
        <f>IF(OR(WEEKDAY(A7086)=1,WEEKDAY(A7086)=7,COUNTIF('2027祝日等（不使用）'!$A$1:$A$20,単年カーブ!A7086)=1),0,1)</f>
        <v>1</v>
      </c>
      <c r="O7086">
        <f t="shared" si="771"/>
        <v>27</v>
      </c>
      <c r="P7086">
        <f t="shared" si="775"/>
        <v>1</v>
      </c>
      <c r="Q7086">
        <f t="shared" si="776"/>
        <v>1</v>
      </c>
    </row>
    <row r="7087" spans="1:17" ht="19.5" x14ac:dyDescent="0.4">
      <c r="A7087" s="33">
        <f t="shared" si="770"/>
        <v>46625</v>
      </c>
      <c r="B7087" s="27" t="str">
        <f t="shared" si="772"/>
        <v>(木)</v>
      </c>
      <c r="C7087" s="34">
        <v>0.5625</v>
      </c>
      <c r="D7087" s="16" t="s">
        <v>18</v>
      </c>
      <c r="E7087" s="35">
        <v>0.58333333333333304</v>
      </c>
      <c r="F7087" s="50">
        <f>IF(COUNTIF('リスト（不使用）'!$A$5:$A$6,単年カーブ!$A$1),"希望数量入力ください",'単年（2027年度）'!$E$12*単年カーブ!$R$3+'単年（2027年度）'!$E$12*(1-単年カーブ!$R$3)*単年カーブ!Q7087)</f>
        <v>0</v>
      </c>
      <c r="G7087" s="47">
        <f t="shared" si="773"/>
        <v>0</v>
      </c>
      <c r="M7087">
        <f t="shared" si="774"/>
        <v>8</v>
      </c>
      <c r="N7087">
        <f>IF(OR(WEEKDAY(A7087)=1,WEEKDAY(A7087)=7,COUNTIF('2027祝日等（不使用）'!$A$1:$A$20,単年カーブ!A7087)=1),0,1)</f>
        <v>1</v>
      </c>
      <c r="O7087">
        <f t="shared" si="771"/>
        <v>28</v>
      </c>
      <c r="P7087">
        <f t="shared" si="775"/>
        <v>1</v>
      </c>
      <c r="Q7087">
        <f t="shared" si="776"/>
        <v>1</v>
      </c>
    </row>
    <row r="7088" spans="1:17" ht="19.5" x14ac:dyDescent="0.4">
      <c r="A7088" s="33">
        <f t="shared" si="770"/>
        <v>46625</v>
      </c>
      <c r="B7088" s="27" t="str">
        <f t="shared" si="772"/>
        <v>(木)</v>
      </c>
      <c r="C7088" s="34">
        <v>0.58333333333333304</v>
      </c>
      <c r="D7088" s="16" t="s">
        <v>18</v>
      </c>
      <c r="E7088" s="35">
        <v>0.60416666666666696</v>
      </c>
      <c r="F7088" s="50">
        <f>IF(COUNTIF('リスト（不使用）'!$A$5:$A$6,単年カーブ!$A$1),"希望数量入力ください",'単年（2027年度）'!$E$12*単年カーブ!$R$3+'単年（2027年度）'!$E$12*(1-単年カーブ!$R$3)*単年カーブ!Q7088)</f>
        <v>0</v>
      </c>
      <c r="G7088" s="47">
        <f t="shared" si="773"/>
        <v>0</v>
      </c>
      <c r="M7088">
        <f t="shared" si="774"/>
        <v>8</v>
      </c>
      <c r="N7088">
        <f>IF(OR(WEEKDAY(A7088)=1,WEEKDAY(A7088)=7,COUNTIF('2027祝日等（不使用）'!$A$1:$A$20,単年カーブ!A7088)=1),0,1)</f>
        <v>1</v>
      </c>
      <c r="O7088">
        <f t="shared" si="771"/>
        <v>29</v>
      </c>
      <c r="P7088">
        <f t="shared" si="775"/>
        <v>1</v>
      </c>
      <c r="Q7088">
        <f t="shared" si="776"/>
        <v>1</v>
      </c>
    </row>
    <row r="7089" spans="1:17" ht="19.5" x14ac:dyDescent="0.4">
      <c r="A7089" s="33">
        <f t="shared" si="770"/>
        <v>46625</v>
      </c>
      <c r="B7089" s="27" t="str">
        <f t="shared" si="772"/>
        <v>(木)</v>
      </c>
      <c r="C7089" s="34">
        <v>0.60416666666666696</v>
      </c>
      <c r="D7089" s="16" t="s">
        <v>18</v>
      </c>
      <c r="E7089" s="35">
        <v>0.625</v>
      </c>
      <c r="F7089" s="50">
        <f>IF(COUNTIF('リスト（不使用）'!$A$5:$A$6,単年カーブ!$A$1),"希望数量入力ください",'単年（2027年度）'!$E$12*単年カーブ!$R$3+'単年（2027年度）'!$E$12*(1-単年カーブ!$R$3)*単年カーブ!Q7089)</f>
        <v>0</v>
      </c>
      <c r="G7089" s="47">
        <f t="shared" si="773"/>
        <v>0</v>
      </c>
      <c r="M7089">
        <f t="shared" si="774"/>
        <v>8</v>
      </c>
      <c r="N7089">
        <f>IF(OR(WEEKDAY(A7089)=1,WEEKDAY(A7089)=7,COUNTIF('2027祝日等（不使用）'!$A$1:$A$20,単年カーブ!A7089)=1),0,1)</f>
        <v>1</v>
      </c>
      <c r="O7089">
        <f t="shared" si="771"/>
        <v>30</v>
      </c>
      <c r="P7089">
        <f t="shared" si="775"/>
        <v>1</v>
      </c>
      <c r="Q7089">
        <f t="shared" si="776"/>
        <v>1</v>
      </c>
    </row>
    <row r="7090" spans="1:17" ht="19.5" x14ac:dyDescent="0.4">
      <c r="A7090" s="33">
        <f t="shared" si="770"/>
        <v>46625</v>
      </c>
      <c r="B7090" s="27" t="str">
        <f t="shared" si="772"/>
        <v>(木)</v>
      </c>
      <c r="C7090" s="34">
        <v>0.625</v>
      </c>
      <c r="D7090" s="16" t="s">
        <v>18</v>
      </c>
      <c r="E7090" s="35">
        <v>0.64583333333333304</v>
      </c>
      <c r="F7090" s="50">
        <f>IF(COUNTIF('リスト（不使用）'!$A$5:$A$6,単年カーブ!$A$1),"希望数量入力ください",'単年（2027年度）'!$E$12*単年カーブ!$R$3+'単年（2027年度）'!$E$12*(1-単年カーブ!$R$3)*単年カーブ!Q7090)</f>
        <v>0</v>
      </c>
      <c r="G7090" s="47">
        <f t="shared" si="773"/>
        <v>0</v>
      </c>
      <c r="M7090">
        <f t="shared" si="774"/>
        <v>8</v>
      </c>
      <c r="N7090">
        <f>IF(OR(WEEKDAY(A7090)=1,WEEKDAY(A7090)=7,COUNTIF('2027祝日等（不使用）'!$A$1:$A$20,単年カーブ!A7090)=1),0,1)</f>
        <v>1</v>
      </c>
      <c r="O7090">
        <f t="shared" si="771"/>
        <v>31</v>
      </c>
      <c r="P7090">
        <f t="shared" si="775"/>
        <v>1</v>
      </c>
      <c r="Q7090">
        <f t="shared" si="776"/>
        <v>1</v>
      </c>
    </row>
    <row r="7091" spans="1:17" ht="19.5" x14ac:dyDescent="0.4">
      <c r="A7091" s="33">
        <f t="shared" si="770"/>
        <v>46625</v>
      </c>
      <c r="B7091" s="27" t="str">
        <f t="shared" si="772"/>
        <v>(木)</v>
      </c>
      <c r="C7091" s="34">
        <v>0.64583333333333304</v>
      </c>
      <c r="D7091" s="16" t="s">
        <v>18</v>
      </c>
      <c r="E7091" s="35">
        <v>0.66666666666666696</v>
      </c>
      <c r="F7091" s="50">
        <f>IF(COUNTIF('リスト（不使用）'!$A$5:$A$6,単年カーブ!$A$1),"希望数量入力ください",'単年（2027年度）'!$E$12*単年カーブ!$R$3+'単年（2027年度）'!$E$12*(1-単年カーブ!$R$3)*単年カーブ!Q7091)</f>
        <v>0</v>
      </c>
      <c r="G7091" s="47">
        <f t="shared" si="773"/>
        <v>0</v>
      </c>
      <c r="M7091">
        <f t="shared" si="774"/>
        <v>8</v>
      </c>
      <c r="N7091">
        <f>IF(OR(WEEKDAY(A7091)=1,WEEKDAY(A7091)=7,COUNTIF('2027祝日等（不使用）'!$A$1:$A$20,単年カーブ!A7091)=1),0,1)</f>
        <v>1</v>
      </c>
      <c r="O7091">
        <f t="shared" si="771"/>
        <v>32</v>
      </c>
      <c r="P7091">
        <f t="shared" si="775"/>
        <v>1</v>
      </c>
      <c r="Q7091">
        <f t="shared" si="776"/>
        <v>1</v>
      </c>
    </row>
    <row r="7092" spans="1:17" ht="19.5" x14ac:dyDescent="0.4">
      <c r="A7092" s="33">
        <f t="shared" ref="A7092:A7155" si="777">A7044+1</f>
        <v>46625</v>
      </c>
      <c r="B7092" s="27" t="str">
        <f t="shared" si="772"/>
        <v>(木)</v>
      </c>
      <c r="C7092" s="34">
        <v>0.66666666666666696</v>
      </c>
      <c r="D7092" s="16" t="s">
        <v>18</v>
      </c>
      <c r="E7092" s="35">
        <v>0.6875</v>
      </c>
      <c r="F7092" s="50">
        <f>IF(COUNTIF('リスト（不使用）'!$A$5:$A$6,単年カーブ!$A$1),"希望数量入力ください",'単年（2027年度）'!$E$12*単年カーブ!$R$3+'単年（2027年度）'!$E$12*(1-単年カーブ!$R$3)*単年カーブ!Q7092)</f>
        <v>0</v>
      </c>
      <c r="G7092" s="47">
        <f t="shared" si="773"/>
        <v>0</v>
      </c>
      <c r="M7092">
        <f t="shared" si="774"/>
        <v>8</v>
      </c>
      <c r="N7092">
        <f>IF(OR(WEEKDAY(A7092)=1,WEEKDAY(A7092)=7,COUNTIF('2027祝日等（不使用）'!$A$1:$A$20,単年カーブ!A7092)=1),0,1)</f>
        <v>1</v>
      </c>
      <c r="O7092">
        <f t="shared" ref="O7092:O7155" si="778">O7044</f>
        <v>33</v>
      </c>
      <c r="P7092">
        <f t="shared" si="775"/>
        <v>1</v>
      </c>
      <c r="Q7092">
        <f t="shared" si="776"/>
        <v>1</v>
      </c>
    </row>
    <row r="7093" spans="1:17" ht="19.5" x14ac:dyDescent="0.4">
      <c r="A7093" s="33">
        <f t="shared" si="777"/>
        <v>46625</v>
      </c>
      <c r="B7093" s="27" t="str">
        <f t="shared" si="772"/>
        <v>(木)</v>
      </c>
      <c r="C7093" s="34">
        <v>0.6875</v>
      </c>
      <c r="D7093" s="16" t="s">
        <v>18</v>
      </c>
      <c r="E7093" s="35">
        <v>0.70833333333333304</v>
      </c>
      <c r="F7093" s="50">
        <f>IF(COUNTIF('リスト（不使用）'!$A$5:$A$6,単年カーブ!$A$1),"希望数量入力ください",'単年（2027年度）'!$E$12*単年カーブ!$R$3+'単年（2027年度）'!$E$12*(1-単年カーブ!$R$3)*単年カーブ!Q7093)</f>
        <v>0</v>
      </c>
      <c r="G7093" s="47">
        <f t="shared" si="773"/>
        <v>0</v>
      </c>
      <c r="M7093">
        <f t="shared" si="774"/>
        <v>8</v>
      </c>
      <c r="N7093">
        <f>IF(OR(WEEKDAY(A7093)=1,WEEKDAY(A7093)=7,COUNTIF('2027祝日等（不使用）'!$A$1:$A$20,単年カーブ!A7093)=1),0,1)</f>
        <v>1</v>
      </c>
      <c r="O7093">
        <f t="shared" si="778"/>
        <v>34</v>
      </c>
      <c r="P7093">
        <f t="shared" si="775"/>
        <v>1</v>
      </c>
      <c r="Q7093">
        <f t="shared" si="776"/>
        <v>1</v>
      </c>
    </row>
    <row r="7094" spans="1:17" ht="19.5" x14ac:dyDescent="0.4">
      <c r="A7094" s="33">
        <f t="shared" si="777"/>
        <v>46625</v>
      </c>
      <c r="B7094" s="27" t="str">
        <f t="shared" si="772"/>
        <v>(木)</v>
      </c>
      <c r="C7094" s="34">
        <v>0.70833333333333304</v>
      </c>
      <c r="D7094" s="16" t="s">
        <v>18</v>
      </c>
      <c r="E7094" s="35">
        <v>0.72916666666666696</v>
      </c>
      <c r="F7094" s="50">
        <f>IF(COUNTIF('リスト（不使用）'!$A$5:$A$6,単年カーブ!$A$1),"希望数量入力ください",'単年（2027年度）'!$E$12*単年カーブ!$R$3+'単年（2027年度）'!$E$12*(1-単年カーブ!$R$3)*単年カーブ!Q7094)</f>
        <v>0</v>
      </c>
      <c r="G7094" s="47">
        <f t="shared" si="773"/>
        <v>0</v>
      </c>
      <c r="M7094">
        <f t="shared" si="774"/>
        <v>8</v>
      </c>
      <c r="N7094">
        <f>IF(OR(WEEKDAY(A7094)=1,WEEKDAY(A7094)=7,COUNTIF('2027祝日等（不使用）'!$A$1:$A$20,単年カーブ!A7094)=1),0,1)</f>
        <v>1</v>
      </c>
      <c r="O7094">
        <f t="shared" si="778"/>
        <v>35</v>
      </c>
      <c r="P7094">
        <f t="shared" si="775"/>
        <v>1</v>
      </c>
      <c r="Q7094">
        <f t="shared" si="776"/>
        <v>1</v>
      </c>
    </row>
    <row r="7095" spans="1:17" ht="19.5" x14ac:dyDescent="0.4">
      <c r="A7095" s="33">
        <f t="shared" si="777"/>
        <v>46625</v>
      </c>
      <c r="B7095" s="27" t="str">
        <f t="shared" si="772"/>
        <v>(木)</v>
      </c>
      <c r="C7095" s="34">
        <v>0.72916666666666696</v>
      </c>
      <c r="D7095" s="16" t="s">
        <v>18</v>
      </c>
      <c r="E7095" s="35">
        <v>0.75</v>
      </c>
      <c r="F7095" s="50">
        <f>IF(COUNTIF('リスト（不使用）'!$A$5:$A$6,単年カーブ!$A$1),"希望数量入力ください",'単年（2027年度）'!$E$12*単年カーブ!$R$3+'単年（2027年度）'!$E$12*(1-単年カーブ!$R$3)*単年カーブ!Q7095)</f>
        <v>0</v>
      </c>
      <c r="G7095" s="47">
        <f t="shared" si="773"/>
        <v>0</v>
      </c>
      <c r="M7095">
        <f t="shared" si="774"/>
        <v>8</v>
      </c>
      <c r="N7095">
        <f>IF(OR(WEEKDAY(A7095)=1,WEEKDAY(A7095)=7,COUNTIF('2027祝日等（不使用）'!$A$1:$A$20,単年カーブ!A7095)=1),0,1)</f>
        <v>1</v>
      </c>
      <c r="O7095">
        <f t="shared" si="778"/>
        <v>36</v>
      </c>
      <c r="P7095">
        <f t="shared" si="775"/>
        <v>1</v>
      </c>
      <c r="Q7095">
        <f t="shared" si="776"/>
        <v>1</v>
      </c>
    </row>
    <row r="7096" spans="1:17" ht="19.5" x14ac:dyDescent="0.4">
      <c r="A7096" s="33">
        <f t="shared" si="777"/>
        <v>46625</v>
      </c>
      <c r="B7096" s="27" t="str">
        <f t="shared" si="772"/>
        <v>(木)</v>
      </c>
      <c r="C7096" s="34">
        <v>0.75</v>
      </c>
      <c r="D7096" s="16" t="s">
        <v>18</v>
      </c>
      <c r="E7096" s="35">
        <v>0.77083333333333304</v>
      </c>
      <c r="F7096" s="50">
        <f>IF(COUNTIF('リスト（不使用）'!$A$5:$A$6,単年カーブ!$A$1),"希望数量入力ください",'単年（2027年度）'!$E$12*単年カーブ!$R$3+'単年（2027年度）'!$E$12*(1-単年カーブ!$R$3)*単年カーブ!Q7096)</f>
        <v>0</v>
      </c>
      <c r="G7096" s="47">
        <f t="shared" si="773"/>
        <v>0</v>
      </c>
      <c r="M7096">
        <f t="shared" si="774"/>
        <v>8</v>
      </c>
      <c r="N7096">
        <f>IF(OR(WEEKDAY(A7096)=1,WEEKDAY(A7096)=7,COUNTIF('2027祝日等（不使用）'!$A$1:$A$20,単年カーブ!A7096)=1),0,1)</f>
        <v>1</v>
      </c>
      <c r="O7096">
        <f t="shared" si="778"/>
        <v>37</v>
      </c>
      <c r="P7096">
        <f t="shared" si="775"/>
        <v>1</v>
      </c>
      <c r="Q7096">
        <f t="shared" si="776"/>
        <v>1</v>
      </c>
    </row>
    <row r="7097" spans="1:17" ht="19.5" x14ac:dyDescent="0.4">
      <c r="A7097" s="33">
        <f t="shared" si="777"/>
        <v>46625</v>
      </c>
      <c r="B7097" s="27" t="str">
        <f t="shared" si="772"/>
        <v>(木)</v>
      </c>
      <c r="C7097" s="34">
        <v>0.77083333333333304</v>
      </c>
      <c r="D7097" s="16" t="s">
        <v>18</v>
      </c>
      <c r="E7097" s="35">
        <v>0.79166666666666696</v>
      </c>
      <c r="F7097" s="50">
        <f>IF(COUNTIF('リスト（不使用）'!$A$5:$A$6,単年カーブ!$A$1),"希望数量入力ください",'単年（2027年度）'!$E$12*単年カーブ!$R$3+'単年（2027年度）'!$E$12*(1-単年カーブ!$R$3)*単年カーブ!Q7097)</f>
        <v>0</v>
      </c>
      <c r="G7097" s="47">
        <f t="shared" si="773"/>
        <v>0</v>
      </c>
      <c r="M7097">
        <f t="shared" si="774"/>
        <v>8</v>
      </c>
      <c r="N7097">
        <f>IF(OR(WEEKDAY(A7097)=1,WEEKDAY(A7097)=7,COUNTIF('2027祝日等（不使用）'!$A$1:$A$20,単年カーブ!A7097)=1),0,1)</f>
        <v>1</v>
      </c>
      <c r="O7097">
        <f t="shared" si="778"/>
        <v>38</v>
      </c>
      <c r="P7097">
        <f t="shared" si="775"/>
        <v>1</v>
      </c>
      <c r="Q7097">
        <f t="shared" si="776"/>
        <v>1</v>
      </c>
    </row>
    <row r="7098" spans="1:17" ht="19.5" x14ac:dyDescent="0.4">
      <c r="A7098" s="33">
        <f t="shared" si="777"/>
        <v>46625</v>
      </c>
      <c r="B7098" s="27" t="str">
        <f t="shared" si="772"/>
        <v>(木)</v>
      </c>
      <c r="C7098" s="34">
        <v>0.79166666666666696</v>
      </c>
      <c r="D7098" s="16" t="s">
        <v>18</v>
      </c>
      <c r="E7098" s="35">
        <v>0.8125</v>
      </c>
      <c r="F7098" s="50">
        <f>IF(COUNTIF('リスト（不使用）'!$A$5:$A$6,単年カーブ!$A$1),"希望数量入力ください",'単年（2027年度）'!$E$12*単年カーブ!$R$3+'単年（2027年度）'!$E$12*(1-単年カーブ!$R$3)*単年カーブ!Q7098)</f>
        <v>0</v>
      </c>
      <c r="G7098" s="47">
        <f t="shared" si="773"/>
        <v>0</v>
      </c>
      <c r="M7098">
        <f t="shared" si="774"/>
        <v>8</v>
      </c>
      <c r="N7098">
        <f>IF(OR(WEEKDAY(A7098)=1,WEEKDAY(A7098)=7,COUNTIF('2027祝日等（不使用）'!$A$1:$A$20,単年カーブ!A7098)=1),0,1)</f>
        <v>1</v>
      </c>
      <c r="O7098">
        <f t="shared" si="778"/>
        <v>39</v>
      </c>
      <c r="P7098">
        <f t="shared" si="775"/>
        <v>1</v>
      </c>
      <c r="Q7098">
        <f t="shared" si="776"/>
        <v>1</v>
      </c>
    </row>
    <row r="7099" spans="1:17" ht="19.5" x14ac:dyDescent="0.4">
      <c r="A7099" s="33">
        <f t="shared" si="777"/>
        <v>46625</v>
      </c>
      <c r="B7099" s="27" t="str">
        <f t="shared" si="772"/>
        <v>(木)</v>
      </c>
      <c r="C7099" s="34">
        <v>0.8125</v>
      </c>
      <c r="D7099" s="16" t="s">
        <v>18</v>
      </c>
      <c r="E7099" s="35">
        <v>0.83333333333333304</v>
      </c>
      <c r="F7099" s="50">
        <f>IF(COUNTIF('リスト（不使用）'!$A$5:$A$6,単年カーブ!$A$1),"希望数量入力ください",'単年（2027年度）'!$E$12*単年カーブ!$R$3+'単年（2027年度）'!$E$12*(1-単年カーブ!$R$3)*単年カーブ!Q7099)</f>
        <v>0</v>
      </c>
      <c r="G7099" s="47">
        <f t="shared" si="773"/>
        <v>0</v>
      </c>
      <c r="M7099">
        <f t="shared" si="774"/>
        <v>8</v>
      </c>
      <c r="N7099">
        <f>IF(OR(WEEKDAY(A7099)=1,WEEKDAY(A7099)=7,COUNTIF('2027祝日等（不使用）'!$A$1:$A$20,単年カーブ!A7099)=1),0,1)</f>
        <v>1</v>
      </c>
      <c r="O7099">
        <f t="shared" si="778"/>
        <v>40</v>
      </c>
      <c r="P7099">
        <f t="shared" si="775"/>
        <v>1</v>
      </c>
      <c r="Q7099">
        <f t="shared" si="776"/>
        <v>1</v>
      </c>
    </row>
    <row r="7100" spans="1:17" ht="19.5" x14ac:dyDescent="0.4">
      <c r="A7100" s="33">
        <f t="shared" si="777"/>
        <v>46625</v>
      </c>
      <c r="B7100" s="27" t="str">
        <f t="shared" si="772"/>
        <v>(木)</v>
      </c>
      <c r="C7100" s="34">
        <v>0.83333333333333304</v>
      </c>
      <c r="D7100" s="16" t="s">
        <v>18</v>
      </c>
      <c r="E7100" s="35">
        <v>0.85416666666666696</v>
      </c>
      <c r="F7100" s="50">
        <f>IF(COUNTIF('リスト（不使用）'!$A$5:$A$6,単年カーブ!$A$1),"希望数量入力ください",'単年（2027年度）'!$E$12*単年カーブ!$R$3+'単年（2027年度）'!$E$12*(1-単年カーブ!$R$3)*単年カーブ!Q7100)</f>
        <v>0</v>
      </c>
      <c r="G7100" s="47">
        <f t="shared" si="773"/>
        <v>0</v>
      </c>
      <c r="M7100">
        <f t="shared" si="774"/>
        <v>8</v>
      </c>
      <c r="N7100">
        <f>IF(OR(WEEKDAY(A7100)=1,WEEKDAY(A7100)=7,COUNTIF('2027祝日等（不使用）'!$A$1:$A$20,単年カーブ!A7100)=1),0,1)</f>
        <v>1</v>
      </c>
      <c r="O7100">
        <f t="shared" si="778"/>
        <v>41</v>
      </c>
      <c r="P7100">
        <f t="shared" si="775"/>
        <v>0</v>
      </c>
      <c r="Q7100">
        <f t="shared" si="776"/>
        <v>0</v>
      </c>
    </row>
    <row r="7101" spans="1:17" ht="19.5" x14ac:dyDescent="0.4">
      <c r="A7101" s="33">
        <f t="shared" si="777"/>
        <v>46625</v>
      </c>
      <c r="B7101" s="27" t="str">
        <f t="shared" si="772"/>
        <v>(木)</v>
      </c>
      <c r="C7101" s="34">
        <v>0.85416666666666696</v>
      </c>
      <c r="D7101" s="16" t="s">
        <v>18</v>
      </c>
      <c r="E7101" s="35">
        <v>0.875</v>
      </c>
      <c r="F7101" s="50">
        <f>IF(COUNTIF('リスト（不使用）'!$A$5:$A$6,単年カーブ!$A$1),"希望数量入力ください",'単年（2027年度）'!$E$12*単年カーブ!$R$3+'単年（2027年度）'!$E$12*(1-単年カーブ!$R$3)*単年カーブ!Q7101)</f>
        <v>0</v>
      </c>
      <c r="G7101" s="47">
        <f t="shared" si="773"/>
        <v>0</v>
      </c>
      <c r="M7101">
        <f t="shared" si="774"/>
        <v>8</v>
      </c>
      <c r="N7101">
        <f>IF(OR(WEEKDAY(A7101)=1,WEEKDAY(A7101)=7,COUNTIF('2027祝日等（不使用）'!$A$1:$A$20,単年カーブ!A7101)=1),0,1)</f>
        <v>1</v>
      </c>
      <c r="O7101">
        <f t="shared" si="778"/>
        <v>42</v>
      </c>
      <c r="P7101">
        <f t="shared" si="775"/>
        <v>0</v>
      </c>
      <c r="Q7101">
        <f t="shared" si="776"/>
        <v>0</v>
      </c>
    </row>
    <row r="7102" spans="1:17" ht="19.5" x14ac:dyDescent="0.4">
      <c r="A7102" s="33">
        <f t="shared" si="777"/>
        <v>46625</v>
      </c>
      <c r="B7102" s="27" t="str">
        <f t="shared" si="772"/>
        <v>(木)</v>
      </c>
      <c r="C7102" s="34">
        <v>0.875</v>
      </c>
      <c r="D7102" s="16" t="s">
        <v>18</v>
      </c>
      <c r="E7102" s="35">
        <v>0.89583333333333304</v>
      </c>
      <c r="F7102" s="50">
        <f>IF(COUNTIF('リスト（不使用）'!$A$5:$A$6,単年カーブ!$A$1),"希望数量入力ください",'単年（2027年度）'!$E$12*単年カーブ!$R$3+'単年（2027年度）'!$E$12*(1-単年カーブ!$R$3)*単年カーブ!Q7102)</f>
        <v>0</v>
      </c>
      <c r="G7102" s="47">
        <f t="shared" si="773"/>
        <v>0</v>
      </c>
      <c r="M7102">
        <f t="shared" si="774"/>
        <v>8</v>
      </c>
      <c r="N7102">
        <f>IF(OR(WEEKDAY(A7102)=1,WEEKDAY(A7102)=7,COUNTIF('2027祝日等（不使用）'!$A$1:$A$20,単年カーブ!A7102)=1),0,1)</f>
        <v>1</v>
      </c>
      <c r="O7102">
        <f t="shared" si="778"/>
        <v>43</v>
      </c>
      <c r="P7102">
        <f t="shared" si="775"/>
        <v>0</v>
      </c>
      <c r="Q7102">
        <f t="shared" si="776"/>
        <v>0</v>
      </c>
    </row>
    <row r="7103" spans="1:17" ht="19.5" x14ac:dyDescent="0.4">
      <c r="A7103" s="33">
        <f t="shared" si="777"/>
        <v>46625</v>
      </c>
      <c r="B7103" s="27" t="str">
        <f t="shared" si="772"/>
        <v>(木)</v>
      </c>
      <c r="C7103" s="34">
        <v>0.89583333333333304</v>
      </c>
      <c r="D7103" s="16" t="s">
        <v>18</v>
      </c>
      <c r="E7103" s="35">
        <v>0.91666666666666696</v>
      </c>
      <c r="F7103" s="50">
        <f>IF(COUNTIF('リスト（不使用）'!$A$5:$A$6,単年カーブ!$A$1),"希望数量入力ください",'単年（2027年度）'!$E$12*単年カーブ!$R$3+'単年（2027年度）'!$E$12*(1-単年カーブ!$R$3)*単年カーブ!Q7103)</f>
        <v>0</v>
      </c>
      <c r="G7103" s="47">
        <f t="shared" si="773"/>
        <v>0</v>
      </c>
      <c r="M7103">
        <f t="shared" si="774"/>
        <v>8</v>
      </c>
      <c r="N7103">
        <f>IF(OR(WEEKDAY(A7103)=1,WEEKDAY(A7103)=7,COUNTIF('2027祝日等（不使用）'!$A$1:$A$20,単年カーブ!A7103)=1),0,1)</f>
        <v>1</v>
      </c>
      <c r="O7103">
        <f t="shared" si="778"/>
        <v>44</v>
      </c>
      <c r="P7103">
        <f t="shared" si="775"/>
        <v>0</v>
      </c>
      <c r="Q7103">
        <f t="shared" si="776"/>
        <v>0</v>
      </c>
    </row>
    <row r="7104" spans="1:17" ht="19.5" x14ac:dyDescent="0.4">
      <c r="A7104" s="33">
        <f t="shared" si="777"/>
        <v>46625</v>
      </c>
      <c r="B7104" s="27" t="str">
        <f t="shared" si="772"/>
        <v>(木)</v>
      </c>
      <c r="C7104" s="34">
        <v>0.91666666666666696</v>
      </c>
      <c r="D7104" s="16" t="s">
        <v>18</v>
      </c>
      <c r="E7104" s="35">
        <v>0.9375</v>
      </c>
      <c r="F7104" s="50">
        <f>IF(COUNTIF('リスト（不使用）'!$A$5:$A$6,単年カーブ!$A$1),"希望数量入力ください",'単年（2027年度）'!$E$12*単年カーブ!$R$3+'単年（2027年度）'!$E$12*(1-単年カーブ!$R$3)*単年カーブ!Q7104)</f>
        <v>0</v>
      </c>
      <c r="G7104" s="47">
        <f t="shared" si="773"/>
        <v>0</v>
      </c>
      <c r="M7104">
        <f t="shared" si="774"/>
        <v>8</v>
      </c>
      <c r="N7104">
        <f>IF(OR(WEEKDAY(A7104)=1,WEEKDAY(A7104)=7,COUNTIF('2027祝日等（不使用）'!$A$1:$A$20,単年カーブ!A7104)=1),0,1)</f>
        <v>1</v>
      </c>
      <c r="O7104">
        <f t="shared" si="778"/>
        <v>45</v>
      </c>
      <c r="P7104">
        <f t="shared" si="775"/>
        <v>0</v>
      </c>
      <c r="Q7104">
        <f t="shared" si="776"/>
        <v>0</v>
      </c>
    </row>
    <row r="7105" spans="1:17" ht="19.5" x14ac:dyDescent="0.4">
      <c r="A7105" s="33">
        <f t="shared" si="777"/>
        <v>46625</v>
      </c>
      <c r="B7105" s="27" t="str">
        <f t="shared" si="772"/>
        <v>(木)</v>
      </c>
      <c r="C7105" s="34">
        <v>0.9375</v>
      </c>
      <c r="D7105" s="16" t="s">
        <v>18</v>
      </c>
      <c r="E7105" s="35">
        <v>0.95833333333333304</v>
      </c>
      <c r="F7105" s="50">
        <f>IF(COUNTIF('リスト（不使用）'!$A$5:$A$6,単年カーブ!$A$1),"希望数量入力ください",'単年（2027年度）'!$E$12*単年カーブ!$R$3+'単年（2027年度）'!$E$12*(1-単年カーブ!$R$3)*単年カーブ!Q7105)</f>
        <v>0</v>
      </c>
      <c r="G7105" s="47">
        <f t="shared" si="773"/>
        <v>0</v>
      </c>
      <c r="M7105">
        <f t="shared" si="774"/>
        <v>8</v>
      </c>
      <c r="N7105">
        <f>IF(OR(WEEKDAY(A7105)=1,WEEKDAY(A7105)=7,COUNTIF('2027祝日等（不使用）'!$A$1:$A$20,単年カーブ!A7105)=1),0,1)</f>
        <v>1</v>
      </c>
      <c r="O7105">
        <f t="shared" si="778"/>
        <v>46</v>
      </c>
      <c r="P7105">
        <f t="shared" si="775"/>
        <v>0</v>
      </c>
      <c r="Q7105">
        <f t="shared" si="776"/>
        <v>0</v>
      </c>
    </row>
    <row r="7106" spans="1:17" ht="19.5" x14ac:dyDescent="0.4">
      <c r="A7106" s="33">
        <f t="shared" si="777"/>
        <v>46625</v>
      </c>
      <c r="B7106" s="27" t="str">
        <f t="shared" si="772"/>
        <v>(木)</v>
      </c>
      <c r="C7106" s="34">
        <v>0.95833333333333304</v>
      </c>
      <c r="D7106" s="16" t="s">
        <v>18</v>
      </c>
      <c r="E7106" s="35">
        <v>0.97916666666666696</v>
      </c>
      <c r="F7106" s="50">
        <f>IF(COUNTIF('リスト（不使用）'!$A$5:$A$6,単年カーブ!$A$1),"希望数量入力ください",'単年（2027年度）'!$E$12*単年カーブ!$R$3+'単年（2027年度）'!$E$12*(1-単年カーブ!$R$3)*単年カーブ!Q7106)</f>
        <v>0</v>
      </c>
      <c r="G7106" s="47">
        <f t="shared" si="773"/>
        <v>0</v>
      </c>
      <c r="M7106">
        <f t="shared" si="774"/>
        <v>8</v>
      </c>
      <c r="N7106">
        <f>IF(OR(WEEKDAY(A7106)=1,WEEKDAY(A7106)=7,COUNTIF('2027祝日等（不使用）'!$A$1:$A$20,単年カーブ!A7106)=1),0,1)</f>
        <v>1</v>
      </c>
      <c r="O7106">
        <f t="shared" si="778"/>
        <v>47</v>
      </c>
      <c r="P7106">
        <f t="shared" si="775"/>
        <v>0</v>
      </c>
      <c r="Q7106">
        <f t="shared" si="776"/>
        <v>0</v>
      </c>
    </row>
    <row r="7107" spans="1:17" ht="19.5" x14ac:dyDescent="0.4">
      <c r="A7107" s="33">
        <f t="shared" si="777"/>
        <v>46625</v>
      </c>
      <c r="B7107" s="27" t="str">
        <f t="shared" si="772"/>
        <v>(木)</v>
      </c>
      <c r="C7107" s="34">
        <v>0.97916666666666696</v>
      </c>
      <c r="D7107" s="16" t="s">
        <v>18</v>
      </c>
      <c r="E7107" s="35" t="s">
        <v>17</v>
      </c>
      <c r="F7107" s="50">
        <f>IF(COUNTIF('リスト（不使用）'!$A$5:$A$6,単年カーブ!$A$1),"希望数量入力ください",'単年（2027年度）'!$E$12*単年カーブ!$R$3+'単年（2027年度）'!$E$12*(1-単年カーブ!$R$3)*単年カーブ!Q7107)</f>
        <v>0</v>
      </c>
      <c r="G7107" s="47">
        <f t="shared" si="773"/>
        <v>0</v>
      </c>
      <c r="M7107">
        <f t="shared" si="774"/>
        <v>8</v>
      </c>
      <c r="N7107">
        <f>IF(OR(WEEKDAY(A7107)=1,WEEKDAY(A7107)=7,COUNTIF('2027祝日等（不使用）'!$A$1:$A$20,単年カーブ!A7107)=1),0,1)</f>
        <v>1</v>
      </c>
      <c r="O7107">
        <f t="shared" si="778"/>
        <v>48</v>
      </c>
      <c r="P7107">
        <f t="shared" si="775"/>
        <v>0</v>
      </c>
      <c r="Q7107">
        <f t="shared" si="776"/>
        <v>0</v>
      </c>
    </row>
    <row r="7108" spans="1:17" ht="19.5" x14ac:dyDescent="0.4">
      <c r="A7108" s="33">
        <f t="shared" si="777"/>
        <v>46626</v>
      </c>
      <c r="B7108" s="27" t="str">
        <f t="shared" ref="B7108:B7171" si="779">TEXT(A7108,"(aaa)")</f>
        <v>(金)</v>
      </c>
      <c r="C7108" s="34">
        <v>0</v>
      </c>
      <c r="D7108" s="16" t="s">
        <v>18</v>
      </c>
      <c r="E7108" s="35">
        <v>2.0833333333333332E-2</v>
      </c>
      <c r="F7108" s="50">
        <f>IF(COUNTIF('リスト（不使用）'!$A$5:$A$6,単年カーブ!$A$1),"希望数量入力ください",'単年（2027年度）'!$E$12*単年カーブ!$R$3+'単年（2027年度）'!$E$12*(1-単年カーブ!$R$3)*単年カーブ!Q7108)</f>
        <v>0</v>
      </c>
      <c r="G7108" s="47">
        <f t="shared" ref="G7108:G7171" si="780">F7108/2</f>
        <v>0</v>
      </c>
      <c r="M7108">
        <f t="shared" ref="M7108:M7171" si="781">MONTH(A7108)</f>
        <v>8</v>
      </c>
      <c r="N7108">
        <f>IF(OR(WEEKDAY(A7108)=1,WEEKDAY(A7108)=7,COUNTIF('2027祝日等（不使用）'!$A$1:$A$20,単年カーブ!A7108)=1),0,1)</f>
        <v>1</v>
      </c>
      <c r="O7108">
        <f t="shared" si="778"/>
        <v>1</v>
      </c>
      <c r="P7108">
        <f t="shared" ref="P7108:P7171" si="782">IF(AND(O7108&gt;16,O7108&lt;41),1,0)</f>
        <v>0</v>
      </c>
      <c r="Q7108">
        <f t="shared" ref="Q7108:Q7171" si="783">P7108*N7108</f>
        <v>0</v>
      </c>
    </row>
    <row r="7109" spans="1:17" ht="19.5" x14ac:dyDescent="0.4">
      <c r="A7109" s="33">
        <f t="shared" si="777"/>
        <v>46626</v>
      </c>
      <c r="B7109" s="27" t="str">
        <f t="shared" si="779"/>
        <v>(金)</v>
      </c>
      <c r="C7109" s="34">
        <v>2.0833333333333332E-2</v>
      </c>
      <c r="D7109" s="16" t="s">
        <v>18</v>
      </c>
      <c r="E7109" s="35">
        <v>4.1666666666666664E-2</v>
      </c>
      <c r="F7109" s="50">
        <f>IF(COUNTIF('リスト（不使用）'!$A$5:$A$6,単年カーブ!$A$1),"希望数量入力ください",'単年（2027年度）'!$E$12*単年カーブ!$R$3+'単年（2027年度）'!$E$12*(1-単年カーブ!$R$3)*単年カーブ!Q7109)</f>
        <v>0</v>
      </c>
      <c r="G7109" s="47">
        <f t="shared" si="780"/>
        <v>0</v>
      </c>
      <c r="M7109">
        <f t="shared" si="781"/>
        <v>8</v>
      </c>
      <c r="N7109">
        <f>IF(OR(WEEKDAY(A7109)=1,WEEKDAY(A7109)=7,COUNTIF('2027祝日等（不使用）'!$A$1:$A$20,単年カーブ!A7109)=1),0,1)</f>
        <v>1</v>
      </c>
      <c r="O7109">
        <f t="shared" si="778"/>
        <v>2</v>
      </c>
      <c r="P7109">
        <f t="shared" si="782"/>
        <v>0</v>
      </c>
      <c r="Q7109">
        <f t="shared" si="783"/>
        <v>0</v>
      </c>
    </row>
    <row r="7110" spans="1:17" ht="19.5" x14ac:dyDescent="0.4">
      <c r="A7110" s="33">
        <f t="shared" si="777"/>
        <v>46626</v>
      </c>
      <c r="B7110" s="27" t="str">
        <f t="shared" si="779"/>
        <v>(金)</v>
      </c>
      <c r="C7110" s="34">
        <v>4.1666666666666664E-2</v>
      </c>
      <c r="D7110" s="16" t="s">
        <v>18</v>
      </c>
      <c r="E7110" s="35">
        <v>6.25E-2</v>
      </c>
      <c r="F7110" s="50">
        <f>IF(COUNTIF('リスト（不使用）'!$A$5:$A$6,単年カーブ!$A$1),"希望数量入力ください",'単年（2027年度）'!$E$12*単年カーブ!$R$3+'単年（2027年度）'!$E$12*(1-単年カーブ!$R$3)*単年カーブ!Q7110)</f>
        <v>0</v>
      </c>
      <c r="G7110" s="47">
        <f t="shared" si="780"/>
        <v>0</v>
      </c>
      <c r="M7110">
        <f t="shared" si="781"/>
        <v>8</v>
      </c>
      <c r="N7110">
        <f>IF(OR(WEEKDAY(A7110)=1,WEEKDAY(A7110)=7,COUNTIF('2027祝日等（不使用）'!$A$1:$A$20,単年カーブ!A7110)=1),0,1)</f>
        <v>1</v>
      </c>
      <c r="O7110">
        <f t="shared" si="778"/>
        <v>3</v>
      </c>
      <c r="P7110">
        <f t="shared" si="782"/>
        <v>0</v>
      </c>
      <c r="Q7110">
        <f t="shared" si="783"/>
        <v>0</v>
      </c>
    </row>
    <row r="7111" spans="1:17" ht="19.5" x14ac:dyDescent="0.4">
      <c r="A7111" s="33">
        <f t="shared" si="777"/>
        <v>46626</v>
      </c>
      <c r="B7111" s="27" t="str">
        <f t="shared" si="779"/>
        <v>(金)</v>
      </c>
      <c r="C7111" s="34">
        <v>6.25E-2</v>
      </c>
      <c r="D7111" s="16" t="s">
        <v>18</v>
      </c>
      <c r="E7111" s="35">
        <v>8.3333333333333301E-2</v>
      </c>
      <c r="F7111" s="50">
        <f>IF(COUNTIF('リスト（不使用）'!$A$5:$A$6,単年カーブ!$A$1),"希望数量入力ください",'単年（2027年度）'!$E$12*単年カーブ!$R$3+'単年（2027年度）'!$E$12*(1-単年カーブ!$R$3)*単年カーブ!Q7111)</f>
        <v>0</v>
      </c>
      <c r="G7111" s="47">
        <f t="shared" si="780"/>
        <v>0</v>
      </c>
      <c r="M7111">
        <f t="shared" si="781"/>
        <v>8</v>
      </c>
      <c r="N7111">
        <f>IF(OR(WEEKDAY(A7111)=1,WEEKDAY(A7111)=7,COUNTIF('2027祝日等（不使用）'!$A$1:$A$20,単年カーブ!A7111)=1),0,1)</f>
        <v>1</v>
      </c>
      <c r="O7111">
        <f t="shared" si="778"/>
        <v>4</v>
      </c>
      <c r="P7111">
        <f t="shared" si="782"/>
        <v>0</v>
      </c>
      <c r="Q7111">
        <f t="shared" si="783"/>
        <v>0</v>
      </c>
    </row>
    <row r="7112" spans="1:17" ht="19.5" x14ac:dyDescent="0.4">
      <c r="A7112" s="33">
        <f t="shared" si="777"/>
        <v>46626</v>
      </c>
      <c r="B7112" s="27" t="str">
        <f t="shared" si="779"/>
        <v>(金)</v>
      </c>
      <c r="C7112" s="34">
        <v>8.3333333333333301E-2</v>
      </c>
      <c r="D7112" s="16" t="s">
        <v>18</v>
      </c>
      <c r="E7112" s="35">
        <v>0.104166666666667</v>
      </c>
      <c r="F7112" s="50">
        <f>IF(COUNTIF('リスト（不使用）'!$A$5:$A$6,単年カーブ!$A$1),"希望数量入力ください",'単年（2027年度）'!$E$12*単年カーブ!$R$3+'単年（2027年度）'!$E$12*(1-単年カーブ!$R$3)*単年カーブ!Q7112)</f>
        <v>0</v>
      </c>
      <c r="G7112" s="47">
        <f t="shared" si="780"/>
        <v>0</v>
      </c>
      <c r="M7112">
        <f t="shared" si="781"/>
        <v>8</v>
      </c>
      <c r="N7112">
        <f>IF(OR(WEEKDAY(A7112)=1,WEEKDAY(A7112)=7,COUNTIF('2027祝日等（不使用）'!$A$1:$A$20,単年カーブ!A7112)=1),0,1)</f>
        <v>1</v>
      </c>
      <c r="O7112">
        <f t="shared" si="778"/>
        <v>5</v>
      </c>
      <c r="P7112">
        <f t="shared" si="782"/>
        <v>0</v>
      </c>
      <c r="Q7112">
        <f t="shared" si="783"/>
        <v>0</v>
      </c>
    </row>
    <row r="7113" spans="1:17" ht="19.5" x14ac:dyDescent="0.4">
      <c r="A7113" s="33">
        <f t="shared" si="777"/>
        <v>46626</v>
      </c>
      <c r="B7113" s="27" t="str">
        <f t="shared" si="779"/>
        <v>(金)</v>
      </c>
      <c r="C7113" s="34">
        <v>0.104166666666667</v>
      </c>
      <c r="D7113" s="16" t="s">
        <v>18</v>
      </c>
      <c r="E7113" s="35">
        <v>0.125</v>
      </c>
      <c r="F7113" s="50">
        <f>IF(COUNTIF('リスト（不使用）'!$A$5:$A$6,単年カーブ!$A$1),"希望数量入力ください",'単年（2027年度）'!$E$12*単年カーブ!$R$3+'単年（2027年度）'!$E$12*(1-単年カーブ!$R$3)*単年カーブ!Q7113)</f>
        <v>0</v>
      </c>
      <c r="G7113" s="47">
        <f t="shared" si="780"/>
        <v>0</v>
      </c>
      <c r="M7113">
        <f t="shared" si="781"/>
        <v>8</v>
      </c>
      <c r="N7113">
        <f>IF(OR(WEEKDAY(A7113)=1,WEEKDAY(A7113)=7,COUNTIF('2027祝日等（不使用）'!$A$1:$A$20,単年カーブ!A7113)=1),0,1)</f>
        <v>1</v>
      </c>
      <c r="O7113">
        <f t="shared" si="778"/>
        <v>6</v>
      </c>
      <c r="P7113">
        <f t="shared" si="782"/>
        <v>0</v>
      </c>
      <c r="Q7113">
        <f t="shared" si="783"/>
        <v>0</v>
      </c>
    </row>
    <row r="7114" spans="1:17" ht="19.5" x14ac:dyDescent="0.4">
      <c r="A7114" s="33">
        <f t="shared" si="777"/>
        <v>46626</v>
      </c>
      <c r="B7114" s="27" t="str">
        <f t="shared" si="779"/>
        <v>(金)</v>
      </c>
      <c r="C7114" s="34">
        <v>0.125</v>
      </c>
      <c r="D7114" s="16" t="s">
        <v>18</v>
      </c>
      <c r="E7114" s="35">
        <v>0.14583333333333301</v>
      </c>
      <c r="F7114" s="50">
        <f>IF(COUNTIF('リスト（不使用）'!$A$5:$A$6,単年カーブ!$A$1),"希望数量入力ください",'単年（2027年度）'!$E$12*単年カーブ!$R$3+'単年（2027年度）'!$E$12*(1-単年カーブ!$R$3)*単年カーブ!Q7114)</f>
        <v>0</v>
      </c>
      <c r="G7114" s="47">
        <f t="shared" si="780"/>
        <v>0</v>
      </c>
      <c r="M7114">
        <f t="shared" si="781"/>
        <v>8</v>
      </c>
      <c r="N7114">
        <f>IF(OR(WEEKDAY(A7114)=1,WEEKDAY(A7114)=7,COUNTIF('2027祝日等（不使用）'!$A$1:$A$20,単年カーブ!A7114)=1),0,1)</f>
        <v>1</v>
      </c>
      <c r="O7114">
        <f t="shared" si="778"/>
        <v>7</v>
      </c>
      <c r="P7114">
        <f t="shared" si="782"/>
        <v>0</v>
      </c>
      <c r="Q7114">
        <f t="shared" si="783"/>
        <v>0</v>
      </c>
    </row>
    <row r="7115" spans="1:17" ht="19.5" x14ac:dyDescent="0.4">
      <c r="A7115" s="33">
        <f t="shared" si="777"/>
        <v>46626</v>
      </c>
      <c r="B7115" s="27" t="str">
        <f t="shared" si="779"/>
        <v>(金)</v>
      </c>
      <c r="C7115" s="34">
        <v>0.14583333333333301</v>
      </c>
      <c r="D7115" s="16" t="s">
        <v>18</v>
      </c>
      <c r="E7115" s="35">
        <v>0.16666666666666699</v>
      </c>
      <c r="F7115" s="50">
        <f>IF(COUNTIF('リスト（不使用）'!$A$5:$A$6,単年カーブ!$A$1),"希望数量入力ください",'単年（2027年度）'!$E$12*単年カーブ!$R$3+'単年（2027年度）'!$E$12*(1-単年カーブ!$R$3)*単年カーブ!Q7115)</f>
        <v>0</v>
      </c>
      <c r="G7115" s="47">
        <f t="shared" si="780"/>
        <v>0</v>
      </c>
      <c r="M7115">
        <f t="shared" si="781"/>
        <v>8</v>
      </c>
      <c r="N7115">
        <f>IF(OR(WEEKDAY(A7115)=1,WEEKDAY(A7115)=7,COUNTIF('2027祝日等（不使用）'!$A$1:$A$20,単年カーブ!A7115)=1),0,1)</f>
        <v>1</v>
      </c>
      <c r="O7115">
        <f t="shared" si="778"/>
        <v>8</v>
      </c>
      <c r="P7115">
        <f t="shared" si="782"/>
        <v>0</v>
      </c>
      <c r="Q7115">
        <f t="shared" si="783"/>
        <v>0</v>
      </c>
    </row>
    <row r="7116" spans="1:17" ht="19.5" x14ac:dyDescent="0.4">
      <c r="A7116" s="33">
        <f t="shared" si="777"/>
        <v>46626</v>
      </c>
      <c r="B7116" s="27" t="str">
        <f t="shared" si="779"/>
        <v>(金)</v>
      </c>
      <c r="C7116" s="34">
        <v>0.16666666666666699</v>
      </c>
      <c r="D7116" s="16" t="s">
        <v>18</v>
      </c>
      <c r="E7116" s="35">
        <v>0.1875</v>
      </c>
      <c r="F7116" s="50">
        <f>IF(COUNTIF('リスト（不使用）'!$A$5:$A$6,単年カーブ!$A$1),"希望数量入力ください",'単年（2027年度）'!$E$12*単年カーブ!$R$3+'単年（2027年度）'!$E$12*(1-単年カーブ!$R$3)*単年カーブ!Q7116)</f>
        <v>0</v>
      </c>
      <c r="G7116" s="47">
        <f t="shared" si="780"/>
        <v>0</v>
      </c>
      <c r="M7116">
        <f t="shared" si="781"/>
        <v>8</v>
      </c>
      <c r="N7116">
        <f>IF(OR(WEEKDAY(A7116)=1,WEEKDAY(A7116)=7,COUNTIF('2027祝日等（不使用）'!$A$1:$A$20,単年カーブ!A7116)=1),0,1)</f>
        <v>1</v>
      </c>
      <c r="O7116">
        <f t="shared" si="778"/>
        <v>9</v>
      </c>
      <c r="P7116">
        <f t="shared" si="782"/>
        <v>0</v>
      </c>
      <c r="Q7116">
        <f t="shared" si="783"/>
        <v>0</v>
      </c>
    </row>
    <row r="7117" spans="1:17" ht="19.5" x14ac:dyDescent="0.4">
      <c r="A7117" s="33">
        <f t="shared" si="777"/>
        <v>46626</v>
      </c>
      <c r="B7117" s="27" t="str">
        <f t="shared" si="779"/>
        <v>(金)</v>
      </c>
      <c r="C7117" s="34">
        <v>0.1875</v>
      </c>
      <c r="D7117" s="16" t="s">
        <v>18</v>
      </c>
      <c r="E7117" s="35">
        <v>0.20833333333333301</v>
      </c>
      <c r="F7117" s="50">
        <f>IF(COUNTIF('リスト（不使用）'!$A$5:$A$6,単年カーブ!$A$1),"希望数量入力ください",'単年（2027年度）'!$E$12*単年カーブ!$R$3+'単年（2027年度）'!$E$12*(1-単年カーブ!$R$3)*単年カーブ!Q7117)</f>
        <v>0</v>
      </c>
      <c r="G7117" s="47">
        <f t="shared" si="780"/>
        <v>0</v>
      </c>
      <c r="M7117">
        <f t="shared" si="781"/>
        <v>8</v>
      </c>
      <c r="N7117">
        <f>IF(OR(WEEKDAY(A7117)=1,WEEKDAY(A7117)=7,COUNTIF('2027祝日等（不使用）'!$A$1:$A$20,単年カーブ!A7117)=1),0,1)</f>
        <v>1</v>
      </c>
      <c r="O7117">
        <f t="shared" si="778"/>
        <v>10</v>
      </c>
      <c r="P7117">
        <f t="shared" si="782"/>
        <v>0</v>
      </c>
      <c r="Q7117">
        <f t="shared" si="783"/>
        <v>0</v>
      </c>
    </row>
    <row r="7118" spans="1:17" ht="19.5" x14ac:dyDescent="0.4">
      <c r="A7118" s="33">
        <f t="shared" si="777"/>
        <v>46626</v>
      </c>
      <c r="B7118" s="27" t="str">
        <f t="shared" si="779"/>
        <v>(金)</v>
      </c>
      <c r="C7118" s="34">
        <v>0.20833333333333301</v>
      </c>
      <c r="D7118" s="16" t="s">
        <v>18</v>
      </c>
      <c r="E7118" s="35">
        <v>0.22916666666666699</v>
      </c>
      <c r="F7118" s="50">
        <f>IF(COUNTIF('リスト（不使用）'!$A$5:$A$6,単年カーブ!$A$1),"希望数量入力ください",'単年（2027年度）'!$E$12*単年カーブ!$R$3+'単年（2027年度）'!$E$12*(1-単年カーブ!$R$3)*単年カーブ!Q7118)</f>
        <v>0</v>
      </c>
      <c r="G7118" s="47">
        <f t="shared" si="780"/>
        <v>0</v>
      </c>
      <c r="M7118">
        <f t="shared" si="781"/>
        <v>8</v>
      </c>
      <c r="N7118">
        <f>IF(OR(WEEKDAY(A7118)=1,WEEKDAY(A7118)=7,COUNTIF('2027祝日等（不使用）'!$A$1:$A$20,単年カーブ!A7118)=1),0,1)</f>
        <v>1</v>
      </c>
      <c r="O7118">
        <f t="shared" si="778"/>
        <v>11</v>
      </c>
      <c r="P7118">
        <f t="shared" si="782"/>
        <v>0</v>
      </c>
      <c r="Q7118">
        <f t="shared" si="783"/>
        <v>0</v>
      </c>
    </row>
    <row r="7119" spans="1:17" ht="19.5" x14ac:dyDescent="0.4">
      <c r="A7119" s="33">
        <f t="shared" si="777"/>
        <v>46626</v>
      </c>
      <c r="B7119" s="27" t="str">
        <f t="shared" si="779"/>
        <v>(金)</v>
      </c>
      <c r="C7119" s="34">
        <v>0.22916666666666699</v>
      </c>
      <c r="D7119" s="16" t="s">
        <v>18</v>
      </c>
      <c r="E7119" s="35">
        <v>0.25</v>
      </c>
      <c r="F7119" s="50">
        <f>IF(COUNTIF('リスト（不使用）'!$A$5:$A$6,単年カーブ!$A$1),"希望数量入力ください",'単年（2027年度）'!$E$12*単年カーブ!$R$3+'単年（2027年度）'!$E$12*(1-単年カーブ!$R$3)*単年カーブ!Q7119)</f>
        <v>0</v>
      </c>
      <c r="G7119" s="47">
        <f t="shared" si="780"/>
        <v>0</v>
      </c>
      <c r="M7119">
        <f t="shared" si="781"/>
        <v>8</v>
      </c>
      <c r="N7119">
        <f>IF(OR(WEEKDAY(A7119)=1,WEEKDAY(A7119)=7,COUNTIF('2027祝日等（不使用）'!$A$1:$A$20,単年カーブ!A7119)=1),0,1)</f>
        <v>1</v>
      </c>
      <c r="O7119">
        <f t="shared" si="778"/>
        <v>12</v>
      </c>
      <c r="P7119">
        <f t="shared" si="782"/>
        <v>0</v>
      </c>
      <c r="Q7119">
        <f t="shared" si="783"/>
        <v>0</v>
      </c>
    </row>
    <row r="7120" spans="1:17" ht="19.5" x14ac:dyDescent="0.4">
      <c r="A7120" s="33">
        <f t="shared" si="777"/>
        <v>46626</v>
      </c>
      <c r="B7120" s="27" t="str">
        <f t="shared" si="779"/>
        <v>(金)</v>
      </c>
      <c r="C7120" s="34">
        <v>0.25</v>
      </c>
      <c r="D7120" s="16" t="s">
        <v>18</v>
      </c>
      <c r="E7120" s="35">
        <v>0.27083333333333298</v>
      </c>
      <c r="F7120" s="50">
        <f>IF(COUNTIF('リスト（不使用）'!$A$5:$A$6,単年カーブ!$A$1),"希望数量入力ください",'単年（2027年度）'!$E$12*単年カーブ!$R$3+'単年（2027年度）'!$E$12*(1-単年カーブ!$R$3)*単年カーブ!Q7120)</f>
        <v>0</v>
      </c>
      <c r="G7120" s="47">
        <f t="shared" si="780"/>
        <v>0</v>
      </c>
      <c r="M7120">
        <f t="shared" si="781"/>
        <v>8</v>
      </c>
      <c r="N7120">
        <f>IF(OR(WEEKDAY(A7120)=1,WEEKDAY(A7120)=7,COUNTIF('2027祝日等（不使用）'!$A$1:$A$20,単年カーブ!A7120)=1),0,1)</f>
        <v>1</v>
      </c>
      <c r="O7120">
        <f t="shared" si="778"/>
        <v>13</v>
      </c>
      <c r="P7120">
        <f t="shared" si="782"/>
        <v>0</v>
      </c>
      <c r="Q7120">
        <f t="shared" si="783"/>
        <v>0</v>
      </c>
    </row>
    <row r="7121" spans="1:17" ht="19.5" x14ac:dyDescent="0.4">
      <c r="A7121" s="33">
        <f t="shared" si="777"/>
        <v>46626</v>
      </c>
      <c r="B7121" s="27" t="str">
        <f t="shared" si="779"/>
        <v>(金)</v>
      </c>
      <c r="C7121" s="34">
        <v>0.27083333333333298</v>
      </c>
      <c r="D7121" s="16" t="s">
        <v>18</v>
      </c>
      <c r="E7121" s="35">
        <v>0.29166666666666702</v>
      </c>
      <c r="F7121" s="50">
        <f>IF(COUNTIF('リスト（不使用）'!$A$5:$A$6,単年カーブ!$A$1),"希望数量入力ください",'単年（2027年度）'!$E$12*単年カーブ!$R$3+'単年（2027年度）'!$E$12*(1-単年カーブ!$R$3)*単年カーブ!Q7121)</f>
        <v>0</v>
      </c>
      <c r="G7121" s="47">
        <f t="shared" si="780"/>
        <v>0</v>
      </c>
      <c r="M7121">
        <f t="shared" si="781"/>
        <v>8</v>
      </c>
      <c r="N7121">
        <f>IF(OR(WEEKDAY(A7121)=1,WEEKDAY(A7121)=7,COUNTIF('2027祝日等（不使用）'!$A$1:$A$20,単年カーブ!A7121)=1),0,1)</f>
        <v>1</v>
      </c>
      <c r="O7121">
        <f t="shared" si="778"/>
        <v>14</v>
      </c>
      <c r="P7121">
        <f t="shared" si="782"/>
        <v>0</v>
      </c>
      <c r="Q7121">
        <f t="shared" si="783"/>
        <v>0</v>
      </c>
    </row>
    <row r="7122" spans="1:17" ht="19.5" x14ac:dyDescent="0.4">
      <c r="A7122" s="33">
        <f t="shared" si="777"/>
        <v>46626</v>
      </c>
      <c r="B7122" s="27" t="str">
        <f t="shared" si="779"/>
        <v>(金)</v>
      </c>
      <c r="C7122" s="34">
        <v>0.29166666666666702</v>
      </c>
      <c r="D7122" s="16" t="s">
        <v>18</v>
      </c>
      <c r="E7122" s="35">
        <v>0.3125</v>
      </c>
      <c r="F7122" s="50">
        <f>IF(COUNTIF('リスト（不使用）'!$A$5:$A$6,単年カーブ!$A$1),"希望数量入力ください",'単年（2027年度）'!$E$12*単年カーブ!$R$3+'単年（2027年度）'!$E$12*(1-単年カーブ!$R$3)*単年カーブ!Q7122)</f>
        <v>0</v>
      </c>
      <c r="G7122" s="47">
        <f t="shared" si="780"/>
        <v>0</v>
      </c>
      <c r="M7122">
        <f t="shared" si="781"/>
        <v>8</v>
      </c>
      <c r="N7122">
        <f>IF(OR(WEEKDAY(A7122)=1,WEEKDAY(A7122)=7,COUNTIF('2027祝日等（不使用）'!$A$1:$A$20,単年カーブ!A7122)=1),0,1)</f>
        <v>1</v>
      </c>
      <c r="O7122">
        <f t="shared" si="778"/>
        <v>15</v>
      </c>
      <c r="P7122">
        <f t="shared" si="782"/>
        <v>0</v>
      </c>
      <c r="Q7122">
        <f t="shared" si="783"/>
        <v>0</v>
      </c>
    </row>
    <row r="7123" spans="1:17" ht="19.5" x14ac:dyDescent="0.4">
      <c r="A7123" s="33">
        <f t="shared" si="777"/>
        <v>46626</v>
      </c>
      <c r="B7123" s="27" t="str">
        <f t="shared" si="779"/>
        <v>(金)</v>
      </c>
      <c r="C7123" s="34">
        <v>0.3125</v>
      </c>
      <c r="D7123" s="16" t="s">
        <v>18</v>
      </c>
      <c r="E7123" s="35">
        <v>0.33333333333333298</v>
      </c>
      <c r="F7123" s="50">
        <f>IF(COUNTIF('リスト（不使用）'!$A$5:$A$6,単年カーブ!$A$1),"希望数量入力ください",'単年（2027年度）'!$E$12*単年カーブ!$R$3+'単年（2027年度）'!$E$12*(1-単年カーブ!$R$3)*単年カーブ!Q7123)</f>
        <v>0</v>
      </c>
      <c r="G7123" s="47">
        <f t="shared" si="780"/>
        <v>0</v>
      </c>
      <c r="M7123">
        <f t="shared" si="781"/>
        <v>8</v>
      </c>
      <c r="N7123">
        <f>IF(OR(WEEKDAY(A7123)=1,WEEKDAY(A7123)=7,COUNTIF('2027祝日等（不使用）'!$A$1:$A$20,単年カーブ!A7123)=1),0,1)</f>
        <v>1</v>
      </c>
      <c r="O7123">
        <f t="shared" si="778"/>
        <v>16</v>
      </c>
      <c r="P7123">
        <f t="shared" si="782"/>
        <v>0</v>
      </c>
      <c r="Q7123">
        <f t="shared" si="783"/>
        <v>0</v>
      </c>
    </row>
    <row r="7124" spans="1:17" ht="19.5" x14ac:dyDescent="0.4">
      <c r="A7124" s="33">
        <f t="shared" si="777"/>
        <v>46626</v>
      </c>
      <c r="B7124" s="27" t="str">
        <f t="shared" si="779"/>
        <v>(金)</v>
      </c>
      <c r="C7124" s="34">
        <v>0.33333333333333298</v>
      </c>
      <c r="D7124" s="16" t="s">
        <v>18</v>
      </c>
      <c r="E7124" s="35">
        <v>0.35416666666666702</v>
      </c>
      <c r="F7124" s="50">
        <f>IF(COUNTIF('リスト（不使用）'!$A$5:$A$6,単年カーブ!$A$1),"希望数量入力ください",'単年（2027年度）'!$E$12*単年カーブ!$R$3+'単年（2027年度）'!$E$12*(1-単年カーブ!$R$3)*単年カーブ!Q7124)</f>
        <v>0</v>
      </c>
      <c r="G7124" s="47">
        <f t="shared" si="780"/>
        <v>0</v>
      </c>
      <c r="M7124">
        <f t="shared" si="781"/>
        <v>8</v>
      </c>
      <c r="N7124">
        <f>IF(OR(WEEKDAY(A7124)=1,WEEKDAY(A7124)=7,COUNTIF('2027祝日等（不使用）'!$A$1:$A$20,単年カーブ!A7124)=1),0,1)</f>
        <v>1</v>
      </c>
      <c r="O7124">
        <f t="shared" si="778"/>
        <v>17</v>
      </c>
      <c r="P7124">
        <f t="shared" si="782"/>
        <v>1</v>
      </c>
      <c r="Q7124">
        <f t="shared" si="783"/>
        <v>1</v>
      </c>
    </row>
    <row r="7125" spans="1:17" ht="19.5" x14ac:dyDescent="0.4">
      <c r="A7125" s="33">
        <f t="shared" si="777"/>
        <v>46626</v>
      </c>
      <c r="B7125" s="27" t="str">
        <f t="shared" si="779"/>
        <v>(金)</v>
      </c>
      <c r="C7125" s="34">
        <v>0.35416666666666702</v>
      </c>
      <c r="D7125" s="16" t="s">
        <v>18</v>
      </c>
      <c r="E7125" s="35">
        <v>0.375</v>
      </c>
      <c r="F7125" s="50">
        <f>IF(COUNTIF('リスト（不使用）'!$A$5:$A$6,単年カーブ!$A$1),"希望数量入力ください",'単年（2027年度）'!$E$12*単年カーブ!$R$3+'単年（2027年度）'!$E$12*(1-単年カーブ!$R$3)*単年カーブ!Q7125)</f>
        <v>0</v>
      </c>
      <c r="G7125" s="47">
        <f t="shared" si="780"/>
        <v>0</v>
      </c>
      <c r="M7125">
        <f t="shared" si="781"/>
        <v>8</v>
      </c>
      <c r="N7125">
        <f>IF(OR(WEEKDAY(A7125)=1,WEEKDAY(A7125)=7,COUNTIF('2027祝日等（不使用）'!$A$1:$A$20,単年カーブ!A7125)=1),0,1)</f>
        <v>1</v>
      </c>
      <c r="O7125">
        <f t="shared" si="778"/>
        <v>18</v>
      </c>
      <c r="P7125">
        <f t="shared" si="782"/>
        <v>1</v>
      </c>
      <c r="Q7125">
        <f t="shared" si="783"/>
        <v>1</v>
      </c>
    </row>
    <row r="7126" spans="1:17" ht="19.5" x14ac:dyDescent="0.4">
      <c r="A7126" s="33">
        <f t="shared" si="777"/>
        <v>46626</v>
      </c>
      <c r="B7126" s="27" t="str">
        <f t="shared" si="779"/>
        <v>(金)</v>
      </c>
      <c r="C7126" s="34">
        <v>0.375</v>
      </c>
      <c r="D7126" s="16" t="s">
        <v>18</v>
      </c>
      <c r="E7126" s="35">
        <v>0.39583333333333298</v>
      </c>
      <c r="F7126" s="50">
        <f>IF(COUNTIF('リスト（不使用）'!$A$5:$A$6,単年カーブ!$A$1),"希望数量入力ください",'単年（2027年度）'!$E$12*単年カーブ!$R$3+'単年（2027年度）'!$E$12*(1-単年カーブ!$R$3)*単年カーブ!Q7126)</f>
        <v>0</v>
      </c>
      <c r="G7126" s="47">
        <f t="shared" si="780"/>
        <v>0</v>
      </c>
      <c r="M7126">
        <f t="shared" si="781"/>
        <v>8</v>
      </c>
      <c r="N7126">
        <f>IF(OR(WEEKDAY(A7126)=1,WEEKDAY(A7126)=7,COUNTIF('2027祝日等（不使用）'!$A$1:$A$20,単年カーブ!A7126)=1),0,1)</f>
        <v>1</v>
      </c>
      <c r="O7126">
        <f t="shared" si="778"/>
        <v>19</v>
      </c>
      <c r="P7126">
        <f t="shared" si="782"/>
        <v>1</v>
      </c>
      <c r="Q7126">
        <f t="shared" si="783"/>
        <v>1</v>
      </c>
    </row>
    <row r="7127" spans="1:17" ht="19.5" x14ac:dyDescent="0.4">
      <c r="A7127" s="33">
        <f t="shared" si="777"/>
        <v>46626</v>
      </c>
      <c r="B7127" s="27" t="str">
        <f t="shared" si="779"/>
        <v>(金)</v>
      </c>
      <c r="C7127" s="34">
        <v>0.39583333333333298</v>
      </c>
      <c r="D7127" s="16" t="s">
        <v>18</v>
      </c>
      <c r="E7127" s="35">
        <v>0.41666666666666702</v>
      </c>
      <c r="F7127" s="50">
        <f>IF(COUNTIF('リスト（不使用）'!$A$5:$A$6,単年カーブ!$A$1),"希望数量入力ください",'単年（2027年度）'!$E$12*単年カーブ!$R$3+'単年（2027年度）'!$E$12*(1-単年カーブ!$R$3)*単年カーブ!Q7127)</f>
        <v>0</v>
      </c>
      <c r="G7127" s="47">
        <f t="shared" si="780"/>
        <v>0</v>
      </c>
      <c r="M7127">
        <f t="shared" si="781"/>
        <v>8</v>
      </c>
      <c r="N7127">
        <f>IF(OR(WEEKDAY(A7127)=1,WEEKDAY(A7127)=7,COUNTIF('2027祝日等（不使用）'!$A$1:$A$20,単年カーブ!A7127)=1),0,1)</f>
        <v>1</v>
      </c>
      <c r="O7127">
        <f t="shared" si="778"/>
        <v>20</v>
      </c>
      <c r="P7127">
        <f t="shared" si="782"/>
        <v>1</v>
      </c>
      <c r="Q7127">
        <f t="shared" si="783"/>
        <v>1</v>
      </c>
    </row>
    <row r="7128" spans="1:17" ht="19.5" x14ac:dyDescent="0.4">
      <c r="A7128" s="33">
        <f t="shared" si="777"/>
        <v>46626</v>
      </c>
      <c r="B7128" s="27" t="str">
        <f t="shared" si="779"/>
        <v>(金)</v>
      </c>
      <c r="C7128" s="34">
        <v>0.41666666666666702</v>
      </c>
      <c r="D7128" s="16" t="s">
        <v>18</v>
      </c>
      <c r="E7128" s="35">
        <v>0.4375</v>
      </c>
      <c r="F7128" s="50">
        <f>IF(COUNTIF('リスト（不使用）'!$A$5:$A$6,単年カーブ!$A$1),"希望数量入力ください",'単年（2027年度）'!$E$12*単年カーブ!$R$3+'単年（2027年度）'!$E$12*(1-単年カーブ!$R$3)*単年カーブ!Q7128)</f>
        <v>0</v>
      </c>
      <c r="G7128" s="47">
        <f t="shared" si="780"/>
        <v>0</v>
      </c>
      <c r="M7128">
        <f t="shared" si="781"/>
        <v>8</v>
      </c>
      <c r="N7128">
        <f>IF(OR(WEEKDAY(A7128)=1,WEEKDAY(A7128)=7,COUNTIF('2027祝日等（不使用）'!$A$1:$A$20,単年カーブ!A7128)=1),0,1)</f>
        <v>1</v>
      </c>
      <c r="O7128">
        <f t="shared" si="778"/>
        <v>21</v>
      </c>
      <c r="P7128">
        <f t="shared" si="782"/>
        <v>1</v>
      </c>
      <c r="Q7128">
        <f t="shared" si="783"/>
        <v>1</v>
      </c>
    </row>
    <row r="7129" spans="1:17" ht="19.5" x14ac:dyDescent="0.4">
      <c r="A7129" s="33">
        <f t="shared" si="777"/>
        <v>46626</v>
      </c>
      <c r="B7129" s="27" t="str">
        <f t="shared" si="779"/>
        <v>(金)</v>
      </c>
      <c r="C7129" s="34">
        <v>0.4375</v>
      </c>
      <c r="D7129" s="16" t="s">
        <v>18</v>
      </c>
      <c r="E7129" s="35">
        <v>0.45833333333333298</v>
      </c>
      <c r="F7129" s="50">
        <f>IF(COUNTIF('リスト（不使用）'!$A$5:$A$6,単年カーブ!$A$1),"希望数量入力ください",'単年（2027年度）'!$E$12*単年カーブ!$R$3+'単年（2027年度）'!$E$12*(1-単年カーブ!$R$3)*単年カーブ!Q7129)</f>
        <v>0</v>
      </c>
      <c r="G7129" s="47">
        <f t="shared" si="780"/>
        <v>0</v>
      </c>
      <c r="M7129">
        <f t="shared" si="781"/>
        <v>8</v>
      </c>
      <c r="N7129">
        <f>IF(OR(WEEKDAY(A7129)=1,WEEKDAY(A7129)=7,COUNTIF('2027祝日等（不使用）'!$A$1:$A$20,単年カーブ!A7129)=1),0,1)</f>
        <v>1</v>
      </c>
      <c r="O7129">
        <f t="shared" si="778"/>
        <v>22</v>
      </c>
      <c r="P7129">
        <f t="shared" si="782"/>
        <v>1</v>
      </c>
      <c r="Q7129">
        <f t="shared" si="783"/>
        <v>1</v>
      </c>
    </row>
    <row r="7130" spans="1:17" ht="19.5" x14ac:dyDescent="0.4">
      <c r="A7130" s="33">
        <f t="shared" si="777"/>
        <v>46626</v>
      </c>
      <c r="B7130" s="27" t="str">
        <f t="shared" si="779"/>
        <v>(金)</v>
      </c>
      <c r="C7130" s="34">
        <v>0.45833333333333298</v>
      </c>
      <c r="D7130" s="16" t="s">
        <v>18</v>
      </c>
      <c r="E7130" s="35">
        <v>0.47916666666666702</v>
      </c>
      <c r="F7130" s="50">
        <f>IF(COUNTIF('リスト（不使用）'!$A$5:$A$6,単年カーブ!$A$1),"希望数量入力ください",'単年（2027年度）'!$E$12*単年カーブ!$R$3+'単年（2027年度）'!$E$12*(1-単年カーブ!$R$3)*単年カーブ!Q7130)</f>
        <v>0</v>
      </c>
      <c r="G7130" s="47">
        <f t="shared" si="780"/>
        <v>0</v>
      </c>
      <c r="M7130">
        <f t="shared" si="781"/>
        <v>8</v>
      </c>
      <c r="N7130">
        <f>IF(OR(WEEKDAY(A7130)=1,WEEKDAY(A7130)=7,COUNTIF('2027祝日等（不使用）'!$A$1:$A$20,単年カーブ!A7130)=1),0,1)</f>
        <v>1</v>
      </c>
      <c r="O7130">
        <f t="shared" si="778"/>
        <v>23</v>
      </c>
      <c r="P7130">
        <f t="shared" si="782"/>
        <v>1</v>
      </c>
      <c r="Q7130">
        <f t="shared" si="783"/>
        <v>1</v>
      </c>
    </row>
    <row r="7131" spans="1:17" ht="19.5" x14ac:dyDescent="0.4">
      <c r="A7131" s="33">
        <f t="shared" si="777"/>
        <v>46626</v>
      </c>
      <c r="B7131" s="27" t="str">
        <f t="shared" si="779"/>
        <v>(金)</v>
      </c>
      <c r="C7131" s="34">
        <v>0.47916666666666702</v>
      </c>
      <c r="D7131" s="16" t="s">
        <v>18</v>
      </c>
      <c r="E7131" s="35">
        <v>0.5</v>
      </c>
      <c r="F7131" s="50">
        <f>IF(COUNTIF('リスト（不使用）'!$A$5:$A$6,単年カーブ!$A$1),"希望数量入力ください",'単年（2027年度）'!$E$12*単年カーブ!$R$3+'単年（2027年度）'!$E$12*(1-単年カーブ!$R$3)*単年カーブ!Q7131)</f>
        <v>0</v>
      </c>
      <c r="G7131" s="47">
        <f t="shared" si="780"/>
        <v>0</v>
      </c>
      <c r="M7131">
        <f t="shared" si="781"/>
        <v>8</v>
      </c>
      <c r="N7131">
        <f>IF(OR(WEEKDAY(A7131)=1,WEEKDAY(A7131)=7,COUNTIF('2027祝日等（不使用）'!$A$1:$A$20,単年カーブ!A7131)=1),0,1)</f>
        <v>1</v>
      </c>
      <c r="O7131">
        <f t="shared" si="778"/>
        <v>24</v>
      </c>
      <c r="P7131">
        <f t="shared" si="782"/>
        <v>1</v>
      </c>
      <c r="Q7131">
        <f t="shared" si="783"/>
        <v>1</v>
      </c>
    </row>
    <row r="7132" spans="1:17" ht="19.5" x14ac:dyDescent="0.4">
      <c r="A7132" s="33">
        <f t="shared" si="777"/>
        <v>46626</v>
      </c>
      <c r="B7132" s="27" t="str">
        <f t="shared" si="779"/>
        <v>(金)</v>
      </c>
      <c r="C7132" s="34">
        <v>0.5</v>
      </c>
      <c r="D7132" s="16" t="s">
        <v>18</v>
      </c>
      <c r="E7132" s="35">
        <v>0.52083333333333304</v>
      </c>
      <c r="F7132" s="50">
        <f>IF(COUNTIF('リスト（不使用）'!$A$5:$A$6,単年カーブ!$A$1),"希望数量入力ください",'単年（2027年度）'!$E$12*単年カーブ!$R$3+'単年（2027年度）'!$E$12*(1-単年カーブ!$R$3)*単年カーブ!Q7132)</f>
        <v>0</v>
      </c>
      <c r="G7132" s="47">
        <f t="shared" si="780"/>
        <v>0</v>
      </c>
      <c r="M7132">
        <f t="shared" si="781"/>
        <v>8</v>
      </c>
      <c r="N7132">
        <f>IF(OR(WEEKDAY(A7132)=1,WEEKDAY(A7132)=7,COUNTIF('2027祝日等（不使用）'!$A$1:$A$20,単年カーブ!A7132)=1),0,1)</f>
        <v>1</v>
      </c>
      <c r="O7132">
        <f t="shared" si="778"/>
        <v>25</v>
      </c>
      <c r="P7132">
        <f t="shared" si="782"/>
        <v>1</v>
      </c>
      <c r="Q7132">
        <f t="shared" si="783"/>
        <v>1</v>
      </c>
    </row>
    <row r="7133" spans="1:17" ht="19.5" x14ac:dyDescent="0.4">
      <c r="A7133" s="33">
        <f t="shared" si="777"/>
        <v>46626</v>
      </c>
      <c r="B7133" s="27" t="str">
        <f t="shared" si="779"/>
        <v>(金)</v>
      </c>
      <c r="C7133" s="34">
        <v>0.52083333333333304</v>
      </c>
      <c r="D7133" s="16" t="s">
        <v>18</v>
      </c>
      <c r="E7133" s="35">
        <v>0.54166666666666696</v>
      </c>
      <c r="F7133" s="50">
        <f>IF(COUNTIF('リスト（不使用）'!$A$5:$A$6,単年カーブ!$A$1),"希望数量入力ください",'単年（2027年度）'!$E$12*単年カーブ!$R$3+'単年（2027年度）'!$E$12*(1-単年カーブ!$R$3)*単年カーブ!Q7133)</f>
        <v>0</v>
      </c>
      <c r="G7133" s="47">
        <f t="shared" si="780"/>
        <v>0</v>
      </c>
      <c r="M7133">
        <f t="shared" si="781"/>
        <v>8</v>
      </c>
      <c r="N7133">
        <f>IF(OR(WEEKDAY(A7133)=1,WEEKDAY(A7133)=7,COUNTIF('2027祝日等（不使用）'!$A$1:$A$20,単年カーブ!A7133)=1),0,1)</f>
        <v>1</v>
      </c>
      <c r="O7133">
        <f t="shared" si="778"/>
        <v>26</v>
      </c>
      <c r="P7133">
        <f t="shared" si="782"/>
        <v>1</v>
      </c>
      <c r="Q7133">
        <f t="shared" si="783"/>
        <v>1</v>
      </c>
    </row>
    <row r="7134" spans="1:17" ht="19.5" x14ac:dyDescent="0.4">
      <c r="A7134" s="33">
        <f t="shared" si="777"/>
        <v>46626</v>
      </c>
      <c r="B7134" s="27" t="str">
        <f t="shared" si="779"/>
        <v>(金)</v>
      </c>
      <c r="C7134" s="34">
        <v>0.54166666666666696</v>
      </c>
      <c r="D7134" s="16" t="s">
        <v>18</v>
      </c>
      <c r="E7134" s="35">
        <v>0.5625</v>
      </c>
      <c r="F7134" s="50">
        <f>IF(COUNTIF('リスト（不使用）'!$A$5:$A$6,単年カーブ!$A$1),"希望数量入力ください",'単年（2027年度）'!$E$12*単年カーブ!$R$3+'単年（2027年度）'!$E$12*(1-単年カーブ!$R$3)*単年カーブ!Q7134)</f>
        <v>0</v>
      </c>
      <c r="G7134" s="47">
        <f t="shared" si="780"/>
        <v>0</v>
      </c>
      <c r="M7134">
        <f t="shared" si="781"/>
        <v>8</v>
      </c>
      <c r="N7134">
        <f>IF(OR(WEEKDAY(A7134)=1,WEEKDAY(A7134)=7,COUNTIF('2027祝日等（不使用）'!$A$1:$A$20,単年カーブ!A7134)=1),0,1)</f>
        <v>1</v>
      </c>
      <c r="O7134">
        <f t="shared" si="778"/>
        <v>27</v>
      </c>
      <c r="P7134">
        <f t="shared" si="782"/>
        <v>1</v>
      </c>
      <c r="Q7134">
        <f t="shared" si="783"/>
        <v>1</v>
      </c>
    </row>
    <row r="7135" spans="1:17" ht="19.5" x14ac:dyDescent="0.4">
      <c r="A7135" s="33">
        <f t="shared" si="777"/>
        <v>46626</v>
      </c>
      <c r="B7135" s="27" t="str">
        <f t="shared" si="779"/>
        <v>(金)</v>
      </c>
      <c r="C7135" s="34">
        <v>0.5625</v>
      </c>
      <c r="D7135" s="16" t="s">
        <v>18</v>
      </c>
      <c r="E7135" s="35">
        <v>0.58333333333333304</v>
      </c>
      <c r="F7135" s="50">
        <f>IF(COUNTIF('リスト（不使用）'!$A$5:$A$6,単年カーブ!$A$1),"希望数量入力ください",'単年（2027年度）'!$E$12*単年カーブ!$R$3+'単年（2027年度）'!$E$12*(1-単年カーブ!$R$3)*単年カーブ!Q7135)</f>
        <v>0</v>
      </c>
      <c r="G7135" s="47">
        <f t="shared" si="780"/>
        <v>0</v>
      </c>
      <c r="M7135">
        <f t="shared" si="781"/>
        <v>8</v>
      </c>
      <c r="N7135">
        <f>IF(OR(WEEKDAY(A7135)=1,WEEKDAY(A7135)=7,COUNTIF('2027祝日等（不使用）'!$A$1:$A$20,単年カーブ!A7135)=1),0,1)</f>
        <v>1</v>
      </c>
      <c r="O7135">
        <f t="shared" si="778"/>
        <v>28</v>
      </c>
      <c r="P7135">
        <f t="shared" si="782"/>
        <v>1</v>
      </c>
      <c r="Q7135">
        <f t="shared" si="783"/>
        <v>1</v>
      </c>
    </row>
    <row r="7136" spans="1:17" ht="19.5" x14ac:dyDescent="0.4">
      <c r="A7136" s="33">
        <f t="shared" si="777"/>
        <v>46626</v>
      </c>
      <c r="B7136" s="27" t="str">
        <f t="shared" si="779"/>
        <v>(金)</v>
      </c>
      <c r="C7136" s="34">
        <v>0.58333333333333304</v>
      </c>
      <c r="D7136" s="16" t="s">
        <v>18</v>
      </c>
      <c r="E7136" s="35">
        <v>0.60416666666666696</v>
      </c>
      <c r="F7136" s="50">
        <f>IF(COUNTIF('リスト（不使用）'!$A$5:$A$6,単年カーブ!$A$1),"希望数量入力ください",'単年（2027年度）'!$E$12*単年カーブ!$R$3+'単年（2027年度）'!$E$12*(1-単年カーブ!$R$3)*単年カーブ!Q7136)</f>
        <v>0</v>
      </c>
      <c r="G7136" s="47">
        <f t="shared" si="780"/>
        <v>0</v>
      </c>
      <c r="M7136">
        <f t="shared" si="781"/>
        <v>8</v>
      </c>
      <c r="N7136">
        <f>IF(OR(WEEKDAY(A7136)=1,WEEKDAY(A7136)=7,COUNTIF('2027祝日等（不使用）'!$A$1:$A$20,単年カーブ!A7136)=1),0,1)</f>
        <v>1</v>
      </c>
      <c r="O7136">
        <f t="shared" si="778"/>
        <v>29</v>
      </c>
      <c r="P7136">
        <f t="shared" si="782"/>
        <v>1</v>
      </c>
      <c r="Q7136">
        <f t="shared" si="783"/>
        <v>1</v>
      </c>
    </row>
    <row r="7137" spans="1:17" ht="19.5" x14ac:dyDescent="0.4">
      <c r="A7137" s="33">
        <f t="shared" si="777"/>
        <v>46626</v>
      </c>
      <c r="B7137" s="27" t="str">
        <f t="shared" si="779"/>
        <v>(金)</v>
      </c>
      <c r="C7137" s="34">
        <v>0.60416666666666696</v>
      </c>
      <c r="D7137" s="16" t="s">
        <v>18</v>
      </c>
      <c r="E7137" s="35">
        <v>0.625</v>
      </c>
      <c r="F7137" s="50">
        <f>IF(COUNTIF('リスト（不使用）'!$A$5:$A$6,単年カーブ!$A$1),"希望数量入力ください",'単年（2027年度）'!$E$12*単年カーブ!$R$3+'単年（2027年度）'!$E$12*(1-単年カーブ!$R$3)*単年カーブ!Q7137)</f>
        <v>0</v>
      </c>
      <c r="G7137" s="47">
        <f t="shared" si="780"/>
        <v>0</v>
      </c>
      <c r="M7137">
        <f t="shared" si="781"/>
        <v>8</v>
      </c>
      <c r="N7137">
        <f>IF(OR(WEEKDAY(A7137)=1,WEEKDAY(A7137)=7,COUNTIF('2027祝日等（不使用）'!$A$1:$A$20,単年カーブ!A7137)=1),0,1)</f>
        <v>1</v>
      </c>
      <c r="O7137">
        <f t="shared" si="778"/>
        <v>30</v>
      </c>
      <c r="P7137">
        <f t="shared" si="782"/>
        <v>1</v>
      </c>
      <c r="Q7137">
        <f t="shared" si="783"/>
        <v>1</v>
      </c>
    </row>
    <row r="7138" spans="1:17" ht="19.5" x14ac:dyDescent="0.4">
      <c r="A7138" s="33">
        <f t="shared" si="777"/>
        <v>46626</v>
      </c>
      <c r="B7138" s="27" t="str">
        <f t="shared" si="779"/>
        <v>(金)</v>
      </c>
      <c r="C7138" s="34">
        <v>0.625</v>
      </c>
      <c r="D7138" s="16" t="s">
        <v>18</v>
      </c>
      <c r="E7138" s="35">
        <v>0.64583333333333304</v>
      </c>
      <c r="F7138" s="50">
        <f>IF(COUNTIF('リスト（不使用）'!$A$5:$A$6,単年カーブ!$A$1),"希望数量入力ください",'単年（2027年度）'!$E$12*単年カーブ!$R$3+'単年（2027年度）'!$E$12*(1-単年カーブ!$R$3)*単年カーブ!Q7138)</f>
        <v>0</v>
      </c>
      <c r="G7138" s="47">
        <f t="shared" si="780"/>
        <v>0</v>
      </c>
      <c r="M7138">
        <f t="shared" si="781"/>
        <v>8</v>
      </c>
      <c r="N7138">
        <f>IF(OR(WEEKDAY(A7138)=1,WEEKDAY(A7138)=7,COUNTIF('2027祝日等（不使用）'!$A$1:$A$20,単年カーブ!A7138)=1),0,1)</f>
        <v>1</v>
      </c>
      <c r="O7138">
        <f t="shared" si="778"/>
        <v>31</v>
      </c>
      <c r="P7138">
        <f t="shared" si="782"/>
        <v>1</v>
      </c>
      <c r="Q7138">
        <f t="shared" si="783"/>
        <v>1</v>
      </c>
    </row>
    <row r="7139" spans="1:17" ht="19.5" x14ac:dyDescent="0.4">
      <c r="A7139" s="33">
        <f t="shared" si="777"/>
        <v>46626</v>
      </c>
      <c r="B7139" s="27" t="str">
        <f t="shared" si="779"/>
        <v>(金)</v>
      </c>
      <c r="C7139" s="34">
        <v>0.64583333333333304</v>
      </c>
      <c r="D7139" s="16" t="s">
        <v>18</v>
      </c>
      <c r="E7139" s="35">
        <v>0.66666666666666696</v>
      </c>
      <c r="F7139" s="50">
        <f>IF(COUNTIF('リスト（不使用）'!$A$5:$A$6,単年カーブ!$A$1),"希望数量入力ください",'単年（2027年度）'!$E$12*単年カーブ!$R$3+'単年（2027年度）'!$E$12*(1-単年カーブ!$R$3)*単年カーブ!Q7139)</f>
        <v>0</v>
      </c>
      <c r="G7139" s="47">
        <f t="shared" si="780"/>
        <v>0</v>
      </c>
      <c r="M7139">
        <f t="shared" si="781"/>
        <v>8</v>
      </c>
      <c r="N7139">
        <f>IF(OR(WEEKDAY(A7139)=1,WEEKDAY(A7139)=7,COUNTIF('2027祝日等（不使用）'!$A$1:$A$20,単年カーブ!A7139)=1),0,1)</f>
        <v>1</v>
      </c>
      <c r="O7139">
        <f t="shared" si="778"/>
        <v>32</v>
      </c>
      <c r="P7139">
        <f t="shared" si="782"/>
        <v>1</v>
      </c>
      <c r="Q7139">
        <f t="shared" si="783"/>
        <v>1</v>
      </c>
    </row>
    <row r="7140" spans="1:17" ht="19.5" x14ac:dyDescent="0.4">
      <c r="A7140" s="33">
        <f t="shared" si="777"/>
        <v>46626</v>
      </c>
      <c r="B7140" s="27" t="str">
        <f t="shared" si="779"/>
        <v>(金)</v>
      </c>
      <c r="C7140" s="34">
        <v>0.66666666666666696</v>
      </c>
      <c r="D7140" s="16" t="s">
        <v>18</v>
      </c>
      <c r="E7140" s="35">
        <v>0.6875</v>
      </c>
      <c r="F7140" s="50">
        <f>IF(COUNTIF('リスト（不使用）'!$A$5:$A$6,単年カーブ!$A$1),"希望数量入力ください",'単年（2027年度）'!$E$12*単年カーブ!$R$3+'単年（2027年度）'!$E$12*(1-単年カーブ!$R$3)*単年カーブ!Q7140)</f>
        <v>0</v>
      </c>
      <c r="G7140" s="47">
        <f t="shared" si="780"/>
        <v>0</v>
      </c>
      <c r="M7140">
        <f t="shared" si="781"/>
        <v>8</v>
      </c>
      <c r="N7140">
        <f>IF(OR(WEEKDAY(A7140)=1,WEEKDAY(A7140)=7,COUNTIF('2027祝日等（不使用）'!$A$1:$A$20,単年カーブ!A7140)=1),0,1)</f>
        <v>1</v>
      </c>
      <c r="O7140">
        <f t="shared" si="778"/>
        <v>33</v>
      </c>
      <c r="P7140">
        <f t="shared" si="782"/>
        <v>1</v>
      </c>
      <c r="Q7140">
        <f t="shared" si="783"/>
        <v>1</v>
      </c>
    </row>
    <row r="7141" spans="1:17" ht="19.5" x14ac:dyDescent="0.4">
      <c r="A7141" s="33">
        <f t="shared" si="777"/>
        <v>46626</v>
      </c>
      <c r="B7141" s="27" t="str">
        <f t="shared" si="779"/>
        <v>(金)</v>
      </c>
      <c r="C7141" s="34">
        <v>0.6875</v>
      </c>
      <c r="D7141" s="16" t="s">
        <v>18</v>
      </c>
      <c r="E7141" s="35">
        <v>0.70833333333333304</v>
      </c>
      <c r="F7141" s="50">
        <f>IF(COUNTIF('リスト（不使用）'!$A$5:$A$6,単年カーブ!$A$1),"希望数量入力ください",'単年（2027年度）'!$E$12*単年カーブ!$R$3+'単年（2027年度）'!$E$12*(1-単年カーブ!$R$3)*単年カーブ!Q7141)</f>
        <v>0</v>
      </c>
      <c r="G7141" s="47">
        <f t="shared" si="780"/>
        <v>0</v>
      </c>
      <c r="M7141">
        <f t="shared" si="781"/>
        <v>8</v>
      </c>
      <c r="N7141">
        <f>IF(OR(WEEKDAY(A7141)=1,WEEKDAY(A7141)=7,COUNTIF('2027祝日等（不使用）'!$A$1:$A$20,単年カーブ!A7141)=1),0,1)</f>
        <v>1</v>
      </c>
      <c r="O7141">
        <f t="shared" si="778"/>
        <v>34</v>
      </c>
      <c r="P7141">
        <f t="shared" si="782"/>
        <v>1</v>
      </c>
      <c r="Q7141">
        <f t="shared" si="783"/>
        <v>1</v>
      </c>
    </row>
    <row r="7142" spans="1:17" ht="19.5" x14ac:dyDescent="0.4">
      <c r="A7142" s="33">
        <f t="shared" si="777"/>
        <v>46626</v>
      </c>
      <c r="B7142" s="27" t="str">
        <f t="shared" si="779"/>
        <v>(金)</v>
      </c>
      <c r="C7142" s="34">
        <v>0.70833333333333304</v>
      </c>
      <c r="D7142" s="16" t="s">
        <v>18</v>
      </c>
      <c r="E7142" s="35">
        <v>0.72916666666666696</v>
      </c>
      <c r="F7142" s="50">
        <f>IF(COUNTIF('リスト（不使用）'!$A$5:$A$6,単年カーブ!$A$1),"希望数量入力ください",'単年（2027年度）'!$E$12*単年カーブ!$R$3+'単年（2027年度）'!$E$12*(1-単年カーブ!$R$3)*単年カーブ!Q7142)</f>
        <v>0</v>
      </c>
      <c r="G7142" s="47">
        <f t="shared" si="780"/>
        <v>0</v>
      </c>
      <c r="M7142">
        <f t="shared" si="781"/>
        <v>8</v>
      </c>
      <c r="N7142">
        <f>IF(OR(WEEKDAY(A7142)=1,WEEKDAY(A7142)=7,COUNTIF('2027祝日等（不使用）'!$A$1:$A$20,単年カーブ!A7142)=1),0,1)</f>
        <v>1</v>
      </c>
      <c r="O7142">
        <f t="shared" si="778"/>
        <v>35</v>
      </c>
      <c r="P7142">
        <f t="shared" si="782"/>
        <v>1</v>
      </c>
      <c r="Q7142">
        <f t="shared" si="783"/>
        <v>1</v>
      </c>
    </row>
    <row r="7143" spans="1:17" ht="19.5" x14ac:dyDescent="0.4">
      <c r="A7143" s="33">
        <f t="shared" si="777"/>
        <v>46626</v>
      </c>
      <c r="B7143" s="27" t="str">
        <f t="shared" si="779"/>
        <v>(金)</v>
      </c>
      <c r="C7143" s="34">
        <v>0.72916666666666696</v>
      </c>
      <c r="D7143" s="16" t="s">
        <v>18</v>
      </c>
      <c r="E7143" s="35">
        <v>0.75</v>
      </c>
      <c r="F7143" s="50">
        <f>IF(COUNTIF('リスト（不使用）'!$A$5:$A$6,単年カーブ!$A$1),"希望数量入力ください",'単年（2027年度）'!$E$12*単年カーブ!$R$3+'単年（2027年度）'!$E$12*(1-単年カーブ!$R$3)*単年カーブ!Q7143)</f>
        <v>0</v>
      </c>
      <c r="G7143" s="47">
        <f t="shared" si="780"/>
        <v>0</v>
      </c>
      <c r="M7143">
        <f t="shared" si="781"/>
        <v>8</v>
      </c>
      <c r="N7143">
        <f>IF(OR(WEEKDAY(A7143)=1,WEEKDAY(A7143)=7,COUNTIF('2027祝日等（不使用）'!$A$1:$A$20,単年カーブ!A7143)=1),0,1)</f>
        <v>1</v>
      </c>
      <c r="O7143">
        <f t="shared" si="778"/>
        <v>36</v>
      </c>
      <c r="P7143">
        <f t="shared" si="782"/>
        <v>1</v>
      </c>
      <c r="Q7143">
        <f t="shared" si="783"/>
        <v>1</v>
      </c>
    </row>
    <row r="7144" spans="1:17" ht="19.5" x14ac:dyDescent="0.4">
      <c r="A7144" s="33">
        <f t="shared" si="777"/>
        <v>46626</v>
      </c>
      <c r="B7144" s="27" t="str">
        <f t="shared" si="779"/>
        <v>(金)</v>
      </c>
      <c r="C7144" s="34">
        <v>0.75</v>
      </c>
      <c r="D7144" s="16" t="s">
        <v>18</v>
      </c>
      <c r="E7144" s="35">
        <v>0.77083333333333304</v>
      </c>
      <c r="F7144" s="50">
        <f>IF(COUNTIF('リスト（不使用）'!$A$5:$A$6,単年カーブ!$A$1),"希望数量入力ください",'単年（2027年度）'!$E$12*単年カーブ!$R$3+'単年（2027年度）'!$E$12*(1-単年カーブ!$R$3)*単年カーブ!Q7144)</f>
        <v>0</v>
      </c>
      <c r="G7144" s="47">
        <f t="shared" si="780"/>
        <v>0</v>
      </c>
      <c r="M7144">
        <f t="shared" si="781"/>
        <v>8</v>
      </c>
      <c r="N7144">
        <f>IF(OR(WEEKDAY(A7144)=1,WEEKDAY(A7144)=7,COUNTIF('2027祝日等（不使用）'!$A$1:$A$20,単年カーブ!A7144)=1),0,1)</f>
        <v>1</v>
      </c>
      <c r="O7144">
        <f t="shared" si="778"/>
        <v>37</v>
      </c>
      <c r="P7144">
        <f t="shared" si="782"/>
        <v>1</v>
      </c>
      <c r="Q7144">
        <f t="shared" si="783"/>
        <v>1</v>
      </c>
    </row>
    <row r="7145" spans="1:17" ht="19.5" x14ac:dyDescent="0.4">
      <c r="A7145" s="33">
        <f t="shared" si="777"/>
        <v>46626</v>
      </c>
      <c r="B7145" s="27" t="str">
        <f t="shared" si="779"/>
        <v>(金)</v>
      </c>
      <c r="C7145" s="34">
        <v>0.77083333333333304</v>
      </c>
      <c r="D7145" s="16" t="s">
        <v>18</v>
      </c>
      <c r="E7145" s="35">
        <v>0.79166666666666696</v>
      </c>
      <c r="F7145" s="50">
        <f>IF(COUNTIF('リスト（不使用）'!$A$5:$A$6,単年カーブ!$A$1),"希望数量入力ください",'単年（2027年度）'!$E$12*単年カーブ!$R$3+'単年（2027年度）'!$E$12*(1-単年カーブ!$R$3)*単年カーブ!Q7145)</f>
        <v>0</v>
      </c>
      <c r="G7145" s="47">
        <f t="shared" si="780"/>
        <v>0</v>
      </c>
      <c r="M7145">
        <f t="shared" si="781"/>
        <v>8</v>
      </c>
      <c r="N7145">
        <f>IF(OR(WEEKDAY(A7145)=1,WEEKDAY(A7145)=7,COUNTIF('2027祝日等（不使用）'!$A$1:$A$20,単年カーブ!A7145)=1),0,1)</f>
        <v>1</v>
      </c>
      <c r="O7145">
        <f t="shared" si="778"/>
        <v>38</v>
      </c>
      <c r="P7145">
        <f t="shared" si="782"/>
        <v>1</v>
      </c>
      <c r="Q7145">
        <f t="shared" si="783"/>
        <v>1</v>
      </c>
    </row>
    <row r="7146" spans="1:17" ht="19.5" x14ac:dyDescent="0.4">
      <c r="A7146" s="33">
        <f t="shared" si="777"/>
        <v>46626</v>
      </c>
      <c r="B7146" s="27" t="str">
        <f t="shared" si="779"/>
        <v>(金)</v>
      </c>
      <c r="C7146" s="34">
        <v>0.79166666666666696</v>
      </c>
      <c r="D7146" s="16" t="s">
        <v>18</v>
      </c>
      <c r="E7146" s="35">
        <v>0.8125</v>
      </c>
      <c r="F7146" s="50">
        <f>IF(COUNTIF('リスト（不使用）'!$A$5:$A$6,単年カーブ!$A$1),"希望数量入力ください",'単年（2027年度）'!$E$12*単年カーブ!$R$3+'単年（2027年度）'!$E$12*(1-単年カーブ!$R$3)*単年カーブ!Q7146)</f>
        <v>0</v>
      </c>
      <c r="G7146" s="47">
        <f t="shared" si="780"/>
        <v>0</v>
      </c>
      <c r="M7146">
        <f t="shared" si="781"/>
        <v>8</v>
      </c>
      <c r="N7146">
        <f>IF(OR(WEEKDAY(A7146)=1,WEEKDAY(A7146)=7,COUNTIF('2027祝日等（不使用）'!$A$1:$A$20,単年カーブ!A7146)=1),0,1)</f>
        <v>1</v>
      </c>
      <c r="O7146">
        <f t="shared" si="778"/>
        <v>39</v>
      </c>
      <c r="P7146">
        <f t="shared" si="782"/>
        <v>1</v>
      </c>
      <c r="Q7146">
        <f t="shared" si="783"/>
        <v>1</v>
      </c>
    </row>
    <row r="7147" spans="1:17" ht="19.5" x14ac:dyDescent="0.4">
      <c r="A7147" s="33">
        <f t="shared" si="777"/>
        <v>46626</v>
      </c>
      <c r="B7147" s="27" t="str">
        <f t="shared" si="779"/>
        <v>(金)</v>
      </c>
      <c r="C7147" s="34">
        <v>0.8125</v>
      </c>
      <c r="D7147" s="16" t="s">
        <v>18</v>
      </c>
      <c r="E7147" s="35">
        <v>0.83333333333333304</v>
      </c>
      <c r="F7147" s="50">
        <f>IF(COUNTIF('リスト（不使用）'!$A$5:$A$6,単年カーブ!$A$1),"希望数量入力ください",'単年（2027年度）'!$E$12*単年カーブ!$R$3+'単年（2027年度）'!$E$12*(1-単年カーブ!$R$3)*単年カーブ!Q7147)</f>
        <v>0</v>
      </c>
      <c r="G7147" s="47">
        <f t="shared" si="780"/>
        <v>0</v>
      </c>
      <c r="M7147">
        <f t="shared" si="781"/>
        <v>8</v>
      </c>
      <c r="N7147">
        <f>IF(OR(WEEKDAY(A7147)=1,WEEKDAY(A7147)=7,COUNTIF('2027祝日等（不使用）'!$A$1:$A$20,単年カーブ!A7147)=1),0,1)</f>
        <v>1</v>
      </c>
      <c r="O7147">
        <f t="shared" si="778"/>
        <v>40</v>
      </c>
      <c r="P7147">
        <f t="shared" si="782"/>
        <v>1</v>
      </c>
      <c r="Q7147">
        <f t="shared" si="783"/>
        <v>1</v>
      </c>
    </row>
    <row r="7148" spans="1:17" ht="19.5" x14ac:dyDescent="0.4">
      <c r="A7148" s="33">
        <f t="shared" si="777"/>
        <v>46626</v>
      </c>
      <c r="B7148" s="27" t="str">
        <f t="shared" si="779"/>
        <v>(金)</v>
      </c>
      <c r="C7148" s="34">
        <v>0.83333333333333304</v>
      </c>
      <c r="D7148" s="16" t="s">
        <v>18</v>
      </c>
      <c r="E7148" s="35">
        <v>0.85416666666666696</v>
      </c>
      <c r="F7148" s="50">
        <f>IF(COUNTIF('リスト（不使用）'!$A$5:$A$6,単年カーブ!$A$1),"希望数量入力ください",'単年（2027年度）'!$E$12*単年カーブ!$R$3+'単年（2027年度）'!$E$12*(1-単年カーブ!$R$3)*単年カーブ!Q7148)</f>
        <v>0</v>
      </c>
      <c r="G7148" s="47">
        <f t="shared" si="780"/>
        <v>0</v>
      </c>
      <c r="M7148">
        <f t="shared" si="781"/>
        <v>8</v>
      </c>
      <c r="N7148">
        <f>IF(OR(WEEKDAY(A7148)=1,WEEKDAY(A7148)=7,COUNTIF('2027祝日等（不使用）'!$A$1:$A$20,単年カーブ!A7148)=1),0,1)</f>
        <v>1</v>
      </c>
      <c r="O7148">
        <f t="shared" si="778"/>
        <v>41</v>
      </c>
      <c r="P7148">
        <f t="shared" si="782"/>
        <v>0</v>
      </c>
      <c r="Q7148">
        <f t="shared" si="783"/>
        <v>0</v>
      </c>
    </row>
    <row r="7149" spans="1:17" ht="19.5" x14ac:dyDescent="0.4">
      <c r="A7149" s="33">
        <f t="shared" si="777"/>
        <v>46626</v>
      </c>
      <c r="B7149" s="27" t="str">
        <f t="shared" si="779"/>
        <v>(金)</v>
      </c>
      <c r="C7149" s="34">
        <v>0.85416666666666696</v>
      </c>
      <c r="D7149" s="16" t="s">
        <v>18</v>
      </c>
      <c r="E7149" s="35">
        <v>0.875</v>
      </c>
      <c r="F7149" s="50">
        <f>IF(COUNTIF('リスト（不使用）'!$A$5:$A$6,単年カーブ!$A$1),"希望数量入力ください",'単年（2027年度）'!$E$12*単年カーブ!$R$3+'単年（2027年度）'!$E$12*(1-単年カーブ!$R$3)*単年カーブ!Q7149)</f>
        <v>0</v>
      </c>
      <c r="G7149" s="47">
        <f t="shared" si="780"/>
        <v>0</v>
      </c>
      <c r="M7149">
        <f t="shared" si="781"/>
        <v>8</v>
      </c>
      <c r="N7149">
        <f>IF(OR(WEEKDAY(A7149)=1,WEEKDAY(A7149)=7,COUNTIF('2027祝日等（不使用）'!$A$1:$A$20,単年カーブ!A7149)=1),0,1)</f>
        <v>1</v>
      </c>
      <c r="O7149">
        <f t="shared" si="778"/>
        <v>42</v>
      </c>
      <c r="P7149">
        <f t="shared" si="782"/>
        <v>0</v>
      </c>
      <c r="Q7149">
        <f t="shared" si="783"/>
        <v>0</v>
      </c>
    </row>
    <row r="7150" spans="1:17" ht="19.5" x14ac:dyDescent="0.4">
      <c r="A7150" s="33">
        <f t="shared" si="777"/>
        <v>46626</v>
      </c>
      <c r="B7150" s="27" t="str">
        <f t="shared" si="779"/>
        <v>(金)</v>
      </c>
      <c r="C7150" s="34">
        <v>0.875</v>
      </c>
      <c r="D7150" s="16" t="s">
        <v>18</v>
      </c>
      <c r="E7150" s="35">
        <v>0.89583333333333304</v>
      </c>
      <c r="F7150" s="50">
        <f>IF(COUNTIF('リスト（不使用）'!$A$5:$A$6,単年カーブ!$A$1),"希望数量入力ください",'単年（2027年度）'!$E$12*単年カーブ!$R$3+'単年（2027年度）'!$E$12*(1-単年カーブ!$R$3)*単年カーブ!Q7150)</f>
        <v>0</v>
      </c>
      <c r="G7150" s="47">
        <f t="shared" si="780"/>
        <v>0</v>
      </c>
      <c r="M7150">
        <f t="shared" si="781"/>
        <v>8</v>
      </c>
      <c r="N7150">
        <f>IF(OR(WEEKDAY(A7150)=1,WEEKDAY(A7150)=7,COUNTIF('2027祝日等（不使用）'!$A$1:$A$20,単年カーブ!A7150)=1),0,1)</f>
        <v>1</v>
      </c>
      <c r="O7150">
        <f t="shared" si="778"/>
        <v>43</v>
      </c>
      <c r="P7150">
        <f t="shared" si="782"/>
        <v>0</v>
      </c>
      <c r="Q7150">
        <f t="shared" si="783"/>
        <v>0</v>
      </c>
    </row>
    <row r="7151" spans="1:17" ht="19.5" x14ac:dyDescent="0.4">
      <c r="A7151" s="33">
        <f t="shared" si="777"/>
        <v>46626</v>
      </c>
      <c r="B7151" s="27" t="str">
        <f t="shared" si="779"/>
        <v>(金)</v>
      </c>
      <c r="C7151" s="34">
        <v>0.89583333333333304</v>
      </c>
      <c r="D7151" s="16" t="s">
        <v>18</v>
      </c>
      <c r="E7151" s="35">
        <v>0.91666666666666696</v>
      </c>
      <c r="F7151" s="50">
        <f>IF(COUNTIF('リスト（不使用）'!$A$5:$A$6,単年カーブ!$A$1),"希望数量入力ください",'単年（2027年度）'!$E$12*単年カーブ!$R$3+'単年（2027年度）'!$E$12*(1-単年カーブ!$R$3)*単年カーブ!Q7151)</f>
        <v>0</v>
      </c>
      <c r="G7151" s="47">
        <f t="shared" si="780"/>
        <v>0</v>
      </c>
      <c r="M7151">
        <f t="shared" si="781"/>
        <v>8</v>
      </c>
      <c r="N7151">
        <f>IF(OR(WEEKDAY(A7151)=1,WEEKDAY(A7151)=7,COUNTIF('2027祝日等（不使用）'!$A$1:$A$20,単年カーブ!A7151)=1),0,1)</f>
        <v>1</v>
      </c>
      <c r="O7151">
        <f t="shared" si="778"/>
        <v>44</v>
      </c>
      <c r="P7151">
        <f t="shared" si="782"/>
        <v>0</v>
      </c>
      <c r="Q7151">
        <f t="shared" si="783"/>
        <v>0</v>
      </c>
    </row>
    <row r="7152" spans="1:17" ht="19.5" x14ac:dyDescent="0.4">
      <c r="A7152" s="33">
        <f t="shared" si="777"/>
        <v>46626</v>
      </c>
      <c r="B7152" s="27" t="str">
        <f t="shared" si="779"/>
        <v>(金)</v>
      </c>
      <c r="C7152" s="34">
        <v>0.91666666666666696</v>
      </c>
      <c r="D7152" s="16" t="s">
        <v>18</v>
      </c>
      <c r="E7152" s="35">
        <v>0.9375</v>
      </c>
      <c r="F7152" s="50">
        <f>IF(COUNTIF('リスト（不使用）'!$A$5:$A$6,単年カーブ!$A$1),"希望数量入力ください",'単年（2027年度）'!$E$12*単年カーブ!$R$3+'単年（2027年度）'!$E$12*(1-単年カーブ!$R$3)*単年カーブ!Q7152)</f>
        <v>0</v>
      </c>
      <c r="G7152" s="47">
        <f t="shared" si="780"/>
        <v>0</v>
      </c>
      <c r="M7152">
        <f t="shared" si="781"/>
        <v>8</v>
      </c>
      <c r="N7152">
        <f>IF(OR(WEEKDAY(A7152)=1,WEEKDAY(A7152)=7,COUNTIF('2027祝日等（不使用）'!$A$1:$A$20,単年カーブ!A7152)=1),0,1)</f>
        <v>1</v>
      </c>
      <c r="O7152">
        <f t="shared" si="778"/>
        <v>45</v>
      </c>
      <c r="P7152">
        <f t="shared" si="782"/>
        <v>0</v>
      </c>
      <c r="Q7152">
        <f t="shared" si="783"/>
        <v>0</v>
      </c>
    </row>
    <row r="7153" spans="1:17" ht="19.5" x14ac:dyDescent="0.4">
      <c r="A7153" s="33">
        <f t="shared" si="777"/>
        <v>46626</v>
      </c>
      <c r="B7153" s="27" t="str">
        <f t="shared" si="779"/>
        <v>(金)</v>
      </c>
      <c r="C7153" s="34">
        <v>0.9375</v>
      </c>
      <c r="D7153" s="16" t="s">
        <v>18</v>
      </c>
      <c r="E7153" s="35">
        <v>0.95833333333333304</v>
      </c>
      <c r="F7153" s="50">
        <f>IF(COUNTIF('リスト（不使用）'!$A$5:$A$6,単年カーブ!$A$1),"希望数量入力ください",'単年（2027年度）'!$E$12*単年カーブ!$R$3+'単年（2027年度）'!$E$12*(1-単年カーブ!$R$3)*単年カーブ!Q7153)</f>
        <v>0</v>
      </c>
      <c r="G7153" s="47">
        <f t="shared" si="780"/>
        <v>0</v>
      </c>
      <c r="M7153">
        <f t="shared" si="781"/>
        <v>8</v>
      </c>
      <c r="N7153">
        <f>IF(OR(WEEKDAY(A7153)=1,WEEKDAY(A7153)=7,COUNTIF('2027祝日等（不使用）'!$A$1:$A$20,単年カーブ!A7153)=1),0,1)</f>
        <v>1</v>
      </c>
      <c r="O7153">
        <f t="shared" si="778"/>
        <v>46</v>
      </c>
      <c r="P7153">
        <f t="shared" si="782"/>
        <v>0</v>
      </c>
      <c r="Q7153">
        <f t="shared" si="783"/>
        <v>0</v>
      </c>
    </row>
    <row r="7154" spans="1:17" ht="19.5" x14ac:dyDescent="0.4">
      <c r="A7154" s="33">
        <f t="shared" si="777"/>
        <v>46626</v>
      </c>
      <c r="B7154" s="27" t="str">
        <f t="shared" si="779"/>
        <v>(金)</v>
      </c>
      <c r="C7154" s="34">
        <v>0.95833333333333304</v>
      </c>
      <c r="D7154" s="16" t="s">
        <v>18</v>
      </c>
      <c r="E7154" s="35">
        <v>0.97916666666666696</v>
      </c>
      <c r="F7154" s="50">
        <f>IF(COUNTIF('リスト（不使用）'!$A$5:$A$6,単年カーブ!$A$1),"希望数量入力ください",'単年（2027年度）'!$E$12*単年カーブ!$R$3+'単年（2027年度）'!$E$12*(1-単年カーブ!$R$3)*単年カーブ!Q7154)</f>
        <v>0</v>
      </c>
      <c r="G7154" s="47">
        <f t="shared" si="780"/>
        <v>0</v>
      </c>
      <c r="M7154">
        <f t="shared" si="781"/>
        <v>8</v>
      </c>
      <c r="N7154">
        <f>IF(OR(WEEKDAY(A7154)=1,WEEKDAY(A7154)=7,COUNTIF('2027祝日等（不使用）'!$A$1:$A$20,単年カーブ!A7154)=1),0,1)</f>
        <v>1</v>
      </c>
      <c r="O7154">
        <f t="shared" si="778"/>
        <v>47</v>
      </c>
      <c r="P7154">
        <f t="shared" si="782"/>
        <v>0</v>
      </c>
      <c r="Q7154">
        <f t="shared" si="783"/>
        <v>0</v>
      </c>
    </row>
    <row r="7155" spans="1:17" ht="19.5" x14ac:dyDescent="0.4">
      <c r="A7155" s="33">
        <f t="shared" si="777"/>
        <v>46626</v>
      </c>
      <c r="B7155" s="27" t="str">
        <f t="shared" si="779"/>
        <v>(金)</v>
      </c>
      <c r="C7155" s="34">
        <v>0.97916666666666696</v>
      </c>
      <c r="D7155" s="16" t="s">
        <v>18</v>
      </c>
      <c r="E7155" s="35" t="s">
        <v>17</v>
      </c>
      <c r="F7155" s="50">
        <f>IF(COUNTIF('リスト（不使用）'!$A$5:$A$6,単年カーブ!$A$1),"希望数量入力ください",'単年（2027年度）'!$E$12*単年カーブ!$R$3+'単年（2027年度）'!$E$12*(1-単年カーブ!$R$3)*単年カーブ!Q7155)</f>
        <v>0</v>
      </c>
      <c r="G7155" s="47">
        <f t="shared" si="780"/>
        <v>0</v>
      </c>
      <c r="M7155">
        <f t="shared" si="781"/>
        <v>8</v>
      </c>
      <c r="N7155">
        <f>IF(OR(WEEKDAY(A7155)=1,WEEKDAY(A7155)=7,COUNTIF('2027祝日等（不使用）'!$A$1:$A$20,単年カーブ!A7155)=1),0,1)</f>
        <v>1</v>
      </c>
      <c r="O7155">
        <f t="shared" si="778"/>
        <v>48</v>
      </c>
      <c r="P7155">
        <f t="shared" si="782"/>
        <v>0</v>
      </c>
      <c r="Q7155">
        <f t="shared" si="783"/>
        <v>0</v>
      </c>
    </row>
    <row r="7156" spans="1:17" ht="19.5" x14ac:dyDescent="0.4">
      <c r="A7156" s="33">
        <f t="shared" ref="A7156:A7219" si="784">A7108+1</f>
        <v>46627</v>
      </c>
      <c r="B7156" s="27" t="str">
        <f t="shared" si="779"/>
        <v>(土)</v>
      </c>
      <c r="C7156" s="34">
        <v>0</v>
      </c>
      <c r="D7156" s="16" t="s">
        <v>18</v>
      </c>
      <c r="E7156" s="35">
        <v>2.0833333333333332E-2</v>
      </c>
      <c r="F7156" s="50">
        <f>IF(COUNTIF('リスト（不使用）'!$A$5:$A$6,単年カーブ!$A$1),"希望数量入力ください",'単年（2027年度）'!$E$12*単年カーブ!$R$3+'単年（2027年度）'!$E$12*(1-単年カーブ!$R$3)*単年カーブ!Q7156)</f>
        <v>0</v>
      </c>
      <c r="G7156" s="47">
        <f t="shared" si="780"/>
        <v>0</v>
      </c>
      <c r="M7156">
        <f t="shared" si="781"/>
        <v>8</v>
      </c>
      <c r="N7156">
        <f>IF(OR(WEEKDAY(A7156)=1,WEEKDAY(A7156)=7,COUNTIF('2027祝日等（不使用）'!$A$1:$A$20,単年カーブ!A7156)=1),0,1)</f>
        <v>0</v>
      </c>
      <c r="O7156">
        <f t="shared" ref="O7156:O7219" si="785">O7108</f>
        <v>1</v>
      </c>
      <c r="P7156">
        <f t="shared" si="782"/>
        <v>0</v>
      </c>
      <c r="Q7156">
        <f t="shared" si="783"/>
        <v>0</v>
      </c>
    </row>
    <row r="7157" spans="1:17" ht="19.5" x14ac:dyDescent="0.4">
      <c r="A7157" s="33">
        <f t="shared" si="784"/>
        <v>46627</v>
      </c>
      <c r="B7157" s="27" t="str">
        <f t="shared" si="779"/>
        <v>(土)</v>
      </c>
      <c r="C7157" s="34">
        <v>2.0833333333333332E-2</v>
      </c>
      <c r="D7157" s="16" t="s">
        <v>18</v>
      </c>
      <c r="E7157" s="35">
        <v>4.1666666666666664E-2</v>
      </c>
      <c r="F7157" s="50">
        <f>IF(COUNTIF('リスト（不使用）'!$A$5:$A$6,単年カーブ!$A$1),"希望数量入力ください",'単年（2027年度）'!$E$12*単年カーブ!$R$3+'単年（2027年度）'!$E$12*(1-単年カーブ!$R$3)*単年カーブ!Q7157)</f>
        <v>0</v>
      </c>
      <c r="G7157" s="47">
        <f t="shared" si="780"/>
        <v>0</v>
      </c>
      <c r="M7157">
        <f t="shared" si="781"/>
        <v>8</v>
      </c>
      <c r="N7157">
        <f>IF(OR(WEEKDAY(A7157)=1,WEEKDAY(A7157)=7,COUNTIF('2027祝日等（不使用）'!$A$1:$A$20,単年カーブ!A7157)=1),0,1)</f>
        <v>0</v>
      </c>
      <c r="O7157">
        <f t="shared" si="785"/>
        <v>2</v>
      </c>
      <c r="P7157">
        <f t="shared" si="782"/>
        <v>0</v>
      </c>
      <c r="Q7157">
        <f t="shared" si="783"/>
        <v>0</v>
      </c>
    </row>
    <row r="7158" spans="1:17" ht="19.5" x14ac:dyDescent="0.4">
      <c r="A7158" s="33">
        <f t="shared" si="784"/>
        <v>46627</v>
      </c>
      <c r="B7158" s="27" t="str">
        <f t="shared" si="779"/>
        <v>(土)</v>
      </c>
      <c r="C7158" s="34">
        <v>4.1666666666666664E-2</v>
      </c>
      <c r="D7158" s="16" t="s">
        <v>18</v>
      </c>
      <c r="E7158" s="35">
        <v>6.25E-2</v>
      </c>
      <c r="F7158" s="50">
        <f>IF(COUNTIF('リスト（不使用）'!$A$5:$A$6,単年カーブ!$A$1),"希望数量入力ください",'単年（2027年度）'!$E$12*単年カーブ!$R$3+'単年（2027年度）'!$E$12*(1-単年カーブ!$R$3)*単年カーブ!Q7158)</f>
        <v>0</v>
      </c>
      <c r="G7158" s="47">
        <f t="shared" si="780"/>
        <v>0</v>
      </c>
      <c r="M7158">
        <f t="shared" si="781"/>
        <v>8</v>
      </c>
      <c r="N7158">
        <f>IF(OR(WEEKDAY(A7158)=1,WEEKDAY(A7158)=7,COUNTIF('2027祝日等（不使用）'!$A$1:$A$20,単年カーブ!A7158)=1),0,1)</f>
        <v>0</v>
      </c>
      <c r="O7158">
        <f t="shared" si="785"/>
        <v>3</v>
      </c>
      <c r="P7158">
        <f t="shared" si="782"/>
        <v>0</v>
      </c>
      <c r="Q7158">
        <f t="shared" si="783"/>
        <v>0</v>
      </c>
    </row>
    <row r="7159" spans="1:17" ht="19.5" x14ac:dyDescent="0.4">
      <c r="A7159" s="33">
        <f t="shared" si="784"/>
        <v>46627</v>
      </c>
      <c r="B7159" s="27" t="str">
        <f t="shared" si="779"/>
        <v>(土)</v>
      </c>
      <c r="C7159" s="34">
        <v>6.25E-2</v>
      </c>
      <c r="D7159" s="16" t="s">
        <v>18</v>
      </c>
      <c r="E7159" s="35">
        <v>8.3333333333333301E-2</v>
      </c>
      <c r="F7159" s="50">
        <f>IF(COUNTIF('リスト（不使用）'!$A$5:$A$6,単年カーブ!$A$1),"希望数量入力ください",'単年（2027年度）'!$E$12*単年カーブ!$R$3+'単年（2027年度）'!$E$12*(1-単年カーブ!$R$3)*単年カーブ!Q7159)</f>
        <v>0</v>
      </c>
      <c r="G7159" s="47">
        <f t="shared" si="780"/>
        <v>0</v>
      </c>
      <c r="M7159">
        <f t="shared" si="781"/>
        <v>8</v>
      </c>
      <c r="N7159">
        <f>IF(OR(WEEKDAY(A7159)=1,WEEKDAY(A7159)=7,COUNTIF('2027祝日等（不使用）'!$A$1:$A$20,単年カーブ!A7159)=1),0,1)</f>
        <v>0</v>
      </c>
      <c r="O7159">
        <f t="shared" si="785"/>
        <v>4</v>
      </c>
      <c r="P7159">
        <f t="shared" si="782"/>
        <v>0</v>
      </c>
      <c r="Q7159">
        <f t="shared" si="783"/>
        <v>0</v>
      </c>
    </row>
    <row r="7160" spans="1:17" ht="19.5" x14ac:dyDescent="0.4">
      <c r="A7160" s="33">
        <f t="shared" si="784"/>
        <v>46627</v>
      </c>
      <c r="B7160" s="27" t="str">
        <f t="shared" si="779"/>
        <v>(土)</v>
      </c>
      <c r="C7160" s="34">
        <v>8.3333333333333301E-2</v>
      </c>
      <c r="D7160" s="16" t="s">
        <v>18</v>
      </c>
      <c r="E7160" s="35">
        <v>0.104166666666667</v>
      </c>
      <c r="F7160" s="50">
        <f>IF(COUNTIF('リスト（不使用）'!$A$5:$A$6,単年カーブ!$A$1),"希望数量入力ください",'単年（2027年度）'!$E$12*単年カーブ!$R$3+'単年（2027年度）'!$E$12*(1-単年カーブ!$R$3)*単年カーブ!Q7160)</f>
        <v>0</v>
      </c>
      <c r="G7160" s="47">
        <f t="shared" si="780"/>
        <v>0</v>
      </c>
      <c r="M7160">
        <f t="shared" si="781"/>
        <v>8</v>
      </c>
      <c r="N7160">
        <f>IF(OR(WEEKDAY(A7160)=1,WEEKDAY(A7160)=7,COUNTIF('2027祝日等（不使用）'!$A$1:$A$20,単年カーブ!A7160)=1),0,1)</f>
        <v>0</v>
      </c>
      <c r="O7160">
        <f t="shared" si="785"/>
        <v>5</v>
      </c>
      <c r="P7160">
        <f t="shared" si="782"/>
        <v>0</v>
      </c>
      <c r="Q7160">
        <f t="shared" si="783"/>
        <v>0</v>
      </c>
    </row>
    <row r="7161" spans="1:17" ht="19.5" x14ac:dyDescent="0.4">
      <c r="A7161" s="33">
        <f t="shared" si="784"/>
        <v>46627</v>
      </c>
      <c r="B7161" s="27" t="str">
        <f t="shared" si="779"/>
        <v>(土)</v>
      </c>
      <c r="C7161" s="34">
        <v>0.104166666666667</v>
      </c>
      <c r="D7161" s="16" t="s">
        <v>18</v>
      </c>
      <c r="E7161" s="35">
        <v>0.125</v>
      </c>
      <c r="F7161" s="50">
        <f>IF(COUNTIF('リスト（不使用）'!$A$5:$A$6,単年カーブ!$A$1),"希望数量入力ください",'単年（2027年度）'!$E$12*単年カーブ!$R$3+'単年（2027年度）'!$E$12*(1-単年カーブ!$R$3)*単年カーブ!Q7161)</f>
        <v>0</v>
      </c>
      <c r="G7161" s="47">
        <f t="shared" si="780"/>
        <v>0</v>
      </c>
      <c r="M7161">
        <f t="shared" si="781"/>
        <v>8</v>
      </c>
      <c r="N7161">
        <f>IF(OR(WEEKDAY(A7161)=1,WEEKDAY(A7161)=7,COUNTIF('2027祝日等（不使用）'!$A$1:$A$20,単年カーブ!A7161)=1),0,1)</f>
        <v>0</v>
      </c>
      <c r="O7161">
        <f t="shared" si="785"/>
        <v>6</v>
      </c>
      <c r="P7161">
        <f t="shared" si="782"/>
        <v>0</v>
      </c>
      <c r="Q7161">
        <f t="shared" si="783"/>
        <v>0</v>
      </c>
    </row>
    <row r="7162" spans="1:17" ht="19.5" x14ac:dyDescent="0.4">
      <c r="A7162" s="33">
        <f t="shared" si="784"/>
        <v>46627</v>
      </c>
      <c r="B7162" s="27" t="str">
        <f t="shared" si="779"/>
        <v>(土)</v>
      </c>
      <c r="C7162" s="34">
        <v>0.125</v>
      </c>
      <c r="D7162" s="16" t="s">
        <v>18</v>
      </c>
      <c r="E7162" s="35">
        <v>0.14583333333333301</v>
      </c>
      <c r="F7162" s="50">
        <f>IF(COUNTIF('リスト（不使用）'!$A$5:$A$6,単年カーブ!$A$1),"希望数量入力ください",'単年（2027年度）'!$E$12*単年カーブ!$R$3+'単年（2027年度）'!$E$12*(1-単年カーブ!$R$3)*単年カーブ!Q7162)</f>
        <v>0</v>
      </c>
      <c r="G7162" s="47">
        <f t="shared" si="780"/>
        <v>0</v>
      </c>
      <c r="M7162">
        <f t="shared" si="781"/>
        <v>8</v>
      </c>
      <c r="N7162">
        <f>IF(OR(WEEKDAY(A7162)=1,WEEKDAY(A7162)=7,COUNTIF('2027祝日等（不使用）'!$A$1:$A$20,単年カーブ!A7162)=1),0,1)</f>
        <v>0</v>
      </c>
      <c r="O7162">
        <f t="shared" si="785"/>
        <v>7</v>
      </c>
      <c r="P7162">
        <f t="shared" si="782"/>
        <v>0</v>
      </c>
      <c r="Q7162">
        <f t="shared" si="783"/>
        <v>0</v>
      </c>
    </row>
    <row r="7163" spans="1:17" ht="19.5" x14ac:dyDescent="0.4">
      <c r="A7163" s="33">
        <f t="shared" si="784"/>
        <v>46627</v>
      </c>
      <c r="B7163" s="27" t="str">
        <f t="shared" si="779"/>
        <v>(土)</v>
      </c>
      <c r="C7163" s="34">
        <v>0.14583333333333301</v>
      </c>
      <c r="D7163" s="16" t="s">
        <v>18</v>
      </c>
      <c r="E7163" s="35">
        <v>0.16666666666666699</v>
      </c>
      <c r="F7163" s="50">
        <f>IF(COUNTIF('リスト（不使用）'!$A$5:$A$6,単年カーブ!$A$1),"希望数量入力ください",'単年（2027年度）'!$E$12*単年カーブ!$R$3+'単年（2027年度）'!$E$12*(1-単年カーブ!$R$3)*単年カーブ!Q7163)</f>
        <v>0</v>
      </c>
      <c r="G7163" s="47">
        <f t="shared" si="780"/>
        <v>0</v>
      </c>
      <c r="M7163">
        <f t="shared" si="781"/>
        <v>8</v>
      </c>
      <c r="N7163">
        <f>IF(OR(WEEKDAY(A7163)=1,WEEKDAY(A7163)=7,COUNTIF('2027祝日等（不使用）'!$A$1:$A$20,単年カーブ!A7163)=1),0,1)</f>
        <v>0</v>
      </c>
      <c r="O7163">
        <f t="shared" si="785"/>
        <v>8</v>
      </c>
      <c r="P7163">
        <f t="shared" si="782"/>
        <v>0</v>
      </c>
      <c r="Q7163">
        <f t="shared" si="783"/>
        <v>0</v>
      </c>
    </row>
    <row r="7164" spans="1:17" ht="19.5" x14ac:dyDescent="0.4">
      <c r="A7164" s="33">
        <f t="shared" si="784"/>
        <v>46627</v>
      </c>
      <c r="B7164" s="27" t="str">
        <f t="shared" si="779"/>
        <v>(土)</v>
      </c>
      <c r="C7164" s="34">
        <v>0.16666666666666699</v>
      </c>
      <c r="D7164" s="16" t="s">
        <v>18</v>
      </c>
      <c r="E7164" s="35">
        <v>0.1875</v>
      </c>
      <c r="F7164" s="50">
        <f>IF(COUNTIF('リスト（不使用）'!$A$5:$A$6,単年カーブ!$A$1),"希望数量入力ください",'単年（2027年度）'!$E$12*単年カーブ!$R$3+'単年（2027年度）'!$E$12*(1-単年カーブ!$R$3)*単年カーブ!Q7164)</f>
        <v>0</v>
      </c>
      <c r="G7164" s="47">
        <f t="shared" si="780"/>
        <v>0</v>
      </c>
      <c r="M7164">
        <f t="shared" si="781"/>
        <v>8</v>
      </c>
      <c r="N7164">
        <f>IF(OR(WEEKDAY(A7164)=1,WEEKDAY(A7164)=7,COUNTIF('2027祝日等（不使用）'!$A$1:$A$20,単年カーブ!A7164)=1),0,1)</f>
        <v>0</v>
      </c>
      <c r="O7164">
        <f t="shared" si="785"/>
        <v>9</v>
      </c>
      <c r="P7164">
        <f t="shared" si="782"/>
        <v>0</v>
      </c>
      <c r="Q7164">
        <f t="shared" si="783"/>
        <v>0</v>
      </c>
    </row>
    <row r="7165" spans="1:17" ht="19.5" x14ac:dyDescent="0.4">
      <c r="A7165" s="33">
        <f t="shared" si="784"/>
        <v>46627</v>
      </c>
      <c r="B7165" s="27" t="str">
        <f t="shared" si="779"/>
        <v>(土)</v>
      </c>
      <c r="C7165" s="34">
        <v>0.1875</v>
      </c>
      <c r="D7165" s="16" t="s">
        <v>18</v>
      </c>
      <c r="E7165" s="35">
        <v>0.20833333333333301</v>
      </c>
      <c r="F7165" s="50">
        <f>IF(COUNTIF('リスト（不使用）'!$A$5:$A$6,単年カーブ!$A$1),"希望数量入力ください",'単年（2027年度）'!$E$12*単年カーブ!$R$3+'単年（2027年度）'!$E$12*(1-単年カーブ!$R$3)*単年カーブ!Q7165)</f>
        <v>0</v>
      </c>
      <c r="G7165" s="47">
        <f t="shared" si="780"/>
        <v>0</v>
      </c>
      <c r="M7165">
        <f t="shared" si="781"/>
        <v>8</v>
      </c>
      <c r="N7165">
        <f>IF(OR(WEEKDAY(A7165)=1,WEEKDAY(A7165)=7,COUNTIF('2027祝日等（不使用）'!$A$1:$A$20,単年カーブ!A7165)=1),0,1)</f>
        <v>0</v>
      </c>
      <c r="O7165">
        <f t="shared" si="785"/>
        <v>10</v>
      </c>
      <c r="P7165">
        <f t="shared" si="782"/>
        <v>0</v>
      </c>
      <c r="Q7165">
        <f t="shared" si="783"/>
        <v>0</v>
      </c>
    </row>
    <row r="7166" spans="1:17" ht="19.5" x14ac:dyDescent="0.4">
      <c r="A7166" s="33">
        <f t="shared" si="784"/>
        <v>46627</v>
      </c>
      <c r="B7166" s="27" t="str">
        <f t="shared" si="779"/>
        <v>(土)</v>
      </c>
      <c r="C7166" s="34">
        <v>0.20833333333333301</v>
      </c>
      <c r="D7166" s="16" t="s">
        <v>18</v>
      </c>
      <c r="E7166" s="35">
        <v>0.22916666666666699</v>
      </c>
      <c r="F7166" s="50">
        <f>IF(COUNTIF('リスト（不使用）'!$A$5:$A$6,単年カーブ!$A$1),"希望数量入力ください",'単年（2027年度）'!$E$12*単年カーブ!$R$3+'単年（2027年度）'!$E$12*(1-単年カーブ!$R$3)*単年カーブ!Q7166)</f>
        <v>0</v>
      </c>
      <c r="G7166" s="47">
        <f t="shared" si="780"/>
        <v>0</v>
      </c>
      <c r="M7166">
        <f t="shared" si="781"/>
        <v>8</v>
      </c>
      <c r="N7166">
        <f>IF(OR(WEEKDAY(A7166)=1,WEEKDAY(A7166)=7,COUNTIF('2027祝日等（不使用）'!$A$1:$A$20,単年カーブ!A7166)=1),0,1)</f>
        <v>0</v>
      </c>
      <c r="O7166">
        <f t="shared" si="785"/>
        <v>11</v>
      </c>
      <c r="P7166">
        <f t="shared" si="782"/>
        <v>0</v>
      </c>
      <c r="Q7166">
        <f t="shared" si="783"/>
        <v>0</v>
      </c>
    </row>
    <row r="7167" spans="1:17" ht="19.5" x14ac:dyDescent="0.4">
      <c r="A7167" s="33">
        <f t="shared" si="784"/>
        <v>46627</v>
      </c>
      <c r="B7167" s="27" t="str">
        <f t="shared" si="779"/>
        <v>(土)</v>
      </c>
      <c r="C7167" s="34">
        <v>0.22916666666666699</v>
      </c>
      <c r="D7167" s="16" t="s">
        <v>18</v>
      </c>
      <c r="E7167" s="35">
        <v>0.25</v>
      </c>
      <c r="F7167" s="50">
        <f>IF(COUNTIF('リスト（不使用）'!$A$5:$A$6,単年カーブ!$A$1),"希望数量入力ください",'単年（2027年度）'!$E$12*単年カーブ!$R$3+'単年（2027年度）'!$E$12*(1-単年カーブ!$R$3)*単年カーブ!Q7167)</f>
        <v>0</v>
      </c>
      <c r="G7167" s="47">
        <f t="shared" si="780"/>
        <v>0</v>
      </c>
      <c r="M7167">
        <f t="shared" si="781"/>
        <v>8</v>
      </c>
      <c r="N7167">
        <f>IF(OR(WEEKDAY(A7167)=1,WEEKDAY(A7167)=7,COUNTIF('2027祝日等（不使用）'!$A$1:$A$20,単年カーブ!A7167)=1),0,1)</f>
        <v>0</v>
      </c>
      <c r="O7167">
        <f t="shared" si="785"/>
        <v>12</v>
      </c>
      <c r="P7167">
        <f t="shared" si="782"/>
        <v>0</v>
      </c>
      <c r="Q7167">
        <f t="shared" si="783"/>
        <v>0</v>
      </c>
    </row>
    <row r="7168" spans="1:17" ht="19.5" x14ac:dyDescent="0.4">
      <c r="A7168" s="33">
        <f t="shared" si="784"/>
        <v>46627</v>
      </c>
      <c r="B7168" s="27" t="str">
        <f t="shared" si="779"/>
        <v>(土)</v>
      </c>
      <c r="C7168" s="34">
        <v>0.25</v>
      </c>
      <c r="D7168" s="16" t="s">
        <v>18</v>
      </c>
      <c r="E7168" s="35">
        <v>0.27083333333333298</v>
      </c>
      <c r="F7168" s="50">
        <f>IF(COUNTIF('リスト（不使用）'!$A$5:$A$6,単年カーブ!$A$1),"希望数量入力ください",'単年（2027年度）'!$E$12*単年カーブ!$R$3+'単年（2027年度）'!$E$12*(1-単年カーブ!$R$3)*単年カーブ!Q7168)</f>
        <v>0</v>
      </c>
      <c r="G7168" s="47">
        <f t="shared" si="780"/>
        <v>0</v>
      </c>
      <c r="M7168">
        <f t="shared" si="781"/>
        <v>8</v>
      </c>
      <c r="N7168">
        <f>IF(OR(WEEKDAY(A7168)=1,WEEKDAY(A7168)=7,COUNTIF('2027祝日等（不使用）'!$A$1:$A$20,単年カーブ!A7168)=1),0,1)</f>
        <v>0</v>
      </c>
      <c r="O7168">
        <f t="shared" si="785"/>
        <v>13</v>
      </c>
      <c r="P7168">
        <f t="shared" si="782"/>
        <v>0</v>
      </c>
      <c r="Q7168">
        <f t="shared" si="783"/>
        <v>0</v>
      </c>
    </row>
    <row r="7169" spans="1:17" ht="19.5" x14ac:dyDescent="0.4">
      <c r="A7169" s="33">
        <f t="shared" si="784"/>
        <v>46627</v>
      </c>
      <c r="B7169" s="27" t="str">
        <f t="shared" si="779"/>
        <v>(土)</v>
      </c>
      <c r="C7169" s="34">
        <v>0.27083333333333298</v>
      </c>
      <c r="D7169" s="16" t="s">
        <v>18</v>
      </c>
      <c r="E7169" s="35">
        <v>0.29166666666666702</v>
      </c>
      <c r="F7169" s="50">
        <f>IF(COUNTIF('リスト（不使用）'!$A$5:$A$6,単年カーブ!$A$1),"希望数量入力ください",'単年（2027年度）'!$E$12*単年カーブ!$R$3+'単年（2027年度）'!$E$12*(1-単年カーブ!$R$3)*単年カーブ!Q7169)</f>
        <v>0</v>
      </c>
      <c r="G7169" s="47">
        <f t="shared" si="780"/>
        <v>0</v>
      </c>
      <c r="M7169">
        <f t="shared" si="781"/>
        <v>8</v>
      </c>
      <c r="N7169">
        <f>IF(OR(WEEKDAY(A7169)=1,WEEKDAY(A7169)=7,COUNTIF('2027祝日等（不使用）'!$A$1:$A$20,単年カーブ!A7169)=1),0,1)</f>
        <v>0</v>
      </c>
      <c r="O7169">
        <f t="shared" si="785"/>
        <v>14</v>
      </c>
      <c r="P7169">
        <f t="shared" si="782"/>
        <v>0</v>
      </c>
      <c r="Q7169">
        <f t="shared" si="783"/>
        <v>0</v>
      </c>
    </row>
    <row r="7170" spans="1:17" ht="19.5" x14ac:dyDescent="0.4">
      <c r="A7170" s="33">
        <f t="shared" si="784"/>
        <v>46627</v>
      </c>
      <c r="B7170" s="27" t="str">
        <f t="shared" si="779"/>
        <v>(土)</v>
      </c>
      <c r="C7170" s="34">
        <v>0.29166666666666702</v>
      </c>
      <c r="D7170" s="16" t="s">
        <v>18</v>
      </c>
      <c r="E7170" s="35">
        <v>0.3125</v>
      </c>
      <c r="F7170" s="50">
        <f>IF(COUNTIF('リスト（不使用）'!$A$5:$A$6,単年カーブ!$A$1),"希望数量入力ください",'単年（2027年度）'!$E$12*単年カーブ!$R$3+'単年（2027年度）'!$E$12*(1-単年カーブ!$R$3)*単年カーブ!Q7170)</f>
        <v>0</v>
      </c>
      <c r="G7170" s="47">
        <f t="shared" si="780"/>
        <v>0</v>
      </c>
      <c r="M7170">
        <f t="shared" si="781"/>
        <v>8</v>
      </c>
      <c r="N7170">
        <f>IF(OR(WEEKDAY(A7170)=1,WEEKDAY(A7170)=7,COUNTIF('2027祝日等（不使用）'!$A$1:$A$20,単年カーブ!A7170)=1),0,1)</f>
        <v>0</v>
      </c>
      <c r="O7170">
        <f t="shared" si="785"/>
        <v>15</v>
      </c>
      <c r="P7170">
        <f t="shared" si="782"/>
        <v>0</v>
      </c>
      <c r="Q7170">
        <f t="shared" si="783"/>
        <v>0</v>
      </c>
    </row>
    <row r="7171" spans="1:17" ht="19.5" x14ac:dyDescent="0.4">
      <c r="A7171" s="33">
        <f t="shared" si="784"/>
        <v>46627</v>
      </c>
      <c r="B7171" s="27" t="str">
        <f t="shared" si="779"/>
        <v>(土)</v>
      </c>
      <c r="C7171" s="34">
        <v>0.3125</v>
      </c>
      <c r="D7171" s="16" t="s">
        <v>18</v>
      </c>
      <c r="E7171" s="35">
        <v>0.33333333333333298</v>
      </c>
      <c r="F7171" s="50">
        <f>IF(COUNTIF('リスト（不使用）'!$A$5:$A$6,単年カーブ!$A$1),"希望数量入力ください",'単年（2027年度）'!$E$12*単年カーブ!$R$3+'単年（2027年度）'!$E$12*(1-単年カーブ!$R$3)*単年カーブ!Q7171)</f>
        <v>0</v>
      </c>
      <c r="G7171" s="47">
        <f t="shared" si="780"/>
        <v>0</v>
      </c>
      <c r="M7171">
        <f t="shared" si="781"/>
        <v>8</v>
      </c>
      <c r="N7171">
        <f>IF(OR(WEEKDAY(A7171)=1,WEEKDAY(A7171)=7,COUNTIF('2027祝日等（不使用）'!$A$1:$A$20,単年カーブ!A7171)=1),0,1)</f>
        <v>0</v>
      </c>
      <c r="O7171">
        <f t="shared" si="785"/>
        <v>16</v>
      </c>
      <c r="P7171">
        <f t="shared" si="782"/>
        <v>0</v>
      </c>
      <c r="Q7171">
        <f t="shared" si="783"/>
        <v>0</v>
      </c>
    </row>
    <row r="7172" spans="1:17" ht="19.5" x14ac:dyDescent="0.4">
      <c r="A7172" s="33">
        <f t="shared" si="784"/>
        <v>46627</v>
      </c>
      <c r="B7172" s="27" t="str">
        <f t="shared" ref="B7172:B7235" si="786">TEXT(A7172,"(aaa)")</f>
        <v>(土)</v>
      </c>
      <c r="C7172" s="34">
        <v>0.33333333333333298</v>
      </c>
      <c r="D7172" s="16" t="s">
        <v>18</v>
      </c>
      <c r="E7172" s="35">
        <v>0.35416666666666702</v>
      </c>
      <c r="F7172" s="50">
        <f>IF(COUNTIF('リスト（不使用）'!$A$5:$A$6,単年カーブ!$A$1),"希望数量入力ください",'単年（2027年度）'!$E$12*単年カーブ!$R$3+'単年（2027年度）'!$E$12*(1-単年カーブ!$R$3)*単年カーブ!Q7172)</f>
        <v>0</v>
      </c>
      <c r="G7172" s="47">
        <f t="shared" ref="G7172:G7235" si="787">F7172/2</f>
        <v>0</v>
      </c>
      <c r="M7172">
        <f t="shared" ref="M7172:M7235" si="788">MONTH(A7172)</f>
        <v>8</v>
      </c>
      <c r="N7172">
        <f>IF(OR(WEEKDAY(A7172)=1,WEEKDAY(A7172)=7,COUNTIF('2027祝日等（不使用）'!$A$1:$A$20,単年カーブ!A7172)=1),0,1)</f>
        <v>0</v>
      </c>
      <c r="O7172">
        <f t="shared" si="785"/>
        <v>17</v>
      </c>
      <c r="P7172">
        <f t="shared" ref="P7172:P7235" si="789">IF(AND(O7172&gt;16,O7172&lt;41),1,0)</f>
        <v>1</v>
      </c>
      <c r="Q7172">
        <f t="shared" ref="Q7172:Q7235" si="790">P7172*N7172</f>
        <v>0</v>
      </c>
    </row>
    <row r="7173" spans="1:17" ht="19.5" x14ac:dyDescent="0.4">
      <c r="A7173" s="33">
        <f t="shared" si="784"/>
        <v>46627</v>
      </c>
      <c r="B7173" s="27" t="str">
        <f t="shared" si="786"/>
        <v>(土)</v>
      </c>
      <c r="C7173" s="34">
        <v>0.35416666666666702</v>
      </c>
      <c r="D7173" s="16" t="s">
        <v>18</v>
      </c>
      <c r="E7173" s="35">
        <v>0.375</v>
      </c>
      <c r="F7173" s="50">
        <f>IF(COUNTIF('リスト（不使用）'!$A$5:$A$6,単年カーブ!$A$1),"希望数量入力ください",'単年（2027年度）'!$E$12*単年カーブ!$R$3+'単年（2027年度）'!$E$12*(1-単年カーブ!$R$3)*単年カーブ!Q7173)</f>
        <v>0</v>
      </c>
      <c r="G7173" s="47">
        <f t="shared" si="787"/>
        <v>0</v>
      </c>
      <c r="M7173">
        <f t="shared" si="788"/>
        <v>8</v>
      </c>
      <c r="N7173">
        <f>IF(OR(WEEKDAY(A7173)=1,WEEKDAY(A7173)=7,COUNTIF('2027祝日等（不使用）'!$A$1:$A$20,単年カーブ!A7173)=1),0,1)</f>
        <v>0</v>
      </c>
      <c r="O7173">
        <f t="shared" si="785"/>
        <v>18</v>
      </c>
      <c r="P7173">
        <f t="shared" si="789"/>
        <v>1</v>
      </c>
      <c r="Q7173">
        <f t="shared" si="790"/>
        <v>0</v>
      </c>
    </row>
    <row r="7174" spans="1:17" ht="19.5" x14ac:dyDescent="0.4">
      <c r="A7174" s="33">
        <f t="shared" si="784"/>
        <v>46627</v>
      </c>
      <c r="B7174" s="27" t="str">
        <f t="shared" si="786"/>
        <v>(土)</v>
      </c>
      <c r="C7174" s="34">
        <v>0.375</v>
      </c>
      <c r="D7174" s="16" t="s">
        <v>18</v>
      </c>
      <c r="E7174" s="35">
        <v>0.39583333333333298</v>
      </c>
      <c r="F7174" s="50">
        <f>IF(COUNTIF('リスト（不使用）'!$A$5:$A$6,単年カーブ!$A$1),"希望数量入力ください",'単年（2027年度）'!$E$12*単年カーブ!$R$3+'単年（2027年度）'!$E$12*(1-単年カーブ!$R$3)*単年カーブ!Q7174)</f>
        <v>0</v>
      </c>
      <c r="G7174" s="47">
        <f t="shared" si="787"/>
        <v>0</v>
      </c>
      <c r="M7174">
        <f t="shared" si="788"/>
        <v>8</v>
      </c>
      <c r="N7174">
        <f>IF(OR(WEEKDAY(A7174)=1,WEEKDAY(A7174)=7,COUNTIF('2027祝日等（不使用）'!$A$1:$A$20,単年カーブ!A7174)=1),0,1)</f>
        <v>0</v>
      </c>
      <c r="O7174">
        <f t="shared" si="785"/>
        <v>19</v>
      </c>
      <c r="P7174">
        <f t="shared" si="789"/>
        <v>1</v>
      </c>
      <c r="Q7174">
        <f t="shared" si="790"/>
        <v>0</v>
      </c>
    </row>
    <row r="7175" spans="1:17" ht="19.5" x14ac:dyDescent="0.4">
      <c r="A7175" s="33">
        <f t="shared" si="784"/>
        <v>46627</v>
      </c>
      <c r="B7175" s="27" t="str">
        <f t="shared" si="786"/>
        <v>(土)</v>
      </c>
      <c r="C7175" s="34">
        <v>0.39583333333333298</v>
      </c>
      <c r="D7175" s="16" t="s">
        <v>18</v>
      </c>
      <c r="E7175" s="35">
        <v>0.41666666666666702</v>
      </c>
      <c r="F7175" s="50">
        <f>IF(COUNTIF('リスト（不使用）'!$A$5:$A$6,単年カーブ!$A$1),"希望数量入力ください",'単年（2027年度）'!$E$12*単年カーブ!$R$3+'単年（2027年度）'!$E$12*(1-単年カーブ!$R$3)*単年カーブ!Q7175)</f>
        <v>0</v>
      </c>
      <c r="G7175" s="47">
        <f t="shared" si="787"/>
        <v>0</v>
      </c>
      <c r="M7175">
        <f t="shared" si="788"/>
        <v>8</v>
      </c>
      <c r="N7175">
        <f>IF(OR(WEEKDAY(A7175)=1,WEEKDAY(A7175)=7,COUNTIF('2027祝日等（不使用）'!$A$1:$A$20,単年カーブ!A7175)=1),0,1)</f>
        <v>0</v>
      </c>
      <c r="O7175">
        <f t="shared" si="785"/>
        <v>20</v>
      </c>
      <c r="P7175">
        <f t="shared" si="789"/>
        <v>1</v>
      </c>
      <c r="Q7175">
        <f t="shared" si="790"/>
        <v>0</v>
      </c>
    </row>
    <row r="7176" spans="1:17" ht="19.5" x14ac:dyDescent="0.4">
      <c r="A7176" s="33">
        <f t="shared" si="784"/>
        <v>46627</v>
      </c>
      <c r="B7176" s="27" t="str">
        <f t="shared" si="786"/>
        <v>(土)</v>
      </c>
      <c r="C7176" s="34">
        <v>0.41666666666666702</v>
      </c>
      <c r="D7176" s="16" t="s">
        <v>18</v>
      </c>
      <c r="E7176" s="35">
        <v>0.4375</v>
      </c>
      <c r="F7176" s="50">
        <f>IF(COUNTIF('リスト（不使用）'!$A$5:$A$6,単年カーブ!$A$1),"希望数量入力ください",'単年（2027年度）'!$E$12*単年カーブ!$R$3+'単年（2027年度）'!$E$12*(1-単年カーブ!$R$3)*単年カーブ!Q7176)</f>
        <v>0</v>
      </c>
      <c r="G7176" s="47">
        <f t="shared" si="787"/>
        <v>0</v>
      </c>
      <c r="M7176">
        <f t="shared" si="788"/>
        <v>8</v>
      </c>
      <c r="N7176">
        <f>IF(OR(WEEKDAY(A7176)=1,WEEKDAY(A7176)=7,COUNTIF('2027祝日等（不使用）'!$A$1:$A$20,単年カーブ!A7176)=1),0,1)</f>
        <v>0</v>
      </c>
      <c r="O7176">
        <f t="shared" si="785"/>
        <v>21</v>
      </c>
      <c r="P7176">
        <f t="shared" si="789"/>
        <v>1</v>
      </c>
      <c r="Q7176">
        <f t="shared" si="790"/>
        <v>0</v>
      </c>
    </row>
    <row r="7177" spans="1:17" ht="19.5" x14ac:dyDescent="0.4">
      <c r="A7177" s="33">
        <f t="shared" si="784"/>
        <v>46627</v>
      </c>
      <c r="B7177" s="27" t="str">
        <f t="shared" si="786"/>
        <v>(土)</v>
      </c>
      <c r="C7177" s="34">
        <v>0.4375</v>
      </c>
      <c r="D7177" s="16" t="s">
        <v>18</v>
      </c>
      <c r="E7177" s="35">
        <v>0.45833333333333298</v>
      </c>
      <c r="F7177" s="50">
        <f>IF(COUNTIF('リスト（不使用）'!$A$5:$A$6,単年カーブ!$A$1),"希望数量入力ください",'単年（2027年度）'!$E$12*単年カーブ!$R$3+'単年（2027年度）'!$E$12*(1-単年カーブ!$R$3)*単年カーブ!Q7177)</f>
        <v>0</v>
      </c>
      <c r="G7177" s="47">
        <f t="shared" si="787"/>
        <v>0</v>
      </c>
      <c r="M7177">
        <f t="shared" si="788"/>
        <v>8</v>
      </c>
      <c r="N7177">
        <f>IF(OR(WEEKDAY(A7177)=1,WEEKDAY(A7177)=7,COUNTIF('2027祝日等（不使用）'!$A$1:$A$20,単年カーブ!A7177)=1),0,1)</f>
        <v>0</v>
      </c>
      <c r="O7177">
        <f t="shared" si="785"/>
        <v>22</v>
      </c>
      <c r="P7177">
        <f t="shared" si="789"/>
        <v>1</v>
      </c>
      <c r="Q7177">
        <f t="shared" si="790"/>
        <v>0</v>
      </c>
    </row>
    <row r="7178" spans="1:17" ht="19.5" x14ac:dyDescent="0.4">
      <c r="A7178" s="33">
        <f t="shared" si="784"/>
        <v>46627</v>
      </c>
      <c r="B7178" s="27" t="str">
        <f t="shared" si="786"/>
        <v>(土)</v>
      </c>
      <c r="C7178" s="34">
        <v>0.45833333333333298</v>
      </c>
      <c r="D7178" s="16" t="s">
        <v>18</v>
      </c>
      <c r="E7178" s="35">
        <v>0.47916666666666702</v>
      </c>
      <c r="F7178" s="50">
        <f>IF(COUNTIF('リスト（不使用）'!$A$5:$A$6,単年カーブ!$A$1),"希望数量入力ください",'単年（2027年度）'!$E$12*単年カーブ!$R$3+'単年（2027年度）'!$E$12*(1-単年カーブ!$R$3)*単年カーブ!Q7178)</f>
        <v>0</v>
      </c>
      <c r="G7178" s="47">
        <f t="shared" si="787"/>
        <v>0</v>
      </c>
      <c r="M7178">
        <f t="shared" si="788"/>
        <v>8</v>
      </c>
      <c r="N7178">
        <f>IF(OR(WEEKDAY(A7178)=1,WEEKDAY(A7178)=7,COUNTIF('2027祝日等（不使用）'!$A$1:$A$20,単年カーブ!A7178)=1),0,1)</f>
        <v>0</v>
      </c>
      <c r="O7178">
        <f t="shared" si="785"/>
        <v>23</v>
      </c>
      <c r="P7178">
        <f t="shared" si="789"/>
        <v>1</v>
      </c>
      <c r="Q7178">
        <f t="shared" si="790"/>
        <v>0</v>
      </c>
    </row>
    <row r="7179" spans="1:17" ht="19.5" x14ac:dyDescent="0.4">
      <c r="A7179" s="33">
        <f t="shared" si="784"/>
        <v>46627</v>
      </c>
      <c r="B7179" s="27" t="str">
        <f t="shared" si="786"/>
        <v>(土)</v>
      </c>
      <c r="C7179" s="34">
        <v>0.47916666666666702</v>
      </c>
      <c r="D7179" s="16" t="s">
        <v>18</v>
      </c>
      <c r="E7179" s="35">
        <v>0.5</v>
      </c>
      <c r="F7179" s="50">
        <f>IF(COUNTIF('リスト（不使用）'!$A$5:$A$6,単年カーブ!$A$1),"希望数量入力ください",'単年（2027年度）'!$E$12*単年カーブ!$R$3+'単年（2027年度）'!$E$12*(1-単年カーブ!$R$3)*単年カーブ!Q7179)</f>
        <v>0</v>
      </c>
      <c r="G7179" s="47">
        <f t="shared" si="787"/>
        <v>0</v>
      </c>
      <c r="M7179">
        <f t="shared" si="788"/>
        <v>8</v>
      </c>
      <c r="N7179">
        <f>IF(OR(WEEKDAY(A7179)=1,WEEKDAY(A7179)=7,COUNTIF('2027祝日等（不使用）'!$A$1:$A$20,単年カーブ!A7179)=1),0,1)</f>
        <v>0</v>
      </c>
      <c r="O7179">
        <f t="shared" si="785"/>
        <v>24</v>
      </c>
      <c r="P7179">
        <f t="shared" si="789"/>
        <v>1</v>
      </c>
      <c r="Q7179">
        <f t="shared" si="790"/>
        <v>0</v>
      </c>
    </row>
    <row r="7180" spans="1:17" ht="19.5" x14ac:dyDescent="0.4">
      <c r="A7180" s="33">
        <f t="shared" si="784"/>
        <v>46627</v>
      </c>
      <c r="B7180" s="27" t="str">
        <f t="shared" si="786"/>
        <v>(土)</v>
      </c>
      <c r="C7180" s="34">
        <v>0.5</v>
      </c>
      <c r="D7180" s="16" t="s">
        <v>18</v>
      </c>
      <c r="E7180" s="35">
        <v>0.52083333333333304</v>
      </c>
      <c r="F7180" s="50">
        <f>IF(COUNTIF('リスト（不使用）'!$A$5:$A$6,単年カーブ!$A$1),"希望数量入力ください",'単年（2027年度）'!$E$12*単年カーブ!$R$3+'単年（2027年度）'!$E$12*(1-単年カーブ!$R$3)*単年カーブ!Q7180)</f>
        <v>0</v>
      </c>
      <c r="G7180" s="47">
        <f t="shared" si="787"/>
        <v>0</v>
      </c>
      <c r="M7180">
        <f t="shared" si="788"/>
        <v>8</v>
      </c>
      <c r="N7180">
        <f>IF(OR(WEEKDAY(A7180)=1,WEEKDAY(A7180)=7,COUNTIF('2027祝日等（不使用）'!$A$1:$A$20,単年カーブ!A7180)=1),0,1)</f>
        <v>0</v>
      </c>
      <c r="O7180">
        <f t="shared" si="785"/>
        <v>25</v>
      </c>
      <c r="P7180">
        <f t="shared" si="789"/>
        <v>1</v>
      </c>
      <c r="Q7180">
        <f t="shared" si="790"/>
        <v>0</v>
      </c>
    </row>
    <row r="7181" spans="1:17" ht="19.5" x14ac:dyDescent="0.4">
      <c r="A7181" s="33">
        <f t="shared" si="784"/>
        <v>46627</v>
      </c>
      <c r="B7181" s="27" t="str">
        <f t="shared" si="786"/>
        <v>(土)</v>
      </c>
      <c r="C7181" s="34">
        <v>0.52083333333333304</v>
      </c>
      <c r="D7181" s="16" t="s">
        <v>18</v>
      </c>
      <c r="E7181" s="35">
        <v>0.54166666666666696</v>
      </c>
      <c r="F7181" s="50">
        <f>IF(COUNTIF('リスト（不使用）'!$A$5:$A$6,単年カーブ!$A$1),"希望数量入力ください",'単年（2027年度）'!$E$12*単年カーブ!$R$3+'単年（2027年度）'!$E$12*(1-単年カーブ!$R$3)*単年カーブ!Q7181)</f>
        <v>0</v>
      </c>
      <c r="G7181" s="47">
        <f t="shared" si="787"/>
        <v>0</v>
      </c>
      <c r="M7181">
        <f t="shared" si="788"/>
        <v>8</v>
      </c>
      <c r="N7181">
        <f>IF(OR(WEEKDAY(A7181)=1,WEEKDAY(A7181)=7,COUNTIF('2027祝日等（不使用）'!$A$1:$A$20,単年カーブ!A7181)=1),0,1)</f>
        <v>0</v>
      </c>
      <c r="O7181">
        <f t="shared" si="785"/>
        <v>26</v>
      </c>
      <c r="P7181">
        <f t="shared" si="789"/>
        <v>1</v>
      </c>
      <c r="Q7181">
        <f t="shared" si="790"/>
        <v>0</v>
      </c>
    </row>
    <row r="7182" spans="1:17" ht="19.5" x14ac:dyDescent="0.4">
      <c r="A7182" s="33">
        <f t="shared" si="784"/>
        <v>46627</v>
      </c>
      <c r="B7182" s="27" t="str">
        <f t="shared" si="786"/>
        <v>(土)</v>
      </c>
      <c r="C7182" s="34">
        <v>0.54166666666666696</v>
      </c>
      <c r="D7182" s="16" t="s">
        <v>18</v>
      </c>
      <c r="E7182" s="35">
        <v>0.5625</v>
      </c>
      <c r="F7182" s="50">
        <f>IF(COUNTIF('リスト（不使用）'!$A$5:$A$6,単年カーブ!$A$1),"希望数量入力ください",'単年（2027年度）'!$E$12*単年カーブ!$R$3+'単年（2027年度）'!$E$12*(1-単年カーブ!$R$3)*単年カーブ!Q7182)</f>
        <v>0</v>
      </c>
      <c r="G7182" s="47">
        <f t="shared" si="787"/>
        <v>0</v>
      </c>
      <c r="M7182">
        <f t="shared" si="788"/>
        <v>8</v>
      </c>
      <c r="N7182">
        <f>IF(OR(WEEKDAY(A7182)=1,WEEKDAY(A7182)=7,COUNTIF('2027祝日等（不使用）'!$A$1:$A$20,単年カーブ!A7182)=1),0,1)</f>
        <v>0</v>
      </c>
      <c r="O7182">
        <f t="shared" si="785"/>
        <v>27</v>
      </c>
      <c r="P7182">
        <f t="shared" si="789"/>
        <v>1</v>
      </c>
      <c r="Q7182">
        <f t="shared" si="790"/>
        <v>0</v>
      </c>
    </row>
    <row r="7183" spans="1:17" ht="19.5" x14ac:dyDescent="0.4">
      <c r="A7183" s="33">
        <f t="shared" si="784"/>
        <v>46627</v>
      </c>
      <c r="B7183" s="27" t="str">
        <f t="shared" si="786"/>
        <v>(土)</v>
      </c>
      <c r="C7183" s="34">
        <v>0.5625</v>
      </c>
      <c r="D7183" s="16" t="s">
        <v>18</v>
      </c>
      <c r="E7183" s="35">
        <v>0.58333333333333304</v>
      </c>
      <c r="F7183" s="50">
        <f>IF(COUNTIF('リスト（不使用）'!$A$5:$A$6,単年カーブ!$A$1),"希望数量入力ください",'単年（2027年度）'!$E$12*単年カーブ!$R$3+'単年（2027年度）'!$E$12*(1-単年カーブ!$R$3)*単年カーブ!Q7183)</f>
        <v>0</v>
      </c>
      <c r="G7183" s="47">
        <f t="shared" si="787"/>
        <v>0</v>
      </c>
      <c r="M7183">
        <f t="shared" si="788"/>
        <v>8</v>
      </c>
      <c r="N7183">
        <f>IF(OR(WEEKDAY(A7183)=1,WEEKDAY(A7183)=7,COUNTIF('2027祝日等（不使用）'!$A$1:$A$20,単年カーブ!A7183)=1),0,1)</f>
        <v>0</v>
      </c>
      <c r="O7183">
        <f t="shared" si="785"/>
        <v>28</v>
      </c>
      <c r="P7183">
        <f t="shared" si="789"/>
        <v>1</v>
      </c>
      <c r="Q7183">
        <f t="shared" si="790"/>
        <v>0</v>
      </c>
    </row>
    <row r="7184" spans="1:17" ht="19.5" x14ac:dyDescent="0.4">
      <c r="A7184" s="33">
        <f t="shared" si="784"/>
        <v>46627</v>
      </c>
      <c r="B7184" s="27" t="str">
        <f t="shared" si="786"/>
        <v>(土)</v>
      </c>
      <c r="C7184" s="34">
        <v>0.58333333333333304</v>
      </c>
      <c r="D7184" s="16" t="s">
        <v>18</v>
      </c>
      <c r="E7184" s="35">
        <v>0.60416666666666696</v>
      </c>
      <c r="F7184" s="50">
        <f>IF(COUNTIF('リスト（不使用）'!$A$5:$A$6,単年カーブ!$A$1),"希望数量入力ください",'単年（2027年度）'!$E$12*単年カーブ!$R$3+'単年（2027年度）'!$E$12*(1-単年カーブ!$R$3)*単年カーブ!Q7184)</f>
        <v>0</v>
      </c>
      <c r="G7184" s="47">
        <f t="shared" si="787"/>
        <v>0</v>
      </c>
      <c r="M7184">
        <f t="shared" si="788"/>
        <v>8</v>
      </c>
      <c r="N7184">
        <f>IF(OR(WEEKDAY(A7184)=1,WEEKDAY(A7184)=7,COUNTIF('2027祝日等（不使用）'!$A$1:$A$20,単年カーブ!A7184)=1),0,1)</f>
        <v>0</v>
      </c>
      <c r="O7184">
        <f t="shared" si="785"/>
        <v>29</v>
      </c>
      <c r="P7184">
        <f t="shared" si="789"/>
        <v>1</v>
      </c>
      <c r="Q7184">
        <f t="shared" si="790"/>
        <v>0</v>
      </c>
    </row>
    <row r="7185" spans="1:17" ht="19.5" x14ac:dyDescent="0.4">
      <c r="A7185" s="33">
        <f t="shared" si="784"/>
        <v>46627</v>
      </c>
      <c r="B7185" s="27" t="str">
        <f t="shared" si="786"/>
        <v>(土)</v>
      </c>
      <c r="C7185" s="34">
        <v>0.60416666666666696</v>
      </c>
      <c r="D7185" s="16" t="s">
        <v>18</v>
      </c>
      <c r="E7185" s="35">
        <v>0.625</v>
      </c>
      <c r="F7185" s="50">
        <f>IF(COUNTIF('リスト（不使用）'!$A$5:$A$6,単年カーブ!$A$1),"希望数量入力ください",'単年（2027年度）'!$E$12*単年カーブ!$R$3+'単年（2027年度）'!$E$12*(1-単年カーブ!$R$3)*単年カーブ!Q7185)</f>
        <v>0</v>
      </c>
      <c r="G7185" s="47">
        <f t="shared" si="787"/>
        <v>0</v>
      </c>
      <c r="M7185">
        <f t="shared" si="788"/>
        <v>8</v>
      </c>
      <c r="N7185">
        <f>IF(OR(WEEKDAY(A7185)=1,WEEKDAY(A7185)=7,COUNTIF('2027祝日等（不使用）'!$A$1:$A$20,単年カーブ!A7185)=1),0,1)</f>
        <v>0</v>
      </c>
      <c r="O7185">
        <f t="shared" si="785"/>
        <v>30</v>
      </c>
      <c r="P7185">
        <f t="shared" si="789"/>
        <v>1</v>
      </c>
      <c r="Q7185">
        <f t="shared" si="790"/>
        <v>0</v>
      </c>
    </row>
    <row r="7186" spans="1:17" ht="19.5" x14ac:dyDescent="0.4">
      <c r="A7186" s="33">
        <f t="shared" si="784"/>
        <v>46627</v>
      </c>
      <c r="B7186" s="27" t="str">
        <f t="shared" si="786"/>
        <v>(土)</v>
      </c>
      <c r="C7186" s="34">
        <v>0.625</v>
      </c>
      <c r="D7186" s="16" t="s">
        <v>18</v>
      </c>
      <c r="E7186" s="35">
        <v>0.64583333333333304</v>
      </c>
      <c r="F7186" s="50">
        <f>IF(COUNTIF('リスト（不使用）'!$A$5:$A$6,単年カーブ!$A$1),"希望数量入力ください",'単年（2027年度）'!$E$12*単年カーブ!$R$3+'単年（2027年度）'!$E$12*(1-単年カーブ!$R$3)*単年カーブ!Q7186)</f>
        <v>0</v>
      </c>
      <c r="G7186" s="47">
        <f t="shared" si="787"/>
        <v>0</v>
      </c>
      <c r="M7186">
        <f t="shared" si="788"/>
        <v>8</v>
      </c>
      <c r="N7186">
        <f>IF(OR(WEEKDAY(A7186)=1,WEEKDAY(A7186)=7,COUNTIF('2027祝日等（不使用）'!$A$1:$A$20,単年カーブ!A7186)=1),0,1)</f>
        <v>0</v>
      </c>
      <c r="O7186">
        <f t="shared" si="785"/>
        <v>31</v>
      </c>
      <c r="P7186">
        <f t="shared" si="789"/>
        <v>1</v>
      </c>
      <c r="Q7186">
        <f t="shared" si="790"/>
        <v>0</v>
      </c>
    </row>
    <row r="7187" spans="1:17" ht="19.5" x14ac:dyDescent="0.4">
      <c r="A7187" s="33">
        <f t="shared" si="784"/>
        <v>46627</v>
      </c>
      <c r="B7187" s="27" t="str">
        <f t="shared" si="786"/>
        <v>(土)</v>
      </c>
      <c r="C7187" s="34">
        <v>0.64583333333333304</v>
      </c>
      <c r="D7187" s="16" t="s">
        <v>18</v>
      </c>
      <c r="E7187" s="35">
        <v>0.66666666666666696</v>
      </c>
      <c r="F7187" s="50">
        <f>IF(COUNTIF('リスト（不使用）'!$A$5:$A$6,単年カーブ!$A$1),"希望数量入力ください",'単年（2027年度）'!$E$12*単年カーブ!$R$3+'単年（2027年度）'!$E$12*(1-単年カーブ!$R$3)*単年カーブ!Q7187)</f>
        <v>0</v>
      </c>
      <c r="G7187" s="47">
        <f t="shared" si="787"/>
        <v>0</v>
      </c>
      <c r="M7187">
        <f t="shared" si="788"/>
        <v>8</v>
      </c>
      <c r="N7187">
        <f>IF(OR(WEEKDAY(A7187)=1,WEEKDAY(A7187)=7,COUNTIF('2027祝日等（不使用）'!$A$1:$A$20,単年カーブ!A7187)=1),0,1)</f>
        <v>0</v>
      </c>
      <c r="O7187">
        <f t="shared" si="785"/>
        <v>32</v>
      </c>
      <c r="P7187">
        <f t="shared" si="789"/>
        <v>1</v>
      </c>
      <c r="Q7187">
        <f t="shared" si="790"/>
        <v>0</v>
      </c>
    </row>
    <row r="7188" spans="1:17" ht="19.5" x14ac:dyDescent="0.4">
      <c r="A7188" s="33">
        <f t="shared" si="784"/>
        <v>46627</v>
      </c>
      <c r="B7188" s="27" t="str">
        <f t="shared" si="786"/>
        <v>(土)</v>
      </c>
      <c r="C7188" s="34">
        <v>0.66666666666666696</v>
      </c>
      <c r="D7188" s="16" t="s">
        <v>18</v>
      </c>
      <c r="E7188" s="35">
        <v>0.6875</v>
      </c>
      <c r="F7188" s="50">
        <f>IF(COUNTIF('リスト（不使用）'!$A$5:$A$6,単年カーブ!$A$1),"希望数量入力ください",'単年（2027年度）'!$E$12*単年カーブ!$R$3+'単年（2027年度）'!$E$12*(1-単年カーブ!$R$3)*単年カーブ!Q7188)</f>
        <v>0</v>
      </c>
      <c r="G7188" s="47">
        <f t="shared" si="787"/>
        <v>0</v>
      </c>
      <c r="M7188">
        <f t="shared" si="788"/>
        <v>8</v>
      </c>
      <c r="N7188">
        <f>IF(OR(WEEKDAY(A7188)=1,WEEKDAY(A7188)=7,COUNTIF('2027祝日等（不使用）'!$A$1:$A$20,単年カーブ!A7188)=1),0,1)</f>
        <v>0</v>
      </c>
      <c r="O7188">
        <f t="shared" si="785"/>
        <v>33</v>
      </c>
      <c r="P7188">
        <f t="shared" si="789"/>
        <v>1</v>
      </c>
      <c r="Q7188">
        <f t="shared" si="790"/>
        <v>0</v>
      </c>
    </row>
    <row r="7189" spans="1:17" ht="19.5" x14ac:dyDescent="0.4">
      <c r="A7189" s="33">
        <f t="shared" si="784"/>
        <v>46627</v>
      </c>
      <c r="B7189" s="27" t="str">
        <f t="shared" si="786"/>
        <v>(土)</v>
      </c>
      <c r="C7189" s="34">
        <v>0.6875</v>
      </c>
      <c r="D7189" s="16" t="s">
        <v>18</v>
      </c>
      <c r="E7189" s="35">
        <v>0.70833333333333304</v>
      </c>
      <c r="F7189" s="50">
        <f>IF(COUNTIF('リスト（不使用）'!$A$5:$A$6,単年カーブ!$A$1),"希望数量入力ください",'単年（2027年度）'!$E$12*単年カーブ!$R$3+'単年（2027年度）'!$E$12*(1-単年カーブ!$R$3)*単年カーブ!Q7189)</f>
        <v>0</v>
      </c>
      <c r="G7189" s="47">
        <f t="shared" si="787"/>
        <v>0</v>
      </c>
      <c r="M7189">
        <f t="shared" si="788"/>
        <v>8</v>
      </c>
      <c r="N7189">
        <f>IF(OR(WEEKDAY(A7189)=1,WEEKDAY(A7189)=7,COUNTIF('2027祝日等（不使用）'!$A$1:$A$20,単年カーブ!A7189)=1),0,1)</f>
        <v>0</v>
      </c>
      <c r="O7189">
        <f t="shared" si="785"/>
        <v>34</v>
      </c>
      <c r="P7189">
        <f t="shared" si="789"/>
        <v>1</v>
      </c>
      <c r="Q7189">
        <f t="shared" si="790"/>
        <v>0</v>
      </c>
    </row>
    <row r="7190" spans="1:17" ht="19.5" x14ac:dyDescent="0.4">
      <c r="A7190" s="33">
        <f t="shared" si="784"/>
        <v>46627</v>
      </c>
      <c r="B7190" s="27" t="str">
        <f t="shared" si="786"/>
        <v>(土)</v>
      </c>
      <c r="C7190" s="34">
        <v>0.70833333333333304</v>
      </c>
      <c r="D7190" s="16" t="s">
        <v>18</v>
      </c>
      <c r="E7190" s="35">
        <v>0.72916666666666696</v>
      </c>
      <c r="F7190" s="50">
        <f>IF(COUNTIF('リスト（不使用）'!$A$5:$A$6,単年カーブ!$A$1),"希望数量入力ください",'単年（2027年度）'!$E$12*単年カーブ!$R$3+'単年（2027年度）'!$E$12*(1-単年カーブ!$R$3)*単年カーブ!Q7190)</f>
        <v>0</v>
      </c>
      <c r="G7190" s="47">
        <f t="shared" si="787"/>
        <v>0</v>
      </c>
      <c r="M7190">
        <f t="shared" si="788"/>
        <v>8</v>
      </c>
      <c r="N7190">
        <f>IF(OR(WEEKDAY(A7190)=1,WEEKDAY(A7190)=7,COUNTIF('2027祝日等（不使用）'!$A$1:$A$20,単年カーブ!A7190)=1),0,1)</f>
        <v>0</v>
      </c>
      <c r="O7190">
        <f t="shared" si="785"/>
        <v>35</v>
      </c>
      <c r="P7190">
        <f t="shared" si="789"/>
        <v>1</v>
      </c>
      <c r="Q7190">
        <f t="shared" si="790"/>
        <v>0</v>
      </c>
    </row>
    <row r="7191" spans="1:17" ht="19.5" x14ac:dyDescent="0.4">
      <c r="A7191" s="33">
        <f t="shared" si="784"/>
        <v>46627</v>
      </c>
      <c r="B7191" s="27" t="str">
        <f t="shared" si="786"/>
        <v>(土)</v>
      </c>
      <c r="C7191" s="34">
        <v>0.72916666666666696</v>
      </c>
      <c r="D7191" s="16" t="s">
        <v>18</v>
      </c>
      <c r="E7191" s="35">
        <v>0.75</v>
      </c>
      <c r="F7191" s="50">
        <f>IF(COUNTIF('リスト（不使用）'!$A$5:$A$6,単年カーブ!$A$1),"希望数量入力ください",'単年（2027年度）'!$E$12*単年カーブ!$R$3+'単年（2027年度）'!$E$12*(1-単年カーブ!$R$3)*単年カーブ!Q7191)</f>
        <v>0</v>
      </c>
      <c r="G7191" s="47">
        <f t="shared" si="787"/>
        <v>0</v>
      </c>
      <c r="M7191">
        <f t="shared" si="788"/>
        <v>8</v>
      </c>
      <c r="N7191">
        <f>IF(OR(WEEKDAY(A7191)=1,WEEKDAY(A7191)=7,COUNTIF('2027祝日等（不使用）'!$A$1:$A$20,単年カーブ!A7191)=1),0,1)</f>
        <v>0</v>
      </c>
      <c r="O7191">
        <f t="shared" si="785"/>
        <v>36</v>
      </c>
      <c r="P7191">
        <f t="shared" si="789"/>
        <v>1</v>
      </c>
      <c r="Q7191">
        <f t="shared" si="790"/>
        <v>0</v>
      </c>
    </row>
    <row r="7192" spans="1:17" ht="19.5" x14ac:dyDescent="0.4">
      <c r="A7192" s="33">
        <f t="shared" si="784"/>
        <v>46627</v>
      </c>
      <c r="B7192" s="27" t="str">
        <f t="shared" si="786"/>
        <v>(土)</v>
      </c>
      <c r="C7192" s="34">
        <v>0.75</v>
      </c>
      <c r="D7192" s="16" t="s">
        <v>18</v>
      </c>
      <c r="E7192" s="35">
        <v>0.77083333333333304</v>
      </c>
      <c r="F7192" s="50">
        <f>IF(COUNTIF('リスト（不使用）'!$A$5:$A$6,単年カーブ!$A$1),"希望数量入力ください",'単年（2027年度）'!$E$12*単年カーブ!$R$3+'単年（2027年度）'!$E$12*(1-単年カーブ!$R$3)*単年カーブ!Q7192)</f>
        <v>0</v>
      </c>
      <c r="G7192" s="47">
        <f t="shared" si="787"/>
        <v>0</v>
      </c>
      <c r="M7192">
        <f t="shared" si="788"/>
        <v>8</v>
      </c>
      <c r="N7192">
        <f>IF(OR(WEEKDAY(A7192)=1,WEEKDAY(A7192)=7,COUNTIF('2027祝日等（不使用）'!$A$1:$A$20,単年カーブ!A7192)=1),0,1)</f>
        <v>0</v>
      </c>
      <c r="O7192">
        <f t="shared" si="785"/>
        <v>37</v>
      </c>
      <c r="P7192">
        <f t="shared" si="789"/>
        <v>1</v>
      </c>
      <c r="Q7192">
        <f t="shared" si="790"/>
        <v>0</v>
      </c>
    </row>
    <row r="7193" spans="1:17" ht="19.5" x14ac:dyDescent="0.4">
      <c r="A7193" s="33">
        <f t="shared" si="784"/>
        <v>46627</v>
      </c>
      <c r="B7193" s="27" t="str">
        <f t="shared" si="786"/>
        <v>(土)</v>
      </c>
      <c r="C7193" s="34">
        <v>0.77083333333333304</v>
      </c>
      <c r="D7193" s="16" t="s">
        <v>18</v>
      </c>
      <c r="E7193" s="35">
        <v>0.79166666666666696</v>
      </c>
      <c r="F7193" s="50">
        <f>IF(COUNTIF('リスト（不使用）'!$A$5:$A$6,単年カーブ!$A$1),"希望数量入力ください",'単年（2027年度）'!$E$12*単年カーブ!$R$3+'単年（2027年度）'!$E$12*(1-単年カーブ!$R$3)*単年カーブ!Q7193)</f>
        <v>0</v>
      </c>
      <c r="G7193" s="47">
        <f t="shared" si="787"/>
        <v>0</v>
      </c>
      <c r="M7193">
        <f t="shared" si="788"/>
        <v>8</v>
      </c>
      <c r="N7193">
        <f>IF(OR(WEEKDAY(A7193)=1,WEEKDAY(A7193)=7,COUNTIF('2027祝日等（不使用）'!$A$1:$A$20,単年カーブ!A7193)=1),0,1)</f>
        <v>0</v>
      </c>
      <c r="O7193">
        <f t="shared" si="785"/>
        <v>38</v>
      </c>
      <c r="P7193">
        <f t="shared" si="789"/>
        <v>1</v>
      </c>
      <c r="Q7193">
        <f t="shared" si="790"/>
        <v>0</v>
      </c>
    </row>
    <row r="7194" spans="1:17" ht="19.5" x14ac:dyDescent="0.4">
      <c r="A7194" s="33">
        <f t="shared" si="784"/>
        <v>46627</v>
      </c>
      <c r="B7194" s="27" t="str">
        <f t="shared" si="786"/>
        <v>(土)</v>
      </c>
      <c r="C7194" s="34">
        <v>0.79166666666666696</v>
      </c>
      <c r="D7194" s="16" t="s">
        <v>18</v>
      </c>
      <c r="E7194" s="35">
        <v>0.8125</v>
      </c>
      <c r="F7194" s="50">
        <f>IF(COUNTIF('リスト（不使用）'!$A$5:$A$6,単年カーブ!$A$1),"希望数量入力ください",'単年（2027年度）'!$E$12*単年カーブ!$R$3+'単年（2027年度）'!$E$12*(1-単年カーブ!$R$3)*単年カーブ!Q7194)</f>
        <v>0</v>
      </c>
      <c r="G7194" s="47">
        <f t="shared" si="787"/>
        <v>0</v>
      </c>
      <c r="M7194">
        <f t="shared" si="788"/>
        <v>8</v>
      </c>
      <c r="N7194">
        <f>IF(OR(WEEKDAY(A7194)=1,WEEKDAY(A7194)=7,COUNTIF('2027祝日等（不使用）'!$A$1:$A$20,単年カーブ!A7194)=1),0,1)</f>
        <v>0</v>
      </c>
      <c r="O7194">
        <f t="shared" si="785"/>
        <v>39</v>
      </c>
      <c r="P7194">
        <f t="shared" si="789"/>
        <v>1</v>
      </c>
      <c r="Q7194">
        <f t="shared" si="790"/>
        <v>0</v>
      </c>
    </row>
    <row r="7195" spans="1:17" ht="19.5" x14ac:dyDescent="0.4">
      <c r="A7195" s="33">
        <f t="shared" si="784"/>
        <v>46627</v>
      </c>
      <c r="B7195" s="27" t="str">
        <f t="shared" si="786"/>
        <v>(土)</v>
      </c>
      <c r="C7195" s="34">
        <v>0.8125</v>
      </c>
      <c r="D7195" s="16" t="s">
        <v>18</v>
      </c>
      <c r="E7195" s="35">
        <v>0.83333333333333304</v>
      </c>
      <c r="F7195" s="50">
        <f>IF(COUNTIF('リスト（不使用）'!$A$5:$A$6,単年カーブ!$A$1),"希望数量入力ください",'単年（2027年度）'!$E$12*単年カーブ!$R$3+'単年（2027年度）'!$E$12*(1-単年カーブ!$R$3)*単年カーブ!Q7195)</f>
        <v>0</v>
      </c>
      <c r="G7195" s="47">
        <f t="shared" si="787"/>
        <v>0</v>
      </c>
      <c r="M7195">
        <f t="shared" si="788"/>
        <v>8</v>
      </c>
      <c r="N7195">
        <f>IF(OR(WEEKDAY(A7195)=1,WEEKDAY(A7195)=7,COUNTIF('2027祝日等（不使用）'!$A$1:$A$20,単年カーブ!A7195)=1),0,1)</f>
        <v>0</v>
      </c>
      <c r="O7195">
        <f t="shared" si="785"/>
        <v>40</v>
      </c>
      <c r="P7195">
        <f t="shared" si="789"/>
        <v>1</v>
      </c>
      <c r="Q7195">
        <f t="shared" si="790"/>
        <v>0</v>
      </c>
    </row>
    <row r="7196" spans="1:17" ht="19.5" x14ac:dyDescent="0.4">
      <c r="A7196" s="33">
        <f t="shared" si="784"/>
        <v>46627</v>
      </c>
      <c r="B7196" s="27" t="str">
        <f t="shared" si="786"/>
        <v>(土)</v>
      </c>
      <c r="C7196" s="34">
        <v>0.83333333333333304</v>
      </c>
      <c r="D7196" s="16" t="s">
        <v>18</v>
      </c>
      <c r="E7196" s="35">
        <v>0.85416666666666696</v>
      </c>
      <c r="F7196" s="50">
        <f>IF(COUNTIF('リスト（不使用）'!$A$5:$A$6,単年カーブ!$A$1),"希望数量入力ください",'単年（2027年度）'!$E$12*単年カーブ!$R$3+'単年（2027年度）'!$E$12*(1-単年カーブ!$R$3)*単年カーブ!Q7196)</f>
        <v>0</v>
      </c>
      <c r="G7196" s="47">
        <f t="shared" si="787"/>
        <v>0</v>
      </c>
      <c r="M7196">
        <f t="shared" si="788"/>
        <v>8</v>
      </c>
      <c r="N7196">
        <f>IF(OR(WEEKDAY(A7196)=1,WEEKDAY(A7196)=7,COUNTIF('2027祝日等（不使用）'!$A$1:$A$20,単年カーブ!A7196)=1),0,1)</f>
        <v>0</v>
      </c>
      <c r="O7196">
        <f t="shared" si="785"/>
        <v>41</v>
      </c>
      <c r="P7196">
        <f t="shared" si="789"/>
        <v>0</v>
      </c>
      <c r="Q7196">
        <f t="shared" si="790"/>
        <v>0</v>
      </c>
    </row>
    <row r="7197" spans="1:17" ht="19.5" x14ac:dyDescent="0.4">
      <c r="A7197" s="33">
        <f t="shared" si="784"/>
        <v>46627</v>
      </c>
      <c r="B7197" s="27" t="str">
        <f t="shared" si="786"/>
        <v>(土)</v>
      </c>
      <c r="C7197" s="34">
        <v>0.85416666666666696</v>
      </c>
      <c r="D7197" s="16" t="s">
        <v>18</v>
      </c>
      <c r="E7197" s="35">
        <v>0.875</v>
      </c>
      <c r="F7197" s="50">
        <f>IF(COUNTIF('リスト（不使用）'!$A$5:$A$6,単年カーブ!$A$1),"希望数量入力ください",'単年（2027年度）'!$E$12*単年カーブ!$R$3+'単年（2027年度）'!$E$12*(1-単年カーブ!$R$3)*単年カーブ!Q7197)</f>
        <v>0</v>
      </c>
      <c r="G7197" s="47">
        <f t="shared" si="787"/>
        <v>0</v>
      </c>
      <c r="M7197">
        <f t="shared" si="788"/>
        <v>8</v>
      </c>
      <c r="N7197">
        <f>IF(OR(WEEKDAY(A7197)=1,WEEKDAY(A7197)=7,COUNTIF('2027祝日等（不使用）'!$A$1:$A$20,単年カーブ!A7197)=1),0,1)</f>
        <v>0</v>
      </c>
      <c r="O7197">
        <f t="shared" si="785"/>
        <v>42</v>
      </c>
      <c r="P7197">
        <f t="shared" si="789"/>
        <v>0</v>
      </c>
      <c r="Q7197">
        <f t="shared" si="790"/>
        <v>0</v>
      </c>
    </row>
    <row r="7198" spans="1:17" ht="19.5" x14ac:dyDescent="0.4">
      <c r="A7198" s="33">
        <f t="shared" si="784"/>
        <v>46627</v>
      </c>
      <c r="B7198" s="27" t="str">
        <f t="shared" si="786"/>
        <v>(土)</v>
      </c>
      <c r="C7198" s="34">
        <v>0.875</v>
      </c>
      <c r="D7198" s="16" t="s">
        <v>18</v>
      </c>
      <c r="E7198" s="35">
        <v>0.89583333333333304</v>
      </c>
      <c r="F7198" s="50">
        <f>IF(COUNTIF('リスト（不使用）'!$A$5:$A$6,単年カーブ!$A$1),"希望数量入力ください",'単年（2027年度）'!$E$12*単年カーブ!$R$3+'単年（2027年度）'!$E$12*(1-単年カーブ!$R$3)*単年カーブ!Q7198)</f>
        <v>0</v>
      </c>
      <c r="G7198" s="47">
        <f t="shared" si="787"/>
        <v>0</v>
      </c>
      <c r="M7198">
        <f t="shared" si="788"/>
        <v>8</v>
      </c>
      <c r="N7198">
        <f>IF(OR(WEEKDAY(A7198)=1,WEEKDAY(A7198)=7,COUNTIF('2027祝日等（不使用）'!$A$1:$A$20,単年カーブ!A7198)=1),0,1)</f>
        <v>0</v>
      </c>
      <c r="O7198">
        <f t="shared" si="785"/>
        <v>43</v>
      </c>
      <c r="P7198">
        <f t="shared" si="789"/>
        <v>0</v>
      </c>
      <c r="Q7198">
        <f t="shared" si="790"/>
        <v>0</v>
      </c>
    </row>
    <row r="7199" spans="1:17" ht="19.5" x14ac:dyDescent="0.4">
      <c r="A7199" s="33">
        <f t="shared" si="784"/>
        <v>46627</v>
      </c>
      <c r="B7199" s="27" t="str">
        <f t="shared" si="786"/>
        <v>(土)</v>
      </c>
      <c r="C7199" s="34">
        <v>0.89583333333333304</v>
      </c>
      <c r="D7199" s="16" t="s">
        <v>18</v>
      </c>
      <c r="E7199" s="35">
        <v>0.91666666666666696</v>
      </c>
      <c r="F7199" s="50">
        <f>IF(COUNTIF('リスト（不使用）'!$A$5:$A$6,単年カーブ!$A$1),"希望数量入力ください",'単年（2027年度）'!$E$12*単年カーブ!$R$3+'単年（2027年度）'!$E$12*(1-単年カーブ!$R$3)*単年カーブ!Q7199)</f>
        <v>0</v>
      </c>
      <c r="G7199" s="47">
        <f t="shared" si="787"/>
        <v>0</v>
      </c>
      <c r="M7199">
        <f t="shared" si="788"/>
        <v>8</v>
      </c>
      <c r="N7199">
        <f>IF(OR(WEEKDAY(A7199)=1,WEEKDAY(A7199)=7,COUNTIF('2027祝日等（不使用）'!$A$1:$A$20,単年カーブ!A7199)=1),0,1)</f>
        <v>0</v>
      </c>
      <c r="O7199">
        <f t="shared" si="785"/>
        <v>44</v>
      </c>
      <c r="P7199">
        <f t="shared" si="789"/>
        <v>0</v>
      </c>
      <c r="Q7199">
        <f t="shared" si="790"/>
        <v>0</v>
      </c>
    </row>
    <row r="7200" spans="1:17" ht="19.5" x14ac:dyDescent="0.4">
      <c r="A7200" s="33">
        <f t="shared" si="784"/>
        <v>46627</v>
      </c>
      <c r="B7200" s="27" t="str">
        <f t="shared" si="786"/>
        <v>(土)</v>
      </c>
      <c r="C7200" s="34">
        <v>0.91666666666666696</v>
      </c>
      <c r="D7200" s="16" t="s">
        <v>18</v>
      </c>
      <c r="E7200" s="35">
        <v>0.9375</v>
      </c>
      <c r="F7200" s="50">
        <f>IF(COUNTIF('リスト（不使用）'!$A$5:$A$6,単年カーブ!$A$1),"希望数量入力ください",'単年（2027年度）'!$E$12*単年カーブ!$R$3+'単年（2027年度）'!$E$12*(1-単年カーブ!$R$3)*単年カーブ!Q7200)</f>
        <v>0</v>
      </c>
      <c r="G7200" s="47">
        <f t="shared" si="787"/>
        <v>0</v>
      </c>
      <c r="M7200">
        <f t="shared" si="788"/>
        <v>8</v>
      </c>
      <c r="N7200">
        <f>IF(OR(WEEKDAY(A7200)=1,WEEKDAY(A7200)=7,COUNTIF('2027祝日等（不使用）'!$A$1:$A$20,単年カーブ!A7200)=1),0,1)</f>
        <v>0</v>
      </c>
      <c r="O7200">
        <f t="shared" si="785"/>
        <v>45</v>
      </c>
      <c r="P7200">
        <f t="shared" si="789"/>
        <v>0</v>
      </c>
      <c r="Q7200">
        <f t="shared" si="790"/>
        <v>0</v>
      </c>
    </row>
    <row r="7201" spans="1:17" ht="19.5" x14ac:dyDescent="0.4">
      <c r="A7201" s="33">
        <f t="shared" si="784"/>
        <v>46627</v>
      </c>
      <c r="B7201" s="27" t="str">
        <f t="shared" si="786"/>
        <v>(土)</v>
      </c>
      <c r="C7201" s="34">
        <v>0.9375</v>
      </c>
      <c r="D7201" s="16" t="s">
        <v>18</v>
      </c>
      <c r="E7201" s="35">
        <v>0.95833333333333304</v>
      </c>
      <c r="F7201" s="50">
        <f>IF(COUNTIF('リスト（不使用）'!$A$5:$A$6,単年カーブ!$A$1),"希望数量入力ください",'単年（2027年度）'!$E$12*単年カーブ!$R$3+'単年（2027年度）'!$E$12*(1-単年カーブ!$R$3)*単年カーブ!Q7201)</f>
        <v>0</v>
      </c>
      <c r="G7201" s="47">
        <f t="shared" si="787"/>
        <v>0</v>
      </c>
      <c r="M7201">
        <f t="shared" si="788"/>
        <v>8</v>
      </c>
      <c r="N7201">
        <f>IF(OR(WEEKDAY(A7201)=1,WEEKDAY(A7201)=7,COUNTIF('2027祝日等（不使用）'!$A$1:$A$20,単年カーブ!A7201)=1),0,1)</f>
        <v>0</v>
      </c>
      <c r="O7201">
        <f t="shared" si="785"/>
        <v>46</v>
      </c>
      <c r="P7201">
        <f t="shared" si="789"/>
        <v>0</v>
      </c>
      <c r="Q7201">
        <f t="shared" si="790"/>
        <v>0</v>
      </c>
    </row>
    <row r="7202" spans="1:17" ht="19.5" x14ac:dyDescent="0.4">
      <c r="A7202" s="33">
        <f t="shared" si="784"/>
        <v>46627</v>
      </c>
      <c r="B7202" s="27" t="str">
        <f t="shared" si="786"/>
        <v>(土)</v>
      </c>
      <c r="C7202" s="34">
        <v>0.95833333333333304</v>
      </c>
      <c r="D7202" s="16" t="s">
        <v>18</v>
      </c>
      <c r="E7202" s="35">
        <v>0.97916666666666696</v>
      </c>
      <c r="F7202" s="50">
        <f>IF(COUNTIF('リスト（不使用）'!$A$5:$A$6,単年カーブ!$A$1),"希望数量入力ください",'単年（2027年度）'!$E$12*単年カーブ!$R$3+'単年（2027年度）'!$E$12*(1-単年カーブ!$R$3)*単年カーブ!Q7202)</f>
        <v>0</v>
      </c>
      <c r="G7202" s="47">
        <f t="shared" si="787"/>
        <v>0</v>
      </c>
      <c r="M7202">
        <f t="shared" si="788"/>
        <v>8</v>
      </c>
      <c r="N7202">
        <f>IF(OR(WEEKDAY(A7202)=1,WEEKDAY(A7202)=7,COUNTIF('2027祝日等（不使用）'!$A$1:$A$20,単年カーブ!A7202)=1),0,1)</f>
        <v>0</v>
      </c>
      <c r="O7202">
        <f t="shared" si="785"/>
        <v>47</v>
      </c>
      <c r="P7202">
        <f t="shared" si="789"/>
        <v>0</v>
      </c>
      <c r="Q7202">
        <f t="shared" si="790"/>
        <v>0</v>
      </c>
    </row>
    <row r="7203" spans="1:17" ht="19.5" x14ac:dyDescent="0.4">
      <c r="A7203" s="33">
        <f t="shared" si="784"/>
        <v>46627</v>
      </c>
      <c r="B7203" s="27" t="str">
        <f t="shared" si="786"/>
        <v>(土)</v>
      </c>
      <c r="C7203" s="34">
        <v>0.97916666666666696</v>
      </c>
      <c r="D7203" s="16" t="s">
        <v>18</v>
      </c>
      <c r="E7203" s="35" t="s">
        <v>17</v>
      </c>
      <c r="F7203" s="50">
        <f>IF(COUNTIF('リスト（不使用）'!$A$5:$A$6,単年カーブ!$A$1),"希望数量入力ください",'単年（2027年度）'!$E$12*単年カーブ!$R$3+'単年（2027年度）'!$E$12*(1-単年カーブ!$R$3)*単年カーブ!Q7203)</f>
        <v>0</v>
      </c>
      <c r="G7203" s="47">
        <f t="shared" si="787"/>
        <v>0</v>
      </c>
      <c r="M7203">
        <f t="shared" si="788"/>
        <v>8</v>
      </c>
      <c r="N7203">
        <f>IF(OR(WEEKDAY(A7203)=1,WEEKDAY(A7203)=7,COUNTIF('2027祝日等（不使用）'!$A$1:$A$20,単年カーブ!A7203)=1),0,1)</f>
        <v>0</v>
      </c>
      <c r="O7203">
        <f t="shared" si="785"/>
        <v>48</v>
      </c>
      <c r="P7203">
        <f t="shared" si="789"/>
        <v>0</v>
      </c>
      <c r="Q7203">
        <f t="shared" si="790"/>
        <v>0</v>
      </c>
    </row>
    <row r="7204" spans="1:17" ht="19.5" x14ac:dyDescent="0.4">
      <c r="A7204" s="33">
        <f t="shared" si="784"/>
        <v>46628</v>
      </c>
      <c r="B7204" s="27" t="str">
        <f t="shared" si="786"/>
        <v>(日)</v>
      </c>
      <c r="C7204" s="34">
        <v>0</v>
      </c>
      <c r="D7204" s="16" t="s">
        <v>18</v>
      </c>
      <c r="E7204" s="35">
        <v>2.0833333333333332E-2</v>
      </c>
      <c r="F7204" s="50">
        <f>IF(COUNTIF('リスト（不使用）'!$A$5:$A$6,単年カーブ!$A$1),"希望数量入力ください",'単年（2027年度）'!$E$12*単年カーブ!$R$3+'単年（2027年度）'!$E$12*(1-単年カーブ!$R$3)*単年カーブ!Q7204)</f>
        <v>0</v>
      </c>
      <c r="G7204" s="47">
        <f t="shared" si="787"/>
        <v>0</v>
      </c>
      <c r="M7204">
        <f t="shared" si="788"/>
        <v>8</v>
      </c>
      <c r="N7204">
        <f>IF(OR(WEEKDAY(A7204)=1,WEEKDAY(A7204)=7,COUNTIF('2027祝日等（不使用）'!$A$1:$A$20,単年カーブ!A7204)=1),0,1)</f>
        <v>0</v>
      </c>
      <c r="O7204">
        <f t="shared" si="785"/>
        <v>1</v>
      </c>
      <c r="P7204">
        <f t="shared" si="789"/>
        <v>0</v>
      </c>
      <c r="Q7204">
        <f t="shared" si="790"/>
        <v>0</v>
      </c>
    </row>
    <row r="7205" spans="1:17" ht="19.5" x14ac:dyDescent="0.4">
      <c r="A7205" s="33">
        <f t="shared" si="784"/>
        <v>46628</v>
      </c>
      <c r="B7205" s="27" t="str">
        <f t="shared" si="786"/>
        <v>(日)</v>
      </c>
      <c r="C7205" s="34">
        <v>2.0833333333333332E-2</v>
      </c>
      <c r="D7205" s="16" t="s">
        <v>18</v>
      </c>
      <c r="E7205" s="35">
        <v>4.1666666666666664E-2</v>
      </c>
      <c r="F7205" s="50">
        <f>IF(COUNTIF('リスト（不使用）'!$A$5:$A$6,単年カーブ!$A$1),"希望数量入力ください",'単年（2027年度）'!$E$12*単年カーブ!$R$3+'単年（2027年度）'!$E$12*(1-単年カーブ!$R$3)*単年カーブ!Q7205)</f>
        <v>0</v>
      </c>
      <c r="G7205" s="47">
        <f t="shared" si="787"/>
        <v>0</v>
      </c>
      <c r="M7205">
        <f t="shared" si="788"/>
        <v>8</v>
      </c>
      <c r="N7205">
        <f>IF(OR(WEEKDAY(A7205)=1,WEEKDAY(A7205)=7,COUNTIF('2027祝日等（不使用）'!$A$1:$A$20,単年カーブ!A7205)=1),0,1)</f>
        <v>0</v>
      </c>
      <c r="O7205">
        <f t="shared" si="785"/>
        <v>2</v>
      </c>
      <c r="P7205">
        <f t="shared" si="789"/>
        <v>0</v>
      </c>
      <c r="Q7205">
        <f t="shared" si="790"/>
        <v>0</v>
      </c>
    </row>
    <row r="7206" spans="1:17" ht="19.5" x14ac:dyDescent="0.4">
      <c r="A7206" s="33">
        <f t="shared" si="784"/>
        <v>46628</v>
      </c>
      <c r="B7206" s="27" t="str">
        <f t="shared" si="786"/>
        <v>(日)</v>
      </c>
      <c r="C7206" s="34">
        <v>4.1666666666666664E-2</v>
      </c>
      <c r="D7206" s="16" t="s">
        <v>18</v>
      </c>
      <c r="E7206" s="35">
        <v>6.25E-2</v>
      </c>
      <c r="F7206" s="50">
        <f>IF(COUNTIF('リスト（不使用）'!$A$5:$A$6,単年カーブ!$A$1),"希望数量入力ください",'単年（2027年度）'!$E$12*単年カーブ!$R$3+'単年（2027年度）'!$E$12*(1-単年カーブ!$R$3)*単年カーブ!Q7206)</f>
        <v>0</v>
      </c>
      <c r="G7206" s="47">
        <f t="shared" si="787"/>
        <v>0</v>
      </c>
      <c r="M7206">
        <f t="shared" si="788"/>
        <v>8</v>
      </c>
      <c r="N7206">
        <f>IF(OR(WEEKDAY(A7206)=1,WEEKDAY(A7206)=7,COUNTIF('2027祝日等（不使用）'!$A$1:$A$20,単年カーブ!A7206)=1),0,1)</f>
        <v>0</v>
      </c>
      <c r="O7206">
        <f t="shared" si="785"/>
        <v>3</v>
      </c>
      <c r="P7206">
        <f t="shared" si="789"/>
        <v>0</v>
      </c>
      <c r="Q7206">
        <f t="shared" si="790"/>
        <v>0</v>
      </c>
    </row>
    <row r="7207" spans="1:17" ht="19.5" x14ac:dyDescent="0.4">
      <c r="A7207" s="33">
        <f t="shared" si="784"/>
        <v>46628</v>
      </c>
      <c r="B7207" s="27" t="str">
        <f t="shared" si="786"/>
        <v>(日)</v>
      </c>
      <c r="C7207" s="34">
        <v>6.25E-2</v>
      </c>
      <c r="D7207" s="16" t="s">
        <v>18</v>
      </c>
      <c r="E7207" s="35">
        <v>8.3333333333333301E-2</v>
      </c>
      <c r="F7207" s="50">
        <f>IF(COUNTIF('リスト（不使用）'!$A$5:$A$6,単年カーブ!$A$1),"希望数量入力ください",'単年（2027年度）'!$E$12*単年カーブ!$R$3+'単年（2027年度）'!$E$12*(1-単年カーブ!$R$3)*単年カーブ!Q7207)</f>
        <v>0</v>
      </c>
      <c r="G7207" s="47">
        <f t="shared" si="787"/>
        <v>0</v>
      </c>
      <c r="M7207">
        <f t="shared" si="788"/>
        <v>8</v>
      </c>
      <c r="N7207">
        <f>IF(OR(WEEKDAY(A7207)=1,WEEKDAY(A7207)=7,COUNTIF('2027祝日等（不使用）'!$A$1:$A$20,単年カーブ!A7207)=1),0,1)</f>
        <v>0</v>
      </c>
      <c r="O7207">
        <f t="shared" si="785"/>
        <v>4</v>
      </c>
      <c r="P7207">
        <f t="shared" si="789"/>
        <v>0</v>
      </c>
      <c r="Q7207">
        <f t="shared" si="790"/>
        <v>0</v>
      </c>
    </row>
    <row r="7208" spans="1:17" ht="19.5" x14ac:dyDescent="0.4">
      <c r="A7208" s="33">
        <f t="shared" si="784"/>
        <v>46628</v>
      </c>
      <c r="B7208" s="27" t="str">
        <f t="shared" si="786"/>
        <v>(日)</v>
      </c>
      <c r="C7208" s="34">
        <v>8.3333333333333301E-2</v>
      </c>
      <c r="D7208" s="16" t="s">
        <v>18</v>
      </c>
      <c r="E7208" s="35">
        <v>0.104166666666667</v>
      </c>
      <c r="F7208" s="50">
        <f>IF(COUNTIF('リスト（不使用）'!$A$5:$A$6,単年カーブ!$A$1),"希望数量入力ください",'単年（2027年度）'!$E$12*単年カーブ!$R$3+'単年（2027年度）'!$E$12*(1-単年カーブ!$R$3)*単年カーブ!Q7208)</f>
        <v>0</v>
      </c>
      <c r="G7208" s="47">
        <f t="shared" si="787"/>
        <v>0</v>
      </c>
      <c r="M7208">
        <f t="shared" si="788"/>
        <v>8</v>
      </c>
      <c r="N7208">
        <f>IF(OR(WEEKDAY(A7208)=1,WEEKDAY(A7208)=7,COUNTIF('2027祝日等（不使用）'!$A$1:$A$20,単年カーブ!A7208)=1),0,1)</f>
        <v>0</v>
      </c>
      <c r="O7208">
        <f t="shared" si="785"/>
        <v>5</v>
      </c>
      <c r="P7208">
        <f t="shared" si="789"/>
        <v>0</v>
      </c>
      <c r="Q7208">
        <f t="shared" si="790"/>
        <v>0</v>
      </c>
    </row>
    <row r="7209" spans="1:17" ht="19.5" x14ac:dyDescent="0.4">
      <c r="A7209" s="33">
        <f t="shared" si="784"/>
        <v>46628</v>
      </c>
      <c r="B7209" s="27" t="str">
        <f t="shared" si="786"/>
        <v>(日)</v>
      </c>
      <c r="C7209" s="34">
        <v>0.104166666666667</v>
      </c>
      <c r="D7209" s="16" t="s">
        <v>18</v>
      </c>
      <c r="E7209" s="35">
        <v>0.125</v>
      </c>
      <c r="F7209" s="50">
        <f>IF(COUNTIF('リスト（不使用）'!$A$5:$A$6,単年カーブ!$A$1),"希望数量入力ください",'単年（2027年度）'!$E$12*単年カーブ!$R$3+'単年（2027年度）'!$E$12*(1-単年カーブ!$R$3)*単年カーブ!Q7209)</f>
        <v>0</v>
      </c>
      <c r="G7209" s="47">
        <f t="shared" si="787"/>
        <v>0</v>
      </c>
      <c r="M7209">
        <f t="shared" si="788"/>
        <v>8</v>
      </c>
      <c r="N7209">
        <f>IF(OR(WEEKDAY(A7209)=1,WEEKDAY(A7209)=7,COUNTIF('2027祝日等（不使用）'!$A$1:$A$20,単年カーブ!A7209)=1),0,1)</f>
        <v>0</v>
      </c>
      <c r="O7209">
        <f t="shared" si="785"/>
        <v>6</v>
      </c>
      <c r="P7209">
        <f t="shared" si="789"/>
        <v>0</v>
      </c>
      <c r="Q7209">
        <f t="shared" si="790"/>
        <v>0</v>
      </c>
    </row>
    <row r="7210" spans="1:17" ht="19.5" x14ac:dyDescent="0.4">
      <c r="A7210" s="33">
        <f t="shared" si="784"/>
        <v>46628</v>
      </c>
      <c r="B7210" s="27" t="str">
        <f t="shared" si="786"/>
        <v>(日)</v>
      </c>
      <c r="C7210" s="34">
        <v>0.125</v>
      </c>
      <c r="D7210" s="16" t="s">
        <v>18</v>
      </c>
      <c r="E7210" s="35">
        <v>0.14583333333333301</v>
      </c>
      <c r="F7210" s="50">
        <f>IF(COUNTIF('リスト（不使用）'!$A$5:$A$6,単年カーブ!$A$1),"希望数量入力ください",'単年（2027年度）'!$E$12*単年カーブ!$R$3+'単年（2027年度）'!$E$12*(1-単年カーブ!$R$3)*単年カーブ!Q7210)</f>
        <v>0</v>
      </c>
      <c r="G7210" s="47">
        <f t="shared" si="787"/>
        <v>0</v>
      </c>
      <c r="M7210">
        <f t="shared" si="788"/>
        <v>8</v>
      </c>
      <c r="N7210">
        <f>IF(OR(WEEKDAY(A7210)=1,WEEKDAY(A7210)=7,COUNTIF('2027祝日等（不使用）'!$A$1:$A$20,単年カーブ!A7210)=1),0,1)</f>
        <v>0</v>
      </c>
      <c r="O7210">
        <f t="shared" si="785"/>
        <v>7</v>
      </c>
      <c r="P7210">
        <f t="shared" si="789"/>
        <v>0</v>
      </c>
      <c r="Q7210">
        <f t="shared" si="790"/>
        <v>0</v>
      </c>
    </row>
    <row r="7211" spans="1:17" ht="19.5" x14ac:dyDescent="0.4">
      <c r="A7211" s="33">
        <f t="shared" si="784"/>
        <v>46628</v>
      </c>
      <c r="B7211" s="27" t="str">
        <f t="shared" si="786"/>
        <v>(日)</v>
      </c>
      <c r="C7211" s="34">
        <v>0.14583333333333301</v>
      </c>
      <c r="D7211" s="16" t="s">
        <v>18</v>
      </c>
      <c r="E7211" s="35">
        <v>0.16666666666666699</v>
      </c>
      <c r="F7211" s="50">
        <f>IF(COUNTIF('リスト（不使用）'!$A$5:$A$6,単年カーブ!$A$1),"希望数量入力ください",'単年（2027年度）'!$E$12*単年カーブ!$R$3+'単年（2027年度）'!$E$12*(1-単年カーブ!$R$3)*単年カーブ!Q7211)</f>
        <v>0</v>
      </c>
      <c r="G7211" s="47">
        <f t="shared" si="787"/>
        <v>0</v>
      </c>
      <c r="M7211">
        <f t="shared" si="788"/>
        <v>8</v>
      </c>
      <c r="N7211">
        <f>IF(OR(WEEKDAY(A7211)=1,WEEKDAY(A7211)=7,COUNTIF('2027祝日等（不使用）'!$A$1:$A$20,単年カーブ!A7211)=1),0,1)</f>
        <v>0</v>
      </c>
      <c r="O7211">
        <f t="shared" si="785"/>
        <v>8</v>
      </c>
      <c r="P7211">
        <f t="shared" si="789"/>
        <v>0</v>
      </c>
      <c r="Q7211">
        <f t="shared" si="790"/>
        <v>0</v>
      </c>
    </row>
    <row r="7212" spans="1:17" ht="19.5" x14ac:dyDescent="0.4">
      <c r="A7212" s="33">
        <f t="shared" si="784"/>
        <v>46628</v>
      </c>
      <c r="B7212" s="27" t="str">
        <f t="shared" si="786"/>
        <v>(日)</v>
      </c>
      <c r="C7212" s="34">
        <v>0.16666666666666699</v>
      </c>
      <c r="D7212" s="16" t="s">
        <v>18</v>
      </c>
      <c r="E7212" s="35">
        <v>0.1875</v>
      </c>
      <c r="F7212" s="50">
        <f>IF(COUNTIF('リスト（不使用）'!$A$5:$A$6,単年カーブ!$A$1),"希望数量入力ください",'単年（2027年度）'!$E$12*単年カーブ!$R$3+'単年（2027年度）'!$E$12*(1-単年カーブ!$R$3)*単年カーブ!Q7212)</f>
        <v>0</v>
      </c>
      <c r="G7212" s="47">
        <f t="shared" si="787"/>
        <v>0</v>
      </c>
      <c r="M7212">
        <f t="shared" si="788"/>
        <v>8</v>
      </c>
      <c r="N7212">
        <f>IF(OR(WEEKDAY(A7212)=1,WEEKDAY(A7212)=7,COUNTIF('2027祝日等（不使用）'!$A$1:$A$20,単年カーブ!A7212)=1),0,1)</f>
        <v>0</v>
      </c>
      <c r="O7212">
        <f t="shared" si="785"/>
        <v>9</v>
      </c>
      <c r="P7212">
        <f t="shared" si="789"/>
        <v>0</v>
      </c>
      <c r="Q7212">
        <f t="shared" si="790"/>
        <v>0</v>
      </c>
    </row>
    <row r="7213" spans="1:17" ht="19.5" x14ac:dyDescent="0.4">
      <c r="A7213" s="33">
        <f t="shared" si="784"/>
        <v>46628</v>
      </c>
      <c r="B7213" s="27" t="str">
        <f t="shared" si="786"/>
        <v>(日)</v>
      </c>
      <c r="C7213" s="34">
        <v>0.1875</v>
      </c>
      <c r="D7213" s="16" t="s">
        <v>18</v>
      </c>
      <c r="E7213" s="35">
        <v>0.20833333333333301</v>
      </c>
      <c r="F7213" s="50">
        <f>IF(COUNTIF('リスト（不使用）'!$A$5:$A$6,単年カーブ!$A$1),"希望数量入力ください",'単年（2027年度）'!$E$12*単年カーブ!$R$3+'単年（2027年度）'!$E$12*(1-単年カーブ!$R$3)*単年カーブ!Q7213)</f>
        <v>0</v>
      </c>
      <c r="G7213" s="47">
        <f t="shared" si="787"/>
        <v>0</v>
      </c>
      <c r="M7213">
        <f t="shared" si="788"/>
        <v>8</v>
      </c>
      <c r="N7213">
        <f>IF(OR(WEEKDAY(A7213)=1,WEEKDAY(A7213)=7,COUNTIF('2027祝日等（不使用）'!$A$1:$A$20,単年カーブ!A7213)=1),0,1)</f>
        <v>0</v>
      </c>
      <c r="O7213">
        <f t="shared" si="785"/>
        <v>10</v>
      </c>
      <c r="P7213">
        <f t="shared" si="789"/>
        <v>0</v>
      </c>
      <c r="Q7213">
        <f t="shared" si="790"/>
        <v>0</v>
      </c>
    </row>
    <row r="7214" spans="1:17" ht="19.5" x14ac:dyDescent="0.4">
      <c r="A7214" s="33">
        <f t="shared" si="784"/>
        <v>46628</v>
      </c>
      <c r="B7214" s="27" t="str">
        <f t="shared" si="786"/>
        <v>(日)</v>
      </c>
      <c r="C7214" s="34">
        <v>0.20833333333333301</v>
      </c>
      <c r="D7214" s="16" t="s">
        <v>18</v>
      </c>
      <c r="E7214" s="35">
        <v>0.22916666666666699</v>
      </c>
      <c r="F7214" s="50">
        <f>IF(COUNTIF('リスト（不使用）'!$A$5:$A$6,単年カーブ!$A$1),"希望数量入力ください",'単年（2027年度）'!$E$12*単年カーブ!$R$3+'単年（2027年度）'!$E$12*(1-単年カーブ!$R$3)*単年カーブ!Q7214)</f>
        <v>0</v>
      </c>
      <c r="G7214" s="47">
        <f t="shared" si="787"/>
        <v>0</v>
      </c>
      <c r="M7214">
        <f t="shared" si="788"/>
        <v>8</v>
      </c>
      <c r="N7214">
        <f>IF(OR(WEEKDAY(A7214)=1,WEEKDAY(A7214)=7,COUNTIF('2027祝日等（不使用）'!$A$1:$A$20,単年カーブ!A7214)=1),0,1)</f>
        <v>0</v>
      </c>
      <c r="O7214">
        <f t="shared" si="785"/>
        <v>11</v>
      </c>
      <c r="P7214">
        <f t="shared" si="789"/>
        <v>0</v>
      </c>
      <c r="Q7214">
        <f t="shared" si="790"/>
        <v>0</v>
      </c>
    </row>
    <row r="7215" spans="1:17" ht="19.5" x14ac:dyDescent="0.4">
      <c r="A7215" s="33">
        <f t="shared" si="784"/>
        <v>46628</v>
      </c>
      <c r="B7215" s="27" t="str">
        <f t="shared" si="786"/>
        <v>(日)</v>
      </c>
      <c r="C7215" s="34">
        <v>0.22916666666666699</v>
      </c>
      <c r="D7215" s="16" t="s">
        <v>18</v>
      </c>
      <c r="E7215" s="35">
        <v>0.25</v>
      </c>
      <c r="F7215" s="50">
        <f>IF(COUNTIF('リスト（不使用）'!$A$5:$A$6,単年カーブ!$A$1),"希望数量入力ください",'単年（2027年度）'!$E$12*単年カーブ!$R$3+'単年（2027年度）'!$E$12*(1-単年カーブ!$R$3)*単年カーブ!Q7215)</f>
        <v>0</v>
      </c>
      <c r="G7215" s="47">
        <f t="shared" si="787"/>
        <v>0</v>
      </c>
      <c r="M7215">
        <f t="shared" si="788"/>
        <v>8</v>
      </c>
      <c r="N7215">
        <f>IF(OR(WEEKDAY(A7215)=1,WEEKDAY(A7215)=7,COUNTIF('2027祝日等（不使用）'!$A$1:$A$20,単年カーブ!A7215)=1),0,1)</f>
        <v>0</v>
      </c>
      <c r="O7215">
        <f t="shared" si="785"/>
        <v>12</v>
      </c>
      <c r="P7215">
        <f t="shared" si="789"/>
        <v>0</v>
      </c>
      <c r="Q7215">
        <f t="shared" si="790"/>
        <v>0</v>
      </c>
    </row>
    <row r="7216" spans="1:17" ht="19.5" x14ac:dyDescent="0.4">
      <c r="A7216" s="33">
        <f t="shared" si="784"/>
        <v>46628</v>
      </c>
      <c r="B7216" s="27" t="str">
        <f t="shared" si="786"/>
        <v>(日)</v>
      </c>
      <c r="C7216" s="34">
        <v>0.25</v>
      </c>
      <c r="D7216" s="16" t="s">
        <v>18</v>
      </c>
      <c r="E7216" s="35">
        <v>0.27083333333333298</v>
      </c>
      <c r="F7216" s="50">
        <f>IF(COUNTIF('リスト（不使用）'!$A$5:$A$6,単年カーブ!$A$1),"希望数量入力ください",'単年（2027年度）'!$E$12*単年カーブ!$R$3+'単年（2027年度）'!$E$12*(1-単年カーブ!$R$3)*単年カーブ!Q7216)</f>
        <v>0</v>
      </c>
      <c r="G7216" s="47">
        <f t="shared" si="787"/>
        <v>0</v>
      </c>
      <c r="M7216">
        <f t="shared" si="788"/>
        <v>8</v>
      </c>
      <c r="N7216">
        <f>IF(OR(WEEKDAY(A7216)=1,WEEKDAY(A7216)=7,COUNTIF('2027祝日等（不使用）'!$A$1:$A$20,単年カーブ!A7216)=1),0,1)</f>
        <v>0</v>
      </c>
      <c r="O7216">
        <f t="shared" si="785"/>
        <v>13</v>
      </c>
      <c r="P7216">
        <f t="shared" si="789"/>
        <v>0</v>
      </c>
      <c r="Q7216">
        <f t="shared" si="790"/>
        <v>0</v>
      </c>
    </row>
    <row r="7217" spans="1:17" ht="19.5" x14ac:dyDescent="0.4">
      <c r="A7217" s="33">
        <f t="shared" si="784"/>
        <v>46628</v>
      </c>
      <c r="B7217" s="27" t="str">
        <f t="shared" si="786"/>
        <v>(日)</v>
      </c>
      <c r="C7217" s="34">
        <v>0.27083333333333298</v>
      </c>
      <c r="D7217" s="16" t="s">
        <v>18</v>
      </c>
      <c r="E7217" s="35">
        <v>0.29166666666666702</v>
      </c>
      <c r="F7217" s="50">
        <f>IF(COUNTIF('リスト（不使用）'!$A$5:$A$6,単年カーブ!$A$1),"希望数量入力ください",'単年（2027年度）'!$E$12*単年カーブ!$R$3+'単年（2027年度）'!$E$12*(1-単年カーブ!$R$3)*単年カーブ!Q7217)</f>
        <v>0</v>
      </c>
      <c r="G7217" s="47">
        <f t="shared" si="787"/>
        <v>0</v>
      </c>
      <c r="M7217">
        <f t="shared" si="788"/>
        <v>8</v>
      </c>
      <c r="N7217">
        <f>IF(OR(WEEKDAY(A7217)=1,WEEKDAY(A7217)=7,COUNTIF('2027祝日等（不使用）'!$A$1:$A$20,単年カーブ!A7217)=1),0,1)</f>
        <v>0</v>
      </c>
      <c r="O7217">
        <f t="shared" si="785"/>
        <v>14</v>
      </c>
      <c r="P7217">
        <f t="shared" si="789"/>
        <v>0</v>
      </c>
      <c r="Q7217">
        <f t="shared" si="790"/>
        <v>0</v>
      </c>
    </row>
    <row r="7218" spans="1:17" ht="19.5" x14ac:dyDescent="0.4">
      <c r="A7218" s="33">
        <f t="shared" si="784"/>
        <v>46628</v>
      </c>
      <c r="B7218" s="27" t="str">
        <f t="shared" si="786"/>
        <v>(日)</v>
      </c>
      <c r="C7218" s="34">
        <v>0.29166666666666702</v>
      </c>
      <c r="D7218" s="16" t="s">
        <v>18</v>
      </c>
      <c r="E7218" s="35">
        <v>0.3125</v>
      </c>
      <c r="F7218" s="50">
        <f>IF(COUNTIF('リスト（不使用）'!$A$5:$A$6,単年カーブ!$A$1),"希望数量入力ください",'単年（2027年度）'!$E$12*単年カーブ!$R$3+'単年（2027年度）'!$E$12*(1-単年カーブ!$R$3)*単年カーブ!Q7218)</f>
        <v>0</v>
      </c>
      <c r="G7218" s="47">
        <f t="shared" si="787"/>
        <v>0</v>
      </c>
      <c r="M7218">
        <f t="shared" si="788"/>
        <v>8</v>
      </c>
      <c r="N7218">
        <f>IF(OR(WEEKDAY(A7218)=1,WEEKDAY(A7218)=7,COUNTIF('2027祝日等（不使用）'!$A$1:$A$20,単年カーブ!A7218)=1),0,1)</f>
        <v>0</v>
      </c>
      <c r="O7218">
        <f t="shared" si="785"/>
        <v>15</v>
      </c>
      <c r="P7218">
        <f t="shared" si="789"/>
        <v>0</v>
      </c>
      <c r="Q7218">
        <f t="shared" si="790"/>
        <v>0</v>
      </c>
    </row>
    <row r="7219" spans="1:17" ht="19.5" x14ac:dyDescent="0.4">
      <c r="A7219" s="33">
        <f t="shared" si="784"/>
        <v>46628</v>
      </c>
      <c r="B7219" s="27" t="str">
        <f t="shared" si="786"/>
        <v>(日)</v>
      </c>
      <c r="C7219" s="34">
        <v>0.3125</v>
      </c>
      <c r="D7219" s="16" t="s">
        <v>18</v>
      </c>
      <c r="E7219" s="35">
        <v>0.33333333333333298</v>
      </c>
      <c r="F7219" s="50">
        <f>IF(COUNTIF('リスト（不使用）'!$A$5:$A$6,単年カーブ!$A$1),"希望数量入力ください",'単年（2027年度）'!$E$12*単年カーブ!$R$3+'単年（2027年度）'!$E$12*(1-単年カーブ!$R$3)*単年カーブ!Q7219)</f>
        <v>0</v>
      </c>
      <c r="G7219" s="47">
        <f t="shared" si="787"/>
        <v>0</v>
      </c>
      <c r="M7219">
        <f t="shared" si="788"/>
        <v>8</v>
      </c>
      <c r="N7219">
        <f>IF(OR(WEEKDAY(A7219)=1,WEEKDAY(A7219)=7,COUNTIF('2027祝日等（不使用）'!$A$1:$A$20,単年カーブ!A7219)=1),0,1)</f>
        <v>0</v>
      </c>
      <c r="O7219">
        <f t="shared" si="785"/>
        <v>16</v>
      </c>
      <c r="P7219">
        <f t="shared" si="789"/>
        <v>0</v>
      </c>
      <c r="Q7219">
        <f t="shared" si="790"/>
        <v>0</v>
      </c>
    </row>
    <row r="7220" spans="1:17" ht="19.5" x14ac:dyDescent="0.4">
      <c r="A7220" s="33">
        <f t="shared" ref="A7220:A7283" si="791">A7172+1</f>
        <v>46628</v>
      </c>
      <c r="B7220" s="27" t="str">
        <f t="shared" si="786"/>
        <v>(日)</v>
      </c>
      <c r="C7220" s="34">
        <v>0.33333333333333298</v>
      </c>
      <c r="D7220" s="16" t="s">
        <v>18</v>
      </c>
      <c r="E7220" s="35">
        <v>0.35416666666666702</v>
      </c>
      <c r="F7220" s="50">
        <f>IF(COUNTIF('リスト（不使用）'!$A$5:$A$6,単年カーブ!$A$1),"希望数量入力ください",'単年（2027年度）'!$E$12*単年カーブ!$R$3+'単年（2027年度）'!$E$12*(1-単年カーブ!$R$3)*単年カーブ!Q7220)</f>
        <v>0</v>
      </c>
      <c r="G7220" s="47">
        <f t="shared" si="787"/>
        <v>0</v>
      </c>
      <c r="M7220">
        <f t="shared" si="788"/>
        <v>8</v>
      </c>
      <c r="N7220">
        <f>IF(OR(WEEKDAY(A7220)=1,WEEKDAY(A7220)=7,COUNTIF('2027祝日等（不使用）'!$A$1:$A$20,単年カーブ!A7220)=1),0,1)</f>
        <v>0</v>
      </c>
      <c r="O7220">
        <f t="shared" ref="O7220:O7283" si="792">O7172</f>
        <v>17</v>
      </c>
      <c r="P7220">
        <f t="shared" si="789"/>
        <v>1</v>
      </c>
      <c r="Q7220">
        <f t="shared" si="790"/>
        <v>0</v>
      </c>
    </row>
    <row r="7221" spans="1:17" ht="19.5" x14ac:dyDescent="0.4">
      <c r="A7221" s="33">
        <f t="shared" si="791"/>
        <v>46628</v>
      </c>
      <c r="B7221" s="27" t="str">
        <f t="shared" si="786"/>
        <v>(日)</v>
      </c>
      <c r="C7221" s="34">
        <v>0.35416666666666702</v>
      </c>
      <c r="D7221" s="16" t="s">
        <v>18</v>
      </c>
      <c r="E7221" s="35">
        <v>0.375</v>
      </c>
      <c r="F7221" s="50">
        <f>IF(COUNTIF('リスト（不使用）'!$A$5:$A$6,単年カーブ!$A$1),"希望数量入力ください",'単年（2027年度）'!$E$12*単年カーブ!$R$3+'単年（2027年度）'!$E$12*(1-単年カーブ!$R$3)*単年カーブ!Q7221)</f>
        <v>0</v>
      </c>
      <c r="G7221" s="47">
        <f t="shared" si="787"/>
        <v>0</v>
      </c>
      <c r="M7221">
        <f t="shared" si="788"/>
        <v>8</v>
      </c>
      <c r="N7221">
        <f>IF(OR(WEEKDAY(A7221)=1,WEEKDAY(A7221)=7,COUNTIF('2027祝日等（不使用）'!$A$1:$A$20,単年カーブ!A7221)=1),0,1)</f>
        <v>0</v>
      </c>
      <c r="O7221">
        <f t="shared" si="792"/>
        <v>18</v>
      </c>
      <c r="P7221">
        <f t="shared" si="789"/>
        <v>1</v>
      </c>
      <c r="Q7221">
        <f t="shared" si="790"/>
        <v>0</v>
      </c>
    </row>
    <row r="7222" spans="1:17" ht="19.5" x14ac:dyDescent="0.4">
      <c r="A7222" s="33">
        <f t="shared" si="791"/>
        <v>46628</v>
      </c>
      <c r="B7222" s="27" t="str">
        <f t="shared" si="786"/>
        <v>(日)</v>
      </c>
      <c r="C7222" s="34">
        <v>0.375</v>
      </c>
      <c r="D7222" s="16" t="s">
        <v>18</v>
      </c>
      <c r="E7222" s="35">
        <v>0.39583333333333298</v>
      </c>
      <c r="F7222" s="50">
        <f>IF(COUNTIF('リスト（不使用）'!$A$5:$A$6,単年カーブ!$A$1),"希望数量入力ください",'単年（2027年度）'!$E$12*単年カーブ!$R$3+'単年（2027年度）'!$E$12*(1-単年カーブ!$R$3)*単年カーブ!Q7222)</f>
        <v>0</v>
      </c>
      <c r="G7222" s="47">
        <f t="shared" si="787"/>
        <v>0</v>
      </c>
      <c r="M7222">
        <f t="shared" si="788"/>
        <v>8</v>
      </c>
      <c r="N7222">
        <f>IF(OR(WEEKDAY(A7222)=1,WEEKDAY(A7222)=7,COUNTIF('2027祝日等（不使用）'!$A$1:$A$20,単年カーブ!A7222)=1),0,1)</f>
        <v>0</v>
      </c>
      <c r="O7222">
        <f t="shared" si="792"/>
        <v>19</v>
      </c>
      <c r="P7222">
        <f t="shared" si="789"/>
        <v>1</v>
      </c>
      <c r="Q7222">
        <f t="shared" si="790"/>
        <v>0</v>
      </c>
    </row>
    <row r="7223" spans="1:17" ht="19.5" x14ac:dyDescent="0.4">
      <c r="A7223" s="33">
        <f t="shared" si="791"/>
        <v>46628</v>
      </c>
      <c r="B7223" s="27" t="str">
        <f t="shared" si="786"/>
        <v>(日)</v>
      </c>
      <c r="C7223" s="34">
        <v>0.39583333333333298</v>
      </c>
      <c r="D7223" s="16" t="s">
        <v>18</v>
      </c>
      <c r="E7223" s="35">
        <v>0.41666666666666702</v>
      </c>
      <c r="F7223" s="50">
        <f>IF(COUNTIF('リスト（不使用）'!$A$5:$A$6,単年カーブ!$A$1),"希望数量入力ください",'単年（2027年度）'!$E$12*単年カーブ!$R$3+'単年（2027年度）'!$E$12*(1-単年カーブ!$R$3)*単年カーブ!Q7223)</f>
        <v>0</v>
      </c>
      <c r="G7223" s="47">
        <f t="shared" si="787"/>
        <v>0</v>
      </c>
      <c r="M7223">
        <f t="shared" si="788"/>
        <v>8</v>
      </c>
      <c r="N7223">
        <f>IF(OR(WEEKDAY(A7223)=1,WEEKDAY(A7223)=7,COUNTIF('2027祝日等（不使用）'!$A$1:$A$20,単年カーブ!A7223)=1),0,1)</f>
        <v>0</v>
      </c>
      <c r="O7223">
        <f t="shared" si="792"/>
        <v>20</v>
      </c>
      <c r="P7223">
        <f t="shared" si="789"/>
        <v>1</v>
      </c>
      <c r="Q7223">
        <f t="shared" si="790"/>
        <v>0</v>
      </c>
    </row>
    <row r="7224" spans="1:17" ht="19.5" x14ac:dyDescent="0.4">
      <c r="A7224" s="33">
        <f t="shared" si="791"/>
        <v>46628</v>
      </c>
      <c r="B7224" s="27" t="str">
        <f t="shared" si="786"/>
        <v>(日)</v>
      </c>
      <c r="C7224" s="34">
        <v>0.41666666666666702</v>
      </c>
      <c r="D7224" s="16" t="s">
        <v>18</v>
      </c>
      <c r="E7224" s="35">
        <v>0.4375</v>
      </c>
      <c r="F7224" s="50">
        <f>IF(COUNTIF('リスト（不使用）'!$A$5:$A$6,単年カーブ!$A$1),"希望数量入力ください",'単年（2027年度）'!$E$12*単年カーブ!$R$3+'単年（2027年度）'!$E$12*(1-単年カーブ!$R$3)*単年カーブ!Q7224)</f>
        <v>0</v>
      </c>
      <c r="G7224" s="47">
        <f t="shared" si="787"/>
        <v>0</v>
      </c>
      <c r="M7224">
        <f t="shared" si="788"/>
        <v>8</v>
      </c>
      <c r="N7224">
        <f>IF(OR(WEEKDAY(A7224)=1,WEEKDAY(A7224)=7,COUNTIF('2027祝日等（不使用）'!$A$1:$A$20,単年カーブ!A7224)=1),0,1)</f>
        <v>0</v>
      </c>
      <c r="O7224">
        <f t="shared" si="792"/>
        <v>21</v>
      </c>
      <c r="P7224">
        <f t="shared" si="789"/>
        <v>1</v>
      </c>
      <c r="Q7224">
        <f t="shared" si="790"/>
        <v>0</v>
      </c>
    </row>
    <row r="7225" spans="1:17" ht="19.5" x14ac:dyDescent="0.4">
      <c r="A7225" s="33">
        <f t="shared" si="791"/>
        <v>46628</v>
      </c>
      <c r="B7225" s="27" t="str">
        <f t="shared" si="786"/>
        <v>(日)</v>
      </c>
      <c r="C7225" s="34">
        <v>0.4375</v>
      </c>
      <c r="D7225" s="16" t="s">
        <v>18</v>
      </c>
      <c r="E7225" s="35">
        <v>0.45833333333333298</v>
      </c>
      <c r="F7225" s="50">
        <f>IF(COUNTIF('リスト（不使用）'!$A$5:$A$6,単年カーブ!$A$1),"希望数量入力ください",'単年（2027年度）'!$E$12*単年カーブ!$R$3+'単年（2027年度）'!$E$12*(1-単年カーブ!$R$3)*単年カーブ!Q7225)</f>
        <v>0</v>
      </c>
      <c r="G7225" s="47">
        <f t="shared" si="787"/>
        <v>0</v>
      </c>
      <c r="M7225">
        <f t="shared" si="788"/>
        <v>8</v>
      </c>
      <c r="N7225">
        <f>IF(OR(WEEKDAY(A7225)=1,WEEKDAY(A7225)=7,COUNTIF('2027祝日等（不使用）'!$A$1:$A$20,単年カーブ!A7225)=1),0,1)</f>
        <v>0</v>
      </c>
      <c r="O7225">
        <f t="shared" si="792"/>
        <v>22</v>
      </c>
      <c r="P7225">
        <f t="shared" si="789"/>
        <v>1</v>
      </c>
      <c r="Q7225">
        <f t="shared" si="790"/>
        <v>0</v>
      </c>
    </row>
    <row r="7226" spans="1:17" ht="19.5" x14ac:dyDescent="0.4">
      <c r="A7226" s="33">
        <f t="shared" si="791"/>
        <v>46628</v>
      </c>
      <c r="B7226" s="27" t="str">
        <f t="shared" si="786"/>
        <v>(日)</v>
      </c>
      <c r="C7226" s="34">
        <v>0.45833333333333298</v>
      </c>
      <c r="D7226" s="16" t="s">
        <v>18</v>
      </c>
      <c r="E7226" s="35">
        <v>0.47916666666666702</v>
      </c>
      <c r="F7226" s="50">
        <f>IF(COUNTIF('リスト（不使用）'!$A$5:$A$6,単年カーブ!$A$1),"希望数量入力ください",'単年（2027年度）'!$E$12*単年カーブ!$R$3+'単年（2027年度）'!$E$12*(1-単年カーブ!$R$3)*単年カーブ!Q7226)</f>
        <v>0</v>
      </c>
      <c r="G7226" s="47">
        <f t="shared" si="787"/>
        <v>0</v>
      </c>
      <c r="M7226">
        <f t="shared" si="788"/>
        <v>8</v>
      </c>
      <c r="N7226">
        <f>IF(OR(WEEKDAY(A7226)=1,WEEKDAY(A7226)=7,COUNTIF('2027祝日等（不使用）'!$A$1:$A$20,単年カーブ!A7226)=1),0,1)</f>
        <v>0</v>
      </c>
      <c r="O7226">
        <f t="shared" si="792"/>
        <v>23</v>
      </c>
      <c r="P7226">
        <f t="shared" si="789"/>
        <v>1</v>
      </c>
      <c r="Q7226">
        <f t="shared" si="790"/>
        <v>0</v>
      </c>
    </row>
    <row r="7227" spans="1:17" ht="19.5" x14ac:dyDescent="0.4">
      <c r="A7227" s="33">
        <f t="shared" si="791"/>
        <v>46628</v>
      </c>
      <c r="B7227" s="27" t="str">
        <f t="shared" si="786"/>
        <v>(日)</v>
      </c>
      <c r="C7227" s="34">
        <v>0.47916666666666702</v>
      </c>
      <c r="D7227" s="16" t="s">
        <v>18</v>
      </c>
      <c r="E7227" s="35">
        <v>0.5</v>
      </c>
      <c r="F7227" s="50">
        <f>IF(COUNTIF('リスト（不使用）'!$A$5:$A$6,単年カーブ!$A$1),"希望数量入力ください",'単年（2027年度）'!$E$12*単年カーブ!$R$3+'単年（2027年度）'!$E$12*(1-単年カーブ!$R$3)*単年カーブ!Q7227)</f>
        <v>0</v>
      </c>
      <c r="G7227" s="47">
        <f t="shared" si="787"/>
        <v>0</v>
      </c>
      <c r="M7227">
        <f t="shared" si="788"/>
        <v>8</v>
      </c>
      <c r="N7227">
        <f>IF(OR(WEEKDAY(A7227)=1,WEEKDAY(A7227)=7,COUNTIF('2027祝日等（不使用）'!$A$1:$A$20,単年カーブ!A7227)=1),0,1)</f>
        <v>0</v>
      </c>
      <c r="O7227">
        <f t="shared" si="792"/>
        <v>24</v>
      </c>
      <c r="P7227">
        <f t="shared" si="789"/>
        <v>1</v>
      </c>
      <c r="Q7227">
        <f t="shared" si="790"/>
        <v>0</v>
      </c>
    </row>
    <row r="7228" spans="1:17" ht="19.5" x14ac:dyDescent="0.4">
      <c r="A7228" s="33">
        <f t="shared" si="791"/>
        <v>46628</v>
      </c>
      <c r="B7228" s="27" t="str">
        <f t="shared" si="786"/>
        <v>(日)</v>
      </c>
      <c r="C7228" s="34">
        <v>0.5</v>
      </c>
      <c r="D7228" s="16" t="s">
        <v>18</v>
      </c>
      <c r="E7228" s="35">
        <v>0.52083333333333304</v>
      </c>
      <c r="F7228" s="50">
        <f>IF(COUNTIF('リスト（不使用）'!$A$5:$A$6,単年カーブ!$A$1),"希望数量入力ください",'単年（2027年度）'!$E$12*単年カーブ!$R$3+'単年（2027年度）'!$E$12*(1-単年カーブ!$R$3)*単年カーブ!Q7228)</f>
        <v>0</v>
      </c>
      <c r="G7228" s="47">
        <f t="shared" si="787"/>
        <v>0</v>
      </c>
      <c r="M7228">
        <f t="shared" si="788"/>
        <v>8</v>
      </c>
      <c r="N7228">
        <f>IF(OR(WEEKDAY(A7228)=1,WEEKDAY(A7228)=7,COUNTIF('2027祝日等（不使用）'!$A$1:$A$20,単年カーブ!A7228)=1),0,1)</f>
        <v>0</v>
      </c>
      <c r="O7228">
        <f t="shared" si="792"/>
        <v>25</v>
      </c>
      <c r="P7228">
        <f t="shared" si="789"/>
        <v>1</v>
      </c>
      <c r="Q7228">
        <f t="shared" si="790"/>
        <v>0</v>
      </c>
    </row>
    <row r="7229" spans="1:17" ht="19.5" x14ac:dyDescent="0.4">
      <c r="A7229" s="33">
        <f t="shared" si="791"/>
        <v>46628</v>
      </c>
      <c r="B7229" s="27" t="str">
        <f t="shared" si="786"/>
        <v>(日)</v>
      </c>
      <c r="C7229" s="34">
        <v>0.52083333333333304</v>
      </c>
      <c r="D7229" s="16" t="s">
        <v>18</v>
      </c>
      <c r="E7229" s="35">
        <v>0.54166666666666696</v>
      </c>
      <c r="F7229" s="50">
        <f>IF(COUNTIF('リスト（不使用）'!$A$5:$A$6,単年カーブ!$A$1),"希望数量入力ください",'単年（2027年度）'!$E$12*単年カーブ!$R$3+'単年（2027年度）'!$E$12*(1-単年カーブ!$R$3)*単年カーブ!Q7229)</f>
        <v>0</v>
      </c>
      <c r="G7229" s="47">
        <f t="shared" si="787"/>
        <v>0</v>
      </c>
      <c r="M7229">
        <f t="shared" si="788"/>
        <v>8</v>
      </c>
      <c r="N7229">
        <f>IF(OR(WEEKDAY(A7229)=1,WEEKDAY(A7229)=7,COUNTIF('2027祝日等（不使用）'!$A$1:$A$20,単年カーブ!A7229)=1),0,1)</f>
        <v>0</v>
      </c>
      <c r="O7229">
        <f t="shared" si="792"/>
        <v>26</v>
      </c>
      <c r="P7229">
        <f t="shared" si="789"/>
        <v>1</v>
      </c>
      <c r="Q7229">
        <f t="shared" si="790"/>
        <v>0</v>
      </c>
    </row>
    <row r="7230" spans="1:17" ht="19.5" x14ac:dyDescent="0.4">
      <c r="A7230" s="33">
        <f t="shared" si="791"/>
        <v>46628</v>
      </c>
      <c r="B7230" s="27" t="str">
        <f t="shared" si="786"/>
        <v>(日)</v>
      </c>
      <c r="C7230" s="34">
        <v>0.54166666666666696</v>
      </c>
      <c r="D7230" s="16" t="s">
        <v>18</v>
      </c>
      <c r="E7230" s="35">
        <v>0.5625</v>
      </c>
      <c r="F7230" s="50">
        <f>IF(COUNTIF('リスト（不使用）'!$A$5:$A$6,単年カーブ!$A$1),"希望数量入力ください",'単年（2027年度）'!$E$12*単年カーブ!$R$3+'単年（2027年度）'!$E$12*(1-単年カーブ!$R$3)*単年カーブ!Q7230)</f>
        <v>0</v>
      </c>
      <c r="G7230" s="47">
        <f t="shared" si="787"/>
        <v>0</v>
      </c>
      <c r="M7230">
        <f t="shared" si="788"/>
        <v>8</v>
      </c>
      <c r="N7230">
        <f>IF(OR(WEEKDAY(A7230)=1,WEEKDAY(A7230)=7,COUNTIF('2027祝日等（不使用）'!$A$1:$A$20,単年カーブ!A7230)=1),0,1)</f>
        <v>0</v>
      </c>
      <c r="O7230">
        <f t="shared" si="792"/>
        <v>27</v>
      </c>
      <c r="P7230">
        <f t="shared" si="789"/>
        <v>1</v>
      </c>
      <c r="Q7230">
        <f t="shared" si="790"/>
        <v>0</v>
      </c>
    </row>
    <row r="7231" spans="1:17" ht="19.5" x14ac:dyDescent="0.4">
      <c r="A7231" s="33">
        <f t="shared" si="791"/>
        <v>46628</v>
      </c>
      <c r="B7231" s="27" t="str">
        <f t="shared" si="786"/>
        <v>(日)</v>
      </c>
      <c r="C7231" s="34">
        <v>0.5625</v>
      </c>
      <c r="D7231" s="16" t="s">
        <v>18</v>
      </c>
      <c r="E7231" s="35">
        <v>0.58333333333333304</v>
      </c>
      <c r="F7231" s="50">
        <f>IF(COUNTIF('リスト（不使用）'!$A$5:$A$6,単年カーブ!$A$1),"希望数量入力ください",'単年（2027年度）'!$E$12*単年カーブ!$R$3+'単年（2027年度）'!$E$12*(1-単年カーブ!$R$3)*単年カーブ!Q7231)</f>
        <v>0</v>
      </c>
      <c r="G7231" s="47">
        <f t="shared" si="787"/>
        <v>0</v>
      </c>
      <c r="M7231">
        <f t="shared" si="788"/>
        <v>8</v>
      </c>
      <c r="N7231">
        <f>IF(OR(WEEKDAY(A7231)=1,WEEKDAY(A7231)=7,COUNTIF('2027祝日等（不使用）'!$A$1:$A$20,単年カーブ!A7231)=1),0,1)</f>
        <v>0</v>
      </c>
      <c r="O7231">
        <f t="shared" si="792"/>
        <v>28</v>
      </c>
      <c r="P7231">
        <f t="shared" si="789"/>
        <v>1</v>
      </c>
      <c r="Q7231">
        <f t="shared" si="790"/>
        <v>0</v>
      </c>
    </row>
    <row r="7232" spans="1:17" ht="19.5" x14ac:dyDescent="0.4">
      <c r="A7232" s="33">
        <f t="shared" si="791"/>
        <v>46628</v>
      </c>
      <c r="B7232" s="27" t="str">
        <f t="shared" si="786"/>
        <v>(日)</v>
      </c>
      <c r="C7232" s="34">
        <v>0.58333333333333304</v>
      </c>
      <c r="D7232" s="16" t="s">
        <v>18</v>
      </c>
      <c r="E7232" s="35">
        <v>0.60416666666666696</v>
      </c>
      <c r="F7232" s="50">
        <f>IF(COUNTIF('リスト（不使用）'!$A$5:$A$6,単年カーブ!$A$1),"希望数量入力ください",'単年（2027年度）'!$E$12*単年カーブ!$R$3+'単年（2027年度）'!$E$12*(1-単年カーブ!$R$3)*単年カーブ!Q7232)</f>
        <v>0</v>
      </c>
      <c r="G7232" s="47">
        <f t="shared" si="787"/>
        <v>0</v>
      </c>
      <c r="M7232">
        <f t="shared" si="788"/>
        <v>8</v>
      </c>
      <c r="N7232">
        <f>IF(OR(WEEKDAY(A7232)=1,WEEKDAY(A7232)=7,COUNTIF('2027祝日等（不使用）'!$A$1:$A$20,単年カーブ!A7232)=1),0,1)</f>
        <v>0</v>
      </c>
      <c r="O7232">
        <f t="shared" si="792"/>
        <v>29</v>
      </c>
      <c r="P7232">
        <f t="shared" si="789"/>
        <v>1</v>
      </c>
      <c r="Q7232">
        <f t="shared" si="790"/>
        <v>0</v>
      </c>
    </row>
    <row r="7233" spans="1:17" ht="19.5" x14ac:dyDescent="0.4">
      <c r="A7233" s="33">
        <f t="shared" si="791"/>
        <v>46628</v>
      </c>
      <c r="B7233" s="27" t="str">
        <f t="shared" si="786"/>
        <v>(日)</v>
      </c>
      <c r="C7233" s="34">
        <v>0.60416666666666696</v>
      </c>
      <c r="D7233" s="16" t="s">
        <v>18</v>
      </c>
      <c r="E7233" s="35">
        <v>0.625</v>
      </c>
      <c r="F7233" s="50">
        <f>IF(COUNTIF('リスト（不使用）'!$A$5:$A$6,単年カーブ!$A$1),"希望数量入力ください",'単年（2027年度）'!$E$12*単年カーブ!$R$3+'単年（2027年度）'!$E$12*(1-単年カーブ!$R$3)*単年カーブ!Q7233)</f>
        <v>0</v>
      </c>
      <c r="G7233" s="47">
        <f t="shared" si="787"/>
        <v>0</v>
      </c>
      <c r="M7233">
        <f t="shared" si="788"/>
        <v>8</v>
      </c>
      <c r="N7233">
        <f>IF(OR(WEEKDAY(A7233)=1,WEEKDAY(A7233)=7,COUNTIF('2027祝日等（不使用）'!$A$1:$A$20,単年カーブ!A7233)=1),0,1)</f>
        <v>0</v>
      </c>
      <c r="O7233">
        <f t="shared" si="792"/>
        <v>30</v>
      </c>
      <c r="P7233">
        <f t="shared" si="789"/>
        <v>1</v>
      </c>
      <c r="Q7233">
        <f t="shared" si="790"/>
        <v>0</v>
      </c>
    </row>
    <row r="7234" spans="1:17" ht="19.5" x14ac:dyDescent="0.4">
      <c r="A7234" s="33">
        <f t="shared" si="791"/>
        <v>46628</v>
      </c>
      <c r="B7234" s="27" t="str">
        <f t="shared" si="786"/>
        <v>(日)</v>
      </c>
      <c r="C7234" s="34">
        <v>0.625</v>
      </c>
      <c r="D7234" s="16" t="s">
        <v>18</v>
      </c>
      <c r="E7234" s="35">
        <v>0.64583333333333304</v>
      </c>
      <c r="F7234" s="50">
        <f>IF(COUNTIF('リスト（不使用）'!$A$5:$A$6,単年カーブ!$A$1),"希望数量入力ください",'単年（2027年度）'!$E$12*単年カーブ!$R$3+'単年（2027年度）'!$E$12*(1-単年カーブ!$R$3)*単年カーブ!Q7234)</f>
        <v>0</v>
      </c>
      <c r="G7234" s="47">
        <f t="shared" si="787"/>
        <v>0</v>
      </c>
      <c r="M7234">
        <f t="shared" si="788"/>
        <v>8</v>
      </c>
      <c r="N7234">
        <f>IF(OR(WEEKDAY(A7234)=1,WEEKDAY(A7234)=7,COUNTIF('2027祝日等（不使用）'!$A$1:$A$20,単年カーブ!A7234)=1),0,1)</f>
        <v>0</v>
      </c>
      <c r="O7234">
        <f t="shared" si="792"/>
        <v>31</v>
      </c>
      <c r="P7234">
        <f t="shared" si="789"/>
        <v>1</v>
      </c>
      <c r="Q7234">
        <f t="shared" si="790"/>
        <v>0</v>
      </c>
    </row>
    <row r="7235" spans="1:17" ht="19.5" x14ac:dyDescent="0.4">
      <c r="A7235" s="33">
        <f t="shared" si="791"/>
        <v>46628</v>
      </c>
      <c r="B7235" s="27" t="str">
        <f t="shared" si="786"/>
        <v>(日)</v>
      </c>
      <c r="C7235" s="34">
        <v>0.64583333333333304</v>
      </c>
      <c r="D7235" s="16" t="s">
        <v>18</v>
      </c>
      <c r="E7235" s="35">
        <v>0.66666666666666696</v>
      </c>
      <c r="F7235" s="50">
        <f>IF(COUNTIF('リスト（不使用）'!$A$5:$A$6,単年カーブ!$A$1),"希望数量入力ください",'単年（2027年度）'!$E$12*単年カーブ!$R$3+'単年（2027年度）'!$E$12*(1-単年カーブ!$R$3)*単年カーブ!Q7235)</f>
        <v>0</v>
      </c>
      <c r="G7235" s="47">
        <f t="shared" si="787"/>
        <v>0</v>
      </c>
      <c r="M7235">
        <f t="shared" si="788"/>
        <v>8</v>
      </c>
      <c r="N7235">
        <f>IF(OR(WEEKDAY(A7235)=1,WEEKDAY(A7235)=7,COUNTIF('2027祝日等（不使用）'!$A$1:$A$20,単年カーブ!A7235)=1),0,1)</f>
        <v>0</v>
      </c>
      <c r="O7235">
        <f t="shared" si="792"/>
        <v>32</v>
      </c>
      <c r="P7235">
        <f t="shared" si="789"/>
        <v>1</v>
      </c>
      <c r="Q7235">
        <f t="shared" si="790"/>
        <v>0</v>
      </c>
    </row>
    <row r="7236" spans="1:17" ht="19.5" x14ac:dyDescent="0.4">
      <c r="A7236" s="33">
        <f t="shared" si="791"/>
        <v>46628</v>
      </c>
      <c r="B7236" s="27" t="str">
        <f t="shared" ref="B7236:B7299" si="793">TEXT(A7236,"(aaa)")</f>
        <v>(日)</v>
      </c>
      <c r="C7236" s="34">
        <v>0.66666666666666696</v>
      </c>
      <c r="D7236" s="16" t="s">
        <v>18</v>
      </c>
      <c r="E7236" s="35">
        <v>0.6875</v>
      </c>
      <c r="F7236" s="50">
        <f>IF(COUNTIF('リスト（不使用）'!$A$5:$A$6,単年カーブ!$A$1),"希望数量入力ください",'単年（2027年度）'!$E$12*単年カーブ!$R$3+'単年（2027年度）'!$E$12*(1-単年カーブ!$R$3)*単年カーブ!Q7236)</f>
        <v>0</v>
      </c>
      <c r="G7236" s="47">
        <f t="shared" ref="G7236:G7299" si="794">F7236/2</f>
        <v>0</v>
      </c>
      <c r="M7236">
        <f t="shared" ref="M7236:M7299" si="795">MONTH(A7236)</f>
        <v>8</v>
      </c>
      <c r="N7236">
        <f>IF(OR(WEEKDAY(A7236)=1,WEEKDAY(A7236)=7,COUNTIF('2027祝日等（不使用）'!$A$1:$A$20,単年カーブ!A7236)=1),0,1)</f>
        <v>0</v>
      </c>
      <c r="O7236">
        <f t="shared" si="792"/>
        <v>33</v>
      </c>
      <c r="P7236">
        <f t="shared" ref="P7236:P7299" si="796">IF(AND(O7236&gt;16,O7236&lt;41),1,0)</f>
        <v>1</v>
      </c>
      <c r="Q7236">
        <f t="shared" ref="Q7236:Q7299" si="797">P7236*N7236</f>
        <v>0</v>
      </c>
    </row>
    <row r="7237" spans="1:17" ht="19.5" x14ac:dyDescent="0.4">
      <c r="A7237" s="33">
        <f t="shared" si="791"/>
        <v>46628</v>
      </c>
      <c r="B7237" s="27" t="str">
        <f t="shared" si="793"/>
        <v>(日)</v>
      </c>
      <c r="C7237" s="34">
        <v>0.6875</v>
      </c>
      <c r="D7237" s="16" t="s">
        <v>18</v>
      </c>
      <c r="E7237" s="35">
        <v>0.70833333333333304</v>
      </c>
      <c r="F7237" s="50">
        <f>IF(COUNTIF('リスト（不使用）'!$A$5:$A$6,単年カーブ!$A$1),"希望数量入力ください",'単年（2027年度）'!$E$12*単年カーブ!$R$3+'単年（2027年度）'!$E$12*(1-単年カーブ!$R$3)*単年カーブ!Q7237)</f>
        <v>0</v>
      </c>
      <c r="G7237" s="47">
        <f t="shared" si="794"/>
        <v>0</v>
      </c>
      <c r="M7237">
        <f t="shared" si="795"/>
        <v>8</v>
      </c>
      <c r="N7237">
        <f>IF(OR(WEEKDAY(A7237)=1,WEEKDAY(A7237)=7,COUNTIF('2027祝日等（不使用）'!$A$1:$A$20,単年カーブ!A7237)=1),0,1)</f>
        <v>0</v>
      </c>
      <c r="O7237">
        <f t="shared" si="792"/>
        <v>34</v>
      </c>
      <c r="P7237">
        <f t="shared" si="796"/>
        <v>1</v>
      </c>
      <c r="Q7237">
        <f t="shared" si="797"/>
        <v>0</v>
      </c>
    </row>
    <row r="7238" spans="1:17" ht="19.5" x14ac:dyDescent="0.4">
      <c r="A7238" s="33">
        <f t="shared" si="791"/>
        <v>46628</v>
      </c>
      <c r="B7238" s="27" t="str">
        <f t="shared" si="793"/>
        <v>(日)</v>
      </c>
      <c r="C7238" s="34">
        <v>0.70833333333333304</v>
      </c>
      <c r="D7238" s="16" t="s">
        <v>18</v>
      </c>
      <c r="E7238" s="35">
        <v>0.72916666666666696</v>
      </c>
      <c r="F7238" s="50">
        <f>IF(COUNTIF('リスト（不使用）'!$A$5:$A$6,単年カーブ!$A$1),"希望数量入力ください",'単年（2027年度）'!$E$12*単年カーブ!$R$3+'単年（2027年度）'!$E$12*(1-単年カーブ!$R$3)*単年カーブ!Q7238)</f>
        <v>0</v>
      </c>
      <c r="G7238" s="47">
        <f t="shared" si="794"/>
        <v>0</v>
      </c>
      <c r="M7238">
        <f t="shared" si="795"/>
        <v>8</v>
      </c>
      <c r="N7238">
        <f>IF(OR(WEEKDAY(A7238)=1,WEEKDAY(A7238)=7,COUNTIF('2027祝日等（不使用）'!$A$1:$A$20,単年カーブ!A7238)=1),0,1)</f>
        <v>0</v>
      </c>
      <c r="O7238">
        <f t="shared" si="792"/>
        <v>35</v>
      </c>
      <c r="P7238">
        <f t="shared" si="796"/>
        <v>1</v>
      </c>
      <c r="Q7238">
        <f t="shared" si="797"/>
        <v>0</v>
      </c>
    </row>
    <row r="7239" spans="1:17" ht="19.5" x14ac:dyDescent="0.4">
      <c r="A7239" s="33">
        <f t="shared" si="791"/>
        <v>46628</v>
      </c>
      <c r="B7239" s="27" t="str">
        <f t="shared" si="793"/>
        <v>(日)</v>
      </c>
      <c r="C7239" s="34">
        <v>0.72916666666666696</v>
      </c>
      <c r="D7239" s="16" t="s">
        <v>18</v>
      </c>
      <c r="E7239" s="35">
        <v>0.75</v>
      </c>
      <c r="F7239" s="50">
        <f>IF(COUNTIF('リスト（不使用）'!$A$5:$A$6,単年カーブ!$A$1),"希望数量入力ください",'単年（2027年度）'!$E$12*単年カーブ!$R$3+'単年（2027年度）'!$E$12*(1-単年カーブ!$R$3)*単年カーブ!Q7239)</f>
        <v>0</v>
      </c>
      <c r="G7239" s="47">
        <f t="shared" si="794"/>
        <v>0</v>
      </c>
      <c r="M7239">
        <f t="shared" si="795"/>
        <v>8</v>
      </c>
      <c r="N7239">
        <f>IF(OR(WEEKDAY(A7239)=1,WEEKDAY(A7239)=7,COUNTIF('2027祝日等（不使用）'!$A$1:$A$20,単年カーブ!A7239)=1),0,1)</f>
        <v>0</v>
      </c>
      <c r="O7239">
        <f t="shared" si="792"/>
        <v>36</v>
      </c>
      <c r="P7239">
        <f t="shared" si="796"/>
        <v>1</v>
      </c>
      <c r="Q7239">
        <f t="shared" si="797"/>
        <v>0</v>
      </c>
    </row>
    <row r="7240" spans="1:17" ht="19.5" x14ac:dyDescent="0.4">
      <c r="A7240" s="33">
        <f t="shared" si="791"/>
        <v>46628</v>
      </c>
      <c r="B7240" s="27" t="str">
        <f t="shared" si="793"/>
        <v>(日)</v>
      </c>
      <c r="C7240" s="34">
        <v>0.75</v>
      </c>
      <c r="D7240" s="16" t="s">
        <v>18</v>
      </c>
      <c r="E7240" s="35">
        <v>0.77083333333333304</v>
      </c>
      <c r="F7240" s="50">
        <f>IF(COUNTIF('リスト（不使用）'!$A$5:$A$6,単年カーブ!$A$1),"希望数量入力ください",'単年（2027年度）'!$E$12*単年カーブ!$R$3+'単年（2027年度）'!$E$12*(1-単年カーブ!$R$3)*単年カーブ!Q7240)</f>
        <v>0</v>
      </c>
      <c r="G7240" s="47">
        <f t="shared" si="794"/>
        <v>0</v>
      </c>
      <c r="M7240">
        <f t="shared" si="795"/>
        <v>8</v>
      </c>
      <c r="N7240">
        <f>IF(OR(WEEKDAY(A7240)=1,WEEKDAY(A7240)=7,COUNTIF('2027祝日等（不使用）'!$A$1:$A$20,単年カーブ!A7240)=1),0,1)</f>
        <v>0</v>
      </c>
      <c r="O7240">
        <f t="shared" si="792"/>
        <v>37</v>
      </c>
      <c r="P7240">
        <f t="shared" si="796"/>
        <v>1</v>
      </c>
      <c r="Q7240">
        <f t="shared" si="797"/>
        <v>0</v>
      </c>
    </row>
    <row r="7241" spans="1:17" ht="19.5" x14ac:dyDescent="0.4">
      <c r="A7241" s="33">
        <f t="shared" si="791"/>
        <v>46628</v>
      </c>
      <c r="B7241" s="27" t="str">
        <f t="shared" si="793"/>
        <v>(日)</v>
      </c>
      <c r="C7241" s="34">
        <v>0.77083333333333304</v>
      </c>
      <c r="D7241" s="16" t="s">
        <v>18</v>
      </c>
      <c r="E7241" s="35">
        <v>0.79166666666666696</v>
      </c>
      <c r="F7241" s="50">
        <f>IF(COUNTIF('リスト（不使用）'!$A$5:$A$6,単年カーブ!$A$1),"希望数量入力ください",'単年（2027年度）'!$E$12*単年カーブ!$R$3+'単年（2027年度）'!$E$12*(1-単年カーブ!$R$3)*単年カーブ!Q7241)</f>
        <v>0</v>
      </c>
      <c r="G7241" s="47">
        <f t="shared" si="794"/>
        <v>0</v>
      </c>
      <c r="M7241">
        <f t="shared" si="795"/>
        <v>8</v>
      </c>
      <c r="N7241">
        <f>IF(OR(WEEKDAY(A7241)=1,WEEKDAY(A7241)=7,COUNTIF('2027祝日等（不使用）'!$A$1:$A$20,単年カーブ!A7241)=1),0,1)</f>
        <v>0</v>
      </c>
      <c r="O7241">
        <f t="shared" si="792"/>
        <v>38</v>
      </c>
      <c r="P7241">
        <f t="shared" si="796"/>
        <v>1</v>
      </c>
      <c r="Q7241">
        <f t="shared" si="797"/>
        <v>0</v>
      </c>
    </row>
    <row r="7242" spans="1:17" ht="19.5" x14ac:dyDescent="0.4">
      <c r="A7242" s="33">
        <f t="shared" si="791"/>
        <v>46628</v>
      </c>
      <c r="B7242" s="27" t="str">
        <f t="shared" si="793"/>
        <v>(日)</v>
      </c>
      <c r="C7242" s="34">
        <v>0.79166666666666696</v>
      </c>
      <c r="D7242" s="16" t="s">
        <v>18</v>
      </c>
      <c r="E7242" s="35">
        <v>0.8125</v>
      </c>
      <c r="F7242" s="50">
        <f>IF(COUNTIF('リスト（不使用）'!$A$5:$A$6,単年カーブ!$A$1),"希望数量入力ください",'単年（2027年度）'!$E$12*単年カーブ!$R$3+'単年（2027年度）'!$E$12*(1-単年カーブ!$R$3)*単年カーブ!Q7242)</f>
        <v>0</v>
      </c>
      <c r="G7242" s="47">
        <f t="shared" si="794"/>
        <v>0</v>
      </c>
      <c r="M7242">
        <f t="shared" si="795"/>
        <v>8</v>
      </c>
      <c r="N7242">
        <f>IF(OR(WEEKDAY(A7242)=1,WEEKDAY(A7242)=7,COUNTIF('2027祝日等（不使用）'!$A$1:$A$20,単年カーブ!A7242)=1),0,1)</f>
        <v>0</v>
      </c>
      <c r="O7242">
        <f t="shared" si="792"/>
        <v>39</v>
      </c>
      <c r="P7242">
        <f t="shared" si="796"/>
        <v>1</v>
      </c>
      <c r="Q7242">
        <f t="shared" si="797"/>
        <v>0</v>
      </c>
    </row>
    <row r="7243" spans="1:17" ht="19.5" x14ac:dyDescent="0.4">
      <c r="A7243" s="33">
        <f t="shared" si="791"/>
        <v>46628</v>
      </c>
      <c r="B7243" s="27" t="str">
        <f t="shared" si="793"/>
        <v>(日)</v>
      </c>
      <c r="C7243" s="34">
        <v>0.8125</v>
      </c>
      <c r="D7243" s="16" t="s">
        <v>18</v>
      </c>
      <c r="E7243" s="35">
        <v>0.83333333333333304</v>
      </c>
      <c r="F7243" s="50">
        <f>IF(COUNTIF('リスト（不使用）'!$A$5:$A$6,単年カーブ!$A$1),"希望数量入力ください",'単年（2027年度）'!$E$12*単年カーブ!$R$3+'単年（2027年度）'!$E$12*(1-単年カーブ!$R$3)*単年カーブ!Q7243)</f>
        <v>0</v>
      </c>
      <c r="G7243" s="47">
        <f t="shared" si="794"/>
        <v>0</v>
      </c>
      <c r="M7243">
        <f t="shared" si="795"/>
        <v>8</v>
      </c>
      <c r="N7243">
        <f>IF(OR(WEEKDAY(A7243)=1,WEEKDAY(A7243)=7,COUNTIF('2027祝日等（不使用）'!$A$1:$A$20,単年カーブ!A7243)=1),0,1)</f>
        <v>0</v>
      </c>
      <c r="O7243">
        <f t="shared" si="792"/>
        <v>40</v>
      </c>
      <c r="P7243">
        <f t="shared" si="796"/>
        <v>1</v>
      </c>
      <c r="Q7243">
        <f t="shared" si="797"/>
        <v>0</v>
      </c>
    </row>
    <row r="7244" spans="1:17" ht="19.5" x14ac:dyDescent="0.4">
      <c r="A7244" s="33">
        <f t="shared" si="791"/>
        <v>46628</v>
      </c>
      <c r="B7244" s="27" t="str">
        <f t="shared" si="793"/>
        <v>(日)</v>
      </c>
      <c r="C7244" s="34">
        <v>0.83333333333333304</v>
      </c>
      <c r="D7244" s="16" t="s">
        <v>18</v>
      </c>
      <c r="E7244" s="35">
        <v>0.85416666666666696</v>
      </c>
      <c r="F7244" s="50">
        <f>IF(COUNTIF('リスト（不使用）'!$A$5:$A$6,単年カーブ!$A$1),"希望数量入力ください",'単年（2027年度）'!$E$12*単年カーブ!$R$3+'単年（2027年度）'!$E$12*(1-単年カーブ!$R$3)*単年カーブ!Q7244)</f>
        <v>0</v>
      </c>
      <c r="G7244" s="47">
        <f t="shared" si="794"/>
        <v>0</v>
      </c>
      <c r="M7244">
        <f t="shared" si="795"/>
        <v>8</v>
      </c>
      <c r="N7244">
        <f>IF(OR(WEEKDAY(A7244)=1,WEEKDAY(A7244)=7,COUNTIF('2027祝日等（不使用）'!$A$1:$A$20,単年カーブ!A7244)=1),0,1)</f>
        <v>0</v>
      </c>
      <c r="O7244">
        <f t="shared" si="792"/>
        <v>41</v>
      </c>
      <c r="P7244">
        <f t="shared" si="796"/>
        <v>0</v>
      </c>
      <c r="Q7244">
        <f t="shared" si="797"/>
        <v>0</v>
      </c>
    </row>
    <row r="7245" spans="1:17" ht="19.5" x14ac:dyDescent="0.4">
      <c r="A7245" s="33">
        <f t="shared" si="791"/>
        <v>46628</v>
      </c>
      <c r="B7245" s="27" t="str">
        <f t="shared" si="793"/>
        <v>(日)</v>
      </c>
      <c r="C7245" s="34">
        <v>0.85416666666666696</v>
      </c>
      <c r="D7245" s="16" t="s">
        <v>18</v>
      </c>
      <c r="E7245" s="35">
        <v>0.875</v>
      </c>
      <c r="F7245" s="50">
        <f>IF(COUNTIF('リスト（不使用）'!$A$5:$A$6,単年カーブ!$A$1),"希望数量入力ください",'単年（2027年度）'!$E$12*単年カーブ!$R$3+'単年（2027年度）'!$E$12*(1-単年カーブ!$R$3)*単年カーブ!Q7245)</f>
        <v>0</v>
      </c>
      <c r="G7245" s="47">
        <f t="shared" si="794"/>
        <v>0</v>
      </c>
      <c r="M7245">
        <f t="shared" si="795"/>
        <v>8</v>
      </c>
      <c r="N7245">
        <f>IF(OR(WEEKDAY(A7245)=1,WEEKDAY(A7245)=7,COUNTIF('2027祝日等（不使用）'!$A$1:$A$20,単年カーブ!A7245)=1),0,1)</f>
        <v>0</v>
      </c>
      <c r="O7245">
        <f t="shared" si="792"/>
        <v>42</v>
      </c>
      <c r="P7245">
        <f t="shared" si="796"/>
        <v>0</v>
      </c>
      <c r="Q7245">
        <f t="shared" si="797"/>
        <v>0</v>
      </c>
    </row>
    <row r="7246" spans="1:17" ht="19.5" x14ac:dyDescent="0.4">
      <c r="A7246" s="33">
        <f t="shared" si="791"/>
        <v>46628</v>
      </c>
      <c r="B7246" s="27" t="str">
        <f t="shared" si="793"/>
        <v>(日)</v>
      </c>
      <c r="C7246" s="34">
        <v>0.875</v>
      </c>
      <c r="D7246" s="16" t="s">
        <v>18</v>
      </c>
      <c r="E7246" s="35">
        <v>0.89583333333333304</v>
      </c>
      <c r="F7246" s="50">
        <f>IF(COUNTIF('リスト（不使用）'!$A$5:$A$6,単年カーブ!$A$1),"希望数量入力ください",'単年（2027年度）'!$E$12*単年カーブ!$R$3+'単年（2027年度）'!$E$12*(1-単年カーブ!$R$3)*単年カーブ!Q7246)</f>
        <v>0</v>
      </c>
      <c r="G7246" s="47">
        <f t="shared" si="794"/>
        <v>0</v>
      </c>
      <c r="M7246">
        <f t="shared" si="795"/>
        <v>8</v>
      </c>
      <c r="N7246">
        <f>IF(OR(WEEKDAY(A7246)=1,WEEKDAY(A7246)=7,COUNTIF('2027祝日等（不使用）'!$A$1:$A$20,単年カーブ!A7246)=1),0,1)</f>
        <v>0</v>
      </c>
      <c r="O7246">
        <f t="shared" si="792"/>
        <v>43</v>
      </c>
      <c r="P7246">
        <f t="shared" si="796"/>
        <v>0</v>
      </c>
      <c r="Q7246">
        <f t="shared" si="797"/>
        <v>0</v>
      </c>
    </row>
    <row r="7247" spans="1:17" ht="19.5" x14ac:dyDescent="0.4">
      <c r="A7247" s="33">
        <f t="shared" si="791"/>
        <v>46628</v>
      </c>
      <c r="B7247" s="27" t="str">
        <f t="shared" si="793"/>
        <v>(日)</v>
      </c>
      <c r="C7247" s="34">
        <v>0.89583333333333304</v>
      </c>
      <c r="D7247" s="16" t="s">
        <v>18</v>
      </c>
      <c r="E7247" s="35">
        <v>0.91666666666666696</v>
      </c>
      <c r="F7247" s="50">
        <f>IF(COUNTIF('リスト（不使用）'!$A$5:$A$6,単年カーブ!$A$1),"希望数量入力ください",'単年（2027年度）'!$E$12*単年カーブ!$R$3+'単年（2027年度）'!$E$12*(1-単年カーブ!$R$3)*単年カーブ!Q7247)</f>
        <v>0</v>
      </c>
      <c r="G7247" s="47">
        <f t="shared" si="794"/>
        <v>0</v>
      </c>
      <c r="M7247">
        <f t="shared" si="795"/>
        <v>8</v>
      </c>
      <c r="N7247">
        <f>IF(OR(WEEKDAY(A7247)=1,WEEKDAY(A7247)=7,COUNTIF('2027祝日等（不使用）'!$A$1:$A$20,単年カーブ!A7247)=1),0,1)</f>
        <v>0</v>
      </c>
      <c r="O7247">
        <f t="shared" si="792"/>
        <v>44</v>
      </c>
      <c r="P7247">
        <f t="shared" si="796"/>
        <v>0</v>
      </c>
      <c r="Q7247">
        <f t="shared" si="797"/>
        <v>0</v>
      </c>
    </row>
    <row r="7248" spans="1:17" ht="19.5" x14ac:dyDescent="0.4">
      <c r="A7248" s="33">
        <f t="shared" si="791"/>
        <v>46628</v>
      </c>
      <c r="B7248" s="27" t="str">
        <f t="shared" si="793"/>
        <v>(日)</v>
      </c>
      <c r="C7248" s="34">
        <v>0.91666666666666696</v>
      </c>
      <c r="D7248" s="16" t="s">
        <v>18</v>
      </c>
      <c r="E7248" s="35">
        <v>0.9375</v>
      </c>
      <c r="F7248" s="50">
        <f>IF(COUNTIF('リスト（不使用）'!$A$5:$A$6,単年カーブ!$A$1),"希望数量入力ください",'単年（2027年度）'!$E$12*単年カーブ!$R$3+'単年（2027年度）'!$E$12*(1-単年カーブ!$R$3)*単年カーブ!Q7248)</f>
        <v>0</v>
      </c>
      <c r="G7248" s="47">
        <f t="shared" si="794"/>
        <v>0</v>
      </c>
      <c r="M7248">
        <f t="shared" si="795"/>
        <v>8</v>
      </c>
      <c r="N7248">
        <f>IF(OR(WEEKDAY(A7248)=1,WEEKDAY(A7248)=7,COUNTIF('2027祝日等（不使用）'!$A$1:$A$20,単年カーブ!A7248)=1),0,1)</f>
        <v>0</v>
      </c>
      <c r="O7248">
        <f t="shared" si="792"/>
        <v>45</v>
      </c>
      <c r="P7248">
        <f t="shared" si="796"/>
        <v>0</v>
      </c>
      <c r="Q7248">
        <f t="shared" si="797"/>
        <v>0</v>
      </c>
    </row>
    <row r="7249" spans="1:17" ht="19.5" x14ac:dyDescent="0.4">
      <c r="A7249" s="33">
        <f t="shared" si="791"/>
        <v>46628</v>
      </c>
      <c r="B7249" s="27" t="str">
        <f t="shared" si="793"/>
        <v>(日)</v>
      </c>
      <c r="C7249" s="34">
        <v>0.9375</v>
      </c>
      <c r="D7249" s="16" t="s">
        <v>18</v>
      </c>
      <c r="E7249" s="35">
        <v>0.95833333333333304</v>
      </c>
      <c r="F7249" s="50">
        <f>IF(COUNTIF('リスト（不使用）'!$A$5:$A$6,単年カーブ!$A$1),"希望数量入力ください",'単年（2027年度）'!$E$12*単年カーブ!$R$3+'単年（2027年度）'!$E$12*(1-単年カーブ!$R$3)*単年カーブ!Q7249)</f>
        <v>0</v>
      </c>
      <c r="G7249" s="47">
        <f t="shared" si="794"/>
        <v>0</v>
      </c>
      <c r="M7249">
        <f t="shared" si="795"/>
        <v>8</v>
      </c>
      <c r="N7249">
        <f>IF(OR(WEEKDAY(A7249)=1,WEEKDAY(A7249)=7,COUNTIF('2027祝日等（不使用）'!$A$1:$A$20,単年カーブ!A7249)=1),0,1)</f>
        <v>0</v>
      </c>
      <c r="O7249">
        <f t="shared" si="792"/>
        <v>46</v>
      </c>
      <c r="P7249">
        <f t="shared" si="796"/>
        <v>0</v>
      </c>
      <c r="Q7249">
        <f t="shared" si="797"/>
        <v>0</v>
      </c>
    </row>
    <row r="7250" spans="1:17" ht="19.5" x14ac:dyDescent="0.4">
      <c r="A7250" s="33">
        <f t="shared" si="791"/>
        <v>46628</v>
      </c>
      <c r="B7250" s="27" t="str">
        <f t="shared" si="793"/>
        <v>(日)</v>
      </c>
      <c r="C7250" s="34">
        <v>0.95833333333333304</v>
      </c>
      <c r="D7250" s="16" t="s">
        <v>18</v>
      </c>
      <c r="E7250" s="35">
        <v>0.97916666666666696</v>
      </c>
      <c r="F7250" s="50">
        <f>IF(COUNTIF('リスト（不使用）'!$A$5:$A$6,単年カーブ!$A$1),"希望数量入力ください",'単年（2027年度）'!$E$12*単年カーブ!$R$3+'単年（2027年度）'!$E$12*(1-単年カーブ!$R$3)*単年カーブ!Q7250)</f>
        <v>0</v>
      </c>
      <c r="G7250" s="47">
        <f t="shared" si="794"/>
        <v>0</v>
      </c>
      <c r="M7250">
        <f t="shared" si="795"/>
        <v>8</v>
      </c>
      <c r="N7250">
        <f>IF(OR(WEEKDAY(A7250)=1,WEEKDAY(A7250)=7,COUNTIF('2027祝日等（不使用）'!$A$1:$A$20,単年カーブ!A7250)=1),0,1)</f>
        <v>0</v>
      </c>
      <c r="O7250">
        <f t="shared" si="792"/>
        <v>47</v>
      </c>
      <c r="P7250">
        <f t="shared" si="796"/>
        <v>0</v>
      </c>
      <c r="Q7250">
        <f t="shared" si="797"/>
        <v>0</v>
      </c>
    </row>
    <row r="7251" spans="1:17" ht="19.5" x14ac:dyDescent="0.4">
      <c r="A7251" s="33">
        <f t="shared" si="791"/>
        <v>46628</v>
      </c>
      <c r="B7251" s="27" t="str">
        <f t="shared" si="793"/>
        <v>(日)</v>
      </c>
      <c r="C7251" s="34">
        <v>0.97916666666666696</v>
      </c>
      <c r="D7251" s="16" t="s">
        <v>18</v>
      </c>
      <c r="E7251" s="35" t="s">
        <v>17</v>
      </c>
      <c r="F7251" s="50">
        <f>IF(COUNTIF('リスト（不使用）'!$A$5:$A$6,単年カーブ!$A$1),"希望数量入力ください",'単年（2027年度）'!$E$12*単年カーブ!$R$3+'単年（2027年度）'!$E$12*(1-単年カーブ!$R$3)*単年カーブ!Q7251)</f>
        <v>0</v>
      </c>
      <c r="G7251" s="47">
        <f t="shared" si="794"/>
        <v>0</v>
      </c>
      <c r="M7251">
        <f t="shared" si="795"/>
        <v>8</v>
      </c>
      <c r="N7251">
        <f>IF(OR(WEEKDAY(A7251)=1,WEEKDAY(A7251)=7,COUNTIF('2027祝日等（不使用）'!$A$1:$A$20,単年カーブ!A7251)=1),0,1)</f>
        <v>0</v>
      </c>
      <c r="O7251">
        <f t="shared" si="792"/>
        <v>48</v>
      </c>
      <c r="P7251">
        <f t="shared" si="796"/>
        <v>0</v>
      </c>
      <c r="Q7251">
        <f t="shared" si="797"/>
        <v>0</v>
      </c>
    </row>
    <row r="7252" spans="1:17" ht="19.5" x14ac:dyDescent="0.4">
      <c r="A7252" s="33">
        <f t="shared" si="791"/>
        <v>46629</v>
      </c>
      <c r="B7252" s="27" t="str">
        <f t="shared" si="793"/>
        <v>(月)</v>
      </c>
      <c r="C7252" s="34">
        <v>0</v>
      </c>
      <c r="D7252" s="16" t="s">
        <v>18</v>
      </c>
      <c r="E7252" s="35">
        <v>2.0833333333333332E-2</v>
      </c>
      <c r="F7252" s="50">
        <f>IF(COUNTIF('リスト（不使用）'!$A$5:$A$6,単年カーブ!$A$1),"希望数量入力ください",'単年（2027年度）'!$E$12*単年カーブ!$R$3+'単年（2027年度）'!$E$12*(1-単年カーブ!$R$3)*単年カーブ!Q7252)</f>
        <v>0</v>
      </c>
      <c r="G7252" s="47">
        <f t="shared" si="794"/>
        <v>0</v>
      </c>
      <c r="M7252">
        <f t="shared" si="795"/>
        <v>8</v>
      </c>
      <c r="N7252">
        <f>IF(OR(WEEKDAY(A7252)=1,WEEKDAY(A7252)=7,COUNTIF('2027祝日等（不使用）'!$A$1:$A$20,単年カーブ!A7252)=1),0,1)</f>
        <v>1</v>
      </c>
      <c r="O7252">
        <f t="shared" si="792"/>
        <v>1</v>
      </c>
      <c r="P7252">
        <f t="shared" si="796"/>
        <v>0</v>
      </c>
      <c r="Q7252">
        <f t="shared" si="797"/>
        <v>0</v>
      </c>
    </row>
    <row r="7253" spans="1:17" ht="19.5" x14ac:dyDescent="0.4">
      <c r="A7253" s="33">
        <f t="shared" si="791"/>
        <v>46629</v>
      </c>
      <c r="B7253" s="27" t="str">
        <f t="shared" si="793"/>
        <v>(月)</v>
      </c>
      <c r="C7253" s="34">
        <v>2.0833333333333332E-2</v>
      </c>
      <c r="D7253" s="16" t="s">
        <v>18</v>
      </c>
      <c r="E7253" s="35">
        <v>4.1666666666666664E-2</v>
      </c>
      <c r="F7253" s="50">
        <f>IF(COUNTIF('リスト（不使用）'!$A$5:$A$6,単年カーブ!$A$1),"希望数量入力ください",'単年（2027年度）'!$E$12*単年カーブ!$R$3+'単年（2027年度）'!$E$12*(1-単年カーブ!$R$3)*単年カーブ!Q7253)</f>
        <v>0</v>
      </c>
      <c r="G7253" s="47">
        <f t="shared" si="794"/>
        <v>0</v>
      </c>
      <c r="M7253">
        <f t="shared" si="795"/>
        <v>8</v>
      </c>
      <c r="N7253">
        <f>IF(OR(WEEKDAY(A7253)=1,WEEKDAY(A7253)=7,COUNTIF('2027祝日等（不使用）'!$A$1:$A$20,単年カーブ!A7253)=1),0,1)</f>
        <v>1</v>
      </c>
      <c r="O7253">
        <f t="shared" si="792"/>
        <v>2</v>
      </c>
      <c r="P7253">
        <f t="shared" si="796"/>
        <v>0</v>
      </c>
      <c r="Q7253">
        <f t="shared" si="797"/>
        <v>0</v>
      </c>
    </row>
    <row r="7254" spans="1:17" ht="19.5" x14ac:dyDescent="0.4">
      <c r="A7254" s="33">
        <f t="shared" si="791"/>
        <v>46629</v>
      </c>
      <c r="B7254" s="27" t="str">
        <f t="shared" si="793"/>
        <v>(月)</v>
      </c>
      <c r="C7254" s="34">
        <v>4.1666666666666664E-2</v>
      </c>
      <c r="D7254" s="16" t="s">
        <v>18</v>
      </c>
      <c r="E7254" s="35">
        <v>6.25E-2</v>
      </c>
      <c r="F7254" s="50">
        <f>IF(COUNTIF('リスト（不使用）'!$A$5:$A$6,単年カーブ!$A$1),"希望数量入力ください",'単年（2027年度）'!$E$12*単年カーブ!$R$3+'単年（2027年度）'!$E$12*(1-単年カーブ!$R$3)*単年カーブ!Q7254)</f>
        <v>0</v>
      </c>
      <c r="G7254" s="47">
        <f t="shared" si="794"/>
        <v>0</v>
      </c>
      <c r="M7254">
        <f t="shared" si="795"/>
        <v>8</v>
      </c>
      <c r="N7254">
        <f>IF(OR(WEEKDAY(A7254)=1,WEEKDAY(A7254)=7,COUNTIF('2027祝日等（不使用）'!$A$1:$A$20,単年カーブ!A7254)=1),0,1)</f>
        <v>1</v>
      </c>
      <c r="O7254">
        <f t="shared" si="792"/>
        <v>3</v>
      </c>
      <c r="P7254">
        <f t="shared" si="796"/>
        <v>0</v>
      </c>
      <c r="Q7254">
        <f t="shared" si="797"/>
        <v>0</v>
      </c>
    </row>
    <row r="7255" spans="1:17" ht="19.5" x14ac:dyDescent="0.4">
      <c r="A7255" s="33">
        <f t="shared" si="791"/>
        <v>46629</v>
      </c>
      <c r="B7255" s="27" t="str">
        <f t="shared" si="793"/>
        <v>(月)</v>
      </c>
      <c r="C7255" s="34">
        <v>6.25E-2</v>
      </c>
      <c r="D7255" s="16" t="s">
        <v>18</v>
      </c>
      <c r="E7255" s="35">
        <v>8.3333333333333301E-2</v>
      </c>
      <c r="F7255" s="50">
        <f>IF(COUNTIF('リスト（不使用）'!$A$5:$A$6,単年カーブ!$A$1),"希望数量入力ください",'単年（2027年度）'!$E$12*単年カーブ!$R$3+'単年（2027年度）'!$E$12*(1-単年カーブ!$R$3)*単年カーブ!Q7255)</f>
        <v>0</v>
      </c>
      <c r="G7255" s="47">
        <f t="shared" si="794"/>
        <v>0</v>
      </c>
      <c r="M7255">
        <f t="shared" si="795"/>
        <v>8</v>
      </c>
      <c r="N7255">
        <f>IF(OR(WEEKDAY(A7255)=1,WEEKDAY(A7255)=7,COUNTIF('2027祝日等（不使用）'!$A$1:$A$20,単年カーブ!A7255)=1),0,1)</f>
        <v>1</v>
      </c>
      <c r="O7255">
        <f t="shared" si="792"/>
        <v>4</v>
      </c>
      <c r="P7255">
        <f t="shared" si="796"/>
        <v>0</v>
      </c>
      <c r="Q7255">
        <f t="shared" si="797"/>
        <v>0</v>
      </c>
    </row>
    <row r="7256" spans="1:17" ht="19.5" x14ac:dyDescent="0.4">
      <c r="A7256" s="33">
        <f t="shared" si="791"/>
        <v>46629</v>
      </c>
      <c r="B7256" s="27" t="str">
        <f t="shared" si="793"/>
        <v>(月)</v>
      </c>
      <c r="C7256" s="34">
        <v>8.3333333333333301E-2</v>
      </c>
      <c r="D7256" s="16" t="s">
        <v>18</v>
      </c>
      <c r="E7256" s="35">
        <v>0.104166666666667</v>
      </c>
      <c r="F7256" s="50">
        <f>IF(COUNTIF('リスト（不使用）'!$A$5:$A$6,単年カーブ!$A$1),"希望数量入力ください",'単年（2027年度）'!$E$12*単年カーブ!$R$3+'単年（2027年度）'!$E$12*(1-単年カーブ!$R$3)*単年カーブ!Q7256)</f>
        <v>0</v>
      </c>
      <c r="G7256" s="47">
        <f t="shared" si="794"/>
        <v>0</v>
      </c>
      <c r="M7256">
        <f t="shared" si="795"/>
        <v>8</v>
      </c>
      <c r="N7256">
        <f>IF(OR(WEEKDAY(A7256)=1,WEEKDAY(A7256)=7,COUNTIF('2027祝日等（不使用）'!$A$1:$A$20,単年カーブ!A7256)=1),0,1)</f>
        <v>1</v>
      </c>
      <c r="O7256">
        <f t="shared" si="792"/>
        <v>5</v>
      </c>
      <c r="P7256">
        <f t="shared" si="796"/>
        <v>0</v>
      </c>
      <c r="Q7256">
        <f t="shared" si="797"/>
        <v>0</v>
      </c>
    </row>
    <row r="7257" spans="1:17" ht="19.5" x14ac:dyDescent="0.4">
      <c r="A7257" s="33">
        <f t="shared" si="791"/>
        <v>46629</v>
      </c>
      <c r="B7257" s="27" t="str">
        <f t="shared" si="793"/>
        <v>(月)</v>
      </c>
      <c r="C7257" s="34">
        <v>0.104166666666667</v>
      </c>
      <c r="D7257" s="16" t="s">
        <v>18</v>
      </c>
      <c r="E7257" s="35">
        <v>0.125</v>
      </c>
      <c r="F7257" s="50">
        <f>IF(COUNTIF('リスト（不使用）'!$A$5:$A$6,単年カーブ!$A$1),"希望数量入力ください",'単年（2027年度）'!$E$12*単年カーブ!$R$3+'単年（2027年度）'!$E$12*(1-単年カーブ!$R$3)*単年カーブ!Q7257)</f>
        <v>0</v>
      </c>
      <c r="G7257" s="47">
        <f t="shared" si="794"/>
        <v>0</v>
      </c>
      <c r="M7257">
        <f t="shared" si="795"/>
        <v>8</v>
      </c>
      <c r="N7257">
        <f>IF(OR(WEEKDAY(A7257)=1,WEEKDAY(A7257)=7,COUNTIF('2027祝日等（不使用）'!$A$1:$A$20,単年カーブ!A7257)=1),0,1)</f>
        <v>1</v>
      </c>
      <c r="O7257">
        <f t="shared" si="792"/>
        <v>6</v>
      </c>
      <c r="P7257">
        <f t="shared" si="796"/>
        <v>0</v>
      </c>
      <c r="Q7257">
        <f t="shared" si="797"/>
        <v>0</v>
      </c>
    </row>
    <row r="7258" spans="1:17" ht="19.5" x14ac:dyDescent="0.4">
      <c r="A7258" s="33">
        <f t="shared" si="791"/>
        <v>46629</v>
      </c>
      <c r="B7258" s="27" t="str">
        <f t="shared" si="793"/>
        <v>(月)</v>
      </c>
      <c r="C7258" s="34">
        <v>0.125</v>
      </c>
      <c r="D7258" s="16" t="s">
        <v>18</v>
      </c>
      <c r="E7258" s="35">
        <v>0.14583333333333301</v>
      </c>
      <c r="F7258" s="50">
        <f>IF(COUNTIF('リスト（不使用）'!$A$5:$A$6,単年カーブ!$A$1),"希望数量入力ください",'単年（2027年度）'!$E$12*単年カーブ!$R$3+'単年（2027年度）'!$E$12*(1-単年カーブ!$R$3)*単年カーブ!Q7258)</f>
        <v>0</v>
      </c>
      <c r="G7258" s="47">
        <f t="shared" si="794"/>
        <v>0</v>
      </c>
      <c r="M7258">
        <f t="shared" si="795"/>
        <v>8</v>
      </c>
      <c r="N7258">
        <f>IF(OR(WEEKDAY(A7258)=1,WEEKDAY(A7258)=7,COUNTIF('2027祝日等（不使用）'!$A$1:$A$20,単年カーブ!A7258)=1),0,1)</f>
        <v>1</v>
      </c>
      <c r="O7258">
        <f t="shared" si="792"/>
        <v>7</v>
      </c>
      <c r="P7258">
        <f t="shared" si="796"/>
        <v>0</v>
      </c>
      <c r="Q7258">
        <f t="shared" si="797"/>
        <v>0</v>
      </c>
    </row>
    <row r="7259" spans="1:17" ht="19.5" x14ac:dyDescent="0.4">
      <c r="A7259" s="33">
        <f t="shared" si="791"/>
        <v>46629</v>
      </c>
      <c r="B7259" s="27" t="str">
        <f t="shared" si="793"/>
        <v>(月)</v>
      </c>
      <c r="C7259" s="34">
        <v>0.14583333333333301</v>
      </c>
      <c r="D7259" s="16" t="s">
        <v>18</v>
      </c>
      <c r="E7259" s="35">
        <v>0.16666666666666699</v>
      </c>
      <c r="F7259" s="50">
        <f>IF(COUNTIF('リスト（不使用）'!$A$5:$A$6,単年カーブ!$A$1),"希望数量入力ください",'単年（2027年度）'!$E$12*単年カーブ!$R$3+'単年（2027年度）'!$E$12*(1-単年カーブ!$R$3)*単年カーブ!Q7259)</f>
        <v>0</v>
      </c>
      <c r="G7259" s="47">
        <f t="shared" si="794"/>
        <v>0</v>
      </c>
      <c r="M7259">
        <f t="shared" si="795"/>
        <v>8</v>
      </c>
      <c r="N7259">
        <f>IF(OR(WEEKDAY(A7259)=1,WEEKDAY(A7259)=7,COUNTIF('2027祝日等（不使用）'!$A$1:$A$20,単年カーブ!A7259)=1),0,1)</f>
        <v>1</v>
      </c>
      <c r="O7259">
        <f t="shared" si="792"/>
        <v>8</v>
      </c>
      <c r="P7259">
        <f t="shared" si="796"/>
        <v>0</v>
      </c>
      <c r="Q7259">
        <f t="shared" si="797"/>
        <v>0</v>
      </c>
    </row>
    <row r="7260" spans="1:17" ht="19.5" x14ac:dyDescent="0.4">
      <c r="A7260" s="33">
        <f t="shared" si="791"/>
        <v>46629</v>
      </c>
      <c r="B7260" s="27" t="str">
        <f t="shared" si="793"/>
        <v>(月)</v>
      </c>
      <c r="C7260" s="34">
        <v>0.16666666666666699</v>
      </c>
      <c r="D7260" s="16" t="s">
        <v>18</v>
      </c>
      <c r="E7260" s="35">
        <v>0.1875</v>
      </c>
      <c r="F7260" s="50">
        <f>IF(COUNTIF('リスト（不使用）'!$A$5:$A$6,単年カーブ!$A$1),"希望数量入力ください",'単年（2027年度）'!$E$12*単年カーブ!$R$3+'単年（2027年度）'!$E$12*(1-単年カーブ!$R$3)*単年カーブ!Q7260)</f>
        <v>0</v>
      </c>
      <c r="G7260" s="47">
        <f t="shared" si="794"/>
        <v>0</v>
      </c>
      <c r="M7260">
        <f t="shared" si="795"/>
        <v>8</v>
      </c>
      <c r="N7260">
        <f>IF(OR(WEEKDAY(A7260)=1,WEEKDAY(A7260)=7,COUNTIF('2027祝日等（不使用）'!$A$1:$A$20,単年カーブ!A7260)=1),0,1)</f>
        <v>1</v>
      </c>
      <c r="O7260">
        <f t="shared" si="792"/>
        <v>9</v>
      </c>
      <c r="P7260">
        <f t="shared" si="796"/>
        <v>0</v>
      </c>
      <c r="Q7260">
        <f t="shared" si="797"/>
        <v>0</v>
      </c>
    </row>
    <row r="7261" spans="1:17" ht="19.5" x14ac:dyDescent="0.4">
      <c r="A7261" s="33">
        <f t="shared" si="791"/>
        <v>46629</v>
      </c>
      <c r="B7261" s="27" t="str">
        <f t="shared" si="793"/>
        <v>(月)</v>
      </c>
      <c r="C7261" s="34">
        <v>0.1875</v>
      </c>
      <c r="D7261" s="16" t="s">
        <v>18</v>
      </c>
      <c r="E7261" s="35">
        <v>0.20833333333333301</v>
      </c>
      <c r="F7261" s="50">
        <f>IF(COUNTIF('リスト（不使用）'!$A$5:$A$6,単年カーブ!$A$1),"希望数量入力ください",'単年（2027年度）'!$E$12*単年カーブ!$R$3+'単年（2027年度）'!$E$12*(1-単年カーブ!$R$3)*単年カーブ!Q7261)</f>
        <v>0</v>
      </c>
      <c r="G7261" s="47">
        <f t="shared" si="794"/>
        <v>0</v>
      </c>
      <c r="M7261">
        <f t="shared" si="795"/>
        <v>8</v>
      </c>
      <c r="N7261">
        <f>IF(OR(WEEKDAY(A7261)=1,WEEKDAY(A7261)=7,COUNTIF('2027祝日等（不使用）'!$A$1:$A$20,単年カーブ!A7261)=1),0,1)</f>
        <v>1</v>
      </c>
      <c r="O7261">
        <f t="shared" si="792"/>
        <v>10</v>
      </c>
      <c r="P7261">
        <f t="shared" si="796"/>
        <v>0</v>
      </c>
      <c r="Q7261">
        <f t="shared" si="797"/>
        <v>0</v>
      </c>
    </row>
    <row r="7262" spans="1:17" ht="19.5" x14ac:dyDescent="0.4">
      <c r="A7262" s="33">
        <f t="shared" si="791"/>
        <v>46629</v>
      </c>
      <c r="B7262" s="27" t="str">
        <f t="shared" si="793"/>
        <v>(月)</v>
      </c>
      <c r="C7262" s="34">
        <v>0.20833333333333301</v>
      </c>
      <c r="D7262" s="16" t="s">
        <v>18</v>
      </c>
      <c r="E7262" s="35">
        <v>0.22916666666666699</v>
      </c>
      <c r="F7262" s="50">
        <f>IF(COUNTIF('リスト（不使用）'!$A$5:$A$6,単年カーブ!$A$1),"希望数量入力ください",'単年（2027年度）'!$E$12*単年カーブ!$R$3+'単年（2027年度）'!$E$12*(1-単年カーブ!$R$3)*単年カーブ!Q7262)</f>
        <v>0</v>
      </c>
      <c r="G7262" s="47">
        <f t="shared" si="794"/>
        <v>0</v>
      </c>
      <c r="M7262">
        <f t="shared" si="795"/>
        <v>8</v>
      </c>
      <c r="N7262">
        <f>IF(OR(WEEKDAY(A7262)=1,WEEKDAY(A7262)=7,COUNTIF('2027祝日等（不使用）'!$A$1:$A$20,単年カーブ!A7262)=1),0,1)</f>
        <v>1</v>
      </c>
      <c r="O7262">
        <f t="shared" si="792"/>
        <v>11</v>
      </c>
      <c r="P7262">
        <f t="shared" si="796"/>
        <v>0</v>
      </c>
      <c r="Q7262">
        <f t="shared" si="797"/>
        <v>0</v>
      </c>
    </row>
    <row r="7263" spans="1:17" ht="19.5" x14ac:dyDescent="0.4">
      <c r="A7263" s="33">
        <f t="shared" si="791"/>
        <v>46629</v>
      </c>
      <c r="B7263" s="27" t="str">
        <f t="shared" si="793"/>
        <v>(月)</v>
      </c>
      <c r="C7263" s="34">
        <v>0.22916666666666699</v>
      </c>
      <c r="D7263" s="16" t="s">
        <v>18</v>
      </c>
      <c r="E7263" s="35">
        <v>0.25</v>
      </c>
      <c r="F7263" s="50">
        <f>IF(COUNTIF('リスト（不使用）'!$A$5:$A$6,単年カーブ!$A$1),"希望数量入力ください",'単年（2027年度）'!$E$12*単年カーブ!$R$3+'単年（2027年度）'!$E$12*(1-単年カーブ!$R$3)*単年カーブ!Q7263)</f>
        <v>0</v>
      </c>
      <c r="G7263" s="47">
        <f t="shared" si="794"/>
        <v>0</v>
      </c>
      <c r="M7263">
        <f t="shared" si="795"/>
        <v>8</v>
      </c>
      <c r="N7263">
        <f>IF(OR(WEEKDAY(A7263)=1,WEEKDAY(A7263)=7,COUNTIF('2027祝日等（不使用）'!$A$1:$A$20,単年カーブ!A7263)=1),0,1)</f>
        <v>1</v>
      </c>
      <c r="O7263">
        <f t="shared" si="792"/>
        <v>12</v>
      </c>
      <c r="P7263">
        <f t="shared" si="796"/>
        <v>0</v>
      </c>
      <c r="Q7263">
        <f t="shared" si="797"/>
        <v>0</v>
      </c>
    </row>
    <row r="7264" spans="1:17" ht="19.5" x14ac:dyDescent="0.4">
      <c r="A7264" s="33">
        <f t="shared" si="791"/>
        <v>46629</v>
      </c>
      <c r="B7264" s="27" t="str">
        <f t="shared" si="793"/>
        <v>(月)</v>
      </c>
      <c r="C7264" s="34">
        <v>0.25</v>
      </c>
      <c r="D7264" s="16" t="s">
        <v>18</v>
      </c>
      <c r="E7264" s="35">
        <v>0.27083333333333298</v>
      </c>
      <c r="F7264" s="50">
        <f>IF(COUNTIF('リスト（不使用）'!$A$5:$A$6,単年カーブ!$A$1),"希望数量入力ください",'単年（2027年度）'!$E$12*単年カーブ!$R$3+'単年（2027年度）'!$E$12*(1-単年カーブ!$R$3)*単年カーブ!Q7264)</f>
        <v>0</v>
      </c>
      <c r="G7264" s="47">
        <f t="shared" si="794"/>
        <v>0</v>
      </c>
      <c r="M7264">
        <f t="shared" si="795"/>
        <v>8</v>
      </c>
      <c r="N7264">
        <f>IF(OR(WEEKDAY(A7264)=1,WEEKDAY(A7264)=7,COUNTIF('2027祝日等（不使用）'!$A$1:$A$20,単年カーブ!A7264)=1),0,1)</f>
        <v>1</v>
      </c>
      <c r="O7264">
        <f t="shared" si="792"/>
        <v>13</v>
      </c>
      <c r="P7264">
        <f t="shared" si="796"/>
        <v>0</v>
      </c>
      <c r="Q7264">
        <f t="shared" si="797"/>
        <v>0</v>
      </c>
    </row>
    <row r="7265" spans="1:17" ht="19.5" x14ac:dyDescent="0.4">
      <c r="A7265" s="33">
        <f t="shared" si="791"/>
        <v>46629</v>
      </c>
      <c r="B7265" s="27" t="str">
        <f t="shared" si="793"/>
        <v>(月)</v>
      </c>
      <c r="C7265" s="34">
        <v>0.27083333333333298</v>
      </c>
      <c r="D7265" s="16" t="s">
        <v>18</v>
      </c>
      <c r="E7265" s="35">
        <v>0.29166666666666702</v>
      </c>
      <c r="F7265" s="50">
        <f>IF(COUNTIF('リスト（不使用）'!$A$5:$A$6,単年カーブ!$A$1),"希望数量入力ください",'単年（2027年度）'!$E$12*単年カーブ!$R$3+'単年（2027年度）'!$E$12*(1-単年カーブ!$R$3)*単年カーブ!Q7265)</f>
        <v>0</v>
      </c>
      <c r="G7265" s="47">
        <f t="shared" si="794"/>
        <v>0</v>
      </c>
      <c r="M7265">
        <f t="shared" si="795"/>
        <v>8</v>
      </c>
      <c r="N7265">
        <f>IF(OR(WEEKDAY(A7265)=1,WEEKDAY(A7265)=7,COUNTIF('2027祝日等（不使用）'!$A$1:$A$20,単年カーブ!A7265)=1),0,1)</f>
        <v>1</v>
      </c>
      <c r="O7265">
        <f t="shared" si="792"/>
        <v>14</v>
      </c>
      <c r="P7265">
        <f t="shared" si="796"/>
        <v>0</v>
      </c>
      <c r="Q7265">
        <f t="shared" si="797"/>
        <v>0</v>
      </c>
    </row>
    <row r="7266" spans="1:17" ht="19.5" x14ac:dyDescent="0.4">
      <c r="A7266" s="33">
        <f t="shared" si="791"/>
        <v>46629</v>
      </c>
      <c r="B7266" s="27" t="str">
        <f t="shared" si="793"/>
        <v>(月)</v>
      </c>
      <c r="C7266" s="34">
        <v>0.29166666666666702</v>
      </c>
      <c r="D7266" s="16" t="s">
        <v>18</v>
      </c>
      <c r="E7266" s="35">
        <v>0.3125</v>
      </c>
      <c r="F7266" s="50">
        <f>IF(COUNTIF('リスト（不使用）'!$A$5:$A$6,単年カーブ!$A$1),"希望数量入力ください",'単年（2027年度）'!$E$12*単年カーブ!$R$3+'単年（2027年度）'!$E$12*(1-単年カーブ!$R$3)*単年カーブ!Q7266)</f>
        <v>0</v>
      </c>
      <c r="G7266" s="47">
        <f t="shared" si="794"/>
        <v>0</v>
      </c>
      <c r="M7266">
        <f t="shared" si="795"/>
        <v>8</v>
      </c>
      <c r="N7266">
        <f>IF(OR(WEEKDAY(A7266)=1,WEEKDAY(A7266)=7,COUNTIF('2027祝日等（不使用）'!$A$1:$A$20,単年カーブ!A7266)=1),0,1)</f>
        <v>1</v>
      </c>
      <c r="O7266">
        <f t="shared" si="792"/>
        <v>15</v>
      </c>
      <c r="P7266">
        <f t="shared" si="796"/>
        <v>0</v>
      </c>
      <c r="Q7266">
        <f t="shared" si="797"/>
        <v>0</v>
      </c>
    </row>
    <row r="7267" spans="1:17" ht="19.5" x14ac:dyDescent="0.4">
      <c r="A7267" s="33">
        <f t="shared" si="791"/>
        <v>46629</v>
      </c>
      <c r="B7267" s="27" t="str">
        <f t="shared" si="793"/>
        <v>(月)</v>
      </c>
      <c r="C7267" s="34">
        <v>0.3125</v>
      </c>
      <c r="D7267" s="16" t="s">
        <v>18</v>
      </c>
      <c r="E7267" s="35">
        <v>0.33333333333333298</v>
      </c>
      <c r="F7267" s="50">
        <f>IF(COUNTIF('リスト（不使用）'!$A$5:$A$6,単年カーブ!$A$1),"希望数量入力ください",'単年（2027年度）'!$E$12*単年カーブ!$R$3+'単年（2027年度）'!$E$12*(1-単年カーブ!$R$3)*単年カーブ!Q7267)</f>
        <v>0</v>
      </c>
      <c r="G7267" s="47">
        <f t="shared" si="794"/>
        <v>0</v>
      </c>
      <c r="M7267">
        <f t="shared" si="795"/>
        <v>8</v>
      </c>
      <c r="N7267">
        <f>IF(OR(WEEKDAY(A7267)=1,WEEKDAY(A7267)=7,COUNTIF('2027祝日等（不使用）'!$A$1:$A$20,単年カーブ!A7267)=1),0,1)</f>
        <v>1</v>
      </c>
      <c r="O7267">
        <f t="shared" si="792"/>
        <v>16</v>
      </c>
      <c r="P7267">
        <f t="shared" si="796"/>
        <v>0</v>
      </c>
      <c r="Q7267">
        <f t="shared" si="797"/>
        <v>0</v>
      </c>
    </row>
    <row r="7268" spans="1:17" ht="19.5" x14ac:dyDescent="0.4">
      <c r="A7268" s="33">
        <f t="shared" si="791"/>
        <v>46629</v>
      </c>
      <c r="B7268" s="27" t="str">
        <f t="shared" si="793"/>
        <v>(月)</v>
      </c>
      <c r="C7268" s="34">
        <v>0.33333333333333298</v>
      </c>
      <c r="D7268" s="16" t="s">
        <v>18</v>
      </c>
      <c r="E7268" s="35">
        <v>0.35416666666666702</v>
      </c>
      <c r="F7268" s="50">
        <f>IF(COUNTIF('リスト（不使用）'!$A$5:$A$6,単年カーブ!$A$1),"希望数量入力ください",'単年（2027年度）'!$E$12*単年カーブ!$R$3+'単年（2027年度）'!$E$12*(1-単年カーブ!$R$3)*単年カーブ!Q7268)</f>
        <v>0</v>
      </c>
      <c r="G7268" s="47">
        <f t="shared" si="794"/>
        <v>0</v>
      </c>
      <c r="M7268">
        <f t="shared" si="795"/>
        <v>8</v>
      </c>
      <c r="N7268">
        <f>IF(OR(WEEKDAY(A7268)=1,WEEKDAY(A7268)=7,COUNTIF('2027祝日等（不使用）'!$A$1:$A$20,単年カーブ!A7268)=1),0,1)</f>
        <v>1</v>
      </c>
      <c r="O7268">
        <f t="shared" si="792"/>
        <v>17</v>
      </c>
      <c r="P7268">
        <f t="shared" si="796"/>
        <v>1</v>
      </c>
      <c r="Q7268">
        <f t="shared" si="797"/>
        <v>1</v>
      </c>
    </row>
    <row r="7269" spans="1:17" ht="19.5" x14ac:dyDescent="0.4">
      <c r="A7269" s="33">
        <f t="shared" si="791"/>
        <v>46629</v>
      </c>
      <c r="B7269" s="27" t="str">
        <f t="shared" si="793"/>
        <v>(月)</v>
      </c>
      <c r="C7269" s="34">
        <v>0.35416666666666702</v>
      </c>
      <c r="D7269" s="16" t="s">
        <v>18</v>
      </c>
      <c r="E7269" s="35">
        <v>0.375</v>
      </c>
      <c r="F7269" s="50">
        <f>IF(COUNTIF('リスト（不使用）'!$A$5:$A$6,単年カーブ!$A$1),"希望数量入力ください",'単年（2027年度）'!$E$12*単年カーブ!$R$3+'単年（2027年度）'!$E$12*(1-単年カーブ!$R$3)*単年カーブ!Q7269)</f>
        <v>0</v>
      </c>
      <c r="G7269" s="47">
        <f t="shared" si="794"/>
        <v>0</v>
      </c>
      <c r="M7269">
        <f t="shared" si="795"/>
        <v>8</v>
      </c>
      <c r="N7269">
        <f>IF(OR(WEEKDAY(A7269)=1,WEEKDAY(A7269)=7,COUNTIF('2027祝日等（不使用）'!$A$1:$A$20,単年カーブ!A7269)=1),0,1)</f>
        <v>1</v>
      </c>
      <c r="O7269">
        <f t="shared" si="792"/>
        <v>18</v>
      </c>
      <c r="P7269">
        <f t="shared" si="796"/>
        <v>1</v>
      </c>
      <c r="Q7269">
        <f t="shared" si="797"/>
        <v>1</v>
      </c>
    </row>
    <row r="7270" spans="1:17" ht="19.5" x14ac:dyDescent="0.4">
      <c r="A7270" s="33">
        <f t="shared" si="791"/>
        <v>46629</v>
      </c>
      <c r="B7270" s="27" t="str">
        <f t="shared" si="793"/>
        <v>(月)</v>
      </c>
      <c r="C7270" s="34">
        <v>0.375</v>
      </c>
      <c r="D7270" s="16" t="s">
        <v>18</v>
      </c>
      <c r="E7270" s="35">
        <v>0.39583333333333298</v>
      </c>
      <c r="F7270" s="50">
        <f>IF(COUNTIF('リスト（不使用）'!$A$5:$A$6,単年カーブ!$A$1),"希望数量入力ください",'単年（2027年度）'!$E$12*単年カーブ!$R$3+'単年（2027年度）'!$E$12*(1-単年カーブ!$R$3)*単年カーブ!Q7270)</f>
        <v>0</v>
      </c>
      <c r="G7270" s="47">
        <f t="shared" si="794"/>
        <v>0</v>
      </c>
      <c r="M7270">
        <f t="shared" si="795"/>
        <v>8</v>
      </c>
      <c r="N7270">
        <f>IF(OR(WEEKDAY(A7270)=1,WEEKDAY(A7270)=7,COUNTIF('2027祝日等（不使用）'!$A$1:$A$20,単年カーブ!A7270)=1),0,1)</f>
        <v>1</v>
      </c>
      <c r="O7270">
        <f t="shared" si="792"/>
        <v>19</v>
      </c>
      <c r="P7270">
        <f t="shared" si="796"/>
        <v>1</v>
      </c>
      <c r="Q7270">
        <f t="shared" si="797"/>
        <v>1</v>
      </c>
    </row>
    <row r="7271" spans="1:17" ht="19.5" x14ac:dyDescent="0.4">
      <c r="A7271" s="33">
        <f t="shared" si="791"/>
        <v>46629</v>
      </c>
      <c r="B7271" s="27" t="str">
        <f t="shared" si="793"/>
        <v>(月)</v>
      </c>
      <c r="C7271" s="34">
        <v>0.39583333333333298</v>
      </c>
      <c r="D7271" s="16" t="s">
        <v>18</v>
      </c>
      <c r="E7271" s="35">
        <v>0.41666666666666702</v>
      </c>
      <c r="F7271" s="50">
        <f>IF(COUNTIF('リスト（不使用）'!$A$5:$A$6,単年カーブ!$A$1),"希望数量入力ください",'単年（2027年度）'!$E$12*単年カーブ!$R$3+'単年（2027年度）'!$E$12*(1-単年カーブ!$R$3)*単年カーブ!Q7271)</f>
        <v>0</v>
      </c>
      <c r="G7271" s="47">
        <f t="shared" si="794"/>
        <v>0</v>
      </c>
      <c r="M7271">
        <f t="shared" si="795"/>
        <v>8</v>
      </c>
      <c r="N7271">
        <f>IF(OR(WEEKDAY(A7271)=1,WEEKDAY(A7271)=7,COUNTIF('2027祝日等（不使用）'!$A$1:$A$20,単年カーブ!A7271)=1),0,1)</f>
        <v>1</v>
      </c>
      <c r="O7271">
        <f t="shared" si="792"/>
        <v>20</v>
      </c>
      <c r="P7271">
        <f t="shared" si="796"/>
        <v>1</v>
      </c>
      <c r="Q7271">
        <f t="shared" si="797"/>
        <v>1</v>
      </c>
    </row>
    <row r="7272" spans="1:17" ht="19.5" x14ac:dyDescent="0.4">
      <c r="A7272" s="33">
        <f t="shared" si="791"/>
        <v>46629</v>
      </c>
      <c r="B7272" s="27" t="str">
        <f t="shared" si="793"/>
        <v>(月)</v>
      </c>
      <c r="C7272" s="34">
        <v>0.41666666666666702</v>
      </c>
      <c r="D7272" s="16" t="s">
        <v>18</v>
      </c>
      <c r="E7272" s="35">
        <v>0.4375</v>
      </c>
      <c r="F7272" s="50">
        <f>IF(COUNTIF('リスト（不使用）'!$A$5:$A$6,単年カーブ!$A$1),"希望数量入力ください",'単年（2027年度）'!$E$12*単年カーブ!$R$3+'単年（2027年度）'!$E$12*(1-単年カーブ!$R$3)*単年カーブ!Q7272)</f>
        <v>0</v>
      </c>
      <c r="G7272" s="47">
        <f t="shared" si="794"/>
        <v>0</v>
      </c>
      <c r="M7272">
        <f t="shared" si="795"/>
        <v>8</v>
      </c>
      <c r="N7272">
        <f>IF(OR(WEEKDAY(A7272)=1,WEEKDAY(A7272)=7,COUNTIF('2027祝日等（不使用）'!$A$1:$A$20,単年カーブ!A7272)=1),0,1)</f>
        <v>1</v>
      </c>
      <c r="O7272">
        <f t="shared" si="792"/>
        <v>21</v>
      </c>
      <c r="P7272">
        <f t="shared" si="796"/>
        <v>1</v>
      </c>
      <c r="Q7272">
        <f t="shared" si="797"/>
        <v>1</v>
      </c>
    </row>
    <row r="7273" spans="1:17" ht="19.5" x14ac:dyDescent="0.4">
      <c r="A7273" s="33">
        <f t="shared" si="791"/>
        <v>46629</v>
      </c>
      <c r="B7273" s="27" t="str">
        <f t="shared" si="793"/>
        <v>(月)</v>
      </c>
      <c r="C7273" s="34">
        <v>0.4375</v>
      </c>
      <c r="D7273" s="16" t="s">
        <v>18</v>
      </c>
      <c r="E7273" s="35">
        <v>0.45833333333333298</v>
      </c>
      <c r="F7273" s="50">
        <f>IF(COUNTIF('リスト（不使用）'!$A$5:$A$6,単年カーブ!$A$1),"希望数量入力ください",'単年（2027年度）'!$E$12*単年カーブ!$R$3+'単年（2027年度）'!$E$12*(1-単年カーブ!$R$3)*単年カーブ!Q7273)</f>
        <v>0</v>
      </c>
      <c r="G7273" s="47">
        <f t="shared" si="794"/>
        <v>0</v>
      </c>
      <c r="M7273">
        <f t="shared" si="795"/>
        <v>8</v>
      </c>
      <c r="N7273">
        <f>IF(OR(WEEKDAY(A7273)=1,WEEKDAY(A7273)=7,COUNTIF('2027祝日等（不使用）'!$A$1:$A$20,単年カーブ!A7273)=1),0,1)</f>
        <v>1</v>
      </c>
      <c r="O7273">
        <f t="shared" si="792"/>
        <v>22</v>
      </c>
      <c r="P7273">
        <f t="shared" si="796"/>
        <v>1</v>
      </c>
      <c r="Q7273">
        <f t="shared" si="797"/>
        <v>1</v>
      </c>
    </row>
    <row r="7274" spans="1:17" ht="19.5" x14ac:dyDescent="0.4">
      <c r="A7274" s="33">
        <f t="shared" si="791"/>
        <v>46629</v>
      </c>
      <c r="B7274" s="27" t="str">
        <f t="shared" si="793"/>
        <v>(月)</v>
      </c>
      <c r="C7274" s="34">
        <v>0.45833333333333298</v>
      </c>
      <c r="D7274" s="16" t="s">
        <v>18</v>
      </c>
      <c r="E7274" s="35">
        <v>0.47916666666666702</v>
      </c>
      <c r="F7274" s="50">
        <f>IF(COUNTIF('リスト（不使用）'!$A$5:$A$6,単年カーブ!$A$1),"希望数量入力ください",'単年（2027年度）'!$E$12*単年カーブ!$R$3+'単年（2027年度）'!$E$12*(1-単年カーブ!$R$3)*単年カーブ!Q7274)</f>
        <v>0</v>
      </c>
      <c r="G7274" s="47">
        <f t="shared" si="794"/>
        <v>0</v>
      </c>
      <c r="M7274">
        <f t="shared" si="795"/>
        <v>8</v>
      </c>
      <c r="N7274">
        <f>IF(OR(WEEKDAY(A7274)=1,WEEKDAY(A7274)=7,COUNTIF('2027祝日等（不使用）'!$A$1:$A$20,単年カーブ!A7274)=1),0,1)</f>
        <v>1</v>
      </c>
      <c r="O7274">
        <f t="shared" si="792"/>
        <v>23</v>
      </c>
      <c r="P7274">
        <f t="shared" si="796"/>
        <v>1</v>
      </c>
      <c r="Q7274">
        <f t="shared" si="797"/>
        <v>1</v>
      </c>
    </row>
    <row r="7275" spans="1:17" ht="19.5" x14ac:dyDescent="0.4">
      <c r="A7275" s="33">
        <f t="shared" si="791"/>
        <v>46629</v>
      </c>
      <c r="B7275" s="27" t="str">
        <f t="shared" si="793"/>
        <v>(月)</v>
      </c>
      <c r="C7275" s="34">
        <v>0.47916666666666702</v>
      </c>
      <c r="D7275" s="16" t="s">
        <v>18</v>
      </c>
      <c r="E7275" s="35">
        <v>0.5</v>
      </c>
      <c r="F7275" s="50">
        <f>IF(COUNTIF('リスト（不使用）'!$A$5:$A$6,単年カーブ!$A$1),"希望数量入力ください",'単年（2027年度）'!$E$12*単年カーブ!$R$3+'単年（2027年度）'!$E$12*(1-単年カーブ!$R$3)*単年カーブ!Q7275)</f>
        <v>0</v>
      </c>
      <c r="G7275" s="47">
        <f t="shared" si="794"/>
        <v>0</v>
      </c>
      <c r="M7275">
        <f t="shared" si="795"/>
        <v>8</v>
      </c>
      <c r="N7275">
        <f>IF(OR(WEEKDAY(A7275)=1,WEEKDAY(A7275)=7,COUNTIF('2027祝日等（不使用）'!$A$1:$A$20,単年カーブ!A7275)=1),0,1)</f>
        <v>1</v>
      </c>
      <c r="O7275">
        <f t="shared" si="792"/>
        <v>24</v>
      </c>
      <c r="P7275">
        <f t="shared" si="796"/>
        <v>1</v>
      </c>
      <c r="Q7275">
        <f t="shared" si="797"/>
        <v>1</v>
      </c>
    </row>
    <row r="7276" spans="1:17" ht="19.5" x14ac:dyDescent="0.4">
      <c r="A7276" s="33">
        <f t="shared" si="791"/>
        <v>46629</v>
      </c>
      <c r="B7276" s="27" t="str">
        <f t="shared" si="793"/>
        <v>(月)</v>
      </c>
      <c r="C7276" s="34">
        <v>0.5</v>
      </c>
      <c r="D7276" s="16" t="s">
        <v>18</v>
      </c>
      <c r="E7276" s="35">
        <v>0.52083333333333304</v>
      </c>
      <c r="F7276" s="50">
        <f>IF(COUNTIF('リスト（不使用）'!$A$5:$A$6,単年カーブ!$A$1),"希望数量入力ください",'単年（2027年度）'!$E$12*単年カーブ!$R$3+'単年（2027年度）'!$E$12*(1-単年カーブ!$R$3)*単年カーブ!Q7276)</f>
        <v>0</v>
      </c>
      <c r="G7276" s="47">
        <f t="shared" si="794"/>
        <v>0</v>
      </c>
      <c r="M7276">
        <f t="shared" si="795"/>
        <v>8</v>
      </c>
      <c r="N7276">
        <f>IF(OR(WEEKDAY(A7276)=1,WEEKDAY(A7276)=7,COUNTIF('2027祝日等（不使用）'!$A$1:$A$20,単年カーブ!A7276)=1),0,1)</f>
        <v>1</v>
      </c>
      <c r="O7276">
        <f t="shared" si="792"/>
        <v>25</v>
      </c>
      <c r="P7276">
        <f t="shared" si="796"/>
        <v>1</v>
      </c>
      <c r="Q7276">
        <f t="shared" si="797"/>
        <v>1</v>
      </c>
    </row>
    <row r="7277" spans="1:17" ht="19.5" x14ac:dyDescent="0.4">
      <c r="A7277" s="33">
        <f t="shared" si="791"/>
        <v>46629</v>
      </c>
      <c r="B7277" s="27" t="str">
        <f t="shared" si="793"/>
        <v>(月)</v>
      </c>
      <c r="C7277" s="34">
        <v>0.52083333333333304</v>
      </c>
      <c r="D7277" s="16" t="s">
        <v>18</v>
      </c>
      <c r="E7277" s="35">
        <v>0.54166666666666696</v>
      </c>
      <c r="F7277" s="50">
        <f>IF(COUNTIF('リスト（不使用）'!$A$5:$A$6,単年カーブ!$A$1),"希望数量入力ください",'単年（2027年度）'!$E$12*単年カーブ!$R$3+'単年（2027年度）'!$E$12*(1-単年カーブ!$R$3)*単年カーブ!Q7277)</f>
        <v>0</v>
      </c>
      <c r="G7277" s="47">
        <f t="shared" si="794"/>
        <v>0</v>
      </c>
      <c r="M7277">
        <f t="shared" si="795"/>
        <v>8</v>
      </c>
      <c r="N7277">
        <f>IF(OR(WEEKDAY(A7277)=1,WEEKDAY(A7277)=7,COUNTIF('2027祝日等（不使用）'!$A$1:$A$20,単年カーブ!A7277)=1),0,1)</f>
        <v>1</v>
      </c>
      <c r="O7277">
        <f t="shared" si="792"/>
        <v>26</v>
      </c>
      <c r="P7277">
        <f t="shared" si="796"/>
        <v>1</v>
      </c>
      <c r="Q7277">
        <f t="shared" si="797"/>
        <v>1</v>
      </c>
    </row>
    <row r="7278" spans="1:17" ht="19.5" x14ac:dyDescent="0.4">
      <c r="A7278" s="33">
        <f t="shared" si="791"/>
        <v>46629</v>
      </c>
      <c r="B7278" s="27" t="str">
        <f t="shared" si="793"/>
        <v>(月)</v>
      </c>
      <c r="C7278" s="34">
        <v>0.54166666666666696</v>
      </c>
      <c r="D7278" s="16" t="s">
        <v>18</v>
      </c>
      <c r="E7278" s="35">
        <v>0.5625</v>
      </c>
      <c r="F7278" s="50">
        <f>IF(COUNTIF('リスト（不使用）'!$A$5:$A$6,単年カーブ!$A$1),"希望数量入力ください",'単年（2027年度）'!$E$12*単年カーブ!$R$3+'単年（2027年度）'!$E$12*(1-単年カーブ!$R$3)*単年カーブ!Q7278)</f>
        <v>0</v>
      </c>
      <c r="G7278" s="47">
        <f t="shared" si="794"/>
        <v>0</v>
      </c>
      <c r="M7278">
        <f t="shared" si="795"/>
        <v>8</v>
      </c>
      <c r="N7278">
        <f>IF(OR(WEEKDAY(A7278)=1,WEEKDAY(A7278)=7,COUNTIF('2027祝日等（不使用）'!$A$1:$A$20,単年カーブ!A7278)=1),0,1)</f>
        <v>1</v>
      </c>
      <c r="O7278">
        <f t="shared" si="792"/>
        <v>27</v>
      </c>
      <c r="P7278">
        <f t="shared" si="796"/>
        <v>1</v>
      </c>
      <c r="Q7278">
        <f t="shared" si="797"/>
        <v>1</v>
      </c>
    </row>
    <row r="7279" spans="1:17" ht="19.5" x14ac:dyDescent="0.4">
      <c r="A7279" s="33">
        <f t="shared" si="791"/>
        <v>46629</v>
      </c>
      <c r="B7279" s="27" t="str">
        <f t="shared" si="793"/>
        <v>(月)</v>
      </c>
      <c r="C7279" s="34">
        <v>0.5625</v>
      </c>
      <c r="D7279" s="16" t="s">
        <v>18</v>
      </c>
      <c r="E7279" s="35">
        <v>0.58333333333333304</v>
      </c>
      <c r="F7279" s="50">
        <f>IF(COUNTIF('リスト（不使用）'!$A$5:$A$6,単年カーブ!$A$1),"希望数量入力ください",'単年（2027年度）'!$E$12*単年カーブ!$R$3+'単年（2027年度）'!$E$12*(1-単年カーブ!$R$3)*単年カーブ!Q7279)</f>
        <v>0</v>
      </c>
      <c r="G7279" s="47">
        <f t="shared" si="794"/>
        <v>0</v>
      </c>
      <c r="M7279">
        <f t="shared" si="795"/>
        <v>8</v>
      </c>
      <c r="N7279">
        <f>IF(OR(WEEKDAY(A7279)=1,WEEKDAY(A7279)=7,COUNTIF('2027祝日等（不使用）'!$A$1:$A$20,単年カーブ!A7279)=1),0,1)</f>
        <v>1</v>
      </c>
      <c r="O7279">
        <f t="shared" si="792"/>
        <v>28</v>
      </c>
      <c r="P7279">
        <f t="shared" si="796"/>
        <v>1</v>
      </c>
      <c r="Q7279">
        <f t="shared" si="797"/>
        <v>1</v>
      </c>
    </row>
    <row r="7280" spans="1:17" ht="19.5" x14ac:dyDescent="0.4">
      <c r="A7280" s="33">
        <f t="shared" si="791"/>
        <v>46629</v>
      </c>
      <c r="B7280" s="27" t="str">
        <f t="shared" si="793"/>
        <v>(月)</v>
      </c>
      <c r="C7280" s="34">
        <v>0.58333333333333304</v>
      </c>
      <c r="D7280" s="16" t="s">
        <v>18</v>
      </c>
      <c r="E7280" s="35">
        <v>0.60416666666666696</v>
      </c>
      <c r="F7280" s="50">
        <f>IF(COUNTIF('リスト（不使用）'!$A$5:$A$6,単年カーブ!$A$1),"希望数量入力ください",'単年（2027年度）'!$E$12*単年カーブ!$R$3+'単年（2027年度）'!$E$12*(1-単年カーブ!$R$3)*単年カーブ!Q7280)</f>
        <v>0</v>
      </c>
      <c r="G7280" s="47">
        <f t="shared" si="794"/>
        <v>0</v>
      </c>
      <c r="M7280">
        <f t="shared" si="795"/>
        <v>8</v>
      </c>
      <c r="N7280">
        <f>IF(OR(WEEKDAY(A7280)=1,WEEKDAY(A7280)=7,COUNTIF('2027祝日等（不使用）'!$A$1:$A$20,単年カーブ!A7280)=1),0,1)</f>
        <v>1</v>
      </c>
      <c r="O7280">
        <f t="shared" si="792"/>
        <v>29</v>
      </c>
      <c r="P7280">
        <f t="shared" si="796"/>
        <v>1</v>
      </c>
      <c r="Q7280">
        <f t="shared" si="797"/>
        <v>1</v>
      </c>
    </row>
    <row r="7281" spans="1:17" ht="19.5" x14ac:dyDescent="0.4">
      <c r="A7281" s="33">
        <f t="shared" si="791"/>
        <v>46629</v>
      </c>
      <c r="B7281" s="27" t="str">
        <f t="shared" si="793"/>
        <v>(月)</v>
      </c>
      <c r="C7281" s="34">
        <v>0.60416666666666696</v>
      </c>
      <c r="D7281" s="16" t="s">
        <v>18</v>
      </c>
      <c r="E7281" s="35">
        <v>0.625</v>
      </c>
      <c r="F7281" s="50">
        <f>IF(COUNTIF('リスト（不使用）'!$A$5:$A$6,単年カーブ!$A$1),"希望数量入力ください",'単年（2027年度）'!$E$12*単年カーブ!$R$3+'単年（2027年度）'!$E$12*(1-単年カーブ!$R$3)*単年カーブ!Q7281)</f>
        <v>0</v>
      </c>
      <c r="G7281" s="47">
        <f t="shared" si="794"/>
        <v>0</v>
      </c>
      <c r="M7281">
        <f t="shared" si="795"/>
        <v>8</v>
      </c>
      <c r="N7281">
        <f>IF(OR(WEEKDAY(A7281)=1,WEEKDAY(A7281)=7,COUNTIF('2027祝日等（不使用）'!$A$1:$A$20,単年カーブ!A7281)=1),0,1)</f>
        <v>1</v>
      </c>
      <c r="O7281">
        <f t="shared" si="792"/>
        <v>30</v>
      </c>
      <c r="P7281">
        <f t="shared" si="796"/>
        <v>1</v>
      </c>
      <c r="Q7281">
        <f t="shared" si="797"/>
        <v>1</v>
      </c>
    </row>
    <row r="7282" spans="1:17" ht="19.5" x14ac:dyDescent="0.4">
      <c r="A7282" s="33">
        <f t="shared" si="791"/>
        <v>46629</v>
      </c>
      <c r="B7282" s="27" t="str">
        <f t="shared" si="793"/>
        <v>(月)</v>
      </c>
      <c r="C7282" s="34">
        <v>0.625</v>
      </c>
      <c r="D7282" s="16" t="s">
        <v>18</v>
      </c>
      <c r="E7282" s="35">
        <v>0.64583333333333304</v>
      </c>
      <c r="F7282" s="50">
        <f>IF(COUNTIF('リスト（不使用）'!$A$5:$A$6,単年カーブ!$A$1),"希望数量入力ください",'単年（2027年度）'!$E$12*単年カーブ!$R$3+'単年（2027年度）'!$E$12*(1-単年カーブ!$R$3)*単年カーブ!Q7282)</f>
        <v>0</v>
      </c>
      <c r="G7282" s="47">
        <f t="shared" si="794"/>
        <v>0</v>
      </c>
      <c r="M7282">
        <f t="shared" si="795"/>
        <v>8</v>
      </c>
      <c r="N7282">
        <f>IF(OR(WEEKDAY(A7282)=1,WEEKDAY(A7282)=7,COUNTIF('2027祝日等（不使用）'!$A$1:$A$20,単年カーブ!A7282)=1),0,1)</f>
        <v>1</v>
      </c>
      <c r="O7282">
        <f t="shared" si="792"/>
        <v>31</v>
      </c>
      <c r="P7282">
        <f t="shared" si="796"/>
        <v>1</v>
      </c>
      <c r="Q7282">
        <f t="shared" si="797"/>
        <v>1</v>
      </c>
    </row>
    <row r="7283" spans="1:17" ht="19.5" x14ac:dyDescent="0.4">
      <c r="A7283" s="33">
        <f t="shared" si="791"/>
        <v>46629</v>
      </c>
      <c r="B7283" s="27" t="str">
        <f t="shared" si="793"/>
        <v>(月)</v>
      </c>
      <c r="C7283" s="34">
        <v>0.64583333333333304</v>
      </c>
      <c r="D7283" s="16" t="s">
        <v>18</v>
      </c>
      <c r="E7283" s="35">
        <v>0.66666666666666696</v>
      </c>
      <c r="F7283" s="50">
        <f>IF(COUNTIF('リスト（不使用）'!$A$5:$A$6,単年カーブ!$A$1),"希望数量入力ください",'単年（2027年度）'!$E$12*単年カーブ!$R$3+'単年（2027年度）'!$E$12*(1-単年カーブ!$R$3)*単年カーブ!Q7283)</f>
        <v>0</v>
      </c>
      <c r="G7283" s="47">
        <f t="shared" si="794"/>
        <v>0</v>
      </c>
      <c r="M7283">
        <f t="shared" si="795"/>
        <v>8</v>
      </c>
      <c r="N7283">
        <f>IF(OR(WEEKDAY(A7283)=1,WEEKDAY(A7283)=7,COUNTIF('2027祝日等（不使用）'!$A$1:$A$20,単年カーブ!A7283)=1),0,1)</f>
        <v>1</v>
      </c>
      <c r="O7283">
        <f t="shared" si="792"/>
        <v>32</v>
      </c>
      <c r="P7283">
        <f t="shared" si="796"/>
        <v>1</v>
      </c>
      <c r="Q7283">
        <f t="shared" si="797"/>
        <v>1</v>
      </c>
    </row>
    <row r="7284" spans="1:17" ht="19.5" x14ac:dyDescent="0.4">
      <c r="A7284" s="33">
        <f t="shared" ref="A7284:A7347" si="798">A7236+1</f>
        <v>46629</v>
      </c>
      <c r="B7284" s="27" t="str">
        <f t="shared" si="793"/>
        <v>(月)</v>
      </c>
      <c r="C7284" s="34">
        <v>0.66666666666666696</v>
      </c>
      <c r="D7284" s="16" t="s">
        <v>18</v>
      </c>
      <c r="E7284" s="35">
        <v>0.6875</v>
      </c>
      <c r="F7284" s="50">
        <f>IF(COUNTIF('リスト（不使用）'!$A$5:$A$6,単年カーブ!$A$1),"希望数量入力ください",'単年（2027年度）'!$E$12*単年カーブ!$R$3+'単年（2027年度）'!$E$12*(1-単年カーブ!$R$3)*単年カーブ!Q7284)</f>
        <v>0</v>
      </c>
      <c r="G7284" s="47">
        <f t="shared" si="794"/>
        <v>0</v>
      </c>
      <c r="M7284">
        <f t="shared" si="795"/>
        <v>8</v>
      </c>
      <c r="N7284">
        <f>IF(OR(WEEKDAY(A7284)=1,WEEKDAY(A7284)=7,COUNTIF('2027祝日等（不使用）'!$A$1:$A$20,単年カーブ!A7284)=1),0,1)</f>
        <v>1</v>
      </c>
      <c r="O7284">
        <f t="shared" ref="O7284:O7347" si="799">O7236</f>
        <v>33</v>
      </c>
      <c r="P7284">
        <f t="shared" si="796"/>
        <v>1</v>
      </c>
      <c r="Q7284">
        <f t="shared" si="797"/>
        <v>1</v>
      </c>
    </row>
    <row r="7285" spans="1:17" ht="19.5" x14ac:dyDescent="0.4">
      <c r="A7285" s="33">
        <f t="shared" si="798"/>
        <v>46629</v>
      </c>
      <c r="B7285" s="27" t="str">
        <f t="shared" si="793"/>
        <v>(月)</v>
      </c>
      <c r="C7285" s="34">
        <v>0.6875</v>
      </c>
      <c r="D7285" s="16" t="s">
        <v>18</v>
      </c>
      <c r="E7285" s="35">
        <v>0.70833333333333304</v>
      </c>
      <c r="F7285" s="50">
        <f>IF(COUNTIF('リスト（不使用）'!$A$5:$A$6,単年カーブ!$A$1),"希望数量入力ください",'単年（2027年度）'!$E$12*単年カーブ!$R$3+'単年（2027年度）'!$E$12*(1-単年カーブ!$R$3)*単年カーブ!Q7285)</f>
        <v>0</v>
      </c>
      <c r="G7285" s="47">
        <f t="shared" si="794"/>
        <v>0</v>
      </c>
      <c r="M7285">
        <f t="shared" si="795"/>
        <v>8</v>
      </c>
      <c r="N7285">
        <f>IF(OR(WEEKDAY(A7285)=1,WEEKDAY(A7285)=7,COUNTIF('2027祝日等（不使用）'!$A$1:$A$20,単年カーブ!A7285)=1),0,1)</f>
        <v>1</v>
      </c>
      <c r="O7285">
        <f t="shared" si="799"/>
        <v>34</v>
      </c>
      <c r="P7285">
        <f t="shared" si="796"/>
        <v>1</v>
      </c>
      <c r="Q7285">
        <f t="shared" si="797"/>
        <v>1</v>
      </c>
    </row>
    <row r="7286" spans="1:17" ht="19.5" x14ac:dyDescent="0.4">
      <c r="A7286" s="33">
        <f t="shared" si="798"/>
        <v>46629</v>
      </c>
      <c r="B7286" s="27" t="str">
        <f t="shared" si="793"/>
        <v>(月)</v>
      </c>
      <c r="C7286" s="34">
        <v>0.70833333333333304</v>
      </c>
      <c r="D7286" s="16" t="s">
        <v>18</v>
      </c>
      <c r="E7286" s="35">
        <v>0.72916666666666696</v>
      </c>
      <c r="F7286" s="50">
        <f>IF(COUNTIF('リスト（不使用）'!$A$5:$A$6,単年カーブ!$A$1),"希望数量入力ください",'単年（2027年度）'!$E$12*単年カーブ!$R$3+'単年（2027年度）'!$E$12*(1-単年カーブ!$R$3)*単年カーブ!Q7286)</f>
        <v>0</v>
      </c>
      <c r="G7286" s="47">
        <f t="shared" si="794"/>
        <v>0</v>
      </c>
      <c r="M7286">
        <f t="shared" si="795"/>
        <v>8</v>
      </c>
      <c r="N7286">
        <f>IF(OR(WEEKDAY(A7286)=1,WEEKDAY(A7286)=7,COUNTIF('2027祝日等（不使用）'!$A$1:$A$20,単年カーブ!A7286)=1),0,1)</f>
        <v>1</v>
      </c>
      <c r="O7286">
        <f t="shared" si="799"/>
        <v>35</v>
      </c>
      <c r="P7286">
        <f t="shared" si="796"/>
        <v>1</v>
      </c>
      <c r="Q7286">
        <f t="shared" si="797"/>
        <v>1</v>
      </c>
    </row>
    <row r="7287" spans="1:17" ht="19.5" x14ac:dyDescent="0.4">
      <c r="A7287" s="33">
        <f t="shared" si="798"/>
        <v>46629</v>
      </c>
      <c r="B7287" s="27" t="str">
        <f t="shared" si="793"/>
        <v>(月)</v>
      </c>
      <c r="C7287" s="34">
        <v>0.72916666666666696</v>
      </c>
      <c r="D7287" s="16" t="s">
        <v>18</v>
      </c>
      <c r="E7287" s="35">
        <v>0.75</v>
      </c>
      <c r="F7287" s="50">
        <f>IF(COUNTIF('リスト（不使用）'!$A$5:$A$6,単年カーブ!$A$1),"希望数量入力ください",'単年（2027年度）'!$E$12*単年カーブ!$R$3+'単年（2027年度）'!$E$12*(1-単年カーブ!$R$3)*単年カーブ!Q7287)</f>
        <v>0</v>
      </c>
      <c r="G7287" s="47">
        <f t="shared" si="794"/>
        <v>0</v>
      </c>
      <c r="M7287">
        <f t="shared" si="795"/>
        <v>8</v>
      </c>
      <c r="N7287">
        <f>IF(OR(WEEKDAY(A7287)=1,WEEKDAY(A7287)=7,COUNTIF('2027祝日等（不使用）'!$A$1:$A$20,単年カーブ!A7287)=1),0,1)</f>
        <v>1</v>
      </c>
      <c r="O7287">
        <f t="shared" si="799"/>
        <v>36</v>
      </c>
      <c r="P7287">
        <f t="shared" si="796"/>
        <v>1</v>
      </c>
      <c r="Q7287">
        <f t="shared" si="797"/>
        <v>1</v>
      </c>
    </row>
    <row r="7288" spans="1:17" ht="19.5" x14ac:dyDescent="0.4">
      <c r="A7288" s="33">
        <f t="shared" si="798"/>
        <v>46629</v>
      </c>
      <c r="B7288" s="27" t="str">
        <f t="shared" si="793"/>
        <v>(月)</v>
      </c>
      <c r="C7288" s="34">
        <v>0.75</v>
      </c>
      <c r="D7288" s="16" t="s">
        <v>18</v>
      </c>
      <c r="E7288" s="35">
        <v>0.77083333333333304</v>
      </c>
      <c r="F7288" s="50">
        <f>IF(COUNTIF('リスト（不使用）'!$A$5:$A$6,単年カーブ!$A$1),"希望数量入力ください",'単年（2027年度）'!$E$12*単年カーブ!$R$3+'単年（2027年度）'!$E$12*(1-単年カーブ!$R$3)*単年カーブ!Q7288)</f>
        <v>0</v>
      </c>
      <c r="G7288" s="47">
        <f t="shared" si="794"/>
        <v>0</v>
      </c>
      <c r="M7288">
        <f t="shared" si="795"/>
        <v>8</v>
      </c>
      <c r="N7288">
        <f>IF(OR(WEEKDAY(A7288)=1,WEEKDAY(A7288)=7,COUNTIF('2027祝日等（不使用）'!$A$1:$A$20,単年カーブ!A7288)=1),0,1)</f>
        <v>1</v>
      </c>
      <c r="O7288">
        <f t="shared" si="799"/>
        <v>37</v>
      </c>
      <c r="P7288">
        <f t="shared" si="796"/>
        <v>1</v>
      </c>
      <c r="Q7288">
        <f t="shared" si="797"/>
        <v>1</v>
      </c>
    </row>
    <row r="7289" spans="1:17" ht="19.5" x14ac:dyDescent="0.4">
      <c r="A7289" s="33">
        <f t="shared" si="798"/>
        <v>46629</v>
      </c>
      <c r="B7289" s="27" t="str">
        <f t="shared" si="793"/>
        <v>(月)</v>
      </c>
      <c r="C7289" s="34">
        <v>0.77083333333333304</v>
      </c>
      <c r="D7289" s="16" t="s">
        <v>18</v>
      </c>
      <c r="E7289" s="35">
        <v>0.79166666666666696</v>
      </c>
      <c r="F7289" s="50">
        <f>IF(COUNTIF('リスト（不使用）'!$A$5:$A$6,単年カーブ!$A$1),"希望数量入力ください",'単年（2027年度）'!$E$12*単年カーブ!$R$3+'単年（2027年度）'!$E$12*(1-単年カーブ!$R$3)*単年カーブ!Q7289)</f>
        <v>0</v>
      </c>
      <c r="G7289" s="47">
        <f t="shared" si="794"/>
        <v>0</v>
      </c>
      <c r="M7289">
        <f t="shared" si="795"/>
        <v>8</v>
      </c>
      <c r="N7289">
        <f>IF(OR(WEEKDAY(A7289)=1,WEEKDAY(A7289)=7,COUNTIF('2027祝日等（不使用）'!$A$1:$A$20,単年カーブ!A7289)=1),0,1)</f>
        <v>1</v>
      </c>
      <c r="O7289">
        <f t="shared" si="799"/>
        <v>38</v>
      </c>
      <c r="P7289">
        <f t="shared" si="796"/>
        <v>1</v>
      </c>
      <c r="Q7289">
        <f t="shared" si="797"/>
        <v>1</v>
      </c>
    </row>
    <row r="7290" spans="1:17" ht="19.5" x14ac:dyDescent="0.4">
      <c r="A7290" s="33">
        <f t="shared" si="798"/>
        <v>46629</v>
      </c>
      <c r="B7290" s="27" t="str">
        <f t="shared" si="793"/>
        <v>(月)</v>
      </c>
      <c r="C7290" s="34">
        <v>0.79166666666666696</v>
      </c>
      <c r="D7290" s="16" t="s">
        <v>18</v>
      </c>
      <c r="E7290" s="35">
        <v>0.8125</v>
      </c>
      <c r="F7290" s="50">
        <f>IF(COUNTIF('リスト（不使用）'!$A$5:$A$6,単年カーブ!$A$1),"希望数量入力ください",'単年（2027年度）'!$E$12*単年カーブ!$R$3+'単年（2027年度）'!$E$12*(1-単年カーブ!$R$3)*単年カーブ!Q7290)</f>
        <v>0</v>
      </c>
      <c r="G7290" s="47">
        <f t="shared" si="794"/>
        <v>0</v>
      </c>
      <c r="M7290">
        <f t="shared" si="795"/>
        <v>8</v>
      </c>
      <c r="N7290">
        <f>IF(OR(WEEKDAY(A7290)=1,WEEKDAY(A7290)=7,COUNTIF('2027祝日等（不使用）'!$A$1:$A$20,単年カーブ!A7290)=1),0,1)</f>
        <v>1</v>
      </c>
      <c r="O7290">
        <f t="shared" si="799"/>
        <v>39</v>
      </c>
      <c r="P7290">
        <f t="shared" si="796"/>
        <v>1</v>
      </c>
      <c r="Q7290">
        <f t="shared" si="797"/>
        <v>1</v>
      </c>
    </row>
    <row r="7291" spans="1:17" ht="19.5" x14ac:dyDescent="0.4">
      <c r="A7291" s="33">
        <f t="shared" si="798"/>
        <v>46629</v>
      </c>
      <c r="B7291" s="27" t="str">
        <f t="shared" si="793"/>
        <v>(月)</v>
      </c>
      <c r="C7291" s="34">
        <v>0.8125</v>
      </c>
      <c r="D7291" s="16" t="s">
        <v>18</v>
      </c>
      <c r="E7291" s="35">
        <v>0.83333333333333304</v>
      </c>
      <c r="F7291" s="50">
        <f>IF(COUNTIF('リスト（不使用）'!$A$5:$A$6,単年カーブ!$A$1),"希望数量入力ください",'単年（2027年度）'!$E$12*単年カーブ!$R$3+'単年（2027年度）'!$E$12*(1-単年カーブ!$R$3)*単年カーブ!Q7291)</f>
        <v>0</v>
      </c>
      <c r="G7291" s="47">
        <f t="shared" si="794"/>
        <v>0</v>
      </c>
      <c r="M7291">
        <f t="shared" si="795"/>
        <v>8</v>
      </c>
      <c r="N7291">
        <f>IF(OR(WEEKDAY(A7291)=1,WEEKDAY(A7291)=7,COUNTIF('2027祝日等（不使用）'!$A$1:$A$20,単年カーブ!A7291)=1),0,1)</f>
        <v>1</v>
      </c>
      <c r="O7291">
        <f t="shared" si="799"/>
        <v>40</v>
      </c>
      <c r="P7291">
        <f t="shared" si="796"/>
        <v>1</v>
      </c>
      <c r="Q7291">
        <f t="shared" si="797"/>
        <v>1</v>
      </c>
    </row>
    <row r="7292" spans="1:17" ht="19.5" x14ac:dyDescent="0.4">
      <c r="A7292" s="33">
        <f t="shared" si="798"/>
        <v>46629</v>
      </c>
      <c r="B7292" s="27" t="str">
        <f t="shared" si="793"/>
        <v>(月)</v>
      </c>
      <c r="C7292" s="34">
        <v>0.83333333333333304</v>
      </c>
      <c r="D7292" s="16" t="s">
        <v>18</v>
      </c>
      <c r="E7292" s="35">
        <v>0.85416666666666696</v>
      </c>
      <c r="F7292" s="50">
        <f>IF(COUNTIF('リスト（不使用）'!$A$5:$A$6,単年カーブ!$A$1),"希望数量入力ください",'単年（2027年度）'!$E$12*単年カーブ!$R$3+'単年（2027年度）'!$E$12*(1-単年カーブ!$R$3)*単年カーブ!Q7292)</f>
        <v>0</v>
      </c>
      <c r="G7292" s="47">
        <f t="shared" si="794"/>
        <v>0</v>
      </c>
      <c r="M7292">
        <f t="shared" si="795"/>
        <v>8</v>
      </c>
      <c r="N7292">
        <f>IF(OR(WEEKDAY(A7292)=1,WEEKDAY(A7292)=7,COUNTIF('2027祝日等（不使用）'!$A$1:$A$20,単年カーブ!A7292)=1),0,1)</f>
        <v>1</v>
      </c>
      <c r="O7292">
        <f t="shared" si="799"/>
        <v>41</v>
      </c>
      <c r="P7292">
        <f t="shared" si="796"/>
        <v>0</v>
      </c>
      <c r="Q7292">
        <f t="shared" si="797"/>
        <v>0</v>
      </c>
    </row>
    <row r="7293" spans="1:17" ht="19.5" x14ac:dyDescent="0.4">
      <c r="A7293" s="33">
        <f t="shared" si="798"/>
        <v>46629</v>
      </c>
      <c r="B7293" s="27" t="str">
        <f t="shared" si="793"/>
        <v>(月)</v>
      </c>
      <c r="C7293" s="34">
        <v>0.85416666666666696</v>
      </c>
      <c r="D7293" s="16" t="s">
        <v>18</v>
      </c>
      <c r="E7293" s="35">
        <v>0.875</v>
      </c>
      <c r="F7293" s="50">
        <f>IF(COUNTIF('リスト（不使用）'!$A$5:$A$6,単年カーブ!$A$1),"希望数量入力ください",'単年（2027年度）'!$E$12*単年カーブ!$R$3+'単年（2027年度）'!$E$12*(1-単年カーブ!$R$3)*単年カーブ!Q7293)</f>
        <v>0</v>
      </c>
      <c r="G7293" s="47">
        <f t="shared" si="794"/>
        <v>0</v>
      </c>
      <c r="M7293">
        <f t="shared" si="795"/>
        <v>8</v>
      </c>
      <c r="N7293">
        <f>IF(OR(WEEKDAY(A7293)=1,WEEKDAY(A7293)=7,COUNTIF('2027祝日等（不使用）'!$A$1:$A$20,単年カーブ!A7293)=1),0,1)</f>
        <v>1</v>
      </c>
      <c r="O7293">
        <f t="shared" si="799"/>
        <v>42</v>
      </c>
      <c r="P7293">
        <f t="shared" si="796"/>
        <v>0</v>
      </c>
      <c r="Q7293">
        <f t="shared" si="797"/>
        <v>0</v>
      </c>
    </row>
    <row r="7294" spans="1:17" ht="19.5" x14ac:dyDescent="0.4">
      <c r="A7294" s="33">
        <f t="shared" si="798"/>
        <v>46629</v>
      </c>
      <c r="B7294" s="27" t="str">
        <f t="shared" si="793"/>
        <v>(月)</v>
      </c>
      <c r="C7294" s="34">
        <v>0.875</v>
      </c>
      <c r="D7294" s="16" t="s">
        <v>18</v>
      </c>
      <c r="E7294" s="35">
        <v>0.89583333333333304</v>
      </c>
      <c r="F7294" s="50">
        <f>IF(COUNTIF('リスト（不使用）'!$A$5:$A$6,単年カーブ!$A$1),"希望数量入力ください",'単年（2027年度）'!$E$12*単年カーブ!$R$3+'単年（2027年度）'!$E$12*(1-単年カーブ!$R$3)*単年カーブ!Q7294)</f>
        <v>0</v>
      </c>
      <c r="G7294" s="47">
        <f t="shared" si="794"/>
        <v>0</v>
      </c>
      <c r="M7294">
        <f t="shared" si="795"/>
        <v>8</v>
      </c>
      <c r="N7294">
        <f>IF(OR(WEEKDAY(A7294)=1,WEEKDAY(A7294)=7,COUNTIF('2027祝日等（不使用）'!$A$1:$A$20,単年カーブ!A7294)=1),0,1)</f>
        <v>1</v>
      </c>
      <c r="O7294">
        <f t="shared" si="799"/>
        <v>43</v>
      </c>
      <c r="P7294">
        <f t="shared" si="796"/>
        <v>0</v>
      </c>
      <c r="Q7294">
        <f t="shared" si="797"/>
        <v>0</v>
      </c>
    </row>
    <row r="7295" spans="1:17" ht="19.5" x14ac:dyDescent="0.4">
      <c r="A7295" s="33">
        <f t="shared" si="798"/>
        <v>46629</v>
      </c>
      <c r="B7295" s="27" t="str">
        <f t="shared" si="793"/>
        <v>(月)</v>
      </c>
      <c r="C7295" s="34">
        <v>0.89583333333333304</v>
      </c>
      <c r="D7295" s="16" t="s">
        <v>18</v>
      </c>
      <c r="E7295" s="35">
        <v>0.91666666666666696</v>
      </c>
      <c r="F7295" s="50">
        <f>IF(COUNTIF('リスト（不使用）'!$A$5:$A$6,単年カーブ!$A$1),"希望数量入力ください",'単年（2027年度）'!$E$12*単年カーブ!$R$3+'単年（2027年度）'!$E$12*(1-単年カーブ!$R$3)*単年カーブ!Q7295)</f>
        <v>0</v>
      </c>
      <c r="G7295" s="47">
        <f t="shared" si="794"/>
        <v>0</v>
      </c>
      <c r="M7295">
        <f t="shared" si="795"/>
        <v>8</v>
      </c>
      <c r="N7295">
        <f>IF(OR(WEEKDAY(A7295)=1,WEEKDAY(A7295)=7,COUNTIF('2027祝日等（不使用）'!$A$1:$A$20,単年カーブ!A7295)=1),0,1)</f>
        <v>1</v>
      </c>
      <c r="O7295">
        <f t="shared" si="799"/>
        <v>44</v>
      </c>
      <c r="P7295">
        <f t="shared" si="796"/>
        <v>0</v>
      </c>
      <c r="Q7295">
        <f t="shared" si="797"/>
        <v>0</v>
      </c>
    </row>
    <row r="7296" spans="1:17" ht="19.5" x14ac:dyDescent="0.4">
      <c r="A7296" s="33">
        <f t="shared" si="798"/>
        <v>46629</v>
      </c>
      <c r="B7296" s="27" t="str">
        <f t="shared" si="793"/>
        <v>(月)</v>
      </c>
      <c r="C7296" s="34">
        <v>0.91666666666666696</v>
      </c>
      <c r="D7296" s="16" t="s">
        <v>18</v>
      </c>
      <c r="E7296" s="35">
        <v>0.9375</v>
      </c>
      <c r="F7296" s="50">
        <f>IF(COUNTIF('リスト（不使用）'!$A$5:$A$6,単年カーブ!$A$1),"希望数量入力ください",'単年（2027年度）'!$E$12*単年カーブ!$R$3+'単年（2027年度）'!$E$12*(1-単年カーブ!$R$3)*単年カーブ!Q7296)</f>
        <v>0</v>
      </c>
      <c r="G7296" s="47">
        <f t="shared" si="794"/>
        <v>0</v>
      </c>
      <c r="M7296">
        <f t="shared" si="795"/>
        <v>8</v>
      </c>
      <c r="N7296">
        <f>IF(OR(WEEKDAY(A7296)=1,WEEKDAY(A7296)=7,COUNTIF('2027祝日等（不使用）'!$A$1:$A$20,単年カーブ!A7296)=1),0,1)</f>
        <v>1</v>
      </c>
      <c r="O7296">
        <f t="shared" si="799"/>
        <v>45</v>
      </c>
      <c r="P7296">
        <f t="shared" si="796"/>
        <v>0</v>
      </c>
      <c r="Q7296">
        <f t="shared" si="797"/>
        <v>0</v>
      </c>
    </row>
    <row r="7297" spans="1:17" ht="19.5" x14ac:dyDescent="0.4">
      <c r="A7297" s="33">
        <f t="shared" si="798"/>
        <v>46629</v>
      </c>
      <c r="B7297" s="27" t="str">
        <f t="shared" si="793"/>
        <v>(月)</v>
      </c>
      <c r="C7297" s="34">
        <v>0.9375</v>
      </c>
      <c r="D7297" s="16" t="s">
        <v>18</v>
      </c>
      <c r="E7297" s="35">
        <v>0.95833333333333304</v>
      </c>
      <c r="F7297" s="50">
        <f>IF(COUNTIF('リスト（不使用）'!$A$5:$A$6,単年カーブ!$A$1),"希望数量入力ください",'単年（2027年度）'!$E$12*単年カーブ!$R$3+'単年（2027年度）'!$E$12*(1-単年カーブ!$R$3)*単年カーブ!Q7297)</f>
        <v>0</v>
      </c>
      <c r="G7297" s="47">
        <f t="shared" si="794"/>
        <v>0</v>
      </c>
      <c r="M7297">
        <f t="shared" si="795"/>
        <v>8</v>
      </c>
      <c r="N7297">
        <f>IF(OR(WEEKDAY(A7297)=1,WEEKDAY(A7297)=7,COUNTIF('2027祝日等（不使用）'!$A$1:$A$20,単年カーブ!A7297)=1),0,1)</f>
        <v>1</v>
      </c>
      <c r="O7297">
        <f t="shared" si="799"/>
        <v>46</v>
      </c>
      <c r="P7297">
        <f t="shared" si="796"/>
        <v>0</v>
      </c>
      <c r="Q7297">
        <f t="shared" si="797"/>
        <v>0</v>
      </c>
    </row>
    <row r="7298" spans="1:17" ht="19.5" x14ac:dyDescent="0.4">
      <c r="A7298" s="33">
        <f t="shared" si="798"/>
        <v>46629</v>
      </c>
      <c r="B7298" s="27" t="str">
        <f t="shared" si="793"/>
        <v>(月)</v>
      </c>
      <c r="C7298" s="34">
        <v>0.95833333333333304</v>
      </c>
      <c r="D7298" s="16" t="s">
        <v>18</v>
      </c>
      <c r="E7298" s="35">
        <v>0.97916666666666696</v>
      </c>
      <c r="F7298" s="50">
        <f>IF(COUNTIF('リスト（不使用）'!$A$5:$A$6,単年カーブ!$A$1),"希望数量入力ください",'単年（2027年度）'!$E$12*単年カーブ!$R$3+'単年（2027年度）'!$E$12*(1-単年カーブ!$R$3)*単年カーブ!Q7298)</f>
        <v>0</v>
      </c>
      <c r="G7298" s="47">
        <f t="shared" si="794"/>
        <v>0</v>
      </c>
      <c r="M7298">
        <f t="shared" si="795"/>
        <v>8</v>
      </c>
      <c r="N7298">
        <f>IF(OR(WEEKDAY(A7298)=1,WEEKDAY(A7298)=7,COUNTIF('2027祝日等（不使用）'!$A$1:$A$20,単年カーブ!A7298)=1),0,1)</f>
        <v>1</v>
      </c>
      <c r="O7298">
        <f t="shared" si="799"/>
        <v>47</v>
      </c>
      <c r="P7298">
        <f t="shared" si="796"/>
        <v>0</v>
      </c>
      <c r="Q7298">
        <f t="shared" si="797"/>
        <v>0</v>
      </c>
    </row>
    <row r="7299" spans="1:17" ht="19.5" x14ac:dyDescent="0.4">
      <c r="A7299" s="33">
        <f t="shared" si="798"/>
        <v>46629</v>
      </c>
      <c r="B7299" s="27" t="str">
        <f t="shared" si="793"/>
        <v>(月)</v>
      </c>
      <c r="C7299" s="34">
        <v>0.97916666666666696</v>
      </c>
      <c r="D7299" s="16" t="s">
        <v>18</v>
      </c>
      <c r="E7299" s="35" t="s">
        <v>17</v>
      </c>
      <c r="F7299" s="50">
        <f>IF(COUNTIF('リスト（不使用）'!$A$5:$A$6,単年カーブ!$A$1),"希望数量入力ください",'単年（2027年度）'!$E$12*単年カーブ!$R$3+'単年（2027年度）'!$E$12*(1-単年カーブ!$R$3)*単年カーブ!Q7299)</f>
        <v>0</v>
      </c>
      <c r="G7299" s="47">
        <f t="shared" si="794"/>
        <v>0</v>
      </c>
      <c r="M7299">
        <f t="shared" si="795"/>
        <v>8</v>
      </c>
      <c r="N7299">
        <f>IF(OR(WEEKDAY(A7299)=1,WEEKDAY(A7299)=7,COUNTIF('2027祝日等（不使用）'!$A$1:$A$20,単年カーブ!A7299)=1),0,1)</f>
        <v>1</v>
      </c>
      <c r="O7299">
        <f t="shared" si="799"/>
        <v>48</v>
      </c>
      <c r="P7299">
        <f t="shared" si="796"/>
        <v>0</v>
      </c>
      <c r="Q7299">
        <f t="shared" si="797"/>
        <v>0</v>
      </c>
    </row>
    <row r="7300" spans="1:17" ht="19.5" x14ac:dyDescent="0.4">
      <c r="A7300" s="33">
        <f t="shared" si="798"/>
        <v>46630</v>
      </c>
      <c r="B7300" s="27" t="str">
        <f t="shared" ref="B7300:B7363" si="800">TEXT(A7300,"(aaa)")</f>
        <v>(火)</v>
      </c>
      <c r="C7300" s="34">
        <v>0</v>
      </c>
      <c r="D7300" s="16" t="s">
        <v>18</v>
      </c>
      <c r="E7300" s="35">
        <v>2.0833333333333332E-2</v>
      </c>
      <c r="F7300" s="50">
        <f>IF(COUNTIF('リスト（不使用）'!$A$5:$A$6,単年カーブ!$A$1),"希望数量入力ください",'単年（2027年度）'!$E$12*単年カーブ!$R$3+'単年（2027年度）'!$E$12*(1-単年カーブ!$R$3)*単年カーブ!Q7300)</f>
        <v>0</v>
      </c>
      <c r="G7300" s="47">
        <f t="shared" ref="G7300:G7363" si="801">F7300/2</f>
        <v>0</v>
      </c>
      <c r="M7300">
        <f t="shared" ref="M7300:M7363" si="802">MONTH(A7300)</f>
        <v>8</v>
      </c>
      <c r="N7300">
        <f>IF(OR(WEEKDAY(A7300)=1,WEEKDAY(A7300)=7,COUNTIF('2027祝日等（不使用）'!$A$1:$A$20,単年カーブ!A7300)=1),0,1)</f>
        <v>1</v>
      </c>
      <c r="O7300">
        <f t="shared" si="799"/>
        <v>1</v>
      </c>
      <c r="P7300">
        <f t="shared" ref="P7300:P7363" si="803">IF(AND(O7300&gt;16,O7300&lt;41),1,0)</f>
        <v>0</v>
      </c>
      <c r="Q7300">
        <f t="shared" ref="Q7300:Q7363" si="804">P7300*N7300</f>
        <v>0</v>
      </c>
    </row>
    <row r="7301" spans="1:17" ht="19.5" x14ac:dyDescent="0.4">
      <c r="A7301" s="33">
        <f t="shared" si="798"/>
        <v>46630</v>
      </c>
      <c r="B7301" s="27" t="str">
        <f t="shared" si="800"/>
        <v>(火)</v>
      </c>
      <c r="C7301" s="34">
        <v>2.0833333333333332E-2</v>
      </c>
      <c r="D7301" s="16" t="s">
        <v>18</v>
      </c>
      <c r="E7301" s="35">
        <v>4.1666666666666664E-2</v>
      </c>
      <c r="F7301" s="50">
        <f>IF(COUNTIF('リスト（不使用）'!$A$5:$A$6,単年カーブ!$A$1),"希望数量入力ください",'単年（2027年度）'!$E$12*単年カーブ!$R$3+'単年（2027年度）'!$E$12*(1-単年カーブ!$R$3)*単年カーブ!Q7301)</f>
        <v>0</v>
      </c>
      <c r="G7301" s="47">
        <f t="shared" si="801"/>
        <v>0</v>
      </c>
      <c r="M7301">
        <f t="shared" si="802"/>
        <v>8</v>
      </c>
      <c r="N7301">
        <f>IF(OR(WEEKDAY(A7301)=1,WEEKDAY(A7301)=7,COUNTIF('2027祝日等（不使用）'!$A$1:$A$20,単年カーブ!A7301)=1),0,1)</f>
        <v>1</v>
      </c>
      <c r="O7301">
        <f t="shared" si="799"/>
        <v>2</v>
      </c>
      <c r="P7301">
        <f t="shared" si="803"/>
        <v>0</v>
      </c>
      <c r="Q7301">
        <f t="shared" si="804"/>
        <v>0</v>
      </c>
    </row>
    <row r="7302" spans="1:17" ht="19.5" x14ac:dyDescent="0.4">
      <c r="A7302" s="33">
        <f t="shared" si="798"/>
        <v>46630</v>
      </c>
      <c r="B7302" s="27" t="str">
        <f t="shared" si="800"/>
        <v>(火)</v>
      </c>
      <c r="C7302" s="34">
        <v>4.1666666666666664E-2</v>
      </c>
      <c r="D7302" s="16" t="s">
        <v>18</v>
      </c>
      <c r="E7302" s="35">
        <v>6.25E-2</v>
      </c>
      <c r="F7302" s="50">
        <f>IF(COUNTIF('リスト（不使用）'!$A$5:$A$6,単年カーブ!$A$1),"希望数量入力ください",'単年（2027年度）'!$E$12*単年カーブ!$R$3+'単年（2027年度）'!$E$12*(1-単年カーブ!$R$3)*単年カーブ!Q7302)</f>
        <v>0</v>
      </c>
      <c r="G7302" s="47">
        <f t="shared" si="801"/>
        <v>0</v>
      </c>
      <c r="M7302">
        <f t="shared" si="802"/>
        <v>8</v>
      </c>
      <c r="N7302">
        <f>IF(OR(WEEKDAY(A7302)=1,WEEKDAY(A7302)=7,COUNTIF('2027祝日等（不使用）'!$A$1:$A$20,単年カーブ!A7302)=1),0,1)</f>
        <v>1</v>
      </c>
      <c r="O7302">
        <f t="shared" si="799"/>
        <v>3</v>
      </c>
      <c r="P7302">
        <f t="shared" si="803"/>
        <v>0</v>
      </c>
      <c r="Q7302">
        <f t="shared" si="804"/>
        <v>0</v>
      </c>
    </row>
    <row r="7303" spans="1:17" ht="19.5" x14ac:dyDescent="0.4">
      <c r="A7303" s="33">
        <f t="shared" si="798"/>
        <v>46630</v>
      </c>
      <c r="B7303" s="27" t="str">
        <f t="shared" si="800"/>
        <v>(火)</v>
      </c>
      <c r="C7303" s="34">
        <v>6.25E-2</v>
      </c>
      <c r="D7303" s="16" t="s">
        <v>18</v>
      </c>
      <c r="E7303" s="35">
        <v>8.3333333333333301E-2</v>
      </c>
      <c r="F7303" s="50">
        <f>IF(COUNTIF('リスト（不使用）'!$A$5:$A$6,単年カーブ!$A$1),"希望数量入力ください",'単年（2027年度）'!$E$12*単年カーブ!$R$3+'単年（2027年度）'!$E$12*(1-単年カーブ!$R$3)*単年カーブ!Q7303)</f>
        <v>0</v>
      </c>
      <c r="G7303" s="47">
        <f t="shared" si="801"/>
        <v>0</v>
      </c>
      <c r="M7303">
        <f t="shared" si="802"/>
        <v>8</v>
      </c>
      <c r="N7303">
        <f>IF(OR(WEEKDAY(A7303)=1,WEEKDAY(A7303)=7,COUNTIF('2027祝日等（不使用）'!$A$1:$A$20,単年カーブ!A7303)=1),0,1)</f>
        <v>1</v>
      </c>
      <c r="O7303">
        <f t="shared" si="799"/>
        <v>4</v>
      </c>
      <c r="P7303">
        <f t="shared" si="803"/>
        <v>0</v>
      </c>
      <c r="Q7303">
        <f t="shared" si="804"/>
        <v>0</v>
      </c>
    </row>
    <row r="7304" spans="1:17" ht="19.5" x14ac:dyDescent="0.4">
      <c r="A7304" s="33">
        <f t="shared" si="798"/>
        <v>46630</v>
      </c>
      <c r="B7304" s="27" t="str">
        <f t="shared" si="800"/>
        <v>(火)</v>
      </c>
      <c r="C7304" s="34">
        <v>8.3333333333333301E-2</v>
      </c>
      <c r="D7304" s="16" t="s">
        <v>18</v>
      </c>
      <c r="E7304" s="35">
        <v>0.104166666666667</v>
      </c>
      <c r="F7304" s="50">
        <f>IF(COUNTIF('リスト（不使用）'!$A$5:$A$6,単年カーブ!$A$1),"希望数量入力ください",'単年（2027年度）'!$E$12*単年カーブ!$R$3+'単年（2027年度）'!$E$12*(1-単年カーブ!$R$3)*単年カーブ!Q7304)</f>
        <v>0</v>
      </c>
      <c r="G7304" s="47">
        <f t="shared" si="801"/>
        <v>0</v>
      </c>
      <c r="M7304">
        <f t="shared" si="802"/>
        <v>8</v>
      </c>
      <c r="N7304">
        <f>IF(OR(WEEKDAY(A7304)=1,WEEKDAY(A7304)=7,COUNTIF('2027祝日等（不使用）'!$A$1:$A$20,単年カーブ!A7304)=1),0,1)</f>
        <v>1</v>
      </c>
      <c r="O7304">
        <f t="shared" si="799"/>
        <v>5</v>
      </c>
      <c r="P7304">
        <f t="shared" si="803"/>
        <v>0</v>
      </c>
      <c r="Q7304">
        <f t="shared" si="804"/>
        <v>0</v>
      </c>
    </row>
    <row r="7305" spans="1:17" ht="19.5" x14ac:dyDescent="0.4">
      <c r="A7305" s="33">
        <f t="shared" si="798"/>
        <v>46630</v>
      </c>
      <c r="B7305" s="27" t="str">
        <f t="shared" si="800"/>
        <v>(火)</v>
      </c>
      <c r="C7305" s="34">
        <v>0.104166666666667</v>
      </c>
      <c r="D7305" s="16" t="s">
        <v>18</v>
      </c>
      <c r="E7305" s="35">
        <v>0.125</v>
      </c>
      <c r="F7305" s="50">
        <f>IF(COUNTIF('リスト（不使用）'!$A$5:$A$6,単年カーブ!$A$1),"希望数量入力ください",'単年（2027年度）'!$E$12*単年カーブ!$R$3+'単年（2027年度）'!$E$12*(1-単年カーブ!$R$3)*単年カーブ!Q7305)</f>
        <v>0</v>
      </c>
      <c r="G7305" s="47">
        <f t="shared" si="801"/>
        <v>0</v>
      </c>
      <c r="M7305">
        <f t="shared" si="802"/>
        <v>8</v>
      </c>
      <c r="N7305">
        <f>IF(OR(WEEKDAY(A7305)=1,WEEKDAY(A7305)=7,COUNTIF('2027祝日等（不使用）'!$A$1:$A$20,単年カーブ!A7305)=1),0,1)</f>
        <v>1</v>
      </c>
      <c r="O7305">
        <f t="shared" si="799"/>
        <v>6</v>
      </c>
      <c r="P7305">
        <f t="shared" si="803"/>
        <v>0</v>
      </c>
      <c r="Q7305">
        <f t="shared" si="804"/>
        <v>0</v>
      </c>
    </row>
    <row r="7306" spans="1:17" ht="19.5" x14ac:dyDescent="0.4">
      <c r="A7306" s="33">
        <f t="shared" si="798"/>
        <v>46630</v>
      </c>
      <c r="B7306" s="27" t="str">
        <f t="shared" si="800"/>
        <v>(火)</v>
      </c>
      <c r="C7306" s="34">
        <v>0.125</v>
      </c>
      <c r="D7306" s="16" t="s">
        <v>18</v>
      </c>
      <c r="E7306" s="35">
        <v>0.14583333333333301</v>
      </c>
      <c r="F7306" s="50">
        <f>IF(COUNTIF('リスト（不使用）'!$A$5:$A$6,単年カーブ!$A$1),"希望数量入力ください",'単年（2027年度）'!$E$12*単年カーブ!$R$3+'単年（2027年度）'!$E$12*(1-単年カーブ!$R$3)*単年カーブ!Q7306)</f>
        <v>0</v>
      </c>
      <c r="G7306" s="47">
        <f t="shared" si="801"/>
        <v>0</v>
      </c>
      <c r="M7306">
        <f t="shared" si="802"/>
        <v>8</v>
      </c>
      <c r="N7306">
        <f>IF(OR(WEEKDAY(A7306)=1,WEEKDAY(A7306)=7,COUNTIF('2027祝日等（不使用）'!$A$1:$A$20,単年カーブ!A7306)=1),0,1)</f>
        <v>1</v>
      </c>
      <c r="O7306">
        <f t="shared" si="799"/>
        <v>7</v>
      </c>
      <c r="P7306">
        <f t="shared" si="803"/>
        <v>0</v>
      </c>
      <c r="Q7306">
        <f t="shared" si="804"/>
        <v>0</v>
      </c>
    </row>
    <row r="7307" spans="1:17" ht="19.5" x14ac:dyDescent="0.4">
      <c r="A7307" s="33">
        <f t="shared" si="798"/>
        <v>46630</v>
      </c>
      <c r="B7307" s="27" t="str">
        <f t="shared" si="800"/>
        <v>(火)</v>
      </c>
      <c r="C7307" s="34">
        <v>0.14583333333333301</v>
      </c>
      <c r="D7307" s="16" t="s">
        <v>18</v>
      </c>
      <c r="E7307" s="35">
        <v>0.16666666666666699</v>
      </c>
      <c r="F7307" s="50">
        <f>IF(COUNTIF('リスト（不使用）'!$A$5:$A$6,単年カーブ!$A$1),"希望数量入力ください",'単年（2027年度）'!$E$12*単年カーブ!$R$3+'単年（2027年度）'!$E$12*(1-単年カーブ!$R$3)*単年カーブ!Q7307)</f>
        <v>0</v>
      </c>
      <c r="G7307" s="47">
        <f t="shared" si="801"/>
        <v>0</v>
      </c>
      <c r="M7307">
        <f t="shared" si="802"/>
        <v>8</v>
      </c>
      <c r="N7307">
        <f>IF(OR(WEEKDAY(A7307)=1,WEEKDAY(A7307)=7,COUNTIF('2027祝日等（不使用）'!$A$1:$A$20,単年カーブ!A7307)=1),0,1)</f>
        <v>1</v>
      </c>
      <c r="O7307">
        <f t="shared" si="799"/>
        <v>8</v>
      </c>
      <c r="P7307">
        <f t="shared" si="803"/>
        <v>0</v>
      </c>
      <c r="Q7307">
        <f t="shared" si="804"/>
        <v>0</v>
      </c>
    </row>
    <row r="7308" spans="1:17" ht="19.5" x14ac:dyDescent="0.4">
      <c r="A7308" s="33">
        <f t="shared" si="798"/>
        <v>46630</v>
      </c>
      <c r="B7308" s="27" t="str">
        <f t="shared" si="800"/>
        <v>(火)</v>
      </c>
      <c r="C7308" s="34">
        <v>0.16666666666666699</v>
      </c>
      <c r="D7308" s="16" t="s">
        <v>18</v>
      </c>
      <c r="E7308" s="35">
        <v>0.1875</v>
      </c>
      <c r="F7308" s="50">
        <f>IF(COUNTIF('リスト（不使用）'!$A$5:$A$6,単年カーブ!$A$1),"希望数量入力ください",'単年（2027年度）'!$E$12*単年カーブ!$R$3+'単年（2027年度）'!$E$12*(1-単年カーブ!$R$3)*単年カーブ!Q7308)</f>
        <v>0</v>
      </c>
      <c r="G7308" s="47">
        <f t="shared" si="801"/>
        <v>0</v>
      </c>
      <c r="M7308">
        <f t="shared" si="802"/>
        <v>8</v>
      </c>
      <c r="N7308">
        <f>IF(OR(WEEKDAY(A7308)=1,WEEKDAY(A7308)=7,COUNTIF('2027祝日等（不使用）'!$A$1:$A$20,単年カーブ!A7308)=1),0,1)</f>
        <v>1</v>
      </c>
      <c r="O7308">
        <f t="shared" si="799"/>
        <v>9</v>
      </c>
      <c r="P7308">
        <f t="shared" si="803"/>
        <v>0</v>
      </c>
      <c r="Q7308">
        <f t="shared" si="804"/>
        <v>0</v>
      </c>
    </row>
    <row r="7309" spans="1:17" ht="19.5" x14ac:dyDescent="0.4">
      <c r="A7309" s="33">
        <f t="shared" si="798"/>
        <v>46630</v>
      </c>
      <c r="B7309" s="27" t="str">
        <f t="shared" si="800"/>
        <v>(火)</v>
      </c>
      <c r="C7309" s="34">
        <v>0.1875</v>
      </c>
      <c r="D7309" s="16" t="s">
        <v>18</v>
      </c>
      <c r="E7309" s="35">
        <v>0.20833333333333301</v>
      </c>
      <c r="F7309" s="50">
        <f>IF(COUNTIF('リスト（不使用）'!$A$5:$A$6,単年カーブ!$A$1),"希望数量入力ください",'単年（2027年度）'!$E$12*単年カーブ!$R$3+'単年（2027年度）'!$E$12*(1-単年カーブ!$R$3)*単年カーブ!Q7309)</f>
        <v>0</v>
      </c>
      <c r="G7309" s="47">
        <f t="shared" si="801"/>
        <v>0</v>
      </c>
      <c r="M7309">
        <f t="shared" si="802"/>
        <v>8</v>
      </c>
      <c r="N7309">
        <f>IF(OR(WEEKDAY(A7309)=1,WEEKDAY(A7309)=7,COUNTIF('2027祝日等（不使用）'!$A$1:$A$20,単年カーブ!A7309)=1),0,1)</f>
        <v>1</v>
      </c>
      <c r="O7309">
        <f t="shared" si="799"/>
        <v>10</v>
      </c>
      <c r="P7309">
        <f t="shared" si="803"/>
        <v>0</v>
      </c>
      <c r="Q7309">
        <f t="shared" si="804"/>
        <v>0</v>
      </c>
    </row>
    <row r="7310" spans="1:17" ht="19.5" x14ac:dyDescent="0.4">
      <c r="A7310" s="33">
        <f t="shared" si="798"/>
        <v>46630</v>
      </c>
      <c r="B7310" s="27" t="str">
        <f t="shared" si="800"/>
        <v>(火)</v>
      </c>
      <c r="C7310" s="34">
        <v>0.20833333333333301</v>
      </c>
      <c r="D7310" s="16" t="s">
        <v>18</v>
      </c>
      <c r="E7310" s="35">
        <v>0.22916666666666699</v>
      </c>
      <c r="F7310" s="50">
        <f>IF(COUNTIF('リスト（不使用）'!$A$5:$A$6,単年カーブ!$A$1),"希望数量入力ください",'単年（2027年度）'!$E$12*単年カーブ!$R$3+'単年（2027年度）'!$E$12*(1-単年カーブ!$R$3)*単年カーブ!Q7310)</f>
        <v>0</v>
      </c>
      <c r="G7310" s="47">
        <f t="shared" si="801"/>
        <v>0</v>
      </c>
      <c r="M7310">
        <f t="shared" si="802"/>
        <v>8</v>
      </c>
      <c r="N7310">
        <f>IF(OR(WEEKDAY(A7310)=1,WEEKDAY(A7310)=7,COUNTIF('2027祝日等（不使用）'!$A$1:$A$20,単年カーブ!A7310)=1),0,1)</f>
        <v>1</v>
      </c>
      <c r="O7310">
        <f t="shared" si="799"/>
        <v>11</v>
      </c>
      <c r="P7310">
        <f t="shared" si="803"/>
        <v>0</v>
      </c>
      <c r="Q7310">
        <f t="shared" si="804"/>
        <v>0</v>
      </c>
    </row>
    <row r="7311" spans="1:17" ht="19.5" x14ac:dyDescent="0.4">
      <c r="A7311" s="33">
        <f t="shared" si="798"/>
        <v>46630</v>
      </c>
      <c r="B7311" s="27" t="str">
        <f t="shared" si="800"/>
        <v>(火)</v>
      </c>
      <c r="C7311" s="34">
        <v>0.22916666666666699</v>
      </c>
      <c r="D7311" s="16" t="s">
        <v>18</v>
      </c>
      <c r="E7311" s="35">
        <v>0.25</v>
      </c>
      <c r="F7311" s="50">
        <f>IF(COUNTIF('リスト（不使用）'!$A$5:$A$6,単年カーブ!$A$1),"希望数量入力ください",'単年（2027年度）'!$E$12*単年カーブ!$R$3+'単年（2027年度）'!$E$12*(1-単年カーブ!$R$3)*単年カーブ!Q7311)</f>
        <v>0</v>
      </c>
      <c r="G7311" s="47">
        <f t="shared" si="801"/>
        <v>0</v>
      </c>
      <c r="M7311">
        <f t="shared" si="802"/>
        <v>8</v>
      </c>
      <c r="N7311">
        <f>IF(OR(WEEKDAY(A7311)=1,WEEKDAY(A7311)=7,COUNTIF('2027祝日等（不使用）'!$A$1:$A$20,単年カーブ!A7311)=1),0,1)</f>
        <v>1</v>
      </c>
      <c r="O7311">
        <f t="shared" si="799"/>
        <v>12</v>
      </c>
      <c r="P7311">
        <f t="shared" si="803"/>
        <v>0</v>
      </c>
      <c r="Q7311">
        <f t="shared" si="804"/>
        <v>0</v>
      </c>
    </row>
    <row r="7312" spans="1:17" ht="19.5" x14ac:dyDescent="0.4">
      <c r="A7312" s="33">
        <f t="shared" si="798"/>
        <v>46630</v>
      </c>
      <c r="B7312" s="27" t="str">
        <f t="shared" si="800"/>
        <v>(火)</v>
      </c>
      <c r="C7312" s="34">
        <v>0.25</v>
      </c>
      <c r="D7312" s="16" t="s">
        <v>18</v>
      </c>
      <c r="E7312" s="35">
        <v>0.27083333333333298</v>
      </c>
      <c r="F7312" s="50">
        <f>IF(COUNTIF('リスト（不使用）'!$A$5:$A$6,単年カーブ!$A$1),"希望数量入力ください",'単年（2027年度）'!$E$12*単年カーブ!$R$3+'単年（2027年度）'!$E$12*(1-単年カーブ!$R$3)*単年カーブ!Q7312)</f>
        <v>0</v>
      </c>
      <c r="G7312" s="47">
        <f t="shared" si="801"/>
        <v>0</v>
      </c>
      <c r="M7312">
        <f t="shared" si="802"/>
        <v>8</v>
      </c>
      <c r="N7312">
        <f>IF(OR(WEEKDAY(A7312)=1,WEEKDAY(A7312)=7,COUNTIF('2027祝日等（不使用）'!$A$1:$A$20,単年カーブ!A7312)=1),0,1)</f>
        <v>1</v>
      </c>
      <c r="O7312">
        <f t="shared" si="799"/>
        <v>13</v>
      </c>
      <c r="P7312">
        <f t="shared" si="803"/>
        <v>0</v>
      </c>
      <c r="Q7312">
        <f t="shared" si="804"/>
        <v>0</v>
      </c>
    </row>
    <row r="7313" spans="1:17" ht="19.5" x14ac:dyDescent="0.4">
      <c r="A7313" s="33">
        <f t="shared" si="798"/>
        <v>46630</v>
      </c>
      <c r="B7313" s="27" t="str">
        <f t="shared" si="800"/>
        <v>(火)</v>
      </c>
      <c r="C7313" s="34">
        <v>0.27083333333333298</v>
      </c>
      <c r="D7313" s="16" t="s">
        <v>18</v>
      </c>
      <c r="E7313" s="35">
        <v>0.29166666666666702</v>
      </c>
      <c r="F7313" s="50">
        <f>IF(COUNTIF('リスト（不使用）'!$A$5:$A$6,単年カーブ!$A$1),"希望数量入力ください",'単年（2027年度）'!$E$12*単年カーブ!$R$3+'単年（2027年度）'!$E$12*(1-単年カーブ!$R$3)*単年カーブ!Q7313)</f>
        <v>0</v>
      </c>
      <c r="G7313" s="47">
        <f t="shared" si="801"/>
        <v>0</v>
      </c>
      <c r="M7313">
        <f t="shared" si="802"/>
        <v>8</v>
      </c>
      <c r="N7313">
        <f>IF(OR(WEEKDAY(A7313)=1,WEEKDAY(A7313)=7,COUNTIF('2027祝日等（不使用）'!$A$1:$A$20,単年カーブ!A7313)=1),0,1)</f>
        <v>1</v>
      </c>
      <c r="O7313">
        <f t="shared" si="799"/>
        <v>14</v>
      </c>
      <c r="P7313">
        <f t="shared" si="803"/>
        <v>0</v>
      </c>
      <c r="Q7313">
        <f t="shared" si="804"/>
        <v>0</v>
      </c>
    </row>
    <row r="7314" spans="1:17" ht="19.5" x14ac:dyDescent="0.4">
      <c r="A7314" s="33">
        <f t="shared" si="798"/>
        <v>46630</v>
      </c>
      <c r="B7314" s="27" t="str">
        <f t="shared" si="800"/>
        <v>(火)</v>
      </c>
      <c r="C7314" s="34">
        <v>0.29166666666666702</v>
      </c>
      <c r="D7314" s="16" t="s">
        <v>18</v>
      </c>
      <c r="E7314" s="35">
        <v>0.3125</v>
      </c>
      <c r="F7314" s="50">
        <f>IF(COUNTIF('リスト（不使用）'!$A$5:$A$6,単年カーブ!$A$1),"希望数量入力ください",'単年（2027年度）'!$E$12*単年カーブ!$R$3+'単年（2027年度）'!$E$12*(1-単年カーブ!$R$3)*単年カーブ!Q7314)</f>
        <v>0</v>
      </c>
      <c r="G7314" s="47">
        <f t="shared" si="801"/>
        <v>0</v>
      </c>
      <c r="M7314">
        <f t="shared" si="802"/>
        <v>8</v>
      </c>
      <c r="N7314">
        <f>IF(OR(WEEKDAY(A7314)=1,WEEKDAY(A7314)=7,COUNTIF('2027祝日等（不使用）'!$A$1:$A$20,単年カーブ!A7314)=1),0,1)</f>
        <v>1</v>
      </c>
      <c r="O7314">
        <f t="shared" si="799"/>
        <v>15</v>
      </c>
      <c r="P7314">
        <f t="shared" si="803"/>
        <v>0</v>
      </c>
      <c r="Q7314">
        <f t="shared" si="804"/>
        <v>0</v>
      </c>
    </row>
    <row r="7315" spans="1:17" ht="19.5" x14ac:dyDescent="0.4">
      <c r="A7315" s="33">
        <f t="shared" si="798"/>
        <v>46630</v>
      </c>
      <c r="B7315" s="27" t="str">
        <f t="shared" si="800"/>
        <v>(火)</v>
      </c>
      <c r="C7315" s="34">
        <v>0.3125</v>
      </c>
      <c r="D7315" s="16" t="s">
        <v>18</v>
      </c>
      <c r="E7315" s="35">
        <v>0.33333333333333298</v>
      </c>
      <c r="F7315" s="50">
        <f>IF(COUNTIF('リスト（不使用）'!$A$5:$A$6,単年カーブ!$A$1),"希望数量入力ください",'単年（2027年度）'!$E$12*単年カーブ!$R$3+'単年（2027年度）'!$E$12*(1-単年カーブ!$R$3)*単年カーブ!Q7315)</f>
        <v>0</v>
      </c>
      <c r="G7315" s="47">
        <f t="shared" si="801"/>
        <v>0</v>
      </c>
      <c r="M7315">
        <f t="shared" si="802"/>
        <v>8</v>
      </c>
      <c r="N7315">
        <f>IF(OR(WEEKDAY(A7315)=1,WEEKDAY(A7315)=7,COUNTIF('2027祝日等（不使用）'!$A$1:$A$20,単年カーブ!A7315)=1),0,1)</f>
        <v>1</v>
      </c>
      <c r="O7315">
        <f t="shared" si="799"/>
        <v>16</v>
      </c>
      <c r="P7315">
        <f t="shared" si="803"/>
        <v>0</v>
      </c>
      <c r="Q7315">
        <f t="shared" si="804"/>
        <v>0</v>
      </c>
    </row>
    <row r="7316" spans="1:17" ht="19.5" x14ac:dyDescent="0.4">
      <c r="A7316" s="33">
        <f t="shared" si="798"/>
        <v>46630</v>
      </c>
      <c r="B7316" s="27" t="str">
        <f t="shared" si="800"/>
        <v>(火)</v>
      </c>
      <c r="C7316" s="34">
        <v>0.33333333333333298</v>
      </c>
      <c r="D7316" s="16" t="s">
        <v>18</v>
      </c>
      <c r="E7316" s="35">
        <v>0.35416666666666702</v>
      </c>
      <c r="F7316" s="50">
        <f>IF(COUNTIF('リスト（不使用）'!$A$5:$A$6,単年カーブ!$A$1),"希望数量入力ください",'単年（2027年度）'!$E$12*単年カーブ!$R$3+'単年（2027年度）'!$E$12*(1-単年カーブ!$R$3)*単年カーブ!Q7316)</f>
        <v>0</v>
      </c>
      <c r="G7316" s="47">
        <f t="shared" si="801"/>
        <v>0</v>
      </c>
      <c r="M7316">
        <f t="shared" si="802"/>
        <v>8</v>
      </c>
      <c r="N7316">
        <f>IF(OR(WEEKDAY(A7316)=1,WEEKDAY(A7316)=7,COUNTIF('2027祝日等（不使用）'!$A$1:$A$20,単年カーブ!A7316)=1),0,1)</f>
        <v>1</v>
      </c>
      <c r="O7316">
        <f t="shared" si="799"/>
        <v>17</v>
      </c>
      <c r="P7316">
        <f t="shared" si="803"/>
        <v>1</v>
      </c>
      <c r="Q7316">
        <f t="shared" si="804"/>
        <v>1</v>
      </c>
    </row>
    <row r="7317" spans="1:17" ht="19.5" x14ac:dyDescent="0.4">
      <c r="A7317" s="33">
        <f t="shared" si="798"/>
        <v>46630</v>
      </c>
      <c r="B7317" s="27" t="str">
        <f t="shared" si="800"/>
        <v>(火)</v>
      </c>
      <c r="C7317" s="34">
        <v>0.35416666666666702</v>
      </c>
      <c r="D7317" s="16" t="s">
        <v>18</v>
      </c>
      <c r="E7317" s="35">
        <v>0.375</v>
      </c>
      <c r="F7317" s="50">
        <f>IF(COUNTIF('リスト（不使用）'!$A$5:$A$6,単年カーブ!$A$1),"希望数量入力ください",'単年（2027年度）'!$E$12*単年カーブ!$R$3+'単年（2027年度）'!$E$12*(1-単年カーブ!$R$3)*単年カーブ!Q7317)</f>
        <v>0</v>
      </c>
      <c r="G7317" s="47">
        <f t="shared" si="801"/>
        <v>0</v>
      </c>
      <c r="M7317">
        <f t="shared" si="802"/>
        <v>8</v>
      </c>
      <c r="N7317">
        <f>IF(OR(WEEKDAY(A7317)=1,WEEKDAY(A7317)=7,COUNTIF('2027祝日等（不使用）'!$A$1:$A$20,単年カーブ!A7317)=1),0,1)</f>
        <v>1</v>
      </c>
      <c r="O7317">
        <f t="shared" si="799"/>
        <v>18</v>
      </c>
      <c r="P7317">
        <f t="shared" si="803"/>
        <v>1</v>
      </c>
      <c r="Q7317">
        <f t="shared" si="804"/>
        <v>1</v>
      </c>
    </row>
    <row r="7318" spans="1:17" ht="19.5" x14ac:dyDescent="0.4">
      <c r="A7318" s="33">
        <f t="shared" si="798"/>
        <v>46630</v>
      </c>
      <c r="B7318" s="27" t="str">
        <f t="shared" si="800"/>
        <v>(火)</v>
      </c>
      <c r="C7318" s="34">
        <v>0.375</v>
      </c>
      <c r="D7318" s="16" t="s">
        <v>18</v>
      </c>
      <c r="E7318" s="35">
        <v>0.39583333333333298</v>
      </c>
      <c r="F7318" s="50">
        <f>IF(COUNTIF('リスト（不使用）'!$A$5:$A$6,単年カーブ!$A$1),"希望数量入力ください",'単年（2027年度）'!$E$12*単年カーブ!$R$3+'単年（2027年度）'!$E$12*(1-単年カーブ!$R$3)*単年カーブ!Q7318)</f>
        <v>0</v>
      </c>
      <c r="G7318" s="47">
        <f t="shared" si="801"/>
        <v>0</v>
      </c>
      <c r="M7318">
        <f t="shared" si="802"/>
        <v>8</v>
      </c>
      <c r="N7318">
        <f>IF(OR(WEEKDAY(A7318)=1,WEEKDAY(A7318)=7,COUNTIF('2027祝日等（不使用）'!$A$1:$A$20,単年カーブ!A7318)=1),0,1)</f>
        <v>1</v>
      </c>
      <c r="O7318">
        <f t="shared" si="799"/>
        <v>19</v>
      </c>
      <c r="P7318">
        <f t="shared" si="803"/>
        <v>1</v>
      </c>
      <c r="Q7318">
        <f t="shared" si="804"/>
        <v>1</v>
      </c>
    </row>
    <row r="7319" spans="1:17" ht="19.5" x14ac:dyDescent="0.4">
      <c r="A7319" s="33">
        <f t="shared" si="798"/>
        <v>46630</v>
      </c>
      <c r="B7319" s="27" t="str">
        <f t="shared" si="800"/>
        <v>(火)</v>
      </c>
      <c r="C7319" s="34">
        <v>0.39583333333333298</v>
      </c>
      <c r="D7319" s="16" t="s">
        <v>18</v>
      </c>
      <c r="E7319" s="35">
        <v>0.41666666666666702</v>
      </c>
      <c r="F7319" s="50">
        <f>IF(COUNTIF('リスト（不使用）'!$A$5:$A$6,単年カーブ!$A$1),"希望数量入力ください",'単年（2027年度）'!$E$12*単年カーブ!$R$3+'単年（2027年度）'!$E$12*(1-単年カーブ!$R$3)*単年カーブ!Q7319)</f>
        <v>0</v>
      </c>
      <c r="G7319" s="47">
        <f t="shared" si="801"/>
        <v>0</v>
      </c>
      <c r="M7319">
        <f t="shared" si="802"/>
        <v>8</v>
      </c>
      <c r="N7319">
        <f>IF(OR(WEEKDAY(A7319)=1,WEEKDAY(A7319)=7,COUNTIF('2027祝日等（不使用）'!$A$1:$A$20,単年カーブ!A7319)=1),0,1)</f>
        <v>1</v>
      </c>
      <c r="O7319">
        <f t="shared" si="799"/>
        <v>20</v>
      </c>
      <c r="P7319">
        <f t="shared" si="803"/>
        <v>1</v>
      </c>
      <c r="Q7319">
        <f t="shared" si="804"/>
        <v>1</v>
      </c>
    </row>
    <row r="7320" spans="1:17" ht="19.5" x14ac:dyDescent="0.4">
      <c r="A7320" s="33">
        <f t="shared" si="798"/>
        <v>46630</v>
      </c>
      <c r="B7320" s="27" t="str">
        <f t="shared" si="800"/>
        <v>(火)</v>
      </c>
      <c r="C7320" s="34">
        <v>0.41666666666666702</v>
      </c>
      <c r="D7320" s="16" t="s">
        <v>18</v>
      </c>
      <c r="E7320" s="35">
        <v>0.4375</v>
      </c>
      <c r="F7320" s="50">
        <f>IF(COUNTIF('リスト（不使用）'!$A$5:$A$6,単年カーブ!$A$1),"希望数量入力ください",'単年（2027年度）'!$E$12*単年カーブ!$R$3+'単年（2027年度）'!$E$12*(1-単年カーブ!$R$3)*単年カーブ!Q7320)</f>
        <v>0</v>
      </c>
      <c r="G7320" s="47">
        <f t="shared" si="801"/>
        <v>0</v>
      </c>
      <c r="M7320">
        <f t="shared" si="802"/>
        <v>8</v>
      </c>
      <c r="N7320">
        <f>IF(OR(WEEKDAY(A7320)=1,WEEKDAY(A7320)=7,COUNTIF('2027祝日等（不使用）'!$A$1:$A$20,単年カーブ!A7320)=1),0,1)</f>
        <v>1</v>
      </c>
      <c r="O7320">
        <f t="shared" si="799"/>
        <v>21</v>
      </c>
      <c r="P7320">
        <f t="shared" si="803"/>
        <v>1</v>
      </c>
      <c r="Q7320">
        <f t="shared" si="804"/>
        <v>1</v>
      </c>
    </row>
    <row r="7321" spans="1:17" ht="19.5" x14ac:dyDescent="0.4">
      <c r="A7321" s="33">
        <f t="shared" si="798"/>
        <v>46630</v>
      </c>
      <c r="B7321" s="27" t="str">
        <f t="shared" si="800"/>
        <v>(火)</v>
      </c>
      <c r="C7321" s="34">
        <v>0.4375</v>
      </c>
      <c r="D7321" s="16" t="s">
        <v>18</v>
      </c>
      <c r="E7321" s="35">
        <v>0.45833333333333298</v>
      </c>
      <c r="F7321" s="50">
        <f>IF(COUNTIF('リスト（不使用）'!$A$5:$A$6,単年カーブ!$A$1),"希望数量入力ください",'単年（2027年度）'!$E$12*単年カーブ!$R$3+'単年（2027年度）'!$E$12*(1-単年カーブ!$R$3)*単年カーブ!Q7321)</f>
        <v>0</v>
      </c>
      <c r="G7321" s="47">
        <f t="shared" si="801"/>
        <v>0</v>
      </c>
      <c r="M7321">
        <f t="shared" si="802"/>
        <v>8</v>
      </c>
      <c r="N7321">
        <f>IF(OR(WEEKDAY(A7321)=1,WEEKDAY(A7321)=7,COUNTIF('2027祝日等（不使用）'!$A$1:$A$20,単年カーブ!A7321)=1),0,1)</f>
        <v>1</v>
      </c>
      <c r="O7321">
        <f t="shared" si="799"/>
        <v>22</v>
      </c>
      <c r="P7321">
        <f t="shared" si="803"/>
        <v>1</v>
      </c>
      <c r="Q7321">
        <f t="shared" si="804"/>
        <v>1</v>
      </c>
    </row>
    <row r="7322" spans="1:17" ht="19.5" x14ac:dyDescent="0.4">
      <c r="A7322" s="33">
        <f t="shared" si="798"/>
        <v>46630</v>
      </c>
      <c r="B7322" s="27" t="str">
        <f t="shared" si="800"/>
        <v>(火)</v>
      </c>
      <c r="C7322" s="34">
        <v>0.45833333333333298</v>
      </c>
      <c r="D7322" s="16" t="s">
        <v>18</v>
      </c>
      <c r="E7322" s="35">
        <v>0.47916666666666702</v>
      </c>
      <c r="F7322" s="50">
        <f>IF(COUNTIF('リスト（不使用）'!$A$5:$A$6,単年カーブ!$A$1),"希望数量入力ください",'単年（2027年度）'!$E$12*単年カーブ!$R$3+'単年（2027年度）'!$E$12*(1-単年カーブ!$R$3)*単年カーブ!Q7322)</f>
        <v>0</v>
      </c>
      <c r="G7322" s="47">
        <f t="shared" si="801"/>
        <v>0</v>
      </c>
      <c r="M7322">
        <f t="shared" si="802"/>
        <v>8</v>
      </c>
      <c r="N7322">
        <f>IF(OR(WEEKDAY(A7322)=1,WEEKDAY(A7322)=7,COUNTIF('2027祝日等（不使用）'!$A$1:$A$20,単年カーブ!A7322)=1),0,1)</f>
        <v>1</v>
      </c>
      <c r="O7322">
        <f t="shared" si="799"/>
        <v>23</v>
      </c>
      <c r="P7322">
        <f t="shared" si="803"/>
        <v>1</v>
      </c>
      <c r="Q7322">
        <f t="shared" si="804"/>
        <v>1</v>
      </c>
    </row>
    <row r="7323" spans="1:17" ht="19.5" x14ac:dyDescent="0.4">
      <c r="A7323" s="33">
        <f t="shared" si="798"/>
        <v>46630</v>
      </c>
      <c r="B7323" s="27" t="str">
        <f t="shared" si="800"/>
        <v>(火)</v>
      </c>
      <c r="C7323" s="34">
        <v>0.47916666666666702</v>
      </c>
      <c r="D7323" s="16" t="s">
        <v>18</v>
      </c>
      <c r="E7323" s="35">
        <v>0.5</v>
      </c>
      <c r="F7323" s="50">
        <f>IF(COUNTIF('リスト（不使用）'!$A$5:$A$6,単年カーブ!$A$1),"希望数量入力ください",'単年（2027年度）'!$E$12*単年カーブ!$R$3+'単年（2027年度）'!$E$12*(1-単年カーブ!$R$3)*単年カーブ!Q7323)</f>
        <v>0</v>
      </c>
      <c r="G7323" s="47">
        <f t="shared" si="801"/>
        <v>0</v>
      </c>
      <c r="M7323">
        <f t="shared" si="802"/>
        <v>8</v>
      </c>
      <c r="N7323">
        <f>IF(OR(WEEKDAY(A7323)=1,WEEKDAY(A7323)=7,COUNTIF('2027祝日等（不使用）'!$A$1:$A$20,単年カーブ!A7323)=1),0,1)</f>
        <v>1</v>
      </c>
      <c r="O7323">
        <f t="shared" si="799"/>
        <v>24</v>
      </c>
      <c r="P7323">
        <f t="shared" si="803"/>
        <v>1</v>
      </c>
      <c r="Q7323">
        <f t="shared" si="804"/>
        <v>1</v>
      </c>
    </row>
    <row r="7324" spans="1:17" ht="19.5" x14ac:dyDescent="0.4">
      <c r="A7324" s="33">
        <f t="shared" si="798"/>
        <v>46630</v>
      </c>
      <c r="B7324" s="27" t="str">
        <f t="shared" si="800"/>
        <v>(火)</v>
      </c>
      <c r="C7324" s="34">
        <v>0.5</v>
      </c>
      <c r="D7324" s="16" t="s">
        <v>18</v>
      </c>
      <c r="E7324" s="35">
        <v>0.52083333333333304</v>
      </c>
      <c r="F7324" s="50">
        <f>IF(COUNTIF('リスト（不使用）'!$A$5:$A$6,単年カーブ!$A$1),"希望数量入力ください",'単年（2027年度）'!$E$12*単年カーブ!$R$3+'単年（2027年度）'!$E$12*(1-単年カーブ!$R$3)*単年カーブ!Q7324)</f>
        <v>0</v>
      </c>
      <c r="G7324" s="47">
        <f t="shared" si="801"/>
        <v>0</v>
      </c>
      <c r="M7324">
        <f t="shared" si="802"/>
        <v>8</v>
      </c>
      <c r="N7324">
        <f>IF(OR(WEEKDAY(A7324)=1,WEEKDAY(A7324)=7,COUNTIF('2027祝日等（不使用）'!$A$1:$A$20,単年カーブ!A7324)=1),0,1)</f>
        <v>1</v>
      </c>
      <c r="O7324">
        <f t="shared" si="799"/>
        <v>25</v>
      </c>
      <c r="P7324">
        <f t="shared" si="803"/>
        <v>1</v>
      </c>
      <c r="Q7324">
        <f t="shared" si="804"/>
        <v>1</v>
      </c>
    </row>
    <row r="7325" spans="1:17" ht="19.5" x14ac:dyDescent="0.4">
      <c r="A7325" s="33">
        <f t="shared" si="798"/>
        <v>46630</v>
      </c>
      <c r="B7325" s="27" t="str">
        <f t="shared" si="800"/>
        <v>(火)</v>
      </c>
      <c r="C7325" s="34">
        <v>0.52083333333333304</v>
      </c>
      <c r="D7325" s="16" t="s">
        <v>18</v>
      </c>
      <c r="E7325" s="35">
        <v>0.54166666666666696</v>
      </c>
      <c r="F7325" s="50">
        <f>IF(COUNTIF('リスト（不使用）'!$A$5:$A$6,単年カーブ!$A$1),"希望数量入力ください",'単年（2027年度）'!$E$12*単年カーブ!$R$3+'単年（2027年度）'!$E$12*(1-単年カーブ!$R$3)*単年カーブ!Q7325)</f>
        <v>0</v>
      </c>
      <c r="G7325" s="47">
        <f t="shared" si="801"/>
        <v>0</v>
      </c>
      <c r="M7325">
        <f t="shared" si="802"/>
        <v>8</v>
      </c>
      <c r="N7325">
        <f>IF(OR(WEEKDAY(A7325)=1,WEEKDAY(A7325)=7,COUNTIF('2027祝日等（不使用）'!$A$1:$A$20,単年カーブ!A7325)=1),0,1)</f>
        <v>1</v>
      </c>
      <c r="O7325">
        <f t="shared" si="799"/>
        <v>26</v>
      </c>
      <c r="P7325">
        <f t="shared" si="803"/>
        <v>1</v>
      </c>
      <c r="Q7325">
        <f t="shared" si="804"/>
        <v>1</v>
      </c>
    </row>
    <row r="7326" spans="1:17" ht="19.5" x14ac:dyDescent="0.4">
      <c r="A7326" s="33">
        <f t="shared" si="798"/>
        <v>46630</v>
      </c>
      <c r="B7326" s="27" t="str">
        <f t="shared" si="800"/>
        <v>(火)</v>
      </c>
      <c r="C7326" s="34">
        <v>0.54166666666666696</v>
      </c>
      <c r="D7326" s="16" t="s">
        <v>18</v>
      </c>
      <c r="E7326" s="35">
        <v>0.5625</v>
      </c>
      <c r="F7326" s="50">
        <f>IF(COUNTIF('リスト（不使用）'!$A$5:$A$6,単年カーブ!$A$1),"希望数量入力ください",'単年（2027年度）'!$E$12*単年カーブ!$R$3+'単年（2027年度）'!$E$12*(1-単年カーブ!$R$3)*単年カーブ!Q7326)</f>
        <v>0</v>
      </c>
      <c r="G7326" s="47">
        <f t="shared" si="801"/>
        <v>0</v>
      </c>
      <c r="M7326">
        <f t="shared" si="802"/>
        <v>8</v>
      </c>
      <c r="N7326">
        <f>IF(OR(WEEKDAY(A7326)=1,WEEKDAY(A7326)=7,COUNTIF('2027祝日等（不使用）'!$A$1:$A$20,単年カーブ!A7326)=1),0,1)</f>
        <v>1</v>
      </c>
      <c r="O7326">
        <f t="shared" si="799"/>
        <v>27</v>
      </c>
      <c r="P7326">
        <f t="shared" si="803"/>
        <v>1</v>
      </c>
      <c r="Q7326">
        <f t="shared" si="804"/>
        <v>1</v>
      </c>
    </row>
    <row r="7327" spans="1:17" ht="19.5" x14ac:dyDescent="0.4">
      <c r="A7327" s="33">
        <f t="shared" si="798"/>
        <v>46630</v>
      </c>
      <c r="B7327" s="27" t="str">
        <f t="shared" si="800"/>
        <v>(火)</v>
      </c>
      <c r="C7327" s="34">
        <v>0.5625</v>
      </c>
      <c r="D7327" s="16" t="s">
        <v>18</v>
      </c>
      <c r="E7327" s="35">
        <v>0.58333333333333304</v>
      </c>
      <c r="F7327" s="50">
        <f>IF(COUNTIF('リスト（不使用）'!$A$5:$A$6,単年カーブ!$A$1),"希望数量入力ください",'単年（2027年度）'!$E$12*単年カーブ!$R$3+'単年（2027年度）'!$E$12*(1-単年カーブ!$R$3)*単年カーブ!Q7327)</f>
        <v>0</v>
      </c>
      <c r="G7327" s="47">
        <f t="shared" si="801"/>
        <v>0</v>
      </c>
      <c r="M7327">
        <f t="shared" si="802"/>
        <v>8</v>
      </c>
      <c r="N7327">
        <f>IF(OR(WEEKDAY(A7327)=1,WEEKDAY(A7327)=7,COUNTIF('2027祝日等（不使用）'!$A$1:$A$20,単年カーブ!A7327)=1),0,1)</f>
        <v>1</v>
      </c>
      <c r="O7327">
        <f t="shared" si="799"/>
        <v>28</v>
      </c>
      <c r="P7327">
        <f t="shared" si="803"/>
        <v>1</v>
      </c>
      <c r="Q7327">
        <f t="shared" si="804"/>
        <v>1</v>
      </c>
    </row>
    <row r="7328" spans="1:17" ht="19.5" x14ac:dyDescent="0.4">
      <c r="A7328" s="33">
        <f t="shared" si="798"/>
        <v>46630</v>
      </c>
      <c r="B7328" s="27" t="str">
        <f t="shared" si="800"/>
        <v>(火)</v>
      </c>
      <c r="C7328" s="34">
        <v>0.58333333333333304</v>
      </c>
      <c r="D7328" s="16" t="s">
        <v>18</v>
      </c>
      <c r="E7328" s="35">
        <v>0.60416666666666696</v>
      </c>
      <c r="F7328" s="50">
        <f>IF(COUNTIF('リスト（不使用）'!$A$5:$A$6,単年カーブ!$A$1),"希望数量入力ください",'単年（2027年度）'!$E$12*単年カーブ!$R$3+'単年（2027年度）'!$E$12*(1-単年カーブ!$R$3)*単年カーブ!Q7328)</f>
        <v>0</v>
      </c>
      <c r="G7328" s="47">
        <f t="shared" si="801"/>
        <v>0</v>
      </c>
      <c r="M7328">
        <f t="shared" si="802"/>
        <v>8</v>
      </c>
      <c r="N7328">
        <f>IF(OR(WEEKDAY(A7328)=1,WEEKDAY(A7328)=7,COUNTIF('2027祝日等（不使用）'!$A$1:$A$20,単年カーブ!A7328)=1),0,1)</f>
        <v>1</v>
      </c>
      <c r="O7328">
        <f t="shared" si="799"/>
        <v>29</v>
      </c>
      <c r="P7328">
        <f t="shared" si="803"/>
        <v>1</v>
      </c>
      <c r="Q7328">
        <f t="shared" si="804"/>
        <v>1</v>
      </c>
    </row>
    <row r="7329" spans="1:17" ht="19.5" x14ac:dyDescent="0.4">
      <c r="A7329" s="33">
        <f t="shared" si="798"/>
        <v>46630</v>
      </c>
      <c r="B7329" s="27" t="str">
        <f t="shared" si="800"/>
        <v>(火)</v>
      </c>
      <c r="C7329" s="34">
        <v>0.60416666666666696</v>
      </c>
      <c r="D7329" s="16" t="s">
        <v>18</v>
      </c>
      <c r="E7329" s="35">
        <v>0.625</v>
      </c>
      <c r="F7329" s="50">
        <f>IF(COUNTIF('リスト（不使用）'!$A$5:$A$6,単年カーブ!$A$1),"希望数量入力ください",'単年（2027年度）'!$E$12*単年カーブ!$R$3+'単年（2027年度）'!$E$12*(1-単年カーブ!$R$3)*単年カーブ!Q7329)</f>
        <v>0</v>
      </c>
      <c r="G7329" s="47">
        <f t="shared" si="801"/>
        <v>0</v>
      </c>
      <c r="M7329">
        <f t="shared" si="802"/>
        <v>8</v>
      </c>
      <c r="N7329">
        <f>IF(OR(WEEKDAY(A7329)=1,WEEKDAY(A7329)=7,COUNTIF('2027祝日等（不使用）'!$A$1:$A$20,単年カーブ!A7329)=1),0,1)</f>
        <v>1</v>
      </c>
      <c r="O7329">
        <f t="shared" si="799"/>
        <v>30</v>
      </c>
      <c r="P7329">
        <f t="shared" si="803"/>
        <v>1</v>
      </c>
      <c r="Q7329">
        <f t="shared" si="804"/>
        <v>1</v>
      </c>
    </row>
    <row r="7330" spans="1:17" ht="19.5" x14ac:dyDescent="0.4">
      <c r="A7330" s="33">
        <f t="shared" si="798"/>
        <v>46630</v>
      </c>
      <c r="B7330" s="27" t="str">
        <f t="shared" si="800"/>
        <v>(火)</v>
      </c>
      <c r="C7330" s="34">
        <v>0.625</v>
      </c>
      <c r="D7330" s="16" t="s">
        <v>18</v>
      </c>
      <c r="E7330" s="35">
        <v>0.64583333333333304</v>
      </c>
      <c r="F7330" s="50">
        <f>IF(COUNTIF('リスト（不使用）'!$A$5:$A$6,単年カーブ!$A$1),"希望数量入力ください",'単年（2027年度）'!$E$12*単年カーブ!$R$3+'単年（2027年度）'!$E$12*(1-単年カーブ!$R$3)*単年カーブ!Q7330)</f>
        <v>0</v>
      </c>
      <c r="G7330" s="47">
        <f t="shared" si="801"/>
        <v>0</v>
      </c>
      <c r="M7330">
        <f t="shared" si="802"/>
        <v>8</v>
      </c>
      <c r="N7330">
        <f>IF(OR(WEEKDAY(A7330)=1,WEEKDAY(A7330)=7,COUNTIF('2027祝日等（不使用）'!$A$1:$A$20,単年カーブ!A7330)=1),0,1)</f>
        <v>1</v>
      </c>
      <c r="O7330">
        <f t="shared" si="799"/>
        <v>31</v>
      </c>
      <c r="P7330">
        <f t="shared" si="803"/>
        <v>1</v>
      </c>
      <c r="Q7330">
        <f t="shared" si="804"/>
        <v>1</v>
      </c>
    </row>
    <row r="7331" spans="1:17" ht="19.5" x14ac:dyDescent="0.4">
      <c r="A7331" s="33">
        <f t="shared" si="798"/>
        <v>46630</v>
      </c>
      <c r="B7331" s="27" t="str">
        <f t="shared" si="800"/>
        <v>(火)</v>
      </c>
      <c r="C7331" s="34">
        <v>0.64583333333333304</v>
      </c>
      <c r="D7331" s="16" t="s">
        <v>18</v>
      </c>
      <c r="E7331" s="35">
        <v>0.66666666666666696</v>
      </c>
      <c r="F7331" s="50">
        <f>IF(COUNTIF('リスト（不使用）'!$A$5:$A$6,単年カーブ!$A$1),"希望数量入力ください",'単年（2027年度）'!$E$12*単年カーブ!$R$3+'単年（2027年度）'!$E$12*(1-単年カーブ!$R$3)*単年カーブ!Q7331)</f>
        <v>0</v>
      </c>
      <c r="G7331" s="47">
        <f t="shared" si="801"/>
        <v>0</v>
      </c>
      <c r="M7331">
        <f t="shared" si="802"/>
        <v>8</v>
      </c>
      <c r="N7331">
        <f>IF(OR(WEEKDAY(A7331)=1,WEEKDAY(A7331)=7,COUNTIF('2027祝日等（不使用）'!$A$1:$A$20,単年カーブ!A7331)=1),0,1)</f>
        <v>1</v>
      </c>
      <c r="O7331">
        <f t="shared" si="799"/>
        <v>32</v>
      </c>
      <c r="P7331">
        <f t="shared" si="803"/>
        <v>1</v>
      </c>
      <c r="Q7331">
        <f t="shared" si="804"/>
        <v>1</v>
      </c>
    </row>
    <row r="7332" spans="1:17" ht="19.5" x14ac:dyDescent="0.4">
      <c r="A7332" s="33">
        <f t="shared" si="798"/>
        <v>46630</v>
      </c>
      <c r="B7332" s="27" t="str">
        <f t="shared" si="800"/>
        <v>(火)</v>
      </c>
      <c r="C7332" s="34">
        <v>0.66666666666666696</v>
      </c>
      <c r="D7332" s="16" t="s">
        <v>18</v>
      </c>
      <c r="E7332" s="35">
        <v>0.6875</v>
      </c>
      <c r="F7332" s="50">
        <f>IF(COUNTIF('リスト（不使用）'!$A$5:$A$6,単年カーブ!$A$1),"希望数量入力ください",'単年（2027年度）'!$E$12*単年カーブ!$R$3+'単年（2027年度）'!$E$12*(1-単年カーブ!$R$3)*単年カーブ!Q7332)</f>
        <v>0</v>
      </c>
      <c r="G7332" s="47">
        <f t="shared" si="801"/>
        <v>0</v>
      </c>
      <c r="M7332">
        <f t="shared" si="802"/>
        <v>8</v>
      </c>
      <c r="N7332">
        <f>IF(OR(WEEKDAY(A7332)=1,WEEKDAY(A7332)=7,COUNTIF('2027祝日等（不使用）'!$A$1:$A$20,単年カーブ!A7332)=1),0,1)</f>
        <v>1</v>
      </c>
      <c r="O7332">
        <f t="shared" si="799"/>
        <v>33</v>
      </c>
      <c r="P7332">
        <f t="shared" si="803"/>
        <v>1</v>
      </c>
      <c r="Q7332">
        <f t="shared" si="804"/>
        <v>1</v>
      </c>
    </row>
    <row r="7333" spans="1:17" ht="19.5" x14ac:dyDescent="0.4">
      <c r="A7333" s="33">
        <f t="shared" si="798"/>
        <v>46630</v>
      </c>
      <c r="B7333" s="27" t="str">
        <f t="shared" si="800"/>
        <v>(火)</v>
      </c>
      <c r="C7333" s="34">
        <v>0.6875</v>
      </c>
      <c r="D7333" s="16" t="s">
        <v>18</v>
      </c>
      <c r="E7333" s="35">
        <v>0.70833333333333304</v>
      </c>
      <c r="F7333" s="50">
        <f>IF(COUNTIF('リスト（不使用）'!$A$5:$A$6,単年カーブ!$A$1),"希望数量入力ください",'単年（2027年度）'!$E$12*単年カーブ!$R$3+'単年（2027年度）'!$E$12*(1-単年カーブ!$R$3)*単年カーブ!Q7333)</f>
        <v>0</v>
      </c>
      <c r="G7333" s="47">
        <f t="shared" si="801"/>
        <v>0</v>
      </c>
      <c r="M7333">
        <f t="shared" si="802"/>
        <v>8</v>
      </c>
      <c r="N7333">
        <f>IF(OR(WEEKDAY(A7333)=1,WEEKDAY(A7333)=7,COUNTIF('2027祝日等（不使用）'!$A$1:$A$20,単年カーブ!A7333)=1),0,1)</f>
        <v>1</v>
      </c>
      <c r="O7333">
        <f t="shared" si="799"/>
        <v>34</v>
      </c>
      <c r="P7333">
        <f t="shared" si="803"/>
        <v>1</v>
      </c>
      <c r="Q7333">
        <f t="shared" si="804"/>
        <v>1</v>
      </c>
    </row>
    <row r="7334" spans="1:17" ht="19.5" x14ac:dyDescent="0.4">
      <c r="A7334" s="33">
        <f t="shared" si="798"/>
        <v>46630</v>
      </c>
      <c r="B7334" s="27" t="str">
        <f t="shared" si="800"/>
        <v>(火)</v>
      </c>
      <c r="C7334" s="34">
        <v>0.70833333333333304</v>
      </c>
      <c r="D7334" s="16" t="s">
        <v>18</v>
      </c>
      <c r="E7334" s="35">
        <v>0.72916666666666696</v>
      </c>
      <c r="F7334" s="50">
        <f>IF(COUNTIF('リスト（不使用）'!$A$5:$A$6,単年カーブ!$A$1),"希望数量入力ください",'単年（2027年度）'!$E$12*単年カーブ!$R$3+'単年（2027年度）'!$E$12*(1-単年カーブ!$R$3)*単年カーブ!Q7334)</f>
        <v>0</v>
      </c>
      <c r="G7334" s="47">
        <f t="shared" si="801"/>
        <v>0</v>
      </c>
      <c r="M7334">
        <f t="shared" si="802"/>
        <v>8</v>
      </c>
      <c r="N7334">
        <f>IF(OR(WEEKDAY(A7334)=1,WEEKDAY(A7334)=7,COUNTIF('2027祝日等（不使用）'!$A$1:$A$20,単年カーブ!A7334)=1),0,1)</f>
        <v>1</v>
      </c>
      <c r="O7334">
        <f t="shared" si="799"/>
        <v>35</v>
      </c>
      <c r="P7334">
        <f t="shared" si="803"/>
        <v>1</v>
      </c>
      <c r="Q7334">
        <f t="shared" si="804"/>
        <v>1</v>
      </c>
    </row>
    <row r="7335" spans="1:17" ht="19.5" x14ac:dyDescent="0.4">
      <c r="A7335" s="33">
        <f t="shared" si="798"/>
        <v>46630</v>
      </c>
      <c r="B7335" s="27" t="str">
        <f t="shared" si="800"/>
        <v>(火)</v>
      </c>
      <c r="C7335" s="34">
        <v>0.72916666666666696</v>
      </c>
      <c r="D7335" s="16" t="s">
        <v>18</v>
      </c>
      <c r="E7335" s="35">
        <v>0.75</v>
      </c>
      <c r="F7335" s="50">
        <f>IF(COUNTIF('リスト（不使用）'!$A$5:$A$6,単年カーブ!$A$1),"希望数量入力ください",'単年（2027年度）'!$E$12*単年カーブ!$R$3+'単年（2027年度）'!$E$12*(1-単年カーブ!$R$3)*単年カーブ!Q7335)</f>
        <v>0</v>
      </c>
      <c r="G7335" s="47">
        <f t="shared" si="801"/>
        <v>0</v>
      </c>
      <c r="M7335">
        <f t="shared" si="802"/>
        <v>8</v>
      </c>
      <c r="N7335">
        <f>IF(OR(WEEKDAY(A7335)=1,WEEKDAY(A7335)=7,COUNTIF('2027祝日等（不使用）'!$A$1:$A$20,単年カーブ!A7335)=1),0,1)</f>
        <v>1</v>
      </c>
      <c r="O7335">
        <f t="shared" si="799"/>
        <v>36</v>
      </c>
      <c r="P7335">
        <f t="shared" si="803"/>
        <v>1</v>
      </c>
      <c r="Q7335">
        <f t="shared" si="804"/>
        <v>1</v>
      </c>
    </row>
    <row r="7336" spans="1:17" ht="19.5" x14ac:dyDescent="0.4">
      <c r="A7336" s="33">
        <f t="shared" si="798"/>
        <v>46630</v>
      </c>
      <c r="B7336" s="27" t="str">
        <f t="shared" si="800"/>
        <v>(火)</v>
      </c>
      <c r="C7336" s="34">
        <v>0.75</v>
      </c>
      <c r="D7336" s="16" t="s">
        <v>18</v>
      </c>
      <c r="E7336" s="35">
        <v>0.77083333333333304</v>
      </c>
      <c r="F7336" s="50">
        <f>IF(COUNTIF('リスト（不使用）'!$A$5:$A$6,単年カーブ!$A$1),"希望数量入力ください",'単年（2027年度）'!$E$12*単年カーブ!$R$3+'単年（2027年度）'!$E$12*(1-単年カーブ!$R$3)*単年カーブ!Q7336)</f>
        <v>0</v>
      </c>
      <c r="G7336" s="47">
        <f t="shared" si="801"/>
        <v>0</v>
      </c>
      <c r="M7336">
        <f t="shared" si="802"/>
        <v>8</v>
      </c>
      <c r="N7336">
        <f>IF(OR(WEEKDAY(A7336)=1,WEEKDAY(A7336)=7,COUNTIF('2027祝日等（不使用）'!$A$1:$A$20,単年カーブ!A7336)=1),0,1)</f>
        <v>1</v>
      </c>
      <c r="O7336">
        <f t="shared" si="799"/>
        <v>37</v>
      </c>
      <c r="P7336">
        <f t="shared" si="803"/>
        <v>1</v>
      </c>
      <c r="Q7336">
        <f t="shared" si="804"/>
        <v>1</v>
      </c>
    </row>
    <row r="7337" spans="1:17" ht="19.5" x14ac:dyDescent="0.4">
      <c r="A7337" s="33">
        <f t="shared" si="798"/>
        <v>46630</v>
      </c>
      <c r="B7337" s="27" t="str">
        <f t="shared" si="800"/>
        <v>(火)</v>
      </c>
      <c r="C7337" s="34">
        <v>0.77083333333333304</v>
      </c>
      <c r="D7337" s="16" t="s">
        <v>18</v>
      </c>
      <c r="E7337" s="35">
        <v>0.79166666666666696</v>
      </c>
      <c r="F7337" s="50">
        <f>IF(COUNTIF('リスト（不使用）'!$A$5:$A$6,単年カーブ!$A$1),"希望数量入力ください",'単年（2027年度）'!$E$12*単年カーブ!$R$3+'単年（2027年度）'!$E$12*(1-単年カーブ!$R$3)*単年カーブ!Q7337)</f>
        <v>0</v>
      </c>
      <c r="G7337" s="47">
        <f t="shared" si="801"/>
        <v>0</v>
      </c>
      <c r="M7337">
        <f t="shared" si="802"/>
        <v>8</v>
      </c>
      <c r="N7337">
        <f>IF(OR(WEEKDAY(A7337)=1,WEEKDAY(A7337)=7,COUNTIF('2027祝日等（不使用）'!$A$1:$A$20,単年カーブ!A7337)=1),0,1)</f>
        <v>1</v>
      </c>
      <c r="O7337">
        <f t="shared" si="799"/>
        <v>38</v>
      </c>
      <c r="P7337">
        <f t="shared" si="803"/>
        <v>1</v>
      </c>
      <c r="Q7337">
        <f t="shared" si="804"/>
        <v>1</v>
      </c>
    </row>
    <row r="7338" spans="1:17" ht="19.5" x14ac:dyDescent="0.4">
      <c r="A7338" s="33">
        <f t="shared" si="798"/>
        <v>46630</v>
      </c>
      <c r="B7338" s="27" t="str">
        <f t="shared" si="800"/>
        <v>(火)</v>
      </c>
      <c r="C7338" s="34">
        <v>0.79166666666666696</v>
      </c>
      <c r="D7338" s="16" t="s">
        <v>18</v>
      </c>
      <c r="E7338" s="35">
        <v>0.8125</v>
      </c>
      <c r="F7338" s="50">
        <f>IF(COUNTIF('リスト（不使用）'!$A$5:$A$6,単年カーブ!$A$1),"希望数量入力ください",'単年（2027年度）'!$E$12*単年カーブ!$R$3+'単年（2027年度）'!$E$12*(1-単年カーブ!$R$3)*単年カーブ!Q7338)</f>
        <v>0</v>
      </c>
      <c r="G7338" s="47">
        <f t="shared" si="801"/>
        <v>0</v>
      </c>
      <c r="M7338">
        <f t="shared" si="802"/>
        <v>8</v>
      </c>
      <c r="N7338">
        <f>IF(OR(WEEKDAY(A7338)=1,WEEKDAY(A7338)=7,COUNTIF('2027祝日等（不使用）'!$A$1:$A$20,単年カーブ!A7338)=1),0,1)</f>
        <v>1</v>
      </c>
      <c r="O7338">
        <f t="shared" si="799"/>
        <v>39</v>
      </c>
      <c r="P7338">
        <f t="shared" si="803"/>
        <v>1</v>
      </c>
      <c r="Q7338">
        <f t="shared" si="804"/>
        <v>1</v>
      </c>
    </row>
    <row r="7339" spans="1:17" ht="19.5" x14ac:dyDescent="0.4">
      <c r="A7339" s="33">
        <f t="shared" si="798"/>
        <v>46630</v>
      </c>
      <c r="B7339" s="27" t="str">
        <f t="shared" si="800"/>
        <v>(火)</v>
      </c>
      <c r="C7339" s="34">
        <v>0.8125</v>
      </c>
      <c r="D7339" s="16" t="s">
        <v>18</v>
      </c>
      <c r="E7339" s="35">
        <v>0.83333333333333304</v>
      </c>
      <c r="F7339" s="50">
        <f>IF(COUNTIF('リスト（不使用）'!$A$5:$A$6,単年カーブ!$A$1),"希望数量入力ください",'単年（2027年度）'!$E$12*単年カーブ!$R$3+'単年（2027年度）'!$E$12*(1-単年カーブ!$R$3)*単年カーブ!Q7339)</f>
        <v>0</v>
      </c>
      <c r="G7339" s="47">
        <f t="shared" si="801"/>
        <v>0</v>
      </c>
      <c r="M7339">
        <f t="shared" si="802"/>
        <v>8</v>
      </c>
      <c r="N7339">
        <f>IF(OR(WEEKDAY(A7339)=1,WEEKDAY(A7339)=7,COUNTIF('2027祝日等（不使用）'!$A$1:$A$20,単年カーブ!A7339)=1),0,1)</f>
        <v>1</v>
      </c>
      <c r="O7339">
        <f t="shared" si="799"/>
        <v>40</v>
      </c>
      <c r="P7339">
        <f t="shared" si="803"/>
        <v>1</v>
      </c>
      <c r="Q7339">
        <f t="shared" si="804"/>
        <v>1</v>
      </c>
    </row>
    <row r="7340" spans="1:17" ht="19.5" x14ac:dyDescent="0.4">
      <c r="A7340" s="33">
        <f t="shared" si="798"/>
        <v>46630</v>
      </c>
      <c r="B7340" s="27" t="str">
        <f t="shared" si="800"/>
        <v>(火)</v>
      </c>
      <c r="C7340" s="34">
        <v>0.83333333333333304</v>
      </c>
      <c r="D7340" s="16" t="s">
        <v>18</v>
      </c>
      <c r="E7340" s="35">
        <v>0.85416666666666696</v>
      </c>
      <c r="F7340" s="50">
        <f>IF(COUNTIF('リスト（不使用）'!$A$5:$A$6,単年カーブ!$A$1),"希望数量入力ください",'単年（2027年度）'!$E$12*単年カーブ!$R$3+'単年（2027年度）'!$E$12*(1-単年カーブ!$R$3)*単年カーブ!Q7340)</f>
        <v>0</v>
      </c>
      <c r="G7340" s="47">
        <f t="shared" si="801"/>
        <v>0</v>
      </c>
      <c r="M7340">
        <f t="shared" si="802"/>
        <v>8</v>
      </c>
      <c r="N7340">
        <f>IF(OR(WEEKDAY(A7340)=1,WEEKDAY(A7340)=7,COUNTIF('2027祝日等（不使用）'!$A$1:$A$20,単年カーブ!A7340)=1),0,1)</f>
        <v>1</v>
      </c>
      <c r="O7340">
        <f t="shared" si="799"/>
        <v>41</v>
      </c>
      <c r="P7340">
        <f t="shared" si="803"/>
        <v>0</v>
      </c>
      <c r="Q7340">
        <f t="shared" si="804"/>
        <v>0</v>
      </c>
    </row>
    <row r="7341" spans="1:17" ht="19.5" x14ac:dyDescent="0.4">
      <c r="A7341" s="33">
        <f t="shared" si="798"/>
        <v>46630</v>
      </c>
      <c r="B7341" s="27" t="str">
        <f t="shared" si="800"/>
        <v>(火)</v>
      </c>
      <c r="C7341" s="34">
        <v>0.85416666666666696</v>
      </c>
      <c r="D7341" s="16" t="s">
        <v>18</v>
      </c>
      <c r="E7341" s="35">
        <v>0.875</v>
      </c>
      <c r="F7341" s="50">
        <f>IF(COUNTIF('リスト（不使用）'!$A$5:$A$6,単年カーブ!$A$1),"希望数量入力ください",'単年（2027年度）'!$E$12*単年カーブ!$R$3+'単年（2027年度）'!$E$12*(1-単年カーブ!$R$3)*単年カーブ!Q7341)</f>
        <v>0</v>
      </c>
      <c r="G7341" s="47">
        <f t="shared" si="801"/>
        <v>0</v>
      </c>
      <c r="M7341">
        <f t="shared" si="802"/>
        <v>8</v>
      </c>
      <c r="N7341">
        <f>IF(OR(WEEKDAY(A7341)=1,WEEKDAY(A7341)=7,COUNTIF('2027祝日等（不使用）'!$A$1:$A$20,単年カーブ!A7341)=1),0,1)</f>
        <v>1</v>
      </c>
      <c r="O7341">
        <f t="shared" si="799"/>
        <v>42</v>
      </c>
      <c r="P7341">
        <f t="shared" si="803"/>
        <v>0</v>
      </c>
      <c r="Q7341">
        <f t="shared" si="804"/>
        <v>0</v>
      </c>
    </row>
    <row r="7342" spans="1:17" ht="19.5" x14ac:dyDescent="0.4">
      <c r="A7342" s="33">
        <f t="shared" si="798"/>
        <v>46630</v>
      </c>
      <c r="B7342" s="27" t="str">
        <f t="shared" si="800"/>
        <v>(火)</v>
      </c>
      <c r="C7342" s="34">
        <v>0.875</v>
      </c>
      <c r="D7342" s="16" t="s">
        <v>18</v>
      </c>
      <c r="E7342" s="35">
        <v>0.89583333333333304</v>
      </c>
      <c r="F7342" s="50">
        <f>IF(COUNTIF('リスト（不使用）'!$A$5:$A$6,単年カーブ!$A$1),"希望数量入力ください",'単年（2027年度）'!$E$12*単年カーブ!$R$3+'単年（2027年度）'!$E$12*(1-単年カーブ!$R$3)*単年カーブ!Q7342)</f>
        <v>0</v>
      </c>
      <c r="G7342" s="47">
        <f t="shared" si="801"/>
        <v>0</v>
      </c>
      <c r="M7342">
        <f t="shared" si="802"/>
        <v>8</v>
      </c>
      <c r="N7342">
        <f>IF(OR(WEEKDAY(A7342)=1,WEEKDAY(A7342)=7,COUNTIF('2027祝日等（不使用）'!$A$1:$A$20,単年カーブ!A7342)=1),0,1)</f>
        <v>1</v>
      </c>
      <c r="O7342">
        <f t="shared" si="799"/>
        <v>43</v>
      </c>
      <c r="P7342">
        <f t="shared" si="803"/>
        <v>0</v>
      </c>
      <c r="Q7342">
        <f t="shared" si="804"/>
        <v>0</v>
      </c>
    </row>
    <row r="7343" spans="1:17" ht="19.5" x14ac:dyDescent="0.4">
      <c r="A7343" s="33">
        <f t="shared" si="798"/>
        <v>46630</v>
      </c>
      <c r="B7343" s="27" t="str">
        <f t="shared" si="800"/>
        <v>(火)</v>
      </c>
      <c r="C7343" s="34">
        <v>0.89583333333333304</v>
      </c>
      <c r="D7343" s="16" t="s">
        <v>18</v>
      </c>
      <c r="E7343" s="35">
        <v>0.91666666666666696</v>
      </c>
      <c r="F7343" s="50">
        <f>IF(COUNTIF('リスト（不使用）'!$A$5:$A$6,単年カーブ!$A$1),"希望数量入力ください",'単年（2027年度）'!$E$12*単年カーブ!$R$3+'単年（2027年度）'!$E$12*(1-単年カーブ!$R$3)*単年カーブ!Q7343)</f>
        <v>0</v>
      </c>
      <c r="G7343" s="47">
        <f t="shared" si="801"/>
        <v>0</v>
      </c>
      <c r="M7343">
        <f t="shared" si="802"/>
        <v>8</v>
      </c>
      <c r="N7343">
        <f>IF(OR(WEEKDAY(A7343)=1,WEEKDAY(A7343)=7,COUNTIF('2027祝日等（不使用）'!$A$1:$A$20,単年カーブ!A7343)=1),0,1)</f>
        <v>1</v>
      </c>
      <c r="O7343">
        <f t="shared" si="799"/>
        <v>44</v>
      </c>
      <c r="P7343">
        <f t="shared" si="803"/>
        <v>0</v>
      </c>
      <c r="Q7343">
        <f t="shared" si="804"/>
        <v>0</v>
      </c>
    </row>
    <row r="7344" spans="1:17" ht="19.5" x14ac:dyDescent="0.4">
      <c r="A7344" s="33">
        <f t="shared" si="798"/>
        <v>46630</v>
      </c>
      <c r="B7344" s="27" t="str">
        <f t="shared" si="800"/>
        <v>(火)</v>
      </c>
      <c r="C7344" s="34">
        <v>0.91666666666666696</v>
      </c>
      <c r="D7344" s="16" t="s">
        <v>18</v>
      </c>
      <c r="E7344" s="35">
        <v>0.9375</v>
      </c>
      <c r="F7344" s="50">
        <f>IF(COUNTIF('リスト（不使用）'!$A$5:$A$6,単年カーブ!$A$1),"希望数量入力ください",'単年（2027年度）'!$E$12*単年カーブ!$R$3+'単年（2027年度）'!$E$12*(1-単年カーブ!$R$3)*単年カーブ!Q7344)</f>
        <v>0</v>
      </c>
      <c r="G7344" s="47">
        <f t="shared" si="801"/>
        <v>0</v>
      </c>
      <c r="M7344">
        <f t="shared" si="802"/>
        <v>8</v>
      </c>
      <c r="N7344">
        <f>IF(OR(WEEKDAY(A7344)=1,WEEKDAY(A7344)=7,COUNTIF('2027祝日等（不使用）'!$A$1:$A$20,単年カーブ!A7344)=1),0,1)</f>
        <v>1</v>
      </c>
      <c r="O7344">
        <f t="shared" si="799"/>
        <v>45</v>
      </c>
      <c r="P7344">
        <f t="shared" si="803"/>
        <v>0</v>
      </c>
      <c r="Q7344">
        <f t="shared" si="804"/>
        <v>0</v>
      </c>
    </row>
    <row r="7345" spans="1:17" ht="19.5" x14ac:dyDescent="0.4">
      <c r="A7345" s="33">
        <f t="shared" si="798"/>
        <v>46630</v>
      </c>
      <c r="B7345" s="27" t="str">
        <f t="shared" si="800"/>
        <v>(火)</v>
      </c>
      <c r="C7345" s="34">
        <v>0.9375</v>
      </c>
      <c r="D7345" s="16" t="s">
        <v>18</v>
      </c>
      <c r="E7345" s="35">
        <v>0.95833333333333304</v>
      </c>
      <c r="F7345" s="50">
        <f>IF(COUNTIF('リスト（不使用）'!$A$5:$A$6,単年カーブ!$A$1),"希望数量入力ください",'単年（2027年度）'!$E$12*単年カーブ!$R$3+'単年（2027年度）'!$E$12*(1-単年カーブ!$R$3)*単年カーブ!Q7345)</f>
        <v>0</v>
      </c>
      <c r="G7345" s="47">
        <f t="shared" si="801"/>
        <v>0</v>
      </c>
      <c r="M7345">
        <f t="shared" si="802"/>
        <v>8</v>
      </c>
      <c r="N7345">
        <f>IF(OR(WEEKDAY(A7345)=1,WEEKDAY(A7345)=7,COUNTIF('2027祝日等（不使用）'!$A$1:$A$20,単年カーブ!A7345)=1),0,1)</f>
        <v>1</v>
      </c>
      <c r="O7345">
        <f t="shared" si="799"/>
        <v>46</v>
      </c>
      <c r="P7345">
        <f t="shared" si="803"/>
        <v>0</v>
      </c>
      <c r="Q7345">
        <f t="shared" si="804"/>
        <v>0</v>
      </c>
    </row>
    <row r="7346" spans="1:17" ht="19.5" x14ac:dyDescent="0.4">
      <c r="A7346" s="33">
        <f t="shared" si="798"/>
        <v>46630</v>
      </c>
      <c r="B7346" s="27" t="str">
        <f t="shared" si="800"/>
        <v>(火)</v>
      </c>
      <c r="C7346" s="34">
        <v>0.95833333333333304</v>
      </c>
      <c r="D7346" s="16" t="s">
        <v>18</v>
      </c>
      <c r="E7346" s="35">
        <v>0.97916666666666696</v>
      </c>
      <c r="F7346" s="50">
        <f>IF(COUNTIF('リスト（不使用）'!$A$5:$A$6,単年カーブ!$A$1),"希望数量入力ください",'単年（2027年度）'!$E$12*単年カーブ!$R$3+'単年（2027年度）'!$E$12*(1-単年カーブ!$R$3)*単年カーブ!Q7346)</f>
        <v>0</v>
      </c>
      <c r="G7346" s="47">
        <f t="shared" si="801"/>
        <v>0</v>
      </c>
      <c r="M7346">
        <f t="shared" si="802"/>
        <v>8</v>
      </c>
      <c r="N7346">
        <f>IF(OR(WEEKDAY(A7346)=1,WEEKDAY(A7346)=7,COUNTIF('2027祝日等（不使用）'!$A$1:$A$20,単年カーブ!A7346)=1),0,1)</f>
        <v>1</v>
      </c>
      <c r="O7346">
        <f t="shared" si="799"/>
        <v>47</v>
      </c>
      <c r="P7346">
        <f t="shared" si="803"/>
        <v>0</v>
      </c>
      <c r="Q7346">
        <f t="shared" si="804"/>
        <v>0</v>
      </c>
    </row>
    <row r="7347" spans="1:17" ht="19.5" x14ac:dyDescent="0.4">
      <c r="A7347" s="33">
        <f t="shared" si="798"/>
        <v>46630</v>
      </c>
      <c r="B7347" s="27" t="str">
        <f t="shared" si="800"/>
        <v>(火)</v>
      </c>
      <c r="C7347" s="34">
        <v>0.97916666666666696</v>
      </c>
      <c r="D7347" s="16" t="s">
        <v>18</v>
      </c>
      <c r="E7347" s="35" t="s">
        <v>17</v>
      </c>
      <c r="F7347" s="50">
        <f>IF(COUNTIF('リスト（不使用）'!$A$5:$A$6,単年カーブ!$A$1),"希望数量入力ください",'単年（2027年度）'!$E$12*単年カーブ!$R$3+'単年（2027年度）'!$E$12*(1-単年カーブ!$R$3)*単年カーブ!Q7347)</f>
        <v>0</v>
      </c>
      <c r="G7347" s="47">
        <f t="shared" si="801"/>
        <v>0</v>
      </c>
      <c r="M7347">
        <f t="shared" si="802"/>
        <v>8</v>
      </c>
      <c r="N7347">
        <f>IF(OR(WEEKDAY(A7347)=1,WEEKDAY(A7347)=7,COUNTIF('2027祝日等（不使用）'!$A$1:$A$20,単年カーブ!A7347)=1),0,1)</f>
        <v>1</v>
      </c>
      <c r="O7347">
        <f t="shared" si="799"/>
        <v>48</v>
      </c>
      <c r="P7347">
        <f t="shared" si="803"/>
        <v>0</v>
      </c>
      <c r="Q7347">
        <f t="shared" si="804"/>
        <v>0</v>
      </c>
    </row>
    <row r="7348" spans="1:17" ht="19.5" x14ac:dyDescent="0.4">
      <c r="A7348" s="33">
        <f t="shared" ref="A7348:A7411" si="805">A7300+1</f>
        <v>46631</v>
      </c>
      <c r="B7348" s="27" t="str">
        <f t="shared" si="800"/>
        <v>(水)</v>
      </c>
      <c r="C7348" s="34">
        <v>0</v>
      </c>
      <c r="D7348" s="16" t="s">
        <v>18</v>
      </c>
      <c r="E7348" s="35">
        <v>2.0833333333333332E-2</v>
      </c>
      <c r="F7348" s="50">
        <f>IF(COUNTIF('リスト（不使用）'!$A$5:$A$6,単年カーブ!$A$1),"希望数量入力ください",'単年（2027年度）'!$E$12*単年カーブ!$R$3+'単年（2027年度）'!$E$12*(1-単年カーブ!$R$3)*単年カーブ!Q7348)</f>
        <v>0</v>
      </c>
      <c r="G7348" s="47">
        <f t="shared" si="801"/>
        <v>0</v>
      </c>
      <c r="M7348">
        <f t="shared" si="802"/>
        <v>9</v>
      </c>
      <c r="N7348">
        <f>IF(OR(WEEKDAY(A7348)=1,WEEKDAY(A7348)=7,COUNTIF('2027祝日等（不使用）'!$A$1:$A$20,単年カーブ!A7348)=1),0,1)</f>
        <v>1</v>
      </c>
      <c r="O7348">
        <f t="shared" ref="O7348:O7411" si="806">O7300</f>
        <v>1</v>
      </c>
      <c r="P7348">
        <f t="shared" si="803"/>
        <v>0</v>
      </c>
      <c r="Q7348">
        <f t="shared" si="804"/>
        <v>0</v>
      </c>
    </row>
    <row r="7349" spans="1:17" ht="19.5" x14ac:dyDescent="0.4">
      <c r="A7349" s="33">
        <f t="shared" si="805"/>
        <v>46631</v>
      </c>
      <c r="B7349" s="27" t="str">
        <f t="shared" si="800"/>
        <v>(水)</v>
      </c>
      <c r="C7349" s="34">
        <v>2.0833333333333332E-2</v>
      </c>
      <c r="D7349" s="16" t="s">
        <v>18</v>
      </c>
      <c r="E7349" s="35">
        <v>4.1666666666666664E-2</v>
      </c>
      <c r="F7349" s="50">
        <f>IF(COUNTIF('リスト（不使用）'!$A$5:$A$6,単年カーブ!$A$1),"希望数量入力ください",'単年（2027年度）'!$E$12*単年カーブ!$R$3+'単年（2027年度）'!$E$12*(1-単年カーブ!$R$3)*単年カーブ!Q7349)</f>
        <v>0</v>
      </c>
      <c r="G7349" s="47">
        <f t="shared" si="801"/>
        <v>0</v>
      </c>
      <c r="M7349">
        <f t="shared" si="802"/>
        <v>9</v>
      </c>
      <c r="N7349">
        <f>IF(OR(WEEKDAY(A7349)=1,WEEKDAY(A7349)=7,COUNTIF('2027祝日等（不使用）'!$A$1:$A$20,単年カーブ!A7349)=1),0,1)</f>
        <v>1</v>
      </c>
      <c r="O7349">
        <f t="shared" si="806"/>
        <v>2</v>
      </c>
      <c r="P7349">
        <f t="shared" si="803"/>
        <v>0</v>
      </c>
      <c r="Q7349">
        <f t="shared" si="804"/>
        <v>0</v>
      </c>
    </row>
    <row r="7350" spans="1:17" ht="19.5" x14ac:dyDescent="0.4">
      <c r="A7350" s="33">
        <f t="shared" si="805"/>
        <v>46631</v>
      </c>
      <c r="B7350" s="27" t="str">
        <f t="shared" si="800"/>
        <v>(水)</v>
      </c>
      <c r="C7350" s="34">
        <v>4.1666666666666664E-2</v>
      </c>
      <c r="D7350" s="16" t="s">
        <v>18</v>
      </c>
      <c r="E7350" s="35">
        <v>6.25E-2</v>
      </c>
      <c r="F7350" s="50">
        <f>IF(COUNTIF('リスト（不使用）'!$A$5:$A$6,単年カーブ!$A$1),"希望数量入力ください",'単年（2027年度）'!$E$12*単年カーブ!$R$3+'単年（2027年度）'!$E$12*(1-単年カーブ!$R$3)*単年カーブ!Q7350)</f>
        <v>0</v>
      </c>
      <c r="G7350" s="47">
        <f t="shared" si="801"/>
        <v>0</v>
      </c>
      <c r="M7350">
        <f t="shared" si="802"/>
        <v>9</v>
      </c>
      <c r="N7350">
        <f>IF(OR(WEEKDAY(A7350)=1,WEEKDAY(A7350)=7,COUNTIF('2027祝日等（不使用）'!$A$1:$A$20,単年カーブ!A7350)=1),0,1)</f>
        <v>1</v>
      </c>
      <c r="O7350">
        <f t="shared" si="806"/>
        <v>3</v>
      </c>
      <c r="P7350">
        <f t="shared" si="803"/>
        <v>0</v>
      </c>
      <c r="Q7350">
        <f t="shared" si="804"/>
        <v>0</v>
      </c>
    </row>
    <row r="7351" spans="1:17" ht="19.5" x14ac:dyDescent="0.4">
      <c r="A7351" s="33">
        <f t="shared" si="805"/>
        <v>46631</v>
      </c>
      <c r="B7351" s="27" t="str">
        <f t="shared" si="800"/>
        <v>(水)</v>
      </c>
      <c r="C7351" s="34">
        <v>6.25E-2</v>
      </c>
      <c r="D7351" s="16" t="s">
        <v>18</v>
      </c>
      <c r="E7351" s="35">
        <v>8.3333333333333301E-2</v>
      </c>
      <c r="F7351" s="50">
        <f>IF(COUNTIF('リスト（不使用）'!$A$5:$A$6,単年カーブ!$A$1),"希望数量入力ください",'単年（2027年度）'!$E$12*単年カーブ!$R$3+'単年（2027年度）'!$E$12*(1-単年カーブ!$R$3)*単年カーブ!Q7351)</f>
        <v>0</v>
      </c>
      <c r="G7351" s="47">
        <f t="shared" si="801"/>
        <v>0</v>
      </c>
      <c r="M7351">
        <f t="shared" si="802"/>
        <v>9</v>
      </c>
      <c r="N7351">
        <f>IF(OR(WEEKDAY(A7351)=1,WEEKDAY(A7351)=7,COUNTIF('2027祝日等（不使用）'!$A$1:$A$20,単年カーブ!A7351)=1),0,1)</f>
        <v>1</v>
      </c>
      <c r="O7351">
        <f t="shared" si="806"/>
        <v>4</v>
      </c>
      <c r="P7351">
        <f t="shared" si="803"/>
        <v>0</v>
      </c>
      <c r="Q7351">
        <f t="shared" si="804"/>
        <v>0</v>
      </c>
    </row>
    <row r="7352" spans="1:17" ht="19.5" x14ac:dyDescent="0.4">
      <c r="A7352" s="33">
        <f t="shared" si="805"/>
        <v>46631</v>
      </c>
      <c r="B7352" s="27" t="str">
        <f t="shared" si="800"/>
        <v>(水)</v>
      </c>
      <c r="C7352" s="34">
        <v>8.3333333333333301E-2</v>
      </c>
      <c r="D7352" s="16" t="s">
        <v>18</v>
      </c>
      <c r="E7352" s="35">
        <v>0.104166666666667</v>
      </c>
      <c r="F7352" s="50">
        <f>IF(COUNTIF('リスト（不使用）'!$A$5:$A$6,単年カーブ!$A$1),"希望数量入力ください",'単年（2027年度）'!$E$12*単年カーブ!$R$3+'単年（2027年度）'!$E$12*(1-単年カーブ!$R$3)*単年カーブ!Q7352)</f>
        <v>0</v>
      </c>
      <c r="G7352" s="47">
        <f t="shared" si="801"/>
        <v>0</v>
      </c>
      <c r="M7352">
        <f t="shared" si="802"/>
        <v>9</v>
      </c>
      <c r="N7352">
        <f>IF(OR(WEEKDAY(A7352)=1,WEEKDAY(A7352)=7,COUNTIF('2027祝日等（不使用）'!$A$1:$A$20,単年カーブ!A7352)=1),0,1)</f>
        <v>1</v>
      </c>
      <c r="O7352">
        <f t="shared" si="806"/>
        <v>5</v>
      </c>
      <c r="P7352">
        <f t="shared" si="803"/>
        <v>0</v>
      </c>
      <c r="Q7352">
        <f t="shared" si="804"/>
        <v>0</v>
      </c>
    </row>
    <row r="7353" spans="1:17" ht="19.5" x14ac:dyDescent="0.4">
      <c r="A7353" s="33">
        <f t="shared" si="805"/>
        <v>46631</v>
      </c>
      <c r="B7353" s="27" t="str">
        <f t="shared" si="800"/>
        <v>(水)</v>
      </c>
      <c r="C7353" s="34">
        <v>0.104166666666667</v>
      </c>
      <c r="D7353" s="16" t="s">
        <v>18</v>
      </c>
      <c r="E7353" s="35">
        <v>0.125</v>
      </c>
      <c r="F7353" s="50">
        <f>IF(COUNTIF('リスト（不使用）'!$A$5:$A$6,単年カーブ!$A$1),"希望数量入力ください",'単年（2027年度）'!$E$12*単年カーブ!$R$3+'単年（2027年度）'!$E$12*(1-単年カーブ!$R$3)*単年カーブ!Q7353)</f>
        <v>0</v>
      </c>
      <c r="G7353" s="47">
        <f t="shared" si="801"/>
        <v>0</v>
      </c>
      <c r="M7353">
        <f t="shared" si="802"/>
        <v>9</v>
      </c>
      <c r="N7353">
        <f>IF(OR(WEEKDAY(A7353)=1,WEEKDAY(A7353)=7,COUNTIF('2027祝日等（不使用）'!$A$1:$A$20,単年カーブ!A7353)=1),0,1)</f>
        <v>1</v>
      </c>
      <c r="O7353">
        <f t="shared" si="806"/>
        <v>6</v>
      </c>
      <c r="P7353">
        <f t="shared" si="803"/>
        <v>0</v>
      </c>
      <c r="Q7353">
        <f t="shared" si="804"/>
        <v>0</v>
      </c>
    </row>
    <row r="7354" spans="1:17" ht="19.5" x14ac:dyDescent="0.4">
      <c r="A7354" s="33">
        <f t="shared" si="805"/>
        <v>46631</v>
      </c>
      <c r="B7354" s="27" t="str">
        <f t="shared" si="800"/>
        <v>(水)</v>
      </c>
      <c r="C7354" s="34">
        <v>0.125</v>
      </c>
      <c r="D7354" s="16" t="s">
        <v>18</v>
      </c>
      <c r="E7354" s="35">
        <v>0.14583333333333301</v>
      </c>
      <c r="F7354" s="50">
        <f>IF(COUNTIF('リスト（不使用）'!$A$5:$A$6,単年カーブ!$A$1),"希望数量入力ください",'単年（2027年度）'!$E$12*単年カーブ!$R$3+'単年（2027年度）'!$E$12*(1-単年カーブ!$R$3)*単年カーブ!Q7354)</f>
        <v>0</v>
      </c>
      <c r="G7354" s="47">
        <f t="shared" si="801"/>
        <v>0</v>
      </c>
      <c r="M7354">
        <f t="shared" si="802"/>
        <v>9</v>
      </c>
      <c r="N7354">
        <f>IF(OR(WEEKDAY(A7354)=1,WEEKDAY(A7354)=7,COUNTIF('2027祝日等（不使用）'!$A$1:$A$20,単年カーブ!A7354)=1),0,1)</f>
        <v>1</v>
      </c>
      <c r="O7354">
        <f t="shared" si="806"/>
        <v>7</v>
      </c>
      <c r="P7354">
        <f t="shared" si="803"/>
        <v>0</v>
      </c>
      <c r="Q7354">
        <f t="shared" si="804"/>
        <v>0</v>
      </c>
    </row>
    <row r="7355" spans="1:17" ht="19.5" x14ac:dyDescent="0.4">
      <c r="A7355" s="33">
        <f t="shared" si="805"/>
        <v>46631</v>
      </c>
      <c r="B7355" s="27" t="str">
        <f t="shared" si="800"/>
        <v>(水)</v>
      </c>
      <c r="C7355" s="34">
        <v>0.14583333333333301</v>
      </c>
      <c r="D7355" s="16" t="s">
        <v>18</v>
      </c>
      <c r="E7355" s="35">
        <v>0.16666666666666699</v>
      </c>
      <c r="F7355" s="50">
        <f>IF(COUNTIF('リスト（不使用）'!$A$5:$A$6,単年カーブ!$A$1),"希望数量入力ください",'単年（2027年度）'!$E$12*単年カーブ!$R$3+'単年（2027年度）'!$E$12*(1-単年カーブ!$R$3)*単年カーブ!Q7355)</f>
        <v>0</v>
      </c>
      <c r="G7355" s="47">
        <f t="shared" si="801"/>
        <v>0</v>
      </c>
      <c r="M7355">
        <f t="shared" si="802"/>
        <v>9</v>
      </c>
      <c r="N7355">
        <f>IF(OR(WEEKDAY(A7355)=1,WEEKDAY(A7355)=7,COUNTIF('2027祝日等（不使用）'!$A$1:$A$20,単年カーブ!A7355)=1),0,1)</f>
        <v>1</v>
      </c>
      <c r="O7355">
        <f t="shared" si="806"/>
        <v>8</v>
      </c>
      <c r="P7355">
        <f t="shared" si="803"/>
        <v>0</v>
      </c>
      <c r="Q7355">
        <f t="shared" si="804"/>
        <v>0</v>
      </c>
    </row>
    <row r="7356" spans="1:17" ht="19.5" x14ac:dyDescent="0.4">
      <c r="A7356" s="33">
        <f t="shared" si="805"/>
        <v>46631</v>
      </c>
      <c r="B7356" s="27" t="str">
        <f t="shared" si="800"/>
        <v>(水)</v>
      </c>
      <c r="C7356" s="34">
        <v>0.16666666666666699</v>
      </c>
      <c r="D7356" s="16" t="s">
        <v>18</v>
      </c>
      <c r="E7356" s="35">
        <v>0.1875</v>
      </c>
      <c r="F7356" s="50">
        <f>IF(COUNTIF('リスト（不使用）'!$A$5:$A$6,単年カーブ!$A$1),"希望数量入力ください",'単年（2027年度）'!$E$12*単年カーブ!$R$3+'単年（2027年度）'!$E$12*(1-単年カーブ!$R$3)*単年カーブ!Q7356)</f>
        <v>0</v>
      </c>
      <c r="G7356" s="47">
        <f t="shared" si="801"/>
        <v>0</v>
      </c>
      <c r="M7356">
        <f t="shared" si="802"/>
        <v>9</v>
      </c>
      <c r="N7356">
        <f>IF(OR(WEEKDAY(A7356)=1,WEEKDAY(A7356)=7,COUNTIF('2027祝日等（不使用）'!$A$1:$A$20,単年カーブ!A7356)=1),0,1)</f>
        <v>1</v>
      </c>
      <c r="O7356">
        <f t="shared" si="806"/>
        <v>9</v>
      </c>
      <c r="P7356">
        <f t="shared" si="803"/>
        <v>0</v>
      </c>
      <c r="Q7356">
        <f t="shared" si="804"/>
        <v>0</v>
      </c>
    </row>
    <row r="7357" spans="1:17" ht="19.5" x14ac:dyDescent="0.4">
      <c r="A7357" s="33">
        <f t="shared" si="805"/>
        <v>46631</v>
      </c>
      <c r="B7357" s="27" t="str">
        <f t="shared" si="800"/>
        <v>(水)</v>
      </c>
      <c r="C7357" s="34">
        <v>0.1875</v>
      </c>
      <c r="D7357" s="16" t="s">
        <v>18</v>
      </c>
      <c r="E7357" s="35">
        <v>0.20833333333333301</v>
      </c>
      <c r="F7357" s="50">
        <f>IF(COUNTIF('リスト（不使用）'!$A$5:$A$6,単年カーブ!$A$1),"希望数量入力ください",'単年（2027年度）'!$E$12*単年カーブ!$R$3+'単年（2027年度）'!$E$12*(1-単年カーブ!$R$3)*単年カーブ!Q7357)</f>
        <v>0</v>
      </c>
      <c r="G7357" s="47">
        <f t="shared" si="801"/>
        <v>0</v>
      </c>
      <c r="M7357">
        <f t="shared" si="802"/>
        <v>9</v>
      </c>
      <c r="N7357">
        <f>IF(OR(WEEKDAY(A7357)=1,WEEKDAY(A7357)=7,COUNTIF('2027祝日等（不使用）'!$A$1:$A$20,単年カーブ!A7357)=1),0,1)</f>
        <v>1</v>
      </c>
      <c r="O7357">
        <f t="shared" si="806"/>
        <v>10</v>
      </c>
      <c r="P7357">
        <f t="shared" si="803"/>
        <v>0</v>
      </c>
      <c r="Q7357">
        <f t="shared" si="804"/>
        <v>0</v>
      </c>
    </row>
    <row r="7358" spans="1:17" ht="19.5" x14ac:dyDescent="0.4">
      <c r="A7358" s="33">
        <f t="shared" si="805"/>
        <v>46631</v>
      </c>
      <c r="B7358" s="27" t="str">
        <f t="shared" si="800"/>
        <v>(水)</v>
      </c>
      <c r="C7358" s="34">
        <v>0.20833333333333301</v>
      </c>
      <c r="D7358" s="16" t="s">
        <v>18</v>
      </c>
      <c r="E7358" s="35">
        <v>0.22916666666666699</v>
      </c>
      <c r="F7358" s="50">
        <f>IF(COUNTIF('リスト（不使用）'!$A$5:$A$6,単年カーブ!$A$1),"希望数量入力ください",'単年（2027年度）'!$E$12*単年カーブ!$R$3+'単年（2027年度）'!$E$12*(1-単年カーブ!$R$3)*単年カーブ!Q7358)</f>
        <v>0</v>
      </c>
      <c r="G7358" s="47">
        <f t="shared" si="801"/>
        <v>0</v>
      </c>
      <c r="M7358">
        <f t="shared" si="802"/>
        <v>9</v>
      </c>
      <c r="N7358">
        <f>IF(OR(WEEKDAY(A7358)=1,WEEKDAY(A7358)=7,COUNTIF('2027祝日等（不使用）'!$A$1:$A$20,単年カーブ!A7358)=1),0,1)</f>
        <v>1</v>
      </c>
      <c r="O7358">
        <f t="shared" si="806"/>
        <v>11</v>
      </c>
      <c r="P7358">
        <f t="shared" si="803"/>
        <v>0</v>
      </c>
      <c r="Q7358">
        <f t="shared" si="804"/>
        <v>0</v>
      </c>
    </row>
    <row r="7359" spans="1:17" ht="19.5" x14ac:dyDescent="0.4">
      <c r="A7359" s="33">
        <f t="shared" si="805"/>
        <v>46631</v>
      </c>
      <c r="B7359" s="27" t="str">
        <f t="shared" si="800"/>
        <v>(水)</v>
      </c>
      <c r="C7359" s="34">
        <v>0.22916666666666699</v>
      </c>
      <c r="D7359" s="16" t="s">
        <v>18</v>
      </c>
      <c r="E7359" s="35">
        <v>0.25</v>
      </c>
      <c r="F7359" s="50">
        <f>IF(COUNTIF('リスト（不使用）'!$A$5:$A$6,単年カーブ!$A$1),"希望数量入力ください",'単年（2027年度）'!$E$12*単年カーブ!$R$3+'単年（2027年度）'!$E$12*(1-単年カーブ!$R$3)*単年カーブ!Q7359)</f>
        <v>0</v>
      </c>
      <c r="G7359" s="47">
        <f t="shared" si="801"/>
        <v>0</v>
      </c>
      <c r="M7359">
        <f t="shared" si="802"/>
        <v>9</v>
      </c>
      <c r="N7359">
        <f>IF(OR(WEEKDAY(A7359)=1,WEEKDAY(A7359)=7,COUNTIF('2027祝日等（不使用）'!$A$1:$A$20,単年カーブ!A7359)=1),0,1)</f>
        <v>1</v>
      </c>
      <c r="O7359">
        <f t="shared" si="806"/>
        <v>12</v>
      </c>
      <c r="P7359">
        <f t="shared" si="803"/>
        <v>0</v>
      </c>
      <c r="Q7359">
        <f t="shared" si="804"/>
        <v>0</v>
      </c>
    </row>
    <row r="7360" spans="1:17" ht="19.5" x14ac:dyDescent="0.4">
      <c r="A7360" s="33">
        <f t="shared" si="805"/>
        <v>46631</v>
      </c>
      <c r="B7360" s="27" t="str">
        <f t="shared" si="800"/>
        <v>(水)</v>
      </c>
      <c r="C7360" s="34">
        <v>0.25</v>
      </c>
      <c r="D7360" s="16" t="s">
        <v>18</v>
      </c>
      <c r="E7360" s="35">
        <v>0.27083333333333298</v>
      </c>
      <c r="F7360" s="50">
        <f>IF(COUNTIF('リスト（不使用）'!$A$5:$A$6,単年カーブ!$A$1),"希望数量入力ください",'単年（2027年度）'!$E$12*単年カーブ!$R$3+'単年（2027年度）'!$E$12*(1-単年カーブ!$R$3)*単年カーブ!Q7360)</f>
        <v>0</v>
      </c>
      <c r="G7360" s="47">
        <f t="shared" si="801"/>
        <v>0</v>
      </c>
      <c r="M7360">
        <f t="shared" si="802"/>
        <v>9</v>
      </c>
      <c r="N7360">
        <f>IF(OR(WEEKDAY(A7360)=1,WEEKDAY(A7360)=7,COUNTIF('2027祝日等（不使用）'!$A$1:$A$20,単年カーブ!A7360)=1),0,1)</f>
        <v>1</v>
      </c>
      <c r="O7360">
        <f t="shared" si="806"/>
        <v>13</v>
      </c>
      <c r="P7360">
        <f t="shared" si="803"/>
        <v>0</v>
      </c>
      <c r="Q7360">
        <f t="shared" si="804"/>
        <v>0</v>
      </c>
    </row>
    <row r="7361" spans="1:17" ht="19.5" x14ac:dyDescent="0.4">
      <c r="A7361" s="33">
        <f t="shared" si="805"/>
        <v>46631</v>
      </c>
      <c r="B7361" s="27" t="str">
        <f t="shared" si="800"/>
        <v>(水)</v>
      </c>
      <c r="C7361" s="34">
        <v>0.27083333333333298</v>
      </c>
      <c r="D7361" s="16" t="s">
        <v>18</v>
      </c>
      <c r="E7361" s="35">
        <v>0.29166666666666702</v>
      </c>
      <c r="F7361" s="50">
        <f>IF(COUNTIF('リスト（不使用）'!$A$5:$A$6,単年カーブ!$A$1),"希望数量入力ください",'単年（2027年度）'!$E$12*単年カーブ!$R$3+'単年（2027年度）'!$E$12*(1-単年カーブ!$R$3)*単年カーブ!Q7361)</f>
        <v>0</v>
      </c>
      <c r="G7361" s="47">
        <f t="shared" si="801"/>
        <v>0</v>
      </c>
      <c r="M7361">
        <f t="shared" si="802"/>
        <v>9</v>
      </c>
      <c r="N7361">
        <f>IF(OR(WEEKDAY(A7361)=1,WEEKDAY(A7361)=7,COUNTIF('2027祝日等（不使用）'!$A$1:$A$20,単年カーブ!A7361)=1),0,1)</f>
        <v>1</v>
      </c>
      <c r="O7361">
        <f t="shared" si="806"/>
        <v>14</v>
      </c>
      <c r="P7361">
        <f t="shared" si="803"/>
        <v>0</v>
      </c>
      <c r="Q7361">
        <f t="shared" si="804"/>
        <v>0</v>
      </c>
    </row>
    <row r="7362" spans="1:17" ht="19.5" x14ac:dyDescent="0.4">
      <c r="A7362" s="33">
        <f t="shared" si="805"/>
        <v>46631</v>
      </c>
      <c r="B7362" s="27" t="str">
        <f t="shared" si="800"/>
        <v>(水)</v>
      </c>
      <c r="C7362" s="34">
        <v>0.29166666666666702</v>
      </c>
      <c r="D7362" s="16" t="s">
        <v>18</v>
      </c>
      <c r="E7362" s="35">
        <v>0.3125</v>
      </c>
      <c r="F7362" s="50">
        <f>IF(COUNTIF('リスト（不使用）'!$A$5:$A$6,単年カーブ!$A$1),"希望数量入力ください",'単年（2027年度）'!$E$12*単年カーブ!$R$3+'単年（2027年度）'!$E$12*(1-単年カーブ!$R$3)*単年カーブ!Q7362)</f>
        <v>0</v>
      </c>
      <c r="G7362" s="47">
        <f t="shared" si="801"/>
        <v>0</v>
      </c>
      <c r="M7362">
        <f t="shared" si="802"/>
        <v>9</v>
      </c>
      <c r="N7362">
        <f>IF(OR(WEEKDAY(A7362)=1,WEEKDAY(A7362)=7,COUNTIF('2027祝日等（不使用）'!$A$1:$A$20,単年カーブ!A7362)=1),0,1)</f>
        <v>1</v>
      </c>
      <c r="O7362">
        <f t="shared" si="806"/>
        <v>15</v>
      </c>
      <c r="P7362">
        <f t="shared" si="803"/>
        <v>0</v>
      </c>
      <c r="Q7362">
        <f t="shared" si="804"/>
        <v>0</v>
      </c>
    </row>
    <row r="7363" spans="1:17" ht="19.5" x14ac:dyDescent="0.4">
      <c r="A7363" s="33">
        <f t="shared" si="805"/>
        <v>46631</v>
      </c>
      <c r="B7363" s="27" t="str">
        <f t="shared" si="800"/>
        <v>(水)</v>
      </c>
      <c r="C7363" s="34">
        <v>0.3125</v>
      </c>
      <c r="D7363" s="16" t="s">
        <v>18</v>
      </c>
      <c r="E7363" s="35">
        <v>0.33333333333333298</v>
      </c>
      <c r="F7363" s="50">
        <f>IF(COUNTIF('リスト（不使用）'!$A$5:$A$6,単年カーブ!$A$1),"希望数量入力ください",'単年（2027年度）'!$E$12*単年カーブ!$R$3+'単年（2027年度）'!$E$12*(1-単年カーブ!$R$3)*単年カーブ!Q7363)</f>
        <v>0</v>
      </c>
      <c r="G7363" s="47">
        <f t="shared" si="801"/>
        <v>0</v>
      </c>
      <c r="M7363">
        <f t="shared" si="802"/>
        <v>9</v>
      </c>
      <c r="N7363">
        <f>IF(OR(WEEKDAY(A7363)=1,WEEKDAY(A7363)=7,COUNTIF('2027祝日等（不使用）'!$A$1:$A$20,単年カーブ!A7363)=1),0,1)</f>
        <v>1</v>
      </c>
      <c r="O7363">
        <f t="shared" si="806"/>
        <v>16</v>
      </c>
      <c r="P7363">
        <f t="shared" si="803"/>
        <v>0</v>
      </c>
      <c r="Q7363">
        <f t="shared" si="804"/>
        <v>0</v>
      </c>
    </row>
    <row r="7364" spans="1:17" ht="19.5" x14ac:dyDescent="0.4">
      <c r="A7364" s="33">
        <f t="shared" si="805"/>
        <v>46631</v>
      </c>
      <c r="B7364" s="27" t="str">
        <f t="shared" ref="B7364:B7427" si="807">TEXT(A7364,"(aaa)")</f>
        <v>(水)</v>
      </c>
      <c r="C7364" s="34">
        <v>0.33333333333333298</v>
      </c>
      <c r="D7364" s="16" t="s">
        <v>18</v>
      </c>
      <c r="E7364" s="35">
        <v>0.35416666666666702</v>
      </c>
      <c r="F7364" s="50">
        <f>IF(COUNTIF('リスト（不使用）'!$A$5:$A$6,単年カーブ!$A$1),"希望数量入力ください",'単年（2027年度）'!$E$12*単年カーブ!$R$3+'単年（2027年度）'!$E$12*(1-単年カーブ!$R$3)*単年カーブ!Q7364)</f>
        <v>0</v>
      </c>
      <c r="G7364" s="47">
        <f t="shared" ref="G7364:G7427" si="808">F7364/2</f>
        <v>0</v>
      </c>
      <c r="M7364">
        <f t="shared" ref="M7364:M7427" si="809">MONTH(A7364)</f>
        <v>9</v>
      </c>
      <c r="N7364">
        <f>IF(OR(WEEKDAY(A7364)=1,WEEKDAY(A7364)=7,COUNTIF('2027祝日等（不使用）'!$A$1:$A$20,単年カーブ!A7364)=1),0,1)</f>
        <v>1</v>
      </c>
      <c r="O7364">
        <f t="shared" si="806"/>
        <v>17</v>
      </c>
      <c r="P7364">
        <f t="shared" ref="P7364:P7427" si="810">IF(AND(O7364&gt;16,O7364&lt;41),1,0)</f>
        <v>1</v>
      </c>
      <c r="Q7364">
        <f t="shared" ref="Q7364:Q7427" si="811">P7364*N7364</f>
        <v>1</v>
      </c>
    </row>
    <row r="7365" spans="1:17" ht="19.5" x14ac:dyDescent="0.4">
      <c r="A7365" s="33">
        <f t="shared" si="805"/>
        <v>46631</v>
      </c>
      <c r="B7365" s="27" t="str">
        <f t="shared" si="807"/>
        <v>(水)</v>
      </c>
      <c r="C7365" s="34">
        <v>0.35416666666666702</v>
      </c>
      <c r="D7365" s="16" t="s">
        <v>18</v>
      </c>
      <c r="E7365" s="35">
        <v>0.375</v>
      </c>
      <c r="F7365" s="50">
        <f>IF(COUNTIF('リスト（不使用）'!$A$5:$A$6,単年カーブ!$A$1),"希望数量入力ください",'単年（2027年度）'!$E$12*単年カーブ!$R$3+'単年（2027年度）'!$E$12*(1-単年カーブ!$R$3)*単年カーブ!Q7365)</f>
        <v>0</v>
      </c>
      <c r="G7365" s="47">
        <f t="shared" si="808"/>
        <v>0</v>
      </c>
      <c r="M7365">
        <f t="shared" si="809"/>
        <v>9</v>
      </c>
      <c r="N7365">
        <f>IF(OR(WEEKDAY(A7365)=1,WEEKDAY(A7365)=7,COUNTIF('2027祝日等（不使用）'!$A$1:$A$20,単年カーブ!A7365)=1),0,1)</f>
        <v>1</v>
      </c>
      <c r="O7365">
        <f t="shared" si="806"/>
        <v>18</v>
      </c>
      <c r="P7365">
        <f t="shared" si="810"/>
        <v>1</v>
      </c>
      <c r="Q7365">
        <f t="shared" si="811"/>
        <v>1</v>
      </c>
    </row>
    <row r="7366" spans="1:17" ht="19.5" x14ac:dyDescent="0.4">
      <c r="A7366" s="33">
        <f t="shared" si="805"/>
        <v>46631</v>
      </c>
      <c r="B7366" s="27" t="str">
        <f t="shared" si="807"/>
        <v>(水)</v>
      </c>
      <c r="C7366" s="34">
        <v>0.375</v>
      </c>
      <c r="D7366" s="16" t="s">
        <v>18</v>
      </c>
      <c r="E7366" s="35">
        <v>0.39583333333333298</v>
      </c>
      <c r="F7366" s="50">
        <f>IF(COUNTIF('リスト（不使用）'!$A$5:$A$6,単年カーブ!$A$1),"希望数量入力ください",'単年（2027年度）'!$E$12*単年カーブ!$R$3+'単年（2027年度）'!$E$12*(1-単年カーブ!$R$3)*単年カーブ!Q7366)</f>
        <v>0</v>
      </c>
      <c r="G7366" s="47">
        <f t="shared" si="808"/>
        <v>0</v>
      </c>
      <c r="M7366">
        <f t="shared" si="809"/>
        <v>9</v>
      </c>
      <c r="N7366">
        <f>IF(OR(WEEKDAY(A7366)=1,WEEKDAY(A7366)=7,COUNTIF('2027祝日等（不使用）'!$A$1:$A$20,単年カーブ!A7366)=1),0,1)</f>
        <v>1</v>
      </c>
      <c r="O7366">
        <f t="shared" si="806"/>
        <v>19</v>
      </c>
      <c r="P7366">
        <f t="shared" si="810"/>
        <v>1</v>
      </c>
      <c r="Q7366">
        <f t="shared" si="811"/>
        <v>1</v>
      </c>
    </row>
    <row r="7367" spans="1:17" ht="19.5" x14ac:dyDescent="0.4">
      <c r="A7367" s="33">
        <f t="shared" si="805"/>
        <v>46631</v>
      </c>
      <c r="B7367" s="27" t="str">
        <f t="shared" si="807"/>
        <v>(水)</v>
      </c>
      <c r="C7367" s="34">
        <v>0.39583333333333298</v>
      </c>
      <c r="D7367" s="16" t="s">
        <v>18</v>
      </c>
      <c r="E7367" s="35">
        <v>0.41666666666666702</v>
      </c>
      <c r="F7367" s="50">
        <f>IF(COUNTIF('リスト（不使用）'!$A$5:$A$6,単年カーブ!$A$1),"希望数量入力ください",'単年（2027年度）'!$E$12*単年カーブ!$R$3+'単年（2027年度）'!$E$12*(1-単年カーブ!$R$3)*単年カーブ!Q7367)</f>
        <v>0</v>
      </c>
      <c r="G7367" s="47">
        <f t="shared" si="808"/>
        <v>0</v>
      </c>
      <c r="M7367">
        <f t="shared" si="809"/>
        <v>9</v>
      </c>
      <c r="N7367">
        <f>IF(OR(WEEKDAY(A7367)=1,WEEKDAY(A7367)=7,COUNTIF('2027祝日等（不使用）'!$A$1:$A$20,単年カーブ!A7367)=1),0,1)</f>
        <v>1</v>
      </c>
      <c r="O7367">
        <f t="shared" si="806"/>
        <v>20</v>
      </c>
      <c r="P7367">
        <f t="shared" si="810"/>
        <v>1</v>
      </c>
      <c r="Q7367">
        <f t="shared" si="811"/>
        <v>1</v>
      </c>
    </row>
    <row r="7368" spans="1:17" ht="19.5" x14ac:dyDescent="0.4">
      <c r="A7368" s="33">
        <f t="shared" si="805"/>
        <v>46631</v>
      </c>
      <c r="B7368" s="27" t="str">
        <f t="shared" si="807"/>
        <v>(水)</v>
      </c>
      <c r="C7368" s="34">
        <v>0.41666666666666702</v>
      </c>
      <c r="D7368" s="16" t="s">
        <v>18</v>
      </c>
      <c r="E7368" s="35">
        <v>0.4375</v>
      </c>
      <c r="F7368" s="50">
        <f>IF(COUNTIF('リスト（不使用）'!$A$5:$A$6,単年カーブ!$A$1),"希望数量入力ください",'単年（2027年度）'!$E$12*単年カーブ!$R$3+'単年（2027年度）'!$E$12*(1-単年カーブ!$R$3)*単年カーブ!Q7368)</f>
        <v>0</v>
      </c>
      <c r="G7368" s="47">
        <f t="shared" si="808"/>
        <v>0</v>
      </c>
      <c r="M7368">
        <f t="shared" si="809"/>
        <v>9</v>
      </c>
      <c r="N7368">
        <f>IF(OR(WEEKDAY(A7368)=1,WEEKDAY(A7368)=7,COUNTIF('2027祝日等（不使用）'!$A$1:$A$20,単年カーブ!A7368)=1),0,1)</f>
        <v>1</v>
      </c>
      <c r="O7368">
        <f t="shared" si="806"/>
        <v>21</v>
      </c>
      <c r="P7368">
        <f t="shared" si="810"/>
        <v>1</v>
      </c>
      <c r="Q7368">
        <f t="shared" si="811"/>
        <v>1</v>
      </c>
    </row>
    <row r="7369" spans="1:17" ht="19.5" x14ac:dyDescent="0.4">
      <c r="A7369" s="33">
        <f t="shared" si="805"/>
        <v>46631</v>
      </c>
      <c r="B7369" s="27" t="str">
        <f t="shared" si="807"/>
        <v>(水)</v>
      </c>
      <c r="C7369" s="34">
        <v>0.4375</v>
      </c>
      <c r="D7369" s="16" t="s">
        <v>18</v>
      </c>
      <c r="E7369" s="35">
        <v>0.45833333333333298</v>
      </c>
      <c r="F7369" s="50">
        <f>IF(COUNTIF('リスト（不使用）'!$A$5:$A$6,単年カーブ!$A$1),"希望数量入力ください",'単年（2027年度）'!$E$12*単年カーブ!$R$3+'単年（2027年度）'!$E$12*(1-単年カーブ!$R$3)*単年カーブ!Q7369)</f>
        <v>0</v>
      </c>
      <c r="G7369" s="47">
        <f t="shared" si="808"/>
        <v>0</v>
      </c>
      <c r="M7369">
        <f t="shared" si="809"/>
        <v>9</v>
      </c>
      <c r="N7369">
        <f>IF(OR(WEEKDAY(A7369)=1,WEEKDAY(A7369)=7,COUNTIF('2027祝日等（不使用）'!$A$1:$A$20,単年カーブ!A7369)=1),0,1)</f>
        <v>1</v>
      </c>
      <c r="O7369">
        <f t="shared" si="806"/>
        <v>22</v>
      </c>
      <c r="P7369">
        <f t="shared" si="810"/>
        <v>1</v>
      </c>
      <c r="Q7369">
        <f t="shared" si="811"/>
        <v>1</v>
      </c>
    </row>
    <row r="7370" spans="1:17" ht="19.5" x14ac:dyDescent="0.4">
      <c r="A7370" s="33">
        <f t="shared" si="805"/>
        <v>46631</v>
      </c>
      <c r="B7370" s="27" t="str">
        <f t="shared" si="807"/>
        <v>(水)</v>
      </c>
      <c r="C7370" s="34">
        <v>0.45833333333333298</v>
      </c>
      <c r="D7370" s="16" t="s">
        <v>18</v>
      </c>
      <c r="E7370" s="35">
        <v>0.47916666666666702</v>
      </c>
      <c r="F7370" s="50">
        <f>IF(COUNTIF('リスト（不使用）'!$A$5:$A$6,単年カーブ!$A$1),"希望数量入力ください",'単年（2027年度）'!$E$12*単年カーブ!$R$3+'単年（2027年度）'!$E$12*(1-単年カーブ!$R$3)*単年カーブ!Q7370)</f>
        <v>0</v>
      </c>
      <c r="G7370" s="47">
        <f t="shared" si="808"/>
        <v>0</v>
      </c>
      <c r="M7370">
        <f t="shared" si="809"/>
        <v>9</v>
      </c>
      <c r="N7370">
        <f>IF(OR(WEEKDAY(A7370)=1,WEEKDAY(A7370)=7,COUNTIF('2027祝日等（不使用）'!$A$1:$A$20,単年カーブ!A7370)=1),0,1)</f>
        <v>1</v>
      </c>
      <c r="O7370">
        <f t="shared" si="806"/>
        <v>23</v>
      </c>
      <c r="P7370">
        <f t="shared" si="810"/>
        <v>1</v>
      </c>
      <c r="Q7370">
        <f t="shared" si="811"/>
        <v>1</v>
      </c>
    </row>
    <row r="7371" spans="1:17" ht="19.5" x14ac:dyDescent="0.4">
      <c r="A7371" s="33">
        <f t="shared" si="805"/>
        <v>46631</v>
      </c>
      <c r="B7371" s="27" t="str">
        <f t="shared" si="807"/>
        <v>(水)</v>
      </c>
      <c r="C7371" s="34">
        <v>0.47916666666666702</v>
      </c>
      <c r="D7371" s="16" t="s">
        <v>18</v>
      </c>
      <c r="E7371" s="35">
        <v>0.5</v>
      </c>
      <c r="F7371" s="50">
        <f>IF(COUNTIF('リスト（不使用）'!$A$5:$A$6,単年カーブ!$A$1),"希望数量入力ください",'単年（2027年度）'!$E$12*単年カーブ!$R$3+'単年（2027年度）'!$E$12*(1-単年カーブ!$R$3)*単年カーブ!Q7371)</f>
        <v>0</v>
      </c>
      <c r="G7371" s="47">
        <f t="shared" si="808"/>
        <v>0</v>
      </c>
      <c r="M7371">
        <f t="shared" si="809"/>
        <v>9</v>
      </c>
      <c r="N7371">
        <f>IF(OR(WEEKDAY(A7371)=1,WEEKDAY(A7371)=7,COUNTIF('2027祝日等（不使用）'!$A$1:$A$20,単年カーブ!A7371)=1),0,1)</f>
        <v>1</v>
      </c>
      <c r="O7371">
        <f t="shared" si="806"/>
        <v>24</v>
      </c>
      <c r="P7371">
        <f t="shared" si="810"/>
        <v>1</v>
      </c>
      <c r="Q7371">
        <f t="shared" si="811"/>
        <v>1</v>
      </c>
    </row>
    <row r="7372" spans="1:17" ht="19.5" x14ac:dyDescent="0.4">
      <c r="A7372" s="33">
        <f t="shared" si="805"/>
        <v>46631</v>
      </c>
      <c r="B7372" s="27" t="str">
        <f t="shared" si="807"/>
        <v>(水)</v>
      </c>
      <c r="C7372" s="34">
        <v>0.5</v>
      </c>
      <c r="D7372" s="16" t="s">
        <v>18</v>
      </c>
      <c r="E7372" s="35">
        <v>0.52083333333333304</v>
      </c>
      <c r="F7372" s="50">
        <f>IF(COUNTIF('リスト（不使用）'!$A$5:$A$6,単年カーブ!$A$1),"希望数量入力ください",'単年（2027年度）'!$E$12*単年カーブ!$R$3+'単年（2027年度）'!$E$12*(1-単年カーブ!$R$3)*単年カーブ!Q7372)</f>
        <v>0</v>
      </c>
      <c r="G7372" s="47">
        <f t="shared" si="808"/>
        <v>0</v>
      </c>
      <c r="M7372">
        <f t="shared" si="809"/>
        <v>9</v>
      </c>
      <c r="N7372">
        <f>IF(OR(WEEKDAY(A7372)=1,WEEKDAY(A7372)=7,COUNTIF('2027祝日等（不使用）'!$A$1:$A$20,単年カーブ!A7372)=1),0,1)</f>
        <v>1</v>
      </c>
      <c r="O7372">
        <f t="shared" si="806"/>
        <v>25</v>
      </c>
      <c r="P7372">
        <f t="shared" si="810"/>
        <v>1</v>
      </c>
      <c r="Q7372">
        <f t="shared" si="811"/>
        <v>1</v>
      </c>
    </row>
    <row r="7373" spans="1:17" ht="19.5" x14ac:dyDescent="0.4">
      <c r="A7373" s="33">
        <f t="shared" si="805"/>
        <v>46631</v>
      </c>
      <c r="B7373" s="27" t="str">
        <f t="shared" si="807"/>
        <v>(水)</v>
      </c>
      <c r="C7373" s="34">
        <v>0.52083333333333304</v>
      </c>
      <c r="D7373" s="16" t="s">
        <v>18</v>
      </c>
      <c r="E7373" s="35">
        <v>0.54166666666666696</v>
      </c>
      <c r="F7373" s="50">
        <f>IF(COUNTIF('リスト（不使用）'!$A$5:$A$6,単年カーブ!$A$1),"希望数量入力ください",'単年（2027年度）'!$E$12*単年カーブ!$R$3+'単年（2027年度）'!$E$12*(1-単年カーブ!$R$3)*単年カーブ!Q7373)</f>
        <v>0</v>
      </c>
      <c r="G7373" s="47">
        <f t="shared" si="808"/>
        <v>0</v>
      </c>
      <c r="M7373">
        <f t="shared" si="809"/>
        <v>9</v>
      </c>
      <c r="N7373">
        <f>IF(OR(WEEKDAY(A7373)=1,WEEKDAY(A7373)=7,COUNTIF('2027祝日等（不使用）'!$A$1:$A$20,単年カーブ!A7373)=1),0,1)</f>
        <v>1</v>
      </c>
      <c r="O7373">
        <f t="shared" si="806"/>
        <v>26</v>
      </c>
      <c r="P7373">
        <f t="shared" si="810"/>
        <v>1</v>
      </c>
      <c r="Q7373">
        <f t="shared" si="811"/>
        <v>1</v>
      </c>
    </row>
    <row r="7374" spans="1:17" ht="19.5" x14ac:dyDescent="0.4">
      <c r="A7374" s="33">
        <f t="shared" si="805"/>
        <v>46631</v>
      </c>
      <c r="B7374" s="27" t="str">
        <f t="shared" si="807"/>
        <v>(水)</v>
      </c>
      <c r="C7374" s="34">
        <v>0.54166666666666696</v>
      </c>
      <c r="D7374" s="16" t="s">
        <v>18</v>
      </c>
      <c r="E7374" s="35">
        <v>0.5625</v>
      </c>
      <c r="F7374" s="50">
        <f>IF(COUNTIF('リスト（不使用）'!$A$5:$A$6,単年カーブ!$A$1),"希望数量入力ください",'単年（2027年度）'!$E$12*単年カーブ!$R$3+'単年（2027年度）'!$E$12*(1-単年カーブ!$R$3)*単年カーブ!Q7374)</f>
        <v>0</v>
      </c>
      <c r="G7374" s="47">
        <f t="shared" si="808"/>
        <v>0</v>
      </c>
      <c r="M7374">
        <f t="shared" si="809"/>
        <v>9</v>
      </c>
      <c r="N7374">
        <f>IF(OR(WEEKDAY(A7374)=1,WEEKDAY(A7374)=7,COUNTIF('2027祝日等（不使用）'!$A$1:$A$20,単年カーブ!A7374)=1),0,1)</f>
        <v>1</v>
      </c>
      <c r="O7374">
        <f t="shared" si="806"/>
        <v>27</v>
      </c>
      <c r="P7374">
        <f t="shared" si="810"/>
        <v>1</v>
      </c>
      <c r="Q7374">
        <f t="shared" si="811"/>
        <v>1</v>
      </c>
    </row>
    <row r="7375" spans="1:17" ht="19.5" x14ac:dyDescent="0.4">
      <c r="A7375" s="33">
        <f t="shared" si="805"/>
        <v>46631</v>
      </c>
      <c r="B7375" s="27" t="str">
        <f t="shared" si="807"/>
        <v>(水)</v>
      </c>
      <c r="C7375" s="34">
        <v>0.5625</v>
      </c>
      <c r="D7375" s="16" t="s">
        <v>18</v>
      </c>
      <c r="E7375" s="35">
        <v>0.58333333333333304</v>
      </c>
      <c r="F7375" s="50">
        <f>IF(COUNTIF('リスト（不使用）'!$A$5:$A$6,単年カーブ!$A$1),"希望数量入力ください",'単年（2027年度）'!$E$12*単年カーブ!$R$3+'単年（2027年度）'!$E$12*(1-単年カーブ!$R$3)*単年カーブ!Q7375)</f>
        <v>0</v>
      </c>
      <c r="G7375" s="47">
        <f t="shared" si="808"/>
        <v>0</v>
      </c>
      <c r="M7375">
        <f t="shared" si="809"/>
        <v>9</v>
      </c>
      <c r="N7375">
        <f>IF(OR(WEEKDAY(A7375)=1,WEEKDAY(A7375)=7,COUNTIF('2027祝日等（不使用）'!$A$1:$A$20,単年カーブ!A7375)=1),0,1)</f>
        <v>1</v>
      </c>
      <c r="O7375">
        <f t="shared" si="806"/>
        <v>28</v>
      </c>
      <c r="P7375">
        <f t="shared" si="810"/>
        <v>1</v>
      </c>
      <c r="Q7375">
        <f t="shared" si="811"/>
        <v>1</v>
      </c>
    </row>
    <row r="7376" spans="1:17" ht="19.5" x14ac:dyDescent="0.4">
      <c r="A7376" s="33">
        <f t="shared" si="805"/>
        <v>46631</v>
      </c>
      <c r="B7376" s="27" t="str">
        <f t="shared" si="807"/>
        <v>(水)</v>
      </c>
      <c r="C7376" s="34">
        <v>0.58333333333333304</v>
      </c>
      <c r="D7376" s="16" t="s">
        <v>18</v>
      </c>
      <c r="E7376" s="35">
        <v>0.60416666666666696</v>
      </c>
      <c r="F7376" s="50">
        <f>IF(COUNTIF('リスト（不使用）'!$A$5:$A$6,単年カーブ!$A$1),"希望数量入力ください",'単年（2027年度）'!$E$12*単年カーブ!$R$3+'単年（2027年度）'!$E$12*(1-単年カーブ!$R$3)*単年カーブ!Q7376)</f>
        <v>0</v>
      </c>
      <c r="G7376" s="47">
        <f t="shared" si="808"/>
        <v>0</v>
      </c>
      <c r="M7376">
        <f t="shared" si="809"/>
        <v>9</v>
      </c>
      <c r="N7376">
        <f>IF(OR(WEEKDAY(A7376)=1,WEEKDAY(A7376)=7,COUNTIF('2027祝日等（不使用）'!$A$1:$A$20,単年カーブ!A7376)=1),0,1)</f>
        <v>1</v>
      </c>
      <c r="O7376">
        <f t="shared" si="806"/>
        <v>29</v>
      </c>
      <c r="P7376">
        <f t="shared" si="810"/>
        <v>1</v>
      </c>
      <c r="Q7376">
        <f t="shared" si="811"/>
        <v>1</v>
      </c>
    </row>
    <row r="7377" spans="1:17" ht="19.5" x14ac:dyDescent="0.4">
      <c r="A7377" s="33">
        <f t="shared" si="805"/>
        <v>46631</v>
      </c>
      <c r="B7377" s="27" t="str">
        <f t="shared" si="807"/>
        <v>(水)</v>
      </c>
      <c r="C7377" s="34">
        <v>0.60416666666666696</v>
      </c>
      <c r="D7377" s="16" t="s">
        <v>18</v>
      </c>
      <c r="E7377" s="35">
        <v>0.625</v>
      </c>
      <c r="F7377" s="50">
        <f>IF(COUNTIF('リスト（不使用）'!$A$5:$A$6,単年カーブ!$A$1),"希望数量入力ください",'単年（2027年度）'!$E$12*単年カーブ!$R$3+'単年（2027年度）'!$E$12*(1-単年カーブ!$R$3)*単年カーブ!Q7377)</f>
        <v>0</v>
      </c>
      <c r="G7377" s="47">
        <f t="shared" si="808"/>
        <v>0</v>
      </c>
      <c r="M7377">
        <f t="shared" si="809"/>
        <v>9</v>
      </c>
      <c r="N7377">
        <f>IF(OR(WEEKDAY(A7377)=1,WEEKDAY(A7377)=7,COUNTIF('2027祝日等（不使用）'!$A$1:$A$20,単年カーブ!A7377)=1),0,1)</f>
        <v>1</v>
      </c>
      <c r="O7377">
        <f t="shared" si="806"/>
        <v>30</v>
      </c>
      <c r="P7377">
        <f t="shared" si="810"/>
        <v>1</v>
      </c>
      <c r="Q7377">
        <f t="shared" si="811"/>
        <v>1</v>
      </c>
    </row>
    <row r="7378" spans="1:17" ht="19.5" x14ac:dyDescent="0.4">
      <c r="A7378" s="33">
        <f t="shared" si="805"/>
        <v>46631</v>
      </c>
      <c r="B7378" s="27" t="str">
        <f t="shared" si="807"/>
        <v>(水)</v>
      </c>
      <c r="C7378" s="34">
        <v>0.625</v>
      </c>
      <c r="D7378" s="16" t="s">
        <v>18</v>
      </c>
      <c r="E7378" s="35">
        <v>0.64583333333333304</v>
      </c>
      <c r="F7378" s="50">
        <f>IF(COUNTIF('リスト（不使用）'!$A$5:$A$6,単年カーブ!$A$1),"希望数量入力ください",'単年（2027年度）'!$E$12*単年カーブ!$R$3+'単年（2027年度）'!$E$12*(1-単年カーブ!$R$3)*単年カーブ!Q7378)</f>
        <v>0</v>
      </c>
      <c r="G7378" s="47">
        <f t="shared" si="808"/>
        <v>0</v>
      </c>
      <c r="M7378">
        <f t="shared" si="809"/>
        <v>9</v>
      </c>
      <c r="N7378">
        <f>IF(OR(WEEKDAY(A7378)=1,WEEKDAY(A7378)=7,COUNTIF('2027祝日等（不使用）'!$A$1:$A$20,単年カーブ!A7378)=1),0,1)</f>
        <v>1</v>
      </c>
      <c r="O7378">
        <f t="shared" si="806"/>
        <v>31</v>
      </c>
      <c r="P7378">
        <f t="shared" si="810"/>
        <v>1</v>
      </c>
      <c r="Q7378">
        <f t="shared" si="811"/>
        <v>1</v>
      </c>
    </row>
    <row r="7379" spans="1:17" ht="19.5" x14ac:dyDescent="0.4">
      <c r="A7379" s="33">
        <f t="shared" si="805"/>
        <v>46631</v>
      </c>
      <c r="B7379" s="27" t="str">
        <f t="shared" si="807"/>
        <v>(水)</v>
      </c>
      <c r="C7379" s="34">
        <v>0.64583333333333304</v>
      </c>
      <c r="D7379" s="16" t="s">
        <v>18</v>
      </c>
      <c r="E7379" s="35">
        <v>0.66666666666666696</v>
      </c>
      <c r="F7379" s="50">
        <f>IF(COUNTIF('リスト（不使用）'!$A$5:$A$6,単年カーブ!$A$1),"希望数量入力ください",'単年（2027年度）'!$E$12*単年カーブ!$R$3+'単年（2027年度）'!$E$12*(1-単年カーブ!$R$3)*単年カーブ!Q7379)</f>
        <v>0</v>
      </c>
      <c r="G7379" s="47">
        <f t="shared" si="808"/>
        <v>0</v>
      </c>
      <c r="M7379">
        <f t="shared" si="809"/>
        <v>9</v>
      </c>
      <c r="N7379">
        <f>IF(OR(WEEKDAY(A7379)=1,WEEKDAY(A7379)=7,COUNTIF('2027祝日等（不使用）'!$A$1:$A$20,単年カーブ!A7379)=1),0,1)</f>
        <v>1</v>
      </c>
      <c r="O7379">
        <f t="shared" si="806"/>
        <v>32</v>
      </c>
      <c r="P7379">
        <f t="shared" si="810"/>
        <v>1</v>
      </c>
      <c r="Q7379">
        <f t="shared" si="811"/>
        <v>1</v>
      </c>
    </row>
    <row r="7380" spans="1:17" ht="19.5" x14ac:dyDescent="0.4">
      <c r="A7380" s="33">
        <f t="shared" si="805"/>
        <v>46631</v>
      </c>
      <c r="B7380" s="27" t="str">
        <f t="shared" si="807"/>
        <v>(水)</v>
      </c>
      <c r="C7380" s="34">
        <v>0.66666666666666696</v>
      </c>
      <c r="D7380" s="16" t="s">
        <v>18</v>
      </c>
      <c r="E7380" s="35">
        <v>0.6875</v>
      </c>
      <c r="F7380" s="50">
        <f>IF(COUNTIF('リスト（不使用）'!$A$5:$A$6,単年カーブ!$A$1),"希望数量入力ください",'単年（2027年度）'!$E$12*単年カーブ!$R$3+'単年（2027年度）'!$E$12*(1-単年カーブ!$R$3)*単年カーブ!Q7380)</f>
        <v>0</v>
      </c>
      <c r="G7380" s="47">
        <f t="shared" si="808"/>
        <v>0</v>
      </c>
      <c r="M7380">
        <f t="shared" si="809"/>
        <v>9</v>
      </c>
      <c r="N7380">
        <f>IF(OR(WEEKDAY(A7380)=1,WEEKDAY(A7380)=7,COUNTIF('2027祝日等（不使用）'!$A$1:$A$20,単年カーブ!A7380)=1),0,1)</f>
        <v>1</v>
      </c>
      <c r="O7380">
        <f t="shared" si="806"/>
        <v>33</v>
      </c>
      <c r="P7380">
        <f t="shared" si="810"/>
        <v>1</v>
      </c>
      <c r="Q7380">
        <f t="shared" si="811"/>
        <v>1</v>
      </c>
    </row>
    <row r="7381" spans="1:17" ht="19.5" x14ac:dyDescent="0.4">
      <c r="A7381" s="33">
        <f t="shared" si="805"/>
        <v>46631</v>
      </c>
      <c r="B7381" s="27" t="str">
        <f t="shared" si="807"/>
        <v>(水)</v>
      </c>
      <c r="C7381" s="34">
        <v>0.6875</v>
      </c>
      <c r="D7381" s="16" t="s">
        <v>18</v>
      </c>
      <c r="E7381" s="35">
        <v>0.70833333333333304</v>
      </c>
      <c r="F7381" s="50">
        <f>IF(COUNTIF('リスト（不使用）'!$A$5:$A$6,単年カーブ!$A$1),"希望数量入力ください",'単年（2027年度）'!$E$12*単年カーブ!$R$3+'単年（2027年度）'!$E$12*(1-単年カーブ!$R$3)*単年カーブ!Q7381)</f>
        <v>0</v>
      </c>
      <c r="G7381" s="47">
        <f t="shared" si="808"/>
        <v>0</v>
      </c>
      <c r="M7381">
        <f t="shared" si="809"/>
        <v>9</v>
      </c>
      <c r="N7381">
        <f>IF(OR(WEEKDAY(A7381)=1,WEEKDAY(A7381)=7,COUNTIF('2027祝日等（不使用）'!$A$1:$A$20,単年カーブ!A7381)=1),0,1)</f>
        <v>1</v>
      </c>
      <c r="O7381">
        <f t="shared" si="806"/>
        <v>34</v>
      </c>
      <c r="P7381">
        <f t="shared" si="810"/>
        <v>1</v>
      </c>
      <c r="Q7381">
        <f t="shared" si="811"/>
        <v>1</v>
      </c>
    </row>
    <row r="7382" spans="1:17" ht="19.5" x14ac:dyDescent="0.4">
      <c r="A7382" s="33">
        <f t="shared" si="805"/>
        <v>46631</v>
      </c>
      <c r="B7382" s="27" t="str">
        <f t="shared" si="807"/>
        <v>(水)</v>
      </c>
      <c r="C7382" s="34">
        <v>0.70833333333333304</v>
      </c>
      <c r="D7382" s="16" t="s">
        <v>18</v>
      </c>
      <c r="E7382" s="35">
        <v>0.72916666666666696</v>
      </c>
      <c r="F7382" s="50">
        <f>IF(COUNTIF('リスト（不使用）'!$A$5:$A$6,単年カーブ!$A$1),"希望数量入力ください",'単年（2027年度）'!$E$12*単年カーブ!$R$3+'単年（2027年度）'!$E$12*(1-単年カーブ!$R$3)*単年カーブ!Q7382)</f>
        <v>0</v>
      </c>
      <c r="G7382" s="47">
        <f t="shared" si="808"/>
        <v>0</v>
      </c>
      <c r="M7382">
        <f t="shared" si="809"/>
        <v>9</v>
      </c>
      <c r="N7382">
        <f>IF(OR(WEEKDAY(A7382)=1,WEEKDAY(A7382)=7,COUNTIF('2027祝日等（不使用）'!$A$1:$A$20,単年カーブ!A7382)=1),0,1)</f>
        <v>1</v>
      </c>
      <c r="O7382">
        <f t="shared" si="806"/>
        <v>35</v>
      </c>
      <c r="P7382">
        <f t="shared" si="810"/>
        <v>1</v>
      </c>
      <c r="Q7382">
        <f t="shared" si="811"/>
        <v>1</v>
      </c>
    </row>
    <row r="7383" spans="1:17" ht="19.5" x14ac:dyDescent="0.4">
      <c r="A7383" s="33">
        <f t="shared" si="805"/>
        <v>46631</v>
      </c>
      <c r="B7383" s="27" t="str">
        <f t="shared" si="807"/>
        <v>(水)</v>
      </c>
      <c r="C7383" s="34">
        <v>0.72916666666666696</v>
      </c>
      <c r="D7383" s="16" t="s">
        <v>18</v>
      </c>
      <c r="E7383" s="35">
        <v>0.75</v>
      </c>
      <c r="F7383" s="50">
        <f>IF(COUNTIF('リスト（不使用）'!$A$5:$A$6,単年カーブ!$A$1),"希望数量入力ください",'単年（2027年度）'!$E$12*単年カーブ!$R$3+'単年（2027年度）'!$E$12*(1-単年カーブ!$R$3)*単年カーブ!Q7383)</f>
        <v>0</v>
      </c>
      <c r="G7383" s="47">
        <f t="shared" si="808"/>
        <v>0</v>
      </c>
      <c r="M7383">
        <f t="shared" si="809"/>
        <v>9</v>
      </c>
      <c r="N7383">
        <f>IF(OR(WEEKDAY(A7383)=1,WEEKDAY(A7383)=7,COUNTIF('2027祝日等（不使用）'!$A$1:$A$20,単年カーブ!A7383)=1),0,1)</f>
        <v>1</v>
      </c>
      <c r="O7383">
        <f t="shared" si="806"/>
        <v>36</v>
      </c>
      <c r="P7383">
        <f t="shared" si="810"/>
        <v>1</v>
      </c>
      <c r="Q7383">
        <f t="shared" si="811"/>
        <v>1</v>
      </c>
    </row>
    <row r="7384" spans="1:17" ht="19.5" x14ac:dyDescent="0.4">
      <c r="A7384" s="33">
        <f t="shared" si="805"/>
        <v>46631</v>
      </c>
      <c r="B7384" s="27" t="str">
        <f t="shared" si="807"/>
        <v>(水)</v>
      </c>
      <c r="C7384" s="34">
        <v>0.75</v>
      </c>
      <c r="D7384" s="16" t="s">
        <v>18</v>
      </c>
      <c r="E7384" s="35">
        <v>0.77083333333333304</v>
      </c>
      <c r="F7384" s="50">
        <f>IF(COUNTIF('リスト（不使用）'!$A$5:$A$6,単年カーブ!$A$1),"希望数量入力ください",'単年（2027年度）'!$E$12*単年カーブ!$R$3+'単年（2027年度）'!$E$12*(1-単年カーブ!$R$3)*単年カーブ!Q7384)</f>
        <v>0</v>
      </c>
      <c r="G7384" s="47">
        <f t="shared" si="808"/>
        <v>0</v>
      </c>
      <c r="M7384">
        <f t="shared" si="809"/>
        <v>9</v>
      </c>
      <c r="N7384">
        <f>IF(OR(WEEKDAY(A7384)=1,WEEKDAY(A7384)=7,COUNTIF('2027祝日等（不使用）'!$A$1:$A$20,単年カーブ!A7384)=1),0,1)</f>
        <v>1</v>
      </c>
      <c r="O7384">
        <f t="shared" si="806"/>
        <v>37</v>
      </c>
      <c r="P7384">
        <f t="shared" si="810"/>
        <v>1</v>
      </c>
      <c r="Q7384">
        <f t="shared" si="811"/>
        <v>1</v>
      </c>
    </row>
    <row r="7385" spans="1:17" ht="19.5" x14ac:dyDescent="0.4">
      <c r="A7385" s="33">
        <f t="shared" si="805"/>
        <v>46631</v>
      </c>
      <c r="B7385" s="27" t="str">
        <f t="shared" si="807"/>
        <v>(水)</v>
      </c>
      <c r="C7385" s="34">
        <v>0.77083333333333304</v>
      </c>
      <c r="D7385" s="16" t="s">
        <v>18</v>
      </c>
      <c r="E7385" s="35">
        <v>0.79166666666666696</v>
      </c>
      <c r="F7385" s="50">
        <f>IF(COUNTIF('リスト（不使用）'!$A$5:$A$6,単年カーブ!$A$1),"希望数量入力ください",'単年（2027年度）'!$E$12*単年カーブ!$R$3+'単年（2027年度）'!$E$12*(1-単年カーブ!$R$3)*単年カーブ!Q7385)</f>
        <v>0</v>
      </c>
      <c r="G7385" s="47">
        <f t="shared" si="808"/>
        <v>0</v>
      </c>
      <c r="M7385">
        <f t="shared" si="809"/>
        <v>9</v>
      </c>
      <c r="N7385">
        <f>IF(OR(WEEKDAY(A7385)=1,WEEKDAY(A7385)=7,COUNTIF('2027祝日等（不使用）'!$A$1:$A$20,単年カーブ!A7385)=1),0,1)</f>
        <v>1</v>
      </c>
      <c r="O7385">
        <f t="shared" si="806"/>
        <v>38</v>
      </c>
      <c r="P7385">
        <f t="shared" si="810"/>
        <v>1</v>
      </c>
      <c r="Q7385">
        <f t="shared" si="811"/>
        <v>1</v>
      </c>
    </row>
    <row r="7386" spans="1:17" ht="19.5" x14ac:dyDescent="0.4">
      <c r="A7386" s="33">
        <f t="shared" si="805"/>
        <v>46631</v>
      </c>
      <c r="B7386" s="27" t="str">
        <f t="shared" si="807"/>
        <v>(水)</v>
      </c>
      <c r="C7386" s="34">
        <v>0.79166666666666696</v>
      </c>
      <c r="D7386" s="16" t="s">
        <v>18</v>
      </c>
      <c r="E7386" s="35">
        <v>0.8125</v>
      </c>
      <c r="F7386" s="50">
        <f>IF(COUNTIF('リスト（不使用）'!$A$5:$A$6,単年カーブ!$A$1),"希望数量入力ください",'単年（2027年度）'!$E$12*単年カーブ!$R$3+'単年（2027年度）'!$E$12*(1-単年カーブ!$R$3)*単年カーブ!Q7386)</f>
        <v>0</v>
      </c>
      <c r="G7386" s="47">
        <f t="shared" si="808"/>
        <v>0</v>
      </c>
      <c r="M7386">
        <f t="shared" si="809"/>
        <v>9</v>
      </c>
      <c r="N7386">
        <f>IF(OR(WEEKDAY(A7386)=1,WEEKDAY(A7386)=7,COUNTIF('2027祝日等（不使用）'!$A$1:$A$20,単年カーブ!A7386)=1),0,1)</f>
        <v>1</v>
      </c>
      <c r="O7386">
        <f t="shared" si="806"/>
        <v>39</v>
      </c>
      <c r="P7386">
        <f t="shared" si="810"/>
        <v>1</v>
      </c>
      <c r="Q7386">
        <f t="shared" si="811"/>
        <v>1</v>
      </c>
    </row>
    <row r="7387" spans="1:17" ht="19.5" x14ac:dyDescent="0.4">
      <c r="A7387" s="33">
        <f t="shared" si="805"/>
        <v>46631</v>
      </c>
      <c r="B7387" s="27" t="str">
        <f t="shared" si="807"/>
        <v>(水)</v>
      </c>
      <c r="C7387" s="34">
        <v>0.8125</v>
      </c>
      <c r="D7387" s="16" t="s">
        <v>18</v>
      </c>
      <c r="E7387" s="35">
        <v>0.83333333333333304</v>
      </c>
      <c r="F7387" s="50">
        <f>IF(COUNTIF('リスト（不使用）'!$A$5:$A$6,単年カーブ!$A$1),"希望数量入力ください",'単年（2027年度）'!$E$12*単年カーブ!$R$3+'単年（2027年度）'!$E$12*(1-単年カーブ!$R$3)*単年カーブ!Q7387)</f>
        <v>0</v>
      </c>
      <c r="G7387" s="47">
        <f t="shared" si="808"/>
        <v>0</v>
      </c>
      <c r="M7387">
        <f t="shared" si="809"/>
        <v>9</v>
      </c>
      <c r="N7387">
        <f>IF(OR(WEEKDAY(A7387)=1,WEEKDAY(A7387)=7,COUNTIF('2027祝日等（不使用）'!$A$1:$A$20,単年カーブ!A7387)=1),0,1)</f>
        <v>1</v>
      </c>
      <c r="O7387">
        <f t="shared" si="806"/>
        <v>40</v>
      </c>
      <c r="P7387">
        <f t="shared" si="810"/>
        <v>1</v>
      </c>
      <c r="Q7387">
        <f t="shared" si="811"/>
        <v>1</v>
      </c>
    </row>
    <row r="7388" spans="1:17" ht="19.5" x14ac:dyDescent="0.4">
      <c r="A7388" s="33">
        <f t="shared" si="805"/>
        <v>46631</v>
      </c>
      <c r="B7388" s="27" t="str">
        <f t="shared" si="807"/>
        <v>(水)</v>
      </c>
      <c r="C7388" s="34">
        <v>0.83333333333333304</v>
      </c>
      <c r="D7388" s="16" t="s">
        <v>18</v>
      </c>
      <c r="E7388" s="35">
        <v>0.85416666666666696</v>
      </c>
      <c r="F7388" s="50">
        <f>IF(COUNTIF('リスト（不使用）'!$A$5:$A$6,単年カーブ!$A$1),"希望数量入力ください",'単年（2027年度）'!$E$12*単年カーブ!$R$3+'単年（2027年度）'!$E$12*(1-単年カーブ!$R$3)*単年カーブ!Q7388)</f>
        <v>0</v>
      </c>
      <c r="G7388" s="47">
        <f t="shared" si="808"/>
        <v>0</v>
      </c>
      <c r="M7388">
        <f t="shared" si="809"/>
        <v>9</v>
      </c>
      <c r="N7388">
        <f>IF(OR(WEEKDAY(A7388)=1,WEEKDAY(A7388)=7,COUNTIF('2027祝日等（不使用）'!$A$1:$A$20,単年カーブ!A7388)=1),0,1)</f>
        <v>1</v>
      </c>
      <c r="O7388">
        <f t="shared" si="806"/>
        <v>41</v>
      </c>
      <c r="P7388">
        <f t="shared" si="810"/>
        <v>0</v>
      </c>
      <c r="Q7388">
        <f t="shared" si="811"/>
        <v>0</v>
      </c>
    </row>
    <row r="7389" spans="1:17" ht="19.5" x14ac:dyDescent="0.4">
      <c r="A7389" s="33">
        <f t="shared" si="805"/>
        <v>46631</v>
      </c>
      <c r="B7389" s="27" t="str">
        <f t="shared" si="807"/>
        <v>(水)</v>
      </c>
      <c r="C7389" s="34">
        <v>0.85416666666666696</v>
      </c>
      <c r="D7389" s="16" t="s">
        <v>18</v>
      </c>
      <c r="E7389" s="35">
        <v>0.875</v>
      </c>
      <c r="F7389" s="50">
        <f>IF(COUNTIF('リスト（不使用）'!$A$5:$A$6,単年カーブ!$A$1),"希望数量入力ください",'単年（2027年度）'!$E$12*単年カーブ!$R$3+'単年（2027年度）'!$E$12*(1-単年カーブ!$R$3)*単年カーブ!Q7389)</f>
        <v>0</v>
      </c>
      <c r="G7389" s="47">
        <f t="shared" si="808"/>
        <v>0</v>
      </c>
      <c r="M7389">
        <f t="shared" si="809"/>
        <v>9</v>
      </c>
      <c r="N7389">
        <f>IF(OR(WEEKDAY(A7389)=1,WEEKDAY(A7389)=7,COUNTIF('2027祝日等（不使用）'!$A$1:$A$20,単年カーブ!A7389)=1),0,1)</f>
        <v>1</v>
      </c>
      <c r="O7389">
        <f t="shared" si="806"/>
        <v>42</v>
      </c>
      <c r="P7389">
        <f t="shared" si="810"/>
        <v>0</v>
      </c>
      <c r="Q7389">
        <f t="shared" si="811"/>
        <v>0</v>
      </c>
    </row>
    <row r="7390" spans="1:17" ht="19.5" x14ac:dyDescent="0.4">
      <c r="A7390" s="33">
        <f t="shared" si="805"/>
        <v>46631</v>
      </c>
      <c r="B7390" s="27" t="str">
        <f t="shared" si="807"/>
        <v>(水)</v>
      </c>
      <c r="C7390" s="34">
        <v>0.875</v>
      </c>
      <c r="D7390" s="16" t="s">
        <v>18</v>
      </c>
      <c r="E7390" s="35">
        <v>0.89583333333333304</v>
      </c>
      <c r="F7390" s="50">
        <f>IF(COUNTIF('リスト（不使用）'!$A$5:$A$6,単年カーブ!$A$1),"希望数量入力ください",'単年（2027年度）'!$E$12*単年カーブ!$R$3+'単年（2027年度）'!$E$12*(1-単年カーブ!$R$3)*単年カーブ!Q7390)</f>
        <v>0</v>
      </c>
      <c r="G7390" s="47">
        <f t="shared" si="808"/>
        <v>0</v>
      </c>
      <c r="M7390">
        <f t="shared" si="809"/>
        <v>9</v>
      </c>
      <c r="N7390">
        <f>IF(OR(WEEKDAY(A7390)=1,WEEKDAY(A7390)=7,COUNTIF('2027祝日等（不使用）'!$A$1:$A$20,単年カーブ!A7390)=1),0,1)</f>
        <v>1</v>
      </c>
      <c r="O7390">
        <f t="shared" si="806"/>
        <v>43</v>
      </c>
      <c r="P7390">
        <f t="shared" si="810"/>
        <v>0</v>
      </c>
      <c r="Q7390">
        <f t="shared" si="811"/>
        <v>0</v>
      </c>
    </row>
    <row r="7391" spans="1:17" ht="19.5" x14ac:dyDescent="0.4">
      <c r="A7391" s="33">
        <f t="shared" si="805"/>
        <v>46631</v>
      </c>
      <c r="B7391" s="27" t="str">
        <f t="shared" si="807"/>
        <v>(水)</v>
      </c>
      <c r="C7391" s="34">
        <v>0.89583333333333304</v>
      </c>
      <c r="D7391" s="16" t="s">
        <v>18</v>
      </c>
      <c r="E7391" s="35">
        <v>0.91666666666666696</v>
      </c>
      <c r="F7391" s="50">
        <f>IF(COUNTIF('リスト（不使用）'!$A$5:$A$6,単年カーブ!$A$1),"希望数量入力ください",'単年（2027年度）'!$E$12*単年カーブ!$R$3+'単年（2027年度）'!$E$12*(1-単年カーブ!$R$3)*単年カーブ!Q7391)</f>
        <v>0</v>
      </c>
      <c r="G7391" s="47">
        <f t="shared" si="808"/>
        <v>0</v>
      </c>
      <c r="M7391">
        <f t="shared" si="809"/>
        <v>9</v>
      </c>
      <c r="N7391">
        <f>IF(OR(WEEKDAY(A7391)=1,WEEKDAY(A7391)=7,COUNTIF('2027祝日等（不使用）'!$A$1:$A$20,単年カーブ!A7391)=1),0,1)</f>
        <v>1</v>
      </c>
      <c r="O7391">
        <f t="shared" si="806"/>
        <v>44</v>
      </c>
      <c r="P7391">
        <f t="shared" si="810"/>
        <v>0</v>
      </c>
      <c r="Q7391">
        <f t="shared" si="811"/>
        <v>0</v>
      </c>
    </row>
    <row r="7392" spans="1:17" ht="19.5" x14ac:dyDescent="0.4">
      <c r="A7392" s="33">
        <f t="shared" si="805"/>
        <v>46631</v>
      </c>
      <c r="B7392" s="27" t="str">
        <f t="shared" si="807"/>
        <v>(水)</v>
      </c>
      <c r="C7392" s="34">
        <v>0.91666666666666696</v>
      </c>
      <c r="D7392" s="16" t="s">
        <v>18</v>
      </c>
      <c r="E7392" s="35">
        <v>0.9375</v>
      </c>
      <c r="F7392" s="50">
        <f>IF(COUNTIF('リスト（不使用）'!$A$5:$A$6,単年カーブ!$A$1),"希望数量入力ください",'単年（2027年度）'!$E$12*単年カーブ!$R$3+'単年（2027年度）'!$E$12*(1-単年カーブ!$R$3)*単年カーブ!Q7392)</f>
        <v>0</v>
      </c>
      <c r="G7392" s="47">
        <f t="shared" si="808"/>
        <v>0</v>
      </c>
      <c r="M7392">
        <f t="shared" si="809"/>
        <v>9</v>
      </c>
      <c r="N7392">
        <f>IF(OR(WEEKDAY(A7392)=1,WEEKDAY(A7392)=7,COUNTIF('2027祝日等（不使用）'!$A$1:$A$20,単年カーブ!A7392)=1),0,1)</f>
        <v>1</v>
      </c>
      <c r="O7392">
        <f t="shared" si="806"/>
        <v>45</v>
      </c>
      <c r="P7392">
        <f t="shared" si="810"/>
        <v>0</v>
      </c>
      <c r="Q7392">
        <f t="shared" si="811"/>
        <v>0</v>
      </c>
    </row>
    <row r="7393" spans="1:17" ht="19.5" x14ac:dyDescent="0.4">
      <c r="A7393" s="33">
        <f t="shared" si="805"/>
        <v>46631</v>
      </c>
      <c r="B7393" s="27" t="str">
        <f t="shared" si="807"/>
        <v>(水)</v>
      </c>
      <c r="C7393" s="34">
        <v>0.9375</v>
      </c>
      <c r="D7393" s="16" t="s">
        <v>18</v>
      </c>
      <c r="E7393" s="35">
        <v>0.95833333333333304</v>
      </c>
      <c r="F7393" s="50">
        <f>IF(COUNTIF('リスト（不使用）'!$A$5:$A$6,単年カーブ!$A$1),"希望数量入力ください",'単年（2027年度）'!$E$12*単年カーブ!$R$3+'単年（2027年度）'!$E$12*(1-単年カーブ!$R$3)*単年カーブ!Q7393)</f>
        <v>0</v>
      </c>
      <c r="G7393" s="47">
        <f t="shared" si="808"/>
        <v>0</v>
      </c>
      <c r="M7393">
        <f t="shared" si="809"/>
        <v>9</v>
      </c>
      <c r="N7393">
        <f>IF(OR(WEEKDAY(A7393)=1,WEEKDAY(A7393)=7,COUNTIF('2027祝日等（不使用）'!$A$1:$A$20,単年カーブ!A7393)=1),0,1)</f>
        <v>1</v>
      </c>
      <c r="O7393">
        <f t="shared" si="806"/>
        <v>46</v>
      </c>
      <c r="P7393">
        <f t="shared" si="810"/>
        <v>0</v>
      </c>
      <c r="Q7393">
        <f t="shared" si="811"/>
        <v>0</v>
      </c>
    </row>
    <row r="7394" spans="1:17" ht="19.5" x14ac:dyDescent="0.4">
      <c r="A7394" s="33">
        <f t="shared" si="805"/>
        <v>46631</v>
      </c>
      <c r="B7394" s="27" t="str">
        <f t="shared" si="807"/>
        <v>(水)</v>
      </c>
      <c r="C7394" s="34">
        <v>0.95833333333333304</v>
      </c>
      <c r="D7394" s="16" t="s">
        <v>18</v>
      </c>
      <c r="E7394" s="35">
        <v>0.97916666666666696</v>
      </c>
      <c r="F7394" s="50">
        <f>IF(COUNTIF('リスト（不使用）'!$A$5:$A$6,単年カーブ!$A$1),"希望数量入力ください",'単年（2027年度）'!$E$12*単年カーブ!$R$3+'単年（2027年度）'!$E$12*(1-単年カーブ!$R$3)*単年カーブ!Q7394)</f>
        <v>0</v>
      </c>
      <c r="G7394" s="47">
        <f t="shared" si="808"/>
        <v>0</v>
      </c>
      <c r="M7394">
        <f t="shared" si="809"/>
        <v>9</v>
      </c>
      <c r="N7394">
        <f>IF(OR(WEEKDAY(A7394)=1,WEEKDAY(A7394)=7,COUNTIF('2027祝日等（不使用）'!$A$1:$A$20,単年カーブ!A7394)=1),0,1)</f>
        <v>1</v>
      </c>
      <c r="O7394">
        <f t="shared" si="806"/>
        <v>47</v>
      </c>
      <c r="P7394">
        <f t="shared" si="810"/>
        <v>0</v>
      </c>
      <c r="Q7394">
        <f t="shared" si="811"/>
        <v>0</v>
      </c>
    </row>
    <row r="7395" spans="1:17" ht="19.5" x14ac:dyDescent="0.4">
      <c r="A7395" s="33">
        <f t="shared" si="805"/>
        <v>46631</v>
      </c>
      <c r="B7395" s="27" t="str">
        <f t="shared" si="807"/>
        <v>(水)</v>
      </c>
      <c r="C7395" s="34">
        <v>0.97916666666666696</v>
      </c>
      <c r="D7395" s="16" t="s">
        <v>18</v>
      </c>
      <c r="E7395" s="35" t="s">
        <v>17</v>
      </c>
      <c r="F7395" s="50">
        <f>IF(COUNTIF('リスト（不使用）'!$A$5:$A$6,単年カーブ!$A$1),"希望数量入力ください",'単年（2027年度）'!$E$12*単年カーブ!$R$3+'単年（2027年度）'!$E$12*(1-単年カーブ!$R$3)*単年カーブ!Q7395)</f>
        <v>0</v>
      </c>
      <c r="G7395" s="47">
        <f t="shared" si="808"/>
        <v>0</v>
      </c>
      <c r="M7395">
        <f t="shared" si="809"/>
        <v>9</v>
      </c>
      <c r="N7395">
        <f>IF(OR(WEEKDAY(A7395)=1,WEEKDAY(A7395)=7,COUNTIF('2027祝日等（不使用）'!$A$1:$A$20,単年カーブ!A7395)=1),0,1)</f>
        <v>1</v>
      </c>
      <c r="O7395">
        <f t="shared" si="806"/>
        <v>48</v>
      </c>
      <c r="P7395">
        <f t="shared" si="810"/>
        <v>0</v>
      </c>
      <c r="Q7395">
        <f t="shared" si="811"/>
        <v>0</v>
      </c>
    </row>
    <row r="7396" spans="1:17" ht="19.5" x14ac:dyDescent="0.4">
      <c r="A7396" s="33">
        <f t="shared" si="805"/>
        <v>46632</v>
      </c>
      <c r="B7396" s="27" t="str">
        <f t="shared" si="807"/>
        <v>(木)</v>
      </c>
      <c r="C7396" s="34">
        <v>0</v>
      </c>
      <c r="D7396" s="16" t="s">
        <v>18</v>
      </c>
      <c r="E7396" s="35">
        <v>2.0833333333333332E-2</v>
      </c>
      <c r="F7396" s="50">
        <f>IF(COUNTIF('リスト（不使用）'!$A$5:$A$6,単年カーブ!$A$1),"希望数量入力ください",'単年（2027年度）'!$E$12*単年カーブ!$R$3+'単年（2027年度）'!$E$12*(1-単年カーブ!$R$3)*単年カーブ!Q7396)</f>
        <v>0</v>
      </c>
      <c r="G7396" s="47">
        <f t="shared" si="808"/>
        <v>0</v>
      </c>
      <c r="M7396">
        <f t="shared" si="809"/>
        <v>9</v>
      </c>
      <c r="N7396">
        <f>IF(OR(WEEKDAY(A7396)=1,WEEKDAY(A7396)=7,COUNTIF('2027祝日等（不使用）'!$A$1:$A$20,単年カーブ!A7396)=1),0,1)</f>
        <v>1</v>
      </c>
      <c r="O7396">
        <f t="shared" si="806"/>
        <v>1</v>
      </c>
      <c r="P7396">
        <f t="shared" si="810"/>
        <v>0</v>
      </c>
      <c r="Q7396">
        <f t="shared" si="811"/>
        <v>0</v>
      </c>
    </row>
    <row r="7397" spans="1:17" ht="19.5" x14ac:dyDescent="0.4">
      <c r="A7397" s="33">
        <f t="shared" si="805"/>
        <v>46632</v>
      </c>
      <c r="B7397" s="27" t="str">
        <f t="shared" si="807"/>
        <v>(木)</v>
      </c>
      <c r="C7397" s="34">
        <v>2.0833333333333332E-2</v>
      </c>
      <c r="D7397" s="16" t="s">
        <v>18</v>
      </c>
      <c r="E7397" s="35">
        <v>4.1666666666666664E-2</v>
      </c>
      <c r="F7397" s="50">
        <f>IF(COUNTIF('リスト（不使用）'!$A$5:$A$6,単年カーブ!$A$1),"希望数量入力ください",'単年（2027年度）'!$E$12*単年カーブ!$R$3+'単年（2027年度）'!$E$12*(1-単年カーブ!$R$3)*単年カーブ!Q7397)</f>
        <v>0</v>
      </c>
      <c r="G7397" s="47">
        <f t="shared" si="808"/>
        <v>0</v>
      </c>
      <c r="M7397">
        <f t="shared" si="809"/>
        <v>9</v>
      </c>
      <c r="N7397">
        <f>IF(OR(WEEKDAY(A7397)=1,WEEKDAY(A7397)=7,COUNTIF('2027祝日等（不使用）'!$A$1:$A$20,単年カーブ!A7397)=1),0,1)</f>
        <v>1</v>
      </c>
      <c r="O7397">
        <f t="shared" si="806"/>
        <v>2</v>
      </c>
      <c r="P7397">
        <f t="shared" si="810"/>
        <v>0</v>
      </c>
      <c r="Q7397">
        <f t="shared" si="811"/>
        <v>0</v>
      </c>
    </row>
    <row r="7398" spans="1:17" ht="19.5" x14ac:dyDescent="0.4">
      <c r="A7398" s="33">
        <f t="shared" si="805"/>
        <v>46632</v>
      </c>
      <c r="B7398" s="27" t="str">
        <f t="shared" si="807"/>
        <v>(木)</v>
      </c>
      <c r="C7398" s="34">
        <v>4.1666666666666664E-2</v>
      </c>
      <c r="D7398" s="16" t="s">
        <v>18</v>
      </c>
      <c r="E7398" s="35">
        <v>6.25E-2</v>
      </c>
      <c r="F7398" s="50">
        <f>IF(COUNTIF('リスト（不使用）'!$A$5:$A$6,単年カーブ!$A$1),"希望数量入力ください",'単年（2027年度）'!$E$12*単年カーブ!$R$3+'単年（2027年度）'!$E$12*(1-単年カーブ!$R$3)*単年カーブ!Q7398)</f>
        <v>0</v>
      </c>
      <c r="G7398" s="47">
        <f t="shared" si="808"/>
        <v>0</v>
      </c>
      <c r="M7398">
        <f t="shared" si="809"/>
        <v>9</v>
      </c>
      <c r="N7398">
        <f>IF(OR(WEEKDAY(A7398)=1,WEEKDAY(A7398)=7,COUNTIF('2027祝日等（不使用）'!$A$1:$A$20,単年カーブ!A7398)=1),0,1)</f>
        <v>1</v>
      </c>
      <c r="O7398">
        <f t="shared" si="806"/>
        <v>3</v>
      </c>
      <c r="P7398">
        <f t="shared" si="810"/>
        <v>0</v>
      </c>
      <c r="Q7398">
        <f t="shared" si="811"/>
        <v>0</v>
      </c>
    </row>
    <row r="7399" spans="1:17" ht="19.5" x14ac:dyDescent="0.4">
      <c r="A7399" s="33">
        <f t="shared" si="805"/>
        <v>46632</v>
      </c>
      <c r="B7399" s="27" t="str">
        <f t="shared" si="807"/>
        <v>(木)</v>
      </c>
      <c r="C7399" s="34">
        <v>6.25E-2</v>
      </c>
      <c r="D7399" s="16" t="s">
        <v>18</v>
      </c>
      <c r="E7399" s="35">
        <v>8.3333333333333301E-2</v>
      </c>
      <c r="F7399" s="50">
        <f>IF(COUNTIF('リスト（不使用）'!$A$5:$A$6,単年カーブ!$A$1),"希望数量入力ください",'単年（2027年度）'!$E$12*単年カーブ!$R$3+'単年（2027年度）'!$E$12*(1-単年カーブ!$R$3)*単年カーブ!Q7399)</f>
        <v>0</v>
      </c>
      <c r="G7399" s="47">
        <f t="shared" si="808"/>
        <v>0</v>
      </c>
      <c r="M7399">
        <f t="shared" si="809"/>
        <v>9</v>
      </c>
      <c r="N7399">
        <f>IF(OR(WEEKDAY(A7399)=1,WEEKDAY(A7399)=7,COUNTIF('2027祝日等（不使用）'!$A$1:$A$20,単年カーブ!A7399)=1),0,1)</f>
        <v>1</v>
      </c>
      <c r="O7399">
        <f t="shared" si="806"/>
        <v>4</v>
      </c>
      <c r="P7399">
        <f t="shared" si="810"/>
        <v>0</v>
      </c>
      <c r="Q7399">
        <f t="shared" si="811"/>
        <v>0</v>
      </c>
    </row>
    <row r="7400" spans="1:17" ht="19.5" x14ac:dyDescent="0.4">
      <c r="A7400" s="33">
        <f t="shared" si="805"/>
        <v>46632</v>
      </c>
      <c r="B7400" s="27" t="str">
        <f t="shared" si="807"/>
        <v>(木)</v>
      </c>
      <c r="C7400" s="34">
        <v>8.3333333333333301E-2</v>
      </c>
      <c r="D7400" s="16" t="s">
        <v>18</v>
      </c>
      <c r="E7400" s="35">
        <v>0.104166666666667</v>
      </c>
      <c r="F7400" s="50">
        <f>IF(COUNTIF('リスト（不使用）'!$A$5:$A$6,単年カーブ!$A$1),"希望数量入力ください",'単年（2027年度）'!$E$12*単年カーブ!$R$3+'単年（2027年度）'!$E$12*(1-単年カーブ!$R$3)*単年カーブ!Q7400)</f>
        <v>0</v>
      </c>
      <c r="G7400" s="47">
        <f t="shared" si="808"/>
        <v>0</v>
      </c>
      <c r="M7400">
        <f t="shared" si="809"/>
        <v>9</v>
      </c>
      <c r="N7400">
        <f>IF(OR(WEEKDAY(A7400)=1,WEEKDAY(A7400)=7,COUNTIF('2027祝日等（不使用）'!$A$1:$A$20,単年カーブ!A7400)=1),0,1)</f>
        <v>1</v>
      </c>
      <c r="O7400">
        <f t="shared" si="806"/>
        <v>5</v>
      </c>
      <c r="P7400">
        <f t="shared" si="810"/>
        <v>0</v>
      </c>
      <c r="Q7400">
        <f t="shared" si="811"/>
        <v>0</v>
      </c>
    </row>
    <row r="7401" spans="1:17" ht="19.5" x14ac:dyDescent="0.4">
      <c r="A7401" s="33">
        <f t="shared" si="805"/>
        <v>46632</v>
      </c>
      <c r="B7401" s="27" t="str">
        <f t="shared" si="807"/>
        <v>(木)</v>
      </c>
      <c r="C7401" s="34">
        <v>0.104166666666667</v>
      </c>
      <c r="D7401" s="16" t="s">
        <v>18</v>
      </c>
      <c r="E7401" s="35">
        <v>0.125</v>
      </c>
      <c r="F7401" s="50">
        <f>IF(COUNTIF('リスト（不使用）'!$A$5:$A$6,単年カーブ!$A$1),"希望数量入力ください",'単年（2027年度）'!$E$12*単年カーブ!$R$3+'単年（2027年度）'!$E$12*(1-単年カーブ!$R$3)*単年カーブ!Q7401)</f>
        <v>0</v>
      </c>
      <c r="G7401" s="47">
        <f t="shared" si="808"/>
        <v>0</v>
      </c>
      <c r="M7401">
        <f t="shared" si="809"/>
        <v>9</v>
      </c>
      <c r="N7401">
        <f>IF(OR(WEEKDAY(A7401)=1,WEEKDAY(A7401)=7,COUNTIF('2027祝日等（不使用）'!$A$1:$A$20,単年カーブ!A7401)=1),0,1)</f>
        <v>1</v>
      </c>
      <c r="O7401">
        <f t="shared" si="806"/>
        <v>6</v>
      </c>
      <c r="P7401">
        <f t="shared" si="810"/>
        <v>0</v>
      </c>
      <c r="Q7401">
        <f t="shared" si="811"/>
        <v>0</v>
      </c>
    </row>
    <row r="7402" spans="1:17" ht="19.5" x14ac:dyDescent="0.4">
      <c r="A7402" s="33">
        <f t="shared" si="805"/>
        <v>46632</v>
      </c>
      <c r="B7402" s="27" t="str">
        <f t="shared" si="807"/>
        <v>(木)</v>
      </c>
      <c r="C7402" s="34">
        <v>0.125</v>
      </c>
      <c r="D7402" s="16" t="s">
        <v>18</v>
      </c>
      <c r="E7402" s="35">
        <v>0.14583333333333301</v>
      </c>
      <c r="F7402" s="50">
        <f>IF(COUNTIF('リスト（不使用）'!$A$5:$A$6,単年カーブ!$A$1),"希望数量入力ください",'単年（2027年度）'!$E$12*単年カーブ!$R$3+'単年（2027年度）'!$E$12*(1-単年カーブ!$R$3)*単年カーブ!Q7402)</f>
        <v>0</v>
      </c>
      <c r="G7402" s="47">
        <f t="shared" si="808"/>
        <v>0</v>
      </c>
      <c r="M7402">
        <f t="shared" si="809"/>
        <v>9</v>
      </c>
      <c r="N7402">
        <f>IF(OR(WEEKDAY(A7402)=1,WEEKDAY(A7402)=7,COUNTIF('2027祝日等（不使用）'!$A$1:$A$20,単年カーブ!A7402)=1),0,1)</f>
        <v>1</v>
      </c>
      <c r="O7402">
        <f t="shared" si="806"/>
        <v>7</v>
      </c>
      <c r="P7402">
        <f t="shared" si="810"/>
        <v>0</v>
      </c>
      <c r="Q7402">
        <f t="shared" si="811"/>
        <v>0</v>
      </c>
    </row>
    <row r="7403" spans="1:17" ht="19.5" x14ac:dyDescent="0.4">
      <c r="A7403" s="33">
        <f t="shared" si="805"/>
        <v>46632</v>
      </c>
      <c r="B7403" s="27" t="str">
        <f t="shared" si="807"/>
        <v>(木)</v>
      </c>
      <c r="C7403" s="34">
        <v>0.14583333333333301</v>
      </c>
      <c r="D7403" s="16" t="s">
        <v>18</v>
      </c>
      <c r="E7403" s="35">
        <v>0.16666666666666699</v>
      </c>
      <c r="F7403" s="50">
        <f>IF(COUNTIF('リスト（不使用）'!$A$5:$A$6,単年カーブ!$A$1),"希望数量入力ください",'単年（2027年度）'!$E$12*単年カーブ!$R$3+'単年（2027年度）'!$E$12*(1-単年カーブ!$R$3)*単年カーブ!Q7403)</f>
        <v>0</v>
      </c>
      <c r="G7403" s="47">
        <f t="shared" si="808"/>
        <v>0</v>
      </c>
      <c r="M7403">
        <f t="shared" si="809"/>
        <v>9</v>
      </c>
      <c r="N7403">
        <f>IF(OR(WEEKDAY(A7403)=1,WEEKDAY(A7403)=7,COUNTIF('2027祝日等（不使用）'!$A$1:$A$20,単年カーブ!A7403)=1),0,1)</f>
        <v>1</v>
      </c>
      <c r="O7403">
        <f t="shared" si="806"/>
        <v>8</v>
      </c>
      <c r="P7403">
        <f t="shared" si="810"/>
        <v>0</v>
      </c>
      <c r="Q7403">
        <f t="shared" si="811"/>
        <v>0</v>
      </c>
    </row>
    <row r="7404" spans="1:17" ht="19.5" x14ac:dyDescent="0.4">
      <c r="A7404" s="33">
        <f t="shared" si="805"/>
        <v>46632</v>
      </c>
      <c r="B7404" s="27" t="str">
        <f t="shared" si="807"/>
        <v>(木)</v>
      </c>
      <c r="C7404" s="34">
        <v>0.16666666666666699</v>
      </c>
      <c r="D7404" s="16" t="s">
        <v>18</v>
      </c>
      <c r="E7404" s="35">
        <v>0.1875</v>
      </c>
      <c r="F7404" s="50">
        <f>IF(COUNTIF('リスト（不使用）'!$A$5:$A$6,単年カーブ!$A$1),"希望数量入力ください",'単年（2027年度）'!$E$12*単年カーブ!$R$3+'単年（2027年度）'!$E$12*(1-単年カーブ!$R$3)*単年カーブ!Q7404)</f>
        <v>0</v>
      </c>
      <c r="G7404" s="47">
        <f t="shared" si="808"/>
        <v>0</v>
      </c>
      <c r="M7404">
        <f t="shared" si="809"/>
        <v>9</v>
      </c>
      <c r="N7404">
        <f>IF(OR(WEEKDAY(A7404)=1,WEEKDAY(A7404)=7,COUNTIF('2027祝日等（不使用）'!$A$1:$A$20,単年カーブ!A7404)=1),0,1)</f>
        <v>1</v>
      </c>
      <c r="O7404">
        <f t="shared" si="806"/>
        <v>9</v>
      </c>
      <c r="P7404">
        <f t="shared" si="810"/>
        <v>0</v>
      </c>
      <c r="Q7404">
        <f t="shared" si="811"/>
        <v>0</v>
      </c>
    </row>
    <row r="7405" spans="1:17" ht="19.5" x14ac:dyDescent="0.4">
      <c r="A7405" s="33">
        <f t="shared" si="805"/>
        <v>46632</v>
      </c>
      <c r="B7405" s="27" t="str">
        <f t="shared" si="807"/>
        <v>(木)</v>
      </c>
      <c r="C7405" s="34">
        <v>0.1875</v>
      </c>
      <c r="D7405" s="16" t="s">
        <v>18</v>
      </c>
      <c r="E7405" s="35">
        <v>0.20833333333333301</v>
      </c>
      <c r="F7405" s="50">
        <f>IF(COUNTIF('リスト（不使用）'!$A$5:$A$6,単年カーブ!$A$1),"希望数量入力ください",'単年（2027年度）'!$E$12*単年カーブ!$R$3+'単年（2027年度）'!$E$12*(1-単年カーブ!$R$3)*単年カーブ!Q7405)</f>
        <v>0</v>
      </c>
      <c r="G7405" s="47">
        <f t="shared" si="808"/>
        <v>0</v>
      </c>
      <c r="M7405">
        <f t="shared" si="809"/>
        <v>9</v>
      </c>
      <c r="N7405">
        <f>IF(OR(WEEKDAY(A7405)=1,WEEKDAY(A7405)=7,COUNTIF('2027祝日等（不使用）'!$A$1:$A$20,単年カーブ!A7405)=1),0,1)</f>
        <v>1</v>
      </c>
      <c r="O7405">
        <f t="shared" si="806"/>
        <v>10</v>
      </c>
      <c r="P7405">
        <f t="shared" si="810"/>
        <v>0</v>
      </c>
      <c r="Q7405">
        <f t="shared" si="811"/>
        <v>0</v>
      </c>
    </row>
    <row r="7406" spans="1:17" ht="19.5" x14ac:dyDescent="0.4">
      <c r="A7406" s="33">
        <f t="shared" si="805"/>
        <v>46632</v>
      </c>
      <c r="B7406" s="27" t="str">
        <f t="shared" si="807"/>
        <v>(木)</v>
      </c>
      <c r="C7406" s="34">
        <v>0.20833333333333301</v>
      </c>
      <c r="D7406" s="16" t="s">
        <v>18</v>
      </c>
      <c r="E7406" s="35">
        <v>0.22916666666666699</v>
      </c>
      <c r="F7406" s="50">
        <f>IF(COUNTIF('リスト（不使用）'!$A$5:$A$6,単年カーブ!$A$1),"希望数量入力ください",'単年（2027年度）'!$E$12*単年カーブ!$R$3+'単年（2027年度）'!$E$12*(1-単年カーブ!$R$3)*単年カーブ!Q7406)</f>
        <v>0</v>
      </c>
      <c r="G7406" s="47">
        <f t="shared" si="808"/>
        <v>0</v>
      </c>
      <c r="M7406">
        <f t="shared" si="809"/>
        <v>9</v>
      </c>
      <c r="N7406">
        <f>IF(OR(WEEKDAY(A7406)=1,WEEKDAY(A7406)=7,COUNTIF('2027祝日等（不使用）'!$A$1:$A$20,単年カーブ!A7406)=1),0,1)</f>
        <v>1</v>
      </c>
      <c r="O7406">
        <f t="shared" si="806"/>
        <v>11</v>
      </c>
      <c r="P7406">
        <f t="shared" si="810"/>
        <v>0</v>
      </c>
      <c r="Q7406">
        <f t="shared" si="811"/>
        <v>0</v>
      </c>
    </row>
    <row r="7407" spans="1:17" ht="19.5" x14ac:dyDescent="0.4">
      <c r="A7407" s="33">
        <f t="shared" si="805"/>
        <v>46632</v>
      </c>
      <c r="B7407" s="27" t="str">
        <f t="shared" si="807"/>
        <v>(木)</v>
      </c>
      <c r="C7407" s="34">
        <v>0.22916666666666699</v>
      </c>
      <c r="D7407" s="16" t="s">
        <v>18</v>
      </c>
      <c r="E7407" s="35">
        <v>0.25</v>
      </c>
      <c r="F7407" s="50">
        <f>IF(COUNTIF('リスト（不使用）'!$A$5:$A$6,単年カーブ!$A$1),"希望数量入力ください",'単年（2027年度）'!$E$12*単年カーブ!$R$3+'単年（2027年度）'!$E$12*(1-単年カーブ!$R$3)*単年カーブ!Q7407)</f>
        <v>0</v>
      </c>
      <c r="G7407" s="47">
        <f t="shared" si="808"/>
        <v>0</v>
      </c>
      <c r="M7407">
        <f t="shared" si="809"/>
        <v>9</v>
      </c>
      <c r="N7407">
        <f>IF(OR(WEEKDAY(A7407)=1,WEEKDAY(A7407)=7,COUNTIF('2027祝日等（不使用）'!$A$1:$A$20,単年カーブ!A7407)=1),0,1)</f>
        <v>1</v>
      </c>
      <c r="O7407">
        <f t="shared" si="806"/>
        <v>12</v>
      </c>
      <c r="P7407">
        <f t="shared" si="810"/>
        <v>0</v>
      </c>
      <c r="Q7407">
        <f t="shared" si="811"/>
        <v>0</v>
      </c>
    </row>
    <row r="7408" spans="1:17" ht="19.5" x14ac:dyDescent="0.4">
      <c r="A7408" s="33">
        <f t="shared" si="805"/>
        <v>46632</v>
      </c>
      <c r="B7408" s="27" t="str">
        <f t="shared" si="807"/>
        <v>(木)</v>
      </c>
      <c r="C7408" s="34">
        <v>0.25</v>
      </c>
      <c r="D7408" s="16" t="s">
        <v>18</v>
      </c>
      <c r="E7408" s="35">
        <v>0.27083333333333298</v>
      </c>
      <c r="F7408" s="50">
        <f>IF(COUNTIF('リスト（不使用）'!$A$5:$A$6,単年カーブ!$A$1),"希望数量入力ください",'単年（2027年度）'!$E$12*単年カーブ!$R$3+'単年（2027年度）'!$E$12*(1-単年カーブ!$R$3)*単年カーブ!Q7408)</f>
        <v>0</v>
      </c>
      <c r="G7408" s="47">
        <f t="shared" si="808"/>
        <v>0</v>
      </c>
      <c r="M7408">
        <f t="shared" si="809"/>
        <v>9</v>
      </c>
      <c r="N7408">
        <f>IF(OR(WEEKDAY(A7408)=1,WEEKDAY(A7408)=7,COUNTIF('2027祝日等（不使用）'!$A$1:$A$20,単年カーブ!A7408)=1),0,1)</f>
        <v>1</v>
      </c>
      <c r="O7408">
        <f t="shared" si="806"/>
        <v>13</v>
      </c>
      <c r="P7408">
        <f t="shared" si="810"/>
        <v>0</v>
      </c>
      <c r="Q7408">
        <f t="shared" si="811"/>
        <v>0</v>
      </c>
    </row>
    <row r="7409" spans="1:17" ht="19.5" x14ac:dyDescent="0.4">
      <c r="A7409" s="33">
        <f t="shared" si="805"/>
        <v>46632</v>
      </c>
      <c r="B7409" s="27" t="str">
        <f t="shared" si="807"/>
        <v>(木)</v>
      </c>
      <c r="C7409" s="34">
        <v>0.27083333333333298</v>
      </c>
      <c r="D7409" s="16" t="s">
        <v>18</v>
      </c>
      <c r="E7409" s="35">
        <v>0.29166666666666702</v>
      </c>
      <c r="F7409" s="50">
        <f>IF(COUNTIF('リスト（不使用）'!$A$5:$A$6,単年カーブ!$A$1),"希望数量入力ください",'単年（2027年度）'!$E$12*単年カーブ!$R$3+'単年（2027年度）'!$E$12*(1-単年カーブ!$R$3)*単年カーブ!Q7409)</f>
        <v>0</v>
      </c>
      <c r="G7409" s="47">
        <f t="shared" si="808"/>
        <v>0</v>
      </c>
      <c r="M7409">
        <f t="shared" si="809"/>
        <v>9</v>
      </c>
      <c r="N7409">
        <f>IF(OR(WEEKDAY(A7409)=1,WEEKDAY(A7409)=7,COUNTIF('2027祝日等（不使用）'!$A$1:$A$20,単年カーブ!A7409)=1),0,1)</f>
        <v>1</v>
      </c>
      <c r="O7409">
        <f t="shared" si="806"/>
        <v>14</v>
      </c>
      <c r="P7409">
        <f t="shared" si="810"/>
        <v>0</v>
      </c>
      <c r="Q7409">
        <f t="shared" si="811"/>
        <v>0</v>
      </c>
    </row>
    <row r="7410" spans="1:17" ht="19.5" x14ac:dyDescent="0.4">
      <c r="A7410" s="33">
        <f t="shared" si="805"/>
        <v>46632</v>
      </c>
      <c r="B7410" s="27" t="str">
        <f t="shared" si="807"/>
        <v>(木)</v>
      </c>
      <c r="C7410" s="34">
        <v>0.29166666666666702</v>
      </c>
      <c r="D7410" s="16" t="s">
        <v>18</v>
      </c>
      <c r="E7410" s="35">
        <v>0.3125</v>
      </c>
      <c r="F7410" s="50">
        <f>IF(COUNTIF('リスト（不使用）'!$A$5:$A$6,単年カーブ!$A$1),"希望数量入力ください",'単年（2027年度）'!$E$12*単年カーブ!$R$3+'単年（2027年度）'!$E$12*(1-単年カーブ!$R$3)*単年カーブ!Q7410)</f>
        <v>0</v>
      </c>
      <c r="G7410" s="47">
        <f t="shared" si="808"/>
        <v>0</v>
      </c>
      <c r="M7410">
        <f t="shared" si="809"/>
        <v>9</v>
      </c>
      <c r="N7410">
        <f>IF(OR(WEEKDAY(A7410)=1,WEEKDAY(A7410)=7,COUNTIF('2027祝日等（不使用）'!$A$1:$A$20,単年カーブ!A7410)=1),0,1)</f>
        <v>1</v>
      </c>
      <c r="O7410">
        <f t="shared" si="806"/>
        <v>15</v>
      </c>
      <c r="P7410">
        <f t="shared" si="810"/>
        <v>0</v>
      </c>
      <c r="Q7410">
        <f t="shared" si="811"/>
        <v>0</v>
      </c>
    </row>
    <row r="7411" spans="1:17" ht="19.5" x14ac:dyDescent="0.4">
      <c r="A7411" s="33">
        <f t="shared" si="805"/>
        <v>46632</v>
      </c>
      <c r="B7411" s="27" t="str">
        <f t="shared" si="807"/>
        <v>(木)</v>
      </c>
      <c r="C7411" s="34">
        <v>0.3125</v>
      </c>
      <c r="D7411" s="16" t="s">
        <v>18</v>
      </c>
      <c r="E7411" s="35">
        <v>0.33333333333333298</v>
      </c>
      <c r="F7411" s="50">
        <f>IF(COUNTIF('リスト（不使用）'!$A$5:$A$6,単年カーブ!$A$1),"希望数量入力ください",'単年（2027年度）'!$E$12*単年カーブ!$R$3+'単年（2027年度）'!$E$12*(1-単年カーブ!$R$3)*単年カーブ!Q7411)</f>
        <v>0</v>
      </c>
      <c r="G7411" s="47">
        <f t="shared" si="808"/>
        <v>0</v>
      </c>
      <c r="M7411">
        <f t="shared" si="809"/>
        <v>9</v>
      </c>
      <c r="N7411">
        <f>IF(OR(WEEKDAY(A7411)=1,WEEKDAY(A7411)=7,COUNTIF('2027祝日等（不使用）'!$A$1:$A$20,単年カーブ!A7411)=1),0,1)</f>
        <v>1</v>
      </c>
      <c r="O7411">
        <f t="shared" si="806"/>
        <v>16</v>
      </c>
      <c r="P7411">
        <f t="shared" si="810"/>
        <v>0</v>
      </c>
      <c r="Q7411">
        <f t="shared" si="811"/>
        <v>0</v>
      </c>
    </row>
    <row r="7412" spans="1:17" ht="19.5" x14ac:dyDescent="0.4">
      <c r="A7412" s="33">
        <f t="shared" ref="A7412:A7475" si="812">A7364+1</f>
        <v>46632</v>
      </c>
      <c r="B7412" s="27" t="str">
        <f t="shared" si="807"/>
        <v>(木)</v>
      </c>
      <c r="C7412" s="34">
        <v>0.33333333333333298</v>
      </c>
      <c r="D7412" s="16" t="s">
        <v>18</v>
      </c>
      <c r="E7412" s="35">
        <v>0.35416666666666702</v>
      </c>
      <c r="F7412" s="50">
        <f>IF(COUNTIF('リスト（不使用）'!$A$5:$A$6,単年カーブ!$A$1),"希望数量入力ください",'単年（2027年度）'!$E$12*単年カーブ!$R$3+'単年（2027年度）'!$E$12*(1-単年カーブ!$R$3)*単年カーブ!Q7412)</f>
        <v>0</v>
      </c>
      <c r="G7412" s="47">
        <f t="shared" si="808"/>
        <v>0</v>
      </c>
      <c r="M7412">
        <f t="shared" si="809"/>
        <v>9</v>
      </c>
      <c r="N7412">
        <f>IF(OR(WEEKDAY(A7412)=1,WEEKDAY(A7412)=7,COUNTIF('2027祝日等（不使用）'!$A$1:$A$20,単年カーブ!A7412)=1),0,1)</f>
        <v>1</v>
      </c>
      <c r="O7412">
        <f t="shared" ref="O7412:O7475" si="813">O7364</f>
        <v>17</v>
      </c>
      <c r="P7412">
        <f t="shared" si="810"/>
        <v>1</v>
      </c>
      <c r="Q7412">
        <f t="shared" si="811"/>
        <v>1</v>
      </c>
    </row>
    <row r="7413" spans="1:17" ht="19.5" x14ac:dyDescent="0.4">
      <c r="A7413" s="33">
        <f t="shared" si="812"/>
        <v>46632</v>
      </c>
      <c r="B7413" s="27" t="str">
        <f t="shared" si="807"/>
        <v>(木)</v>
      </c>
      <c r="C7413" s="34">
        <v>0.35416666666666702</v>
      </c>
      <c r="D7413" s="16" t="s">
        <v>18</v>
      </c>
      <c r="E7413" s="35">
        <v>0.375</v>
      </c>
      <c r="F7413" s="50">
        <f>IF(COUNTIF('リスト（不使用）'!$A$5:$A$6,単年カーブ!$A$1),"希望数量入力ください",'単年（2027年度）'!$E$12*単年カーブ!$R$3+'単年（2027年度）'!$E$12*(1-単年カーブ!$R$3)*単年カーブ!Q7413)</f>
        <v>0</v>
      </c>
      <c r="G7413" s="47">
        <f t="shared" si="808"/>
        <v>0</v>
      </c>
      <c r="M7413">
        <f t="shared" si="809"/>
        <v>9</v>
      </c>
      <c r="N7413">
        <f>IF(OR(WEEKDAY(A7413)=1,WEEKDAY(A7413)=7,COUNTIF('2027祝日等（不使用）'!$A$1:$A$20,単年カーブ!A7413)=1),0,1)</f>
        <v>1</v>
      </c>
      <c r="O7413">
        <f t="shared" si="813"/>
        <v>18</v>
      </c>
      <c r="P7413">
        <f t="shared" si="810"/>
        <v>1</v>
      </c>
      <c r="Q7413">
        <f t="shared" si="811"/>
        <v>1</v>
      </c>
    </row>
    <row r="7414" spans="1:17" ht="19.5" x14ac:dyDescent="0.4">
      <c r="A7414" s="33">
        <f t="shared" si="812"/>
        <v>46632</v>
      </c>
      <c r="B7414" s="27" t="str">
        <f t="shared" si="807"/>
        <v>(木)</v>
      </c>
      <c r="C7414" s="34">
        <v>0.375</v>
      </c>
      <c r="D7414" s="16" t="s">
        <v>18</v>
      </c>
      <c r="E7414" s="35">
        <v>0.39583333333333298</v>
      </c>
      <c r="F7414" s="50">
        <f>IF(COUNTIF('リスト（不使用）'!$A$5:$A$6,単年カーブ!$A$1),"希望数量入力ください",'単年（2027年度）'!$E$12*単年カーブ!$R$3+'単年（2027年度）'!$E$12*(1-単年カーブ!$R$3)*単年カーブ!Q7414)</f>
        <v>0</v>
      </c>
      <c r="G7414" s="47">
        <f t="shared" si="808"/>
        <v>0</v>
      </c>
      <c r="M7414">
        <f t="shared" si="809"/>
        <v>9</v>
      </c>
      <c r="N7414">
        <f>IF(OR(WEEKDAY(A7414)=1,WEEKDAY(A7414)=7,COUNTIF('2027祝日等（不使用）'!$A$1:$A$20,単年カーブ!A7414)=1),0,1)</f>
        <v>1</v>
      </c>
      <c r="O7414">
        <f t="shared" si="813"/>
        <v>19</v>
      </c>
      <c r="P7414">
        <f t="shared" si="810"/>
        <v>1</v>
      </c>
      <c r="Q7414">
        <f t="shared" si="811"/>
        <v>1</v>
      </c>
    </row>
    <row r="7415" spans="1:17" ht="19.5" x14ac:dyDescent="0.4">
      <c r="A7415" s="33">
        <f t="shared" si="812"/>
        <v>46632</v>
      </c>
      <c r="B7415" s="27" t="str">
        <f t="shared" si="807"/>
        <v>(木)</v>
      </c>
      <c r="C7415" s="34">
        <v>0.39583333333333298</v>
      </c>
      <c r="D7415" s="16" t="s">
        <v>18</v>
      </c>
      <c r="E7415" s="35">
        <v>0.41666666666666702</v>
      </c>
      <c r="F7415" s="50">
        <f>IF(COUNTIF('リスト（不使用）'!$A$5:$A$6,単年カーブ!$A$1),"希望数量入力ください",'単年（2027年度）'!$E$12*単年カーブ!$R$3+'単年（2027年度）'!$E$12*(1-単年カーブ!$R$3)*単年カーブ!Q7415)</f>
        <v>0</v>
      </c>
      <c r="G7415" s="47">
        <f t="shared" si="808"/>
        <v>0</v>
      </c>
      <c r="M7415">
        <f t="shared" si="809"/>
        <v>9</v>
      </c>
      <c r="N7415">
        <f>IF(OR(WEEKDAY(A7415)=1,WEEKDAY(A7415)=7,COUNTIF('2027祝日等（不使用）'!$A$1:$A$20,単年カーブ!A7415)=1),0,1)</f>
        <v>1</v>
      </c>
      <c r="O7415">
        <f t="shared" si="813"/>
        <v>20</v>
      </c>
      <c r="P7415">
        <f t="shared" si="810"/>
        <v>1</v>
      </c>
      <c r="Q7415">
        <f t="shared" si="811"/>
        <v>1</v>
      </c>
    </row>
    <row r="7416" spans="1:17" ht="19.5" x14ac:dyDescent="0.4">
      <c r="A7416" s="33">
        <f t="shared" si="812"/>
        <v>46632</v>
      </c>
      <c r="B7416" s="27" t="str">
        <f t="shared" si="807"/>
        <v>(木)</v>
      </c>
      <c r="C7416" s="34">
        <v>0.41666666666666702</v>
      </c>
      <c r="D7416" s="16" t="s">
        <v>18</v>
      </c>
      <c r="E7416" s="35">
        <v>0.4375</v>
      </c>
      <c r="F7416" s="50">
        <f>IF(COUNTIF('リスト（不使用）'!$A$5:$A$6,単年カーブ!$A$1),"希望数量入力ください",'単年（2027年度）'!$E$12*単年カーブ!$R$3+'単年（2027年度）'!$E$12*(1-単年カーブ!$R$3)*単年カーブ!Q7416)</f>
        <v>0</v>
      </c>
      <c r="G7416" s="47">
        <f t="shared" si="808"/>
        <v>0</v>
      </c>
      <c r="M7416">
        <f t="shared" si="809"/>
        <v>9</v>
      </c>
      <c r="N7416">
        <f>IF(OR(WEEKDAY(A7416)=1,WEEKDAY(A7416)=7,COUNTIF('2027祝日等（不使用）'!$A$1:$A$20,単年カーブ!A7416)=1),0,1)</f>
        <v>1</v>
      </c>
      <c r="O7416">
        <f t="shared" si="813"/>
        <v>21</v>
      </c>
      <c r="P7416">
        <f t="shared" si="810"/>
        <v>1</v>
      </c>
      <c r="Q7416">
        <f t="shared" si="811"/>
        <v>1</v>
      </c>
    </row>
    <row r="7417" spans="1:17" ht="19.5" x14ac:dyDescent="0.4">
      <c r="A7417" s="33">
        <f t="shared" si="812"/>
        <v>46632</v>
      </c>
      <c r="B7417" s="27" t="str">
        <f t="shared" si="807"/>
        <v>(木)</v>
      </c>
      <c r="C7417" s="34">
        <v>0.4375</v>
      </c>
      <c r="D7417" s="16" t="s">
        <v>18</v>
      </c>
      <c r="E7417" s="35">
        <v>0.45833333333333298</v>
      </c>
      <c r="F7417" s="50">
        <f>IF(COUNTIF('リスト（不使用）'!$A$5:$A$6,単年カーブ!$A$1),"希望数量入力ください",'単年（2027年度）'!$E$12*単年カーブ!$R$3+'単年（2027年度）'!$E$12*(1-単年カーブ!$R$3)*単年カーブ!Q7417)</f>
        <v>0</v>
      </c>
      <c r="G7417" s="47">
        <f t="shared" si="808"/>
        <v>0</v>
      </c>
      <c r="M7417">
        <f t="shared" si="809"/>
        <v>9</v>
      </c>
      <c r="N7417">
        <f>IF(OR(WEEKDAY(A7417)=1,WEEKDAY(A7417)=7,COUNTIF('2027祝日等（不使用）'!$A$1:$A$20,単年カーブ!A7417)=1),0,1)</f>
        <v>1</v>
      </c>
      <c r="O7417">
        <f t="shared" si="813"/>
        <v>22</v>
      </c>
      <c r="P7417">
        <f t="shared" si="810"/>
        <v>1</v>
      </c>
      <c r="Q7417">
        <f t="shared" si="811"/>
        <v>1</v>
      </c>
    </row>
    <row r="7418" spans="1:17" ht="19.5" x14ac:dyDescent="0.4">
      <c r="A7418" s="33">
        <f t="shared" si="812"/>
        <v>46632</v>
      </c>
      <c r="B7418" s="27" t="str">
        <f t="shared" si="807"/>
        <v>(木)</v>
      </c>
      <c r="C7418" s="34">
        <v>0.45833333333333298</v>
      </c>
      <c r="D7418" s="16" t="s">
        <v>18</v>
      </c>
      <c r="E7418" s="35">
        <v>0.47916666666666702</v>
      </c>
      <c r="F7418" s="50">
        <f>IF(COUNTIF('リスト（不使用）'!$A$5:$A$6,単年カーブ!$A$1),"希望数量入力ください",'単年（2027年度）'!$E$12*単年カーブ!$R$3+'単年（2027年度）'!$E$12*(1-単年カーブ!$R$3)*単年カーブ!Q7418)</f>
        <v>0</v>
      </c>
      <c r="G7418" s="47">
        <f t="shared" si="808"/>
        <v>0</v>
      </c>
      <c r="M7418">
        <f t="shared" si="809"/>
        <v>9</v>
      </c>
      <c r="N7418">
        <f>IF(OR(WEEKDAY(A7418)=1,WEEKDAY(A7418)=7,COUNTIF('2027祝日等（不使用）'!$A$1:$A$20,単年カーブ!A7418)=1),0,1)</f>
        <v>1</v>
      </c>
      <c r="O7418">
        <f t="shared" si="813"/>
        <v>23</v>
      </c>
      <c r="P7418">
        <f t="shared" si="810"/>
        <v>1</v>
      </c>
      <c r="Q7418">
        <f t="shared" si="811"/>
        <v>1</v>
      </c>
    </row>
    <row r="7419" spans="1:17" ht="19.5" x14ac:dyDescent="0.4">
      <c r="A7419" s="33">
        <f t="shared" si="812"/>
        <v>46632</v>
      </c>
      <c r="B7419" s="27" t="str">
        <f t="shared" si="807"/>
        <v>(木)</v>
      </c>
      <c r="C7419" s="34">
        <v>0.47916666666666702</v>
      </c>
      <c r="D7419" s="16" t="s">
        <v>18</v>
      </c>
      <c r="E7419" s="35">
        <v>0.5</v>
      </c>
      <c r="F7419" s="50">
        <f>IF(COUNTIF('リスト（不使用）'!$A$5:$A$6,単年カーブ!$A$1),"希望数量入力ください",'単年（2027年度）'!$E$12*単年カーブ!$R$3+'単年（2027年度）'!$E$12*(1-単年カーブ!$R$3)*単年カーブ!Q7419)</f>
        <v>0</v>
      </c>
      <c r="G7419" s="47">
        <f t="shared" si="808"/>
        <v>0</v>
      </c>
      <c r="M7419">
        <f t="shared" si="809"/>
        <v>9</v>
      </c>
      <c r="N7419">
        <f>IF(OR(WEEKDAY(A7419)=1,WEEKDAY(A7419)=7,COUNTIF('2027祝日等（不使用）'!$A$1:$A$20,単年カーブ!A7419)=1),0,1)</f>
        <v>1</v>
      </c>
      <c r="O7419">
        <f t="shared" si="813"/>
        <v>24</v>
      </c>
      <c r="P7419">
        <f t="shared" si="810"/>
        <v>1</v>
      </c>
      <c r="Q7419">
        <f t="shared" si="811"/>
        <v>1</v>
      </c>
    </row>
    <row r="7420" spans="1:17" ht="19.5" x14ac:dyDescent="0.4">
      <c r="A7420" s="33">
        <f t="shared" si="812"/>
        <v>46632</v>
      </c>
      <c r="B7420" s="27" t="str">
        <f t="shared" si="807"/>
        <v>(木)</v>
      </c>
      <c r="C7420" s="34">
        <v>0.5</v>
      </c>
      <c r="D7420" s="16" t="s">
        <v>18</v>
      </c>
      <c r="E7420" s="35">
        <v>0.52083333333333304</v>
      </c>
      <c r="F7420" s="50">
        <f>IF(COUNTIF('リスト（不使用）'!$A$5:$A$6,単年カーブ!$A$1),"希望数量入力ください",'単年（2027年度）'!$E$12*単年カーブ!$R$3+'単年（2027年度）'!$E$12*(1-単年カーブ!$R$3)*単年カーブ!Q7420)</f>
        <v>0</v>
      </c>
      <c r="G7420" s="47">
        <f t="shared" si="808"/>
        <v>0</v>
      </c>
      <c r="M7420">
        <f t="shared" si="809"/>
        <v>9</v>
      </c>
      <c r="N7420">
        <f>IF(OR(WEEKDAY(A7420)=1,WEEKDAY(A7420)=7,COUNTIF('2027祝日等（不使用）'!$A$1:$A$20,単年カーブ!A7420)=1),0,1)</f>
        <v>1</v>
      </c>
      <c r="O7420">
        <f t="shared" si="813"/>
        <v>25</v>
      </c>
      <c r="P7420">
        <f t="shared" si="810"/>
        <v>1</v>
      </c>
      <c r="Q7420">
        <f t="shared" si="811"/>
        <v>1</v>
      </c>
    </row>
    <row r="7421" spans="1:17" ht="19.5" x14ac:dyDescent="0.4">
      <c r="A7421" s="33">
        <f t="shared" si="812"/>
        <v>46632</v>
      </c>
      <c r="B7421" s="27" t="str">
        <f t="shared" si="807"/>
        <v>(木)</v>
      </c>
      <c r="C7421" s="34">
        <v>0.52083333333333304</v>
      </c>
      <c r="D7421" s="16" t="s">
        <v>18</v>
      </c>
      <c r="E7421" s="35">
        <v>0.54166666666666696</v>
      </c>
      <c r="F7421" s="50">
        <f>IF(COUNTIF('リスト（不使用）'!$A$5:$A$6,単年カーブ!$A$1),"希望数量入力ください",'単年（2027年度）'!$E$12*単年カーブ!$R$3+'単年（2027年度）'!$E$12*(1-単年カーブ!$R$3)*単年カーブ!Q7421)</f>
        <v>0</v>
      </c>
      <c r="G7421" s="47">
        <f t="shared" si="808"/>
        <v>0</v>
      </c>
      <c r="M7421">
        <f t="shared" si="809"/>
        <v>9</v>
      </c>
      <c r="N7421">
        <f>IF(OR(WEEKDAY(A7421)=1,WEEKDAY(A7421)=7,COUNTIF('2027祝日等（不使用）'!$A$1:$A$20,単年カーブ!A7421)=1),0,1)</f>
        <v>1</v>
      </c>
      <c r="O7421">
        <f t="shared" si="813"/>
        <v>26</v>
      </c>
      <c r="P7421">
        <f t="shared" si="810"/>
        <v>1</v>
      </c>
      <c r="Q7421">
        <f t="shared" si="811"/>
        <v>1</v>
      </c>
    </row>
    <row r="7422" spans="1:17" ht="19.5" x14ac:dyDescent="0.4">
      <c r="A7422" s="33">
        <f t="shared" si="812"/>
        <v>46632</v>
      </c>
      <c r="B7422" s="27" t="str">
        <f t="shared" si="807"/>
        <v>(木)</v>
      </c>
      <c r="C7422" s="34">
        <v>0.54166666666666696</v>
      </c>
      <c r="D7422" s="16" t="s">
        <v>18</v>
      </c>
      <c r="E7422" s="35">
        <v>0.5625</v>
      </c>
      <c r="F7422" s="50">
        <f>IF(COUNTIF('リスト（不使用）'!$A$5:$A$6,単年カーブ!$A$1),"希望数量入力ください",'単年（2027年度）'!$E$12*単年カーブ!$R$3+'単年（2027年度）'!$E$12*(1-単年カーブ!$R$3)*単年カーブ!Q7422)</f>
        <v>0</v>
      </c>
      <c r="G7422" s="47">
        <f t="shared" si="808"/>
        <v>0</v>
      </c>
      <c r="M7422">
        <f t="shared" si="809"/>
        <v>9</v>
      </c>
      <c r="N7422">
        <f>IF(OR(WEEKDAY(A7422)=1,WEEKDAY(A7422)=7,COUNTIF('2027祝日等（不使用）'!$A$1:$A$20,単年カーブ!A7422)=1),0,1)</f>
        <v>1</v>
      </c>
      <c r="O7422">
        <f t="shared" si="813"/>
        <v>27</v>
      </c>
      <c r="P7422">
        <f t="shared" si="810"/>
        <v>1</v>
      </c>
      <c r="Q7422">
        <f t="shared" si="811"/>
        <v>1</v>
      </c>
    </row>
    <row r="7423" spans="1:17" ht="19.5" x14ac:dyDescent="0.4">
      <c r="A7423" s="33">
        <f t="shared" si="812"/>
        <v>46632</v>
      </c>
      <c r="B7423" s="27" t="str">
        <f t="shared" si="807"/>
        <v>(木)</v>
      </c>
      <c r="C7423" s="34">
        <v>0.5625</v>
      </c>
      <c r="D7423" s="16" t="s">
        <v>18</v>
      </c>
      <c r="E7423" s="35">
        <v>0.58333333333333304</v>
      </c>
      <c r="F7423" s="50">
        <f>IF(COUNTIF('リスト（不使用）'!$A$5:$A$6,単年カーブ!$A$1),"希望数量入力ください",'単年（2027年度）'!$E$12*単年カーブ!$R$3+'単年（2027年度）'!$E$12*(1-単年カーブ!$R$3)*単年カーブ!Q7423)</f>
        <v>0</v>
      </c>
      <c r="G7423" s="47">
        <f t="shared" si="808"/>
        <v>0</v>
      </c>
      <c r="M7423">
        <f t="shared" si="809"/>
        <v>9</v>
      </c>
      <c r="N7423">
        <f>IF(OR(WEEKDAY(A7423)=1,WEEKDAY(A7423)=7,COUNTIF('2027祝日等（不使用）'!$A$1:$A$20,単年カーブ!A7423)=1),0,1)</f>
        <v>1</v>
      </c>
      <c r="O7423">
        <f t="shared" si="813"/>
        <v>28</v>
      </c>
      <c r="P7423">
        <f t="shared" si="810"/>
        <v>1</v>
      </c>
      <c r="Q7423">
        <f t="shared" si="811"/>
        <v>1</v>
      </c>
    </row>
    <row r="7424" spans="1:17" ht="19.5" x14ac:dyDescent="0.4">
      <c r="A7424" s="33">
        <f t="shared" si="812"/>
        <v>46632</v>
      </c>
      <c r="B7424" s="27" t="str">
        <f t="shared" si="807"/>
        <v>(木)</v>
      </c>
      <c r="C7424" s="34">
        <v>0.58333333333333304</v>
      </c>
      <c r="D7424" s="16" t="s">
        <v>18</v>
      </c>
      <c r="E7424" s="35">
        <v>0.60416666666666696</v>
      </c>
      <c r="F7424" s="50">
        <f>IF(COUNTIF('リスト（不使用）'!$A$5:$A$6,単年カーブ!$A$1),"希望数量入力ください",'単年（2027年度）'!$E$12*単年カーブ!$R$3+'単年（2027年度）'!$E$12*(1-単年カーブ!$R$3)*単年カーブ!Q7424)</f>
        <v>0</v>
      </c>
      <c r="G7424" s="47">
        <f t="shared" si="808"/>
        <v>0</v>
      </c>
      <c r="M7424">
        <f t="shared" si="809"/>
        <v>9</v>
      </c>
      <c r="N7424">
        <f>IF(OR(WEEKDAY(A7424)=1,WEEKDAY(A7424)=7,COUNTIF('2027祝日等（不使用）'!$A$1:$A$20,単年カーブ!A7424)=1),0,1)</f>
        <v>1</v>
      </c>
      <c r="O7424">
        <f t="shared" si="813"/>
        <v>29</v>
      </c>
      <c r="P7424">
        <f t="shared" si="810"/>
        <v>1</v>
      </c>
      <c r="Q7424">
        <f t="shared" si="811"/>
        <v>1</v>
      </c>
    </row>
    <row r="7425" spans="1:17" ht="19.5" x14ac:dyDescent="0.4">
      <c r="A7425" s="33">
        <f t="shared" si="812"/>
        <v>46632</v>
      </c>
      <c r="B7425" s="27" t="str">
        <f t="shared" si="807"/>
        <v>(木)</v>
      </c>
      <c r="C7425" s="34">
        <v>0.60416666666666696</v>
      </c>
      <c r="D7425" s="16" t="s">
        <v>18</v>
      </c>
      <c r="E7425" s="35">
        <v>0.625</v>
      </c>
      <c r="F7425" s="50">
        <f>IF(COUNTIF('リスト（不使用）'!$A$5:$A$6,単年カーブ!$A$1),"希望数量入力ください",'単年（2027年度）'!$E$12*単年カーブ!$R$3+'単年（2027年度）'!$E$12*(1-単年カーブ!$R$3)*単年カーブ!Q7425)</f>
        <v>0</v>
      </c>
      <c r="G7425" s="47">
        <f t="shared" si="808"/>
        <v>0</v>
      </c>
      <c r="M7425">
        <f t="shared" si="809"/>
        <v>9</v>
      </c>
      <c r="N7425">
        <f>IF(OR(WEEKDAY(A7425)=1,WEEKDAY(A7425)=7,COUNTIF('2027祝日等（不使用）'!$A$1:$A$20,単年カーブ!A7425)=1),0,1)</f>
        <v>1</v>
      </c>
      <c r="O7425">
        <f t="shared" si="813"/>
        <v>30</v>
      </c>
      <c r="P7425">
        <f t="shared" si="810"/>
        <v>1</v>
      </c>
      <c r="Q7425">
        <f t="shared" si="811"/>
        <v>1</v>
      </c>
    </row>
    <row r="7426" spans="1:17" ht="19.5" x14ac:dyDescent="0.4">
      <c r="A7426" s="33">
        <f t="shared" si="812"/>
        <v>46632</v>
      </c>
      <c r="B7426" s="27" t="str">
        <f t="shared" si="807"/>
        <v>(木)</v>
      </c>
      <c r="C7426" s="34">
        <v>0.625</v>
      </c>
      <c r="D7426" s="16" t="s">
        <v>18</v>
      </c>
      <c r="E7426" s="35">
        <v>0.64583333333333304</v>
      </c>
      <c r="F7426" s="50">
        <f>IF(COUNTIF('リスト（不使用）'!$A$5:$A$6,単年カーブ!$A$1),"希望数量入力ください",'単年（2027年度）'!$E$12*単年カーブ!$R$3+'単年（2027年度）'!$E$12*(1-単年カーブ!$R$3)*単年カーブ!Q7426)</f>
        <v>0</v>
      </c>
      <c r="G7426" s="47">
        <f t="shared" si="808"/>
        <v>0</v>
      </c>
      <c r="M7426">
        <f t="shared" si="809"/>
        <v>9</v>
      </c>
      <c r="N7426">
        <f>IF(OR(WEEKDAY(A7426)=1,WEEKDAY(A7426)=7,COUNTIF('2027祝日等（不使用）'!$A$1:$A$20,単年カーブ!A7426)=1),0,1)</f>
        <v>1</v>
      </c>
      <c r="O7426">
        <f t="shared" si="813"/>
        <v>31</v>
      </c>
      <c r="P7426">
        <f t="shared" si="810"/>
        <v>1</v>
      </c>
      <c r="Q7426">
        <f t="shared" si="811"/>
        <v>1</v>
      </c>
    </row>
    <row r="7427" spans="1:17" ht="19.5" x14ac:dyDescent="0.4">
      <c r="A7427" s="33">
        <f t="shared" si="812"/>
        <v>46632</v>
      </c>
      <c r="B7427" s="27" t="str">
        <f t="shared" si="807"/>
        <v>(木)</v>
      </c>
      <c r="C7427" s="34">
        <v>0.64583333333333304</v>
      </c>
      <c r="D7427" s="16" t="s">
        <v>18</v>
      </c>
      <c r="E7427" s="35">
        <v>0.66666666666666696</v>
      </c>
      <c r="F7427" s="50">
        <f>IF(COUNTIF('リスト（不使用）'!$A$5:$A$6,単年カーブ!$A$1),"希望数量入力ください",'単年（2027年度）'!$E$12*単年カーブ!$R$3+'単年（2027年度）'!$E$12*(1-単年カーブ!$R$3)*単年カーブ!Q7427)</f>
        <v>0</v>
      </c>
      <c r="G7427" s="47">
        <f t="shared" si="808"/>
        <v>0</v>
      </c>
      <c r="M7427">
        <f t="shared" si="809"/>
        <v>9</v>
      </c>
      <c r="N7427">
        <f>IF(OR(WEEKDAY(A7427)=1,WEEKDAY(A7427)=7,COUNTIF('2027祝日等（不使用）'!$A$1:$A$20,単年カーブ!A7427)=1),0,1)</f>
        <v>1</v>
      </c>
      <c r="O7427">
        <f t="shared" si="813"/>
        <v>32</v>
      </c>
      <c r="P7427">
        <f t="shared" si="810"/>
        <v>1</v>
      </c>
      <c r="Q7427">
        <f t="shared" si="811"/>
        <v>1</v>
      </c>
    </row>
    <row r="7428" spans="1:17" ht="19.5" x14ac:dyDescent="0.4">
      <c r="A7428" s="33">
        <f t="shared" si="812"/>
        <v>46632</v>
      </c>
      <c r="B7428" s="27" t="str">
        <f t="shared" ref="B7428:B7491" si="814">TEXT(A7428,"(aaa)")</f>
        <v>(木)</v>
      </c>
      <c r="C7428" s="34">
        <v>0.66666666666666696</v>
      </c>
      <c r="D7428" s="16" t="s">
        <v>18</v>
      </c>
      <c r="E7428" s="35">
        <v>0.6875</v>
      </c>
      <c r="F7428" s="50">
        <f>IF(COUNTIF('リスト（不使用）'!$A$5:$A$6,単年カーブ!$A$1),"希望数量入力ください",'単年（2027年度）'!$E$12*単年カーブ!$R$3+'単年（2027年度）'!$E$12*(1-単年カーブ!$R$3)*単年カーブ!Q7428)</f>
        <v>0</v>
      </c>
      <c r="G7428" s="47">
        <f t="shared" ref="G7428:G7491" si="815">F7428/2</f>
        <v>0</v>
      </c>
      <c r="M7428">
        <f t="shared" ref="M7428:M7491" si="816">MONTH(A7428)</f>
        <v>9</v>
      </c>
      <c r="N7428">
        <f>IF(OR(WEEKDAY(A7428)=1,WEEKDAY(A7428)=7,COUNTIF('2027祝日等（不使用）'!$A$1:$A$20,単年カーブ!A7428)=1),0,1)</f>
        <v>1</v>
      </c>
      <c r="O7428">
        <f t="shared" si="813"/>
        <v>33</v>
      </c>
      <c r="P7428">
        <f t="shared" ref="P7428:P7491" si="817">IF(AND(O7428&gt;16,O7428&lt;41),1,0)</f>
        <v>1</v>
      </c>
      <c r="Q7428">
        <f t="shared" ref="Q7428:Q7491" si="818">P7428*N7428</f>
        <v>1</v>
      </c>
    </row>
    <row r="7429" spans="1:17" ht="19.5" x14ac:dyDescent="0.4">
      <c r="A7429" s="33">
        <f t="shared" si="812"/>
        <v>46632</v>
      </c>
      <c r="B7429" s="27" t="str">
        <f t="shared" si="814"/>
        <v>(木)</v>
      </c>
      <c r="C7429" s="34">
        <v>0.6875</v>
      </c>
      <c r="D7429" s="16" t="s">
        <v>18</v>
      </c>
      <c r="E7429" s="35">
        <v>0.70833333333333304</v>
      </c>
      <c r="F7429" s="50">
        <f>IF(COUNTIF('リスト（不使用）'!$A$5:$A$6,単年カーブ!$A$1),"希望数量入力ください",'単年（2027年度）'!$E$12*単年カーブ!$R$3+'単年（2027年度）'!$E$12*(1-単年カーブ!$R$3)*単年カーブ!Q7429)</f>
        <v>0</v>
      </c>
      <c r="G7429" s="47">
        <f t="shared" si="815"/>
        <v>0</v>
      </c>
      <c r="M7429">
        <f t="shared" si="816"/>
        <v>9</v>
      </c>
      <c r="N7429">
        <f>IF(OR(WEEKDAY(A7429)=1,WEEKDAY(A7429)=7,COUNTIF('2027祝日等（不使用）'!$A$1:$A$20,単年カーブ!A7429)=1),0,1)</f>
        <v>1</v>
      </c>
      <c r="O7429">
        <f t="shared" si="813"/>
        <v>34</v>
      </c>
      <c r="P7429">
        <f t="shared" si="817"/>
        <v>1</v>
      </c>
      <c r="Q7429">
        <f t="shared" si="818"/>
        <v>1</v>
      </c>
    </row>
    <row r="7430" spans="1:17" ht="19.5" x14ac:dyDescent="0.4">
      <c r="A7430" s="33">
        <f t="shared" si="812"/>
        <v>46632</v>
      </c>
      <c r="B7430" s="27" t="str">
        <f t="shared" si="814"/>
        <v>(木)</v>
      </c>
      <c r="C7430" s="34">
        <v>0.70833333333333304</v>
      </c>
      <c r="D7430" s="16" t="s">
        <v>18</v>
      </c>
      <c r="E7430" s="35">
        <v>0.72916666666666696</v>
      </c>
      <c r="F7430" s="50">
        <f>IF(COUNTIF('リスト（不使用）'!$A$5:$A$6,単年カーブ!$A$1),"希望数量入力ください",'単年（2027年度）'!$E$12*単年カーブ!$R$3+'単年（2027年度）'!$E$12*(1-単年カーブ!$R$3)*単年カーブ!Q7430)</f>
        <v>0</v>
      </c>
      <c r="G7430" s="47">
        <f t="shared" si="815"/>
        <v>0</v>
      </c>
      <c r="M7430">
        <f t="shared" si="816"/>
        <v>9</v>
      </c>
      <c r="N7430">
        <f>IF(OR(WEEKDAY(A7430)=1,WEEKDAY(A7430)=7,COUNTIF('2027祝日等（不使用）'!$A$1:$A$20,単年カーブ!A7430)=1),0,1)</f>
        <v>1</v>
      </c>
      <c r="O7430">
        <f t="shared" si="813"/>
        <v>35</v>
      </c>
      <c r="P7430">
        <f t="shared" si="817"/>
        <v>1</v>
      </c>
      <c r="Q7430">
        <f t="shared" si="818"/>
        <v>1</v>
      </c>
    </row>
    <row r="7431" spans="1:17" ht="19.5" x14ac:dyDescent="0.4">
      <c r="A7431" s="33">
        <f t="shared" si="812"/>
        <v>46632</v>
      </c>
      <c r="B7431" s="27" t="str">
        <f t="shared" si="814"/>
        <v>(木)</v>
      </c>
      <c r="C7431" s="34">
        <v>0.72916666666666696</v>
      </c>
      <c r="D7431" s="16" t="s">
        <v>18</v>
      </c>
      <c r="E7431" s="35">
        <v>0.75</v>
      </c>
      <c r="F7431" s="50">
        <f>IF(COUNTIF('リスト（不使用）'!$A$5:$A$6,単年カーブ!$A$1),"希望数量入力ください",'単年（2027年度）'!$E$12*単年カーブ!$R$3+'単年（2027年度）'!$E$12*(1-単年カーブ!$R$3)*単年カーブ!Q7431)</f>
        <v>0</v>
      </c>
      <c r="G7431" s="47">
        <f t="shared" si="815"/>
        <v>0</v>
      </c>
      <c r="M7431">
        <f t="shared" si="816"/>
        <v>9</v>
      </c>
      <c r="N7431">
        <f>IF(OR(WEEKDAY(A7431)=1,WEEKDAY(A7431)=7,COUNTIF('2027祝日等（不使用）'!$A$1:$A$20,単年カーブ!A7431)=1),0,1)</f>
        <v>1</v>
      </c>
      <c r="O7431">
        <f t="shared" si="813"/>
        <v>36</v>
      </c>
      <c r="P7431">
        <f t="shared" si="817"/>
        <v>1</v>
      </c>
      <c r="Q7431">
        <f t="shared" si="818"/>
        <v>1</v>
      </c>
    </row>
    <row r="7432" spans="1:17" ht="19.5" x14ac:dyDescent="0.4">
      <c r="A7432" s="33">
        <f t="shared" si="812"/>
        <v>46632</v>
      </c>
      <c r="B7432" s="27" t="str">
        <f t="shared" si="814"/>
        <v>(木)</v>
      </c>
      <c r="C7432" s="34">
        <v>0.75</v>
      </c>
      <c r="D7432" s="16" t="s">
        <v>18</v>
      </c>
      <c r="E7432" s="35">
        <v>0.77083333333333304</v>
      </c>
      <c r="F7432" s="50">
        <f>IF(COUNTIF('リスト（不使用）'!$A$5:$A$6,単年カーブ!$A$1),"希望数量入力ください",'単年（2027年度）'!$E$12*単年カーブ!$R$3+'単年（2027年度）'!$E$12*(1-単年カーブ!$R$3)*単年カーブ!Q7432)</f>
        <v>0</v>
      </c>
      <c r="G7432" s="47">
        <f t="shared" si="815"/>
        <v>0</v>
      </c>
      <c r="M7432">
        <f t="shared" si="816"/>
        <v>9</v>
      </c>
      <c r="N7432">
        <f>IF(OR(WEEKDAY(A7432)=1,WEEKDAY(A7432)=7,COUNTIF('2027祝日等（不使用）'!$A$1:$A$20,単年カーブ!A7432)=1),0,1)</f>
        <v>1</v>
      </c>
      <c r="O7432">
        <f t="shared" si="813"/>
        <v>37</v>
      </c>
      <c r="P7432">
        <f t="shared" si="817"/>
        <v>1</v>
      </c>
      <c r="Q7432">
        <f t="shared" si="818"/>
        <v>1</v>
      </c>
    </row>
    <row r="7433" spans="1:17" ht="19.5" x14ac:dyDescent="0.4">
      <c r="A7433" s="33">
        <f t="shared" si="812"/>
        <v>46632</v>
      </c>
      <c r="B7433" s="27" t="str">
        <f t="shared" si="814"/>
        <v>(木)</v>
      </c>
      <c r="C7433" s="34">
        <v>0.77083333333333304</v>
      </c>
      <c r="D7433" s="16" t="s">
        <v>18</v>
      </c>
      <c r="E7433" s="35">
        <v>0.79166666666666696</v>
      </c>
      <c r="F7433" s="50">
        <f>IF(COUNTIF('リスト（不使用）'!$A$5:$A$6,単年カーブ!$A$1),"希望数量入力ください",'単年（2027年度）'!$E$12*単年カーブ!$R$3+'単年（2027年度）'!$E$12*(1-単年カーブ!$R$3)*単年カーブ!Q7433)</f>
        <v>0</v>
      </c>
      <c r="G7433" s="47">
        <f t="shared" si="815"/>
        <v>0</v>
      </c>
      <c r="M7433">
        <f t="shared" si="816"/>
        <v>9</v>
      </c>
      <c r="N7433">
        <f>IF(OR(WEEKDAY(A7433)=1,WEEKDAY(A7433)=7,COUNTIF('2027祝日等（不使用）'!$A$1:$A$20,単年カーブ!A7433)=1),0,1)</f>
        <v>1</v>
      </c>
      <c r="O7433">
        <f t="shared" si="813"/>
        <v>38</v>
      </c>
      <c r="P7433">
        <f t="shared" si="817"/>
        <v>1</v>
      </c>
      <c r="Q7433">
        <f t="shared" si="818"/>
        <v>1</v>
      </c>
    </row>
    <row r="7434" spans="1:17" ht="19.5" x14ac:dyDescent="0.4">
      <c r="A7434" s="33">
        <f t="shared" si="812"/>
        <v>46632</v>
      </c>
      <c r="B7434" s="27" t="str">
        <f t="shared" si="814"/>
        <v>(木)</v>
      </c>
      <c r="C7434" s="34">
        <v>0.79166666666666696</v>
      </c>
      <c r="D7434" s="16" t="s">
        <v>18</v>
      </c>
      <c r="E7434" s="35">
        <v>0.8125</v>
      </c>
      <c r="F7434" s="50">
        <f>IF(COUNTIF('リスト（不使用）'!$A$5:$A$6,単年カーブ!$A$1),"希望数量入力ください",'単年（2027年度）'!$E$12*単年カーブ!$R$3+'単年（2027年度）'!$E$12*(1-単年カーブ!$R$3)*単年カーブ!Q7434)</f>
        <v>0</v>
      </c>
      <c r="G7434" s="47">
        <f t="shared" si="815"/>
        <v>0</v>
      </c>
      <c r="M7434">
        <f t="shared" si="816"/>
        <v>9</v>
      </c>
      <c r="N7434">
        <f>IF(OR(WEEKDAY(A7434)=1,WEEKDAY(A7434)=7,COUNTIF('2027祝日等（不使用）'!$A$1:$A$20,単年カーブ!A7434)=1),0,1)</f>
        <v>1</v>
      </c>
      <c r="O7434">
        <f t="shared" si="813"/>
        <v>39</v>
      </c>
      <c r="P7434">
        <f t="shared" si="817"/>
        <v>1</v>
      </c>
      <c r="Q7434">
        <f t="shared" si="818"/>
        <v>1</v>
      </c>
    </row>
    <row r="7435" spans="1:17" ht="19.5" x14ac:dyDescent="0.4">
      <c r="A7435" s="33">
        <f t="shared" si="812"/>
        <v>46632</v>
      </c>
      <c r="B7435" s="27" t="str">
        <f t="shared" si="814"/>
        <v>(木)</v>
      </c>
      <c r="C7435" s="34">
        <v>0.8125</v>
      </c>
      <c r="D7435" s="16" t="s">
        <v>18</v>
      </c>
      <c r="E7435" s="35">
        <v>0.83333333333333304</v>
      </c>
      <c r="F7435" s="50">
        <f>IF(COUNTIF('リスト（不使用）'!$A$5:$A$6,単年カーブ!$A$1),"希望数量入力ください",'単年（2027年度）'!$E$12*単年カーブ!$R$3+'単年（2027年度）'!$E$12*(1-単年カーブ!$R$3)*単年カーブ!Q7435)</f>
        <v>0</v>
      </c>
      <c r="G7435" s="47">
        <f t="shared" si="815"/>
        <v>0</v>
      </c>
      <c r="M7435">
        <f t="shared" si="816"/>
        <v>9</v>
      </c>
      <c r="N7435">
        <f>IF(OR(WEEKDAY(A7435)=1,WEEKDAY(A7435)=7,COUNTIF('2027祝日等（不使用）'!$A$1:$A$20,単年カーブ!A7435)=1),0,1)</f>
        <v>1</v>
      </c>
      <c r="O7435">
        <f t="shared" si="813"/>
        <v>40</v>
      </c>
      <c r="P7435">
        <f t="shared" si="817"/>
        <v>1</v>
      </c>
      <c r="Q7435">
        <f t="shared" si="818"/>
        <v>1</v>
      </c>
    </row>
    <row r="7436" spans="1:17" ht="19.5" x14ac:dyDescent="0.4">
      <c r="A7436" s="33">
        <f t="shared" si="812"/>
        <v>46632</v>
      </c>
      <c r="B7436" s="27" t="str">
        <f t="shared" si="814"/>
        <v>(木)</v>
      </c>
      <c r="C7436" s="34">
        <v>0.83333333333333304</v>
      </c>
      <c r="D7436" s="16" t="s">
        <v>18</v>
      </c>
      <c r="E7436" s="35">
        <v>0.85416666666666696</v>
      </c>
      <c r="F7436" s="50">
        <f>IF(COUNTIF('リスト（不使用）'!$A$5:$A$6,単年カーブ!$A$1),"希望数量入力ください",'単年（2027年度）'!$E$12*単年カーブ!$R$3+'単年（2027年度）'!$E$12*(1-単年カーブ!$R$3)*単年カーブ!Q7436)</f>
        <v>0</v>
      </c>
      <c r="G7436" s="47">
        <f t="shared" si="815"/>
        <v>0</v>
      </c>
      <c r="M7436">
        <f t="shared" si="816"/>
        <v>9</v>
      </c>
      <c r="N7436">
        <f>IF(OR(WEEKDAY(A7436)=1,WEEKDAY(A7436)=7,COUNTIF('2027祝日等（不使用）'!$A$1:$A$20,単年カーブ!A7436)=1),0,1)</f>
        <v>1</v>
      </c>
      <c r="O7436">
        <f t="shared" si="813"/>
        <v>41</v>
      </c>
      <c r="P7436">
        <f t="shared" si="817"/>
        <v>0</v>
      </c>
      <c r="Q7436">
        <f t="shared" si="818"/>
        <v>0</v>
      </c>
    </row>
    <row r="7437" spans="1:17" ht="19.5" x14ac:dyDescent="0.4">
      <c r="A7437" s="33">
        <f t="shared" si="812"/>
        <v>46632</v>
      </c>
      <c r="B7437" s="27" t="str">
        <f t="shared" si="814"/>
        <v>(木)</v>
      </c>
      <c r="C7437" s="34">
        <v>0.85416666666666696</v>
      </c>
      <c r="D7437" s="16" t="s">
        <v>18</v>
      </c>
      <c r="E7437" s="35">
        <v>0.875</v>
      </c>
      <c r="F7437" s="50">
        <f>IF(COUNTIF('リスト（不使用）'!$A$5:$A$6,単年カーブ!$A$1),"希望数量入力ください",'単年（2027年度）'!$E$12*単年カーブ!$R$3+'単年（2027年度）'!$E$12*(1-単年カーブ!$R$3)*単年カーブ!Q7437)</f>
        <v>0</v>
      </c>
      <c r="G7437" s="47">
        <f t="shared" si="815"/>
        <v>0</v>
      </c>
      <c r="M7437">
        <f t="shared" si="816"/>
        <v>9</v>
      </c>
      <c r="N7437">
        <f>IF(OR(WEEKDAY(A7437)=1,WEEKDAY(A7437)=7,COUNTIF('2027祝日等（不使用）'!$A$1:$A$20,単年カーブ!A7437)=1),0,1)</f>
        <v>1</v>
      </c>
      <c r="O7437">
        <f t="shared" si="813"/>
        <v>42</v>
      </c>
      <c r="P7437">
        <f t="shared" si="817"/>
        <v>0</v>
      </c>
      <c r="Q7437">
        <f t="shared" si="818"/>
        <v>0</v>
      </c>
    </row>
    <row r="7438" spans="1:17" ht="19.5" x14ac:dyDescent="0.4">
      <c r="A7438" s="33">
        <f t="shared" si="812"/>
        <v>46632</v>
      </c>
      <c r="B7438" s="27" t="str">
        <f t="shared" si="814"/>
        <v>(木)</v>
      </c>
      <c r="C7438" s="34">
        <v>0.875</v>
      </c>
      <c r="D7438" s="16" t="s">
        <v>18</v>
      </c>
      <c r="E7438" s="35">
        <v>0.89583333333333304</v>
      </c>
      <c r="F7438" s="50">
        <f>IF(COUNTIF('リスト（不使用）'!$A$5:$A$6,単年カーブ!$A$1),"希望数量入力ください",'単年（2027年度）'!$E$12*単年カーブ!$R$3+'単年（2027年度）'!$E$12*(1-単年カーブ!$R$3)*単年カーブ!Q7438)</f>
        <v>0</v>
      </c>
      <c r="G7438" s="47">
        <f t="shared" si="815"/>
        <v>0</v>
      </c>
      <c r="M7438">
        <f t="shared" si="816"/>
        <v>9</v>
      </c>
      <c r="N7438">
        <f>IF(OR(WEEKDAY(A7438)=1,WEEKDAY(A7438)=7,COUNTIF('2027祝日等（不使用）'!$A$1:$A$20,単年カーブ!A7438)=1),0,1)</f>
        <v>1</v>
      </c>
      <c r="O7438">
        <f t="shared" si="813"/>
        <v>43</v>
      </c>
      <c r="P7438">
        <f t="shared" si="817"/>
        <v>0</v>
      </c>
      <c r="Q7438">
        <f t="shared" si="818"/>
        <v>0</v>
      </c>
    </row>
    <row r="7439" spans="1:17" ht="19.5" x14ac:dyDescent="0.4">
      <c r="A7439" s="33">
        <f t="shared" si="812"/>
        <v>46632</v>
      </c>
      <c r="B7439" s="27" t="str">
        <f t="shared" si="814"/>
        <v>(木)</v>
      </c>
      <c r="C7439" s="34">
        <v>0.89583333333333304</v>
      </c>
      <c r="D7439" s="16" t="s">
        <v>18</v>
      </c>
      <c r="E7439" s="35">
        <v>0.91666666666666696</v>
      </c>
      <c r="F7439" s="50">
        <f>IF(COUNTIF('リスト（不使用）'!$A$5:$A$6,単年カーブ!$A$1),"希望数量入力ください",'単年（2027年度）'!$E$12*単年カーブ!$R$3+'単年（2027年度）'!$E$12*(1-単年カーブ!$R$3)*単年カーブ!Q7439)</f>
        <v>0</v>
      </c>
      <c r="G7439" s="47">
        <f t="shared" si="815"/>
        <v>0</v>
      </c>
      <c r="M7439">
        <f t="shared" si="816"/>
        <v>9</v>
      </c>
      <c r="N7439">
        <f>IF(OR(WEEKDAY(A7439)=1,WEEKDAY(A7439)=7,COUNTIF('2027祝日等（不使用）'!$A$1:$A$20,単年カーブ!A7439)=1),0,1)</f>
        <v>1</v>
      </c>
      <c r="O7439">
        <f t="shared" si="813"/>
        <v>44</v>
      </c>
      <c r="P7439">
        <f t="shared" si="817"/>
        <v>0</v>
      </c>
      <c r="Q7439">
        <f t="shared" si="818"/>
        <v>0</v>
      </c>
    </row>
    <row r="7440" spans="1:17" ht="19.5" x14ac:dyDescent="0.4">
      <c r="A7440" s="33">
        <f t="shared" si="812"/>
        <v>46632</v>
      </c>
      <c r="B7440" s="27" t="str">
        <f t="shared" si="814"/>
        <v>(木)</v>
      </c>
      <c r="C7440" s="34">
        <v>0.91666666666666696</v>
      </c>
      <c r="D7440" s="16" t="s">
        <v>18</v>
      </c>
      <c r="E7440" s="35">
        <v>0.9375</v>
      </c>
      <c r="F7440" s="50">
        <f>IF(COUNTIF('リスト（不使用）'!$A$5:$A$6,単年カーブ!$A$1),"希望数量入力ください",'単年（2027年度）'!$E$12*単年カーブ!$R$3+'単年（2027年度）'!$E$12*(1-単年カーブ!$R$3)*単年カーブ!Q7440)</f>
        <v>0</v>
      </c>
      <c r="G7440" s="47">
        <f t="shared" si="815"/>
        <v>0</v>
      </c>
      <c r="M7440">
        <f t="shared" si="816"/>
        <v>9</v>
      </c>
      <c r="N7440">
        <f>IF(OR(WEEKDAY(A7440)=1,WEEKDAY(A7440)=7,COUNTIF('2027祝日等（不使用）'!$A$1:$A$20,単年カーブ!A7440)=1),0,1)</f>
        <v>1</v>
      </c>
      <c r="O7440">
        <f t="shared" si="813"/>
        <v>45</v>
      </c>
      <c r="P7440">
        <f t="shared" si="817"/>
        <v>0</v>
      </c>
      <c r="Q7440">
        <f t="shared" si="818"/>
        <v>0</v>
      </c>
    </row>
    <row r="7441" spans="1:17" ht="19.5" x14ac:dyDescent="0.4">
      <c r="A7441" s="33">
        <f t="shared" si="812"/>
        <v>46632</v>
      </c>
      <c r="B7441" s="27" t="str">
        <f t="shared" si="814"/>
        <v>(木)</v>
      </c>
      <c r="C7441" s="34">
        <v>0.9375</v>
      </c>
      <c r="D7441" s="16" t="s">
        <v>18</v>
      </c>
      <c r="E7441" s="35">
        <v>0.95833333333333304</v>
      </c>
      <c r="F7441" s="50">
        <f>IF(COUNTIF('リスト（不使用）'!$A$5:$A$6,単年カーブ!$A$1),"希望数量入力ください",'単年（2027年度）'!$E$12*単年カーブ!$R$3+'単年（2027年度）'!$E$12*(1-単年カーブ!$R$3)*単年カーブ!Q7441)</f>
        <v>0</v>
      </c>
      <c r="G7441" s="47">
        <f t="shared" si="815"/>
        <v>0</v>
      </c>
      <c r="M7441">
        <f t="shared" si="816"/>
        <v>9</v>
      </c>
      <c r="N7441">
        <f>IF(OR(WEEKDAY(A7441)=1,WEEKDAY(A7441)=7,COUNTIF('2027祝日等（不使用）'!$A$1:$A$20,単年カーブ!A7441)=1),0,1)</f>
        <v>1</v>
      </c>
      <c r="O7441">
        <f t="shared" si="813"/>
        <v>46</v>
      </c>
      <c r="P7441">
        <f t="shared" si="817"/>
        <v>0</v>
      </c>
      <c r="Q7441">
        <f t="shared" si="818"/>
        <v>0</v>
      </c>
    </row>
    <row r="7442" spans="1:17" ht="19.5" x14ac:dyDescent="0.4">
      <c r="A7442" s="33">
        <f t="shared" si="812"/>
        <v>46632</v>
      </c>
      <c r="B7442" s="27" t="str">
        <f t="shared" si="814"/>
        <v>(木)</v>
      </c>
      <c r="C7442" s="34">
        <v>0.95833333333333304</v>
      </c>
      <c r="D7442" s="16" t="s">
        <v>18</v>
      </c>
      <c r="E7442" s="35">
        <v>0.97916666666666696</v>
      </c>
      <c r="F7442" s="50">
        <f>IF(COUNTIF('リスト（不使用）'!$A$5:$A$6,単年カーブ!$A$1),"希望数量入力ください",'単年（2027年度）'!$E$12*単年カーブ!$R$3+'単年（2027年度）'!$E$12*(1-単年カーブ!$R$3)*単年カーブ!Q7442)</f>
        <v>0</v>
      </c>
      <c r="G7442" s="47">
        <f t="shared" si="815"/>
        <v>0</v>
      </c>
      <c r="M7442">
        <f t="shared" si="816"/>
        <v>9</v>
      </c>
      <c r="N7442">
        <f>IF(OR(WEEKDAY(A7442)=1,WEEKDAY(A7442)=7,COUNTIF('2027祝日等（不使用）'!$A$1:$A$20,単年カーブ!A7442)=1),0,1)</f>
        <v>1</v>
      </c>
      <c r="O7442">
        <f t="shared" si="813"/>
        <v>47</v>
      </c>
      <c r="P7442">
        <f t="shared" si="817"/>
        <v>0</v>
      </c>
      <c r="Q7442">
        <f t="shared" si="818"/>
        <v>0</v>
      </c>
    </row>
    <row r="7443" spans="1:17" ht="19.5" x14ac:dyDescent="0.4">
      <c r="A7443" s="33">
        <f t="shared" si="812"/>
        <v>46632</v>
      </c>
      <c r="B7443" s="27" t="str">
        <f t="shared" si="814"/>
        <v>(木)</v>
      </c>
      <c r="C7443" s="34">
        <v>0.97916666666666696</v>
      </c>
      <c r="D7443" s="16" t="s">
        <v>18</v>
      </c>
      <c r="E7443" s="35" t="s">
        <v>17</v>
      </c>
      <c r="F7443" s="50">
        <f>IF(COUNTIF('リスト（不使用）'!$A$5:$A$6,単年カーブ!$A$1),"希望数量入力ください",'単年（2027年度）'!$E$12*単年カーブ!$R$3+'単年（2027年度）'!$E$12*(1-単年カーブ!$R$3)*単年カーブ!Q7443)</f>
        <v>0</v>
      </c>
      <c r="G7443" s="47">
        <f t="shared" si="815"/>
        <v>0</v>
      </c>
      <c r="M7443">
        <f t="shared" si="816"/>
        <v>9</v>
      </c>
      <c r="N7443">
        <f>IF(OR(WEEKDAY(A7443)=1,WEEKDAY(A7443)=7,COUNTIF('2027祝日等（不使用）'!$A$1:$A$20,単年カーブ!A7443)=1),0,1)</f>
        <v>1</v>
      </c>
      <c r="O7443">
        <f t="shared" si="813"/>
        <v>48</v>
      </c>
      <c r="P7443">
        <f t="shared" si="817"/>
        <v>0</v>
      </c>
      <c r="Q7443">
        <f t="shared" si="818"/>
        <v>0</v>
      </c>
    </row>
    <row r="7444" spans="1:17" ht="19.5" x14ac:dyDescent="0.4">
      <c r="A7444" s="33">
        <f t="shared" si="812"/>
        <v>46633</v>
      </c>
      <c r="B7444" s="27" t="str">
        <f t="shared" si="814"/>
        <v>(金)</v>
      </c>
      <c r="C7444" s="34">
        <v>0</v>
      </c>
      <c r="D7444" s="16" t="s">
        <v>18</v>
      </c>
      <c r="E7444" s="35">
        <v>2.0833333333333332E-2</v>
      </c>
      <c r="F7444" s="50">
        <f>IF(COUNTIF('リスト（不使用）'!$A$5:$A$6,単年カーブ!$A$1),"希望数量入力ください",'単年（2027年度）'!$E$12*単年カーブ!$R$3+'単年（2027年度）'!$E$12*(1-単年カーブ!$R$3)*単年カーブ!Q7444)</f>
        <v>0</v>
      </c>
      <c r="G7444" s="47">
        <f t="shared" si="815"/>
        <v>0</v>
      </c>
      <c r="M7444">
        <f t="shared" si="816"/>
        <v>9</v>
      </c>
      <c r="N7444">
        <f>IF(OR(WEEKDAY(A7444)=1,WEEKDAY(A7444)=7,COUNTIF('2027祝日等（不使用）'!$A$1:$A$20,単年カーブ!A7444)=1),0,1)</f>
        <v>1</v>
      </c>
      <c r="O7444">
        <f t="shared" si="813"/>
        <v>1</v>
      </c>
      <c r="P7444">
        <f t="shared" si="817"/>
        <v>0</v>
      </c>
      <c r="Q7444">
        <f t="shared" si="818"/>
        <v>0</v>
      </c>
    </row>
    <row r="7445" spans="1:17" ht="19.5" x14ac:dyDescent="0.4">
      <c r="A7445" s="33">
        <f t="shared" si="812"/>
        <v>46633</v>
      </c>
      <c r="B7445" s="27" t="str">
        <f t="shared" si="814"/>
        <v>(金)</v>
      </c>
      <c r="C7445" s="34">
        <v>2.0833333333333332E-2</v>
      </c>
      <c r="D7445" s="16" t="s">
        <v>18</v>
      </c>
      <c r="E7445" s="35">
        <v>4.1666666666666664E-2</v>
      </c>
      <c r="F7445" s="50">
        <f>IF(COUNTIF('リスト（不使用）'!$A$5:$A$6,単年カーブ!$A$1),"希望数量入力ください",'単年（2027年度）'!$E$12*単年カーブ!$R$3+'単年（2027年度）'!$E$12*(1-単年カーブ!$R$3)*単年カーブ!Q7445)</f>
        <v>0</v>
      </c>
      <c r="G7445" s="47">
        <f t="shared" si="815"/>
        <v>0</v>
      </c>
      <c r="M7445">
        <f t="shared" si="816"/>
        <v>9</v>
      </c>
      <c r="N7445">
        <f>IF(OR(WEEKDAY(A7445)=1,WEEKDAY(A7445)=7,COUNTIF('2027祝日等（不使用）'!$A$1:$A$20,単年カーブ!A7445)=1),0,1)</f>
        <v>1</v>
      </c>
      <c r="O7445">
        <f t="shared" si="813"/>
        <v>2</v>
      </c>
      <c r="P7445">
        <f t="shared" si="817"/>
        <v>0</v>
      </c>
      <c r="Q7445">
        <f t="shared" si="818"/>
        <v>0</v>
      </c>
    </row>
    <row r="7446" spans="1:17" ht="19.5" x14ac:dyDescent="0.4">
      <c r="A7446" s="33">
        <f t="shared" si="812"/>
        <v>46633</v>
      </c>
      <c r="B7446" s="27" t="str">
        <f t="shared" si="814"/>
        <v>(金)</v>
      </c>
      <c r="C7446" s="34">
        <v>4.1666666666666664E-2</v>
      </c>
      <c r="D7446" s="16" t="s">
        <v>18</v>
      </c>
      <c r="E7446" s="35">
        <v>6.25E-2</v>
      </c>
      <c r="F7446" s="50">
        <f>IF(COUNTIF('リスト（不使用）'!$A$5:$A$6,単年カーブ!$A$1),"希望数量入力ください",'単年（2027年度）'!$E$12*単年カーブ!$R$3+'単年（2027年度）'!$E$12*(1-単年カーブ!$R$3)*単年カーブ!Q7446)</f>
        <v>0</v>
      </c>
      <c r="G7446" s="47">
        <f t="shared" si="815"/>
        <v>0</v>
      </c>
      <c r="M7446">
        <f t="shared" si="816"/>
        <v>9</v>
      </c>
      <c r="N7446">
        <f>IF(OR(WEEKDAY(A7446)=1,WEEKDAY(A7446)=7,COUNTIF('2027祝日等（不使用）'!$A$1:$A$20,単年カーブ!A7446)=1),0,1)</f>
        <v>1</v>
      </c>
      <c r="O7446">
        <f t="shared" si="813"/>
        <v>3</v>
      </c>
      <c r="P7446">
        <f t="shared" si="817"/>
        <v>0</v>
      </c>
      <c r="Q7446">
        <f t="shared" si="818"/>
        <v>0</v>
      </c>
    </row>
    <row r="7447" spans="1:17" ht="19.5" x14ac:dyDescent="0.4">
      <c r="A7447" s="33">
        <f t="shared" si="812"/>
        <v>46633</v>
      </c>
      <c r="B7447" s="27" t="str">
        <f t="shared" si="814"/>
        <v>(金)</v>
      </c>
      <c r="C7447" s="34">
        <v>6.25E-2</v>
      </c>
      <c r="D7447" s="16" t="s">
        <v>18</v>
      </c>
      <c r="E7447" s="35">
        <v>8.3333333333333301E-2</v>
      </c>
      <c r="F7447" s="50">
        <f>IF(COUNTIF('リスト（不使用）'!$A$5:$A$6,単年カーブ!$A$1),"希望数量入力ください",'単年（2027年度）'!$E$12*単年カーブ!$R$3+'単年（2027年度）'!$E$12*(1-単年カーブ!$R$3)*単年カーブ!Q7447)</f>
        <v>0</v>
      </c>
      <c r="G7447" s="47">
        <f t="shared" si="815"/>
        <v>0</v>
      </c>
      <c r="M7447">
        <f t="shared" si="816"/>
        <v>9</v>
      </c>
      <c r="N7447">
        <f>IF(OR(WEEKDAY(A7447)=1,WEEKDAY(A7447)=7,COUNTIF('2027祝日等（不使用）'!$A$1:$A$20,単年カーブ!A7447)=1),0,1)</f>
        <v>1</v>
      </c>
      <c r="O7447">
        <f t="shared" si="813"/>
        <v>4</v>
      </c>
      <c r="P7447">
        <f t="shared" si="817"/>
        <v>0</v>
      </c>
      <c r="Q7447">
        <f t="shared" si="818"/>
        <v>0</v>
      </c>
    </row>
    <row r="7448" spans="1:17" ht="19.5" x14ac:dyDescent="0.4">
      <c r="A7448" s="33">
        <f t="shared" si="812"/>
        <v>46633</v>
      </c>
      <c r="B7448" s="27" t="str">
        <f t="shared" si="814"/>
        <v>(金)</v>
      </c>
      <c r="C7448" s="34">
        <v>8.3333333333333301E-2</v>
      </c>
      <c r="D7448" s="16" t="s">
        <v>18</v>
      </c>
      <c r="E7448" s="35">
        <v>0.104166666666667</v>
      </c>
      <c r="F7448" s="50">
        <f>IF(COUNTIF('リスト（不使用）'!$A$5:$A$6,単年カーブ!$A$1),"希望数量入力ください",'単年（2027年度）'!$E$12*単年カーブ!$R$3+'単年（2027年度）'!$E$12*(1-単年カーブ!$R$3)*単年カーブ!Q7448)</f>
        <v>0</v>
      </c>
      <c r="G7448" s="47">
        <f t="shared" si="815"/>
        <v>0</v>
      </c>
      <c r="M7448">
        <f t="shared" si="816"/>
        <v>9</v>
      </c>
      <c r="N7448">
        <f>IF(OR(WEEKDAY(A7448)=1,WEEKDAY(A7448)=7,COUNTIF('2027祝日等（不使用）'!$A$1:$A$20,単年カーブ!A7448)=1),0,1)</f>
        <v>1</v>
      </c>
      <c r="O7448">
        <f t="shared" si="813"/>
        <v>5</v>
      </c>
      <c r="P7448">
        <f t="shared" si="817"/>
        <v>0</v>
      </c>
      <c r="Q7448">
        <f t="shared" si="818"/>
        <v>0</v>
      </c>
    </row>
    <row r="7449" spans="1:17" ht="19.5" x14ac:dyDescent="0.4">
      <c r="A7449" s="33">
        <f t="shared" si="812"/>
        <v>46633</v>
      </c>
      <c r="B7449" s="27" t="str">
        <f t="shared" si="814"/>
        <v>(金)</v>
      </c>
      <c r="C7449" s="34">
        <v>0.104166666666667</v>
      </c>
      <c r="D7449" s="16" t="s">
        <v>18</v>
      </c>
      <c r="E7449" s="35">
        <v>0.125</v>
      </c>
      <c r="F7449" s="50">
        <f>IF(COUNTIF('リスト（不使用）'!$A$5:$A$6,単年カーブ!$A$1),"希望数量入力ください",'単年（2027年度）'!$E$12*単年カーブ!$R$3+'単年（2027年度）'!$E$12*(1-単年カーブ!$R$3)*単年カーブ!Q7449)</f>
        <v>0</v>
      </c>
      <c r="G7449" s="47">
        <f t="shared" si="815"/>
        <v>0</v>
      </c>
      <c r="M7449">
        <f t="shared" si="816"/>
        <v>9</v>
      </c>
      <c r="N7449">
        <f>IF(OR(WEEKDAY(A7449)=1,WEEKDAY(A7449)=7,COUNTIF('2027祝日等（不使用）'!$A$1:$A$20,単年カーブ!A7449)=1),0,1)</f>
        <v>1</v>
      </c>
      <c r="O7449">
        <f t="shared" si="813"/>
        <v>6</v>
      </c>
      <c r="P7449">
        <f t="shared" si="817"/>
        <v>0</v>
      </c>
      <c r="Q7449">
        <f t="shared" si="818"/>
        <v>0</v>
      </c>
    </row>
    <row r="7450" spans="1:17" ht="19.5" x14ac:dyDescent="0.4">
      <c r="A7450" s="33">
        <f t="shared" si="812"/>
        <v>46633</v>
      </c>
      <c r="B7450" s="27" t="str">
        <f t="shared" si="814"/>
        <v>(金)</v>
      </c>
      <c r="C7450" s="34">
        <v>0.125</v>
      </c>
      <c r="D7450" s="16" t="s">
        <v>18</v>
      </c>
      <c r="E7450" s="35">
        <v>0.14583333333333301</v>
      </c>
      <c r="F7450" s="50">
        <f>IF(COUNTIF('リスト（不使用）'!$A$5:$A$6,単年カーブ!$A$1),"希望数量入力ください",'単年（2027年度）'!$E$12*単年カーブ!$R$3+'単年（2027年度）'!$E$12*(1-単年カーブ!$R$3)*単年カーブ!Q7450)</f>
        <v>0</v>
      </c>
      <c r="G7450" s="47">
        <f t="shared" si="815"/>
        <v>0</v>
      </c>
      <c r="M7450">
        <f t="shared" si="816"/>
        <v>9</v>
      </c>
      <c r="N7450">
        <f>IF(OR(WEEKDAY(A7450)=1,WEEKDAY(A7450)=7,COUNTIF('2027祝日等（不使用）'!$A$1:$A$20,単年カーブ!A7450)=1),0,1)</f>
        <v>1</v>
      </c>
      <c r="O7450">
        <f t="shared" si="813"/>
        <v>7</v>
      </c>
      <c r="P7450">
        <f t="shared" si="817"/>
        <v>0</v>
      </c>
      <c r="Q7450">
        <f t="shared" si="818"/>
        <v>0</v>
      </c>
    </row>
    <row r="7451" spans="1:17" ht="19.5" x14ac:dyDescent="0.4">
      <c r="A7451" s="33">
        <f t="shared" si="812"/>
        <v>46633</v>
      </c>
      <c r="B7451" s="27" t="str">
        <f t="shared" si="814"/>
        <v>(金)</v>
      </c>
      <c r="C7451" s="34">
        <v>0.14583333333333301</v>
      </c>
      <c r="D7451" s="16" t="s">
        <v>18</v>
      </c>
      <c r="E7451" s="35">
        <v>0.16666666666666699</v>
      </c>
      <c r="F7451" s="50">
        <f>IF(COUNTIF('リスト（不使用）'!$A$5:$A$6,単年カーブ!$A$1),"希望数量入力ください",'単年（2027年度）'!$E$12*単年カーブ!$R$3+'単年（2027年度）'!$E$12*(1-単年カーブ!$R$3)*単年カーブ!Q7451)</f>
        <v>0</v>
      </c>
      <c r="G7451" s="47">
        <f t="shared" si="815"/>
        <v>0</v>
      </c>
      <c r="M7451">
        <f t="shared" si="816"/>
        <v>9</v>
      </c>
      <c r="N7451">
        <f>IF(OR(WEEKDAY(A7451)=1,WEEKDAY(A7451)=7,COUNTIF('2027祝日等（不使用）'!$A$1:$A$20,単年カーブ!A7451)=1),0,1)</f>
        <v>1</v>
      </c>
      <c r="O7451">
        <f t="shared" si="813"/>
        <v>8</v>
      </c>
      <c r="P7451">
        <f t="shared" si="817"/>
        <v>0</v>
      </c>
      <c r="Q7451">
        <f t="shared" si="818"/>
        <v>0</v>
      </c>
    </row>
    <row r="7452" spans="1:17" ht="19.5" x14ac:dyDescent="0.4">
      <c r="A7452" s="33">
        <f t="shared" si="812"/>
        <v>46633</v>
      </c>
      <c r="B7452" s="27" t="str">
        <f t="shared" si="814"/>
        <v>(金)</v>
      </c>
      <c r="C7452" s="34">
        <v>0.16666666666666699</v>
      </c>
      <c r="D7452" s="16" t="s">
        <v>18</v>
      </c>
      <c r="E7452" s="35">
        <v>0.1875</v>
      </c>
      <c r="F7452" s="50">
        <f>IF(COUNTIF('リスト（不使用）'!$A$5:$A$6,単年カーブ!$A$1),"希望数量入力ください",'単年（2027年度）'!$E$12*単年カーブ!$R$3+'単年（2027年度）'!$E$12*(1-単年カーブ!$R$3)*単年カーブ!Q7452)</f>
        <v>0</v>
      </c>
      <c r="G7452" s="47">
        <f t="shared" si="815"/>
        <v>0</v>
      </c>
      <c r="M7452">
        <f t="shared" si="816"/>
        <v>9</v>
      </c>
      <c r="N7452">
        <f>IF(OR(WEEKDAY(A7452)=1,WEEKDAY(A7452)=7,COUNTIF('2027祝日等（不使用）'!$A$1:$A$20,単年カーブ!A7452)=1),0,1)</f>
        <v>1</v>
      </c>
      <c r="O7452">
        <f t="shared" si="813"/>
        <v>9</v>
      </c>
      <c r="P7452">
        <f t="shared" si="817"/>
        <v>0</v>
      </c>
      <c r="Q7452">
        <f t="shared" si="818"/>
        <v>0</v>
      </c>
    </row>
    <row r="7453" spans="1:17" ht="19.5" x14ac:dyDescent="0.4">
      <c r="A7453" s="33">
        <f t="shared" si="812"/>
        <v>46633</v>
      </c>
      <c r="B7453" s="27" t="str">
        <f t="shared" si="814"/>
        <v>(金)</v>
      </c>
      <c r="C7453" s="34">
        <v>0.1875</v>
      </c>
      <c r="D7453" s="16" t="s">
        <v>18</v>
      </c>
      <c r="E7453" s="35">
        <v>0.20833333333333301</v>
      </c>
      <c r="F7453" s="50">
        <f>IF(COUNTIF('リスト（不使用）'!$A$5:$A$6,単年カーブ!$A$1),"希望数量入力ください",'単年（2027年度）'!$E$12*単年カーブ!$R$3+'単年（2027年度）'!$E$12*(1-単年カーブ!$R$3)*単年カーブ!Q7453)</f>
        <v>0</v>
      </c>
      <c r="G7453" s="47">
        <f t="shared" si="815"/>
        <v>0</v>
      </c>
      <c r="M7453">
        <f t="shared" si="816"/>
        <v>9</v>
      </c>
      <c r="N7453">
        <f>IF(OR(WEEKDAY(A7453)=1,WEEKDAY(A7453)=7,COUNTIF('2027祝日等（不使用）'!$A$1:$A$20,単年カーブ!A7453)=1),0,1)</f>
        <v>1</v>
      </c>
      <c r="O7453">
        <f t="shared" si="813"/>
        <v>10</v>
      </c>
      <c r="P7453">
        <f t="shared" si="817"/>
        <v>0</v>
      </c>
      <c r="Q7453">
        <f t="shared" si="818"/>
        <v>0</v>
      </c>
    </row>
    <row r="7454" spans="1:17" ht="19.5" x14ac:dyDescent="0.4">
      <c r="A7454" s="33">
        <f t="shared" si="812"/>
        <v>46633</v>
      </c>
      <c r="B7454" s="27" t="str">
        <f t="shared" si="814"/>
        <v>(金)</v>
      </c>
      <c r="C7454" s="34">
        <v>0.20833333333333301</v>
      </c>
      <c r="D7454" s="16" t="s">
        <v>18</v>
      </c>
      <c r="E7454" s="35">
        <v>0.22916666666666699</v>
      </c>
      <c r="F7454" s="50">
        <f>IF(COUNTIF('リスト（不使用）'!$A$5:$A$6,単年カーブ!$A$1),"希望数量入力ください",'単年（2027年度）'!$E$12*単年カーブ!$R$3+'単年（2027年度）'!$E$12*(1-単年カーブ!$R$3)*単年カーブ!Q7454)</f>
        <v>0</v>
      </c>
      <c r="G7454" s="47">
        <f t="shared" si="815"/>
        <v>0</v>
      </c>
      <c r="M7454">
        <f t="shared" si="816"/>
        <v>9</v>
      </c>
      <c r="N7454">
        <f>IF(OR(WEEKDAY(A7454)=1,WEEKDAY(A7454)=7,COUNTIF('2027祝日等（不使用）'!$A$1:$A$20,単年カーブ!A7454)=1),0,1)</f>
        <v>1</v>
      </c>
      <c r="O7454">
        <f t="shared" si="813"/>
        <v>11</v>
      </c>
      <c r="P7454">
        <f t="shared" si="817"/>
        <v>0</v>
      </c>
      <c r="Q7454">
        <f t="shared" si="818"/>
        <v>0</v>
      </c>
    </row>
    <row r="7455" spans="1:17" ht="19.5" x14ac:dyDescent="0.4">
      <c r="A7455" s="33">
        <f t="shared" si="812"/>
        <v>46633</v>
      </c>
      <c r="B7455" s="27" t="str">
        <f t="shared" si="814"/>
        <v>(金)</v>
      </c>
      <c r="C7455" s="34">
        <v>0.22916666666666699</v>
      </c>
      <c r="D7455" s="16" t="s">
        <v>18</v>
      </c>
      <c r="E7455" s="35">
        <v>0.25</v>
      </c>
      <c r="F7455" s="50">
        <f>IF(COUNTIF('リスト（不使用）'!$A$5:$A$6,単年カーブ!$A$1),"希望数量入力ください",'単年（2027年度）'!$E$12*単年カーブ!$R$3+'単年（2027年度）'!$E$12*(1-単年カーブ!$R$3)*単年カーブ!Q7455)</f>
        <v>0</v>
      </c>
      <c r="G7455" s="47">
        <f t="shared" si="815"/>
        <v>0</v>
      </c>
      <c r="M7455">
        <f t="shared" si="816"/>
        <v>9</v>
      </c>
      <c r="N7455">
        <f>IF(OR(WEEKDAY(A7455)=1,WEEKDAY(A7455)=7,COUNTIF('2027祝日等（不使用）'!$A$1:$A$20,単年カーブ!A7455)=1),0,1)</f>
        <v>1</v>
      </c>
      <c r="O7455">
        <f t="shared" si="813"/>
        <v>12</v>
      </c>
      <c r="P7455">
        <f t="shared" si="817"/>
        <v>0</v>
      </c>
      <c r="Q7455">
        <f t="shared" si="818"/>
        <v>0</v>
      </c>
    </row>
    <row r="7456" spans="1:17" ht="19.5" x14ac:dyDescent="0.4">
      <c r="A7456" s="33">
        <f t="shared" si="812"/>
        <v>46633</v>
      </c>
      <c r="B7456" s="27" t="str">
        <f t="shared" si="814"/>
        <v>(金)</v>
      </c>
      <c r="C7456" s="34">
        <v>0.25</v>
      </c>
      <c r="D7456" s="16" t="s">
        <v>18</v>
      </c>
      <c r="E7456" s="35">
        <v>0.27083333333333298</v>
      </c>
      <c r="F7456" s="50">
        <f>IF(COUNTIF('リスト（不使用）'!$A$5:$A$6,単年カーブ!$A$1),"希望数量入力ください",'単年（2027年度）'!$E$12*単年カーブ!$R$3+'単年（2027年度）'!$E$12*(1-単年カーブ!$R$3)*単年カーブ!Q7456)</f>
        <v>0</v>
      </c>
      <c r="G7456" s="47">
        <f t="shared" si="815"/>
        <v>0</v>
      </c>
      <c r="M7456">
        <f t="shared" si="816"/>
        <v>9</v>
      </c>
      <c r="N7456">
        <f>IF(OR(WEEKDAY(A7456)=1,WEEKDAY(A7456)=7,COUNTIF('2027祝日等（不使用）'!$A$1:$A$20,単年カーブ!A7456)=1),0,1)</f>
        <v>1</v>
      </c>
      <c r="O7456">
        <f t="shared" si="813"/>
        <v>13</v>
      </c>
      <c r="P7456">
        <f t="shared" si="817"/>
        <v>0</v>
      </c>
      <c r="Q7456">
        <f t="shared" si="818"/>
        <v>0</v>
      </c>
    </row>
    <row r="7457" spans="1:17" ht="19.5" x14ac:dyDescent="0.4">
      <c r="A7457" s="33">
        <f t="shared" si="812"/>
        <v>46633</v>
      </c>
      <c r="B7457" s="27" t="str">
        <f t="shared" si="814"/>
        <v>(金)</v>
      </c>
      <c r="C7457" s="34">
        <v>0.27083333333333298</v>
      </c>
      <c r="D7457" s="16" t="s">
        <v>18</v>
      </c>
      <c r="E7457" s="35">
        <v>0.29166666666666702</v>
      </c>
      <c r="F7457" s="50">
        <f>IF(COUNTIF('リスト（不使用）'!$A$5:$A$6,単年カーブ!$A$1),"希望数量入力ください",'単年（2027年度）'!$E$12*単年カーブ!$R$3+'単年（2027年度）'!$E$12*(1-単年カーブ!$R$3)*単年カーブ!Q7457)</f>
        <v>0</v>
      </c>
      <c r="G7457" s="47">
        <f t="shared" si="815"/>
        <v>0</v>
      </c>
      <c r="M7457">
        <f t="shared" si="816"/>
        <v>9</v>
      </c>
      <c r="N7457">
        <f>IF(OR(WEEKDAY(A7457)=1,WEEKDAY(A7457)=7,COUNTIF('2027祝日等（不使用）'!$A$1:$A$20,単年カーブ!A7457)=1),0,1)</f>
        <v>1</v>
      </c>
      <c r="O7457">
        <f t="shared" si="813"/>
        <v>14</v>
      </c>
      <c r="P7457">
        <f t="shared" si="817"/>
        <v>0</v>
      </c>
      <c r="Q7457">
        <f t="shared" si="818"/>
        <v>0</v>
      </c>
    </row>
    <row r="7458" spans="1:17" ht="19.5" x14ac:dyDescent="0.4">
      <c r="A7458" s="33">
        <f t="shared" si="812"/>
        <v>46633</v>
      </c>
      <c r="B7458" s="27" t="str">
        <f t="shared" si="814"/>
        <v>(金)</v>
      </c>
      <c r="C7458" s="34">
        <v>0.29166666666666702</v>
      </c>
      <c r="D7458" s="16" t="s">
        <v>18</v>
      </c>
      <c r="E7458" s="35">
        <v>0.3125</v>
      </c>
      <c r="F7458" s="50">
        <f>IF(COUNTIF('リスト（不使用）'!$A$5:$A$6,単年カーブ!$A$1),"希望数量入力ください",'単年（2027年度）'!$E$12*単年カーブ!$R$3+'単年（2027年度）'!$E$12*(1-単年カーブ!$R$3)*単年カーブ!Q7458)</f>
        <v>0</v>
      </c>
      <c r="G7458" s="47">
        <f t="shared" si="815"/>
        <v>0</v>
      </c>
      <c r="M7458">
        <f t="shared" si="816"/>
        <v>9</v>
      </c>
      <c r="N7458">
        <f>IF(OR(WEEKDAY(A7458)=1,WEEKDAY(A7458)=7,COUNTIF('2027祝日等（不使用）'!$A$1:$A$20,単年カーブ!A7458)=1),0,1)</f>
        <v>1</v>
      </c>
      <c r="O7458">
        <f t="shared" si="813"/>
        <v>15</v>
      </c>
      <c r="P7458">
        <f t="shared" si="817"/>
        <v>0</v>
      </c>
      <c r="Q7458">
        <f t="shared" si="818"/>
        <v>0</v>
      </c>
    </row>
    <row r="7459" spans="1:17" ht="19.5" x14ac:dyDescent="0.4">
      <c r="A7459" s="33">
        <f t="shared" si="812"/>
        <v>46633</v>
      </c>
      <c r="B7459" s="27" t="str">
        <f t="shared" si="814"/>
        <v>(金)</v>
      </c>
      <c r="C7459" s="34">
        <v>0.3125</v>
      </c>
      <c r="D7459" s="16" t="s">
        <v>18</v>
      </c>
      <c r="E7459" s="35">
        <v>0.33333333333333298</v>
      </c>
      <c r="F7459" s="50">
        <f>IF(COUNTIF('リスト（不使用）'!$A$5:$A$6,単年カーブ!$A$1),"希望数量入力ください",'単年（2027年度）'!$E$12*単年カーブ!$R$3+'単年（2027年度）'!$E$12*(1-単年カーブ!$R$3)*単年カーブ!Q7459)</f>
        <v>0</v>
      </c>
      <c r="G7459" s="47">
        <f t="shared" si="815"/>
        <v>0</v>
      </c>
      <c r="M7459">
        <f t="shared" si="816"/>
        <v>9</v>
      </c>
      <c r="N7459">
        <f>IF(OR(WEEKDAY(A7459)=1,WEEKDAY(A7459)=7,COUNTIF('2027祝日等（不使用）'!$A$1:$A$20,単年カーブ!A7459)=1),0,1)</f>
        <v>1</v>
      </c>
      <c r="O7459">
        <f t="shared" si="813"/>
        <v>16</v>
      </c>
      <c r="P7459">
        <f t="shared" si="817"/>
        <v>0</v>
      </c>
      <c r="Q7459">
        <f t="shared" si="818"/>
        <v>0</v>
      </c>
    </row>
    <row r="7460" spans="1:17" ht="19.5" x14ac:dyDescent="0.4">
      <c r="A7460" s="33">
        <f t="shared" si="812"/>
        <v>46633</v>
      </c>
      <c r="B7460" s="27" t="str">
        <f t="shared" si="814"/>
        <v>(金)</v>
      </c>
      <c r="C7460" s="34">
        <v>0.33333333333333298</v>
      </c>
      <c r="D7460" s="16" t="s">
        <v>18</v>
      </c>
      <c r="E7460" s="35">
        <v>0.35416666666666702</v>
      </c>
      <c r="F7460" s="50">
        <f>IF(COUNTIF('リスト（不使用）'!$A$5:$A$6,単年カーブ!$A$1),"希望数量入力ください",'単年（2027年度）'!$E$12*単年カーブ!$R$3+'単年（2027年度）'!$E$12*(1-単年カーブ!$R$3)*単年カーブ!Q7460)</f>
        <v>0</v>
      </c>
      <c r="G7460" s="47">
        <f t="shared" si="815"/>
        <v>0</v>
      </c>
      <c r="M7460">
        <f t="shared" si="816"/>
        <v>9</v>
      </c>
      <c r="N7460">
        <f>IF(OR(WEEKDAY(A7460)=1,WEEKDAY(A7460)=7,COUNTIF('2027祝日等（不使用）'!$A$1:$A$20,単年カーブ!A7460)=1),0,1)</f>
        <v>1</v>
      </c>
      <c r="O7460">
        <f t="shared" si="813"/>
        <v>17</v>
      </c>
      <c r="P7460">
        <f t="shared" si="817"/>
        <v>1</v>
      </c>
      <c r="Q7460">
        <f t="shared" si="818"/>
        <v>1</v>
      </c>
    </row>
    <row r="7461" spans="1:17" ht="19.5" x14ac:dyDescent="0.4">
      <c r="A7461" s="33">
        <f t="shared" si="812"/>
        <v>46633</v>
      </c>
      <c r="B7461" s="27" t="str">
        <f t="shared" si="814"/>
        <v>(金)</v>
      </c>
      <c r="C7461" s="34">
        <v>0.35416666666666702</v>
      </c>
      <c r="D7461" s="16" t="s">
        <v>18</v>
      </c>
      <c r="E7461" s="35">
        <v>0.375</v>
      </c>
      <c r="F7461" s="50">
        <f>IF(COUNTIF('リスト（不使用）'!$A$5:$A$6,単年カーブ!$A$1),"希望数量入力ください",'単年（2027年度）'!$E$12*単年カーブ!$R$3+'単年（2027年度）'!$E$12*(1-単年カーブ!$R$3)*単年カーブ!Q7461)</f>
        <v>0</v>
      </c>
      <c r="G7461" s="47">
        <f t="shared" si="815"/>
        <v>0</v>
      </c>
      <c r="M7461">
        <f t="shared" si="816"/>
        <v>9</v>
      </c>
      <c r="N7461">
        <f>IF(OR(WEEKDAY(A7461)=1,WEEKDAY(A7461)=7,COUNTIF('2027祝日等（不使用）'!$A$1:$A$20,単年カーブ!A7461)=1),0,1)</f>
        <v>1</v>
      </c>
      <c r="O7461">
        <f t="shared" si="813"/>
        <v>18</v>
      </c>
      <c r="P7461">
        <f t="shared" si="817"/>
        <v>1</v>
      </c>
      <c r="Q7461">
        <f t="shared" si="818"/>
        <v>1</v>
      </c>
    </row>
    <row r="7462" spans="1:17" ht="19.5" x14ac:dyDescent="0.4">
      <c r="A7462" s="33">
        <f t="shared" si="812"/>
        <v>46633</v>
      </c>
      <c r="B7462" s="27" t="str">
        <f t="shared" si="814"/>
        <v>(金)</v>
      </c>
      <c r="C7462" s="34">
        <v>0.375</v>
      </c>
      <c r="D7462" s="16" t="s">
        <v>18</v>
      </c>
      <c r="E7462" s="35">
        <v>0.39583333333333298</v>
      </c>
      <c r="F7462" s="50">
        <f>IF(COUNTIF('リスト（不使用）'!$A$5:$A$6,単年カーブ!$A$1),"希望数量入力ください",'単年（2027年度）'!$E$12*単年カーブ!$R$3+'単年（2027年度）'!$E$12*(1-単年カーブ!$R$3)*単年カーブ!Q7462)</f>
        <v>0</v>
      </c>
      <c r="G7462" s="47">
        <f t="shared" si="815"/>
        <v>0</v>
      </c>
      <c r="M7462">
        <f t="shared" si="816"/>
        <v>9</v>
      </c>
      <c r="N7462">
        <f>IF(OR(WEEKDAY(A7462)=1,WEEKDAY(A7462)=7,COUNTIF('2027祝日等（不使用）'!$A$1:$A$20,単年カーブ!A7462)=1),0,1)</f>
        <v>1</v>
      </c>
      <c r="O7462">
        <f t="shared" si="813"/>
        <v>19</v>
      </c>
      <c r="P7462">
        <f t="shared" si="817"/>
        <v>1</v>
      </c>
      <c r="Q7462">
        <f t="shared" si="818"/>
        <v>1</v>
      </c>
    </row>
    <row r="7463" spans="1:17" ht="19.5" x14ac:dyDescent="0.4">
      <c r="A7463" s="33">
        <f t="shared" si="812"/>
        <v>46633</v>
      </c>
      <c r="B7463" s="27" t="str">
        <f t="shared" si="814"/>
        <v>(金)</v>
      </c>
      <c r="C7463" s="34">
        <v>0.39583333333333298</v>
      </c>
      <c r="D7463" s="16" t="s">
        <v>18</v>
      </c>
      <c r="E7463" s="35">
        <v>0.41666666666666702</v>
      </c>
      <c r="F7463" s="50">
        <f>IF(COUNTIF('リスト（不使用）'!$A$5:$A$6,単年カーブ!$A$1),"希望数量入力ください",'単年（2027年度）'!$E$12*単年カーブ!$R$3+'単年（2027年度）'!$E$12*(1-単年カーブ!$R$3)*単年カーブ!Q7463)</f>
        <v>0</v>
      </c>
      <c r="G7463" s="47">
        <f t="shared" si="815"/>
        <v>0</v>
      </c>
      <c r="M7463">
        <f t="shared" si="816"/>
        <v>9</v>
      </c>
      <c r="N7463">
        <f>IF(OR(WEEKDAY(A7463)=1,WEEKDAY(A7463)=7,COUNTIF('2027祝日等（不使用）'!$A$1:$A$20,単年カーブ!A7463)=1),0,1)</f>
        <v>1</v>
      </c>
      <c r="O7463">
        <f t="shared" si="813"/>
        <v>20</v>
      </c>
      <c r="P7463">
        <f t="shared" si="817"/>
        <v>1</v>
      </c>
      <c r="Q7463">
        <f t="shared" si="818"/>
        <v>1</v>
      </c>
    </row>
    <row r="7464" spans="1:17" ht="19.5" x14ac:dyDescent="0.4">
      <c r="A7464" s="33">
        <f t="shared" si="812"/>
        <v>46633</v>
      </c>
      <c r="B7464" s="27" t="str">
        <f t="shared" si="814"/>
        <v>(金)</v>
      </c>
      <c r="C7464" s="34">
        <v>0.41666666666666702</v>
      </c>
      <c r="D7464" s="16" t="s">
        <v>18</v>
      </c>
      <c r="E7464" s="35">
        <v>0.4375</v>
      </c>
      <c r="F7464" s="50">
        <f>IF(COUNTIF('リスト（不使用）'!$A$5:$A$6,単年カーブ!$A$1),"希望数量入力ください",'単年（2027年度）'!$E$12*単年カーブ!$R$3+'単年（2027年度）'!$E$12*(1-単年カーブ!$R$3)*単年カーブ!Q7464)</f>
        <v>0</v>
      </c>
      <c r="G7464" s="47">
        <f t="shared" si="815"/>
        <v>0</v>
      </c>
      <c r="M7464">
        <f t="shared" si="816"/>
        <v>9</v>
      </c>
      <c r="N7464">
        <f>IF(OR(WEEKDAY(A7464)=1,WEEKDAY(A7464)=7,COUNTIF('2027祝日等（不使用）'!$A$1:$A$20,単年カーブ!A7464)=1),0,1)</f>
        <v>1</v>
      </c>
      <c r="O7464">
        <f t="shared" si="813"/>
        <v>21</v>
      </c>
      <c r="P7464">
        <f t="shared" si="817"/>
        <v>1</v>
      </c>
      <c r="Q7464">
        <f t="shared" si="818"/>
        <v>1</v>
      </c>
    </row>
    <row r="7465" spans="1:17" ht="19.5" x14ac:dyDescent="0.4">
      <c r="A7465" s="33">
        <f t="shared" si="812"/>
        <v>46633</v>
      </c>
      <c r="B7465" s="27" t="str">
        <f t="shared" si="814"/>
        <v>(金)</v>
      </c>
      <c r="C7465" s="34">
        <v>0.4375</v>
      </c>
      <c r="D7465" s="16" t="s">
        <v>18</v>
      </c>
      <c r="E7465" s="35">
        <v>0.45833333333333298</v>
      </c>
      <c r="F7465" s="50">
        <f>IF(COUNTIF('リスト（不使用）'!$A$5:$A$6,単年カーブ!$A$1),"希望数量入力ください",'単年（2027年度）'!$E$12*単年カーブ!$R$3+'単年（2027年度）'!$E$12*(1-単年カーブ!$R$3)*単年カーブ!Q7465)</f>
        <v>0</v>
      </c>
      <c r="G7465" s="47">
        <f t="shared" si="815"/>
        <v>0</v>
      </c>
      <c r="M7465">
        <f t="shared" si="816"/>
        <v>9</v>
      </c>
      <c r="N7465">
        <f>IF(OR(WEEKDAY(A7465)=1,WEEKDAY(A7465)=7,COUNTIF('2027祝日等（不使用）'!$A$1:$A$20,単年カーブ!A7465)=1),0,1)</f>
        <v>1</v>
      </c>
      <c r="O7465">
        <f t="shared" si="813"/>
        <v>22</v>
      </c>
      <c r="P7465">
        <f t="shared" si="817"/>
        <v>1</v>
      </c>
      <c r="Q7465">
        <f t="shared" si="818"/>
        <v>1</v>
      </c>
    </row>
    <row r="7466" spans="1:17" ht="19.5" x14ac:dyDescent="0.4">
      <c r="A7466" s="33">
        <f t="shared" si="812"/>
        <v>46633</v>
      </c>
      <c r="B7466" s="27" t="str">
        <f t="shared" si="814"/>
        <v>(金)</v>
      </c>
      <c r="C7466" s="34">
        <v>0.45833333333333298</v>
      </c>
      <c r="D7466" s="16" t="s">
        <v>18</v>
      </c>
      <c r="E7466" s="35">
        <v>0.47916666666666702</v>
      </c>
      <c r="F7466" s="50">
        <f>IF(COUNTIF('リスト（不使用）'!$A$5:$A$6,単年カーブ!$A$1),"希望数量入力ください",'単年（2027年度）'!$E$12*単年カーブ!$R$3+'単年（2027年度）'!$E$12*(1-単年カーブ!$R$3)*単年カーブ!Q7466)</f>
        <v>0</v>
      </c>
      <c r="G7466" s="47">
        <f t="shared" si="815"/>
        <v>0</v>
      </c>
      <c r="M7466">
        <f t="shared" si="816"/>
        <v>9</v>
      </c>
      <c r="N7466">
        <f>IF(OR(WEEKDAY(A7466)=1,WEEKDAY(A7466)=7,COUNTIF('2027祝日等（不使用）'!$A$1:$A$20,単年カーブ!A7466)=1),0,1)</f>
        <v>1</v>
      </c>
      <c r="O7466">
        <f t="shared" si="813"/>
        <v>23</v>
      </c>
      <c r="P7466">
        <f t="shared" si="817"/>
        <v>1</v>
      </c>
      <c r="Q7466">
        <f t="shared" si="818"/>
        <v>1</v>
      </c>
    </row>
    <row r="7467" spans="1:17" ht="19.5" x14ac:dyDescent="0.4">
      <c r="A7467" s="33">
        <f t="shared" si="812"/>
        <v>46633</v>
      </c>
      <c r="B7467" s="27" t="str">
        <f t="shared" si="814"/>
        <v>(金)</v>
      </c>
      <c r="C7467" s="34">
        <v>0.47916666666666702</v>
      </c>
      <c r="D7467" s="16" t="s">
        <v>18</v>
      </c>
      <c r="E7467" s="35">
        <v>0.5</v>
      </c>
      <c r="F7467" s="50">
        <f>IF(COUNTIF('リスト（不使用）'!$A$5:$A$6,単年カーブ!$A$1),"希望数量入力ください",'単年（2027年度）'!$E$12*単年カーブ!$R$3+'単年（2027年度）'!$E$12*(1-単年カーブ!$R$3)*単年カーブ!Q7467)</f>
        <v>0</v>
      </c>
      <c r="G7467" s="47">
        <f t="shared" si="815"/>
        <v>0</v>
      </c>
      <c r="M7467">
        <f t="shared" si="816"/>
        <v>9</v>
      </c>
      <c r="N7467">
        <f>IF(OR(WEEKDAY(A7467)=1,WEEKDAY(A7467)=7,COUNTIF('2027祝日等（不使用）'!$A$1:$A$20,単年カーブ!A7467)=1),0,1)</f>
        <v>1</v>
      </c>
      <c r="O7467">
        <f t="shared" si="813"/>
        <v>24</v>
      </c>
      <c r="P7467">
        <f t="shared" si="817"/>
        <v>1</v>
      </c>
      <c r="Q7467">
        <f t="shared" si="818"/>
        <v>1</v>
      </c>
    </row>
    <row r="7468" spans="1:17" ht="19.5" x14ac:dyDescent="0.4">
      <c r="A7468" s="33">
        <f t="shared" si="812"/>
        <v>46633</v>
      </c>
      <c r="B7468" s="27" t="str">
        <f t="shared" si="814"/>
        <v>(金)</v>
      </c>
      <c r="C7468" s="34">
        <v>0.5</v>
      </c>
      <c r="D7468" s="16" t="s">
        <v>18</v>
      </c>
      <c r="E7468" s="35">
        <v>0.52083333333333304</v>
      </c>
      <c r="F7468" s="50">
        <f>IF(COUNTIF('リスト（不使用）'!$A$5:$A$6,単年カーブ!$A$1),"希望数量入力ください",'単年（2027年度）'!$E$12*単年カーブ!$R$3+'単年（2027年度）'!$E$12*(1-単年カーブ!$R$3)*単年カーブ!Q7468)</f>
        <v>0</v>
      </c>
      <c r="G7468" s="47">
        <f t="shared" si="815"/>
        <v>0</v>
      </c>
      <c r="M7468">
        <f t="shared" si="816"/>
        <v>9</v>
      </c>
      <c r="N7468">
        <f>IF(OR(WEEKDAY(A7468)=1,WEEKDAY(A7468)=7,COUNTIF('2027祝日等（不使用）'!$A$1:$A$20,単年カーブ!A7468)=1),0,1)</f>
        <v>1</v>
      </c>
      <c r="O7468">
        <f t="shared" si="813"/>
        <v>25</v>
      </c>
      <c r="P7468">
        <f t="shared" si="817"/>
        <v>1</v>
      </c>
      <c r="Q7468">
        <f t="shared" si="818"/>
        <v>1</v>
      </c>
    </row>
    <row r="7469" spans="1:17" ht="19.5" x14ac:dyDescent="0.4">
      <c r="A7469" s="33">
        <f t="shared" si="812"/>
        <v>46633</v>
      </c>
      <c r="B7469" s="27" t="str">
        <f t="shared" si="814"/>
        <v>(金)</v>
      </c>
      <c r="C7469" s="34">
        <v>0.52083333333333304</v>
      </c>
      <c r="D7469" s="16" t="s">
        <v>18</v>
      </c>
      <c r="E7469" s="35">
        <v>0.54166666666666696</v>
      </c>
      <c r="F7469" s="50">
        <f>IF(COUNTIF('リスト（不使用）'!$A$5:$A$6,単年カーブ!$A$1),"希望数量入力ください",'単年（2027年度）'!$E$12*単年カーブ!$R$3+'単年（2027年度）'!$E$12*(1-単年カーブ!$R$3)*単年カーブ!Q7469)</f>
        <v>0</v>
      </c>
      <c r="G7469" s="47">
        <f t="shared" si="815"/>
        <v>0</v>
      </c>
      <c r="M7469">
        <f t="shared" si="816"/>
        <v>9</v>
      </c>
      <c r="N7469">
        <f>IF(OR(WEEKDAY(A7469)=1,WEEKDAY(A7469)=7,COUNTIF('2027祝日等（不使用）'!$A$1:$A$20,単年カーブ!A7469)=1),0,1)</f>
        <v>1</v>
      </c>
      <c r="O7469">
        <f t="shared" si="813"/>
        <v>26</v>
      </c>
      <c r="P7469">
        <f t="shared" si="817"/>
        <v>1</v>
      </c>
      <c r="Q7469">
        <f t="shared" si="818"/>
        <v>1</v>
      </c>
    </row>
    <row r="7470" spans="1:17" ht="19.5" x14ac:dyDescent="0.4">
      <c r="A7470" s="33">
        <f t="shared" si="812"/>
        <v>46633</v>
      </c>
      <c r="B7470" s="27" t="str">
        <f t="shared" si="814"/>
        <v>(金)</v>
      </c>
      <c r="C7470" s="34">
        <v>0.54166666666666696</v>
      </c>
      <c r="D7470" s="16" t="s">
        <v>18</v>
      </c>
      <c r="E7470" s="35">
        <v>0.5625</v>
      </c>
      <c r="F7470" s="50">
        <f>IF(COUNTIF('リスト（不使用）'!$A$5:$A$6,単年カーブ!$A$1),"希望数量入力ください",'単年（2027年度）'!$E$12*単年カーブ!$R$3+'単年（2027年度）'!$E$12*(1-単年カーブ!$R$3)*単年カーブ!Q7470)</f>
        <v>0</v>
      </c>
      <c r="G7470" s="47">
        <f t="shared" si="815"/>
        <v>0</v>
      </c>
      <c r="M7470">
        <f t="shared" si="816"/>
        <v>9</v>
      </c>
      <c r="N7470">
        <f>IF(OR(WEEKDAY(A7470)=1,WEEKDAY(A7470)=7,COUNTIF('2027祝日等（不使用）'!$A$1:$A$20,単年カーブ!A7470)=1),0,1)</f>
        <v>1</v>
      </c>
      <c r="O7470">
        <f t="shared" si="813"/>
        <v>27</v>
      </c>
      <c r="P7470">
        <f t="shared" si="817"/>
        <v>1</v>
      </c>
      <c r="Q7470">
        <f t="shared" si="818"/>
        <v>1</v>
      </c>
    </row>
    <row r="7471" spans="1:17" ht="19.5" x14ac:dyDescent="0.4">
      <c r="A7471" s="33">
        <f t="shared" si="812"/>
        <v>46633</v>
      </c>
      <c r="B7471" s="27" t="str">
        <f t="shared" si="814"/>
        <v>(金)</v>
      </c>
      <c r="C7471" s="34">
        <v>0.5625</v>
      </c>
      <c r="D7471" s="16" t="s">
        <v>18</v>
      </c>
      <c r="E7471" s="35">
        <v>0.58333333333333304</v>
      </c>
      <c r="F7471" s="50">
        <f>IF(COUNTIF('リスト（不使用）'!$A$5:$A$6,単年カーブ!$A$1),"希望数量入力ください",'単年（2027年度）'!$E$12*単年カーブ!$R$3+'単年（2027年度）'!$E$12*(1-単年カーブ!$R$3)*単年カーブ!Q7471)</f>
        <v>0</v>
      </c>
      <c r="G7471" s="47">
        <f t="shared" si="815"/>
        <v>0</v>
      </c>
      <c r="M7471">
        <f t="shared" si="816"/>
        <v>9</v>
      </c>
      <c r="N7471">
        <f>IF(OR(WEEKDAY(A7471)=1,WEEKDAY(A7471)=7,COUNTIF('2027祝日等（不使用）'!$A$1:$A$20,単年カーブ!A7471)=1),0,1)</f>
        <v>1</v>
      </c>
      <c r="O7471">
        <f t="shared" si="813"/>
        <v>28</v>
      </c>
      <c r="P7471">
        <f t="shared" si="817"/>
        <v>1</v>
      </c>
      <c r="Q7471">
        <f t="shared" si="818"/>
        <v>1</v>
      </c>
    </row>
    <row r="7472" spans="1:17" ht="19.5" x14ac:dyDescent="0.4">
      <c r="A7472" s="33">
        <f t="shared" si="812"/>
        <v>46633</v>
      </c>
      <c r="B7472" s="27" t="str">
        <f t="shared" si="814"/>
        <v>(金)</v>
      </c>
      <c r="C7472" s="34">
        <v>0.58333333333333304</v>
      </c>
      <c r="D7472" s="16" t="s">
        <v>18</v>
      </c>
      <c r="E7472" s="35">
        <v>0.60416666666666696</v>
      </c>
      <c r="F7472" s="50">
        <f>IF(COUNTIF('リスト（不使用）'!$A$5:$A$6,単年カーブ!$A$1),"希望数量入力ください",'単年（2027年度）'!$E$12*単年カーブ!$R$3+'単年（2027年度）'!$E$12*(1-単年カーブ!$R$3)*単年カーブ!Q7472)</f>
        <v>0</v>
      </c>
      <c r="G7472" s="47">
        <f t="shared" si="815"/>
        <v>0</v>
      </c>
      <c r="M7472">
        <f t="shared" si="816"/>
        <v>9</v>
      </c>
      <c r="N7472">
        <f>IF(OR(WEEKDAY(A7472)=1,WEEKDAY(A7472)=7,COUNTIF('2027祝日等（不使用）'!$A$1:$A$20,単年カーブ!A7472)=1),0,1)</f>
        <v>1</v>
      </c>
      <c r="O7472">
        <f t="shared" si="813"/>
        <v>29</v>
      </c>
      <c r="P7472">
        <f t="shared" si="817"/>
        <v>1</v>
      </c>
      <c r="Q7472">
        <f t="shared" si="818"/>
        <v>1</v>
      </c>
    </row>
    <row r="7473" spans="1:17" ht="19.5" x14ac:dyDescent="0.4">
      <c r="A7473" s="33">
        <f t="shared" si="812"/>
        <v>46633</v>
      </c>
      <c r="B7473" s="27" t="str">
        <f t="shared" si="814"/>
        <v>(金)</v>
      </c>
      <c r="C7473" s="34">
        <v>0.60416666666666696</v>
      </c>
      <c r="D7473" s="16" t="s">
        <v>18</v>
      </c>
      <c r="E7473" s="35">
        <v>0.625</v>
      </c>
      <c r="F7473" s="50">
        <f>IF(COUNTIF('リスト（不使用）'!$A$5:$A$6,単年カーブ!$A$1),"希望数量入力ください",'単年（2027年度）'!$E$12*単年カーブ!$R$3+'単年（2027年度）'!$E$12*(1-単年カーブ!$R$3)*単年カーブ!Q7473)</f>
        <v>0</v>
      </c>
      <c r="G7473" s="47">
        <f t="shared" si="815"/>
        <v>0</v>
      </c>
      <c r="M7473">
        <f t="shared" si="816"/>
        <v>9</v>
      </c>
      <c r="N7473">
        <f>IF(OR(WEEKDAY(A7473)=1,WEEKDAY(A7473)=7,COUNTIF('2027祝日等（不使用）'!$A$1:$A$20,単年カーブ!A7473)=1),0,1)</f>
        <v>1</v>
      </c>
      <c r="O7473">
        <f t="shared" si="813"/>
        <v>30</v>
      </c>
      <c r="P7473">
        <f t="shared" si="817"/>
        <v>1</v>
      </c>
      <c r="Q7473">
        <f t="shared" si="818"/>
        <v>1</v>
      </c>
    </row>
    <row r="7474" spans="1:17" ht="19.5" x14ac:dyDescent="0.4">
      <c r="A7474" s="33">
        <f t="shared" si="812"/>
        <v>46633</v>
      </c>
      <c r="B7474" s="27" t="str">
        <f t="shared" si="814"/>
        <v>(金)</v>
      </c>
      <c r="C7474" s="34">
        <v>0.625</v>
      </c>
      <c r="D7474" s="16" t="s">
        <v>18</v>
      </c>
      <c r="E7474" s="35">
        <v>0.64583333333333304</v>
      </c>
      <c r="F7474" s="50">
        <f>IF(COUNTIF('リスト（不使用）'!$A$5:$A$6,単年カーブ!$A$1),"希望数量入力ください",'単年（2027年度）'!$E$12*単年カーブ!$R$3+'単年（2027年度）'!$E$12*(1-単年カーブ!$R$3)*単年カーブ!Q7474)</f>
        <v>0</v>
      </c>
      <c r="G7474" s="47">
        <f t="shared" si="815"/>
        <v>0</v>
      </c>
      <c r="M7474">
        <f t="shared" si="816"/>
        <v>9</v>
      </c>
      <c r="N7474">
        <f>IF(OR(WEEKDAY(A7474)=1,WEEKDAY(A7474)=7,COUNTIF('2027祝日等（不使用）'!$A$1:$A$20,単年カーブ!A7474)=1),0,1)</f>
        <v>1</v>
      </c>
      <c r="O7474">
        <f t="shared" si="813"/>
        <v>31</v>
      </c>
      <c r="P7474">
        <f t="shared" si="817"/>
        <v>1</v>
      </c>
      <c r="Q7474">
        <f t="shared" si="818"/>
        <v>1</v>
      </c>
    </row>
    <row r="7475" spans="1:17" ht="19.5" x14ac:dyDescent="0.4">
      <c r="A7475" s="33">
        <f t="shared" si="812"/>
        <v>46633</v>
      </c>
      <c r="B7475" s="27" t="str">
        <f t="shared" si="814"/>
        <v>(金)</v>
      </c>
      <c r="C7475" s="34">
        <v>0.64583333333333304</v>
      </c>
      <c r="D7475" s="16" t="s">
        <v>18</v>
      </c>
      <c r="E7475" s="35">
        <v>0.66666666666666696</v>
      </c>
      <c r="F7475" s="50">
        <f>IF(COUNTIF('リスト（不使用）'!$A$5:$A$6,単年カーブ!$A$1),"希望数量入力ください",'単年（2027年度）'!$E$12*単年カーブ!$R$3+'単年（2027年度）'!$E$12*(1-単年カーブ!$R$3)*単年カーブ!Q7475)</f>
        <v>0</v>
      </c>
      <c r="G7475" s="47">
        <f t="shared" si="815"/>
        <v>0</v>
      </c>
      <c r="M7475">
        <f t="shared" si="816"/>
        <v>9</v>
      </c>
      <c r="N7475">
        <f>IF(OR(WEEKDAY(A7475)=1,WEEKDAY(A7475)=7,COUNTIF('2027祝日等（不使用）'!$A$1:$A$20,単年カーブ!A7475)=1),0,1)</f>
        <v>1</v>
      </c>
      <c r="O7475">
        <f t="shared" si="813"/>
        <v>32</v>
      </c>
      <c r="P7475">
        <f t="shared" si="817"/>
        <v>1</v>
      </c>
      <c r="Q7475">
        <f t="shared" si="818"/>
        <v>1</v>
      </c>
    </row>
    <row r="7476" spans="1:17" ht="19.5" x14ac:dyDescent="0.4">
      <c r="A7476" s="33">
        <f t="shared" ref="A7476:A7539" si="819">A7428+1</f>
        <v>46633</v>
      </c>
      <c r="B7476" s="27" t="str">
        <f t="shared" si="814"/>
        <v>(金)</v>
      </c>
      <c r="C7476" s="34">
        <v>0.66666666666666696</v>
      </c>
      <c r="D7476" s="16" t="s">
        <v>18</v>
      </c>
      <c r="E7476" s="35">
        <v>0.6875</v>
      </c>
      <c r="F7476" s="50">
        <f>IF(COUNTIF('リスト（不使用）'!$A$5:$A$6,単年カーブ!$A$1),"希望数量入力ください",'単年（2027年度）'!$E$12*単年カーブ!$R$3+'単年（2027年度）'!$E$12*(1-単年カーブ!$R$3)*単年カーブ!Q7476)</f>
        <v>0</v>
      </c>
      <c r="G7476" s="47">
        <f t="shared" si="815"/>
        <v>0</v>
      </c>
      <c r="M7476">
        <f t="shared" si="816"/>
        <v>9</v>
      </c>
      <c r="N7476">
        <f>IF(OR(WEEKDAY(A7476)=1,WEEKDAY(A7476)=7,COUNTIF('2027祝日等（不使用）'!$A$1:$A$20,単年カーブ!A7476)=1),0,1)</f>
        <v>1</v>
      </c>
      <c r="O7476">
        <f t="shared" ref="O7476:O7539" si="820">O7428</f>
        <v>33</v>
      </c>
      <c r="P7476">
        <f t="shared" si="817"/>
        <v>1</v>
      </c>
      <c r="Q7476">
        <f t="shared" si="818"/>
        <v>1</v>
      </c>
    </row>
    <row r="7477" spans="1:17" ht="19.5" x14ac:dyDescent="0.4">
      <c r="A7477" s="33">
        <f t="shared" si="819"/>
        <v>46633</v>
      </c>
      <c r="B7477" s="27" t="str">
        <f t="shared" si="814"/>
        <v>(金)</v>
      </c>
      <c r="C7477" s="34">
        <v>0.6875</v>
      </c>
      <c r="D7477" s="16" t="s">
        <v>18</v>
      </c>
      <c r="E7477" s="35">
        <v>0.70833333333333304</v>
      </c>
      <c r="F7477" s="50">
        <f>IF(COUNTIF('リスト（不使用）'!$A$5:$A$6,単年カーブ!$A$1),"希望数量入力ください",'単年（2027年度）'!$E$12*単年カーブ!$R$3+'単年（2027年度）'!$E$12*(1-単年カーブ!$R$3)*単年カーブ!Q7477)</f>
        <v>0</v>
      </c>
      <c r="G7477" s="47">
        <f t="shared" si="815"/>
        <v>0</v>
      </c>
      <c r="M7477">
        <f t="shared" si="816"/>
        <v>9</v>
      </c>
      <c r="N7477">
        <f>IF(OR(WEEKDAY(A7477)=1,WEEKDAY(A7477)=7,COUNTIF('2027祝日等（不使用）'!$A$1:$A$20,単年カーブ!A7477)=1),0,1)</f>
        <v>1</v>
      </c>
      <c r="O7477">
        <f t="shared" si="820"/>
        <v>34</v>
      </c>
      <c r="P7477">
        <f t="shared" si="817"/>
        <v>1</v>
      </c>
      <c r="Q7477">
        <f t="shared" si="818"/>
        <v>1</v>
      </c>
    </row>
    <row r="7478" spans="1:17" ht="19.5" x14ac:dyDescent="0.4">
      <c r="A7478" s="33">
        <f t="shared" si="819"/>
        <v>46633</v>
      </c>
      <c r="B7478" s="27" t="str">
        <f t="shared" si="814"/>
        <v>(金)</v>
      </c>
      <c r="C7478" s="34">
        <v>0.70833333333333304</v>
      </c>
      <c r="D7478" s="16" t="s">
        <v>18</v>
      </c>
      <c r="E7478" s="35">
        <v>0.72916666666666696</v>
      </c>
      <c r="F7478" s="50">
        <f>IF(COUNTIF('リスト（不使用）'!$A$5:$A$6,単年カーブ!$A$1),"希望数量入力ください",'単年（2027年度）'!$E$12*単年カーブ!$R$3+'単年（2027年度）'!$E$12*(1-単年カーブ!$R$3)*単年カーブ!Q7478)</f>
        <v>0</v>
      </c>
      <c r="G7478" s="47">
        <f t="shared" si="815"/>
        <v>0</v>
      </c>
      <c r="M7478">
        <f t="shared" si="816"/>
        <v>9</v>
      </c>
      <c r="N7478">
        <f>IF(OR(WEEKDAY(A7478)=1,WEEKDAY(A7478)=7,COUNTIF('2027祝日等（不使用）'!$A$1:$A$20,単年カーブ!A7478)=1),0,1)</f>
        <v>1</v>
      </c>
      <c r="O7478">
        <f t="shared" si="820"/>
        <v>35</v>
      </c>
      <c r="P7478">
        <f t="shared" si="817"/>
        <v>1</v>
      </c>
      <c r="Q7478">
        <f t="shared" si="818"/>
        <v>1</v>
      </c>
    </row>
    <row r="7479" spans="1:17" ht="19.5" x14ac:dyDescent="0.4">
      <c r="A7479" s="33">
        <f t="shared" si="819"/>
        <v>46633</v>
      </c>
      <c r="B7479" s="27" t="str">
        <f t="shared" si="814"/>
        <v>(金)</v>
      </c>
      <c r="C7479" s="34">
        <v>0.72916666666666696</v>
      </c>
      <c r="D7479" s="16" t="s">
        <v>18</v>
      </c>
      <c r="E7479" s="35">
        <v>0.75</v>
      </c>
      <c r="F7479" s="50">
        <f>IF(COUNTIF('リスト（不使用）'!$A$5:$A$6,単年カーブ!$A$1),"希望数量入力ください",'単年（2027年度）'!$E$12*単年カーブ!$R$3+'単年（2027年度）'!$E$12*(1-単年カーブ!$R$3)*単年カーブ!Q7479)</f>
        <v>0</v>
      </c>
      <c r="G7479" s="47">
        <f t="shared" si="815"/>
        <v>0</v>
      </c>
      <c r="M7479">
        <f t="shared" si="816"/>
        <v>9</v>
      </c>
      <c r="N7479">
        <f>IF(OR(WEEKDAY(A7479)=1,WEEKDAY(A7479)=7,COUNTIF('2027祝日等（不使用）'!$A$1:$A$20,単年カーブ!A7479)=1),0,1)</f>
        <v>1</v>
      </c>
      <c r="O7479">
        <f t="shared" si="820"/>
        <v>36</v>
      </c>
      <c r="P7479">
        <f t="shared" si="817"/>
        <v>1</v>
      </c>
      <c r="Q7479">
        <f t="shared" si="818"/>
        <v>1</v>
      </c>
    </row>
    <row r="7480" spans="1:17" ht="19.5" x14ac:dyDescent="0.4">
      <c r="A7480" s="33">
        <f t="shared" si="819"/>
        <v>46633</v>
      </c>
      <c r="B7480" s="27" t="str">
        <f t="shared" si="814"/>
        <v>(金)</v>
      </c>
      <c r="C7480" s="34">
        <v>0.75</v>
      </c>
      <c r="D7480" s="16" t="s">
        <v>18</v>
      </c>
      <c r="E7480" s="35">
        <v>0.77083333333333304</v>
      </c>
      <c r="F7480" s="50">
        <f>IF(COUNTIF('リスト（不使用）'!$A$5:$A$6,単年カーブ!$A$1),"希望数量入力ください",'単年（2027年度）'!$E$12*単年カーブ!$R$3+'単年（2027年度）'!$E$12*(1-単年カーブ!$R$3)*単年カーブ!Q7480)</f>
        <v>0</v>
      </c>
      <c r="G7480" s="47">
        <f t="shared" si="815"/>
        <v>0</v>
      </c>
      <c r="M7480">
        <f t="shared" si="816"/>
        <v>9</v>
      </c>
      <c r="N7480">
        <f>IF(OR(WEEKDAY(A7480)=1,WEEKDAY(A7480)=7,COUNTIF('2027祝日等（不使用）'!$A$1:$A$20,単年カーブ!A7480)=1),0,1)</f>
        <v>1</v>
      </c>
      <c r="O7480">
        <f t="shared" si="820"/>
        <v>37</v>
      </c>
      <c r="P7480">
        <f t="shared" si="817"/>
        <v>1</v>
      </c>
      <c r="Q7480">
        <f t="shared" si="818"/>
        <v>1</v>
      </c>
    </row>
    <row r="7481" spans="1:17" ht="19.5" x14ac:dyDescent="0.4">
      <c r="A7481" s="33">
        <f t="shared" si="819"/>
        <v>46633</v>
      </c>
      <c r="B7481" s="27" t="str">
        <f t="shared" si="814"/>
        <v>(金)</v>
      </c>
      <c r="C7481" s="34">
        <v>0.77083333333333304</v>
      </c>
      <c r="D7481" s="16" t="s">
        <v>18</v>
      </c>
      <c r="E7481" s="35">
        <v>0.79166666666666696</v>
      </c>
      <c r="F7481" s="50">
        <f>IF(COUNTIF('リスト（不使用）'!$A$5:$A$6,単年カーブ!$A$1),"希望数量入力ください",'単年（2027年度）'!$E$12*単年カーブ!$R$3+'単年（2027年度）'!$E$12*(1-単年カーブ!$R$3)*単年カーブ!Q7481)</f>
        <v>0</v>
      </c>
      <c r="G7481" s="47">
        <f t="shared" si="815"/>
        <v>0</v>
      </c>
      <c r="M7481">
        <f t="shared" si="816"/>
        <v>9</v>
      </c>
      <c r="N7481">
        <f>IF(OR(WEEKDAY(A7481)=1,WEEKDAY(A7481)=7,COUNTIF('2027祝日等（不使用）'!$A$1:$A$20,単年カーブ!A7481)=1),0,1)</f>
        <v>1</v>
      </c>
      <c r="O7481">
        <f t="shared" si="820"/>
        <v>38</v>
      </c>
      <c r="P7481">
        <f t="shared" si="817"/>
        <v>1</v>
      </c>
      <c r="Q7481">
        <f t="shared" si="818"/>
        <v>1</v>
      </c>
    </row>
    <row r="7482" spans="1:17" ht="19.5" x14ac:dyDescent="0.4">
      <c r="A7482" s="33">
        <f t="shared" si="819"/>
        <v>46633</v>
      </c>
      <c r="B7482" s="27" t="str">
        <f t="shared" si="814"/>
        <v>(金)</v>
      </c>
      <c r="C7482" s="34">
        <v>0.79166666666666696</v>
      </c>
      <c r="D7482" s="16" t="s">
        <v>18</v>
      </c>
      <c r="E7482" s="35">
        <v>0.8125</v>
      </c>
      <c r="F7482" s="50">
        <f>IF(COUNTIF('リスト（不使用）'!$A$5:$A$6,単年カーブ!$A$1),"希望数量入力ください",'単年（2027年度）'!$E$12*単年カーブ!$R$3+'単年（2027年度）'!$E$12*(1-単年カーブ!$R$3)*単年カーブ!Q7482)</f>
        <v>0</v>
      </c>
      <c r="G7482" s="47">
        <f t="shared" si="815"/>
        <v>0</v>
      </c>
      <c r="M7482">
        <f t="shared" si="816"/>
        <v>9</v>
      </c>
      <c r="N7482">
        <f>IF(OR(WEEKDAY(A7482)=1,WEEKDAY(A7482)=7,COUNTIF('2027祝日等（不使用）'!$A$1:$A$20,単年カーブ!A7482)=1),0,1)</f>
        <v>1</v>
      </c>
      <c r="O7482">
        <f t="shared" si="820"/>
        <v>39</v>
      </c>
      <c r="P7482">
        <f t="shared" si="817"/>
        <v>1</v>
      </c>
      <c r="Q7482">
        <f t="shared" si="818"/>
        <v>1</v>
      </c>
    </row>
    <row r="7483" spans="1:17" ht="19.5" x14ac:dyDescent="0.4">
      <c r="A7483" s="33">
        <f t="shared" si="819"/>
        <v>46633</v>
      </c>
      <c r="B7483" s="27" t="str">
        <f t="shared" si="814"/>
        <v>(金)</v>
      </c>
      <c r="C7483" s="34">
        <v>0.8125</v>
      </c>
      <c r="D7483" s="16" t="s">
        <v>18</v>
      </c>
      <c r="E7483" s="35">
        <v>0.83333333333333304</v>
      </c>
      <c r="F7483" s="50">
        <f>IF(COUNTIF('リスト（不使用）'!$A$5:$A$6,単年カーブ!$A$1),"希望数量入力ください",'単年（2027年度）'!$E$12*単年カーブ!$R$3+'単年（2027年度）'!$E$12*(1-単年カーブ!$R$3)*単年カーブ!Q7483)</f>
        <v>0</v>
      </c>
      <c r="G7483" s="47">
        <f t="shared" si="815"/>
        <v>0</v>
      </c>
      <c r="M7483">
        <f t="shared" si="816"/>
        <v>9</v>
      </c>
      <c r="N7483">
        <f>IF(OR(WEEKDAY(A7483)=1,WEEKDAY(A7483)=7,COUNTIF('2027祝日等（不使用）'!$A$1:$A$20,単年カーブ!A7483)=1),0,1)</f>
        <v>1</v>
      </c>
      <c r="O7483">
        <f t="shared" si="820"/>
        <v>40</v>
      </c>
      <c r="P7483">
        <f t="shared" si="817"/>
        <v>1</v>
      </c>
      <c r="Q7483">
        <f t="shared" si="818"/>
        <v>1</v>
      </c>
    </row>
    <row r="7484" spans="1:17" ht="19.5" x14ac:dyDescent="0.4">
      <c r="A7484" s="33">
        <f t="shared" si="819"/>
        <v>46633</v>
      </c>
      <c r="B7484" s="27" t="str">
        <f t="shared" si="814"/>
        <v>(金)</v>
      </c>
      <c r="C7484" s="34">
        <v>0.83333333333333304</v>
      </c>
      <c r="D7484" s="16" t="s">
        <v>18</v>
      </c>
      <c r="E7484" s="35">
        <v>0.85416666666666696</v>
      </c>
      <c r="F7484" s="50">
        <f>IF(COUNTIF('リスト（不使用）'!$A$5:$A$6,単年カーブ!$A$1),"希望数量入力ください",'単年（2027年度）'!$E$12*単年カーブ!$R$3+'単年（2027年度）'!$E$12*(1-単年カーブ!$R$3)*単年カーブ!Q7484)</f>
        <v>0</v>
      </c>
      <c r="G7484" s="47">
        <f t="shared" si="815"/>
        <v>0</v>
      </c>
      <c r="M7484">
        <f t="shared" si="816"/>
        <v>9</v>
      </c>
      <c r="N7484">
        <f>IF(OR(WEEKDAY(A7484)=1,WEEKDAY(A7484)=7,COUNTIF('2027祝日等（不使用）'!$A$1:$A$20,単年カーブ!A7484)=1),0,1)</f>
        <v>1</v>
      </c>
      <c r="O7484">
        <f t="shared" si="820"/>
        <v>41</v>
      </c>
      <c r="P7484">
        <f t="shared" si="817"/>
        <v>0</v>
      </c>
      <c r="Q7484">
        <f t="shared" si="818"/>
        <v>0</v>
      </c>
    </row>
    <row r="7485" spans="1:17" ht="19.5" x14ac:dyDescent="0.4">
      <c r="A7485" s="33">
        <f t="shared" si="819"/>
        <v>46633</v>
      </c>
      <c r="B7485" s="27" t="str">
        <f t="shared" si="814"/>
        <v>(金)</v>
      </c>
      <c r="C7485" s="34">
        <v>0.85416666666666696</v>
      </c>
      <c r="D7485" s="16" t="s">
        <v>18</v>
      </c>
      <c r="E7485" s="35">
        <v>0.875</v>
      </c>
      <c r="F7485" s="50">
        <f>IF(COUNTIF('リスト（不使用）'!$A$5:$A$6,単年カーブ!$A$1),"希望数量入力ください",'単年（2027年度）'!$E$12*単年カーブ!$R$3+'単年（2027年度）'!$E$12*(1-単年カーブ!$R$3)*単年カーブ!Q7485)</f>
        <v>0</v>
      </c>
      <c r="G7485" s="47">
        <f t="shared" si="815"/>
        <v>0</v>
      </c>
      <c r="M7485">
        <f t="shared" si="816"/>
        <v>9</v>
      </c>
      <c r="N7485">
        <f>IF(OR(WEEKDAY(A7485)=1,WEEKDAY(A7485)=7,COUNTIF('2027祝日等（不使用）'!$A$1:$A$20,単年カーブ!A7485)=1),0,1)</f>
        <v>1</v>
      </c>
      <c r="O7485">
        <f t="shared" si="820"/>
        <v>42</v>
      </c>
      <c r="P7485">
        <f t="shared" si="817"/>
        <v>0</v>
      </c>
      <c r="Q7485">
        <f t="shared" si="818"/>
        <v>0</v>
      </c>
    </row>
    <row r="7486" spans="1:17" ht="19.5" x14ac:dyDescent="0.4">
      <c r="A7486" s="33">
        <f t="shared" si="819"/>
        <v>46633</v>
      </c>
      <c r="B7486" s="27" t="str">
        <f t="shared" si="814"/>
        <v>(金)</v>
      </c>
      <c r="C7486" s="34">
        <v>0.875</v>
      </c>
      <c r="D7486" s="16" t="s">
        <v>18</v>
      </c>
      <c r="E7486" s="35">
        <v>0.89583333333333304</v>
      </c>
      <c r="F7486" s="50">
        <f>IF(COUNTIF('リスト（不使用）'!$A$5:$A$6,単年カーブ!$A$1),"希望数量入力ください",'単年（2027年度）'!$E$12*単年カーブ!$R$3+'単年（2027年度）'!$E$12*(1-単年カーブ!$R$3)*単年カーブ!Q7486)</f>
        <v>0</v>
      </c>
      <c r="G7486" s="47">
        <f t="shared" si="815"/>
        <v>0</v>
      </c>
      <c r="M7486">
        <f t="shared" si="816"/>
        <v>9</v>
      </c>
      <c r="N7486">
        <f>IF(OR(WEEKDAY(A7486)=1,WEEKDAY(A7486)=7,COUNTIF('2027祝日等（不使用）'!$A$1:$A$20,単年カーブ!A7486)=1),0,1)</f>
        <v>1</v>
      </c>
      <c r="O7486">
        <f t="shared" si="820"/>
        <v>43</v>
      </c>
      <c r="P7486">
        <f t="shared" si="817"/>
        <v>0</v>
      </c>
      <c r="Q7486">
        <f t="shared" si="818"/>
        <v>0</v>
      </c>
    </row>
    <row r="7487" spans="1:17" ht="19.5" x14ac:dyDescent="0.4">
      <c r="A7487" s="33">
        <f t="shared" si="819"/>
        <v>46633</v>
      </c>
      <c r="B7487" s="27" t="str">
        <f t="shared" si="814"/>
        <v>(金)</v>
      </c>
      <c r="C7487" s="34">
        <v>0.89583333333333304</v>
      </c>
      <c r="D7487" s="16" t="s">
        <v>18</v>
      </c>
      <c r="E7487" s="35">
        <v>0.91666666666666696</v>
      </c>
      <c r="F7487" s="50">
        <f>IF(COUNTIF('リスト（不使用）'!$A$5:$A$6,単年カーブ!$A$1),"希望数量入力ください",'単年（2027年度）'!$E$12*単年カーブ!$R$3+'単年（2027年度）'!$E$12*(1-単年カーブ!$R$3)*単年カーブ!Q7487)</f>
        <v>0</v>
      </c>
      <c r="G7487" s="47">
        <f t="shared" si="815"/>
        <v>0</v>
      </c>
      <c r="M7487">
        <f t="shared" si="816"/>
        <v>9</v>
      </c>
      <c r="N7487">
        <f>IF(OR(WEEKDAY(A7487)=1,WEEKDAY(A7487)=7,COUNTIF('2027祝日等（不使用）'!$A$1:$A$20,単年カーブ!A7487)=1),0,1)</f>
        <v>1</v>
      </c>
      <c r="O7487">
        <f t="shared" si="820"/>
        <v>44</v>
      </c>
      <c r="P7487">
        <f t="shared" si="817"/>
        <v>0</v>
      </c>
      <c r="Q7487">
        <f t="shared" si="818"/>
        <v>0</v>
      </c>
    </row>
    <row r="7488" spans="1:17" ht="19.5" x14ac:dyDescent="0.4">
      <c r="A7488" s="33">
        <f t="shared" si="819"/>
        <v>46633</v>
      </c>
      <c r="B7488" s="27" t="str">
        <f t="shared" si="814"/>
        <v>(金)</v>
      </c>
      <c r="C7488" s="34">
        <v>0.91666666666666696</v>
      </c>
      <c r="D7488" s="16" t="s">
        <v>18</v>
      </c>
      <c r="E7488" s="35">
        <v>0.9375</v>
      </c>
      <c r="F7488" s="50">
        <f>IF(COUNTIF('リスト（不使用）'!$A$5:$A$6,単年カーブ!$A$1),"希望数量入力ください",'単年（2027年度）'!$E$12*単年カーブ!$R$3+'単年（2027年度）'!$E$12*(1-単年カーブ!$R$3)*単年カーブ!Q7488)</f>
        <v>0</v>
      </c>
      <c r="G7488" s="47">
        <f t="shared" si="815"/>
        <v>0</v>
      </c>
      <c r="M7488">
        <f t="shared" si="816"/>
        <v>9</v>
      </c>
      <c r="N7488">
        <f>IF(OR(WEEKDAY(A7488)=1,WEEKDAY(A7488)=7,COUNTIF('2027祝日等（不使用）'!$A$1:$A$20,単年カーブ!A7488)=1),0,1)</f>
        <v>1</v>
      </c>
      <c r="O7488">
        <f t="shared" si="820"/>
        <v>45</v>
      </c>
      <c r="P7488">
        <f t="shared" si="817"/>
        <v>0</v>
      </c>
      <c r="Q7488">
        <f t="shared" si="818"/>
        <v>0</v>
      </c>
    </row>
    <row r="7489" spans="1:17" ht="19.5" x14ac:dyDescent="0.4">
      <c r="A7489" s="33">
        <f t="shared" si="819"/>
        <v>46633</v>
      </c>
      <c r="B7489" s="27" t="str">
        <f t="shared" si="814"/>
        <v>(金)</v>
      </c>
      <c r="C7489" s="34">
        <v>0.9375</v>
      </c>
      <c r="D7489" s="16" t="s">
        <v>18</v>
      </c>
      <c r="E7489" s="35">
        <v>0.95833333333333304</v>
      </c>
      <c r="F7489" s="50">
        <f>IF(COUNTIF('リスト（不使用）'!$A$5:$A$6,単年カーブ!$A$1),"希望数量入力ください",'単年（2027年度）'!$E$12*単年カーブ!$R$3+'単年（2027年度）'!$E$12*(1-単年カーブ!$R$3)*単年カーブ!Q7489)</f>
        <v>0</v>
      </c>
      <c r="G7489" s="47">
        <f t="shared" si="815"/>
        <v>0</v>
      </c>
      <c r="M7489">
        <f t="shared" si="816"/>
        <v>9</v>
      </c>
      <c r="N7489">
        <f>IF(OR(WEEKDAY(A7489)=1,WEEKDAY(A7489)=7,COUNTIF('2027祝日等（不使用）'!$A$1:$A$20,単年カーブ!A7489)=1),0,1)</f>
        <v>1</v>
      </c>
      <c r="O7489">
        <f t="shared" si="820"/>
        <v>46</v>
      </c>
      <c r="P7489">
        <f t="shared" si="817"/>
        <v>0</v>
      </c>
      <c r="Q7489">
        <f t="shared" si="818"/>
        <v>0</v>
      </c>
    </row>
    <row r="7490" spans="1:17" ht="19.5" x14ac:dyDescent="0.4">
      <c r="A7490" s="33">
        <f t="shared" si="819"/>
        <v>46633</v>
      </c>
      <c r="B7490" s="27" t="str">
        <f t="shared" si="814"/>
        <v>(金)</v>
      </c>
      <c r="C7490" s="34">
        <v>0.95833333333333304</v>
      </c>
      <c r="D7490" s="16" t="s">
        <v>18</v>
      </c>
      <c r="E7490" s="35">
        <v>0.97916666666666696</v>
      </c>
      <c r="F7490" s="50">
        <f>IF(COUNTIF('リスト（不使用）'!$A$5:$A$6,単年カーブ!$A$1),"希望数量入力ください",'単年（2027年度）'!$E$12*単年カーブ!$R$3+'単年（2027年度）'!$E$12*(1-単年カーブ!$R$3)*単年カーブ!Q7490)</f>
        <v>0</v>
      </c>
      <c r="G7490" s="47">
        <f t="shared" si="815"/>
        <v>0</v>
      </c>
      <c r="M7490">
        <f t="shared" si="816"/>
        <v>9</v>
      </c>
      <c r="N7490">
        <f>IF(OR(WEEKDAY(A7490)=1,WEEKDAY(A7490)=7,COUNTIF('2027祝日等（不使用）'!$A$1:$A$20,単年カーブ!A7490)=1),0,1)</f>
        <v>1</v>
      </c>
      <c r="O7490">
        <f t="shared" si="820"/>
        <v>47</v>
      </c>
      <c r="P7490">
        <f t="shared" si="817"/>
        <v>0</v>
      </c>
      <c r="Q7490">
        <f t="shared" si="818"/>
        <v>0</v>
      </c>
    </row>
    <row r="7491" spans="1:17" ht="19.5" x14ac:dyDescent="0.4">
      <c r="A7491" s="33">
        <f t="shared" si="819"/>
        <v>46633</v>
      </c>
      <c r="B7491" s="27" t="str">
        <f t="shared" si="814"/>
        <v>(金)</v>
      </c>
      <c r="C7491" s="34">
        <v>0.97916666666666696</v>
      </c>
      <c r="D7491" s="16" t="s">
        <v>18</v>
      </c>
      <c r="E7491" s="35" t="s">
        <v>17</v>
      </c>
      <c r="F7491" s="50">
        <f>IF(COUNTIF('リスト（不使用）'!$A$5:$A$6,単年カーブ!$A$1),"希望数量入力ください",'単年（2027年度）'!$E$12*単年カーブ!$R$3+'単年（2027年度）'!$E$12*(1-単年カーブ!$R$3)*単年カーブ!Q7491)</f>
        <v>0</v>
      </c>
      <c r="G7491" s="47">
        <f t="shared" si="815"/>
        <v>0</v>
      </c>
      <c r="M7491">
        <f t="shared" si="816"/>
        <v>9</v>
      </c>
      <c r="N7491">
        <f>IF(OR(WEEKDAY(A7491)=1,WEEKDAY(A7491)=7,COUNTIF('2027祝日等（不使用）'!$A$1:$A$20,単年カーブ!A7491)=1),0,1)</f>
        <v>1</v>
      </c>
      <c r="O7491">
        <f t="shared" si="820"/>
        <v>48</v>
      </c>
      <c r="P7491">
        <f t="shared" si="817"/>
        <v>0</v>
      </c>
      <c r="Q7491">
        <f t="shared" si="818"/>
        <v>0</v>
      </c>
    </row>
    <row r="7492" spans="1:17" ht="19.5" x14ac:dyDescent="0.4">
      <c r="A7492" s="33">
        <f t="shared" si="819"/>
        <v>46634</v>
      </c>
      <c r="B7492" s="27" t="str">
        <f t="shared" ref="B7492:B7555" si="821">TEXT(A7492,"(aaa)")</f>
        <v>(土)</v>
      </c>
      <c r="C7492" s="34">
        <v>0</v>
      </c>
      <c r="D7492" s="16" t="s">
        <v>18</v>
      </c>
      <c r="E7492" s="35">
        <v>2.0833333333333332E-2</v>
      </c>
      <c r="F7492" s="50">
        <f>IF(COUNTIF('リスト（不使用）'!$A$5:$A$6,単年カーブ!$A$1),"希望数量入力ください",'単年（2027年度）'!$E$12*単年カーブ!$R$3+'単年（2027年度）'!$E$12*(1-単年カーブ!$R$3)*単年カーブ!Q7492)</f>
        <v>0</v>
      </c>
      <c r="G7492" s="47">
        <f t="shared" ref="G7492:G7555" si="822">F7492/2</f>
        <v>0</v>
      </c>
      <c r="M7492">
        <f t="shared" ref="M7492:M7555" si="823">MONTH(A7492)</f>
        <v>9</v>
      </c>
      <c r="N7492">
        <f>IF(OR(WEEKDAY(A7492)=1,WEEKDAY(A7492)=7,COUNTIF('2027祝日等（不使用）'!$A$1:$A$20,単年カーブ!A7492)=1),0,1)</f>
        <v>0</v>
      </c>
      <c r="O7492">
        <f t="shared" si="820"/>
        <v>1</v>
      </c>
      <c r="P7492">
        <f t="shared" ref="P7492:P7555" si="824">IF(AND(O7492&gt;16,O7492&lt;41),1,0)</f>
        <v>0</v>
      </c>
      <c r="Q7492">
        <f t="shared" ref="Q7492:Q7555" si="825">P7492*N7492</f>
        <v>0</v>
      </c>
    </row>
    <row r="7493" spans="1:17" ht="19.5" x14ac:dyDescent="0.4">
      <c r="A7493" s="33">
        <f t="shared" si="819"/>
        <v>46634</v>
      </c>
      <c r="B7493" s="27" t="str">
        <f t="shared" si="821"/>
        <v>(土)</v>
      </c>
      <c r="C7493" s="34">
        <v>2.0833333333333332E-2</v>
      </c>
      <c r="D7493" s="16" t="s">
        <v>18</v>
      </c>
      <c r="E7493" s="35">
        <v>4.1666666666666664E-2</v>
      </c>
      <c r="F7493" s="50">
        <f>IF(COUNTIF('リスト（不使用）'!$A$5:$A$6,単年カーブ!$A$1),"希望数量入力ください",'単年（2027年度）'!$E$12*単年カーブ!$R$3+'単年（2027年度）'!$E$12*(1-単年カーブ!$R$3)*単年カーブ!Q7493)</f>
        <v>0</v>
      </c>
      <c r="G7493" s="47">
        <f t="shared" si="822"/>
        <v>0</v>
      </c>
      <c r="M7493">
        <f t="shared" si="823"/>
        <v>9</v>
      </c>
      <c r="N7493">
        <f>IF(OR(WEEKDAY(A7493)=1,WEEKDAY(A7493)=7,COUNTIF('2027祝日等（不使用）'!$A$1:$A$20,単年カーブ!A7493)=1),0,1)</f>
        <v>0</v>
      </c>
      <c r="O7493">
        <f t="shared" si="820"/>
        <v>2</v>
      </c>
      <c r="P7493">
        <f t="shared" si="824"/>
        <v>0</v>
      </c>
      <c r="Q7493">
        <f t="shared" si="825"/>
        <v>0</v>
      </c>
    </row>
    <row r="7494" spans="1:17" ht="19.5" x14ac:dyDescent="0.4">
      <c r="A7494" s="33">
        <f t="shared" si="819"/>
        <v>46634</v>
      </c>
      <c r="B7494" s="27" t="str">
        <f t="shared" si="821"/>
        <v>(土)</v>
      </c>
      <c r="C7494" s="34">
        <v>4.1666666666666664E-2</v>
      </c>
      <c r="D7494" s="16" t="s">
        <v>18</v>
      </c>
      <c r="E7494" s="35">
        <v>6.25E-2</v>
      </c>
      <c r="F7494" s="50">
        <f>IF(COUNTIF('リスト（不使用）'!$A$5:$A$6,単年カーブ!$A$1),"希望数量入力ください",'単年（2027年度）'!$E$12*単年カーブ!$R$3+'単年（2027年度）'!$E$12*(1-単年カーブ!$R$3)*単年カーブ!Q7494)</f>
        <v>0</v>
      </c>
      <c r="G7494" s="47">
        <f t="shared" si="822"/>
        <v>0</v>
      </c>
      <c r="M7494">
        <f t="shared" si="823"/>
        <v>9</v>
      </c>
      <c r="N7494">
        <f>IF(OR(WEEKDAY(A7494)=1,WEEKDAY(A7494)=7,COUNTIF('2027祝日等（不使用）'!$A$1:$A$20,単年カーブ!A7494)=1),0,1)</f>
        <v>0</v>
      </c>
      <c r="O7494">
        <f t="shared" si="820"/>
        <v>3</v>
      </c>
      <c r="P7494">
        <f t="shared" si="824"/>
        <v>0</v>
      </c>
      <c r="Q7494">
        <f t="shared" si="825"/>
        <v>0</v>
      </c>
    </row>
    <row r="7495" spans="1:17" ht="19.5" x14ac:dyDescent="0.4">
      <c r="A7495" s="33">
        <f t="shared" si="819"/>
        <v>46634</v>
      </c>
      <c r="B7495" s="27" t="str">
        <f t="shared" si="821"/>
        <v>(土)</v>
      </c>
      <c r="C7495" s="34">
        <v>6.25E-2</v>
      </c>
      <c r="D7495" s="16" t="s">
        <v>18</v>
      </c>
      <c r="E7495" s="35">
        <v>8.3333333333333301E-2</v>
      </c>
      <c r="F7495" s="50">
        <f>IF(COUNTIF('リスト（不使用）'!$A$5:$A$6,単年カーブ!$A$1),"希望数量入力ください",'単年（2027年度）'!$E$12*単年カーブ!$R$3+'単年（2027年度）'!$E$12*(1-単年カーブ!$R$3)*単年カーブ!Q7495)</f>
        <v>0</v>
      </c>
      <c r="G7495" s="47">
        <f t="shared" si="822"/>
        <v>0</v>
      </c>
      <c r="M7495">
        <f t="shared" si="823"/>
        <v>9</v>
      </c>
      <c r="N7495">
        <f>IF(OR(WEEKDAY(A7495)=1,WEEKDAY(A7495)=7,COUNTIF('2027祝日等（不使用）'!$A$1:$A$20,単年カーブ!A7495)=1),0,1)</f>
        <v>0</v>
      </c>
      <c r="O7495">
        <f t="shared" si="820"/>
        <v>4</v>
      </c>
      <c r="P7495">
        <f t="shared" si="824"/>
        <v>0</v>
      </c>
      <c r="Q7495">
        <f t="shared" si="825"/>
        <v>0</v>
      </c>
    </row>
    <row r="7496" spans="1:17" ht="19.5" x14ac:dyDescent="0.4">
      <c r="A7496" s="33">
        <f t="shared" si="819"/>
        <v>46634</v>
      </c>
      <c r="B7496" s="27" t="str">
        <f t="shared" si="821"/>
        <v>(土)</v>
      </c>
      <c r="C7496" s="34">
        <v>8.3333333333333301E-2</v>
      </c>
      <c r="D7496" s="16" t="s">
        <v>18</v>
      </c>
      <c r="E7496" s="35">
        <v>0.104166666666667</v>
      </c>
      <c r="F7496" s="50">
        <f>IF(COUNTIF('リスト（不使用）'!$A$5:$A$6,単年カーブ!$A$1),"希望数量入力ください",'単年（2027年度）'!$E$12*単年カーブ!$R$3+'単年（2027年度）'!$E$12*(1-単年カーブ!$R$3)*単年カーブ!Q7496)</f>
        <v>0</v>
      </c>
      <c r="G7496" s="47">
        <f t="shared" si="822"/>
        <v>0</v>
      </c>
      <c r="M7496">
        <f t="shared" si="823"/>
        <v>9</v>
      </c>
      <c r="N7496">
        <f>IF(OR(WEEKDAY(A7496)=1,WEEKDAY(A7496)=7,COUNTIF('2027祝日等（不使用）'!$A$1:$A$20,単年カーブ!A7496)=1),0,1)</f>
        <v>0</v>
      </c>
      <c r="O7496">
        <f t="shared" si="820"/>
        <v>5</v>
      </c>
      <c r="P7496">
        <f t="shared" si="824"/>
        <v>0</v>
      </c>
      <c r="Q7496">
        <f t="shared" si="825"/>
        <v>0</v>
      </c>
    </row>
    <row r="7497" spans="1:17" ht="19.5" x14ac:dyDescent="0.4">
      <c r="A7497" s="33">
        <f t="shared" si="819"/>
        <v>46634</v>
      </c>
      <c r="B7497" s="27" t="str">
        <f t="shared" si="821"/>
        <v>(土)</v>
      </c>
      <c r="C7497" s="34">
        <v>0.104166666666667</v>
      </c>
      <c r="D7497" s="16" t="s">
        <v>18</v>
      </c>
      <c r="E7497" s="35">
        <v>0.125</v>
      </c>
      <c r="F7497" s="50">
        <f>IF(COUNTIF('リスト（不使用）'!$A$5:$A$6,単年カーブ!$A$1),"希望数量入力ください",'単年（2027年度）'!$E$12*単年カーブ!$R$3+'単年（2027年度）'!$E$12*(1-単年カーブ!$R$3)*単年カーブ!Q7497)</f>
        <v>0</v>
      </c>
      <c r="G7497" s="47">
        <f t="shared" si="822"/>
        <v>0</v>
      </c>
      <c r="M7497">
        <f t="shared" si="823"/>
        <v>9</v>
      </c>
      <c r="N7497">
        <f>IF(OR(WEEKDAY(A7497)=1,WEEKDAY(A7497)=7,COUNTIF('2027祝日等（不使用）'!$A$1:$A$20,単年カーブ!A7497)=1),0,1)</f>
        <v>0</v>
      </c>
      <c r="O7497">
        <f t="shared" si="820"/>
        <v>6</v>
      </c>
      <c r="P7497">
        <f t="shared" si="824"/>
        <v>0</v>
      </c>
      <c r="Q7497">
        <f t="shared" si="825"/>
        <v>0</v>
      </c>
    </row>
    <row r="7498" spans="1:17" ht="19.5" x14ac:dyDescent="0.4">
      <c r="A7498" s="33">
        <f t="shared" si="819"/>
        <v>46634</v>
      </c>
      <c r="B7498" s="27" t="str">
        <f t="shared" si="821"/>
        <v>(土)</v>
      </c>
      <c r="C7498" s="34">
        <v>0.125</v>
      </c>
      <c r="D7498" s="16" t="s">
        <v>18</v>
      </c>
      <c r="E7498" s="35">
        <v>0.14583333333333301</v>
      </c>
      <c r="F7498" s="50">
        <f>IF(COUNTIF('リスト（不使用）'!$A$5:$A$6,単年カーブ!$A$1),"希望数量入力ください",'単年（2027年度）'!$E$12*単年カーブ!$R$3+'単年（2027年度）'!$E$12*(1-単年カーブ!$R$3)*単年カーブ!Q7498)</f>
        <v>0</v>
      </c>
      <c r="G7498" s="47">
        <f t="shared" si="822"/>
        <v>0</v>
      </c>
      <c r="M7498">
        <f t="shared" si="823"/>
        <v>9</v>
      </c>
      <c r="N7498">
        <f>IF(OR(WEEKDAY(A7498)=1,WEEKDAY(A7498)=7,COUNTIF('2027祝日等（不使用）'!$A$1:$A$20,単年カーブ!A7498)=1),0,1)</f>
        <v>0</v>
      </c>
      <c r="O7498">
        <f t="shared" si="820"/>
        <v>7</v>
      </c>
      <c r="P7498">
        <f t="shared" si="824"/>
        <v>0</v>
      </c>
      <c r="Q7498">
        <f t="shared" si="825"/>
        <v>0</v>
      </c>
    </row>
    <row r="7499" spans="1:17" ht="19.5" x14ac:dyDescent="0.4">
      <c r="A7499" s="33">
        <f t="shared" si="819"/>
        <v>46634</v>
      </c>
      <c r="B7499" s="27" t="str">
        <f t="shared" si="821"/>
        <v>(土)</v>
      </c>
      <c r="C7499" s="34">
        <v>0.14583333333333301</v>
      </c>
      <c r="D7499" s="16" t="s">
        <v>18</v>
      </c>
      <c r="E7499" s="35">
        <v>0.16666666666666699</v>
      </c>
      <c r="F7499" s="50">
        <f>IF(COUNTIF('リスト（不使用）'!$A$5:$A$6,単年カーブ!$A$1),"希望数量入力ください",'単年（2027年度）'!$E$12*単年カーブ!$R$3+'単年（2027年度）'!$E$12*(1-単年カーブ!$R$3)*単年カーブ!Q7499)</f>
        <v>0</v>
      </c>
      <c r="G7499" s="47">
        <f t="shared" si="822"/>
        <v>0</v>
      </c>
      <c r="M7499">
        <f t="shared" si="823"/>
        <v>9</v>
      </c>
      <c r="N7499">
        <f>IF(OR(WEEKDAY(A7499)=1,WEEKDAY(A7499)=7,COUNTIF('2027祝日等（不使用）'!$A$1:$A$20,単年カーブ!A7499)=1),0,1)</f>
        <v>0</v>
      </c>
      <c r="O7499">
        <f t="shared" si="820"/>
        <v>8</v>
      </c>
      <c r="P7499">
        <f t="shared" si="824"/>
        <v>0</v>
      </c>
      <c r="Q7499">
        <f t="shared" si="825"/>
        <v>0</v>
      </c>
    </row>
    <row r="7500" spans="1:17" ht="19.5" x14ac:dyDescent="0.4">
      <c r="A7500" s="33">
        <f t="shared" si="819"/>
        <v>46634</v>
      </c>
      <c r="B7500" s="27" t="str">
        <f t="shared" si="821"/>
        <v>(土)</v>
      </c>
      <c r="C7500" s="34">
        <v>0.16666666666666699</v>
      </c>
      <c r="D7500" s="16" t="s">
        <v>18</v>
      </c>
      <c r="E7500" s="35">
        <v>0.1875</v>
      </c>
      <c r="F7500" s="50">
        <f>IF(COUNTIF('リスト（不使用）'!$A$5:$A$6,単年カーブ!$A$1),"希望数量入力ください",'単年（2027年度）'!$E$12*単年カーブ!$R$3+'単年（2027年度）'!$E$12*(1-単年カーブ!$R$3)*単年カーブ!Q7500)</f>
        <v>0</v>
      </c>
      <c r="G7500" s="47">
        <f t="shared" si="822"/>
        <v>0</v>
      </c>
      <c r="M7500">
        <f t="shared" si="823"/>
        <v>9</v>
      </c>
      <c r="N7500">
        <f>IF(OR(WEEKDAY(A7500)=1,WEEKDAY(A7500)=7,COUNTIF('2027祝日等（不使用）'!$A$1:$A$20,単年カーブ!A7500)=1),0,1)</f>
        <v>0</v>
      </c>
      <c r="O7500">
        <f t="shared" si="820"/>
        <v>9</v>
      </c>
      <c r="P7500">
        <f t="shared" si="824"/>
        <v>0</v>
      </c>
      <c r="Q7500">
        <f t="shared" si="825"/>
        <v>0</v>
      </c>
    </row>
    <row r="7501" spans="1:17" ht="19.5" x14ac:dyDescent="0.4">
      <c r="A7501" s="33">
        <f t="shared" si="819"/>
        <v>46634</v>
      </c>
      <c r="B7501" s="27" t="str">
        <f t="shared" si="821"/>
        <v>(土)</v>
      </c>
      <c r="C7501" s="34">
        <v>0.1875</v>
      </c>
      <c r="D7501" s="16" t="s">
        <v>18</v>
      </c>
      <c r="E7501" s="35">
        <v>0.20833333333333301</v>
      </c>
      <c r="F7501" s="50">
        <f>IF(COUNTIF('リスト（不使用）'!$A$5:$A$6,単年カーブ!$A$1),"希望数量入力ください",'単年（2027年度）'!$E$12*単年カーブ!$R$3+'単年（2027年度）'!$E$12*(1-単年カーブ!$R$3)*単年カーブ!Q7501)</f>
        <v>0</v>
      </c>
      <c r="G7501" s="47">
        <f t="shared" si="822"/>
        <v>0</v>
      </c>
      <c r="M7501">
        <f t="shared" si="823"/>
        <v>9</v>
      </c>
      <c r="N7501">
        <f>IF(OR(WEEKDAY(A7501)=1,WEEKDAY(A7501)=7,COUNTIF('2027祝日等（不使用）'!$A$1:$A$20,単年カーブ!A7501)=1),0,1)</f>
        <v>0</v>
      </c>
      <c r="O7501">
        <f t="shared" si="820"/>
        <v>10</v>
      </c>
      <c r="P7501">
        <f t="shared" si="824"/>
        <v>0</v>
      </c>
      <c r="Q7501">
        <f t="shared" si="825"/>
        <v>0</v>
      </c>
    </row>
    <row r="7502" spans="1:17" ht="19.5" x14ac:dyDescent="0.4">
      <c r="A7502" s="33">
        <f t="shared" si="819"/>
        <v>46634</v>
      </c>
      <c r="B7502" s="27" t="str">
        <f t="shared" si="821"/>
        <v>(土)</v>
      </c>
      <c r="C7502" s="34">
        <v>0.20833333333333301</v>
      </c>
      <c r="D7502" s="16" t="s">
        <v>18</v>
      </c>
      <c r="E7502" s="35">
        <v>0.22916666666666699</v>
      </c>
      <c r="F7502" s="50">
        <f>IF(COUNTIF('リスト（不使用）'!$A$5:$A$6,単年カーブ!$A$1),"希望数量入力ください",'単年（2027年度）'!$E$12*単年カーブ!$R$3+'単年（2027年度）'!$E$12*(1-単年カーブ!$R$3)*単年カーブ!Q7502)</f>
        <v>0</v>
      </c>
      <c r="G7502" s="47">
        <f t="shared" si="822"/>
        <v>0</v>
      </c>
      <c r="M7502">
        <f t="shared" si="823"/>
        <v>9</v>
      </c>
      <c r="N7502">
        <f>IF(OR(WEEKDAY(A7502)=1,WEEKDAY(A7502)=7,COUNTIF('2027祝日等（不使用）'!$A$1:$A$20,単年カーブ!A7502)=1),0,1)</f>
        <v>0</v>
      </c>
      <c r="O7502">
        <f t="shared" si="820"/>
        <v>11</v>
      </c>
      <c r="P7502">
        <f t="shared" si="824"/>
        <v>0</v>
      </c>
      <c r="Q7502">
        <f t="shared" si="825"/>
        <v>0</v>
      </c>
    </row>
    <row r="7503" spans="1:17" ht="19.5" x14ac:dyDescent="0.4">
      <c r="A7503" s="33">
        <f t="shared" si="819"/>
        <v>46634</v>
      </c>
      <c r="B7503" s="27" t="str">
        <f t="shared" si="821"/>
        <v>(土)</v>
      </c>
      <c r="C7503" s="34">
        <v>0.22916666666666699</v>
      </c>
      <c r="D7503" s="16" t="s">
        <v>18</v>
      </c>
      <c r="E7503" s="35">
        <v>0.25</v>
      </c>
      <c r="F7503" s="50">
        <f>IF(COUNTIF('リスト（不使用）'!$A$5:$A$6,単年カーブ!$A$1),"希望数量入力ください",'単年（2027年度）'!$E$12*単年カーブ!$R$3+'単年（2027年度）'!$E$12*(1-単年カーブ!$R$3)*単年カーブ!Q7503)</f>
        <v>0</v>
      </c>
      <c r="G7503" s="47">
        <f t="shared" si="822"/>
        <v>0</v>
      </c>
      <c r="M7503">
        <f t="shared" si="823"/>
        <v>9</v>
      </c>
      <c r="N7503">
        <f>IF(OR(WEEKDAY(A7503)=1,WEEKDAY(A7503)=7,COUNTIF('2027祝日等（不使用）'!$A$1:$A$20,単年カーブ!A7503)=1),0,1)</f>
        <v>0</v>
      </c>
      <c r="O7503">
        <f t="shared" si="820"/>
        <v>12</v>
      </c>
      <c r="P7503">
        <f t="shared" si="824"/>
        <v>0</v>
      </c>
      <c r="Q7503">
        <f t="shared" si="825"/>
        <v>0</v>
      </c>
    </row>
    <row r="7504" spans="1:17" ht="19.5" x14ac:dyDescent="0.4">
      <c r="A7504" s="33">
        <f t="shared" si="819"/>
        <v>46634</v>
      </c>
      <c r="B7504" s="27" t="str">
        <f t="shared" si="821"/>
        <v>(土)</v>
      </c>
      <c r="C7504" s="34">
        <v>0.25</v>
      </c>
      <c r="D7504" s="16" t="s">
        <v>18</v>
      </c>
      <c r="E7504" s="35">
        <v>0.27083333333333298</v>
      </c>
      <c r="F7504" s="50">
        <f>IF(COUNTIF('リスト（不使用）'!$A$5:$A$6,単年カーブ!$A$1),"希望数量入力ください",'単年（2027年度）'!$E$12*単年カーブ!$R$3+'単年（2027年度）'!$E$12*(1-単年カーブ!$R$3)*単年カーブ!Q7504)</f>
        <v>0</v>
      </c>
      <c r="G7504" s="47">
        <f t="shared" si="822"/>
        <v>0</v>
      </c>
      <c r="M7504">
        <f t="shared" si="823"/>
        <v>9</v>
      </c>
      <c r="N7504">
        <f>IF(OR(WEEKDAY(A7504)=1,WEEKDAY(A7504)=7,COUNTIF('2027祝日等（不使用）'!$A$1:$A$20,単年カーブ!A7504)=1),0,1)</f>
        <v>0</v>
      </c>
      <c r="O7504">
        <f t="shared" si="820"/>
        <v>13</v>
      </c>
      <c r="P7504">
        <f t="shared" si="824"/>
        <v>0</v>
      </c>
      <c r="Q7504">
        <f t="shared" si="825"/>
        <v>0</v>
      </c>
    </row>
    <row r="7505" spans="1:17" ht="19.5" x14ac:dyDescent="0.4">
      <c r="A7505" s="33">
        <f t="shared" si="819"/>
        <v>46634</v>
      </c>
      <c r="B7505" s="27" t="str">
        <f t="shared" si="821"/>
        <v>(土)</v>
      </c>
      <c r="C7505" s="34">
        <v>0.27083333333333298</v>
      </c>
      <c r="D7505" s="16" t="s">
        <v>18</v>
      </c>
      <c r="E7505" s="35">
        <v>0.29166666666666702</v>
      </c>
      <c r="F7505" s="50">
        <f>IF(COUNTIF('リスト（不使用）'!$A$5:$A$6,単年カーブ!$A$1),"希望数量入力ください",'単年（2027年度）'!$E$12*単年カーブ!$R$3+'単年（2027年度）'!$E$12*(1-単年カーブ!$R$3)*単年カーブ!Q7505)</f>
        <v>0</v>
      </c>
      <c r="G7505" s="47">
        <f t="shared" si="822"/>
        <v>0</v>
      </c>
      <c r="M7505">
        <f t="shared" si="823"/>
        <v>9</v>
      </c>
      <c r="N7505">
        <f>IF(OR(WEEKDAY(A7505)=1,WEEKDAY(A7505)=7,COUNTIF('2027祝日等（不使用）'!$A$1:$A$20,単年カーブ!A7505)=1),0,1)</f>
        <v>0</v>
      </c>
      <c r="O7505">
        <f t="shared" si="820"/>
        <v>14</v>
      </c>
      <c r="P7505">
        <f t="shared" si="824"/>
        <v>0</v>
      </c>
      <c r="Q7505">
        <f t="shared" si="825"/>
        <v>0</v>
      </c>
    </row>
    <row r="7506" spans="1:17" ht="19.5" x14ac:dyDescent="0.4">
      <c r="A7506" s="33">
        <f t="shared" si="819"/>
        <v>46634</v>
      </c>
      <c r="B7506" s="27" t="str">
        <f t="shared" si="821"/>
        <v>(土)</v>
      </c>
      <c r="C7506" s="34">
        <v>0.29166666666666702</v>
      </c>
      <c r="D7506" s="16" t="s">
        <v>18</v>
      </c>
      <c r="E7506" s="35">
        <v>0.3125</v>
      </c>
      <c r="F7506" s="50">
        <f>IF(COUNTIF('リスト（不使用）'!$A$5:$A$6,単年カーブ!$A$1),"希望数量入力ください",'単年（2027年度）'!$E$12*単年カーブ!$R$3+'単年（2027年度）'!$E$12*(1-単年カーブ!$R$3)*単年カーブ!Q7506)</f>
        <v>0</v>
      </c>
      <c r="G7506" s="47">
        <f t="shared" si="822"/>
        <v>0</v>
      </c>
      <c r="M7506">
        <f t="shared" si="823"/>
        <v>9</v>
      </c>
      <c r="N7506">
        <f>IF(OR(WEEKDAY(A7506)=1,WEEKDAY(A7506)=7,COUNTIF('2027祝日等（不使用）'!$A$1:$A$20,単年カーブ!A7506)=1),0,1)</f>
        <v>0</v>
      </c>
      <c r="O7506">
        <f t="shared" si="820"/>
        <v>15</v>
      </c>
      <c r="P7506">
        <f t="shared" si="824"/>
        <v>0</v>
      </c>
      <c r="Q7506">
        <f t="shared" si="825"/>
        <v>0</v>
      </c>
    </row>
    <row r="7507" spans="1:17" ht="19.5" x14ac:dyDescent="0.4">
      <c r="A7507" s="33">
        <f t="shared" si="819"/>
        <v>46634</v>
      </c>
      <c r="B7507" s="27" t="str">
        <f t="shared" si="821"/>
        <v>(土)</v>
      </c>
      <c r="C7507" s="34">
        <v>0.3125</v>
      </c>
      <c r="D7507" s="16" t="s">
        <v>18</v>
      </c>
      <c r="E7507" s="35">
        <v>0.33333333333333298</v>
      </c>
      <c r="F7507" s="50">
        <f>IF(COUNTIF('リスト（不使用）'!$A$5:$A$6,単年カーブ!$A$1),"希望数量入力ください",'単年（2027年度）'!$E$12*単年カーブ!$R$3+'単年（2027年度）'!$E$12*(1-単年カーブ!$R$3)*単年カーブ!Q7507)</f>
        <v>0</v>
      </c>
      <c r="G7507" s="47">
        <f t="shared" si="822"/>
        <v>0</v>
      </c>
      <c r="M7507">
        <f t="shared" si="823"/>
        <v>9</v>
      </c>
      <c r="N7507">
        <f>IF(OR(WEEKDAY(A7507)=1,WEEKDAY(A7507)=7,COUNTIF('2027祝日等（不使用）'!$A$1:$A$20,単年カーブ!A7507)=1),0,1)</f>
        <v>0</v>
      </c>
      <c r="O7507">
        <f t="shared" si="820"/>
        <v>16</v>
      </c>
      <c r="P7507">
        <f t="shared" si="824"/>
        <v>0</v>
      </c>
      <c r="Q7507">
        <f t="shared" si="825"/>
        <v>0</v>
      </c>
    </row>
    <row r="7508" spans="1:17" ht="19.5" x14ac:dyDescent="0.4">
      <c r="A7508" s="33">
        <f t="shared" si="819"/>
        <v>46634</v>
      </c>
      <c r="B7508" s="27" t="str">
        <f t="shared" si="821"/>
        <v>(土)</v>
      </c>
      <c r="C7508" s="34">
        <v>0.33333333333333298</v>
      </c>
      <c r="D7508" s="16" t="s">
        <v>18</v>
      </c>
      <c r="E7508" s="35">
        <v>0.35416666666666702</v>
      </c>
      <c r="F7508" s="50">
        <f>IF(COUNTIF('リスト（不使用）'!$A$5:$A$6,単年カーブ!$A$1),"希望数量入力ください",'単年（2027年度）'!$E$12*単年カーブ!$R$3+'単年（2027年度）'!$E$12*(1-単年カーブ!$R$3)*単年カーブ!Q7508)</f>
        <v>0</v>
      </c>
      <c r="G7508" s="47">
        <f t="shared" si="822"/>
        <v>0</v>
      </c>
      <c r="M7508">
        <f t="shared" si="823"/>
        <v>9</v>
      </c>
      <c r="N7508">
        <f>IF(OR(WEEKDAY(A7508)=1,WEEKDAY(A7508)=7,COUNTIF('2027祝日等（不使用）'!$A$1:$A$20,単年カーブ!A7508)=1),0,1)</f>
        <v>0</v>
      </c>
      <c r="O7508">
        <f t="shared" si="820"/>
        <v>17</v>
      </c>
      <c r="P7508">
        <f t="shared" si="824"/>
        <v>1</v>
      </c>
      <c r="Q7508">
        <f t="shared" si="825"/>
        <v>0</v>
      </c>
    </row>
    <row r="7509" spans="1:17" ht="19.5" x14ac:dyDescent="0.4">
      <c r="A7509" s="33">
        <f t="shared" si="819"/>
        <v>46634</v>
      </c>
      <c r="B7509" s="27" t="str">
        <f t="shared" si="821"/>
        <v>(土)</v>
      </c>
      <c r="C7509" s="34">
        <v>0.35416666666666702</v>
      </c>
      <c r="D7509" s="16" t="s">
        <v>18</v>
      </c>
      <c r="E7509" s="35">
        <v>0.375</v>
      </c>
      <c r="F7509" s="50">
        <f>IF(COUNTIF('リスト（不使用）'!$A$5:$A$6,単年カーブ!$A$1),"希望数量入力ください",'単年（2027年度）'!$E$12*単年カーブ!$R$3+'単年（2027年度）'!$E$12*(1-単年カーブ!$R$3)*単年カーブ!Q7509)</f>
        <v>0</v>
      </c>
      <c r="G7509" s="47">
        <f t="shared" si="822"/>
        <v>0</v>
      </c>
      <c r="M7509">
        <f t="shared" si="823"/>
        <v>9</v>
      </c>
      <c r="N7509">
        <f>IF(OR(WEEKDAY(A7509)=1,WEEKDAY(A7509)=7,COUNTIF('2027祝日等（不使用）'!$A$1:$A$20,単年カーブ!A7509)=1),0,1)</f>
        <v>0</v>
      </c>
      <c r="O7509">
        <f t="shared" si="820"/>
        <v>18</v>
      </c>
      <c r="P7509">
        <f t="shared" si="824"/>
        <v>1</v>
      </c>
      <c r="Q7509">
        <f t="shared" si="825"/>
        <v>0</v>
      </c>
    </row>
    <row r="7510" spans="1:17" ht="19.5" x14ac:dyDescent="0.4">
      <c r="A7510" s="33">
        <f t="shared" si="819"/>
        <v>46634</v>
      </c>
      <c r="B7510" s="27" t="str">
        <f t="shared" si="821"/>
        <v>(土)</v>
      </c>
      <c r="C7510" s="34">
        <v>0.375</v>
      </c>
      <c r="D7510" s="16" t="s">
        <v>18</v>
      </c>
      <c r="E7510" s="35">
        <v>0.39583333333333298</v>
      </c>
      <c r="F7510" s="50">
        <f>IF(COUNTIF('リスト（不使用）'!$A$5:$A$6,単年カーブ!$A$1),"希望数量入力ください",'単年（2027年度）'!$E$12*単年カーブ!$R$3+'単年（2027年度）'!$E$12*(1-単年カーブ!$R$3)*単年カーブ!Q7510)</f>
        <v>0</v>
      </c>
      <c r="G7510" s="47">
        <f t="shared" si="822"/>
        <v>0</v>
      </c>
      <c r="M7510">
        <f t="shared" si="823"/>
        <v>9</v>
      </c>
      <c r="N7510">
        <f>IF(OR(WEEKDAY(A7510)=1,WEEKDAY(A7510)=7,COUNTIF('2027祝日等（不使用）'!$A$1:$A$20,単年カーブ!A7510)=1),0,1)</f>
        <v>0</v>
      </c>
      <c r="O7510">
        <f t="shared" si="820"/>
        <v>19</v>
      </c>
      <c r="P7510">
        <f t="shared" si="824"/>
        <v>1</v>
      </c>
      <c r="Q7510">
        <f t="shared" si="825"/>
        <v>0</v>
      </c>
    </row>
    <row r="7511" spans="1:17" ht="19.5" x14ac:dyDescent="0.4">
      <c r="A7511" s="33">
        <f t="shared" si="819"/>
        <v>46634</v>
      </c>
      <c r="B7511" s="27" t="str">
        <f t="shared" si="821"/>
        <v>(土)</v>
      </c>
      <c r="C7511" s="34">
        <v>0.39583333333333298</v>
      </c>
      <c r="D7511" s="16" t="s">
        <v>18</v>
      </c>
      <c r="E7511" s="35">
        <v>0.41666666666666702</v>
      </c>
      <c r="F7511" s="50">
        <f>IF(COUNTIF('リスト（不使用）'!$A$5:$A$6,単年カーブ!$A$1),"希望数量入力ください",'単年（2027年度）'!$E$12*単年カーブ!$R$3+'単年（2027年度）'!$E$12*(1-単年カーブ!$R$3)*単年カーブ!Q7511)</f>
        <v>0</v>
      </c>
      <c r="G7511" s="47">
        <f t="shared" si="822"/>
        <v>0</v>
      </c>
      <c r="M7511">
        <f t="shared" si="823"/>
        <v>9</v>
      </c>
      <c r="N7511">
        <f>IF(OR(WEEKDAY(A7511)=1,WEEKDAY(A7511)=7,COUNTIF('2027祝日等（不使用）'!$A$1:$A$20,単年カーブ!A7511)=1),0,1)</f>
        <v>0</v>
      </c>
      <c r="O7511">
        <f t="shared" si="820"/>
        <v>20</v>
      </c>
      <c r="P7511">
        <f t="shared" si="824"/>
        <v>1</v>
      </c>
      <c r="Q7511">
        <f t="shared" si="825"/>
        <v>0</v>
      </c>
    </row>
    <row r="7512" spans="1:17" ht="19.5" x14ac:dyDescent="0.4">
      <c r="A7512" s="33">
        <f t="shared" si="819"/>
        <v>46634</v>
      </c>
      <c r="B7512" s="27" t="str">
        <f t="shared" si="821"/>
        <v>(土)</v>
      </c>
      <c r="C7512" s="34">
        <v>0.41666666666666702</v>
      </c>
      <c r="D7512" s="16" t="s">
        <v>18</v>
      </c>
      <c r="E7512" s="35">
        <v>0.4375</v>
      </c>
      <c r="F7512" s="50">
        <f>IF(COUNTIF('リスト（不使用）'!$A$5:$A$6,単年カーブ!$A$1),"希望数量入力ください",'単年（2027年度）'!$E$12*単年カーブ!$R$3+'単年（2027年度）'!$E$12*(1-単年カーブ!$R$3)*単年カーブ!Q7512)</f>
        <v>0</v>
      </c>
      <c r="G7512" s="47">
        <f t="shared" si="822"/>
        <v>0</v>
      </c>
      <c r="M7512">
        <f t="shared" si="823"/>
        <v>9</v>
      </c>
      <c r="N7512">
        <f>IF(OR(WEEKDAY(A7512)=1,WEEKDAY(A7512)=7,COUNTIF('2027祝日等（不使用）'!$A$1:$A$20,単年カーブ!A7512)=1),0,1)</f>
        <v>0</v>
      </c>
      <c r="O7512">
        <f t="shared" si="820"/>
        <v>21</v>
      </c>
      <c r="P7512">
        <f t="shared" si="824"/>
        <v>1</v>
      </c>
      <c r="Q7512">
        <f t="shared" si="825"/>
        <v>0</v>
      </c>
    </row>
    <row r="7513" spans="1:17" ht="19.5" x14ac:dyDescent="0.4">
      <c r="A7513" s="33">
        <f t="shared" si="819"/>
        <v>46634</v>
      </c>
      <c r="B7513" s="27" t="str">
        <f t="shared" si="821"/>
        <v>(土)</v>
      </c>
      <c r="C7513" s="34">
        <v>0.4375</v>
      </c>
      <c r="D7513" s="16" t="s">
        <v>18</v>
      </c>
      <c r="E7513" s="35">
        <v>0.45833333333333298</v>
      </c>
      <c r="F7513" s="50">
        <f>IF(COUNTIF('リスト（不使用）'!$A$5:$A$6,単年カーブ!$A$1),"希望数量入力ください",'単年（2027年度）'!$E$12*単年カーブ!$R$3+'単年（2027年度）'!$E$12*(1-単年カーブ!$R$3)*単年カーブ!Q7513)</f>
        <v>0</v>
      </c>
      <c r="G7513" s="47">
        <f t="shared" si="822"/>
        <v>0</v>
      </c>
      <c r="M7513">
        <f t="shared" si="823"/>
        <v>9</v>
      </c>
      <c r="N7513">
        <f>IF(OR(WEEKDAY(A7513)=1,WEEKDAY(A7513)=7,COUNTIF('2027祝日等（不使用）'!$A$1:$A$20,単年カーブ!A7513)=1),0,1)</f>
        <v>0</v>
      </c>
      <c r="O7513">
        <f t="shared" si="820"/>
        <v>22</v>
      </c>
      <c r="P7513">
        <f t="shared" si="824"/>
        <v>1</v>
      </c>
      <c r="Q7513">
        <f t="shared" si="825"/>
        <v>0</v>
      </c>
    </row>
    <row r="7514" spans="1:17" ht="19.5" x14ac:dyDescent="0.4">
      <c r="A7514" s="33">
        <f t="shared" si="819"/>
        <v>46634</v>
      </c>
      <c r="B7514" s="27" t="str">
        <f t="shared" si="821"/>
        <v>(土)</v>
      </c>
      <c r="C7514" s="34">
        <v>0.45833333333333298</v>
      </c>
      <c r="D7514" s="16" t="s">
        <v>18</v>
      </c>
      <c r="E7514" s="35">
        <v>0.47916666666666702</v>
      </c>
      <c r="F7514" s="50">
        <f>IF(COUNTIF('リスト（不使用）'!$A$5:$A$6,単年カーブ!$A$1),"希望数量入力ください",'単年（2027年度）'!$E$12*単年カーブ!$R$3+'単年（2027年度）'!$E$12*(1-単年カーブ!$R$3)*単年カーブ!Q7514)</f>
        <v>0</v>
      </c>
      <c r="G7514" s="47">
        <f t="shared" si="822"/>
        <v>0</v>
      </c>
      <c r="M7514">
        <f t="shared" si="823"/>
        <v>9</v>
      </c>
      <c r="N7514">
        <f>IF(OR(WEEKDAY(A7514)=1,WEEKDAY(A7514)=7,COUNTIF('2027祝日等（不使用）'!$A$1:$A$20,単年カーブ!A7514)=1),0,1)</f>
        <v>0</v>
      </c>
      <c r="O7514">
        <f t="shared" si="820"/>
        <v>23</v>
      </c>
      <c r="P7514">
        <f t="shared" si="824"/>
        <v>1</v>
      </c>
      <c r="Q7514">
        <f t="shared" si="825"/>
        <v>0</v>
      </c>
    </row>
    <row r="7515" spans="1:17" ht="19.5" x14ac:dyDescent="0.4">
      <c r="A7515" s="33">
        <f t="shared" si="819"/>
        <v>46634</v>
      </c>
      <c r="B7515" s="27" t="str">
        <f t="shared" si="821"/>
        <v>(土)</v>
      </c>
      <c r="C7515" s="34">
        <v>0.47916666666666702</v>
      </c>
      <c r="D7515" s="16" t="s">
        <v>18</v>
      </c>
      <c r="E7515" s="35">
        <v>0.5</v>
      </c>
      <c r="F7515" s="50">
        <f>IF(COUNTIF('リスト（不使用）'!$A$5:$A$6,単年カーブ!$A$1),"希望数量入力ください",'単年（2027年度）'!$E$12*単年カーブ!$R$3+'単年（2027年度）'!$E$12*(1-単年カーブ!$R$3)*単年カーブ!Q7515)</f>
        <v>0</v>
      </c>
      <c r="G7515" s="47">
        <f t="shared" si="822"/>
        <v>0</v>
      </c>
      <c r="M7515">
        <f t="shared" si="823"/>
        <v>9</v>
      </c>
      <c r="N7515">
        <f>IF(OR(WEEKDAY(A7515)=1,WEEKDAY(A7515)=7,COUNTIF('2027祝日等（不使用）'!$A$1:$A$20,単年カーブ!A7515)=1),0,1)</f>
        <v>0</v>
      </c>
      <c r="O7515">
        <f t="shared" si="820"/>
        <v>24</v>
      </c>
      <c r="P7515">
        <f t="shared" si="824"/>
        <v>1</v>
      </c>
      <c r="Q7515">
        <f t="shared" si="825"/>
        <v>0</v>
      </c>
    </row>
    <row r="7516" spans="1:17" ht="19.5" x14ac:dyDescent="0.4">
      <c r="A7516" s="33">
        <f t="shared" si="819"/>
        <v>46634</v>
      </c>
      <c r="B7516" s="27" t="str">
        <f t="shared" si="821"/>
        <v>(土)</v>
      </c>
      <c r="C7516" s="34">
        <v>0.5</v>
      </c>
      <c r="D7516" s="16" t="s">
        <v>18</v>
      </c>
      <c r="E7516" s="35">
        <v>0.52083333333333304</v>
      </c>
      <c r="F7516" s="50">
        <f>IF(COUNTIF('リスト（不使用）'!$A$5:$A$6,単年カーブ!$A$1),"希望数量入力ください",'単年（2027年度）'!$E$12*単年カーブ!$R$3+'単年（2027年度）'!$E$12*(1-単年カーブ!$R$3)*単年カーブ!Q7516)</f>
        <v>0</v>
      </c>
      <c r="G7516" s="47">
        <f t="shared" si="822"/>
        <v>0</v>
      </c>
      <c r="M7516">
        <f t="shared" si="823"/>
        <v>9</v>
      </c>
      <c r="N7516">
        <f>IF(OR(WEEKDAY(A7516)=1,WEEKDAY(A7516)=7,COUNTIF('2027祝日等（不使用）'!$A$1:$A$20,単年カーブ!A7516)=1),0,1)</f>
        <v>0</v>
      </c>
      <c r="O7516">
        <f t="shared" si="820"/>
        <v>25</v>
      </c>
      <c r="P7516">
        <f t="shared" si="824"/>
        <v>1</v>
      </c>
      <c r="Q7516">
        <f t="shared" si="825"/>
        <v>0</v>
      </c>
    </row>
    <row r="7517" spans="1:17" ht="19.5" x14ac:dyDescent="0.4">
      <c r="A7517" s="33">
        <f t="shared" si="819"/>
        <v>46634</v>
      </c>
      <c r="B7517" s="27" t="str">
        <f t="shared" si="821"/>
        <v>(土)</v>
      </c>
      <c r="C7517" s="34">
        <v>0.52083333333333304</v>
      </c>
      <c r="D7517" s="16" t="s">
        <v>18</v>
      </c>
      <c r="E7517" s="35">
        <v>0.54166666666666696</v>
      </c>
      <c r="F7517" s="50">
        <f>IF(COUNTIF('リスト（不使用）'!$A$5:$A$6,単年カーブ!$A$1),"希望数量入力ください",'単年（2027年度）'!$E$12*単年カーブ!$R$3+'単年（2027年度）'!$E$12*(1-単年カーブ!$R$3)*単年カーブ!Q7517)</f>
        <v>0</v>
      </c>
      <c r="G7517" s="47">
        <f t="shared" si="822"/>
        <v>0</v>
      </c>
      <c r="M7517">
        <f t="shared" si="823"/>
        <v>9</v>
      </c>
      <c r="N7517">
        <f>IF(OR(WEEKDAY(A7517)=1,WEEKDAY(A7517)=7,COUNTIF('2027祝日等（不使用）'!$A$1:$A$20,単年カーブ!A7517)=1),0,1)</f>
        <v>0</v>
      </c>
      <c r="O7517">
        <f t="shared" si="820"/>
        <v>26</v>
      </c>
      <c r="P7517">
        <f t="shared" si="824"/>
        <v>1</v>
      </c>
      <c r="Q7517">
        <f t="shared" si="825"/>
        <v>0</v>
      </c>
    </row>
    <row r="7518" spans="1:17" ht="19.5" x14ac:dyDescent="0.4">
      <c r="A7518" s="33">
        <f t="shared" si="819"/>
        <v>46634</v>
      </c>
      <c r="B7518" s="27" t="str">
        <f t="shared" si="821"/>
        <v>(土)</v>
      </c>
      <c r="C7518" s="34">
        <v>0.54166666666666696</v>
      </c>
      <c r="D7518" s="16" t="s">
        <v>18</v>
      </c>
      <c r="E7518" s="35">
        <v>0.5625</v>
      </c>
      <c r="F7518" s="50">
        <f>IF(COUNTIF('リスト（不使用）'!$A$5:$A$6,単年カーブ!$A$1),"希望数量入力ください",'単年（2027年度）'!$E$12*単年カーブ!$R$3+'単年（2027年度）'!$E$12*(1-単年カーブ!$R$3)*単年カーブ!Q7518)</f>
        <v>0</v>
      </c>
      <c r="G7518" s="47">
        <f t="shared" si="822"/>
        <v>0</v>
      </c>
      <c r="M7518">
        <f t="shared" si="823"/>
        <v>9</v>
      </c>
      <c r="N7518">
        <f>IF(OR(WEEKDAY(A7518)=1,WEEKDAY(A7518)=7,COUNTIF('2027祝日等（不使用）'!$A$1:$A$20,単年カーブ!A7518)=1),0,1)</f>
        <v>0</v>
      </c>
      <c r="O7518">
        <f t="shared" si="820"/>
        <v>27</v>
      </c>
      <c r="P7518">
        <f t="shared" si="824"/>
        <v>1</v>
      </c>
      <c r="Q7518">
        <f t="shared" si="825"/>
        <v>0</v>
      </c>
    </row>
    <row r="7519" spans="1:17" ht="19.5" x14ac:dyDescent="0.4">
      <c r="A7519" s="33">
        <f t="shared" si="819"/>
        <v>46634</v>
      </c>
      <c r="B7519" s="27" t="str">
        <f t="shared" si="821"/>
        <v>(土)</v>
      </c>
      <c r="C7519" s="34">
        <v>0.5625</v>
      </c>
      <c r="D7519" s="16" t="s">
        <v>18</v>
      </c>
      <c r="E7519" s="35">
        <v>0.58333333333333304</v>
      </c>
      <c r="F7519" s="50">
        <f>IF(COUNTIF('リスト（不使用）'!$A$5:$A$6,単年カーブ!$A$1),"希望数量入力ください",'単年（2027年度）'!$E$12*単年カーブ!$R$3+'単年（2027年度）'!$E$12*(1-単年カーブ!$R$3)*単年カーブ!Q7519)</f>
        <v>0</v>
      </c>
      <c r="G7519" s="47">
        <f t="shared" si="822"/>
        <v>0</v>
      </c>
      <c r="M7519">
        <f t="shared" si="823"/>
        <v>9</v>
      </c>
      <c r="N7519">
        <f>IF(OR(WEEKDAY(A7519)=1,WEEKDAY(A7519)=7,COUNTIF('2027祝日等（不使用）'!$A$1:$A$20,単年カーブ!A7519)=1),0,1)</f>
        <v>0</v>
      </c>
      <c r="O7519">
        <f t="shared" si="820"/>
        <v>28</v>
      </c>
      <c r="P7519">
        <f t="shared" si="824"/>
        <v>1</v>
      </c>
      <c r="Q7519">
        <f t="shared" si="825"/>
        <v>0</v>
      </c>
    </row>
    <row r="7520" spans="1:17" ht="19.5" x14ac:dyDescent="0.4">
      <c r="A7520" s="33">
        <f t="shared" si="819"/>
        <v>46634</v>
      </c>
      <c r="B7520" s="27" t="str">
        <f t="shared" si="821"/>
        <v>(土)</v>
      </c>
      <c r="C7520" s="34">
        <v>0.58333333333333304</v>
      </c>
      <c r="D7520" s="16" t="s">
        <v>18</v>
      </c>
      <c r="E7520" s="35">
        <v>0.60416666666666696</v>
      </c>
      <c r="F7520" s="50">
        <f>IF(COUNTIF('リスト（不使用）'!$A$5:$A$6,単年カーブ!$A$1),"希望数量入力ください",'単年（2027年度）'!$E$12*単年カーブ!$R$3+'単年（2027年度）'!$E$12*(1-単年カーブ!$R$3)*単年カーブ!Q7520)</f>
        <v>0</v>
      </c>
      <c r="G7520" s="47">
        <f t="shared" si="822"/>
        <v>0</v>
      </c>
      <c r="M7520">
        <f t="shared" si="823"/>
        <v>9</v>
      </c>
      <c r="N7520">
        <f>IF(OR(WEEKDAY(A7520)=1,WEEKDAY(A7520)=7,COUNTIF('2027祝日等（不使用）'!$A$1:$A$20,単年カーブ!A7520)=1),0,1)</f>
        <v>0</v>
      </c>
      <c r="O7520">
        <f t="shared" si="820"/>
        <v>29</v>
      </c>
      <c r="P7520">
        <f t="shared" si="824"/>
        <v>1</v>
      </c>
      <c r="Q7520">
        <f t="shared" si="825"/>
        <v>0</v>
      </c>
    </row>
    <row r="7521" spans="1:17" ht="19.5" x14ac:dyDescent="0.4">
      <c r="A7521" s="33">
        <f t="shared" si="819"/>
        <v>46634</v>
      </c>
      <c r="B7521" s="27" t="str">
        <f t="shared" si="821"/>
        <v>(土)</v>
      </c>
      <c r="C7521" s="34">
        <v>0.60416666666666696</v>
      </c>
      <c r="D7521" s="16" t="s">
        <v>18</v>
      </c>
      <c r="E7521" s="35">
        <v>0.625</v>
      </c>
      <c r="F7521" s="50">
        <f>IF(COUNTIF('リスト（不使用）'!$A$5:$A$6,単年カーブ!$A$1),"希望数量入力ください",'単年（2027年度）'!$E$12*単年カーブ!$R$3+'単年（2027年度）'!$E$12*(1-単年カーブ!$R$3)*単年カーブ!Q7521)</f>
        <v>0</v>
      </c>
      <c r="G7521" s="47">
        <f t="shared" si="822"/>
        <v>0</v>
      </c>
      <c r="M7521">
        <f t="shared" si="823"/>
        <v>9</v>
      </c>
      <c r="N7521">
        <f>IF(OR(WEEKDAY(A7521)=1,WEEKDAY(A7521)=7,COUNTIF('2027祝日等（不使用）'!$A$1:$A$20,単年カーブ!A7521)=1),0,1)</f>
        <v>0</v>
      </c>
      <c r="O7521">
        <f t="shared" si="820"/>
        <v>30</v>
      </c>
      <c r="P7521">
        <f t="shared" si="824"/>
        <v>1</v>
      </c>
      <c r="Q7521">
        <f t="shared" si="825"/>
        <v>0</v>
      </c>
    </row>
    <row r="7522" spans="1:17" ht="19.5" x14ac:dyDescent="0.4">
      <c r="A7522" s="33">
        <f t="shared" si="819"/>
        <v>46634</v>
      </c>
      <c r="B7522" s="27" t="str">
        <f t="shared" si="821"/>
        <v>(土)</v>
      </c>
      <c r="C7522" s="34">
        <v>0.625</v>
      </c>
      <c r="D7522" s="16" t="s">
        <v>18</v>
      </c>
      <c r="E7522" s="35">
        <v>0.64583333333333304</v>
      </c>
      <c r="F7522" s="50">
        <f>IF(COUNTIF('リスト（不使用）'!$A$5:$A$6,単年カーブ!$A$1),"希望数量入力ください",'単年（2027年度）'!$E$12*単年カーブ!$R$3+'単年（2027年度）'!$E$12*(1-単年カーブ!$R$3)*単年カーブ!Q7522)</f>
        <v>0</v>
      </c>
      <c r="G7522" s="47">
        <f t="shared" si="822"/>
        <v>0</v>
      </c>
      <c r="M7522">
        <f t="shared" si="823"/>
        <v>9</v>
      </c>
      <c r="N7522">
        <f>IF(OR(WEEKDAY(A7522)=1,WEEKDAY(A7522)=7,COUNTIF('2027祝日等（不使用）'!$A$1:$A$20,単年カーブ!A7522)=1),0,1)</f>
        <v>0</v>
      </c>
      <c r="O7522">
        <f t="shared" si="820"/>
        <v>31</v>
      </c>
      <c r="P7522">
        <f t="shared" si="824"/>
        <v>1</v>
      </c>
      <c r="Q7522">
        <f t="shared" si="825"/>
        <v>0</v>
      </c>
    </row>
    <row r="7523" spans="1:17" ht="19.5" x14ac:dyDescent="0.4">
      <c r="A7523" s="33">
        <f t="shared" si="819"/>
        <v>46634</v>
      </c>
      <c r="B7523" s="27" t="str">
        <f t="shared" si="821"/>
        <v>(土)</v>
      </c>
      <c r="C7523" s="34">
        <v>0.64583333333333304</v>
      </c>
      <c r="D7523" s="16" t="s">
        <v>18</v>
      </c>
      <c r="E7523" s="35">
        <v>0.66666666666666696</v>
      </c>
      <c r="F7523" s="50">
        <f>IF(COUNTIF('リスト（不使用）'!$A$5:$A$6,単年カーブ!$A$1),"希望数量入力ください",'単年（2027年度）'!$E$12*単年カーブ!$R$3+'単年（2027年度）'!$E$12*(1-単年カーブ!$R$3)*単年カーブ!Q7523)</f>
        <v>0</v>
      </c>
      <c r="G7523" s="47">
        <f t="shared" si="822"/>
        <v>0</v>
      </c>
      <c r="M7523">
        <f t="shared" si="823"/>
        <v>9</v>
      </c>
      <c r="N7523">
        <f>IF(OR(WEEKDAY(A7523)=1,WEEKDAY(A7523)=7,COUNTIF('2027祝日等（不使用）'!$A$1:$A$20,単年カーブ!A7523)=1),0,1)</f>
        <v>0</v>
      </c>
      <c r="O7523">
        <f t="shared" si="820"/>
        <v>32</v>
      </c>
      <c r="P7523">
        <f t="shared" si="824"/>
        <v>1</v>
      </c>
      <c r="Q7523">
        <f t="shared" si="825"/>
        <v>0</v>
      </c>
    </row>
    <row r="7524" spans="1:17" ht="19.5" x14ac:dyDescent="0.4">
      <c r="A7524" s="33">
        <f t="shared" si="819"/>
        <v>46634</v>
      </c>
      <c r="B7524" s="27" t="str">
        <f t="shared" si="821"/>
        <v>(土)</v>
      </c>
      <c r="C7524" s="34">
        <v>0.66666666666666696</v>
      </c>
      <c r="D7524" s="16" t="s">
        <v>18</v>
      </c>
      <c r="E7524" s="35">
        <v>0.6875</v>
      </c>
      <c r="F7524" s="50">
        <f>IF(COUNTIF('リスト（不使用）'!$A$5:$A$6,単年カーブ!$A$1),"希望数量入力ください",'単年（2027年度）'!$E$12*単年カーブ!$R$3+'単年（2027年度）'!$E$12*(1-単年カーブ!$R$3)*単年カーブ!Q7524)</f>
        <v>0</v>
      </c>
      <c r="G7524" s="47">
        <f t="shared" si="822"/>
        <v>0</v>
      </c>
      <c r="M7524">
        <f t="shared" si="823"/>
        <v>9</v>
      </c>
      <c r="N7524">
        <f>IF(OR(WEEKDAY(A7524)=1,WEEKDAY(A7524)=7,COUNTIF('2027祝日等（不使用）'!$A$1:$A$20,単年カーブ!A7524)=1),0,1)</f>
        <v>0</v>
      </c>
      <c r="O7524">
        <f t="shared" si="820"/>
        <v>33</v>
      </c>
      <c r="P7524">
        <f t="shared" si="824"/>
        <v>1</v>
      </c>
      <c r="Q7524">
        <f t="shared" si="825"/>
        <v>0</v>
      </c>
    </row>
    <row r="7525" spans="1:17" ht="19.5" x14ac:dyDescent="0.4">
      <c r="A7525" s="33">
        <f t="shared" si="819"/>
        <v>46634</v>
      </c>
      <c r="B7525" s="27" t="str">
        <f t="shared" si="821"/>
        <v>(土)</v>
      </c>
      <c r="C7525" s="34">
        <v>0.6875</v>
      </c>
      <c r="D7525" s="16" t="s">
        <v>18</v>
      </c>
      <c r="E7525" s="35">
        <v>0.70833333333333304</v>
      </c>
      <c r="F7525" s="50">
        <f>IF(COUNTIF('リスト（不使用）'!$A$5:$A$6,単年カーブ!$A$1),"希望数量入力ください",'単年（2027年度）'!$E$12*単年カーブ!$R$3+'単年（2027年度）'!$E$12*(1-単年カーブ!$R$3)*単年カーブ!Q7525)</f>
        <v>0</v>
      </c>
      <c r="G7525" s="47">
        <f t="shared" si="822"/>
        <v>0</v>
      </c>
      <c r="M7525">
        <f t="shared" si="823"/>
        <v>9</v>
      </c>
      <c r="N7525">
        <f>IF(OR(WEEKDAY(A7525)=1,WEEKDAY(A7525)=7,COUNTIF('2027祝日等（不使用）'!$A$1:$A$20,単年カーブ!A7525)=1),0,1)</f>
        <v>0</v>
      </c>
      <c r="O7525">
        <f t="shared" si="820"/>
        <v>34</v>
      </c>
      <c r="P7525">
        <f t="shared" si="824"/>
        <v>1</v>
      </c>
      <c r="Q7525">
        <f t="shared" si="825"/>
        <v>0</v>
      </c>
    </row>
    <row r="7526" spans="1:17" ht="19.5" x14ac:dyDescent="0.4">
      <c r="A7526" s="33">
        <f t="shared" si="819"/>
        <v>46634</v>
      </c>
      <c r="B7526" s="27" t="str">
        <f t="shared" si="821"/>
        <v>(土)</v>
      </c>
      <c r="C7526" s="34">
        <v>0.70833333333333304</v>
      </c>
      <c r="D7526" s="16" t="s">
        <v>18</v>
      </c>
      <c r="E7526" s="35">
        <v>0.72916666666666696</v>
      </c>
      <c r="F7526" s="50">
        <f>IF(COUNTIF('リスト（不使用）'!$A$5:$A$6,単年カーブ!$A$1),"希望数量入力ください",'単年（2027年度）'!$E$12*単年カーブ!$R$3+'単年（2027年度）'!$E$12*(1-単年カーブ!$R$3)*単年カーブ!Q7526)</f>
        <v>0</v>
      </c>
      <c r="G7526" s="47">
        <f t="shared" si="822"/>
        <v>0</v>
      </c>
      <c r="M7526">
        <f t="shared" si="823"/>
        <v>9</v>
      </c>
      <c r="N7526">
        <f>IF(OR(WEEKDAY(A7526)=1,WEEKDAY(A7526)=7,COUNTIF('2027祝日等（不使用）'!$A$1:$A$20,単年カーブ!A7526)=1),0,1)</f>
        <v>0</v>
      </c>
      <c r="O7526">
        <f t="shared" si="820"/>
        <v>35</v>
      </c>
      <c r="P7526">
        <f t="shared" si="824"/>
        <v>1</v>
      </c>
      <c r="Q7526">
        <f t="shared" si="825"/>
        <v>0</v>
      </c>
    </row>
    <row r="7527" spans="1:17" ht="19.5" x14ac:dyDescent="0.4">
      <c r="A7527" s="33">
        <f t="shared" si="819"/>
        <v>46634</v>
      </c>
      <c r="B7527" s="27" t="str">
        <f t="shared" si="821"/>
        <v>(土)</v>
      </c>
      <c r="C7527" s="34">
        <v>0.72916666666666696</v>
      </c>
      <c r="D7527" s="16" t="s">
        <v>18</v>
      </c>
      <c r="E7527" s="35">
        <v>0.75</v>
      </c>
      <c r="F7527" s="50">
        <f>IF(COUNTIF('リスト（不使用）'!$A$5:$A$6,単年カーブ!$A$1),"希望数量入力ください",'単年（2027年度）'!$E$12*単年カーブ!$R$3+'単年（2027年度）'!$E$12*(1-単年カーブ!$R$3)*単年カーブ!Q7527)</f>
        <v>0</v>
      </c>
      <c r="G7527" s="47">
        <f t="shared" si="822"/>
        <v>0</v>
      </c>
      <c r="M7527">
        <f t="shared" si="823"/>
        <v>9</v>
      </c>
      <c r="N7527">
        <f>IF(OR(WEEKDAY(A7527)=1,WEEKDAY(A7527)=7,COUNTIF('2027祝日等（不使用）'!$A$1:$A$20,単年カーブ!A7527)=1),0,1)</f>
        <v>0</v>
      </c>
      <c r="O7527">
        <f t="shared" si="820"/>
        <v>36</v>
      </c>
      <c r="P7527">
        <f t="shared" si="824"/>
        <v>1</v>
      </c>
      <c r="Q7527">
        <f t="shared" si="825"/>
        <v>0</v>
      </c>
    </row>
    <row r="7528" spans="1:17" ht="19.5" x14ac:dyDescent="0.4">
      <c r="A7528" s="33">
        <f t="shared" si="819"/>
        <v>46634</v>
      </c>
      <c r="B7528" s="27" t="str">
        <f t="shared" si="821"/>
        <v>(土)</v>
      </c>
      <c r="C7528" s="34">
        <v>0.75</v>
      </c>
      <c r="D7528" s="16" t="s">
        <v>18</v>
      </c>
      <c r="E7528" s="35">
        <v>0.77083333333333304</v>
      </c>
      <c r="F7528" s="50">
        <f>IF(COUNTIF('リスト（不使用）'!$A$5:$A$6,単年カーブ!$A$1),"希望数量入力ください",'単年（2027年度）'!$E$12*単年カーブ!$R$3+'単年（2027年度）'!$E$12*(1-単年カーブ!$R$3)*単年カーブ!Q7528)</f>
        <v>0</v>
      </c>
      <c r="G7528" s="47">
        <f t="shared" si="822"/>
        <v>0</v>
      </c>
      <c r="M7528">
        <f t="shared" si="823"/>
        <v>9</v>
      </c>
      <c r="N7528">
        <f>IF(OR(WEEKDAY(A7528)=1,WEEKDAY(A7528)=7,COUNTIF('2027祝日等（不使用）'!$A$1:$A$20,単年カーブ!A7528)=1),0,1)</f>
        <v>0</v>
      </c>
      <c r="O7528">
        <f t="shared" si="820"/>
        <v>37</v>
      </c>
      <c r="P7528">
        <f t="shared" si="824"/>
        <v>1</v>
      </c>
      <c r="Q7528">
        <f t="shared" si="825"/>
        <v>0</v>
      </c>
    </row>
    <row r="7529" spans="1:17" ht="19.5" x14ac:dyDescent="0.4">
      <c r="A7529" s="33">
        <f t="shared" si="819"/>
        <v>46634</v>
      </c>
      <c r="B7529" s="27" t="str">
        <f t="shared" si="821"/>
        <v>(土)</v>
      </c>
      <c r="C7529" s="34">
        <v>0.77083333333333304</v>
      </c>
      <c r="D7529" s="16" t="s">
        <v>18</v>
      </c>
      <c r="E7529" s="35">
        <v>0.79166666666666696</v>
      </c>
      <c r="F7529" s="50">
        <f>IF(COUNTIF('リスト（不使用）'!$A$5:$A$6,単年カーブ!$A$1),"希望数量入力ください",'単年（2027年度）'!$E$12*単年カーブ!$R$3+'単年（2027年度）'!$E$12*(1-単年カーブ!$R$3)*単年カーブ!Q7529)</f>
        <v>0</v>
      </c>
      <c r="G7529" s="47">
        <f t="shared" si="822"/>
        <v>0</v>
      </c>
      <c r="M7529">
        <f t="shared" si="823"/>
        <v>9</v>
      </c>
      <c r="N7529">
        <f>IF(OR(WEEKDAY(A7529)=1,WEEKDAY(A7529)=7,COUNTIF('2027祝日等（不使用）'!$A$1:$A$20,単年カーブ!A7529)=1),0,1)</f>
        <v>0</v>
      </c>
      <c r="O7529">
        <f t="shared" si="820"/>
        <v>38</v>
      </c>
      <c r="P7529">
        <f t="shared" si="824"/>
        <v>1</v>
      </c>
      <c r="Q7529">
        <f t="shared" si="825"/>
        <v>0</v>
      </c>
    </row>
    <row r="7530" spans="1:17" ht="19.5" x14ac:dyDescent="0.4">
      <c r="A7530" s="33">
        <f t="shared" si="819"/>
        <v>46634</v>
      </c>
      <c r="B7530" s="27" t="str">
        <f t="shared" si="821"/>
        <v>(土)</v>
      </c>
      <c r="C7530" s="34">
        <v>0.79166666666666696</v>
      </c>
      <c r="D7530" s="16" t="s">
        <v>18</v>
      </c>
      <c r="E7530" s="35">
        <v>0.8125</v>
      </c>
      <c r="F7530" s="50">
        <f>IF(COUNTIF('リスト（不使用）'!$A$5:$A$6,単年カーブ!$A$1),"希望数量入力ください",'単年（2027年度）'!$E$12*単年カーブ!$R$3+'単年（2027年度）'!$E$12*(1-単年カーブ!$R$3)*単年カーブ!Q7530)</f>
        <v>0</v>
      </c>
      <c r="G7530" s="47">
        <f t="shared" si="822"/>
        <v>0</v>
      </c>
      <c r="M7530">
        <f t="shared" si="823"/>
        <v>9</v>
      </c>
      <c r="N7530">
        <f>IF(OR(WEEKDAY(A7530)=1,WEEKDAY(A7530)=7,COUNTIF('2027祝日等（不使用）'!$A$1:$A$20,単年カーブ!A7530)=1),0,1)</f>
        <v>0</v>
      </c>
      <c r="O7530">
        <f t="shared" si="820"/>
        <v>39</v>
      </c>
      <c r="P7530">
        <f t="shared" si="824"/>
        <v>1</v>
      </c>
      <c r="Q7530">
        <f t="shared" si="825"/>
        <v>0</v>
      </c>
    </row>
    <row r="7531" spans="1:17" ht="19.5" x14ac:dyDescent="0.4">
      <c r="A7531" s="33">
        <f t="shared" si="819"/>
        <v>46634</v>
      </c>
      <c r="B7531" s="27" t="str">
        <f t="shared" si="821"/>
        <v>(土)</v>
      </c>
      <c r="C7531" s="34">
        <v>0.8125</v>
      </c>
      <c r="D7531" s="16" t="s">
        <v>18</v>
      </c>
      <c r="E7531" s="35">
        <v>0.83333333333333304</v>
      </c>
      <c r="F7531" s="50">
        <f>IF(COUNTIF('リスト（不使用）'!$A$5:$A$6,単年カーブ!$A$1),"希望数量入力ください",'単年（2027年度）'!$E$12*単年カーブ!$R$3+'単年（2027年度）'!$E$12*(1-単年カーブ!$R$3)*単年カーブ!Q7531)</f>
        <v>0</v>
      </c>
      <c r="G7531" s="47">
        <f t="shared" si="822"/>
        <v>0</v>
      </c>
      <c r="M7531">
        <f t="shared" si="823"/>
        <v>9</v>
      </c>
      <c r="N7531">
        <f>IF(OR(WEEKDAY(A7531)=1,WEEKDAY(A7531)=7,COUNTIF('2027祝日等（不使用）'!$A$1:$A$20,単年カーブ!A7531)=1),0,1)</f>
        <v>0</v>
      </c>
      <c r="O7531">
        <f t="shared" si="820"/>
        <v>40</v>
      </c>
      <c r="P7531">
        <f t="shared" si="824"/>
        <v>1</v>
      </c>
      <c r="Q7531">
        <f t="shared" si="825"/>
        <v>0</v>
      </c>
    </row>
    <row r="7532" spans="1:17" ht="19.5" x14ac:dyDescent="0.4">
      <c r="A7532" s="33">
        <f t="shared" si="819"/>
        <v>46634</v>
      </c>
      <c r="B7532" s="27" t="str">
        <f t="shared" si="821"/>
        <v>(土)</v>
      </c>
      <c r="C7532" s="34">
        <v>0.83333333333333304</v>
      </c>
      <c r="D7532" s="16" t="s">
        <v>18</v>
      </c>
      <c r="E7532" s="35">
        <v>0.85416666666666696</v>
      </c>
      <c r="F7532" s="50">
        <f>IF(COUNTIF('リスト（不使用）'!$A$5:$A$6,単年カーブ!$A$1),"希望数量入力ください",'単年（2027年度）'!$E$12*単年カーブ!$R$3+'単年（2027年度）'!$E$12*(1-単年カーブ!$R$3)*単年カーブ!Q7532)</f>
        <v>0</v>
      </c>
      <c r="G7532" s="47">
        <f t="shared" si="822"/>
        <v>0</v>
      </c>
      <c r="M7532">
        <f t="shared" si="823"/>
        <v>9</v>
      </c>
      <c r="N7532">
        <f>IF(OR(WEEKDAY(A7532)=1,WEEKDAY(A7532)=7,COUNTIF('2027祝日等（不使用）'!$A$1:$A$20,単年カーブ!A7532)=1),0,1)</f>
        <v>0</v>
      </c>
      <c r="O7532">
        <f t="shared" si="820"/>
        <v>41</v>
      </c>
      <c r="P7532">
        <f t="shared" si="824"/>
        <v>0</v>
      </c>
      <c r="Q7532">
        <f t="shared" si="825"/>
        <v>0</v>
      </c>
    </row>
    <row r="7533" spans="1:17" ht="19.5" x14ac:dyDescent="0.4">
      <c r="A7533" s="33">
        <f t="shared" si="819"/>
        <v>46634</v>
      </c>
      <c r="B7533" s="27" t="str">
        <f t="shared" si="821"/>
        <v>(土)</v>
      </c>
      <c r="C7533" s="34">
        <v>0.85416666666666696</v>
      </c>
      <c r="D7533" s="16" t="s">
        <v>18</v>
      </c>
      <c r="E7533" s="35">
        <v>0.875</v>
      </c>
      <c r="F7533" s="50">
        <f>IF(COUNTIF('リスト（不使用）'!$A$5:$A$6,単年カーブ!$A$1),"希望数量入力ください",'単年（2027年度）'!$E$12*単年カーブ!$R$3+'単年（2027年度）'!$E$12*(1-単年カーブ!$R$3)*単年カーブ!Q7533)</f>
        <v>0</v>
      </c>
      <c r="G7533" s="47">
        <f t="shared" si="822"/>
        <v>0</v>
      </c>
      <c r="M7533">
        <f t="shared" si="823"/>
        <v>9</v>
      </c>
      <c r="N7533">
        <f>IF(OR(WEEKDAY(A7533)=1,WEEKDAY(A7533)=7,COUNTIF('2027祝日等（不使用）'!$A$1:$A$20,単年カーブ!A7533)=1),0,1)</f>
        <v>0</v>
      </c>
      <c r="O7533">
        <f t="shared" si="820"/>
        <v>42</v>
      </c>
      <c r="P7533">
        <f t="shared" si="824"/>
        <v>0</v>
      </c>
      <c r="Q7533">
        <f t="shared" si="825"/>
        <v>0</v>
      </c>
    </row>
    <row r="7534" spans="1:17" ht="19.5" x14ac:dyDescent="0.4">
      <c r="A7534" s="33">
        <f t="shared" si="819"/>
        <v>46634</v>
      </c>
      <c r="B7534" s="27" t="str">
        <f t="shared" si="821"/>
        <v>(土)</v>
      </c>
      <c r="C7534" s="34">
        <v>0.875</v>
      </c>
      <c r="D7534" s="16" t="s">
        <v>18</v>
      </c>
      <c r="E7534" s="35">
        <v>0.89583333333333304</v>
      </c>
      <c r="F7534" s="50">
        <f>IF(COUNTIF('リスト（不使用）'!$A$5:$A$6,単年カーブ!$A$1),"希望数量入力ください",'単年（2027年度）'!$E$12*単年カーブ!$R$3+'単年（2027年度）'!$E$12*(1-単年カーブ!$R$3)*単年カーブ!Q7534)</f>
        <v>0</v>
      </c>
      <c r="G7534" s="47">
        <f t="shared" si="822"/>
        <v>0</v>
      </c>
      <c r="M7534">
        <f t="shared" si="823"/>
        <v>9</v>
      </c>
      <c r="N7534">
        <f>IF(OR(WEEKDAY(A7534)=1,WEEKDAY(A7534)=7,COUNTIF('2027祝日等（不使用）'!$A$1:$A$20,単年カーブ!A7534)=1),0,1)</f>
        <v>0</v>
      </c>
      <c r="O7534">
        <f t="shared" si="820"/>
        <v>43</v>
      </c>
      <c r="P7534">
        <f t="shared" si="824"/>
        <v>0</v>
      </c>
      <c r="Q7534">
        <f t="shared" si="825"/>
        <v>0</v>
      </c>
    </row>
    <row r="7535" spans="1:17" ht="19.5" x14ac:dyDescent="0.4">
      <c r="A7535" s="33">
        <f t="shared" si="819"/>
        <v>46634</v>
      </c>
      <c r="B7535" s="27" t="str">
        <f t="shared" si="821"/>
        <v>(土)</v>
      </c>
      <c r="C7535" s="34">
        <v>0.89583333333333304</v>
      </c>
      <c r="D7535" s="16" t="s">
        <v>18</v>
      </c>
      <c r="E7535" s="35">
        <v>0.91666666666666696</v>
      </c>
      <c r="F7535" s="50">
        <f>IF(COUNTIF('リスト（不使用）'!$A$5:$A$6,単年カーブ!$A$1),"希望数量入力ください",'単年（2027年度）'!$E$12*単年カーブ!$R$3+'単年（2027年度）'!$E$12*(1-単年カーブ!$R$3)*単年カーブ!Q7535)</f>
        <v>0</v>
      </c>
      <c r="G7535" s="47">
        <f t="shared" si="822"/>
        <v>0</v>
      </c>
      <c r="M7535">
        <f t="shared" si="823"/>
        <v>9</v>
      </c>
      <c r="N7535">
        <f>IF(OR(WEEKDAY(A7535)=1,WEEKDAY(A7535)=7,COUNTIF('2027祝日等（不使用）'!$A$1:$A$20,単年カーブ!A7535)=1),0,1)</f>
        <v>0</v>
      </c>
      <c r="O7535">
        <f t="shared" si="820"/>
        <v>44</v>
      </c>
      <c r="P7535">
        <f t="shared" si="824"/>
        <v>0</v>
      </c>
      <c r="Q7535">
        <f t="shared" si="825"/>
        <v>0</v>
      </c>
    </row>
    <row r="7536" spans="1:17" ht="19.5" x14ac:dyDescent="0.4">
      <c r="A7536" s="33">
        <f t="shared" si="819"/>
        <v>46634</v>
      </c>
      <c r="B7536" s="27" t="str">
        <f t="shared" si="821"/>
        <v>(土)</v>
      </c>
      <c r="C7536" s="34">
        <v>0.91666666666666696</v>
      </c>
      <c r="D7536" s="16" t="s">
        <v>18</v>
      </c>
      <c r="E7536" s="35">
        <v>0.9375</v>
      </c>
      <c r="F7536" s="50">
        <f>IF(COUNTIF('リスト（不使用）'!$A$5:$A$6,単年カーブ!$A$1),"希望数量入力ください",'単年（2027年度）'!$E$12*単年カーブ!$R$3+'単年（2027年度）'!$E$12*(1-単年カーブ!$R$3)*単年カーブ!Q7536)</f>
        <v>0</v>
      </c>
      <c r="G7536" s="47">
        <f t="shared" si="822"/>
        <v>0</v>
      </c>
      <c r="M7536">
        <f t="shared" si="823"/>
        <v>9</v>
      </c>
      <c r="N7536">
        <f>IF(OR(WEEKDAY(A7536)=1,WEEKDAY(A7536)=7,COUNTIF('2027祝日等（不使用）'!$A$1:$A$20,単年カーブ!A7536)=1),0,1)</f>
        <v>0</v>
      </c>
      <c r="O7536">
        <f t="shared" si="820"/>
        <v>45</v>
      </c>
      <c r="P7536">
        <f t="shared" si="824"/>
        <v>0</v>
      </c>
      <c r="Q7536">
        <f t="shared" si="825"/>
        <v>0</v>
      </c>
    </row>
    <row r="7537" spans="1:17" ht="19.5" x14ac:dyDescent="0.4">
      <c r="A7537" s="33">
        <f t="shared" si="819"/>
        <v>46634</v>
      </c>
      <c r="B7537" s="27" t="str">
        <f t="shared" si="821"/>
        <v>(土)</v>
      </c>
      <c r="C7537" s="34">
        <v>0.9375</v>
      </c>
      <c r="D7537" s="16" t="s">
        <v>18</v>
      </c>
      <c r="E7537" s="35">
        <v>0.95833333333333304</v>
      </c>
      <c r="F7537" s="50">
        <f>IF(COUNTIF('リスト（不使用）'!$A$5:$A$6,単年カーブ!$A$1),"希望数量入力ください",'単年（2027年度）'!$E$12*単年カーブ!$R$3+'単年（2027年度）'!$E$12*(1-単年カーブ!$R$3)*単年カーブ!Q7537)</f>
        <v>0</v>
      </c>
      <c r="G7537" s="47">
        <f t="shared" si="822"/>
        <v>0</v>
      </c>
      <c r="M7537">
        <f t="shared" si="823"/>
        <v>9</v>
      </c>
      <c r="N7537">
        <f>IF(OR(WEEKDAY(A7537)=1,WEEKDAY(A7537)=7,COUNTIF('2027祝日等（不使用）'!$A$1:$A$20,単年カーブ!A7537)=1),0,1)</f>
        <v>0</v>
      </c>
      <c r="O7537">
        <f t="shared" si="820"/>
        <v>46</v>
      </c>
      <c r="P7537">
        <f t="shared" si="824"/>
        <v>0</v>
      </c>
      <c r="Q7537">
        <f t="shared" si="825"/>
        <v>0</v>
      </c>
    </row>
    <row r="7538" spans="1:17" ht="19.5" x14ac:dyDescent="0.4">
      <c r="A7538" s="33">
        <f t="shared" si="819"/>
        <v>46634</v>
      </c>
      <c r="B7538" s="27" t="str">
        <f t="shared" si="821"/>
        <v>(土)</v>
      </c>
      <c r="C7538" s="34">
        <v>0.95833333333333304</v>
      </c>
      <c r="D7538" s="16" t="s">
        <v>18</v>
      </c>
      <c r="E7538" s="35">
        <v>0.97916666666666696</v>
      </c>
      <c r="F7538" s="50">
        <f>IF(COUNTIF('リスト（不使用）'!$A$5:$A$6,単年カーブ!$A$1),"希望数量入力ください",'単年（2027年度）'!$E$12*単年カーブ!$R$3+'単年（2027年度）'!$E$12*(1-単年カーブ!$R$3)*単年カーブ!Q7538)</f>
        <v>0</v>
      </c>
      <c r="G7538" s="47">
        <f t="shared" si="822"/>
        <v>0</v>
      </c>
      <c r="M7538">
        <f t="shared" si="823"/>
        <v>9</v>
      </c>
      <c r="N7538">
        <f>IF(OR(WEEKDAY(A7538)=1,WEEKDAY(A7538)=7,COUNTIF('2027祝日等（不使用）'!$A$1:$A$20,単年カーブ!A7538)=1),0,1)</f>
        <v>0</v>
      </c>
      <c r="O7538">
        <f t="shared" si="820"/>
        <v>47</v>
      </c>
      <c r="P7538">
        <f t="shared" si="824"/>
        <v>0</v>
      </c>
      <c r="Q7538">
        <f t="shared" si="825"/>
        <v>0</v>
      </c>
    </row>
    <row r="7539" spans="1:17" ht="19.5" x14ac:dyDescent="0.4">
      <c r="A7539" s="33">
        <f t="shared" si="819"/>
        <v>46634</v>
      </c>
      <c r="B7539" s="27" t="str">
        <f t="shared" si="821"/>
        <v>(土)</v>
      </c>
      <c r="C7539" s="34">
        <v>0.97916666666666696</v>
      </c>
      <c r="D7539" s="16" t="s">
        <v>18</v>
      </c>
      <c r="E7539" s="35" t="s">
        <v>17</v>
      </c>
      <c r="F7539" s="50">
        <f>IF(COUNTIF('リスト（不使用）'!$A$5:$A$6,単年カーブ!$A$1),"希望数量入力ください",'単年（2027年度）'!$E$12*単年カーブ!$R$3+'単年（2027年度）'!$E$12*(1-単年カーブ!$R$3)*単年カーブ!Q7539)</f>
        <v>0</v>
      </c>
      <c r="G7539" s="47">
        <f t="shared" si="822"/>
        <v>0</v>
      </c>
      <c r="M7539">
        <f t="shared" si="823"/>
        <v>9</v>
      </c>
      <c r="N7539">
        <f>IF(OR(WEEKDAY(A7539)=1,WEEKDAY(A7539)=7,COUNTIF('2027祝日等（不使用）'!$A$1:$A$20,単年カーブ!A7539)=1),0,1)</f>
        <v>0</v>
      </c>
      <c r="O7539">
        <f t="shared" si="820"/>
        <v>48</v>
      </c>
      <c r="P7539">
        <f t="shared" si="824"/>
        <v>0</v>
      </c>
      <c r="Q7539">
        <f t="shared" si="825"/>
        <v>0</v>
      </c>
    </row>
    <row r="7540" spans="1:17" ht="19.5" x14ac:dyDescent="0.4">
      <c r="A7540" s="33">
        <f t="shared" ref="A7540:A7603" si="826">A7492+1</f>
        <v>46635</v>
      </c>
      <c r="B7540" s="27" t="str">
        <f t="shared" si="821"/>
        <v>(日)</v>
      </c>
      <c r="C7540" s="34">
        <v>0</v>
      </c>
      <c r="D7540" s="16" t="s">
        <v>18</v>
      </c>
      <c r="E7540" s="35">
        <v>2.0833333333333332E-2</v>
      </c>
      <c r="F7540" s="50">
        <f>IF(COUNTIF('リスト（不使用）'!$A$5:$A$6,単年カーブ!$A$1),"希望数量入力ください",'単年（2027年度）'!$E$12*単年カーブ!$R$3+'単年（2027年度）'!$E$12*(1-単年カーブ!$R$3)*単年カーブ!Q7540)</f>
        <v>0</v>
      </c>
      <c r="G7540" s="47">
        <f t="shared" si="822"/>
        <v>0</v>
      </c>
      <c r="M7540">
        <f t="shared" si="823"/>
        <v>9</v>
      </c>
      <c r="N7540">
        <f>IF(OR(WEEKDAY(A7540)=1,WEEKDAY(A7540)=7,COUNTIF('2027祝日等（不使用）'!$A$1:$A$20,単年カーブ!A7540)=1),0,1)</f>
        <v>0</v>
      </c>
      <c r="O7540">
        <f t="shared" ref="O7540:O7603" si="827">O7492</f>
        <v>1</v>
      </c>
      <c r="P7540">
        <f t="shared" si="824"/>
        <v>0</v>
      </c>
      <c r="Q7540">
        <f t="shared" si="825"/>
        <v>0</v>
      </c>
    </row>
    <row r="7541" spans="1:17" ht="19.5" x14ac:dyDescent="0.4">
      <c r="A7541" s="33">
        <f t="shared" si="826"/>
        <v>46635</v>
      </c>
      <c r="B7541" s="27" t="str">
        <f t="shared" si="821"/>
        <v>(日)</v>
      </c>
      <c r="C7541" s="34">
        <v>2.0833333333333332E-2</v>
      </c>
      <c r="D7541" s="16" t="s">
        <v>18</v>
      </c>
      <c r="E7541" s="35">
        <v>4.1666666666666664E-2</v>
      </c>
      <c r="F7541" s="50">
        <f>IF(COUNTIF('リスト（不使用）'!$A$5:$A$6,単年カーブ!$A$1),"希望数量入力ください",'単年（2027年度）'!$E$12*単年カーブ!$R$3+'単年（2027年度）'!$E$12*(1-単年カーブ!$R$3)*単年カーブ!Q7541)</f>
        <v>0</v>
      </c>
      <c r="G7541" s="47">
        <f t="shared" si="822"/>
        <v>0</v>
      </c>
      <c r="M7541">
        <f t="shared" si="823"/>
        <v>9</v>
      </c>
      <c r="N7541">
        <f>IF(OR(WEEKDAY(A7541)=1,WEEKDAY(A7541)=7,COUNTIF('2027祝日等（不使用）'!$A$1:$A$20,単年カーブ!A7541)=1),0,1)</f>
        <v>0</v>
      </c>
      <c r="O7541">
        <f t="shared" si="827"/>
        <v>2</v>
      </c>
      <c r="P7541">
        <f t="shared" si="824"/>
        <v>0</v>
      </c>
      <c r="Q7541">
        <f t="shared" si="825"/>
        <v>0</v>
      </c>
    </row>
    <row r="7542" spans="1:17" ht="19.5" x14ac:dyDescent="0.4">
      <c r="A7542" s="33">
        <f t="shared" si="826"/>
        <v>46635</v>
      </c>
      <c r="B7542" s="27" t="str">
        <f t="shared" si="821"/>
        <v>(日)</v>
      </c>
      <c r="C7542" s="34">
        <v>4.1666666666666664E-2</v>
      </c>
      <c r="D7542" s="16" t="s">
        <v>18</v>
      </c>
      <c r="E7542" s="35">
        <v>6.25E-2</v>
      </c>
      <c r="F7542" s="50">
        <f>IF(COUNTIF('リスト（不使用）'!$A$5:$A$6,単年カーブ!$A$1),"希望数量入力ください",'単年（2027年度）'!$E$12*単年カーブ!$R$3+'単年（2027年度）'!$E$12*(1-単年カーブ!$R$3)*単年カーブ!Q7542)</f>
        <v>0</v>
      </c>
      <c r="G7542" s="47">
        <f t="shared" si="822"/>
        <v>0</v>
      </c>
      <c r="M7542">
        <f t="shared" si="823"/>
        <v>9</v>
      </c>
      <c r="N7542">
        <f>IF(OR(WEEKDAY(A7542)=1,WEEKDAY(A7542)=7,COUNTIF('2027祝日等（不使用）'!$A$1:$A$20,単年カーブ!A7542)=1),0,1)</f>
        <v>0</v>
      </c>
      <c r="O7542">
        <f t="shared" si="827"/>
        <v>3</v>
      </c>
      <c r="P7542">
        <f t="shared" si="824"/>
        <v>0</v>
      </c>
      <c r="Q7542">
        <f t="shared" si="825"/>
        <v>0</v>
      </c>
    </row>
    <row r="7543" spans="1:17" ht="19.5" x14ac:dyDescent="0.4">
      <c r="A7543" s="33">
        <f t="shared" si="826"/>
        <v>46635</v>
      </c>
      <c r="B7543" s="27" t="str">
        <f t="shared" si="821"/>
        <v>(日)</v>
      </c>
      <c r="C7543" s="34">
        <v>6.25E-2</v>
      </c>
      <c r="D7543" s="16" t="s">
        <v>18</v>
      </c>
      <c r="E7543" s="35">
        <v>8.3333333333333301E-2</v>
      </c>
      <c r="F7543" s="50">
        <f>IF(COUNTIF('リスト（不使用）'!$A$5:$A$6,単年カーブ!$A$1),"希望数量入力ください",'単年（2027年度）'!$E$12*単年カーブ!$R$3+'単年（2027年度）'!$E$12*(1-単年カーブ!$R$3)*単年カーブ!Q7543)</f>
        <v>0</v>
      </c>
      <c r="G7543" s="47">
        <f t="shared" si="822"/>
        <v>0</v>
      </c>
      <c r="M7543">
        <f t="shared" si="823"/>
        <v>9</v>
      </c>
      <c r="N7543">
        <f>IF(OR(WEEKDAY(A7543)=1,WEEKDAY(A7543)=7,COUNTIF('2027祝日等（不使用）'!$A$1:$A$20,単年カーブ!A7543)=1),0,1)</f>
        <v>0</v>
      </c>
      <c r="O7543">
        <f t="shared" si="827"/>
        <v>4</v>
      </c>
      <c r="P7543">
        <f t="shared" si="824"/>
        <v>0</v>
      </c>
      <c r="Q7543">
        <f t="shared" si="825"/>
        <v>0</v>
      </c>
    </row>
    <row r="7544" spans="1:17" ht="19.5" x14ac:dyDescent="0.4">
      <c r="A7544" s="33">
        <f t="shared" si="826"/>
        <v>46635</v>
      </c>
      <c r="B7544" s="27" t="str">
        <f t="shared" si="821"/>
        <v>(日)</v>
      </c>
      <c r="C7544" s="34">
        <v>8.3333333333333301E-2</v>
      </c>
      <c r="D7544" s="16" t="s">
        <v>18</v>
      </c>
      <c r="E7544" s="35">
        <v>0.104166666666667</v>
      </c>
      <c r="F7544" s="50">
        <f>IF(COUNTIF('リスト（不使用）'!$A$5:$A$6,単年カーブ!$A$1),"希望数量入力ください",'単年（2027年度）'!$E$12*単年カーブ!$R$3+'単年（2027年度）'!$E$12*(1-単年カーブ!$R$3)*単年カーブ!Q7544)</f>
        <v>0</v>
      </c>
      <c r="G7544" s="47">
        <f t="shared" si="822"/>
        <v>0</v>
      </c>
      <c r="M7544">
        <f t="shared" si="823"/>
        <v>9</v>
      </c>
      <c r="N7544">
        <f>IF(OR(WEEKDAY(A7544)=1,WEEKDAY(A7544)=7,COUNTIF('2027祝日等（不使用）'!$A$1:$A$20,単年カーブ!A7544)=1),0,1)</f>
        <v>0</v>
      </c>
      <c r="O7544">
        <f t="shared" si="827"/>
        <v>5</v>
      </c>
      <c r="P7544">
        <f t="shared" si="824"/>
        <v>0</v>
      </c>
      <c r="Q7544">
        <f t="shared" si="825"/>
        <v>0</v>
      </c>
    </row>
    <row r="7545" spans="1:17" ht="19.5" x14ac:dyDescent="0.4">
      <c r="A7545" s="33">
        <f t="shared" si="826"/>
        <v>46635</v>
      </c>
      <c r="B7545" s="27" t="str">
        <f t="shared" si="821"/>
        <v>(日)</v>
      </c>
      <c r="C7545" s="34">
        <v>0.104166666666667</v>
      </c>
      <c r="D7545" s="16" t="s">
        <v>18</v>
      </c>
      <c r="E7545" s="35">
        <v>0.125</v>
      </c>
      <c r="F7545" s="50">
        <f>IF(COUNTIF('リスト（不使用）'!$A$5:$A$6,単年カーブ!$A$1),"希望数量入力ください",'単年（2027年度）'!$E$12*単年カーブ!$R$3+'単年（2027年度）'!$E$12*(1-単年カーブ!$R$3)*単年カーブ!Q7545)</f>
        <v>0</v>
      </c>
      <c r="G7545" s="47">
        <f t="shared" si="822"/>
        <v>0</v>
      </c>
      <c r="M7545">
        <f t="shared" si="823"/>
        <v>9</v>
      </c>
      <c r="N7545">
        <f>IF(OR(WEEKDAY(A7545)=1,WEEKDAY(A7545)=7,COUNTIF('2027祝日等（不使用）'!$A$1:$A$20,単年カーブ!A7545)=1),0,1)</f>
        <v>0</v>
      </c>
      <c r="O7545">
        <f t="shared" si="827"/>
        <v>6</v>
      </c>
      <c r="P7545">
        <f t="shared" si="824"/>
        <v>0</v>
      </c>
      <c r="Q7545">
        <f t="shared" si="825"/>
        <v>0</v>
      </c>
    </row>
    <row r="7546" spans="1:17" ht="19.5" x14ac:dyDescent="0.4">
      <c r="A7546" s="33">
        <f t="shared" si="826"/>
        <v>46635</v>
      </c>
      <c r="B7546" s="27" t="str">
        <f t="shared" si="821"/>
        <v>(日)</v>
      </c>
      <c r="C7546" s="34">
        <v>0.125</v>
      </c>
      <c r="D7546" s="16" t="s">
        <v>18</v>
      </c>
      <c r="E7546" s="35">
        <v>0.14583333333333301</v>
      </c>
      <c r="F7546" s="50">
        <f>IF(COUNTIF('リスト（不使用）'!$A$5:$A$6,単年カーブ!$A$1),"希望数量入力ください",'単年（2027年度）'!$E$12*単年カーブ!$R$3+'単年（2027年度）'!$E$12*(1-単年カーブ!$R$3)*単年カーブ!Q7546)</f>
        <v>0</v>
      </c>
      <c r="G7546" s="47">
        <f t="shared" si="822"/>
        <v>0</v>
      </c>
      <c r="M7546">
        <f t="shared" si="823"/>
        <v>9</v>
      </c>
      <c r="N7546">
        <f>IF(OR(WEEKDAY(A7546)=1,WEEKDAY(A7546)=7,COUNTIF('2027祝日等（不使用）'!$A$1:$A$20,単年カーブ!A7546)=1),0,1)</f>
        <v>0</v>
      </c>
      <c r="O7546">
        <f t="shared" si="827"/>
        <v>7</v>
      </c>
      <c r="P7546">
        <f t="shared" si="824"/>
        <v>0</v>
      </c>
      <c r="Q7546">
        <f t="shared" si="825"/>
        <v>0</v>
      </c>
    </row>
    <row r="7547" spans="1:17" ht="19.5" x14ac:dyDescent="0.4">
      <c r="A7547" s="33">
        <f t="shared" si="826"/>
        <v>46635</v>
      </c>
      <c r="B7547" s="27" t="str">
        <f t="shared" si="821"/>
        <v>(日)</v>
      </c>
      <c r="C7547" s="34">
        <v>0.14583333333333301</v>
      </c>
      <c r="D7547" s="16" t="s">
        <v>18</v>
      </c>
      <c r="E7547" s="35">
        <v>0.16666666666666699</v>
      </c>
      <c r="F7547" s="50">
        <f>IF(COUNTIF('リスト（不使用）'!$A$5:$A$6,単年カーブ!$A$1),"希望数量入力ください",'単年（2027年度）'!$E$12*単年カーブ!$R$3+'単年（2027年度）'!$E$12*(1-単年カーブ!$R$3)*単年カーブ!Q7547)</f>
        <v>0</v>
      </c>
      <c r="G7547" s="47">
        <f t="shared" si="822"/>
        <v>0</v>
      </c>
      <c r="M7547">
        <f t="shared" si="823"/>
        <v>9</v>
      </c>
      <c r="N7547">
        <f>IF(OR(WEEKDAY(A7547)=1,WEEKDAY(A7547)=7,COUNTIF('2027祝日等（不使用）'!$A$1:$A$20,単年カーブ!A7547)=1),0,1)</f>
        <v>0</v>
      </c>
      <c r="O7547">
        <f t="shared" si="827"/>
        <v>8</v>
      </c>
      <c r="P7547">
        <f t="shared" si="824"/>
        <v>0</v>
      </c>
      <c r="Q7547">
        <f t="shared" si="825"/>
        <v>0</v>
      </c>
    </row>
    <row r="7548" spans="1:17" ht="19.5" x14ac:dyDescent="0.4">
      <c r="A7548" s="33">
        <f t="shared" si="826"/>
        <v>46635</v>
      </c>
      <c r="B7548" s="27" t="str">
        <f t="shared" si="821"/>
        <v>(日)</v>
      </c>
      <c r="C7548" s="34">
        <v>0.16666666666666699</v>
      </c>
      <c r="D7548" s="16" t="s">
        <v>18</v>
      </c>
      <c r="E7548" s="35">
        <v>0.1875</v>
      </c>
      <c r="F7548" s="50">
        <f>IF(COUNTIF('リスト（不使用）'!$A$5:$A$6,単年カーブ!$A$1),"希望数量入力ください",'単年（2027年度）'!$E$12*単年カーブ!$R$3+'単年（2027年度）'!$E$12*(1-単年カーブ!$R$3)*単年カーブ!Q7548)</f>
        <v>0</v>
      </c>
      <c r="G7548" s="47">
        <f t="shared" si="822"/>
        <v>0</v>
      </c>
      <c r="M7548">
        <f t="shared" si="823"/>
        <v>9</v>
      </c>
      <c r="N7548">
        <f>IF(OR(WEEKDAY(A7548)=1,WEEKDAY(A7548)=7,COUNTIF('2027祝日等（不使用）'!$A$1:$A$20,単年カーブ!A7548)=1),0,1)</f>
        <v>0</v>
      </c>
      <c r="O7548">
        <f t="shared" si="827"/>
        <v>9</v>
      </c>
      <c r="P7548">
        <f t="shared" si="824"/>
        <v>0</v>
      </c>
      <c r="Q7548">
        <f t="shared" si="825"/>
        <v>0</v>
      </c>
    </row>
    <row r="7549" spans="1:17" ht="19.5" x14ac:dyDescent="0.4">
      <c r="A7549" s="33">
        <f t="shared" si="826"/>
        <v>46635</v>
      </c>
      <c r="B7549" s="27" t="str">
        <f t="shared" si="821"/>
        <v>(日)</v>
      </c>
      <c r="C7549" s="34">
        <v>0.1875</v>
      </c>
      <c r="D7549" s="16" t="s">
        <v>18</v>
      </c>
      <c r="E7549" s="35">
        <v>0.20833333333333301</v>
      </c>
      <c r="F7549" s="50">
        <f>IF(COUNTIF('リスト（不使用）'!$A$5:$A$6,単年カーブ!$A$1),"希望数量入力ください",'単年（2027年度）'!$E$12*単年カーブ!$R$3+'単年（2027年度）'!$E$12*(1-単年カーブ!$R$3)*単年カーブ!Q7549)</f>
        <v>0</v>
      </c>
      <c r="G7549" s="47">
        <f t="shared" si="822"/>
        <v>0</v>
      </c>
      <c r="M7549">
        <f t="shared" si="823"/>
        <v>9</v>
      </c>
      <c r="N7549">
        <f>IF(OR(WEEKDAY(A7549)=1,WEEKDAY(A7549)=7,COUNTIF('2027祝日等（不使用）'!$A$1:$A$20,単年カーブ!A7549)=1),0,1)</f>
        <v>0</v>
      </c>
      <c r="O7549">
        <f t="shared" si="827"/>
        <v>10</v>
      </c>
      <c r="P7549">
        <f t="shared" si="824"/>
        <v>0</v>
      </c>
      <c r="Q7549">
        <f t="shared" si="825"/>
        <v>0</v>
      </c>
    </row>
    <row r="7550" spans="1:17" ht="19.5" x14ac:dyDescent="0.4">
      <c r="A7550" s="33">
        <f t="shared" si="826"/>
        <v>46635</v>
      </c>
      <c r="B7550" s="27" t="str">
        <f t="shared" si="821"/>
        <v>(日)</v>
      </c>
      <c r="C7550" s="34">
        <v>0.20833333333333301</v>
      </c>
      <c r="D7550" s="16" t="s">
        <v>18</v>
      </c>
      <c r="E7550" s="35">
        <v>0.22916666666666699</v>
      </c>
      <c r="F7550" s="50">
        <f>IF(COUNTIF('リスト（不使用）'!$A$5:$A$6,単年カーブ!$A$1),"希望数量入力ください",'単年（2027年度）'!$E$12*単年カーブ!$R$3+'単年（2027年度）'!$E$12*(1-単年カーブ!$R$3)*単年カーブ!Q7550)</f>
        <v>0</v>
      </c>
      <c r="G7550" s="47">
        <f t="shared" si="822"/>
        <v>0</v>
      </c>
      <c r="M7550">
        <f t="shared" si="823"/>
        <v>9</v>
      </c>
      <c r="N7550">
        <f>IF(OR(WEEKDAY(A7550)=1,WEEKDAY(A7550)=7,COUNTIF('2027祝日等（不使用）'!$A$1:$A$20,単年カーブ!A7550)=1),0,1)</f>
        <v>0</v>
      </c>
      <c r="O7550">
        <f t="shared" si="827"/>
        <v>11</v>
      </c>
      <c r="P7550">
        <f t="shared" si="824"/>
        <v>0</v>
      </c>
      <c r="Q7550">
        <f t="shared" si="825"/>
        <v>0</v>
      </c>
    </row>
    <row r="7551" spans="1:17" ht="19.5" x14ac:dyDescent="0.4">
      <c r="A7551" s="33">
        <f t="shared" si="826"/>
        <v>46635</v>
      </c>
      <c r="B7551" s="27" t="str">
        <f t="shared" si="821"/>
        <v>(日)</v>
      </c>
      <c r="C7551" s="34">
        <v>0.22916666666666699</v>
      </c>
      <c r="D7551" s="16" t="s">
        <v>18</v>
      </c>
      <c r="E7551" s="35">
        <v>0.25</v>
      </c>
      <c r="F7551" s="50">
        <f>IF(COUNTIF('リスト（不使用）'!$A$5:$A$6,単年カーブ!$A$1),"希望数量入力ください",'単年（2027年度）'!$E$12*単年カーブ!$R$3+'単年（2027年度）'!$E$12*(1-単年カーブ!$R$3)*単年カーブ!Q7551)</f>
        <v>0</v>
      </c>
      <c r="G7551" s="47">
        <f t="shared" si="822"/>
        <v>0</v>
      </c>
      <c r="M7551">
        <f t="shared" si="823"/>
        <v>9</v>
      </c>
      <c r="N7551">
        <f>IF(OR(WEEKDAY(A7551)=1,WEEKDAY(A7551)=7,COUNTIF('2027祝日等（不使用）'!$A$1:$A$20,単年カーブ!A7551)=1),0,1)</f>
        <v>0</v>
      </c>
      <c r="O7551">
        <f t="shared" si="827"/>
        <v>12</v>
      </c>
      <c r="P7551">
        <f t="shared" si="824"/>
        <v>0</v>
      </c>
      <c r="Q7551">
        <f t="shared" si="825"/>
        <v>0</v>
      </c>
    </row>
    <row r="7552" spans="1:17" ht="19.5" x14ac:dyDescent="0.4">
      <c r="A7552" s="33">
        <f t="shared" si="826"/>
        <v>46635</v>
      </c>
      <c r="B7552" s="27" t="str">
        <f t="shared" si="821"/>
        <v>(日)</v>
      </c>
      <c r="C7552" s="34">
        <v>0.25</v>
      </c>
      <c r="D7552" s="16" t="s">
        <v>18</v>
      </c>
      <c r="E7552" s="35">
        <v>0.27083333333333298</v>
      </c>
      <c r="F7552" s="50">
        <f>IF(COUNTIF('リスト（不使用）'!$A$5:$A$6,単年カーブ!$A$1),"希望数量入力ください",'単年（2027年度）'!$E$12*単年カーブ!$R$3+'単年（2027年度）'!$E$12*(1-単年カーブ!$R$3)*単年カーブ!Q7552)</f>
        <v>0</v>
      </c>
      <c r="G7552" s="47">
        <f t="shared" si="822"/>
        <v>0</v>
      </c>
      <c r="M7552">
        <f t="shared" si="823"/>
        <v>9</v>
      </c>
      <c r="N7552">
        <f>IF(OR(WEEKDAY(A7552)=1,WEEKDAY(A7552)=7,COUNTIF('2027祝日等（不使用）'!$A$1:$A$20,単年カーブ!A7552)=1),0,1)</f>
        <v>0</v>
      </c>
      <c r="O7552">
        <f t="shared" si="827"/>
        <v>13</v>
      </c>
      <c r="P7552">
        <f t="shared" si="824"/>
        <v>0</v>
      </c>
      <c r="Q7552">
        <f t="shared" si="825"/>
        <v>0</v>
      </c>
    </row>
    <row r="7553" spans="1:17" ht="19.5" x14ac:dyDescent="0.4">
      <c r="A7553" s="33">
        <f t="shared" si="826"/>
        <v>46635</v>
      </c>
      <c r="B7553" s="27" t="str">
        <f t="shared" si="821"/>
        <v>(日)</v>
      </c>
      <c r="C7553" s="34">
        <v>0.27083333333333298</v>
      </c>
      <c r="D7553" s="16" t="s">
        <v>18</v>
      </c>
      <c r="E7553" s="35">
        <v>0.29166666666666702</v>
      </c>
      <c r="F7553" s="50">
        <f>IF(COUNTIF('リスト（不使用）'!$A$5:$A$6,単年カーブ!$A$1),"希望数量入力ください",'単年（2027年度）'!$E$12*単年カーブ!$R$3+'単年（2027年度）'!$E$12*(1-単年カーブ!$R$3)*単年カーブ!Q7553)</f>
        <v>0</v>
      </c>
      <c r="G7553" s="47">
        <f t="shared" si="822"/>
        <v>0</v>
      </c>
      <c r="M7553">
        <f t="shared" si="823"/>
        <v>9</v>
      </c>
      <c r="N7553">
        <f>IF(OR(WEEKDAY(A7553)=1,WEEKDAY(A7553)=7,COUNTIF('2027祝日等（不使用）'!$A$1:$A$20,単年カーブ!A7553)=1),0,1)</f>
        <v>0</v>
      </c>
      <c r="O7553">
        <f t="shared" si="827"/>
        <v>14</v>
      </c>
      <c r="P7553">
        <f t="shared" si="824"/>
        <v>0</v>
      </c>
      <c r="Q7553">
        <f t="shared" si="825"/>
        <v>0</v>
      </c>
    </row>
    <row r="7554" spans="1:17" ht="19.5" x14ac:dyDescent="0.4">
      <c r="A7554" s="33">
        <f t="shared" si="826"/>
        <v>46635</v>
      </c>
      <c r="B7554" s="27" t="str">
        <f t="shared" si="821"/>
        <v>(日)</v>
      </c>
      <c r="C7554" s="34">
        <v>0.29166666666666702</v>
      </c>
      <c r="D7554" s="16" t="s">
        <v>18</v>
      </c>
      <c r="E7554" s="35">
        <v>0.3125</v>
      </c>
      <c r="F7554" s="50">
        <f>IF(COUNTIF('リスト（不使用）'!$A$5:$A$6,単年カーブ!$A$1),"希望数量入力ください",'単年（2027年度）'!$E$12*単年カーブ!$R$3+'単年（2027年度）'!$E$12*(1-単年カーブ!$R$3)*単年カーブ!Q7554)</f>
        <v>0</v>
      </c>
      <c r="G7554" s="47">
        <f t="shared" si="822"/>
        <v>0</v>
      </c>
      <c r="M7554">
        <f t="shared" si="823"/>
        <v>9</v>
      </c>
      <c r="N7554">
        <f>IF(OR(WEEKDAY(A7554)=1,WEEKDAY(A7554)=7,COUNTIF('2027祝日等（不使用）'!$A$1:$A$20,単年カーブ!A7554)=1),0,1)</f>
        <v>0</v>
      </c>
      <c r="O7554">
        <f t="shared" si="827"/>
        <v>15</v>
      </c>
      <c r="P7554">
        <f t="shared" si="824"/>
        <v>0</v>
      </c>
      <c r="Q7554">
        <f t="shared" si="825"/>
        <v>0</v>
      </c>
    </row>
    <row r="7555" spans="1:17" ht="19.5" x14ac:dyDescent="0.4">
      <c r="A7555" s="33">
        <f t="shared" si="826"/>
        <v>46635</v>
      </c>
      <c r="B7555" s="27" t="str">
        <f t="shared" si="821"/>
        <v>(日)</v>
      </c>
      <c r="C7555" s="34">
        <v>0.3125</v>
      </c>
      <c r="D7555" s="16" t="s">
        <v>18</v>
      </c>
      <c r="E7555" s="35">
        <v>0.33333333333333298</v>
      </c>
      <c r="F7555" s="50">
        <f>IF(COUNTIF('リスト（不使用）'!$A$5:$A$6,単年カーブ!$A$1),"希望数量入力ください",'単年（2027年度）'!$E$12*単年カーブ!$R$3+'単年（2027年度）'!$E$12*(1-単年カーブ!$R$3)*単年カーブ!Q7555)</f>
        <v>0</v>
      </c>
      <c r="G7555" s="47">
        <f t="shared" si="822"/>
        <v>0</v>
      </c>
      <c r="M7555">
        <f t="shared" si="823"/>
        <v>9</v>
      </c>
      <c r="N7555">
        <f>IF(OR(WEEKDAY(A7555)=1,WEEKDAY(A7555)=7,COUNTIF('2027祝日等（不使用）'!$A$1:$A$20,単年カーブ!A7555)=1),0,1)</f>
        <v>0</v>
      </c>
      <c r="O7555">
        <f t="shared" si="827"/>
        <v>16</v>
      </c>
      <c r="P7555">
        <f t="shared" si="824"/>
        <v>0</v>
      </c>
      <c r="Q7555">
        <f t="shared" si="825"/>
        <v>0</v>
      </c>
    </row>
    <row r="7556" spans="1:17" ht="19.5" x14ac:dyDescent="0.4">
      <c r="A7556" s="33">
        <f t="shared" si="826"/>
        <v>46635</v>
      </c>
      <c r="B7556" s="27" t="str">
        <f t="shared" ref="B7556:B7619" si="828">TEXT(A7556,"(aaa)")</f>
        <v>(日)</v>
      </c>
      <c r="C7556" s="34">
        <v>0.33333333333333298</v>
      </c>
      <c r="D7556" s="16" t="s">
        <v>18</v>
      </c>
      <c r="E7556" s="35">
        <v>0.35416666666666702</v>
      </c>
      <c r="F7556" s="50">
        <f>IF(COUNTIF('リスト（不使用）'!$A$5:$A$6,単年カーブ!$A$1),"希望数量入力ください",'単年（2027年度）'!$E$12*単年カーブ!$R$3+'単年（2027年度）'!$E$12*(1-単年カーブ!$R$3)*単年カーブ!Q7556)</f>
        <v>0</v>
      </c>
      <c r="G7556" s="47">
        <f t="shared" ref="G7556:G7619" si="829">F7556/2</f>
        <v>0</v>
      </c>
      <c r="M7556">
        <f t="shared" ref="M7556:M7619" si="830">MONTH(A7556)</f>
        <v>9</v>
      </c>
      <c r="N7556">
        <f>IF(OR(WEEKDAY(A7556)=1,WEEKDAY(A7556)=7,COUNTIF('2027祝日等（不使用）'!$A$1:$A$20,単年カーブ!A7556)=1),0,1)</f>
        <v>0</v>
      </c>
      <c r="O7556">
        <f t="shared" si="827"/>
        <v>17</v>
      </c>
      <c r="P7556">
        <f t="shared" ref="P7556:P7619" si="831">IF(AND(O7556&gt;16,O7556&lt;41),1,0)</f>
        <v>1</v>
      </c>
      <c r="Q7556">
        <f t="shared" ref="Q7556:Q7619" si="832">P7556*N7556</f>
        <v>0</v>
      </c>
    </row>
    <row r="7557" spans="1:17" ht="19.5" x14ac:dyDescent="0.4">
      <c r="A7557" s="33">
        <f t="shared" si="826"/>
        <v>46635</v>
      </c>
      <c r="B7557" s="27" t="str">
        <f t="shared" si="828"/>
        <v>(日)</v>
      </c>
      <c r="C7557" s="34">
        <v>0.35416666666666702</v>
      </c>
      <c r="D7557" s="16" t="s">
        <v>18</v>
      </c>
      <c r="E7557" s="35">
        <v>0.375</v>
      </c>
      <c r="F7557" s="50">
        <f>IF(COUNTIF('リスト（不使用）'!$A$5:$A$6,単年カーブ!$A$1),"希望数量入力ください",'単年（2027年度）'!$E$12*単年カーブ!$R$3+'単年（2027年度）'!$E$12*(1-単年カーブ!$R$3)*単年カーブ!Q7557)</f>
        <v>0</v>
      </c>
      <c r="G7557" s="47">
        <f t="shared" si="829"/>
        <v>0</v>
      </c>
      <c r="M7557">
        <f t="shared" si="830"/>
        <v>9</v>
      </c>
      <c r="N7557">
        <f>IF(OR(WEEKDAY(A7557)=1,WEEKDAY(A7557)=7,COUNTIF('2027祝日等（不使用）'!$A$1:$A$20,単年カーブ!A7557)=1),0,1)</f>
        <v>0</v>
      </c>
      <c r="O7557">
        <f t="shared" si="827"/>
        <v>18</v>
      </c>
      <c r="P7557">
        <f t="shared" si="831"/>
        <v>1</v>
      </c>
      <c r="Q7557">
        <f t="shared" si="832"/>
        <v>0</v>
      </c>
    </row>
    <row r="7558" spans="1:17" ht="19.5" x14ac:dyDescent="0.4">
      <c r="A7558" s="33">
        <f t="shared" si="826"/>
        <v>46635</v>
      </c>
      <c r="B7558" s="27" t="str">
        <f t="shared" si="828"/>
        <v>(日)</v>
      </c>
      <c r="C7558" s="34">
        <v>0.375</v>
      </c>
      <c r="D7558" s="16" t="s">
        <v>18</v>
      </c>
      <c r="E7558" s="35">
        <v>0.39583333333333298</v>
      </c>
      <c r="F7558" s="50">
        <f>IF(COUNTIF('リスト（不使用）'!$A$5:$A$6,単年カーブ!$A$1),"希望数量入力ください",'単年（2027年度）'!$E$12*単年カーブ!$R$3+'単年（2027年度）'!$E$12*(1-単年カーブ!$R$3)*単年カーブ!Q7558)</f>
        <v>0</v>
      </c>
      <c r="G7558" s="47">
        <f t="shared" si="829"/>
        <v>0</v>
      </c>
      <c r="M7558">
        <f t="shared" si="830"/>
        <v>9</v>
      </c>
      <c r="N7558">
        <f>IF(OR(WEEKDAY(A7558)=1,WEEKDAY(A7558)=7,COUNTIF('2027祝日等（不使用）'!$A$1:$A$20,単年カーブ!A7558)=1),0,1)</f>
        <v>0</v>
      </c>
      <c r="O7558">
        <f t="shared" si="827"/>
        <v>19</v>
      </c>
      <c r="P7558">
        <f t="shared" si="831"/>
        <v>1</v>
      </c>
      <c r="Q7558">
        <f t="shared" si="832"/>
        <v>0</v>
      </c>
    </row>
    <row r="7559" spans="1:17" ht="19.5" x14ac:dyDescent="0.4">
      <c r="A7559" s="33">
        <f t="shared" si="826"/>
        <v>46635</v>
      </c>
      <c r="B7559" s="27" t="str">
        <f t="shared" si="828"/>
        <v>(日)</v>
      </c>
      <c r="C7559" s="34">
        <v>0.39583333333333298</v>
      </c>
      <c r="D7559" s="16" t="s">
        <v>18</v>
      </c>
      <c r="E7559" s="35">
        <v>0.41666666666666702</v>
      </c>
      <c r="F7559" s="50">
        <f>IF(COUNTIF('リスト（不使用）'!$A$5:$A$6,単年カーブ!$A$1),"希望数量入力ください",'単年（2027年度）'!$E$12*単年カーブ!$R$3+'単年（2027年度）'!$E$12*(1-単年カーブ!$R$3)*単年カーブ!Q7559)</f>
        <v>0</v>
      </c>
      <c r="G7559" s="47">
        <f t="shared" si="829"/>
        <v>0</v>
      </c>
      <c r="M7559">
        <f t="shared" si="830"/>
        <v>9</v>
      </c>
      <c r="N7559">
        <f>IF(OR(WEEKDAY(A7559)=1,WEEKDAY(A7559)=7,COUNTIF('2027祝日等（不使用）'!$A$1:$A$20,単年カーブ!A7559)=1),0,1)</f>
        <v>0</v>
      </c>
      <c r="O7559">
        <f t="shared" si="827"/>
        <v>20</v>
      </c>
      <c r="P7559">
        <f t="shared" si="831"/>
        <v>1</v>
      </c>
      <c r="Q7559">
        <f t="shared" si="832"/>
        <v>0</v>
      </c>
    </row>
    <row r="7560" spans="1:17" ht="19.5" x14ac:dyDescent="0.4">
      <c r="A7560" s="33">
        <f t="shared" si="826"/>
        <v>46635</v>
      </c>
      <c r="B7560" s="27" t="str">
        <f t="shared" si="828"/>
        <v>(日)</v>
      </c>
      <c r="C7560" s="34">
        <v>0.41666666666666702</v>
      </c>
      <c r="D7560" s="16" t="s">
        <v>18</v>
      </c>
      <c r="E7560" s="35">
        <v>0.4375</v>
      </c>
      <c r="F7560" s="50">
        <f>IF(COUNTIF('リスト（不使用）'!$A$5:$A$6,単年カーブ!$A$1),"希望数量入力ください",'単年（2027年度）'!$E$12*単年カーブ!$R$3+'単年（2027年度）'!$E$12*(1-単年カーブ!$R$3)*単年カーブ!Q7560)</f>
        <v>0</v>
      </c>
      <c r="G7560" s="47">
        <f t="shared" si="829"/>
        <v>0</v>
      </c>
      <c r="M7560">
        <f t="shared" si="830"/>
        <v>9</v>
      </c>
      <c r="N7560">
        <f>IF(OR(WEEKDAY(A7560)=1,WEEKDAY(A7560)=7,COUNTIF('2027祝日等（不使用）'!$A$1:$A$20,単年カーブ!A7560)=1),0,1)</f>
        <v>0</v>
      </c>
      <c r="O7560">
        <f t="shared" si="827"/>
        <v>21</v>
      </c>
      <c r="P7560">
        <f t="shared" si="831"/>
        <v>1</v>
      </c>
      <c r="Q7560">
        <f t="shared" si="832"/>
        <v>0</v>
      </c>
    </row>
    <row r="7561" spans="1:17" ht="19.5" x14ac:dyDescent="0.4">
      <c r="A7561" s="33">
        <f t="shared" si="826"/>
        <v>46635</v>
      </c>
      <c r="B7561" s="27" t="str">
        <f t="shared" si="828"/>
        <v>(日)</v>
      </c>
      <c r="C7561" s="34">
        <v>0.4375</v>
      </c>
      <c r="D7561" s="16" t="s">
        <v>18</v>
      </c>
      <c r="E7561" s="35">
        <v>0.45833333333333298</v>
      </c>
      <c r="F7561" s="50">
        <f>IF(COUNTIF('リスト（不使用）'!$A$5:$A$6,単年カーブ!$A$1),"希望数量入力ください",'単年（2027年度）'!$E$12*単年カーブ!$R$3+'単年（2027年度）'!$E$12*(1-単年カーブ!$R$3)*単年カーブ!Q7561)</f>
        <v>0</v>
      </c>
      <c r="G7561" s="47">
        <f t="shared" si="829"/>
        <v>0</v>
      </c>
      <c r="M7561">
        <f t="shared" si="830"/>
        <v>9</v>
      </c>
      <c r="N7561">
        <f>IF(OR(WEEKDAY(A7561)=1,WEEKDAY(A7561)=7,COUNTIF('2027祝日等（不使用）'!$A$1:$A$20,単年カーブ!A7561)=1),0,1)</f>
        <v>0</v>
      </c>
      <c r="O7561">
        <f t="shared" si="827"/>
        <v>22</v>
      </c>
      <c r="P7561">
        <f t="shared" si="831"/>
        <v>1</v>
      </c>
      <c r="Q7561">
        <f t="shared" si="832"/>
        <v>0</v>
      </c>
    </row>
    <row r="7562" spans="1:17" ht="19.5" x14ac:dyDescent="0.4">
      <c r="A7562" s="33">
        <f t="shared" si="826"/>
        <v>46635</v>
      </c>
      <c r="B7562" s="27" t="str">
        <f t="shared" si="828"/>
        <v>(日)</v>
      </c>
      <c r="C7562" s="34">
        <v>0.45833333333333298</v>
      </c>
      <c r="D7562" s="16" t="s">
        <v>18</v>
      </c>
      <c r="E7562" s="35">
        <v>0.47916666666666702</v>
      </c>
      <c r="F7562" s="50">
        <f>IF(COUNTIF('リスト（不使用）'!$A$5:$A$6,単年カーブ!$A$1),"希望数量入力ください",'単年（2027年度）'!$E$12*単年カーブ!$R$3+'単年（2027年度）'!$E$12*(1-単年カーブ!$R$3)*単年カーブ!Q7562)</f>
        <v>0</v>
      </c>
      <c r="G7562" s="47">
        <f t="shared" si="829"/>
        <v>0</v>
      </c>
      <c r="M7562">
        <f t="shared" si="830"/>
        <v>9</v>
      </c>
      <c r="N7562">
        <f>IF(OR(WEEKDAY(A7562)=1,WEEKDAY(A7562)=7,COUNTIF('2027祝日等（不使用）'!$A$1:$A$20,単年カーブ!A7562)=1),0,1)</f>
        <v>0</v>
      </c>
      <c r="O7562">
        <f t="shared" si="827"/>
        <v>23</v>
      </c>
      <c r="P7562">
        <f t="shared" si="831"/>
        <v>1</v>
      </c>
      <c r="Q7562">
        <f t="shared" si="832"/>
        <v>0</v>
      </c>
    </row>
    <row r="7563" spans="1:17" ht="19.5" x14ac:dyDescent="0.4">
      <c r="A7563" s="33">
        <f t="shared" si="826"/>
        <v>46635</v>
      </c>
      <c r="B7563" s="27" t="str">
        <f t="shared" si="828"/>
        <v>(日)</v>
      </c>
      <c r="C7563" s="34">
        <v>0.47916666666666702</v>
      </c>
      <c r="D7563" s="16" t="s">
        <v>18</v>
      </c>
      <c r="E7563" s="35">
        <v>0.5</v>
      </c>
      <c r="F7563" s="50">
        <f>IF(COUNTIF('リスト（不使用）'!$A$5:$A$6,単年カーブ!$A$1),"希望数量入力ください",'単年（2027年度）'!$E$12*単年カーブ!$R$3+'単年（2027年度）'!$E$12*(1-単年カーブ!$R$3)*単年カーブ!Q7563)</f>
        <v>0</v>
      </c>
      <c r="G7563" s="47">
        <f t="shared" si="829"/>
        <v>0</v>
      </c>
      <c r="M7563">
        <f t="shared" si="830"/>
        <v>9</v>
      </c>
      <c r="N7563">
        <f>IF(OR(WEEKDAY(A7563)=1,WEEKDAY(A7563)=7,COUNTIF('2027祝日等（不使用）'!$A$1:$A$20,単年カーブ!A7563)=1),0,1)</f>
        <v>0</v>
      </c>
      <c r="O7563">
        <f t="shared" si="827"/>
        <v>24</v>
      </c>
      <c r="P7563">
        <f t="shared" si="831"/>
        <v>1</v>
      </c>
      <c r="Q7563">
        <f t="shared" si="832"/>
        <v>0</v>
      </c>
    </row>
    <row r="7564" spans="1:17" ht="19.5" x14ac:dyDescent="0.4">
      <c r="A7564" s="33">
        <f t="shared" si="826"/>
        <v>46635</v>
      </c>
      <c r="B7564" s="27" t="str">
        <f t="shared" si="828"/>
        <v>(日)</v>
      </c>
      <c r="C7564" s="34">
        <v>0.5</v>
      </c>
      <c r="D7564" s="16" t="s">
        <v>18</v>
      </c>
      <c r="E7564" s="35">
        <v>0.52083333333333304</v>
      </c>
      <c r="F7564" s="50">
        <f>IF(COUNTIF('リスト（不使用）'!$A$5:$A$6,単年カーブ!$A$1),"希望数量入力ください",'単年（2027年度）'!$E$12*単年カーブ!$R$3+'単年（2027年度）'!$E$12*(1-単年カーブ!$R$3)*単年カーブ!Q7564)</f>
        <v>0</v>
      </c>
      <c r="G7564" s="47">
        <f t="shared" si="829"/>
        <v>0</v>
      </c>
      <c r="M7564">
        <f t="shared" si="830"/>
        <v>9</v>
      </c>
      <c r="N7564">
        <f>IF(OR(WEEKDAY(A7564)=1,WEEKDAY(A7564)=7,COUNTIF('2027祝日等（不使用）'!$A$1:$A$20,単年カーブ!A7564)=1),0,1)</f>
        <v>0</v>
      </c>
      <c r="O7564">
        <f t="shared" si="827"/>
        <v>25</v>
      </c>
      <c r="P7564">
        <f t="shared" si="831"/>
        <v>1</v>
      </c>
      <c r="Q7564">
        <f t="shared" si="832"/>
        <v>0</v>
      </c>
    </row>
    <row r="7565" spans="1:17" ht="19.5" x14ac:dyDescent="0.4">
      <c r="A7565" s="33">
        <f t="shared" si="826"/>
        <v>46635</v>
      </c>
      <c r="B7565" s="27" t="str">
        <f t="shared" si="828"/>
        <v>(日)</v>
      </c>
      <c r="C7565" s="34">
        <v>0.52083333333333304</v>
      </c>
      <c r="D7565" s="16" t="s">
        <v>18</v>
      </c>
      <c r="E7565" s="35">
        <v>0.54166666666666696</v>
      </c>
      <c r="F7565" s="50">
        <f>IF(COUNTIF('リスト（不使用）'!$A$5:$A$6,単年カーブ!$A$1),"希望数量入力ください",'単年（2027年度）'!$E$12*単年カーブ!$R$3+'単年（2027年度）'!$E$12*(1-単年カーブ!$R$3)*単年カーブ!Q7565)</f>
        <v>0</v>
      </c>
      <c r="G7565" s="47">
        <f t="shared" si="829"/>
        <v>0</v>
      </c>
      <c r="M7565">
        <f t="shared" si="830"/>
        <v>9</v>
      </c>
      <c r="N7565">
        <f>IF(OR(WEEKDAY(A7565)=1,WEEKDAY(A7565)=7,COUNTIF('2027祝日等（不使用）'!$A$1:$A$20,単年カーブ!A7565)=1),0,1)</f>
        <v>0</v>
      </c>
      <c r="O7565">
        <f t="shared" si="827"/>
        <v>26</v>
      </c>
      <c r="P7565">
        <f t="shared" si="831"/>
        <v>1</v>
      </c>
      <c r="Q7565">
        <f t="shared" si="832"/>
        <v>0</v>
      </c>
    </row>
    <row r="7566" spans="1:17" ht="19.5" x14ac:dyDescent="0.4">
      <c r="A7566" s="33">
        <f t="shared" si="826"/>
        <v>46635</v>
      </c>
      <c r="B7566" s="27" t="str">
        <f t="shared" si="828"/>
        <v>(日)</v>
      </c>
      <c r="C7566" s="34">
        <v>0.54166666666666696</v>
      </c>
      <c r="D7566" s="16" t="s">
        <v>18</v>
      </c>
      <c r="E7566" s="35">
        <v>0.5625</v>
      </c>
      <c r="F7566" s="50">
        <f>IF(COUNTIF('リスト（不使用）'!$A$5:$A$6,単年カーブ!$A$1),"希望数量入力ください",'単年（2027年度）'!$E$12*単年カーブ!$R$3+'単年（2027年度）'!$E$12*(1-単年カーブ!$R$3)*単年カーブ!Q7566)</f>
        <v>0</v>
      </c>
      <c r="G7566" s="47">
        <f t="shared" si="829"/>
        <v>0</v>
      </c>
      <c r="M7566">
        <f t="shared" si="830"/>
        <v>9</v>
      </c>
      <c r="N7566">
        <f>IF(OR(WEEKDAY(A7566)=1,WEEKDAY(A7566)=7,COUNTIF('2027祝日等（不使用）'!$A$1:$A$20,単年カーブ!A7566)=1),0,1)</f>
        <v>0</v>
      </c>
      <c r="O7566">
        <f t="shared" si="827"/>
        <v>27</v>
      </c>
      <c r="P7566">
        <f t="shared" si="831"/>
        <v>1</v>
      </c>
      <c r="Q7566">
        <f t="shared" si="832"/>
        <v>0</v>
      </c>
    </row>
    <row r="7567" spans="1:17" ht="19.5" x14ac:dyDescent="0.4">
      <c r="A7567" s="33">
        <f t="shared" si="826"/>
        <v>46635</v>
      </c>
      <c r="B7567" s="27" t="str">
        <f t="shared" si="828"/>
        <v>(日)</v>
      </c>
      <c r="C7567" s="34">
        <v>0.5625</v>
      </c>
      <c r="D7567" s="16" t="s">
        <v>18</v>
      </c>
      <c r="E7567" s="35">
        <v>0.58333333333333304</v>
      </c>
      <c r="F7567" s="50">
        <f>IF(COUNTIF('リスト（不使用）'!$A$5:$A$6,単年カーブ!$A$1),"希望数量入力ください",'単年（2027年度）'!$E$12*単年カーブ!$R$3+'単年（2027年度）'!$E$12*(1-単年カーブ!$R$3)*単年カーブ!Q7567)</f>
        <v>0</v>
      </c>
      <c r="G7567" s="47">
        <f t="shared" si="829"/>
        <v>0</v>
      </c>
      <c r="M7567">
        <f t="shared" si="830"/>
        <v>9</v>
      </c>
      <c r="N7567">
        <f>IF(OR(WEEKDAY(A7567)=1,WEEKDAY(A7567)=7,COUNTIF('2027祝日等（不使用）'!$A$1:$A$20,単年カーブ!A7567)=1),0,1)</f>
        <v>0</v>
      </c>
      <c r="O7567">
        <f t="shared" si="827"/>
        <v>28</v>
      </c>
      <c r="P7567">
        <f t="shared" si="831"/>
        <v>1</v>
      </c>
      <c r="Q7567">
        <f t="shared" si="832"/>
        <v>0</v>
      </c>
    </row>
    <row r="7568" spans="1:17" ht="19.5" x14ac:dyDescent="0.4">
      <c r="A7568" s="33">
        <f t="shared" si="826"/>
        <v>46635</v>
      </c>
      <c r="B7568" s="27" t="str">
        <f t="shared" si="828"/>
        <v>(日)</v>
      </c>
      <c r="C7568" s="34">
        <v>0.58333333333333304</v>
      </c>
      <c r="D7568" s="16" t="s">
        <v>18</v>
      </c>
      <c r="E7568" s="35">
        <v>0.60416666666666696</v>
      </c>
      <c r="F7568" s="50">
        <f>IF(COUNTIF('リスト（不使用）'!$A$5:$A$6,単年カーブ!$A$1),"希望数量入力ください",'単年（2027年度）'!$E$12*単年カーブ!$R$3+'単年（2027年度）'!$E$12*(1-単年カーブ!$R$3)*単年カーブ!Q7568)</f>
        <v>0</v>
      </c>
      <c r="G7568" s="47">
        <f t="shared" si="829"/>
        <v>0</v>
      </c>
      <c r="M7568">
        <f t="shared" si="830"/>
        <v>9</v>
      </c>
      <c r="N7568">
        <f>IF(OR(WEEKDAY(A7568)=1,WEEKDAY(A7568)=7,COUNTIF('2027祝日等（不使用）'!$A$1:$A$20,単年カーブ!A7568)=1),0,1)</f>
        <v>0</v>
      </c>
      <c r="O7568">
        <f t="shared" si="827"/>
        <v>29</v>
      </c>
      <c r="P7568">
        <f t="shared" si="831"/>
        <v>1</v>
      </c>
      <c r="Q7568">
        <f t="shared" si="832"/>
        <v>0</v>
      </c>
    </row>
    <row r="7569" spans="1:17" ht="19.5" x14ac:dyDescent="0.4">
      <c r="A7569" s="33">
        <f t="shared" si="826"/>
        <v>46635</v>
      </c>
      <c r="B7569" s="27" t="str">
        <f t="shared" si="828"/>
        <v>(日)</v>
      </c>
      <c r="C7569" s="34">
        <v>0.60416666666666696</v>
      </c>
      <c r="D7569" s="16" t="s">
        <v>18</v>
      </c>
      <c r="E7569" s="35">
        <v>0.625</v>
      </c>
      <c r="F7569" s="50">
        <f>IF(COUNTIF('リスト（不使用）'!$A$5:$A$6,単年カーブ!$A$1),"希望数量入力ください",'単年（2027年度）'!$E$12*単年カーブ!$R$3+'単年（2027年度）'!$E$12*(1-単年カーブ!$R$3)*単年カーブ!Q7569)</f>
        <v>0</v>
      </c>
      <c r="G7569" s="47">
        <f t="shared" si="829"/>
        <v>0</v>
      </c>
      <c r="M7569">
        <f t="shared" si="830"/>
        <v>9</v>
      </c>
      <c r="N7569">
        <f>IF(OR(WEEKDAY(A7569)=1,WEEKDAY(A7569)=7,COUNTIF('2027祝日等（不使用）'!$A$1:$A$20,単年カーブ!A7569)=1),0,1)</f>
        <v>0</v>
      </c>
      <c r="O7569">
        <f t="shared" si="827"/>
        <v>30</v>
      </c>
      <c r="P7569">
        <f t="shared" si="831"/>
        <v>1</v>
      </c>
      <c r="Q7569">
        <f t="shared" si="832"/>
        <v>0</v>
      </c>
    </row>
    <row r="7570" spans="1:17" ht="19.5" x14ac:dyDescent="0.4">
      <c r="A7570" s="33">
        <f t="shared" si="826"/>
        <v>46635</v>
      </c>
      <c r="B7570" s="27" t="str">
        <f t="shared" si="828"/>
        <v>(日)</v>
      </c>
      <c r="C7570" s="34">
        <v>0.625</v>
      </c>
      <c r="D7570" s="16" t="s">
        <v>18</v>
      </c>
      <c r="E7570" s="35">
        <v>0.64583333333333304</v>
      </c>
      <c r="F7570" s="50">
        <f>IF(COUNTIF('リスト（不使用）'!$A$5:$A$6,単年カーブ!$A$1),"希望数量入力ください",'単年（2027年度）'!$E$12*単年カーブ!$R$3+'単年（2027年度）'!$E$12*(1-単年カーブ!$R$3)*単年カーブ!Q7570)</f>
        <v>0</v>
      </c>
      <c r="G7570" s="47">
        <f t="shared" si="829"/>
        <v>0</v>
      </c>
      <c r="M7570">
        <f t="shared" si="830"/>
        <v>9</v>
      </c>
      <c r="N7570">
        <f>IF(OR(WEEKDAY(A7570)=1,WEEKDAY(A7570)=7,COUNTIF('2027祝日等（不使用）'!$A$1:$A$20,単年カーブ!A7570)=1),0,1)</f>
        <v>0</v>
      </c>
      <c r="O7570">
        <f t="shared" si="827"/>
        <v>31</v>
      </c>
      <c r="P7570">
        <f t="shared" si="831"/>
        <v>1</v>
      </c>
      <c r="Q7570">
        <f t="shared" si="832"/>
        <v>0</v>
      </c>
    </row>
    <row r="7571" spans="1:17" ht="19.5" x14ac:dyDescent="0.4">
      <c r="A7571" s="33">
        <f t="shared" si="826"/>
        <v>46635</v>
      </c>
      <c r="B7571" s="27" t="str">
        <f t="shared" si="828"/>
        <v>(日)</v>
      </c>
      <c r="C7571" s="34">
        <v>0.64583333333333304</v>
      </c>
      <c r="D7571" s="16" t="s">
        <v>18</v>
      </c>
      <c r="E7571" s="35">
        <v>0.66666666666666696</v>
      </c>
      <c r="F7571" s="50">
        <f>IF(COUNTIF('リスト（不使用）'!$A$5:$A$6,単年カーブ!$A$1),"希望数量入力ください",'単年（2027年度）'!$E$12*単年カーブ!$R$3+'単年（2027年度）'!$E$12*(1-単年カーブ!$R$3)*単年カーブ!Q7571)</f>
        <v>0</v>
      </c>
      <c r="G7571" s="47">
        <f t="shared" si="829"/>
        <v>0</v>
      </c>
      <c r="M7571">
        <f t="shared" si="830"/>
        <v>9</v>
      </c>
      <c r="N7571">
        <f>IF(OR(WEEKDAY(A7571)=1,WEEKDAY(A7571)=7,COUNTIF('2027祝日等（不使用）'!$A$1:$A$20,単年カーブ!A7571)=1),0,1)</f>
        <v>0</v>
      </c>
      <c r="O7571">
        <f t="shared" si="827"/>
        <v>32</v>
      </c>
      <c r="P7571">
        <f t="shared" si="831"/>
        <v>1</v>
      </c>
      <c r="Q7571">
        <f t="shared" si="832"/>
        <v>0</v>
      </c>
    </row>
    <row r="7572" spans="1:17" ht="19.5" x14ac:dyDescent="0.4">
      <c r="A7572" s="33">
        <f t="shared" si="826"/>
        <v>46635</v>
      </c>
      <c r="B7572" s="27" t="str">
        <f t="shared" si="828"/>
        <v>(日)</v>
      </c>
      <c r="C7572" s="34">
        <v>0.66666666666666696</v>
      </c>
      <c r="D7572" s="16" t="s">
        <v>18</v>
      </c>
      <c r="E7572" s="35">
        <v>0.6875</v>
      </c>
      <c r="F7572" s="50">
        <f>IF(COUNTIF('リスト（不使用）'!$A$5:$A$6,単年カーブ!$A$1),"希望数量入力ください",'単年（2027年度）'!$E$12*単年カーブ!$R$3+'単年（2027年度）'!$E$12*(1-単年カーブ!$R$3)*単年カーブ!Q7572)</f>
        <v>0</v>
      </c>
      <c r="G7572" s="47">
        <f t="shared" si="829"/>
        <v>0</v>
      </c>
      <c r="M7572">
        <f t="shared" si="830"/>
        <v>9</v>
      </c>
      <c r="N7572">
        <f>IF(OR(WEEKDAY(A7572)=1,WEEKDAY(A7572)=7,COUNTIF('2027祝日等（不使用）'!$A$1:$A$20,単年カーブ!A7572)=1),0,1)</f>
        <v>0</v>
      </c>
      <c r="O7572">
        <f t="shared" si="827"/>
        <v>33</v>
      </c>
      <c r="P7572">
        <f t="shared" si="831"/>
        <v>1</v>
      </c>
      <c r="Q7572">
        <f t="shared" si="832"/>
        <v>0</v>
      </c>
    </row>
    <row r="7573" spans="1:17" ht="19.5" x14ac:dyDescent="0.4">
      <c r="A7573" s="33">
        <f t="shared" si="826"/>
        <v>46635</v>
      </c>
      <c r="B7573" s="27" t="str">
        <f t="shared" si="828"/>
        <v>(日)</v>
      </c>
      <c r="C7573" s="34">
        <v>0.6875</v>
      </c>
      <c r="D7573" s="16" t="s">
        <v>18</v>
      </c>
      <c r="E7573" s="35">
        <v>0.70833333333333304</v>
      </c>
      <c r="F7573" s="50">
        <f>IF(COUNTIF('リスト（不使用）'!$A$5:$A$6,単年カーブ!$A$1),"希望数量入力ください",'単年（2027年度）'!$E$12*単年カーブ!$R$3+'単年（2027年度）'!$E$12*(1-単年カーブ!$R$3)*単年カーブ!Q7573)</f>
        <v>0</v>
      </c>
      <c r="G7573" s="47">
        <f t="shared" si="829"/>
        <v>0</v>
      </c>
      <c r="M7573">
        <f t="shared" si="830"/>
        <v>9</v>
      </c>
      <c r="N7573">
        <f>IF(OR(WEEKDAY(A7573)=1,WEEKDAY(A7573)=7,COUNTIF('2027祝日等（不使用）'!$A$1:$A$20,単年カーブ!A7573)=1),0,1)</f>
        <v>0</v>
      </c>
      <c r="O7573">
        <f t="shared" si="827"/>
        <v>34</v>
      </c>
      <c r="P7573">
        <f t="shared" si="831"/>
        <v>1</v>
      </c>
      <c r="Q7573">
        <f t="shared" si="832"/>
        <v>0</v>
      </c>
    </row>
    <row r="7574" spans="1:17" ht="19.5" x14ac:dyDescent="0.4">
      <c r="A7574" s="33">
        <f t="shared" si="826"/>
        <v>46635</v>
      </c>
      <c r="B7574" s="27" t="str">
        <f t="shared" si="828"/>
        <v>(日)</v>
      </c>
      <c r="C7574" s="34">
        <v>0.70833333333333304</v>
      </c>
      <c r="D7574" s="16" t="s">
        <v>18</v>
      </c>
      <c r="E7574" s="35">
        <v>0.72916666666666696</v>
      </c>
      <c r="F7574" s="50">
        <f>IF(COUNTIF('リスト（不使用）'!$A$5:$A$6,単年カーブ!$A$1),"希望数量入力ください",'単年（2027年度）'!$E$12*単年カーブ!$R$3+'単年（2027年度）'!$E$12*(1-単年カーブ!$R$3)*単年カーブ!Q7574)</f>
        <v>0</v>
      </c>
      <c r="G7574" s="47">
        <f t="shared" si="829"/>
        <v>0</v>
      </c>
      <c r="M7574">
        <f t="shared" si="830"/>
        <v>9</v>
      </c>
      <c r="N7574">
        <f>IF(OR(WEEKDAY(A7574)=1,WEEKDAY(A7574)=7,COUNTIF('2027祝日等（不使用）'!$A$1:$A$20,単年カーブ!A7574)=1),0,1)</f>
        <v>0</v>
      </c>
      <c r="O7574">
        <f t="shared" si="827"/>
        <v>35</v>
      </c>
      <c r="P7574">
        <f t="shared" si="831"/>
        <v>1</v>
      </c>
      <c r="Q7574">
        <f t="shared" si="832"/>
        <v>0</v>
      </c>
    </row>
    <row r="7575" spans="1:17" ht="19.5" x14ac:dyDescent="0.4">
      <c r="A7575" s="33">
        <f t="shared" si="826"/>
        <v>46635</v>
      </c>
      <c r="B7575" s="27" t="str">
        <f t="shared" si="828"/>
        <v>(日)</v>
      </c>
      <c r="C7575" s="34">
        <v>0.72916666666666696</v>
      </c>
      <c r="D7575" s="16" t="s">
        <v>18</v>
      </c>
      <c r="E7575" s="35">
        <v>0.75</v>
      </c>
      <c r="F7575" s="50">
        <f>IF(COUNTIF('リスト（不使用）'!$A$5:$A$6,単年カーブ!$A$1),"希望数量入力ください",'単年（2027年度）'!$E$12*単年カーブ!$R$3+'単年（2027年度）'!$E$12*(1-単年カーブ!$R$3)*単年カーブ!Q7575)</f>
        <v>0</v>
      </c>
      <c r="G7575" s="47">
        <f t="shared" si="829"/>
        <v>0</v>
      </c>
      <c r="M7575">
        <f t="shared" si="830"/>
        <v>9</v>
      </c>
      <c r="N7575">
        <f>IF(OR(WEEKDAY(A7575)=1,WEEKDAY(A7575)=7,COUNTIF('2027祝日等（不使用）'!$A$1:$A$20,単年カーブ!A7575)=1),0,1)</f>
        <v>0</v>
      </c>
      <c r="O7575">
        <f t="shared" si="827"/>
        <v>36</v>
      </c>
      <c r="P7575">
        <f t="shared" si="831"/>
        <v>1</v>
      </c>
      <c r="Q7575">
        <f t="shared" si="832"/>
        <v>0</v>
      </c>
    </row>
    <row r="7576" spans="1:17" ht="19.5" x14ac:dyDescent="0.4">
      <c r="A7576" s="33">
        <f t="shared" si="826"/>
        <v>46635</v>
      </c>
      <c r="B7576" s="27" t="str">
        <f t="shared" si="828"/>
        <v>(日)</v>
      </c>
      <c r="C7576" s="34">
        <v>0.75</v>
      </c>
      <c r="D7576" s="16" t="s">
        <v>18</v>
      </c>
      <c r="E7576" s="35">
        <v>0.77083333333333304</v>
      </c>
      <c r="F7576" s="50">
        <f>IF(COUNTIF('リスト（不使用）'!$A$5:$A$6,単年カーブ!$A$1),"希望数量入力ください",'単年（2027年度）'!$E$12*単年カーブ!$R$3+'単年（2027年度）'!$E$12*(1-単年カーブ!$R$3)*単年カーブ!Q7576)</f>
        <v>0</v>
      </c>
      <c r="G7576" s="47">
        <f t="shared" si="829"/>
        <v>0</v>
      </c>
      <c r="M7576">
        <f t="shared" si="830"/>
        <v>9</v>
      </c>
      <c r="N7576">
        <f>IF(OR(WEEKDAY(A7576)=1,WEEKDAY(A7576)=7,COUNTIF('2027祝日等（不使用）'!$A$1:$A$20,単年カーブ!A7576)=1),0,1)</f>
        <v>0</v>
      </c>
      <c r="O7576">
        <f t="shared" si="827"/>
        <v>37</v>
      </c>
      <c r="P7576">
        <f t="shared" si="831"/>
        <v>1</v>
      </c>
      <c r="Q7576">
        <f t="shared" si="832"/>
        <v>0</v>
      </c>
    </row>
    <row r="7577" spans="1:17" ht="19.5" x14ac:dyDescent="0.4">
      <c r="A7577" s="33">
        <f t="shared" si="826"/>
        <v>46635</v>
      </c>
      <c r="B7577" s="27" t="str">
        <f t="shared" si="828"/>
        <v>(日)</v>
      </c>
      <c r="C7577" s="34">
        <v>0.77083333333333304</v>
      </c>
      <c r="D7577" s="16" t="s">
        <v>18</v>
      </c>
      <c r="E7577" s="35">
        <v>0.79166666666666696</v>
      </c>
      <c r="F7577" s="50">
        <f>IF(COUNTIF('リスト（不使用）'!$A$5:$A$6,単年カーブ!$A$1),"希望数量入力ください",'単年（2027年度）'!$E$12*単年カーブ!$R$3+'単年（2027年度）'!$E$12*(1-単年カーブ!$R$3)*単年カーブ!Q7577)</f>
        <v>0</v>
      </c>
      <c r="G7577" s="47">
        <f t="shared" si="829"/>
        <v>0</v>
      </c>
      <c r="M7577">
        <f t="shared" si="830"/>
        <v>9</v>
      </c>
      <c r="N7577">
        <f>IF(OR(WEEKDAY(A7577)=1,WEEKDAY(A7577)=7,COUNTIF('2027祝日等（不使用）'!$A$1:$A$20,単年カーブ!A7577)=1),0,1)</f>
        <v>0</v>
      </c>
      <c r="O7577">
        <f t="shared" si="827"/>
        <v>38</v>
      </c>
      <c r="P7577">
        <f t="shared" si="831"/>
        <v>1</v>
      </c>
      <c r="Q7577">
        <f t="shared" si="832"/>
        <v>0</v>
      </c>
    </row>
    <row r="7578" spans="1:17" ht="19.5" x14ac:dyDescent="0.4">
      <c r="A7578" s="33">
        <f t="shared" si="826"/>
        <v>46635</v>
      </c>
      <c r="B7578" s="27" t="str">
        <f t="shared" si="828"/>
        <v>(日)</v>
      </c>
      <c r="C7578" s="34">
        <v>0.79166666666666696</v>
      </c>
      <c r="D7578" s="16" t="s">
        <v>18</v>
      </c>
      <c r="E7578" s="35">
        <v>0.8125</v>
      </c>
      <c r="F7578" s="50">
        <f>IF(COUNTIF('リスト（不使用）'!$A$5:$A$6,単年カーブ!$A$1),"希望数量入力ください",'単年（2027年度）'!$E$12*単年カーブ!$R$3+'単年（2027年度）'!$E$12*(1-単年カーブ!$R$3)*単年カーブ!Q7578)</f>
        <v>0</v>
      </c>
      <c r="G7578" s="47">
        <f t="shared" si="829"/>
        <v>0</v>
      </c>
      <c r="M7578">
        <f t="shared" si="830"/>
        <v>9</v>
      </c>
      <c r="N7578">
        <f>IF(OR(WEEKDAY(A7578)=1,WEEKDAY(A7578)=7,COUNTIF('2027祝日等（不使用）'!$A$1:$A$20,単年カーブ!A7578)=1),0,1)</f>
        <v>0</v>
      </c>
      <c r="O7578">
        <f t="shared" si="827"/>
        <v>39</v>
      </c>
      <c r="P7578">
        <f t="shared" si="831"/>
        <v>1</v>
      </c>
      <c r="Q7578">
        <f t="shared" si="832"/>
        <v>0</v>
      </c>
    </row>
    <row r="7579" spans="1:17" ht="19.5" x14ac:dyDescent="0.4">
      <c r="A7579" s="33">
        <f t="shared" si="826"/>
        <v>46635</v>
      </c>
      <c r="B7579" s="27" t="str">
        <f t="shared" si="828"/>
        <v>(日)</v>
      </c>
      <c r="C7579" s="34">
        <v>0.8125</v>
      </c>
      <c r="D7579" s="16" t="s">
        <v>18</v>
      </c>
      <c r="E7579" s="35">
        <v>0.83333333333333304</v>
      </c>
      <c r="F7579" s="50">
        <f>IF(COUNTIF('リスト（不使用）'!$A$5:$A$6,単年カーブ!$A$1),"希望数量入力ください",'単年（2027年度）'!$E$12*単年カーブ!$R$3+'単年（2027年度）'!$E$12*(1-単年カーブ!$R$3)*単年カーブ!Q7579)</f>
        <v>0</v>
      </c>
      <c r="G7579" s="47">
        <f t="shared" si="829"/>
        <v>0</v>
      </c>
      <c r="M7579">
        <f t="shared" si="830"/>
        <v>9</v>
      </c>
      <c r="N7579">
        <f>IF(OR(WEEKDAY(A7579)=1,WEEKDAY(A7579)=7,COUNTIF('2027祝日等（不使用）'!$A$1:$A$20,単年カーブ!A7579)=1),0,1)</f>
        <v>0</v>
      </c>
      <c r="O7579">
        <f t="shared" si="827"/>
        <v>40</v>
      </c>
      <c r="P7579">
        <f t="shared" si="831"/>
        <v>1</v>
      </c>
      <c r="Q7579">
        <f t="shared" si="832"/>
        <v>0</v>
      </c>
    </row>
    <row r="7580" spans="1:17" ht="19.5" x14ac:dyDescent="0.4">
      <c r="A7580" s="33">
        <f t="shared" si="826"/>
        <v>46635</v>
      </c>
      <c r="B7580" s="27" t="str">
        <f t="shared" si="828"/>
        <v>(日)</v>
      </c>
      <c r="C7580" s="34">
        <v>0.83333333333333304</v>
      </c>
      <c r="D7580" s="16" t="s">
        <v>18</v>
      </c>
      <c r="E7580" s="35">
        <v>0.85416666666666696</v>
      </c>
      <c r="F7580" s="50">
        <f>IF(COUNTIF('リスト（不使用）'!$A$5:$A$6,単年カーブ!$A$1),"希望数量入力ください",'単年（2027年度）'!$E$12*単年カーブ!$R$3+'単年（2027年度）'!$E$12*(1-単年カーブ!$R$3)*単年カーブ!Q7580)</f>
        <v>0</v>
      </c>
      <c r="G7580" s="47">
        <f t="shared" si="829"/>
        <v>0</v>
      </c>
      <c r="M7580">
        <f t="shared" si="830"/>
        <v>9</v>
      </c>
      <c r="N7580">
        <f>IF(OR(WEEKDAY(A7580)=1,WEEKDAY(A7580)=7,COUNTIF('2027祝日等（不使用）'!$A$1:$A$20,単年カーブ!A7580)=1),0,1)</f>
        <v>0</v>
      </c>
      <c r="O7580">
        <f t="shared" si="827"/>
        <v>41</v>
      </c>
      <c r="P7580">
        <f t="shared" si="831"/>
        <v>0</v>
      </c>
      <c r="Q7580">
        <f t="shared" si="832"/>
        <v>0</v>
      </c>
    </row>
    <row r="7581" spans="1:17" ht="19.5" x14ac:dyDescent="0.4">
      <c r="A7581" s="33">
        <f t="shared" si="826"/>
        <v>46635</v>
      </c>
      <c r="B7581" s="27" t="str">
        <f t="shared" si="828"/>
        <v>(日)</v>
      </c>
      <c r="C7581" s="34">
        <v>0.85416666666666696</v>
      </c>
      <c r="D7581" s="16" t="s">
        <v>18</v>
      </c>
      <c r="E7581" s="35">
        <v>0.875</v>
      </c>
      <c r="F7581" s="50">
        <f>IF(COUNTIF('リスト（不使用）'!$A$5:$A$6,単年カーブ!$A$1),"希望数量入力ください",'単年（2027年度）'!$E$12*単年カーブ!$R$3+'単年（2027年度）'!$E$12*(1-単年カーブ!$R$3)*単年カーブ!Q7581)</f>
        <v>0</v>
      </c>
      <c r="G7581" s="47">
        <f t="shared" si="829"/>
        <v>0</v>
      </c>
      <c r="M7581">
        <f t="shared" si="830"/>
        <v>9</v>
      </c>
      <c r="N7581">
        <f>IF(OR(WEEKDAY(A7581)=1,WEEKDAY(A7581)=7,COUNTIF('2027祝日等（不使用）'!$A$1:$A$20,単年カーブ!A7581)=1),0,1)</f>
        <v>0</v>
      </c>
      <c r="O7581">
        <f t="shared" si="827"/>
        <v>42</v>
      </c>
      <c r="P7581">
        <f t="shared" si="831"/>
        <v>0</v>
      </c>
      <c r="Q7581">
        <f t="shared" si="832"/>
        <v>0</v>
      </c>
    </row>
    <row r="7582" spans="1:17" ht="19.5" x14ac:dyDescent="0.4">
      <c r="A7582" s="33">
        <f t="shared" si="826"/>
        <v>46635</v>
      </c>
      <c r="B7582" s="27" t="str">
        <f t="shared" si="828"/>
        <v>(日)</v>
      </c>
      <c r="C7582" s="34">
        <v>0.875</v>
      </c>
      <c r="D7582" s="16" t="s">
        <v>18</v>
      </c>
      <c r="E7582" s="35">
        <v>0.89583333333333304</v>
      </c>
      <c r="F7582" s="50">
        <f>IF(COUNTIF('リスト（不使用）'!$A$5:$A$6,単年カーブ!$A$1),"希望数量入力ください",'単年（2027年度）'!$E$12*単年カーブ!$R$3+'単年（2027年度）'!$E$12*(1-単年カーブ!$R$3)*単年カーブ!Q7582)</f>
        <v>0</v>
      </c>
      <c r="G7582" s="47">
        <f t="shared" si="829"/>
        <v>0</v>
      </c>
      <c r="M7582">
        <f t="shared" si="830"/>
        <v>9</v>
      </c>
      <c r="N7582">
        <f>IF(OR(WEEKDAY(A7582)=1,WEEKDAY(A7582)=7,COUNTIF('2027祝日等（不使用）'!$A$1:$A$20,単年カーブ!A7582)=1),0,1)</f>
        <v>0</v>
      </c>
      <c r="O7582">
        <f t="shared" si="827"/>
        <v>43</v>
      </c>
      <c r="P7582">
        <f t="shared" si="831"/>
        <v>0</v>
      </c>
      <c r="Q7582">
        <f t="shared" si="832"/>
        <v>0</v>
      </c>
    </row>
    <row r="7583" spans="1:17" ht="19.5" x14ac:dyDescent="0.4">
      <c r="A7583" s="33">
        <f t="shared" si="826"/>
        <v>46635</v>
      </c>
      <c r="B7583" s="27" t="str">
        <f t="shared" si="828"/>
        <v>(日)</v>
      </c>
      <c r="C7583" s="34">
        <v>0.89583333333333304</v>
      </c>
      <c r="D7583" s="16" t="s">
        <v>18</v>
      </c>
      <c r="E7583" s="35">
        <v>0.91666666666666696</v>
      </c>
      <c r="F7583" s="50">
        <f>IF(COUNTIF('リスト（不使用）'!$A$5:$A$6,単年カーブ!$A$1),"希望数量入力ください",'単年（2027年度）'!$E$12*単年カーブ!$R$3+'単年（2027年度）'!$E$12*(1-単年カーブ!$R$3)*単年カーブ!Q7583)</f>
        <v>0</v>
      </c>
      <c r="G7583" s="47">
        <f t="shared" si="829"/>
        <v>0</v>
      </c>
      <c r="M7583">
        <f t="shared" si="830"/>
        <v>9</v>
      </c>
      <c r="N7583">
        <f>IF(OR(WEEKDAY(A7583)=1,WEEKDAY(A7583)=7,COUNTIF('2027祝日等（不使用）'!$A$1:$A$20,単年カーブ!A7583)=1),0,1)</f>
        <v>0</v>
      </c>
      <c r="O7583">
        <f t="shared" si="827"/>
        <v>44</v>
      </c>
      <c r="P7583">
        <f t="shared" si="831"/>
        <v>0</v>
      </c>
      <c r="Q7583">
        <f t="shared" si="832"/>
        <v>0</v>
      </c>
    </row>
    <row r="7584" spans="1:17" ht="19.5" x14ac:dyDescent="0.4">
      <c r="A7584" s="33">
        <f t="shared" si="826"/>
        <v>46635</v>
      </c>
      <c r="B7584" s="27" t="str">
        <f t="shared" si="828"/>
        <v>(日)</v>
      </c>
      <c r="C7584" s="34">
        <v>0.91666666666666696</v>
      </c>
      <c r="D7584" s="16" t="s">
        <v>18</v>
      </c>
      <c r="E7584" s="35">
        <v>0.9375</v>
      </c>
      <c r="F7584" s="50">
        <f>IF(COUNTIF('リスト（不使用）'!$A$5:$A$6,単年カーブ!$A$1),"希望数量入力ください",'単年（2027年度）'!$E$12*単年カーブ!$R$3+'単年（2027年度）'!$E$12*(1-単年カーブ!$R$3)*単年カーブ!Q7584)</f>
        <v>0</v>
      </c>
      <c r="G7584" s="47">
        <f t="shared" si="829"/>
        <v>0</v>
      </c>
      <c r="M7584">
        <f t="shared" si="830"/>
        <v>9</v>
      </c>
      <c r="N7584">
        <f>IF(OR(WEEKDAY(A7584)=1,WEEKDAY(A7584)=7,COUNTIF('2027祝日等（不使用）'!$A$1:$A$20,単年カーブ!A7584)=1),0,1)</f>
        <v>0</v>
      </c>
      <c r="O7584">
        <f t="shared" si="827"/>
        <v>45</v>
      </c>
      <c r="P7584">
        <f t="shared" si="831"/>
        <v>0</v>
      </c>
      <c r="Q7584">
        <f t="shared" si="832"/>
        <v>0</v>
      </c>
    </row>
    <row r="7585" spans="1:17" ht="19.5" x14ac:dyDescent="0.4">
      <c r="A7585" s="33">
        <f t="shared" si="826"/>
        <v>46635</v>
      </c>
      <c r="B7585" s="27" t="str">
        <f t="shared" si="828"/>
        <v>(日)</v>
      </c>
      <c r="C7585" s="34">
        <v>0.9375</v>
      </c>
      <c r="D7585" s="16" t="s">
        <v>18</v>
      </c>
      <c r="E7585" s="35">
        <v>0.95833333333333304</v>
      </c>
      <c r="F7585" s="50">
        <f>IF(COUNTIF('リスト（不使用）'!$A$5:$A$6,単年カーブ!$A$1),"希望数量入力ください",'単年（2027年度）'!$E$12*単年カーブ!$R$3+'単年（2027年度）'!$E$12*(1-単年カーブ!$R$3)*単年カーブ!Q7585)</f>
        <v>0</v>
      </c>
      <c r="G7585" s="47">
        <f t="shared" si="829"/>
        <v>0</v>
      </c>
      <c r="M7585">
        <f t="shared" si="830"/>
        <v>9</v>
      </c>
      <c r="N7585">
        <f>IF(OR(WEEKDAY(A7585)=1,WEEKDAY(A7585)=7,COUNTIF('2027祝日等（不使用）'!$A$1:$A$20,単年カーブ!A7585)=1),0,1)</f>
        <v>0</v>
      </c>
      <c r="O7585">
        <f t="shared" si="827"/>
        <v>46</v>
      </c>
      <c r="P7585">
        <f t="shared" si="831"/>
        <v>0</v>
      </c>
      <c r="Q7585">
        <f t="shared" si="832"/>
        <v>0</v>
      </c>
    </row>
    <row r="7586" spans="1:17" ht="19.5" x14ac:dyDescent="0.4">
      <c r="A7586" s="33">
        <f t="shared" si="826"/>
        <v>46635</v>
      </c>
      <c r="B7586" s="27" t="str">
        <f t="shared" si="828"/>
        <v>(日)</v>
      </c>
      <c r="C7586" s="34">
        <v>0.95833333333333304</v>
      </c>
      <c r="D7586" s="16" t="s">
        <v>18</v>
      </c>
      <c r="E7586" s="35">
        <v>0.97916666666666696</v>
      </c>
      <c r="F7586" s="50">
        <f>IF(COUNTIF('リスト（不使用）'!$A$5:$A$6,単年カーブ!$A$1),"希望数量入力ください",'単年（2027年度）'!$E$12*単年カーブ!$R$3+'単年（2027年度）'!$E$12*(1-単年カーブ!$R$3)*単年カーブ!Q7586)</f>
        <v>0</v>
      </c>
      <c r="G7586" s="47">
        <f t="shared" si="829"/>
        <v>0</v>
      </c>
      <c r="M7586">
        <f t="shared" si="830"/>
        <v>9</v>
      </c>
      <c r="N7586">
        <f>IF(OR(WEEKDAY(A7586)=1,WEEKDAY(A7586)=7,COUNTIF('2027祝日等（不使用）'!$A$1:$A$20,単年カーブ!A7586)=1),0,1)</f>
        <v>0</v>
      </c>
      <c r="O7586">
        <f t="shared" si="827"/>
        <v>47</v>
      </c>
      <c r="P7586">
        <f t="shared" si="831"/>
        <v>0</v>
      </c>
      <c r="Q7586">
        <f t="shared" si="832"/>
        <v>0</v>
      </c>
    </row>
    <row r="7587" spans="1:17" ht="19.5" x14ac:dyDescent="0.4">
      <c r="A7587" s="33">
        <f t="shared" si="826"/>
        <v>46635</v>
      </c>
      <c r="B7587" s="27" t="str">
        <f t="shared" si="828"/>
        <v>(日)</v>
      </c>
      <c r="C7587" s="34">
        <v>0.97916666666666696</v>
      </c>
      <c r="D7587" s="16" t="s">
        <v>18</v>
      </c>
      <c r="E7587" s="35" t="s">
        <v>17</v>
      </c>
      <c r="F7587" s="50">
        <f>IF(COUNTIF('リスト（不使用）'!$A$5:$A$6,単年カーブ!$A$1),"希望数量入力ください",'単年（2027年度）'!$E$12*単年カーブ!$R$3+'単年（2027年度）'!$E$12*(1-単年カーブ!$R$3)*単年カーブ!Q7587)</f>
        <v>0</v>
      </c>
      <c r="G7587" s="47">
        <f t="shared" si="829"/>
        <v>0</v>
      </c>
      <c r="M7587">
        <f t="shared" si="830"/>
        <v>9</v>
      </c>
      <c r="N7587">
        <f>IF(OR(WEEKDAY(A7587)=1,WEEKDAY(A7587)=7,COUNTIF('2027祝日等（不使用）'!$A$1:$A$20,単年カーブ!A7587)=1),0,1)</f>
        <v>0</v>
      </c>
      <c r="O7587">
        <f t="shared" si="827"/>
        <v>48</v>
      </c>
      <c r="P7587">
        <f t="shared" si="831"/>
        <v>0</v>
      </c>
      <c r="Q7587">
        <f t="shared" si="832"/>
        <v>0</v>
      </c>
    </row>
    <row r="7588" spans="1:17" ht="19.5" x14ac:dyDescent="0.4">
      <c r="A7588" s="33">
        <f t="shared" si="826"/>
        <v>46636</v>
      </c>
      <c r="B7588" s="27" t="str">
        <f t="shared" si="828"/>
        <v>(月)</v>
      </c>
      <c r="C7588" s="34">
        <v>0</v>
      </c>
      <c r="D7588" s="16" t="s">
        <v>18</v>
      </c>
      <c r="E7588" s="35">
        <v>2.0833333333333332E-2</v>
      </c>
      <c r="F7588" s="50">
        <f>IF(COUNTIF('リスト（不使用）'!$A$5:$A$6,単年カーブ!$A$1),"希望数量入力ください",'単年（2027年度）'!$E$12*単年カーブ!$R$3+'単年（2027年度）'!$E$12*(1-単年カーブ!$R$3)*単年カーブ!Q7588)</f>
        <v>0</v>
      </c>
      <c r="G7588" s="47">
        <f t="shared" si="829"/>
        <v>0</v>
      </c>
      <c r="M7588">
        <f t="shared" si="830"/>
        <v>9</v>
      </c>
      <c r="N7588">
        <f>IF(OR(WEEKDAY(A7588)=1,WEEKDAY(A7588)=7,COUNTIF('2027祝日等（不使用）'!$A$1:$A$20,単年カーブ!A7588)=1),0,1)</f>
        <v>1</v>
      </c>
      <c r="O7588">
        <f t="shared" si="827"/>
        <v>1</v>
      </c>
      <c r="P7588">
        <f t="shared" si="831"/>
        <v>0</v>
      </c>
      <c r="Q7588">
        <f t="shared" si="832"/>
        <v>0</v>
      </c>
    </row>
    <row r="7589" spans="1:17" ht="19.5" x14ac:dyDescent="0.4">
      <c r="A7589" s="33">
        <f t="shared" si="826"/>
        <v>46636</v>
      </c>
      <c r="B7589" s="27" t="str">
        <f t="shared" si="828"/>
        <v>(月)</v>
      </c>
      <c r="C7589" s="34">
        <v>2.0833333333333332E-2</v>
      </c>
      <c r="D7589" s="16" t="s">
        <v>18</v>
      </c>
      <c r="E7589" s="35">
        <v>4.1666666666666664E-2</v>
      </c>
      <c r="F7589" s="50">
        <f>IF(COUNTIF('リスト（不使用）'!$A$5:$A$6,単年カーブ!$A$1),"希望数量入力ください",'単年（2027年度）'!$E$12*単年カーブ!$R$3+'単年（2027年度）'!$E$12*(1-単年カーブ!$R$3)*単年カーブ!Q7589)</f>
        <v>0</v>
      </c>
      <c r="G7589" s="47">
        <f t="shared" si="829"/>
        <v>0</v>
      </c>
      <c r="M7589">
        <f t="shared" si="830"/>
        <v>9</v>
      </c>
      <c r="N7589">
        <f>IF(OR(WEEKDAY(A7589)=1,WEEKDAY(A7589)=7,COUNTIF('2027祝日等（不使用）'!$A$1:$A$20,単年カーブ!A7589)=1),0,1)</f>
        <v>1</v>
      </c>
      <c r="O7589">
        <f t="shared" si="827"/>
        <v>2</v>
      </c>
      <c r="P7589">
        <f t="shared" si="831"/>
        <v>0</v>
      </c>
      <c r="Q7589">
        <f t="shared" si="832"/>
        <v>0</v>
      </c>
    </row>
    <row r="7590" spans="1:17" ht="19.5" x14ac:dyDescent="0.4">
      <c r="A7590" s="33">
        <f t="shared" si="826"/>
        <v>46636</v>
      </c>
      <c r="B7590" s="27" t="str">
        <f t="shared" si="828"/>
        <v>(月)</v>
      </c>
      <c r="C7590" s="34">
        <v>4.1666666666666664E-2</v>
      </c>
      <c r="D7590" s="16" t="s">
        <v>18</v>
      </c>
      <c r="E7590" s="35">
        <v>6.25E-2</v>
      </c>
      <c r="F7590" s="50">
        <f>IF(COUNTIF('リスト（不使用）'!$A$5:$A$6,単年カーブ!$A$1),"希望数量入力ください",'単年（2027年度）'!$E$12*単年カーブ!$R$3+'単年（2027年度）'!$E$12*(1-単年カーブ!$R$3)*単年カーブ!Q7590)</f>
        <v>0</v>
      </c>
      <c r="G7590" s="47">
        <f t="shared" si="829"/>
        <v>0</v>
      </c>
      <c r="M7590">
        <f t="shared" si="830"/>
        <v>9</v>
      </c>
      <c r="N7590">
        <f>IF(OR(WEEKDAY(A7590)=1,WEEKDAY(A7590)=7,COUNTIF('2027祝日等（不使用）'!$A$1:$A$20,単年カーブ!A7590)=1),0,1)</f>
        <v>1</v>
      </c>
      <c r="O7590">
        <f t="shared" si="827"/>
        <v>3</v>
      </c>
      <c r="P7590">
        <f t="shared" si="831"/>
        <v>0</v>
      </c>
      <c r="Q7590">
        <f t="shared" si="832"/>
        <v>0</v>
      </c>
    </row>
    <row r="7591" spans="1:17" ht="19.5" x14ac:dyDescent="0.4">
      <c r="A7591" s="33">
        <f t="shared" si="826"/>
        <v>46636</v>
      </c>
      <c r="B7591" s="27" t="str">
        <f t="shared" si="828"/>
        <v>(月)</v>
      </c>
      <c r="C7591" s="34">
        <v>6.25E-2</v>
      </c>
      <c r="D7591" s="16" t="s">
        <v>18</v>
      </c>
      <c r="E7591" s="35">
        <v>8.3333333333333301E-2</v>
      </c>
      <c r="F7591" s="50">
        <f>IF(COUNTIF('リスト（不使用）'!$A$5:$A$6,単年カーブ!$A$1),"希望数量入力ください",'単年（2027年度）'!$E$12*単年カーブ!$R$3+'単年（2027年度）'!$E$12*(1-単年カーブ!$R$3)*単年カーブ!Q7591)</f>
        <v>0</v>
      </c>
      <c r="G7591" s="47">
        <f t="shared" si="829"/>
        <v>0</v>
      </c>
      <c r="M7591">
        <f t="shared" si="830"/>
        <v>9</v>
      </c>
      <c r="N7591">
        <f>IF(OR(WEEKDAY(A7591)=1,WEEKDAY(A7591)=7,COUNTIF('2027祝日等（不使用）'!$A$1:$A$20,単年カーブ!A7591)=1),0,1)</f>
        <v>1</v>
      </c>
      <c r="O7591">
        <f t="shared" si="827"/>
        <v>4</v>
      </c>
      <c r="P7591">
        <f t="shared" si="831"/>
        <v>0</v>
      </c>
      <c r="Q7591">
        <f t="shared" si="832"/>
        <v>0</v>
      </c>
    </row>
    <row r="7592" spans="1:17" ht="19.5" x14ac:dyDescent="0.4">
      <c r="A7592" s="33">
        <f t="shared" si="826"/>
        <v>46636</v>
      </c>
      <c r="B7592" s="27" t="str">
        <f t="shared" si="828"/>
        <v>(月)</v>
      </c>
      <c r="C7592" s="34">
        <v>8.3333333333333301E-2</v>
      </c>
      <c r="D7592" s="16" t="s">
        <v>18</v>
      </c>
      <c r="E7592" s="35">
        <v>0.104166666666667</v>
      </c>
      <c r="F7592" s="50">
        <f>IF(COUNTIF('リスト（不使用）'!$A$5:$A$6,単年カーブ!$A$1),"希望数量入力ください",'単年（2027年度）'!$E$12*単年カーブ!$R$3+'単年（2027年度）'!$E$12*(1-単年カーブ!$R$3)*単年カーブ!Q7592)</f>
        <v>0</v>
      </c>
      <c r="G7592" s="47">
        <f t="shared" si="829"/>
        <v>0</v>
      </c>
      <c r="M7592">
        <f t="shared" si="830"/>
        <v>9</v>
      </c>
      <c r="N7592">
        <f>IF(OR(WEEKDAY(A7592)=1,WEEKDAY(A7592)=7,COUNTIF('2027祝日等（不使用）'!$A$1:$A$20,単年カーブ!A7592)=1),0,1)</f>
        <v>1</v>
      </c>
      <c r="O7592">
        <f t="shared" si="827"/>
        <v>5</v>
      </c>
      <c r="P7592">
        <f t="shared" si="831"/>
        <v>0</v>
      </c>
      <c r="Q7592">
        <f t="shared" si="832"/>
        <v>0</v>
      </c>
    </row>
    <row r="7593" spans="1:17" ht="19.5" x14ac:dyDescent="0.4">
      <c r="A7593" s="33">
        <f t="shared" si="826"/>
        <v>46636</v>
      </c>
      <c r="B7593" s="27" t="str">
        <f t="shared" si="828"/>
        <v>(月)</v>
      </c>
      <c r="C7593" s="34">
        <v>0.104166666666667</v>
      </c>
      <c r="D7593" s="16" t="s">
        <v>18</v>
      </c>
      <c r="E7593" s="35">
        <v>0.125</v>
      </c>
      <c r="F7593" s="50">
        <f>IF(COUNTIF('リスト（不使用）'!$A$5:$A$6,単年カーブ!$A$1),"希望数量入力ください",'単年（2027年度）'!$E$12*単年カーブ!$R$3+'単年（2027年度）'!$E$12*(1-単年カーブ!$R$3)*単年カーブ!Q7593)</f>
        <v>0</v>
      </c>
      <c r="G7593" s="47">
        <f t="shared" si="829"/>
        <v>0</v>
      </c>
      <c r="M7593">
        <f t="shared" si="830"/>
        <v>9</v>
      </c>
      <c r="N7593">
        <f>IF(OR(WEEKDAY(A7593)=1,WEEKDAY(A7593)=7,COUNTIF('2027祝日等（不使用）'!$A$1:$A$20,単年カーブ!A7593)=1),0,1)</f>
        <v>1</v>
      </c>
      <c r="O7593">
        <f t="shared" si="827"/>
        <v>6</v>
      </c>
      <c r="P7593">
        <f t="shared" si="831"/>
        <v>0</v>
      </c>
      <c r="Q7593">
        <f t="shared" si="832"/>
        <v>0</v>
      </c>
    </row>
    <row r="7594" spans="1:17" ht="19.5" x14ac:dyDescent="0.4">
      <c r="A7594" s="33">
        <f t="shared" si="826"/>
        <v>46636</v>
      </c>
      <c r="B7594" s="27" t="str">
        <f t="shared" si="828"/>
        <v>(月)</v>
      </c>
      <c r="C7594" s="34">
        <v>0.125</v>
      </c>
      <c r="D7594" s="16" t="s">
        <v>18</v>
      </c>
      <c r="E7594" s="35">
        <v>0.14583333333333301</v>
      </c>
      <c r="F7594" s="50">
        <f>IF(COUNTIF('リスト（不使用）'!$A$5:$A$6,単年カーブ!$A$1),"希望数量入力ください",'単年（2027年度）'!$E$12*単年カーブ!$R$3+'単年（2027年度）'!$E$12*(1-単年カーブ!$R$3)*単年カーブ!Q7594)</f>
        <v>0</v>
      </c>
      <c r="G7594" s="47">
        <f t="shared" si="829"/>
        <v>0</v>
      </c>
      <c r="M7594">
        <f t="shared" si="830"/>
        <v>9</v>
      </c>
      <c r="N7594">
        <f>IF(OR(WEEKDAY(A7594)=1,WEEKDAY(A7594)=7,COUNTIF('2027祝日等（不使用）'!$A$1:$A$20,単年カーブ!A7594)=1),0,1)</f>
        <v>1</v>
      </c>
      <c r="O7594">
        <f t="shared" si="827"/>
        <v>7</v>
      </c>
      <c r="P7594">
        <f t="shared" si="831"/>
        <v>0</v>
      </c>
      <c r="Q7594">
        <f t="shared" si="832"/>
        <v>0</v>
      </c>
    </row>
    <row r="7595" spans="1:17" ht="19.5" x14ac:dyDescent="0.4">
      <c r="A7595" s="33">
        <f t="shared" si="826"/>
        <v>46636</v>
      </c>
      <c r="B7595" s="27" t="str">
        <f t="shared" si="828"/>
        <v>(月)</v>
      </c>
      <c r="C7595" s="34">
        <v>0.14583333333333301</v>
      </c>
      <c r="D7595" s="16" t="s">
        <v>18</v>
      </c>
      <c r="E7595" s="35">
        <v>0.16666666666666699</v>
      </c>
      <c r="F7595" s="50">
        <f>IF(COUNTIF('リスト（不使用）'!$A$5:$A$6,単年カーブ!$A$1),"希望数量入力ください",'単年（2027年度）'!$E$12*単年カーブ!$R$3+'単年（2027年度）'!$E$12*(1-単年カーブ!$R$3)*単年カーブ!Q7595)</f>
        <v>0</v>
      </c>
      <c r="G7595" s="47">
        <f t="shared" si="829"/>
        <v>0</v>
      </c>
      <c r="M7595">
        <f t="shared" si="830"/>
        <v>9</v>
      </c>
      <c r="N7595">
        <f>IF(OR(WEEKDAY(A7595)=1,WEEKDAY(A7595)=7,COUNTIF('2027祝日等（不使用）'!$A$1:$A$20,単年カーブ!A7595)=1),0,1)</f>
        <v>1</v>
      </c>
      <c r="O7595">
        <f t="shared" si="827"/>
        <v>8</v>
      </c>
      <c r="P7595">
        <f t="shared" si="831"/>
        <v>0</v>
      </c>
      <c r="Q7595">
        <f t="shared" si="832"/>
        <v>0</v>
      </c>
    </row>
    <row r="7596" spans="1:17" ht="19.5" x14ac:dyDescent="0.4">
      <c r="A7596" s="33">
        <f t="shared" si="826"/>
        <v>46636</v>
      </c>
      <c r="B7596" s="27" t="str">
        <f t="shared" si="828"/>
        <v>(月)</v>
      </c>
      <c r="C7596" s="34">
        <v>0.16666666666666699</v>
      </c>
      <c r="D7596" s="16" t="s">
        <v>18</v>
      </c>
      <c r="E7596" s="35">
        <v>0.1875</v>
      </c>
      <c r="F7596" s="50">
        <f>IF(COUNTIF('リスト（不使用）'!$A$5:$A$6,単年カーブ!$A$1),"希望数量入力ください",'単年（2027年度）'!$E$12*単年カーブ!$R$3+'単年（2027年度）'!$E$12*(1-単年カーブ!$R$3)*単年カーブ!Q7596)</f>
        <v>0</v>
      </c>
      <c r="G7596" s="47">
        <f t="shared" si="829"/>
        <v>0</v>
      </c>
      <c r="M7596">
        <f t="shared" si="830"/>
        <v>9</v>
      </c>
      <c r="N7596">
        <f>IF(OR(WEEKDAY(A7596)=1,WEEKDAY(A7596)=7,COUNTIF('2027祝日等（不使用）'!$A$1:$A$20,単年カーブ!A7596)=1),0,1)</f>
        <v>1</v>
      </c>
      <c r="O7596">
        <f t="shared" si="827"/>
        <v>9</v>
      </c>
      <c r="P7596">
        <f t="shared" si="831"/>
        <v>0</v>
      </c>
      <c r="Q7596">
        <f t="shared" si="832"/>
        <v>0</v>
      </c>
    </row>
    <row r="7597" spans="1:17" ht="19.5" x14ac:dyDescent="0.4">
      <c r="A7597" s="33">
        <f t="shared" si="826"/>
        <v>46636</v>
      </c>
      <c r="B7597" s="27" t="str">
        <f t="shared" si="828"/>
        <v>(月)</v>
      </c>
      <c r="C7597" s="34">
        <v>0.1875</v>
      </c>
      <c r="D7597" s="16" t="s">
        <v>18</v>
      </c>
      <c r="E7597" s="35">
        <v>0.20833333333333301</v>
      </c>
      <c r="F7597" s="50">
        <f>IF(COUNTIF('リスト（不使用）'!$A$5:$A$6,単年カーブ!$A$1),"希望数量入力ください",'単年（2027年度）'!$E$12*単年カーブ!$R$3+'単年（2027年度）'!$E$12*(1-単年カーブ!$R$3)*単年カーブ!Q7597)</f>
        <v>0</v>
      </c>
      <c r="G7597" s="47">
        <f t="shared" si="829"/>
        <v>0</v>
      </c>
      <c r="M7597">
        <f t="shared" si="830"/>
        <v>9</v>
      </c>
      <c r="N7597">
        <f>IF(OR(WEEKDAY(A7597)=1,WEEKDAY(A7597)=7,COUNTIF('2027祝日等（不使用）'!$A$1:$A$20,単年カーブ!A7597)=1),0,1)</f>
        <v>1</v>
      </c>
      <c r="O7597">
        <f t="shared" si="827"/>
        <v>10</v>
      </c>
      <c r="P7597">
        <f t="shared" si="831"/>
        <v>0</v>
      </c>
      <c r="Q7597">
        <f t="shared" si="832"/>
        <v>0</v>
      </c>
    </row>
    <row r="7598" spans="1:17" ht="19.5" x14ac:dyDescent="0.4">
      <c r="A7598" s="33">
        <f t="shared" si="826"/>
        <v>46636</v>
      </c>
      <c r="B7598" s="27" t="str">
        <f t="shared" si="828"/>
        <v>(月)</v>
      </c>
      <c r="C7598" s="34">
        <v>0.20833333333333301</v>
      </c>
      <c r="D7598" s="16" t="s">
        <v>18</v>
      </c>
      <c r="E7598" s="35">
        <v>0.22916666666666699</v>
      </c>
      <c r="F7598" s="50">
        <f>IF(COUNTIF('リスト（不使用）'!$A$5:$A$6,単年カーブ!$A$1),"希望数量入力ください",'単年（2027年度）'!$E$12*単年カーブ!$R$3+'単年（2027年度）'!$E$12*(1-単年カーブ!$R$3)*単年カーブ!Q7598)</f>
        <v>0</v>
      </c>
      <c r="G7598" s="47">
        <f t="shared" si="829"/>
        <v>0</v>
      </c>
      <c r="M7598">
        <f t="shared" si="830"/>
        <v>9</v>
      </c>
      <c r="N7598">
        <f>IF(OR(WEEKDAY(A7598)=1,WEEKDAY(A7598)=7,COUNTIF('2027祝日等（不使用）'!$A$1:$A$20,単年カーブ!A7598)=1),0,1)</f>
        <v>1</v>
      </c>
      <c r="O7598">
        <f t="shared" si="827"/>
        <v>11</v>
      </c>
      <c r="P7598">
        <f t="shared" si="831"/>
        <v>0</v>
      </c>
      <c r="Q7598">
        <f t="shared" si="832"/>
        <v>0</v>
      </c>
    </row>
    <row r="7599" spans="1:17" ht="19.5" x14ac:dyDescent="0.4">
      <c r="A7599" s="33">
        <f t="shared" si="826"/>
        <v>46636</v>
      </c>
      <c r="B7599" s="27" t="str">
        <f t="shared" si="828"/>
        <v>(月)</v>
      </c>
      <c r="C7599" s="34">
        <v>0.22916666666666699</v>
      </c>
      <c r="D7599" s="16" t="s">
        <v>18</v>
      </c>
      <c r="E7599" s="35">
        <v>0.25</v>
      </c>
      <c r="F7599" s="50">
        <f>IF(COUNTIF('リスト（不使用）'!$A$5:$A$6,単年カーブ!$A$1),"希望数量入力ください",'単年（2027年度）'!$E$12*単年カーブ!$R$3+'単年（2027年度）'!$E$12*(1-単年カーブ!$R$3)*単年カーブ!Q7599)</f>
        <v>0</v>
      </c>
      <c r="G7599" s="47">
        <f t="shared" si="829"/>
        <v>0</v>
      </c>
      <c r="M7599">
        <f t="shared" si="830"/>
        <v>9</v>
      </c>
      <c r="N7599">
        <f>IF(OR(WEEKDAY(A7599)=1,WEEKDAY(A7599)=7,COUNTIF('2027祝日等（不使用）'!$A$1:$A$20,単年カーブ!A7599)=1),0,1)</f>
        <v>1</v>
      </c>
      <c r="O7599">
        <f t="shared" si="827"/>
        <v>12</v>
      </c>
      <c r="P7599">
        <f t="shared" si="831"/>
        <v>0</v>
      </c>
      <c r="Q7599">
        <f t="shared" si="832"/>
        <v>0</v>
      </c>
    </row>
    <row r="7600" spans="1:17" ht="19.5" x14ac:dyDescent="0.4">
      <c r="A7600" s="33">
        <f t="shared" si="826"/>
        <v>46636</v>
      </c>
      <c r="B7600" s="27" t="str">
        <f t="shared" si="828"/>
        <v>(月)</v>
      </c>
      <c r="C7600" s="34">
        <v>0.25</v>
      </c>
      <c r="D7600" s="16" t="s">
        <v>18</v>
      </c>
      <c r="E7600" s="35">
        <v>0.27083333333333298</v>
      </c>
      <c r="F7600" s="50">
        <f>IF(COUNTIF('リスト（不使用）'!$A$5:$A$6,単年カーブ!$A$1),"希望数量入力ください",'単年（2027年度）'!$E$12*単年カーブ!$R$3+'単年（2027年度）'!$E$12*(1-単年カーブ!$R$3)*単年カーブ!Q7600)</f>
        <v>0</v>
      </c>
      <c r="G7600" s="47">
        <f t="shared" si="829"/>
        <v>0</v>
      </c>
      <c r="M7600">
        <f t="shared" si="830"/>
        <v>9</v>
      </c>
      <c r="N7600">
        <f>IF(OR(WEEKDAY(A7600)=1,WEEKDAY(A7600)=7,COUNTIF('2027祝日等（不使用）'!$A$1:$A$20,単年カーブ!A7600)=1),0,1)</f>
        <v>1</v>
      </c>
      <c r="O7600">
        <f t="shared" si="827"/>
        <v>13</v>
      </c>
      <c r="P7600">
        <f t="shared" si="831"/>
        <v>0</v>
      </c>
      <c r="Q7600">
        <f t="shared" si="832"/>
        <v>0</v>
      </c>
    </row>
    <row r="7601" spans="1:17" ht="19.5" x14ac:dyDescent="0.4">
      <c r="A7601" s="33">
        <f t="shared" si="826"/>
        <v>46636</v>
      </c>
      <c r="B7601" s="27" t="str">
        <f t="shared" si="828"/>
        <v>(月)</v>
      </c>
      <c r="C7601" s="34">
        <v>0.27083333333333298</v>
      </c>
      <c r="D7601" s="16" t="s">
        <v>18</v>
      </c>
      <c r="E7601" s="35">
        <v>0.29166666666666702</v>
      </c>
      <c r="F7601" s="50">
        <f>IF(COUNTIF('リスト（不使用）'!$A$5:$A$6,単年カーブ!$A$1),"希望数量入力ください",'単年（2027年度）'!$E$12*単年カーブ!$R$3+'単年（2027年度）'!$E$12*(1-単年カーブ!$R$3)*単年カーブ!Q7601)</f>
        <v>0</v>
      </c>
      <c r="G7601" s="47">
        <f t="shared" si="829"/>
        <v>0</v>
      </c>
      <c r="M7601">
        <f t="shared" si="830"/>
        <v>9</v>
      </c>
      <c r="N7601">
        <f>IF(OR(WEEKDAY(A7601)=1,WEEKDAY(A7601)=7,COUNTIF('2027祝日等（不使用）'!$A$1:$A$20,単年カーブ!A7601)=1),0,1)</f>
        <v>1</v>
      </c>
      <c r="O7601">
        <f t="shared" si="827"/>
        <v>14</v>
      </c>
      <c r="P7601">
        <f t="shared" si="831"/>
        <v>0</v>
      </c>
      <c r="Q7601">
        <f t="shared" si="832"/>
        <v>0</v>
      </c>
    </row>
    <row r="7602" spans="1:17" ht="19.5" x14ac:dyDescent="0.4">
      <c r="A7602" s="33">
        <f t="shared" si="826"/>
        <v>46636</v>
      </c>
      <c r="B7602" s="27" t="str">
        <f t="shared" si="828"/>
        <v>(月)</v>
      </c>
      <c r="C7602" s="34">
        <v>0.29166666666666702</v>
      </c>
      <c r="D7602" s="16" t="s">
        <v>18</v>
      </c>
      <c r="E7602" s="35">
        <v>0.3125</v>
      </c>
      <c r="F7602" s="50">
        <f>IF(COUNTIF('リスト（不使用）'!$A$5:$A$6,単年カーブ!$A$1),"希望数量入力ください",'単年（2027年度）'!$E$12*単年カーブ!$R$3+'単年（2027年度）'!$E$12*(1-単年カーブ!$R$3)*単年カーブ!Q7602)</f>
        <v>0</v>
      </c>
      <c r="G7602" s="47">
        <f t="shared" si="829"/>
        <v>0</v>
      </c>
      <c r="M7602">
        <f t="shared" si="830"/>
        <v>9</v>
      </c>
      <c r="N7602">
        <f>IF(OR(WEEKDAY(A7602)=1,WEEKDAY(A7602)=7,COUNTIF('2027祝日等（不使用）'!$A$1:$A$20,単年カーブ!A7602)=1),0,1)</f>
        <v>1</v>
      </c>
      <c r="O7602">
        <f t="shared" si="827"/>
        <v>15</v>
      </c>
      <c r="P7602">
        <f t="shared" si="831"/>
        <v>0</v>
      </c>
      <c r="Q7602">
        <f t="shared" si="832"/>
        <v>0</v>
      </c>
    </row>
    <row r="7603" spans="1:17" ht="19.5" x14ac:dyDescent="0.4">
      <c r="A7603" s="33">
        <f t="shared" si="826"/>
        <v>46636</v>
      </c>
      <c r="B7603" s="27" t="str">
        <f t="shared" si="828"/>
        <v>(月)</v>
      </c>
      <c r="C7603" s="34">
        <v>0.3125</v>
      </c>
      <c r="D7603" s="16" t="s">
        <v>18</v>
      </c>
      <c r="E7603" s="35">
        <v>0.33333333333333298</v>
      </c>
      <c r="F7603" s="50">
        <f>IF(COUNTIF('リスト（不使用）'!$A$5:$A$6,単年カーブ!$A$1),"希望数量入力ください",'単年（2027年度）'!$E$12*単年カーブ!$R$3+'単年（2027年度）'!$E$12*(1-単年カーブ!$R$3)*単年カーブ!Q7603)</f>
        <v>0</v>
      </c>
      <c r="G7603" s="47">
        <f t="shared" si="829"/>
        <v>0</v>
      </c>
      <c r="M7603">
        <f t="shared" si="830"/>
        <v>9</v>
      </c>
      <c r="N7603">
        <f>IF(OR(WEEKDAY(A7603)=1,WEEKDAY(A7603)=7,COUNTIF('2027祝日等（不使用）'!$A$1:$A$20,単年カーブ!A7603)=1),0,1)</f>
        <v>1</v>
      </c>
      <c r="O7603">
        <f t="shared" si="827"/>
        <v>16</v>
      </c>
      <c r="P7603">
        <f t="shared" si="831"/>
        <v>0</v>
      </c>
      <c r="Q7603">
        <f t="shared" si="832"/>
        <v>0</v>
      </c>
    </row>
    <row r="7604" spans="1:17" ht="19.5" x14ac:dyDescent="0.4">
      <c r="A7604" s="33">
        <f t="shared" ref="A7604:A7667" si="833">A7556+1</f>
        <v>46636</v>
      </c>
      <c r="B7604" s="27" t="str">
        <f t="shared" si="828"/>
        <v>(月)</v>
      </c>
      <c r="C7604" s="34">
        <v>0.33333333333333298</v>
      </c>
      <c r="D7604" s="16" t="s">
        <v>18</v>
      </c>
      <c r="E7604" s="35">
        <v>0.35416666666666702</v>
      </c>
      <c r="F7604" s="50">
        <f>IF(COUNTIF('リスト（不使用）'!$A$5:$A$6,単年カーブ!$A$1),"希望数量入力ください",'単年（2027年度）'!$E$12*単年カーブ!$R$3+'単年（2027年度）'!$E$12*(1-単年カーブ!$R$3)*単年カーブ!Q7604)</f>
        <v>0</v>
      </c>
      <c r="G7604" s="47">
        <f t="shared" si="829"/>
        <v>0</v>
      </c>
      <c r="M7604">
        <f t="shared" si="830"/>
        <v>9</v>
      </c>
      <c r="N7604">
        <f>IF(OR(WEEKDAY(A7604)=1,WEEKDAY(A7604)=7,COUNTIF('2027祝日等（不使用）'!$A$1:$A$20,単年カーブ!A7604)=1),0,1)</f>
        <v>1</v>
      </c>
      <c r="O7604">
        <f t="shared" ref="O7604:O7667" si="834">O7556</f>
        <v>17</v>
      </c>
      <c r="P7604">
        <f t="shared" si="831"/>
        <v>1</v>
      </c>
      <c r="Q7604">
        <f t="shared" si="832"/>
        <v>1</v>
      </c>
    </row>
    <row r="7605" spans="1:17" ht="19.5" x14ac:dyDescent="0.4">
      <c r="A7605" s="33">
        <f t="shared" si="833"/>
        <v>46636</v>
      </c>
      <c r="B7605" s="27" t="str">
        <f t="shared" si="828"/>
        <v>(月)</v>
      </c>
      <c r="C7605" s="34">
        <v>0.35416666666666702</v>
      </c>
      <c r="D7605" s="16" t="s">
        <v>18</v>
      </c>
      <c r="E7605" s="35">
        <v>0.375</v>
      </c>
      <c r="F7605" s="50">
        <f>IF(COUNTIF('リスト（不使用）'!$A$5:$A$6,単年カーブ!$A$1),"希望数量入力ください",'単年（2027年度）'!$E$12*単年カーブ!$R$3+'単年（2027年度）'!$E$12*(1-単年カーブ!$R$3)*単年カーブ!Q7605)</f>
        <v>0</v>
      </c>
      <c r="G7605" s="47">
        <f t="shared" si="829"/>
        <v>0</v>
      </c>
      <c r="M7605">
        <f t="shared" si="830"/>
        <v>9</v>
      </c>
      <c r="N7605">
        <f>IF(OR(WEEKDAY(A7605)=1,WEEKDAY(A7605)=7,COUNTIF('2027祝日等（不使用）'!$A$1:$A$20,単年カーブ!A7605)=1),0,1)</f>
        <v>1</v>
      </c>
      <c r="O7605">
        <f t="shared" si="834"/>
        <v>18</v>
      </c>
      <c r="P7605">
        <f t="shared" si="831"/>
        <v>1</v>
      </c>
      <c r="Q7605">
        <f t="shared" si="832"/>
        <v>1</v>
      </c>
    </row>
    <row r="7606" spans="1:17" ht="19.5" x14ac:dyDescent="0.4">
      <c r="A7606" s="33">
        <f t="shared" si="833"/>
        <v>46636</v>
      </c>
      <c r="B7606" s="27" t="str">
        <f t="shared" si="828"/>
        <v>(月)</v>
      </c>
      <c r="C7606" s="34">
        <v>0.375</v>
      </c>
      <c r="D7606" s="16" t="s">
        <v>18</v>
      </c>
      <c r="E7606" s="35">
        <v>0.39583333333333298</v>
      </c>
      <c r="F7606" s="50">
        <f>IF(COUNTIF('リスト（不使用）'!$A$5:$A$6,単年カーブ!$A$1),"希望数量入力ください",'単年（2027年度）'!$E$12*単年カーブ!$R$3+'単年（2027年度）'!$E$12*(1-単年カーブ!$R$3)*単年カーブ!Q7606)</f>
        <v>0</v>
      </c>
      <c r="G7606" s="47">
        <f t="shared" si="829"/>
        <v>0</v>
      </c>
      <c r="M7606">
        <f t="shared" si="830"/>
        <v>9</v>
      </c>
      <c r="N7606">
        <f>IF(OR(WEEKDAY(A7606)=1,WEEKDAY(A7606)=7,COUNTIF('2027祝日等（不使用）'!$A$1:$A$20,単年カーブ!A7606)=1),0,1)</f>
        <v>1</v>
      </c>
      <c r="O7606">
        <f t="shared" si="834"/>
        <v>19</v>
      </c>
      <c r="P7606">
        <f t="shared" si="831"/>
        <v>1</v>
      </c>
      <c r="Q7606">
        <f t="shared" si="832"/>
        <v>1</v>
      </c>
    </row>
    <row r="7607" spans="1:17" ht="19.5" x14ac:dyDescent="0.4">
      <c r="A7607" s="33">
        <f t="shared" si="833"/>
        <v>46636</v>
      </c>
      <c r="B7607" s="27" t="str">
        <f t="shared" si="828"/>
        <v>(月)</v>
      </c>
      <c r="C7607" s="34">
        <v>0.39583333333333298</v>
      </c>
      <c r="D7607" s="16" t="s">
        <v>18</v>
      </c>
      <c r="E7607" s="35">
        <v>0.41666666666666702</v>
      </c>
      <c r="F7607" s="50">
        <f>IF(COUNTIF('リスト（不使用）'!$A$5:$A$6,単年カーブ!$A$1),"希望数量入力ください",'単年（2027年度）'!$E$12*単年カーブ!$R$3+'単年（2027年度）'!$E$12*(1-単年カーブ!$R$3)*単年カーブ!Q7607)</f>
        <v>0</v>
      </c>
      <c r="G7607" s="47">
        <f t="shared" si="829"/>
        <v>0</v>
      </c>
      <c r="M7607">
        <f t="shared" si="830"/>
        <v>9</v>
      </c>
      <c r="N7607">
        <f>IF(OR(WEEKDAY(A7607)=1,WEEKDAY(A7607)=7,COUNTIF('2027祝日等（不使用）'!$A$1:$A$20,単年カーブ!A7607)=1),0,1)</f>
        <v>1</v>
      </c>
      <c r="O7607">
        <f t="shared" si="834"/>
        <v>20</v>
      </c>
      <c r="P7607">
        <f t="shared" si="831"/>
        <v>1</v>
      </c>
      <c r="Q7607">
        <f t="shared" si="832"/>
        <v>1</v>
      </c>
    </row>
    <row r="7608" spans="1:17" ht="19.5" x14ac:dyDescent="0.4">
      <c r="A7608" s="33">
        <f t="shared" si="833"/>
        <v>46636</v>
      </c>
      <c r="B7608" s="27" t="str">
        <f t="shared" si="828"/>
        <v>(月)</v>
      </c>
      <c r="C7608" s="34">
        <v>0.41666666666666702</v>
      </c>
      <c r="D7608" s="16" t="s">
        <v>18</v>
      </c>
      <c r="E7608" s="35">
        <v>0.4375</v>
      </c>
      <c r="F7608" s="50">
        <f>IF(COUNTIF('リスト（不使用）'!$A$5:$A$6,単年カーブ!$A$1),"希望数量入力ください",'単年（2027年度）'!$E$12*単年カーブ!$R$3+'単年（2027年度）'!$E$12*(1-単年カーブ!$R$3)*単年カーブ!Q7608)</f>
        <v>0</v>
      </c>
      <c r="G7608" s="47">
        <f t="shared" si="829"/>
        <v>0</v>
      </c>
      <c r="M7608">
        <f t="shared" si="830"/>
        <v>9</v>
      </c>
      <c r="N7608">
        <f>IF(OR(WEEKDAY(A7608)=1,WEEKDAY(A7608)=7,COUNTIF('2027祝日等（不使用）'!$A$1:$A$20,単年カーブ!A7608)=1),0,1)</f>
        <v>1</v>
      </c>
      <c r="O7608">
        <f t="shared" si="834"/>
        <v>21</v>
      </c>
      <c r="P7608">
        <f t="shared" si="831"/>
        <v>1</v>
      </c>
      <c r="Q7608">
        <f t="shared" si="832"/>
        <v>1</v>
      </c>
    </row>
    <row r="7609" spans="1:17" ht="19.5" x14ac:dyDescent="0.4">
      <c r="A7609" s="33">
        <f t="shared" si="833"/>
        <v>46636</v>
      </c>
      <c r="B7609" s="27" t="str">
        <f t="shared" si="828"/>
        <v>(月)</v>
      </c>
      <c r="C7609" s="34">
        <v>0.4375</v>
      </c>
      <c r="D7609" s="16" t="s">
        <v>18</v>
      </c>
      <c r="E7609" s="35">
        <v>0.45833333333333298</v>
      </c>
      <c r="F7609" s="50">
        <f>IF(COUNTIF('リスト（不使用）'!$A$5:$A$6,単年カーブ!$A$1),"希望数量入力ください",'単年（2027年度）'!$E$12*単年カーブ!$R$3+'単年（2027年度）'!$E$12*(1-単年カーブ!$R$3)*単年カーブ!Q7609)</f>
        <v>0</v>
      </c>
      <c r="G7609" s="47">
        <f t="shared" si="829"/>
        <v>0</v>
      </c>
      <c r="M7609">
        <f t="shared" si="830"/>
        <v>9</v>
      </c>
      <c r="N7609">
        <f>IF(OR(WEEKDAY(A7609)=1,WEEKDAY(A7609)=7,COUNTIF('2027祝日等（不使用）'!$A$1:$A$20,単年カーブ!A7609)=1),0,1)</f>
        <v>1</v>
      </c>
      <c r="O7609">
        <f t="shared" si="834"/>
        <v>22</v>
      </c>
      <c r="P7609">
        <f t="shared" si="831"/>
        <v>1</v>
      </c>
      <c r="Q7609">
        <f t="shared" si="832"/>
        <v>1</v>
      </c>
    </row>
    <row r="7610" spans="1:17" ht="19.5" x14ac:dyDescent="0.4">
      <c r="A7610" s="33">
        <f t="shared" si="833"/>
        <v>46636</v>
      </c>
      <c r="B7610" s="27" t="str">
        <f t="shared" si="828"/>
        <v>(月)</v>
      </c>
      <c r="C7610" s="34">
        <v>0.45833333333333298</v>
      </c>
      <c r="D7610" s="16" t="s">
        <v>18</v>
      </c>
      <c r="E7610" s="35">
        <v>0.47916666666666702</v>
      </c>
      <c r="F7610" s="50">
        <f>IF(COUNTIF('リスト（不使用）'!$A$5:$A$6,単年カーブ!$A$1),"希望数量入力ください",'単年（2027年度）'!$E$12*単年カーブ!$R$3+'単年（2027年度）'!$E$12*(1-単年カーブ!$R$3)*単年カーブ!Q7610)</f>
        <v>0</v>
      </c>
      <c r="G7610" s="47">
        <f t="shared" si="829"/>
        <v>0</v>
      </c>
      <c r="M7610">
        <f t="shared" si="830"/>
        <v>9</v>
      </c>
      <c r="N7610">
        <f>IF(OR(WEEKDAY(A7610)=1,WEEKDAY(A7610)=7,COUNTIF('2027祝日等（不使用）'!$A$1:$A$20,単年カーブ!A7610)=1),0,1)</f>
        <v>1</v>
      </c>
      <c r="O7610">
        <f t="shared" si="834"/>
        <v>23</v>
      </c>
      <c r="P7610">
        <f t="shared" si="831"/>
        <v>1</v>
      </c>
      <c r="Q7610">
        <f t="shared" si="832"/>
        <v>1</v>
      </c>
    </row>
    <row r="7611" spans="1:17" ht="19.5" x14ac:dyDescent="0.4">
      <c r="A7611" s="33">
        <f t="shared" si="833"/>
        <v>46636</v>
      </c>
      <c r="B7611" s="27" t="str">
        <f t="shared" si="828"/>
        <v>(月)</v>
      </c>
      <c r="C7611" s="34">
        <v>0.47916666666666702</v>
      </c>
      <c r="D7611" s="16" t="s">
        <v>18</v>
      </c>
      <c r="E7611" s="35">
        <v>0.5</v>
      </c>
      <c r="F7611" s="50">
        <f>IF(COUNTIF('リスト（不使用）'!$A$5:$A$6,単年カーブ!$A$1),"希望数量入力ください",'単年（2027年度）'!$E$12*単年カーブ!$R$3+'単年（2027年度）'!$E$12*(1-単年カーブ!$R$3)*単年カーブ!Q7611)</f>
        <v>0</v>
      </c>
      <c r="G7611" s="47">
        <f t="shared" si="829"/>
        <v>0</v>
      </c>
      <c r="M7611">
        <f t="shared" si="830"/>
        <v>9</v>
      </c>
      <c r="N7611">
        <f>IF(OR(WEEKDAY(A7611)=1,WEEKDAY(A7611)=7,COUNTIF('2027祝日等（不使用）'!$A$1:$A$20,単年カーブ!A7611)=1),0,1)</f>
        <v>1</v>
      </c>
      <c r="O7611">
        <f t="shared" si="834"/>
        <v>24</v>
      </c>
      <c r="P7611">
        <f t="shared" si="831"/>
        <v>1</v>
      </c>
      <c r="Q7611">
        <f t="shared" si="832"/>
        <v>1</v>
      </c>
    </row>
    <row r="7612" spans="1:17" ht="19.5" x14ac:dyDescent="0.4">
      <c r="A7612" s="33">
        <f t="shared" si="833"/>
        <v>46636</v>
      </c>
      <c r="B7612" s="27" t="str">
        <f t="shared" si="828"/>
        <v>(月)</v>
      </c>
      <c r="C7612" s="34">
        <v>0.5</v>
      </c>
      <c r="D7612" s="16" t="s">
        <v>18</v>
      </c>
      <c r="E7612" s="35">
        <v>0.52083333333333304</v>
      </c>
      <c r="F7612" s="50">
        <f>IF(COUNTIF('リスト（不使用）'!$A$5:$A$6,単年カーブ!$A$1),"希望数量入力ください",'単年（2027年度）'!$E$12*単年カーブ!$R$3+'単年（2027年度）'!$E$12*(1-単年カーブ!$R$3)*単年カーブ!Q7612)</f>
        <v>0</v>
      </c>
      <c r="G7612" s="47">
        <f t="shared" si="829"/>
        <v>0</v>
      </c>
      <c r="M7612">
        <f t="shared" si="830"/>
        <v>9</v>
      </c>
      <c r="N7612">
        <f>IF(OR(WEEKDAY(A7612)=1,WEEKDAY(A7612)=7,COUNTIF('2027祝日等（不使用）'!$A$1:$A$20,単年カーブ!A7612)=1),0,1)</f>
        <v>1</v>
      </c>
      <c r="O7612">
        <f t="shared" si="834"/>
        <v>25</v>
      </c>
      <c r="P7612">
        <f t="shared" si="831"/>
        <v>1</v>
      </c>
      <c r="Q7612">
        <f t="shared" si="832"/>
        <v>1</v>
      </c>
    </row>
    <row r="7613" spans="1:17" ht="19.5" x14ac:dyDescent="0.4">
      <c r="A7613" s="33">
        <f t="shared" si="833"/>
        <v>46636</v>
      </c>
      <c r="B7613" s="27" t="str">
        <f t="shared" si="828"/>
        <v>(月)</v>
      </c>
      <c r="C7613" s="34">
        <v>0.52083333333333304</v>
      </c>
      <c r="D7613" s="16" t="s">
        <v>18</v>
      </c>
      <c r="E7613" s="35">
        <v>0.54166666666666696</v>
      </c>
      <c r="F7613" s="50">
        <f>IF(COUNTIF('リスト（不使用）'!$A$5:$A$6,単年カーブ!$A$1),"希望数量入力ください",'単年（2027年度）'!$E$12*単年カーブ!$R$3+'単年（2027年度）'!$E$12*(1-単年カーブ!$R$3)*単年カーブ!Q7613)</f>
        <v>0</v>
      </c>
      <c r="G7613" s="47">
        <f t="shared" si="829"/>
        <v>0</v>
      </c>
      <c r="M7613">
        <f t="shared" si="830"/>
        <v>9</v>
      </c>
      <c r="N7613">
        <f>IF(OR(WEEKDAY(A7613)=1,WEEKDAY(A7613)=7,COUNTIF('2027祝日等（不使用）'!$A$1:$A$20,単年カーブ!A7613)=1),0,1)</f>
        <v>1</v>
      </c>
      <c r="O7613">
        <f t="shared" si="834"/>
        <v>26</v>
      </c>
      <c r="P7613">
        <f t="shared" si="831"/>
        <v>1</v>
      </c>
      <c r="Q7613">
        <f t="shared" si="832"/>
        <v>1</v>
      </c>
    </row>
    <row r="7614" spans="1:17" ht="19.5" x14ac:dyDescent="0.4">
      <c r="A7614" s="33">
        <f t="shared" si="833"/>
        <v>46636</v>
      </c>
      <c r="B7614" s="27" t="str">
        <f t="shared" si="828"/>
        <v>(月)</v>
      </c>
      <c r="C7614" s="34">
        <v>0.54166666666666696</v>
      </c>
      <c r="D7614" s="16" t="s">
        <v>18</v>
      </c>
      <c r="E7614" s="35">
        <v>0.5625</v>
      </c>
      <c r="F7614" s="50">
        <f>IF(COUNTIF('リスト（不使用）'!$A$5:$A$6,単年カーブ!$A$1),"希望数量入力ください",'単年（2027年度）'!$E$12*単年カーブ!$R$3+'単年（2027年度）'!$E$12*(1-単年カーブ!$R$3)*単年カーブ!Q7614)</f>
        <v>0</v>
      </c>
      <c r="G7614" s="47">
        <f t="shared" si="829"/>
        <v>0</v>
      </c>
      <c r="M7614">
        <f t="shared" si="830"/>
        <v>9</v>
      </c>
      <c r="N7614">
        <f>IF(OR(WEEKDAY(A7614)=1,WEEKDAY(A7614)=7,COUNTIF('2027祝日等（不使用）'!$A$1:$A$20,単年カーブ!A7614)=1),0,1)</f>
        <v>1</v>
      </c>
      <c r="O7614">
        <f t="shared" si="834"/>
        <v>27</v>
      </c>
      <c r="P7614">
        <f t="shared" si="831"/>
        <v>1</v>
      </c>
      <c r="Q7614">
        <f t="shared" si="832"/>
        <v>1</v>
      </c>
    </row>
    <row r="7615" spans="1:17" ht="19.5" x14ac:dyDescent="0.4">
      <c r="A7615" s="33">
        <f t="shared" si="833"/>
        <v>46636</v>
      </c>
      <c r="B7615" s="27" t="str">
        <f t="shared" si="828"/>
        <v>(月)</v>
      </c>
      <c r="C7615" s="34">
        <v>0.5625</v>
      </c>
      <c r="D7615" s="16" t="s">
        <v>18</v>
      </c>
      <c r="E7615" s="35">
        <v>0.58333333333333304</v>
      </c>
      <c r="F7615" s="50">
        <f>IF(COUNTIF('リスト（不使用）'!$A$5:$A$6,単年カーブ!$A$1),"希望数量入力ください",'単年（2027年度）'!$E$12*単年カーブ!$R$3+'単年（2027年度）'!$E$12*(1-単年カーブ!$R$3)*単年カーブ!Q7615)</f>
        <v>0</v>
      </c>
      <c r="G7615" s="47">
        <f t="shared" si="829"/>
        <v>0</v>
      </c>
      <c r="M7615">
        <f t="shared" si="830"/>
        <v>9</v>
      </c>
      <c r="N7615">
        <f>IF(OR(WEEKDAY(A7615)=1,WEEKDAY(A7615)=7,COUNTIF('2027祝日等（不使用）'!$A$1:$A$20,単年カーブ!A7615)=1),0,1)</f>
        <v>1</v>
      </c>
      <c r="O7615">
        <f t="shared" si="834"/>
        <v>28</v>
      </c>
      <c r="P7615">
        <f t="shared" si="831"/>
        <v>1</v>
      </c>
      <c r="Q7615">
        <f t="shared" si="832"/>
        <v>1</v>
      </c>
    </row>
    <row r="7616" spans="1:17" ht="19.5" x14ac:dyDescent="0.4">
      <c r="A7616" s="33">
        <f t="shared" si="833"/>
        <v>46636</v>
      </c>
      <c r="B7616" s="27" t="str">
        <f t="shared" si="828"/>
        <v>(月)</v>
      </c>
      <c r="C7616" s="34">
        <v>0.58333333333333304</v>
      </c>
      <c r="D7616" s="16" t="s">
        <v>18</v>
      </c>
      <c r="E7616" s="35">
        <v>0.60416666666666696</v>
      </c>
      <c r="F7616" s="50">
        <f>IF(COUNTIF('リスト（不使用）'!$A$5:$A$6,単年カーブ!$A$1),"希望数量入力ください",'単年（2027年度）'!$E$12*単年カーブ!$R$3+'単年（2027年度）'!$E$12*(1-単年カーブ!$R$3)*単年カーブ!Q7616)</f>
        <v>0</v>
      </c>
      <c r="G7616" s="47">
        <f t="shared" si="829"/>
        <v>0</v>
      </c>
      <c r="M7616">
        <f t="shared" si="830"/>
        <v>9</v>
      </c>
      <c r="N7616">
        <f>IF(OR(WEEKDAY(A7616)=1,WEEKDAY(A7616)=7,COUNTIF('2027祝日等（不使用）'!$A$1:$A$20,単年カーブ!A7616)=1),0,1)</f>
        <v>1</v>
      </c>
      <c r="O7616">
        <f t="shared" si="834"/>
        <v>29</v>
      </c>
      <c r="P7616">
        <f t="shared" si="831"/>
        <v>1</v>
      </c>
      <c r="Q7616">
        <f t="shared" si="832"/>
        <v>1</v>
      </c>
    </row>
    <row r="7617" spans="1:17" ht="19.5" x14ac:dyDescent="0.4">
      <c r="A7617" s="33">
        <f t="shared" si="833"/>
        <v>46636</v>
      </c>
      <c r="B7617" s="27" t="str">
        <f t="shared" si="828"/>
        <v>(月)</v>
      </c>
      <c r="C7617" s="34">
        <v>0.60416666666666696</v>
      </c>
      <c r="D7617" s="16" t="s">
        <v>18</v>
      </c>
      <c r="E7617" s="35">
        <v>0.625</v>
      </c>
      <c r="F7617" s="50">
        <f>IF(COUNTIF('リスト（不使用）'!$A$5:$A$6,単年カーブ!$A$1),"希望数量入力ください",'単年（2027年度）'!$E$12*単年カーブ!$R$3+'単年（2027年度）'!$E$12*(1-単年カーブ!$R$3)*単年カーブ!Q7617)</f>
        <v>0</v>
      </c>
      <c r="G7617" s="47">
        <f t="shared" si="829"/>
        <v>0</v>
      </c>
      <c r="M7617">
        <f t="shared" si="830"/>
        <v>9</v>
      </c>
      <c r="N7617">
        <f>IF(OR(WEEKDAY(A7617)=1,WEEKDAY(A7617)=7,COUNTIF('2027祝日等（不使用）'!$A$1:$A$20,単年カーブ!A7617)=1),0,1)</f>
        <v>1</v>
      </c>
      <c r="O7617">
        <f t="shared" si="834"/>
        <v>30</v>
      </c>
      <c r="P7617">
        <f t="shared" si="831"/>
        <v>1</v>
      </c>
      <c r="Q7617">
        <f t="shared" si="832"/>
        <v>1</v>
      </c>
    </row>
    <row r="7618" spans="1:17" ht="19.5" x14ac:dyDescent="0.4">
      <c r="A7618" s="33">
        <f t="shared" si="833"/>
        <v>46636</v>
      </c>
      <c r="B7618" s="27" t="str">
        <f t="shared" si="828"/>
        <v>(月)</v>
      </c>
      <c r="C7618" s="34">
        <v>0.625</v>
      </c>
      <c r="D7618" s="16" t="s">
        <v>18</v>
      </c>
      <c r="E7618" s="35">
        <v>0.64583333333333304</v>
      </c>
      <c r="F7618" s="50">
        <f>IF(COUNTIF('リスト（不使用）'!$A$5:$A$6,単年カーブ!$A$1),"希望数量入力ください",'単年（2027年度）'!$E$12*単年カーブ!$R$3+'単年（2027年度）'!$E$12*(1-単年カーブ!$R$3)*単年カーブ!Q7618)</f>
        <v>0</v>
      </c>
      <c r="G7618" s="47">
        <f t="shared" si="829"/>
        <v>0</v>
      </c>
      <c r="M7618">
        <f t="shared" si="830"/>
        <v>9</v>
      </c>
      <c r="N7618">
        <f>IF(OR(WEEKDAY(A7618)=1,WEEKDAY(A7618)=7,COUNTIF('2027祝日等（不使用）'!$A$1:$A$20,単年カーブ!A7618)=1),0,1)</f>
        <v>1</v>
      </c>
      <c r="O7618">
        <f t="shared" si="834"/>
        <v>31</v>
      </c>
      <c r="P7618">
        <f t="shared" si="831"/>
        <v>1</v>
      </c>
      <c r="Q7618">
        <f t="shared" si="832"/>
        <v>1</v>
      </c>
    </row>
    <row r="7619" spans="1:17" ht="19.5" x14ac:dyDescent="0.4">
      <c r="A7619" s="33">
        <f t="shared" si="833"/>
        <v>46636</v>
      </c>
      <c r="B7619" s="27" t="str">
        <f t="shared" si="828"/>
        <v>(月)</v>
      </c>
      <c r="C7619" s="34">
        <v>0.64583333333333304</v>
      </c>
      <c r="D7619" s="16" t="s">
        <v>18</v>
      </c>
      <c r="E7619" s="35">
        <v>0.66666666666666696</v>
      </c>
      <c r="F7619" s="50">
        <f>IF(COUNTIF('リスト（不使用）'!$A$5:$A$6,単年カーブ!$A$1),"希望数量入力ください",'単年（2027年度）'!$E$12*単年カーブ!$R$3+'単年（2027年度）'!$E$12*(1-単年カーブ!$R$3)*単年カーブ!Q7619)</f>
        <v>0</v>
      </c>
      <c r="G7619" s="47">
        <f t="shared" si="829"/>
        <v>0</v>
      </c>
      <c r="M7619">
        <f t="shared" si="830"/>
        <v>9</v>
      </c>
      <c r="N7619">
        <f>IF(OR(WEEKDAY(A7619)=1,WEEKDAY(A7619)=7,COUNTIF('2027祝日等（不使用）'!$A$1:$A$20,単年カーブ!A7619)=1),0,1)</f>
        <v>1</v>
      </c>
      <c r="O7619">
        <f t="shared" si="834"/>
        <v>32</v>
      </c>
      <c r="P7619">
        <f t="shared" si="831"/>
        <v>1</v>
      </c>
      <c r="Q7619">
        <f t="shared" si="832"/>
        <v>1</v>
      </c>
    </row>
    <row r="7620" spans="1:17" ht="19.5" x14ac:dyDescent="0.4">
      <c r="A7620" s="33">
        <f t="shared" si="833"/>
        <v>46636</v>
      </c>
      <c r="B7620" s="27" t="str">
        <f t="shared" ref="B7620:B7683" si="835">TEXT(A7620,"(aaa)")</f>
        <v>(月)</v>
      </c>
      <c r="C7620" s="34">
        <v>0.66666666666666696</v>
      </c>
      <c r="D7620" s="16" t="s">
        <v>18</v>
      </c>
      <c r="E7620" s="35">
        <v>0.6875</v>
      </c>
      <c r="F7620" s="50">
        <f>IF(COUNTIF('リスト（不使用）'!$A$5:$A$6,単年カーブ!$A$1),"希望数量入力ください",'単年（2027年度）'!$E$12*単年カーブ!$R$3+'単年（2027年度）'!$E$12*(1-単年カーブ!$R$3)*単年カーブ!Q7620)</f>
        <v>0</v>
      </c>
      <c r="G7620" s="47">
        <f t="shared" ref="G7620:G7683" si="836">F7620/2</f>
        <v>0</v>
      </c>
      <c r="M7620">
        <f t="shared" ref="M7620:M7683" si="837">MONTH(A7620)</f>
        <v>9</v>
      </c>
      <c r="N7620">
        <f>IF(OR(WEEKDAY(A7620)=1,WEEKDAY(A7620)=7,COUNTIF('2027祝日等（不使用）'!$A$1:$A$20,単年カーブ!A7620)=1),0,1)</f>
        <v>1</v>
      </c>
      <c r="O7620">
        <f t="shared" si="834"/>
        <v>33</v>
      </c>
      <c r="P7620">
        <f t="shared" ref="P7620:P7683" si="838">IF(AND(O7620&gt;16,O7620&lt;41),1,0)</f>
        <v>1</v>
      </c>
      <c r="Q7620">
        <f t="shared" ref="Q7620:Q7683" si="839">P7620*N7620</f>
        <v>1</v>
      </c>
    </row>
    <row r="7621" spans="1:17" ht="19.5" x14ac:dyDescent="0.4">
      <c r="A7621" s="33">
        <f t="shared" si="833"/>
        <v>46636</v>
      </c>
      <c r="B7621" s="27" t="str">
        <f t="shared" si="835"/>
        <v>(月)</v>
      </c>
      <c r="C7621" s="34">
        <v>0.6875</v>
      </c>
      <c r="D7621" s="16" t="s">
        <v>18</v>
      </c>
      <c r="E7621" s="35">
        <v>0.70833333333333304</v>
      </c>
      <c r="F7621" s="50">
        <f>IF(COUNTIF('リスト（不使用）'!$A$5:$A$6,単年カーブ!$A$1),"希望数量入力ください",'単年（2027年度）'!$E$12*単年カーブ!$R$3+'単年（2027年度）'!$E$12*(1-単年カーブ!$R$3)*単年カーブ!Q7621)</f>
        <v>0</v>
      </c>
      <c r="G7621" s="47">
        <f t="shared" si="836"/>
        <v>0</v>
      </c>
      <c r="M7621">
        <f t="shared" si="837"/>
        <v>9</v>
      </c>
      <c r="N7621">
        <f>IF(OR(WEEKDAY(A7621)=1,WEEKDAY(A7621)=7,COUNTIF('2027祝日等（不使用）'!$A$1:$A$20,単年カーブ!A7621)=1),0,1)</f>
        <v>1</v>
      </c>
      <c r="O7621">
        <f t="shared" si="834"/>
        <v>34</v>
      </c>
      <c r="P7621">
        <f t="shared" si="838"/>
        <v>1</v>
      </c>
      <c r="Q7621">
        <f t="shared" si="839"/>
        <v>1</v>
      </c>
    </row>
    <row r="7622" spans="1:17" ht="19.5" x14ac:dyDescent="0.4">
      <c r="A7622" s="33">
        <f t="shared" si="833"/>
        <v>46636</v>
      </c>
      <c r="B7622" s="27" t="str">
        <f t="shared" si="835"/>
        <v>(月)</v>
      </c>
      <c r="C7622" s="34">
        <v>0.70833333333333304</v>
      </c>
      <c r="D7622" s="16" t="s">
        <v>18</v>
      </c>
      <c r="E7622" s="35">
        <v>0.72916666666666696</v>
      </c>
      <c r="F7622" s="50">
        <f>IF(COUNTIF('リスト（不使用）'!$A$5:$A$6,単年カーブ!$A$1),"希望数量入力ください",'単年（2027年度）'!$E$12*単年カーブ!$R$3+'単年（2027年度）'!$E$12*(1-単年カーブ!$R$3)*単年カーブ!Q7622)</f>
        <v>0</v>
      </c>
      <c r="G7622" s="47">
        <f t="shared" si="836"/>
        <v>0</v>
      </c>
      <c r="M7622">
        <f t="shared" si="837"/>
        <v>9</v>
      </c>
      <c r="N7622">
        <f>IF(OR(WEEKDAY(A7622)=1,WEEKDAY(A7622)=7,COUNTIF('2027祝日等（不使用）'!$A$1:$A$20,単年カーブ!A7622)=1),0,1)</f>
        <v>1</v>
      </c>
      <c r="O7622">
        <f t="shared" si="834"/>
        <v>35</v>
      </c>
      <c r="P7622">
        <f t="shared" si="838"/>
        <v>1</v>
      </c>
      <c r="Q7622">
        <f t="shared" si="839"/>
        <v>1</v>
      </c>
    </row>
    <row r="7623" spans="1:17" ht="19.5" x14ac:dyDescent="0.4">
      <c r="A7623" s="33">
        <f t="shared" si="833"/>
        <v>46636</v>
      </c>
      <c r="B7623" s="27" t="str">
        <f t="shared" si="835"/>
        <v>(月)</v>
      </c>
      <c r="C7623" s="34">
        <v>0.72916666666666696</v>
      </c>
      <c r="D7623" s="16" t="s">
        <v>18</v>
      </c>
      <c r="E7623" s="35">
        <v>0.75</v>
      </c>
      <c r="F7623" s="50">
        <f>IF(COUNTIF('リスト（不使用）'!$A$5:$A$6,単年カーブ!$A$1),"希望数量入力ください",'単年（2027年度）'!$E$12*単年カーブ!$R$3+'単年（2027年度）'!$E$12*(1-単年カーブ!$R$3)*単年カーブ!Q7623)</f>
        <v>0</v>
      </c>
      <c r="G7623" s="47">
        <f t="shared" si="836"/>
        <v>0</v>
      </c>
      <c r="M7623">
        <f t="shared" si="837"/>
        <v>9</v>
      </c>
      <c r="N7623">
        <f>IF(OR(WEEKDAY(A7623)=1,WEEKDAY(A7623)=7,COUNTIF('2027祝日等（不使用）'!$A$1:$A$20,単年カーブ!A7623)=1),0,1)</f>
        <v>1</v>
      </c>
      <c r="O7623">
        <f t="shared" si="834"/>
        <v>36</v>
      </c>
      <c r="P7623">
        <f t="shared" si="838"/>
        <v>1</v>
      </c>
      <c r="Q7623">
        <f t="shared" si="839"/>
        <v>1</v>
      </c>
    </row>
    <row r="7624" spans="1:17" ht="19.5" x14ac:dyDescent="0.4">
      <c r="A7624" s="33">
        <f t="shared" si="833"/>
        <v>46636</v>
      </c>
      <c r="B7624" s="27" t="str">
        <f t="shared" si="835"/>
        <v>(月)</v>
      </c>
      <c r="C7624" s="34">
        <v>0.75</v>
      </c>
      <c r="D7624" s="16" t="s">
        <v>18</v>
      </c>
      <c r="E7624" s="35">
        <v>0.77083333333333304</v>
      </c>
      <c r="F7624" s="50">
        <f>IF(COUNTIF('リスト（不使用）'!$A$5:$A$6,単年カーブ!$A$1),"希望数量入力ください",'単年（2027年度）'!$E$12*単年カーブ!$R$3+'単年（2027年度）'!$E$12*(1-単年カーブ!$R$3)*単年カーブ!Q7624)</f>
        <v>0</v>
      </c>
      <c r="G7624" s="47">
        <f t="shared" si="836"/>
        <v>0</v>
      </c>
      <c r="M7624">
        <f t="shared" si="837"/>
        <v>9</v>
      </c>
      <c r="N7624">
        <f>IF(OR(WEEKDAY(A7624)=1,WEEKDAY(A7624)=7,COUNTIF('2027祝日等（不使用）'!$A$1:$A$20,単年カーブ!A7624)=1),0,1)</f>
        <v>1</v>
      </c>
      <c r="O7624">
        <f t="shared" si="834"/>
        <v>37</v>
      </c>
      <c r="P7624">
        <f t="shared" si="838"/>
        <v>1</v>
      </c>
      <c r="Q7624">
        <f t="shared" si="839"/>
        <v>1</v>
      </c>
    </row>
    <row r="7625" spans="1:17" ht="19.5" x14ac:dyDescent="0.4">
      <c r="A7625" s="33">
        <f t="shared" si="833"/>
        <v>46636</v>
      </c>
      <c r="B7625" s="27" t="str">
        <f t="shared" si="835"/>
        <v>(月)</v>
      </c>
      <c r="C7625" s="34">
        <v>0.77083333333333304</v>
      </c>
      <c r="D7625" s="16" t="s">
        <v>18</v>
      </c>
      <c r="E7625" s="35">
        <v>0.79166666666666696</v>
      </c>
      <c r="F7625" s="50">
        <f>IF(COUNTIF('リスト（不使用）'!$A$5:$A$6,単年カーブ!$A$1),"希望数量入力ください",'単年（2027年度）'!$E$12*単年カーブ!$R$3+'単年（2027年度）'!$E$12*(1-単年カーブ!$R$3)*単年カーブ!Q7625)</f>
        <v>0</v>
      </c>
      <c r="G7625" s="47">
        <f t="shared" si="836"/>
        <v>0</v>
      </c>
      <c r="M7625">
        <f t="shared" si="837"/>
        <v>9</v>
      </c>
      <c r="N7625">
        <f>IF(OR(WEEKDAY(A7625)=1,WEEKDAY(A7625)=7,COUNTIF('2027祝日等（不使用）'!$A$1:$A$20,単年カーブ!A7625)=1),0,1)</f>
        <v>1</v>
      </c>
      <c r="O7625">
        <f t="shared" si="834"/>
        <v>38</v>
      </c>
      <c r="P7625">
        <f t="shared" si="838"/>
        <v>1</v>
      </c>
      <c r="Q7625">
        <f t="shared" si="839"/>
        <v>1</v>
      </c>
    </row>
    <row r="7626" spans="1:17" ht="19.5" x14ac:dyDescent="0.4">
      <c r="A7626" s="33">
        <f t="shared" si="833"/>
        <v>46636</v>
      </c>
      <c r="B7626" s="27" t="str">
        <f t="shared" si="835"/>
        <v>(月)</v>
      </c>
      <c r="C7626" s="34">
        <v>0.79166666666666696</v>
      </c>
      <c r="D7626" s="16" t="s">
        <v>18</v>
      </c>
      <c r="E7626" s="35">
        <v>0.8125</v>
      </c>
      <c r="F7626" s="50">
        <f>IF(COUNTIF('リスト（不使用）'!$A$5:$A$6,単年カーブ!$A$1),"希望数量入力ください",'単年（2027年度）'!$E$12*単年カーブ!$R$3+'単年（2027年度）'!$E$12*(1-単年カーブ!$R$3)*単年カーブ!Q7626)</f>
        <v>0</v>
      </c>
      <c r="G7626" s="47">
        <f t="shared" si="836"/>
        <v>0</v>
      </c>
      <c r="M7626">
        <f t="shared" si="837"/>
        <v>9</v>
      </c>
      <c r="N7626">
        <f>IF(OR(WEEKDAY(A7626)=1,WEEKDAY(A7626)=7,COUNTIF('2027祝日等（不使用）'!$A$1:$A$20,単年カーブ!A7626)=1),0,1)</f>
        <v>1</v>
      </c>
      <c r="O7626">
        <f t="shared" si="834"/>
        <v>39</v>
      </c>
      <c r="P7626">
        <f t="shared" si="838"/>
        <v>1</v>
      </c>
      <c r="Q7626">
        <f t="shared" si="839"/>
        <v>1</v>
      </c>
    </row>
    <row r="7627" spans="1:17" ht="19.5" x14ac:dyDescent="0.4">
      <c r="A7627" s="33">
        <f t="shared" si="833"/>
        <v>46636</v>
      </c>
      <c r="B7627" s="27" t="str">
        <f t="shared" si="835"/>
        <v>(月)</v>
      </c>
      <c r="C7627" s="34">
        <v>0.8125</v>
      </c>
      <c r="D7627" s="16" t="s">
        <v>18</v>
      </c>
      <c r="E7627" s="35">
        <v>0.83333333333333304</v>
      </c>
      <c r="F7627" s="50">
        <f>IF(COUNTIF('リスト（不使用）'!$A$5:$A$6,単年カーブ!$A$1),"希望数量入力ください",'単年（2027年度）'!$E$12*単年カーブ!$R$3+'単年（2027年度）'!$E$12*(1-単年カーブ!$R$3)*単年カーブ!Q7627)</f>
        <v>0</v>
      </c>
      <c r="G7627" s="47">
        <f t="shared" si="836"/>
        <v>0</v>
      </c>
      <c r="M7627">
        <f t="shared" si="837"/>
        <v>9</v>
      </c>
      <c r="N7627">
        <f>IF(OR(WEEKDAY(A7627)=1,WEEKDAY(A7627)=7,COUNTIF('2027祝日等（不使用）'!$A$1:$A$20,単年カーブ!A7627)=1),0,1)</f>
        <v>1</v>
      </c>
      <c r="O7627">
        <f t="shared" si="834"/>
        <v>40</v>
      </c>
      <c r="P7627">
        <f t="shared" si="838"/>
        <v>1</v>
      </c>
      <c r="Q7627">
        <f t="shared" si="839"/>
        <v>1</v>
      </c>
    </row>
    <row r="7628" spans="1:17" ht="19.5" x14ac:dyDescent="0.4">
      <c r="A7628" s="33">
        <f t="shared" si="833"/>
        <v>46636</v>
      </c>
      <c r="B7628" s="27" t="str">
        <f t="shared" si="835"/>
        <v>(月)</v>
      </c>
      <c r="C7628" s="34">
        <v>0.83333333333333304</v>
      </c>
      <c r="D7628" s="16" t="s">
        <v>18</v>
      </c>
      <c r="E7628" s="35">
        <v>0.85416666666666696</v>
      </c>
      <c r="F7628" s="50">
        <f>IF(COUNTIF('リスト（不使用）'!$A$5:$A$6,単年カーブ!$A$1),"希望数量入力ください",'単年（2027年度）'!$E$12*単年カーブ!$R$3+'単年（2027年度）'!$E$12*(1-単年カーブ!$R$3)*単年カーブ!Q7628)</f>
        <v>0</v>
      </c>
      <c r="G7628" s="47">
        <f t="shared" si="836"/>
        <v>0</v>
      </c>
      <c r="M7628">
        <f t="shared" si="837"/>
        <v>9</v>
      </c>
      <c r="N7628">
        <f>IF(OR(WEEKDAY(A7628)=1,WEEKDAY(A7628)=7,COUNTIF('2027祝日等（不使用）'!$A$1:$A$20,単年カーブ!A7628)=1),0,1)</f>
        <v>1</v>
      </c>
      <c r="O7628">
        <f t="shared" si="834"/>
        <v>41</v>
      </c>
      <c r="P7628">
        <f t="shared" si="838"/>
        <v>0</v>
      </c>
      <c r="Q7628">
        <f t="shared" si="839"/>
        <v>0</v>
      </c>
    </row>
    <row r="7629" spans="1:17" ht="19.5" x14ac:dyDescent="0.4">
      <c r="A7629" s="33">
        <f t="shared" si="833"/>
        <v>46636</v>
      </c>
      <c r="B7629" s="27" t="str">
        <f t="shared" si="835"/>
        <v>(月)</v>
      </c>
      <c r="C7629" s="34">
        <v>0.85416666666666696</v>
      </c>
      <c r="D7629" s="16" t="s">
        <v>18</v>
      </c>
      <c r="E7629" s="35">
        <v>0.875</v>
      </c>
      <c r="F7629" s="50">
        <f>IF(COUNTIF('リスト（不使用）'!$A$5:$A$6,単年カーブ!$A$1),"希望数量入力ください",'単年（2027年度）'!$E$12*単年カーブ!$R$3+'単年（2027年度）'!$E$12*(1-単年カーブ!$R$3)*単年カーブ!Q7629)</f>
        <v>0</v>
      </c>
      <c r="G7629" s="47">
        <f t="shared" si="836"/>
        <v>0</v>
      </c>
      <c r="M7629">
        <f t="shared" si="837"/>
        <v>9</v>
      </c>
      <c r="N7629">
        <f>IF(OR(WEEKDAY(A7629)=1,WEEKDAY(A7629)=7,COUNTIF('2027祝日等（不使用）'!$A$1:$A$20,単年カーブ!A7629)=1),0,1)</f>
        <v>1</v>
      </c>
      <c r="O7629">
        <f t="shared" si="834"/>
        <v>42</v>
      </c>
      <c r="P7629">
        <f t="shared" si="838"/>
        <v>0</v>
      </c>
      <c r="Q7629">
        <f t="shared" si="839"/>
        <v>0</v>
      </c>
    </row>
    <row r="7630" spans="1:17" ht="19.5" x14ac:dyDescent="0.4">
      <c r="A7630" s="33">
        <f t="shared" si="833"/>
        <v>46636</v>
      </c>
      <c r="B7630" s="27" t="str">
        <f t="shared" si="835"/>
        <v>(月)</v>
      </c>
      <c r="C7630" s="34">
        <v>0.875</v>
      </c>
      <c r="D7630" s="16" t="s">
        <v>18</v>
      </c>
      <c r="E7630" s="35">
        <v>0.89583333333333304</v>
      </c>
      <c r="F7630" s="50">
        <f>IF(COUNTIF('リスト（不使用）'!$A$5:$A$6,単年カーブ!$A$1),"希望数量入力ください",'単年（2027年度）'!$E$12*単年カーブ!$R$3+'単年（2027年度）'!$E$12*(1-単年カーブ!$R$3)*単年カーブ!Q7630)</f>
        <v>0</v>
      </c>
      <c r="G7630" s="47">
        <f t="shared" si="836"/>
        <v>0</v>
      </c>
      <c r="M7630">
        <f t="shared" si="837"/>
        <v>9</v>
      </c>
      <c r="N7630">
        <f>IF(OR(WEEKDAY(A7630)=1,WEEKDAY(A7630)=7,COUNTIF('2027祝日等（不使用）'!$A$1:$A$20,単年カーブ!A7630)=1),0,1)</f>
        <v>1</v>
      </c>
      <c r="O7630">
        <f t="shared" si="834"/>
        <v>43</v>
      </c>
      <c r="P7630">
        <f t="shared" si="838"/>
        <v>0</v>
      </c>
      <c r="Q7630">
        <f t="shared" si="839"/>
        <v>0</v>
      </c>
    </row>
    <row r="7631" spans="1:17" ht="19.5" x14ac:dyDescent="0.4">
      <c r="A7631" s="33">
        <f t="shared" si="833"/>
        <v>46636</v>
      </c>
      <c r="B7631" s="27" t="str">
        <f t="shared" si="835"/>
        <v>(月)</v>
      </c>
      <c r="C7631" s="34">
        <v>0.89583333333333304</v>
      </c>
      <c r="D7631" s="16" t="s">
        <v>18</v>
      </c>
      <c r="E7631" s="35">
        <v>0.91666666666666696</v>
      </c>
      <c r="F7631" s="50">
        <f>IF(COUNTIF('リスト（不使用）'!$A$5:$A$6,単年カーブ!$A$1),"希望数量入力ください",'単年（2027年度）'!$E$12*単年カーブ!$R$3+'単年（2027年度）'!$E$12*(1-単年カーブ!$R$3)*単年カーブ!Q7631)</f>
        <v>0</v>
      </c>
      <c r="G7631" s="47">
        <f t="shared" si="836"/>
        <v>0</v>
      </c>
      <c r="M7631">
        <f t="shared" si="837"/>
        <v>9</v>
      </c>
      <c r="N7631">
        <f>IF(OR(WEEKDAY(A7631)=1,WEEKDAY(A7631)=7,COUNTIF('2027祝日等（不使用）'!$A$1:$A$20,単年カーブ!A7631)=1),0,1)</f>
        <v>1</v>
      </c>
      <c r="O7631">
        <f t="shared" si="834"/>
        <v>44</v>
      </c>
      <c r="P7631">
        <f t="shared" si="838"/>
        <v>0</v>
      </c>
      <c r="Q7631">
        <f t="shared" si="839"/>
        <v>0</v>
      </c>
    </row>
    <row r="7632" spans="1:17" ht="19.5" x14ac:dyDescent="0.4">
      <c r="A7632" s="33">
        <f t="shared" si="833"/>
        <v>46636</v>
      </c>
      <c r="B7632" s="27" t="str">
        <f t="shared" si="835"/>
        <v>(月)</v>
      </c>
      <c r="C7632" s="34">
        <v>0.91666666666666696</v>
      </c>
      <c r="D7632" s="16" t="s">
        <v>18</v>
      </c>
      <c r="E7632" s="35">
        <v>0.9375</v>
      </c>
      <c r="F7632" s="50">
        <f>IF(COUNTIF('リスト（不使用）'!$A$5:$A$6,単年カーブ!$A$1),"希望数量入力ください",'単年（2027年度）'!$E$12*単年カーブ!$R$3+'単年（2027年度）'!$E$12*(1-単年カーブ!$R$3)*単年カーブ!Q7632)</f>
        <v>0</v>
      </c>
      <c r="G7632" s="47">
        <f t="shared" si="836"/>
        <v>0</v>
      </c>
      <c r="M7632">
        <f t="shared" si="837"/>
        <v>9</v>
      </c>
      <c r="N7632">
        <f>IF(OR(WEEKDAY(A7632)=1,WEEKDAY(A7632)=7,COUNTIF('2027祝日等（不使用）'!$A$1:$A$20,単年カーブ!A7632)=1),0,1)</f>
        <v>1</v>
      </c>
      <c r="O7632">
        <f t="shared" si="834"/>
        <v>45</v>
      </c>
      <c r="P7632">
        <f t="shared" si="838"/>
        <v>0</v>
      </c>
      <c r="Q7632">
        <f t="shared" si="839"/>
        <v>0</v>
      </c>
    </row>
    <row r="7633" spans="1:17" ht="19.5" x14ac:dyDescent="0.4">
      <c r="A7633" s="33">
        <f t="shared" si="833"/>
        <v>46636</v>
      </c>
      <c r="B7633" s="27" t="str">
        <f t="shared" si="835"/>
        <v>(月)</v>
      </c>
      <c r="C7633" s="34">
        <v>0.9375</v>
      </c>
      <c r="D7633" s="16" t="s">
        <v>18</v>
      </c>
      <c r="E7633" s="35">
        <v>0.95833333333333304</v>
      </c>
      <c r="F7633" s="50">
        <f>IF(COUNTIF('リスト（不使用）'!$A$5:$A$6,単年カーブ!$A$1),"希望数量入力ください",'単年（2027年度）'!$E$12*単年カーブ!$R$3+'単年（2027年度）'!$E$12*(1-単年カーブ!$R$3)*単年カーブ!Q7633)</f>
        <v>0</v>
      </c>
      <c r="G7633" s="47">
        <f t="shared" si="836"/>
        <v>0</v>
      </c>
      <c r="M7633">
        <f t="shared" si="837"/>
        <v>9</v>
      </c>
      <c r="N7633">
        <f>IF(OR(WEEKDAY(A7633)=1,WEEKDAY(A7633)=7,COUNTIF('2027祝日等（不使用）'!$A$1:$A$20,単年カーブ!A7633)=1),0,1)</f>
        <v>1</v>
      </c>
      <c r="O7633">
        <f t="shared" si="834"/>
        <v>46</v>
      </c>
      <c r="P7633">
        <f t="shared" si="838"/>
        <v>0</v>
      </c>
      <c r="Q7633">
        <f t="shared" si="839"/>
        <v>0</v>
      </c>
    </row>
    <row r="7634" spans="1:17" ht="19.5" x14ac:dyDescent="0.4">
      <c r="A7634" s="33">
        <f t="shared" si="833"/>
        <v>46636</v>
      </c>
      <c r="B7634" s="27" t="str">
        <f t="shared" si="835"/>
        <v>(月)</v>
      </c>
      <c r="C7634" s="34">
        <v>0.95833333333333304</v>
      </c>
      <c r="D7634" s="16" t="s">
        <v>18</v>
      </c>
      <c r="E7634" s="35">
        <v>0.97916666666666696</v>
      </c>
      <c r="F7634" s="50">
        <f>IF(COUNTIF('リスト（不使用）'!$A$5:$A$6,単年カーブ!$A$1),"希望数量入力ください",'単年（2027年度）'!$E$12*単年カーブ!$R$3+'単年（2027年度）'!$E$12*(1-単年カーブ!$R$3)*単年カーブ!Q7634)</f>
        <v>0</v>
      </c>
      <c r="G7634" s="47">
        <f t="shared" si="836"/>
        <v>0</v>
      </c>
      <c r="M7634">
        <f t="shared" si="837"/>
        <v>9</v>
      </c>
      <c r="N7634">
        <f>IF(OR(WEEKDAY(A7634)=1,WEEKDAY(A7634)=7,COUNTIF('2027祝日等（不使用）'!$A$1:$A$20,単年カーブ!A7634)=1),0,1)</f>
        <v>1</v>
      </c>
      <c r="O7634">
        <f t="shared" si="834"/>
        <v>47</v>
      </c>
      <c r="P7634">
        <f t="shared" si="838"/>
        <v>0</v>
      </c>
      <c r="Q7634">
        <f t="shared" si="839"/>
        <v>0</v>
      </c>
    </row>
    <row r="7635" spans="1:17" ht="19.5" x14ac:dyDescent="0.4">
      <c r="A7635" s="33">
        <f t="shared" si="833"/>
        <v>46636</v>
      </c>
      <c r="B7635" s="27" t="str">
        <f t="shared" si="835"/>
        <v>(月)</v>
      </c>
      <c r="C7635" s="34">
        <v>0.97916666666666696</v>
      </c>
      <c r="D7635" s="16" t="s">
        <v>18</v>
      </c>
      <c r="E7635" s="35" t="s">
        <v>17</v>
      </c>
      <c r="F7635" s="50">
        <f>IF(COUNTIF('リスト（不使用）'!$A$5:$A$6,単年カーブ!$A$1),"希望数量入力ください",'単年（2027年度）'!$E$12*単年カーブ!$R$3+'単年（2027年度）'!$E$12*(1-単年カーブ!$R$3)*単年カーブ!Q7635)</f>
        <v>0</v>
      </c>
      <c r="G7635" s="47">
        <f t="shared" si="836"/>
        <v>0</v>
      </c>
      <c r="M7635">
        <f t="shared" si="837"/>
        <v>9</v>
      </c>
      <c r="N7635">
        <f>IF(OR(WEEKDAY(A7635)=1,WEEKDAY(A7635)=7,COUNTIF('2027祝日等（不使用）'!$A$1:$A$20,単年カーブ!A7635)=1),0,1)</f>
        <v>1</v>
      </c>
      <c r="O7635">
        <f t="shared" si="834"/>
        <v>48</v>
      </c>
      <c r="P7635">
        <f t="shared" si="838"/>
        <v>0</v>
      </c>
      <c r="Q7635">
        <f t="shared" si="839"/>
        <v>0</v>
      </c>
    </row>
    <row r="7636" spans="1:17" ht="19.5" x14ac:dyDescent="0.4">
      <c r="A7636" s="33">
        <f t="shared" si="833"/>
        <v>46637</v>
      </c>
      <c r="B7636" s="27" t="str">
        <f t="shared" si="835"/>
        <v>(火)</v>
      </c>
      <c r="C7636" s="34">
        <v>0</v>
      </c>
      <c r="D7636" s="16" t="s">
        <v>18</v>
      </c>
      <c r="E7636" s="35">
        <v>2.0833333333333332E-2</v>
      </c>
      <c r="F7636" s="50">
        <f>IF(COUNTIF('リスト（不使用）'!$A$5:$A$6,単年カーブ!$A$1),"希望数量入力ください",'単年（2027年度）'!$E$12*単年カーブ!$R$3+'単年（2027年度）'!$E$12*(1-単年カーブ!$R$3)*単年カーブ!Q7636)</f>
        <v>0</v>
      </c>
      <c r="G7636" s="47">
        <f t="shared" si="836"/>
        <v>0</v>
      </c>
      <c r="M7636">
        <f t="shared" si="837"/>
        <v>9</v>
      </c>
      <c r="N7636">
        <f>IF(OR(WEEKDAY(A7636)=1,WEEKDAY(A7636)=7,COUNTIF('2027祝日等（不使用）'!$A$1:$A$20,単年カーブ!A7636)=1),0,1)</f>
        <v>1</v>
      </c>
      <c r="O7636">
        <f t="shared" si="834"/>
        <v>1</v>
      </c>
      <c r="P7636">
        <f t="shared" si="838"/>
        <v>0</v>
      </c>
      <c r="Q7636">
        <f t="shared" si="839"/>
        <v>0</v>
      </c>
    </row>
    <row r="7637" spans="1:17" ht="19.5" x14ac:dyDescent="0.4">
      <c r="A7637" s="33">
        <f t="shared" si="833"/>
        <v>46637</v>
      </c>
      <c r="B7637" s="27" t="str">
        <f t="shared" si="835"/>
        <v>(火)</v>
      </c>
      <c r="C7637" s="34">
        <v>2.0833333333333332E-2</v>
      </c>
      <c r="D7637" s="16" t="s">
        <v>18</v>
      </c>
      <c r="E7637" s="35">
        <v>4.1666666666666664E-2</v>
      </c>
      <c r="F7637" s="50">
        <f>IF(COUNTIF('リスト（不使用）'!$A$5:$A$6,単年カーブ!$A$1),"希望数量入力ください",'単年（2027年度）'!$E$12*単年カーブ!$R$3+'単年（2027年度）'!$E$12*(1-単年カーブ!$R$3)*単年カーブ!Q7637)</f>
        <v>0</v>
      </c>
      <c r="G7637" s="47">
        <f t="shared" si="836"/>
        <v>0</v>
      </c>
      <c r="M7637">
        <f t="shared" si="837"/>
        <v>9</v>
      </c>
      <c r="N7637">
        <f>IF(OR(WEEKDAY(A7637)=1,WEEKDAY(A7637)=7,COUNTIF('2027祝日等（不使用）'!$A$1:$A$20,単年カーブ!A7637)=1),0,1)</f>
        <v>1</v>
      </c>
      <c r="O7637">
        <f t="shared" si="834"/>
        <v>2</v>
      </c>
      <c r="P7637">
        <f t="shared" si="838"/>
        <v>0</v>
      </c>
      <c r="Q7637">
        <f t="shared" si="839"/>
        <v>0</v>
      </c>
    </row>
    <row r="7638" spans="1:17" ht="19.5" x14ac:dyDescent="0.4">
      <c r="A7638" s="33">
        <f t="shared" si="833"/>
        <v>46637</v>
      </c>
      <c r="B7638" s="27" t="str">
        <f t="shared" si="835"/>
        <v>(火)</v>
      </c>
      <c r="C7638" s="34">
        <v>4.1666666666666664E-2</v>
      </c>
      <c r="D7638" s="16" t="s">
        <v>18</v>
      </c>
      <c r="E7638" s="35">
        <v>6.25E-2</v>
      </c>
      <c r="F7638" s="50">
        <f>IF(COUNTIF('リスト（不使用）'!$A$5:$A$6,単年カーブ!$A$1),"希望数量入力ください",'単年（2027年度）'!$E$12*単年カーブ!$R$3+'単年（2027年度）'!$E$12*(1-単年カーブ!$R$3)*単年カーブ!Q7638)</f>
        <v>0</v>
      </c>
      <c r="G7638" s="47">
        <f t="shared" si="836"/>
        <v>0</v>
      </c>
      <c r="M7638">
        <f t="shared" si="837"/>
        <v>9</v>
      </c>
      <c r="N7638">
        <f>IF(OR(WEEKDAY(A7638)=1,WEEKDAY(A7638)=7,COUNTIF('2027祝日等（不使用）'!$A$1:$A$20,単年カーブ!A7638)=1),0,1)</f>
        <v>1</v>
      </c>
      <c r="O7638">
        <f t="shared" si="834"/>
        <v>3</v>
      </c>
      <c r="P7638">
        <f t="shared" si="838"/>
        <v>0</v>
      </c>
      <c r="Q7638">
        <f t="shared" si="839"/>
        <v>0</v>
      </c>
    </row>
    <row r="7639" spans="1:17" ht="19.5" x14ac:dyDescent="0.4">
      <c r="A7639" s="33">
        <f t="shared" si="833"/>
        <v>46637</v>
      </c>
      <c r="B7639" s="27" t="str">
        <f t="shared" si="835"/>
        <v>(火)</v>
      </c>
      <c r="C7639" s="34">
        <v>6.25E-2</v>
      </c>
      <c r="D7639" s="16" t="s">
        <v>18</v>
      </c>
      <c r="E7639" s="35">
        <v>8.3333333333333301E-2</v>
      </c>
      <c r="F7639" s="50">
        <f>IF(COUNTIF('リスト（不使用）'!$A$5:$A$6,単年カーブ!$A$1),"希望数量入力ください",'単年（2027年度）'!$E$12*単年カーブ!$R$3+'単年（2027年度）'!$E$12*(1-単年カーブ!$R$3)*単年カーブ!Q7639)</f>
        <v>0</v>
      </c>
      <c r="G7639" s="47">
        <f t="shared" si="836"/>
        <v>0</v>
      </c>
      <c r="M7639">
        <f t="shared" si="837"/>
        <v>9</v>
      </c>
      <c r="N7639">
        <f>IF(OR(WEEKDAY(A7639)=1,WEEKDAY(A7639)=7,COUNTIF('2027祝日等（不使用）'!$A$1:$A$20,単年カーブ!A7639)=1),0,1)</f>
        <v>1</v>
      </c>
      <c r="O7639">
        <f t="shared" si="834"/>
        <v>4</v>
      </c>
      <c r="P7639">
        <f t="shared" si="838"/>
        <v>0</v>
      </c>
      <c r="Q7639">
        <f t="shared" si="839"/>
        <v>0</v>
      </c>
    </row>
    <row r="7640" spans="1:17" ht="19.5" x14ac:dyDescent="0.4">
      <c r="A7640" s="33">
        <f t="shared" si="833"/>
        <v>46637</v>
      </c>
      <c r="B7640" s="27" t="str">
        <f t="shared" si="835"/>
        <v>(火)</v>
      </c>
      <c r="C7640" s="34">
        <v>8.3333333333333301E-2</v>
      </c>
      <c r="D7640" s="16" t="s">
        <v>18</v>
      </c>
      <c r="E7640" s="35">
        <v>0.104166666666667</v>
      </c>
      <c r="F7640" s="50">
        <f>IF(COUNTIF('リスト（不使用）'!$A$5:$A$6,単年カーブ!$A$1),"希望数量入力ください",'単年（2027年度）'!$E$12*単年カーブ!$R$3+'単年（2027年度）'!$E$12*(1-単年カーブ!$R$3)*単年カーブ!Q7640)</f>
        <v>0</v>
      </c>
      <c r="G7640" s="47">
        <f t="shared" si="836"/>
        <v>0</v>
      </c>
      <c r="M7640">
        <f t="shared" si="837"/>
        <v>9</v>
      </c>
      <c r="N7640">
        <f>IF(OR(WEEKDAY(A7640)=1,WEEKDAY(A7640)=7,COUNTIF('2027祝日等（不使用）'!$A$1:$A$20,単年カーブ!A7640)=1),0,1)</f>
        <v>1</v>
      </c>
      <c r="O7640">
        <f t="shared" si="834"/>
        <v>5</v>
      </c>
      <c r="P7640">
        <f t="shared" si="838"/>
        <v>0</v>
      </c>
      <c r="Q7640">
        <f t="shared" si="839"/>
        <v>0</v>
      </c>
    </row>
    <row r="7641" spans="1:17" ht="19.5" x14ac:dyDescent="0.4">
      <c r="A7641" s="33">
        <f t="shared" si="833"/>
        <v>46637</v>
      </c>
      <c r="B7641" s="27" t="str">
        <f t="shared" si="835"/>
        <v>(火)</v>
      </c>
      <c r="C7641" s="34">
        <v>0.104166666666667</v>
      </c>
      <c r="D7641" s="16" t="s">
        <v>18</v>
      </c>
      <c r="E7641" s="35">
        <v>0.125</v>
      </c>
      <c r="F7641" s="50">
        <f>IF(COUNTIF('リスト（不使用）'!$A$5:$A$6,単年カーブ!$A$1),"希望数量入力ください",'単年（2027年度）'!$E$12*単年カーブ!$R$3+'単年（2027年度）'!$E$12*(1-単年カーブ!$R$3)*単年カーブ!Q7641)</f>
        <v>0</v>
      </c>
      <c r="G7641" s="47">
        <f t="shared" si="836"/>
        <v>0</v>
      </c>
      <c r="M7641">
        <f t="shared" si="837"/>
        <v>9</v>
      </c>
      <c r="N7641">
        <f>IF(OR(WEEKDAY(A7641)=1,WEEKDAY(A7641)=7,COUNTIF('2027祝日等（不使用）'!$A$1:$A$20,単年カーブ!A7641)=1),0,1)</f>
        <v>1</v>
      </c>
      <c r="O7641">
        <f t="shared" si="834"/>
        <v>6</v>
      </c>
      <c r="P7641">
        <f t="shared" si="838"/>
        <v>0</v>
      </c>
      <c r="Q7641">
        <f t="shared" si="839"/>
        <v>0</v>
      </c>
    </row>
    <row r="7642" spans="1:17" ht="19.5" x14ac:dyDescent="0.4">
      <c r="A7642" s="33">
        <f t="shared" si="833"/>
        <v>46637</v>
      </c>
      <c r="B7642" s="27" t="str">
        <f t="shared" si="835"/>
        <v>(火)</v>
      </c>
      <c r="C7642" s="34">
        <v>0.125</v>
      </c>
      <c r="D7642" s="16" t="s">
        <v>18</v>
      </c>
      <c r="E7642" s="35">
        <v>0.14583333333333301</v>
      </c>
      <c r="F7642" s="50">
        <f>IF(COUNTIF('リスト（不使用）'!$A$5:$A$6,単年カーブ!$A$1),"希望数量入力ください",'単年（2027年度）'!$E$12*単年カーブ!$R$3+'単年（2027年度）'!$E$12*(1-単年カーブ!$R$3)*単年カーブ!Q7642)</f>
        <v>0</v>
      </c>
      <c r="G7642" s="47">
        <f t="shared" si="836"/>
        <v>0</v>
      </c>
      <c r="M7642">
        <f t="shared" si="837"/>
        <v>9</v>
      </c>
      <c r="N7642">
        <f>IF(OR(WEEKDAY(A7642)=1,WEEKDAY(A7642)=7,COUNTIF('2027祝日等（不使用）'!$A$1:$A$20,単年カーブ!A7642)=1),0,1)</f>
        <v>1</v>
      </c>
      <c r="O7642">
        <f t="shared" si="834"/>
        <v>7</v>
      </c>
      <c r="P7642">
        <f t="shared" si="838"/>
        <v>0</v>
      </c>
      <c r="Q7642">
        <f t="shared" si="839"/>
        <v>0</v>
      </c>
    </row>
    <row r="7643" spans="1:17" ht="19.5" x14ac:dyDescent="0.4">
      <c r="A7643" s="33">
        <f t="shared" si="833"/>
        <v>46637</v>
      </c>
      <c r="B7643" s="27" t="str">
        <f t="shared" si="835"/>
        <v>(火)</v>
      </c>
      <c r="C7643" s="34">
        <v>0.14583333333333301</v>
      </c>
      <c r="D7643" s="16" t="s">
        <v>18</v>
      </c>
      <c r="E7643" s="35">
        <v>0.16666666666666699</v>
      </c>
      <c r="F7643" s="50">
        <f>IF(COUNTIF('リスト（不使用）'!$A$5:$A$6,単年カーブ!$A$1),"希望数量入力ください",'単年（2027年度）'!$E$12*単年カーブ!$R$3+'単年（2027年度）'!$E$12*(1-単年カーブ!$R$3)*単年カーブ!Q7643)</f>
        <v>0</v>
      </c>
      <c r="G7643" s="47">
        <f t="shared" si="836"/>
        <v>0</v>
      </c>
      <c r="M7643">
        <f t="shared" si="837"/>
        <v>9</v>
      </c>
      <c r="N7643">
        <f>IF(OR(WEEKDAY(A7643)=1,WEEKDAY(A7643)=7,COUNTIF('2027祝日等（不使用）'!$A$1:$A$20,単年カーブ!A7643)=1),0,1)</f>
        <v>1</v>
      </c>
      <c r="O7643">
        <f t="shared" si="834"/>
        <v>8</v>
      </c>
      <c r="P7643">
        <f t="shared" si="838"/>
        <v>0</v>
      </c>
      <c r="Q7643">
        <f t="shared" si="839"/>
        <v>0</v>
      </c>
    </row>
    <row r="7644" spans="1:17" ht="19.5" x14ac:dyDescent="0.4">
      <c r="A7644" s="33">
        <f t="shared" si="833"/>
        <v>46637</v>
      </c>
      <c r="B7644" s="27" t="str">
        <f t="shared" si="835"/>
        <v>(火)</v>
      </c>
      <c r="C7644" s="34">
        <v>0.16666666666666699</v>
      </c>
      <c r="D7644" s="16" t="s">
        <v>18</v>
      </c>
      <c r="E7644" s="35">
        <v>0.1875</v>
      </c>
      <c r="F7644" s="50">
        <f>IF(COUNTIF('リスト（不使用）'!$A$5:$A$6,単年カーブ!$A$1),"希望数量入力ください",'単年（2027年度）'!$E$12*単年カーブ!$R$3+'単年（2027年度）'!$E$12*(1-単年カーブ!$R$3)*単年カーブ!Q7644)</f>
        <v>0</v>
      </c>
      <c r="G7644" s="47">
        <f t="shared" si="836"/>
        <v>0</v>
      </c>
      <c r="M7644">
        <f t="shared" si="837"/>
        <v>9</v>
      </c>
      <c r="N7644">
        <f>IF(OR(WEEKDAY(A7644)=1,WEEKDAY(A7644)=7,COUNTIF('2027祝日等（不使用）'!$A$1:$A$20,単年カーブ!A7644)=1),0,1)</f>
        <v>1</v>
      </c>
      <c r="O7644">
        <f t="shared" si="834"/>
        <v>9</v>
      </c>
      <c r="P7644">
        <f t="shared" si="838"/>
        <v>0</v>
      </c>
      <c r="Q7644">
        <f t="shared" si="839"/>
        <v>0</v>
      </c>
    </row>
    <row r="7645" spans="1:17" ht="19.5" x14ac:dyDescent="0.4">
      <c r="A7645" s="33">
        <f t="shared" si="833"/>
        <v>46637</v>
      </c>
      <c r="B7645" s="27" t="str">
        <f t="shared" si="835"/>
        <v>(火)</v>
      </c>
      <c r="C7645" s="34">
        <v>0.1875</v>
      </c>
      <c r="D7645" s="16" t="s">
        <v>18</v>
      </c>
      <c r="E7645" s="35">
        <v>0.20833333333333301</v>
      </c>
      <c r="F7645" s="50">
        <f>IF(COUNTIF('リスト（不使用）'!$A$5:$A$6,単年カーブ!$A$1),"希望数量入力ください",'単年（2027年度）'!$E$12*単年カーブ!$R$3+'単年（2027年度）'!$E$12*(1-単年カーブ!$R$3)*単年カーブ!Q7645)</f>
        <v>0</v>
      </c>
      <c r="G7645" s="47">
        <f t="shared" si="836"/>
        <v>0</v>
      </c>
      <c r="M7645">
        <f t="shared" si="837"/>
        <v>9</v>
      </c>
      <c r="N7645">
        <f>IF(OR(WEEKDAY(A7645)=1,WEEKDAY(A7645)=7,COUNTIF('2027祝日等（不使用）'!$A$1:$A$20,単年カーブ!A7645)=1),0,1)</f>
        <v>1</v>
      </c>
      <c r="O7645">
        <f t="shared" si="834"/>
        <v>10</v>
      </c>
      <c r="P7645">
        <f t="shared" si="838"/>
        <v>0</v>
      </c>
      <c r="Q7645">
        <f t="shared" si="839"/>
        <v>0</v>
      </c>
    </row>
    <row r="7646" spans="1:17" ht="19.5" x14ac:dyDescent="0.4">
      <c r="A7646" s="33">
        <f t="shared" si="833"/>
        <v>46637</v>
      </c>
      <c r="B7646" s="27" t="str">
        <f t="shared" si="835"/>
        <v>(火)</v>
      </c>
      <c r="C7646" s="34">
        <v>0.20833333333333301</v>
      </c>
      <c r="D7646" s="16" t="s">
        <v>18</v>
      </c>
      <c r="E7646" s="35">
        <v>0.22916666666666699</v>
      </c>
      <c r="F7646" s="50">
        <f>IF(COUNTIF('リスト（不使用）'!$A$5:$A$6,単年カーブ!$A$1),"希望数量入力ください",'単年（2027年度）'!$E$12*単年カーブ!$R$3+'単年（2027年度）'!$E$12*(1-単年カーブ!$R$3)*単年カーブ!Q7646)</f>
        <v>0</v>
      </c>
      <c r="G7646" s="47">
        <f t="shared" si="836"/>
        <v>0</v>
      </c>
      <c r="M7646">
        <f t="shared" si="837"/>
        <v>9</v>
      </c>
      <c r="N7646">
        <f>IF(OR(WEEKDAY(A7646)=1,WEEKDAY(A7646)=7,COUNTIF('2027祝日等（不使用）'!$A$1:$A$20,単年カーブ!A7646)=1),0,1)</f>
        <v>1</v>
      </c>
      <c r="O7646">
        <f t="shared" si="834"/>
        <v>11</v>
      </c>
      <c r="P7646">
        <f t="shared" si="838"/>
        <v>0</v>
      </c>
      <c r="Q7646">
        <f t="shared" si="839"/>
        <v>0</v>
      </c>
    </row>
    <row r="7647" spans="1:17" ht="19.5" x14ac:dyDescent="0.4">
      <c r="A7647" s="33">
        <f t="shared" si="833"/>
        <v>46637</v>
      </c>
      <c r="B7647" s="27" t="str">
        <f t="shared" si="835"/>
        <v>(火)</v>
      </c>
      <c r="C7647" s="34">
        <v>0.22916666666666699</v>
      </c>
      <c r="D7647" s="16" t="s">
        <v>18</v>
      </c>
      <c r="E7647" s="35">
        <v>0.25</v>
      </c>
      <c r="F7647" s="50">
        <f>IF(COUNTIF('リスト（不使用）'!$A$5:$A$6,単年カーブ!$A$1),"希望数量入力ください",'単年（2027年度）'!$E$12*単年カーブ!$R$3+'単年（2027年度）'!$E$12*(1-単年カーブ!$R$3)*単年カーブ!Q7647)</f>
        <v>0</v>
      </c>
      <c r="G7647" s="47">
        <f t="shared" si="836"/>
        <v>0</v>
      </c>
      <c r="M7647">
        <f t="shared" si="837"/>
        <v>9</v>
      </c>
      <c r="N7647">
        <f>IF(OR(WEEKDAY(A7647)=1,WEEKDAY(A7647)=7,COUNTIF('2027祝日等（不使用）'!$A$1:$A$20,単年カーブ!A7647)=1),0,1)</f>
        <v>1</v>
      </c>
      <c r="O7647">
        <f t="shared" si="834"/>
        <v>12</v>
      </c>
      <c r="P7647">
        <f t="shared" si="838"/>
        <v>0</v>
      </c>
      <c r="Q7647">
        <f t="shared" si="839"/>
        <v>0</v>
      </c>
    </row>
    <row r="7648" spans="1:17" ht="19.5" x14ac:dyDescent="0.4">
      <c r="A7648" s="33">
        <f t="shared" si="833"/>
        <v>46637</v>
      </c>
      <c r="B7648" s="27" t="str">
        <f t="shared" si="835"/>
        <v>(火)</v>
      </c>
      <c r="C7648" s="34">
        <v>0.25</v>
      </c>
      <c r="D7648" s="16" t="s">
        <v>18</v>
      </c>
      <c r="E7648" s="35">
        <v>0.27083333333333298</v>
      </c>
      <c r="F7648" s="50">
        <f>IF(COUNTIF('リスト（不使用）'!$A$5:$A$6,単年カーブ!$A$1),"希望数量入力ください",'単年（2027年度）'!$E$12*単年カーブ!$R$3+'単年（2027年度）'!$E$12*(1-単年カーブ!$R$3)*単年カーブ!Q7648)</f>
        <v>0</v>
      </c>
      <c r="G7648" s="47">
        <f t="shared" si="836"/>
        <v>0</v>
      </c>
      <c r="M7648">
        <f t="shared" si="837"/>
        <v>9</v>
      </c>
      <c r="N7648">
        <f>IF(OR(WEEKDAY(A7648)=1,WEEKDAY(A7648)=7,COUNTIF('2027祝日等（不使用）'!$A$1:$A$20,単年カーブ!A7648)=1),0,1)</f>
        <v>1</v>
      </c>
      <c r="O7648">
        <f t="shared" si="834"/>
        <v>13</v>
      </c>
      <c r="P7648">
        <f t="shared" si="838"/>
        <v>0</v>
      </c>
      <c r="Q7648">
        <f t="shared" si="839"/>
        <v>0</v>
      </c>
    </row>
    <row r="7649" spans="1:17" ht="19.5" x14ac:dyDescent="0.4">
      <c r="A7649" s="33">
        <f t="shared" si="833"/>
        <v>46637</v>
      </c>
      <c r="B7649" s="27" t="str">
        <f t="shared" si="835"/>
        <v>(火)</v>
      </c>
      <c r="C7649" s="34">
        <v>0.27083333333333298</v>
      </c>
      <c r="D7649" s="16" t="s">
        <v>18</v>
      </c>
      <c r="E7649" s="35">
        <v>0.29166666666666702</v>
      </c>
      <c r="F7649" s="50">
        <f>IF(COUNTIF('リスト（不使用）'!$A$5:$A$6,単年カーブ!$A$1),"希望数量入力ください",'単年（2027年度）'!$E$12*単年カーブ!$R$3+'単年（2027年度）'!$E$12*(1-単年カーブ!$R$3)*単年カーブ!Q7649)</f>
        <v>0</v>
      </c>
      <c r="G7649" s="47">
        <f t="shared" si="836"/>
        <v>0</v>
      </c>
      <c r="M7649">
        <f t="shared" si="837"/>
        <v>9</v>
      </c>
      <c r="N7649">
        <f>IF(OR(WEEKDAY(A7649)=1,WEEKDAY(A7649)=7,COUNTIF('2027祝日等（不使用）'!$A$1:$A$20,単年カーブ!A7649)=1),0,1)</f>
        <v>1</v>
      </c>
      <c r="O7649">
        <f t="shared" si="834"/>
        <v>14</v>
      </c>
      <c r="P7649">
        <f t="shared" si="838"/>
        <v>0</v>
      </c>
      <c r="Q7649">
        <f t="shared" si="839"/>
        <v>0</v>
      </c>
    </row>
    <row r="7650" spans="1:17" ht="19.5" x14ac:dyDescent="0.4">
      <c r="A7650" s="33">
        <f t="shared" si="833"/>
        <v>46637</v>
      </c>
      <c r="B7650" s="27" t="str">
        <f t="shared" si="835"/>
        <v>(火)</v>
      </c>
      <c r="C7650" s="34">
        <v>0.29166666666666702</v>
      </c>
      <c r="D7650" s="16" t="s">
        <v>18</v>
      </c>
      <c r="E7650" s="35">
        <v>0.3125</v>
      </c>
      <c r="F7650" s="50">
        <f>IF(COUNTIF('リスト（不使用）'!$A$5:$A$6,単年カーブ!$A$1),"希望数量入力ください",'単年（2027年度）'!$E$12*単年カーブ!$R$3+'単年（2027年度）'!$E$12*(1-単年カーブ!$R$3)*単年カーブ!Q7650)</f>
        <v>0</v>
      </c>
      <c r="G7650" s="47">
        <f t="shared" si="836"/>
        <v>0</v>
      </c>
      <c r="M7650">
        <f t="shared" si="837"/>
        <v>9</v>
      </c>
      <c r="N7650">
        <f>IF(OR(WEEKDAY(A7650)=1,WEEKDAY(A7650)=7,COUNTIF('2027祝日等（不使用）'!$A$1:$A$20,単年カーブ!A7650)=1),0,1)</f>
        <v>1</v>
      </c>
      <c r="O7650">
        <f t="shared" si="834"/>
        <v>15</v>
      </c>
      <c r="P7650">
        <f t="shared" si="838"/>
        <v>0</v>
      </c>
      <c r="Q7650">
        <f t="shared" si="839"/>
        <v>0</v>
      </c>
    </row>
    <row r="7651" spans="1:17" ht="19.5" x14ac:dyDescent="0.4">
      <c r="A7651" s="33">
        <f t="shared" si="833"/>
        <v>46637</v>
      </c>
      <c r="B7651" s="27" t="str">
        <f t="shared" si="835"/>
        <v>(火)</v>
      </c>
      <c r="C7651" s="34">
        <v>0.3125</v>
      </c>
      <c r="D7651" s="16" t="s">
        <v>18</v>
      </c>
      <c r="E7651" s="35">
        <v>0.33333333333333298</v>
      </c>
      <c r="F7651" s="50">
        <f>IF(COUNTIF('リスト（不使用）'!$A$5:$A$6,単年カーブ!$A$1),"希望数量入力ください",'単年（2027年度）'!$E$12*単年カーブ!$R$3+'単年（2027年度）'!$E$12*(1-単年カーブ!$R$3)*単年カーブ!Q7651)</f>
        <v>0</v>
      </c>
      <c r="G7651" s="47">
        <f t="shared" si="836"/>
        <v>0</v>
      </c>
      <c r="M7651">
        <f t="shared" si="837"/>
        <v>9</v>
      </c>
      <c r="N7651">
        <f>IF(OR(WEEKDAY(A7651)=1,WEEKDAY(A7651)=7,COUNTIF('2027祝日等（不使用）'!$A$1:$A$20,単年カーブ!A7651)=1),0,1)</f>
        <v>1</v>
      </c>
      <c r="O7651">
        <f t="shared" si="834"/>
        <v>16</v>
      </c>
      <c r="P7651">
        <f t="shared" si="838"/>
        <v>0</v>
      </c>
      <c r="Q7651">
        <f t="shared" si="839"/>
        <v>0</v>
      </c>
    </row>
    <row r="7652" spans="1:17" ht="19.5" x14ac:dyDescent="0.4">
      <c r="A7652" s="33">
        <f t="shared" si="833"/>
        <v>46637</v>
      </c>
      <c r="B7652" s="27" t="str">
        <f t="shared" si="835"/>
        <v>(火)</v>
      </c>
      <c r="C7652" s="34">
        <v>0.33333333333333298</v>
      </c>
      <c r="D7652" s="16" t="s">
        <v>18</v>
      </c>
      <c r="E7652" s="35">
        <v>0.35416666666666702</v>
      </c>
      <c r="F7652" s="50">
        <f>IF(COUNTIF('リスト（不使用）'!$A$5:$A$6,単年カーブ!$A$1),"希望数量入力ください",'単年（2027年度）'!$E$12*単年カーブ!$R$3+'単年（2027年度）'!$E$12*(1-単年カーブ!$R$3)*単年カーブ!Q7652)</f>
        <v>0</v>
      </c>
      <c r="G7652" s="47">
        <f t="shared" si="836"/>
        <v>0</v>
      </c>
      <c r="M7652">
        <f t="shared" si="837"/>
        <v>9</v>
      </c>
      <c r="N7652">
        <f>IF(OR(WEEKDAY(A7652)=1,WEEKDAY(A7652)=7,COUNTIF('2027祝日等（不使用）'!$A$1:$A$20,単年カーブ!A7652)=1),0,1)</f>
        <v>1</v>
      </c>
      <c r="O7652">
        <f t="shared" si="834"/>
        <v>17</v>
      </c>
      <c r="P7652">
        <f t="shared" si="838"/>
        <v>1</v>
      </c>
      <c r="Q7652">
        <f t="shared" si="839"/>
        <v>1</v>
      </c>
    </row>
    <row r="7653" spans="1:17" ht="19.5" x14ac:dyDescent="0.4">
      <c r="A7653" s="33">
        <f t="shared" si="833"/>
        <v>46637</v>
      </c>
      <c r="B7653" s="27" t="str">
        <f t="shared" si="835"/>
        <v>(火)</v>
      </c>
      <c r="C7653" s="34">
        <v>0.35416666666666702</v>
      </c>
      <c r="D7653" s="16" t="s">
        <v>18</v>
      </c>
      <c r="E7653" s="35">
        <v>0.375</v>
      </c>
      <c r="F7653" s="50">
        <f>IF(COUNTIF('リスト（不使用）'!$A$5:$A$6,単年カーブ!$A$1),"希望数量入力ください",'単年（2027年度）'!$E$12*単年カーブ!$R$3+'単年（2027年度）'!$E$12*(1-単年カーブ!$R$3)*単年カーブ!Q7653)</f>
        <v>0</v>
      </c>
      <c r="G7653" s="47">
        <f t="shared" si="836"/>
        <v>0</v>
      </c>
      <c r="M7653">
        <f t="shared" si="837"/>
        <v>9</v>
      </c>
      <c r="N7653">
        <f>IF(OR(WEEKDAY(A7653)=1,WEEKDAY(A7653)=7,COUNTIF('2027祝日等（不使用）'!$A$1:$A$20,単年カーブ!A7653)=1),0,1)</f>
        <v>1</v>
      </c>
      <c r="O7653">
        <f t="shared" si="834"/>
        <v>18</v>
      </c>
      <c r="P7653">
        <f t="shared" si="838"/>
        <v>1</v>
      </c>
      <c r="Q7653">
        <f t="shared" si="839"/>
        <v>1</v>
      </c>
    </row>
    <row r="7654" spans="1:17" ht="19.5" x14ac:dyDescent="0.4">
      <c r="A7654" s="33">
        <f t="shared" si="833"/>
        <v>46637</v>
      </c>
      <c r="B7654" s="27" t="str">
        <f t="shared" si="835"/>
        <v>(火)</v>
      </c>
      <c r="C7654" s="34">
        <v>0.375</v>
      </c>
      <c r="D7654" s="16" t="s">
        <v>18</v>
      </c>
      <c r="E7654" s="35">
        <v>0.39583333333333298</v>
      </c>
      <c r="F7654" s="50">
        <f>IF(COUNTIF('リスト（不使用）'!$A$5:$A$6,単年カーブ!$A$1),"希望数量入力ください",'単年（2027年度）'!$E$12*単年カーブ!$R$3+'単年（2027年度）'!$E$12*(1-単年カーブ!$R$3)*単年カーブ!Q7654)</f>
        <v>0</v>
      </c>
      <c r="G7654" s="47">
        <f t="shared" si="836"/>
        <v>0</v>
      </c>
      <c r="M7654">
        <f t="shared" si="837"/>
        <v>9</v>
      </c>
      <c r="N7654">
        <f>IF(OR(WEEKDAY(A7654)=1,WEEKDAY(A7654)=7,COUNTIF('2027祝日等（不使用）'!$A$1:$A$20,単年カーブ!A7654)=1),0,1)</f>
        <v>1</v>
      </c>
      <c r="O7654">
        <f t="shared" si="834"/>
        <v>19</v>
      </c>
      <c r="P7654">
        <f t="shared" si="838"/>
        <v>1</v>
      </c>
      <c r="Q7654">
        <f t="shared" si="839"/>
        <v>1</v>
      </c>
    </row>
    <row r="7655" spans="1:17" ht="19.5" x14ac:dyDescent="0.4">
      <c r="A7655" s="33">
        <f t="shared" si="833"/>
        <v>46637</v>
      </c>
      <c r="B7655" s="27" t="str">
        <f t="shared" si="835"/>
        <v>(火)</v>
      </c>
      <c r="C7655" s="34">
        <v>0.39583333333333298</v>
      </c>
      <c r="D7655" s="16" t="s">
        <v>18</v>
      </c>
      <c r="E7655" s="35">
        <v>0.41666666666666702</v>
      </c>
      <c r="F7655" s="50">
        <f>IF(COUNTIF('リスト（不使用）'!$A$5:$A$6,単年カーブ!$A$1),"希望数量入力ください",'単年（2027年度）'!$E$12*単年カーブ!$R$3+'単年（2027年度）'!$E$12*(1-単年カーブ!$R$3)*単年カーブ!Q7655)</f>
        <v>0</v>
      </c>
      <c r="G7655" s="47">
        <f t="shared" si="836"/>
        <v>0</v>
      </c>
      <c r="M7655">
        <f t="shared" si="837"/>
        <v>9</v>
      </c>
      <c r="N7655">
        <f>IF(OR(WEEKDAY(A7655)=1,WEEKDAY(A7655)=7,COUNTIF('2027祝日等（不使用）'!$A$1:$A$20,単年カーブ!A7655)=1),0,1)</f>
        <v>1</v>
      </c>
      <c r="O7655">
        <f t="shared" si="834"/>
        <v>20</v>
      </c>
      <c r="P7655">
        <f t="shared" si="838"/>
        <v>1</v>
      </c>
      <c r="Q7655">
        <f t="shared" si="839"/>
        <v>1</v>
      </c>
    </row>
    <row r="7656" spans="1:17" ht="19.5" x14ac:dyDescent="0.4">
      <c r="A7656" s="33">
        <f t="shared" si="833"/>
        <v>46637</v>
      </c>
      <c r="B7656" s="27" t="str">
        <f t="shared" si="835"/>
        <v>(火)</v>
      </c>
      <c r="C7656" s="34">
        <v>0.41666666666666702</v>
      </c>
      <c r="D7656" s="16" t="s">
        <v>18</v>
      </c>
      <c r="E7656" s="35">
        <v>0.4375</v>
      </c>
      <c r="F7656" s="50">
        <f>IF(COUNTIF('リスト（不使用）'!$A$5:$A$6,単年カーブ!$A$1),"希望数量入力ください",'単年（2027年度）'!$E$12*単年カーブ!$R$3+'単年（2027年度）'!$E$12*(1-単年カーブ!$R$3)*単年カーブ!Q7656)</f>
        <v>0</v>
      </c>
      <c r="G7656" s="47">
        <f t="shared" si="836"/>
        <v>0</v>
      </c>
      <c r="M7656">
        <f t="shared" si="837"/>
        <v>9</v>
      </c>
      <c r="N7656">
        <f>IF(OR(WEEKDAY(A7656)=1,WEEKDAY(A7656)=7,COUNTIF('2027祝日等（不使用）'!$A$1:$A$20,単年カーブ!A7656)=1),0,1)</f>
        <v>1</v>
      </c>
      <c r="O7656">
        <f t="shared" si="834"/>
        <v>21</v>
      </c>
      <c r="P7656">
        <f t="shared" si="838"/>
        <v>1</v>
      </c>
      <c r="Q7656">
        <f t="shared" si="839"/>
        <v>1</v>
      </c>
    </row>
    <row r="7657" spans="1:17" ht="19.5" x14ac:dyDescent="0.4">
      <c r="A7657" s="33">
        <f t="shared" si="833"/>
        <v>46637</v>
      </c>
      <c r="B7657" s="27" t="str">
        <f t="shared" si="835"/>
        <v>(火)</v>
      </c>
      <c r="C7657" s="34">
        <v>0.4375</v>
      </c>
      <c r="D7657" s="16" t="s">
        <v>18</v>
      </c>
      <c r="E7657" s="35">
        <v>0.45833333333333298</v>
      </c>
      <c r="F7657" s="50">
        <f>IF(COUNTIF('リスト（不使用）'!$A$5:$A$6,単年カーブ!$A$1),"希望数量入力ください",'単年（2027年度）'!$E$12*単年カーブ!$R$3+'単年（2027年度）'!$E$12*(1-単年カーブ!$R$3)*単年カーブ!Q7657)</f>
        <v>0</v>
      </c>
      <c r="G7657" s="47">
        <f t="shared" si="836"/>
        <v>0</v>
      </c>
      <c r="M7657">
        <f t="shared" si="837"/>
        <v>9</v>
      </c>
      <c r="N7657">
        <f>IF(OR(WEEKDAY(A7657)=1,WEEKDAY(A7657)=7,COUNTIF('2027祝日等（不使用）'!$A$1:$A$20,単年カーブ!A7657)=1),0,1)</f>
        <v>1</v>
      </c>
      <c r="O7657">
        <f t="shared" si="834"/>
        <v>22</v>
      </c>
      <c r="P7657">
        <f t="shared" si="838"/>
        <v>1</v>
      </c>
      <c r="Q7657">
        <f t="shared" si="839"/>
        <v>1</v>
      </c>
    </row>
    <row r="7658" spans="1:17" ht="19.5" x14ac:dyDescent="0.4">
      <c r="A7658" s="33">
        <f t="shared" si="833"/>
        <v>46637</v>
      </c>
      <c r="B7658" s="27" t="str">
        <f t="shared" si="835"/>
        <v>(火)</v>
      </c>
      <c r="C7658" s="34">
        <v>0.45833333333333298</v>
      </c>
      <c r="D7658" s="16" t="s">
        <v>18</v>
      </c>
      <c r="E7658" s="35">
        <v>0.47916666666666702</v>
      </c>
      <c r="F7658" s="50">
        <f>IF(COUNTIF('リスト（不使用）'!$A$5:$A$6,単年カーブ!$A$1),"希望数量入力ください",'単年（2027年度）'!$E$12*単年カーブ!$R$3+'単年（2027年度）'!$E$12*(1-単年カーブ!$R$3)*単年カーブ!Q7658)</f>
        <v>0</v>
      </c>
      <c r="G7658" s="47">
        <f t="shared" si="836"/>
        <v>0</v>
      </c>
      <c r="M7658">
        <f t="shared" si="837"/>
        <v>9</v>
      </c>
      <c r="N7658">
        <f>IF(OR(WEEKDAY(A7658)=1,WEEKDAY(A7658)=7,COUNTIF('2027祝日等（不使用）'!$A$1:$A$20,単年カーブ!A7658)=1),0,1)</f>
        <v>1</v>
      </c>
      <c r="O7658">
        <f t="shared" si="834"/>
        <v>23</v>
      </c>
      <c r="P7658">
        <f t="shared" si="838"/>
        <v>1</v>
      </c>
      <c r="Q7658">
        <f t="shared" si="839"/>
        <v>1</v>
      </c>
    </row>
    <row r="7659" spans="1:17" ht="19.5" x14ac:dyDescent="0.4">
      <c r="A7659" s="33">
        <f t="shared" si="833"/>
        <v>46637</v>
      </c>
      <c r="B7659" s="27" t="str">
        <f t="shared" si="835"/>
        <v>(火)</v>
      </c>
      <c r="C7659" s="34">
        <v>0.47916666666666702</v>
      </c>
      <c r="D7659" s="16" t="s">
        <v>18</v>
      </c>
      <c r="E7659" s="35">
        <v>0.5</v>
      </c>
      <c r="F7659" s="50">
        <f>IF(COUNTIF('リスト（不使用）'!$A$5:$A$6,単年カーブ!$A$1),"希望数量入力ください",'単年（2027年度）'!$E$12*単年カーブ!$R$3+'単年（2027年度）'!$E$12*(1-単年カーブ!$R$3)*単年カーブ!Q7659)</f>
        <v>0</v>
      </c>
      <c r="G7659" s="47">
        <f t="shared" si="836"/>
        <v>0</v>
      </c>
      <c r="M7659">
        <f t="shared" si="837"/>
        <v>9</v>
      </c>
      <c r="N7659">
        <f>IF(OR(WEEKDAY(A7659)=1,WEEKDAY(A7659)=7,COUNTIF('2027祝日等（不使用）'!$A$1:$A$20,単年カーブ!A7659)=1),0,1)</f>
        <v>1</v>
      </c>
      <c r="O7659">
        <f t="shared" si="834"/>
        <v>24</v>
      </c>
      <c r="P7659">
        <f t="shared" si="838"/>
        <v>1</v>
      </c>
      <c r="Q7659">
        <f t="shared" si="839"/>
        <v>1</v>
      </c>
    </row>
    <row r="7660" spans="1:17" ht="19.5" x14ac:dyDescent="0.4">
      <c r="A7660" s="33">
        <f t="shared" si="833"/>
        <v>46637</v>
      </c>
      <c r="B7660" s="27" t="str">
        <f t="shared" si="835"/>
        <v>(火)</v>
      </c>
      <c r="C7660" s="34">
        <v>0.5</v>
      </c>
      <c r="D7660" s="16" t="s">
        <v>18</v>
      </c>
      <c r="E7660" s="35">
        <v>0.52083333333333304</v>
      </c>
      <c r="F7660" s="50">
        <f>IF(COUNTIF('リスト（不使用）'!$A$5:$A$6,単年カーブ!$A$1),"希望数量入力ください",'単年（2027年度）'!$E$12*単年カーブ!$R$3+'単年（2027年度）'!$E$12*(1-単年カーブ!$R$3)*単年カーブ!Q7660)</f>
        <v>0</v>
      </c>
      <c r="G7660" s="47">
        <f t="shared" si="836"/>
        <v>0</v>
      </c>
      <c r="M7660">
        <f t="shared" si="837"/>
        <v>9</v>
      </c>
      <c r="N7660">
        <f>IF(OR(WEEKDAY(A7660)=1,WEEKDAY(A7660)=7,COUNTIF('2027祝日等（不使用）'!$A$1:$A$20,単年カーブ!A7660)=1),0,1)</f>
        <v>1</v>
      </c>
      <c r="O7660">
        <f t="shared" si="834"/>
        <v>25</v>
      </c>
      <c r="P7660">
        <f t="shared" si="838"/>
        <v>1</v>
      </c>
      <c r="Q7660">
        <f t="shared" si="839"/>
        <v>1</v>
      </c>
    </row>
    <row r="7661" spans="1:17" ht="19.5" x14ac:dyDescent="0.4">
      <c r="A7661" s="33">
        <f t="shared" si="833"/>
        <v>46637</v>
      </c>
      <c r="B7661" s="27" t="str">
        <f t="shared" si="835"/>
        <v>(火)</v>
      </c>
      <c r="C7661" s="34">
        <v>0.52083333333333304</v>
      </c>
      <c r="D7661" s="16" t="s">
        <v>18</v>
      </c>
      <c r="E7661" s="35">
        <v>0.54166666666666696</v>
      </c>
      <c r="F7661" s="50">
        <f>IF(COUNTIF('リスト（不使用）'!$A$5:$A$6,単年カーブ!$A$1),"希望数量入力ください",'単年（2027年度）'!$E$12*単年カーブ!$R$3+'単年（2027年度）'!$E$12*(1-単年カーブ!$R$3)*単年カーブ!Q7661)</f>
        <v>0</v>
      </c>
      <c r="G7661" s="47">
        <f t="shared" si="836"/>
        <v>0</v>
      </c>
      <c r="M7661">
        <f t="shared" si="837"/>
        <v>9</v>
      </c>
      <c r="N7661">
        <f>IF(OR(WEEKDAY(A7661)=1,WEEKDAY(A7661)=7,COUNTIF('2027祝日等（不使用）'!$A$1:$A$20,単年カーブ!A7661)=1),0,1)</f>
        <v>1</v>
      </c>
      <c r="O7661">
        <f t="shared" si="834"/>
        <v>26</v>
      </c>
      <c r="P7661">
        <f t="shared" si="838"/>
        <v>1</v>
      </c>
      <c r="Q7661">
        <f t="shared" si="839"/>
        <v>1</v>
      </c>
    </row>
    <row r="7662" spans="1:17" ht="19.5" x14ac:dyDescent="0.4">
      <c r="A7662" s="33">
        <f t="shared" si="833"/>
        <v>46637</v>
      </c>
      <c r="B7662" s="27" t="str">
        <f t="shared" si="835"/>
        <v>(火)</v>
      </c>
      <c r="C7662" s="34">
        <v>0.54166666666666696</v>
      </c>
      <c r="D7662" s="16" t="s">
        <v>18</v>
      </c>
      <c r="E7662" s="35">
        <v>0.5625</v>
      </c>
      <c r="F7662" s="50">
        <f>IF(COUNTIF('リスト（不使用）'!$A$5:$A$6,単年カーブ!$A$1),"希望数量入力ください",'単年（2027年度）'!$E$12*単年カーブ!$R$3+'単年（2027年度）'!$E$12*(1-単年カーブ!$R$3)*単年カーブ!Q7662)</f>
        <v>0</v>
      </c>
      <c r="G7662" s="47">
        <f t="shared" si="836"/>
        <v>0</v>
      </c>
      <c r="M7662">
        <f t="shared" si="837"/>
        <v>9</v>
      </c>
      <c r="N7662">
        <f>IF(OR(WEEKDAY(A7662)=1,WEEKDAY(A7662)=7,COUNTIF('2027祝日等（不使用）'!$A$1:$A$20,単年カーブ!A7662)=1),0,1)</f>
        <v>1</v>
      </c>
      <c r="O7662">
        <f t="shared" si="834"/>
        <v>27</v>
      </c>
      <c r="P7662">
        <f t="shared" si="838"/>
        <v>1</v>
      </c>
      <c r="Q7662">
        <f t="shared" si="839"/>
        <v>1</v>
      </c>
    </row>
    <row r="7663" spans="1:17" ht="19.5" x14ac:dyDescent="0.4">
      <c r="A7663" s="33">
        <f t="shared" si="833"/>
        <v>46637</v>
      </c>
      <c r="B7663" s="27" t="str">
        <f t="shared" si="835"/>
        <v>(火)</v>
      </c>
      <c r="C7663" s="34">
        <v>0.5625</v>
      </c>
      <c r="D7663" s="16" t="s">
        <v>18</v>
      </c>
      <c r="E7663" s="35">
        <v>0.58333333333333304</v>
      </c>
      <c r="F7663" s="50">
        <f>IF(COUNTIF('リスト（不使用）'!$A$5:$A$6,単年カーブ!$A$1),"希望数量入力ください",'単年（2027年度）'!$E$12*単年カーブ!$R$3+'単年（2027年度）'!$E$12*(1-単年カーブ!$R$3)*単年カーブ!Q7663)</f>
        <v>0</v>
      </c>
      <c r="G7663" s="47">
        <f t="shared" si="836"/>
        <v>0</v>
      </c>
      <c r="M7663">
        <f t="shared" si="837"/>
        <v>9</v>
      </c>
      <c r="N7663">
        <f>IF(OR(WEEKDAY(A7663)=1,WEEKDAY(A7663)=7,COUNTIF('2027祝日等（不使用）'!$A$1:$A$20,単年カーブ!A7663)=1),0,1)</f>
        <v>1</v>
      </c>
      <c r="O7663">
        <f t="shared" si="834"/>
        <v>28</v>
      </c>
      <c r="P7663">
        <f t="shared" si="838"/>
        <v>1</v>
      </c>
      <c r="Q7663">
        <f t="shared" si="839"/>
        <v>1</v>
      </c>
    </row>
    <row r="7664" spans="1:17" ht="19.5" x14ac:dyDescent="0.4">
      <c r="A7664" s="33">
        <f t="shared" si="833"/>
        <v>46637</v>
      </c>
      <c r="B7664" s="27" t="str">
        <f t="shared" si="835"/>
        <v>(火)</v>
      </c>
      <c r="C7664" s="34">
        <v>0.58333333333333304</v>
      </c>
      <c r="D7664" s="16" t="s">
        <v>18</v>
      </c>
      <c r="E7664" s="35">
        <v>0.60416666666666696</v>
      </c>
      <c r="F7664" s="50">
        <f>IF(COUNTIF('リスト（不使用）'!$A$5:$A$6,単年カーブ!$A$1),"希望数量入力ください",'単年（2027年度）'!$E$12*単年カーブ!$R$3+'単年（2027年度）'!$E$12*(1-単年カーブ!$R$3)*単年カーブ!Q7664)</f>
        <v>0</v>
      </c>
      <c r="G7664" s="47">
        <f t="shared" si="836"/>
        <v>0</v>
      </c>
      <c r="M7664">
        <f t="shared" si="837"/>
        <v>9</v>
      </c>
      <c r="N7664">
        <f>IF(OR(WEEKDAY(A7664)=1,WEEKDAY(A7664)=7,COUNTIF('2027祝日等（不使用）'!$A$1:$A$20,単年カーブ!A7664)=1),0,1)</f>
        <v>1</v>
      </c>
      <c r="O7664">
        <f t="shared" si="834"/>
        <v>29</v>
      </c>
      <c r="P7664">
        <f t="shared" si="838"/>
        <v>1</v>
      </c>
      <c r="Q7664">
        <f t="shared" si="839"/>
        <v>1</v>
      </c>
    </row>
    <row r="7665" spans="1:17" ht="19.5" x14ac:dyDescent="0.4">
      <c r="A7665" s="33">
        <f t="shared" si="833"/>
        <v>46637</v>
      </c>
      <c r="B7665" s="27" t="str">
        <f t="shared" si="835"/>
        <v>(火)</v>
      </c>
      <c r="C7665" s="34">
        <v>0.60416666666666696</v>
      </c>
      <c r="D7665" s="16" t="s">
        <v>18</v>
      </c>
      <c r="E7665" s="35">
        <v>0.625</v>
      </c>
      <c r="F7665" s="50">
        <f>IF(COUNTIF('リスト（不使用）'!$A$5:$A$6,単年カーブ!$A$1),"希望数量入力ください",'単年（2027年度）'!$E$12*単年カーブ!$R$3+'単年（2027年度）'!$E$12*(1-単年カーブ!$R$3)*単年カーブ!Q7665)</f>
        <v>0</v>
      </c>
      <c r="G7665" s="47">
        <f t="shared" si="836"/>
        <v>0</v>
      </c>
      <c r="M7665">
        <f t="shared" si="837"/>
        <v>9</v>
      </c>
      <c r="N7665">
        <f>IF(OR(WEEKDAY(A7665)=1,WEEKDAY(A7665)=7,COUNTIF('2027祝日等（不使用）'!$A$1:$A$20,単年カーブ!A7665)=1),0,1)</f>
        <v>1</v>
      </c>
      <c r="O7665">
        <f t="shared" si="834"/>
        <v>30</v>
      </c>
      <c r="P7665">
        <f t="shared" si="838"/>
        <v>1</v>
      </c>
      <c r="Q7665">
        <f t="shared" si="839"/>
        <v>1</v>
      </c>
    </row>
    <row r="7666" spans="1:17" ht="19.5" x14ac:dyDescent="0.4">
      <c r="A7666" s="33">
        <f t="shared" si="833"/>
        <v>46637</v>
      </c>
      <c r="B7666" s="27" t="str">
        <f t="shared" si="835"/>
        <v>(火)</v>
      </c>
      <c r="C7666" s="34">
        <v>0.625</v>
      </c>
      <c r="D7666" s="16" t="s">
        <v>18</v>
      </c>
      <c r="E7666" s="35">
        <v>0.64583333333333304</v>
      </c>
      <c r="F7666" s="50">
        <f>IF(COUNTIF('リスト（不使用）'!$A$5:$A$6,単年カーブ!$A$1),"希望数量入力ください",'単年（2027年度）'!$E$12*単年カーブ!$R$3+'単年（2027年度）'!$E$12*(1-単年カーブ!$R$3)*単年カーブ!Q7666)</f>
        <v>0</v>
      </c>
      <c r="G7666" s="47">
        <f t="shared" si="836"/>
        <v>0</v>
      </c>
      <c r="M7666">
        <f t="shared" si="837"/>
        <v>9</v>
      </c>
      <c r="N7666">
        <f>IF(OR(WEEKDAY(A7666)=1,WEEKDAY(A7666)=7,COUNTIF('2027祝日等（不使用）'!$A$1:$A$20,単年カーブ!A7666)=1),0,1)</f>
        <v>1</v>
      </c>
      <c r="O7666">
        <f t="shared" si="834"/>
        <v>31</v>
      </c>
      <c r="P7666">
        <f t="shared" si="838"/>
        <v>1</v>
      </c>
      <c r="Q7666">
        <f t="shared" si="839"/>
        <v>1</v>
      </c>
    </row>
    <row r="7667" spans="1:17" ht="19.5" x14ac:dyDescent="0.4">
      <c r="A7667" s="33">
        <f t="shared" si="833"/>
        <v>46637</v>
      </c>
      <c r="B7667" s="27" t="str">
        <f t="shared" si="835"/>
        <v>(火)</v>
      </c>
      <c r="C7667" s="34">
        <v>0.64583333333333304</v>
      </c>
      <c r="D7667" s="16" t="s">
        <v>18</v>
      </c>
      <c r="E7667" s="35">
        <v>0.66666666666666696</v>
      </c>
      <c r="F7667" s="50">
        <f>IF(COUNTIF('リスト（不使用）'!$A$5:$A$6,単年カーブ!$A$1),"希望数量入力ください",'単年（2027年度）'!$E$12*単年カーブ!$R$3+'単年（2027年度）'!$E$12*(1-単年カーブ!$R$3)*単年カーブ!Q7667)</f>
        <v>0</v>
      </c>
      <c r="G7667" s="47">
        <f t="shared" si="836"/>
        <v>0</v>
      </c>
      <c r="M7667">
        <f t="shared" si="837"/>
        <v>9</v>
      </c>
      <c r="N7667">
        <f>IF(OR(WEEKDAY(A7667)=1,WEEKDAY(A7667)=7,COUNTIF('2027祝日等（不使用）'!$A$1:$A$20,単年カーブ!A7667)=1),0,1)</f>
        <v>1</v>
      </c>
      <c r="O7667">
        <f t="shared" si="834"/>
        <v>32</v>
      </c>
      <c r="P7667">
        <f t="shared" si="838"/>
        <v>1</v>
      </c>
      <c r="Q7667">
        <f t="shared" si="839"/>
        <v>1</v>
      </c>
    </row>
    <row r="7668" spans="1:17" ht="19.5" x14ac:dyDescent="0.4">
      <c r="A7668" s="33">
        <f t="shared" ref="A7668:A7731" si="840">A7620+1</f>
        <v>46637</v>
      </c>
      <c r="B7668" s="27" t="str">
        <f t="shared" si="835"/>
        <v>(火)</v>
      </c>
      <c r="C7668" s="34">
        <v>0.66666666666666696</v>
      </c>
      <c r="D7668" s="16" t="s">
        <v>18</v>
      </c>
      <c r="E7668" s="35">
        <v>0.6875</v>
      </c>
      <c r="F7668" s="50">
        <f>IF(COUNTIF('リスト（不使用）'!$A$5:$A$6,単年カーブ!$A$1),"希望数量入力ください",'単年（2027年度）'!$E$12*単年カーブ!$R$3+'単年（2027年度）'!$E$12*(1-単年カーブ!$R$3)*単年カーブ!Q7668)</f>
        <v>0</v>
      </c>
      <c r="G7668" s="47">
        <f t="shared" si="836"/>
        <v>0</v>
      </c>
      <c r="M7668">
        <f t="shared" si="837"/>
        <v>9</v>
      </c>
      <c r="N7668">
        <f>IF(OR(WEEKDAY(A7668)=1,WEEKDAY(A7668)=7,COUNTIF('2027祝日等（不使用）'!$A$1:$A$20,単年カーブ!A7668)=1),0,1)</f>
        <v>1</v>
      </c>
      <c r="O7668">
        <f t="shared" ref="O7668:O7731" si="841">O7620</f>
        <v>33</v>
      </c>
      <c r="P7668">
        <f t="shared" si="838"/>
        <v>1</v>
      </c>
      <c r="Q7668">
        <f t="shared" si="839"/>
        <v>1</v>
      </c>
    </row>
    <row r="7669" spans="1:17" ht="19.5" x14ac:dyDescent="0.4">
      <c r="A7669" s="33">
        <f t="shared" si="840"/>
        <v>46637</v>
      </c>
      <c r="B7669" s="27" t="str">
        <f t="shared" si="835"/>
        <v>(火)</v>
      </c>
      <c r="C7669" s="34">
        <v>0.6875</v>
      </c>
      <c r="D7669" s="16" t="s">
        <v>18</v>
      </c>
      <c r="E7669" s="35">
        <v>0.70833333333333304</v>
      </c>
      <c r="F7669" s="50">
        <f>IF(COUNTIF('リスト（不使用）'!$A$5:$A$6,単年カーブ!$A$1),"希望数量入力ください",'単年（2027年度）'!$E$12*単年カーブ!$R$3+'単年（2027年度）'!$E$12*(1-単年カーブ!$R$3)*単年カーブ!Q7669)</f>
        <v>0</v>
      </c>
      <c r="G7669" s="47">
        <f t="shared" si="836"/>
        <v>0</v>
      </c>
      <c r="M7669">
        <f t="shared" si="837"/>
        <v>9</v>
      </c>
      <c r="N7669">
        <f>IF(OR(WEEKDAY(A7669)=1,WEEKDAY(A7669)=7,COUNTIF('2027祝日等（不使用）'!$A$1:$A$20,単年カーブ!A7669)=1),0,1)</f>
        <v>1</v>
      </c>
      <c r="O7669">
        <f t="shared" si="841"/>
        <v>34</v>
      </c>
      <c r="P7669">
        <f t="shared" si="838"/>
        <v>1</v>
      </c>
      <c r="Q7669">
        <f t="shared" si="839"/>
        <v>1</v>
      </c>
    </row>
    <row r="7670" spans="1:17" ht="19.5" x14ac:dyDescent="0.4">
      <c r="A7670" s="33">
        <f t="shared" si="840"/>
        <v>46637</v>
      </c>
      <c r="B7670" s="27" t="str">
        <f t="shared" si="835"/>
        <v>(火)</v>
      </c>
      <c r="C7670" s="34">
        <v>0.70833333333333304</v>
      </c>
      <c r="D7670" s="16" t="s">
        <v>18</v>
      </c>
      <c r="E7670" s="35">
        <v>0.72916666666666696</v>
      </c>
      <c r="F7670" s="50">
        <f>IF(COUNTIF('リスト（不使用）'!$A$5:$A$6,単年カーブ!$A$1),"希望数量入力ください",'単年（2027年度）'!$E$12*単年カーブ!$R$3+'単年（2027年度）'!$E$12*(1-単年カーブ!$R$3)*単年カーブ!Q7670)</f>
        <v>0</v>
      </c>
      <c r="G7670" s="47">
        <f t="shared" si="836"/>
        <v>0</v>
      </c>
      <c r="M7670">
        <f t="shared" si="837"/>
        <v>9</v>
      </c>
      <c r="N7670">
        <f>IF(OR(WEEKDAY(A7670)=1,WEEKDAY(A7670)=7,COUNTIF('2027祝日等（不使用）'!$A$1:$A$20,単年カーブ!A7670)=1),0,1)</f>
        <v>1</v>
      </c>
      <c r="O7670">
        <f t="shared" si="841"/>
        <v>35</v>
      </c>
      <c r="P7670">
        <f t="shared" si="838"/>
        <v>1</v>
      </c>
      <c r="Q7670">
        <f t="shared" si="839"/>
        <v>1</v>
      </c>
    </row>
    <row r="7671" spans="1:17" ht="19.5" x14ac:dyDescent="0.4">
      <c r="A7671" s="33">
        <f t="shared" si="840"/>
        <v>46637</v>
      </c>
      <c r="B7671" s="27" t="str">
        <f t="shared" si="835"/>
        <v>(火)</v>
      </c>
      <c r="C7671" s="34">
        <v>0.72916666666666696</v>
      </c>
      <c r="D7671" s="16" t="s">
        <v>18</v>
      </c>
      <c r="E7671" s="35">
        <v>0.75</v>
      </c>
      <c r="F7671" s="50">
        <f>IF(COUNTIF('リスト（不使用）'!$A$5:$A$6,単年カーブ!$A$1),"希望数量入力ください",'単年（2027年度）'!$E$12*単年カーブ!$R$3+'単年（2027年度）'!$E$12*(1-単年カーブ!$R$3)*単年カーブ!Q7671)</f>
        <v>0</v>
      </c>
      <c r="G7671" s="47">
        <f t="shared" si="836"/>
        <v>0</v>
      </c>
      <c r="M7671">
        <f t="shared" si="837"/>
        <v>9</v>
      </c>
      <c r="N7671">
        <f>IF(OR(WEEKDAY(A7671)=1,WEEKDAY(A7671)=7,COUNTIF('2027祝日等（不使用）'!$A$1:$A$20,単年カーブ!A7671)=1),0,1)</f>
        <v>1</v>
      </c>
      <c r="O7671">
        <f t="shared" si="841"/>
        <v>36</v>
      </c>
      <c r="P7671">
        <f t="shared" si="838"/>
        <v>1</v>
      </c>
      <c r="Q7671">
        <f t="shared" si="839"/>
        <v>1</v>
      </c>
    </row>
    <row r="7672" spans="1:17" ht="19.5" x14ac:dyDescent="0.4">
      <c r="A7672" s="33">
        <f t="shared" si="840"/>
        <v>46637</v>
      </c>
      <c r="B7672" s="27" t="str">
        <f t="shared" si="835"/>
        <v>(火)</v>
      </c>
      <c r="C7672" s="34">
        <v>0.75</v>
      </c>
      <c r="D7672" s="16" t="s">
        <v>18</v>
      </c>
      <c r="E7672" s="35">
        <v>0.77083333333333304</v>
      </c>
      <c r="F7672" s="50">
        <f>IF(COUNTIF('リスト（不使用）'!$A$5:$A$6,単年カーブ!$A$1),"希望数量入力ください",'単年（2027年度）'!$E$12*単年カーブ!$R$3+'単年（2027年度）'!$E$12*(1-単年カーブ!$R$3)*単年カーブ!Q7672)</f>
        <v>0</v>
      </c>
      <c r="G7672" s="47">
        <f t="shared" si="836"/>
        <v>0</v>
      </c>
      <c r="M7672">
        <f t="shared" si="837"/>
        <v>9</v>
      </c>
      <c r="N7672">
        <f>IF(OR(WEEKDAY(A7672)=1,WEEKDAY(A7672)=7,COUNTIF('2027祝日等（不使用）'!$A$1:$A$20,単年カーブ!A7672)=1),0,1)</f>
        <v>1</v>
      </c>
      <c r="O7672">
        <f t="shared" si="841"/>
        <v>37</v>
      </c>
      <c r="P7672">
        <f t="shared" si="838"/>
        <v>1</v>
      </c>
      <c r="Q7672">
        <f t="shared" si="839"/>
        <v>1</v>
      </c>
    </row>
    <row r="7673" spans="1:17" ht="19.5" x14ac:dyDescent="0.4">
      <c r="A7673" s="33">
        <f t="shared" si="840"/>
        <v>46637</v>
      </c>
      <c r="B7673" s="27" t="str">
        <f t="shared" si="835"/>
        <v>(火)</v>
      </c>
      <c r="C7673" s="34">
        <v>0.77083333333333304</v>
      </c>
      <c r="D7673" s="16" t="s">
        <v>18</v>
      </c>
      <c r="E7673" s="35">
        <v>0.79166666666666696</v>
      </c>
      <c r="F7673" s="50">
        <f>IF(COUNTIF('リスト（不使用）'!$A$5:$A$6,単年カーブ!$A$1),"希望数量入力ください",'単年（2027年度）'!$E$12*単年カーブ!$R$3+'単年（2027年度）'!$E$12*(1-単年カーブ!$R$3)*単年カーブ!Q7673)</f>
        <v>0</v>
      </c>
      <c r="G7673" s="47">
        <f t="shared" si="836"/>
        <v>0</v>
      </c>
      <c r="M7673">
        <f t="shared" si="837"/>
        <v>9</v>
      </c>
      <c r="N7673">
        <f>IF(OR(WEEKDAY(A7673)=1,WEEKDAY(A7673)=7,COUNTIF('2027祝日等（不使用）'!$A$1:$A$20,単年カーブ!A7673)=1),0,1)</f>
        <v>1</v>
      </c>
      <c r="O7673">
        <f t="shared" si="841"/>
        <v>38</v>
      </c>
      <c r="P7673">
        <f t="shared" si="838"/>
        <v>1</v>
      </c>
      <c r="Q7673">
        <f t="shared" si="839"/>
        <v>1</v>
      </c>
    </row>
    <row r="7674" spans="1:17" ht="19.5" x14ac:dyDescent="0.4">
      <c r="A7674" s="33">
        <f t="shared" si="840"/>
        <v>46637</v>
      </c>
      <c r="B7674" s="27" t="str">
        <f t="shared" si="835"/>
        <v>(火)</v>
      </c>
      <c r="C7674" s="34">
        <v>0.79166666666666696</v>
      </c>
      <c r="D7674" s="16" t="s">
        <v>18</v>
      </c>
      <c r="E7674" s="35">
        <v>0.8125</v>
      </c>
      <c r="F7674" s="50">
        <f>IF(COUNTIF('リスト（不使用）'!$A$5:$A$6,単年カーブ!$A$1),"希望数量入力ください",'単年（2027年度）'!$E$12*単年カーブ!$R$3+'単年（2027年度）'!$E$12*(1-単年カーブ!$R$3)*単年カーブ!Q7674)</f>
        <v>0</v>
      </c>
      <c r="G7674" s="47">
        <f t="shared" si="836"/>
        <v>0</v>
      </c>
      <c r="M7674">
        <f t="shared" si="837"/>
        <v>9</v>
      </c>
      <c r="N7674">
        <f>IF(OR(WEEKDAY(A7674)=1,WEEKDAY(A7674)=7,COUNTIF('2027祝日等（不使用）'!$A$1:$A$20,単年カーブ!A7674)=1),0,1)</f>
        <v>1</v>
      </c>
      <c r="O7674">
        <f t="shared" si="841"/>
        <v>39</v>
      </c>
      <c r="P7674">
        <f t="shared" si="838"/>
        <v>1</v>
      </c>
      <c r="Q7674">
        <f t="shared" si="839"/>
        <v>1</v>
      </c>
    </row>
    <row r="7675" spans="1:17" ht="19.5" x14ac:dyDescent="0.4">
      <c r="A7675" s="33">
        <f t="shared" si="840"/>
        <v>46637</v>
      </c>
      <c r="B7675" s="27" t="str">
        <f t="shared" si="835"/>
        <v>(火)</v>
      </c>
      <c r="C7675" s="34">
        <v>0.8125</v>
      </c>
      <c r="D7675" s="16" t="s">
        <v>18</v>
      </c>
      <c r="E7675" s="35">
        <v>0.83333333333333304</v>
      </c>
      <c r="F7675" s="50">
        <f>IF(COUNTIF('リスト（不使用）'!$A$5:$A$6,単年カーブ!$A$1),"希望数量入力ください",'単年（2027年度）'!$E$12*単年カーブ!$R$3+'単年（2027年度）'!$E$12*(1-単年カーブ!$R$3)*単年カーブ!Q7675)</f>
        <v>0</v>
      </c>
      <c r="G7675" s="47">
        <f t="shared" si="836"/>
        <v>0</v>
      </c>
      <c r="M7675">
        <f t="shared" si="837"/>
        <v>9</v>
      </c>
      <c r="N7675">
        <f>IF(OR(WEEKDAY(A7675)=1,WEEKDAY(A7675)=7,COUNTIF('2027祝日等（不使用）'!$A$1:$A$20,単年カーブ!A7675)=1),0,1)</f>
        <v>1</v>
      </c>
      <c r="O7675">
        <f t="shared" si="841"/>
        <v>40</v>
      </c>
      <c r="P7675">
        <f t="shared" si="838"/>
        <v>1</v>
      </c>
      <c r="Q7675">
        <f t="shared" si="839"/>
        <v>1</v>
      </c>
    </row>
    <row r="7676" spans="1:17" ht="19.5" x14ac:dyDescent="0.4">
      <c r="A7676" s="33">
        <f t="shared" si="840"/>
        <v>46637</v>
      </c>
      <c r="B7676" s="27" t="str">
        <f t="shared" si="835"/>
        <v>(火)</v>
      </c>
      <c r="C7676" s="34">
        <v>0.83333333333333304</v>
      </c>
      <c r="D7676" s="16" t="s">
        <v>18</v>
      </c>
      <c r="E7676" s="35">
        <v>0.85416666666666696</v>
      </c>
      <c r="F7676" s="50">
        <f>IF(COUNTIF('リスト（不使用）'!$A$5:$A$6,単年カーブ!$A$1),"希望数量入力ください",'単年（2027年度）'!$E$12*単年カーブ!$R$3+'単年（2027年度）'!$E$12*(1-単年カーブ!$R$3)*単年カーブ!Q7676)</f>
        <v>0</v>
      </c>
      <c r="G7676" s="47">
        <f t="shared" si="836"/>
        <v>0</v>
      </c>
      <c r="M7676">
        <f t="shared" si="837"/>
        <v>9</v>
      </c>
      <c r="N7676">
        <f>IF(OR(WEEKDAY(A7676)=1,WEEKDAY(A7676)=7,COUNTIF('2027祝日等（不使用）'!$A$1:$A$20,単年カーブ!A7676)=1),0,1)</f>
        <v>1</v>
      </c>
      <c r="O7676">
        <f t="shared" si="841"/>
        <v>41</v>
      </c>
      <c r="P7676">
        <f t="shared" si="838"/>
        <v>0</v>
      </c>
      <c r="Q7676">
        <f t="shared" si="839"/>
        <v>0</v>
      </c>
    </row>
    <row r="7677" spans="1:17" ht="19.5" x14ac:dyDescent="0.4">
      <c r="A7677" s="33">
        <f t="shared" si="840"/>
        <v>46637</v>
      </c>
      <c r="B7677" s="27" t="str">
        <f t="shared" si="835"/>
        <v>(火)</v>
      </c>
      <c r="C7677" s="34">
        <v>0.85416666666666696</v>
      </c>
      <c r="D7677" s="16" t="s">
        <v>18</v>
      </c>
      <c r="E7677" s="35">
        <v>0.875</v>
      </c>
      <c r="F7677" s="50">
        <f>IF(COUNTIF('リスト（不使用）'!$A$5:$A$6,単年カーブ!$A$1),"希望数量入力ください",'単年（2027年度）'!$E$12*単年カーブ!$R$3+'単年（2027年度）'!$E$12*(1-単年カーブ!$R$3)*単年カーブ!Q7677)</f>
        <v>0</v>
      </c>
      <c r="G7677" s="47">
        <f t="shared" si="836"/>
        <v>0</v>
      </c>
      <c r="M7677">
        <f t="shared" si="837"/>
        <v>9</v>
      </c>
      <c r="N7677">
        <f>IF(OR(WEEKDAY(A7677)=1,WEEKDAY(A7677)=7,COUNTIF('2027祝日等（不使用）'!$A$1:$A$20,単年カーブ!A7677)=1),0,1)</f>
        <v>1</v>
      </c>
      <c r="O7677">
        <f t="shared" si="841"/>
        <v>42</v>
      </c>
      <c r="P7677">
        <f t="shared" si="838"/>
        <v>0</v>
      </c>
      <c r="Q7677">
        <f t="shared" si="839"/>
        <v>0</v>
      </c>
    </row>
    <row r="7678" spans="1:17" ht="19.5" x14ac:dyDescent="0.4">
      <c r="A7678" s="33">
        <f t="shared" si="840"/>
        <v>46637</v>
      </c>
      <c r="B7678" s="27" t="str">
        <f t="shared" si="835"/>
        <v>(火)</v>
      </c>
      <c r="C7678" s="34">
        <v>0.875</v>
      </c>
      <c r="D7678" s="16" t="s">
        <v>18</v>
      </c>
      <c r="E7678" s="35">
        <v>0.89583333333333304</v>
      </c>
      <c r="F7678" s="50">
        <f>IF(COUNTIF('リスト（不使用）'!$A$5:$A$6,単年カーブ!$A$1),"希望数量入力ください",'単年（2027年度）'!$E$12*単年カーブ!$R$3+'単年（2027年度）'!$E$12*(1-単年カーブ!$R$3)*単年カーブ!Q7678)</f>
        <v>0</v>
      </c>
      <c r="G7678" s="47">
        <f t="shared" si="836"/>
        <v>0</v>
      </c>
      <c r="M7678">
        <f t="shared" si="837"/>
        <v>9</v>
      </c>
      <c r="N7678">
        <f>IF(OR(WEEKDAY(A7678)=1,WEEKDAY(A7678)=7,COUNTIF('2027祝日等（不使用）'!$A$1:$A$20,単年カーブ!A7678)=1),0,1)</f>
        <v>1</v>
      </c>
      <c r="O7678">
        <f t="shared" si="841"/>
        <v>43</v>
      </c>
      <c r="P7678">
        <f t="shared" si="838"/>
        <v>0</v>
      </c>
      <c r="Q7678">
        <f t="shared" si="839"/>
        <v>0</v>
      </c>
    </row>
    <row r="7679" spans="1:17" ht="19.5" x14ac:dyDescent="0.4">
      <c r="A7679" s="33">
        <f t="shared" si="840"/>
        <v>46637</v>
      </c>
      <c r="B7679" s="27" t="str">
        <f t="shared" si="835"/>
        <v>(火)</v>
      </c>
      <c r="C7679" s="34">
        <v>0.89583333333333304</v>
      </c>
      <c r="D7679" s="16" t="s">
        <v>18</v>
      </c>
      <c r="E7679" s="35">
        <v>0.91666666666666696</v>
      </c>
      <c r="F7679" s="50">
        <f>IF(COUNTIF('リスト（不使用）'!$A$5:$A$6,単年カーブ!$A$1),"希望数量入力ください",'単年（2027年度）'!$E$12*単年カーブ!$R$3+'単年（2027年度）'!$E$12*(1-単年カーブ!$R$3)*単年カーブ!Q7679)</f>
        <v>0</v>
      </c>
      <c r="G7679" s="47">
        <f t="shared" si="836"/>
        <v>0</v>
      </c>
      <c r="M7679">
        <f t="shared" si="837"/>
        <v>9</v>
      </c>
      <c r="N7679">
        <f>IF(OR(WEEKDAY(A7679)=1,WEEKDAY(A7679)=7,COUNTIF('2027祝日等（不使用）'!$A$1:$A$20,単年カーブ!A7679)=1),0,1)</f>
        <v>1</v>
      </c>
      <c r="O7679">
        <f t="shared" si="841"/>
        <v>44</v>
      </c>
      <c r="P7679">
        <f t="shared" si="838"/>
        <v>0</v>
      </c>
      <c r="Q7679">
        <f t="shared" si="839"/>
        <v>0</v>
      </c>
    </row>
    <row r="7680" spans="1:17" ht="19.5" x14ac:dyDescent="0.4">
      <c r="A7680" s="33">
        <f t="shared" si="840"/>
        <v>46637</v>
      </c>
      <c r="B7680" s="27" t="str">
        <f t="shared" si="835"/>
        <v>(火)</v>
      </c>
      <c r="C7680" s="34">
        <v>0.91666666666666696</v>
      </c>
      <c r="D7680" s="16" t="s">
        <v>18</v>
      </c>
      <c r="E7680" s="35">
        <v>0.9375</v>
      </c>
      <c r="F7680" s="50">
        <f>IF(COUNTIF('リスト（不使用）'!$A$5:$A$6,単年カーブ!$A$1),"希望数量入力ください",'単年（2027年度）'!$E$12*単年カーブ!$R$3+'単年（2027年度）'!$E$12*(1-単年カーブ!$R$3)*単年カーブ!Q7680)</f>
        <v>0</v>
      </c>
      <c r="G7680" s="47">
        <f t="shared" si="836"/>
        <v>0</v>
      </c>
      <c r="M7680">
        <f t="shared" si="837"/>
        <v>9</v>
      </c>
      <c r="N7680">
        <f>IF(OR(WEEKDAY(A7680)=1,WEEKDAY(A7680)=7,COUNTIF('2027祝日等（不使用）'!$A$1:$A$20,単年カーブ!A7680)=1),0,1)</f>
        <v>1</v>
      </c>
      <c r="O7680">
        <f t="shared" si="841"/>
        <v>45</v>
      </c>
      <c r="P7680">
        <f t="shared" si="838"/>
        <v>0</v>
      </c>
      <c r="Q7680">
        <f t="shared" si="839"/>
        <v>0</v>
      </c>
    </row>
    <row r="7681" spans="1:17" ht="19.5" x14ac:dyDescent="0.4">
      <c r="A7681" s="33">
        <f t="shared" si="840"/>
        <v>46637</v>
      </c>
      <c r="B7681" s="27" t="str">
        <f t="shared" si="835"/>
        <v>(火)</v>
      </c>
      <c r="C7681" s="34">
        <v>0.9375</v>
      </c>
      <c r="D7681" s="16" t="s">
        <v>18</v>
      </c>
      <c r="E7681" s="35">
        <v>0.95833333333333304</v>
      </c>
      <c r="F7681" s="50">
        <f>IF(COUNTIF('リスト（不使用）'!$A$5:$A$6,単年カーブ!$A$1),"希望数量入力ください",'単年（2027年度）'!$E$12*単年カーブ!$R$3+'単年（2027年度）'!$E$12*(1-単年カーブ!$R$3)*単年カーブ!Q7681)</f>
        <v>0</v>
      </c>
      <c r="G7681" s="47">
        <f t="shared" si="836"/>
        <v>0</v>
      </c>
      <c r="M7681">
        <f t="shared" si="837"/>
        <v>9</v>
      </c>
      <c r="N7681">
        <f>IF(OR(WEEKDAY(A7681)=1,WEEKDAY(A7681)=7,COUNTIF('2027祝日等（不使用）'!$A$1:$A$20,単年カーブ!A7681)=1),0,1)</f>
        <v>1</v>
      </c>
      <c r="O7681">
        <f t="shared" si="841"/>
        <v>46</v>
      </c>
      <c r="P7681">
        <f t="shared" si="838"/>
        <v>0</v>
      </c>
      <c r="Q7681">
        <f t="shared" si="839"/>
        <v>0</v>
      </c>
    </row>
    <row r="7682" spans="1:17" ht="19.5" x14ac:dyDescent="0.4">
      <c r="A7682" s="33">
        <f t="shared" si="840"/>
        <v>46637</v>
      </c>
      <c r="B7682" s="27" t="str">
        <f t="shared" si="835"/>
        <v>(火)</v>
      </c>
      <c r="C7682" s="34">
        <v>0.95833333333333304</v>
      </c>
      <c r="D7682" s="16" t="s">
        <v>18</v>
      </c>
      <c r="E7682" s="35">
        <v>0.97916666666666696</v>
      </c>
      <c r="F7682" s="50">
        <f>IF(COUNTIF('リスト（不使用）'!$A$5:$A$6,単年カーブ!$A$1),"希望数量入力ください",'単年（2027年度）'!$E$12*単年カーブ!$R$3+'単年（2027年度）'!$E$12*(1-単年カーブ!$R$3)*単年カーブ!Q7682)</f>
        <v>0</v>
      </c>
      <c r="G7682" s="47">
        <f t="shared" si="836"/>
        <v>0</v>
      </c>
      <c r="M7682">
        <f t="shared" si="837"/>
        <v>9</v>
      </c>
      <c r="N7682">
        <f>IF(OR(WEEKDAY(A7682)=1,WEEKDAY(A7682)=7,COUNTIF('2027祝日等（不使用）'!$A$1:$A$20,単年カーブ!A7682)=1),0,1)</f>
        <v>1</v>
      </c>
      <c r="O7682">
        <f t="shared" si="841"/>
        <v>47</v>
      </c>
      <c r="P7682">
        <f t="shared" si="838"/>
        <v>0</v>
      </c>
      <c r="Q7682">
        <f t="shared" si="839"/>
        <v>0</v>
      </c>
    </row>
    <row r="7683" spans="1:17" ht="19.5" x14ac:dyDescent="0.4">
      <c r="A7683" s="33">
        <f t="shared" si="840"/>
        <v>46637</v>
      </c>
      <c r="B7683" s="27" t="str">
        <f t="shared" si="835"/>
        <v>(火)</v>
      </c>
      <c r="C7683" s="34">
        <v>0.97916666666666696</v>
      </c>
      <c r="D7683" s="16" t="s">
        <v>18</v>
      </c>
      <c r="E7683" s="35" t="s">
        <v>17</v>
      </c>
      <c r="F7683" s="50">
        <f>IF(COUNTIF('リスト（不使用）'!$A$5:$A$6,単年カーブ!$A$1),"希望数量入力ください",'単年（2027年度）'!$E$12*単年カーブ!$R$3+'単年（2027年度）'!$E$12*(1-単年カーブ!$R$3)*単年カーブ!Q7683)</f>
        <v>0</v>
      </c>
      <c r="G7683" s="47">
        <f t="shared" si="836"/>
        <v>0</v>
      </c>
      <c r="M7683">
        <f t="shared" si="837"/>
        <v>9</v>
      </c>
      <c r="N7683">
        <f>IF(OR(WEEKDAY(A7683)=1,WEEKDAY(A7683)=7,COUNTIF('2027祝日等（不使用）'!$A$1:$A$20,単年カーブ!A7683)=1),0,1)</f>
        <v>1</v>
      </c>
      <c r="O7683">
        <f t="shared" si="841"/>
        <v>48</v>
      </c>
      <c r="P7683">
        <f t="shared" si="838"/>
        <v>0</v>
      </c>
      <c r="Q7683">
        <f t="shared" si="839"/>
        <v>0</v>
      </c>
    </row>
    <row r="7684" spans="1:17" ht="19.5" x14ac:dyDescent="0.4">
      <c r="A7684" s="33">
        <f t="shared" si="840"/>
        <v>46638</v>
      </c>
      <c r="B7684" s="27" t="str">
        <f t="shared" ref="B7684:B7747" si="842">TEXT(A7684,"(aaa)")</f>
        <v>(水)</v>
      </c>
      <c r="C7684" s="34">
        <v>0</v>
      </c>
      <c r="D7684" s="16" t="s">
        <v>18</v>
      </c>
      <c r="E7684" s="35">
        <v>2.0833333333333332E-2</v>
      </c>
      <c r="F7684" s="50">
        <f>IF(COUNTIF('リスト（不使用）'!$A$5:$A$6,単年カーブ!$A$1),"希望数量入力ください",'単年（2027年度）'!$E$12*単年カーブ!$R$3+'単年（2027年度）'!$E$12*(1-単年カーブ!$R$3)*単年カーブ!Q7684)</f>
        <v>0</v>
      </c>
      <c r="G7684" s="47">
        <f t="shared" ref="G7684:G7747" si="843">F7684/2</f>
        <v>0</v>
      </c>
      <c r="M7684">
        <f t="shared" ref="M7684:M7747" si="844">MONTH(A7684)</f>
        <v>9</v>
      </c>
      <c r="N7684">
        <f>IF(OR(WEEKDAY(A7684)=1,WEEKDAY(A7684)=7,COUNTIF('2027祝日等（不使用）'!$A$1:$A$20,単年カーブ!A7684)=1),0,1)</f>
        <v>1</v>
      </c>
      <c r="O7684">
        <f t="shared" si="841"/>
        <v>1</v>
      </c>
      <c r="P7684">
        <f t="shared" ref="P7684:P7747" si="845">IF(AND(O7684&gt;16,O7684&lt;41),1,0)</f>
        <v>0</v>
      </c>
      <c r="Q7684">
        <f t="shared" ref="Q7684:Q7747" si="846">P7684*N7684</f>
        <v>0</v>
      </c>
    </row>
    <row r="7685" spans="1:17" ht="19.5" x14ac:dyDescent="0.4">
      <c r="A7685" s="33">
        <f t="shared" si="840"/>
        <v>46638</v>
      </c>
      <c r="B7685" s="27" t="str">
        <f t="shared" si="842"/>
        <v>(水)</v>
      </c>
      <c r="C7685" s="34">
        <v>2.0833333333333332E-2</v>
      </c>
      <c r="D7685" s="16" t="s">
        <v>18</v>
      </c>
      <c r="E7685" s="35">
        <v>4.1666666666666664E-2</v>
      </c>
      <c r="F7685" s="50">
        <f>IF(COUNTIF('リスト（不使用）'!$A$5:$A$6,単年カーブ!$A$1),"希望数量入力ください",'単年（2027年度）'!$E$12*単年カーブ!$R$3+'単年（2027年度）'!$E$12*(1-単年カーブ!$R$3)*単年カーブ!Q7685)</f>
        <v>0</v>
      </c>
      <c r="G7685" s="47">
        <f t="shared" si="843"/>
        <v>0</v>
      </c>
      <c r="M7685">
        <f t="shared" si="844"/>
        <v>9</v>
      </c>
      <c r="N7685">
        <f>IF(OR(WEEKDAY(A7685)=1,WEEKDAY(A7685)=7,COUNTIF('2027祝日等（不使用）'!$A$1:$A$20,単年カーブ!A7685)=1),0,1)</f>
        <v>1</v>
      </c>
      <c r="O7685">
        <f t="shared" si="841"/>
        <v>2</v>
      </c>
      <c r="P7685">
        <f t="shared" si="845"/>
        <v>0</v>
      </c>
      <c r="Q7685">
        <f t="shared" si="846"/>
        <v>0</v>
      </c>
    </row>
    <row r="7686" spans="1:17" ht="19.5" x14ac:dyDescent="0.4">
      <c r="A7686" s="33">
        <f t="shared" si="840"/>
        <v>46638</v>
      </c>
      <c r="B7686" s="27" t="str">
        <f t="shared" si="842"/>
        <v>(水)</v>
      </c>
      <c r="C7686" s="34">
        <v>4.1666666666666664E-2</v>
      </c>
      <c r="D7686" s="16" t="s">
        <v>18</v>
      </c>
      <c r="E7686" s="35">
        <v>6.25E-2</v>
      </c>
      <c r="F7686" s="50">
        <f>IF(COUNTIF('リスト（不使用）'!$A$5:$A$6,単年カーブ!$A$1),"希望数量入力ください",'単年（2027年度）'!$E$12*単年カーブ!$R$3+'単年（2027年度）'!$E$12*(1-単年カーブ!$R$3)*単年カーブ!Q7686)</f>
        <v>0</v>
      </c>
      <c r="G7686" s="47">
        <f t="shared" si="843"/>
        <v>0</v>
      </c>
      <c r="M7686">
        <f t="shared" si="844"/>
        <v>9</v>
      </c>
      <c r="N7686">
        <f>IF(OR(WEEKDAY(A7686)=1,WEEKDAY(A7686)=7,COUNTIF('2027祝日等（不使用）'!$A$1:$A$20,単年カーブ!A7686)=1),0,1)</f>
        <v>1</v>
      </c>
      <c r="O7686">
        <f t="shared" si="841"/>
        <v>3</v>
      </c>
      <c r="P7686">
        <f t="shared" si="845"/>
        <v>0</v>
      </c>
      <c r="Q7686">
        <f t="shared" si="846"/>
        <v>0</v>
      </c>
    </row>
    <row r="7687" spans="1:17" ht="19.5" x14ac:dyDescent="0.4">
      <c r="A7687" s="33">
        <f t="shared" si="840"/>
        <v>46638</v>
      </c>
      <c r="B7687" s="27" t="str">
        <f t="shared" si="842"/>
        <v>(水)</v>
      </c>
      <c r="C7687" s="34">
        <v>6.25E-2</v>
      </c>
      <c r="D7687" s="16" t="s">
        <v>18</v>
      </c>
      <c r="E7687" s="35">
        <v>8.3333333333333301E-2</v>
      </c>
      <c r="F7687" s="50">
        <f>IF(COUNTIF('リスト（不使用）'!$A$5:$A$6,単年カーブ!$A$1),"希望数量入力ください",'単年（2027年度）'!$E$12*単年カーブ!$R$3+'単年（2027年度）'!$E$12*(1-単年カーブ!$R$3)*単年カーブ!Q7687)</f>
        <v>0</v>
      </c>
      <c r="G7687" s="47">
        <f t="shared" si="843"/>
        <v>0</v>
      </c>
      <c r="M7687">
        <f t="shared" si="844"/>
        <v>9</v>
      </c>
      <c r="N7687">
        <f>IF(OR(WEEKDAY(A7687)=1,WEEKDAY(A7687)=7,COUNTIF('2027祝日等（不使用）'!$A$1:$A$20,単年カーブ!A7687)=1),0,1)</f>
        <v>1</v>
      </c>
      <c r="O7687">
        <f t="shared" si="841"/>
        <v>4</v>
      </c>
      <c r="P7687">
        <f t="shared" si="845"/>
        <v>0</v>
      </c>
      <c r="Q7687">
        <f t="shared" si="846"/>
        <v>0</v>
      </c>
    </row>
    <row r="7688" spans="1:17" ht="19.5" x14ac:dyDescent="0.4">
      <c r="A7688" s="33">
        <f t="shared" si="840"/>
        <v>46638</v>
      </c>
      <c r="B7688" s="27" t="str">
        <f t="shared" si="842"/>
        <v>(水)</v>
      </c>
      <c r="C7688" s="34">
        <v>8.3333333333333301E-2</v>
      </c>
      <c r="D7688" s="16" t="s">
        <v>18</v>
      </c>
      <c r="E7688" s="35">
        <v>0.104166666666667</v>
      </c>
      <c r="F7688" s="50">
        <f>IF(COUNTIF('リスト（不使用）'!$A$5:$A$6,単年カーブ!$A$1),"希望数量入力ください",'単年（2027年度）'!$E$12*単年カーブ!$R$3+'単年（2027年度）'!$E$12*(1-単年カーブ!$R$3)*単年カーブ!Q7688)</f>
        <v>0</v>
      </c>
      <c r="G7688" s="47">
        <f t="shared" si="843"/>
        <v>0</v>
      </c>
      <c r="M7688">
        <f t="shared" si="844"/>
        <v>9</v>
      </c>
      <c r="N7688">
        <f>IF(OR(WEEKDAY(A7688)=1,WEEKDAY(A7688)=7,COUNTIF('2027祝日等（不使用）'!$A$1:$A$20,単年カーブ!A7688)=1),0,1)</f>
        <v>1</v>
      </c>
      <c r="O7688">
        <f t="shared" si="841"/>
        <v>5</v>
      </c>
      <c r="P7688">
        <f t="shared" si="845"/>
        <v>0</v>
      </c>
      <c r="Q7688">
        <f t="shared" si="846"/>
        <v>0</v>
      </c>
    </row>
    <row r="7689" spans="1:17" ht="19.5" x14ac:dyDescent="0.4">
      <c r="A7689" s="33">
        <f t="shared" si="840"/>
        <v>46638</v>
      </c>
      <c r="B7689" s="27" t="str">
        <f t="shared" si="842"/>
        <v>(水)</v>
      </c>
      <c r="C7689" s="34">
        <v>0.104166666666667</v>
      </c>
      <c r="D7689" s="16" t="s">
        <v>18</v>
      </c>
      <c r="E7689" s="35">
        <v>0.125</v>
      </c>
      <c r="F7689" s="50">
        <f>IF(COUNTIF('リスト（不使用）'!$A$5:$A$6,単年カーブ!$A$1),"希望数量入力ください",'単年（2027年度）'!$E$12*単年カーブ!$R$3+'単年（2027年度）'!$E$12*(1-単年カーブ!$R$3)*単年カーブ!Q7689)</f>
        <v>0</v>
      </c>
      <c r="G7689" s="47">
        <f t="shared" si="843"/>
        <v>0</v>
      </c>
      <c r="M7689">
        <f t="shared" si="844"/>
        <v>9</v>
      </c>
      <c r="N7689">
        <f>IF(OR(WEEKDAY(A7689)=1,WEEKDAY(A7689)=7,COUNTIF('2027祝日等（不使用）'!$A$1:$A$20,単年カーブ!A7689)=1),0,1)</f>
        <v>1</v>
      </c>
      <c r="O7689">
        <f t="shared" si="841"/>
        <v>6</v>
      </c>
      <c r="P7689">
        <f t="shared" si="845"/>
        <v>0</v>
      </c>
      <c r="Q7689">
        <f t="shared" si="846"/>
        <v>0</v>
      </c>
    </row>
    <row r="7690" spans="1:17" ht="19.5" x14ac:dyDescent="0.4">
      <c r="A7690" s="33">
        <f t="shared" si="840"/>
        <v>46638</v>
      </c>
      <c r="B7690" s="27" t="str">
        <f t="shared" si="842"/>
        <v>(水)</v>
      </c>
      <c r="C7690" s="34">
        <v>0.125</v>
      </c>
      <c r="D7690" s="16" t="s">
        <v>18</v>
      </c>
      <c r="E7690" s="35">
        <v>0.14583333333333301</v>
      </c>
      <c r="F7690" s="50">
        <f>IF(COUNTIF('リスト（不使用）'!$A$5:$A$6,単年カーブ!$A$1),"希望数量入力ください",'単年（2027年度）'!$E$12*単年カーブ!$R$3+'単年（2027年度）'!$E$12*(1-単年カーブ!$R$3)*単年カーブ!Q7690)</f>
        <v>0</v>
      </c>
      <c r="G7690" s="47">
        <f t="shared" si="843"/>
        <v>0</v>
      </c>
      <c r="M7690">
        <f t="shared" si="844"/>
        <v>9</v>
      </c>
      <c r="N7690">
        <f>IF(OR(WEEKDAY(A7690)=1,WEEKDAY(A7690)=7,COUNTIF('2027祝日等（不使用）'!$A$1:$A$20,単年カーブ!A7690)=1),0,1)</f>
        <v>1</v>
      </c>
      <c r="O7690">
        <f t="shared" si="841"/>
        <v>7</v>
      </c>
      <c r="P7690">
        <f t="shared" si="845"/>
        <v>0</v>
      </c>
      <c r="Q7690">
        <f t="shared" si="846"/>
        <v>0</v>
      </c>
    </row>
    <row r="7691" spans="1:17" ht="19.5" x14ac:dyDescent="0.4">
      <c r="A7691" s="33">
        <f t="shared" si="840"/>
        <v>46638</v>
      </c>
      <c r="B7691" s="27" t="str">
        <f t="shared" si="842"/>
        <v>(水)</v>
      </c>
      <c r="C7691" s="34">
        <v>0.14583333333333301</v>
      </c>
      <c r="D7691" s="16" t="s">
        <v>18</v>
      </c>
      <c r="E7691" s="35">
        <v>0.16666666666666699</v>
      </c>
      <c r="F7691" s="50">
        <f>IF(COUNTIF('リスト（不使用）'!$A$5:$A$6,単年カーブ!$A$1),"希望数量入力ください",'単年（2027年度）'!$E$12*単年カーブ!$R$3+'単年（2027年度）'!$E$12*(1-単年カーブ!$R$3)*単年カーブ!Q7691)</f>
        <v>0</v>
      </c>
      <c r="G7691" s="47">
        <f t="shared" si="843"/>
        <v>0</v>
      </c>
      <c r="M7691">
        <f t="shared" si="844"/>
        <v>9</v>
      </c>
      <c r="N7691">
        <f>IF(OR(WEEKDAY(A7691)=1,WEEKDAY(A7691)=7,COUNTIF('2027祝日等（不使用）'!$A$1:$A$20,単年カーブ!A7691)=1),0,1)</f>
        <v>1</v>
      </c>
      <c r="O7691">
        <f t="shared" si="841"/>
        <v>8</v>
      </c>
      <c r="P7691">
        <f t="shared" si="845"/>
        <v>0</v>
      </c>
      <c r="Q7691">
        <f t="shared" si="846"/>
        <v>0</v>
      </c>
    </row>
    <row r="7692" spans="1:17" ht="19.5" x14ac:dyDescent="0.4">
      <c r="A7692" s="33">
        <f t="shared" si="840"/>
        <v>46638</v>
      </c>
      <c r="B7692" s="27" t="str">
        <f t="shared" si="842"/>
        <v>(水)</v>
      </c>
      <c r="C7692" s="34">
        <v>0.16666666666666699</v>
      </c>
      <c r="D7692" s="16" t="s">
        <v>18</v>
      </c>
      <c r="E7692" s="35">
        <v>0.1875</v>
      </c>
      <c r="F7692" s="50">
        <f>IF(COUNTIF('リスト（不使用）'!$A$5:$A$6,単年カーブ!$A$1),"希望数量入力ください",'単年（2027年度）'!$E$12*単年カーブ!$R$3+'単年（2027年度）'!$E$12*(1-単年カーブ!$R$3)*単年カーブ!Q7692)</f>
        <v>0</v>
      </c>
      <c r="G7692" s="47">
        <f t="shared" si="843"/>
        <v>0</v>
      </c>
      <c r="M7692">
        <f t="shared" si="844"/>
        <v>9</v>
      </c>
      <c r="N7692">
        <f>IF(OR(WEEKDAY(A7692)=1,WEEKDAY(A7692)=7,COUNTIF('2027祝日等（不使用）'!$A$1:$A$20,単年カーブ!A7692)=1),0,1)</f>
        <v>1</v>
      </c>
      <c r="O7692">
        <f t="shared" si="841"/>
        <v>9</v>
      </c>
      <c r="P7692">
        <f t="shared" si="845"/>
        <v>0</v>
      </c>
      <c r="Q7692">
        <f t="shared" si="846"/>
        <v>0</v>
      </c>
    </row>
    <row r="7693" spans="1:17" ht="19.5" x14ac:dyDescent="0.4">
      <c r="A7693" s="33">
        <f t="shared" si="840"/>
        <v>46638</v>
      </c>
      <c r="B7693" s="27" t="str">
        <f t="shared" si="842"/>
        <v>(水)</v>
      </c>
      <c r="C7693" s="34">
        <v>0.1875</v>
      </c>
      <c r="D7693" s="16" t="s">
        <v>18</v>
      </c>
      <c r="E7693" s="35">
        <v>0.20833333333333301</v>
      </c>
      <c r="F7693" s="50">
        <f>IF(COUNTIF('リスト（不使用）'!$A$5:$A$6,単年カーブ!$A$1),"希望数量入力ください",'単年（2027年度）'!$E$12*単年カーブ!$R$3+'単年（2027年度）'!$E$12*(1-単年カーブ!$R$3)*単年カーブ!Q7693)</f>
        <v>0</v>
      </c>
      <c r="G7693" s="47">
        <f t="shared" si="843"/>
        <v>0</v>
      </c>
      <c r="M7693">
        <f t="shared" si="844"/>
        <v>9</v>
      </c>
      <c r="N7693">
        <f>IF(OR(WEEKDAY(A7693)=1,WEEKDAY(A7693)=7,COUNTIF('2027祝日等（不使用）'!$A$1:$A$20,単年カーブ!A7693)=1),0,1)</f>
        <v>1</v>
      </c>
      <c r="O7693">
        <f t="shared" si="841"/>
        <v>10</v>
      </c>
      <c r="P7693">
        <f t="shared" si="845"/>
        <v>0</v>
      </c>
      <c r="Q7693">
        <f t="shared" si="846"/>
        <v>0</v>
      </c>
    </row>
    <row r="7694" spans="1:17" ht="19.5" x14ac:dyDescent="0.4">
      <c r="A7694" s="33">
        <f t="shared" si="840"/>
        <v>46638</v>
      </c>
      <c r="B7694" s="27" t="str">
        <f t="shared" si="842"/>
        <v>(水)</v>
      </c>
      <c r="C7694" s="34">
        <v>0.20833333333333301</v>
      </c>
      <c r="D7694" s="16" t="s">
        <v>18</v>
      </c>
      <c r="E7694" s="35">
        <v>0.22916666666666699</v>
      </c>
      <c r="F7694" s="50">
        <f>IF(COUNTIF('リスト（不使用）'!$A$5:$A$6,単年カーブ!$A$1),"希望数量入力ください",'単年（2027年度）'!$E$12*単年カーブ!$R$3+'単年（2027年度）'!$E$12*(1-単年カーブ!$R$3)*単年カーブ!Q7694)</f>
        <v>0</v>
      </c>
      <c r="G7694" s="47">
        <f t="shared" si="843"/>
        <v>0</v>
      </c>
      <c r="M7694">
        <f t="shared" si="844"/>
        <v>9</v>
      </c>
      <c r="N7694">
        <f>IF(OR(WEEKDAY(A7694)=1,WEEKDAY(A7694)=7,COUNTIF('2027祝日等（不使用）'!$A$1:$A$20,単年カーブ!A7694)=1),0,1)</f>
        <v>1</v>
      </c>
      <c r="O7694">
        <f t="shared" si="841"/>
        <v>11</v>
      </c>
      <c r="P7694">
        <f t="shared" si="845"/>
        <v>0</v>
      </c>
      <c r="Q7694">
        <f t="shared" si="846"/>
        <v>0</v>
      </c>
    </row>
    <row r="7695" spans="1:17" ht="19.5" x14ac:dyDescent="0.4">
      <c r="A7695" s="33">
        <f t="shared" si="840"/>
        <v>46638</v>
      </c>
      <c r="B7695" s="27" t="str">
        <f t="shared" si="842"/>
        <v>(水)</v>
      </c>
      <c r="C7695" s="34">
        <v>0.22916666666666699</v>
      </c>
      <c r="D7695" s="16" t="s">
        <v>18</v>
      </c>
      <c r="E7695" s="35">
        <v>0.25</v>
      </c>
      <c r="F7695" s="50">
        <f>IF(COUNTIF('リスト（不使用）'!$A$5:$A$6,単年カーブ!$A$1),"希望数量入力ください",'単年（2027年度）'!$E$12*単年カーブ!$R$3+'単年（2027年度）'!$E$12*(1-単年カーブ!$R$3)*単年カーブ!Q7695)</f>
        <v>0</v>
      </c>
      <c r="G7695" s="47">
        <f t="shared" si="843"/>
        <v>0</v>
      </c>
      <c r="M7695">
        <f t="shared" si="844"/>
        <v>9</v>
      </c>
      <c r="N7695">
        <f>IF(OR(WEEKDAY(A7695)=1,WEEKDAY(A7695)=7,COUNTIF('2027祝日等（不使用）'!$A$1:$A$20,単年カーブ!A7695)=1),0,1)</f>
        <v>1</v>
      </c>
      <c r="O7695">
        <f t="shared" si="841"/>
        <v>12</v>
      </c>
      <c r="P7695">
        <f t="shared" si="845"/>
        <v>0</v>
      </c>
      <c r="Q7695">
        <f t="shared" si="846"/>
        <v>0</v>
      </c>
    </row>
    <row r="7696" spans="1:17" ht="19.5" x14ac:dyDescent="0.4">
      <c r="A7696" s="33">
        <f t="shared" si="840"/>
        <v>46638</v>
      </c>
      <c r="B7696" s="27" t="str">
        <f t="shared" si="842"/>
        <v>(水)</v>
      </c>
      <c r="C7696" s="34">
        <v>0.25</v>
      </c>
      <c r="D7696" s="16" t="s">
        <v>18</v>
      </c>
      <c r="E7696" s="35">
        <v>0.27083333333333298</v>
      </c>
      <c r="F7696" s="50">
        <f>IF(COUNTIF('リスト（不使用）'!$A$5:$A$6,単年カーブ!$A$1),"希望数量入力ください",'単年（2027年度）'!$E$12*単年カーブ!$R$3+'単年（2027年度）'!$E$12*(1-単年カーブ!$R$3)*単年カーブ!Q7696)</f>
        <v>0</v>
      </c>
      <c r="G7696" s="47">
        <f t="shared" si="843"/>
        <v>0</v>
      </c>
      <c r="M7696">
        <f t="shared" si="844"/>
        <v>9</v>
      </c>
      <c r="N7696">
        <f>IF(OR(WEEKDAY(A7696)=1,WEEKDAY(A7696)=7,COUNTIF('2027祝日等（不使用）'!$A$1:$A$20,単年カーブ!A7696)=1),0,1)</f>
        <v>1</v>
      </c>
      <c r="O7696">
        <f t="shared" si="841"/>
        <v>13</v>
      </c>
      <c r="P7696">
        <f t="shared" si="845"/>
        <v>0</v>
      </c>
      <c r="Q7696">
        <f t="shared" si="846"/>
        <v>0</v>
      </c>
    </row>
    <row r="7697" spans="1:17" ht="19.5" x14ac:dyDescent="0.4">
      <c r="A7697" s="33">
        <f t="shared" si="840"/>
        <v>46638</v>
      </c>
      <c r="B7697" s="27" t="str">
        <f t="shared" si="842"/>
        <v>(水)</v>
      </c>
      <c r="C7697" s="34">
        <v>0.27083333333333298</v>
      </c>
      <c r="D7697" s="16" t="s">
        <v>18</v>
      </c>
      <c r="E7697" s="35">
        <v>0.29166666666666702</v>
      </c>
      <c r="F7697" s="50">
        <f>IF(COUNTIF('リスト（不使用）'!$A$5:$A$6,単年カーブ!$A$1),"希望数量入力ください",'単年（2027年度）'!$E$12*単年カーブ!$R$3+'単年（2027年度）'!$E$12*(1-単年カーブ!$R$3)*単年カーブ!Q7697)</f>
        <v>0</v>
      </c>
      <c r="G7697" s="47">
        <f t="shared" si="843"/>
        <v>0</v>
      </c>
      <c r="M7697">
        <f t="shared" si="844"/>
        <v>9</v>
      </c>
      <c r="N7697">
        <f>IF(OR(WEEKDAY(A7697)=1,WEEKDAY(A7697)=7,COUNTIF('2027祝日等（不使用）'!$A$1:$A$20,単年カーブ!A7697)=1),0,1)</f>
        <v>1</v>
      </c>
      <c r="O7697">
        <f t="shared" si="841"/>
        <v>14</v>
      </c>
      <c r="P7697">
        <f t="shared" si="845"/>
        <v>0</v>
      </c>
      <c r="Q7697">
        <f t="shared" si="846"/>
        <v>0</v>
      </c>
    </row>
    <row r="7698" spans="1:17" ht="19.5" x14ac:dyDescent="0.4">
      <c r="A7698" s="33">
        <f t="shared" si="840"/>
        <v>46638</v>
      </c>
      <c r="B7698" s="27" t="str">
        <f t="shared" si="842"/>
        <v>(水)</v>
      </c>
      <c r="C7698" s="34">
        <v>0.29166666666666702</v>
      </c>
      <c r="D7698" s="16" t="s">
        <v>18</v>
      </c>
      <c r="E7698" s="35">
        <v>0.3125</v>
      </c>
      <c r="F7698" s="50">
        <f>IF(COUNTIF('リスト（不使用）'!$A$5:$A$6,単年カーブ!$A$1),"希望数量入力ください",'単年（2027年度）'!$E$12*単年カーブ!$R$3+'単年（2027年度）'!$E$12*(1-単年カーブ!$R$3)*単年カーブ!Q7698)</f>
        <v>0</v>
      </c>
      <c r="G7698" s="47">
        <f t="shared" si="843"/>
        <v>0</v>
      </c>
      <c r="M7698">
        <f t="shared" si="844"/>
        <v>9</v>
      </c>
      <c r="N7698">
        <f>IF(OR(WEEKDAY(A7698)=1,WEEKDAY(A7698)=7,COUNTIF('2027祝日等（不使用）'!$A$1:$A$20,単年カーブ!A7698)=1),0,1)</f>
        <v>1</v>
      </c>
      <c r="O7698">
        <f t="shared" si="841"/>
        <v>15</v>
      </c>
      <c r="P7698">
        <f t="shared" si="845"/>
        <v>0</v>
      </c>
      <c r="Q7698">
        <f t="shared" si="846"/>
        <v>0</v>
      </c>
    </row>
    <row r="7699" spans="1:17" ht="19.5" x14ac:dyDescent="0.4">
      <c r="A7699" s="33">
        <f t="shared" si="840"/>
        <v>46638</v>
      </c>
      <c r="B7699" s="27" t="str">
        <f t="shared" si="842"/>
        <v>(水)</v>
      </c>
      <c r="C7699" s="34">
        <v>0.3125</v>
      </c>
      <c r="D7699" s="16" t="s">
        <v>18</v>
      </c>
      <c r="E7699" s="35">
        <v>0.33333333333333298</v>
      </c>
      <c r="F7699" s="50">
        <f>IF(COUNTIF('リスト（不使用）'!$A$5:$A$6,単年カーブ!$A$1),"希望数量入力ください",'単年（2027年度）'!$E$12*単年カーブ!$R$3+'単年（2027年度）'!$E$12*(1-単年カーブ!$R$3)*単年カーブ!Q7699)</f>
        <v>0</v>
      </c>
      <c r="G7699" s="47">
        <f t="shared" si="843"/>
        <v>0</v>
      </c>
      <c r="M7699">
        <f t="shared" si="844"/>
        <v>9</v>
      </c>
      <c r="N7699">
        <f>IF(OR(WEEKDAY(A7699)=1,WEEKDAY(A7699)=7,COUNTIF('2027祝日等（不使用）'!$A$1:$A$20,単年カーブ!A7699)=1),0,1)</f>
        <v>1</v>
      </c>
      <c r="O7699">
        <f t="shared" si="841"/>
        <v>16</v>
      </c>
      <c r="P7699">
        <f t="shared" si="845"/>
        <v>0</v>
      </c>
      <c r="Q7699">
        <f t="shared" si="846"/>
        <v>0</v>
      </c>
    </row>
    <row r="7700" spans="1:17" ht="19.5" x14ac:dyDescent="0.4">
      <c r="A7700" s="33">
        <f t="shared" si="840"/>
        <v>46638</v>
      </c>
      <c r="B7700" s="27" t="str">
        <f t="shared" si="842"/>
        <v>(水)</v>
      </c>
      <c r="C7700" s="34">
        <v>0.33333333333333298</v>
      </c>
      <c r="D7700" s="16" t="s">
        <v>18</v>
      </c>
      <c r="E7700" s="35">
        <v>0.35416666666666702</v>
      </c>
      <c r="F7700" s="50">
        <f>IF(COUNTIF('リスト（不使用）'!$A$5:$A$6,単年カーブ!$A$1),"希望数量入力ください",'単年（2027年度）'!$E$12*単年カーブ!$R$3+'単年（2027年度）'!$E$12*(1-単年カーブ!$R$3)*単年カーブ!Q7700)</f>
        <v>0</v>
      </c>
      <c r="G7700" s="47">
        <f t="shared" si="843"/>
        <v>0</v>
      </c>
      <c r="M7700">
        <f t="shared" si="844"/>
        <v>9</v>
      </c>
      <c r="N7700">
        <f>IF(OR(WEEKDAY(A7700)=1,WEEKDAY(A7700)=7,COUNTIF('2027祝日等（不使用）'!$A$1:$A$20,単年カーブ!A7700)=1),0,1)</f>
        <v>1</v>
      </c>
      <c r="O7700">
        <f t="shared" si="841"/>
        <v>17</v>
      </c>
      <c r="P7700">
        <f t="shared" si="845"/>
        <v>1</v>
      </c>
      <c r="Q7700">
        <f t="shared" si="846"/>
        <v>1</v>
      </c>
    </row>
    <row r="7701" spans="1:17" ht="19.5" x14ac:dyDescent="0.4">
      <c r="A7701" s="33">
        <f t="shared" si="840"/>
        <v>46638</v>
      </c>
      <c r="B7701" s="27" t="str">
        <f t="shared" si="842"/>
        <v>(水)</v>
      </c>
      <c r="C7701" s="34">
        <v>0.35416666666666702</v>
      </c>
      <c r="D7701" s="16" t="s">
        <v>18</v>
      </c>
      <c r="E7701" s="35">
        <v>0.375</v>
      </c>
      <c r="F7701" s="50">
        <f>IF(COUNTIF('リスト（不使用）'!$A$5:$A$6,単年カーブ!$A$1),"希望数量入力ください",'単年（2027年度）'!$E$12*単年カーブ!$R$3+'単年（2027年度）'!$E$12*(1-単年カーブ!$R$3)*単年カーブ!Q7701)</f>
        <v>0</v>
      </c>
      <c r="G7701" s="47">
        <f t="shared" si="843"/>
        <v>0</v>
      </c>
      <c r="M7701">
        <f t="shared" si="844"/>
        <v>9</v>
      </c>
      <c r="N7701">
        <f>IF(OR(WEEKDAY(A7701)=1,WEEKDAY(A7701)=7,COUNTIF('2027祝日等（不使用）'!$A$1:$A$20,単年カーブ!A7701)=1),0,1)</f>
        <v>1</v>
      </c>
      <c r="O7701">
        <f t="shared" si="841"/>
        <v>18</v>
      </c>
      <c r="P7701">
        <f t="shared" si="845"/>
        <v>1</v>
      </c>
      <c r="Q7701">
        <f t="shared" si="846"/>
        <v>1</v>
      </c>
    </row>
    <row r="7702" spans="1:17" ht="19.5" x14ac:dyDescent="0.4">
      <c r="A7702" s="33">
        <f t="shared" si="840"/>
        <v>46638</v>
      </c>
      <c r="B7702" s="27" t="str">
        <f t="shared" si="842"/>
        <v>(水)</v>
      </c>
      <c r="C7702" s="34">
        <v>0.375</v>
      </c>
      <c r="D7702" s="16" t="s">
        <v>18</v>
      </c>
      <c r="E7702" s="35">
        <v>0.39583333333333298</v>
      </c>
      <c r="F7702" s="50">
        <f>IF(COUNTIF('リスト（不使用）'!$A$5:$A$6,単年カーブ!$A$1),"希望数量入力ください",'単年（2027年度）'!$E$12*単年カーブ!$R$3+'単年（2027年度）'!$E$12*(1-単年カーブ!$R$3)*単年カーブ!Q7702)</f>
        <v>0</v>
      </c>
      <c r="G7702" s="47">
        <f t="shared" si="843"/>
        <v>0</v>
      </c>
      <c r="M7702">
        <f t="shared" si="844"/>
        <v>9</v>
      </c>
      <c r="N7702">
        <f>IF(OR(WEEKDAY(A7702)=1,WEEKDAY(A7702)=7,COUNTIF('2027祝日等（不使用）'!$A$1:$A$20,単年カーブ!A7702)=1),0,1)</f>
        <v>1</v>
      </c>
      <c r="O7702">
        <f t="shared" si="841"/>
        <v>19</v>
      </c>
      <c r="P7702">
        <f t="shared" si="845"/>
        <v>1</v>
      </c>
      <c r="Q7702">
        <f t="shared" si="846"/>
        <v>1</v>
      </c>
    </row>
    <row r="7703" spans="1:17" ht="19.5" x14ac:dyDescent="0.4">
      <c r="A7703" s="33">
        <f t="shared" si="840"/>
        <v>46638</v>
      </c>
      <c r="B7703" s="27" t="str">
        <f t="shared" si="842"/>
        <v>(水)</v>
      </c>
      <c r="C7703" s="34">
        <v>0.39583333333333298</v>
      </c>
      <c r="D7703" s="16" t="s">
        <v>18</v>
      </c>
      <c r="E7703" s="35">
        <v>0.41666666666666702</v>
      </c>
      <c r="F7703" s="50">
        <f>IF(COUNTIF('リスト（不使用）'!$A$5:$A$6,単年カーブ!$A$1),"希望数量入力ください",'単年（2027年度）'!$E$12*単年カーブ!$R$3+'単年（2027年度）'!$E$12*(1-単年カーブ!$R$3)*単年カーブ!Q7703)</f>
        <v>0</v>
      </c>
      <c r="G7703" s="47">
        <f t="shared" si="843"/>
        <v>0</v>
      </c>
      <c r="M7703">
        <f t="shared" si="844"/>
        <v>9</v>
      </c>
      <c r="N7703">
        <f>IF(OR(WEEKDAY(A7703)=1,WEEKDAY(A7703)=7,COUNTIF('2027祝日等（不使用）'!$A$1:$A$20,単年カーブ!A7703)=1),0,1)</f>
        <v>1</v>
      </c>
      <c r="O7703">
        <f t="shared" si="841"/>
        <v>20</v>
      </c>
      <c r="P7703">
        <f t="shared" si="845"/>
        <v>1</v>
      </c>
      <c r="Q7703">
        <f t="shared" si="846"/>
        <v>1</v>
      </c>
    </row>
    <row r="7704" spans="1:17" ht="19.5" x14ac:dyDescent="0.4">
      <c r="A7704" s="33">
        <f t="shared" si="840"/>
        <v>46638</v>
      </c>
      <c r="B7704" s="27" t="str">
        <f t="shared" si="842"/>
        <v>(水)</v>
      </c>
      <c r="C7704" s="34">
        <v>0.41666666666666702</v>
      </c>
      <c r="D7704" s="16" t="s">
        <v>18</v>
      </c>
      <c r="E7704" s="35">
        <v>0.4375</v>
      </c>
      <c r="F7704" s="50">
        <f>IF(COUNTIF('リスト（不使用）'!$A$5:$A$6,単年カーブ!$A$1),"希望数量入力ください",'単年（2027年度）'!$E$12*単年カーブ!$R$3+'単年（2027年度）'!$E$12*(1-単年カーブ!$R$3)*単年カーブ!Q7704)</f>
        <v>0</v>
      </c>
      <c r="G7704" s="47">
        <f t="shared" si="843"/>
        <v>0</v>
      </c>
      <c r="M7704">
        <f t="shared" si="844"/>
        <v>9</v>
      </c>
      <c r="N7704">
        <f>IF(OR(WEEKDAY(A7704)=1,WEEKDAY(A7704)=7,COUNTIF('2027祝日等（不使用）'!$A$1:$A$20,単年カーブ!A7704)=1),0,1)</f>
        <v>1</v>
      </c>
      <c r="O7704">
        <f t="shared" si="841"/>
        <v>21</v>
      </c>
      <c r="P7704">
        <f t="shared" si="845"/>
        <v>1</v>
      </c>
      <c r="Q7704">
        <f t="shared" si="846"/>
        <v>1</v>
      </c>
    </row>
    <row r="7705" spans="1:17" ht="19.5" x14ac:dyDescent="0.4">
      <c r="A7705" s="33">
        <f t="shared" si="840"/>
        <v>46638</v>
      </c>
      <c r="B7705" s="27" t="str">
        <f t="shared" si="842"/>
        <v>(水)</v>
      </c>
      <c r="C7705" s="34">
        <v>0.4375</v>
      </c>
      <c r="D7705" s="16" t="s">
        <v>18</v>
      </c>
      <c r="E7705" s="35">
        <v>0.45833333333333298</v>
      </c>
      <c r="F7705" s="50">
        <f>IF(COUNTIF('リスト（不使用）'!$A$5:$A$6,単年カーブ!$A$1),"希望数量入力ください",'単年（2027年度）'!$E$12*単年カーブ!$R$3+'単年（2027年度）'!$E$12*(1-単年カーブ!$R$3)*単年カーブ!Q7705)</f>
        <v>0</v>
      </c>
      <c r="G7705" s="47">
        <f t="shared" si="843"/>
        <v>0</v>
      </c>
      <c r="M7705">
        <f t="shared" si="844"/>
        <v>9</v>
      </c>
      <c r="N7705">
        <f>IF(OR(WEEKDAY(A7705)=1,WEEKDAY(A7705)=7,COUNTIF('2027祝日等（不使用）'!$A$1:$A$20,単年カーブ!A7705)=1),0,1)</f>
        <v>1</v>
      </c>
      <c r="O7705">
        <f t="shared" si="841"/>
        <v>22</v>
      </c>
      <c r="P7705">
        <f t="shared" si="845"/>
        <v>1</v>
      </c>
      <c r="Q7705">
        <f t="shared" si="846"/>
        <v>1</v>
      </c>
    </row>
    <row r="7706" spans="1:17" ht="19.5" x14ac:dyDescent="0.4">
      <c r="A7706" s="33">
        <f t="shared" si="840"/>
        <v>46638</v>
      </c>
      <c r="B7706" s="27" t="str">
        <f t="shared" si="842"/>
        <v>(水)</v>
      </c>
      <c r="C7706" s="34">
        <v>0.45833333333333298</v>
      </c>
      <c r="D7706" s="16" t="s">
        <v>18</v>
      </c>
      <c r="E7706" s="35">
        <v>0.47916666666666702</v>
      </c>
      <c r="F7706" s="50">
        <f>IF(COUNTIF('リスト（不使用）'!$A$5:$A$6,単年カーブ!$A$1),"希望数量入力ください",'単年（2027年度）'!$E$12*単年カーブ!$R$3+'単年（2027年度）'!$E$12*(1-単年カーブ!$R$3)*単年カーブ!Q7706)</f>
        <v>0</v>
      </c>
      <c r="G7706" s="47">
        <f t="shared" si="843"/>
        <v>0</v>
      </c>
      <c r="M7706">
        <f t="shared" si="844"/>
        <v>9</v>
      </c>
      <c r="N7706">
        <f>IF(OR(WEEKDAY(A7706)=1,WEEKDAY(A7706)=7,COUNTIF('2027祝日等（不使用）'!$A$1:$A$20,単年カーブ!A7706)=1),0,1)</f>
        <v>1</v>
      </c>
      <c r="O7706">
        <f t="shared" si="841"/>
        <v>23</v>
      </c>
      <c r="P7706">
        <f t="shared" si="845"/>
        <v>1</v>
      </c>
      <c r="Q7706">
        <f t="shared" si="846"/>
        <v>1</v>
      </c>
    </row>
    <row r="7707" spans="1:17" ht="19.5" x14ac:dyDescent="0.4">
      <c r="A7707" s="33">
        <f t="shared" si="840"/>
        <v>46638</v>
      </c>
      <c r="B7707" s="27" t="str">
        <f t="shared" si="842"/>
        <v>(水)</v>
      </c>
      <c r="C7707" s="34">
        <v>0.47916666666666702</v>
      </c>
      <c r="D7707" s="16" t="s">
        <v>18</v>
      </c>
      <c r="E7707" s="35">
        <v>0.5</v>
      </c>
      <c r="F7707" s="50">
        <f>IF(COUNTIF('リスト（不使用）'!$A$5:$A$6,単年カーブ!$A$1),"希望数量入力ください",'単年（2027年度）'!$E$12*単年カーブ!$R$3+'単年（2027年度）'!$E$12*(1-単年カーブ!$R$3)*単年カーブ!Q7707)</f>
        <v>0</v>
      </c>
      <c r="G7707" s="47">
        <f t="shared" si="843"/>
        <v>0</v>
      </c>
      <c r="M7707">
        <f t="shared" si="844"/>
        <v>9</v>
      </c>
      <c r="N7707">
        <f>IF(OR(WEEKDAY(A7707)=1,WEEKDAY(A7707)=7,COUNTIF('2027祝日等（不使用）'!$A$1:$A$20,単年カーブ!A7707)=1),0,1)</f>
        <v>1</v>
      </c>
      <c r="O7707">
        <f t="shared" si="841"/>
        <v>24</v>
      </c>
      <c r="P7707">
        <f t="shared" si="845"/>
        <v>1</v>
      </c>
      <c r="Q7707">
        <f t="shared" si="846"/>
        <v>1</v>
      </c>
    </row>
    <row r="7708" spans="1:17" ht="19.5" x14ac:dyDescent="0.4">
      <c r="A7708" s="33">
        <f t="shared" si="840"/>
        <v>46638</v>
      </c>
      <c r="B7708" s="27" t="str">
        <f t="shared" si="842"/>
        <v>(水)</v>
      </c>
      <c r="C7708" s="34">
        <v>0.5</v>
      </c>
      <c r="D7708" s="16" t="s">
        <v>18</v>
      </c>
      <c r="E7708" s="35">
        <v>0.52083333333333304</v>
      </c>
      <c r="F7708" s="50">
        <f>IF(COUNTIF('リスト（不使用）'!$A$5:$A$6,単年カーブ!$A$1),"希望数量入力ください",'単年（2027年度）'!$E$12*単年カーブ!$R$3+'単年（2027年度）'!$E$12*(1-単年カーブ!$R$3)*単年カーブ!Q7708)</f>
        <v>0</v>
      </c>
      <c r="G7708" s="47">
        <f t="shared" si="843"/>
        <v>0</v>
      </c>
      <c r="M7708">
        <f t="shared" si="844"/>
        <v>9</v>
      </c>
      <c r="N7708">
        <f>IF(OR(WEEKDAY(A7708)=1,WEEKDAY(A7708)=7,COUNTIF('2027祝日等（不使用）'!$A$1:$A$20,単年カーブ!A7708)=1),0,1)</f>
        <v>1</v>
      </c>
      <c r="O7708">
        <f t="shared" si="841"/>
        <v>25</v>
      </c>
      <c r="P7708">
        <f t="shared" si="845"/>
        <v>1</v>
      </c>
      <c r="Q7708">
        <f t="shared" si="846"/>
        <v>1</v>
      </c>
    </row>
    <row r="7709" spans="1:17" ht="19.5" x14ac:dyDescent="0.4">
      <c r="A7709" s="33">
        <f t="shared" si="840"/>
        <v>46638</v>
      </c>
      <c r="B7709" s="27" t="str">
        <f t="shared" si="842"/>
        <v>(水)</v>
      </c>
      <c r="C7709" s="34">
        <v>0.52083333333333304</v>
      </c>
      <c r="D7709" s="16" t="s">
        <v>18</v>
      </c>
      <c r="E7709" s="35">
        <v>0.54166666666666696</v>
      </c>
      <c r="F7709" s="50">
        <f>IF(COUNTIF('リスト（不使用）'!$A$5:$A$6,単年カーブ!$A$1),"希望数量入力ください",'単年（2027年度）'!$E$12*単年カーブ!$R$3+'単年（2027年度）'!$E$12*(1-単年カーブ!$R$3)*単年カーブ!Q7709)</f>
        <v>0</v>
      </c>
      <c r="G7709" s="47">
        <f t="shared" si="843"/>
        <v>0</v>
      </c>
      <c r="M7709">
        <f t="shared" si="844"/>
        <v>9</v>
      </c>
      <c r="N7709">
        <f>IF(OR(WEEKDAY(A7709)=1,WEEKDAY(A7709)=7,COUNTIF('2027祝日等（不使用）'!$A$1:$A$20,単年カーブ!A7709)=1),0,1)</f>
        <v>1</v>
      </c>
      <c r="O7709">
        <f t="shared" si="841"/>
        <v>26</v>
      </c>
      <c r="P7709">
        <f t="shared" si="845"/>
        <v>1</v>
      </c>
      <c r="Q7709">
        <f t="shared" si="846"/>
        <v>1</v>
      </c>
    </row>
    <row r="7710" spans="1:17" ht="19.5" x14ac:dyDescent="0.4">
      <c r="A7710" s="33">
        <f t="shared" si="840"/>
        <v>46638</v>
      </c>
      <c r="B7710" s="27" t="str">
        <f t="shared" si="842"/>
        <v>(水)</v>
      </c>
      <c r="C7710" s="34">
        <v>0.54166666666666696</v>
      </c>
      <c r="D7710" s="16" t="s">
        <v>18</v>
      </c>
      <c r="E7710" s="35">
        <v>0.5625</v>
      </c>
      <c r="F7710" s="50">
        <f>IF(COUNTIF('リスト（不使用）'!$A$5:$A$6,単年カーブ!$A$1),"希望数量入力ください",'単年（2027年度）'!$E$12*単年カーブ!$R$3+'単年（2027年度）'!$E$12*(1-単年カーブ!$R$3)*単年カーブ!Q7710)</f>
        <v>0</v>
      </c>
      <c r="G7710" s="47">
        <f t="shared" si="843"/>
        <v>0</v>
      </c>
      <c r="M7710">
        <f t="shared" si="844"/>
        <v>9</v>
      </c>
      <c r="N7710">
        <f>IF(OR(WEEKDAY(A7710)=1,WEEKDAY(A7710)=7,COUNTIF('2027祝日等（不使用）'!$A$1:$A$20,単年カーブ!A7710)=1),0,1)</f>
        <v>1</v>
      </c>
      <c r="O7710">
        <f t="shared" si="841"/>
        <v>27</v>
      </c>
      <c r="P7710">
        <f t="shared" si="845"/>
        <v>1</v>
      </c>
      <c r="Q7710">
        <f t="shared" si="846"/>
        <v>1</v>
      </c>
    </row>
    <row r="7711" spans="1:17" ht="19.5" x14ac:dyDescent="0.4">
      <c r="A7711" s="33">
        <f t="shared" si="840"/>
        <v>46638</v>
      </c>
      <c r="B7711" s="27" t="str">
        <f t="shared" si="842"/>
        <v>(水)</v>
      </c>
      <c r="C7711" s="34">
        <v>0.5625</v>
      </c>
      <c r="D7711" s="16" t="s">
        <v>18</v>
      </c>
      <c r="E7711" s="35">
        <v>0.58333333333333304</v>
      </c>
      <c r="F7711" s="50">
        <f>IF(COUNTIF('リスト（不使用）'!$A$5:$A$6,単年カーブ!$A$1),"希望数量入力ください",'単年（2027年度）'!$E$12*単年カーブ!$R$3+'単年（2027年度）'!$E$12*(1-単年カーブ!$R$3)*単年カーブ!Q7711)</f>
        <v>0</v>
      </c>
      <c r="G7711" s="47">
        <f t="shared" si="843"/>
        <v>0</v>
      </c>
      <c r="M7711">
        <f t="shared" si="844"/>
        <v>9</v>
      </c>
      <c r="N7711">
        <f>IF(OR(WEEKDAY(A7711)=1,WEEKDAY(A7711)=7,COUNTIF('2027祝日等（不使用）'!$A$1:$A$20,単年カーブ!A7711)=1),0,1)</f>
        <v>1</v>
      </c>
      <c r="O7711">
        <f t="shared" si="841"/>
        <v>28</v>
      </c>
      <c r="P7711">
        <f t="shared" si="845"/>
        <v>1</v>
      </c>
      <c r="Q7711">
        <f t="shared" si="846"/>
        <v>1</v>
      </c>
    </row>
    <row r="7712" spans="1:17" ht="19.5" x14ac:dyDescent="0.4">
      <c r="A7712" s="33">
        <f t="shared" si="840"/>
        <v>46638</v>
      </c>
      <c r="B7712" s="27" t="str">
        <f t="shared" si="842"/>
        <v>(水)</v>
      </c>
      <c r="C7712" s="34">
        <v>0.58333333333333304</v>
      </c>
      <c r="D7712" s="16" t="s">
        <v>18</v>
      </c>
      <c r="E7712" s="35">
        <v>0.60416666666666696</v>
      </c>
      <c r="F7712" s="50">
        <f>IF(COUNTIF('リスト（不使用）'!$A$5:$A$6,単年カーブ!$A$1),"希望数量入力ください",'単年（2027年度）'!$E$12*単年カーブ!$R$3+'単年（2027年度）'!$E$12*(1-単年カーブ!$R$3)*単年カーブ!Q7712)</f>
        <v>0</v>
      </c>
      <c r="G7712" s="47">
        <f t="shared" si="843"/>
        <v>0</v>
      </c>
      <c r="M7712">
        <f t="shared" si="844"/>
        <v>9</v>
      </c>
      <c r="N7712">
        <f>IF(OR(WEEKDAY(A7712)=1,WEEKDAY(A7712)=7,COUNTIF('2027祝日等（不使用）'!$A$1:$A$20,単年カーブ!A7712)=1),0,1)</f>
        <v>1</v>
      </c>
      <c r="O7712">
        <f t="shared" si="841"/>
        <v>29</v>
      </c>
      <c r="P7712">
        <f t="shared" si="845"/>
        <v>1</v>
      </c>
      <c r="Q7712">
        <f t="shared" si="846"/>
        <v>1</v>
      </c>
    </row>
    <row r="7713" spans="1:17" ht="19.5" x14ac:dyDescent="0.4">
      <c r="A7713" s="33">
        <f t="shared" si="840"/>
        <v>46638</v>
      </c>
      <c r="B7713" s="27" t="str">
        <f t="shared" si="842"/>
        <v>(水)</v>
      </c>
      <c r="C7713" s="34">
        <v>0.60416666666666696</v>
      </c>
      <c r="D7713" s="16" t="s">
        <v>18</v>
      </c>
      <c r="E7713" s="35">
        <v>0.625</v>
      </c>
      <c r="F7713" s="50">
        <f>IF(COUNTIF('リスト（不使用）'!$A$5:$A$6,単年カーブ!$A$1),"希望数量入力ください",'単年（2027年度）'!$E$12*単年カーブ!$R$3+'単年（2027年度）'!$E$12*(1-単年カーブ!$R$3)*単年カーブ!Q7713)</f>
        <v>0</v>
      </c>
      <c r="G7713" s="47">
        <f t="shared" si="843"/>
        <v>0</v>
      </c>
      <c r="M7713">
        <f t="shared" si="844"/>
        <v>9</v>
      </c>
      <c r="N7713">
        <f>IF(OR(WEEKDAY(A7713)=1,WEEKDAY(A7713)=7,COUNTIF('2027祝日等（不使用）'!$A$1:$A$20,単年カーブ!A7713)=1),0,1)</f>
        <v>1</v>
      </c>
      <c r="O7713">
        <f t="shared" si="841"/>
        <v>30</v>
      </c>
      <c r="P7713">
        <f t="shared" si="845"/>
        <v>1</v>
      </c>
      <c r="Q7713">
        <f t="shared" si="846"/>
        <v>1</v>
      </c>
    </row>
    <row r="7714" spans="1:17" ht="19.5" x14ac:dyDescent="0.4">
      <c r="A7714" s="33">
        <f t="shared" si="840"/>
        <v>46638</v>
      </c>
      <c r="B7714" s="27" t="str">
        <f t="shared" si="842"/>
        <v>(水)</v>
      </c>
      <c r="C7714" s="34">
        <v>0.625</v>
      </c>
      <c r="D7714" s="16" t="s">
        <v>18</v>
      </c>
      <c r="E7714" s="35">
        <v>0.64583333333333304</v>
      </c>
      <c r="F7714" s="50">
        <f>IF(COUNTIF('リスト（不使用）'!$A$5:$A$6,単年カーブ!$A$1),"希望数量入力ください",'単年（2027年度）'!$E$12*単年カーブ!$R$3+'単年（2027年度）'!$E$12*(1-単年カーブ!$R$3)*単年カーブ!Q7714)</f>
        <v>0</v>
      </c>
      <c r="G7714" s="47">
        <f t="shared" si="843"/>
        <v>0</v>
      </c>
      <c r="M7714">
        <f t="shared" si="844"/>
        <v>9</v>
      </c>
      <c r="N7714">
        <f>IF(OR(WEEKDAY(A7714)=1,WEEKDAY(A7714)=7,COUNTIF('2027祝日等（不使用）'!$A$1:$A$20,単年カーブ!A7714)=1),0,1)</f>
        <v>1</v>
      </c>
      <c r="O7714">
        <f t="shared" si="841"/>
        <v>31</v>
      </c>
      <c r="P7714">
        <f t="shared" si="845"/>
        <v>1</v>
      </c>
      <c r="Q7714">
        <f t="shared" si="846"/>
        <v>1</v>
      </c>
    </row>
    <row r="7715" spans="1:17" ht="19.5" x14ac:dyDescent="0.4">
      <c r="A7715" s="33">
        <f t="shared" si="840"/>
        <v>46638</v>
      </c>
      <c r="B7715" s="27" t="str">
        <f t="shared" si="842"/>
        <v>(水)</v>
      </c>
      <c r="C7715" s="34">
        <v>0.64583333333333304</v>
      </c>
      <c r="D7715" s="16" t="s">
        <v>18</v>
      </c>
      <c r="E7715" s="35">
        <v>0.66666666666666696</v>
      </c>
      <c r="F7715" s="50">
        <f>IF(COUNTIF('リスト（不使用）'!$A$5:$A$6,単年カーブ!$A$1),"希望数量入力ください",'単年（2027年度）'!$E$12*単年カーブ!$R$3+'単年（2027年度）'!$E$12*(1-単年カーブ!$R$3)*単年カーブ!Q7715)</f>
        <v>0</v>
      </c>
      <c r="G7715" s="47">
        <f t="shared" si="843"/>
        <v>0</v>
      </c>
      <c r="M7715">
        <f t="shared" si="844"/>
        <v>9</v>
      </c>
      <c r="N7715">
        <f>IF(OR(WEEKDAY(A7715)=1,WEEKDAY(A7715)=7,COUNTIF('2027祝日等（不使用）'!$A$1:$A$20,単年カーブ!A7715)=1),0,1)</f>
        <v>1</v>
      </c>
      <c r="O7715">
        <f t="shared" si="841"/>
        <v>32</v>
      </c>
      <c r="P7715">
        <f t="shared" si="845"/>
        <v>1</v>
      </c>
      <c r="Q7715">
        <f t="shared" si="846"/>
        <v>1</v>
      </c>
    </row>
    <row r="7716" spans="1:17" ht="19.5" x14ac:dyDescent="0.4">
      <c r="A7716" s="33">
        <f t="shared" si="840"/>
        <v>46638</v>
      </c>
      <c r="B7716" s="27" t="str">
        <f t="shared" si="842"/>
        <v>(水)</v>
      </c>
      <c r="C7716" s="34">
        <v>0.66666666666666696</v>
      </c>
      <c r="D7716" s="16" t="s">
        <v>18</v>
      </c>
      <c r="E7716" s="35">
        <v>0.6875</v>
      </c>
      <c r="F7716" s="50">
        <f>IF(COUNTIF('リスト（不使用）'!$A$5:$A$6,単年カーブ!$A$1),"希望数量入力ください",'単年（2027年度）'!$E$12*単年カーブ!$R$3+'単年（2027年度）'!$E$12*(1-単年カーブ!$R$3)*単年カーブ!Q7716)</f>
        <v>0</v>
      </c>
      <c r="G7716" s="47">
        <f t="shared" si="843"/>
        <v>0</v>
      </c>
      <c r="M7716">
        <f t="shared" si="844"/>
        <v>9</v>
      </c>
      <c r="N7716">
        <f>IF(OR(WEEKDAY(A7716)=1,WEEKDAY(A7716)=7,COUNTIF('2027祝日等（不使用）'!$A$1:$A$20,単年カーブ!A7716)=1),0,1)</f>
        <v>1</v>
      </c>
      <c r="O7716">
        <f t="shared" si="841"/>
        <v>33</v>
      </c>
      <c r="P7716">
        <f t="shared" si="845"/>
        <v>1</v>
      </c>
      <c r="Q7716">
        <f t="shared" si="846"/>
        <v>1</v>
      </c>
    </row>
    <row r="7717" spans="1:17" ht="19.5" x14ac:dyDescent="0.4">
      <c r="A7717" s="33">
        <f t="shared" si="840"/>
        <v>46638</v>
      </c>
      <c r="B7717" s="27" t="str">
        <f t="shared" si="842"/>
        <v>(水)</v>
      </c>
      <c r="C7717" s="34">
        <v>0.6875</v>
      </c>
      <c r="D7717" s="16" t="s">
        <v>18</v>
      </c>
      <c r="E7717" s="35">
        <v>0.70833333333333304</v>
      </c>
      <c r="F7717" s="50">
        <f>IF(COUNTIF('リスト（不使用）'!$A$5:$A$6,単年カーブ!$A$1),"希望数量入力ください",'単年（2027年度）'!$E$12*単年カーブ!$R$3+'単年（2027年度）'!$E$12*(1-単年カーブ!$R$3)*単年カーブ!Q7717)</f>
        <v>0</v>
      </c>
      <c r="G7717" s="47">
        <f t="shared" si="843"/>
        <v>0</v>
      </c>
      <c r="M7717">
        <f t="shared" si="844"/>
        <v>9</v>
      </c>
      <c r="N7717">
        <f>IF(OR(WEEKDAY(A7717)=1,WEEKDAY(A7717)=7,COUNTIF('2027祝日等（不使用）'!$A$1:$A$20,単年カーブ!A7717)=1),0,1)</f>
        <v>1</v>
      </c>
      <c r="O7717">
        <f t="shared" si="841"/>
        <v>34</v>
      </c>
      <c r="P7717">
        <f t="shared" si="845"/>
        <v>1</v>
      </c>
      <c r="Q7717">
        <f t="shared" si="846"/>
        <v>1</v>
      </c>
    </row>
    <row r="7718" spans="1:17" ht="19.5" x14ac:dyDescent="0.4">
      <c r="A7718" s="33">
        <f t="shared" si="840"/>
        <v>46638</v>
      </c>
      <c r="B7718" s="27" t="str">
        <f t="shared" si="842"/>
        <v>(水)</v>
      </c>
      <c r="C7718" s="34">
        <v>0.70833333333333304</v>
      </c>
      <c r="D7718" s="16" t="s">
        <v>18</v>
      </c>
      <c r="E7718" s="35">
        <v>0.72916666666666696</v>
      </c>
      <c r="F7718" s="50">
        <f>IF(COUNTIF('リスト（不使用）'!$A$5:$A$6,単年カーブ!$A$1),"希望数量入力ください",'単年（2027年度）'!$E$12*単年カーブ!$R$3+'単年（2027年度）'!$E$12*(1-単年カーブ!$R$3)*単年カーブ!Q7718)</f>
        <v>0</v>
      </c>
      <c r="G7718" s="47">
        <f t="shared" si="843"/>
        <v>0</v>
      </c>
      <c r="M7718">
        <f t="shared" si="844"/>
        <v>9</v>
      </c>
      <c r="N7718">
        <f>IF(OR(WEEKDAY(A7718)=1,WEEKDAY(A7718)=7,COUNTIF('2027祝日等（不使用）'!$A$1:$A$20,単年カーブ!A7718)=1),0,1)</f>
        <v>1</v>
      </c>
      <c r="O7718">
        <f t="shared" si="841"/>
        <v>35</v>
      </c>
      <c r="P7718">
        <f t="shared" si="845"/>
        <v>1</v>
      </c>
      <c r="Q7718">
        <f t="shared" si="846"/>
        <v>1</v>
      </c>
    </row>
    <row r="7719" spans="1:17" ht="19.5" x14ac:dyDescent="0.4">
      <c r="A7719" s="33">
        <f t="shared" si="840"/>
        <v>46638</v>
      </c>
      <c r="B7719" s="27" t="str">
        <f t="shared" si="842"/>
        <v>(水)</v>
      </c>
      <c r="C7719" s="34">
        <v>0.72916666666666696</v>
      </c>
      <c r="D7719" s="16" t="s">
        <v>18</v>
      </c>
      <c r="E7719" s="35">
        <v>0.75</v>
      </c>
      <c r="F7719" s="50">
        <f>IF(COUNTIF('リスト（不使用）'!$A$5:$A$6,単年カーブ!$A$1),"希望数量入力ください",'単年（2027年度）'!$E$12*単年カーブ!$R$3+'単年（2027年度）'!$E$12*(1-単年カーブ!$R$3)*単年カーブ!Q7719)</f>
        <v>0</v>
      </c>
      <c r="G7719" s="47">
        <f t="shared" si="843"/>
        <v>0</v>
      </c>
      <c r="M7719">
        <f t="shared" si="844"/>
        <v>9</v>
      </c>
      <c r="N7719">
        <f>IF(OR(WEEKDAY(A7719)=1,WEEKDAY(A7719)=7,COUNTIF('2027祝日等（不使用）'!$A$1:$A$20,単年カーブ!A7719)=1),0,1)</f>
        <v>1</v>
      </c>
      <c r="O7719">
        <f t="shared" si="841"/>
        <v>36</v>
      </c>
      <c r="P7719">
        <f t="shared" si="845"/>
        <v>1</v>
      </c>
      <c r="Q7719">
        <f t="shared" si="846"/>
        <v>1</v>
      </c>
    </row>
    <row r="7720" spans="1:17" ht="19.5" x14ac:dyDescent="0.4">
      <c r="A7720" s="33">
        <f t="shared" si="840"/>
        <v>46638</v>
      </c>
      <c r="B7720" s="27" t="str">
        <f t="shared" si="842"/>
        <v>(水)</v>
      </c>
      <c r="C7720" s="34">
        <v>0.75</v>
      </c>
      <c r="D7720" s="16" t="s">
        <v>18</v>
      </c>
      <c r="E7720" s="35">
        <v>0.77083333333333304</v>
      </c>
      <c r="F7720" s="50">
        <f>IF(COUNTIF('リスト（不使用）'!$A$5:$A$6,単年カーブ!$A$1),"希望数量入力ください",'単年（2027年度）'!$E$12*単年カーブ!$R$3+'単年（2027年度）'!$E$12*(1-単年カーブ!$R$3)*単年カーブ!Q7720)</f>
        <v>0</v>
      </c>
      <c r="G7720" s="47">
        <f t="shared" si="843"/>
        <v>0</v>
      </c>
      <c r="M7720">
        <f t="shared" si="844"/>
        <v>9</v>
      </c>
      <c r="N7720">
        <f>IF(OR(WEEKDAY(A7720)=1,WEEKDAY(A7720)=7,COUNTIF('2027祝日等（不使用）'!$A$1:$A$20,単年カーブ!A7720)=1),0,1)</f>
        <v>1</v>
      </c>
      <c r="O7720">
        <f t="shared" si="841"/>
        <v>37</v>
      </c>
      <c r="P7720">
        <f t="shared" si="845"/>
        <v>1</v>
      </c>
      <c r="Q7720">
        <f t="shared" si="846"/>
        <v>1</v>
      </c>
    </row>
    <row r="7721" spans="1:17" ht="19.5" x14ac:dyDescent="0.4">
      <c r="A7721" s="33">
        <f t="shared" si="840"/>
        <v>46638</v>
      </c>
      <c r="B7721" s="27" t="str">
        <f t="shared" si="842"/>
        <v>(水)</v>
      </c>
      <c r="C7721" s="34">
        <v>0.77083333333333304</v>
      </c>
      <c r="D7721" s="16" t="s">
        <v>18</v>
      </c>
      <c r="E7721" s="35">
        <v>0.79166666666666696</v>
      </c>
      <c r="F7721" s="50">
        <f>IF(COUNTIF('リスト（不使用）'!$A$5:$A$6,単年カーブ!$A$1),"希望数量入力ください",'単年（2027年度）'!$E$12*単年カーブ!$R$3+'単年（2027年度）'!$E$12*(1-単年カーブ!$R$3)*単年カーブ!Q7721)</f>
        <v>0</v>
      </c>
      <c r="G7721" s="47">
        <f t="shared" si="843"/>
        <v>0</v>
      </c>
      <c r="M7721">
        <f t="shared" si="844"/>
        <v>9</v>
      </c>
      <c r="N7721">
        <f>IF(OR(WEEKDAY(A7721)=1,WEEKDAY(A7721)=7,COUNTIF('2027祝日等（不使用）'!$A$1:$A$20,単年カーブ!A7721)=1),0,1)</f>
        <v>1</v>
      </c>
      <c r="O7721">
        <f t="shared" si="841"/>
        <v>38</v>
      </c>
      <c r="P7721">
        <f t="shared" si="845"/>
        <v>1</v>
      </c>
      <c r="Q7721">
        <f t="shared" si="846"/>
        <v>1</v>
      </c>
    </row>
    <row r="7722" spans="1:17" ht="19.5" x14ac:dyDescent="0.4">
      <c r="A7722" s="33">
        <f t="shared" si="840"/>
        <v>46638</v>
      </c>
      <c r="B7722" s="27" t="str">
        <f t="shared" si="842"/>
        <v>(水)</v>
      </c>
      <c r="C7722" s="34">
        <v>0.79166666666666696</v>
      </c>
      <c r="D7722" s="16" t="s">
        <v>18</v>
      </c>
      <c r="E7722" s="35">
        <v>0.8125</v>
      </c>
      <c r="F7722" s="50">
        <f>IF(COUNTIF('リスト（不使用）'!$A$5:$A$6,単年カーブ!$A$1),"希望数量入力ください",'単年（2027年度）'!$E$12*単年カーブ!$R$3+'単年（2027年度）'!$E$12*(1-単年カーブ!$R$3)*単年カーブ!Q7722)</f>
        <v>0</v>
      </c>
      <c r="G7722" s="47">
        <f t="shared" si="843"/>
        <v>0</v>
      </c>
      <c r="M7722">
        <f t="shared" si="844"/>
        <v>9</v>
      </c>
      <c r="N7722">
        <f>IF(OR(WEEKDAY(A7722)=1,WEEKDAY(A7722)=7,COUNTIF('2027祝日等（不使用）'!$A$1:$A$20,単年カーブ!A7722)=1),0,1)</f>
        <v>1</v>
      </c>
      <c r="O7722">
        <f t="shared" si="841"/>
        <v>39</v>
      </c>
      <c r="P7722">
        <f t="shared" si="845"/>
        <v>1</v>
      </c>
      <c r="Q7722">
        <f t="shared" si="846"/>
        <v>1</v>
      </c>
    </row>
    <row r="7723" spans="1:17" ht="19.5" x14ac:dyDescent="0.4">
      <c r="A7723" s="33">
        <f t="shared" si="840"/>
        <v>46638</v>
      </c>
      <c r="B7723" s="27" t="str">
        <f t="shared" si="842"/>
        <v>(水)</v>
      </c>
      <c r="C7723" s="34">
        <v>0.8125</v>
      </c>
      <c r="D7723" s="16" t="s">
        <v>18</v>
      </c>
      <c r="E7723" s="35">
        <v>0.83333333333333304</v>
      </c>
      <c r="F7723" s="50">
        <f>IF(COUNTIF('リスト（不使用）'!$A$5:$A$6,単年カーブ!$A$1),"希望数量入力ください",'単年（2027年度）'!$E$12*単年カーブ!$R$3+'単年（2027年度）'!$E$12*(1-単年カーブ!$R$3)*単年カーブ!Q7723)</f>
        <v>0</v>
      </c>
      <c r="G7723" s="47">
        <f t="shared" si="843"/>
        <v>0</v>
      </c>
      <c r="M7723">
        <f t="shared" si="844"/>
        <v>9</v>
      </c>
      <c r="N7723">
        <f>IF(OR(WEEKDAY(A7723)=1,WEEKDAY(A7723)=7,COUNTIF('2027祝日等（不使用）'!$A$1:$A$20,単年カーブ!A7723)=1),0,1)</f>
        <v>1</v>
      </c>
      <c r="O7723">
        <f t="shared" si="841"/>
        <v>40</v>
      </c>
      <c r="P7723">
        <f t="shared" si="845"/>
        <v>1</v>
      </c>
      <c r="Q7723">
        <f t="shared" si="846"/>
        <v>1</v>
      </c>
    </row>
    <row r="7724" spans="1:17" ht="19.5" x14ac:dyDescent="0.4">
      <c r="A7724" s="33">
        <f t="shared" si="840"/>
        <v>46638</v>
      </c>
      <c r="B7724" s="27" t="str">
        <f t="shared" si="842"/>
        <v>(水)</v>
      </c>
      <c r="C7724" s="34">
        <v>0.83333333333333304</v>
      </c>
      <c r="D7724" s="16" t="s">
        <v>18</v>
      </c>
      <c r="E7724" s="35">
        <v>0.85416666666666696</v>
      </c>
      <c r="F7724" s="50">
        <f>IF(COUNTIF('リスト（不使用）'!$A$5:$A$6,単年カーブ!$A$1),"希望数量入力ください",'単年（2027年度）'!$E$12*単年カーブ!$R$3+'単年（2027年度）'!$E$12*(1-単年カーブ!$R$3)*単年カーブ!Q7724)</f>
        <v>0</v>
      </c>
      <c r="G7724" s="47">
        <f t="shared" si="843"/>
        <v>0</v>
      </c>
      <c r="M7724">
        <f t="shared" si="844"/>
        <v>9</v>
      </c>
      <c r="N7724">
        <f>IF(OR(WEEKDAY(A7724)=1,WEEKDAY(A7724)=7,COUNTIF('2027祝日等（不使用）'!$A$1:$A$20,単年カーブ!A7724)=1),0,1)</f>
        <v>1</v>
      </c>
      <c r="O7724">
        <f t="shared" si="841"/>
        <v>41</v>
      </c>
      <c r="P7724">
        <f t="shared" si="845"/>
        <v>0</v>
      </c>
      <c r="Q7724">
        <f t="shared" si="846"/>
        <v>0</v>
      </c>
    </row>
    <row r="7725" spans="1:17" ht="19.5" x14ac:dyDescent="0.4">
      <c r="A7725" s="33">
        <f t="shared" si="840"/>
        <v>46638</v>
      </c>
      <c r="B7725" s="27" t="str">
        <f t="shared" si="842"/>
        <v>(水)</v>
      </c>
      <c r="C7725" s="34">
        <v>0.85416666666666696</v>
      </c>
      <c r="D7725" s="16" t="s">
        <v>18</v>
      </c>
      <c r="E7725" s="35">
        <v>0.875</v>
      </c>
      <c r="F7725" s="50">
        <f>IF(COUNTIF('リスト（不使用）'!$A$5:$A$6,単年カーブ!$A$1),"希望数量入力ください",'単年（2027年度）'!$E$12*単年カーブ!$R$3+'単年（2027年度）'!$E$12*(1-単年カーブ!$R$3)*単年カーブ!Q7725)</f>
        <v>0</v>
      </c>
      <c r="G7725" s="47">
        <f t="shared" si="843"/>
        <v>0</v>
      </c>
      <c r="M7725">
        <f t="shared" si="844"/>
        <v>9</v>
      </c>
      <c r="N7725">
        <f>IF(OR(WEEKDAY(A7725)=1,WEEKDAY(A7725)=7,COUNTIF('2027祝日等（不使用）'!$A$1:$A$20,単年カーブ!A7725)=1),0,1)</f>
        <v>1</v>
      </c>
      <c r="O7725">
        <f t="shared" si="841"/>
        <v>42</v>
      </c>
      <c r="P7725">
        <f t="shared" si="845"/>
        <v>0</v>
      </c>
      <c r="Q7725">
        <f t="shared" si="846"/>
        <v>0</v>
      </c>
    </row>
    <row r="7726" spans="1:17" ht="19.5" x14ac:dyDescent="0.4">
      <c r="A7726" s="33">
        <f t="shared" si="840"/>
        <v>46638</v>
      </c>
      <c r="B7726" s="27" t="str">
        <f t="shared" si="842"/>
        <v>(水)</v>
      </c>
      <c r="C7726" s="34">
        <v>0.875</v>
      </c>
      <c r="D7726" s="16" t="s">
        <v>18</v>
      </c>
      <c r="E7726" s="35">
        <v>0.89583333333333304</v>
      </c>
      <c r="F7726" s="50">
        <f>IF(COUNTIF('リスト（不使用）'!$A$5:$A$6,単年カーブ!$A$1),"希望数量入力ください",'単年（2027年度）'!$E$12*単年カーブ!$R$3+'単年（2027年度）'!$E$12*(1-単年カーブ!$R$3)*単年カーブ!Q7726)</f>
        <v>0</v>
      </c>
      <c r="G7726" s="47">
        <f t="shared" si="843"/>
        <v>0</v>
      </c>
      <c r="M7726">
        <f t="shared" si="844"/>
        <v>9</v>
      </c>
      <c r="N7726">
        <f>IF(OR(WEEKDAY(A7726)=1,WEEKDAY(A7726)=7,COUNTIF('2027祝日等（不使用）'!$A$1:$A$20,単年カーブ!A7726)=1),0,1)</f>
        <v>1</v>
      </c>
      <c r="O7726">
        <f t="shared" si="841"/>
        <v>43</v>
      </c>
      <c r="P7726">
        <f t="shared" si="845"/>
        <v>0</v>
      </c>
      <c r="Q7726">
        <f t="shared" si="846"/>
        <v>0</v>
      </c>
    </row>
    <row r="7727" spans="1:17" ht="19.5" x14ac:dyDescent="0.4">
      <c r="A7727" s="33">
        <f t="shared" si="840"/>
        <v>46638</v>
      </c>
      <c r="B7727" s="27" t="str">
        <f t="shared" si="842"/>
        <v>(水)</v>
      </c>
      <c r="C7727" s="34">
        <v>0.89583333333333304</v>
      </c>
      <c r="D7727" s="16" t="s">
        <v>18</v>
      </c>
      <c r="E7727" s="35">
        <v>0.91666666666666696</v>
      </c>
      <c r="F7727" s="50">
        <f>IF(COUNTIF('リスト（不使用）'!$A$5:$A$6,単年カーブ!$A$1),"希望数量入力ください",'単年（2027年度）'!$E$12*単年カーブ!$R$3+'単年（2027年度）'!$E$12*(1-単年カーブ!$R$3)*単年カーブ!Q7727)</f>
        <v>0</v>
      </c>
      <c r="G7727" s="47">
        <f t="shared" si="843"/>
        <v>0</v>
      </c>
      <c r="M7727">
        <f t="shared" si="844"/>
        <v>9</v>
      </c>
      <c r="N7727">
        <f>IF(OR(WEEKDAY(A7727)=1,WEEKDAY(A7727)=7,COUNTIF('2027祝日等（不使用）'!$A$1:$A$20,単年カーブ!A7727)=1),0,1)</f>
        <v>1</v>
      </c>
      <c r="O7727">
        <f t="shared" si="841"/>
        <v>44</v>
      </c>
      <c r="P7727">
        <f t="shared" si="845"/>
        <v>0</v>
      </c>
      <c r="Q7727">
        <f t="shared" si="846"/>
        <v>0</v>
      </c>
    </row>
    <row r="7728" spans="1:17" ht="19.5" x14ac:dyDescent="0.4">
      <c r="A7728" s="33">
        <f t="shared" si="840"/>
        <v>46638</v>
      </c>
      <c r="B7728" s="27" t="str">
        <f t="shared" si="842"/>
        <v>(水)</v>
      </c>
      <c r="C7728" s="34">
        <v>0.91666666666666696</v>
      </c>
      <c r="D7728" s="16" t="s">
        <v>18</v>
      </c>
      <c r="E7728" s="35">
        <v>0.9375</v>
      </c>
      <c r="F7728" s="50">
        <f>IF(COUNTIF('リスト（不使用）'!$A$5:$A$6,単年カーブ!$A$1),"希望数量入力ください",'単年（2027年度）'!$E$12*単年カーブ!$R$3+'単年（2027年度）'!$E$12*(1-単年カーブ!$R$3)*単年カーブ!Q7728)</f>
        <v>0</v>
      </c>
      <c r="G7728" s="47">
        <f t="shared" si="843"/>
        <v>0</v>
      </c>
      <c r="M7728">
        <f t="shared" si="844"/>
        <v>9</v>
      </c>
      <c r="N7728">
        <f>IF(OR(WEEKDAY(A7728)=1,WEEKDAY(A7728)=7,COUNTIF('2027祝日等（不使用）'!$A$1:$A$20,単年カーブ!A7728)=1),0,1)</f>
        <v>1</v>
      </c>
      <c r="O7728">
        <f t="shared" si="841"/>
        <v>45</v>
      </c>
      <c r="P7728">
        <f t="shared" si="845"/>
        <v>0</v>
      </c>
      <c r="Q7728">
        <f t="shared" si="846"/>
        <v>0</v>
      </c>
    </row>
    <row r="7729" spans="1:17" ht="19.5" x14ac:dyDescent="0.4">
      <c r="A7729" s="33">
        <f t="shared" si="840"/>
        <v>46638</v>
      </c>
      <c r="B7729" s="27" t="str">
        <f t="shared" si="842"/>
        <v>(水)</v>
      </c>
      <c r="C7729" s="34">
        <v>0.9375</v>
      </c>
      <c r="D7729" s="16" t="s">
        <v>18</v>
      </c>
      <c r="E7729" s="35">
        <v>0.95833333333333304</v>
      </c>
      <c r="F7729" s="50">
        <f>IF(COUNTIF('リスト（不使用）'!$A$5:$A$6,単年カーブ!$A$1),"希望数量入力ください",'単年（2027年度）'!$E$12*単年カーブ!$R$3+'単年（2027年度）'!$E$12*(1-単年カーブ!$R$3)*単年カーブ!Q7729)</f>
        <v>0</v>
      </c>
      <c r="G7729" s="47">
        <f t="shared" si="843"/>
        <v>0</v>
      </c>
      <c r="M7729">
        <f t="shared" si="844"/>
        <v>9</v>
      </c>
      <c r="N7729">
        <f>IF(OR(WEEKDAY(A7729)=1,WEEKDAY(A7729)=7,COUNTIF('2027祝日等（不使用）'!$A$1:$A$20,単年カーブ!A7729)=1),0,1)</f>
        <v>1</v>
      </c>
      <c r="O7729">
        <f t="shared" si="841"/>
        <v>46</v>
      </c>
      <c r="P7729">
        <f t="shared" si="845"/>
        <v>0</v>
      </c>
      <c r="Q7729">
        <f t="shared" si="846"/>
        <v>0</v>
      </c>
    </row>
    <row r="7730" spans="1:17" ht="19.5" x14ac:dyDescent="0.4">
      <c r="A7730" s="33">
        <f t="shared" si="840"/>
        <v>46638</v>
      </c>
      <c r="B7730" s="27" t="str">
        <f t="shared" si="842"/>
        <v>(水)</v>
      </c>
      <c r="C7730" s="34">
        <v>0.95833333333333304</v>
      </c>
      <c r="D7730" s="16" t="s">
        <v>18</v>
      </c>
      <c r="E7730" s="35">
        <v>0.97916666666666696</v>
      </c>
      <c r="F7730" s="50">
        <f>IF(COUNTIF('リスト（不使用）'!$A$5:$A$6,単年カーブ!$A$1),"希望数量入力ください",'単年（2027年度）'!$E$12*単年カーブ!$R$3+'単年（2027年度）'!$E$12*(1-単年カーブ!$R$3)*単年カーブ!Q7730)</f>
        <v>0</v>
      </c>
      <c r="G7730" s="47">
        <f t="shared" si="843"/>
        <v>0</v>
      </c>
      <c r="M7730">
        <f t="shared" si="844"/>
        <v>9</v>
      </c>
      <c r="N7730">
        <f>IF(OR(WEEKDAY(A7730)=1,WEEKDAY(A7730)=7,COUNTIF('2027祝日等（不使用）'!$A$1:$A$20,単年カーブ!A7730)=1),0,1)</f>
        <v>1</v>
      </c>
      <c r="O7730">
        <f t="shared" si="841"/>
        <v>47</v>
      </c>
      <c r="P7730">
        <f t="shared" si="845"/>
        <v>0</v>
      </c>
      <c r="Q7730">
        <f t="shared" si="846"/>
        <v>0</v>
      </c>
    </row>
    <row r="7731" spans="1:17" ht="19.5" x14ac:dyDescent="0.4">
      <c r="A7731" s="33">
        <f t="shared" si="840"/>
        <v>46638</v>
      </c>
      <c r="B7731" s="27" t="str">
        <f t="shared" si="842"/>
        <v>(水)</v>
      </c>
      <c r="C7731" s="34">
        <v>0.97916666666666696</v>
      </c>
      <c r="D7731" s="16" t="s">
        <v>18</v>
      </c>
      <c r="E7731" s="35" t="s">
        <v>17</v>
      </c>
      <c r="F7731" s="50">
        <f>IF(COUNTIF('リスト（不使用）'!$A$5:$A$6,単年カーブ!$A$1),"希望数量入力ください",'単年（2027年度）'!$E$12*単年カーブ!$R$3+'単年（2027年度）'!$E$12*(1-単年カーブ!$R$3)*単年カーブ!Q7731)</f>
        <v>0</v>
      </c>
      <c r="G7731" s="47">
        <f t="shared" si="843"/>
        <v>0</v>
      </c>
      <c r="M7731">
        <f t="shared" si="844"/>
        <v>9</v>
      </c>
      <c r="N7731">
        <f>IF(OR(WEEKDAY(A7731)=1,WEEKDAY(A7731)=7,COUNTIF('2027祝日等（不使用）'!$A$1:$A$20,単年カーブ!A7731)=1),0,1)</f>
        <v>1</v>
      </c>
      <c r="O7731">
        <f t="shared" si="841"/>
        <v>48</v>
      </c>
      <c r="P7731">
        <f t="shared" si="845"/>
        <v>0</v>
      </c>
      <c r="Q7731">
        <f t="shared" si="846"/>
        <v>0</v>
      </c>
    </row>
    <row r="7732" spans="1:17" ht="19.5" x14ac:dyDescent="0.4">
      <c r="A7732" s="33">
        <f t="shared" ref="A7732:A7795" si="847">A7684+1</f>
        <v>46639</v>
      </c>
      <c r="B7732" s="27" t="str">
        <f t="shared" si="842"/>
        <v>(木)</v>
      </c>
      <c r="C7732" s="34">
        <v>0</v>
      </c>
      <c r="D7732" s="16" t="s">
        <v>18</v>
      </c>
      <c r="E7732" s="35">
        <v>2.0833333333333332E-2</v>
      </c>
      <c r="F7732" s="50">
        <f>IF(COUNTIF('リスト（不使用）'!$A$5:$A$6,単年カーブ!$A$1),"希望数量入力ください",'単年（2027年度）'!$E$12*単年カーブ!$R$3+'単年（2027年度）'!$E$12*(1-単年カーブ!$R$3)*単年カーブ!Q7732)</f>
        <v>0</v>
      </c>
      <c r="G7732" s="47">
        <f t="shared" si="843"/>
        <v>0</v>
      </c>
      <c r="M7732">
        <f t="shared" si="844"/>
        <v>9</v>
      </c>
      <c r="N7732">
        <f>IF(OR(WEEKDAY(A7732)=1,WEEKDAY(A7732)=7,COUNTIF('2027祝日等（不使用）'!$A$1:$A$20,単年カーブ!A7732)=1),0,1)</f>
        <v>1</v>
      </c>
      <c r="O7732">
        <f t="shared" ref="O7732:O7795" si="848">O7684</f>
        <v>1</v>
      </c>
      <c r="P7732">
        <f t="shared" si="845"/>
        <v>0</v>
      </c>
      <c r="Q7732">
        <f t="shared" si="846"/>
        <v>0</v>
      </c>
    </row>
    <row r="7733" spans="1:17" ht="19.5" x14ac:dyDescent="0.4">
      <c r="A7733" s="33">
        <f t="shared" si="847"/>
        <v>46639</v>
      </c>
      <c r="B7733" s="27" t="str">
        <f t="shared" si="842"/>
        <v>(木)</v>
      </c>
      <c r="C7733" s="34">
        <v>2.0833333333333332E-2</v>
      </c>
      <c r="D7733" s="16" t="s">
        <v>18</v>
      </c>
      <c r="E7733" s="35">
        <v>4.1666666666666664E-2</v>
      </c>
      <c r="F7733" s="50">
        <f>IF(COUNTIF('リスト（不使用）'!$A$5:$A$6,単年カーブ!$A$1),"希望数量入力ください",'単年（2027年度）'!$E$12*単年カーブ!$R$3+'単年（2027年度）'!$E$12*(1-単年カーブ!$R$3)*単年カーブ!Q7733)</f>
        <v>0</v>
      </c>
      <c r="G7733" s="47">
        <f t="shared" si="843"/>
        <v>0</v>
      </c>
      <c r="M7733">
        <f t="shared" si="844"/>
        <v>9</v>
      </c>
      <c r="N7733">
        <f>IF(OR(WEEKDAY(A7733)=1,WEEKDAY(A7733)=7,COUNTIF('2027祝日等（不使用）'!$A$1:$A$20,単年カーブ!A7733)=1),0,1)</f>
        <v>1</v>
      </c>
      <c r="O7733">
        <f t="shared" si="848"/>
        <v>2</v>
      </c>
      <c r="P7733">
        <f t="shared" si="845"/>
        <v>0</v>
      </c>
      <c r="Q7733">
        <f t="shared" si="846"/>
        <v>0</v>
      </c>
    </row>
    <row r="7734" spans="1:17" ht="19.5" x14ac:dyDescent="0.4">
      <c r="A7734" s="33">
        <f t="shared" si="847"/>
        <v>46639</v>
      </c>
      <c r="B7734" s="27" t="str">
        <f t="shared" si="842"/>
        <v>(木)</v>
      </c>
      <c r="C7734" s="34">
        <v>4.1666666666666664E-2</v>
      </c>
      <c r="D7734" s="16" t="s">
        <v>18</v>
      </c>
      <c r="E7734" s="35">
        <v>6.25E-2</v>
      </c>
      <c r="F7734" s="50">
        <f>IF(COUNTIF('リスト（不使用）'!$A$5:$A$6,単年カーブ!$A$1),"希望数量入力ください",'単年（2027年度）'!$E$12*単年カーブ!$R$3+'単年（2027年度）'!$E$12*(1-単年カーブ!$R$3)*単年カーブ!Q7734)</f>
        <v>0</v>
      </c>
      <c r="G7734" s="47">
        <f t="shared" si="843"/>
        <v>0</v>
      </c>
      <c r="M7734">
        <f t="shared" si="844"/>
        <v>9</v>
      </c>
      <c r="N7734">
        <f>IF(OR(WEEKDAY(A7734)=1,WEEKDAY(A7734)=7,COUNTIF('2027祝日等（不使用）'!$A$1:$A$20,単年カーブ!A7734)=1),0,1)</f>
        <v>1</v>
      </c>
      <c r="O7734">
        <f t="shared" si="848"/>
        <v>3</v>
      </c>
      <c r="P7734">
        <f t="shared" si="845"/>
        <v>0</v>
      </c>
      <c r="Q7734">
        <f t="shared" si="846"/>
        <v>0</v>
      </c>
    </row>
    <row r="7735" spans="1:17" ht="19.5" x14ac:dyDescent="0.4">
      <c r="A7735" s="33">
        <f t="shared" si="847"/>
        <v>46639</v>
      </c>
      <c r="B7735" s="27" t="str">
        <f t="shared" si="842"/>
        <v>(木)</v>
      </c>
      <c r="C7735" s="34">
        <v>6.25E-2</v>
      </c>
      <c r="D7735" s="16" t="s">
        <v>18</v>
      </c>
      <c r="E7735" s="35">
        <v>8.3333333333333301E-2</v>
      </c>
      <c r="F7735" s="50">
        <f>IF(COUNTIF('リスト（不使用）'!$A$5:$A$6,単年カーブ!$A$1),"希望数量入力ください",'単年（2027年度）'!$E$12*単年カーブ!$R$3+'単年（2027年度）'!$E$12*(1-単年カーブ!$R$3)*単年カーブ!Q7735)</f>
        <v>0</v>
      </c>
      <c r="G7735" s="47">
        <f t="shared" si="843"/>
        <v>0</v>
      </c>
      <c r="M7735">
        <f t="shared" si="844"/>
        <v>9</v>
      </c>
      <c r="N7735">
        <f>IF(OR(WEEKDAY(A7735)=1,WEEKDAY(A7735)=7,COUNTIF('2027祝日等（不使用）'!$A$1:$A$20,単年カーブ!A7735)=1),0,1)</f>
        <v>1</v>
      </c>
      <c r="O7735">
        <f t="shared" si="848"/>
        <v>4</v>
      </c>
      <c r="P7735">
        <f t="shared" si="845"/>
        <v>0</v>
      </c>
      <c r="Q7735">
        <f t="shared" si="846"/>
        <v>0</v>
      </c>
    </row>
    <row r="7736" spans="1:17" ht="19.5" x14ac:dyDescent="0.4">
      <c r="A7736" s="33">
        <f t="shared" si="847"/>
        <v>46639</v>
      </c>
      <c r="B7736" s="27" t="str">
        <f t="shared" si="842"/>
        <v>(木)</v>
      </c>
      <c r="C7736" s="34">
        <v>8.3333333333333301E-2</v>
      </c>
      <c r="D7736" s="16" t="s">
        <v>18</v>
      </c>
      <c r="E7736" s="35">
        <v>0.104166666666667</v>
      </c>
      <c r="F7736" s="50">
        <f>IF(COUNTIF('リスト（不使用）'!$A$5:$A$6,単年カーブ!$A$1),"希望数量入力ください",'単年（2027年度）'!$E$12*単年カーブ!$R$3+'単年（2027年度）'!$E$12*(1-単年カーブ!$R$3)*単年カーブ!Q7736)</f>
        <v>0</v>
      </c>
      <c r="G7736" s="47">
        <f t="shared" si="843"/>
        <v>0</v>
      </c>
      <c r="M7736">
        <f t="shared" si="844"/>
        <v>9</v>
      </c>
      <c r="N7736">
        <f>IF(OR(WEEKDAY(A7736)=1,WEEKDAY(A7736)=7,COUNTIF('2027祝日等（不使用）'!$A$1:$A$20,単年カーブ!A7736)=1),0,1)</f>
        <v>1</v>
      </c>
      <c r="O7736">
        <f t="shared" si="848"/>
        <v>5</v>
      </c>
      <c r="P7736">
        <f t="shared" si="845"/>
        <v>0</v>
      </c>
      <c r="Q7736">
        <f t="shared" si="846"/>
        <v>0</v>
      </c>
    </row>
    <row r="7737" spans="1:17" ht="19.5" x14ac:dyDescent="0.4">
      <c r="A7737" s="33">
        <f t="shared" si="847"/>
        <v>46639</v>
      </c>
      <c r="B7737" s="27" t="str">
        <f t="shared" si="842"/>
        <v>(木)</v>
      </c>
      <c r="C7737" s="34">
        <v>0.104166666666667</v>
      </c>
      <c r="D7737" s="16" t="s">
        <v>18</v>
      </c>
      <c r="E7737" s="35">
        <v>0.125</v>
      </c>
      <c r="F7737" s="50">
        <f>IF(COUNTIF('リスト（不使用）'!$A$5:$A$6,単年カーブ!$A$1),"希望数量入力ください",'単年（2027年度）'!$E$12*単年カーブ!$R$3+'単年（2027年度）'!$E$12*(1-単年カーブ!$R$3)*単年カーブ!Q7737)</f>
        <v>0</v>
      </c>
      <c r="G7737" s="47">
        <f t="shared" si="843"/>
        <v>0</v>
      </c>
      <c r="M7737">
        <f t="shared" si="844"/>
        <v>9</v>
      </c>
      <c r="N7737">
        <f>IF(OR(WEEKDAY(A7737)=1,WEEKDAY(A7737)=7,COUNTIF('2027祝日等（不使用）'!$A$1:$A$20,単年カーブ!A7737)=1),0,1)</f>
        <v>1</v>
      </c>
      <c r="O7737">
        <f t="shared" si="848"/>
        <v>6</v>
      </c>
      <c r="P7737">
        <f t="shared" si="845"/>
        <v>0</v>
      </c>
      <c r="Q7737">
        <f t="shared" si="846"/>
        <v>0</v>
      </c>
    </row>
    <row r="7738" spans="1:17" ht="19.5" x14ac:dyDescent="0.4">
      <c r="A7738" s="33">
        <f t="shared" si="847"/>
        <v>46639</v>
      </c>
      <c r="B7738" s="27" t="str">
        <f t="shared" si="842"/>
        <v>(木)</v>
      </c>
      <c r="C7738" s="34">
        <v>0.125</v>
      </c>
      <c r="D7738" s="16" t="s">
        <v>18</v>
      </c>
      <c r="E7738" s="35">
        <v>0.14583333333333301</v>
      </c>
      <c r="F7738" s="50">
        <f>IF(COUNTIF('リスト（不使用）'!$A$5:$A$6,単年カーブ!$A$1),"希望数量入力ください",'単年（2027年度）'!$E$12*単年カーブ!$R$3+'単年（2027年度）'!$E$12*(1-単年カーブ!$R$3)*単年カーブ!Q7738)</f>
        <v>0</v>
      </c>
      <c r="G7738" s="47">
        <f t="shared" si="843"/>
        <v>0</v>
      </c>
      <c r="M7738">
        <f t="shared" si="844"/>
        <v>9</v>
      </c>
      <c r="N7738">
        <f>IF(OR(WEEKDAY(A7738)=1,WEEKDAY(A7738)=7,COUNTIF('2027祝日等（不使用）'!$A$1:$A$20,単年カーブ!A7738)=1),0,1)</f>
        <v>1</v>
      </c>
      <c r="O7738">
        <f t="shared" si="848"/>
        <v>7</v>
      </c>
      <c r="P7738">
        <f t="shared" si="845"/>
        <v>0</v>
      </c>
      <c r="Q7738">
        <f t="shared" si="846"/>
        <v>0</v>
      </c>
    </row>
    <row r="7739" spans="1:17" ht="19.5" x14ac:dyDescent="0.4">
      <c r="A7739" s="33">
        <f t="shared" si="847"/>
        <v>46639</v>
      </c>
      <c r="B7739" s="27" t="str">
        <f t="shared" si="842"/>
        <v>(木)</v>
      </c>
      <c r="C7739" s="34">
        <v>0.14583333333333301</v>
      </c>
      <c r="D7739" s="16" t="s">
        <v>18</v>
      </c>
      <c r="E7739" s="35">
        <v>0.16666666666666699</v>
      </c>
      <c r="F7739" s="50">
        <f>IF(COUNTIF('リスト（不使用）'!$A$5:$A$6,単年カーブ!$A$1),"希望数量入力ください",'単年（2027年度）'!$E$12*単年カーブ!$R$3+'単年（2027年度）'!$E$12*(1-単年カーブ!$R$3)*単年カーブ!Q7739)</f>
        <v>0</v>
      </c>
      <c r="G7739" s="47">
        <f t="shared" si="843"/>
        <v>0</v>
      </c>
      <c r="M7739">
        <f t="shared" si="844"/>
        <v>9</v>
      </c>
      <c r="N7739">
        <f>IF(OR(WEEKDAY(A7739)=1,WEEKDAY(A7739)=7,COUNTIF('2027祝日等（不使用）'!$A$1:$A$20,単年カーブ!A7739)=1),0,1)</f>
        <v>1</v>
      </c>
      <c r="O7739">
        <f t="shared" si="848"/>
        <v>8</v>
      </c>
      <c r="P7739">
        <f t="shared" si="845"/>
        <v>0</v>
      </c>
      <c r="Q7739">
        <f t="shared" si="846"/>
        <v>0</v>
      </c>
    </row>
    <row r="7740" spans="1:17" ht="19.5" x14ac:dyDescent="0.4">
      <c r="A7740" s="33">
        <f t="shared" si="847"/>
        <v>46639</v>
      </c>
      <c r="B7740" s="27" t="str">
        <f t="shared" si="842"/>
        <v>(木)</v>
      </c>
      <c r="C7740" s="34">
        <v>0.16666666666666699</v>
      </c>
      <c r="D7740" s="16" t="s">
        <v>18</v>
      </c>
      <c r="E7740" s="35">
        <v>0.1875</v>
      </c>
      <c r="F7740" s="50">
        <f>IF(COUNTIF('リスト（不使用）'!$A$5:$A$6,単年カーブ!$A$1),"希望数量入力ください",'単年（2027年度）'!$E$12*単年カーブ!$R$3+'単年（2027年度）'!$E$12*(1-単年カーブ!$R$3)*単年カーブ!Q7740)</f>
        <v>0</v>
      </c>
      <c r="G7740" s="47">
        <f t="shared" si="843"/>
        <v>0</v>
      </c>
      <c r="M7740">
        <f t="shared" si="844"/>
        <v>9</v>
      </c>
      <c r="N7740">
        <f>IF(OR(WEEKDAY(A7740)=1,WEEKDAY(A7740)=7,COUNTIF('2027祝日等（不使用）'!$A$1:$A$20,単年カーブ!A7740)=1),0,1)</f>
        <v>1</v>
      </c>
      <c r="O7740">
        <f t="shared" si="848"/>
        <v>9</v>
      </c>
      <c r="P7740">
        <f t="shared" si="845"/>
        <v>0</v>
      </c>
      <c r="Q7740">
        <f t="shared" si="846"/>
        <v>0</v>
      </c>
    </row>
    <row r="7741" spans="1:17" ht="19.5" x14ac:dyDescent="0.4">
      <c r="A7741" s="33">
        <f t="shared" si="847"/>
        <v>46639</v>
      </c>
      <c r="B7741" s="27" t="str">
        <f t="shared" si="842"/>
        <v>(木)</v>
      </c>
      <c r="C7741" s="34">
        <v>0.1875</v>
      </c>
      <c r="D7741" s="16" t="s">
        <v>18</v>
      </c>
      <c r="E7741" s="35">
        <v>0.20833333333333301</v>
      </c>
      <c r="F7741" s="50">
        <f>IF(COUNTIF('リスト（不使用）'!$A$5:$A$6,単年カーブ!$A$1),"希望数量入力ください",'単年（2027年度）'!$E$12*単年カーブ!$R$3+'単年（2027年度）'!$E$12*(1-単年カーブ!$R$3)*単年カーブ!Q7741)</f>
        <v>0</v>
      </c>
      <c r="G7741" s="47">
        <f t="shared" si="843"/>
        <v>0</v>
      </c>
      <c r="M7741">
        <f t="shared" si="844"/>
        <v>9</v>
      </c>
      <c r="N7741">
        <f>IF(OR(WEEKDAY(A7741)=1,WEEKDAY(A7741)=7,COUNTIF('2027祝日等（不使用）'!$A$1:$A$20,単年カーブ!A7741)=1),0,1)</f>
        <v>1</v>
      </c>
      <c r="O7741">
        <f t="shared" si="848"/>
        <v>10</v>
      </c>
      <c r="P7741">
        <f t="shared" si="845"/>
        <v>0</v>
      </c>
      <c r="Q7741">
        <f t="shared" si="846"/>
        <v>0</v>
      </c>
    </row>
    <row r="7742" spans="1:17" ht="19.5" x14ac:dyDescent="0.4">
      <c r="A7742" s="33">
        <f t="shared" si="847"/>
        <v>46639</v>
      </c>
      <c r="B7742" s="27" t="str">
        <f t="shared" si="842"/>
        <v>(木)</v>
      </c>
      <c r="C7742" s="34">
        <v>0.20833333333333301</v>
      </c>
      <c r="D7742" s="16" t="s">
        <v>18</v>
      </c>
      <c r="E7742" s="35">
        <v>0.22916666666666699</v>
      </c>
      <c r="F7742" s="50">
        <f>IF(COUNTIF('リスト（不使用）'!$A$5:$A$6,単年カーブ!$A$1),"希望数量入力ください",'単年（2027年度）'!$E$12*単年カーブ!$R$3+'単年（2027年度）'!$E$12*(1-単年カーブ!$R$3)*単年カーブ!Q7742)</f>
        <v>0</v>
      </c>
      <c r="G7742" s="47">
        <f t="shared" si="843"/>
        <v>0</v>
      </c>
      <c r="M7742">
        <f t="shared" si="844"/>
        <v>9</v>
      </c>
      <c r="N7742">
        <f>IF(OR(WEEKDAY(A7742)=1,WEEKDAY(A7742)=7,COUNTIF('2027祝日等（不使用）'!$A$1:$A$20,単年カーブ!A7742)=1),0,1)</f>
        <v>1</v>
      </c>
      <c r="O7742">
        <f t="shared" si="848"/>
        <v>11</v>
      </c>
      <c r="P7742">
        <f t="shared" si="845"/>
        <v>0</v>
      </c>
      <c r="Q7742">
        <f t="shared" si="846"/>
        <v>0</v>
      </c>
    </row>
    <row r="7743" spans="1:17" ht="19.5" x14ac:dyDescent="0.4">
      <c r="A7743" s="33">
        <f t="shared" si="847"/>
        <v>46639</v>
      </c>
      <c r="B7743" s="27" t="str">
        <f t="shared" si="842"/>
        <v>(木)</v>
      </c>
      <c r="C7743" s="34">
        <v>0.22916666666666699</v>
      </c>
      <c r="D7743" s="16" t="s">
        <v>18</v>
      </c>
      <c r="E7743" s="35">
        <v>0.25</v>
      </c>
      <c r="F7743" s="50">
        <f>IF(COUNTIF('リスト（不使用）'!$A$5:$A$6,単年カーブ!$A$1),"希望数量入力ください",'単年（2027年度）'!$E$12*単年カーブ!$R$3+'単年（2027年度）'!$E$12*(1-単年カーブ!$R$3)*単年カーブ!Q7743)</f>
        <v>0</v>
      </c>
      <c r="G7743" s="47">
        <f t="shared" si="843"/>
        <v>0</v>
      </c>
      <c r="M7743">
        <f t="shared" si="844"/>
        <v>9</v>
      </c>
      <c r="N7743">
        <f>IF(OR(WEEKDAY(A7743)=1,WEEKDAY(A7743)=7,COUNTIF('2027祝日等（不使用）'!$A$1:$A$20,単年カーブ!A7743)=1),0,1)</f>
        <v>1</v>
      </c>
      <c r="O7743">
        <f t="shared" si="848"/>
        <v>12</v>
      </c>
      <c r="P7743">
        <f t="shared" si="845"/>
        <v>0</v>
      </c>
      <c r="Q7743">
        <f t="shared" si="846"/>
        <v>0</v>
      </c>
    </row>
    <row r="7744" spans="1:17" ht="19.5" x14ac:dyDescent="0.4">
      <c r="A7744" s="33">
        <f t="shared" si="847"/>
        <v>46639</v>
      </c>
      <c r="B7744" s="27" t="str">
        <f t="shared" si="842"/>
        <v>(木)</v>
      </c>
      <c r="C7744" s="34">
        <v>0.25</v>
      </c>
      <c r="D7744" s="16" t="s">
        <v>18</v>
      </c>
      <c r="E7744" s="35">
        <v>0.27083333333333298</v>
      </c>
      <c r="F7744" s="50">
        <f>IF(COUNTIF('リスト（不使用）'!$A$5:$A$6,単年カーブ!$A$1),"希望数量入力ください",'単年（2027年度）'!$E$12*単年カーブ!$R$3+'単年（2027年度）'!$E$12*(1-単年カーブ!$R$3)*単年カーブ!Q7744)</f>
        <v>0</v>
      </c>
      <c r="G7744" s="47">
        <f t="shared" si="843"/>
        <v>0</v>
      </c>
      <c r="M7744">
        <f t="shared" si="844"/>
        <v>9</v>
      </c>
      <c r="N7744">
        <f>IF(OR(WEEKDAY(A7744)=1,WEEKDAY(A7744)=7,COUNTIF('2027祝日等（不使用）'!$A$1:$A$20,単年カーブ!A7744)=1),0,1)</f>
        <v>1</v>
      </c>
      <c r="O7744">
        <f t="shared" si="848"/>
        <v>13</v>
      </c>
      <c r="P7744">
        <f t="shared" si="845"/>
        <v>0</v>
      </c>
      <c r="Q7744">
        <f t="shared" si="846"/>
        <v>0</v>
      </c>
    </row>
    <row r="7745" spans="1:17" ht="19.5" x14ac:dyDescent="0.4">
      <c r="A7745" s="33">
        <f t="shared" si="847"/>
        <v>46639</v>
      </c>
      <c r="B7745" s="27" t="str">
        <f t="shared" si="842"/>
        <v>(木)</v>
      </c>
      <c r="C7745" s="34">
        <v>0.27083333333333298</v>
      </c>
      <c r="D7745" s="16" t="s">
        <v>18</v>
      </c>
      <c r="E7745" s="35">
        <v>0.29166666666666702</v>
      </c>
      <c r="F7745" s="50">
        <f>IF(COUNTIF('リスト（不使用）'!$A$5:$A$6,単年カーブ!$A$1),"希望数量入力ください",'単年（2027年度）'!$E$12*単年カーブ!$R$3+'単年（2027年度）'!$E$12*(1-単年カーブ!$R$3)*単年カーブ!Q7745)</f>
        <v>0</v>
      </c>
      <c r="G7745" s="47">
        <f t="shared" si="843"/>
        <v>0</v>
      </c>
      <c r="M7745">
        <f t="shared" si="844"/>
        <v>9</v>
      </c>
      <c r="N7745">
        <f>IF(OR(WEEKDAY(A7745)=1,WEEKDAY(A7745)=7,COUNTIF('2027祝日等（不使用）'!$A$1:$A$20,単年カーブ!A7745)=1),0,1)</f>
        <v>1</v>
      </c>
      <c r="O7745">
        <f t="shared" si="848"/>
        <v>14</v>
      </c>
      <c r="P7745">
        <f t="shared" si="845"/>
        <v>0</v>
      </c>
      <c r="Q7745">
        <f t="shared" si="846"/>
        <v>0</v>
      </c>
    </row>
    <row r="7746" spans="1:17" ht="19.5" x14ac:dyDescent="0.4">
      <c r="A7746" s="33">
        <f t="shared" si="847"/>
        <v>46639</v>
      </c>
      <c r="B7746" s="27" t="str">
        <f t="shared" si="842"/>
        <v>(木)</v>
      </c>
      <c r="C7746" s="34">
        <v>0.29166666666666702</v>
      </c>
      <c r="D7746" s="16" t="s">
        <v>18</v>
      </c>
      <c r="E7746" s="35">
        <v>0.3125</v>
      </c>
      <c r="F7746" s="50">
        <f>IF(COUNTIF('リスト（不使用）'!$A$5:$A$6,単年カーブ!$A$1),"希望数量入力ください",'単年（2027年度）'!$E$12*単年カーブ!$R$3+'単年（2027年度）'!$E$12*(1-単年カーブ!$R$3)*単年カーブ!Q7746)</f>
        <v>0</v>
      </c>
      <c r="G7746" s="47">
        <f t="shared" si="843"/>
        <v>0</v>
      </c>
      <c r="M7746">
        <f t="shared" si="844"/>
        <v>9</v>
      </c>
      <c r="N7746">
        <f>IF(OR(WEEKDAY(A7746)=1,WEEKDAY(A7746)=7,COUNTIF('2027祝日等（不使用）'!$A$1:$A$20,単年カーブ!A7746)=1),0,1)</f>
        <v>1</v>
      </c>
      <c r="O7746">
        <f t="shared" si="848"/>
        <v>15</v>
      </c>
      <c r="P7746">
        <f t="shared" si="845"/>
        <v>0</v>
      </c>
      <c r="Q7746">
        <f t="shared" si="846"/>
        <v>0</v>
      </c>
    </row>
    <row r="7747" spans="1:17" ht="19.5" x14ac:dyDescent="0.4">
      <c r="A7747" s="33">
        <f t="shared" si="847"/>
        <v>46639</v>
      </c>
      <c r="B7747" s="27" t="str">
        <f t="shared" si="842"/>
        <v>(木)</v>
      </c>
      <c r="C7747" s="34">
        <v>0.3125</v>
      </c>
      <c r="D7747" s="16" t="s">
        <v>18</v>
      </c>
      <c r="E7747" s="35">
        <v>0.33333333333333298</v>
      </c>
      <c r="F7747" s="50">
        <f>IF(COUNTIF('リスト（不使用）'!$A$5:$A$6,単年カーブ!$A$1),"希望数量入力ください",'単年（2027年度）'!$E$12*単年カーブ!$R$3+'単年（2027年度）'!$E$12*(1-単年カーブ!$R$3)*単年カーブ!Q7747)</f>
        <v>0</v>
      </c>
      <c r="G7747" s="47">
        <f t="shared" si="843"/>
        <v>0</v>
      </c>
      <c r="M7747">
        <f t="shared" si="844"/>
        <v>9</v>
      </c>
      <c r="N7747">
        <f>IF(OR(WEEKDAY(A7747)=1,WEEKDAY(A7747)=7,COUNTIF('2027祝日等（不使用）'!$A$1:$A$20,単年カーブ!A7747)=1),0,1)</f>
        <v>1</v>
      </c>
      <c r="O7747">
        <f t="shared" si="848"/>
        <v>16</v>
      </c>
      <c r="P7747">
        <f t="shared" si="845"/>
        <v>0</v>
      </c>
      <c r="Q7747">
        <f t="shared" si="846"/>
        <v>0</v>
      </c>
    </row>
    <row r="7748" spans="1:17" ht="19.5" x14ac:dyDescent="0.4">
      <c r="A7748" s="33">
        <f t="shared" si="847"/>
        <v>46639</v>
      </c>
      <c r="B7748" s="27" t="str">
        <f t="shared" ref="B7748:B7811" si="849">TEXT(A7748,"(aaa)")</f>
        <v>(木)</v>
      </c>
      <c r="C7748" s="34">
        <v>0.33333333333333298</v>
      </c>
      <c r="D7748" s="16" t="s">
        <v>18</v>
      </c>
      <c r="E7748" s="35">
        <v>0.35416666666666702</v>
      </c>
      <c r="F7748" s="50">
        <f>IF(COUNTIF('リスト（不使用）'!$A$5:$A$6,単年カーブ!$A$1),"希望数量入力ください",'単年（2027年度）'!$E$12*単年カーブ!$R$3+'単年（2027年度）'!$E$12*(1-単年カーブ!$R$3)*単年カーブ!Q7748)</f>
        <v>0</v>
      </c>
      <c r="G7748" s="47">
        <f t="shared" ref="G7748:G7811" si="850">F7748/2</f>
        <v>0</v>
      </c>
      <c r="M7748">
        <f t="shared" ref="M7748:M7811" si="851">MONTH(A7748)</f>
        <v>9</v>
      </c>
      <c r="N7748">
        <f>IF(OR(WEEKDAY(A7748)=1,WEEKDAY(A7748)=7,COUNTIF('2027祝日等（不使用）'!$A$1:$A$20,単年カーブ!A7748)=1),0,1)</f>
        <v>1</v>
      </c>
      <c r="O7748">
        <f t="shared" si="848"/>
        <v>17</v>
      </c>
      <c r="P7748">
        <f t="shared" ref="P7748:P7811" si="852">IF(AND(O7748&gt;16,O7748&lt;41),1,0)</f>
        <v>1</v>
      </c>
      <c r="Q7748">
        <f t="shared" ref="Q7748:Q7811" si="853">P7748*N7748</f>
        <v>1</v>
      </c>
    </row>
    <row r="7749" spans="1:17" ht="19.5" x14ac:dyDescent="0.4">
      <c r="A7749" s="33">
        <f t="shared" si="847"/>
        <v>46639</v>
      </c>
      <c r="B7749" s="27" t="str">
        <f t="shared" si="849"/>
        <v>(木)</v>
      </c>
      <c r="C7749" s="34">
        <v>0.35416666666666702</v>
      </c>
      <c r="D7749" s="16" t="s">
        <v>18</v>
      </c>
      <c r="E7749" s="35">
        <v>0.375</v>
      </c>
      <c r="F7749" s="50">
        <f>IF(COUNTIF('リスト（不使用）'!$A$5:$A$6,単年カーブ!$A$1),"希望数量入力ください",'単年（2027年度）'!$E$12*単年カーブ!$R$3+'単年（2027年度）'!$E$12*(1-単年カーブ!$R$3)*単年カーブ!Q7749)</f>
        <v>0</v>
      </c>
      <c r="G7749" s="47">
        <f t="shared" si="850"/>
        <v>0</v>
      </c>
      <c r="M7749">
        <f t="shared" si="851"/>
        <v>9</v>
      </c>
      <c r="N7749">
        <f>IF(OR(WEEKDAY(A7749)=1,WEEKDAY(A7749)=7,COUNTIF('2027祝日等（不使用）'!$A$1:$A$20,単年カーブ!A7749)=1),0,1)</f>
        <v>1</v>
      </c>
      <c r="O7749">
        <f t="shared" si="848"/>
        <v>18</v>
      </c>
      <c r="P7749">
        <f t="shared" si="852"/>
        <v>1</v>
      </c>
      <c r="Q7749">
        <f t="shared" si="853"/>
        <v>1</v>
      </c>
    </row>
    <row r="7750" spans="1:17" ht="19.5" x14ac:dyDescent="0.4">
      <c r="A7750" s="33">
        <f t="shared" si="847"/>
        <v>46639</v>
      </c>
      <c r="B7750" s="27" t="str">
        <f t="shared" si="849"/>
        <v>(木)</v>
      </c>
      <c r="C7750" s="34">
        <v>0.375</v>
      </c>
      <c r="D7750" s="16" t="s">
        <v>18</v>
      </c>
      <c r="E7750" s="35">
        <v>0.39583333333333298</v>
      </c>
      <c r="F7750" s="50">
        <f>IF(COUNTIF('リスト（不使用）'!$A$5:$A$6,単年カーブ!$A$1),"希望数量入力ください",'単年（2027年度）'!$E$12*単年カーブ!$R$3+'単年（2027年度）'!$E$12*(1-単年カーブ!$R$3)*単年カーブ!Q7750)</f>
        <v>0</v>
      </c>
      <c r="G7750" s="47">
        <f t="shared" si="850"/>
        <v>0</v>
      </c>
      <c r="M7750">
        <f t="shared" si="851"/>
        <v>9</v>
      </c>
      <c r="N7750">
        <f>IF(OR(WEEKDAY(A7750)=1,WEEKDAY(A7750)=7,COUNTIF('2027祝日等（不使用）'!$A$1:$A$20,単年カーブ!A7750)=1),0,1)</f>
        <v>1</v>
      </c>
      <c r="O7750">
        <f t="shared" si="848"/>
        <v>19</v>
      </c>
      <c r="P7750">
        <f t="shared" si="852"/>
        <v>1</v>
      </c>
      <c r="Q7750">
        <f t="shared" si="853"/>
        <v>1</v>
      </c>
    </row>
    <row r="7751" spans="1:17" ht="19.5" x14ac:dyDescent="0.4">
      <c r="A7751" s="33">
        <f t="shared" si="847"/>
        <v>46639</v>
      </c>
      <c r="B7751" s="27" t="str">
        <f t="shared" si="849"/>
        <v>(木)</v>
      </c>
      <c r="C7751" s="34">
        <v>0.39583333333333298</v>
      </c>
      <c r="D7751" s="16" t="s">
        <v>18</v>
      </c>
      <c r="E7751" s="35">
        <v>0.41666666666666702</v>
      </c>
      <c r="F7751" s="50">
        <f>IF(COUNTIF('リスト（不使用）'!$A$5:$A$6,単年カーブ!$A$1),"希望数量入力ください",'単年（2027年度）'!$E$12*単年カーブ!$R$3+'単年（2027年度）'!$E$12*(1-単年カーブ!$R$3)*単年カーブ!Q7751)</f>
        <v>0</v>
      </c>
      <c r="G7751" s="47">
        <f t="shared" si="850"/>
        <v>0</v>
      </c>
      <c r="M7751">
        <f t="shared" si="851"/>
        <v>9</v>
      </c>
      <c r="N7751">
        <f>IF(OR(WEEKDAY(A7751)=1,WEEKDAY(A7751)=7,COUNTIF('2027祝日等（不使用）'!$A$1:$A$20,単年カーブ!A7751)=1),0,1)</f>
        <v>1</v>
      </c>
      <c r="O7751">
        <f t="shared" si="848"/>
        <v>20</v>
      </c>
      <c r="P7751">
        <f t="shared" si="852"/>
        <v>1</v>
      </c>
      <c r="Q7751">
        <f t="shared" si="853"/>
        <v>1</v>
      </c>
    </row>
    <row r="7752" spans="1:17" ht="19.5" x14ac:dyDescent="0.4">
      <c r="A7752" s="33">
        <f t="shared" si="847"/>
        <v>46639</v>
      </c>
      <c r="B7752" s="27" t="str">
        <f t="shared" si="849"/>
        <v>(木)</v>
      </c>
      <c r="C7752" s="34">
        <v>0.41666666666666702</v>
      </c>
      <c r="D7752" s="16" t="s">
        <v>18</v>
      </c>
      <c r="E7752" s="35">
        <v>0.4375</v>
      </c>
      <c r="F7752" s="50">
        <f>IF(COUNTIF('リスト（不使用）'!$A$5:$A$6,単年カーブ!$A$1),"希望数量入力ください",'単年（2027年度）'!$E$12*単年カーブ!$R$3+'単年（2027年度）'!$E$12*(1-単年カーブ!$R$3)*単年カーブ!Q7752)</f>
        <v>0</v>
      </c>
      <c r="G7752" s="47">
        <f t="shared" si="850"/>
        <v>0</v>
      </c>
      <c r="M7752">
        <f t="shared" si="851"/>
        <v>9</v>
      </c>
      <c r="N7752">
        <f>IF(OR(WEEKDAY(A7752)=1,WEEKDAY(A7752)=7,COUNTIF('2027祝日等（不使用）'!$A$1:$A$20,単年カーブ!A7752)=1),0,1)</f>
        <v>1</v>
      </c>
      <c r="O7752">
        <f t="shared" si="848"/>
        <v>21</v>
      </c>
      <c r="P7752">
        <f t="shared" si="852"/>
        <v>1</v>
      </c>
      <c r="Q7752">
        <f t="shared" si="853"/>
        <v>1</v>
      </c>
    </row>
    <row r="7753" spans="1:17" ht="19.5" x14ac:dyDescent="0.4">
      <c r="A7753" s="33">
        <f t="shared" si="847"/>
        <v>46639</v>
      </c>
      <c r="B7753" s="27" t="str">
        <f t="shared" si="849"/>
        <v>(木)</v>
      </c>
      <c r="C7753" s="34">
        <v>0.4375</v>
      </c>
      <c r="D7753" s="16" t="s">
        <v>18</v>
      </c>
      <c r="E7753" s="35">
        <v>0.45833333333333298</v>
      </c>
      <c r="F7753" s="50">
        <f>IF(COUNTIF('リスト（不使用）'!$A$5:$A$6,単年カーブ!$A$1),"希望数量入力ください",'単年（2027年度）'!$E$12*単年カーブ!$R$3+'単年（2027年度）'!$E$12*(1-単年カーブ!$R$3)*単年カーブ!Q7753)</f>
        <v>0</v>
      </c>
      <c r="G7753" s="47">
        <f t="shared" si="850"/>
        <v>0</v>
      </c>
      <c r="M7753">
        <f t="shared" si="851"/>
        <v>9</v>
      </c>
      <c r="N7753">
        <f>IF(OR(WEEKDAY(A7753)=1,WEEKDAY(A7753)=7,COUNTIF('2027祝日等（不使用）'!$A$1:$A$20,単年カーブ!A7753)=1),0,1)</f>
        <v>1</v>
      </c>
      <c r="O7753">
        <f t="shared" si="848"/>
        <v>22</v>
      </c>
      <c r="P7753">
        <f t="shared" si="852"/>
        <v>1</v>
      </c>
      <c r="Q7753">
        <f t="shared" si="853"/>
        <v>1</v>
      </c>
    </row>
    <row r="7754" spans="1:17" ht="19.5" x14ac:dyDescent="0.4">
      <c r="A7754" s="33">
        <f t="shared" si="847"/>
        <v>46639</v>
      </c>
      <c r="B7754" s="27" t="str">
        <f t="shared" si="849"/>
        <v>(木)</v>
      </c>
      <c r="C7754" s="34">
        <v>0.45833333333333298</v>
      </c>
      <c r="D7754" s="16" t="s">
        <v>18</v>
      </c>
      <c r="E7754" s="35">
        <v>0.47916666666666702</v>
      </c>
      <c r="F7754" s="50">
        <f>IF(COUNTIF('リスト（不使用）'!$A$5:$A$6,単年カーブ!$A$1),"希望数量入力ください",'単年（2027年度）'!$E$12*単年カーブ!$R$3+'単年（2027年度）'!$E$12*(1-単年カーブ!$R$3)*単年カーブ!Q7754)</f>
        <v>0</v>
      </c>
      <c r="G7754" s="47">
        <f t="shared" si="850"/>
        <v>0</v>
      </c>
      <c r="M7754">
        <f t="shared" si="851"/>
        <v>9</v>
      </c>
      <c r="N7754">
        <f>IF(OR(WEEKDAY(A7754)=1,WEEKDAY(A7754)=7,COUNTIF('2027祝日等（不使用）'!$A$1:$A$20,単年カーブ!A7754)=1),0,1)</f>
        <v>1</v>
      </c>
      <c r="O7754">
        <f t="shared" si="848"/>
        <v>23</v>
      </c>
      <c r="P7754">
        <f t="shared" si="852"/>
        <v>1</v>
      </c>
      <c r="Q7754">
        <f t="shared" si="853"/>
        <v>1</v>
      </c>
    </row>
    <row r="7755" spans="1:17" ht="19.5" x14ac:dyDescent="0.4">
      <c r="A7755" s="33">
        <f t="shared" si="847"/>
        <v>46639</v>
      </c>
      <c r="B7755" s="27" t="str">
        <f t="shared" si="849"/>
        <v>(木)</v>
      </c>
      <c r="C7755" s="34">
        <v>0.47916666666666702</v>
      </c>
      <c r="D7755" s="16" t="s">
        <v>18</v>
      </c>
      <c r="E7755" s="35">
        <v>0.5</v>
      </c>
      <c r="F7755" s="50">
        <f>IF(COUNTIF('リスト（不使用）'!$A$5:$A$6,単年カーブ!$A$1),"希望数量入力ください",'単年（2027年度）'!$E$12*単年カーブ!$R$3+'単年（2027年度）'!$E$12*(1-単年カーブ!$R$3)*単年カーブ!Q7755)</f>
        <v>0</v>
      </c>
      <c r="G7755" s="47">
        <f t="shared" si="850"/>
        <v>0</v>
      </c>
      <c r="M7755">
        <f t="shared" si="851"/>
        <v>9</v>
      </c>
      <c r="N7755">
        <f>IF(OR(WEEKDAY(A7755)=1,WEEKDAY(A7755)=7,COUNTIF('2027祝日等（不使用）'!$A$1:$A$20,単年カーブ!A7755)=1),0,1)</f>
        <v>1</v>
      </c>
      <c r="O7755">
        <f t="shared" si="848"/>
        <v>24</v>
      </c>
      <c r="P7755">
        <f t="shared" si="852"/>
        <v>1</v>
      </c>
      <c r="Q7755">
        <f t="shared" si="853"/>
        <v>1</v>
      </c>
    </row>
    <row r="7756" spans="1:17" ht="19.5" x14ac:dyDescent="0.4">
      <c r="A7756" s="33">
        <f t="shared" si="847"/>
        <v>46639</v>
      </c>
      <c r="B7756" s="27" t="str">
        <f t="shared" si="849"/>
        <v>(木)</v>
      </c>
      <c r="C7756" s="34">
        <v>0.5</v>
      </c>
      <c r="D7756" s="16" t="s">
        <v>18</v>
      </c>
      <c r="E7756" s="35">
        <v>0.52083333333333304</v>
      </c>
      <c r="F7756" s="50">
        <f>IF(COUNTIF('リスト（不使用）'!$A$5:$A$6,単年カーブ!$A$1),"希望数量入力ください",'単年（2027年度）'!$E$12*単年カーブ!$R$3+'単年（2027年度）'!$E$12*(1-単年カーブ!$R$3)*単年カーブ!Q7756)</f>
        <v>0</v>
      </c>
      <c r="G7756" s="47">
        <f t="shared" si="850"/>
        <v>0</v>
      </c>
      <c r="M7756">
        <f t="shared" si="851"/>
        <v>9</v>
      </c>
      <c r="N7756">
        <f>IF(OR(WEEKDAY(A7756)=1,WEEKDAY(A7756)=7,COUNTIF('2027祝日等（不使用）'!$A$1:$A$20,単年カーブ!A7756)=1),0,1)</f>
        <v>1</v>
      </c>
      <c r="O7756">
        <f t="shared" si="848"/>
        <v>25</v>
      </c>
      <c r="P7756">
        <f t="shared" si="852"/>
        <v>1</v>
      </c>
      <c r="Q7756">
        <f t="shared" si="853"/>
        <v>1</v>
      </c>
    </row>
    <row r="7757" spans="1:17" ht="19.5" x14ac:dyDescent="0.4">
      <c r="A7757" s="33">
        <f t="shared" si="847"/>
        <v>46639</v>
      </c>
      <c r="B7757" s="27" t="str">
        <f t="shared" si="849"/>
        <v>(木)</v>
      </c>
      <c r="C7757" s="34">
        <v>0.52083333333333304</v>
      </c>
      <c r="D7757" s="16" t="s">
        <v>18</v>
      </c>
      <c r="E7757" s="35">
        <v>0.54166666666666696</v>
      </c>
      <c r="F7757" s="50">
        <f>IF(COUNTIF('リスト（不使用）'!$A$5:$A$6,単年カーブ!$A$1),"希望数量入力ください",'単年（2027年度）'!$E$12*単年カーブ!$R$3+'単年（2027年度）'!$E$12*(1-単年カーブ!$R$3)*単年カーブ!Q7757)</f>
        <v>0</v>
      </c>
      <c r="G7757" s="47">
        <f t="shared" si="850"/>
        <v>0</v>
      </c>
      <c r="M7757">
        <f t="shared" si="851"/>
        <v>9</v>
      </c>
      <c r="N7757">
        <f>IF(OR(WEEKDAY(A7757)=1,WEEKDAY(A7757)=7,COUNTIF('2027祝日等（不使用）'!$A$1:$A$20,単年カーブ!A7757)=1),0,1)</f>
        <v>1</v>
      </c>
      <c r="O7757">
        <f t="shared" si="848"/>
        <v>26</v>
      </c>
      <c r="P7757">
        <f t="shared" si="852"/>
        <v>1</v>
      </c>
      <c r="Q7757">
        <f t="shared" si="853"/>
        <v>1</v>
      </c>
    </row>
    <row r="7758" spans="1:17" ht="19.5" x14ac:dyDescent="0.4">
      <c r="A7758" s="33">
        <f t="shared" si="847"/>
        <v>46639</v>
      </c>
      <c r="B7758" s="27" t="str">
        <f t="shared" si="849"/>
        <v>(木)</v>
      </c>
      <c r="C7758" s="34">
        <v>0.54166666666666696</v>
      </c>
      <c r="D7758" s="16" t="s">
        <v>18</v>
      </c>
      <c r="E7758" s="35">
        <v>0.5625</v>
      </c>
      <c r="F7758" s="50">
        <f>IF(COUNTIF('リスト（不使用）'!$A$5:$A$6,単年カーブ!$A$1),"希望数量入力ください",'単年（2027年度）'!$E$12*単年カーブ!$R$3+'単年（2027年度）'!$E$12*(1-単年カーブ!$R$3)*単年カーブ!Q7758)</f>
        <v>0</v>
      </c>
      <c r="G7758" s="47">
        <f t="shared" si="850"/>
        <v>0</v>
      </c>
      <c r="M7758">
        <f t="shared" si="851"/>
        <v>9</v>
      </c>
      <c r="N7758">
        <f>IF(OR(WEEKDAY(A7758)=1,WEEKDAY(A7758)=7,COUNTIF('2027祝日等（不使用）'!$A$1:$A$20,単年カーブ!A7758)=1),0,1)</f>
        <v>1</v>
      </c>
      <c r="O7758">
        <f t="shared" si="848"/>
        <v>27</v>
      </c>
      <c r="P7758">
        <f t="shared" si="852"/>
        <v>1</v>
      </c>
      <c r="Q7758">
        <f t="shared" si="853"/>
        <v>1</v>
      </c>
    </row>
    <row r="7759" spans="1:17" ht="19.5" x14ac:dyDescent="0.4">
      <c r="A7759" s="33">
        <f t="shared" si="847"/>
        <v>46639</v>
      </c>
      <c r="B7759" s="27" t="str">
        <f t="shared" si="849"/>
        <v>(木)</v>
      </c>
      <c r="C7759" s="34">
        <v>0.5625</v>
      </c>
      <c r="D7759" s="16" t="s">
        <v>18</v>
      </c>
      <c r="E7759" s="35">
        <v>0.58333333333333304</v>
      </c>
      <c r="F7759" s="50">
        <f>IF(COUNTIF('リスト（不使用）'!$A$5:$A$6,単年カーブ!$A$1),"希望数量入力ください",'単年（2027年度）'!$E$12*単年カーブ!$R$3+'単年（2027年度）'!$E$12*(1-単年カーブ!$R$3)*単年カーブ!Q7759)</f>
        <v>0</v>
      </c>
      <c r="G7759" s="47">
        <f t="shared" si="850"/>
        <v>0</v>
      </c>
      <c r="M7759">
        <f t="shared" si="851"/>
        <v>9</v>
      </c>
      <c r="N7759">
        <f>IF(OR(WEEKDAY(A7759)=1,WEEKDAY(A7759)=7,COUNTIF('2027祝日等（不使用）'!$A$1:$A$20,単年カーブ!A7759)=1),0,1)</f>
        <v>1</v>
      </c>
      <c r="O7759">
        <f t="shared" si="848"/>
        <v>28</v>
      </c>
      <c r="P7759">
        <f t="shared" si="852"/>
        <v>1</v>
      </c>
      <c r="Q7759">
        <f t="shared" si="853"/>
        <v>1</v>
      </c>
    </row>
    <row r="7760" spans="1:17" ht="19.5" x14ac:dyDescent="0.4">
      <c r="A7760" s="33">
        <f t="shared" si="847"/>
        <v>46639</v>
      </c>
      <c r="B7760" s="27" t="str">
        <f t="shared" si="849"/>
        <v>(木)</v>
      </c>
      <c r="C7760" s="34">
        <v>0.58333333333333304</v>
      </c>
      <c r="D7760" s="16" t="s">
        <v>18</v>
      </c>
      <c r="E7760" s="35">
        <v>0.60416666666666696</v>
      </c>
      <c r="F7760" s="50">
        <f>IF(COUNTIF('リスト（不使用）'!$A$5:$A$6,単年カーブ!$A$1),"希望数量入力ください",'単年（2027年度）'!$E$12*単年カーブ!$R$3+'単年（2027年度）'!$E$12*(1-単年カーブ!$R$3)*単年カーブ!Q7760)</f>
        <v>0</v>
      </c>
      <c r="G7760" s="47">
        <f t="shared" si="850"/>
        <v>0</v>
      </c>
      <c r="M7760">
        <f t="shared" si="851"/>
        <v>9</v>
      </c>
      <c r="N7760">
        <f>IF(OR(WEEKDAY(A7760)=1,WEEKDAY(A7760)=7,COUNTIF('2027祝日等（不使用）'!$A$1:$A$20,単年カーブ!A7760)=1),0,1)</f>
        <v>1</v>
      </c>
      <c r="O7760">
        <f t="shared" si="848"/>
        <v>29</v>
      </c>
      <c r="P7760">
        <f t="shared" si="852"/>
        <v>1</v>
      </c>
      <c r="Q7760">
        <f t="shared" si="853"/>
        <v>1</v>
      </c>
    </row>
    <row r="7761" spans="1:17" ht="19.5" x14ac:dyDescent="0.4">
      <c r="A7761" s="33">
        <f t="shared" si="847"/>
        <v>46639</v>
      </c>
      <c r="B7761" s="27" t="str">
        <f t="shared" si="849"/>
        <v>(木)</v>
      </c>
      <c r="C7761" s="34">
        <v>0.60416666666666696</v>
      </c>
      <c r="D7761" s="16" t="s">
        <v>18</v>
      </c>
      <c r="E7761" s="35">
        <v>0.625</v>
      </c>
      <c r="F7761" s="50">
        <f>IF(COUNTIF('リスト（不使用）'!$A$5:$A$6,単年カーブ!$A$1),"希望数量入力ください",'単年（2027年度）'!$E$12*単年カーブ!$R$3+'単年（2027年度）'!$E$12*(1-単年カーブ!$R$3)*単年カーブ!Q7761)</f>
        <v>0</v>
      </c>
      <c r="G7761" s="47">
        <f t="shared" si="850"/>
        <v>0</v>
      </c>
      <c r="M7761">
        <f t="shared" si="851"/>
        <v>9</v>
      </c>
      <c r="N7761">
        <f>IF(OR(WEEKDAY(A7761)=1,WEEKDAY(A7761)=7,COUNTIF('2027祝日等（不使用）'!$A$1:$A$20,単年カーブ!A7761)=1),0,1)</f>
        <v>1</v>
      </c>
      <c r="O7761">
        <f t="shared" si="848"/>
        <v>30</v>
      </c>
      <c r="P7761">
        <f t="shared" si="852"/>
        <v>1</v>
      </c>
      <c r="Q7761">
        <f t="shared" si="853"/>
        <v>1</v>
      </c>
    </row>
    <row r="7762" spans="1:17" ht="19.5" x14ac:dyDescent="0.4">
      <c r="A7762" s="33">
        <f t="shared" si="847"/>
        <v>46639</v>
      </c>
      <c r="B7762" s="27" t="str">
        <f t="shared" si="849"/>
        <v>(木)</v>
      </c>
      <c r="C7762" s="34">
        <v>0.625</v>
      </c>
      <c r="D7762" s="16" t="s">
        <v>18</v>
      </c>
      <c r="E7762" s="35">
        <v>0.64583333333333304</v>
      </c>
      <c r="F7762" s="50">
        <f>IF(COUNTIF('リスト（不使用）'!$A$5:$A$6,単年カーブ!$A$1),"希望数量入力ください",'単年（2027年度）'!$E$12*単年カーブ!$R$3+'単年（2027年度）'!$E$12*(1-単年カーブ!$R$3)*単年カーブ!Q7762)</f>
        <v>0</v>
      </c>
      <c r="G7762" s="47">
        <f t="shared" si="850"/>
        <v>0</v>
      </c>
      <c r="M7762">
        <f t="shared" si="851"/>
        <v>9</v>
      </c>
      <c r="N7762">
        <f>IF(OR(WEEKDAY(A7762)=1,WEEKDAY(A7762)=7,COUNTIF('2027祝日等（不使用）'!$A$1:$A$20,単年カーブ!A7762)=1),0,1)</f>
        <v>1</v>
      </c>
      <c r="O7762">
        <f t="shared" si="848"/>
        <v>31</v>
      </c>
      <c r="P7762">
        <f t="shared" si="852"/>
        <v>1</v>
      </c>
      <c r="Q7762">
        <f t="shared" si="853"/>
        <v>1</v>
      </c>
    </row>
    <row r="7763" spans="1:17" ht="19.5" x14ac:dyDescent="0.4">
      <c r="A7763" s="33">
        <f t="shared" si="847"/>
        <v>46639</v>
      </c>
      <c r="B7763" s="27" t="str">
        <f t="shared" si="849"/>
        <v>(木)</v>
      </c>
      <c r="C7763" s="34">
        <v>0.64583333333333304</v>
      </c>
      <c r="D7763" s="16" t="s">
        <v>18</v>
      </c>
      <c r="E7763" s="35">
        <v>0.66666666666666696</v>
      </c>
      <c r="F7763" s="50">
        <f>IF(COUNTIF('リスト（不使用）'!$A$5:$A$6,単年カーブ!$A$1),"希望数量入力ください",'単年（2027年度）'!$E$12*単年カーブ!$R$3+'単年（2027年度）'!$E$12*(1-単年カーブ!$R$3)*単年カーブ!Q7763)</f>
        <v>0</v>
      </c>
      <c r="G7763" s="47">
        <f t="shared" si="850"/>
        <v>0</v>
      </c>
      <c r="M7763">
        <f t="shared" si="851"/>
        <v>9</v>
      </c>
      <c r="N7763">
        <f>IF(OR(WEEKDAY(A7763)=1,WEEKDAY(A7763)=7,COUNTIF('2027祝日等（不使用）'!$A$1:$A$20,単年カーブ!A7763)=1),0,1)</f>
        <v>1</v>
      </c>
      <c r="O7763">
        <f t="shared" si="848"/>
        <v>32</v>
      </c>
      <c r="P7763">
        <f t="shared" si="852"/>
        <v>1</v>
      </c>
      <c r="Q7763">
        <f t="shared" si="853"/>
        <v>1</v>
      </c>
    </row>
    <row r="7764" spans="1:17" ht="19.5" x14ac:dyDescent="0.4">
      <c r="A7764" s="33">
        <f t="shared" si="847"/>
        <v>46639</v>
      </c>
      <c r="B7764" s="27" t="str">
        <f t="shared" si="849"/>
        <v>(木)</v>
      </c>
      <c r="C7764" s="34">
        <v>0.66666666666666696</v>
      </c>
      <c r="D7764" s="16" t="s">
        <v>18</v>
      </c>
      <c r="E7764" s="35">
        <v>0.6875</v>
      </c>
      <c r="F7764" s="50">
        <f>IF(COUNTIF('リスト（不使用）'!$A$5:$A$6,単年カーブ!$A$1),"希望数量入力ください",'単年（2027年度）'!$E$12*単年カーブ!$R$3+'単年（2027年度）'!$E$12*(1-単年カーブ!$R$3)*単年カーブ!Q7764)</f>
        <v>0</v>
      </c>
      <c r="G7764" s="47">
        <f t="shared" si="850"/>
        <v>0</v>
      </c>
      <c r="M7764">
        <f t="shared" si="851"/>
        <v>9</v>
      </c>
      <c r="N7764">
        <f>IF(OR(WEEKDAY(A7764)=1,WEEKDAY(A7764)=7,COUNTIF('2027祝日等（不使用）'!$A$1:$A$20,単年カーブ!A7764)=1),0,1)</f>
        <v>1</v>
      </c>
      <c r="O7764">
        <f t="shared" si="848"/>
        <v>33</v>
      </c>
      <c r="P7764">
        <f t="shared" si="852"/>
        <v>1</v>
      </c>
      <c r="Q7764">
        <f t="shared" si="853"/>
        <v>1</v>
      </c>
    </row>
    <row r="7765" spans="1:17" ht="19.5" x14ac:dyDescent="0.4">
      <c r="A7765" s="33">
        <f t="shared" si="847"/>
        <v>46639</v>
      </c>
      <c r="B7765" s="27" t="str">
        <f t="shared" si="849"/>
        <v>(木)</v>
      </c>
      <c r="C7765" s="34">
        <v>0.6875</v>
      </c>
      <c r="D7765" s="16" t="s">
        <v>18</v>
      </c>
      <c r="E7765" s="35">
        <v>0.70833333333333304</v>
      </c>
      <c r="F7765" s="50">
        <f>IF(COUNTIF('リスト（不使用）'!$A$5:$A$6,単年カーブ!$A$1),"希望数量入力ください",'単年（2027年度）'!$E$12*単年カーブ!$R$3+'単年（2027年度）'!$E$12*(1-単年カーブ!$R$3)*単年カーブ!Q7765)</f>
        <v>0</v>
      </c>
      <c r="G7765" s="47">
        <f t="shared" si="850"/>
        <v>0</v>
      </c>
      <c r="M7765">
        <f t="shared" si="851"/>
        <v>9</v>
      </c>
      <c r="N7765">
        <f>IF(OR(WEEKDAY(A7765)=1,WEEKDAY(A7765)=7,COUNTIF('2027祝日等（不使用）'!$A$1:$A$20,単年カーブ!A7765)=1),0,1)</f>
        <v>1</v>
      </c>
      <c r="O7765">
        <f t="shared" si="848"/>
        <v>34</v>
      </c>
      <c r="P7765">
        <f t="shared" si="852"/>
        <v>1</v>
      </c>
      <c r="Q7765">
        <f t="shared" si="853"/>
        <v>1</v>
      </c>
    </row>
    <row r="7766" spans="1:17" ht="19.5" x14ac:dyDescent="0.4">
      <c r="A7766" s="33">
        <f t="shared" si="847"/>
        <v>46639</v>
      </c>
      <c r="B7766" s="27" t="str">
        <f t="shared" si="849"/>
        <v>(木)</v>
      </c>
      <c r="C7766" s="34">
        <v>0.70833333333333304</v>
      </c>
      <c r="D7766" s="16" t="s">
        <v>18</v>
      </c>
      <c r="E7766" s="35">
        <v>0.72916666666666696</v>
      </c>
      <c r="F7766" s="50">
        <f>IF(COUNTIF('リスト（不使用）'!$A$5:$A$6,単年カーブ!$A$1),"希望数量入力ください",'単年（2027年度）'!$E$12*単年カーブ!$R$3+'単年（2027年度）'!$E$12*(1-単年カーブ!$R$3)*単年カーブ!Q7766)</f>
        <v>0</v>
      </c>
      <c r="G7766" s="47">
        <f t="shared" si="850"/>
        <v>0</v>
      </c>
      <c r="M7766">
        <f t="shared" si="851"/>
        <v>9</v>
      </c>
      <c r="N7766">
        <f>IF(OR(WEEKDAY(A7766)=1,WEEKDAY(A7766)=7,COUNTIF('2027祝日等（不使用）'!$A$1:$A$20,単年カーブ!A7766)=1),0,1)</f>
        <v>1</v>
      </c>
      <c r="O7766">
        <f t="shared" si="848"/>
        <v>35</v>
      </c>
      <c r="P7766">
        <f t="shared" si="852"/>
        <v>1</v>
      </c>
      <c r="Q7766">
        <f t="shared" si="853"/>
        <v>1</v>
      </c>
    </row>
    <row r="7767" spans="1:17" ht="19.5" x14ac:dyDescent="0.4">
      <c r="A7767" s="33">
        <f t="shared" si="847"/>
        <v>46639</v>
      </c>
      <c r="B7767" s="27" t="str">
        <f t="shared" si="849"/>
        <v>(木)</v>
      </c>
      <c r="C7767" s="34">
        <v>0.72916666666666696</v>
      </c>
      <c r="D7767" s="16" t="s">
        <v>18</v>
      </c>
      <c r="E7767" s="35">
        <v>0.75</v>
      </c>
      <c r="F7767" s="50">
        <f>IF(COUNTIF('リスト（不使用）'!$A$5:$A$6,単年カーブ!$A$1),"希望数量入力ください",'単年（2027年度）'!$E$12*単年カーブ!$R$3+'単年（2027年度）'!$E$12*(1-単年カーブ!$R$3)*単年カーブ!Q7767)</f>
        <v>0</v>
      </c>
      <c r="G7767" s="47">
        <f t="shared" si="850"/>
        <v>0</v>
      </c>
      <c r="M7767">
        <f t="shared" si="851"/>
        <v>9</v>
      </c>
      <c r="N7767">
        <f>IF(OR(WEEKDAY(A7767)=1,WEEKDAY(A7767)=7,COUNTIF('2027祝日等（不使用）'!$A$1:$A$20,単年カーブ!A7767)=1),0,1)</f>
        <v>1</v>
      </c>
      <c r="O7767">
        <f t="shared" si="848"/>
        <v>36</v>
      </c>
      <c r="P7767">
        <f t="shared" si="852"/>
        <v>1</v>
      </c>
      <c r="Q7767">
        <f t="shared" si="853"/>
        <v>1</v>
      </c>
    </row>
    <row r="7768" spans="1:17" ht="19.5" x14ac:dyDescent="0.4">
      <c r="A7768" s="33">
        <f t="shared" si="847"/>
        <v>46639</v>
      </c>
      <c r="B7768" s="27" t="str">
        <f t="shared" si="849"/>
        <v>(木)</v>
      </c>
      <c r="C7768" s="34">
        <v>0.75</v>
      </c>
      <c r="D7768" s="16" t="s">
        <v>18</v>
      </c>
      <c r="E7768" s="35">
        <v>0.77083333333333304</v>
      </c>
      <c r="F7768" s="50">
        <f>IF(COUNTIF('リスト（不使用）'!$A$5:$A$6,単年カーブ!$A$1),"希望数量入力ください",'単年（2027年度）'!$E$12*単年カーブ!$R$3+'単年（2027年度）'!$E$12*(1-単年カーブ!$R$3)*単年カーブ!Q7768)</f>
        <v>0</v>
      </c>
      <c r="G7768" s="47">
        <f t="shared" si="850"/>
        <v>0</v>
      </c>
      <c r="M7768">
        <f t="shared" si="851"/>
        <v>9</v>
      </c>
      <c r="N7768">
        <f>IF(OR(WEEKDAY(A7768)=1,WEEKDAY(A7768)=7,COUNTIF('2027祝日等（不使用）'!$A$1:$A$20,単年カーブ!A7768)=1),0,1)</f>
        <v>1</v>
      </c>
      <c r="O7768">
        <f t="shared" si="848"/>
        <v>37</v>
      </c>
      <c r="P7768">
        <f t="shared" si="852"/>
        <v>1</v>
      </c>
      <c r="Q7768">
        <f t="shared" si="853"/>
        <v>1</v>
      </c>
    </row>
    <row r="7769" spans="1:17" ht="19.5" x14ac:dyDescent="0.4">
      <c r="A7769" s="33">
        <f t="shared" si="847"/>
        <v>46639</v>
      </c>
      <c r="B7769" s="27" t="str">
        <f t="shared" si="849"/>
        <v>(木)</v>
      </c>
      <c r="C7769" s="34">
        <v>0.77083333333333304</v>
      </c>
      <c r="D7769" s="16" t="s">
        <v>18</v>
      </c>
      <c r="E7769" s="35">
        <v>0.79166666666666696</v>
      </c>
      <c r="F7769" s="50">
        <f>IF(COUNTIF('リスト（不使用）'!$A$5:$A$6,単年カーブ!$A$1),"希望数量入力ください",'単年（2027年度）'!$E$12*単年カーブ!$R$3+'単年（2027年度）'!$E$12*(1-単年カーブ!$R$3)*単年カーブ!Q7769)</f>
        <v>0</v>
      </c>
      <c r="G7769" s="47">
        <f t="shared" si="850"/>
        <v>0</v>
      </c>
      <c r="M7769">
        <f t="shared" si="851"/>
        <v>9</v>
      </c>
      <c r="N7769">
        <f>IF(OR(WEEKDAY(A7769)=1,WEEKDAY(A7769)=7,COUNTIF('2027祝日等（不使用）'!$A$1:$A$20,単年カーブ!A7769)=1),0,1)</f>
        <v>1</v>
      </c>
      <c r="O7769">
        <f t="shared" si="848"/>
        <v>38</v>
      </c>
      <c r="P7769">
        <f t="shared" si="852"/>
        <v>1</v>
      </c>
      <c r="Q7769">
        <f t="shared" si="853"/>
        <v>1</v>
      </c>
    </row>
    <row r="7770" spans="1:17" ht="19.5" x14ac:dyDescent="0.4">
      <c r="A7770" s="33">
        <f t="shared" si="847"/>
        <v>46639</v>
      </c>
      <c r="B7770" s="27" t="str">
        <f t="shared" si="849"/>
        <v>(木)</v>
      </c>
      <c r="C7770" s="34">
        <v>0.79166666666666696</v>
      </c>
      <c r="D7770" s="16" t="s">
        <v>18</v>
      </c>
      <c r="E7770" s="35">
        <v>0.8125</v>
      </c>
      <c r="F7770" s="50">
        <f>IF(COUNTIF('リスト（不使用）'!$A$5:$A$6,単年カーブ!$A$1),"希望数量入力ください",'単年（2027年度）'!$E$12*単年カーブ!$R$3+'単年（2027年度）'!$E$12*(1-単年カーブ!$R$3)*単年カーブ!Q7770)</f>
        <v>0</v>
      </c>
      <c r="G7770" s="47">
        <f t="shared" si="850"/>
        <v>0</v>
      </c>
      <c r="M7770">
        <f t="shared" si="851"/>
        <v>9</v>
      </c>
      <c r="N7770">
        <f>IF(OR(WEEKDAY(A7770)=1,WEEKDAY(A7770)=7,COUNTIF('2027祝日等（不使用）'!$A$1:$A$20,単年カーブ!A7770)=1),0,1)</f>
        <v>1</v>
      </c>
      <c r="O7770">
        <f t="shared" si="848"/>
        <v>39</v>
      </c>
      <c r="P7770">
        <f t="shared" si="852"/>
        <v>1</v>
      </c>
      <c r="Q7770">
        <f t="shared" si="853"/>
        <v>1</v>
      </c>
    </row>
    <row r="7771" spans="1:17" ht="19.5" x14ac:dyDescent="0.4">
      <c r="A7771" s="33">
        <f t="shared" si="847"/>
        <v>46639</v>
      </c>
      <c r="B7771" s="27" t="str">
        <f t="shared" si="849"/>
        <v>(木)</v>
      </c>
      <c r="C7771" s="34">
        <v>0.8125</v>
      </c>
      <c r="D7771" s="16" t="s">
        <v>18</v>
      </c>
      <c r="E7771" s="35">
        <v>0.83333333333333304</v>
      </c>
      <c r="F7771" s="50">
        <f>IF(COUNTIF('リスト（不使用）'!$A$5:$A$6,単年カーブ!$A$1),"希望数量入力ください",'単年（2027年度）'!$E$12*単年カーブ!$R$3+'単年（2027年度）'!$E$12*(1-単年カーブ!$R$3)*単年カーブ!Q7771)</f>
        <v>0</v>
      </c>
      <c r="G7771" s="47">
        <f t="shared" si="850"/>
        <v>0</v>
      </c>
      <c r="M7771">
        <f t="shared" si="851"/>
        <v>9</v>
      </c>
      <c r="N7771">
        <f>IF(OR(WEEKDAY(A7771)=1,WEEKDAY(A7771)=7,COUNTIF('2027祝日等（不使用）'!$A$1:$A$20,単年カーブ!A7771)=1),0,1)</f>
        <v>1</v>
      </c>
      <c r="O7771">
        <f t="shared" si="848"/>
        <v>40</v>
      </c>
      <c r="P7771">
        <f t="shared" si="852"/>
        <v>1</v>
      </c>
      <c r="Q7771">
        <f t="shared" si="853"/>
        <v>1</v>
      </c>
    </row>
    <row r="7772" spans="1:17" ht="19.5" x14ac:dyDescent="0.4">
      <c r="A7772" s="33">
        <f t="shared" si="847"/>
        <v>46639</v>
      </c>
      <c r="B7772" s="27" t="str">
        <f t="shared" si="849"/>
        <v>(木)</v>
      </c>
      <c r="C7772" s="34">
        <v>0.83333333333333304</v>
      </c>
      <c r="D7772" s="16" t="s">
        <v>18</v>
      </c>
      <c r="E7772" s="35">
        <v>0.85416666666666696</v>
      </c>
      <c r="F7772" s="50">
        <f>IF(COUNTIF('リスト（不使用）'!$A$5:$A$6,単年カーブ!$A$1),"希望数量入力ください",'単年（2027年度）'!$E$12*単年カーブ!$R$3+'単年（2027年度）'!$E$12*(1-単年カーブ!$R$3)*単年カーブ!Q7772)</f>
        <v>0</v>
      </c>
      <c r="G7772" s="47">
        <f t="shared" si="850"/>
        <v>0</v>
      </c>
      <c r="M7772">
        <f t="shared" si="851"/>
        <v>9</v>
      </c>
      <c r="N7772">
        <f>IF(OR(WEEKDAY(A7772)=1,WEEKDAY(A7772)=7,COUNTIF('2027祝日等（不使用）'!$A$1:$A$20,単年カーブ!A7772)=1),0,1)</f>
        <v>1</v>
      </c>
      <c r="O7772">
        <f t="shared" si="848"/>
        <v>41</v>
      </c>
      <c r="P7772">
        <f t="shared" si="852"/>
        <v>0</v>
      </c>
      <c r="Q7772">
        <f t="shared" si="853"/>
        <v>0</v>
      </c>
    </row>
    <row r="7773" spans="1:17" ht="19.5" x14ac:dyDescent="0.4">
      <c r="A7773" s="33">
        <f t="shared" si="847"/>
        <v>46639</v>
      </c>
      <c r="B7773" s="27" t="str">
        <f t="shared" si="849"/>
        <v>(木)</v>
      </c>
      <c r="C7773" s="34">
        <v>0.85416666666666696</v>
      </c>
      <c r="D7773" s="16" t="s">
        <v>18</v>
      </c>
      <c r="E7773" s="35">
        <v>0.875</v>
      </c>
      <c r="F7773" s="50">
        <f>IF(COUNTIF('リスト（不使用）'!$A$5:$A$6,単年カーブ!$A$1),"希望数量入力ください",'単年（2027年度）'!$E$12*単年カーブ!$R$3+'単年（2027年度）'!$E$12*(1-単年カーブ!$R$3)*単年カーブ!Q7773)</f>
        <v>0</v>
      </c>
      <c r="G7773" s="47">
        <f t="shared" si="850"/>
        <v>0</v>
      </c>
      <c r="M7773">
        <f t="shared" si="851"/>
        <v>9</v>
      </c>
      <c r="N7773">
        <f>IF(OR(WEEKDAY(A7773)=1,WEEKDAY(A7773)=7,COUNTIF('2027祝日等（不使用）'!$A$1:$A$20,単年カーブ!A7773)=1),0,1)</f>
        <v>1</v>
      </c>
      <c r="O7773">
        <f t="shared" si="848"/>
        <v>42</v>
      </c>
      <c r="P7773">
        <f t="shared" si="852"/>
        <v>0</v>
      </c>
      <c r="Q7773">
        <f t="shared" si="853"/>
        <v>0</v>
      </c>
    </row>
    <row r="7774" spans="1:17" ht="19.5" x14ac:dyDescent="0.4">
      <c r="A7774" s="33">
        <f t="shared" si="847"/>
        <v>46639</v>
      </c>
      <c r="B7774" s="27" t="str">
        <f t="shared" si="849"/>
        <v>(木)</v>
      </c>
      <c r="C7774" s="34">
        <v>0.875</v>
      </c>
      <c r="D7774" s="16" t="s">
        <v>18</v>
      </c>
      <c r="E7774" s="35">
        <v>0.89583333333333304</v>
      </c>
      <c r="F7774" s="50">
        <f>IF(COUNTIF('リスト（不使用）'!$A$5:$A$6,単年カーブ!$A$1),"希望数量入力ください",'単年（2027年度）'!$E$12*単年カーブ!$R$3+'単年（2027年度）'!$E$12*(1-単年カーブ!$R$3)*単年カーブ!Q7774)</f>
        <v>0</v>
      </c>
      <c r="G7774" s="47">
        <f t="shared" si="850"/>
        <v>0</v>
      </c>
      <c r="M7774">
        <f t="shared" si="851"/>
        <v>9</v>
      </c>
      <c r="N7774">
        <f>IF(OR(WEEKDAY(A7774)=1,WEEKDAY(A7774)=7,COUNTIF('2027祝日等（不使用）'!$A$1:$A$20,単年カーブ!A7774)=1),0,1)</f>
        <v>1</v>
      </c>
      <c r="O7774">
        <f t="shared" si="848"/>
        <v>43</v>
      </c>
      <c r="P7774">
        <f t="shared" si="852"/>
        <v>0</v>
      </c>
      <c r="Q7774">
        <f t="shared" si="853"/>
        <v>0</v>
      </c>
    </row>
    <row r="7775" spans="1:17" ht="19.5" x14ac:dyDescent="0.4">
      <c r="A7775" s="33">
        <f t="shared" si="847"/>
        <v>46639</v>
      </c>
      <c r="B7775" s="27" t="str">
        <f t="shared" si="849"/>
        <v>(木)</v>
      </c>
      <c r="C7775" s="34">
        <v>0.89583333333333304</v>
      </c>
      <c r="D7775" s="16" t="s">
        <v>18</v>
      </c>
      <c r="E7775" s="35">
        <v>0.91666666666666696</v>
      </c>
      <c r="F7775" s="50">
        <f>IF(COUNTIF('リスト（不使用）'!$A$5:$A$6,単年カーブ!$A$1),"希望数量入力ください",'単年（2027年度）'!$E$12*単年カーブ!$R$3+'単年（2027年度）'!$E$12*(1-単年カーブ!$R$3)*単年カーブ!Q7775)</f>
        <v>0</v>
      </c>
      <c r="G7775" s="47">
        <f t="shared" si="850"/>
        <v>0</v>
      </c>
      <c r="M7775">
        <f t="shared" si="851"/>
        <v>9</v>
      </c>
      <c r="N7775">
        <f>IF(OR(WEEKDAY(A7775)=1,WEEKDAY(A7775)=7,COUNTIF('2027祝日等（不使用）'!$A$1:$A$20,単年カーブ!A7775)=1),0,1)</f>
        <v>1</v>
      </c>
      <c r="O7775">
        <f t="shared" si="848"/>
        <v>44</v>
      </c>
      <c r="P7775">
        <f t="shared" si="852"/>
        <v>0</v>
      </c>
      <c r="Q7775">
        <f t="shared" si="853"/>
        <v>0</v>
      </c>
    </row>
    <row r="7776" spans="1:17" ht="19.5" x14ac:dyDescent="0.4">
      <c r="A7776" s="33">
        <f t="shared" si="847"/>
        <v>46639</v>
      </c>
      <c r="B7776" s="27" t="str">
        <f t="shared" si="849"/>
        <v>(木)</v>
      </c>
      <c r="C7776" s="34">
        <v>0.91666666666666696</v>
      </c>
      <c r="D7776" s="16" t="s">
        <v>18</v>
      </c>
      <c r="E7776" s="35">
        <v>0.9375</v>
      </c>
      <c r="F7776" s="50">
        <f>IF(COUNTIF('リスト（不使用）'!$A$5:$A$6,単年カーブ!$A$1),"希望数量入力ください",'単年（2027年度）'!$E$12*単年カーブ!$R$3+'単年（2027年度）'!$E$12*(1-単年カーブ!$R$3)*単年カーブ!Q7776)</f>
        <v>0</v>
      </c>
      <c r="G7776" s="47">
        <f t="shared" si="850"/>
        <v>0</v>
      </c>
      <c r="M7776">
        <f t="shared" si="851"/>
        <v>9</v>
      </c>
      <c r="N7776">
        <f>IF(OR(WEEKDAY(A7776)=1,WEEKDAY(A7776)=7,COUNTIF('2027祝日等（不使用）'!$A$1:$A$20,単年カーブ!A7776)=1),0,1)</f>
        <v>1</v>
      </c>
      <c r="O7776">
        <f t="shared" si="848"/>
        <v>45</v>
      </c>
      <c r="P7776">
        <f t="shared" si="852"/>
        <v>0</v>
      </c>
      <c r="Q7776">
        <f t="shared" si="853"/>
        <v>0</v>
      </c>
    </row>
    <row r="7777" spans="1:17" ht="19.5" x14ac:dyDescent="0.4">
      <c r="A7777" s="33">
        <f t="shared" si="847"/>
        <v>46639</v>
      </c>
      <c r="B7777" s="27" t="str">
        <f t="shared" si="849"/>
        <v>(木)</v>
      </c>
      <c r="C7777" s="34">
        <v>0.9375</v>
      </c>
      <c r="D7777" s="16" t="s">
        <v>18</v>
      </c>
      <c r="E7777" s="35">
        <v>0.95833333333333304</v>
      </c>
      <c r="F7777" s="50">
        <f>IF(COUNTIF('リスト（不使用）'!$A$5:$A$6,単年カーブ!$A$1),"希望数量入力ください",'単年（2027年度）'!$E$12*単年カーブ!$R$3+'単年（2027年度）'!$E$12*(1-単年カーブ!$R$3)*単年カーブ!Q7777)</f>
        <v>0</v>
      </c>
      <c r="G7777" s="47">
        <f t="shared" si="850"/>
        <v>0</v>
      </c>
      <c r="M7777">
        <f t="shared" si="851"/>
        <v>9</v>
      </c>
      <c r="N7777">
        <f>IF(OR(WEEKDAY(A7777)=1,WEEKDAY(A7777)=7,COUNTIF('2027祝日等（不使用）'!$A$1:$A$20,単年カーブ!A7777)=1),0,1)</f>
        <v>1</v>
      </c>
      <c r="O7777">
        <f t="shared" si="848"/>
        <v>46</v>
      </c>
      <c r="P7777">
        <f t="shared" si="852"/>
        <v>0</v>
      </c>
      <c r="Q7777">
        <f t="shared" si="853"/>
        <v>0</v>
      </c>
    </row>
    <row r="7778" spans="1:17" ht="19.5" x14ac:dyDescent="0.4">
      <c r="A7778" s="33">
        <f t="shared" si="847"/>
        <v>46639</v>
      </c>
      <c r="B7778" s="27" t="str">
        <f t="shared" si="849"/>
        <v>(木)</v>
      </c>
      <c r="C7778" s="34">
        <v>0.95833333333333304</v>
      </c>
      <c r="D7778" s="16" t="s">
        <v>18</v>
      </c>
      <c r="E7778" s="35">
        <v>0.97916666666666696</v>
      </c>
      <c r="F7778" s="50">
        <f>IF(COUNTIF('リスト（不使用）'!$A$5:$A$6,単年カーブ!$A$1),"希望数量入力ください",'単年（2027年度）'!$E$12*単年カーブ!$R$3+'単年（2027年度）'!$E$12*(1-単年カーブ!$R$3)*単年カーブ!Q7778)</f>
        <v>0</v>
      </c>
      <c r="G7778" s="47">
        <f t="shared" si="850"/>
        <v>0</v>
      </c>
      <c r="M7778">
        <f t="shared" si="851"/>
        <v>9</v>
      </c>
      <c r="N7778">
        <f>IF(OR(WEEKDAY(A7778)=1,WEEKDAY(A7778)=7,COUNTIF('2027祝日等（不使用）'!$A$1:$A$20,単年カーブ!A7778)=1),0,1)</f>
        <v>1</v>
      </c>
      <c r="O7778">
        <f t="shared" si="848"/>
        <v>47</v>
      </c>
      <c r="P7778">
        <f t="shared" si="852"/>
        <v>0</v>
      </c>
      <c r="Q7778">
        <f t="shared" si="853"/>
        <v>0</v>
      </c>
    </row>
    <row r="7779" spans="1:17" ht="19.5" x14ac:dyDescent="0.4">
      <c r="A7779" s="33">
        <f t="shared" si="847"/>
        <v>46639</v>
      </c>
      <c r="B7779" s="27" t="str">
        <f t="shared" si="849"/>
        <v>(木)</v>
      </c>
      <c r="C7779" s="34">
        <v>0.97916666666666696</v>
      </c>
      <c r="D7779" s="16" t="s">
        <v>18</v>
      </c>
      <c r="E7779" s="35" t="s">
        <v>17</v>
      </c>
      <c r="F7779" s="50">
        <f>IF(COUNTIF('リスト（不使用）'!$A$5:$A$6,単年カーブ!$A$1),"希望数量入力ください",'単年（2027年度）'!$E$12*単年カーブ!$R$3+'単年（2027年度）'!$E$12*(1-単年カーブ!$R$3)*単年カーブ!Q7779)</f>
        <v>0</v>
      </c>
      <c r="G7779" s="47">
        <f t="shared" si="850"/>
        <v>0</v>
      </c>
      <c r="M7779">
        <f t="shared" si="851"/>
        <v>9</v>
      </c>
      <c r="N7779">
        <f>IF(OR(WEEKDAY(A7779)=1,WEEKDAY(A7779)=7,COUNTIF('2027祝日等（不使用）'!$A$1:$A$20,単年カーブ!A7779)=1),0,1)</f>
        <v>1</v>
      </c>
      <c r="O7779">
        <f t="shared" si="848"/>
        <v>48</v>
      </c>
      <c r="P7779">
        <f t="shared" si="852"/>
        <v>0</v>
      </c>
      <c r="Q7779">
        <f t="shared" si="853"/>
        <v>0</v>
      </c>
    </row>
    <row r="7780" spans="1:17" ht="19.5" x14ac:dyDescent="0.4">
      <c r="A7780" s="33">
        <f t="shared" si="847"/>
        <v>46640</v>
      </c>
      <c r="B7780" s="27" t="str">
        <f t="shared" si="849"/>
        <v>(金)</v>
      </c>
      <c r="C7780" s="34">
        <v>0</v>
      </c>
      <c r="D7780" s="16" t="s">
        <v>18</v>
      </c>
      <c r="E7780" s="35">
        <v>2.0833333333333332E-2</v>
      </c>
      <c r="F7780" s="50">
        <f>IF(COUNTIF('リスト（不使用）'!$A$5:$A$6,単年カーブ!$A$1),"希望数量入力ください",'単年（2027年度）'!$E$12*単年カーブ!$R$3+'単年（2027年度）'!$E$12*(1-単年カーブ!$R$3)*単年カーブ!Q7780)</f>
        <v>0</v>
      </c>
      <c r="G7780" s="47">
        <f t="shared" si="850"/>
        <v>0</v>
      </c>
      <c r="M7780">
        <f t="shared" si="851"/>
        <v>9</v>
      </c>
      <c r="N7780">
        <f>IF(OR(WEEKDAY(A7780)=1,WEEKDAY(A7780)=7,COUNTIF('2027祝日等（不使用）'!$A$1:$A$20,単年カーブ!A7780)=1),0,1)</f>
        <v>1</v>
      </c>
      <c r="O7780">
        <f t="shared" si="848"/>
        <v>1</v>
      </c>
      <c r="P7780">
        <f t="shared" si="852"/>
        <v>0</v>
      </c>
      <c r="Q7780">
        <f t="shared" si="853"/>
        <v>0</v>
      </c>
    </row>
    <row r="7781" spans="1:17" ht="19.5" x14ac:dyDescent="0.4">
      <c r="A7781" s="33">
        <f t="shared" si="847"/>
        <v>46640</v>
      </c>
      <c r="B7781" s="27" t="str">
        <f t="shared" si="849"/>
        <v>(金)</v>
      </c>
      <c r="C7781" s="34">
        <v>2.0833333333333332E-2</v>
      </c>
      <c r="D7781" s="16" t="s">
        <v>18</v>
      </c>
      <c r="E7781" s="35">
        <v>4.1666666666666664E-2</v>
      </c>
      <c r="F7781" s="50">
        <f>IF(COUNTIF('リスト（不使用）'!$A$5:$A$6,単年カーブ!$A$1),"希望数量入力ください",'単年（2027年度）'!$E$12*単年カーブ!$R$3+'単年（2027年度）'!$E$12*(1-単年カーブ!$R$3)*単年カーブ!Q7781)</f>
        <v>0</v>
      </c>
      <c r="G7781" s="47">
        <f t="shared" si="850"/>
        <v>0</v>
      </c>
      <c r="M7781">
        <f t="shared" si="851"/>
        <v>9</v>
      </c>
      <c r="N7781">
        <f>IF(OR(WEEKDAY(A7781)=1,WEEKDAY(A7781)=7,COUNTIF('2027祝日等（不使用）'!$A$1:$A$20,単年カーブ!A7781)=1),0,1)</f>
        <v>1</v>
      </c>
      <c r="O7781">
        <f t="shared" si="848"/>
        <v>2</v>
      </c>
      <c r="P7781">
        <f t="shared" si="852"/>
        <v>0</v>
      </c>
      <c r="Q7781">
        <f t="shared" si="853"/>
        <v>0</v>
      </c>
    </row>
    <row r="7782" spans="1:17" ht="19.5" x14ac:dyDescent="0.4">
      <c r="A7782" s="33">
        <f t="shared" si="847"/>
        <v>46640</v>
      </c>
      <c r="B7782" s="27" t="str">
        <f t="shared" si="849"/>
        <v>(金)</v>
      </c>
      <c r="C7782" s="34">
        <v>4.1666666666666664E-2</v>
      </c>
      <c r="D7782" s="16" t="s">
        <v>18</v>
      </c>
      <c r="E7782" s="35">
        <v>6.25E-2</v>
      </c>
      <c r="F7782" s="50">
        <f>IF(COUNTIF('リスト（不使用）'!$A$5:$A$6,単年カーブ!$A$1),"希望数量入力ください",'単年（2027年度）'!$E$12*単年カーブ!$R$3+'単年（2027年度）'!$E$12*(1-単年カーブ!$R$3)*単年カーブ!Q7782)</f>
        <v>0</v>
      </c>
      <c r="G7782" s="47">
        <f t="shared" si="850"/>
        <v>0</v>
      </c>
      <c r="M7782">
        <f t="shared" si="851"/>
        <v>9</v>
      </c>
      <c r="N7782">
        <f>IF(OR(WEEKDAY(A7782)=1,WEEKDAY(A7782)=7,COUNTIF('2027祝日等（不使用）'!$A$1:$A$20,単年カーブ!A7782)=1),0,1)</f>
        <v>1</v>
      </c>
      <c r="O7782">
        <f t="shared" si="848"/>
        <v>3</v>
      </c>
      <c r="P7782">
        <f t="shared" si="852"/>
        <v>0</v>
      </c>
      <c r="Q7782">
        <f t="shared" si="853"/>
        <v>0</v>
      </c>
    </row>
    <row r="7783" spans="1:17" ht="19.5" x14ac:dyDescent="0.4">
      <c r="A7783" s="33">
        <f t="shared" si="847"/>
        <v>46640</v>
      </c>
      <c r="B7783" s="27" t="str">
        <f t="shared" si="849"/>
        <v>(金)</v>
      </c>
      <c r="C7783" s="34">
        <v>6.25E-2</v>
      </c>
      <c r="D7783" s="16" t="s">
        <v>18</v>
      </c>
      <c r="E7783" s="35">
        <v>8.3333333333333301E-2</v>
      </c>
      <c r="F7783" s="50">
        <f>IF(COUNTIF('リスト（不使用）'!$A$5:$A$6,単年カーブ!$A$1),"希望数量入力ください",'単年（2027年度）'!$E$12*単年カーブ!$R$3+'単年（2027年度）'!$E$12*(1-単年カーブ!$R$3)*単年カーブ!Q7783)</f>
        <v>0</v>
      </c>
      <c r="G7783" s="47">
        <f t="shared" si="850"/>
        <v>0</v>
      </c>
      <c r="M7783">
        <f t="shared" si="851"/>
        <v>9</v>
      </c>
      <c r="N7783">
        <f>IF(OR(WEEKDAY(A7783)=1,WEEKDAY(A7783)=7,COUNTIF('2027祝日等（不使用）'!$A$1:$A$20,単年カーブ!A7783)=1),0,1)</f>
        <v>1</v>
      </c>
      <c r="O7783">
        <f t="shared" si="848"/>
        <v>4</v>
      </c>
      <c r="P7783">
        <f t="shared" si="852"/>
        <v>0</v>
      </c>
      <c r="Q7783">
        <f t="shared" si="853"/>
        <v>0</v>
      </c>
    </row>
    <row r="7784" spans="1:17" ht="19.5" x14ac:dyDescent="0.4">
      <c r="A7784" s="33">
        <f t="shared" si="847"/>
        <v>46640</v>
      </c>
      <c r="B7784" s="27" t="str">
        <f t="shared" si="849"/>
        <v>(金)</v>
      </c>
      <c r="C7784" s="34">
        <v>8.3333333333333301E-2</v>
      </c>
      <c r="D7784" s="16" t="s">
        <v>18</v>
      </c>
      <c r="E7784" s="35">
        <v>0.104166666666667</v>
      </c>
      <c r="F7784" s="50">
        <f>IF(COUNTIF('リスト（不使用）'!$A$5:$A$6,単年カーブ!$A$1),"希望数量入力ください",'単年（2027年度）'!$E$12*単年カーブ!$R$3+'単年（2027年度）'!$E$12*(1-単年カーブ!$R$3)*単年カーブ!Q7784)</f>
        <v>0</v>
      </c>
      <c r="G7784" s="47">
        <f t="shared" si="850"/>
        <v>0</v>
      </c>
      <c r="M7784">
        <f t="shared" si="851"/>
        <v>9</v>
      </c>
      <c r="N7784">
        <f>IF(OR(WEEKDAY(A7784)=1,WEEKDAY(A7784)=7,COUNTIF('2027祝日等（不使用）'!$A$1:$A$20,単年カーブ!A7784)=1),0,1)</f>
        <v>1</v>
      </c>
      <c r="O7784">
        <f t="shared" si="848"/>
        <v>5</v>
      </c>
      <c r="P7784">
        <f t="shared" si="852"/>
        <v>0</v>
      </c>
      <c r="Q7784">
        <f t="shared" si="853"/>
        <v>0</v>
      </c>
    </row>
    <row r="7785" spans="1:17" ht="19.5" x14ac:dyDescent="0.4">
      <c r="A7785" s="33">
        <f t="shared" si="847"/>
        <v>46640</v>
      </c>
      <c r="B7785" s="27" t="str">
        <f t="shared" si="849"/>
        <v>(金)</v>
      </c>
      <c r="C7785" s="34">
        <v>0.104166666666667</v>
      </c>
      <c r="D7785" s="16" t="s">
        <v>18</v>
      </c>
      <c r="E7785" s="35">
        <v>0.125</v>
      </c>
      <c r="F7785" s="50">
        <f>IF(COUNTIF('リスト（不使用）'!$A$5:$A$6,単年カーブ!$A$1),"希望数量入力ください",'単年（2027年度）'!$E$12*単年カーブ!$R$3+'単年（2027年度）'!$E$12*(1-単年カーブ!$R$3)*単年カーブ!Q7785)</f>
        <v>0</v>
      </c>
      <c r="G7785" s="47">
        <f t="shared" si="850"/>
        <v>0</v>
      </c>
      <c r="M7785">
        <f t="shared" si="851"/>
        <v>9</v>
      </c>
      <c r="N7785">
        <f>IF(OR(WEEKDAY(A7785)=1,WEEKDAY(A7785)=7,COUNTIF('2027祝日等（不使用）'!$A$1:$A$20,単年カーブ!A7785)=1),0,1)</f>
        <v>1</v>
      </c>
      <c r="O7785">
        <f t="shared" si="848"/>
        <v>6</v>
      </c>
      <c r="P7785">
        <f t="shared" si="852"/>
        <v>0</v>
      </c>
      <c r="Q7785">
        <f t="shared" si="853"/>
        <v>0</v>
      </c>
    </row>
    <row r="7786" spans="1:17" ht="19.5" x14ac:dyDescent="0.4">
      <c r="A7786" s="33">
        <f t="shared" si="847"/>
        <v>46640</v>
      </c>
      <c r="B7786" s="27" t="str">
        <f t="shared" si="849"/>
        <v>(金)</v>
      </c>
      <c r="C7786" s="34">
        <v>0.125</v>
      </c>
      <c r="D7786" s="16" t="s">
        <v>18</v>
      </c>
      <c r="E7786" s="35">
        <v>0.14583333333333301</v>
      </c>
      <c r="F7786" s="50">
        <f>IF(COUNTIF('リスト（不使用）'!$A$5:$A$6,単年カーブ!$A$1),"希望数量入力ください",'単年（2027年度）'!$E$12*単年カーブ!$R$3+'単年（2027年度）'!$E$12*(1-単年カーブ!$R$3)*単年カーブ!Q7786)</f>
        <v>0</v>
      </c>
      <c r="G7786" s="47">
        <f t="shared" si="850"/>
        <v>0</v>
      </c>
      <c r="M7786">
        <f t="shared" si="851"/>
        <v>9</v>
      </c>
      <c r="N7786">
        <f>IF(OR(WEEKDAY(A7786)=1,WEEKDAY(A7786)=7,COUNTIF('2027祝日等（不使用）'!$A$1:$A$20,単年カーブ!A7786)=1),0,1)</f>
        <v>1</v>
      </c>
      <c r="O7786">
        <f t="shared" si="848"/>
        <v>7</v>
      </c>
      <c r="P7786">
        <f t="shared" si="852"/>
        <v>0</v>
      </c>
      <c r="Q7786">
        <f t="shared" si="853"/>
        <v>0</v>
      </c>
    </row>
    <row r="7787" spans="1:17" ht="19.5" x14ac:dyDescent="0.4">
      <c r="A7787" s="33">
        <f t="shared" si="847"/>
        <v>46640</v>
      </c>
      <c r="B7787" s="27" t="str">
        <f t="shared" si="849"/>
        <v>(金)</v>
      </c>
      <c r="C7787" s="34">
        <v>0.14583333333333301</v>
      </c>
      <c r="D7787" s="16" t="s">
        <v>18</v>
      </c>
      <c r="E7787" s="35">
        <v>0.16666666666666699</v>
      </c>
      <c r="F7787" s="50">
        <f>IF(COUNTIF('リスト（不使用）'!$A$5:$A$6,単年カーブ!$A$1),"希望数量入力ください",'単年（2027年度）'!$E$12*単年カーブ!$R$3+'単年（2027年度）'!$E$12*(1-単年カーブ!$R$3)*単年カーブ!Q7787)</f>
        <v>0</v>
      </c>
      <c r="G7787" s="47">
        <f t="shared" si="850"/>
        <v>0</v>
      </c>
      <c r="M7787">
        <f t="shared" si="851"/>
        <v>9</v>
      </c>
      <c r="N7787">
        <f>IF(OR(WEEKDAY(A7787)=1,WEEKDAY(A7787)=7,COUNTIF('2027祝日等（不使用）'!$A$1:$A$20,単年カーブ!A7787)=1),0,1)</f>
        <v>1</v>
      </c>
      <c r="O7787">
        <f t="shared" si="848"/>
        <v>8</v>
      </c>
      <c r="P7787">
        <f t="shared" si="852"/>
        <v>0</v>
      </c>
      <c r="Q7787">
        <f t="shared" si="853"/>
        <v>0</v>
      </c>
    </row>
    <row r="7788" spans="1:17" ht="19.5" x14ac:dyDescent="0.4">
      <c r="A7788" s="33">
        <f t="shared" si="847"/>
        <v>46640</v>
      </c>
      <c r="B7788" s="27" t="str">
        <f t="shared" si="849"/>
        <v>(金)</v>
      </c>
      <c r="C7788" s="34">
        <v>0.16666666666666699</v>
      </c>
      <c r="D7788" s="16" t="s">
        <v>18</v>
      </c>
      <c r="E7788" s="35">
        <v>0.1875</v>
      </c>
      <c r="F7788" s="50">
        <f>IF(COUNTIF('リスト（不使用）'!$A$5:$A$6,単年カーブ!$A$1),"希望数量入力ください",'単年（2027年度）'!$E$12*単年カーブ!$R$3+'単年（2027年度）'!$E$12*(1-単年カーブ!$R$3)*単年カーブ!Q7788)</f>
        <v>0</v>
      </c>
      <c r="G7788" s="47">
        <f t="shared" si="850"/>
        <v>0</v>
      </c>
      <c r="M7788">
        <f t="shared" si="851"/>
        <v>9</v>
      </c>
      <c r="N7788">
        <f>IF(OR(WEEKDAY(A7788)=1,WEEKDAY(A7788)=7,COUNTIF('2027祝日等（不使用）'!$A$1:$A$20,単年カーブ!A7788)=1),0,1)</f>
        <v>1</v>
      </c>
      <c r="O7788">
        <f t="shared" si="848"/>
        <v>9</v>
      </c>
      <c r="P7788">
        <f t="shared" si="852"/>
        <v>0</v>
      </c>
      <c r="Q7788">
        <f t="shared" si="853"/>
        <v>0</v>
      </c>
    </row>
    <row r="7789" spans="1:17" ht="19.5" x14ac:dyDescent="0.4">
      <c r="A7789" s="33">
        <f t="shared" si="847"/>
        <v>46640</v>
      </c>
      <c r="B7789" s="27" t="str">
        <f t="shared" si="849"/>
        <v>(金)</v>
      </c>
      <c r="C7789" s="34">
        <v>0.1875</v>
      </c>
      <c r="D7789" s="16" t="s">
        <v>18</v>
      </c>
      <c r="E7789" s="35">
        <v>0.20833333333333301</v>
      </c>
      <c r="F7789" s="50">
        <f>IF(COUNTIF('リスト（不使用）'!$A$5:$A$6,単年カーブ!$A$1),"希望数量入力ください",'単年（2027年度）'!$E$12*単年カーブ!$R$3+'単年（2027年度）'!$E$12*(1-単年カーブ!$R$3)*単年カーブ!Q7789)</f>
        <v>0</v>
      </c>
      <c r="G7789" s="47">
        <f t="shared" si="850"/>
        <v>0</v>
      </c>
      <c r="M7789">
        <f t="shared" si="851"/>
        <v>9</v>
      </c>
      <c r="N7789">
        <f>IF(OR(WEEKDAY(A7789)=1,WEEKDAY(A7789)=7,COUNTIF('2027祝日等（不使用）'!$A$1:$A$20,単年カーブ!A7789)=1),0,1)</f>
        <v>1</v>
      </c>
      <c r="O7789">
        <f t="shared" si="848"/>
        <v>10</v>
      </c>
      <c r="P7789">
        <f t="shared" si="852"/>
        <v>0</v>
      </c>
      <c r="Q7789">
        <f t="shared" si="853"/>
        <v>0</v>
      </c>
    </row>
    <row r="7790" spans="1:17" ht="19.5" x14ac:dyDescent="0.4">
      <c r="A7790" s="33">
        <f t="shared" si="847"/>
        <v>46640</v>
      </c>
      <c r="B7790" s="27" t="str">
        <f t="shared" si="849"/>
        <v>(金)</v>
      </c>
      <c r="C7790" s="34">
        <v>0.20833333333333301</v>
      </c>
      <c r="D7790" s="16" t="s">
        <v>18</v>
      </c>
      <c r="E7790" s="35">
        <v>0.22916666666666699</v>
      </c>
      <c r="F7790" s="50">
        <f>IF(COUNTIF('リスト（不使用）'!$A$5:$A$6,単年カーブ!$A$1),"希望数量入力ください",'単年（2027年度）'!$E$12*単年カーブ!$R$3+'単年（2027年度）'!$E$12*(1-単年カーブ!$R$3)*単年カーブ!Q7790)</f>
        <v>0</v>
      </c>
      <c r="G7790" s="47">
        <f t="shared" si="850"/>
        <v>0</v>
      </c>
      <c r="M7790">
        <f t="shared" si="851"/>
        <v>9</v>
      </c>
      <c r="N7790">
        <f>IF(OR(WEEKDAY(A7790)=1,WEEKDAY(A7790)=7,COUNTIF('2027祝日等（不使用）'!$A$1:$A$20,単年カーブ!A7790)=1),0,1)</f>
        <v>1</v>
      </c>
      <c r="O7790">
        <f t="shared" si="848"/>
        <v>11</v>
      </c>
      <c r="P7790">
        <f t="shared" si="852"/>
        <v>0</v>
      </c>
      <c r="Q7790">
        <f t="shared" si="853"/>
        <v>0</v>
      </c>
    </row>
    <row r="7791" spans="1:17" ht="19.5" x14ac:dyDescent="0.4">
      <c r="A7791" s="33">
        <f t="shared" si="847"/>
        <v>46640</v>
      </c>
      <c r="B7791" s="27" t="str">
        <f t="shared" si="849"/>
        <v>(金)</v>
      </c>
      <c r="C7791" s="34">
        <v>0.22916666666666699</v>
      </c>
      <c r="D7791" s="16" t="s">
        <v>18</v>
      </c>
      <c r="E7791" s="35">
        <v>0.25</v>
      </c>
      <c r="F7791" s="50">
        <f>IF(COUNTIF('リスト（不使用）'!$A$5:$A$6,単年カーブ!$A$1),"希望数量入力ください",'単年（2027年度）'!$E$12*単年カーブ!$R$3+'単年（2027年度）'!$E$12*(1-単年カーブ!$R$3)*単年カーブ!Q7791)</f>
        <v>0</v>
      </c>
      <c r="G7791" s="47">
        <f t="shared" si="850"/>
        <v>0</v>
      </c>
      <c r="M7791">
        <f t="shared" si="851"/>
        <v>9</v>
      </c>
      <c r="N7791">
        <f>IF(OR(WEEKDAY(A7791)=1,WEEKDAY(A7791)=7,COUNTIF('2027祝日等（不使用）'!$A$1:$A$20,単年カーブ!A7791)=1),0,1)</f>
        <v>1</v>
      </c>
      <c r="O7791">
        <f t="shared" si="848"/>
        <v>12</v>
      </c>
      <c r="P7791">
        <f t="shared" si="852"/>
        <v>0</v>
      </c>
      <c r="Q7791">
        <f t="shared" si="853"/>
        <v>0</v>
      </c>
    </row>
    <row r="7792" spans="1:17" ht="19.5" x14ac:dyDescent="0.4">
      <c r="A7792" s="33">
        <f t="shared" si="847"/>
        <v>46640</v>
      </c>
      <c r="B7792" s="27" t="str">
        <f t="shared" si="849"/>
        <v>(金)</v>
      </c>
      <c r="C7792" s="34">
        <v>0.25</v>
      </c>
      <c r="D7792" s="16" t="s">
        <v>18</v>
      </c>
      <c r="E7792" s="35">
        <v>0.27083333333333298</v>
      </c>
      <c r="F7792" s="50">
        <f>IF(COUNTIF('リスト（不使用）'!$A$5:$A$6,単年カーブ!$A$1),"希望数量入力ください",'単年（2027年度）'!$E$12*単年カーブ!$R$3+'単年（2027年度）'!$E$12*(1-単年カーブ!$R$3)*単年カーブ!Q7792)</f>
        <v>0</v>
      </c>
      <c r="G7792" s="47">
        <f t="shared" si="850"/>
        <v>0</v>
      </c>
      <c r="M7792">
        <f t="shared" si="851"/>
        <v>9</v>
      </c>
      <c r="N7792">
        <f>IF(OR(WEEKDAY(A7792)=1,WEEKDAY(A7792)=7,COUNTIF('2027祝日等（不使用）'!$A$1:$A$20,単年カーブ!A7792)=1),0,1)</f>
        <v>1</v>
      </c>
      <c r="O7792">
        <f t="shared" si="848"/>
        <v>13</v>
      </c>
      <c r="P7792">
        <f t="shared" si="852"/>
        <v>0</v>
      </c>
      <c r="Q7792">
        <f t="shared" si="853"/>
        <v>0</v>
      </c>
    </row>
    <row r="7793" spans="1:17" ht="19.5" x14ac:dyDescent="0.4">
      <c r="A7793" s="33">
        <f t="shared" si="847"/>
        <v>46640</v>
      </c>
      <c r="B7793" s="27" t="str">
        <f t="shared" si="849"/>
        <v>(金)</v>
      </c>
      <c r="C7793" s="34">
        <v>0.27083333333333298</v>
      </c>
      <c r="D7793" s="16" t="s">
        <v>18</v>
      </c>
      <c r="E7793" s="35">
        <v>0.29166666666666702</v>
      </c>
      <c r="F7793" s="50">
        <f>IF(COUNTIF('リスト（不使用）'!$A$5:$A$6,単年カーブ!$A$1),"希望数量入力ください",'単年（2027年度）'!$E$12*単年カーブ!$R$3+'単年（2027年度）'!$E$12*(1-単年カーブ!$R$3)*単年カーブ!Q7793)</f>
        <v>0</v>
      </c>
      <c r="G7793" s="47">
        <f t="shared" si="850"/>
        <v>0</v>
      </c>
      <c r="M7793">
        <f t="shared" si="851"/>
        <v>9</v>
      </c>
      <c r="N7793">
        <f>IF(OR(WEEKDAY(A7793)=1,WEEKDAY(A7793)=7,COUNTIF('2027祝日等（不使用）'!$A$1:$A$20,単年カーブ!A7793)=1),0,1)</f>
        <v>1</v>
      </c>
      <c r="O7793">
        <f t="shared" si="848"/>
        <v>14</v>
      </c>
      <c r="P7793">
        <f t="shared" si="852"/>
        <v>0</v>
      </c>
      <c r="Q7793">
        <f t="shared" si="853"/>
        <v>0</v>
      </c>
    </row>
    <row r="7794" spans="1:17" ht="19.5" x14ac:dyDescent="0.4">
      <c r="A7794" s="33">
        <f t="shared" si="847"/>
        <v>46640</v>
      </c>
      <c r="B7794" s="27" t="str">
        <f t="shared" si="849"/>
        <v>(金)</v>
      </c>
      <c r="C7794" s="34">
        <v>0.29166666666666702</v>
      </c>
      <c r="D7794" s="16" t="s">
        <v>18</v>
      </c>
      <c r="E7794" s="35">
        <v>0.3125</v>
      </c>
      <c r="F7794" s="50">
        <f>IF(COUNTIF('リスト（不使用）'!$A$5:$A$6,単年カーブ!$A$1),"希望数量入力ください",'単年（2027年度）'!$E$12*単年カーブ!$R$3+'単年（2027年度）'!$E$12*(1-単年カーブ!$R$3)*単年カーブ!Q7794)</f>
        <v>0</v>
      </c>
      <c r="G7794" s="47">
        <f t="shared" si="850"/>
        <v>0</v>
      </c>
      <c r="M7794">
        <f t="shared" si="851"/>
        <v>9</v>
      </c>
      <c r="N7794">
        <f>IF(OR(WEEKDAY(A7794)=1,WEEKDAY(A7794)=7,COUNTIF('2027祝日等（不使用）'!$A$1:$A$20,単年カーブ!A7794)=1),0,1)</f>
        <v>1</v>
      </c>
      <c r="O7794">
        <f t="shared" si="848"/>
        <v>15</v>
      </c>
      <c r="P7794">
        <f t="shared" si="852"/>
        <v>0</v>
      </c>
      <c r="Q7794">
        <f t="shared" si="853"/>
        <v>0</v>
      </c>
    </row>
    <row r="7795" spans="1:17" ht="19.5" x14ac:dyDescent="0.4">
      <c r="A7795" s="33">
        <f t="shared" si="847"/>
        <v>46640</v>
      </c>
      <c r="B7795" s="27" t="str">
        <f t="shared" si="849"/>
        <v>(金)</v>
      </c>
      <c r="C7795" s="34">
        <v>0.3125</v>
      </c>
      <c r="D7795" s="16" t="s">
        <v>18</v>
      </c>
      <c r="E7795" s="35">
        <v>0.33333333333333298</v>
      </c>
      <c r="F7795" s="50">
        <f>IF(COUNTIF('リスト（不使用）'!$A$5:$A$6,単年カーブ!$A$1),"希望数量入力ください",'単年（2027年度）'!$E$12*単年カーブ!$R$3+'単年（2027年度）'!$E$12*(1-単年カーブ!$R$3)*単年カーブ!Q7795)</f>
        <v>0</v>
      </c>
      <c r="G7795" s="47">
        <f t="shared" si="850"/>
        <v>0</v>
      </c>
      <c r="M7795">
        <f t="shared" si="851"/>
        <v>9</v>
      </c>
      <c r="N7795">
        <f>IF(OR(WEEKDAY(A7795)=1,WEEKDAY(A7795)=7,COUNTIF('2027祝日等（不使用）'!$A$1:$A$20,単年カーブ!A7795)=1),0,1)</f>
        <v>1</v>
      </c>
      <c r="O7795">
        <f t="shared" si="848"/>
        <v>16</v>
      </c>
      <c r="P7795">
        <f t="shared" si="852"/>
        <v>0</v>
      </c>
      <c r="Q7795">
        <f t="shared" si="853"/>
        <v>0</v>
      </c>
    </row>
    <row r="7796" spans="1:17" ht="19.5" x14ac:dyDescent="0.4">
      <c r="A7796" s="33">
        <f t="shared" ref="A7796:A7859" si="854">A7748+1</f>
        <v>46640</v>
      </c>
      <c r="B7796" s="27" t="str">
        <f t="shared" si="849"/>
        <v>(金)</v>
      </c>
      <c r="C7796" s="34">
        <v>0.33333333333333298</v>
      </c>
      <c r="D7796" s="16" t="s">
        <v>18</v>
      </c>
      <c r="E7796" s="35">
        <v>0.35416666666666702</v>
      </c>
      <c r="F7796" s="50">
        <f>IF(COUNTIF('リスト（不使用）'!$A$5:$A$6,単年カーブ!$A$1),"希望数量入力ください",'単年（2027年度）'!$E$12*単年カーブ!$R$3+'単年（2027年度）'!$E$12*(1-単年カーブ!$R$3)*単年カーブ!Q7796)</f>
        <v>0</v>
      </c>
      <c r="G7796" s="47">
        <f t="shared" si="850"/>
        <v>0</v>
      </c>
      <c r="M7796">
        <f t="shared" si="851"/>
        <v>9</v>
      </c>
      <c r="N7796">
        <f>IF(OR(WEEKDAY(A7796)=1,WEEKDAY(A7796)=7,COUNTIF('2027祝日等（不使用）'!$A$1:$A$20,単年カーブ!A7796)=1),0,1)</f>
        <v>1</v>
      </c>
      <c r="O7796">
        <f t="shared" ref="O7796:O7859" si="855">O7748</f>
        <v>17</v>
      </c>
      <c r="P7796">
        <f t="shared" si="852"/>
        <v>1</v>
      </c>
      <c r="Q7796">
        <f t="shared" si="853"/>
        <v>1</v>
      </c>
    </row>
    <row r="7797" spans="1:17" ht="19.5" x14ac:dyDescent="0.4">
      <c r="A7797" s="33">
        <f t="shared" si="854"/>
        <v>46640</v>
      </c>
      <c r="B7797" s="27" t="str">
        <f t="shared" si="849"/>
        <v>(金)</v>
      </c>
      <c r="C7797" s="34">
        <v>0.35416666666666702</v>
      </c>
      <c r="D7797" s="16" t="s">
        <v>18</v>
      </c>
      <c r="E7797" s="35">
        <v>0.375</v>
      </c>
      <c r="F7797" s="50">
        <f>IF(COUNTIF('リスト（不使用）'!$A$5:$A$6,単年カーブ!$A$1),"希望数量入力ください",'単年（2027年度）'!$E$12*単年カーブ!$R$3+'単年（2027年度）'!$E$12*(1-単年カーブ!$R$3)*単年カーブ!Q7797)</f>
        <v>0</v>
      </c>
      <c r="G7797" s="47">
        <f t="shared" si="850"/>
        <v>0</v>
      </c>
      <c r="M7797">
        <f t="shared" si="851"/>
        <v>9</v>
      </c>
      <c r="N7797">
        <f>IF(OR(WEEKDAY(A7797)=1,WEEKDAY(A7797)=7,COUNTIF('2027祝日等（不使用）'!$A$1:$A$20,単年カーブ!A7797)=1),0,1)</f>
        <v>1</v>
      </c>
      <c r="O7797">
        <f t="shared" si="855"/>
        <v>18</v>
      </c>
      <c r="P7797">
        <f t="shared" si="852"/>
        <v>1</v>
      </c>
      <c r="Q7797">
        <f t="shared" si="853"/>
        <v>1</v>
      </c>
    </row>
    <row r="7798" spans="1:17" ht="19.5" x14ac:dyDescent="0.4">
      <c r="A7798" s="33">
        <f t="shared" si="854"/>
        <v>46640</v>
      </c>
      <c r="B7798" s="27" t="str">
        <f t="shared" si="849"/>
        <v>(金)</v>
      </c>
      <c r="C7798" s="34">
        <v>0.375</v>
      </c>
      <c r="D7798" s="16" t="s">
        <v>18</v>
      </c>
      <c r="E7798" s="35">
        <v>0.39583333333333298</v>
      </c>
      <c r="F7798" s="50">
        <f>IF(COUNTIF('リスト（不使用）'!$A$5:$A$6,単年カーブ!$A$1),"希望数量入力ください",'単年（2027年度）'!$E$12*単年カーブ!$R$3+'単年（2027年度）'!$E$12*(1-単年カーブ!$R$3)*単年カーブ!Q7798)</f>
        <v>0</v>
      </c>
      <c r="G7798" s="47">
        <f t="shared" si="850"/>
        <v>0</v>
      </c>
      <c r="M7798">
        <f t="shared" si="851"/>
        <v>9</v>
      </c>
      <c r="N7798">
        <f>IF(OR(WEEKDAY(A7798)=1,WEEKDAY(A7798)=7,COUNTIF('2027祝日等（不使用）'!$A$1:$A$20,単年カーブ!A7798)=1),0,1)</f>
        <v>1</v>
      </c>
      <c r="O7798">
        <f t="shared" si="855"/>
        <v>19</v>
      </c>
      <c r="P7798">
        <f t="shared" si="852"/>
        <v>1</v>
      </c>
      <c r="Q7798">
        <f t="shared" si="853"/>
        <v>1</v>
      </c>
    </row>
    <row r="7799" spans="1:17" ht="19.5" x14ac:dyDescent="0.4">
      <c r="A7799" s="33">
        <f t="shared" si="854"/>
        <v>46640</v>
      </c>
      <c r="B7799" s="27" t="str">
        <f t="shared" si="849"/>
        <v>(金)</v>
      </c>
      <c r="C7799" s="34">
        <v>0.39583333333333298</v>
      </c>
      <c r="D7799" s="16" t="s">
        <v>18</v>
      </c>
      <c r="E7799" s="35">
        <v>0.41666666666666702</v>
      </c>
      <c r="F7799" s="50">
        <f>IF(COUNTIF('リスト（不使用）'!$A$5:$A$6,単年カーブ!$A$1),"希望数量入力ください",'単年（2027年度）'!$E$12*単年カーブ!$R$3+'単年（2027年度）'!$E$12*(1-単年カーブ!$R$3)*単年カーブ!Q7799)</f>
        <v>0</v>
      </c>
      <c r="G7799" s="47">
        <f t="shared" si="850"/>
        <v>0</v>
      </c>
      <c r="M7799">
        <f t="shared" si="851"/>
        <v>9</v>
      </c>
      <c r="N7799">
        <f>IF(OR(WEEKDAY(A7799)=1,WEEKDAY(A7799)=7,COUNTIF('2027祝日等（不使用）'!$A$1:$A$20,単年カーブ!A7799)=1),0,1)</f>
        <v>1</v>
      </c>
      <c r="O7799">
        <f t="shared" si="855"/>
        <v>20</v>
      </c>
      <c r="P7799">
        <f t="shared" si="852"/>
        <v>1</v>
      </c>
      <c r="Q7799">
        <f t="shared" si="853"/>
        <v>1</v>
      </c>
    </row>
    <row r="7800" spans="1:17" ht="19.5" x14ac:dyDescent="0.4">
      <c r="A7800" s="33">
        <f t="shared" si="854"/>
        <v>46640</v>
      </c>
      <c r="B7800" s="27" t="str">
        <f t="shared" si="849"/>
        <v>(金)</v>
      </c>
      <c r="C7800" s="34">
        <v>0.41666666666666702</v>
      </c>
      <c r="D7800" s="16" t="s">
        <v>18</v>
      </c>
      <c r="E7800" s="35">
        <v>0.4375</v>
      </c>
      <c r="F7800" s="50">
        <f>IF(COUNTIF('リスト（不使用）'!$A$5:$A$6,単年カーブ!$A$1),"希望数量入力ください",'単年（2027年度）'!$E$12*単年カーブ!$R$3+'単年（2027年度）'!$E$12*(1-単年カーブ!$R$3)*単年カーブ!Q7800)</f>
        <v>0</v>
      </c>
      <c r="G7800" s="47">
        <f t="shared" si="850"/>
        <v>0</v>
      </c>
      <c r="M7800">
        <f t="shared" si="851"/>
        <v>9</v>
      </c>
      <c r="N7800">
        <f>IF(OR(WEEKDAY(A7800)=1,WEEKDAY(A7800)=7,COUNTIF('2027祝日等（不使用）'!$A$1:$A$20,単年カーブ!A7800)=1),0,1)</f>
        <v>1</v>
      </c>
      <c r="O7800">
        <f t="shared" si="855"/>
        <v>21</v>
      </c>
      <c r="P7800">
        <f t="shared" si="852"/>
        <v>1</v>
      </c>
      <c r="Q7800">
        <f t="shared" si="853"/>
        <v>1</v>
      </c>
    </row>
    <row r="7801" spans="1:17" ht="19.5" x14ac:dyDescent="0.4">
      <c r="A7801" s="33">
        <f t="shared" si="854"/>
        <v>46640</v>
      </c>
      <c r="B7801" s="27" t="str">
        <f t="shared" si="849"/>
        <v>(金)</v>
      </c>
      <c r="C7801" s="34">
        <v>0.4375</v>
      </c>
      <c r="D7801" s="16" t="s">
        <v>18</v>
      </c>
      <c r="E7801" s="35">
        <v>0.45833333333333298</v>
      </c>
      <c r="F7801" s="50">
        <f>IF(COUNTIF('リスト（不使用）'!$A$5:$A$6,単年カーブ!$A$1),"希望数量入力ください",'単年（2027年度）'!$E$12*単年カーブ!$R$3+'単年（2027年度）'!$E$12*(1-単年カーブ!$R$3)*単年カーブ!Q7801)</f>
        <v>0</v>
      </c>
      <c r="G7801" s="47">
        <f t="shared" si="850"/>
        <v>0</v>
      </c>
      <c r="M7801">
        <f t="shared" si="851"/>
        <v>9</v>
      </c>
      <c r="N7801">
        <f>IF(OR(WEEKDAY(A7801)=1,WEEKDAY(A7801)=7,COUNTIF('2027祝日等（不使用）'!$A$1:$A$20,単年カーブ!A7801)=1),0,1)</f>
        <v>1</v>
      </c>
      <c r="O7801">
        <f t="shared" si="855"/>
        <v>22</v>
      </c>
      <c r="P7801">
        <f t="shared" si="852"/>
        <v>1</v>
      </c>
      <c r="Q7801">
        <f t="shared" si="853"/>
        <v>1</v>
      </c>
    </row>
    <row r="7802" spans="1:17" ht="19.5" x14ac:dyDescent="0.4">
      <c r="A7802" s="33">
        <f t="shared" si="854"/>
        <v>46640</v>
      </c>
      <c r="B7802" s="27" t="str">
        <f t="shared" si="849"/>
        <v>(金)</v>
      </c>
      <c r="C7802" s="34">
        <v>0.45833333333333298</v>
      </c>
      <c r="D7802" s="16" t="s">
        <v>18</v>
      </c>
      <c r="E7802" s="35">
        <v>0.47916666666666702</v>
      </c>
      <c r="F7802" s="50">
        <f>IF(COUNTIF('リスト（不使用）'!$A$5:$A$6,単年カーブ!$A$1),"希望数量入力ください",'単年（2027年度）'!$E$12*単年カーブ!$R$3+'単年（2027年度）'!$E$12*(1-単年カーブ!$R$3)*単年カーブ!Q7802)</f>
        <v>0</v>
      </c>
      <c r="G7802" s="47">
        <f t="shared" si="850"/>
        <v>0</v>
      </c>
      <c r="M7802">
        <f t="shared" si="851"/>
        <v>9</v>
      </c>
      <c r="N7802">
        <f>IF(OR(WEEKDAY(A7802)=1,WEEKDAY(A7802)=7,COUNTIF('2027祝日等（不使用）'!$A$1:$A$20,単年カーブ!A7802)=1),0,1)</f>
        <v>1</v>
      </c>
      <c r="O7802">
        <f t="shared" si="855"/>
        <v>23</v>
      </c>
      <c r="P7802">
        <f t="shared" si="852"/>
        <v>1</v>
      </c>
      <c r="Q7802">
        <f t="shared" si="853"/>
        <v>1</v>
      </c>
    </row>
    <row r="7803" spans="1:17" ht="19.5" x14ac:dyDescent="0.4">
      <c r="A7803" s="33">
        <f t="shared" si="854"/>
        <v>46640</v>
      </c>
      <c r="B7803" s="27" t="str">
        <f t="shared" si="849"/>
        <v>(金)</v>
      </c>
      <c r="C7803" s="34">
        <v>0.47916666666666702</v>
      </c>
      <c r="D7803" s="16" t="s">
        <v>18</v>
      </c>
      <c r="E7803" s="35">
        <v>0.5</v>
      </c>
      <c r="F7803" s="50">
        <f>IF(COUNTIF('リスト（不使用）'!$A$5:$A$6,単年カーブ!$A$1),"希望数量入力ください",'単年（2027年度）'!$E$12*単年カーブ!$R$3+'単年（2027年度）'!$E$12*(1-単年カーブ!$R$3)*単年カーブ!Q7803)</f>
        <v>0</v>
      </c>
      <c r="G7803" s="47">
        <f t="shared" si="850"/>
        <v>0</v>
      </c>
      <c r="M7803">
        <f t="shared" si="851"/>
        <v>9</v>
      </c>
      <c r="N7803">
        <f>IF(OR(WEEKDAY(A7803)=1,WEEKDAY(A7803)=7,COUNTIF('2027祝日等（不使用）'!$A$1:$A$20,単年カーブ!A7803)=1),0,1)</f>
        <v>1</v>
      </c>
      <c r="O7803">
        <f t="shared" si="855"/>
        <v>24</v>
      </c>
      <c r="P7803">
        <f t="shared" si="852"/>
        <v>1</v>
      </c>
      <c r="Q7803">
        <f t="shared" si="853"/>
        <v>1</v>
      </c>
    </row>
    <row r="7804" spans="1:17" ht="19.5" x14ac:dyDescent="0.4">
      <c r="A7804" s="33">
        <f t="shared" si="854"/>
        <v>46640</v>
      </c>
      <c r="B7804" s="27" t="str">
        <f t="shared" si="849"/>
        <v>(金)</v>
      </c>
      <c r="C7804" s="34">
        <v>0.5</v>
      </c>
      <c r="D7804" s="16" t="s">
        <v>18</v>
      </c>
      <c r="E7804" s="35">
        <v>0.52083333333333304</v>
      </c>
      <c r="F7804" s="50">
        <f>IF(COUNTIF('リスト（不使用）'!$A$5:$A$6,単年カーブ!$A$1),"希望数量入力ください",'単年（2027年度）'!$E$12*単年カーブ!$R$3+'単年（2027年度）'!$E$12*(1-単年カーブ!$R$3)*単年カーブ!Q7804)</f>
        <v>0</v>
      </c>
      <c r="G7804" s="47">
        <f t="shared" si="850"/>
        <v>0</v>
      </c>
      <c r="M7804">
        <f t="shared" si="851"/>
        <v>9</v>
      </c>
      <c r="N7804">
        <f>IF(OR(WEEKDAY(A7804)=1,WEEKDAY(A7804)=7,COUNTIF('2027祝日等（不使用）'!$A$1:$A$20,単年カーブ!A7804)=1),0,1)</f>
        <v>1</v>
      </c>
      <c r="O7804">
        <f t="shared" si="855"/>
        <v>25</v>
      </c>
      <c r="P7804">
        <f t="shared" si="852"/>
        <v>1</v>
      </c>
      <c r="Q7804">
        <f t="shared" si="853"/>
        <v>1</v>
      </c>
    </row>
    <row r="7805" spans="1:17" ht="19.5" x14ac:dyDescent="0.4">
      <c r="A7805" s="33">
        <f t="shared" si="854"/>
        <v>46640</v>
      </c>
      <c r="B7805" s="27" t="str">
        <f t="shared" si="849"/>
        <v>(金)</v>
      </c>
      <c r="C7805" s="34">
        <v>0.52083333333333304</v>
      </c>
      <c r="D7805" s="16" t="s">
        <v>18</v>
      </c>
      <c r="E7805" s="35">
        <v>0.54166666666666696</v>
      </c>
      <c r="F7805" s="50">
        <f>IF(COUNTIF('リスト（不使用）'!$A$5:$A$6,単年カーブ!$A$1),"希望数量入力ください",'単年（2027年度）'!$E$12*単年カーブ!$R$3+'単年（2027年度）'!$E$12*(1-単年カーブ!$R$3)*単年カーブ!Q7805)</f>
        <v>0</v>
      </c>
      <c r="G7805" s="47">
        <f t="shared" si="850"/>
        <v>0</v>
      </c>
      <c r="M7805">
        <f t="shared" si="851"/>
        <v>9</v>
      </c>
      <c r="N7805">
        <f>IF(OR(WEEKDAY(A7805)=1,WEEKDAY(A7805)=7,COUNTIF('2027祝日等（不使用）'!$A$1:$A$20,単年カーブ!A7805)=1),0,1)</f>
        <v>1</v>
      </c>
      <c r="O7805">
        <f t="shared" si="855"/>
        <v>26</v>
      </c>
      <c r="P7805">
        <f t="shared" si="852"/>
        <v>1</v>
      </c>
      <c r="Q7805">
        <f t="shared" si="853"/>
        <v>1</v>
      </c>
    </row>
    <row r="7806" spans="1:17" ht="19.5" x14ac:dyDescent="0.4">
      <c r="A7806" s="33">
        <f t="shared" si="854"/>
        <v>46640</v>
      </c>
      <c r="B7806" s="27" t="str">
        <f t="shared" si="849"/>
        <v>(金)</v>
      </c>
      <c r="C7806" s="34">
        <v>0.54166666666666696</v>
      </c>
      <c r="D7806" s="16" t="s">
        <v>18</v>
      </c>
      <c r="E7806" s="35">
        <v>0.5625</v>
      </c>
      <c r="F7806" s="50">
        <f>IF(COUNTIF('リスト（不使用）'!$A$5:$A$6,単年カーブ!$A$1),"希望数量入力ください",'単年（2027年度）'!$E$12*単年カーブ!$R$3+'単年（2027年度）'!$E$12*(1-単年カーブ!$R$3)*単年カーブ!Q7806)</f>
        <v>0</v>
      </c>
      <c r="G7806" s="47">
        <f t="shared" si="850"/>
        <v>0</v>
      </c>
      <c r="M7806">
        <f t="shared" si="851"/>
        <v>9</v>
      </c>
      <c r="N7806">
        <f>IF(OR(WEEKDAY(A7806)=1,WEEKDAY(A7806)=7,COUNTIF('2027祝日等（不使用）'!$A$1:$A$20,単年カーブ!A7806)=1),0,1)</f>
        <v>1</v>
      </c>
      <c r="O7806">
        <f t="shared" si="855"/>
        <v>27</v>
      </c>
      <c r="P7806">
        <f t="shared" si="852"/>
        <v>1</v>
      </c>
      <c r="Q7806">
        <f t="shared" si="853"/>
        <v>1</v>
      </c>
    </row>
    <row r="7807" spans="1:17" ht="19.5" x14ac:dyDescent="0.4">
      <c r="A7807" s="33">
        <f t="shared" si="854"/>
        <v>46640</v>
      </c>
      <c r="B7807" s="27" t="str">
        <f t="shared" si="849"/>
        <v>(金)</v>
      </c>
      <c r="C7807" s="34">
        <v>0.5625</v>
      </c>
      <c r="D7807" s="16" t="s">
        <v>18</v>
      </c>
      <c r="E7807" s="35">
        <v>0.58333333333333304</v>
      </c>
      <c r="F7807" s="50">
        <f>IF(COUNTIF('リスト（不使用）'!$A$5:$A$6,単年カーブ!$A$1),"希望数量入力ください",'単年（2027年度）'!$E$12*単年カーブ!$R$3+'単年（2027年度）'!$E$12*(1-単年カーブ!$R$3)*単年カーブ!Q7807)</f>
        <v>0</v>
      </c>
      <c r="G7807" s="47">
        <f t="shared" si="850"/>
        <v>0</v>
      </c>
      <c r="M7807">
        <f t="shared" si="851"/>
        <v>9</v>
      </c>
      <c r="N7807">
        <f>IF(OR(WEEKDAY(A7807)=1,WEEKDAY(A7807)=7,COUNTIF('2027祝日等（不使用）'!$A$1:$A$20,単年カーブ!A7807)=1),0,1)</f>
        <v>1</v>
      </c>
      <c r="O7807">
        <f t="shared" si="855"/>
        <v>28</v>
      </c>
      <c r="P7807">
        <f t="shared" si="852"/>
        <v>1</v>
      </c>
      <c r="Q7807">
        <f t="shared" si="853"/>
        <v>1</v>
      </c>
    </row>
    <row r="7808" spans="1:17" ht="19.5" x14ac:dyDescent="0.4">
      <c r="A7808" s="33">
        <f t="shared" si="854"/>
        <v>46640</v>
      </c>
      <c r="B7808" s="27" t="str">
        <f t="shared" si="849"/>
        <v>(金)</v>
      </c>
      <c r="C7808" s="34">
        <v>0.58333333333333304</v>
      </c>
      <c r="D7808" s="16" t="s">
        <v>18</v>
      </c>
      <c r="E7808" s="35">
        <v>0.60416666666666696</v>
      </c>
      <c r="F7808" s="50">
        <f>IF(COUNTIF('リスト（不使用）'!$A$5:$A$6,単年カーブ!$A$1),"希望数量入力ください",'単年（2027年度）'!$E$12*単年カーブ!$R$3+'単年（2027年度）'!$E$12*(1-単年カーブ!$R$3)*単年カーブ!Q7808)</f>
        <v>0</v>
      </c>
      <c r="G7808" s="47">
        <f t="shared" si="850"/>
        <v>0</v>
      </c>
      <c r="M7808">
        <f t="shared" si="851"/>
        <v>9</v>
      </c>
      <c r="N7808">
        <f>IF(OR(WEEKDAY(A7808)=1,WEEKDAY(A7808)=7,COUNTIF('2027祝日等（不使用）'!$A$1:$A$20,単年カーブ!A7808)=1),0,1)</f>
        <v>1</v>
      </c>
      <c r="O7808">
        <f t="shared" si="855"/>
        <v>29</v>
      </c>
      <c r="P7808">
        <f t="shared" si="852"/>
        <v>1</v>
      </c>
      <c r="Q7808">
        <f t="shared" si="853"/>
        <v>1</v>
      </c>
    </row>
    <row r="7809" spans="1:17" ht="19.5" x14ac:dyDescent="0.4">
      <c r="A7809" s="33">
        <f t="shared" si="854"/>
        <v>46640</v>
      </c>
      <c r="B7809" s="27" t="str">
        <f t="shared" si="849"/>
        <v>(金)</v>
      </c>
      <c r="C7809" s="34">
        <v>0.60416666666666696</v>
      </c>
      <c r="D7809" s="16" t="s">
        <v>18</v>
      </c>
      <c r="E7809" s="35">
        <v>0.625</v>
      </c>
      <c r="F7809" s="50">
        <f>IF(COUNTIF('リスト（不使用）'!$A$5:$A$6,単年カーブ!$A$1),"希望数量入力ください",'単年（2027年度）'!$E$12*単年カーブ!$R$3+'単年（2027年度）'!$E$12*(1-単年カーブ!$R$3)*単年カーブ!Q7809)</f>
        <v>0</v>
      </c>
      <c r="G7809" s="47">
        <f t="shared" si="850"/>
        <v>0</v>
      </c>
      <c r="M7809">
        <f t="shared" si="851"/>
        <v>9</v>
      </c>
      <c r="N7809">
        <f>IF(OR(WEEKDAY(A7809)=1,WEEKDAY(A7809)=7,COUNTIF('2027祝日等（不使用）'!$A$1:$A$20,単年カーブ!A7809)=1),0,1)</f>
        <v>1</v>
      </c>
      <c r="O7809">
        <f t="shared" si="855"/>
        <v>30</v>
      </c>
      <c r="P7809">
        <f t="shared" si="852"/>
        <v>1</v>
      </c>
      <c r="Q7809">
        <f t="shared" si="853"/>
        <v>1</v>
      </c>
    </row>
    <row r="7810" spans="1:17" ht="19.5" x14ac:dyDescent="0.4">
      <c r="A7810" s="33">
        <f t="shared" si="854"/>
        <v>46640</v>
      </c>
      <c r="B7810" s="27" t="str">
        <f t="shared" si="849"/>
        <v>(金)</v>
      </c>
      <c r="C7810" s="34">
        <v>0.625</v>
      </c>
      <c r="D7810" s="16" t="s">
        <v>18</v>
      </c>
      <c r="E7810" s="35">
        <v>0.64583333333333304</v>
      </c>
      <c r="F7810" s="50">
        <f>IF(COUNTIF('リスト（不使用）'!$A$5:$A$6,単年カーブ!$A$1),"希望数量入力ください",'単年（2027年度）'!$E$12*単年カーブ!$R$3+'単年（2027年度）'!$E$12*(1-単年カーブ!$R$3)*単年カーブ!Q7810)</f>
        <v>0</v>
      </c>
      <c r="G7810" s="47">
        <f t="shared" si="850"/>
        <v>0</v>
      </c>
      <c r="M7810">
        <f t="shared" si="851"/>
        <v>9</v>
      </c>
      <c r="N7810">
        <f>IF(OR(WEEKDAY(A7810)=1,WEEKDAY(A7810)=7,COUNTIF('2027祝日等（不使用）'!$A$1:$A$20,単年カーブ!A7810)=1),0,1)</f>
        <v>1</v>
      </c>
      <c r="O7810">
        <f t="shared" si="855"/>
        <v>31</v>
      </c>
      <c r="P7810">
        <f t="shared" si="852"/>
        <v>1</v>
      </c>
      <c r="Q7810">
        <f t="shared" si="853"/>
        <v>1</v>
      </c>
    </row>
    <row r="7811" spans="1:17" ht="19.5" x14ac:dyDescent="0.4">
      <c r="A7811" s="33">
        <f t="shared" si="854"/>
        <v>46640</v>
      </c>
      <c r="B7811" s="27" t="str">
        <f t="shared" si="849"/>
        <v>(金)</v>
      </c>
      <c r="C7811" s="34">
        <v>0.64583333333333304</v>
      </c>
      <c r="D7811" s="16" t="s">
        <v>18</v>
      </c>
      <c r="E7811" s="35">
        <v>0.66666666666666696</v>
      </c>
      <c r="F7811" s="50">
        <f>IF(COUNTIF('リスト（不使用）'!$A$5:$A$6,単年カーブ!$A$1),"希望数量入力ください",'単年（2027年度）'!$E$12*単年カーブ!$R$3+'単年（2027年度）'!$E$12*(1-単年カーブ!$R$3)*単年カーブ!Q7811)</f>
        <v>0</v>
      </c>
      <c r="G7811" s="47">
        <f t="shared" si="850"/>
        <v>0</v>
      </c>
      <c r="M7811">
        <f t="shared" si="851"/>
        <v>9</v>
      </c>
      <c r="N7811">
        <f>IF(OR(WEEKDAY(A7811)=1,WEEKDAY(A7811)=7,COUNTIF('2027祝日等（不使用）'!$A$1:$A$20,単年カーブ!A7811)=1),0,1)</f>
        <v>1</v>
      </c>
      <c r="O7811">
        <f t="shared" si="855"/>
        <v>32</v>
      </c>
      <c r="P7811">
        <f t="shared" si="852"/>
        <v>1</v>
      </c>
      <c r="Q7811">
        <f t="shared" si="853"/>
        <v>1</v>
      </c>
    </row>
    <row r="7812" spans="1:17" ht="19.5" x14ac:dyDescent="0.4">
      <c r="A7812" s="33">
        <f t="shared" si="854"/>
        <v>46640</v>
      </c>
      <c r="B7812" s="27" t="str">
        <f t="shared" ref="B7812:B7875" si="856">TEXT(A7812,"(aaa)")</f>
        <v>(金)</v>
      </c>
      <c r="C7812" s="34">
        <v>0.66666666666666696</v>
      </c>
      <c r="D7812" s="16" t="s">
        <v>18</v>
      </c>
      <c r="E7812" s="35">
        <v>0.6875</v>
      </c>
      <c r="F7812" s="50">
        <f>IF(COUNTIF('リスト（不使用）'!$A$5:$A$6,単年カーブ!$A$1),"希望数量入力ください",'単年（2027年度）'!$E$12*単年カーブ!$R$3+'単年（2027年度）'!$E$12*(1-単年カーブ!$R$3)*単年カーブ!Q7812)</f>
        <v>0</v>
      </c>
      <c r="G7812" s="47">
        <f t="shared" ref="G7812:G7875" si="857">F7812/2</f>
        <v>0</v>
      </c>
      <c r="M7812">
        <f t="shared" ref="M7812:M7875" si="858">MONTH(A7812)</f>
        <v>9</v>
      </c>
      <c r="N7812">
        <f>IF(OR(WEEKDAY(A7812)=1,WEEKDAY(A7812)=7,COUNTIF('2027祝日等（不使用）'!$A$1:$A$20,単年カーブ!A7812)=1),0,1)</f>
        <v>1</v>
      </c>
      <c r="O7812">
        <f t="shared" si="855"/>
        <v>33</v>
      </c>
      <c r="P7812">
        <f t="shared" ref="P7812:P7875" si="859">IF(AND(O7812&gt;16,O7812&lt;41),1,0)</f>
        <v>1</v>
      </c>
      <c r="Q7812">
        <f t="shared" ref="Q7812:Q7875" si="860">P7812*N7812</f>
        <v>1</v>
      </c>
    </row>
    <row r="7813" spans="1:17" ht="19.5" x14ac:dyDescent="0.4">
      <c r="A7813" s="33">
        <f t="shared" si="854"/>
        <v>46640</v>
      </c>
      <c r="B7813" s="27" t="str">
        <f t="shared" si="856"/>
        <v>(金)</v>
      </c>
      <c r="C7813" s="34">
        <v>0.6875</v>
      </c>
      <c r="D7813" s="16" t="s">
        <v>18</v>
      </c>
      <c r="E7813" s="35">
        <v>0.70833333333333304</v>
      </c>
      <c r="F7813" s="50">
        <f>IF(COUNTIF('リスト（不使用）'!$A$5:$A$6,単年カーブ!$A$1),"希望数量入力ください",'単年（2027年度）'!$E$12*単年カーブ!$R$3+'単年（2027年度）'!$E$12*(1-単年カーブ!$R$3)*単年カーブ!Q7813)</f>
        <v>0</v>
      </c>
      <c r="G7813" s="47">
        <f t="shared" si="857"/>
        <v>0</v>
      </c>
      <c r="M7813">
        <f t="shared" si="858"/>
        <v>9</v>
      </c>
      <c r="N7813">
        <f>IF(OR(WEEKDAY(A7813)=1,WEEKDAY(A7813)=7,COUNTIF('2027祝日等（不使用）'!$A$1:$A$20,単年カーブ!A7813)=1),0,1)</f>
        <v>1</v>
      </c>
      <c r="O7813">
        <f t="shared" si="855"/>
        <v>34</v>
      </c>
      <c r="P7813">
        <f t="shared" si="859"/>
        <v>1</v>
      </c>
      <c r="Q7813">
        <f t="shared" si="860"/>
        <v>1</v>
      </c>
    </row>
    <row r="7814" spans="1:17" ht="19.5" x14ac:dyDescent="0.4">
      <c r="A7814" s="33">
        <f t="shared" si="854"/>
        <v>46640</v>
      </c>
      <c r="B7814" s="27" t="str">
        <f t="shared" si="856"/>
        <v>(金)</v>
      </c>
      <c r="C7814" s="34">
        <v>0.70833333333333304</v>
      </c>
      <c r="D7814" s="16" t="s">
        <v>18</v>
      </c>
      <c r="E7814" s="35">
        <v>0.72916666666666696</v>
      </c>
      <c r="F7814" s="50">
        <f>IF(COUNTIF('リスト（不使用）'!$A$5:$A$6,単年カーブ!$A$1),"希望数量入力ください",'単年（2027年度）'!$E$12*単年カーブ!$R$3+'単年（2027年度）'!$E$12*(1-単年カーブ!$R$3)*単年カーブ!Q7814)</f>
        <v>0</v>
      </c>
      <c r="G7814" s="47">
        <f t="shared" si="857"/>
        <v>0</v>
      </c>
      <c r="M7814">
        <f t="shared" si="858"/>
        <v>9</v>
      </c>
      <c r="N7814">
        <f>IF(OR(WEEKDAY(A7814)=1,WEEKDAY(A7814)=7,COUNTIF('2027祝日等（不使用）'!$A$1:$A$20,単年カーブ!A7814)=1),0,1)</f>
        <v>1</v>
      </c>
      <c r="O7814">
        <f t="shared" si="855"/>
        <v>35</v>
      </c>
      <c r="P7814">
        <f t="shared" si="859"/>
        <v>1</v>
      </c>
      <c r="Q7814">
        <f t="shared" si="860"/>
        <v>1</v>
      </c>
    </row>
    <row r="7815" spans="1:17" ht="19.5" x14ac:dyDescent="0.4">
      <c r="A7815" s="33">
        <f t="shared" si="854"/>
        <v>46640</v>
      </c>
      <c r="B7815" s="27" t="str">
        <f t="shared" si="856"/>
        <v>(金)</v>
      </c>
      <c r="C7815" s="34">
        <v>0.72916666666666696</v>
      </c>
      <c r="D7815" s="16" t="s">
        <v>18</v>
      </c>
      <c r="E7815" s="35">
        <v>0.75</v>
      </c>
      <c r="F7815" s="50">
        <f>IF(COUNTIF('リスト（不使用）'!$A$5:$A$6,単年カーブ!$A$1),"希望数量入力ください",'単年（2027年度）'!$E$12*単年カーブ!$R$3+'単年（2027年度）'!$E$12*(1-単年カーブ!$R$3)*単年カーブ!Q7815)</f>
        <v>0</v>
      </c>
      <c r="G7815" s="47">
        <f t="shared" si="857"/>
        <v>0</v>
      </c>
      <c r="M7815">
        <f t="shared" si="858"/>
        <v>9</v>
      </c>
      <c r="N7815">
        <f>IF(OR(WEEKDAY(A7815)=1,WEEKDAY(A7815)=7,COUNTIF('2027祝日等（不使用）'!$A$1:$A$20,単年カーブ!A7815)=1),0,1)</f>
        <v>1</v>
      </c>
      <c r="O7815">
        <f t="shared" si="855"/>
        <v>36</v>
      </c>
      <c r="P7815">
        <f t="shared" si="859"/>
        <v>1</v>
      </c>
      <c r="Q7815">
        <f t="shared" si="860"/>
        <v>1</v>
      </c>
    </row>
    <row r="7816" spans="1:17" ht="19.5" x14ac:dyDescent="0.4">
      <c r="A7816" s="33">
        <f t="shared" si="854"/>
        <v>46640</v>
      </c>
      <c r="B7816" s="27" t="str">
        <f t="shared" si="856"/>
        <v>(金)</v>
      </c>
      <c r="C7816" s="34">
        <v>0.75</v>
      </c>
      <c r="D7816" s="16" t="s">
        <v>18</v>
      </c>
      <c r="E7816" s="35">
        <v>0.77083333333333304</v>
      </c>
      <c r="F7816" s="50">
        <f>IF(COUNTIF('リスト（不使用）'!$A$5:$A$6,単年カーブ!$A$1),"希望数量入力ください",'単年（2027年度）'!$E$12*単年カーブ!$R$3+'単年（2027年度）'!$E$12*(1-単年カーブ!$R$3)*単年カーブ!Q7816)</f>
        <v>0</v>
      </c>
      <c r="G7816" s="47">
        <f t="shared" si="857"/>
        <v>0</v>
      </c>
      <c r="M7816">
        <f t="shared" si="858"/>
        <v>9</v>
      </c>
      <c r="N7816">
        <f>IF(OR(WEEKDAY(A7816)=1,WEEKDAY(A7816)=7,COUNTIF('2027祝日等（不使用）'!$A$1:$A$20,単年カーブ!A7816)=1),0,1)</f>
        <v>1</v>
      </c>
      <c r="O7816">
        <f t="shared" si="855"/>
        <v>37</v>
      </c>
      <c r="P7816">
        <f t="shared" si="859"/>
        <v>1</v>
      </c>
      <c r="Q7816">
        <f t="shared" si="860"/>
        <v>1</v>
      </c>
    </row>
    <row r="7817" spans="1:17" ht="19.5" x14ac:dyDescent="0.4">
      <c r="A7817" s="33">
        <f t="shared" si="854"/>
        <v>46640</v>
      </c>
      <c r="B7817" s="27" t="str">
        <f t="shared" si="856"/>
        <v>(金)</v>
      </c>
      <c r="C7817" s="34">
        <v>0.77083333333333304</v>
      </c>
      <c r="D7817" s="16" t="s">
        <v>18</v>
      </c>
      <c r="E7817" s="35">
        <v>0.79166666666666696</v>
      </c>
      <c r="F7817" s="50">
        <f>IF(COUNTIF('リスト（不使用）'!$A$5:$A$6,単年カーブ!$A$1),"希望数量入力ください",'単年（2027年度）'!$E$12*単年カーブ!$R$3+'単年（2027年度）'!$E$12*(1-単年カーブ!$R$3)*単年カーブ!Q7817)</f>
        <v>0</v>
      </c>
      <c r="G7817" s="47">
        <f t="shared" si="857"/>
        <v>0</v>
      </c>
      <c r="M7817">
        <f t="shared" si="858"/>
        <v>9</v>
      </c>
      <c r="N7817">
        <f>IF(OR(WEEKDAY(A7817)=1,WEEKDAY(A7817)=7,COUNTIF('2027祝日等（不使用）'!$A$1:$A$20,単年カーブ!A7817)=1),0,1)</f>
        <v>1</v>
      </c>
      <c r="O7817">
        <f t="shared" si="855"/>
        <v>38</v>
      </c>
      <c r="P7817">
        <f t="shared" si="859"/>
        <v>1</v>
      </c>
      <c r="Q7817">
        <f t="shared" si="860"/>
        <v>1</v>
      </c>
    </row>
    <row r="7818" spans="1:17" ht="19.5" x14ac:dyDescent="0.4">
      <c r="A7818" s="33">
        <f t="shared" si="854"/>
        <v>46640</v>
      </c>
      <c r="B7818" s="27" t="str">
        <f t="shared" si="856"/>
        <v>(金)</v>
      </c>
      <c r="C7818" s="34">
        <v>0.79166666666666696</v>
      </c>
      <c r="D7818" s="16" t="s">
        <v>18</v>
      </c>
      <c r="E7818" s="35">
        <v>0.8125</v>
      </c>
      <c r="F7818" s="50">
        <f>IF(COUNTIF('リスト（不使用）'!$A$5:$A$6,単年カーブ!$A$1),"希望数量入力ください",'単年（2027年度）'!$E$12*単年カーブ!$R$3+'単年（2027年度）'!$E$12*(1-単年カーブ!$R$3)*単年カーブ!Q7818)</f>
        <v>0</v>
      </c>
      <c r="G7818" s="47">
        <f t="shared" si="857"/>
        <v>0</v>
      </c>
      <c r="M7818">
        <f t="shared" si="858"/>
        <v>9</v>
      </c>
      <c r="N7818">
        <f>IF(OR(WEEKDAY(A7818)=1,WEEKDAY(A7818)=7,COUNTIF('2027祝日等（不使用）'!$A$1:$A$20,単年カーブ!A7818)=1),0,1)</f>
        <v>1</v>
      </c>
      <c r="O7818">
        <f t="shared" si="855"/>
        <v>39</v>
      </c>
      <c r="P7818">
        <f t="shared" si="859"/>
        <v>1</v>
      </c>
      <c r="Q7818">
        <f t="shared" si="860"/>
        <v>1</v>
      </c>
    </row>
    <row r="7819" spans="1:17" ht="19.5" x14ac:dyDescent="0.4">
      <c r="A7819" s="33">
        <f t="shared" si="854"/>
        <v>46640</v>
      </c>
      <c r="B7819" s="27" t="str">
        <f t="shared" si="856"/>
        <v>(金)</v>
      </c>
      <c r="C7819" s="34">
        <v>0.8125</v>
      </c>
      <c r="D7819" s="16" t="s">
        <v>18</v>
      </c>
      <c r="E7819" s="35">
        <v>0.83333333333333304</v>
      </c>
      <c r="F7819" s="50">
        <f>IF(COUNTIF('リスト（不使用）'!$A$5:$A$6,単年カーブ!$A$1),"希望数量入力ください",'単年（2027年度）'!$E$12*単年カーブ!$R$3+'単年（2027年度）'!$E$12*(1-単年カーブ!$R$3)*単年カーブ!Q7819)</f>
        <v>0</v>
      </c>
      <c r="G7819" s="47">
        <f t="shared" si="857"/>
        <v>0</v>
      </c>
      <c r="M7819">
        <f t="shared" si="858"/>
        <v>9</v>
      </c>
      <c r="N7819">
        <f>IF(OR(WEEKDAY(A7819)=1,WEEKDAY(A7819)=7,COUNTIF('2027祝日等（不使用）'!$A$1:$A$20,単年カーブ!A7819)=1),0,1)</f>
        <v>1</v>
      </c>
      <c r="O7819">
        <f t="shared" si="855"/>
        <v>40</v>
      </c>
      <c r="P7819">
        <f t="shared" si="859"/>
        <v>1</v>
      </c>
      <c r="Q7819">
        <f t="shared" si="860"/>
        <v>1</v>
      </c>
    </row>
    <row r="7820" spans="1:17" ht="19.5" x14ac:dyDescent="0.4">
      <c r="A7820" s="33">
        <f t="shared" si="854"/>
        <v>46640</v>
      </c>
      <c r="B7820" s="27" t="str">
        <f t="shared" si="856"/>
        <v>(金)</v>
      </c>
      <c r="C7820" s="34">
        <v>0.83333333333333304</v>
      </c>
      <c r="D7820" s="16" t="s">
        <v>18</v>
      </c>
      <c r="E7820" s="35">
        <v>0.85416666666666696</v>
      </c>
      <c r="F7820" s="50">
        <f>IF(COUNTIF('リスト（不使用）'!$A$5:$A$6,単年カーブ!$A$1),"希望数量入力ください",'単年（2027年度）'!$E$12*単年カーブ!$R$3+'単年（2027年度）'!$E$12*(1-単年カーブ!$R$3)*単年カーブ!Q7820)</f>
        <v>0</v>
      </c>
      <c r="G7820" s="47">
        <f t="shared" si="857"/>
        <v>0</v>
      </c>
      <c r="M7820">
        <f t="shared" si="858"/>
        <v>9</v>
      </c>
      <c r="N7820">
        <f>IF(OR(WEEKDAY(A7820)=1,WEEKDAY(A7820)=7,COUNTIF('2027祝日等（不使用）'!$A$1:$A$20,単年カーブ!A7820)=1),0,1)</f>
        <v>1</v>
      </c>
      <c r="O7820">
        <f t="shared" si="855"/>
        <v>41</v>
      </c>
      <c r="P7820">
        <f t="shared" si="859"/>
        <v>0</v>
      </c>
      <c r="Q7820">
        <f t="shared" si="860"/>
        <v>0</v>
      </c>
    </row>
    <row r="7821" spans="1:17" ht="19.5" x14ac:dyDescent="0.4">
      <c r="A7821" s="33">
        <f t="shared" si="854"/>
        <v>46640</v>
      </c>
      <c r="B7821" s="27" t="str">
        <f t="shared" si="856"/>
        <v>(金)</v>
      </c>
      <c r="C7821" s="34">
        <v>0.85416666666666696</v>
      </c>
      <c r="D7821" s="16" t="s">
        <v>18</v>
      </c>
      <c r="E7821" s="35">
        <v>0.875</v>
      </c>
      <c r="F7821" s="50">
        <f>IF(COUNTIF('リスト（不使用）'!$A$5:$A$6,単年カーブ!$A$1),"希望数量入力ください",'単年（2027年度）'!$E$12*単年カーブ!$R$3+'単年（2027年度）'!$E$12*(1-単年カーブ!$R$3)*単年カーブ!Q7821)</f>
        <v>0</v>
      </c>
      <c r="G7821" s="47">
        <f t="shared" si="857"/>
        <v>0</v>
      </c>
      <c r="M7821">
        <f t="shared" si="858"/>
        <v>9</v>
      </c>
      <c r="N7821">
        <f>IF(OR(WEEKDAY(A7821)=1,WEEKDAY(A7821)=7,COUNTIF('2027祝日等（不使用）'!$A$1:$A$20,単年カーブ!A7821)=1),0,1)</f>
        <v>1</v>
      </c>
      <c r="O7821">
        <f t="shared" si="855"/>
        <v>42</v>
      </c>
      <c r="P7821">
        <f t="shared" si="859"/>
        <v>0</v>
      </c>
      <c r="Q7821">
        <f t="shared" si="860"/>
        <v>0</v>
      </c>
    </row>
    <row r="7822" spans="1:17" ht="19.5" x14ac:dyDescent="0.4">
      <c r="A7822" s="33">
        <f t="shared" si="854"/>
        <v>46640</v>
      </c>
      <c r="B7822" s="27" t="str">
        <f t="shared" si="856"/>
        <v>(金)</v>
      </c>
      <c r="C7822" s="34">
        <v>0.875</v>
      </c>
      <c r="D7822" s="16" t="s">
        <v>18</v>
      </c>
      <c r="E7822" s="35">
        <v>0.89583333333333304</v>
      </c>
      <c r="F7822" s="50">
        <f>IF(COUNTIF('リスト（不使用）'!$A$5:$A$6,単年カーブ!$A$1),"希望数量入力ください",'単年（2027年度）'!$E$12*単年カーブ!$R$3+'単年（2027年度）'!$E$12*(1-単年カーブ!$R$3)*単年カーブ!Q7822)</f>
        <v>0</v>
      </c>
      <c r="G7822" s="47">
        <f t="shared" si="857"/>
        <v>0</v>
      </c>
      <c r="M7822">
        <f t="shared" si="858"/>
        <v>9</v>
      </c>
      <c r="N7822">
        <f>IF(OR(WEEKDAY(A7822)=1,WEEKDAY(A7822)=7,COUNTIF('2027祝日等（不使用）'!$A$1:$A$20,単年カーブ!A7822)=1),0,1)</f>
        <v>1</v>
      </c>
      <c r="O7822">
        <f t="shared" si="855"/>
        <v>43</v>
      </c>
      <c r="P7822">
        <f t="shared" si="859"/>
        <v>0</v>
      </c>
      <c r="Q7822">
        <f t="shared" si="860"/>
        <v>0</v>
      </c>
    </row>
    <row r="7823" spans="1:17" ht="19.5" x14ac:dyDescent="0.4">
      <c r="A7823" s="33">
        <f t="shared" si="854"/>
        <v>46640</v>
      </c>
      <c r="B7823" s="27" t="str">
        <f t="shared" si="856"/>
        <v>(金)</v>
      </c>
      <c r="C7823" s="34">
        <v>0.89583333333333304</v>
      </c>
      <c r="D7823" s="16" t="s">
        <v>18</v>
      </c>
      <c r="E7823" s="35">
        <v>0.91666666666666696</v>
      </c>
      <c r="F7823" s="50">
        <f>IF(COUNTIF('リスト（不使用）'!$A$5:$A$6,単年カーブ!$A$1),"希望数量入力ください",'単年（2027年度）'!$E$12*単年カーブ!$R$3+'単年（2027年度）'!$E$12*(1-単年カーブ!$R$3)*単年カーブ!Q7823)</f>
        <v>0</v>
      </c>
      <c r="G7823" s="47">
        <f t="shared" si="857"/>
        <v>0</v>
      </c>
      <c r="M7823">
        <f t="shared" si="858"/>
        <v>9</v>
      </c>
      <c r="N7823">
        <f>IF(OR(WEEKDAY(A7823)=1,WEEKDAY(A7823)=7,COUNTIF('2027祝日等（不使用）'!$A$1:$A$20,単年カーブ!A7823)=1),0,1)</f>
        <v>1</v>
      </c>
      <c r="O7823">
        <f t="shared" si="855"/>
        <v>44</v>
      </c>
      <c r="P7823">
        <f t="shared" si="859"/>
        <v>0</v>
      </c>
      <c r="Q7823">
        <f t="shared" si="860"/>
        <v>0</v>
      </c>
    </row>
    <row r="7824" spans="1:17" ht="19.5" x14ac:dyDescent="0.4">
      <c r="A7824" s="33">
        <f t="shared" si="854"/>
        <v>46640</v>
      </c>
      <c r="B7824" s="27" t="str">
        <f t="shared" si="856"/>
        <v>(金)</v>
      </c>
      <c r="C7824" s="34">
        <v>0.91666666666666696</v>
      </c>
      <c r="D7824" s="16" t="s">
        <v>18</v>
      </c>
      <c r="E7824" s="35">
        <v>0.9375</v>
      </c>
      <c r="F7824" s="50">
        <f>IF(COUNTIF('リスト（不使用）'!$A$5:$A$6,単年カーブ!$A$1),"希望数量入力ください",'単年（2027年度）'!$E$12*単年カーブ!$R$3+'単年（2027年度）'!$E$12*(1-単年カーブ!$R$3)*単年カーブ!Q7824)</f>
        <v>0</v>
      </c>
      <c r="G7824" s="47">
        <f t="shared" si="857"/>
        <v>0</v>
      </c>
      <c r="M7824">
        <f t="shared" si="858"/>
        <v>9</v>
      </c>
      <c r="N7824">
        <f>IF(OR(WEEKDAY(A7824)=1,WEEKDAY(A7824)=7,COUNTIF('2027祝日等（不使用）'!$A$1:$A$20,単年カーブ!A7824)=1),0,1)</f>
        <v>1</v>
      </c>
      <c r="O7824">
        <f t="shared" si="855"/>
        <v>45</v>
      </c>
      <c r="P7824">
        <f t="shared" si="859"/>
        <v>0</v>
      </c>
      <c r="Q7824">
        <f t="shared" si="860"/>
        <v>0</v>
      </c>
    </row>
    <row r="7825" spans="1:17" ht="19.5" x14ac:dyDescent="0.4">
      <c r="A7825" s="33">
        <f t="shared" si="854"/>
        <v>46640</v>
      </c>
      <c r="B7825" s="27" t="str">
        <f t="shared" si="856"/>
        <v>(金)</v>
      </c>
      <c r="C7825" s="34">
        <v>0.9375</v>
      </c>
      <c r="D7825" s="16" t="s">
        <v>18</v>
      </c>
      <c r="E7825" s="35">
        <v>0.95833333333333304</v>
      </c>
      <c r="F7825" s="50">
        <f>IF(COUNTIF('リスト（不使用）'!$A$5:$A$6,単年カーブ!$A$1),"希望数量入力ください",'単年（2027年度）'!$E$12*単年カーブ!$R$3+'単年（2027年度）'!$E$12*(1-単年カーブ!$R$3)*単年カーブ!Q7825)</f>
        <v>0</v>
      </c>
      <c r="G7825" s="47">
        <f t="shared" si="857"/>
        <v>0</v>
      </c>
      <c r="M7825">
        <f t="shared" si="858"/>
        <v>9</v>
      </c>
      <c r="N7825">
        <f>IF(OR(WEEKDAY(A7825)=1,WEEKDAY(A7825)=7,COUNTIF('2027祝日等（不使用）'!$A$1:$A$20,単年カーブ!A7825)=1),0,1)</f>
        <v>1</v>
      </c>
      <c r="O7825">
        <f t="shared" si="855"/>
        <v>46</v>
      </c>
      <c r="P7825">
        <f t="shared" si="859"/>
        <v>0</v>
      </c>
      <c r="Q7825">
        <f t="shared" si="860"/>
        <v>0</v>
      </c>
    </row>
    <row r="7826" spans="1:17" ht="19.5" x14ac:dyDescent="0.4">
      <c r="A7826" s="33">
        <f t="shared" si="854"/>
        <v>46640</v>
      </c>
      <c r="B7826" s="27" t="str">
        <f t="shared" si="856"/>
        <v>(金)</v>
      </c>
      <c r="C7826" s="34">
        <v>0.95833333333333304</v>
      </c>
      <c r="D7826" s="16" t="s">
        <v>18</v>
      </c>
      <c r="E7826" s="35">
        <v>0.97916666666666696</v>
      </c>
      <c r="F7826" s="50">
        <f>IF(COUNTIF('リスト（不使用）'!$A$5:$A$6,単年カーブ!$A$1),"希望数量入力ください",'単年（2027年度）'!$E$12*単年カーブ!$R$3+'単年（2027年度）'!$E$12*(1-単年カーブ!$R$3)*単年カーブ!Q7826)</f>
        <v>0</v>
      </c>
      <c r="G7826" s="47">
        <f t="shared" si="857"/>
        <v>0</v>
      </c>
      <c r="M7826">
        <f t="shared" si="858"/>
        <v>9</v>
      </c>
      <c r="N7826">
        <f>IF(OR(WEEKDAY(A7826)=1,WEEKDAY(A7826)=7,COUNTIF('2027祝日等（不使用）'!$A$1:$A$20,単年カーブ!A7826)=1),0,1)</f>
        <v>1</v>
      </c>
      <c r="O7826">
        <f t="shared" si="855"/>
        <v>47</v>
      </c>
      <c r="P7826">
        <f t="shared" si="859"/>
        <v>0</v>
      </c>
      <c r="Q7826">
        <f t="shared" si="860"/>
        <v>0</v>
      </c>
    </row>
    <row r="7827" spans="1:17" ht="19.5" x14ac:dyDescent="0.4">
      <c r="A7827" s="33">
        <f t="shared" si="854"/>
        <v>46640</v>
      </c>
      <c r="B7827" s="27" t="str">
        <f t="shared" si="856"/>
        <v>(金)</v>
      </c>
      <c r="C7827" s="34">
        <v>0.97916666666666696</v>
      </c>
      <c r="D7827" s="16" t="s">
        <v>18</v>
      </c>
      <c r="E7827" s="35" t="s">
        <v>17</v>
      </c>
      <c r="F7827" s="50">
        <f>IF(COUNTIF('リスト（不使用）'!$A$5:$A$6,単年カーブ!$A$1),"希望数量入力ください",'単年（2027年度）'!$E$12*単年カーブ!$R$3+'単年（2027年度）'!$E$12*(1-単年カーブ!$R$3)*単年カーブ!Q7827)</f>
        <v>0</v>
      </c>
      <c r="G7827" s="47">
        <f t="shared" si="857"/>
        <v>0</v>
      </c>
      <c r="M7827">
        <f t="shared" si="858"/>
        <v>9</v>
      </c>
      <c r="N7827">
        <f>IF(OR(WEEKDAY(A7827)=1,WEEKDAY(A7827)=7,COUNTIF('2027祝日等（不使用）'!$A$1:$A$20,単年カーブ!A7827)=1),0,1)</f>
        <v>1</v>
      </c>
      <c r="O7827">
        <f t="shared" si="855"/>
        <v>48</v>
      </c>
      <c r="P7827">
        <f t="shared" si="859"/>
        <v>0</v>
      </c>
      <c r="Q7827">
        <f t="shared" si="860"/>
        <v>0</v>
      </c>
    </row>
    <row r="7828" spans="1:17" ht="19.5" x14ac:dyDescent="0.4">
      <c r="A7828" s="33">
        <f t="shared" si="854"/>
        <v>46641</v>
      </c>
      <c r="B7828" s="27" t="str">
        <f t="shared" si="856"/>
        <v>(土)</v>
      </c>
      <c r="C7828" s="34">
        <v>0</v>
      </c>
      <c r="D7828" s="16" t="s">
        <v>18</v>
      </c>
      <c r="E7828" s="35">
        <v>2.0833333333333332E-2</v>
      </c>
      <c r="F7828" s="50">
        <f>IF(COUNTIF('リスト（不使用）'!$A$5:$A$6,単年カーブ!$A$1),"希望数量入力ください",'単年（2027年度）'!$E$12*単年カーブ!$R$3+'単年（2027年度）'!$E$12*(1-単年カーブ!$R$3)*単年カーブ!Q7828)</f>
        <v>0</v>
      </c>
      <c r="G7828" s="47">
        <f t="shared" si="857"/>
        <v>0</v>
      </c>
      <c r="M7828">
        <f t="shared" si="858"/>
        <v>9</v>
      </c>
      <c r="N7828">
        <f>IF(OR(WEEKDAY(A7828)=1,WEEKDAY(A7828)=7,COUNTIF('2027祝日等（不使用）'!$A$1:$A$20,単年カーブ!A7828)=1),0,1)</f>
        <v>0</v>
      </c>
      <c r="O7828">
        <f t="shared" si="855"/>
        <v>1</v>
      </c>
      <c r="P7828">
        <f t="shared" si="859"/>
        <v>0</v>
      </c>
      <c r="Q7828">
        <f t="shared" si="860"/>
        <v>0</v>
      </c>
    </row>
    <row r="7829" spans="1:17" ht="19.5" x14ac:dyDescent="0.4">
      <c r="A7829" s="33">
        <f t="shared" si="854"/>
        <v>46641</v>
      </c>
      <c r="B7829" s="27" t="str">
        <f t="shared" si="856"/>
        <v>(土)</v>
      </c>
      <c r="C7829" s="34">
        <v>2.0833333333333332E-2</v>
      </c>
      <c r="D7829" s="16" t="s">
        <v>18</v>
      </c>
      <c r="E7829" s="35">
        <v>4.1666666666666664E-2</v>
      </c>
      <c r="F7829" s="50">
        <f>IF(COUNTIF('リスト（不使用）'!$A$5:$A$6,単年カーブ!$A$1),"希望数量入力ください",'単年（2027年度）'!$E$12*単年カーブ!$R$3+'単年（2027年度）'!$E$12*(1-単年カーブ!$R$3)*単年カーブ!Q7829)</f>
        <v>0</v>
      </c>
      <c r="G7829" s="47">
        <f t="shared" si="857"/>
        <v>0</v>
      </c>
      <c r="M7829">
        <f t="shared" si="858"/>
        <v>9</v>
      </c>
      <c r="N7829">
        <f>IF(OR(WEEKDAY(A7829)=1,WEEKDAY(A7829)=7,COUNTIF('2027祝日等（不使用）'!$A$1:$A$20,単年カーブ!A7829)=1),0,1)</f>
        <v>0</v>
      </c>
      <c r="O7829">
        <f t="shared" si="855"/>
        <v>2</v>
      </c>
      <c r="P7829">
        <f t="shared" si="859"/>
        <v>0</v>
      </c>
      <c r="Q7829">
        <f t="shared" si="860"/>
        <v>0</v>
      </c>
    </row>
    <row r="7830" spans="1:17" ht="19.5" x14ac:dyDescent="0.4">
      <c r="A7830" s="33">
        <f t="shared" si="854"/>
        <v>46641</v>
      </c>
      <c r="B7830" s="27" t="str">
        <f t="shared" si="856"/>
        <v>(土)</v>
      </c>
      <c r="C7830" s="34">
        <v>4.1666666666666664E-2</v>
      </c>
      <c r="D7830" s="16" t="s">
        <v>18</v>
      </c>
      <c r="E7830" s="35">
        <v>6.25E-2</v>
      </c>
      <c r="F7830" s="50">
        <f>IF(COUNTIF('リスト（不使用）'!$A$5:$A$6,単年カーブ!$A$1),"希望数量入力ください",'単年（2027年度）'!$E$12*単年カーブ!$R$3+'単年（2027年度）'!$E$12*(1-単年カーブ!$R$3)*単年カーブ!Q7830)</f>
        <v>0</v>
      </c>
      <c r="G7830" s="47">
        <f t="shared" si="857"/>
        <v>0</v>
      </c>
      <c r="M7830">
        <f t="shared" si="858"/>
        <v>9</v>
      </c>
      <c r="N7830">
        <f>IF(OR(WEEKDAY(A7830)=1,WEEKDAY(A7830)=7,COUNTIF('2027祝日等（不使用）'!$A$1:$A$20,単年カーブ!A7830)=1),0,1)</f>
        <v>0</v>
      </c>
      <c r="O7830">
        <f t="shared" si="855"/>
        <v>3</v>
      </c>
      <c r="P7830">
        <f t="shared" si="859"/>
        <v>0</v>
      </c>
      <c r="Q7830">
        <f t="shared" si="860"/>
        <v>0</v>
      </c>
    </row>
    <row r="7831" spans="1:17" ht="19.5" x14ac:dyDescent="0.4">
      <c r="A7831" s="33">
        <f t="shared" si="854"/>
        <v>46641</v>
      </c>
      <c r="B7831" s="27" t="str">
        <f t="shared" si="856"/>
        <v>(土)</v>
      </c>
      <c r="C7831" s="34">
        <v>6.25E-2</v>
      </c>
      <c r="D7831" s="16" t="s">
        <v>18</v>
      </c>
      <c r="E7831" s="35">
        <v>8.3333333333333301E-2</v>
      </c>
      <c r="F7831" s="50">
        <f>IF(COUNTIF('リスト（不使用）'!$A$5:$A$6,単年カーブ!$A$1),"希望数量入力ください",'単年（2027年度）'!$E$12*単年カーブ!$R$3+'単年（2027年度）'!$E$12*(1-単年カーブ!$R$3)*単年カーブ!Q7831)</f>
        <v>0</v>
      </c>
      <c r="G7831" s="47">
        <f t="shared" si="857"/>
        <v>0</v>
      </c>
      <c r="M7831">
        <f t="shared" si="858"/>
        <v>9</v>
      </c>
      <c r="N7831">
        <f>IF(OR(WEEKDAY(A7831)=1,WEEKDAY(A7831)=7,COUNTIF('2027祝日等（不使用）'!$A$1:$A$20,単年カーブ!A7831)=1),0,1)</f>
        <v>0</v>
      </c>
      <c r="O7831">
        <f t="shared" si="855"/>
        <v>4</v>
      </c>
      <c r="P7831">
        <f t="shared" si="859"/>
        <v>0</v>
      </c>
      <c r="Q7831">
        <f t="shared" si="860"/>
        <v>0</v>
      </c>
    </row>
    <row r="7832" spans="1:17" ht="19.5" x14ac:dyDescent="0.4">
      <c r="A7832" s="33">
        <f t="shared" si="854"/>
        <v>46641</v>
      </c>
      <c r="B7832" s="27" t="str">
        <f t="shared" si="856"/>
        <v>(土)</v>
      </c>
      <c r="C7832" s="34">
        <v>8.3333333333333301E-2</v>
      </c>
      <c r="D7832" s="16" t="s">
        <v>18</v>
      </c>
      <c r="E7832" s="35">
        <v>0.104166666666667</v>
      </c>
      <c r="F7832" s="50">
        <f>IF(COUNTIF('リスト（不使用）'!$A$5:$A$6,単年カーブ!$A$1),"希望数量入力ください",'単年（2027年度）'!$E$12*単年カーブ!$R$3+'単年（2027年度）'!$E$12*(1-単年カーブ!$R$3)*単年カーブ!Q7832)</f>
        <v>0</v>
      </c>
      <c r="G7832" s="47">
        <f t="shared" si="857"/>
        <v>0</v>
      </c>
      <c r="M7832">
        <f t="shared" si="858"/>
        <v>9</v>
      </c>
      <c r="N7832">
        <f>IF(OR(WEEKDAY(A7832)=1,WEEKDAY(A7832)=7,COUNTIF('2027祝日等（不使用）'!$A$1:$A$20,単年カーブ!A7832)=1),0,1)</f>
        <v>0</v>
      </c>
      <c r="O7832">
        <f t="shared" si="855"/>
        <v>5</v>
      </c>
      <c r="P7832">
        <f t="shared" si="859"/>
        <v>0</v>
      </c>
      <c r="Q7832">
        <f t="shared" si="860"/>
        <v>0</v>
      </c>
    </row>
    <row r="7833" spans="1:17" ht="19.5" x14ac:dyDescent="0.4">
      <c r="A7833" s="33">
        <f t="shared" si="854"/>
        <v>46641</v>
      </c>
      <c r="B7833" s="27" t="str">
        <f t="shared" si="856"/>
        <v>(土)</v>
      </c>
      <c r="C7833" s="34">
        <v>0.104166666666667</v>
      </c>
      <c r="D7833" s="16" t="s">
        <v>18</v>
      </c>
      <c r="E7833" s="35">
        <v>0.125</v>
      </c>
      <c r="F7833" s="50">
        <f>IF(COUNTIF('リスト（不使用）'!$A$5:$A$6,単年カーブ!$A$1),"希望数量入力ください",'単年（2027年度）'!$E$12*単年カーブ!$R$3+'単年（2027年度）'!$E$12*(1-単年カーブ!$R$3)*単年カーブ!Q7833)</f>
        <v>0</v>
      </c>
      <c r="G7833" s="47">
        <f t="shared" si="857"/>
        <v>0</v>
      </c>
      <c r="M7833">
        <f t="shared" si="858"/>
        <v>9</v>
      </c>
      <c r="N7833">
        <f>IF(OR(WEEKDAY(A7833)=1,WEEKDAY(A7833)=7,COUNTIF('2027祝日等（不使用）'!$A$1:$A$20,単年カーブ!A7833)=1),0,1)</f>
        <v>0</v>
      </c>
      <c r="O7833">
        <f t="shared" si="855"/>
        <v>6</v>
      </c>
      <c r="P7833">
        <f t="shared" si="859"/>
        <v>0</v>
      </c>
      <c r="Q7833">
        <f t="shared" si="860"/>
        <v>0</v>
      </c>
    </row>
    <row r="7834" spans="1:17" ht="19.5" x14ac:dyDescent="0.4">
      <c r="A7834" s="33">
        <f t="shared" si="854"/>
        <v>46641</v>
      </c>
      <c r="B7834" s="27" t="str">
        <f t="shared" si="856"/>
        <v>(土)</v>
      </c>
      <c r="C7834" s="34">
        <v>0.125</v>
      </c>
      <c r="D7834" s="16" t="s">
        <v>18</v>
      </c>
      <c r="E7834" s="35">
        <v>0.14583333333333301</v>
      </c>
      <c r="F7834" s="50">
        <f>IF(COUNTIF('リスト（不使用）'!$A$5:$A$6,単年カーブ!$A$1),"希望数量入力ください",'単年（2027年度）'!$E$12*単年カーブ!$R$3+'単年（2027年度）'!$E$12*(1-単年カーブ!$R$3)*単年カーブ!Q7834)</f>
        <v>0</v>
      </c>
      <c r="G7834" s="47">
        <f t="shared" si="857"/>
        <v>0</v>
      </c>
      <c r="M7834">
        <f t="shared" si="858"/>
        <v>9</v>
      </c>
      <c r="N7834">
        <f>IF(OR(WEEKDAY(A7834)=1,WEEKDAY(A7834)=7,COUNTIF('2027祝日等（不使用）'!$A$1:$A$20,単年カーブ!A7834)=1),0,1)</f>
        <v>0</v>
      </c>
      <c r="O7834">
        <f t="shared" si="855"/>
        <v>7</v>
      </c>
      <c r="P7834">
        <f t="shared" si="859"/>
        <v>0</v>
      </c>
      <c r="Q7834">
        <f t="shared" si="860"/>
        <v>0</v>
      </c>
    </row>
    <row r="7835" spans="1:17" ht="19.5" x14ac:dyDescent="0.4">
      <c r="A7835" s="33">
        <f t="shared" si="854"/>
        <v>46641</v>
      </c>
      <c r="B7835" s="27" t="str">
        <f t="shared" si="856"/>
        <v>(土)</v>
      </c>
      <c r="C7835" s="34">
        <v>0.14583333333333301</v>
      </c>
      <c r="D7835" s="16" t="s">
        <v>18</v>
      </c>
      <c r="E7835" s="35">
        <v>0.16666666666666699</v>
      </c>
      <c r="F7835" s="50">
        <f>IF(COUNTIF('リスト（不使用）'!$A$5:$A$6,単年カーブ!$A$1),"希望数量入力ください",'単年（2027年度）'!$E$12*単年カーブ!$R$3+'単年（2027年度）'!$E$12*(1-単年カーブ!$R$3)*単年カーブ!Q7835)</f>
        <v>0</v>
      </c>
      <c r="G7835" s="47">
        <f t="shared" si="857"/>
        <v>0</v>
      </c>
      <c r="M7835">
        <f t="shared" si="858"/>
        <v>9</v>
      </c>
      <c r="N7835">
        <f>IF(OR(WEEKDAY(A7835)=1,WEEKDAY(A7835)=7,COUNTIF('2027祝日等（不使用）'!$A$1:$A$20,単年カーブ!A7835)=1),0,1)</f>
        <v>0</v>
      </c>
      <c r="O7835">
        <f t="shared" si="855"/>
        <v>8</v>
      </c>
      <c r="P7835">
        <f t="shared" si="859"/>
        <v>0</v>
      </c>
      <c r="Q7835">
        <f t="shared" si="860"/>
        <v>0</v>
      </c>
    </row>
    <row r="7836" spans="1:17" ht="19.5" x14ac:dyDescent="0.4">
      <c r="A7836" s="33">
        <f t="shared" si="854"/>
        <v>46641</v>
      </c>
      <c r="B7836" s="27" t="str">
        <f t="shared" si="856"/>
        <v>(土)</v>
      </c>
      <c r="C7836" s="34">
        <v>0.16666666666666699</v>
      </c>
      <c r="D7836" s="16" t="s">
        <v>18</v>
      </c>
      <c r="E7836" s="35">
        <v>0.1875</v>
      </c>
      <c r="F7836" s="50">
        <f>IF(COUNTIF('リスト（不使用）'!$A$5:$A$6,単年カーブ!$A$1),"希望数量入力ください",'単年（2027年度）'!$E$12*単年カーブ!$R$3+'単年（2027年度）'!$E$12*(1-単年カーブ!$R$3)*単年カーブ!Q7836)</f>
        <v>0</v>
      </c>
      <c r="G7836" s="47">
        <f t="shared" si="857"/>
        <v>0</v>
      </c>
      <c r="M7836">
        <f t="shared" si="858"/>
        <v>9</v>
      </c>
      <c r="N7836">
        <f>IF(OR(WEEKDAY(A7836)=1,WEEKDAY(A7836)=7,COUNTIF('2027祝日等（不使用）'!$A$1:$A$20,単年カーブ!A7836)=1),0,1)</f>
        <v>0</v>
      </c>
      <c r="O7836">
        <f t="shared" si="855"/>
        <v>9</v>
      </c>
      <c r="P7836">
        <f t="shared" si="859"/>
        <v>0</v>
      </c>
      <c r="Q7836">
        <f t="shared" si="860"/>
        <v>0</v>
      </c>
    </row>
    <row r="7837" spans="1:17" ht="19.5" x14ac:dyDescent="0.4">
      <c r="A7837" s="33">
        <f t="shared" si="854"/>
        <v>46641</v>
      </c>
      <c r="B7837" s="27" t="str">
        <f t="shared" si="856"/>
        <v>(土)</v>
      </c>
      <c r="C7837" s="34">
        <v>0.1875</v>
      </c>
      <c r="D7837" s="16" t="s">
        <v>18</v>
      </c>
      <c r="E7837" s="35">
        <v>0.20833333333333301</v>
      </c>
      <c r="F7837" s="50">
        <f>IF(COUNTIF('リスト（不使用）'!$A$5:$A$6,単年カーブ!$A$1),"希望数量入力ください",'単年（2027年度）'!$E$12*単年カーブ!$R$3+'単年（2027年度）'!$E$12*(1-単年カーブ!$R$3)*単年カーブ!Q7837)</f>
        <v>0</v>
      </c>
      <c r="G7837" s="47">
        <f t="shared" si="857"/>
        <v>0</v>
      </c>
      <c r="M7837">
        <f t="shared" si="858"/>
        <v>9</v>
      </c>
      <c r="N7837">
        <f>IF(OR(WEEKDAY(A7837)=1,WEEKDAY(A7837)=7,COUNTIF('2027祝日等（不使用）'!$A$1:$A$20,単年カーブ!A7837)=1),0,1)</f>
        <v>0</v>
      </c>
      <c r="O7837">
        <f t="shared" si="855"/>
        <v>10</v>
      </c>
      <c r="P7837">
        <f t="shared" si="859"/>
        <v>0</v>
      </c>
      <c r="Q7837">
        <f t="shared" si="860"/>
        <v>0</v>
      </c>
    </row>
    <row r="7838" spans="1:17" ht="19.5" x14ac:dyDescent="0.4">
      <c r="A7838" s="33">
        <f t="shared" si="854"/>
        <v>46641</v>
      </c>
      <c r="B7838" s="27" t="str">
        <f t="shared" si="856"/>
        <v>(土)</v>
      </c>
      <c r="C7838" s="34">
        <v>0.20833333333333301</v>
      </c>
      <c r="D7838" s="16" t="s">
        <v>18</v>
      </c>
      <c r="E7838" s="35">
        <v>0.22916666666666699</v>
      </c>
      <c r="F7838" s="50">
        <f>IF(COUNTIF('リスト（不使用）'!$A$5:$A$6,単年カーブ!$A$1),"希望数量入力ください",'単年（2027年度）'!$E$12*単年カーブ!$R$3+'単年（2027年度）'!$E$12*(1-単年カーブ!$R$3)*単年カーブ!Q7838)</f>
        <v>0</v>
      </c>
      <c r="G7838" s="47">
        <f t="shared" si="857"/>
        <v>0</v>
      </c>
      <c r="M7838">
        <f t="shared" si="858"/>
        <v>9</v>
      </c>
      <c r="N7838">
        <f>IF(OR(WEEKDAY(A7838)=1,WEEKDAY(A7838)=7,COUNTIF('2027祝日等（不使用）'!$A$1:$A$20,単年カーブ!A7838)=1),0,1)</f>
        <v>0</v>
      </c>
      <c r="O7838">
        <f t="shared" si="855"/>
        <v>11</v>
      </c>
      <c r="P7838">
        <f t="shared" si="859"/>
        <v>0</v>
      </c>
      <c r="Q7838">
        <f t="shared" si="860"/>
        <v>0</v>
      </c>
    </row>
    <row r="7839" spans="1:17" ht="19.5" x14ac:dyDescent="0.4">
      <c r="A7839" s="33">
        <f t="shared" si="854"/>
        <v>46641</v>
      </c>
      <c r="B7839" s="27" t="str">
        <f t="shared" si="856"/>
        <v>(土)</v>
      </c>
      <c r="C7839" s="34">
        <v>0.22916666666666699</v>
      </c>
      <c r="D7839" s="16" t="s">
        <v>18</v>
      </c>
      <c r="E7839" s="35">
        <v>0.25</v>
      </c>
      <c r="F7839" s="50">
        <f>IF(COUNTIF('リスト（不使用）'!$A$5:$A$6,単年カーブ!$A$1),"希望数量入力ください",'単年（2027年度）'!$E$12*単年カーブ!$R$3+'単年（2027年度）'!$E$12*(1-単年カーブ!$R$3)*単年カーブ!Q7839)</f>
        <v>0</v>
      </c>
      <c r="G7839" s="47">
        <f t="shared" si="857"/>
        <v>0</v>
      </c>
      <c r="M7839">
        <f t="shared" si="858"/>
        <v>9</v>
      </c>
      <c r="N7839">
        <f>IF(OR(WEEKDAY(A7839)=1,WEEKDAY(A7839)=7,COUNTIF('2027祝日等（不使用）'!$A$1:$A$20,単年カーブ!A7839)=1),0,1)</f>
        <v>0</v>
      </c>
      <c r="O7839">
        <f t="shared" si="855"/>
        <v>12</v>
      </c>
      <c r="P7839">
        <f t="shared" si="859"/>
        <v>0</v>
      </c>
      <c r="Q7839">
        <f t="shared" si="860"/>
        <v>0</v>
      </c>
    </row>
    <row r="7840" spans="1:17" ht="19.5" x14ac:dyDescent="0.4">
      <c r="A7840" s="33">
        <f t="shared" si="854"/>
        <v>46641</v>
      </c>
      <c r="B7840" s="27" t="str">
        <f t="shared" si="856"/>
        <v>(土)</v>
      </c>
      <c r="C7840" s="34">
        <v>0.25</v>
      </c>
      <c r="D7840" s="16" t="s">
        <v>18</v>
      </c>
      <c r="E7840" s="35">
        <v>0.27083333333333298</v>
      </c>
      <c r="F7840" s="50">
        <f>IF(COUNTIF('リスト（不使用）'!$A$5:$A$6,単年カーブ!$A$1),"希望数量入力ください",'単年（2027年度）'!$E$12*単年カーブ!$R$3+'単年（2027年度）'!$E$12*(1-単年カーブ!$R$3)*単年カーブ!Q7840)</f>
        <v>0</v>
      </c>
      <c r="G7840" s="47">
        <f t="shared" si="857"/>
        <v>0</v>
      </c>
      <c r="M7840">
        <f t="shared" si="858"/>
        <v>9</v>
      </c>
      <c r="N7840">
        <f>IF(OR(WEEKDAY(A7840)=1,WEEKDAY(A7840)=7,COUNTIF('2027祝日等（不使用）'!$A$1:$A$20,単年カーブ!A7840)=1),0,1)</f>
        <v>0</v>
      </c>
      <c r="O7840">
        <f t="shared" si="855"/>
        <v>13</v>
      </c>
      <c r="P7840">
        <f t="shared" si="859"/>
        <v>0</v>
      </c>
      <c r="Q7840">
        <f t="shared" si="860"/>
        <v>0</v>
      </c>
    </row>
    <row r="7841" spans="1:17" ht="19.5" x14ac:dyDescent="0.4">
      <c r="A7841" s="33">
        <f t="shared" si="854"/>
        <v>46641</v>
      </c>
      <c r="B7841" s="27" t="str">
        <f t="shared" si="856"/>
        <v>(土)</v>
      </c>
      <c r="C7841" s="34">
        <v>0.27083333333333298</v>
      </c>
      <c r="D7841" s="16" t="s">
        <v>18</v>
      </c>
      <c r="E7841" s="35">
        <v>0.29166666666666702</v>
      </c>
      <c r="F7841" s="50">
        <f>IF(COUNTIF('リスト（不使用）'!$A$5:$A$6,単年カーブ!$A$1),"希望数量入力ください",'単年（2027年度）'!$E$12*単年カーブ!$R$3+'単年（2027年度）'!$E$12*(1-単年カーブ!$R$3)*単年カーブ!Q7841)</f>
        <v>0</v>
      </c>
      <c r="G7841" s="47">
        <f t="shared" si="857"/>
        <v>0</v>
      </c>
      <c r="M7841">
        <f t="shared" si="858"/>
        <v>9</v>
      </c>
      <c r="N7841">
        <f>IF(OR(WEEKDAY(A7841)=1,WEEKDAY(A7841)=7,COUNTIF('2027祝日等（不使用）'!$A$1:$A$20,単年カーブ!A7841)=1),0,1)</f>
        <v>0</v>
      </c>
      <c r="O7841">
        <f t="shared" si="855"/>
        <v>14</v>
      </c>
      <c r="P7841">
        <f t="shared" si="859"/>
        <v>0</v>
      </c>
      <c r="Q7841">
        <f t="shared" si="860"/>
        <v>0</v>
      </c>
    </row>
    <row r="7842" spans="1:17" ht="19.5" x14ac:dyDescent="0.4">
      <c r="A7842" s="33">
        <f t="shared" si="854"/>
        <v>46641</v>
      </c>
      <c r="B7842" s="27" t="str">
        <f t="shared" si="856"/>
        <v>(土)</v>
      </c>
      <c r="C7842" s="34">
        <v>0.29166666666666702</v>
      </c>
      <c r="D7842" s="16" t="s">
        <v>18</v>
      </c>
      <c r="E7842" s="35">
        <v>0.3125</v>
      </c>
      <c r="F7842" s="50">
        <f>IF(COUNTIF('リスト（不使用）'!$A$5:$A$6,単年カーブ!$A$1),"希望数量入力ください",'単年（2027年度）'!$E$12*単年カーブ!$R$3+'単年（2027年度）'!$E$12*(1-単年カーブ!$R$3)*単年カーブ!Q7842)</f>
        <v>0</v>
      </c>
      <c r="G7842" s="47">
        <f t="shared" si="857"/>
        <v>0</v>
      </c>
      <c r="M7842">
        <f t="shared" si="858"/>
        <v>9</v>
      </c>
      <c r="N7842">
        <f>IF(OR(WEEKDAY(A7842)=1,WEEKDAY(A7842)=7,COUNTIF('2027祝日等（不使用）'!$A$1:$A$20,単年カーブ!A7842)=1),0,1)</f>
        <v>0</v>
      </c>
      <c r="O7842">
        <f t="shared" si="855"/>
        <v>15</v>
      </c>
      <c r="P7842">
        <f t="shared" si="859"/>
        <v>0</v>
      </c>
      <c r="Q7842">
        <f t="shared" si="860"/>
        <v>0</v>
      </c>
    </row>
    <row r="7843" spans="1:17" ht="19.5" x14ac:dyDescent="0.4">
      <c r="A7843" s="33">
        <f t="shared" si="854"/>
        <v>46641</v>
      </c>
      <c r="B7843" s="27" t="str">
        <f t="shared" si="856"/>
        <v>(土)</v>
      </c>
      <c r="C7843" s="34">
        <v>0.3125</v>
      </c>
      <c r="D7843" s="16" t="s">
        <v>18</v>
      </c>
      <c r="E7843" s="35">
        <v>0.33333333333333298</v>
      </c>
      <c r="F7843" s="50">
        <f>IF(COUNTIF('リスト（不使用）'!$A$5:$A$6,単年カーブ!$A$1),"希望数量入力ください",'単年（2027年度）'!$E$12*単年カーブ!$R$3+'単年（2027年度）'!$E$12*(1-単年カーブ!$R$3)*単年カーブ!Q7843)</f>
        <v>0</v>
      </c>
      <c r="G7843" s="47">
        <f t="shared" si="857"/>
        <v>0</v>
      </c>
      <c r="M7843">
        <f t="shared" si="858"/>
        <v>9</v>
      </c>
      <c r="N7843">
        <f>IF(OR(WEEKDAY(A7843)=1,WEEKDAY(A7843)=7,COUNTIF('2027祝日等（不使用）'!$A$1:$A$20,単年カーブ!A7843)=1),0,1)</f>
        <v>0</v>
      </c>
      <c r="O7843">
        <f t="shared" si="855"/>
        <v>16</v>
      </c>
      <c r="P7843">
        <f t="shared" si="859"/>
        <v>0</v>
      </c>
      <c r="Q7843">
        <f t="shared" si="860"/>
        <v>0</v>
      </c>
    </row>
    <row r="7844" spans="1:17" ht="19.5" x14ac:dyDescent="0.4">
      <c r="A7844" s="33">
        <f t="shared" si="854"/>
        <v>46641</v>
      </c>
      <c r="B7844" s="27" t="str">
        <f t="shared" si="856"/>
        <v>(土)</v>
      </c>
      <c r="C7844" s="34">
        <v>0.33333333333333298</v>
      </c>
      <c r="D7844" s="16" t="s">
        <v>18</v>
      </c>
      <c r="E7844" s="35">
        <v>0.35416666666666702</v>
      </c>
      <c r="F7844" s="50">
        <f>IF(COUNTIF('リスト（不使用）'!$A$5:$A$6,単年カーブ!$A$1),"希望数量入力ください",'単年（2027年度）'!$E$12*単年カーブ!$R$3+'単年（2027年度）'!$E$12*(1-単年カーブ!$R$3)*単年カーブ!Q7844)</f>
        <v>0</v>
      </c>
      <c r="G7844" s="47">
        <f t="shared" si="857"/>
        <v>0</v>
      </c>
      <c r="M7844">
        <f t="shared" si="858"/>
        <v>9</v>
      </c>
      <c r="N7844">
        <f>IF(OR(WEEKDAY(A7844)=1,WEEKDAY(A7844)=7,COUNTIF('2027祝日等（不使用）'!$A$1:$A$20,単年カーブ!A7844)=1),0,1)</f>
        <v>0</v>
      </c>
      <c r="O7844">
        <f t="shared" si="855"/>
        <v>17</v>
      </c>
      <c r="P7844">
        <f t="shared" si="859"/>
        <v>1</v>
      </c>
      <c r="Q7844">
        <f t="shared" si="860"/>
        <v>0</v>
      </c>
    </row>
    <row r="7845" spans="1:17" ht="19.5" x14ac:dyDescent="0.4">
      <c r="A7845" s="33">
        <f t="shared" si="854"/>
        <v>46641</v>
      </c>
      <c r="B7845" s="27" t="str">
        <f t="shared" si="856"/>
        <v>(土)</v>
      </c>
      <c r="C7845" s="34">
        <v>0.35416666666666702</v>
      </c>
      <c r="D7845" s="16" t="s">
        <v>18</v>
      </c>
      <c r="E7845" s="35">
        <v>0.375</v>
      </c>
      <c r="F7845" s="50">
        <f>IF(COUNTIF('リスト（不使用）'!$A$5:$A$6,単年カーブ!$A$1),"希望数量入力ください",'単年（2027年度）'!$E$12*単年カーブ!$R$3+'単年（2027年度）'!$E$12*(1-単年カーブ!$R$3)*単年カーブ!Q7845)</f>
        <v>0</v>
      </c>
      <c r="G7845" s="47">
        <f t="shared" si="857"/>
        <v>0</v>
      </c>
      <c r="M7845">
        <f t="shared" si="858"/>
        <v>9</v>
      </c>
      <c r="N7845">
        <f>IF(OR(WEEKDAY(A7845)=1,WEEKDAY(A7845)=7,COUNTIF('2027祝日等（不使用）'!$A$1:$A$20,単年カーブ!A7845)=1),0,1)</f>
        <v>0</v>
      </c>
      <c r="O7845">
        <f t="shared" si="855"/>
        <v>18</v>
      </c>
      <c r="P7845">
        <f t="shared" si="859"/>
        <v>1</v>
      </c>
      <c r="Q7845">
        <f t="shared" si="860"/>
        <v>0</v>
      </c>
    </row>
    <row r="7846" spans="1:17" ht="19.5" x14ac:dyDescent="0.4">
      <c r="A7846" s="33">
        <f t="shared" si="854"/>
        <v>46641</v>
      </c>
      <c r="B7846" s="27" t="str">
        <f t="shared" si="856"/>
        <v>(土)</v>
      </c>
      <c r="C7846" s="34">
        <v>0.375</v>
      </c>
      <c r="D7846" s="16" t="s">
        <v>18</v>
      </c>
      <c r="E7846" s="35">
        <v>0.39583333333333298</v>
      </c>
      <c r="F7846" s="50">
        <f>IF(COUNTIF('リスト（不使用）'!$A$5:$A$6,単年カーブ!$A$1),"希望数量入力ください",'単年（2027年度）'!$E$12*単年カーブ!$R$3+'単年（2027年度）'!$E$12*(1-単年カーブ!$R$3)*単年カーブ!Q7846)</f>
        <v>0</v>
      </c>
      <c r="G7846" s="47">
        <f t="shared" si="857"/>
        <v>0</v>
      </c>
      <c r="M7846">
        <f t="shared" si="858"/>
        <v>9</v>
      </c>
      <c r="N7846">
        <f>IF(OR(WEEKDAY(A7846)=1,WEEKDAY(A7846)=7,COUNTIF('2027祝日等（不使用）'!$A$1:$A$20,単年カーブ!A7846)=1),0,1)</f>
        <v>0</v>
      </c>
      <c r="O7846">
        <f t="shared" si="855"/>
        <v>19</v>
      </c>
      <c r="P7846">
        <f t="shared" si="859"/>
        <v>1</v>
      </c>
      <c r="Q7846">
        <f t="shared" si="860"/>
        <v>0</v>
      </c>
    </row>
    <row r="7847" spans="1:17" ht="19.5" x14ac:dyDescent="0.4">
      <c r="A7847" s="33">
        <f t="shared" si="854"/>
        <v>46641</v>
      </c>
      <c r="B7847" s="27" t="str">
        <f t="shared" si="856"/>
        <v>(土)</v>
      </c>
      <c r="C7847" s="34">
        <v>0.39583333333333298</v>
      </c>
      <c r="D7847" s="16" t="s">
        <v>18</v>
      </c>
      <c r="E7847" s="35">
        <v>0.41666666666666702</v>
      </c>
      <c r="F7847" s="50">
        <f>IF(COUNTIF('リスト（不使用）'!$A$5:$A$6,単年カーブ!$A$1),"希望数量入力ください",'単年（2027年度）'!$E$12*単年カーブ!$R$3+'単年（2027年度）'!$E$12*(1-単年カーブ!$R$3)*単年カーブ!Q7847)</f>
        <v>0</v>
      </c>
      <c r="G7847" s="47">
        <f t="shared" si="857"/>
        <v>0</v>
      </c>
      <c r="M7847">
        <f t="shared" si="858"/>
        <v>9</v>
      </c>
      <c r="N7847">
        <f>IF(OR(WEEKDAY(A7847)=1,WEEKDAY(A7847)=7,COUNTIF('2027祝日等（不使用）'!$A$1:$A$20,単年カーブ!A7847)=1),0,1)</f>
        <v>0</v>
      </c>
      <c r="O7847">
        <f t="shared" si="855"/>
        <v>20</v>
      </c>
      <c r="P7847">
        <f t="shared" si="859"/>
        <v>1</v>
      </c>
      <c r="Q7847">
        <f t="shared" si="860"/>
        <v>0</v>
      </c>
    </row>
    <row r="7848" spans="1:17" ht="19.5" x14ac:dyDescent="0.4">
      <c r="A7848" s="33">
        <f t="shared" si="854"/>
        <v>46641</v>
      </c>
      <c r="B7848" s="27" t="str">
        <f t="shared" si="856"/>
        <v>(土)</v>
      </c>
      <c r="C7848" s="34">
        <v>0.41666666666666702</v>
      </c>
      <c r="D7848" s="16" t="s">
        <v>18</v>
      </c>
      <c r="E7848" s="35">
        <v>0.4375</v>
      </c>
      <c r="F7848" s="50">
        <f>IF(COUNTIF('リスト（不使用）'!$A$5:$A$6,単年カーブ!$A$1),"希望数量入力ください",'単年（2027年度）'!$E$12*単年カーブ!$R$3+'単年（2027年度）'!$E$12*(1-単年カーブ!$R$3)*単年カーブ!Q7848)</f>
        <v>0</v>
      </c>
      <c r="G7848" s="47">
        <f t="shared" si="857"/>
        <v>0</v>
      </c>
      <c r="M7848">
        <f t="shared" si="858"/>
        <v>9</v>
      </c>
      <c r="N7848">
        <f>IF(OR(WEEKDAY(A7848)=1,WEEKDAY(A7848)=7,COUNTIF('2027祝日等（不使用）'!$A$1:$A$20,単年カーブ!A7848)=1),0,1)</f>
        <v>0</v>
      </c>
      <c r="O7848">
        <f t="shared" si="855"/>
        <v>21</v>
      </c>
      <c r="P7848">
        <f t="shared" si="859"/>
        <v>1</v>
      </c>
      <c r="Q7848">
        <f t="shared" si="860"/>
        <v>0</v>
      </c>
    </row>
    <row r="7849" spans="1:17" ht="19.5" x14ac:dyDescent="0.4">
      <c r="A7849" s="33">
        <f t="shared" si="854"/>
        <v>46641</v>
      </c>
      <c r="B7849" s="27" t="str">
        <f t="shared" si="856"/>
        <v>(土)</v>
      </c>
      <c r="C7849" s="34">
        <v>0.4375</v>
      </c>
      <c r="D7849" s="16" t="s">
        <v>18</v>
      </c>
      <c r="E7849" s="35">
        <v>0.45833333333333298</v>
      </c>
      <c r="F7849" s="50">
        <f>IF(COUNTIF('リスト（不使用）'!$A$5:$A$6,単年カーブ!$A$1),"希望数量入力ください",'単年（2027年度）'!$E$12*単年カーブ!$R$3+'単年（2027年度）'!$E$12*(1-単年カーブ!$R$3)*単年カーブ!Q7849)</f>
        <v>0</v>
      </c>
      <c r="G7849" s="47">
        <f t="shared" si="857"/>
        <v>0</v>
      </c>
      <c r="M7849">
        <f t="shared" si="858"/>
        <v>9</v>
      </c>
      <c r="N7849">
        <f>IF(OR(WEEKDAY(A7849)=1,WEEKDAY(A7849)=7,COUNTIF('2027祝日等（不使用）'!$A$1:$A$20,単年カーブ!A7849)=1),0,1)</f>
        <v>0</v>
      </c>
      <c r="O7849">
        <f t="shared" si="855"/>
        <v>22</v>
      </c>
      <c r="P7849">
        <f t="shared" si="859"/>
        <v>1</v>
      </c>
      <c r="Q7849">
        <f t="shared" si="860"/>
        <v>0</v>
      </c>
    </row>
    <row r="7850" spans="1:17" ht="19.5" x14ac:dyDescent="0.4">
      <c r="A7850" s="33">
        <f t="shared" si="854"/>
        <v>46641</v>
      </c>
      <c r="B7850" s="27" t="str">
        <f t="shared" si="856"/>
        <v>(土)</v>
      </c>
      <c r="C7850" s="34">
        <v>0.45833333333333298</v>
      </c>
      <c r="D7850" s="16" t="s">
        <v>18</v>
      </c>
      <c r="E7850" s="35">
        <v>0.47916666666666702</v>
      </c>
      <c r="F7850" s="50">
        <f>IF(COUNTIF('リスト（不使用）'!$A$5:$A$6,単年カーブ!$A$1),"希望数量入力ください",'単年（2027年度）'!$E$12*単年カーブ!$R$3+'単年（2027年度）'!$E$12*(1-単年カーブ!$R$3)*単年カーブ!Q7850)</f>
        <v>0</v>
      </c>
      <c r="G7850" s="47">
        <f t="shared" si="857"/>
        <v>0</v>
      </c>
      <c r="M7850">
        <f t="shared" si="858"/>
        <v>9</v>
      </c>
      <c r="N7850">
        <f>IF(OR(WEEKDAY(A7850)=1,WEEKDAY(A7850)=7,COUNTIF('2027祝日等（不使用）'!$A$1:$A$20,単年カーブ!A7850)=1),0,1)</f>
        <v>0</v>
      </c>
      <c r="O7850">
        <f t="shared" si="855"/>
        <v>23</v>
      </c>
      <c r="P7850">
        <f t="shared" si="859"/>
        <v>1</v>
      </c>
      <c r="Q7850">
        <f t="shared" si="860"/>
        <v>0</v>
      </c>
    </row>
    <row r="7851" spans="1:17" ht="19.5" x14ac:dyDescent="0.4">
      <c r="A7851" s="33">
        <f t="shared" si="854"/>
        <v>46641</v>
      </c>
      <c r="B7851" s="27" t="str">
        <f t="shared" si="856"/>
        <v>(土)</v>
      </c>
      <c r="C7851" s="34">
        <v>0.47916666666666702</v>
      </c>
      <c r="D7851" s="16" t="s">
        <v>18</v>
      </c>
      <c r="E7851" s="35">
        <v>0.5</v>
      </c>
      <c r="F7851" s="50">
        <f>IF(COUNTIF('リスト（不使用）'!$A$5:$A$6,単年カーブ!$A$1),"希望数量入力ください",'単年（2027年度）'!$E$12*単年カーブ!$R$3+'単年（2027年度）'!$E$12*(1-単年カーブ!$R$3)*単年カーブ!Q7851)</f>
        <v>0</v>
      </c>
      <c r="G7851" s="47">
        <f t="shared" si="857"/>
        <v>0</v>
      </c>
      <c r="M7851">
        <f t="shared" si="858"/>
        <v>9</v>
      </c>
      <c r="N7851">
        <f>IF(OR(WEEKDAY(A7851)=1,WEEKDAY(A7851)=7,COUNTIF('2027祝日等（不使用）'!$A$1:$A$20,単年カーブ!A7851)=1),0,1)</f>
        <v>0</v>
      </c>
      <c r="O7851">
        <f t="shared" si="855"/>
        <v>24</v>
      </c>
      <c r="P7851">
        <f t="shared" si="859"/>
        <v>1</v>
      </c>
      <c r="Q7851">
        <f t="shared" si="860"/>
        <v>0</v>
      </c>
    </row>
    <row r="7852" spans="1:17" ht="19.5" x14ac:dyDescent="0.4">
      <c r="A7852" s="33">
        <f t="shared" si="854"/>
        <v>46641</v>
      </c>
      <c r="B7852" s="27" t="str">
        <f t="shared" si="856"/>
        <v>(土)</v>
      </c>
      <c r="C7852" s="34">
        <v>0.5</v>
      </c>
      <c r="D7852" s="16" t="s">
        <v>18</v>
      </c>
      <c r="E7852" s="35">
        <v>0.52083333333333304</v>
      </c>
      <c r="F7852" s="50">
        <f>IF(COUNTIF('リスト（不使用）'!$A$5:$A$6,単年カーブ!$A$1),"希望数量入力ください",'単年（2027年度）'!$E$12*単年カーブ!$R$3+'単年（2027年度）'!$E$12*(1-単年カーブ!$R$3)*単年カーブ!Q7852)</f>
        <v>0</v>
      </c>
      <c r="G7852" s="47">
        <f t="shared" si="857"/>
        <v>0</v>
      </c>
      <c r="M7852">
        <f t="shared" si="858"/>
        <v>9</v>
      </c>
      <c r="N7852">
        <f>IF(OR(WEEKDAY(A7852)=1,WEEKDAY(A7852)=7,COUNTIF('2027祝日等（不使用）'!$A$1:$A$20,単年カーブ!A7852)=1),0,1)</f>
        <v>0</v>
      </c>
      <c r="O7852">
        <f t="shared" si="855"/>
        <v>25</v>
      </c>
      <c r="P7852">
        <f t="shared" si="859"/>
        <v>1</v>
      </c>
      <c r="Q7852">
        <f t="shared" si="860"/>
        <v>0</v>
      </c>
    </row>
    <row r="7853" spans="1:17" ht="19.5" x14ac:dyDescent="0.4">
      <c r="A7853" s="33">
        <f t="shared" si="854"/>
        <v>46641</v>
      </c>
      <c r="B7853" s="27" t="str">
        <f t="shared" si="856"/>
        <v>(土)</v>
      </c>
      <c r="C7853" s="34">
        <v>0.52083333333333304</v>
      </c>
      <c r="D7853" s="16" t="s">
        <v>18</v>
      </c>
      <c r="E7853" s="35">
        <v>0.54166666666666696</v>
      </c>
      <c r="F7853" s="50">
        <f>IF(COUNTIF('リスト（不使用）'!$A$5:$A$6,単年カーブ!$A$1),"希望数量入力ください",'単年（2027年度）'!$E$12*単年カーブ!$R$3+'単年（2027年度）'!$E$12*(1-単年カーブ!$R$3)*単年カーブ!Q7853)</f>
        <v>0</v>
      </c>
      <c r="G7853" s="47">
        <f t="shared" si="857"/>
        <v>0</v>
      </c>
      <c r="M7853">
        <f t="shared" si="858"/>
        <v>9</v>
      </c>
      <c r="N7853">
        <f>IF(OR(WEEKDAY(A7853)=1,WEEKDAY(A7853)=7,COUNTIF('2027祝日等（不使用）'!$A$1:$A$20,単年カーブ!A7853)=1),0,1)</f>
        <v>0</v>
      </c>
      <c r="O7853">
        <f t="shared" si="855"/>
        <v>26</v>
      </c>
      <c r="P7853">
        <f t="shared" si="859"/>
        <v>1</v>
      </c>
      <c r="Q7853">
        <f t="shared" si="860"/>
        <v>0</v>
      </c>
    </row>
    <row r="7854" spans="1:17" ht="19.5" x14ac:dyDescent="0.4">
      <c r="A7854" s="33">
        <f t="shared" si="854"/>
        <v>46641</v>
      </c>
      <c r="B7854" s="27" t="str">
        <f t="shared" si="856"/>
        <v>(土)</v>
      </c>
      <c r="C7854" s="34">
        <v>0.54166666666666696</v>
      </c>
      <c r="D7854" s="16" t="s">
        <v>18</v>
      </c>
      <c r="E7854" s="35">
        <v>0.5625</v>
      </c>
      <c r="F7854" s="50">
        <f>IF(COUNTIF('リスト（不使用）'!$A$5:$A$6,単年カーブ!$A$1),"希望数量入力ください",'単年（2027年度）'!$E$12*単年カーブ!$R$3+'単年（2027年度）'!$E$12*(1-単年カーブ!$R$3)*単年カーブ!Q7854)</f>
        <v>0</v>
      </c>
      <c r="G7854" s="47">
        <f t="shared" si="857"/>
        <v>0</v>
      </c>
      <c r="M7854">
        <f t="shared" si="858"/>
        <v>9</v>
      </c>
      <c r="N7854">
        <f>IF(OR(WEEKDAY(A7854)=1,WEEKDAY(A7854)=7,COUNTIF('2027祝日等（不使用）'!$A$1:$A$20,単年カーブ!A7854)=1),0,1)</f>
        <v>0</v>
      </c>
      <c r="O7854">
        <f t="shared" si="855"/>
        <v>27</v>
      </c>
      <c r="P7854">
        <f t="shared" si="859"/>
        <v>1</v>
      </c>
      <c r="Q7854">
        <f t="shared" si="860"/>
        <v>0</v>
      </c>
    </row>
    <row r="7855" spans="1:17" ht="19.5" x14ac:dyDescent="0.4">
      <c r="A7855" s="33">
        <f t="shared" si="854"/>
        <v>46641</v>
      </c>
      <c r="B7855" s="27" t="str">
        <f t="shared" si="856"/>
        <v>(土)</v>
      </c>
      <c r="C7855" s="34">
        <v>0.5625</v>
      </c>
      <c r="D7855" s="16" t="s">
        <v>18</v>
      </c>
      <c r="E7855" s="35">
        <v>0.58333333333333304</v>
      </c>
      <c r="F7855" s="50">
        <f>IF(COUNTIF('リスト（不使用）'!$A$5:$A$6,単年カーブ!$A$1),"希望数量入力ください",'単年（2027年度）'!$E$12*単年カーブ!$R$3+'単年（2027年度）'!$E$12*(1-単年カーブ!$R$3)*単年カーブ!Q7855)</f>
        <v>0</v>
      </c>
      <c r="G7855" s="47">
        <f t="shared" si="857"/>
        <v>0</v>
      </c>
      <c r="M7855">
        <f t="shared" si="858"/>
        <v>9</v>
      </c>
      <c r="N7855">
        <f>IF(OR(WEEKDAY(A7855)=1,WEEKDAY(A7855)=7,COUNTIF('2027祝日等（不使用）'!$A$1:$A$20,単年カーブ!A7855)=1),0,1)</f>
        <v>0</v>
      </c>
      <c r="O7855">
        <f t="shared" si="855"/>
        <v>28</v>
      </c>
      <c r="P7855">
        <f t="shared" si="859"/>
        <v>1</v>
      </c>
      <c r="Q7855">
        <f t="shared" si="860"/>
        <v>0</v>
      </c>
    </row>
    <row r="7856" spans="1:17" ht="19.5" x14ac:dyDescent="0.4">
      <c r="A7856" s="33">
        <f t="shared" si="854"/>
        <v>46641</v>
      </c>
      <c r="B7856" s="27" t="str">
        <f t="shared" si="856"/>
        <v>(土)</v>
      </c>
      <c r="C7856" s="34">
        <v>0.58333333333333304</v>
      </c>
      <c r="D7856" s="16" t="s">
        <v>18</v>
      </c>
      <c r="E7856" s="35">
        <v>0.60416666666666696</v>
      </c>
      <c r="F7856" s="50">
        <f>IF(COUNTIF('リスト（不使用）'!$A$5:$A$6,単年カーブ!$A$1),"希望数量入力ください",'単年（2027年度）'!$E$12*単年カーブ!$R$3+'単年（2027年度）'!$E$12*(1-単年カーブ!$R$3)*単年カーブ!Q7856)</f>
        <v>0</v>
      </c>
      <c r="G7856" s="47">
        <f t="shared" si="857"/>
        <v>0</v>
      </c>
      <c r="M7856">
        <f t="shared" si="858"/>
        <v>9</v>
      </c>
      <c r="N7856">
        <f>IF(OR(WEEKDAY(A7856)=1,WEEKDAY(A7856)=7,COUNTIF('2027祝日等（不使用）'!$A$1:$A$20,単年カーブ!A7856)=1),0,1)</f>
        <v>0</v>
      </c>
      <c r="O7856">
        <f t="shared" si="855"/>
        <v>29</v>
      </c>
      <c r="P7856">
        <f t="shared" si="859"/>
        <v>1</v>
      </c>
      <c r="Q7856">
        <f t="shared" si="860"/>
        <v>0</v>
      </c>
    </row>
    <row r="7857" spans="1:17" ht="19.5" x14ac:dyDescent="0.4">
      <c r="A7857" s="33">
        <f t="shared" si="854"/>
        <v>46641</v>
      </c>
      <c r="B7857" s="27" t="str">
        <f t="shared" si="856"/>
        <v>(土)</v>
      </c>
      <c r="C7857" s="34">
        <v>0.60416666666666696</v>
      </c>
      <c r="D7857" s="16" t="s">
        <v>18</v>
      </c>
      <c r="E7857" s="35">
        <v>0.625</v>
      </c>
      <c r="F7857" s="50">
        <f>IF(COUNTIF('リスト（不使用）'!$A$5:$A$6,単年カーブ!$A$1),"希望数量入力ください",'単年（2027年度）'!$E$12*単年カーブ!$R$3+'単年（2027年度）'!$E$12*(1-単年カーブ!$R$3)*単年カーブ!Q7857)</f>
        <v>0</v>
      </c>
      <c r="G7857" s="47">
        <f t="shared" si="857"/>
        <v>0</v>
      </c>
      <c r="M7857">
        <f t="shared" si="858"/>
        <v>9</v>
      </c>
      <c r="N7857">
        <f>IF(OR(WEEKDAY(A7857)=1,WEEKDAY(A7857)=7,COUNTIF('2027祝日等（不使用）'!$A$1:$A$20,単年カーブ!A7857)=1),0,1)</f>
        <v>0</v>
      </c>
      <c r="O7857">
        <f t="shared" si="855"/>
        <v>30</v>
      </c>
      <c r="P7857">
        <f t="shared" si="859"/>
        <v>1</v>
      </c>
      <c r="Q7857">
        <f t="shared" si="860"/>
        <v>0</v>
      </c>
    </row>
    <row r="7858" spans="1:17" ht="19.5" x14ac:dyDescent="0.4">
      <c r="A7858" s="33">
        <f t="shared" si="854"/>
        <v>46641</v>
      </c>
      <c r="B7858" s="27" t="str">
        <f t="shared" si="856"/>
        <v>(土)</v>
      </c>
      <c r="C7858" s="34">
        <v>0.625</v>
      </c>
      <c r="D7858" s="16" t="s">
        <v>18</v>
      </c>
      <c r="E7858" s="35">
        <v>0.64583333333333304</v>
      </c>
      <c r="F7858" s="50">
        <f>IF(COUNTIF('リスト（不使用）'!$A$5:$A$6,単年カーブ!$A$1),"希望数量入力ください",'単年（2027年度）'!$E$12*単年カーブ!$R$3+'単年（2027年度）'!$E$12*(1-単年カーブ!$R$3)*単年カーブ!Q7858)</f>
        <v>0</v>
      </c>
      <c r="G7858" s="47">
        <f t="shared" si="857"/>
        <v>0</v>
      </c>
      <c r="M7858">
        <f t="shared" si="858"/>
        <v>9</v>
      </c>
      <c r="N7858">
        <f>IF(OR(WEEKDAY(A7858)=1,WEEKDAY(A7858)=7,COUNTIF('2027祝日等（不使用）'!$A$1:$A$20,単年カーブ!A7858)=1),0,1)</f>
        <v>0</v>
      </c>
      <c r="O7858">
        <f t="shared" si="855"/>
        <v>31</v>
      </c>
      <c r="P7858">
        <f t="shared" si="859"/>
        <v>1</v>
      </c>
      <c r="Q7858">
        <f t="shared" si="860"/>
        <v>0</v>
      </c>
    </row>
    <row r="7859" spans="1:17" ht="19.5" x14ac:dyDescent="0.4">
      <c r="A7859" s="33">
        <f t="shared" si="854"/>
        <v>46641</v>
      </c>
      <c r="B7859" s="27" t="str">
        <f t="shared" si="856"/>
        <v>(土)</v>
      </c>
      <c r="C7859" s="34">
        <v>0.64583333333333304</v>
      </c>
      <c r="D7859" s="16" t="s">
        <v>18</v>
      </c>
      <c r="E7859" s="35">
        <v>0.66666666666666696</v>
      </c>
      <c r="F7859" s="50">
        <f>IF(COUNTIF('リスト（不使用）'!$A$5:$A$6,単年カーブ!$A$1),"希望数量入力ください",'単年（2027年度）'!$E$12*単年カーブ!$R$3+'単年（2027年度）'!$E$12*(1-単年カーブ!$R$3)*単年カーブ!Q7859)</f>
        <v>0</v>
      </c>
      <c r="G7859" s="47">
        <f t="shared" si="857"/>
        <v>0</v>
      </c>
      <c r="M7859">
        <f t="shared" si="858"/>
        <v>9</v>
      </c>
      <c r="N7859">
        <f>IF(OR(WEEKDAY(A7859)=1,WEEKDAY(A7859)=7,COUNTIF('2027祝日等（不使用）'!$A$1:$A$20,単年カーブ!A7859)=1),0,1)</f>
        <v>0</v>
      </c>
      <c r="O7859">
        <f t="shared" si="855"/>
        <v>32</v>
      </c>
      <c r="P7859">
        <f t="shared" si="859"/>
        <v>1</v>
      </c>
      <c r="Q7859">
        <f t="shared" si="860"/>
        <v>0</v>
      </c>
    </row>
    <row r="7860" spans="1:17" ht="19.5" x14ac:dyDescent="0.4">
      <c r="A7860" s="33">
        <f t="shared" ref="A7860:A7923" si="861">A7812+1</f>
        <v>46641</v>
      </c>
      <c r="B7860" s="27" t="str">
        <f t="shared" si="856"/>
        <v>(土)</v>
      </c>
      <c r="C7860" s="34">
        <v>0.66666666666666696</v>
      </c>
      <c r="D7860" s="16" t="s">
        <v>18</v>
      </c>
      <c r="E7860" s="35">
        <v>0.6875</v>
      </c>
      <c r="F7860" s="50">
        <f>IF(COUNTIF('リスト（不使用）'!$A$5:$A$6,単年カーブ!$A$1),"希望数量入力ください",'単年（2027年度）'!$E$12*単年カーブ!$R$3+'単年（2027年度）'!$E$12*(1-単年カーブ!$R$3)*単年カーブ!Q7860)</f>
        <v>0</v>
      </c>
      <c r="G7860" s="47">
        <f t="shared" si="857"/>
        <v>0</v>
      </c>
      <c r="M7860">
        <f t="shared" si="858"/>
        <v>9</v>
      </c>
      <c r="N7860">
        <f>IF(OR(WEEKDAY(A7860)=1,WEEKDAY(A7860)=7,COUNTIF('2027祝日等（不使用）'!$A$1:$A$20,単年カーブ!A7860)=1),0,1)</f>
        <v>0</v>
      </c>
      <c r="O7860">
        <f t="shared" ref="O7860:O7923" si="862">O7812</f>
        <v>33</v>
      </c>
      <c r="P7860">
        <f t="shared" si="859"/>
        <v>1</v>
      </c>
      <c r="Q7860">
        <f t="shared" si="860"/>
        <v>0</v>
      </c>
    </row>
    <row r="7861" spans="1:17" ht="19.5" x14ac:dyDescent="0.4">
      <c r="A7861" s="33">
        <f t="shared" si="861"/>
        <v>46641</v>
      </c>
      <c r="B7861" s="27" t="str">
        <f t="shared" si="856"/>
        <v>(土)</v>
      </c>
      <c r="C7861" s="34">
        <v>0.6875</v>
      </c>
      <c r="D7861" s="16" t="s">
        <v>18</v>
      </c>
      <c r="E7861" s="35">
        <v>0.70833333333333304</v>
      </c>
      <c r="F7861" s="50">
        <f>IF(COUNTIF('リスト（不使用）'!$A$5:$A$6,単年カーブ!$A$1),"希望数量入力ください",'単年（2027年度）'!$E$12*単年カーブ!$R$3+'単年（2027年度）'!$E$12*(1-単年カーブ!$R$3)*単年カーブ!Q7861)</f>
        <v>0</v>
      </c>
      <c r="G7861" s="47">
        <f t="shared" si="857"/>
        <v>0</v>
      </c>
      <c r="M7861">
        <f t="shared" si="858"/>
        <v>9</v>
      </c>
      <c r="N7861">
        <f>IF(OR(WEEKDAY(A7861)=1,WEEKDAY(A7861)=7,COUNTIF('2027祝日等（不使用）'!$A$1:$A$20,単年カーブ!A7861)=1),0,1)</f>
        <v>0</v>
      </c>
      <c r="O7861">
        <f t="shared" si="862"/>
        <v>34</v>
      </c>
      <c r="P7861">
        <f t="shared" si="859"/>
        <v>1</v>
      </c>
      <c r="Q7861">
        <f t="shared" si="860"/>
        <v>0</v>
      </c>
    </row>
    <row r="7862" spans="1:17" ht="19.5" x14ac:dyDescent="0.4">
      <c r="A7862" s="33">
        <f t="shared" si="861"/>
        <v>46641</v>
      </c>
      <c r="B7862" s="27" t="str">
        <f t="shared" si="856"/>
        <v>(土)</v>
      </c>
      <c r="C7862" s="34">
        <v>0.70833333333333304</v>
      </c>
      <c r="D7862" s="16" t="s">
        <v>18</v>
      </c>
      <c r="E7862" s="35">
        <v>0.72916666666666696</v>
      </c>
      <c r="F7862" s="50">
        <f>IF(COUNTIF('リスト（不使用）'!$A$5:$A$6,単年カーブ!$A$1),"希望数量入力ください",'単年（2027年度）'!$E$12*単年カーブ!$R$3+'単年（2027年度）'!$E$12*(1-単年カーブ!$R$3)*単年カーブ!Q7862)</f>
        <v>0</v>
      </c>
      <c r="G7862" s="47">
        <f t="shared" si="857"/>
        <v>0</v>
      </c>
      <c r="M7862">
        <f t="shared" si="858"/>
        <v>9</v>
      </c>
      <c r="N7862">
        <f>IF(OR(WEEKDAY(A7862)=1,WEEKDAY(A7862)=7,COUNTIF('2027祝日等（不使用）'!$A$1:$A$20,単年カーブ!A7862)=1),0,1)</f>
        <v>0</v>
      </c>
      <c r="O7862">
        <f t="shared" si="862"/>
        <v>35</v>
      </c>
      <c r="P7862">
        <f t="shared" si="859"/>
        <v>1</v>
      </c>
      <c r="Q7862">
        <f t="shared" si="860"/>
        <v>0</v>
      </c>
    </row>
    <row r="7863" spans="1:17" ht="19.5" x14ac:dyDescent="0.4">
      <c r="A7863" s="33">
        <f t="shared" si="861"/>
        <v>46641</v>
      </c>
      <c r="B7863" s="27" t="str">
        <f t="shared" si="856"/>
        <v>(土)</v>
      </c>
      <c r="C7863" s="34">
        <v>0.72916666666666696</v>
      </c>
      <c r="D7863" s="16" t="s">
        <v>18</v>
      </c>
      <c r="E7863" s="35">
        <v>0.75</v>
      </c>
      <c r="F7863" s="50">
        <f>IF(COUNTIF('リスト（不使用）'!$A$5:$A$6,単年カーブ!$A$1),"希望数量入力ください",'単年（2027年度）'!$E$12*単年カーブ!$R$3+'単年（2027年度）'!$E$12*(1-単年カーブ!$R$3)*単年カーブ!Q7863)</f>
        <v>0</v>
      </c>
      <c r="G7863" s="47">
        <f t="shared" si="857"/>
        <v>0</v>
      </c>
      <c r="M7863">
        <f t="shared" si="858"/>
        <v>9</v>
      </c>
      <c r="N7863">
        <f>IF(OR(WEEKDAY(A7863)=1,WEEKDAY(A7863)=7,COUNTIF('2027祝日等（不使用）'!$A$1:$A$20,単年カーブ!A7863)=1),0,1)</f>
        <v>0</v>
      </c>
      <c r="O7863">
        <f t="shared" si="862"/>
        <v>36</v>
      </c>
      <c r="P7863">
        <f t="shared" si="859"/>
        <v>1</v>
      </c>
      <c r="Q7863">
        <f t="shared" si="860"/>
        <v>0</v>
      </c>
    </row>
    <row r="7864" spans="1:17" ht="19.5" x14ac:dyDescent="0.4">
      <c r="A7864" s="33">
        <f t="shared" si="861"/>
        <v>46641</v>
      </c>
      <c r="B7864" s="27" t="str">
        <f t="shared" si="856"/>
        <v>(土)</v>
      </c>
      <c r="C7864" s="34">
        <v>0.75</v>
      </c>
      <c r="D7864" s="16" t="s">
        <v>18</v>
      </c>
      <c r="E7864" s="35">
        <v>0.77083333333333304</v>
      </c>
      <c r="F7864" s="50">
        <f>IF(COUNTIF('リスト（不使用）'!$A$5:$A$6,単年カーブ!$A$1),"希望数量入力ください",'単年（2027年度）'!$E$12*単年カーブ!$R$3+'単年（2027年度）'!$E$12*(1-単年カーブ!$R$3)*単年カーブ!Q7864)</f>
        <v>0</v>
      </c>
      <c r="G7864" s="47">
        <f t="shared" si="857"/>
        <v>0</v>
      </c>
      <c r="M7864">
        <f t="shared" si="858"/>
        <v>9</v>
      </c>
      <c r="N7864">
        <f>IF(OR(WEEKDAY(A7864)=1,WEEKDAY(A7864)=7,COUNTIF('2027祝日等（不使用）'!$A$1:$A$20,単年カーブ!A7864)=1),0,1)</f>
        <v>0</v>
      </c>
      <c r="O7864">
        <f t="shared" si="862"/>
        <v>37</v>
      </c>
      <c r="P7864">
        <f t="shared" si="859"/>
        <v>1</v>
      </c>
      <c r="Q7864">
        <f t="shared" si="860"/>
        <v>0</v>
      </c>
    </row>
    <row r="7865" spans="1:17" ht="19.5" x14ac:dyDescent="0.4">
      <c r="A7865" s="33">
        <f t="shared" si="861"/>
        <v>46641</v>
      </c>
      <c r="B7865" s="27" t="str">
        <f t="shared" si="856"/>
        <v>(土)</v>
      </c>
      <c r="C7865" s="34">
        <v>0.77083333333333304</v>
      </c>
      <c r="D7865" s="16" t="s">
        <v>18</v>
      </c>
      <c r="E7865" s="35">
        <v>0.79166666666666696</v>
      </c>
      <c r="F7865" s="50">
        <f>IF(COUNTIF('リスト（不使用）'!$A$5:$A$6,単年カーブ!$A$1),"希望数量入力ください",'単年（2027年度）'!$E$12*単年カーブ!$R$3+'単年（2027年度）'!$E$12*(1-単年カーブ!$R$3)*単年カーブ!Q7865)</f>
        <v>0</v>
      </c>
      <c r="G7865" s="47">
        <f t="shared" si="857"/>
        <v>0</v>
      </c>
      <c r="M7865">
        <f t="shared" si="858"/>
        <v>9</v>
      </c>
      <c r="N7865">
        <f>IF(OR(WEEKDAY(A7865)=1,WEEKDAY(A7865)=7,COUNTIF('2027祝日等（不使用）'!$A$1:$A$20,単年カーブ!A7865)=1),0,1)</f>
        <v>0</v>
      </c>
      <c r="O7865">
        <f t="shared" si="862"/>
        <v>38</v>
      </c>
      <c r="P7865">
        <f t="shared" si="859"/>
        <v>1</v>
      </c>
      <c r="Q7865">
        <f t="shared" si="860"/>
        <v>0</v>
      </c>
    </row>
    <row r="7866" spans="1:17" ht="19.5" x14ac:dyDescent="0.4">
      <c r="A7866" s="33">
        <f t="shared" si="861"/>
        <v>46641</v>
      </c>
      <c r="B7866" s="27" t="str">
        <f t="shared" si="856"/>
        <v>(土)</v>
      </c>
      <c r="C7866" s="34">
        <v>0.79166666666666696</v>
      </c>
      <c r="D7866" s="16" t="s">
        <v>18</v>
      </c>
      <c r="E7866" s="35">
        <v>0.8125</v>
      </c>
      <c r="F7866" s="50">
        <f>IF(COUNTIF('リスト（不使用）'!$A$5:$A$6,単年カーブ!$A$1),"希望数量入力ください",'単年（2027年度）'!$E$12*単年カーブ!$R$3+'単年（2027年度）'!$E$12*(1-単年カーブ!$R$3)*単年カーブ!Q7866)</f>
        <v>0</v>
      </c>
      <c r="G7866" s="47">
        <f t="shared" si="857"/>
        <v>0</v>
      </c>
      <c r="M7866">
        <f t="shared" si="858"/>
        <v>9</v>
      </c>
      <c r="N7866">
        <f>IF(OR(WEEKDAY(A7866)=1,WEEKDAY(A7866)=7,COUNTIF('2027祝日等（不使用）'!$A$1:$A$20,単年カーブ!A7866)=1),0,1)</f>
        <v>0</v>
      </c>
      <c r="O7866">
        <f t="shared" si="862"/>
        <v>39</v>
      </c>
      <c r="P7866">
        <f t="shared" si="859"/>
        <v>1</v>
      </c>
      <c r="Q7866">
        <f t="shared" si="860"/>
        <v>0</v>
      </c>
    </row>
    <row r="7867" spans="1:17" ht="19.5" x14ac:dyDescent="0.4">
      <c r="A7867" s="33">
        <f t="shared" si="861"/>
        <v>46641</v>
      </c>
      <c r="B7867" s="27" t="str">
        <f t="shared" si="856"/>
        <v>(土)</v>
      </c>
      <c r="C7867" s="34">
        <v>0.8125</v>
      </c>
      <c r="D7867" s="16" t="s">
        <v>18</v>
      </c>
      <c r="E7867" s="35">
        <v>0.83333333333333304</v>
      </c>
      <c r="F7867" s="50">
        <f>IF(COUNTIF('リスト（不使用）'!$A$5:$A$6,単年カーブ!$A$1),"希望数量入力ください",'単年（2027年度）'!$E$12*単年カーブ!$R$3+'単年（2027年度）'!$E$12*(1-単年カーブ!$R$3)*単年カーブ!Q7867)</f>
        <v>0</v>
      </c>
      <c r="G7867" s="47">
        <f t="shared" si="857"/>
        <v>0</v>
      </c>
      <c r="M7867">
        <f t="shared" si="858"/>
        <v>9</v>
      </c>
      <c r="N7867">
        <f>IF(OR(WEEKDAY(A7867)=1,WEEKDAY(A7867)=7,COUNTIF('2027祝日等（不使用）'!$A$1:$A$20,単年カーブ!A7867)=1),0,1)</f>
        <v>0</v>
      </c>
      <c r="O7867">
        <f t="shared" si="862"/>
        <v>40</v>
      </c>
      <c r="P7867">
        <f t="shared" si="859"/>
        <v>1</v>
      </c>
      <c r="Q7867">
        <f t="shared" si="860"/>
        <v>0</v>
      </c>
    </row>
    <row r="7868" spans="1:17" ht="19.5" x14ac:dyDescent="0.4">
      <c r="A7868" s="33">
        <f t="shared" si="861"/>
        <v>46641</v>
      </c>
      <c r="B7868" s="27" t="str">
        <f t="shared" si="856"/>
        <v>(土)</v>
      </c>
      <c r="C7868" s="34">
        <v>0.83333333333333304</v>
      </c>
      <c r="D7868" s="16" t="s">
        <v>18</v>
      </c>
      <c r="E7868" s="35">
        <v>0.85416666666666696</v>
      </c>
      <c r="F7868" s="50">
        <f>IF(COUNTIF('リスト（不使用）'!$A$5:$A$6,単年カーブ!$A$1),"希望数量入力ください",'単年（2027年度）'!$E$12*単年カーブ!$R$3+'単年（2027年度）'!$E$12*(1-単年カーブ!$R$3)*単年カーブ!Q7868)</f>
        <v>0</v>
      </c>
      <c r="G7868" s="47">
        <f t="shared" si="857"/>
        <v>0</v>
      </c>
      <c r="M7868">
        <f t="shared" si="858"/>
        <v>9</v>
      </c>
      <c r="N7868">
        <f>IF(OR(WEEKDAY(A7868)=1,WEEKDAY(A7868)=7,COUNTIF('2027祝日等（不使用）'!$A$1:$A$20,単年カーブ!A7868)=1),0,1)</f>
        <v>0</v>
      </c>
      <c r="O7868">
        <f t="shared" si="862"/>
        <v>41</v>
      </c>
      <c r="P7868">
        <f t="shared" si="859"/>
        <v>0</v>
      </c>
      <c r="Q7868">
        <f t="shared" si="860"/>
        <v>0</v>
      </c>
    </row>
    <row r="7869" spans="1:17" ht="19.5" x14ac:dyDescent="0.4">
      <c r="A7869" s="33">
        <f t="shared" si="861"/>
        <v>46641</v>
      </c>
      <c r="B7869" s="27" t="str">
        <f t="shared" si="856"/>
        <v>(土)</v>
      </c>
      <c r="C7869" s="34">
        <v>0.85416666666666696</v>
      </c>
      <c r="D7869" s="16" t="s">
        <v>18</v>
      </c>
      <c r="E7869" s="35">
        <v>0.875</v>
      </c>
      <c r="F7869" s="50">
        <f>IF(COUNTIF('リスト（不使用）'!$A$5:$A$6,単年カーブ!$A$1),"希望数量入力ください",'単年（2027年度）'!$E$12*単年カーブ!$R$3+'単年（2027年度）'!$E$12*(1-単年カーブ!$R$3)*単年カーブ!Q7869)</f>
        <v>0</v>
      </c>
      <c r="G7869" s="47">
        <f t="shared" si="857"/>
        <v>0</v>
      </c>
      <c r="M7869">
        <f t="shared" si="858"/>
        <v>9</v>
      </c>
      <c r="N7869">
        <f>IF(OR(WEEKDAY(A7869)=1,WEEKDAY(A7869)=7,COUNTIF('2027祝日等（不使用）'!$A$1:$A$20,単年カーブ!A7869)=1),0,1)</f>
        <v>0</v>
      </c>
      <c r="O7869">
        <f t="shared" si="862"/>
        <v>42</v>
      </c>
      <c r="P7869">
        <f t="shared" si="859"/>
        <v>0</v>
      </c>
      <c r="Q7869">
        <f t="shared" si="860"/>
        <v>0</v>
      </c>
    </row>
    <row r="7870" spans="1:17" ht="19.5" x14ac:dyDescent="0.4">
      <c r="A7870" s="33">
        <f t="shared" si="861"/>
        <v>46641</v>
      </c>
      <c r="B7870" s="27" t="str">
        <f t="shared" si="856"/>
        <v>(土)</v>
      </c>
      <c r="C7870" s="34">
        <v>0.875</v>
      </c>
      <c r="D7870" s="16" t="s">
        <v>18</v>
      </c>
      <c r="E7870" s="35">
        <v>0.89583333333333304</v>
      </c>
      <c r="F7870" s="50">
        <f>IF(COUNTIF('リスト（不使用）'!$A$5:$A$6,単年カーブ!$A$1),"希望数量入力ください",'単年（2027年度）'!$E$12*単年カーブ!$R$3+'単年（2027年度）'!$E$12*(1-単年カーブ!$R$3)*単年カーブ!Q7870)</f>
        <v>0</v>
      </c>
      <c r="G7870" s="47">
        <f t="shared" si="857"/>
        <v>0</v>
      </c>
      <c r="M7870">
        <f t="shared" si="858"/>
        <v>9</v>
      </c>
      <c r="N7870">
        <f>IF(OR(WEEKDAY(A7870)=1,WEEKDAY(A7870)=7,COUNTIF('2027祝日等（不使用）'!$A$1:$A$20,単年カーブ!A7870)=1),0,1)</f>
        <v>0</v>
      </c>
      <c r="O7870">
        <f t="shared" si="862"/>
        <v>43</v>
      </c>
      <c r="P7870">
        <f t="shared" si="859"/>
        <v>0</v>
      </c>
      <c r="Q7870">
        <f t="shared" si="860"/>
        <v>0</v>
      </c>
    </row>
    <row r="7871" spans="1:17" ht="19.5" x14ac:dyDescent="0.4">
      <c r="A7871" s="33">
        <f t="shared" si="861"/>
        <v>46641</v>
      </c>
      <c r="B7871" s="27" t="str">
        <f t="shared" si="856"/>
        <v>(土)</v>
      </c>
      <c r="C7871" s="34">
        <v>0.89583333333333304</v>
      </c>
      <c r="D7871" s="16" t="s">
        <v>18</v>
      </c>
      <c r="E7871" s="35">
        <v>0.91666666666666696</v>
      </c>
      <c r="F7871" s="50">
        <f>IF(COUNTIF('リスト（不使用）'!$A$5:$A$6,単年カーブ!$A$1),"希望数量入力ください",'単年（2027年度）'!$E$12*単年カーブ!$R$3+'単年（2027年度）'!$E$12*(1-単年カーブ!$R$3)*単年カーブ!Q7871)</f>
        <v>0</v>
      </c>
      <c r="G7871" s="47">
        <f t="shared" si="857"/>
        <v>0</v>
      </c>
      <c r="M7871">
        <f t="shared" si="858"/>
        <v>9</v>
      </c>
      <c r="N7871">
        <f>IF(OR(WEEKDAY(A7871)=1,WEEKDAY(A7871)=7,COUNTIF('2027祝日等（不使用）'!$A$1:$A$20,単年カーブ!A7871)=1),0,1)</f>
        <v>0</v>
      </c>
      <c r="O7871">
        <f t="shared" si="862"/>
        <v>44</v>
      </c>
      <c r="P7871">
        <f t="shared" si="859"/>
        <v>0</v>
      </c>
      <c r="Q7871">
        <f t="shared" si="860"/>
        <v>0</v>
      </c>
    </row>
    <row r="7872" spans="1:17" ht="19.5" x14ac:dyDescent="0.4">
      <c r="A7872" s="33">
        <f t="shared" si="861"/>
        <v>46641</v>
      </c>
      <c r="B7872" s="27" t="str">
        <f t="shared" si="856"/>
        <v>(土)</v>
      </c>
      <c r="C7872" s="34">
        <v>0.91666666666666696</v>
      </c>
      <c r="D7872" s="16" t="s">
        <v>18</v>
      </c>
      <c r="E7872" s="35">
        <v>0.9375</v>
      </c>
      <c r="F7872" s="50">
        <f>IF(COUNTIF('リスト（不使用）'!$A$5:$A$6,単年カーブ!$A$1),"希望数量入力ください",'単年（2027年度）'!$E$12*単年カーブ!$R$3+'単年（2027年度）'!$E$12*(1-単年カーブ!$R$3)*単年カーブ!Q7872)</f>
        <v>0</v>
      </c>
      <c r="G7872" s="47">
        <f t="shared" si="857"/>
        <v>0</v>
      </c>
      <c r="M7872">
        <f t="shared" si="858"/>
        <v>9</v>
      </c>
      <c r="N7872">
        <f>IF(OR(WEEKDAY(A7872)=1,WEEKDAY(A7872)=7,COUNTIF('2027祝日等（不使用）'!$A$1:$A$20,単年カーブ!A7872)=1),0,1)</f>
        <v>0</v>
      </c>
      <c r="O7872">
        <f t="shared" si="862"/>
        <v>45</v>
      </c>
      <c r="P7872">
        <f t="shared" si="859"/>
        <v>0</v>
      </c>
      <c r="Q7872">
        <f t="shared" si="860"/>
        <v>0</v>
      </c>
    </row>
    <row r="7873" spans="1:17" ht="19.5" x14ac:dyDescent="0.4">
      <c r="A7873" s="33">
        <f t="shared" si="861"/>
        <v>46641</v>
      </c>
      <c r="B7873" s="27" t="str">
        <f t="shared" si="856"/>
        <v>(土)</v>
      </c>
      <c r="C7873" s="34">
        <v>0.9375</v>
      </c>
      <c r="D7873" s="16" t="s">
        <v>18</v>
      </c>
      <c r="E7873" s="35">
        <v>0.95833333333333304</v>
      </c>
      <c r="F7873" s="50">
        <f>IF(COUNTIF('リスト（不使用）'!$A$5:$A$6,単年カーブ!$A$1),"希望数量入力ください",'単年（2027年度）'!$E$12*単年カーブ!$R$3+'単年（2027年度）'!$E$12*(1-単年カーブ!$R$3)*単年カーブ!Q7873)</f>
        <v>0</v>
      </c>
      <c r="G7873" s="47">
        <f t="shared" si="857"/>
        <v>0</v>
      </c>
      <c r="M7873">
        <f t="shared" si="858"/>
        <v>9</v>
      </c>
      <c r="N7873">
        <f>IF(OR(WEEKDAY(A7873)=1,WEEKDAY(A7873)=7,COUNTIF('2027祝日等（不使用）'!$A$1:$A$20,単年カーブ!A7873)=1),0,1)</f>
        <v>0</v>
      </c>
      <c r="O7873">
        <f t="shared" si="862"/>
        <v>46</v>
      </c>
      <c r="P7873">
        <f t="shared" si="859"/>
        <v>0</v>
      </c>
      <c r="Q7873">
        <f t="shared" si="860"/>
        <v>0</v>
      </c>
    </row>
    <row r="7874" spans="1:17" ht="19.5" x14ac:dyDescent="0.4">
      <c r="A7874" s="33">
        <f t="shared" si="861"/>
        <v>46641</v>
      </c>
      <c r="B7874" s="27" t="str">
        <f t="shared" si="856"/>
        <v>(土)</v>
      </c>
      <c r="C7874" s="34">
        <v>0.95833333333333304</v>
      </c>
      <c r="D7874" s="16" t="s">
        <v>18</v>
      </c>
      <c r="E7874" s="35">
        <v>0.97916666666666696</v>
      </c>
      <c r="F7874" s="50">
        <f>IF(COUNTIF('リスト（不使用）'!$A$5:$A$6,単年カーブ!$A$1),"希望数量入力ください",'単年（2027年度）'!$E$12*単年カーブ!$R$3+'単年（2027年度）'!$E$12*(1-単年カーブ!$R$3)*単年カーブ!Q7874)</f>
        <v>0</v>
      </c>
      <c r="G7874" s="47">
        <f t="shared" si="857"/>
        <v>0</v>
      </c>
      <c r="M7874">
        <f t="shared" si="858"/>
        <v>9</v>
      </c>
      <c r="N7874">
        <f>IF(OR(WEEKDAY(A7874)=1,WEEKDAY(A7874)=7,COUNTIF('2027祝日等（不使用）'!$A$1:$A$20,単年カーブ!A7874)=1),0,1)</f>
        <v>0</v>
      </c>
      <c r="O7874">
        <f t="shared" si="862"/>
        <v>47</v>
      </c>
      <c r="P7874">
        <f t="shared" si="859"/>
        <v>0</v>
      </c>
      <c r="Q7874">
        <f t="shared" si="860"/>
        <v>0</v>
      </c>
    </row>
    <row r="7875" spans="1:17" ht="19.5" x14ac:dyDescent="0.4">
      <c r="A7875" s="33">
        <f t="shared" si="861"/>
        <v>46641</v>
      </c>
      <c r="B7875" s="27" t="str">
        <f t="shared" si="856"/>
        <v>(土)</v>
      </c>
      <c r="C7875" s="34">
        <v>0.97916666666666696</v>
      </c>
      <c r="D7875" s="16" t="s">
        <v>18</v>
      </c>
      <c r="E7875" s="35" t="s">
        <v>17</v>
      </c>
      <c r="F7875" s="50">
        <f>IF(COUNTIF('リスト（不使用）'!$A$5:$A$6,単年カーブ!$A$1),"希望数量入力ください",'単年（2027年度）'!$E$12*単年カーブ!$R$3+'単年（2027年度）'!$E$12*(1-単年カーブ!$R$3)*単年カーブ!Q7875)</f>
        <v>0</v>
      </c>
      <c r="G7875" s="47">
        <f t="shared" si="857"/>
        <v>0</v>
      </c>
      <c r="M7875">
        <f t="shared" si="858"/>
        <v>9</v>
      </c>
      <c r="N7875">
        <f>IF(OR(WEEKDAY(A7875)=1,WEEKDAY(A7875)=7,COUNTIF('2027祝日等（不使用）'!$A$1:$A$20,単年カーブ!A7875)=1),0,1)</f>
        <v>0</v>
      </c>
      <c r="O7875">
        <f t="shared" si="862"/>
        <v>48</v>
      </c>
      <c r="P7875">
        <f t="shared" si="859"/>
        <v>0</v>
      </c>
      <c r="Q7875">
        <f t="shared" si="860"/>
        <v>0</v>
      </c>
    </row>
    <row r="7876" spans="1:17" ht="19.5" x14ac:dyDescent="0.4">
      <c r="A7876" s="33">
        <f t="shared" si="861"/>
        <v>46642</v>
      </c>
      <c r="B7876" s="27" t="str">
        <f t="shared" ref="B7876:B7939" si="863">TEXT(A7876,"(aaa)")</f>
        <v>(日)</v>
      </c>
      <c r="C7876" s="34">
        <v>0</v>
      </c>
      <c r="D7876" s="16" t="s">
        <v>18</v>
      </c>
      <c r="E7876" s="35">
        <v>2.0833333333333332E-2</v>
      </c>
      <c r="F7876" s="50">
        <f>IF(COUNTIF('リスト（不使用）'!$A$5:$A$6,単年カーブ!$A$1),"希望数量入力ください",'単年（2027年度）'!$E$12*単年カーブ!$R$3+'単年（2027年度）'!$E$12*(1-単年カーブ!$R$3)*単年カーブ!Q7876)</f>
        <v>0</v>
      </c>
      <c r="G7876" s="47">
        <f t="shared" ref="G7876:G7939" si="864">F7876/2</f>
        <v>0</v>
      </c>
      <c r="M7876">
        <f t="shared" ref="M7876:M7939" si="865">MONTH(A7876)</f>
        <v>9</v>
      </c>
      <c r="N7876">
        <f>IF(OR(WEEKDAY(A7876)=1,WEEKDAY(A7876)=7,COUNTIF('2027祝日等（不使用）'!$A$1:$A$20,単年カーブ!A7876)=1),0,1)</f>
        <v>0</v>
      </c>
      <c r="O7876">
        <f t="shared" si="862"/>
        <v>1</v>
      </c>
      <c r="P7876">
        <f t="shared" ref="P7876:P7939" si="866">IF(AND(O7876&gt;16,O7876&lt;41),1,0)</f>
        <v>0</v>
      </c>
      <c r="Q7876">
        <f t="shared" ref="Q7876:Q7939" si="867">P7876*N7876</f>
        <v>0</v>
      </c>
    </row>
    <row r="7877" spans="1:17" ht="19.5" x14ac:dyDescent="0.4">
      <c r="A7877" s="33">
        <f t="shared" si="861"/>
        <v>46642</v>
      </c>
      <c r="B7877" s="27" t="str">
        <f t="shared" si="863"/>
        <v>(日)</v>
      </c>
      <c r="C7877" s="34">
        <v>2.0833333333333332E-2</v>
      </c>
      <c r="D7877" s="16" t="s">
        <v>18</v>
      </c>
      <c r="E7877" s="35">
        <v>4.1666666666666664E-2</v>
      </c>
      <c r="F7877" s="50">
        <f>IF(COUNTIF('リスト（不使用）'!$A$5:$A$6,単年カーブ!$A$1),"希望数量入力ください",'単年（2027年度）'!$E$12*単年カーブ!$R$3+'単年（2027年度）'!$E$12*(1-単年カーブ!$R$3)*単年カーブ!Q7877)</f>
        <v>0</v>
      </c>
      <c r="G7877" s="47">
        <f t="shared" si="864"/>
        <v>0</v>
      </c>
      <c r="M7877">
        <f t="shared" si="865"/>
        <v>9</v>
      </c>
      <c r="N7877">
        <f>IF(OR(WEEKDAY(A7877)=1,WEEKDAY(A7877)=7,COUNTIF('2027祝日等（不使用）'!$A$1:$A$20,単年カーブ!A7877)=1),0,1)</f>
        <v>0</v>
      </c>
      <c r="O7877">
        <f t="shared" si="862"/>
        <v>2</v>
      </c>
      <c r="P7877">
        <f t="shared" si="866"/>
        <v>0</v>
      </c>
      <c r="Q7877">
        <f t="shared" si="867"/>
        <v>0</v>
      </c>
    </row>
    <row r="7878" spans="1:17" ht="19.5" x14ac:dyDescent="0.4">
      <c r="A7878" s="33">
        <f t="shared" si="861"/>
        <v>46642</v>
      </c>
      <c r="B7878" s="27" t="str">
        <f t="shared" si="863"/>
        <v>(日)</v>
      </c>
      <c r="C7878" s="34">
        <v>4.1666666666666664E-2</v>
      </c>
      <c r="D7878" s="16" t="s">
        <v>18</v>
      </c>
      <c r="E7878" s="35">
        <v>6.25E-2</v>
      </c>
      <c r="F7878" s="50">
        <f>IF(COUNTIF('リスト（不使用）'!$A$5:$A$6,単年カーブ!$A$1),"希望数量入力ください",'単年（2027年度）'!$E$12*単年カーブ!$R$3+'単年（2027年度）'!$E$12*(1-単年カーブ!$R$3)*単年カーブ!Q7878)</f>
        <v>0</v>
      </c>
      <c r="G7878" s="47">
        <f t="shared" si="864"/>
        <v>0</v>
      </c>
      <c r="M7878">
        <f t="shared" si="865"/>
        <v>9</v>
      </c>
      <c r="N7878">
        <f>IF(OR(WEEKDAY(A7878)=1,WEEKDAY(A7878)=7,COUNTIF('2027祝日等（不使用）'!$A$1:$A$20,単年カーブ!A7878)=1),0,1)</f>
        <v>0</v>
      </c>
      <c r="O7878">
        <f t="shared" si="862"/>
        <v>3</v>
      </c>
      <c r="P7878">
        <f t="shared" si="866"/>
        <v>0</v>
      </c>
      <c r="Q7878">
        <f t="shared" si="867"/>
        <v>0</v>
      </c>
    </row>
    <row r="7879" spans="1:17" ht="19.5" x14ac:dyDescent="0.4">
      <c r="A7879" s="33">
        <f t="shared" si="861"/>
        <v>46642</v>
      </c>
      <c r="B7879" s="27" t="str">
        <f t="shared" si="863"/>
        <v>(日)</v>
      </c>
      <c r="C7879" s="34">
        <v>6.25E-2</v>
      </c>
      <c r="D7879" s="16" t="s">
        <v>18</v>
      </c>
      <c r="E7879" s="35">
        <v>8.3333333333333301E-2</v>
      </c>
      <c r="F7879" s="50">
        <f>IF(COUNTIF('リスト（不使用）'!$A$5:$A$6,単年カーブ!$A$1),"希望数量入力ください",'単年（2027年度）'!$E$12*単年カーブ!$R$3+'単年（2027年度）'!$E$12*(1-単年カーブ!$R$3)*単年カーブ!Q7879)</f>
        <v>0</v>
      </c>
      <c r="G7879" s="47">
        <f t="shared" si="864"/>
        <v>0</v>
      </c>
      <c r="M7879">
        <f t="shared" si="865"/>
        <v>9</v>
      </c>
      <c r="N7879">
        <f>IF(OR(WEEKDAY(A7879)=1,WEEKDAY(A7879)=7,COUNTIF('2027祝日等（不使用）'!$A$1:$A$20,単年カーブ!A7879)=1),0,1)</f>
        <v>0</v>
      </c>
      <c r="O7879">
        <f t="shared" si="862"/>
        <v>4</v>
      </c>
      <c r="P7879">
        <f t="shared" si="866"/>
        <v>0</v>
      </c>
      <c r="Q7879">
        <f t="shared" si="867"/>
        <v>0</v>
      </c>
    </row>
    <row r="7880" spans="1:17" ht="19.5" x14ac:dyDescent="0.4">
      <c r="A7880" s="33">
        <f t="shared" si="861"/>
        <v>46642</v>
      </c>
      <c r="B7880" s="27" t="str">
        <f t="shared" si="863"/>
        <v>(日)</v>
      </c>
      <c r="C7880" s="34">
        <v>8.3333333333333301E-2</v>
      </c>
      <c r="D7880" s="16" t="s">
        <v>18</v>
      </c>
      <c r="E7880" s="35">
        <v>0.104166666666667</v>
      </c>
      <c r="F7880" s="50">
        <f>IF(COUNTIF('リスト（不使用）'!$A$5:$A$6,単年カーブ!$A$1),"希望数量入力ください",'単年（2027年度）'!$E$12*単年カーブ!$R$3+'単年（2027年度）'!$E$12*(1-単年カーブ!$R$3)*単年カーブ!Q7880)</f>
        <v>0</v>
      </c>
      <c r="G7880" s="47">
        <f t="shared" si="864"/>
        <v>0</v>
      </c>
      <c r="M7880">
        <f t="shared" si="865"/>
        <v>9</v>
      </c>
      <c r="N7880">
        <f>IF(OR(WEEKDAY(A7880)=1,WEEKDAY(A7880)=7,COUNTIF('2027祝日等（不使用）'!$A$1:$A$20,単年カーブ!A7880)=1),0,1)</f>
        <v>0</v>
      </c>
      <c r="O7880">
        <f t="shared" si="862"/>
        <v>5</v>
      </c>
      <c r="P7880">
        <f t="shared" si="866"/>
        <v>0</v>
      </c>
      <c r="Q7880">
        <f t="shared" si="867"/>
        <v>0</v>
      </c>
    </row>
    <row r="7881" spans="1:17" ht="19.5" x14ac:dyDescent="0.4">
      <c r="A7881" s="33">
        <f t="shared" si="861"/>
        <v>46642</v>
      </c>
      <c r="B7881" s="27" t="str">
        <f t="shared" si="863"/>
        <v>(日)</v>
      </c>
      <c r="C7881" s="34">
        <v>0.104166666666667</v>
      </c>
      <c r="D7881" s="16" t="s">
        <v>18</v>
      </c>
      <c r="E7881" s="35">
        <v>0.125</v>
      </c>
      <c r="F7881" s="50">
        <f>IF(COUNTIF('リスト（不使用）'!$A$5:$A$6,単年カーブ!$A$1),"希望数量入力ください",'単年（2027年度）'!$E$12*単年カーブ!$R$3+'単年（2027年度）'!$E$12*(1-単年カーブ!$R$3)*単年カーブ!Q7881)</f>
        <v>0</v>
      </c>
      <c r="G7881" s="47">
        <f t="shared" si="864"/>
        <v>0</v>
      </c>
      <c r="M7881">
        <f t="shared" si="865"/>
        <v>9</v>
      </c>
      <c r="N7881">
        <f>IF(OR(WEEKDAY(A7881)=1,WEEKDAY(A7881)=7,COUNTIF('2027祝日等（不使用）'!$A$1:$A$20,単年カーブ!A7881)=1),0,1)</f>
        <v>0</v>
      </c>
      <c r="O7881">
        <f t="shared" si="862"/>
        <v>6</v>
      </c>
      <c r="P7881">
        <f t="shared" si="866"/>
        <v>0</v>
      </c>
      <c r="Q7881">
        <f t="shared" si="867"/>
        <v>0</v>
      </c>
    </row>
    <row r="7882" spans="1:17" ht="19.5" x14ac:dyDescent="0.4">
      <c r="A7882" s="33">
        <f t="shared" si="861"/>
        <v>46642</v>
      </c>
      <c r="B7882" s="27" t="str">
        <f t="shared" si="863"/>
        <v>(日)</v>
      </c>
      <c r="C7882" s="34">
        <v>0.125</v>
      </c>
      <c r="D7882" s="16" t="s">
        <v>18</v>
      </c>
      <c r="E7882" s="35">
        <v>0.14583333333333301</v>
      </c>
      <c r="F7882" s="50">
        <f>IF(COUNTIF('リスト（不使用）'!$A$5:$A$6,単年カーブ!$A$1),"希望数量入力ください",'単年（2027年度）'!$E$12*単年カーブ!$R$3+'単年（2027年度）'!$E$12*(1-単年カーブ!$R$3)*単年カーブ!Q7882)</f>
        <v>0</v>
      </c>
      <c r="G7882" s="47">
        <f t="shared" si="864"/>
        <v>0</v>
      </c>
      <c r="M7882">
        <f t="shared" si="865"/>
        <v>9</v>
      </c>
      <c r="N7882">
        <f>IF(OR(WEEKDAY(A7882)=1,WEEKDAY(A7882)=7,COUNTIF('2027祝日等（不使用）'!$A$1:$A$20,単年カーブ!A7882)=1),0,1)</f>
        <v>0</v>
      </c>
      <c r="O7882">
        <f t="shared" si="862"/>
        <v>7</v>
      </c>
      <c r="P7882">
        <f t="shared" si="866"/>
        <v>0</v>
      </c>
      <c r="Q7882">
        <f t="shared" si="867"/>
        <v>0</v>
      </c>
    </row>
    <row r="7883" spans="1:17" ht="19.5" x14ac:dyDescent="0.4">
      <c r="A7883" s="33">
        <f t="shared" si="861"/>
        <v>46642</v>
      </c>
      <c r="B7883" s="27" t="str">
        <f t="shared" si="863"/>
        <v>(日)</v>
      </c>
      <c r="C7883" s="34">
        <v>0.14583333333333301</v>
      </c>
      <c r="D7883" s="16" t="s">
        <v>18</v>
      </c>
      <c r="E7883" s="35">
        <v>0.16666666666666699</v>
      </c>
      <c r="F7883" s="50">
        <f>IF(COUNTIF('リスト（不使用）'!$A$5:$A$6,単年カーブ!$A$1),"希望数量入力ください",'単年（2027年度）'!$E$12*単年カーブ!$R$3+'単年（2027年度）'!$E$12*(1-単年カーブ!$R$3)*単年カーブ!Q7883)</f>
        <v>0</v>
      </c>
      <c r="G7883" s="47">
        <f t="shared" si="864"/>
        <v>0</v>
      </c>
      <c r="M7883">
        <f t="shared" si="865"/>
        <v>9</v>
      </c>
      <c r="N7883">
        <f>IF(OR(WEEKDAY(A7883)=1,WEEKDAY(A7883)=7,COUNTIF('2027祝日等（不使用）'!$A$1:$A$20,単年カーブ!A7883)=1),0,1)</f>
        <v>0</v>
      </c>
      <c r="O7883">
        <f t="shared" si="862"/>
        <v>8</v>
      </c>
      <c r="P7883">
        <f t="shared" si="866"/>
        <v>0</v>
      </c>
      <c r="Q7883">
        <f t="shared" si="867"/>
        <v>0</v>
      </c>
    </row>
    <row r="7884" spans="1:17" ht="19.5" x14ac:dyDescent="0.4">
      <c r="A7884" s="33">
        <f t="shared" si="861"/>
        <v>46642</v>
      </c>
      <c r="B7884" s="27" t="str">
        <f t="shared" si="863"/>
        <v>(日)</v>
      </c>
      <c r="C7884" s="34">
        <v>0.16666666666666699</v>
      </c>
      <c r="D7884" s="16" t="s">
        <v>18</v>
      </c>
      <c r="E7884" s="35">
        <v>0.1875</v>
      </c>
      <c r="F7884" s="50">
        <f>IF(COUNTIF('リスト（不使用）'!$A$5:$A$6,単年カーブ!$A$1),"希望数量入力ください",'単年（2027年度）'!$E$12*単年カーブ!$R$3+'単年（2027年度）'!$E$12*(1-単年カーブ!$R$3)*単年カーブ!Q7884)</f>
        <v>0</v>
      </c>
      <c r="G7884" s="47">
        <f t="shared" si="864"/>
        <v>0</v>
      </c>
      <c r="M7884">
        <f t="shared" si="865"/>
        <v>9</v>
      </c>
      <c r="N7884">
        <f>IF(OR(WEEKDAY(A7884)=1,WEEKDAY(A7884)=7,COUNTIF('2027祝日等（不使用）'!$A$1:$A$20,単年カーブ!A7884)=1),0,1)</f>
        <v>0</v>
      </c>
      <c r="O7884">
        <f t="shared" si="862"/>
        <v>9</v>
      </c>
      <c r="P7884">
        <f t="shared" si="866"/>
        <v>0</v>
      </c>
      <c r="Q7884">
        <f t="shared" si="867"/>
        <v>0</v>
      </c>
    </row>
    <row r="7885" spans="1:17" ht="19.5" x14ac:dyDescent="0.4">
      <c r="A7885" s="33">
        <f t="shared" si="861"/>
        <v>46642</v>
      </c>
      <c r="B7885" s="27" t="str">
        <f t="shared" si="863"/>
        <v>(日)</v>
      </c>
      <c r="C7885" s="34">
        <v>0.1875</v>
      </c>
      <c r="D7885" s="16" t="s">
        <v>18</v>
      </c>
      <c r="E7885" s="35">
        <v>0.20833333333333301</v>
      </c>
      <c r="F7885" s="50">
        <f>IF(COUNTIF('リスト（不使用）'!$A$5:$A$6,単年カーブ!$A$1),"希望数量入力ください",'単年（2027年度）'!$E$12*単年カーブ!$R$3+'単年（2027年度）'!$E$12*(1-単年カーブ!$R$3)*単年カーブ!Q7885)</f>
        <v>0</v>
      </c>
      <c r="G7885" s="47">
        <f t="shared" si="864"/>
        <v>0</v>
      </c>
      <c r="M7885">
        <f t="shared" si="865"/>
        <v>9</v>
      </c>
      <c r="N7885">
        <f>IF(OR(WEEKDAY(A7885)=1,WEEKDAY(A7885)=7,COUNTIF('2027祝日等（不使用）'!$A$1:$A$20,単年カーブ!A7885)=1),0,1)</f>
        <v>0</v>
      </c>
      <c r="O7885">
        <f t="shared" si="862"/>
        <v>10</v>
      </c>
      <c r="P7885">
        <f t="shared" si="866"/>
        <v>0</v>
      </c>
      <c r="Q7885">
        <f t="shared" si="867"/>
        <v>0</v>
      </c>
    </row>
    <row r="7886" spans="1:17" ht="19.5" x14ac:dyDescent="0.4">
      <c r="A7886" s="33">
        <f t="shared" si="861"/>
        <v>46642</v>
      </c>
      <c r="B7886" s="27" t="str">
        <f t="shared" si="863"/>
        <v>(日)</v>
      </c>
      <c r="C7886" s="34">
        <v>0.20833333333333301</v>
      </c>
      <c r="D7886" s="16" t="s">
        <v>18</v>
      </c>
      <c r="E7886" s="35">
        <v>0.22916666666666699</v>
      </c>
      <c r="F7886" s="50">
        <f>IF(COUNTIF('リスト（不使用）'!$A$5:$A$6,単年カーブ!$A$1),"希望数量入力ください",'単年（2027年度）'!$E$12*単年カーブ!$R$3+'単年（2027年度）'!$E$12*(1-単年カーブ!$R$3)*単年カーブ!Q7886)</f>
        <v>0</v>
      </c>
      <c r="G7886" s="47">
        <f t="shared" si="864"/>
        <v>0</v>
      </c>
      <c r="M7886">
        <f t="shared" si="865"/>
        <v>9</v>
      </c>
      <c r="N7886">
        <f>IF(OR(WEEKDAY(A7886)=1,WEEKDAY(A7886)=7,COUNTIF('2027祝日等（不使用）'!$A$1:$A$20,単年カーブ!A7886)=1),0,1)</f>
        <v>0</v>
      </c>
      <c r="O7886">
        <f t="shared" si="862"/>
        <v>11</v>
      </c>
      <c r="P7886">
        <f t="shared" si="866"/>
        <v>0</v>
      </c>
      <c r="Q7886">
        <f t="shared" si="867"/>
        <v>0</v>
      </c>
    </row>
    <row r="7887" spans="1:17" ht="19.5" x14ac:dyDescent="0.4">
      <c r="A7887" s="33">
        <f t="shared" si="861"/>
        <v>46642</v>
      </c>
      <c r="B7887" s="27" t="str">
        <f t="shared" si="863"/>
        <v>(日)</v>
      </c>
      <c r="C7887" s="34">
        <v>0.22916666666666699</v>
      </c>
      <c r="D7887" s="16" t="s">
        <v>18</v>
      </c>
      <c r="E7887" s="35">
        <v>0.25</v>
      </c>
      <c r="F7887" s="50">
        <f>IF(COUNTIF('リスト（不使用）'!$A$5:$A$6,単年カーブ!$A$1),"希望数量入力ください",'単年（2027年度）'!$E$12*単年カーブ!$R$3+'単年（2027年度）'!$E$12*(1-単年カーブ!$R$3)*単年カーブ!Q7887)</f>
        <v>0</v>
      </c>
      <c r="G7887" s="47">
        <f t="shared" si="864"/>
        <v>0</v>
      </c>
      <c r="M7887">
        <f t="shared" si="865"/>
        <v>9</v>
      </c>
      <c r="N7887">
        <f>IF(OR(WEEKDAY(A7887)=1,WEEKDAY(A7887)=7,COUNTIF('2027祝日等（不使用）'!$A$1:$A$20,単年カーブ!A7887)=1),0,1)</f>
        <v>0</v>
      </c>
      <c r="O7887">
        <f t="shared" si="862"/>
        <v>12</v>
      </c>
      <c r="P7887">
        <f t="shared" si="866"/>
        <v>0</v>
      </c>
      <c r="Q7887">
        <f t="shared" si="867"/>
        <v>0</v>
      </c>
    </row>
    <row r="7888" spans="1:17" ht="19.5" x14ac:dyDescent="0.4">
      <c r="A7888" s="33">
        <f t="shared" si="861"/>
        <v>46642</v>
      </c>
      <c r="B7888" s="27" t="str">
        <f t="shared" si="863"/>
        <v>(日)</v>
      </c>
      <c r="C7888" s="34">
        <v>0.25</v>
      </c>
      <c r="D7888" s="16" t="s">
        <v>18</v>
      </c>
      <c r="E7888" s="35">
        <v>0.27083333333333298</v>
      </c>
      <c r="F7888" s="50">
        <f>IF(COUNTIF('リスト（不使用）'!$A$5:$A$6,単年カーブ!$A$1),"希望数量入力ください",'単年（2027年度）'!$E$12*単年カーブ!$R$3+'単年（2027年度）'!$E$12*(1-単年カーブ!$R$3)*単年カーブ!Q7888)</f>
        <v>0</v>
      </c>
      <c r="G7888" s="47">
        <f t="shared" si="864"/>
        <v>0</v>
      </c>
      <c r="M7888">
        <f t="shared" si="865"/>
        <v>9</v>
      </c>
      <c r="N7888">
        <f>IF(OR(WEEKDAY(A7888)=1,WEEKDAY(A7888)=7,COUNTIF('2027祝日等（不使用）'!$A$1:$A$20,単年カーブ!A7888)=1),0,1)</f>
        <v>0</v>
      </c>
      <c r="O7888">
        <f t="shared" si="862"/>
        <v>13</v>
      </c>
      <c r="P7888">
        <f t="shared" si="866"/>
        <v>0</v>
      </c>
      <c r="Q7888">
        <f t="shared" si="867"/>
        <v>0</v>
      </c>
    </row>
    <row r="7889" spans="1:17" ht="19.5" x14ac:dyDescent="0.4">
      <c r="A7889" s="33">
        <f t="shared" si="861"/>
        <v>46642</v>
      </c>
      <c r="B7889" s="27" t="str">
        <f t="shared" si="863"/>
        <v>(日)</v>
      </c>
      <c r="C7889" s="34">
        <v>0.27083333333333298</v>
      </c>
      <c r="D7889" s="16" t="s">
        <v>18</v>
      </c>
      <c r="E7889" s="35">
        <v>0.29166666666666702</v>
      </c>
      <c r="F7889" s="50">
        <f>IF(COUNTIF('リスト（不使用）'!$A$5:$A$6,単年カーブ!$A$1),"希望数量入力ください",'単年（2027年度）'!$E$12*単年カーブ!$R$3+'単年（2027年度）'!$E$12*(1-単年カーブ!$R$3)*単年カーブ!Q7889)</f>
        <v>0</v>
      </c>
      <c r="G7889" s="47">
        <f t="shared" si="864"/>
        <v>0</v>
      </c>
      <c r="M7889">
        <f t="shared" si="865"/>
        <v>9</v>
      </c>
      <c r="N7889">
        <f>IF(OR(WEEKDAY(A7889)=1,WEEKDAY(A7889)=7,COUNTIF('2027祝日等（不使用）'!$A$1:$A$20,単年カーブ!A7889)=1),0,1)</f>
        <v>0</v>
      </c>
      <c r="O7889">
        <f t="shared" si="862"/>
        <v>14</v>
      </c>
      <c r="P7889">
        <f t="shared" si="866"/>
        <v>0</v>
      </c>
      <c r="Q7889">
        <f t="shared" si="867"/>
        <v>0</v>
      </c>
    </row>
    <row r="7890" spans="1:17" ht="19.5" x14ac:dyDescent="0.4">
      <c r="A7890" s="33">
        <f t="shared" si="861"/>
        <v>46642</v>
      </c>
      <c r="B7890" s="27" t="str">
        <f t="shared" si="863"/>
        <v>(日)</v>
      </c>
      <c r="C7890" s="34">
        <v>0.29166666666666702</v>
      </c>
      <c r="D7890" s="16" t="s">
        <v>18</v>
      </c>
      <c r="E7890" s="35">
        <v>0.3125</v>
      </c>
      <c r="F7890" s="50">
        <f>IF(COUNTIF('リスト（不使用）'!$A$5:$A$6,単年カーブ!$A$1),"希望数量入力ください",'単年（2027年度）'!$E$12*単年カーブ!$R$3+'単年（2027年度）'!$E$12*(1-単年カーブ!$R$3)*単年カーブ!Q7890)</f>
        <v>0</v>
      </c>
      <c r="G7890" s="47">
        <f t="shared" si="864"/>
        <v>0</v>
      </c>
      <c r="M7890">
        <f t="shared" si="865"/>
        <v>9</v>
      </c>
      <c r="N7890">
        <f>IF(OR(WEEKDAY(A7890)=1,WEEKDAY(A7890)=7,COUNTIF('2027祝日等（不使用）'!$A$1:$A$20,単年カーブ!A7890)=1),0,1)</f>
        <v>0</v>
      </c>
      <c r="O7890">
        <f t="shared" si="862"/>
        <v>15</v>
      </c>
      <c r="P7890">
        <f t="shared" si="866"/>
        <v>0</v>
      </c>
      <c r="Q7890">
        <f t="shared" si="867"/>
        <v>0</v>
      </c>
    </row>
    <row r="7891" spans="1:17" ht="19.5" x14ac:dyDescent="0.4">
      <c r="A7891" s="33">
        <f t="shared" si="861"/>
        <v>46642</v>
      </c>
      <c r="B7891" s="27" t="str">
        <f t="shared" si="863"/>
        <v>(日)</v>
      </c>
      <c r="C7891" s="34">
        <v>0.3125</v>
      </c>
      <c r="D7891" s="16" t="s">
        <v>18</v>
      </c>
      <c r="E7891" s="35">
        <v>0.33333333333333298</v>
      </c>
      <c r="F7891" s="50">
        <f>IF(COUNTIF('リスト（不使用）'!$A$5:$A$6,単年カーブ!$A$1),"希望数量入力ください",'単年（2027年度）'!$E$12*単年カーブ!$R$3+'単年（2027年度）'!$E$12*(1-単年カーブ!$R$3)*単年カーブ!Q7891)</f>
        <v>0</v>
      </c>
      <c r="G7891" s="47">
        <f t="shared" si="864"/>
        <v>0</v>
      </c>
      <c r="M7891">
        <f t="shared" si="865"/>
        <v>9</v>
      </c>
      <c r="N7891">
        <f>IF(OR(WEEKDAY(A7891)=1,WEEKDAY(A7891)=7,COUNTIF('2027祝日等（不使用）'!$A$1:$A$20,単年カーブ!A7891)=1),0,1)</f>
        <v>0</v>
      </c>
      <c r="O7891">
        <f t="shared" si="862"/>
        <v>16</v>
      </c>
      <c r="P7891">
        <f t="shared" si="866"/>
        <v>0</v>
      </c>
      <c r="Q7891">
        <f t="shared" si="867"/>
        <v>0</v>
      </c>
    </row>
    <row r="7892" spans="1:17" ht="19.5" x14ac:dyDescent="0.4">
      <c r="A7892" s="33">
        <f t="shared" si="861"/>
        <v>46642</v>
      </c>
      <c r="B7892" s="27" t="str">
        <f t="shared" si="863"/>
        <v>(日)</v>
      </c>
      <c r="C7892" s="34">
        <v>0.33333333333333298</v>
      </c>
      <c r="D7892" s="16" t="s">
        <v>18</v>
      </c>
      <c r="E7892" s="35">
        <v>0.35416666666666702</v>
      </c>
      <c r="F7892" s="50">
        <f>IF(COUNTIF('リスト（不使用）'!$A$5:$A$6,単年カーブ!$A$1),"希望数量入力ください",'単年（2027年度）'!$E$12*単年カーブ!$R$3+'単年（2027年度）'!$E$12*(1-単年カーブ!$R$3)*単年カーブ!Q7892)</f>
        <v>0</v>
      </c>
      <c r="G7892" s="47">
        <f t="shared" si="864"/>
        <v>0</v>
      </c>
      <c r="M7892">
        <f t="shared" si="865"/>
        <v>9</v>
      </c>
      <c r="N7892">
        <f>IF(OR(WEEKDAY(A7892)=1,WEEKDAY(A7892)=7,COUNTIF('2027祝日等（不使用）'!$A$1:$A$20,単年カーブ!A7892)=1),0,1)</f>
        <v>0</v>
      </c>
      <c r="O7892">
        <f t="shared" si="862"/>
        <v>17</v>
      </c>
      <c r="P7892">
        <f t="shared" si="866"/>
        <v>1</v>
      </c>
      <c r="Q7892">
        <f t="shared" si="867"/>
        <v>0</v>
      </c>
    </row>
    <row r="7893" spans="1:17" ht="19.5" x14ac:dyDescent="0.4">
      <c r="A7893" s="33">
        <f t="shared" si="861"/>
        <v>46642</v>
      </c>
      <c r="B7893" s="27" t="str">
        <f t="shared" si="863"/>
        <v>(日)</v>
      </c>
      <c r="C7893" s="34">
        <v>0.35416666666666702</v>
      </c>
      <c r="D7893" s="16" t="s">
        <v>18</v>
      </c>
      <c r="E7893" s="35">
        <v>0.375</v>
      </c>
      <c r="F7893" s="50">
        <f>IF(COUNTIF('リスト（不使用）'!$A$5:$A$6,単年カーブ!$A$1),"希望数量入力ください",'単年（2027年度）'!$E$12*単年カーブ!$R$3+'単年（2027年度）'!$E$12*(1-単年カーブ!$R$3)*単年カーブ!Q7893)</f>
        <v>0</v>
      </c>
      <c r="G7893" s="47">
        <f t="shared" si="864"/>
        <v>0</v>
      </c>
      <c r="M7893">
        <f t="shared" si="865"/>
        <v>9</v>
      </c>
      <c r="N7893">
        <f>IF(OR(WEEKDAY(A7893)=1,WEEKDAY(A7893)=7,COUNTIF('2027祝日等（不使用）'!$A$1:$A$20,単年カーブ!A7893)=1),0,1)</f>
        <v>0</v>
      </c>
      <c r="O7893">
        <f t="shared" si="862"/>
        <v>18</v>
      </c>
      <c r="P7893">
        <f t="shared" si="866"/>
        <v>1</v>
      </c>
      <c r="Q7893">
        <f t="shared" si="867"/>
        <v>0</v>
      </c>
    </row>
    <row r="7894" spans="1:17" ht="19.5" x14ac:dyDescent="0.4">
      <c r="A7894" s="33">
        <f t="shared" si="861"/>
        <v>46642</v>
      </c>
      <c r="B7894" s="27" t="str">
        <f t="shared" si="863"/>
        <v>(日)</v>
      </c>
      <c r="C7894" s="34">
        <v>0.375</v>
      </c>
      <c r="D7894" s="16" t="s">
        <v>18</v>
      </c>
      <c r="E7894" s="35">
        <v>0.39583333333333298</v>
      </c>
      <c r="F7894" s="50">
        <f>IF(COUNTIF('リスト（不使用）'!$A$5:$A$6,単年カーブ!$A$1),"希望数量入力ください",'単年（2027年度）'!$E$12*単年カーブ!$R$3+'単年（2027年度）'!$E$12*(1-単年カーブ!$R$3)*単年カーブ!Q7894)</f>
        <v>0</v>
      </c>
      <c r="G7894" s="47">
        <f t="shared" si="864"/>
        <v>0</v>
      </c>
      <c r="M7894">
        <f t="shared" si="865"/>
        <v>9</v>
      </c>
      <c r="N7894">
        <f>IF(OR(WEEKDAY(A7894)=1,WEEKDAY(A7894)=7,COUNTIF('2027祝日等（不使用）'!$A$1:$A$20,単年カーブ!A7894)=1),0,1)</f>
        <v>0</v>
      </c>
      <c r="O7894">
        <f t="shared" si="862"/>
        <v>19</v>
      </c>
      <c r="P7894">
        <f t="shared" si="866"/>
        <v>1</v>
      </c>
      <c r="Q7894">
        <f t="shared" si="867"/>
        <v>0</v>
      </c>
    </row>
    <row r="7895" spans="1:17" ht="19.5" x14ac:dyDescent="0.4">
      <c r="A7895" s="33">
        <f t="shared" si="861"/>
        <v>46642</v>
      </c>
      <c r="B7895" s="27" t="str">
        <f t="shared" si="863"/>
        <v>(日)</v>
      </c>
      <c r="C7895" s="34">
        <v>0.39583333333333298</v>
      </c>
      <c r="D7895" s="16" t="s">
        <v>18</v>
      </c>
      <c r="E7895" s="35">
        <v>0.41666666666666702</v>
      </c>
      <c r="F7895" s="50">
        <f>IF(COUNTIF('リスト（不使用）'!$A$5:$A$6,単年カーブ!$A$1),"希望数量入力ください",'単年（2027年度）'!$E$12*単年カーブ!$R$3+'単年（2027年度）'!$E$12*(1-単年カーブ!$R$3)*単年カーブ!Q7895)</f>
        <v>0</v>
      </c>
      <c r="G7895" s="47">
        <f t="shared" si="864"/>
        <v>0</v>
      </c>
      <c r="M7895">
        <f t="shared" si="865"/>
        <v>9</v>
      </c>
      <c r="N7895">
        <f>IF(OR(WEEKDAY(A7895)=1,WEEKDAY(A7895)=7,COUNTIF('2027祝日等（不使用）'!$A$1:$A$20,単年カーブ!A7895)=1),0,1)</f>
        <v>0</v>
      </c>
      <c r="O7895">
        <f t="shared" si="862"/>
        <v>20</v>
      </c>
      <c r="P7895">
        <f t="shared" si="866"/>
        <v>1</v>
      </c>
      <c r="Q7895">
        <f t="shared" si="867"/>
        <v>0</v>
      </c>
    </row>
    <row r="7896" spans="1:17" ht="19.5" x14ac:dyDescent="0.4">
      <c r="A7896" s="33">
        <f t="shared" si="861"/>
        <v>46642</v>
      </c>
      <c r="B7896" s="27" t="str">
        <f t="shared" si="863"/>
        <v>(日)</v>
      </c>
      <c r="C7896" s="34">
        <v>0.41666666666666702</v>
      </c>
      <c r="D7896" s="16" t="s">
        <v>18</v>
      </c>
      <c r="E7896" s="35">
        <v>0.4375</v>
      </c>
      <c r="F7896" s="50">
        <f>IF(COUNTIF('リスト（不使用）'!$A$5:$A$6,単年カーブ!$A$1),"希望数量入力ください",'単年（2027年度）'!$E$12*単年カーブ!$R$3+'単年（2027年度）'!$E$12*(1-単年カーブ!$R$3)*単年カーブ!Q7896)</f>
        <v>0</v>
      </c>
      <c r="G7896" s="47">
        <f t="shared" si="864"/>
        <v>0</v>
      </c>
      <c r="M7896">
        <f t="shared" si="865"/>
        <v>9</v>
      </c>
      <c r="N7896">
        <f>IF(OR(WEEKDAY(A7896)=1,WEEKDAY(A7896)=7,COUNTIF('2027祝日等（不使用）'!$A$1:$A$20,単年カーブ!A7896)=1),0,1)</f>
        <v>0</v>
      </c>
      <c r="O7896">
        <f t="shared" si="862"/>
        <v>21</v>
      </c>
      <c r="P7896">
        <f t="shared" si="866"/>
        <v>1</v>
      </c>
      <c r="Q7896">
        <f t="shared" si="867"/>
        <v>0</v>
      </c>
    </row>
    <row r="7897" spans="1:17" ht="19.5" x14ac:dyDescent="0.4">
      <c r="A7897" s="33">
        <f t="shared" si="861"/>
        <v>46642</v>
      </c>
      <c r="B7897" s="27" t="str">
        <f t="shared" si="863"/>
        <v>(日)</v>
      </c>
      <c r="C7897" s="34">
        <v>0.4375</v>
      </c>
      <c r="D7897" s="16" t="s">
        <v>18</v>
      </c>
      <c r="E7897" s="35">
        <v>0.45833333333333298</v>
      </c>
      <c r="F7897" s="50">
        <f>IF(COUNTIF('リスト（不使用）'!$A$5:$A$6,単年カーブ!$A$1),"希望数量入力ください",'単年（2027年度）'!$E$12*単年カーブ!$R$3+'単年（2027年度）'!$E$12*(1-単年カーブ!$R$3)*単年カーブ!Q7897)</f>
        <v>0</v>
      </c>
      <c r="G7897" s="47">
        <f t="shared" si="864"/>
        <v>0</v>
      </c>
      <c r="M7897">
        <f t="shared" si="865"/>
        <v>9</v>
      </c>
      <c r="N7897">
        <f>IF(OR(WEEKDAY(A7897)=1,WEEKDAY(A7897)=7,COUNTIF('2027祝日等（不使用）'!$A$1:$A$20,単年カーブ!A7897)=1),0,1)</f>
        <v>0</v>
      </c>
      <c r="O7897">
        <f t="shared" si="862"/>
        <v>22</v>
      </c>
      <c r="P7897">
        <f t="shared" si="866"/>
        <v>1</v>
      </c>
      <c r="Q7897">
        <f t="shared" si="867"/>
        <v>0</v>
      </c>
    </row>
    <row r="7898" spans="1:17" ht="19.5" x14ac:dyDescent="0.4">
      <c r="A7898" s="33">
        <f t="shared" si="861"/>
        <v>46642</v>
      </c>
      <c r="B7898" s="27" t="str">
        <f t="shared" si="863"/>
        <v>(日)</v>
      </c>
      <c r="C7898" s="34">
        <v>0.45833333333333298</v>
      </c>
      <c r="D7898" s="16" t="s">
        <v>18</v>
      </c>
      <c r="E7898" s="35">
        <v>0.47916666666666702</v>
      </c>
      <c r="F7898" s="50">
        <f>IF(COUNTIF('リスト（不使用）'!$A$5:$A$6,単年カーブ!$A$1),"希望数量入力ください",'単年（2027年度）'!$E$12*単年カーブ!$R$3+'単年（2027年度）'!$E$12*(1-単年カーブ!$R$3)*単年カーブ!Q7898)</f>
        <v>0</v>
      </c>
      <c r="G7898" s="47">
        <f t="shared" si="864"/>
        <v>0</v>
      </c>
      <c r="M7898">
        <f t="shared" si="865"/>
        <v>9</v>
      </c>
      <c r="N7898">
        <f>IF(OR(WEEKDAY(A7898)=1,WEEKDAY(A7898)=7,COUNTIF('2027祝日等（不使用）'!$A$1:$A$20,単年カーブ!A7898)=1),0,1)</f>
        <v>0</v>
      </c>
      <c r="O7898">
        <f t="shared" si="862"/>
        <v>23</v>
      </c>
      <c r="P7898">
        <f t="shared" si="866"/>
        <v>1</v>
      </c>
      <c r="Q7898">
        <f t="shared" si="867"/>
        <v>0</v>
      </c>
    </row>
    <row r="7899" spans="1:17" ht="19.5" x14ac:dyDescent="0.4">
      <c r="A7899" s="33">
        <f t="shared" si="861"/>
        <v>46642</v>
      </c>
      <c r="B7899" s="27" t="str">
        <f t="shared" si="863"/>
        <v>(日)</v>
      </c>
      <c r="C7899" s="34">
        <v>0.47916666666666702</v>
      </c>
      <c r="D7899" s="16" t="s">
        <v>18</v>
      </c>
      <c r="E7899" s="35">
        <v>0.5</v>
      </c>
      <c r="F7899" s="50">
        <f>IF(COUNTIF('リスト（不使用）'!$A$5:$A$6,単年カーブ!$A$1),"希望数量入力ください",'単年（2027年度）'!$E$12*単年カーブ!$R$3+'単年（2027年度）'!$E$12*(1-単年カーブ!$R$3)*単年カーブ!Q7899)</f>
        <v>0</v>
      </c>
      <c r="G7899" s="47">
        <f t="shared" si="864"/>
        <v>0</v>
      </c>
      <c r="M7899">
        <f t="shared" si="865"/>
        <v>9</v>
      </c>
      <c r="N7899">
        <f>IF(OR(WEEKDAY(A7899)=1,WEEKDAY(A7899)=7,COUNTIF('2027祝日等（不使用）'!$A$1:$A$20,単年カーブ!A7899)=1),0,1)</f>
        <v>0</v>
      </c>
      <c r="O7899">
        <f t="shared" si="862"/>
        <v>24</v>
      </c>
      <c r="P7899">
        <f t="shared" si="866"/>
        <v>1</v>
      </c>
      <c r="Q7899">
        <f t="shared" si="867"/>
        <v>0</v>
      </c>
    </row>
    <row r="7900" spans="1:17" ht="19.5" x14ac:dyDescent="0.4">
      <c r="A7900" s="33">
        <f t="shared" si="861"/>
        <v>46642</v>
      </c>
      <c r="B7900" s="27" t="str">
        <f t="shared" si="863"/>
        <v>(日)</v>
      </c>
      <c r="C7900" s="34">
        <v>0.5</v>
      </c>
      <c r="D7900" s="16" t="s">
        <v>18</v>
      </c>
      <c r="E7900" s="35">
        <v>0.52083333333333304</v>
      </c>
      <c r="F7900" s="50">
        <f>IF(COUNTIF('リスト（不使用）'!$A$5:$A$6,単年カーブ!$A$1),"希望数量入力ください",'単年（2027年度）'!$E$12*単年カーブ!$R$3+'単年（2027年度）'!$E$12*(1-単年カーブ!$R$3)*単年カーブ!Q7900)</f>
        <v>0</v>
      </c>
      <c r="G7900" s="47">
        <f t="shared" si="864"/>
        <v>0</v>
      </c>
      <c r="M7900">
        <f t="shared" si="865"/>
        <v>9</v>
      </c>
      <c r="N7900">
        <f>IF(OR(WEEKDAY(A7900)=1,WEEKDAY(A7900)=7,COUNTIF('2027祝日等（不使用）'!$A$1:$A$20,単年カーブ!A7900)=1),0,1)</f>
        <v>0</v>
      </c>
      <c r="O7900">
        <f t="shared" si="862"/>
        <v>25</v>
      </c>
      <c r="P7900">
        <f t="shared" si="866"/>
        <v>1</v>
      </c>
      <c r="Q7900">
        <f t="shared" si="867"/>
        <v>0</v>
      </c>
    </row>
    <row r="7901" spans="1:17" ht="19.5" x14ac:dyDescent="0.4">
      <c r="A7901" s="33">
        <f t="shared" si="861"/>
        <v>46642</v>
      </c>
      <c r="B7901" s="27" t="str">
        <f t="shared" si="863"/>
        <v>(日)</v>
      </c>
      <c r="C7901" s="34">
        <v>0.52083333333333304</v>
      </c>
      <c r="D7901" s="16" t="s">
        <v>18</v>
      </c>
      <c r="E7901" s="35">
        <v>0.54166666666666696</v>
      </c>
      <c r="F7901" s="50">
        <f>IF(COUNTIF('リスト（不使用）'!$A$5:$A$6,単年カーブ!$A$1),"希望数量入力ください",'単年（2027年度）'!$E$12*単年カーブ!$R$3+'単年（2027年度）'!$E$12*(1-単年カーブ!$R$3)*単年カーブ!Q7901)</f>
        <v>0</v>
      </c>
      <c r="G7901" s="47">
        <f t="shared" si="864"/>
        <v>0</v>
      </c>
      <c r="M7901">
        <f t="shared" si="865"/>
        <v>9</v>
      </c>
      <c r="N7901">
        <f>IF(OR(WEEKDAY(A7901)=1,WEEKDAY(A7901)=7,COUNTIF('2027祝日等（不使用）'!$A$1:$A$20,単年カーブ!A7901)=1),0,1)</f>
        <v>0</v>
      </c>
      <c r="O7901">
        <f t="shared" si="862"/>
        <v>26</v>
      </c>
      <c r="P7901">
        <f t="shared" si="866"/>
        <v>1</v>
      </c>
      <c r="Q7901">
        <f t="shared" si="867"/>
        <v>0</v>
      </c>
    </row>
    <row r="7902" spans="1:17" ht="19.5" x14ac:dyDescent="0.4">
      <c r="A7902" s="33">
        <f t="shared" si="861"/>
        <v>46642</v>
      </c>
      <c r="B7902" s="27" t="str">
        <f t="shared" si="863"/>
        <v>(日)</v>
      </c>
      <c r="C7902" s="34">
        <v>0.54166666666666696</v>
      </c>
      <c r="D7902" s="16" t="s">
        <v>18</v>
      </c>
      <c r="E7902" s="35">
        <v>0.5625</v>
      </c>
      <c r="F7902" s="50">
        <f>IF(COUNTIF('リスト（不使用）'!$A$5:$A$6,単年カーブ!$A$1),"希望数量入力ください",'単年（2027年度）'!$E$12*単年カーブ!$R$3+'単年（2027年度）'!$E$12*(1-単年カーブ!$R$3)*単年カーブ!Q7902)</f>
        <v>0</v>
      </c>
      <c r="G7902" s="47">
        <f t="shared" si="864"/>
        <v>0</v>
      </c>
      <c r="M7902">
        <f t="shared" si="865"/>
        <v>9</v>
      </c>
      <c r="N7902">
        <f>IF(OR(WEEKDAY(A7902)=1,WEEKDAY(A7902)=7,COUNTIF('2027祝日等（不使用）'!$A$1:$A$20,単年カーブ!A7902)=1),0,1)</f>
        <v>0</v>
      </c>
      <c r="O7902">
        <f t="shared" si="862"/>
        <v>27</v>
      </c>
      <c r="P7902">
        <f t="shared" si="866"/>
        <v>1</v>
      </c>
      <c r="Q7902">
        <f t="shared" si="867"/>
        <v>0</v>
      </c>
    </row>
    <row r="7903" spans="1:17" ht="19.5" x14ac:dyDescent="0.4">
      <c r="A7903" s="33">
        <f t="shared" si="861"/>
        <v>46642</v>
      </c>
      <c r="B7903" s="27" t="str">
        <f t="shared" si="863"/>
        <v>(日)</v>
      </c>
      <c r="C7903" s="34">
        <v>0.5625</v>
      </c>
      <c r="D7903" s="16" t="s">
        <v>18</v>
      </c>
      <c r="E7903" s="35">
        <v>0.58333333333333304</v>
      </c>
      <c r="F7903" s="50">
        <f>IF(COUNTIF('リスト（不使用）'!$A$5:$A$6,単年カーブ!$A$1),"希望数量入力ください",'単年（2027年度）'!$E$12*単年カーブ!$R$3+'単年（2027年度）'!$E$12*(1-単年カーブ!$R$3)*単年カーブ!Q7903)</f>
        <v>0</v>
      </c>
      <c r="G7903" s="47">
        <f t="shared" si="864"/>
        <v>0</v>
      </c>
      <c r="M7903">
        <f t="shared" si="865"/>
        <v>9</v>
      </c>
      <c r="N7903">
        <f>IF(OR(WEEKDAY(A7903)=1,WEEKDAY(A7903)=7,COUNTIF('2027祝日等（不使用）'!$A$1:$A$20,単年カーブ!A7903)=1),0,1)</f>
        <v>0</v>
      </c>
      <c r="O7903">
        <f t="shared" si="862"/>
        <v>28</v>
      </c>
      <c r="P7903">
        <f t="shared" si="866"/>
        <v>1</v>
      </c>
      <c r="Q7903">
        <f t="shared" si="867"/>
        <v>0</v>
      </c>
    </row>
    <row r="7904" spans="1:17" ht="19.5" x14ac:dyDescent="0.4">
      <c r="A7904" s="33">
        <f t="shared" si="861"/>
        <v>46642</v>
      </c>
      <c r="B7904" s="27" t="str">
        <f t="shared" si="863"/>
        <v>(日)</v>
      </c>
      <c r="C7904" s="34">
        <v>0.58333333333333304</v>
      </c>
      <c r="D7904" s="16" t="s">
        <v>18</v>
      </c>
      <c r="E7904" s="35">
        <v>0.60416666666666696</v>
      </c>
      <c r="F7904" s="50">
        <f>IF(COUNTIF('リスト（不使用）'!$A$5:$A$6,単年カーブ!$A$1),"希望数量入力ください",'単年（2027年度）'!$E$12*単年カーブ!$R$3+'単年（2027年度）'!$E$12*(1-単年カーブ!$R$3)*単年カーブ!Q7904)</f>
        <v>0</v>
      </c>
      <c r="G7904" s="47">
        <f t="shared" si="864"/>
        <v>0</v>
      </c>
      <c r="M7904">
        <f t="shared" si="865"/>
        <v>9</v>
      </c>
      <c r="N7904">
        <f>IF(OR(WEEKDAY(A7904)=1,WEEKDAY(A7904)=7,COUNTIF('2027祝日等（不使用）'!$A$1:$A$20,単年カーブ!A7904)=1),0,1)</f>
        <v>0</v>
      </c>
      <c r="O7904">
        <f t="shared" si="862"/>
        <v>29</v>
      </c>
      <c r="P7904">
        <f t="shared" si="866"/>
        <v>1</v>
      </c>
      <c r="Q7904">
        <f t="shared" si="867"/>
        <v>0</v>
      </c>
    </row>
    <row r="7905" spans="1:17" ht="19.5" x14ac:dyDescent="0.4">
      <c r="A7905" s="33">
        <f t="shared" si="861"/>
        <v>46642</v>
      </c>
      <c r="B7905" s="27" t="str">
        <f t="shared" si="863"/>
        <v>(日)</v>
      </c>
      <c r="C7905" s="34">
        <v>0.60416666666666696</v>
      </c>
      <c r="D7905" s="16" t="s">
        <v>18</v>
      </c>
      <c r="E7905" s="35">
        <v>0.625</v>
      </c>
      <c r="F7905" s="50">
        <f>IF(COUNTIF('リスト（不使用）'!$A$5:$A$6,単年カーブ!$A$1),"希望数量入力ください",'単年（2027年度）'!$E$12*単年カーブ!$R$3+'単年（2027年度）'!$E$12*(1-単年カーブ!$R$3)*単年カーブ!Q7905)</f>
        <v>0</v>
      </c>
      <c r="G7905" s="47">
        <f t="shared" si="864"/>
        <v>0</v>
      </c>
      <c r="M7905">
        <f t="shared" si="865"/>
        <v>9</v>
      </c>
      <c r="N7905">
        <f>IF(OR(WEEKDAY(A7905)=1,WEEKDAY(A7905)=7,COUNTIF('2027祝日等（不使用）'!$A$1:$A$20,単年カーブ!A7905)=1),0,1)</f>
        <v>0</v>
      </c>
      <c r="O7905">
        <f t="shared" si="862"/>
        <v>30</v>
      </c>
      <c r="P7905">
        <f t="shared" si="866"/>
        <v>1</v>
      </c>
      <c r="Q7905">
        <f t="shared" si="867"/>
        <v>0</v>
      </c>
    </row>
    <row r="7906" spans="1:17" ht="19.5" x14ac:dyDescent="0.4">
      <c r="A7906" s="33">
        <f t="shared" si="861"/>
        <v>46642</v>
      </c>
      <c r="B7906" s="27" t="str">
        <f t="shared" si="863"/>
        <v>(日)</v>
      </c>
      <c r="C7906" s="34">
        <v>0.625</v>
      </c>
      <c r="D7906" s="16" t="s">
        <v>18</v>
      </c>
      <c r="E7906" s="35">
        <v>0.64583333333333304</v>
      </c>
      <c r="F7906" s="50">
        <f>IF(COUNTIF('リスト（不使用）'!$A$5:$A$6,単年カーブ!$A$1),"希望数量入力ください",'単年（2027年度）'!$E$12*単年カーブ!$R$3+'単年（2027年度）'!$E$12*(1-単年カーブ!$R$3)*単年カーブ!Q7906)</f>
        <v>0</v>
      </c>
      <c r="G7906" s="47">
        <f t="shared" si="864"/>
        <v>0</v>
      </c>
      <c r="M7906">
        <f t="shared" si="865"/>
        <v>9</v>
      </c>
      <c r="N7906">
        <f>IF(OR(WEEKDAY(A7906)=1,WEEKDAY(A7906)=7,COUNTIF('2027祝日等（不使用）'!$A$1:$A$20,単年カーブ!A7906)=1),0,1)</f>
        <v>0</v>
      </c>
      <c r="O7906">
        <f t="shared" si="862"/>
        <v>31</v>
      </c>
      <c r="P7906">
        <f t="shared" si="866"/>
        <v>1</v>
      </c>
      <c r="Q7906">
        <f t="shared" si="867"/>
        <v>0</v>
      </c>
    </row>
    <row r="7907" spans="1:17" ht="19.5" x14ac:dyDescent="0.4">
      <c r="A7907" s="33">
        <f t="shared" si="861"/>
        <v>46642</v>
      </c>
      <c r="B7907" s="27" t="str">
        <f t="shared" si="863"/>
        <v>(日)</v>
      </c>
      <c r="C7907" s="34">
        <v>0.64583333333333304</v>
      </c>
      <c r="D7907" s="16" t="s">
        <v>18</v>
      </c>
      <c r="E7907" s="35">
        <v>0.66666666666666696</v>
      </c>
      <c r="F7907" s="50">
        <f>IF(COUNTIF('リスト（不使用）'!$A$5:$A$6,単年カーブ!$A$1),"希望数量入力ください",'単年（2027年度）'!$E$12*単年カーブ!$R$3+'単年（2027年度）'!$E$12*(1-単年カーブ!$R$3)*単年カーブ!Q7907)</f>
        <v>0</v>
      </c>
      <c r="G7907" s="47">
        <f t="shared" si="864"/>
        <v>0</v>
      </c>
      <c r="M7907">
        <f t="shared" si="865"/>
        <v>9</v>
      </c>
      <c r="N7907">
        <f>IF(OR(WEEKDAY(A7907)=1,WEEKDAY(A7907)=7,COUNTIF('2027祝日等（不使用）'!$A$1:$A$20,単年カーブ!A7907)=1),0,1)</f>
        <v>0</v>
      </c>
      <c r="O7907">
        <f t="shared" si="862"/>
        <v>32</v>
      </c>
      <c r="P7907">
        <f t="shared" si="866"/>
        <v>1</v>
      </c>
      <c r="Q7907">
        <f t="shared" si="867"/>
        <v>0</v>
      </c>
    </row>
    <row r="7908" spans="1:17" ht="19.5" x14ac:dyDescent="0.4">
      <c r="A7908" s="33">
        <f t="shared" si="861"/>
        <v>46642</v>
      </c>
      <c r="B7908" s="27" t="str">
        <f t="shared" si="863"/>
        <v>(日)</v>
      </c>
      <c r="C7908" s="34">
        <v>0.66666666666666696</v>
      </c>
      <c r="D7908" s="16" t="s">
        <v>18</v>
      </c>
      <c r="E7908" s="35">
        <v>0.6875</v>
      </c>
      <c r="F7908" s="50">
        <f>IF(COUNTIF('リスト（不使用）'!$A$5:$A$6,単年カーブ!$A$1),"希望数量入力ください",'単年（2027年度）'!$E$12*単年カーブ!$R$3+'単年（2027年度）'!$E$12*(1-単年カーブ!$R$3)*単年カーブ!Q7908)</f>
        <v>0</v>
      </c>
      <c r="G7908" s="47">
        <f t="shared" si="864"/>
        <v>0</v>
      </c>
      <c r="M7908">
        <f t="shared" si="865"/>
        <v>9</v>
      </c>
      <c r="N7908">
        <f>IF(OR(WEEKDAY(A7908)=1,WEEKDAY(A7908)=7,COUNTIF('2027祝日等（不使用）'!$A$1:$A$20,単年カーブ!A7908)=1),0,1)</f>
        <v>0</v>
      </c>
      <c r="O7908">
        <f t="shared" si="862"/>
        <v>33</v>
      </c>
      <c r="P7908">
        <f t="shared" si="866"/>
        <v>1</v>
      </c>
      <c r="Q7908">
        <f t="shared" si="867"/>
        <v>0</v>
      </c>
    </row>
    <row r="7909" spans="1:17" ht="19.5" x14ac:dyDescent="0.4">
      <c r="A7909" s="33">
        <f t="shared" si="861"/>
        <v>46642</v>
      </c>
      <c r="B7909" s="27" t="str">
        <f t="shared" si="863"/>
        <v>(日)</v>
      </c>
      <c r="C7909" s="34">
        <v>0.6875</v>
      </c>
      <c r="D7909" s="16" t="s">
        <v>18</v>
      </c>
      <c r="E7909" s="35">
        <v>0.70833333333333304</v>
      </c>
      <c r="F7909" s="50">
        <f>IF(COUNTIF('リスト（不使用）'!$A$5:$A$6,単年カーブ!$A$1),"希望数量入力ください",'単年（2027年度）'!$E$12*単年カーブ!$R$3+'単年（2027年度）'!$E$12*(1-単年カーブ!$R$3)*単年カーブ!Q7909)</f>
        <v>0</v>
      </c>
      <c r="G7909" s="47">
        <f t="shared" si="864"/>
        <v>0</v>
      </c>
      <c r="M7909">
        <f t="shared" si="865"/>
        <v>9</v>
      </c>
      <c r="N7909">
        <f>IF(OR(WEEKDAY(A7909)=1,WEEKDAY(A7909)=7,COUNTIF('2027祝日等（不使用）'!$A$1:$A$20,単年カーブ!A7909)=1),0,1)</f>
        <v>0</v>
      </c>
      <c r="O7909">
        <f t="shared" si="862"/>
        <v>34</v>
      </c>
      <c r="P7909">
        <f t="shared" si="866"/>
        <v>1</v>
      </c>
      <c r="Q7909">
        <f t="shared" si="867"/>
        <v>0</v>
      </c>
    </row>
    <row r="7910" spans="1:17" ht="19.5" x14ac:dyDescent="0.4">
      <c r="A7910" s="33">
        <f t="shared" si="861"/>
        <v>46642</v>
      </c>
      <c r="B7910" s="27" t="str">
        <f t="shared" si="863"/>
        <v>(日)</v>
      </c>
      <c r="C7910" s="34">
        <v>0.70833333333333304</v>
      </c>
      <c r="D7910" s="16" t="s">
        <v>18</v>
      </c>
      <c r="E7910" s="35">
        <v>0.72916666666666696</v>
      </c>
      <c r="F7910" s="50">
        <f>IF(COUNTIF('リスト（不使用）'!$A$5:$A$6,単年カーブ!$A$1),"希望数量入力ください",'単年（2027年度）'!$E$12*単年カーブ!$R$3+'単年（2027年度）'!$E$12*(1-単年カーブ!$R$3)*単年カーブ!Q7910)</f>
        <v>0</v>
      </c>
      <c r="G7910" s="47">
        <f t="shared" si="864"/>
        <v>0</v>
      </c>
      <c r="M7910">
        <f t="shared" si="865"/>
        <v>9</v>
      </c>
      <c r="N7910">
        <f>IF(OR(WEEKDAY(A7910)=1,WEEKDAY(A7910)=7,COUNTIF('2027祝日等（不使用）'!$A$1:$A$20,単年カーブ!A7910)=1),0,1)</f>
        <v>0</v>
      </c>
      <c r="O7910">
        <f t="shared" si="862"/>
        <v>35</v>
      </c>
      <c r="P7910">
        <f t="shared" si="866"/>
        <v>1</v>
      </c>
      <c r="Q7910">
        <f t="shared" si="867"/>
        <v>0</v>
      </c>
    </row>
    <row r="7911" spans="1:17" ht="19.5" x14ac:dyDescent="0.4">
      <c r="A7911" s="33">
        <f t="shared" si="861"/>
        <v>46642</v>
      </c>
      <c r="B7911" s="27" t="str">
        <f t="shared" si="863"/>
        <v>(日)</v>
      </c>
      <c r="C7911" s="34">
        <v>0.72916666666666696</v>
      </c>
      <c r="D7911" s="16" t="s">
        <v>18</v>
      </c>
      <c r="E7911" s="35">
        <v>0.75</v>
      </c>
      <c r="F7911" s="50">
        <f>IF(COUNTIF('リスト（不使用）'!$A$5:$A$6,単年カーブ!$A$1),"希望数量入力ください",'単年（2027年度）'!$E$12*単年カーブ!$R$3+'単年（2027年度）'!$E$12*(1-単年カーブ!$R$3)*単年カーブ!Q7911)</f>
        <v>0</v>
      </c>
      <c r="G7911" s="47">
        <f t="shared" si="864"/>
        <v>0</v>
      </c>
      <c r="M7911">
        <f t="shared" si="865"/>
        <v>9</v>
      </c>
      <c r="N7911">
        <f>IF(OR(WEEKDAY(A7911)=1,WEEKDAY(A7911)=7,COUNTIF('2027祝日等（不使用）'!$A$1:$A$20,単年カーブ!A7911)=1),0,1)</f>
        <v>0</v>
      </c>
      <c r="O7911">
        <f t="shared" si="862"/>
        <v>36</v>
      </c>
      <c r="P7911">
        <f t="shared" si="866"/>
        <v>1</v>
      </c>
      <c r="Q7911">
        <f t="shared" si="867"/>
        <v>0</v>
      </c>
    </row>
    <row r="7912" spans="1:17" ht="19.5" x14ac:dyDescent="0.4">
      <c r="A7912" s="33">
        <f t="shared" si="861"/>
        <v>46642</v>
      </c>
      <c r="B7912" s="27" t="str">
        <f t="shared" si="863"/>
        <v>(日)</v>
      </c>
      <c r="C7912" s="34">
        <v>0.75</v>
      </c>
      <c r="D7912" s="16" t="s">
        <v>18</v>
      </c>
      <c r="E7912" s="35">
        <v>0.77083333333333304</v>
      </c>
      <c r="F7912" s="50">
        <f>IF(COUNTIF('リスト（不使用）'!$A$5:$A$6,単年カーブ!$A$1),"希望数量入力ください",'単年（2027年度）'!$E$12*単年カーブ!$R$3+'単年（2027年度）'!$E$12*(1-単年カーブ!$R$3)*単年カーブ!Q7912)</f>
        <v>0</v>
      </c>
      <c r="G7912" s="47">
        <f t="shared" si="864"/>
        <v>0</v>
      </c>
      <c r="M7912">
        <f t="shared" si="865"/>
        <v>9</v>
      </c>
      <c r="N7912">
        <f>IF(OR(WEEKDAY(A7912)=1,WEEKDAY(A7912)=7,COUNTIF('2027祝日等（不使用）'!$A$1:$A$20,単年カーブ!A7912)=1),0,1)</f>
        <v>0</v>
      </c>
      <c r="O7912">
        <f t="shared" si="862"/>
        <v>37</v>
      </c>
      <c r="P7912">
        <f t="shared" si="866"/>
        <v>1</v>
      </c>
      <c r="Q7912">
        <f t="shared" si="867"/>
        <v>0</v>
      </c>
    </row>
    <row r="7913" spans="1:17" ht="19.5" x14ac:dyDescent="0.4">
      <c r="A7913" s="33">
        <f t="shared" si="861"/>
        <v>46642</v>
      </c>
      <c r="B7913" s="27" t="str">
        <f t="shared" si="863"/>
        <v>(日)</v>
      </c>
      <c r="C7913" s="34">
        <v>0.77083333333333304</v>
      </c>
      <c r="D7913" s="16" t="s">
        <v>18</v>
      </c>
      <c r="E7913" s="35">
        <v>0.79166666666666696</v>
      </c>
      <c r="F7913" s="50">
        <f>IF(COUNTIF('リスト（不使用）'!$A$5:$A$6,単年カーブ!$A$1),"希望数量入力ください",'単年（2027年度）'!$E$12*単年カーブ!$R$3+'単年（2027年度）'!$E$12*(1-単年カーブ!$R$3)*単年カーブ!Q7913)</f>
        <v>0</v>
      </c>
      <c r="G7913" s="47">
        <f t="shared" si="864"/>
        <v>0</v>
      </c>
      <c r="M7913">
        <f t="shared" si="865"/>
        <v>9</v>
      </c>
      <c r="N7913">
        <f>IF(OR(WEEKDAY(A7913)=1,WEEKDAY(A7913)=7,COUNTIF('2027祝日等（不使用）'!$A$1:$A$20,単年カーブ!A7913)=1),0,1)</f>
        <v>0</v>
      </c>
      <c r="O7913">
        <f t="shared" si="862"/>
        <v>38</v>
      </c>
      <c r="P7913">
        <f t="shared" si="866"/>
        <v>1</v>
      </c>
      <c r="Q7913">
        <f t="shared" si="867"/>
        <v>0</v>
      </c>
    </row>
    <row r="7914" spans="1:17" ht="19.5" x14ac:dyDescent="0.4">
      <c r="A7914" s="33">
        <f t="shared" si="861"/>
        <v>46642</v>
      </c>
      <c r="B7914" s="27" t="str">
        <f t="shared" si="863"/>
        <v>(日)</v>
      </c>
      <c r="C7914" s="34">
        <v>0.79166666666666696</v>
      </c>
      <c r="D7914" s="16" t="s">
        <v>18</v>
      </c>
      <c r="E7914" s="35">
        <v>0.8125</v>
      </c>
      <c r="F7914" s="50">
        <f>IF(COUNTIF('リスト（不使用）'!$A$5:$A$6,単年カーブ!$A$1),"希望数量入力ください",'単年（2027年度）'!$E$12*単年カーブ!$R$3+'単年（2027年度）'!$E$12*(1-単年カーブ!$R$3)*単年カーブ!Q7914)</f>
        <v>0</v>
      </c>
      <c r="G7914" s="47">
        <f t="shared" si="864"/>
        <v>0</v>
      </c>
      <c r="M7914">
        <f t="shared" si="865"/>
        <v>9</v>
      </c>
      <c r="N7914">
        <f>IF(OR(WEEKDAY(A7914)=1,WEEKDAY(A7914)=7,COUNTIF('2027祝日等（不使用）'!$A$1:$A$20,単年カーブ!A7914)=1),0,1)</f>
        <v>0</v>
      </c>
      <c r="O7914">
        <f t="shared" si="862"/>
        <v>39</v>
      </c>
      <c r="P7914">
        <f t="shared" si="866"/>
        <v>1</v>
      </c>
      <c r="Q7914">
        <f t="shared" si="867"/>
        <v>0</v>
      </c>
    </row>
    <row r="7915" spans="1:17" ht="19.5" x14ac:dyDescent="0.4">
      <c r="A7915" s="33">
        <f t="shared" si="861"/>
        <v>46642</v>
      </c>
      <c r="B7915" s="27" t="str">
        <f t="shared" si="863"/>
        <v>(日)</v>
      </c>
      <c r="C7915" s="34">
        <v>0.8125</v>
      </c>
      <c r="D7915" s="16" t="s">
        <v>18</v>
      </c>
      <c r="E7915" s="35">
        <v>0.83333333333333304</v>
      </c>
      <c r="F7915" s="50">
        <f>IF(COUNTIF('リスト（不使用）'!$A$5:$A$6,単年カーブ!$A$1),"希望数量入力ください",'単年（2027年度）'!$E$12*単年カーブ!$R$3+'単年（2027年度）'!$E$12*(1-単年カーブ!$R$3)*単年カーブ!Q7915)</f>
        <v>0</v>
      </c>
      <c r="G7915" s="47">
        <f t="shared" si="864"/>
        <v>0</v>
      </c>
      <c r="M7915">
        <f t="shared" si="865"/>
        <v>9</v>
      </c>
      <c r="N7915">
        <f>IF(OR(WEEKDAY(A7915)=1,WEEKDAY(A7915)=7,COUNTIF('2027祝日等（不使用）'!$A$1:$A$20,単年カーブ!A7915)=1),0,1)</f>
        <v>0</v>
      </c>
      <c r="O7915">
        <f t="shared" si="862"/>
        <v>40</v>
      </c>
      <c r="P7915">
        <f t="shared" si="866"/>
        <v>1</v>
      </c>
      <c r="Q7915">
        <f t="shared" si="867"/>
        <v>0</v>
      </c>
    </row>
    <row r="7916" spans="1:17" ht="19.5" x14ac:dyDescent="0.4">
      <c r="A7916" s="33">
        <f t="shared" si="861"/>
        <v>46642</v>
      </c>
      <c r="B7916" s="27" t="str">
        <f t="shared" si="863"/>
        <v>(日)</v>
      </c>
      <c r="C7916" s="34">
        <v>0.83333333333333304</v>
      </c>
      <c r="D7916" s="16" t="s">
        <v>18</v>
      </c>
      <c r="E7916" s="35">
        <v>0.85416666666666696</v>
      </c>
      <c r="F7916" s="50">
        <f>IF(COUNTIF('リスト（不使用）'!$A$5:$A$6,単年カーブ!$A$1),"希望数量入力ください",'単年（2027年度）'!$E$12*単年カーブ!$R$3+'単年（2027年度）'!$E$12*(1-単年カーブ!$R$3)*単年カーブ!Q7916)</f>
        <v>0</v>
      </c>
      <c r="G7916" s="47">
        <f t="shared" si="864"/>
        <v>0</v>
      </c>
      <c r="M7916">
        <f t="shared" si="865"/>
        <v>9</v>
      </c>
      <c r="N7916">
        <f>IF(OR(WEEKDAY(A7916)=1,WEEKDAY(A7916)=7,COUNTIF('2027祝日等（不使用）'!$A$1:$A$20,単年カーブ!A7916)=1),0,1)</f>
        <v>0</v>
      </c>
      <c r="O7916">
        <f t="shared" si="862"/>
        <v>41</v>
      </c>
      <c r="P7916">
        <f t="shared" si="866"/>
        <v>0</v>
      </c>
      <c r="Q7916">
        <f t="shared" si="867"/>
        <v>0</v>
      </c>
    </row>
    <row r="7917" spans="1:17" ht="19.5" x14ac:dyDescent="0.4">
      <c r="A7917" s="33">
        <f t="shared" si="861"/>
        <v>46642</v>
      </c>
      <c r="B7917" s="27" t="str">
        <f t="shared" si="863"/>
        <v>(日)</v>
      </c>
      <c r="C7917" s="34">
        <v>0.85416666666666696</v>
      </c>
      <c r="D7917" s="16" t="s">
        <v>18</v>
      </c>
      <c r="E7917" s="35">
        <v>0.875</v>
      </c>
      <c r="F7917" s="50">
        <f>IF(COUNTIF('リスト（不使用）'!$A$5:$A$6,単年カーブ!$A$1),"希望数量入力ください",'単年（2027年度）'!$E$12*単年カーブ!$R$3+'単年（2027年度）'!$E$12*(1-単年カーブ!$R$3)*単年カーブ!Q7917)</f>
        <v>0</v>
      </c>
      <c r="G7917" s="47">
        <f t="shared" si="864"/>
        <v>0</v>
      </c>
      <c r="M7917">
        <f t="shared" si="865"/>
        <v>9</v>
      </c>
      <c r="N7917">
        <f>IF(OR(WEEKDAY(A7917)=1,WEEKDAY(A7917)=7,COUNTIF('2027祝日等（不使用）'!$A$1:$A$20,単年カーブ!A7917)=1),0,1)</f>
        <v>0</v>
      </c>
      <c r="O7917">
        <f t="shared" si="862"/>
        <v>42</v>
      </c>
      <c r="P7917">
        <f t="shared" si="866"/>
        <v>0</v>
      </c>
      <c r="Q7917">
        <f t="shared" si="867"/>
        <v>0</v>
      </c>
    </row>
    <row r="7918" spans="1:17" ht="19.5" x14ac:dyDescent="0.4">
      <c r="A7918" s="33">
        <f t="shared" si="861"/>
        <v>46642</v>
      </c>
      <c r="B7918" s="27" t="str">
        <f t="shared" si="863"/>
        <v>(日)</v>
      </c>
      <c r="C7918" s="34">
        <v>0.875</v>
      </c>
      <c r="D7918" s="16" t="s">
        <v>18</v>
      </c>
      <c r="E7918" s="35">
        <v>0.89583333333333304</v>
      </c>
      <c r="F7918" s="50">
        <f>IF(COUNTIF('リスト（不使用）'!$A$5:$A$6,単年カーブ!$A$1),"希望数量入力ください",'単年（2027年度）'!$E$12*単年カーブ!$R$3+'単年（2027年度）'!$E$12*(1-単年カーブ!$R$3)*単年カーブ!Q7918)</f>
        <v>0</v>
      </c>
      <c r="G7918" s="47">
        <f t="shared" si="864"/>
        <v>0</v>
      </c>
      <c r="M7918">
        <f t="shared" si="865"/>
        <v>9</v>
      </c>
      <c r="N7918">
        <f>IF(OR(WEEKDAY(A7918)=1,WEEKDAY(A7918)=7,COUNTIF('2027祝日等（不使用）'!$A$1:$A$20,単年カーブ!A7918)=1),0,1)</f>
        <v>0</v>
      </c>
      <c r="O7918">
        <f t="shared" si="862"/>
        <v>43</v>
      </c>
      <c r="P7918">
        <f t="shared" si="866"/>
        <v>0</v>
      </c>
      <c r="Q7918">
        <f t="shared" si="867"/>
        <v>0</v>
      </c>
    </row>
    <row r="7919" spans="1:17" ht="19.5" x14ac:dyDescent="0.4">
      <c r="A7919" s="33">
        <f t="shared" si="861"/>
        <v>46642</v>
      </c>
      <c r="B7919" s="27" t="str">
        <f t="shared" si="863"/>
        <v>(日)</v>
      </c>
      <c r="C7919" s="34">
        <v>0.89583333333333304</v>
      </c>
      <c r="D7919" s="16" t="s">
        <v>18</v>
      </c>
      <c r="E7919" s="35">
        <v>0.91666666666666696</v>
      </c>
      <c r="F7919" s="50">
        <f>IF(COUNTIF('リスト（不使用）'!$A$5:$A$6,単年カーブ!$A$1),"希望数量入力ください",'単年（2027年度）'!$E$12*単年カーブ!$R$3+'単年（2027年度）'!$E$12*(1-単年カーブ!$R$3)*単年カーブ!Q7919)</f>
        <v>0</v>
      </c>
      <c r="G7919" s="47">
        <f t="shared" si="864"/>
        <v>0</v>
      </c>
      <c r="M7919">
        <f t="shared" si="865"/>
        <v>9</v>
      </c>
      <c r="N7919">
        <f>IF(OR(WEEKDAY(A7919)=1,WEEKDAY(A7919)=7,COUNTIF('2027祝日等（不使用）'!$A$1:$A$20,単年カーブ!A7919)=1),0,1)</f>
        <v>0</v>
      </c>
      <c r="O7919">
        <f t="shared" si="862"/>
        <v>44</v>
      </c>
      <c r="P7919">
        <f t="shared" si="866"/>
        <v>0</v>
      </c>
      <c r="Q7919">
        <f t="shared" si="867"/>
        <v>0</v>
      </c>
    </row>
    <row r="7920" spans="1:17" ht="19.5" x14ac:dyDescent="0.4">
      <c r="A7920" s="33">
        <f t="shared" si="861"/>
        <v>46642</v>
      </c>
      <c r="B7920" s="27" t="str">
        <f t="shared" si="863"/>
        <v>(日)</v>
      </c>
      <c r="C7920" s="34">
        <v>0.91666666666666696</v>
      </c>
      <c r="D7920" s="16" t="s">
        <v>18</v>
      </c>
      <c r="E7920" s="35">
        <v>0.9375</v>
      </c>
      <c r="F7920" s="50">
        <f>IF(COUNTIF('リスト（不使用）'!$A$5:$A$6,単年カーブ!$A$1),"希望数量入力ください",'単年（2027年度）'!$E$12*単年カーブ!$R$3+'単年（2027年度）'!$E$12*(1-単年カーブ!$R$3)*単年カーブ!Q7920)</f>
        <v>0</v>
      </c>
      <c r="G7920" s="47">
        <f t="shared" si="864"/>
        <v>0</v>
      </c>
      <c r="M7920">
        <f t="shared" si="865"/>
        <v>9</v>
      </c>
      <c r="N7920">
        <f>IF(OR(WEEKDAY(A7920)=1,WEEKDAY(A7920)=7,COUNTIF('2027祝日等（不使用）'!$A$1:$A$20,単年カーブ!A7920)=1),0,1)</f>
        <v>0</v>
      </c>
      <c r="O7920">
        <f t="shared" si="862"/>
        <v>45</v>
      </c>
      <c r="P7920">
        <f t="shared" si="866"/>
        <v>0</v>
      </c>
      <c r="Q7920">
        <f t="shared" si="867"/>
        <v>0</v>
      </c>
    </row>
    <row r="7921" spans="1:17" ht="19.5" x14ac:dyDescent="0.4">
      <c r="A7921" s="33">
        <f t="shared" si="861"/>
        <v>46642</v>
      </c>
      <c r="B7921" s="27" t="str">
        <f t="shared" si="863"/>
        <v>(日)</v>
      </c>
      <c r="C7921" s="34">
        <v>0.9375</v>
      </c>
      <c r="D7921" s="16" t="s">
        <v>18</v>
      </c>
      <c r="E7921" s="35">
        <v>0.95833333333333304</v>
      </c>
      <c r="F7921" s="50">
        <f>IF(COUNTIF('リスト（不使用）'!$A$5:$A$6,単年カーブ!$A$1),"希望数量入力ください",'単年（2027年度）'!$E$12*単年カーブ!$R$3+'単年（2027年度）'!$E$12*(1-単年カーブ!$R$3)*単年カーブ!Q7921)</f>
        <v>0</v>
      </c>
      <c r="G7921" s="47">
        <f t="shared" si="864"/>
        <v>0</v>
      </c>
      <c r="M7921">
        <f t="shared" si="865"/>
        <v>9</v>
      </c>
      <c r="N7921">
        <f>IF(OR(WEEKDAY(A7921)=1,WEEKDAY(A7921)=7,COUNTIF('2027祝日等（不使用）'!$A$1:$A$20,単年カーブ!A7921)=1),0,1)</f>
        <v>0</v>
      </c>
      <c r="O7921">
        <f t="shared" si="862"/>
        <v>46</v>
      </c>
      <c r="P7921">
        <f t="shared" si="866"/>
        <v>0</v>
      </c>
      <c r="Q7921">
        <f t="shared" si="867"/>
        <v>0</v>
      </c>
    </row>
    <row r="7922" spans="1:17" ht="19.5" x14ac:dyDescent="0.4">
      <c r="A7922" s="33">
        <f t="shared" si="861"/>
        <v>46642</v>
      </c>
      <c r="B7922" s="27" t="str">
        <f t="shared" si="863"/>
        <v>(日)</v>
      </c>
      <c r="C7922" s="34">
        <v>0.95833333333333304</v>
      </c>
      <c r="D7922" s="16" t="s">
        <v>18</v>
      </c>
      <c r="E7922" s="35">
        <v>0.97916666666666696</v>
      </c>
      <c r="F7922" s="50">
        <f>IF(COUNTIF('リスト（不使用）'!$A$5:$A$6,単年カーブ!$A$1),"希望数量入力ください",'単年（2027年度）'!$E$12*単年カーブ!$R$3+'単年（2027年度）'!$E$12*(1-単年カーブ!$R$3)*単年カーブ!Q7922)</f>
        <v>0</v>
      </c>
      <c r="G7922" s="47">
        <f t="shared" si="864"/>
        <v>0</v>
      </c>
      <c r="M7922">
        <f t="shared" si="865"/>
        <v>9</v>
      </c>
      <c r="N7922">
        <f>IF(OR(WEEKDAY(A7922)=1,WEEKDAY(A7922)=7,COUNTIF('2027祝日等（不使用）'!$A$1:$A$20,単年カーブ!A7922)=1),0,1)</f>
        <v>0</v>
      </c>
      <c r="O7922">
        <f t="shared" si="862"/>
        <v>47</v>
      </c>
      <c r="P7922">
        <f t="shared" si="866"/>
        <v>0</v>
      </c>
      <c r="Q7922">
        <f t="shared" si="867"/>
        <v>0</v>
      </c>
    </row>
    <row r="7923" spans="1:17" ht="19.5" x14ac:dyDescent="0.4">
      <c r="A7923" s="33">
        <f t="shared" si="861"/>
        <v>46642</v>
      </c>
      <c r="B7923" s="27" t="str">
        <f t="shared" si="863"/>
        <v>(日)</v>
      </c>
      <c r="C7923" s="34">
        <v>0.97916666666666696</v>
      </c>
      <c r="D7923" s="16" t="s">
        <v>18</v>
      </c>
      <c r="E7923" s="35" t="s">
        <v>17</v>
      </c>
      <c r="F7923" s="50">
        <f>IF(COUNTIF('リスト（不使用）'!$A$5:$A$6,単年カーブ!$A$1),"希望数量入力ください",'単年（2027年度）'!$E$12*単年カーブ!$R$3+'単年（2027年度）'!$E$12*(1-単年カーブ!$R$3)*単年カーブ!Q7923)</f>
        <v>0</v>
      </c>
      <c r="G7923" s="47">
        <f t="shared" si="864"/>
        <v>0</v>
      </c>
      <c r="M7923">
        <f t="shared" si="865"/>
        <v>9</v>
      </c>
      <c r="N7923">
        <f>IF(OR(WEEKDAY(A7923)=1,WEEKDAY(A7923)=7,COUNTIF('2027祝日等（不使用）'!$A$1:$A$20,単年カーブ!A7923)=1),0,1)</f>
        <v>0</v>
      </c>
      <c r="O7923">
        <f t="shared" si="862"/>
        <v>48</v>
      </c>
      <c r="P7923">
        <f t="shared" si="866"/>
        <v>0</v>
      </c>
      <c r="Q7923">
        <f t="shared" si="867"/>
        <v>0</v>
      </c>
    </row>
    <row r="7924" spans="1:17" ht="19.5" x14ac:dyDescent="0.4">
      <c r="A7924" s="33">
        <f t="shared" ref="A7924:A7987" si="868">A7876+1</f>
        <v>46643</v>
      </c>
      <c r="B7924" s="27" t="str">
        <f t="shared" si="863"/>
        <v>(月)</v>
      </c>
      <c r="C7924" s="34">
        <v>0</v>
      </c>
      <c r="D7924" s="16" t="s">
        <v>18</v>
      </c>
      <c r="E7924" s="35">
        <v>2.0833333333333332E-2</v>
      </c>
      <c r="F7924" s="50">
        <f>IF(COUNTIF('リスト（不使用）'!$A$5:$A$6,単年カーブ!$A$1),"希望数量入力ください",'単年（2027年度）'!$E$12*単年カーブ!$R$3+'単年（2027年度）'!$E$12*(1-単年カーブ!$R$3)*単年カーブ!Q7924)</f>
        <v>0</v>
      </c>
      <c r="G7924" s="47">
        <f t="shared" si="864"/>
        <v>0</v>
      </c>
      <c r="M7924">
        <f t="shared" si="865"/>
        <v>9</v>
      </c>
      <c r="N7924">
        <f>IF(OR(WEEKDAY(A7924)=1,WEEKDAY(A7924)=7,COUNTIF('2027祝日等（不使用）'!$A$1:$A$20,単年カーブ!A7924)=1),0,1)</f>
        <v>1</v>
      </c>
      <c r="O7924">
        <f t="shared" ref="O7924:O7987" si="869">O7876</f>
        <v>1</v>
      </c>
      <c r="P7924">
        <f t="shared" si="866"/>
        <v>0</v>
      </c>
      <c r="Q7924">
        <f t="shared" si="867"/>
        <v>0</v>
      </c>
    </row>
    <row r="7925" spans="1:17" ht="19.5" x14ac:dyDescent="0.4">
      <c r="A7925" s="33">
        <f t="shared" si="868"/>
        <v>46643</v>
      </c>
      <c r="B7925" s="27" t="str">
        <f t="shared" si="863"/>
        <v>(月)</v>
      </c>
      <c r="C7925" s="34">
        <v>2.0833333333333332E-2</v>
      </c>
      <c r="D7925" s="16" t="s">
        <v>18</v>
      </c>
      <c r="E7925" s="35">
        <v>4.1666666666666664E-2</v>
      </c>
      <c r="F7925" s="50">
        <f>IF(COUNTIF('リスト（不使用）'!$A$5:$A$6,単年カーブ!$A$1),"希望数量入力ください",'単年（2027年度）'!$E$12*単年カーブ!$R$3+'単年（2027年度）'!$E$12*(1-単年カーブ!$R$3)*単年カーブ!Q7925)</f>
        <v>0</v>
      </c>
      <c r="G7925" s="47">
        <f t="shared" si="864"/>
        <v>0</v>
      </c>
      <c r="M7925">
        <f t="shared" si="865"/>
        <v>9</v>
      </c>
      <c r="N7925">
        <f>IF(OR(WEEKDAY(A7925)=1,WEEKDAY(A7925)=7,COUNTIF('2027祝日等（不使用）'!$A$1:$A$20,単年カーブ!A7925)=1),0,1)</f>
        <v>1</v>
      </c>
      <c r="O7925">
        <f t="shared" si="869"/>
        <v>2</v>
      </c>
      <c r="P7925">
        <f t="shared" si="866"/>
        <v>0</v>
      </c>
      <c r="Q7925">
        <f t="shared" si="867"/>
        <v>0</v>
      </c>
    </row>
    <row r="7926" spans="1:17" ht="19.5" x14ac:dyDescent="0.4">
      <c r="A7926" s="33">
        <f t="shared" si="868"/>
        <v>46643</v>
      </c>
      <c r="B7926" s="27" t="str">
        <f t="shared" si="863"/>
        <v>(月)</v>
      </c>
      <c r="C7926" s="34">
        <v>4.1666666666666664E-2</v>
      </c>
      <c r="D7926" s="16" t="s">
        <v>18</v>
      </c>
      <c r="E7926" s="35">
        <v>6.25E-2</v>
      </c>
      <c r="F7926" s="50">
        <f>IF(COUNTIF('リスト（不使用）'!$A$5:$A$6,単年カーブ!$A$1),"希望数量入力ください",'単年（2027年度）'!$E$12*単年カーブ!$R$3+'単年（2027年度）'!$E$12*(1-単年カーブ!$R$3)*単年カーブ!Q7926)</f>
        <v>0</v>
      </c>
      <c r="G7926" s="47">
        <f t="shared" si="864"/>
        <v>0</v>
      </c>
      <c r="M7926">
        <f t="shared" si="865"/>
        <v>9</v>
      </c>
      <c r="N7926">
        <f>IF(OR(WEEKDAY(A7926)=1,WEEKDAY(A7926)=7,COUNTIF('2027祝日等（不使用）'!$A$1:$A$20,単年カーブ!A7926)=1),0,1)</f>
        <v>1</v>
      </c>
      <c r="O7926">
        <f t="shared" si="869"/>
        <v>3</v>
      </c>
      <c r="P7926">
        <f t="shared" si="866"/>
        <v>0</v>
      </c>
      <c r="Q7926">
        <f t="shared" si="867"/>
        <v>0</v>
      </c>
    </row>
    <row r="7927" spans="1:17" ht="19.5" x14ac:dyDescent="0.4">
      <c r="A7927" s="33">
        <f t="shared" si="868"/>
        <v>46643</v>
      </c>
      <c r="B7927" s="27" t="str">
        <f t="shared" si="863"/>
        <v>(月)</v>
      </c>
      <c r="C7927" s="34">
        <v>6.25E-2</v>
      </c>
      <c r="D7927" s="16" t="s">
        <v>18</v>
      </c>
      <c r="E7927" s="35">
        <v>8.3333333333333301E-2</v>
      </c>
      <c r="F7927" s="50">
        <f>IF(COUNTIF('リスト（不使用）'!$A$5:$A$6,単年カーブ!$A$1),"希望数量入力ください",'単年（2027年度）'!$E$12*単年カーブ!$R$3+'単年（2027年度）'!$E$12*(1-単年カーブ!$R$3)*単年カーブ!Q7927)</f>
        <v>0</v>
      </c>
      <c r="G7927" s="47">
        <f t="shared" si="864"/>
        <v>0</v>
      </c>
      <c r="M7927">
        <f t="shared" si="865"/>
        <v>9</v>
      </c>
      <c r="N7927">
        <f>IF(OR(WEEKDAY(A7927)=1,WEEKDAY(A7927)=7,COUNTIF('2027祝日等（不使用）'!$A$1:$A$20,単年カーブ!A7927)=1),0,1)</f>
        <v>1</v>
      </c>
      <c r="O7927">
        <f t="shared" si="869"/>
        <v>4</v>
      </c>
      <c r="P7927">
        <f t="shared" si="866"/>
        <v>0</v>
      </c>
      <c r="Q7927">
        <f t="shared" si="867"/>
        <v>0</v>
      </c>
    </row>
    <row r="7928" spans="1:17" ht="19.5" x14ac:dyDescent="0.4">
      <c r="A7928" s="33">
        <f t="shared" si="868"/>
        <v>46643</v>
      </c>
      <c r="B7928" s="27" t="str">
        <f t="shared" si="863"/>
        <v>(月)</v>
      </c>
      <c r="C7928" s="34">
        <v>8.3333333333333301E-2</v>
      </c>
      <c r="D7928" s="16" t="s">
        <v>18</v>
      </c>
      <c r="E7928" s="35">
        <v>0.104166666666667</v>
      </c>
      <c r="F7928" s="50">
        <f>IF(COUNTIF('リスト（不使用）'!$A$5:$A$6,単年カーブ!$A$1),"希望数量入力ください",'単年（2027年度）'!$E$12*単年カーブ!$R$3+'単年（2027年度）'!$E$12*(1-単年カーブ!$R$3)*単年カーブ!Q7928)</f>
        <v>0</v>
      </c>
      <c r="G7928" s="47">
        <f t="shared" si="864"/>
        <v>0</v>
      </c>
      <c r="M7928">
        <f t="shared" si="865"/>
        <v>9</v>
      </c>
      <c r="N7928">
        <f>IF(OR(WEEKDAY(A7928)=1,WEEKDAY(A7928)=7,COUNTIF('2027祝日等（不使用）'!$A$1:$A$20,単年カーブ!A7928)=1),0,1)</f>
        <v>1</v>
      </c>
      <c r="O7928">
        <f t="shared" si="869"/>
        <v>5</v>
      </c>
      <c r="P7928">
        <f t="shared" si="866"/>
        <v>0</v>
      </c>
      <c r="Q7928">
        <f t="shared" si="867"/>
        <v>0</v>
      </c>
    </row>
    <row r="7929" spans="1:17" ht="19.5" x14ac:dyDescent="0.4">
      <c r="A7929" s="33">
        <f t="shared" si="868"/>
        <v>46643</v>
      </c>
      <c r="B7929" s="27" t="str">
        <f t="shared" si="863"/>
        <v>(月)</v>
      </c>
      <c r="C7929" s="34">
        <v>0.104166666666667</v>
      </c>
      <c r="D7929" s="16" t="s">
        <v>18</v>
      </c>
      <c r="E7929" s="35">
        <v>0.125</v>
      </c>
      <c r="F7929" s="50">
        <f>IF(COUNTIF('リスト（不使用）'!$A$5:$A$6,単年カーブ!$A$1),"希望数量入力ください",'単年（2027年度）'!$E$12*単年カーブ!$R$3+'単年（2027年度）'!$E$12*(1-単年カーブ!$R$3)*単年カーブ!Q7929)</f>
        <v>0</v>
      </c>
      <c r="G7929" s="47">
        <f t="shared" si="864"/>
        <v>0</v>
      </c>
      <c r="M7929">
        <f t="shared" si="865"/>
        <v>9</v>
      </c>
      <c r="N7929">
        <f>IF(OR(WEEKDAY(A7929)=1,WEEKDAY(A7929)=7,COUNTIF('2027祝日等（不使用）'!$A$1:$A$20,単年カーブ!A7929)=1),0,1)</f>
        <v>1</v>
      </c>
      <c r="O7929">
        <f t="shared" si="869"/>
        <v>6</v>
      </c>
      <c r="P7929">
        <f t="shared" si="866"/>
        <v>0</v>
      </c>
      <c r="Q7929">
        <f t="shared" si="867"/>
        <v>0</v>
      </c>
    </row>
    <row r="7930" spans="1:17" ht="19.5" x14ac:dyDescent="0.4">
      <c r="A7930" s="33">
        <f t="shared" si="868"/>
        <v>46643</v>
      </c>
      <c r="B7930" s="27" t="str">
        <f t="shared" si="863"/>
        <v>(月)</v>
      </c>
      <c r="C7930" s="34">
        <v>0.125</v>
      </c>
      <c r="D7930" s="16" t="s">
        <v>18</v>
      </c>
      <c r="E7930" s="35">
        <v>0.14583333333333301</v>
      </c>
      <c r="F7930" s="50">
        <f>IF(COUNTIF('リスト（不使用）'!$A$5:$A$6,単年カーブ!$A$1),"希望数量入力ください",'単年（2027年度）'!$E$12*単年カーブ!$R$3+'単年（2027年度）'!$E$12*(1-単年カーブ!$R$3)*単年カーブ!Q7930)</f>
        <v>0</v>
      </c>
      <c r="G7930" s="47">
        <f t="shared" si="864"/>
        <v>0</v>
      </c>
      <c r="M7930">
        <f t="shared" si="865"/>
        <v>9</v>
      </c>
      <c r="N7930">
        <f>IF(OR(WEEKDAY(A7930)=1,WEEKDAY(A7930)=7,COUNTIF('2027祝日等（不使用）'!$A$1:$A$20,単年カーブ!A7930)=1),0,1)</f>
        <v>1</v>
      </c>
      <c r="O7930">
        <f t="shared" si="869"/>
        <v>7</v>
      </c>
      <c r="P7930">
        <f t="shared" si="866"/>
        <v>0</v>
      </c>
      <c r="Q7930">
        <f t="shared" si="867"/>
        <v>0</v>
      </c>
    </row>
    <row r="7931" spans="1:17" ht="19.5" x14ac:dyDescent="0.4">
      <c r="A7931" s="33">
        <f t="shared" si="868"/>
        <v>46643</v>
      </c>
      <c r="B7931" s="27" t="str">
        <f t="shared" si="863"/>
        <v>(月)</v>
      </c>
      <c r="C7931" s="34">
        <v>0.14583333333333301</v>
      </c>
      <c r="D7931" s="16" t="s">
        <v>18</v>
      </c>
      <c r="E7931" s="35">
        <v>0.16666666666666699</v>
      </c>
      <c r="F7931" s="50">
        <f>IF(COUNTIF('リスト（不使用）'!$A$5:$A$6,単年カーブ!$A$1),"希望数量入力ください",'単年（2027年度）'!$E$12*単年カーブ!$R$3+'単年（2027年度）'!$E$12*(1-単年カーブ!$R$3)*単年カーブ!Q7931)</f>
        <v>0</v>
      </c>
      <c r="G7931" s="47">
        <f t="shared" si="864"/>
        <v>0</v>
      </c>
      <c r="M7931">
        <f t="shared" si="865"/>
        <v>9</v>
      </c>
      <c r="N7931">
        <f>IF(OR(WEEKDAY(A7931)=1,WEEKDAY(A7931)=7,COUNTIF('2027祝日等（不使用）'!$A$1:$A$20,単年カーブ!A7931)=1),0,1)</f>
        <v>1</v>
      </c>
      <c r="O7931">
        <f t="shared" si="869"/>
        <v>8</v>
      </c>
      <c r="P7931">
        <f t="shared" si="866"/>
        <v>0</v>
      </c>
      <c r="Q7931">
        <f t="shared" si="867"/>
        <v>0</v>
      </c>
    </row>
    <row r="7932" spans="1:17" ht="19.5" x14ac:dyDescent="0.4">
      <c r="A7932" s="33">
        <f t="shared" si="868"/>
        <v>46643</v>
      </c>
      <c r="B7932" s="27" t="str">
        <f t="shared" si="863"/>
        <v>(月)</v>
      </c>
      <c r="C7932" s="34">
        <v>0.16666666666666699</v>
      </c>
      <c r="D7932" s="16" t="s">
        <v>18</v>
      </c>
      <c r="E7932" s="35">
        <v>0.1875</v>
      </c>
      <c r="F7932" s="50">
        <f>IF(COUNTIF('リスト（不使用）'!$A$5:$A$6,単年カーブ!$A$1),"希望数量入力ください",'単年（2027年度）'!$E$12*単年カーブ!$R$3+'単年（2027年度）'!$E$12*(1-単年カーブ!$R$3)*単年カーブ!Q7932)</f>
        <v>0</v>
      </c>
      <c r="G7932" s="47">
        <f t="shared" si="864"/>
        <v>0</v>
      </c>
      <c r="M7932">
        <f t="shared" si="865"/>
        <v>9</v>
      </c>
      <c r="N7932">
        <f>IF(OR(WEEKDAY(A7932)=1,WEEKDAY(A7932)=7,COUNTIF('2027祝日等（不使用）'!$A$1:$A$20,単年カーブ!A7932)=1),0,1)</f>
        <v>1</v>
      </c>
      <c r="O7932">
        <f t="shared" si="869"/>
        <v>9</v>
      </c>
      <c r="P7932">
        <f t="shared" si="866"/>
        <v>0</v>
      </c>
      <c r="Q7932">
        <f t="shared" si="867"/>
        <v>0</v>
      </c>
    </row>
    <row r="7933" spans="1:17" ht="19.5" x14ac:dyDescent="0.4">
      <c r="A7933" s="33">
        <f t="shared" si="868"/>
        <v>46643</v>
      </c>
      <c r="B7933" s="27" t="str">
        <f t="shared" si="863"/>
        <v>(月)</v>
      </c>
      <c r="C7933" s="34">
        <v>0.1875</v>
      </c>
      <c r="D7933" s="16" t="s">
        <v>18</v>
      </c>
      <c r="E7933" s="35">
        <v>0.20833333333333301</v>
      </c>
      <c r="F7933" s="50">
        <f>IF(COUNTIF('リスト（不使用）'!$A$5:$A$6,単年カーブ!$A$1),"希望数量入力ください",'単年（2027年度）'!$E$12*単年カーブ!$R$3+'単年（2027年度）'!$E$12*(1-単年カーブ!$R$3)*単年カーブ!Q7933)</f>
        <v>0</v>
      </c>
      <c r="G7933" s="47">
        <f t="shared" si="864"/>
        <v>0</v>
      </c>
      <c r="M7933">
        <f t="shared" si="865"/>
        <v>9</v>
      </c>
      <c r="N7933">
        <f>IF(OR(WEEKDAY(A7933)=1,WEEKDAY(A7933)=7,COUNTIF('2027祝日等（不使用）'!$A$1:$A$20,単年カーブ!A7933)=1),0,1)</f>
        <v>1</v>
      </c>
      <c r="O7933">
        <f t="shared" si="869"/>
        <v>10</v>
      </c>
      <c r="P7933">
        <f t="shared" si="866"/>
        <v>0</v>
      </c>
      <c r="Q7933">
        <f t="shared" si="867"/>
        <v>0</v>
      </c>
    </row>
    <row r="7934" spans="1:17" ht="19.5" x14ac:dyDescent="0.4">
      <c r="A7934" s="33">
        <f t="shared" si="868"/>
        <v>46643</v>
      </c>
      <c r="B7934" s="27" t="str">
        <f t="shared" si="863"/>
        <v>(月)</v>
      </c>
      <c r="C7934" s="34">
        <v>0.20833333333333301</v>
      </c>
      <c r="D7934" s="16" t="s">
        <v>18</v>
      </c>
      <c r="E7934" s="35">
        <v>0.22916666666666699</v>
      </c>
      <c r="F7934" s="50">
        <f>IF(COUNTIF('リスト（不使用）'!$A$5:$A$6,単年カーブ!$A$1),"希望数量入力ください",'単年（2027年度）'!$E$12*単年カーブ!$R$3+'単年（2027年度）'!$E$12*(1-単年カーブ!$R$3)*単年カーブ!Q7934)</f>
        <v>0</v>
      </c>
      <c r="G7934" s="47">
        <f t="shared" si="864"/>
        <v>0</v>
      </c>
      <c r="M7934">
        <f t="shared" si="865"/>
        <v>9</v>
      </c>
      <c r="N7934">
        <f>IF(OR(WEEKDAY(A7934)=1,WEEKDAY(A7934)=7,COUNTIF('2027祝日等（不使用）'!$A$1:$A$20,単年カーブ!A7934)=1),0,1)</f>
        <v>1</v>
      </c>
      <c r="O7934">
        <f t="shared" si="869"/>
        <v>11</v>
      </c>
      <c r="P7934">
        <f t="shared" si="866"/>
        <v>0</v>
      </c>
      <c r="Q7934">
        <f t="shared" si="867"/>
        <v>0</v>
      </c>
    </row>
    <row r="7935" spans="1:17" ht="19.5" x14ac:dyDescent="0.4">
      <c r="A7935" s="33">
        <f t="shared" si="868"/>
        <v>46643</v>
      </c>
      <c r="B7935" s="27" t="str">
        <f t="shared" si="863"/>
        <v>(月)</v>
      </c>
      <c r="C7935" s="34">
        <v>0.22916666666666699</v>
      </c>
      <c r="D7935" s="16" t="s">
        <v>18</v>
      </c>
      <c r="E7935" s="35">
        <v>0.25</v>
      </c>
      <c r="F7935" s="50">
        <f>IF(COUNTIF('リスト（不使用）'!$A$5:$A$6,単年カーブ!$A$1),"希望数量入力ください",'単年（2027年度）'!$E$12*単年カーブ!$R$3+'単年（2027年度）'!$E$12*(1-単年カーブ!$R$3)*単年カーブ!Q7935)</f>
        <v>0</v>
      </c>
      <c r="G7935" s="47">
        <f t="shared" si="864"/>
        <v>0</v>
      </c>
      <c r="M7935">
        <f t="shared" si="865"/>
        <v>9</v>
      </c>
      <c r="N7935">
        <f>IF(OR(WEEKDAY(A7935)=1,WEEKDAY(A7935)=7,COUNTIF('2027祝日等（不使用）'!$A$1:$A$20,単年カーブ!A7935)=1),0,1)</f>
        <v>1</v>
      </c>
      <c r="O7935">
        <f t="shared" si="869"/>
        <v>12</v>
      </c>
      <c r="P7935">
        <f t="shared" si="866"/>
        <v>0</v>
      </c>
      <c r="Q7935">
        <f t="shared" si="867"/>
        <v>0</v>
      </c>
    </row>
    <row r="7936" spans="1:17" ht="19.5" x14ac:dyDescent="0.4">
      <c r="A7936" s="33">
        <f t="shared" si="868"/>
        <v>46643</v>
      </c>
      <c r="B7936" s="27" t="str">
        <f t="shared" si="863"/>
        <v>(月)</v>
      </c>
      <c r="C7936" s="34">
        <v>0.25</v>
      </c>
      <c r="D7936" s="16" t="s">
        <v>18</v>
      </c>
      <c r="E7936" s="35">
        <v>0.27083333333333298</v>
      </c>
      <c r="F7936" s="50">
        <f>IF(COUNTIF('リスト（不使用）'!$A$5:$A$6,単年カーブ!$A$1),"希望数量入力ください",'単年（2027年度）'!$E$12*単年カーブ!$R$3+'単年（2027年度）'!$E$12*(1-単年カーブ!$R$3)*単年カーブ!Q7936)</f>
        <v>0</v>
      </c>
      <c r="G7936" s="47">
        <f t="shared" si="864"/>
        <v>0</v>
      </c>
      <c r="M7936">
        <f t="shared" si="865"/>
        <v>9</v>
      </c>
      <c r="N7936">
        <f>IF(OR(WEEKDAY(A7936)=1,WEEKDAY(A7936)=7,COUNTIF('2027祝日等（不使用）'!$A$1:$A$20,単年カーブ!A7936)=1),0,1)</f>
        <v>1</v>
      </c>
      <c r="O7936">
        <f t="shared" si="869"/>
        <v>13</v>
      </c>
      <c r="P7936">
        <f t="shared" si="866"/>
        <v>0</v>
      </c>
      <c r="Q7936">
        <f t="shared" si="867"/>
        <v>0</v>
      </c>
    </row>
    <row r="7937" spans="1:17" ht="19.5" x14ac:dyDescent="0.4">
      <c r="A7937" s="33">
        <f t="shared" si="868"/>
        <v>46643</v>
      </c>
      <c r="B7937" s="27" t="str">
        <f t="shared" si="863"/>
        <v>(月)</v>
      </c>
      <c r="C7937" s="34">
        <v>0.27083333333333298</v>
      </c>
      <c r="D7937" s="16" t="s">
        <v>18</v>
      </c>
      <c r="E7937" s="35">
        <v>0.29166666666666702</v>
      </c>
      <c r="F7937" s="50">
        <f>IF(COUNTIF('リスト（不使用）'!$A$5:$A$6,単年カーブ!$A$1),"希望数量入力ください",'単年（2027年度）'!$E$12*単年カーブ!$R$3+'単年（2027年度）'!$E$12*(1-単年カーブ!$R$3)*単年カーブ!Q7937)</f>
        <v>0</v>
      </c>
      <c r="G7937" s="47">
        <f t="shared" si="864"/>
        <v>0</v>
      </c>
      <c r="M7937">
        <f t="shared" si="865"/>
        <v>9</v>
      </c>
      <c r="N7937">
        <f>IF(OR(WEEKDAY(A7937)=1,WEEKDAY(A7937)=7,COUNTIF('2027祝日等（不使用）'!$A$1:$A$20,単年カーブ!A7937)=1),0,1)</f>
        <v>1</v>
      </c>
      <c r="O7937">
        <f t="shared" si="869"/>
        <v>14</v>
      </c>
      <c r="P7937">
        <f t="shared" si="866"/>
        <v>0</v>
      </c>
      <c r="Q7937">
        <f t="shared" si="867"/>
        <v>0</v>
      </c>
    </row>
    <row r="7938" spans="1:17" ht="19.5" x14ac:dyDescent="0.4">
      <c r="A7938" s="33">
        <f t="shared" si="868"/>
        <v>46643</v>
      </c>
      <c r="B7938" s="27" t="str">
        <f t="shared" si="863"/>
        <v>(月)</v>
      </c>
      <c r="C7938" s="34">
        <v>0.29166666666666702</v>
      </c>
      <c r="D7938" s="16" t="s">
        <v>18</v>
      </c>
      <c r="E7938" s="35">
        <v>0.3125</v>
      </c>
      <c r="F7938" s="50">
        <f>IF(COUNTIF('リスト（不使用）'!$A$5:$A$6,単年カーブ!$A$1),"希望数量入力ください",'単年（2027年度）'!$E$12*単年カーブ!$R$3+'単年（2027年度）'!$E$12*(1-単年カーブ!$R$3)*単年カーブ!Q7938)</f>
        <v>0</v>
      </c>
      <c r="G7938" s="47">
        <f t="shared" si="864"/>
        <v>0</v>
      </c>
      <c r="M7938">
        <f t="shared" si="865"/>
        <v>9</v>
      </c>
      <c r="N7938">
        <f>IF(OR(WEEKDAY(A7938)=1,WEEKDAY(A7938)=7,COUNTIF('2027祝日等（不使用）'!$A$1:$A$20,単年カーブ!A7938)=1),0,1)</f>
        <v>1</v>
      </c>
      <c r="O7938">
        <f t="shared" si="869"/>
        <v>15</v>
      </c>
      <c r="P7938">
        <f t="shared" si="866"/>
        <v>0</v>
      </c>
      <c r="Q7938">
        <f t="shared" si="867"/>
        <v>0</v>
      </c>
    </row>
    <row r="7939" spans="1:17" ht="19.5" x14ac:dyDescent="0.4">
      <c r="A7939" s="33">
        <f t="shared" si="868"/>
        <v>46643</v>
      </c>
      <c r="B7939" s="27" t="str">
        <f t="shared" si="863"/>
        <v>(月)</v>
      </c>
      <c r="C7939" s="34">
        <v>0.3125</v>
      </c>
      <c r="D7939" s="16" t="s">
        <v>18</v>
      </c>
      <c r="E7939" s="35">
        <v>0.33333333333333298</v>
      </c>
      <c r="F7939" s="50">
        <f>IF(COUNTIF('リスト（不使用）'!$A$5:$A$6,単年カーブ!$A$1),"希望数量入力ください",'単年（2027年度）'!$E$12*単年カーブ!$R$3+'単年（2027年度）'!$E$12*(1-単年カーブ!$R$3)*単年カーブ!Q7939)</f>
        <v>0</v>
      </c>
      <c r="G7939" s="47">
        <f t="shared" si="864"/>
        <v>0</v>
      </c>
      <c r="M7939">
        <f t="shared" si="865"/>
        <v>9</v>
      </c>
      <c r="N7939">
        <f>IF(OR(WEEKDAY(A7939)=1,WEEKDAY(A7939)=7,COUNTIF('2027祝日等（不使用）'!$A$1:$A$20,単年カーブ!A7939)=1),0,1)</f>
        <v>1</v>
      </c>
      <c r="O7939">
        <f t="shared" si="869"/>
        <v>16</v>
      </c>
      <c r="P7939">
        <f t="shared" si="866"/>
        <v>0</v>
      </c>
      <c r="Q7939">
        <f t="shared" si="867"/>
        <v>0</v>
      </c>
    </row>
    <row r="7940" spans="1:17" ht="19.5" x14ac:dyDescent="0.4">
      <c r="A7940" s="33">
        <f t="shared" si="868"/>
        <v>46643</v>
      </c>
      <c r="B7940" s="27" t="str">
        <f t="shared" ref="B7940:B8003" si="870">TEXT(A7940,"(aaa)")</f>
        <v>(月)</v>
      </c>
      <c r="C7940" s="34">
        <v>0.33333333333333298</v>
      </c>
      <c r="D7940" s="16" t="s">
        <v>18</v>
      </c>
      <c r="E7940" s="35">
        <v>0.35416666666666702</v>
      </c>
      <c r="F7940" s="50">
        <f>IF(COUNTIF('リスト（不使用）'!$A$5:$A$6,単年カーブ!$A$1),"希望数量入力ください",'単年（2027年度）'!$E$12*単年カーブ!$R$3+'単年（2027年度）'!$E$12*(1-単年カーブ!$R$3)*単年カーブ!Q7940)</f>
        <v>0</v>
      </c>
      <c r="G7940" s="47">
        <f t="shared" ref="G7940:G8003" si="871">F7940/2</f>
        <v>0</v>
      </c>
      <c r="M7940">
        <f t="shared" ref="M7940:M8003" si="872">MONTH(A7940)</f>
        <v>9</v>
      </c>
      <c r="N7940">
        <f>IF(OR(WEEKDAY(A7940)=1,WEEKDAY(A7940)=7,COUNTIF('2027祝日等（不使用）'!$A$1:$A$20,単年カーブ!A7940)=1),0,1)</f>
        <v>1</v>
      </c>
      <c r="O7940">
        <f t="shared" si="869"/>
        <v>17</v>
      </c>
      <c r="P7940">
        <f t="shared" ref="P7940:P8003" si="873">IF(AND(O7940&gt;16,O7940&lt;41),1,0)</f>
        <v>1</v>
      </c>
      <c r="Q7940">
        <f t="shared" ref="Q7940:Q8003" si="874">P7940*N7940</f>
        <v>1</v>
      </c>
    </row>
    <row r="7941" spans="1:17" ht="19.5" x14ac:dyDescent="0.4">
      <c r="A7941" s="33">
        <f t="shared" si="868"/>
        <v>46643</v>
      </c>
      <c r="B7941" s="27" t="str">
        <f t="shared" si="870"/>
        <v>(月)</v>
      </c>
      <c r="C7941" s="34">
        <v>0.35416666666666702</v>
      </c>
      <c r="D7941" s="16" t="s">
        <v>18</v>
      </c>
      <c r="E7941" s="35">
        <v>0.375</v>
      </c>
      <c r="F7941" s="50">
        <f>IF(COUNTIF('リスト（不使用）'!$A$5:$A$6,単年カーブ!$A$1),"希望数量入力ください",'単年（2027年度）'!$E$12*単年カーブ!$R$3+'単年（2027年度）'!$E$12*(1-単年カーブ!$R$3)*単年カーブ!Q7941)</f>
        <v>0</v>
      </c>
      <c r="G7941" s="47">
        <f t="shared" si="871"/>
        <v>0</v>
      </c>
      <c r="M7941">
        <f t="shared" si="872"/>
        <v>9</v>
      </c>
      <c r="N7941">
        <f>IF(OR(WEEKDAY(A7941)=1,WEEKDAY(A7941)=7,COUNTIF('2027祝日等（不使用）'!$A$1:$A$20,単年カーブ!A7941)=1),0,1)</f>
        <v>1</v>
      </c>
      <c r="O7941">
        <f t="shared" si="869"/>
        <v>18</v>
      </c>
      <c r="P7941">
        <f t="shared" si="873"/>
        <v>1</v>
      </c>
      <c r="Q7941">
        <f t="shared" si="874"/>
        <v>1</v>
      </c>
    </row>
    <row r="7942" spans="1:17" ht="19.5" x14ac:dyDescent="0.4">
      <c r="A7942" s="33">
        <f t="shared" si="868"/>
        <v>46643</v>
      </c>
      <c r="B7942" s="27" t="str">
        <f t="shared" si="870"/>
        <v>(月)</v>
      </c>
      <c r="C7942" s="34">
        <v>0.375</v>
      </c>
      <c r="D7942" s="16" t="s">
        <v>18</v>
      </c>
      <c r="E7942" s="35">
        <v>0.39583333333333298</v>
      </c>
      <c r="F7942" s="50">
        <f>IF(COUNTIF('リスト（不使用）'!$A$5:$A$6,単年カーブ!$A$1),"希望数量入力ください",'単年（2027年度）'!$E$12*単年カーブ!$R$3+'単年（2027年度）'!$E$12*(1-単年カーブ!$R$3)*単年カーブ!Q7942)</f>
        <v>0</v>
      </c>
      <c r="G7942" s="47">
        <f t="shared" si="871"/>
        <v>0</v>
      </c>
      <c r="M7942">
        <f t="shared" si="872"/>
        <v>9</v>
      </c>
      <c r="N7942">
        <f>IF(OR(WEEKDAY(A7942)=1,WEEKDAY(A7942)=7,COUNTIF('2027祝日等（不使用）'!$A$1:$A$20,単年カーブ!A7942)=1),0,1)</f>
        <v>1</v>
      </c>
      <c r="O7942">
        <f t="shared" si="869"/>
        <v>19</v>
      </c>
      <c r="P7942">
        <f t="shared" si="873"/>
        <v>1</v>
      </c>
      <c r="Q7942">
        <f t="shared" si="874"/>
        <v>1</v>
      </c>
    </row>
    <row r="7943" spans="1:17" ht="19.5" x14ac:dyDescent="0.4">
      <c r="A7943" s="33">
        <f t="shared" si="868"/>
        <v>46643</v>
      </c>
      <c r="B7943" s="27" t="str">
        <f t="shared" si="870"/>
        <v>(月)</v>
      </c>
      <c r="C7943" s="34">
        <v>0.39583333333333298</v>
      </c>
      <c r="D7943" s="16" t="s">
        <v>18</v>
      </c>
      <c r="E7943" s="35">
        <v>0.41666666666666702</v>
      </c>
      <c r="F7943" s="50">
        <f>IF(COUNTIF('リスト（不使用）'!$A$5:$A$6,単年カーブ!$A$1),"希望数量入力ください",'単年（2027年度）'!$E$12*単年カーブ!$R$3+'単年（2027年度）'!$E$12*(1-単年カーブ!$R$3)*単年カーブ!Q7943)</f>
        <v>0</v>
      </c>
      <c r="G7943" s="47">
        <f t="shared" si="871"/>
        <v>0</v>
      </c>
      <c r="M7943">
        <f t="shared" si="872"/>
        <v>9</v>
      </c>
      <c r="N7943">
        <f>IF(OR(WEEKDAY(A7943)=1,WEEKDAY(A7943)=7,COUNTIF('2027祝日等（不使用）'!$A$1:$A$20,単年カーブ!A7943)=1),0,1)</f>
        <v>1</v>
      </c>
      <c r="O7943">
        <f t="shared" si="869"/>
        <v>20</v>
      </c>
      <c r="P7943">
        <f t="shared" si="873"/>
        <v>1</v>
      </c>
      <c r="Q7943">
        <f t="shared" si="874"/>
        <v>1</v>
      </c>
    </row>
    <row r="7944" spans="1:17" ht="19.5" x14ac:dyDescent="0.4">
      <c r="A7944" s="33">
        <f t="shared" si="868"/>
        <v>46643</v>
      </c>
      <c r="B7944" s="27" t="str">
        <f t="shared" si="870"/>
        <v>(月)</v>
      </c>
      <c r="C7944" s="34">
        <v>0.41666666666666702</v>
      </c>
      <c r="D7944" s="16" t="s">
        <v>18</v>
      </c>
      <c r="E7944" s="35">
        <v>0.4375</v>
      </c>
      <c r="F7944" s="50">
        <f>IF(COUNTIF('リスト（不使用）'!$A$5:$A$6,単年カーブ!$A$1),"希望数量入力ください",'単年（2027年度）'!$E$12*単年カーブ!$R$3+'単年（2027年度）'!$E$12*(1-単年カーブ!$R$3)*単年カーブ!Q7944)</f>
        <v>0</v>
      </c>
      <c r="G7944" s="47">
        <f t="shared" si="871"/>
        <v>0</v>
      </c>
      <c r="M7944">
        <f t="shared" si="872"/>
        <v>9</v>
      </c>
      <c r="N7944">
        <f>IF(OR(WEEKDAY(A7944)=1,WEEKDAY(A7944)=7,COUNTIF('2027祝日等（不使用）'!$A$1:$A$20,単年カーブ!A7944)=1),0,1)</f>
        <v>1</v>
      </c>
      <c r="O7944">
        <f t="shared" si="869"/>
        <v>21</v>
      </c>
      <c r="P7944">
        <f t="shared" si="873"/>
        <v>1</v>
      </c>
      <c r="Q7944">
        <f t="shared" si="874"/>
        <v>1</v>
      </c>
    </row>
    <row r="7945" spans="1:17" ht="19.5" x14ac:dyDescent="0.4">
      <c r="A7945" s="33">
        <f t="shared" si="868"/>
        <v>46643</v>
      </c>
      <c r="B7945" s="27" t="str">
        <f t="shared" si="870"/>
        <v>(月)</v>
      </c>
      <c r="C7945" s="34">
        <v>0.4375</v>
      </c>
      <c r="D7945" s="16" t="s">
        <v>18</v>
      </c>
      <c r="E7945" s="35">
        <v>0.45833333333333298</v>
      </c>
      <c r="F7945" s="50">
        <f>IF(COUNTIF('リスト（不使用）'!$A$5:$A$6,単年カーブ!$A$1),"希望数量入力ください",'単年（2027年度）'!$E$12*単年カーブ!$R$3+'単年（2027年度）'!$E$12*(1-単年カーブ!$R$3)*単年カーブ!Q7945)</f>
        <v>0</v>
      </c>
      <c r="G7945" s="47">
        <f t="shared" si="871"/>
        <v>0</v>
      </c>
      <c r="M7945">
        <f t="shared" si="872"/>
        <v>9</v>
      </c>
      <c r="N7945">
        <f>IF(OR(WEEKDAY(A7945)=1,WEEKDAY(A7945)=7,COUNTIF('2027祝日等（不使用）'!$A$1:$A$20,単年カーブ!A7945)=1),0,1)</f>
        <v>1</v>
      </c>
      <c r="O7945">
        <f t="shared" si="869"/>
        <v>22</v>
      </c>
      <c r="P7945">
        <f t="shared" si="873"/>
        <v>1</v>
      </c>
      <c r="Q7945">
        <f t="shared" si="874"/>
        <v>1</v>
      </c>
    </row>
    <row r="7946" spans="1:17" ht="19.5" x14ac:dyDescent="0.4">
      <c r="A7946" s="33">
        <f t="shared" si="868"/>
        <v>46643</v>
      </c>
      <c r="B7946" s="27" t="str">
        <f t="shared" si="870"/>
        <v>(月)</v>
      </c>
      <c r="C7946" s="34">
        <v>0.45833333333333298</v>
      </c>
      <c r="D7946" s="16" t="s">
        <v>18</v>
      </c>
      <c r="E7946" s="35">
        <v>0.47916666666666702</v>
      </c>
      <c r="F7946" s="50">
        <f>IF(COUNTIF('リスト（不使用）'!$A$5:$A$6,単年カーブ!$A$1),"希望数量入力ください",'単年（2027年度）'!$E$12*単年カーブ!$R$3+'単年（2027年度）'!$E$12*(1-単年カーブ!$R$3)*単年カーブ!Q7946)</f>
        <v>0</v>
      </c>
      <c r="G7946" s="47">
        <f t="shared" si="871"/>
        <v>0</v>
      </c>
      <c r="M7946">
        <f t="shared" si="872"/>
        <v>9</v>
      </c>
      <c r="N7946">
        <f>IF(OR(WEEKDAY(A7946)=1,WEEKDAY(A7946)=7,COUNTIF('2027祝日等（不使用）'!$A$1:$A$20,単年カーブ!A7946)=1),0,1)</f>
        <v>1</v>
      </c>
      <c r="O7946">
        <f t="shared" si="869"/>
        <v>23</v>
      </c>
      <c r="P7946">
        <f t="shared" si="873"/>
        <v>1</v>
      </c>
      <c r="Q7946">
        <f t="shared" si="874"/>
        <v>1</v>
      </c>
    </row>
    <row r="7947" spans="1:17" ht="19.5" x14ac:dyDescent="0.4">
      <c r="A7947" s="33">
        <f t="shared" si="868"/>
        <v>46643</v>
      </c>
      <c r="B7947" s="27" t="str">
        <f t="shared" si="870"/>
        <v>(月)</v>
      </c>
      <c r="C7947" s="34">
        <v>0.47916666666666702</v>
      </c>
      <c r="D7947" s="16" t="s">
        <v>18</v>
      </c>
      <c r="E7947" s="35">
        <v>0.5</v>
      </c>
      <c r="F7947" s="50">
        <f>IF(COUNTIF('リスト（不使用）'!$A$5:$A$6,単年カーブ!$A$1),"希望数量入力ください",'単年（2027年度）'!$E$12*単年カーブ!$R$3+'単年（2027年度）'!$E$12*(1-単年カーブ!$R$3)*単年カーブ!Q7947)</f>
        <v>0</v>
      </c>
      <c r="G7947" s="47">
        <f t="shared" si="871"/>
        <v>0</v>
      </c>
      <c r="M7947">
        <f t="shared" si="872"/>
        <v>9</v>
      </c>
      <c r="N7947">
        <f>IF(OR(WEEKDAY(A7947)=1,WEEKDAY(A7947)=7,COUNTIF('2027祝日等（不使用）'!$A$1:$A$20,単年カーブ!A7947)=1),0,1)</f>
        <v>1</v>
      </c>
      <c r="O7947">
        <f t="shared" si="869"/>
        <v>24</v>
      </c>
      <c r="P7947">
        <f t="shared" si="873"/>
        <v>1</v>
      </c>
      <c r="Q7947">
        <f t="shared" si="874"/>
        <v>1</v>
      </c>
    </row>
    <row r="7948" spans="1:17" ht="19.5" x14ac:dyDescent="0.4">
      <c r="A7948" s="33">
        <f t="shared" si="868"/>
        <v>46643</v>
      </c>
      <c r="B7948" s="27" t="str">
        <f t="shared" si="870"/>
        <v>(月)</v>
      </c>
      <c r="C7948" s="34">
        <v>0.5</v>
      </c>
      <c r="D7948" s="16" t="s">
        <v>18</v>
      </c>
      <c r="E7948" s="35">
        <v>0.52083333333333304</v>
      </c>
      <c r="F7948" s="50">
        <f>IF(COUNTIF('リスト（不使用）'!$A$5:$A$6,単年カーブ!$A$1),"希望数量入力ください",'単年（2027年度）'!$E$12*単年カーブ!$R$3+'単年（2027年度）'!$E$12*(1-単年カーブ!$R$3)*単年カーブ!Q7948)</f>
        <v>0</v>
      </c>
      <c r="G7948" s="47">
        <f t="shared" si="871"/>
        <v>0</v>
      </c>
      <c r="M7948">
        <f t="shared" si="872"/>
        <v>9</v>
      </c>
      <c r="N7948">
        <f>IF(OR(WEEKDAY(A7948)=1,WEEKDAY(A7948)=7,COUNTIF('2027祝日等（不使用）'!$A$1:$A$20,単年カーブ!A7948)=1),0,1)</f>
        <v>1</v>
      </c>
      <c r="O7948">
        <f t="shared" si="869"/>
        <v>25</v>
      </c>
      <c r="P7948">
        <f t="shared" si="873"/>
        <v>1</v>
      </c>
      <c r="Q7948">
        <f t="shared" si="874"/>
        <v>1</v>
      </c>
    </row>
    <row r="7949" spans="1:17" ht="19.5" x14ac:dyDescent="0.4">
      <c r="A7949" s="33">
        <f t="shared" si="868"/>
        <v>46643</v>
      </c>
      <c r="B7949" s="27" t="str">
        <f t="shared" si="870"/>
        <v>(月)</v>
      </c>
      <c r="C7949" s="34">
        <v>0.52083333333333304</v>
      </c>
      <c r="D7949" s="16" t="s">
        <v>18</v>
      </c>
      <c r="E7949" s="35">
        <v>0.54166666666666696</v>
      </c>
      <c r="F7949" s="50">
        <f>IF(COUNTIF('リスト（不使用）'!$A$5:$A$6,単年カーブ!$A$1),"希望数量入力ください",'単年（2027年度）'!$E$12*単年カーブ!$R$3+'単年（2027年度）'!$E$12*(1-単年カーブ!$R$3)*単年カーブ!Q7949)</f>
        <v>0</v>
      </c>
      <c r="G7949" s="47">
        <f t="shared" si="871"/>
        <v>0</v>
      </c>
      <c r="M7949">
        <f t="shared" si="872"/>
        <v>9</v>
      </c>
      <c r="N7949">
        <f>IF(OR(WEEKDAY(A7949)=1,WEEKDAY(A7949)=7,COUNTIF('2027祝日等（不使用）'!$A$1:$A$20,単年カーブ!A7949)=1),0,1)</f>
        <v>1</v>
      </c>
      <c r="O7949">
        <f t="shared" si="869"/>
        <v>26</v>
      </c>
      <c r="P7949">
        <f t="shared" si="873"/>
        <v>1</v>
      </c>
      <c r="Q7949">
        <f t="shared" si="874"/>
        <v>1</v>
      </c>
    </row>
    <row r="7950" spans="1:17" ht="19.5" x14ac:dyDescent="0.4">
      <c r="A7950" s="33">
        <f t="shared" si="868"/>
        <v>46643</v>
      </c>
      <c r="B7950" s="27" t="str">
        <f t="shared" si="870"/>
        <v>(月)</v>
      </c>
      <c r="C7950" s="34">
        <v>0.54166666666666696</v>
      </c>
      <c r="D7950" s="16" t="s">
        <v>18</v>
      </c>
      <c r="E7950" s="35">
        <v>0.5625</v>
      </c>
      <c r="F7950" s="50">
        <f>IF(COUNTIF('リスト（不使用）'!$A$5:$A$6,単年カーブ!$A$1),"希望数量入力ください",'単年（2027年度）'!$E$12*単年カーブ!$R$3+'単年（2027年度）'!$E$12*(1-単年カーブ!$R$3)*単年カーブ!Q7950)</f>
        <v>0</v>
      </c>
      <c r="G7950" s="47">
        <f t="shared" si="871"/>
        <v>0</v>
      </c>
      <c r="M7950">
        <f t="shared" si="872"/>
        <v>9</v>
      </c>
      <c r="N7950">
        <f>IF(OR(WEEKDAY(A7950)=1,WEEKDAY(A7950)=7,COUNTIF('2027祝日等（不使用）'!$A$1:$A$20,単年カーブ!A7950)=1),0,1)</f>
        <v>1</v>
      </c>
      <c r="O7950">
        <f t="shared" si="869"/>
        <v>27</v>
      </c>
      <c r="P7950">
        <f t="shared" si="873"/>
        <v>1</v>
      </c>
      <c r="Q7950">
        <f t="shared" si="874"/>
        <v>1</v>
      </c>
    </row>
    <row r="7951" spans="1:17" ht="19.5" x14ac:dyDescent="0.4">
      <c r="A7951" s="33">
        <f t="shared" si="868"/>
        <v>46643</v>
      </c>
      <c r="B7951" s="27" t="str">
        <f t="shared" si="870"/>
        <v>(月)</v>
      </c>
      <c r="C7951" s="34">
        <v>0.5625</v>
      </c>
      <c r="D7951" s="16" t="s">
        <v>18</v>
      </c>
      <c r="E7951" s="35">
        <v>0.58333333333333304</v>
      </c>
      <c r="F7951" s="50">
        <f>IF(COUNTIF('リスト（不使用）'!$A$5:$A$6,単年カーブ!$A$1),"希望数量入力ください",'単年（2027年度）'!$E$12*単年カーブ!$R$3+'単年（2027年度）'!$E$12*(1-単年カーブ!$R$3)*単年カーブ!Q7951)</f>
        <v>0</v>
      </c>
      <c r="G7951" s="47">
        <f t="shared" si="871"/>
        <v>0</v>
      </c>
      <c r="M7951">
        <f t="shared" si="872"/>
        <v>9</v>
      </c>
      <c r="N7951">
        <f>IF(OR(WEEKDAY(A7951)=1,WEEKDAY(A7951)=7,COUNTIF('2027祝日等（不使用）'!$A$1:$A$20,単年カーブ!A7951)=1),0,1)</f>
        <v>1</v>
      </c>
      <c r="O7951">
        <f t="shared" si="869"/>
        <v>28</v>
      </c>
      <c r="P7951">
        <f t="shared" si="873"/>
        <v>1</v>
      </c>
      <c r="Q7951">
        <f t="shared" si="874"/>
        <v>1</v>
      </c>
    </row>
    <row r="7952" spans="1:17" ht="19.5" x14ac:dyDescent="0.4">
      <c r="A7952" s="33">
        <f t="shared" si="868"/>
        <v>46643</v>
      </c>
      <c r="B7952" s="27" t="str">
        <f t="shared" si="870"/>
        <v>(月)</v>
      </c>
      <c r="C7952" s="34">
        <v>0.58333333333333304</v>
      </c>
      <c r="D7952" s="16" t="s">
        <v>18</v>
      </c>
      <c r="E7952" s="35">
        <v>0.60416666666666696</v>
      </c>
      <c r="F7952" s="50">
        <f>IF(COUNTIF('リスト（不使用）'!$A$5:$A$6,単年カーブ!$A$1),"希望数量入力ください",'単年（2027年度）'!$E$12*単年カーブ!$R$3+'単年（2027年度）'!$E$12*(1-単年カーブ!$R$3)*単年カーブ!Q7952)</f>
        <v>0</v>
      </c>
      <c r="G7952" s="47">
        <f t="shared" si="871"/>
        <v>0</v>
      </c>
      <c r="M7952">
        <f t="shared" si="872"/>
        <v>9</v>
      </c>
      <c r="N7952">
        <f>IF(OR(WEEKDAY(A7952)=1,WEEKDAY(A7952)=7,COUNTIF('2027祝日等（不使用）'!$A$1:$A$20,単年カーブ!A7952)=1),0,1)</f>
        <v>1</v>
      </c>
      <c r="O7952">
        <f t="shared" si="869"/>
        <v>29</v>
      </c>
      <c r="P7952">
        <f t="shared" si="873"/>
        <v>1</v>
      </c>
      <c r="Q7952">
        <f t="shared" si="874"/>
        <v>1</v>
      </c>
    </row>
    <row r="7953" spans="1:17" ht="19.5" x14ac:dyDescent="0.4">
      <c r="A7953" s="33">
        <f t="shared" si="868"/>
        <v>46643</v>
      </c>
      <c r="B7953" s="27" t="str">
        <f t="shared" si="870"/>
        <v>(月)</v>
      </c>
      <c r="C7953" s="34">
        <v>0.60416666666666696</v>
      </c>
      <c r="D7953" s="16" t="s">
        <v>18</v>
      </c>
      <c r="E7953" s="35">
        <v>0.625</v>
      </c>
      <c r="F7953" s="50">
        <f>IF(COUNTIF('リスト（不使用）'!$A$5:$A$6,単年カーブ!$A$1),"希望数量入力ください",'単年（2027年度）'!$E$12*単年カーブ!$R$3+'単年（2027年度）'!$E$12*(1-単年カーブ!$R$3)*単年カーブ!Q7953)</f>
        <v>0</v>
      </c>
      <c r="G7953" s="47">
        <f t="shared" si="871"/>
        <v>0</v>
      </c>
      <c r="M7953">
        <f t="shared" si="872"/>
        <v>9</v>
      </c>
      <c r="N7953">
        <f>IF(OR(WEEKDAY(A7953)=1,WEEKDAY(A7953)=7,COUNTIF('2027祝日等（不使用）'!$A$1:$A$20,単年カーブ!A7953)=1),0,1)</f>
        <v>1</v>
      </c>
      <c r="O7953">
        <f t="shared" si="869"/>
        <v>30</v>
      </c>
      <c r="P7953">
        <f t="shared" si="873"/>
        <v>1</v>
      </c>
      <c r="Q7953">
        <f t="shared" si="874"/>
        <v>1</v>
      </c>
    </row>
    <row r="7954" spans="1:17" ht="19.5" x14ac:dyDescent="0.4">
      <c r="A7954" s="33">
        <f t="shared" si="868"/>
        <v>46643</v>
      </c>
      <c r="B7954" s="27" t="str">
        <f t="shared" si="870"/>
        <v>(月)</v>
      </c>
      <c r="C7954" s="34">
        <v>0.625</v>
      </c>
      <c r="D7954" s="16" t="s">
        <v>18</v>
      </c>
      <c r="E7954" s="35">
        <v>0.64583333333333304</v>
      </c>
      <c r="F7954" s="50">
        <f>IF(COUNTIF('リスト（不使用）'!$A$5:$A$6,単年カーブ!$A$1),"希望数量入力ください",'単年（2027年度）'!$E$12*単年カーブ!$R$3+'単年（2027年度）'!$E$12*(1-単年カーブ!$R$3)*単年カーブ!Q7954)</f>
        <v>0</v>
      </c>
      <c r="G7954" s="47">
        <f t="shared" si="871"/>
        <v>0</v>
      </c>
      <c r="M7954">
        <f t="shared" si="872"/>
        <v>9</v>
      </c>
      <c r="N7954">
        <f>IF(OR(WEEKDAY(A7954)=1,WEEKDAY(A7954)=7,COUNTIF('2027祝日等（不使用）'!$A$1:$A$20,単年カーブ!A7954)=1),0,1)</f>
        <v>1</v>
      </c>
      <c r="O7954">
        <f t="shared" si="869"/>
        <v>31</v>
      </c>
      <c r="P7954">
        <f t="shared" si="873"/>
        <v>1</v>
      </c>
      <c r="Q7954">
        <f t="shared" si="874"/>
        <v>1</v>
      </c>
    </row>
    <row r="7955" spans="1:17" ht="19.5" x14ac:dyDescent="0.4">
      <c r="A7955" s="33">
        <f t="shared" si="868"/>
        <v>46643</v>
      </c>
      <c r="B7955" s="27" t="str">
        <f t="shared" si="870"/>
        <v>(月)</v>
      </c>
      <c r="C7955" s="34">
        <v>0.64583333333333304</v>
      </c>
      <c r="D7955" s="16" t="s">
        <v>18</v>
      </c>
      <c r="E7955" s="35">
        <v>0.66666666666666696</v>
      </c>
      <c r="F7955" s="50">
        <f>IF(COUNTIF('リスト（不使用）'!$A$5:$A$6,単年カーブ!$A$1),"希望数量入力ください",'単年（2027年度）'!$E$12*単年カーブ!$R$3+'単年（2027年度）'!$E$12*(1-単年カーブ!$R$3)*単年カーブ!Q7955)</f>
        <v>0</v>
      </c>
      <c r="G7955" s="47">
        <f t="shared" si="871"/>
        <v>0</v>
      </c>
      <c r="M7955">
        <f t="shared" si="872"/>
        <v>9</v>
      </c>
      <c r="N7955">
        <f>IF(OR(WEEKDAY(A7955)=1,WEEKDAY(A7955)=7,COUNTIF('2027祝日等（不使用）'!$A$1:$A$20,単年カーブ!A7955)=1),0,1)</f>
        <v>1</v>
      </c>
      <c r="O7955">
        <f t="shared" si="869"/>
        <v>32</v>
      </c>
      <c r="P7955">
        <f t="shared" si="873"/>
        <v>1</v>
      </c>
      <c r="Q7955">
        <f t="shared" si="874"/>
        <v>1</v>
      </c>
    </row>
    <row r="7956" spans="1:17" ht="19.5" x14ac:dyDescent="0.4">
      <c r="A7956" s="33">
        <f t="shared" si="868"/>
        <v>46643</v>
      </c>
      <c r="B7956" s="27" t="str">
        <f t="shared" si="870"/>
        <v>(月)</v>
      </c>
      <c r="C7956" s="34">
        <v>0.66666666666666696</v>
      </c>
      <c r="D7956" s="16" t="s">
        <v>18</v>
      </c>
      <c r="E7956" s="35">
        <v>0.6875</v>
      </c>
      <c r="F7956" s="50">
        <f>IF(COUNTIF('リスト（不使用）'!$A$5:$A$6,単年カーブ!$A$1),"希望数量入力ください",'単年（2027年度）'!$E$12*単年カーブ!$R$3+'単年（2027年度）'!$E$12*(1-単年カーブ!$R$3)*単年カーブ!Q7956)</f>
        <v>0</v>
      </c>
      <c r="G7956" s="47">
        <f t="shared" si="871"/>
        <v>0</v>
      </c>
      <c r="M7956">
        <f t="shared" si="872"/>
        <v>9</v>
      </c>
      <c r="N7956">
        <f>IF(OR(WEEKDAY(A7956)=1,WEEKDAY(A7956)=7,COUNTIF('2027祝日等（不使用）'!$A$1:$A$20,単年カーブ!A7956)=1),0,1)</f>
        <v>1</v>
      </c>
      <c r="O7956">
        <f t="shared" si="869"/>
        <v>33</v>
      </c>
      <c r="P7956">
        <f t="shared" si="873"/>
        <v>1</v>
      </c>
      <c r="Q7956">
        <f t="shared" si="874"/>
        <v>1</v>
      </c>
    </row>
    <row r="7957" spans="1:17" ht="19.5" x14ac:dyDescent="0.4">
      <c r="A7957" s="33">
        <f t="shared" si="868"/>
        <v>46643</v>
      </c>
      <c r="B7957" s="27" t="str">
        <f t="shared" si="870"/>
        <v>(月)</v>
      </c>
      <c r="C7957" s="34">
        <v>0.6875</v>
      </c>
      <c r="D7957" s="16" t="s">
        <v>18</v>
      </c>
      <c r="E7957" s="35">
        <v>0.70833333333333304</v>
      </c>
      <c r="F7957" s="50">
        <f>IF(COUNTIF('リスト（不使用）'!$A$5:$A$6,単年カーブ!$A$1),"希望数量入力ください",'単年（2027年度）'!$E$12*単年カーブ!$R$3+'単年（2027年度）'!$E$12*(1-単年カーブ!$R$3)*単年カーブ!Q7957)</f>
        <v>0</v>
      </c>
      <c r="G7957" s="47">
        <f t="shared" si="871"/>
        <v>0</v>
      </c>
      <c r="M7957">
        <f t="shared" si="872"/>
        <v>9</v>
      </c>
      <c r="N7957">
        <f>IF(OR(WEEKDAY(A7957)=1,WEEKDAY(A7957)=7,COUNTIF('2027祝日等（不使用）'!$A$1:$A$20,単年カーブ!A7957)=1),0,1)</f>
        <v>1</v>
      </c>
      <c r="O7957">
        <f t="shared" si="869"/>
        <v>34</v>
      </c>
      <c r="P7957">
        <f t="shared" si="873"/>
        <v>1</v>
      </c>
      <c r="Q7957">
        <f t="shared" si="874"/>
        <v>1</v>
      </c>
    </row>
    <row r="7958" spans="1:17" ht="19.5" x14ac:dyDescent="0.4">
      <c r="A7958" s="33">
        <f t="shared" si="868"/>
        <v>46643</v>
      </c>
      <c r="B7958" s="27" t="str">
        <f t="shared" si="870"/>
        <v>(月)</v>
      </c>
      <c r="C7958" s="34">
        <v>0.70833333333333304</v>
      </c>
      <c r="D7958" s="16" t="s">
        <v>18</v>
      </c>
      <c r="E7958" s="35">
        <v>0.72916666666666696</v>
      </c>
      <c r="F7958" s="50">
        <f>IF(COUNTIF('リスト（不使用）'!$A$5:$A$6,単年カーブ!$A$1),"希望数量入力ください",'単年（2027年度）'!$E$12*単年カーブ!$R$3+'単年（2027年度）'!$E$12*(1-単年カーブ!$R$3)*単年カーブ!Q7958)</f>
        <v>0</v>
      </c>
      <c r="G7958" s="47">
        <f t="shared" si="871"/>
        <v>0</v>
      </c>
      <c r="M7958">
        <f t="shared" si="872"/>
        <v>9</v>
      </c>
      <c r="N7958">
        <f>IF(OR(WEEKDAY(A7958)=1,WEEKDAY(A7958)=7,COUNTIF('2027祝日等（不使用）'!$A$1:$A$20,単年カーブ!A7958)=1),0,1)</f>
        <v>1</v>
      </c>
      <c r="O7958">
        <f t="shared" si="869"/>
        <v>35</v>
      </c>
      <c r="P7958">
        <f t="shared" si="873"/>
        <v>1</v>
      </c>
      <c r="Q7958">
        <f t="shared" si="874"/>
        <v>1</v>
      </c>
    </row>
    <row r="7959" spans="1:17" ht="19.5" x14ac:dyDescent="0.4">
      <c r="A7959" s="33">
        <f t="shared" si="868"/>
        <v>46643</v>
      </c>
      <c r="B7959" s="27" t="str">
        <f t="shared" si="870"/>
        <v>(月)</v>
      </c>
      <c r="C7959" s="34">
        <v>0.72916666666666696</v>
      </c>
      <c r="D7959" s="16" t="s">
        <v>18</v>
      </c>
      <c r="E7959" s="35">
        <v>0.75</v>
      </c>
      <c r="F7959" s="50">
        <f>IF(COUNTIF('リスト（不使用）'!$A$5:$A$6,単年カーブ!$A$1),"希望数量入力ください",'単年（2027年度）'!$E$12*単年カーブ!$R$3+'単年（2027年度）'!$E$12*(1-単年カーブ!$R$3)*単年カーブ!Q7959)</f>
        <v>0</v>
      </c>
      <c r="G7959" s="47">
        <f t="shared" si="871"/>
        <v>0</v>
      </c>
      <c r="M7959">
        <f t="shared" si="872"/>
        <v>9</v>
      </c>
      <c r="N7959">
        <f>IF(OR(WEEKDAY(A7959)=1,WEEKDAY(A7959)=7,COUNTIF('2027祝日等（不使用）'!$A$1:$A$20,単年カーブ!A7959)=1),0,1)</f>
        <v>1</v>
      </c>
      <c r="O7959">
        <f t="shared" si="869"/>
        <v>36</v>
      </c>
      <c r="P7959">
        <f t="shared" si="873"/>
        <v>1</v>
      </c>
      <c r="Q7959">
        <f t="shared" si="874"/>
        <v>1</v>
      </c>
    </row>
    <row r="7960" spans="1:17" ht="19.5" x14ac:dyDescent="0.4">
      <c r="A7960" s="33">
        <f t="shared" si="868"/>
        <v>46643</v>
      </c>
      <c r="B7960" s="27" t="str">
        <f t="shared" si="870"/>
        <v>(月)</v>
      </c>
      <c r="C7960" s="34">
        <v>0.75</v>
      </c>
      <c r="D7960" s="16" t="s">
        <v>18</v>
      </c>
      <c r="E7960" s="35">
        <v>0.77083333333333304</v>
      </c>
      <c r="F7960" s="50">
        <f>IF(COUNTIF('リスト（不使用）'!$A$5:$A$6,単年カーブ!$A$1),"希望数量入力ください",'単年（2027年度）'!$E$12*単年カーブ!$R$3+'単年（2027年度）'!$E$12*(1-単年カーブ!$R$3)*単年カーブ!Q7960)</f>
        <v>0</v>
      </c>
      <c r="G7960" s="47">
        <f t="shared" si="871"/>
        <v>0</v>
      </c>
      <c r="M7960">
        <f t="shared" si="872"/>
        <v>9</v>
      </c>
      <c r="N7960">
        <f>IF(OR(WEEKDAY(A7960)=1,WEEKDAY(A7960)=7,COUNTIF('2027祝日等（不使用）'!$A$1:$A$20,単年カーブ!A7960)=1),0,1)</f>
        <v>1</v>
      </c>
      <c r="O7960">
        <f t="shared" si="869"/>
        <v>37</v>
      </c>
      <c r="P7960">
        <f t="shared" si="873"/>
        <v>1</v>
      </c>
      <c r="Q7960">
        <f t="shared" si="874"/>
        <v>1</v>
      </c>
    </row>
    <row r="7961" spans="1:17" ht="19.5" x14ac:dyDescent="0.4">
      <c r="A7961" s="33">
        <f t="shared" si="868"/>
        <v>46643</v>
      </c>
      <c r="B7961" s="27" t="str">
        <f t="shared" si="870"/>
        <v>(月)</v>
      </c>
      <c r="C7961" s="34">
        <v>0.77083333333333304</v>
      </c>
      <c r="D7961" s="16" t="s">
        <v>18</v>
      </c>
      <c r="E7961" s="35">
        <v>0.79166666666666696</v>
      </c>
      <c r="F7961" s="50">
        <f>IF(COUNTIF('リスト（不使用）'!$A$5:$A$6,単年カーブ!$A$1),"希望数量入力ください",'単年（2027年度）'!$E$12*単年カーブ!$R$3+'単年（2027年度）'!$E$12*(1-単年カーブ!$R$3)*単年カーブ!Q7961)</f>
        <v>0</v>
      </c>
      <c r="G7961" s="47">
        <f t="shared" si="871"/>
        <v>0</v>
      </c>
      <c r="M7961">
        <f t="shared" si="872"/>
        <v>9</v>
      </c>
      <c r="N7961">
        <f>IF(OR(WEEKDAY(A7961)=1,WEEKDAY(A7961)=7,COUNTIF('2027祝日等（不使用）'!$A$1:$A$20,単年カーブ!A7961)=1),0,1)</f>
        <v>1</v>
      </c>
      <c r="O7961">
        <f t="shared" si="869"/>
        <v>38</v>
      </c>
      <c r="P7961">
        <f t="shared" si="873"/>
        <v>1</v>
      </c>
      <c r="Q7961">
        <f t="shared" si="874"/>
        <v>1</v>
      </c>
    </row>
    <row r="7962" spans="1:17" ht="19.5" x14ac:dyDescent="0.4">
      <c r="A7962" s="33">
        <f t="shared" si="868"/>
        <v>46643</v>
      </c>
      <c r="B7962" s="27" t="str">
        <f t="shared" si="870"/>
        <v>(月)</v>
      </c>
      <c r="C7962" s="34">
        <v>0.79166666666666696</v>
      </c>
      <c r="D7962" s="16" t="s">
        <v>18</v>
      </c>
      <c r="E7962" s="35">
        <v>0.8125</v>
      </c>
      <c r="F7962" s="50">
        <f>IF(COUNTIF('リスト（不使用）'!$A$5:$A$6,単年カーブ!$A$1),"希望数量入力ください",'単年（2027年度）'!$E$12*単年カーブ!$R$3+'単年（2027年度）'!$E$12*(1-単年カーブ!$R$3)*単年カーブ!Q7962)</f>
        <v>0</v>
      </c>
      <c r="G7962" s="47">
        <f t="shared" si="871"/>
        <v>0</v>
      </c>
      <c r="M7962">
        <f t="shared" si="872"/>
        <v>9</v>
      </c>
      <c r="N7962">
        <f>IF(OR(WEEKDAY(A7962)=1,WEEKDAY(A7962)=7,COUNTIF('2027祝日等（不使用）'!$A$1:$A$20,単年カーブ!A7962)=1),0,1)</f>
        <v>1</v>
      </c>
      <c r="O7962">
        <f t="shared" si="869"/>
        <v>39</v>
      </c>
      <c r="P7962">
        <f t="shared" si="873"/>
        <v>1</v>
      </c>
      <c r="Q7962">
        <f t="shared" si="874"/>
        <v>1</v>
      </c>
    </row>
    <row r="7963" spans="1:17" ht="19.5" x14ac:dyDescent="0.4">
      <c r="A7963" s="33">
        <f t="shared" si="868"/>
        <v>46643</v>
      </c>
      <c r="B7963" s="27" t="str">
        <f t="shared" si="870"/>
        <v>(月)</v>
      </c>
      <c r="C7963" s="34">
        <v>0.8125</v>
      </c>
      <c r="D7963" s="16" t="s">
        <v>18</v>
      </c>
      <c r="E7963" s="35">
        <v>0.83333333333333304</v>
      </c>
      <c r="F7963" s="50">
        <f>IF(COUNTIF('リスト（不使用）'!$A$5:$A$6,単年カーブ!$A$1),"希望数量入力ください",'単年（2027年度）'!$E$12*単年カーブ!$R$3+'単年（2027年度）'!$E$12*(1-単年カーブ!$R$3)*単年カーブ!Q7963)</f>
        <v>0</v>
      </c>
      <c r="G7963" s="47">
        <f t="shared" si="871"/>
        <v>0</v>
      </c>
      <c r="M7963">
        <f t="shared" si="872"/>
        <v>9</v>
      </c>
      <c r="N7963">
        <f>IF(OR(WEEKDAY(A7963)=1,WEEKDAY(A7963)=7,COUNTIF('2027祝日等（不使用）'!$A$1:$A$20,単年カーブ!A7963)=1),0,1)</f>
        <v>1</v>
      </c>
      <c r="O7963">
        <f t="shared" si="869"/>
        <v>40</v>
      </c>
      <c r="P7963">
        <f t="shared" si="873"/>
        <v>1</v>
      </c>
      <c r="Q7963">
        <f t="shared" si="874"/>
        <v>1</v>
      </c>
    </row>
    <row r="7964" spans="1:17" ht="19.5" x14ac:dyDescent="0.4">
      <c r="A7964" s="33">
        <f t="shared" si="868"/>
        <v>46643</v>
      </c>
      <c r="B7964" s="27" t="str">
        <f t="shared" si="870"/>
        <v>(月)</v>
      </c>
      <c r="C7964" s="34">
        <v>0.83333333333333304</v>
      </c>
      <c r="D7964" s="16" t="s">
        <v>18</v>
      </c>
      <c r="E7964" s="35">
        <v>0.85416666666666696</v>
      </c>
      <c r="F7964" s="50">
        <f>IF(COUNTIF('リスト（不使用）'!$A$5:$A$6,単年カーブ!$A$1),"希望数量入力ください",'単年（2027年度）'!$E$12*単年カーブ!$R$3+'単年（2027年度）'!$E$12*(1-単年カーブ!$R$3)*単年カーブ!Q7964)</f>
        <v>0</v>
      </c>
      <c r="G7964" s="47">
        <f t="shared" si="871"/>
        <v>0</v>
      </c>
      <c r="M7964">
        <f t="shared" si="872"/>
        <v>9</v>
      </c>
      <c r="N7964">
        <f>IF(OR(WEEKDAY(A7964)=1,WEEKDAY(A7964)=7,COUNTIF('2027祝日等（不使用）'!$A$1:$A$20,単年カーブ!A7964)=1),0,1)</f>
        <v>1</v>
      </c>
      <c r="O7964">
        <f t="shared" si="869"/>
        <v>41</v>
      </c>
      <c r="P7964">
        <f t="shared" si="873"/>
        <v>0</v>
      </c>
      <c r="Q7964">
        <f t="shared" si="874"/>
        <v>0</v>
      </c>
    </row>
    <row r="7965" spans="1:17" ht="19.5" x14ac:dyDescent="0.4">
      <c r="A7965" s="33">
        <f t="shared" si="868"/>
        <v>46643</v>
      </c>
      <c r="B7965" s="27" t="str">
        <f t="shared" si="870"/>
        <v>(月)</v>
      </c>
      <c r="C7965" s="34">
        <v>0.85416666666666696</v>
      </c>
      <c r="D7965" s="16" t="s">
        <v>18</v>
      </c>
      <c r="E7965" s="35">
        <v>0.875</v>
      </c>
      <c r="F7965" s="50">
        <f>IF(COUNTIF('リスト（不使用）'!$A$5:$A$6,単年カーブ!$A$1),"希望数量入力ください",'単年（2027年度）'!$E$12*単年カーブ!$R$3+'単年（2027年度）'!$E$12*(1-単年カーブ!$R$3)*単年カーブ!Q7965)</f>
        <v>0</v>
      </c>
      <c r="G7965" s="47">
        <f t="shared" si="871"/>
        <v>0</v>
      </c>
      <c r="M7965">
        <f t="shared" si="872"/>
        <v>9</v>
      </c>
      <c r="N7965">
        <f>IF(OR(WEEKDAY(A7965)=1,WEEKDAY(A7965)=7,COUNTIF('2027祝日等（不使用）'!$A$1:$A$20,単年カーブ!A7965)=1),0,1)</f>
        <v>1</v>
      </c>
      <c r="O7965">
        <f t="shared" si="869"/>
        <v>42</v>
      </c>
      <c r="P7965">
        <f t="shared" si="873"/>
        <v>0</v>
      </c>
      <c r="Q7965">
        <f t="shared" si="874"/>
        <v>0</v>
      </c>
    </row>
    <row r="7966" spans="1:17" ht="19.5" x14ac:dyDescent="0.4">
      <c r="A7966" s="33">
        <f t="shared" si="868"/>
        <v>46643</v>
      </c>
      <c r="B7966" s="27" t="str">
        <f t="shared" si="870"/>
        <v>(月)</v>
      </c>
      <c r="C7966" s="34">
        <v>0.875</v>
      </c>
      <c r="D7966" s="16" t="s">
        <v>18</v>
      </c>
      <c r="E7966" s="35">
        <v>0.89583333333333304</v>
      </c>
      <c r="F7966" s="50">
        <f>IF(COUNTIF('リスト（不使用）'!$A$5:$A$6,単年カーブ!$A$1),"希望数量入力ください",'単年（2027年度）'!$E$12*単年カーブ!$R$3+'単年（2027年度）'!$E$12*(1-単年カーブ!$R$3)*単年カーブ!Q7966)</f>
        <v>0</v>
      </c>
      <c r="G7966" s="47">
        <f t="shared" si="871"/>
        <v>0</v>
      </c>
      <c r="M7966">
        <f t="shared" si="872"/>
        <v>9</v>
      </c>
      <c r="N7966">
        <f>IF(OR(WEEKDAY(A7966)=1,WEEKDAY(A7966)=7,COUNTIF('2027祝日等（不使用）'!$A$1:$A$20,単年カーブ!A7966)=1),0,1)</f>
        <v>1</v>
      </c>
      <c r="O7966">
        <f t="shared" si="869"/>
        <v>43</v>
      </c>
      <c r="P7966">
        <f t="shared" si="873"/>
        <v>0</v>
      </c>
      <c r="Q7966">
        <f t="shared" si="874"/>
        <v>0</v>
      </c>
    </row>
    <row r="7967" spans="1:17" ht="19.5" x14ac:dyDescent="0.4">
      <c r="A7967" s="33">
        <f t="shared" si="868"/>
        <v>46643</v>
      </c>
      <c r="B7967" s="27" t="str">
        <f t="shared" si="870"/>
        <v>(月)</v>
      </c>
      <c r="C7967" s="34">
        <v>0.89583333333333304</v>
      </c>
      <c r="D7967" s="16" t="s">
        <v>18</v>
      </c>
      <c r="E7967" s="35">
        <v>0.91666666666666696</v>
      </c>
      <c r="F7967" s="50">
        <f>IF(COUNTIF('リスト（不使用）'!$A$5:$A$6,単年カーブ!$A$1),"希望数量入力ください",'単年（2027年度）'!$E$12*単年カーブ!$R$3+'単年（2027年度）'!$E$12*(1-単年カーブ!$R$3)*単年カーブ!Q7967)</f>
        <v>0</v>
      </c>
      <c r="G7967" s="47">
        <f t="shared" si="871"/>
        <v>0</v>
      </c>
      <c r="M7967">
        <f t="shared" si="872"/>
        <v>9</v>
      </c>
      <c r="N7967">
        <f>IF(OR(WEEKDAY(A7967)=1,WEEKDAY(A7967)=7,COUNTIF('2027祝日等（不使用）'!$A$1:$A$20,単年カーブ!A7967)=1),0,1)</f>
        <v>1</v>
      </c>
      <c r="O7967">
        <f t="shared" si="869"/>
        <v>44</v>
      </c>
      <c r="P7967">
        <f t="shared" si="873"/>
        <v>0</v>
      </c>
      <c r="Q7967">
        <f t="shared" si="874"/>
        <v>0</v>
      </c>
    </row>
    <row r="7968" spans="1:17" ht="19.5" x14ac:dyDescent="0.4">
      <c r="A7968" s="33">
        <f t="shared" si="868"/>
        <v>46643</v>
      </c>
      <c r="B7968" s="27" t="str">
        <f t="shared" si="870"/>
        <v>(月)</v>
      </c>
      <c r="C7968" s="34">
        <v>0.91666666666666696</v>
      </c>
      <c r="D7968" s="16" t="s">
        <v>18</v>
      </c>
      <c r="E7968" s="35">
        <v>0.9375</v>
      </c>
      <c r="F7968" s="50">
        <f>IF(COUNTIF('リスト（不使用）'!$A$5:$A$6,単年カーブ!$A$1),"希望数量入力ください",'単年（2027年度）'!$E$12*単年カーブ!$R$3+'単年（2027年度）'!$E$12*(1-単年カーブ!$R$3)*単年カーブ!Q7968)</f>
        <v>0</v>
      </c>
      <c r="G7968" s="47">
        <f t="shared" si="871"/>
        <v>0</v>
      </c>
      <c r="M7968">
        <f t="shared" si="872"/>
        <v>9</v>
      </c>
      <c r="N7968">
        <f>IF(OR(WEEKDAY(A7968)=1,WEEKDAY(A7968)=7,COUNTIF('2027祝日等（不使用）'!$A$1:$A$20,単年カーブ!A7968)=1),0,1)</f>
        <v>1</v>
      </c>
      <c r="O7968">
        <f t="shared" si="869"/>
        <v>45</v>
      </c>
      <c r="P7968">
        <f t="shared" si="873"/>
        <v>0</v>
      </c>
      <c r="Q7968">
        <f t="shared" si="874"/>
        <v>0</v>
      </c>
    </row>
    <row r="7969" spans="1:17" ht="19.5" x14ac:dyDescent="0.4">
      <c r="A7969" s="33">
        <f t="shared" si="868"/>
        <v>46643</v>
      </c>
      <c r="B7969" s="27" t="str">
        <f t="shared" si="870"/>
        <v>(月)</v>
      </c>
      <c r="C7969" s="34">
        <v>0.9375</v>
      </c>
      <c r="D7969" s="16" t="s">
        <v>18</v>
      </c>
      <c r="E7969" s="35">
        <v>0.95833333333333304</v>
      </c>
      <c r="F7969" s="50">
        <f>IF(COUNTIF('リスト（不使用）'!$A$5:$A$6,単年カーブ!$A$1),"希望数量入力ください",'単年（2027年度）'!$E$12*単年カーブ!$R$3+'単年（2027年度）'!$E$12*(1-単年カーブ!$R$3)*単年カーブ!Q7969)</f>
        <v>0</v>
      </c>
      <c r="G7969" s="47">
        <f t="shared" si="871"/>
        <v>0</v>
      </c>
      <c r="M7969">
        <f t="shared" si="872"/>
        <v>9</v>
      </c>
      <c r="N7969">
        <f>IF(OR(WEEKDAY(A7969)=1,WEEKDAY(A7969)=7,COUNTIF('2027祝日等（不使用）'!$A$1:$A$20,単年カーブ!A7969)=1),0,1)</f>
        <v>1</v>
      </c>
      <c r="O7969">
        <f t="shared" si="869"/>
        <v>46</v>
      </c>
      <c r="P7969">
        <f t="shared" si="873"/>
        <v>0</v>
      </c>
      <c r="Q7969">
        <f t="shared" si="874"/>
        <v>0</v>
      </c>
    </row>
    <row r="7970" spans="1:17" ht="19.5" x14ac:dyDescent="0.4">
      <c r="A7970" s="33">
        <f t="shared" si="868"/>
        <v>46643</v>
      </c>
      <c r="B7970" s="27" t="str">
        <f t="shared" si="870"/>
        <v>(月)</v>
      </c>
      <c r="C7970" s="34">
        <v>0.95833333333333304</v>
      </c>
      <c r="D7970" s="16" t="s">
        <v>18</v>
      </c>
      <c r="E7970" s="35">
        <v>0.97916666666666696</v>
      </c>
      <c r="F7970" s="50">
        <f>IF(COUNTIF('リスト（不使用）'!$A$5:$A$6,単年カーブ!$A$1),"希望数量入力ください",'単年（2027年度）'!$E$12*単年カーブ!$R$3+'単年（2027年度）'!$E$12*(1-単年カーブ!$R$3)*単年カーブ!Q7970)</f>
        <v>0</v>
      </c>
      <c r="G7970" s="47">
        <f t="shared" si="871"/>
        <v>0</v>
      </c>
      <c r="M7970">
        <f t="shared" si="872"/>
        <v>9</v>
      </c>
      <c r="N7970">
        <f>IF(OR(WEEKDAY(A7970)=1,WEEKDAY(A7970)=7,COUNTIF('2027祝日等（不使用）'!$A$1:$A$20,単年カーブ!A7970)=1),0,1)</f>
        <v>1</v>
      </c>
      <c r="O7970">
        <f t="shared" si="869"/>
        <v>47</v>
      </c>
      <c r="P7970">
        <f t="shared" si="873"/>
        <v>0</v>
      </c>
      <c r="Q7970">
        <f t="shared" si="874"/>
        <v>0</v>
      </c>
    </row>
    <row r="7971" spans="1:17" ht="19.5" x14ac:dyDescent="0.4">
      <c r="A7971" s="33">
        <f t="shared" si="868"/>
        <v>46643</v>
      </c>
      <c r="B7971" s="27" t="str">
        <f t="shared" si="870"/>
        <v>(月)</v>
      </c>
      <c r="C7971" s="34">
        <v>0.97916666666666696</v>
      </c>
      <c r="D7971" s="16" t="s">
        <v>18</v>
      </c>
      <c r="E7971" s="35" t="s">
        <v>17</v>
      </c>
      <c r="F7971" s="50">
        <f>IF(COUNTIF('リスト（不使用）'!$A$5:$A$6,単年カーブ!$A$1),"希望数量入力ください",'単年（2027年度）'!$E$12*単年カーブ!$R$3+'単年（2027年度）'!$E$12*(1-単年カーブ!$R$3)*単年カーブ!Q7971)</f>
        <v>0</v>
      </c>
      <c r="G7971" s="47">
        <f t="shared" si="871"/>
        <v>0</v>
      </c>
      <c r="M7971">
        <f t="shared" si="872"/>
        <v>9</v>
      </c>
      <c r="N7971">
        <f>IF(OR(WEEKDAY(A7971)=1,WEEKDAY(A7971)=7,COUNTIF('2027祝日等（不使用）'!$A$1:$A$20,単年カーブ!A7971)=1),0,1)</f>
        <v>1</v>
      </c>
      <c r="O7971">
        <f t="shared" si="869"/>
        <v>48</v>
      </c>
      <c r="P7971">
        <f t="shared" si="873"/>
        <v>0</v>
      </c>
      <c r="Q7971">
        <f t="shared" si="874"/>
        <v>0</v>
      </c>
    </row>
    <row r="7972" spans="1:17" ht="19.5" x14ac:dyDescent="0.4">
      <c r="A7972" s="33">
        <f t="shared" si="868"/>
        <v>46644</v>
      </c>
      <c r="B7972" s="27" t="str">
        <f t="shared" si="870"/>
        <v>(火)</v>
      </c>
      <c r="C7972" s="34">
        <v>0</v>
      </c>
      <c r="D7972" s="16" t="s">
        <v>18</v>
      </c>
      <c r="E7972" s="35">
        <v>2.0833333333333332E-2</v>
      </c>
      <c r="F7972" s="50">
        <f>IF(COUNTIF('リスト（不使用）'!$A$5:$A$6,単年カーブ!$A$1),"希望数量入力ください",'単年（2027年度）'!$E$12*単年カーブ!$R$3+'単年（2027年度）'!$E$12*(1-単年カーブ!$R$3)*単年カーブ!Q7972)</f>
        <v>0</v>
      </c>
      <c r="G7972" s="47">
        <f t="shared" si="871"/>
        <v>0</v>
      </c>
      <c r="M7972">
        <f t="shared" si="872"/>
        <v>9</v>
      </c>
      <c r="N7972">
        <f>IF(OR(WEEKDAY(A7972)=1,WEEKDAY(A7972)=7,COUNTIF('2027祝日等（不使用）'!$A$1:$A$20,単年カーブ!A7972)=1),0,1)</f>
        <v>1</v>
      </c>
      <c r="O7972">
        <f t="shared" si="869"/>
        <v>1</v>
      </c>
      <c r="P7972">
        <f t="shared" si="873"/>
        <v>0</v>
      </c>
      <c r="Q7972">
        <f t="shared" si="874"/>
        <v>0</v>
      </c>
    </row>
    <row r="7973" spans="1:17" ht="19.5" x14ac:dyDescent="0.4">
      <c r="A7973" s="33">
        <f t="shared" si="868"/>
        <v>46644</v>
      </c>
      <c r="B7973" s="27" t="str">
        <f t="shared" si="870"/>
        <v>(火)</v>
      </c>
      <c r="C7973" s="34">
        <v>2.0833333333333332E-2</v>
      </c>
      <c r="D7973" s="16" t="s">
        <v>18</v>
      </c>
      <c r="E7973" s="35">
        <v>4.1666666666666664E-2</v>
      </c>
      <c r="F7973" s="50">
        <f>IF(COUNTIF('リスト（不使用）'!$A$5:$A$6,単年カーブ!$A$1),"希望数量入力ください",'単年（2027年度）'!$E$12*単年カーブ!$R$3+'単年（2027年度）'!$E$12*(1-単年カーブ!$R$3)*単年カーブ!Q7973)</f>
        <v>0</v>
      </c>
      <c r="G7973" s="47">
        <f t="shared" si="871"/>
        <v>0</v>
      </c>
      <c r="M7973">
        <f t="shared" si="872"/>
        <v>9</v>
      </c>
      <c r="N7973">
        <f>IF(OR(WEEKDAY(A7973)=1,WEEKDAY(A7973)=7,COUNTIF('2027祝日等（不使用）'!$A$1:$A$20,単年カーブ!A7973)=1),0,1)</f>
        <v>1</v>
      </c>
      <c r="O7973">
        <f t="shared" si="869"/>
        <v>2</v>
      </c>
      <c r="P7973">
        <f t="shared" si="873"/>
        <v>0</v>
      </c>
      <c r="Q7973">
        <f t="shared" si="874"/>
        <v>0</v>
      </c>
    </row>
    <row r="7974" spans="1:17" ht="19.5" x14ac:dyDescent="0.4">
      <c r="A7974" s="33">
        <f t="shared" si="868"/>
        <v>46644</v>
      </c>
      <c r="B7974" s="27" t="str">
        <f t="shared" si="870"/>
        <v>(火)</v>
      </c>
      <c r="C7974" s="34">
        <v>4.1666666666666664E-2</v>
      </c>
      <c r="D7974" s="16" t="s">
        <v>18</v>
      </c>
      <c r="E7974" s="35">
        <v>6.25E-2</v>
      </c>
      <c r="F7974" s="50">
        <f>IF(COUNTIF('リスト（不使用）'!$A$5:$A$6,単年カーブ!$A$1),"希望数量入力ください",'単年（2027年度）'!$E$12*単年カーブ!$R$3+'単年（2027年度）'!$E$12*(1-単年カーブ!$R$3)*単年カーブ!Q7974)</f>
        <v>0</v>
      </c>
      <c r="G7974" s="47">
        <f t="shared" si="871"/>
        <v>0</v>
      </c>
      <c r="M7974">
        <f t="shared" si="872"/>
        <v>9</v>
      </c>
      <c r="N7974">
        <f>IF(OR(WEEKDAY(A7974)=1,WEEKDAY(A7974)=7,COUNTIF('2027祝日等（不使用）'!$A$1:$A$20,単年カーブ!A7974)=1),0,1)</f>
        <v>1</v>
      </c>
      <c r="O7974">
        <f t="shared" si="869"/>
        <v>3</v>
      </c>
      <c r="P7974">
        <f t="shared" si="873"/>
        <v>0</v>
      </c>
      <c r="Q7974">
        <f t="shared" si="874"/>
        <v>0</v>
      </c>
    </row>
    <row r="7975" spans="1:17" ht="19.5" x14ac:dyDescent="0.4">
      <c r="A7975" s="33">
        <f t="shared" si="868"/>
        <v>46644</v>
      </c>
      <c r="B7975" s="27" t="str">
        <f t="shared" si="870"/>
        <v>(火)</v>
      </c>
      <c r="C7975" s="34">
        <v>6.25E-2</v>
      </c>
      <c r="D7975" s="16" t="s">
        <v>18</v>
      </c>
      <c r="E7975" s="35">
        <v>8.3333333333333301E-2</v>
      </c>
      <c r="F7975" s="50">
        <f>IF(COUNTIF('リスト（不使用）'!$A$5:$A$6,単年カーブ!$A$1),"希望数量入力ください",'単年（2027年度）'!$E$12*単年カーブ!$R$3+'単年（2027年度）'!$E$12*(1-単年カーブ!$R$3)*単年カーブ!Q7975)</f>
        <v>0</v>
      </c>
      <c r="G7975" s="47">
        <f t="shared" si="871"/>
        <v>0</v>
      </c>
      <c r="M7975">
        <f t="shared" si="872"/>
        <v>9</v>
      </c>
      <c r="N7975">
        <f>IF(OR(WEEKDAY(A7975)=1,WEEKDAY(A7975)=7,COUNTIF('2027祝日等（不使用）'!$A$1:$A$20,単年カーブ!A7975)=1),0,1)</f>
        <v>1</v>
      </c>
      <c r="O7975">
        <f t="shared" si="869"/>
        <v>4</v>
      </c>
      <c r="P7975">
        <f t="shared" si="873"/>
        <v>0</v>
      </c>
      <c r="Q7975">
        <f t="shared" si="874"/>
        <v>0</v>
      </c>
    </row>
    <row r="7976" spans="1:17" ht="19.5" x14ac:dyDescent="0.4">
      <c r="A7976" s="33">
        <f t="shared" si="868"/>
        <v>46644</v>
      </c>
      <c r="B7976" s="27" t="str">
        <f t="shared" si="870"/>
        <v>(火)</v>
      </c>
      <c r="C7976" s="34">
        <v>8.3333333333333301E-2</v>
      </c>
      <c r="D7976" s="16" t="s">
        <v>18</v>
      </c>
      <c r="E7976" s="35">
        <v>0.104166666666667</v>
      </c>
      <c r="F7976" s="50">
        <f>IF(COUNTIF('リスト（不使用）'!$A$5:$A$6,単年カーブ!$A$1),"希望数量入力ください",'単年（2027年度）'!$E$12*単年カーブ!$R$3+'単年（2027年度）'!$E$12*(1-単年カーブ!$R$3)*単年カーブ!Q7976)</f>
        <v>0</v>
      </c>
      <c r="G7976" s="47">
        <f t="shared" si="871"/>
        <v>0</v>
      </c>
      <c r="M7976">
        <f t="shared" si="872"/>
        <v>9</v>
      </c>
      <c r="N7976">
        <f>IF(OR(WEEKDAY(A7976)=1,WEEKDAY(A7976)=7,COUNTIF('2027祝日等（不使用）'!$A$1:$A$20,単年カーブ!A7976)=1),0,1)</f>
        <v>1</v>
      </c>
      <c r="O7976">
        <f t="shared" si="869"/>
        <v>5</v>
      </c>
      <c r="P7976">
        <f t="shared" si="873"/>
        <v>0</v>
      </c>
      <c r="Q7976">
        <f t="shared" si="874"/>
        <v>0</v>
      </c>
    </row>
    <row r="7977" spans="1:17" ht="19.5" x14ac:dyDescent="0.4">
      <c r="A7977" s="33">
        <f t="shared" si="868"/>
        <v>46644</v>
      </c>
      <c r="B7977" s="27" t="str">
        <f t="shared" si="870"/>
        <v>(火)</v>
      </c>
      <c r="C7977" s="34">
        <v>0.104166666666667</v>
      </c>
      <c r="D7977" s="16" t="s">
        <v>18</v>
      </c>
      <c r="E7977" s="35">
        <v>0.125</v>
      </c>
      <c r="F7977" s="50">
        <f>IF(COUNTIF('リスト（不使用）'!$A$5:$A$6,単年カーブ!$A$1),"希望数量入力ください",'単年（2027年度）'!$E$12*単年カーブ!$R$3+'単年（2027年度）'!$E$12*(1-単年カーブ!$R$3)*単年カーブ!Q7977)</f>
        <v>0</v>
      </c>
      <c r="G7977" s="47">
        <f t="shared" si="871"/>
        <v>0</v>
      </c>
      <c r="M7977">
        <f t="shared" si="872"/>
        <v>9</v>
      </c>
      <c r="N7977">
        <f>IF(OR(WEEKDAY(A7977)=1,WEEKDAY(A7977)=7,COUNTIF('2027祝日等（不使用）'!$A$1:$A$20,単年カーブ!A7977)=1),0,1)</f>
        <v>1</v>
      </c>
      <c r="O7977">
        <f t="shared" si="869"/>
        <v>6</v>
      </c>
      <c r="P7977">
        <f t="shared" si="873"/>
        <v>0</v>
      </c>
      <c r="Q7977">
        <f t="shared" si="874"/>
        <v>0</v>
      </c>
    </row>
    <row r="7978" spans="1:17" ht="19.5" x14ac:dyDescent="0.4">
      <c r="A7978" s="33">
        <f t="shared" si="868"/>
        <v>46644</v>
      </c>
      <c r="B7978" s="27" t="str">
        <f t="shared" si="870"/>
        <v>(火)</v>
      </c>
      <c r="C7978" s="34">
        <v>0.125</v>
      </c>
      <c r="D7978" s="16" t="s">
        <v>18</v>
      </c>
      <c r="E7978" s="35">
        <v>0.14583333333333301</v>
      </c>
      <c r="F7978" s="50">
        <f>IF(COUNTIF('リスト（不使用）'!$A$5:$A$6,単年カーブ!$A$1),"希望数量入力ください",'単年（2027年度）'!$E$12*単年カーブ!$R$3+'単年（2027年度）'!$E$12*(1-単年カーブ!$R$3)*単年カーブ!Q7978)</f>
        <v>0</v>
      </c>
      <c r="G7978" s="47">
        <f t="shared" si="871"/>
        <v>0</v>
      </c>
      <c r="M7978">
        <f t="shared" si="872"/>
        <v>9</v>
      </c>
      <c r="N7978">
        <f>IF(OR(WEEKDAY(A7978)=1,WEEKDAY(A7978)=7,COUNTIF('2027祝日等（不使用）'!$A$1:$A$20,単年カーブ!A7978)=1),0,1)</f>
        <v>1</v>
      </c>
      <c r="O7978">
        <f t="shared" si="869"/>
        <v>7</v>
      </c>
      <c r="P7978">
        <f t="shared" si="873"/>
        <v>0</v>
      </c>
      <c r="Q7978">
        <f t="shared" si="874"/>
        <v>0</v>
      </c>
    </row>
    <row r="7979" spans="1:17" ht="19.5" x14ac:dyDescent="0.4">
      <c r="A7979" s="33">
        <f t="shared" si="868"/>
        <v>46644</v>
      </c>
      <c r="B7979" s="27" t="str">
        <f t="shared" si="870"/>
        <v>(火)</v>
      </c>
      <c r="C7979" s="34">
        <v>0.14583333333333301</v>
      </c>
      <c r="D7979" s="16" t="s">
        <v>18</v>
      </c>
      <c r="E7979" s="35">
        <v>0.16666666666666699</v>
      </c>
      <c r="F7979" s="50">
        <f>IF(COUNTIF('リスト（不使用）'!$A$5:$A$6,単年カーブ!$A$1),"希望数量入力ください",'単年（2027年度）'!$E$12*単年カーブ!$R$3+'単年（2027年度）'!$E$12*(1-単年カーブ!$R$3)*単年カーブ!Q7979)</f>
        <v>0</v>
      </c>
      <c r="G7979" s="47">
        <f t="shared" si="871"/>
        <v>0</v>
      </c>
      <c r="M7979">
        <f t="shared" si="872"/>
        <v>9</v>
      </c>
      <c r="N7979">
        <f>IF(OR(WEEKDAY(A7979)=1,WEEKDAY(A7979)=7,COUNTIF('2027祝日等（不使用）'!$A$1:$A$20,単年カーブ!A7979)=1),0,1)</f>
        <v>1</v>
      </c>
      <c r="O7979">
        <f t="shared" si="869"/>
        <v>8</v>
      </c>
      <c r="P7979">
        <f t="shared" si="873"/>
        <v>0</v>
      </c>
      <c r="Q7979">
        <f t="shared" si="874"/>
        <v>0</v>
      </c>
    </row>
    <row r="7980" spans="1:17" ht="19.5" x14ac:dyDescent="0.4">
      <c r="A7980" s="33">
        <f t="shared" si="868"/>
        <v>46644</v>
      </c>
      <c r="B7980" s="27" t="str">
        <f t="shared" si="870"/>
        <v>(火)</v>
      </c>
      <c r="C7980" s="34">
        <v>0.16666666666666699</v>
      </c>
      <c r="D7980" s="16" t="s">
        <v>18</v>
      </c>
      <c r="E7980" s="35">
        <v>0.1875</v>
      </c>
      <c r="F7980" s="50">
        <f>IF(COUNTIF('リスト（不使用）'!$A$5:$A$6,単年カーブ!$A$1),"希望数量入力ください",'単年（2027年度）'!$E$12*単年カーブ!$R$3+'単年（2027年度）'!$E$12*(1-単年カーブ!$R$3)*単年カーブ!Q7980)</f>
        <v>0</v>
      </c>
      <c r="G7980" s="47">
        <f t="shared" si="871"/>
        <v>0</v>
      </c>
      <c r="M7980">
        <f t="shared" si="872"/>
        <v>9</v>
      </c>
      <c r="N7980">
        <f>IF(OR(WEEKDAY(A7980)=1,WEEKDAY(A7980)=7,COUNTIF('2027祝日等（不使用）'!$A$1:$A$20,単年カーブ!A7980)=1),0,1)</f>
        <v>1</v>
      </c>
      <c r="O7980">
        <f t="shared" si="869"/>
        <v>9</v>
      </c>
      <c r="P7980">
        <f t="shared" si="873"/>
        <v>0</v>
      </c>
      <c r="Q7980">
        <f t="shared" si="874"/>
        <v>0</v>
      </c>
    </row>
    <row r="7981" spans="1:17" ht="19.5" x14ac:dyDescent="0.4">
      <c r="A7981" s="33">
        <f t="shared" si="868"/>
        <v>46644</v>
      </c>
      <c r="B7981" s="27" t="str">
        <f t="shared" si="870"/>
        <v>(火)</v>
      </c>
      <c r="C7981" s="34">
        <v>0.1875</v>
      </c>
      <c r="D7981" s="16" t="s">
        <v>18</v>
      </c>
      <c r="E7981" s="35">
        <v>0.20833333333333301</v>
      </c>
      <c r="F7981" s="50">
        <f>IF(COUNTIF('リスト（不使用）'!$A$5:$A$6,単年カーブ!$A$1),"希望数量入力ください",'単年（2027年度）'!$E$12*単年カーブ!$R$3+'単年（2027年度）'!$E$12*(1-単年カーブ!$R$3)*単年カーブ!Q7981)</f>
        <v>0</v>
      </c>
      <c r="G7981" s="47">
        <f t="shared" si="871"/>
        <v>0</v>
      </c>
      <c r="M7981">
        <f t="shared" si="872"/>
        <v>9</v>
      </c>
      <c r="N7981">
        <f>IF(OR(WEEKDAY(A7981)=1,WEEKDAY(A7981)=7,COUNTIF('2027祝日等（不使用）'!$A$1:$A$20,単年カーブ!A7981)=1),0,1)</f>
        <v>1</v>
      </c>
      <c r="O7981">
        <f t="shared" si="869"/>
        <v>10</v>
      </c>
      <c r="P7981">
        <f t="shared" si="873"/>
        <v>0</v>
      </c>
      <c r="Q7981">
        <f t="shared" si="874"/>
        <v>0</v>
      </c>
    </row>
    <row r="7982" spans="1:17" ht="19.5" x14ac:dyDescent="0.4">
      <c r="A7982" s="33">
        <f t="shared" si="868"/>
        <v>46644</v>
      </c>
      <c r="B7982" s="27" t="str">
        <f t="shared" si="870"/>
        <v>(火)</v>
      </c>
      <c r="C7982" s="34">
        <v>0.20833333333333301</v>
      </c>
      <c r="D7982" s="16" t="s">
        <v>18</v>
      </c>
      <c r="E7982" s="35">
        <v>0.22916666666666699</v>
      </c>
      <c r="F7982" s="50">
        <f>IF(COUNTIF('リスト（不使用）'!$A$5:$A$6,単年カーブ!$A$1),"希望数量入力ください",'単年（2027年度）'!$E$12*単年カーブ!$R$3+'単年（2027年度）'!$E$12*(1-単年カーブ!$R$3)*単年カーブ!Q7982)</f>
        <v>0</v>
      </c>
      <c r="G7982" s="47">
        <f t="shared" si="871"/>
        <v>0</v>
      </c>
      <c r="M7982">
        <f t="shared" si="872"/>
        <v>9</v>
      </c>
      <c r="N7982">
        <f>IF(OR(WEEKDAY(A7982)=1,WEEKDAY(A7982)=7,COUNTIF('2027祝日等（不使用）'!$A$1:$A$20,単年カーブ!A7982)=1),0,1)</f>
        <v>1</v>
      </c>
      <c r="O7982">
        <f t="shared" si="869"/>
        <v>11</v>
      </c>
      <c r="P7982">
        <f t="shared" si="873"/>
        <v>0</v>
      </c>
      <c r="Q7982">
        <f t="shared" si="874"/>
        <v>0</v>
      </c>
    </row>
    <row r="7983" spans="1:17" ht="19.5" x14ac:dyDescent="0.4">
      <c r="A7983" s="33">
        <f t="shared" si="868"/>
        <v>46644</v>
      </c>
      <c r="B7983" s="27" t="str">
        <f t="shared" si="870"/>
        <v>(火)</v>
      </c>
      <c r="C7983" s="34">
        <v>0.22916666666666699</v>
      </c>
      <c r="D7983" s="16" t="s">
        <v>18</v>
      </c>
      <c r="E7983" s="35">
        <v>0.25</v>
      </c>
      <c r="F7983" s="50">
        <f>IF(COUNTIF('リスト（不使用）'!$A$5:$A$6,単年カーブ!$A$1),"希望数量入力ください",'単年（2027年度）'!$E$12*単年カーブ!$R$3+'単年（2027年度）'!$E$12*(1-単年カーブ!$R$3)*単年カーブ!Q7983)</f>
        <v>0</v>
      </c>
      <c r="G7983" s="47">
        <f t="shared" si="871"/>
        <v>0</v>
      </c>
      <c r="M7983">
        <f t="shared" si="872"/>
        <v>9</v>
      </c>
      <c r="N7983">
        <f>IF(OR(WEEKDAY(A7983)=1,WEEKDAY(A7983)=7,COUNTIF('2027祝日等（不使用）'!$A$1:$A$20,単年カーブ!A7983)=1),0,1)</f>
        <v>1</v>
      </c>
      <c r="O7983">
        <f t="shared" si="869"/>
        <v>12</v>
      </c>
      <c r="P7983">
        <f t="shared" si="873"/>
        <v>0</v>
      </c>
      <c r="Q7983">
        <f t="shared" si="874"/>
        <v>0</v>
      </c>
    </row>
    <row r="7984" spans="1:17" ht="19.5" x14ac:dyDescent="0.4">
      <c r="A7984" s="33">
        <f t="shared" si="868"/>
        <v>46644</v>
      </c>
      <c r="B7984" s="27" t="str">
        <f t="shared" si="870"/>
        <v>(火)</v>
      </c>
      <c r="C7984" s="34">
        <v>0.25</v>
      </c>
      <c r="D7984" s="16" t="s">
        <v>18</v>
      </c>
      <c r="E7984" s="35">
        <v>0.27083333333333298</v>
      </c>
      <c r="F7984" s="50">
        <f>IF(COUNTIF('リスト（不使用）'!$A$5:$A$6,単年カーブ!$A$1),"希望数量入力ください",'単年（2027年度）'!$E$12*単年カーブ!$R$3+'単年（2027年度）'!$E$12*(1-単年カーブ!$R$3)*単年カーブ!Q7984)</f>
        <v>0</v>
      </c>
      <c r="G7984" s="47">
        <f t="shared" si="871"/>
        <v>0</v>
      </c>
      <c r="M7984">
        <f t="shared" si="872"/>
        <v>9</v>
      </c>
      <c r="N7984">
        <f>IF(OR(WEEKDAY(A7984)=1,WEEKDAY(A7984)=7,COUNTIF('2027祝日等（不使用）'!$A$1:$A$20,単年カーブ!A7984)=1),0,1)</f>
        <v>1</v>
      </c>
      <c r="O7984">
        <f t="shared" si="869"/>
        <v>13</v>
      </c>
      <c r="P7984">
        <f t="shared" si="873"/>
        <v>0</v>
      </c>
      <c r="Q7984">
        <f t="shared" si="874"/>
        <v>0</v>
      </c>
    </row>
    <row r="7985" spans="1:17" ht="19.5" x14ac:dyDescent="0.4">
      <c r="A7985" s="33">
        <f t="shared" si="868"/>
        <v>46644</v>
      </c>
      <c r="B7985" s="27" t="str">
        <f t="shared" si="870"/>
        <v>(火)</v>
      </c>
      <c r="C7985" s="34">
        <v>0.27083333333333298</v>
      </c>
      <c r="D7985" s="16" t="s">
        <v>18</v>
      </c>
      <c r="E7985" s="35">
        <v>0.29166666666666702</v>
      </c>
      <c r="F7985" s="50">
        <f>IF(COUNTIF('リスト（不使用）'!$A$5:$A$6,単年カーブ!$A$1),"希望数量入力ください",'単年（2027年度）'!$E$12*単年カーブ!$R$3+'単年（2027年度）'!$E$12*(1-単年カーブ!$R$3)*単年カーブ!Q7985)</f>
        <v>0</v>
      </c>
      <c r="G7985" s="47">
        <f t="shared" si="871"/>
        <v>0</v>
      </c>
      <c r="M7985">
        <f t="shared" si="872"/>
        <v>9</v>
      </c>
      <c r="N7985">
        <f>IF(OR(WEEKDAY(A7985)=1,WEEKDAY(A7985)=7,COUNTIF('2027祝日等（不使用）'!$A$1:$A$20,単年カーブ!A7985)=1),0,1)</f>
        <v>1</v>
      </c>
      <c r="O7985">
        <f t="shared" si="869"/>
        <v>14</v>
      </c>
      <c r="P7985">
        <f t="shared" si="873"/>
        <v>0</v>
      </c>
      <c r="Q7985">
        <f t="shared" si="874"/>
        <v>0</v>
      </c>
    </row>
    <row r="7986" spans="1:17" ht="19.5" x14ac:dyDescent="0.4">
      <c r="A7986" s="33">
        <f t="shared" si="868"/>
        <v>46644</v>
      </c>
      <c r="B7986" s="27" t="str">
        <f t="shared" si="870"/>
        <v>(火)</v>
      </c>
      <c r="C7986" s="34">
        <v>0.29166666666666702</v>
      </c>
      <c r="D7986" s="16" t="s">
        <v>18</v>
      </c>
      <c r="E7986" s="35">
        <v>0.3125</v>
      </c>
      <c r="F7986" s="50">
        <f>IF(COUNTIF('リスト（不使用）'!$A$5:$A$6,単年カーブ!$A$1),"希望数量入力ください",'単年（2027年度）'!$E$12*単年カーブ!$R$3+'単年（2027年度）'!$E$12*(1-単年カーブ!$R$3)*単年カーブ!Q7986)</f>
        <v>0</v>
      </c>
      <c r="G7986" s="47">
        <f t="shared" si="871"/>
        <v>0</v>
      </c>
      <c r="M7986">
        <f t="shared" si="872"/>
        <v>9</v>
      </c>
      <c r="N7986">
        <f>IF(OR(WEEKDAY(A7986)=1,WEEKDAY(A7986)=7,COUNTIF('2027祝日等（不使用）'!$A$1:$A$20,単年カーブ!A7986)=1),0,1)</f>
        <v>1</v>
      </c>
      <c r="O7986">
        <f t="shared" si="869"/>
        <v>15</v>
      </c>
      <c r="P7986">
        <f t="shared" si="873"/>
        <v>0</v>
      </c>
      <c r="Q7986">
        <f t="shared" si="874"/>
        <v>0</v>
      </c>
    </row>
    <row r="7987" spans="1:17" ht="19.5" x14ac:dyDescent="0.4">
      <c r="A7987" s="33">
        <f t="shared" si="868"/>
        <v>46644</v>
      </c>
      <c r="B7987" s="27" t="str">
        <f t="shared" si="870"/>
        <v>(火)</v>
      </c>
      <c r="C7987" s="34">
        <v>0.3125</v>
      </c>
      <c r="D7987" s="16" t="s">
        <v>18</v>
      </c>
      <c r="E7987" s="35">
        <v>0.33333333333333298</v>
      </c>
      <c r="F7987" s="50">
        <f>IF(COUNTIF('リスト（不使用）'!$A$5:$A$6,単年カーブ!$A$1),"希望数量入力ください",'単年（2027年度）'!$E$12*単年カーブ!$R$3+'単年（2027年度）'!$E$12*(1-単年カーブ!$R$3)*単年カーブ!Q7987)</f>
        <v>0</v>
      </c>
      <c r="G7987" s="47">
        <f t="shared" si="871"/>
        <v>0</v>
      </c>
      <c r="M7987">
        <f t="shared" si="872"/>
        <v>9</v>
      </c>
      <c r="N7987">
        <f>IF(OR(WEEKDAY(A7987)=1,WEEKDAY(A7987)=7,COUNTIF('2027祝日等（不使用）'!$A$1:$A$20,単年カーブ!A7987)=1),0,1)</f>
        <v>1</v>
      </c>
      <c r="O7987">
        <f t="shared" si="869"/>
        <v>16</v>
      </c>
      <c r="P7987">
        <f t="shared" si="873"/>
        <v>0</v>
      </c>
      <c r="Q7987">
        <f t="shared" si="874"/>
        <v>0</v>
      </c>
    </row>
    <row r="7988" spans="1:17" ht="19.5" x14ac:dyDescent="0.4">
      <c r="A7988" s="33">
        <f t="shared" ref="A7988:A8051" si="875">A7940+1</f>
        <v>46644</v>
      </c>
      <c r="B7988" s="27" t="str">
        <f t="shared" si="870"/>
        <v>(火)</v>
      </c>
      <c r="C7988" s="34">
        <v>0.33333333333333298</v>
      </c>
      <c r="D7988" s="16" t="s">
        <v>18</v>
      </c>
      <c r="E7988" s="35">
        <v>0.35416666666666702</v>
      </c>
      <c r="F7988" s="50">
        <f>IF(COUNTIF('リスト（不使用）'!$A$5:$A$6,単年カーブ!$A$1),"希望数量入力ください",'単年（2027年度）'!$E$12*単年カーブ!$R$3+'単年（2027年度）'!$E$12*(1-単年カーブ!$R$3)*単年カーブ!Q7988)</f>
        <v>0</v>
      </c>
      <c r="G7988" s="47">
        <f t="shared" si="871"/>
        <v>0</v>
      </c>
      <c r="M7988">
        <f t="shared" si="872"/>
        <v>9</v>
      </c>
      <c r="N7988">
        <f>IF(OR(WEEKDAY(A7988)=1,WEEKDAY(A7988)=7,COUNTIF('2027祝日等（不使用）'!$A$1:$A$20,単年カーブ!A7988)=1),0,1)</f>
        <v>1</v>
      </c>
      <c r="O7988">
        <f t="shared" ref="O7988:O8051" si="876">O7940</f>
        <v>17</v>
      </c>
      <c r="P7988">
        <f t="shared" si="873"/>
        <v>1</v>
      </c>
      <c r="Q7988">
        <f t="shared" si="874"/>
        <v>1</v>
      </c>
    </row>
    <row r="7989" spans="1:17" ht="19.5" x14ac:dyDescent="0.4">
      <c r="A7989" s="33">
        <f t="shared" si="875"/>
        <v>46644</v>
      </c>
      <c r="B7989" s="27" t="str">
        <f t="shared" si="870"/>
        <v>(火)</v>
      </c>
      <c r="C7989" s="34">
        <v>0.35416666666666702</v>
      </c>
      <c r="D7989" s="16" t="s">
        <v>18</v>
      </c>
      <c r="E7989" s="35">
        <v>0.375</v>
      </c>
      <c r="F7989" s="50">
        <f>IF(COUNTIF('リスト（不使用）'!$A$5:$A$6,単年カーブ!$A$1),"希望数量入力ください",'単年（2027年度）'!$E$12*単年カーブ!$R$3+'単年（2027年度）'!$E$12*(1-単年カーブ!$R$3)*単年カーブ!Q7989)</f>
        <v>0</v>
      </c>
      <c r="G7989" s="47">
        <f t="shared" si="871"/>
        <v>0</v>
      </c>
      <c r="M7989">
        <f t="shared" si="872"/>
        <v>9</v>
      </c>
      <c r="N7989">
        <f>IF(OR(WEEKDAY(A7989)=1,WEEKDAY(A7989)=7,COUNTIF('2027祝日等（不使用）'!$A$1:$A$20,単年カーブ!A7989)=1),0,1)</f>
        <v>1</v>
      </c>
      <c r="O7989">
        <f t="shared" si="876"/>
        <v>18</v>
      </c>
      <c r="P7989">
        <f t="shared" si="873"/>
        <v>1</v>
      </c>
      <c r="Q7989">
        <f t="shared" si="874"/>
        <v>1</v>
      </c>
    </row>
    <row r="7990" spans="1:17" ht="19.5" x14ac:dyDescent="0.4">
      <c r="A7990" s="33">
        <f t="shared" si="875"/>
        <v>46644</v>
      </c>
      <c r="B7990" s="27" t="str">
        <f t="shared" si="870"/>
        <v>(火)</v>
      </c>
      <c r="C7990" s="34">
        <v>0.375</v>
      </c>
      <c r="D7990" s="16" t="s">
        <v>18</v>
      </c>
      <c r="E7990" s="35">
        <v>0.39583333333333298</v>
      </c>
      <c r="F7990" s="50">
        <f>IF(COUNTIF('リスト（不使用）'!$A$5:$A$6,単年カーブ!$A$1),"希望数量入力ください",'単年（2027年度）'!$E$12*単年カーブ!$R$3+'単年（2027年度）'!$E$12*(1-単年カーブ!$R$3)*単年カーブ!Q7990)</f>
        <v>0</v>
      </c>
      <c r="G7990" s="47">
        <f t="shared" si="871"/>
        <v>0</v>
      </c>
      <c r="M7990">
        <f t="shared" si="872"/>
        <v>9</v>
      </c>
      <c r="N7990">
        <f>IF(OR(WEEKDAY(A7990)=1,WEEKDAY(A7990)=7,COUNTIF('2027祝日等（不使用）'!$A$1:$A$20,単年カーブ!A7990)=1),0,1)</f>
        <v>1</v>
      </c>
      <c r="O7990">
        <f t="shared" si="876"/>
        <v>19</v>
      </c>
      <c r="P7990">
        <f t="shared" si="873"/>
        <v>1</v>
      </c>
      <c r="Q7990">
        <f t="shared" si="874"/>
        <v>1</v>
      </c>
    </row>
    <row r="7991" spans="1:17" ht="19.5" x14ac:dyDescent="0.4">
      <c r="A7991" s="33">
        <f t="shared" si="875"/>
        <v>46644</v>
      </c>
      <c r="B7991" s="27" t="str">
        <f t="shared" si="870"/>
        <v>(火)</v>
      </c>
      <c r="C7991" s="34">
        <v>0.39583333333333298</v>
      </c>
      <c r="D7991" s="16" t="s">
        <v>18</v>
      </c>
      <c r="E7991" s="35">
        <v>0.41666666666666702</v>
      </c>
      <c r="F7991" s="50">
        <f>IF(COUNTIF('リスト（不使用）'!$A$5:$A$6,単年カーブ!$A$1),"希望数量入力ください",'単年（2027年度）'!$E$12*単年カーブ!$R$3+'単年（2027年度）'!$E$12*(1-単年カーブ!$R$3)*単年カーブ!Q7991)</f>
        <v>0</v>
      </c>
      <c r="G7991" s="47">
        <f t="shared" si="871"/>
        <v>0</v>
      </c>
      <c r="M7991">
        <f t="shared" si="872"/>
        <v>9</v>
      </c>
      <c r="N7991">
        <f>IF(OR(WEEKDAY(A7991)=1,WEEKDAY(A7991)=7,COUNTIF('2027祝日等（不使用）'!$A$1:$A$20,単年カーブ!A7991)=1),0,1)</f>
        <v>1</v>
      </c>
      <c r="O7991">
        <f t="shared" si="876"/>
        <v>20</v>
      </c>
      <c r="P7991">
        <f t="shared" si="873"/>
        <v>1</v>
      </c>
      <c r="Q7991">
        <f t="shared" si="874"/>
        <v>1</v>
      </c>
    </row>
    <row r="7992" spans="1:17" ht="19.5" x14ac:dyDescent="0.4">
      <c r="A7992" s="33">
        <f t="shared" si="875"/>
        <v>46644</v>
      </c>
      <c r="B7992" s="27" t="str">
        <f t="shared" si="870"/>
        <v>(火)</v>
      </c>
      <c r="C7992" s="34">
        <v>0.41666666666666702</v>
      </c>
      <c r="D7992" s="16" t="s">
        <v>18</v>
      </c>
      <c r="E7992" s="35">
        <v>0.4375</v>
      </c>
      <c r="F7992" s="50">
        <f>IF(COUNTIF('リスト（不使用）'!$A$5:$A$6,単年カーブ!$A$1),"希望数量入力ください",'単年（2027年度）'!$E$12*単年カーブ!$R$3+'単年（2027年度）'!$E$12*(1-単年カーブ!$R$3)*単年カーブ!Q7992)</f>
        <v>0</v>
      </c>
      <c r="G7992" s="47">
        <f t="shared" si="871"/>
        <v>0</v>
      </c>
      <c r="M7992">
        <f t="shared" si="872"/>
        <v>9</v>
      </c>
      <c r="N7992">
        <f>IF(OR(WEEKDAY(A7992)=1,WEEKDAY(A7992)=7,COUNTIF('2027祝日等（不使用）'!$A$1:$A$20,単年カーブ!A7992)=1),0,1)</f>
        <v>1</v>
      </c>
      <c r="O7992">
        <f t="shared" si="876"/>
        <v>21</v>
      </c>
      <c r="P7992">
        <f t="shared" si="873"/>
        <v>1</v>
      </c>
      <c r="Q7992">
        <f t="shared" si="874"/>
        <v>1</v>
      </c>
    </row>
    <row r="7993" spans="1:17" ht="19.5" x14ac:dyDescent="0.4">
      <c r="A7993" s="33">
        <f t="shared" si="875"/>
        <v>46644</v>
      </c>
      <c r="B7993" s="27" t="str">
        <f t="shared" si="870"/>
        <v>(火)</v>
      </c>
      <c r="C7993" s="34">
        <v>0.4375</v>
      </c>
      <c r="D7993" s="16" t="s">
        <v>18</v>
      </c>
      <c r="E7993" s="35">
        <v>0.45833333333333298</v>
      </c>
      <c r="F7993" s="50">
        <f>IF(COUNTIF('リスト（不使用）'!$A$5:$A$6,単年カーブ!$A$1),"希望数量入力ください",'単年（2027年度）'!$E$12*単年カーブ!$R$3+'単年（2027年度）'!$E$12*(1-単年カーブ!$R$3)*単年カーブ!Q7993)</f>
        <v>0</v>
      </c>
      <c r="G7993" s="47">
        <f t="shared" si="871"/>
        <v>0</v>
      </c>
      <c r="M7993">
        <f t="shared" si="872"/>
        <v>9</v>
      </c>
      <c r="N7993">
        <f>IF(OR(WEEKDAY(A7993)=1,WEEKDAY(A7993)=7,COUNTIF('2027祝日等（不使用）'!$A$1:$A$20,単年カーブ!A7993)=1),0,1)</f>
        <v>1</v>
      </c>
      <c r="O7993">
        <f t="shared" si="876"/>
        <v>22</v>
      </c>
      <c r="P7993">
        <f t="shared" si="873"/>
        <v>1</v>
      </c>
      <c r="Q7993">
        <f t="shared" si="874"/>
        <v>1</v>
      </c>
    </row>
    <row r="7994" spans="1:17" ht="19.5" x14ac:dyDescent="0.4">
      <c r="A7994" s="33">
        <f t="shared" si="875"/>
        <v>46644</v>
      </c>
      <c r="B7994" s="27" t="str">
        <f t="shared" si="870"/>
        <v>(火)</v>
      </c>
      <c r="C7994" s="34">
        <v>0.45833333333333298</v>
      </c>
      <c r="D7994" s="16" t="s">
        <v>18</v>
      </c>
      <c r="E7994" s="35">
        <v>0.47916666666666702</v>
      </c>
      <c r="F7994" s="50">
        <f>IF(COUNTIF('リスト（不使用）'!$A$5:$A$6,単年カーブ!$A$1),"希望数量入力ください",'単年（2027年度）'!$E$12*単年カーブ!$R$3+'単年（2027年度）'!$E$12*(1-単年カーブ!$R$3)*単年カーブ!Q7994)</f>
        <v>0</v>
      </c>
      <c r="G7994" s="47">
        <f t="shared" si="871"/>
        <v>0</v>
      </c>
      <c r="M7994">
        <f t="shared" si="872"/>
        <v>9</v>
      </c>
      <c r="N7994">
        <f>IF(OR(WEEKDAY(A7994)=1,WEEKDAY(A7994)=7,COUNTIF('2027祝日等（不使用）'!$A$1:$A$20,単年カーブ!A7994)=1),0,1)</f>
        <v>1</v>
      </c>
      <c r="O7994">
        <f t="shared" si="876"/>
        <v>23</v>
      </c>
      <c r="P7994">
        <f t="shared" si="873"/>
        <v>1</v>
      </c>
      <c r="Q7994">
        <f t="shared" si="874"/>
        <v>1</v>
      </c>
    </row>
    <row r="7995" spans="1:17" ht="19.5" x14ac:dyDescent="0.4">
      <c r="A7995" s="33">
        <f t="shared" si="875"/>
        <v>46644</v>
      </c>
      <c r="B7995" s="27" t="str">
        <f t="shared" si="870"/>
        <v>(火)</v>
      </c>
      <c r="C7995" s="34">
        <v>0.47916666666666702</v>
      </c>
      <c r="D7995" s="16" t="s">
        <v>18</v>
      </c>
      <c r="E7995" s="35">
        <v>0.5</v>
      </c>
      <c r="F7995" s="50">
        <f>IF(COUNTIF('リスト（不使用）'!$A$5:$A$6,単年カーブ!$A$1),"希望数量入力ください",'単年（2027年度）'!$E$12*単年カーブ!$R$3+'単年（2027年度）'!$E$12*(1-単年カーブ!$R$3)*単年カーブ!Q7995)</f>
        <v>0</v>
      </c>
      <c r="G7995" s="47">
        <f t="shared" si="871"/>
        <v>0</v>
      </c>
      <c r="M7995">
        <f t="shared" si="872"/>
        <v>9</v>
      </c>
      <c r="N7995">
        <f>IF(OR(WEEKDAY(A7995)=1,WEEKDAY(A7995)=7,COUNTIF('2027祝日等（不使用）'!$A$1:$A$20,単年カーブ!A7995)=1),0,1)</f>
        <v>1</v>
      </c>
      <c r="O7995">
        <f t="shared" si="876"/>
        <v>24</v>
      </c>
      <c r="P7995">
        <f t="shared" si="873"/>
        <v>1</v>
      </c>
      <c r="Q7995">
        <f t="shared" si="874"/>
        <v>1</v>
      </c>
    </row>
    <row r="7996" spans="1:17" ht="19.5" x14ac:dyDescent="0.4">
      <c r="A7996" s="33">
        <f t="shared" si="875"/>
        <v>46644</v>
      </c>
      <c r="B7996" s="27" t="str">
        <f t="shared" si="870"/>
        <v>(火)</v>
      </c>
      <c r="C7996" s="34">
        <v>0.5</v>
      </c>
      <c r="D7996" s="16" t="s">
        <v>18</v>
      </c>
      <c r="E7996" s="35">
        <v>0.52083333333333304</v>
      </c>
      <c r="F7996" s="50">
        <f>IF(COUNTIF('リスト（不使用）'!$A$5:$A$6,単年カーブ!$A$1),"希望数量入力ください",'単年（2027年度）'!$E$12*単年カーブ!$R$3+'単年（2027年度）'!$E$12*(1-単年カーブ!$R$3)*単年カーブ!Q7996)</f>
        <v>0</v>
      </c>
      <c r="G7996" s="47">
        <f t="shared" si="871"/>
        <v>0</v>
      </c>
      <c r="M7996">
        <f t="shared" si="872"/>
        <v>9</v>
      </c>
      <c r="N7996">
        <f>IF(OR(WEEKDAY(A7996)=1,WEEKDAY(A7996)=7,COUNTIF('2027祝日等（不使用）'!$A$1:$A$20,単年カーブ!A7996)=1),0,1)</f>
        <v>1</v>
      </c>
      <c r="O7996">
        <f t="shared" si="876"/>
        <v>25</v>
      </c>
      <c r="P7996">
        <f t="shared" si="873"/>
        <v>1</v>
      </c>
      <c r="Q7996">
        <f t="shared" si="874"/>
        <v>1</v>
      </c>
    </row>
    <row r="7997" spans="1:17" ht="19.5" x14ac:dyDescent="0.4">
      <c r="A7997" s="33">
        <f t="shared" si="875"/>
        <v>46644</v>
      </c>
      <c r="B7997" s="27" t="str">
        <f t="shared" si="870"/>
        <v>(火)</v>
      </c>
      <c r="C7997" s="34">
        <v>0.52083333333333304</v>
      </c>
      <c r="D7997" s="16" t="s">
        <v>18</v>
      </c>
      <c r="E7997" s="35">
        <v>0.54166666666666696</v>
      </c>
      <c r="F7997" s="50">
        <f>IF(COUNTIF('リスト（不使用）'!$A$5:$A$6,単年カーブ!$A$1),"希望数量入力ください",'単年（2027年度）'!$E$12*単年カーブ!$R$3+'単年（2027年度）'!$E$12*(1-単年カーブ!$R$3)*単年カーブ!Q7997)</f>
        <v>0</v>
      </c>
      <c r="G7997" s="47">
        <f t="shared" si="871"/>
        <v>0</v>
      </c>
      <c r="M7997">
        <f t="shared" si="872"/>
        <v>9</v>
      </c>
      <c r="N7997">
        <f>IF(OR(WEEKDAY(A7997)=1,WEEKDAY(A7997)=7,COUNTIF('2027祝日等（不使用）'!$A$1:$A$20,単年カーブ!A7997)=1),0,1)</f>
        <v>1</v>
      </c>
      <c r="O7997">
        <f t="shared" si="876"/>
        <v>26</v>
      </c>
      <c r="P7997">
        <f t="shared" si="873"/>
        <v>1</v>
      </c>
      <c r="Q7997">
        <f t="shared" si="874"/>
        <v>1</v>
      </c>
    </row>
    <row r="7998" spans="1:17" ht="19.5" x14ac:dyDescent="0.4">
      <c r="A7998" s="33">
        <f t="shared" si="875"/>
        <v>46644</v>
      </c>
      <c r="B7998" s="27" t="str">
        <f t="shared" si="870"/>
        <v>(火)</v>
      </c>
      <c r="C7998" s="34">
        <v>0.54166666666666696</v>
      </c>
      <c r="D7998" s="16" t="s">
        <v>18</v>
      </c>
      <c r="E7998" s="35">
        <v>0.5625</v>
      </c>
      <c r="F7998" s="50">
        <f>IF(COUNTIF('リスト（不使用）'!$A$5:$A$6,単年カーブ!$A$1),"希望数量入力ください",'単年（2027年度）'!$E$12*単年カーブ!$R$3+'単年（2027年度）'!$E$12*(1-単年カーブ!$R$3)*単年カーブ!Q7998)</f>
        <v>0</v>
      </c>
      <c r="G7998" s="47">
        <f t="shared" si="871"/>
        <v>0</v>
      </c>
      <c r="M7998">
        <f t="shared" si="872"/>
        <v>9</v>
      </c>
      <c r="N7998">
        <f>IF(OR(WEEKDAY(A7998)=1,WEEKDAY(A7998)=7,COUNTIF('2027祝日等（不使用）'!$A$1:$A$20,単年カーブ!A7998)=1),0,1)</f>
        <v>1</v>
      </c>
      <c r="O7998">
        <f t="shared" si="876"/>
        <v>27</v>
      </c>
      <c r="P7998">
        <f t="shared" si="873"/>
        <v>1</v>
      </c>
      <c r="Q7998">
        <f t="shared" si="874"/>
        <v>1</v>
      </c>
    </row>
    <row r="7999" spans="1:17" ht="19.5" x14ac:dyDescent="0.4">
      <c r="A7999" s="33">
        <f t="shared" si="875"/>
        <v>46644</v>
      </c>
      <c r="B7999" s="27" t="str">
        <f t="shared" si="870"/>
        <v>(火)</v>
      </c>
      <c r="C7999" s="34">
        <v>0.5625</v>
      </c>
      <c r="D7999" s="16" t="s">
        <v>18</v>
      </c>
      <c r="E7999" s="35">
        <v>0.58333333333333304</v>
      </c>
      <c r="F7999" s="50">
        <f>IF(COUNTIF('リスト（不使用）'!$A$5:$A$6,単年カーブ!$A$1),"希望数量入力ください",'単年（2027年度）'!$E$12*単年カーブ!$R$3+'単年（2027年度）'!$E$12*(1-単年カーブ!$R$3)*単年カーブ!Q7999)</f>
        <v>0</v>
      </c>
      <c r="G7999" s="47">
        <f t="shared" si="871"/>
        <v>0</v>
      </c>
      <c r="M7999">
        <f t="shared" si="872"/>
        <v>9</v>
      </c>
      <c r="N7999">
        <f>IF(OR(WEEKDAY(A7999)=1,WEEKDAY(A7999)=7,COUNTIF('2027祝日等（不使用）'!$A$1:$A$20,単年カーブ!A7999)=1),0,1)</f>
        <v>1</v>
      </c>
      <c r="O7999">
        <f t="shared" si="876"/>
        <v>28</v>
      </c>
      <c r="P7999">
        <f t="shared" si="873"/>
        <v>1</v>
      </c>
      <c r="Q7999">
        <f t="shared" si="874"/>
        <v>1</v>
      </c>
    </row>
    <row r="8000" spans="1:17" ht="19.5" x14ac:dyDescent="0.4">
      <c r="A8000" s="33">
        <f t="shared" si="875"/>
        <v>46644</v>
      </c>
      <c r="B8000" s="27" t="str">
        <f t="shared" si="870"/>
        <v>(火)</v>
      </c>
      <c r="C8000" s="34">
        <v>0.58333333333333304</v>
      </c>
      <c r="D8000" s="16" t="s">
        <v>18</v>
      </c>
      <c r="E8000" s="35">
        <v>0.60416666666666696</v>
      </c>
      <c r="F8000" s="50">
        <f>IF(COUNTIF('リスト（不使用）'!$A$5:$A$6,単年カーブ!$A$1),"希望数量入力ください",'単年（2027年度）'!$E$12*単年カーブ!$R$3+'単年（2027年度）'!$E$12*(1-単年カーブ!$R$3)*単年カーブ!Q8000)</f>
        <v>0</v>
      </c>
      <c r="G8000" s="47">
        <f t="shared" si="871"/>
        <v>0</v>
      </c>
      <c r="M8000">
        <f t="shared" si="872"/>
        <v>9</v>
      </c>
      <c r="N8000">
        <f>IF(OR(WEEKDAY(A8000)=1,WEEKDAY(A8000)=7,COUNTIF('2027祝日等（不使用）'!$A$1:$A$20,単年カーブ!A8000)=1),0,1)</f>
        <v>1</v>
      </c>
      <c r="O8000">
        <f t="shared" si="876"/>
        <v>29</v>
      </c>
      <c r="P8000">
        <f t="shared" si="873"/>
        <v>1</v>
      </c>
      <c r="Q8000">
        <f t="shared" si="874"/>
        <v>1</v>
      </c>
    </row>
    <row r="8001" spans="1:17" ht="19.5" x14ac:dyDescent="0.4">
      <c r="A8001" s="33">
        <f t="shared" si="875"/>
        <v>46644</v>
      </c>
      <c r="B8001" s="27" t="str">
        <f t="shared" si="870"/>
        <v>(火)</v>
      </c>
      <c r="C8001" s="34">
        <v>0.60416666666666696</v>
      </c>
      <c r="D8001" s="16" t="s">
        <v>18</v>
      </c>
      <c r="E8001" s="35">
        <v>0.625</v>
      </c>
      <c r="F8001" s="50">
        <f>IF(COUNTIF('リスト（不使用）'!$A$5:$A$6,単年カーブ!$A$1),"希望数量入力ください",'単年（2027年度）'!$E$12*単年カーブ!$R$3+'単年（2027年度）'!$E$12*(1-単年カーブ!$R$3)*単年カーブ!Q8001)</f>
        <v>0</v>
      </c>
      <c r="G8001" s="47">
        <f t="shared" si="871"/>
        <v>0</v>
      </c>
      <c r="M8001">
        <f t="shared" si="872"/>
        <v>9</v>
      </c>
      <c r="N8001">
        <f>IF(OR(WEEKDAY(A8001)=1,WEEKDAY(A8001)=7,COUNTIF('2027祝日等（不使用）'!$A$1:$A$20,単年カーブ!A8001)=1),0,1)</f>
        <v>1</v>
      </c>
      <c r="O8001">
        <f t="shared" si="876"/>
        <v>30</v>
      </c>
      <c r="P8001">
        <f t="shared" si="873"/>
        <v>1</v>
      </c>
      <c r="Q8001">
        <f t="shared" si="874"/>
        <v>1</v>
      </c>
    </row>
    <row r="8002" spans="1:17" ht="19.5" x14ac:dyDescent="0.4">
      <c r="A8002" s="33">
        <f t="shared" si="875"/>
        <v>46644</v>
      </c>
      <c r="B8002" s="27" t="str">
        <f t="shared" si="870"/>
        <v>(火)</v>
      </c>
      <c r="C8002" s="34">
        <v>0.625</v>
      </c>
      <c r="D8002" s="16" t="s">
        <v>18</v>
      </c>
      <c r="E8002" s="35">
        <v>0.64583333333333304</v>
      </c>
      <c r="F8002" s="50">
        <f>IF(COUNTIF('リスト（不使用）'!$A$5:$A$6,単年カーブ!$A$1),"希望数量入力ください",'単年（2027年度）'!$E$12*単年カーブ!$R$3+'単年（2027年度）'!$E$12*(1-単年カーブ!$R$3)*単年カーブ!Q8002)</f>
        <v>0</v>
      </c>
      <c r="G8002" s="47">
        <f t="shared" si="871"/>
        <v>0</v>
      </c>
      <c r="M8002">
        <f t="shared" si="872"/>
        <v>9</v>
      </c>
      <c r="N8002">
        <f>IF(OR(WEEKDAY(A8002)=1,WEEKDAY(A8002)=7,COUNTIF('2027祝日等（不使用）'!$A$1:$A$20,単年カーブ!A8002)=1),0,1)</f>
        <v>1</v>
      </c>
      <c r="O8002">
        <f t="shared" si="876"/>
        <v>31</v>
      </c>
      <c r="P8002">
        <f t="shared" si="873"/>
        <v>1</v>
      </c>
      <c r="Q8002">
        <f t="shared" si="874"/>
        <v>1</v>
      </c>
    </row>
    <row r="8003" spans="1:17" ht="19.5" x14ac:dyDescent="0.4">
      <c r="A8003" s="33">
        <f t="shared" si="875"/>
        <v>46644</v>
      </c>
      <c r="B8003" s="27" t="str">
        <f t="shared" si="870"/>
        <v>(火)</v>
      </c>
      <c r="C8003" s="34">
        <v>0.64583333333333304</v>
      </c>
      <c r="D8003" s="16" t="s">
        <v>18</v>
      </c>
      <c r="E8003" s="35">
        <v>0.66666666666666696</v>
      </c>
      <c r="F8003" s="50">
        <f>IF(COUNTIF('リスト（不使用）'!$A$5:$A$6,単年カーブ!$A$1),"希望数量入力ください",'単年（2027年度）'!$E$12*単年カーブ!$R$3+'単年（2027年度）'!$E$12*(1-単年カーブ!$R$3)*単年カーブ!Q8003)</f>
        <v>0</v>
      </c>
      <c r="G8003" s="47">
        <f t="shared" si="871"/>
        <v>0</v>
      </c>
      <c r="M8003">
        <f t="shared" si="872"/>
        <v>9</v>
      </c>
      <c r="N8003">
        <f>IF(OR(WEEKDAY(A8003)=1,WEEKDAY(A8003)=7,COUNTIF('2027祝日等（不使用）'!$A$1:$A$20,単年カーブ!A8003)=1),0,1)</f>
        <v>1</v>
      </c>
      <c r="O8003">
        <f t="shared" si="876"/>
        <v>32</v>
      </c>
      <c r="P8003">
        <f t="shared" si="873"/>
        <v>1</v>
      </c>
      <c r="Q8003">
        <f t="shared" si="874"/>
        <v>1</v>
      </c>
    </row>
    <row r="8004" spans="1:17" ht="19.5" x14ac:dyDescent="0.4">
      <c r="A8004" s="33">
        <f t="shared" si="875"/>
        <v>46644</v>
      </c>
      <c r="B8004" s="27" t="str">
        <f t="shared" ref="B8004:B8067" si="877">TEXT(A8004,"(aaa)")</f>
        <v>(火)</v>
      </c>
      <c r="C8004" s="34">
        <v>0.66666666666666696</v>
      </c>
      <c r="D8004" s="16" t="s">
        <v>18</v>
      </c>
      <c r="E8004" s="35">
        <v>0.6875</v>
      </c>
      <c r="F8004" s="50">
        <f>IF(COUNTIF('リスト（不使用）'!$A$5:$A$6,単年カーブ!$A$1),"希望数量入力ください",'単年（2027年度）'!$E$12*単年カーブ!$R$3+'単年（2027年度）'!$E$12*(1-単年カーブ!$R$3)*単年カーブ!Q8004)</f>
        <v>0</v>
      </c>
      <c r="G8004" s="47">
        <f t="shared" ref="G8004:G8067" si="878">F8004/2</f>
        <v>0</v>
      </c>
      <c r="M8004">
        <f t="shared" ref="M8004:M8067" si="879">MONTH(A8004)</f>
        <v>9</v>
      </c>
      <c r="N8004">
        <f>IF(OR(WEEKDAY(A8004)=1,WEEKDAY(A8004)=7,COUNTIF('2027祝日等（不使用）'!$A$1:$A$20,単年カーブ!A8004)=1),0,1)</f>
        <v>1</v>
      </c>
      <c r="O8004">
        <f t="shared" si="876"/>
        <v>33</v>
      </c>
      <c r="P8004">
        <f t="shared" ref="P8004:P8067" si="880">IF(AND(O8004&gt;16,O8004&lt;41),1,0)</f>
        <v>1</v>
      </c>
      <c r="Q8004">
        <f t="shared" ref="Q8004:Q8067" si="881">P8004*N8004</f>
        <v>1</v>
      </c>
    </row>
    <row r="8005" spans="1:17" ht="19.5" x14ac:dyDescent="0.4">
      <c r="A8005" s="33">
        <f t="shared" si="875"/>
        <v>46644</v>
      </c>
      <c r="B8005" s="27" t="str">
        <f t="shared" si="877"/>
        <v>(火)</v>
      </c>
      <c r="C8005" s="34">
        <v>0.6875</v>
      </c>
      <c r="D8005" s="16" t="s">
        <v>18</v>
      </c>
      <c r="E8005" s="35">
        <v>0.70833333333333304</v>
      </c>
      <c r="F8005" s="50">
        <f>IF(COUNTIF('リスト（不使用）'!$A$5:$A$6,単年カーブ!$A$1),"希望数量入力ください",'単年（2027年度）'!$E$12*単年カーブ!$R$3+'単年（2027年度）'!$E$12*(1-単年カーブ!$R$3)*単年カーブ!Q8005)</f>
        <v>0</v>
      </c>
      <c r="G8005" s="47">
        <f t="shared" si="878"/>
        <v>0</v>
      </c>
      <c r="M8005">
        <f t="shared" si="879"/>
        <v>9</v>
      </c>
      <c r="N8005">
        <f>IF(OR(WEEKDAY(A8005)=1,WEEKDAY(A8005)=7,COUNTIF('2027祝日等（不使用）'!$A$1:$A$20,単年カーブ!A8005)=1),0,1)</f>
        <v>1</v>
      </c>
      <c r="O8005">
        <f t="shared" si="876"/>
        <v>34</v>
      </c>
      <c r="P8005">
        <f t="shared" si="880"/>
        <v>1</v>
      </c>
      <c r="Q8005">
        <f t="shared" si="881"/>
        <v>1</v>
      </c>
    </row>
    <row r="8006" spans="1:17" ht="19.5" x14ac:dyDescent="0.4">
      <c r="A8006" s="33">
        <f t="shared" si="875"/>
        <v>46644</v>
      </c>
      <c r="B8006" s="27" t="str">
        <f t="shared" si="877"/>
        <v>(火)</v>
      </c>
      <c r="C8006" s="34">
        <v>0.70833333333333304</v>
      </c>
      <c r="D8006" s="16" t="s">
        <v>18</v>
      </c>
      <c r="E8006" s="35">
        <v>0.72916666666666696</v>
      </c>
      <c r="F8006" s="50">
        <f>IF(COUNTIF('リスト（不使用）'!$A$5:$A$6,単年カーブ!$A$1),"希望数量入力ください",'単年（2027年度）'!$E$12*単年カーブ!$R$3+'単年（2027年度）'!$E$12*(1-単年カーブ!$R$3)*単年カーブ!Q8006)</f>
        <v>0</v>
      </c>
      <c r="G8006" s="47">
        <f t="shared" si="878"/>
        <v>0</v>
      </c>
      <c r="M8006">
        <f t="shared" si="879"/>
        <v>9</v>
      </c>
      <c r="N8006">
        <f>IF(OR(WEEKDAY(A8006)=1,WEEKDAY(A8006)=7,COUNTIF('2027祝日等（不使用）'!$A$1:$A$20,単年カーブ!A8006)=1),0,1)</f>
        <v>1</v>
      </c>
      <c r="O8006">
        <f t="shared" si="876"/>
        <v>35</v>
      </c>
      <c r="P8006">
        <f t="shared" si="880"/>
        <v>1</v>
      </c>
      <c r="Q8006">
        <f t="shared" si="881"/>
        <v>1</v>
      </c>
    </row>
    <row r="8007" spans="1:17" ht="19.5" x14ac:dyDescent="0.4">
      <c r="A8007" s="33">
        <f t="shared" si="875"/>
        <v>46644</v>
      </c>
      <c r="B8007" s="27" t="str">
        <f t="shared" si="877"/>
        <v>(火)</v>
      </c>
      <c r="C8007" s="34">
        <v>0.72916666666666696</v>
      </c>
      <c r="D8007" s="16" t="s">
        <v>18</v>
      </c>
      <c r="E8007" s="35">
        <v>0.75</v>
      </c>
      <c r="F8007" s="50">
        <f>IF(COUNTIF('リスト（不使用）'!$A$5:$A$6,単年カーブ!$A$1),"希望数量入力ください",'単年（2027年度）'!$E$12*単年カーブ!$R$3+'単年（2027年度）'!$E$12*(1-単年カーブ!$R$3)*単年カーブ!Q8007)</f>
        <v>0</v>
      </c>
      <c r="G8007" s="47">
        <f t="shared" si="878"/>
        <v>0</v>
      </c>
      <c r="M8007">
        <f t="shared" si="879"/>
        <v>9</v>
      </c>
      <c r="N8007">
        <f>IF(OR(WEEKDAY(A8007)=1,WEEKDAY(A8007)=7,COUNTIF('2027祝日等（不使用）'!$A$1:$A$20,単年カーブ!A8007)=1),0,1)</f>
        <v>1</v>
      </c>
      <c r="O8007">
        <f t="shared" si="876"/>
        <v>36</v>
      </c>
      <c r="P8007">
        <f t="shared" si="880"/>
        <v>1</v>
      </c>
      <c r="Q8007">
        <f t="shared" si="881"/>
        <v>1</v>
      </c>
    </row>
    <row r="8008" spans="1:17" ht="19.5" x14ac:dyDescent="0.4">
      <c r="A8008" s="33">
        <f t="shared" si="875"/>
        <v>46644</v>
      </c>
      <c r="B8008" s="27" t="str">
        <f t="shared" si="877"/>
        <v>(火)</v>
      </c>
      <c r="C8008" s="34">
        <v>0.75</v>
      </c>
      <c r="D8008" s="16" t="s">
        <v>18</v>
      </c>
      <c r="E8008" s="35">
        <v>0.77083333333333304</v>
      </c>
      <c r="F8008" s="50">
        <f>IF(COUNTIF('リスト（不使用）'!$A$5:$A$6,単年カーブ!$A$1),"希望数量入力ください",'単年（2027年度）'!$E$12*単年カーブ!$R$3+'単年（2027年度）'!$E$12*(1-単年カーブ!$R$3)*単年カーブ!Q8008)</f>
        <v>0</v>
      </c>
      <c r="G8008" s="47">
        <f t="shared" si="878"/>
        <v>0</v>
      </c>
      <c r="M8008">
        <f t="shared" si="879"/>
        <v>9</v>
      </c>
      <c r="N8008">
        <f>IF(OR(WEEKDAY(A8008)=1,WEEKDAY(A8008)=7,COUNTIF('2027祝日等（不使用）'!$A$1:$A$20,単年カーブ!A8008)=1),0,1)</f>
        <v>1</v>
      </c>
      <c r="O8008">
        <f t="shared" si="876"/>
        <v>37</v>
      </c>
      <c r="P8008">
        <f t="shared" si="880"/>
        <v>1</v>
      </c>
      <c r="Q8008">
        <f t="shared" si="881"/>
        <v>1</v>
      </c>
    </row>
    <row r="8009" spans="1:17" ht="19.5" x14ac:dyDescent="0.4">
      <c r="A8009" s="33">
        <f t="shared" si="875"/>
        <v>46644</v>
      </c>
      <c r="B8009" s="27" t="str">
        <f t="shared" si="877"/>
        <v>(火)</v>
      </c>
      <c r="C8009" s="34">
        <v>0.77083333333333304</v>
      </c>
      <c r="D8009" s="16" t="s">
        <v>18</v>
      </c>
      <c r="E8009" s="35">
        <v>0.79166666666666696</v>
      </c>
      <c r="F8009" s="50">
        <f>IF(COUNTIF('リスト（不使用）'!$A$5:$A$6,単年カーブ!$A$1),"希望数量入力ください",'単年（2027年度）'!$E$12*単年カーブ!$R$3+'単年（2027年度）'!$E$12*(1-単年カーブ!$R$3)*単年カーブ!Q8009)</f>
        <v>0</v>
      </c>
      <c r="G8009" s="47">
        <f t="shared" si="878"/>
        <v>0</v>
      </c>
      <c r="M8009">
        <f t="shared" si="879"/>
        <v>9</v>
      </c>
      <c r="N8009">
        <f>IF(OR(WEEKDAY(A8009)=1,WEEKDAY(A8009)=7,COUNTIF('2027祝日等（不使用）'!$A$1:$A$20,単年カーブ!A8009)=1),0,1)</f>
        <v>1</v>
      </c>
      <c r="O8009">
        <f t="shared" si="876"/>
        <v>38</v>
      </c>
      <c r="P8009">
        <f t="shared" si="880"/>
        <v>1</v>
      </c>
      <c r="Q8009">
        <f t="shared" si="881"/>
        <v>1</v>
      </c>
    </row>
    <row r="8010" spans="1:17" ht="19.5" x14ac:dyDescent="0.4">
      <c r="A8010" s="33">
        <f t="shared" si="875"/>
        <v>46644</v>
      </c>
      <c r="B8010" s="27" t="str">
        <f t="shared" si="877"/>
        <v>(火)</v>
      </c>
      <c r="C8010" s="34">
        <v>0.79166666666666696</v>
      </c>
      <c r="D8010" s="16" t="s">
        <v>18</v>
      </c>
      <c r="E8010" s="35">
        <v>0.8125</v>
      </c>
      <c r="F8010" s="50">
        <f>IF(COUNTIF('リスト（不使用）'!$A$5:$A$6,単年カーブ!$A$1),"希望数量入力ください",'単年（2027年度）'!$E$12*単年カーブ!$R$3+'単年（2027年度）'!$E$12*(1-単年カーブ!$R$3)*単年カーブ!Q8010)</f>
        <v>0</v>
      </c>
      <c r="G8010" s="47">
        <f t="shared" si="878"/>
        <v>0</v>
      </c>
      <c r="M8010">
        <f t="shared" si="879"/>
        <v>9</v>
      </c>
      <c r="N8010">
        <f>IF(OR(WEEKDAY(A8010)=1,WEEKDAY(A8010)=7,COUNTIF('2027祝日等（不使用）'!$A$1:$A$20,単年カーブ!A8010)=1),0,1)</f>
        <v>1</v>
      </c>
      <c r="O8010">
        <f t="shared" si="876"/>
        <v>39</v>
      </c>
      <c r="P8010">
        <f t="shared" si="880"/>
        <v>1</v>
      </c>
      <c r="Q8010">
        <f t="shared" si="881"/>
        <v>1</v>
      </c>
    </row>
    <row r="8011" spans="1:17" ht="19.5" x14ac:dyDescent="0.4">
      <c r="A8011" s="33">
        <f t="shared" si="875"/>
        <v>46644</v>
      </c>
      <c r="B8011" s="27" t="str">
        <f t="shared" si="877"/>
        <v>(火)</v>
      </c>
      <c r="C8011" s="34">
        <v>0.8125</v>
      </c>
      <c r="D8011" s="16" t="s">
        <v>18</v>
      </c>
      <c r="E8011" s="35">
        <v>0.83333333333333304</v>
      </c>
      <c r="F8011" s="50">
        <f>IF(COUNTIF('リスト（不使用）'!$A$5:$A$6,単年カーブ!$A$1),"希望数量入力ください",'単年（2027年度）'!$E$12*単年カーブ!$R$3+'単年（2027年度）'!$E$12*(1-単年カーブ!$R$3)*単年カーブ!Q8011)</f>
        <v>0</v>
      </c>
      <c r="G8011" s="47">
        <f t="shared" si="878"/>
        <v>0</v>
      </c>
      <c r="M8011">
        <f t="shared" si="879"/>
        <v>9</v>
      </c>
      <c r="N8011">
        <f>IF(OR(WEEKDAY(A8011)=1,WEEKDAY(A8011)=7,COUNTIF('2027祝日等（不使用）'!$A$1:$A$20,単年カーブ!A8011)=1),0,1)</f>
        <v>1</v>
      </c>
      <c r="O8011">
        <f t="shared" si="876"/>
        <v>40</v>
      </c>
      <c r="P8011">
        <f t="shared" si="880"/>
        <v>1</v>
      </c>
      <c r="Q8011">
        <f t="shared" si="881"/>
        <v>1</v>
      </c>
    </row>
    <row r="8012" spans="1:17" ht="19.5" x14ac:dyDescent="0.4">
      <c r="A8012" s="33">
        <f t="shared" si="875"/>
        <v>46644</v>
      </c>
      <c r="B8012" s="27" t="str">
        <f t="shared" si="877"/>
        <v>(火)</v>
      </c>
      <c r="C8012" s="34">
        <v>0.83333333333333304</v>
      </c>
      <c r="D8012" s="16" t="s">
        <v>18</v>
      </c>
      <c r="E8012" s="35">
        <v>0.85416666666666696</v>
      </c>
      <c r="F8012" s="50">
        <f>IF(COUNTIF('リスト（不使用）'!$A$5:$A$6,単年カーブ!$A$1),"希望数量入力ください",'単年（2027年度）'!$E$12*単年カーブ!$R$3+'単年（2027年度）'!$E$12*(1-単年カーブ!$R$3)*単年カーブ!Q8012)</f>
        <v>0</v>
      </c>
      <c r="G8012" s="47">
        <f t="shared" si="878"/>
        <v>0</v>
      </c>
      <c r="M8012">
        <f t="shared" si="879"/>
        <v>9</v>
      </c>
      <c r="N8012">
        <f>IF(OR(WEEKDAY(A8012)=1,WEEKDAY(A8012)=7,COUNTIF('2027祝日等（不使用）'!$A$1:$A$20,単年カーブ!A8012)=1),0,1)</f>
        <v>1</v>
      </c>
      <c r="O8012">
        <f t="shared" si="876"/>
        <v>41</v>
      </c>
      <c r="P8012">
        <f t="shared" si="880"/>
        <v>0</v>
      </c>
      <c r="Q8012">
        <f t="shared" si="881"/>
        <v>0</v>
      </c>
    </row>
    <row r="8013" spans="1:17" ht="19.5" x14ac:dyDescent="0.4">
      <c r="A8013" s="33">
        <f t="shared" si="875"/>
        <v>46644</v>
      </c>
      <c r="B8013" s="27" t="str">
        <f t="shared" si="877"/>
        <v>(火)</v>
      </c>
      <c r="C8013" s="34">
        <v>0.85416666666666696</v>
      </c>
      <c r="D8013" s="16" t="s">
        <v>18</v>
      </c>
      <c r="E8013" s="35">
        <v>0.875</v>
      </c>
      <c r="F8013" s="50">
        <f>IF(COUNTIF('リスト（不使用）'!$A$5:$A$6,単年カーブ!$A$1),"希望数量入力ください",'単年（2027年度）'!$E$12*単年カーブ!$R$3+'単年（2027年度）'!$E$12*(1-単年カーブ!$R$3)*単年カーブ!Q8013)</f>
        <v>0</v>
      </c>
      <c r="G8013" s="47">
        <f t="shared" si="878"/>
        <v>0</v>
      </c>
      <c r="M8013">
        <f t="shared" si="879"/>
        <v>9</v>
      </c>
      <c r="N8013">
        <f>IF(OR(WEEKDAY(A8013)=1,WEEKDAY(A8013)=7,COUNTIF('2027祝日等（不使用）'!$A$1:$A$20,単年カーブ!A8013)=1),0,1)</f>
        <v>1</v>
      </c>
      <c r="O8013">
        <f t="shared" si="876"/>
        <v>42</v>
      </c>
      <c r="P8013">
        <f t="shared" si="880"/>
        <v>0</v>
      </c>
      <c r="Q8013">
        <f t="shared" si="881"/>
        <v>0</v>
      </c>
    </row>
    <row r="8014" spans="1:17" ht="19.5" x14ac:dyDescent="0.4">
      <c r="A8014" s="33">
        <f t="shared" si="875"/>
        <v>46644</v>
      </c>
      <c r="B8014" s="27" t="str">
        <f t="shared" si="877"/>
        <v>(火)</v>
      </c>
      <c r="C8014" s="34">
        <v>0.875</v>
      </c>
      <c r="D8014" s="16" t="s">
        <v>18</v>
      </c>
      <c r="E8014" s="35">
        <v>0.89583333333333304</v>
      </c>
      <c r="F8014" s="50">
        <f>IF(COUNTIF('リスト（不使用）'!$A$5:$A$6,単年カーブ!$A$1),"希望数量入力ください",'単年（2027年度）'!$E$12*単年カーブ!$R$3+'単年（2027年度）'!$E$12*(1-単年カーブ!$R$3)*単年カーブ!Q8014)</f>
        <v>0</v>
      </c>
      <c r="G8014" s="47">
        <f t="shared" si="878"/>
        <v>0</v>
      </c>
      <c r="M8014">
        <f t="shared" si="879"/>
        <v>9</v>
      </c>
      <c r="N8014">
        <f>IF(OR(WEEKDAY(A8014)=1,WEEKDAY(A8014)=7,COUNTIF('2027祝日等（不使用）'!$A$1:$A$20,単年カーブ!A8014)=1),0,1)</f>
        <v>1</v>
      </c>
      <c r="O8014">
        <f t="shared" si="876"/>
        <v>43</v>
      </c>
      <c r="P8014">
        <f t="shared" si="880"/>
        <v>0</v>
      </c>
      <c r="Q8014">
        <f t="shared" si="881"/>
        <v>0</v>
      </c>
    </row>
    <row r="8015" spans="1:17" ht="19.5" x14ac:dyDescent="0.4">
      <c r="A8015" s="33">
        <f t="shared" si="875"/>
        <v>46644</v>
      </c>
      <c r="B8015" s="27" t="str">
        <f t="shared" si="877"/>
        <v>(火)</v>
      </c>
      <c r="C8015" s="34">
        <v>0.89583333333333304</v>
      </c>
      <c r="D8015" s="16" t="s">
        <v>18</v>
      </c>
      <c r="E8015" s="35">
        <v>0.91666666666666696</v>
      </c>
      <c r="F8015" s="50">
        <f>IF(COUNTIF('リスト（不使用）'!$A$5:$A$6,単年カーブ!$A$1),"希望数量入力ください",'単年（2027年度）'!$E$12*単年カーブ!$R$3+'単年（2027年度）'!$E$12*(1-単年カーブ!$R$3)*単年カーブ!Q8015)</f>
        <v>0</v>
      </c>
      <c r="G8015" s="47">
        <f t="shared" si="878"/>
        <v>0</v>
      </c>
      <c r="M8015">
        <f t="shared" si="879"/>
        <v>9</v>
      </c>
      <c r="N8015">
        <f>IF(OR(WEEKDAY(A8015)=1,WEEKDAY(A8015)=7,COUNTIF('2027祝日等（不使用）'!$A$1:$A$20,単年カーブ!A8015)=1),0,1)</f>
        <v>1</v>
      </c>
      <c r="O8015">
        <f t="shared" si="876"/>
        <v>44</v>
      </c>
      <c r="P8015">
        <f t="shared" si="880"/>
        <v>0</v>
      </c>
      <c r="Q8015">
        <f t="shared" si="881"/>
        <v>0</v>
      </c>
    </row>
    <row r="8016" spans="1:17" ht="19.5" x14ac:dyDescent="0.4">
      <c r="A8016" s="33">
        <f t="shared" si="875"/>
        <v>46644</v>
      </c>
      <c r="B8016" s="27" t="str">
        <f t="shared" si="877"/>
        <v>(火)</v>
      </c>
      <c r="C8016" s="34">
        <v>0.91666666666666696</v>
      </c>
      <c r="D8016" s="16" t="s">
        <v>18</v>
      </c>
      <c r="E8016" s="35">
        <v>0.9375</v>
      </c>
      <c r="F8016" s="50">
        <f>IF(COUNTIF('リスト（不使用）'!$A$5:$A$6,単年カーブ!$A$1),"希望数量入力ください",'単年（2027年度）'!$E$12*単年カーブ!$R$3+'単年（2027年度）'!$E$12*(1-単年カーブ!$R$3)*単年カーブ!Q8016)</f>
        <v>0</v>
      </c>
      <c r="G8016" s="47">
        <f t="shared" si="878"/>
        <v>0</v>
      </c>
      <c r="M8016">
        <f t="shared" si="879"/>
        <v>9</v>
      </c>
      <c r="N8016">
        <f>IF(OR(WEEKDAY(A8016)=1,WEEKDAY(A8016)=7,COUNTIF('2027祝日等（不使用）'!$A$1:$A$20,単年カーブ!A8016)=1),0,1)</f>
        <v>1</v>
      </c>
      <c r="O8016">
        <f t="shared" si="876"/>
        <v>45</v>
      </c>
      <c r="P8016">
        <f t="shared" si="880"/>
        <v>0</v>
      </c>
      <c r="Q8016">
        <f t="shared" si="881"/>
        <v>0</v>
      </c>
    </row>
    <row r="8017" spans="1:17" ht="19.5" x14ac:dyDescent="0.4">
      <c r="A8017" s="33">
        <f t="shared" si="875"/>
        <v>46644</v>
      </c>
      <c r="B8017" s="27" t="str">
        <f t="shared" si="877"/>
        <v>(火)</v>
      </c>
      <c r="C8017" s="34">
        <v>0.9375</v>
      </c>
      <c r="D8017" s="16" t="s">
        <v>18</v>
      </c>
      <c r="E8017" s="35">
        <v>0.95833333333333304</v>
      </c>
      <c r="F8017" s="50">
        <f>IF(COUNTIF('リスト（不使用）'!$A$5:$A$6,単年カーブ!$A$1),"希望数量入力ください",'単年（2027年度）'!$E$12*単年カーブ!$R$3+'単年（2027年度）'!$E$12*(1-単年カーブ!$R$3)*単年カーブ!Q8017)</f>
        <v>0</v>
      </c>
      <c r="G8017" s="47">
        <f t="shared" si="878"/>
        <v>0</v>
      </c>
      <c r="M8017">
        <f t="shared" si="879"/>
        <v>9</v>
      </c>
      <c r="N8017">
        <f>IF(OR(WEEKDAY(A8017)=1,WEEKDAY(A8017)=7,COUNTIF('2027祝日等（不使用）'!$A$1:$A$20,単年カーブ!A8017)=1),0,1)</f>
        <v>1</v>
      </c>
      <c r="O8017">
        <f t="shared" si="876"/>
        <v>46</v>
      </c>
      <c r="P8017">
        <f t="shared" si="880"/>
        <v>0</v>
      </c>
      <c r="Q8017">
        <f t="shared" si="881"/>
        <v>0</v>
      </c>
    </row>
    <row r="8018" spans="1:17" ht="19.5" x14ac:dyDescent="0.4">
      <c r="A8018" s="33">
        <f t="shared" si="875"/>
        <v>46644</v>
      </c>
      <c r="B8018" s="27" t="str">
        <f t="shared" si="877"/>
        <v>(火)</v>
      </c>
      <c r="C8018" s="34">
        <v>0.95833333333333304</v>
      </c>
      <c r="D8018" s="16" t="s">
        <v>18</v>
      </c>
      <c r="E8018" s="35">
        <v>0.97916666666666696</v>
      </c>
      <c r="F8018" s="50">
        <f>IF(COUNTIF('リスト（不使用）'!$A$5:$A$6,単年カーブ!$A$1),"希望数量入力ください",'単年（2027年度）'!$E$12*単年カーブ!$R$3+'単年（2027年度）'!$E$12*(1-単年カーブ!$R$3)*単年カーブ!Q8018)</f>
        <v>0</v>
      </c>
      <c r="G8018" s="47">
        <f t="shared" si="878"/>
        <v>0</v>
      </c>
      <c r="M8018">
        <f t="shared" si="879"/>
        <v>9</v>
      </c>
      <c r="N8018">
        <f>IF(OR(WEEKDAY(A8018)=1,WEEKDAY(A8018)=7,COUNTIF('2027祝日等（不使用）'!$A$1:$A$20,単年カーブ!A8018)=1),0,1)</f>
        <v>1</v>
      </c>
      <c r="O8018">
        <f t="shared" si="876"/>
        <v>47</v>
      </c>
      <c r="P8018">
        <f t="shared" si="880"/>
        <v>0</v>
      </c>
      <c r="Q8018">
        <f t="shared" si="881"/>
        <v>0</v>
      </c>
    </row>
    <row r="8019" spans="1:17" ht="19.5" x14ac:dyDescent="0.4">
      <c r="A8019" s="33">
        <f t="shared" si="875"/>
        <v>46644</v>
      </c>
      <c r="B8019" s="27" t="str">
        <f t="shared" si="877"/>
        <v>(火)</v>
      </c>
      <c r="C8019" s="34">
        <v>0.97916666666666696</v>
      </c>
      <c r="D8019" s="16" t="s">
        <v>18</v>
      </c>
      <c r="E8019" s="35" t="s">
        <v>17</v>
      </c>
      <c r="F8019" s="50">
        <f>IF(COUNTIF('リスト（不使用）'!$A$5:$A$6,単年カーブ!$A$1),"希望数量入力ください",'単年（2027年度）'!$E$12*単年カーブ!$R$3+'単年（2027年度）'!$E$12*(1-単年カーブ!$R$3)*単年カーブ!Q8019)</f>
        <v>0</v>
      </c>
      <c r="G8019" s="47">
        <f t="shared" si="878"/>
        <v>0</v>
      </c>
      <c r="M8019">
        <f t="shared" si="879"/>
        <v>9</v>
      </c>
      <c r="N8019">
        <f>IF(OR(WEEKDAY(A8019)=1,WEEKDAY(A8019)=7,COUNTIF('2027祝日等（不使用）'!$A$1:$A$20,単年カーブ!A8019)=1),0,1)</f>
        <v>1</v>
      </c>
      <c r="O8019">
        <f t="shared" si="876"/>
        <v>48</v>
      </c>
      <c r="P8019">
        <f t="shared" si="880"/>
        <v>0</v>
      </c>
      <c r="Q8019">
        <f t="shared" si="881"/>
        <v>0</v>
      </c>
    </row>
    <row r="8020" spans="1:17" ht="19.5" x14ac:dyDescent="0.4">
      <c r="A8020" s="33">
        <f t="shared" si="875"/>
        <v>46645</v>
      </c>
      <c r="B8020" s="27" t="str">
        <f t="shared" si="877"/>
        <v>(水)</v>
      </c>
      <c r="C8020" s="34">
        <v>0</v>
      </c>
      <c r="D8020" s="16" t="s">
        <v>18</v>
      </c>
      <c r="E8020" s="35">
        <v>2.0833333333333332E-2</v>
      </c>
      <c r="F8020" s="50">
        <f>IF(COUNTIF('リスト（不使用）'!$A$5:$A$6,単年カーブ!$A$1),"希望数量入力ください",'単年（2027年度）'!$E$12*単年カーブ!$R$3+'単年（2027年度）'!$E$12*(1-単年カーブ!$R$3)*単年カーブ!Q8020)</f>
        <v>0</v>
      </c>
      <c r="G8020" s="47">
        <f t="shared" si="878"/>
        <v>0</v>
      </c>
      <c r="M8020">
        <f t="shared" si="879"/>
        <v>9</v>
      </c>
      <c r="N8020">
        <f>IF(OR(WEEKDAY(A8020)=1,WEEKDAY(A8020)=7,COUNTIF('2027祝日等（不使用）'!$A$1:$A$20,単年カーブ!A8020)=1),0,1)</f>
        <v>1</v>
      </c>
      <c r="O8020">
        <f t="shared" si="876"/>
        <v>1</v>
      </c>
      <c r="P8020">
        <f t="shared" si="880"/>
        <v>0</v>
      </c>
      <c r="Q8020">
        <f t="shared" si="881"/>
        <v>0</v>
      </c>
    </row>
    <row r="8021" spans="1:17" ht="19.5" x14ac:dyDescent="0.4">
      <c r="A8021" s="33">
        <f t="shared" si="875"/>
        <v>46645</v>
      </c>
      <c r="B8021" s="27" t="str">
        <f t="shared" si="877"/>
        <v>(水)</v>
      </c>
      <c r="C8021" s="34">
        <v>2.0833333333333332E-2</v>
      </c>
      <c r="D8021" s="16" t="s">
        <v>18</v>
      </c>
      <c r="E8021" s="35">
        <v>4.1666666666666664E-2</v>
      </c>
      <c r="F8021" s="50">
        <f>IF(COUNTIF('リスト（不使用）'!$A$5:$A$6,単年カーブ!$A$1),"希望数量入力ください",'単年（2027年度）'!$E$12*単年カーブ!$R$3+'単年（2027年度）'!$E$12*(1-単年カーブ!$R$3)*単年カーブ!Q8021)</f>
        <v>0</v>
      </c>
      <c r="G8021" s="47">
        <f t="shared" si="878"/>
        <v>0</v>
      </c>
      <c r="M8021">
        <f t="shared" si="879"/>
        <v>9</v>
      </c>
      <c r="N8021">
        <f>IF(OR(WEEKDAY(A8021)=1,WEEKDAY(A8021)=7,COUNTIF('2027祝日等（不使用）'!$A$1:$A$20,単年カーブ!A8021)=1),0,1)</f>
        <v>1</v>
      </c>
      <c r="O8021">
        <f t="shared" si="876"/>
        <v>2</v>
      </c>
      <c r="P8021">
        <f t="shared" si="880"/>
        <v>0</v>
      </c>
      <c r="Q8021">
        <f t="shared" si="881"/>
        <v>0</v>
      </c>
    </row>
    <row r="8022" spans="1:17" ht="19.5" x14ac:dyDescent="0.4">
      <c r="A8022" s="33">
        <f t="shared" si="875"/>
        <v>46645</v>
      </c>
      <c r="B8022" s="27" t="str">
        <f t="shared" si="877"/>
        <v>(水)</v>
      </c>
      <c r="C8022" s="34">
        <v>4.1666666666666664E-2</v>
      </c>
      <c r="D8022" s="16" t="s">
        <v>18</v>
      </c>
      <c r="E8022" s="35">
        <v>6.25E-2</v>
      </c>
      <c r="F8022" s="50">
        <f>IF(COUNTIF('リスト（不使用）'!$A$5:$A$6,単年カーブ!$A$1),"希望数量入力ください",'単年（2027年度）'!$E$12*単年カーブ!$R$3+'単年（2027年度）'!$E$12*(1-単年カーブ!$R$3)*単年カーブ!Q8022)</f>
        <v>0</v>
      </c>
      <c r="G8022" s="47">
        <f t="shared" si="878"/>
        <v>0</v>
      </c>
      <c r="M8022">
        <f t="shared" si="879"/>
        <v>9</v>
      </c>
      <c r="N8022">
        <f>IF(OR(WEEKDAY(A8022)=1,WEEKDAY(A8022)=7,COUNTIF('2027祝日等（不使用）'!$A$1:$A$20,単年カーブ!A8022)=1),0,1)</f>
        <v>1</v>
      </c>
      <c r="O8022">
        <f t="shared" si="876"/>
        <v>3</v>
      </c>
      <c r="P8022">
        <f t="shared" si="880"/>
        <v>0</v>
      </c>
      <c r="Q8022">
        <f t="shared" si="881"/>
        <v>0</v>
      </c>
    </row>
    <row r="8023" spans="1:17" ht="19.5" x14ac:dyDescent="0.4">
      <c r="A8023" s="33">
        <f t="shared" si="875"/>
        <v>46645</v>
      </c>
      <c r="B8023" s="27" t="str">
        <f t="shared" si="877"/>
        <v>(水)</v>
      </c>
      <c r="C8023" s="34">
        <v>6.25E-2</v>
      </c>
      <c r="D8023" s="16" t="s">
        <v>18</v>
      </c>
      <c r="E8023" s="35">
        <v>8.3333333333333301E-2</v>
      </c>
      <c r="F8023" s="50">
        <f>IF(COUNTIF('リスト（不使用）'!$A$5:$A$6,単年カーブ!$A$1),"希望数量入力ください",'単年（2027年度）'!$E$12*単年カーブ!$R$3+'単年（2027年度）'!$E$12*(1-単年カーブ!$R$3)*単年カーブ!Q8023)</f>
        <v>0</v>
      </c>
      <c r="G8023" s="47">
        <f t="shared" si="878"/>
        <v>0</v>
      </c>
      <c r="M8023">
        <f t="shared" si="879"/>
        <v>9</v>
      </c>
      <c r="N8023">
        <f>IF(OR(WEEKDAY(A8023)=1,WEEKDAY(A8023)=7,COUNTIF('2027祝日等（不使用）'!$A$1:$A$20,単年カーブ!A8023)=1),0,1)</f>
        <v>1</v>
      </c>
      <c r="O8023">
        <f t="shared" si="876"/>
        <v>4</v>
      </c>
      <c r="P8023">
        <f t="shared" si="880"/>
        <v>0</v>
      </c>
      <c r="Q8023">
        <f t="shared" si="881"/>
        <v>0</v>
      </c>
    </row>
    <row r="8024" spans="1:17" ht="19.5" x14ac:dyDescent="0.4">
      <c r="A8024" s="33">
        <f t="shared" si="875"/>
        <v>46645</v>
      </c>
      <c r="B8024" s="27" t="str">
        <f t="shared" si="877"/>
        <v>(水)</v>
      </c>
      <c r="C8024" s="34">
        <v>8.3333333333333301E-2</v>
      </c>
      <c r="D8024" s="16" t="s">
        <v>18</v>
      </c>
      <c r="E8024" s="35">
        <v>0.104166666666667</v>
      </c>
      <c r="F8024" s="50">
        <f>IF(COUNTIF('リスト（不使用）'!$A$5:$A$6,単年カーブ!$A$1),"希望数量入力ください",'単年（2027年度）'!$E$12*単年カーブ!$R$3+'単年（2027年度）'!$E$12*(1-単年カーブ!$R$3)*単年カーブ!Q8024)</f>
        <v>0</v>
      </c>
      <c r="G8024" s="47">
        <f t="shared" si="878"/>
        <v>0</v>
      </c>
      <c r="M8024">
        <f t="shared" si="879"/>
        <v>9</v>
      </c>
      <c r="N8024">
        <f>IF(OR(WEEKDAY(A8024)=1,WEEKDAY(A8024)=7,COUNTIF('2027祝日等（不使用）'!$A$1:$A$20,単年カーブ!A8024)=1),0,1)</f>
        <v>1</v>
      </c>
      <c r="O8024">
        <f t="shared" si="876"/>
        <v>5</v>
      </c>
      <c r="P8024">
        <f t="shared" si="880"/>
        <v>0</v>
      </c>
      <c r="Q8024">
        <f t="shared" si="881"/>
        <v>0</v>
      </c>
    </row>
    <row r="8025" spans="1:17" ht="19.5" x14ac:dyDescent="0.4">
      <c r="A8025" s="33">
        <f t="shared" si="875"/>
        <v>46645</v>
      </c>
      <c r="B8025" s="27" t="str">
        <f t="shared" si="877"/>
        <v>(水)</v>
      </c>
      <c r="C8025" s="34">
        <v>0.104166666666667</v>
      </c>
      <c r="D8025" s="16" t="s">
        <v>18</v>
      </c>
      <c r="E8025" s="35">
        <v>0.125</v>
      </c>
      <c r="F8025" s="50">
        <f>IF(COUNTIF('リスト（不使用）'!$A$5:$A$6,単年カーブ!$A$1),"希望数量入力ください",'単年（2027年度）'!$E$12*単年カーブ!$R$3+'単年（2027年度）'!$E$12*(1-単年カーブ!$R$3)*単年カーブ!Q8025)</f>
        <v>0</v>
      </c>
      <c r="G8025" s="47">
        <f t="shared" si="878"/>
        <v>0</v>
      </c>
      <c r="M8025">
        <f t="shared" si="879"/>
        <v>9</v>
      </c>
      <c r="N8025">
        <f>IF(OR(WEEKDAY(A8025)=1,WEEKDAY(A8025)=7,COUNTIF('2027祝日等（不使用）'!$A$1:$A$20,単年カーブ!A8025)=1),0,1)</f>
        <v>1</v>
      </c>
      <c r="O8025">
        <f t="shared" si="876"/>
        <v>6</v>
      </c>
      <c r="P8025">
        <f t="shared" si="880"/>
        <v>0</v>
      </c>
      <c r="Q8025">
        <f t="shared" si="881"/>
        <v>0</v>
      </c>
    </row>
    <row r="8026" spans="1:17" ht="19.5" x14ac:dyDescent="0.4">
      <c r="A8026" s="33">
        <f t="shared" si="875"/>
        <v>46645</v>
      </c>
      <c r="B8026" s="27" t="str">
        <f t="shared" si="877"/>
        <v>(水)</v>
      </c>
      <c r="C8026" s="34">
        <v>0.125</v>
      </c>
      <c r="D8026" s="16" t="s">
        <v>18</v>
      </c>
      <c r="E8026" s="35">
        <v>0.14583333333333301</v>
      </c>
      <c r="F8026" s="50">
        <f>IF(COUNTIF('リスト（不使用）'!$A$5:$A$6,単年カーブ!$A$1),"希望数量入力ください",'単年（2027年度）'!$E$12*単年カーブ!$R$3+'単年（2027年度）'!$E$12*(1-単年カーブ!$R$3)*単年カーブ!Q8026)</f>
        <v>0</v>
      </c>
      <c r="G8026" s="47">
        <f t="shared" si="878"/>
        <v>0</v>
      </c>
      <c r="M8026">
        <f t="shared" si="879"/>
        <v>9</v>
      </c>
      <c r="N8026">
        <f>IF(OR(WEEKDAY(A8026)=1,WEEKDAY(A8026)=7,COUNTIF('2027祝日等（不使用）'!$A$1:$A$20,単年カーブ!A8026)=1),0,1)</f>
        <v>1</v>
      </c>
      <c r="O8026">
        <f t="shared" si="876"/>
        <v>7</v>
      </c>
      <c r="P8026">
        <f t="shared" si="880"/>
        <v>0</v>
      </c>
      <c r="Q8026">
        <f t="shared" si="881"/>
        <v>0</v>
      </c>
    </row>
    <row r="8027" spans="1:17" ht="19.5" x14ac:dyDescent="0.4">
      <c r="A8027" s="33">
        <f t="shared" si="875"/>
        <v>46645</v>
      </c>
      <c r="B8027" s="27" t="str">
        <f t="shared" si="877"/>
        <v>(水)</v>
      </c>
      <c r="C8027" s="34">
        <v>0.14583333333333301</v>
      </c>
      <c r="D8027" s="16" t="s">
        <v>18</v>
      </c>
      <c r="E8027" s="35">
        <v>0.16666666666666699</v>
      </c>
      <c r="F8027" s="50">
        <f>IF(COUNTIF('リスト（不使用）'!$A$5:$A$6,単年カーブ!$A$1),"希望数量入力ください",'単年（2027年度）'!$E$12*単年カーブ!$R$3+'単年（2027年度）'!$E$12*(1-単年カーブ!$R$3)*単年カーブ!Q8027)</f>
        <v>0</v>
      </c>
      <c r="G8027" s="47">
        <f t="shared" si="878"/>
        <v>0</v>
      </c>
      <c r="M8027">
        <f t="shared" si="879"/>
        <v>9</v>
      </c>
      <c r="N8027">
        <f>IF(OR(WEEKDAY(A8027)=1,WEEKDAY(A8027)=7,COUNTIF('2027祝日等（不使用）'!$A$1:$A$20,単年カーブ!A8027)=1),0,1)</f>
        <v>1</v>
      </c>
      <c r="O8027">
        <f t="shared" si="876"/>
        <v>8</v>
      </c>
      <c r="P8027">
        <f t="shared" si="880"/>
        <v>0</v>
      </c>
      <c r="Q8027">
        <f t="shared" si="881"/>
        <v>0</v>
      </c>
    </row>
    <row r="8028" spans="1:17" ht="19.5" x14ac:dyDescent="0.4">
      <c r="A8028" s="33">
        <f t="shared" si="875"/>
        <v>46645</v>
      </c>
      <c r="B8028" s="27" t="str">
        <f t="shared" si="877"/>
        <v>(水)</v>
      </c>
      <c r="C8028" s="34">
        <v>0.16666666666666699</v>
      </c>
      <c r="D8028" s="16" t="s">
        <v>18</v>
      </c>
      <c r="E8028" s="35">
        <v>0.1875</v>
      </c>
      <c r="F8028" s="50">
        <f>IF(COUNTIF('リスト（不使用）'!$A$5:$A$6,単年カーブ!$A$1),"希望数量入力ください",'単年（2027年度）'!$E$12*単年カーブ!$R$3+'単年（2027年度）'!$E$12*(1-単年カーブ!$R$3)*単年カーブ!Q8028)</f>
        <v>0</v>
      </c>
      <c r="G8028" s="47">
        <f t="shared" si="878"/>
        <v>0</v>
      </c>
      <c r="M8028">
        <f t="shared" si="879"/>
        <v>9</v>
      </c>
      <c r="N8028">
        <f>IF(OR(WEEKDAY(A8028)=1,WEEKDAY(A8028)=7,COUNTIF('2027祝日等（不使用）'!$A$1:$A$20,単年カーブ!A8028)=1),0,1)</f>
        <v>1</v>
      </c>
      <c r="O8028">
        <f t="shared" si="876"/>
        <v>9</v>
      </c>
      <c r="P8028">
        <f t="shared" si="880"/>
        <v>0</v>
      </c>
      <c r="Q8028">
        <f t="shared" si="881"/>
        <v>0</v>
      </c>
    </row>
    <row r="8029" spans="1:17" ht="19.5" x14ac:dyDescent="0.4">
      <c r="A8029" s="33">
        <f t="shared" si="875"/>
        <v>46645</v>
      </c>
      <c r="B8029" s="27" t="str">
        <f t="shared" si="877"/>
        <v>(水)</v>
      </c>
      <c r="C8029" s="34">
        <v>0.1875</v>
      </c>
      <c r="D8029" s="16" t="s">
        <v>18</v>
      </c>
      <c r="E8029" s="35">
        <v>0.20833333333333301</v>
      </c>
      <c r="F8029" s="50">
        <f>IF(COUNTIF('リスト（不使用）'!$A$5:$A$6,単年カーブ!$A$1),"希望数量入力ください",'単年（2027年度）'!$E$12*単年カーブ!$R$3+'単年（2027年度）'!$E$12*(1-単年カーブ!$R$3)*単年カーブ!Q8029)</f>
        <v>0</v>
      </c>
      <c r="G8029" s="47">
        <f t="shared" si="878"/>
        <v>0</v>
      </c>
      <c r="M8029">
        <f t="shared" si="879"/>
        <v>9</v>
      </c>
      <c r="N8029">
        <f>IF(OR(WEEKDAY(A8029)=1,WEEKDAY(A8029)=7,COUNTIF('2027祝日等（不使用）'!$A$1:$A$20,単年カーブ!A8029)=1),0,1)</f>
        <v>1</v>
      </c>
      <c r="O8029">
        <f t="shared" si="876"/>
        <v>10</v>
      </c>
      <c r="P8029">
        <f t="shared" si="880"/>
        <v>0</v>
      </c>
      <c r="Q8029">
        <f t="shared" si="881"/>
        <v>0</v>
      </c>
    </row>
    <row r="8030" spans="1:17" ht="19.5" x14ac:dyDescent="0.4">
      <c r="A8030" s="33">
        <f t="shared" si="875"/>
        <v>46645</v>
      </c>
      <c r="B8030" s="27" t="str">
        <f t="shared" si="877"/>
        <v>(水)</v>
      </c>
      <c r="C8030" s="34">
        <v>0.20833333333333301</v>
      </c>
      <c r="D8030" s="16" t="s">
        <v>18</v>
      </c>
      <c r="E8030" s="35">
        <v>0.22916666666666699</v>
      </c>
      <c r="F8030" s="50">
        <f>IF(COUNTIF('リスト（不使用）'!$A$5:$A$6,単年カーブ!$A$1),"希望数量入力ください",'単年（2027年度）'!$E$12*単年カーブ!$R$3+'単年（2027年度）'!$E$12*(1-単年カーブ!$R$3)*単年カーブ!Q8030)</f>
        <v>0</v>
      </c>
      <c r="G8030" s="47">
        <f t="shared" si="878"/>
        <v>0</v>
      </c>
      <c r="M8030">
        <f t="shared" si="879"/>
        <v>9</v>
      </c>
      <c r="N8030">
        <f>IF(OR(WEEKDAY(A8030)=1,WEEKDAY(A8030)=7,COUNTIF('2027祝日等（不使用）'!$A$1:$A$20,単年カーブ!A8030)=1),0,1)</f>
        <v>1</v>
      </c>
      <c r="O8030">
        <f t="shared" si="876"/>
        <v>11</v>
      </c>
      <c r="P8030">
        <f t="shared" si="880"/>
        <v>0</v>
      </c>
      <c r="Q8030">
        <f t="shared" si="881"/>
        <v>0</v>
      </c>
    </row>
    <row r="8031" spans="1:17" ht="19.5" x14ac:dyDescent="0.4">
      <c r="A8031" s="33">
        <f t="shared" si="875"/>
        <v>46645</v>
      </c>
      <c r="B8031" s="27" t="str">
        <f t="shared" si="877"/>
        <v>(水)</v>
      </c>
      <c r="C8031" s="34">
        <v>0.22916666666666699</v>
      </c>
      <c r="D8031" s="16" t="s">
        <v>18</v>
      </c>
      <c r="E8031" s="35">
        <v>0.25</v>
      </c>
      <c r="F8031" s="50">
        <f>IF(COUNTIF('リスト（不使用）'!$A$5:$A$6,単年カーブ!$A$1),"希望数量入力ください",'単年（2027年度）'!$E$12*単年カーブ!$R$3+'単年（2027年度）'!$E$12*(1-単年カーブ!$R$3)*単年カーブ!Q8031)</f>
        <v>0</v>
      </c>
      <c r="G8031" s="47">
        <f t="shared" si="878"/>
        <v>0</v>
      </c>
      <c r="M8031">
        <f t="shared" si="879"/>
        <v>9</v>
      </c>
      <c r="N8031">
        <f>IF(OR(WEEKDAY(A8031)=1,WEEKDAY(A8031)=7,COUNTIF('2027祝日等（不使用）'!$A$1:$A$20,単年カーブ!A8031)=1),0,1)</f>
        <v>1</v>
      </c>
      <c r="O8031">
        <f t="shared" si="876"/>
        <v>12</v>
      </c>
      <c r="P8031">
        <f t="shared" si="880"/>
        <v>0</v>
      </c>
      <c r="Q8031">
        <f t="shared" si="881"/>
        <v>0</v>
      </c>
    </row>
    <row r="8032" spans="1:17" ht="19.5" x14ac:dyDescent="0.4">
      <c r="A8032" s="33">
        <f t="shared" si="875"/>
        <v>46645</v>
      </c>
      <c r="B8032" s="27" t="str">
        <f t="shared" si="877"/>
        <v>(水)</v>
      </c>
      <c r="C8032" s="34">
        <v>0.25</v>
      </c>
      <c r="D8032" s="16" t="s">
        <v>18</v>
      </c>
      <c r="E8032" s="35">
        <v>0.27083333333333298</v>
      </c>
      <c r="F8032" s="50">
        <f>IF(COUNTIF('リスト（不使用）'!$A$5:$A$6,単年カーブ!$A$1),"希望数量入力ください",'単年（2027年度）'!$E$12*単年カーブ!$R$3+'単年（2027年度）'!$E$12*(1-単年カーブ!$R$3)*単年カーブ!Q8032)</f>
        <v>0</v>
      </c>
      <c r="G8032" s="47">
        <f t="shared" si="878"/>
        <v>0</v>
      </c>
      <c r="M8032">
        <f t="shared" si="879"/>
        <v>9</v>
      </c>
      <c r="N8032">
        <f>IF(OR(WEEKDAY(A8032)=1,WEEKDAY(A8032)=7,COUNTIF('2027祝日等（不使用）'!$A$1:$A$20,単年カーブ!A8032)=1),0,1)</f>
        <v>1</v>
      </c>
      <c r="O8032">
        <f t="shared" si="876"/>
        <v>13</v>
      </c>
      <c r="P8032">
        <f t="shared" si="880"/>
        <v>0</v>
      </c>
      <c r="Q8032">
        <f t="shared" si="881"/>
        <v>0</v>
      </c>
    </row>
    <row r="8033" spans="1:17" ht="19.5" x14ac:dyDescent="0.4">
      <c r="A8033" s="33">
        <f t="shared" si="875"/>
        <v>46645</v>
      </c>
      <c r="B8033" s="27" t="str">
        <f t="shared" si="877"/>
        <v>(水)</v>
      </c>
      <c r="C8033" s="34">
        <v>0.27083333333333298</v>
      </c>
      <c r="D8033" s="16" t="s">
        <v>18</v>
      </c>
      <c r="E8033" s="35">
        <v>0.29166666666666702</v>
      </c>
      <c r="F8033" s="50">
        <f>IF(COUNTIF('リスト（不使用）'!$A$5:$A$6,単年カーブ!$A$1),"希望数量入力ください",'単年（2027年度）'!$E$12*単年カーブ!$R$3+'単年（2027年度）'!$E$12*(1-単年カーブ!$R$3)*単年カーブ!Q8033)</f>
        <v>0</v>
      </c>
      <c r="G8033" s="47">
        <f t="shared" si="878"/>
        <v>0</v>
      </c>
      <c r="M8033">
        <f t="shared" si="879"/>
        <v>9</v>
      </c>
      <c r="N8033">
        <f>IF(OR(WEEKDAY(A8033)=1,WEEKDAY(A8033)=7,COUNTIF('2027祝日等（不使用）'!$A$1:$A$20,単年カーブ!A8033)=1),0,1)</f>
        <v>1</v>
      </c>
      <c r="O8033">
        <f t="shared" si="876"/>
        <v>14</v>
      </c>
      <c r="P8033">
        <f t="shared" si="880"/>
        <v>0</v>
      </c>
      <c r="Q8033">
        <f t="shared" si="881"/>
        <v>0</v>
      </c>
    </row>
    <row r="8034" spans="1:17" ht="19.5" x14ac:dyDescent="0.4">
      <c r="A8034" s="33">
        <f t="shared" si="875"/>
        <v>46645</v>
      </c>
      <c r="B8034" s="27" t="str">
        <f t="shared" si="877"/>
        <v>(水)</v>
      </c>
      <c r="C8034" s="34">
        <v>0.29166666666666702</v>
      </c>
      <c r="D8034" s="16" t="s">
        <v>18</v>
      </c>
      <c r="E8034" s="35">
        <v>0.3125</v>
      </c>
      <c r="F8034" s="50">
        <f>IF(COUNTIF('リスト（不使用）'!$A$5:$A$6,単年カーブ!$A$1),"希望数量入力ください",'単年（2027年度）'!$E$12*単年カーブ!$R$3+'単年（2027年度）'!$E$12*(1-単年カーブ!$R$3)*単年カーブ!Q8034)</f>
        <v>0</v>
      </c>
      <c r="G8034" s="47">
        <f t="shared" si="878"/>
        <v>0</v>
      </c>
      <c r="M8034">
        <f t="shared" si="879"/>
        <v>9</v>
      </c>
      <c r="N8034">
        <f>IF(OR(WEEKDAY(A8034)=1,WEEKDAY(A8034)=7,COUNTIF('2027祝日等（不使用）'!$A$1:$A$20,単年カーブ!A8034)=1),0,1)</f>
        <v>1</v>
      </c>
      <c r="O8034">
        <f t="shared" si="876"/>
        <v>15</v>
      </c>
      <c r="P8034">
        <f t="shared" si="880"/>
        <v>0</v>
      </c>
      <c r="Q8034">
        <f t="shared" si="881"/>
        <v>0</v>
      </c>
    </row>
    <row r="8035" spans="1:17" ht="19.5" x14ac:dyDescent="0.4">
      <c r="A8035" s="33">
        <f t="shared" si="875"/>
        <v>46645</v>
      </c>
      <c r="B8035" s="27" t="str">
        <f t="shared" si="877"/>
        <v>(水)</v>
      </c>
      <c r="C8035" s="34">
        <v>0.3125</v>
      </c>
      <c r="D8035" s="16" t="s">
        <v>18</v>
      </c>
      <c r="E8035" s="35">
        <v>0.33333333333333298</v>
      </c>
      <c r="F8035" s="50">
        <f>IF(COUNTIF('リスト（不使用）'!$A$5:$A$6,単年カーブ!$A$1),"希望数量入力ください",'単年（2027年度）'!$E$12*単年カーブ!$R$3+'単年（2027年度）'!$E$12*(1-単年カーブ!$R$3)*単年カーブ!Q8035)</f>
        <v>0</v>
      </c>
      <c r="G8035" s="47">
        <f t="shared" si="878"/>
        <v>0</v>
      </c>
      <c r="M8035">
        <f t="shared" si="879"/>
        <v>9</v>
      </c>
      <c r="N8035">
        <f>IF(OR(WEEKDAY(A8035)=1,WEEKDAY(A8035)=7,COUNTIF('2027祝日等（不使用）'!$A$1:$A$20,単年カーブ!A8035)=1),0,1)</f>
        <v>1</v>
      </c>
      <c r="O8035">
        <f t="shared" si="876"/>
        <v>16</v>
      </c>
      <c r="P8035">
        <f t="shared" si="880"/>
        <v>0</v>
      </c>
      <c r="Q8035">
        <f t="shared" si="881"/>
        <v>0</v>
      </c>
    </row>
    <row r="8036" spans="1:17" ht="19.5" x14ac:dyDescent="0.4">
      <c r="A8036" s="33">
        <f t="shared" si="875"/>
        <v>46645</v>
      </c>
      <c r="B8036" s="27" t="str">
        <f t="shared" si="877"/>
        <v>(水)</v>
      </c>
      <c r="C8036" s="34">
        <v>0.33333333333333298</v>
      </c>
      <c r="D8036" s="16" t="s">
        <v>18</v>
      </c>
      <c r="E8036" s="35">
        <v>0.35416666666666702</v>
      </c>
      <c r="F8036" s="50">
        <f>IF(COUNTIF('リスト（不使用）'!$A$5:$A$6,単年カーブ!$A$1),"希望数量入力ください",'単年（2027年度）'!$E$12*単年カーブ!$R$3+'単年（2027年度）'!$E$12*(1-単年カーブ!$R$3)*単年カーブ!Q8036)</f>
        <v>0</v>
      </c>
      <c r="G8036" s="47">
        <f t="shared" si="878"/>
        <v>0</v>
      </c>
      <c r="M8036">
        <f t="shared" si="879"/>
        <v>9</v>
      </c>
      <c r="N8036">
        <f>IF(OR(WEEKDAY(A8036)=1,WEEKDAY(A8036)=7,COUNTIF('2027祝日等（不使用）'!$A$1:$A$20,単年カーブ!A8036)=1),0,1)</f>
        <v>1</v>
      </c>
      <c r="O8036">
        <f t="shared" si="876"/>
        <v>17</v>
      </c>
      <c r="P8036">
        <f t="shared" si="880"/>
        <v>1</v>
      </c>
      <c r="Q8036">
        <f t="shared" si="881"/>
        <v>1</v>
      </c>
    </row>
    <row r="8037" spans="1:17" ht="19.5" x14ac:dyDescent="0.4">
      <c r="A8037" s="33">
        <f t="shared" si="875"/>
        <v>46645</v>
      </c>
      <c r="B8037" s="27" t="str">
        <f t="shared" si="877"/>
        <v>(水)</v>
      </c>
      <c r="C8037" s="34">
        <v>0.35416666666666702</v>
      </c>
      <c r="D8037" s="16" t="s">
        <v>18</v>
      </c>
      <c r="E8037" s="35">
        <v>0.375</v>
      </c>
      <c r="F8037" s="50">
        <f>IF(COUNTIF('リスト（不使用）'!$A$5:$A$6,単年カーブ!$A$1),"希望数量入力ください",'単年（2027年度）'!$E$12*単年カーブ!$R$3+'単年（2027年度）'!$E$12*(1-単年カーブ!$R$3)*単年カーブ!Q8037)</f>
        <v>0</v>
      </c>
      <c r="G8037" s="47">
        <f t="shared" si="878"/>
        <v>0</v>
      </c>
      <c r="M8037">
        <f t="shared" si="879"/>
        <v>9</v>
      </c>
      <c r="N8037">
        <f>IF(OR(WEEKDAY(A8037)=1,WEEKDAY(A8037)=7,COUNTIF('2027祝日等（不使用）'!$A$1:$A$20,単年カーブ!A8037)=1),0,1)</f>
        <v>1</v>
      </c>
      <c r="O8037">
        <f t="shared" si="876"/>
        <v>18</v>
      </c>
      <c r="P8037">
        <f t="shared" si="880"/>
        <v>1</v>
      </c>
      <c r="Q8037">
        <f t="shared" si="881"/>
        <v>1</v>
      </c>
    </row>
    <row r="8038" spans="1:17" ht="19.5" x14ac:dyDescent="0.4">
      <c r="A8038" s="33">
        <f t="shared" si="875"/>
        <v>46645</v>
      </c>
      <c r="B8038" s="27" t="str">
        <f t="shared" si="877"/>
        <v>(水)</v>
      </c>
      <c r="C8038" s="34">
        <v>0.375</v>
      </c>
      <c r="D8038" s="16" t="s">
        <v>18</v>
      </c>
      <c r="E8038" s="35">
        <v>0.39583333333333298</v>
      </c>
      <c r="F8038" s="50">
        <f>IF(COUNTIF('リスト（不使用）'!$A$5:$A$6,単年カーブ!$A$1),"希望数量入力ください",'単年（2027年度）'!$E$12*単年カーブ!$R$3+'単年（2027年度）'!$E$12*(1-単年カーブ!$R$3)*単年カーブ!Q8038)</f>
        <v>0</v>
      </c>
      <c r="G8038" s="47">
        <f t="shared" si="878"/>
        <v>0</v>
      </c>
      <c r="M8038">
        <f t="shared" si="879"/>
        <v>9</v>
      </c>
      <c r="N8038">
        <f>IF(OR(WEEKDAY(A8038)=1,WEEKDAY(A8038)=7,COUNTIF('2027祝日等（不使用）'!$A$1:$A$20,単年カーブ!A8038)=1),0,1)</f>
        <v>1</v>
      </c>
      <c r="O8038">
        <f t="shared" si="876"/>
        <v>19</v>
      </c>
      <c r="P8038">
        <f t="shared" si="880"/>
        <v>1</v>
      </c>
      <c r="Q8038">
        <f t="shared" si="881"/>
        <v>1</v>
      </c>
    </row>
    <row r="8039" spans="1:17" ht="19.5" x14ac:dyDescent="0.4">
      <c r="A8039" s="33">
        <f t="shared" si="875"/>
        <v>46645</v>
      </c>
      <c r="B8039" s="27" t="str">
        <f t="shared" si="877"/>
        <v>(水)</v>
      </c>
      <c r="C8039" s="34">
        <v>0.39583333333333298</v>
      </c>
      <c r="D8039" s="16" t="s">
        <v>18</v>
      </c>
      <c r="E8039" s="35">
        <v>0.41666666666666702</v>
      </c>
      <c r="F8039" s="50">
        <f>IF(COUNTIF('リスト（不使用）'!$A$5:$A$6,単年カーブ!$A$1),"希望数量入力ください",'単年（2027年度）'!$E$12*単年カーブ!$R$3+'単年（2027年度）'!$E$12*(1-単年カーブ!$R$3)*単年カーブ!Q8039)</f>
        <v>0</v>
      </c>
      <c r="G8039" s="47">
        <f t="shared" si="878"/>
        <v>0</v>
      </c>
      <c r="M8039">
        <f t="shared" si="879"/>
        <v>9</v>
      </c>
      <c r="N8039">
        <f>IF(OR(WEEKDAY(A8039)=1,WEEKDAY(A8039)=7,COUNTIF('2027祝日等（不使用）'!$A$1:$A$20,単年カーブ!A8039)=1),0,1)</f>
        <v>1</v>
      </c>
      <c r="O8039">
        <f t="shared" si="876"/>
        <v>20</v>
      </c>
      <c r="P8039">
        <f t="shared" si="880"/>
        <v>1</v>
      </c>
      <c r="Q8039">
        <f t="shared" si="881"/>
        <v>1</v>
      </c>
    </row>
    <row r="8040" spans="1:17" ht="19.5" x14ac:dyDescent="0.4">
      <c r="A8040" s="33">
        <f t="shared" si="875"/>
        <v>46645</v>
      </c>
      <c r="B8040" s="27" t="str">
        <f t="shared" si="877"/>
        <v>(水)</v>
      </c>
      <c r="C8040" s="34">
        <v>0.41666666666666702</v>
      </c>
      <c r="D8040" s="16" t="s">
        <v>18</v>
      </c>
      <c r="E8040" s="35">
        <v>0.4375</v>
      </c>
      <c r="F8040" s="50">
        <f>IF(COUNTIF('リスト（不使用）'!$A$5:$A$6,単年カーブ!$A$1),"希望数量入力ください",'単年（2027年度）'!$E$12*単年カーブ!$R$3+'単年（2027年度）'!$E$12*(1-単年カーブ!$R$3)*単年カーブ!Q8040)</f>
        <v>0</v>
      </c>
      <c r="G8040" s="47">
        <f t="shared" si="878"/>
        <v>0</v>
      </c>
      <c r="M8040">
        <f t="shared" si="879"/>
        <v>9</v>
      </c>
      <c r="N8040">
        <f>IF(OR(WEEKDAY(A8040)=1,WEEKDAY(A8040)=7,COUNTIF('2027祝日等（不使用）'!$A$1:$A$20,単年カーブ!A8040)=1),0,1)</f>
        <v>1</v>
      </c>
      <c r="O8040">
        <f t="shared" si="876"/>
        <v>21</v>
      </c>
      <c r="P8040">
        <f t="shared" si="880"/>
        <v>1</v>
      </c>
      <c r="Q8040">
        <f t="shared" si="881"/>
        <v>1</v>
      </c>
    </row>
    <row r="8041" spans="1:17" ht="19.5" x14ac:dyDescent="0.4">
      <c r="A8041" s="33">
        <f t="shared" si="875"/>
        <v>46645</v>
      </c>
      <c r="B8041" s="27" t="str">
        <f t="shared" si="877"/>
        <v>(水)</v>
      </c>
      <c r="C8041" s="34">
        <v>0.4375</v>
      </c>
      <c r="D8041" s="16" t="s">
        <v>18</v>
      </c>
      <c r="E8041" s="35">
        <v>0.45833333333333298</v>
      </c>
      <c r="F8041" s="50">
        <f>IF(COUNTIF('リスト（不使用）'!$A$5:$A$6,単年カーブ!$A$1),"希望数量入力ください",'単年（2027年度）'!$E$12*単年カーブ!$R$3+'単年（2027年度）'!$E$12*(1-単年カーブ!$R$3)*単年カーブ!Q8041)</f>
        <v>0</v>
      </c>
      <c r="G8041" s="47">
        <f t="shared" si="878"/>
        <v>0</v>
      </c>
      <c r="M8041">
        <f t="shared" si="879"/>
        <v>9</v>
      </c>
      <c r="N8041">
        <f>IF(OR(WEEKDAY(A8041)=1,WEEKDAY(A8041)=7,COUNTIF('2027祝日等（不使用）'!$A$1:$A$20,単年カーブ!A8041)=1),0,1)</f>
        <v>1</v>
      </c>
      <c r="O8041">
        <f t="shared" si="876"/>
        <v>22</v>
      </c>
      <c r="P8041">
        <f t="shared" si="880"/>
        <v>1</v>
      </c>
      <c r="Q8041">
        <f t="shared" si="881"/>
        <v>1</v>
      </c>
    </row>
    <row r="8042" spans="1:17" ht="19.5" x14ac:dyDescent="0.4">
      <c r="A8042" s="33">
        <f t="shared" si="875"/>
        <v>46645</v>
      </c>
      <c r="B8042" s="27" t="str">
        <f t="shared" si="877"/>
        <v>(水)</v>
      </c>
      <c r="C8042" s="34">
        <v>0.45833333333333298</v>
      </c>
      <c r="D8042" s="16" t="s">
        <v>18</v>
      </c>
      <c r="E8042" s="35">
        <v>0.47916666666666702</v>
      </c>
      <c r="F8042" s="50">
        <f>IF(COUNTIF('リスト（不使用）'!$A$5:$A$6,単年カーブ!$A$1),"希望数量入力ください",'単年（2027年度）'!$E$12*単年カーブ!$R$3+'単年（2027年度）'!$E$12*(1-単年カーブ!$R$3)*単年カーブ!Q8042)</f>
        <v>0</v>
      </c>
      <c r="G8042" s="47">
        <f t="shared" si="878"/>
        <v>0</v>
      </c>
      <c r="M8042">
        <f t="shared" si="879"/>
        <v>9</v>
      </c>
      <c r="N8042">
        <f>IF(OR(WEEKDAY(A8042)=1,WEEKDAY(A8042)=7,COUNTIF('2027祝日等（不使用）'!$A$1:$A$20,単年カーブ!A8042)=1),0,1)</f>
        <v>1</v>
      </c>
      <c r="O8042">
        <f t="shared" si="876"/>
        <v>23</v>
      </c>
      <c r="P8042">
        <f t="shared" si="880"/>
        <v>1</v>
      </c>
      <c r="Q8042">
        <f t="shared" si="881"/>
        <v>1</v>
      </c>
    </row>
    <row r="8043" spans="1:17" ht="19.5" x14ac:dyDescent="0.4">
      <c r="A8043" s="33">
        <f t="shared" si="875"/>
        <v>46645</v>
      </c>
      <c r="B8043" s="27" t="str">
        <f t="shared" si="877"/>
        <v>(水)</v>
      </c>
      <c r="C8043" s="34">
        <v>0.47916666666666702</v>
      </c>
      <c r="D8043" s="16" t="s">
        <v>18</v>
      </c>
      <c r="E8043" s="35">
        <v>0.5</v>
      </c>
      <c r="F8043" s="50">
        <f>IF(COUNTIF('リスト（不使用）'!$A$5:$A$6,単年カーブ!$A$1),"希望数量入力ください",'単年（2027年度）'!$E$12*単年カーブ!$R$3+'単年（2027年度）'!$E$12*(1-単年カーブ!$R$3)*単年カーブ!Q8043)</f>
        <v>0</v>
      </c>
      <c r="G8043" s="47">
        <f t="shared" si="878"/>
        <v>0</v>
      </c>
      <c r="M8043">
        <f t="shared" si="879"/>
        <v>9</v>
      </c>
      <c r="N8043">
        <f>IF(OR(WEEKDAY(A8043)=1,WEEKDAY(A8043)=7,COUNTIF('2027祝日等（不使用）'!$A$1:$A$20,単年カーブ!A8043)=1),0,1)</f>
        <v>1</v>
      </c>
      <c r="O8043">
        <f t="shared" si="876"/>
        <v>24</v>
      </c>
      <c r="P8043">
        <f t="shared" si="880"/>
        <v>1</v>
      </c>
      <c r="Q8043">
        <f t="shared" si="881"/>
        <v>1</v>
      </c>
    </row>
    <row r="8044" spans="1:17" ht="19.5" x14ac:dyDescent="0.4">
      <c r="A8044" s="33">
        <f t="shared" si="875"/>
        <v>46645</v>
      </c>
      <c r="B8044" s="27" t="str">
        <f t="shared" si="877"/>
        <v>(水)</v>
      </c>
      <c r="C8044" s="34">
        <v>0.5</v>
      </c>
      <c r="D8044" s="16" t="s">
        <v>18</v>
      </c>
      <c r="E8044" s="35">
        <v>0.52083333333333304</v>
      </c>
      <c r="F8044" s="50">
        <f>IF(COUNTIF('リスト（不使用）'!$A$5:$A$6,単年カーブ!$A$1),"希望数量入力ください",'単年（2027年度）'!$E$12*単年カーブ!$R$3+'単年（2027年度）'!$E$12*(1-単年カーブ!$R$3)*単年カーブ!Q8044)</f>
        <v>0</v>
      </c>
      <c r="G8044" s="47">
        <f t="shared" si="878"/>
        <v>0</v>
      </c>
      <c r="M8044">
        <f t="shared" si="879"/>
        <v>9</v>
      </c>
      <c r="N8044">
        <f>IF(OR(WEEKDAY(A8044)=1,WEEKDAY(A8044)=7,COUNTIF('2027祝日等（不使用）'!$A$1:$A$20,単年カーブ!A8044)=1),0,1)</f>
        <v>1</v>
      </c>
      <c r="O8044">
        <f t="shared" si="876"/>
        <v>25</v>
      </c>
      <c r="P8044">
        <f t="shared" si="880"/>
        <v>1</v>
      </c>
      <c r="Q8044">
        <f t="shared" si="881"/>
        <v>1</v>
      </c>
    </row>
    <row r="8045" spans="1:17" ht="19.5" x14ac:dyDescent="0.4">
      <c r="A8045" s="33">
        <f t="shared" si="875"/>
        <v>46645</v>
      </c>
      <c r="B8045" s="27" t="str">
        <f t="shared" si="877"/>
        <v>(水)</v>
      </c>
      <c r="C8045" s="34">
        <v>0.52083333333333304</v>
      </c>
      <c r="D8045" s="16" t="s">
        <v>18</v>
      </c>
      <c r="E8045" s="35">
        <v>0.54166666666666696</v>
      </c>
      <c r="F8045" s="50">
        <f>IF(COUNTIF('リスト（不使用）'!$A$5:$A$6,単年カーブ!$A$1),"希望数量入力ください",'単年（2027年度）'!$E$12*単年カーブ!$R$3+'単年（2027年度）'!$E$12*(1-単年カーブ!$R$3)*単年カーブ!Q8045)</f>
        <v>0</v>
      </c>
      <c r="G8045" s="47">
        <f t="shared" si="878"/>
        <v>0</v>
      </c>
      <c r="M8045">
        <f t="shared" si="879"/>
        <v>9</v>
      </c>
      <c r="N8045">
        <f>IF(OR(WEEKDAY(A8045)=1,WEEKDAY(A8045)=7,COUNTIF('2027祝日等（不使用）'!$A$1:$A$20,単年カーブ!A8045)=1),0,1)</f>
        <v>1</v>
      </c>
      <c r="O8045">
        <f t="shared" si="876"/>
        <v>26</v>
      </c>
      <c r="P8045">
        <f t="shared" si="880"/>
        <v>1</v>
      </c>
      <c r="Q8045">
        <f t="shared" si="881"/>
        <v>1</v>
      </c>
    </row>
    <row r="8046" spans="1:17" ht="19.5" x14ac:dyDescent="0.4">
      <c r="A8046" s="33">
        <f t="shared" si="875"/>
        <v>46645</v>
      </c>
      <c r="B8046" s="27" t="str">
        <f t="shared" si="877"/>
        <v>(水)</v>
      </c>
      <c r="C8046" s="34">
        <v>0.54166666666666696</v>
      </c>
      <c r="D8046" s="16" t="s">
        <v>18</v>
      </c>
      <c r="E8046" s="35">
        <v>0.5625</v>
      </c>
      <c r="F8046" s="50">
        <f>IF(COUNTIF('リスト（不使用）'!$A$5:$A$6,単年カーブ!$A$1),"希望数量入力ください",'単年（2027年度）'!$E$12*単年カーブ!$R$3+'単年（2027年度）'!$E$12*(1-単年カーブ!$R$3)*単年カーブ!Q8046)</f>
        <v>0</v>
      </c>
      <c r="G8046" s="47">
        <f t="shared" si="878"/>
        <v>0</v>
      </c>
      <c r="M8046">
        <f t="shared" si="879"/>
        <v>9</v>
      </c>
      <c r="N8046">
        <f>IF(OR(WEEKDAY(A8046)=1,WEEKDAY(A8046)=7,COUNTIF('2027祝日等（不使用）'!$A$1:$A$20,単年カーブ!A8046)=1),0,1)</f>
        <v>1</v>
      </c>
      <c r="O8046">
        <f t="shared" si="876"/>
        <v>27</v>
      </c>
      <c r="P8046">
        <f t="shared" si="880"/>
        <v>1</v>
      </c>
      <c r="Q8046">
        <f t="shared" si="881"/>
        <v>1</v>
      </c>
    </row>
    <row r="8047" spans="1:17" ht="19.5" x14ac:dyDescent="0.4">
      <c r="A8047" s="33">
        <f t="shared" si="875"/>
        <v>46645</v>
      </c>
      <c r="B8047" s="27" t="str">
        <f t="shared" si="877"/>
        <v>(水)</v>
      </c>
      <c r="C8047" s="34">
        <v>0.5625</v>
      </c>
      <c r="D8047" s="16" t="s">
        <v>18</v>
      </c>
      <c r="E8047" s="35">
        <v>0.58333333333333304</v>
      </c>
      <c r="F8047" s="50">
        <f>IF(COUNTIF('リスト（不使用）'!$A$5:$A$6,単年カーブ!$A$1),"希望数量入力ください",'単年（2027年度）'!$E$12*単年カーブ!$R$3+'単年（2027年度）'!$E$12*(1-単年カーブ!$R$3)*単年カーブ!Q8047)</f>
        <v>0</v>
      </c>
      <c r="G8047" s="47">
        <f t="shared" si="878"/>
        <v>0</v>
      </c>
      <c r="M8047">
        <f t="shared" si="879"/>
        <v>9</v>
      </c>
      <c r="N8047">
        <f>IF(OR(WEEKDAY(A8047)=1,WEEKDAY(A8047)=7,COUNTIF('2027祝日等（不使用）'!$A$1:$A$20,単年カーブ!A8047)=1),0,1)</f>
        <v>1</v>
      </c>
      <c r="O8047">
        <f t="shared" si="876"/>
        <v>28</v>
      </c>
      <c r="P8047">
        <f t="shared" si="880"/>
        <v>1</v>
      </c>
      <c r="Q8047">
        <f t="shared" si="881"/>
        <v>1</v>
      </c>
    </row>
    <row r="8048" spans="1:17" ht="19.5" x14ac:dyDescent="0.4">
      <c r="A8048" s="33">
        <f t="shared" si="875"/>
        <v>46645</v>
      </c>
      <c r="B8048" s="27" t="str">
        <f t="shared" si="877"/>
        <v>(水)</v>
      </c>
      <c r="C8048" s="34">
        <v>0.58333333333333304</v>
      </c>
      <c r="D8048" s="16" t="s">
        <v>18</v>
      </c>
      <c r="E8048" s="35">
        <v>0.60416666666666696</v>
      </c>
      <c r="F8048" s="50">
        <f>IF(COUNTIF('リスト（不使用）'!$A$5:$A$6,単年カーブ!$A$1),"希望数量入力ください",'単年（2027年度）'!$E$12*単年カーブ!$R$3+'単年（2027年度）'!$E$12*(1-単年カーブ!$R$3)*単年カーブ!Q8048)</f>
        <v>0</v>
      </c>
      <c r="G8048" s="47">
        <f t="shared" si="878"/>
        <v>0</v>
      </c>
      <c r="M8048">
        <f t="shared" si="879"/>
        <v>9</v>
      </c>
      <c r="N8048">
        <f>IF(OR(WEEKDAY(A8048)=1,WEEKDAY(A8048)=7,COUNTIF('2027祝日等（不使用）'!$A$1:$A$20,単年カーブ!A8048)=1),0,1)</f>
        <v>1</v>
      </c>
      <c r="O8048">
        <f t="shared" si="876"/>
        <v>29</v>
      </c>
      <c r="P8048">
        <f t="shared" si="880"/>
        <v>1</v>
      </c>
      <c r="Q8048">
        <f t="shared" si="881"/>
        <v>1</v>
      </c>
    </row>
    <row r="8049" spans="1:17" ht="19.5" x14ac:dyDescent="0.4">
      <c r="A8049" s="33">
        <f t="shared" si="875"/>
        <v>46645</v>
      </c>
      <c r="B8049" s="27" t="str">
        <f t="shared" si="877"/>
        <v>(水)</v>
      </c>
      <c r="C8049" s="34">
        <v>0.60416666666666696</v>
      </c>
      <c r="D8049" s="16" t="s">
        <v>18</v>
      </c>
      <c r="E8049" s="35">
        <v>0.625</v>
      </c>
      <c r="F8049" s="50">
        <f>IF(COUNTIF('リスト（不使用）'!$A$5:$A$6,単年カーブ!$A$1),"希望数量入力ください",'単年（2027年度）'!$E$12*単年カーブ!$R$3+'単年（2027年度）'!$E$12*(1-単年カーブ!$R$3)*単年カーブ!Q8049)</f>
        <v>0</v>
      </c>
      <c r="G8049" s="47">
        <f t="shared" si="878"/>
        <v>0</v>
      </c>
      <c r="M8049">
        <f t="shared" si="879"/>
        <v>9</v>
      </c>
      <c r="N8049">
        <f>IF(OR(WEEKDAY(A8049)=1,WEEKDAY(A8049)=7,COUNTIF('2027祝日等（不使用）'!$A$1:$A$20,単年カーブ!A8049)=1),0,1)</f>
        <v>1</v>
      </c>
      <c r="O8049">
        <f t="shared" si="876"/>
        <v>30</v>
      </c>
      <c r="P8049">
        <f t="shared" si="880"/>
        <v>1</v>
      </c>
      <c r="Q8049">
        <f t="shared" si="881"/>
        <v>1</v>
      </c>
    </row>
    <row r="8050" spans="1:17" ht="19.5" x14ac:dyDescent="0.4">
      <c r="A8050" s="33">
        <f t="shared" si="875"/>
        <v>46645</v>
      </c>
      <c r="B8050" s="27" t="str">
        <f t="shared" si="877"/>
        <v>(水)</v>
      </c>
      <c r="C8050" s="34">
        <v>0.625</v>
      </c>
      <c r="D8050" s="16" t="s">
        <v>18</v>
      </c>
      <c r="E8050" s="35">
        <v>0.64583333333333304</v>
      </c>
      <c r="F8050" s="50">
        <f>IF(COUNTIF('リスト（不使用）'!$A$5:$A$6,単年カーブ!$A$1),"希望数量入力ください",'単年（2027年度）'!$E$12*単年カーブ!$R$3+'単年（2027年度）'!$E$12*(1-単年カーブ!$R$3)*単年カーブ!Q8050)</f>
        <v>0</v>
      </c>
      <c r="G8050" s="47">
        <f t="shared" si="878"/>
        <v>0</v>
      </c>
      <c r="M8050">
        <f t="shared" si="879"/>
        <v>9</v>
      </c>
      <c r="N8050">
        <f>IF(OR(WEEKDAY(A8050)=1,WEEKDAY(A8050)=7,COUNTIF('2027祝日等（不使用）'!$A$1:$A$20,単年カーブ!A8050)=1),0,1)</f>
        <v>1</v>
      </c>
      <c r="O8050">
        <f t="shared" si="876"/>
        <v>31</v>
      </c>
      <c r="P8050">
        <f t="shared" si="880"/>
        <v>1</v>
      </c>
      <c r="Q8050">
        <f t="shared" si="881"/>
        <v>1</v>
      </c>
    </row>
    <row r="8051" spans="1:17" ht="19.5" x14ac:dyDescent="0.4">
      <c r="A8051" s="33">
        <f t="shared" si="875"/>
        <v>46645</v>
      </c>
      <c r="B8051" s="27" t="str">
        <f t="shared" si="877"/>
        <v>(水)</v>
      </c>
      <c r="C8051" s="34">
        <v>0.64583333333333304</v>
      </c>
      <c r="D8051" s="16" t="s">
        <v>18</v>
      </c>
      <c r="E8051" s="35">
        <v>0.66666666666666696</v>
      </c>
      <c r="F8051" s="50">
        <f>IF(COUNTIF('リスト（不使用）'!$A$5:$A$6,単年カーブ!$A$1),"希望数量入力ください",'単年（2027年度）'!$E$12*単年カーブ!$R$3+'単年（2027年度）'!$E$12*(1-単年カーブ!$R$3)*単年カーブ!Q8051)</f>
        <v>0</v>
      </c>
      <c r="G8051" s="47">
        <f t="shared" si="878"/>
        <v>0</v>
      </c>
      <c r="M8051">
        <f t="shared" si="879"/>
        <v>9</v>
      </c>
      <c r="N8051">
        <f>IF(OR(WEEKDAY(A8051)=1,WEEKDAY(A8051)=7,COUNTIF('2027祝日等（不使用）'!$A$1:$A$20,単年カーブ!A8051)=1),0,1)</f>
        <v>1</v>
      </c>
      <c r="O8051">
        <f t="shared" si="876"/>
        <v>32</v>
      </c>
      <c r="P8051">
        <f t="shared" si="880"/>
        <v>1</v>
      </c>
      <c r="Q8051">
        <f t="shared" si="881"/>
        <v>1</v>
      </c>
    </row>
    <row r="8052" spans="1:17" ht="19.5" x14ac:dyDescent="0.4">
      <c r="A8052" s="33">
        <f t="shared" ref="A8052:A8115" si="882">A8004+1</f>
        <v>46645</v>
      </c>
      <c r="B8052" s="27" t="str">
        <f t="shared" si="877"/>
        <v>(水)</v>
      </c>
      <c r="C8052" s="34">
        <v>0.66666666666666696</v>
      </c>
      <c r="D8052" s="16" t="s">
        <v>18</v>
      </c>
      <c r="E8052" s="35">
        <v>0.6875</v>
      </c>
      <c r="F8052" s="50">
        <f>IF(COUNTIF('リスト（不使用）'!$A$5:$A$6,単年カーブ!$A$1),"希望数量入力ください",'単年（2027年度）'!$E$12*単年カーブ!$R$3+'単年（2027年度）'!$E$12*(1-単年カーブ!$R$3)*単年カーブ!Q8052)</f>
        <v>0</v>
      </c>
      <c r="G8052" s="47">
        <f t="shared" si="878"/>
        <v>0</v>
      </c>
      <c r="M8052">
        <f t="shared" si="879"/>
        <v>9</v>
      </c>
      <c r="N8052">
        <f>IF(OR(WEEKDAY(A8052)=1,WEEKDAY(A8052)=7,COUNTIF('2027祝日等（不使用）'!$A$1:$A$20,単年カーブ!A8052)=1),0,1)</f>
        <v>1</v>
      </c>
      <c r="O8052">
        <f t="shared" ref="O8052:O8115" si="883">O8004</f>
        <v>33</v>
      </c>
      <c r="P8052">
        <f t="shared" si="880"/>
        <v>1</v>
      </c>
      <c r="Q8052">
        <f t="shared" si="881"/>
        <v>1</v>
      </c>
    </row>
    <row r="8053" spans="1:17" ht="19.5" x14ac:dyDescent="0.4">
      <c r="A8053" s="33">
        <f t="shared" si="882"/>
        <v>46645</v>
      </c>
      <c r="B8053" s="27" t="str">
        <f t="shared" si="877"/>
        <v>(水)</v>
      </c>
      <c r="C8053" s="34">
        <v>0.6875</v>
      </c>
      <c r="D8053" s="16" t="s">
        <v>18</v>
      </c>
      <c r="E8053" s="35">
        <v>0.70833333333333304</v>
      </c>
      <c r="F8053" s="50">
        <f>IF(COUNTIF('リスト（不使用）'!$A$5:$A$6,単年カーブ!$A$1),"希望数量入力ください",'単年（2027年度）'!$E$12*単年カーブ!$R$3+'単年（2027年度）'!$E$12*(1-単年カーブ!$R$3)*単年カーブ!Q8053)</f>
        <v>0</v>
      </c>
      <c r="G8053" s="47">
        <f t="shared" si="878"/>
        <v>0</v>
      </c>
      <c r="M8053">
        <f t="shared" si="879"/>
        <v>9</v>
      </c>
      <c r="N8053">
        <f>IF(OR(WEEKDAY(A8053)=1,WEEKDAY(A8053)=7,COUNTIF('2027祝日等（不使用）'!$A$1:$A$20,単年カーブ!A8053)=1),0,1)</f>
        <v>1</v>
      </c>
      <c r="O8053">
        <f t="shared" si="883"/>
        <v>34</v>
      </c>
      <c r="P8053">
        <f t="shared" si="880"/>
        <v>1</v>
      </c>
      <c r="Q8053">
        <f t="shared" si="881"/>
        <v>1</v>
      </c>
    </row>
    <row r="8054" spans="1:17" ht="19.5" x14ac:dyDescent="0.4">
      <c r="A8054" s="33">
        <f t="shared" si="882"/>
        <v>46645</v>
      </c>
      <c r="B8054" s="27" t="str">
        <f t="shared" si="877"/>
        <v>(水)</v>
      </c>
      <c r="C8054" s="34">
        <v>0.70833333333333304</v>
      </c>
      <c r="D8054" s="16" t="s">
        <v>18</v>
      </c>
      <c r="E8054" s="35">
        <v>0.72916666666666696</v>
      </c>
      <c r="F8054" s="50">
        <f>IF(COUNTIF('リスト（不使用）'!$A$5:$A$6,単年カーブ!$A$1),"希望数量入力ください",'単年（2027年度）'!$E$12*単年カーブ!$R$3+'単年（2027年度）'!$E$12*(1-単年カーブ!$R$3)*単年カーブ!Q8054)</f>
        <v>0</v>
      </c>
      <c r="G8054" s="47">
        <f t="shared" si="878"/>
        <v>0</v>
      </c>
      <c r="M8054">
        <f t="shared" si="879"/>
        <v>9</v>
      </c>
      <c r="N8054">
        <f>IF(OR(WEEKDAY(A8054)=1,WEEKDAY(A8054)=7,COUNTIF('2027祝日等（不使用）'!$A$1:$A$20,単年カーブ!A8054)=1),0,1)</f>
        <v>1</v>
      </c>
      <c r="O8054">
        <f t="shared" si="883"/>
        <v>35</v>
      </c>
      <c r="P8054">
        <f t="shared" si="880"/>
        <v>1</v>
      </c>
      <c r="Q8054">
        <f t="shared" si="881"/>
        <v>1</v>
      </c>
    </row>
    <row r="8055" spans="1:17" ht="19.5" x14ac:dyDescent="0.4">
      <c r="A8055" s="33">
        <f t="shared" si="882"/>
        <v>46645</v>
      </c>
      <c r="B8055" s="27" t="str">
        <f t="shared" si="877"/>
        <v>(水)</v>
      </c>
      <c r="C8055" s="34">
        <v>0.72916666666666696</v>
      </c>
      <c r="D8055" s="16" t="s">
        <v>18</v>
      </c>
      <c r="E8055" s="35">
        <v>0.75</v>
      </c>
      <c r="F8055" s="50">
        <f>IF(COUNTIF('リスト（不使用）'!$A$5:$A$6,単年カーブ!$A$1),"希望数量入力ください",'単年（2027年度）'!$E$12*単年カーブ!$R$3+'単年（2027年度）'!$E$12*(1-単年カーブ!$R$3)*単年カーブ!Q8055)</f>
        <v>0</v>
      </c>
      <c r="G8055" s="47">
        <f t="shared" si="878"/>
        <v>0</v>
      </c>
      <c r="M8055">
        <f t="shared" si="879"/>
        <v>9</v>
      </c>
      <c r="N8055">
        <f>IF(OR(WEEKDAY(A8055)=1,WEEKDAY(A8055)=7,COUNTIF('2027祝日等（不使用）'!$A$1:$A$20,単年カーブ!A8055)=1),0,1)</f>
        <v>1</v>
      </c>
      <c r="O8055">
        <f t="shared" si="883"/>
        <v>36</v>
      </c>
      <c r="P8055">
        <f t="shared" si="880"/>
        <v>1</v>
      </c>
      <c r="Q8055">
        <f t="shared" si="881"/>
        <v>1</v>
      </c>
    </row>
    <row r="8056" spans="1:17" ht="19.5" x14ac:dyDescent="0.4">
      <c r="A8056" s="33">
        <f t="shared" si="882"/>
        <v>46645</v>
      </c>
      <c r="B8056" s="27" t="str">
        <f t="shared" si="877"/>
        <v>(水)</v>
      </c>
      <c r="C8056" s="34">
        <v>0.75</v>
      </c>
      <c r="D8056" s="16" t="s">
        <v>18</v>
      </c>
      <c r="E8056" s="35">
        <v>0.77083333333333304</v>
      </c>
      <c r="F8056" s="50">
        <f>IF(COUNTIF('リスト（不使用）'!$A$5:$A$6,単年カーブ!$A$1),"希望数量入力ください",'単年（2027年度）'!$E$12*単年カーブ!$R$3+'単年（2027年度）'!$E$12*(1-単年カーブ!$R$3)*単年カーブ!Q8056)</f>
        <v>0</v>
      </c>
      <c r="G8056" s="47">
        <f t="shared" si="878"/>
        <v>0</v>
      </c>
      <c r="M8056">
        <f t="shared" si="879"/>
        <v>9</v>
      </c>
      <c r="N8056">
        <f>IF(OR(WEEKDAY(A8056)=1,WEEKDAY(A8056)=7,COUNTIF('2027祝日等（不使用）'!$A$1:$A$20,単年カーブ!A8056)=1),0,1)</f>
        <v>1</v>
      </c>
      <c r="O8056">
        <f t="shared" si="883"/>
        <v>37</v>
      </c>
      <c r="P8056">
        <f t="shared" si="880"/>
        <v>1</v>
      </c>
      <c r="Q8056">
        <f t="shared" si="881"/>
        <v>1</v>
      </c>
    </row>
    <row r="8057" spans="1:17" ht="19.5" x14ac:dyDescent="0.4">
      <c r="A8057" s="33">
        <f t="shared" si="882"/>
        <v>46645</v>
      </c>
      <c r="B8057" s="27" t="str">
        <f t="shared" si="877"/>
        <v>(水)</v>
      </c>
      <c r="C8057" s="34">
        <v>0.77083333333333304</v>
      </c>
      <c r="D8057" s="16" t="s">
        <v>18</v>
      </c>
      <c r="E8057" s="35">
        <v>0.79166666666666696</v>
      </c>
      <c r="F8057" s="50">
        <f>IF(COUNTIF('リスト（不使用）'!$A$5:$A$6,単年カーブ!$A$1),"希望数量入力ください",'単年（2027年度）'!$E$12*単年カーブ!$R$3+'単年（2027年度）'!$E$12*(1-単年カーブ!$R$3)*単年カーブ!Q8057)</f>
        <v>0</v>
      </c>
      <c r="G8057" s="47">
        <f t="shared" si="878"/>
        <v>0</v>
      </c>
      <c r="M8057">
        <f t="shared" si="879"/>
        <v>9</v>
      </c>
      <c r="N8057">
        <f>IF(OR(WEEKDAY(A8057)=1,WEEKDAY(A8057)=7,COUNTIF('2027祝日等（不使用）'!$A$1:$A$20,単年カーブ!A8057)=1),0,1)</f>
        <v>1</v>
      </c>
      <c r="O8057">
        <f t="shared" si="883"/>
        <v>38</v>
      </c>
      <c r="P8057">
        <f t="shared" si="880"/>
        <v>1</v>
      </c>
      <c r="Q8057">
        <f t="shared" si="881"/>
        <v>1</v>
      </c>
    </row>
    <row r="8058" spans="1:17" ht="19.5" x14ac:dyDescent="0.4">
      <c r="A8058" s="33">
        <f t="shared" si="882"/>
        <v>46645</v>
      </c>
      <c r="B8058" s="27" t="str">
        <f t="shared" si="877"/>
        <v>(水)</v>
      </c>
      <c r="C8058" s="34">
        <v>0.79166666666666696</v>
      </c>
      <c r="D8058" s="16" t="s">
        <v>18</v>
      </c>
      <c r="E8058" s="35">
        <v>0.8125</v>
      </c>
      <c r="F8058" s="50">
        <f>IF(COUNTIF('リスト（不使用）'!$A$5:$A$6,単年カーブ!$A$1),"希望数量入力ください",'単年（2027年度）'!$E$12*単年カーブ!$R$3+'単年（2027年度）'!$E$12*(1-単年カーブ!$R$3)*単年カーブ!Q8058)</f>
        <v>0</v>
      </c>
      <c r="G8058" s="47">
        <f t="shared" si="878"/>
        <v>0</v>
      </c>
      <c r="M8058">
        <f t="shared" si="879"/>
        <v>9</v>
      </c>
      <c r="N8058">
        <f>IF(OR(WEEKDAY(A8058)=1,WEEKDAY(A8058)=7,COUNTIF('2027祝日等（不使用）'!$A$1:$A$20,単年カーブ!A8058)=1),0,1)</f>
        <v>1</v>
      </c>
      <c r="O8058">
        <f t="shared" si="883"/>
        <v>39</v>
      </c>
      <c r="P8058">
        <f t="shared" si="880"/>
        <v>1</v>
      </c>
      <c r="Q8058">
        <f t="shared" si="881"/>
        <v>1</v>
      </c>
    </row>
    <row r="8059" spans="1:17" ht="19.5" x14ac:dyDescent="0.4">
      <c r="A8059" s="33">
        <f t="shared" si="882"/>
        <v>46645</v>
      </c>
      <c r="B8059" s="27" t="str">
        <f t="shared" si="877"/>
        <v>(水)</v>
      </c>
      <c r="C8059" s="34">
        <v>0.8125</v>
      </c>
      <c r="D8059" s="16" t="s">
        <v>18</v>
      </c>
      <c r="E8059" s="35">
        <v>0.83333333333333304</v>
      </c>
      <c r="F8059" s="50">
        <f>IF(COUNTIF('リスト（不使用）'!$A$5:$A$6,単年カーブ!$A$1),"希望数量入力ください",'単年（2027年度）'!$E$12*単年カーブ!$R$3+'単年（2027年度）'!$E$12*(1-単年カーブ!$R$3)*単年カーブ!Q8059)</f>
        <v>0</v>
      </c>
      <c r="G8059" s="47">
        <f t="shared" si="878"/>
        <v>0</v>
      </c>
      <c r="M8059">
        <f t="shared" si="879"/>
        <v>9</v>
      </c>
      <c r="N8059">
        <f>IF(OR(WEEKDAY(A8059)=1,WEEKDAY(A8059)=7,COUNTIF('2027祝日等（不使用）'!$A$1:$A$20,単年カーブ!A8059)=1),0,1)</f>
        <v>1</v>
      </c>
      <c r="O8059">
        <f t="shared" si="883"/>
        <v>40</v>
      </c>
      <c r="P8059">
        <f t="shared" si="880"/>
        <v>1</v>
      </c>
      <c r="Q8059">
        <f t="shared" si="881"/>
        <v>1</v>
      </c>
    </row>
    <row r="8060" spans="1:17" ht="19.5" x14ac:dyDescent="0.4">
      <c r="A8060" s="33">
        <f t="shared" si="882"/>
        <v>46645</v>
      </c>
      <c r="B8060" s="27" t="str">
        <f t="shared" si="877"/>
        <v>(水)</v>
      </c>
      <c r="C8060" s="34">
        <v>0.83333333333333304</v>
      </c>
      <c r="D8060" s="16" t="s">
        <v>18</v>
      </c>
      <c r="E8060" s="35">
        <v>0.85416666666666696</v>
      </c>
      <c r="F8060" s="50">
        <f>IF(COUNTIF('リスト（不使用）'!$A$5:$A$6,単年カーブ!$A$1),"希望数量入力ください",'単年（2027年度）'!$E$12*単年カーブ!$R$3+'単年（2027年度）'!$E$12*(1-単年カーブ!$R$3)*単年カーブ!Q8060)</f>
        <v>0</v>
      </c>
      <c r="G8060" s="47">
        <f t="shared" si="878"/>
        <v>0</v>
      </c>
      <c r="M8060">
        <f t="shared" si="879"/>
        <v>9</v>
      </c>
      <c r="N8060">
        <f>IF(OR(WEEKDAY(A8060)=1,WEEKDAY(A8060)=7,COUNTIF('2027祝日等（不使用）'!$A$1:$A$20,単年カーブ!A8060)=1),0,1)</f>
        <v>1</v>
      </c>
      <c r="O8060">
        <f t="shared" si="883"/>
        <v>41</v>
      </c>
      <c r="P8060">
        <f t="shared" si="880"/>
        <v>0</v>
      </c>
      <c r="Q8060">
        <f t="shared" si="881"/>
        <v>0</v>
      </c>
    </row>
    <row r="8061" spans="1:17" ht="19.5" x14ac:dyDescent="0.4">
      <c r="A8061" s="33">
        <f t="shared" si="882"/>
        <v>46645</v>
      </c>
      <c r="B8061" s="27" t="str">
        <f t="shared" si="877"/>
        <v>(水)</v>
      </c>
      <c r="C8061" s="34">
        <v>0.85416666666666696</v>
      </c>
      <c r="D8061" s="16" t="s">
        <v>18</v>
      </c>
      <c r="E8061" s="35">
        <v>0.875</v>
      </c>
      <c r="F8061" s="50">
        <f>IF(COUNTIF('リスト（不使用）'!$A$5:$A$6,単年カーブ!$A$1),"希望数量入力ください",'単年（2027年度）'!$E$12*単年カーブ!$R$3+'単年（2027年度）'!$E$12*(1-単年カーブ!$R$3)*単年カーブ!Q8061)</f>
        <v>0</v>
      </c>
      <c r="G8061" s="47">
        <f t="shared" si="878"/>
        <v>0</v>
      </c>
      <c r="M8061">
        <f t="shared" si="879"/>
        <v>9</v>
      </c>
      <c r="N8061">
        <f>IF(OR(WEEKDAY(A8061)=1,WEEKDAY(A8061)=7,COUNTIF('2027祝日等（不使用）'!$A$1:$A$20,単年カーブ!A8061)=1),0,1)</f>
        <v>1</v>
      </c>
      <c r="O8061">
        <f t="shared" si="883"/>
        <v>42</v>
      </c>
      <c r="P8061">
        <f t="shared" si="880"/>
        <v>0</v>
      </c>
      <c r="Q8061">
        <f t="shared" si="881"/>
        <v>0</v>
      </c>
    </row>
    <row r="8062" spans="1:17" ht="19.5" x14ac:dyDescent="0.4">
      <c r="A8062" s="33">
        <f t="shared" si="882"/>
        <v>46645</v>
      </c>
      <c r="B8062" s="27" t="str">
        <f t="shared" si="877"/>
        <v>(水)</v>
      </c>
      <c r="C8062" s="34">
        <v>0.875</v>
      </c>
      <c r="D8062" s="16" t="s">
        <v>18</v>
      </c>
      <c r="E8062" s="35">
        <v>0.89583333333333304</v>
      </c>
      <c r="F8062" s="50">
        <f>IF(COUNTIF('リスト（不使用）'!$A$5:$A$6,単年カーブ!$A$1),"希望数量入力ください",'単年（2027年度）'!$E$12*単年カーブ!$R$3+'単年（2027年度）'!$E$12*(1-単年カーブ!$R$3)*単年カーブ!Q8062)</f>
        <v>0</v>
      </c>
      <c r="G8062" s="47">
        <f t="shared" si="878"/>
        <v>0</v>
      </c>
      <c r="M8062">
        <f t="shared" si="879"/>
        <v>9</v>
      </c>
      <c r="N8062">
        <f>IF(OR(WEEKDAY(A8062)=1,WEEKDAY(A8062)=7,COUNTIF('2027祝日等（不使用）'!$A$1:$A$20,単年カーブ!A8062)=1),0,1)</f>
        <v>1</v>
      </c>
      <c r="O8062">
        <f t="shared" si="883"/>
        <v>43</v>
      </c>
      <c r="P8062">
        <f t="shared" si="880"/>
        <v>0</v>
      </c>
      <c r="Q8062">
        <f t="shared" si="881"/>
        <v>0</v>
      </c>
    </row>
    <row r="8063" spans="1:17" ht="19.5" x14ac:dyDescent="0.4">
      <c r="A8063" s="33">
        <f t="shared" si="882"/>
        <v>46645</v>
      </c>
      <c r="B8063" s="27" t="str">
        <f t="shared" si="877"/>
        <v>(水)</v>
      </c>
      <c r="C8063" s="34">
        <v>0.89583333333333304</v>
      </c>
      <c r="D8063" s="16" t="s">
        <v>18</v>
      </c>
      <c r="E8063" s="35">
        <v>0.91666666666666696</v>
      </c>
      <c r="F8063" s="50">
        <f>IF(COUNTIF('リスト（不使用）'!$A$5:$A$6,単年カーブ!$A$1),"希望数量入力ください",'単年（2027年度）'!$E$12*単年カーブ!$R$3+'単年（2027年度）'!$E$12*(1-単年カーブ!$R$3)*単年カーブ!Q8063)</f>
        <v>0</v>
      </c>
      <c r="G8063" s="47">
        <f t="shared" si="878"/>
        <v>0</v>
      </c>
      <c r="M8063">
        <f t="shared" si="879"/>
        <v>9</v>
      </c>
      <c r="N8063">
        <f>IF(OR(WEEKDAY(A8063)=1,WEEKDAY(A8063)=7,COUNTIF('2027祝日等（不使用）'!$A$1:$A$20,単年カーブ!A8063)=1),0,1)</f>
        <v>1</v>
      </c>
      <c r="O8063">
        <f t="shared" si="883"/>
        <v>44</v>
      </c>
      <c r="P8063">
        <f t="shared" si="880"/>
        <v>0</v>
      </c>
      <c r="Q8063">
        <f t="shared" si="881"/>
        <v>0</v>
      </c>
    </row>
    <row r="8064" spans="1:17" ht="19.5" x14ac:dyDescent="0.4">
      <c r="A8064" s="33">
        <f t="shared" si="882"/>
        <v>46645</v>
      </c>
      <c r="B8064" s="27" t="str">
        <f t="shared" si="877"/>
        <v>(水)</v>
      </c>
      <c r="C8064" s="34">
        <v>0.91666666666666696</v>
      </c>
      <c r="D8064" s="16" t="s">
        <v>18</v>
      </c>
      <c r="E8064" s="35">
        <v>0.9375</v>
      </c>
      <c r="F8064" s="50">
        <f>IF(COUNTIF('リスト（不使用）'!$A$5:$A$6,単年カーブ!$A$1),"希望数量入力ください",'単年（2027年度）'!$E$12*単年カーブ!$R$3+'単年（2027年度）'!$E$12*(1-単年カーブ!$R$3)*単年カーブ!Q8064)</f>
        <v>0</v>
      </c>
      <c r="G8064" s="47">
        <f t="shared" si="878"/>
        <v>0</v>
      </c>
      <c r="M8064">
        <f t="shared" si="879"/>
        <v>9</v>
      </c>
      <c r="N8064">
        <f>IF(OR(WEEKDAY(A8064)=1,WEEKDAY(A8064)=7,COUNTIF('2027祝日等（不使用）'!$A$1:$A$20,単年カーブ!A8064)=1),0,1)</f>
        <v>1</v>
      </c>
      <c r="O8064">
        <f t="shared" si="883"/>
        <v>45</v>
      </c>
      <c r="P8064">
        <f t="shared" si="880"/>
        <v>0</v>
      </c>
      <c r="Q8064">
        <f t="shared" si="881"/>
        <v>0</v>
      </c>
    </row>
    <row r="8065" spans="1:17" ht="19.5" x14ac:dyDescent="0.4">
      <c r="A8065" s="33">
        <f t="shared" si="882"/>
        <v>46645</v>
      </c>
      <c r="B8065" s="27" t="str">
        <f t="shared" si="877"/>
        <v>(水)</v>
      </c>
      <c r="C8065" s="34">
        <v>0.9375</v>
      </c>
      <c r="D8065" s="16" t="s">
        <v>18</v>
      </c>
      <c r="E8065" s="35">
        <v>0.95833333333333304</v>
      </c>
      <c r="F8065" s="50">
        <f>IF(COUNTIF('リスト（不使用）'!$A$5:$A$6,単年カーブ!$A$1),"希望数量入力ください",'単年（2027年度）'!$E$12*単年カーブ!$R$3+'単年（2027年度）'!$E$12*(1-単年カーブ!$R$3)*単年カーブ!Q8065)</f>
        <v>0</v>
      </c>
      <c r="G8065" s="47">
        <f t="shared" si="878"/>
        <v>0</v>
      </c>
      <c r="M8065">
        <f t="shared" si="879"/>
        <v>9</v>
      </c>
      <c r="N8065">
        <f>IF(OR(WEEKDAY(A8065)=1,WEEKDAY(A8065)=7,COUNTIF('2027祝日等（不使用）'!$A$1:$A$20,単年カーブ!A8065)=1),0,1)</f>
        <v>1</v>
      </c>
      <c r="O8065">
        <f t="shared" si="883"/>
        <v>46</v>
      </c>
      <c r="P8065">
        <f t="shared" si="880"/>
        <v>0</v>
      </c>
      <c r="Q8065">
        <f t="shared" si="881"/>
        <v>0</v>
      </c>
    </row>
    <row r="8066" spans="1:17" ht="19.5" x14ac:dyDescent="0.4">
      <c r="A8066" s="33">
        <f t="shared" si="882"/>
        <v>46645</v>
      </c>
      <c r="B8066" s="27" t="str">
        <f t="shared" si="877"/>
        <v>(水)</v>
      </c>
      <c r="C8066" s="34">
        <v>0.95833333333333304</v>
      </c>
      <c r="D8066" s="16" t="s">
        <v>18</v>
      </c>
      <c r="E8066" s="35">
        <v>0.97916666666666696</v>
      </c>
      <c r="F8066" s="50">
        <f>IF(COUNTIF('リスト（不使用）'!$A$5:$A$6,単年カーブ!$A$1),"希望数量入力ください",'単年（2027年度）'!$E$12*単年カーブ!$R$3+'単年（2027年度）'!$E$12*(1-単年カーブ!$R$3)*単年カーブ!Q8066)</f>
        <v>0</v>
      </c>
      <c r="G8066" s="47">
        <f t="shared" si="878"/>
        <v>0</v>
      </c>
      <c r="M8066">
        <f t="shared" si="879"/>
        <v>9</v>
      </c>
      <c r="N8066">
        <f>IF(OR(WEEKDAY(A8066)=1,WEEKDAY(A8066)=7,COUNTIF('2027祝日等（不使用）'!$A$1:$A$20,単年カーブ!A8066)=1),0,1)</f>
        <v>1</v>
      </c>
      <c r="O8066">
        <f t="shared" si="883"/>
        <v>47</v>
      </c>
      <c r="P8066">
        <f t="shared" si="880"/>
        <v>0</v>
      </c>
      <c r="Q8066">
        <f t="shared" si="881"/>
        <v>0</v>
      </c>
    </row>
    <row r="8067" spans="1:17" ht="19.5" x14ac:dyDescent="0.4">
      <c r="A8067" s="33">
        <f t="shared" si="882"/>
        <v>46645</v>
      </c>
      <c r="B8067" s="27" t="str">
        <f t="shared" si="877"/>
        <v>(水)</v>
      </c>
      <c r="C8067" s="34">
        <v>0.97916666666666696</v>
      </c>
      <c r="D8067" s="16" t="s">
        <v>18</v>
      </c>
      <c r="E8067" s="35" t="s">
        <v>17</v>
      </c>
      <c r="F8067" s="50">
        <f>IF(COUNTIF('リスト（不使用）'!$A$5:$A$6,単年カーブ!$A$1),"希望数量入力ください",'単年（2027年度）'!$E$12*単年カーブ!$R$3+'単年（2027年度）'!$E$12*(1-単年カーブ!$R$3)*単年カーブ!Q8067)</f>
        <v>0</v>
      </c>
      <c r="G8067" s="47">
        <f t="shared" si="878"/>
        <v>0</v>
      </c>
      <c r="M8067">
        <f t="shared" si="879"/>
        <v>9</v>
      </c>
      <c r="N8067">
        <f>IF(OR(WEEKDAY(A8067)=1,WEEKDAY(A8067)=7,COUNTIF('2027祝日等（不使用）'!$A$1:$A$20,単年カーブ!A8067)=1),0,1)</f>
        <v>1</v>
      </c>
      <c r="O8067">
        <f t="shared" si="883"/>
        <v>48</v>
      </c>
      <c r="P8067">
        <f t="shared" si="880"/>
        <v>0</v>
      </c>
      <c r="Q8067">
        <f t="shared" si="881"/>
        <v>0</v>
      </c>
    </row>
    <row r="8068" spans="1:17" ht="19.5" x14ac:dyDescent="0.4">
      <c r="A8068" s="33">
        <f t="shared" si="882"/>
        <v>46646</v>
      </c>
      <c r="B8068" s="27" t="str">
        <f t="shared" ref="B8068:B8131" si="884">TEXT(A8068,"(aaa)")</f>
        <v>(木)</v>
      </c>
      <c r="C8068" s="34">
        <v>0</v>
      </c>
      <c r="D8068" s="16" t="s">
        <v>18</v>
      </c>
      <c r="E8068" s="35">
        <v>2.0833333333333332E-2</v>
      </c>
      <c r="F8068" s="50">
        <f>IF(COUNTIF('リスト（不使用）'!$A$5:$A$6,単年カーブ!$A$1),"希望数量入力ください",'単年（2027年度）'!$E$12*単年カーブ!$R$3+'単年（2027年度）'!$E$12*(1-単年カーブ!$R$3)*単年カーブ!Q8068)</f>
        <v>0</v>
      </c>
      <c r="G8068" s="47">
        <f t="shared" ref="G8068:G8131" si="885">F8068/2</f>
        <v>0</v>
      </c>
      <c r="M8068">
        <f t="shared" ref="M8068:M8131" si="886">MONTH(A8068)</f>
        <v>9</v>
      </c>
      <c r="N8068">
        <f>IF(OR(WEEKDAY(A8068)=1,WEEKDAY(A8068)=7,COUNTIF('2027祝日等（不使用）'!$A$1:$A$20,単年カーブ!A8068)=1),0,1)</f>
        <v>1</v>
      </c>
      <c r="O8068">
        <f t="shared" si="883"/>
        <v>1</v>
      </c>
      <c r="P8068">
        <f t="shared" ref="P8068:P8131" si="887">IF(AND(O8068&gt;16,O8068&lt;41),1,0)</f>
        <v>0</v>
      </c>
      <c r="Q8068">
        <f t="shared" ref="Q8068:Q8131" si="888">P8068*N8068</f>
        <v>0</v>
      </c>
    </row>
    <row r="8069" spans="1:17" ht="19.5" x14ac:dyDescent="0.4">
      <c r="A8069" s="33">
        <f t="shared" si="882"/>
        <v>46646</v>
      </c>
      <c r="B8069" s="27" t="str">
        <f t="shared" si="884"/>
        <v>(木)</v>
      </c>
      <c r="C8069" s="34">
        <v>2.0833333333333332E-2</v>
      </c>
      <c r="D8069" s="16" t="s">
        <v>18</v>
      </c>
      <c r="E8069" s="35">
        <v>4.1666666666666664E-2</v>
      </c>
      <c r="F8069" s="50">
        <f>IF(COUNTIF('リスト（不使用）'!$A$5:$A$6,単年カーブ!$A$1),"希望数量入力ください",'単年（2027年度）'!$E$12*単年カーブ!$R$3+'単年（2027年度）'!$E$12*(1-単年カーブ!$R$3)*単年カーブ!Q8069)</f>
        <v>0</v>
      </c>
      <c r="G8069" s="47">
        <f t="shared" si="885"/>
        <v>0</v>
      </c>
      <c r="M8069">
        <f t="shared" si="886"/>
        <v>9</v>
      </c>
      <c r="N8069">
        <f>IF(OR(WEEKDAY(A8069)=1,WEEKDAY(A8069)=7,COUNTIF('2027祝日等（不使用）'!$A$1:$A$20,単年カーブ!A8069)=1),0,1)</f>
        <v>1</v>
      </c>
      <c r="O8069">
        <f t="shared" si="883"/>
        <v>2</v>
      </c>
      <c r="P8069">
        <f t="shared" si="887"/>
        <v>0</v>
      </c>
      <c r="Q8069">
        <f t="shared" si="888"/>
        <v>0</v>
      </c>
    </row>
    <row r="8070" spans="1:17" ht="19.5" x14ac:dyDescent="0.4">
      <c r="A8070" s="33">
        <f t="shared" si="882"/>
        <v>46646</v>
      </c>
      <c r="B8070" s="27" t="str">
        <f t="shared" si="884"/>
        <v>(木)</v>
      </c>
      <c r="C8070" s="34">
        <v>4.1666666666666664E-2</v>
      </c>
      <c r="D8070" s="16" t="s">
        <v>18</v>
      </c>
      <c r="E8070" s="35">
        <v>6.25E-2</v>
      </c>
      <c r="F8070" s="50">
        <f>IF(COUNTIF('リスト（不使用）'!$A$5:$A$6,単年カーブ!$A$1),"希望数量入力ください",'単年（2027年度）'!$E$12*単年カーブ!$R$3+'単年（2027年度）'!$E$12*(1-単年カーブ!$R$3)*単年カーブ!Q8070)</f>
        <v>0</v>
      </c>
      <c r="G8070" s="47">
        <f t="shared" si="885"/>
        <v>0</v>
      </c>
      <c r="M8070">
        <f t="shared" si="886"/>
        <v>9</v>
      </c>
      <c r="N8070">
        <f>IF(OR(WEEKDAY(A8070)=1,WEEKDAY(A8070)=7,COUNTIF('2027祝日等（不使用）'!$A$1:$A$20,単年カーブ!A8070)=1),0,1)</f>
        <v>1</v>
      </c>
      <c r="O8070">
        <f t="shared" si="883"/>
        <v>3</v>
      </c>
      <c r="P8070">
        <f t="shared" si="887"/>
        <v>0</v>
      </c>
      <c r="Q8070">
        <f t="shared" si="888"/>
        <v>0</v>
      </c>
    </row>
    <row r="8071" spans="1:17" ht="19.5" x14ac:dyDescent="0.4">
      <c r="A8071" s="33">
        <f t="shared" si="882"/>
        <v>46646</v>
      </c>
      <c r="B8071" s="27" t="str">
        <f t="shared" si="884"/>
        <v>(木)</v>
      </c>
      <c r="C8071" s="34">
        <v>6.25E-2</v>
      </c>
      <c r="D8071" s="16" t="s">
        <v>18</v>
      </c>
      <c r="E8071" s="35">
        <v>8.3333333333333301E-2</v>
      </c>
      <c r="F8071" s="50">
        <f>IF(COUNTIF('リスト（不使用）'!$A$5:$A$6,単年カーブ!$A$1),"希望数量入力ください",'単年（2027年度）'!$E$12*単年カーブ!$R$3+'単年（2027年度）'!$E$12*(1-単年カーブ!$R$3)*単年カーブ!Q8071)</f>
        <v>0</v>
      </c>
      <c r="G8071" s="47">
        <f t="shared" si="885"/>
        <v>0</v>
      </c>
      <c r="M8071">
        <f t="shared" si="886"/>
        <v>9</v>
      </c>
      <c r="N8071">
        <f>IF(OR(WEEKDAY(A8071)=1,WEEKDAY(A8071)=7,COUNTIF('2027祝日等（不使用）'!$A$1:$A$20,単年カーブ!A8071)=1),0,1)</f>
        <v>1</v>
      </c>
      <c r="O8071">
        <f t="shared" si="883"/>
        <v>4</v>
      </c>
      <c r="P8071">
        <f t="shared" si="887"/>
        <v>0</v>
      </c>
      <c r="Q8071">
        <f t="shared" si="888"/>
        <v>0</v>
      </c>
    </row>
    <row r="8072" spans="1:17" ht="19.5" x14ac:dyDescent="0.4">
      <c r="A8072" s="33">
        <f t="shared" si="882"/>
        <v>46646</v>
      </c>
      <c r="B8072" s="27" t="str">
        <f t="shared" si="884"/>
        <v>(木)</v>
      </c>
      <c r="C8072" s="34">
        <v>8.3333333333333301E-2</v>
      </c>
      <c r="D8072" s="16" t="s">
        <v>18</v>
      </c>
      <c r="E8072" s="35">
        <v>0.104166666666667</v>
      </c>
      <c r="F8072" s="50">
        <f>IF(COUNTIF('リスト（不使用）'!$A$5:$A$6,単年カーブ!$A$1),"希望数量入力ください",'単年（2027年度）'!$E$12*単年カーブ!$R$3+'単年（2027年度）'!$E$12*(1-単年カーブ!$R$3)*単年カーブ!Q8072)</f>
        <v>0</v>
      </c>
      <c r="G8072" s="47">
        <f t="shared" si="885"/>
        <v>0</v>
      </c>
      <c r="M8072">
        <f t="shared" si="886"/>
        <v>9</v>
      </c>
      <c r="N8072">
        <f>IF(OR(WEEKDAY(A8072)=1,WEEKDAY(A8072)=7,COUNTIF('2027祝日等（不使用）'!$A$1:$A$20,単年カーブ!A8072)=1),0,1)</f>
        <v>1</v>
      </c>
      <c r="O8072">
        <f t="shared" si="883"/>
        <v>5</v>
      </c>
      <c r="P8072">
        <f t="shared" si="887"/>
        <v>0</v>
      </c>
      <c r="Q8072">
        <f t="shared" si="888"/>
        <v>0</v>
      </c>
    </row>
    <row r="8073" spans="1:17" ht="19.5" x14ac:dyDescent="0.4">
      <c r="A8073" s="33">
        <f t="shared" si="882"/>
        <v>46646</v>
      </c>
      <c r="B8073" s="27" t="str">
        <f t="shared" si="884"/>
        <v>(木)</v>
      </c>
      <c r="C8073" s="34">
        <v>0.104166666666667</v>
      </c>
      <c r="D8073" s="16" t="s">
        <v>18</v>
      </c>
      <c r="E8073" s="35">
        <v>0.125</v>
      </c>
      <c r="F8073" s="50">
        <f>IF(COUNTIF('リスト（不使用）'!$A$5:$A$6,単年カーブ!$A$1),"希望数量入力ください",'単年（2027年度）'!$E$12*単年カーブ!$R$3+'単年（2027年度）'!$E$12*(1-単年カーブ!$R$3)*単年カーブ!Q8073)</f>
        <v>0</v>
      </c>
      <c r="G8073" s="47">
        <f t="shared" si="885"/>
        <v>0</v>
      </c>
      <c r="M8073">
        <f t="shared" si="886"/>
        <v>9</v>
      </c>
      <c r="N8073">
        <f>IF(OR(WEEKDAY(A8073)=1,WEEKDAY(A8073)=7,COUNTIF('2027祝日等（不使用）'!$A$1:$A$20,単年カーブ!A8073)=1),0,1)</f>
        <v>1</v>
      </c>
      <c r="O8073">
        <f t="shared" si="883"/>
        <v>6</v>
      </c>
      <c r="P8073">
        <f t="shared" si="887"/>
        <v>0</v>
      </c>
      <c r="Q8073">
        <f t="shared" si="888"/>
        <v>0</v>
      </c>
    </row>
    <row r="8074" spans="1:17" ht="19.5" x14ac:dyDescent="0.4">
      <c r="A8074" s="33">
        <f t="shared" si="882"/>
        <v>46646</v>
      </c>
      <c r="B8074" s="27" t="str">
        <f t="shared" si="884"/>
        <v>(木)</v>
      </c>
      <c r="C8074" s="34">
        <v>0.125</v>
      </c>
      <c r="D8074" s="16" t="s">
        <v>18</v>
      </c>
      <c r="E8074" s="35">
        <v>0.14583333333333301</v>
      </c>
      <c r="F8074" s="50">
        <f>IF(COUNTIF('リスト（不使用）'!$A$5:$A$6,単年カーブ!$A$1),"希望数量入力ください",'単年（2027年度）'!$E$12*単年カーブ!$R$3+'単年（2027年度）'!$E$12*(1-単年カーブ!$R$3)*単年カーブ!Q8074)</f>
        <v>0</v>
      </c>
      <c r="G8074" s="47">
        <f t="shared" si="885"/>
        <v>0</v>
      </c>
      <c r="M8074">
        <f t="shared" si="886"/>
        <v>9</v>
      </c>
      <c r="N8074">
        <f>IF(OR(WEEKDAY(A8074)=1,WEEKDAY(A8074)=7,COUNTIF('2027祝日等（不使用）'!$A$1:$A$20,単年カーブ!A8074)=1),0,1)</f>
        <v>1</v>
      </c>
      <c r="O8074">
        <f t="shared" si="883"/>
        <v>7</v>
      </c>
      <c r="P8074">
        <f t="shared" si="887"/>
        <v>0</v>
      </c>
      <c r="Q8074">
        <f t="shared" si="888"/>
        <v>0</v>
      </c>
    </row>
    <row r="8075" spans="1:17" ht="19.5" x14ac:dyDescent="0.4">
      <c r="A8075" s="33">
        <f t="shared" si="882"/>
        <v>46646</v>
      </c>
      <c r="B8075" s="27" t="str">
        <f t="shared" si="884"/>
        <v>(木)</v>
      </c>
      <c r="C8075" s="34">
        <v>0.14583333333333301</v>
      </c>
      <c r="D8075" s="16" t="s">
        <v>18</v>
      </c>
      <c r="E8075" s="35">
        <v>0.16666666666666699</v>
      </c>
      <c r="F8075" s="50">
        <f>IF(COUNTIF('リスト（不使用）'!$A$5:$A$6,単年カーブ!$A$1),"希望数量入力ください",'単年（2027年度）'!$E$12*単年カーブ!$R$3+'単年（2027年度）'!$E$12*(1-単年カーブ!$R$3)*単年カーブ!Q8075)</f>
        <v>0</v>
      </c>
      <c r="G8075" s="47">
        <f t="shared" si="885"/>
        <v>0</v>
      </c>
      <c r="M8075">
        <f t="shared" si="886"/>
        <v>9</v>
      </c>
      <c r="N8075">
        <f>IF(OR(WEEKDAY(A8075)=1,WEEKDAY(A8075)=7,COUNTIF('2027祝日等（不使用）'!$A$1:$A$20,単年カーブ!A8075)=1),0,1)</f>
        <v>1</v>
      </c>
      <c r="O8075">
        <f t="shared" si="883"/>
        <v>8</v>
      </c>
      <c r="P8075">
        <f t="shared" si="887"/>
        <v>0</v>
      </c>
      <c r="Q8075">
        <f t="shared" si="888"/>
        <v>0</v>
      </c>
    </row>
    <row r="8076" spans="1:17" ht="19.5" x14ac:dyDescent="0.4">
      <c r="A8076" s="33">
        <f t="shared" si="882"/>
        <v>46646</v>
      </c>
      <c r="B8076" s="27" t="str">
        <f t="shared" si="884"/>
        <v>(木)</v>
      </c>
      <c r="C8076" s="34">
        <v>0.16666666666666699</v>
      </c>
      <c r="D8076" s="16" t="s">
        <v>18</v>
      </c>
      <c r="E8076" s="35">
        <v>0.1875</v>
      </c>
      <c r="F8076" s="50">
        <f>IF(COUNTIF('リスト（不使用）'!$A$5:$A$6,単年カーブ!$A$1),"希望数量入力ください",'単年（2027年度）'!$E$12*単年カーブ!$R$3+'単年（2027年度）'!$E$12*(1-単年カーブ!$R$3)*単年カーブ!Q8076)</f>
        <v>0</v>
      </c>
      <c r="G8076" s="47">
        <f t="shared" si="885"/>
        <v>0</v>
      </c>
      <c r="M8076">
        <f t="shared" si="886"/>
        <v>9</v>
      </c>
      <c r="N8076">
        <f>IF(OR(WEEKDAY(A8076)=1,WEEKDAY(A8076)=7,COUNTIF('2027祝日等（不使用）'!$A$1:$A$20,単年カーブ!A8076)=1),0,1)</f>
        <v>1</v>
      </c>
      <c r="O8076">
        <f t="shared" si="883"/>
        <v>9</v>
      </c>
      <c r="P8076">
        <f t="shared" si="887"/>
        <v>0</v>
      </c>
      <c r="Q8076">
        <f t="shared" si="888"/>
        <v>0</v>
      </c>
    </row>
    <row r="8077" spans="1:17" ht="19.5" x14ac:dyDescent="0.4">
      <c r="A8077" s="33">
        <f t="shared" si="882"/>
        <v>46646</v>
      </c>
      <c r="B8077" s="27" t="str">
        <f t="shared" si="884"/>
        <v>(木)</v>
      </c>
      <c r="C8077" s="34">
        <v>0.1875</v>
      </c>
      <c r="D8077" s="16" t="s">
        <v>18</v>
      </c>
      <c r="E8077" s="35">
        <v>0.20833333333333301</v>
      </c>
      <c r="F8077" s="50">
        <f>IF(COUNTIF('リスト（不使用）'!$A$5:$A$6,単年カーブ!$A$1),"希望数量入力ください",'単年（2027年度）'!$E$12*単年カーブ!$R$3+'単年（2027年度）'!$E$12*(1-単年カーブ!$R$3)*単年カーブ!Q8077)</f>
        <v>0</v>
      </c>
      <c r="G8077" s="47">
        <f t="shared" si="885"/>
        <v>0</v>
      </c>
      <c r="M8077">
        <f t="shared" si="886"/>
        <v>9</v>
      </c>
      <c r="N8077">
        <f>IF(OR(WEEKDAY(A8077)=1,WEEKDAY(A8077)=7,COUNTIF('2027祝日等（不使用）'!$A$1:$A$20,単年カーブ!A8077)=1),0,1)</f>
        <v>1</v>
      </c>
      <c r="O8077">
        <f t="shared" si="883"/>
        <v>10</v>
      </c>
      <c r="P8077">
        <f t="shared" si="887"/>
        <v>0</v>
      </c>
      <c r="Q8077">
        <f t="shared" si="888"/>
        <v>0</v>
      </c>
    </row>
    <row r="8078" spans="1:17" ht="19.5" x14ac:dyDescent="0.4">
      <c r="A8078" s="33">
        <f t="shared" si="882"/>
        <v>46646</v>
      </c>
      <c r="B8078" s="27" t="str">
        <f t="shared" si="884"/>
        <v>(木)</v>
      </c>
      <c r="C8078" s="34">
        <v>0.20833333333333301</v>
      </c>
      <c r="D8078" s="16" t="s">
        <v>18</v>
      </c>
      <c r="E8078" s="35">
        <v>0.22916666666666699</v>
      </c>
      <c r="F8078" s="50">
        <f>IF(COUNTIF('リスト（不使用）'!$A$5:$A$6,単年カーブ!$A$1),"希望数量入力ください",'単年（2027年度）'!$E$12*単年カーブ!$R$3+'単年（2027年度）'!$E$12*(1-単年カーブ!$R$3)*単年カーブ!Q8078)</f>
        <v>0</v>
      </c>
      <c r="G8078" s="47">
        <f t="shared" si="885"/>
        <v>0</v>
      </c>
      <c r="M8078">
        <f t="shared" si="886"/>
        <v>9</v>
      </c>
      <c r="N8078">
        <f>IF(OR(WEEKDAY(A8078)=1,WEEKDAY(A8078)=7,COUNTIF('2027祝日等（不使用）'!$A$1:$A$20,単年カーブ!A8078)=1),0,1)</f>
        <v>1</v>
      </c>
      <c r="O8078">
        <f t="shared" si="883"/>
        <v>11</v>
      </c>
      <c r="P8078">
        <f t="shared" si="887"/>
        <v>0</v>
      </c>
      <c r="Q8078">
        <f t="shared" si="888"/>
        <v>0</v>
      </c>
    </row>
    <row r="8079" spans="1:17" ht="19.5" x14ac:dyDescent="0.4">
      <c r="A8079" s="33">
        <f t="shared" si="882"/>
        <v>46646</v>
      </c>
      <c r="B8079" s="27" t="str">
        <f t="shared" si="884"/>
        <v>(木)</v>
      </c>
      <c r="C8079" s="34">
        <v>0.22916666666666699</v>
      </c>
      <c r="D8079" s="16" t="s">
        <v>18</v>
      </c>
      <c r="E8079" s="35">
        <v>0.25</v>
      </c>
      <c r="F8079" s="50">
        <f>IF(COUNTIF('リスト（不使用）'!$A$5:$A$6,単年カーブ!$A$1),"希望数量入力ください",'単年（2027年度）'!$E$12*単年カーブ!$R$3+'単年（2027年度）'!$E$12*(1-単年カーブ!$R$3)*単年カーブ!Q8079)</f>
        <v>0</v>
      </c>
      <c r="G8079" s="47">
        <f t="shared" si="885"/>
        <v>0</v>
      </c>
      <c r="M8079">
        <f t="shared" si="886"/>
        <v>9</v>
      </c>
      <c r="N8079">
        <f>IF(OR(WEEKDAY(A8079)=1,WEEKDAY(A8079)=7,COUNTIF('2027祝日等（不使用）'!$A$1:$A$20,単年カーブ!A8079)=1),0,1)</f>
        <v>1</v>
      </c>
      <c r="O8079">
        <f t="shared" si="883"/>
        <v>12</v>
      </c>
      <c r="P8079">
        <f t="shared" si="887"/>
        <v>0</v>
      </c>
      <c r="Q8079">
        <f t="shared" si="888"/>
        <v>0</v>
      </c>
    </row>
    <row r="8080" spans="1:17" ht="19.5" x14ac:dyDescent="0.4">
      <c r="A8080" s="33">
        <f t="shared" si="882"/>
        <v>46646</v>
      </c>
      <c r="B8080" s="27" t="str">
        <f t="shared" si="884"/>
        <v>(木)</v>
      </c>
      <c r="C8080" s="34">
        <v>0.25</v>
      </c>
      <c r="D8080" s="16" t="s">
        <v>18</v>
      </c>
      <c r="E8080" s="35">
        <v>0.27083333333333298</v>
      </c>
      <c r="F8080" s="50">
        <f>IF(COUNTIF('リスト（不使用）'!$A$5:$A$6,単年カーブ!$A$1),"希望数量入力ください",'単年（2027年度）'!$E$12*単年カーブ!$R$3+'単年（2027年度）'!$E$12*(1-単年カーブ!$R$3)*単年カーブ!Q8080)</f>
        <v>0</v>
      </c>
      <c r="G8080" s="47">
        <f t="shared" si="885"/>
        <v>0</v>
      </c>
      <c r="M8080">
        <f t="shared" si="886"/>
        <v>9</v>
      </c>
      <c r="N8080">
        <f>IF(OR(WEEKDAY(A8080)=1,WEEKDAY(A8080)=7,COUNTIF('2027祝日等（不使用）'!$A$1:$A$20,単年カーブ!A8080)=1),0,1)</f>
        <v>1</v>
      </c>
      <c r="O8080">
        <f t="shared" si="883"/>
        <v>13</v>
      </c>
      <c r="P8080">
        <f t="shared" si="887"/>
        <v>0</v>
      </c>
      <c r="Q8080">
        <f t="shared" si="888"/>
        <v>0</v>
      </c>
    </row>
    <row r="8081" spans="1:17" ht="19.5" x14ac:dyDescent="0.4">
      <c r="A8081" s="33">
        <f t="shared" si="882"/>
        <v>46646</v>
      </c>
      <c r="B8081" s="27" t="str">
        <f t="shared" si="884"/>
        <v>(木)</v>
      </c>
      <c r="C8081" s="34">
        <v>0.27083333333333298</v>
      </c>
      <c r="D8081" s="16" t="s">
        <v>18</v>
      </c>
      <c r="E8081" s="35">
        <v>0.29166666666666702</v>
      </c>
      <c r="F8081" s="50">
        <f>IF(COUNTIF('リスト（不使用）'!$A$5:$A$6,単年カーブ!$A$1),"希望数量入力ください",'単年（2027年度）'!$E$12*単年カーブ!$R$3+'単年（2027年度）'!$E$12*(1-単年カーブ!$R$3)*単年カーブ!Q8081)</f>
        <v>0</v>
      </c>
      <c r="G8081" s="47">
        <f t="shared" si="885"/>
        <v>0</v>
      </c>
      <c r="M8081">
        <f t="shared" si="886"/>
        <v>9</v>
      </c>
      <c r="N8081">
        <f>IF(OR(WEEKDAY(A8081)=1,WEEKDAY(A8081)=7,COUNTIF('2027祝日等（不使用）'!$A$1:$A$20,単年カーブ!A8081)=1),0,1)</f>
        <v>1</v>
      </c>
      <c r="O8081">
        <f t="shared" si="883"/>
        <v>14</v>
      </c>
      <c r="P8081">
        <f t="shared" si="887"/>
        <v>0</v>
      </c>
      <c r="Q8081">
        <f t="shared" si="888"/>
        <v>0</v>
      </c>
    </row>
    <row r="8082" spans="1:17" ht="19.5" x14ac:dyDescent="0.4">
      <c r="A8082" s="33">
        <f t="shared" si="882"/>
        <v>46646</v>
      </c>
      <c r="B8082" s="27" t="str">
        <f t="shared" si="884"/>
        <v>(木)</v>
      </c>
      <c r="C8082" s="34">
        <v>0.29166666666666702</v>
      </c>
      <c r="D8082" s="16" t="s">
        <v>18</v>
      </c>
      <c r="E8082" s="35">
        <v>0.3125</v>
      </c>
      <c r="F8082" s="50">
        <f>IF(COUNTIF('リスト（不使用）'!$A$5:$A$6,単年カーブ!$A$1),"希望数量入力ください",'単年（2027年度）'!$E$12*単年カーブ!$R$3+'単年（2027年度）'!$E$12*(1-単年カーブ!$R$3)*単年カーブ!Q8082)</f>
        <v>0</v>
      </c>
      <c r="G8082" s="47">
        <f t="shared" si="885"/>
        <v>0</v>
      </c>
      <c r="M8082">
        <f t="shared" si="886"/>
        <v>9</v>
      </c>
      <c r="N8082">
        <f>IF(OR(WEEKDAY(A8082)=1,WEEKDAY(A8082)=7,COUNTIF('2027祝日等（不使用）'!$A$1:$A$20,単年カーブ!A8082)=1),0,1)</f>
        <v>1</v>
      </c>
      <c r="O8082">
        <f t="shared" si="883"/>
        <v>15</v>
      </c>
      <c r="P8082">
        <f t="shared" si="887"/>
        <v>0</v>
      </c>
      <c r="Q8082">
        <f t="shared" si="888"/>
        <v>0</v>
      </c>
    </row>
    <row r="8083" spans="1:17" ht="19.5" x14ac:dyDescent="0.4">
      <c r="A8083" s="33">
        <f t="shared" si="882"/>
        <v>46646</v>
      </c>
      <c r="B8083" s="27" t="str">
        <f t="shared" si="884"/>
        <v>(木)</v>
      </c>
      <c r="C8083" s="34">
        <v>0.3125</v>
      </c>
      <c r="D8083" s="16" t="s">
        <v>18</v>
      </c>
      <c r="E8083" s="35">
        <v>0.33333333333333298</v>
      </c>
      <c r="F8083" s="50">
        <f>IF(COUNTIF('リスト（不使用）'!$A$5:$A$6,単年カーブ!$A$1),"希望数量入力ください",'単年（2027年度）'!$E$12*単年カーブ!$R$3+'単年（2027年度）'!$E$12*(1-単年カーブ!$R$3)*単年カーブ!Q8083)</f>
        <v>0</v>
      </c>
      <c r="G8083" s="47">
        <f t="shared" si="885"/>
        <v>0</v>
      </c>
      <c r="M8083">
        <f t="shared" si="886"/>
        <v>9</v>
      </c>
      <c r="N8083">
        <f>IF(OR(WEEKDAY(A8083)=1,WEEKDAY(A8083)=7,COUNTIF('2027祝日等（不使用）'!$A$1:$A$20,単年カーブ!A8083)=1),0,1)</f>
        <v>1</v>
      </c>
      <c r="O8083">
        <f t="shared" si="883"/>
        <v>16</v>
      </c>
      <c r="P8083">
        <f t="shared" si="887"/>
        <v>0</v>
      </c>
      <c r="Q8083">
        <f t="shared" si="888"/>
        <v>0</v>
      </c>
    </row>
    <row r="8084" spans="1:17" ht="19.5" x14ac:dyDescent="0.4">
      <c r="A8084" s="33">
        <f t="shared" si="882"/>
        <v>46646</v>
      </c>
      <c r="B8084" s="27" t="str">
        <f t="shared" si="884"/>
        <v>(木)</v>
      </c>
      <c r="C8084" s="34">
        <v>0.33333333333333298</v>
      </c>
      <c r="D8084" s="16" t="s">
        <v>18</v>
      </c>
      <c r="E8084" s="35">
        <v>0.35416666666666702</v>
      </c>
      <c r="F8084" s="50">
        <f>IF(COUNTIF('リスト（不使用）'!$A$5:$A$6,単年カーブ!$A$1),"希望数量入力ください",'単年（2027年度）'!$E$12*単年カーブ!$R$3+'単年（2027年度）'!$E$12*(1-単年カーブ!$R$3)*単年カーブ!Q8084)</f>
        <v>0</v>
      </c>
      <c r="G8084" s="47">
        <f t="shared" si="885"/>
        <v>0</v>
      </c>
      <c r="M8084">
        <f t="shared" si="886"/>
        <v>9</v>
      </c>
      <c r="N8084">
        <f>IF(OR(WEEKDAY(A8084)=1,WEEKDAY(A8084)=7,COUNTIF('2027祝日等（不使用）'!$A$1:$A$20,単年カーブ!A8084)=1),0,1)</f>
        <v>1</v>
      </c>
      <c r="O8084">
        <f t="shared" si="883"/>
        <v>17</v>
      </c>
      <c r="P8084">
        <f t="shared" si="887"/>
        <v>1</v>
      </c>
      <c r="Q8084">
        <f t="shared" si="888"/>
        <v>1</v>
      </c>
    </row>
    <row r="8085" spans="1:17" ht="19.5" x14ac:dyDescent="0.4">
      <c r="A8085" s="33">
        <f t="shared" si="882"/>
        <v>46646</v>
      </c>
      <c r="B8085" s="27" t="str">
        <f t="shared" si="884"/>
        <v>(木)</v>
      </c>
      <c r="C8085" s="34">
        <v>0.35416666666666702</v>
      </c>
      <c r="D8085" s="16" t="s">
        <v>18</v>
      </c>
      <c r="E8085" s="35">
        <v>0.375</v>
      </c>
      <c r="F8085" s="50">
        <f>IF(COUNTIF('リスト（不使用）'!$A$5:$A$6,単年カーブ!$A$1),"希望数量入力ください",'単年（2027年度）'!$E$12*単年カーブ!$R$3+'単年（2027年度）'!$E$12*(1-単年カーブ!$R$3)*単年カーブ!Q8085)</f>
        <v>0</v>
      </c>
      <c r="G8085" s="47">
        <f t="shared" si="885"/>
        <v>0</v>
      </c>
      <c r="M8085">
        <f t="shared" si="886"/>
        <v>9</v>
      </c>
      <c r="N8085">
        <f>IF(OR(WEEKDAY(A8085)=1,WEEKDAY(A8085)=7,COUNTIF('2027祝日等（不使用）'!$A$1:$A$20,単年カーブ!A8085)=1),0,1)</f>
        <v>1</v>
      </c>
      <c r="O8085">
        <f t="shared" si="883"/>
        <v>18</v>
      </c>
      <c r="P8085">
        <f t="shared" si="887"/>
        <v>1</v>
      </c>
      <c r="Q8085">
        <f t="shared" si="888"/>
        <v>1</v>
      </c>
    </row>
    <row r="8086" spans="1:17" ht="19.5" x14ac:dyDescent="0.4">
      <c r="A8086" s="33">
        <f t="shared" si="882"/>
        <v>46646</v>
      </c>
      <c r="B8086" s="27" t="str">
        <f t="shared" si="884"/>
        <v>(木)</v>
      </c>
      <c r="C8086" s="34">
        <v>0.375</v>
      </c>
      <c r="D8086" s="16" t="s">
        <v>18</v>
      </c>
      <c r="E8086" s="35">
        <v>0.39583333333333298</v>
      </c>
      <c r="F8086" s="50">
        <f>IF(COUNTIF('リスト（不使用）'!$A$5:$A$6,単年カーブ!$A$1),"希望数量入力ください",'単年（2027年度）'!$E$12*単年カーブ!$R$3+'単年（2027年度）'!$E$12*(1-単年カーブ!$R$3)*単年カーブ!Q8086)</f>
        <v>0</v>
      </c>
      <c r="G8086" s="47">
        <f t="shared" si="885"/>
        <v>0</v>
      </c>
      <c r="M8086">
        <f t="shared" si="886"/>
        <v>9</v>
      </c>
      <c r="N8086">
        <f>IF(OR(WEEKDAY(A8086)=1,WEEKDAY(A8086)=7,COUNTIF('2027祝日等（不使用）'!$A$1:$A$20,単年カーブ!A8086)=1),0,1)</f>
        <v>1</v>
      </c>
      <c r="O8086">
        <f t="shared" si="883"/>
        <v>19</v>
      </c>
      <c r="P8086">
        <f t="shared" si="887"/>
        <v>1</v>
      </c>
      <c r="Q8086">
        <f t="shared" si="888"/>
        <v>1</v>
      </c>
    </row>
    <row r="8087" spans="1:17" ht="19.5" x14ac:dyDescent="0.4">
      <c r="A8087" s="33">
        <f t="shared" si="882"/>
        <v>46646</v>
      </c>
      <c r="B8087" s="27" t="str">
        <f t="shared" si="884"/>
        <v>(木)</v>
      </c>
      <c r="C8087" s="34">
        <v>0.39583333333333298</v>
      </c>
      <c r="D8087" s="16" t="s">
        <v>18</v>
      </c>
      <c r="E8087" s="35">
        <v>0.41666666666666702</v>
      </c>
      <c r="F8087" s="50">
        <f>IF(COUNTIF('リスト（不使用）'!$A$5:$A$6,単年カーブ!$A$1),"希望数量入力ください",'単年（2027年度）'!$E$12*単年カーブ!$R$3+'単年（2027年度）'!$E$12*(1-単年カーブ!$R$3)*単年カーブ!Q8087)</f>
        <v>0</v>
      </c>
      <c r="G8087" s="47">
        <f t="shared" si="885"/>
        <v>0</v>
      </c>
      <c r="M8087">
        <f t="shared" si="886"/>
        <v>9</v>
      </c>
      <c r="N8087">
        <f>IF(OR(WEEKDAY(A8087)=1,WEEKDAY(A8087)=7,COUNTIF('2027祝日等（不使用）'!$A$1:$A$20,単年カーブ!A8087)=1),0,1)</f>
        <v>1</v>
      </c>
      <c r="O8087">
        <f t="shared" si="883"/>
        <v>20</v>
      </c>
      <c r="P8087">
        <f t="shared" si="887"/>
        <v>1</v>
      </c>
      <c r="Q8087">
        <f t="shared" si="888"/>
        <v>1</v>
      </c>
    </row>
    <row r="8088" spans="1:17" ht="19.5" x14ac:dyDescent="0.4">
      <c r="A8088" s="33">
        <f t="shared" si="882"/>
        <v>46646</v>
      </c>
      <c r="B8088" s="27" t="str">
        <f t="shared" si="884"/>
        <v>(木)</v>
      </c>
      <c r="C8088" s="34">
        <v>0.41666666666666702</v>
      </c>
      <c r="D8088" s="16" t="s">
        <v>18</v>
      </c>
      <c r="E8088" s="35">
        <v>0.4375</v>
      </c>
      <c r="F8088" s="50">
        <f>IF(COUNTIF('リスト（不使用）'!$A$5:$A$6,単年カーブ!$A$1),"希望数量入力ください",'単年（2027年度）'!$E$12*単年カーブ!$R$3+'単年（2027年度）'!$E$12*(1-単年カーブ!$R$3)*単年カーブ!Q8088)</f>
        <v>0</v>
      </c>
      <c r="G8088" s="47">
        <f t="shared" si="885"/>
        <v>0</v>
      </c>
      <c r="M8088">
        <f t="shared" si="886"/>
        <v>9</v>
      </c>
      <c r="N8088">
        <f>IF(OR(WEEKDAY(A8088)=1,WEEKDAY(A8088)=7,COUNTIF('2027祝日等（不使用）'!$A$1:$A$20,単年カーブ!A8088)=1),0,1)</f>
        <v>1</v>
      </c>
      <c r="O8088">
        <f t="shared" si="883"/>
        <v>21</v>
      </c>
      <c r="P8088">
        <f t="shared" si="887"/>
        <v>1</v>
      </c>
      <c r="Q8088">
        <f t="shared" si="888"/>
        <v>1</v>
      </c>
    </row>
    <row r="8089" spans="1:17" ht="19.5" x14ac:dyDescent="0.4">
      <c r="A8089" s="33">
        <f t="shared" si="882"/>
        <v>46646</v>
      </c>
      <c r="B8089" s="27" t="str">
        <f t="shared" si="884"/>
        <v>(木)</v>
      </c>
      <c r="C8089" s="34">
        <v>0.4375</v>
      </c>
      <c r="D8089" s="16" t="s">
        <v>18</v>
      </c>
      <c r="E8089" s="35">
        <v>0.45833333333333298</v>
      </c>
      <c r="F8089" s="50">
        <f>IF(COUNTIF('リスト（不使用）'!$A$5:$A$6,単年カーブ!$A$1),"希望数量入力ください",'単年（2027年度）'!$E$12*単年カーブ!$R$3+'単年（2027年度）'!$E$12*(1-単年カーブ!$R$3)*単年カーブ!Q8089)</f>
        <v>0</v>
      </c>
      <c r="G8089" s="47">
        <f t="shared" si="885"/>
        <v>0</v>
      </c>
      <c r="M8089">
        <f t="shared" si="886"/>
        <v>9</v>
      </c>
      <c r="N8089">
        <f>IF(OR(WEEKDAY(A8089)=1,WEEKDAY(A8089)=7,COUNTIF('2027祝日等（不使用）'!$A$1:$A$20,単年カーブ!A8089)=1),0,1)</f>
        <v>1</v>
      </c>
      <c r="O8089">
        <f t="shared" si="883"/>
        <v>22</v>
      </c>
      <c r="P8089">
        <f t="shared" si="887"/>
        <v>1</v>
      </c>
      <c r="Q8089">
        <f t="shared" si="888"/>
        <v>1</v>
      </c>
    </row>
    <row r="8090" spans="1:17" ht="19.5" x14ac:dyDescent="0.4">
      <c r="A8090" s="33">
        <f t="shared" si="882"/>
        <v>46646</v>
      </c>
      <c r="B8090" s="27" t="str">
        <f t="shared" si="884"/>
        <v>(木)</v>
      </c>
      <c r="C8090" s="34">
        <v>0.45833333333333298</v>
      </c>
      <c r="D8090" s="16" t="s">
        <v>18</v>
      </c>
      <c r="E8090" s="35">
        <v>0.47916666666666702</v>
      </c>
      <c r="F8090" s="50">
        <f>IF(COUNTIF('リスト（不使用）'!$A$5:$A$6,単年カーブ!$A$1),"希望数量入力ください",'単年（2027年度）'!$E$12*単年カーブ!$R$3+'単年（2027年度）'!$E$12*(1-単年カーブ!$R$3)*単年カーブ!Q8090)</f>
        <v>0</v>
      </c>
      <c r="G8090" s="47">
        <f t="shared" si="885"/>
        <v>0</v>
      </c>
      <c r="M8090">
        <f t="shared" si="886"/>
        <v>9</v>
      </c>
      <c r="N8090">
        <f>IF(OR(WEEKDAY(A8090)=1,WEEKDAY(A8090)=7,COUNTIF('2027祝日等（不使用）'!$A$1:$A$20,単年カーブ!A8090)=1),0,1)</f>
        <v>1</v>
      </c>
      <c r="O8090">
        <f t="shared" si="883"/>
        <v>23</v>
      </c>
      <c r="P8090">
        <f t="shared" si="887"/>
        <v>1</v>
      </c>
      <c r="Q8090">
        <f t="shared" si="888"/>
        <v>1</v>
      </c>
    </row>
    <row r="8091" spans="1:17" ht="19.5" x14ac:dyDescent="0.4">
      <c r="A8091" s="33">
        <f t="shared" si="882"/>
        <v>46646</v>
      </c>
      <c r="B8091" s="27" t="str">
        <f t="shared" si="884"/>
        <v>(木)</v>
      </c>
      <c r="C8091" s="34">
        <v>0.47916666666666702</v>
      </c>
      <c r="D8091" s="16" t="s">
        <v>18</v>
      </c>
      <c r="E8091" s="35">
        <v>0.5</v>
      </c>
      <c r="F8091" s="50">
        <f>IF(COUNTIF('リスト（不使用）'!$A$5:$A$6,単年カーブ!$A$1),"希望数量入力ください",'単年（2027年度）'!$E$12*単年カーブ!$R$3+'単年（2027年度）'!$E$12*(1-単年カーブ!$R$3)*単年カーブ!Q8091)</f>
        <v>0</v>
      </c>
      <c r="G8091" s="47">
        <f t="shared" si="885"/>
        <v>0</v>
      </c>
      <c r="M8091">
        <f t="shared" si="886"/>
        <v>9</v>
      </c>
      <c r="N8091">
        <f>IF(OR(WEEKDAY(A8091)=1,WEEKDAY(A8091)=7,COUNTIF('2027祝日等（不使用）'!$A$1:$A$20,単年カーブ!A8091)=1),0,1)</f>
        <v>1</v>
      </c>
      <c r="O8091">
        <f t="shared" si="883"/>
        <v>24</v>
      </c>
      <c r="P8091">
        <f t="shared" si="887"/>
        <v>1</v>
      </c>
      <c r="Q8091">
        <f t="shared" si="888"/>
        <v>1</v>
      </c>
    </row>
    <row r="8092" spans="1:17" ht="19.5" x14ac:dyDescent="0.4">
      <c r="A8092" s="33">
        <f t="shared" si="882"/>
        <v>46646</v>
      </c>
      <c r="B8092" s="27" t="str">
        <f t="shared" si="884"/>
        <v>(木)</v>
      </c>
      <c r="C8092" s="34">
        <v>0.5</v>
      </c>
      <c r="D8092" s="16" t="s">
        <v>18</v>
      </c>
      <c r="E8092" s="35">
        <v>0.52083333333333304</v>
      </c>
      <c r="F8092" s="50">
        <f>IF(COUNTIF('リスト（不使用）'!$A$5:$A$6,単年カーブ!$A$1),"希望数量入力ください",'単年（2027年度）'!$E$12*単年カーブ!$R$3+'単年（2027年度）'!$E$12*(1-単年カーブ!$R$3)*単年カーブ!Q8092)</f>
        <v>0</v>
      </c>
      <c r="G8092" s="47">
        <f t="shared" si="885"/>
        <v>0</v>
      </c>
      <c r="M8092">
        <f t="shared" si="886"/>
        <v>9</v>
      </c>
      <c r="N8092">
        <f>IF(OR(WEEKDAY(A8092)=1,WEEKDAY(A8092)=7,COUNTIF('2027祝日等（不使用）'!$A$1:$A$20,単年カーブ!A8092)=1),0,1)</f>
        <v>1</v>
      </c>
      <c r="O8092">
        <f t="shared" si="883"/>
        <v>25</v>
      </c>
      <c r="P8092">
        <f t="shared" si="887"/>
        <v>1</v>
      </c>
      <c r="Q8092">
        <f t="shared" si="888"/>
        <v>1</v>
      </c>
    </row>
    <row r="8093" spans="1:17" ht="19.5" x14ac:dyDescent="0.4">
      <c r="A8093" s="33">
        <f t="shared" si="882"/>
        <v>46646</v>
      </c>
      <c r="B8093" s="27" t="str">
        <f t="shared" si="884"/>
        <v>(木)</v>
      </c>
      <c r="C8093" s="34">
        <v>0.52083333333333304</v>
      </c>
      <c r="D8093" s="16" t="s">
        <v>18</v>
      </c>
      <c r="E8093" s="35">
        <v>0.54166666666666696</v>
      </c>
      <c r="F8093" s="50">
        <f>IF(COUNTIF('リスト（不使用）'!$A$5:$A$6,単年カーブ!$A$1),"希望数量入力ください",'単年（2027年度）'!$E$12*単年カーブ!$R$3+'単年（2027年度）'!$E$12*(1-単年カーブ!$R$3)*単年カーブ!Q8093)</f>
        <v>0</v>
      </c>
      <c r="G8093" s="47">
        <f t="shared" si="885"/>
        <v>0</v>
      </c>
      <c r="M8093">
        <f t="shared" si="886"/>
        <v>9</v>
      </c>
      <c r="N8093">
        <f>IF(OR(WEEKDAY(A8093)=1,WEEKDAY(A8093)=7,COUNTIF('2027祝日等（不使用）'!$A$1:$A$20,単年カーブ!A8093)=1),0,1)</f>
        <v>1</v>
      </c>
      <c r="O8093">
        <f t="shared" si="883"/>
        <v>26</v>
      </c>
      <c r="P8093">
        <f t="shared" si="887"/>
        <v>1</v>
      </c>
      <c r="Q8093">
        <f t="shared" si="888"/>
        <v>1</v>
      </c>
    </row>
    <row r="8094" spans="1:17" ht="19.5" x14ac:dyDescent="0.4">
      <c r="A8094" s="33">
        <f t="shared" si="882"/>
        <v>46646</v>
      </c>
      <c r="B8094" s="27" t="str">
        <f t="shared" si="884"/>
        <v>(木)</v>
      </c>
      <c r="C8094" s="34">
        <v>0.54166666666666696</v>
      </c>
      <c r="D8094" s="16" t="s">
        <v>18</v>
      </c>
      <c r="E8094" s="35">
        <v>0.5625</v>
      </c>
      <c r="F8094" s="50">
        <f>IF(COUNTIF('リスト（不使用）'!$A$5:$A$6,単年カーブ!$A$1),"希望数量入力ください",'単年（2027年度）'!$E$12*単年カーブ!$R$3+'単年（2027年度）'!$E$12*(1-単年カーブ!$R$3)*単年カーブ!Q8094)</f>
        <v>0</v>
      </c>
      <c r="G8094" s="47">
        <f t="shared" si="885"/>
        <v>0</v>
      </c>
      <c r="M8094">
        <f t="shared" si="886"/>
        <v>9</v>
      </c>
      <c r="N8094">
        <f>IF(OR(WEEKDAY(A8094)=1,WEEKDAY(A8094)=7,COUNTIF('2027祝日等（不使用）'!$A$1:$A$20,単年カーブ!A8094)=1),0,1)</f>
        <v>1</v>
      </c>
      <c r="O8094">
        <f t="shared" si="883"/>
        <v>27</v>
      </c>
      <c r="P8094">
        <f t="shared" si="887"/>
        <v>1</v>
      </c>
      <c r="Q8094">
        <f t="shared" si="888"/>
        <v>1</v>
      </c>
    </row>
    <row r="8095" spans="1:17" ht="19.5" x14ac:dyDescent="0.4">
      <c r="A8095" s="33">
        <f t="shared" si="882"/>
        <v>46646</v>
      </c>
      <c r="B8095" s="27" t="str">
        <f t="shared" si="884"/>
        <v>(木)</v>
      </c>
      <c r="C8095" s="34">
        <v>0.5625</v>
      </c>
      <c r="D8095" s="16" t="s">
        <v>18</v>
      </c>
      <c r="E8095" s="35">
        <v>0.58333333333333304</v>
      </c>
      <c r="F8095" s="50">
        <f>IF(COUNTIF('リスト（不使用）'!$A$5:$A$6,単年カーブ!$A$1),"希望数量入力ください",'単年（2027年度）'!$E$12*単年カーブ!$R$3+'単年（2027年度）'!$E$12*(1-単年カーブ!$R$3)*単年カーブ!Q8095)</f>
        <v>0</v>
      </c>
      <c r="G8095" s="47">
        <f t="shared" si="885"/>
        <v>0</v>
      </c>
      <c r="M8095">
        <f t="shared" si="886"/>
        <v>9</v>
      </c>
      <c r="N8095">
        <f>IF(OR(WEEKDAY(A8095)=1,WEEKDAY(A8095)=7,COUNTIF('2027祝日等（不使用）'!$A$1:$A$20,単年カーブ!A8095)=1),0,1)</f>
        <v>1</v>
      </c>
      <c r="O8095">
        <f t="shared" si="883"/>
        <v>28</v>
      </c>
      <c r="P8095">
        <f t="shared" si="887"/>
        <v>1</v>
      </c>
      <c r="Q8095">
        <f t="shared" si="888"/>
        <v>1</v>
      </c>
    </row>
    <row r="8096" spans="1:17" ht="19.5" x14ac:dyDescent="0.4">
      <c r="A8096" s="33">
        <f t="shared" si="882"/>
        <v>46646</v>
      </c>
      <c r="B8096" s="27" t="str">
        <f t="shared" si="884"/>
        <v>(木)</v>
      </c>
      <c r="C8096" s="34">
        <v>0.58333333333333304</v>
      </c>
      <c r="D8096" s="16" t="s">
        <v>18</v>
      </c>
      <c r="E8096" s="35">
        <v>0.60416666666666696</v>
      </c>
      <c r="F8096" s="50">
        <f>IF(COUNTIF('リスト（不使用）'!$A$5:$A$6,単年カーブ!$A$1),"希望数量入力ください",'単年（2027年度）'!$E$12*単年カーブ!$R$3+'単年（2027年度）'!$E$12*(1-単年カーブ!$R$3)*単年カーブ!Q8096)</f>
        <v>0</v>
      </c>
      <c r="G8096" s="47">
        <f t="shared" si="885"/>
        <v>0</v>
      </c>
      <c r="M8096">
        <f t="shared" si="886"/>
        <v>9</v>
      </c>
      <c r="N8096">
        <f>IF(OR(WEEKDAY(A8096)=1,WEEKDAY(A8096)=7,COUNTIF('2027祝日等（不使用）'!$A$1:$A$20,単年カーブ!A8096)=1),0,1)</f>
        <v>1</v>
      </c>
      <c r="O8096">
        <f t="shared" si="883"/>
        <v>29</v>
      </c>
      <c r="P8096">
        <f t="shared" si="887"/>
        <v>1</v>
      </c>
      <c r="Q8096">
        <f t="shared" si="888"/>
        <v>1</v>
      </c>
    </row>
    <row r="8097" spans="1:17" ht="19.5" x14ac:dyDescent="0.4">
      <c r="A8097" s="33">
        <f t="shared" si="882"/>
        <v>46646</v>
      </c>
      <c r="B8097" s="27" t="str">
        <f t="shared" si="884"/>
        <v>(木)</v>
      </c>
      <c r="C8097" s="34">
        <v>0.60416666666666696</v>
      </c>
      <c r="D8097" s="16" t="s">
        <v>18</v>
      </c>
      <c r="E8097" s="35">
        <v>0.625</v>
      </c>
      <c r="F8097" s="50">
        <f>IF(COUNTIF('リスト（不使用）'!$A$5:$A$6,単年カーブ!$A$1),"希望数量入力ください",'単年（2027年度）'!$E$12*単年カーブ!$R$3+'単年（2027年度）'!$E$12*(1-単年カーブ!$R$3)*単年カーブ!Q8097)</f>
        <v>0</v>
      </c>
      <c r="G8097" s="47">
        <f t="shared" si="885"/>
        <v>0</v>
      </c>
      <c r="M8097">
        <f t="shared" si="886"/>
        <v>9</v>
      </c>
      <c r="N8097">
        <f>IF(OR(WEEKDAY(A8097)=1,WEEKDAY(A8097)=7,COUNTIF('2027祝日等（不使用）'!$A$1:$A$20,単年カーブ!A8097)=1),0,1)</f>
        <v>1</v>
      </c>
      <c r="O8097">
        <f t="shared" si="883"/>
        <v>30</v>
      </c>
      <c r="P8097">
        <f t="shared" si="887"/>
        <v>1</v>
      </c>
      <c r="Q8097">
        <f t="shared" si="888"/>
        <v>1</v>
      </c>
    </row>
    <row r="8098" spans="1:17" ht="19.5" x14ac:dyDescent="0.4">
      <c r="A8098" s="33">
        <f t="shared" si="882"/>
        <v>46646</v>
      </c>
      <c r="B8098" s="27" t="str">
        <f t="shared" si="884"/>
        <v>(木)</v>
      </c>
      <c r="C8098" s="34">
        <v>0.625</v>
      </c>
      <c r="D8098" s="16" t="s">
        <v>18</v>
      </c>
      <c r="E8098" s="35">
        <v>0.64583333333333304</v>
      </c>
      <c r="F8098" s="50">
        <f>IF(COUNTIF('リスト（不使用）'!$A$5:$A$6,単年カーブ!$A$1),"希望数量入力ください",'単年（2027年度）'!$E$12*単年カーブ!$R$3+'単年（2027年度）'!$E$12*(1-単年カーブ!$R$3)*単年カーブ!Q8098)</f>
        <v>0</v>
      </c>
      <c r="G8098" s="47">
        <f t="shared" si="885"/>
        <v>0</v>
      </c>
      <c r="M8098">
        <f t="shared" si="886"/>
        <v>9</v>
      </c>
      <c r="N8098">
        <f>IF(OR(WEEKDAY(A8098)=1,WEEKDAY(A8098)=7,COUNTIF('2027祝日等（不使用）'!$A$1:$A$20,単年カーブ!A8098)=1),0,1)</f>
        <v>1</v>
      </c>
      <c r="O8098">
        <f t="shared" si="883"/>
        <v>31</v>
      </c>
      <c r="P8098">
        <f t="shared" si="887"/>
        <v>1</v>
      </c>
      <c r="Q8098">
        <f t="shared" si="888"/>
        <v>1</v>
      </c>
    </row>
    <row r="8099" spans="1:17" ht="19.5" x14ac:dyDescent="0.4">
      <c r="A8099" s="33">
        <f t="shared" si="882"/>
        <v>46646</v>
      </c>
      <c r="B8099" s="27" t="str">
        <f t="shared" si="884"/>
        <v>(木)</v>
      </c>
      <c r="C8099" s="34">
        <v>0.64583333333333304</v>
      </c>
      <c r="D8099" s="16" t="s">
        <v>18</v>
      </c>
      <c r="E8099" s="35">
        <v>0.66666666666666696</v>
      </c>
      <c r="F8099" s="50">
        <f>IF(COUNTIF('リスト（不使用）'!$A$5:$A$6,単年カーブ!$A$1),"希望数量入力ください",'単年（2027年度）'!$E$12*単年カーブ!$R$3+'単年（2027年度）'!$E$12*(1-単年カーブ!$R$3)*単年カーブ!Q8099)</f>
        <v>0</v>
      </c>
      <c r="G8099" s="47">
        <f t="shared" si="885"/>
        <v>0</v>
      </c>
      <c r="M8099">
        <f t="shared" si="886"/>
        <v>9</v>
      </c>
      <c r="N8099">
        <f>IF(OR(WEEKDAY(A8099)=1,WEEKDAY(A8099)=7,COUNTIF('2027祝日等（不使用）'!$A$1:$A$20,単年カーブ!A8099)=1),0,1)</f>
        <v>1</v>
      </c>
      <c r="O8099">
        <f t="shared" si="883"/>
        <v>32</v>
      </c>
      <c r="P8099">
        <f t="shared" si="887"/>
        <v>1</v>
      </c>
      <c r="Q8099">
        <f t="shared" si="888"/>
        <v>1</v>
      </c>
    </row>
    <row r="8100" spans="1:17" ht="19.5" x14ac:dyDescent="0.4">
      <c r="A8100" s="33">
        <f t="shared" si="882"/>
        <v>46646</v>
      </c>
      <c r="B8100" s="27" t="str">
        <f t="shared" si="884"/>
        <v>(木)</v>
      </c>
      <c r="C8100" s="34">
        <v>0.66666666666666696</v>
      </c>
      <c r="D8100" s="16" t="s">
        <v>18</v>
      </c>
      <c r="E8100" s="35">
        <v>0.6875</v>
      </c>
      <c r="F8100" s="50">
        <f>IF(COUNTIF('リスト（不使用）'!$A$5:$A$6,単年カーブ!$A$1),"希望数量入力ください",'単年（2027年度）'!$E$12*単年カーブ!$R$3+'単年（2027年度）'!$E$12*(1-単年カーブ!$R$3)*単年カーブ!Q8100)</f>
        <v>0</v>
      </c>
      <c r="G8100" s="47">
        <f t="shared" si="885"/>
        <v>0</v>
      </c>
      <c r="M8100">
        <f t="shared" si="886"/>
        <v>9</v>
      </c>
      <c r="N8100">
        <f>IF(OR(WEEKDAY(A8100)=1,WEEKDAY(A8100)=7,COUNTIF('2027祝日等（不使用）'!$A$1:$A$20,単年カーブ!A8100)=1),0,1)</f>
        <v>1</v>
      </c>
      <c r="O8100">
        <f t="shared" si="883"/>
        <v>33</v>
      </c>
      <c r="P8100">
        <f t="shared" si="887"/>
        <v>1</v>
      </c>
      <c r="Q8100">
        <f t="shared" si="888"/>
        <v>1</v>
      </c>
    </row>
    <row r="8101" spans="1:17" ht="19.5" x14ac:dyDescent="0.4">
      <c r="A8101" s="33">
        <f t="shared" si="882"/>
        <v>46646</v>
      </c>
      <c r="B8101" s="27" t="str">
        <f t="shared" si="884"/>
        <v>(木)</v>
      </c>
      <c r="C8101" s="34">
        <v>0.6875</v>
      </c>
      <c r="D8101" s="16" t="s">
        <v>18</v>
      </c>
      <c r="E8101" s="35">
        <v>0.70833333333333304</v>
      </c>
      <c r="F8101" s="50">
        <f>IF(COUNTIF('リスト（不使用）'!$A$5:$A$6,単年カーブ!$A$1),"希望数量入力ください",'単年（2027年度）'!$E$12*単年カーブ!$R$3+'単年（2027年度）'!$E$12*(1-単年カーブ!$R$3)*単年カーブ!Q8101)</f>
        <v>0</v>
      </c>
      <c r="G8101" s="47">
        <f t="shared" si="885"/>
        <v>0</v>
      </c>
      <c r="M8101">
        <f t="shared" si="886"/>
        <v>9</v>
      </c>
      <c r="N8101">
        <f>IF(OR(WEEKDAY(A8101)=1,WEEKDAY(A8101)=7,COUNTIF('2027祝日等（不使用）'!$A$1:$A$20,単年カーブ!A8101)=1),0,1)</f>
        <v>1</v>
      </c>
      <c r="O8101">
        <f t="shared" si="883"/>
        <v>34</v>
      </c>
      <c r="P8101">
        <f t="shared" si="887"/>
        <v>1</v>
      </c>
      <c r="Q8101">
        <f t="shared" si="888"/>
        <v>1</v>
      </c>
    </row>
    <row r="8102" spans="1:17" ht="19.5" x14ac:dyDescent="0.4">
      <c r="A8102" s="33">
        <f t="shared" si="882"/>
        <v>46646</v>
      </c>
      <c r="B8102" s="27" t="str">
        <f t="shared" si="884"/>
        <v>(木)</v>
      </c>
      <c r="C8102" s="34">
        <v>0.70833333333333304</v>
      </c>
      <c r="D8102" s="16" t="s">
        <v>18</v>
      </c>
      <c r="E8102" s="35">
        <v>0.72916666666666696</v>
      </c>
      <c r="F8102" s="50">
        <f>IF(COUNTIF('リスト（不使用）'!$A$5:$A$6,単年カーブ!$A$1),"希望数量入力ください",'単年（2027年度）'!$E$12*単年カーブ!$R$3+'単年（2027年度）'!$E$12*(1-単年カーブ!$R$3)*単年カーブ!Q8102)</f>
        <v>0</v>
      </c>
      <c r="G8102" s="47">
        <f t="shared" si="885"/>
        <v>0</v>
      </c>
      <c r="M8102">
        <f t="shared" si="886"/>
        <v>9</v>
      </c>
      <c r="N8102">
        <f>IF(OR(WEEKDAY(A8102)=1,WEEKDAY(A8102)=7,COUNTIF('2027祝日等（不使用）'!$A$1:$A$20,単年カーブ!A8102)=1),0,1)</f>
        <v>1</v>
      </c>
      <c r="O8102">
        <f t="shared" si="883"/>
        <v>35</v>
      </c>
      <c r="P8102">
        <f t="shared" si="887"/>
        <v>1</v>
      </c>
      <c r="Q8102">
        <f t="shared" si="888"/>
        <v>1</v>
      </c>
    </row>
    <row r="8103" spans="1:17" ht="19.5" x14ac:dyDescent="0.4">
      <c r="A8103" s="33">
        <f t="shared" si="882"/>
        <v>46646</v>
      </c>
      <c r="B8103" s="27" t="str">
        <f t="shared" si="884"/>
        <v>(木)</v>
      </c>
      <c r="C8103" s="34">
        <v>0.72916666666666696</v>
      </c>
      <c r="D8103" s="16" t="s">
        <v>18</v>
      </c>
      <c r="E8103" s="35">
        <v>0.75</v>
      </c>
      <c r="F8103" s="50">
        <f>IF(COUNTIF('リスト（不使用）'!$A$5:$A$6,単年カーブ!$A$1),"希望数量入力ください",'単年（2027年度）'!$E$12*単年カーブ!$R$3+'単年（2027年度）'!$E$12*(1-単年カーブ!$R$3)*単年カーブ!Q8103)</f>
        <v>0</v>
      </c>
      <c r="G8103" s="47">
        <f t="shared" si="885"/>
        <v>0</v>
      </c>
      <c r="M8103">
        <f t="shared" si="886"/>
        <v>9</v>
      </c>
      <c r="N8103">
        <f>IF(OR(WEEKDAY(A8103)=1,WEEKDAY(A8103)=7,COUNTIF('2027祝日等（不使用）'!$A$1:$A$20,単年カーブ!A8103)=1),0,1)</f>
        <v>1</v>
      </c>
      <c r="O8103">
        <f t="shared" si="883"/>
        <v>36</v>
      </c>
      <c r="P8103">
        <f t="shared" si="887"/>
        <v>1</v>
      </c>
      <c r="Q8103">
        <f t="shared" si="888"/>
        <v>1</v>
      </c>
    </row>
    <row r="8104" spans="1:17" ht="19.5" x14ac:dyDescent="0.4">
      <c r="A8104" s="33">
        <f t="shared" si="882"/>
        <v>46646</v>
      </c>
      <c r="B8104" s="27" t="str">
        <f t="shared" si="884"/>
        <v>(木)</v>
      </c>
      <c r="C8104" s="34">
        <v>0.75</v>
      </c>
      <c r="D8104" s="16" t="s">
        <v>18</v>
      </c>
      <c r="E8104" s="35">
        <v>0.77083333333333304</v>
      </c>
      <c r="F8104" s="50">
        <f>IF(COUNTIF('リスト（不使用）'!$A$5:$A$6,単年カーブ!$A$1),"希望数量入力ください",'単年（2027年度）'!$E$12*単年カーブ!$R$3+'単年（2027年度）'!$E$12*(1-単年カーブ!$R$3)*単年カーブ!Q8104)</f>
        <v>0</v>
      </c>
      <c r="G8104" s="47">
        <f t="shared" si="885"/>
        <v>0</v>
      </c>
      <c r="M8104">
        <f t="shared" si="886"/>
        <v>9</v>
      </c>
      <c r="N8104">
        <f>IF(OR(WEEKDAY(A8104)=1,WEEKDAY(A8104)=7,COUNTIF('2027祝日等（不使用）'!$A$1:$A$20,単年カーブ!A8104)=1),0,1)</f>
        <v>1</v>
      </c>
      <c r="O8104">
        <f t="shared" si="883"/>
        <v>37</v>
      </c>
      <c r="P8104">
        <f t="shared" si="887"/>
        <v>1</v>
      </c>
      <c r="Q8104">
        <f t="shared" si="888"/>
        <v>1</v>
      </c>
    </row>
    <row r="8105" spans="1:17" ht="19.5" x14ac:dyDescent="0.4">
      <c r="A8105" s="33">
        <f t="shared" si="882"/>
        <v>46646</v>
      </c>
      <c r="B8105" s="27" t="str">
        <f t="shared" si="884"/>
        <v>(木)</v>
      </c>
      <c r="C8105" s="34">
        <v>0.77083333333333304</v>
      </c>
      <c r="D8105" s="16" t="s">
        <v>18</v>
      </c>
      <c r="E8105" s="35">
        <v>0.79166666666666696</v>
      </c>
      <c r="F8105" s="50">
        <f>IF(COUNTIF('リスト（不使用）'!$A$5:$A$6,単年カーブ!$A$1),"希望数量入力ください",'単年（2027年度）'!$E$12*単年カーブ!$R$3+'単年（2027年度）'!$E$12*(1-単年カーブ!$R$3)*単年カーブ!Q8105)</f>
        <v>0</v>
      </c>
      <c r="G8105" s="47">
        <f t="shared" si="885"/>
        <v>0</v>
      </c>
      <c r="M8105">
        <f t="shared" si="886"/>
        <v>9</v>
      </c>
      <c r="N8105">
        <f>IF(OR(WEEKDAY(A8105)=1,WEEKDAY(A8105)=7,COUNTIF('2027祝日等（不使用）'!$A$1:$A$20,単年カーブ!A8105)=1),0,1)</f>
        <v>1</v>
      </c>
      <c r="O8105">
        <f t="shared" si="883"/>
        <v>38</v>
      </c>
      <c r="P8105">
        <f t="shared" si="887"/>
        <v>1</v>
      </c>
      <c r="Q8105">
        <f t="shared" si="888"/>
        <v>1</v>
      </c>
    </row>
    <row r="8106" spans="1:17" ht="19.5" x14ac:dyDescent="0.4">
      <c r="A8106" s="33">
        <f t="shared" si="882"/>
        <v>46646</v>
      </c>
      <c r="B8106" s="27" t="str">
        <f t="shared" si="884"/>
        <v>(木)</v>
      </c>
      <c r="C8106" s="34">
        <v>0.79166666666666696</v>
      </c>
      <c r="D8106" s="16" t="s">
        <v>18</v>
      </c>
      <c r="E8106" s="35">
        <v>0.8125</v>
      </c>
      <c r="F8106" s="50">
        <f>IF(COUNTIF('リスト（不使用）'!$A$5:$A$6,単年カーブ!$A$1),"希望数量入力ください",'単年（2027年度）'!$E$12*単年カーブ!$R$3+'単年（2027年度）'!$E$12*(1-単年カーブ!$R$3)*単年カーブ!Q8106)</f>
        <v>0</v>
      </c>
      <c r="G8106" s="47">
        <f t="shared" si="885"/>
        <v>0</v>
      </c>
      <c r="M8106">
        <f t="shared" si="886"/>
        <v>9</v>
      </c>
      <c r="N8106">
        <f>IF(OR(WEEKDAY(A8106)=1,WEEKDAY(A8106)=7,COUNTIF('2027祝日等（不使用）'!$A$1:$A$20,単年カーブ!A8106)=1),0,1)</f>
        <v>1</v>
      </c>
      <c r="O8106">
        <f t="shared" si="883"/>
        <v>39</v>
      </c>
      <c r="P8106">
        <f t="shared" si="887"/>
        <v>1</v>
      </c>
      <c r="Q8106">
        <f t="shared" si="888"/>
        <v>1</v>
      </c>
    </row>
    <row r="8107" spans="1:17" ht="19.5" x14ac:dyDescent="0.4">
      <c r="A8107" s="33">
        <f t="shared" si="882"/>
        <v>46646</v>
      </c>
      <c r="B8107" s="27" t="str">
        <f t="shared" si="884"/>
        <v>(木)</v>
      </c>
      <c r="C8107" s="34">
        <v>0.8125</v>
      </c>
      <c r="D8107" s="16" t="s">
        <v>18</v>
      </c>
      <c r="E8107" s="35">
        <v>0.83333333333333304</v>
      </c>
      <c r="F8107" s="50">
        <f>IF(COUNTIF('リスト（不使用）'!$A$5:$A$6,単年カーブ!$A$1),"希望数量入力ください",'単年（2027年度）'!$E$12*単年カーブ!$R$3+'単年（2027年度）'!$E$12*(1-単年カーブ!$R$3)*単年カーブ!Q8107)</f>
        <v>0</v>
      </c>
      <c r="G8107" s="47">
        <f t="shared" si="885"/>
        <v>0</v>
      </c>
      <c r="M8107">
        <f t="shared" si="886"/>
        <v>9</v>
      </c>
      <c r="N8107">
        <f>IF(OR(WEEKDAY(A8107)=1,WEEKDAY(A8107)=7,COUNTIF('2027祝日等（不使用）'!$A$1:$A$20,単年カーブ!A8107)=1),0,1)</f>
        <v>1</v>
      </c>
      <c r="O8107">
        <f t="shared" si="883"/>
        <v>40</v>
      </c>
      <c r="P8107">
        <f t="shared" si="887"/>
        <v>1</v>
      </c>
      <c r="Q8107">
        <f t="shared" si="888"/>
        <v>1</v>
      </c>
    </row>
    <row r="8108" spans="1:17" ht="19.5" x14ac:dyDescent="0.4">
      <c r="A8108" s="33">
        <f t="shared" si="882"/>
        <v>46646</v>
      </c>
      <c r="B8108" s="27" t="str">
        <f t="shared" si="884"/>
        <v>(木)</v>
      </c>
      <c r="C8108" s="34">
        <v>0.83333333333333304</v>
      </c>
      <c r="D8108" s="16" t="s">
        <v>18</v>
      </c>
      <c r="E8108" s="35">
        <v>0.85416666666666696</v>
      </c>
      <c r="F8108" s="50">
        <f>IF(COUNTIF('リスト（不使用）'!$A$5:$A$6,単年カーブ!$A$1),"希望数量入力ください",'単年（2027年度）'!$E$12*単年カーブ!$R$3+'単年（2027年度）'!$E$12*(1-単年カーブ!$R$3)*単年カーブ!Q8108)</f>
        <v>0</v>
      </c>
      <c r="G8108" s="47">
        <f t="shared" si="885"/>
        <v>0</v>
      </c>
      <c r="M8108">
        <f t="shared" si="886"/>
        <v>9</v>
      </c>
      <c r="N8108">
        <f>IF(OR(WEEKDAY(A8108)=1,WEEKDAY(A8108)=7,COUNTIF('2027祝日等（不使用）'!$A$1:$A$20,単年カーブ!A8108)=1),0,1)</f>
        <v>1</v>
      </c>
      <c r="O8108">
        <f t="shared" si="883"/>
        <v>41</v>
      </c>
      <c r="P8108">
        <f t="shared" si="887"/>
        <v>0</v>
      </c>
      <c r="Q8108">
        <f t="shared" si="888"/>
        <v>0</v>
      </c>
    </row>
    <row r="8109" spans="1:17" ht="19.5" x14ac:dyDescent="0.4">
      <c r="A8109" s="33">
        <f t="shared" si="882"/>
        <v>46646</v>
      </c>
      <c r="B8109" s="27" t="str">
        <f t="shared" si="884"/>
        <v>(木)</v>
      </c>
      <c r="C8109" s="34">
        <v>0.85416666666666696</v>
      </c>
      <c r="D8109" s="16" t="s">
        <v>18</v>
      </c>
      <c r="E8109" s="35">
        <v>0.875</v>
      </c>
      <c r="F8109" s="50">
        <f>IF(COUNTIF('リスト（不使用）'!$A$5:$A$6,単年カーブ!$A$1),"希望数量入力ください",'単年（2027年度）'!$E$12*単年カーブ!$R$3+'単年（2027年度）'!$E$12*(1-単年カーブ!$R$3)*単年カーブ!Q8109)</f>
        <v>0</v>
      </c>
      <c r="G8109" s="47">
        <f t="shared" si="885"/>
        <v>0</v>
      </c>
      <c r="M8109">
        <f t="shared" si="886"/>
        <v>9</v>
      </c>
      <c r="N8109">
        <f>IF(OR(WEEKDAY(A8109)=1,WEEKDAY(A8109)=7,COUNTIF('2027祝日等（不使用）'!$A$1:$A$20,単年カーブ!A8109)=1),0,1)</f>
        <v>1</v>
      </c>
      <c r="O8109">
        <f t="shared" si="883"/>
        <v>42</v>
      </c>
      <c r="P8109">
        <f t="shared" si="887"/>
        <v>0</v>
      </c>
      <c r="Q8109">
        <f t="shared" si="888"/>
        <v>0</v>
      </c>
    </row>
    <row r="8110" spans="1:17" ht="19.5" x14ac:dyDescent="0.4">
      <c r="A8110" s="33">
        <f t="shared" si="882"/>
        <v>46646</v>
      </c>
      <c r="B8110" s="27" t="str">
        <f t="shared" si="884"/>
        <v>(木)</v>
      </c>
      <c r="C8110" s="34">
        <v>0.875</v>
      </c>
      <c r="D8110" s="16" t="s">
        <v>18</v>
      </c>
      <c r="E8110" s="35">
        <v>0.89583333333333304</v>
      </c>
      <c r="F8110" s="50">
        <f>IF(COUNTIF('リスト（不使用）'!$A$5:$A$6,単年カーブ!$A$1),"希望数量入力ください",'単年（2027年度）'!$E$12*単年カーブ!$R$3+'単年（2027年度）'!$E$12*(1-単年カーブ!$R$3)*単年カーブ!Q8110)</f>
        <v>0</v>
      </c>
      <c r="G8110" s="47">
        <f t="shared" si="885"/>
        <v>0</v>
      </c>
      <c r="M8110">
        <f t="shared" si="886"/>
        <v>9</v>
      </c>
      <c r="N8110">
        <f>IF(OR(WEEKDAY(A8110)=1,WEEKDAY(A8110)=7,COUNTIF('2027祝日等（不使用）'!$A$1:$A$20,単年カーブ!A8110)=1),0,1)</f>
        <v>1</v>
      </c>
      <c r="O8110">
        <f t="shared" si="883"/>
        <v>43</v>
      </c>
      <c r="P8110">
        <f t="shared" si="887"/>
        <v>0</v>
      </c>
      <c r="Q8110">
        <f t="shared" si="888"/>
        <v>0</v>
      </c>
    </row>
    <row r="8111" spans="1:17" ht="19.5" x14ac:dyDescent="0.4">
      <c r="A8111" s="33">
        <f t="shared" si="882"/>
        <v>46646</v>
      </c>
      <c r="B8111" s="27" t="str">
        <f t="shared" si="884"/>
        <v>(木)</v>
      </c>
      <c r="C8111" s="34">
        <v>0.89583333333333304</v>
      </c>
      <c r="D8111" s="16" t="s">
        <v>18</v>
      </c>
      <c r="E8111" s="35">
        <v>0.91666666666666696</v>
      </c>
      <c r="F8111" s="50">
        <f>IF(COUNTIF('リスト（不使用）'!$A$5:$A$6,単年カーブ!$A$1),"希望数量入力ください",'単年（2027年度）'!$E$12*単年カーブ!$R$3+'単年（2027年度）'!$E$12*(1-単年カーブ!$R$3)*単年カーブ!Q8111)</f>
        <v>0</v>
      </c>
      <c r="G8111" s="47">
        <f t="shared" si="885"/>
        <v>0</v>
      </c>
      <c r="M8111">
        <f t="shared" si="886"/>
        <v>9</v>
      </c>
      <c r="N8111">
        <f>IF(OR(WEEKDAY(A8111)=1,WEEKDAY(A8111)=7,COUNTIF('2027祝日等（不使用）'!$A$1:$A$20,単年カーブ!A8111)=1),0,1)</f>
        <v>1</v>
      </c>
      <c r="O8111">
        <f t="shared" si="883"/>
        <v>44</v>
      </c>
      <c r="P8111">
        <f t="shared" si="887"/>
        <v>0</v>
      </c>
      <c r="Q8111">
        <f t="shared" si="888"/>
        <v>0</v>
      </c>
    </row>
    <row r="8112" spans="1:17" ht="19.5" x14ac:dyDescent="0.4">
      <c r="A8112" s="33">
        <f t="shared" si="882"/>
        <v>46646</v>
      </c>
      <c r="B8112" s="27" t="str">
        <f t="shared" si="884"/>
        <v>(木)</v>
      </c>
      <c r="C8112" s="34">
        <v>0.91666666666666696</v>
      </c>
      <c r="D8112" s="16" t="s">
        <v>18</v>
      </c>
      <c r="E8112" s="35">
        <v>0.9375</v>
      </c>
      <c r="F8112" s="50">
        <f>IF(COUNTIF('リスト（不使用）'!$A$5:$A$6,単年カーブ!$A$1),"希望数量入力ください",'単年（2027年度）'!$E$12*単年カーブ!$R$3+'単年（2027年度）'!$E$12*(1-単年カーブ!$R$3)*単年カーブ!Q8112)</f>
        <v>0</v>
      </c>
      <c r="G8112" s="47">
        <f t="shared" si="885"/>
        <v>0</v>
      </c>
      <c r="M8112">
        <f t="shared" si="886"/>
        <v>9</v>
      </c>
      <c r="N8112">
        <f>IF(OR(WEEKDAY(A8112)=1,WEEKDAY(A8112)=7,COUNTIF('2027祝日等（不使用）'!$A$1:$A$20,単年カーブ!A8112)=1),0,1)</f>
        <v>1</v>
      </c>
      <c r="O8112">
        <f t="shared" si="883"/>
        <v>45</v>
      </c>
      <c r="P8112">
        <f t="shared" si="887"/>
        <v>0</v>
      </c>
      <c r="Q8112">
        <f t="shared" si="888"/>
        <v>0</v>
      </c>
    </row>
    <row r="8113" spans="1:17" ht="19.5" x14ac:dyDescent="0.4">
      <c r="A8113" s="33">
        <f t="shared" si="882"/>
        <v>46646</v>
      </c>
      <c r="B8113" s="27" t="str">
        <f t="shared" si="884"/>
        <v>(木)</v>
      </c>
      <c r="C8113" s="34">
        <v>0.9375</v>
      </c>
      <c r="D8113" s="16" t="s">
        <v>18</v>
      </c>
      <c r="E8113" s="35">
        <v>0.95833333333333304</v>
      </c>
      <c r="F8113" s="50">
        <f>IF(COUNTIF('リスト（不使用）'!$A$5:$A$6,単年カーブ!$A$1),"希望数量入力ください",'単年（2027年度）'!$E$12*単年カーブ!$R$3+'単年（2027年度）'!$E$12*(1-単年カーブ!$R$3)*単年カーブ!Q8113)</f>
        <v>0</v>
      </c>
      <c r="G8113" s="47">
        <f t="shared" si="885"/>
        <v>0</v>
      </c>
      <c r="M8113">
        <f t="shared" si="886"/>
        <v>9</v>
      </c>
      <c r="N8113">
        <f>IF(OR(WEEKDAY(A8113)=1,WEEKDAY(A8113)=7,COUNTIF('2027祝日等（不使用）'!$A$1:$A$20,単年カーブ!A8113)=1),0,1)</f>
        <v>1</v>
      </c>
      <c r="O8113">
        <f t="shared" si="883"/>
        <v>46</v>
      </c>
      <c r="P8113">
        <f t="shared" si="887"/>
        <v>0</v>
      </c>
      <c r="Q8113">
        <f t="shared" si="888"/>
        <v>0</v>
      </c>
    </row>
    <row r="8114" spans="1:17" ht="19.5" x14ac:dyDescent="0.4">
      <c r="A8114" s="33">
        <f t="shared" si="882"/>
        <v>46646</v>
      </c>
      <c r="B8114" s="27" t="str">
        <f t="shared" si="884"/>
        <v>(木)</v>
      </c>
      <c r="C8114" s="34">
        <v>0.95833333333333304</v>
      </c>
      <c r="D8114" s="16" t="s">
        <v>18</v>
      </c>
      <c r="E8114" s="35">
        <v>0.97916666666666696</v>
      </c>
      <c r="F8114" s="50">
        <f>IF(COUNTIF('リスト（不使用）'!$A$5:$A$6,単年カーブ!$A$1),"希望数量入力ください",'単年（2027年度）'!$E$12*単年カーブ!$R$3+'単年（2027年度）'!$E$12*(1-単年カーブ!$R$3)*単年カーブ!Q8114)</f>
        <v>0</v>
      </c>
      <c r="G8114" s="47">
        <f t="shared" si="885"/>
        <v>0</v>
      </c>
      <c r="M8114">
        <f t="shared" si="886"/>
        <v>9</v>
      </c>
      <c r="N8114">
        <f>IF(OR(WEEKDAY(A8114)=1,WEEKDAY(A8114)=7,COUNTIF('2027祝日等（不使用）'!$A$1:$A$20,単年カーブ!A8114)=1),0,1)</f>
        <v>1</v>
      </c>
      <c r="O8114">
        <f t="shared" si="883"/>
        <v>47</v>
      </c>
      <c r="P8114">
        <f t="shared" si="887"/>
        <v>0</v>
      </c>
      <c r="Q8114">
        <f t="shared" si="888"/>
        <v>0</v>
      </c>
    </row>
    <row r="8115" spans="1:17" ht="19.5" x14ac:dyDescent="0.4">
      <c r="A8115" s="33">
        <f t="shared" si="882"/>
        <v>46646</v>
      </c>
      <c r="B8115" s="27" t="str">
        <f t="shared" si="884"/>
        <v>(木)</v>
      </c>
      <c r="C8115" s="34">
        <v>0.97916666666666696</v>
      </c>
      <c r="D8115" s="16" t="s">
        <v>18</v>
      </c>
      <c r="E8115" s="35" t="s">
        <v>17</v>
      </c>
      <c r="F8115" s="50">
        <f>IF(COUNTIF('リスト（不使用）'!$A$5:$A$6,単年カーブ!$A$1),"希望数量入力ください",'単年（2027年度）'!$E$12*単年カーブ!$R$3+'単年（2027年度）'!$E$12*(1-単年カーブ!$R$3)*単年カーブ!Q8115)</f>
        <v>0</v>
      </c>
      <c r="G8115" s="47">
        <f t="shared" si="885"/>
        <v>0</v>
      </c>
      <c r="M8115">
        <f t="shared" si="886"/>
        <v>9</v>
      </c>
      <c r="N8115">
        <f>IF(OR(WEEKDAY(A8115)=1,WEEKDAY(A8115)=7,COUNTIF('2027祝日等（不使用）'!$A$1:$A$20,単年カーブ!A8115)=1),0,1)</f>
        <v>1</v>
      </c>
      <c r="O8115">
        <f t="shared" si="883"/>
        <v>48</v>
      </c>
      <c r="P8115">
        <f t="shared" si="887"/>
        <v>0</v>
      </c>
      <c r="Q8115">
        <f t="shared" si="888"/>
        <v>0</v>
      </c>
    </row>
    <row r="8116" spans="1:17" ht="19.5" x14ac:dyDescent="0.4">
      <c r="A8116" s="33">
        <f t="shared" ref="A8116:A8179" si="889">A8068+1</f>
        <v>46647</v>
      </c>
      <c r="B8116" s="27" t="str">
        <f t="shared" si="884"/>
        <v>(金)</v>
      </c>
      <c r="C8116" s="34">
        <v>0</v>
      </c>
      <c r="D8116" s="16" t="s">
        <v>18</v>
      </c>
      <c r="E8116" s="35">
        <v>2.0833333333333332E-2</v>
      </c>
      <c r="F8116" s="50">
        <f>IF(COUNTIF('リスト（不使用）'!$A$5:$A$6,単年カーブ!$A$1),"希望数量入力ください",'単年（2027年度）'!$E$12*単年カーブ!$R$3+'単年（2027年度）'!$E$12*(1-単年カーブ!$R$3)*単年カーブ!Q8116)</f>
        <v>0</v>
      </c>
      <c r="G8116" s="47">
        <f t="shared" si="885"/>
        <v>0</v>
      </c>
      <c r="M8116">
        <f t="shared" si="886"/>
        <v>9</v>
      </c>
      <c r="N8116">
        <f>IF(OR(WEEKDAY(A8116)=1,WEEKDAY(A8116)=7,COUNTIF('2027祝日等（不使用）'!$A$1:$A$20,単年カーブ!A8116)=1),0,1)</f>
        <v>1</v>
      </c>
      <c r="O8116">
        <f t="shared" ref="O8116:O8179" si="890">O8068</f>
        <v>1</v>
      </c>
      <c r="P8116">
        <f t="shared" si="887"/>
        <v>0</v>
      </c>
      <c r="Q8116">
        <f t="shared" si="888"/>
        <v>0</v>
      </c>
    </row>
    <row r="8117" spans="1:17" ht="19.5" x14ac:dyDescent="0.4">
      <c r="A8117" s="33">
        <f t="shared" si="889"/>
        <v>46647</v>
      </c>
      <c r="B8117" s="27" t="str">
        <f t="shared" si="884"/>
        <v>(金)</v>
      </c>
      <c r="C8117" s="34">
        <v>2.0833333333333332E-2</v>
      </c>
      <c r="D8117" s="16" t="s">
        <v>18</v>
      </c>
      <c r="E8117" s="35">
        <v>4.1666666666666664E-2</v>
      </c>
      <c r="F8117" s="50">
        <f>IF(COUNTIF('リスト（不使用）'!$A$5:$A$6,単年カーブ!$A$1),"希望数量入力ください",'単年（2027年度）'!$E$12*単年カーブ!$R$3+'単年（2027年度）'!$E$12*(1-単年カーブ!$R$3)*単年カーブ!Q8117)</f>
        <v>0</v>
      </c>
      <c r="G8117" s="47">
        <f t="shared" si="885"/>
        <v>0</v>
      </c>
      <c r="M8117">
        <f t="shared" si="886"/>
        <v>9</v>
      </c>
      <c r="N8117">
        <f>IF(OR(WEEKDAY(A8117)=1,WEEKDAY(A8117)=7,COUNTIF('2027祝日等（不使用）'!$A$1:$A$20,単年カーブ!A8117)=1),0,1)</f>
        <v>1</v>
      </c>
      <c r="O8117">
        <f t="shared" si="890"/>
        <v>2</v>
      </c>
      <c r="P8117">
        <f t="shared" si="887"/>
        <v>0</v>
      </c>
      <c r="Q8117">
        <f t="shared" si="888"/>
        <v>0</v>
      </c>
    </row>
    <row r="8118" spans="1:17" ht="19.5" x14ac:dyDescent="0.4">
      <c r="A8118" s="33">
        <f t="shared" si="889"/>
        <v>46647</v>
      </c>
      <c r="B8118" s="27" t="str">
        <f t="shared" si="884"/>
        <v>(金)</v>
      </c>
      <c r="C8118" s="34">
        <v>4.1666666666666664E-2</v>
      </c>
      <c r="D8118" s="16" t="s">
        <v>18</v>
      </c>
      <c r="E8118" s="35">
        <v>6.25E-2</v>
      </c>
      <c r="F8118" s="50">
        <f>IF(COUNTIF('リスト（不使用）'!$A$5:$A$6,単年カーブ!$A$1),"希望数量入力ください",'単年（2027年度）'!$E$12*単年カーブ!$R$3+'単年（2027年度）'!$E$12*(1-単年カーブ!$R$3)*単年カーブ!Q8118)</f>
        <v>0</v>
      </c>
      <c r="G8118" s="47">
        <f t="shared" si="885"/>
        <v>0</v>
      </c>
      <c r="M8118">
        <f t="shared" si="886"/>
        <v>9</v>
      </c>
      <c r="N8118">
        <f>IF(OR(WEEKDAY(A8118)=1,WEEKDAY(A8118)=7,COUNTIF('2027祝日等（不使用）'!$A$1:$A$20,単年カーブ!A8118)=1),0,1)</f>
        <v>1</v>
      </c>
      <c r="O8118">
        <f t="shared" si="890"/>
        <v>3</v>
      </c>
      <c r="P8118">
        <f t="shared" si="887"/>
        <v>0</v>
      </c>
      <c r="Q8118">
        <f t="shared" si="888"/>
        <v>0</v>
      </c>
    </row>
    <row r="8119" spans="1:17" ht="19.5" x14ac:dyDescent="0.4">
      <c r="A8119" s="33">
        <f t="shared" si="889"/>
        <v>46647</v>
      </c>
      <c r="B8119" s="27" t="str">
        <f t="shared" si="884"/>
        <v>(金)</v>
      </c>
      <c r="C8119" s="34">
        <v>6.25E-2</v>
      </c>
      <c r="D8119" s="16" t="s">
        <v>18</v>
      </c>
      <c r="E8119" s="35">
        <v>8.3333333333333301E-2</v>
      </c>
      <c r="F8119" s="50">
        <f>IF(COUNTIF('リスト（不使用）'!$A$5:$A$6,単年カーブ!$A$1),"希望数量入力ください",'単年（2027年度）'!$E$12*単年カーブ!$R$3+'単年（2027年度）'!$E$12*(1-単年カーブ!$R$3)*単年カーブ!Q8119)</f>
        <v>0</v>
      </c>
      <c r="G8119" s="47">
        <f t="shared" si="885"/>
        <v>0</v>
      </c>
      <c r="M8119">
        <f t="shared" si="886"/>
        <v>9</v>
      </c>
      <c r="N8119">
        <f>IF(OR(WEEKDAY(A8119)=1,WEEKDAY(A8119)=7,COUNTIF('2027祝日等（不使用）'!$A$1:$A$20,単年カーブ!A8119)=1),0,1)</f>
        <v>1</v>
      </c>
      <c r="O8119">
        <f t="shared" si="890"/>
        <v>4</v>
      </c>
      <c r="P8119">
        <f t="shared" si="887"/>
        <v>0</v>
      </c>
      <c r="Q8119">
        <f t="shared" si="888"/>
        <v>0</v>
      </c>
    </row>
    <row r="8120" spans="1:17" ht="19.5" x14ac:dyDescent="0.4">
      <c r="A8120" s="33">
        <f t="shared" si="889"/>
        <v>46647</v>
      </c>
      <c r="B8120" s="27" t="str">
        <f t="shared" si="884"/>
        <v>(金)</v>
      </c>
      <c r="C8120" s="34">
        <v>8.3333333333333301E-2</v>
      </c>
      <c r="D8120" s="16" t="s">
        <v>18</v>
      </c>
      <c r="E8120" s="35">
        <v>0.104166666666667</v>
      </c>
      <c r="F8120" s="50">
        <f>IF(COUNTIF('リスト（不使用）'!$A$5:$A$6,単年カーブ!$A$1),"希望数量入力ください",'単年（2027年度）'!$E$12*単年カーブ!$R$3+'単年（2027年度）'!$E$12*(1-単年カーブ!$R$3)*単年カーブ!Q8120)</f>
        <v>0</v>
      </c>
      <c r="G8120" s="47">
        <f t="shared" si="885"/>
        <v>0</v>
      </c>
      <c r="M8120">
        <f t="shared" si="886"/>
        <v>9</v>
      </c>
      <c r="N8120">
        <f>IF(OR(WEEKDAY(A8120)=1,WEEKDAY(A8120)=7,COUNTIF('2027祝日等（不使用）'!$A$1:$A$20,単年カーブ!A8120)=1),0,1)</f>
        <v>1</v>
      </c>
      <c r="O8120">
        <f t="shared" si="890"/>
        <v>5</v>
      </c>
      <c r="P8120">
        <f t="shared" si="887"/>
        <v>0</v>
      </c>
      <c r="Q8120">
        <f t="shared" si="888"/>
        <v>0</v>
      </c>
    </row>
    <row r="8121" spans="1:17" ht="19.5" x14ac:dyDescent="0.4">
      <c r="A8121" s="33">
        <f t="shared" si="889"/>
        <v>46647</v>
      </c>
      <c r="B8121" s="27" t="str">
        <f t="shared" si="884"/>
        <v>(金)</v>
      </c>
      <c r="C8121" s="34">
        <v>0.104166666666667</v>
      </c>
      <c r="D8121" s="16" t="s">
        <v>18</v>
      </c>
      <c r="E8121" s="35">
        <v>0.125</v>
      </c>
      <c r="F8121" s="50">
        <f>IF(COUNTIF('リスト（不使用）'!$A$5:$A$6,単年カーブ!$A$1),"希望数量入力ください",'単年（2027年度）'!$E$12*単年カーブ!$R$3+'単年（2027年度）'!$E$12*(1-単年カーブ!$R$3)*単年カーブ!Q8121)</f>
        <v>0</v>
      </c>
      <c r="G8121" s="47">
        <f t="shared" si="885"/>
        <v>0</v>
      </c>
      <c r="M8121">
        <f t="shared" si="886"/>
        <v>9</v>
      </c>
      <c r="N8121">
        <f>IF(OR(WEEKDAY(A8121)=1,WEEKDAY(A8121)=7,COUNTIF('2027祝日等（不使用）'!$A$1:$A$20,単年カーブ!A8121)=1),0,1)</f>
        <v>1</v>
      </c>
      <c r="O8121">
        <f t="shared" si="890"/>
        <v>6</v>
      </c>
      <c r="P8121">
        <f t="shared" si="887"/>
        <v>0</v>
      </c>
      <c r="Q8121">
        <f t="shared" si="888"/>
        <v>0</v>
      </c>
    </row>
    <row r="8122" spans="1:17" ht="19.5" x14ac:dyDescent="0.4">
      <c r="A8122" s="33">
        <f t="shared" si="889"/>
        <v>46647</v>
      </c>
      <c r="B8122" s="27" t="str">
        <f t="shared" si="884"/>
        <v>(金)</v>
      </c>
      <c r="C8122" s="34">
        <v>0.125</v>
      </c>
      <c r="D8122" s="16" t="s">
        <v>18</v>
      </c>
      <c r="E8122" s="35">
        <v>0.14583333333333301</v>
      </c>
      <c r="F8122" s="50">
        <f>IF(COUNTIF('リスト（不使用）'!$A$5:$A$6,単年カーブ!$A$1),"希望数量入力ください",'単年（2027年度）'!$E$12*単年カーブ!$R$3+'単年（2027年度）'!$E$12*(1-単年カーブ!$R$3)*単年カーブ!Q8122)</f>
        <v>0</v>
      </c>
      <c r="G8122" s="47">
        <f t="shared" si="885"/>
        <v>0</v>
      </c>
      <c r="M8122">
        <f t="shared" si="886"/>
        <v>9</v>
      </c>
      <c r="N8122">
        <f>IF(OR(WEEKDAY(A8122)=1,WEEKDAY(A8122)=7,COUNTIF('2027祝日等（不使用）'!$A$1:$A$20,単年カーブ!A8122)=1),0,1)</f>
        <v>1</v>
      </c>
      <c r="O8122">
        <f t="shared" si="890"/>
        <v>7</v>
      </c>
      <c r="P8122">
        <f t="shared" si="887"/>
        <v>0</v>
      </c>
      <c r="Q8122">
        <f t="shared" si="888"/>
        <v>0</v>
      </c>
    </row>
    <row r="8123" spans="1:17" ht="19.5" x14ac:dyDescent="0.4">
      <c r="A8123" s="33">
        <f t="shared" si="889"/>
        <v>46647</v>
      </c>
      <c r="B8123" s="27" t="str">
        <f t="shared" si="884"/>
        <v>(金)</v>
      </c>
      <c r="C8123" s="34">
        <v>0.14583333333333301</v>
      </c>
      <c r="D8123" s="16" t="s">
        <v>18</v>
      </c>
      <c r="E8123" s="35">
        <v>0.16666666666666699</v>
      </c>
      <c r="F8123" s="50">
        <f>IF(COUNTIF('リスト（不使用）'!$A$5:$A$6,単年カーブ!$A$1),"希望数量入力ください",'単年（2027年度）'!$E$12*単年カーブ!$R$3+'単年（2027年度）'!$E$12*(1-単年カーブ!$R$3)*単年カーブ!Q8123)</f>
        <v>0</v>
      </c>
      <c r="G8123" s="47">
        <f t="shared" si="885"/>
        <v>0</v>
      </c>
      <c r="M8123">
        <f t="shared" si="886"/>
        <v>9</v>
      </c>
      <c r="N8123">
        <f>IF(OR(WEEKDAY(A8123)=1,WEEKDAY(A8123)=7,COUNTIF('2027祝日等（不使用）'!$A$1:$A$20,単年カーブ!A8123)=1),0,1)</f>
        <v>1</v>
      </c>
      <c r="O8123">
        <f t="shared" si="890"/>
        <v>8</v>
      </c>
      <c r="P8123">
        <f t="shared" si="887"/>
        <v>0</v>
      </c>
      <c r="Q8123">
        <f t="shared" si="888"/>
        <v>0</v>
      </c>
    </row>
    <row r="8124" spans="1:17" ht="19.5" x14ac:dyDescent="0.4">
      <c r="A8124" s="33">
        <f t="shared" si="889"/>
        <v>46647</v>
      </c>
      <c r="B8124" s="27" t="str">
        <f t="shared" si="884"/>
        <v>(金)</v>
      </c>
      <c r="C8124" s="34">
        <v>0.16666666666666699</v>
      </c>
      <c r="D8124" s="16" t="s">
        <v>18</v>
      </c>
      <c r="E8124" s="35">
        <v>0.1875</v>
      </c>
      <c r="F8124" s="50">
        <f>IF(COUNTIF('リスト（不使用）'!$A$5:$A$6,単年カーブ!$A$1),"希望数量入力ください",'単年（2027年度）'!$E$12*単年カーブ!$R$3+'単年（2027年度）'!$E$12*(1-単年カーブ!$R$3)*単年カーブ!Q8124)</f>
        <v>0</v>
      </c>
      <c r="G8124" s="47">
        <f t="shared" si="885"/>
        <v>0</v>
      </c>
      <c r="M8124">
        <f t="shared" si="886"/>
        <v>9</v>
      </c>
      <c r="N8124">
        <f>IF(OR(WEEKDAY(A8124)=1,WEEKDAY(A8124)=7,COUNTIF('2027祝日等（不使用）'!$A$1:$A$20,単年カーブ!A8124)=1),0,1)</f>
        <v>1</v>
      </c>
      <c r="O8124">
        <f t="shared" si="890"/>
        <v>9</v>
      </c>
      <c r="P8124">
        <f t="shared" si="887"/>
        <v>0</v>
      </c>
      <c r="Q8124">
        <f t="shared" si="888"/>
        <v>0</v>
      </c>
    </row>
    <row r="8125" spans="1:17" ht="19.5" x14ac:dyDescent="0.4">
      <c r="A8125" s="33">
        <f t="shared" si="889"/>
        <v>46647</v>
      </c>
      <c r="B8125" s="27" t="str">
        <f t="shared" si="884"/>
        <v>(金)</v>
      </c>
      <c r="C8125" s="34">
        <v>0.1875</v>
      </c>
      <c r="D8125" s="16" t="s">
        <v>18</v>
      </c>
      <c r="E8125" s="35">
        <v>0.20833333333333301</v>
      </c>
      <c r="F8125" s="50">
        <f>IF(COUNTIF('リスト（不使用）'!$A$5:$A$6,単年カーブ!$A$1),"希望数量入力ください",'単年（2027年度）'!$E$12*単年カーブ!$R$3+'単年（2027年度）'!$E$12*(1-単年カーブ!$R$3)*単年カーブ!Q8125)</f>
        <v>0</v>
      </c>
      <c r="G8125" s="47">
        <f t="shared" si="885"/>
        <v>0</v>
      </c>
      <c r="M8125">
        <f t="shared" si="886"/>
        <v>9</v>
      </c>
      <c r="N8125">
        <f>IF(OR(WEEKDAY(A8125)=1,WEEKDAY(A8125)=7,COUNTIF('2027祝日等（不使用）'!$A$1:$A$20,単年カーブ!A8125)=1),0,1)</f>
        <v>1</v>
      </c>
      <c r="O8125">
        <f t="shared" si="890"/>
        <v>10</v>
      </c>
      <c r="P8125">
        <f t="shared" si="887"/>
        <v>0</v>
      </c>
      <c r="Q8125">
        <f t="shared" si="888"/>
        <v>0</v>
      </c>
    </row>
    <row r="8126" spans="1:17" ht="19.5" x14ac:dyDescent="0.4">
      <c r="A8126" s="33">
        <f t="shared" si="889"/>
        <v>46647</v>
      </c>
      <c r="B8126" s="27" t="str">
        <f t="shared" si="884"/>
        <v>(金)</v>
      </c>
      <c r="C8126" s="34">
        <v>0.20833333333333301</v>
      </c>
      <c r="D8126" s="16" t="s">
        <v>18</v>
      </c>
      <c r="E8126" s="35">
        <v>0.22916666666666699</v>
      </c>
      <c r="F8126" s="50">
        <f>IF(COUNTIF('リスト（不使用）'!$A$5:$A$6,単年カーブ!$A$1),"希望数量入力ください",'単年（2027年度）'!$E$12*単年カーブ!$R$3+'単年（2027年度）'!$E$12*(1-単年カーブ!$R$3)*単年カーブ!Q8126)</f>
        <v>0</v>
      </c>
      <c r="G8126" s="47">
        <f t="shared" si="885"/>
        <v>0</v>
      </c>
      <c r="M8126">
        <f t="shared" si="886"/>
        <v>9</v>
      </c>
      <c r="N8126">
        <f>IF(OR(WEEKDAY(A8126)=1,WEEKDAY(A8126)=7,COUNTIF('2027祝日等（不使用）'!$A$1:$A$20,単年カーブ!A8126)=1),0,1)</f>
        <v>1</v>
      </c>
      <c r="O8126">
        <f t="shared" si="890"/>
        <v>11</v>
      </c>
      <c r="P8126">
        <f t="shared" si="887"/>
        <v>0</v>
      </c>
      <c r="Q8126">
        <f t="shared" si="888"/>
        <v>0</v>
      </c>
    </row>
    <row r="8127" spans="1:17" ht="19.5" x14ac:dyDescent="0.4">
      <c r="A8127" s="33">
        <f t="shared" si="889"/>
        <v>46647</v>
      </c>
      <c r="B8127" s="27" t="str">
        <f t="shared" si="884"/>
        <v>(金)</v>
      </c>
      <c r="C8127" s="34">
        <v>0.22916666666666699</v>
      </c>
      <c r="D8127" s="16" t="s">
        <v>18</v>
      </c>
      <c r="E8127" s="35">
        <v>0.25</v>
      </c>
      <c r="F8127" s="50">
        <f>IF(COUNTIF('リスト（不使用）'!$A$5:$A$6,単年カーブ!$A$1),"希望数量入力ください",'単年（2027年度）'!$E$12*単年カーブ!$R$3+'単年（2027年度）'!$E$12*(1-単年カーブ!$R$3)*単年カーブ!Q8127)</f>
        <v>0</v>
      </c>
      <c r="G8127" s="47">
        <f t="shared" si="885"/>
        <v>0</v>
      </c>
      <c r="M8127">
        <f t="shared" si="886"/>
        <v>9</v>
      </c>
      <c r="N8127">
        <f>IF(OR(WEEKDAY(A8127)=1,WEEKDAY(A8127)=7,COUNTIF('2027祝日等（不使用）'!$A$1:$A$20,単年カーブ!A8127)=1),0,1)</f>
        <v>1</v>
      </c>
      <c r="O8127">
        <f t="shared" si="890"/>
        <v>12</v>
      </c>
      <c r="P8127">
        <f t="shared" si="887"/>
        <v>0</v>
      </c>
      <c r="Q8127">
        <f t="shared" si="888"/>
        <v>0</v>
      </c>
    </row>
    <row r="8128" spans="1:17" ht="19.5" x14ac:dyDescent="0.4">
      <c r="A8128" s="33">
        <f t="shared" si="889"/>
        <v>46647</v>
      </c>
      <c r="B8128" s="27" t="str">
        <f t="shared" si="884"/>
        <v>(金)</v>
      </c>
      <c r="C8128" s="34">
        <v>0.25</v>
      </c>
      <c r="D8128" s="16" t="s">
        <v>18</v>
      </c>
      <c r="E8128" s="35">
        <v>0.27083333333333298</v>
      </c>
      <c r="F8128" s="50">
        <f>IF(COUNTIF('リスト（不使用）'!$A$5:$A$6,単年カーブ!$A$1),"希望数量入力ください",'単年（2027年度）'!$E$12*単年カーブ!$R$3+'単年（2027年度）'!$E$12*(1-単年カーブ!$R$3)*単年カーブ!Q8128)</f>
        <v>0</v>
      </c>
      <c r="G8128" s="47">
        <f t="shared" si="885"/>
        <v>0</v>
      </c>
      <c r="M8128">
        <f t="shared" si="886"/>
        <v>9</v>
      </c>
      <c r="N8128">
        <f>IF(OR(WEEKDAY(A8128)=1,WEEKDAY(A8128)=7,COUNTIF('2027祝日等（不使用）'!$A$1:$A$20,単年カーブ!A8128)=1),0,1)</f>
        <v>1</v>
      </c>
      <c r="O8128">
        <f t="shared" si="890"/>
        <v>13</v>
      </c>
      <c r="P8128">
        <f t="shared" si="887"/>
        <v>0</v>
      </c>
      <c r="Q8128">
        <f t="shared" si="888"/>
        <v>0</v>
      </c>
    </row>
    <row r="8129" spans="1:17" ht="19.5" x14ac:dyDescent="0.4">
      <c r="A8129" s="33">
        <f t="shared" si="889"/>
        <v>46647</v>
      </c>
      <c r="B8129" s="27" t="str">
        <f t="shared" si="884"/>
        <v>(金)</v>
      </c>
      <c r="C8129" s="34">
        <v>0.27083333333333298</v>
      </c>
      <c r="D8129" s="16" t="s">
        <v>18</v>
      </c>
      <c r="E8129" s="35">
        <v>0.29166666666666702</v>
      </c>
      <c r="F8129" s="50">
        <f>IF(COUNTIF('リスト（不使用）'!$A$5:$A$6,単年カーブ!$A$1),"希望数量入力ください",'単年（2027年度）'!$E$12*単年カーブ!$R$3+'単年（2027年度）'!$E$12*(1-単年カーブ!$R$3)*単年カーブ!Q8129)</f>
        <v>0</v>
      </c>
      <c r="G8129" s="47">
        <f t="shared" si="885"/>
        <v>0</v>
      </c>
      <c r="M8129">
        <f t="shared" si="886"/>
        <v>9</v>
      </c>
      <c r="N8129">
        <f>IF(OR(WEEKDAY(A8129)=1,WEEKDAY(A8129)=7,COUNTIF('2027祝日等（不使用）'!$A$1:$A$20,単年カーブ!A8129)=1),0,1)</f>
        <v>1</v>
      </c>
      <c r="O8129">
        <f t="shared" si="890"/>
        <v>14</v>
      </c>
      <c r="P8129">
        <f t="shared" si="887"/>
        <v>0</v>
      </c>
      <c r="Q8129">
        <f t="shared" si="888"/>
        <v>0</v>
      </c>
    </row>
    <row r="8130" spans="1:17" ht="19.5" x14ac:dyDescent="0.4">
      <c r="A8130" s="33">
        <f t="shared" si="889"/>
        <v>46647</v>
      </c>
      <c r="B8130" s="27" t="str">
        <f t="shared" si="884"/>
        <v>(金)</v>
      </c>
      <c r="C8130" s="34">
        <v>0.29166666666666702</v>
      </c>
      <c r="D8130" s="16" t="s">
        <v>18</v>
      </c>
      <c r="E8130" s="35">
        <v>0.3125</v>
      </c>
      <c r="F8130" s="50">
        <f>IF(COUNTIF('リスト（不使用）'!$A$5:$A$6,単年カーブ!$A$1),"希望数量入力ください",'単年（2027年度）'!$E$12*単年カーブ!$R$3+'単年（2027年度）'!$E$12*(1-単年カーブ!$R$3)*単年カーブ!Q8130)</f>
        <v>0</v>
      </c>
      <c r="G8130" s="47">
        <f t="shared" si="885"/>
        <v>0</v>
      </c>
      <c r="M8130">
        <f t="shared" si="886"/>
        <v>9</v>
      </c>
      <c r="N8130">
        <f>IF(OR(WEEKDAY(A8130)=1,WEEKDAY(A8130)=7,COUNTIF('2027祝日等（不使用）'!$A$1:$A$20,単年カーブ!A8130)=1),0,1)</f>
        <v>1</v>
      </c>
      <c r="O8130">
        <f t="shared" si="890"/>
        <v>15</v>
      </c>
      <c r="P8130">
        <f t="shared" si="887"/>
        <v>0</v>
      </c>
      <c r="Q8130">
        <f t="shared" si="888"/>
        <v>0</v>
      </c>
    </row>
    <row r="8131" spans="1:17" ht="19.5" x14ac:dyDescent="0.4">
      <c r="A8131" s="33">
        <f t="shared" si="889"/>
        <v>46647</v>
      </c>
      <c r="B8131" s="27" t="str">
        <f t="shared" si="884"/>
        <v>(金)</v>
      </c>
      <c r="C8131" s="34">
        <v>0.3125</v>
      </c>
      <c r="D8131" s="16" t="s">
        <v>18</v>
      </c>
      <c r="E8131" s="35">
        <v>0.33333333333333298</v>
      </c>
      <c r="F8131" s="50">
        <f>IF(COUNTIF('リスト（不使用）'!$A$5:$A$6,単年カーブ!$A$1),"希望数量入力ください",'単年（2027年度）'!$E$12*単年カーブ!$R$3+'単年（2027年度）'!$E$12*(1-単年カーブ!$R$3)*単年カーブ!Q8131)</f>
        <v>0</v>
      </c>
      <c r="G8131" s="47">
        <f t="shared" si="885"/>
        <v>0</v>
      </c>
      <c r="M8131">
        <f t="shared" si="886"/>
        <v>9</v>
      </c>
      <c r="N8131">
        <f>IF(OR(WEEKDAY(A8131)=1,WEEKDAY(A8131)=7,COUNTIF('2027祝日等（不使用）'!$A$1:$A$20,単年カーブ!A8131)=1),0,1)</f>
        <v>1</v>
      </c>
      <c r="O8131">
        <f t="shared" si="890"/>
        <v>16</v>
      </c>
      <c r="P8131">
        <f t="shared" si="887"/>
        <v>0</v>
      </c>
      <c r="Q8131">
        <f t="shared" si="888"/>
        <v>0</v>
      </c>
    </row>
    <row r="8132" spans="1:17" ht="19.5" x14ac:dyDescent="0.4">
      <c r="A8132" s="33">
        <f t="shared" si="889"/>
        <v>46647</v>
      </c>
      <c r="B8132" s="27" t="str">
        <f t="shared" ref="B8132:B8195" si="891">TEXT(A8132,"(aaa)")</f>
        <v>(金)</v>
      </c>
      <c r="C8132" s="34">
        <v>0.33333333333333298</v>
      </c>
      <c r="D8132" s="16" t="s">
        <v>18</v>
      </c>
      <c r="E8132" s="35">
        <v>0.35416666666666702</v>
      </c>
      <c r="F8132" s="50">
        <f>IF(COUNTIF('リスト（不使用）'!$A$5:$A$6,単年カーブ!$A$1),"希望数量入力ください",'単年（2027年度）'!$E$12*単年カーブ!$R$3+'単年（2027年度）'!$E$12*(1-単年カーブ!$R$3)*単年カーブ!Q8132)</f>
        <v>0</v>
      </c>
      <c r="G8132" s="47">
        <f t="shared" ref="G8132:G8195" si="892">F8132/2</f>
        <v>0</v>
      </c>
      <c r="M8132">
        <f t="shared" ref="M8132:M8195" si="893">MONTH(A8132)</f>
        <v>9</v>
      </c>
      <c r="N8132">
        <f>IF(OR(WEEKDAY(A8132)=1,WEEKDAY(A8132)=7,COUNTIF('2027祝日等（不使用）'!$A$1:$A$20,単年カーブ!A8132)=1),0,1)</f>
        <v>1</v>
      </c>
      <c r="O8132">
        <f t="shared" si="890"/>
        <v>17</v>
      </c>
      <c r="P8132">
        <f t="shared" ref="P8132:P8195" si="894">IF(AND(O8132&gt;16,O8132&lt;41),1,0)</f>
        <v>1</v>
      </c>
      <c r="Q8132">
        <f t="shared" ref="Q8132:Q8195" si="895">P8132*N8132</f>
        <v>1</v>
      </c>
    </row>
    <row r="8133" spans="1:17" ht="19.5" x14ac:dyDescent="0.4">
      <c r="A8133" s="33">
        <f t="shared" si="889"/>
        <v>46647</v>
      </c>
      <c r="B8133" s="27" t="str">
        <f t="shared" si="891"/>
        <v>(金)</v>
      </c>
      <c r="C8133" s="34">
        <v>0.35416666666666702</v>
      </c>
      <c r="D8133" s="16" t="s">
        <v>18</v>
      </c>
      <c r="E8133" s="35">
        <v>0.375</v>
      </c>
      <c r="F8133" s="50">
        <f>IF(COUNTIF('リスト（不使用）'!$A$5:$A$6,単年カーブ!$A$1),"希望数量入力ください",'単年（2027年度）'!$E$12*単年カーブ!$R$3+'単年（2027年度）'!$E$12*(1-単年カーブ!$R$3)*単年カーブ!Q8133)</f>
        <v>0</v>
      </c>
      <c r="G8133" s="47">
        <f t="shared" si="892"/>
        <v>0</v>
      </c>
      <c r="M8133">
        <f t="shared" si="893"/>
        <v>9</v>
      </c>
      <c r="N8133">
        <f>IF(OR(WEEKDAY(A8133)=1,WEEKDAY(A8133)=7,COUNTIF('2027祝日等（不使用）'!$A$1:$A$20,単年カーブ!A8133)=1),0,1)</f>
        <v>1</v>
      </c>
      <c r="O8133">
        <f t="shared" si="890"/>
        <v>18</v>
      </c>
      <c r="P8133">
        <f t="shared" si="894"/>
        <v>1</v>
      </c>
      <c r="Q8133">
        <f t="shared" si="895"/>
        <v>1</v>
      </c>
    </row>
    <row r="8134" spans="1:17" ht="19.5" x14ac:dyDescent="0.4">
      <c r="A8134" s="33">
        <f t="shared" si="889"/>
        <v>46647</v>
      </c>
      <c r="B8134" s="27" t="str">
        <f t="shared" si="891"/>
        <v>(金)</v>
      </c>
      <c r="C8134" s="34">
        <v>0.375</v>
      </c>
      <c r="D8134" s="16" t="s">
        <v>18</v>
      </c>
      <c r="E8134" s="35">
        <v>0.39583333333333298</v>
      </c>
      <c r="F8134" s="50">
        <f>IF(COUNTIF('リスト（不使用）'!$A$5:$A$6,単年カーブ!$A$1),"希望数量入力ください",'単年（2027年度）'!$E$12*単年カーブ!$R$3+'単年（2027年度）'!$E$12*(1-単年カーブ!$R$3)*単年カーブ!Q8134)</f>
        <v>0</v>
      </c>
      <c r="G8134" s="47">
        <f t="shared" si="892"/>
        <v>0</v>
      </c>
      <c r="M8134">
        <f t="shared" si="893"/>
        <v>9</v>
      </c>
      <c r="N8134">
        <f>IF(OR(WEEKDAY(A8134)=1,WEEKDAY(A8134)=7,COUNTIF('2027祝日等（不使用）'!$A$1:$A$20,単年カーブ!A8134)=1),0,1)</f>
        <v>1</v>
      </c>
      <c r="O8134">
        <f t="shared" si="890"/>
        <v>19</v>
      </c>
      <c r="P8134">
        <f t="shared" si="894"/>
        <v>1</v>
      </c>
      <c r="Q8134">
        <f t="shared" si="895"/>
        <v>1</v>
      </c>
    </row>
    <row r="8135" spans="1:17" ht="19.5" x14ac:dyDescent="0.4">
      <c r="A8135" s="33">
        <f t="shared" si="889"/>
        <v>46647</v>
      </c>
      <c r="B8135" s="27" t="str">
        <f t="shared" si="891"/>
        <v>(金)</v>
      </c>
      <c r="C8135" s="34">
        <v>0.39583333333333298</v>
      </c>
      <c r="D8135" s="16" t="s">
        <v>18</v>
      </c>
      <c r="E8135" s="35">
        <v>0.41666666666666702</v>
      </c>
      <c r="F8135" s="50">
        <f>IF(COUNTIF('リスト（不使用）'!$A$5:$A$6,単年カーブ!$A$1),"希望数量入力ください",'単年（2027年度）'!$E$12*単年カーブ!$R$3+'単年（2027年度）'!$E$12*(1-単年カーブ!$R$3)*単年カーブ!Q8135)</f>
        <v>0</v>
      </c>
      <c r="G8135" s="47">
        <f t="shared" si="892"/>
        <v>0</v>
      </c>
      <c r="M8135">
        <f t="shared" si="893"/>
        <v>9</v>
      </c>
      <c r="N8135">
        <f>IF(OR(WEEKDAY(A8135)=1,WEEKDAY(A8135)=7,COUNTIF('2027祝日等（不使用）'!$A$1:$A$20,単年カーブ!A8135)=1),0,1)</f>
        <v>1</v>
      </c>
      <c r="O8135">
        <f t="shared" si="890"/>
        <v>20</v>
      </c>
      <c r="P8135">
        <f t="shared" si="894"/>
        <v>1</v>
      </c>
      <c r="Q8135">
        <f t="shared" si="895"/>
        <v>1</v>
      </c>
    </row>
    <row r="8136" spans="1:17" ht="19.5" x14ac:dyDescent="0.4">
      <c r="A8136" s="33">
        <f t="shared" si="889"/>
        <v>46647</v>
      </c>
      <c r="B8136" s="27" t="str">
        <f t="shared" si="891"/>
        <v>(金)</v>
      </c>
      <c r="C8136" s="34">
        <v>0.41666666666666702</v>
      </c>
      <c r="D8136" s="16" t="s">
        <v>18</v>
      </c>
      <c r="E8136" s="35">
        <v>0.4375</v>
      </c>
      <c r="F8136" s="50">
        <f>IF(COUNTIF('リスト（不使用）'!$A$5:$A$6,単年カーブ!$A$1),"希望数量入力ください",'単年（2027年度）'!$E$12*単年カーブ!$R$3+'単年（2027年度）'!$E$12*(1-単年カーブ!$R$3)*単年カーブ!Q8136)</f>
        <v>0</v>
      </c>
      <c r="G8136" s="47">
        <f t="shared" si="892"/>
        <v>0</v>
      </c>
      <c r="M8136">
        <f t="shared" si="893"/>
        <v>9</v>
      </c>
      <c r="N8136">
        <f>IF(OR(WEEKDAY(A8136)=1,WEEKDAY(A8136)=7,COUNTIF('2027祝日等（不使用）'!$A$1:$A$20,単年カーブ!A8136)=1),0,1)</f>
        <v>1</v>
      </c>
      <c r="O8136">
        <f t="shared" si="890"/>
        <v>21</v>
      </c>
      <c r="P8136">
        <f t="shared" si="894"/>
        <v>1</v>
      </c>
      <c r="Q8136">
        <f t="shared" si="895"/>
        <v>1</v>
      </c>
    </row>
    <row r="8137" spans="1:17" ht="19.5" x14ac:dyDescent="0.4">
      <c r="A8137" s="33">
        <f t="shared" si="889"/>
        <v>46647</v>
      </c>
      <c r="B8137" s="27" t="str">
        <f t="shared" si="891"/>
        <v>(金)</v>
      </c>
      <c r="C8137" s="34">
        <v>0.4375</v>
      </c>
      <c r="D8137" s="16" t="s">
        <v>18</v>
      </c>
      <c r="E8137" s="35">
        <v>0.45833333333333298</v>
      </c>
      <c r="F8137" s="50">
        <f>IF(COUNTIF('リスト（不使用）'!$A$5:$A$6,単年カーブ!$A$1),"希望数量入力ください",'単年（2027年度）'!$E$12*単年カーブ!$R$3+'単年（2027年度）'!$E$12*(1-単年カーブ!$R$3)*単年カーブ!Q8137)</f>
        <v>0</v>
      </c>
      <c r="G8137" s="47">
        <f t="shared" si="892"/>
        <v>0</v>
      </c>
      <c r="M8137">
        <f t="shared" si="893"/>
        <v>9</v>
      </c>
      <c r="N8137">
        <f>IF(OR(WEEKDAY(A8137)=1,WEEKDAY(A8137)=7,COUNTIF('2027祝日等（不使用）'!$A$1:$A$20,単年カーブ!A8137)=1),0,1)</f>
        <v>1</v>
      </c>
      <c r="O8137">
        <f t="shared" si="890"/>
        <v>22</v>
      </c>
      <c r="P8137">
        <f t="shared" si="894"/>
        <v>1</v>
      </c>
      <c r="Q8137">
        <f t="shared" si="895"/>
        <v>1</v>
      </c>
    </row>
    <row r="8138" spans="1:17" ht="19.5" x14ac:dyDescent="0.4">
      <c r="A8138" s="33">
        <f t="shared" si="889"/>
        <v>46647</v>
      </c>
      <c r="B8138" s="27" t="str">
        <f t="shared" si="891"/>
        <v>(金)</v>
      </c>
      <c r="C8138" s="34">
        <v>0.45833333333333298</v>
      </c>
      <c r="D8138" s="16" t="s">
        <v>18</v>
      </c>
      <c r="E8138" s="35">
        <v>0.47916666666666702</v>
      </c>
      <c r="F8138" s="50">
        <f>IF(COUNTIF('リスト（不使用）'!$A$5:$A$6,単年カーブ!$A$1),"希望数量入力ください",'単年（2027年度）'!$E$12*単年カーブ!$R$3+'単年（2027年度）'!$E$12*(1-単年カーブ!$R$3)*単年カーブ!Q8138)</f>
        <v>0</v>
      </c>
      <c r="G8138" s="47">
        <f t="shared" si="892"/>
        <v>0</v>
      </c>
      <c r="M8138">
        <f t="shared" si="893"/>
        <v>9</v>
      </c>
      <c r="N8138">
        <f>IF(OR(WEEKDAY(A8138)=1,WEEKDAY(A8138)=7,COUNTIF('2027祝日等（不使用）'!$A$1:$A$20,単年カーブ!A8138)=1),0,1)</f>
        <v>1</v>
      </c>
      <c r="O8138">
        <f t="shared" si="890"/>
        <v>23</v>
      </c>
      <c r="P8138">
        <f t="shared" si="894"/>
        <v>1</v>
      </c>
      <c r="Q8138">
        <f t="shared" si="895"/>
        <v>1</v>
      </c>
    </row>
    <row r="8139" spans="1:17" ht="19.5" x14ac:dyDescent="0.4">
      <c r="A8139" s="33">
        <f t="shared" si="889"/>
        <v>46647</v>
      </c>
      <c r="B8139" s="27" t="str">
        <f t="shared" si="891"/>
        <v>(金)</v>
      </c>
      <c r="C8139" s="34">
        <v>0.47916666666666702</v>
      </c>
      <c r="D8139" s="16" t="s">
        <v>18</v>
      </c>
      <c r="E8139" s="35">
        <v>0.5</v>
      </c>
      <c r="F8139" s="50">
        <f>IF(COUNTIF('リスト（不使用）'!$A$5:$A$6,単年カーブ!$A$1),"希望数量入力ください",'単年（2027年度）'!$E$12*単年カーブ!$R$3+'単年（2027年度）'!$E$12*(1-単年カーブ!$R$3)*単年カーブ!Q8139)</f>
        <v>0</v>
      </c>
      <c r="G8139" s="47">
        <f t="shared" si="892"/>
        <v>0</v>
      </c>
      <c r="M8139">
        <f t="shared" si="893"/>
        <v>9</v>
      </c>
      <c r="N8139">
        <f>IF(OR(WEEKDAY(A8139)=1,WEEKDAY(A8139)=7,COUNTIF('2027祝日等（不使用）'!$A$1:$A$20,単年カーブ!A8139)=1),0,1)</f>
        <v>1</v>
      </c>
      <c r="O8139">
        <f t="shared" si="890"/>
        <v>24</v>
      </c>
      <c r="P8139">
        <f t="shared" si="894"/>
        <v>1</v>
      </c>
      <c r="Q8139">
        <f t="shared" si="895"/>
        <v>1</v>
      </c>
    </row>
    <row r="8140" spans="1:17" ht="19.5" x14ac:dyDescent="0.4">
      <c r="A8140" s="33">
        <f t="shared" si="889"/>
        <v>46647</v>
      </c>
      <c r="B8140" s="27" t="str">
        <f t="shared" si="891"/>
        <v>(金)</v>
      </c>
      <c r="C8140" s="34">
        <v>0.5</v>
      </c>
      <c r="D8140" s="16" t="s">
        <v>18</v>
      </c>
      <c r="E8140" s="35">
        <v>0.52083333333333304</v>
      </c>
      <c r="F8140" s="50">
        <f>IF(COUNTIF('リスト（不使用）'!$A$5:$A$6,単年カーブ!$A$1),"希望数量入力ください",'単年（2027年度）'!$E$12*単年カーブ!$R$3+'単年（2027年度）'!$E$12*(1-単年カーブ!$R$3)*単年カーブ!Q8140)</f>
        <v>0</v>
      </c>
      <c r="G8140" s="47">
        <f t="shared" si="892"/>
        <v>0</v>
      </c>
      <c r="M8140">
        <f t="shared" si="893"/>
        <v>9</v>
      </c>
      <c r="N8140">
        <f>IF(OR(WEEKDAY(A8140)=1,WEEKDAY(A8140)=7,COUNTIF('2027祝日等（不使用）'!$A$1:$A$20,単年カーブ!A8140)=1),0,1)</f>
        <v>1</v>
      </c>
      <c r="O8140">
        <f t="shared" si="890"/>
        <v>25</v>
      </c>
      <c r="P8140">
        <f t="shared" si="894"/>
        <v>1</v>
      </c>
      <c r="Q8140">
        <f t="shared" si="895"/>
        <v>1</v>
      </c>
    </row>
    <row r="8141" spans="1:17" ht="19.5" x14ac:dyDescent="0.4">
      <c r="A8141" s="33">
        <f t="shared" si="889"/>
        <v>46647</v>
      </c>
      <c r="B8141" s="27" t="str">
        <f t="shared" si="891"/>
        <v>(金)</v>
      </c>
      <c r="C8141" s="34">
        <v>0.52083333333333304</v>
      </c>
      <c r="D8141" s="16" t="s">
        <v>18</v>
      </c>
      <c r="E8141" s="35">
        <v>0.54166666666666696</v>
      </c>
      <c r="F8141" s="50">
        <f>IF(COUNTIF('リスト（不使用）'!$A$5:$A$6,単年カーブ!$A$1),"希望数量入力ください",'単年（2027年度）'!$E$12*単年カーブ!$R$3+'単年（2027年度）'!$E$12*(1-単年カーブ!$R$3)*単年カーブ!Q8141)</f>
        <v>0</v>
      </c>
      <c r="G8141" s="47">
        <f t="shared" si="892"/>
        <v>0</v>
      </c>
      <c r="M8141">
        <f t="shared" si="893"/>
        <v>9</v>
      </c>
      <c r="N8141">
        <f>IF(OR(WEEKDAY(A8141)=1,WEEKDAY(A8141)=7,COUNTIF('2027祝日等（不使用）'!$A$1:$A$20,単年カーブ!A8141)=1),0,1)</f>
        <v>1</v>
      </c>
      <c r="O8141">
        <f t="shared" si="890"/>
        <v>26</v>
      </c>
      <c r="P8141">
        <f t="shared" si="894"/>
        <v>1</v>
      </c>
      <c r="Q8141">
        <f t="shared" si="895"/>
        <v>1</v>
      </c>
    </row>
    <row r="8142" spans="1:17" ht="19.5" x14ac:dyDescent="0.4">
      <c r="A8142" s="33">
        <f t="shared" si="889"/>
        <v>46647</v>
      </c>
      <c r="B8142" s="27" t="str">
        <f t="shared" si="891"/>
        <v>(金)</v>
      </c>
      <c r="C8142" s="34">
        <v>0.54166666666666696</v>
      </c>
      <c r="D8142" s="16" t="s">
        <v>18</v>
      </c>
      <c r="E8142" s="35">
        <v>0.5625</v>
      </c>
      <c r="F8142" s="50">
        <f>IF(COUNTIF('リスト（不使用）'!$A$5:$A$6,単年カーブ!$A$1),"希望数量入力ください",'単年（2027年度）'!$E$12*単年カーブ!$R$3+'単年（2027年度）'!$E$12*(1-単年カーブ!$R$3)*単年カーブ!Q8142)</f>
        <v>0</v>
      </c>
      <c r="G8142" s="47">
        <f t="shared" si="892"/>
        <v>0</v>
      </c>
      <c r="M8142">
        <f t="shared" si="893"/>
        <v>9</v>
      </c>
      <c r="N8142">
        <f>IF(OR(WEEKDAY(A8142)=1,WEEKDAY(A8142)=7,COUNTIF('2027祝日等（不使用）'!$A$1:$A$20,単年カーブ!A8142)=1),0,1)</f>
        <v>1</v>
      </c>
      <c r="O8142">
        <f t="shared" si="890"/>
        <v>27</v>
      </c>
      <c r="P8142">
        <f t="shared" si="894"/>
        <v>1</v>
      </c>
      <c r="Q8142">
        <f t="shared" si="895"/>
        <v>1</v>
      </c>
    </row>
    <row r="8143" spans="1:17" ht="19.5" x14ac:dyDescent="0.4">
      <c r="A8143" s="33">
        <f t="shared" si="889"/>
        <v>46647</v>
      </c>
      <c r="B8143" s="27" t="str">
        <f t="shared" si="891"/>
        <v>(金)</v>
      </c>
      <c r="C8143" s="34">
        <v>0.5625</v>
      </c>
      <c r="D8143" s="16" t="s">
        <v>18</v>
      </c>
      <c r="E8143" s="35">
        <v>0.58333333333333304</v>
      </c>
      <c r="F8143" s="50">
        <f>IF(COUNTIF('リスト（不使用）'!$A$5:$A$6,単年カーブ!$A$1),"希望数量入力ください",'単年（2027年度）'!$E$12*単年カーブ!$R$3+'単年（2027年度）'!$E$12*(1-単年カーブ!$R$3)*単年カーブ!Q8143)</f>
        <v>0</v>
      </c>
      <c r="G8143" s="47">
        <f t="shared" si="892"/>
        <v>0</v>
      </c>
      <c r="M8143">
        <f t="shared" si="893"/>
        <v>9</v>
      </c>
      <c r="N8143">
        <f>IF(OR(WEEKDAY(A8143)=1,WEEKDAY(A8143)=7,COUNTIF('2027祝日等（不使用）'!$A$1:$A$20,単年カーブ!A8143)=1),0,1)</f>
        <v>1</v>
      </c>
      <c r="O8143">
        <f t="shared" si="890"/>
        <v>28</v>
      </c>
      <c r="P8143">
        <f t="shared" si="894"/>
        <v>1</v>
      </c>
      <c r="Q8143">
        <f t="shared" si="895"/>
        <v>1</v>
      </c>
    </row>
    <row r="8144" spans="1:17" ht="19.5" x14ac:dyDescent="0.4">
      <c r="A8144" s="33">
        <f t="shared" si="889"/>
        <v>46647</v>
      </c>
      <c r="B8144" s="27" t="str">
        <f t="shared" si="891"/>
        <v>(金)</v>
      </c>
      <c r="C8144" s="34">
        <v>0.58333333333333304</v>
      </c>
      <c r="D8144" s="16" t="s">
        <v>18</v>
      </c>
      <c r="E8144" s="35">
        <v>0.60416666666666696</v>
      </c>
      <c r="F8144" s="50">
        <f>IF(COUNTIF('リスト（不使用）'!$A$5:$A$6,単年カーブ!$A$1),"希望数量入力ください",'単年（2027年度）'!$E$12*単年カーブ!$R$3+'単年（2027年度）'!$E$12*(1-単年カーブ!$R$3)*単年カーブ!Q8144)</f>
        <v>0</v>
      </c>
      <c r="G8144" s="47">
        <f t="shared" si="892"/>
        <v>0</v>
      </c>
      <c r="M8144">
        <f t="shared" si="893"/>
        <v>9</v>
      </c>
      <c r="N8144">
        <f>IF(OR(WEEKDAY(A8144)=1,WEEKDAY(A8144)=7,COUNTIF('2027祝日等（不使用）'!$A$1:$A$20,単年カーブ!A8144)=1),0,1)</f>
        <v>1</v>
      </c>
      <c r="O8144">
        <f t="shared" si="890"/>
        <v>29</v>
      </c>
      <c r="P8144">
        <f t="shared" si="894"/>
        <v>1</v>
      </c>
      <c r="Q8144">
        <f t="shared" si="895"/>
        <v>1</v>
      </c>
    </row>
    <row r="8145" spans="1:17" ht="19.5" x14ac:dyDescent="0.4">
      <c r="A8145" s="33">
        <f t="shared" si="889"/>
        <v>46647</v>
      </c>
      <c r="B8145" s="27" t="str">
        <f t="shared" si="891"/>
        <v>(金)</v>
      </c>
      <c r="C8145" s="34">
        <v>0.60416666666666696</v>
      </c>
      <c r="D8145" s="16" t="s">
        <v>18</v>
      </c>
      <c r="E8145" s="35">
        <v>0.625</v>
      </c>
      <c r="F8145" s="50">
        <f>IF(COUNTIF('リスト（不使用）'!$A$5:$A$6,単年カーブ!$A$1),"希望数量入力ください",'単年（2027年度）'!$E$12*単年カーブ!$R$3+'単年（2027年度）'!$E$12*(1-単年カーブ!$R$3)*単年カーブ!Q8145)</f>
        <v>0</v>
      </c>
      <c r="G8145" s="47">
        <f t="shared" si="892"/>
        <v>0</v>
      </c>
      <c r="M8145">
        <f t="shared" si="893"/>
        <v>9</v>
      </c>
      <c r="N8145">
        <f>IF(OR(WEEKDAY(A8145)=1,WEEKDAY(A8145)=7,COUNTIF('2027祝日等（不使用）'!$A$1:$A$20,単年カーブ!A8145)=1),0,1)</f>
        <v>1</v>
      </c>
      <c r="O8145">
        <f t="shared" si="890"/>
        <v>30</v>
      </c>
      <c r="P8145">
        <f t="shared" si="894"/>
        <v>1</v>
      </c>
      <c r="Q8145">
        <f t="shared" si="895"/>
        <v>1</v>
      </c>
    </row>
    <row r="8146" spans="1:17" ht="19.5" x14ac:dyDescent="0.4">
      <c r="A8146" s="33">
        <f t="shared" si="889"/>
        <v>46647</v>
      </c>
      <c r="B8146" s="27" t="str">
        <f t="shared" si="891"/>
        <v>(金)</v>
      </c>
      <c r="C8146" s="34">
        <v>0.625</v>
      </c>
      <c r="D8146" s="16" t="s">
        <v>18</v>
      </c>
      <c r="E8146" s="35">
        <v>0.64583333333333304</v>
      </c>
      <c r="F8146" s="50">
        <f>IF(COUNTIF('リスト（不使用）'!$A$5:$A$6,単年カーブ!$A$1),"希望数量入力ください",'単年（2027年度）'!$E$12*単年カーブ!$R$3+'単年（2027年度）'!$E$12*(1-単年カーブ!$R$3)*単年カーブ!Q8146)</f>
        <v>0</v>
      </c>
      <c r="G8146" s="47">
        <f t="shared" si="892"/>
        <v>0</v>
      </c>
      <c r="M8146">
        <f t="shared" si="893"/>
        <v>9</v>
      </c>
      <c r="N8146">
        <f>IF(OR(WEEKDAY(A8146)=1,WEEKDAY(A8146)=7,COUNTIF('2027祝日等（不使用）'!$A$1:$A$20,単年カーブ!A8146)=1),0,1)</f>
        <v>1</v>
      </c>
      <c r="O8146">
        <f t="shared" si="890"/>
        <v>31</v>
      </c>
      <c r="P8146">
        <f t="shared" si="894"/>
        <v>1</v>
      </c>
      <c r="Q8146">
        <f t="shared" si="895"/>
        <v>1</v>
      </c>
    </row>
    <row r="8147" spans="1:17" ht="19.5" x14ac:dyDescent="0.4">
      <c r="A8147" s="33">
        <f t="shared" si="889"/>
        <v>46647</v>
      </c>
      <c r="B8147" s="27" t="str">
        <f t="shared" si="891"/>
        <v>(金)</v>
      </c>
      <c r="C8147" s="34">
        <v>0.64583333333333304</v>
      </c>
      <c r="D8147" s="16" t="s">
        <v>18</v>
      </c>
      <c r="E8147" s="35">
        <v>0.66666666666666696</v>
      </c>
      <c r="F8147" s="50">
        <f>IF(COUNTIF('リスト（不使用）'!$A$5:$A$6,単年カーブ!$A$1),"希望数量入力ください",'単年（2027年度）'!$E$12*単年カーブ!$R$3+'単年（2027年度）'!$E$12*(1-単年カーブ!$R$3)*単年カーブ!Q8147)</f>
        <v>0</v>
      </c>
      <c r="G8147" s="47">
        <f t="shared" si="892"/>
        <v>0</v>
      </c>
      <c r="M8147">
        <f t="shared" si="893"/>
        <v>9</v>
      </c>
      <c r="N8147">
        <f>IF(OR(WEEKDAY(A8147)=1,WEEKDAY(A8147)=7,COUNTIF('2027祝日等（不使用）'!$A$1:$A$20,単年カーブ!A8147)=1),0,1)</f>
        <v>1</v>
      </c>
      <c r="O8147">
        <f t="shared" si="890"/>
        <v>32</v>
      </c>
      <c r="P8147">
        <f t="shared" si="894"/>
        <v>1</v>
      </c>
      <c r="Q8147">
        <f t="shared" si="895"/>
        <v>1</v>
      </c>
    </row>
    <row r="8148" spans="1:17" ht="19.5" x14ac:dyDescent="0.4">
      <c r="A8148" s="33">
        <f t="shared" si="889"/>
        <v>46647</v>
      </c>
      <c r="B8148" s="27" t="str">
        <f t="shared" si="891"/>
        <v>(金)</v>
      </c>
      <c r="C8148" s="34">
        <v>0.66666666666666696</v>
      </c>
      <c r="D8148" s="16" t="s">
        <v>18</v>
      </c>
      <c r="E8148" s="35">
        <v>0.6875</v>
      </c>
      <c r="F8148" s="50">
        <f>IF(COUNTIF('リスト（不使用）'!$A$5:$A$6,単年カーブ!$A$1),"希望数量入力ください",'単年（2027年度）'!$E$12*単年カーブ!$R$3+'単年（2027年度）'!$E$12*(1-単年カーブ!$R$3)*単年カーブ!Q8148)</f>
        <v>0</v>
      </c>
      <c r="G8148" s="47">
        <f t="shared" si="892"/>
        <v>0</v>
      </c>
      <c r="M8148">
        <f t="shared" si="893"/>
        <v>9</v>
      </c>
      <c r="N8148">
        <f>IF(OR(WEEKDAY(A8148)=1,WEEKDAY(A8148)=7,COUNTIF('2027祝日等（不使用）'!$A$1:$A$20,単年カーブ!A8148)=1),0,1)</f>
        <v>1</v>
      </c>
      <c r="O8148">
        <f t="shared" si="890"/>
        <v>33</v>
      </c>
      <c r="P8148">
        <f t="shared" si="894"/>
        <v>1</v>
      </c>
      <c r="Q8148">
        <f t="shared" si="895"/>
        <v>1</v>
      </c>
    </row>
    <row r="8149" spans="1:17" ht="19.5" x14ac:dyDescent="0.4">
      <c r="A8149" s="33">
        <f t="shared" si="889"/>
        <v>46647</v>
      </c>
      <c r="B8149" s="27" t="str">
        <f t="shared" si="891"/>
        <v>(金)</v>
      </c>
      <c r="C8149" s="34">
        <v>0.6875</v>
      </c>
      <c r="D8149" s="16" t="s">
        <v>18</v>
      </c>
      <c r="E8149" s="35">
        <v>0.70833333333333304</v>
      </c>
      <c r="F8149" s="50">
        <f>IF(COUNTIF('リスト（不使用）'!$A$5:$A$6,単年カーブ!$A$1),"希望数量入力ください",'単年（2027年度）'!$E$12*単年カーブ!$R$3+'単年（2027年度）'!$E$12*(1-単年カーブ!$R$3)*単年カーブ!Q8149)</f>
        <v>0</v>
      </c>
      <c r="G8149" s="47">
        <f t="shared" si="892"/>
        <v>0</v>
      </c>
      <c r="M8149">
        <f t="shared" si="893"/>
        <v>9</v>
      </c>
      <c r="N8149">
        <f>IF(OR(WEEKDAY(A8149)=1,WEEKDAY(A8149)=7,COUNTIF('2027祝日等（不使用）'!$A$1:$A$20,単年カーブ!A8149)=1),0,1)</f>
        <v>1</v>
      </c>
      <c r="O8149">
        <f t="shared" si="890"/>
        <v>34</v>
      </c>
      <c r="P8149">
        <f t="shared" si="894"/>
        <v>1</v>
      </c>
      <c r="Q8149">
        <f t="shared" si="895"/>
        <v>1</v>
      </c>
    </row>
    <row r="8150" spans="1:17" ht="19.5" x14ac:dyDescent="0.4">
      <c r="A8150" s="33">
        <f t="shared" si="889"/>
        <v>46647</v>
      </c>
      <c r="B8150" s="27" t="str">
        <f t="shared" si="891"/>
        <v>(金)</v>
      </c>
      <c r="C8150" s="34">
        <v>0.70833333333333304</v>
      </c>
      <c r="D8150" s="16" t="s">
        <v>18</v>
      </c>
      <c r="E8150" s="35">
        <v>0.72916666666666696</v>
      </c>
      <c r="F8150" s="50">
        <f>IF(COUNTIF('リスト（不使用）'!$A$5:$A$6,単年カーブ!$A$1),"希望数量入力ください",'単年（2027年度）'!$E$12*単年カーブ!$R$3+'単年（2027年度）'!$E$12*(1-単年カーブ!$R$3)*単年カーブ!Q8150)</f>
        <v>0</v>
      </c>
      <c r="G8150" s="47">
        <f t="shared" si="892"/>
        <v>0</v>
      </c>
      <c r="M8150">
        <f t="shared" si="893"/>
        <v>9</v>
      </c>
      <c r="N8150">
        <f>IF(OR(WEEKDAY(A8150)=1,WEEKDAY(A8150)=7,COUNTIF('2027祝日等（不使用）'!$A$1:$A$20,単年カーブ!A8150)=1),0,1)</f>
        <v>1</v>
      </c>
      <c r="O8150">
        <f t="shared" si="890"/>
        <v>35</v>
      </c>
      <c r="P8150">
        <f t="shared" si="894"/>
        <v>1</v>
      </c>
      <c r="Q8150">
        <f t="shared" si="895"/>
        <v>1</v>
      </c>
    </row>
    <row r="8151" spans="1:17" ht="19.5" x14ac:dyDescent="0.4">
      <c r="A8151" s="33">
        <f t="shared" si="889"/>
        <v>46647</v>
      </c>
      <c r="B8151" s="27" t="str">
        <f t="shared" si="891"/>
        <v>(金)</v>
      </c>
      <c r="C8151" s="34">
        <v>0.72916666666666696</v>
      </c>
      <c r="D8151" s="16" t="s">
        <v>18</v>
      </c>
      <c r="E8151" s="35">
        <v>0.75</v>
      </c>
      <c r="F8151" s="50">
        <f>IF(COUNTIF('リスト（不使用）'!$A$5:$A$6,単年カーブ!$A$1),"希望数量入力ください",'単年（2027年度）'!$E$12*単年カーブ!$R$3+'単年（2027年度）'!$E$12*(1-単年カーブ!$R$3)*単年カーブ!Q8151)</f>
        <v>0</v>
      </c>
      <c r="G8151" s="47">
        <f t="shared" si="892"/>
        <v>0</v>
      </c>
      <c r="M8151">
        <f t="shared" si="893"/>
        <v>9</v>
      </c>
      <c r="N8151">
        <f>IF(OR(WEEKDAY(A8151)=1,WEEKDAY(A8151)=7,COUNTIF('2027祝日等（不使用）'!$A$1:$A$20,単年カーブ!A8151)=1),0,1)</f>
        <v>1</v>
      </c>
      <c r="O8151">
        <f t="shared" si="890"/>
        <v>36</v>
      </c>
      <c r="P8151">
        <f t="shared" si="894"/>
        <v>1</v>
      </c>
      <c r="Q8151">
        <f t="shared" si="895"/>
        <v>1</v>
      </c>
    </row>
    <row r="8152" spans="1:17" ht="19.5" x14ac:dyDescent="0.4">
      <c r="A8152" s="33">
        <f t="shared" si="889"/>
        <v>46647</v>
      </c>
      <c r="B8152" s="27" t="str">
        <f t="shared" si="891"/>
        <v>(金)</v>
      </c>
      <c r="C8152" s="34">
        <v>0.75</v>
      </c>
      <c r="D8152" s="16" t="s">
        <v>18</v>
      </c>
      <c r="E8152" s="35">
        <v>0.77083333333333304</v>
      </c>
      <c r="F8152" s="50">
        <f>IF(COUNTIF('リスト（不使用）'!$A$5:$A$6,単年カーブ!$A$1),"希望数量入力ください",'単年（2027年度）'!$E$12*単年カーブ!$R$3+'単年（2027年度）'!$E$12*(1-単年カーブ!$R$3)*単年カーブ!Q8152)</f>
        <v>0</v>
      </c>
      <c r="G8152" s="47">
        <f t="shared" si="892"/>
        <v>0</v>
      </c>
      <c r="M8152">
        <f t="shared" si="893"/>
        <v>9</v>
      </c>
      <c r="N8152">
        <f>IF(OR(WEEKDAY(A8152)=1,WEEKDAY(A8152)=7,COUNTIF('2027祝日等（不使用）'!$A$1:$A$20,単年カーブ!A8152)=1),0,1)</f>
        <v>1</v>
      </c>
      <c r="O8152">
        <f t="shared" si="890"/>
        <v>37</v>
      </c>
      <c r="P8152">
        <f t="shared" si="894"/>
        <v>1</v>
      </c>
      <c r="Q8152">
        <f t="shared" si="895"/>
        <v>1</v>
      </c>
    </row>
    <row r="8153" spans="1:17" ht="19.5" x14ac:dyDescent="0.4">
      <c r="A8153" s="33">
        <f t="shared" si="889"/>
        <v>46647</v>
      </c>
      <c r="B8153" s="27" t="str">
        <f t="shared" si="891"/>
        <v>(金)</v>
      </c>
      <c r="C8153" s="34">
        <v>0.77083333333333304</v>
      </c>
      <c r="D8153" s="16" t="s">
        <v>18</v>
      </c>
      <c r="E8153" s="35">
        <v>0.79166666666666696</v>
      </c>
      <c r="F8153" s="50">
        <f>IF(COUNTIF('リスト（不使用）'!$A$5:$A$6,単年カーブ!$A$1),"希望数量入力ください",'単年（2027年度）'!$E$12*単年カーブ!$R$3+'単年（2027年度）'!$E$12*(1-単年カーブ!$R$3)*単年カーブ!Q8153)</f>
        <v>0</v>
      </c>
      <c r="G8153" s="47">
        <f t="shared" si="892"/>
        <v>0</v>
      </c>
      <c r="M8153">
        <f t="shared" si="893"/>
        <v>9</v>
      </c>
      <c r="N8153">
        <f>IF(OR(WEEKDAY(A8153)=1,WEEKDAY(A8153)=7,COUNTIF('2027祝日等（不使用）'!$A$1:$A$20,単年カーブ!A8153)=1),0,1)</f>
        <v>1</v>
      </c>
      <c r="O8153">
        <f t="shared" si="890"/>
        <v>38</v>
      </c>
      <c r="P8153">
        <f t="shared" si="894"/>
        <v>1</v>
      </c>
      <c r="Q8153">
        <f t="shared" si="895"/>
        <v>1</v>
      </c>
    </row>
    <row r="8154" spans="1:17" ht="19.5" x14ac:dyDescent="0.4">
      <c r="A8154" s="33">
        <f t="shared" si="889"/>
        <v>46647</v>
      </c>
      <c r="B8154" s="27" t="str">
        <f t="shared" si="891"/>
        <v>(金)</v>
      </c>
      <c r="C8154" s="34">
        <v>0.79166666666666696</v>
      </c>
      <c r="D8154" s="16" t="s">
        <v>18</v>
      </c>
      <c r="E8154" s="35">
        <v>0.8125</v>
      </c>
      <c r="F8154" s="50">
        <f>IF(COUNTIF('リスト（不使用）'!$A$5:$A$6,単年カーブ!$A$1),"希望数量入力ください",'単年（2027年度）'!$E$12*単年カーブ!$R$3+'単年（2027年度）'!$E$12*(1-単年カーブ!$R$3)*単年カーブ!Q8154)</f>
        <v>0</v>
      </c>
      <c r="G8154" s="47">
        <f t="shared" si="892"/>
        <v>0</v>
      </c>
      <c r="M8154">
        <f t="shared" si="893"/>
        <v>9</v>
      </c>
      <c r="N8154">
        <f>IF(OR(WEEKDAY(A8154)=1,WEEKDAY(A8154)=7,COUNTIF('2027祝日等（不使用）'!$A$1:$A$20,単年カーブ!A8154)=1),0,1)</f>
        <v>1</v>
      </c>
      <c r="O8154">
        <f t="shared" si="890"/>
        <v>39</v>
      </c>
      <c r="P8154">
        <f t="shared" si="894"/>
        <v>1</v>
      </c>
      <c r="Q8154">
        <f t="shared" si="895"/>
        <v>1</v>
      </c>
    </row>
    <row r="8155" spans="1:17" ht="19.5" x14ac:dyDescent="0.4">
      <c r="A8155" s="33">
        <f t="shared" si="889"/>
        <v>46647</v>
      </c>
      <c r="B8155" s="27" t="str">
        <f t="shared" si="891"/>
        <v>(金)</v>
      </c>
      <c r="C8155" s="34">
        <v>0.8125</v>
      </c>
      <c r="D8155" s="16" t="s">
        <v>18</v>
      </c>
      <c r="E8155" s="35">
        <v>0.83333333333333304</v>
      </c>
      <c r="F8155" s="50">
        <f>IF(COUNTIF('リスト（不使用）'!$A$5:$A$6,単年カーブ!$A$1),"希望数量入力ください",'単年（2027年度）'!$E$12*単年カーブ!$R$3+'単年（2027年度）'!$E$12*(1-単年カーブ!$R$3)*単年カーブ!Q8155)</f>
        <v>0</v>
      </c>
      <c r="G8155" s="47">
        <f t="shared" si="892"/>
        <v>0</v>
      </c>
      <c r="M8155">
        <f t="shared" si="893"/>
        <v>9</v>
      </c>
      <c r="N8155">
        <f>IF(OR(WEEKDAY(A8155)=1,WEEKDAY(A8155)=7,COUNTIF('2027祝日等（不使用）'!$A$1:$A$20,単年カーブ!A8155)=1),0,1)</f>
        <v>1</v>
      </c>
      <c r="O8155">
        <f t="shared" si="890"/>
        <v>40</v>
      </c>
      <c r="P8155">
        <f t="shared" si="894"/>
        <v>1</v>
      </c>
      <c r="Q8155">
        <f t="shared" si="895"/>
        <v>1</v>
      </c>
    </row>
    <row r="8156" spans="1:17" ht="19.5" x14ac:dyDescent="0.4">
      <c r="A8156" s="33">
        <f t="shared" si="889"/>
        <v>46647</v>
      </c>
      <c r="B8156" s="27" t="str">
        <f t="shared" si="891"/>
        <v>(金)</v>
      </c>
      <c r="C8156" s="34">
        <v>0.83333333333333304</v>
      </c>
      <c r="D8156" s="16" t="s">
        <v>18</v>
      </c>
      <c r="E8156" s="35">
        <v>0.85416666666666696</v>
      </c>
      <c r="F8156" s="50">
        <f>IF(COUNTIF('リスト（不使用）'!$A$5:$A$6,単年カーブ!$A$1),"希望数量入力ください",'単年（2027年度）'!$E$12*単年カーブ!$R$3+'単年（2027年度）'!$E$12*(1-単年カーブ!$R$3)*単年カーブ!Q8156)</f>
        <v>0</v>
      </c>
      <c r="G8156" s="47">
        <f t="shared" si="892"/>
        <v>0</v>
      </c>
      <c r="M8156">
        <f t="shared" si="893"/>
        <v>9</v>
      </c>
      <c r="N8156">
        <f>IF(OR(WEEKDAY(A8156)=1,WEEKDAY(A8156)=7,COUNTIF('2027祝日等（不使用）'!$A$1:$A$20,単年カーブ!A8156)=1),0,1)</f>
        <v>1</v>
      </c>
      <c r="O8156">
        <f t="shared" si="890"/>
        <v>41</v>
      </c>
      <c r="P8156">
        <f t="shared" si="894"/>
        <v>0</v>
      </c>
      <c r="Q8156">
        <f t="shared" si="895"/>
        <v>0</v>
      </c>
    </row>
    <row r="8157" spans="1:17" ht="19.5" x14ac:dyDescent="0.4">
      <c r="A8157" s="33">
        <f t="shared" si="889"/>
        <v>46647</v>
      </c>
      <c r="B8157" s="27" t="str">
        <f t="shared" si="891"/>
        <v>(金)</v>
      </c>
      <c r="C8157" s="34">
        <v>0.85416666666666696</v>
      </c>
      <c r="D8157" s="16" t="s">
        <v>18</v>
      </c>
      <c r="E8157" s="35">
        <v>0.875</v>
      </c>
      <c r="F8157" s="50">
        <f>IF(COUNTIF('リスト（不使用）'!$A$5:$A$6,単年カーブ!$A$1),"希望数量入力ください",'単年（2027年度）'!$E$12*単年カーブ!$R$3+'単年（2027年度）'!$E$12*(1-単年カーブ!$R$3)*単年カーブ!Q8157)</f>
        <v>0</v>
      </c>
      <c r="G8157" s="47">
        <f t="shared" si="892"/>
        <v>0</v>
      </c>
      <c r="M8157">
        <f t="shared" si="893"/>
        <v>9</v>
      </c>
      <c r="N8157">
        <f>IF(OR(WEEKDAY(A8157)=1,WEEKDAY(A8157)=7,COUNTIF('2027祝日等（不使用）'!$A$1:$A$20,単年カーブ!A8157)=1),0,1)</f>
        <v>1</v>
      </c>
      <c r="O8157">
        <f t="shared" si="890"/>
        <v>42</v>
      </c>
      <c r="P8157">
        <f t="shared" si="894"/>
        <v>0</v>
      </c>
      <c r="Q8157">
        <f t="shared" si="895"/>
        <v>0</v>
      </c>
    </row>
    <row r="8158" spans="1:17" ht="19.5" x14ac:dyDescent="0.4">
      <c r="A8158" s="33">
        <f t="shared" si="889"/>
        <v>46647</v>
      </c>
      <c r="B8158" s="27" t="str">
        <f t="shared" si="891"/>
        <v>(金)</v>
      </c>
      <c r="C8158" s="34">
        <v>0.875</v>
      </c>
      <c r="D8158" s="16" t="s">
        <v>18</v>
      </c>
      <c r="E8158" s="35">
        <v>0.89583333333333304</v>
      </c>
      <c r="F8158" s="50">
        <f>IF(COUNTIF('リスト（不使用）'!$A$5:$A$6,単年カーブ!$A$1),"希望数量入力ください",'単年（2027年度）'!$E$12*単年カーブ!$R$3+'単年（2027年度）'!$E$12*(1-単年カーブ!$R$3)*単年カーブ!Q8158)</f>
        <v>0</v>
      </c>
      <c r="G8158" s="47">
        <f t="shared" si="892"/>
        <v>0</v>
      </c>
      <c r="M8158">
        <f t="shared" si="893"/>
        <v>9</v>
      </c>
      <c r="N8158">
        <f>IF(OR(WEEKDAY(A8158)=1,WEEKDAY(A8158)=7,COUNTIF('2027祝日等（不使用）'!$A$1:$A$20,単年カーブ!A8158)=1),0,1)</f>
        <v>1</v>
      </c>
      <c r="O8158">
        <f t="shared" si="890"/>
        <v>43</v>
      </c>
      <c r="P8158">
        <f t="shared" si="894"/>
        <v>0</v>
      </c>
      <c r="Q8158">
        <f t="shared" si="895"/>
        <v>0</v>
      </c>
    </row>
    <row r="8159" spans="1:17" ht="19.5" x14ac:dyDescent="0.4">
      <c r="A8159" s="33">
        <f t="shared" si="889"/>
        <v>46647</v>
      </c>
      <c r="B8159" s="27" t="str">
        <f t="shared" si="891"/>
        <v>(金)</v>
      </c>
      <c r="C8159" s="34">
        <v>0.89583333333333304</v>
      </c>
      <c r="D8159" s="16" t="s">
        <v>18</v>
      </c>
      <c r="E8159" s="35">
        <v>0.91666666666666696</v>
      </c>
      <c r="F8159" s="50">
        <f>IF(COUNTIF('リスト（不使用）'!$A$5:$A$6,単年カーブ!$A$1),"希望数量入力ください",'単年（2027年度）'!$E$12*単年カーブ!$R$3+'単年（2027年度）'!$E$12*(1-単年カーブ!$R$3)*単年カーブ!Q8159)</f>
        <v>0</v>
      </c>
      <c r="G8159" s="47">
        <f t="shared" si="892"/>
        <v>0</v>
      </c>
      <c r="M8159">
        <f t="shared" si="893"/>
        <v>9</v>
      </c>
      <c r="N8159">
        <f>IF(OR(WEEKDAY(A8159)=1,WEEKDAY(A8159)=7,COUNTIF('2027祝日等（不使用）'!$A$1:$A$20,単年カーブ!A8159)=1),0,1)</f>
        <v>1</v>
      </c>
      <c r="O8159">
        <f t="shared" si="890"/>
        <v>44</v>
      </c>
      <c r="P8159">
        <f t="shared" si="894"/>
        <v>0</v>
      </c>
      <c r="Q8159">
        <f t="shared" si="895"/>
        <v>0</v>
      </c>
    </row>
    <row r="8160" spans="1:17" ht="19.5" x14ac:dyDescent="0.4">
      <c r="A8160" s="33">
        <f t="shared" si="889"/>
        <v>46647</v>
      </c>
      <c r="B8160" s="27" t="str">
        <f t="shared" si="891"/>
        <v>(金)</v>
      </c>
      <c r="C8160" s="34">
        <v>0.91666666666666696</v>
      </c>
      <c r="D8160" s="16" t="s">
        <v>18</v>
      </c>
      <c r="E8160" s="35">
        <v>0.9375</v>
      </c>
      <c r="F8160" s="50">
        <f>IF(COUNTIF('リスト（不使用）'!$A$5:$A$6,単年カーブ!$A$1),"希望数量入力ください",'単年（2027年度）'!$E$12*単年カーブ!$R$3+'単年（2027年度）'!$E$12*(1-単年カーブ!$R$3)*単年カーブ!Q8160)</f>
        <v>0</v>
      </c>
      <c r="G8160" s="47">
        <f t="shared" si="892"/>
        <v>0</v>
      </c>
      <c r="M8160">
        <f t="shared" si="893"/>
        <v>9</v>
      </c>
      <c r="N8160">
        <f>IF(OR(WEEKDAY(A8160)=1,WEEKDAY(A8160)=7,COUNTIF('2027祝日等（不使用）'!$A$1:$A$20,単年カーブ!A8160)=1),0,1)</f>
        <v>1</v>
      </c>
      <c r="O8160">
        <f t="shared" si="890"/>
        <v>45</v>
      </c>
      <c r="P8160">
        <f t="shared" si="894"/>
        <v>0</v>
      </c>
      <c r="Q8160">
        <f t="shared" si="895"/>
        <v>0</v>
      </c>
    </row>
    <row r="8161" spans="1:17" ht="19.5" x14ac:dyDescent="0.4">
      <c r="A8161" s="33">
        <f t="shared" si="889"/>
        <v>46647</v>
      </c>
      <c r="B8161" s="27" t="str">
        <f t="shared" si="891"/>
        <v>(金)</v>
      </c>
      <c r="C8161" s="34">
        <v>0.9375</v>
      </c>
      <c r="D8161" s="16" t="s">
        <v>18</v>
      </c>
      <c r="E8161" s="35">
        <v>0.95833333333333304</v>
      </c>
      <c r="F8161" s="50">
        <f>IF(COUNTIF('リスト（不使用）'!$A$5:$A$6,単年カーブ!$A$1),"希望数量入力ください",'単年（2027年度）'!$E$12*単年カーブ!$R$3+'単年（2027年度）'!$E$12*(1-単年カーブ!$R$3)*単年カーブ!Q8161)</f>
        <v>0</v>
      </c>
      <c r="G8161" s="47">
        <f t="shared" si="892"/>
        <v>0</v>
      </c>
      <c r="M8161">
        <f t="shared" si="893"/>
        <v>9</v>
      </c>
      <c r="N8161">
        <f>IF(OR(WEEKDAY(A8161)=1,WEEKDAY(A8161)=7,COUNTIF('2027祝日等（不使用）'!$A$1:$A$20,単年カーブ!A8161)=1),0,1)</f>
        <v>1</v>
      </c>
      <c r="O8161">
        <f t="shared" si="890"/>
        <v>46</v>
      </c>
      <c r="P8161">
        <f t="shared" si="894"/>
        <v>0</v>
      </c>
      <c r="Q8161">
        <f t="shared" si="895"/>
        <v>0</v>
      </c>
    </row>
    <row r="8162" spans="1:17" ht="19.5" x14ac:dyDescent="0.4">
      <c r="A8162" s="33">
        <f t="shared" si="889"/>
        <v>46647</v>
      </c>
      <c r="B8162" s="27" t="str">
        <f t="shared" si="891"/>
        <v>(金)</v>
      </c>
      <c r="C8162" s="34">
        <v>0.95833333333333304</v>
      </c>
      <c r="D8162" s="16" t="s">
        <v>18</v>
      </c>
      <c r="E8162" s="35">
        <v>0.97916666666666696</v>
      </c>
      <c r="F8162" s="50">
        <f>IF(COUNTIF('リスト（不使用）'!$A$5:$A$6,単年カーブ!$A$1),"希望数量入力ください",'単年（2027年度）'!$E$12*単年カーブ!$R$3+'単年（2027年度）'!$E$12*(1-単年カーブ!$R$3)*単年カーブ!Q8162)</f>
        <v>0</v>
      </c>
      <c r="G8162" s="47">
        <f t="shared" si="892"/>
        <v>0</v>
      </c>
      <c r="M8162">
        <f t="shared" si="893"/>
        <v>9</v>
      </c>
      <c r="N8162">
        <f>IF(OR(WEEKDAY(A8162)=1,WEEKDAY(A8162)=7,COUNTIF('2027祝日等（不使用）'!$A$1:$A$20,単年カーブ!A8162)=1),0,1)</f>
        <v>1</v>
      </c>
      <c r="O8162">
        <f t="shared" si="890"/>
        <v>47</v>
      </c>
      <c r="P8162">
        <f t="shared" si="894"/>
        <v>0</v>
      </c>
      <c r="Q8162">
        <f t="shared" si="895"/>
        <v>0</v>
      </c>
    </row>
    <row r="8163" spans="1:17" ht="19.5" x14ac:dyDescent="0.4">
      <c r="A8163" s="33">
        <f t="shared" si="889"/>
        <v>46647</v>
      </c>
      <c r="B8163" s="27" t="str">
        <f t="shared" si="891"/>
        <v>(金)</v>
      </c>
      <c r="C8163" s="34">
        <v>0.97916666666666696</v>
      </c>
      <c r="D8163" s="16" t="s">
        <v>18</v>
      </c>
      <c r="E8163" s="35" t="s">
        <v>17</v>
      </c>
      <c r="F8163" s="50">
        <f>IF(COUNTIF('リスト（不使用）'!$A$5:$A$6,単年カーブ!$A$1),"希望数量入力ください",'単年（2027年度）'!$E$12*単年カーブ!$R$3+'単年（2027年度）'!$E$12*(1-単年カーブ!$R$3)*単年カーブ!Q8163)</f>
        <v>0</v>
      </c>
      <c r="G8163" s="47">
        <f t="shared" si="892"/>
        <v>0</v>
      </c>
      <c r="M8163">
        <f t="shared" si="893"/>
        <v>9</v>
      </c>
      <c r="N8163">
        <f>IF(OR(WEEKDAY(A8163)=1,WEEKDAY(A8163)=7,COUNTIF('2027祝日等（不使用）'!$A$1:$A$20,単年カーブ!A8163)=1),0,1)</f>
        <v>1</v>
      </c>
      <c r="O8163">
        <f t="shared" si="890"/>
        <v>48</v>
      </c>
      <c r="P8163">
        <f t="shared" si="894"/>
        <v>0</v>
      </c>
      <c r="Q8163">
        <f t="shared" si="895"/>
        <v>0</v>
      </c>
    </row>
    <row r="8164" spans="1:17" ht="19.5" x14ac:dyDescent="0.4">
      <c r="A8164" s="33">
        <f t="shared" si="889"/>
        <v>46648</v>
      </c>
      <c r="B8164" s="27" t="str">
        <f t="shared" si="891"/>
        <v>(土)</v>
      </c>
      <c r="C8164" s="34">
        <v>0</v>
      </c>
      <c r="D8164" s="16" t="s">
        <v>18</v>
      </c>
      <c r="E8164" s="35">
        <v>2.0833333333333332E-2</v>
      </c>
      <c r="F8164" s="50">
        <f>IF(COUNTIF('リスト（不使用）'!$A$5:$A$6,単年カーブ!$A$1),"希望数量入力ください",'単年（2027年度）'!$E$12*単年カーブ!$R$3+'単年（2027年度）'!$E$12*(1-単年カーブ!$R$3)*単年カーブ!Q8164)</f>
        <v>0</v>
      </c>
      <c r="G8164" s="47">
        <f t="shared" si="892"/>
        <v>0</v>
      </c>
      <c r="M8164">
        <f t="shared" si="893"/>
        <v>9</v>
      </c>
      <c r="N8164">
        <f>IF(OR(WEEKDAY(A8164)=1,WEEKDAY(A8164)=7,COUNTIF('2027祝日等（不使用）'!$A$1:$A$20,単年カーブ!A8164)=1),0,1)</f>
        <v>0</v>
      </c>
      <c r="O8164">
        <f t="shared" si="890"/>
        <v>1</v>
      </c>
      <c r="P8164">
        <f t="shared" si="894"/>
        <v>0</v>
      </c>
      <c r="Q8164">
        <f t="shared" si="895"/>
        <v>0</v>
      </c>
    </row>
    <row r="8165" spans="1:17" ht="19.5" x14ac:dyDescent="0.4">
      <c r="A8165" s="33">
        <f t="shared" si="889"/>
        <v>46648</v>
      </c>
      <c r="B8165" s="27" t="str">
        <f t="shared" si="891"/>
        <v>(土)</v>
      </c>
      <c r="C8165" s="34">
        <v>2.0833333333333332E-2</v>
      </c>
      <c r="D8165" s="16" t="s">
        <v>18</v>
      </c>
      <c r="E8165" s="35">
        <v>4.1666666666666664E-2</v>
      </c>
      <c r="F8165" s="50">
        <f>IF(COUNTIF('リスト（不使用）'!$A$5:$A$6,単年カーブ!$A$1),"希望数量入力ください",'単年（2027年度）'!$E$12*単年カーブ!$R$3+'単年（2027年度）'!$E$12*(1-単年カーブ!$R$3)*単年カーブ!Q8165)</f>
        <v>0</v>
      </c>
      <c r="G8165" s="47">
        <f t="shared" si="892"/>
        <v>0</v>
      </c>
      <c r="M8165">
        <f t="shared" si="893"/>
        <v>9</v>
      </c>
      <c r="N8165">
        <f>IF(OR(WEEKDAY(A8165)=1,WEEKDAY(A8165)=7,COUNTIF('2027祝日等（不使用）'!$A$1:$A$20,単年カーブ!A8165)=1),0,1)</f>
        <v>0</v>
      </c>
      <c r="O8165">
        <f t="shared" si="890"/>
        <v>2</v>
      </c>
      <c r="P8165">
        <f t="shared" si="894"/>
        <v>0</v>
      </c>
      <c r="Q8165">
        <f t="shared" si="895"/>
        <v>0</v>
      </c>
    </row>
    <row r="8166" spans="1:17" ht="19.5" x14ac:dyDescent="0.4">
      <c r="A8166" s="33">
        <f t="shared" si="889"/>
        <v>46648</v>
      </c>
      <c r="B8166" s="27" t="str">
        <f t="shared" si="891"/>
        <v>(土)</v>
      </c>
      <c r="C8166" s="34">
        <v>4.1666666666666664E-2</v>
      </c>
      <c r="D8166" s="16" t="s">
        <v>18</v>
      </c>
      <c r="E8166" s="35">
        <v>6.25E-2</v>
      </c>
      <c r="F8166" s="50">
        <f>IF(COUNTIF('リスト（不使用）'!$A$5:$A$6,単年カーブ!$A$1),"希望数量入力ください",'単年（2027年度）'!$E$12*単年カーブ!$R$3+'単年（2027年度）'!$E$12*(1-単年カーブ!$R$3)*単年カーブ!Q8166)</f>
        <v>0</v>
      </c>
      <c r="G8166" s="47">
        <f t="shared" si="892"/>
        <v>0</v>
      </c>
      <c r="M8166">
        <f t="shared" si="893"/>
        <v>9</v>
      </c>
      <c r="N8166">
        <f>IF(OR(WEEKDAY(A8166)=1,WEEKDAY(A8166)=7,COUNTIF('2027祝日等（不使用）'!$A$1:$A$20,単年カーブ!A8166)=1),0,1)</f>
        <v>0</v>
      </c>
      <c r="O8166">
        <f t="shared" si="890"/>
        <v>3</v>
      </c>
      <c r="P8166">
        <f t="shared" si="894"/>
        <v>0</v>
      </c>
      <c r="Q8166">
        <f t="shared" si="895"/>
        <v>0</v>
      </c>
    </row>
    <row r="8167" spans="1:17" ht="19.5" x14ac:dyDescent="0.4">
      <c r="A8167" s="33">
        <f t="shared" si="889"/>
        <v>46648</v>
      </c>
      <c r="B8167" s="27" t="str">
        <f t="shared" si="891"/>
        <v>(土)</v>
      </c>
      <c r="C8167" s="34">
        <v>6.25E-2</v>
      </c>
      <c r="D8167" s="16" t="s">
        <v>18</v>
      </c>
      <c r="E8167" s="35">
        <v>8.3333333333333301E-2</v>
      </c>
      <c r="F8167" s="50">
        <f>IF(COUNTIF('リスト（不使用）'!$A$5:$A$6,単年カーブ!$A$1),"希望数量入力ください",'単年（2027年度）'!$E$12*単年カーブ!$R$3+'単年（2027年度）'!$E$12*(1-単年カーブ!$R$3)*単年カーブ!Q8167)</f>
        <v>0</v>
      </c>
      <c r="G8167" s="47">
        <f t="shared" si="892"/>
        <v>0</v>
      </c>
      <c r="M8167">
        <f t="shared" si="893"/>
        <v>9</v>
      </c>
      <c r="N8167">
        <f>IF(OR(WEEKDAY(A8167)=1,WEEKDAY(A8167)=7,COUNTIF('2027祝日等（不使用）'!$A$1:$A$20,単年カーブ!A8167)=1),0,1)</f>
        <v>0</v>
      </c>
      <c r="O8167">
        <f t="shared" si="890"/>
        <v>4</v>
      </c>
      <c r="P8167">
        <f t="shared" si="894"/>
        <v>0</v>
      </c>
      <c r="Q8167">
        <f t="shared" si="895"/>
        <v>0</v>
      </c>
    </row>
    <row r="8168" spans="1:17" ht="19.5" x14ac:dyDescent="0.4">
      <c r="A8168" s="33">
        <f t="shared" si="889"/>
        <v>46648</v>
      </c>
      <c r="B8168" s="27" t="str">
        <f t="shared" si="891"/>
        <v>(土)</v>
      </c>
      <c r="C8168" s="34">
        <v>8.3333333333333301E-2</v>
      </c>
      <c r="D8168" s="16" t="s">
        <v>18</v>
      </c>
      <c r="E8168" s="35">
        <v>0.104166666666667</v>
      </c>
      <c r="F8168" s="50">
        <f>IF(COUNTIF('リスト（不使用）'!$A$5:$A$6,単年カーブ!$A$1),"希望数量入力ください",'単年（2027年度）'!$E$12*単年カーブ!$R$3+'単年（2027年度）'!$E$12*(1-単年カーブ!$R$3)*単年カーブ!Q8168)</f>
        <v>0</v>
      </c>
      <c r="G8168" s="47">
        <f t="shared" si="892"/>
        <v>0</v>
      </c>
      <c r="M8168">
        <f t="shared" si="893"/>
        <v>9</v>
      </c>
      <c r="N8168">
        <f>IF(OR(WEEKDAY(A8168)=1,WEEKDAY(A8168)=7,COUNTIF('2027祝日等（不使用）'!$A$1:$A$20,単年カーブ!A8168)=1),0,1)</f>
        <v>0</v>
      </c>
      <c r="O8168">
        <f t="shared" si="890"/>
        <v>5</v>
      </c>
      <c r="P8168">
        <f t="shared" si="894"/>
        <v>0</v>
      </c>
      <c r="Q8168">
        <f t="shared" si="895"/>
        <v>0</v>
      </c>
    </row>
    <row r="8169" spans="1:17" ht="19.5" x14ac:dyDescent="0.4">
      <c r="A8169" s="33">
        <f t="shared" si="889"/>
        <v>46648</v>
      </c>
      <c r="B8169" s="27" t="str">
        <f t="shared" si="891"/>
        <v>(土)</v>
      </c>
      <c r="C8169" s="34">
        <v>0.104166666666667</v>
      </c>
      <c r="D8169" s="16" t="s">
        <v>18</v>
      </c>
      <c r="E8169" s="35">
        <v>0.125</v>
      </c>
      <c r="F8169" s="50">
        <f>IF(COUNTIF('リスト（不使用）'!$A$5:$A$6,単年カーブ!$A$1),"希望数量入力ください",'単年（2027年度）'!$E$12*単年カーブ!$R$3+'単年（2027年度）'!$E$12*(1-単年カーブ!$R$3)*単年カーブ!Q8169)</f>
        <v>0</v>
      </c>
      <c r="G8169" s="47">
        <f t="shared" si="892"/>
        <v>0</v>
      </c>
      <c r="M8169">
        <f t="shared" si="893"/>
        <v>9</v>
      </c>
      <c r="N8169">
        <f>IF(OR(WEEKDAY(A8169)=1,WEEKDAY(A8169)=7,COUNTIF('2027祝日等（不使用）'!$A$1:$A$20,単年カーブ!A8169)=1),0,1)</f>
        <v>0</v>
      </c>
      <c r="O8169">
        <f t="shared" si="890"/>
        <v>6</v>
      </c>
      <c r="P8169">
        <f t="shared" si="894"/>
        <v>0</v>
      </c>
      <c r="Q8169">
        <f t="shared" si="895"/>
        <v>0</v>
      </c>
    </row>
    <row r="8170" spans="1:17" ht="19.5" x14ac:dyDescent="0.4">
      <c r="A8170" s="33">
        <f t="shared" si="889"/>
        <v>46648</v>
      </c>
      <c r="B8170" s="27" t="str">
        <f t="shared" si="891"/>
        <v>(土)</v>
      </c>
      <c r="C8170" s="34">
        <v>0.125</v>
      </c>
      <c r="D8170" s="16" t="s">
        <v>18</v>
      </c>
      <c r="E8170" s="35">
        <v>0.14583333333333301</v>
      </c>
      <c r="F8170" s="50">
        <f>IF(COUNTIF('リスト（不使用）'!$A$5:$A$6,単年カーブ!$A$1),"希望数量入力ください",'単年（2027年度）'!$E$12*単年カーブ!$R$3+'単年（2027年度）'!$E$12*(1-単年カーブ!$R$3)*単年カーブ!Q8170)</f>
        <v>0</v>
      </c>
      <c r="G8170" s="47">
        <f t="shared" si="892"/>
        <v>0</v>
      </c>
      <c r="M8170">
        <f t="shared" si="893"/>
        <v>9</v>
      </c>
      <c r="N8170">
        <f>IF(OR(WEEKDAY(A8170)=1,WEEKDAY(A8170)=7,COUNTIF('2027祝日等（不使用）'!$A$1:$A$20,単年カーブ!A8170)=1),0,1)</f>
        <v>0</v>
      </c>
      <c r="O8170">
        <f t="shared" si="890"/>
        <v>7</v>
      </c>
      <c r="P8170">
        <f t="shared" si="894"/>
        <v>0</v>
      </c>
      <c r="Q8170">
        <f t="shared" si="895"/>
        <v>0</v>
      </c>
    </row>
    <row r="8171" spans="1:17" ht="19.5" x14ac:dyDescent="0.4">
      <c r="A8171" s="33">
        <f t="shared" si="889"/>
        <v>46648</v>
      </c>
      <c r="B8171" s="27" t="str">
        <f t="shared" si="891"/>
        <v>(土)</v>
      </c>
      <c r="C8171" s="34">
        <v>0.14583333333333301</v>
      </c>
      <c r="D8171" s="16" t="s">
        <v>18</v>
      </c>
      <c r="E8171" s="35">
        <v>0.16666666666666699</v>
      </c>
      <c r="F8171" s="50">
        <f>IF(COUNTIF('リスト（不使用）'!$A$5:$A$6,単年カーブ!$A$1),"希望数量入力ください",'単年（2027年度）'!$E$12*単年カーブ!$R$3+'単年（2027年度）'!$E$12*(1-単年カーブ!$R$3)*単年カーブ!Q8171)</f>
        <v>0</v>
      </c>
      <c r="G8171" s="47">
        <f t="shared" si="892"/>
        <v>0</v>
      </c>
      <c r="M8171">
        <f t="shared" si="893"/>
        <v>9</v>
      </c>
      <c r="N8171">
        <f>IF(OR(WEEKDAY(A8171)=1,WEEKDAY(A8171)=7,COUNTIF('2027祝日等（不使用）'!$A$1:$A$20,単年カーブ!A8171)=1),0,1)</f>
        <v>0</v>
      </c>
      <c r="O8171">
        <f t="shared" si="890"/>
        <v>8</v>
      </c>
      <c r="P8171">
        <f t="shared" si="894"/>
        <v>0</v>
      </c>
      <c r="Q8171">
        <f t="shared" si="895"/>
        <v>0</v>
      </c>
    </row>
    <row r="8172" spans="1:17" ht="19.5" x14ac:dyDescent="0.4">
      <c r="A8172" s="33">
        <f t="shared" si="889"/>
        <v>46648</v>
      </c>
      <c r="B8172" s="27" t="str">
        <f t="shared" si="891"/>
        <v>(土)</v>
      </c>
      <c r="C8172" s="34">
        <v>0.16666666666666699</v>
      </c>
      <c r="D8172" s="16" t="s">
        <v>18</v>
      </c>
      <c r="E8172" s="35">
        <v>0.1875</v>
      </c>
      <c r="F8172" s="50">
        <f>IF(COUNTIF('リスト（不使用）'!$A$5:$A$6,単年カーブ!$A$1),"希望数量入力ください",'単年（2027年度）'!$E$12*単年カーブ!$R$3+'単年（2027年度）'!$E$12*(1-単年カーブ!$R$3)*単年カーブ!Q8172)</f>
        <v>0</v>
      </c>
      <c r="G8172" s="47">
        <f t="shared" si="892"/>
        <v>0</v>
      </c>
      <c r="M8172">
        <f t="shared" si="893"/>
        <v>9</v>
      </c>
      <c r="N8172">
        <f>IF(OR(WEEKDAY(A8172)=1,WEEKDAY(A8172)=7,COUNTIF('2027祝日等（不使用）'!$A$1:$A$20,単年カーブ!A8172)=1),0,1)</f>
        <v>0</v>
      </c>
      <c r="O8172">
        <f t="shared" si="890"/>
        <v>9</v>
      </c>
      <c r="P8172">
        <f t="shared" si="894"/>
        <v>0</v>
      </c>
      <c r="Q8172">
        <f t="shared" si="895"/>
        <v>0</v>
      </c>
    </row>
    <row r="8173" spans="1:17" ht="19.5" x14ac:dyDescent="0.4">
      <c r="A8173" s="33">
        <f t="shared" si="889"/>
        <v>46648</v>
      </c>
      <c r="B8173" s="27" t="str">
        <f t="shared" si="891"/>
        <v>(土)</v>
      </c>
      <c r="C8173" s="34">
        <v>0.1875</v>
      </c>
      <c r="D8173" s="16" t="s">
        <v>18</v>
      </c>
      <c r="E8173" s="35">
        <v>0.20833333333333301</v>
      </c>
      <c r="F8173" s="50">
        <f>IF(COUNTIF('リスト（不使用）'!$A$5:$A$6,単年カーブ!$A$1),"希望数量入力ください",'単年（2027年度）'!$E$12*単年カーブ!$R$3+'単年（2027年度）'!$E$12*(1-単年カーブ!$R$3)*単年カーブ!Q8173)</f>
        <v>0</v>
      </c>
      <c r="G8173" s="47">
        <f t="shared" si="892"/>
        <v>0</v>
      </c>
      <c r="M8173">
        <f t="shared" si="893"/>
        <v>9</v>
      </c>
      <c r="N8173">
        <f>IF(OR(WEEKDAY(A8173)=1,WEEKDAY(A8173)=7,COUNTIF('2027祝日等（不使用）'!$A$1:$A$20,単年カーブ!A8173)=1),0,1)</f>
        <v>0</v>
      </c>
      <c r="O8173">
        <f t="shared" si="890"/>
        <v>10</v>
      </c>
      <c r="P8173">
        <f t="shared" si="894"/>
        <v>0</v>
      </c>
      <c r="Q8173">
        <f t="shared" si="895"/>
        <v>0</v>
      </c>
    </row>
    <row r="8174" spans="1:17" ht="19.5" x14ac:dyDescent="0.4">
      <c r="A8174" s="33">
        <f t="shared" si="889"/>
        <v>46648</v>
      </c>
      <c r="B8174" s="27" t="str">
        <f t="shared" si="891"/>
        <v>(土)</v>
      </c>
      <c r="C8174" s="34">
        <v>0.20833333333333301</v>
      </c>
      <c r="D8174" s="16" t="s">
        <v>18</v>
      </c>
      <c r="E8174" s="35">
        <v>0.22916666666666699</v>
      </c>
      <c r="F8174" s="50">
        <f>IF(COUNTIF('リスト（不使用）'!$A$5:$A$6,単年カーブ!$A$1),"希望数量入力ください",'単年（2027年度）'!$E$12*単年カーブ!$R$3+'単年（2027年度）'!$E$12*(1-単年カーブ!$R$3)*単年カーブ!Q8174)</f>
        <v>0</v>
      </c>
      <c r="G8174" s="47">
        <f t="shared" si="892"/>
        <v>0</v>
      </c>
      <c r="M8174">
        <f t="shared" si="893"/>
        <v>9</v>
      </c>
      <c r="N8174">
        <f>IF(OR(WEEKDAY(A8174)=1,WEEKDAY(A8174)=7,COUNTIF('2027祝日等（不使用）'!$A$1:$A$20,単年カーブ!A8174)=1),0,1)</f>
        <v>0</v>
      </c>
      <c r="O8174">
        <f t="shared" si="890"/>
        <v>11</v>
      </c>
      <c r="P8174">
        <f t="shared" si="894"/>
        <v>0</v>
      </c>
      <c r="Q8174">
        <f t="shared" si="895"/>
        <v>0</v>
      </c>
    </row>
    <row r="8175" spans="1:17" ht="19.5" x14ac:dyDescent="0.4">
      <c r="A8175" s="33">
        <f t="shared" si="889"/>
        <v>46648</v>
      </c>
      <c r="B8175" s="27" t="str">
        <f t="shared" si="891"/>
        <v>(土)</v>
      </c>
      <c r="C8175" s="34">
        <v>0.22916666666666699</v>
      </c>
      <c r="D8175" s="16" t="s">
        <v>18</v>
      </c>
      <c r="E8175" s="35">
        <v>0.25</v>
      </c>
      <c r="F8175" s="50">
        <f>IF(COUNTIF('リスト（不使用）'!$A$5:$A$6,単年カーブ!$A$1),"希望数量入力ください",'単年（2027年度）'!$E$12*単年カーブ!$R$3+'単年（2027年度）'!$E$12*(1-単年カーブ!$R$3)*単年カーブ!Q8175)</f>
        <v>0</v>
      </c>
      <c r="G8175" s="47">
        <f t="shared" si="892"/>
        <v>0</v>
      </c>
      <c r="M8175">
        <f t="shared" si="893"/>
        <v>9</v>
      </c>
      <c r="N8175">
        <f>IF(OR(WEEKDAY(A8175)=1,WEEKDAY(A8175)=7,COUNTIF('2027祝日等（不使用）'!$A$1:$A$20,単年カーブ!A8175)=1),0,1)</f>
        <v>0</v>
      </c>
      <c r="O8175">
        <f t="shared" si="890"/>
        <v>12</v>
      </c>
      <c r="P8175">
        <f t="shared" si="894"/>
        <v>0</v>
      </c>
      <c r="Q8175">
        <f t="shared" si="895"/>
        <v>0</v>
      </c>
    </row>
    <row r="8176" spans="1:17" ht="19.5" x14ac:dyDescent="0.4">
      <c r="A8176" s="33">
        <f t="shared" si="889"/>
        <v>46648</v>
      </c>
      <c r="B8176" s="27" t="str">
        <f t="shared" si="891"/>
        <v>(土)</v>
      </c>
      <c r="C8176" s="34">
        <v>0.25</v>
      </c>
      <c r="D8176" s="16" t="s">
        <v>18</v>
      </c>
      <c r="E8176" s="35">
        <v>0.27083333333333298</v>
      </c>
      <c r="F8176" s="50">
        <f>IF(COUNTIF('リスト（不使用）'!$A$5:$A$6,単年カーブ!$A$1),"希望数量入力ください",'単年（2027年度）'!$E$12*単年カーブ!$R$3+'単年（2027年度）'!$E$12*(1-単年カーブ!$R$3)*単年カーブ!Q8176)</f>
        <v>0</v>
      </c>
      <c r="G8176" s="47">
        <f t="shared" si="892"/>
        <v>0</v>
      </c>
      <c r="M8176">
        <f t="shared" si="893"/>
        <v>9</v>
      </c>
      <c r="N8176">
        <f>IF(OR(WEEKDAY(A8176)=1,WEEKDAY(A8176)=7,COUNTIF('2027祝日等（不使用）'!$A$1:$A$20,単年カーブ!A8176)=1),0,1)</f>
        <v>0</v>
      </c>
      <c r="O8176">
        <f t="shared" si="890"/>
        <v>13</v>
      </c>
      <c r="P8176">
        <f t="shared" si="894"/>
        <v>0</v>
      </c>
      <c r="Q8176">
        <f t="shared" si="895"/>
        <v>0</v>
      </c>
    </row>
    <row r="8177" spans="1:17" ht="19.5" x14ac:dyDescent="0.4">
      <c r="A8177" s="33">
        <f t="shared" si="889"/>
        <v>46648</v>
      </c>
      <c r="B8177" s="27" t="str">
        <f t="shared" si="891"/>
        <v>(土)</v>
      </c>
      <c r="C8177" s="34">
        <v>0.27083333333333298</v>
      </c>
      <c r="D8177" s="16" t="s">
        <v>18</v>
      </c>
      <c r="E8177" s="35">
        <v>0.29166666666666702</v>
      </c>
      <c r="F8177" s="50">
        <f>IF(COUNTIF('リスト（不使用）'!$A$5:$A$6,単年カーブ!$A$1),"希望数量入力ください",'単年（2027年度）'!$E$12*単年カーブ!$R$3+'単年（2027年度）'!$E$12*(1-単年カーブ!$R$3)*単年カーブ!Q8177)</f>
        <v>0</v>
      </c>
      <c r="G8177" s="47">
        <f t="shared" si="892"/>
        <v>0</v>
      </c>
      <c r="M8177">
        <f t="shared" si="893"/>
        <v>9</v>
      </c>
      <c r="N8177">
        <f>IF(OR(WEEKDAY(A8177)=1,WEEKDAY(A8177)=7,COUNTIF('2027祝日等（不使用）'!$A$1:$A$20,単年カーブ!A8177)=1),0,1)</f>
        <v>0</v>
      </c>
      <c r="O8177">
        <f t="shared" si="890"/>
        <v>14</v>
      </c>
      <c r="P8177">
        <f t="shared" si="894"/>
        <v>0</v>
      </c>
      <c r="Q8177">
        <f t="shared" si="895"/>
        <v>0</v>
      </c>
    </row>
    <row r="8178" spans="1:17" ht="19.5" x14ac:dyDescent="0.4">
      <c r="A8178" s="33">
        <f t="shared" si="889"/>
        <v>46648</v>
      </c>
      <c r="B8178" s="27" t="str">
        <f t="shared" si="891"/>
        <v>(土)</v>
      </c>
      <c r="C8178" s="34">
        <v>0.29166666666666702</v>
      </c>
      <c r="D8178" s="16" t="s">
        <v>18</v>
      </c>
      <c r="E8178" s="35">
        <v>0.3125</v>
      </c>
      <c r="F8178" s="50">
        <f>IF(COUNTIF('リスト（不使用）'!$A$5:$A$6,単年カーブ!$A$1),"希望数量入力ください",'単年（2027年度）'!$E$12*単年カーブ!$R$3+'単年（2027年度）'!$E$12*(1-単年カーブ!$R$3)*単年カーブ!Q8178)</f>
        <v>0</v>
      </c>
      <c r="G8178" s="47">
        <f t="shared" si="892"/>
        <v>0</v>
      </c>
      <c r="M8178">
        <f t="shared" si="893"/>
        <v>9</v>
      </c>
      <c r="N8178">
        <f>IF(OR(WEEKDAY(A8178)=1,WEEKDAY(A8178)=7,COUNTIF('2027祝日等（不使用）'!$A$1:$A$20,単年カーブ!A8178)=1),0,1)</f>
        <v>0</v>
      </c>
      <c r="O8178">
        <f t="shared" si="890"/>
        <v>15</v>
      </c>
      <c r="P8178">
        <f t="shared" si="894"/>
        <v>0</v>
      </c>
      <c r="Q8178">
        <f t="shared" si="895"/>
        <v>0</v>
      </c>
    </row>
    <row r="8179" spans="1:17" ht="19.5" x14ac:dyDescent="0.4">
      <c r="A8179" s="33">
        <f t="shared" si="889"/>
        <v>46648</v>
      </c>
      <c r="B8179" s="27" t="str">
        <f t="shared" si="891"/>
        <v>(土)</v>
      </c>
      <c r="C8179" s="34">
        <v>0.3125</v>
      </c>
      <c r="D8179" s="16" t="s">
        <v>18</v>
      </c>
      <c r="E8179" s="35">
        <v>0.33333333333333298</v>
      </c>
      <c r="F8179" s="50">
        <f>IF(COUNTIF('リスト（不使用）'!$A$5:$A$6,単年カーブ!$A$1),"希望数量入力ください",'単年（2027年度）'!$E$12*単年カーブ!$R$3+'単年（2027年度）'!$E$12*(1-単年カーブ!$R$3)*単年カーブ!Q8179)</f>
        <v>0</v>
      </c>
      <c r="G8179" s="47">
        <f t="shared" si="892"/>
        <v>0</v>
      </c>
      <c r="M8179">
        <f t="shared" si="893"/>
        <v>9</v>
      </c>
      <c r="N8179">
        <f>IF(OR(WEEKDAY(A8179)=1,WEEKDAY(A8179)=7,COUNTIF('2027祝日等（不使用）'!$A$1:$A$20,単年カーブ!A8179)=1),0,1)</f>
        <v>0</v>
      </c>
      <c r="O8179">
        <f t="shared" si="890"/>
        <v>16</v>
      </c>
      <c r="P8179">
        <f t="shared" si="894"/>
        <v>0</v>
      </c>
      <c r="Q8179">
        <f t="shared" si="895"/>
        <v>0</v>
      </c>
    </row>
    <row r="8180" spans="1:17" ht="19.5" x14ac:dyDescent="0.4">
      <c r="A8180" s="33">
        <f t="shared" ref="A8180:A8243" si="896">A8132+1</f>
        <v>46648</v>
      </c>
      <c r="B8180" s="27" t="str">
        <f t="shared" si="891"/>
        <v>(土)</v>
      </c>
      <c r="C8180" s="34">
        <v>0.33333333333333298</v>
      </c>
      <c r="D8180" s="16" t="s">
        <v>18</v>
      </c>
      <c r="E8180" s="35">
        <v>0.35416666666666702</v>
      </c>
      <c r="F8180" s="50">
        <f>IF(COUNTIF('リスト（不使用）'!$A$5:$A$6,単年カーブ!$A$1),"希望数量入力ください",'単年（2027年度）'!$E$12*単年カーブ!$R$3+'単年（2027年度）'!$E$12*(1-単年カーブ!$R$3)*単年カーブ!Q8180)</f>
        <v>0</v>
      </c>
      <c r="G8180" s="47">
        <f t="shared" si="892"/>
        <v>0</v>
      </c>
      <c r="M8180">
        <f t="shared" si="893"/>
        <v>9</v>
      </c>
      <c r="N8180">
        <f>IF(OR(WEEKDAY(A8180)=1,WEEKDAY(A8180)=7,COUNTIF('2027祝日等（不使用）'!$A$1:$A$20,単年カーブ!A8180)=1),0,1)</f>
        <v>0</v>
      </c>
      <c r="O8180">
        <f t="shared" ref="O8180:O8243" si="897">O8132</f>
        <v>17</v>
      </c>
      <c r="P8180">
        <f t="shared" si="894"/>
        <v>1</v>
      </c>
      <c r="Q8180">
        <f t="shared" si="895"/>
        <v>0</v>
      </c>
    </row>
    <row r="8181" spans="1:17" ht="19.5" x14ac:dyDescent="0.4">
      <c r="A8181" s="33">
        <f t="shared" si="896"/>
        <v>46648</v>
      </c>
      <c r="B8181" s="27" t="str">
        <f t="shared" si="891"/>
        <v>(土)</v>
      </c>
      <c r="C8181" s="34">
        <v>0.35416666666666702</v>
      </c>
      <c r="D8181" s="16" t="s">
        <v>18</v>
      </c>
      <c r="E8181" s="35">
        <v>0.375</v>
      </c>
      <c r="F8181" s="50">
        <f>IF(COUNTIF('リスト（不使用）'!$A$5:$A$6,単年カーブ!$A$1),"希望数量入力ください",'単年（2027年度）'!$E$12*単年カーブ!$R$3+'単年（2027年度）'!$E$12*(1-単年カーブ!$R$3)*単年カーブ!Q8181)</f>
        <v>0</v>
      </c>
      <c r="G8181" s="47">
        <f t="shared" si="892"/>
        <v>0</v>
      </c>
      <c r="M8181">
        <f t="shared" si="893"/>
        <v>9</v>
      </c>
      <c r="N8181">
        <f>IF(OR(WEEKDAY(A8181)=1,WEEKDAY(A8181)=7,COUNTIF('2027祝日等（不使用）'!$A$1:$A$20,単年カーブ!A8181)=1),0,1)</f>
        <v>0</v>
      </c>
      <c r="O8181">
        <f t="shared" si="897"/>
        <v>18</v>
      </c>
      <c r="P8181">
        <f t="shared" si="894"/>
        <v>1</v>
      </c>
      <c r="Q8181">
        <f t="shared" si="895"/>
        <v>0</v>
      </c>
    </row>
    <row r="8182" spans="1:17" ht="19.5" x14ac:dyDescent="0.4">
      <c r="A8182" s="33">
        <f t="shared" si="896"/>
        <v>46648</v>
      </c>
      <c r="B8182" s="27" t="str">
        <f t="shared" si="891"/>
        <v>(土)</v>
      </c>
      <c r="C8182" s="34">
        <v>0.375</v>
      </c>
      <c r="D8182" s="16" t="s">
        <v>18</v>
      </c>
      <c r="E8182" s="35">
        <v>0.39583333333333298</v>
      </c>
      <c r="F8182" s="50">
        <f>IF(COUNTIF('リスト（不使用）'!$A$5:$A$6,単年カーブ!$A$1),"希望数量入力ください",'単年（2027年度）'!$E$12*単年カーブ!$R$3+'単年（2027年度）'!$E$12*(1-単年カーブ!$R$3)*単年カーブ!Q8182)</f>
        <v>0</v>
      </c>
      <c r="G8182" s="47">
        <f t="shared" si="892"/>
        <v>0</v>
      </c>
      <c r="M8182">
        <f t="shared" si="893"/>
        <v>9</v>
      </c>
      <c r="N8182">
        <f>IF(OR(WEEKDAY(A8182)=1,WEEKDAY(A8182)=7,COUNTIF('2027祝日等（不使用）'!$A$1:$A$20,単年カーブ!A8182)=1),0,1)</f>
        <v>0</v>
      </c>
      <c r="O8182">
        <f t="shared" si="897"/>
        <v>19</v>
      </c>
      <c r="P8182">
        <f t="shared" si="894"/>
        <v>1</v>
      </c>
      <c r="Q8182">
        <f t="shared" si="895"/>
        <v>0</v>
      </c>
    </row>
    <row r="8183" spans="1:17" ht="19.5" x14ac:dyDescent="0.4">
      <c r="A8183" s="33">
        <f t="shared" si="896"/>
        <v>46648</v>
      </c>
      <c r="B8183" s="27" t="str">
        <f t="shared" si="891"/>
        <v>(土)</v>
      </c>
      <c r="C8183" s="34">
        <v>0.39583333333333298</v>
      </c>
      <c r="D8183" s="16" t="s">
        <v>18</v>
      </c>
      <c r="E8183" s="35">
        <v>0.41666666666666702</v>
      </c>
      <c r="F8183" s="50">
        <f>IF(COUNTIF('リスト（不使用）'!$A$5:$A$6,単年カーブ!$A$1),"希望数量入力ください",'単年（2027年度）'!$E$12*単年カーブ!$R$3+'単年（2027年度）'!$E$12*(1-単年カーブ!$R$3)*単年カーブ!Q8183)</f>
        <v>0</v>
      </c>
      <c r="G8183" s="47">
        <f t="shared" si="892"/>
        <v>0</v>
      </c>
      <c r="M8183">
        <f t="shared" si="893"/>
        <v>9</v>
      </c>
      <c r="N8183">
        <f>IF(OR(WEEKDAY(A8183)=1,WEEKDAY(A8183)=7,COUNTIF('2027祝日等（不使用）'!$A$1:$A$20,単年カーブ!A8183)=1),0,1)</f>
        <v>0</v>
      </c>
      <c r="O8183">
        <f t="shared" si="897"/>
        <v>20</v>
      </c>
      <c r="P8183">
        <f t="shared" si="894"/>
        <v>1</v>
      </c>
      <c r="Q8183">
        <f t="shared" si="895"/>
        <v>0</v>
      </c>
    </row>
    <row r="8184" spans="1:17" ht="19.5" x14ac:dyDescent="0.4">
      <c r="A8184" s="33">
        <f t="shared" si="896"/>
        <v>46648</v>
      </c>
      <c r="B8184" s="27" t="str">
        <f t="shared" si="891"/>
        <v>(土)</v>
      </c>
      <c r="C8184" s="34">
        <v>0.41666666666666702</v>
      </c>
      <c r="D8184" s="16" t="s">
        <v>18</v>
      </c>
      <c r="E8184" s="35">
        <v>0.4375</v>
      </c>
      <c r="F8184" s="50">
        <f>IF(COUNTIF('リスト（不使用）'!$A$5:$A$6,単年カーブ!$A$1),"希望数量入力ください",'単年（2027年度）'!$E$12*単年カーブ!$R$3+'単年（2027年度）'!$E$12*(1-単年カーブ!$R$3)*単年カーブ!Q8184)</f>
        <v>0</v>
      </c>
      <c r="G8184" s="47">
        <f t="shared" si="892"/>
        <v>0</v>
      </c>
      <c r="M8184">
        <f t="shared" si="893"/>
        <v>9</v>
      </c>
      <c r="N8184">
        <f>IF(OR(WEEKDAY(A8184)=1,WEEKDAY(A8184)=7,COUNTIF('2027祝日等（不使用）'!$A$1:$A$20,単年カーブ!A8184)=1),0,1)</f>
        <v>0</v>
      </c>
      <c r="O8184">
        <f t="shared" si="897"/>
        <v>21</v>
      </c>
      <c r="P8184">
        <f t="shared" si="894"/>
        <v>1</v>
      </c>
      <c r="Q8184">
        <f t="shared" si="895"/>
        <v>0</v>
      </c>
    </row>
    <row r="8185" spans="1:17" ht="19.5" x14ac:dyDescent="0.4">
      <c r="A8185" s="33">
        <f t="shared" si="896"/>
        <v>46648</v>
      </c>
      <c r="B8185" s="27" t="str">
        <f t="shared" si="891"/>
        <v>(土)</v>
      </c>
      <c r="C8185" s="34">
        <v>0.4375</v>
      </c>
      <c r="D8185" s="16" t="s">
        <v>18</v>
      </c>
      <c r="E8185" s="35">
        <v>0.45833333333333298</v>
      </c>
      <c r="F8185" s="50">
        <f>IF(COUNTIF('リスト（不使用）'!$A$5:$A$6,単年カーブ!$A$1),"希望数量入力ください",'単年（2027年度）'!$E$12*単年カーブ!$R$3+'単年（2027年度）'!$E$12*(1-単年カーブ!$R$3)*単年カーブ!Q8185)</f>
        <v>0</v>
      </c>
      <c r="G8185" s="47">
        <f t="shared" si="892"/>
        <v>0</v>
      </c>
      <c r="M8185">
        <f t="shared" si="893"/>
        <v>9</v>
      </c>
      <c r="N8185">
        <f>IF(OR(WEEKDAY(A8185)=1,WEEKDAY(A8185)=7,COUNTIF('2027祝日等（不使用）'!$A$1:$A$20,単年カーブ!A8185)=1),0,1)</f>
        <v>0</v>
      </c>
      <c r="O8185">
        <f t="shared" si="897"/>
        <v>22</v>
      </c>
      <c r="P8185">
        <f t="shared" si="894"/>
        <v>1</v>
      </c>
      <c r="Q8185">
        <f t="shared" si="895"/>
        <v>0</v>
      </c>
    </row>
    <row r="8186" spans="1:17" ht="19.5" x14ac:dyDescent="0.4">
      <c r="A8186" s="33">
        <f t="shared" si="896"/>
        <v>46648</v>
      </c>
      <c r="B8186" s="27" t="str">
        <f t="shared" si="891"/>
        <v>(土)</v>
      </c>
      <c r="C8186" s="34">
        <v>0.45833333333333298</v>
      </c>
      <c r="D8186" s="16" t="s">
        <v>18</v>
      </c>
      <c r="E8186" s="35">
        <v>0.47916666666666702</v>
      </c>
      <c r="F8186" s="50">
        <f>IF(COUNTIF('リスト（不使用）'!$A$5:$A$6,単年カーブ!$A$1),"希望数量入力ください",'単年（2027年度）'!$E$12*単年カーブ!$R$3+'単年（2027年度）'!$E$12*(1-単年カーブ!$R$3)*単年カーブ!Q8186)</f>
        <v>0</v>
      </c>
      <c r="G8186" s="47">
        <f t="shared" si="892"/>
        <v>0</v>
      </c>
      <c r="M8186">
        <f t="shared" si="893"/>
        <v>9</v>
      </c>
      <c r="N8186">
        <f>IF(OR(WEEKDAY(A8186)=1,WEEKDAY(A8186)=7,COUNTIF('2027祝日等（不使用）'!$A$1:$A$20,単年カーブ!A8186)=1),0,1)</f>
        <v>0</v>
      </c>
      <c r="O8186">
        <f t="shared" si="897"/>
        <v>23</v>
      </c>
      <c r="P8186">
        <f t="shared" si="894"/>
        <v>1</v>
      </c>
      <c r="Q8186">
        <f t="shared" si="895"/>
        <v>0</v>
      </c>
    </row>
    <row r="8187" spans="1:17" ht="19.5" x14ac:dyDescent="0.4">
      <c r="A8187" s="33">
        <f t="shared" si="896"/>
        <v>46648</v>
      </c>
      <c r="B8187" s="27" t="str">
        <f t="shared" si="891"/>
        <v>(土)</v>
      </c>
      <c r="C8187" s="34">
        <v>0.47916666666666702</v>
      </c>
      <c r="D8187" s="16" t="s">
        <v>18</v>
      </c>
      <c r="E8187" s="35">
        <v>0.5</v>
      </c>
      <c r="F8187" s="50">
        <f>IF(COUNTIF('リスト（不使用）'!$A$5:$A$6,単年カーブ!$A$1),"希望数量入力ください",'単年（2027年度）'!$E$12*単年カーブ!$R$3+'単年（2027年度）'!$E$12*(1-単年カーブ!$R$3)*単年カーブ!Q8187)</f>
        <v>0</v>
      </c>
      <c r="G8187" s="47">
        <f t="shared" si="892"/>
        <v>0</v>
      </c>
      <c r="M8187">
        <f t="shared" si="893"/>
        <v>9</v>
      </c>
      <c r="N8187">
        <f>IF(OR(WEEKDAY(A8187)=1,WEEKDAY(A8187)=7,COUNTIF('2027祝日等（不使用）'!$A$1:$A$20,単年カーブ!A8187)=1),0,1)</f>
        <v>0</v>
      </c>
      <c r="O8187">
        <f t="shared" si="897"/>
        <v>24</v>
      </c>
      <c r="P8187">
        <f t="shared" si="894"/>
        <v>1</v>
      </c>
      <c r="Q8187">
        <f t="shared" si="895"/>
        <v>0</v>
      </c>
    </row>
    <row r="8188" spans="1:17" ht="19.5" x14ac:dyDescent="0.4">
      <c r="A8188" s="33">
        <f t="shared" si="896"/>
        <v>46648</v>
      </c>
      <c r="B8188" s="27" t="str">
        <f t="shared" si="891"/>
        <v>(土)</v>
      </c>
      <c r="C8188" s="34">
        <v>0.5</v>
      </c>
      <c r="D8188" s="16" t="s">
        <v>18</v>
      </c>
      <c r="E8188" s="35">
        <v>0.52083333333333304</v>
      </c>
      <c r="F8188" s="50">
        <f>IF(COUNTIF('リスト（不使用）'!$A$5:$A$6,単年カーブ!$A$1),"希望数量入力ください",'単年（2027年度）'!$E$12*単年カーブ!$R$3+'単年（2027年度）'!$E$12*(1-単年カーブ!$R$3)*単年カーブ!Q8188)</f>
        <v>0</v>
      </c>
      <c r="G8188" s="47">
        <f t="shared" si="892"/>
        <v>0</v>
      </c>
      <c r="M8188">
        <f t="shared" si="893"/>
        <v>9</v>
      </c>
      <c r="N8188">
        <f>IF(OR(WEEKDAY(A8188)=1,WEEKDAY(A8188)=7,COUNTIF('2027祝日等（不使用）'!$A$1:$A$20,単年カーブ!A8188)=1),0,1)</f>
        <v>0</v>
      </c>
      <c r="O8188">
        <f t="shared" si="897"/>
        <v>25</v>
      </c>
      <c r="P8188">
        <f t="shared" si="894"/>
        <v>1</v>
      </c>
      <c r="Q8188">
        <f t="shared" si="895"/>
        <v>0</v>
      </c>
    </row>
    <row r="8189" spans="1:17" ht="19.5" x14ac:dyDescent="0.4">
      <c r="A8189" s="33">
        <f t="shared" si="896"/>
        <v>46648</v>
      </c>
      <c r="B8189" s="27" t="str">
        <f t="shared" si="891"/>
        <v>(土)</v>
      </c>
      <c r="C8189" s="34">
        <v>0.52083333333333304</v>
      </c>
      <c r="D8189" s="16" t="s">
        <v>18</v>
      </c>
      <c r="E8189" s="35">
        <v>0.54166666666666696</v>
      </c>
      <c r="F8189" s="50">
        <f>IF(COUNTIF('リスト（不使用）'!$A$5:$A$6,単年カーブ!$A$1),"希望数量入力ください",'単年（2027年度）'!$E$12*単年カーブ!$R$3+'単年（2027年度）'!$E$12*(1-単年カーブ!$R$3)*単年カーブ!Q8189)</f>
        <v>0</v>
      </c>
      <c r="G8189" s="47">
        <f t="shared" si="892"/>
        <v>0</v>
      </c>
      <c r="M8189">
        <f t="shared" si="893"/>
        <v>9</v>
      </c>
      <c r="N8189">
        <f>IF(OR(WEEKDAY(A8189)=1,WEEKDAY(A8189)=7,COUNTIF('2027祝日等（不使用）'!$A$1:$A$20,単年カーブ!A8189)=1),0,1)</f>
        <v>0</v>
      </c>
      <c r="O8189">
        <f t="shared" si="897"/>
        <v>26</v>
      </c>
      <c r="P8189">
        <f t="shared" si="894"/>
        <v>1</v>
      </c>
      <c r="Q8189">
        <f t="shared" si="895"/>
        <v>0</v>
      </c>
    </row>
    <row r="8190" spans="1:17" ht="19.5" x14ac:dyDescent="0.4">
      <c r="A8190" s="33">
        <f t="shared" si="896"/>
        <v>46648</v>
      </c>
      <c r="B8190" s="27" t="str">
        <f t="shared" si="891"/>
        <v>(土)</v>
      </c>
      <c r="C8190" s="34">
        <v>0.54166666666666696</v>
      </c>
      <c r="D8190" s="16" t="s">
        <v>18</v>
      </c>
      <c r="E8190" s="35">
        <v>0.5625</v>
      </c>
      <c r="F8190" s="50">
        <f>IF(COUNTIF('リスト（不使用）'!$A$5:$A$6,単年カーブ!$A$1),"希望数量入力ください",'単年（2027年度）'!$E$12*単年カーブ!$R$3+'単年（2027年度）'!$E$12*(1-単年カーブ!$R$3)*単年カーブ!Q8190)</f>
        <v>0</v>
      </c>
      <c r="G8190" s="47">
        <f t="shared" si="892"/>
        <v>0</v>
      </c>
      <c r="M8190">
        <f t="shared" si="893"/>
        <v>9</v>
      </c>
      <c r="N8190">
        <f>IF(OR(WEEKDAY(A8190)=1,WEEKDAY(A8190)=7,COUNTIF('2027祝日等（不使用）'!$A$1:$A$20,単年カーブ!A8190)=1),0,1)</f>
        <v>0</v>
      </c>
      <c r="O8190">
        <f t="shared" si="897"/>
        <v>27</v>
      </c>
      <c r="P8190">
        <f t="shared" si="894"/>
        <v>1</v>
      </c>
      <c r="Q8190">
        <f t="shared" si="895"/>
        <v>0</v>
      </c>
    </row>
    <row r="8191" spans="1:17" ht="19.5" x14ac:dyDescent="0.4">
      <c r="A8191" s="33">
        <f t="shared" si="896"/>
        <v>46648</v>
      </c>
      <c r="B8191" s="27" t="str">
        <f t="shared" si="891"/>
        <v>(土)</v>
      </c>
      <c r="C8191" s="34">
        <v>0.5625</v>
      </c>
      <c r="D8191" s="16" t="s">
        <v>18</v>
      </c>
      <c r="E8191" s="35">
        <v>0.58333333333333304</v>
      </c>
      <c r="F8191" s="50">
        <f>IF(COUNTIF('リスト（不使用）'!$A$5:$A$6,単年カーブ!$A$1),"希望数量入力ください",'単年（2027年度）'!$E$12*単年カーブ!$R$3+'単年（2027年度）'!$E$12*(1-単年カーブ!$R$3)*単年カーブ!Q8191)</f>
        <v>0</v>
      </c>
      <c r="G8191" s="47">
        <f t="shared" si="892"/>
        <v>0</v>
      </c>
      <c r="M8191">
        <f t="shared" si="893"/>
        <v>9</v>
      </c>
      <c r="N8191">
        <f>IF(OR(WEEKDAY(A8191)=1,WEEKDAY(A8191)=7,COUNTIF('2027祝日等（不使用）'!$A$1:$A$20,単年カーブ!A8191)=1),0,1)</f>
        <v>0</v>
      </c>
      <c r="O8191">
        <f t="shared" si="897"/>
        <v>28</v>
      </c>
      <c r="P8191">
        <f t="shared" si="894"/>
        <v>1</v>
      </c>
      <c r="Q8191">
        <f t="shared" si="895"/>
        <v>0</v>
      </c>
    </row>
    <row r="8192" spans="1:17" ht="19.5" x14ac:dyDescent="0.4">
      <c r="A8192" s="33">
        <f t="shared" si="896"/>
        <v>46648</v>
      </c>
      <c r="B8192" s="27" t="str">
        <f t="shared" si="891"/>
        <v>(土)</v>
      </c>
      <c r="C8192" s="34">
        <v>0.58333333333333304</v>
      </c>
      <c r="D8192" s="16" t="s">
        <v>18</v>
      </c>
      <c r="E8192" s="35">
        <v>0.60416666666666696</v>
      </c>
      <c r="F8192" s="50">
        <f>IF(COUNTIF('リスト（不使用）'!$A$5:$A$6,単年カーブ!$A$1),"希望数量入力ください",'単年（2027年度）'!$E$12*単年カーブ!$R$3+'単年（2027年度）'!$E$12*(1-単年カーブ!$R$3)*単年カーブ!Q8192)</f>
        <v>0</v>
      </c>
      <c r="G8192" s="47">
        <f t="shared" si="892"/>
        <v>0</v>
      </c>
      <c r="M8192">
        <f t="shared" si="893"/>
        <v>9</v>
      </c>
      <c r="N8192">
        <f>IF(OR(WEEKDAY(A8192)=1,WEEKDAY(A8192)=7,COUNTIF('2027祝日等（不使用）'!$A$1:$A$20,単年カーブ!A8192)=1),0,1)</f>
        <v>0</v>
      </c>
      <c r="O8192">
        <f t="shared" si="897"/>
        <v>29</v>
      </c>
      <c r="P8192">
        <f t="shared" si="894"/>
        <v>1</v>
      </c>
      <c r="Q8192">
        <f t="shared" si="895"/>
        <v>0</v>
      </c>
    </row>
    <row r="8193" spans="1:17" ht="19.5" x14ac:dyDescent="0.4">
      <c r="A8193" s="33">
        <f t="shared" si="896"/>
        <v>46648</v>
      </c>
      <c r="B8193" s="27" t="str">
        <f t="shared" si="891"/>
        <v>(土)</v>
      </c>
      <c r="C8193" s="34">
        <v>0.60416666666666696</v>
      </c>
      <c r="D8193" s="16" t="s">
        <v>18</v>
      </c>
      <c r="E8193" s="35">
        <v>0.625</v>
      </c>
      <c r="F8193" s="50">
        <f>IF(COUNTIF('リスト（不使用）'!$A$5:$A$6,単年カーブ!$A$1),"希望数量入力ください",'単年（2027年度）'!$E$12*単年カーブ!$R$3+'単年（2027年度）'!$E$12*(1-単年カーブ!$R$3)*単年カーブ!Q8193)</f>
        <v>0</v>
      </c>
      <c r="G8193" s="47">
        <f t="shared" si="892"/>
        <v>0</v>
      </c>
      <c r="M8193">
        <f t="shared" si="893"/>
        <v>9</v>
      </c>
      <c r="N8193">
        <f>IF(OR(WEEKDAY(A8193)=1,WEEKDAY(A8193)=7,COUNTIF('2027祝日等（不使用）'!$A$1:$A$20,単年カーブ!A8193)=1),0,1)</f>
        <v>0</v>
      </c>
      <c r="O8193">
        <f t="shared" si="897"/>
        <v>30</v>
      </c>
      <c r="P8193">
        <f t="shared" si="894"/>
        <v>1</v>
      </c>
      <c r="Q8193">
        <f t="shared" si="895"/>
        <v>0</v>
      </c>
    </row>
    <row r="8194" spans="1:17" ht="19.5" x14ac:dyDescent="0.4">
      <c r="A8194" s="33">
        <f t="shared" si="896"/>
        <v>46648</v>
      </c>
      <c r="B8194" s="27" t="str">
        <f t="shared" si="891"/>
        <v>(土)</v>
      </c>
      <c r="C8194" s="34">
        <v>0.625</v>
      </c>
      <c r="D8194" s="16" t="s">
        <v>18</v>
      </c>
      <c r="E8194" s="35">
        <v>0.64583333333333304</v>
      </c>
      <c r="F8194" s="50">
        <f>IF(COUNTIF('リスト（不使用）'!$A$5:$A$6,単年カーブ!$A$1),"希望数量入力ください",'単年（2027年度）'!$E$12*単年カーブ!$R$3+'単年（2027年度）'!$E$12*(1-単年カーブ!$R$3)*単年カーブ!Q8194)</f>
        <v>0</v>
      </c>
      <c r="G8194" s="47">
        <f t="shared" si="892"/>
        <v>0</v>
      </c>
      <c r="M8194">
        <f t="shared" si="893"/>
        <v>9</v>
      </c>
      <c r="N8194">
        <f>IF(OR(WEEKDAY(A8194)=1,WEEKDAY(A8194)=7,COUNTIF('2027祝日等（不使用）'!$A$1:$A$20,単年カーブ!A8194)=1),0,1)</f>
        <v>0</v>
      </c>
      <c r="O8194">
        <f t="shared" si="897"/>
        <v>31</v>
      </c>
      <c r="P8194">
        <f t="shared" si="894"/>
        <v>1</v>
      </c>
      <c r="Q8194">
        <f t="shared" si="895"/>
        <v>0</v>
      </c>
    </row>
    <row r="8195" spans="1:17" ht="19.5" x14ac:dyDescent="0.4">
      <c r="A8195" s="33">
        <f t="shared" si="896"/>
        <v>46648</v>
      </c>
      <c r="B8195" s="27" t="str">
        <f t="shared" si="891"/>
        <v>(土)</v>
      </c>
      <c r="C8195" s="34">
        <v>0.64583333333333304</v>
      </c>
      <c r="D8195" s="16" t="s">
        <v>18</v>
      </c>
      <c r="E8195" s="35">
        <v>0.66666666666666696</v>
      </c>
      <c r="F8195" s="50">
        <f>IF(COUNTIF('リスト（不使用）'!$A$5:$A$6,単年カーブ!$A$1),"希望数量入力ください",'単年（2027年度）'!$E$12*単年カーブ!$R$3+'単年（2027年度）'!$E$12*(1-単年カーブ!$R$3)*単年カーブ!Q8195)</f>
        <v>0</v>
      </c>
      <c r="G8195" s="47">
        <f t="shared" si="892"/>
        <v>0</v>
      </c>
      <c r="M8195">
        <f t="shared" si="893"/>
        <v>9</v>
      </c>
      <c r="N8195">
        <f>IF(OR(WEEKDAY(A8195)=1,WEEKDAY(A8195)=7,COUNTIF('2027祝日等（不使用）'!$A$1:$A$20,単年カーブ!A8195)=1),0,1)</f>
        <v>0</v>
      </c>
      <c r="O8195">
        <f t="shared" si="897"/>
        <v>32</v>
      </c>
      <c r="P8195">
        <f t="shared" si="894"/>
        <v>1</v>
      </c>
      <c r="Q8195">
        <f t="shared" si="895"/>
        <v>0</v>
      </c>
    </row>
    <row r="8196" spans="1:17" ht="19.5" x14ac:dyDescent="0.4">
      <c r="A8196" s="33">
        <f t="shared" si="896"/>
        <v>46648</v>
      </c>
      <c r="B8196" s="27" t="str">
        <f t="shared" ref="B8196:B8259" si="898">TEXT(A8196,"(aaa)")</f>
        <v>(土)</v>
      </c>
      <c r="C8196" s="34">
        <v>0.66666666666666696</v>
      </c>
      <c r="D8196" s="16" t="s">
        <v>18</v>
      </c>
      <c r="E8196" s="35">
        <v>0.6875</v>
      </c>
      <c r="F8196" s="50">
        <f>IF(COUNTIF('リスト（不使用）'!$A$5:$A$6,単年カーブ!$A$1),"希望数量入力ください",'単年（2027年度）'!$E$12*単年カーブ!$R$3+'単年（2027年度）'!$E$12*(1-単年カーブ!$R$3)*単年カーブ!Q8196)</f>
        <v>0</v>
      </c>
      <c r="G8196" s="47">
        <f t="shared" ref="G8196:G8259" si="899">F8196/2</f>
        <v>0</v>
      </c>
      <c r="M8196">
        <f t="shared" ref="M8196:M8259" si="900">MONTH(A8196)</f>
        <v>9</v>
      </c>
      <c r="N8196">
        <f>IF(OR(WEEKDAY(A8196)=1,WEEKDAY(A8196)=7,COUNTIF('2027祝日等（不使用）'!$A$1:$A$20,単年カーブ!A8196)=1),0,1)</f>
        <v>0</v>
      </c>
      <c r="O8196">
        <f t="shared" si="897"/>
        <v>33</v>
      </c>
      <c r="P8196">
        <f t="shared" ref="P8196:P8259" si="901">IF(AND(O8196&gt;16,O8196&lt;41),1,0)</f>
        <v>1</v>
      </c>
      <c r="Q8196">
        <f t="shared" ref="Q8196:Q8259" si="902">P8196*N8196</f>
        <v>0</v>
      </c>
    </row>
    <row r="8197" spans="1:17" ht="19.5" x14ac:dyDescent="0.4">
      <c r="A8197" s="33">
        <f t="shared" si="896"/>
        <v>46648</v>
      </c>
      <c r="B8197" s="27" t="str">
        <f t="shared" si="898"/>
        <v>(土)</v>
      </c>
      <c r="C8197" s="34">
        <v>0.6875</v>
      </c>
      <c r="D8197" s="16" t="s">
        <v>18</v>
      </c>
      <c r="E8197" s="35">
        <v>0.70833333333333304</v>
      </c>
      <c r="F8197" s="50">
        <f>IF(COUNTIF('リスト（不使用）'!$A$5:$A$6,単年カーブ!$A$1),"希望数量入力ください",'単年（2027年度）'!$E$12*単年カーブ!$R$3+'単年（2027年度）'!$E$12*(1-単年カーブ!$R$3)*単年カーブ!Q8197)</f>
        <v>0</v>
      </c>
      <c r="G8197" s="47">
        <f t="shared" si="899"/>
        <v>0</v>
      </c>
      <c r="M8197">
        <f t="shared" si="900"/>
        <v>9</v>
      </c>
      <c r="N8197">
        <f>IF(OR(WEEKDAY(A8197)=1,WEEKDAY(A8197)=7,COUNTIF('2027祝日等（不使用）'!$A$1:$A$20,単年カーブ!A8197)=1),0,1)</f>
        <v>0</v>
      </c>
      <c r="O8197">
        <f t="shared" si="897"/>
        <v>34</v>
      </c>
      <c r="P8197">
        <f t="shared" si="901"/>
        <v>1</v>
      </c>
      <c r="Q8197">
        <f t="shared" si="902"/>
        <v>0</v>
      </c>
    </row>
    <row r="8198" spans="1:17" ht="19.5" x14ac:dyDescent="0.4">
      <c r="A8198" s="33">
        <f t="shared" si="896"/>
        <v>46648</v>
      </c>
      <c r="B8198" s="27" t="str">
        <f t="shared" si="898"/>
        <v>(土)</v>
      </c>
      <c r="C8198" s="34">
        <v>0.70833333333333304</v>
      </c>
      <c r="D8198" s="16" t="s">
        <v>18</v>
      </c>
      <c r="E8198" s="35">
        <v>0.72916666666666696</v>
      </c>
      <c r="F8198" s="50">
        <f>IF(COUNTIF('リスト（不使用）'!$A$5:$A$6,単年カーブ!$A$1),"希望数量入力ください",'単年（2027年度）'!$E$12*単年カーブ!$R$3+'単年（2027年度）'!$E$12*(1-単年カーブ!$R$3)*単年カーブ!Q8198)</f>
        <v>0</v>
      </c>
      <c r="G8198" s="47">
        <f t="shared" si="899"/>
        <v>0</v>
      </c>
      <c r="M8198">
        <f t="shared" si="900"/>
        <v>9</v>
      </c>
      <c r="N8198">
        <f>IF(OR(WEEKDAY(A8198)=1,WEEKDAY(A8198)=7,COUNTIF('2027祝日等（不使用）'!$A$1:$A$20,単年カーブ!A8198)=1),0,1)</f>
        <v>0</v>
      </c>
      <c r="O8198">
        <f t="shared" si="897"/>
        <v>35</v>
      </c>
      <c r="P8198">
        <f t="shared" si="901"/>
        <v>1</v>
      </c>
      <c r="Q8198">
        <f t="shared" si="902"/>
        <v>0</v>
      </c>
    </row>
    <row r="8199" spans="1:17" ht="19.5" x14ac:dyDescent="0.4">
      <c r="A8199" s="33">
        <f t="shared" si="896"/>
        <v>46648</v>
      </c>
      <c r="B8199" s="27" t="str">
        <f t="shared" si="898"/>
        <v>(土)</v>
      </c>
      <c r="C8199" s="34">
        <v>0.72916666666666696</v>
      </c>
      <c r="D8199" s="16" t="s">
        <v>18</v>
      </c>
      <c r="E8199" s="35">
        <v>0.75</v>
      </c>
      <c r="F8199" s="50">
        <f>IF(COUNTIF('リスト（不使用）'!$A$5:$A$6,単年カーブ!$A$1),"希望数量入力ください",'単年（2027年度）'!$E$12*単年カーブ!$R$3+'単年（2027年度）'!$E$12*(1-単年カーブ!$R$3)*単年カーブ!Q8199)</f>
        <v>0</v>
      </c>
      <c r="G8199" s="47">
        <f t="shared" si="899"/>
        <v>0</v>
      </c>
      <c r="M8199">
        <f t="shared" si="900"/>
        <v>9</v>
      </c>
      <c r="N8199">
        <f>IF(OR(WEEKDAY(A8199)=1,WEEKDAY(A8199)=7,COUNTIF('2027祝日等（不使用）'!$A$1:$A$20,単年カーブ!A8199)=1),0,1)</f>
        <v>0</v>
      </c>
      <c r="O8199">
        <f t="shared" si="897"/>
        <v>36</v>
      </c>
      <c r="P8199">
        <f t="shared" si="901"/>
        <v>1</v>
      </c>
      <c r="Q8199">
        <f t="shared" si="902"/>
        <v>0</v>
      </c>
    </row>
    <row r="8200" spans="1:17" ht="19.5" x14ac:dyDescent="0.4">
      <c r="A8200" s="33">
        <f t="shared" si="896"/>
        <v>46648</v>
      </c>
      <c r="B8200" s="27" t="str">
        <f t="shared" si="898"/>
        <v>(土)</v>
      </c>
      <c r="C8200" s="34">
        <v>0.75</v>
      </c>
      <c r="D8200" s="16" t="s">
        <v>18</v>
      </c>
      <c r="E8200" s="35">
        <v>0.77083333333333304</v>
      </c>
      <c r="F8200" s="50">
        <f>IF(COUNTIF('リスト（不使用）'!$A$5:$A$6,単年カーブ!$A$1),"希望数量入力ください",'単年（2027年度）'!$E$12*単年カーブ!$R$3+'単年（2027年度）'!$E$12*(1-単年カーブ!$R$3)*単年カーブ!Q8200)</f>
        <v>0</v>
      </c>
      <c r="G8200" s="47">
        <f t="shared" si="899"/>
        <v>0</v>
      </c>
      <c r="M8200">
        <f t="shared" si="900"/>
        <v>9</v>
      </c>
      <c r="N8200">
        <f>IF(OR(WEEKDAY(A8200)=1,WEEKDAY(A8200)=7,COUNTIF('2027祝日等（不使用）'!$A$1:$A$20,単年カーブ!A8200)=1),0,1)</f>
        <v>0</v>
      </c>
      <c r="O8200">
        <f t="shared" si="897"/>
        <v>37</v>
      </c>
      <c r="P8200">
        <f t="shared" si="901"/>
        <v>1</v>
      </c>
      <c r="Q8200">
        <f t="shared" si="902"/>
        <v>0</v>
      </c>
    </row>
    <row r="8201" spans="1:17" ht="19.5" x14ac:dyDescent="0.4">
      <c r="A8201" s="33">
        <f t="shared" si="896"/>
        <v>46648</v>
      </c>
      <c r="B8201" s="27" t="str">
        <f t="shared" si="898"/>
        <v>(土)</v>
      </c>
      <c r="C8201" s="34">
        <v>0.77083333333333304</v>
      </c>
      <c r="D8201" s="16" t="s">
        <v>18</v>
      </c>
      <c r="E8201" s="35">
        <v>0.79166666666666696</v>
      </c>
      <c r="F8201" s="50">
        <f>IF(COUNTIF('リスト（不使用）'!$A$5:$A$6,単年カーブ!$A$1),"希望数量入力ください",'単年（2027年度）'!$E$12*単年カーブ!$R$3+'単年（2027年度）'!$E$12*(1-単年カーブ!$R$3)*単年カーブ!Q8201)</f>
        <v>0</v>
      </c>
      <c r="G8201" s="47">
        <f t="shared" si="899"/>
        <v>0</v>
      </c>
      <c r="M8201">
        <f t="shared" si="900"/>
        <v>9</v>
      </c>
      <c r="N8201">
        <f>IF(OR(WEEKDAY(A8201)=1,WEEKDAY(A8201)=7,COUNTIF('2027祝日等（不使用）'!$A$1:$A$20,単年カーブ!A8201)=1),0,1)</f>
        <v>0</v>
      </c>
      <c r="O8201">
        <f t="shared" si="897"/>
        <v>38</v>
      </c>
      <c r="P8201">
        <f t="shared" si="901"/>
        <v>1</v>
      </c>
      <c r="Q8201">
        <f t="shared" si="902"/>
        <v>0</v>
      </c>
    </row>
    <row r="8202" spans="1:17" ht="19.5" x14ac:dyDescent="0.4">
      <c r="A8202" s="33">
        <f t="shared" si="896"/>
        <v>46648</v>
      </c>
      <c r="B8202" s="27" t="str">
        <f t="shared" si="898"/>
        <v>(土)</v>
      </c>
      <c r="C8202" s="34">
        <v>0.79166666666666696</v>
      </c>
      <c r="D8202" s="16" t="s">
        <v>18</v>
      </c>
      <c r="E8202" s="35">
        <v>0.8125</v>
      </c>
      <c r="F8202" s="50">
        <f>IF(COUNTIF('リスト（不使用）'!$A$5:$A$6,単年カーブ!$A$1),"希望数量入力ください",'単年（2027年度）'!$E$12*単年カーブ!$R$3+'単年（2027年度）'!$E$12*(1-単年カーブ!$R$3)*単年カーブ!Q8202)</f>
        <v>0</v>
      </c>
      <c r="G8202" s="47">
        <f t="shared" si="899"/>
        <v>0</v>
      </c>
      <c r="M8202">
        <f t="shared" si="900"/>
        <v>9</v>
      </c>
      <c r="N8202">
        <f>IF(OR(WEEKDAY(A8202)=1,WEEKDAY(A8202)=7,COUNTIF('2027祝日等（不使用）'!$A$1:$A$20,単年カーブ!A8202)=1),0,1)</f>
        <v>0</v>
      </c>
      <c r="O8202">
        <f t="shared" si="897"/>
        <v>39</v>
      </c>
      <c r="P8202">
        <f t="shared" si="901"/>
        <v>1</v>
      </c>
      <c r="Q8202">
        <f t="shared" si="902"/>
        <v>0</v>
      </c>
    </row>
    <row r="8203" spans="1:17" ht="19.5" x14ac:dyDescent="0.4">
      <c r="A8203" s="33">
        <f t="shared" si="896"/>
        <v>46648</v>
      </c>
      <c r="B8203" s="27" t="str">
        <f t="shared" si="898"/>
        <v>(土)</v>
      </c>
      <c r="C8203" s="34">
        <v>0.8125</v>
      </c>
      <c r="D8203" s="16" t="s">
        <v>18</v>
      </c>
      <c r="E8203" s="35">
        <v>0.83333333333333304</v>
      </c>
      <c r="F8203" s="50">
        <f>IF(COUNTIF('リスト（不使用）'!$A$5:$A$6,単年カーブ!$A$1),"希望数量入力ください",'単年（2027年度）'!$E$12*単年カーブ!$R$3+'単年（2027年度）'!$E$12*(1-単年カーブ!$R$3)*単年カーブ!Q8203)</f>
        <v>0</v>
      </c>
      <c r="G8203" s="47">
        <f t="shared" si="899"/>
        <v>0</v>
      </c>
      <c r="M8203">
        <f t="shared" si="900"/>
        <v>9</v>
      </c>
      <c r="N8203">
        <f>IF(OR(WEEKDAY(A8203)=1,WEEKDAY(A8203)=7,COUNTIF('2027祝日等（不使用）'!$A$1:$A$20,単年カーブ!A8203)=1),0,1)</f>
        <v>0</v>
      </c>
      <c r="O8203">
        <f t="shared" si="897"/>
        <v>40</v>
      </c>
      <c r="P8203">
        <f t="shared" si="901"/>
        <v>1</v>
      </c>
      <c r="Q8203">
        <f t="shared" si="902"/>
        <v>0</v>
      </c>
    </row>
    <row r="8204" spans="1:17" ht="19.5" x14ac:dyDescent="0.4">
      <c r="A8204" s="33">
        <f t="shared" si="896"/>
        <v>46648</v>
      </c>
      <c r="B8204" s="27" t="str">
        <f t="shared" si="898"/>
        <v>(土)</v>
      </c>
      <c r="C8204" s="34">
        <v>0.83333333333333304</v>
      </c>
      <c r="D8204" s="16" t="s">
        <v>18</v>
      </c>
      <c r="E8204" s="35">
        <v>0.85416666666666696</v>
      </c>
      <c r="F8204" s="50">
        <f>IF(COUNTIF('リスト（不使用）'!$A$5:$A$6,単年カーブ!$A$1),"希望数量入力ください",'単年（2027年度）'!$E$12*単年カーブ!$R$3+'単年（2027年度）'!$E$12*(1-単年カーブ!$R$3)*単年カーブ!Q8204)</f>
        <v>0</v>
      </c>
      <c r="G8204" s="47">
        <f t="shared" si="899"/>
        <v>0</v>
      </c>
      <c r="M8204">
        <f t="shared" si="900"/>
        <v>9</v>
      </c>
      <c r="N8204">
        <f>IF(OR(WEEKDAY(A8204)=1,WEEKDAY(A8204)=7,COUNTIF('2027祝日等（不使用）'!$A$1:$A$20,単年カーブ!A8204)=1),0,1)</f>
        <v>0</v>
      </c>
      <c r="O8204">
        <f t="shared" si="897"/>
        <v>41</v>
      </c>
      <c r="P8204">
        <f t="shared" si="901"/>
        <v>0</v>
      </c>
      <c r="Q8204">
        <f t="shared" si="902"/>
        <v>0</v>
      </c>
    </row>
    <row r="8205" spans="1:17" ht="19.5" x14ac:dyDescent="0.4">
      <c r="A8205" s="33">
        <f t="shared" si="896"/>
        <v>46648</v>
      </c>
      <c r="B8205" s="27" t="str">
        <f t="shared" si="898"/>
        <v>(土)</v>
      </c>
      <c r="C8205" s="34">
        <v>0.85416666666666696</v>
      </c>
      <c r="D8205" s="16" t="s">
        <v>18</v>
      </c>
      <c r="E8205" s="35">
        <v>0.875</v>
      </c>
      <c r="F8205" s="50">
        <f>IF(COUNTIF('リスト（不使用）'!$A$5:$A$6,単年カーブ!$A$1),"希望数量入力ください",'単年（2027年度）'!$E$12*単年カーブ!$R$3+'単年（2027年度）'!$E$12*(1-単年カーブ!$R$3)*単年カーブ!Q8205)</f>
        <v>0</v>
      </c>
      <c r="G8205" s="47">
        <f t="shared" si="899"/>
        <v>0</v>
      </c>
      <c r="M8205">
        <f t="shared" si="900"/>
        <v>9</v>
      </c>
      <c r="N8205">
        <f>IF(OR(WEEKDAY(A8205)=1,WEEKDAY(A8205)=7,COUNTIF('2027祝日等（不使用）'!$A$1:$A$20,単年カーブ!A8205)=1),0,1)</f>
        <v>0</v>
      </c>
      <c r="O8205">
        <f t="shared" si="897"/>
        <v>42</v>
      </c>
      <c r="P8205">
        <f t="shared" si="901"/>
        <v>0</v>
      </c>
      <c r="Q8205">
        <f t="shared" si="902"/>
        <v>0</v>
      </c>
    </row>
    <row r="8206" spans="1:17" ht="19.5" x14ac:dyDescent="0.4">
      <c r="A8206" s="33">
        <f t="shared" si="896"/>
        <v>46648</v>
      </c>
      <c r="B8206" s="27" t="str">
        <f t="shared" si="898"/>
        <v>(土)</v>
      </c>
      <c r="C8206" s="34">
        <v>0.875</v>
      </c>
      <c r="D8206" s="16" t="s">
        <v>18</v>
      </c>
      <c r="E8206" s="35">
        <v>0.89583333333333304</v>
      </c>
      <c r="F8206" s="50">
        <f>IF(COUNTIF('リスト（不使用）'!$A$5:$A$6,単年カーブ!$A$1),"希望数量入力ください",'単年（2027年度）'!$E$12*単年カーブ!$R$3+'単年（2027年度）'!$E$12*(1-単年カーブ!$R$3)*単年カーブ!Q8206)</f>
        <v>0</v>
      </c>
      <c r="G8206" s="47">
        <f t="shared" si="899"/>
        <v>0</v>
      </c>
      <c r="M8206">
        <f t="shared" si="900"/>
        <v>9</v>
      </c>
      <c r="N8206">
        <f>IF(OR(WEEKDAY(A8206)=1,WEEKDAY(A8206)=7,COUNTIF('2027祝日等（不使用）'!$A$1:$A$20,単年カーブ!A8206)=1),0,1)</f>
        <v>0</v>
      </c>
      <c r="O8206">
        <f t="shared" si="897"/>
        <v>43</v>
      </c>
      <c r="P8206">
        <f t="shared" si="901"/>
        <v>0</v>
      </c>
      <c r="Q8206">
        <f t="shared" si="902"/>
        <v>0</v>
      </c>
    </row>
    <row r="8207" spans="1:17" ht="19.5" x14ac:dyDescent="0.4">
      <c r="A8207" s="33">
        <f t="shared" si="896"/>
        <v>46648</v>
      </c>
      <c r="B8207" s="27" t="str">
        <f t="shared" si="898"/>
        <v>(土)</v>
      </c>
      <c r="C8207" s="34">
        <v>0.89583333333333304</v>
      </c>
      <c r="D8207" s="16" t="s">
        <v>18</v>
      </c>
      <c r="E8207" s="35">
        <v>0.91666666666666696</v>
      </c>
      <c r="F8207" s="50">
        <f>IF(COUNTIF('リスト（不使用）'!$A$5:$A$6,単年カーブ!$A$1),"希望数量入力ください",'単年（2027年度）'!$E$12*単年カーブ!$R$3+'単年（2027年度）'!$E$12*(1-単年カーブ!$R$3)*単年カーブ!Q8207)</f>
        <v>0</v>
      </c>
      <c r="G8207" s="47">
        <f t="shared" si="899"/>
        <v>0</v>
      </c>
      <c r="M8207">
        <f t="shared" si="900"/>
        <v>9</v>
      </c>
      <c r="N8207">
        <f>IF(OR(WEEKDAY(A8207)=1,WEEKDAY(A8207)=7,COUNTIF('2027祝日等（不使用）'!$A$1:$A$20,単年カーブ!A8207)=1),0,1)</f>
        <v>0</v>
      </c>
      <c r="O8207">
        <f t="shared" si="897"/>
        <v>44</v>
      </c>
      <c r="P8207">
        <f t="shared" si="901"/>
        <v>0</v>
      </c>
      <c r="Q8207">
        <f t="shared" si="902"/>
        <v>0</v>
      </c>
    </row>
    <row r="8208" spans="1:17" ht="19.5" x14ac:dyDescent="0.4">
      <c r="A8208" s="33">
        <f t="shared" si="896"/>
        <v>46648</v>
      </c>
      <c r="B8208" s="27" t="str">
        <f t="shared" si="898"/>
        <v>(土)</v>
      </c>
      <c r="C8208" s="34">
        <v>0.91666666666666696</v>
      </c>
      <c r="D8208" s="16" t="s">
        <v>18</v>
      </c>
      <c r="E8208" s="35">
        <v>0.9375</v>
      </c>
      <c r="F8208" s="50">
        <f>IF(COUNTIF('リスト（不使用）'!$A$5:$A$6,単年カーブ!$A$1),"希望数量入力ください",'単年（2027年度）'!$E$12*単年カーブ!$R$3+'単年（2027年度）'!$E$12*(1-単年カーブ!$R$3)*単年カーブ!Q8208)</f>
        <v>0</v>
      </c>
      <c r="G8208" s="47">
        <f t="shared" si="899"/>
        <v>0</v>
      </c>
      <c r="M8208">
        <f t="shared" si="900"/>
        <v>9</v>
      </c>
      <c r="N8208">
        <f>IF(OR(WEEKDAY(A8208)=1,WEEKDAY(A8208)=7,COUNTIF('2027祝日等（不使用）'!$A$1:$A$20,単年カーブ!A8208)=1),0,1)</f>
        <v>0</v>
      </c>
      <c r="O8208">
        <f t="shared" si="897"/>
        <v>45</v>
      </c>
      <c r="P8208">
        <f t="shared" si="901"/>
        <v>0</v>
      </c>
      <c r="Q8208">
        <f t="shared" si="902"/>
        <v>0</v>
      </c>
    </row>
    <row r="8209" spans="1:17" ht="19.5" x14ac:dyDescent="0.4">
      <c r="A8209" s="33">
        <f t="shared" si="896"/>
        <v>46648</v>
      </c>
      <c r="B8209" s="27" t="str">
        <f t="shared" si="898"/>
        <v>(土)</v>
      </c>
      <c r="C8209" s="34">
        <v>0.9375</v>
      </c>
      <c r="D8209" s="16" t="s">
        <v>18</v>
      </c>
      <c r="E8209" s="35">
        <v>0.95833333333333304</v>
      </c>
      <c r="F8209" s="50">
        <f>IF(COUNTIF('リスト（不使用）'!$A$5:$A$6,単年カーブ!$A$1),"希望数量入力ください",'単年（2027年度）'!$E$12*単年カーブ!$R$3+'単年（2027年度）'!$E$12*(1-単年カーブ!$R$3)*単年カーブ!Q8209)</f>
        <v>0</v>
      </c>
      <c r="G8209" s="47">
        <f t="shared" si="899"/>
        <v>0</v>
      </c>
      <c r="M8209">
        <f t="shared" si="900"/>
        <v>9</v>
      </c>
      <c r="N8209">
        <f>IF(OR(WEEKDAY(A8209)=1,WEEKDAY(A8209)=7,COUNTIF('2027祝日等（不使用）'!$A$1:$A$20,単年カーブ!A8209)=1),0,1)</f>
        <v>0</v>
      </c>
      <c r="O8209">
        <f t="shared" si="897"/>
        <v>46</v>
      </c>
      <c r="P8209">
        <f t="shared" si="901"/>
        <v>0</v>
      </c>
      <c r="Q8209">
        <f t="shared" si="902"/>
        <v>0</v>
      </c>
    </row>
    <row r="8210" spans="1:17" ht="19.5" x14ac:dyDescent="0.4">
      <c r="A8210" s="33">
        <f t="shared" si="896"/>
        <v>46648</v>
      </c>
      <c r="B8210" s="27" t="str">
        <f t="shared" si="898"/>
        <v>(土)</v>
      </c>
      <c r="C8210" s="34">
        <v>0.95833333333333304</v>
      </c>
      <c r="D8210" s="16" t="s">
        <v>18</v>
      </c>
      <c r="E8210" s="35">
        <v>0.97916666666666696</v>
      </c>
      <c r="F8210" s="50">
        <f>IF(COUNTIF('リスト（不使用）'!$A$5:$A$6,単年カーブ!$A$1),"希望数量入力ください",'単年（2027年度）'!$E$12*単年カーブ!$R$3+'単年（2027年度）'!$E$12*(1-単年カーブ!$R$3)*単年カーブ!Q8210)</f>
        <v>0</v>
      </c>
      <c r="G8210" s="47">
        <f t="shared" si="899"/>
        <v>0</v>
      </c>
      <c r="M8210">
        <f t="shared" si="900"/>
        <v>9</v>
      </c>
      <c r="N8210">
        <f>IF(OR(WEEKDAY(A8210)=1,WEEKDAY(A8210)=7,COUNTIF('2027祝日等（不使用）'!$A$1:$A$20,単年カーブ!A8210)=1),0,1)</f>
        <v>0</v>
      </c>
      <c r="O8210">
        <f t="shared" si="897"/>
        <v>47</v>
      </c>
      <c r="P8210">
        <f t="shared" si="901"/>
        <v>0</v>
      </c>
      <c r="Q8210">
        <f t="shared" si="902"/>
        <v>0</v>
      </c>
    </row>
    <row r="8211" spans="1:17" ht="19.5" x14ac:dyDescent="0.4">
      <c r="A8211" s="33">
        <f t="shared" si="896"/>
        <v>46648</v>
      </c>
      <c r="B8211" s="27" t="str">
        <f t="shared" si="898"/>
        <v>(土)</v>
      </c>
      <c r="C8211" s="34">
        <v>0.97916666666666696</v>
      </c>
      <c r="D8211" s="16" t="s">
        <v>18</v>
      </c>
      <c r="E8211" s="35" t="s">
        <v>17</v>
      </c>
      <c r="F8211" s="50">
        <f>IF(COUNTIF('リスト（不使用）'!$A$5:$A$6,単年カーブ!$A$1),"希望数量入力ください",'単年（2027年度）'!$E$12*単年カーブ!$R$3+'単年（2027年度）'!$E$12*(1-単年カーブ!$R$3)*単年カーブ!Q8211)</f>
        <v>0</v>
      </c>
      <c r="G8211" s="47">
        <f t="shared" si="899"/>
        <v>0</v>
      </c>
      <c r="M8211">
        <f t="shared" si="900"/>
        <v>9</v>
      </c>
      <c r="N8211">
        <f>IF(OR(WEEKDAY(A8211)=1,WEEKDAY(A8211)=7,COUNTIF('2027祝日等（不使用）'!$A$1:$A$20,単年カーブ!A8211)=1),0,1)</f>
        <v>0</v>
      </c>
      <c r="O8211">
        <f t="shared" si="897"/>
        <v>48</v>
      </c>
      <c r="P8211">
        <f t="shared" si="901"/>
        <v>0</v>
      </c>
      <c r="Q8211">
        <f t="shared" si="902"/>
        <v>0</v>
      </c>
    </row>
    <row r="8212" spans="1:17" ht="19.5" x14ac:dyDescent="0.4">
      <c r="A8212" s="33">
        <f t="shared" si="896"/>
        <v>46649</v>
      </c>
      <c r="B8212" s="27" t="str">
        <f t="shared" si="898"/>
        <v>(日)</v>
      </c>
      <c r="C8212" s="34">
        <v>0</v>
      </c>
      <c r="D8212" s="16" t="s">
        <v>18</v>
      </c>
      <c r="E8212" s="35">
        <v>2.0833333333333332E-2</v>
      </c>
      <c r="F8212" s="50">
        <f>IF(COUNTIF('リスト（不使用）'!$A$5:$A$6,単年カーブ!$A$1),"希望数量入力ください",'単年（2027年度）'!$E$12*単年カーブ!$R$3+'単年（2027年度）'!$E$12*(1-単年カーブ!$R$3)*単年カーブ!Q8212)</f>
        <v>0</v>
      </c>
      <c r="G8212" s="47">
        <f t="shared" si="899"/>
        <v>0</v>
      </c>
      <c r="M8212">
        <f t="shared" si="900"/>
        <v>9</v>
      </c>
      <c r="N8212">
        <f>IF(OR(WEEKDAY(A8212)=1,WEEKDAY(A8212)=7,COUNTIF('2027祝日等（不使用）'!$A$1:$A$20,単年カーブ!A8212)=1),0,1)</f>
        <v>0</v>
      </c>
      <c r="O8212">
        <f t="shared" si="897"/>
        <v>1</v>
      </c>
      <c r="P8212">
        <f t="shared" si="901"/>
        <v>0</v>
      </c>
      <c r="Q8212">
        <f t="shared" si="902"/>
        <v>0</v>
      </c>
    </row>
    <row r="8213" spans="1:17" ht="19.5" x14ac:dyDescent="0.4">
      <c r="A8213" s="33">
        <f t="shared" si="896"/>
        <v>46649</v>
      </c>
      <c r="B8213" s="27" t="str">
        <f t="shared" si="898"/>
        <v>(日)</v>
      </c>
      <c r="C8213" s="34">
        <v>2.0833333333333332E-2</v>
      </c>
      <c r="D8213" s="16" t="s">
        <v>18</v>
      </c>
      <c r="E8213" s="35">
        <v>4.1666666666666664E-2</v>
      </c>
      <c r="F8213" s="50">
        <f>IF(COUNTIF('リスト（不使用）'!$A$5:$A$6,単年カーブ!$A$1),"希望数量入力ください",'単年（2027年度）'!$E$12*単年カーブ!$R$3+'単年（2027年度）'!$E$12*(1-単年カーブ!$R$3)*単年カーブ!Q8213)</f>
        <v>0</v>
      </c>
      <c r="G8213" s="47">
        <f t="shared" si="899"/>
        <v>0</v>
      </c>
      <c r="M8213">
        <f t="shared" si="900"/>
        <v>9</v>
      </c>
      <c r="N8213">
        <f>IF(OR(WEEKDAY(A8213)=1,WEEKDAY(A8213)=7,COUNTIF('2027祝日等（不使用）'!$A$1:$A$20,単年カーブ!A8213)=1),0,1)</f>
        <v>0</v>
      </c>
      <c r="O8213">
        <f t="shared" si="897"/>
        <v>2</v>
      </c>
      <c r="P8213">
        <f t="shared" si="901"/>
        <v>0</v>
      </c>
      <c r="Q8213">
        <f t="shared" si="902"/>
        <v>0</v>
      </c>
    </row>
    <row r="8214" spans="1:17" ht="19.5" x14ac:dyDescent="0.4">
      <c r="A8214" s="33">
        <f t="shared" si="896"/>
        <v>46649</v>
      </c>
      <c r="B8214" s="27" t="str">
        <f t="shared" si="898"/>
        <v>(日)</v>
      </c>
      <c r="C8214" s="34">
        <v>4.1666666666666664E-2</v>
      </c>
      <c r="D8214" s="16" t="s">
        <v>18</v>
      </c>
      <c r="E8214" s="35">
        <v>6.25E-2</v>
      </c>
      <c r="F8214" s="50">
        <f>IF(COUNTIF('リスト（不使用）'!$A$5:$A$6,単年カーブ!$A$1),"希望数量入力ください",'単年（2027年度）'!$E$12*単年カーブ!$R$3+'単年（2027年度）'!$E$12*(1-単年カーブ!$R$3)*単年カーブ!Q8214)</f>
        <v>0</v>
      </c>
      <c r="G8214" s="47">
        <f t="shared" si="899"/>
        <v>0</v>
      </c>
      <c r="M8214">
        <f t="shared" si="900"/>
        <v>9</v>
      </c>
      <c r="N8214">
        <f>IF(OR(WEEKDAY(A8214)=1,WEEKDAY(A8214)=7,COUNTIF('2027祝日等（不使用）'!$A$1:$A$20,単年カーブ!A8214)=1),0,1)</f>
        <v>0</v>
      </c>
      <c r="O8214">
        <f t="shared" si="897"/>
        <v>3</v>
      </c>
      <c r="P8214">
        <f t="shared" si="901"/>
        <v>0</v>
      </c>
      <c r="Q8214">
        <f t="shared" si="902"/>
        <v>0</v>
      </c>
    </row>
    <row r="8215" spans="1:17" ht="19.5" x14ac:dyDescent="0.4">
      <c r="A8215" s="33">
        <f t="shared" si="896"/>
        <v>46649</v>
      </c>
      <c r="B8215" s="27" t="str">
        <f t="shared" si="898"/>
        <v>(日)</v>
      </c>
      <c r="C8215" s="34">
        <v>6.25E-2</v>
      </c>
      <c r="D8215" s="16" t="s">
        <v>18</v>
      </c>
      <c r="E8215" s="35">
        <v>8.3333333333333301E-2</v>
      </c>
      <c r="F8215" s="50">
        <f>IF(COUNTIF('リスト（不使用）'!$A$5:$A$6,単年カーブ!$A$1),"希望数量入力ください",'単年（2027年度）'!$E$12*単年カーブ!$R$3+'単年（2027年度）'!$E$12*(1-単年カーブ!$R$3)*単年カーブ!Q8215)</f>
        <v>0</v>
      </c>
      <c r="G8215" s="47">
        <f t="shared" si="899"/>
        <v>0</v>
      </c>
      <c r="M8215">
        <f t="shared" si="900"/>
        <v>9</v>
      </c>
      <c r="N8215">
        <f>IF(OR(WEEKDAY(A8215)=1,WEEKDAY(A8215)=7,COUNTIF('2027祝日等（不使用）'!$A$1:$A$20,単年カーブ!A8215)=1),0,1)</f>
        <v>0</v>
      </c>
      <c r="O8215">
        <f t="shared" si="897"/>
        <v>4</v>
      </c>
      <c r="P8215">
        <f t="shared" si="901"/>
        <v>0</v>
      </c>
      <c r="Q8215">
        <f t="shared" si="902"/>
        <v>0</v>
      </c>
    </row>
    <row r="8216" spans="1:17" ht="19.5" x14ac:dyDescent="0.4">
      <c r="A8216" s="33">
        <f t="shared" si="896"/>
        <v>46649</v>
      </c>
      <c r="B8216" s="27" t="str">
        <f t="shared" si="898"/>
        <v>(日)</v>
      </c>
      <c r="C8216" s="34">
        <v>8.3333333333333301E-2</v>
      </c>
      <c r="D8216" s="16" t="s">
        <v>18</v>
      </c>
      <c r="E8216" s="35">
        <v>0.104166666666667</v>
      </c>
      <c r="F8216" s="50">
        <f>IF(COUNTIF('リスト（不使用）'!$A$5:$A$6,単年カーブ!$A$1),"希望数量入力ください",'単年（2027年度）'!$E$12*単年カーブ!$R$3+'単年（2027年度）'!$E$12*(1-単年カーブ!$R$3)*単年カーブ!Q8216)</f>
        <v>0</v>
      </c>
      <c r="G8216" s="47">
        <f t="shared" si="899"/>
        <v>0</v>
      </c>
      <c r="M8216">
        <f t="shared" si="900"/>
        <v>9</v>
      </c>
      <c r="N8216">
        <f>IF(OR(WEEKDAY(A8216)=1,WEEKDAY(A8216)=7,COUNTIF('2027祝日等（不使用）'!$A$1:$A$20,単年カーブ!A8216)=1),0,1)</f>
        <v>0</v>
      </c>
      <c r="O8216">
        <f t="shared" si="897"/>
        <v>5</v>
      </c>
      <c r="P8216">
        <f t="shared" si="901"/>
        <v>0</v>
      </c>
      <c r="Q8216">
        <f t="shared" si="902"/>
        <v>0</v>
      </c>
    </row>
    <row r="8217" spans="1:17" ht="19.5" x14ac:dyDescent="0.4">
      <c r="A8217" s="33">
        <f t="shared" si="896"/>
        <v>46649</v>
      </c>
      <c r="B8217" s="27" t="str">
        <f t="shared" si="898"/>
        <v>(日)</v>
      </c>
      <c r="C8217" s="34">
        <v>0.104166666666667</v>
      </c>
      <c r="D8217" s="16" t="s">
        <v>18</v>
      </c>
      <c r="E8217" s="35">
        <v>0.125</v>
      </c>
      <c r="F8217" s="50">
        <f>IF(COUNTIF('リスト（不使用）'!$A$5:$A$6,単年カーブ!$A$1),"希望数量入力ください",'単年（2027年度）'!$E$12*単年カーブ!$R$3+'単年（2027年度）'!$E$12*(1-単年カーブ!$R$3)*単年カーブ!Q8217)</f>
        <v>0</v>
      </c>
      <c r="G8217" s="47">
        <f t="shared" si="899"/>
        <v>0</v>
      </c>
      <c r="M8217">
        <f t="shared" si="900"/>
        <v>9</v>
      </c>
      <c r="N8217">
        <f>IF(OR(WEEKDAY(A8217)=1,WEEKDAY(A8217)=7,COUNTIF('2027祝日等（不使用）'!$A$1:$A$20,単年カーブ!A8217)=1),0,1)</f>
        <v>0</v>
      </c>
      <c r="O8217">
        <f t="shared" si="897"/>
        <v>6</v>
      </c>
      <c r="P8217">
        <f t="shared" si="901"/>
        <v>0</v>
      </c>
      <c r="Q8217">
        <f t="shared" si="902"/>
        <v>0</v>
      </c>
    </row>
    <row r="8218" spans="1:17" ht="19.5" x14ac:dyDescent="0.4">
      <c r="A8218" s="33">
        <f t="shared" si="896"/>
        <v>46649</v>
      </c>
      <c r="B8218" s="27" t="str">
        <f t="shared" si="898"/>
        <v>(日)</v>
      </c>
      <c r="C8218" s="34">
        <v>0.125</v>
      </c>
      <c r="D8218" s="16" t="s">
        <v>18</v>
      </c>
      <c r="E8218" s="35">
        <v>0.14583333333333301</v>
      </c>
      <c r="F8218" s="50">
        <f>IF(COUNTIF('リスト（不使用）'!$A$5:$A$6,単年カーブ!$A$1),"希望数量入力ください",'単年（2027年度）'!$E$12*単年カーブ!$R$3+'単年（2027年度）'!$E$12*(1-単年カーブ!$R$3)*単年カーブ!Q8218)</f>
        <v>0</v>
      </c>
      <c r="G8218" s="47">
        <f t="shared" si="899"/>
        <v>0</v>
      </c>
      <c r="M8218">
        <f t="shared" si="900"/>
        <v>9</v>
      </c>
      <c r="N8218">
        <f>IF(OR(WEEKDAY(A8218)=1,WEEKDAY(A8218)=7,COUNTIF('2027祝日等（不使用）'!$A$1:$A$20,単年カーブ!A8218)=1),0,1)</f>
        <v>0</v>
      </c>
      <c r="O8218">
        <f t="shared" si="897"/>
        <v>7</v>
      </c>
      <c r="P8218">
        <f t="shared" si="901"/>
        <v>0</v>
      </c>
      <c r="Q8218">
        <f t="shared" si="902"/>
        <v>0</v>
      </c>
    </row>
    <row r="8219" spans="1:17" ht="19.5" x14ac:dyDescent="0.4">
      <c r="A8219" s="33">
        <f t="shared" si="896"/>
        <v>46649</v>
      </c>
      <c r="B8219" s="27" t="str">
        <f t="shared" si="898"/>
        <v>(日)</v>
      </c>
      <c r="C8219" s="34">
        <v>0.14583333333333301</v>
      </c>
      <c r="D8219" s="16" t="s">
        <v>18</v>
      </c>
      <c r="E8219" s="35">
        <v>0.16666666666666699</v>
      </c>
      <c r="F8219" s="50">
        <f>IF(COUNTIF('リスト（不使用）'!$A$5:$A$6,単年カーブ!$A$1),"希望数量入力ください",'単年（2027年度）'!$E$12*単年カーブ!$R$3+'単年（2027年度）'!$E$12*(1-単年カーブ!$R$3)*単年カーブ!Q8219)</f>
        <v>0</v>
      </c>
      <c r="G8219" s="47">
        <f t="shared" si="899"/>
        <v>0</v>
      </c>
      <c r="M8219">
        <f t="shared" si="900"/>
        <v>9</v>
      </c>
      <c r="N8219">
        <f>IF(OR(WEEKDAY(A8219)=1,WEEKDAY(A8219)=7,COUNTIF('2027祝日等（不使用）'!$A$1:$A$20,単年カーブ!A8219)=1),0,1)</f>
        <v>0</v>
      </c>
      <c r="O8219">
        <f t="shared" si="897"/>
        <v>8</v>
      </c>
      <c r="P8219">
        <f t="shared" si="901"/>
        <v>0</v>
      </c>
      <c r="Q8219">
        <f t="shared" si="902"/>
        <v>0</v>
      </c>
    </row>
    <row r="8220" spans="1:17" ht="19.5" x14ac:dyDescent="0.4">
      <c r="A8220" s="33">
        <f t="shared" si="896"/>
        <v>46649</v>
      </c>
      <c r="B8220" s="27" t="str">
        <f t="shared" si="898"/>
        <v>(日)</v>
      </c>
      <c r="C8220" s="34">
        <v>0.16666666666666699</v>
      </c>
      <c r="D8220" s="16" t="s">
        <v>18</v>
      </c>
      <c r="E8220" s="35">
        <v>0.1875</v>
      </c>
      <c r="F8220" s="50">
        <f>IF(COUNTIF('リスト（不使用）'!$A$5:$A$6,単年カーブ!$A$1),"希望数量入力ください",'単年（2027年度）'!$E$12*単年カーブ!$R$3+'単年（2027年度）'!$E$12*(1-単年カーブ!$R$3)*単年カーブ!Q8220)</f>
        <v>0</v>
      </c>
      <c r="G8220" s="47">
        <f t="shared" si="899"/>
        <v>0</v>
      </c>
      <c r="M8220">
        <f t="shared" si="900"/>
        <v>9</v>
      </c>
      <c r="N8220">
        <f>IF(OR(WEEKDAY(A8220)=1,WEEKDAY(A8220)=7,COUNTIF('2027祝日等（不使用）'!$A$1:$A$20,単年カーブ!A8220)=1),0,1)</f>
        <v>0</v>
      </c>
      <c r="O8220">
        <f t="shared" si="897"/>
        <v>9</v>
      </c>
      <c r="P8220">
        <f t="shared" si="901"/>
        <v>0</v>
      </c>
      <c r="Q8220">
        <f t="shared" si="902"/>
        <v>0</v>
      </c>
    </row>
    <row r="8221" spans="1:17" ht="19.5" x14ac:dyDescent="0.4">
      <c r="A8221" s="33">
        <f t="shared" si="896"/>
        <v>46649</v>
      </c>
      <c r="B8221" s="27" t="str">
        <f t="shared" si="898"/>
        <v>(日)</v>
      </c>
      <c r="C8221" s="34">
        <v>0.1875</v>
      </c>
      <c r="D8221" s="16" t="s">
        <v>18</v>
      </c>
      <c r="E8221" s="35">
        <v>0.20833333333333301</v>
      </c>
      <c r="F8221" s="50">
        <f>IF(COUNTIF('リスト（不使用）'!$A$5:$A$6,単年カーブ!$A$1),"希望数量入力ください",'単年（2027年度）'!$E$12*単年カーブ!$R$3+'単年（2027年度）'!$E$12*(1-単年カーブ!$R$3)*単年カーブ!Q8221)</f>
        <v>0</v>
      </c>
      <c r="G8221" s="47">
        <f t="shared" si="899"/>
        <v>0</v>
      </c>
      <c r="M8221">
        <f t="shared" si="900"/>
        <v>9</v>
      </c>
      <c r="N8221">
        <f>IF(OR(WEEKDAY(A8221)=1,WEEKDAY(A8221)=7,COUNTIF('2027祝日等（不使用）'!$A$1:$A$20,単年カーブ!A8221)=1),0,1)</f>
        <v>0</v>
      </c>
      <c r="O8221">
        <f t="shared" si="897"/>
        <v>10</v>
      </c>
      <c r="P8221">
        <f t="shared" si="901"/>
        <v>0</v>
      </c>
      <c r="Q8221">
        <f t="shared" si="902"/>
        <v>0</v>
      </c>
    </row>
    <row r="8222" spans="1:17" ht="19.5" x14ac:dyDescent="0.4">
      <c r="A8222" s="33">
        <f t="shared" si="896"/>
        <v>46649</v>
      </c>
      <c r="B8222" s="27" t="str">
        <f t="shared" si="898"/>
        <v>(日)</v>
      </c>
      <c r="C8222" s="34">
        <v>0.20833333333333301</v>
      </c>
      <c r="D8222" s="16" t="s">
        <v>18</v>
      </c>
      <c r="E8222" s="35">
        <v>0.22916666666666699</v>
      </c>
      <c r="F8222" s="50">
        <f>IF(COUNTIF('リスト（不使用）'!$A$5:$A$6,単年カーブ!$A$1),"希望数量入力ください",'単年（2027年度）'!$E$12*単年カーブ!$R$3+'単年（2027年度）'!$E$12*(1-単年カーブ!$R$3)*単年カーブ!Q8222)</f>
        <v>0</v>
      </c>
      <c r="G8222" s="47">
        <f t="shared" si="899"/>
        <v>0</v>
      </c>
      <c r="M8222">
        <f t="shared" si="900"/>
        <v>9</v>
      </c>
      <c r="N8222">
        <f>IF(OR(WEEKDAY(A8222)=1,WEEKDAY(A8222)=7,COUNTIF('2027祝日等（不使用）'!$A$1:$A$20,単年カーブ!A8222)=1),0,1)</f>
        <v>0</v>
      </c>
      <c r="O8222">
        <f t="shared" si="897"/>
        <v>11</v>
      </c>
      <c r="P8222">
        <f t="shared" si="901"/>
        <v>0</v>
      </c>
      <c r="Q8222">
        <f t="shared" si="902"/>
        <v>0</v>
      </c>
    </row>
    <row r="8223" spans="1:17" ht="19.5" x14ac:dyDescent="0.4">
      <c r="A8223" s="33">
        <f t="shared" si="896"/>
        <v>46649</v>
      </c>
      <c r="B8223" s="27" t="str">
        <f t="shared" si="898"/>
        <v>(日)</v>
      </c>
      <c r="C8223" s="34">
        <v>0.22916666666666699</v>
      </c>
      <c r="D8223" s="16" t="s">
        <v>18</v>
      </c>
      <c r="E8223" s="35">
        <v>0.25</v>
      </c>
      <c r="F8223" s="50">
        <f>IF(COUNTIF('リスト（不使用）'!$A$5:$A$6,単年カーブ!$A$1),"希望数量入力ください",'単年（2027年度）'!$E$12*単年カーブ!$R$3+'単年（2027年度）'!$E$12*(1-単年カーブ!$R$3)*単年カーブ!Q8223)</f>
        <v>0</v>
      </c>
      <c r="G8223" s="47">
        <f t="shared" si="899"/>
        <v>0</v>
      </c>
      <c r="M8223">
        <f t="shared" si="900"/>
        <v>9</v>
      </c>
      <c r="N8223">
        <f>IF(OR(WEEKDAY(A8223)=1,WEEKDAY(A8223)=7,COUNTIF('2027祝日等（不使用）'!$A$1:$A$20,単年カーブ!A8223)=1),0,1)</f>
        <v>0</v>
      </c>
      <c r="O8223">
        <f t="shared" si="897"/>
        <v>12</v>
      </c>
      <c r="P8223">
        <f t="shared" si="901"/>
        <v>0</v>
      </c>
      <c r="Q8223">
        <f t="shared" si="902"/>
        <v>0</v>
      </c>
    </row>
    <row r="8224" spans="1:17" ht="19.5" x14ac:dyDescent="0.4">
      <c r="A8224" s="33">
        <f t="shared" si="896"/>
        <v>46649</v>
      </c>
      <c r="B8224" s="27" t="str">
        <f t="shared" si="898"/>
        <v>(日)</v>
      </c>
      <c r="C8224" s="34">
        <v>0.25</v>
      </c>
      <c r="D8224" s="16" t="s">
        <v>18</v>
      </c>
      <c r="E8224" s="35">
        <v>0.27083333333333298</v>
      </c>
      <c r="F8224" s="50">
        <f>IF(COUNTIF('リスト（不使用）'!$A$5:$A$6,単年カーブ!$A$1),"希望数量入力ください",'単年（2027年度）'!$E$12*単年カーブ!$R$3+'単年（2027年度）'!$E$12*(1-単年カーブ!$R$3)*単年カーブ!Q8224)</f>
        <v>0</v>
      </c>
      <c r="G8224" s="47">
        <f t="shared" si="899"/>
        <v>0</v>
      </c>
      <c r="M8224">
        <f t="shared" si="900"/>
        <v>9</v>
      </c>
      <c r="N8224">
        <f>IF(OR(WEEKDAY(A8224)=1,WEEKDAY(A8224)=7,COUNTIF('2027祝日等（不使用）'!$A$1:$A$20,単年カーブ!A8224)=1),0,1)</f>
        <v>0</v>
      </c>
      <c r="O8224">
        <f t="shared" si="897"/>
        <v>13</v>
      </c>
      <c r="P8224">
        <f t="shared" si="901"/>
        <v>0</v>
      </c>
      <c r="Q8224">
        <f t="shared" si="902"/>
        <v>0</v>
      </c>
    </row>
    <row r="8225" spans="1:17" ht="19.5" x14ac:dyDescent="0.4">
      <c r="A8225" s="33">
        <f t="shared" si="896"/>
        <v>46649</v>
      </c>
      <c r="B8225" s="27" t="str">
        <f t="shared" si="898"/>
        <v>(日)</v>
      </c>
      <c r="C8225" s="34">
        <v>0.27083333333333298</v>
      </c>
      <c r="D8225" s="16" t="s">
        <v>18</v>
      </c>
      <c r="E8225" s="35">
        <v>0.29166666666666702</v>
      </c>
      <c r="F8225" s="50">
        <f>IF(COUNTIF('リスト（不使用）'!$A$5:$A$6,単年カーブ!$A$1),"希望数量入力ください",'単年（2027年度）'!$E$12*単年カーブ!$R$3+'単年（2027年度）'!$E$12*(1-単年カーブ!$R$3)*単年カーブ!Q8225)</f>
        <v>0</v>
      </c>
      <c r="G8225" s="47">
        <f t="shared" si="899"/>
        <v>0</v>
      </c>
      <c r="M8225">
        <f t="shared" si="900"/>
        <v>9</v>
      </c>
      <c r="N8225">
        <f>IF(OR(WEEKDAY(A8225)=1,WEEKDAY(A8225)=7,COUNTIF('2027祝日等（不使用）'!$A$1:$A$20,単年カーブ!A8225)=1),0,1)</f>
        <v>0</v>
      </c>
      <c r="O8225">
        <f t="shared" si="897"/>
        <v>14</v>
      </c>
      <c r="P8225">
        <f t="shared" si="901"/>
        <v>0</v>
      </c>
      <c r="Q8225">
        <f t="shared" si="902"/>
        <v>0</v>
      </c>
    </row>
    <row r="8226" spans="1:17" ht="19.5" x14ac:dyDescent="0.4">
      <c r="A8226" s="33">
        <f t="shared" si="896"/>
        <v>46649</v>
      </c>
      <c r="B8226" s="27" t="str">
        <f t="shared" si="898"/>
        <v>(日)</v>
      </c>
      <c r="C8226" s="34">
        <v>0.29166666666666702</v>
      </c>
      <c r="D8226" s="16" t="s">
        <v>18</v>
      </c>
      <c r="E8226" s="35">
        <v>0.3125</v>
      </c>
      <c r="F8226" s="50">
        <f>IF(COUNTIF('リスト（不使用）'!$A$5:$A$6,単年カーブ!$A$1),"希望数量入力ください",'単年（2027年度）'!$E$12*単年カーブ!$R$3+'単年（2027年度）'!$E$12*(1-単年カーブ!$R$3)*単年カーブ!Q8226)</f>
        <v>0</v>
      </c>
      <c r="G8226" s="47">
        <f t="shared" si="899"/>
        <v>0</v>
      </c>
      <c r="M8226">
        <f t="shared" si="900"/>
        <v>9</v>
      </c>
      <c r="N8226">
        <f>IF(OR(WEEKDAY(A8226)=1,WEEKDAY(A8226)=7,COUNTIF('2027祝日等（不使用）'!$A$1:$A$20,単年カーブ!A8226)=1),0,1)</f>
        <v>0</v>
      </c>
      <c r="O8226">
        <f t="shared" si="897"/>
        <v>15</v>
      </c>
      <c r="P8226">
        <f t="shared" si="901"/>
        <v>0</v>
      </c>
      <c r="Q8226">
        <f t="shared" si="902"/>
        <v>0</v>
      </c>
    </row>
    <row r="8227" spans="1:17" ht="19.5" x14ac:dyDescent="0.4">
      <c r="A8227" s="33">
        <f t="shared" si="896"/>
        <v>46649</v>
      </c>
      <c r="B8227" s="27" t="str">
        <f t="shared" si="898"/>
        <v>(日)</v>
      </c>
      <c r="C8227" s="34">
        <v>0.3125</v>
      </c>
      <c r="D8227" s="16" t="s">
        <v>18</v>
      </c>
      <c r="E8227" s="35">
        <v>0.33333333333333298</v>
      </c>
      <c r="F8227" s="50">
        <f>IF(COUNTIF('リスト（不使用）'!$A$5:$A$6,単年カーブ!$A$1),"希望数量入力ください",'単年（2027年度）'!$E$12*単年カーブ!$R$3+'単年（2027年度）'!$E$12*(1-単年カーブ!$R$3)*単年カーブ!Q8227)</f>
        <v>0</v>
      </c>
      <c r="G8227" s="47">
        <f t="shared" si="899"/>
        <v>0</v>
      </c>
      <c r="M8227">
        <f t="shared" si="900"/>
        <v>9</v>
      </c>
      <c r="N8227">
        <f>IF(OR(WEEKDAY(A8227)=1,WEEKDAY(A8227)=7,COUNTIF('2027祝日等（不使用）'!$A$1:$A$20,単年カーブ!A8227)=1),0,1)</f>
        <v>0</v>
      </c>
      <c r="O8227">
        <f t="shared" si="897"/>
        <v>16</v>
      </c>
      <c r="P8227">
        <f t="shared" si="901"/>
        <v>0</v>
      </c>
      <c r="Q8227">
        <f t="shared" si="902"/>
        <v>0</v>
      </c>
    </row>
    <row r="8228" spans="1:17" ht="19.5" x14ac:dyDescent="0.4">
      <c r="A8228" s="33">
        <f t="shared" si="896"/>
        <v>46649</v>
      </c>
      <c r="B8228" s="27" t="str">
        <f t="shared" si="898"/>
        <v>(日)</v>
      </c>
      <c r="C8228" s="34">
        <v>0.33333333333333298</v>
      </c>
      <c r="D8228" s="16" t="s">
        <v>18</v>
      </c>
      <c r="E8228" s="35">
        <v>0.35416666666666702</v>
      </c>
      <c r="F8228" s="50">
        <f>IF(COUNTIF('リスト（不使用）'!$A$5:$A$6,単年カーブ!$A$1),"希望数量入力ください",'単年（2027年度）'!$E$12*単年カーブ!$R$3+'単年（2027年度）'!$E$12*(1-単年カーブ!$R$3)*単年カーブ!Q8228)</f>
        <v>0</v>
      </c>
      <c r="G8228" s="47">
        <f t="shared" si="899"/>
        <v>0</v>
      </c>
      <c r="M8228">
        <f t="shared" si="900"/>
        <v>9</v>
      </c>
      <c r="N8228">
        <f>IF(OR(WEEKDAY(A8228)=1,WEEKDAY(A8228)=7,COUNTIF('2027祝日等（不使用）'!$A$1:$A$20,単年カーブ!A8228)=1),0,1)</f>
        <v>0</v>
      </c>
      <c r="O8228">
        <f t="shared" si="897"/>
        <v>17</v>
      </c>
      <c r="P8228">
        <f t="shared" si="901"/>
        <v>1</v>
      </c>
      <c r="Q8228">
        <f t="shared" si="902"/>
        <v>0</v>
      </c>
    </row>
    <row r="8229" spans="1:17" ht="19.5" x14ac:dyDescent="0.4">
      <c r="A8229" s="33">
        <f t="shared" si="896"/>
        <v>46649</v>
      </c>
      <c r="B8229" s="27" t="str">
        <f t="shared" si="898"/>
        <v>(日)</v>
      </c>
      <c r="C8229" s="34">
        <v>0.35416666666666702</v>
      </c>
      <c r="D8229" s="16" t="s">
        <v>18</v>
      </c>
      <c r="E8229" s="35">
        <v>0.375</v>
      </c>
      <c r="F8229" s="50">
        <f>IF(COUNTIF('リスト（不使用）'!$A$5:$A$6,単年カーブ!$A$1),"希望数量入力ください",'単年（2027年度）'!$E$12*単年カーブ!$R$3+'単年（2027年度）'!$E$12*(1-単年カーブ!$R$3)*単年カーブ!Q8229)</f>
        <v>0</v>
      </c>
      <c r="G8229" s="47">
        <f t="shared" si="899"/>
        <v>0</v>
      </c>
      <c r="M8229">
        <f t="shared" si="900"/>
        <v>9</v>
      </c>
      <c r="N8229">
        <f>IF(OR(WEEKDAY(A8229)=1,WEEKDAY(A8229)=7,COUNTIF('2027祝日等（不使用）'!$A$1:$A$20,単年カーブ!A8229)=1),0,1)</f>
        <v>0</v>
      </c>
      <c r="O8229">
        <f t="shared" si="897"/>
        <v>18</v>
      </c>
      <c r="P8229">
        <f t="shared" si="901"/>
        <v>1</v>
      </c>
      <c r="Q8229">
        <f t="shared" si="902"/>
        <v>0</v>
      </c>
    </row>
    <row r="8230" spans="1:17" ht="19.5" x14ac:dyDescent="0.4">
      <c r="A8230" s="33">
        <f t="shared" si="896"/>
        <v>46649</v>
      </c>
      <c r="B8230" s="27" t="str">
        <f t="shared" si="898"/>
        <v>(日)</v>
      </c>
      <c r="C8230" s="34">
        <v>0.375</v>
      </c>
      <c r="D8230" s="16" t="s">
        <v>18</v>
      </c>
      <c r="E8230" s="35">
        <v>0.39583333333333298</v>
      </c>
      <c r="F8230" s="50">
        <f>IF(COUNTIF('リスト（不使用）'!$A$5:$A$6,単年カーブ!$A$1),"希望数量入力ください",'単年（2027年度）'!$E$12*単年カーブ!$R$3+'単年（2027年度）'!$E$12*(1-単年カーブ!$R$3)*単年カーブ!Q8230)</f>
        <v>0</v>
      </c>
      <c r="G8230" s="47">
        <f t="shared" si="899"/>
        <v>0</v>
      </c>
      <c r="M8230">
        <f t="shared" si="900"/>
        <v>9</v>
      </c>
      <c r="N8230">
        <f>IF(OR(WEEKDAY(A8230)=1,WEEKDAY(A8230)=7,COUNTIF('2027祝日等（不使用）'!$A$1:$A$20,単年カーブ!A8230)=1),0,1)</f>
        <v>0</v>
      </c>
      <c r="O8230">
        <f t="shared" si="897"/>
        <v>19</v>
      </c>
      <c r="P8230">
        <f t="shared" si="901"/>
        <v>1</v>
      </c>
      <c r="Q8230">
        <f t="shared" si="902"/>
        <v>0</v>
      </c>
    </row>
    <row r="8231" spans="1:17" ht="19.5" x14ac:dyDescent="0.4">
      <c r="A8231" s="33">
        <f t="shared" si="896"/>
        <v>46649</v>
      </c>
      <c r="B8231" s="27" t="str">
        <f t="shared" si="898"/>
        <v>(日)</v>
      </c>
      <c r="C8231" s="34">
        <v>0.39583333333333298</v>
      </c>
      <c r="D8231" s="16" t="s">
        <v>18</v>
      </c>
      <c r="E8231" s="35">
        <v>0.41666666666666702</v>
      </c>
      <c r="F8231" s="50">
        <f>IF(COUNTIF('リスト（不使用）'!$A$5:$A$6,単年カーブ!$A$1),"希望数量入力ください",'単年（2027年度）'!$E$12*単年カーブ!$R$3+'単年（2027年度）'!$E$12*(1-単年カーブ!$R$3)*単年カーブ!Q8231)</f>
        <v>0</v>
      </c>
      <c r="G8231" s="47">
        <f t="shared" si="899"/>
        <v>0</v>
      </c>
      <c r="M8231">
        <f t="shared" si="900"/>
        <v>9</v>
      </c>
      <c r="N8231">
        <f>IF(OR(WEEKDAY(A8231)=1,WEEKDAY(A8231)=7,COUNTIF('2027祝日等（不使用）'!$A$1:$A$20,単年カーブ!A8231)=1),0,1)</f>
        <v>0</v>
      </c>
      <c r="O8231">
        <f t="shared" si="897"/>
        <v>20</v>
      </c>
      <c r="P8231">
        <f t="shared" si="901"/>
        <v>1</v>
      </c>
      <c r="Q8231">
        <f t="shared" si="902"/>
        <v>0</v>
      </c>
    </row>
    <row r="8232" spans="1:17" ht="19.5" x14ac:dyDescent="0.4">
      <c r="A8232" s="33">
        <f t="shared" si="896"/>
        <v>46649</v>
      </c>
      <c r="B8232" s="27" t="str">
        <f t="shared" si="898"/>
        <v>(日)</v>
      </c>
      <c r="C8232" s="34">
        <v>0.41666666666666702</v>
      </c>
      <c r="D8232" s="16" t="s">
        <v>18</v>
      </c>
      <c r="E8232" s="35">
        <v>0.4375</v>
      </c>
      <c r="F8232" s="50">
        <f>IF(COUNTIF('リスト（不使用）'!$A$5:$A$6,単年カーブ!$A$1),"希望数量入力ください",'単年（2027年度）'!$E$12*単年カーブ!$R$3+'単年（2027年度）'!$E$12*(1-単年カーブ!$R$3)*単年カーブ!Q8232)</f>
        <v>0</v>
      </c>
      <c r="G8232" s="47">
        <f t="shared" si="899"/>
        <v>0</v>
      </c>
      <c r="M8232">
        <f t="shared" si="900"/>
        <v>9</v>
      </c>
      <c r="N8232">
        <f>IF(OR(WEEKDAY(A8232)=1,WEEKDAY(A8232)=7,COUNTIF('2027祝日等（不使用）'!$A$1:$A$20,単年カーブ!A8232)=1),0,1)</f>
        <v>0</v>
      </c>
      <c r="O8232">
        <f t="shared" si="897"/>
        <v>21</v>
      </c>
      <c r="P8232">
        <f t="shared" si="901"/>
        <v>1</v>
      </c>
      <c r="Q8232">
        <f t="shared" si="902"/>
        <v>0</v>
      </c>
    </row>
    <row r="8233" spans="1:17" ht="19.5" x14ac:dyDescent="0.4">
      <c r="A8233" s="33">
        <f t="shared" si="896"/>
        <v>46649</v>
      </c>
      <c r="B8233" s="27" t="str">
        <f t="shared" si="898"/>
        <v>(日)</v>
      </c>
      <c r="C8233" s="34">
        <v>0.4375</v>
      </c>
      <c r="D8233" s="16" t="s">
        <v>18</v>
      </c>
      <c r="E8233" s="35">
        <v>0.45833333333333298</v>
      </c>
      <c r="F8233" s="50">
        <f>IF(COUNTIF('リスト（不使用）'!$A$5:$A$6,単年カーブ!$A$1),"希望数量入力ください",'単年（2027年度）'!$E$12*単年カーブ!$R$3+'単年（2027年度）'!$E$12*(1-単年カーブ!$R$3)*単年カーブ!Q8233)</f>
        <v>0</v>
      </c>
      <c r="G8233" s="47">
        <f t="shared" si="899"/>
        <v>0</v>
      </c>
      <c r="M8233">
        <f t="shared" si="900"/>
        <v>9</v>
      </c>
      <c r="N8233">
        <f>IF(OR(WEEKDAY(A8233)=1,WEEKDAY(A8233)=7,COUNTIF('2027祝日等（不使用）'!$A$1:$A$20,単年カーブ!A8233)=1),0,1)</f>
        <v>0</v>
      </c>
      <c r="O8233">
        <f t="shared" si="897"/>
        <v>22</v>
      </c>
      <c r="P8233">
        <f t="shared" si="901"/>
        <v>1</v>
      </c>
      <c r="Q8233">
        <f t="shared" si="902"/>
        <v>0</v>
      </c>
    </row>
    <row r="8234" spans="1:17" ht="19.5" x14ac:dyDescent="0.4">
      <c r="A8234" s="33">
        <f t="shared" si="896"/>
        <v>46649</v>
      </c>
      <c r="B8234" s="27" t="str">
        <f t="shared" si="898"/>
        <v>(日)</v>
      </c>
      <c r="C8234" s="34">
        <v>0.45833333333333298</v>
      </c>
      <c r="D8234" s="16" t="s">
        <v>18</v>
      </c>
      <c r="E8234" s="35">
        <v>0.47916666666666702</v>
      </c>
      <c r="F8234" s="50">
        <f>IF(COUNTIF('リスト（不使用）'!$A$5:$A$6,単年カーブ!$A$1),"希望数量入力ください",'単年（2027年度）'!$E$12*単年カーブ!$R$3+'単年（2027年度）'!$E$12*(1-単年カーブ!$R$3)*単年カーブ!Q8234)</f>
        <v>0</v>
      </c>
      <c r="G8234" s="47">
        <f t="shared" si="899"/>
        <v>0</v>
      </c>
      <c r="M8234">
        <f t="shared" si="900"/>
        <v>9</v>
      </c>
      <c r="N8234">
        <f>IF(OR(WEEKDAY(A8234)=1,WEEKDAY(A8234)=7,COUNTIF('2027祝日等（不使用）'!$A$1:$A$20,単年カーブ!A8234)=1),0,1)</f>
        <v>0</v>
      </c>
      <c r="O8234">
        <f t="shared" si="897"/>
        <v>23</v>
      </c>
      <c r="P8234">
        <f t="shared" si="901"/>
        <v>1</v>
      </c>
      <c r="Q8234">
        <f t="shared" si="902"/>
        <v>0</v>
      </c>
    </row>
    <row r="8235" spans="1:17" ht="19.5" x14ac:dyDescent="0.4">
      <c r="A8235" s="33">
        <f t="shared" si="896"/>
        <v>46649</v>
      </c>
      <c r="B8235" s="27" t="str">
        <f t="shared" si="898"/>
        <v>(日)</v>
      </c>
      <c r="C8235" s="34">
        <v>0.47916666666666702</v>
      </c>
      <c r="D8235" s="16" t="s">
        <v>18</v>
      </c>
      <c r="E8235" s="35">
        <v>0.5</v>
      </c>
      <c r="F8235" s="50">
        <f>IF(COUNTIF('リスト（不使用）'!$A$5:$A$6,単年カーブ!$A$1),"希望数量入力ください",'単年（2027年度）'!$E$12*単年カーブ!$R$3+'単年（2027年度）'!$E$12*(1-単年カーブ!$R$3)*単年カーブ!Q8235)</f>
        <v>0</v>
      </c>
      <c r="G8235" s="47">
        <f t="shared" si="899"/>
        <v>0</v>
      </c>
      <c r="M8235">
        <f t="shared" si="900"/>
        <v>9</v>
      </c>
      <c r="N8235">
        <f>IF(OR(WEEKDAY(A8235)=1,WEEKDAY(A8235)=7,COUNTIF('2027祝日等（不使用）'!$A$1:$A$20,単年カーブ!A8235)=1),0,1)</f>
        <v>0</v>
      </c>
      <c r="O8235">
        <f t="shared" si="897"/>
        <v>24</v>
      </c>
      <c r="P8235">
        <f t="shared" si="901"/>
        <v>1</v>
      </c>
      <c r="Q8235">
        <f t="shared" si="902"/>
        <v>0</v>
      </c>
    </row>
    <row r="8236" spans="1:17" ht="19.5" x14ac:dyDescent="0.4">
      <c r="A8236" s="33">
        <f t="shared" si="896"/>
        <v>46649</v>
      </c>
      <c r="B8236" s="27" t="str">
        <f t="shared" si="898"/>
        <v>(日)</v>
      </c>
      <c r="C8236" s="34">
        <v>0.5</v>
      </c>
      <c r="D8236" s="16" t="s">
        <v>18</v>
      </c>
      <c r="E8236" s="35">
        <v>0.52083333333333304</v>
      </c>
      <c r="F8236" s="50">
        <f>IF(COUNTIF('リスト（不使用）'!$A$5:$A$6,単年カーブ!$A$1),"希望数量入力ください",'単年（2027年度）'!$E$12*単年カーブ!$R$3+'単年（2027年度）'!$E$12*(1-単年カーブ!$R$3)*単年カーブ!Q8236)</f>
        <v>0</v>
      </c>
      <c r="G8236" s="47">
        <f t="shared" si="899"/>
        <v>0</v>
      </c>
      <c r="M8236">
        <f t="shared" si="900"/>
        <v>9</v>
      </c>
      <c r="N8236">
        <f>IF(OR(WEEKDAY(A8236)=1,WEEKDAY(A8236)=7,COUNTIF('2027祝日等（不使用）'!$A$1:$A$20,単年カーブ!A8236)=1),0,1)</f>
        <v>0</v>
      </c>
      <c r="O8236">
        <f t="shared" si="897"/>
        <v>25</v>
      </c>
      <c r="P8236">
        <f t="shared" si="901"/>
        <v>1</v>
      </c>
      <c r="Q8236">
        <f t="shared" si="902"/>
        <v>0</v>
      </c>
    </row>
    <row r="8237" spans="1:17" ht="19.5" x14ac:dyDescent="0.4">
      <c r="A8237" s="33">
        <f t="shared" si="896"/>
        <v>46649</v>
      </c>
      <c r="B8237" s="27" t="str">
        <f t="shared" si="898"/>
        <v>(日)</v>
      </c>
      <c r="C8237" s="34">
        <v>0.52083333333333304</v>
      </c>
      <c r="D8237" s="16" t="s">
        <v>18</v>
      </c>
      <c r="E8237" s="35">
        <v>0.54166666666666696</v>
      </c>
      <c r="F8237" s="50">
        <f>IF(COUNTIF('リスト（不使用）'!$A$5:$A$6,単年カーブ!$A$1),"希望数量入力ください",'単年（2027年度）'!$E$12*単年カーブ!$R$3+'単年（2027年度）'!$E$12*(1-単年カーブ!$R$3)*単年カーブ!Q8237)</f>
        <v>0</v>
      </c>
      <c r="G8237" s="47">
        <f t="shared" si="899"/>
        <v>0</v>
      </c>
      <c r="M8237">
        <f t="shared" si="900"/>
        <v>9</v>
      </c>
      <c r="N8237">
        <f>IF(OR(WEEKDAY(A8237)=1,WEEKDAY(A8237)=7,COUNTIF('2027祝日等（不使用）'!$A$1:$A$20,単年カーブ!A8237)=1),0,1)</f>
        <v>0</v>
      </c>
      <c r="O8237">
        <f t="shared" si="897"/>
        <v>26</v>
      </c>
      <c r="P8237">
        <f t="shared" si="901"/>
        <v>1</v>
      </c>
      <c r="Q8237">
        <f t="shared" si="902"/>
        <v>0</v>
      </c>
    </row>
    <row r="8238" spans="1:17" ht="19.5" x14ac:dyDescent="0.4">
      <c r="A8238" s="33">
        <f t="shared" si="896"/>
        <v>46649</v>
      </c>
      <c r="B8238" s="27" t="str">
        <f t="shared" si="898"/>
        <v>(日)</v>
      </c>
      <c r="C8238" s="34">
        <v>0.54166666666666696</v>
      </c>
      <c r="D8238" s="16" t="s">
        <v>18</v>
      </c>
      <c r="E8238" s="35">
        <v>0.5625</v>
      </c>
      <c r="F8238" s="50">
        <f>IF(COUNTIF('リスト（不使用）'!$A$5:$A$6,単年カーブ!$A$1),"希望数量入力ください",'単年（2027年度）'!$E$12*単年カーブ!$R$3+'単年（2027年度）'!$E$12*(1-単年カーブ!$R$3)*単年カーブ!Q8238)</f>
        <v>0</v>
      </c>
      <c r="G8238" s="47">
        <f t="shared" si="899"/>
        <v>0</v>
      </c>
      <c r="M8238">
        <f t="shared" si="900"/>
        <v>9</v>
      </c>
      <c r="N8238">
        <f>IF(OR(WEEKDAY(A8238)=1,WEEKDAY(A8238)=7,COUNTIF('2027祝日等（不使用）'!$A$1:$A$20,単年カーブ!A8238)=1),0,1)</f>
        <v>0</v>
      </c>
      <c r="O8238">
        <f t="shared" si="897"/>
        <v>27</v>
      </c>
      <c r="P8238">
        <f t="shared" si="901"/>
        <v>1</v>
      </c>
      <c r="Q8238">
        <f t="shared" si="902"/>
        <v>0</v>
      </c>
    </row>
    <row r="8239" spans="1:17" ht="19.5" x14ac:dyDescent="0.4">
      <c r="A8239" s="33">
        <f t="shared" si="896"/>
        <v>46649</v>
      </c>
      <c r="B8239" s="27" t="str">
        <f t="shared" si="898"/>
        <v>(日)</v>
      </c>
      <c r="C8239" s="34">
        <v>0.5625</v>
      </c>
      <c r="D8239" s="16" t="s">
        <v>18</v>
      </c>
      <c r="E8239" s="35">
        <v>0.58333333333333304</v>
      </c>
      <c r="F8239" s="50">
        <f>IF(COUNTIF('リスト（不使用）'!$A$5:$A$6,単年カーブ!$A$1),"希望数量入力ください",'単年（2027年度）'!$E$12*単年カーブ!$R$3+'単年（2027年度）'!$E$12*(1-単年カーブ!$R$3)*単年カーブ!Q8239)</f>
        <v>0</v>
      </c>
      <c r="G8239" s="47">
        <f t="shared" si="899"/>
        <v>0</v>
      </c>
      <c r="M8239">
        <f t="shared" si="900"/>
        <v>9</v>
      </c>
      <c r="N8239">
        <f>IF(OR(WEEKDAY(A8239)=1,WEEKDAY(A8239)=7,COUNTIF('2027祝日等（不使用）'!$A$1:$A$20,単年カーブ!A8239)=1),0,1)</f>
        <v>0</v>
      </c>
      <c r="O8239">
        <f t="shared" si="897"/>
        <v>28</v>
      </c>
      <c r="P8239">
        <f t="shared" si="901"/>
        <v>1</v>
      </c>
      <c r="Q8239">
        <f t="shared" si="902"/>
        <v>0</v>
      </c>
    </row>
    <row r="8240" spans="1:17" ht="19.5" x14ac:dyDescent="0.4">
      <c r="A8240" s="33">
        <f t="shared" si="896"/>
        <v>46649</v>
      </c>
      <c r="B8240" s="27" t="str">
        <f t="shared" si="898"/>
        <v>(日)</v>
      </c>
      <c r="C8240" s="34">
        <v>0.58333333333333304</v>
      </c>
      <c r="D8240" s="16" t="s">
        <v>18</v>
      </c>
      <c r="E8240" s="35">
        <v>0.60416666666666696</v>
      </c>
      <c r="F8240" s="50">
        <f>IF(COUNTIF('リスト（不使用）'!$A$5:$A$6,単年カーブ!$A$1),"希望数量入力ください",'単年（2027年度）'!$E$12*単年カーブ!$R$3+'単年（2027年度）'!$E$12*(1-単年カーブ!$R$3)*単年カーブ!Q8240)</f>
        <v>0</v>
      </c>
      <c r="G8240" s="47">
        <f t="shared" si="899"/>
        <v>0</v>
      </c>
      <c r="M8240">
        <f t="shared" si="900"/>
        <v>9</v>
      </c>
      <c r="N8240">
        <f>IF(OR(WEEKDAY(A8240)=1,WEEKDAY(A8240)=7,COUNTIF('2027祝日等（不使用）'!$A$1:$A$20,単年カーブ!A8240)=1),0,1)</f>
        <v>0</v>
      </c>
      <c r="O8240">
        <f t="shared" si="897"/>
        <v>29</v>
      </c>
      <c r="P8240">
        <f t="shared" si="901"/>
        <v>1</v>
      </c>
      <c r="Q8240">
        <f t="shared" si="902"/>
        <v>0</v>
      </c>
    </row>
    <row r="8241" spans="1:17" ht="19.5" x14ac:dyDescent="0.4">
      <c r="A8241" s="33">
        <f t="shared" si="896"/>
        <v>46649</v>
      </c>
      <c r="B8241" s="27" t="str">
        <f t="shared" si="898"/>
        <v>(日)</v>
      </c>
      <c r="C8241" s="34">
        <v>0.60416666666666696</v>
      </c>
      <c r="D8241" s="16" t="s">
        <v>18</v>
      </c>
      <c r="E8241" s="35">
        <v>0.625</v>
      </c>
      <c r="F8241" s="50">
        <f>IF(COUNTIF('リスト（不使用）'!$A$5:$A$6,単年カーブ!$A$1),"希望数量入力ください",'単年（2027年度）'!$E$12*単年カーブ!$R$3+'単年（2027年度）'!$E$12*(1-単年カーブ!$R$3)*単年カーブ!Q8241)</f>
        <v>0</v>
      </c>
      <c r="G8241" s="47">
        <f t="shared" si="899"/>
        <v>0</v>
      </c>
      <c r="M8241">
        <f t="shared" si="900"/>
        <v>9</v>
      </c>
      <c r="N8241">
        <f>IF(OR(WEEKDAY(A8241)=1,WEEKDAY(A8241)=7,COUNTIF('2027祝日等（不使用）'!$A$1:$A$20,単年カーブ!A8241)=1),0,1)</f>
        <v>0</v>
      </c>
      <c r="O8241">
        <f t="shared" si="897"/>
        <v>30</v>
      </c>
      <c r="P8241">
        <f t="shared" si="901"/>
        <v>1</v>
      </c>
      <c r="Q8241">
        <f t="shared" si="902"/>
        <v>0</v>
      </c>
    </row>
    <row r="8242" spans="1:17" ht="19.5" x14ac:dyDescent="0.4">
      <c r="A8242" s="33">
        <f t="shared" si="896"/>
        <v>46649</v>
      </c>
      <c r="B8242" s="27" t="str">
        <f t="shared" si="898"/>
        <v>(日)</v>
      </c>
      <c r="C8242" s="34">
        <v>0.625</v>
      </c>
      <c r="D8242" s="16" t="s">
        <v>18</v>
      </c>
      <c r="E8242" s="35">
        <v>0.64583333333333304</v>
      </c>
      <c r="F8242" s="50">
        <f>IF(COUNTIF('リスト（不使用）'!$A$5:$A$6,単年カーブ!$A$1),"希望数量入力ください",'単年（2027年度）'!$E$12*単年カーブ!$R$3+'単年（2027年度）'!$E$12*(1-単年カーブ!$R$3)*単年カーブ!Q8242)</f>
        <v>0</v>
      </c>
      <c r="G8242" s="47">
        <f t="shared" si="899"/>
        <v>0</v>
      </c>
      <c r="M8242">
        <f t="shared" si="900"/>
        <v>9</v>
      </c>
      <c r="N8242">
        <f>IF(OR(WEEKDAY(A8242)=1,WEEKDAY(A8242)=7,COUNTIF('2027祝日等（不使用）'!$A$1:$A$20,単年カーブ!A8242)=1),0,1)</f>
        <v>0</v>
      </c>
      <c r="O8242">
        <f t="shared" si="897"/>
        <v>31</v>
      </c>
      <c r="P8242">
        <f t="shared" si="901"/>
        <v>1</v>
      </c>
      <c r="Q8242">
        <f t="shared" si="902"/>
        <v>0</v>
      </c>
    </row>
    <row r="8243" spans="1:17" ht="19.5" x14ac:dyDescent="0.4">
      <c r="A8243" s="33">
        <f t="shared" si="896"/>
        <v>46649</v>
      </c>
      <c r="B8243" s="27" t="str">
        <f t="shared" si="898"/>
        <v>(日)</v>
      </c>
      <c r="C8243" s="34">
        <v>0.64583333333333304</v>
      </c>
      <c r="D8243" s="16" t="s">
        <v>18</v>
      </c>
      <c r="E8243" s="35">
        <v>0.66666666666666696</v>
      </c>
      <c r="F8243" s="50">
        <f>IF(COUNTIF('リスト（不使用）'!$A$5:$A$6,単年カーブ!$A$1),"希望数量入力ください",'単年（2027年度）'!$E$12*単年カーブ!$R$3+'単年（2027年度）'!$E$12*(1-単年カーブ!$R$3)*単年カーブ!Q8243)</f>
        <v>0</v>
      </c>
      <c r="G8243" s="47">
        <f t="shared" si="899"/>
        <v>0</v>
      </c>
      <c r="M8243">
        <f t="shared" si="900"/>
        <v>9</v>
      </c>
      <c r="N8243">
        <f>IF(OR(WEEKDAY(A8243)=1,WEEKDAY(A8243)=7,COUNTIF('2027祝日等（不使用）'!$A$1:$A$20,単年カーブ!A8243)=1),0,1)</f>
        <v>0</v>
      </c>
      <c r="O8243">
        <f t="shared" si="897"/>
        <v>32</v>
      </c>
      <c r="P8243">
        <f t="shared" si="901"/>
        <v>1</v>
      </c>
      <c r="Q8243">
        <f t="shared" si="902"/>
        <v>0</v>
      </c>
    </row>
    <row r="8244" spans="1:17" ht="19.5" x14ac:dyDescent="0.4">
      <c r="A8244" s="33">
        <f t="shared" ref="A8244:A8307" si="903">A8196+1</f>
        <v>46649</v>
      </c>
      <c r="B8244" s="27" t="str">
        <f t="shared" si="898"/>
        <v>(日)</v>
      </c>
      <c r="C8244" s="34">
        <v>0.66666666666666696</v>
      </c>
      <c r="D8244" s="16" t="s">
        <v>18</v>
      </c>
      <c r="E8244" s="35">
        <v>0.6875</v>
      </c>
      <c r="F8244" s="50">
        <f>IF(COUNTIF('リスト（不使用）'!$A$5:$A$6,単年カーブ!$A$1),"希望数量入力ください",'単年（2027年度）'!$E$12*単年カーブ!$R$3+'単年（2027年度）'!$E$12*(1-単年カーブ!$R$3)*単年カーブ!Q8244)</f>
        <v>0</v>
      </c>
      <c r="G8244" s="47">
        <f t="shared" si="899"/>
        <v>0</v>
      </c>
      <c r="M8244">
        <f t="shared" si="900"/>
        <v>9</v>
      </c>
      <c r="N8244">
        <f>IF(OR(WEEKDAY(A8244)=1,WEEKDAY(A8244)=7,COUNTIF('2027祝日等（不使用）'!$A$1:$A$20,単年カーブ!A8244)=1),0,1)</f>
        <v>0</v>
      </c>
      <c r="O8244">
        <f t="shared" ref="O8244:O8307" si="904">O8196</f>
        <v>33</v>
      </c>
      <c r="P8244">
        <f t="shared" si="901"/>
        <v>1</v>
      </c>
      <c r="Q8244">
        <f t="shared" si="902"/>
        <v>0</v>
      </c>
    </row>
    <row r="8245" spans="1:17" ht="19.5" x14ac:dyDescent="0.4">
      <c r="A8245" s="33">
        <f t="shared" si="903"/>
        <v>46649</v>
      </c>
      <c r="B8245" s="27" t="str">
        <f t="shared" si="898"/>
        <v>(日)</v>
      </c>
      <c r="C8245" s="34">
        <v>0.6875</v>
      </c>
      <c r="D8245" s="16" t="s">
        <v>18</v>
      </c>
      <c r="E8245" s="35">
        <v>0.70833333333333304</v>
      </c>
      <c r="F8245" s="50">
        <f>IF(COUNTIF('リスト（不使用）'!$A$5:$A$6,単年カーブ!$A$1),"希望数量入力ください",'単年（2027年度）'!$E$12*単年カーブ!$R$3+'単年（2027年度）'!$E$12*(1-単年カーブ!$R$3)*単年カーブ!Q8245)</f>
        <v>0</v>
      </c>
      <c r="G8245" s="47">
        <f t="shared" si="899"/>
        <v>0</v>
      </c>
      <c r="M8245">
        <f t="shared" si="900"/>
        <v>9</v>
      </c>
      <c r="N8245">
        <f>IF(OR(WEEKDAY(A8245)=1,WEEKDAY(A8245)=7,COUNTIF('2027祝日等（不使用）'!$A$1:$A$20,単年カーブ!A8245)=1),0,1)</f>
        <v>0</v>
      </c>
      <c r="O8245">
        <f t="shared" si="904"/>
        <v>34</v>
      </c>
      <c r="P8245">
        <f t="shared" si="901"/>
        <v>1</v>
      </c>
      <c r="Q8245">
        <f t="shared" si="902"/>
        <v>0</v>
      </c>
    </row>
    <row r="8246" spans="1:17" ht="19.5" x14ac:dyDescent="0.4">
      <c r="A8246" s="33">
        <f t="shared" si="903"/>
        <v>46649</v>
      </c>
      <c r="B8246" s="27" t="str">
        <f t="shared" si="898"/>
        <v>(日)</v>
      </c>
      <c r="C8246" s="34">
        <v>0.70833333333333304</v>
      </c>
      <c r="D8246" s="16" t="s">
        <v>18</v>
      </c>
      <c r="E8246" s="35">
        <v>0.72916666666666696</v>
      </c>
      <c r="F8246" s="50">
        <f>IF(COUNTIF('リスト（不使用）'!$A$5:$A$6,単年カーブ!$A$1),"希望数量入力ください",'単年（2027年度）'!$E$12*単年カーブ!$R$3+'単年（2027年度）'!$E$12*(1-単年カーブ!$R$3)*単年カーブ!Q8246)</f>
        <v>0</v>
      </c>
      <c r="G8246" s="47">
        <f t="shared" si="899"/>
        <v>0</v>
      </c>
      <c r="M8246">
        <f t="shared" si="900"/>
        <v>9</v>
      </c>
      <c r="N8246">
        <f>IF(OR(WEEKDAY(A8246)=1,WEEKDAY(A8246)=7,COUNTIF('2027祝日等（不使用）'!$A$1:$A$20,単年カーブ!A8246)=1),0,1)</f>
        <v>0</v>
      </c>
      <c r="O8246">
        <f t="shared" si="904"/>
        <v>35</v>
      </c>
      <c r="P8246">
        <f t="shared" si="901"/>
        <v>1</v>
      </c>
      <c r="Q8246">
        <f t="shared" si="902"/>
        <v>0</v>
      </c>
    </row>
    <row r="8247" spans="1:17" ht="19.5" x14ac:dyDescent="0.4">
      <c r="A8247" s="33">
        <f t="shared" si="903"/>
        <v>46649</v>
      </c>
      <c r="B8247" s="27" t="str">
        <f t="shared" si="898"/>
        <v>(日)</v>
      </c>
      <c r="C8247" s="34">
        <v>0.72916666666666696</v>
      </c>
      <c r="D8247" s="16" t="s">
        <v>18</v>
      </c>
      <c r="E8247" s="35">
        <v>0.75</v>
      </c>
      <c r="F8247" s="50">
        <f>IF(COUNTIF('リスト（不使用）'!$A$5:$A$6,単年カーブ!$A$1),"希望数量入力ください",'単年（2027年度）'!$E$12*単年カーブ!$R$3+'単年（2027年度）'!$E$12*(1-単年カーブ!$R$3)*単年カーブ!Q8247)</f>
        <v>0</v>
      </c>
      <c r="G8247" s="47">
        <f t="shared" si="899"/>
        <v>0</v>
      </c>
      <c r="M8247">
        <f t="shared" si="900"/>
        <v>9</v>
      </c>
      <c r="N8247">
        <f>IF(OR(WEEKDAY(A8247)=1,WEEKDAY(A8247)=7,COUNTIF('2027祝日等（不使用）'!$A$1:$A$20,単年カーブ!A8247)=1),0,1)</f>
        <v>0</v>
      </c>
      <c r="O8247">
        <f t="shared" si="904"/>
        <v>36</v>
      </c>
      <c r="P8247">
        <f t="shared" si="901"/>
        <v>1</v>
      </c>
      <c r="Q8247">
        <f t="shared" si="902"/>
        <v>0</v>
      </c>
    </row>
    <row r="8248" spans="1:17" ht="19.5" x14ac:dyDescent="0.4">
      <c r="A8248" s="33">
        <f t="shared" si="903"/>
        <v>46649</v>
      </c>
      <c r="B8248" s="27" t="str">
        <f t="shared" si="898"/>
        <v>(日)</v>
      </c>
      <c r="C8248" s="34">
        <v>0.75</v>
      </c>
      <c r="D8248" s="16" t="s">
        <v>18</v>
      </c>
      <c r="E8248" s="35">
        <v>0.77083333333333304</v>
      </c>
      <c r="F8248" s="50">
        <f>IF(COUNTIF('リスト（不使用）'!$A$5:$A$6,単年カーブ!$A$1),"希望数量入力ください",'単年（2027年度）'!$E$12*単年カーブ!$R$3+'単年（2027年度）'!$E$12*(1-単年カーブ!$R$3)*単年カーブ!Q8248)</f>
        <v>0</v>
      </c>
      <c r="G8248" s="47">
        <f t="shared" si="899"/>
        <v>0</v>
      </c>
      <c r="M8248">
        <f t="shared" si="900"/>
        <v>9</v>
      </c>
      <c r="N8248">
        <f>IF(OR(WEEKDAY(A8248)=1,WEEKDAY(A8248)=7,COUNTIF('2027祝日等（不使用）'!$A$1:$A$20,単年カーブ!A8248)=1),0,1)</f>
        <v>0</v>
      </c>
      <c r="O8248">
        <f t="shared" si="904"/>
        <v>37</v>
      </c>
      <c r="P8248">
        <f t="shared" si="901"/>
        <v>1</v>
      </c>
      <c r="Q8248">
        <f t="shared" si="902"/>
        <v>0</v>
      </c>
    </row>
    <row r="8249" spans="1:17" ht="19.5" x14ac:dyDescent="0.4">
      <c r="A8249" s="33">
        <f t="shared" si="903"/>
        <v>46649</v>
      </c>
      <c r="B8249" s="27" t="str">
        <f t="shared" si="898"/>
        <v>(日)</v>
      </c>
      <c r="C8249" s="34">
        <v>0.77083333333333304</v>
      </c>
      <c r="D8249" s="16" t="s">
        <v>18</v>
      </c>
      <c r="E8249" s="35">
        <v>0.79166666666666696</v>
      </c>
      <c r="F8249" s="50">
        <f>IF(COUNTIF('リスト（不使用）'!$A$5:$A$6,単年カーブ!$A$1),"希望数量入力ください",'単年（2027年度）'!$E$12*単年カーブ!$R$3+'単年（2027年度）'!$E$12*(1-単年カーブ!$R$3)*単年カーブ!Q8249)</f>
        <v>0</v>
      </c>
      <c r="G8249" s="47">
        <f t="shared" si="899"/>
        <v>0</v>
      </c>
      <c r="M8249">
        <f t="shared" si="900"/>
        <v>9</v>
      </c>
      <c r="N8249">
        <f>IF(OR(WEEKDAY(A8249)=1,WEEKDAY(A8249)=7,COUNTIF('2027祝日等（不使用）'!$A$1:$A$20,単年カーブ!A8249)=1),0,1)</f>
        <v>0</v>
      </c>
      <c r="O8249">
        <f t="shared" si="904"/>
        <v>38</v>
      </c>
      <c r="P8249">
        <f t="shared" si="901"/>
        <v>1</v>
      </c>
      <c r="Q8249">
        <f t="shared" si="902"/>
        <v>0</v>
      </c>
    </row>
    <row r="8250" spans="1:17" ht="19.5" x14ac:dyDescent="0.4">
      <c r="A8250" s="33">
        <f t="shared" si="903"/>
        <v>46649</v>
      </c>
      <c r="B8250" s="27" t="str">
        <f t="shared" si="898"/>
        <v>(日)</v>
      </c>
      <c r="C8250" s="34">
        <v>0.79166666666666696</v>
      </c>
      <c r="D8250" s="16" t="s">
        <v>18</v>
      </c>
      <c r="E8250" s="35">
        <v>0.8125</v>
      </c>
      <c r="F8250" s="50">
        <f>IF(COUNTIF('リスト（不使用）'!$A$5:$A$6,単年カーブ!$A$1),"希望数量入力ください",'単年（2027年度）'!$E$12*単年カーブ!$R$3+'単年（2027年度）'!$E$12*(1-単年カーブ!$R$3)*単年カーブ!Q8250)</f>
        <v>0</v>
      </c>
      <c r="G8250" s="47">
        <f t="shared" si="899"/>
        <v>0</v>
      </c>
      <c r="M8250">
        <f t="shared" si="900"/>
        <v>9</v>
      </c>
      <c r="N8250">
        <f>IF(OR(WEEKDAY(A8250)=1,WEEKDAY(A8250)=7,COUNTIF('2027祝日等（不使用）'!$A$1:$A$20,単年カーブ!A8250)=1),0,1)</f>
        <v>0</v>
      </c>
      <c r="O8250">
        <f t="shared" si="904"/>
        <v>39</v>
      </c>
      <c r="P8250">
        <f t="shared" si="901"/>
        <v>1</v>
      </c>
      <c r="Q8250">
        <f t="shared" si="902"/>
        <v>0</v>
      </c>
    </row>
    <row r="8251" spans="1:17" ht="19.5" x14ac:dyDescent="0.4">
      <c r="A8251" s="33">
        <f t="shared" si="903"/>
        <v>46649</v>
      </c>
      <c r="B8251" s="27" t="str">
        <f t="shared" si="898"/>
        <v>(日)</v>
      </c>
      <c r="C8251" s="34">
        <v>0.8125</v>
      </c>
      <c r="D8251" s="16" t="s">
        <v>18</v>
      </c>
      <c r="E8251" s="35">
        <v>0.83333333333333304</v>
      </c>
      <c r="F8251" s="50">
        <f>IF(COUNTIF('リスト（不使用）'!$A$5:$A$6,単年カーブ!$A$1),"希望数量入力ください",'単年（2027年度）'!$E$12*単年カーブ!$R$3+'単年（2027年度）'!$E$12*(1-単年カーブ!$R$3)*単年カーブ!Q8251)</f>
        <v>0</v>
      </c>
      <c r="G8251" s="47">
        <f t="shared" si="899"/>
        <v>0</v>
      </c>
      <c r="M8251">
        <f t="shared" si="900"/>
        <v>9</v>
      </c>
      <c r="N8251">
        <f>IF(OR(WEEKDAY(A8251)=1,WEEKDAY(A8251)=7,COUNTIF('2027祝日等（不使用）'!$A$1:$A$20,単年カーブ!A8251)=1),0,1)</f>
        <v>0</v>
      </c>
      <c r="O8251">
        <f t="shared" si="904"/>
        <v>40</v>
      </c>
      <c r="P8251">
        <f t="shared" si="901"/>
        <v>1</v>
      </c>
      <c r="Q8251">
        <f t="shared" si="902"/>
        <v>0</v>
      </c>
    </row>
    <row r="8252" spans="1:17" ht="19.5" x14ac:dyDescent="0.4">
      <c r="A8252" s="33">
        <f t="shared" si="903"/>
        <v>46649</v>
      </c>
      <c r="B8252" s="27" t="str">
        <f t="shared" si="898"/>
        <v>(日)</v>
      </c>
      <c r="C8252" s="34">
        <v>0.83333333333333304</v>
      </c>
      <c r="D8252" s="16" t="s">
        <v>18</v>
      </c>
      <c r="E8252" s="35">
        <v>0.85416666666666696</v>
      </c>
      <c r="F8252" s="50">
        <f>IF(COUNTIF('リスト（不使用）'!$A$5:$A$6,単年カーブ!$A$1),"希望数量入力ください",'単年（2027年度）'!$E$12*単年カーブ!$R$3+'単年（2027年度）'!$E$12*(1-単年カーブ!$R$3)*単年カーブ!Q8252)</f>
        <v>0</v>
      </c>
      <c r="G8252" s="47">
        <f t="shared" si="899"/>
        <v>0</v>
      </c>
      <c r="M8252">
        <f t="shared" si="900"/>
        <v>9</v>
      </c>
      <c r="N8252">
        <f>IF(OR(WEEKDAY(A8252)=1,WEEKDAY(A8252)=7,COUNTIF('2027祝日等（不使用）'!$A$1:$A$20,単年カーブ!A8252)=1),0,1)</f>
        <v>0</v>
      </c>
      <c r="O8252">
        <f t="shared" si="904"/>
        <v>41</v>
      </c>
      <c r="P8252">
        <f t="shared" si="901"/>
        <v>0</v>
      </c>
      <c r="Q8252">
        <f t="shared" si="902"/>
        <v>0</v>
      </c>
    </row>
    <row r="8253" spans="1:17" ht="19.5" x14ac:dyDescent="0.4">
      <c r="A8253" s="33">
        <f t="shared" si="903"/>
        <v>46649</v>
      </c>
      <c r="B8253" s="27" t="str">
        <f t="shared" si="898"/>
        <v>(日)</v>
      </c>
      <c r="C8253" s="34">
        <v>0.85416666666666696</v>
      </c>
      <c r="D8253" s="16" t="s">
        <v>18</v>
      </c>
      <c r="E8253" s="35">
        <v>0.875</v>
      </c>
      <c r="F8253" s="50">
        <f>IF(COUNTIF('リスト（不使用）'!$A$5:$A$6,単年カーブ!$A$1),"希望数量入力ください",'単年（2027年度）'!$E$12*単年カーブ!$R$3+'単年（2027年度）'!$E$12*(1-単年カーブ!$R$3)*単年カーブ!Q8253)</f>
        <v>0</v>
      </c>
      <c r="G8253" s="47">
        <f t="shared" si="899"/>
        <v>0</v>
      </c>
      <c r="M8253">
        <f t="shared" si="900"/>
        <v>9</v>
      </c>
      <c r="N8253">
        <f>IF(OR(WEEKDAY(A8253)=1,WEEKDAY(A8253)=7,COUNTIF('2027祝日等（不使用）'!$A$1:$A$20,単年カーブ!A8253)=1),0,1)</f>
        <v>0</v>
      </c>
      <c r="O8253">
        <f t="shared" si="904"/>
        <v>42</v>
      </c>
      <c r="P8253">
        <f t="shared" si="901"/>
        <v>0</v>
      </c>
      <c r="Q8253">
        <f t="shared" si="902"/>
        <v>0</v>
      </c>
    </row>
    <row r="8254" spans="1:17" ht="19.5" x14ac:dyDescent="0.4">
      <c r="A8254" s="33">
        <f t="shared" si="903"/>
        <v>46649</v>
      </c>
      <c r="B8254" s="27" t="str">
        <f t="shared" si="898"/>
        <v>(日)</v>
      </c>
      <c r="C8254" s="34">
        <v>0.875</v>
      </c>
      <c r="D8254" s="16" t="s">
        <v>18</v>
      </c>
      <c r="E8254" s="35">
        <v>0.89583333333333304</v>
      </c>
      <c r="F8254" s="50">
        <f>IF(COUNTIF('リスト（不使用）'!$A$5:$A$6,単年カーブ!$A$1),"希望数量入力ください",'単年（2027年度）'!$E$12*単年カーブ!$R$3+'単年（2027年度）'!$E$12*(1-単年カーブ!$R$3)*単年カーブ!Q8254)</f>
        <v>0</v>
      </c>
      <c r="G8254" s="47">
        <f t="shared" si="899"/>
        <v>0</v>
      </c>
      <c r="M8254">
        <f t="shared" si="900"/>
        <v>9</v>
      </c>
      <c r="N8254">
        <f>IF(OR(WEEKDAY(A8254)=1,WEEKDAY(A8254)=7,COUNTIF('2027祝日等（不使用）'!$A$1:$A$20,単年カーブ!A8254)=1),0,1)</f>
        <v>0</v>
      </c>
      <c r="O8254">
        <f t="shared" si="904"/>
        <v>43</v>
      </c>
      <c r="P8254">
        <f t="shared" si="901"/>
        <v>0</v>
      </c>
      <c r="Q8254">
        <f t="shared" si="902"/>
        <v>0</v>
      </c>
    </row>
    <row r="8255" spans="1:17" ht="19.5" x14ac:dyDescent="0.4">
      <c r="A8255" s="33">
        <f t="shared" si="903"/>
        <v>46649</v>
      </c>
      <c r="B8255" s="27" t="str">
        <f t="shared" si="898"/>
        <v>(日)</v>
      </c>
      <c r="C8255" s="34">
        <v>0.89583333333333304</v>
      </c>
      <c r="D8255" s="16" t="s">
        <v>18</v>
      </c>
      <c r="E8255" s="35">
        <v>0.91666666666666696</v>
      </c>
      <c r="F8255" s="50">
        <f>IF(COUNTIF('リスト（不使用）'!$A$5:$A$6,単年カーブ!$A$1),"希望数量入力ください",'単年（2027年度）'!$E$12*単年カーブ!$R$3+'単年（2027年度）'!$E$12*(1-単年カーブ!$R$3)*単年カーブ!Q8255)</f>
        <v>0</v>
      </c>
      <c r="G8255" s="47">
        <f t="shared" si="899"/>
        <v>0</v>
      </c>
      <c r="M8255">
        <f t="shared" si="900"/>
        <v>9</v>
      </c>
      <c r="N8255">
        <f>IF(OR(WEEKDAY(A8255)=1,WEEKDAY(A8255)=7,COUNTIF('2027祝日等（不使用）'!$A$1:$A$20,単年カーブ!A8255)=1),0,1)</f>
        <v>0</v>
      </c>
      <c r="O8255">
        <f t="shared" si="904"/>
        <v>44</v>
      </c>
      <c r="P8255">
        <f t="shared" si="901"/>
        <v>0</v>
      </c>
      <c r="Q8255">
        <f t="shared" si="902"/>
        <v>0</v>
      </c>
    </row>
    <row r="8256" spans="1:17" ht="19.5" x14ac:dyDescent="0.4">
      <c r="A8256" s="33">
        <f t="shared" si="903"/>
        <v>46649</v>
      </c>
      <c r="B8256" s="27" t="str">
        <f t="shared" si="898"/>
        <v>(日)</v>
      </c>
      <c r="C8256" s="34">
        <v>0.91666666666666696</v>
      </c>
      <c r="D8256" s="16" t="s">
        <v>18</v>
      </c>
      <c r="E8256" s="35">
        <v>0.9375</v>
      </c>
      <c r="F8256" s="50">
        <f>IF(COUNTIF('リスト（不使用）'!$A$5:$A$6,単年カーブ!$A$1),"希望数量入力ください",'単年（2027年度）'!$E$12*単年カーブ!$R$3+'単年（2027年度）'!$E$12*(1-単年カーブ!$R$3)*単年カーブ!Q8256)</f>
        <v>0</v>
      </c>
      <c r="G8256" s="47">
        <f t="shared" si="899"/>
        <v>0</v>
      </c>
      <c r="M8256">
        <f t="shared" si="900"/>
        <v>9</v>
      </c>
      <c r="N8256">
        <f>IF(OR(WEEKDAY(A8256)=1,WEEKDAY(A8256)=7,COUNTIF('2027祝日等（不使用）'!$A$1:$A$20,単年カーブ!A8256)=1),0,1)</f>
        <v>0</v>
      </c>
      <c r="O8256">
        <f t="shared" si="904"/>
        <v>45</v>
      </c>
      <c r="P8256">
        <f t="shared" si="901"/>
        <v>0</v>
      </c>
      <c r="Q8256">
        <f t="shared" si="902"/>
        <v>0</v>
      </c>
    </row>
    <row r="8257" spans="1:17" ht="19.5" x14ac:dyDescent="0.4">
      <c r="A8257" s="33">
        <f t="shared" si="903"/>
        <v>46649</v>
      </c>
      <c r="B8257" s="27" t="str">
        <f t="shared" si="898"/>
        <v>(日)</v>
      </c>
      <c r="C8257" s="34">
        <v>0.9375</v>
      </c>
      <c r="D8257" s="16" t="s">
        <v>18</v>
      </c>
      <c r="E8257" s="35">
        <v>0.95833333333333304</v>
      </c>
      <c r="F8257" s="50">
        <f>IF(COUNTIF('リスト（不使用）'!$A$5:$A$6,単年カーブ!$A$1),"希望数量入力ください",'単年（2027年度）'!$E$12*単年カーブ!$R$3+'単年（2027年度）'!$E$12*(1-単年カーブ!$R$3)*単年カーブ!Q8257)</f>
        <v>0</v>
      </c>
      <c r="G8257" s="47">
        <f t="shared" si="899"/>
        <v>0</v>
      </c>
      <c r="M8257">
        <f t="shared" si="900"/>
        <v>9</v>
      </c>
      <c r="N8257">
        <f>IF(OR(WEEKDAY(A8257)=1,WEEKDAY(A8257)=7,COUNTIF('2027祝日等（不使用）'!$A$1:$A$20,単年カーブ!A8257)=1),0,1)</f>
        <v>0</v>
      </c>
      <c r="O8257">
        <f t="shared" si="904"/>
        <v>46</v>
      </c>
      <c r="P8257">
        <f t="shared" si="901"/>
        <v>0</v>
      </c>
      <c r="Q8257">
        <f t="shared" si="902"/>
        <v>0</v>
      </c>
    </row>
    <row r="8258" spans="1:17" ht="19.5" x14ac:dyDescent="0.4">
      <c r="A8258" s="33">
        <f t="shared" si="903"/>
        <v>46649</v>
      </c>
      <c r="B8258" s="27" t="str">
        <f t="shared" si="898"/>
        <v>(日)</v>
      </c>
      <c r="C8258" s="34">
        <v>0.95833333333333304</v>
      </c>
      <c r="D8258" s="16" t="s">
        <v>18</v>
      </c>
      <c r="E8258" s="35">
        <v>0.97916666666666696</v>
      </c>
      <c r="F8258" s="50">
        <f>IF(COUNTIF('リスト（不使用）'!$A$5:$A$6,単年カーブ!$A$1),"希望数量入力ください",'単年（2027年度）'!$E$12*単年カーブ!$R$3+'単年（2027年度）'!$E$12*(1-単年カーブ!$R$3)*単年カーブ!Q8258)</f>
        <v>0</v>
      </c>
      <c r="G8258" s="47">
        <f t="shared" si="899"/>
        <v>0</v>
      </c>
      <c r="M8258">
        <f t="shared" si="900"/>
        <v>9</v>
      </c>
      <c r="N8258">
        <f>IF(OR(WEEKDAY(A8258)=1,WEEKDAY(A8258)=7,COUNTIF('2027祝日等（不使用）'!$A$1:$A$20,単年カーブ!A8258)=1),0,1)</f>
        <v>0</v>
      </c>
      <c r="O8258">
        <f t="shared" si="904"/>
        <v>47</v>
      </c>
      <c r="P8258">
        <f t="shared" si="901"/>
        <v>0</v>
      </c>
      <c r="Q8258">
        <f t="shared" si="902"/>
        <v>0</v>
      </c>
    </row>
    <row r="8259" spans="1:17" ht="19.5" x14ac:dyDescent="0.4">
      <c r="A8259" s="33">
        <f t="shared" si="903"/>
        <v>46649</v>
      </c>
      <c r="B8259" s="27" t="str">
        <f t="shared" si="898"/>
        <v>(日)</v>
      </c>
      <c r="C8259" s="34">
        <v>0.97916666666666696</v>
      </c>
      <c r="D8259" s="16" t="s">
        <v>18</v>
      </c>
      <c r="E8259" s="35" t="s">
        <v>17</v>
      </c>
      <c r="F8259" s="50">
        <f>IF(COUNTIF('リスト（不使用）'!$A$5:$A$6,単年カーブ!$A$1),"希望数量入力ください",'単年（2027年度）'!$E$12*単年カーブ!$R$3+'単年（2027年度）'!$E$12*(1-単年カーブ!$R$3)*単年カーブ!Q8259)</f>
        <v>0</v>
      </c>
      <c r="G8259" s="47">
        <f t="shared" si="899"/>
        <v>0</v>
      </c>
      <c r="M8259">
        <f t="shared" si="900"/>
        <v>9</v>
      </c>
      <c r="N8259">
        <f>IF(OR(WEEKDAY(A8259)=1,WEEKDAY(A8259)=7,COUNTIF('2027祝日等（不使用）'!$A$1:$A$20,単年カーブ!A8259)=1),0,1)</f>
        <v>0</v>
      </c>
      <c r="O8259">
        <f t="shared" si="904"/>
        <v>48</v>
      </c>
      <c r="P8259">
        <f t="shared" si="901"/>
        <v>0</v>
      </c>
      <c r="Q8259">
        <f t="shared" si="902"/>
        <v>0</v>
      </c>
    </row>
    <row r="8260" spans="1:17" ht="19.5" x14ac:dyDescent="0.4">
      <c r="A8260" s="33">
        <f t="shared" si="903"/>
        <v>46650</v>
      </c>
      <c r="B8260" s="27" t="str">
        <f t="shared" ref="B8260:B8323" si="905">TEXT(A8260,"(aaa)")</f>
        <v>(月)</v>
      </c>
      <c r="C8260" s="34">
        <v>0</v>
      </c>
      <c r="D8260" s="16" t="s">
        <v>18</v>
      </c>
      <c r="E8260" s="35">
        <v>2.0833333333333332E-2</v>
      </c>
      <c r="F8260" s="50">
        <f>IF(COUNTIF('リスト（不使用）'!$A$5:$A$6,単年カーブ!$A$1),"希望数量入力ください",'単年（2027年度）'!$E$12*単年カーブ!$R$3+'単年（2027年度）'!$E$12*(1-単年カーブ!$R$3)*単年カーブ!Q8260)</f>
        <v>0</v>
      </c>
      <c r="G8260" s="47">
        <f t="shared" ref="G8260:G8323" si="906">F8260/2</f>
        <v>0</v>
      </c>
      <c r="M8260">
        <f t="shared" ref="M8260:M8323" si="907">MONTH(A8260)</f>
        <v>9</v>
      </c>
      <c r="N8260">
        <f>IF(OR(WEEKDAY(A8260)=1,WEEKDAY(A8260)=7,COUNTIF('2027祝日等（不使用）'!$A$1:$A$20,単年カーブ!A8260)=1),0,1)</f>
        <v>0</v>
      </c>
      <c r="O8260">
        <f t="shared" si="904"/>
        <v>1</v>
      </c>
      <c r="P8260">
        <f t="shared" ref="P8260:P8323" si="908">IF(AND(O8260&gt;16,O8260&lt;41),1,0)</f>
        <v>0</v>
      </c>
      <c r="Q8260">
        <f t="shared" ref="Q8260:Q8323" si="909">P8260*N8260</f>
        <v>0</v>
      </c>
    </row>
    <row r="8261" spans="1:17" ht="19.5" x14ac:dyDescent="0.4">
      <c r="A8261" s="33">
        <f t="shared" si="903"/>
        <v>46650</v>
      </c>
      <c r="B8261" s="27" t="str">
        <f t="shared" si="905"/>
        <v>(月)</v>
      </c>
      <c r="C8261" s="34">
        <v>2.0833333333333332E-2</v>
      </c>
      <c r="D8261" s="16" t="s">
        <v>18</v>
      </c>
      <c r="E8261" s="35">
        <v>4.1666666666666664E-2</v>
      </c>
      <c r="F8261" s="50">
        <f>IF(COUNTIF('リスト（不使用）'!$A$5:$A$6,単年カーブ!$A$1),"希望数量入力ください",'単年（2027年度）'!$E$12*単年カーブ!$R$3+'単年（2027年度）'!$E$12*(1-単年カーブ!$R$3)*単年カーブ!Q8261)</f>
        <v>0</v>
      </c>
      <c r="G8261" s="47">
        <f t="shared" si="906"/>
        <v>0</v>
      </c>
      <c r="M8261">
        <f t="shared" si="907"/>
        <v>9</v>
      </c>
      <c r="N8261">
        <f>IF(OR(WEEKDAY(A8261)=1,WEEKDAY(A8261)=7,COUNTIF('2027祝日等（不使用）'!$A$1:$A$20,単年カーブ!A8261)=1),0,1)</f>
        <v>0</v>
      </c>
      <c r="O8261">
        <f t="shared" si="904"/>
        <v>2</v>
      </c>
      <c r="P8261">
        <f t="shared" si="908"/>
        <v>0</v>
      </c>
      <c r="Q8261">
        <f t="shared" si="909"/>
        <v>0</v>
      </c>
    </row>
    <row r="8262" spans="1:17" ht="19.5" x14ac:dyDescent="0.4">
      <c r="A8262" s="33">
        <f t="shared" si="903"/>
        <v>46650</v>
      </c>
      <c r="B8262" s="27" t="str">
        <f t="shared" si="905"/>
        <v>(月)</v>
      </c>
      <c r="C8262" s="34">
        <v>4.1666666666666664E-2</v>
      </c>
      <c r="D8262" s="16" t="s">
        <v>18</v>
      </c>
      <c r="E8262" s="35">
        <v>6.25E-2</v>
      </c>
      <c r="F8262" s="50">
        <f>IF(COUNTIF('リスト（不使用）'!$A$5:$A$6,単年カーブ!$A$1),"希望数量入力ください",'単年（2027年度）'!$E$12*単年カーブ!$R$3+'単年（2027年度）'!$E$12*(1-単年カーブ!$R$3)*単年カーブ!Q8262)</f>
        <v>0</v>
      </c>
      <c r="G8262" s="47">
        <f t="shared" si="906"/>
        <v>0</v>
      </c>
      <c r="M8262">
        <f t="shared" si="907"/>
        <v>9</v>
      </c>
      <c r="N8262">
        <f>IF(OR(WEEKDAY(A8262)=1,WEEKDAY(A8262)=7,COUNTIF('2027祝日等（不使用）'!$A$1:$A$20,単年カーブ!A8262)=1),0,1)</f>
        <v>0</v>
      </c>
      <c r="O8262">
        <f t="shared" si="904"/>
        <v>3</v>
      </c>
      <c r="P8262">
        <f t="shared" si="908"/>
        <v>0</v>
      </c>
      <c r="Q8262">
        <f t="shared" si="909"/>
        <v>0</v>
      </c>
    </row>
    <row r="8263" spans="1:17" ht="19.5" x14ac:dyDescent="0.4">
      <c r="A8263" s="33">
        <f t="shared" si="903"/>
        <v>46650</v>
      </c>
      <c r="B8263" s="27" t="str">
        <f t="shared" si="905"/>
        <v>(月)</v>
      </c>
      <c r="C8263" s="34">
        <v>6.25E-2</v>
      </c>
      <c r="D8263" s="16" t="s">
        <v>18</v>
      </c>
      <c r="E8263" s="35">
        <v>8.3333333333333301E-2</v>
      </c>
      <c r="F8263" s="50">
        <f>IF(COUNTIF('リスト（不使用）'!$A$5:$A$6,単年カーブ!$A$1),"希望数量入力ください",'単年（2027年度）'!$E$12*単年カーブ!$R$3+'単年（2027年度）'!$E$12*(1-単年カーブ!$R$3)*単年カーブ!Q8263)</f>
        <v>0</v>
      </c>
      <c r="G8263" s="47">
        <f t="shared" si="906"/>
        <v>0</v>
      </c>
      <c r="M8263">
        <f t="shared" si="907"/>
        <v>9</v>
      </c>
      <c r="N8263">
        <f>IF(OR(WEEKDAY(A8263)=1,WEEKDAY(A8263)=7,COUNTIF('2027祝日等（不使用）'!$A$1:$A$20,単年カーブ!A8263)=1),0,1)</f>
        <v>0</v>
      </c>
      <c r="O8263">
        <f t="shared" si="904"/>
        <v>4</v>
      </c>
      <c r="P8263">
        <f t="shared" si="908"/>
        <v>0</v>
      </c>
      <c r="Q8263">
        <f t="shared" si="909"/>
        <v>0</v>
      </c>
    </row>
    <row r="8264" spans="1:17" ht="19.5" x14ac:dyDescent="0.4">
      <c r="A8264" s="33">
        <f t="shared" si="903"/>
        <v>46650</v>
      </c>
      <c r="B8264" s="27" t="str">
        <f t="shared" si="905"/>
        <v>(月)</v>
      </c>
      <c r="C8264" s="34">
        <v>8.3333333333333301E-2</v>
      </c>
      <c r="D8264" s="16" t="s">
        <v>18</v>
      </c>
      <c r="E8264" s="35">
        <v>0.104166666666667</v>
      </c>
      <c r="F8264" s="50">
        <f>IF(COUNTIF('リスト（不使用）'!$A$5:$A$6,単年カーブ!$A$1),"希望数量入力ください",'単年（2027年度）'!$E$12*単年カーブ!$R$3+'単年（2027年度）'!$E$12*(1-単年カーブ!$R$3)*単年カーブ!Q8264)</f>
        <v>0</v>
      </c>
      <c r="G8264" s="47">
        <f t="shared" si="906"/>
        <v>0</v>
      </c>
      <c r="M8264">
        <f t="shared" si="907"/>
        <v>9</v>
      </c>
      <c r="N8264">
        <f>IF(OR(WEEKDAY(A8264)=1,WEEKDAY(A8264)=7,COUNTIF('2027祝日等（不使用）'!$A$1:$A$20,単年カーブ!A8264)=1),0,1)</f>
        <v>0</v>
      </c>
      <c r="O8264">
        <f t="shared" si="904"/>
        <v>5</v>
      </c>
      <c r="P8264">
        <f t="shared" si="908"/>
        <v>0</v>
      </c>
      <c r="Q8264">
        <f t="shared" si="909"/>
        <v>0</v>
      </c>
    </row>
    <row r="8265" spans="1:17" ht="19.5" x14ac:dyDescent="0.4">
      <c r="A8265" s="33">
        <f t="shared" si="903"/>
        <v>46650</v>
      </c>
      <c r="B8265" s="27" t="str">
        <f t="shared" si="905"/>
        <v>(月)</v>
      </c>
      <c r="C8265" s="34">
        <v>0.104166666666667</v>
      </c>
      <c r="D8265" s="16" t="s">
        <v>18</v>
      </c>
      <c r="E8265" s="35">
        <v>0.125</v>
      </c>
      <c r="F8265" s="50">
        <f>IF(COUNTIF('リスト（不使用）'!$A$5:$A$6,単年カーブ!$A$1),"希望数量入力ください",'単年（2027年度）'!$E$12*単年カーブ!$R$3+'単年（2027年度）'!$E$12*(1-単年カーブ!$R$3)*単年カーブ!Q8265)</f>
        <v>0</v>
      </c>
      <c r="G8265" s="47">
        <f t="shared" si="906"/>
        <v>0</v>
      </c>
      <c r="M8265">
        <f t="shared" si="907"/>
        <v>9</v>
      </c>
      <c r="N8265">
        <f>IF(OR(WEEKDAY(A8265)=1,WEEKDAY(A8265)=7,COUNTIF('2027祝日等（不使用）'!$A$1:$A$20,単年カーブ!A8265)=1),0,1)</f>
        <v>0</v>
      </c>
      <c r="O8265">
        <f t="shared" si="904"/>
        <v>6</v>
      </c>
      <c r="P8265">
        <f t="shared" si="908"/>
        <v>0</v>
      </c>
      <c r="Q8265">
        <f t="shared" si="909"/>
        <v>0</v>
      </c>
    </row>
    <row r="8266" spans="1:17" ht="19.5" x14ac:dyDescent="0.4">
      <c r="A8266" s="33">
        <f t="shared" si="903"/>
        <v>46650</v>
      </c>
      <c r="B8266" s="27" t="str">
        <f t="shared" si="905"/>
        <v>(月)</v>
      </c>
      <c r="C8266" s="34">
        <v>0.125</v>
      </c>
      <c r="D8266" s="16" t="s">
        <v>18</v>
      </c>
      <c r="E8266" s="35">
        <v>0.14583333333333301</v>
      </c>
      <c r="F8266" s="50">
        <f>IF(COUNTIF('リスト（不使用）'!$A$5:$A$6,単年カーブ!$A$1),"希望数量入力ください",'単年（2027年度）'!$E$12*単年カーブ!$R$3+'単年（2027年度）'!$E$12*(1-単年カーブ!$R$3)*単年カーブ!Q8266)</f>
        <v>0</v>
      </c>
      <c r="G8266" s="47">
        <f t="shared" si="906"/>
        <v>0</v>
      </c>
      <c r="M8266">
        <f t="shared" si="907"/>
        <v>9</v>
      </c>
      <c r="N8266">
        <f>IF(OR(WEEKDAY(A8266)=1,WEEKDAY(A8266)=7,COUNTIF('2027祝日等（不使用）'!$A$1:$A$20,単年カーブ!A8266)=1),0,1)</f>
        <v>0</v>
      </c>
      <c r="O8266">
        <f t="shared" si="904"/>
        <v>7</v>
      </c>
      <c r="P8266">
        <f t="shared" si="908"/>
        <v>0</v>
      </c>
      <c r="Q8266">
        <f t="shared" si="909"/>
        <v>0</v>
      </c>
    </row>
    <row r="8267" spans="1:17" ht="19.5" x14ac:dyDescent="0.4">
      <c r="A8267" s="33">
        <f t="shared" si="903"/>
        <v>46650</v>
      </c>
      <c r="B8267" s="27" t="str">
        <f t="shared" si="905"/>
        <v>(月)</v>
      </c>
      <c r="C8267" s="34">
        <v>0.14583333333333301</v>
      </c>
      <c r="D8267" s="16" t="s">
        <v>18</v>
      </c>
      <c r="E8267" s="35">
        <v>0.16666666666666699</v>
      </c>
      <c r="F8267" s="50">
        <f>IF(COUNTIF('リスト（不使用）'!$A$5:$A$6,単年カーブ!$A$1),"希望数量入力ください",'単年（2027年度）'!$E$12*単年カーブ!$R$3+'単年（2027年度）'!$E$12*(1-単年カーブ!$R$3)*単年カーブ!Q8267)</f>
        <v>0</v>
      </c>
      <c r="G8267" s="47">
        <f t="shared" si="906"/>
        <v>0</v>
      </c>
      <c r="M8267">
        <f t="shared" si="907"/>
        <v>9</v>
      </c>
      <c r="N8267">
        <f>IF(OR(WEEKDAY(A8267)=1,WEEKDAY(A8267)=7,COUNTIF('2027祝日等（不使用）'!$A$1:$A$20,単年カーブ!A8267)=1),0,1)</f>
        <v>0</v>
      </c>
      <c r="O8267">
        <f t="shared" si="904"/>
        <v>8</v>
      </c>
      <c r="P8267">
        <f t="shared" si="908"/>
        <v>0</v>
      </c>
      <c r="Q8267">
        <f t="shared" si="909"/>
        <v>0</v>
      </c>
    </row>
    <row r="8268" spans="1:17" ht="19.5" x14ac:dyDescent="0.4">
      <c r="A8268" s="33">
        <f t="shared" si="903"/>
        <v>46650</v>
      </c>
      <c r="B8268" s="27" t="str">
        <f t="shared" si="905"/>
        <v>(月)</v>
      </c>
      <c r="C8268" s="34">
        <v>0.16666666666666699</v>
      </c>
      <c r="D8268" s="16" t="s">
        <v>18</v>
      </c>
      <c r="E8268" s="35">
        <v>0.1875</v>
      </c>
      <c r="F8268" s="50">
        <f>IF(COUNTIF('リスト（不使用）'!$A$5:$A$6,単年カーブ!$A$1),"希望数量入力ください",'単年（2027年度）'!$E$12*単年カーブ!$R$3+'単年（2027年度）'!$E$12*(1-単年カーブ!$R$3)*単年カーブ!Q8268)</f>
        <v>0</v>
      </c>
      <c r="G8268" s="47">
        <f t="shared" si="906"/>
        <v>0</v>
      </c>
      <c r="M8268">
        <f t="shared" si="907"/>
        <v>9</v>
      </c>
      <c r="N8268">
        <f>IF(OR(WEEKDAY(A8268)=1,WEEKDAY(A8268)=7,COUNTIF('2027祝日等（不使用）'!$A$1:$A$20,単年カーブ!A8268)=1),0,1)</f>
        <v>0</v>
      </c>
      <c r="O8268">
        <f t="shared" si="904"/>
        <v>9</v>
      </c>
      <c r="P8268">
        <f t="shared" si="908"/>
        <v>0</v>
      </c>
      <c r="Q8268">
        <f t="shared" si="909"/>
        <v>0</v>
      </c>
    </row>
    <row r="8269" spans="1:17" ht="19.5" x14ac:dyDescent="0.4">
      <c r="A8269" s="33">
        <f t="shared" si="903"/>
        <v>46650</v>
      </c>
      <c r="B8269" s="27" t="str">
        <f t="shared" si="905"/>
        <v>(月)</v>
      </c>
      <c r="C8269" s="34">
        <v>0.1875</v>
      </c>
      <c r="D8269" s="16" t="s">
        <v>18</v>
      </c>
      <c r="E8269" s="35">
        <v>0.20833333333333301</v>
      </c>
      <c r="F8269" s="50">
        <f>IF(COUNTIF('リスト（不使用）'!$A$5:$A$6,単年カーブ!$A$1),"希望数量入力ください",'単年（2027年度）'!$E$12*単年カーブ!$R$3+'単年（2027年度）'!$E$12*(1-単年カーブ!$R$3)*単年カーブ!Q8269)</f>
        <v>0</v>
      </c>
      <c r="G8269" s="47">
        <f t="shared" si="906"/>
        <v>0</v>
      </c>
      <c r="M8269">
        <f t="shared" si="907"/>
        <v>9</v>
      </c>
      <c r="N8269">
        <f>IF(OR(WEEKDAY(A8269)=1,WEEKDAY(A8269)=7,COUNTIF('2027祝日等（不使用）'!$A$1:$A$20,単年カーブ!A8269)=1),0,1)</f>
        <v>0</v>
      </c>
      <c r="O8269">
        <f t="shared" si="904"/>
        <v>10</v>
      </c>
      <c r="P8269">
        <f t="shared" si="908"/>
        <v>0</v>
      </c>
      <c r="Q8269">
        <f t="shared" si="909"/>
        <v>0</v>
      </c>
    </row>
    <row r="8270" spans="1:17" ht="19.5" x14ac:dyDescent="0.4">
      <c r="A8270" s="33">
        <f t="shared" si="903"/>
        <v>46650</v>
      </c>
      <c r="B8270" s="27" t="str">
        <f t="shared" si="905"/>
        <v>(月)</v>
      </c>
      <c r="C8270" s="34">
        <v>0.20833333333333301</v>
      </c>
      <c r="D8270" s="16" t="s">
        <v>18</v>
      </c>
      <c r="E8270" s="35">
        <v>0.22916666666666699</v>
      </c>
      <c r="F8270" s="50">
        <f>IF(COUNTIF('リスト（不使用）'!$A$5:$A$6,単年カーブ!$A$1),"希望数量入力ください",'単年（2027年度）'!$E$12*単年カーブ!$R$3+'単年（2027年度）'!$E$12*(1-単年カーブ!$R$3)*単年カーブ!Q8270)</f>
        <v>0</v>
      </c>
      <c r="G8270" s="47">
        <f t="shared" si="906"/>
        <v>0</v>
      </c>
      <c r="M8270">
        <f t="shared" si="907"/>
        <v>9</v>
      </c>
      <c r="N8270">
        <f>IF(OR(WEEKDAY(A8270)=1,WEEKDAY(A8270)=7,COUNTIF('2027祝日等（不使用）'!$A$1:$A$20,単年カーブ!A8270)=1),0,1)</f>
        <v>0</v>
      </c>
      <c r="O8270">
        <f t="shared" si="904"/>
        <v>11</v>
      </c>
      <c r="P8270">
        <f t="shared" si="908"/>
        <v>0</v>
      </c>
      <c r="Q8270">
        <f t="shared" si="909"/>
        <v>0</v>
      </c>
    </row>
    <row r="8271" spans="1:17" ht="19.5" x14ac:dyDescent="0.4">
      <c r="A8271" s="33">
        <f t="shared" si="903"/>
        <v>46650</v>
      </c>
      <c r="B8271" s="27" t="str">
        <f t="shared" si="905"/>
        <v>(月)</v>
      </c>
      <c r="C8271" s="34">
        <v>0.22916666666666699</v>
      </c>
      <c r="D8271" s="16" t="s">
        <v>18</v>
      </c>
      <c r="E8271" s="35">
        <v>0.25</v>
      </c>
      <c r="F8271" s="50">
        <f>IF(COUNTIF('リスト（不使用）'!$A$5:$A$6,単年カーブ!$A$1),"希望数量入力ください",'単年（2027年度）'!$E$12*単年カーブ!$R$3+'単年（2027年度）'!$E$12*(1-単年カーブ!$R$3)*単年カーブ!Q8271)</f>
        <v>0</v>
      </c>
      <c r="G8271" s="47">
        <f t="shared" si="906"/>
        <v>0</v>
      </c>
      <c r="M8271">
        <f t="shared" si="907"/>
        <v>9</v>
      </c>
      <c r="N8271">
        <f>IF(OR(WEEKDAY(A8271)=1,WEEKDAY(A8271)=7,COUNTIF('2027祝日等（不使用）'!$A$1:$A$20,単年カーブ!A8271)=1),0,1)</f>
        <v>0</v>
      </c>
      <c r="O8271">
        <f t="shared" si="904"/>
        <v>12</v>
      </c>
      <c r="P8271">
        <f t="shared" si="908"/>
        <v>0</v>
      </c>
      <c r="Q8271">
        <f t="shared" si="909"/>
        <v>0</v>
      </c>
    </row>
    <row r="8272" spans="1:17" ht="19.5" x14ac:dyDescent="0.4">
      <c r="A8272" s="33">
        <f t="shared" si="903"/>
        <v>46650</v>
      </c>
      <c r="B8272" s="27" t="str">
        <f t="shared" si="905"/>
        <v>(月)</v>
      </c>
      <c r="C8272" s="34">
        <v>0.25</v>
      </c>
      <c r="D8272" s="16" t="s">
        <v>18</v>
      </c>
      <c r="E8272" s="35">
        <v>0.27083333333333298</v>
      </c>
      <c r="F8272" s="50">
        <f>IF(COUNTIF('リスト（不使用）'!$A$5:$A$6,単年カーブ!$A$1),"希望数量入力ください",'単年（2027年度）'!$E$12*単年カーブ!$R$3+'単年（2027年度）'!$E$12*(1-単年カーブ!$R$3)*単年カーブ!Q8272)</f>
        <v>0</v>
      </c>
      <c r="G8272" s="47">
        <f t="shared" si="906"/>
        <v>0</v>
      </c>
      <c r="M8272">
        <f t="shared" si="907"/>
        <v>9</v>
      </c>
      <c r="N8272">
        <f>IF(OR(WEEKDAY(A8272)=1,WEEKDAY(A8272)=7,COUNTIF('2027祝日等（不使用）'!$A$1:$A$20,単年カーブ!A8272)=1),0,1)</f>
        <v>0</v>
      </c>
      <c r="O8272">
        <f t="shared" si="904"/>
        <v>13</v>
      </c>
      <c r="P8272">
        <f t="shared" si="908"/>
        <v>0</v>
      </c>
      <c r="Q8272">
        <f t="shared" si="909"/>
        <v>0</v>
      </c>
    </row>
    <row r="8273" spans="1:17" ht="19.5" x14ac:dyDescent="0.4">
      <c r="A8273" s="33">
        <f t="shared" si="903"/>
        <v>46650</v>
      </c>
      <c r="B8273" s="27" t="str">
        <f t="shared" si="905"/>
        <v>(月)</v>
      </c>
      <c r="C8273" s="34">
        <v>0.27083333333333298</v>
      </c>
      <c r="D8273" s="16" t="s">
        <v>18</v>
      </c>
      <c r="E8273" s="35">
        <v>0.29166666666666702</v>
      </c>
      <c r="F8273" s="50">
        <f>IF(COUNTIF('リスト（不使用）'!$A$5:$A$6,単年カーブ!$A$1),"希望数量入力ください",'単年（2027年度）'!$E$12*単年カーブ!$R$3+'単年（2027年度）'!$E$12*(1-単年カーブ!$R$3)*単年カーブ!Q8273)</f>
        <v>0</v>
      </c>
      <c r="G8273" s="47">
        <f t="shared" si="906"/>
        <v>0</v>
      </c>
      <c r="M8273">
        <f t="shared" si="907"/>
        <v>9</v>
      </c>
      <c r="N8273">
        <f>IF(OR(WEEKDAY(A8273)=1,WEEKDAY(A8273)=7,COUNTIF('2027祝日等（不使用）'!$A$1:$A$20,単年カーブ!A8273)=1),0,1)</f>
        <v>0</v>
      </c>
      <c r="O8273">
        <f t="shared" si="904"/>
        <v>14</v>
      </c>
      <c r="P8273">
        <f t="shared" si="908"/>
        <v>0</v>
      </c>
      <c r="Q8273">
        <f t="shared" si="909"/>
        <v>0</v>
      </c>
    </row>
    <row r="8274" spans="1:17" ht="19.5" x14ac:dyDescent="0.4">
      <c r="A8274" s="33">
        <f t="shared" si="903"/>
        <v>46650</v>
      </c>
      <c r="B8274" s="27" t="str">
        <f t="shared" si="905"/>
        <v>(月)</v>
      </c>
      <c r="C8274" s="34">
        <v>0.29166666666666702</v>
      </c>
      <c r="D8274" s="16" t="s">
        <v>18</v>
      </c>
      <c r="E8274" s="35">
        <v>0.3125</v>
      </c>
      <c r="F8274" s="50">
        <f>IF(COUNTIF('リスト（不使用）'!$A$5:$A$6,単年カーブ!$A$1),"希望数量入力ください",'単年（2027年度）'!$E$12*単年カーブ!$R$3+'単年（2027年度）'!$E$12*(1-単年カーブ!$R$3)*単年カーブ!Q8274)</f>
        <v>0</v>
      </c>
      <c r="G8274" s="47">
        <f t="shared" si="906"/>
        <v>0</v>
      </c>
      <c r="M8274">
        <f t="shared" si="907"/>
        <v>9</v>
      </c>
      <c r="N8274">
        <f>IF(OR(WEEKDAY(A8274)=1,WEEKDAY(A8274)=7,COUNTIF('2027祝日等（不使用）'!$A$1:$A$20,単年カーブ!A8274)=1),0,1)</f>
        <v>0</v>
      </c>
      <c r="O8274">
        <f t="shared" si="904"/>
        <v>15</v>
      </c>
      <c r="P8274">
        <f t="shared" si="908"/>
        <v>0</v>
      </c>
      <c r="Q8274">
        <f t="shared" si="909"/>
        <v>0</v>
      </c>
    </row>
    <row r="8275" spans="1:17" ht="19.5" x14ac:dyDescent="0.4">
      <c r="A8275" s="33">
        <f t="shared" si="903"/>
        <v>46650</v>
      </c>
      <c r="B8275" s="27" t="str">
        <f t="shared" si="905"/>
        <v>(月)</v>
      </c>
      <c r="C8275" s="34">
        <v>0.3125</v>
      </c>
      <c r="D8275" s="16" t="s">
        <v>18</v>
      </c>
      <c r="E8275" s="35">
        <v>0.33333333333333298</v>
      </c>
      <c r="F8275" s="50">
        <f>IF(COUNTIF('リスト（不使用）'!$A$5:$A$6,単年カーブ!$A$1),"希望数量入力ください",'単年（2027年度）'!$E$12*単年カーブ!$R$3+'単年（2027年度）'!$E$12*(1-単年カーブ!$R$3)*単年カーブ!Q8275)</f>
        <v>0</v>
      </c>
      <c r="G8275" s="47">
        <f t="shared" si="906"/>
        <v>0</v>
      </c>
      <c r="M8275">
        <f t="shared" si="907"/>
        <v>9</v>
      </c>
      <c r="N8275">
        <f>IF(OR(WEEKDAY(A8275)=1,WEEKDAY(A8275)=7,COUNTIF('2027祝日等（不使用）'!$A$1:$A$20,単年カーブ!A8275)=1),0,1)</f>
        <v>0</v>
      </c>
      <c r="O8275">
        <f t="shared" si="904"/>
        <v>16</v>
      </c>
      <c r="P8275">
        <f t="shared" si="908"/>
        <v>0</v>
      </c>
      <c r="Q8275">
        <f t="shared" si="909"/>
        <v>0</v>
      </c>
    </row>
    <row r="8276" spans="1:17" ht="19.5" x14ac:dyDescent="0.4">
      <c r="A8276" s="33">
        <f t="shared" si="903"/>
        <v>46650</v>
      </c>
      <c r="B8276" s="27" t="str">
        <f t="shared" si="905"/>
        <v>(月)</v>
      </c>
      <c r="C8276" s="34">
        <v>0.33333333333333298</v>
      </c>
      <c r="D8276" s="16" t="s">
        <v>18</v>
      </c>
      <c r="E8276" s="35">
        <v>0.35416666666666702</v>
      </c>
      <c r="F8276" s="50">
        <f>IF(COUNTIF('リスト（不使用）'!$A$5:$A$6,単年カーブ!$A$1),"希望数量入力ください",'単年（2027年度）'!$E$12*単年カーブ!$R$3+'単年（2027年度）'!$E$12*(1-単年カーブ!$R$3)*単年カーブ!Q8276)</f>
        <v>0</v>
      </c>
      <c r="G8276" s="47">
        <f t="shared" si="906"/>
        <v>0</v>
      </c>
      <c r="M8276">
        <f t="shared" si="907"/>
        <v>9</v>
      </c>
      <c r="N8276">
        <f>IF(OR(WEEKDAY(A8276)=1,WEEKDAY(A8276)=7,COUNTIF('2027祝日等（不使用）'!$A$1:$A$20,単年カーブ!A8276)=1),0,1)</f>
        <v>0</v>
      </c>
      <c r="O8276">
        <f t="shared" si="904"/>
        <v>17</v>
      </c>
      <c r="P8276">
        <f t="shared" si="908"/>
        <v>1</v>
      </c>
      <c r="Q8276">
        <f t="shared" si="909"/>
        <v>0</v>
      </c>
    </row>
    <row r="8277" spans="1:17" ht="19.5" x14ac:dyDescent="0.4">
      <c r="A8277" s="33">
        <f t="shared" si="903"/>
        <v>46650</v>
      </c>
      <c r="B8277" s="27" t="str">
        <f t="shared" si="905"/>
        <v>(月)</v>
      </c>
      <c r="C8277" s="34">
        <v>0.35416666666666702</v>
      </c>
      <c r="D8277" s="16" t="s">
        <v>18</v>
      </c>
      <c r="E8277" s="35">
        <v>0.375</v>
      </c>
      <c r="F8277" s="50">
        <f>IF(COUNTIF('リスト（不使用）'!$A$5:$A$6,単年カーブ!$A$1),"希望数量入力ください",'単年（2027年度）'!$E$12*単年カーブ!$R$3+'単年（2027年度）'!$E$12*(1-単年カーブ!$R$3)*単年カーブ!Q8277)</f>
        <v>0</v>
      </c>
      <c r="G8277" s="47">
        <f t="shared" si="906"/>
        <v>0</v>
      </c>
      <c r="M8277">
        <f t="shared" si="907"/>
        <v>9</v>
      </c>
      <c r="N8277">
        <f>IF(OR(WEEKDAY(A8277)=1,WEEKDAY(A8277)=7,COUNTIF('2027祝日等（不使用）'!$A$1:$A$20,単年カーブ!A8277)=1),0,1)</f>
        <v>0</v>
      </c>
      <c r="O8277">
        <f t="shared" si="904"/>
        <v>18</v>
      </c>
      <c r="P8277">
        <f t="shared" si="908"/>
        <v>1</v>
      </c>
      <c r="Q8277">
        <f t="shared" si="909"/>
        <v>0</v>
      </c>
    </row>
    <row r="8278" spans="1:17" ht="19.5" x14ac:dyDescent="0.4">
      <c r="A8278" s="33">
        <f t="shared" si="903"/>
        <v>46650</v>
      </c>
      <c r="B8278" s="27" t="str">
        <f t="shared" si="905"/>
        <v>(月)</v>
      </c>
      <c r="C8278" s="34">
        <v>0.375</v>
      </c>
      <c r="D8278" s="16" t="s">
        <v>18</v>
      </c>
      <c r="E8278" s="35">
        <v>0.39583333333333298</v>
      </c>
      <c r="F8278" s="50">
        <f>IF(COUNTIF('リスト（不使用）'!$A$5:$A$6,単年カーブ!$A$1),"希望数量入力ください",'単年（2027年度）'!$E$12*単年カーブ!$R$3+'単年（2027年度）'!$E$12*(1-単年カーブ!$R$3)*単年カーブ!Q8278)</f>
        <v>0</v>
      </c>
      <c r="G8278" s="47">
        <f t="shared" si="906"/>
        <v>0</v>
      </c>
      <c r="M8278">
        <f t="shared" si="907"/>
        <v>9</v>
      </c>
      <c r="N8278">
        <f>IF(OR(WEEKDAY(A8278)=1,WEEKDAY(A8278)=7,COUNTIF('2027祝日等（不使用）'!$A$1:$A$20,単年カーブ!A8278)=1),0,1)</f>
        <v>0</v>
      </c>
      <c r="O8278">
        <f t="shared" si="904"/>
        <v>19</v>
      </c>
      <c r="P8278">
        <f t="shared" si="908"/>
        <v>1</v>
      </c>
      <c r="Q8278">
        <f t="shared" si="909"/>
        <v>0</v>
      </c>
    </row>
    <row r="8279" spans="1:17" ht="19.5" x14ac:dyDescent="0.4">
      <c r="A8279" s="33">
        <f t="shared" si="903"/>
        <v>46650</v>
      </c>
      <c r="B8279" s="27" t="str">
        <f t="shared" si="905"/>
        <v>(月)</v>
      </c>
      <c r="C8279" s="34">
        <v>0.39583333333333298</v>
      </c>
      <c r="D8279" s="16" t="s">
        <v>18</v>
      </c>
      <c r="E8279" s="35">
        <v>0.41666666666666702</v>
      </c>
      <c r="F8279" s="50">
        <f>IF(COUNTIF('リスト（不使用）'!$A$5:$A$6,単年カーブ!$A$1),"希望数量入力ください",'単年（2027年度）'!$E$12*単年カーブ!$R$3+'単年（2027年度）'!$E$12*(1-単年カーブ!$R$3)*単年カーブ!Q8279)</f>
        <v>0</v>
      </c>
      <c r="G8279" s="47">
        <f t="shared" si="906"/>
        <v>0</v>
      </c>
      <c r="M8279">
        <f t="shared" si="907"/>
        <v>9</v>
      </c>
      <c r="N8279">
        <f>IF(OR(WEEKDAY(A8279)=1,WEEKDAY(A8279)=7,COUNTIF('2027祝日等（不使用）'!$A$1:$A$20,単年カーブ!A8279)=1),0,1)</f>
        <v>0</v>
      </c>
      <c r="O8279">
        <f t="shared" si="904"/>
        <v>20</v>
      </c>
      <c r="P8279">
        <f t="shared" si="908"/>
        <v>1</v>
      </c>
      <c r="Q8279">
        <f t="shared" si="909"/>
        <v>0</v>
      </c>
    </row>
    <row r="8280" spans="1:17" ht="19.5" x14ac:dyDescent="0.4">
      <c r="A8280" s="33">
        <f t="shared" si="903"/>
        <v>46650</v>
      </c>
      <c r="B8280" s="27" t="str">
        <f t="shared" si="905"/>
        <v>(月)</v>
      </c>
      <c r="C8280" s="34">
        <v>0.41666666666666702</v>
      </c>
      <c r="D8280" s="16" t="s">
        <v>18</v>
      </c>
      <c r="E8280" s="35">
        <v>0.4375</v>
      </c>
      <c r="F8280" s="50">
        <f>IF(COUNTIF('リスト（不使用）'!$A$5:$A$6,単年カーブ!$A$1),"希望数量入力ください",'単年（2027年度）'!$E$12*単年カーブ!$R$3+'単年（2027年度）'!$E$12*(1-単年カーブ!$R$3)*単年カーブ!Q8280)</f>
        <v>0</v>
      </c>
      <c r="G8280" s="47">
        <f t="shared" si="906"/>
        <v>0</v>
      </c>
      <c r="M8280">
        <f t="shared" si="907"/>
        <v>9</v>
      </c>
      <c r="N8280">
        <f>IF(OR(WEEKDAY(A8280)=1,WEEKDAY(A8280)=7,COUNTIF('2027祝日等（不使用）'!$A$1:$A$20,単年カーブ!A8280)=1),0,1)</f>
        <v>0</v>
      </c>
      <c r="O8280">
        <f t="shared" si="904"/>
        <v>21</v>
      </c>
      <c r="P8280">
        <f t="shared" si="908"/>
        <v>1</v>
      </c>
      <c r="Q8280">
        <f t="shared" si="909"/>
        <v>0</v>
      </c>
    </row>
    <row r="8281" spans="1:17" ht="19.5" x14ac:dyDescent="0.4">
      <c r="A8281" s="33">
        <f t="shared" si="903"/>
        <v>46650</v>
      </c>
      <c r="B8281" s="27" t="str">
        <f t="shared" si="905"/>
        <v>(月)</v>
      </c>
      <c r="C8281" s="34">
        <v>0.4375</v>
      </c>
      <c r="D8281" s="16" t="s">
        <v>18</v>
      </c>
      <c r="E8281" s="35">
        <v>0.45833333333333298</v>
      </c>
      <c r="F8281" s="50">
        <f>IF(COUNTIF('リスト（不使用）'!$A$5:$A$6,単年カーブ!$A$1),"希望数量入力ください",'単年（2027年度）'!$E$12*単年カーブ!$R$3+'単年（2027年度）'!$E$12*(1-単年カーブ!$R$3)*単年カーブ!Q8281)</f>
        <v>0</v>
      </c>
      <c r="G8281" s="47">
        <f t="shared" si="906"/>
        <v>0</v>
      </c>
      <c r="M8281">
        <f t="shared" si="907"/>
        <v>9</v>
      </c>
      <c r="N8281">
        <f>IF(OR(WEEKDAY(A8281)=1,WEEKDAY(A8281)=7,COUNTIF('2027祝日等（不使用）'!$A$1:$A$20,単年カーブ!A8281)=1),0,1)</f>
        <v>0</v>
      </c>
      <c r="O8281">
        <f t="shared" si="904"/>
        <v>22</v>
      </c>
      <c r="P8281">
        <f t="shared" si="908"/>
        <v>1</v>
      </c>
      <c r="Q8281">
        <f t="shared" si="909"/>
        <v>0</v>
      </c>
    </row>
    <row r="8282" spans="1:17" ht="19.5" x14ac:dyDescent="0.4">
      <c r="A8282" s="33">
        <f t="shared" si="903"/>
        <v>46650</v>
      </c>
      <c r="B8282" s="27" t="str">
        <f t="shared" si="905"/>
        <v>(月)</v>
      </c>
      <c r="C8282" s="34">
        <v>0.45833333333333298</v>
      </c>
      <c r="D8282" s="16" t="s">
        <v>18</v>
      </c>
      <c r="E8282" s="35">
        <v>0.47916666666666702</v>
      </c>
      <c r="F8282" s="50">
        <f>IF(COUNTIF('リスト（不使用）'!$A$5:$A$6,単年カーブ!$A$1),"希望数量入力ください",'単年（2027年度）'!$E$12*単年カーブ!$R$3+'単年（2027年度）'!$E$12*(1-単年カーブ!$R$3)*単年カーブ!Q8282)</f>
        <v>0</v>
      </c>
      <c r="G8282" s="47">
        <f t="shared" si="906"/>
        <v>0</v>
      </c>
      <c r="M8282">
        <f t="shared" si="907"/>
        <v>9</v>
      </c>
      <c r="N8282">
        <f>IF(OR(WEEKDAY(A8282)=1,WEEKDAY(A8282)=7,COUNTIF('2027祝日等（不使用）'!$A$1:$A$20,単年カーブ!A8282)=1),0,1)</f>
        <v>0</v>
      </c>
      <c r="O8282">
        <f t="shared" si="904"/>
        <v>23</v>
      </c>
      <c r="P8282">
        <f t="shared" si="908"/>
        <v>1</v>
      </c>
      <c r="Q8282">
        <f t="shared" si="909"/>
        <v>0</v>
      </c>
    </row>
    <row r="8283" spans="1:17" ht="19.5" x14ac:dyDescent="0.4">
      <c r="A8283" s="33">
        <f t="shared" si="903"/>
        <v>46650</v>
      </c>
      <c r="B8283" s="27" t="str">
        <f t="shared" si="905"/>
        <v>(月)</v>
      </c>
      <c r="C8283" s="34">
        <v>0.47916666666666702</v>
      </c>
      <c r="D8283" s="16" t="s">
        <v>18</v>
      </c>
      <c r="E8283" s="35">
        <v>0.5</v>
      </c>
      <c r="F8283" s="50">
        <f>IF(COUNTIF('リスト（不使用）'!$A$5:$A$6,単年カーブ!$A$1),"希望数量入力ください",'単年（2027年度）'!$E$12*単年カーブ!$R$3+'単年（2027年度）'!$E$12*(1-単年カーブ!$R$3)*単年カーブ!Q8283)</f>
        <v>0</v>
      </c>
      <c r="G8283" s="47">
        <f t="shared" si="906"/>
        <v>0</v>
      </c>
      <c r="M8283">
        <f t="shared" si="907"/>
        <v>9</v>
      </c>
      <c r="N8283">
        <f>IF(OR(WEEKDAY(A8283)=1,WEEKDAY(A8283)=7,COUNTIF('2027祝日等（不使用）'!$A$1:$A$20,単年カーブ!A8283)=1),0,1)</f>
        <v>0</v>
      </c>
      <c r="O8283">
        <f t="shared" si="904"/>
        <v>24</v>
      </c>
      <c r="P8283">
        <f t="shared" si="908"/>
        <v>1</v>
      </c>
      <c r="Q8283">
        <f t="shared" si="909"/>
        <v>0</v>
      </c>
    </row>
    <row r="8284" spans="1:17" ht="19.5" x14ac:dyDescent="0.4">
      <c r="A8284" s="33">
        <f t="shared" si="903"/>
        <v>46650</v>
      </c>
      <c r="B8284" s="27" t="str">
        <f t="shared" si="905"/>
        <v>(月)</v>
      </c>
      <c r="C8284" s="34">
        <v>0.5</v>
      </c>
      <c r="D8284" s="16" t="s">
        <v>18</v>
      </c>
      <c r="E8284" s="35">
        <v>0.52083333333333304</v>
      </c>
      <c r="F8284" s="50">
        <f>IF(COUNTIF('リスト（不使用）'!$A$5:$A$6,単年カーブ!$A$1),"希望数量入力ください",'単年（2027年度）'!$E$12*単年カーブ!$R$3+'単年（2027年度）'!$E$12*(1-単年カーブ!$R$3)*単年カーブ!Q8284)</f>
        <v>0</v>
      </c>
      <c r="G8284" s="47">
        <f t="shared" si="906"/>
        <v>0</v>
      </c>
      <c r="M8284">
        <f t="shared" si="907"/>
        <v>9</v>
      </c>
      <c r="N8284">
        <f>IF(OR(WEEKDAY(A8284)=1,WEEKDAY(A8284)=7,COUNTIF('2027祝日等（不使用）'!$A$1:$A$20,単年カーブ!A8284)=1),0,1)</f>
        <v>0</v>
      </c>
      <c r="O8284">
        <f t="shared" si="904"/>
        <v>25</v>
      </c>
      <c r="P8284">
        <f t="shared" si="908"/>
        <v>1</v>
      </c>
      <c r="Q8284">
        <f t="shared" si="909"/>
        <v>0</v>
      </c>
    </row>
    <row r="8285" spans="1:17" ht="19.5" x14ac:dyDescent="0.4">
      <c r="A8285" s="33">
        <f t="shared" si="903"/>
        <v>46650</v>
      </c>
      <c r="B8285" s="27" t="str">
        <f t="shared" si="905"/>
        <v>(月)</v>
      </c>
      <c r="C8285" s="34">
        <v>0.52083333333333304</v>
      </c>
      <c r="D8285" s="16" t="s">
        <v>18</v>
      </c>
      <c r="E8285" s="35">
        <v>0.54166666666666696</v>
      </c>
      <c r="F8285" s="50">
        <f>IF(COUNTIF('リスト（不使用）'!$A$5:$A$6,単年カーブ!$A$1),"希望数量入力ください",'単年（2027年度）'!$E$12*単年カーブ!$R$3+'単年（2027年度）'!$E$12*(1-単年カーブ!$R$3)*単年カーブ!Q8285)</f>
        <v>0</v>
      </c>
      <c r="G8285" s="47">
        <f t="shared" si="906"/>
        <v>0</v>
      </c>
      <c r="M8285">
        <f t="shared" si="907"/>
        <v>9</v>
      </c>
      <c r="N8285">
        <f>IF(OR(WEEKDAY(A8285)=1,WEEKDAY(A8285)=7,COUNTIF('2027祝日等（不使用）'!$A$1:$A$20,単年カーブ!A8285)=1),0,1)</f>
        <v>0</v>
      </c>
      <c r="O8285">
        <f t="shared" si="904"/>
        <v>26</v>
      </c>
      <c r="P8285">
        <f t="shared" si="908"/>
        <v>1</v>
      </c>
      <c r="Q8285">
        <f t="shared" si="909"/>
        <v>0</v>
      </c>
    </row>
    <row r="8286" spans="1:17" ht="19.5" x14ac:dyDescent="0.4">
      <c r="A8286" s="33">
        <f t="shared" si="903"/>
        <v>46650</v>
      </c>
      <c r="B8286" s="27" t="str">
        <f t="shared" si="905"/>
        <v>(月)</v>
      </c>
      <c r="C8286" s="34">
        <v>0.54166666666666696</v>
      </c>
      <c r="D8286" s="16" t="s">
        <v>18</v>
      </c>
      <c r="E8286" s="35">
        <v>0.5625</v>
      </c>
      <c r="F8286" s="50">
        <f>IF(COUNTIF('リスト（不使用）'!$A$5:$A$6,単年カーブ!$A$1),"希望数量入力ください",'単年（2027年度）'!$E$12*単年カーブ!$R$3+'単年（2027年度）'!$E$12*(1-単年カーブ!$R$3)*単年カーブ!Q8286)</f>
        <v>0</v>
      </c>
      <c r="G8286" s="47">
        <f t="shared" si="906"/>
        <v>0</v>
      </c>
      <c r="M8286">
        <f t="shared" si="907"/>
        <v>9</v>
      </c>
      <c r="N8286">
        <f>IF(OR(WEEKDAY(A8286)=1,WEEKDAY(A8286)=7,COUNTIF('2027祝日等（不使用）'!$A$1:$A$20,単年カーブ!A8286)=1),0,1)</f>
        <v>0</v>
      </c>
      <c r="O8286">
        <f t="shared" si="904"/>
        <v>27</v>
      </c>
      <c r="P8286">
        <f t="shared" si="908"/>
        <v>1</v>
      </c>
      <c r="Q8286">
        <f t="shared" si="909"/>
        <v>0</v>
      </c>
    </row>
    <row r="8287" spans="1:17" ht="19.5" x14ac:dyDescent="0.4">
      <c r="A8287" s="33">
        <f t="shared" si="903"/>
        <v>46650</v>
      </c>
      <c r="B8287" s="27" t="str">
        <f t="shared" si="905"/>
        <v>(月)</v>
      </c>
      <c r="C8287" s="34">
        <v>0.5625</v>
      </c>
      <c r="D8287" s="16" t="s">
        <v>18</v>
      </c>
      <c r="E8287" s="35">
        <v>0.58333333333333304</v>
      </c>
      <c r="F8287" s="50">
        <f>IF(COUNTIF('リスト（不使用）'!$A$5:$A$6,単年カーブ!$A$1),"希望数量入力ください",'単年（2027年度）'!$E$12*単年カーブ!$R$3+'単年（2027年度）'!$E$12*(1-単年カーブ!$R$3)*単年カーブ!Q8287)</f>
        <v>0</v>
      </c>
      <c r="G8287" s="47">
        <f t="shared" si="906"/>
        <v>0</v>
      </c>
      <c r="M8287">
        <f t="shared" si="907"/>
        <v>9</v>
      </c>
      <c r="N8287">
        <f>IF(OR(WEEKDAY(A8287)=1,WEEKDAY(A8287)=7,COUNTIF('2027祝日等（不使用）'!$A$1:$A$20,単年カーブ!A8287)=1),0,1)</f>
        <v>0</v>
      </c>
      <c r="O8287">
        <f t="shared" si="904"/>
        <v>28</v>
      </c>
      <c r="P8287">
        <f t="shared" si="908"/>
        <v>1</v>
      </c>
      <c r="Q8287">
        <f t="shared" si="909"/>
        <v>0</v>
      </c>
    </row>
    <row r="8288" spans="1:17" ht="19.5" x14ac:dyDescent="0.4">
      <c r="A8288" s="33">
        <f t="shared" si="903"/>
        <v>46650</v>
      </c>
      <c r="B8288" s="27" t="str">
        <f t="shared" si="905"/>
        <v>(月)</v>
      </c>
      <c r="C8288" s="34">
        <v>0.58333333333333304</v>
      </c>
      <c r="D8288" s="16" t="s">
        <v>18</v>
      </c>
      <c r="E8288" s="35">
        <v>0.60416666666666696</v>
      </c>
      <c r="F8288" s="50">
        <f>IF(COUNTIF('リスト（不使用）'!$A$5:$A$6,単年カーブ!$A$1),"希望数量入力ください",'単年（2027年度）'!$E$12*単年カーブ!$R$3+'単年（2027年度）'!$E$12*(1-単年カーブ!$R$3)*単年カーブ!Q8288)</f>
        <v>0</v>
      </c>
      <c r="G8288" s="47">
        <f t="shared" si="906"/>
        <v>0</v>
      </c>
      <c r="M8288">
        <f t="shared" si="907"/>
        <v>9</v>
      </c>
      <c r="N8288">
        <f>IF(OR(WEEKDAY(A8288)=1,WEEKDAY(A8288)=7,COUNTIF('2027祝日等（不使用）'!$A$1:$A$20,単年カーブ!A8288)=1),0,1)</f>
        <v>0</v>
      </c>
      <c r="O8288">
        <f t="shared" si="904"/>
        <v>29</v>
      </c>
      <c r="P8288">
        <f t="shared" si="908"/>
        <v>1</v>
      </c>
      <c r="Q8288">
        <f t="shared" si="909"/>
        <v>0</v>
      </c>
    </row>
    <row r="8289" spans="1:17" ht="19.5" x14ac:dyDescent="0.4">
      <c r="A8289" s="33">
        <f t="shared" si="903"/>
        <v>46650</v>
      </c>
      <c r="B8289" s="27" t="str">
        <f t="shared" si="905"/>
        <v>(月)</v>
      </c>
      <c r="C8289" s="34">
        <v>0.60416666666666696</v>
      </c>
      <c r="D8289" s="16" t="s">
        <v>18</v>
      </c>
      <c r="E8289" s="35">
        <v>0.625</v>
      </c>
      <c r="F8289" s="50">
        <f>IF(COUNTIF('リスト（不使用）'!$A$5:$A$6,単年カーブ!$A$1),"希望数量入力ください",'単年（2027年度）'!$E$12*単年カーブ!$R$3+'単年（2027年度）'!$E$12*(1-単年カーブ!$R$3)*単年カーブ!Q8289)</f>
        <v>0</v>
      </c>
      <c r="G8289" s="47">
        <f t="shared" si="906"/>
        <v>0</v>
      </c>
      <c r="M8289">
        <f t="shared" si="907"/>
        <v>9</v>
      </c>
      <c r="N8289">
        <f>IF(OR(WEEKDAY(A8289)=1,WEEKDAY(A8289)=7,COUNTIF('2027祝日等（不使用）'!$A$1:$A$20,単年カーブ!A8289)=1),0,1)</f>
        <v>0</v>
      </c>
      <c r="O8289">
        <f t="shared" si="904"/>
        <v>30</v>
      </c>
      <c r="P8289">
        <f t="shared" si="908"/>
        <v>1</v>
      </c>
      <c r="Q8289">
        <f t="shared" si="909"/>
        <v>0</v>
      </c>
    </row>
    <row r="8290" spans="1:17" ht="19.5" x14ac:dyDescent="0.4">
      <c r="A8290" s="33">
        <f t="shared" si="903"/>
        <v>46650</v>
      </c>
      <c r="B8290" s="27" t="str">
        <f t="shared" si="905"/>
        <v>(月)</v>
      </c>
      <c r="C8290" s="34">
        <v>0.625</v>
      </c>
      <c r="D8290" s="16" t="s">
        <v>18</v>
      </c>
      <c r="E8290" s="35">
        <v>0.64583333333333304</v>
      </c>
      <c r="F8290" s="50">
        <f>IF(COUNTIF('リスト（不使用）'!$A$5:$A$6,単年カーブ!$A$1),"希望数量入力ください",'単年（2027年度）'!$E$12*単年カーブ!$R$3+'単年（2027年度）'!$E$12*(1-単年カーブ!$R$3)*単年カーブ!Q8290)</f>
        <v>0</v>
      </c>
      <c r="G8290" s="47">
        <f t="shared" si="906"/>
        <v>0</v>
      </c>
      <c r="M8290">
        <f t="shared" si="907"/>
        <v>9</v>
      </c>
      <c r="N8290">
        <f>IF(OR(WEEKDAY(A8290)=1,WEEKDAY(A8290)=7,COUNTIF('2027祝日等（不使用）'!$A$1:$A$20,単年カーブ!A8290)=1),0,1)</f>
        <v>0</v>
      </c>
      <c r="O8290">
        <f t="shared" si="904"/>
        <v>31</v>
      </c>
      <c r="P8290">
        <f t="shared" si="908"/>
        <v>1</v>
      </c>
      <c r="Q8290">
        <f t="shared" si="909"/>
        <v>0</v>
      </c>
    </row>
    <row r="8291" spans="1:17" ht="19.5" x14ac:dyDescent="0.4">
      <c r="A8291" s="33">
        <f t="shared" si="903"/>
        <v>46650</v>
      </c>
      <c r="B8291" s="27" t="str">
        <f t="shared" si="905"/>
        <v>(月)</v>
      </c>
      <c r="C8291" s="34">
        <v>0.64583333333333304</v>
      </c>
      <c r="D8291" s="16" t="s">
        <v>18</v>
      </c>
      <c r="E8291" s="35">
        <v>0.66666666666666696</v>
      </c>
      <c r="F8291" s="50">
        <f>IF(COUNTIF('リスト（不使用）'!$A$5:$A$6,単年カーブ!$A$1),"希望数量入力ください",'単年（2027年度）'!$E$12*単年カーブ!$R$3+'単年（2027年度）'!$E$12*(1-単年カーブ!$R$3)*単年カーブ!Q8291)</f>
        <v>0</v>
      </c>
      <c r="G8291" s="47">
        <f t="shared" si="906"/>
        <v>0</v>
      </c>
      <c r="M8291">
        <f t="shared" si="907"/>
        <v>9</v>
      </c>
      <c r="N8291">
        <f>IF(OR(WEEKDAY(A8291)=1,WEEKDAY(A8291)=7,COUNTIF('2027祝日等（不使用）'!$A$1:$A$20,単年カーブ!A8291)=1),0,1)</f>
        <v>0</v>
      </c>
      <c r="O8291">
        <f t="shared" si="904"/>
        <v>32</v>
      </c>
      <c r="P8291">
        <f t="shared" si="908"/>
        <v>1</v>
      </c>
      <c r="Q8291">
        <f t="shared" si="909"/>
        <v>0</v>
      </c>
    </row>
    <row r="8292" spans="1:17" ht="19.5" x14ac:dyDescent="0.4">
      <c r="A8292" s="33">
        <f t="shared" si="903"/>
        <v>46650</v>
      </c>
      <c r="B8292" s="27" t="str">
        <f t="shared" si="905"/>
        <v>(月)</v>
      </c>
      <c r="C8292" s="34">
        <v>0.66666666666666696</v>
      </c>
      <c r="D8292" s="16" t="s">
        <v>18</v>
      </c>
      <c r="E8292" s="35">
        <v>0.6875</v>
      </c>
      <c r="F8292" s="50">
        <f>IF(COUNTIF('リスト（不使用）'!$A$5:$A$6,単年カーブ!$A$1),"希望数量入力ください",'単年（2027年度）'!$E$12*単年カーブ!$R$3+'単年（2027年度）'!$E$12*(1-単年カーブ!$R$3)*単年カーブ!Q8292)</f>
        <v>0</v>
      </c>
      <c r="G8292" s="47">
        <f t="shared" si="906"/>
        <v>0</v>
      </c>
      <c r="M8292">
        <f t="shared" si="907"/>
        <v>9</v>
      </c>
      <c r="N8292">
        <f>IF(OR(WEEKDAY(A8292)=1,WEEKDAY(A8292)=7,COUNTIF('2027祝日等（不使用）'!$A$1:$A$20,単年カーブ!A8292)=1),0,1)</f>
        <v>0</v>
      </c>
      <c r="O8292">
        <f t="shared" si="904"/>
        <v>33</v>
      </c>
      <c r="P8292">
        <f t="shared" si="908"/>
        <v>1</v>
      </c>
      <c r="Q8292">
        <f t="shared" si="909"/>
        <v>0</v>
      </c>
    </row>
    <row r="8293" spans="1:17" ht="19.5" x14ac:dyDescent="0.4">
      <c r="A8293" s="33">
        <f t="shared" si="903"/>
        <v>46650</v>
      </c>
      <c r="B8293" s="27" t="str">
        <f t="shared" si="905"/>
        <v>(月)</v>
      </c>
      <c r="C8293" s="34">
        <v>0.6875</v>
      </c>
      <c r="D8293" s="16" t="s">
        <v>18</v>
      </c>
      <c r="E8293" s="35">
        <v>0.70833333333333304</v>
      </c>
      <c r="F8293" s="50">
        <f>IF(COUNTIF('リスト（不使用）'!$A$5:$A$6,単年カーブ!$A$1),"希望数量入力ください",'単年（2027年度）'!$E$12*単年カーブ!$R$3+'単年（2027年度）'!$E$12*(1-単年カーブ!$R$3)*単年カーブ!Q8293)</f>
        <v>0</v>
      </c>
      <c r="G8293" s="47">
        <f t="shared" si="906"/>
        <v>0</v>
      </c>
      <c r="M8293">
        <f t="shared" si="907"/>
        <v>9</v>
      </c>
      <c r="N8293">
        <f>IF(OR(WEEKDAY(A8293)=1,WEEKDAY(A8293)=7,COUNTIF('2027祝日等（不使用）'!$A$1:$A$20,単年カーブ!A8293)=1),0,1)</f>
        <v>0</v>
      </c>
      <c r="O8293">
        <f t="shared" si="904"/>
        <v>34</v>
      </c>
      <c r="P8293">
        <f t="shared" si="908"/>
        <v>1</v>
      </c>
      <c r="Q8293">
        <f t="shared" si="909"/>
        <v>0</v>
      </c>
    </row>
    <row r="8294" spans="1:17" ht="19.5" x14ac:dyDescent="0.4">
      <c r="A8294" s="33">
        <f t="shared" si="903"/>
        <v>46650</v>
      </c>
      <c r="B8294" s="27" t="str">
        <f t="shared" si="905"/>
        <v>(月)</v>
      </c>
      <c r="C8294" s="34">
        <v>0.70833333333333304</v>
      </c>
      <c r="D8294" s="16" t="s">
        <v>18</v>
      </c>
      <c r="E8294" s="35">
        <v>0.72916666666666696</v>
      </c>
      <c r="F8294" s="50">
        <f>IF(COUNTIF('リスト（不使用）'!$A$5:$A$6,単年カーブ!$A$1),"希望数量入力ください",'単年（2027年度）'!$E$12*単年カーブ!$R$3+'単年（2027年度）'!$E$12*(1-単年カーブ!$R$3)*単年カーブ!Q8294)</f>
        <v>0</v>
      </c>
      <c r="G8294" s="47">
        <f t="shared" si="906"/>
        <v>0</v>
      </c>
      <c r="M8294">
        <f t="shared" si="907"/>
        <v>9</v>
      </c>
      <c r="N8294">
        <f>IF(OR(WEEKDAY(A8294)=1,WEEKDAY(A8294)=7,COUNTIF('2027祝日等（不使用）'!$A$1:$A$20,単年カーブ!A8294)=1),0,1)</f>
        <v>0</v>
      </c>
      <c r="O8294">
        <f t="shared" si="904"/>
        <v>35</v>
      </c>
      <c r="P8294">
        <f t="shared" si="908"/>
        <v>1</v>
      </c>
      <c r="Q8294">
        <f t="shared" si="909"/>
        <v>0</v>
      </c>
    </row>
    <row r="8295" spans="1:17" ht="19.5" x14ac:dyDescent="0.4">
      <c r="A8295" s="33">
        <f t="shared" si="903"/>
        <v>46650</v>
      </c>
      <c r="B8295" s="27" t="str">
        <f t="shared" si="905"/>
        <v>(月)</v>
      </c>
      <c r="C8295" s="34">
        <v>0.72916666666666696</v>
      </c>
      <c r="D8295" s="16" t="s">
        <v>18</v>
      </c>
      <c r="E8295" s="35">
        <v>0.75</v>
      </c>
      <c r="F8295" s="50">
        <f>IF(COUNTIF('リスト（不使用）'!$A$5:$A$6,単年カーブ!$A$1),"希望数量入力ください",'単年（2027年度）'!$E$12*単年カーブ!$R$3+'単年（2027年度）'!$E$12*(1-単年カーブ!$R$3)*単年カーブ!Q8295)</f>
        <v>0</v>
      </c>
      <c r="G8295" s="47">
        <f t="shared" si="906"/>
        <v>0</v>
      </c>
      <c r="M8295">
        <f t="shared" si="907"/>
        <v>9</v>
      </c>
      <c r="N8295">
        <f>IF(OR(WEEKDAY(A8295)=1,WEEKDAY(A8295)=7,COUNTIF('2027祝日等（不使用）'!$A$1:$A$20,単年カーブ!A8295)=1),0,1)</f>
        <v>0</v>
      </c>
      <c r="O8295">
        <f t="shared" si="904"/>
        <v>36</v>
      </c>
      <c r="P8295">
        <f t="shared" si="908"/>
        <v>1</v>
      </c>
      <c r="Q8295">
        <f t="shared" si="909"/>
        <v>0</v>
      </c>
    </row>
    <row r="8296" spans="1:17" ht="19.5" x14ac:dyDescent="0.4">
      <c r="A8296" s="33">
        <f t="shared" si="903"/>
        <v>46650</v>
      </c>
      <c r="B8296" s="27" t="str">
        <f t="shared" si="905"/>
        <v>(月)</v>
      </c>
      <c r="C8296" s="34">
        <v>0.75</v>
      </c>
      <c r="D8296" s="16" t="s">
        <v>18</v>
      </c>
      <c r="E8296" s="35">
        <v>0.77083333333333304</v>
      </c>
      <c r="F8296" s="50">
        <f>IF(COUNTIF('リスト（不使用）'!$A$5:$A$6,単年カーブ!$A$1),"希望数量入力ください",'単年（2027年度）'!$E$12*単年カーブ!$R$3+'単年（2027年度）'!$E$12*(1-単年カーブ!$R$3)*単年カーブ!Q8296)</f>
        <v>0</v>
      </c>
      <c r="G8296" s="47">
        <f t="shared" si="906"/>
        <v>0</v>
      </c>
      <c r="M8296">
        <f t="shared" si="907"/>
        <v>9</v>
      </c>
      <c r="N8296">
        <f>IF(OR(WEEKDAY(A8296)=1,WEEKDAY(A8296)=7,COUNTIF('2027祝日等（不使用）'!$A$1:$A$20,単年カーブ!A8296)=1),0,1)</f>
        <v>0</v>
      </c>
      <c r="O8296">
        <f t="shared" si="904"/>
        <v>37</v>
      </c>
      <c r="P8296">
        <f t="shared" si="908"/>
        <v>1</v>
      </c>
      <c r="Q8296">
        <f t="shared" si="909"/>
        <v>0</v>
      </c>
    </row>
    <row r="8297" spans="1:17" ht="19.5" x14ac:dyDescent="0.4">
      <c r="A8297" s="33">
        <f t="shared" si="903"/>
        <v>46650</v>
      </c>
      <c r="B8297" s="27" t="str">
        <f t="shared" si="905"/>
        <v>(月)</v>
      </c>
      <c r="C8297" s="34">
        <v>0.77083333333333304</v>
      </c>
      <c r="D8297" s="16" t="s">
        <v>18</v>
      </c>
      <c r="E8297" s="35">
        <v>0.79166666666666696</v>
      </c>
      <c r="F8297" s="50">
        <f>IF(COUNTIF('リスト（不使用）'!$A$5:$A$6,単年カーブ!$A$1),"希望数量入力ください",'単年（2027年度）'!$E$12*単年カーブ!$R$3+'単年（2027年度）'!$E$12*(1-単年カーブ!$R$3)*単年カーブ!Q8297)</f>
        <v>0</v>
      </c>
      <c r="G8297" s="47">
        <f t="shared" si="906"/>
        <v>0</v>
      </c>
      <c r="M8297">
        <f t="shared" si="907"/>
        <v>9</v>
      </c>
      <c r="N8297">
        <f>IF(OR(WEEKDAY(A8297)=1,WEEKDAY(A8297)=7,COUNTIF('2027祝日等（不使用）'!$A$1:$A$20,単年カーブ!A8297)=1),0,1)</f>
        <v>0</v>
      </c>
      <c r="O8297">
        <f t="shared" si="904"/>
        <v>38</v>
      </c>
      <c r="P8297">
        <f t="shared" si="908"/>
        <v>1</v>
      </c>
      <c r="Q8297">
        <f t="shared" si="909"/>
        <v>0</v>
      </c>
    </row>
    <row r="8298" spans="1:17" ht="19.5" x14ac:dyDescent="0.4">
      <c r="A8298" s="33">
        <f t="shared" si="903"/>
        <v>46650</v>
      </c>
      <c r="B8298" s="27" t="str">
        <f t="shared" si="905"/>
        <v>(月)</v>
      </c>
      <c r="C8298" s="34">
        <v>0.79166666666666696</v>
      </c>
      <c r="D8298" s="16" t="s">
        <v>18</v>
      </c>
      <c r="E8298" s="35">
        <v>0.8125</v>
      </c>
      <c r="F8298" s="50">
        <f>IF(COUNTIF('リスト（不使用）'!$A$5:$A$6,単年カーブ!$A$1),"希望数量入力ください",'単年（2027年度）'!$E$12*単年カーブ!$R$3+'単年（2027年度）'!$E$12*(1-単年カーブ!$R$3)*単年カーブ!Q8298)</f>
        <v>0</v>
      </c>
      <c r="G8298" s="47">
        <f t="shared" si="906"/>
        <v>0</v>
      </c>
      <c r="M8298">
        <f t="shared" si="907"/>
        <v>9</v>
      </c>
      <c r="N8298">
        <f>IF(OR(WEEKDAY(A8298)=1,WEEKDAY(A8298)=7,COUNTIF('2027祝日等（不使用）'!$A$1:$A$20,単年カーブ!A8298)=1),0,1)</f>
        <v>0</v>
      </c>
      <c r="O8298">
        <f t="shared" si="904"/>
        <v>39</v>
      </c>
      <c r="P8298">
        <f t="shared" si="908"/>
        <v>1</v>
      </c>
      <c r="Q8298">
        <f t="shared" si="909"/>
        <v>0</v>
      </c>
    </row>
    <row r="8299" spans="1:17" ht="19.5" x14ac:dyDescent="0.4">
      <c r="A8299" s="33">
        <f t="shared" si="903"/>
        <v>46650</v>
      </c>
      <c r="B8299" s="27" t="str">
        <f t="shared" si="905"/>
        <v>(月)</v>
      </c>
      <c r="C8299" s="34">
        <v>0.8125</v>
      </c>
      <c r="D8299" s="16" t="s">
        <v>18</v>
      </c>
      <c r="E8299" s="35">
        <v>0.83333333333333304</v>
      </c>
      <c r="F8299" s="50">
        <f>IF(COUNTIF('リスト（不使用）'!$A$5:$A$6,単年カーブ!$A$1),"希望数量入力ください",'単年（2027年度）'!$E$12*単年カーブ!$R$3+'単年（2027年度）'!$E$12*(1-単年カーブ!$R$3)*単年カーブ!Q8299)</f>
        <v>0</v>
      </c>
      <c r="G8299" s="47">
        <f t="shared" si="906"/>
        <v>0</v>
      </c>
      <c r="M8299">
        <f t="shared" si="907"/>
        <v>9</v>
      </c>
      <c r="N8299">
        <f>IF(OR(WEEKDAY(A8299)=1,WEEKDAY(A8299)=7,COUNTIF('2027祝日等（不使用）'!$A$1:$A$20,単年カーブ!A8299)=1),0,1)</f>
        <v>0</v>
      </c>
      <c r="O8299">
        <f t="shared" si="904"/>
        <v>40</v>
      </c>
      <c r="P8299">
        <f t="shared" si="908"/>
        <v>1</v>
      </c>
      <c r="Q8299">
        <f t="shared" si="909"/>
        <v>0</v>
      </c>
    </row>
    <row r="8300" spans="1:17" ht="19.5" x14ac:dyDescent="0.4">
      <c r="A8300" s="33">
        <f t="shared" si="903"/>
        <v>46650</v>
      </c>
      <c r="B8300" s="27" t="str">
        <f t="shared" si="905"/>
        <v>(月)</v>
      </c>
      <c r="C8300" s="34">
        <v>0.83333333333333304</v>
      </c>
      <c r="D8300" s="16" t="s">
        <v>18</v>
      </c>
      <c r="E8300" s="35">
        <v>0.85416666666666696</v>
      </c>
      <c r="F8300" s="50">
        <f>IF(COUNTIF('リスト（不使用）'!$A$5:$A$6,単年カーブ!$A$1),"希望数量入力ください",'単年（2027年度）'!$E$12*単年カーブ!$R$3+'単年（2027年度）'!$E$12*(1-単年カーブ!$R$3)*単年カーブ!Q8300)</f>
        <v>0</v>
      </c>
      <c r="G8300" s="47">
        <f t="shared" si="906"/>
        <v>0</v>
      </c>
      <c r="M8300">
        <f t="shared" si="907"/>
        <v>9</v>
      </c>
      <c r="N8300">
        <f>IF(OR(WEEKDAY(A8300)=1,WEEKDAY(A8300)=7,COUNTIF('2027祝日等（不使用）'!$A$1:$A$20,単年カーブ!A8300)=1),0,1)</f>
        <v>0</v>
      </c>
      <c r="O8300">
        <f t="shared" si="904"/>
        <v>41</v>
      </c>
      <c r="P8300">
        <f t="shared" si="908"/>
        <v>0</v>
      </c>
      <c r="Q8300">
        <f t="shared" si="909"/>
        <v>0</v>
      </c>
    </row>
    <row r="8301" spans="1:17" ht="19.5" x14ac:dyDescent="0.4">
      <c r="A8301" s="33">
        <f t="shared" si="903"/>
        <v>46650</v>
      </c>
      <c r="B8301" s="27" t="str">
        <f t="shared" si="905"/>
        <v>(月)</v>
      </c>
      <c r="C8301" s="34">
        <v>0.85416666666666696</v>
      </c>
      <c r="D8301" s="16" t="s">
        <v>18</v>
      </c>
      <c r="E8301" s="35">
        <v>0.875</v>
      </c>
      <c r="F8301" s="50">
        <f>IF(COUNTIF('リスト（不使用）'!$A$5:$A$6,単年カーブ!$A$1),"希望数量入力ください",'単年（2027年度）'!$E$12*単年カーブ!$R$3+'単年（2027年度）'!$E$12*(1-単年カーブ!$R$3)*単年カーブ!Q8301)</f>
        <v>0</v>
      </c>
      <c r="G8301" s="47">
        <f t="shared" si="906"/>
        <v>0</v>
      </c>
      <c r="M8301">
        <f t="shared" si="907"/>
        <v>9</v>
      </c>
      <c r="N8301">
        <f>IF(OR(WEEKDAY(A8301)=1,WEEKDAY(A8301)=7,COUNTIF('2027祝日等（不使用）'!$A$1:$A$20,単年カーブ!A8301)=1),0,1)</f>
        <v>0</v>
      </c>
      <c r="O8301">
        <f t="shared" si="904"/>
        <v>42</v>
      </c>
      <c r="P8301">
        <f t="shared" si="908"/>
        <v>0</v>
      </c>
      <c r="Q8301">
        <f t="shared" si="909"/>
        <v>0</v>
      </c>
    </row>
    <row r="8302" spans="1:17" ht="19.5" x14ac:dyDescent="0.4">
      <c r="A8302" s="33">
        <f t="shared" si="903"/>
        <v>46650</v>
      </c>
      <c r="B8302" s="27" t="str">
        <f t="shared" si="905"/>
        <v>(月)</v>
      </c>
      <c r="C8302" s="34">
        <v>0.875</v>
      </c>
      <c r="D8302" s="16" t="s">
        <v>18</v>
      </c>
      <c r="E8302" s="35">
        <v>0.89583333333333304</v>
      </c>
      <c r="F8302" s="50">
        <f>IF(COUNTIF('リスト（不使用）'!$A$5:$A$6,単年カーブ!$A$1),"希望数量入力ください",'単年（2027年度）'!$E$12*単年カーブ!$R$3+'単年（2027年度）'!$E$12*(1-単年カーブ!$R$3)*単年カーブ!Q8302)</f>
        <v>0</v>
      </c>
      <c r="G8302" s="47">
        <f t="shared" si="906"/>
        <v>0</v>
      </c>
      <c r="M8302">
        <f t="shared" si="907"/>
        <v>9</v>
      </c>
      <c r="N8302">
        <f>IF(OR(WEEKDAY(A8302)=1,WEEKDAY(A8302)=7,COUNTIF('2027祝日等（不使用）'!$A$1:$A$20,単年カーブ!A8302)=1),0,1)</f>
        <v>0</v>
      </c>
      <c r="O8302">
        <f t="shared" si="904"/>
        <v>43</v>
      </c>
      <c r="P8302">
        <f t="shared" si="908"/>
        <v>0</v>
      </c>
      <c r="Q8302">
        <f t="shared" si="909"/>
        <v>0</v>
      </c>
    </row>
    <row r="8303" spans="1:17" ht="19.5" x14ac:dyDescent="0.4">
      <c r="A8303" s="33">
        <f t="shared" si="903"/>
        <v>46650</v>
      </c>
      <c r="B8303" s="27" t="str">
        <f t="shared" si="905"/>
        <v>(月)</v>
      </c>
      <c r="C8303" s="34">
        <v>0.89583333333333304</v>
      </c>
      <c r="D8303" s="16" t="s">
        <v>18</v>
      </c>
      <c r="E8303" s="35">
        <v>0.91666666666666696</v>
      </c>
      <c r="F8303" s="50">
        <f>IF(COUNTIF('リスト（不使用）'!$A$5:$A$6,単年カーブ!$A$1),"希望数量入力ください",'単年（2027年度）'!$E$12*単年カーブ!$R$3+'単年（2027年度）'!$E$12*(1-単年カーブ!$R$3)*単年カーブ!Q8303)</f>
        <v>0</v>
      </c>
      <c r="G8303" s="47">
        <f t="shared" si="906"/>
        <v>0</v>
      </c>
      <c r="M8303">
        <f t="shared" si="907"/>
        <v>9</v>
      </c>
      <c r="N8303">
        <f>IF(OR(WEEKDAY(A8303)=1,WEEKDAY(A8303)=7,COUNTIF('2027祝日等（不使用）'!$A$1:$A$20,単年カーブ!A8303)=1),0,1)</f>
        <v>0</v>
      </c>
      <c r="O8303">
        <f t="shared" si="904"/>
        <v>44</v>
      </c>
      <c r="P8303">
        <f t="shared" si="908"/>
        <v>0</v>
      </c>
      <c r="Q8303">
        <f t="shared" si="909"/>
        <v>0</v>
      </c>
    </row>
    <row r="8304" spans="1:17" ht="19.5" x14ac:dyDescent="0.4">
      <c r="A8304" s="33">
        <f t="shared" si="903"/>
        <v>46650</v>
      </c>
      <c r="B8304" s="27" t="str">
        <f t="shared" si="905"/>
        <v>(月)</v>
      </c>
      <c r="C8304" s="34">
        <v>0.91666666666666696</v>
      </c>
      <c r="D8304" s="16" t="s">
        <v>18</v>
      </c>
      <c r="E8304" s="35">
        <v>0.9375</v>
      </c>
      <c r="F8304" s="50">
        <f>IF(COUNTIF('リスト（不使用）'!$A$5:$A$6,単年カーブ!$A$1),"希望数量入力ください",'単年（2027年度）'!$E$12*単年カーブ!$R$3+'単年（2027年度）'!$E$12*(1-単年カーブ!$R$3)*単年カーブ!Q8304)</f>
        <v>0</v>
      </c>
      <c r="G8304" s="47">
        <f t="shared" si="906"/>
        <v>0</v>
      </c>
      <c r="M8304">
        <f t="shared" si="907"/>
        <v>9</v>
      </c>
      <c r="N8304">
        <f>IF(OR(WEEKDAY(A8304)=1,WEEKDAY(A8304)=7,COUNTIF('2027祝日等（不使用）'!$A$1:$A$20,単年カーブ!A8304)=1),0,1)</f>
        <v>0</v>
      </c>
      <c r="O8304">
        <f t="shared" si="904"/>
        <v>45</v>
      </c>
      <c r="P8304">
        <f t="shared" si="908"/>
        <v>0</v>
      </c>
      <c r="Q8304">
        <f t="shared" si="909"/>
        <v>0</v>
      </c>
    </row>
    <row r="8305" spans="1:17" ht="19.5" x14ac:dyDescent="0.4">
      <c r="A8305" s="33">
        <f t="shared" si="903"/>
        <v>46650</v>
      </c>
      <c r="B8305" s="27" t="str">
        <f t="shared" si="905"/>
        <v>(月)</v>
      </c>
      <c r="C8305" s="34">
        <v>0.9375</v>
      </c>
      <c r="D8305" s="16" t="s">
        <v>18</v>
      </c>
      <c r="E8305" s="35">
        <v>0.95833333333333304</v>
      </c>
      <c r="F8305" s="50">
        <f>IF(COUNTIF('リスト（不使用）'!$A$5:$A$6,単年カーブ!$A$1),"希望数量入力ください",'単年（2027年度）'!$E$12*単年カーブ!$R$3+'単年（2027年度）'!$E$12*(1-単年カーブ!$R$3)*単年カーブ!Q8305)</f>
        <v>0</v>
      </c>
      <c r="G8305" s="47">
        <f t="shared" si="906"/>
        <v>0</v>
      </c>
      <c r="M8305">
        <f t="shared" si="907"/>
        <v>9</v>
      </c>
      <c r="N8305">
        <f>IF(OR(WEEKDAY(A8305)=1,WEEKDAY(A8305)=7,COUNTIF('2027祝日等（不使用）'!$A$1:$A$20,単年カーブ!A8305)=1),0,1)</f>
        <v>0</v>
      </c>
      <c r="O8305">
        <f t="shared" si="904"/>
        <v>46</v>
      </c>
      <c r="P8305">
        <f t="shared" si="908"/>
        <v>0</v>
      </c>
      <c r="Q8305">
        <f t="shared" si="909"/>
        <v>0</v>
      </c>
    </row>
    <row r="8306" spans="1:17" ht="19.5" x14ac:dyDescent="0.4">
      <c r="A8306" s="33">
        <f t="shared" si="903"/>
        <v>46650</v>
      </c>
      <c r="B8306" s="27" t="str">
        <f t="shared" si="905"/>
        <v>(月)</v>
      </c>
      <c r="C8306" s="34">
        <v>0.95833333333333304</v>
      </c>
      <c r="D8306" s="16" t="s">
        <v>18</v>
      </c>
      <c r="E8306" s="35">
        <v>0.97916666666666696</v>
      </c>
      <c r="F8306" s="50">
        <f>IF(COUNTIF('リスト（不使用）'!$A$5:$A$6,単年カーブ!$A$1),"希望数量入力ください",'単年（2027年度）'!$E$12*単年カーブ!$R$3+'単年（2027年度）'!$E$12*(1-単年カーブ!$R$3)*単年カーブ!Q8306)</f>
        <v>0</v>
      </c>
      <c r="G8306" s="47">
        <f t="shared" si="906"/>
        <v>0</v>
      </c>
      <c r="M8306">
        <f t="shared" si="907"/>
        <v>9</v>
      </c>
      <c r="N8306">
        <f>IF(OR(WEEKDAY(A8306)=1,WEEKDAY(A8306)=7,COUNTIF('2027祝日等（不使用）'!$A$1:$A$20,単年カーブ!A8306)=1),0,1)</f>
        <v>0</v>
      </c>
      <c r="O8306">
        <f t="shared" si="904"/>
        <v>47</v>
      </c>
      <c r="P8306">
        <f t="shared" si="908"/>
        <v>0</v>
      </c>
      <c r="Q8306">
        <f t="shared" si="909"/>
        <v>0</v>
      </c>
    </row>
    <row r="8307" spans="1:17" ht="19.5" x14ac:dyDescent="0.4">
      <c r="A8307" s="33">
        <f t="shared" si="903"/>
        <v>46650</v>
      </c>
      <c r="B8307" s="27" t="str">
        <f t="shared" si="905"/>
        <v>(月)</v>
      </c>
      <c r="C8307" s="34">
        <v>0.97916666666666696</v>
      </c>
      <c r="D8307" s="16" t="s">
        <v>18</v>
      </c>
      <c r="E8307" s="35" t="s">
        <v>17</v>
      </c>
      <c r="F8307" s="50">
        <f>IF(COUNTIF('リスト（不使用）'!$A$5:$A$6,単年カーブ!$A$1),"希望数量入力ください",'単年（2027年度）'!$E$12*単年カーブ!$R$3+'単年（2027年度）'!$E$12*(1-単年カーブ!$R$3)*単年カーブ!Q8307)</f>
        <v>0</v>
      </c>
      <c r="G8307" s="47">
        <f t="shared" si="906"/>
        <v>0</v>
      </c>
      <c r="M8307">
        <f t="shared" si="907"/>
        <v>9</v>
      </c>
      <c r="N8307">
        <f>IF(OR(WEEKDAY(A8307)=1,WEEKDAY(A8307)=7,COUNTIF('2027祝日等（不使用）'!$A$1:$A$20,単年カーブ!A8307)=1),0,1)</f>
        <v>0</v>
      </c>
      <c r="O8307">
        <f t="shared" si="904"/>
        <v>48</v>
      </c>
      <c r="P8307">
        <f t="shared" si="908"/>
        <v>0</v>
      </c>
      <c r="Q8307">
        <f t="shared" si="909"/>
        <v>0</v>
      </c>
    </row>
    <row r="8308" spans="1:17" ht="19.5" x14ac:dyDescent="0.4">
      <c r="A8308" s="33">
        <f t="shared" ref="A8308:A8371" si="910">A8260+1</f>
        <v>46651</v>
      </c>
      <c r="B8308" s="27" t="str">
        <f t="shared" si="905"/>
        <v>(火)</v>
      </c>
      <c r="C8308" s="34">
        <v>0</v>
      </c>
      <c r="D8308" s="16" t="s">
        <v>18</v>
      </c>
      <c r="E8308" s="35">
        <v>2.0833333333333332E-2</v>
      </c>
      <c r="F8308" s="50">
        <f>IF(COUNTIF('リスト（不使用）'!$A$5:$A$6,単年カーブ!$A$1),"希望数量入力ください",'単年（2027年度）'!$E$12*単年カーブ!$R$3+'単年（2027年度）'!$E$12*(1-単年カーブ!$R$3)*単年カーブ!Q8308)</f>
        <v>0</v>
      </c>
      <c r="G8308" s="47">
        <f t="shared" si="906"/>
        <v>0</v>
      </c>
      <c r="M8308">
        <f t="shared" si="907"/>
        <v>9</v>
      </c>
      <c r="N8308">
        <f>IF(OR(WEEKDAY(A8308)=1,WEEKDAY(A8308)=7,COUNTIF('2027祝日等（不使用）'!$A$1:$A$20,単年カーブ!A8308)=1),0,1)</f>
        <v>1</v>
      </c>
      <c r="O8308">
        <f t="shared" ref="O8308:O8371" si="911">O8260</f>
        <v>1</v>
      </c>
      <c r="P8308">
        <f t="shared" si="908"/>
        <v>0</v>
      </c>
      <c r="Q8308">
        <f t="shared" si="909"/>
        <v>0</v>
      </c>
    </row>
    <row r="8309" spans="1:17" ht="19.5" x14ac:dyDescent="0.4">
      <c r="A8309" s="33">
        <f t="shared" si="910"/>
        <v>46651</v>
      </c>
      <c r="B8309" s="27" t="str">
        <f t="shared" si="905"/>
        <v>(火)</v>
      </c>
      <c r="C8309" s="34">
        <v>2.0833333333333332E-2</v>
      </c>
      <c r="D8309" s="16" t="s">
        <v>18</v>
      </c>
      <c r="E8309" s="35">
        <v>4.1666666666666664E-2</v>
      </c>
      <c r="F8309" s="50">
        <f>IF(COUNTIF('リスト（不使用）'!$A$5:$A$6,単年カーブ!$A$1),"希望数量入力ください",'単年（2027年度）'!$E$12*単年カーブ!$R$3+'単年（2027年度）'!$E$12*(1-単年カーブ!$R$3)*単年カーブ!Q8309)</f>
        <v>0</v>
      </c>
      <c r="G8309" s="47">
        <f t="shared" si="906"/>
        <v>0</v>
      </c>
      <c r="M8309">
        <f t="shared" si="907"/>
        <v>9</v>
      </c>
      <c r="N8309">
        <f>IF(OR(WEEKDAY(A8309)=1,WEEKDAY(A8309)=7,COUNTIF('2027祝日等（不使用）'!$A$1:$A$20,単年カーブ!A8309)=1),0,1)</f>
        <v>1</v>
      </c>
      <c r="O8309">
        <f t="shared" si="911"/>
        <v>2</v>
      </c>
      <c r="P8309">
        <f t="shared" si="908"/>
        <v>0</v>
      </c>
      <c r="Q8309">
        <f t="shared" si="909"/>
        <v>0</v>
      </c>
    </row>
    <row r="8310" spans="1:17" ht="19.5" x14ac:dyDescent="0.4">
      <c r="A8310" s="33">
        <f t="shared" si="910"/>
        <v>46651</v>
      </c>
      <c r="B8310" s="27" t="str">
        <f t="shared" si="905"/>
        <v>(火)</v>
      </c>
      <c r="C8310" s="34">
        <v>4.1666666666666664E-2</v>
      </c>
      <c r="D8310" s="16" t="s">
        <v>18</v>
      </c>
      <c r="E8310" s="35">
        <v>6.25E-2</v>
      </c>
      <c r="F8310" s="50">
        <f>IF(COUNTIF('リスト（不使用）'!$A$5:$A$6,単年カーブ!$A$1),"希望数量入力ください",'単年（2027年度）'!$E$12*単年カーブ!$R$3+'単年（2027年度）'!$E$12*(1-単年カーブ!$R$3)*単年カーブ!Q8310)</f>
        <v>0</v>
      </c>
      <c r="G8310" s="47">
        <f t="shared" si="906"/>
        <v>0</v>
      </c>
      <c r="M8310">
        <f t="shared" si="907"/>
        <v>9</v>
      </c>
      <c r="N8310">
        <f>IF(OR(WEEKDAY(A8310)=1,WEEKDAY(A8310)=7,COUNTIF('2027祝日等（不使用）'!$A$1:$A$20,単年カーブ!A8310)=1),0,1)</f>
        <v>1</v>
      </c>
      <c r="O8310">
        <f t="shared" si="911"/>
        <v>3</v>
      </c>
      <c r="P8310">
        <f t="shared" si="908"/>
        <v>0</v>
      </c>
      <c r="Q8310">
        <f t="shared" si="909"/>
        <v>0</v>
      </c>
    </row>
    <row r="8311" spans="1:17" ht="19.5" x14ac:dyDescent="0.4">
      <c r="A8311" s="33">
        <f t="shared" si="910"/>
        <v>46651</v>
      </c>
      <c r="B8311" s="27" t="str">
        <f t="shared" si="905"/>
        <v>(火)</v>
      </c>
      <c r="C8311" s="34">
        <v>6.25E-2</v>
      </c>
      <c r="D8311" s="16" t="s">
        <v>18</v>
      </c>
      <c r="E8311" s="35">
        <v>8.3333333333333301E-2</v>
      </c>
      <c r="F8311" s="50">
        <f>IF(COUNTIF('リスト（不使用）'!$A$5:$A$6,単年カーブ!$A$1),"希望数量入力ください",'単年（2027年度）'!$E$12*単年カーブ!$R$3+'単年（2027年度）'!$E$12*(1-単年カーブ!$R$3)*単年カーブ!Q8311)</f>
        <v>0</v>
      </c>
      <c r="G8311" s="47">
        <f t="shared" si="906"/>
        <v>0</v>
      </c>
      <c r="M8311">
        <f t="shared" si="907"/>
        <v>9</v>
      </c>
      <c r="N8311">
        <f>IF(OR(WEEKDAY(A8311)=1,WEEKDAY(A8311)=7,COUNTIF('2027祝日等（不使用）'!$A$1:$A$20,単年カーブ!A8311)=1),0,1)</f>
        <v>1</v>
      </c>
      <c r="O8311">
        <f t="shared" si="911"/>
        <v>4</v>
      </c>
      <c r="P8311">
        <f t="shared" si="908"/>
        <v>0</v>
      </c>
      <c r="Q8311">
        <f t="shared" si="909"/>
        <v>0</v>
      </c>
    </row>
    <row r="8312" spans="1:17" ht="19.5" x14ac:dyDescent="0.4">
      <c r="A8312" s="33">
        <f t="shared" si="910"/>
        <v>46651</v>
      </c>
      <c r="B8312" s="27" t="str">
        <f t="shared" si="905"/>
        <v>(火)</v>
      </c>
      <c r="C8312" s="34">
        <v>8.3333333333333301E-2</v>
      </c>
      <c r="D8312" s="16" t="s">
        <v>18</v>
      </c>
      <c r="E8312" s="35">
        <v>0.104166666666667</v>
      </c>
      <c r="F8312" s="50">
        <f>IF(COUNTIF('リスト（不使用）'!$A$5:$A$6,単年カーブ!$A$1),"希望数量入力ください",'単年（2027年度）'!$E$12*単年カーブ!$R$3+'単年（2027年度）'!$E$12*(1-単年カーブ!$R$3)*単年カーブ!Q8312)</f>
        <v>0</v>
      </c>
      <c r="G8312" s="47">
        <f t="shared" si="906"/>
        <v>0</v>
      </c>
      <c r="M8312">
        <f t="shared" si="907"/>
        <v>9</v>
      </c>
      <c r="N8312">
        <f>IF(OR(WEEKDAY(A8312)=1,WEEKDAY(A8312)=7,COUNTIF('2027祝日等（不使用）'!$A$1:$A$20,単年カーブ!A8312)=1),0,1)</f>
        <v>1</v>
      </c>
      <c r="O8312">
        <f t="shared" si="911"/>
        <v>5</v>
      </c>
      <c r="P8312">
        <f t="shared" si="908"/>
        <v>0</v>
      </c>
      <c r="Q8312">
        <f t="shared" si="909"/>
        <v>0</v>
      </c>
    </row>
    <row r="8313" spans="1:17" ht="19.5" x14ac:dyDescent="0.4">
      <c r="A8313" s="33">
        <f t="shared" si="910"/>
        <v>46651</v>
      </c>
      <c r="B8313" s="27" t="str">
        <f t="shared" si="905"/>
        <v>(火)</v>
      </c>
      <c r="C8313" s="34">
        <v>0.104166666666667</v>
      </c>
      <c r="D8313" s="16" t="s">
        <v>18</v>
      </c>
      <c r="E8313" s="35">
        <v>0.125</v>
      </c>
      <c r="F8313" s="50">
        <f>IF(COUNTIF('リスト（不使用）'!$A$5:$A$6,単年カーブ!$A$1),"希望数量入力ください",'単年（2027年度）'!$E$12*単年カーブ!$R$3+'単年（2027年度）'!$E$12*(1-単年カーブ!$R$3)*単年カーブ!Q8313)</f>
        <v>0</v>
      </c>
      <c r="G8313" s="47">
        <f t="shared" si="906"/>
        <v>0</v>
      </c>
      <c r="M8313">
        <f t="shared" si="907"/>
        <v>9</v>
      </c>
      <c r="N8313">
        <f>IF(OR(WEEKDAY(A8313)=1,WEEKDAY(A8313)=7,COUNTIF('2027祝日等（不使用）'!$A$1:$A$20,単年カーブ!A8313)=1),0,1)</f>
        <v>1</v>
      </c>
      <c r="O8313">
        <f t="shared" si="911"/>
        <v>6</v>
      </c>
      <c r="P8313">
        <f t="shared" si="908"/>
        <v>0</v>
      </c>
      <c r="Q8313">
        <f t="shared" si="909"/>
        <v>0</v>
      </c>
    </row>
    <row r="8314" spans="1:17" ht="19.5" x14ac:dyDescent="0.4">
      <c r="A8314" s="33">
        <f t="shared" si="910"/>
        <v>46651</v>
      </c>
      <c r="B8314" s="27" t="str">
        <f t="shared" si="905"/>
        <v>(火)</v>
      </c>
      <c r="C8314" s="34">
        <v>0.125</v>
      </c>
      <c r="D8314" s="16" t="s">
        <v>18</v>
      </c>
      <c r="E8314" s="35">
        <v>0.14583333333333301</v>
      </c>
      <c r="F8314" s="50">
        <f>IF(COUNTIF('リスト（不使用）'!$A$5:$A$6,単年カーブ!$A$1),"希望数量入力ください",'単年（2027年度）'!$E$12*単年カーブ!$R$3+'単年（2027年度）'!$E$12*(1-単年カーブ!$R$3)*単年カーブ!Q8314)</f>
        <v>0</v>
      </c>
      <c r="G8314" s="47">
        <f t="shared" si="906"/>
        <v>0</v>
      </c>
      <c r="M8314">
        <f t="shared" si="907"/>
        <v>9</v>
      </c>
      <c r="N8314">
        <f>IF(OR(WEEKDAY(A8314)=1,WEEKDAY(A8314)=7,COUNTIF('2027祝日等（不使用）'!$A$1:$A$20,単年カーブ!A8314)=1),0,1)</f>
        <v>1</v>
      </c>
      <c r="O8314">
        <f t="shared" si="911"/>
        <v>7</v>
      </c>
      <c r="P8314">
        <f t="shared" si="908"/>
        <v>0</v>
      </c>
      <c r="Q8314">
        <f t="shared" si="909"/>
        <v>0</v>
      </c>
    </row>
    <row r="8315" spans="1:17" ht="19.5" x14ac:dyDescent="0.4">
      <c r="A8315" s="33">
        <f t="shared" si="910"/>
        <v>46651</v>
      </c>
      <c r="B8315" s="27" t="str">
        <f t="shared" si="905"/>
        <v>(火)</v>
      </c>
      <c r="C8315" s="34">
        <v>0.14583333333333301</v>
      </c>
      <c r="D8315" s="16" t="s">
        <v>18</v>
      </c>
      <c r="E8315" s="35">
        <v>0.16666666666666699</v>
      </c>
      <c r="F8315" s="50">
        <f>IF(COUNTIF('リスト（不使用）'!$A$5:$A$6,単年カーブ!$A$1),"希望数量入力ください",'単年（2027年度）'!$E$12*単年カーブ!$R$3+'単年（2027年度）'!$E$12*(1-単年カーブ!$R$3)*単年カーブ!Q8315)</f>
        <v>0</v>
      </c>
      <c r="G8315" s="47">
        <f t="shared" si="906"/>
        <v>0</v>
      </c>
      <c r="M8315">
        <f t="shared" si="907"/>
        <v>9</v>
      </c>
      <c r="N8315">
        <f>IF(OR(WEEKDAY(A8315)=1,WEEKDAY(A8315)=7,COUNTIF('2027祝日等（不使用）'!$A$1:$A$20,単年カーブ!A8315)=1),0,1)</f>
        <v>1</v>
      </c>
      <c r="O8315">
        <f t="shared" si="911"/>
        <v>8</v>
      </c>
      <c r="P8315">
        <f t="shared" si="908"/>
        <v>0</v>
      </c>
      <c r="Q8315">
        <f t="shared" si="909"/>
        <v>0</v>
      </c>
    </row>
    <row r="8316" spans="1:17" ht="19.5" x14ac:dyDescent="0.4">
      <c r="A8316" s="33">
        <f t="shared" si="910"/>
        <v>46651</v>
      </c>
      <c r="B8316" s="27" t="str">
        <f t="shared" si="905"/>
        <v>(火)</v>
      </c>
      <c r="C8316" s="34">
        <v>0.16666666666666699</v>
      </c>
      <c r="D8316" s="16" t="s">
        <v>18</v>
      </c>
      <c r="E8316" s="35">
        <v>0.1875</v>
      </c>
      <c r="F8316" s="50">
        <f>IF(COUNTIF('リスト（不使用）'!$A$5:$A$6,単年カーブ!$A$1),"希望数量入力ください",'単年（2027年度）'!$E$12*単年カーブ!$R$3+'単年（2027年度）'!$E$12*(1-単年カーブ!$R$3)*単年カーブ!Q8316)</f>
        <v>0</v>
      </c>
      <c r="G8316" s="47">
        <f t="shared" si="906"/>
        <v>0</v>
      </c>
      <c r="M8316">
        <f t="shared" si="907"/>
        <v>9</v>
      </c>
      <c r="N8316">
        <f>IF(OR(WEEKDAY(A8316)=1,WEEKDAY(A8316)=7,COUNTIF('2027祝日等（不使用）'!$A$1:$A$20,単年カーブ!A8316)=1),0,1)</f>
        <v>1</v>
      </c>
      <c r="O8316">
        <f t="shared" si="911"/>
        <v>9</v>
      </c>
      <c r="P8316">
        <f t="shared" si="908"/>
        <v>0</v>
      </c>
      <c r="Q8316">
        <f t="shared" si="909"/>
        <v>0</v>
      </c>
    </row>
    <row r="8317" spans="1:17" ht="19.5" x14ac:dyDescent="0.4">
      <c r="A8317" s="33">
        <f t="shared" si="910"/>
        <v>46651</v>
      </c>
      <c r="B8317" s="27" t="str">
        <f t="shared" si="905"/>
        <v>(火)</v>
      </c>
      <c r="C8317" s="34">
        <v>0.1875</v>
      </c>
      <c r="D8317" s="16" t="s">
        <v>18</v>
      </c>
      <c r="E8317" s="35">
        <v>0.20833333333333301</v>
      </c>
      <c r="F8317" s="50">
        <f>IF(COUNTIF('リスト（不使用）'!$A$5:$A$6,単年カーブ!$A$1),"希望数量入力ください",'単年（2027年度）'!$E$12*単年カーブ!$R$3+'単年（2027年度）'!$E$12*(1-単年カーブ!$R$3)*単年カーブ!Q8317)</f>
        <v>0</v>
      </c>
      <c r="G8317" s="47">
        <f t="shared" si="906"/>
        <v>0</v>
      </c>
      <c r="M8317">
        <f t="shared" si="907"/>
        <v>9</v>
      </c>
      <c r="N8317">
        <f>IF(OR(WEEKDAY(A8317)=1,WEEKDAY(A8317)=7,COUNTIF('2027祝日等（不使用）'!$A$1:$A$20,単年カーブ!A8317)=1),0,1)</f>
        <v>1</v>
      </c>
      <c r="O8317">
        <f t="shared" si="911"/>
        <v>10</v>
      </c>
      <c r="P8317">
        <f t="shared" si="908"/>
        <v>0</v>
      </c>
      <c r="Q8317">
        <f t="shared" si="909"/>
        <v>0</v>
      </c>
    </row>
    <row r="8318" spans="1:17" ht="19.5" x14ac:dyDescent="0.4">
      <c r="A8318" s="33">
        <f t="shared" si="910"/>
        <v>46651</v>
      </c>
      <c r="B8318" s="27" t="str">
        <f t="shared" si="905"/>
        <v>(火)</v>
      </c>
      <c r="C8318" s="34">
        <v>0.20833333333333301</v>
      </c>
      <c r="D8318" s="16" t="s">
        <v>18</v>
      </c>
      <c r="E8318" s="35">
        <v>0.22916666666666699</v>
      </c>
      <c r="F8318" s="50">
        <f>IF(COUNTIF('リスト（不使用）'!$A$5:$A$6,単年カーブ!$A$1),"希望数量入力ください",'単年（2027年度）'!$E$12*単年カーブ!$R$3+'単年（2027年度）'!$E$12*(1-単年カーブ!$R$3)*単年カーブ!Q8318)</f>
        <v>0</v>
      </c>
      <c r="G8318" s="47">
        <f t="shared" si="906"/>
        <v>0</v>
      </c>
      <c r="M8318">
        <f t="shared" si="907"/>
        <v>9</v>
      </c>
      <c r="N8318">
        <f>IF(OR(WEEKDAY(A8318)=1,WEEKDAY(A8318)=7,COUNTIF('2027祝日等（不使用）'!$A$1:$A$20,単年カーブ!A8318)=1),0,1)</f>
        <v>1</v>
      </c>
      <c r="O8318">
        <f t="shared" si="911"/>
        <v>11</v>
      </c>
      <c r="P8318">
        <f t="shared" si="908"/>
        <v>0</v>
      </c>
      <c r="Q8318">
        <f t="shared" si="909"/>
        <v>0</v>
      </c>
    </row>
    <row r="8319" spans="1:17" ht="19.5" x14ac:dyDescent="0.4">
      <c r="A8319" s="33">
        <f t="shared" si="910"/>
        <v>46651</v>
      </c>
      <c r="B8319" s="27" t="str">
        <f t="shared" si="905"/>
        <v>(火)</v>
      </c>
      <c r="C8319" s="34">
        <v>0.22916666666666699</v>
      </c>
      <c r="D8319" s="16" t="s">
        <v>18</v>
      </c>
      <c r="E8319" s="35">
        <v>0.25</v>
      </c>
      <c r="F8319" s="50">
        <f>IF(COUNTIF('リスト（不使用）'!$A$5:$A$6,単年カーブ!$A$1),"希望数量入力ください",'単年（2027年度）'!$E$12*単年カーブ!$R$3+'単年（2027年度）'!$E$12*(1-単年カーブ!$R$3)*単年カーブ!Q8319)</f>
        <v>0</v>
      </c>
      <c r="G8319" s="47">
        <f t="shared" si="906"/>
        <v>0</v>
      </c>
      <c r="M8319">
        <f t="shared" si="907"/>
        <v>9</v>
      </c>
      <c r="N8319">
        <f>IF(OR(WEEKDAY(A8319)=1,WEEKDAY(A8319)=7,COUNTIF('2027祝日等（不使用）'!$A$1:$A$20,単年カーブ!A8319)=1),0,1)</f>
        <v>1</v>
      </c>
      <c r="O8319">
        <f t="shared" si="911"/>
        <v>12</v>
      </c>
      <c r="P8319">
        <f t="shared" si="908"/>
        <v>0</v>
      </c>
      <c r="Q8319">
        <f t="shared" si="909"/>
        <v>0</v>
      </c>
    </row>
    <row r="8320" spans="1:17" ht="19.5" x14ac:dyDescent="0.4">
      <c r="A8320" s="33">
        <f t="shared" si="910"/>
        <v>46651</v>
      </c>
      <c r="B8320" s="27" t="str">
        <f t="shared" si="905"/>
        <v>(火)</v>
      </c>
      <c r="C8320" s="34">
        <v>0.25</v>
      </c>
      <c r="D8320" s="16" t="s">
        <v>18</v>
      </c>
      <c r="E8320" s="35">
        <v>0.27083333333333298</v>
      </c>
      <c r="F8320" s="50">
        <f>IF(COUNTIF('リスト（不使用）'!$A$5:$A$6,単年カーブ!$A$1),"希望数量入力ください",'単年（2027年度）'!$E$12*単年カーブ!$R$3+'単年（2027年度）'!$E$12*(1-単年カーブ!$R$3)*単年カーブ!Q8320)</f>
        <v>0</v>
      </c>
      <c r="G8320" s="47">
        <f t="shared" si="906"/>
        <v>0</v>
      </c>
      <c r="M8320">
        <f t="shared" si="907"/>
        <v>9</v>
      </c>
      <c r="N8320">
        <f>IF(OR(WEEKDAY(A8320)=1,WEEKDAY(A8320)=7,COUNTIF('2027祝日等（不使用）'!$A$1:$A$20,単年カーブ!A8320)=1),0,1)</f>
        <v>1</v>
      </c>
      <c r="O8320">
        <f t="shared" si="911"/>
        <v>13</v>
      </c>
      <c r="P8320">
        <f t="shared" si="908"/>
        <v>0</v>
      </c>
      <c r="Q8320">
        <f t="shared" si="909"/>
        <v>0</v>
      </c>
    </row>
    <row r="8321" spans="1:17" ht="19.5" x14ac:dyDescent="0.4">
      <c r="A8321" s="33">
        <f t="shared" si="910"/>
        <v>46651</v>
      </c>
      <c r="B8321" s="27" t="str">
        <f t="shared" si="905"/>
        <v>(火)</v>
      </c>
      <c r="C8321" s="34">
        <v>0.27083333333333298</v>
      </c>
      <c r="D8321" s="16" t="s">
        <v>18</v>
      </c>
      <c r="E8321" s="35">
        <v>0.29166666666666702</v>
      </c>
      <c r="F8321" s="50">
        <f>IF(COUNTIF('リスト（不使用）'!$A$5:$A$6,単年カーブ!$A$1),"希望数量入力ください",'単年（2027年度）'!$E$12*単年カーブ!$R$3+'単年（2027年度）'!$E$12*(1-単年カーブ!$R$3)*単年カーブ!Q8321)</f>
        <v>0</v>
      </c>
      <c r="G8321" s="47">
        <f t="shared" si="906"/>
        <v>0</v>
      </c>
      <c r="M8321">
        <f t="shared" si="907"/>
        <v>9</v>
      </c>
      <c r="N8321">
        <f>IF(OR(WEEKDAY(A8321)=1,WEEKDAY(A8321)=7,COUNTIF('2027祝日等（不使用）'!$A$1:$A$20,単年カーブ!A8321)=1),0,1)</f>
        <v>1</v>
      </c>
      <c r="O8321">
        <f t="shared" si="911"/>
        <v>14</v>
      </c>
      <c r="P8321">
        <f t="shared" si="908"/>
        <v>0</v>
      </c>
      <c r="Q8321">
        <f t="shared" si="909"/>
        <v>0</v>
      </c>
    </row>
    <row r="8322" spans="1:17" ht="19.5" x14ac:dyDescent="0.4">
      <c r="A8322" s="33">
        <f t="shared" si="910"/>
        <v>46651</v>
      </c>
      <c r="B8322" s="27" t="str">
        <f t="shared" si="905"/>
        <v>(火)</v>
      </c>
      <c r="C8322" s="34">
        <v>0.29166666666666702</v>
      </c>
      <c r="D8322" s="16" t="s">
        <v>18</v>
      </c>
      <c r="E8322" s="35">
        <v>0.3125</v>
      </c>
      <c r="F8322" s="50">
        <f>IF(COUNTIF('リスト（不使用）'!$A$5:$A$6,単年カーブ!$A$1),"希望数量入力ください",'単年（2027年度）'!$E$12*単年カーブ!$R$3+'単年（2027年度）'!$E$12*(1-単年カーブ!$R$3)*単年カーブ!Q8322)</f>
        <v>0</v>
      </c>
      <c r="G8322" s="47">
        <f t="shared" si="906"/>
        <v>0</v>
      </c>
      <c r="M8322">
        <f t="shared" si="907"/>
        <v>9</v>
      </c>
      <c r="N8322">
        <f>IF(OR(WEEKDAY(A8322)=1,WEEKDAY(A8322)=7,COUNTIF('2027祝日等（不使用）'!$A$1:$A$20,単年カーブ!A8322)=1),0,1)</f>
        <v>1</v>
      </c>
      <c r="O8322">
        <f t="shared" si="911"/>
        <v>15</v>
      </c>
      <c r="P8322">
        <f t="shared" si="908"/>
        <v>0</v>
      </c>
      <c r="Q8322">
        <f t="shared" si="909"/>
        <v>0</v>
      </c>
    </row>
    <row r="8323" spans="1:17" ht="19.5" x14ac:dyDescent="0.4">
      <c r="A8323" s="33">
        <f t="shared" si="910"/>
        <v>46651</v>
      </c>
      <c r="B8323" s="27" t="str">
        <f t="shared" si="905"/>
        <v>(火)</v>
      </c>
      <c r="C8323" s="34">
        <v>0.3125</v>
      </c>
      <c r="D8323" s="16" t="s">
        <v>18</v>
      </c>
      <c r="E8323" s="35">
        <v>0.33333333333333298</v>
      </c>
      <c r="F8323" s="50">
        <f>IF(COUNTIF('リスト（不使用）'!$A$5:$A$6,単年カーブ!$A$1),"希望数量入力ください",'単年（2027年度）'!$E$12*単年カーブ!$R$3+'単年（2027年度）'!$E$12*(1-単年カーブ!$R$3)*単年カーブ!Q8323)</f>
        <v>0</v>
      </c>
      <c r="G8323" s="47">
        <f t="shared" si="906"/>
        <v>0</v>
      </c>
      <c r="M8323">
        <f t="shared" si="907"/>
        <v>9</v>
      </c>
      <c r="N8323">
        <f>IF(OR(WEEKDAY(A8323)=1,WEEKDAY(A8323)=7,COUNTIF('2027祝日等（不使用）'!$A$1:$A$20,単年カーブ!A8323)=1),0,1)</f>
        <v>1</v>
      </c>
      <c r="O8323">
        <f t="shared" si="911"/>
        <v>16</v>
      </c>
      <c r="P8323">
        <f t="shared" si="908"/>
        <v>0</v>
      </c>
      <c r="Q8323">
        <f t="shared" si="909"/>
        <v>0</v>
      </c>
    </row>
    <row r="8324" spans="1:17" ht="19.5" x14ac:dyDescent="0.4">
      <c r="A8324" s="33">
        <f t="shared" si="910"/>
        <v>46651</v>
      </c>
      <c r="B8324" s="27" t="str">
        <f t="shared" ref="B8324:B8387" si="912">TEXT(A8324,"(aaa)")</f>
        <v>(火)</v>
      </c>
      <c r="C8324" s="34">
        <v>0.33333333333333298</v>
      </c>
      <c r="D8324" s="16" t="s">
        <v>18</v>
      </c>
      <c r="E8324" s="35">
        <v>0.35416666666666702</v>
      </c>
      <c r="F8324" s="50">
        <f>IF(COUNTIF('リスト（不使用）'!$A$5:$A$6,単年カーブ!$A$1),"希望数量入力ください",'単年（2027年度）'!$E$12*単年カーブ!$R$3+'単年（2027年度）'!$E$12*(1-単年カーブ!$R$3)*単年カーブ!Q8324)</f>
        <v>0</v>
      </c>
      <c r="G8324" s="47">
        <f t="shared" ref="G8324:G8387" si="913">F8324/2</f>
        <v>0</v>
      </c>
      <c r="M8324">
        <f t="shared" ref="M8324:M8387" si="914">MONTH(A8324)</f>
        <v>9</v>
      </c>
      <c r="N8324">
        <f>IF(OR(WEEKDAY(A8324)=1,WEEKDAY(A8324)=7,COUNTIF('2027祝日等（不使用）'!$A$1:$A$20,単年カーブ!A8324)=1),0,1)</f>
        <v>1</v>
      </c>
      <c r="O8324">
        <f t="shared" si="911"/>
        <v>17</v>
      </c>
      <c r="P8324">
        <f t="shared" ref="P8324:P8387" si="915">IF(AND(O8324&gt;16,O8324&lt;41),1,0)</f>
        <v>1</v>
      </c>
      <c r="Q8324">
        <f t="shared" ref="Q8324:Q8387" si="916">P8324*N8324</f>
        <v>1</v>
      </c>
    </row>
    <row r="8325" spans="1:17" ht="19.5" x14ac:dyDescent="0.4">
      <c r="A8325" s="33">
        <f t="shared" si="910"/>
        <v>46651</v>
      </c>
      <c r="B8325" s="27" t="str">
        <f t="shared" si="912"/>
        <v>(火)</v>
      </c>
      <c r="C8325" s="34">
        <v>0.35416666666666702</v>
      </c>
      <c r="D8325" s="16" t="s">
        <v>18</v>
      </c>
      <c r="E8325" s="35">
        <v>0.375</v>
      </c>
      <c r="F8325" s="50">
        <f>IF(COUNTIF('リスト（不使用）'!$A$5:$A$6,単年カーブ!$A$1),"希望数量入力ください",'単年（2027年度）'!$E$12*単年カーブ!$R$3+'単年（2027年度）'!$E$12*(1-単年カーブ!$R$3)*単年カーブ!Q8325)</f>
        <v>0</v>
      </c>
      <c r="G8325" s="47">
        <f t="shared" si="913"/>
        <v>0</v>
      </c>
      <c r="M8325">
        <f t="shared" si="914"/>
        <v>9</v>
      </c>
      <c r="N8325">
        <f>IF(OR(WEEKDAY(A8325)=1,WEEKDAY(A8325)=7,COUNTIF('2027祝日等（不使用）'!$A$1:$A$20,単年カーブ!A8325)=1),0,1)</f>
        <v>1</v>
      </c>
      <c r="O8325">
        <f t="shared" si="911"/>
        <v>18</v>
      </c>
      <c r="P8325">
        <f t="shared" si="915"/>
        <v>1</v>
      </c>
      <c r="Q8325">
        <f t="shared" si="916"/>
        <v>1</v>
      </c>
    </row>
    <row r="8326" spans="1:17" ht="19.5" x14ac:dyDescent="0.4">
      <c r="A8326" s="33">
        <f t="shared" si="910"/>
        <v>46651</v>
      </c>
      <c r="B8326" s="27" t="str">
        <f t="shared" si="912"/>
        <v>(火)</v>
      </c>
      <c r="C8326" s="34">
        <v>0.375</v>
      </c>
      <c r="D8326" s="16" t="s">
        <v>18</v>
      </c>
      <c r="E8326" s="35">
        <v>0.39583333333333298</v>
      </c>
      <c r="F8326" s="50">
        <f>IF(COUNTIF('リスト（不使用）'!$A$5:$A$6,単年カーブ!$A$1),"希望数量入力ください",'単年（2027年度）'!$E$12*単年カーブ!$R$3+'単年（2027年度）'!$E$12*(1-単年カーブ!$R$3)*単年カーブ!Q8326)</f>
        <v>0</v>
      </c>
      <c r="G8326" s="47">
        <f t="shared" si="913"/>
        <v>0</v>
      </c>
      <c r="M8326">
        <f t="shared" si="914"/>
        <v>9</v>
      </c>
      <c r="N8326">
        <f>IF(OR(WEEKDAY(A8326)=1,WEEKDAY(A8326)=7,COUNTIF('2027祝日等（不使用）'!$A$1:$A$20,単年カーブ!A8326)=1),0,1)</f>
        <v>1</v>
      </c>
      <c r="O8326">
        <f t="shared" si="911"/>
        <v>19</v>
      </c>
      <c r="P8326">
        <f t="shared" si="915"/>
        <v>1</v>
      </c>
      <c r="Q8326">
        <f t="shared" si="916"/>
        <v>1</v>
      </c>
    </row>
    <row r="8327" spans="1:17" ht="19.5" x14ac:dyDescent="0.4">
      <c r="A8327" s="33">
        <f t="shared" si="910"/>
        <v>46651</v>
      </c>
      <c r="B8327" s="27" t="str">
        <f t="shared" si="912"/>
        <v>(火)</v>
      </c>
      <c r="C8327" s="34">
        <v>0.39583333333333298</v>
      </c>
      <c r="D8327" s="16" t="s">
        <v>18</v>
      </c>
      <c r="E8327" s="35">
        <v>0.41666666666666702</v>
      </c>
      <c r="F8327" s="50">
        <f>IF(COUNTIF('リスト（不使用）'!$A$5:$A$6,単年カーブ!$A$1),"希望数量入力ください",'単年（2027年度）'!$E$12*単年カーブ!$R$3+'単年（2027年度）'!$E$12*(1-単年カーブ!$R$3)*単年カーブ!Q8327)</f>
        <v>0</v>
      </c>
      <c r="G8327" s="47">
        <f t="shared" si="913"/>
        <v>0</v>
      </c>
      <c r="M8327">
        <f t="shared" si="914"/>
        <v>9</v>
      </c>
      <c r="N8327">
        <f>IF(OR(WEEKDAY(A8327)=1,WEEKDAY(A8327)=7,COUNTIF('2027祝日等（不使用）'!$A$1:$A$20,単年カーブ!A8327)=1),0,1)</f>
        <v>1</v>
      </c>
      <c r="O8327">
        <f t="shared" si="911"/>
        <v>20</v>
      </c>
      <c r="P8327">
        <f t="shared" si="915"/>
        <v>1</v>
      </c>
      <c r="Q8327">
        <f t="shared" si="916"/>
        <v>1</v>
      </c>
    </row>
    <row r="8328" spans="1:17" ht="19.5" x14ac:dyDescent="0.4">
      <c r="A8328" s="33">
        <f t="shared" si="910"/>
        <v>46651</v>
      </c>
      <c r="B8328" s="27" t="str">
        <f t="shared" si="912"/>
        <v>(火)</v>
      </c>
      <c r="C8328" s="34">
        <v>0.41666666666666702</v>
      </c>
      <c r="D8328" s="16" t="s">
        <v>18</v>
      </c>
      <c r="E8328" s="35">
        <v>0.4375</v>
      </c>
      <c r="F8328" s="50">
        <f>IF(COUNTIF('リスト（不使用）'!$A$5:$A$6,単年カーブ!$A$1),"希望数量入力ください",'単年（2027年度）'!$E$12*単年カーブ!$R$3+'単年（2027年度）'!$E$12*(1-単年カーブ!$R$3)*単年カーブ!Q8328)</f>
        <v>0</v>
      </c>
      <c r="G8328" s="47">
        <f t="shared" si="913"/>
        <v>0</v>
      </c>
      <c r="M8328">
        <f t="shared" si="914"/>
        <v>9</v>
      </c>
      <c r="N8328">
        <f>IF(OR(WEEKDAY(A8328)=1,WEEKDAY(A8328)=7,COUNTIF('2027祝日等（不使用）'!$A$1:$A$20,単年カーブ!A8328)=1),0,1)</f>
        <v>1</v>
      </c>
      <c r="O8328">
        <f t="shared" si="911"/>
        <v>21</v>
      </c>
      <c r="P8328">
        <f t="shared" si="915"/>
        <v>1</v>
      </c>
      <c r="Q8328">
        <f t="shared" si="916"/>
        <v>1</v>
      </c>
    </row>
    <row r="8329" spans="1:17" ht="19.5" x14ac:dyDescent="0.4">
      <c r="A8329" s="33">
        <f t="shared" si="910"/>
        <v>46651</v>
      </c>
      <c r="B8329" s="27" t="str">
        <f t="shared" si="912"/>
        <v>(火)</v>
      </c>
      <c r="C8329" s="34">
        <v>0.4375</v>
      </c>
      <c r="D8329" s="16" t="s">
        <v>18</v>
      </c>
      <c r="E8329" s="35">
        <v>0.45833333333333298</v>
      </c>
      <c r="F8329" s="50">
        <f>IF(COUNTIF('リスト（不使用）'!$A$5:$A$6,単年カーブ!$A$1),"希望数量入力ください",'単年（2027年度）'!$E$12*単年カーブ!$R$3+'単年（2027年度）'!$E$12*(1-単年カーブ!$R$3)*単年カーブ!Q8329)</f>
        <v>0</v>
      </c>
      <c r="G8329" s="47">
        <f t="shared" si="913"/>
        <v>0</v>
      </c>
      <c r="M8329">
        <f t="shared" si="914"/>
        <v>9</v>
      </c>
      <c r="N8329">
        <f>IF(OR(WEEKDAY(A8329)=1,WEEKDAY(A8329)=7,COUNTIF('2027祝日等（不使用）'!$A$1:$A$20,単年カーブ!A8329)=1),0,1)</f>
        <v>1</v>
      </c>
      <c r="O8329">
        <f t="shared" si="911"/>
        <v>22</v>
      </c>
      <c r="P8329">
        <f t="shared" si="915"/>
        <v>1</v>
      </c>
      <c r="Q8329">
        <f t="shared" si="916"/>
        <v>1</v>
      </c>
    </row>
    <row r="8330" spans="1:17" ht="19.5" x14ac:dyDescent="0.4">
      <c r="A8330" s="33">
        <f t="shared" si="910"/>
        <v>46651</v>
      </c>
      <c r="B8330" s="27" t="str">
        <f t="shared" si="912"/>
        <v>(火)</v>
      </c>
      <c r="C8330" s="34">
        <v>0.45833333333333298</v>
      </c>
      <c r="D8330" s="16" t="s">
        <v>18</v>
      </c>
      <c r="E8330" s="35">
        <v>0.47916666666666702</v>
      </c>
      <c r="F8330" s="50">
        <f>IF(COUNTIF('リスト（不使用）'!$A$5:$A$6,単年カーブ!$A$1),"希望数量入力ください",'単年（2027年度）'!$E$12*単年カーブ!$R$3+'単年（2027年度）'!$E$12*(1-単年カーブ!$R$3)*単年カーブ!Q8330)</f>
        <v>0</v>
      </c>
      <c r="G8330" s="47">
        <f t="shared" si="913"/>
        <v>0</v>
      </c>
      <c r="M8330">
        <f t="shared" si="914"/>
        <v>9</v>
      </c>
      <c r="N8330">
        <f>IF(OR(WEEKDAY(A8330)=1,WEEKDAY(A8330)=7,COUNTIF('2027祝日等（不使用）'!$A$1:$A$20,単年カーブ!A8330)=1),0,1)</f>
        <v>1</v>
      </c>
      <c r="O8330">
        <f t="shared" si="911"/>
        <v>23</v>
      </c>
      <c r="P8330">
        <f t="shared" si="915"/>
        <v>1</v>
      </c>
      <c r="Q8330">
        <f t="shared" si="916"/>
        <v>1</v>
      </c>
    </row>
    <row r="8331" spans="1:17" ht="19.5" x14ac:dyDescent="0.4">
      <c r="A8331" s="33">
        <f t="shared" si="910"/>
        <v>46651</v>
      </c>
      <c r="B8331" s="27" t="str">
        <f t="shared" si="912"/>
        <v>(火)</v>
      </c>
      <c r="C8331" s="34">
        <v>0.47916666666666702</v>
      </c>
      <c r="D8331" s="16" t="s">
        <v>18</v>
      </c>
      <c r="E8331" s="35">
        <v>0.5</v>
      </c>
      <c r="F8331" s="50">
        <f>IF(COUNTIF('リスト（不使用）'!$A$5:$A$6,単年カーブ!$A$1),"希望数量入力ください",'単年（2027年度）'!$E$12*単年カーブ!$R$3+'単年（2027年度）'!$E$12*(1-単年カーブ!$R$3)*単年カーブ!Q8331)</f>
        <v>0</v>
      </c>
      <c r="G8331" s="47">
        <f t="shared" si="913"/>
        <v>0</v>
      </c>
      <c r="M8331">
        <f t="shared" si="914"/>
        <v>9</v>
      </c>
      <c r="N8331">
        <f>IF(OR(WEEKDAY(A8331)=1,WEEKDAY(A8331)=7,COUNTIF('2027祝日等（不使用）'!$A$1:$A$20,単年カーブ!A8331)=1),0,1)</f>
        <v>1</v>
      </c>
      <c r="O8331">
        <f t="shared" si="911"/>
        <v>24</v>
      </c>
      <c r="P8331">
        <f t="shared" si="915"/>
        <v>1</v>
      </c>
      <c r="Q8331">
        <f t="shared" si="916"/>
        <v>1</v>
      </c>
    </row>
    <row r="8332" spans="1:17" ht="19.5" x14ac:dyDescent="0.4">
      <c r="A8332" s="33">
        <f t="shared" si="910"/>
        <v>46651</v>
      </c>
      <c r="B8332" s="27" t="str">
        <f t="shared" si="912"/>
        <v>(火)</v>
      </c>
      <c r="C8332" s="34">
        <v>0.5</v>
      </c>
      <c r="D8332" s="16" t="s">
        <v>18</v>
      </c>
      <c r="E8332" s="35">
        <v>0.52083333333333304</v>
      </c>
      <c r="F8332" s="50">
        <f>IF(COUNTIF('リスト（不使用）'!$A$5:$A$6,単年カーブ!$A$1),"希望数量入力ください",'単年（2027年度）'!$E$12*単年カーブ!$R$3+'単年（2027年度）'!$E$12*(1-単年カーブ!$R$3)*単年カーブ!Q8332)</f>
        <v>0</v>
      </c>
      <c r="G8332" s="47">
        <f t="shared" si="913"/>
        <v>0</v>
      </c>
      <c r="M8332">
        <f t="shared" si="914"/>
        <v>9</v>
      </c>
      <c r="N8332">
        <f>IF(OR(WEEKDAY(A8332)=1,WEEKDAY(A8332)=7,COUNTIF('2027祝日等（不使用）'!$A$1:$A$20,単年カーブ!A8332)=1),0,1)</f>
        <v>1</v>
      </c>
      <c r="O8332">
        <f t="shared" si="911"/>
        <v>25</v>
      </c>
      <c r="P8332">
        <f t="shared" si="915"/>
        <v>1</v>
      </c>
      <c r="Q8332">
        <f t="shared" si="916"/>
        <v>1</v>
      </c>
    </row>
    <row r="8333" spans="1:17" ht="19.5" x14ac:dyDescent="0.4">
      <c r="A8333" s="33">
        <f t="shared" si="910"/>
        <v>46651</v>
      </c>
      <c r="B8333" s="27" t="str">
        <f t="shared" si="912"/>
        <v>(火)</v>
      </c>
      <c r="C8333" s="34">
        <v>0.52083333333333304</v>
      </c>
      <c r="D8333" s="16" t="s">
        <v>18</v>
      </c>
      <c r="E8333" s="35">
        <v>0.54166666666666696</v>
      </c>
      <c r="F8333" s="50">
        <f>IF(COUNTIF('リスト（不使用）'!$A$5:$A$6,単年カーブ!$A$1),"希望数量入力ください",'単年（2027年度）'!$E$12*単年カーブ!$R$3+'単年（2027年度）'!$E$12*(1-単年カーブ!$R$3)*単年カーブ!Q8333)</f>
        <v>0</v>
      </c>
      <c r="G8333" s="47">
        <f t="shared" si="913"/>
        <v>0</v>
      </c>
      <c r="M8333">
        <f t="shared" si="914"/>
        <v>9</v>
      </c>
      <c r="N8333">
        <f>IF(OR(WEEKDAY(A8333)=1,WEEKDAY(A8333)=7,COUNTIF('2027祝日等（不使用）'!$A$1:$A$20,単年カーブ!A8333)=1),0,1)</f>
        <v>1</v>
      </c>
      <c r="O8333">
        <f t="shared" si="911"/>
        <v>26</v>
      </c>
      <c r="P8333">
        <f t="shared" si="915"/>
        <v>1</v>
      </c>
      <c r="Q8333">
        <f t="shared" si="916"/>
        <v>1</v>
      </c>
    </row>
    <row r="8334" spans="1:17" ht="19.5" x14ac:dyDescent="0.4">
      <c r="A8334" s="33">
        <f t="shared" si="910"/>
        <v>46651</v>
      </c>
      <c r="B8334" s="27" t="str">
        <f t="shared" si="912"/>
        <v>(火)</v>
      </c>
      <c r="C8334" s="34">
        <v>0.54166666666666696</v>
      </c>
      <c r="D8334" s="16" t="s">
        <v>18</v>
      </c>
      <c r="E8334" s="35">
        <v>0.5625</v>
      </c>
      <c r="F8334" s="50">
        <f>IF(COUNTIF('リスト（不使用）'!$A$5:$A$6,単年カーブ!$A$1),"希望数量入力ください",'単年（2027年度）'!$E$12*単年カーブ!$R$3+'単年（2027年度）'!$E$12*(1-単年カーブ!$R$3)*単年カーブ!Q8334)</f>
        <v>0</v>
      </c>
      <c r="G8334" s="47">
        <f t="shared" si="913"/>
        <v>0</v>
      </c>
      <c r="M8334">
        <f t="shared" si="914"/>
        <v>9</v>
      </c>
      <c r="N8334">
        <f>IF(OR(WEEKDAY(A8334)=1,WEEKDAY(A8334)=7,COUNTIF('2027祝日等（不使用）'!$A$1:$A$20,単年カーブ!A8334)=1),0,1)</f>
        <v>1</v>
      </c>
      <c r="O8334">
        <f t="shared" si="911"/>
        <v>27</v>
      </c>
      <c r="P8334">
        <f t="shared" si="915"/>
        <v>1</v>
      </c>
      <c r="Q8334">
        <f t="shared" si="916"/>
        <v>1</v>
      </c>
    </row>
    <row r="8335" spans="1:17" ht="19.5" x14ac:dyDescent="0.4">
      <c r="A8335" s="33">
        <f t="shared" si="910"/>
        <v>46651</v>
      </c>
      <c r="B8335" s="27" t="str">
        <f t="shared" si="912"/>
        <v>(火)</v>
      </c>
      <c r="C8335" s="34">
        <v>0.5625</v>
      </c>
      <c r="D8335" s="16" t="s">
        <v>18</v>
      </c>
      <c r="E8335" s="35">
        <v>0.58333333333333304</v>
      </c>
      <c r="F8335" s="50">
        <f>IF(COUNTIF('リスト（不使用）'!$A$5:$A$6,単年カーブ!$A$1),"希望数量入力ください",'単年（2027年度）'!$E$12*単年カーブ!$R$3+'単年（2027年度）'!$E$12*(1-単年カーブ!$R$3)*単年カーブ!Q8335)</f>
        <v>0</v>
      </c>
      <c r="G8335" s="47">
        <f t="shared" si="913"/>
        <v>0</v>
      </c>
      <c r="M8335">
        <f t="shared" si="914"/>
        <v>9</v>
      </c>
      <c r="N8335">
        <f>IF(OR(WEEKDAY(A8335)=1,WEEKDAY(A8335)=7,COUNTIF('2027祝日等（不使用）'!$A$1:$A$20,単年カーブ!A8335)=1),0,1)</f>
        <v>1</v>
      </c>
      <c r="O8335">
        <f t="shared" si="911"/>
        <v>28</v>
      </c>
      <c r="P8335">
        <f t="shared" si="915"/>
        <v>1</v>
      </c>
      <c r="Q8335">
        <f t="shared" si="916"/>
        <v>1</v>
      </c>
    </row>
    <row r="8336" spans="1:17" ht="19.5" x14ac:dyDescent="0.4">
      <c r="A8336" s="33">
        <f t="shared" si="910"/>
        <v>46651</v>
      </c>
      <c r="B8336" s="27" t="str">
        <f t="shared" si="912"/>
        <v>(火)</v>
      </c>
      <c r="C8336" s="34">
        <v>0.58333333333333304</v>
      </c>
      <c r="D8336" s="16" t="s">
        <v>18</v>
      </c>
      <c r="E8336" s="35">
        <v>0.60416666666666696</v>
      </c>
      <c r="F8336" s="50">
        <f>IF(COUNTIF('リスト（不使用）'!$A$5:$A$6,単年カーブ!$A$1),"希望数量入力ください",'単年（2027年度）'!$E$12*単年カーブ!$R$3+'単年（2027年度）'!$E$12*(1-単年カーブ!$R$3)*単年カーブ!Q8336)</f>
        <v>0</v>
      </c>
      <c r="G8336" s="47">
        <f t="shared" si="913"/>
        <v>0</v>
      </c>
      <c r="M8336">
        <f t="shared" si="914"/>
        <v>9</v>
      </c>
      <c r="N8336">
        <f>IF(OR(WEEKDAY(A8336)=1,WEEKDAY(A8336)=7,COUNTIF('2027祝日等（不使用）'!$A$1:$A$20,単年カーブ!A8336)=1),0,1)</f>
        <v>1</v>
      </c>
      <c r="O8336">
        <f t="shared" si="911"/>
        <v>29</v>
      </c>
      <c r="P8336">
        <f t="shared" si="915"/>
        <v>1</v>
      </c>
      <c r="Q8336">
        <f t="shared" si="916"/>
        <v>1</v>
      </c>
    </row>
    <row r="8337" spans="1:17" ht="19.5" x14ac:dyDescent="0.4">
      <c r="A8337" s="33">
        <f t="shared" si="910"/>
        <v>46651</v>
      </c>
      <c r="B8337" s="27" t="str">
        <f t="shared" si="912"/>
        <v>(火)</v>
      </c>
      <c r="C8337" s="34">
        <v>0.60416666666666696</v>
      </c>
      <c r="D8337" s="16" t="s">
        <v>18</v>
      </c>
      <c r="E8337" s="35">
        <v>0.625</v>
      </c>
      <c r="F8337" s="50">
        <f>IF(COUNTIF('リスト（不使用）'!$A$5:$A$6,単年カーブ!$A$1),"希望数量入力ください",'単年（2027年度）'!$E$12*単年カーブ!$R$3+'単年（2027年度）'!$E$12*(1-単年カーブ!$R$3)*単年カーブ!Q8337)</f>
        <v>0</v>
      </c>
      <c r="G8337" s="47">
        <f t="shared" si="913"/>
        <v>0</v>
      </c>
      <c r="M8337">
        <f t="shared" si="914"/>
        <v>9</v>
      </c>
      <c r="N8337">
        <f>IF(OR(WEEKDAY(A8337)=1,WEEKDAY(A8337)=7,COUNTIF('2027祝日等（不使用）'!$A$1:$A$20,単年カーブ!A8337)=1),0,1)</f>
        <v>1</v>
      </c>
      <c r="O8337">
        <f t="shared" si="911"/>
        <v>30</v>
      </c>
      <c r="P8337">
        <f t="shared" si="915"/>
        <v>1</v>
      </c>
      <c r="Q8337">
        <f t="shared" si="916"/>
        <v>1</v>
      </c>
    </row>
    <row r="8338" spans="1:17" ht="19.5" x14ac:dyDescent="0.4">
      <c r="A8338" s="33">
        <f t="shared" si="910"/>
        <v>46651</v>
      </c>
      <c r="B8338" s="27" t="str">
        <f t="shared" si="912"/>
        <v>(火)</v>
      </c>
      <c r="C8338" s="34">
        <v>0.625</v>
      </c>
      <c r="D8338" s="16" t="s">
        <v>18</v>
      </c>
      <c r="E8338" s="35">
        <v>0.64583333333333304</v>
      </c>
      <c r="F8338" s="50">
        <f>IF(COUNTIF('リスト（不使用）'!$A$5:$A$6,単年カーブ!$A$1),"希望数量入力ください",'単年（2027年度）'!$E$12*単年カーブ!$R$3+'単年（2027年度）'!$E$12*(1-単年カーブ!$R$3)*単年カーブ!Q8338)</f>
        <v>0</v>
      </c>
      <c r="G8338" s="47">
        <f t="shared" si="913"/>
        <v>0</v>
      </c>
      <c r="M8338">
        <f t="shared" si="914"/>
        <v>9</v>
      </c>
      <c r="N8338">
        <f>IF(OR(WEEKDAY(A8338)=1,WEEKDAY(A8338)=7,COUNTIF('2027祝日等（不使用）'!$A$1:$A$20,単年カーブ!A8338)=1),0,1)</f>
        <v>1</v>
      </c>
      <c r="O8338">
        <f t="shared" si="911"/>
        <v>31</v>
      </c>
      <c r="P8338">
        <f t="shared" si="915"/>
        <v>1</v>
      </c>
      <c r="Q8338">
        <f t="shared" si="916"/>
        <v>1</v>
      </c>
    </row>
    <row r="8339" spans="1:17" ht="19.5" x14ac:dyDescent="0.4">
      <c r="A8339" s="33">
        <f t="shared" si="910"/>
        <v>46651</v>
      </c>
      <c r="B8339" s="27" t="str">
        <f t="shared" si="912"/>
        <v>(火)</v>
      </c>
      <c r="C8339" s="34">
        <v>0.64583333333333304</v>
      </c>
      <c r="D8339" s="16" t="s">
        <v>18</v>
      </c>
      <c r="E8339" s="35">
        <v>0.66666666666666696</v>
      </c>
      <c r="F8339" s="50">
        <f>IF(COUNTIF('リスト（不使用）'!$A$5:$A$6,単年カーブ!$A$1),"希望数量入力ください",'単年（2027年度）'!$E$12*単年カーブ!$R$3+'単年（2027年度）'!$E$12*(1-単年カーブ!$R$3)*単年カーブ!Q8339)</f>
        <v>0</v>
      </c>
      <c r="G8339" s="47">
        <f t="shared" si="913"/>
        <v>0</v>
      </c>
      <c r="M8339">
        <f t="shared" si="914"/>
        <v>9</v>
      </c>
      <c r="N8339">
        <f>IF(OR(WEEKDAY(A8339)=1,WEEKDAY(A8339)=7,COUNTIF('2027祝日等（不使用）'!$A$1:$A$20,単年カーブ!A8339)=1),0,1)</f>
        <v>1</v>
      </c>
      <c r="O8339">
        <f t="shared" si="911"/>
        <v>32</v>
      </c>
      <c r="P8339">
        <f t="shared" si="915"/>
        <v>1</v>
      </c>
      <c r="Q8339">
        <f t="shared" si="916"/>
        <v>1</v>
      </c>
    </row>
    <row r="8340" spans="1:17" ht="19.5" x14ac:dyDescent="0.4">
      <c r="A8340" s="33">
        <f t="shared" si="910"/>
        <v>46651</v>
      </c>
      <c r="B8340" s="27" t="str">
        <f t="shared" si="912"/>
        <v>(火)</v>
      </c>
      <c r="C8340" s="34">
        <v>0.66666666666666696</v>
      </c>
      <c r="D8340" s="16" t="s">
        <v>18</v>
      </c>
      <c r="E8340" s="35">
        <v>0.6875</v>
      </c>
      <c r="F8340" s="50">
        <f>IF(COUNTIF('リスト（不使用）'!$A$5:$A$6,単年カーブ!$A$1),"希望数量入力ください",'単年（2027年度）'!$E$12*単年カーブ!$R$3+'単年（2027年度）'!$E$12*(1-単年カーブ!$R$3)*単年カーブ!Q8340)</f>
        <v>0</v>
      </c>
      <c r="G8340" s="47">
        <f t="shared" si="913"/>
        <v>0</v>
      </c>
      <c r="M8340">
        <f t="shared" si="914"/>
        <v>9</v>
      </c>
      <c r="N8340">
        <f>IF(OR(WEEKDAY(A8340)=1,WEEKDAY(A8340)=7,COUNTIF('2027祝日等（不使用）'!$A$1:$A$20,単年カーブ!A8340)=1),0,1)</f>
        <v>1</v>
      </c>
      <c r="O8340">
        <f t="shared" si="911"/>
        <v>33</v>
      </c>
      <c r="P8340">
        <f t="shared" si="915"/>
        <v>1</v>
      </c>
      <c r="Q8340">
        <f t="shared" si="916"/>
        <v>1</v>
      </c>
    </row>
    <row r="8341" spans="1:17" ht="19.5" x14ac:dyDescent="0.4">
      <c r="A8341" s="33">
        <f t="shared" si="910"/>
        <v>46651</v>
      </c>
      <c r="B8341" s="27" t="str">
        <f t="shared" si="912"/>
        <v>(火)</v>
      </c>
      <c r="C8341" s="34">
        <v>0.6875</v>
      </c>
      <c r="D8341" s="16" t="s">
        <v>18</v>
      </c>
      <c r="E8341" s="35">
        <v>0.70833333333333304</v>
      </c>
      <c r="F8341" s="50">
        <f>IF(COUNTIF('リスト（不使用）'!$A$5:$A$6,単年カーブ!$A$1),"希望数量入力ください",'単年（2027年度）'!$E$12*単年カーブ!$R$3+'単年（2027年度）'!$E$12*(1-単年カーブ!$R$3)*単年カーブ!Q8341)</f>
        <v>0</v>
      </c>
      <c r="G8341" s="47">
        <f t="shared" si="913"/>
        <v>0</v>
      </c>
      <c r="M8341">
        <f t="shared" si="914"/>
        <v>9</v>
      </c>
      <c r="N8341">
        <f>IF(OR(WEEKDAY(A8341)=1,WEEKDAY(A8341)=7,COUNTIF('2027祝日等（不使用）'!$A$1:$A$20,単年カーブ!A8341)=1),0,1)</f>
        <v>1</v>
      </c>
      <c r="O8341">
        <f t="shared" si="911"/>
        <v>34</v>
      </c>
      <c r="P8341">
        <f t="shared" si="915"/>
        <v>1</v>
      </c>
      <c r="Q8341">
        <f t="shared" si="916"/>
        <v>1</v>
      </c>
    </row>
    <row r="8342" spans="1:17" ht="19.5" x14ac:dyDescent="0.4">
      <c r="A8342" s="33">
        <f t="shared" si="910"/>
        <v>46651</v>
      </c>
      <c r="B8342" s="27" t="str">
        <f t="shared" si="912"/>
        <v>(火)</v>
      </c>
      <c r="C8342" s="34">
        <v>0.70833333333333304</v>
      </c>
      <c r="D8342" s="16" t="s">
        <v>18</v>
      </c>
      <c r="E8342" s="35">
        <v>0.72916666666666696</v>
      </c>
      <c r="F8342" s="50">
        <f>IF(COUNTIF('リスト（不使用）'!$A$5:$A$6,単年カーブ!$A$1),"希望数量入力ください",'単年（2027年度）'!$E$12*単年カーブ!$R$3+'単年（2027年度）'!$E$12*(1-単年カーブ!$R$3)*単年カーブ!Q8342)</f>
        <v>0</v>
      </c>
      <c r="G8342" s="47">
        <f t="shared" si="913"/>
        <v>0</v>
      </c>
      <c r="M8342">
        <f t="shared" si="914"/>
        <v>9</v>
      </c>
      <c r="N8342">
        <f>IF(OR(WEEKDAY(A8342)=1,WEEKDAY(A8342)=7,COUNTIF('2027祝日等（不使用）'!$A$1:$A$20,単年カーブ!A8342)=1),0,1)</f>
        <v>1</v>
      </c>
      <c r="O8342">
        <f t="shared" si="911"/>
        <v>35</v>
      </c>
      <c r="P8342">
        <f t="shared" si="915"/>
        <v>1</v>
      </c>
      <c r="Q8342">
        <f t="shared" si="916"/>
        <v>1</v>
      </c>
    </row>
    <row r="8343" spans="1:17" ht="19.5" x14ac:dyDescent="0.4">
      <c r="A8343" s="33">
        <f t="shared" si="910"/>
        <v>46651</v>
      </c>
      <c r="B8343" s="27" t="str">
        <f t="shared" si="912"/>
        <v>(火)</v>
      </c>
      <c r="C8343" s="34">
        <v>0.72916666666666696</v>
      </c>
      <c r="D8343" s="16" t="s">
        <v>18</v>
      </c>
      <c r="E8343" s="35">
        <v>0.75</v>
      </c>
      <c r="F8343" s="50">
        <f>IF(COUNTIF('リスト（不使用）'!$A$5:$A$6,単年カーブ!$A$1),"希望数量入力ください",'単年（2027年度）'!$E$12*単年カーブ!$R$3+'単年（2027年度）'!$E$12*(1-単年カーブ!$R$3)*単年カーブ!Q8343)</f>
        <v>0</v>
      </c>
      <c r="G8343" s="47">
        <f t="shared" si="913"/>
        <v>0</v>
      </c>
      <c r="M8343">
        <f t="shared" si="914"/>
        <v>9</v>
      </c>
      <c r="N8343">
        <f>IF(OR(WEEKDAY(A8343)=1,WEEKDAY(A8343)=7,COUNTIF('2027祝日等（不使用）'!$A$1:$A$20,単年カーブ!A8343)=1),0,1)</f>
        <v>1</v>
      </c>
      <c r="O8343">
        <f t="shared" si="911"/>
        <v>36</v>
      </c>
      <c r="P8343">
        <f t="shared" si="915"/>
        <v>1</v>
      </c>
      <c r="Q8343">
        <f t="shared" si="916"/>
        <v>1</v>
      </c>
    </row>
    <row r="8344" spans="1:17" ht="19.5" x14ac:dyDescent="0.4">
      <c r="A8344" s="33">
        <f t="shared" si="910"/>
        <v>46651</v>
      </c>
      <c r="B8344" s="27" t="str">
        <f t="shared" si="912"/>
        <v>(火)</v>
      </c>
      <c r="C8344" s="34">
        <v>0.75</v>
      </c>
      <c r="D8344" s="16" t="s">
        <v>18</v>
      </c>
      <c r="E8344" s="35">
        <v>0.77083333333333304</v>
      </c>
      <c r="F8344" s="50">
        <f>IF(COUNTIF('リスト（不使用）'!$A$5:$A$6,単年カーブ!$A$1),"希望数量入力ください",'単年（2027年度）'!$E$12*単年カーブ!$R$3+'単年（2027年度）'!$E$12*(1-単年カーブ!$R$3)*単年カーブ!Q8344)</f>
        <v>0</v>
      </c>
      <c r="G8344" s="47">
        <f t="shared" si="913"/>
        <v>0</v>
      </c>
      <c r="M8344">
        <f t="shared" si="914"/>
        <v>9</v>
      </c>
      <c r="N8344">
        <f>IF(OR(WEEKDAY(A8344)=1,WEEKDAY(A8344)=7,COUNTIF('2027祝日等（不使用）'!$A$1:$A$20,単年カーブ!A8344)=1),0,1)</f>
        <v>1</v>
      </c>
      <c r="O8344">
        <f t="shared" si="911"/>
        <v>37</v>
      </c>
      <c r="P8344">
        <f t="shared" si="915"/>
        <v>1</v>
      </c>
      <c r="Q8344">
        <f t="shared" si="916"/>
        <v>1</v>
      </c>
    </row>
    <row r="8345" spans="1:17" ht="19.5" x14ac:dyDescent="0.4">
      <c r="A8345" s="33">
        <f t="shared" si="910"/>
        <v>46651</v>
      </c>
      <c r="B8345" s="27" t="str">
        <f t="shared" si="912"/>
        <v>(火)</v>
      </c>
      <c r="C8345" s="34">
        <v>0.77083333333333304</v>
      </c>
      <c r="D8345" s="16" t="s">
        <v>18</v>
      </c>
      <c r="E8345" s="35">
        <v>0.79166666666666696</v>
      </c>
      <c r="F8345" s="50">
        <f>IF(COUNTIF('リスト（不使用）'!$A$5:$A$6,単年カーブ!$A$1),"希望数量入力ください",'単年（2027年度）'!$E$12*単年カーブ!$R$3+'単年（2027年度）'!$E$12*(1-単年カーブ!$R$3)*単年カーブ!Q8345)</f>
        <v>0</v>
      </c>
      <c r="G8345" s="47">
        <f t="shared" si="913"/>
        <v>0</v>
      </c>
      <c r="M8345">
        <f t="shared" si="914"/>
        <v>9</v>
      </c>
      <c r="N8345">
        <f>IF(OR(WEEKDAY(A8345)=1,WEEKDAY(A8345)=7,COUNTIF('2027祝日等（不使用）'!$A$1:$A$20,単年カーブ!A8345)=1),0,1)</f>
        <v>1</v>
      </c>
      <c r="O8345">
        <f t="shared" si="911"/>
        <v>38</v>
      </c>
      <c r="P8345">
        <f t="shared" si="915"/>
        <v>1</v>
      </c>
      <c r="Q8345">
        <f t="shared" si="916"/>
        <v>1</v>
      </c>
    </row>
    <row r="8346" spans="1:17" ht="19.5" x14ac:dyDescent="0.4">
      <c r="A8346" s="33">
        <f t="shared" si="910"/>
        <v>46651</v>
      </c>
      <c r="B8346" s="27" t="str">
        <f t="shared" si="912"/>
        <v>(火)</v>
      </c>
      <c r="C8346" s="34">
        <v>0.79166666666666696</v>
      </c>
      <c r="D8346" s="16" t="s">
        <v>18</v>
      </c>
      <c r="E8346" s="35">
        <v>0.8125</v>
      </c>
      <c r="F8346" s="50">
        <f>IF(COUNTIF('リスト（不使用）'!$A$5:$A$6,単年カーブ!$A$1),"希望数量入力ください",'単年（2027年度）'!$E$12*単年カーブ!$R$3+'単年（2027年度）'!$E$12*(1-単年カーブ!$R$3)*単年カーブ!Q8346)</f>
        <v>0</v>
      </c>
      <c r="G8346" s="47">
        <f t="shared" si="913"/>
        <v>0</v>
      </c>
      <c r="M8346">
        <f t="shared" si="914"/>
        <v>9</v>
      </c>
      <c r="N8346">
        <f>IF(OR(WEEKDAY(A8346)=1,WEEKDAY(A8346)=7,COUNTIF('2027祝日等（不使用）'!$A$1:$A$20,単年カーブ!A8346)=1),0,1)</f>
        <v>1</v>
      </c>
      <c r="O8346">
        <f t="shared" si="911"/>
        <v>39</v>
      </c>
      <c r="P8346">
        <f t="shared" si="915"/>
        <v>1</v>
      </c>
      <c r="Q8346">
        <f t="shared" si="916"/>
        <v>1</v>
      </c>
    </row>
    <row r="8347" spans="1:17" ht="19.5" x14ac:dyDescent="0.4">
      <c r="A8347" s="33">
        <f t="shared" si="910"/>
        <v>46651</v>
      </c>
      <c r="B8347" s="27" t="str">
        <f t="shared" si="912"/>
        <v>(火)</v>
      </c>
      <c r="C8347" s="34">
        <v>0.8125</v>
      </c>
      <c r="D8347" s="16" t="s">
        <v>18</v>
      </c>
      <c r="E8347" s="35">
        <v>0.83333333333333304</v>
      </c>
      <c r="F8347" s="50">
        <f>IF(COUNTIF('リスト（不使用）'!$A$5:$A$6,単年カーブ!$A$1),"希望数量入力ください",'単年（2027年度）'!$E$12*単年カーブ!$R$3+'単年（2027年度）'!$E$12*(1-単年カーブ!$R$3)*単年カーブ!Q8347)</f>
        <v>0</v>
      </c>
      <c r="G8347" s="47">
        <f t="shared" si="913"/>
        <v>0</v>
      </c>
      <c r="M8347">
        <f t="shared" si="914"/>
        <v>9</v>
      </c>
      <c r="N8347">
        <f>IF(OR(WEEKDAY(A8347)=1,WEEKDAY(A8347)=7,COUNTIF('2027祝日等（不使用）'!$A$1:$A$20,単年カーブ!A8347)=1),0,1)</f>
        <v>1</v>
      </c>
      <c r="O8347">
        <f t="shared" si="911"/>
        <v>40</v>
      </c>
      <c r="P8347">
        <f t="shared" si="915"/>
        <v>1</v>
      </c>
      <c r="Q8347">
        <f t="shared" si="916"/>
        <v>1</v>
      </c>
    </row>
    <row r="8348" spans="1:17" ht="19.5" x14ac:dyDescent="0.4">
      <c r="A8348" s="33">
        <f t="shared" si="910"/>
        <v>46651</v>
      </c>
      <c r="B8348" s="27" t="str">
        <f t="shared" si="912"/>
        <v>(火)</v>
      </c>
      <c r="C8348" s="34">
        <v>0.83333333333333304</v>
      </c>
      <c r="D8348" s="16" t="s">
        <v>18</v>
      </c>
      <c r="E8348" s="35">
        <v>0.85416666666666696</v>
      </c>
      <c r="F8348" s="50">
        <f>IF(COUNTIF('リスト（不使用）'!$A$5:$A$6,単年カーブ!$A$1),"希望数量入力ください",'単年（2027年度）'!$E$12*単年カーブ!$R$3+'単年（2027年度）'!$E$12*(1-単年カーブ!$R$3)*単年カーブ!Q8348)</f>
        <v>0</v>
      </c>
      <c r="G8348" s="47">
        <f t="shared" si="913"/>
        <v>0</v>
      </c>
      <c r="M8348">
        <f t="shared" si="914"/>
        <v>9</v>
      </c>
      <c r="N8348">
        <f>IF(OR(WEEKDAY(A8348)=1,WEEKDAY(A8348)=7,COUNTIF('2027祝日等（不使用）'!$A$1:$A$20,単年カーブ!A8348)=1),0,1)</f>
        <v>1</v>
      </c>
      <c r="O8348">
        <f t="shared" si="911"/>
        <v>41</v>
      </c>
      <c r="P8348">
        <f t="shared" si="915"/>
        <v>0</v>
      </c>
      <c r="Q8348">
        <f t="shared" si="916"/>
        <v>0</v>
      </c>
    </row>
    <row r="8349" spans="1:17" ht="19.5" x14ac:dyDescent="0.4">
      <c r="A8349" s="33">
        <f t="shared" si="910"/>
        <v>46651</v>
      </c>
      <c r="B8349" s="27" t="str">
        <f t="shared" si="912"/>
        <v>(火)</v>
      </c>
      <c r="C8349" s="34">
        <v>0.85416666666666696</v>
      </c>
      <c r="D8349" s="16" t="s">
        <v>18</v>
      </c>
      <c r="E8349" s="35">
        <v>0.875</v>
      </c>
      <c r="F8349" s="50">
        <f>IF(COUNTIF('リスト（不使用）'!$A$5:$A$6,単年カーブ!$A$1),"希望数量入力ください",'単年（2027年度）'!$E$12*単年カーブ!$R$3+'単年（2027年度）'!$E$12*(1-単年カーブ!$R$3)*単年カーブ!Q8349)</f>
        <v>0</v>
      </c>
      <c r="G8349" s="47">
        <f t="shared" si="913"/>
        <v>0</v>
      </c>
      <c r="M8349">
        <f t="shared" si="914"/>
        <v>9</v>
      </c>
      <c r="N8349">
        <f>IF(OR(WEEKDAY(A8349)=1,WEEKDAY(A8349)=7,COUNTIF('2027祝日等（不使用）'!$A$1:$A$20,単年カーブ!A8349)=1),0,1)</f>
        <v>1</v>
      </c>
      <c r="O8349">
        <f t="shared" si="911"/>
        <v>42</v>
      </c>
      <c r="P8349">
        <f t="shared" si="915"/>
        <v>0</v>
      </c>
      <c r="Q8349">
        <f t="shared" si="916"/>
        <v>0</v>
      </c>
    </row>
    <row r="8350" spans="1:17" ht="19.5" x14ac:dyDescent="0.4">
      <c r="A8350" s="33">
        <f t="shared" si="910"/>
        <v>46651</v>
      </c>
      <c r="B8350" s="27" t="str">
        <f t="shared" si="912"/>
        <v>(火)</v>
      </c>
      <c r="C8350" s="34">
        <v>0.875</v>
      </c>
      <c r="D8350" s="16" t="s">
        <v>18</v>
      </c>
      <c r="E8350" s="35">
        <v>0.89583333333333304</v>
      </c>
      <c r="F8350" s="50">
        <f>IF(COUNTIF('リスト（不使用）'!$A$5:$A$6,単年カーブ!$A$1),"希望数量入力ください",'単年（2027年度）'!$E$12*単年カーブ!$R$3+'単年（2027年度）'!$E$12*(1-単年カーブ!$R$3)*単年カーブ!Q8350)</f>
        <v>0</v>
      </c>
      <c r="G8350" s="47">
        <f t="shared" si="913"/>
        <v>0</v>
      </c>
      <c r="M8350">
        <f t="shared" si="914"/>
        <v>9</v>
      </c>
      <c r="N8350">
        <f>IF(OR(WEEKDAY(A8350)=1,WEEKDAY(A8350)=7,COUNTIF('2027祝日等（不使用）'!$A$1:$A$20,単年カーブ!A8350)=1),0,1)</f>
        <v>1</v>
      </c>
      <c r="O8350">
        <f t="shared" si="911"/>
        <v>43</v>
      </c>
      <c r="P8350">
        <f t="shared" si="915"/>
        <v>0</v>
      </c>
      <c r="Q8350">
        <f t="shared" si="916"/>
        <v>0</v>
      </c>
    </row>
    <row r="8351" spans="1:17" ht="19.5" x14ac:dyDescent="0.4">
      <c r="A8351" s="33">
        <f t="shared" si="910"/>
        <v>46651</v>
      </c>
      <c r="B8351" s="27" t="str">
        <f t="shared" si="912"/>
        <v>(火)</v>
      </c>
      <c r="C8351" s="34">
        <v>0.89583333333333304</v>
      </c>
      <c r="D8351" s="16" t="s">
        <v>18</v>
      </c>
      <c r="E8351" s="35">
        <v>0.91666666666666696</v>
      </c>
      <c r="F8351" s="50">
        <f>IF(COUNTIF('リスト（不使用）'!$A$5:$A$6,単年カーブ!$A$1),"希望数量入力ください",'単年（2027年度）'!$E$12*単年カーブ!$R$3+'単年（2027年度）'!$E$12*(1-単年カーブ!$R$3)*単年カーブ!Q8351)</f>
        <v>0</v>
      </c>
      <c r="G8351" s="47">
        <f t="shared" si="913"/>
        <v>0</v>
      </c>
      <c r="M8351">
        <f t="shared" si="914"/>
        <v>9</v>
      </c>
      <c r="N8351">
        <f>IF(OR(WEEKDAY(A8351)=1,WEEKDAY(A8351)=7,COUNTIF('2027祝日等（不使用）'!$A$1:$A$20,単年カーブ!A8351)=1),0,1)</f>
        <v>1</v>
      </c>
      <c r="O8351">
        <f t="shared" si="911"/>
        <v>44</v>
      </c>
      <c r="P8351">
        <f t="shared" si="915"/>
        <v>0</v>
      </c>
      <c r="Q8351">
        <f t="shared" si="916"/>
        <v>0</v>
      </c>
    </row>
    <row r="8352" spans="1:17" ht="19.5" x14ac:dyDescent="0.4">
      <c r="A8352" s="33">
        <f t="shared" si="910"/>
        <v>46651</v>
      </c>
      <c r="B8352" s="27" t="str">
        <f t="shared" si="912"/>
        <v>(火)</v>
      </c>
      <c r="C8352" s="34">
        <v>0.91666666666666696</v>
      </c>
      <c r="D8352" s="16" t="s">
        <v>18</v>
      </c>
      <c r="E8352" s="35">
        <v>0.9375</v>
      </c>
      <c r="F8352" s="50">
        <f>IF(COUNTIF('リスト（不使用）'!$A$5:$A$6,単年カーブ!$A$1),"希望数量入力ください",'単年（2027年度）'!$E$12*単年カーブ!$R$3+'単年（2027年度）'!$E$12*(1-単年カーブ!$R$3)*単年カーブ!Q8352)</f>
        <v>0</v>
      </c>
      <c r="G8352" s="47">
        <f t="shared" si="913"/>
        <v>0</v>
      </c>
      <c r="M8352">
        <f t="shared" si="914"/>
        <v>9</v>
      </c>
      <c r="N8352">
        <f>IF(OR(WEEKDAY(A8352)=1,WEEKDAY(A8352)=7,COUNTIF('2027祝日等（不使用）'!$A$1:$A$20,単年カーブ!A8352)=1),0,1)</f>
        <v>1</v>
      </c>
      <c r="O8352">
        <f t="shared" si="911"/>
        <v>45</v>
      </c>
      <c r="P8352">
        <f t="shared" si="915"/>
        <v>0</v>
      </c>
      <c r="Q8352">
        <f t="shared" si="916"/>
        <v>0</v>
      </c>
    </row>
    <row r="8353" spans="1:17" ht="19.5" x14ac:dyDescent="0.4">
      <c r="A8353" s="33">
        <f t="shared" si="910"/>
        <v>46651</v>
      </c>
      <c r="B8353" s="27" t="str">
        <f t="shared" si="912"/>
        <v>(火)</v>
      </c>
      <c r="C8353" s="34">
        <v>0.9375</v>
      </c>
      <c r="D8353" s="16" t="s">
        <v>18</v>
      </c>
      <c r="E8353" s="35">
        <v>0.95833333333333304</v>
      </c>
      <c r="F8353" s="50">
        <f>IF(COUNTIF('リスト（不使用）'!$A$5:$A$6,単年カーブ!$A$1),"希望数量入力ください",'単年（2027年度）'!$E$12*単年カーブ!$R$3+'単年（2027年度）'!$E$12*(1-単年カーブ!$R$3)*単年カーブ!Q8353)</f>
        <v>0</v>
      </c>
      <c r="G8353" s="47">
        <f t="shared" si="913"/>
        <v>0</v>
      </c>
      <c r="M8353">
        <f t="shared" si="914"/>
        <v>9</v>
      </c>
      <c r="N8353">
        <f>IF(OR(WEEKDAY(A8353)=1,WEEKDAY(A8353)=7,COUNTIF('2027祝日等（不使用）'!$A$1:$A$20,単年カーブ!A8353)=1),0,1)</f>
        <v>1</v>
      </c>
      <c r="O8353">
        <f t="shared" si="911"/>
        <v>46</v>
      </c>
      <c r="P8353">
        <f t="shared" si="915"/>
        <v>0</v>
      </c>
      <c r="Q8353">
        <f t="shared" si="916"/>
        <v>0</v>
      </c>
    </row>
    <row r="8354" spans="1:17" ht="19.5" x14ac:dyDescent="0.4">
      <c r="A8354" s="33">
        <f t="shared" si="910"/>
        <v>46651</v>
      </c>
      <c r="B8354" s="27" t="str">
        <f t="shared" si="912"/>
        <v>(火)</v>
      </c>
      <c r="C8354" s="34">
        <v>0.95833333333333304</v>
      </c>
      <c r="D8354" s="16" t="s">
        <v>18</v>
      </c>
      <c r="E8354" s="35">
        <v>0.97916666666666696</v>
      </c>
      <c r="F8354" s="50">
        <f>IF(COUNTIF('リスト（不使用）'!$A$5:$A$6,単年カーブ!$A$1),"希望数量入力ください",'単年（2027年度）'!$E$12*単年カーブ!$R$3+'単年（2027年度）'!$E$12*(1-単年カーブ!$R$3)*単年カーブ!Q8354)</f>
        <v>0</v>
      </c>
      <c r="G8354" s="47">
        <f t="shared" si="913"/>
        <v>0</v>
      </c>
      <c r="M8354">
        <f t="shared" si="914"/>
        <v>9</v>
      </c>
      <c r="N8354">
        <f>IF(OR(WEEKDAY(A8354)=1,WEEKDAY(A8354)=7,COUNTIF('2027祝日等（不使用）'!$A$1:$A$20,単年カーブ!A8354)=1),0,1)</f>
        <v>1</v>
      </c>
      <c r="O8354">
        <f t="shared" si="911"/>
        <v>47</v>
      </c>
      <c r="P8354">
        <f t="shared" si="915"/>
        <v>0</v>
      </c>
      <c r="Q8354">
        <f t="shared" si="916"/>
        <v>0</v>
      </c>
    </row>
    <row r="8355" spans="1:17" ht="19.5" x14ac:dyDescent="0.4">
      <c r="A8355" s="33">
        <f t="shared" si="910"/>
        <v>46651</v>
      </c>
      <c r="B8355" s="27" t="str">
        <f t="shared" si="912"/>
        <v>(火)</v>
      </c>
      <c r="C8355" s="34">
        <v>0.97916666666666696</v>
      </c>
      <c r="D8355" s="16" t="s">
        <v>18</v>
      </c>
      <c r="E8355" s="35" t="s">
        <v>17</v>
      </c>
      <c r="F8355" s="50">
        <f>IF(COUNTIF('リスト（不使用）'!$A$5:$A$6,単年カーブ!$A$1),"希望数量入力ください",'単年（2027年度）'!$E$12*単年カーブ!$R$3+'単年（2027年度）'!$E$12*(1-単年カーブ!$R$3)*単年カーブ!Q8355)</f>
        <v>0</v>
      </c>
      <c r="G8355" s="47">
        <f t="shared" si="913"/>
        <v>0</v>
      </c>
      <c r="M8355">
        <f t="shared" si="914"/>
        <v>9</v>
      </c>
      <c r="N8355">
        <f>IF(OR(WEEKDAY(A8355)=1,WEEKDAY(A8355)=7,COUNTIF('2027祝日等（不使用）'!$A$1:$A$20,単年カーブ!A8355)=1),0,1)</f>
        <v>1</v>
      </c>
      <c r="O8355">
        <f t="shared" si="911"/>
        <v>48</v>
      </c>
      <c r="P8355">
        <f t="shared" si="915"/>
        <v>0</v>
      </c>
      <c r="Q8355">
        <f t="shared" si="916"/>
        <v>0</v>
      </c>
    </row>
    <row r="8356" spans="1:17" ht="19.5" x14ac:dyDescent="0.4">
      <c r="A8356" s="33">
        <f t="shared" si="910"/>
        <v>46652</v>
      </c>
      <c r="B8356" s="27" t="str">
        <f t="shared" si="912"/>
        <v>(水)</v>
      </c>
      <c r="C8356" s="34">
        <v>0</v>
      </c>
      <c r="D8356" s="16" t="s">
        <v>18</v>
      </c>
      <c r="E8356" s="35">
        <v>2.0833333333333332E-2</v>
      </c>
      <c r="F8356" s="50">
        <f>IF(COUNTIF('リスト（不使用）'!$A$5:$A$6,単年カーブ!$A$1),"希望数量入力ください",'単年（2027年度）'!$E$12*単年カーブ!$R$3+'単年（2027年度）'!$E$12*(1-単年カーブ!$R$3)*単年カーブ!Q8356)</f>
        <v>0</v>
      </c>
      <c r="G8356" s="47">
        <f t="shared" si="913"/>
        <v>0</v>
      </c>
      <c r="M8356">
        <f t="shared" si="914"/>
        <v>9</v>
      </c>
      <c r="N8356">
        <f>IF(OR(WEEKDAY(A8356)=1,WEEKDAY(A8356)=7,COUNTIF('2027祝日等（不使用）'!$A$1:$A$20,単年カーブ!A8356)=1),0,1)</f>
        <v>1</v>
      </c>
      <c r="O8356">
        <f t="shared" si="911"/>
        <v>1</v>
      </c>
      <c r="P8356">
        <f t="shared" si="915"/>
        <v>0</v>
      </c>
      <c r="Q8356">
        <f t="shared" si="916"/>
        <v>0</v>
      </c>
    </row>
    <row r="8357" spans="1:17" ht="19.5" x14ac:dyDescent="0.4">
      <c r="A8357" s="33">
        <f t="shared" si="910"/>
        <v>46652</v>
      </c>
      <c r="B8357" s="27" t="str">
        <f t="shared" si="912"/>
        <v>(水)</v>
      </c>
      <c r="C8357" s="34">
        <v>2.0833333333333332E-2</v>
      </c>
      <c r="D8357" s="16" t="s">
        <v>18</v>
      </c>
      <c r="E8357" s="35">
        <v>4.1666666666666664E-2</v>
      </c>
      <c r="F8357" s="50">
        <f>IF(COUNTIF('リスト（不使用）'!$A$5:$A$6,単年カーブ!$A$1),"希望数量入力ください",'単年（2027年度）'!$E$12*単年カーブ!$R$3+'単年（2027年度）'!$E$12*(1-単年カーブ!$R$3)*単年カーブ!Q8357)</f>
        <v>0</v>
      </c>
      <c r="G8357" s="47">
        <f t="shared" si="913"/>
        <v>0</v>
      </c>
      <c r="M8357">
        <f t="shared" si="914"/>
        <v>9</v>
      </c>
      <c r="N8357">
        <f>IF(OR(WEEKDAY(A8357)=1,WEEKDAY(A8357)=7,COUNTIF('2027祝日等（不使用）'!$A$1:$A$20,単年カーブ!A8357)=1),0,1)</f>
        <v>1</v>
      </c>
      <c r="O8357">
        <f t="shared" si="911"/>
        <v>2</v>
      </c>
      <c r="P8357">
        <f t="shared" si="915"/>
        <v>0</v>
      </c>
      <c r="Q8357">
        <f t="shared" si="916"/>
        <v>0</v>
      </c>
    </row>
    <row r="8358" spans="1:17" ht="19.5" x14ac:dyDescent="0.4">
      <c r="A8358" s="33">
        <f t="shared" si="910"/>
        <v>46652</v>
      </c>
      <c r="B8358" s="27" t="str">
        <f t="shared" si="912"/>
        <v>(水)</v>
      </c>
      <c r="C8358" s="34">
        <v>4.1666666666666664E-2</v>
      </c>
      <c r="D8358" s="16" t="s">
        <v>18</v>
      </c>
      <c r="E8358" s="35">
        <v>6.25E-2</v>
      </c>
      <c r="F8358" s="50">
        <f>IF(COUNTIF('リスト（不使用）'!$A$5:$A$6,単年カーブ!$A$1),"希望数量入力ください",'単年（2027年度）'!$E$12*単年カーブ!$R$3+'単年（2027年度）'!$E$12*(1-単年カーブ!$R$3)*単年カーブ!Q8358)</f>
        <v>0</v>
      </c>
      <c r="G8358" s="47">
        <f t="shared" si="913"/>
        <v>0</v>
      </c>
      <c r="M8358">
        <f t="shared" si="914"/>
        <v>9</v>
      </c>
      <c r="N8358">
        <f>IF(OR(WEEKDAY(A8358)=1,WEEKDAY(A8358)=7,COUNTIF('2027祝日等（不使用）'!$A$1:$A$20,単年カーブ!A8358)=1),0,1)</f>
        <v>1</v>
      </c>
      <c r="O8358">
        <f t="shared" si="911"/>
        <v>3</v>
      </c>
      <c r="P8358">
        <f t="shared" si="915"/>
        <v>0</v>
      </c>
      <c r="Q8358">
        <f t="shared" si="916"/>
        <v>0</v>
      </c>
    </row>
    <row r="8359" spans="1:17" ht="19.5" x14ac:dyDescent="0.4">
      <c r="A8359" s="33">
        <f t="shared" si="910"/>
        <v>46652</v>
      </c>
      <c r="B8359" s="27" t="str">
        <f t="shared" si="912"/>
        <v>(水)</v>
      </c>
      <c r="C8359" s="34">
        <v>6.25E-2</v>
      </c>
      <c r="D8359" s="16" t="s">
        <v>18</v>
      </c>
      <c r="E8359" s="35">
        <v>8.3333333333333301E-2</v>
      </c>
      <c r="F8359" s="50">
        <f>IF(COUNTIF('リスト（不使用）'!$A$5:$A$6,単年カーブ!$A$1),"希望数量入力ください",'単年（2027年度）'!$E$12*単年カーブ!$R$3+'単年（2027年度）'!$E$12*(1-単年カーブ!$R$3)*単年カーブ!Q8359)</f>
        <v>0</v>
      </c>
      <c r="G8359" s="47">
        <f t="shared" si="913"/>
        <v>0</v>
      </c>
      <c r="M8359">
        <f t="shared" si="914"/>
        <v>9</v>
      </c>
      <c r="N8359">
        <f>IF(OR(WEEKDAY(A8359)=1,WEEKDAY(A8359)=7,COUNTIF('2027祝日等（不使用）'!$A$1:$A$20,単年カーブ!A8359)=1),0,1)</f>
        <v>1</v>
      </c>
      <c r="O8359">
        <f t="shared" si="911"/>
        <v>4</v>
      </c>
      <c r="P8359">
        <f t="shared" si="915"/>
        <v>0</v>
      </c>
      <c r="Q8359">
        <f t="shared" si="916"/>
        <v>0</v>
      </c>
    </row>
    <row r="8360" spans="1:17" ht="19.5" x14ac:dyDescent="0.4">
      <c r="A8360" s="33">
        <f t="shared" si="910"/>
        <v>46652</v>
      </c>
      <c r="B8360" s="27" t="str">
        <f t="shared" si="912"/>
        <v>(水)</v>
      </c>
      <c r="C8360" s="34">
        <v>8.3333333333333301E-2</v>
      </c>
      <c r="D8360" s="16" t="s">
        <v>18</v>
      </c>
      <c r="E8360" s="35">
        <v>0.104166666666667</v>
      </c>
      <c r="F8360" s="50">
        <f>IF(COUNTIF('リスト（不使用）'!$A$5:$A$6,単年カーブ!$A$1),"希望数量入力ください",'単年（2027年度）'!$E$12*単年カーブ!$R$3+'単年（2027年度）'!$E$12*(1-単年カーブ!$R$3)*単年カーブ!Q8360)</f>
        <v>0</v>
      </c>
      <c r="G8360" s="47">
        <f t="shared" si="913"/>
        <v>0</v>
      </c>
      <c r="M8360">
        <f t="shared" si="914"/>
        <v>9</v>
      </c>
      <c r="N8360">
        <f>IF(OR(WEEKDAY(A8360)=1,WEEKDAY(A8360)=7,COUNTIF('2027祝日等（不使用）'!$A$1:$A$20,単年カーブ!A8360)=1),0,1)</f>
        <v>1</v>
      </c>
      <c r="O8360">
        <f t="shared" si="911"/>
        <v>5</v>
      </c>
      <c r="P8360">
        <f t="shared" si="915"/>
        <v>0</v>
      </c>
      <c r="Q8360">
        <f t="shared" si="916"/>
        <v>0</v>
      </c>
    </row>
    <row r="8361" spans="1:17" ht="19.5" x14ac:dyDescent="0.4">
      <c r="A8361" s="33">
        <f t="shared" si="910"/>
        <v>46652</v>
      </c>
      <c r="B8361" s="27" t="str">
        <f t="shared" si="912"/>
        <v>(水)</v>
      </c>
      <c r="C8361" s="34">
        <v>0.104166666666667</v>
      </c>
      <c r="D8361" s="16" t="s">
        <v>18</v>
      </c>
      <c r="E8361" s="35">
        <v>0.125</v>
      </c>
      <c r="F8361" s="50">
        <f>IF(COUNTIF('リスト（不使用）'!$A$5:$A$6,単年カーブ!$A$1),"希望数量入力ください",'単年（2027年度）'!$E$12*単年カーブ!$R$3+'単年（2027年度）'!$E$12*(1-単年カーブ!$R$3)*単年カーブ!Q8361)</f>
        <v>0</v>
      </c>
      <c r="G8361" s="47">
        <f t="shared" si="913"/>
        <v>0</v>
      </c>
      <c r="M8361">
        <f t="shared" si="914"/>
        <v>9</v>
      </c>
      <c r="N8361">
        <f>IF(OR(WEEKDAY(A8361)=1,WEEKDAY(A8361)=7,COUNTIF('2027祝日等（不使用）'!$A$1:$A$20,単年カーブ!A8361)=1),0,1)</f>
        <v>1</v>
      </c>
      <c r="O8361">
        <f t="shared" si="911"/>
        <v>6</v>
      </c>
      <c r="P8361">
        <f t="shared" si="915"/>
        <v>0</v>
      </c>
      <c r="Q8361">
        <f t="shared" si="916"/>
        <v>0</v>
      </c>
    </row>
    <row r="8362" spans="1:17" ht="19.5" x14ac:dyDescent="0.4">
      <c r="A8362" s="33">
        <f t="shared" si="910"/>
        <v>46652</v>
      </c>
      <c r="B8362" s="27" t="str">
        <f t="shared" si="912"/>
        <v>(水)</v>
      </c>
      <c r="C8362" s="34">
        <v>0.125</v>
      </c>
      <c r="D8362" s="16" t="s">
        <v>18</v>
      </c>
      <c r="E8362" s="35">
        <v>0.14583333333333301</v>
      </c>
      <c r="F8362" s="50">
        <f>IF(COUNTIF('リスト（不使用）'!$A$5:$A$6,単年カーブ!$A$1),"希望数量入力ください",'単年（2027年度）'!$E$12*単年カーブ!$R$3+'単年（2027年度）'!$E$12*(1-単年カーブ!$R$3)*単年カーブ!Q8362)</f>
        <v>0</v>
      </c>
      <c r="G8362" s="47">
        <f t="shared" si="913"/>
        <v>0</v>
      </c>
      <c r="M8362">
        <f t="shared" si="914"/>
        <v>9</v>
      </c>
      <c r="N8362">
        <f>IF(OR(WEEKDAY(A8362)=1,WEEKDAY(A8362)=7,COUNTIF('2027祝日等（不使用）'!$A$1:$A$20,単年カーブ!A8362)=1),0,1)</f>
        <v>1</v>
      </c>
      <c r="O8362">
        <f t="shared" si="911"/>
        <v>7</v>
      </c>
      <c r="P8362">
        <f t="shared" si="915"/>
        <v>0</v>
      </c>
      <c r="Q8362">
        <f t="shared" si="916"/>
        <v>0</v>
      </c>
    </row>
    <row r="8363" spans="1:17" ht="19.5" x14ac:dyDescent="0.4">
      <c r="A8363" s="33">
        <f t="shared" si="910"/>
        <v>46652</v>
      </c>
      <c r="B8363" s="27" t="str">
        <f t="shared" si="912"/>
        <v>(水)</v>
      </c>
      <c r="C8363" s="34">
        <v>0.14583333333333301</v>
      </c>
      <c r="D8363" s="16" t="s">
        <v>18</v>
      </c>
      <c r="E8363" s="35">
        <v>0.16666666666666699</v>
      </c>
      <c r="F8363" s="50">
        <f>IF(COUNTIF('リスト（不使用）'!$A$5:$A$6,単年カーブ!$A$1),"希望数量入力ください",'単年（2027年度）'!$E$12*単年カーブ!$R$3+'単年（2027年度）'!$E$12*(1-単年カーブ!$R$3)*単年カーブ!Q8363)</f>
        <v>0</v>
      </c>
      <c r="G8363" s="47">
        <f t="shared" si="913"/>
        <v>0</v>
      </c>
      <c r="M8363">
        <f t="shared" si="914"/>
        <v>9</v>
      </c>
      <c r="N8363">
        <f>IF(OR(WEEKDAY(A8363)=1,WEEKDAY(A8363)=7,COUNTIF('2027祝日等（不使用）'!$A$1:$A$20,単年カーブ!A8363)=1),0,1)</f>
        <v>1</v>
      </c>
      <c r="O8363">
        <f t="shared" si="911"/>
        <v>8</v>
      </c>
      <c r="P8363">
        <f t="shared" si="915"/>
        <v>0</v>
      </c>
      <c r="Q8363">
        <f t="shared" si="916"/>
        <v>0</v>
      </c>
    </row>
    <row r="8364" spans="1:17" ht="19.5" x14ac:dyDescent="0.4">
      <c r="A8364" s="33">
        <f t="shared" si="910"/>
        <v>46652</v>
      </c>
      <c r="B8364" s="27" t="str">
        <f t="shared" si="912"/>
        <v>(水)</v>
      </c>
      <c r="C8364" s="34">
        <v>0.16666666666666699</v>
      </c>
      <c r="D8364" s="16" t="s">
        <v>18</v>
      </c>
      <c r="E8364" s="35">
        <v>0.1875</v>
      </c>
      <c r="F8364" s="50">
        <f>IF(COUNTIF('リスト（不使用）'!$A$5:$A$6,単年カーブ!$A$1),"希望数量入力ください",'単年（2027年度）'!$E$12*単年カーブ!$R$3+'単年（2027年度）'!$E$12*(1-単年カーブ!$R$3)*単年カーブ!Q8364)</f>
        <v>0</v>
      </c>
      <c r="G8364" s="47">
        <f t="shared" si="913"/>
        <v>0</v>
      </c>
      <c r="M8364">
        <f t="shared" si="914"/>
        <v>9</v>
      </c>
      <c r="N8364">
        <f>IF(OR(WEEKDAY(A8364)=1,WEEKDAY(A8364)=7,COUNTIF('2027祝日等（不使用）'!$A$1:$A$20,単年カーブ!A8364)=1),0,1)</f>
        <v>1</v>
      </c>
      <c r="O8364">
        <f t="shared" si="911"/>
        <v>9</v>
      </c>
      <c r="P8364">
        <f t="shared" si="915"/>
        <v>0</v>
      </c>
      <c r="Q8364">
        <f t="shared" si="916"/>
        <v>0</v>
      </c>
    </row>
    <row r="8365" spans="1:17" ht="19.5" x14ac:dyDescent="0.4">
      <c r="A8365" s="33">
        <f t="shared" si="910"/>
        <v>46652</v>
      </c>
      <c r="B8365" s="27" t="str">
        <f t="shared" si="912"/>
        <v>(水)</v>
      </c>
      <c r="C8365" s="34">
        <v>0.1875</v>
      </c>
      <c r="D8365" s="16" t="s">
        <v>18</v>
      </c>
      <c r="E8365" s="35">
        <v>0.20833333333333301</v>
      </c>
      <c r="F8365" s="50">
        <f>IF(COUNTIF('リスト（不使用）'!$A$5:$A$6,単年カーブ!$A$1),"希望数量入力ください",'単年（2027年度）'!$E$12*単年カーブ!$R$3+'単年（2027年度）'!$E$12*(1-単年カーブ!$R$3)*単年カーブ!Q8365)</f>
        <v>0</v>
      </c>
      <c r="G8365" s="47">
        <f t="shared" si="913"/>
        <v>0</v>
      </c>
      <c r="M8365">
        <f t="shared" si="914"/>
        <v>9</v>
      </c>
      <c r="N8365">
        <f>IF(OR(WEEKDAY(A8365)=1,WEEKDAY(A8365)=7,COUNTIF('2027祝日等（不使用）'!$A$1:$A$20,単年カーブ!A8365)=1),0,1)</f>
        <v>1</v>
      </c>
      <c r="O8365">
        <f t="shared" si="911"/>
        <v>10</v>
      </c>
      <c r="P8365">
        <f t="shared" si="915"/>
        <v>0</v>
      </c>
      <c r="Q8365">
        <f t="shared" si="916"/>
        <v>0</v>
      </c>
    </row>
    <row r="8366" spans="1:17" ht="19.5" x14ac:dyDescent="0.4">
      <c r="A8366" s="33">
        <f t="shared" si="910"/>
        <v>46652</v>
      </c>
      <c r="B8366" s="27" t="str">
        <f t="shared" si="912"/>
        <v>(水)</v>
      </c>
      <c r="C8366" s="34">
        <v>0.20833333333333301</v>
      </c>
      <c r="D8366" s="16" t="s">
        <v>18</v>
      </c>
      <c r="E8366" s="35">
        <v>0.22916666666666699</v>
      </c>
      <c r="F8366" s="50">
        <f>IF(COUNTIF('リスト（不使用）'!$A$5:$A$6,単年カーブ!$A$1),"希望数量入力ください",'単年（2027年度）'!$E$12*単年カーブ!$R$3+'単年（2027年度）'!$E$12*(1-単年カーブ!$R$3)*単年カーブ!Q8366)</f>
        <v>0</v>
      </c>
      <c r="G8366" s="47">
        <f t="shared" si="913"/>
        <v>0</v>
      </c>
      <c r="M8366">
        <f t="shared" si="914"/>
        <v>9</v>
      </c>
      <c r="N8366">
        <f>IF(OR(WEEKDAY(A8366)=1,WEEKDAY(A8366)=7,COUNTIF('2027祝日等（不使用）'!$A$1:$A$20,単年カーブ!A8366)=1),0,1)</f>
        <v>1</v>
      </c>
      <c r="O8366">
        <f t="shared" si="911"/>
        <v>11</v>
      </c>
      <c r="P8366">
        <f t="shared" si="915"/>
        <v>0</v>
      </c>
      <c r="Q8366">
        <f t="shared" si="916"/>
        <v>0</v>
      </c>
    </row>
    <row r="8367" spans="1:17" ht="19.5" x14ac:dyDescent="0.4">
      <c r="A8367" s="33">
        <f t="shared" si="910"/>
        <v>46652</v>
      </c>
      <c r="B8367" s="27" t="str">
        <f t="shared" si="912"/>
        <v>(水)</v>
      </c>
      <c r="C8367" s="34">
        <v>0.22916666666666699</v>
      </c>
      <c r="D8367" s="16" t="s">
        <v>18</v>
      </c>
      <c r="E8367" s="35">
        <v>0.25</v>
      </c>
      <c r="F8367" s="50">
        <f>IF(COUNTIF('リスト（不使用）'!$A$5:$A$6,単年カーブ!$A$1),"希望数量入力ください",'単年（2027年度）'!$E$12*単年カーブ!$R$3+'単年（2027年度）'!$E$12*(1-単年カーブ!$R$3)*単年カーブ!Q8367)</f>
        <v>0</v>
      </c>
      <c r="G8367" s="47">
        <f t="shared" si="913"/>
        <v>0</v>
      </c>
      <c r="M8367">
        <f t="shared" si="914"/>
        <v>9</v>
      </c>
      <c r="N8367">
        <f>IF(OR(WEEKDAY(A8367)=1,WEEKDAY(A8367)=7,COUNTIF('2027祝日等（不使用）'!$A$1:$A$20,単年カーブ!A8367)=1),0,1)</f>
        <v>1</v>
      </c>
      <c r="O8367">
        <f t="shared" si="911"/>
        <v>12</v>
      </c>
      <c r="P8367">
        <f t="shared" si="915"/>
        <v>0</v>
      </c>
      <c r="Q8367">
        <f t="shared" si="916"/>
        <v>0</v>
      </c>
    </row>
    <row r="8368" spans="1:17" ht="19.5" x14ac:dyDescent="0.4">
      <c r="A8368" s="33">
        <f t="shared" si="910"/>
        <v>46652</v>
      </c>
      <c r="B8368" s="27" t="str">
        <f t="shared" si="912"/>
        <v>(水)</v>
      </c>
      <c r="C8368" s="34">
        <v>0.25</v>
      </c>
      <c r="D8368" s="16" t="s">
        <v>18</v>
      </c>
      <c r="E8368" s="35">
        <v>0.27083333333333298</v>
      </c>
      <c r="F8368" s="50">
        <f>IF(COUNTIF('リスト（不使用）'!$A$5:$A$6,単年カーブ!$A$1),"希望数量入力ください",'単年（2027年度）'!$E$12*単年カーブ!$R$3+'単年（2027年度）'!$E$12*(1-単年カーブ!$R$3)*単年カーブ!Q8368)</f>
        <v>0</v>
      </c>
      <c r="G8368" s="47">
        <f t="shared" si="913"/>
        <v>0</v>
      </c>
      <c r="M8368">
        <f t="shared" si="914"/>
        <v>9</v>
      </c>
      <c r="N8368">
        <f>IF(OR(WEEKDAY(A8368)=1,WEEKDAY(A8368)=7,COUNTIF('2027祝日等（不使用）'!$A$1:$A$20,単年カーブ!A8368)=1),0,1)</f>
        <v>1</v>
      </c>
      <c r="O8368">
        <f t="shared" si="911"/>
        <v>13</v>
      </c>
      <c r="P8368">
        <f t="shared" si="915"/>
        <v>0</v>
      </c>
      <c r="Q8368">
        <f t="shared" si="916"/>
        <v>0</v>
      </c>
    </row>
    <row r="8369" spans="1:17" ht="19.5" x14ac:dyDescent="0.4">
      <c r="A8369" s="33">
        <f t="shared" si="910"/>
        <v>46652</v>
      </c>
      <c r="B8369" s="27" t="str">
        <f t="shared" si="912"/>
        <v>(水)</v>
      </c>
      <c r="C8369" s="34">
        <v>0.27083333333333298</v>
      </c>
      <c r="D8369" s="16" t="s">
        <v>18</v>
      </c>
      <c r="E8369" s="35">
        <v>0.29166666666666702</v>
      </c>
      <c r="F8369" s="50">
        <f>IF(COUNTIF('リスト（不使用）'!$A$5:$A$6,単年カーブ!$A$1),"希望数量入力ください",'単年（2027年度）'!$E$12*単年カーブ!$R$3+'単年（2027年度）'!$E$12*(1-単年カーブ!$R$3)*単年カーブ!Q8369)</f>
        <v>0</v>
      </c>
      <c r="G8369" s="47">
        <f t="shared" si="913"/>
        <v>0</v>
      </c>
      <c r="M8369">
        <f t="shared" si="914"/>
        <v>9</v>
      </c>
      <c r="N8369">
        <f>IF(OR(WEEKDAY(A8369)=1,WEEKDAY(A8369)=7,COUNTIF('2027祝日等（不使用）'!$A$1:$A$20,単年カーブ!A8369)=1),0,1)</f>
        <v>1</v>
      </c>
      <c r="O8369">
        <f t="shared" si="911"/>
        <v>14</v>
      </c>
      <c r="P8369">
        <f t="shared" si="915"/>
        <v>0</v>
      </c>
      <c r="Q8369">
        <f t="shared" si="916"/>
        <v>0</v>
      </c>
    </row>
    <row r="8370" spans="1:17" ht="19.5" x14ac:dyDescent="0.4">
      <c r="A8370" s="33">
        <f t="shared" si="910"/>
        <v>46652</v>
      </c>
      <c r="B8370" s="27" t="str">
        <f t="shared" si="912"/>
        <v>(水)</v>
      </c>
      <c r="C8370" s="34">
        <v>0.29166666666666702</v>
      </c>
      <c r="D8370" s="16" t="s">
        <v>18</v>
      </c>
      <c r="E8370" s="35">
        <v>0.3125</v>
      </c>
      <c r="F8370" s="50">
        <f>IF(COUNTIF('リスト（不使用）'!$A$5:$A$6,単年カーブ!$A$1),"希望数量入力ください",'単年（2027年度）'!$E$12*単年カーブ!$R$3+'単年（2027年度）'!$E$12*(1-単年カーブ!$R$3)*単年カーブ!Q8370)</f>
        <v>0</v>
      </c>
      <c r="G8370" s="47">
        <f t="shared" si="913"/>
        <v>0</v>
      </c>
      <c r="M8370">
        <f t="shared" si="914"/>
        <v>9</v>
      </c>
      <c r="N8370">
        <f>IF(OR(WEEKDAY(A8370)=1,WEEKDAY(A8370)=7,COUNTIF('2027祝日等（不使用）'!$A$1:$A$20,単年カーブ!A8370)=1),0,1)</f>
        <v>1</v>
      </c>
      <c r="O8370">
        <f t="shared" si="911"/>
        <v>15</v>
      </c>
      <c r="P8370">
        <f t="shared" si="915"/>
        <v>0</v>
      </c>
      <c r="Q8370">
        <f t="shared" si="916"/>
        <v>0</v>
      </c>
    </row>
    <row r="8371" spans="1:17" ht="19.5" x14ac:dyDescent="0.4">
      <c r="A8371" s="33">
        <f t="shared" si="910"/>
        <v>46652</v>
      </c>
      <c r="B8371" s="27" t="str">
        <f t="shared" si="912"/>
        <v>(水)</v>
      </c>
      <c r="C8371" s="34">
        <v>0.3125</v>
      </c>
      <c r="D8371" s="16" t="s">
        <v>18</v>
      </c>
      <c r="E8371" s="35">
        <v>0.33333333333333298</v>
      </c>
      <c r="F8371" s="50">
        <f>IF(COUNTIF('リスト（不使用）'!$A$5:$A$6,単年カーブ!$A$1),"希望数量入力ください",'単年（2027年度）'!$E$12*単年カーブ!$R$3+'単年（2027年度）'!$E$12*(1-単年カーブ!$R$3)*単年カーブ!Q8371)</f>
        <v>0</v>
      </c>
      <c r="G8371" s="47">
        <f t="shared" si="913"/>
        <v>0</v>
      </c>
      <c r="M8371">
        <f t="shared" si="914"/>
        <v>9</v>
      </c>
      <c r="N8371">
        <f>IF(OR(WEEKDAY(A8371)=1,WEEKDAY(A8371)=7,COUNTIF('2027祝日等（不使用）'!$A$1:$A$20,単年カーブ!A8371)=1),0,1)</f>
        <v>1</v>
      </c>
      <c r="O8371">
        <f t="shared" si="911"/>
        <v>16</v>
      </c>
      <c r="P8371">
        <f t="shared" si="915"/>
        <v>0</v>
      </c>
      <c r="Q8371">
        <f t="shared" si="916"/>
        <v>0</v>
      </c>
    </row>
    <row r="8372" spans="1:17" ht="19.5" x14ac:dyDescent="0.4">
      <c r="A8372" s="33">
        <f t="shared" ref="A8372:A8435" si="917">A8324+1</f>
        <v>46652</v>
      </c>
      <c r="B8372" s="27" t="str">
        <f t="shared" si="912"/>
        <v>(水)</v>
      </c>
      <c r="C8372" s="34">
        <v>0.33333333333333298</v>
      </c>
      <c r="D8372" s="16" t="s">
        <v>18</v>
      </c>
      <c r="E8372" s="35">
        <v>0.35416666666666702</v>
      </c>
      <c r="F8372" s="50">
        <f>IF(COUNTIF('リスト（不使用）'!$A$5:$A$6,単年カーブ!$A$1),"希望数量入力ください",'単年（2027年度）'!$E$12*単年カーブ!$R$3+'単年（2027年度）'!$E$12*(1-単年カーブ!$R$3)*単年カーブ!Q8372)</f>
        <v>0</v>
      </c>
      <c r="G8372" s="47">
        <f t="shared" si="913"/>
        <v>0</v>
      </c>
      <c r="M8372">
        <f t="shared" si="914"/>
        <v>9</v>
      </c>
      <c r="N8372">
        <f>IF(OR(WEEKDAY(A8372)=1,WEEKDAY(A8372)=7,COUNTIF('2027祝日等（不使用）'!$A$1:$A$20,単年カーブ!A8372)=1),0,1)</f>
        <v>1</v>
      </c>
      <c r="O8372">
        <f t="shared" ref="O8372:O8435" si="918">O8324</f>
        <v>17</v>
      </c>
      <c r="P8372">
        <f t="shared" si="915"/>
        <v>1</v>
      </c>
      <c r="Q8372">
        <f t="shared" si="916"/>
        <v>1</v>
      </c>
    </row>
    <row r="8373" spans="1:17" ht="19.5" x14ac:dyDescent="0.4">
      <c r="A8373" s="33">
        <f t="shared" si="917"/>
        <v>46652</v>
      </c>
      <c r="B8373" s="27" t="str">
        <f t="shared" si="912"/>
        <v>(水)</v>
      </c>
      <c r="C8373" s="34">
        <v>0.35416666666666702</v>
      </c>
      <c r="D8373" s="16" t="s">
        <v>18</v>
      </c>
      <c r="E8373" s="35">
        <v>0.375</v>
      </c>
      <c r="F8373" s="50">
        <f>IF(COUNTIF('リスト（不使用）'!$A$5:$A$6,単年カーブ!$A$1),"希望数量入力ください",'単年（2027年度）'!$E$12*単年カーブ!$R$3+'単年（2027年度）'!$E$12*(1-単年カーブ!$R$3)*単年カーブ!Q8373)</f>
        <v>0</v>
      </c>
      <c r="G8373" s="47">
        <f t="shared" si="913"/>
        <v>0</v>
      </c>
      <c r="M8373">
        <f t="shared" si="914"/>
        <v>9</v>
      </c>
      <c r="N8373">
        <f>IF(OR(WEEKDAY(A8373)=1,WEEKDAY(A8373)=7,COUNTIF('2027祝日等（不使用）'!$A$1:$A$20,単年カーブ!A8373)=1),0,1)</f>
        <v>1</v>
      </c>
      <c r="O8373">
        <f t="shared" si="918"/>
        <v>18</v>
      </c>
      <c r="P8373">
        <f t="shared" si="915"/>
        <v>1</v>
      </c>
      <c r="Q8373">
        <f t="shared" si="916"/>
        <v>1</v>
      </c>
    </row>
    <row r="8374" spans="1:17" ht="19.5" x14ac:dyDescent="0.4">
      <c r="A8374" s="33">
        <f t="shared" si="917"/>
        <v>46652</v>
      </c>
      <c r="B8374" s="27" t="str">
        <f t="shared" si="912"/>
        <v>(水)</v>
      </c>
      <c r="C8374" s="34">
        <v>0.375</v>
      </c>
      <c r="D8374" s="16" t="s">
        <v>18</v>
      </c>
      <c r="E8374" s="35">
        <v>0.39583333333333298</v>
      </c>
      <c r="F8374" s="50">
        <f>IF(COUNTIF('リスト（不使用）'!$A$5:$A$6,単年カーブ!$A$1),"希望数量入力ください",'単年（2027年度）'!$E$12*単年カーブ!$R$3+'単年（2027年度）'!$E$12*(1-単年カーブ!$R$3)*単年カーブ!Q8374)</f>
        <v>0</v>
      </c>
      <c r="G8374" s="47">
        <f t="shared" si="913"/>
        <v>0</v>
      </c>
      <c r="M8374">
        <f t="shared" si="914"/>
        <v>9</v>
      </c>
      <c r="N8374">
        <f>IF(OR(WEEKDAY(A8374)=1,WEEKDAY(A8374)=7,COUNTIF('2027祝日等（不使用）'!$A$1:$A$20,単年カーブ!A8374)=1),0,1)</f>
        <v>1</v>
      </c>
      <c r="O8374">
        <f t="shared" si="918"/>
        <v>19</v>
      </c>
      <c r="P8374">
        <f t="shared" si="915"/>
        <v>1</v>
      </c>
      <c r="Q8374">
        <f t="shared" si="916"/>
        <v>1</v>
      </c>
    </row>
    <row r="8375" spans="1:17" ht="19.5" x14ac:dyDescent="0.4">
      <c r="A8375" s="33">
        <f t="shared" si="917"/>
        <v>46652</v>
      </c>
      <c r="B8375" s="27" t="str">
        <f t="shared" si="912"/>
        <v>(水)</v>
      </c>
      <c r="C8375" s="34">
        <v>0.39583333333333298</v>
      </c>
      <c r="D8375" s="16" t="s">
        <v>18</v>
      </c>
      <c r="E8375" s="35">
        <v>0.41666666666666702</v>
      </c>
      <c r="F8375" s="50">
        <f>IF(COUNTIF('リスト（不使用）'!$A$5:$A$6,単年カーブ!$A$1),"希望数量入力ください",'単年（2027年度）'!$E$12*単年カーブ!$R$3+'単年（2027年度）'!$E$12*(1-単年カーブ!$R$3)*単年カーブ!Q8375)</f>
        <v>0</v>
      </c>
      <c r="G8375" s="47">
        <f t="shared" si="913"/>
        <v>0</v>
      </c>
      <c r="M8375">
        <f t="shared" si="914"/>
        <v>9</v>
      </c>
      <c r="N8375">
        <f>IF(OR(WEEKDAY(A8375)=1,WEEKDAY(A8375)=7,COUNTIF('2027祝日等（不使用）'!$A$1:$A$20,単年カーブ!A8375)=1),0,1)</f>
        <v>1</v>
      </c>
      <c r="O8375">
        <f t="shared" si="918"/>
        <v>20</v>
      </c>
      <c r="P8375">
        <f t="shared" si="915"/>
        <v>1</v>
      </c>
      <c r="Q8375">
        <f t="shared" si="916"/>
        <v>1</v>
      </c>
    </row>
    <row r="8376" spans="1:17" ht="19.5" x14ac:dyDescent="0.4">
      <c r="A8376" s="33">
        <f t="shared" si="917"/>
        <v>46652</v>
      </c>
      <c r="B8376" s="27" t="str">
        <f t="shared" si="912"/>
        <v>(水)</v>
      </c>
      <c r="C8376" s="34">
        <v>0.41666666666666702</v>
      </c>
      <c r="D8376" s="16" t="s">
        <v>18</v>
      </c>
      <c r="E8376" s="35">
        <v>0.4375</v>
      </c>
      <c r="F8376" s="50">
        <f>IF(COUNTIF('リスト（不使用）'!$A$5:$A$6,単年カーブ!$A$1),"希望数量入力ください",'単年（2027年度）'!$E$12*単年カーブ!$R$3+'単年（2027年度）'!$E$12*(1-単年カーブ!$R$3)*単年カーブ!Q8376)</f>
        <v>0</v>
      </c>
      <c r="G8376" s="47">
        <f t="shared" si="913"/>
        <v>0</v>
      </c>
      <c r="M8376">
        <f t="shared" si="914"/>
        <v>9</v>
      </c>
      <c r="N8376">
        <f>IF(OR(WEEKDAY(A8376)=1,WEEKDAY(A8376)=7,COUNTIF('2027祝日等（不使用）'!$A$1:$A$20,単年カーブ!A8376)=1),0,1)</f>
        <v>1</v>
      </c>
      <c r="O8376">
        <f t="shared" si="918"/>
        <v>21</v>
      </c>
      <c r="P8376">
        <f t="shared" si="915"/>
        <v>1</v>
      </c>
      <c r="Q8376">
        <f t="shared" si="916"/>
        <v>1</v>
      </c>
    </row>
    <row r="8377" spans="1:17" ht="19.5" x14ac:dyDescent="0.4">
      <c r="A8377" s="33">
        <f t="shared" si="917"/>
        <v>46652</v>
      </c>
      <c r="B8377" s="27" t="str">
        <f t="shared" si="912"/>
        <v>(水)</v>
      </c>
      <c r="C8377" s="34">
        <v>0.4375</v>
      </c>
      <c r="D8377" s="16" t="s">
        <v>18</v>
      </c>
      <c r="E8377" s="35">
        <v>0.45833333333333298</v>
      </c>
      <c r="F8377" s="50">
        <f>IF(COUNTIF('リスト（不使用）'!$A$5:$A$6,単年カーブ!$A$1),"希望数量入力ください",'単年（2027年度）'!$E$12*単年カーブ!$R$3+'単年（2027年度）'!$E$12*(1-単年カーブ!$R$3)*単年カーブ!Q8377)</f>
        <v>0</v>
      </c>
      <c r="G8377" s="47">
        <f t="shared" si="913"/>
        <v>0</v>
      </c>
      <c r="M8377">
        <f t="shared" si="914"/>
        <v>9</v>
      </c>
      <c r="N8377">
        <f>IF(OR(WEEKDAY(A8377)=1,WEEKDAY(A8377)=7,COUNTIF('2027祝日等（不使用）'!$A$1:$A$20,単年カーブ!A8377)=1),0,1)</f>
        <v>1</v>
      </c>
      <c r="O8377">
        <f t="shared" si="918"/>
        <v>22</v>
      </c>
      <c r="P8377">
        <f t="shared" si="915"/>
        <v>1</v>
      </c>
      <c r="Q8377">
        <f t="shared" si="916"/>
        <v>1</v>
      </c>
    </row>
    <row r="8378" spans="1:17" ht="19.5" x14ac:dyDescent="0.4">
      <c r="A8378" s="33">
        <f t="shared" si="917"/>
        <v>46652</v>
      </c>
      <c r="B8378" s="27" t="str">
        <f t="shared" si="912"/>
        <v>(水)</v>
      </c>
      <c r="C8378" s="34">
        <v>0.45833333333333298</v>
      </c>
      <c r="D8378" s="16" t="s">
        <v>18</v>
      </c>
      <c r="E8378" s="35">
        <v>0.47916666666666702</v>
      </c>
      <c r="F8378" s="50">
        <f>IF(COUNTIF('リスト（不使用）'!$A$5:$A$6,単年カーブ!$A$1),"希望数量入力ください",'単年（2027年度）'!$E$12*単年カーブ!$R$3+'単年（2027年度）'!$E$12*(1-単年カーブ!$R$3)*単年カーブ!Q8378)</f>
        <v>0</v>
      </c>
      <c r="G8378" s="47">
        <f t="shared" si="913"/>
        <v>0</v>
      </c>
      <c r="M8378">
        <f t="shared" si="914"/>
        <v>9</v>
      </c>
      <c r="N8378">
        <f>IF(OR(WEEKDAY(A8378)=1,WEEKDAY(A8378)=7,COUNTIF('2027祝日等（不使用）'!$A$1:$A$20,単年カーブ!A8378)=1),0,1)</f>
        <v>1</v>
      </c>
      <c r="O8378">
        <f t="shared" si="918"/>
        <v>23</v>
      </c>
      <c r="P8378">
        <f t="shared" si="915"/>
        <v>1</v>
      </c>
      <c r="Q8378">
        <f t="shared" si="916"/>
        <v>1</v>
      </c>
    </row>
    <row r="8379" spans="1:17" ht="19.5" x14ac:dyDescent="0.4">
      <c r="A8379" s="33">
        <f t="shared" si="917"/>
        <v>46652</v>
      </c>
      <c r="B8379" s="27" t="str">
        <f t="shared" si="912"/>
        <v>(水)</v>
      </c>
      <c r="C8379" s="34">
        <v>0.47916666666666702</v>
      </c>
      <c r="D8379" s="16" t="s">
        <v>18</v>
      </c>
      <c r="E8379" s="35">
        <v>0.5</v>
      </c>
      <c r="F8379" s="50">
        <f>IF(COUNTIF('リスト（不使用）'!$A$5:$A$6,単年カーブ!$A$1),"希望数量入力ください",'単年（2027年度）'!$E$12*単年カーブ!$R$3+'単年（2027年度）'!$E$12*(1-単年カーブ!$R$3)*単年カーブ!Q8379)</f>
        <v>0</v>
      </c>
      <c r="G8379" s="47">
        <f t="shared" si="913"/>
        <v>0</v>
      </c>
      <c r="M8379">
        <f t="shared" si="914"/>
        <v>9</v>
      </c>
      <c r="N8379">
        <f>IF(OR(WEEKDAY(A8379)=1,WEEKDAY(A8379)=7,COUNTIF('2027祝日等（不使用）'!$A$1:$A$20,単年カーブ!A8379)=1),0,1)</f>
        <v>1</v>
      </c>
      <c r="O8379">
        <f t="shared" si="918"/>
        <v>24</v>
      </c>
      <c r="P8379">
        <f t="shared" si="915"/>
        <v>1</v>
      </c>
      <c r="Q8379">
        <f t="shared" si="916"/>
        <v>1</v>
      </c>
    </row>
    <row r="8380" spans="1:17" ht="19.5" x14ac:dyDescent="0.4">
      <c r="A8380" s="33">
        <f t="shared" si="917"/>
        <v>46652</v>
      </c>
      <c r="B8380" s="27" t="str">
        <f t="shared" si="912"/>
        <v>(水)</v>
      </c>
      <c r="C8380" s="34">
        <v>0.5</v>
      </c>
      <c r="D8380" s="16" t="s">
        <v>18</v>
      </c>
      <c r="E8380" s="35">
        <v>0.52083333333333304</v>
      </c>
      <c r="F8380" s="50">
        <f>IF(COUNTIF('リスト（不使用）'!$A$5:$A$6,単年カーブ!$A$1),"希望数量入力ください",'単年（2027年度）'!$E$12*単年カーブ!$R$3+'単年（2027年度）'!$E$12*(1-単年カーブ!$R$3)*単年カーブ!Q8380)</f>
        <v>0</v>
      </c>
      <c r="G8380" s="47">
        <f t="shared" si="913"/>
        <v>0</v>
      </c>
      <c r="M8380">
        <f t="shared" si="914"/>
        <v>9</v>
      </c>
      <c r="N8380">
        <f>IF(OR(WEEKDAY(A8380)=1,WEEKDAY(A8380)=7,COUNTIF('2027祝日等（不使用）'!$A$1:$A$20,単年カーブ!A8380)=1),0,1)</f>
        <v>1</v>
      </c>
      <c r="O8380">
        <f t="shared" si="918"/>
        <v>25</v>
      </c>
      <c r="P8380">
        <f t="shared" si="915"/>
        <v>1</v>
      </c>
      <c r="Q8380">
        <f t="shared" si="916"/>
        <v>1</v>
      </c>
    </row>
    <row r="8381" spans="1:17" ht="19.5" x14ac:dyDescent="0.4">
      <c r="A8381" s="33">
        <f t="shared" si="917"/>
        <v>46652</v>
      </c>
      <c r="B8381" s="27" t="str">
        <f t="shared" si="912"/>
        <v>(水)</v>
      </c>
      <c r="C8381" s="34">
        <v>0.52083333333333304</v>
      </c>
      <c r="D8381" s="16" t="s">
        <v>18</v>
      </c>
      <c r="E8381" s="35">
        <v>0.54166666666666696</v>
      </c>
      <c r="F8381" s="50">
        <f>IF(COUNTIF('リスト（不使用）'!$A$5:$A$6,単年カーブ!$A$1),"希望数量入力ください",'単年（2027年度）'!$E$12*単年カーブ!$R$3+'単年（2027年度）'!$E$12*(1-単年カーブ!$R$3)*単年カーブ!Q8381)</f>
        <v>0</v>
      </c>
      <c r="G8381" s="47">
        <f t="shared" si="913"/>
        <v>0</v>
      </c>
      <c r="M8381">
        <f t="shared" si="914"/>
        <v>9</v>
      </c>
      <c r="N8381">
        <f>IF(OR(WEEKDAY(A8381)=1,WEEKDAY(A8381)=7,COUNTIF('2027祝日等（不使用）'!$A$1:$A$20,単年カーブ!A8381)=1),0,1)</f>
        <v>1</v>
      </c>
      <c r="O8381">
        <f t="shared" si="918"/>
        <v>26</v>
      </c>
      <c r="P8381">
        <f t="shared" si="915"/>
        <v>1</v>
      </c>
      <c r="Q8381">
        <f t="shared" si="916"/>
        <v>1</v>
      </c>
    </row>
    <row r="8382" spans="1:17" ht="19.5" x14ac:dyDescent="0.4">
      <c r="A8382" s="33">
        <f t="shared" si="917"/>
        <v>46652</v>
      </c>
      <c r="B8382" s="27" t="str">
        <f t="shared" si="912"/>
        <v>(水)</v>
      </c>
      <c r="C8382" s="34">
        <v>0.54166666666666696</v>
      </c>
      <c r="D8382" s="16" t="s">
        <v>18</v>
      </c>
      <c r="E8382" s="35">
        <v>0.5625</v>
      </c>
      <c r="F8382" s="50">
        <f>IF(COUNTIF('リスト（不使用）'!$A$5:$A$6,単年カーブ!$A$1),"希望数量入力ください",'単年（2027年度）'!$E$12*単年カーブ!$R$3+'単年（2027年度）'!$E$12*(1-単年カーブ!$R$3)*単年カーブ!Q8382)</f>
        <v>0</v>
      </c>
      <c r="G8382" s="47">
        <f t="shared" si="913"/>
        <v>0</v>
      </c>
      <c r="M8382">
        <f t="shared" si="914"/>
        <v>9</v>
      </c>
      <c r="N8382">
        <f>IF(OR(WEEKDAY(A8382)=1,WEEKDAY(A8382)=7,COUNTIF('2027祝日等（不使用）'!$A$1:$A$20,単年カーブ!A8382)=1),0,1)</f>
        <v>1</v>
      </c>
      <c r="O8382">
        <f t="shared" si="918"/>
        <v>27</v>
      </c>
      <c r="P8382">
        <f t="shared" si="915"/>
        <v>1</v>
      </c>
      <c r="Q8382">
        <f t="shared" si="916"/>
        <v>1</v>
      </c>
    </row>
    <row r="8383" spans="1:17" ht="19.5" x14ac:dyDescent="0.4">
      <c r="A8383" s="33">
        <f t="shared" si="917"/>
        <v>46652</v>
      </c>
      <c r="B8383" s="27" t="str">
        <f t="shared" si="912"/>
        <v>(水)</v>
      </c>
      <c r="C8383" s="34">
        <v>0.5625</v>
      </c>
      <c r="D8383" s="16" t="s">
        <v>18</v>
      </c>
      <c r="E8383" s="35">
        <v>0.58333333333333304</v>
      </c>
      <c r="F8383" s="50">
        <f>IF(COUNTIF('リスト（不使用）'!$A$5:$A$6,単年カーブ!$A$1),"希望数量入力ください",'単年（2027年度）'!$E$12*単年カーブ!$R$3+'単年（2027年度）'!$E$12*(1-単年カーブ!$R$3)*単年カーブ!Q8383)</f>
        <v>0</v>
      </c>
      <c r="G8383" s="47">
        <f t="shared" si="913"/>
        <v>0</v>
      </c>
      <c r="M8383">
        <f t="shared" si="914"/>
        <v>9</v>
      </c>
      <c r="N8383">
        <f>IF(OR(WEEKDAY(A8383)=1,WEEKDAY(A8383)=7,COUNTIF('2027祝日等（不使用）'!$A$1:$A$20,単年カーブ!A8383)=1),0,1)</f>
        <v>1</v>
      </c>
      <c r="O8383">
        <f t="shared" si="918"/>
        <v>28</v>
      </c>
      <c r="P8383">
        <f t="shared" si="915"/>
        <v>1</v>
      </c>
      <c r="Q8383">
        <f t="shared" si="916"/>
        <v>1</v>
      </c>
    </row>
    <row r="8384" spans="1:17" ht="19.5" x14ac:dyDescent="0.4">
      <c r="A8384" s="33">
        <f t="shared" si="917"/>
        <v>46652</v>
      </c>
      <c r="B8384" s="27" t="str">
        <f t="shared" si="912"/>
        <v>(水)</v>
      </c>
      <c r="C8384" s="34">
        <v>0.58333333333333304</v>
      </c>
      <c r="D8384" s="16" t="s">
        <v>18</v>
      </c>
      <c r="E8384" s="35">
        <v>0.60416666666666696</v>
      </c>
      <c r="F8384" s="50">
        <f>IF(COUNTIF('リスト（不使用）'!$A$5:$A$6,単年カーブ!$A$1),"希望数量入力ください",'単年（2027年度）'!$E$12*単年カーブ!$R$3+'単年（2027年度）'!$E$12*(1-単年カーブ!$R$3)*単年カーブ!Q8384)</f>
        <v>0</v>
      </c>
      <c r="G8384" s="47">
        <f t="shared" si="913"/>
        <v>0</v>
      </c>
      <c r="M8384">
        <f t="shared" si="914"/>
        <v>9</v>
      </c>
      <c r="N8384">
        <f>IF(OR(WEEKDAY(A8384)=1,WEEKDAY(A8384)=7,COUNTIF('2027祝日等（不使用）'!$A$1:$A$20,単年カーブ!A8384)=1),0,1)</f>
        <v>1</v>
      </c>
      <c r="O8384">
        <f t="shared" si="918"/>
        <v>29</v>
      </c>
      <c r="P8384">
        <f t="shared" si="915"/>
        <v>1</v>
      </c>
      <c r="Q8384">
        <f t="shared" si="916"/>
        <v>1</v>
      </c>
    </row>
    <row r="8385" spans="1:17" ht="19.5" x14ac:dyDescent="0.4">
      <c r="A8385" s="33">
        <f t="shared" si="917"/>
        <v>46652</v>
      </c>
      <c r="B8385" s="27" t="str">
        <f t="shared" si="912"/>
        <v>(水)</v>
      </c>
      <c r="C8385" s="34">
        <v>0.60416666666666696</v>
      </c>
      <c r="D8385" s="16" t="s">
        <v>18</v>
      </c>
      <c r="E8385" s="35">
        <v>0.625</v>
      </c>
      <c r="F8385" s="50">
        <f>IF(COUNTIF('リスト（不使用）'!$A$5:$A$6,単年カーブ!$A$1),"希望数量入力ください",'単年（2027年度）'!$E$12*単年カーブ!$R$3+'単年（2027年度）'!$E$12*(1-単年カーブ!$R$3)*単年カーブ!Q8385)</f>
        <v>0</v>
      </c>
      <c r="G8385" s="47">
        <f t="shared" si="913"/>
        <v>0</v>
      </c>
      <c r="M8385">
        <f t="shared" si="914"/>
        <v>9</v>
      </c>
      <c r="N8385">
        <f>IF(OR(WEEKDAY(A8385)=1,WEEKDAY(A8385)=7,COUNTIF('2027祝日等（不使用）'!$A$1:$A$20,単年カーブ!A8385)=1),0,1)</f>
        <v>1</v>
      </c>
      <c r="O8385">
        <f t="shared" si="918"/>
        <v>30</v>
      </c>
      <c r="P8385">
        <f t="shared" si="915"/>
        <v>1</v>
      </c>
      <c r="Q8385">
        <f t="shared" si="916"/>
        <v>1</v>
      </c>
    </row>
    <row r="8386" spans="1:17" ht="19.5" x14ac:dyDescent="0.4">
      <c r="A8386" s="33">
        <f t="shared" si="917"/>
        <v>46652</v>
      </c>
      <c r="B8386" s="27" t="str">
        <f t="shared" si="912"/>
        <v>(水)</v>
      </c>
      <c r="C8386" s="34">
        <v>0.625</v>
      </c>
      <c r="D8386" s="16" t="s">
        <v>18</v>
      </c>
      <c r="E8386" s="35">
        <v>0.64583333333333304</v>
      </c>
      <c r="F8386" s="50">
        <f>IF(COUNTIF('リスト（不使用）'!$A$5:$A$6,単年カーブ!$A$1),"希望数量入力ください",'単年（2027年度）'!$E$12*単年カーブ!$R$3+'単年（2027年度）'!$E$12*(1-単年カーブ!$R$3)*単年カーブ!Q8386)</f>
        <v>0</v>
      </c>
      <c r="G8386" s="47">
        <f t="shared" si="913"/>
        <v>0</v>
      </c>
      <c r="M8386">
        <f t="shared" si="914"/>
        <v>9</v>
      </c>
      <c r="N8386">
        <f>IF(OR(WEEKDAY(A8386)=1,WEEKDAY(A8386)=7,COUNTIF('2027祝日等（不使用）'!$A$1:$A$20,単年カーブ!A8386)=1),0,1)</f>
        <v>1</v>
      </c>
      <c r="O8386">
        <f t="shared" si="918"/>
        <v>31</v>
      </c>
      <c r="P8386">
        <f t="shared" si="915"/>
        <v>1</v>
      </c>
      <c r="Q8386">
        <f t="shared" si="916"/>
        <v>1</v>
      </c>
    </row>
    <row r="8387" spans="1:17" ht="19.5" x14ac:dyDescent="0.4">
      <c r="A8387" s="33">
        <f t="shared" si="917"/>
        <v>46652</v>
      </c>
      <c r="B8387" s="27" t="str">
        <f t="shared" si="912"/>
        <v>(水)</v>
      </c>
      <c r="C8387" s="34">
        <v>0.64583333333333304</v>
      </c>
      <c r="D8387" s="16" t="s">
        <v>18</v>
      </c>
      <c r="E8387" s="35">
        <v>0.66666666666666696</v>
      </c>
      <c r="F8387" s="50">
        <f>IF(COUNTIF('リスト（不使用）'!$A$5:$A$6,単年カーブ!$A$1),"希望数量入力ください",'単年（2027年度）'!$E$12*単年カーブ!$R$3+'単年（2027年度）'!$E$12*(1-単年カーブ!$R$3)*単年カーブ!Q8387)</f>
        <v>0</v>
      </c>
      <c r="G8387" s="47">
        <f t="shared" si="913"/>
        <v>0</v>
      </c>
      <c r="M8387">
        <f t="shared" si="914"/>
        <v>9</v>
      </c>
      <c r="N8387">
        <f>IF(OR(WEEKDAY(A8387)=1,WEEKDAY(A8387)=7,COUNTIF('2027祝日等（不使用）'!$A$1:$A$20,単年カーブ!A8387)=1),0,1)</f>
        <v>1</v>
      </c>
      <c r="O8387">
        <f t="shared" si="918"/>
        <v>32</v>
      </c>
      <c r="P8387">
        <f t="shared" si="915"/>
        <v>1</v>
      </c>
      <c r="Q8387">
        <f t="shared" si="916"/>
        <v>1</v>
      </c>
    </row>
    <row r="8388" spans="1:17" ht="19.5" x14ac:dyDescent="0.4">
      <c r="A8388" s="33">
        <f t="shared" si="917"/>
        <v>46652</v>
      </c>
      <c r="B8388" s="27" t="str">
        <f t="shared" ref="B8388:B8451" si="919">TEXT(A8388,"(aaa)")</f>
        <v>(水)</v>
      </c>
      <c r="C8388" s="34">
        <v>0.66666666666666696</v>
      </c>
      <c r="D8388" s="16" t="s">
        <v>18</v>
      </c>
      <c r="E8388" s="35">
        <v>0.6875</v>
      </c>
      <c r="F8388" s="50">
        <f>IF(COUNTIF('リスト（不使用）'!$A$5:$A$6,単年カーブ!$A$1),"希望数量入力ください",'単年（2027年度）'!$E$12*単年カーブ!$R$3+'単年（2027年度）'!$E$12*(1-単年カーブ!$R$3)*単年カーブ!Q8388)</f>
        <v>0</v>
      </c>
      <c r="G8388" s="47">
        <f t="shared" ref="G8388:G8451" si="920">F8388/2</f>
        <v>0</v>
      </c>
      <c r="M8388">
        <f t="shared" ref="M8388:M8451" si="921">MONTH(A8388)</f>
        <v>9</v>
      </c>
      <c r="N8388">
        <f>IF(OR(WEEKDAY(A8388)=1,WEEKDAY(A8388)=7,COUNTIF('2027祝日等（不使用）'!$A$1:$A$20,単年カーブ!A8388)=1),0,1)</f>
        <v>1</v>
      </c>
      <c r="O8388">
        <f t="shared" si="918"/>
        <v>33</v>
      </c>
      <c r="P8388">
        <f t="shared" ref="P8388:P8451" si="922">IF(AND(O8388&gt;16,O8388&lt;41),1,0)</f>
        <v>1</v>
      </c>
      <c r="Q8388">
        <f t="shared" ref="Q8388:Q8451" si="923">P8388*N8388</f>
        <v>1</v>
      </c>
    </row>
    <row r="8389" spans="1:17" ht="19.5" x14ac:dyDescent="0.4">
      <c r="A8389" s="33">
        <f t="shared" si="917"/>
        <v>46652</v>
      </c>
      <c r="B8389" s="27" t="str">
        <f t="shared" si="919"/>
        <v>(水)</v>
      </c>
      <c r="C8389" s="34">
        <v>0.6875</v>
      </c>
      <c r="D8389" s="16" t="s">
        <v>18</v>
      </c>
      <c r="E8389" s="35">
        <v>0.70833333333333304</v>
      </c>
      <c r="F8389" s="50">
        <f>IF(COUNTIF('リスト（不使用）'!$A$5:$A$6,単年カーブ!$A$1),"希望数量入力ください",'単年（2027年度）'!$E$12*単年カーブ!$R$3+'単年（2027年度）'!$E$12*(1-単年カーブ!$R$3)*単年カーブ!Q8389)</f>
        <v>0</v>
      </c>
      <c r="G8389" s="47">
        <f t="shared" si="920"/>
        <v>0</v>
      </c>
      <c r="M8389">
        <f t="shared" si="921"/>
        <v>9</v>
      </c>
      <c r="N8389">
        <f>IF(OR(WEEKDAY(A8389)=1,WEEKDAY(A8389)=7,COUNTIF('2027祝日等（不使用）'!$A$1:$A$20,単年カーブ!A8389)=1),0,1)</f>
        <v>1</v>
      </c>
      <c r="O8389">
        <f t="shared" si="918"/>
        <v>34</v>
      </c>
      <c r="P8389">
        <f t="shared" si="922"/>
        <v>1</v>
      </c>
      <c r="Q8389">
        <f t="shared" si="923"/>
        <v>1</v>
      </c>
    </row>
    <row r="8390" spans="1:17" ht="19.5" x14ac:dyDescent="0.4">
      <c r="A8390" s="33">
        <f t="shared" si="917"/>
        <v>46652</v>
      </c>
      <c r="B8390" s="27" t="str">
        <f t="shared" si="919"/>
        <v>(水)</v>
      </c>
      <c r="C8390" s="34">
        <v>0.70833333333333304</v>
      </c>
      <c r="D8390" s="16" t="s">
        <v>18</v>
      </c>
      <c r="E8390" s="35">
        <v>0.72916666666666696</v>
      </c>
      <c r="F8390" s="50">
        <f>IF(COUNTIF('リスト（不使用）'!$A$5:$A$6,単年カーブ!$A$1),"希望数量入力ください",'単年（2027年度）'!$E$12*単年カーブ!$R$3+'単年（2027年度）'!$E$12*(1-単年カーブ!$R$3)*単年カーブ!Q8390)</f>
        <v>0</v>
      </c>
      <c r="G8390" s="47">
        <f t="shared" si="920"/>
        <v>0</v>
      </c>
      <c r="M8390">
        <f t="shared" si="921"/>
        <v>9</v>
      </c>
      <c r="N8390">
        <f>IF(OR(WEEKDAY(A8390)=1,WEEKDAY(A8390)=7,COUNTIF('2027祝日等（不使用）'!$A$1:$A$20,単年カーブ!A8390)=1),0,1)</f>
        <v>1</v>
      </c>
      <c r="O8390">
        <f t="shared" si="918"/>
        <v>35</v>
      </c>
      <c r="P8390">
        <f t="shared" si="922"/>
        <v>1</v>
      </c>
      <c r="Q8390">
        <f t="shared" si="923"/>
        <v>1</v>
      </c>
    </row>
    <row r="8391" spans="1:17" ht="19.5" x14ac:dyDescent="0.4">
      <c r="A8391" s="33">
        <f t="shared" si="917"/>
        <v>46652</v>
      </c>
      <c r="B8391" s="27" t="str">
        <f t="shared" si="919"/>
        <v>(水)</v>
      </c>
      <c r="C8391" s="34">
        <v>0.72916666666666696</v>
      </c>
      <c r="D8391" s="16" t="s">
        <v>18</v>
      </c>
      <c r="E8391" s="35">
        <v>0.75</v>
      </c>
      <c r="F8391" s="50">
        <f>IF(COUNTIF('リスト（不使用）'!$A$5:$A$6,単年カーブ!$A$1),"希望数量入力ください",'単年（2027年度）'!$E$12*単年カーブ!$R$3+'単年（2027年度）'!$E$12*(1-単年カーブ!$R$3)*単年カーブ!Q8391)</f>
        <v>0</v>
      </c>
      <c r="G8391" s="47">
        <f t="shared" si="920"/>
        <v>0</v>
      </c>
      <c r="M8391">
        <f t="shared" si="921"/>
        <v>9</v>
      </c>
      <c r="N8391">
        <f>IF(OR(WEEKDAY(A8391)=1,WEEKDAY(A8391)=7,COUNTIF('2027祝日等（不使用）'!$A$1:$A$20,単年カーブ!A8391)=1),0,1)</f>
        <v>1</v>
      </c>
      <c r="O8391">
        <f t="shared" si="918"/>
        <v>36</v>
      </c>
      <c r="P8391">
        <f t="shared" si="922"/>
        <v>1</v>
      </c>
      <c r="Q8391">
        <f t="shared" si="923"/>
        <v>1</v>
      </c>
    </row>
    <row r="8392" spans="1:17" ht="19.5" x14ac:dyDescent="0.4">
      <c r="A8392" s="33">
        <f t="shared" si="917"/>
        <v>46652</v>
      </c>
      <c r="B8392" s="27" t="str">
        <f t="shared" si="919"/>
        <v>(水)</v>
      </c>
      <c r="C8392" s="34">
        <v>0.75</v>
      </c>
      <c r="D8392" s="16" t="s">
        <v>18</v>
      </c>
      <c r="E8392" s="35">
        <v>0.77083333333333304</v>
      </c>
      <c r="F8392" s="50">
        <f>IF(COUNTIF('リスト（不使用）'!$A$5:$A$6,単年カーブ!$A$1),"希望数量入力ください",'単年（2027年度）'!$E$12*単年カーブ!$R$3+'単年（2027年度）'!$E$12*(1-単年カーブ!$R$3)*単年カーブ!Q8392)</f>
        <v>0</v>
      </c>
      <c r="G8392" s="47">
        <f t="shared" si="920"/>
        <v>0</v>
      </c>
      <c r="M8392">
        <f t="shared" si="921"/>
        <v>9</v>
      </c>
      <c r="N8392">
        <f>IF(OR(WEEKDAY(A8392)=1,WEEKDAY(A8392)=7,COUNTIF('2027祝日等（不使用）'!$A$1:$A$20,単年カーブ!A8392)=1),0,1)</f>
        <v>1</v>
      </c>
      <c r="O8392">
        <f t="shared" si="918"/>
        <v>37</v>
      </c>
      <c r="P8392">
        <f t="shared" si="922"/>
        <v>1</v>
      </c>
      <c r="Q8392">
        <f t="shared" si="923"/>
        <v>1</v>
      </c>
    </row>
    <row r="8393" spans="1:17" ht="19.5" x14ac:dyDescent="0.4">
      <c r="A8393" s="33">
        <f t="shared" si="917"/>
        <v>46652</v>
      </c>
      <c r="B8393" s="27" t="str">
        <f t="shared" si="919"/>
        <v>(水)</v>
      </c>
      <c r="C8393" s="34">
        <v>0.77083333333333304</v>
      </c>
      <c r="D8393" s="16" t="s">
        <v>18</v>
      </c>
      <c r="E8393" s="35">
        <v>0.79166666666666696</v>
      </c>
      <c r="F8393" s="50">
        <f>IF(COUNTIF('リスト（不使用）'!$A$5:$A$6,単年カーブ!$A$1),"希望数量入力ください",'単年（2027年度）'!$E$12*単年カーブ!$R$3+'単年（2027年度）'!$E$12*(1-単年カーブ!$R$3)*単年カーブ!Q8393)</f>
        <v>0</v>
      </c>
      <c r="G8393" s="47">
        <f t="shared" si="920"/>
        <v>0</v>
      </c>
      <c r="M8393">
        <f t="shared" si="921"/>
        <v>9</v>
      </c>
      <c r="N8393">
        <f>IF(OR(WEEKDAY(A8393)=1,WEEKDAY(A8393)=7,COUNTIF('2027祝日等（不使用）'!$A$1:$A$20,単年カーブ!A8393)=1),0,1)</f>
        <v>1</v>
      </c>
      <c r="O8393">
        <f t="shared" si="918"/>
        <v>38</v>
      </c>
      <c r="P8393">
        <f t="shared" si="922"/>
        <v>1</v>
      </c>
      <c r="Q8393">
        <f t="shared" si="923"/>
        <v>1</v>
      </c>
    </row>
    <row r="8394" spans="1:17" ht="19.5" x14ac:dyDescent="0.4">
      <c r="A8394" s="33">
        <f t="shared" si="917"/>
        <v>46652</v>
      </c>
      <c r="B8394" s="27" t="str">
        <f t="shared" si="919"/>
        <v>(水)</v>
      </c>
      <c r="C8394" s="34">
        <v>0.79166666666666696</v>
      </c>
      <c r="D8394" s="16" t="s">
        <v>18</v>
      </c>
      <c r="E8394" s="35">
        <v>0.8125</v>
      </c>
      <c r="F8394" s="50">
        <f>IF(COUNTIF('リスト（不使用）'!$A$5:$A$6,単年カーブ!$A$1),"希望数量入力ください",'単年（2027年度）'!$E$12*単年カーブ!$R$3+'単年（2027年度）'!$E$12*(1-単年カーブ!$R$3)*単年カーブ!Q8394)</f>
        <v>0</v>
      </c>
      <c r="G8394" s="47">
        <f t="shared" si="920"/>
        <v>0</v>
      </c>
      <c r="M8394">
        <f t="shared" si="921"/>
        <v>9</v>
      </c>
      <c r="N8394">
        <f>IF(OR(WEEKDAY(A8394)=1,WEEKDAY(A8394)=7,COUNTIF('2027祝日等（不使用）'!$A$1:$A$20,単年カーブ!A8394)=1),0,1)</f>
        <v>1</v>
      </c>
      <c r="O8394">
        <f t="shared" si="918"/>
        <v>39</v>
      </c>
      <c r="P8394">
        <f t="shared" si="922"/>
        <v>1</v>
      </c>
      <c r="Q8394">
        <f t="shared" si="923"/>
        <v>1</v>
      </c>
    </row>
    <row r="8395" spans="1:17" ht="19.5" x14ac:dyDescent="0.4">
      <c r="A8395" s="33">
        <f t="shared" si="917"/>
        <v>46652</v>
      </c>
      <c r="B8395" s="27" t="str">
        <f t="shared" si="919"/>
        <v>(水)</v>
      </c>
      <c r="C8395" s="34">
        <v>0.8125</v>
      </c>
      <c r="D8395" s="16" t="s">
        <v>18</v>
      </c>
      <c r="E8395" s="35">
        <v>0.83333333333333304</v>
      </c>
      <c r="F8395" s="50">
        <f>IF(COUNTIF('リスト（不使用）'!$A$5:$A$6,単年カーブ!$A$1),"希望数量入力ください",'単年（2027年度）'!$E$12*単年カーブ!$R$3+'単年（2027年度）'!$E$12*(1-単年カーブ!$R$3)*単年カーブ!Q8395)</f>
        <v>0</v>
      </c>
      <c r="G8395" s="47">
        <f t="shared" si="920"/>
        <v>0</v>
      </c>
      <c r="M8395">
        <f t="shared" si="921"/>
        <v>9</v>
      </c>
      <c r="N8395">
        <f>IF(OR(WEEKDAY(A8395)=1,WEEKDAY(A8395)=7,COUNTIF('2027祝日等（不使用）'!$A$1:$A$20,単年カーブ!A8395)=1),0,1)</f>
        <v>1</v>
      </c>
      <c r="O8395">
        <f t="shared" si="918"/>
        <v>40</v>
      </c>
      <c r="P8395">
        <f t="shared" si="922"/>
        <v>1</v>
      </c>
      <c r="Q8395">
        <f t="shared" si="923"/>
        <v>1</v>
      </c>
    </row>
    <row r="8396" spans="1:17" ht="19.5" x14ac:dyDescent="0.4">
      <c r="A8396" s="33">
        <f t="shared" si="917"/>
        <v>46652</v>
      </c>
      <c r="B8396" s="27" t="str">
        <f t="shared" si="919"/>
        <v>(水)</v>
      </c>
      <c r="C8396" s="34">
        <v>0.83333333333333304</v>
      </c>
      <c r="D8396" s="16" t="s">
        <v>18</v>
      </c>
      <c r="E8396" s="35">
        <v>0.85416666666666696</v>
      </c>
      <c r="F8396" s="50">
        <f>IF(COUNTIF('リスト（不使用）'!$A$5:$A$6,単年カーブ!$A$1),"希望数量入力ください",'単年（2027年度）'!$E$12*単年カーブ!$R$3+'単年（2027年度）'!$E$12*(1-単年カーブ!$R$3)*単年カーブ!Q8396)</f>
        <v>0</v>
      </c>
      <c r="G8396" s="47">
        <f t="shared" si="920"/>
        <v>0</v>
      </c>
      <c r="M8396">
        <f t="shared" si="921"/>
        <v>9</v>
      </c>
      <c r="N8396">
        <f>IF(OR(WEEKDAY(A8396)=1,WEEKDAY(A8396)=7,COUNTIF('2027祝日等（不使用）'!$A$1:$A$20,単年カーブ!A8396)=1),0,1)</f>
        <v>1</v>
      </c>
      <c r="O8396">
        <f t="shared" si="918"/>
        <v>41</v>
      </c>
      <c r="P8396">
        <f t="shared" si="922"/>
        <v>0</v>
      </c>
      <c r="Q8396">
        <f t="shared" si="923"/>
        <v>0</v>
      </c>
    </row>
    <row r="8397" spans="1:17" ht="19.5" x14ac:dyDescent="0.4">
      <c r="A8397" s="33">
        <f t="shared" si="917"/>
        <v>46652</v>
      </c>
      <c r="B8397" s="27" t="str">
        <f t="shared" si="919"/>
        <v>(水)</v>
      </c>
      <c r="C8397" s="34">
        <v>0.85416666666666696</v>
      </c>
      <c r="D8397" s="16" t="s">
        <v>18</v>
      </c>
      <c r="E8397" s="35">
        <v>0.875</v>
      </c>
      <c r="F8397" s="50">
        <f>IF(COUNTIF('リスト（不使用）'!$A$5:$A$6,単年カーブ!$A$1),"希望数量入力ください",'単年（2027年度）'!$E$12*単年カーブ!$R$3+'単年（2027年度）'!$E$12*(1-単年カーブ!$R$3)*単年カーブ!Q8397)</f>
        <v>0</v>
      </c>
      <c r="G8397" s="47">
        <f t="shared" si="920"/>
        <v>0</v>
      </c>
      <c r="M8397">
        <f t="shared" si="921"/>
        <v>9</v>
      </c>
      <c r="N8397">
        <f>IF(OR(WEEKDAY(A8397)=1,WEEKDAY(A8397)=7,COUNTIF('2027祝日等（不使用）'!$A$1:$A$20,単年カーブ!A8397)=1),0,1)</f>
        <v>1</v>
      </c>
      <c r="O8397">
        <f t="shared" si="918"/>
        <v>42</v>
      </c>
      <c r="P8397">
        <f t="shared" si="922"/>
        <v>0</v>
      </c>
      <c r="Q8397">
        <f t="shared" si="923"/>
        <v>0</v>
      </c>
    </row>
    <row r="8398" spans="1:17" ht="19.5" x14ac:dyDescent="0.4">
      <c r="A8398" s="33">
        <f t="shared" si="917"/>
        <v>46652</v>
      </c>
      <c r="B8398" s="27" t="str">
        <f t="shared" si="919"/>
        <v>(水)</v>
      </c>
      <c r="C8398" s="34">
        <v>0.875</v>
      </c>
      <c r="D8398" s="16" t="s">
        <v>18</v>
      </c>
      <c r="E8398" s="35">
        <v>0.89583333333333304</v>
      </c>
      <c r="F8398" s="50">
        <f>IF(COUNTIF('リスト（不使用）'!$A$5:$A$6,単年カーブ!$A$1),"希望数量入力ください",'単年（2027年度）'!$E$12*単年カーブ!$R$3+'単年（2027年度）'!$E$12*(1-単年カーブ!$R$3)*単年カーブ!Q8398)</f>
        <v>0</v>
      </c>
      <c r="G8398" s="47">
        <f t="shared" si="920"/>
        <v>0</v>
      </c>
      <c r="M8398">
        <f t="shared" si="921"/>
        <v>9</v>
      </c>
      <c r="N8398">
        <f>IF(OR(WEEKDAY(A8398)=1,WEEKDAY(A8398)=7,COUNTIF('2027祝日等（不使用）'!$A$1:$A$20,単年カーブ!A8398)=1),0,1)</f>
        <v>1</v>
      </c>
      <c r="O8398">
        <f t="shared" si="918"/>
        <v>43</v>
      </c>
      <c r="P8398">
        <f t="shared" si="922"/>
        <v>0</v>
      </c>
      <c r="Q8398">
        <f t="shared" si="923"/>
        <v>0</v>
      </c>
    </row>
    <row r="8399" spans="1:17" ht="19.5" x14ac:dyDescent="0.4">
      <c r="A8399" s="33">
        <f t="shared" si="917"/>
        <v>46652</v>
      </c>
      <c r="B8399" s="27" t="str">
        <f t="shared" si="919"/>
        <v>(水)</v>
      </c>
      <c r="C8399" s="34">
        <v>0.89583333333333304</v>
      </c>
      <c r="D8399" s="16" t="s">
        <v>18</v>
      </c>
      <c r="E8399" s="35">
        <v>0.91666666666666696</v>
      </c>
      <c r="F8399" s="50">
        <f>IF(COUNTIF('リスト（不使用）'!$A$5:$A$6,単年カーブ!$A$1),"希望数量入力ください",'単年（2027年度）'!$E$12*単年カーブ!$R$3+'単年（2027年度）'!$E$12*(1-単年カーブ!$R$3)*単年カーブ!Q8399)</f>
        <v>0</v>
      </c>
      <c r="G8399" s="47">
        <f t="shared" si="920"/>
        <v>0</v>
      </c>
      <c r="M8399">
        <f t="shared" si="921"/>
        <v>9</v>
      </c>
      <c r="N8399">
        <f>IF(OR(WEEKDAY(A8399)=1,WEEKDAY(A8399)=7,COUNTIF('2027祝日等（不使用）'!$A$1:$A$20,単年カーブ!A8399)=1),0,1)</f>
        <v>1</v>
      </c>
      <c r="O8399">
        <f t="shared" si="918"/>
        <v>44</v>
      </c>
      <c r="P8399">
        <f t="shared" si="922"/>
        <v>0</v>
      </c>
      <c r="Q8399">
        <f t="shared" si="923"/>
        <v>0</v>
      </c>
    </row>
    <row r="8400" spans="1:17" ht="19.5" x14ac:dyDescent="0.4">
      <c r="A8400" s="33">
        <f t="shared" si="917"/>
        <v>46652</v>
      </c>
      <c r="B8400" s="27" t="str">
        <f t="shared" si="919"/>
        <v>(水)</v>
      </c>
      <c r="C8400" s="34">
        <v>0.91666666666666696</v>
      </c>
      <c r="D8400" s="16" t="s">
        <v>18</v>
      </c>
      <c r="E8400" s="35">
        <v>0.9375</v>
      </c>
      <c r="F8400" s="50">
        <f>IF(COUNTIF('リスト（不使用）'!$A$5:$A$6,単年カーブ!$A$1),"希望数量入力ください",'単年（2027年度）'!$E$12*単年カーブ!$R$3+'単年（2027年度）'!$E$12*(1-単年カーブ!$R$3)*単年カーブ!Q8400)</f>
        <v>0</v>
      </c>
      <c r="G8400" s="47">
        <f t="shared" si="920"/>
        <v>0</v>
      </c>
      <c r="M8400">
        <f t="shared" si="921"/>
        <v>9</v>
      </c>
      <c r="N8400">
        <f>IF(OR(WEEKDAY(A8400)=1,WEEKDAY(A8400)=7,COUNTIF('2027祝日等（不使用）'!$A$1:$A$20,単年カーブ!A8400)=1),0,1)</f>
        <v>1</v>
      </c>
      <c r="O8400">
        <f t="shared" si="918"/>
        <v>45</v>
      </c>
      <c r="P8400">
        <f t="shared" si="922"/>
        <v>0</v>
      </c>
      <c r="Q8400">
        <f t="shared" si="923"/>
        <v>0</v>
      </c>
    </row>
    <row r="8401" spans="1:17" ht="19.5" x14ac:dyDescent="0.4">
      <c r="A8401" s="33">
        <f t="shared" si="917"/>
        <v>46652</v>
      </c>
      <c r="B8401" s="27" t="str">
        <f t="shared" si="919"/>
        <v>(水)</v>
      </c>
      <c r="C8401" s="34">
        <v>0.9375</v>
      </c>
      <c r="D8401" s="16" t="s">
        <v>18</v>
      </c>
      <c r="E8401" s="35">
        <v>0.95833333333333304</v>
      </c>
      <c r="F8401" s="50">
        <f>IF(COUNTIF('リスト（不使用）'!$A$5:$A$6,単年カーブ!$A$1),"希望数量入力ください",'単年（2027年度）'!$E$12*単年カーブ!$R$3+'単年（2027年度）'!$E$12*(1-単年カーブ!$R$3)*単年カーブ!Q8401)</f>
        <v>0</v>
      </c>
      <c r="G8401" s="47">
        <f t="shared" si="920"/>
        <v>0</v>
      </c>
      <c r="M8401">
        <f t="shared" si="921"/>
        <v>9</v>
      </c>
      <c r="N8401">
        <f>IF(OR(WEEKDAY(A8401)=1,WEEKDAY(A8401)=7,COUNTIF('2027祝日等（不使用）'!$A$1:$A$20,単年カーブ!A8401)=1),0,1)</f>
        <v>1</v>
      </c>
      <c r="O8401">
        <f t="shared" si="918"/>
        <v>46</v>
      </c>
      <c r="P8401">
        <f t="shared" si="922"/>
        <v>0</v>
      </c>
      <c r="Q8401">
        <f t="shared" si="923"/>
        <v>0</v>
      </c>
    </row>
    <row r="8402" spans="1:17" ht="19.5" x14ac:dyDescent="0.4">
      <c r="A8402" s="33">
        <f t="shared" si="917"/>
        <v>46652</v>
      </c>
      <c r="B8402" s="27" t="str">
        <f t="shared" si="919"/>
        <v>(水)</v>
      </c>
      <c r="C8402" s="34">
        <v>0.95833333333333304</v>
      </c>
      <c r="D8402" s="16" t="s">
        <v>18</v>
      </c>
      <c r="E8402" s="35">
        <v>0.97916666666666696</v>
      </c>
      <c r="F8402" s="50">
        <f>IF(COUNTIF('リスト（不使用）'!$A$5:$A$6,単年カーブ!$A$1),"希望数量入力ください",'単年（2027年度）'!$E$12*単年カーブ!$R$3+'単年（2027年度）'!$E$12*(1-単年カーブ!$R$3)*単年カーブ!Q8402)</f>
        <v>0</v>
      </c>
      <c r="G8402" s="47">
        <f t="shared" si="920"/>
        <v>0</v>
      </c>
      <c r="M8402">
        <f t="shared" si="921"/>
        <v>9</v>
      </c>
      <c r="N8402">
        <f>IF(OR(WEEKDAY(A8402)=1,WEEKDAY(A8402)=7,COUNTIF('2027祝日等（不使用）'!$A$1:$A$20,単年カーブ!A8402)=1),0,1)</f>
        <v>1</v>
      </c>
      <c r="O8402">
        <f t="shared" si="918"/>
        <v>47</v>
      </c>
      <c r="P8402">
        <f t="shared" si="922"/>
        <v>0</v>
      </c>
      <c r="Q8402">
        <f t="shared" si="923"/>
        <v>0</v>
      </c>
    </row>
    <row r="8403" spans="1:17" ht="19.5" x14ac:dyDescent="0.4">
      <c r="A8403" s="33">
        <f t="shared" si="917"/>
        <v>46652</v>
      </c>
      <c r="B8403" s="27" t="str">
        <f t="shared" si="919"/>
        <v>(水)</v>
      </c>
      <c r="C8403" s="34">
        <v>0.97916666666666696</v>
      </c>
      <c r="D8403" s="16" t="s">
        <v>18</v>
      </c>
      <c r="E8403" s="35" t="s">
        <v>17</v>
      </c>
      <c r="F8403" s="50">
        <f>IF(COUNTIF('リスト（不使用）'!$A$5:$A$6,単年カーブ!$A$1),"希望数量入力ください",'単年（2027年度）'!$E$12*単年カーブ!$R$3+'単年（2027年度）'!$E$12*(1-単年カーブ!$R$3)*単年カーブ!Q8403)</f>
        <v>0</v>
      </c>
      <c r="G8403" s="47">
        <f t="shared" si="920"/>
        <v>0</v>
      </c>
      <c r="M8403">
        <f t="shared" si="921"/>
        <v>9</v>
      </c>
      <c r="N8403">
        <f>IF(OR(WEEKDAY(A8403)=1,WEEKDAY(A8403)=7,COUNTIF('2027祝日等（不使用）'!$A$1:$A$20,単年カーブ!A8403)=1),0,1)</f>
        <v>1</v>
      </c>
      <c r="O8403">
        <f t="shared" si="918"/>
        <v>48</v>
      </c>
      <c r="P8403">
        <f t="shared" si="922"/>
        <v>0</v>
      </c>
      <c r="Q8403">
        <f t="shared" si="923"/>
        <v>0</v>
      </c>
    </row>
    <row r="8404" spans="1:17" ht="19.5" x14ac:dyDescent="0.4">
      <c r="A8404" s="33">
        <f t="shared" si="917"/>
        <v>46653</v>
      </c>
      <c r="B8404" s="27" t="str">
        <f t="shared" si="919"/>
        <v>(木)</v>
      </c>
      <c r="C8404" s="34">
        <v>0</v>
      </c>
      <c r="D8404" s="16" t="s">
        <v>18</v>
      </c>
      <c r="E8404" s="35">
        <v>2.0833333333333332E-2</v>
      </c>
      <c r="F8404" s="50">
        <f>IF(COUNTIF('リスト（不使用）'!$A$5:$A$6,単年カーブ!$A$1),"希望数量入力ください",'単年（2027年度）'!$E$12*単年カーブ!$R$3+'単年（2027年度）'!$E$12*(1-単年カーブ!$R$3)*単年カーブ!Q8404)</f>
        <v>0</v>
      </c>
      <c r="G8404" s="47">
        <f t="shared" si="920"/>
        <v>0</v>
      </c>
      <c r="M8404">
        <f t="shared" si="921"/>
        <v>9</v>
      </c>
      <c r="N8404">
        <f>IF(OR(WEEKDAY(A8404)=1,WEEKDAY(A8404)=7,COUNTIF('2027祝日等（不使用）'!$A$1:$A$20,単年カーブ!A8404)=1),0,1)</f>
        <v>0</v>
      </c>
      <c r="O8404">
        <f t="shared" si="918"/>
        <v>1</v>
      </c>
      <c r="P8404">
        <f t="shared" si="922"/>
        <v>0</v>
      </c>
      <c r="Q8404">
        <f t="shared" si="923"/>
        <v>0</v>
      </c>
    </row>
    <row r="8405" spans="1:17" ht="19.5" x14ac:dyDescent="0.4">
      <c r="A8405" s="33">
        <f t="shared" si="917"/>
        <v>46653</v>
      </c>
      <c r="B8405" s="27" t="str">
        <f t="shared" si="919"/>
        <v>(木)</v>
      </c>
      <c r="C8405" s="34">
        <v>2.0833333333333332E-2</v>
      </c>
      <c r="D8405" s="16" t="s">
        <v>18</v>
      </c>
      <c r="E8405" s="35">
        <v>4.1666666666666664E-2</v>
      </c>
      <c r="F8405" s="50">
        <f>IF(COUNTIF('リスト（不使用）'!$A$5:$A$6,単年カーブ!$A$1),"希望数量入力ください",'単年（2027年度）'!$E$12*単年カーブ!$R$3+'単年（2027年度）'!$E$12*(1-単年カーブ!$R$3)*単年カーブ!Q8405)</f>
        <v>0</v>
      </c>
      <c r="G8405" s="47">
        <f t="shared" si="920"/>
        <v>0</v>
      </c>
      <c r="M8405">
        <f t="shared" si="921"/>
        <v>9</v>
      </c>
      <c r="N8405">
        <f>IF(OR(WEEKDAY(A8405)=1,WEEKDAY(A8405)=7,COUNTIF('2027祝日等（不使用）'!$A$1:$A$20,単年カーブ!A8405)=1),0,1)</f>
        <v>0</v>
      </c>
      <c r="O8405">
        <f t="shared" si="918"/>
        <v>2</v>
      </c>
      <c r="P8405">
        <f t="shared" si="922"/>
        <v>0</v>
      </c>
      <c r="Q8405">
        <f t="shared" si="923"/>
        <v>0</v>
      </c>
    </row>
    <row r="8406" spans="1:17" ht="19.5" x14ac:dyDescent="0.4">
      <c r="A8406" s="33">
        <f t="shared" si="917"/>
        <v>46653</v>
      </c>
      <c r="B8406" s="27" t="str">
        <f t="shared" si="919"/>
        <v>(木)</v>
      </c>
      <c r="C8406" s="34">
        <v>4.1666666666666664E-2</v>
      </c>
      <c r="D8406" s="16" t="s">
        <v>18</v>
      </c>
      <c r="E8406" s="35">
        <v>6.25E-2</v>
      </c>
      <c r="F8406" s="50">
        <f>IF(COUNTIF('リスト（不使用）'!$A$5:$A$6,単年カーブ!$A$1),"希望数量入力ください",'単年（2027年度）'!$E$12*単年カーブ!$R$3+'単年（2027年度）'!$E$12*(1-単年カーブ!$R$3)*単年カーブ!Q8406)</f>
        <v>0</v>
      </c>
      <c r="G8406" s="47">
        <f t="shared" si="920"/>
        <v>0</v>
      </c>
      <c r="M8406">
        <f t="shared" si="921"/>
        <v>9</v>
      </c>
      <c r="N8406">
        <f>IF(OR(WEEKDAY(A8406)=1,WEEKDAY(A8406)=7,COUNTIF('2027祝日等（不使用）'!$A$1:$A$20,単年カーブ!A8406)=1),0,1)</f>
        <v>0</v>
      </c>
      <c r="O8406">
        <f t="shared" si="918"/>
        <v>3</v>
      </c>
      <c r="P8406">
        <f t="shared" si="922"/>
        <v>0</v>
      </c>
      <c r="Q8406">
        <f t="shared" si="923"/>
        <v>0</v>
      </c>
    </row>
    <row r="8407" spans="1:17" ht="19.5" x14ac:dyDescent="0.4">
      <c r="A8407" s="33">
        <f t="shared" si="917"/>
        <v>46653</v>
      </c>
      <c r="B8407" s="27" t="str">
        <f t="shared" si="919"/>
        <v>(木)</v>
      </c>
      <c r="C8407" s="34">
        <v>6.25E-2</v>
      </c>
      <c r="D8407" s="16" t="s">
        <v>18</v>
      </c>
      <c r="E8407" s="35">
        <v>8.3333333333333301E-2</v>
      </c>
      <c r="F8407" s="50">
        <f>IF(COUNTIF('リスト（不使用）'!$A$5:$A$6,単年カーブ!$A$1),"希望数量入力ください",'単年（2027年度）'!$E$12*単年カーブ!$R$3+'単年（2027年度）'!$E$12*(1-単年カーブ!$R$3)*単年カーブ!Q8407)</f>
        <v>0</v>
      </c>
      <c r="G8407" s="47">
        <f t="shared" si="920"/>
        <v>0</v>
      </c>
      <c r="M8407">
        <f t="shared" si="921"/>
        <v>9</v>
      </c>
      <c r="N8407">
        <f>IF(OR(WEEKDAY(A8407)=1,WEEKDAY(A8407)=7,COUNTIF('2027祝日等（不使用）'!$A$1:$A$20,単年カーブ!A8407)=1),0,1)</f>
        <v>0</v>
      </c>
      <c r="O8407">
        <f t="shared" si="918"/>
        <v>4</v>
      </c>
      <c r="P8407">
        <f t="shared" si="922"/>
        <v>0</v>
      </c>
      <c r="Q8407">
        <f t="shared" si="923"/>
        <v>0</v>
      </c>
    </row>
    <row r="8408" spans="1:17" ht="19.5" x14ac:dyDescent="0.4">
      <c r="A8408" s="33">
        <f t="shared" si="917"/>
        <v>46653</v>
      </c>
      <c r="B8408" s="27" t="str">
        <f t="shared" si="919"/>
        <v>(木)</v>
      </c>
      <c r="C8408" s="34">
        <v>8.3333333333333301E-2</v>
      </c>
      <c r="D8408" s="16" t="s">
        <v>18</v>
      </c>
      <c r="E8408" s="35">
        <v>0.104166666666667</v>
      </c>
      <c r="F8408" s="50">
        <f>IF(COUNTIF('リスト（不使用）'!$A$5:$A$6,単年カーブ!$A$1),"希望数量入力ください",'単年（2027年度）'!$E$12*単年カーブ!$R$3+'単年（2027年度）'!$E$12*(1-単年カーブ!$R$3)*単年カーブ!Q8408)</f>
        <v>0</v>
      </c>
      <c r="G8408" s="47">
        <f t="shared" si="920"/>
        <v>0</v>
      </c>
      <c r="M8408">
        <f t="shared" si="921"/>
        <v>9</v>
      </c>
      <c r="N8408">
        <f>IF(OR(WEEKDAY(A8408)=1,WEEKDAY(A8408)=7,COUNTIF('2027祝日等（不使用）'!$A$1:$A$20,単年カーブ!A8408)=1),0,1)</f>
        <v>0</v>
      </c>
      <c r="O8408">
        <f t="shared" si="918"/>
        <v>5</v>
      </c>
      <c r="P8408">
        <f t="shared" si="922"/>
        <v>0</v>
      </c>
      <c r="Q8408">
        <f t="shared" si="923"/>
        <v>0</v>
      </c>
    </row>
    <row r="8409" spans="1:17" ht="19.5" x14ac:dyDescent="0.4">
      <c r="A8409" s="33">
        <f t="shared" si="917"/>
        <v>46653</v>
      </c>
      <c r="B8409" s="27" t="str">
        <f t="shared" si="919"/>
        <v>(木)</v>
      </c>
      <c r="C8409" s="34">
        <v>0.104166666666667</v>
      </c>
      <c r="D8409" s="16" t="s">
        <v>18</v>
      </c>
      <c r="E8409" s="35">
        <v>0.125</v>
      </c>
      <c r="F8409" s="50">
        <f>IF(COUNTIF('リスト（不使用）'!$A$5:$A$6,単年カーブ!$A$1),"希望数量入力ください",'単年（2027年度）'!$E$12*単年カーブ!$R$3+'単年（2027年度）'!$E$12*(1-単年カーブ!$R$3)*単年カーブ!Q8409)</f>
        <v>0</v>
      </c>
      <c r="G8409" s="47">
        <f t="shared" si="920"/>
        <v>0</v>
      </c>
      <c r="M8409">
        <f t="shared" si="921"/>
        <v>9</v>
      </c>
      <c r="N8409">
        <f>IF(OR(WEEKDAY(A8409)=1,WEEKDAY(A8409)=7,COUNTIF('2027祝日等（不使用）'!$A$1:$A$20,単年カーブ!A8409)=1),0,1)</f>
        <v>0</v>
      </c>
      <c r="O8409">
        <f t="shared" si="918"/>
        <v>6</v>
      </c>
      <c r="P8409">
        <f t="shared" si="922"/>
        <v>0</v>
      </c>
      <c r="Q8409">
        <f t="shared" si="923"/>
        <v>0</v>
      </c>
    </row>
    <row r="8410" spans="1:17" ht="19.5" x14ac:dyDescent="0.4">
      <c r="A8410" s="33">
        <f t="shared" si="917"/>
        <v>46653</v>
      </c>
      <c r="B8410" s="27" t="str">
        <f t="shared" si="919"/>
        <v>(木)</v>
      </c>
      <c r="C8410" s="34">
        <v>0.125</v>
      </c>
      <c r="D8410" s="16" t="s">
        <v>18</v>
      </c>
      <c r="E8410" s="35">
        <v>0.14583333333333301</v>
      </c>
      <c r="F8410" s="50">
        <f>IF(COUNTIF('リスト（不使用）'!$A$5:$A$6,単年カーブ!$A$1),"希望数量入力ください",'単年（2027年度）'!$E$12*単年カーブ!$R$3+'単年（2027年度）'!$E$12*(1-単年カーブ!$R$3)*単年カーブ!Q8410)</f>
        <v>0</v>
      </c>
      <c r="G8410" s="47">
        <f t="shared" si="920"/>
        <v>0</v>
      </c>
      <c r="M8410">
        <f t="shared" si="921"/>
        <v>9</v>
      </c>
      <c r="N8410">
        <f>IF(OR(WEEKDAY(A8410)=1,WEEKDAY(A8410)=7,COUNTIF('2027祝日等（不使用）'!$A$1:$A$20,単年カーブ!A8410)=1),0,1)</f>
        <v>0</v>
      </c>
      <c r="O8410">
        <f t="shared" si="918"/>
        <v>7</v>
      </c>
      <c r="P8410">
        <f t="shared" si="922"/>
        <v>0</v>
      </c>
      <c r="Q8410">
        <f t="shared" si="923"/>
        <v>0</v>
      </c>
    </row>
    <row r="8411" spans="1:17" ht="19.5" x14ac:dyDescent="0.4">
      <c r="A8411" s="33">
        <f t="shared" si="917"/>
        <v>46653</v>
      </c>
      <c r="B8411" s="27" t="str">
        <f t="shared" si="919"/>
        <v>(木)</v>
      </c>
      <c r="C8411" s="34">
        <v>0.14583333333333301</v>
      </c>
      <c r="D8411" s="16" t="s">
        <v>18</v>
      </c>
      <c r="E8411" s="35">
        <v>0.16666666666666699</v>
      </c>
      <c r="F8411" s="50">
        <f>IF(COUNTIF('リスト（不使用）'!$A$5:$A$6,単年カーブ!$A$1),"希望数量入力ください",'単年（2027年度）'!$E$12*単年カーブ!$R$3+'単年（2027年度）'!$E$12*(1-単年カーブ!$R$3)*単年カーブ!Q8411)</f>
        <v>0</v>
      </c>
      <c r="G8411" s="47">
        <f t="shared" si="920"/>
        <v>0</v>
      </c>
      <c r="M8411">
        <f t="shared" si="921"/>
        <v>9</v>
      </c>
      <c r="N8411">
        <f>IF(OR(WEEKDAY(A8411)=1,WEEKDAY(A8411)=7,COUNTIF('2027祝日等（不使用）'!$A$1:$A$20,単年カーブ!A8411)=1),0,1)</f>
        <v>0</v>
      </c>
      <c r="O8411">
        <f t="shared" si="918"/>
        <v>8</v>
      </c>
      <c r="P8411">
        <f t="shared" si="922"/>
        <v>0</v>
      </c>
      <c r="Q8411">
        <f t="shared" si="923"/>
        <v>0</v>
      </c>
    </row>
    <row r="8412" spans="1:17" ht="19.5" x14ac:dyDescent="0.4">
      <c r="A8412" s="33">
        <f t="shared" si="917"/>
        <v>46653</v>
      </c>
      <c r="B8412" s="27" t="str">
        <f t="shared" si="919"/>
        <v>(木)</v>
      </c>
      <c r="C8412" s="34">
        <v>0.16666666666666699</v>
      </c>
      <c r="D8412" s="16" t="s">
        <v>18</v>
      </c>
      <c r="E8412" s="35">
        <v>0.1875</v>
      </c>
      <c r="F8412" s="50">
        <f>IF(COUNTIF('リスト（不使用）'!$A$5:$A$6,単年カーブ!$A$1),"希望数量入力ください",'単年（2027年度）'!$E$12*単年カーブ!$R$3+'単年（2027年度）'!$E$12*(1-単年カーブ!$R$3)*単年カーブ!Q8412)</f>
        <v>0</v>
      </c>
      <c r="G8412" s="47">
        <f t="shared" si="920"/>
        <v>0</v>
      </c>
      <c r="M8412">
        <f t="shared" si="921"/>
        <v>9</v>
      </c>
      <c r="N8412">
        <f>IF(OR(WEEKDAY(A8412)=1,WEEKDAY(A8412)=7,COUNTIF('2027祝日等（不使用）'!$A$1:$A$20,単年カーブ!A8412)=1),0,1)</f>
        <v>0</v>
      </c>
      <c r="O8412">
        <f t="shared" si="918"/>
        <v>9</v>
      </c>
      <c r="P8412">
        <f t="shared" si="922"/>
        <v>0</v>
      </c>
      <c r="Q8412">
        <f t="shared" si="923"/>
        <v>0</v>
      </c>
    </row>
    <row r="8413" spans="1:17" ht="19.5" x14ac:dyDescent="0.4">
      <c r="A8413" s="33">
        <f t="shared" si="917"/>
        <v>46653</v>
      </c>
      <c r="B8413" s="27" t="str">
        <f t="shared" si="919"/>
        <v>(木)</v>
      </c>
      <c r="C8413" s="34">
        <v>0.1875</v>
      </c>
      <c r="D8413" s="16" t="s">
        <v>18</v>
      </c>
      <c r="E8413" s="35">
        <v>0.20833333333333301</v>
      </c>
      <c r="F8413" s="50">
        <f>IF(COUNTIF('リスト（不使用）'!$A$5:$A$6,単年カーブ!$A$1),"希望数量入力ください",'単年（2027年度）'!$E$12*単年カーブ!$R$3+'単年（2027年度）'!$E$12*(1-単年カーブ!$R$3)*単年カーブ!Q8413)</f>
        <v>0</v>
      </c>
      <c r="G8413" s="47">
        <f t="shared" si="920"/>
        <v>0</v>
      </c>
      <c r="M8413">
        <f t="shared" si="921"/>
        <v>9</v>
      </c>
      <c r="N8413">
        <f>IF(OR(WEEKDAY(A8413)=1,WEEKDAY(A8413)=7,COUNTIF('2027祝日等（不使用）'!$A$1:$A$20,単年カーブ!A8413)=1),0,1)</f>
        <v>0</v>
      </c>
      <c r="O8413">
        <f t="shared" si="918"/>
        <v>10</v>
      </c>
      <c r="P8413">
        <f t="shared" si="922"/>
        <v>0</v>
      </c>
      <c r="Q8413">
        <f t="shared" si="923"/>
        <v>0</v>
      </c>
    </row>
    <row r="8414" spans="1:17" ht="19.5" x14ac:dyDescent="0.4">
      <c r="A8414" s="33">
        <f t="shared" si="917"/>
        <v>46653</v>
      </c>
      <c r="B8414" s="27" t="str">
        <f t="shared" si="919"/>
        <v>(木)</v>
      </c>
      <c r="C8414" s="34">
        <v>0.20833333333333301</v>
      </c>
      <c r="D8414" s="16" t="s">
        <v>18</v>
      </c>
      <c r="E8414" s="35">
        <v>0.22916666666666699</v>
      </c>
      <c r="F8414" s="50">
        <f>IF(COUNTIF('リスト（不使用）'!$A$5:$A$6,単年カーブ!$A$1),"希望数量入力ください",'単年（2027年度）'!$E$12*単年カーブ!$R$3+'単年（2027年度）'!$E$12*(1-単年カーブ!$R$3)*単年カーブ!Q8414)</f>
        <v>0</v>
      </c>
      <c r="G8414" s="47">
        <f t="shared" si="920"/>
        <v>0</v>
      </c>
      <c r="M8414">
        <f t="shared" si="921"/>
        <v>9</v>
      </c>
      <c r="N8414">
        <f>IF(OR(WEEKDAY(A8414)=1,WEEKDAY(A8414)=7,COUNTIF('2027祝日等（不使用）'!$A$1:$A$20,単年カーブ!A8414)=1),0,1)</f>
        <v>0</v>
      </c>
      <c r="O8414">
        <f t="shared" si="918"/>
        <v>11</v>
      </c>
      <c r="P8414">
        <f t="shared" si="922"/>
        <v>0</v>
      </c>
      <c r="Q8414">
        <f t="shared" si="923"/>
        <v>0</v>
      </c>
    </row>
    <row r="8415" spans="1:17" ht="19.5" x14ac:dyDescent="0.4">
      <c r="A8415" s="33">
        <f t="shared" si="917"/>
        <v>46653</v>
      </c>
      <c r="B8415" s="27" t="str">
        <f t="shared" si="919"/>
        <v>(木)</v>
      </c>
      <c r="C8415" s="34">
        <v>0.22916666666666699</v>
      </c>
      <c r="D8415" s="16" t="s">
        <v>18</v>
      </c>
      <c r="E8415" s="35">
        <v>0.25</v>
      </c>
      <c r="F8415" s="50">
        <f>IF(COUNTIF('リスト（不使用）'!$A$5:$A$6,単年カーブ!$A$1),"希望数量入力ください",'単年（2027年度）'!$E$12*単年カーブ!$R$3+'単年（2027年度）'!$E$12*(1-単年カーブ!$R$3)*単年カーブ!Q8415)</f>
        <v>0</v>
      </c>
      <c r="G8415" s="47">
        <f t="shared" si="920"/>
        <v>0</v>
      </c>
      <c r="M8415">
        <f t="shared" si="921"/>
        <v>9</v>
      </c>
      <c r="N8415">
        <f>IF(OR(WEEKDAY(A8415)=1,WEEKDAY(A8415)=7,COUNTIF('2027祝日等（不使用）'!$A$1:$A$20,単年カーブ!A8415)=1),0,1)</f>
        <v>0</v>
      </c>
      <c r="O8415">
        <f t="shared" si="918"/>
        <v>12</v>
      </c>
      <c r="P8415">
        <f t="shared" si="922"/>
        <v>0</v>
      </c>
      <c r="Q8415">
        <f t="shared" si="923"/>
        <v>0</v>
      </c>
    </row>
    <row r="8416" spans="1:17" ht="19.5" x14ac:dyDescent="0.4">
      <c r="A8416" s="33">
        <f t="shared" si="917"/>
        <v>46653</v>
      </c>
      <c r="B8416" s="27" t="str">
        <f t="shared" si="919"/>
        <v>(木)</v>
      </c>
      <c r="C8416" s="34">
        <v>0.25</v>
      </c>
      <c r="D8416" s="16" t="s">
        <v>18</v>
      </c>
      <c r="E8416" s="35">
        <v>0.27083333333333298</v>
      </c>
      <c r="F8416" s="50">
        <f>IF(COUNTIF('リスト（不使用）'!$A$5:$A$6,単年カーブ!$A$1),"希望数量入力ください",'単年（2027年度）'!$E$12*単年カーブ!$R$3+'単年（2027年度）'!$E$12*(1-単年カーブ!$R$3)*単年カーブ!Q8416)</f>
        <v>0</v>
      </c>
      <c r="G8416" s="47">
        <f t="shared" si="920"/>
        <v>0</v>
      </c>
      <c r="M8416">
        <f t="shared" si="921"/>
        <v>9</v>
      </c>
      <c r="N8416">
        <f>IF(OR(WEEKDAY(A8416)=1,WEEKDAY(A8416)=7,COUNTIF('2027祝日等（不使用）'!$A$1:$A$20,単年カーブ!A8416)=1),0,1)</f>
        <v>0</v>
      </c>
      <c r="O8416">
        <f t="shared" si="918"/>
        <v>13</v>
      </c>
      <c r="P8416">
        <f t="shared" si="922"/>
        <v>0</v>
      </c>
      <c r="Q8416">
        <f t="shared" si="923"/>
        <v>0</v>
      </c>
    </row>
    <row r="8417" spans="1:17" ht="19.5" x14ac:dyDescent="0.4">
      <c r="A8417" s="33">
        <f t="shared" si="917"/>
        <v>46653</v>
      </c>
      <c r="B8417" s="27" t="str">
        <f t="shared" si="919"/>
        <v>(木)</v>
      </c>
      <c r="C8417" s="34">
        <v>0.27083333333333298</v>
      </c>
      <c r="D8417" s="16" t="s">
        <v>18</v>
      </c>
      <c r="E8417" s="35">
        <v>0.29166666666666702</v>
      </c>
      <c r="F8417" s="50">
        <f>IF(COUNTIF('リスト（不使用）'!$A$5:$A$6,単年カーブ!$A$1),"希望数量入力ください",'単年（2027年度）'!$E$12*単年カーブ!$R$3+'単年（2027年度）'!$E$12*(1-単年カーブ!$R$3)*単年カーブ!Q8417)</f>
        <v>0</v>
      </c>
      <c r="G8417" s="47">
        <f t="shared" si="920"/>
        <v>0</v>
      </c>
      <c r="M8417">
        <f t="shared" si="921"/>
        <v>9</v>
      </c>
      <c r="N8417">
        <f>IF(OR(WEEKDAY(A8417)=1,WEEKDAY(A8417)=7,COUNTIF('2027祝日等（不使用）'!$A$1:$A$20,単年カーブ!A8417)=1),0,1)</f>
        <v>0</v>
      </c>
      <c r="O8417">
        <f t="shared" si="918"/>
        <v>14</v>
      </c>
      <c r="P8417">
        <f t="shared" si="922"/>
        <v>0</v>
      </c>
      <c r="Q8417">
        <f t="shared" si="923"/>
        <v>0</v>
      </c>
    </row>
    <row r="8418" spans="1:17" ht="19.5" x14ac:dyDescent="0.4">
      <c r="A8418" s="33">
        <f t="shared" si="917"/>
        <v>46653</v>
      </c>
      <c r="B8418" s="27" t="str">
        <f t="shared" si="919"/>
        <v>(木)</v>
      </c>
      <c r="C8418" s="34">
        <v>0.29166666666666702</v>
      </c>
      <c r="D8418" s="16" t="s">
        <v>18</v>
      </c>
      <c r="E8418" s="35">
        <v>0.3125</v>
      </c>
      <c r="F8418" s="50">
        <f>IF(COUNTIF('リスト（不使用）'!$A$5:$A$6,単年カーブ!$A$1),"希望数量入力ください",'単年（2027年度）'!$E$12*単年カーブ!$R$3+'単年（2027年度）'!$E$12*(1-単年カーブ!$R$3)*単年カーブ!Q8418)</f>
        <v>0</v>
      </c>
      <c r="G8418" s="47">
        <f t="shared" si="920"/>
        <v>0</v>
      </c>
      <c r="M8418">
        <f t="shared" si="921"/>
        <v>9</v>
      </c>
      <c r="N8418">
        <f>IF(OR(WEEKDAY(A8418)=1,WEEKDAY(A8418)=7,COUNTIF('2027祝日等（不使用）'!$A$1:$A$20,単年カーブ!A8418)=1),0,1)</f>
        <v>0</v>
      </c>
      <c r="O8418">
        <f t="shared" si="918"/>
        <v>15</v>
      </c>
      <c r="P8418">
        <f t="shared" si="922"/>
        <v>0</v>
      </c>
      <c r="Q8418">
        <f t="shared" si="923"/>
        <v>0</v>
      </c>
    </row>
    <row r="8419" spans="1:17" ht="19.5" x14ac:dyDescent="0.4">
      <c r="A8419" s="33">
        <f t="shared" si="917"/>
        <v>46653</v>
      </c>
      <c r="B8419" s="27" t="str">
        <f t="shared" si="919"/>
        <v>(木)</v>
      </c>
      <c r="C8419" s="34">
        <v>0.3125</v>
      </c>
      <c r="D8419" s="16" t="s">
        <v>18</v>
      </c>
      <c r="E8419" s="35">
        <v>0.33333333333333298</v>
      </c>
      <c r="F8419" s="50">
        <f>IF(COUNTIF('リスト（不使用）'!$A$5:$A$6,単年カーブ!$A$1),"希望数量入力ください",'単年（2027年度）'!$E$12*単年カーブ!$R$3+'単年（2027年度）'!$E$12*(1-単年カーブ!$R$3)*単年カーブ!Q8419)</f>
        <v>0</v>
      </c>
      <c r="G8419" s="47">
        <f t="shared" si="920"/>
        <v>0</v>
      </c>
      <c r="M8419">
        <f t="shared" si="921"/>
        <v>9</v>
      </c>
      <c r="N8419">
        <f>IF(OR(WEEKDAY(A8419)=1,WEEKDAY(A8419)=7,COUNTIF('2027祝日等（不使用）'!$A$1:$A$20,単年カーブ!A8419)=1),0,1)</f>
        <v>0</v>
      </c>
      <c r="O8419">
        <f t="shared" si="918"/>
        <v>16</v>
      </c>
      <c r="P8419">
        <f t="shared" si="922"/>
        <v>0</v>
      </c>
      <c r="Q8419">
        <f t="shared" si="923"/>
        <v>0</v>
      </c>
    </row>
    <row r="8420" spans="1:17" ht="19.5" x14ac:dyDescent="0.4">
      <c r="A8420" s="33">
        <f t="shared" si="917"/>
        <v>46653</v>
      </c>
      <c r="B8420" s="27" t="str">
        <f t="shared" si="919"/>
        <v>(木)</v>
      </c>
      <c r="C8420" s="34">
        <v>0.33333333333333298</v>
      </c>
      <c r="D8420" s="16" t="s">
        <v>18</v>
      </c>
      <c r="E8420" s="35">
        <v>0.35416666666666702</v>
      </c>
      <c r="F8420" s="50">
        <f>IF(COUNTIF('リスト（不使用）'!$A$5:$A$6,単年カーブ!$A$1),"希望数量入力ください",'単年（2027年度）'!$E$12*単年カーブ!$R$3+'単年（2027年度）'!$E$12*(1-単年カーブ!$R$3)*単年カーブ!Q8420)</f>
        <v>0</v>
      </c>
      <c r="G8420" s="47">
        <f t="shared" si="920"/>
        <v>0</v>
      </c>
      <c r="M8420">
        <f t="shared" si="921"/>
        <v>9</v>
      </c>
      <c r="N8420">
        <f>IF(OR(WEEKDAY(A8420)=1,WEEKDAY(A8420)=7,COUNTIF('2027祝日等（不使用）'!$A$1:$A$20,単年カーブ!A8420)=1),0,1)</f>
        <v>0</v>
      </c>
      <c r="O8420">
        <f t="shared" si="918"/>
        <v>17</v>
      </c>
      <c r="P8420">
        <f t="shared" si="922"/>
        <v>1</v>
      </c>
      <c r="Q8420">
        <f t="shared" si="923"/>
        <v>0</v>
      </c>
    </row>
    <row r="8421" spans="1:17" ht="19.5" x14ac:dyDescent="0.4">
      <c r="A8421" s="33">
        <f t="shared" si="917"/>
        <v>46653</v>
      </c>
      <c r="B8421" s="27" t="str">
        <f t="shared" si="919"/>
        <v>(木)</v>
      </c>
      <c r="C8421" s="34">
        <v>0.35416666666666702</v>
      </c>
      <c r="D8421" s="16" t="s">
        <v>18</v>
      </c>
      <c r="E8421" s="35">
        <v>0.375</v>
      </c>
      <c r="F8421" s="50">
        <f>IF(COUNTIF('リスト（不使用）'!$A$5:$A$6,単年カーブ!$A$1),"希望数量入力ください",'単年（2027年度）'!$E$12*単年カーブ!$R$3+'単年（2027年度）'!$E$12*(1-単年カーブ!$R$3)*単年カーブ!Q8421)</f>
        <v>0</v>
      </c>
      <c r="G8421" s="47">
        <f t="shared" si="920"/>
        <v>0</v>
      </c>
      <c r="M8421">
        <f t="shared" si="921"/>
        <v>9</v>
      </c>
      <c r="N8421">
        <f>IF(OR(WEEKDAY(A8421)=1,WEEKDAY(A8421)=7,COUNTIF('2027祝日等（不使用）'!$A$1:$A$20,単年カーブ!A8421)=1),0,1)</f>
        <v>0</v>
      </c>
      <c r="O8421">
        <f t="shared" si="918"/>
        <v>18</v>
      </c>
      <c r="P8421">
        <f t="shared" si="922"/>
        <v>1</v>
      </c>
      <c r="Q8421">
        <f t="shared" si="923"/>
        <v>0</v>
      </c>
    </row>
    <row r="8422" spans="1:17" ht="19.5" x14ac:dyDescent="0.4">
      <c r="A8422" s="33">
        <f t="shared" si="917"/>
        <v>46653</v>
      </c>
      <c r="B8422" s="27" t="str">
        <f t="shared" si="919"/>
        <v>(木)</v>
      </c>
      <c r="C8422" s="34">
        <v>0.375</v>
      </c>
      <c r="D8422" s="16" t="s">
        <v>18</v>
      </c>
      <c r="E8422" s="35">
        <v>0.39583333333333298</v>
      </c>
      <c r="F8422" s="50">
        <f>IF(COUNTIF('リスト（不使用）'!$A$5:$A$6,単年カーブ!$A$1),"希望数量入力ください",'単年（2027年度）'!$E$12*単年カーブ!$R$3+'単年（2027年度）'!$E$12*(1-単年カーブ!$R$3)*単年カーブ!Q8422)</f>
        <v>0</v>
      </c>
      <c r="G8422" s="47">
        <f t="shared" si="920"/>
        <v>0</v>
      </c>
      <c r="M8422">
        <f t="shared" si="921"/>
        <v>9</v>
      </c>
      <c r="N8422">
        <f>IF(OR(WEEKDAY(A8422)=1,WEEKDAY(A8422)=7,COUNTIF('2027祝日等（不使用）'!$A$1:$A$20,単年カーブ!A8422)=1),0,1)</f>
        <v>0</v>
      </c>
      <c r="O8422">
        <f t="shared" si="918"/>
        <v>19</v>
      </c>
      <c r="P8422">
        <f t="shared" si="922"/>
        <v>1</v>
      </c>
      <c r="Q8422">
        <f t="shared" si="923"/>
        <v>0</v>
      </c>
    </row>
    <row r="8423" spans="1:17" ht="19.5" x14ac:dyDescent="0.4">
      <c r="A8423" s="33">
        <f t="shared" si="917"/>
        <v>46653</v>
      </c>
      <c r="B8423" s="27" t="str">
        <f t="shared" si="919"/>
        <v>(木)</v>
      </c>
      <c r="C8423" s="34">
        <v>0.39583333333333298</v>
      </c>
      <c r="D8423" s="16" t="s">
        <v>18</v>
      </c>
      <c r="E8423" s="35">
        <v>0.41666666666666702</v>
      </c>
      <c r="F8423" s="50">
        <f>IF(COUNTIF('リスト（不使用）'!$A$5:$A$6,単年カーブ!$A$1),"希望数量入力ください",'単年（2027年度）'!$E$12*単年カーブ!$R$3+'単年（2027年度）'!$E$12*(1-単年カーブ!$R$3)*単年カーブ!Q8423)</f>
        <v>0</v>
      </c>
      <c r="G8423" s="47">
        <f t="shared" si="920"/>
        <v>0</v>
      </c>
      <c r="M8423">
        <f t="shared" si="921"/>
        <v>9</v>
      </c>
      <c r="N8423">
        <f>IF(OR(WEEKDAY(A8423)=1,WEEKDAY(A8423)=7,COUNTIF('2027祝日等（不使用）'!$A$1:$A$20,単年カーブ!A8423)=1),0,1)</f>
        <v>0</v>
      </c>
      <c r="O8423">
        <f t="shared" si="918"/>
        <v>20</v>
      </c>
      <c r="P8423">
        <f t="shared" si="922"/>
        <v>1</v>
      </c>
      <c r="Q8423">
        <f t="shared" si="923"/>
        <v>0</v>
      </c>
    </row>
    <row r="8424" spans="1:17" ht="19.5" x14ac:dyDescent="0.4">
      <c r="A8424" s="33">
        <f t="shared" si="917"/>
        <v>46653</v>
      </c>
      <c r="B8424" s="27" t="str">
        <f t="shared" si="919"/>
        <v>(木)</v>
      </c>
      <c r="C8424" s="34">
        <v>0.41666666666666702</v>
      </c>
      <c r="D8424" s="16" t="s">
        <v>18</v>
      </c>
      <c r="E8424" s="35">
        <v>0.4375</v>
      </c>
      <c r="F8424" s="50">
        <f>IF(COUNTIF('リスト（不使用）'!$A$5:$A$6,単年カーブ!$A$1),"希望数量入力ください",'単年（2027年度）'!$E$12*単年カーブ!$R$3+'単年（2027年度）'!$E$12*(1-単年カーブ!$R$3)*単年カーブ!Q8424)</f>
        <v>0</v>
      </c>
      <c r="G8424" s="47">
        <f t="shared" si="920"/>
        <v>0</v>
      </c>
      <c r="M8424">
        <f t="shared" si="921"/>
        <v>9</v>
      </c>
      <c r="N8424">
        <f>IF(OR(WEEKDAY(A8424)=1,WEEKDAY(A8424)=7,COUNTIF('2027祝日等（不使用）'!$A$1:$A$20,単年カーブ!A8424)=1),0,1)</f>
        <v>0</v>
      </c>
      <c r="O8424">
        <f t="shared" si="918"/>
        <v>21</v>
      </c>
      <c r="P8424">
        <f t="shared" si="922"/>
        <v>1</v>
      </c>
      <c r="Q8424">
        <f t="shared" si="923"/>
        <v>0</v>
      </c>
    </row>
    <row r="8425" spans="1:17" ht="19.5" x14ac:dyDescent="0.4">
      <c r="A8425" s="33">
        <f t="shared" si="917"/>
        <v>46653</v>
      </c>
      <c r="B8425" s="27" t="str">
        <f t="shared" si="919"/>
        <v>(木)</v>
      </c>
      <c r="C8425" s="34">
        <v>0.4375</v>
      </c>
      <c r="D8425" s="16" t="s">
        <v>18</v>
      </c>
      <c r="E8425" s="35">
        <v>0.45833333333333298</v>
      </c>
      <c r="F8425" s="50">
        <f>IF(COUNTIF('リスト（不使用）'!$A$5:$A$6,単年カーブ!$A$1),"希望数量入力ください",'単年（2027年度）'!$E$12*単年カーブ!$R$3+'単年（2027年度）'!$E$12*(1-単年カーブ!$R$3)*単年カーブ!Q8425)</f>
        <v>0</v>
      </c>
      <c r="G8425" s="47">
        <f t="shared" si="920"/>
        <v>0</v>
      </c>
      <c r="M8425">
        <f t="shared" si="921"/>
        <v>9</v>
      </c>
      <c r="N8425">
        <f>IF(OR(WEEKDAY(A8425)=1,WEEKDAY(A8425)=7,COUNTIF('2027祝日等（不使用）'!$A$1:$A$20,単年カーブ!A8425)=1),0,1)</f>
        <v>0</v>
      </c>
      <c r="O8425">
        <f t="shared" si="918"/>
        <v>22</v>
      </c>
      <c r="P8425">
        <f t="shared" si="922"/>
        <v>1</v>
      </c>
      <c r="Q8425">
        <f t="shared" si="923"/>
        <v>0</v>
      </c>
    </row>
    <row r="8426" spans="1:17" ht="19.5" x14ac:dyDescent="0.4">
      <c r="A8426" s="33">
        <f t="shared" si="917"/>
        <v>46653</v>
      </c>
      <c r="B8426" s="27" t="str">
        <f t="shared" si="919"/>
        <v>(木)</v>
      </c>
      <c r="C8426" s="34">
        <v>0.45833333333333298</v>
      </c>
      <c r="D8426" s="16" t="s">
        <v>18</v>
      </c>
      <c r="E8426" s="35">
        <v>0.47916666666666702</v>
      </c>
      <c r="F8426" s="50">
        <f>IF(COUNTIF('リスト（不使用）'!$A$5:$A$6,単年カーブ!$A$1),"希望数量入力ください",'単年（2027年度）'!$E$12*単年カーブ!$R$3+'単年（2027年度）'!$E$12*(1-単年カーブ!$R$3)*単年カーブ!Q8426)</f>
        <v>0</v>
      </c>
      <c r="G8426" s="47">
        <f t="shared" si="920"/>
        <v>0</v>
      </c>
      <c r="M8426">
        <f t="shared" si="921"/>
        <v>9</v>
      </c>
      <c r="N8426">
        <f>IF(OR(WEEKDAY(A8426)=1,WEEKDAY(A8426)=7,COUNTIF('2027祝日等（不使用）'!$A$1:$A$20,単年カーブ!A8426)=1),0,1)</f>
        <v>0</v>
      </c>
      <c r="O8426">
        <f t="shared" si="918"/>
        <v>23</v>
      </c>
      <c r="P8426">
        <f t="shared" si="922"/>
        <v>1</v>
      </c>
      <c r="Q8426">
        <f t="shared" si="923"/>
        <v>0</v>
      </c>
    </row>
    <row r="8427" spans="1:17" ht="19.5" x14ac:dyDescent="0.4">
      <c r="A8427" s="33">
        <f t="shared" si="917"/>
        <v>46653</v>
      </c>
      <c r="B8427" s="27" t="str">
        <f t="shared" si="919"/>
        <v>(木)</v>
      </c>
      <c r="C8427" s="34">
        <v>0.47916666666666702</v>
      </c>
      <c r="D8427" s="16" t="s">
        <v>18</v>
      </c>
      <c r="E8427" s="35">
        <v>0.5</v>
      </c>
      <c r="F8427" s="50">
        <f>IF(COUNTIF('リスト（不使用）'!$A$5:$A$6,単年カーブ!$A$1),"希望数量入力ください",'単年（2027年度）'!$E$12*単年カーブ!$R$3+'単年（2027年度）'!$E$12*(1-単年カーブ!$R$3)*単年カーブ!Q8427)</f>
        <v>0</v>
      </c>
      <c r="G8427" s="47">
        <f t="shared" si="920"/>
        <v>0</v>
      </c>
      <c r="M8427">
        <f t="shared" si="921"/>
        <v>9</v>
      </c>
      <c r="N8427">
        <f>IF(OR(WEEKDAY(A8427)=1,WEEKDAY(A8427)=7,COUNTIF('2027祝日等（不使用）'!$A$1:$A$20,単年カーブ!A8427)=1),0,1)</f>
        <v>0</v>
      </c>
      <c r="O8427">
        <f t="shared" si="918"/>
        <v>24</v>
      </c>
      <c r="P8427">
        <f t="shared" si="922"/>
        <v>1</v>
      </c>
      <c r="Q8427">
        <f t="shared" si="923"/>
        <v>0</v>
      </c>
    </row>
    <row r="8428" spans="1:17" ht="19.5" x14ac:dyDescent="0.4">
      <c r="A8428" s="33">
        <f t="shared" si="917"/>
        <v>46653</v>
      </c>
      <c r="B8428" s="27" t="str">
        <f t="shared" si="919"/>
        <v>(木)</v>
      </c>
      <c r="C8428" s="34">
        <v>0.5</v>
      </c>
      <c r="D8428" s="16" t="s">
        <v>18</v>
      </c>
      <c r="E8428" s="35">
        <v>0.52083333333333304</v>
      </c>
      <c r="F8428" s="50">
        <f>IF(COUNTIF('リスト（不使用）'!$A$5:$A$6,単年カーブ!$A$1),"希望数量入力ください",'単年（2027年度）'!$E$12*単年カーブ!$R$3+'単年（2027年度）'!$E$12*(1-単年カーブ!$R$3)*単年カーブ!Q8428)</f>
        <v>0</v>
      </c>
      <c r="G8428" s="47">
        <f t="shared" si="920"/>
        <v>0</v>
      </c>
      <c r="M8428">
        <f t="shared" si="921"/>
        <v>9</v>
      </c>
      <c r="N8428">
        <f>IF(OR(WEEKDAY(A8428)=1,WEEKDAY(A8428)=7,COUNTIF('2027祝日等（不使用）'!$A$1:$A$20,単年カーブ!A8428)=1),0,1)</f>
        <v>0</v>
      </c>
      <c r="O8428">
        <f t="shared" si="918"/>
        <v>25</v>
      </c>
      <c r="P8428">
        <f t="shared" si="922"/>
        <v>1</v>
      </c>
      <c r="Q8428">
        <f t="shared" si="923"/>
        <v>0</v>
      </c>
    </row>
    <row r="8429" spans="1:17" ht="19.5" x14ac:dyDescent="0.4">
      <c r="A8429" s="33">
        <f t="shared" si="917"/>
        <v>46653</v>
      </c>
      <c r="B8429" s="27" t="str">
        <f t="shared" si="919"/>
        <v>(木)</v>
      </c>
      <c r="C8429" s="34">
        <v>0.52083333333333304</v>
      </c>
      <c r="D8429" s="16" t="s">
        <v>18</v>
      </c>
      <c r="E8429" s="35">
        <v>0.54166666666666696</v>
      </c>
      <c r="F8429" s="50">
        <f>IF(COUNTIF('リスト（不使用）'!$A$5:$A$6,単年カーブ!$A$1),"希望数量入力ください",'単年（2027年度）'!$E$12*単年カーブ!$R$3+'単年（2027年度）'!$E$12*(1-単年カーブ!$R$3)*単年カーブ!Q8429)</f>
        <v>0</v>
      </c>
      <c r="G8429" s="47">
        <f t="shared" si="920"/>
        <v>0</v>
      </c>
      <c r="M8429">
        <f t="shared" si="921"/>
        <v>9</v>
      </c>
      <c r="N8429">
        <f>IF(OR(WEEKDAY(A8429)=1,WEEKDAY(A8429)=7,COUNTIF('2027祝日等（不使用）'!$A$1:$A$20,単年カーブ!A8429)=1),0,1)</f>
        <v>0</v>
      </c>
      <c r="O8429">
        <f t="shared" si="918"/>
        <v>26</v>
      </c>
      <c r="P8429">
        <f t="shared" si="922"/>
        <v>1</v>
      </c>
      <c r="Q8429">
        <f t="shared" si="923"/>
        <v>0</v>
      </c>
    </row>
    <row r="8430" spans="1:17" ht="19.5" x14ac:dyDescent="0.4">
      <c r="A8430" s="33">
        <f t="shared" si="917"/>
        <v>46653</v>
      </c>
      <c r="B8430" s="27" t="str">
        <f t="shared" si="919"/>
        <v>(木)</v>
      </c>
      <c r="C8430" s="34">
        <v>0.54166666666666696</v>
      </c>
      <c r="D8430" s="16" t="s">
        <v>18</v>
      </c>
      <c r="E8430" s="35">
        <v>0.5625</v>
      </c>
      <c r="F8430" s="50">
        <f>IF(COUNTIF('リスト（不使用）'!$A$5:$A$6,単年カーブ!$A$1),"希望数量入力ください",'単年（2027年度）'!$E$12*単年カーブ!$R$3+'単年（2027年度）'!$E$12*(1-単年カーブ!$R$3)*単年カーブ!Q8430)</f>
        <v>0</v>
      </c>
      <c r="G8430" s="47">
        <f t="shared" si="920"/>
        <v>0</v>
      </c>
      <c r="M8430">
        <f t="shared" si="921"/>
        <v>9</v>
      </c>
      <c r="N8430">
        <f>IF(OR(WEEKDAY(A8430)=1,WEEKDAY(A8430)=7,COUNTIF('2027祝日等（不使用）'!$A$1:$A$20,単年カーブ!A8430)=1),0,1)</f>
        <v>0</v>
      </c>
      <c r="O8430">
        <f t="shared" si="918"/>
        <v>27</v>
      </c>
      <c r="P8430">
        <f t="shared" si="922"/>
        <v>1</v>
      </c>
      <c r="Q8430">
        <f t="shared" si="923"/>
        <v>0</v>
      </c>
    </row>
    <row r="8431" spans="1:17" ht="19.5" x14ac:dyDescent="0.4">
      <c r="A8431" s="33">
        <f t="shared" si="917"/>
        <v>46653</v>
      </c>
      <c r="B8431" s="27" t="str">
        <f t="shared" si="919"/>
        <v>(木)</v>
      </c>
      <c r="C8431" s="34">
        <v>0.5625</v>
      </c>
      <c r="D8431" s="16" t="s">
        <v>18</v>
      </c>
      <c r="E8431" s="35">
        <v>0.58333333333333304</v>
      </c>
      <c r="F8431" s="50">
        <f>IF(COUNTIF('リスト（不使用）'!$A$5:$A$6,単年カーブ!$A$1),"希望数量入力ください",'単年（2027年度）'!$E$12*単年カーブ!$R$3+'単年（2027年度）'!$E$12*(1-単年カーブ!$R$3)*単年カーブ!Q8431)</f>
        <v>0</v>
      </c>
      <c r="G8431" s="47">
        <f t="shared" si="920"/>
        <v>0</v>
      </c>
      <c r="M8431">
        <f t="shared" si="921"/>
        <v>9</v>
      </c>
      <c r="N8431">
        <f>IF(OR(WEEKDAY(A8431)=1,WEEKDAY(A8431)=7,COUNTIF('2027祝日等（不使用）'!$A$1:$A$20,単年カーブ!A8431)=1),0,1)</f>
        <v>0</v>
      </c>
      <c r="O8431">
        <f t="shared" si="918"/>
        <v>28</v>
      </c>
      <c r="P8431">
        <f t="shared" si="922"/>
        <v>1</v>
      </c>
      <c r="Q8431">
        <f t="shared" si="923"/>
        <v>0</v>
      </c>
    </row>
    <row r="8432" spans="1:17" ht="19.5" x14ac:dyDescent="0.4">
      <c r="A8432" s="33">
        <f t="shared" si="917"/>
        <v>46653</v>
      </c>
      <c r="B8432" s="27" t="str">
        <f t="shared" si="919"/>
        <v>(木)</v>
      </c>
      <c r="C8432" s="34">
        <v>0.58333333333333304</v>
      </c>
      <c r="D8432" s="16" t="s">
        <v>18</v>
      </c>
      <c r="E8432" s="35">
        <v>0.60416666666666696</v>
      </c>
      <c r="F8432" s="50">
        <f>IF(COUNTIF('リスト（不使用）'!$A$5:$A$6,単年カーブ!$A$1),"希望数量入力ください",'単年（2027年度）'!$E$12*単年カーブ!$R$3+'単年（2027年度）'!$E$12*(1-単年カーブ!$R$3)*単年カーブ!Q8432)</f>
        <v>0</v>
      </c>
      <c r="G8432" s="47">
        <f t="shared" si="920"/>
        <v>0</v>
      </c>
      <c r="M8432">
        <f t="shared" si="921"/>
        <v>9</v>
      </c>
      <c r="N8432">
        <f>IF(OR(WEEKDAY(A8432)=1,WEEKDAY(A8432)=7,COUNTIF('2027祝日等（不使用）'!$A$1:$A$20,単年カーブ!A8432)=1),0,1)</f>
        <v>0</v>
      </c>
      <c r="O8432">
        <f t="shared" si="918"/>
        <v>29</v>
      </c>
      <c r="P8432">
        <f t="shared" si="922"/>
        <v>1</v>
      </c>
      <c r="Q8432">
        <f t="shared" si="923"/>
        <v>0</v>
      </c>
    </row>
    <row r="8433" spans="1:17" ht="19.5" x14ac:dyDescent="0.4">
      <c r="A8433" s="33">
        <f t="shared" si="917"/>
        <v>46653</v>
      </c>
      <c r="B8433" s="27" t="str">
        <f t="shared" si="919"/>
        <v>(木)</v>
      </c>
      <c r="C8433" s="34">
        <v>0.60416666666666696</v>
      </c>
      <c r="D8433" s="16" t="s">
        <v>18</v>
      </c>
      <c r="E8433" s="35">
        <v>0.625</v>
      </c>
      <c r="F8433" s="50">
        <f>IF(COUNTIF('リスト（不使用）'!$A$5:$A$6,単年カーブ!$A$1),"希望数量入力ください",'単年（2027年度）'!$E$12*単年カーブ!$R$3+'単年（2027年度）'!$E$12*(1-単年カーブ!$R$3)*単年カーブ!Q8433)</f>
        <v>0</v>
      </c>
      <c r="G8433" s="47">
        <f t="shared" si="920"/>
        <v>0</v>
      </c>
      <c r="M8433">
        <f t="shared" si="921"/>
        <v>9</v>
      </c>
      <c r="N8433">
        <f>IF(OR(WEEKDAY(A8433)=1,WEEKDAY(A8433)=7,COUNTIF('2027祝日等（不使用）'!$A$1:$A$20,単年カーブ!A8433)=1),0,1)</f>
        <v>0</v>
      </c>
      <c r="O8433">
        <f t="shared" si="918"/>
        <v>30</v>
      </c>
      <c r="P8433">
        <f t="shared" si="922"/>
        <v>1</v>
      </c>
      <c r="Q8433">
        <f t="shared" si="923"/>
        <v>0</v>
      </c>
    </row>
    <row r="8434" spans="1:17" ht="19.5" x14ac:dyDescent="0.4">
      <c r="A8434" s="33">
        <f t="shared" si="917"/>
        <v>46653</v>
      </c>
      <c r="B8434" s="27" t="str">
        <f t="shared" si="919"/>
        <v>(木)</v>
      </c>
      <c r="C8434" s="34">
        <v>0.625</v>
      </c>
      <c r="D8434" s="16" t="s">
        <v>18</v>
      </c>
      <c r="E8434" s="35">
        <v>0.64583333333333304</v>
      </c>
      <c r="F8434" s="50">
        <f>IF(COUNTIF('リスト（不使用）'!$A$5:$A$6,単年カーブ!$A$1),"希望数量入力ください",'単年（2027年度）'!$E$12*単年カーブ!$R$3+'単年（2027年度）'!$E$12*(1-単年カーブ!$R$3)*単年カーブ!Q8434)</f>
        <v>0</v>
      </c>
      <c r="G8434" s="47">
        <f t="shared" si="920"/>
        <v>0</v>
      </c>
      <c r="M8434">
        <f t="shared" si="921"/>
        <v>9</v>
      </c>
      <c r="N8434">
        <f>IF(OR(WEEKDAY(A8434)=1,WEEKDAY(A8434)=7,COUNTIF('2027祝日等（不使用）'!$A$1:$A$20,単年カーブ!A8434)=1),0,1)</f>
        <v>0</v>
      </c>
      <c r="O8434">
        <f t="shared" si="918"/>
        <v>31</v>
      </c>
      <c r="P8434">
        <f t="shared" si="922"/>
        <v>1</v>
      </c>
      <c r="Q8434">
        <f t="shared" si="923"/>
        <v>0</v>
      </c>
    </row>
    <row r="8435" spans="1:17" ht="19.5" x14ac:dyDescent="0.4">
      <c r="A8435" s="33">
        <f t="shared" si="917"/>
        <v>46653</v>
      </c>
      <c r="B8435" s="27" t="str">
        <f t="shared" si="919"/>
        <v>(木)</v>
      </c>
      <c r="C8435" s="34">
        <v>0.64583333333333304</v>
      </c>
      <c r="D8435" s="16" t="s">
        <v>18</v>
      </c>
      <c r="E8435" s="35">
        <v>0.66666666666666696</v>
      </c>
      <c r="F8435" s="50">
        <f>IF(COUNTIF('リスト（不使用）'!$A$5:$A$6,単年カーブ!$A$1),"希望数量入力ください",'単年（2027年度）'!$E$12*単年カーブ!$R$3+'単年（2027年度）'!$E$12*(1-単年カーブ!$R$3)*単年カーブ!Q8435)</f>
        <v>0</v>
      </c>
      <c r="G8435" s="47">
        <f t="shared" si="920"/>
        <v>0</v>
      </c>
      <c r="M8435">
        <f t="shared" si="921"/>
        <v>9</v>
      </c>
      <c r="N8435">
        <f>IF(OR(WEEKDAY(A8435)=1,WEEKDAY(A8435)=7,COUNTIF('2027祝日等（不使用）'!$A$1:$A$20,単年カーブ!A8435)=1),0,1)</f>
        <v>0</v>
      </c>
      <c r="O8435">
        <f t="shared" si="918"/>
        <v>32</v>
      </c>
      <c r="P8435">
        <f t="shared" si="922"/>
        <v>1</v>
      </c>
      <c r="Q8435">
        <f t="shared" si="923"/>
        <v>0</v>
      </c>
    </row>
    <row r="8436" spans="1:17" ht="19.5" x14ac:dyDescent="0.4">
      <c r="A8436" s="33">
        <f t="shared" ref="A8436:A8499" si="924">A8388+1</f>
        <v>46653</v>
      </c>
      <c r="B8436" s="27" t="str">
        <f t="shared" si="919"/>
        <v>(木)</v>
      </c>
      <c r="C8436" s="34">
        <v>0.66666666666666696</v>
      </c>
      <c r="D8436" s="16" t="s">
        <v>18</v>
      </c>
      <c r="E8436" s="35">
        <v>0.6875</v>
      </c>
      <c r="F8436" s="50">
        <f>IF(COUNTIF('リスト（不使用）'!$A$5:$A$6,単年カーブ!$A$1),"希望数量入力ください",'単年（2027年度）'!$E$12*単年カーブ!$R$3+'単年（2027年度）'!$E$12*(1-単年カーブ!$R$3)*単年カーブ!Q8436)</f>
        <v>0</v>
      </c>
      <c r="G8436" s="47">
        <f t="shared" si="920"/>
        <v>0</v>
      </c>
      <c r="M8436">
        <f t="shared" si="921"/>
        <v>9</v>
      </c>
      <c r="N8436">
        <f>IF(OR(WEEKDAY(A8436)=1,WEEKDAY(A8436)=7,COUNTIF('2027祝日等（不使用）'!$A$1:$A$20,単年カーブ!A8436)=1),0,1)</f>
        <v>0</v>
      </c>
      <c r="O8436">
        <f t="shared" ref="O8436:O8499" si="925">O8388</f>
        <v>33</v>
      </c>
      <c r="P8436">
        <f t="shared" si="922"/>
        <v>1</v>
      </c>
      <c r="Q8436">
        <f t="shared" si="923"/>
        <v>0</v>
      </c>
    </row>
    <row r="8437" spans="1:17" ht="19.5" x14ac:dyDescent="0.4">
      <c r="A8437" s="33">
        <f t="shared" si="924"/>
        <v>46653</v>
      </c>
      <c r="B8437" s="27" t="str">
        <f t="shared" si="919"/>
        <v>(木)</v>
      </c>
      <c r="C8437" s="34">
        <v>0.6875</v>
      </c>
      <c r="D8437" s="16" t="s">
        <v>18</v>
      </c>
      <c r="E8437" s="35">
        <v>0.70833333333333304</v>
      </c>
      <c r="F8437" s="50">
        <f>IF(COUNTIF('リスト（不使用）'!$A$5:$A$6,単年カーブ!$A$1),"希望数量入力ください",'単年（2027年度）'!$E$12*単年カーブ!$R$3+'単年（2027年度）'!$E$12*(1-単年カーブ!$R$3)*単年カーブ!Q8437)</f>
        <v>0</v>
      </c>
      <c r="G8437" s="47">
        <f t="shared" si="920"/>
        <v>0</v>
      </c>
      <c r="M8437">
        <f t="shared" si="921"/>
        <v>9</v>
      </c>
      <c r="N8437">
        <f>IF(OR(WEEKDAY(A8437)=1,WEEKDAY(A8437)=7,COUNTIF('2027祝日等（不使用）'!$A$1:$A$20,単年カーブ!A8437)=1),0,1)</f>
        <v>0</v>
      </c>
      <c r="O8437">
        <f t="shared" si="925"/>
        <v>34</v>
      </c>
      <c r="P8437">
        <f t="shared" si="922"/>
        <v>1</v>
      </c>
      <c r="Q8437">
        <f t="shared" si="923"/>
        <v>0</v>
      </c>
    </row>
    <row r="8438" spans="1:17" ht="19.5" x14ac:dyDescent="0.4">
      <c r="A8438" s="33">
        <f t="shared" si="924"/>
        <v>46653</v>
      </c>
      <c r="B8438" s="27" t="str">
        <f t="shared" si="919"/>
        <v>(木)</v>
      </c>
      <c r="C8438" s="34">
        <v>0.70833333333333304</v>
      </c>
      <c r="D8438" s="16" t="s">
        <v>18</v>
      </c>
      <c r="E8438" s="35">
        <v>0.72916666666666696</v>
      </c>
      <c r="F8438" s="50">
        <f>IF(COUNTIF('リスト（不使用）'!$A$5:$A$6,単年カーブ!$A$1),"希望数量入力ください",'単年（2027年度）'!$E$12*単年カーブ!$R$3+'単年（2027年度）'!$E$12*(1-単年カーブ!$R$3)*単年カーブ!Q8438)</f>
        <v>0</v>
      </c>
      <c r="G8438" s="47">
        <f t="shared" si="920"/>
        <v>0</v>
      </c>
      <c r="M8438">
        <f t="shared" si="921"/>
        <v>9</v>
      </c>
      <c r="N8438">
        <f>IF(OR(WEEKDAY(A8438)=1,WEEKDAY(A8438)=7,COUNTIF('2027祝日等（不使用）'!$A$1:$A$20,単年カーブ!A8438)=1),0,1)</f>
        <v>0</v>
      </c>
      <c r="O8438">
        <f t="shared" si="925"/>
        <v>35</v>
      </c>
      <c r="P8438">
        <f t="shared" si="922"/>
        <v>1</v>
      </c>
      <c r="Q8438">
        <f t="shared" si="923"/>
        <v>0</v>
      </c>
    </row>
    <row r="8439" spans="1:17" ht="19.5" x14ac:dyDescent="0.4">
      <c r="A8439" s="33">
        <f t="shared" si="924"/>
        <v>46653</v>
      </c>
      <c r="B8439" s="27" t="str">
        <f t="shared" si="919"/>
        <v>(木)</v>
      </c>
      <c r="C8439" s="34">
        <v>0.72916666666666696</v>
      </c>
      <c r="D8439" s="16" t="s">
        <v>18</v>
      </c>
      <c r="E8439" s="35">
        <v>0.75</v>
      </c>
      <c r="F8439" s="50">
        <f>IF(COUNTIF('リスト（不使用）'!$A$5:$A$6,単年カーブ!$A$1),"希望数量入力ください",'単年（2027年度）'!$E$12*単年カーブ!$R$3+'単年（2027年度）'!$E$12*(1-単年カーブ!$R$3)*単年カーブ!Q8439)</f>
        <v>0</v>
      </c>
      <c r="G8439" s="47">
        <f t="shared" si="920"/>
        <v>0</v>
      </c>
      <c r="M8439">
        <f t="shared" si="921"/>
        <v>9</v>
      </c>
      <c r="N8439">
        <f>IF(OR(WEEKDAY(A8439)=1,WEEKDAY(A8439)=7,COUNTIF('2027祝日等（不使用）'!$A$1:$A$20,単年カーブ!A8439)=1),0,1)</f>
        <v>0</v>
      </c>
      <c r="O8439">
        <f t="shared" si="925"/>
        <v>36</v>
      </c>
      <c r="P8439">
        <f t="shared" si="922"/>
        <v>1</v>
      </c>
      <c r="Q8439">
        <f t="shared" si="923"/>
        <v>0</v>
      </c>
    </row>
    <row r="8440" spans="1:17" ht="19.5" x14ac:dyDescent="0.4">
      <c r="A8440" s="33">
        <f t="shared" si="924"/>
        <v>46653</v>
      </c>
      <c r="B8440" s="27" t="str">
        <f t="shared" si="919"/>
        <v>(木)</v>
      </c>
      <c r="C8440" s="34">
        <v>0.75</v>
      </c>
      <c r="D8440" s="16" t="s">
        <v>18</v>
      </c>
      <c r="E8440" s="35">
        <v>0.77083333333333304</v>
      </c>
      <c r="F8440" s="50">
        <f>IF(COUNTIF('リスト（不使用）'!$A$5:$A$6,単年カーブ!$A$1),"希望数量入力ください",'単年（2027年度）'!$E$12*単年カーブ!$R$3+'単年（2027年度）'!$E$12*(1-単年カーブ!$R$3)*単年カーブ!Q8440)</f>
        <v>0</v>
      </c>
      <c r="G8440" s="47">
        <f t="shared" si="920"/>
        <v>0</v>
      </c>
      <c r="M8440">
        <f t="shared" si="921"/>
        <v>9</v>
      </c>
      <c r="N8440">
        <f>IF(OR(WEEKDAY(A8440)=1,WEEKDAY(A8440)=7,COUNTIF('2027祝日等（不使用）'!$A$1:$A$20,単年カーブ!A8440)=1),0,1)</f>
        <v>0</v>
      </c>
      <c r="O8440">
        <f t="shared" si="925"/>
        <v>37</v>
      </c>
      <c r="P8440">
        <f t="shared" si="922"/>
        <v>1</v>
      </c>
      <c r="Q8440">
        <f t="shared" si="923"/>
        <v>0</v>
      </c>
    </row>
    <row r="8441" spans="1:17" ht="19.5" x14ac:dyDescent="0.4">
      <c r="A8441" s="33">
        <f t="shared" si="924"/>
        <v>46653</v>
      </c>
      <c r="B8441" s="27" t="str">
        <f t="shared" si="919"/>
        <v>(木)</v>
      </c>
      <c r="C8441" s="34">
        <v>0.77083333333333304</v>
      </c>
      <c r="D8441" s="16" t="s">
        <v>18</v>
      </c>
      <c r="E8441" s="35">
        <v>0.79166666666666696</v>
      </c>
      <c r="F8441" s="50">
        <f>IF(COUNTIF('リスト（不使用）'!$A$5:$A$6,単年カーブ!$A$1),"希望数量入力ください",'単年（2027年度）'!$E$12*単年カーブ!$R$3+'単年（2027年度）'!$E$12*(1-単年カーブ!$R$3)*単年カーブ!Q8441)</f>
        <v>0</v>
      </c>
      <c r="G8441" s="47">
        <f t="shared" si="920"/>
        <v>0</v>
      </c>
      <c r="M8441">
        <f t="shared" si="921"/>
        <v>9</v>
      </c>
      <c r="N8441">
        <f>IF(OR(WEEKDAY(A8441)=1,WEEKDAY(A8441)=7,COUNTIF('2027祝日等（不使用）'!$A$1:$A$20,単年カーブ!A8441)=1),0,1)</f>
        <v>0</v>
      </c>
      <c r="O8441">
        <f t="shared" si="925"/>
        <v>38</v>
      </c>
      <c r="P8441">
        <f t="shared" si="922"/>
        <v>1</v>
      </c>
      <c r="Q8441">
        <f t="shared" si="923"/>
        <v>0</v>
      </c>
    </row>
    <row r="8442" spans="1:17" ht="19.5" x14ac:dyDescent="0.4">
      <c r="A8442" s="33">
        <f t="shared" si="924"/>
        <v>46653</v>
      </c>
      <c r="B8442" s="27" t="str">
        <f t="shared" si="919"/>
        <v>(木)</v>
      </c>
      <c r="C8442" s="34">
        <v>0.79166666666666696</v>
      </c>
      <c r="D8442" s="16" t="s">
        <v>18</v>
      </c>
      <c r="E8442" s="35">
        <v>0.8125</v>
      </c>
      <c r="F8442" s="50">
        <f>IF(COUNTIF('リスト（不使用）'!$A$5:$A$6,単年カーブ!$A$1),"希望数量入力ください",'単年（2027年度）'!$E$12*単年カーブ!$R$3+'単年（2027年度）'!$E$12*(1-単年カーブ!$R$3)*単年カーブ!Q8442)</f>
        <v>0</v>
      </c>
      <c r="G8442" s="47">
        <f t="shared" si="920"/>
        <v>0</v>
      </c>
      <c r="M8442">
        <f t="shared" si="921"/>
        <v>9</v>
      </c>
      <c r="N8442">
        <f>IF(OR(WEEKDAY(A8442)=1,WEEKDAY(A8442)=7,COUNTIF('2027祝日等（不使用）'!$A$1:$A$20,単年カーブ!A8442)=1),0,1)</f>
        <v>0</v>
      </c>
      <c r="O8442">
        <f t="shared" si="925"/>
        <v>39</v>
      </c>
      <c r="P8442">
        <f t="shared" si="922"/>
        <v>1</v>
      </c>
      <c r="Q8442">
        <f t="shared" si="923"/>
        <v>0</v>
      </c>
    </row>
    <row r="8443" spans="1:17" ht="19.5" x14ac:dyDescent="0.4">
      <c r="A8443" s="33">
        <f t="shared" si="924"/>
        <v>46653</v>
      </c>
      <c r="B8443" s="27" t="str">
        <f t="shared" si="919"/>
        <v>(木)</v>
      </c>
      <c r="C8443" s="34">
        <v>0.8125</v>
      </c>
      <c r="D8443" s="16" t="s">
        <v>18</v>
      </c>
      <c r="E8443" s="35">
        <v>0.83333333333333304</v>
      </c>
      <c r="F8443" s="50">
        <f>IF(COUNTIF('リスト（不使用）'!$A$5:$A$6,単年カーブ!$A$1),"希望数量入力ください",'単年（2027年度）'!$E$12*単年カーブ!$R$3+'単年（2027年度）'!$E$12*(1-単年カーブ!$R$3)*単年カーブ!Q8443)</f>
        <v>0</v>
      </c>
      <c r="G8443" s="47">
        <f t="shared" si="920"/>
        <v>0</v>
      </c>
      <c r="M8443">
        <f t="shared" si="921"/>
        <v>9</v>
      </c>
      <c r="N8443">
        <f>IF(OR(WEEKDAY(A8443)=1,WEEKDAY(A8443)=7,COUNTIF('2027祝日等（不使用）'!$A$1:$A$20,単年カーブ!A8443)=1),0,1)</f>
        <v>0</v>
      </c>
      <c r="O8443">
        <f t="shared" si="925"/>
        <v>40</v>
      </c>
      <c r="P8443">
        <f t="shared" si="922"/>
        <v>1</v>
      </c>
      <c r="Q8443">
        <f t="shared" si="923"/>
        <v>0</v>
      </c>
    </row>
    <row r="8444" spans="1:17" ht="19.5" x14ac:dyDescent="0.4">
      <c r="A8444" s="33">
        <f t="shared" si="924"/>
        <v>46653</v>
      </c>
      <c r="B8444" s="27" t="str">
        <f t="shared" si="919"/>
        <v>(木)</v>
      </c>
      <c r="C8444" s="34">
        <v>0.83333333333333304</v>
      </c>
      <c r="D8444" s="16" t="s">
        <v>18</v>
      </c>
      <c r="E8444" s="35">
        <v>0.85416666666666696</v>
      </c>
      <c r="F8444" s="50">
        <f>IF(COUNTIF('リスト（不使用）'!$A$5:$A$6,単年カーブ!$A$1),"希望数量入力ください",'単年（2027年度）'!$E$12*単年カーブ!$R$3+'単年（2027年度）'!$E$12*(1-単年カーブ!$R$3)*単年カーブ!Q8444)</f>
        <v>0</v>
      </c>
      <c r="G8444" s="47">
        <f t="shared" si="920"/>
        <v>0</v>
      </c>
      <c r="M8444">
        <f t="shared" si="921"/>
        <v>9</v>
      </c>
      <c r="N8444">
        <f>IF(OR(WEEKDAY(A8444)=1,WEEKDAY(A8444)=7,COUNTIF('2027祝日等（不使用）'!$A$1:$A$20,単年カーブ!A8444)=1),0,1)</f>
        <v>0</v>
      </c>
      <c r="O8444">
        <f t="shared" si="925"/>
        <v>41</v>
      </c>
      <c r="P8444">
        <f t="shared" si="922"/>
        <v>0</v>
      </c>
      <c r="Q8444">
        <f t="shared" si="923"/>
        <v>0</v>
      </c>
    </row>
    <row r="8445" spans="1:17" ht="19.5" x14ac:dyDescent="0.4">
      <c r="A8445" s="33">
        <f t="shared" si="924"/>
        <v>46653</v>
      </c>
      <c r="B8445" s="27" t="str">
        <f t="shared" si="919"/>
        <v>(木)</v>
      </c>
      <c r="C8445" s="34">
        <v>0.85416666666666696</v>
      </c>
      <c r="D8445" s="16" t="s">
        <v>18</v>
      </c>
      <c r="E8445" s="35">
        <v>0.875</v>
      </c>
      <c r="F8445" s="50">
        <f>IF(COUNTIF('リスト（不使用）'!$A$5:$A$6,単年カーブ!$A$1),"希望数量入力ください",'単年（2027年度）'!$E$12*単年カーブ!$R$3+'単年（2027年度）'!$E$12*(1-単年カーブ!$R$3)*単年カーブ!Q8445)</f>
        <v>0</v>
      </c>
      <c r="G8445" s="47">
        <f t="shared" si="920"/>
        <v>0</v>
      </c>
      <c r="M8445">
        <f t="shared" si="921"/>
        <v>9</v>
      </c>
      <c r="N8445">
        <f>IF(OR(WEEKDAY(A8445)=1,WEEKDAY(A8445)=7,COUNTIF('2027祝日等（不使用）'!$A$1:$A$20,単年カーブ!A8445)=1),0,1)</f>
        <v>0</v>
      </c>
      <c r="O8445">
        <f t="shared" si="925"/>
        <v>42</v>
      </c>
      <c r="P8445">
        <f t="shared" si="922"/>
        <v>0</v>
      </c>
      <c r="Q8445">
        <f t="shared" si="923"/>
        <v>0</v>
      </c>
    </row>
    <row r="8446" spans="1:17" ht="19.5" x14ac:dyDescent="0.4">
      <c r="A8446" s="33">
        <f t="shared" si="924"/>
        <v>46653</v>
      </c>
      <c r="B8446" s="27" t="str">
        <f t="shared" si="919"/>
        <v>(木)</v>
      </c>
      <c r="C8446" s="34">
        <v>0.875</v>
      </c>
      <c r="D8446" s="16" t="s">
        <v>18</v>
      </c>
      <c r="E8446" s="35">
        <v>0.89583333333333304</v>
      </c>
      <c r="F8446" s="50">
        <f>IF(COUNTIF('リスト（不使用）'!$A$5:$A$6,単年カーブ!$A$1),"希望数量入力ください",'単年（2027年度）'!$E$12*単年カーブ!$R$3+'単年（2027年度）'!$E$12*(1-単年カーブ!$R$3)*単年カーブ!Q8446)</f>
        <v>0</v>
      </c>
      <c r="G8446" s="47">
        <f t="shared" si="920"/>
        <v>0</v>
      </c>
      <c r="M8446">
        <f t="shared" si="921"/>
        <v>9</v>
      </c>
      <c r="N8446">
        <f>IF(OR(WEEKDAY(A8446)=1,WEEKDAY(A8446)=7,COUNTIF('2027祝日等（不使用）'!$A$1:$A$20,単年カーブ!A8446)=1),0,1)</f>
        <v>0</v>
      </c>
      <c r="O8446">
        <f t="shared" si="925"/>
        <v>43</v>
      </c>
      <c r="P8446">
        <f t="shared" si="922"/>
        <v>0</v>
      </c>
      <c r="Q8446">
        <f t="shared" si="923"/>
        <v>0</v>
      </c>
    </row>
    <row r="8447" spans="1:17" ht="19.5" x14ac:dyDescent="0.4">
      <c r="A8447" s="33">
        <f t="shared" si="924"/>
        <v>46653</v>
      </c>
      <c r="B8447" s="27" t="str">
        <f t="shared" si="919"/>
        <v>(木)</v>
      </c>
      <c r="C8447" s="34">
        <v>0.89583333333333304</v>
      </c>
      <c r="D8447" s="16" t="s">
        <v>18</v>
      </c>
      <c r="E8447" s="35">
        <v>0.91666666666666696</v>
      </c>
      <c r="F8447" s="50">
        <f>IF(COUNTIF('リスト（不使用）'!$A$5:$A$6,単年カーブ!$A$1),"希望数量入力ください",'単年（2027年度）'!$E$12*単年カーブ!$R$3+'単年（2027年度）'!$E$12*(1-単年カーブ!$R$3)*単年カーブ!Q8447)</f>
        <v>0</v>
      </c>
      <c r="G8447" s="47">
        <f t="shared" si="920"/>
        <v>0</v>
      </c>
      <c r="M8447">
        <f t="shared" si="921"/>
        <v>9</v>
      </c>
      <c r="N8447">
        <f>IF(OR(WEEKDAY(A8447)=1,WEEKDAY(A8447)=7,COUNTIF('2027祝日等（不使用）'!$A$1:$A$20,単年カーブ!A8447)=1),0,1)</f>
        <v>0</v>
      </c>
      <c r="O8447">
        <f t="shared" si="925"/>
        <v>44</v>
      </c>
      <c r="P8447">
        <f t="shared" si="922"/>
        <v>0</v>
      </c>
      <c r="Q8447">
        <f t="shared" si="923"/>
        <v>0</v>
      </c>
    </row>
    <row r="8448" spans="1:17" ht="19.5" x14ac:dyDescent="0.4">
      <c r="A8448" s="33">
        <f t="shared" si="924"/>
        <v>46653</v>
      </c>
      <c r="B8448" s="27" t="str">
        <f t="shared" si="919"/>
        <v>(木)</v>
      </c>
      <c r="C8448" s="34">
        <v>0.91666666666666696</v>
      </c>
      <c r="D8448" s="16" t="s">
        <v>18</v>
      </c>
      <c r="E8448" s="35">
        <v>0.9375</v>
      </c>
      <c r="F8448" s="50">
        <f>IF(COUNTIF('リスト（不使用）'!$A$5:$A$6,単年カーブ!$A$1),"希望数量入力ください",'単年（2027年度）'!$E$12*単年カーブ!$R$3+'単年（2027年度）'!$E$12*(1-単年カーブ!$R$3)*単年カーブ!Q8448)</f>
        <v>0</v>
      </c>
      <c r="G8448" s="47">
        <f t="shared" si="920"/>
        <v>0</v>
      </c>
      <c r="M8448">
        <f t="shared" si="921"/>
        <v>9</v>
      </c>
      <c r="N8448">
        <f>IF(OR(WEEKDAY(A8448)=1,WEEKDAY(A8448)=7,COUNTIF('2027祝日等（不使用）'!$A$1:$A$20,単年カーブ!A8448)=1),0,1)</f>
        <v>0</v>
      </c>
      <c r="O8448">
        <f t="shared" si="925"/>
        <v>45</v>
      </c>
      <c r="P8448">
        <f t="shared" si="922"/>
        <v>0</v>
      </c>
      <c r="Q8448">
        <f t="shared" si="923"/>
        <v>0</v>
      </c>
    </row>
    <row r="8449" spans="1:17" ht="19.5" x14ac:dyDescent="0.4">
      <c r="A8449" s="33">
        <f t="shared" si="924"/>
        <v>46653</v>
      </c>
      <c r="B8449" s="27" t="str">
        <f t="shared" si="919"/>
        <v>(木)</v>
      </c>
      <c r="C8449" s="34">
        <v>0.9375</v>
      </c>
      <c r="D8449" s="16" t="s">
        <v>18</v>
      </c>
      <c r="E8449" s="35">
        <v>0.95833333333333304</v>
      </c>
      <c r="F8449" s="50">
        <f>IF(COUNTIF('リスト（不使用）'!$A$5:$A$6,単年カーブ!$A$1),"希望数量入力ください",'単年（2027年度）'!$E$12*単年カーブ!$R$3+'単年（2027年度）'!$E$12*(1-単年カーブ!$R$3)*単年カーブ!Q8449)</f>
        <v>0</v>
      </c>
      <c r="G8449" s="47">
        <f t="shared" si="920"/>
        <v>0</v>
      </c>
      <c r="M8449">
        <f t="shared" si="921"/>
        <v>9</v>
      </c>
      <c r="N8449">
        <f>IF(OR(WEEKDAY(A8449)=1,WEEKDAY(A8449)=7,COUNTIF('2027祝日等（不使用）'!$A$1:$A$20,単年カーブ!A8449)=1),0,1)</f>
        <v>0</v>
      </c>
      <c r="O8449">
        <f t="shared" si="925"/>
        <v>46</v>
      </c>
      <c r="P8449">
        <f t="shared" si="922"/>
        <v>0</v>
      </c>
      <c r="Q8449">
        <f t="shared" si="923"/>
        <v>0</v>
      </c>
    </row>
    <row r="8450" spans="1:17" ht="19.5" x14ac:dyDescent="0.4">
      <c r="A8450" s="33">
        <f t="shared" si="924"/>
        <v>46653</v>
      </c>
      <c r="B8450" s="27" t="str">
        <f t="shared" si="919"/>
        <v>(木)</v>
      </c>
      <c r="C8450" s="34">
        <v>0.95833333333333304</v>
      </c>
      <c r="D8450" s="16" t="s">
        <v>18</v>
      </c>
      <c r="E8450" s="35">
        <v>0.97916666666666696</v>
      </c>
      <c r="F8450" s="50">
        <f>IF(COUNTIF('リスト（不使用）'!$A$5:$A$6,単年カーブ!$A$1),"希望数量入力ください",'単年（2027年度）'!$E$12*単年カーブ!$R$3+'単年（2027年度）'!$E$12*(1-単年カーブ!$R$3)*単年カーブ!Q8450)</f>
        <v>0</v>
      </c>
      <c r="G8450" s="47">
        <f t="shared" si="920"/>
        <v>0</v>
      </c>
      <c r="M8450">
        <f t="shared" si="921"/>
        <v>9</v>
      </c>
      <c r="N8450">
        <f>IF(OR(WEEKDAY(A8450)=1,WEEKDAY(A8450)=7,COUNTIF('2027祝日等（不使用）'!$A$1:$A$20,単年カーブ!A8450)=1),0,1)</f>
        <v>0</v>
      </c>
      <c r="O8450">
        <f t="shared" si="925"/>
        <v>47</v>
      </c>
      <c r="P8450">
        <f t="shared" si="922"/>
        <v>0</v>
      </c>
      <c r="Q8450">
        <f t="shared" si="923"/>
        <v>0</v>
      </c>
    </row>
    <row r="8451" spans="1:17" ht="19.5" x14ac:dyDescent="0.4">
      <c r="A8451" s="33">
        <f t="shared" si="924"/>
        <v>46653</v>
      </c>
      <c r="B8451" s="27" t="str">
        <f t="shared" si="919"/>
        <v>(木)</v>
      </c>
      <c r="C8451" s="34">
        <v>0.97916666666666696</v>
      </c>
      <c r="D8451" s="16" t="s">
        <v>18</v>
      </c>
      <c r="E8451" s="35" t="s">
        <v>17</v>
      </c>
      <c r="F8451" s="50">
        <f>IF(COUNTIF('リスト（不使用）'!$A$5:$A$6,単年カーブ!$A$1),"希望数量入力ください",'単年（2027年度）'!$E$12*単年カーブ!$R$3+'単年（2027年度）'!$E$12*(1-単年カーブ!$R$3)*単年カーブ!Q8451)</f>
        <v>0</v>
      </c>
      <c r="G8451" s="47">
        <f t="shared" si="920"/>
        <v>0</v>
      </c>
      <c r="M8451">
        <f t="shared" si="921"/>
        <v>9</v>
      </c>
      <c r="N8451">
        <f>IF(OR(WEEKDAY(A8451)=1,WEEKDAY(A8451)=7,COUNTIF('2027祝日等（不使用）'!$A$1:$A$20,単年カーブ!A8451)=1),0,1)</f>
        <v>0</v>
      </c>
      <c r="O8451">
        <f t="shared" si="925"/>
        <v>48</v>
      </c>
      <c r="P8451">
        <f t="shared" si="922"/>
        <v>0</v>
      </c>
      <c r="Q8451">
        <f t="shared" si="923"/>
        <v>0</v>
      </c>
    </row>
    <row r="8452" spans="1:17" ht="19.5" x14ac:dyDescent="0.4">
      <c r="A8452" s="33">
        <f t="shared" si="924"/>
        <v>46654</v>
      </c>
      <c r="B8452" s="27" t="str">
        <f t="shared" ref="B8452:B8515" si="926">TEXT(A8452,"(aaa)")</f>
        <v>(金)</v>
      </c>
      <c r="C8452" s="34">
        <v>0</v>
      </c>
      <c r="D8452" s="16" t="s">
        <v>18</v>
      </c>
      <c r="E8452" s="35">
        <v>2.0833333333333332E-2</v>
      </c>
      <c r="F8452" s="50">
        <f>IF(COUNTIF('リスト（不使用）'!$A$5:$A$6,単年カーブ!$A$1),"希望数量入力ください",'単年（2027年度）'!$E$12*単年カーブ!$R$3+'単年（2027年度）'!$E$12*(1-単年カーブ!$R$3)*単年カーブ!Q8452)</f>
        <v>0</v>
      </c>
      <c r="G8452" s="47">
        <f t="shared" ref="G8452:G8515" si="927">F8452/2</f>
        <v>0</v>
      </c>
      <c r="M8452">
        <f t="shared" ref="M8452:M8515" si="928">MONTH(A8452)</f>
        <v>9</v>
      </c>
      <c r="N8452">
        <f>IF(OR(WEEKDAY(A8452)=1,WEEKDAY(A8452)=7,COUNTIF('2027祝日等（不使用）'!$A$1:$A$20,単年カーブ!A8452)=1),0,1)</f>
        <v>1</v>
      </c>
      <c r="O8452">
        <f t="shared" si="925"/>
        <v>1</v>
      </c>
      <c r="P8452">
        <f t="shared" ref="P8452:P8515" si="929">IF(AND(O8452&gt;16,O8452&lt;41),1,0)</f>
        <v>0</v>
      </c>
      <c r="Q8452">
        <f t="shared" ref="Q8452:Q8515" si="930">P8452*N8452</f>
        <v>0</v>
      </c>
    </row>
    <row r="8453" spans="1:17" ht="19.5" x14ac:dyDescent="0.4">
      <c r="A8453" s="33">
        <f t="shared" si="924"/>
        <v>46654</v>
      </c>
      <c r="B8453" s="27" t="str">
        <f t="shared" si="926"/>
        <v>(金)</v>
      </c>
      <c r="C8453" s="34">
        <v>2.0833333333333332E-2</v>
      </c>
      <c r="D8453" s="16" t="s">
        <v>18</v>
      </c>
      <c r="E8453" s="35">
        <v>4.1666666666666664E-2</v>
      </c>
      <c r="F8453" s="50">
        <f>IF(COUNTIF('リスト（不使用）'!$A$5:$A$6,単年カーブ!$A$1),"希望数量入力ください",'単年（2027年度）'!$E$12*単年カーブ!$R$3+'単年（2027年度）'!$E$12*(1-単年カーブ!$R$3)*単年カーブ!Q8453)</f>
        <v>0</v>
      </c>
      <c r="G8453" s="47">
        <f t="shared" si="927"/>
        <v>0</v>
      </c>
      <c r="M8453">
        <f t="shared" si="928"/>
        <v>9</v>
      </c>
      <c r="N8453">
        <f>IF(OR(WEEKDAY(A8453)=1,WEEKDAY(A8453)=7,COUNTIF('2027祝日等（不使用）'!$A$1:$A$20,単年カーブ!A8453)=1),0,1)</f>
        <v>1</v>
      </c>
      <c r="O8453">
        <f t="shared" si="925"/>
        <v>2</v>
      </c>
      <c r="P8453">
        <f t="shared" si="929"/>
        <v>0</v>
      </c>
      <c r="Q8453">
        <f t="shared" si="930"/>
        <v>0</v>
      </c>
    </row>
    <row r="8454" spans="1:17" ht="19.5" x14ac:dyDescent="0.4">
      <c r="A8454" s="33">
        <f t="shared" si="924"/>
        <v>46654</v>
      </c>
      <c r="B8454" s="27" t="str">
        <f t="shared" si="926"/>
        <v>(金)</v>
      </c>
      <c r="C8454" s="34">
        <v>4.1666666666666664E-2</v>
      </c>
      <c r="D8454" s="16" t="s">
        <v>18</v>
      </c>
      <c r="E8454" s="35">
        <v>6.25E-2</v>
      </c>
      <c r="F8454" s="50">
        <f>IF(COUNTIF('リスト（不使用）'!$A$5:$A$6,単年カーブ!$A$1),"希望数量入力ください",'単年（2027年度）'!$E$12*単年カーブ!$R$3+'単年（2027年度）'!$E$12*(1-単年カーブ!$R$3)*単年カーブ!Q8454)</f>
        <v>0</v>
      </c>
      <c r="G8454" s="47">
        <f t="shared" si="927"/>
        <v>0</v>
      </c>
      <c r="M8454">
        <f t="shared" si="928"/>
        <v>9</v>
      </c>
      <c r="N8454">
        <f>IF(OR(WEEKDAY(A8454)=1,WEEKDAY(A8454)=7,COUNTIF('2027祝日等（不使用）'!$A$1:$A$20,単年カーブ!A8454)=1),0,1)</f>
        <v>1</v>
      </c>
      <c r="O8454">
        <f t="shared" si="925"/>
        <v>3</v>
      </c>
      <c r="P8454">
        <f t="shared" si="929"/>
        <v>0</v>
      </c>
      <c r="Q8454">
        <f t="shared" si="930"/>
        <v>0</v>
      </c>
    </row>
    <row r="8455" spans="1:17" ht="19.5" x14ac:dyDescent="0.4">
      <c r="A8455" s="33">
        <f t="shared" si="924"/>
        <v>46654</v>
      </c>
      <c r="B8455" s="27" t="str">
        <f t="shared" si="926"/>
        <v>(金)</v>
      </c>
      <c r="C8455" s="34">
        <v>6.25E-2</v>
      </c>
      <c r="D8455" s="16" t="s">
        <v>18</v>
      </c>
      <c r="E8455" s="35">
        <v>8.3333333333333301E-2</v>
      </c>
      <c r="F8455" s="50">
        <f>IF(COUNTIF('リスト（不使用）'!$A$5:$A$6,単年カーブ!$A$1),"希望数量入力ください",'単年（2027年度）'!$E$12*単年カーブ!$R$3+'単年（2027年度）'!$E$12*(1-単年カーブ!$R$3)*単年カーブ!Q8455)</f>
        <v>0</v>
      </c>
      <c r="G8455" s="47">
        <f t="shared" si="927"/>
        <v>0</v>
      </c>
      <c r="M8455">
        <f t="shared" si="928"/>
        <v>9</v>
      </c>
      <c r="N8455">
        <f>IF(OR(WEEKDAY(A8455)=1,WEEKDAY(A8455)=7,COUNTIF('2027祝日等（不使用）'!$A$1:$A$20,単年カーブ!A8455)=1),0,1)</f>
        <v>1</v>
      </c>
      <c r="O8455">
        <f t="shared" si="925"/>
        <v>4</v>
      </c>
      <c r="P8455">
        <f t="shared" si="929"/>
        <v>0</v>
      </c>
      <c r="Q8455">
        <f t="shared" si="930"/>
        <v>0</v>
      </c>
    </row>
    <row r="8456" spans="1:17" ht="19.5" x14ac:dyDescent="0.4">
      <c r="A8456" s="33">
        <f t="shared" si="924"/>
        <v>46654</v>
      </c>
      <c r="B8456" s="27" t="str">
        <f t="shared" si="926"/>
        <v>(金)</v>
      </c>
      <c r="C8456" s="34">
        <v>8.3333333333333301E-2</v>
      </c>
      <c r="D8456" s="16" t="s">
        <v>18</v>
      </c>
      <c r="E8456" s="35">
        <v>0.104166666666667</v>
      </c>
      <c r="F8456" s="50">
        <f>IF(COUNTIF('リスト（不使用）'!$A$5:$A$6,単年カーブ!$A$1),"希望数量入力ください",'単年（2027年度）'!$E$12*単年カーブ!$R$3+'単年（2027年度）'!$E$12*(1-単年カーブ!$R$3)*単年カーブ!Q8456)</f>
        <v>0</v>
      </c>
      <c r="G8456" s="47">
        <f t="shared" si="927"/>
        <v>0</v>
      </c>
      <c r="M8456">
        <f t="shared" si="928"/>
        <v>9</v>
      </c>
      <c r="N8456">
        <f>IF(OR(WEEKDAY(A8456)=1,WEEKDAY(A8456)=7,COUNTIF('2027祝日等（不使用）'!$A$1:$A$20,単年カーブ!A8456)=1),0,1)</f>
        <v>1</v>
      </c>
      <c r="O8456">
        <f t="shared" si="925"/>
        <v>5</v>
      </c>
      <c r="P8456">
        <f t="shared" si="929"/>
        <v>0</v>
      </c>
      <c r="Q8456">
        <f t="shared" si="930"/>
        <v>0</v>
      </c>
    </row>
    <row r="8457" spans="1:17" ht="19.5" x14ac:dyDescent="0.4">
      <c r="A8457" s="33">
        <f t="shared" si="924"/>
        <v>46654</v>
      </c>
      <c r="B8457" s="27" t="str">
        <f t="shared" si="926"/>
        <v>(金)</v>
      </c>
      <c r="C8457" s="34">
        <v>0.104166666666667</v>
      </c>
      <c r="D8457" s="16" t="s">
        <v>18</v>
      </c>
      <c r="E8457" s="35">
        <v>0.125</v>
      </c>
      <c r="F8457" s="50">
        <f>IF(COUNTIF('リスト（不使用）'!$A$5:$A$6,単年カーブ!$A$1),"希望数量入力ください",'単年（2027年度）'!$E$12*単年カーブ!$R$3+'単年（2027年度）'!$E$12*(1-単年カーブ!$R$3)*単年カーブ!Q8457)</f>
        <v>0</v>
      </c>
      <c r="G8457" s="47">
        <f t="shared" si="927"/>
        <v>0</v>
      </c>
      <c r="M8457">
        <f t="shared" si="928"/>
        <v>9</v>
      </c>
      <c r="N8457">
        <f>IF(OR(WEEKDAY(A8457)=1,WEEKDAY(A8457)=7,COUNTIF('2027祝日等（不使用）'!$A$1:$A$20,単年カーブ!A8457)=1),0,1)</f>
        <v>1</v>
      </c>
      <c r="O8457">
        <f t="shared" si="925"/>
        <v>6</v>
      </c>
      <c r="P8457">
        <f t="shared" si="929"/>
        <v>0</v>
      </c>
      <c r="Q8457">
        <f t="shared" si="930"/>
        <v>0</v>
      </c>
    </row>
    <row r="8458" spans="1:17" ht="19.5" x14ac:dyDescent="0.4">
      <c r="A8458" s="33">
        <f t="shared" si="924"/>
        <v>46654</v>
      </c>
      <c r="B8458" s="27" t="str">
        <f t="shared" si="926"/>
        <v>(金)</v>
      </c>
      <c r="C8458" s="34">
        <v>0.125</v>
      </c>
      <c r="D8458" s="16" t="s">
        <v>18</v>
      </c>
      <c r="E8458" s="35">
        <v>0.14583333333333301</v>
      </c>
      <c r="F8458" s="50">
        <f>IF(COUNTIF('リスト（不使用）'!$A$5:$A$6,単年カーブ!$A$1),"希望数量入力ください",'単年（2027年度）'!$E$12*単年カーブ!$R$3+'単年（2027年度）'!$E$12*(1-単年カーブ!$R$3)*単年カーブ!Q8458)</f>
        <v>0</v>
      </c>
      <c r="G8458" s="47">
        <f t="shared" si="927"/>
        <v>0</v>
      </c>
      <c r="M8458">
        <f t="shared" si="928"/>
        <v>9</v>
      </c>
      <c r="N8458">
        <f>IF(OR(WEEKDAY(A8458)=1,WEEKDAY(A8458)=7,COUNTIF('2027祝日等（不使用）'!$A$1:$A$20,単年カーブ!A8458)=1),0,1)</f>
        <v>1</v>
      </c>
      <c r="O8458">
        <f t="shared" si="925"/>
        <v>7</v>
      </c>
      <c r="P8458">
        <f t="shared" si="929"/>
        <v>0</v>
      </c>
      <c r="Q8458">
        <f t="shared" si="930"/>
        <v>0</v>
      </c>
    </row>
    <row r="8459" spans="1:17" ht="19.5" x14ac:dyDescent="0.4">
      <c r="A8459" s="33">
        <f t="shared" si="924"/>
        <v>46654</v>
      </c>
      <c r="B8459" s="27" t="str">
        <f t="shared" si="926"/>
        <v>(金)</v>
      </c>
      <c r="C8459" s="34">
        <v>0.14583333333333301</v>
      </c>
      <c r="D8459" s="16" t="s">
        <v>18</v>
      </c>
      <c r="E8459" s="35">
        <v>0.16666666666666699</v>
      </c>
      <c r="F8459" s="50">
        <f>IF(COUNTIF('リスト（不使用）'!$A$5:$A$6,単年カーブ!$A$1),"希望数量入力ください",'単年（2027年度）'!$E$12*単年カーブ!$R$3+'単年（2027年度）'!$E$12*(1-単年カーブ!$R$3)*単年カーブ!Q8459)</f>
        <v>0</v>
      </c>
      <c r="G8459" s="47">
        <f t="shared" si="927"/>
        <v>0</v>
      </c>
      <c r="M8459">
        <f t="shared" si="928"/>
        <v>9</v>
      </c>
      <c r="N8459">
        <f>IF(OR(WEEKDAY(A8459)=1,WEEKDAY(A8459)=7,COUNTIF('2027祝日等（不使用）'!$A$1:$A$20,単年カーブ!A8459)=1),0,1)</f>
        <v>1</v>
      </c>
      <c r="O8459">
        <f t="shared" si="925"/>
        <v>8</v>
      </c>
      <c r="P8459">
        <f t="shared" si="929"/>
        <v>0</v>
      </c>
      <c r="Q8459">
        <f t="shared" si="930"/>
        <v>0</v>
      </c>
    </row>
    <row r="8460" spans="1:17" ht="19.5" x14ac:dyDescent="0.4">
      <c r="A8460" s="33">
        <f t="shared" si="924"/>
        <v>46654</v>
      </c>
      <c r="B8460" s="27" t="str">
        <f t="shared" si="926"/>
        <v>(金)</v>
      </c>
      <c r="C8460" s="34">
        <v>0.16666666666666699</v>
      </c>
      <c r="D8460" s="16" t="s">
        <v>18</v>
      </c>
      <c r="E8460" s="35">
        <v>0.1875</v>
      </c>
      <c r="F8460" s="50">
        <f>IF(COUNTIF('リスト（不使用）'!$A$5:$A$6,単年カーブ!$A$1),"希望数量入力ください",'単年（2027年度）'!$E$12*単年カーブ!$R$3+'単年（2027年度）'!$E$12*(1-単年カーブ!$R$3)*単年カーブ!Q8460)</f>
        <v>0</v>
      </c>
      <c r="G8460" s="47">
        <f t="shared" si="927"/>
        <v>0</v>
      </c>
      <c r="M8460">
        <f t="shared" si="928"/>
        <v>9</v>
      </c>
      <c r="N8460">
        <f>IF(OR(WEEKDAY(A8460)=1,WEEKDAY(A8460)=7,COUNTIF('2027祝日等（不使用）'!$A$1:$A$20,単年カーブ!A8460)=1),0,1)</f>
        <v>1</v>
      </c>
      <c r="O8460">
        <f t="shared" si="925"/>
        <v>9</v>
      </c>
      <c r="P8460">
        <f t="shared" si="929"/>
        <v>0</v>
      </c>
      <c r="Q8460">
        <f t="shared" si="930"/>
        <v>0</v>
      </c>
    </row>
    <row r="8461" spans="1:17" ht="19.5" x14ac:dyDescent="0.4">
      <c r="A8461" s="33">
        <f t="shared" si="924"/>
        <v>46654</v>
      </c>
      <c r="B8461" s="27" t="str">
        <f t="shared" si="926"/>
        <v>(金)</v>
      </c>
      <c r="C8461" s="34">
        <v>0.1875</v>
      </c>
      <c r="D8461" s="16" t="s">
        <v>18</v>
      </c>
      <c r="E8461" s="35">
        <v>0.20833333333333301</v>
      </c>
      <c r="F8461" s="50">
        <f>IF(COUNTIF('リスト（不使用）'!$A$5:$A$6,単年カーブ!$A$1),"希望数量入力ください",'単年（2027年度）'!$E$12*単年カーブ!$R$3+'単年（2027年度）'!$E$12*(1-単年カーブ!$R$3)*単年カーブ!Q8461)</f>
        <v>0</v>
      </c>
      <c r="G8461" s="47">
        <f t="shared" si="927"/>
        <v>0</v>
      </c>
      <c r="M8461">
        <f t="shared" si="928"/>
        <v>9</v>
      </c>
      <c r="N8461">
        <f>IF(OR(WEEKDAY(A8461)=1,WEEKDAY(A8461)=7,COUNTIF('2027祝日等（不使用）'!$A$1:$A$20,単年カーブ!A8461)=1),0,1)</f>
        <v>1</v>
      </c>
      <c r="O8461">
        <f t="shared" si="925"/>
        <v>10</v>
      </c>
      <c r="P8461">
        <f t="shared" si="929"/>
        <v>0</v>
      </c>
      <c r="Q8461">
        <f t="shared" si="930"/>
        <v>0</v>
      </c>
    </row>
    <row r="8462" spans="1:17" ht="19.5" x14ac:dyDescent="0.4">
      <c r="A8462" s="33">
        <f t="shared" si="924"/>
        <v>46654</v>
      </c>
      <c r="B8462" s="27" t="str">
        <f t="shared" si="926"/>
        <v>(金)</v>
      </c>
      <c r="C8462" s="34">
        <v>0.20833333333333301</v>
      </c>
      <c r="D8462" s="16" t="s">
        <v>18</v>
      </c>
      <c r="E8462" s="35">
        <v>0.22916666666666699</v>
      </c>
      <c r="F8462" s="50">
        <f>IF(COUNTIF('リスト（不使用）'!$A$5:$A$6,単年カーブ!$A$1),"希望数量入力ください",'単年（2027年度）'!$E$12*単年カーブ!$R$3+'単年（2027年度）'!$E$12*(1-単年カーブ!$R$3)*単年カーブ!Q8462)</f>
        <v>0</v>
      </c>
      <c r="G8462" s="47">
        <f t="shared" si="927"/>
        <v>0</v>
      </c>
      <c r="M8462">
        <f t="shared" si="928"/>
        <v>9</v>
      </c>
      <c r="N8462">
        <f>IF(OR(WEEKDAY(A8462)=1,WEEKDAY(A8462)=7,COUNTIF('2027祝日等（不使用）'!$A$1:$A$20,単年カーブ!A8462)=1),0,1)</f>
        <v>1</v>
      </c>
      <c r="O8462">
        <f t="shared" si="925"/>
        <v>11</v>
      </c>
      <c r="P8462">
        <f t="shared" si="929"/>
        <v>0</v>
      </c>
      <c r="Q8462">
        <f t="shared" si="930"/>
        <v>0</v>
      </c>
    </row>
    <row r="8463" spans="1:17" ht="19.5" x14ac:dyDescent="0.4">
      <c r="A8463" s="33">
        <f t="shared" si="924"/>
        <v>46654</v>
      </c>
      <c r="B8463" s="27" t="str">
        <f t="shared" si="926"/>
        <v>(金)</v>
      </c>
      <c r="C8463" s="34">
        <v>0.22916666666666699</v>
      </c>
      <c r="D8463" s="16" t="s">
        <v>18</v>
      </c>
      <c r="E8463" s="35">
        <v>0.25</v>
      </c>
      <c r="F8463" s="50">
        <f>IF(COUNTIF('リスト（不使用）'!$A$5:$A$6,単年カーブ!$A$1),"希望数量入力ください",'単年（2027年度）'!$E$12*単年カーブ!$R$3+'単年（2027年度）'!$E$12*(1-単年カーブ!$R$3)*単年カーブ!Q8463)</f>
        <v>0</v>
      </c>
      <c r="G8463" s="47">
        <f t="shared" si="927"/>
        <v>0</v>
      </c>
      <c r="M8463">
        <f t="shared" si="928"/>
        <v>9</v>
      </c>
      <c r="N8463">
        <f>IF(OR(WEEKDAY(A8463)=1,WEEKDAY(A8463)=7,COUNTIF('2027祝日等（不使用）'!$A$1:$A$20,単年カーブ!A8463)=1),0,1)</f>
        <v>1</v>
      </c>
      <c r="O8463">
        <f t="shared" si="925"/>
        <v>12</v>
      </c>
      <c r="P8463">
        <f t="shared" si="929"/>
        <v>0</v>
      </c>
      <c r="Q8463">
        <f t="shared" si="930"/>
        <v>0</v>
      </c>
    </row>
    <row r="8464" spans="1:17" ht="19.5" x14ac:dyDescent="0.4">
      <c r="A8464" s="33">
        <f t="shared" si="924"/>
        <v>46654</v>
      </c>
      <c r="B8464" s="27" t="str">
        <f t="shared" si="926"/>
        <v>(金)</v>
      </c>
      <c r="C8464" s="34">
        <v>0.25</v>
      </c>
      <c r="D8464" s="16" t="s">
        <v>18</v>
      </c>
      <c r="E8464" s="35">
        <v>0.27083333333333298</v>
      </c>
      <c r="F8464" s="50">
        <f>IF(COUNTIF('リスト（不使用）'!$A$5:$A$6,単年カーブ!$A$1),"希望数量入力ください",'単年（2027年度）'!$E$12*単年カーブ!$R$3+'単年（2027年度）'!$E$12*(1-単年カーブ!$R$3)*単年カーブ!Q8464)</f>
        <v>0</v>
      </c>
      <c r="G8464" s="47">
        <f t="shared" si="927"/>
        <v>0</v>
      </c>
      <c r="M8464">
        <f t="shared" si="928"/>
        <v>9</v>
      </c>
      <c r="N8464">
        <f>IF(OR(WEEKDAY(A8464)=1,WEEKDAY(A8464)=7,COUNTIF('2027祝日等（不使用）'!$A$1:$A$20,単年カーブ!A8464)=1),0,1)</f>
        <v>1</v>
      </c>
      <c r="O8464">
        <f t="shared" si="925"/>
        <v>13</v>
      </c>
      <c r="P8464">
        <f t="shared" si="929"/>
        <v>0</v>
      </c>
      <c r="Q8464">
        <f t="shared" si="930"/>
        <v>0</v>
      </c>
    </row>
    <row r="8465" spans="1:17" ht="19.5" x14ac:dyDescent="0.4">
      <c r="A8465" s="33">
        <f t="shared" si="924"/>
        <v>46654</v>
      </c>
      <c r="B8465" s="27" t="str">
        <f t="shared" si="926"/>
        <v>(金)</v>
      </c>
      <c r="C8465" s="34">
        <v>0.27083333333333298</v>
      </c>
      <c r="D8465" s="16" t="s">
        <v>18</v>
      </c>
      <c r="E8465" s="35">
        <v>0.29166666666666702</v>
      </c>
      <c r="F8465" s="50">
        <f>IF(COUNTIF('リスト（不使用）'!$A$5:$A$6,単年カーブ!$A$1),"希望数量入力ください",'単年（2027年度）'!$E$12*単年カーブ!$R$3+'単年（2027年度）'!$E$12*(1-単年カーブ!$R$3)*単年カーブ!Q8465)</f>
        <v>0</v>
      </c>
      <c r="G8465" s="47">
        <f t="shared" si="927"/>
        <v>0</v>
      </c>
      <c r="M8465">
        <f t="shared" si="928"/>
        <v>9</v>
      </c>
      <c r="N8465">
        <f>IF(OR(WEEKDAY(A8465)=1,WEEKDAY(A8465)=7,COUNTIF('2027祝日等（不使用）'!$A$1:$A$20,単年カーブ!A8465)=1),0,1)</f>
        <v>1</v>
      </c>
      <c r="O8465">
        <f t="shared" si="925"/>
        <v>14</v>
      </c>
      <c r="P8465">
        <f t="shared" si="929"/>
        <v>0</v>
      </c>
      <c r="Q8465">
        <f t="shared" si="930"/>
        <v>0</v>
      </c>
    </row>
    <row r="8466" spans="1:17" ht="19.5" x14ac:dyDescent="0.4">
      <c r="A8466" s="33">
        <f t="shared" si="924"/>
        <v>46654</v>
      </c>
      <c r="B8466" s="27" t="str">
        <f t="shared" si="926"/>
        <v>(金)</v>
      </c>
      <c r="C8466" s="34">
        <v>0.29166666666666702</v>
      </c>
      <c r="D8466" s="16" t="s">
        <v>18</v>
      </c>
      <c r="E8466" s="35">
        <v>0.3125</v>
      </c>
      <c r="F8466" s="50">
        <f>IF(COUNTIF('リスト（不使用）'!$A$5:$A$6,単年カーブ!$A$1),"希望数量入力ください",'単年（2027年度）'!$E$12*単年カーブ!$R$3+'単年（2027年度）'!$E$12*(1-単年カーブ!$R$3)*単年カーブ!Q8466)</f>
        <v>0</v>
      </c>
      <c r="G8466" s="47">
        <f t="shared" si="927"/>
        <v>0</v>
      </c>
      <c r="M8466">
        <f t="shared" si="928"/>
        <v>9</v>
      </c>
      <c r="N8466">
        <f>IF(OR(WEEKDAY(A8466)=1,WEEKDAY(A8466)=7,COUNTIF('2027祝日等（不使用）'!$A$1:$A$20,単年カーブ!A8466)=1),0,1)</f>
        <v>1</v>
      </c>
      <c r="O8466">
        <f t="shared" si="925"/>
        <v>15</v>
      </c>
      <c r="P8466">
        <f t="shared" si="929"/>
        <v>0</v>
      </c>
      <c r="Q8466">
        <f t="shared" si="930"/>
        <v>0</v>
      </c>
    </row>
    <row r="8467" spans="1:17" ht="19.5" x14ac:dyDescent="0.4">
      <c r="A8467" s="33">
        <f t="shared" si="924"/>
        <v>46654</v>
      </c>
      <c r="B8467" s="27" t="str">
        <f t="shared" si="926"/>
        <v>(金)</v>
      </c>
      <c r="C8467" s="34">
        <v>0.3125</v>
      </c>
      <c r="D8467" s="16" t="s">
        <v>18</v>
      </c>
      <c r="E8467" s="35">
        <v>0.33333333333333298</v>
      </c>
      <c r="F8467" s="50">
        <f>IF(COUNTIF('リスト（不使用）'!$A$5:$A$6,単年カーブ!$A$1),"希望数量入力ください",'単年（2027年度）'!$E$12*単年カーブ!$R$3+'単年（2027年度）'!$E$12*(1-単年カーブ!$R$3)*単年カーブ!Q8467)</f>
        <v>0</v>
      </c>
      <c r="G8467" s="47">
        <f t="shared" si="927"/>
        <v>0</v>
      </c>
      <c r="M8467">
        <f t="shared" si="928"/>
        <v>9</v>
      </c>
      <c r="N8467">
        <f>IF(OR(WEEKDAY(A8467)=1,WEEKDAY(A8467)=7,COUNTIF('2027祝日等（不使用）'!$A$1:$A$20,単年カーブ!A8467)=1),0,1)</f>
        <v>1</v>
      </c>
      <c r="O8467">
        <f t="shared" si="925"/>
        <v>16</v>
      </c>
      <c r="P8467">
        <f t="shared" si="929"/>
        <v>0</v>
      </c>
      <c r="Q8467">
        <f t="shared" si="930"/>
        <v>0</v>
      </c>
    </row>
    <row r="8468" spans="1:17" ht="19.5" x14ac:dyDescent="0.4">
      <c r="A8468" s="33">
        <f t="shared" si="924"/>
        <v>46654</v>
      </c>
      <c r="B8468" s="27" t="str">
        <f t="shared" si="926"/>
        <v>(金)</v>
      </c>
      <c r="C8468" s="34">
        <v>0.33333333333333298</v>
      </c>
      <c r="D8468" s="16" t="s">
        <v>18</v>
      </c>
      <c r="E8468" s="35">
        <v>0.35416666666666702</v>
      </c>
      <c r="F8468" s="50">
        <f>IF(COUNTIF('リスト（不使用）'!$A$5:$A$6,単年カーブ!$A$1),"希望数量入力ください",'単年（2027年度）'!$E$12*単年カーブ!$R$3+'単年（2027年度）'!$E$12*(1-単年カーブ!$R$3)*単年カーブ!Q8468)</f>
        <v>0</v>
      </c>
      <c r="G8468" s="47">
        <f t="shared" si="927"/>
        <v>0</v>
      </c>
      <c r="M8468">
        <f t="shared" si="928"/>
        <v>9</v>
      </c>
      <c r="N8468">
        <f>IF(OR(WEEKDAY(A8468)=1,WEEKDAY(A8468)=7,COUNTIF('2027祝日等（不使用）'!$A$1:$A$20,単年カーブ!A8468)=1),0,1)</f>
        <v>1</v>
      </c>
      <c r="O8468">
        <f t="shared" si="925"/>
        <v>17</v>
      </c>
      <c r="P8468">
        <f t="shared" si="929"/>
        <v>1</v>
      </c>
      <c r="Q8468">
        <f t="shared" si="930"/>
        <v>1</v>
      </c>
    </row>
    <row r="8469" spans="1:17" ht="19.5" x14ac:dyDescent="0.4">
      <c r="A8469" s="33">
        <f t="shared" si="924"/>
        <v>46654</v>
      </c>
      <c r="B8469" s="27" t="str">
        <f t="shared" si="926"/>
        <v>(金)</v>
      </c>
      <c r="C8469" s="34">
        <v>0.35416666666666702</v>
      </c>
      <c r="D8469" s="16" t="s">
        <v>18</v>
      </c>
      <c r="E8469" s="35">
        <v>0.375</v>
      </c>
      <c r="F8469" s="50">
        <f>IF(COUNTIF('リスト（不使用）'!$A$5:$A$6,単年カーブ!$A$1),"希望数量入力ください",'単年（2027年度）'!$E$12*単年カーブ!$R$3+'単年（2027年度）'!$E$12*(1-単年カーブ!$R$3)*単年カーブ!Q8469)</f>
        <v>0</v>
      </c>
      <c r="G8469" s="47">
        <f t="shared" si="927"/>
        <v>0</v>
      </c>
      <c r="M8469">
        <f t="shared" si="928"/>
        <v>9</v>
      </c>
      <c r="N8469">
        <f>IF(OR(WEEKDAY(A8469)=1,WEEKDAY(A8469)=7,COUNTIF('2027祝日等（不使用）'!$A$1:$A$20,単年カーブ!A8469)=1),0,1)</f>
        <v>1</v>
      </c>
      <c r="O8469">
        <f t="shared" si="925"/>
        <v>18</v>
      </c>
      <c r="P8469">
        <f t="shared" si="929"/>
        <v>1</v>
      </c>
      <c r="Q8469">
        <f t="shared" si="930"/>
        <v>1</v>
      </c>
    </row>
    <row r="8470" spans="1:17" ht="19.5" x14ac:dyDescent="0.4">
      <c r="A8470" s="33">
        <f t="shared" si="924"/>
        <v>46654</v>
      </c>
      <c r="B8470" s="27" t="str">
        <f t="shared" si="926"/>
        <v>(金)</v>
      </c>
      <c r="C8470" s="34">
        <v>0.375</v>
      </c>
      <c r="D8470" s="16" t="s">
        <v>18</v>
      </c>
      <c r="E8470" s="35">
        <v>0.39583333333333298</v>
      </c>
      <c r="F8470" s="50">
        <f>IF(COUNTIF('リスト（不使用）'!$A$5:$A$6,単年カーブ!$A$1),"希望数量入力ください",'単年（2027年度）'!$E$12*単年カーブ!$R$3+'単年（2027年度）'!$E$12*(1-単年カーブ!$R$3)*単年カーブ!Q8470)</f>
        <v>0</v>
      </c>
      <c r="G8470" s="47">
        <f t="shared" si="927"/>
        <v>0</v>
      </c>
      <c r="M8470">
        <f t="shared" si="928"/>
        <v>9</v>
      </c>
      <c r="N8470">
        <f>IF(OR(WEEKDAY(A8470)=1,WEEKDAY(A8470)=7,COUNTIF('2027祝日等（不使用）'!$A$1:$A$20,単年カーブ!A8470)=1),0,1)</f>
        <v>1</v>
      </c>
      <c r="O8470">
        <f t="shared" si="925"/>
        <v>19</v>
      </c>
      <c r="P8470">
        <f t="shared" si="929"/>
        <v>1</v>
      </c>
      <c r="Q8470">
        <f t="shared" si="930"/>
        <v>1</v>
      </c>
    </row>
    <row r="8471" spans="1:17" ht="19.5" x14ac:dyDescent="0.4">
      <c r="A8471" s="33">
        <f t="shared" si="924"/>
        <v>46654</v>
      </c>
      <c r="B8471" s="27" t="str">
        <f t="shared" si="926"/>
        <v>(金)</v>
      </c>
      <c r="C8471" s="34">
        <v>0.39583333333333298</v>
      </c>
      <c r="D8471" s="16" t="s">
        <v>18</v>
      </c>
      <c r="E8471" s="35">
        <v>0.41666666666666702</v>
      </c>
      <c r="F8471" s="50">
        <f>IF(COUNTIF('リスト（不使用）'!$A$5:$A$6,単年カーブ!$A$1),"希望数量入力ください",'単年（2027年度）'!$E$12*単年カーブ!$R$3+'単年（2027年度）'!$E$12*(1-単年カーブ!$R$3)*単年カーブ!Q8471)</f>
        <v>0</v>
      </c>
      <c r="G8471" s="47">
        <f t="shared" si="927"/>
        <v>0</v>
      </c>
      <c r="M8471">
        <f t="shared" si="928"/>
        <v>9</v>
      </c>
      <c r="N8471">
        <f>IF(OR(WEEKDAY(A8471)=1,WEEKDAY(A8471)=7,COUNTIF('2027祝日等（不使用）'!$A$1:$A$20,単年カーブ!A8471)=1),0,1)</f>
        <v>1</v>
      </c>
      <c r="O8471">
        <f t="shared" si="925"/>
        <v>20</v>
      </c>
      <c r="P8471">
        <f t="shared" si="929"/>
        <v>1</v>
      </c>
      <c r="Q8471">
        <f t="shared" si="930"/>
        <v>1</v>
      </c>
    </row>
    <row r="8472" spans="1:17" ht="19.5" x14ac:dyDescent="0.4">
      <c r="A8472" s="33">
        <f t="shared" si="924"/>
        <v>46654</v>
      </c>
      <c r="B8472" s="27" t="str">
        <f t="shared" si="926"/>
        <v>(金)</v>
      </c>
      <c r="C8472" s="34">
        <v>0.41666666666666702</v>
      </c>
      <c r="D8472" s="16" t="s">
        <v>18</v>
      </c>
      <c r="E8472" s="35">
        <v>0.4375</v>
      </c>
      <c r="F8472" s="50">
        <f>IF(COUNTIF('リスト（不使用）'!$A$5:$A$6,単年カーブ!$A$1),"希望数量入力ください",'単年（2027年度）'!$E$12*単年カーブ!$R$3+'単年（2027年度）'!$E$12*(1-単年カーブ!$R$3)*単年カーブ!Q8472)</f>
        <v>0</v>
      </c>
      <c r="G8472" s="47">
        <f t="shared" si="927"/>
        <v>0</v>
      </c>
      <c r="M8472">
        <f t="shared" si="928"/>
        <v>9</v>
      </c>
      <c r="N8472">
        <f>IF(OR(WEEKDAY(A8472)=1,WEEKDAY(A8472)=7,COUNTIF('2027祝日等（不使用）'!$A$1:$A$20,単年カーブ!A8472)=1),0,1)</f>
        <v>1</v>
      </c>
      <c r="O8472">
        <f t="shared" si="925"/>
        <v>21</v>
      </c>
      <c r="P8472">
        <f t="shared" si="929"/>
        <v>1</v>
      </c>
      <c r="Q8472">
        <f t="shared" si="930"/>
        <v>1</v>
      </c>
    </row>
    <row r="8473" spans="1:17" ht="19.5" x14ac:dyDescent="0.4">
      <c r="A8473" s="33">
        <f t="shared" si="924"/>
        <v>46654</v>
      </c>
      <c r="B8473" s="27" t="str">
        <f t="shared" si="926"/>
        <v>(金)</v>
      </c>
      <c r="C8473" s="34">
        <v>0.4375</v>
      </c>
      <c r="D8473" s="16" t="s">
        <v>18</v>
      </c>
      <c r="E8473" s="35">
        <v>0.45833333333333298</v>
      </c>
      <c r="F8473" s="50">
        <f>IF(COUNTIF('リスト（不使用）'!$A$5:$A$6,単年カーブ!$A$1),"希望数量入力ください",'単年（2027年度）'!$E$12*単年カーブ!$R$3+'単年（2027年度）'!$E$12*(1-単年カーブ!$R$3)*単年カーブ!Q8473)</f>
        <v>0</v>
      </c>
      <c r="G8473" s="47">
        <f t="shared" si="927"/>
        <v>0</v>
      </c>
      <c r="M8473">
        <f t="shared" si="928"/>
        <v>9</v>
      </c>
      <c r="N8473">
        <f>IF(OR(WEEKDAY(A8473)=1,WEEKDAY(A8473)=7,COUNTIF('2027祝日等（不使用）'!$A$1:$A$20,単年カーブ!A8473)=1),0,1)</f>
        <v>1</v>
      </c>
      <c r="O8473">
        <f t="shared" si="925"/>
        <v>22</v>
      </c>
      <c r="P8473">
        <f t="shared" si="929"/>
        <v>1</v>
      </c>
      <c r="Q8473">
        <f t="shared" si="930"/>
        <v>1</v>
      </c>
    </row>
    <row r="8474" spans="1:17" ht="19.5" x14ac:dyDescent="0.4">
      <c r="A8474" s="33">
        <f t="shared" si="924"/>
        <v>46654</v>
      </c>
      <c r="B8474" s="27" t="str">
        <f t="shared" si="926"/>
        <v>(金)</v>
      </c>
      <c r="C8474" s="34">
        <v>0.45833333333333298</v>
      </c>
      <c r="D8474" s="16" t="s">
        <v>18</v>
      </c>
      <c r="E8474" s="35">
        <v>0.47916666666666702</v>
      </c>
      <c r="F8474" s="50">
        <f>IF(COUNTIF('リスト（不使用）'!$A$5:$A$6,単年カーブ!$A$1),"希望数量入力ください",'単年（2027年度）'!$E$12*単年カーブ!$R$3+'単年（2027年度）'!$E$12*(1-単年カーブ!$R$3)*単年カーブ!Q8474)</f>
        <v>0</v>
      </c>
      <c r="G8474" s="47">
        <f t="shared" si="927"/>
        <v>0</v>
      </c>
      <c r="M8474">
        <f t="shared" si="928"/>
        <v>9</v>
      </c>
      <c r="N8474">
        <f>IF(OR(WEEKDAY(A8474)=1,WEEKDAY(A8474)=7,COUNTIF('2027祝日等（不使用）'!$A$1:$A$20,単年カーブ!A8474)=1),0,1)</f>
        <v>1</v>
      </c>
      <c r="O8474">
        <f t="shared" si="925"/>
        <v>23</v>
      </c>
      <c r="P8474">
        <f t="shared" si="929"/>
        <v>1</v>
      </c>
      <c r="Q8474">
        <f t="shared" si="930"/>
        <v>1</v>
      </c>
    </row>
    <row r="8475" spans="1:17" ht="19.5" x14ac:dyDescent="0.4">
      <c r="A8475" s="33">
        <f t="shared" si="924"/>
        <v>46654</v>
      </c>
      <c r="B8475" s="27" t="str">
        <f t="shared" si="926"/>
        <v>(金)</v>
      </c>
      <c r="C8475" s="34">
        <v>0.47916666666666702</v>
      </c>
      <c r="D8475" s="16" t="s">
        <v>18</v>
      </c>
      <c r="E8475" s="35">
        <v>0.5</v>
      </c>
      <c r="F8475" s="50">
        <f>IF(COUNTIF('リスト（不使用）'!$A$5:$A$6,単年カーブ!$A$1),"希望数量入力ください",'単年（2027年度）'!$E$12*単年カーブ!$R$3+'単年（2027年度）'!$E$12*(1-単年カーブ!$R$3)*単年カーブ!Q8475)</f>
        <v>0</v>
      </c>
      <c r="G8475" s="47">
        <f t="shared" si="927"/>
        <v>0</v>
      </c>
      <c r="M8475">
        <f t="shared" si="928"/>
        <v>9</v>
      </c>
      <c r="N8475">
        <f>IF(OR(WEEKDAY(A8475)=1,WEEKDAY(A8475)=7,COUNTIF('2027祝日等（不使用）'!$A$1:$A$20,単年カーブ!A8475)=1),0,1)</f>
        <v>1</v>
      </c>
      <c r="O8475">
        <f t="shared" si="925"/>
        <v>24</v>
      </c>
      <c r="P8475">
        <f t="shared" si="929"/>
        <v>1</v>
      </c>
      <c r="Q8475">
        <f t="shared" si="930"/>
        <v>1</v>
      </c>
    </row>
    <row r="8476" spans="1:17" ht="19.5" x14ac:dyDescent="0.4">
      <c r="A8476" s="33">
        <f t="shared" si="924"/>
        <v>46654</v>
      </c>
      <c r="B8476" s="27" t="str">
        <f t="shared" si="926"/>
        <v>(金)</v>
      </c>
      <c r="C8476" s="34">
        <v>0.5</v>
      </c>
      <c r="D8476" s="16" t="s">
        <v>18</v>
      </c>
      <c r="E8476" s="35">
        <v>0.52083333333333304</v>
      </c>
      <c r="F8476" s="50">
        <f>IF(COUNTIF('リスト（不使用）'!$A$5:$A$6,単年カーブ!$A$1),"希望数量入力ください",'単年（2027年度）'!$E$12*単年カーブ!$R$3+'単年（2027年度）'!$E$12*(1-単年カーブ!$R$3)*単年カーブ!Q8476)</f>
        <v>0</v>
      </c>
      <c r="G8476" s="47">
        <f t="shared" si="927"/>
        <v>0</v>
      </c>
      <c r="M8476">
        <f t="shared" si="928"/>
        <v>9</v>
      </c>
      <c r="N8476">
        <f>IF(OR(WEEKDAY(A8476)=1,WEEKDAY(A8476)=7,COUNTIF('2027祝日等（不使用）'!$A$1:$A$20,単年カーブ!A8476)=1),0,1)</f>
        <v>1</v>
      </c>
      <c r="O8476">
        <f t="shared" si="925"/>
        <v>25</v>
      </c>
      <c r="P8476">
        <f t="shared" si="929"/>
        <v>1</v>
      </c>
      <c r="Q8476">
        <f t="shared" si="930"/>
        <v>1</v>
      </c>
    </row>
    <row r="8477" spans="1:17" ht="19.5" x14ac:dyDescent="0.4">
      <c r="A8477" s="33">
        <f t="shared" si="924"/>
        <v>46654</v>
      </c>
      <c r="B8477" s="27" t="str">
        <f t="shared" si="926"/>
        <v>(金)</v>
      </c>
      <c r="C8477" s="34">
        <v>0.52083333333333304</v>
      </c>
      <c r="D8477" s="16" t="s">
        <v>18</v>
      </c>
      <c r="E8477" s="35">
        <v>0.54166666666666696</v>
      </c>
      <c r="F8477" s="50">
        <f>IF(COUNTIF('リスト（不使用）'!$A$5:$A$6,単年カーブ!$A$1),"希望数量入力ください",'単年（2027年度）'!$E$12*単年カーブ!$R$3+'単年（2027年度）'!$E$12*(1-単年カーブ!$R$3)*単年カーブ!Q8477)</f>
        <v>0</v>
      </c>
      <c r="G8477" s="47">
        <f t="shared" si="927"/>
        <v>0</v>
      </c>
      <c r="M8477">
        <f t="shared" si="928"/>
        <v>9</v>
      </c>
      <c r="N8477">
        <f>IF(OR(WEEKDAY(A8477)=1,WEEKDAY(A8477)=7,COUNTIF('2027祝日等（不使用）'!$A$1:$A$20,単年カーブ!A8477)=1),0,1)</f>
        <v>1</v>
      </c>
      <c r="O8477">
        <f t="shared" si="925"/>
        <v>26</v>
      </c>
      <c r="P8477">
        <f t="shared" si="929"/>
        <v>1</v>
      </c>
      <c r="Q8477">
        <f t="shared" si="930"/>
        <v>1</v>
      </c>
    </row>
    <row r="8478" spans="1:17" ht="19.5" x14ac:dyDescent="0.4">
      <c r="A8478" s="33">
        <f t="shared" si="924"/>
        <v>46654</v>
      </c>
      <c r="B8478" s="27" t="str">
        <f t="shared" si="926"/>
        <v>(金)</v>
      </c>
      <c r="C8478" s="34">
        <v>0.54166666666666696</v>
      </c>
      <c r="D8478" s="16" t="s">
        <v>18</v>
      </c>
      <c r="E8478" s="35">
        <v>0.5625</v>
      </c>
      <c r="F8478" s="50">
        <f>IF(COUNTIF('リスト（不使用）'!$A$5:$A$6,単年カーブ!$A$1),"希望数量入力ください",'単年（2027年度）'!$E$12*単年カーブ!$R$3+'単年（2027年度）'!$E$12*(1-単年カーブ!$R$3)*単年カーブ!Q8478)</f>
        <v>0</v>
      </c>
      <c r="G8478" s="47">
        <f t="shared" si="927"/>
        <v>0</v>
      </c>
      <c r="M8478">
        <f t="shared" si="928"/>
        <v>9</v>
      </c>
      <c r="N8478">
        <f>IF(OR(WEEKDAY(A8478)=1,WEEKDAY(A8478)=7,COUNTIF('2027祝日等（不使用）'!$A$1:$A$20,単年カーブ!A8478)=1),0,1)</f>
        <v>1</v>
      </c>
      <c r="O8478">
        <f t="shared" si="925"/>
        <v>27</v>
      </c>
      <c r="P8478">
        <f t="shared" si="929"/>
        <v>1</v>
      </c>
      <c r="Q8478">
        <f t="shared" si="930"/>
        <v>1</v>
      </c>
    </row>
    <row r="8479" spans="1:17" ht="19.5" x14ac:dyDescent="0.4">
      <c r="A8479" s="33">
        <f t="shared" si="924"/>
        <v>46654</v>
      </c>
      <c r="B8479" s="27" t="str">
        <f t="shared" si="926"/>
        <v>(金)</v>
      </c>
      <c r="C8479" s="34">
        <v>0.5625</v>
      </c>
      <c r="D8479" s="16" t="s">
        <v>18</v>
      </c>
      <c r="E8479" s="35">
        <v>0.58333333333333304</v>
      </c>
      <c r="F8479" s="50">
        <f>IF(COUNTIF('リスト（不使用）'!$A$5:$A$6,単年カーブ!$A$1),"希望数量入力ください",'単年（2027年度）'!$E$12*単年カーブ!$R$3+'単年（2027年度）'!$E$12*(1-単年カーブ!$R$3)*単年カーブ!Q8479)</f>
        <v>0</v>
      </c>
      <c r="G8479" s="47">
        <f t="shared" si="927"/>
        <v>0</v>
      </c>
      <c r="M8479">
        <f t="shared" si="928"/>
        <v>9</v>
      </c>
      <c r="N8479">
        <f>IF(OR(WEEKDAY(A8479)=1,WEEKDAY(A8479)=7,COUNTIF('2027祝日等（不使用）'!$A$1:$A$20,単年カーブ!A8479)=1),0,1)</f>
        <v>1</v>
      </c>
      <c r="O8479">
        <f t="shared" si="925"/>
        <v>28</v>
      </c>
      <c r="P8479">
        <f t="shared" si="929"/>
        <v>1</v>
      </c>
      <c r="Q8479">
        <f t="shared" si="930"/>
        <v>1</v>
      </c>
    </row>
    <row r="8480" spans="1:17" ht="19.5" x14ac:dyDescent="0.4">
      <c r="A8480" s="33">
        <f t="shared" si="924"/>
        <v>46654</v>
      </c>
      <c r="B8480" s="27" t="str">
        <f t="shared" si="926"/>
        <v>(金)</v>
      </c>
      <c r="C8480" s="34">
        <v>0.58333333333333304</v>
      </c>
      <c r="D8480" s="16" t="s">
        <v>18</v>
      </c>
      <c r="E8480" s="35">
        <v>0.60416666666666696</v>
      </c>
      <c r="F8480" s="50">
        <f>IF(COUNTIF('リスト（不使用）'!$A$5:$A$6,単年カーブ!$A$1),"希望数量入力ください",'単年（2027年度）'!$E$12*単年カーブ!$R$3+'単年（2027年度）'!$E$12*(1-単年カーブ!$R$3)*単年カーブ!Q8480)</f>
        <v>0</v>
      </c>
      <c r="G8480" s="47">
        <f t="shared" si="927"/>
        <v>0</v>
      </c>
      <c r="M8480">
        <f t="shared" si="928"/>
        <v>9</v>
      </c>
      <c r="N8480">
        <f>IF(OR(WEEKDAY(A8480)=1,WEEKDAY(A8480)=7,COUNTIF('2027祝日等（不使用）'!$A$1:$A$20,単年カーブ!A8480)=1),0,1)</f>
        <v>1</v>
      </c>
      <c r="O8480">
        <f t="shared" si="925"/>
        <v>29</v>
      </c>
      <c r="P8480">
        <f t="shared" si="929"/>
        <v>1</v>
      </c>
      <c r="Q8480">
        <f t="shared" si="930"/>
        <v>1</v>
      </c>
    </row>
    <row r="8481" spans="1:17" ht="19.5" x14ac:dyDescent="0.4">
      <c r="A8481" s="33">
        <f t="shared" si="924"/>
        <v>46654</v>
      </c>
      <c r="B8481" s="27" t="str">
        <f t="shared" si="926"/>
        <v>(金)</v>
      </c>
      <c r="C8481" s="34">
        <v>0.60416666666666696</v>
      </c>
      <c r="D8481" s="16" t="s">
        <v>18</v>
      </c>
      <c r="E8481" s="35">
        <v>0.625</v>
      </c>
      <c r="F8481" s="50">
        <f>IF(COUNTIF('リスト（不使用）'!$A$5:$A$6,単年カーブ!$A$1),"希望数量入力ください",'単年（2027年度）'!$E$12*単年カーブ!$R$3+'単年（2027年度）'!$E$12*(1-単年カーブ!$R$3)*単年カーブ!Q8481)</f>
        <v>0</v>
      </c>
      <c r="G8481" s="47">
        <f t="shared" si="927"/>
        <v>0</v>
      </c>
      <c r="M8481">
        <f t="shared" si="928"/>
        <v>9</v>
      </c>
      <c r="N8481">
        <f>IF(OR(WEEKDAY(A8481)=1,WEEKDAY(A8481)=7,COUNTIF('2027祝日等（不使用）'!$A$1:$A$20,単年カーブ!A8481)=1),0,1)</f>
        <v>1</v>
      </c>
      <c r="O8481">
        <f t="shared" si="925"/>
        <v>30</v>
      </c>
      <c r="P8481">
        <f t="shared" si="929"/>
        <v>1</v>
      </c>
      <c r="Q8481">
        <f t="shared" si="930"/>
        <v>1</v>
      </c>
    </row>
    <row r="8482" spans="1:17" ht="19.5" x14ac:dyDescent="0.4">
      <c r="A8482" s="33">
        <f t="shared" si="924"/>
        <v>46654</v>
      </c>
      <c r="B8482" s="27" t="str">
        <f t="shared" si="926"/>
        <v>(金)</v>
      </c>
      <c r="C8482" s="34">
        <v>0.625</v>
      </c>
      <c r="D8482" s="16" t="s">
        <v>18</v>
      </c>
      <c r="E8482" s="35">
        <v>0.64583333333333304</v>
      </c>
      <c r="F8482" s="50">
        <f>IF(COUNTIF('リスト（不使用）'!$A$5:$A$6,単年カーブ!$A$1),"希望数量入力ください",'単年（2027年度）'!$E$12*単年カーブ!$R$3+'単年（2027年度）'!$E$12*(1-単年カーブ!$R$3)*単年カーブ!Q8482)</f>
        <v>0</v>
      </c>
      <c r="G8482" s="47">
        <f t="shared" si="927"/>
        <v>0</v>
      </c>
      <c r="M8482">
        <f t="shared" si="928"/>
        <v>9</v>
      </c>
      <c r="N8482">
        <f>IF(OR(WEEKDAY(A8482)=1,WEEKDAY(A8482)=7,COUNTIF('2027祝日等（不使用）'!$A$1:$A$20,単年カーブ!A8482)=1),0,1)</f>
        <v>1</v>
      </c>
      <c r="O8482">
        <f t="shared" si="925"/>
        <v>31</v>
      </c>
      <c r="P8482">
        <f t="shared" si="929"/>
        <v>1</v>
      </c>
      <c r="Q8482">
        <f t="shared" si="930"/>
        <v>1</v>
      </c>
    </row>
    <row r="8483" spans="1:17" ht="19.5" x14ac:dyDescent="0.4">
      <c r="A8483" s="33">
        <f t="shared" si="924"/>
        <v>46654</v>
      </c>
      <c r="B8483" s="27" t="str">
        <f t="shared" si="926"/>
        <v>(金)</v>
      </c>
      <c r="C8483" s="34">
        <v>0.64583333333333304</v>
      </c>
      <c r="D8483" s="16" t="s">
        <v>18</v>
      </c>
      <c r="E8483" s="35">
        <v>0.66666666666666696</v>
      </c>
      <c r="F8483" s="50">
        <f>IF(COUNTIF('リスト（不使用）'!$A$5:$A$6,単年カーブ!$A$1),"希望数量入力ください",'単年（2027年度）'!$E$12*単年カーブ!$R$3+'単年（2027年度）'!$E$12*(1-単年カーブ!$R$3)*単年カーブ!Q8483)</f>
        <v>0</v>
      </c>
      <c r="G8483" s="47">
        <f t="shared" si="927"/>
        <v>0</v>
      </c>
      <c r="M8483">
        <f t="shared" si="928"/>
        <v>9</v>
      </c>
      <c r="N8483">
        <f>IF(OR(WEEKDAY(A8483)=1,WEEKDAY(A8483)=7,COUNTIF('2027祝日等（不使用）'!$A$1:$A$20,単年カーブ!A8483)=1),0,1)</f>
        <v>1</v>
      </c>
      <c r="O8483">
        <f t="shared" si="925"/>
        <v>32</v>
      </c>
      <c r="P8483">
        <f t="shared" si="929"/>
        <v>1</v>
      </c>
      <c r="Q8483">
        <f t="shared" si="930"/>
        <v>1</v>
      </c>
    </row>
    <row r="8484" spans="1:17" ht="19.5" x14ac:dyDescent="0.4">
      <c r="A8484" s="33">
        <f t="shared" si="924"/>
        <v>46654</v>
      </c>
      <c r="B8484" s="27" t="str">
        <f t="shared" si="926"/>
        <v>(金)</v>
      </c>
      <c r="C8484" s="34">
        <v>0.66666666666666696</v>
      </c>
      <c r="D8484" s="16" t="s">
        <v>18</v>
      </c>
      <c r="E8484" s="35">
        <v>0.6875</v>
      </c>
      <c r="F8484" s="50">
        <f>IF(COUNTIF('リスト（不使用）'!$A$5:$A$6,単年カーブ!$A$1),"希望数量入力ください",'単年（2027年度）'!$E$12*単年カーブ!$R$3+'単年（2027年度）'!$E$12*(1-単年カーブ!$R$3)*単年カーブ!Q8484)</f>
        <v>0</v>
      </c>
      <c r="G8484" s="47">
        <f t="shared" si="927"/>
        <v>0</v>
      </c>
      <c r="M8484">
        <f t="shared" si="928"/>
        <v>9</v>
      </c>
      <c r="N8484">
        <f>IF(OR(WEEKDAY(A8484)=1,WEEKDAY(A8484)=7,COUNTIF('2027祝日等（不使用）'!$A$1:$A$20,単年カーブ!A8484)=1),0,1)</f>
        <v>1</v>
      </c>
      <c r="O8484">
        <f t="shared" si="925"/>
        <v>33</v>
      </c>
      <c r="P8484">
        <f t="shared" si="929"/>
        <v>1</v>
      </c>
      <c r="Q8484">
        <f t="shared" si="930"/>
        <v>1</v>
      </c>
    </row>
    <row r="8485" spans="1:17" ht="19.5" x14ac:dyDescent="0.4">
      <c r="A8485" s="33">
        <f t="shared" si="924"/>
        <v>46654</v>
      </c>
      <c r="B8485" s="27" t="str">
        <f t="shared" si="926"/>
        <v>(金)</v>
      </c>
      <c r="C8485" s="34">
        <v>0.6875</v>
      </c>
      <c r="D8485" s="16" t="s">
        <v>18</v>
      </c>
      <c r="E8485" s="35">
        <v>0.70833333333333304</v>
      </c>
      <c r="F8485" s="50">
        <f>IF(COUNTIF('リスト（不使用）'!$A$5:$A$6,単年カーブ!$A$1),"希望数量入力ください",'単年（2027年度）'!$E$12*単年カーブ!$R$3+'単年（2027年度）'!$E$12*(1-単年カーブ!$R$3)*単年カーブ!Q8485)</f>
        <v>0</v>
      </c>
      <c r="G8485" s="47">
        <f t="shared" si="927"/>
        <v>0</v>
      </c>
      <c r="M8485">
        <f t="shared" si="928"/>
        <v>9</v>
      </c>
      <c r="N8485">
        <f>IF(OR(WEEKDAY(A8485)=1,WEEKDAY(A8485)=7,COUNTIF('2027祝日等（不使用）'!$A$1:$A$20,単年カーブ!A8485)=1),0,1)</f>
        <v>1</v>
      </c>
      <c r="O8485">
        <f t="shared" si="925"/>
        <v>34</v>
      </c>
      <c r="P8485">
        <f t="shared" si="929"/>
        <v>1</v>
      </c>
      <c r="Q8485">
        <f t="shared" si="930"/>
        <v>1</v>
      </c>
    </row>
    <row r="8486" spans="1:17" ht="19.5" x14ac:dyDescent="0.4">
      <c r="A8486" s="33">
        <f t="shared" si="924"/>
        <v>46654</v>
      </c>
      <c r="B8486" s="27" t="str">
        <f t="shared" si="926"/>
        <v>(金)</v>
      </c>
      <c r="C8486" s="34">
        <v>0.70833333333333304</v>
      </c>
      <c r="D8486" s="16" t="s">
        <v>18</v>
      </c>
      <c r="E8486" s="35">
        <v>0.72916666666666696</v>
      </c>
      <c r="F8486" s="50">
        <f>IF(COUNTIF('リスト（不使用）'!$A$5:$A$6,単年カーブ!$A$1),"希望数量入力ください",'単年（2027年度）'!$E$12*単年カーブ!$R$3+'単年（2027年度）'!$E$12*(1-単年カーブ!$R$3)*単年カーブ!Q8486)</f>
        <v>0</v>
      </c>
      <c r="G8486" s="47">
        <f t="shared" si="927"/>
        <v>0</v>
      </c>
      <c r="M8486">
        <f t="shared" si="928"/>
        <v>9</v>
      </c>
      <c r="N8486">
        <f>IF(OR(WEEKDAY(A8486)=1,WEEKDAY(A8486)=7,COUNTIF('2027祝日等（不使用）'!$A$1:$A$20,単年カーブ!A8486)=1),0,1)</f>
        <v>1</v>
      </c>
      <c r="O8486">
        <f t="shared" si="925"/>
        <v>35</v>
      </c>
      <c r="P8486">
        <f t="shared" si="929"/>
        <v>1</v>
      </c>
      <c r="Q8486">
        <f t="shared" si="930"/>
        <v>1</v>
      </c>
    </row>
    <row r="8487" spans="1:17" ht="19.5" x14ac:dyDescent="0.4">
      <c r="A8487" s="33">
        <f t="shared" si="924"/>
        <v>46654</v>
      </c>
      <c r="B8487" s="27" t="str">
        <f t="shared" si="926"/>
        <v>(金)</v>
      </c>
      <c r="C8487" s="34">
        <v>0.72916666666666696</v>
      </c>
      <c r="D8487" s="16" t="s">
        <v>18</v>
      </c>
      <c r="E8487" s="35">
        <v>0.75</v>
      </c>
      <c r="F8487" s="50">
        <f>IF(COUNTIF('リスト（不使用）'!$A$5:$A$6,単年カーブ!$A$1),"希望数量入力ください",'単年（2027年度）'!$E$12*単年カーブ!$R$3+'単年（2027年度）'!$E$12*(1-単年カーブ!$R$3)*単年カーブ!Q8487)</f>
        <v>0</v>
      </c>
      <c r="G8487" s="47">
        <f t="shared" si="927"/>
        <v>0</v>
      </c>
      <c r="M8487">
        <f t="shared" si="928"/>
        <v>9</v>
      </c>
      <c r="N8487">
        <f>IF(OR(WEEKDAY(A8487)=1,WEEKDAY(A8487)=7,COUNTIF('2027祝日等（不使用）'!$A$1:$A$20,単年カーブ!A8487)=1),0,1)</f>
        <v>1</v>
      </c>
      <c r="O8487">
        <f t="shared" si="925"/>
        <v>36</v>
      </c>
      <c r="P8487">
        <f t="shared" si="929"/>
        <v>1</v>
      </c>
      <c r="Q8487">
        <f t="shared" si="930"/>
        <v>1</v>
      </c>
    </row>
    <row r="8488" spans="1:17" ht="19.5" x14ac:dyDescent="0.4">
      <c r="A8488" s="33">
        <f t="shared" si="924"/>
        <v>46654</v>
      </c>
      <c r="B8488" s="27" t="str">
        <f t="shared" si="926"/>
        <v>(金)</v>
      </c>
      <c r="C8488" s="34">
        <v>0.75</v>
      </c>
      <c r="D8488" s="16" t="s">
        <v>18</v>
      </c>
      <c r="E8488" s="35">
        <v>0.77083333333333304</v>
      </c>
      <c r="F8488" s="50">
        <f>IF(COUNTIF('リスト（不使用）'!$A$5:$A$6,単年カーブ!$A$1),"希望数量入力ください",'単年（2027年度）'!$E$12*単年カーブ!$R$3+'単年（2027年度）'!$E$12*(1-単年カーブ!$R$3)*単年カーブ!Q8488)</f>
        <v>0</v>
      </c>
      <c r="G8488" s="47">
        <f t="shared" si="927"/>
        <v>0</v>
      </c>
      <c r="M8488">
        <f t="shared" si="928"/>
        <v>9</v>
      </c>
      <c r="N8488">
        <f>IF(OR(WEEKDAY(A8488)=1,WEEKDAY(A8488)=7,COUNTIF('2027祝日等（不使用）'!$A$1:$A$20,単年カーブ!A8488)=1),0,1)</f>
        <v>1</v>
      </c>
      <c r="O8488">
        <f t="shared" si="925"/>
        <v>37</v>
      </c>
      <c r="P8488">
        <f t="shared" si="929"/>
        <v>1</v>
      </c>
      <c r="Q8488">
        <f t="shared" si="930"/>
        <v>1</v>
      </c>
    </row>
    <row r="8489" spans="1:17" ht="19.5" x14ac:dyDescent="0.4">
      <c r="A8489" s="33">
        <f t="shared" si="924"/>
        <v>46654</v>
      </c>
      <c r="B8489" s="27" t="str">
        <f t="shared" si="926"/>
        <v>(金)</v>
      </c>
      <c r="C8489" s="34">
        <v>0.77083333333333304</v>
      </c>
      <c r="D8489" s="16" t="s">
        <v>18</v>
      </c>
      <c r="E8489" s="35">
        <v>0.79166666666666696</v>
      </c>
      <c r="F8489" s="50">
        <f>IF(COUNTIF('リスト（不使用）'!$A$5:$A$6,単年カーブ!$A$1),"希望数量入力ください",'単年（2027年度）'!$E$12*単年カーブ!$R$3+'単年（2027年度）'!$E$12*(1-単年カーブ!$R$3)*単年カーブ!Q8489)</f>
        <v>0</v>
      </c>
      <c r="G8489" s="47">
        <f t="shared" si="927"/>
        <v>0</v>
      </c>
      <c r="M8489">
        <f t="shared" si="928"/>
        <v>9</v>
      </c>
      <c r="N8489">
        <f>IF(OR(WEEKDAY(A8489)=1,WEEKDAY(A8489)=7,COUNTIF('2027祝日等（不使用）'!$A$1:$A$20,単年カーブ!A8489)=1),0,1)</f>
        <v>1</v>
      </c>
      <c r="O8489">
        <f t="shared" si="925"/>
        <v>38</v>
      </c>
      <c r="P8489">
        <f t="shared" si="929"/>
        <v>1</v>
      </c>
      <c r="Q8489">
        <f t="shared" si="930"/>
        <v>1</v>
      </c>
    </row>
    <row r="8490" spans="1:17" ht="19.5" x14ac:dyDescent="0.4">
      <c r="A8490" s="33">
        <f t="shared" si="924"/>
        <v>46654</v>
      </c>
      <c r="B8490" s="27" t="str">
        <f t="shared" si="926"/>
        <v>(金)</v>
      </c>
      <c r="C8490" s="34">
        <v>0.79166666666666696</v>
      </c>
      <c r="D8490" s="16" t="s">
        <v>18</v>
      </c>
      <c r="E8490" s="35">
        <v>0.8125</v>
      </c>
      <c r="F8490" s="50">
        <f>IF(COUNTIF('リスト（不使用）'!$A$5:$A$6,単年カーブ!$A$1),"希望数量入力ください",'単年（2027年度）'!$E$12*単年カーブ!$R$3+'単年（2027年度）'!$E$12*(1-単年カーブ!$R$3)*単年カーブ!Q8490)</f>
        <v>0</v>
      </c>
      <c r="G8490" s="47">
        <f t="shared" si="927"/>
        <v>0</v>
      </c>
      <c r="M8490">
        <f t="shared" si="928"/>
        <v>9</v>
      </c>
      <c r="N8490">
        <f>IF(OR(WEEKDAY(A8490)=1,WEEKDAY(A8490)=7,COUNTIF('2027祝日等（不使用）'!$A$1:$A$20,単年カーブ!A8490)=1),0,1)</f>
        <v>1</v>
      </c>
      <c r="O8490">
        <f t="shared" si="925"/>
        <v>39</v>
      </c>
      <c r="P8490">
        <f t="shared" si="929"/>
        <v>1</v>
      </c>
      <c r="Q8490">
        <f t="shared" si="930"/>
        <v>1</v>
      </c>
    </row>
    <row r="8491" spans="1:17" ht="19.5" x14ac:dyDescent="0.4">
      <c r="A8491" s="33">
        <f t="shared" si="924"/>
        <v>46654</v>
      </c>
      <c r="B8491" s="27" t="str">
        <f t="shared" si="926"/>
        <v>(金)</v>
      </c>
      <c r="C8491" s="34">
        <v>0.8125</v>
      </c>
      <c r="D8491" s="16" t="s">
        <v>18</v>
      </c>
      <c r="E8491" s="35">
        <v>0.83333333333333304</v>
      </c>
      <c r="F8491" s="50">
        <f>IF(COUNTIF('リスト（不使用）'!$A$5:$A$6,単年カーブ!$A$1),"希望数量入力ください",'単年（2027年度）'!$E$12*単年カーブ!$R$3+'単年（2027年度）'!$E$12*(1-単年カーブ!$R$3)*単年カーブ!Q8491)</f>
        <v>0</v>
      </c>
      <c r="G8491" s="47">
        <f t="shared" si="927"/>
        <v>0</v>
      </c>
      <c r="M8491">
        <f t="shared" si="928"/>
        <v>9</v>
      </c>
      <c r="N8491">
        <f>IF(OR(WEEKDAY(A8491)=1,WEEKDAY(A8491)=7,COUNTIF('2027祝日等（不使用）'!$A$1:$A$20,単年カーブ!A8491)=1),0,1)</f>
        <v>1</v>
      </c>
      <c r="O8491">
        <f t="shared" si="925"/>
        <v>40</v>
      </c>
      <c r="P8491">
        <f t="shared" si="929"/>
        <v>1</v>
      </c>
      <c r="Q8491">
        <f t="shared" si="930"/>
        <v>1</v>
      </c>
    </row>
    <row r="8492" spans="1:17" ht="19.5" x14ac:dyDescent="0.4">
      <c r="A8492" s="33">
        <f t="shared" si="924"/>
        <v>46654</v>
      </c>
      <c r="B8492" s="27" t="str">
        <f t="shared" si="926"/>
        <v>(金)</v>
      </c>
      <c r="C8492" s="34">
        <v>0.83333333333333304</v>
      </c>
      <c r="D8492" s="16" t="s">
        <v>18</v>
      </c>
      <c r="E8492" s="35">
        <v>0.85416666666666696</v>
      </c>
      <c r="F8492" s="50">
        <f>IF(COUNTIF('リスト（不使用）'!$A$5:$A$6,単年カーブ!$A$1),"希望数量入力ください",'単年（2027年度）'!$E$12*単年カーブ!$R$3+'単年（2027年度）'!$E$12*(1-単年カーブ!$R$3)*単年カーブ!Q8492)</f>
        <v>0</v>
      </c>
      <c r="G8492" s="47">
        <f t="shared" si="927"/>
        <v>0</v>
      </c>
      <c r="M8492">
        <f t="shared" si="928"/>
        <v>9</v>
      </c>
      <c r="N8492">
        <f>IF(OR(WEEKDAY(A8492)=1,WEEKDAY(A8492)=7,COUNTIF('2027祝日等（不使用）'!$A$1:$A$20,単年カーブ!A8492)=1),0,1)</f>
        <v>1</v>
      </c>
      <c r="O8492">
        <f t="shared" si="925"/>
        <v>41</v>
      </c>
      <c r="P8492">
        <f t="shared" si="929"/>
        <v>0</v>
      </c>
      <c r="Q8492">
        <f t="shared" si="930"/>
        <v>0</v>
      </c>
    </row>
    <row r="8493" spans="1:17" ht="19.5" x14ac:dyDescent="0.4">
      <c r="A8493" s="33">
        <f t="shared" si="924"/>
        <v>46654</v>
      </c>
      <c r="B8493" s="27" t="str">
        <f t="shared" si="926"/>
        <v>(金)</v>
      </c>
      <c r="C8493" s="34">
        <v>0.85416666666666696</v>
      </c>
      <c r="D8493" s="16" t="s">
        <v>18</v>
      </c>
      <c r="E8493" s="35">
        <v>0.875</v>
      </c>
      <c r="F8493" s="50">
        <f>IF(COUNTIF('リスト（不使用）'!$A$5:$A$6,単年カーブ!$A$1),"希望数量入力ください",'単年（2027年度）'!$E$12*単年カーブ!$R$3+'単年（2027年度）'!$E$12*(1-単年カーブ!$R$3)*単年カーブ!Q8493)</f>
        <v>0</v>
      </c>
      <c r="G8493" s="47">
        <f t="shared" si="927"/>
        <v>0</v>
      </c>
      <c r="M8493">
        <f t="shared" si="928"/>
        <v>9</v>
      </c>
      <c r="N8493">
        <f>IF(OR(WEEKDAY(A8493)=1,WEEKDAY(A8493)=7,COUNTIF('2027祝日等（不使用）'!$A$1:$A$20,単年カーブ!A8493)=1),0,1)</f>
        <v>1</v>
      </c>
      <c r="O8493">
        <f t="shared" si="925"/>
        <v>42</v>
      </c>
      <c r="P8493">
        <f t="shared" si="929"/>
        <v>0</v>
      </c>
      <c r="Q8493">
        <f t="shared" si="930"/>
        <v>0</v>
      </c>
    </row>
    <row r="8494" spans="1:17" ht="19.5" x14ac:dyDescent="0.4">
      <c r="A8494" s="33">
        <f t="shared" si="924"/>
        <v>46654</v>
      </c>
      <c r="B8494" s="27" t="str">
        <f t="shared" si="926"/>
        <v>(金)</v>
      </c>
      <c r="C8494" s="34">
        <v>0.875</v>
      </c>
      <c r="D8494" s="16" t="s">
        <v>18</v>
      </c>
      <c r="E8494" s="35">
        <v>0.89583333333333304</v>
      </c>
      <c r="F8494" s="50">
        <f>IF(COUNTIF('リスト（不使用）'!$A$5:$A$6,単年カーブ!$A$1),"希望数量入力ください",'単年（2027年度）'!$E$12*単年カーブ!$R$3+'単年（2027年度）'!$E$12*(1-単年カーブ!$R$3)*単年カーブ!Q8494)</f>
        <v>0</v>
      </c>
      <c r="G8494" s="47">
        <f t="shared" si="927"/>
        <v>0</v>
      </c>
      <c r="M8494">
        <f t="shared" si="928"/>
        <v>9</v>
      </c>
      <c r="N8494">
        <f>IF(OR(WEEKDAY(A8494)=1,WEEKDAY(A8494)=7,COUNTIF('2027祝日等（不使用）'!$A$1:$A$20,単年カーブ!A8494)=1),0,1)</f>
        <v>1</v>
      </c>
      <c r="O8494">
        <f t="shared" si="925"/>
        <v>43</v>
      </c>
      <c r="P8494">
        <f t="shared" si="929"/>
        <v>0</v>
      </c>
      <c r="Q8494">
        <f t="shared" si="930"/>
        <v>0</v>
      </c>
    </row>
    <row r="8495" spans="1:17" ht="19.5" x14ac:dyDescent="0.4">
      <c r="A8495" s="33">
        <f t="shared" si="924"/>
        <v>46654</v>
      </c>
      <c r="B8495" s="27" t="str">
        <f t="shared" si="926"/>
        <v>(金)</v>
      </c>
      <c r="C8495" s="34">
        <v>0.89583333333333304</v>
      </c>
      <c r="D8495" s="16" t="s">
        <v>18</v>
      </c>
      <c r="E8495" s="35">
        <v>0.91666666666666696</v>
      </c>
      <c r="F8495" s="50">
        <f>IF(COUNTIF('リスト（不使用）'!$A$5:$A$6,単年カーブ!$A$1),"希望数量入力ください",'単年（2027年度）'!$E$12*単年カーブ!$R$3+'単年（2027年度）'!$E$12*(1-単年カーブ!$R$3)*単年カーブ!Q8495)</f>
        <v>0</v>
      </c>
      <c r="G8495" s="47">
        <f t="shared" si="927"/>
        <v>0</v>
      </c>
      <c r="M8495">
        <f t="shared" si="928"/>
        <v>9</v>
      </c>
      <c r="N8495">
        <f>IF(OR(WEEKDAY(A8495)=1,WEEKDAY(A8495)=7,COUNTIF('2027祝日等（不使用）'!$A$1:$A$20,単年カーブ!A8495)=1),0,1)</f>
        <v>1</v>
      </c>
      <c r="O8495">
        <f t="shared" si="925"/>
        <v>44</v>
      </c>
      <c r="P8495">
        <f t="shared" si="929"/>
        <v>0</v>
      </c>
      <c r="Q8495">
        <f t="shared" si="930"/>
        <v>0</v>
      </c>
    </row>
    <row r="8496" spans="1:17" ht="19.5" x14ac:dyDescent="0.4">
      <c r="A8496" s="33">
        <f t="shared" si="924"/>
        <v>46654</v>
      </c>
      <c r="B8496" s="27" t="str">
        <f t="shared" si="926"/>
        <v>(金)</v>
      </c>
      <c r="C8496" s="34">
        <v>0.91666666666666696</v>
      </c>
      <c r="D8496" s="16" t="s">
        <v>18</v>
      </c>
      <c r="E8496" s="35">
        <v>0.9375</v>
      </c>
      <c r="F8496" s="50">
        <f>IF(COUNTIF('リスト（不使用）'!$A$5:$A$6,単年カーブ!$A$1),"希望数量入力ください",'単年（2027年度）'!$E$12*単年カーブ!$R$3+'単年（2027年度）'!$E$12*(1-単年カーブ!$R$3)*単年カーブ!Q8496)</f>
        <v>0</v>
      </c>
      <c r="G8496" s="47">
        <f t="shared" si="927"/>
        <v>0</v>
      </c>
      <c r="M8496">
        <f t="shared" si="928"/>
        <v>9</v>
      </c>
      <c r="N8496">
        <f>IF(OR(WEEKDAY(A8496)=1,WEEKDAY(A8496)=7,COUNTIF('2027祝日等（不使用）'!$A$1:$A$20,単年カーブ!A8496)=1),0,1)</f>
        <v>1</v>
      </c>
      <c r="O8496">
        <f t="shared" si="925"/>
        <v>45</v>
      </c>
      <c r="P8496">
        <f t="shared" si="929"/>
        <v>0</v>
      </c>
      <c r="Q8496">
        <f t="shared" si="930"/>
        <v>0</v>
      </c>
    </row>
    <row r="8497" spans="1:17" ht="19.5" x14ac:dyDescent="0.4">
      <c r="A8497" s="33">
        <f t="shared" si="924"/>
        <v>46654</v>
      </c>
      <c r="B8497" s="27" t="str">
        <f t="shared" si="926"/>
        <v>(金)</v>
      </c>
      <c r="C8497" s="34">
        <v>0.9375</v>
      </c>
      <c r="D8497" s="16" t="s">
        <v>18</v>
      </c>
      <c r="E8497" s="35">
        <v>0.95833333333333304</v>
      </c>
      <c r="F8497" s="50">
        <f>IF(COUNTIF('リスト（不使用）'!$A$5:$A$6,単年カーブ!$A$1),"希望数量入力ください",'単年（2027年度）'!$E$12*単年カーブ!$R$3+'単年（2027年度）'!$E$12*(1-単年カーブ!$R$3)*単年カーブ!Q8497)</f>
        <v>0</v>
      </c>
      <c r="G8497" s="47">
        <f t="shared" si="927"/>
        <v>0</v>
      </c>
      <c r="M8497">
        <f t="shared" si="928"/>
        <v>9</v>
      </c>
      <c r="N8497">
        <f>IF(OR(WEEKDAY(A8497)=1,WEEKDAY(A8497)=7,COUNTIF('2027祝日等（不使用）'!$A$1:$A$20,単年カーブ!A8497)=1),0,1)</f>
        <v>1</v>
      </c>
      <c r="O8497">
        <f t="shared" si="925"/>
        <v>46</v>
      </c>
      <c r="P8497">
        <f t="shared" si="929"/>
        <v>0</v>
      </c>
      <c r="Q8497">
        <f t="shared" si="930"/>
        <v>0</v>
      </c>
    </row>
    <row r="8498" spans="1:17" ht="19.5" x14ac:dyDescent="0.4">
      <c r="A8498" s="33">
        <f t="shared" si="924"/>
        <v>46654</v>
      </c>
      <c r="B8498" s="27" t="str">
        <f t="shared" si="926"/>
        <v>(金)</v>
      </c>
      <c r="C8498" s="34">
        <v>0.95833333333333304</v>
      </c>
      <c r="D8498" s="16" t="s">
        <v>18</v>
      </c>
      <c r="E8498" s="35">
        <v>0.97916666666666696</v>
      </c>
      <c r="F8498" s="50">
        <f>IF(COUNTIF('リスト（不使用）'!$A$5:$A$6,単年カーブ!$A$1),"希望数量入力ください",'単年（2027年度）'!$E$12*単年カーブ!$R$3+'単年（2027年度）'!$E$12*(1-単年カーブ!$R$3)*単年カーブ!Q8498)</f>
        <v>0</v>
      </c>
      <c r="G8498" s="47">
        <f t="shared" si="927"/>
        <v>0</v>
      </c>
      <c r="M8498">
        <f t="shared" si="928"/>
        <v>9</v>
      </c>
      <c r="N8498">
        <f>IF(OR(WEEKDAY(A8498)=1,WEEKDAY(A8498)=7,COUNTIF('2027祝日等（不使用）'!$A$1:$A$20,単年カーブ!A8498)=1),0,1)</f>
        <v>1</v>
      </c>
      <c r="O8498">
        <f t="shared" si="925"/>
        <v>47</v>
      </c>
      <c r="P8498">
        <f t="shared" si="929"/>
        <v>0</v>
      </c>
      <c r="Q8498">
        <f t="shared" si="930"/>
        <v>0</v>
      </c>
    </row>
    <row r="8499" spans="1:17" ht="19.5" x14ac:dyDescent="0.4">
      <c r="A8499" s="33">
        <f t="shared" si="924"/>
        <v>46654</v>
      </c>
      <c r="B8499" s="27" t="str">
        <f t="shared" si="926"/>
        <v>(金)</v>
      </c>
      <c r="C8499" s="34">
        <v>0.97916666666666696</v>
      </c>
      <c r="D8499" s="16" t="s">
        <v>18</v>
      </c>
      <c r="E8499" s="35" t="s">
        <v>17</v>
      </c>
      <c r="F8499" s="50">
        <f>IF(COUNTIF('リスト（不使用）'!$A$5:$A$6,単年カーブ!$A$1),"希望数量入力ください",'単年（2027年度）'!$E$12*単年カーブ!$R$3+'単年（2027年度）'!$E$12*(1-単年カーブ!$R$3)*単年カーブ!Q8499)</f>
        <v>0</v>
      </c>
      <c r="G8499" s="47">
        <f t="shared" si="927"/>
        <v>0</v>
      </c>
      <c r="M8499">
        <f t="shared" si="928"/>
        <v>9</v>
      </c>
      <c r="N8499">
        <f>IF(OR(WEEKDAY(A8499)=1,WEEKDAY(A8499)=7,COUNTIF('2027祝日等（不使用）'!$A$1:$A$20,単年カーブ!A8499)=1),0,1)</f>
        <v>1</v>
      </c>
      <c r="O8499">
        <f t="shared" si="925"/>
        <v>48</v>
      </c>
      <c r="P8499">
        <f t="shared" si="929"/>
        <v>0</v>
      </c>
      <c r="Q8499">
        <f t="shared" si="930"/>
        <v>0</v>
      </c>
    </row>
    <row r="8500" spans="1:17" ht="19.5" x14ac:dyDescent="0.4">
      <c r="A8500" s="33">
        <f t="shared" ref="A8500:A8563" si="931">A8452+1</f>
        <v>46655</v>
      </c>
      <c r="B8500" s="27" t="str">
        <f t="shared" si="926"/>
        <v>(土)</v>
      </c>
      <c r="C8500" s="34">
        <v>0</v>
      </c>
      <c r="D8500" s="16" t="s">
        <v>18</v>
      </c>
      <c r="E8500" s="35">
        <v>2.0833333333333332E-2</v>
      </c>
      <c r="F8500" s="50">
        <f>IF(COUNTIF('リスト（不使用）'!$A$5:$A$6,単年カーブ!$A$1),"希望数量入力ください",'単年（2027年度）'!$E$12*単年カーブ!$R$3+'単年（2027年度）'!$E$12*(1-単年カーブ!$R$3)*単年カーブ!Q8500)</f>
        <v>0</v>
      </c>
      <c r="G8500" s="47">
        <f t="shared" si="927"/>
        <v>0</v>
      </c>
      <c r="M8500">
        <f t="shared" si="928"/>
        <v>9</v>
      </c>
      <c r="N8500">
        <f>IF(OR(WEEKDAY(A8500)=1,WEEKDAY(A8500)=7,COUNTIF('2027祝日等（不使用）'!$A$1:$A$20,単年カーブ!A8500)=1),0,1)</f>
        <v>0</v>
      </c>
      <c r="O8500">
        <f t="shared" ref="O8500:O8563" si="932">O8452</f>
        <v>1</v>
      </c>
      <c r="P8500">
        <f t="shared" si="929"/>
        <v>0</v>
      </c>
      <c r="Q8500">
        <f t="shared" si="930"/>
        <v>0</v>
      </c>
    </row>
    <row r="8501" spans="1:17" ht="19.5" x14ac:dyDescent="0.4">
      <c r="A8501" s="33">
        <f t="shared" si="931"/>
        <v>46655</v>
      </c>
      <c r="B8501" s="27" t="str">
        <f t="shared" si="926"/>
        <v>(土)</v>
      </c>
      <c r="C8501" s="34">
        <v>2.0833333333333332E-2</v>
      </c>
      <c r="D8501" s="16" t="s">
        <v>18</v>
      </c>
      <c r="E8501" s="35">
        <v>4.1666666666666664E-2</v>
      </c>
      <c r="F8501" s="50">
        <f>IF(COUNTIF('リスト（不使用）'!$A$5:$A$6,単年カーブ!$A$1),"希望数量入力ください",'単年（2027年度）'!$E$12*単年カーブ!$R$3+'単年（2027年度）'!$E$12*(1-単年カーブ!$R$3)*単年カーブ!Q8501)</f>
        <v>0</v>
      </c>
      <c r="G8501" s="47">
        <f t="shared" si="927"/>
        <v>0</v>
      </c>
      <c r="M8501">
        <f t="shared" si="928"/>
        <v>9</v>
      </c>
      <c r="N8501">
        <f>IF(OR(WEEKDAY(A8501)=1,WEEKDAY(A8501)=7,COUNTIF('2027祝日等（不使用）'!$A$1:$A$20,単年カーブ!A8501)=1),0,1)</f>
        <v>0</v>
      </c>
      <c r="O8501">
        <f t="shared" si="932"/>
        <v>2</v>
      </c>
      <c r="P8501">
        <f t="shared" si="929"/>
        <v>0</v>
      </c>
      <c r="Q8501">
        <f t="shared" si="930"/>
        <v>0</v>
      </c>
    </row>
    <row r="8502" spans="1:17" ht="19.5" x14ac:dyDescent="0.4">
      <c r="A8502" s="33">
        <f t="shared" si="931"/>
        <v>46655</v>
      </c>
      <c r="B8502" s="27" t="str">
        <f t="shared" si="926"/>
        <v>(土)</v>
      </c>
      <c r="C8502" s="34">
        <v>4.1666666666666664E-2</v>
      </c>
      <c r="D8502" s="16" t="s">
        <v>18</v>
      </c>
      <c r="E8502" s="35">
        <v>6.25E-2</v>
      </c>
      <c r="F8502" s="50">
        <f>IF(COUNTIF('リスト（不使用）'!$A$5:$A$6,単年カーブ!$A$1),"希望数量入力ください",'単年（2027年度）'!$E$12*単年カーブ!$R$3+'単年（2027年度）'!$E$12*(1-単年カーブ!$R$3)*単年カーブ!Q8502)</f>
        <v>0</v>
      </c>
      <c r="G8502" s="47">
        <f t="shared" si="927"/>
        <v>0</v>
      </c>
      <c r="M8502">
        <f t="shared" si="928"/>
        <v>9</v>
      </c>
      <c r="N8502">
        <f>IF(OR(WEEKDAY(A8502)=1,WEEKDAY(A8502)=7,COUNTIF('2027祝日等（不使用）'!$A$1:$A$20,単年カーブ!A8502)=1),0,1)</f>
        <v>0</v>
      </c>
      <c r="O8502">
        <f t="shared" si="932"/>
        <v>3</v>
      </c>
      <c r="P8502">
        <f t="shared" si="929"/>
        <v>0</v>
      </c>
      <c r="Q8502">
        <f t="shared" si="930"/>
        <v>0</v>
      </c>
    </row>
    <row r="8503" spans="1:17" ht="19.5" x14ac:dyDescent="0.4">
      <c r="A8503" s="33">
        <f t="shared" si="931"/>
        <v>46655</v>
      </c>
      <c r="B8503" s="27" t="str">
        <f t="shared" si="926"/>
        <v>(土)</v>
      </c>
      <c r="C8503" s="34">
        <v>6.25E-2</v>
      </c>
      <c r="D8503" s="16" t="s">
        <v>18</v>
      </c>
      <c r="E8503" s="35">
        <v>8.3333333333333301E-2</v>
      </c>
      <c r="F8503" s="50">
        <f>IF(COUNTIF('リスト（不使用）'!$A$5:$A$6,単年カーブ!$A$1),"希望数量入力ください",'単年（2027年度）'!$E$12*単年カーブ!$R$3+'単年（2027年度）'!$E$12*(1-単年カーブ!$R$3)*単年カーブ!Q8503)</f>
        <v>0</v>
      </c>
      <c r="G8503" s="47">
        <f t="shared" si="927"/>
        <v>0</v>
      </c>
      <c r="M8503">
        <f t="shared" si="928"/>
        <v>9</v>
      </c>
      <c r="N8503">
        <f>IF(OR(WEEKDAY(A8503)=1,WEEKDAY(A8503)=7,COUNTIF('2027祝日等（不使用）'!$A$1:$A$20,単年カーブ!A8503)=1),0,1)</f>
        <v>0</v>
      </c>
      <c r="O8503">
        <f t="shared" si="932"/>
        <v>4</v>
      </c>
      <c r="P8503">
        <f t="shared" si="929"/>
        <v>0</v>
      </c>
      <c r="Q8503">
        <f t="shared" si="930"/>
        <v>0</v>
      </c>
    </row>
    <row r="8504" spans="1:17" ht="19.5" x14ac:dyDescent="0.4">
      <c r="A8504" s="33">
        <f t="shared" si="931"/>
        <v>46655</v>
      </c>
      <c r="B8504" s="27" t="str">
        <f t="shared" si="926"/>
        <v>(土)</v>
      </c>
      <c r="C8504" s="34">
        <v>8.3333333333333301E-2</v>
      </c>
      <c r="D8504" s="16" t="s">
        <v>18</v>
      </c>
      <c r="E8504" s="35">
        <v>0.104166666666667</v>
      </c>
      <c r="F8504" s="50">
        <f>IF(COUNTIF('リスト（不使用）'!$A$5:$A$6,単年カーブ!$A$1),"希望数量入力ください",'単年（2027年度）'!$E$12*単年カーブ!$R$3+'単年（2027年度）'!$E$12*(1-単年カーブ!$R$3)*単年カーブ!Q8504)</f>
        <v>0</v>
      </c>
      <c r="G8504" s="47">
        <f t="shared" si="927"/>
        <v>0</v>
      </c>
      <c r="M8504">
        <f t="shared" si="928"/>
        <v>9</v>
      </c>
      <c r="N8504">
        <f>IF(OR(WEEKDAY(A8504)=1,WEEKDAY(A8504)=7,COUNTIF('2027祝日等（不使用）'!$A$1:$A$20,単年カーブ!A8504)=1),0,1)</f>
        <v>0</v>
      </c>
      <c r="O8504">
        <f t="shared" si="932"/>
        <v>5</v>
      </c>
      <c r="P8504">
        <f t="shared" si="929"/>
        <v>0</v>
      </c>
      <c r="Q8504">
        <f t="shared" si="930"/>
        <v>0</v>
      </c>
    </row>
    <row r="8505" spans="1:17" ht="19.5" x14ac:dyDescent="0.4">
      <c r="A8505" s="33">
        <f t="shared" si="931"/>
        <v>46655</v>
      </c>
      <c r="B8505" s="27" t="str">
        <f t="shared" si="926"/>
        <v>(土)</v>
      </c>
      <c r="C8505" s="34">
        <v>0.104166666666667</v>
      </c>
      <c r="D8505" s="16" t="s">
        <v>18</v>
      </c>
      <c r="E8505" s="35">
        <v>0.125</v>
      </c>
      <c r="F8505" s="50">
        <f>IF(COUNTIF('リスト（不使用）'!$A$5:$A$6,単年カーブ!$A$1),"希望数量入力ください",'単年（2027年度）'!$E$12*単年カーブ!$R$3+'単年（2027年度）'!$E$12*(1-単年カーブ!$R$3)*単年カーブ!Q8505)</f>
        <v>0</v>
      </c>
      <c r="G8505" s="47">
        <f t="shared" si="927"/>
        <v>0</v>
      </c>
      <c r="M8505">
        <f t="shared" si="928"/>
        <v>9</v>
      </c>
      <c r="N8505">
        <f>IF(OR(WEEKDAY(A8505)=1,WEEKDAY(A8505)=7,COUNTIF('2027祝日等（不使用）'!$A$1:$A$20,単年カーブ!A8505)=1),0,1)</f>
        <v>0</v>
      </c>
      <c r="O8505">
        <f t="shared" si="932"/>
        <v>6</v>
      </c>
      <c r="P8505">
        <f t="shared" si="929"/>
        <v>0</v>
      </c>
      <c r="Q8505">
        <f t="shared" si="930"/>
        <v>0</v>
      </c>
    </row>
    <row r="8506" spans="1:17" ht="19.5" x14ac:dyDescent="0.4">
      <c r="A8506" s="33">
        <f t="shared" si="931"/>
        <v>46655</v>
      </c>
      <c r="B8506" s="27" t="str">
        <f t="shared" si="926"/>
        <v>(土)</v>
      </c>
      <c r="C8506" s="34">
        <v>0.125</v>
      </c>
      <c r="D8506" s="16" t="s">
        <v>18</v>
      </c>
      <c r="E8506" s="35">
        <v>0.14583333333333301</v>
      </c>
      <c r="F8506" s="50">
        <f>IF(COUNTIF('リスト（不使用）'!$A$5:$A$6,単年カーブ!$A$1),"希望数量入力ください",'単年（2027年度）'!$E$12*単年カーブ!$R$3+'単年（2027年度）'!$E$12*(1-単年カーブ!$R$3)*単年カーブ!Q8506)</f>
        <v>0</v>
      </c>
      <c r="G8506" s="47">
        <f t="shared" si="927"/>
        <v>0</v>
      </c>
      <c r="M8506">
        <f t="shared" si="928"/>
        <v>9</v>
      </c>
      <c r="N8506">
        <f>IF(OR(WEEKDAY(A8506)=1,WEEKDAY(A8506)=7,COUNTIF('2027祝日等（不使用）'!$A$1:$A$20,単年カーブ!A8506)=1),0,1)</f>
        <v>0</v>
      </c>
      <c r="O8506">
        <f t="shared" si="932"/>
        <v>7</v>
      </c>
      <c r="P8506">
        <f t="shared" si="929"/>
        <v>0</v>
      </c>
      <c r="Q8506">
        <f t="shared" si="930"/>
        <v>0</v>
      </c>
    </row>
    <row r="8507" spans="1:17" ht="19.5" x14ac:dyDescent="0.4">
      <c r="A8507" s="33">
        <f t="shared" si="931"/>
        <v>46655</v>
      </c>
      <c r="B8507" s="27" t="str">
        <f t="shared" si="926"/>
        <v>(土)</v>
      </c>
      <c r="C8507" s="34">
        <v>0.14583333333333301</v>
      </c>
      <c r="D8507" s="16" t="s">
        <v>18</v>
      </c>
      <c r="E8507" s="35">
        <v>0.16666666666666699</v>
      </c>
      <c r="F8507" s="50">
        <f>IF(COUNTIF('リスト（不使用）'!$A$5:$A$6,単年カーブ!$A$1),"希望数量入力ください",'単年（2027年度）'!$E$12*単年カーブ!$R$3+'単年（2027年度）'!$E$12*(1-単年カーブ!$R$3)*単年カーブ!Q8507)</f>
        <v>0</v>
      </c>
      <c r="G8507" s="47">
        <f t="shared" si="927"/>
        <v>0</v>
      </c>
      <c r="M8507">
        <f t="shared" si="928"/>
        <v>9</v>
      </c>
      <c r="N8507">
        <f>IF(OR(WEEKDAY(A8507)=1,WEEKDAY(A8507)=7,COUNTIF('2027祝日等（不使用）'!$A$1:$A$20,単年カーブ!A8507)=1),0,1)</f>
        <v>0</v>
      </c>
      <c r="O8507">
        <f t="shared" si="932"/>
        <v>8</v>
      </c>
      <c r="P8507">
        <f t="shared" si="929"/>
        <v>0</v>
      </c>
      <c r="Q8507">
        <f t="shared" si="930"/>
        <v>0</v>
      </c>
    </row>
    <row r="8508" spans="1:17" ht="19.5" x14ac:dyDescent="0.4">
      <c r="A8508" s="33">
        <f t="shared" si="931"/>
        <v>46655</v>
      </c>
      <c r="B8508" s="27" t="str">
        <f t="shared" si="926"/>
        <v>(土)</v>
      </c>
      <c r="C8508" s="34">
        <v>0.16666666666666699</v>
      </c>
      <c r="D8508" s="16" t="s">
        <v>18</v>
      </c>
      <c r="E8508" s="35">
        <v>0.1875</v>
      </c>
      <c r="F8508" s="50">
        <f>IF(COUNTIF('リスト（不使用）'!$A$5:$A$6,単年カーブ!$A$1),"希望数量入力ください",'単年（2027年度）'!$E$12*単年カーブ!$R$3+'単年（2027年度）'!$E$12*(1-単年カーブ!$R$3)*単年カーブ!Q8508)</f>
        <v>0</v>
      </c>
      <c r="G8508" s="47">
        <f t="shared" si="927"/>
        <v>0</v>
      </c>
      <c r="M8508">
        <f t="shared" si="928"/>
        <v>9</v>
      </c>
      <c r="N8508">
        <f>IF(OR(WEEKDAY(A8508)=1,WEEKDAY(A8508)=7,COUNTIF('2027祝日等（不使用）'!$A$1:$A$20,単年カーブ!A8508)=1),0,1)</f>
        <v>0</v>
      </c>
      <c r="O8508">
        <f t="shared" si="932"/>
        <v>9</v>
      </c>
      <c r="P8508">
        <f t="shared" si="929"/>
        <v>0</v>
      </c>
      <c r="Q8508">
        <f t="shared" si="930"/>
        <v>0</v>
      </c>
    </row>
    <row r="8509" spans="1:17" ht="19.5" x14ac:dyDescent="0.4">
      <c r="A8509" s="33">
        <f t="shared" si="931"/>
        <v>46655</v>
      </c>
      <c r="B8509" s="27" t="str">
        <f t="shared" si="926"/>
        <v>(土)</v>
      </c>
      <c r="C8509" s="34">
        <v>0.1875</v>
      </c>
      <c r="D8509" s="16" t="s">
        <v>18</v>
      </c>
      <c r="E8509" s="35">
        <v>0.20833333333333301</v>
      </c>
      <c r="F8509" s="50">
        <f>IF(COUNTIF('リスト（不使用）'!$A$5:$A$6,単年カーブ!$A$1),"希望数量入力ください",'単年（2027年度）'!$E$12*単年カーブ!$R$3+'単年（2027年度）'!$E$12*(1-単年カーブ!$R$3)*単年カーブ!Q8509)</f>
        <v>0</v>
      </c>
      <c r="G8509" s="47">
        <f t="shared" si="927"/>
        <v>0</v>
      </c>
      <c r="M8509">
        <f t="shared" si="928"/>
        <v>9</v>
      </c>
      <c r="N8509">
        <f>IF(OR(WEEKDAY(A8509)=1,WEEKDAY(A8509)=7,COUNTIF('2027祝日等（不使用）'!$A$1:$A$20,単年カーブ!A8509)=1),0,1)</f>
        <v>0</v>
      </c>
      <c r="O8509">
        <f t="shared" si="932"/>
        <v>10</v>
      </c>
      <c r="P8509">
        <f t="shared" si="929"/>
        <v>0</v>
      </c>
      <c r="Q8509">
        <f t="shared" si="930"/>
        <v>0</v>
      </c>
    </row>
    <row r="8510" spans="1:17" ht="19.5" x14ac:dyDescent="0.4">
      <c r="A8510" s="33">
        <f t="shared" si="931"/>
        <v>46655</v>
      </c>
      <c r="B8510" s="27" t="str">
        <f t="shared" si="926"/>
        <v>(土)</v>
      </c>
      <c r="C8510" s="34">
        <v>0.20833333333333301</v>
      </c>
      <c r="D8510" s="16" t="s">
        <v>18</v>
      </c>
      <c r="E8510" s="35">
        <v>0.22916666666666699</v>
      </c>
      <c r="F8510" s="50">
        <f>IF(COUNTIF('リスト（不使用）'!$A$5:$A$6,単年カーブ!$A$1),"希望数量入力ください",'単年（2027年度）'!$E$12*単年カーブ!$R$3+'単年（2027年度）'!$E$12*(1-単年カーブ!$R$3)*単年カーブ!Q8510)</f>
        <v>0</v>
      </c>
      <c r="G8510" s="47">
        <f t="shared" si="927"/>
        <v>0</v>
      </c>
      <c r="M8510">
        <f t="shared" si="928"/>
        <v>9</v>
      </c>
      <c r="N8510">
        <f>IF(OR(WEEKDAY(A8510)=1,WEEKDAY(A8510)=7,COUNTIF('2027祝日等（不使用）'!$A$1:$A$20,単年カーブ!A8510)=1),0,1)</f>
        <v>0</v>
      </c>
      <c r="O8510">
        <f t="shared" si="932"/>
        <v>11</v>
      </c>
      <c r="P8510">
        <f t="shared" si="929"/>
        <v>0</v>
      </c>
      <c r="Q8510">
        <f t="shared" si="930"/>
        <v>0</v>
      </c>
    </row>
    <row r="8511" spans="1:17" ht="19.5" x14ac:dyDescent="0.4">
      <c r="A8511" s="33">
        <f t="shared" si="931"/>
        <v>46655</v>
      </c>
      <c r="B8511" s="27" t="str">
        <f t="shared" si="926"/>
        <v>(土)</v>
      </c>
      <c r="C8511" s="34">
        <v>0.22916666666666699</v>
      </c>
      <c r="D8511" s="16" t="s">
        <v>18</v>
      </c>
      <c r="E8511" s="35">
        <v>0.25</v>
      </c>
      <c r="F8511" s="50">
        <f>IF(COUNTIF('リスト（不使用）'!$A$5:$A$6,単年カーブ!$A$1),"希望数量入力ください",'単年（2027年度）'!$E$12*単年カーブ!$R$3+'単年（2027年度）'!$E$12*(1-単年カーブ!$R$3)*単年カーブ!Q8511)</f>
        <v>0</v>
      </c>
      <c r="G8511" s="47">
        <f t="shared" si="927"/>
        <v>0</v>
      </c>
      <c r="M8511">
        <f t="shared" si="928"/>
        <v>9</v>
      </c>
      <c r="N8511">
        <f>IF(OR(WEEKDAY(A8511)=1,WEEKDAY(A8511)=7,COUNTIF('2027祝日等（不使用）'!$A$1:$A$20,単年カーブ!A8511)=1),0,1)</f>
        <v>0</v>
      </c>
      <c r="O8511">
        <f t="shared" si="932"/>
        <v>12</v>
      </c>
      <c r="P8511">
        <f t="shared" si="929"/>
        <v>0</v>
      </c>
      <c r="Q8511">
        <f t="shared" si="930"/>
        <v>0</v>
      </c>
    </row>
    <row r="8512" spans="1:17" ht="19.5" x14ac:dyDescent="0.4">
      <c r="A8512" s="33">
        <f t="shared" si="931"/>
        <v>46655</v>
      </c>
      <c r="B8512" s="27" t="str">
        <f t="shared" si="926"/>
        <v>(土)</v>
      </c>
      <c r="C8512" s="34">
        <v>0.25</v>
      </c>
      <c r="D8512" s="16" t="s">
        <v>18</v>
      </c>
      <c r="E8512" s="35">
        <v>0.27083333333333298</v>
      </c>
      <c r="F8512" s="50">
        <f>IF(COUNTIF('リスト（不使用）'!$A$5:$A$6,単年カーブ!$A$1),"希望数量入力ください",'単年（2027年度）'!$E$12*単年カーブ!$R$3+'単年（2027年度）'!$E$12*(1-単年カーブ!$R$3)*単年カーブ!Q8512)</f>
        <v>0</v>
      </c>
      <c r="G8512" s="47">
        <f t="shared" si="927"/>
        <v>0</v>
      </c>
      <c r="M8512">
        <f t="shared" si="928"/>
        <v>9</v>
      </c>
      <c r="N8512">
        <f>IF(OR(WEEKDAY(A8512)=1,WEEKDAY(A8512)=7,COUNTIF('2027祝日等（不使用）'!$A$1:$A$20,単年カーブ!A8512)=1),0,1)</f>
        <v>0</v>
      </c>
      <c r="O8512">
        <f t="shared" si="932"/>
        <v>13</v>
      </c>
      <c r="P8512">
        <f t="shared" si="929"/>
        <v>0</v>
      </c>
      <c r="Q8512">
        <f t="shared" si="930"/>
        <v>0</v>
      </c>
    </row>
    <row r="8513" spans="1:17" ht="19.5" x14ac:dyDescent="0.4">
      <c r="A8513" s="33">
        <f t="shared" si="931"/>
        <v>46655</v>
      </c>
      <c r="B8513" s="27" t="str">
        <f t="shared" si="926"/>
        <v>(土)</v>
      </c>
      <c r="C8513" s="34">
        <v>0.27083333333333298</v>
      </c>
      <c r="D8513" s="16" t="s">
        <v>18</v>
      </c>
      <c r="E8513" s="35">
        <v>0.29166666666666702</v>
      </c>
      <c r="F8513" s="50">
        <f>IF(COUNTIF('リスト（不使用）'!$A$5:$A$6,単年カーブ!$A$1),"希望数量入力ください",'単年（2027年度）'!$E$12*単年カーブ!$R$3+'単年（2027年度）'!$E$12*(1-単年カーブ!$R$3)*単年カーブ!Q8513)</f>
        <v>0</v>
      </c>
      <c r="G8513" s="47">
        <f t="shared" si="927"/>
        <v>0</v>
      </c>
      <c r="M8513">
        <f t="shared" si="928"/>
        <v>9</v>
      </c>
      <c r="N8513">
        <f>IF(OR(WEEKDAY(A8513)=1,WEEKDAY(A8513)=7,COUNTIF('2027祝日等（不使用）'!$A$1:$A$20,単年カーブ!A8513)=1),0,1)</f>
        <v>0</v>
      </c>
      <c r="O8513">
        <f t="shared" si="932"/>
        <v>14</v>
      </c>
      <c r="P8513">
        <f t="shared" si="929"/>
        <v>0</v>
      </c>
      <c r="Q8513">
        <f t="shared" si="930"/>
        <v>0</v>
      </c>
    </row>
    <row r="8514" spans="1:17" ht="19.5" x14ac:dyDescent="0.4">
      <c r="A8514" s="33">
        <f t="shared" si="931"/>
        <v>46655</v>
      </c>
      <c r="B8514" s="27" t="str">
        <f t="shared" si="926"/>
        <v>(土)</v>
      </c>
      <c r="C8514" s="34">
        <v>0.29166666666666702</v>
      </c>
      <c r="D8514" s="16" t="s">
        <v>18</v>
      </c>
      <c r="E8514" s="35">
        <v>0.3125</v>
      </c>
      <c r="F8514" s="50">
        <f>IF(COUNTIF('リスト（不使用）'!$A$5:$A$6,単年カーブ!$A$1),"希望数量入力ください",'単年（2027年度）'!$E$12*単年カーブ!$R$3+'単年（2027年度）'!$E$12*(1-単年カーブ!$R$3)*単年カーブ!Q8514)</f>
        <v>0</v>
      </c>
      <c r="G8514" s="47">
        <f t="shared" si="927"/>
        <v>0</v>
      </c>
      <c r="M8514">
        <f t="shared" si="928"/>
        <v>9</v>
      </c>
      <c r="N8514">
        <f>IF(OR(WEEKDAY(A8514)=1,WEEKDAY(A8514)=7,COUNTIF('2027祝日等（不使用）'!$A$1:$A$20,単年カーブ!A8514)=1),0,1)</f>
        <v>0</v>
      </c>
      <c r="O8514">
        <f t="shared" si="932"/>
        <v>15</v>
      </c>
      <c r="P8514">
        <f t="shared" si="929"/>
        <v>0</v>
      </c>
      <c r="Q8514">
        <f t="shared" si="930"/>
        <v>0</v>
      </c>
    </row>
    <row r="8515" spans="1:17" ht="19.5" x14ac:dyDescent="0.4">
      <c r="A8515" s="33">
        <f t="shared" si="931"/>
        <v>46655</v>
      </c>
      <c r="B8515" s="27" t="str">
        <f t="shared" si="926"/>
        <v>(土)</v>
      </c>
      <c r="C8515" s="34">
        <v>0.3125</v>
      </c>
      <c r="D8515" s="16" t="s">
        <v>18</v>
      </c>
      <c r="E8515" s="35">
        <v>0.33333333333333298</v>
      </c>
      <c r="F8515" s="50">
        <f>IF(COUNTIF('リスト（不使用）'!$A$5:$A$6,単年カーブ!$A$1),"希望数量入力ください",'単年（2027年度）'!$E$12*単年カーブ!$R$3+'単年（2027年度）'!$E$12*(1-単年カーブ!$R$3)*単年カーブ!Q8515)</f>
        <v>0</v>
      </c>
      <c r="G8515" s="47">
        <f t="shared" si="927"/>
        <v>0</v>
      </c>
      <c r="M8515">
        <f t="shared" si="928"/>
        <v>9</v>
      </c>
      <c r="N8515">
        <f>IF(OR(WEEKDAY(A8515)=1,WEEKDAY(A8515)=7,COUNTIF('2027祝日等（不使用）'!$A$1:$A$20,単年カーブ!A8515)=1),0,1)</f>
        <v>0</v>
      </c>
      <c r="O8515">
        <f t="shared" si="932"/>
        <v>16</v>
      </c>
      <c r="P8515">
        <f t="shared" si="929"/>
        <v>0</v>
      </c>
      <c r="Q8515">
        <f t="shared" si="930"/>
        <v>0</v>
      </c>
    </row>
    <row r="8516" spans="1:17" ht="19.5" x14ac:dyDescent="0.4">
      <c r="A8516" s="33">
        <f t="shared" si="931"/>
        <v>46655</v>
      </c>
      <c r="B8516" s="27" t="str">
        <f t="shared" ref="B8516:B8579" si="933">TEXT(A8516,"(aaa)")</f>
        <v>(土)</v>
      </c>
      <c r="C8516" s="34">
        <v>0.33333333333333298</v>
      </c>
      <c r="D8516" s="16" t="s">
        <v>18</v>
      </c>
      <c r="E8516" s="35">
        <v>0.35416666666666702</v>
      </c>
      <c r="F8516" s="50">
        <f>IF(COUNTIF('リスト（不使用）'!$A$5:$A$6,単年カーブ!$A$1),"希望数量入力ください",'単年（2027年度）'!$E$12*単年カーブ!$R$3+'単年（2027年度）'!$E$12*(1-単年カーブ!$R$3)*単年カーブ!Q8516)</f>
        <v>0</v>
      </c>
      <c r="G8516" s="47">
        <f t="shared" ref="G8516:G8579" si="934">F8516/2</f>
        <v>0</v>
      </c>
      <c r="M8516">
        <f t="shared" ref="M8516:M8579" si="935">MONTH(A8516)</f>
        <v>9</v>
      </c>
      <c r="N8516">
        <f>IF(OR(WEEKDAY(A8516)=1,WEEKDAY(A8516)=7,COUNTIF('2027祝日等（不使用）'!$A$1:$A$20,単年カーブ!A8516)=1),0,1)</f>
        <v>0</v>
      </c>
      <c r="O8516">
        <f t="shared" si="932"/>
        <v>17</v>
      </c>
      <c r="P8516">
        <f t="shared" ref="P8516:P8579" si="936">IF(AND(O8516&gt;16,O8516&lt;41),1,0)</f>
        <v>1</v>
      </c>
      <c r="Q8516">
        <f t="shared" ref="Q8516:Q8579" si="937">P8516*N8516</f>
        <v>0</v>
      </c>
    </row>
    <row r="8517" spans="1:17" ht="19.5" x14ac:dyDescent="0.4">
      <c r="A8517" s="33">
        <f t="shared" si="931"/>
        <v>46655</v>
      </c>
      <c r="B8517" s="27" t="str">
        <f t="shared" si="933"/>
        <v>(土)</v>
      </c>
      <c r="C8517" s="34">
        <v>0.35416666666666702</v>
      </c>
      <c r="D8517" s="16" t="s">
        <v>18</v>
      </c>
      <c r="E8517" s="35">
        <v>0.375</v>
      </c>
      <c r="F8517" s="50">
        <f>IF(COUNTIF('リスト（不使用）'!$A$5:$A$6,単年カーブ!$A$1),"希望数量入力ください",'単年（2027年度）'!$E$12*単年カーブ!$R$3+'単年（2027年度）'!$E$12*(1-単年カーブ!$R$3)*単年カーブ!Q8517)</f>
        <v>0</v>
      </c>
      <c r="G8517" s="47">
        <f t="shared" si="934"/>
        <v>0</v>
      </c>
      <c r="M8517">
        <f t="shared" si="935"/>
        <v>9</v>
      </c>
      <c r="N8517">
        <f>IF(OR(WEEKDAY(A8517)=1,WEEKDAY(A8517)=7,COUNTIF('2027祝日等（不使用）'!$A$1:$A$20,単年カーブ!A8517)=1),0,1)</f>
        <v>0</v>
      </c>
      <c r="O8517">
        <f t="shared" si="932"/>
        <v>18</v>
      </c>
      <c r="P8517">
        <f t="shared" si="936"/>
        <v>1</v>
      </c>
      <c r="Q8517">
        <f t="shared" si="937"/>
        <v>0</v>
      </c>
    </row>
    <row r="8518" spans="1:17" ht="19.5" x14ac:dyDescent="0.4">
      <c r="A8518" s="33">
        <f t="shared" si="931"/>
        <v>46655</v>
      </c>
      <c r="B8518" s="27" t="str">
        <f t="shared" si="933"/>
        <v>(土)</v>
      </c>
      <c r="C8518" s="34">
        <v>0.375</v>
      </c>
      <c r="D8518" s="16" t="s">
        <v>18</v>
      </c>
      <c r="E8518" s="35">
        <v>0.39583333333333298</v>
      </c>
      <c r="F8518" s="50">
        <f>IF(COUNTIF('リスト（不使用）'!$A$5:$A$6,単年カーブ!$A$1),"希望数量入力ください",'単年（2027年度）'!$E$12*単年カーブ!$R$3+'単年（2027年度）'!$E$12*(1-単年カーブ!$R$3)*単年カーブ!Q8518)</f>
        <v>0</v>
      </c>
      <c r="G8518" s="47">
        <f t="shared" si="934"/>
        <v>0</v>
      </c>
      <c r="M8518">
        <f t="shared" si="935"/>
        <v>9</v>
      </c>
      <c r="N8518">
        <f>IF(OR(WEEKDAY(A8518)=1,WEEKDAY(A8518)=7,COUNTIF('2027祝日等（不使用）'!$A$1:$A$20,単年カーブ!A8518)=1),0,1)</f>
        <v>0</v>
      </c>
      <c r="O8518">
        <f t="shared" si="932"/>
        <v>19</v>
      </c>
      <c r="P8518">
        <f t="shared" si="936"/>
        <v>1</v>
      </c>
      <c r="Q8518">
        <f t="shared" si="937"/>
        <v>0</v>
      </c>
    </row>
    <row r="8519" spans="1:17" ht="19.5" x14ac:dyDescent="0.4">
      <c r="A8519" s="33">
        <f t="shared" si="931"/>
        <v>46655</v>
      </c>
      <c r="B8519" s="27" t="str">
        <f t="shared" si="933"/>
        <v>(土)</v>
      </c>
      <c r="C8519" s="34">
        <v>0.39583333333333298</v>
      </c>
      <c r="D8519" s="16" t="s">
        <v>18</v>
      </c>
      <c r="E8519" s="35">
        <v>0.41666666666666702</v>
      </c>
      <c r="F8519" s="50">
        <f>IF(COUNTIF('リスト（不使用）'!$A$5:$A$6,単年カーブ!$A$1),"希望数量入力ください",'単年（2027年度）'!$E$12*単年カーブ!$R$3+'単年（2027年度）'!$E$12*(1-単年カーブ!$R$3)*単年カーブ!Q8519)</f>
        <v>0</v>
      </c>
      <c r="G8519" s="47">
        <f t="shared" si="934"/>
        <v>0</v>
      </c>
      <c r="M8519">
        <f t="shared" si="935"/>
        <v>9</v>
      </c>
      <c r="N8519">
        <f>IF(OR(WEEKDAY(A8519)=1,WEEKDAY(A8519)=7,COUNTIF('2027祝日等（不使用）'!$A$1:$A$20,単年カーブ!A8519)=1),0,1)</f>
        <v>0</v>
      </c>
      <c r="O8519">
        <f t="shared" si="932"/>
        <v>20</v>
      </c>
      <c r="P8519">
        <f t="shared" si="936"/>
        <v>1</v>
      </c>
      <c r="Q8519">
        <f t="shared" si="937"/>
        <v>0</v>
      </c>
    </row>
    <row r="8520" spans="1:17" ht="19.5" x14ac:dyDescent="0.4">
      <c r="A8520" s="33">
        <f t="shared" si="931"/>
        <v>46655</v>
      </c>
      <c r="B8520" s="27" t="str">
        <f t="shared" si="933"/>
        <v>(土)</v>
      </c>
      <c r="C8520" s="34">
        <v>0.41666666666666702</v>
      </c>
      <c r="D8520" s="16" t="s">
        <v>18</v>
      </c>
      <c r="E8520" s="35">
        <v>0.4375</v>
      </c>
      <c r="F8520" s="50">
        <f>IF(COUNTIF('リスト（不使用）'!$A$5:$A$6,単年カーブ!$A$1),"希望数量入力ください",'単年（2027年度）'!$E$12*単年カーブ!$R$3+'単年（2027年度）'!$E$12*(1-単年カーブ!$R$3)*単年カーブ!Q8520)</f>
        <v>0</v>
      </c>
      <c r="G8520" s="47">
        <f t="shared" si="934"/>
        <v>0</v>
      </c>
      <c r="M8520">
        <f t="shared" si="935"/>
        <v>9</v>
      </c>
      <c r="N8520">
        <f>IF(OR(WEEKDAY(A8520)=1,WEEKDAY(A8520)=7,COUNTIF('2027祝日等（不使用）'!$A$1:$A$20,単年カーブ!A8520)=1),0,1)</f>
        <v>0</v>
      </c>
      <c r="O8520">
        <f t="shared" si="932"/>
        <v>21</v>
      </c>
      <c r="P8520">
        <f t="shared" si="936"/>
        <v>1</v>
      </c>
      <c r="Q8520">
        <f t="shared" si="937"/>
        <v>0</v>
      </c>
    </row>
    <row r="8521" spans="1:17" ht="19.5" x14ac:dyDescent="0.4">
      <c r="A8521" s="33">
        <f t="shared" si="931"/>
        <v>46655</v>
      </c>
      <c r="B8521" s="27" t="str">
        <f t="shared" si="933"/>
        <v>(土)</v>
      </c>
      <c r="C8521" s="34">
        <v>0.4375</v>
      </c>
      <c r="D8521" s="16" t="s">
        <v>18</v>
      </c>
      <c r="E8521" s="35">
        <v>0.45833333333333298</v>
      </c>
      <c r="F8521" s="50">
        <f>IF(COUNTIF('リスト（不使用）'!$A$5:$A$6,単年カーブ!$A$1),"希望数量入力ください",'単年（2027年度）'!$E$12*単年カーブ!$R$3+'単年（2027年度）'!$E$12*(1-単年カーブ!$R$3)*単年カーブ!Q8521)</f>
        <v>0</v>
      </c>
      <c r="G8521" s="47">
        <f t="shared" si="934"/>
        <v>0</v>
      </c>
      <c r="M8521">
        <f t="shared" si="935"/>
        <v>9</v>
      </c>
      <c r="N8521">
        <f>IF(OR(WEEKDAY(A8521)=1,WEEKDAY(A8521)=7,COUNTIF('2027祝日等（不使用）'!$A$1:$A$20,単年カーブ!A8521)=1),0,1)</f>
        <v>0</v>
      </c>
      <c r="O8521">
        <f t="shared" si="932"/>
        <v>22</v>
      </c>
      <c r="P8521">
        <f t="shared" si="936"/>
        <v>1</v>
      </c>
      <c r="Q8521">
        <f t="shared" si="937"/>
        <v>0</v>
      </c>
    </row>
    <row r="8522" spans="1:17" ht="19.5" x14ac:dyDescent="0.4">
      <c r="A8522" s="33">
        <f t="shared" si="931"/>
        <v>46655</v>
      </c>
      <c r="B8522" s="27" t="str">
        <f t="shared" si="933"/>
        <v>(土)</v>
      </c>
      <c r="C8522" s="34">
        <v>0.45833333333333298</v>
      </c>
      <c r="D8522" s="16" t="s">
        <v>18</v>
      </c>
      <c r="E8522" s="35">
        <v>0.47916666666666702</v>
      </c>
      <c r="F8522" s="50">
        <f>IF(COUNTIF('リスト（不使用）'!$A$5:$A$6,単年カーブ!$A$1),"希望数量入力ください",'単年（2027年度）'!$E$12*単年カーブ!$R$3+'単年（2027年度）'!$E$12*(1-単年カーブ!$R$3)*単年カーブ!Q8522)</f>
        <v>0</v>
      </c>
      <c r="G8522" s="47">
        <f t="shared" si="934"/>
        <v>0</v>
      </c>
      <c r="M8522">
        <f t="shared" si="935"/>
        <v>9</v>
      </c>
      <c r="N8522">
        <f>IF(OR(WEEKDAY(A8522)=1,WEEKDAY(A8522)=7,COUNTIF('2027祝日等（不使用）'!$A$1:$A$20,単年カーブ!A8522)=1),0,1)</f>
        <v>0</v>
      </c>
      <c r="O8522">
        <f t="shared" si="932"/>
        <v>23</v>
      </c>
      <c r="P8522">
        <f t="shared" si="936"/>
        <v>1</v>
      </c>
      <c r="Q8522">
        <f t="shared" si="937"/>
        <v>0</v>
      </c>
    </row>
    <row r="8523" spans="1:17" ht="19.5" x14ac:dyDescent="0.4">
      <c r="A8523" s="33">
        <f t="shared" si="931"/>
        <v>46655</v>
      </c>
      <c r="B8523" s="27" t="str">
        <f t="shared" si="933"/>
        <v>(土)</v>
      </c>
      <c r="C8523" s="34">
        <v>0.47916666666666702</v>
      </c>
      <c r="D8523" s="16" t="s">
        <v>18</v>
      </c>
      <c r="E8523" s="35">
        <v>0.5</v>
      </c>
      <c r="F8523" s="50">
        <f>IF(COUNTIF('リスト（不使用）'!$A$5:$A$6,単年カーブ!$A$1),"希望数量入力ください",'単年（2027年度）'!$E$12*単年カーブ!$R$3+'単年（2027年度）'!$E$12*(1-単年カーブ!$R$3)*単年カーブ!Q8523)</f>
        <v>0</v>
      </c>
      <c r="G8523" s="47">
        <f t="shared" si="934"/>
        <v>0</v>
      </c>
      <c r="M8523">
        <f t="shared" si="935"/>
        <v>9</v>
      </c>
      <c r="N8523">
        <f>IF(OR(WEEKDAY(A8523)=1,WEEKDAY(A8523)=7,COUNTIF('2027祝日等（不使用）'!$A$1:$A$20,単年カーブ!A8523)=1),0,1)</f>
        <v>0</v>
      </c>
      <c r="O8523">
        <f t="shared" si="932"/>
        <v>24</v>
      </c>
      <c r="P8523">
        <f t="shared" si="936"/>
        <v>1</v>
      </c>
      <c r="Q8523">
        <f t="shared" si="937"/>
        <v>0</v>
      </c>
    </row>
    <row r="8524" spans="1:17" ht="19.5" x14ac:dyDescent="0.4">
      <c r="A8524" s="33">
        <f t="shared" si="931"/>
        <v>46655</v>
      </c>
      <c r="B8524" s="27" t="str">
        <f t="shared" si="933"/>
        <v>(土)</v>
      </c>
      <c r="C8524" s="34">
        <v>0.5</v>
      </c>
      <c r="D8524" s="16" t="s">
        <v>18</v>
      </c>
      <c r="E8524" s="35">
        <v>0.52083333333333304</v>
      </c>
      <c r="F8524" s="50">
        <f>IF(COUNTIF('リスト（不使用）'!$A$5:$A$6,単年カーブ!$A$1),"希望数量入力ください",'単年（2027年度）'!$E$12*単年カーブ!$R$3+'単年（2027年度）'!$E$12*(1-単年カーブ!$R$3)*単年カーブ!Q8524)</f>
        <v>0</v>
      </c>
      <c r="G8524" s="47">
        <f t="shared" si="934"/>
        <v>0</v>
      </c>
      <c r="M8524">
        <f t="shared" si="935"/>
        <v>9</v>
      </c>
      <c r="N8524">
        <f>IF(OR(WEEKDAY(A8524)=1,WEEKDAY(A8524)=7,COUNTIF('2027祝日等（不使用）'!$A$1:$A$20,単年カーブ!A8524)=1),0,1)</f>
        <v>0</v>
      </c>
      <c r="O8524">
        <f t="shared" si="932"/>
        <v>25</v>
      </c>
      <c r="P8524">
        <f t="shared" si="936"/>
        <v>1</v>
      </c>
      <c r="Q8524">
        <f t="shared" si="937"/>
        <v>0</v>
      </c>
    </row>
    <row r="8525" spans="1:17" ht="19.5" x14ac:dyDescent="0.4">
      <c r="A8525" s="33">
        <f t="shared" si="931"/>
        <v>46655</v>
      </c>
      <c r="B8525" s="27" t="str">
        <f t="shared" si="933"/>
        <v>(土)</v>
      </c>
      <c r="C8525" s="34">
        <v>0.52083333333333304</v>
      </c>
      <c r="D8525" s="16" t="s">
        <v>18</v>
      </c>
      <c r="E8525" s="35">
        <v>0.54166666666666696</v>
      </c>
      <c r="F8525" s="50">
        <f>IF(COUNTIF('リスト（不使用）'!$A$5:$A$6,単年カーブ!$A$1),"希望数量入力ください",'単年（2027年度）'!$E$12*単年カーブ!$R$3+'単年（2027年度）'!$E$12*(1-単年カーブ!$R$3)*単年カーブ!Q8525)</f>
        <v>0</v>
      </c>
      <c r="G8525" s="47">
        <f t="shared" si="934"/>
        <v>0</v>
      </c>
      <c r="M8525">
        <f t="shared" si="935"/>
        <v>9</v>
      </c>
      <c r="N8525">
        <f>IF(OR(WEEKDAY(A8525)=1,WEEKDAY(A8525)=7,COUNTIF('2027祝日等（不使用）'!$A$1:$A$20,単年カーブ!A8525)=1),0,1)</f>
        <v>0</v>
      </c>
      <c r="O8525">
        <f t="shared" si="932"/>
        <v>26</v>
      </c>
      <c r="P8525">
        <f t="shared" si="936"/>
        <v>1</v>
      </c>
      <c r="Q8525">
        <f t="shared" si="937"/>
        <v>0</v>
      </c>
    </row>
    <row r="8526" spans="1:17" ht="19.5" x14ac:dyDescent="0.4">
      <c r="A8526" s="33">
        <f t="shared" si="931"/>
        <v>46655</v>
      </c>
      <c r="B8526" s="27" t="str">
        <f t="shared" si="933"/>
        <v>(土)</v>
      </c>
      <c r="C8526" s="34">
        <v>0.54166666666666696</v>
      </c>
      <c r="D8526" s="16" t="s">
        <v>18</v>
      </c>
      <c r="E8526" s="35">
        <v>0.5625</v>
      </c>
      <c r="F8526" s="50">
        <f>IF(COUNTIF('リスト（不使用）'!$A$5:$A$6,単年カーブ!$A$1),"希望数量入力ください",'単年（2027年度）'!$E$12*単年カーブ!$R$3+'単年（2027年度）'!$E$12*(1-単年カーブ!$R$3)*単年カーブ!Q8526)</f>
        <v>0</v>
      </c>
      <c r="G8526" s="47">
        <f t="shared" si="934"/>
        <v>0</v>
      </c>
      <c r="M8526">
        <f t="shared" si="935"/>
        <v>9</v>
      </c>
      <c r="N8526">
        <f>IF(OR(WEEKDAY(A8526)=1,WEEKDAY(A8526)=7,COUNTIF('2027祝日等（不使用）'!$A$1:$A$20,単年カーブ!A8526)=1),0,1)</f>
        <v>0</v>
      </c>
      <c r="O8526">
        <f t="shared" si="932"/>
        <v>27</v>
      </c>
      <c r="P8526">
        <f t="shared" si="936"/>
        <v>1</v>
      </c>
      <c r="Q8526">
        <f t="shared" si="937"/>
        <v>0</v>
      </c>
    </row>
    <row r="8527" spans="1:17" ht="19.5" x14ac:dyDescent="0.4">
      <c r="A8527" s="33">
        <f t="shared" si="931"/>
        <v>46655</v>
      </c>
      <c r="B8527" s="27" t="str">
        <f t="shared" si="933"/>
        <v>(土)</v>
      </c>
      <c r="C8527" s="34">
        <v>0.5625</v>
      </c>
      <c r="D8527" s="16" t="s">
        <v>18</v>
      </c>
      <c r="E8527" s="35">
        <v>0.58333333333333304</v>
      </c>
      <c r="F8527" s="50">
        <f>IF(COUNTIF('リスト（不使用）'!$A$5:$A$6,単年カーブ!$A$1),"希望数量入力ください",'単年（2027年度）'!$E$12*単年カーブ!$R$3+'単年（2027年度）'!$E$12*(1-単年カーブ!$R$3)*単年カーブ!Q8527)</f>
        <v>0</v>
      </c>
      <c r="G8527" s="47">
        <f t="shared" si="934"/>
        <v>0</v>
      </c>
      <c r="M8527">
        <f t="shared" si="935"/>
        <v>9</v>
      </c>
      <c r="N8527">
        <f>IF(OR(WEEKDAY(A8527)=1,WEEKDAY(A8527)=7,COUNTIF('2027祝日等（不使用）'!$A$1:$A$20,単年カーブ!A8527)=1),0,1)</f>
        <v>0</v>
      </c>
      <c r="O8527">
        <f t="shared" si="932"/>
        <v>28</v>
      </c>
      <c r="P8527">
        <f t="shared" si="936"/>
        <v>1</v>
      </c>
      <c r="Q8527">
        <f t="shared" si="937"/>
        <v>0</v>
      </c>
    </row>
    <row r="8528" spans="1:17" ht="19.5" x14ac:dyDescent="0.4">
      <c r="A8528" s="33">
        <f t="shared" si="931"/>
        <v>46655</v>
      </c>
      <c r="B8528" s="27" t="str">
        <f t="shared" si="933"/>
        <v>(土)</v>
      </c>
      <c r="C8528" s="34">
        <v>0.58333333333333304</v>
      </c>
      <c r="D8528" s="16" t="s">
        <v>18</v>
      </c>
      <c r="E8528" s="35">
        <v>0.60416666666666696</v>
      </c>
      <c r="F8528" s="50">
        <f>IF(COUNTIF('リスト（不使用）'!$A$5:$A$6,単年カーブ!$A$1),"希望数量入力ください",'単年（2027年度）'!$E$12*単年カーブ!$R$3+'単年（2027年度）'!$E$12*(1-単年カーブ!$R$3)*単年カーブ!Q8528)</f>
        <v>0</v>
      </c>
      <c r="G8528" s="47">
        <f t="shared" si="934"/>
        <v>0</v>
      </c>
      <c r="M8528">
        <f t="shared" si="935"/>
        <v>9</v>
      </c>
      <c r="N8528">
        <f>IF(OR(WEEKDAY(A8528)=1,WEEKDAY(A8528)=7,COUNTIF('2027祝日等（不使用）'!$A$1:$A$20,単年カーブ!A8528)=1),0,1)</f>
        <v>0</v>
      </c>
      <c r="O8528">
        <f t="shared" si="932"/>
        <v>29</v>
      </c>
      <c r="P8528">
        <f t="shared" si="936"/>
        <v>1</v>
      </c>
      <c r="Q8528">
        <f t="shared" si="937"/>
        <v>0</v>
      </c>
    </row>
    <row r="8529" spans="1:17" ht="19.5" x14ac:dyDescent="0.4">
      <c r="A8529" s="33">
        <f t="shared" si="931"/>
        <v>46655</v>
      </c>
      <c r="B8529" s="27" t="str">
        <f t="shared" si="933"/>
        <v>(土)</v>
      </c>
      <c r="C8529" s="34">
        <v>0.60416666666666696</v>
      </c>
      <c r="D8529" s="16" t="s">
        <v>18</v>
      </c>
      <c r="E8529" s="35">
        <v>0.625</v>
      </c>
      <c r="F8529" s="50">
        <f>IF(COUNTIF('リスト（不使用）'!$A$5:$A$6,単年カーブ!$A$1),"希望数量入力ください",'単年（2027年度）'!$E$12*単年カーブ!$R$3+'単年（2027年度）'!$E$12*(1-単年カーブ!$R$3)*単年カーブ!Q8529)</f>
        <v>0</v>
      </c>
      <c r="G8529" s="47">
        <f t="shared" si="934"/>
        <v>0</v>
      </c>
      <c r="M8529">
        <f t="shared" si="935"/>
        <v>9</v>
      </c>
      <c r="N8529">
        <f>IF(OR(WEEKDAY(A8529)=1,WEEKDAY(A8529)=7,COUNTIF('2027祝日等（不使用）'!$A$1:$A$20,単年カーブ!A8529)=1),0,1)</f>
        <v>0</v>
      </c>
      <c r="O8529">
        <f t="shared" si="932"/>
        <v>30</v>
      </c>
      <c r="P8529">
        <f t="shared" si="936"/>
        <v>1</v>
      </c>
      <c r="Q8529">
        <f t="shared" si="937"/>
        <v>0</v>
      </c>
    </row>
    <row r="8530" spans="1:17" ht="19.5" x14ac:dyDescent="0.4">
      <c r="A8530" s="33">
        <f t="shared" si="931"/>
        <v>46655</v>
      </c>
      <c r="B8530" s="27" t="str">
        <f t="shared" si="933"/>
        <v>(土)</v>
      </c>
      <c r="C8530" s="34">
        <v>0.625</v>
      </c>
      <c r="D8530" s="16" t="s">
        <v>18</v>
      </c>
      <c r="E8530" s="35">
        <v>0.64583333333333304</v>
      </c>
      <c r="F8530" s="50">
        <f>IF(COUNTIF('リスト（不使用）'!$A$5:$A$6,単年カーブ!$A$1),"希望数量入力ください",'単年（2027年度）'!$E$12*単年カーブ!$R$3+'単年（2027年度）'!$E$12*(1-単年カーブ!$R$3)*単年カーブ!Q8530)</f>
        <v>0</v>
      </c>
      <c r="G8530" s="47">
        <f t="shared" si="934"/>
        <v>0</v>
      </c>
      <c r="M8530">
        <f t="shared" si="935"/>
        <v>9</v>
      </c>
      <c r="N8530">
        <f>IF(OR(WEEKDAY(A8530)=1,WEEKDAY(A8530)=7,COUNTIF('2027祝日等（不使用）'!$A$1:$A$20,単年カーブ!A8530)=1),0,1)</f>
        <v>0</v>
      </c>
      <c r="O8530">
        <f t="shared" si="932"/>
        <v>31</v>
      </c>
      <c r="P8530">
        <f t="shared" si="936"/>
        <v>1</v>
      </c>
      <c r="Q8530">
        <f t="shared" si="937"/>
        <v>0</v>
      </c>
    </row>
    <row r="8531" spans="1:17" ht="19.5" x14ac:dyDescent="0.4">
      <c r="A8531" s="33">
        <f t="shared" si="931"/>
        <v>46655</v>
      </c>
      <c r="B8531" s="27" t="str">
        <f t="shared" si="933"/>
        <v>(土)</v>
      </c>
      <c r="C8531" s="34">
        <v>0.64583333333333304</v>
      </c>
      <c r="D8531" s="16" t="s">
        <v>18</v>
      </c>
      <c r="E8531" s="35">
        <v>0.66666666666666696</v>
      </c>
      <c r="F8531" s="50">
        <f>IF(COUNTIF('リスト（不使用）'!$A$5:$A$6,単年カーブ!$A$1),"希望数量入力ください",'単年（2027年度）'!$E$12*単年カーブ!$R$3+'単年（2027年度）'!$E$12*(1-単年カーブ!$R$3)*単年カーブ!Q8531)</f>
        <v>0</v>
      </c>
      <c r="G8531" s="47">
        <f t="shared" si="934"/>
        <v>0</v>
      </c>
      <c r="M8531">
        <f t="shared" si="935"/>
        <v>9</v>
      </c>
      <c r="N8531">
        <f>IF(OR(WEEKDAY(A8531)=1,WEEKDAY(A8531)=7,COUNTIF('2027祝日等（不使用）'!$A$1:$A$20,単年カーブ!A8531)=1),0,1)</f>
        <v>0</v>
      </c>
      <c r="O8531">
        <f t="shared" si="932"/>
        <v>32</v>
      </c>
      <c r="P8531">
        <f t="shared" si="936"/>
        <v>1</v>
      </c>
      <c r="Q8531">
        <f t="shared" si="937"/>
        <v>0</v>
      </c>
    </row>
    <row r="8532" spans="1:17" ht="19.5" x14ac:dyDescent="0.4">
      <c r="A8532" s="33">
        <f t="shared" si="931"/>
        <v>46655</v>
      </c>
      <c r="B8532" s="27" t="str">
        <f t="shared" si="933"/>
        <v>(土)</v>
      </c>
      <c r="C8532" s="34">
        <v>0.66666666666666696</v>
      </c>
      <c r="D8532" s="16" t="s">
        <v>18</v>
      </c>
      <c r="E8532" s="35">
        <v>0.6875</v>
      </c>
      <c r="F8532" s="50">
        <f>IF(COUNTIF('リスト（不使用）'!$A$5:$A$6,単年カーブ!$A$1),"希望数量入力ください",'単年（2027年度）'!$E$12*単年カーブ!$R$3+'単年（2027年度）'!$E$12*(1-単年カーブ!$R$3)*単年カーブ!Q8532)</f>
        <v>0</v>
      </c>
      <c r="G8532" s="47">
        <f t="shared" si="934"/>
        <v>0</v>
      </c>
      <c r="M8532">
        <f t="shared" si="935"/>
        <v>9</v>
      </c>
      <c r="N8532">
        <f>IF(OR(WEEKDAY(A8532)=1,WEEKDAY(A8532)=7,COUNTIF('2027祝日等（不使用）'!$A$1:$A$20,単年カーブ!A8532)=1),0,1)</f>
        <v>0</v>
      </c>
      <c r="O8532">
        <f t="shared" si="932"/>
        <v>33</v>
      </c>
      <c r="P8532">
        <f t="shared" si="936"/>
        <v>1</v>
      </c>
      <c r="Q8532">
        <f t="shared" si="937"/>
        <v>0</v>
      </c>
    </row>
    <row r="8533" spans="1:17" ht="19.5" x14ac:dyDescent="0.4">
      <c r="A8533" s="33">
        <f t="shared" si="931"/>
        <v>46655</v>
      </c>
      <c r="B8533" s="27" t="str">
        <f t="shared" si="933"/>
        <v>(土)</v>
      </c>
      <c r="C8533" s="34">
        <v>0.6875</v>
      </c>
      <c r="D8533" s="16" t="s">
        <v>18</v>
      </c>
      <c r="E8533" s="35">
        <v>0.70833333333333304</v>
      </c>
      <c r="F8533" s="50">
        <f>IF(COUNTIF('リスト（不使用）'!$A$5:$A$6,単年カーブ!$A$1),"希望数量入力ください",'単年（2027年度）'!$E$12*単年カーブ!$R$3+'単年（2027年度）'!$E$12*(1-単年カーブ!$R$3)*単年カーブ!Q8533)</f>
        <v>0</v>
      </c>
      <c r="G8533" s="47">
        <f t="shared" si="934"/>
        <v>0</v>
      </c>
      <c r="M8533">
        <f t="shared" si="935"/>
        <v>9</v>
      </c>
      <c r="N8533">
        <f>IF(OR(WEEKDAY(A8533)=1,WEEKDAY(A8533)=7,COUNTIF('2027祝日等（不使用）'!$A$1:$A$20,単年カーブ!A8533)=1),0,1)</f>
        <v>0</v>
      </c>
      <c r="O8533">
        <f t="shared" si="932"/>
        <v>34</v>
      </c>
      <c r="P8533">
        <f t="shared" si="936"/>
        <v>1</v>
      </c>
      <c r="Q8533">
        <f t="shared" si="937"/>
        <v>0</v>
      </c>
    </row>
    <row r="8534" spans="1:17" ht="19.5" x14ac:dyDescent="0.4">
      <c r="A8534" s="33">
        <f t="shared" si="931"/>
        <v>46655</v>
      </c>
      <c r="B8534" s="27" t="str">
        <f t="shared" si="933"/>
        <v>(土)</v>
      </c>
      <c r="C8534" s="34">
        <v>0.70833333333333304</v>
      </c>
      <c r="D8534" s="16" t="s">
        <v>18</v>
      </c>
      <c r="E8534" s="35">
        <v>0.72916666666666696</v>
      </c>
      <c r="F8534" s="50">
        <f>IF(COUNTIF('リスト（不使用）'!$A$5:$A$6,単年カーブ!$A$1),"希望数量入力ください",'単年（2027年度）'!$E$12*単年カーブ!$R$3+'単年（2027年度）'!$E$12*(1-単年カーブ!$R$3)*単年カーブ!Q8534)</f>
        <v>0</v>
      </c>
      <c r="G8534" s="47">
        <f t="shared" si="934"/>
        <v>0</v>
      </c>
      <c r="M8534">
        <f t="shared" si="935"/>
        <v>9</v>
      </c>
      <c r="N8534">
        <f>IF(OR(WEEKDAY(A8534)=1,WEEKDAY(A8534)=7,COUNTIF('2027祝日等（不使用）'!$A$1:$A$20,単年カーブ!A8534)=1),0,1)</f>
        <v>0</v>
      </c>
      <c r="O8534">
        <f t="shared" si="932"/>
        <v>35</v>
      </c>
      <c r="P8534">
        <f t="shared" si="936"/>
        <v>1</v>
      </c>
      <c r="Q8534">
        <f t="shared" si="937"/>
        <v>0</v>
      </c>
    </row>
    <row r="8535" spans="1:17" ht="19.5" x14ac:dyDescent="0.4">
      <c r="A8535" s="33">
        <f t="shared" si="931"/>
        <v>46655</v>
      </c>
      <c r="B8535" s="27" t="str">
        <f t="shared" si="933"/>
        <v>(土)</v>
      </c>
      <c r="C8535" s="34">
        <v>0.72916666666666696</v>
      </c>
      <c r="D8535" s="16" t="s">
        <v>18</v>
      </c>
      <c r="E8535" s="35">
        <v>0.75</v>
      </c>
      <c r="F8535" s="50">
        <f>IF(COUNTIF('リスト（不使用）'!$A$5:$A$6,単年カーブ!$A$1),"希望数量入力ください",'単年（2027年度）'!$E$12*単年カーブ!$R$3+'単年（2027年度）'!$E$12*(1-単年カーブ!$R$3)*単年カーブ!Q8535)</f>
        <v>0</v>
      </c>
      <c r="G8535" s="47">
        <f t="shared" si="934"/>
        <v>0</v>
      </c>
      <c r="M8535">
        <f t="shared" si="935"/>
        <v>9</v>
      </c>
      <c r="N8535">
        <f>IF(OR(WEEKDAY(A8535)=1,WEEKDAY(A8535)=7,COUNTIF('2027祝日等（不使用）'!$A$1:$A$20,単年カーブ!A8535)=1),0,1)</f>
        <v>0</v>
      </c>
      <c r="O8535">
        <f t="shared" si="932"/>
        <v>36</v>
      </c>
      <c r="P8535">
        <f t="shared" si="936"/>
        <v>1</v>
      </c>
      <c r="Q8535">
        <f t="shared" si="937"/>
        <v>0</v>
      </c>
    </row>
    <row r="8536" spans="1:17" ht="19.5" x14ac:dyDescent="0.4">
      <c r="A8536" s="33">
        <f t="shared" si="931"/>
        <v>46655</v>
      </c>
      <c r="B8536" s="27" t="str">
        <f t="shared" si="933"/>
        <v>(土)</v>
      </c>
      <c r="C8536" s="34">
        <v>0.75</v>
      </c>
      <c r="D8536" s="16" t="s">
        <v>18</v>
      </c>
      <c r="E8536" s="35">
        <v>0.77083333333333304</v>
      </c>
      <c r="F8536" s="50">
        <f>IF(COUNTIF('リスト（不使用）'!$A$5:$A$6,単年カーブ!$A$1),"希望数量入力ください",'単年（2027年度）'!$E$12*単年カーブ!$R$3+'単年（2027年度）'!$E$12*(1-単年カーブ!$R$3)*単年カーブ!Q8536)</f>
        <v>0</v>
      </c>
      <c r="G8536" s="47">
        <f t="shared" si="934"/>
        <v>0</v>
      </c>
      <c r="M8536">
        <f t="shared" si="935"/>
        <v>9</v>
      </c>
      <c r="N8536">
        <f>IF(OR(WEEKDAY(A8536)=1,WEEKDAY(A8536)=7,COUNTIF('2027祝日等（不使用）'!$A$1:$A$20,単年カーブ!A8536)=1),0,1)</f>
        <v>0</v>
      </c>
      <c r="O8536">
        <f t="shared" si="932"/>
        <v>37</v>
      </c>
      <c r="P8536">
        <f t="shared" si="936"/>
        <v>1</v>
      </c>
      <c r="Q8536">
        <f t="shared" si="937"/>
        <v>0</v>
      </c>
    </row>
    <row r="8537" spans="1:17" ht="19.5" x14ac:dyDescent="0.4">
      <c r="A8537" s="33">
        <f t="shared" si="931"/>
        <v>46655</v>
      </c>
      <c r="B8537" s="27" t="str">
        <f t="shared" si="933"/>
        <v>(土)</v>
      </c>
      <c r="C8537" s="34">
        <v>0.77083333333333304</v>
      </c>
      <c r="D8537" s="16" t="s">
        <v>18</v>
      </c>
      <c r="E8537" s="35">
        <v>0.79166666666666696</v>
      </c>
      <c r="F8537" s="50">
        <f>IF(COUNTIF('リスト（不使用）'!$A$5:$A$6,単年カーブ!$A$1),"希望数量入力ください",'単年（2027年度）'!$E$12*単年カーブ!$R$3+'単年（2027年度）'!$E$12*(1-単年カーブ!$R$3)*単年カーブ!Q8537)</f>
        <v>0</v>
      </c>
      <c r="G8537" s="47">
        <f t="shared" si="934"/>
        <v>0</v>
      </c>
      <c r="M8537">
        <f t="shared" si="935"/>
        <v>9</v>
      </c>
      <c r="N8537">
        <f>IF(OR(WEEKDAY(A8537)=1,WEEKDAY(A8537)=7,COUNTIF('2027祝日等（不使用）'!$A$1:$A$20,単年カーブ!A8537)=1),0,1)</f>
        <v>0</v>
      </c>
      <c r="O8537">
        <f t="shared" si="932"/>
        <v>38</v>
      </c>
      <c r="P8537">
        <f t="shared" si="936"/>
        <v>1</v>
      </c>
      <c r="Q8537">
        <f t="shared" si="937"/>
        <v>0</v>
      </c>
    </row>
    <row r="8538" spans="1:17" ht="19.5" x14ac:dyDescent="0.4">
      <c r="A8538" s="33">
        <f t="shared" si="931"/>
        <v>46655</v>
      </c>
      <c r="B8538" s="27" t="str">
        <f t="shared" si="933"/>
        <v>(土)</v>
      </c>
      <c r="C8538" s="34">
        <v>0.79166666666666696</v>
      </c>
      <c r="D8538" s="16" t="s">
        <v>18</v>
      </c>
      <c r="E8538" s="35">
        <v>0.8125</v>
      </c>
      <c r="F8538" s="50">
        <f>IF(COUNTIF('リスト（不使用）'!$A$5:$A$6,単年カーブ!$A$1),"希望数量入力ください",'単年（2027年度）'!$E$12*単年カーブ!$R$3+'単年（2027年度）'!$E$12*(1-単年カーブ!$R$3)*単年カーブ!Q8538)</f>
        <v>0</v>
      </c>
      <c r="G8538" s="47">
        <f t="shared" si="934"/>
        <v>0</v>
      </c>
      <c r="M8538">
        <f t="shared" si="935"/>
        <v>9</v>
      </c>
      <c r="N8538">
        <f>IF(OR(WEEKDAY(A8538)=1,WEEKDAY(A8538)=7,COUNTIF('2027祝日等（不使用）'!$A$1:$A$20,単年カーブ!A8538)=1),0,1)</f>
        <v>0</v>
      </c>
      <c r="O8538">
        <f t="shared" si="932"/>
        <v>39</v>
      </c>
      <c r="P8538">
        <f t="shared" si="936"/>
        <v>1</v>
      </c>
      <c r="Q8538">
        <f t="shared" si="937"/>
        <v>0</v>
      </c>
    </row>
    <row r="8539" spans="1:17" ht="19.5" x14ac:dyDescent="0.4">
      <c r="A8539" s="33">
        <f t="shared" si="931"/>
        <v>46655</v>
      </c>
      <c r="B8539" s="27" t="str">
        <f t="shared" si="933"/>
        <v>(土)</v>
      </c>
      <c r="C8539" s="34">
        <v>0.8125</v>
      </c>
      <c r="D8539" s="16" t="s">
        <v>18</v>
      </c>
      <c r="E8539" s="35">
        <v>0.83333333333333304</v>
      </c>
      <c r="F8539" s="50">
        <f>IF(COUNTIF('リスト（不使用）'!$A$5:$A$6,単年カーブ!$A$1),"希望数量入力ください",'単年（2027年度）'!$E$12*単年カーブ!$R$3+'単年（2027年度）'!$E$12*(1-単年カーブ!$R$3)*単年カーブ!Q8539)</f>
        <v>0</v>
      </c>
      <c r="G8539" s="47">
        <f t="shared" si="934"/>
        <v>0</v>
      </c>
      <c r="M8539">
        <f t="shared" si="935"/>
        <v>9</v>
      </c>
      <c r="N8539">
        <f>IF(OR(WEEKDAY(A8539)=1,WEEKDAY(A8539)=7,COUNTIF('2027祝日等（不使用）'!$A$1:$A$20,単年カーブ!A8539)=1),0,1)</f>
        <v>0</v>
      </c>
      <c r="O8539">
        <f t="shared" si="932"/>
        <v>40</v>
      </c>
      <c r="P8539">
        <f t="shared" si="936"/>
        <v>1</v>
      </c>
      <c r="Q8539">
        <f t="shared" si="937"/>
        <v>0</v>
      </c>
    </row>
    <row r="8540" spans="1:17" ht="19.5" x14ac:dyDescent="0.4">
      <c r="A8540" s="33">
        <f t="shared" si="931"/>
        <v>46655</v>
      </c>
      <c r="B8540" s="27" t="str">
        <f t="shared" si="933"/>
        <v>(土)</v>
      </c>
      <c r="C8540" s="34">
        <v>0.83333333333333304</v>
      </c>
      <c r="D8540" s="16" t="s">
        <v>18</v>
      </c>
      <c r="E8540" s="35">
        <v>0.85416666666666696</v>
      </c>
      <c r="F8540" s="50">
        <f>IF(COUNTIF('リスト（不使用）'!$A$5:$A$6,単年カーブ!$A$1),"希望数量入力ください",'単年（2027年度）'!$E$12*単年カーブ!$R$3+'単年（2027年度）'!$E$12*(1-単年カーブ!$R$3)*単年カーブ!Q8540)</f>
        <v>0</v>
      </c>
      <c r="G8540" s="47">
        <f t="shared" si="934"/>
        <v>0</v>
      </c>
      <c r="M8540">
        <f t="shared" si="935"/>
        <v>9</v>
      </c>
      <c r="N8540">
        <f>IF(OR(WEEKDAY(A8540)=1,WEEKDAY(A8540)=7,COUNTIF('2027祝日等（不使用）'!$A$1:$A$20,単年カーブ!A8540)=1),0,1)</f>
        <v>0</v>
      </c>
      <c r="O8540">
        <f t="shared" si="932"/>
        <v>41</v>
      </c>
      <c r="P8540">
        <f t="shared" si="936"/>
        <v>0</v>
      </c>
      <c r="Q8540">
        <f t="shared" si="937"/>
        <v>0</v>
      </c>
    </row>
    <row r="8541" spans="1:17" ht="19.5" x14ac:dyDescent="0.4">
      <c r="A8541" s="33">
        <f t="shared" si="931"/>
        <v>46655</v>
      </c>
      <c r="B8541" s="27" t="str">
        <f t="shared" si="933"/>
        <v>(土)</v>
      </c>
      <c r="C8541" s="34">
        <v>0.85416666666666696</v>
      </c>
      <c r="D8541" s="16" t="s">
        <v>18</v>
      </c>
      <c r="E8541" s="35">
        <v>0.875</v>
      </c>
      <c r="F8541" s="50">
        <f>IF(COUNTIF('リスト（不使用）'!$A$5:$A$6,単年カーブ!$A$1),"希望数量入力ください",'単年（2027年度）'!$E$12*単年カーブ!$R$3+'単年（2027年度）'!$E$12*(1-単年カーブ!$R$3)*単年カーブ!Q8541)</f>
        <v>0</v>
      </c>
      <c r="G8541" s="47">
        <f t="shared" si="934"/>
        <v>0</v>
      </c>
      <c r="M8541">
        <f t="shared" si="935"/>
        <v>9</v>
      </c>
      <c r="N8541">
        <f>IF(OR(WEEKDAY(A8541)=1,WEEKDAY(A8541)=7,COUNTIF('2027祝日等（不使用）'!$A$1:$A$20,単年カーブ!A8541)=1),0,1)</f>
        <v>0</v>
      </c>
      <c r="O8541">
        <f t="shared" si="932"/>
        <v>42</v>
      </c>
      <c r="P8541">
        <f t="shared" si="936"/>
        <v>0</v>
      </c>
      <c r="Q8541">
        <f t="shared" si="937"/>
        <v>0</v>
      </c>
    </row>
    <row r="8542" spans="1:17" ht="19.5" x14ac:dyDescent="0.4">
      <c r="A8542" s="33">
        <f t="shared" si="931"/>
        <v>46655</v>
      </c>
      <c r="B8542" s="27" t="str">
        <f t="shared" si="933"/>
        <v>(土)</v>
      </c>
      <c r="C8542" s="34">
        <v>0.875</v>
      </c>
      <c r="D8542" s="16" t="s">
        <v>18</v>
      </c>
      <c r="E8542" s="35">
        <v>0.89583333333333304</v>
      </c>
      <c r="F8542" s="50">
        <f>IF(COUNTIF('リスト（不使用）'!$A$5:$A$6,単年カーブ!$A$1),"希望数量入力ください",'単年（2027年度）'!$E$12*単年カーブ!$R$3+'単年（2027年度）'!$E$12*(1-単年カーブ!$R$3)*単年カーブ!Q8542)</f>
        <v>0</v>
      </c>
      <c r="G8542" s="47">
        <f t="shared" si="934"/>
        <v>0</v>
      </c>
      <c r="M8542">
        <f t="shared" si="935"/>
        <v>9</v>
      </c>
      <c r="N8542">
        <f>IF(OR(WEEKDAY(A8542)=1,WEEKDAY(A8542)=7,COUNTIF('2027祝日等（不使用）'!$A$1:$A$20,単年カーブ!A8542)=1),0,1)</f>
        <v>0</v>
      </c>
      <c r="O8542">
        <f t="shared" si="932"/>
        <v>43</v>
      </c>
      <c r="P8542">
        <f t="shared" si="936"/>
        <v>0</v>
      </c>
      <c r="Q8542">
        <f t="shared" si="937"/>
        <v>0</v>
      </c>
    </row>
    <row r="8543" spans="1:17" ht="19.5" x14ac:dyDescent="0.4">
      <c r="A8543" s="33">
        <f t="shared" si="931"/>
        <v>46655</v>
      </c>
      <c r="B8543" s="27" t="str">
        <f t="shared" si="933"/>
        <v>(土)</v>
      </c>
      <c r="C8543" s="34">
        <v>0.89583333333333304</v>
      </c>
      <c r="D8543" s="16" t="s">
        <v>18</v>
      </c>
      <c r="E8543" s="35">
        <v>0.91666666666666696</v>
      </c>
      <c r="F8543" s="50">
        <f>IF(COUNTIF('リスト（不使用）'!$A$5:$A$6,単年カーブ!$A$1),"希望数量入力ください",'単年（2027年度）'!$E$12*単年カーブ!$R$3+'単年（2027年度）'!$E$12*(1-単年カーブ!$R$3)*単年カーブ!Q8543)</f>
        <v>0</v>
      </c>
      <c r="G8543" s="47">
        <f t="shared" si="934"/>
        <v>0</v>
      </c>
      <c r="M8543">
        <f t="shared" si="935"/>
        <v>9</v>
      </c>
      <c r="N8543">
        <f>IF(OR(WEEKDAY(A8543)=1,WEEKDAY(A8543)=7,COUNTIF('2027祝日等（不使用）'!$A$1:$A$20,単年カーブ!A8543)=1),0,1)</f>
        <v>0</v>
      </c>
      <c r="O8543">
        <f t="shared" si="932"/>
        <v>44</v>
      </c>
      <c r="P8543">
        <f t="shared" si="936"/>
        <v>0</v>
      </c>
      <c r="Q8543">
        <f t="shared" si="937"/>
        <v>0</v>
      </c>
    </row>
    <row r="8544" spans="1:17" ht="19.5" x14ac:dyDescent="0.4">
      <c r="A8544" s="33">
        <f t="shared" si="931"/>
        <v>46655</v>
      </c>
      <c r="B8544" s="27" t="str">
        <f t="shared" si="933"/>
        <v>(土)</v>
      </c>
      <c r="C8544" s="34">
        <v>0.91666666666666696</v>
      </c>
      <c r="D8544" s="16" t="s">
        <v>18</v>
      </c>
      <c r="E8544" s="35">
        <v>0.9375</v>
      </c>
      <c r="F8544" s="50">
        <f>IF(COUNTIF('リスト（不使用）'!$A$5:$A$6,単年カーブ!$A$1),"希望数量入力ください",'単年（2027年度）'!$E$12*単年カーブ!$R$3+'単年（2027年度）'!$E$12*(1-単年カーブ!$R$3)*単年カーブ!Q8544)</f>
        <v>0</v>
      </c>
      <c r="G8544" s="47">
        <f t="shared" si="934"/>
        <v>0</v>
      </c>
      <c r="M8544">
        <f t="shared" si="935"/>
        <v>9</v>
      </c>
      <c r="N8544">
        <f>IF(OR(WEEKDAY(A8544)=1,WEEKDAY(A8544)=7,COUNTIF('2027祝日等（不使用）'!$A$1:$A$20,単年カーブ!A8544)=1),0,1)</f>
        <v>0</v>
      </c>
      <c r="O8544">
        <f t="shared" si="932"/>
        <v>45</v>
      </c>
      <c r="P8544">
        <f t="shared" si="936"/>
        <v>0</v>
      </c>
      <c r="Q8544">
        <f t="shared" si="937"/>
        <v>0</v>
      </c>
    </row>
    <row r="8545" spans="1:17" ht="19.5" x14ac:dyDescent="0.4">
      <c r="A8545" s="33">
        <f t="shared" si="931"/>
        <v>46655</v>
      </c>
      <c r="B8545" s="27" t="str">
        <f t="shared" si="933"/>
        <v>(土)</v>
      </c>
      <c r="C8545" s="34">
        <v>0.9375</v>
      </c>
      <c r="D8545" s="16" t="s">
        <v>18</v>
      </c>
      <c r="E8545" s="35">
        <v>0.95833333333333304</v>
      </c>
      <c r="F8545" s="50">
        <f>IF(COUNTIF('リスト（不使用）'!$A$5:$A$6,単年カーブ!$A$1),"希望数量入力ください",'単年（2027年度）'!$E$12*単年カーブ!$R$3+'単年（2027年度）'!$E$12*(1-単年カーブ!$R$3)*単年カーブ!Q8545)</f>
        <v>0</v>
      </c>
      <c r="G8545" s="47">
        <f t="shared" si="934"/>
        <v>0</v>
      </c>
      <c r="M8545">
        <f t="shared" si="935"/>
        <v>9</v>
      </c>
      <c r="N8545">
        <f>IF(OR(WEEKDAY(A8545)=1,WEEKDAY(A8545)=7,COUNTIF('2027祝日等（不使用）'!$A$1:$A$20,単年カーブ!A8545)=1),0,1)</f>
        <v>0</v>
      </c>
      <c r="O8545">
        <f t="shared" si="932"/>
        <v>46</v>
      </c>
      <c r="P8545">
        <f t="shared" si="936"/>
        <v>0</v>
      </c>
      <c r="Q8545">
        <f t="shared" si="937"/>
        <v>0</v>
      </c>
    </row>
    <row r="8546" spans="1:17" ht="19.5" x14ac:dyDescent="0.4">
      <c r="A8546" s="33">
        <f t="shared" si="931"/>
        <v>46655</v>
      </c>
      <c r="B8546" s="27" t="str">
        <f t="shared" si="933"/>
        <v>(土)</v>
      </c>
      <c r="C8546" s="34">
        <v>0.95833333333333304</v>
      </c>
      <c r="D8546" s="16" t="s">
        <v>18</v>
      </c>
      <c r="E8546" s="35">
        <v>0.97916666666666696</v>
      </c>
      <c r="F8546" s="50">
        <f>IF(COUNTIF('リスト（不使用）'!$A$5:$A$6,単年カーブ!$A$1),"希望数量入力ください",'単年（2027年度）'!$E$12*単年カーブ!$R$3+'単年（2027年度）'!$E$12*(1-単年カーブ!$R$3)*単年カーブ!Q8546)</f>
        <v>0</v>
      </c>
      <c r="G8546" s="47">
        <f t="shared" si="934"/>
        <v>0</v>
      </c>
      <c r="M8546">
        <f t="shared" si="935"/>
        <v>9</v>
      </c>
      <c r="N8546">
        <f>IF(OR(WEEKDAY(A8546)=1,WEEKDAY(A8546)=7,COUNTIF('2027祝日等（不使用）'!$A$1:$A$20,単年カーブ!A8546)=1),0,1)</f>
        <v>0</v>
      </c>
      <c r="O8546">
        <f t="shared" si="932"/>
        <v>47</v>
      </c>
      <c r="P8546">
        <f t="shared" si="936"/>
        <v>0</v>
      </c>
      <c r="Q8546">
        <f t="shared" si="937"/>
        <v>0</v>
      </c>
    </row>
    <row r="8547" spans="1:17" ht="19.5" x14ac:dyDescent="0.4">
      <c r="A8547" s="33">
        <f t="shared" si="931"/>
        <v>46655</v>
      </c>
      <c r="B8547" s="27" t="str">
        <f t="shared" si="933"/>
        <v>(土)</v>
      </c>
      <c r="C8547" s="34">
        <v>0.97916666666666696</v>
      </c>
      <c r="D8547" s="16" t="s">
        <v>18</v>
      </c>
      <c r="E8547" s="35" t="s">
        <v>17</v>
      </c>
      <c r="F8547" s="50">
        <f>IF(COUNTIF('リスト（不使用）'!$A$5:$A$6,単年カーブ!$A$1),"希望数量入力ください",'単年（2027年度）'!$E$12*単年カーブ!$R$3+'単年（2027年度）'!$E$12*(1-単年カーブ!$R$3)*単年カーブ!Q8547)</f>
        <v>0</v>
      </c>
      <c r="G8547" s="47">
        <f t="shared" si="934"/>
        <v>0</v>
      </c>
      <c r="M8547">
        <f t="shared" si="935"/>
        <v>9</v>
      </c>
      <c r="N8547">
        <f>IF(OR(WEEKDAY(A8547)=1,WEEKDAY(A8547)=7,COUNTIF('2027祝日等（不使用）'!$A$1:$A$20,単年カーブ!A8547)=1),0,1)</f>
        <v>0</v>
      </c>
      <c r="O8547">
        <f t="shared" si="932"/>
        <v>48</v>
      </c>
      <c r="P8547">
        <f t="shared" si="936"/>
        <v>0</v>
      </c>
      <c r="Q8547">
        <f t="shared" si="937"/>
        <v>0</v>
      </c>
    </row>
    <row r="8548" spans="1:17" ht="19.5" x14ac:dyDescent="0.4">
      <c r="A8548" s="33">
        <f t="shared" si="931"/>
        <v>46656</v>
      </c>
      <c r="B8548" s="27" t="str">
        <f t="shared" si="933"/>
        <v>(日)</v>
      </c>
      <c r="C8548" s="34">
        <v>0</v>
      </c>
      <c r="D8548" s="16" t="s">
        <v>18</v>
      </c>
      <c r="E8548" s="35">
        <v>2.0833333333333332E-2</v>
      </c>
      <c r="F8548" s="50">
        <f>IF(COUNTIF('リスト（不使用）'!$A$5:$A$6,単年カーブ!$A$1),"希望数量入力ください",'単年（2027年度）'!$E$12*単年カーブ!$R$3+'単年（2027年度）'!$E$12*(1-単年カーブ!$R$3)*単年カーブ!Q8548)</f>
        <v>0</v>
      </c>
      <c r="G8548" s="47">
        <f t="shared" si="934"/>
        <v>0</v>
      </c>
      <c r="M8548">
        <f t="shared" si="935"/>
        <v>9</v>
      </c>
      <c r="N8548">
        <f>IF(OR(WEEKDAY(A8548)=1,WEEKDAY(A8548)=7,COUNTIF('2027祝日等（不使用）'!$A$1:$A$20,単年カーブ!A8548)=1),0,1)</f>
        <v>0</v>
      </c>
      <c r="O8548">
        <f t="shared" si="932"/>
        <v>1</v>
      </c>
      <c r="P8548">
        <f t="shared" si="936"/>
        <v>0</v>
      </c>
      <c r="Q8548">
        <f t="shared" si="937"/>
        <v>0</v>
      </c>
    </row>
    <row r="8549" spans="1:17" ht="19.5" x14ac:dyDescent="0.4">
      <c r="A8549" s="33">
        <f t="shared" si="931"/>
        <v>46656</v>
      </c>
      <c r="B8549" s="27" t="str">
        <f t="shared" si="933"/>
        <v>(日)</v>
      </c>
      <c r="C8549" s="34">
        <v>2.0833333333333332E-2</v>
      </c>
      <c r="D8549" s="16" t="s">
        <v>18</v>
      </c>
      <c r="E8549" s="35">
        <v>4.1666666666666664E-2</v>
      </c>
      <c r="F8549" s="50">
        <f>IF(COUNTIF('リスト（不使用）'!$A$5:$A$6,単年カーブ!$A$1),"希望数量入力ください",'単年（2027年度）'!$E$12*単年カーブ!$R$3+'単年（2027年度）'!$E$12*(1-単年カーブ!$R$3)*単年カーブ!Q8549)</f>
        <v>0</v>
      </c>
      <c r="G8549" s="47">
        <f t="shared" si="934"/>
        <v>0</v>
      </c>
      <c r="M8549">
        <f t="shared" si="935"/>
        <v>9</v>
      </c>
      <c r="N8549">
        <f>IF(OR(WEEKDAY(A8549)=1,WEEKDAY(A8549)=7,COUNTIF('2027祝日等（不使用）'!$A$1:$A$20,単年カーブ!A8549)=1),0,1)</f>
        <v>0</v>
      </c>
      <c r="O8549">
        <f t="shared" si="932"/>
        <v>2</v>
      </c>
      <c r="P8549">
        <f t="shared" si="936"/>
        <v>0</v>
      </c>
      <c r="Q8549">
        <f t="shared" si="937"/>
        <v>0</v>
      </c>
    </row>
    <row r="8550" spans="1:17" ht="19.5" x14ac:dyDescent="0.4">
      <c r="A8550" s="33">
        <f t="shared" si="931"/>
        <v>46656</v>
      </c>
      <c r="B8550" s="27" t="str">
        <f t="shared" si="933"/>
        <v>(日)</v>
      </c>
      <c r="C8550" s="34">
        <v>4.1666666666666664E-2</v>
      </c>
      <c r="D8550" s="16" t="s">
        <v>18</v>
      </c>
      <c r="E8550" s="35">
        <v>6.25E-2</v>
      </c>
      <c r="F8550" s="50">
        <f>IF(COUNTIF('リスト（不使用）'!$A$5:$A$6,単年カーブ!$A$1),"希望数量入力ください",'単年（2027年度）'!$E$12*単年カーブ!$R$3+'単年（2027年度）'!$E$12*(1-単年カーブ!$R$3)*単年カーブ!Q8550)</f>
        <v>0</v>
      </c>
      <c r="G8550" s="47">
        <f t="shared" si="934"/>
        <v>0</v>
      </c>
      <c r="M8550">
        <f t="shared" si="935"/>
        <v>9</v>
      </c>
      <c r="N8550">
        <f>IF(OR(WEEKDAY(A8550)=1,WEEKDAY(A8550)=7,COUNTIF('2027祝日等（不使用）'!$A$1:$A$20,単年カーブ!A8550)=1),0,1)</f>
        <v>0</v>
      </c>
      <c r="O8550">
        <f t="shared" si="932"/>
        <v>3</v>
      </c>
      <c r="P8550">
        <f t="shared" si="936"/>
        <v>0</v>
      </c>
      <c r="Q8550">
        <f t="shared" si="937"/>
        <v>0</v>
      </c>
    </row>
    <row r="8551" spans="1:17" ht="19.5" x14ac:dyDescent="0.4">
      <c r="A8551" s="33">
        <f t="shared" si="931"/>
        <v>46656</v>
      </c>
      <c r="B8551" s="27" t="str">
        <f t="shared" si="933"/>
        <v>(日)</v>
      </c>
      <c r="C8551" s="34">
        <v>6.25E-2</v>
      </c>
      <c r="D8551" s="16" t="s">
        <v>18</v>
      </c>
      <c r="E8551" s="35">
        <v>8.3333333333333301E-2</v>
      </c>
      <c r="F8551" s="50">
        <f>IF(COUNTIF('リスト（不使用）'!$A$5:$A$6,単年カーブ!$A$1),"希望数量入力ください",'単年（2027年度）'!$E$12*単年カーブ!$R$3+'単年（2027年度）'!$E$12*(1-単年カーブ!$R$3)*単年カーブ!Q8551)</f>
        <v>0</v>
      </c>
      <c r="G8551" s="47">
        <f t="shared" si="934"/>
        <v>0</v>
      </c>
      <c r="M8551">
        <f t="shared" si="935"/>
        <v>9</v>
      </c>
      <c r="N8551">
        <f>IF(OR(WEEKDAY(A8551)=1,WEEKDAY(A8551)=7,COUNTIF('2027祝日等（不使用）'!$A$1:$A$20,単年カーブ!A8551)=1),0,1)</f>
        <v>0</v>
      </c>
      <c r="O8551">
        <f t="shared" si="932"/>
        <v>4</v>
      </c>
      <c r="P8551">
        <f t="shared" si="936"/>
        <v>0</v>
      </c>
      <c r="Q8551">
        <f t="shared" si="937"/>
        <v>0</v>
      </c>
    </row>
    <row r="8552" spans="1:17" ht="19.5" x14ac:dyDescent="0.4">
      <c r="A8552" s="33">
        <f t="shared" si="931"/>
        <v>46656</v>
      </c>
      <c r="B8552" s="27" t="str">
        <f t="shared" si="933"/>
        <v>(日)</v>
      </c>
      <c r="C8552" s="34">
        <v>8.3333333333333301E-2</v>
      </c>
      <c r="D8552" s="16" t="s">
        <v>18</v>
      </c>
      <c r="E8552" s="35">
        <v>0.104166666666667</v>
      </c>
      <c r="F8552" s="50">
        <f>IF(COUNTIF('リスト（不使用）'!$A$5:$A$6,単年カーブ!$A$1),"希望数量入力ください",'単年（2027年度）'!$E$12*単年カーブ!$R$3+'単年（2027年度）'!$E$12*(1-単年カーブ!$R$3)*単年カーブ!Q8552)</f>
        <v>0</v>
      </c>
      <c r="G8552" s="47">
        <f t="shared" si="934"/>
        <v>0</v>
      </c>
      <c r="M8552">
        <f t="shared" si="935"/>
        <v>9</v>
      </c>
      <c r="N8552">
        <f>IF(OR(WEEKDAY(A8552)=1,WEEKDAY(A8552)=7,COUNTIF('2027祝日等（不使用）'!$A$1:$A$20,単年カーブ!A8552)=1),0,1)</f>
        <v>0</v>
      </c>
      <c r="O8552">
        <f t="shared" si="932"/>
        <v>5</v>
      </c>
      <c r="P8552">
        <f t="shared" si="936"/>
        <v>0</v>
      </c>
      <c r="Q8552">
        <f t="shared" si="937"/>
        <v>0</v>
      </c>
    </row>
    <row r="8553" spans="1:17" ht="19.5" x14ac:dyDescent="0.4">
      <c r="A8553" s="33">
        <f t="shared" si="931"/>
        <v>46656</v>
      </c>
      <c r="B8553" s="27" t="str">
        <f t="shared" si="933"/>
        <v>(日)</v>
      </c>
      <c r="C8553" s="34">
        <v>0.104166666666667</v>
      </c>
      <c r="D8553" s="16" t="s">
        <v>18</v>
      </c>
      <c r="E8553" s="35">
        <v>0.125</v>
      </c>
      <c r="F8553" s="50">
        <f>IF(COUNTIF('リスト（不使用）'!$A$5:$A$6,単年カーブ!$A$1),"希望数量入力ください",'単年（2027年度）'!$E$12*単年カーブ!$R$3+'単年（2027年度）'!$E$12*(1-単年カーブ!$R$3)*単年カーブ!Q8553)</f>
        <v>0</v>
      </c>
      <c r="G8553" s="47">
        <f t="shared" si="934"/>
        <v>0</v>
      </c>
      <c r="M8553">
        <f t="shared" si="935"/>
        <v>9</v>
      </c>
      <c r="N8553">
        <f>IF(OR(WEEKDAY(A8553)=1,WEEKDAY(A8553)=7,COUNTIF('2027祝日等（不使用）'!$A$1:$A$20,単年カーブ!A8553)=1),0,1)</f>
        <v>0</v>
      </c>
      <c r="O8553">
        <f t="shared" si="932"/>
        <v>6</v>
      </c>
      <c r="P8553">
        <f t="shared" si="936"/>
        <v>0</v>
      </c>
      <c r="Q8553">
        <f t="shared" si="937"/>
        <v>0</v>
      </c>
    </row>
    <row r="8554" spans="1:17" ht="19.5" x14ac:dyDescent="0.4">
      <c r="A8554" s="33">
        <f t="shared" si="931"/>
        <v>46656</v>
      </c>
      <c r="B8554" s="27" t="str">
        <f t="shared" si="933"/>
        <v>(日)</v>
      </c>
      <c r="C8554" s="34">
        <v>0.125</v>
      </c>
      <c r="D8554" s="16" t="s">
        <v>18</v>
      </c>
      <c r="E8554" s="35">
        <v>0.14583333333333301</v>
      </c>
      <c r="F8554" s="50">
        <f>IF(COUNTIF('リスト（不使用）'!$A$5:$A$6,単年カーブ!$A$1),"希望数量入力ください",'単年（2027年度）'!$E$12*単年カーブ!$R$3+'単年（2027年度）'!$E$12*(1-単年カーブ!$R$3)*単年カーブ!Q8554)</f>
        <v>0</v>
      </c>
      <c r="G8554" s="47">
        <f t="shared" si="934"/>
        <v>0</v>
      </c>
      <c r="M8554">
        <f t="shared" si="935"/>
        <v>9</v>
      </c>
      <c r="N8554">
        <f>IF(OR(WEEKDAY(A8554)=1,WEEKDAY(A8554)=7,COUNTIF('2027祝日等（不使用）'!$A$1:$A$20,単年カーブ!A8554)=1),0,1)</f>
        <v>0</v>
      </c>
      <c r="O8554">
        <f t="shared" si="932"/>
        <v>7</v>
      </c>
      <c r="P8554">
        <f t="shared" si="936"/>
        <v>0</v>
      </c>
      <c r="Q8554">
        <f t="shared" si="937"/>
        <v>0</v>
      </c>
    </row>
    <row r="8555" spans="1:17" ht="19.5" x14ac:dyDescent="0.4">
      <c r="A8555" s="33">
        <f t="shared" si="931"/>
        <v>46656</v>
      </c>
      <c r="B8555" s="27" t="str">
        <f t="shared" si="933"/>
        <v>(日)</v>
      </c>
      <c r="C8555" s="34">
        <v>0.14583333333333301</v>
      </c>
      <c r="D8555" s="16" t="s">
        <v>18</v>
      </c>
      <c r="E8555" s="35">
        <v>0.16666666666666699</v>
      </c>
      <c r="F8555" s="50">
        <f>IF(COUNTIF('リスト（不使用）'!$A$5:$A$6,単年カーブ!$A$1),"希望数量入力ください",'単年（2027年度）'!$E$12*単年カーブ!$R$3+'単年（2027年度）'!$E$12*(1-単年カーブ!$R$3)*単年カーブ!Q8555)</f>
        <v>0</v>
      </c>
      <c r="G8555" s="47">
        <f t="shared" si="934"/>
        <v>0</v>
      </c>
      <c r="M8555">
        <f t="shared" si="935"/>
        <v>9</v>
      </c>
      <c r="N8555">
        <f>IF(OR(WEEKDAY(A8555)=1,WEEKDAY(A8555)=7,COUNTIF('2027祝日等（不使用）'!$A$1:$A$20,単年カーブ!A8555)=1),0,1)</f>
        <v>0</v>
      </c>
      <c r="O8555">
        <f t="shared" si="932"/>
        <v>8</v>
      </c>
      <c r="P8555">
        <f t="shared" si="936"/>
        <v>0</v>
      </c>
      <c r="Q8555">
        <f t="shared" si="937"/>
        <v>0</v>
      </c>
    </row>
    <row r="8556" spans="1:17" ht="19.5" x14ac:dyDescent="0.4">
      <c r="A8556" s="33">
        <f t="shared" si="931"/>
        <v>46656</v>
      </c>
      <c r="B8556" s="27" t="str">
        <f t="shared" si="933"/>
        <v>(日)</v>
      </c>
      <c r="C8556" s="34">
        <v>0.16666666666666699</v>
      </c>
      <c r="D8556" s="16" t="s">
        <v>18</v>
      </c>
      <c r="E8556" s="35">
        <v>0.1875</v>
      </c>
      <c r="F8556" s="50">
        <f>IF(COUNTIF('リスト（不使用）'!$A$5:$A$6,単年カーブ!$A$1),"希望数量入力ください",'単年（2027年度）'!$E$12*単年カーブ!$R$3+'単年（2027年度）'!$E$12*(1-単年カーブ!$R$3)*単年カーブ!Q8556)</f>
        <v>0</v>
      </c>
      <c r="G8556" s="47">
        <f t="shared" si="934"/>
        <v>0</v>
      </c>
      <c r="M8556">
        <f t="shared" si="935"/>
        <v>9</v>
      </c>
      <c r="N8556">
        <f>IF(OR(WEEKDAY(A8556)=1,WEEKDAY(A8556)=7,COUNTIF('2027祝日等（不使用）'!$A$1:$A$20,単年カーブ!A8556)=1),0,1)</f>
        <v>0</v>
      </c>
      <c r="O8556">
        <f t="shared" si="932"/>
        <v>9</v>
      </c>
      <c r="P8556">
        <f t="shared" si="936"/>
        <v>0</v>
      </c>
      <c r="Q8556">
        <f t="shared" si="937"/>
        <v>0</v>
      </c>
    </row>
    <row r="8557" spans="1:17" ht="19.5" x14ac:dyDescent="0.4">
      <c r="A8557" s="33">
        <f t="shared" si="931"/>
        <v>46656</v>
      </c>
      <c r="B8557" s="27" t="str">
        <f t="shared" si="933"/>
        <v>(日)</v>
      </c>
      <c r="C8557" s="34">
        <v>0.1875</v>
      </c>
      <c r="D8557" s="16" t="s">
        <v>18</v>
      </c>
      <c r="E8557" s="35">
        <v>0.20833333333333301</v>
      </c>
      <c r="F8557" s="50">
        <f>IF(COUNTIF('リスト（不使用）'!$A$5:$A$6,単年カーブ!$A$1),"希望数量入力ください",'単年（2027年度）'!$E$12*単年カーブ!$R$3+'単年（2027年度）'!$E$12*(1-単年カーブ!$R$3)*単年カーブ!Q8557)</f>
        <v>0</v>
      </c>
      <c r="G8557" s="47">
        <f t="shared" si="934"/>
        <v>0</v>
      </c>
      <c r="M8557">
        <f t="shared" si="935"/>
        <v>9</v>
      </c>
      <c r="N8557">
        <f>IF(OR(WEEKDAY(A8557)=1,WEEKDAY(A8557)=7,COUNTIF('2027祝日等（不使用）'!$A$1:$A$20,単年カーブ!A8557)=1),0,1)</f>
        <v>0</v>
      </c>
      <c r="O8557">
        <f t="shared" si="932"/>
        <v>10</v>
      </c>
      <c r="P8557">
        <f t="shared" si="936"/>
        <v>0</v>
      </c>
      <c r="Q8557">
        <f t="shared" si="937"/>
        <v>0</v>
      </c>
    </row>
    <row r="8558" spans="1:17" ht="19.5" x14ac:dyDescent="0.4">
      <c r="A8558" s="33">
        <f t="shared" si="931"/>
        <v>46656</v>
      </c>
      <c r="B8558" s="27" t="str">
        <f t="shared" si="933"/>
        <v>(日)</v>
      </c>
      <c r="C8558" s="34">
        <v>0.20833333333333301</v>
      </c>
      <c r="D8558" s="16" t="s">
        <v>18</v>
      </c>
      <c r="E8558" s="35">
        <v>0.22916666666666699</v>
      </c>
      <c r="F8558" s="50">
        <f>IF(COUNTIF('リスト（不使用）'!$A$5:$A$6,単年カーブ!$A$1),"希望数量入力ください",'単年（2027年度）'!$E$12*単年カーブ!$R$3+'単年（2027年度）'!$E$12*(1-単年カーブ!$R$3)*単年カーブ!Q8558)</f>
        <v>0</v>
      </c>
      <c r="G8558" s="47">
        <f t="shared" si="934"/>
        <v>0</v>
      </c>
      <c r="M8558">
        <f t="shared" si="935"/>
        <v>9</v>
      </c>
      <c r="N8558">
        <f>IF(OR(WEEKDAY(A8558)=1,WEEKDAY(A8558)=7,COUNTIF('2027祝日等（不使用）'!$A$1:$A$20,単年カーブ!A8558)=1),0,1)</f>
        <v>0</v>
      </c>
      <c r="O8558">
        <f t="shared" si="932"/>
        <v>11</v>
      </c>
      <c r="P8558">
        <f t="shared" si="936"/>
        <v>0</v>
      </c>
      <c r="Q8558">
        <f t="shared" si="937"/>
        <v>0</v>
      </c>
    </row>
    <row r="8559" spans="1:17" ht="19.5" x14ac:dyDescent="0.4">
      <c r="A8559" s="33">
        <f t="shared" si="931"/>
        <v>46656</v>
      </c>
      <c r="B8559" s="27" t="str">
        <f t="shared" si="933"/>
        <v>(日)</v>
      </c>
      <c r="C8559" s="34">
        <v>0.22916666666666699</v>
      </c>
      <c r="D8559" s="16" t="s">
        <v>18</v>
      </c>
      <c r="E8559" s="35">
        <v>0.25</v>
      </c>
      <c r="F8559" s="50">
        <f>IF(COUNTIF('リスト（不使用）'!$A$5:$A$6,単年カーブ!$A$1),"希望数量入力ください",'単年（2027年度）'!$E$12*単年カーブ!$R$3+'単年（2027年度）'!$E$12*(1-単年カーブ!$R$3)*単年カーブ!Q8559)</f>
        <v>0</v>
      </c>
      <c r="G8559" s="47">
        <f t="shared" si="934"/>
        <v>0</v>
      </c>
      <c r="M8559">
        <f t="shared" si="935"/>
        <v>9</v>
      </c>
      <c r="N8559">
        <f>IF(OR(WEEKDAY(A8559)=1,WEEKDAY(A8559)=7,COUNTIF('2027祝日等（不使用）'!$A$1:$A$20,単年カーブ!A8559)=1),0,1)</f>
        <v>0</v>
      </c>
      <c r="O8559">
        <f t="shared" si="932"/>
        <v>12</v>
      </c>
      <c r="P8559">
        <f t="shared" si="936"/>
        <v>0</v>
      </c>
      <c r="Q8559">
        <f t="shared" si="937"/>
        <v>0</v>
      </c>
    </row>
    <row r="8560" spans="1:17" ht="19.5" x14ac:dyDescent="0.4">
      <c r="A8560" s="33">
        <f t="shared" si="931"/>
        <v>46656</v>
      </c>
      <c r="B8560" s="27" t="str">
        <f t="shared" si="933"/>
        <v>(日)</v>
      </c>
      <c r="C8560" s="34">
        <v>0.25</v>
      </c>
      <c r="D8560" s="16" t="s">
        <v>18</v>
      </c>
      <c r="E8560" s="35">
        <v>0.27083333333333298</v>
      </c>
      <c r="F8560" s="50">
        <f>IF(COUNTIF('リスト（不使用）'!$A$5:$A$6,単年カーブ!$A$1),"希望数量入力ください",'単年（2027年度）'!$E$12*単年カーブ!$R$3+'単年（2027年度）'!$E$12*(1-単年カーブ!$R$3)*単年カーブ!Q8560)</f>
        <v>0</v>
      </c>
      <c r="G8560" s="47">
        <f t="shared" si="934"/>
        <v>0</v>
      </c>
      <c r="M8560">
        <f t="shared" si="935"/>
        <v>9</v>
      </c>
      <c r="N8560">
        <f>IF(OR(WEEKDAY(A8560)=1,WEEKDAY(A8560)=7,COUNTIF('2027祝日等（不使用）'!$A$1:$A$20,単年カーブ!A8560)=1),0,1)</f>
        <v>0</v>
      </c>
      <c r="O8560">
        <f t="shared" si="932"/>
        <v>13</v>
      </c>
      <c r="P8560">
        <f t="shared" si="936"/>
        <v>0</v>
      </c>
      <c r="Q8560">
        <f t="shared" si="937"/>
        <v>0</v>
      </c>
    </row>
    <row r="8561" spans="1:17" ht="19.5" x14ac:dyDescent="0.4">
      <c r="A8561" s="33">
        <f t="shared" si="931"/>
        <v>46656</v>
      </c>
      <c r="B8561" s="27" t="str">
        <f t="shared" si="933"/>
        <v>(日)</v>
      </c>
      <c r="C8561" s="34">
        <v>0.27083333333333298</v>
      </c>
      <c r="D8561" s="16" t="s">
        <v>18</v>
      </c>
      <c r="E8561" s="35">
        <v>0.29166666666666702</v>
      </c>
      <c r="F8561" s="50">
        <f>IF(COUNTIF('リスト（不使用）'!$A$5:$A$6,単年カーブ!$A$1),"希望数量入力ください",'単年（2027年度）'!$E$12*単年カーブ!$R$3+'単年（2027年度）'!$E$12*(1-単年カーブ!$R$3)*単年カーブ!Q8561)</f>
        <v>0</v>
      </c>
      <c r="G8561" s="47">
        <f t="shared" si="934"/>
        <v>0</v>
      </c>
      <c r="M8561">
        <f t="shared" si="935"/>
        <v>9</v>
      </c>
      <c r="N8561">
        <f>IF(OR(WEEKDAY(A8561)=1,WEEKDAY(A8561)=7,COUNTIF('2027祝日等（不使用）'!$A$1:$A$20,単年カーブ!A8561)=1),0,1)</f>
        <v>0</v>
      </c>
      <c r="O8561">
        <f t="shared" si="932"/>
        <v>14</v>
      </c>
      <c r="P8561">
        <f t="shared" si="936"/>
        <v>0</v>
      </c>
      <c r="Q8561">
        <f t="shared" si="937"/>
        <v>0</v>
      </c>
    </row>
    <row r="8562" spans="1:17" ht="19.5" x14ac:dyDescent="0.4">
      <c r="A8562" s="33">
        <f t="shared" si="931"/>
        <v>46656</v>
      </c>
      <c r="B8562" s="27" t="str">
        <f t="shared" si="933"/>
        <v>(日)</v>
      </c>
      <c r="C8562" s="34">
        <v>0.29166666666666702</v>
      </c>
      <c r="D8562" s="16" t="s">
        <v>18</v>
      </c>
      <c r="E8562" s="35">
        <v>0.3125</v>
      </c>
      <c r="F8562" s="50">
        <f>IF(COUNTIF('リスト（不使用）'!$A$5:$A$6,単年カーブ!$A$1),"希望数量入力ください",'単年（2027年度）'!$E$12*単年カーブ!$R$3+'単年（2027年度）'!$E$12*(1-単年カーブ!$R$3)*単年カーブ!Q8562)</f>
        <v>0</v>
      </c>
      <c r="G8562" s="47">
        <f t="shared" si="934"/>
        <v>0</v>
      </c>
      <c r="M8562">
        <f t="shared" si="935"/>
        <v>9</v>
      </c>
      <c r="N8562">
        <f>IF(OR(WEEKDAY(A8562)=1,WEEKDAY(A8562)=7,COUNTIF('2027祝日等（不使用）'!$A$1:$A$20,単年カーブ!A8562)=1),0,1)</f>
        <v>0</v>
      </c>
      <c r="O8562">
        <f t="shared" si="932"/>
        <v>15</v>
      </c>
      <c r="P8562">
        <f t="shared" si="936"/>
        <v>0</v>
      </c>
      <c r="Q8562">
        <f t="shared" si="937"/>
        <v>0</v>
      </c>
    </row>
    <row r="8563" spans="1:17" ht="19.5" x14ac:dyDescent="0.4">
      <c r="A8563" s="33">
        <f t="shared" si="931"/>
        <v>46656</v>
      </c>
      <c r="B8563" s="27" t="str">
        <f t="shared" si="933"/>
        <v>(日)</v>
      </c>
      <c r="C8563" s="34">
        <v>0.3125</v>
      </c>
      <c r="D8563" s="16" t="s">
        <v>18</v>
      </c>
      <c r="E8563" s="35">
        <v>0.33333333333333298</v>
      </c>
      <c r="F8563" s="50">
        <f>IF(COUNTIF('リスト（不使用）'!$A$5:$A$6,単年カーブ!$A$1),"希望数量入力ください",'単年（2027年度）'!$E$12*単年カーブ!$R$3+'単年（2027年度）'!$E$12*(1-単年カーブ!$R$3)*単年カーブ!Q8563)</f>
        <v>0</v>
      </c>
      <c r="G8563" s="47">
        <f t="shared" si="934"/>
        <v>0</v>
      </c>
      <c r="M8563">
        <f t="shared" si="935"/>
        <v>9</v>
      </c>
      <c r="N8563">
        <f>IF(OR(WEEKDAY(A8563)=1,WEEKDAY(A8563)=7,COUNTIF('2027祝日等（不使用）'!$A$1:$A$20,単年カーブ!A8563)=1),0,1)</f>
        <v>0</v>
      </c>
      <c r="O8563">
        <f t="shared" si="932"/>
        <v>16</v>
      </c>
      <c r="P8563">
        <f t="shared" si="936"/>
        <v>0</v>
      </c>
      <c r="Q8563">
        <f t="shared" si="937"/>
        <v>0</v>
      </c>
    </row>
    <row r="8564" spans="1:17" ht="19.5" x14ac:dyDescent="0.4">
      <c r="A8564" s="33">
        <f t="shared" ref="A8564:A8627" si="938">A8516+1</f>
        <v>46656</v>
      </c>
      <c r="B8564" s="27" t="str">
        <f t="shared" si="933"/>
        <v>(日)</v>
      </c>
      <c r="C8564" s="34">
        <v>0.33333333333333298</v>
      </c>
      <c r="D8564" s="16" t="s">
        <v>18</v>
      </c>
      <c r="E8564" s="35">
        <v>0.35416666666666702</v>
      </c>
      <c r="F8564" s="50">
        <f>IF(COUNTIF('リスト（不使用）'!$A$5:$A$6,単年カーブ!$A$1),"希望数量入力ください",'単年（2027年度）'!$E$12*単年カーブ!$R$3+'単年（2027年度）'!$E$12*(1-単年カーブ!$R$3)*単年カーブ!Q8564)</f>
        <v>0</v>
      </c>
      <c r="G8564" s="47">
        <f t="shared" si="934"/>
        <v>0</v>
      </c>
      <c r="M8564">
        <f t="shared" si="935"/>
        <v>9</v>
      </c>
      <c r="N8564">
        <f>IF(OR(WEEKDAY(A8564)=1,WEEKDAY(A8564)=7,COUNTIF('2027祝日等（不使用）'!$A$1:$A$20,単年カーブ!A8564)=1),0,1)</f>
        <v>0</v>
      </c>
      <c r="O8564">
        <f t="shared" ref="O8564:O8627" si="939">O8516</f>
        <v>17</v>
      </c>
      <c r="P8564">
        <f t="shared" si="936"/>
        <v>1</v>
      </c>
      <c r="Q8564">
        <f t="shared" si="937"/>
        <v>0</v>
      </c>
    </row>
    <row r="8565" spans="1:17" ht="19.5" x14ac:dyDescent="0.4">
      <c r="A8565" s="33">
        <f t="shared" si="938"/>
        <v>46656</v>
      </c>
      <c r="B8565" s="27" t="str">
        <f t="shared" si="933"/>
        <v>(日)</v>
      </c>
      <c r="C8565" s="34">
        <v>0.35416666666666702</v>
      </c>
      <c r="D8565" s="16" t="s">
        <v>18</v>
      </c>
      <c r="E8565" s="35">
        <v>0.375</v>
      </c>
      <c r="F8565" s="50">
        <f>IF(COUNTIF('リスト（不使用）'!$A$5:$A$6,単年カーブ!$A$1),"希望数量入力ください",'単年（2027年度）'!$E$12*単年カーブ!$R$3+'単年（2027年度）'!$E$12*(1-単年カーブ!$R$3)*単年カーブ!Q8565)</f>
        <v>0</v>
      </c>
      <c r="G8565" s="47">
        <f t="shared" si="934"/>
        <v>0</v>
      </c>
      <c r="M8565">
        <f t="shared" si="935"/>
        <v>9</v>
      </c>
      <c r="N8565">
        <f>IF(OR(WEEKDAY(A8565)=1,WEEKDAY(A8565)=7,COUNTIF('2027祝日等（不使用）'!$A$1:$A$20,単年カーブ!A8565)=1),0,1)</f>
        <v>0</v>
      </c>
      <c r="O8565">
        <f t="shared" si="939"/>
        <v>18</v>
      </c>
      <c r="P8565">
        <f t="shared" si="936"/>
        <v>1</v>
      </c>
      <c r="Q8565">
        <f t="shared" si="937"/>
        <v>0</v>
      </c>
    </row>
    <row r="8566" spans="1:17" ht="19.5" x14ac:dyDescent="0.4">
      <c r="A8566" s="33">
        <f t="shared" si="938"/>
        <v>46656</v>
      </c>
      <c r="B8566" s="27" t="str">
        <f t="shared" si="933"/>
        <v>(日)</v>
      </c>
      <c r="C8566" s="34">
        <v>0.375</v>
      </c>
      <c r="D8566" s="16" t="s">
        <v>18</v>
      </c>
      <c r="E8566" s="35">
        <v>0.39583333333333298</v>
      </c>
      <c r="F8566" s="50">
        <f>IF(COUNTIF('リスト（不使用）'!$A$5:$A$6,単年カーブ!$A$1),"希望数量入力ください",'単年（2027年度）'!$E$12*単年カーブ!$R$3+'単年（2027年度）'!$E$12*(1-単年カーブ!$R$3)*単年カーブ!Q8566)</f>
        <v>0</v>
      </c>
      <c r="G8566" s="47">
        <f t="shared" si="934"/>
        <v>0</v>
      </c>
      <c r="M8566">
        <f t="shared" si="935"/>
        <v>9</v>
      </c>
      <c r="N8566">
        <f>IF(OR(WEEKDAY(A8566)=1,WEEKDAY(A8566)=7,COUNTIF('2027祝日等（不使用）'!$A$1:$A$20,単年カーブ!A8566)=1),0,1)</f>
        <v>0</v>
      </c>
      <c r="O8566">
        <f t="shared" si="939"/>
        <v>19</v>
      </c>
      <c r="P8566">
        <f t="shared" si="936"/>
        <v>1</v>
      </c>
      <c r="Q8566">
        <f t="shared" si="937"/>
        <v>0</v>
      </c>
    </row>
    <row r="8567" spans="1:17" ht="19.5" x14ac:dyDescent="0.4">
      <c r="A8567" s="33">
        <f t="shared" si="938"/>
        <v>46656</v>
      </c>
      <c r="B8567" s="27" t="str">
        <f t="shared" si="933"/>
        <v>(日)</v>
      </c>
      <c r="C8567" s="34">
        <v>0.39583333333333298</v>
      </c>
      <c r="D8567" s="16" t="s">
        <v>18</v>
      </c>
      <c r="E8567" s="35">
        <v>0.41666666666666702</v>
      </c>
      <c r="F8567" s="50">
        <f>IF(COUNTIF('リスト（不使用）'!$A$5:$A$6,単年カーブ!$A$1),"希望数量入力ください",'単年（2027年度）'!$E$12*単年カーブ!$R$3+'単年（2027年度）'!$E$12*(1-単年カーブ!$R$3)*単年カーブ!Q8567)</f>
        <v>0</v>
      </c>
      <c r="G8567" s="47">
        <f t="shared" si="934"/>
        <v>0</v>
      </c>
      <c r="M8567">
        <f t="shared" si="935"/>
        <v>9</v>
      </c>
      <c r="N8567">
        <f>IF(OR(WEEKDAY(A8567)=1,WEEKDAY(A8567)=7,COUNTIF('2027祝日等（不使用）'!$A$1:$A$20,単年カーブ!A8567)=1),0,1)</f>
        <v>0</v>
      </c>
      <c r="O8567">
        <f t="shared" si="939"/>
        <v>20</v>
      </c>
      <c r="P8567">
        <f t="shared" si="936"/>
        <v>1</v>
      </c>
      <c r="Q8567">
        <f t="shared" si="937"/>
        <v>0</v>
      </c>
    </row>
    <row r="8568" spans="1:17" ht="19.5" x14ac:dyDescent="0.4">
      <c r="A8568" s="33">
        <f t="shared" si="938"/>
        <v>46656</v>
      </c>
      <c r="B8568" s="27" t="str">
        <f t="shared" si="933"/>
        <v>(日)</v>
      </c>
      <c r="C8568" s="34">
        <v>0.41666666666666702</v>
      </c>
      <c r="D8568" s="16" t="s">
        <v>18</v>
      </c>
      <c r="E8568" s="35">
        <v>0.4375</v>
      </c>
      <c r="F8568" s="50">
        <f>IF(COUNTIF('リスト（不使用）'!$A$5:$A$6,単年カーブ!$A$1),"希望数量入力ください",'単年（2027年度）'!$E$12*単年カーブ!$R$3+'単年（2027年度）'!$E$12*(1-単年カーブ!$R$3)*単年カーブ!Q8568)</f>
        <v>0</v>
      </c>
      <c r="G8568" s="47">
        <f t="shared" si="934"/>
        <v>0</v>
      </c>
      <c r="M8568">
        <f t="shared" si="935"/>
        <v>9</v>
      </c>
      <c r="N8568">
        <f>IF(OR(WEEKDAY(A8568)=1,WEEKDAY(A8568)=7,COUNTIF('2027祝日等（不使用）'!$A$1:$A$20,単年カーブ!A8568)=1),0,1)</f>
        <v>0</v>
      </c>
      <c r="O8568">
        <f t="shared" si="939"/>
        <v>21</v>
      </c>
      <c r="P8568">
        <f t="shared" si="936"/>
        <v>1</v>
      </c>
      <c r="Q8568">
        <f t="shared" si="937"/>
        <v>0</v>
      </c>
    </row>
    <row r="8569" spans="1:17" ht="19.5" x14ac:dyDescent="0.4">
      <c r="A8569" s="33">
        <f t="shared" si="938"/>
        <v>46656</v>
      </c>
      <c r="B8569" s="27" t="str">
        <f t="shared" si="933"/>
        <v>(日)</v>
      </c>
      <c r="C8569" s="34">
        <v>0.4375</v>
      </c>
      <c r="D8569" s="16" t="s">
        <v>18</v>
      </c>
      <c r="E8569" s="35">
        <v>0.45833333333333298</v>
      </c>
      <c r="F8569" s="50">
        <f>IF(COUNTIF('リスト（不使用）'!$A$5:$A$6,単年カーブ!$A$1),"希望数量入力ください",'単年（2027年度）'!$E$12*単年カーブ!$R$3+'単年（2027年度）'!$E$12*(1-単年カーブ!$R$3)*単年カーブ!Q8569)</f>
        <v>0</v>
      </c>
      <c r="G8569" s="47">
        <f t="shared" si="934"/>
        <v>0</v>
      </c>
      <c r="M8569">
        <f t="shared" si="935"/>
        <v>9</v>
      </c>
      <c r="N8569">
        <f>IF(OR(WEEKDAY(A8569)=1,WEEKDAY(A8569)=7,COUNTIF('2027祝日等（不使用）'!$A$1:$A$20,単年カーブ!A8569)=1),0,1)</f>
        <v>0</v>
      </c>
      <c r="O8569">
        <f t="shared" si="939"/>
        <v>22</v>
      </c>
      <c r="P8569">
        <f t="shared" si="936"/>
        <v>1</v>
      </c>
      <c r="Q8569">
        <f t="shared" si="937"/>
        <v>0</v>
      </c>
    </row>
    <row r="8570" spans="1:17" ht="19.5" x14ac:dyDescent="0.4">
      <c r="A8570" s="33">
        <f t="shared" si="938"/>
        <v>46656</v>
      </c>
      <c r="B8570" s="27" t="str">
        <f t="shared" si="933"/>
        <v>(日)</v>
      </c>
      <c r="C8570" s="34">
        <v>0.45833333333333298</v>
      </c>
      <c r="D8570" s="16" t="s">
        <v>18</v>
      </c>
      <c r="E8570" s="35">
        <v>0.47916666666666702</v>
      </c>
      <c r="F8570" s="50">
        <f>IF(COUNTIF('リスト（不使用）'!$A$5:$A$6,単年カーブ!$A$1),"希望数量入力ください",'単年（2027年度）'!$E$12*単年カーブ!$R$3+'単年（2027年度）'!$E$12*(1-単年カーブ!$R$3)*単年カーブ!Q8570)</f>
        <v>0</v>
      </c>
      <c r="G8570" s="47">
        <f t="shared" si="934"/>
        <v>0</v>
      </c>
      <c r="M8570">
        <f t="shared" si="935"/>
        <v>9</v>
      </c>
      <c r="N8570">
        <f>IF(OR(WEEKDAY(A8570)=1,WEEKDAY(A8570)=7,COUNTIF('2027祝日等（不使用）'!$A$1:$A$20,単年カーブ!A8570)=1),0,1)</f>
        <v>0</v>
      </c>
      <c r="O8570">
        <f t="shared" si="939"/>
        <v>23</v>
      </c>
      <c r="P8570">
        <f t="shared" si="936"/>
        <v>1</v>
      </c>
      <c r="Q8570">
        <f t="shared" si="937"/>
        <v>0</v>
      </c>
    </row>
    <row r="8571" spans="1:17" ht="19.5" x14ac:dyDescent="0.4">
      <c r="A8571" s="33">
        <f t="shared" si="938"/>
        <v>46656</v>
      </c>
      <c r="B8571" s="27" t="str">
        <f t="shared" si="933"/>
        <v>(日)</v>
      </c>
      <c r="C8571" s="34">
        <v>0.47916666666666702</v>
      </c>
      <c r="D8571" s="16" t="s">
        <v>18</v>
      </c>
      <c r="E8571" s="35">
        <v>0.5</v>
      </c>
      <c r="F8571" s="50">
        <f>IF(COUNTIF('リスト（不使用）'!$A$5:$A$6,単年カーブ!$A$1),"希望数量入力ください",'単年（2027年度）'!$E$12*単年カーブ!$R$3+'単年（2027年度）'!$E$12*(1-単年カーブ!$R$3)*単年カーブ!Q8571)</f>
        <v>0</v>
      </c>
      <c r="G8571" s="47">
        <f t="shared" si="934"/>
        <v>0</v>
      </c>
      <c r="M8571">
        <f t="shared" si="935"/>
        <v>9</v>
      </c>
      <c r="N8571">
        <f>IF(OR(WEEKDAY(A8571)=1,WEEKDAY(A8571)=7,COUNTIF('2027祝日等（不使用）'!$A$1:$A$20,単年カーブ!A8571)=1),0,1)</f>
        <v>0</v>
      </c>
      <c r="O8571">
        <f t="shared" si="939"/>
        <v>24</v>
      </c>
      <c r="P8571">
        <f t="shared" si="936"/>
        <v>1</v>
      </c>
      <c r="Q8571">
        <f t="shared" si="937"/>
        <v>0</v>
      </c>
    </row>
    <row r="8572" spans="1:17" ht="19.5" x14ac:dyDescent="0.4">
      <c r="A8572" s="33">
        <f t="shared" si="938"/>
        <v>46656</v>
      </c>
      <c r="B8572" s="27" t="str">
        <f t="shared" si="933"/>
        <v>(日)</v>
      </c>
      <c r="C8572" s="34">
        <v>0.5</v>
      </c>
      <c r="D8572" s="16" t="s">
        <v>18</v>
      </c>
      <c r="E8572" s="35">
        <v>0.52083333333333304</v>
      </c>
      <c r="F8572" s="50">
        <f>IF(COUNTIF('リスト（不使用）'!$A$5:$A$6,単年カーブ!$A$1),"希望数量入力ください",'単年（2027年度）'!$E$12*単年カーブ!$R$3+'単年（2027年度）'!$E$12*(1-単年カーブ!$R$3)*単年カーブ!Q8572)</f>
        <v>0</v>
      </c>
      <c r="G8572" s="47">
        <f t="shared" si="934"/>
        <v>0</v>
      </c>
      <c r="M8572">
        <f t="shared" si="935"/>
        <v>9</v>
      </c>
      <c r="N8572">
        <f>IF(OR(WEEKDAY(A8572)=1,WEEKDAY(A8572)=7,COUNTIF('2027祝日等（不使用）'!$A$1:$A$20,単年カーブ!A8572)=1),0,1)</f>
        <v>0</v>
      </c>
      <c r="O8572">
        <f t="shared" si="939"/>
        <v>25</v>
      </c>
      <c r="P8572">
        <f t="shared" si="936"/>
        <v>1</v>
      </c>
      <c r="Q8572">
        <f t="shared" si="937"/>
        <v>0</v>
      </c>
    </row>
    <row r="8573" spans="1:17" ht="19.5" x14ac:dyDescent="0.4">
      <c r="A8573" s="33">
        <f t="shared" si="938"/>
        <v>46656</v>
      </c>
      <c r="B8573" s="27" t="str">
        <f t="shared" si="933"/>
        <v>(日)</v>
      </c>
      <c r="C8573" s="34">
        <v>0.52083333333333304</v>
      </c>
      <c r="D8573" s="16" t="s">
        <v>18</v>
      </c>
      <c r="E8573" s="35">
        <v>0.54166666666666696</v>
      </c>
      <c r="F8573" s="50">
        <f>IF(COUNTIF('リスト（不使用）'!$A$5:$A$6,単年カーブ!$A$1),"希望数量入力ください",'単年（2027年度）'!$E$12*単年カーブ!$R$3+'単年（2027年度）'!$E$12*(1-単年カーブ!$R$3)*単年カーブ!Q8573)</f>
        <v>0</v>
      </c>
      <c r="G8573" s="47">
        <f t="shared" si="934"/>
        <v>0</v>
      </c>
      <c r="M8573">
        <f t="shared" si="935"/>
        <v>9</v>
      </c>
      <c r="N8573">
        <f>IF(OR(WEEKDAY(A8573)=1,WEEKDAY(A8573)=7,COUNTIF('2027祝日等（不使用）'!$A$1:$A$20,単年カーブ!A8573)=1),0,1)</f>
        <v>0</v>
      </c>
      <c r="O8573">
        <f t="shared" si="939"/>
        <v>26</v>
      </c>
      <c r="P8573">
        <f t="shared" si="936"/>
        <v>1</v>
      </c>
      <c r="Q8573">
        <f t="shared" si="937"/>
        <v>0</v>
      </c>
    </row>
    <row r="8574" spans="1:17" ht="19.5" x14ac:dyDescent="0.4">
      <c r="A8574" s="33">
        <f t="shared" si="938"/>
        <v>46656</v>
      </c>
      <c r="B8574" s="27" t="str">
        <f t="shared" si="933"/>
        <v>(日)</v>
      </c>
      <c r="C8574" s="34">
        <v>0.54166666666666696</v>
      </c>
      <c r="D8574" s="16" t="s">
        <v>18</v>
      </c>
      <c r="E8574" s="35">
        <v>0.5625</v>
      </c>
      <c r="F8574" s="50">
        <f>IF(COUNTIF('リスト（不使用）'!$A$5:$A$6,単年カーブ!$A$1),"希望数量入力ください",'単年（2027年度）'!$E$12*単年カーブ!$R$3+'単年（2027年度）'!$E$12*(1-単年カーブ!$R$3)*単年カーブ!Q8574)</f>
        <v>0</v>
      </c>
      <c r="G8574" s="47">
        <f t="shared" si="934"/>
        <v>0</v>
      </c>
      <c r="M8574">
        <f t="shared" si="935"/>
        <v>9</v>
      </c>
      <c r="N8574">
        <f>IF(OR(WEEKDAY(A8574)=1,WEEKDAY(A8574)=7,COUNTIF('2027祝日等（不使用）'!$A$1:$A$20,単年カーブ!A8574)=1),0,1)</f>
        <v>0</v>
      </c>
      <c r="O8574">
        <f t="shared" si="939"/>
        <v>27</v>
      </c>
      <c r="P8574">
        <f t="shared" si="936"/>
        <v>1</v>
      </c>
      <c r="Q8574">
        <f t="shared" si="937"/>
        <v>0</v>
      </c>
    </row>
    <row r="8575" spans="1:17" ht="19.5" x14ac:dyDescent="0.4">
      <c r="A8575" s="33">
        <f t="shared" si="938"/>
        <v>46656</v>
      </c>
      <c r="B8575" s="27" t="str">
        <f t="shared" si="933"/>
        <v>(日)</v>
      </c>
      <c r="C8575" s="34">
        <v>0.5625</v>
      </c>
      <c r="D8575" s="16" t="s">
        <v>18</v>
      </c>
      <c r="E8575" s="35">
        <v>0.58333333333333304</v>
      </c>
      <c r="F8575" s="50">
        <f>IF(COUNTIF('リスト（不使用）'!$A$5:$A$6,単年カーブ!$A$1),"希望数量入力ください",'単年（2027年度）'!$E$12*単年カーブ!$R$3+'単年（2027年度）'!$E$12*(1-単年カーブ!$R$3)*単年カーブ!Q8575)</f>
        <v>0</v>
      </c>
      <c r="G8575" s="47">
        <f t="shared" si="934"/>
        <v>0</v>
      </c>
      <c r="M8575">
        <f t="shared" si="935"/>
        <v>9</v>
      </c>
      <c r="N8575">
        <f>IF(OR(WEEKDAY(A8575)=1,WEEKDAY(A8575)=7,COUNTIF('2027祝日等（不使用）'!$A$1:$A$20,単年カーブ!A8575)=1),0,1)</f>
        <v>0</v>
      </c>
      <c r="O8575">
        <f t="shared" si="939"/>
        <v>28</v>
      </c>
      <c r="P8575">
        <f t="shared" si="936"/>
        <v>1</v>
      </c>
      <c r="Q8575">
        <f t="shared" si="937"/>
        <v>0</v>
      </c>
    </row>
    <row r="8576" spans="1:17" ht="19.5" x14ac:dyDescent="0.4">
      <c r="A8576" s="33">
        <f t="shared" si="938"/>
        <v>46656</v>
      </c>
      <c r="B8576" s="27" t="str">
        <f t="shared" si="933"/>
        <v>(日)</v>
      </c>
      <c r="C8576" s="34">
        <v>0.58333333333333304</v>
      </c>
      <c r="D8576" s="16" t="s">
        <v>18</v>
      </c>
      <c r="E8576" s="35">
        <v>0.60416666666666696</v>
      </c>
      <c r="F8576" s="50">
        <f>IF(COUNTIF('リスト（不使用）'!$A$5:$A$6,単年カーブ!$A$1),"希望数量入力ください",'単年（2027年度）'!$E$12*単年カーブ!$R$3+'単年（2027年度）'!$E$12*(1-単年カーブ!$R$3)*単年カーブ!Q8576)</f>
        <v>0</v>
      </c>
      <c r="G8576" s="47">
        <f t="shared" si="934"/>
        <v>0</v>
      </c>
      <c r="M8576">
        <f t="shared" si="935"/>
        <v>9</v>
      </c>
      <c r="N8576">
        <f>IF(OR(WEEKDAY(A8576)=1,WEEKDAY(A8576)=7,COUNTIF('2027祝日等（不使用）'!$A$1:$A$20,単年カーブ!A8576)=1),0,1)</f>
        <v>0</v>
      </c>
      <c r="O8576">
        <f t="shared" si="939"/>
        <v>29</v>
      </c>
      <c r="P8576">
        <f t="shared" si="936"/>
        <v>1</v>
      </c>
      <c r="Q8576">
        <f t="shared" si="937"/>
        <v>0</v>
      </c>
    </row>
    <row r="8577" spans="1:17" ht="19.5" x14ac:dyDescent="0.4">
      <c r="A8577" s="33">
        <f t="shared" si="938"/>
        <v>46656</v>
      </c>
      <c r="B8577" s="27" t="str">
        <f t="shared" si="933"/>
        <v>(日)</v>
      </c>
      <c r="C8577" s="34">
        <v>0.60416666666666696</v>
      </c>
      <c r="D8577" s="16" t="s">
        <v>18</v>
      </c>
      <c r="E8577" s="35">
        <v>0.625</v>
      </c>
      <c r="F8577" s="50">
        <f>IF(COUNTIF('リスト（不使用）'!$A$5:$A$6,単年カーブ!$A$1),"希望数量入力ください",'単年（2027年度）'!$E$12*単年カーブ!$R$3+'単年（2027年度）'!$E$12*(1-単年カーブ!$R$3)*単年カーブ!Q8577)</f>
        <v>0</v>
      </c>
      <c r="G8577" s="47">
        <f t="shared" si="934"/>
        <v>0</v>
      </c>
      <c r="M8577">
        <f t="shared" si="935"/>
        <v>9</v>
      </c>
      <c r="N8577">
        <f>IF(OR(WEEKDAY(A8577)=1,WEEKDAY(A8577)=7,COUNTIF('2027祝日等（不使用）'!$A$1:$A$20,単年カーブ!A8577)=1),0,1)</f>
        <v>0</v>
      </c>
      <c r="O8577">
        <f t="shared" si="939"/>
        <v>30</v>
      </c>
      <c r="P8577">
        <f t="shared" si="936"/>
        <v>1</v>
      </c>
      <c r="Q8577">
        <f t="shared" si="937"/>
        <v>0</v>
      </c>
    </row>
    <row r="8578" spans="1:17" ht="19.5" x14ac:dyDescent="0.4">
      <c r="A8578" s="33">
        <f t="shared" si="938"/>
        <v>46656</v>
      </c>
      <c r="B8578" s="27" t="str">
        <f t="shared" si="933"/>
        <v>(日)</v>
      </c>
      <c r="C8578" s="34">
        <v>0.625</v>
      </c>
      <c r="D8578" s="16" t="s">
        <v>18</v>
      </c>
      <c r="E8578" s="35">
        <v>0.64583333333333304</v>
      </c>
      <c r="F8578" s="50">
        <f>IF(COUNTIF('リスト（不使用）'!$A$5:$A$6,単年カーブ!$A$1),"希望数量入力ください",'単年（2027年度）'!$E$12*単年カーブ!$R$3+'単年（2027年度）'!$E$12*(1-単年カーブ!$R$3)*単年カーブ!Q8578)</f>
        <v>0</v>
      </c>
      <c r="G8578" s="47">
        <f t="shared" si="934"/>
        <v>0</v>
      </c>
      <c r="M8578">
        <f t="shared" si="935"/>
        <v>9</v>
      </c>
      <c r="N8578">
        <f>IF(OR(WEEKDAY(A8578)=1,WEEKDAY(A8578)=7,COUNTIF('2027祝日等（不使用）'!$A$1:$A$20,単年カーブ!A8578)=1),0,1)</f>
        <v>0</v>
      </c>
      <c r="O8578">
        <f t="shared" si="939"/>
        <v>31</v>
      </c>
      <c r="P8578">
        <f t="shared" si="936"/>
        <v>1</v>
      </c>
      <c r="Q8578">
        <f t="shared" si="937"/>
        <v>0</v>
      </c>
    </row>
    <row r="8579" spans="1:17" ht="19.5" x14ac:dyDescent="0.4">
      <c r="A8579" s="33">
        <f t="shared" si="938"/>
        <v>46656</v>
      </c>
      <c r="B8579" s="27" t="str">
        <f t="shared" si="933"/>
        <v>(日)</v>
      </c>
      <c r="C8579" s="34">
        <v>0.64583333333333304</v>
      </c>
      <c r="D8579" s="16" t="s">
        <v>18</v>
      </c>
      <c r="E8579" s="35">
        <v>0.66666666666666696</v>
      </c>
      <c r="F8579" s="50">
        <f>IF(COUNTIF('リスト（不使用）'!$A$5:$A$6,単年カーブ!$A$1),"希望数量入力ください",'単年（2027年度）'!$E$12*単年カーブ!$R$3+'単年（2027年度）'!$E$12*(1-単年カーブ!$R$3)*単年カーブ!Q8579)</f>
        <v>0</v>
      </c>
      <c r="G8579" s="47">
        <f t="shared" si="934"/>
        <v>0</v>
      </c>
      <c r="M8579">
        <f t="shared" si="935"/>
        <v>9</v>
      </c>
      <c r="N8579">
        <f>IF(OR(WEEKDAY(A8579)=1,WEEKDAY(A8579)=7,COUNTIF('2027祝日等（不使用）'!$A$1:$A$20,単年カーブ!A8579)=1),0,1)</f>
        <v>0</v>
      </c>
      <c r="O8579">
        <f t="shared" si="939"/>
        <v>32</v>
      </c>
      <c r="P8579">
        <f t="shared" si="936"/>
        <v>1</v>
      </c>
      <c r="Q8579">
        <f t="shared" si="937"/>
        <v>0</v>
      </c>
    </row>
    <row r="8580" spans="1:17" ht="19.5" x14ac:dyDescent="0.4">
      <c r="A8580" s="33">
        <f t="shared" si="938"/>
        <v>46656</v>
      </c>
      <c r="B8580" s="27" t="str">
        <f t="shared" ref="B8580:B8643" si="940">TEXT(A8580,"(aaa)")</f>
        <v>(日)</v>
      </c>
      <c r="C8580" s="34">
        <v>0.66666666666666696</v>
      </c>
      <c r="D8580" s="16" t="s">
        <v>18</v>
      </c>
      <c r="E8580" s="35">
        <v>0.6875</v>
      </c>
      <c r="F8580" s="50">
        <f>IF(COUNTIF('リスト（不使用）'!$A$5:$A$6,単年カーブ!$A$1),"希望数量入力ください",'単年（2027年度）'!$E$12*単年カーブ!$R$3+'単年（2027年度）'!$E$12*(1-単年カーブ!$R$3)*単年カーブ!Q8580)</f>
        <v>0</v>
      </c>
      <c r="G8580" s="47">
        <f t="shared" ref="G8580:G8643" si="941">F8580/2</f>
        <v>0</v>
      </c>
      <c r="M8580">
        <f t="shared" ref="M8580:M8643" si="942">MONTH(A8580)</f>
        <v>9</v>
      </c>
      <c r="N8580">
        <f>IF(OR(WEEKDAY(A8580)=1,WEEKDAY(A8580)=7,COUNTIF('2027祝日等（不使用）'!$A$1:$A$20,単年カーブ!A8580)=1),0,1)</f>
        <v>0</v>
      </c>
      <c r="O8580">
        <f t="shared" si="939"/>
        <v>33</v>
      </c>
      <c r="P8580">
        <f t="shared" ref="P8580:P8643" si="943">IF(AND(O8580&gt;16,O8580&lt;41),1,0)</f>
        <v>1</v>
      </c>
      <c r="Q8580">
        <f t="shared" ref="Q8580:Q8643" si="944">P8580*N8580</f>
        <v>0</v>
      </c>
    </row>
    <row r="8581" spans="1:17" ht="19.5" x14ac:dyDescent="0.4">
      <c r="A8581" s="33">
        <f t="shared" si="938"/>
        <v>46656</v>
      </c>
      <c r="B8581" s="27" t="str">
        <f t="shared" si="940"/>
        <v>(日)</v>
      </c>
      <c r="C8581" s="34">
        <v>0.6875</v>
      </c>
      <c r="D8581" s="16" t="s">
        <v>18</v>
      </c>
      <c r="E8581" s="35">
        <v>0.70833333333333304</v>
      </c>
      <c r="F8581" s="50">
        <f>IF(COUNTIF('リスト（不使用）'!$A$5:$A$6,単年カーブ!$A$1),"希望数量入力ください",'単年（2027年度）'!$E$12*単年カーブ!$R$3+'単年（2027年度）'!$E$12*(1-単年カーブ!$R$3)*単年カーブ!Q8581)</f>
        <v>0</v>
      </c>
      <c r="G8581" s="47">
        <f t="shared" si="941"/>
        <v>0</v>
      </c>
      <c r="M8581">
        <f t="shared" si="942"/>
        <v>9</v>
      </c>
      <c r="N8581">
        <f>IF(OR(WEEKDAY(A8581)=1,WEEKDAY(A8581)=7,COUNTIF('2027祝日等（不使用）'!$A$1:$A$20,単年カーブ!A8581)=1),0,1)</f>
        <v>0</v>
      </c>
      <c r="O8581">
        <f t="shared" si="939"/>
        <v>34</v>
      </c>
      <c r="P8581">
        <f t="shared" si="943"/>
        <v>1</v>
      </c>
      <c r="Q8581">
        <f t="shared" si="944"/>
        <v>0</v>
      </c>
    </row>
    <row r="8582" spans="1:17" ht="19.5" x14ac:dyDescent="0.4">
      <c r="A8582" s="33">
        <f t="shared" si="938"/>
        <v>46656</v>
      </c>
      <c r="B8582" s="27" t="str">
        <f t="shared" si="940"/>
        <v>(日)</v>
      </c>
      <c r="C8582" s="34">
        <v>0.70833333333333304</v>
      </c>
      <c r="D8582" s="16" t="s">
        <v>18</v>
      </c>
      <c r="E8582" s="35">
        <v>0.72916666666666696</v>
      </c>
      <c r="F8582" s="50">
        <f>IF(COUNTIF('リスト（不使用）'!$A$5:$A$6,単年カーブ!$A$1),"希望数量入力ください",'単年（2027年度）'!$E$12*単年カーブ!$R$3+'単年（2027年度）'!$E$12*(1-単年カーブ!$R$3)*単年カーブ!Q8582)</f>
        <v>0</v>
      </c>
      <c r="G8582" s="47">
        <f t="shared" si="941"/>
        <v>0</v>
      </c>
      <c r="M8582">
        <f t="shared" si="942"/>
        <v>9</v>
      </c>
      <c r="N8582">
        <f>IF(OR(WEEKDAY(A8582)=1,WEEKDAY(A8582)=7,COUNTIF('2027祝日等（不使用）'!$A$1:$A$20,単年カーブ!A8582)=1),0,1)</f>
        <v>0</v>
      </c>
      <c r="O8582">
        <f t="shared" si="939"/>
        <v>35</v>
      </c>
      <c r="P8582">
        <f t="shared" si="943"/>
        <v>1</v>
      </c>
      <c r="Q8582">
        <f t="shared" si="944"/>
        <v>0</v>
      </c>
    </row>
    <row r="8583" spans="1:17" ht="19.5" x14ac:dyDescent="0.4">
      <c r="A8583" s="33">
        <f t="shared" si="938"/>
        <v>46656</v>
      </c>
      <c r="B8583" s="27" t="str">
        <f t="shared" si="940"/>
        <v>(日)</v>
      </c>
      <c r="C8583" s="34">
        <v>0.72916666666666696</v>
      </c>
      <c r="D8583" s="16" t="s">
        <v>18</v>
      </c>
      <c r="E8583" s="35">
        <v>0.75</v>
      </c>
      <c r="F8583" s="50">
        <f>IF(COUNTIF('リスト（不使用）'!$A$5:$A$6,単年カーブ!$A$1),"希望数量入力ください",'単年（2027年度）'!$E$12*単年カーブ!$R$3+'単年（2027年度）'!$E$12*(1-単年カーブ!$R$3)*単年カーブ!Q8583)</f>
        <v>0</v>
      </c>
      <c r="G8583" s="47">
        <f t="shared" si="941"/>
        <v>0</v>
      </c>
      <c r="M8583">
        <f t="shared" si="942"/>
        <v>9</v>
      </c>
      <c r="N8583">
        <f>IF(OR(WEEKDAY(A8583)=1,WEEKDAY(A8583)=7,COUNTIF('2027祝日等（不使用）'!$A$1:$A$20,単年カーブ!A8583)=1),0,1)</f>
        <v>0</v>
      </c>
      <c r="O8583">
        <f t="shared" si="939"/>
        <v>36</v>
      </c>
      <c r="P8583">
        <f t="shared" si="943"/>
        <v>1</v>
      </c>
      <c r="Q8583">
        <f t="shared" si="944"/>
        <v>0</v>
      </c>
    </row>
    <row r="8584" spans="1:17" ht="19.5" x14ac:dyDescent="0.4">
      <c r="A8584" s="33">
        <f t="shared" si="938"/>
        <v>46656</v>
      </c>
      <c r="B8584" s="27" t="str">
        <f t="shared" si="940"/>
        <v>(日)</v>
      </c>
      <c r="C8584" s="34">
        <v>0.75</v>
      </c>
      <c r="D8584" s="16" t="s">
        <v>18</v>
      </c>
      <c r="E8584" s="35">
        <v>0.77083333333333304</v>
      </c>
      <c r="F8584" s="50">
        <f>IF(COUNTIF('リスト（不使用）'!$A$5:$A$6,単年カーブ!$A$1),"希望数量入力ください",'単年（2027年度）'!$E$12*単年カーブ!$R$3+'単年（2027年度）'!$E$12*(1-単年カーブ!$R$3)*単年カーブ!Q8584)</f>
        <v>0</v>
      </c>
      <c r="G8584" s="47">
        <f t="shared" si="941"/>
        <v>0</v>
      </c>
      <c r="M8584">
        <f t="shared" si="942"/>
        <v>9</v>
      </c>
      <c r="N8584">
        <f>IF(OR(WEEKDAY(A8584)=1,WEEKDAY(A8584)=7,COUNTIF('2027祝日等（不使用）'!$A$1:$A$20,単年カーブ!A8584)=1),0,1)</f>
        <v>0</v>
      </c>
      <c r="O8584">
        <f t="shared" si="939"/>
        <v>37</v>
      </c>
      <c r="P8584">
        <f t="shared" si="943"/>
        <v>1</v>
      </c>
      <c r="Q8584">
        <f t="shared" si="944"/>
        <v>0</v>
      </c>
    </row>
    <row r="8585" spans="1:17" ht="19.5" x14ac:dyDescent="0.4">
      <c r="A8585" s="33">
        <f t="shared" si="938"/>
        <v>46656</v>
      </c>
      <c r="B8585" s="27" t="str">
        <f t="shared" si="940"/>
        <v>(日)</v>
      </c>
      <c r="C8585" s="34">
        <v>0.77083333333333304</v>
      </c>
      <c r="D8585" s="16" t="s">
        <v>18</v>
      </c>
      <c r="E8585" s="35">
        <v>0.79166666666666696</v>
      </c>
      <c r="F8585" s="50">
        <f>IF(COUNTIF('リスト（不使用）'!$A$5:$A$6,単年カーブ!$A$1),"希望数量入力ください",'単年（2027年度）'!$E$12*単年カーブ!$R$3+'単年（2027年度）'!$E$12*(1-単年カーブ!$R$3)*単年カーブ!Q8585)</f>
        <v>0</v>
      </c>
      <c r="G8585" s="47">
        <f t="shared" si="941"/>
        <v>0</v>
      </c>
      <c r="M8585">
        <f t="shared" si="942"/>
        <v>9</v>
      </c>
      <c r="N8585">
        <f>IF(OR(WEEKDAY(A8585)=1,WEEKDAY(A8585)=7,COUNTIF('2027祝日等（不使用）'!$A$1:$A$20,単年カーブ!A8585)=1),0,1)</f>
        <v>0</v>
      </c>
      <c r="O8585">
        <f t="shared" si="939"/>
        <v>38</v>
      </c>
      <c r="P8585">
        <f t="shared" si="943"/>
        <v>1</v>
      </c>
      <c r="Q8585">
        <f t="shared" si="944"/>
        <v>0</v>
      </c>
    </row>
    <row r="8586" spans="1:17" ht="19.5" x14ac:dyDescent="0.4">
      <c r="A8586" s="33">
        <f t="shared" si="938"/>
        <v>46656</v>
      </c>
      <c r="B8586" s="27" t="str">
        <f t="shared" si="940"/>
        <v>(日)</v>
      </c>
      <c r="C8586" s="34">
        <v>0.79166666666666696</v>
      </c>
      <c r="D8586" s="16" t="s">
        <v>18</v>
      </c>
      <c r="E8586" s="35">
        <v>0.8125</v>
      </c>
      <c r="F8586" s="50">
        <f>IF(COUNTIF('リスト（不使用）'!$A$5:$A$6,単年カーブ!$A$1),"希望数量入力ください",'単年（2027年度）'!$E$12*単年カーブ!$R$3+'単年（2027年度）'!$E$12*(1-単年カーブ!$R$3)*単年カーブ!Q8586)</f>
        <v>0</v>
      </c>
      <c r="G8586" s="47">
        <f t="shared" si="941"/>
        <v>0</v>
      </c>
      <c r="M8586">
        <f t="shared" si="942"/>
        <v>9</v>
      </c>
      <c r="N8586">
        <f>IF(OR(WEEKDAY(A8586)=1,WEEKDAY(A8586)=7,COUNTIF('2027祝日等（不使用）'!$A$1:$A$20,単年カーブ!A8586)=1),0,1)</f>
        <v>0</v>
      </c>
      <c r="O8586">
        <f t="shared" si="939"/>
        <v>39</v>
      </c>
      <c r="P8586">
        <f t="shared" si="943"/>
        <v>1</v>
      </c>
      <c r="Q8586">
        <f t="shared" si="944"/>
        <v>0</v>
      </c>
    </row>
    <row r="8587" spans="1:17" ht="19.5" x14ac:dyDescent="0.4">
      <c r="A8587" s="33">
        <f t="shared" si="938"/>
        <v>46656</v>
      </c>
      <c r="B8587" s="27" t="str">
        <f t="shared" si="940"/>
        <v>(日)</v>
      </c>
      <c r="C8587" s="34">
        <v>0.8125</v>
      </c>
      <c r="D8587" s="16" t="s">
        <v>18</v>
      </c>
      <c r="E8587" s="35">
        <v>0.83333333333333304</v>
      </c>
      <c r="F8587" s="50">
        <f>IF(COUNTIF('リスト（不使用）'!$A$5:$A$6,単年カーブ!$A$1),"希望数量入力ください",'単年（2027年度）'!$E$12*単年カーブ!$R$3+'単年（2027年度）'!$E$12*(1-単年カーブ!$R$3)*単年カーブ!Q8587)</f>
        <v>0</v>
      </c>
      <c r="G8587" s="47">
        <f t="shared" si="941"/>
        <v>0</v>
      </c>
      <c r="M8587">
        <f t="shared" si="942"/>
        <v>9</v>
      </c>
      <c r="N8587">
        <f>IF(OR(WEEKDAY(A8587)=1,WEEKDAY(A8587)=7,COUNTIF('2027祝日等（不使用）'!$A$1:$A$20,単年カーブ!A8587)=1),0,1)</f>
        <v>0</v>
      </c>
      <c r="O8587">
        <f t="shared" si="939"/>
        <v>40</v>
      </c>
      <c r="P8587">
        <f t="shared" si="943"/>
        <v>1</v>
      </c>
      <c r="Q8587">
        <f t="shared" si="944"/>
        <v>0</v>
      </c>
    </row>
    <row r="8588" spans="1:17" ht="19.5" x14ac:dyDescent="0.4">
      <c r="A8588" s="33">
        <f t="shared" si="938"/>
        <v>46656</v>
      </c>
      <c r="B8588" s="27" t="str">
        <f t="shared" si="940"/>
        <v>(日)</v>
      </c>
      <c r="C8588" s="34">
        <v>0.83333333333333304</v>
      </c>
      <c r="D8588" s="16" t="s">
        <v>18</v>
      </c>
      <c r="E8588" s="35">
        <v>0.85416666666666696</v>
      </c>
      <c r="F8588" s="50">
        <f>IF(COUNTIF('リスト（不使用）'!$A$5:$A$6,単年カーブ!$A$1),"希望数量入力ください",'単年（2027年度）'!$E$12*単年カーブ!$R$3+'単年（2027年度）'!$E$12*(1-単年カーブ!$R$3)*単年カーブ!Q8588)</f>
        <v>0</v>
      </c>
      <c r="G8588" s="47">
        <f t="shared" si="941"/>
        <v>0</v>
      </c>
      <c r="M8588">
        <f t="shared" si="942"/>
        <v>9</v>
      </c>
      <c r="N8588">
        <f>IF(OR(WEEKDAY(A8588)=1,WEEKDAY(A8588)=7,COUNTIF('2027祝日等（不使用）'!$A$1:$A$20,単年カーブ!A8588)=1),0,1)</f>
        <v>0</v>
      </c>
      <c r="O8588">
        <f t="shared" si="939"/>
        <v>41</v>
      </c>
      <c r="P8588">
        <f t="shared" si="943"/>
        <v>0</v>
      </c>
      <c r="Q8588">
        <f t="shared" si="944"/>
        <v>0</v>
      </c>
    </row>
    <row r="8589" spans="1:17" ht="19.5" x14ac:dyDescent="0.4">
      <c r="A8589" s="33">
        <f t="shared" si="938"/>
        <v>46656</v>
      </c>
      <c r="B8589" s="27" t="str">
        <f t="shared" si="940"/>
        <v>(日)</v>
      </c>
      <c r="C8589" s="34">
        <v>0.85416666666666696</v>
      </c>
      <c r="D8589" s="16" t="s">
        <v>18</v>
      </c>
      <c r="E8589" s="35">
        <v>0.875</v>
      </c>
      <c r="F8589" s="50">
        <f>IF(COUNTIF('リスト（不使用）'!$A$5:$A$6,単年カーブ!$A$1),"希望数量入力ください",'単年（2027年度）'!$E$12*単年カーブ!$R$3+'単年（2027年度）'!$E$12*(1-単年カーブ!$R$3)*単年カーブ!Q8589)</f>
        <v>0</v>
      </c>
      <c r="G8589" s="47">
        <f t="shared" si="941"/>
        <v>0</v>
      </c>
      <c r="M8589">
        <f t="shared" si="942"/>
        <v>9</v>
      </c>
      <c r="N8589">
        <f>IF(OR(WEEKDAY(A8589)=1,WEEKDAY(A8589)=7,COUNTIF('2027祝日等（不使用）'!$A$1:$A$20,単年カーブ!A8589)=1),0,1)</f>
        <v>0</v>
      </c>
      <c r="O8589">
        <f t="shared" si="939"/>
        <v>42</v>
      </c>
      <c r="P8589">
        <f t="shared" si="943"/>
        <v>0</v>
      </c>
      <c r="Q8589">
        <f t="shared" si="944"/>
        <v>0</v>
      </c>
    </row>
    <row r="8590" spans="1:17" ht="19.5" x14ac:dyDescent="0.4">
      <c r="A8590" s="33">
        <f t="shared" si="938"/>
        <v>46656</v>
      </c>
      <c r="B8590" s="27" t="str">
        <f t="shared" si="940"/>
        <v>(日)</v>
      </c>
      <c r="C8590" s="34">
        <v>0.875</v>
      </c>
      <c r="D8590" s="16" t="s">
        <v>18</v>
      </c>
      <c r="E8590" s="35">
        <v>0.89583333333333304</v>
      </c>
      <c r="F8590" s="50">
        <f>IF(COUNTIF('リスト（不使用）'!$A$5:$A$6,単年カーブ!$A$1),"希望数量入力ください",'単年（2027年度）'!$E$12*単年カーブ!$R$3+'単年（2027年度）'!$E$12*(1-単年カーブ!$R$3)*単年カーブ!Q8590)</f>
        <v>0</v>
      </c>
      <c r="G8590" s="47">
        <f t="shared" si="941"/>
        <v>0</v>
      </c>
      <c r="M8590">
        <f t="shared" si="942"/>
        <v>9</v>
      </c>
      <c r="N8590">
        <f>IF(OR(WEEKDAY(A8590)=1,WEEKDAY(A8590)=7,COUNTIF('2027祝日等（不使用）'!$A$1:$A$20,単年カーブ!A8590)=1),0,1)</f>
        <v>0</v>
      </c>
      <c r="O8590">
        <f t="shared" si="939"/>
        <v>43</v>
      </c>
      <c r="P8590">
        <f t="shared" si="943"/>
        <v>0</v>
      </c>
      <c r="Q8590">
        <f t="shared" si="944"/>
        <v>0</v>
      </c>
    </row>
    <row r="8591" spans="1:17" ht="19.5" x14ac:dyDescent="0.4">
      <c r="A8591" s="33">
        <f t="shared" si="938"/>
        <v>46656</v>
      </c>
      <c r="B8591" s="27" t="str">
        <f t="shared" si="940"/>
        <v>(日)</v>
      </c>
      <c r="C8591" s="34">
        <v>0.89583333333333304</v>
      </c>
      <c r="D8591" s="16" t="s">
        <v>18</v>
      </c>
      <c r="E8591" s="35">
        <v>0.91666666666666696</v>
      </c>
      <c r="F8591" s="50">
        <f>IF(COUNTIF('リスト（不使用）'!$A$5:$A$6,単年カーブ!$A$1),"希望数量入力ください",'単年（2027年度）'!$E$12*単年カーブ!$R$3+'単年（2027年度）'!$E$12*(1-単年カーブ!$R$3)*単年カーブ!Q8591)</f>
        <v>0</v>
      </c>
      <c r="G8591" s="47">
        <f t="shared" si="941"/>
        <v>0</v>
      </c>
      <c r="M8591">
        <f t="shared" si="942"/>
        <v>9</v>
      </c>
      <c r="N8591">
        <f>IF(OR(WEEKDAY(A8591)=1,WEEKDAY(A8591)=7,COUNTIF('2027祝日等（不使用）'!$A$1:$A$20,単年カーブ!A8591)=1),0,1)</f>
        <v>0</v>
      </c>
      <c r="O8591">
        <f t="shared" si="939"/>
        <v>44</v>
      </c>
      <c r="P8591">
        <f t="shared" si="943"/>
        <v>0</v>
      </c>
      <c r="Q8591">
        <f t="shared" si="944"/>
        <v>0</v>
      </c>
    </row>
    <row r="8592" spans="1:17" ht="19.5" x14ac:dyDescent="0.4">
      <c r="A8592" s="33">
        <f t="shared" si="938"/>
        <v>46656</v>
      </c>
      <c r="B8592" s="27" t="str">
        <f t="shared" si="940"/>
        <v>(日)</v>
      </c>
      <c r="C8592" s="34">
        <v>0.91666666666666696</v>
      </c>
      <c r="D8592" s="16" t="s">
        <v>18</v>
      </c>
      <c r="E8592" s="35">
        <v>0.9375</v>
      </c>
      <c r="F8592" s="50">
        <f>IF(COUNTIF('リスト（不使用）'!$A$5:$A$6,単年カーブ!$A$1),"希望数量入力ください",'単年（2027年度）'!$E$12*単年カーブ!$R$3+'単年（2027年度）'!$E$12*(1-単年カーブ!$R$3)*単年カーブ!Q8592)</f>
        <v>0</v>
      </c>
      <c r="G8592" s="47">
        <f t="shared" si="941"/>
        <v>0</v>
      </c>
      <c r="M8592">
        <f t="shared" si="942"/>
        <v>9</v>
      </c>
      <c r="N8592">
        <f>IF(OR(WEEKDAY(A8592)=1,WEEKDAY(A8592)=7,COUNTIF('2027祝日等（不使用）'!$A$1:$A$20,単年カーブ!A8592)=1),0,1)</f>
        <v>0</v>
      </c>
      <c r="O8592">
        <f t="shared" si="939"/>
        <v>45</v>
      </c>
      <c r="P8592">
        <f t="shared" si="943"/>
        <v>0</v>
      </c>
      <c r="Q8592">
        <f t="shared" si="944"/>
        <v>0</v>
      </c>
    </row>
    <row r="8593" spans="1:17" ht="19.5" x14ac:dyDescent="0.4">
      <c r="A8593" s="33">
        <f t="shared" si="938"/>
        <v>46656</v>
      </c>
      <c r="B8593" s="27" t="str">
        <f t="shared" si="940"/>
        <v>(日)</v>
      </c>
      <c r="C8593" s="34">
        <v>0.9375</v>
      </c>
      <c r="D8593" s="16" t="s">
        <v>18</v>
      </c>
      <c r="E8593" s="35">
        <v>0.95833333333333304</v>
      </c>
      <c r="F8593" s="50">
        <f>IF(COUNTIF('リスト（不使用）'!$A$5:$A$6,単年カーブ!$A$1),"希望数量入力ください",'単年（2027年度）'!$E$12*単年カーブ!$R$3+'単年（2027年度）'!$E$12*(1-単年カーブ!$R$3)*単年カーブ!Q8593)</f>
        <v>0</v>
      </c>
      <c r="G8593" s="47">
        <f t="shared" si="941"/>
        <v>0</v>
      </c>
      <c r="M8593">
        <f t="shared" si="942"/>
        <v>9</v>
      </c>
      <c r="N8593">
        <f>IF(OR(WEEKDAY(A8593)=1,WEEKDAY(A8593)=7,COUNTIF('2027祝日等（不使用）'!$A$1:$A$20,単年カーブ!A8593)=1),0,1)</f>
        <v>0</v>
      </c>
      <c r="O8593">
        <f t="shared" si="939"/>
        <v>46</v>
      </c>
      <c r="P8593">
        <f t="shared" si="943"/>
        <v>0</v>
      </c>
      <c r="Q8593">
        <f t="shared" si="944"/>
        <v>0</v>
      </c>
    </row>
    <row r="8594" spans="1:17" ht="19.5" x14ac:dyDescent="0.4">
      <c r="A8594" s="33">
        <f t="shared" si="938"/>
        <v>46656</v>
      </c>
      <c r="B8594" s="27" t="str">
        <f t="shared" si="940"/>
        <v>(日)</v>
      </c>
      <c r="C8594" s="34">
        <v>0.95833333333333304</v>
      </c>
      <c r="D8594" s="16" t="s">
        <v>18</v>
      </c>
      <c r="E8594" s="35">
        <v>0.97916666666666696</v>
      </c>
      <c r="F8594" s="50">
        <f>IF(COUNTIF('リスト（不使用）'!$A$5:$A$6,単年カーブ!$A$1),"希望数量入力ください",'単年（2027年度）'!$E$12*単年カーブ!$R$3+'単年（2027年度）'!$E$12*(1-単年カーブ!$R$3)*単年カーブ!Q8594)</f>
        <v>0</v>
      </c>
      <c r="G8594" s="47">
        <f t="shared" si="941"/>
        <v>0</v>
      </c>
      <c r="M8594">
        <f t="shared" si="942"/>
        <v>9</v>
      </c>
      <c r="N8594">
        <f>IF(OR(WEEKDAY(A8594)=1,WEEKDAY(A8594)=7,COUNTIF('2027祝日等（不使用）'!$A$1:$A$20,単年カーブ!A8594)=1),0,1)</f>
        <v>0</v>
      </c>
      <c r="O8594">
        <f t="shared" si="939"/>
        <v>47</v>
      </c>
      <c r="P8594">
        <f t="shared" si="943"/>
        <v>0</v>
      </c>
      <c r="Q8594">
        <f t="shared" si="944"/>
        <v>0</v>
      </c>
    </row>
    <row r="8595" spans="1:17" ht="19.5" x14ac:dyDescent="0.4">
      <c r="A8595" s="33">
        <f t="shared" si="938"/>
        <v>46656</v>
      </c>
      <c r="B8595" s="27" t="str">
        <f t="shared" si="940"/>
        <v>(日)</v>
      </c>
      <c r="C8595" s="34">
        <v>0.97916666666666696</v>
      </c>
      <c r="D8595" s="16" t="s">
        <v>18</v>
      </c>
      <c r="E8595" s="35" t="s">
        <v>17</v>
      </c>
      <c r="F8595" s="50">
        <f>IF(COUNTIF('リスト（不使用）'!$A$5:$A$6,単年カーブ!$A$1),"希望数量入力ください",'単年（2027年度）'!$E$12*単年カーブ!$R$3+'単年（2027年度）'!$E$12*(1-単年カーブ!$R$3)*単年カーブ!Q8595)</f>
        <v>0</v>
      </c>
      <c r="G8595" s="47">
        <f t="shared" si="941"/>
        <v>0</v>
      </c>
      <c r="M8595">
        <f t="shared" si="942"/>
        <v>9</v>
      </c>
      <c r="N8595">
        <f>IF(OR(WEEKDAY(A8595)=1,WEEKDAY(A8595)=7,COUNTIF('2027祝日等（不使用）'!$A$1:$A$20,単年カーブ!A8595)=1),0,1)</f>
        <v>0</v>
      </c>
      <c r="O8595">
        <f t="shared" si="939"/>
        <v>48</v>
      </c>
      <c r="P8595">
        <f t="shared" si="943"/>
        <v>0</v>
      </c>
      <c r="Q8595">
        <f t="shared" si="944"/>
        <v>0</v>
      </c>
    </row>
    <row r="8596" spans="1:17" ht="19.5" x14ac:dyDescent="0.4">
      <c r="A8596" s="33">
        <f t="shared" si="938"/>
        <v>46657</v>
      </c>
      <c r="B8596" s="27" t="str">
        <f t="shared" si="940"/>
        <v>(月)</v>
      </c>
      <c r="C8596" s="34">
        <v>0</v>
      </c>
      <c r="D8596" s="16" t="s">
        <v>18</v>
      </c>
      <c r="E8596" s="35">
        <v>2.0833333333333332E-2</v>
      </c>
      <c r="F8596" s="50">
        <f>IF(COUNTIF('リスト（不使用）'!$A$5:$A$6,単年カーブ!$A$1),"希望数量入力ください",'単年（2027年度）'!$E$12*単年カーブ!$R$3+'単年（2027年度）'!$E$12*(1-単年カーブ!$R$3)*単年カーブ!Q8596)</f>
        <v>0</v>
      </c>
      <c r="G8596" s="47">
        <f t="shared" si="941"/>
        <v>0</v>
      </c>
      <c r="M8596">
        <f t="shared" si="942"/>
        <v>9</v>
      </c>
      <c r="N8596">
        <f>IF(OR(WEEKDAY(A8596)=1,WEEKDAY(A8596)=7,COUNTIF('2027祝日等（不使用）'!$A$1:$A$20,単年カーブ!A8596)=1),0,1)</f>
        <v>1</v>
      </c>
      <c r="O8596">
        <f t="shared" si="939"/>
        <v>1</v>
      </c>
      <c r="P8596">
        <f t="shared" si="943"/>
        <v>0</v>
      </c>
      <c r="Q8596">
        <f t="shared" si="944"/>
        <v>0</v>
      </c>
    </row>
    <row r="8597" spans="1:17" ht="19.5" x14ac:dyDescent="0.4">
      <c r="A8597" s="33">
        <f t="shared" si="938"/>
        <v>46657</v>
      </c>
      <c r="B8597" s="27" t="str">
        <f t="shared" si="940"/>
        <v>(月)</v>
      </c>
      <c r="C8597" s="34">
        <v>2.0833333333333332E-2</v>
      </c>
      <c r="D8597" s="16" t="s">
        <v>18</v>
      </c>
      <c r="E8597" s="35">
        <v>4.1666666666666664E-2</v>
      </c>
      <c r="F8597" s="50">
        <f>IF(COUNTIF('リスト（不使用）'!$A$5:$A$6,単年カーブ!$A$1),"希望数量入力ください",'単年（2027年度）'!$E$12*単年カーブ!$R$3+'単年（2027年度）'!$E$12*(1-単年カーブ!$R$3)*単年カーブ!Q8597)</f>
        <v>0</v>
      </c>
      <c r="G8597" s="47">
        <f t="shared" si="941"/>
        <v>0</v>
      </c>
      <c r="M8597">
        <f t="shared" si="942"/>
        <v>9</v>
      </c>
      <c r="N8597">
        <f>IF(OR(WEEKDAY(A8597)=1,WEEKDAY(A8597)=7,COUNTIF('2027祝日等（不使用）'!$A$1:$A$20,単年カーブ!A8597)=1),0,1)</f>
        <v>1</v>
      </c>
      <c r="O8597">
        <f t="shared" si="939"/>
        <v>2</v>
      </c>
      <c r="P8597">
        <f t="shared" si="943"/>
        <v>0</v>
      </c>
      <c r="Q8597">
        <f t="shared" si="944"/>
        <v>0</v>
      </c>
    </row>
    <row r="8598" spans="1:17" ht="19.5" x14ac:dyDescent="0.4">
      <c r="A8598" s="33">
        <f t="shared" si="938"/>
        <v>46657</v>
      </c>
      <c r="B8598" s="27" t="str">
        <f t="shared" si="940"/>
        <v>(月)</v>
      </c>
      <c r="C8598" s="34">
        <v>4.1666666666666664E-2</v>
      </c>
      <c r="D8598" s="16" t="s">
        <v>18</v>
      </c>
      <c r="E8598" s="35">
        <v>6.25E-2</v>
      </c>
      <c r="F8598" s="50">
        <f>IF(COUNTIF('リスト（不使用）'!$A$5:$A$6,単年カーブ!$A$1),"希望数量入力ください",'単年（2027年度）'!$E$12*単年カーブ!$R$3+'単年（2027年度）'!$E$12*(1-単年カーブ!$R$3)*単年カーブ!Q8598)</f>
        <v>0</v>
      </c>
      <c r="G8598" s="47">
        <f t="shared" si="941"/>
        <v>0</v>
      </c>
      <c r="M8598">
        <f t="shared" si="942"/>
        <v>9</v>
      </c>
      <c r="N8598">
        <f>IF(OR(WEEKDAY(A8598)=1,WEEKDAY(A8598)=7,COUNTIF('2027祝日等（不使用）'!$A$1:$A$20,単年カーブ!A8598)=1),0,1)</f>
        <v>1</v>
      </c>
      <c r="O8598">
        <f t="shared" si="939"/>
        <v>3</v>
      </c>
      <c r="P8598">
        <f t="shared" si="943"/>
        <v>0</v>
      </c>
      <c r="Q8598">
        <f t="shared" si="944"/>
        <v>0</v>
      </c>
    </row>
    <row r="8599" spans="1:17" ht="19.5" x14ac:dyDescent="0.4">
      <c r="A8599" s="33">
        <f t="shared" si="938"/>
        <v>46657</v>
      </c>
      <c r="B8599" s="27" t="str">
        <f t="shared" si="940"/>
        <v>(月)</v>
      </c>
      <c r="C8599" s="34">
        <v>6.25E-2</v>
      </c>
      <c r="D8599" s="16" t="s">
        <v>18</v>
      </c>
      <c r="E8599" s="35">
        <v>8.3333333333333301E-2</v>
      </c>
      <c r="F8599" s="50">
        <f>IF(COUNTIF('リスト（不使用）'!$A$5:$A$6,単年カーブ!$A$1),"希望数量入力ください",'単年（2027年度）'!$E$12*単年カーブ!$R$3+'単年（2027年度）'!$E$12*(1-単年カーブ!$R$3)*単年カーブ!Q8599)</f>
        <v>0</v>
      </c>
      <c r="G8599" s="47">
        <f t="shared" si="941"/>
        <v>0</v>
      </c>
      <c r="M8599">
        <f t="shared" si="942"/>
        <v>9</v>
      </c>
      <c r="N8599">
        <f>IF(OR(WEEKDAY(A8599)=1,WEEKDAY(A8599)=7,COUNTIF('2027祝日等（不使用）'!$A$1:$A$20,単年カーブ!A8599)=1),0,1)</f>
        <v>1</v>
      </c>
      <c r="O8599">
        <f t="shared" si="939"/>
        <v>4</v>
      </c>
      <c r="P8599">
        <f t="shared" si="943"/>
        <v>0</v>
      </c>
      <c r="Q8599">
        <f t="shared" si="944"/>
        <v>0</v>
      </c>
    </row>
    <row r="8600" spans="1:17" ht="19.5" x14ac:dyDescent="0.4">
      <c r="A8600" s="33">
        <f t="shared" si="938"/>
        <v>46657</v>
      </c>
      <c r="B8600" s="27" t="str">
        <f t="shared" si="940"/>
        <v>(月)</v>
      </c>
      <c r="C8600" s="34">
        <v>8.3333333333333301E-2</v>
      </c>
      <c r="D8600" s="16" t="s">
        <v>18</v>
      </c>
      <c r="E8600" s="35">
        <v>0.104166666666667</v>
      </c>
      <c r="F8600" s="50">
        <f>IF(COUNTIF('リスト（不使用）'!$A$5:$A$6,単年カーブ!$A$1),"希望数量入力ください",'単年（2027年度）'!$E$12*単年カーブ!$R$3+'単年（2027年度）'!$E$12*(1-単年カーブ!$R$3)*単年カーブ!Q8600)</f>
        <v>0</v>
      </c>
      <c r="G8600" s="47">
        <f t="shared" si="941"/>
        <v>0</v>
      </c>
      <c r="M8600">
        <f t="shared" si="942"/>
        <v>9</v>
      </c>
      <c r="N8600">
        <f>IF(OR(WEEKDAY(A8600)=1,WEEKDAY(A8600)=7,COUNTIF('2027祝日等（不使用）'!$A$1:$A$20,単年カーブ!A8600)=1),0,1)</f>
        <v>1</v>
      </c>
      <c r="O8600">
        <f t="shared" si="939"/>
        <v>5</v>
      </c>
      <c r="P8600">
        <f t="shared" si="943"/>
        <v>0</v>
      </c>
      <c r="Q8600">
        <f t="shared" si="944"/>
        <v>0</v>
      </c>
    </row>
    <row r="8601" spans="1:17" ht="19.5" x14ac:dyDescent="0.4">
      <c r="A8601" s="33">
        <f t="shared" si="938"/>
        <v>46657</v>
      </c>
      <c r="B8601" s="27" t="str">
        <f t="shared" si="940"/>
        <v>(月)</v>
      </c>
      <c r="C8601" s="34">
        <v>0.104166666666667</v>
      </c>
      <c r="D8601" s="16" t="s">
        <v>18</v>
      </c>
      <c r="E8601" s="35">
        <v>0.125</v>
      </c>
      <c r="F8601" s="50">
        <f>IF(COUNTIF('リスト（不使用）'!$A$5:$A$6,単年カーブ!$A$1),"希望数量入力ください",'単年（2027年度）'!$E$12*単年カーブ!$R$3+'単年（2027年度）'!$E$12*(1-単年カーブ!$R$3)*単年カーブ!Q8601)</f>
        <v>0</v>
      </c>
      <c r="G8601" s="47">
        <f t="shared" si="941"/>
        <v>0</v>
      </c>
      <c r="M8601">
        <f t="shared" si="942"/>
        <v>9</v>
      </c>
      <c r="N8601">
        <f>IF(OR(WEEKDAY(A8601)=1,WEEKDAY(A8601)=7,COUNTIF('2027祝日等（不使用）'!$A$1:$A$20,単年カーブ!A8601)=1),0,1)</f>
        <v>1</v>
      </c>
      <c r="O8601">
        <f t="shared" si="939"/>
        <v>6</v>
      </c>
      <c r="P8601">
        <f t="shared" si="943"/>
        <v>0</v>
      </c>
      <c r="Q8601">
        <f t="shared" si="944"/>
        <v>0</v>
      </c>
    </row>
    <row r="8602" spans="1:17" ht="19.5" x14ac:dyDescent="0.4">
      <c r="A8602" s="33">
        <f t="shared" si="938"/>
        <v>46657</v>
      </c>
      <c r="B8602" s="27" t="str">
        <f t="shared" si="940"/>
        <v>(月)</v>
      </c>
      <c r="C8602" s="34">
        <v>0.125</v>
      </c>
      <c r="D8602" s="16" t="s">
        <v>18</v>
      </c>
      <c r="E8602" s="35">
        <v>0.14583333333333301</v>
      </c>
      <c r="F8602" s="50">
        <f>IF(COUNTIF('リスト（不使用）'!$A$5:$A$6,単年カーブ!$A$1),"希望数量入力ください",'単年（2027年度）'!$E$12*単年カーブ!$R$3+'単年（2027年度）'!$E$12*(1-単年カーブ!$R$3)*単年カーブ!Q8602)</f>
        <v>0</v>
      </c>
      <c r="G8602" s="47">
        <f t="shared" si="941"/>
        <v>0</v>
      </c>
      <c r="M8602">
        <f t="shared" si="942"/>
        <v>9</v>
      </c>
      <c r="N8602">
        <f>IF(OR(WEEKDAY(A8602)=1,WEEKDAY(A8602)=7,COUNTIF('2027祝日等（不使用）'!$A$1:$A$20,単年カーブ!A8602)=1),0,1)</f>
        <v>1</v>
      </c>
      <c r="O8602">
        <f t="shared" si="939"/>
        <v>7</v>
      </c>
      <c r="P8602">
        <f t="shared" si="943"/>
        <v>0</v>
      </c>
      <c r="Q8602">
        <f t="shared" si="944"/>
        <v>0</v>
      </c>
    </row>
    <row r="8603" spans="1:17" ht="19.5" x14ac:dyDescent="0.4">
      <c r="A8603" s="33">
        <f t="shared" si="938"/>
        <v>46657</v>
      </c>
      <c r="B8603" s="27" t="str">
        <f t="shared" si="940"/>
        <v>(月)</v>
      </c>
      <c r="C8603" s="34">
        <v>0.14583333333333301</v>
      </c>
      <c r="D8603" s="16" t="s">
        <v>18</v>
      </c>
      <c r="E8603" s="35">
        <v>0.16666666666666699</v>
      </c>
      <c r="F8603" s="50">
        <f>IF(COUNTIF('リスト（不使用）'!$A$5:$A$6,単年カーブ!$A$1),"希望数量入力ください",'単年（2027年度）'!$E$12*単年カーブ!$R$3+'単年（2027年度）'!$E$12*(1-単年カーブ!$R$3)*単年カーブ!Q8603)</f>
        <v>0</v>
      </c>
      <c r="G8603" s="47">
        <f t="shared" si="941"/>
        <v>0</v>
      </c>
      <c r="M8603">
        <f t="shared" si="942"/>
        <v>9</v>
      </c>
      <c r="N8603">
        <f>IF(OR(WEEKDAY(A8603)=1,WEEKDAY(A8603)=7,COUNTIF('2027祝日等（不使用）'!$A$1:$A$20,単年カーブ!A8603)=1),0,1)</f>
        <v>1</v>
      </c>
      <c r="O8603">
        <f t="shared" si="939"/>
        <v>8</v>
      </c>
      <c r="P8603">
        <f t="shared" si="943"/>
        <v>0</v>
      </c>
      <c r="Q8603">
        <f t="shared" si="944"/>
        <v>0</v>
      </c>
    </row>
    <row r="8604" spans="1:17" ht="19.5" x14ac:dyDescent="0.4">
      <c r="A8604" s="33">
        <f t="shared" si="938"/>
        <v>46657</v>
      </c>
      <c r="B8604" s="27" t="str">
        <f t="shared" si="940"/>
        <v>(月)</v>
      </c>
      <c r="C8604" s="34">
        <v>0.16666666666666699</v>
      </c>
      <c r="D8604" s="16" t="s">
        <v>18</v>
      </c>
      <c r="E8604" s="35">
        <v>0.1875</v>
      </c>
      <c r="F8604" s="50">
        <f>IF(COUNTIF('リスト（不使用）'!$A$5:$A$6,単年カーブ!$A$1),"希望数量入力ください",'単年（2027年度）'!$E$12*単年カーブ!$R$3+'単年（2027年度）'!$E$12*(1-単年カーブ!$R$3)*単年カーブ!Q8604)</f>
        <v>0</v>
      </c>
      <c r="G8604" s="47">
        <f t="shared" si="941"/>
        <v>0</v>
      </c>
      <c r="M8604">
        <f t="shared" si="942"/>
        <v>9</v>
      </c>
      <c r="N8604">
        <f>IF(OR(WEEKDAY(A8604)=1,WEEKDAY(A8604)=7,COUNTIF('2027祝日等（不使用）'!$A$1:$A$20,単年カーブ!A8604)=1),0,1)</f>
        <v>1</v>
      </c>
      <c r="O8604">
        <f t="shared" si="939"/>
        <v>9</v>
      </c>
      <c r="P8604">
        <f t="shared" si="943"/>
        <v>0</v>
      </c>
      <c r="Q8604">
        <f t="shared" si="944"/>
        <v>0</v>
      </c>
    </row>
    <row r="8605" spans="1:17" ht="19.5" x14ac:dyDescent="0.4">
      <c r="A8605" s="33">
        <f t="shared" si="938"/>
        <v>46657</v>
      </c>
      <c r="B8605" s="27" t="str">
        <f t="shared" si="940"/>
        <v>(月)</v>
      </c>
      <c r="C8605" s="34">
        <v>0.1875</v>
      </c>
      <c r="D8605" s="16" t="s">
        <v>18</v>
      </c>
      <c r="E8605" s="35">
        <v>0.20833333333333301</v>
      </c>
      <c r="F8605" s="50">
        <f>IF(COUNTIF('リスト（不使用）'!$A$5:$A$6,単年カーブ!$A$1),"希望数量入力ください",'単年（2027年度）'!$E$12*単年カーブ!$R$3+'単年（2027年度）'!$E$12*(1-単年カーブ!$R$3)*単年カーブ!Q8605)</f>
        <v>0</v>
      </c>
      <c r="G8605" s="47">
        <f t="shared" si="941"/>
        <v>0</v>
      </c>
      <c r="M8605">
        <f t="shared" si="942"/>
        <v>9</v>
      </c>
      <c r="N8605">
        <f>IF(OR(WEEKDAY(A8605)=1,WEEKDAY(A8605)=7,COUNTIF('2027祝日等（不使用）'!$A$1:$A$20,単年カーブ!A8605)=1),0,1)</f>
        <v>1</v>
      </c>
      <c r="O8605">
        <f t="shared" si="939"/>
        <v>10</v>
      </c>
      <c r="P8605">
        <f t="shared" si="943"/>
        <v>0</v>
      </c>
      <c r="Q8605">
        <f t="shared" si="944"/>
        <v>0</v>
      </c>
    </row>
    <row r="8606" spans="1:17" ht="19.5" x14ac:dyDescent="0.4">
      <c r="A8606" s="33">
        <f t="shared" si="938"/>
        <v>46657</v>
      </c>
      <c r="B8606" s="27" t="str">
        <f t="shared" si="940"/>
        <v>(月)</v>
      </c>
      <c r="C8606" s="34">
        <v>0.20833333333333301</v>
      </c>
      <c r="D8606" s="16" t="s">
        <v>18</v>
      </c>
      <c r="E8606" s="35">
        <v>0.22916666666666699</v>
      </c>
      <c r="F8606" s="50">
        <f>IF(COUNTIF('リスト（不使用）'!$A$5:$A$6,単年カーブ!$A$1),"希望数量入力ください",'単年（2027年度）'!$E$12*単年カーブ!$R$3+'単年（2027年度）'!$E$12*(1-単年カーブ!$R$3)*単年カーブ!Q8606)</f>
        <v>0</v>
      </c>
      <c r="G8606" s="47">
        <f t="shared" si="941"/>
        <v>0</v>
      </c>
      <c r="M8606">
        <f t="shared" si="942"/>
        <v>9</v>
      </c>
      <c r="N8606">
        <f>IF(OR(WEEKDAY(A8606)=1,WEEKDAY(A8606)=7,COUNTIF('2027祝日等（不使用）'!$A$1:$A$20,単年カーブ!A8606)=1),0,1)</f>
        <v>1</v>
      </c>
      <c r="O8606">
        <f t="shared" si="939"/>
        <v>11</v>
      </c>
      <c r="P8606">
        <f t="shared" si="943"/>
        <v>0</v>
      </c>
      <c r="Q8606">
        <f t="shared" si="944"/>
        <v>0</v>
      </c>
    </row>
    <row r="8607" spans="1:17" ht="19.5" x14ac:dyDescent="0.4">
      <c r="A8607" s="33">
        <f t="shared" si="938"/>
        <v>46657</v>
      </c>
      <c r="B8607" s="27" t="str">
        <f t="shared" si="940"/>
        <v>(月)</v>
      </c>
      <c r="C8607" s="34">
        <v>0.22916666666666699</v>
      </c>
      <c r="D8607" s="16" t="s">
        <v>18</v>
      </c>
      <c r="E8607" s="35">
        <v>0.25</v>
      </c>
      <c r="F8607" s="50">
        <f>IF(COUNTIF('リスト（不使用）'!$A$5:$A$6,単年カーブ!$A$1),"希望数量入力ください",'単年（2027年度）'!$E$12*単年カーブ!$R$3+'単年（2027年度）'!$E$12*(1-単年カーブ!$R$3)*単年カーブ!Q8607)</f>
        <v>0</v>
      </c>
      <c r="G8607" s="47">
        <f t="shared" si="941"/>
        <v>0</v>
      </c>
      <c r="M8607">
        <f t="shared" si="942"/>
        <v>9</v>
      </c>
      <c r="N8607">
        <f>IF(OR(WEEKDAY(A8607)=1,WEEKDAY(A8607)=7,COUNTIF('2027祝日等（不使用）'!$A$1:$A$20,単年カーブ!A8607)=1),0,1)</f>
        <v>1</v>
      </c>
      <c r="O8607">
        <f t="shared" si="939"/>
        <v>12</v>
      </c>
      <c r="P8607">
        <f t="shared" si="943"/>
        <v>0</v>
      </c>
      <c r="Q8607">
        <f t="shared" si="944"/>
        <v>0</v>
      </c>
    </row>
    <row r="8608" spans="1:17" ht="19.5" x14ac:dyDescent="0.4">
      <c r="A8608" s="33">
        <f t="shared" si="938"/>
        <v>46657</v>
      </c>
      <c r="B8608" s="27" t="str">
        <f t="shared" si="940"/>
        <v>(月)</v>
      </c>
      <c r="C8608" s="34">
        <v>0.25</v>
      </c>
      <c r="D8608" s="16" t="s">
        <v>18</v>
      </c>
      <c r="E8608" s="35">
        <v>0.27083333333333298</v>
      </c>
      <c r="F8608" s="50">
        <f>IF(COUNTIF('リスト（不使用）'!$A$5:$A$6,単年カーブ!$A$1),"希望数量入力ください",'単年（2027年度）'!$E$12*単年カーブ!$R$3+'単年（2027年度）'!$E$12*(1-単年カーブ!$R$3)*単年カーブ!Q8608)</f>
        <v>0</v>
      </c>
      <c r="G8608" s="47">
        <f t="shared" si="941"/>
        <v>0</v>
      </c>
      <c r="M8608">
        <f t="shared" si="942"/>
        <v>9</v>
      </c>
      <c r="N8608">
        <f>IF(OR(WEEKDAY(A8608)=1,WEEKDAY(A8608)=7,COUNTIF('2027祝日等（不使用）'!$A$1:$A$20,単年カーブ!A8608)=1),0,1)</f>
        <v>1</v>
      </c>
      <c r="O8608">
        <f t="shared" si="939"/>
        <v>13</v>
      </c>
      <c r="P8608">
        <f t="shared" si="943"/>
        <v>0</v>
      </c>
      <c r="Q8608">
        <f t="shared" si="944"/>
        <v>0</v>
      </c>
    </row>
    <row r="8609" spans="1:17" ht="19.5" x14ac:dyDescent="0.4">
      <c r="A8609" s="33">
        <f t="shared" si="938"/>
        <v>46657</v>
      </c>
      <c r="B8609" s="27" t="str">
        <f t="shared" si="940"/>
        <v>(月)</v>
      </c>
      <c r="C8609" s="34">
        <v>0.27083333333333298</v>
      </c>
      <c r="D8609" s="16" t="s">
        <v>18</v>
      </c>
      <c r="E8609" s="35">
        <v>0.29166666666666702</v>
      </c>
      <c r="F8609" s="50">
        <f>IF(COUNTIF('リスト（不使用）'!$A$5:$A$6,単年カーブ!$A$1),"希望数量入力ください",'単年（2027年度）'!$E$12*単年カーブ!$R$3+'単年（2027年度）'!$E$12*(1-単年カーブ!$R$3)*単年カーブ!Q8609)</f>
        <v>0</v>
      </c>
      <c r="G8609" s="47">
        <f t="shared" si="941"/>
        <v>0</v>
      </c>
      <c r="M8609">
        <f t="shared" si="942"/>
        <v>9</v>
      </c>
      <c r="N8609">
        <f>IF(OR(WEEKDAY(A8609)=1,WEEKDAY(A8609)=7,COUNTIF('2027祝日等（不使用）'!$A$1:$A$20,単年カーブ!A8609)=1),0,1)</f>
        <v>1</v>
      </c>
      <c r="O8609">
        <f t="shared" si="939"/>
        <v>14</v>
      </c>
      <c r="P8609">
        <f t="shared" si="943"/>
        <v>0</v>
      </c>
      <c r="Q8609">
        <f t="shared" si="944"/>
        <v>0</v>
      </c>
    </row>
    <row r="8610" spans="1:17" ht="19.5" x14ac:dyDescent="0.4">
      <c r="A8610" s="33">
        <f t="shared" si="938"/>
        <v>46657</v>
      </c>
      <c r="B8610" s="27" t="str">
        <f t="shared" si="940"/>
        <v>(月)</v>
      </c>
      <c r="C8610" s="34">
        <v>0.29166666666666702</v>
      </c>
      <c r="D8610" s="16" t="s">
        <v>18</v>
      </c>
      <c r="E8610" s="35">
        <v>0.3125</v>
      </c>
      <c r="F8610" s="50">
        <f>IF(COUNTIF('リスト（不使用）'!$A$5:$A$6,単年カーブ!$A$1),"希望数量入力ください",'単年（2027年度）'!$E$12*単年カーブ!$R$3+'単年（2027年度）'!$E$12*(1-単年カーブ!$R$3)*単年カーブ!Q8610)</f>
        <v>0</v>
      </c>
      <c r="G8610" s="47">
        <f t="shared" si="941"/>
        <v>0</v>
      </c>
      <c r="M8610">
        <f t="shared" si="942"/>
        <v>9</v>
      </c>
      <c r="N8610">
        <f>IF(OR(WEEKDAY(A8610)=1,WEEKDAY(A8610)=7,COUNTIF('2027祝日等（不使用）'!$A$1:$A$20,単年カーブ!A8610)=1),0,1)</f>
        <v>1</v>
      </c>
      <c r="O8610">
        <f t="shared" si="939"/>
        <v>15</v>
      </c>
      <c r="P8610">
        <f t="shared" si="943"/>
        <v>0</v>
      </c>
      <c r="Q8610">
        <f t="shared" si="944"/>
        <v>0</v>
      </c>
    </row>
    <row r="8611" spans="1:17" ht="19.5" x14ac:dyDescent="0.4">
      <c r="A8611" s="33">
        <f t="shared" si="938"/>
        <v>46657</v>
      </c>
      <c r="B8611" s="27" t="str">
        <f t="shared" si="940"/>
        <v>(月)</v>
      </c>
      <c r="C8611" s="34">
        <v>0.3125</v>
      </c>
      <c r="D8611" s="16" t="s">
        <v>18</v>
      </c>
      <c r="E8611" s="35">
        <v>0.33333333333333298</v>
      </c>
      <c r="F8611" s="50">
        <f>IF(COUNTIF('リスト（不使用）'!$A$5:$A$6,単年カーブ!$A$1),"希望数量入力ください",'単年（2027年度）'!$E$12*単年カーブ!$R$3+'単年（2027年度）'!$E$12*(1-単年カーブ!$R$3)*単年カーブ!Q8611)</f>
        <v>0</v>
      </c>
      <c r="G8611" s="47">
        <f t="shared" si="941"/>
        <v>0</v>
      </c>
      <c r="M8611">
        <f t="shared" si="942"/>
        <v>9</v>
      </c>
      <c r="N8611">
        <f>IF(OR(WEEKDAY(A8611)=1,WEEKDAY(A8611)=7,COUNTIF('2027祝日等（不使用）'!$A$1:$A$20,単年カーブ!A8611)=1),0,1)</f>
        <v>1</v>
      </c>
      <c r="O8611">
        <f t="shared" si="939"/>
        <v>16</v>
      </c>
      <c r="P8611">
        <f t="shared" si="943"/>
        <v>0</v>
      </c>
      <c r="Q8611">
        <f t="shared" si="944"/>
        <v>0</v>
      </c>
    </row>
    <row r="8612" spans="1:17" ht="19.5" x14ac:dyDescent="0.4">
      <c r="A8612" s="33">
        <f t="shared" si="938"/>
        <v>46657</v>
      </c>
      <c r="B8612" s="27" t="str">
        <f t="shared" si="940"/>
        <v>(月)</v>
      </c>
      <c r="C8612" s="34">
        <v>0.33333333333333298</v>
      </c>
      <c r="D8612" s="16" t="s">
        <v>18</v>
      </c>
      <c r="E8612" s="35">
        <v>0.35416666666666702</v>
      </c>
      <c r="F8612" s="50">
        <f>IF(COUNTIF('リスト（不使用）'!$A$5:$A$6,単年カーブ!$A$1),"希望数量入力ください",'単年（2027年度）'!$E$12*単年カーブ!$R$3+'単年（2027年度）'!$E$12*(1-単年カーブ!$R$3)*単年カーブ!Q8612)</f>
        <v>0</v>
      </c>
      <c r="G8612" s="47">
        <f t="shared" si="941"/>
        <v>0</v>
      </c>
      <c r="M8612">
        <f t="shared" si="942"/>
        <v>9</v>
      </c>
      <c r="N8612">
        <f>IF(OR(WEEKDAY(A8612)=1,WEEKDAY(A8612)=7,COUNTIF('2027祝日等（不使用）'!$A$1:$A$20,単年カーブ!A8612)=1),0,1)</f>
        <v>1</v>
      </c>
      <c r="O8612">
        <f t="shared" si="939"/>
        <v>17</v>
      </c>
      <c r="P8612">
        <f t="shared" si="943"/>
        <v>1</v>
      </c>
      <c r="Q8612">
        <f t="shared" si="944"/>
        <v>1</v>
      </c>
    </row>
    <row r="8613" spans="1:17" ht="19.5" x14ac:dyDescent="0.4">
      <c r="A8613" s="33">
        <f t="shared" si="938"/>
        <v>46657</v>
      </c>
      <c r="B8613" s="27" t="str">
        <f t="shared" si="940"/>
        <v>(月)</v>
      </c>
      <c r="C8613" s="34">
        <v>0.35416666666666702</v>
      </c>
      <c r="D8613" s="16" t="s">
        <v>18</v>
      </c>
      <c r="E8613" s="35">
        <v>0.375</v>
      </c>
      <c r="F8613" s="50">
        <f>IF(COUNTIF('リスト（不使用）'!$A$5:$A$6,単年カーブ!$A$1),"希望数量入力ください",'単年（2027年度）'!$E$12*単年カーブ!$R$3+'単年（2027年度）'!$E$12*(1-単年カーブ!$R$3)*単年カーブ!Q8613)</f>
        <v>0</v>
      </c>
      <c r="G8613" s="47">
        <f t="shared" si="941"/>
        <v>0</v>
      </c>
      <c r="M8613">
        <f t="shared" si="942"/>
        <v>9</v>
      </c>
      <c r="N8613">
        <f>IF(OR(WEEKDAY(A8613)=1,WEEKDAY(A8613)=7,COUNTIF('2027祝日等（不使用）'!$A$1:$A$20,単年カーブ!A8613)=1),0,1)</f>
        <v>1</v>
      </c>
      <c r="O8613">
        <f t="shared" si="939"/>
        <v>18</v>
      </c>
      <c r="P8613">
        <f t="shared" si="943"/>
        <v>1</v>
      </c>
      <c r="Q8613">
        <f t="shared" si="944"/>
        <v>1</v>
      </c>
    </row>
    <row r="8614" spans="1:17" ht="19.5" x14ac:dyDescent="0.4">
      <c r="A8614" s="33">
        <f t="shared" si="938"/>
        <v>46657</v>
      </c>
      <c r="B8614" s="27" t="str">
        <f t="shared" si="940"/>
        <v>(月)</v>
      </c>
      <c r="C8614" s="34">
        <v>0.375</v>
      </c>
      <c r="D8614" s="16" t="s">
        <v>18</v>
      </c>
      <c r="E8614" s="35">
        <v>0.39583333333333298</v>
      </c>
      <c r="F8614" s="50">
        <f>IF(COUNTIF('リスト（不使用）'!$A$5:$A$6,単年カーブ!$A$1),"希望数量入力ください",'単年（2027年度）'!$E$12*単年カーブ!$R$3+'単年（2027年度）'!$E$12*(1-単年カーブ!$R$3)*単年カーブ!Q8614)</f>
        <v>0</v>
      </c>
      <c r="G8614" s="47">
        <f t="shared" si="941"/>
        <v>0</v>
      </c>
      <c r="M8614">
        <f t="shared" si="942"/>
        <v>9</v>
      </c>
      <c r="N8614">
        <f>IF(OR(WEEKDAY(A8614)=1,WEEKDAY(A8614)=7,COUNTIF('2027祝日等（不使用）'!$A$1:$A$20,単年カーブ!A8614)=1),0,1)</f>
        <v>1</v>
      </c>
      <c r="O8614">
        <f t="shared" si="939"/>
        <v>19</v>
      </c>
      <c r="P8614">
        <f t="shared" si="943"/>
        <v>1</v>
      </c>
      <c r="Q8614">
        <f t="shared" si="944"/>
        <v>1</v>
      </c>
    </row>
    <row r="8615" spans="1:17" ht="19.5" x14ac:dyDescent="0.4">
      <c r="A8615" s="33">
        <f t="shared" si="938"/>
        <v>46657</v>
      </c>
      <c r="B8615" s="27" t="str">
        <f t="shared" si="940"/>
        <v>(月)</v>
      </c>
      <c r="C8615" s="34">
        <v>0.39583333333333298</v>
      </c>
      <c r="D8615" s="16" t="s">
        <v>18</v>
      </c>
      <c r="E8615" s="35">
        <v>0.41666666666666702</v>
      </c>
      <c r="F8615" s="50">
        <f>IF(COUNTIF('リスト（不使用）'!$A$5:$A$6,単年カーブ!$A$1),"希望数量入力ください",'単年（2027年度）'!$E$12*単年カーブ!$R$3+'単年（2027年度）'!$E$12*(1-単年カーブ!$R$3)*単年カーブ!Q8615)</f>
        <v>0</v>
      </c>
      <c r="G8615" s="47">
        <f t="shared" si="941"/>
        <v>0</v>
      </c>
      <c r="M8615">
        <f t="shared" si="942"/>
        <v>9</v>
      </c>
      <c r="N8615">
        <f>IF(OR(WEEKDAY(A8615)=1,WEEKDAY(A8615)=7,COUNTIF('2027祝日等（不使用）'!$A$1:$A$20,単年カーブ!A8615)=1),0,1)</f>
        <v>1</v>
      </c>
      <c r="O8615">
        <f t="shared" si="939"/>
        <v>20</v>
      </c>
      <c r="P8615">
        <f t="shared" si="943"/>
        <v>1</v>
      </c>
      <c r="Q8615">
        <f t="shared" si="944"/>
        <v>1</v>
      </c>
    </row>
    <row r="8616" spans="1:17" ht="19.5" x14ac:dyDescent="0.4">
      <c r="A8616" s="33">
        <f t="shared" si="938"/>
        <v>46657</v>
      </c>
      <c r="B8616" s="27" t="str">
        <f t="shared" si="940"/>
        <v>(月)</v>
      </c>
      <c r="C8616" s="34">
        <v>0.41666666666666702</v>
      </c>
      <c r="D8616" s="16" t="s">
        <v>18</v>
      </c>
      <c r="E8616" s="35">
        <v>0.4375</v>
      </c>
      <c r="F8616" s="50">
        <f>IF(COUNTIF('リスト（不使用）'!$A$5:$A$6,単年カーブ!$A$1),"希望数量入力ください",'単年（2027年度）'!$E$12*単年カーブ!$R$3+'単年（2027年度）'!$E$12*(1-単年カーブ!$R$3)*単年カーブ!Q8616)</f>
        <v>0</v>
      </c>
      <c r="G8616" s="47">
        <f t="shared" si="941"/>
        <v>0</v>
      </c>
      <c r="M8616">
        <f t="shared" si="942"/>
        <v>9</v>
      </c>
      <c r="N8616">
        <f>IF(OR(WEEKDAY(A8616)=1,WEEKDAY(A8616)=7,COUNTIF('2027祝日等（不使用）'!$A$1:$A$20,単年カーブ!A8616)=1),0,1)</f>
        <v>1</v>
      </c>
      <c r="O8616">
        <f t="shared" si="939"/>
        <v>21</v>
      </c>
      <c r="P8616">
        <f t="shared" si="943"/>
        <v>1</v>
      </c>
      <c r="Q8616">
        <f t="shared" si="944"/>
        <v>1</v>
      </c>
    </row>
    <row r="8617" spans="1:17" ht="19.5" x14ac:dyDescent="0.4">
      <c r="A8617" s="33">
        <f t="shared" si="938"/>
        <v>46657</v>
      </c>
      <c r="B8617" s="27" t="str">
        <f t="shared" si="940"/>
        <v>(月)</v>
      </c>
      <c r="C8617" s="34">
        <v>0.4375</v>
      </c>
      <c r="D8617" s="16" t="s">
        <v>18</v>
      </c>
      <c r="E8617" s="35">
        <v>0.45833333333333298</v>
      </c>
      <c r="F8617" s="50">
        <f>IF(COUNTIF('リスト（不使用）'!$A$5:$A$6,単年カーブ!$A$1),"希望数量入力ください",'単年（2027年度）'!$E$12*単年カーブ!$R$3+'単年（2027年度）'!$E$12*(1-単年カーブ!$R$3)*単年カーブ!Q8617)</f>
        <v>0</v>
      </c>
      <c r="G8617" s="47">
        <f t="shared" si="941"/>
        <v>0</v>
      </c>
      <c r="M8617">
        <f t="shared" si="942"/>
        <v>9</v>
      </c>
      <c r="N8617">
        <f>IF(OR(WEEKDAY(A8617)=1,WEEKDAY(A8617)=7,COUNTIF('2027祝日等（不使用）'!$A$1:$A$20,単年カーブ!A8617)=1),0,1)</f>
        <v>1</v>
      </c>
      <c r="O8617">
        <f t="shared" si="939"/>
        <v>22</v>
      </c>
      <c r="P8617">
        <f t="shared" si="943"/>
        <v>1</v>
      </c>
      <c r="Q8617">
        <f t="shared" si="944"/>
        <v>1</v>
      </c>
    </row>
    <row r="8618" spans="1:17" ht="19.5" x14ac:dyDescent="0.4">
      <c r="A8618" s="33">
        <f t="shared" si="938"/>
        <v>46657</v>
      </c>
      <c r="B8618" s="27" t="str">
        <f t="shared" si="940"/>
        <v>(月)</v>
      </c>
      <c r="C8618" s="34">
        <v>0.45833333333333298</v>
      </c>
      <c r="D8618" s="16" t="s">
        <v>18</v>
      </c>
      <c r="E8618" s="35">
        <v>0.47916666666666702</v>
      </c>
      <c r="F8618" s="50">
        <f>IF(COUNTIF('リスト（不使用）'!$A$5:$A$6,単年カーブ!$A$1),"希望数量入力ください",'単年（2027年度）'!$E$12*単年カーブ!$R$3+'単年（2027年度）'!$E$12*(1-単年カーブ!$R$3)*単年カーブ!Q8618)</f>
        <v>0</v>
      </c>
      <c r="G8618" s="47">
        <f t="shared" si="941"/>
        <v>0</v>
      </c>
      <c r="M8618">
        <f t="shared" si="942"/>
        <v>9</v>
      </c>
      <c r="N8618">
        <f>IF(OR(WEEKDAY(A8618)=1,WEEKDAY(A8618)=7,COUNTIF('2027祝日等（不使用）'!$A$1:$A$20,単年カーブ!A8618)=1),0,1)</f>
        <v>1</v>
      </c>
      <c r="O8618">
        <f t="shared" si="939"/>
        <v>23</v>
      </c>
      <c r="P8618">
        <f t="shared" si="943"/>
        <v>1</v>
      </c>
      <c r="Q8618">
        <f t="shared" si="944"/>
        <v>1</v>
      </c>
    </row>
    <row r="8619" spans="1:17" ht="19.5" x14ac:dyDescent="0.4">
      <c r="A8619" s="33">
        <f t="shared" si="938"/>
        <v>46657</v>
      </c>
      <c r="B8619" s="27" t="str">
        <f t="shared" si="940"/>
        <v>(月)</v>
      </c>
      <c r="C8619" s="34">
        <v>0.47916666666666702</v>
      </c>
      <c r="D8619" s="16" t="s">
        <v>18</v>
      </c>
      <c r="E8619" s="35">
        <v>0.5</v>
      </c>
      <c r="F8619" s="50">
        <f>IF(COUNTIF('リスト（不使用）'!$A$5:$A$6,単年カーブ!$A$1),"希望数量入力ください",'単年（2027年度）'!$E$12*単年カーブ!$R$3+'単年（2027年度）'!$E$12*(1-単年カーブ!$R$3)*単年カーブ!Q8619)</f>
        <v>0</v>
      </c>
      <c r="G8619" s="47">
        <f t="shared" si="941"/>
        <v>0</v>
      </c>
      <c r="M8619">
        <f t="shared" si="942"/>
        <v>9</v>
      </c>
      <c r="N8619">
        <f>IF(OR(WEEKDAY(A8619)=1,WEEKDAY(A8619)=7,COUNTIF('2027祝日等（不使用）'!$A$1:$A$20,単年カーブ!A8619)=1),0,1)</f>
        <v>1</v>
      </c>
      <c r="O8619">
        <f t="shared" si="939"/>
        <v>24</v>
      </c>
      <c r="P8619">
        <f t="shared" si="943"/>
        <v>1</v>
      </c>
      <c r="Q8619">
        <f t="shared" si="944"/>
        <v>1</v>
      </c>
    </row>
    <row r="8620" spans="1:17" ht="19.5" x14ac:dyDescent="0.4">
      <c r="A8620" s="33">
        <f t="shared" si="938"/>
        <v>46657</v>
      </c>
      <c r="B8620" s="27" t="str">
        <f t="shared" si="940"/>
        <v>(月)</v>
      </c>
      <c r="C8620" s="34">
        <v>0.5</v>
      </c>
      <c r="D8620" s="16" t="s">
        <v>18</v>
      </c>
      <c r="E8620" s="35">
        <v>0.52083333333333304</v>
      </c>
      <c r="F8620" s="50">
        <f>IF(COUNTIF('リスト（不使用）'!$A$5:$A$6,単年カーブ!$A$1),"希望数量入力ください",'単年（2027年度）'!$E$12*単年カーブ!$R$3+'単年（2027年度）'!$E$12*(1-単年カーブ!$R$3)*単年カーブ!Q8620)</f>
        <v>0</v>
      </c>
      <c r="G8620" s="47">
        <f t="shared" si="941"/>
        <v>0</v>
      </c>
      <c r="M8620">
        <f t="shared" si="942"/>
        <v>9</v>
      </c>
      <c r="N8620">
        <f>IF(OR(WEEKDAY(A8620)=1,WEEKDAY(A8620)=7,COUNTIF('2027祝日等（不使用）'!$A$1:$A$20,単年カーブ!A8620)=1),0,1)</f>
        <v>1</v>
      </c>
      <c r="O8620">
        <f t="shared" si="939"/>
        <v>25</v>
      </c>
      <c r="P8620">
        <f t="shared" si="943"/>
        <v>1</v>
      </c>
      <c r="Q8620">
        <f t="shared" si="944"/>
        <v>1</v>
      </c>
    </row>
    <row r="8621" spans="1:17" ht="19.5" x14ac:dyDescent="0.4">
      <c r="A8621" s="33">
        <f t="shared" si="938"/>
        <v>46657</v>
      </c>
      <c r="B8621" s="27" t="str">
        <f t="shared" si="940"/>
        <v>(月)</v>
      </c>
      <c r="C8621" s="34">
        <v>0.52083333333333304</v>
      </c>
      <c r="D8621" s="16" t="s">
        <v>18</v>
      </c>
      <c r="E8621" s="35">
        <v>0.54166666666666696</v>
      </c>
      <c r="F8621" s="50">
        <f>IF(COUNTIF('リスト（不使用）'!$A$5:$A$6,単年カーブ!$A$1),"希望数量入力ください",'単年（2027年度）'!$E$12*単年カーブ!$R$3+'単年（2027年度）'!$E$12*(1-単年カーブ!$R$3)*単年カーブ!Q8621)</f>
        <v>0</v>
      </c>
      <c r="G8621" s="47">
        <f t="shared" si="941"/>
        <v>0</v>
      </c>
      <c r="M8621">
        <f t="shared" si="942"/>
        <v>9</v>
      </c>
      <c r="N8621">
        <f>IF(OR(WEEKDAY(A8621)=1,WEEKDAY(A8621)=7,COUNTIF('2027祝日等（不使用）'!$A$1:$A$20,単年カーブ!A8621)=1),0,1)</f>
        <v>1</v>
      </c>
      <c r="O8621">
        <f t="shared" si="939"/>
        <v>26</v>
      </c>
      <c r="P8621">
        <f t="shared" si="943"/>
        <v>1</v>
      </c>
      <c r="Q8621">
        <f t="shared" si="944"/>
        <v>1</v>
      </c>
    </row>
    <row r="8622" spans="1:17" ht="19.5" x14ac:dyDescent="0.4">
      <c r="A8622" s="33">
        <f t="shared" si="938"/>
        <v>46657</v>
      </c>
      <c r="B8622" s="27" t="str">
        <f t="shared" si="940"/>
        <v>(月)</v>
      </c>
      <c r="C8622" s="34">
        <v>0.54166666666666696</v>
      </c>
      <c r="D8622" s="16" t="s">
        <v>18</v>
      </c>
      <c r="E8622" s="35">
        <v>0.5625</v>
      </c>
      <c r="F8622" s="50">
        <f>IF(COUNTIF('リスト（不使用）'!$A$5:$A$6,単年カーブ!$A$1),"希望数量入力ください",'単年（2027年度）'!$E$12*単年カーブ!$R$3+'単年（2027年度）'!$E$12*(1-単年カーブ!$R$3)*単年カーブ!Q8622)</f>
        <v>0</v>
      </c>
      <c r="G8622" s="47">
        <f t="shared" si="941"/>
        <v>0</v>
      </c>
      <c r="M8622">
        <f t="shared" si="942"/>
        <v>9</v>
      </c>
      <c r="N8622">
        <f>IF(OR(WEEKDAY(A8622)=1,WEEKDAY(A8622)=7,COUNTIF('2027祝日等（不使用）'!$A$1:$A$20,単年カーブ!A8622)=1),0,1)</f>
        <v>1</v>
      </c>
      <c r="O8622">
        <f t="shared" si="939"/>
        <v>27</v>
      </c>
      <c r="P8622">
        <f t="shared" si="943"/>
        <v>1</v>
      </c>
      <c r="Q8622">
        <f t="shared" si="944"/>
        <v>1</v>
      </c>
    </row>
    <row r="8623" spans="1:17" ht="19.5" x14ac:dyDescent="0.4">
      <c r="A8623" s="33">
        <f t="shared" si="938"/>
        <v>46657</v>
      </c>
      <c r="B8623" s="27" t="str">
        <f t="shared" si="940"/>
        <v>(月)</v>
      </c>
      <c r="C8623" s="34">
        <v>0.5625</v>
      </c>
      <c r="D8623" s="16" t="s">
        <v>18</v>
      </c>
      <c r="E8623" s="35">
        <v>0.58333333333333304</v>
      </c>
      <c r="F8623" s="50">
        <f>IF(COUNTIF('リスト（不使用）'!$A$5:$A$6,単年カーブ!$A$1),"希望数量入力ください",'単年（2027年度）'!$E$12*単年カーブ!$R$3+'単年（2027年度）'!$E$12*(1-単年カーブ!$R$3)*単年カーブ!Q8623)</f>
        <v>0</v>
      </c>
      <c r="G8623" s="47">
        <f t="shared" si="941"/>
        <v>0</v>
      </c>
      <c r="M8623">
        <f t="shared" si="942"/>
        <v>9</v>
      </c>
      <c r="N8623">
        <f>IF(OR(WEEKDAY(A8623)=1,WEEKDAY(A8623)=7,COUNTIF('2027祝日等（不使用）'!$A$1:$A$20,単年カーブ!A8623)=1),0,1)</f>
        <v>1</v>
      </c>
      <c r="O8623">
        <f t="shared" si="939"/>
        <v>28</v>
      </c>
      <c r="P8623">
        <f t="shared" si="943"/>
        <v>1</v>
      </c>
      <c r="Q8623">
        <f t="shared" si="944"/>
        <v>1</v>
      </c>
    </row>
    <row r="8624" spans="1:17" ht="19.5" x14ac:dyDescent="0.4">
      <c r="A8624" s="33">
        <f t="shared" si="938"/>
        <v>46657</v>
      </c>
      <c r="B8624" s="27" t="str">
        <f t="shared" si="940"/>
        <v>(月)</v>
      </c>
      <c r="C8624" s="34">
        <v>0.58333333333333304</v>
      </c>
      <c r="D8624" s="16" t="s">
        <v>18</v>
      </c>
      <c r="E8624" s="35">
        <v>0.60416666666666696</v>
      </c>
      <c r="F8624" s="50">
        <f>IF(COUNTIF('リスト（不使用）'!$A$5:$A$6,単年カーブ!$A$1),"希望数量入力ください",'単年（2027年度）'!$E$12*単年カーブ!$R$3+'単年（2027年度）'!$E$12*(1-単年カーブ!$R$3)*単年カーブ!Q8624)</f>
        <v>0</v>
      </c>
      <c r="G8624" s="47">
        <f t="shared" si="941"/>
        <v>0</v>
      </c>
      <c r="M8624">
        <f t="shared" si="942"/>
        <v>9</v>
      </c>
      <c r="N8624">
        <f>IF(OR(WEEKDAY(A8624)=1,WEEKDAY(A8624)=7,COUNTIF('2027祝日等（不使用）'!$A$1:$A$20,単年カーブ!A8624)=1),0,1)</f>
        <v>1</v>
      </c>
      <c r="O8624">
        <f t="shared" si="939"/>
        <v>29</v>
      </c>
      <c r="P8624">
        <f t="shared" si="943"/>
        <v>1</v>
      </c>
      <c r="Q8624">
        <f t="shared" si="944"/>
        <v>1</v>
      </c>
    </row>
    <row r="8625" spans="1:17" ht="19.5" x14ac:dyDescent="0.4">
      <c r="A8625" s="33">
        <f t="shared" si="938"/>
        <v>46657</v>
      </c>
      <c r="B8625" s="27" t="str">
        <f t="shared" si="940"/>
        <v>(月)</v>
      </c>
      <c r="C8625" s="34">
        <v>0.60416666666666696</v>
      </c>
      <c r="D8625" s="16" t="s">
        <v>18</v>
      </c>
      <c r="E8625" s="35">
        <v>0.625</v>
      </c>
      <c r="F8625" s="50">
        <f>IF(COUNTIF('リスト（不使用）'!$A$5:$A$6,単年カーブ!$A$1),"希望数量入力ください",'単年（2027年度）'!$E$12*単年カーブ!$R$3+'単年（2027年度）'!$E$12*(1-単年カーブ!$R$3)*単年カーブ!Q8625)</f>
        <v>0</v>
      </c>
      <c r="G8625" s="47">
        <f t="shared" si="941"/>
        <v>0</v>
      </c>
      <c r="M8625">
        <f t="shared" si="942"/>
        <v>9</v>
      </c>
      <c r="N8625">
        <f>IF(OR(WEEKDAY(A8625)=1,WEEKDAY(A8625)=7,COUNTIF('2027祝日等（不使用）'!$A$1:$A$20,単年カーブ!A8625)=1),0,1)</f>
        <v>1</v>
      </c>
      <c r="O8625">
        <f t="shared" si="939"/>
        <v>30</v>
      </c>
      <c r="P8625">
        <f t="shared" si="943"/>
        <v>1</v>
      </c>
      <c r="Q8625">
        <f t="shared" si="944"/>
        <v>1</v>
      </c>
    </row>
    <row r="8626" spans="1:17" ht="19.5" x14ac:dyDescent="0.4">
      <c r="A8626" s="33">
        <f t="shared" si="938"/>
        <v>46657</v>
      </c>
      <c r="B8626" s="27" t="str">
        <f t="shared" si="940"/>
        <v>(月)</v>
      </c>
      <c r="C8626" s="34">
        <v>0.625</v>
      </c>
      <c r="D8626" s="16" t="s">
        <v>18</v>
      </c>
      <c r="E8626" s="35">
        <v>0.64583333333333304</v>
      </c>
      <c r="F8626" s="50">
        <f>IF(COUNTIF('リスト（不使用）'!$A$5:$A$6,単年カーブ!$A$1),"希望数量入力ください",'単年（2027年度）'!$E$12*単年カーブ!$R$3+'単年（2027年度）'!$E$12*(1-単年カーブ!$R$3)*単年カーブ!Q8626)</f>
        <v>0</v>
      </c>
      <c r="G8626" s="47">
        <f t="shared" si="941"/>
        <v>0</v>
      </c>
      <c r="M8626">
        <f t="shared" si="942"/>
        <v>9</v>
      </c>
      <c r="N8626">
        <f>IF(OR(WEEKDAY(A8626)=1,WEEKDAY(A8626)=7,COUNTIF('2027祝日等（不使用）'!$A$1:$A$20,単年カーブ!A8626)=1),0,1)</f>
        <v>1</v>
      </c>
      <c r="O8626">
        <f t="shared" si="939"/>
        <v>31</v>
      </c>
      <c r="P8626">
        <f t="shared" si="943"/>
        <v>1</v>
      </c>
      <c r="Q8626">
        <f t="shared" si="944"/>
        <v>1</v>
      </c>
    </row>
    <row r="8627" spans="1:17" ht="19.5" x14ac:dyDescent="0.4">
      <c r="A8627" s="33">
        <f t="shared" si="938"/>
        <v>46657</v>
      </c>
      <c r="B8627" s="27" t="str">
        <f t="shared" si="940"/>
        <v>(月)</v>
      </c>
      <c r="C8627" s="34">
        <v>0.64583333333333304</v>
      </c>
      <c r="D8627" s="16" t="s">
        <v>18</v>
      </c>
      <c r="E8627" s="35">
        <v>0.66666666666666696</v>
      </c>
      <c r="F8627" s="50">
        <f>IF(COUNTIF('リスト（不使用）'!$A$5:$A$6,単年カーブ!$A$1),"希望数量入力ください",'単年（2027年度）'!$E$12*単年カーブ!$R$3+'単年（2027年度）'!$E$12*(1-単年カーブ!$R$3)*単年カーブ!Q8627)</f>
        <v>0</v>
      </c>
      <c r="G8627" s="47">
        <f t="shared" si="941"/>
        <v>0</v>
      </c>
      <c r="M8627">
        <f t="shared" si="942"/>
        <v>9</v>
      </c>
      <c r="N8627">
        <f>IF(OR(WEEKDAY(A8627)=1,WEEKDAY(A8627)=7,COUNTIF('2027祝日等（不使用）'!$A$1:$A$20,単年カーブ!A8627)=1),0,1)</f>
        <v>1</v>
      </c>
      <c r="O8627">
        <f t="shared" si="939"/>
        <v>32</v>
      </c>
      <c r="P8627">
        <f t="shared" si="943"/>
        <v>1</v>
      </c>
      <c r="Q8627">
        <f t="shared" si="944"/>
        <v>1</v>
      </c>
    </row>
    <row r="8628" spans="1:17" ht="19.5" x14ac:dyDescent="0.4">
      <c r="A8628" s="33">
        <f t="shared" ref="A8628:A8691" si="945">A8580+1</f>
        <v>46657</v>
      </c>
      <c r="B8628" s="27" t="str">
        <f t="shared" si="940"/>
        <v>(月)</v>
      </c>
      <c r="C8628" s="34">
        <v>0.66666666666666696</v>
      </c>
      <c r="D8628" s="16" t="s">
        <v>18</v>
      </c>
      <c r="E8628" s="35">
        <v>0.6875</v>
      </c>
      <c r="F8628" s="50">
        <f>IF(COUNTIF('リスト（不使用）'!$A$5:$A$6,単年カーブ!$A$1),"希望数量入力ください",'単年（2027年度）'!$E$12*単年カーブ!$R$3+'単年（2027年度）'!$E$12*(1-単年カーブ!$R$3)*単年カーブ!Q8628)</f>
        <v>0</v>
      </c>
      <c r="G8628" s="47">
        <f t="shared" si="941"/>
        <v>0</v>
      </c>
      <c r="M8628">
        <f t="shared" si="942"/>
        <v>9</v>
      </c>
      <c r="N8628">
        <f>IF(OR(WEEKDAY(A8628)=1,WEEKDAY(A8628)=7,COUNTIF('2027祝日等（不使用）'!$A$1:$A$20,単年カーブ!A8628)=1),0,1)</f>
        <v>1</v>
      </c>
      <c r="O8628">
        <f t="shared" ref="O8628:O8691" si="946">O8580</f>
        <v>33</v>
      </c>
      <c r="P8628">
        <f t="shared" si="943"/>
        <v>1</v>
      </c>
      <c r="Q8628">
        <f t="shared" si="944"/>
        <v>1</v>
      </c>
    </row>
    <row r="8629" spans="1:17" ht="19.5" x14ac:dyDescent="0.4">
      <c r="A8629" s="33">
        <f t="shared" si="945"/>
        <v>46657</v>
      </c>
      <c r="B8629" s="27" t="str">
        <f t="shared" si="940"/>
        <v>(月)</v>
      </c>
      <c r="C8629" s="34">
        <v>0.6875</v>
      </c>
      <c r="D8629" s="16" t="s">
        <v>18</v>
      </c>
      <c r="E8629" s="35">
        <v>0.70833333333333304</v>
      </c>
      <c r="F8629" s="50">
        <f>IF(COUNTIF('リスト（不使用）'!$A$5:$A$6,単年カーブ!$A$1),"希望数量入力ください",'単年（2027年度）'!$E$12*単年カーブ!$R$3+'単年（2027年度）'!$E$12*(1-単年カーブ!$R$3)*単年カーブ!Q8629)</f>
        <v>0</v>
      </c>
      <c r="G8629" s="47">
        <f t="shared" si="941"/>
        <v>0</v>
      </c>
      <c r="M8629">
        <f t="shared" si="942"/>
        <v>9</v>
      </c>
      <c r="N8629">
        <f>IF(OR(WEEKDAY(A8629)=1,WEEKDAY(A8629)=7,COUNTIF('2027祝日等（不使用）'!$A$1:$A$20,単年カーブ!A8629)=1),0,1)</f>
        <v>1</v>
      </c>
      <c r="O8629">
        <f t="shared" si="946"/>
        <v>34</v>
      </c>
      <c r="P8629">
        <f t="shared" si="943"/>
        <v>1</v>
      </c>
      <c r="Q8629">
        <f t="shared" si="944"/>
        <v>1</v>
      </c>
    </row>
    <row r="8630" spans="1:17" ht="19.5" x14ac:dyDescent="0.4">
      <c r="A8630" s="33">
        <f t="shared" si="945"/>
        <v>46657</v>
      </c>
      <c r="B8630" s="27" t="str">
        <f t="shared" si="940"/>
        <v>(月)</v>
      </c>
      <c r="C8630" s="34">
        <v>0.70833333333333304</v>
      </c>
      <c r="D8630" s="16" t="s">
        <v>18</v>
      </c>
      <c r="E8630" s="35">
        <v>0.72916666666666696</v>
      </c>
      <c r="F8630" s="50">
        <f>IF(COUNTIF('リスト（不使用）'!$A$5:$A$6,単年カーブ!$A$1),"希望数量入力ください",'単年（2027年度）'!$E$12*単年カーブ!$R$3+'単年（2027年度）'!$E$12*(1-単年カーブ!$R$3)*単年カーブ!Q8630)</f>
        <v>0</v>
      </c>
      <c r="G8630" s="47">
        <f t="shared" si="941"/>
        <v>0</v>
      </c>
      <c r="M8630">
        <f t="shared" si="942"/>
        <v>9</v>
      </c>
      <c r="N8630">
        <f>IF(OR(WEEKDAY(A8630)=1,WEEKDAY(A8630)=7,COUNTIF('2027祝日等（不使用）'!$A$1:$A$20,単年カーブ!A8630)=1),0,1)</f>
        <v>1</v>
      </c>
      <c r="O8630">
        <f t="shared" si="946"/>
        <v>35</v>
      </c>
      <c r="P8630">
        <f t="shared" si="943"/>
        <v>1</v>
      </c>
      <c r="Q8630">
        <f t="shared" si="944"/>
        <v>1</v>
      </c>
    </row>
    <row r="8631" spans="1:17" ht="19.5" x14ac:dyDescent="0.4">
      <c r="A8631" s="33">
        <f t="shared" si="945"/>
        <v>46657</v>
      </c>
      <c r="B8631" s="27" t="str">
        <f t="shared" si="940"/>
        <v>(月)</v>
      </c>
      <c r="C8631" s="34">
        <v>0.72916666666666696</v>
      </c>
      <c r="D8631" s="16" t="s">
        <v>18</v>
      </c>
      <c r="E8631" s="35">
        <v>0.75</v>
      </c>
      <c r="F8631" s="50">
        <f>IF(COUNTIF('リスト（不使用）'!$A$5:$A$6,単年カーブ!$A$1),"希望数量入力ください",'単年（2027年度）'!$E$12*単年カーブ!$R$3+'単年（2027年度）'!$E$12*(1-単年カーブ!$R$3)*単年カーブ!Q8631)</f>
        <v>0</v>
      </c>
      <c r="G8631" s="47">
        <f t="shared" si="941"/>
        <v>0</v>
      </c>
      <c r="M8631">
        <f t="shared" si="942"/>
        <v>9</v>
      </c>
      <c r="N8631">
        <f>IF(OR(WEEKDAY(A8631)=1,WEEKDAY(A8631)=7,COUNTIF('2027祝日等（不使用）'!$A$1:$A$20,単年カーブ!A8631)=1),0,1)</f>
        <v>1</v>
      </c>
      <c r="O8631">
        <f t="shared" si="946"/>
        <v>36</v>
      </c>
      <c r="P8631">
        <f t="shared" si="943"/>
        <v>1</v>
      </c>
      <c r="Q8631">
        <f t="shared" si="944"/>
        <v>1</v>
      </c>
    </row>
    <row r="8632" spans="1:17" ht="19.5" x14ac:dyDescent="0.4">
      <c r="A8632" s="33">
        <f t="shared" si="945"/>
        <v>46657</v>
      </c>
      <c r="B8632" s="27" t="str">
        <f t="shared" si="940"/>
        <v>(月)</v>
      </c>
      <c r="C8632" s="34">
        <v>0.75</v>
      </c>
      <c r="D8632" s="16" t="s">
        <v>18</v>
      </c>
      <c r="E8632" s="35">
        <v>0.77083333333333304</v>
      </c>
      <c r="F8632" s="50">
        <f>IF(COUNTIF('リスト（不使用）'!$A$5:$A$6,単年カーブ!$A$1),"希望数量入力ください",'単年（2027年度）'!$E$12*単年カーブ!$R$3+'単年（2027年度）'!$E$12*(1-単年カーブ!$R$3)*単年カーブ!Q8632)</f>
        <v>0</v>
      </c>
      <c r="G8632" s="47">
        <f t="shared" si="941"/>
        <v>0</v>
      </c>
      <c r="M8632">
        <f t="shared" si="942"/>
        <v>9</v>
      </c>
      <c r="N8632">
        <f>IF(OR(WEEKDAY(A8632)=1,WEEKDAY(A8632)=7,COUNTIF('2027祝日等（不使用）'!$A$1:$A$20,単年カーブ!A8632)=1),0,1)</f>
        <v>1</v>
      </c>
      <c r="O8632">
        <f t="shared" si="946"/>
        <v>37</v>
      </c>
      <c r="P8632">
        <f t="shared" si="943"/>
        <v>1</v>
      </c>
      <c r="Q8632">
        <f t="shared" si="944"/>
        <v>1</v>
      </c>
    </row>
    <row r="8633" spans="1:17" ht="19.5" x14ac:dyDescent="0.4">
      <c r="A8633" s="33">
        <f t="shared" si="945"/>
        <v>46657</v>
      </c>
      <c r="B8633" s="27" t="str">
        <f t="shared" si="940"/>
        <v>(月)</v>
      </c>
      <c r="C8633" s="34">
        <v>0.77083333333333304</v>
      </c>
      <c r="D8633" s="16" t="s">
        <v>18</v>
      </c>
      <c r="E8633" s="35">
        <v>0.79166666666666696</v>
      </c>
      <c r="F8633" s="50">
        <f>IF(COUNTIF('リスト（不使用）'!$A$5:$A$6,単年カーブ!$A$1),"希望数量入力ください",'単年（2027年度）'!$E$12*単年カーブ!$R$3+'単年（2027年度）'!$E$12*(1-単年カーブ!$R$3)*単年カーブ!Q8633)</f>
        <v>0</v>
      </c>
      <c r="G8633" s="47">
        <f t="shared" si="941"/>
        <v>0</v>
      </c>
      <c r="M8633">
        <f t="shared" si="942"/>
        <v>9</v>
      </c>
      <c r="N8633">
        <f>IF(OR(WEEKDAY(A8633)=1,WEEKDAY(A8633)=7,COUNTIF('2027祝日等（不使用）'!$A$1:$A$20,単年カーブ!A8633)=1),0,1)</f>
        <v>1</v>
      </c>
      <c r="O8633">
        <f t="shared" si="946"/>
        <v>38</v>
      </c>
      <c r="P8633">
        <f t="shared" si="943"/>
        <v>1</v>
      </c>
      <c r="Q8633">
        <f t="shared" si="944"/>
        <v>1</v>
      </c>
    </row>
    <row r="8634" spans="1:17" ht="19.5" x14ac:dyDescent="0.4">
      <c r="A8634" s="33">
        <f t="shared" si="945"/>
        <v>46657</v>
      </c>
      <c r="B8634" s="27" t="str">
        <f t="shared" si="940"/>
        <v>(月)</v>
      </c>
      <c r="C8634" s="34">
        <v>0.79166666666666696</v>
      </c>
      <c r="D8634" s="16" t="s">
        <v>18</v>
      </c>
      <c r="E8634" s="35">
        <v>0.8125</v>
      </c>
      <c r="F8634" s="50">
        <f>IF(COUNTIF('リスト（不使用）'!$A$5:$A$6,単年カーブ!$A$1),"希望数量入力ください",'単年（2027年度）'!$E$12*単年カーブ!$R$3+'単年（2027年度）'!$E$12*(1-単年カーブ!$R$3)*単年カーブ!Q8634)</f>
        <v>0</v>
      </c>
      <c r="G8634" s="47">
        <f t="shared" si="941"/>
        <v>0</v>
      </c>
      <c r="M8634">
        <f t="shared" si="942"/>
        <v>9</v>
      </c>
      <c r="N8634">
        <f>IF(OR(WEEKDAY(A8634)=1,WEEKDAY(A8634)=7,COUNTIF('2027祝日等（不使用）'!$A$1:$A$20,単年カーブ!A8634)=1),0,1)</f>
        <v>1</v>
      </c>
      <c r="O8634">
        <f t="shared" si="946"/>
        <v>39</v>
      </c>
      <c r="P8634">
        <f t="shared" si="943"/>
        <v>1</v>
      </c>
      <c r="Q8634">
        <f t="shared" si="944"/>
        <v>1</v>
      </c>
    </row>
    <row r="8635" spans="1:17" ht="19.5" x14ac:dyDescent="0.4">
      <c r="A8635" s="33">
        <f t="shared" si="945"/>
        <v>46657</v>
      </c>
      <c r="B8635" s="27" t="str">
        <f t="shared" si="940"/>
        <v>(月)</v>
      </c>
      <c r="C8635" s="34">
        <v>0.8125</v>
      </c>
      <c r="D8635" s="16" t="s">
        <v>18</v>
      </c>
      <c r="E8635" s="35">
        <v>0.83333333333333304</v>
      </c>
      <c r="F8635" s="50">
        <f>IF(COUNTIF('リスト（不使用）'!$A$5:$A$6,単年カーブ!$A$1),"希望数量入力ください",'単年（2027年度）'!$E$12*単年カーブ!$R$3+'単年（2027年度）'!$E$12*(1-単年カーブ!$R$3)*単年カーブ!Q8635)</f>
        <v>0</v>
      </c>
      <c r="G8635" s="47">
        <f t="shared" si="941"/>
        <v>0</v>
      </c>
      <c r="M8635">
        <f t="shared" si="942"/>
        <v>9</v>
      </c>
      <c r="N8635">
        <f>IF(OR(WEEKDAY(A8635)=1,WEEKDAY(A8635)=7,COUNTIF('2027祝日等（不使用）'!$A$1:$A$20,単年カーブ!A8635)=1),0,1)</f>
        <v>1</v>
      </c>
      <c r="O8635">
        <f t="shared" si="946"/>
        <v>40</v>
      </c>
      <c r="P8635">
        <f t="shared" si="943"/>
        <v>1</v>
      </c>
      <c r="Q8635">
        <f t="shared" si="944"/>
        <v>1</v>
      </c>
    </row>
    <row r="8636" spans="1:17" ht="19.5" x14ac:dyDescent="0.4">
      <c r="A8636" s="33">
        <f t="shared" si="945"/>
        <v>46657</v>
      </c>
      <c r="B8636" s="27" t="str">
        <f t="shared" si="940"/>
        <v>(月)</v>
      </c>
      <c r="C8636" s="34">
        <v>0.83333333333333304</v>
      </c>
      <c r="D8636" s="16" t="s">
        <v>18</v>
      </c>
      <c r="E8636" s="35">
        <v>0.85416666666666696</v>
      </c>
      <c r="F8636" s="50">
        <f>IF(COUNTIF('リスト（不使用）'!$A$5:$A$6,単年カーブ!$A$1),"希望数量入力ください",'単年（2027年度）'!$E$12*単年カーブ!$R$3+'単年（2027年度）'!$E$12*(1-単年カーブ!$R$3)*単年カーブ!Q8636)</f>
        <v>0</v>
      </c>
      <c r="G8636" s="47">
        <f t="shared" si="941"/>
        <v>0</v>
      </c>
      <c r="M8636">
        <f t="shared" si="942"/>
        <v>9</v>
      </c>
      <c r="N8636">
        <f>IF(OR(WEEKDAY(A8636)=1,WEEKDAY(A8636)=7,COUNTIF('2027祝日等（不使用）'!$A$1:$A$20,単年カーブ!A8636)=1),0,1)</f>
        <v>1</v>
      </c>
      <c r="O8636">
        <f t="shared" si="946"/>
        <v>41</v>
      </c>
      <c r="P8636">
        <f t="shared" si="943"/>
        <v>0</v>
      </c>
      <c r="Q8636">
        <f t="shared" si="944"/>
        <v>0</v>
      </c>
    </row>
    <row r="8637" spans="1:17" ht="19.5" x14ac:dyDescent="0.4">
      <c r="A8637" s="33">
        <f t="shared" si="945"/>
        <v>46657</v>
      </c>
      <c r="B8637" s="27" t="str">
        <f t="shared" si="940"/>
        <v>(月)</v>
      </c>
      <c r="C8637" s="34">
        <v>0.85416666666666696</v>
      </c>
      <c r="D8637" s="16" t="s">
        <v>18</v>
      </c>
      <c r="E8637" s="35">
        <v>0.875</v>
      </c>
      <c r="F8637" s="50">
        <f>IF(COUNTIF('リスト（不使用）'!$A$5:$A$6,単年カーブ!$A$1),"希望数量入力ください",'単年（2027年度）'!$E$12*単年カーブ!$R$3+'単年（2027年度）'!$E$12*(1-単年カーブ!$R$3)*単年カーブ!Q8637)</f>
        <v>0</v>
      </c>
      <c r="G8637" s="47">
        <f t="shared" si="941"/>
        <v>0</v>
      </c>
      <c r="M8637">
        <f t="shared" si="942"/>
        <v>9</v>
      </c>
      <c r="N8637">
        <f>IF(OR(WEEKDAY(A8637)=1,WEEKDAY(A8637)=7,COUNTIF('2027祝日等（不使用）'!$A$1:$A$20,単年カーブ!A8637)=1),0,1)</f>
        <v>1</v>
      </c>
      <c r="O8637">
        <f t="shared" si="946"/>
        <v>42</v>
      </c>
      <c r="P8637">
        <f t="shared" si="943"/>
        <v>0</v>
      </c>
      <c r="Q8637">
        <f t="shared" si="944"/>
        <v>0</v>
      </c>
    </row>
    <row r="8638" spans="1:17" ht="19.5" x14ac:dyDescent="0.4">
      <c r="A8638" s="33">
        <f t="shared" si="945"/>
        <v>46657</v>
      </c>
      <c r="B8638" s="27" t="str">
        <f t="shared" si="940"/>
        <v>(月)</v>
      </c>
      <c r="C8638" s="34">
        <v>0.875</v>
      </c>
      <c r="D8638" s="16" t="s">
        <v>18</v>
      </c>
      <c r="E8638" s="35">
        <v>0.89583333333333304</v>
      </c>
      <c r="F8638" s="50">
        <f>IF(COUNTIF('リスト（不使用）'!$A$5:$A$6,単年カーブ!$A$1),"希望数量入力ください",'単年（2027年度）'!$E$12*単年カーブ!$R$3+'単年（2027年度）'!$E$12*(1-単年カーブ!$R$3)*単年カーブ!Q8638)</f>
        <v>0</v>
      </c>
      <c r="G8638" s="47">
        <f t="shared" si="941"/>
        <v>0</v>
      </c>
      <c r="M8638">
        <f t="shared" si="942"/>
        <v>9</v>
      </c>
      <c r="N8638">
        <f>IF(OR(WEEKDAY(A8638)=1,WEEKDAY(A8638)=7,COUNTIF('2027祝日等（不使用）'!$A$1:$A$20,単年カーブ!A8638)=1),0,1)</f>
        <v>1</v>
      </c>
      <c r="O8638">
        <f t="shared" si="946"/>
        <v>43</v>
      </c>
      <c r="P8638">
        <f t="shared" si="943"/>
        <v>0</v>
      </c>
      <c r="Q8638">
        <f t="shared" si="944"/>
        <v>0</v>
      </c>
    </row>
    <row r="8639" spans="1:17" ht="19.5" x14ac:dyDescent="0.4">
      <c r="A8639" s="33">
        <f t="shared" si="945"/>
        <v>46657</v>
      </c>
      <c r="B8639" s="27" t="str">
        <f t="shared" si="940"/>
        <v>(月)</v>
      </c>
      <c r="C8639" s="34">
        <v>0.89583333333333304</v>
      </c>
      <c r="D8639" s="16" t="s">
        <v>18</v>
      </c>
      <c r="E8639" s="35">
        <v>0.91666666666666696</v>
      </c>
      <c r="F8639" s="50">
        <f>IF(COUNTIF('リスト（不使用）'!$A$5:$A$6,単年カーブ!$A$1),"希望数量入力ください",'単年（2027年度）'!$E$12*単年カーブ!$R$3+'単年（2027年度）'!$E$12*(1-単年カーブ!$R$3)*単年カーブ!Q8639)</f>
        <v>0</v>
      </c>
      <c r="G8639" s="47">
        <f t="shared" si="941"/>
        <v>0</v>
      </c>
      <c r="M8639">
        <f t="shared" si="942"/>
        <v>9</v>
      </c>
      <c r="N8639">
        <f>IF(OR(WEEKDAY(A8639)=1,WEEKDAY(A8639)=7,COUNTIF('2027祝日等（不使用）'!$A$1:$A$20,単年カーブ!A8639)=1),0,1)</f>
        <v>1</v>
      </c>
      <c r="O8639">
        <f t="shared" si="946"/>
        <v>44</v>
      </c>
      <c r="P8639">
        <f t="shared" si="943"/>
        <v>0</v>
      </c>
      <c r="Q8639">
        <f t="shared" si="944"/>
        <v>0</v>
      </c>
    </row>
    <row r="8640" spans="1:17" ht="19.5" x14ac:dyDescent="0.4">
      <c r="A8640" s="33">
        <f t="shared" si="945"/>
        <v>46657</v>
      </c>
      <c r="B8640" s="27" t="str">
        <f t="shared" si="940"/>
        <v>(月)</v>
      </c>
      <c r="C8640" s="34">
        <v>0.91666666666666696</v>
      </c>
      <c r="D8640" s="16" t="s">
        <v>18</v>
      </c>
      <c r="E8640" s="35">
        <v>0.9375</v>
      </c>
      <c r="F8640" s="50">
        <f>IF(COUNTIF('リスト（不使用）'!$A$5:$A$6,単年カーブ!$A$1),"希望数量入力ください",'単年（2027年度）'!$E$12*単年カーブ!$R$3+'単年（2027年度）'!$E$12*(1-単年カーブ!$R$3)*単年カーブ!Q8640)</f>
        <v>0</v>
      </c>
      <c r="G8640" s="47">
        <f t="shared" si="941"/>
        <v>0</v>
      </c>
      <c r="M8640">
        <f t="shared" si="942"/>
        <v>9</v>
      </c>
      <c r="N8640">
        <f>IF(OR(WEEKDAY(A8640)=1,WEEKDAY(A8640)=7,COUNTIF('2027祝日等（不使用）'!$A$1:$A$20,単年カーブ!A8640)=1),0,1)</f>
        <v>1</v>
      </c>
      <c r="O8640">
        <f t="shared" si="946"/>
        <v>45</v>
      </c>
      <c r="P8640">
        <f t="shared" si="943"/>
        <v>0</v>
      </c>
      <c r="Q8640">
        <f t="shared" si="944"/>
        <v>0</v>
      </c>
    </row>
    <row r="8641" spans="1:17" ht="19.5" x14ac:dyDescent="0.4">
      <c r="A8641" s="33">
        <f t="shared" si="945"/>
        <v>46657</v>
      </c>
      <c r="B8641" s="27" t="str">
        <f t="shared" si="940"/>
        <v>(月)</v>
      </c>
      <c r="C8641" s="34">
        <v>0.9375</v>
      </c>
      <c r="D8641" s="16" t="s">
        <v>18</v>
      </c>
      <c r="E8641" s="35">
        <v>0.95833333333333304</v>
      </c>
      <c r="F8641" s="50">
        <f>IF(COUNTIF('リスト（不使用）'!$A$5:$A$6,単年カーブ!$A$1),"希望数量入力ください",'単年（2027年度）'!$E$12*単年カーブ!$R$3+'単年（2027年度）'!$E$12*(1-単年カーブ!$R$3)*単年カーブ!Q8641)</f>
        <v>0</v>
      </c>
      <c r="G8641" s="47">
        <f t="shared" si="941"/>
        <v>0</v>
      </c>
      <c r="M8641">
        <f t="shared" si="942"/>
        <v>9</v>
      </c>
      <c r="N8641">
        <f>IF(OR(WEEKDAY(A8641)=1,WEEKDAY(A8641)=7,COUNTIF('2027祝日等（不使用）'!$A$1:$A$20,単年カーブ!A8641)=1),0,1)</f>
        <v>1</v>
      </c>
      <c r="O8641">
        <f t="shared" si="946"/>
        <v>46</v>
      </c>
      <c r="P8641">
        <f t="shared" si="943"/>
        <v>0</v>
      </c>
      <c r="Q8641">
        <f t="shared" si="944"/>
        <v>0</v>
      </c>
    </row>
    <row r="8642" spans="1:17" ht="19.5" x14ac:dyDescent="0.4">
      <c r="A8642" s="33">
        <f t="shared" si="945"/>
        <v>46657</v>
      </c>
      <c r="B8642" s="27" t="str">
        <f t="shared" si="940"/>
        <v>(月)</v>
      </c>
      <c r="C8642" s="34">
        <v>0.95833333333333304</v>
      </c>
      <c r="D8642" s="16" t="s">
        <v>18</v>
      </c>
      <c r="E8642" s="35">
        <v>0.97916666666666696</v>
      </c>
      <c r="F8642" s="50">
        <f>IF(COUNTIF('リスト（不使用）'!$A$5:$A$6,単年カーブ!$A$1),"希望数量入力ください",'単年（2027年度）'!$E$12*単年カーブ!$R$3+'単年（2027年度）'!$E$12*(1-単年カーブ!$R$3)*単年カーブ!Q8642)</f>
        <v>0</v>
      </c>
      <c r="G8642" s="47">
        <f t="shared" si="941"/>
        <v>0</v>
      </c>
      <c r="M8642">
        <f t="shared" si="942"/>
        <v>9</v>
      </c>
      <c r="N8642">
        <f>IF(OR(WEEKDAY(A8642)=1,WEEKDAY(A8642)=7,COUNTIF('2027祝日等（不使用）'!$A$1:$A$20,単年カーブ!A8642)=1),0,1)</f>
        <v>1</v>
      </c>
      <c r="O8642">
        <f t="shared" si="946"/>
        <v>47</v>
      </c>
      <c r="P8642">
        <f t="shared" si="943"/>
        <v>0</v>
      </c>
      <c r="Q8642">
        <f t="shared" si="944"/>
        <v>0</v>
      </c>
    </row>
    <row r="8643" spans="1:17" ht="19.5" x14ac:dyDescent="0.4">
      <c r="A8643" s="33">
        <f t="shared" si="945"/>
        <v>46657</v>
      </c>
      <c r="B8643" s="27" t="str">
        <f t="shared" si="940"/>
        <v>(月)</v>
      </c>
      <c r="C8643" s="34">
        <v>0.97916666666666696</v>
      </c>
      <c r="D8643" s="16" t="s">
        <v>18</v>
      </c>
      <c r="E8643" s="35" t="s">
        <v>17</v>
      </c>
      <c r="F8643" s="50">
        <f>IF(COUNTIF('リスト（不使用）'!$A$5:$A$6,単年カーブ!$A$1),"希望数量入力ください",'単年（2027年度）'!$E$12*単年カーブ!$R$3+'単年（2027年度）'!$E$12*(1-単年カーブ!$R$3)*単年カーブ!Q8643)</f>
        <v>0</v>
      </c>
      <c r="G8643" s="47">
        <f t="shared" si="941"/>
        <v>0</v>
      </c>
      <c r="M8643">
        <f t="shared" si="942"/>
        <v>9</v>
      </c>
      <c r="N8643">
        <f>IF(OR(WEEKDAY(A8643)=1,WEEKDAY(A8643)=7,COUNTIF('2027祝日等（不使用）'!$A$1:$A$20,単年カーブ!A8643)=1),0,1)</f>
        <v>1</v>
      </c>
      <c r="O8643">
        <f t="shared" si="946"/>
        <v>48</v>
      </c>
      <c r="P8643">
        <f t="shared" si="943"/>
        <v>0</v>
      </c>
      <c r="Q8643">
        <f t="shared" si="944"/>
        <v>0</v>
      </c>
    </row>
    <row r="8644" spans="1:17" ht="19.5" x14ac:dyDescent="0.4">
      <c r="A8644" s="33">
        <f t="shared" si="945"/>
        <v>46658</v>
      </c>
      <c r="B8644" s="27" t="str">
        <f t="shared" ref="B8644:B8707" si="947">TEXT(A8644,"(aaa)")</f>
        <v>(火)</v>
      </c>
      <c r="C8644" s="34">
        <v>0</v>
      </c>
      <c r="D8644" s="16" t="s">
        <v>18</v>
      </c>
      <c r="E8644" s="35">
        <v>2.0833333333333332E-2</v>
      </c>
      <c r="F8644" s="50">
        <f>IF(COUNTIF('リスト（不使用）'!$A$5:$A$6,単年カーブ!$A$1),"希望数量入力ください",'単年（2027年度）'!$E$12*単年カーブ!$R$3+'単年（2027年度）'!$E$12*(1-単年カーブ!$R$3)*単年カーブ!Q8644)</f>
        <v>0</v>
      </c>
      <c r="G8644" s="47">
        <f t="shared" ref="G8644:G8707" si="948">F8644/2</f>
        <v>0</v>
      </c>
      <c r="M8644">
        <f t="shared" ref="M8644:M8707" si="949">MONTH(A8644)</f>
        <v>9</v>
      </c>
      <c r="N8644">
        <f>IF(OR(WEEKDAY(A8644)=1,WEEKDAY(A8644)=7,COUNTIF('2027祝日等（不使用）'!$A$1:$A$20,単年カーブ!A8644)=1),0,1)</f>
        <v>1</v>
      </c>
      <c r="O8644">
        <f t="shared" si="946"/>
        <v>1</v>
      </c>
      <c r="P8644">
        <f t="shared" ref="P8644:P8707" si="950">IF(AND(O8644&gt;16,O8644&lt;41),1,0)</f>
        <v>0</v>
      </c>
      <c r="Q8644">
        <f t="shared" ref="Q8644:Q8707" si="951">P8644*N8644</f>
        <v>0</v>
      </c>
    </row>
    <row r="8645" spans="1:17" ht="19.5" x14ac:dyDescent="0.4">
      <c r="A8645" s="33">
        <f t="shared" si="945"/>
        <v>46658</v>
      </c>
      <c r="B8645" s="27" t="str">
        <f t="shared" si="947"/>
        <v>(火)</v>
      </c>
      <c r="C8645" s="34">
        <v>2.0833333333333332E-2</v>
      </c>
      <c r="D8645" s="16" t="s">
        <v>18</v>
      </c>
      <c r="E8645" s="35">
        <v>4.1666666666666664E-2</v>
      </c>
      <c r="F8645" s="50">
        <f>IF(COUNTIF('リスト（不使用）'!$A$5:$A$6,単年カーブ!$A$1),"希望数量入力ください",'単年（2027年度）'!$E$12*単年カーブ!$R$3+'単年（2027年度）'!$E$12*(1-単年カーブ!$R$3)*単年カーブ!Q8645)</f>
        <v>0</v>
      </c>
      <c r="G8645" s="47">
        <f t="shared" si="948"/>
        <v>0</v>
      </c>
      <c r="M8645">
        <f t="shared" si="949"/>
        <v>9</v>
      </c>
      <c r="N8645">
        <f>IF(OR(WEEKDAY(A8645)=1,WEEKDAY(A8645)=7,COUNTIF('2027祝日等（不使用）'!$A$1:$A$20,単年カーブ!A8645)=1),0,1)</f>
        <v>1</v>
      </c>
      <c r="O8645">
        <f t="shared" si="946"/>
        <v>2</v>
      </c>
      <c r="P8645">
        <f t="shared" si="950"/>
        <v>0</v>
      </c>
      <c r="Q8645">
        <f t="shared" si="951"/>
        <v>0</v>
      </c>
    </row>
    <row r="8646" spans="1:17" ht="19.5" x14ac:dyDescent="0.4">
      <c r="A8646" s="33">
        <f t="shared" si="945"/>
        <v>46658</v>
      </c>
      <c r="B8646" s="27" t="str">
        <f t="shared" si="947"/>
        <v>(火)</v>
      </c>
      <c r="C8646" s="34">
        <v>4.1666666666666664E-2</v>
      </c>
      <c r="D8646" s="16" t="s">
        <v>18</v>
      </c>
      <c r="E8646" s="35">
        <v>6.25E-2</v>
      </c>
      <c r="F8646" s="50">
        <f>IF(COUNTIF('リスト（不使用）'!$A$5:$A$6,単年カーブ!$A$1),"希望数量入力ください",'単年（2027年度）'!$E$12*単年カーブ!$R$3+'単年（2027年度）'!$E$12*(1-単年カーブ!$R$3)*単年カーブ!Q8646)</f>
        <v>0</v>
      </c>
      <c r="G8646" s="47">
        <f t="shared" si="948"/>
        <v>0</v>
      </c>
      <c r="M8646">
        <f t="shared" si="949"/>
        <v>9</v>
      </c>
      <c r="N8646">
        <f>IF(OR(WEEKDAY(A8646)=1,WEEKDAY(A8646)=7,COUNTIF('2027祝日等（不使用）'!$A$1:$A$20,単年カーブ!A8646)=1),0,1)</f>
        <v>1</v>
      </c>
      <c r="O8646">
        <f t="shared" si="946"/>
        <v>3</v>
      </c>
      <c r="P8646">
        <f t="shared" si="950"/>
        <v>0</v>
      </c>
      <c r="Q8646">
        <f t="shared" si="951"/>
        <v>0</v>
      </c>
    </row>
    <row r="8647" spans="1:17" ht="19.5" x14ac:dyDescent="0.4">
      <c r="A8647" s="33">
        <f t="shared" si="945"/>
        <v>46658</v>
      </c>
      <c r="B8647" s="27" t="str">
        <f t="shared" si="947"/>
        <v>(火)</v>
      </c>
      <c r="C8647" s="34">
        <v>6.25E-2</v>
      </c>
      <c r="D8647" s="16" t="s">
        <v>18</v>
      </c>
      <c r="E8647" s="35">
        <v>8.3333333333333301E-2</v>
      </c>
      <c r="F8647" s="50">
        <f>IF(COUNTIF('リスト（不使用）'!$A$5:$A$6,単年カーブ!$A$1),"希望数量入力ください",'単年（2027年度）'!$E$12*単年カーブ!$R$3+'単年（2027年度）'!$E$12*(1-単年カーブ!$R$3)*単年カーブ!Q8647)</f>
        <v>0</v>
      </c>
      <c r="G8647" s="47">
        <f t="shared" si="948"/>
        <v>0</v>
      </c>
      <c r="M8647">
        <f t="shared" si="949"/>
        <v>9</v>
      </c>
      <c r="N8647">
        <f>IF(OR(WEEKDAY(A8647)=1,WEEKDAY(A8647)=7,COUNTIF('2027祝日等（不使用）'!$A$1:$A$20,単年カーブ!A8647)=1),0,1)</f>
        <v>1</v>
      </c>
      <c r="O8647">
        <f t="shared" si="946"/>
        <v>4</v>
      </c>
      <c r="P8647">
        <f t="shared" si="950"/>
        <v>0</v>
      </c>
      <c r="Q8647">
        <f t="shared" si="951"/>
        <v>0</v>
      </c>
    </row>
    <row r="8648" spans="1:17" ht="19.5" x14ac:dyDescent="0.4">
      <c r="A8648" s="33">
        <f t="shared" si="945"/>
        <v>46658</v>
      </c>
      <c r="B8648" s="27" t="str">
        <f t="shared" si="947"/>
        <v>(火)</v>
      </c>
      <c r="C8648" s="34">
        <v>8.3333333333333301E-2</v>
      </c>
      <c r="D8648" s="16" t="s">
        <v>18</v>
      </c>
      <c r="E8648" s="35">
        <v>0.104166666666667</v>
      </c>
      <c r="F8648" s="50">
        <f>IF(COUNTIF('リスト（不使用）'!$A$5:$A$6,単年カーブ!$A$1),"希望数量入力ください",'単年（2027年度）'!$E$12*単年カーブ!$R$3+'単年（2027年度）'!$E$12*(1-単年カーブ!$R$3)*単年カーブ!Q8648)</f>
        <v>0</v>
      </c>
      <c r="G8648" s="47">
        <f t="shared" si="948"/>
        <v>0</v>
      </c>
      <c r="M8648">
        <f t="shared" si="949"/>
        <v>9</v>
      </c>
      <c r="N8648">
        <f>IF(OR(WEEKDAY(A8648)=1,WEEKDAY(A8648)=7,COUNTIF('2027祝日等（不使用）'!$A$1:$A$20,単年カーブ!A8648)=1),0,1)</f>
        <v>1</v>
      </c>
      <c r="O8648">
        <f t="shared" si="946"/>
        <v>5</v>
      </c>
      <c r="P8648">
        <f t="shared" si="950"/>
        <v>0</v>
      </c>
      <c r="Q8648">
        <f t="shared" si="951"/>
        <v>0</v>
      </c>
    </row>
    <row r="8649" spans="1:17" ht="19.5" x14ac:dyDescent="0.4">
      <c r="A8649" s="33">
        <f t="shared" si="945"/>
        <v>46658</v>
      </c>
      <c r="B8649" s="27" t="str">
        <f t="shared" si="947"/>
        <v>(火)</v>
      </c>
      <c r="C8649" s="34">
        <v>0.104166666666667</v>
      </c>
      <c r="D8649" s="16" t="s">
        <v>18</v>
      </c>
      <c r="E8649" s="35">
        <v>0.125</v>
      </c>
      <c r="F8649" s="50">
        <f>IF(COUNTIF('リスト（不使用）'!$A$5:$A$6,単年カーブ!$A$1),"希望数量入力ください",'単年（2027年度）'!$E$12*単年カーブ!$R$3+'単年（2027年度）'!$E$12*(1-単年カーブ!$R$3)*単年カーブ!Q8649)</f>
        <v>0</v>
      </c>
      <c r="G8649" s="47">
        <f t="shared" si="948"/>
        <v>0</v>
      </c>
      <c r="M8649">
        <f t="shared" si="949"/>
        <v>9</v>
      </c>
      <c r="N8649">
        <f>IF(OR(WEEKDAY(A8649)=1,WEEKDAY(A8649)=7,COUNTIF('2027祝日等（不使用）'!$A$1:$A$20,単年カーブ!A8649)=1),0,1)</f>
        <v>1</v>
      </c>
      <c r="O8649">
        <f t="shared" si="946"/>
        <v>6</v>
      </c>
      <c r="P8649">
        <f t="shared" si="950"/>
        <v>0</v>
      </c>
      <c r="Q8649">
        <f t="shared" si="951"/>
        <v>0</v>
      </c>
    </row>
    <row r="8650" spans="1:17" ht="19.5" x14ac:dyDescent="0.4">
      <c r="A8650" s="33">
        <f t="shared" si="945"/>
        <v>46658</v>
      </c>
      <c r="B8650" s="27" t="str">
        <f t="shared" si="947"/>
        <v>(火)</v>
      </c>
      <c r="C8650" s="34">
        <v>0.125</v>
      </c>
      <c r="D8650" s="16" t="s">
        <v>18</v>
      </c>
      <c r="E8650" s="35">
        <v>0.14583333333333301</v>
      </c>
      <c r="F8650" s="50">
        <f>IF(COUNTIF('リスト（不使用）'!$A$5:$A$6,単年カーブ!$A$1),"希望数量入力ください",'単年（2027年度）'!$E$12*単年カーブ!$R$3+'単年（2027年度）'!$E$12*(1-単年カーブ!$R$3)*単年カーブ!Q8650)</f>
        <v>0</v>
      </c>
      <c r="G8650" s="47">
        <f t="shared" si="948"/>
        <v>0</v>
      </c>
      <c r="M8650">
        <f t="shared" si="949"/>
        <v>9</v>
      </c>
      <c r="N8650">
        <f>IF(OR(WEEKDAY(A8650)=1,WEEKDAY(A8650)=7,COUNTIF('2027祝日等（不使用）'!$A$1:$A$20,単年カーブ!A8650)=1),0,1)</f>
        <v>1</v>
      </c>
      <c r="O8650">
        <f t="shared" si="946"/>
        <v>7</v>
      </c>
      <c r="P8650">
        <f t="shared" si="950"/>
        <v>0</v>
      </c>
      <c r="Q8650">
        <f t="shared" si="951"/>
        <v>0</v>
      </c>
    </row>
    <row r="8651" spans="1:17" ht="19.5" x14ac:dyDescent="0.4">
      <c r="A8651" s="33">
        <f t="shared" si="945"/>
        <v>46658</v>
      </c>
      <c r="B8651" s="27" t="str">
        <f t="shared" si="947"/>
        <v>(火)</v>
      </c>
      <c r="C8651" s="34">
        <v>0.14583333333333301</v>
      </c>
      <c r="D8651" s="16" t="s">
        <v>18</v>
      </c>
      <c r="E8651" s="35">
        <v>0.16666666666666699</v>
      </c>
      <c r="F8651" s="50">
        <f>IF(COUNTIF('リスト（不使用）'!$A$5:$A$6,単年カーブ!$A$1),"希望数量入力ください",'単年（2027年度）'!$E$12*単年カーブ!$R$3+'単年（2027年度）'!$E$12*(1-単年カーブ!$R$3)*単年カーブ!Q8651)</f>
        <v>0</v>
      </c>
      <c r="G8651" s="47">
        <f t="shared" si="948"/>
        <v>0</v>
      </c>
      <c r="M8651">
        <f t="shared" si="949"/>
        <v>9</v>
      </c>
      <c r="N8651">
        <f>IF(OR(WEEKDAY(A8651)=1,WEEKDAY(A8651)=7,COUNTIF('2027祝日等（不使用）'!$A$1:$A$20,単年カーブ!A8651)=1),0,1)</f>
        <v>1</v>
      </c>
      <c r="O8651">
        <f t="shared" si="946"/>
        <v>8</v>
      </c>
      <c r="P8651">
        <f t="shared" si="950"/>
        <v>0</v>
      </c>
      <c r="Q8651">
        <f t="shared" si="951"/>
        <v>0</v>
      </c>
    </row>
    <row r="8652" spans="1:17" ht="19.5" x14ac:dyDescent="0.4">
      <c r="A8652" s="33">
        <f t="shared" si="945"/>
        <v>46658</v>
      </c>
      <c r="B8652" s="27" t="str">
        <f t="shared" si="947"/>
        <v>(火)</v>
      </c>
      <c r="C8652" s="34">
        <v>0.16666666666666699</v>
      </c>
      <c r="D8652" s="16" t="s">
        <v>18</v>
      </c>
      <c r="E8652" s="35">
        <v>0.1875</v>
      </c>
      <c r="F8652" s="50">
        <f>IF(COUNTIF('リスト（不使用）'!$A$5:$A$6,単年カーブ!$A$1),"希望数量入力ください",'単年（2027年度）'!$E$12*単年カーブ!$R$3+'単年（2027年度）'!$E$12*(1-単年カーブ!$R$3)*単年カーブ!Q8652)</f>
        <v>0</v>
      </c>
      <c r="G8652" s="47">
        <f t="shared" si="948"/>
        <v>0</v>
      </c>
      <c r="M8652">
        <f t="shared" si="949"/>
        <v>9</v>
      </c>
      <c r="N8652">
        <f>IF(OR(WEEKDAY(A8652)=1,WEEKDAY(A8652)=7,COUNTIF('2027祝日等（不使用）'!$A$1:$A$20,単年カーブ!A8652)=1),0,1)</f>
        <v>1</v>
      </c>
      <c r="O8652">
        <f t="shared" si="946"/>
        <v>9</v>
      </c>
      <c r="P8652">
        <f t="shared" si="950"/>
        <v>0</v>
      </c>
      <c r="Q8652">
        <f t="shared" si="951"/>
        <v>0</v>
      </c>
    </row>
    <row r="8653" spans="1:17" ht="19.5" x14ac:dyDescent="0.4">
      <c r="A8653" s="33">
        <f t="shared" si="945"/>
        <v>46658</v>
      </c>
      <c r="B8653" s="27" t="str">
        <f t="shared" si="947"/>
        <v>(火)</v>
      </c>
      <c r="C8653" s="34">
        <v>0.1875</v>
      </c>
      <c r="D8653" s="16" t="s">
        <v>18</v>
      </c>
      <c r="E8653" s="35">
        <v>0.20833333333333301</v>
      </c>
      <c r="F8653" s="50">
        <f>IF(COUNTIF('リスト（不使用）'!$A$5:$A$6,単年カーブ!$A$1),"希望数量入力ください",'単年（2027年度）'!$E$12*単年カーブ!$R$3+'単年（2027年度）'!$E$12*(1-単年カーブ!$R$3)*単年カーブ!Q8653)</f>
        <v>0</v>
      </c>
      <c r="G8653" s="47">
        <f t="shared" si="948"/>
        <v>0</v>
      </c>
      <c r="M8653">
        <f t="shared" si="949"/>
        <v>9</v>
      </c>
      <c r="N8653">
        <f>IF(OR(WEEKDAY(A8653)=1,WEEKDAY(A8653)=7,COUNTIF('2027祝日等（不使用）'!$A$1:$A$20,単年カーブ!A8653)=1),0,1)</f>
        <v>1</v>
      </c>
      <c r="O8653">
        <f t="shared" si="946"/>
        <v>10</v>
      </c>
      <c r="P8653">
        <f t="shared" si="950"/>
        <v>0</v>
      </c>
      <c r="Q8653">
        <f t="shared" si="951"/>
        <v>0</v>
      </c>
    </row>
    <row r="8654" spans="1:17" ht="19.5" x14ac:dyDescent="0.4">
      <c r="A8654" s="33">
        <f t="shared" si="945"/>
        <v>46658</v>
      </c>
      <c r="B8654" s="27" t="str">
        <f t="shared" si="947"/>
        <v>(火)</v>
      </c>
      <c r="C8654" s="34">
        <v>0.20833333333333301</v>
      </c>
      <c r="D8654" s="16" t="s">
        <v>18</v>
      </c>
      <c r="E8654" s="35">
        <v>0.22916666666666699</v>
      </c>
      <c r="F8654" s="50">
        <f>IF(COUNTIF('リスト（不使用）'!$A$5:$A$6,単年カーブ!$A$1),"希望数量入力ください",'単年（2027年度）'!$E$12*単年カーブ!$R$3+'単年（2027年度）'!$E$12*(1-単年カーブ!$R$3)*単年カーブ!Q8654)</f>
        <v>0</v>
      </c>
      <c r="G8654" s="47">
        <f t="shared" si="948"/>
        <v>0</v>
      </c>
      <c r="M8654">
        <f t="shared" si="949"/>
        <v>9</v>
      </c>
      <c r="N8654">
        <f>IF(OR(WEEKDAY(A8654)=1,WEEKDAY(A8654)=7,COUNTIF('2027祝日等（不使用）'!$A$1:$A$20,単年カーブ!A8654)=1),0,1)</f>
        <v>1</v>
      </c>
      <c r="O8654">
        <f t="shared" si="946"/>
        <v>11</v>
      </c>
      <c r="P8654">
        <f t="shared" si="950"/>
        <v>0</v>
      </c>
      <c r="Q8654">
        <f t="shared" si="951"/>
        <v>0</v>
      </c>
    </row>
    <row r="8655" spans="1:17" ht="19.5" x14ac:dyDescent="0.4">
      <c r="A8655" s="33">
        <f t="shared" si="945"/>
        <v>46658</v>
      </c>
      <c r="B8655" s="27" t="str">
        <f t="shared" si="947"/>
        <v>(火)</v>
      </c>
      <c r="C8655" s="34">
        <v>0.22916666666666699</v>
      </c>
      <c r="D8655" s="16" t="s">
        <v>18</v>
      </c>
      <c r="E8655" s="35">
        <v>0.25</v>
      </c>
      <c r="F8655" s="50">
        <f>IF(COUNTIF('リスト（不使用）'!$A$5:$A$6,単年カーブ!$A$1),"希望数量入力ください",'単年（2027年度）'!$E$12*単年カーブ!$R$3+'単年（2027年度）'!$E$12*(1-単年カーブ!$R$3)*単年カーブ!Q8655)</f>
        <v>0</v>
      </c>
      <c r="G8655" s="47">
        <f t="shared" si="948"/>
        <v>0</v>
      </c>
      <c r="M8655">
        <f t="shared" si="949"/>
        <v>9</v>
      </c>
      <c r="N8655">
        <f>IF(OR(WEEKDAY(A8655)=1,WEEKDAY(A8655)=7,COUNTIF('2027祝日等（不使用）'!$A$1:$A$20,単年カーブ!A8655)=1),0,1)</f>
        <v>1</v>
      </c>
      <c r="O8655">
        <f t="shared" si="946"/>
        <v>12</v>
      </c>
      <c r="P8655">
        <f t="shared" si="950"/>
        <v>0</v>
      </c>
      <c r="Q8655">
        <f t="shared" si="951"/>
        <v>0</v>
      </c>
    </row>
    <row r="8656" spans="1:17" ht="19.5" x14ac:dyDescent="0.4">
      <c r="A8656" s="33">
        <f t="shared" si="945"/>
        <v>46658</v>
      </c>
      <c r="B8656" s="27" t="str">
        <f t="shared" si="947"/>
        <v>(火)</v>
      </c>
      <c r="C8656" s="34">
        <v>0.25</v>
      </c>
      <c r="D8656" s="16" t="s">
        <v>18</v>
      </c>
      <c r="E8656" s="35">
        <v>0.27083333333333298</v>
      </c>
      <c r="F8656" s="50">
        <f>IF(COUNTIF('リスト（不使用）'!$A$5:$A$6,単年カーブ!$A$1),"希望数量入力ください",'単年（2027年度）'!$E$12*単年カーブ!$R$3+'単年（2027年度）'!$E$12*(1-単年カーブ!$R$3)*単年カーブ!Q8656)</f>
        <v>0</v>
      </c>
      <c r="G8656" s="47">
        <f t="shared" si="948"/>
        <v>0</v>
      </c>
      <c r="M8656">
        <f t="shared" si="949"/>
        <v>9</v>
      </c>
      <c r="N8656">
        <f>IF(OR(WEEKDAY(A8656)=1,WEEKDAY(A8656)=7,COUNTIF('2027祝日等（不使用）'!$A$1:$A$20,単年カーブ!A8656)=1),0,1)</f>
        <v>1</v>
      </c>
      <c r="O8656">
        <f t="shared" si="946"/>
        <v>13</v>
      </c>
      <c r="P8656">
        <f t="shared" si="950"/>
        <v>0</v>
      </c>
      <c r="Q8656">
        <f t="shared" si="951"/>
        <v>0</v>
      </c>
    </row>
    <row r="8657" spans="1:17" ht="19.5" x14ac:dyDescent="0.4">
      <c r="A8657" s="33">
        <f t="shared" si="945"/>
        <v>46658</v>
      </c>
      <c r="B8657" s="27" t="str">
        <f t="shared" si="947"/>
        <v>(火)</v>
      </c>
      <c r="C8657" s="34">
        <v>0.27083333333333298</v>
      </c>
      <c r="D8657" s="16" t="s">
        <v>18</v>
      </c>
      <c r="E8657" s="35">
        <v>0.29166666666666702</v>
      </c>
      <c r="F8657" s="50">
        <f>IF(COUNTIF('リスト（不使用）'!$A$5:$A$6,単年カーブ!$A$1),"希望数量入力ください",'単年（2027年度）'!$E$12*単年カーブ!$R$3+'単年（2027年度）'!$E$12*(1-単年カーブ!$R$3)*単年カーブ!Q8657)</f>
        <v>0</v>
      </c>
      <c r="G8657" s="47">
        <f t="shared" si="948"/>
        <v>0</v>
      </c>
      <c r="M8657">
        <f t="shared" si="949"/>
        <v>9</v>
      </c>
      <c r="N8657">
        <f>IF(OR(WEEKDAY(A8657)=1,WEEKDAY(A8657)=7,COUNTIF('2027祝日等（不使用）'!$A$1:$A$20,単年カーブ!A8657)=1),0,1)</f>
        <v>1</v>
      </c>
      <c r="O8657">
        <f t="shared" si="946"/>
        <v>14</v>
      </c>
      <c r="P8657">
        <f t="shared" si="950"/>
        <v>0</v>
      </c>
      <c r="Q8657">
        <f t="shared" si="951"/>
        <v>0</v>
      </c>
    </row>
    <row r="8658" spans="1:17" ht="19.5" x14ac:dyDescent="0.4">
      <c r="A8658" s="33">
        <f t="shared" si="945"/>
        <v>46658</v>
      </c>
      <c r="B8658" s="27" t="str">
        <f t="shared" si="947"/>
        <v>(火)</v>
      </c>
      <c r="C8658" s="34">
        <v>0.29166666666666702</v>
      </c>
      <c r="D8658" s="16" t="s">
        <v>18</v>
      </c>
      <c r="E8658" s="35">
        <v>0.3125</v>
      </c>
      <c r="F8658" s="50">
        <f>IF(COUNTIF('リスト（不使用）'!$A$5:$A$6,単年カーブ!$A$1),"希望数量入力ください",'単年（2027年度）'!$E$12*単年カーブ!$R$3+'単年（2027年度）'!$E$12*(1-単年カーブ!$R$3)*単年カーブ!Q8658)</f>
        <v>0</v>
      </c>
      <c r="G8658" s="47">
        <f t="shared" si="948"/>
        <v>0</v>
      </c>
      <c r="M8658">
        <f t="shared" si="949"/>
        <v>9</v>
      </c>
      <c r="N8658">
        <f>IF(OR(WEEKDAY(A8658)=1,WEEKDAY(A8658)=7,COUNTIF('2027祝日等（不使用）'!$A$1:$A$20,単年カーブ!A8658)=1),0,1)</f>
        <v>1</v>
      </c>
      <c r="O8658">
        <f t="shared" si="946"/>
        <v>15</v>
      </c>
      <c r="P8658">
        <f t="shared" si="950"/>
        <v>0</v>
      </c>
      <c r="Q8658">
        <f t="shared" si="951"/>
        <v>0</v>
      </c>
    </row>
    <row r="8659" spans="1:17" ht="19.5" x14ac:dyDescent="0.4">
      <c r="A8659" s="33">
        <f t="shared" si="945"/>
        <v>46658</v>
      </c>
      <c r="B8659" s="27" t="str">
        <f t="shared" si="947"/>
        <v>(火)</v>
      </c>
      <c r="C8659" s="34">
        <v>0.3125</v>
      </c>
      <c r="D8659" s="16" t="s">
        <v>18</v>
      </c>
      <c r="E8659" s="35">
        <v>0.33333333333333298</v>
      </c>
      <c r="F8659" s="50">
        <f>IF(COUNTIF('リスト（不使用）'!$A$5:$A$6,単年カーブ!$A$1),"希望数量入力ください",'単年（2027年度）'!$E$12*単年カーブ!$R$3+'単年（2027年度）'!$E$12*(1-単年カーブ!$R$3)*単年カーブ!Q8659)</f>
        <v>0</v>
      </c>
      <c r="G8659" s="47">
        <f t="shared" si="948"/>
        <v>0</v>
      </c>
      <c r="M8659">
        <f t="shared" si="949"/>
        <v>9</v>
      </c>
      <c r="N8659">
        <f>IF(OR(WEEKDAY(A8659)=1,WEEKDAY(A8659)=7,COUNTIF('2027祝日等（不使用）'!$A$1:$A$20,単年カーブ!A8659)=1),0,1)</f>
        <v>1</v>
      </c>
      <c r="O8659">
        <f t="shared" si="946"/>
        <v>16</v>
      </c>
      <c r="P8659">
        <f t="shared" si="950"/>
        <v>0</v>
      </c>
      <c r="Q8659">
        <f t="shared" si="951"/>
        <v>0</v>
      </c>
    </row>
    <row r="8660" spans="1:17" ht="19.5" x14ac:dyDescent="0.4">
      <c r="A8660" s="33">
        <f t="shared" si="945"/>
        <v>46658</v>
      </c>
      <c r="B8660" s="27" t="str">
        <f t="shared" si="947"/>
        <v>(火)</v>
      </c>
      <c r="C8660" s="34">
        <v>0.33333333333333298</v>
      </c>
      <c r="D8660" s="16" t="s">
        <v>18</v>
      </c>
      <c r="E8660" s="35">
        <v>0.35416666666666702</v>
      </c>
      <c r="F8660" s="50">
        <f>IF(COUNTIF('リスト（不使用）'!$A$5:$A$6,単年カーブ!$A$1),"希望数量入力ください",'単年（2027年度）'!$E$12*単年カーブ!$R$3+'単年（2027年度）'!$E$12*(1-単年カーブ!$R$3)*単年カーブ!Q8660)</f>
        <v>0</v>
      </c>
      <c r="G8660" s="47">
        <f t="shared" si="948"/>
        <v>0</v>
      </c>
      <c r="M8660">
        <f t="shared" si="949"/>
        <v>9</v>
      </c>
      <c r="N8660">
        <f>IF(OR(WEEKDAY(A8660)=1,WEEKDAY(A8660)=7,COUNTIF('2027祝日等（不使用）'!$A$1:$A$20,単年カーブ!A8660)=1),0,1)</f>
        <v>1</v>
      </c>
      <c r="O8660">
        <f t="shared" si="946"/>
        <v>17</v>
      </c>
      <c r="P8660">
        <f t="shared" si="950"/>
        <v>1</v>
      </c>
      <c r="Q8660">
        <f t="shared" si="951"/>
        <v>1</v>
      </c>
    </row>
    <row r="8661" spans="1:17" ht="19.5" x14ac:dyDescent="0.4">
      <c r="A8661" s="33">
        <f t="shared" si="945"/>
        <v>46658</v>
      </c>
      <c r="B8661" s="27" t="str">
        <f t="shared" si="947"/>
        <v>(火)</v>
      </c>
      <c r="C8661" s="34">
        <v>0.35416666666666702</v>
      </c>
      <c r="D8661" s="16" t="s">
        <v>18</v>
      </c>
      <c r="E8661" s="35">
        <v>0.375</v>
      </c>
      <c r="F8661" s="50">
        <f>IF(COUNTIF('リスト（不使用）'!$A$5:$A$6,単年カーブ!$A$1),"希望数量入力ください",'単年（2027年度）'!$E$12*単年カーブ!$R$3+'単年（2027年度）'!$E$12*(1-単年カーブ!$R$3)*単年カーブ!Q8661)</f>
        <v>0</v>
      </c>
      <c r="G8661" s="47">
        <f t="shared" si="948"/>
        <v>0</v>
      </c>
      <c r="M8661">
        <f t="shared" si="949"/>
        <v>9</v>
      </c>
      <c r="N8661">
        <f>IF(OR(WEEKDAY(A8661)=1,WEEKDAY(A8661)=7,COUNTIF('2027祝日等（不使用）'!$A$1:$A$20,単年カーブ!A8661)=1),0,1)</f>
        <v>1</v>
      </c>
      <c r="O8661">
        <f t="shared" si="946"/>
        <v>18</v>
      </c>
      <c r="P8661">
        <f t="shared" si="950"/>
        <v>1</v>
      </c>
      <c r="Q8661">
        <f t="shared" si="951"/>
        <v>1</v>
      </c>
    </row>
    <row r="8662" spans="1:17" ht="19.5" x14ac:dyDescent="0.4">
      <c r="A8662" s="33">
        <f t="shared" si="945"/>
        <v>46658</v>
      </c>
      <c r="B8662" s="27" t="str">
        <f t="shared" si="947"/>
        <v>(火)</v>
      </c>
      <c r="C8662" s="34">
        <v>0.375</v>
      </c>
      <c r="D8662" s="16" t="s">
        <v>18</v>
      </c>
      <c r="E8662" s="35">
        <v>0.39583333333333298</v>
      </c>
      <c r="F8662" s="50">
        <f>IF(COUNTIF('リスト（不使用）'!$A$5:$A$6,単年カーブ!$A$1),"希望数量入力ください",'単年（2027年度）'!$E$12*単年カーブ!$R$3+'単年（2027年度）'!$E$12*(1-単年カーブ!$R$3)*単年カーブ!Q8662)</f>
        <v>0</v>
      </c>
      <c r="G8662" s="47">
        <f t="shared" si="948"/>
        <v>0</v>
      </c>
      <c r="M8662">
        <f t="shared" si="949"/>
        <v>9</v>
      </c>
      <c r="N8662">
        <f>IF(OR(WEEKDAY(A8662)=1,WEEKDAY(A8662)=7,COUNTIF('2027祝日等（不使用）'!$A$1:$A$20,単年カーブ!A8662)=1),0,1)</f>
        <v>1</v>
      </c>
      <c r="O8662">
        <f t="shared" si="946"/>
        <v>19</v>
      </c>
      <c r="P8662">
        <f t="shared" si="950"/>
        <v>1</v>
      </c>
      <c r="Q8662">
        <f t="shared" si="951"/>
        <v>1</v>
      </c>
    </row>
    <row r="8663" spans="1:17" ht="19.5" x14ac:dyDescent="0.4">
      <c r="A8663" s="33">
        <f t="shared" si="945"/>
        <v>46658</v>
      </c>
      <c r="B8663" s="27" t="str">
        <f t="shared" si="947"/>
        <v>(火)</v>
      </c>
      <c r="C8663" s="34">
        <v>0.39583333333333298</v>
      </c>
      <c r="D8663" s="16" t="s">
        <v>18</v>
      </c>
      <c r="E8663" s="35">
        <v>0.41666666666666702</v>
      </c>
      <c r="F8663" s="50">
        <f>IF(COUNTIF('リスト（不使用）'!$A$5:$A$6,単年カーブ!$A$1),"希望数量入力ください",'単年（2027年度）'!$E$12*単年カーブ!$R$3+'単年（2027年度）'!$E$12*(1-単年カーブ!$R$3)*単年カーブ!Q8663)</f>
        <v>0</v>
      </c>
      <c r="G8663" s="47">
        <f t="shared" si="948"/>
        <v>0</v>
      </c>
      <c r="M8663">
        <f t="shared" si="949"/>
        <v>9</v>
      </c>
      <c r="N8663">
        <f>IF(OR(WEEKDAY(A8663)=1,WEEKDAY(A8663)=7,COUNTIF('2027祝日等（不使用）'!$A$1:$A$20,単年カーブ!A8663)=1),0,1)</f>
        <v>1</v>
      </c>
      <c r="O8663">
        <f t="shared" si="946"/>
        <v>20</v>
      </c>
      <c r="P8663">
        <f t="shared" si="950"/>
        <v>1</v>
      </c>
      <c r="Q8663">
        <f t="shared" si="951"/>
        <v>1</v>
      </c>
    </row>
    <row r="8664" spans="1:17" ht="19.5" x14ac:dyDescent="0.4">
      <c r="A8664" s="33">
        <f t="shared" si="945"/>
        <v>46658</v>
      </c>
      <c r="B8664" s="27" t="str">
        <f t="shared" si="947"/>
        <v>(火)</v>
      </c>
      <c r="C8664" s="34">
        <v>0.41666666666666702</v>
      </c>
      <c r="D8664" s="16" t="s">
        <v>18</v>
      </c>
      <c r="E8664" s="35">
        <v>0.4375</v>
      </c>
      <c r="F8664" s="50">
        <f>IF(COUNTIF('リスト（不使用）'!$A$5:$A$6,単年カーブ!$A$1),"希望数量入力ください",'単年（2027年度）'!$E$12*単年カーブ!$R$3+'単年（2027年度）'!$E$12*(1-単年カーブ!$R$3)*単年カーブ!Q8664)</f>
        <v>0</v>
      </c>
      <c r="G8664" s="47">
        <f t="shared" si="948"/>
        <v>0</v>
      </c>
      <c r="M8664">
        <f t="shared" si="949"/>
        <v>9</v>
      </c>
      <c r="N8664">
        <f>IF(OR(WEEKDAY(A8664)=1,WEEKDAY(A8664)=7,COUNTIF('2027祝日等（不使用）'!$A$1:$A$20,単年カーブ!A8664)=1),0,1)</f>
        <v>1</v>
      </c>
      <c r="O8664">
        <f t="shared" si="946"/>
        <v>21</v>
      </c>
      <c r="P8664">
        <f t="shared" si="950"/>
        <v>1</v>
      </c>
      <c r="Q8664">
        <f t="shared" si="951"/>
        <v>1</v>
      </c>
    </row>
    <row r="8665" spans="1:17" ht="19.5" x14ac:dyDescent="0.4">
      <c r="A8665" s="33">
        <f t="shared" si="945"/>
        <v>46658</v>
      </c>
      <c r="B8665" s="27" t="str">
        <f t="shared" si="947"/>
        <v>(火)</v>
      </c>
      <c r="C8665" s="34">
        <v>0.4375</v>
      </c>
      <c r="D8665" s="16" t="s">
        <v>18</v>
      </c>
      <c r="E8665" s="35">
        <v>0.45833333333333298</v>
      </c>
      <c r="F8665" s="50">
        <f>IF(COUNTIF('リスト（不使用）'!$A$5:$A$6,単年カーブ!$A$1),"希望数量入力ください",'単年（2027年度）'!$E$12*単年カーブ!$R$3+'単年（2027年度）'!$E$12*(1-単年カーブ!$R$3)*単年カーブ!Q8665)</f>
        <v>0</v>
      </c>
      <c r="G8665" s="47">
        <f t="shared" si="948"/>
        <v>0</v>
      </c>
      <c r="M8665">
        <f t="shared" si="949"/>
        <v>9</v>
      </c>
      <c r="N8665">
        <f>IF(OR(WEEKDAY(A8665)=1,WEEKDAY(A8665)=7,COUNTIF('2027祝日等（不使用）'!$A$1:$A$20,単年カーブ!A8665)=1),0,1)</f>
        <v>1</v>
      </c>
      <c r="O8665">
        <f t="shared" si="946"/>
        <v>22</v>
      </c>
      <c r="P8665">
        <f t="shared" si="950"/>
        <v>1</v>
      </c>
      <c r="Q8665">
        <f t="shared" si="951"/>
        <v>1</v>
      </c>
    </row>
    <row r="8666" spans="1:17" ht="19.5" x14ac:dyDescent="0.4">
      <c r="A8666" s="33">
        <f t="shared" si="945"/>
        <v>46658</v>
      </c>
      <c r="B8666" s="27" t="str">
        <f t="shared" si="947"/>
        <v>(火)</v>
      </c>
      <c r="C8666" s="34">
        <v>0.45833333333333298</v>
      </c>
      <c r="D8666" s="16" t="s">
        <v>18</v>
      </c>
      <c r="E8666" s="35">
        <v>0.47916666666666702</v>
      </c>
      <c r="F8666" s="50">
        <f>IF(COUNTIF('リスト（不使用）'!$A$5:$A$6,単年カーブ!$A$1),"希望数量入力ください",'単年（2027年度）'!$E$12*単年カーブ!$R$3+'単年（2027年度）'!$E$12*(1-単年カーブ!$R$3)*単年カーブ!Q8666)</f>
        <v>0</v>
      </c>
      <c r="G8666" s="47">
        <f t="shared" si="948"/>
        <v>0</v>
      </c>
      <c r="M8666">
        <f t="shared" si="949"/>
        <v>9</v>
      </c>
      <c r="N8666">
        <f>IF(OR(WEEKDAY(A8666)=1,WEEKDAY(A8666)=7,COUNTIF('2027祝日等（不使用）'!$A$1:$A$20,単年カーブ!A8666)=1),0,1)</f>
        <v>1</v>
      </c>
      <c r="O8666">
        <f t="shared" si="946"/>
        <v>23</v>
      </c>
      <c r="P8666">
        <f t="shared" si="950"/>
        <v>1</v>
      </c>
      <c r="Q8666">
        <f t="shared" si="951"/>
        <v>1</v>
      </c>
    </row>
    <row r="8667" spans="1:17" ht="19.5" x14ac:dyDescent="0.4">
      <c r="A8667" s="33">
        <f t="shared" si="945"/>
        <v>46658</v>
      </c>
      <c r="B8667" s="27" t="str">
        <f t="shared" si="947"/>
        <v>(火)</v>
      </c>
      <c r="C8667" s="34">
        <v>0.47916666666666702</v>
      </c>
      <c r="D8667" s="16" t="s">
        <v>18</v>
      </c>
      <c r="E8667" s="35">
        <v>0.5</v>
      </c>
      <c r="F8667" s="50">
        <f>IF(COUNTIF('リスト（不使用）'!$A$5:$A$6,単年カーブ!$A$1),"希望数量入力ください",'単年（2027年度）'!$E$12*単年カーブ!$R$3+'単年（2027年度）'!$E$12*(1-単年カーブ!$R$3)*単年カーブ!Q8667)</f>
        <v>0</v>
      </c>
      <c r="G8667" s="47">
        <f t="shared" si="948"/>
        <v>0</v>
      </c>
      <c r="M8667">
        <f t="shared" si="949"/>
        <v>9</v>
      </c>
      <c r="N8667">
        <f>IF(OR(WEEKDAY(A8667)=1,WEEKDAY(A8667)=7,COUNTIF('2027祝日等（不使用）'!$A$1:$A$20,単年カーブ!A8667)=1),0,1)</f>
        <v>1</v>
      </c>
      <c r="O8667">
        <f t="shared" si="946"/>
        <v>24</v>
      </c>
      <c r="P8667">
        <f t="shared" si="950"/>
        <v>1</v>
      </c>
      <c r="Q8667">
        <f t="shared" si="951"/>
        <v>1</v>
      </c>
    </row>
    <row r="8668" spans="1:17" ht="19.5" x14ac:dyDescent="0.4">
      <c r="A8668" s="33">
        <f t="shared" si="945"/>
        <v>46658</v>
      </c>
      <c r="B8668" s="27" t="str">
        <f t="shared" si="947"/>
        <v>(火)</v>
      </c>
      <c r="C8668" s="34">
        <v>0.5</v>
      </c>
      <c r="D8668" s="16" t="s">
        <v>18</v>
      </c>
      <c r="E8668" s="35">
        <v>0.52083333333333304</v>
      </c>
      <c r="F8668" s="50">
        <f>IF(COUNTIF('リスト（不使用）'!$A$5:$A$6,単年カーブ!$A$1),"希望数量入力ください",'単年（2027年度）'!$E$12*単年カーブ!$R$3+'単年（2027年度）'!$E$12*(1-単年カーブ!$R$3)*単年カーブ!Q8668)</f>
        <v>0</v>
      </c>
      <c r="G8668" s="47">
        <f t="shared" si="948"/>
        <v>0</v>
      </c>
      <c r="M8668">
        <f t="shared" si="949"/>
        <v>9</v>
      </c>
      <c r="N8668">
        <f>IF(OR(WEEKDAY(A8668)=1,WEEKDAY(A8668)=7,COUNTIF('2027祝日等（不使用）'!$A$1:$A$20,単年カーブ!A8668)=1),0,1)</f>
        <v>1</v>
      </c>
      <c r="O8668">
        <f t="shared" si="946"/>
        <v>25</v>
      </c>
      <c r="P8668">
        <f t="shared" si="950"/>
        <v>1</v>
      </c>
      <c r="Q8668">
        <f t="shared" si="951"/>
        <v>1</v>
      </c>
    </row>
    <row r="8669" spans="1:17" ht="19.5" x14ac:dyDescent="0.4">
      <c r="A8669" s="33">
        <f t="shared" si="945"/>
        <v>46658</v>
      </c>
      <c r="B8669" s="27" t="str">
        <f t="shared" si="947"/>
        <v>(火)</v>
      </c>
      <c r="C8669" s="34">
        <v>0.52083333333333304</v>
      </c>
      <c r="D8669" s="16" t="s">
        <v>18</v>
      </c>
      <c r="E8669" s="35">
        <v>0.54166666666666696</v>
      </c>
      <c r="F8669" s="50">
        <f>IF(COUNTIF('リスト（不使用）'!$A$5:$A$6,単年カーブ!$A$1),"希望数量入力ください",'単年（2027年度）'!$E$12*単年カーブ!$R$3+'単年（2027年度）'!$E$12*(1-単年カーブ!$R$3)*単年カーブ!Q8669)</f>
        <v>0</v>
      </c>
      <c r="G8669" s="47">
        <f t="shared" si="948"/>
        <v>0</v>
      </c>
      <c r="M8669">
        <f t="shared" si="949"/>
        <v>9</v>
      </c>
      <c r="N8669">
        <f>IF(OR(WEEKDAY(A8669)=1,WEEKDAY(A8669)=7,COUNTIF('2027祝日等（不使用）'!$A$1:$A$20,単年カーブ!A8669)=1),0,1)</f>
        <v>1</v>
      </c>
      <c r="O8669">
        <f t="shared" si="946"/>
        <v>26</v>
      </c>
      <c r="P8669">
        <f t="shared" si="950"/>
        <v>1</v>
      </c>
      <c r="Q8669">
        <f t="shared" si="951"/>
        <v>1</v>
      </c>
    </row>
    <row r="8670" spans="1:17" ht="19.5" x14ac:dyDescent="0.4">
      <c r="A8670" s="33">
        <f t="shared" si="945"/>
        <v>46658</v>
      </c>
      <c r="B8670" s="27" t="str">
        <f t="shared" si="947"/>
        <v>(火)</v>
      </c>
      <c r="C8670" s="34">
        <v>0.54166666666666696</v>
      </c>
      <c r="D8670" s="16" t="s">
        <v>18</v>
      </c>
      <c r="E8670" s="35">
        <v>0.5625</v>
      </c>
      <c r="F8670" s="50">
        <f>IF(COUNTIF('リスト（不使用）'!$A$5:$A$6,単年カーブ!$A$1),"希望数量入力ください",'単年（2027年度）'!$E$12*単年カーブ!$R$3+'単年（2027年度）'!$E$12*(1-単年カーブ!$R$3)*単年カーブ!Q8670)</f>
        <v>0</v>
      </c>
      <c r="G8670" s="47">
        <f t="shared" si="948"/>
        <v>0</v>
      </c>
      <c r="M8670">
        <f t="shared" si="949"/>
        <v>9</v>
      </c>
      <c r="N8670">
        <f>IF(OR(WEEKDAY(A8670)=1,WEEKDAY(A8670)=7,COUNTIF('2027祝日等（不使用）'!$A$1:$A$20,単年カーブ!A8670)=1),0,1)</f>
        <v>1</v>
      </c>
      <c r="O8670">
        <f t="shared" si="946"/>
        <v>27</v>
      </c>
      <c r="P8670">
        <f t="shared" si="950"/>
        <v>1</v>
      </c>
      <c r="Q8670">
        <f t="shared" si="951"/>
        <v>1</v>
      </c>
    </row>
    <row r="8671" spans="1:17" ht="19.5" x14ac:dyDescent="0.4">
      <c r="A8671" s="33">
        <f t="shared" si="945"/>
        <v>46658</v>
      </c>
      <c r="B8671" s="27" t="str">
        <f t="shared" si="947"/>
        <v>(火)</v>
      </c>
      <c r="C8671" s="34">
        <v>0.5625</v>
      </c>
      <c r="D8671" s="16" t="s">
        <v>18</v>
      </c>
      <c r="E8671" s="35">
        <v>0.58333333333333304</v>
      </c>
      <c r="F8671" s="50">
        <f>IF(COUNTIF('リスト（不使用）'!$A$5:$A$6,単年カーブ!$A$1),"希望数量入力ください",'単年（2027年度）'!$E$12*単年カーブ!$R$3+'単年（2027年度）'!$E$12*(1-単年カーブ!$R$3)*単年カーブ!Q8671)</f>
        <v>0</v>
      </c>
      <c r="G8671" s="47">
        <f t="shared" si="948"/>
        <v>0</v>
      </c>
      <c r="M8671">
        <f t="shared" si="949"/>
        <v>9</v>
      </c>
      <c r="N8671">
        <f>IF(OR(WEEKDAY(A8671)=1,WEEKDAY(A8671)=7,COUNTIF('2027祝日等（不使用）'!$A$1:$A$20,単年カーブ!A8671)=1),0,1)</f>
        <v>1</v>
      </c>
      <c r="O8671">
        <f t="shared" si="946"/>
        <v>28</v>
      </c>
      <c r="P8671">
        <f t="shared" si="950"/>
        <v>1</v>
      </c>
      <c r="Q8671">
        <f t="shared" si="951"/>
        <v>1</v>
      </c>
    </row>
    <row r="8672" spans="1:17" ht="19.5" x14ac:dyDescent="0.4">
      <c r="A8672" s="33">
        <f t="shared" si="945"/>
        <v>46658</v>
      </c>
      <c r="B8672" s="27" t="str">
        <f t="shared" si="947"/>
        <v>(火)</v>
      </c>
      <c r="C8672" s="34">
        <v>0.58333333333333304</v>
      </c>
      <c r="D8672" s="16" t="s">
        <v>18</v>
      </c>
      <c r="E8672" s="35">
        <v>0.60416666666666696</v>
      </c>
      <c r="F8672" s="50">
        <f>IF(COUNTIF('リスト（不使用）'!$A$5:$A$6,単年カーブ!$A$1),"希望数量入力ください",'単年（2027年度）'!$E$12*単年カーブ!$R$3+'単年（2027年度）'!$E$12*(1-単年カーブ!$R$3)*単年カーブ!Q8672)</f>
        <v>0</v>
      </c>
      <c r="G8672" s="47">
        <f t="shared" si="948"/>
        <v>0</v>
      </c>
      <c r="M8672">
        <f t="shared" si="949"/>
        <v>9</v>
      </c>
      <c r="N8672">
        <f>IF(OR(WEEKDAY(A8672)=1,WEEKDAY(A8672)=7,COUNTIF('2027祝日等（不使用）'!$A$1:$A$20,単年カーブ!A8672)=1),0,1)</f>
        <v>1</v>
      </c>
      <c r="O8672">
        <f t="shared" si="946"/>
        <v>29</v>
      </c>
      <c r="P8672">
        <f t="shared" si="950"/>
        <v>1</v>
      </c>
      <c r="Q8672">
        <f t="shared" si="951"/>
        <v>1</v>
      </c>
    </row>
    <row r="8673" spans="1:17" ht="19.5" x14ac:dyDescent="0.4">
      <c r="A8673" s="33">
        <f t="shared" si="945"/>
        <v>46658</v>
      </c>
      <c r="B8673" s="27" t="str">
        <f t="shared" si="947"/>
        <v>(火)</v>
      </c>
      <c r="C8673" s="34">
        <v>0.60416666666666696</v>
      </c>
      <c r="D8673" s="16" t="s">
        <v>18</v>
      </c>
      <c r="E8673" s="35">
        <v>0.625</v>
      </c>
      <c r="F8673" s="50">
        <f>IF(COUNTIF('リスト（不使用）'!$A$5:$A$6,単年カーブ!$A$1),"希望数量入力ください",'単年（2027年度）'!$E$12*単年カーブ!$R$3+'単年（2027年度）'!$E$12*(1-単年カーブ!$R$3)*単年カーブ!Q8673)</f>
        <v>0</v>
      </c>
      <c r="G8673" s="47">
        <f t="shared" si="948"/>
        <v>0</v>
      </c>
      <c r="M8673">
        <f t="shared" si="949"/>
        <v>9</v>
      </c>
      <c r="N8673">
        <f>IF(OR(WEEKDAY(A8673)=1,WEEKDAY(A8673)=7,COUNTIF('2027祝日等（不使用）'!$A$1:$A$20,単年カーブ!A8673)=1),0,1)</f>
        <v>1</v>
      </c>
      <c r="O8673">
        <f t="shared" si="946"/>
        <v>30</v>
      </c>
      <c r="P8673">
        <f t="shared" si="950"/>
        <v>1</v>
      </c>
      <c r="Q8673">
        <f t="shared" si="951"/>
        <v>1</v>
      </c>
    </row>
    <row r="8674" spans="1:17" ht="19.5" x14ac:dyDescent="0.4">
      <c r="A8674" s="33">
        <f t="shared" si="945"/>
        <v>46658</v>
      </c>
      <c r="B8674" s="27" t="str">
        <f t="shared" si="947"/>
        <v>(火)</v>
      </c>
      <c r="C8674" s="34">
        <v>0.625</v>
      </c>
      <c r="D8674" s="16" t="s">
        <v>18</v>
      </c>
      <c r="E8674" s="35">
        <v>0.64583333333333304</v>
      </c>
      <c r="F8674" s="50">
        <f>IF(COUNTIF('リスト（不使用）'!$A$5:$A$6,単年カーブ!$A$1),"希望数量入力ください",'単年（2027年度）'!$E$12*単年カーブ!$R$3+'単年（2027年度）'!$E$12*(1-単年カーブ!$R$3)*単年カーブ!Q8674)</f>
        <v>0</v>
      </c>
      <c r="G8674" s="47">
        <f t="shared" si="948"/>
        <v>0</v>
      </c>
      <c r="M8674">
        <f t="shared" si="949"/>
        <v>9</v>
      </c>
      <c r="N8674">
        <f>IF(OR(WEEKDAY(A8674)=1,WEEKDAY(A8674)=7,COUNTIF('2027祝日等（不使用）'!$A$1:$A$20,単年カーブ!A8674)=1),0,1)</f>
        <v>1</v>
      </c>
      <c r="O8674">
        <f t="shared" si="946"/>
        <v>31</v>
      </c>
      <c r="P8674">
        <f t="shared" si="950"/>
        <v>1</v>
      </c>
      <c r="Q8674">
        <f t="shared" si="951"/>
        <v>1</v>
      </c>
    </row>
    <row r="8675" spans="1:17" ht="19.5" x14ac:dyDescent="0.4">
      <c r="A8675" s="33">
        <f t="shared" si="945"/>
        <v>46658</v>
      </c>
      <c r="B8675" s="27" t="str">
        <f t="shared" si="947"/>
        <v>(火)</v>
      </c>
      <c r="C8675" s="34">
        <v>0.64583333333333304</v>
      </c>
      <c r="D8675" s="16" t="s">
        <v>18</v>
      </c>
      <c r="E8675" s="35">
        <v>0.66666666666666696</v>
      </c>
      <c r="F8675" s="50">
        <f>IF(COUNTIF('リスト（不使用）'!$A$5:$A$6,単年カーブ!$A$1),"希望数量入力ください",'単年（2027年度）'!$E$12*単年カーブ!$R$3+'単年（2027年度）'!$E$12*(1-単年カーブ!$R$3)*単年カーブ!Q8675)</f>
        <v>0</v>
      </c>
      <c r="G8675" s="47">
        <f t="shared" si="948"/>
        <v>0</v>
      </c>
      <c r="M8675">
        <f t="shared" si="949"/>
        <v>9</v>
      </c>
      <c r="N8675">
        <f>IF(OR(WEEKDAY(A8675)=1,WEEKDAY(A8675)=7,COUNTIF('2027祝日等（不使用）'!$A$1:$A$20,単年カーブ!A8675)=1),0,1)</f>
        <v>1</v>
      </c>
      <c r="O8675">
        <f t="shared" si="946"/>
        <v>32</v>
      </c>
      <c r="P8675">
        <f t="shared" si="950"/>
        <v>1</v>
      </c>
      <c r="Q8675">
        <f t="shared" si="951"/>
        <v>1</v>
      </c>
    </row>
    <row r="8676" spans="1:17" ht="19.5" x14ac:dyDescent="0.4">
      <c r="A8676" s="33">
        <f t="shared" si="945"/>
        <v>46658</v>
      </c>
      <c r="B8676" s="27" t="str">
        <f t="shared" si="947"/>
        <v>(火)</v>
      </c>
      <c r="C8676" s="34">
        <v>0.66666666666666696</v>
      </c>
      <c r="D8676" s="16" t="s">
        <v>18</v>
      </c>
      <c r="E8676" s="35">
        <v>0.6875</v>
      </c>
      <c r="F8676" s="50">
        <f>IF(COUNTIF('リスト（不使用）'!$A$5:$A$6,単年カーブ!$A$1),"希望数量入力ください",'単年（2027年度）'!$E$12*単年カーブ!$R$3+'単年（2027年度）'!$E$12*(1-単年カーブ!$R$3)*単年カーブ!Q8676)</f>
        <v>0</v>
      </c>
      <c r="G8676" s="47">
        <f t="shared" si="948"/>
        <v>0</v>
      </c>
      <c r="M8676">
        <f t="shared" si="949"/>
        <v>9</v>
      </c>
      <c r="N8676">
        <f>IF(OR(WEEKDAY(A8676)=1,WEEKDAY(A8676)=7,COUNTIF('2027祝日等（不使用）'!$A$1:$A$20,単年カーブ!A8676)=1),0,1)</f>
        <v>1</v>
      </c>
      <c r="O8676">
        <f t="shared" si="946"/>
        <v>33</v>
      </c>
      <c r="P8676">
        <f t="shared" si="950"/>
        <v>1</v>
      </c>
      <c r="Q8676">
        <f t="shared" si="951"/>
        <v>1</v>
      </c>
    </row>
    <row r="8677" spans="1:17" ht="19.5" x14ac:dyDescent="0.4">
      <c r="A8677" s="33">
        <f t="shared" si="945"/>
        <v>46658</v>
      </c>
      <c r="B8677" s="27" t="str">
        <f t="shared" si="947"/>
        <v>(火)</v>
      </c>
      <c r="C8677" s="34">
        <v>0.6875</v>
      </c>
      <c r="D8677" s="16" t="s">
        <v>18</v>
      </c>
      <c r="E8677" s="35">
        <v>0.70833333333333304</v>
      </c>
      <c r="F8677" s="50">
        <f>IF(COUNTIF('リスト（不使用）'!$A$5:$A$6,単年カーブ!$A$1),"希望数量入力ください",'単年（2027年度）'!$E$12*単年カーブ!$R$3+'単年（2027年度）'!$E$12*(1-単年カーブ!$R$3)*単年カーブ!Q8677)</f>
        <v>0</v>
      </c>
      <c r="G8677" s="47">
        <f t="shared" si="948"/>
        <v>0</v>
      </c>
      <c r="M8677">
        <f t="shared" si="949"/>
        <v>9</v>
      </c>
      <c r="N8677">
        <f>IF(OR(WEEKDAY(A8677)=1,WEEKDAY(A8677)=7,COUNTIF('2027祝日等（不使用）'!$A$1:$A$20,単年カーブ!A8677)=1),0,1)</f>
        <v>1</v>
      </c>
      <c r="O8677">
        <f t="shared" si="946"/>
        <v>34</v>
      </c>
      <c r="P8677">
        <f t="shared" si="950"/>
        <v>1</v>
      </c>
      <c r="Q8677">
        <f t="shared" si="951"/>
        <v>1</v>
      </c>
    </row>
    <row r="8678" spans="1:17" ht="19.5" x14ac:dyDescent="0.4">
      <c r="A8678" s="33">
        <f t="shared" si="945"/>
        <v>46658</v>
      </c>
      <c r="B8678" s="27" t="str">
        <f t="shared" si="947"/>
        <v>(火)</v>
      </c>
      <c r="C8678" s="34">
        <v>0.70833333333333304</v>
      </c>
      <c r="D8678" s="16" t="s">
        <v>18</v>
      </c>
      <c r="E8678" s="35">
        <v>0.72916666666666696</v>
      </c>
      <c r="F8678" s="50">
        <f>IF(COUNTIF('リスト（不使用）'!$A$5:$A$6,単年カーブ!$A$1),"希望数量入力ください",'単年（2027年度）'!$E$12*単年カーブ!$R$3+'単年（2027年度）'!$E$12*(1-単年カーブ!$R$3)*単年カーブ!Q8678)</f>
        <v>0</v>
      </c>
      <c r="G8678" s="47">
        <f t="shared" si="948"/>
        <v>0</v>
      </c>
      <c r="M8678">
        <f t="shared" si="949"/>
        <v>9</v>
      </c>
      <c r="N8678">
        <f>IF(OR(WEEKDAY(A8678)=1,WEEKDAY(A8678)=7,COUNTIF('2027祝日等（不使用）'!$A$1:$A$20,単年カーブ!A8678)=1),0,1)</f>
        <v>1</v>
      </c>
      <c r="O8678">
        <f t="shared" si="946"/>
        <v>35</v>
      </c>
      <c r="P8678">
        <f t="shared" si="950"/>
        <v>1</v>
      </c>
      <c r="Q8678">
        <f t="shared" si="951"/>
        <v>1</v>
      </c>
    </row>
    <row r="8679" spans="1:17" ht="19.5" x14ac:dyDescent="0.4">
      <c r="A8679" s="33">
        <f t="shared" si="945"/>
        <v>46658</v>
      </c>
      <c r="B8679" s="27" t="str">
        <f t="shared" si="947"/>
        <v>(火)</v>
      </c>
      <c r="C8679" s="34">
        <v>0.72916666666666696</v>
      </c>
      <c r="D8679" s="16" t="s">
        <v>18</v>
      </c>
      <c r="E8679" s="35">
        <v>0.75</v>
      </c>
      <c r="F8679" s="50">
        <f>IF(COUNTIF('リスト（不使用）'!$A$5:$A$6,単年カーブ!$A$1),"希望数量入力ください",'単年（2027年度）'!$E$12*単年カーブ!$R$3+'単年（2027年度）'!$E$12*(1-単年カーブ!$R$3)*単年カーブ!Q8679)</f>
        <v>0</v>
      </c>
      <c r="G8679" s="47">
        <f t="shared" si="948"/>
        <v>0</v>
      </c>
      <c r="M8679">
        <f t="shared" si="949"/>
        <v>9</v>
      </c>
      <c r="N8679">
        <f>IF(OR(WEEKDAY(A8679)=1,WEEKDAY(A8679)=7,COUNTIF('2027祝日等（不使用）'!$A$1:$A$20,単年カーブ!A8679)=1),0,1)</f>
        <v>1</v>
      </c>
      <c r="O8679">
        <f t="shared" si="946"/>
        <v>36</v>
      </c>
      <c r="P8679">
        <f t="shared" si="950"/>
        <v>1</v>
      </c>
      <c r="Q8679">
        <f t="shared" si="951"/>
        <v>1</v>
      </c>
    </row>
    <row r="8680" spans="1:17" ht="19.5" x14ac:dyDescent="0.4">
      <c r="A8680" s="33">
        <f t="shared" si="945"/>
        <v>46658</v>
      </c>
      <c r="B8680" s="27" t="str">
        <f t="shared" si="947"/>
        <v>(火)</v>
      </c>
      <c r="C8680" s="34">
        <v>0.75</v>
      </c>
      <c r="D8680" s="16" t="s">
        <v>18</v>
      </c>
      <c r="E8680" s="35">
        <v>0.77083333333333304</v>
      </c>
      <c r="F8680" s="50">
        <f>IF(COUNTIF('リスト（不使用）'!$A$5:$A$6,単年カーブ!$A$1),"希望数量入力ください",'単年（2027年度）'!$E$12*単年カーブ!$R$3+'単年（2027年度）'!$E$12*(1-単年カーブ!$R$3)*単年カーブ!Q8680)</f>
        <v>0</v>
      </c>
      <c r="G8680" s="47">
        <f t="shared" si="948"/>
        <v>0</v>
      </c>
      <c r="M8680">
        <f t="shared" si="949"/>
        <v>9</v>
      </c>
      <c r="N8680">
        <f>IF(OR(WEEKDAY(A8680)=1,WEEKDAY(A8680)=7,COUNTIF('2027祝日等（不使用）'!$A$1:$A$20,単年カーブ!A8680)=1),0,1)</f>
        <v>1</v>
      </c>
      <c r="O8680">
        <f t="shared" si="946"/>
        <v>37</v>
      </c>
      <c r="P8680">
        <f t="shared" si="950"/>
        <v>1</v>
      </c>
      <c r="Q8680">
        <f t="shared" si="951"/>
        <v>1</v>
      </c>
    </row>
    <row r="8681" spans="1:17" ht="19.5" x14ac:dyDescent="0.4">
      <c r="A8681" s="33">
        <f t="shared" si="945"/>
        <v>46658</v>
      </c>
      <c r="B8681" s="27" t="str">
        <f t="shared" si="947"/>
        <v>(火)</v>
      </c>
      <c r="C8681" s="34">
        <v>0.77083333333333304</v>
      </c>
      <c r="D8681" s="16" t="s">
        <v>18</v>
      </c>
      <c r="E8681" s="35">
        <v>0.79166666666666696</v>
      </c>
      <c r="F8681" s="50">
        <f>IF(COUNTIF('リスト（不使用）'!$A$5:$A$6,単年カーブ!$A$1),"希望数量入力ください",'単年（2027年度）'!$E$12*単年カーブ!$R$3+'単年（2027年度）'!$E$12*(1-単年カーブ!$R$3)*単年カーブ!Q8681)</f>
        <v>0</v>
      </c>
      <c r="G8681" s="47">
        <f t="shared" si="948"/>
        <v>0</v>
      </c>
      <c r="M8681">
        <f t="shared" si="949"/>
        <v>9</v>
      </c>
      <c r="N8681">
        <f>IF(OR(WEEKDAY(A8681)=1,WEEKDAY(A8681)=7,COUNTIF('2027祝日等（不使用）'!$A$1:$A$20,単年カーブ!A8681)=1),0,1)</f>
        <v>1</v>
      </c>
      <c r="O8681">
        <f t="shared" si="946"/>
        <v>38</v>
      </c>
      <c r="P8681">
        <f t="shared" si="950"/>
        <v>1</v>
      </c>
      <c r="Q8681">
        <f t="shared" si="951"/>
        <v>1</v>
      </c>
    </row>
    <row r="8682" spans="1:17" ht="19.5" x14ac:dyDescent="0.4">
      <c r="A8682" s="33">
        <f t="shared" si="945"/>
        <v>46658</v>
      </c>
      <c r="B8682" s="27" t="str">
        <f t="shared" si="947"/>
        <v>(火)</v>
      </c>
      <c r="C8682" s="34">
        <v>0.79166666666666696</v>
      </c>
      <c r="D8682" s="16" t="s">
        <v>18</v>
      </c>
      <c r="E8682" s="35">
        <v>0.8125</v>
      </c>
      <c r="F8682" s="50">
        <f>IF(COUNTIF('リスト（不使用）'!$A$5:$A$6,単年カーブ!$A$1),"希望数量入力ください",'単年（2027年度）'!$E$12*単年カーブ!$R$3+'単年（2027年度）'!$E$12*(1-単年カーブ!$R$3)*単年カーブ!Q8682)</f>
        <v>0</v>
      </c>
      <c r="G8682" s="47">
        <f t="shared" si="948"/>
        <v>0</v>
      </c>
      <c r="M8682">
        <f t="shared" si="949"/>
        <v>9</v>
      </c>
      <c r="N8682">
        <f>IF(OR(WEEKDAY(A8682)=1,WEEKDAY(A8682)=7,COUNTIF('2027祝日等（不使用）'!$A$1:$A$20,単年カーブ!A8682)=1),0,1)</f>
        <v>1</v>
      </c>
      <c r="O8682">
        <f t="shared" si="946"/>
        <v>39</v>
      </c>
      <c r="P8682">
        <f t="shared" si="950"/>
        <v>1</v>
      </c>
      <c r="Q8682">
        <f t="shared" si="951"/>
        <v>1</v>
      </c>
    </row>
    <row r="8683" spans="1:17" ht="19.5" x14ac:dyDescent="0.4">
      <c r="A8683" s="33">
        <f t="shared" si="945"/>
        <v>46658</v>
      </c>
      <c r="B8683" s="27" t="str">
        <f t="shared" si="947"/>
        <v>(火)</v>
      </c>
      <c r="C8683" s="34">
        <v>0.8125</v>
      </c>
      <c r="D8683" s="16" t="s">
        <v>18</v>
      </c>
      <c r="E8683" s="35">
        <v>0.83333333333333304</v>
      </c>
      <c r="F8683" s="50">
        <f>IF(COUNTIF('リスト（不使用）'!$A$5:$A$6,単年カーブ!$A$1),"希望数量入力ください",'単年（2027年度）'!$E$12*単年カーブ!$R$3+'単年（2027年度）'!$E$12*(1-単年カーブ!$R$3)*単年カーブ!Q8683)</f>
        <v>0</v>
      </c>
      <c r="G8683" s="47">
        <f t="shared" si="948"/>
        <v>0</v>
      </c>
      <c r="M8683">
        <f t="shared" si="949"/>
        <v>9</v>
      </c>
      <c r="N8683">
        <f>IF(OR(WEEKDAY(A8683)=1,WEEKDAY(A8683)=7,COUNTIF('2027祝日等（不使用）'!$A$1:$A$20,単年カーブ!A8683)=1),0,1)</f>
        <v>1</v>
      </c>
      <c r="O8683">
        <f t="shared" si="946"/>
        <v>40</v>
      </c>
      <c r="P8683">
        <f t="shared" si="950"/>
        <v>1</v>
      </c>
      <c r="Q8683">
        <f t="shared" si="951"/>
        <v>1</v>
      </c>
    </row>
    <row r="8684" spans="1:17" ht="19.5" x14ac:dyDescent="0.4">
      <c r="A8684" s="33">
        <f t="shared" si="945"/>
        <v>46658</v>
      </c>
      <c r="B8684" s="27" t="str">
        <f t="shared" si="947"/>
        <v>(火)</v>
      </c>
      <c r="C8684" s="34">
        <v>0.83333333333333304</v>
      </c>
      <c r="D8684" s="16" t="s">
        <v>18</v>
      </c>
      <c r="E8684" s="35">
        <v>0.85416666666666696</v>
      </c>
      <c r="F8684" s="50">
        <f>IF(COUNTIF('リスト（不使用）'!$A$5:$A$6,単年カーブ!$A$1),"希望数量入力ください",'単年（2027年度）'!$E$12*単年カーブ!$R$3+'単年（2027年度）'!$E$12*(1-単年カーブ!$R$3)*単年カーブ!Q8684)</f>
        <v>0</v>
      </c>
      <c r="G8684" s="47">
        <f t="shared" si="948"/>
        <v>0</v>
      </c>
      <c r="M8684">
        <f t="shared" si="949"/>
        <v>9</v>
      </c>
      <c r="N8684">
        <f>IF(OR(WEEKDAY(A8684)=1,WEEKDAY(A8684)=7,COUNTIF('2027祝日等（不使用）'!$A$1:$A$20,単年カーブ!A8684)=1),0,1)</f>
        <v>1</v>
      </c>
      <c r="O8684">
        <f t="shared" si="946"/>
        <v>41</v>
      </c>
      <c r="P8684">
        <f t="shared" si="950"/>
        <v>0</v>
      </c>
      <c r="Q8684">
        <f t="shared" si="951"/>
        <v>0</v>
      </c>
    </row>
    <row r="8685" spans="1:17" ht="19.5" x14ac:dyDescent="0.4">
      <c r="A8685" s="33">
        <f t="shared" si="945"/>
        <v>46658</v>
      </c>
      <c r="B8685" s="27" t="str">
        <f t="shared" si="947"/>
        <v>(火)</v>
      </c>
      <c r="C8685" s="34">
        <v>0.85416666666666696</v>
      </c>
      <c r="D8685" s="16" t="s">
        <v>18</v>
      </c>
      <c r="E8685" s="35">
        <v>0.875</v>
      </c>
      <c r="F8685" s="50">
        <f>IF(COUNTIF('リスト（不使用）'!$A$5:$A$6,単年カーブ!$A$1),"希望数量入力ください",'単年（2027年度）'!$E$12*単年カーブ!$R$3+'単年（2027年度）'!$E$12*(1-単年カーブ!$R$3)*単年カーブ!Q8685)</f>
        <v>0</v>
      </c>
      <c r="G8685" s="47">
        <f t="shared" si="948"/>
        <v>0</v>
      </c>
      <c r="M8685">
        <f t="shared" si="949"/>
        <v>9</v>
      </c>
      <c r="N8685">
        <f>IF(OR(WEEKDAY(A8685)=1,WEEKDAY(A8685)=7,COUNTIF('2027祝日等（不使用）'!$A$1:$A$20,単年カーブ!A8685)=1),0,1)</f>
        <v>1</v>
      </c>
      <c r="O8685">
        <f t="shared" si="946"/>
        <v>42</v>
      </c>
      <c r="P8685">
        <f t="shared" si="950"/>
        <v>0</v>
      </c>
      <c r="Q8685">
        <f t="shared" si="951"/>
        <v>0</v>
      </c>
    </row>
    <row r="8686" spans="1:17" ht="19.5" x14ac:dyDescent="0.4">
      <c r="A8686" s="33">
        <f t="shared" si="945"/>
        <v>46658</v>
      </c>
      <c r="B8686" s="27" t="str">
        <f t="shared" si="947"/>
        <v>(火)</v>
      </c>
      <c r="C8686" s="34">
        <v>0.875</v>
      </c>
      <c r="D8686" s="16" t="s">
        <v>18</v>
      </c>
      <c r="E8686" s="35">
        <v>0.89583333333333304</v>
      </c>
      <c r="F8686" s="50">
        <f>IF(COUNTIF('リスト（不使用）'!$A$5:$A$6,単年カーブ!$A$1),"希望数量入力ください",'単年（2027年度）'!$E$12*単年カーブ!$R$3+'単年（2027年度）'!$E$12*(1-単年カーブ!$R$3)*単年カーブ!Q8686)</f>
        <v>0</v>
      </c>
      <c r="G8686" s="47">
        <f t="shared" si="948"/>
        <v>0</v>
      </c>
      <c r="M8686">
        <f t="shared" si="949"/>
        <v>9</v>
      </c>
      <c r="N8686">
        <f>IF(OR(WEEKDAY(A8686)=1,WEEKDAY(A8686)=7,COUNTIF('2027祝日等（不使用）'!$A$1:$A$20,単年カーブ!A8686)=1),0,1)</f>
        <v>1</v>
      </c>
      <c r="O8686">
        <f t="shared" si="946"/>
        <v>43</v>
      </c>
      <c r="P8686">
        <f t="shared" si="950"/>
        <v>0</v>
      </c>
      <c r="Q8686">
        <f t="shared" si="951"/>
        <v>0</v>
      </c>
    </row>
    <row r="8687" spans="1:17" ht="19.5" x14ac:dyDescent="0.4">
      <c r="A8687" s="33">
        <f t="shared" si="945"/>
        <v>46658</v>
      </c>
      <c r="B8687" s="27" t="str">
        <f t="shared" si="947"/>
        <v>(火)</v>
      </c>
      <c r="C8687" s="34">
        <v>0.89583333333333304</v>
      </c>
      <c r="D8687" s="16" t="s">
        <v>18</v>
      </c>
      <c r="E8687" s="35">
        <v>0.91666666666666696</v>
      </c>
      <c r="F8687" s="50">
        <f>IF(COUNTIF('リスト（不使用）'!$A$5:$A$6,単年カーブ!$A$1),"希望数量入力ください",'単年（2027年度）'!$E$12*単年カーブ!$R$3+'単年（2027年度）'!$E$12*(1-単年カーブ!$R$3)*単年カーブ!Q8687)</f>
        <v>0</v>
      </c>
      <c r="G8687" s="47">
        <f t="shared" si="948"/>
        <v>0</v>
      </c>
      <c r="M8687">
        <f t="shared" si="949"/>
        <v>9</v>
      </c>
      <c r="N8687">
        <f>IF(OR(WEEKDAY(A8687)=1,WEEKDAY(A8687)=7,COUNTIF('2027祝日等（不使用）'!$A$1:$A$20,単年カーブ!A8687)=1),0,1)</f>
        <v>1</v>
      </c>
      <c r="O8687">
        <f t="shared" si="946"/>
        <v>44</v>
      </c>
      <c r="P8687">
        <f t="shared" si="950"/>
        <v>0</v>
      </c>
      <c r="Q8687">
        <f t="shared" si="951"/>
        <v>0</v>
      </c>
    </row>
    <row r="8688" spans="1:17" ht="19.5" x14ac:dyDescent="0.4">
      <c r="A8688" s="33">
        <f t="shared" si="945"/>
        <v>46658</v>
      </c>
      <c r="B8688" s="27" t="str">
        <f t="shared" si="947"/>
        <v>(火)</v>
      </c>
      <c r="C8688" s="34">
        <v>0.91666666666666696</v>
      </c>
      <c r="D8688" s="16" t="s">
        <v>18</v>
      </c>
      <c r="E8688" s="35">
        <v>0.9375</v>
      </c>
      <c r="F8688" s="50">
        <f>IF(COUNTIF('リスト（不使用）'!$A$5:$A$6,単年カーブ!$A$1),"希望数量入力ください",'単年（2027年度）'!$E$12*単年カーブ!$R$3+'単年（2027年度）'!$E$12*(1-単年カーブ!$R$3)*単年カーブ!Q8688)</f>
        <v>0</v>
      </c>
      <c r="G8688" s="47">
        <f t="shared" si="948"/>
        <v>0</v>
      </c>
      <c r="M8688">
        <f t="shared" si="949"/>
        <v>9</v>
      </c>
      <c r="N8688">
        <f>IF(OR(WEEKDAY(A8688)=1,WEEKDAY(A8688)=7,COUNTIF('2027祝日等（不使用）'!$A$1:$A$20,単年カーブ!A8688)=1),0,1)</f>
        <v>1</v>
      </c>
      <c r="O8688">
        <f t="shared" si="946"/>
        <v>45</v>
      </c>
      <c r="P8688">
        <f t="shared" si="950"/>
        <v>0</v>
      </c>
      <c r="Q8688">
        <f t="shared" si="951"/>
        <v>0</v>
      </c>
    </row>
    <row r="8689" spans="1:17" ht="19.5" x14ac:dyDescent="0.4">
      <c r="A8689" s="33">
        <f t="shared" si="945"/>
        <v>46658</v>
      </c>
      <c r="B8689" s="27" t="str">
        <f t="shared" si="947"/>
        <v>(火)</v>
      </c>
      <c r="C8689" s="34">
        <v>0.9375</v>
      </c>
      <c r="D8689" s="16" t="s">
        <v>18</v>
      </c>
      <c r="E8689" s="35">
        <v>0.95833333333333304</v>
      </c>
      <c r="F8689" s="50">
        <f>IF(COUNTIF('リスト（不使用）'!$A$5:$A$6,単年カーブ!$A$1),"希望数量入力ください",'単年（2027年度）'!$E$12*単年カーブ!$R$3+'単年（2027年度）'!$E$12*(1-単年カーブ!$R$3)*単年カーブ!Q8689)</f>
        <v>0</v>
      </c>
      <c r="G8689" s="47">
        <f t="shared" si="948"/>
        <v>0</v>
      </c>
      <c r="M8689">
        <f t="shared" si="949"/>
        <v>9</v>
      </c>
      <c r="N8689">
        <f>IF(OR(WEEKDAY(A8689)=1,WEEKDAY(A8689)=7,COUNTIF('2027祝日等（不使用）'!$A$1:$A$20,単年カーブ!A8689)=1),0,1)</f>
        <v>1</v>
      </c>
      <c r="O8689">
        <f t="shared" si="946"/>
        <v>46</v>
      </c>
      <c r="P8689">
        <f t="shared" si="950"/>
        <v>0</v>
      </c>
      <c r="Q8689">
        <f t="shared" si="951"/>
        <v>0</v>
      </c>
    </row>
    <row r="8690" spans="1:17" ht="19.5" x14ac:dyDescent="0.4">
      <c r="A8690" s="33">
        <f t="shared" si="945"/>
        <v>46658</v>
      </c>
      <c r="B8690" s="27" t="str">
        <f t="shared" si="947"/>
        <v>(火)</v>
      </c>
      <c r="C8690" s="34">
        <v>0.95833333333333304</v>
      </c>
      <c r="D8690" s="16" t="s">
        <v>18</v>
      </c>
      <c r="E8690" s="35">
        <v>0.97916666666666696</v>
      </c>
      <c r="F8690" s="50">
        <f>IF(COUNTIF('リスト（不使用）'!$A$5:$A$6,単年カーブ!$A$1),"希望数量入力ください",'単年（2027年度）'!$E$12*単年カーブ!$R$3+'単年（2027年度）'!$E$12*(1-単年カーブ!$R$3)*単年カーブ!Q8690)</f>
        <v>0</v>
      </c>
      <c r="G8690" s="47">
        <f t="shared" si="948"/>
        <v>0</v>
      </c>
      <c r="M8690">
        <f t="shared" si="949"/>
        <v>9</v>
      </c>
      <c r="N8690">
        <f>IF(OR(WEEKDAY(A8690)=1,WEEKDAY(A8690)=7,COUNTIF('2027祝日等（不使用）'!$A$1:$A$20,単年カーブ!A8690)=1),0,1)</f>
        <v>1</v>
      </c>
      <c r="O8690">
        <f t="shared" si="946"/>
        <v>47</v>
      </c>
      <c r="P8690">
        <f t="shared" si="950"/>
        <v>0</v>
      </c>
      <c r="Q8690">
        <f t="shared" si="951"/>
        <v>0</v>
      </c>
    </row>
    <row r="8691" spans="1:17" ht="19.5" x14ac:dyDescent="0.4">
      <c r="A8691" s="33">
        <f t="shared" si="945"/>
        <v>46658</v>
      </c>
      <c r="B8691" s="27" t="str">
        <f t="shared" si="947"/>
        <v>(火)</v>
      </c>
      <c r="C8691" s="34">
        <v>0.97916666666666696</v>
      </c>
      <c r="D8691" s="16" t="s">
        <v>18</v>
      </c>
      <c r="E8691" s="35" t="s">
        <v>17</v>
      </c>
      <c r="F8691" s="50">
        <f>IF(COUNTIF('リスト（不使用）'!$A$5:$A$6,単年カーブ!$A$1),"希望数量入力ください",'単年（2027年度）'!$E$12*単年カーブ!$R$3+'単年（2027年度）'!$E$12*(1-単年カーブ!$R$3)*単年カーブ!Q8691)</f>
        <v>0</v>
      </c>
      <c r="G8691" s="47">
        <f t="shared" si="948"/>
        <v>0</v>
      </c>
      <c r="M8691">
        <f t="shared" si="949"/>
        <v>9</v>
      </c>
      <c r="N8691">
        <f>IF(OR(WEEKDAY(A8691)=1,WEEKDAY(A8691)=7,COUNTIF('2027祝日等（不使用）'!$A$1:$A$20,単年カーブ!A8691)=1),0,1)</f>
        <v>1</v>
      </c>
      <c r="O8691">
        <f t="shared" si="946"/>
        <v>48</v>
      </c>
      <c r="P8691">
        <f t="shared" si="950"/>
        <v>0</v>
      </c>
      <c r="Q8691">
        <f t="shared" si="951"/>
        <v>0</v>
      </c>
    </row>
    <row r="8692" spans="1:17" ht="19.5" x14ac:dyDescent="0.4">
      <c r="A8692" s="33">
        <f t="shared" ref="A8692:A8755" si="952">A8644+1</f>
        <v>46659</v>
      </c>
      <c r="B8692" s="27" t="str">
        <f t="shared" si="947"/>
        <v>(水)</v>
      </c>
      <c r="C8692" s="34">
        <v>0</v>
      </c>
      <c r="D8692" s="16" t="s">
        <v>18</v>
      </c>
      <c r="E8692" s="35">
        <v>2.0833333333333332E-2</v>
      </c>
      <c r="F8692" s="50">
        <f>IF(COUNTIF('リスト（不使用）'!$A$5:$A$6,単年カーブ!$A$1),"希望数量入力ください",'単年（2027年度）'!$E$12*単年カーブ!$R$3+'単年（2027年度）'!$E$12*(1-単年カーブ!$R$3)*単年カーブ!Q8692)</f>
        <v>0</v>
      </c>
      <c r="G8692" s="47">
        <f t="shared" si="948"/>
        <v>0</v>
      </c>
      <c r="M8692">
        <f t="shared" si="949"/>
        <v>9</v>
      </c>
      <c r="N8692">
        <f>IF(OR(WEEKDAY(A8692)=1,WEEKDAY(A8692)=7,COUNTIF('2027祝日等（不使用）'!$A$1:$A$20,単年カーブ!A8692)=1),0,1)</f>
        <v>1</v>
      </c>
      <c r="O8692">
        <f t="shared" ref="O8692:O8755" si="953">O8644</f>
        <v>1</v>
      </c>
      <c r="P8692">
        <f t="shared" si="950"/>
        <v>0</v>
      </c>
      <c r="Q8692">
        <f t="shared" si="951"/>
        <v>0</v>
      </c>
    </row>
    <row r="8693" spans="1:17" ht="19.5" x14ac:dyDescent="0.4">
      <c r="A8693" s="33">
        <f t="shared" si="952"/>
        <v>46659</v>
      </c>
      <c r="B8693" s="27" t="str">
        <f t="shared" si="947"/>
        <v>(水)</v>
      </c>
      <c r="C8693" s="34">
        <v>2.0833333333333332E-2</v>
      </c>
      <c r="D8693" s="16" t="s">
        <v>18</v>
      </c>
      <c r="E8693" s="35">
        <v>4.1666666666666664E-2</v>
      </c>
      <c r="F8693" s="50">
        <f>IF(COUNTIF('リスト（不使用）'!$A$5:$A$6,単年カーブ!$A$1),"希望数量入力ください",'単年（2027年度）'!$E$12*単年カーブ!$R$3+'単年（2027年度）'!$E$12*(1-単年カーブ!$R$3)*単年カーブ!Q8693)</f>
        <v>0</v>
      </c>
      <c r="G8693" s="47">
        <f t="shared" si="948"/>
        <v>0</v>
      </c>
      <c r="M8693">
        <f t="shared" si="949"/>
        <v>9</v>
      </c>
      <c r="N8693">
        <f>IF(OR(WEEKDAY(A8693)=1,WEEKDAY(A8693)=7,COUNTIF('2027祝日等（不使用）'!$A$1:$A$20,単年カーブ!A8693)=1),0,1)</f>
        <v>1</v>
      </c>
      <c r="O8693">
        <f t="shared" si="953"/>
        <v>2</v>
      </c>
      <c r="P8693">
        <f t="shared" si="950"/>
        <v>0</v>
      </c>
      <c r="Q8693">
        <f t="shared" si="951"/>
        <v>0</v>
      </c>
    </row>
    <row r="8694" spans="1:17" ht="19.5" x14ac:dyDescent="0.4">
      <c r="A8694" s="33">
        <f t="shared" si="952"/>
        <v>46659</v>
      </c>
      <c r="B8694" s="27" t="str">
        <f t="shared" si="947"/>
        <v>(水)</v>
      </c>
      <c r="C8694" s="34">
        <v>4.1666666666666664E-2</v>
      </c>
      <c r="D8694" s="16" t="s">
        <v>18</v>
      </c>
      <c r="E8694" s="35">
        <v>6.25E-2</v>
      </c>
      <c r="F8694" s="50">
        <f>IF(COUNTIF('リスト（不使用）'!$A$5:$A$6,単年カーブ!$A$1),"希望数量入力ください",'単年（2027年度）'!$E$12*単年カーブ!$R$3+'単年（2027年度）'!$E$12*(1-単年カーブ!$R$3)*単年カーブ!Q8694)</f>
        <v>0</v>
      </c>
      <c r="G8694" s="47">
        <f t="shared" si="948"/>
        <v>0</v>
      </c>
      <c r="M8694">
        <f t="shared" si="949"/>
        <v>9</v>
      </c>
      <c r="N8694">
        <f>IF(OR(WEEKDAY(A8694)=1,WEEKDAY(A8694)=7,COUNTIF('2027祝日等（不使用）'!$A$1:$A$20,単年カーブ!A8694)=1),0,1)</f>
        <v>1</v>
      </c>
      <c r="O8694">
        <f t="shared" si="953"/>
        <v>3</v>
      </c>
      <c r="P8694">
        <f t="shared" si="950"/>
        <v>0</v>
      </c>
      <c r="Q8694">
        <f t="shared" si="951"/>
        <v>0</v>
      </c>
    </row>
    <row r="8695" spans="1:17" ht="19.5" x14ac:dyDescent="0.4">
      <c r="A8695" s="33">
        <f t="shared" si="952"/>
        <v>46659</v>
      </c>
      <c r="B8695" s="27" t="str">
        <f t="shared" si="947"/>
        <v>(水)</v>
      </c>
      <c r="C8695" s="34">
        <v>6.25E-2</v>
      </c>
      <c r="D8695" s="16" t="s">
        <v>18</v>
      </c>
      <c r="E8695" s="35">
        <v>8.3333333333333301E-2</v>
      </c>
      <c r="F8695" s="50">
        <f>IF(COUNTIF('リスト（不使用）'!$A$5:$A$6,単年カーブ!$A$1),"希望数量入力ください",'単年（2027年度）'!$E$12*単年カーブ!$R$3+'単年（2027年度）'!$E$12*(1-単年カーブ!$R$3)*単年カーブ!Q8695)</f>
        <v>0</v>
      </c>
      <c r="G8695" s="47">
        <f t="shared" si="948"/>
        <v>0</v>
      </c>
      <c r="M8695">
        <f t="shared" si="949"/>
        <v>9</v>
      </c>
      <c r="N8695">
        <f>IF(OR(WEEKDAY(A8695)=1,WEEKDAY(A8695)=7,COUNTIF('2027祝日等（不使用）'!$A$1:$A$20,単年カーブ!A8695)=1),0,1)</f>
        <v>1</v>
      </c>
      <c r="O8695">
        <f t="shared" si="953"/>
        <v>4</v>
      </c>
      <c r="P8695">
        <f t="shared" si="950"/>
        <v>0</v>
      </c>
      <c r="Q8695">
        <f t="shared" si="951"/>
        <v>0</v>
      </c>
    </row>
    <row r="8696" spans="1:17" ht="19.5" x14ac:dyDescent="0.4">
      <c r="A8696" s="33">
        <f t="shared" si="952"/>
        <v>46659</v>
      </c>
      <c r="B8696" s="27" t="str">
        <f t="shared" si="947"/>
        <v>(水)</v>
      </c>
      <c r="C8696" s="34">
        <v>8.3333333333333301E-2</v>
      </c>
      <c r="D8696" s="16" t="s">
        <v>18</v>
      </c>
      <c r="E8696" s="35">
        <v>0.104166666666667</v>
      </c>
      <c r="F8696" s="50">
        <f>IF(COUNTIF('リスト（不使用）'!$A$5:$A$6,単年カーブ!$A$1),"希望数量入力ください",'単年（2027年度）'!$E$12*単年カーブ!$R$3+'単年（2027年度）'!$E$12*(1-単年カーブ!$R$3)*単年カーブ!Q8696)</f>
        <v>0</v>
      </c>
      <c r="G8696" s="47">
        <f t="shared" si="948"/>
        <v>0</v>
      </c>
      <c r="M8696">
        <f t="shared" si="949"/>
        <v>9</v>
      </c>
      <c r="N8696">
        <f>IF(OR(WEEKDAY(A8696)=1,WEEKDAY(A8696)=7,COUNTIF('2027祝日等（不使用）'!$A$1:$A$20,単年カーブ!A8696)=1),0,1)</f>
        <v>1</v>
      </c>
      <c r="O8696">
        <f t="shared" si="953"/>
        <v>5</v>
      </c>
      <c r="P8696">
        <f t="shared" si="950"/>
        <v>0</v>
      </c>
      <c r="Q8696">
        <f t="shared" si="951"/>
        <v>0</v>
      </c>
    </row>
    <row r="8697" spans="1:17" ht="19.5" x14ac:dyDescent="0.4">
      <c r="A8697" s="33">
        <f t="shared" si="952"/>
        <v>46659</v>
      </c>
      <c r="B8697" s="27" t="str">
        <f t="shared" si="947"/>
        <v>(水)</v>
      </c>
      <c r="C8697" s="34">
        <v>0.104166666666667</v>
      </c>
      <c r="D8697" s="16" t="s">
        <v>18</v>
      </c>
      <c r="E8697" s="35">
        <v>0.125</v>
      </c>
      <c r="F8697" s="50">
        <f>IF(COUNTIF('リスト（不使用）'!$A$5:$A$6,単年カーブ!$A$1),"希望数量入力ください",'単年（2027年度）'!$E$12*単年カーブ!$R$3+'単年（2027年度）'!$E$12*(1-単年カーブ!$R$3)*単年カーブ!Q8697)</f>
        <v>0</v>
      </c>
      <c r="G8697" s="47">
        <f t="shared" si="948"/>
        <v>0</v>
      </c>
      <c r="M8697">
        <f t="shared" si="949"/>
        <v>9</v>
      </c>
      <c r="N8697">
        <f>IF(OR(WEEKDAY(A8697)=1,WEEKDAY(A8697)=7,COUNTIF('2027祝日等（不使用）'!$A$1:$A$20,単年カーブ!A8697)=1),0,1)</f>
        <v>1</v>
      </c>
      <c r="O8697">
        <f t="shared" si="953"/>
        <v>6</v>
      </c>
      <c r="P8697">
        <f t="shared" si="950"/>
        <v>0</v>
      </c>
      <c r="Q8697">
        <f t="shared" si="951"/>
        <v>0</v>
      </c>
    </row>
    <row r="8698" spans="1:17" ht="19.5" x14ac:dyDescent="0.4">
      <c r="A8698" s="33">
        <f t="shared" si="952"/>
        <v>46659</v>
      </c>
      <c r="B8698" s="27" t="str">
        <f t="shared" si="947"/>
        <v>(水)</v>
      </c>
      <c r="C8698" s="34">
        <v>0.125</v>
      </c>
      <c r="D8698" s="16" t="s">
        <v>18</v>
      </c>
      <c r="E8698" s="35">
        <v>0.14583333333333301</v>
      </c>
      <c r="F8698" s="50">
        <f>IF(COUNTIF('リスト（不使用）'!$A$5:$A$6,単年カーブ!$A$1),"希望数量入力ください",'単年（2027年度）'!$E$12*単年カーブ!$R$3+'単年（2027年度）'!$E$12*(1-単年カーブ!$R$3)*単年カーブ!Q8698)</f>
        <v>0</v>
      </c>
      <c r="G8698" s="47">
        <f t="shared" si="948"/>
        <v>0</v>
      </c>
      <c r="M8698">
        <f t="shared" si="949"/>
        <v>9</v>
      </c>
      <c r="N8698">
        <f>IF(OR(WEEKDAY(A8698)=1,WEEKDAY(A8698)=7,COUNTIF('2027祝日等（不使用）'!$A$1:$A$20,単年カーブ!A8698)=1),0,1)</f>
        <v>1</v>
      </c>
      <c r="O8698">
        <f t="shared" si="953"/>
        <v>7</v>
      </c>
      <c r="P8698">
        <f t="shared" si="950"/>
        <v>0</v>
      </c>
      <c r="Q8698">
        <f t="shared" si="951"/>
        <v>0</v>
      </c>
    </row>
    <row r="8699" spans="1:17" ht="19.5" x14ac:dyDescent="0.4">
      <c r="A8699" s="33">
        <f t="shared" si="952"/>
        <v>46659</v>
      </c>
      <c r="B8699" s="27" t="str">
        <f t="shared" si="947"/>
        <v>(水)</v>
      </c>
      <c r="C8699" s="34">
        <v>0.14583333333333301</v>
      </c>
      <c r="D8699" s="16" t="s">
        <v>18</v>
      </c>
      <c r="E8699" s="35">
        <v>0.16666666666666699</v>
      </c>
      <c r="F8699" s="50">
        <f>IF(COUNTIF('リスト（不使用）'!$A$5:$A$6,単年カーブ!$A$1),"希望数量入力ください",'単年（2027年度）'!$E$12*単年カーブ!$R$3+'単年（2027年度）'!$E$12*(1-単年カーブ!$R$3)*単年カーブ!Q8699)</f>
        <v>0</v>
      </c>
      <c r="G8699" s="47">
        <f t="shared" si="948"/>
        <v>0</v>
      </c>
      <c r="M8699">
        <f t="shared" si="949"/>
        <v>9</v>
      </c>
      <c r="N8699">
        <f>IF(OR(WEEKDAY(A8699)=1,WEEKDAY(A8699)=7,COUNTIF('2027祝日等（不使用）'!$A$1:$A$20,単年カーブ!A8699)=1),0,1)</f>
        <v>1</v>
      </c>
      <c r="O8699">
        <f t="shared" si="953"/>
        <v>8</v>
      </c>
      <c r="P8699">
        <f t="shared" si="950"/>
        <v>0</v>
      </c>
      <c r="Q8699">
        <f t="shared" si="951"/>
        <v>0</v>
      </c>
    </row>
    <row r="8700" spans="1:17" ht="19.5" x14ac:dyDescent="0.4">
      <c r="A8700" s="33">
        <f t="shared" si="952"/>
        <v>46659</v>
      </c>
      <c r="B8700" s="27" t="str">
        <f t="shared" si="947"/>
        <v>(水)</v>
      </c>
      <c r="C8700" s="34">
        <v>0.16666666666666699</v>
      </c>
      <c r="D8700" s="16" t="s">
        <v>18</v>
      </c>
      <c r="E8700" s="35">
        <v>0.1875</v>
      </c>
      <c r="F8700" s="50">
        <f>IF(COUNTIF('リスト（不使用）'!$A$5:$A$6,単年カーブ!$A$1),"希望数量入力ください",'単年（2027年度）'!$E$12*単年カーブ!$R$3+'単年（2027年度）'!$E$12*(1-単年カーブ!$R$3)*単年カーブ!Q8700)</f>
        <v>0</v>
      </c>
      <c r="G8700" s="47">
        <f t="shared" si="948"/>
        <v>0</v>
      </c>
      <c r="M8700">
        <f t="shared" si="949"/>
        <v>9</v>
      </c>
      <c r="N8700">
        <f>IF(OR(WEEKDAY(A8700)=1,WEEKDAY(A8700)=7,COUNTIF('2027祝日等（不使用）'!$A$1:$A$20,単年カーブ!A8700)=1),0,1)</f>
        <v>1</v>
      </c>
      <c r="O8700">
        <f t="shared" si="953"/>
        <v>9</v>
      </c>
      <c r="P8700">
        <f t="shared" si="950"/>
        <v>0</v>
      </c>
      <c r="Q8700">
        <f t="shared" si="951"/>
        <v>0</v>
      </c>
    </row>
    <row r="8701" spans="1:17" ht="19.5" x14ac:dyDescent="0.4">
      <c r="A8701" s="33">
        <f t="shared" si="952"/>
        <v>46659</v>
      </c>
      <c r="B8701" s="27" t="str">
        <f t="shared" si="947"/>
        <v>(水)</v>
      </c>
      <c r="C8701" s="34">
        <v>0.1875</v>
      </c>
      <c r="D8701" s="16" t="s">
        <v>18</v>
      </c>
      <c r="E8701" s="35">
        <v>0.20833333333333301</v>
      </c>
      <c r="F8701" s="50">
        <f>IF(COUNTIF('リスト（不使用）'!$A$5:$A$6,単年カーブ!$A$1),"希望数量入力ください",'単年（2027年度）'!$E$12*単年カーブ!$R$3+'単年（2027年度）'!$E$12*(1-単年カーブ!$R$3)*単年カーブ!Q8701)</f>
        <v>0</v>
      </c>
      <c r="G8701" s="47">
        <f t="shared" si="948"/>
        <v>0</v>
      </c>
      <c r="M8701">
        <f t="shared" si="949"/>
        <v>9</v>
      </c>
      <c r="N8701">
        <f>IF(OR(WEEKDAY(A8701)=1,WEEKDAY(A8701)=7,COUNTIF('2027祝日等（不使用）'!$A$1:$A$20,単年カーブ!A8701)=1),0,1)</f>
        <v>1</v>
      </c>
      <c r="O8701">
        <f t="shared" si="953"/>
        <v>10</v>
      </c>
      <c r="P8701">
        <f t="shared" si="950"/>
        <v>0</v>
      </c>
      <c r="Q8701">
        <f t="shared" si="951"/>
        <v>0</v>
      </c>
    </row>
    <row r="8702" spans="1:17" ht="19.5" x14ac:dyDescent="0.4">
      <c r="A8702" s="33">
        <f t="shared" si="952"/>
        <v>46659</v>
      </c>
      <c r="B8702" s="27" t="str">
        <f t="shared" si="947"/>
        <v>(水)</v>
      </c>
      <c r="C8702" s="34">
        <v>0.20833333333333301</v>
      </c>
      <c r="D8702" s="16" t="s">
        <v>18</v>
      </c>
      <c r="E8702" s="35">
        <v>0.22916666666666699</v>
      </c>
      <c r="F8702" s="50">
        <f>IF(COUNTIF('リスト（不使用）'!$A$5:$A$6,単年カーブ!$A$1),"希望数量入力ください",'単年（2027年度）'!$E$12*単年カーブ!$R$3+'単年（2027年度）'!$E$12*(1-単年カーブ!$R$3)*単年カーブ!Q8702)</f>
        <v>0</v>
      </c>
      <c r="G8702" s="47">
        <f t="shared" si="948"/>
        <v>0</v>
      </c>
      <c r="M8702">
        <f t="shared" si="949"/>
        <v>9</v>
      </c>
      <c r="N8702">
        <f>IF(OR(WEEKDAY(A8702)=1,WEEKDAY(A8702)=7,COUNTIF('2027祝日等（不使用）'!$A$1:$A$20,単年カーブ!A8702)=1),0,1)</f>
        <v>1</v>
      </c>
      <c r="O8702">
        <f t="shared" si="953"/>
        <v>11</v>
      </c>
      <c r="P8702">
        <f t="shared" si="950"/>
        <v>0</v>
      </c>
      <c r="Q8702">
        <f t="shared" si="951"/>
        <v>0</v>
      </c>
    </row>
    <row r="8703" spans="1:17" ht="19.5" x14ac:dyDescent="0.4">
      <c r="A8703" s="33">
        <f t="shared" si="952"/>
        <v>46659</v>
      </c>
      <c r="B8703" s="27" t="str">
        <f t="shared" si="947"/>
        <v>(水)</v>
      </c>
      <c r="C8703" s="34">
        <v>0.22916666666666699</v>
      </c>
      <c r="D8703" s="16" t="s">
        <v>18</v>
      </c>
      <c r="E8703" s="35">
        <v>0.25</v>
      </c>
      <c r="F8703" s="50">
        <f>IF(COUNTIF('リスト（不使用）'!$A$5:$A$6,単年カーブ!$A$1),"希望数量入力ください",'単年（2027年度）'!$E$12*単年カーブ!$R$3+'単年（2027年度）'!$E$12*(1-単年カーブ!$R$3)*単年カーブ!Q8703)</f>
        <v>0</v>
      </c>
      <c r="G8703" s="47">
        <f t="shared" si="948"/>
        <v>0</v>
      </c>
      <c r="M8703">
        <f t="shared" si="949"/>
        <v>9</v>
      </c>
      <c r="N8703">
        <f>IF(OR(WEEKDAY(A8703)=1,WEEKDAY(A8703)=7,COUNTIF('2027祝日等（不使用）'!$A$1:$A$20,単年カーブ!A8703)=1),0,1)</f>
        <v>1</v>
      </c>
      <c r="O8703">
        <f t="shared" si="953"/>
        <v>12</v>
      </c>
      <c r="P8703">
        <f t="shared" si="950"/>
        <v>0</v>
      </c>
      <c r="Q8703">
        <f t="shared" si="951"/>
        <v>0</v>
      </c>
    </row>
    <row r="8704" spans="1:17" ht="19.5" x14ac:dyDescent="0.4">
      <c r="A8704" s="33">
        <f t="shared" si="952"/>
        <v>46659</v>
      </c>
      <c r="B8704" s="27" t="str">
        <f t="shared" si="947"/>
        <v>(水)</v>
      </c>
      <c r="C8704" s="34">
        <v>0.25</v>
      </c>
      <c r="D8704" s="16" t="s">
        <v>18</v>
      </c>
      <c r="E8704" s="35">
        <v>0.27083333333333298</v>
      </c>
      <c r="F8704" s="50">
        <f>IF(COUNTIF('リスト（不使用）'!$A$5:$A$6,単年カーブ!$A$1),"希望数量入力ください",'単年（2027年度）'!$E$12*単年カーブ!$R$3+'単年（2027年度）'!$E$12*(1-単年カーブ!$R$3)*単年カーブ!Q8704)</f>
        <v>0</v>
      </c>
      <c r="G8704" s="47">
        <f t="shared" si="948"/>
        <v>0</v>
      </c>
      <c r="M8704">
        <f t="shared" si="949"/>
        <v>9</v>
      </c>
      <c r="N8704">
        <f>IF(OR(WEEKDAY(A8704)=1,WEEKDAY(A8704)=7,COUNTIF('2027祝日等（不使用）'!$A$1:$A$20,単年カーブ!A8704)=1),0,1)</f>
        <v>1</v>
      </c>
      <c r="O8704">
        <f t="shared" si="953"/>
        <v>13</v>
      </c>
      <c r="P8704">
        <f t="shared" si="950"/>
        <v>0</v>
      </c>
      <c r="Q8704">
        <f t="shared" si="951"/>
        <v>0</v>
      </c>
    </row>
    <row r="8705" spans="1:17" ht="19.5" x14ac:dyDescent="0.4">
      <c r="A8705" s="33">
        <f t="shared" si="952"/>
        <v>46659</v>
      </c>
      <c r="B8705" s="27" t="str">
        <f t="shared" si="947"/>
        <v>(水)</v>
      </c>
      <c r="C8705" s="34">
        <v>0.27083333333333298</v>
      </c>
      <c r="D8705" s="16" t="s">
        <v>18</v>
      </c>
      <c r="E8705" s="35">
        <v>0.29166666666666702</v>
      </c>
      <c r="F8705" s="50">
        <f>IF(COUNTIF('リスト（不使用）'!$A$5:$A$6,単年カーブ!$A$1),"希望数量入力ください",'単年（2027年度）'!$E$12*単年カーブ!$R$3+'単年（2027年度）'!$E$12*(1-単年カーブ!$R$3)*単年カーブ!Q8705)</f>
        <v>0</v>
      </c>
      <c r="G8705" s="47">
        <f t="shared" si="948"/>
        <v>0</v>
      </c>
      <c r="M8705">
        <f t="shared" si="949"/>
        <v>9</v>
      </c>
      <c r="N8705">
        <f>IF(OR(WEEKDAY(A8705)=1,WEEKDAY(A8705)=7,COUNTIF('2027祝日等（不使用）'!$A$1:$A$20,単年カーブ!A8705)=1),0,1)</f>
        <v>1</v>
      </c>
      <c r="O8705">
        <f t="shared" si="953"/>
        <v>14</v>
      </c>
      <c r="P8705">
        <f t="shared" si="950"/>
        <v>0</v>
      </c>
      <c r="Q8705">
        <f t="shared" si="951"/>
        <v>0</v>
      </c>
    </row>
    <row r="8706" spans="1:17" ht="19.5" x14ac:dyDescent="0.4">
      <c r="A8706" s="33">
        <f t="shared" si="952"/>
        <v>46659</v>
      </c>
      <c r="B8706" s="27" t="str">
        <f t="shared" si="947"/>
        <v>(水)</v>
      </c>
      <c r="C8706" s="34">
        <v>0.29166666666666702</v>
      </c>
      <c r="D8706" s="16" t="s">
        <v>18</v>
      </c>
      <c r="E8706" s="35">
        <v>0.3125</v>
      </c>
      <c r="F8706" s="50">
        <f>IF(COUNTIF('リスト（不使用）'!$A$5:$A$6,単年カーブ!$A$1),"希望数量入力ください",'単年（2027年度）'!$E$12*単年カーブ!$R$3+'単年（2027年度）'!$E$12*(1-単年カーブ!$R$3)*単年カーブ!Q8706)</f>
        <v>0</v>
      </c>
      <c r="G8706" s="47">
        <f t="shared" si="948"/>
        <v>0</v>
      </c>
      <c r="M8706">
        <f t="shared" si="949"/>
        <v>9</v>
      </c>
      <c r="N8706">
        <f>IF(OR(WEEKDAY(A8706)=1,WEEKDAY(A8706)=7,COUNTIF('2027祝日等（不使用）'!$A$1:$A$20,単年カーブ!A8706)=1),0,1)</f>
        <v>1</v>
      </c>
      <c r="O8706">
        <f t="shared" si="953"/>
        <v>15</v>
      </c>
      <c r="P8706">
        <f t="shared" si="950"/>
        <v>0</v>
      </c>
      <c r="Q8706">
        <f t="shared" si="951"/>
        <v>0</v>
      </c>
    </row>
    <row r="8707" spans="1:17" ht="19.5" x14ac:dyDescent="0.4">
      <c r="A8707" s="33">
        <f t="shared" si="952"/>
        <v>46659</v>
      </c>
      <c r="B8707" s="27" t="str">
        <f t="shared" si="947"/>
        <v>(水)</v>
      </c>
      <c r="C8707" s="34">
        <v>0.3125</v>
      </c>
      <c r="D8707" s="16" t="s">
        <v>18</v>
      </c>
      <c r="E8707" s="35">
        <v>0.33333333333333298</v>
      </c>
      <c r="F8707" s="50">
        <f>IF(COUNTIF('リスト（不使用）'!$A$5:$A$6,単年カーブ!$A$1),"希望数量入力ください",'単年（2027年度）'!$E$12*単年カーブ!$R$3+'単年（2027年度）'!$E$12*(1-単年カーブ!$R$3)*単年カーブ!Q8707)</f>
        <v>0</v>
      </c>
      <c r="G8707" s="47">
        <f t="shared" si="948"/>
        <v>0</v>
      </c>
      <c r="M8707">
        <f t="shared" si="949"/>
        <v>9</v>
      </c>
      <c r="N8707">
        <f>IF(OR(WEEKDAY(A8707)=1,WEEKDAY(A8707)=7,COUNTIF('2027祝日等（不使用）'!$A$1:$A$20,単年カーブ!A8707)=1),0,1)</f>
        <v>1</v>
      </c>
      <c r="O8707">
        <f t="shared" si="953"/>
        <v>16</v>
      </c>
      <c r="P8707">
        <f t="shared" si="950"/>
        <v>0</v>
      </c>
      <c r="Q8707">
        <f t="shared" si="951"/>
        <v>0</v>
      </c>
    </row>
    <row r="8708" spans="1:17" ht="19.5" x14ac:dyDescent="0.4">
      <c r="A8708" s="33">
        <f t="shared" si="952"/>
        <v>46659</v>
      </c>
      <c r="B8708" s="27" t="str">
        <f t="shared" ref="B8708:B8771" si="954">TEXT(A8708,"(aaa)")</f>
        <v>(水)</v>
      </c>
      <c r="C8708" s="34">
        <v>0.33333333333333298</v>
      </c>
      <c r="D8708" s="16" t="s">
        <v>18</v>
      </c>
      <c r="E8708" s="35">
        <v>0.35416666666666702</v>
      </c>
      <c r="F8708" s="50">
        <f>IF(COUNTIF('リスト（不使用）'!$A$5:$A$6,単年カーブ!$A$1),"希望数量入力ください",'単年（2027年度）'!$E$12*単年カーブ!$R$3+'単年（2027年度）'!$E$12*(1-単年カーブ!$R$3)*単年カーブ!Q8708)</f>
        <v>0</v>
      </c>
      <c r="G8708" s="47">
        <f t="shared" ref="G8708:G8771" si="955">F8708/2</f>
        <v>0</v>
      </c>
      <c r="M8708">
        <f t="shared" ref="M8708:M8771" si="956">MONTH(A8708)</f>
        <v>9</v>
      </c>
      <c r="N8708">
        <f>IF(OR(WEEKDAY(A8708)=1,WEEKDAY(A8708)=7,COUNTIF('2027祝日等（不使用）'!$A$1:$A$20,単年カーブ!A8708)=1),0,1)</f>
        <v>1</v>
      </c>
      <c r="O8708">
        <f t="shared" si="953"/>
        <v>17</v>
      </c>
      <c r="P8708">
        <f t="shared" ref="P8708:P8771" si="957">IF(AND(O8708&gt;16,O8708&lt;41),1,0)</f>
        <v>1</v>
      </c>
      <c r="Q8708">
        <f t="shared" ref="Q8708:Q8771" si="958">P8708*N8708</f>
        <v>1</v>
      </c>
    </row>
    <row r="8709" spans="1:17" ht="19.5" x14ac:dyDescent="0.4">
      <c r="A8709" s="33">
        <f t="shared" si="952"/>
        <v>46659</v>
      </c>
      <c r="B8709" s="27" t="str">
        <f t="shared" si="954"/>
        <v>(水)</v>
      </c>
      <c r="C8709" s="34">
        <v>0.35416666666666702</v>
      </c>
      <c r="D8709" s="16" t="s">
        <v>18</v>
      </c>
      <c r="E8709" s="35">
        <v>0.375</v>
      </c>
      <c r="F8709" s="50">
        <f>IF(COUNTIF('リスト（不使用）'!$A$5:$A$6,単年カーブ!$A$1),"希望数量入力ください",'単年（2027年度）'!$E$12*単年カーブ!$R$3+'単年（2027年度）'!$E$12*(1-単年カーブ!$R$3)*単年カーブ!Q8709)</f>
        <v>0</v>
      </c>
      <c r="G8709" s="47">
        <f t="shared" si="955"/>
        <v>0</v>
      </c>
      <c r="M8709">
        <f t="shared" si="956"/>
        <v>9</v>
      </c>
      <c r="N8709">
        <f>IF(OR(WEEKDAY(A8709)=1,WEEKDAY(A8709)=7,COUNTIF('2027祝日等（不使用）'!$A$1:$A$20,単年カーブ!A8709)=1),0,1)</f>
        <v>1</v>
      </c>
      <c r="O8709">
        <f t="shared" si="953"/>
        <v>18</v>
      </c>
      <c r="P8709">
        <f t="shared" si="957"/>
        <v>1</v>
      </c>
      <c r="Q8709">
        <f t="shared" si="958"/>
        <v>1</v>
      </c>
    </row>
    <row r="8710" spans="1:17" ht="19.5" x14ac:dyDescent="0.4">
      <c r="A8710" s="33">
        <f t="shared" si="952"/>
        <v>46659</v>
      </c>
      <c r="B8710" s="27" t="str">
        <f t="shared" si="954"/>
        <v>(水)</v>
      </c>
      <c r="C8710" s="34">
        <v>0.375</v>
      </c>
      <c r="D8710" s="16" t="s">
        <v>18</v>
      </c>
      <c r="E8710" s="35">
        <v>0.39583333333333298</v>
      </c>
      <c r="F8710" s="50">
        <f>IF(COUNTIF('リスト（不使用）'!$A$5:$A$6,単年カーブ!$A$1),"希望数量入力ください",'単年（2027年度）'!$E$12*単年カーブ!$R$3+'単年（2027年度）'!$E$12*(1-単年カーブ!$R$3)*単年カーブ!Q8710)</f>
        <v>0</v>
      </c>
      <c r="G8710" s="47">
        <f t="shared" si="955"/>
        <v>0</v>
      </c>
      <c r="M8710">
        <f t="shared" si="956"/>
        <v>9</v>
      </c>
      <c r="N8710">
        <f>IF(OR(WEEKDAY(A8710)=1,WEEKDAY(A8710)=7,COUNTIF('2027祝日等（不使用）'!$A$1:$A$20,単年カーブ!A8710)=1),0,1)</f>
        <v>1</v>
      </c>
      <c r="O8710">
        <f t="shared" si="953"/>
        <v>19</v>
      </c>
      <c r="P8710">
        <f t="shared" si="957"/>
        <v>1</v>
      </c>
      <c r="Q8710">
        <f t="shared" si="958"/>
        <v>1</v>
      </c>
    </row>
    <row r="8711" spans="1:17" ht="19.5" x14ac:dyDescent="0.4">
      <c r="A8711" s="33">
        <f t="shared" si="952"/>
        <v>46659</v>
      </c>
      <c r="B8711" s="27" t="str">
        <f t="shared" si="954"/>
        <v>(水)</v>
      </c>
      <c r="C8711" s="34">
        <v>0.39583333333333298</v>
      </c>
      <c r="D8711" s="16" t="s">
        <v>18</v>
      </c>
      <c r="E8711" s="35">
        <v>0.41666666666666702</v>
      </c>
      <c r="F8711" s="50">
        <f>IF(COUNTIF('リスト（不使用）'!$A$5:$A$6,単年カーブ!$A$1),"希望数量入力ください",'単年（2027年度）'!$E$12*単年カーブ!$R$3+'単年（2027年度）'!$E$12*(1-単年カーブ!$R$3)*単年カーブ!Q8711)</f>
        <v>0</v>
      </c>
      <c r="G8711" s="47">
        <f t="shared" si="955"/>
        <v>0</v>
      </c>
      <c r="M8711">
        <f t="shared" si="956"/>
        <v>9</v>
      </c>
      <c r="N8711">
        <f>IF(OR(WEEKDAY(A8711)=1,WEEKDAY(A8711)=7,COUNTIF('2027祝日等（不使用）'!$A$1:$A$20,単年カーブ!A8711)=1),0,1)</f>
        <v>1</v>
      </c>
      <c r="O8711">
        <f t="shared" si="953"/>
        <v>20</v>
      </c>
      <c r="P8711">
        <f t="shared" si="957"/>
        <v>1</v>
      </c>
      <c r="Q8711">
        <f t="shared" si="958"/>
        <v>1</v>
      </c>
    </row>
    <row r="8712" spans="1:17" ht="19.5" x14ac:dyDescent="0.4">
      <c r="A8712" s="33">
        <f t="shared" si="952"/>
        <v>46659</v>
      </c>
      <c r="B8712" s="27" t="str">
        <f t="shared" si="954"/>
        <v>(水)</v>
      </c>
      <c r="C8712" s="34">
        <v>0.41666666666666702</v>
      </c>
      <c r="D8712" s="16" t="s">
        <v>18</v>
      </c>
      <c r="E8712" s="35">
        <v>0.4375</v>
      </c>
      <c r="F8712" s="50">
        <f>IF(COUNTIF('リスト（不使用）'!$A$5:$A$6,単年カーブ!$A$1),"希望数量入力ください",'単年（2027年度）'!$E$12*単年カーブ!$R$3+'単年（2027年度）'!$E$12*(1-単年カーブ!$R$3)*単年カーブ!Q8712)</f>
        <v>0</v>
      </c>
      <c r="G8712" s="47">
        <f t="shared" si="955"/>
        <v>0</v>
      </c>
      <c r="M8712">
        <f t="shared" si="956"/>
        <v>9</v>
      </c>
      <c r="N8712">
        <f>IF(OR(WEEKDAY(A8712)=1,WEEKDAY(A8712)=7,COUNTIF('2027祝日等（不使用）'!$A$1:$A$20,単年カーブ!A8712)=1),0,1)</f>
        <v>1</v>
      </c>
      <c r="O8712">
        <f t="shared" si="953"/>
        <v>21</v>
      </c>
      <c r="P8712">
        <f t="shared" si="957"/>
        <v>1</v>
      </c>
      <c r="Q8712">
        <f t="shared" si="958"/>
        <v>1</v>
      </c>
    </row>
    <row r="8713" spans="1:17" ht="19.5" x14ac:dyDescent="0.4">
      <c r="A8713" s="33">
        <f t="shared" si="952"/>
        <v>46659</v>
      </c>
      <c r="B8713" s="27" t="str">
        <f t="shared" si="954"/>
        <v>(水)</v>
      </c>
      <c r="C8713" s="34">
        <v>0.4375</v>
      </c>
      <c r="D8713" s="16" t="s">
        <v>18</v>
      </c>
      <c r="E8713" s="35">
        <v>0.45833333333333298</v>
      </c>
      <c r="F8713" s="50">
        <f>IF(COUNTIF('リスト（不使用）'!$A$5:$A$6,単年カーブ!$A$1),"希望数量入力ください",'単年（2027年度）'!$E$12*単年カーブ!$R$3+'単年（2027年度）'!$E$12*(1-単年カーブ!$R$3)*単年カーブ!Q8713)</f>
        <v>0</v>
      </c>
      <c r="G8713" s="47">
        <f t="shared" si="955"/>
        <v>0</v>
      </c>
      <c r="M8713">
        <f t="shared" si="956"/>
        <v>9</v>
      </c>
      <c r="N8713">
        <f>IF(OR(WEEKDAY(A8713)=1,WEEKDAY(A8713)=7,COUNTIF('2027祝日等（不使用）'!$A$1:$A$20,単年カーブ!A8713)=1),0,1)</f>
        <v>1</v>
      </c>
      <c r="O8713">
        <f t="shared" si="953"/>
        <v>22</v>
      </c>
      <c r="P8713">
        <f t="shared" si="957"/>
        <v>1</v>
      </c>
      <c r="Q8713">
        <f t="shared" si="958"/>
        <v>1</v>
      </c>
    </row>
    <row r="8714" spans="1:17" ht="19.5" x14ac:dyDescent="0.4">
      <c r="A8714" s="33">
        <f t="shared" si="952"/>
        <v>46659</v>
      </c>
      <c r="B8714" s="27" t="str">
        <f t="shared" si="954"/>
        <v>(水)</v>
      </c>
      <c r="C8714" s="34">
        <v>0.45833333333333298</v>
      </c>
      <c r="D8714" s="16" t="s">
        <v>18</v>
      </c>
      <c r="E8714" s="35">
        <v>0.47916666666666702</v>
      </c>
      <c r="F8714" s="50">
        <f>IF(COUNTIF('リスト（不使用）'!$A$5:$A$6,単年カーブ!$A$1),"希望数量入力ください",'単年（2027年度）'!$E$12*単年カーブ!$R$3+'単年（2027年度）'!$E$12*(1-単年カーブ!$R$3)*単年カーブ!Q8714)</f>
        <v>0</v>
      </c>
      <c r="G8714" s="47">
        <f t="shared" si="955"/>
        <v>0</v>
      </c>
      <c r="M8714">
        <f t="shared" si="956"/>
        <v>9</v>
      </c>
      <c r="N8714">
        <f>IF(OR(WEEKDAY(A8714)=1,WEEKDAY(A8714)=7,COUNTIF('2027祝日等（不使用）'!$A$1:$A$20,単年カーブ!A8714)=1),0,1)</f>
        <v>1</v>
      </c>
      <c r="O8714">
        <f t="shared" si="953"/>
        <v>23</v>
      </c>
      <c r="P8714">
        <f t="shared" si="957"/>
        <v>1</v>
      </c>
      <c r="Q8714">
        <f t="shared" si="958"/>
        <v>1</v>
      </c>
    </row>
    <row r="8715" spans="1:17" ht="19.5" x14ac:dyDescent="0.4">
      <c r="A8715" s="33">
        <f t="shared" si="952"/>
        <v>46659</v>
      </c>
      <c r="B8715" s="27" t="str">
        <f t="shared" si="954"/>
        <v>(水)</v>
      </c>
      <c r="C8715" s="34">
        <v>0.47916666666666702</v>
      </c>
      <c r="D8715" s="16" t="s">
        <v>18</v>
      </c>
      <c r="E8715" s="35">
        <v>0.5</v>
      </c>
      <c r="F8715" s="50">
        <f>IF(COUNTIF('リスト（不使用）'!$A$5:$A$6,単年カーブ!$A$1),"希望数量入力ください",'単年（2027年度）'!$E$12*単年カーブ!$R$3+'単年（2027年度）'!$E$12*(1-単年カーブ!$R$3)*単年カーブ!Q8715)</f>
        <v>0</v>
      </c>
      <c r="G8715" s="47">
        <f t="shared" si="955"/>
        <v>0</v>
      </c>
      <c r="M8715">
        <f t="shared" si="956"/>
        <v>9</v>
      </c>
      <c r="N8715">
        <f>IF(OR(WEEKDAY(A8715)=1,WEEKDAY(A8715)=7,COUNTIF('2027祝日等（不使用）'!$A$1:$A$20,単年カーブ!A8715)=1),0,1)</f>
        <v>1</v>
      </c>
      <c r="O8715">
        <f t="shared" si="953"/>
        <v>24</v>
      </c>
      <c r="P8715">
        <f t="shared" si="957"/>
        <v>1</v>
      </c>
      <c r="Q8715">
        <f t="shared" si="958"/>
        <v>1</v>
      </c>
    </row>
    <row r="8716" spans="1:17" ht="19.5" x14ac:dyDescent="0.4">
      <c r="A8716" s="33">
        <f t="shared" si="952"/>
        <v>46659</v>
      </c>
      <c r="B8716" s="27" t="str">
        <f t="shared" si="954"/>
        <v>(水)</v>
      </c>
      <c r="C8716" s="34">
        <v>0.5</v>
      </c>
      <c r="D8716" s="16" t="s">
        <v>18</v>
      </c>
      <c r="E8716" s="35">
        <v>0.52083333333333304</v>
      </c>
      <c r="F8716" s="50">
        <f>IF(COUNTIF('リスト（不使用）'!$A$5:$A$6,単年カーブ!$A$1),"希望数量入力ください",'単年（2027年度）'!$E$12*単年カーブ!$R$3+'単年（2027年度）'!$E$12*(1-単年カーブ!$R$3)*単年カーブ!Q8716)</f>
        <v>0</v>
      </c>
      <c r="G8716" s="47">
        <f t="shared" si="955"/>
        <v>0</v>
      </c>
      <c r="M8716">
        <f t="shared" si="956"/>
        <v>9</v>
      </c>
      <c r="N8716">
        <f>IF(OR(WEEKDAY(A8716)=1,WEEKDAY(A8716)=7,COUNTIF('2027祝日等（不使用）'!$A$1:$A$20,単年カーブ!A8716)=1),0,1)</f>
        <v>1</v>
      </c>
      <c r="O8716">
        <f t="shared" si="953"/>
        <v>25</v>
      </c>
      <c r="P8716">
        <f t="shared" si="957"/>
        <v>1</v>
      </c>
      <c r="Q8716">
        <f t="shared" si="958"/>
        <v>1</v>
      </c>
    </row>
    <row r="8717" spans="1:17" ht="19.5" x14ac:dyDescent="0.4">
      <c r="A8717" s="33">
        <f t="shared" si="952"/>
        <v>46659</v>
      </c>
      <c r="B8717" s="27" t="str">
        <f t="shared" si="954"/>
        <v>(水)</v>
      </c>
      <c r="C8717" s="34">
        <v>0.52083333333333304</v>
      </c>
      <c r="D8717" s="16" t="s">
        <v>18</v>
      </c>
      <c r="E8717" s="35">
        <v>0.54166666666666696</v>
      </c>
      <c r="F8717" s="50">
        <f>IF(COUNTIF('リスト（不使用）'!$A$5:$A$6,単年カーブ!$A$1),"希望数量入力ください",'単年（2027年度）'!$E$12*単年カーブ!$R$3+'単年（2027年度）'!$E$12*(1-単年カーブ!$R$3)*単年カーブ!Q8717)</f>
        <v>0</v>
      </c>
      <c r="G8717" s="47">
        <f t="shared" si="955"/>
        <v>0</v>
      </c>
      <c r="M8717">
        <f t="shared" si="956"/>
        <v>9</v>
      </c>
      <c r="N8717">
        <f>IF(OR(WEEKDAY(A8717)=1,WEEKDAY(A8717)=7,COUNTIF('2027祝日等（不使用）'!$A$1:$A$20,単年カーブ!A8717)=1),0,1)</f>
        <v>1</v>
      </c>
      <c r="O8717">
        <f t="shared" si="953"/>
        <v>26</v>
      </c>
      <c r="P8717">
        <f t="shared" si="957"/>
        <v>1</v>
      </c>
      <c r="Q8717">
        <f t="shared" si="958"/>
        <v>1</v>
      </c>
    </row>
    <row r="8718" spans="1:17" ht="19.5" x14ac:dyDescent="0.4">
      <c r="A8718" s="33">
        <f t="shared" si="952"/>
        <v>46659</v>
      </c>
      <c r="B8718" s="27" t="str">
        <f t="shared" si="954"/>
        <v>(水)</v>
      </c>
      <c r="C8718" s="34">
        <v>0.54166666666666696</v>
      </c>
      <c r="D8718" s="16" t="s">
        <v>18</v>
      </c>
      <c r="E8718" s="35">
        <v>0.5625</v>
      </c>
      <c r="F8718" s="50">
        <f>IF(COUNTIF('リスト（不使用）'!$A$5:$A$6,単年カーブ!$A$1),"希望数量入力ください",'単年（2027年度）'!$E$12*単年カーブ!$R$3+'単年（2027年度）'!$E$12*(1-単年カーブ!$R$3)*単年カーブ!Q8718)</f>
        <v>0</v>
      </c>
      <c r="G8718" s="47">
        <f t="shared" si="955"/>
        <v>0</v>
      </c>
      <c r="M8718">
        <f t="shared" si="956"/>
        <v>9</v>
      </c>
      <c r="N8718">
        <f>IF(OR(WEEKDAY(A8718)=1,WEEKDAY(A8718)=7,COUNTIF('2027祝日等（不使用）'!$A$1:$A$20,単年カーブ!A8718)=1),0,1)</f>
        <v>1</v>
      </c>
      <c r="O8718">
        <f t="shared" si="953"/>
        <v>27</v>
      </c>
      <c r="P8718">
        <f t="shared" si="957"/>
        <v>1</v>
      </c>
      <c r="Q8718">
        <f t="shared" si="958"/>
        <v>1</v>
      </c>
    </row>
    <row r="8719" spans="1:17" ht="19.5" x14ac:dyDescent="0.4">
      <c r="A8719" s="33">
        <f t="shared" si="952"/>
        <v>46659</v>
      </c>
      <c r="B8719" s="27" t="str">
        <f t="shared" si="954"/>
        <v>(水)</v>
      </c>
      <c r="C8719" s="34">
        <v>0.5625</v>
      </c>
      <c r="D8719" s="16" t="s">
        <v>18</v>
      </c>
      <c r="E8719" s="35">
        <v>0.58333333333333304</v>
      </c>
      <c r="F8719" s="50">
        <f>IF(COUNTIF('リスト（不使用）'!$A$5:$A$6,単年カーブ!$A$1),"希望数量入力ください",'単年（2027年度）'!$E$12*単年カーブ!$R$3+'単年（2027年度）'!$E$12*(1-単年カーブ!$R$3)*単年カーブ!Q8719)</f>
        <v>0</v>
      </c>
      <c r="G8719" s="47">
        <f t="shared" si="955"/>
        <v>0</v>
      </c>
      <c r="M8719">
        <f t="shared" si="956"/>
        <v>9</v>
      </c>
      <c r="N8719">
        <f>IF(OR(WEEKDAY(A8719)=1,WEEKDAY(A8719)=7,COUNTIF('2027祝日等（不使用）'!$A$1:$A$20,単年カーブ!A8719)=1),0,1)</f>
        <v>1</v>
      </c>
      <c r="O8719">
        <f t="shared" si="953"/>
        <v>28</v>
      </c>
      <c r="P8719">
        <f t="shared" si="957"/>
        <v>1</v>
      </c>
      <c r="Q8719">
        <f t="shared" si="958"/>
        <v>1</v>
      </c>
    </row>
    <row r="8720" spans="1:17" ht="19.5" x14ac:dyDescent="0.4">
      <c r="A8720" s="33">
        <f t="shared" si="952"/>
        <v>46659</v>
      </c>
      <c r="B8720" s="27" t="str">
        <f t="shared" si="954"/>
        <v>(水)</v>
      </c>
      <c r="C8720" s="34">
        <v>0.58333333333333304</v>
      </c>
      <c r="D8720" s="16" t="s">
        <v>18</v>
      </c>
      <c r="E8720" s="35">
        <v>0.60416666666666696</v>
      </c>
      <c r="F8720" s="50">
        <f>IF(COUNTIF('リスト（不使用）'!$A$5:$A$6,単年カーブ!$A$1),"希望数量入力ください",'単年（2027年度）'!$E$12*単年カーブ!$R$3+'単年（2027年度）'!$E$12*(1-単年カーブ!$R$3)*単年カーブ!Q8720)</f>
        <v>0</v>
      </c>
      <c r="G8720" s="47">
        <f t="shared" si="955"/>
        <v>0</v>
      </c>
      <c r="M8720">
        <f t="shared" si="956"/>
        <v>9</v>
      </c>
      <c r="N8720">
        <f>IF(OR(WEEKDAY(A8720)=1,WEEKDAY(A8720)=7,COUNTIF('2027祝日等（不使用）'!$A$1:$A$20,単年カーブ!A8720)=1),0,1)</f>
        <v>1</v>
      </c>
      <c r="O8720">
        <f t="shared" si="953"/>
        <v>29</v>
      </c>
      <c r="P8720">
        <f t="shared" si="957"/>
        <v>1</v>
      </c>
      <c r="Q8720">
        <f t="shared" si="958"/>
        <v>1</v>
      </c>
    </row>
    <row r="8721" spans="1:17" ht="19.5" x14ac:dyDescent="0.4">
      <c r="A8721" s="33">
        <f t="shared" si="952"/>
        <v>46659</v>
      </c>
      <c r="B8721" s="27" t="str">
        <f t="shared" si="954"/>
        <v>(水)</v>
      </c>
      <c r="C8721" s="34">
        <v>0.60416666666666696</v>
      </c>
      <c r="D8721" s="16" t="s">
        <v>18</v>
      </c>
      <c r="E8721" s="35">
        <v>0.625</v>
      </c>
      <c r="F8721" s="50">
        <f>IF(COUNTIF('リスト（不使用）'!$A$5:$A$6,単年カーブ!$A$1),"希望数量入力ください",'単年（2027年度）'!$E$12*単年カーブ!$R$3+'単年（2027年度）'!$E$12*(1-単年カーブ!$R$3)*単年カーブ!Q8721)</f>
        <v>0</v>
      </c>
      <c r="G8721" s="47">
        <f t="shared" si="955"/>
        <v>0</v>
      </c>
      <c r="M8721">
        <f t="shared" si="956"/>
        <v>9</v>
      </c>
      <c r="N8721">
        <f>IF(OR(WEEKDAY(A8721)=1,WEEKDAY(A8721)=7,COUNTIF('2027祝日等（不使用）'!$A$1:$A$20,単年カーブ!A8721)=1),0,1)</f>
        <v>1</v>
      </c>
      <c r="O8721">
        <f t="shared" si="953"/>
        <v>30</v>
      </c>
      <c r="P8721">
        <f t="shared" si="957"/>
        <v>1</v>
      </c>
      <c r="Q8721">
        <f t="shared" si="958"/>
        <v>1</v>
      </c>
    </row>
    <row r="8722" spans="1:17" ht="19.5" x14ac:dyDescent="0.4">
      <c r="A8722" s="33">
        <f t="shared" si="952"/>
        <v>46659</v>
      </c>
      <c r="B8722" s="27" t="str">
        <f t="shared" si="954"/>
        <v>(水)</v>
      </c>
      <c r="C8722" s="34">
        <v>0.625</v>
      </c>
      <c r="D8722" s="16" t="s">
        <v>18</v>
      </c>
      <c r="E8722" s="35">
        <v>0.64583333333333304</v>
      </c>
      <c r="F8722" s="50">
        <f>IF(COUNTIF('リスト（不使用）'!$A$5:$A$6,単年カーブ!$A$1),"希望数量入力ください",'単年（2027年度）'!$E$12*単年カーブ!$R$3+'単年（2027年度）'!$E$12*(1-単年カーブ!$R$3)*単年カーブ!Q8722)</f>
        <v>0</v>
      </c>
      <c r="G8722" s="47">
        <f t="shared" si="955"/>
        <v>0</v>
      </c>
      <c r="M8722">
        <f t="shared" si="956"/>
        <v>9</v>
      </c>
      <c r="N8722">
        <f>IF(OR(WEEKDAY(A8722)=1,WEEKDAY(A8722)=7,COUNTIF('2027祝日等（不使用）'!$A$1:$A$20,単年カーブ!A8722)=1),0,1)</f>
        <v>1</v>
      </c>
      <c r="O8722">
        <f t="shared" si="953"/>
        <v>31</v>
      </c>
      <c r="P8722">
        <f t="shared" si="957"/>
        <v>1</v>
      </c>
      <c r="Q8722">
        <f t="shared" si="958"/>
        <v>1</v>
      </c>
    </row>
    <row r="8723" spans="1:17" ht="19.5" x14ac:dyDescent="0.4">
      <c r="A8723" s="33">
        <f t="shared" si="952"/>
        <v>46659</v>
      </c>
      <c r="B8723" s="27" t="str">
        <f t="shared" si="954"/>
        <v>(水)</v>
      </c>
      <c r="C8723" s="34">
        <v>0.64583333333333304</v>
      </c>
      <c r="D8723" s="16" t="s">
        <v>18</v>
      </c>
      <c r="E8723" s="35">
        <v>0.66666666666666696</v>
      </c>
      <c r="F8723" s="50">
        <f>IF(COUNTIF('リスト（不使用）'!$A$5:$A$6,単年カーブ!$A$1),"希望数量入力ください",'単年（2027年度）'!$E$12*単年カーブ!$R$3+'単年（2027年度）'!$E$12*(1-単年カーブ!$R$3)*単年カーブ!Q8723)</f>
        <v>0</v>
      </c>
      <c r="G8723" s="47">
        <f t="shared" si="955"/>
        <v>0</v>
      </c>
      <c r="M8723">
        <f t="shared" si="956"/>
        <v>9</v>
      </c>
      <c r="N8723">
        <f>IF(OR(WEEKDAY(A8723)=1,WEEKDAY(A8723)=7,COUNTIF('2027祝日等（不使用）'!$A$1:$A$20,単年カーブ!A8723)=1),0,1)</f>
        <v>1</v>
      </c>
      <c r="O8723">
        <f t="shared" si="953"/>
        <v>32</v>
      </c>
      <c r="P8723">
        <f t="shared" si="957"/>
        <v>1</v>
      </c>
      <c r="Q8723">
        <f t="shared" si="958"/>
        <v>1</v>
      </c>
    </row>
    <row r="8724" spans="1:17" ht="19.5" x14ac:dyDescent="0.4">
      <c r="A8724" s="33">
        <f t="shared" si="952"/>
        <v>46659</v>
      </c>
      <c r="B8724" s="27" t="str">
        <f t="shared" si="954"/>
        <v>(水)</v>
      </c>
      <c r="C8724" s="34">
        <v>0.66666666666666696</v>
      </c>
      <c r="D8724" s="16" t="s">
        <v>18</v>
      </c>
      <c r="E8724" s="35">
        <v>0.6875</v>
      </c>
      <c r="F8724" s="50">
        <f>IF(COUNTIF('リスト（不使用）'!$A$5:$A$6,単年カーブ!$A$1),"希望数量入力ください",'単年（2027年度）'!$E$12*単年カーブ!$R$3+'単年（2027年度）'!$E$12*(1-単年カーブ!$R$3)*単年カーブ!Q8724)</f>
        <v>0</v>
      </c>
      <c r="G8724" s="47">
        <f t="shared" si="955"/>
        <v>0</v>
      </c>
      <c r="M8724">
        <f t="shared" si="956"/>
        <v>9</v>
      </c>
      <c r="N8724">
        <f>IF(OR(WEEKDAY(A8724)=1,WEEKDAY(A8724)=7,COUNTIF('2027祝日等（不使用）'!$A$1:$A$20,単年カーブ!A8724)=1),0,1)</f>
        <v>1</v>
      </c>
      <c r="O8724">
        <f t="shared" si="953"/>
        <v>33</v>
      </c>
      <c r="P8724">
        <f t="shared" si="957"/>
        <v>1</v>
      </c>
      <c r="Q8724">
        <f t="shared" si="958"/>
        <v>1</v>
      </c>
    </row>
    <row r="8725" spans="1:17" ht="19.5" x14ac:dyDescent="0.4">
      <c r="A8725" s="33">
        <f t="shared" si="952"/>
        <v>46659</v>
      </c>
      <c r="B8725" s="27" t="str">
        <f t="shared" si="954"/>
        <v>(水)</v>
      </c>
      <c r="C8725" s="34">
        <v>0.6875</v>
      </c>
      <c r="D8725" s="16" t="s">
        <v>18</v>
      </c>
      <c r="E8725" s="35">
        <v>0.70833333333333304</v>
      </c>
      <c r="F8725" s="50">
        <f>IF(COUNTIF('リスト（不使用）'!$A$5:$A$6,単年カーブ!$A$1),"希望数量入力ください",'単年（2027年度）'!$E$12*単年カーブ!$R$3+'単年（2027年度）'!$E$12*(1-単年カーブ!$R$3)*単年カーブ!Q8725)</f>
        <v>0</v>
      </c>
      <c r="G8725" s="47">
        <f t="shared" si="955"/>
        <v>0</v>
      </c>
      <c r="M8725">
        <f t="shared" si="956"/>
        <v>9</v>
      </c>
      <c r="N8725">
        <f>IF(OR(WEEKDAY(A8725)=1,WEEKDAY(A8725)=7,COUNTIF('2027祝日等（不使用）'!$A$1:$A$20,単年カーブ!A8725)=1),0,1)</f>
        <v>1</v>
      </c>
      <c r="O8725">
        <f t="shared" si="953"/>
        <v>34</v>
      </c>
      <c r="P8725">
        <f t="shared" si="957"/>
        <v>1</v>
      </c>
      <c r="Q8725">
        <f t="shared" si="958"/>
        <v>1</v>
      </c>
    </row>
    <row r="8726" spans="1:17" ht="19.5" x14ac:dyDescent="0.4">
      <c r="A8726" s="33">
        <f t="shared" si="952"/>
        <v>46659</v>
      </c>
      <c r="B8726" s="27" t="str">
        <f t="shared" si="954"/>
        <v>(水)</v>
      </c>
      <c r="C8726" s="34">
        <v>0.70833333333333304</v>
      </c>
      <c r="D8726" s="16" t="s">
        <v>18</v>
      </c>
      <c r="E8726" s="35">
        <v>0.72916666666666696</v>
      </c>
      <c r="F8726" s="50">
        <f>IF(COUNTIF('リスト（不使用）'!$A$5:$A$6,単年カーブ!$A$1),"希望数量入力ください",'単年（2027年度）'!$E$12*単年カーブ!$R$3+'単年（2027年度）'!$E$12*(1-単年カーブ!$R$3)*単年カーブ!Q8726)</f>
        <v>0</v>
      </c>
      <c r="G8726" s="47">
        <f t="shared" si="955"/>
        <v>0</v>
      </c>
      <c r="M8726">
        <f t="shared" si="956"/>
        <v>9</v>
      </c>
      <c r="N8726">
        <f>IF(OR(WEEKDAY(A8726)=1,WEEKDAY(A8726)=7,COUNTIF('2027祝日等（不使用）'!$A$1:$A$20,単年カーブ!A8726)=1),0,1)</f>
        <v>1</v>
      </c>
      <c r="O8726">
        <f t="shared" si="953"/>
        <v>35</v>
      </c>
      <c r="P8726">
        <f t="shared" si="957"/>
        <v>1</v>
      </c>
      <c r="Q8726">
        <f t="shared" si="958"/>
        <v>1</v>
      </c>
    </row>
    <row r="8727" spans="1:17" ht="19.5" x14ac:dyDescent="0.4">
      <c r="A8727" s="33">
        <f t="shared" si="952"/>
        <v>46659</v>
      </c>
      <c r="B8727" s="27" t="str">
        <f t="shared" si="954"/>
        <v>(水)</v>
      </c>
      <c r="C8727" s="34">
        <v>0.72916666666666696</v>
      </c>
      <c r="D8727" s="16" t="s">
        <v>18</v>
      </c>
      <c r="E8727" s="35">
        <v>0.75</v>
      </c>
      <c r="F8727" s="50">
        <f>IF(COUNTIF('リスト（不使用）'!$A$5:$A$6,単年カーブ!$A$1),"希望数量入力ください",'単年（2027年度）'!$E$12*単年カーブ!$R$3+'単年（2027年度）'!$E$12*(1-単年カーブ!$R$3)*単年カーブ!Q8727)</f>
        <v>0</v>
      </c>
      <c r="G8727" s="47">
        <f t="shared" si="955"/>
        <v>0</v>
      </c>
      <c r="M8727">
        <f t="shared" si="956"/>
        <v>9</v>
      </c>
      <c r="N8727">
        <f>IF(OR(WEEKDAY(A8727)=1,WEEKDAY(A8727)=7,COUNTIF('2027祝日等（不使用）'!$A$1:$A$20,単年カーブ!A8727)=1),0,1)</f>
        <v>1</v>
      </c>
      <c r="O8727">
        <f t="shared" si="953"/>
        <v>36</v>
      </c>
      <c r="P8727">
        <f t="shared" si="957"/>
        <v>1</v>
      </c>
      <c r="Q8727">
        <f t="shared" si="958"/>
        <v>1</v>
      </c>
    </row>
    <row r="8728" spans="1:17" ht="19.5" x14ac:dyDescent="0.4">
      <c r="A8728" s="33">
        <f t="shared" si="952"/>
        <v>46659</v>
      </c>
      <c r="B8728" s="27" t="str">
        <f t="shared" si="954"/>
        <v>(水)</v>
      </c>
      <c r="C8728" s="34">
        <v>0.75</v>
      </c>
      <c r="D8728" s="16" t="s">
        <v>18</v>
      </c>
      <c r="E8728" s="35">
        <v>0.77083333333333304</v>
      </c>
      <c r="F8728" s="50">
        <f>IF(COUNTIF('リスト（不使用）'!$A$5:$A$6,単年カーブ!$A$1),"希望数量入力ください",'単年（2027年度）'!$E$12*単年カーブ!$R$3+'単年（2027年度）'!$E$12*(1-単年カーブ!$R$3)*単年カーブ!Q8728)</f>
        <v>0</v>
      </c>
      <c r="G8728" s="47">
        <f t="shared" si="955"/>
        <v>0</v>
      </c>
      <c r="M8728">
        <f t="shared" si="956"/>
        <v>9</v>
      </c>
      <c r="N8728">
        <f>IF(OR(WEEKDAY(A8728)=1,WEEKDAY(A8728)=7,COUNTIF('2027祝日等（不使用）'!$A$1:$A$20,単年カーブ!A8728)=1),0,1)</f>
        <v>1</v>
      </c>
      <c r="O8728">
        <f t="shared" si="953"/>
        <v>37</v>
      </c>
      <c r="P8728">
        <f t="shared" si="957"/>
        <v>1</v>
      </c>
      <c r="Q8728">
        <f t="shared" si="958"/>
        <v>1</v>
      </c>
    </row>
    <row r="8729" spans="1:17" ht="19.5" x14ac:dyDescent="0.4">
      <c r="A8729" s="33">
        <f t="shared" si="952"/>
        <v>46659</v>
      </c>
      <c r="B8729" s="27" t="str">
        <f t="shared" si="954"/>
        <v>(水)</v>
      </c>
      <c r="C8729" s="34">
        <v>0.77083333333333304</v>
      </c>
      <c r="D8729" s="16" t="s">
        <v>18</v>
      </c>
      <c r="E8729" s="35">
        <v>0.79166666666666696</v>
      </c>
      <c r="F8729" s="50">
        <f>IF(COUNTIF('リスト（不使用）'!$A$5:$A$6,単年カーブ!$A$1),"希望数量入力ください",'単年（2027年度）'!$E$12*単年カーブ!$R$3+'単年（2027年度）'!$E$12*(1-単年カーブ!$R$3)*単年カーブ!Q8729)</f>
        <v>0</v>
      </c>
      <c r="G8729" s="47">
        <f t="shared" si="955"/>
        <v>0</v>
      </c>
      <c r="M8729">
        <f t="shared" si="956"/>
        <v>9</v>
      </c>
      <c r="N8729">
        <f>IF(OR(WEEKDAY(A8729)=1,WEEKDAY(A8729)=7,COUNTIF('2027祝日等（不使用）'!$A$1:$A$20,単年カーブ!A8729)=1),0,1)</f>
        <v>1</v>
      </c>
      <c r="O8729">
        <f t="shared" si="953"/>
        <v>38</v>
      </c>
      <c r="P8729">
        <f t="shared" si="957"/>
        <v>1</v>
      </c>
      <c r="Q8729">
        <f t="shared" si="958"/>
        <v>1</v>
      </c>
    </row>
    <row r="8730" spans="1:17" ht="19.5" x14ac:dyDescent="0.4">
      <c r="A8730" s="33">
        <f t="shared" si="952"/>
        <v>46659</v>
      </c>
      <c r="B8730" s="27" t="str">
        <f t="shared" si="954"/>
        <v>(水)</v>
      </c>
      <c r="C8730" s="34">
        <v>0.79166666666666696</v>
      </c>
      <c r="D8730" s="16" t="s">
        <v>18</v>
      </c>
      <c r="E8730" s="35">
        <v>0.8125</v>
      </c>
      <c r="F8730" s="50">
        <f>IF(COUNTIF('リスト（不使用）'!$A$5:$A$6,単年カーブ!$A$1),"希望数量入力ください",'単年（2027年度）'!$E$12*単年カーブ!$R$3+'単年（2027年度）'!$E$12*(1-単年カーブ!$R$3)*単年カーブ!Q8730)</f>
        <v>0</v>
      </c>
      <c r="G8730" s="47">
        <f t="shared" si="955"/>
        <v>0</v>
      </c>
      <c r="M8730">
        <f t="shared" si="956"/>
        <v>9</v>
      </c>
      <c r="N8730">
        <f>IF(OR(WEEKDAY(A8730)=1,WEEKDAY(A8730)=7,COUNTIF('2027祝日等（不使用）'!$A$1:$A$20,単年カーブ!A8730)=1),0,1)</f>
        <v>1</v>
      </c>
      <c r="O8730">
        <f t="shared" si="953"/>
        <v>39</v>
      </c>
      <c r="P8730">
        <f t="shared" si="957"/>
        <v>1</v>
      </c>
      <c r="Q8730">
        <f t="shared" si="958"/>
        <v>1</v>
      </c>
    </row>
    <row r="8731" spans="1:17" ht="19.5" x14ac:dyDescent="0.4">
      <c r="A8731" s="33">
        <f t="shared" si="952"/>
        <v>46659</v>
      </c>
      <c r="B8731" s="27" t="str">
        <f t="shared" si="954"/>
        <v>(水)</v>
      </c>
      <c r="C8731" s="34">
        <v>0.8125</v>
      </c>
      <c r="D8731" s="16" t="s">
        <v>18</v>
      </c>
      <c r="E8731" s="35">
        <v>0.83333333333333304</v>
      </c>
      <c r="F8731" s="50">
        <f>IF(COUNTIF('リスト（不使用）'!$A$5:$A$6,単年カーブ!$A$1),"希望数量入力ください",'単年（2027年度）'!$E$12*単年カーブ!$R$3+'単年（2027年度）'!$E$12*(1-単年カーブ!$R$3)*単年カーブ!Q8731)</f>
        <v>0</v>
      </c>
      <c r="G8731" s="47">
        <f t="shared" si="955"/>
        <v>0</v>
      </c>
      <c r="M8731">
        <f t="shared" si="956"/>
        <v>9</v>
      </c>
      <c r="N8731">
        <f>IF(OR(WEEKDAY(A8731)=1,WEEKDAY(A8731)=7,COUNTIF('2027祝日等（不使用）'!$A$1:$A$20,単年カーブ!A8731)=1),0,1)</f>
        <v>1</v>
      </c>
      <c r="O8731">
        <f t="shared" si="953"/>
        <v>40</v>
      </c>
      <c r="P8731">
        <f t="shared" si="957"/>
        <v>1</v>
      </c>
      <c r="Q8731">
        <f t="shared" si="958"/>
        <v>1</v>
      </c>
    </row>
    <row r="8732" spans="1:17" ht="19.5" x14ac:dyDescent="0.4">
      <c r="A8732" s="33">
        <f t="shared" si="952"/>
        <v>46659</v>
      </c>
      <c r="B8732" s="27" t="str">
        <f t="shared" si="954"/>
        <v>(水)</v>
      </c>
      <c r="C8732" s="34">
        <v>0.83333333333333304</v>
      </c>
      <c r="D8732" s="16" t="s">
        <v>18</v>
      </c>
      <c r="E8732" s="35">
        <v>0.85416666666666696</v>
      </c>
      <c r="F8732" s="50">
        <f>IF(COUNTIF('リスト（不使用）'!$A$5:$A$6,単年カーブ!$A$1),"希望数量入力ください",'単年（2027年度）'!$E$12*単年カーブ!$R$3+'単年（2027年度）'!$E$12*(1-単年カーブ!$R$3)*単年カーブ!Q8732)</f>
        <v>0</v>
      </c>
      <c r="G8732" s="47">
        <f t="shared" si="955"/>
        <v>0</v>
      </c>
      <c r="M8732">
        <f t="shared" si="956"/>
        <v>9</v>
      </c>
      <c r="N8732">
        <f>IF(OR(WEEKDAY(A8732)=1,WEEKDAY(A8732)=7,COUNTIF('2027祝日等（不使用）'!$A$1:$A$20,単年カーブ!A8732)=1),0,1)</f>
        <v>1</v>
      </c>
      <c r="O8732">
        <f t="shared" si="953"/>
        <v>41</v>
      </c>
      <c r="P8732">
        <f t="shared" si="957"/>
        <v>0</v>
      </c>
      <c r="Q8732">
        <f t="shared" si="958"/>
        <v>0</v>
      </c>
    </row>
    <row r="8733" spans="1:17" ht="19.5" x14ac:dyDescent="0.4">
      <c r="A8733" s="33">
        <f t="shared" si="952"/>
        <v>46659</v>
      </c>
      <c r="B8733" s="27" t="str">
        <f t="shared" si="954"/>
        <v>(水)</v>
      </c>
      <c r="C8733" s="34">
        <v>0.85416666666666696</v>
      </c>
      <c r="D8733" s="16" t="s">
        <v>18</v>
      </c>
      <c r="E8733" s="35">
        <v>0.875</v>
      </c>
      <c r="F8733" s="50">
        <f>IF(COUNTIF('リスト（不使用）'!$A$5:$A$6,単年カーブ!$A$1),"希望数量入力ください",'単年（2027年度）'!$E$12*単年カーブ!$R$3+'単年（2027年度）'!$E$12*(1-単年カーブ!$R$3)*単年カーブ!Q8733)</f>
        <v>0</v>
      </c>
      <c r="G8733" s="47">
        <f t="shared" si="955"/>
        <v>0</v>
      </c>
      <c r="M8733">
        <f t="shared" si="956"/>
        <v>9</v>
      </c>
      <c r="N8733">
        <f>IF(OR(WEEKDAY(A8733)=1,WEEKDAY(A8733)=7,COUNTIF('2027祝日等（不使用）'!$A$1:$A$20,単年カーブ!A8733)=1),0,1)</f>
        <v>1</v>
      </c>
      <c r="O8733">
        <f t="shared" si="953"/>
        <v>42</v>
      </c>
      <c r="P8733">
        <f t="shared" si="957"/>
        <v>0</v>
      </c>
      <c r="Q8733">
        <f t="shared" si="958"/>
        <v>0</v>
      </c>
    </row>
    <row r="8734" spans="1:17" ht="19.5" x14ac:dyDescent="0.4">
      <c r="A8734" s="33">
        <f t="shared" si="952"/>
        <v>46659</v>
      </c>
      <c r="B8734" s="27" t="str">
        <f t="shared" si="954"/>
        <v>(水)</v>
      </c>
      <c r="C8734" s="34">
        <v>0.875</v>
      </c>
      <c r="D8734" s="16" t="s">
        <v>18</v>
      </c>
      <c r="E8734" s="35">
        <v>0.89583333333333304</v>
      </c>
      <c r="F8734" s="50">
        <f>IF(COUNTIF('リスト（不使用）'!$A$5:$A$6,単年カーブ!$A$1),"希望数量入力ください",'単年（2027年度）'!$E$12*単年カーブ!$R$3+'単年（2027年度）'!$E$12*(1-単年カーブ!$R$3)*単年カーブ!Q8734)</f>
        <v>0</v>
      </c>
      <c r="G8734" s="47">
        <f t="shared" si="955"/>
        <v>0</v>
      </c>
      <c r="M8734">
        <f t="shared" si="956"/>
        <v>9</v>
      </c>
      <c r="N8734">
        <f>IF(OR(WEEKDAY(A8734)=1,WEEKDAY(A8734)=7,COUNTIF('2027祝日等（不使用）'!$A$1:$A$20,単年カーブ!A8734)=1),0,1)</f>
        <v>1</v>
      </c>
      <c r="O8734">
        <f t="shared" si="953"/>
        <v>43</v>
      </c>
      <c r="P8734">
        <f t="shared" si="957"/>
        <v>0</v>
      </c>
      <c r="Q8734">
        <f t="shared" si="958"/>
        <v>0</v>
      </c>
    </row>
    <row r="8735" spans="1:17" ht="19.5" x14ac:dyDescent="0.4">
      <c r="A8735" s="33">
        <f t="shared" si="952"/>
        <v>46659</v>
      </c>
      <c r="B8735" s="27" t="str">
        <f t="shared" si="954"/>
        <v>(水)</v>
      </c>
      <c r="C8735" s="34">
        <v>0.89583333333333304</v>
      </c>
      <c r="D8735" s="16" t="s">
        <v>18</v>
      </c>
      <c r="E8735" s="35">
        <v>0.91666666666666696</v>
      </c>
      <c r="F8735" s="50">
        <f>IF(COUNTIF('リスト（不使用）'!$A$5:$A$6,単年カーブ!$A$1),"希望数量入力ください",'単年（2027年度）'!$E$12*単年カーブ!$R$3+'単年（2027年度）'!$E$12*(1-単年カーブ!$R$3)*単年カーブ!Q8735)</f>
        <v>0</v>
      </c>
      <c r="G8735" s="47">
        <f t="shared" si="955"/>
        <v>0</v>
      </c>
      <c r="M8735">
        <f t="shared" si="956"/>
        <v>9</v>
      </c>
      <c r="N8735">
        <f>IF(OR(WEEKDAY(A8735)=1,WEEKDAY(A8735)=7,COUNTIF('2027祝日等（不使用）'!$A$1:$A$20,単年カーブ!A8735)=1),0,1)</f>
        <v>1</v>
      </c>
      <c r="O8735">
        <f t="shared" si="953"/>
        <v>44</v>
      </c>
      <c r="P8735">
        <f t="shared" si="957"/>
        <v>0</v>
      </c>
      <c r="Q8735">
        <f t="shared" si="958"/>
        <v>0</v>
      </c>
    </row>
    <row r="8736" spans="1:17" ht="19.5" x14ac:dyDescent="0.4">
      <c r="A8736" s="33">
        <f t="shared" si="952"/>
        <v>46659</v>
      </c>
      <c r="B8736" s="27" t="str">
        <f t="shared" si="954"/>
        <v>(水)</v>
      </c>
      <c r="C8736" s="34">
        <v>0.91666666666666696</v>
      </c>
      <c r="D8736" s="16" t="s">
        <v>18</v>
      </c>
      <c r="E8736" s="35">
        <v>0.9375</v>
      </c>
      <c r="F8736" s="50">
        <f>IF(COUNTIF('リスト（不使用）'!$A$5:$A$6,単年カーブ!$A$1),"希望数量入力ください",'単年（2027年度）'!$E$12*単年カーブ!$R$3+'単年（2027年度）'!$E$12*(1-単年カーブ!$R$3)*単年カーブ!Q8736)</f>
        <v>0</v>
      </c>
      <c r="G8736" s="47">
        <f t="shared" si="955"/>
        <v>0</v>
      </c>
      <c r="M8736">
        <f t="shared" si="956"/>
        <v>9</v>
      </c>
      <c r="N8736">
        <f>IF(OR(WEEKDAY(A8736)=1,WEEKDAY(A8736)=7,COUNTIF('2027祝日等（不使用）'!$A$1:$A$20,単年カーブ!A8736)=1),0,1)</f>
        <v>1</v>
      </c>
      <c r="O8736">
        <f t="shared" si="953"/>
        <v>45</v>
      </c>
      <c r="P8736">
        <f t="shared" si="957"/>
        <v>0</v>
      </c>
      <c r="Q8736">
        <f t="shared" si="958"/>
        <v>0</v>
      </c>
    </row>
    <row r="8737" spans="1:17" ht="19.5" x14ac:dyDescent="0.4">
      <c r="A8737" s="33">
        <f t="shared" si="952"/>
        <v>46659</v>
      </c>
      <c r="B8737" s="27" t="str">
        <f t="shared" si="954"/>
        <v>(水)</v>
      </c>
      <c r="C8737" s="34">
        <v>0.9375</v>
      </c>
      <c r="D8737" s="16" t="s">
        <v>18</v>
      </c>
      <c r="E8737" s="35">
        <v>0.95833333333333304</v>
      </c>
      <c r="F8737" s="50">
        <f>IF(COUNTIF('リスト（不使用）'!$A$5:$A$6,単年カーブ!$A$1),"希望数量入力ください",'単年（2027年度）'!$E$12*単年カーブ!$R$3+'単年（2027年度）'!$E$12*(1-単年カーブ!$R$3)*単年カーブ!Q8737)</f>
        <v>0</v>
      </c>
      <c r="G8737" s="47">
        <f t="shared" si="955"/>
        <v>0</v>
      </c>
      <c r="M8737">
        <f t="shared" si="956"/>
        <v>9</v>
      </c>
      <c r="N8737">
        <f>IF(OR(WEEKDAY(A8737)=1,WEEKDAY(A8737)=7,COUNTIF('2027祝日等（不使用）'!$A$1:$A$20,単年カーブ!A8737)=1),0,1)</f>
        <v>1</v>
      </c>
      <c r="O8737">
        <f t="shared" si="953"/>
        <v>46</v>
      </c>
      <c r="P8737">
        <f t="shared" si="957"/>
        <v>0</v>
      </c>
      <c r="Q8737">
        <f t="shared" si="958"/>
        <v>0</v>
      </c>
    </row>
    <row r="8738" spans="1:17" ht="19.5" x14ac:dyDescent="0.4">
      <c r="A8738" s="33">
        <f t="shared" si="952"/>
        <v>46659</v>
      </c>
      <c r="B8738" s="27" t="str">
        <f t="shared" si="954"/>
        <v>(水)</v>
      </c>
      <c r="C8738" s="34">
        <v>0.95833333333333304</v>
      </c>
      <c r="D8738" s="16" t="s">
        <v>18</v>
      </c>
      <c r="E8738" s="35">
        <v>0.97916666666666696</v>
      </c>
      <c r="F8738" s="50">
        <f>IF(COUNTIF('リスト（不使用）'!$A$5:$A$6,単年カーブ!$A$1),"希望数量入力ください",'単年（2027年度）'!$E$12*単年カーブ!$R$3+'単年（2027年度）'!$E$12*(1-単年カーブ!$R$3)*単年カーブ!Q8738)</f>
        <v>0</v>
      </c>
      <c r="G8738" s="47">
        <f t="shared" si="955"/>
        <v>0</v>
      </c>
      <c r="M8738">
        <f t="shared" si="956"/>
        <v>9</v>
      </c>
      <c r="N8738">
        <f>IF(OR(WEEKDAY(A8738)=1,WEEKDAY(A8738)=7,COUNTIF('2027祝日等（不使用）'!$A$1:$A$20,単年カーブ!A8738)=1),0,1)</f>
        <v>1</v>
      </c>
      <c r="O8738">
        <f t="shared" si="953"/>
        <v>47</v>
      </c>
      <c r="P8738">
        <f t="shared" si="957"/>
        <v>0</v>
      </c>
      <c r="Q8738">
        <f t="shared" si="958"/>
        <v>0</v>
      </c>
    </row>
    <row r="8739" spans="1:17" ht="19.5" x14ac:dyDescent="0.4">
      <c r="A8739" s="33">
        <f t="shared" si="952"/>
        <v>46659</v>
      </c>
      <c r="B8739" s="27" t="str">
        <f t="shared" si="954"/>
        <v>(水)</v>
      </c>
      <c r="C8739" s="34">
        <v>0.97916666666666696</v>
      </c>
      <c r="D8739" s="16" t="s">
        <v>18</v>
      </c>
      <c r="E8739" s="35" t="s">
        <v>17</v>
      </c>
      <c r="F8739" s="50">
        <f>IF(COUNTIF('リスト（不使用）'!$A$5:$A$6,単年カーブ!$A$1),"希望数量入力ください",'単年（2027年度）'!$E$12*単年カーブ!$R$3+'単年（2027年度）'!$E$12*(1-単年カーブ!$R$3)*単年カーブ!Q8739)</f>
        <v>0</v>
      </c>
      <c r="G8739" s="47">
        <f t="shared" si="955"/>
        <v>0</v>
      </c>
      <c r="M8739">
        <f t="shared" si="956"/>
        <v>9</v>
      </c>
      <c r="N8739">
        <f>IF(OR(WEEKDAY(A8739)=1,WEEKDAY(A8739)=7,COUNTIF('2027祝日等（不使用）'!$A$1:$A$20,単年カーブ!A8739)=1),0,1)</f>
        <v>1</v>
      </c>
      <c r="O8739">
        <f t="shared" si="953"/>
        <v>48</v>
      </c>
      <c r="P8739">
        <f t="shared" si="957"/>
        <v>0</v>
      </c>
      <c r="Q8739">
        <f t="shared" si="958"/>
        <v>0</v>
      </c>
    </row>
    <row r="8740" spans="1:17" ht="19.5" x14ac:dyDescent="0.4">
      <c r="A8740" s="33">
        <f t="shared" si="952"/>
        <v>46660</v>
      </c>
      <c r="B8740" s="27" t="str">
        <f t="shared" si="954"/>
        <v>(木)</v>
      </c>
      <c r="C8740" s="34">
        <v>0</v>
      </c>
      <c r="D8740" s="16" t="s">
        <v>18</v>
      </c>
      <c r="E8740" s="35">
        <v>2.0833333333333332E-2</v>
      </c>
      <c r="F8740" s="50">
        <f>IF(COUNTIF('リスト（不使用）'!$A$5:$A$6,単年カーブ!$A$1),"希望数量入力ください",'単年（2027年度）'!$E$12*単年カーブ!$R$3+'単年（2027年度）'!$E$12*(1-単年カーブ!$R$3)*単年カーブ!Q8740)</f>
        <v>0</v>
      </c>
      <c r="G8740" s="47">
        <f t="shared" si="955"/>
        <v>0</v>
      </c>
      <c r="M8740">
        <f t="shared" si="956"/>
        <v>9</v>
      </c>
      <c r="N8740">
        <f>IF(OR(WEEKDAY(A8740)=1,WEEKDAY(A8740)=7,COUNTIF('2027祝日等（不使用）'!$A$1:$A$20,単年カーブ!A8740)=1),0,1)</f>
        <v>1</v>
      </c>
      <c r="O8740">
        <f t="shared" si="953"/>
        <v>1</v>
      </c>
      <c r="P8740">
        <f t="shared" si="957"/>
        <v>0</v>
      </c>
      <c r="Q8740">
        <f t="shared" si="958"/>
        <v>0</v>
      </c>
    </row>
    <row r="8741" spans="1:17" ht="19.5" x14ac:dyDescent="0.4">
      <c r="A8741" s="33">
        <f t="shared" si="952"/>
        <v>46660</v>
      </c>
      <c r="B8741" s="27" t="str">
        <f t="shared" si="954"/>
        <v>(木)</v>
      </c>
      <c r="C8741" s="34">
        <v>2.0833333333333332E-2</v>
      </c>
      <c r="D8741" s="16" t="s">
        <v>18</v>
      </c>
      <c r="E8741" s="35">
        <v>4.1666666666666664E-2</v>
      </c>
      <c r="F8741" s="50">
        <f>IF(COUNTIF('リスト（不使用）'!$A$5:$A$6,単年カーブ!$A$1),"希望数量入力ください",'単年（2027年度）'!$E$12*単年カーブ!$R$3+'単年（2027年度）'!$E$12*(1-単年カーブ!$R$3)*単年カーブ!Q8741)</f>
        <v>0</v>
      </c>
      <c r="G8741" s="47">
        <f t="shared" si="955"/>
        <v>0</v>
      </c>
      <c r="M8741">
        <f t="shared" si="956"/>
        <v>9</v>
      </c>
      <c r="N8741">
        <f>IF(OR(WEEKDAY(A8741)=1,WEEKDAY(A8741)=7,COUNTIF('2027祝日等（不使用）'!$A$1:$A$20,単年カーブ!A8741)=1),0,1)</f>
        <v>1</v>
      </c>
      <c r="O8741">
        <f t="shared" si="953"/>
        <v>2</v>
      </c>
      <c r="P8741">
        <f t="shared" si="957"/>
        <v>0</v>
      </c>
      <c r="Q8741">
        <f t="shared" si="958"/>
        <v>0</v>
      </c>
    </row>
    <row r="8742" spans="1:17" ht="19.5" x14ac:dyDescent="0.4">
      <c r="A8742" s="33">
        <f t="shared" si="952"/>
        <v>46660</v>
      </c>
      <c r="B8742" s="27" t="str">
        <f t="shared" si="954"/>
        <v>(木)</v>
      </c>
      <c r="C8742" s="34">
        <v>4.1666666666666664E-2</v>
      </c>
      <c r="D8742" s="16" t="s">
        <v>18</v>
      </c>
      <c r="E8742" s="35">
        <v>6.25E-2</v>
      </c>
      <c r="F8742" s="50">
        <f>IF(COUNTIF('リスト（不使用）'!$A$5:$A$6,単年カーブ!$A$1),"希望数量入力ください",'単年（2027年度）'!$E$12*単年カーブ!$R$3+'単年（2027年度）'!$E$12*(1-単年カーブ!$R$3)*単年カーブ!Q8742)</f>
        <v>0</v>
      </c>
      <c r="G8742" s="47">
        <f t="shared" si="955"/>
        <v>0</v>
      </c>
      <c r="M8742">
        <f t="shared" si="956"/>
        <v>9</v>
      </c>
      <c r="N8742">
        <f>IF(OR(WEEKDAY(A8742)=1,WEEKDAY(A8742)=7,COUNTIF('2027祝日等（不使用）'!$A$1:$A$20,単年カーブ!A8742)=1),0,1)</f>
        <v>1</v>
      </c>
      <c r="O8742">
        <f t="shared" si="953"/>
        <v>3</v>
      </c>
      <c r="P8742">
        <f t="shared" si="957"/>
        <v>0</v>
      </c>
      <c r="Q8742">
        <f t="shared" si="958"/>
        <v>0</v>
      </c>
    </row>
    <row r="8743" spans="1:17" ht="19.5" x14ac:dyDescent="0.4">
      <c r="A8743" s="33">
        <f t="shared" si="952"/>
        <v>46660</v>
      </c>
      <c r="B8743" s="27" t="str">
        <f t="shared" si="954"/>
        <v>(木)</v>
      </c>
      <c r="C8743" s="34">
        <v>6.25E-2</v>
      </c>
      <c r="D8743" s="16" t="s">
        <v>18</v>
      </c>
      <c r="E8743" s="35">
        <v>8.3333333333333301E-2</v>
      </c>
      <c r="F8743" s="50">
        <f>IF(COUNTIF('リスト（不使用）'!$A$5:$A$6,単年カーブ!$A$1),"希望数量入力ください",'単年（2027年度）'!$E$12*単年カーブ!$R$3+'単年（2027年度）'!$E$12*(1-単年カーブ!$R$3)*単年カーブ!Q8743)</f>
        <v>0</v>
      </c>
      <c r="G8743" s="47">
        <f t="shared" si="955"/>
        <v>0</v>
      </c>
      <c r="M8743">
        <f t="shared" si="956"/>
        <v>9</v>
      </c>
      <c r="N8743">
        <f>IF(OR(WEEKDAY(A8743)=1,WEEKDAY(A8743)=7,COUNTIF('2027祝日等（不使用）'!$A$1:$A$20,単年カーブ!A8743)=1),0,1)</f>
        <v>1</v>
      </c>
      <c r="O8743">
        <f t="shared" si="953"/>
        <v>4</v>
      </c>
      <c r="P8743">
        <f t="shared" si="957"/>
        <v>0</v>
      </c>
      <c r="Q8743">
        <f t="shared" si="958"/>
        <v>0</v>
      </c>
    </row>
    <row r="8744" spans="1:17" ht="19.5" x14ac:dyDescent="0.4">
      <c r="A8744" s="33">
        <f t="shared" si="952"/>
        <v>46660</v>
      </c>
      <c r="B8744" s="27" t="str">
        <f t="shared" si="954"/>
        <v>(木)</v>
      </c>
      <c r="C8744" s="34">
        <v>8.3333333333333301E-2</v>
      </c>
      <c r="D8744" s="16" t="s">
        <v>18</v>
      </c>
      <c r="E8744" s="35">
        <v>0.104166666666667</v>
      </c>
      <c r="F8744" s="50">
        <f>IF(COUNTIF('リスト（不使用）'!$A$5:$A$6,単年カーブ!$A$1),"希望数量入力ください",'単年（2027年度）'!$E$12*単年カーブ!$R$3+'単年（2027年度）'!$E$12*(1-単年カーブ!$R$3)*単年カーブ!Q8744)</f>
        <v>0</v>
      </c>
      <c r="G8744" s="47">
        <f t="shared" si="955"/>
        <v>0</v>
      </c>
      <c r="M8744">
        <f t="shared" si="956"/>
        <v>9</v>
      </c>
      <c r="N8744">
        <f>IF(OR(WEEKDAY(A8744)=1,WEEKDAY(A8744)=7,COUNTIF('2027祝日等（不使用）'!$A$1:$A$20,単年カーブ!A8744)=1),0,1)</f>
        <v>1</v>
      </c>
      <c r="O8744">
        <f t="shared" si="953"/>
        <v>5</v>
      </c>
      <c r="P8744">
        <f t="shared" si="957"/>
        <v>0</v>
      </c>
      <c r="Q8744">
        <f t="shared" si="958"/>
        <v>0</v>
      </c>
    </row>
    <row r="8745" spans="1:17" ht="19.5" x14ac:dyDescent="0.4">
      <c r="A8745" s="33">
        <f t="shared" si="952"/>
        <v>46660</v>
      </c>
      <c r="B8745" s="27" t="str">
        <f t="shared" si="954"/>
        <v>(木)</v>
      </c>
      <c r="C8745" s="34">
        <v>0.104166666666667</v>
      </c>
      <c r="D8745" s="16" t="s">
        <v>18</v>
      </c>
      <c r="E8745" s="35">
        <v>0.125</v>
      </c>
      <c r="F8745" s="50">
        <f>IF(COUNTIF('リスト（不使用）'!$A$5:$A$6,単年カーブ!$A$1),"希望数量入力ください",'単年（2027年度）'!$E$12*単年カーブ!$R$3+'単年（2027年度）'!$E$12*(1-単年カーブ!$R$3)*単年カーブ!Q8745)</f>
        <v>0</v>
      </c>
      <c r="G8745" s="47">
        <f t="shared" si="955"/>
        <v>0</v>
      </c>
      <c r="M8745">
        <f t="shared" si="956"/>
        <v>9</v>
      </c>
      <c r="N8745">
        <f>IF(OR(WEEKDAY(A8745)=1,WEEKDAY(A8745)=7,COUNTIF('2027祝日等（不使用）'!$A$1:$A$20,単年カーブ!A8745)=1),0,1)</f>
        <v>1</v>
      </c>
      <c r="O8745">
        <f t="shared" si="953"/>
        <v>6</v>
      </c>
      <c r="P8745">
        <f t="shared" si="957"/>
        <v>0</v>
      </c>
      <c r="Q8745">
        <f t="shared" si="958"/>
        <v>0</v>
      </c>
    </row>
    <row r="8746" spans="1:17" ht="19.5" x14ac:dyDescent="0.4">
      <c r="A8746" s="33">
        <f t="shared" si="952"/>
        <v>46660</v>
      </c>
      <c r="B8746" s="27" t="str">
        <f t="shared" si="954"/>
        <v>(木)</v>
      </c>
      <c r="C8746" s="34">
        <v>0.125</v>
      </c>
      <c r="D8746" s="16" t="s">
        <v>18</v>
      </c>
      <c r="E8746" s="35">
        <v>0.14583333333333301</v>
      </c>
      <c r="F8746" s="50">
        <f>IF(COUNTIF('リスト（不使用）'!$A$5:$A$6,単年カーブ!$A$1),"希望数量入力ください",'単年（2027年度）'!$E$12*単年カーブ!$R$3+'単年（2027年度）'!$E$12*(1-単年カーブ!$R$3)*単年カーブ!Q8746)</f>
        <v>0</v>
      </c>
      <c r="G8746" s="47">
        <f t="shared" si="955"/>
        <v>0</v>
      </c>
      <c r="M8746">
        <f t="shared" si="956"/>
        <v>9</v>
      </c>
      <c r="N8746">
        <f>IF(OR(WEEKDAY(A8746)=1,WEEKDAY(A8746)=7,COUNTIF('2027祝日等（不使用）'!$A$1:$A$20,単年カーブ!A8746)=1),0,1)</f>
        <v>1</v>
      </c>
      <c r="O8746">
        <f t="shared" si="953"/>
        <v>7</v>
      </c>
      <c r="P8746">
        <f t="shared" si="957"/>
        <v>0</v>
      </c>
      <c r="Q8746">
        <f t="shared" si="958"/>
        <v>0</v>
      </c>
    </row>
    <row r="8747" spans="1:17" ht="19.5" x14ac:dyDescent="0.4">
      <c r="A8747" s="33">
        <f t="shared" si="952"/>
        <v>46660</v>
      </c>
      <c r="B8747" s="27" t="str">
        <f t="shared" si="954"/>
        <v>(木)</v>
      </c>
      <c r="C8747" s="34">
        <v>0.14583333333333301</v>
      </c>
      <c r="D8747" s="16" t="s">
        <v>18</v>
      </c>
      <c r="E8747" s="35">
        <v>0.16666666666666699</v>
      </c>
      <c r="F8747" s="50">
        <f>IF(COUNTIF('リスト（不使用）'!$A$5:$A$6,単年カーブ!$A$1),"希望数量入力ください",'単年（2027年度）'!$E$12*単年カーブ!$R$3+'単年（2027年度）'!$E$12*(1-単年カーブ!$R$3)*単年カーブ!Q8747)</f>
        <v>0</v>
      </c>
      <c r="G8747" s="47">
        <f t="shared" si="955"/>
        <v>0</v>
      </c>
      <c r="M8747">
        <f t="shared" si="956"/>
        <v>9</v>
      </c>
      <c r="N8747">
        <f>IF(OR(WEEKDAY(A8747)=1,WEEKDAY(A8747)=7,COUNTIF('2027祝日等（不使用）'!$A$1:$A$20,単年カーブ!A8747)=1),0,1)</f>
        <v>1</v>
      </c>
      <c r="O8747">
        <f t="shared" si="953"/>
        <v>8</v>
      </c>
      <c r="P8747">
        <f t="shared" si="957"/>
        <v>0</v>
      </c>
      <c r="Q8747">
        <f t="shared" si="958"/>
        <v>0</v>
      </c>
    </row>
    <row r="8748" spans="1:17" ht="19.5" x14ac:dyDescent="0.4">
      <c r="A8748" s="33">
        <f t="shared" si="952"/>
        <v>46660</v>
      </c>
      <c r="B8748" s="27" t="str">
        <f t="shared" si="954"/>
        <v>(木)</v>
      </c>
      <c r="C8748" s="34">
        <v>0.16666666666666699</v>
      </c>
      <c r="D8748" s="16" t="s">
        <v>18</v>
      </c>
      <c r="E8748" s="35">
        <v>0.1875</v>
      </c>
      <c r="F8748" s="50">
        <f>IF(COUNTIF('リスト（不使用）'!$A$5:$A$6,単年カーブ!$A$1),"希望数量入力ください",'単年（2027年度）'!$E$12*単年カーブ!$R$3+'単年（2027年度）'!$E$12*(1-単年カーブ!$R$3)*単年カーブ!Q8748)</f>
        <v>0</v>
      </c>
      <c r="G8748" s="47">
        <f t="shared" si="955"/>
        <v>0</v>
      </c>
      <c r="M8748">
        <f t="shared" si="956"/>
        <v>9</v>
      </c>
      <c r="N8748">
        <f>IF(OR(WEEKDAY(A8748)=1,WEEKDAY(A8748)=7,COUNTIF('2027祝日等（不使用）'!$A$1:$A$20,単年カーブ!A8748)=1),0,1)</f>
        <v>1</v>
      </c>
      <c r="O8748">
        <f t="shared" si="953"/>
        <v>9</v>
      </c>
      <c r="P8748">
        <f t="shared" si="957"/>
        <v>0</v>
      </c>
      <c r="Q8748">
        <f t="shared" si="958"/>
        <v>0</v>
      </c>
    </row>
    <row r="8749" spans="1:17" ht="19.5" x14ac:dyDescent="0.4">
      <c r="A8749" s="33">
        <f t="shared" si="952"/>
        <v>46660</v>
      </c>
      <c r="B8749" s="27" t="str">
        <f t="shared" si="954"/>
        <v>(木)</v>
      </c>
      <c r="C8749" s="34">
        <v>0.1875</v>
      </c>
      <c r="D8749" s="16" t="s">
        <v>18</v>
      </c>
      <c r="E8749" s="35">
        <v>0.20833333333333301</v>
      </c>
      <c r="F8749" s="50">
        <f>IF(COUNTIF('リスト（不使用）'!$A$5:$A$6,単年カーブ!$A$1),"希望数量入力ください",'単年（2027年度）'!$E$12*単年カーブ!$R$3+'単年（2027年度）'!$E$12*(1-単年カーブ!$R$3)*単年カーブ!Q8749)</f>
        <v>0</v>
      </c>
      <c r="G8749" s="47">
        <f t="shared" si="955"/>
        <v>0</v>
      </c>
      <c r="M8749">
        <f t="shared" si="956"/>
        <v>9</v>
      </c>
      <c r="N8749">
        <f>IF(OR(WEEKDAY(A8749)=1,WEEKDAY(A8749)=7,COUNTIF('2027祝日等（不使用）'!$A$1:$A$20,単年カーブ!A8749)=1),0,1)</f>
        <v>1</v>
      </c>
      <c r="O8749">
        <f t="shared" si="953"/>
        <v>10</v>
      </c>
      <c r="P8749">
        <f t="shared" si="957"/>
        <v>0</v>
      </c>
      <c r="Q8749">
        <f t="shared" si="958"/>
        <v>0</v>
      </c>
    </row>
    <row r="8750" spans="1:17" ht="19.5" x14ac:dyDescent="0.4">
      <c r="A8750" s="33">
        <f t="shared" si="952"/>
        <v>46660</v>
      </c>
      <c r="B8750" s="27" t="str">
        <f t="shared" si="954"/>
        <v>(木)</v>
      </c>
      <c r="C8750" s="34">
        <v>0.20833333333333301</v>
      </c>
      <c r="D8750" s="16" t="s">
        <v>18</v>
      </c>
      <c r="E8750" s="35">
        <v>0.22916666666666699</v>
      </c>
      <c r="F8750" s="50">
        <f>IF(COUNTIF('リスト（不使用）'!$A$5:$A$6,単年カーブ!$A$1),"希望数量入力ください",'単年（2027年度）'!$E$12*単年カーブ!$R$3+'単年（2027年度）'!$E$12*(1-単年カーブ!$R$3)*単年カーブ!Q8750)</f>
        <v>0</v>
      </c>
      <c r="G8750" s="47">
        <f t="shared" si="955"/>
        <v>0</v>
      </c>
      <c r="M8750">
        <f t="shared" si="956"/>
        <v>9</v>
      </c>
      <c r="N8750">
        <f>IF(OR(WEEKDAY(A8750)=1,WEEKDAY(A8750)=7,COUNTIF('2027祝日等（不使用）'!$A$1:$A$20,単年カーブ!A8750)=1),0,1)</f>
        <v>1</v>
      </c>
      <c r="O8750">
        <f t="shared" si="953"/>
        <v>11</v>
      </c>
      <c r="P8750">
        <f t="shared" si="957"/>
        <v>0</v>
      </c>
      <c r="Q8750">
        <f t="shared" si="958"/>
        <v>0</v>
      </c>
    </row>
    <row r="8751" spans="1:17" ht="19.5" x14ac:dyDescent="0.4">
      <c r="A8751" s="33">
        <f t="shared" si="952"/>
        <v>46660</v>
      </c>
      <c r="B8751" s="27" t="str">
        <f t="shared" si="954"/>
        <v>(木)</v>
      </c>
      <c r="C8751" s="34">
        <v>0.22916666666666699</v>
      </c>
      <c r="D8751" s="16" t="s">
        <v>18</v>
      </c>
      <c r="E8751" s="35">
        <v>0.25</v>
      </c>
      <c r="F8751" s="50">
        <f>IF(COUNTIF('リスト（不使用）'!$A$5:$A$6,単年カーブ!$A$1),"希望数量入力ください",'単年（2027年度）'!$E$12*単年カーブ!$R$3+'単年（2027年度）'!$E$12*(1-単年カーブ!$R$3)*単年カーブ!Q8751)</f>
        <v>0</v>
      </c>
      <c r="G8751" s="47">
        <f t="shared" si="955"/>
        <v>0</v>
      </c>
      <c r="M8751">
        <f t="shared" si="956"/>
        <v>9</v>
      </c>
      <c r="N8751">
        <f>IF(OR(WEEKDAY(A8751)=1,WEEKDAY(A8751)=7,COUNTIF('2027祝日等（不使用）'!$A$1:$A$20,単年カーブ!A8751)=1),0,1)</f>
        <v>1</v>
      </c>
      <c r="O8751">
        <f t="shared" si="953"/>
        <v>12</v>
      </c>
      <c r="P8751">
        <f t="shared" si="957"/>
        <v>0</v>
      </c>
      <c r="Q8751">
        <f t="shared" si="958"/>
        <v>0</v>
      </c>
    </row>
    <row r="8752" spans="1:17" ht="19.5" x14ac:dyDescent="0.4">
      <c r="A8752" s="33">
        <f t="shared" si="952"/>
        <v>46660</v>
      </c>
      <c r="B8752" s="27" t="str">
        <f t="shared" si="954"/>
        <v>(木)</v>
      </c>
      <c r="C8752" s="34">
        <v>0.25</v>
      </c>
      <c r="D8752" s="16" t="s">
        <v>18</v>
      </c>
      <c r="E8752" s="35">
        <v>0.27083333333333298</v>
      </c>
      <c r="F8752" s="50">
        <f>IF(COUNTIF('リスト（不使用）'!$A$5:$A$6,単年カーブ!$A$1),"希望数量入力ください",'単年（2027年度）'!$E$12*単年カーブ!$R$3+'単年（2027年度）'!$E$12*(1-単年カーブ!$R$3)*単年カーブ!Q8752)</f>
        <v>0</v>
      </c>
      <c r="G8752" s="47">
        <f t="shared" si="955"/>
        <v>0</v>
      </c>
      <c r="M8752">
        <f t="shared" si="956"/>
        <v>9</v>
      </c>
      <c r="N8752">
        <f>IF(OR(WEEKDAY(A8752)=1,WEEKDAY(A8752)=7,COUNTIF('2027祝日等（不使用）'!$A$1:$A$20,単年カーブ!A8752)=1),0,1)</f>
        <v>1</v>
      </c>
      <c r="O8752">
        <f t="shared" si="953"/>
        <v>13</v>
      </c>
      <c r="P8752">
        <f t="shared" si="957"/>
        <v>0</v>
      </c>
      <c r="Q8752">
        <f t="shared" si="958"/>
        <v>0</v>
      </c>
    </row>
    <row r="8753" spans="1:17" ht="19.5" x14ac:dyDescent="0.4">
      <c r="A8753" s="33">
        <f t="shared" si="952"/>
        <v>46660</v>
      </c>
      <c r="B8753" s="27" t="str">
        <f t="shared" si="954"/>
        <v>(木)</v>
      </c>
      <c r="C8753" s="34">
        <v>0.27083333333333298</v>
      </c>
      <c r="D8753" s="16" t="s">
        <v>18</v>
      </c>
      <c r="E8753" s="35">
        <v>0.29166666666666702</v>
      </c>
      <c r="F8753" s="50">
        <f>IF(COUNTIF('リスト（不使用）'!$A$5:$A$6,単年カーブ!$A$1),"希望数量入力ください",'単年（2027年度）'!$E$12*単年カーブ!$R$3+'単年（2027年度）'!$E$12*(1-単年カーブ!$R$3)*単年カーブ!Q8753)</f>
        <v>0</v>
      </c>
      <c r="G8753" s="47">
        <f t="shared" si="955"/>
        <v>0</v>
      </c>
      <c r="M8753">
        <f t="shared" si="956"/>
        <v>9</v>
      </c>
      <c r="N8753">
        <f>IF(OR(WEEKDAY(A8753)=1,WEEKDAY(A8753)=7,COUNTIF('2027祝日等（不使用）'!$A$1:$A$20,単年カーブ!A8753)=1),0,1)</f>
        <v>1</v>
      </c>
      <c r="O8753">
        <f t="shared" si="953"/>
        <v>14</v>
      </c>
      <c r="P8753">
        <f t="shared" si="957"/>
        <v>0</v>
      </c>
      <c r="Q8753">
        <f t="shared" si="958"/>
        <v>0</v>
      </c>
    </row>
    <row r="8754" spans="1:17" ht="19.5" x14ac:dyDescent="0.4">
      <c r="A8754" s="33">
        <f t="shared" si="952"/>
        <v>46660</v>
      </c>
      <c r="B8754" s="27" t="str">
        <f t="shared" si="954"/>
        <v>(木)</v>
      </c>
      <c r="C8754" s="34">
        <v>0.29166666666666702</v>
      </c>
      <c r="D8754" s="16" t="s">
        <v>18</v>
      </c>
      <c r="E8754" s="35">
        <v>0.3125</v>
      </c>
      <c r="F8754" s="50">
        <f>IF(COUNTIF('リスト（不使用）'!$A$5:$A$6,単年カーブ!$A$1),"希望数量入力ください",'単年（2027年度）'!$E$12*単年カーブ!$R$3+'単年（2027年度）'!$E$12*(1-単年カーブ!$R$3)*単年カーブ!Q8754)</f>
        <v>0</v>
      </c>
      <c r="G8754" s="47">
        <f t="shared" si="955"/>
        <v>0</v>
      </c>
      <c r="M8754">
        <f t="shared" si="956"/>
        <v>9</v>
      </c>
      <c r="N8754">
        <f>IF(OR(WEEKDAY(A8754)=1,WEEKDAY(A8754)=7,COUNTIF('2027祝日等（不使用）'!$A$1:$A$20,単年カーブ!A8754)=1),0,1)</f>
        <v>1</v>
      </c>
      <c r="O8754">
        <f t="shared" si="953"/>
        <v>15</v>
      </c>
      <c r="P8754">
        <f t="shared" si="957"/>
        <v>0</v>
      </c>
      <c r="Q8754">
        <f t="shared" si="958"/>
        <v>0</v>
      </c>
    </row>
    <row r="8755" spans="1:17" ht="19.5" x14ac:dyDescent="0.4">
      <c r="A8755" s="33">
        <f t="shared" si="952"/>
        <v>46660</v>
      </c>
      <c r="B8755" s="27" t="str">
        <f t="shared" si="954"/>
        <v>(木)</v>
      </c>
      <c r="C8755" s="34">
        <v>0.3125</v>
      </c>
      <c r="D8755" s="16" t="s">
        <v>18</v>
      </c>
      <c r="E8755" s="35">
        <v>0.33333333333333298</v>
      </c>
      <c r="F8755" s="50">
        <f>IF(COUNTIF('リスト（不使用）'!$A$5:$A$6,単年カーブ!$A$1),"希望数量入力ください",'単年（2027年度）'!$E$12*単年カーブ!$R$3+'単年（2027年度）'!$E$12*(1-単年カーブ!$R$3)*単年カーブ!Q8755)</f>
        <v>0</v>
      </c>
      <c r="G8755" s="47">
        <f t="shared" si="955"/>
        <v>0</v>
      </c>
      <c r="M8755">
        <f t="shared" si="956"/>
        <v>9</v>
      </c>
      <c r="N8755">
        <f>IF(OR(WEEKDAY(A8755)=1,WEEKDAY(A8755)=7,COUNTIF('2027祝日等（不使用）'!$A$1:$A$20,単年カーブ!A8755)=1),0,1)</f>
        <v>1</v>
      </c>
      <c r="O8755">
        <f t="shared" si="953"/>
        <v>16</v>
      </c>
      <c r="P8755">
        <f t="shared" si="957"/>
        <v>0</v>
      </c>
      <c r="Q8755">
        <f t="shared" si="958"/>
        <v>0</v>
      </c>
    </row>
    <row r="8756" spans="1:17" ht="19.5" x14ac:dyDescent="0.4">
      <c r="A8756" s="33">
        <f t="shared" ref="A8756:A8761" si="959">A8708+1</f>
        <v>46660</v>
      </c>
      <c r="B8756" s="27" t="str">
        <f t="shared" si="954"/>
        <v>(木)</v>
      </c>
      <c r="C8756" s="34">
        <v>0.33333333333333298</v>
      </c>
      <c r="D8756" s="16" t="s">
        <v>18</v>
      </c>
      <c r="E8756" s="35">
        <v>0.35416666666666702</v>
      </c>
      <c r="F8756" s="50">
        <f>IF(COUNTIF('リスト（不使用）'!$A$5:$A$6,単年カーブ!$A$1),"希望数量入力ください",'単年（2027年度）'!$E$12*単年カーブ!$R$3+'単年（2027年度）'!$E$12*(1-単年カーブ!$R$3)*単年カーブ!Q8756)</f>
        <v>0</v>
      </c>
      <c r="G8756" s="47">
        <f t="shared" si="955"/>
        <v>0</v>
      </c>
      <c r="M8756">
        <f t="shared" si="956"/>
        <v>9</v>
      </c>
      <c r="N8756">
        <f>IF(OR(WEEKDAY(A8756)=1,WEEKDAY(A8756)=7,COUNTIF('2027祝日等（不使用）'!$A$1:$A$20,単年カーブ!A8756)=1),0,1)</f>
        <v>1</v>
      </c>
      <c r="O8756">
        <f t="shared" ref="O8756:O8819" si="960">O8708</f>
        <v>17</v>
      </c>
      <c r="P8756">
        <f t="shared" si="957"/>
        <v>1</v>
      </c>
      <c r="Q8756">
        <f t="shared" si="958"/>
        <v>1</v>
      </c>
    </row>
    <row r="8757" spans="1:17" ht="19.5" x14ac:dyDescent="0.4">
      <c r="A8757" s="33">
        <f t="shared" si="959"/>
        <v>46660</v>
      </c>
      <c r="B8757" s="27" t="str">
        <f t="shared" si="954"/>
        <v>(木)</v>
      </c>
      <c r="C8757" s="34">
        <v>0.35416666666666702</v>
      </c>
      <c r="D8757" s="16" t="s">
        <v>18</v>
      </c>
      <c r="E8757" s="35">
        <v>0.375</v>
      </c>
      <c r="F8757" s="50">
        <f>IF(COUNTIF('リスト（不使用）'!$A$5:$A$6,単年カーブ!$A$1),"希望数量入力ください",'単年（2027年度）'!$E$12*単年カーブ!$R$3+'単年（2027年度）'!$E$12*(1-単年カーブ!$R$3)*単年カーブ!Q8757)</f>
        <v>0</v>
      </c>
      <c r="G8757" s="47">
        <f t="shared" si="955"/>
        <v>0</v>
      </c>
      <c r="M8757">
        <f t="shared" si="956"/>
        <v>9</v>
      </c>
      <c r="N8757">
        <f>IF(OR(WEEKDAY(A8757)=1,WEEKDAY(A8757)=7,COUNTIF('2027祝日等（不使用）'!$A$1:$A$20,単年カーブ!A8757)=1),0,1)</f>
        <v>1</v>
      </c>
      <c r="O8757">
        <f t="shared" si="960"/>
        <v>18</v>
      </c>
      <c r="P8757">
        <f t="shared" si="957"/>
        <v>1</v>
      </c>
      <c r="Q8757">
        <f t="shared" si="958"/>
        <v>1</v>
      </c>
    </row>
    <row r="8758" spans="1:17" ht="19.5" x14ac:dyDescent="0.4">
      <c r="A8758" s="33">
        <f t="shared" si="959"/>
        <v>46660</v>
      </c>
      <c r="B8758" s="27" t="str">
        <f t="shared" si="954"/>
        <v>(木)</v>
      </c>
      <c r="C8758" s="34">
        <v>0.375</v>
      </c>
      <c r="D8758" s="16" t="s">
        <v>18</v>
      </c>
      <c r="E8758" s="35">
        <v>0.39583333333333298</v>
      </c>
      <c r="F8758" s="50">
        <f>IF(COUNTIF('リスト（不使用）'!$A$5:$A$6,単年カーブ!$A$1),"希望数量入力ください",'単年（2027年度）'!$E$12*単年カーブ!$R$3+'単年（2027年度）'!$E$12*(1-単年カーブ!$R$3)*単年カーブ!Q8758)</f>
        <v>0</v>
      </c>
      <c r="G8758" s="47">
        <f t="shared" si="955"/>
        <v>0</v>
      </c>
      <c r="M8758">
        <f t="shared" si="956"/>
        <v>9</v>
      </c>
      <c r="N8758">
        <f>IF(OR(WEEKDAY(A8758)=1,WEEKDAY(A8758)=7,COUNTIF('2027祝日等（不使用）'!$A$1:$A$20,単年カーブ!A8758)=1),0,1)</f>
        <v>1</v>
      </c>
      <c r="O8758">
        <f t="shared" si="960"/>
        <v>19</v>
      </c>
      <c r="P8758">
        <f t="shared" si="957"/>
        <v>1</v>
      </c>
      <c r="Q8758">
        <f t="shared" si="958"/>
        <v>1</v>
      </c>
    </row>
    <row r="8759" spans="1:17" ht="19.5" x14ac:dyDescent="0.4">
      <c r="A8759" s="33">
        <f t="shared" si="959"/>
        <v>46660</v>
      </c>
      <c r="B8759" s="27" t="str">
        <f t="shared" si="954"/>
        <v>(木)</v>
      </c>
      <c r="C8759" s="34">
        <v>0.39583333333333298</v>
      </c>
      <c r="D8759" s="16" t="s">
        <v>18</v>
      </c>
      <c r="E8759" s="35">
        <v>0.41666666666666702</v>
      </c>
      <c r="F8759" s="50">
        <f>IF(COUNTIF('リスト（不使用）'!$A$5:$A$6,単年カーブ!$A$1),"希望数量入力ください",'単年（2027年度）'!$E$12*単年カーブ!$R$3+'単年（2027年度）'!$E$12*(1-単年カーブ!$R$3)*単年カーブ!Q8759)</f>
        <v>0</v>
      </c>
      <c r="G8759" s="47">
        <f t="shared" si="955"/>
        <v>0</v>
      </c>
      <c r="M8759">
        <f t="shared" si="956"/>
        <v>9</v>
      </c>
      <c r="N8759">
        <f>IF(OR(WEEKDAY(A8759)=1,WEEKDAY(A8759)=7,COUNTIF('2027祝日等（不使用）'!$A$1:$A$20,単年カーブ!A8759)=1),0,1)</f>
        <v>1</v>
      </c>
      <c r="O8759">
        <f t="shared" si="960"/>
        <v>20</v>
      </c>
      <c r="P8759">
        <f t="shared" si="957"/>
        <v>1</v>
      </c>
      <c r="Q8759">
        <f t="shared" si="958"/>
        <v>1</v>
      </c>
    </row>
    <row r="8760" spans="1:17" ht="19.5" x14ac:dyDescent="0.4">
      <c r="A8760" s="33">
        <f t="shared" si="959"/>
        <v>46660</v>
      </c>
      <c r="B8760" s="27" t="str">
        <f t="shared" si="954"/>
        <v>(木)</v>
      </c>
      <c r="C8760" s="34">
        <v>0.41666666666666702</v>
      </c>
      <c r="D8760" s="16" t="s">
        <v>18</v>
      </c>
      <c r="E8760" s="35">
        <v>0.4375</v>
      </c>
      <c r="F8760" s="50">
        <f>IF(COUNTIF('リスト（不使用）'!$A$5:$A$6,単年カーブ!$A$1),"希望数量入力ください",'単年（2027年度）'!$E$12*単年カーブ!$R$3+'単年（2027年度）'!$E$12*(1-単年カーブ!$R$3)*単年カーブ!Q8760)</f>
        <v>0</v>
      </c>
      <c r="G8760" s="47">
        <f t="shared" si="955"/>
        <v>0</v>
      </c>
      <c r="M8760">
        <f t="shared" si="956"/>
        <v>9</v>
      </c>
      <c r="N8760">
        <f>IF(OR(WEEKDAY(A8760)=1,WEEKDAY(A8760)=7,COUNTIF('2027祝日等（不使用）'!$A$1:$A$20,単年カーブ!A8760)=1),0,1)</f>
        <v>1</v>
      </c>
      <c r="O8760">
        <f t="shared" si="960"/>
        <v>21</v>
      </c>
      <c r="P8760">
        <f t="shared" si="957"/>
        <v>1</v>
      </c>
      <c r="Q8760">
        <f t="shared" si="958"/>
        <v>1</v>
      </c>
    </row>
    <row r="8761" spans="1:17" ht="19.5" x14ac:dyDescent="0.4">
      <c r="A8761" s="33">
        <f t="shared" si="959"/>
        <v>46660</v>
      </c>
      <c r="B8761" s="27" t="str">
        <f t="shared" si="954"/>
        <v>(木)</v>
      </c>
      <c r="C8761" s="34">
        <v>0.4375</v>
      </c>
      <c r="D8761" s="16" t="s">
        <v>18</v>
      </c>
      <c r="E8761" s="35">
        <v>0.45833333333333298</v>
      </c>
      <c r="F8761" s="50">
        <f>IF(COUNTIF('リスト（不使用）'!$A$5:$A$6,単年カーブ!$A$1),"希望数量入力ください",'単年（2027年度）'!$E$12*単年カーブ!$R$3+'単年（2027年度）'!$E$12*(1-単年カーブ!$R$3)*単年カーブ!Q8761)</f>
        <v>0</v>
      </c>
      <c r="G8761" s="47">
        <f t="shared" si="955"/>
        <v>0</v>
      </c>
      <c r="M8761">
        <f t="shared" si="956"/>
        <v>9</v>
      </c>
      <c r="N8761">
        <f>IF(OR(WEEKDAY(A8761)=1,WEEKDAY(A8761)=7,COUNTIF('2027祝日等（不使用）'!$A$1:$A$20,単年カーブ!A8761)=1),0,1)</f>
        <v>1</v>
      </c>
      <c r="O8761">
        <f t="shared" si="960"/>
        <v>22</v>
      </c>
      <c r="P8761">
        <f t="shared" si="957"/>
        <v>1</v>
      </c>
      <c r="Q8761">
        <f t="shared" si="958"/>
        <v>1</v>
      </c>
    </row>
    <row r="8762" spans="1:17" ht="19.5" x14ac:dyDescent="0.4">
      <c r="A8762" s="33">
        <f t="shared" ref="A8762:A8825" si="961">A8714+1</f>
        <v>46660</v>
      </c>
      <c r="B8762" s="27" t="str">
        <f t="shared" si="954"/>
        <v>(木)</v>
      </c>
      <c r="C8762" s="34">
        <v>0.45833333333333298</v>
      </c>
      <c r="D8762" s="16" t="s">
        <v>18</v>
      </c>
      <c r="E8762" s="35">
        <v>0.47916666666666702</v>
      </c>
      <c r="F8762" s="50">
        <f>IF(COUNTIF('リスト（不使用）'!$A$5:$A$6,単年カーブ!$A$1),"希望数量入力ください",'単年（2027年度）'!$E$12*単年カーブ!$R$3+'単年（2027年度）'!$E$12*(1-単年カーブ!$R$3)*単年カーブ!Q8762)</f>
        <v>0</v>
      </c>
      <c r="G8762" s="47">
        <f t="shared" si="955"/>
        <v>0</v>
      </c>
      <c r="M8762">
        <f t="shared" si="956"/>
        <v>9</v>
      </c>
      <c r="N8762">
        <f>IF(OR(WEEKDAY(A8762)=1,WEEKDAY(A8762)=7,COUNTIF('2027祝日等（不使用）'!$A$1:$A$20,単年カーブ!A8762)=1),0,1)</f>
        <v>1</v>
      </c>
      <c r="O8762">
        <f t="shared" si="960"/>
        <v>23</v>
      </c>
      <c r="P8762">
        <f t="shared" si="957"/>
        <v>1</v>
      </c>
      <c r="Q8762">
        <f t="shared" si="958"/>
        <v>1</v>
      </c>
    </row>
    <row r="8763" spans="1:17" ht="19.5" x14ac:dyDescent="0.4">
      <c r="A8763" s="33">
        <f t="shared" si="961"/>
        <v>46660</v>
      </c>
      <c r="B8763" s="27" t="str">
        <f t="shared" si="954"/>
        <v>(木)</v>
      </c>
      <c r="C8763" s="34">
        <v>0.47916666666666702</v>
      </c>
      <c r="D8763" s="16" t="s">
        <v>18</v>
      </c>
      <c r="E8763" s="35">
        <v>0.5</v>
      </c>
      <c r="F8763" s="50">
        <f>IF(COUNTIF('リスト（不使用）'!$A$5:$A$6,単年カーブ!$A$1),"希望数量入力ください",'単年（2027年度）'!$E$12*単年カーブ!$R$3+'単年（2027年度）'!$E$12*(1-単年カーブ!$R$3)*単年カーブ!Q8763)</f>
        <v>0</v>
      </c>
      <c r="G8763" s="47">
        <f t="shared" si="955"/>
        <v>0</v>
      </c>
      <c r="M8763">
        <f t="shared" si="956"/>
        <v>9</v>
      </c>
      <c r="N8763">
        <f>IF(OR(WEEKDAY(A8763)=1,WEEKDAY(A8763)=7,COUNTIF('2027祝日等（不使用）'!$A$1:$A$20,単年カーブ!A8763)=1),0,1)</f>
        <v>1</v>
      </c>
      <c r="O8763">
        <f t="shared" si="960"/>
        <v>24</v>
      </c>
      <c r="P8763">
        <f t="shared" si="957"/>
        <v>1</v>
      </c>
      <c r="Q8763">
        <f t="shared" si="958"/>
        <v>1</v>
      </c>
    </row>
    <row r="8764" spans="1:17" ht="19.5" x14ac:dyDescent="0.4">
      <c r="A8764" s="33">
        <f t="shared" si="961"/>
        <v>46660</v>
      </c>
      <c r="B8764" s="27" t="str">
        <f t="shared" si="954"/>
        <v>(木)</v>
      </c>
      <c r="C8764" s="34">
        <v>0.5</v>
      </c>
      <c r="D8764" s="16" t="s">
        <v>18</v>
      </c>
      <c r="E8764" s="35">
        <v>0.52083333333333304</v>
      </c>
      <c r="F8764" s="50">
        <f>IF(COUNTIF('リスト（不使用）'!$A$5:$A$6,単年カーブ!$A$1),"希望数量入力ください",'単年（2027年度）'!$E$12*単年カーブ!$R$3+'単年（2027年度）'!$E$12*(1-単年カーブ!$R$3)*単年カーブ!Q8764)</f>
        <v>0</v>
      </c>
      <c r="G8764" s="47">
        <f t="shared" si="955"/>
        <v>0</v>
      </c>
      <c r="M8764">
        <f t="shared" si="956"/>
        <v>9</v>
      </c>
      <c r="N8764">
        <f>IF(OR(WEEKDAY(A8764)=1,WEEKDAY(A8764)=7,COUNTIF('2027祝日等（不使用）'!$A$1:$A$20,単年カーブ!A8764)=1),0,1)</f>
        <v>1</v>
      </c>
      <c r="O8764">
        <f t="shared" si="960"/>
        <v>25</v>
      </c>
      <c r="P8764">
        <f t="shared" si="957"/>
        <v>1</v>
      </c>
      <c r="Q8764">
        <f t="shared" si="958"/>
        <v>1</v>
      </c>
    </row>
    <row r="8765" spans="1:17" ht="19.5" x14ac:dyDescent="0.4">
      <c r="A8765" s="33">
        <f t="shared" si="961"/>
        <v>46660</v>
      </c>
      <c r="B8765" s="27" t="str">
        <f t="shared" si="954"/>
        <v>(木)</v>
      </c>
      <c r="C8765" s="34">
        <v>0.52083333333333304</v>
      </c>
      <c r="D8765" s="16" t="s">
        <v>18</v>
      </c>
      <c r="E8765" s="35">
        <v>0.54166666666666696</v>
      </c>
      <c r="F8765" s="50">
        <f>IF(COUNTIF('リスト（不使用）'!$A$5:$A$6,単年カーブ!$A$1),"希望数量入力ください",'単年（2027年度）'!$E$12*単年カーブ!$R$3+'単年（2027年度）'!$E$12*(1-単年カーブ!$R$3)*単年カーブ!Q8765)</f>
        <v>0</v>
      </c>
      <c r="G8765" s="47">
        <f t="shared" si="955"/>
        <v>0</v>
      </c>
      <c r="M8765">
        <f t="shared" si="956"/>
        <v>9</v>
      </c>
      <c r="N8765">
        <f>IF(OR(WEEKDAY(A8765)=1,WEEKDAY(A8765)=7,COUNTIF('2027祝日等（不使用）'!$A$1:$A$20,単年カーブ!A8765)=1),0,1)</f>
        <v>1</v>
      </c>
      <c r="O8765">
        <f t="shared" si="960"/>
        <v>26</v>
      </c>
      <c r="P8765">
        <f t="shared" si="957"/>
        <v>1</v>
      </c>
      <c r="Q8765">
        <f t="shared" si="958"/>
        <v>1</v>
      </c>
    </row>
    <row r="8766" spans="1:17" ht="19.5" x14ac:dyDescent="0.4">
      <c r="A8766" s="33">
        <f t="shared" si="961"/>
        <v>46660</v>
      </c>
      <c r="B8766" s="27" t="str">
        <f t="shared" si="954"/>
        <v>(木)</v>
      </c>
      <c r="C8766" s="34">
        <v>0.54166666666666696</v>
      </c>
      <c r="D8766" s="16" t="s">
        <v>18</v>
      </c>
      <c r="E8766" s="35">
        <v>0.5625</v>
      </c>
      <c r="F8766" s="50">
        <f>IF(COUNTIF('リスト（不使用）'!$A$5:$A$6,単年カーブ!$A$1),"希望数量入力ください",'単年（2027年度）'!$E$12*単年カーブ!$R$3+'単年（2027年度）'!$E$12*(1-単年カーブ!$R$3)*単年カーブ!Q8766)</f>
        <v>0</v>
      </c>
      <c r="G8766" s="47">
        <f t="shared" si="955"/>
        <v>0</v>
      </c>
      <c r="M8766">
        <f t="shared" si="956"/>
        <v>9</v>
      </c>
      <c r="N8766">
        <f>IF(OR(WEEKDAY(A8766)=1,WEEKDAY(A8766)=7,COUNTIF('2027祝日等（不使用）'!$A$1:$A$20,単年カーブ!A8766)=1),0,1)</f>
        <v>1</v>
      </c>
      <c r="O8766">
        <f t="shared" si="960"/>
        <v>27</v>
      </c>
      <c r="P8766">
        <f t="shared" si="957"/>
        <v>1</v>
      </c>
      <c r="Q8766">
        <f t="shared" si="958"/>
        <v>1</v>
      </c>
    </row>
    <row r="8767" spans="1:17" ht="19.5" x14ac:dyDescent="0.4">
      <c r="A8767" s="33">
        <f t="shared" si="961"/>
        <v>46660</v>
      </c>
      <c r="B8767" s="27" t="str">
        <f t="shared" si="954"/>
        <v>(木)</v>
      </c>
      <c r="C8767" s="34">
        <v>0.5625</v>
      </c>
      <c r="D8767" s="16" t="s">
        <v>18</v>
      </c>
      <c r="E8767" s="35">
        <v>0.58333333333333304</v>
      </c>
      <c r="F8767" s="50">
        <f>IF(COUNTIF('リスト（不使用）'!$A$5:$A$6,単年カーブ!$A$1),"希望数量入力ください",'単年（2027年度）'!$E$12*単年カーブ!$R$3+'単年（2027年度）'!$E$12*(1-単年カーブ!$R$3)*単年カーブ!Q8767)</f>
        <v>0</v>
      </c>
      <c r="G8767" s="47">
        <f t="shared" si="955"/>
        <v>0</v>
      </c>
      <c r="M8767">
        <f t="shared" si="956"/>
        <v>9</v>
      </c>
      <c r="N8767">
        <f>IF(OR(WEEKDAY(A8767)=1,WEEKDAY(A8767)=7,COUNTIF('2027祝日等（不使用）'!$A$1:$A$20,単年カーブ!A8767)=1),0,1)</f>
        <v>1</v>
      </c>
      <c r="O8767">
        <f t="shared" si="960"/>
        <v>28</v>
      </c>
      <c r="P8767">
        <f t="shared" si="957"/>
        <v>1</v>
      </c>
      <c r="Q8767">
        <f t="shared" si="958"/>
        <v>1</v>
      </c>
    </row>
    <row r="8768" spans="1:17" ht="19.5" x14ac:dyDescent="0.4">
      <c r="A8768" s="33">
        <f t="shared" si="961"/>
        <v>46660</v>
      </c>
      <c r="B8768" s="27" t="str">
        <f t="shared" si="954"/>
        <v>(木)</v>
      </c>
      <c r="C8768" s="34">
        <v>0.58333333333333304</v>
      </c>
      <c r="D8768" s="16" t="s">
        <v>18</v>
      </c>
      <c r="E8768" s="35">
        <v>0.60416666666666696</v>
      </c>
      <c r="F8768" s="50">
        <f>IF(COUNTIF('リスト（不使用）'!$A$5:$A$6,単年カーブ!$A$1),"希望数量入力ください",'単年（2027年度）'!$E$12*単年カーブ!$R$3+'単年（2027年度）'!$E$12*(1-単年カーブ!$R$3)*単年カーブ!Q8768)</f>
        <v>0</v>
      </c>
      <c r="G8768" s="47">
        <f t="shared" si="955"/>
        <v>0</v>
      </c>
      <c r="M8768">
        <f t="shared" si="956"/>
        <v>9</v>
      </c>
      <c r="N8768">
        <f>IF(OR(WEEKDAY(A8768)=1,WEEKDAY(A8768)=7,COUNTIF('2027祝日等（不使用）'!$A$1:$A$20,単年カーブ!A8768)=1),0,1)</f>
        <v>1</v>
      </c>
      <c r="O8768">
        <f t="shared" si="960"/>
        <v>29</v>
      </c>
      <c r="P8768">
        <f t="shared" si="957"/>
        <v>1</v>
      </c>
      <c r="Q8768">
        <f t="shared" si="958"/>
        <v>1</v>
      </c>
    </row>
    <row r="8769" spans="1:17" ht="19.5" x14ac:dyDescent="0.4">
      <c r="A8769" s="33">
        <f t="shared" si="961"/>
        <v>46660</v>
      </c>
      <c r="B8769" s="27" t="str">
        <f t="shared" si="954"/>
        <v>(木)</v>
      </c>
      <c r="C8769" s="34">
        <v>0.60416666666666696</v>
      </c>
      <c r="D8769" s="16" t="s">
        <v>18</v>
      </c>
      <c r="E8769" s="35">
        <v>0.625</v>
      </c>
      <c r="F8769" s="50">
        <f>IF(COUNTIF('リスト（不使用）'!$A$5:$A$6,単年カーブ!$A$1),"希望数量入力ください",'単年（2027年度）'!$E$12*単年カーブ!$R$3+'単年（2027年度）'!$E$12*(1-単年カーブ!$R$3)*単年カーブ!Q8769)</f>
        <v>0</v>
      </c>
      <c r="G8769" s="47">
        <f t="shared" si="955"/>
        <v>0</v>
      </c>
      <c r="M8769">
        <f t="shared" si="956"/>
        <v>9</v>
      </c>
      <c r="N8769">
        <f>IF(OR(WEEKDAY(A8769)=1,WEEKDAY(A8769)=7,COUNTIF('2027祝日等（不使用）'!$A$1:$A$20,単年カーブ!A8769)=1),0,1)</f>
        <v>1</v>
      </c>
      <c r="O8769">
        <f t="shared" si="960"/>
        <v>30</v>
      </c>
      <c r="P8769">
        <f t="shared" si="957"/>
        <v>1</v>
      </c>
      <c r="Q8769">
        <f t="shared" si="958"/>
        <v>1</v>
      </c>
    </row>
    <row r="8770" spans="1:17" ht="19.5" x14ac:dyDescent="0.4">
      <c r="A8770" s="33">
        <f t="shared" si="961"/>
        <v>46660</v>
      </c>
      <c r="B8770" s="27" t="str">
        <f t="shared" si="954"/>
        <v>(木)</v>
      </c>
      <c r="C8770" s="34">
        <v>0.625</v>
      </c>
      <c r="D8770" s="16" t="s">
        <v>18</v>
      </c>
      <c r="E8770" s="35">
        <v>0.64583333333333304</v>
      </c>
      <c r="F8770" s="50">
        <f>IF(COUNTIF('リスト（不使用）'!$A$5:$A$6,単年カーブ!$A$1),"希望数量入力ください",'単年（2027年度）'!$E$12*単年カーブ!$R$3+'単年（2027年度）'!$E$12*(1-単年カーブ!$R$3)*単年カーブ!Q8770)</f>
        <v>0</v>
      </c>
      <c r="G8770" s="47">
        <f t="shared" si="955"/>
        <v>0</v>
      </c>
      <c r="M8770">
        <f t="shared" si="956"/>
        <v>9</v>
      </c>
      <c r="N8770">
        <f>IF(OR(WEEKDAY(A8770)=1,WEEKDAY(A8770)=7,COUNTIF('2027祝日等（不使用）'!$A$1:$A$20,単年カーブ!A8770)=1),0,1)</f>
        <v>1</v>
      </c>
      <c r="O8770">
        <f t="shared" si="960"/>
        <v>31</v>
      </c>
      <c r="P8770">
        <f t="shared" si="957"/>
        <v>1</v>
      </c>
      <c r="Q8770">
        <f t="shared" si="958"/>
        <v>1</v>
      </c>
    </row>
    <row r="8771" spans="1:17" ht="19.5" x14ac:dyDescent="0.4">
      <c r="A8771" s="33">
        <f t="shared" si="961"/>
        <v>46660</v>
      </c>
      <c r="B8771" s="27" t="str">
        <f t="shared" si="954"/>
        <v>(木)</v>
      </c>
      <c r="C8771" s="34">
        <v>0.64583333333333304</v>
      </c>
      <c r="D8771" s="16" t="s">
        <v>18</v>
      </c>
      <c r="E8771" s="35">
        <v>0.66666666666666696</v>
      </c>
      <c r="F8771" s="50">
        <f>IF(COUNTIF('リスト（不使用）'!$A$5:$A$6,単年カーブ!$A$1),"希望数量入力ください",'単年（2027年度）'!$E$12*単年カーブ!$R$3+'単年（2027年度）'!$E$12*(1-単年カーブ!$R$3)*単年カーブ!Q8771)</f>
        <v>0</v>
      </c>
      <c r="G8771" s="47">
        <f t="shared" si="955"/>
        <v>0</v>
      </c>
      <c r="M8771">
        <f t="shared" si="956"/>
        <v>9</v>
      </c>
      <c r="N8771">
        <f>IF(OR(WEEKDAY(A8771)=1,WEEKDAY(A8771)=7,COUNTIF('2027祝日等（不使用）'!$A$1:$A$20,単年カーブ!A8771)=1),0,1)</f>
        <v>1</v>
      </c>
      <c r="O8771">
        <f t="shared" si="960"/>
        <v>32</v>
      </c>
      <c r="P8771">
        <f t="shared" si="957"/>
        <v>1</v>
      </c>
      <c r="Q8771">
        <f t="shared" si="958"/>
        <v>1</v>
      </c>
    </row>
    <row r="8772" spans="1:17" ht="19.5" x14ac:dyDescent="0.4">
      <c r="A8772" s="33">
        <f t="shared" si="961"/>
        <v>46660</v>
      </c>
      <c r="B8772" s="27" t="str">
        <f t="shared" ref="B8772:B8835" si="962">TEXT(A8772,"(aaa)")</f>
        <v>(木)</v>
      </c>
      <c r="C8772" s="34">
        <v>0.66666666666666696</v>
      </c>
      <c r="D8772" s="16" t="s">
        <v>18</v>
      </c>
      <c r="E8772" s="35">
        <v>0.6875</v>
      </c>
      <c r="F8772" s="50">
        <f>IF(COUNTIF('リスト（不使用）'!$A$5:$A$6,単年カーブ!$A$1),"希望数量入力ください",'単年（2027年度）'!$E$12*単年カーブ!$R$3+'単年（2027年度）'!$E$12*(1-単年カーブ!$R$3)*単年カーブ!Q8772)</f>
        <v>0</v>
      </c>
      <c r="G8772" s="47">
        <f t="shared" ref="G8772:G8835" si="963">F8772/2</f>
        <v>0</v>
      </c>
      <c r="M8772">
        <f t="shared" ref="M8772:M8835" si="964">MONTH(A8772)</f>
        <v>9</v>
      </c>
      <c r="N8772">
        <f>IF(OR(WEEKDAY(A8772)=1,WEEKDAY(A8772)=7,COUNTIF('2027祝日等（不使用）'!$A$1:$A$20,単年カーブ!A8772)=1),0,1)</f>
        <v>1</v>
      </c>
      <c r="O8772">
        <f t="shared" si="960"/>
        <v>33</v>
      </c>
      <c r="P8772">
        <f t="shared" ref="P8772:P8835" si="965">IF(AND(O8772&gt;16,O8772&lt;41),1,0)</f>
        <v>1</v>
      </c>
      <c r="Q8772">
        <f t="shared" ref="Q8772:Q8835" si="966">P8772*N8772</f>
        <v>1</v>
      </c>
    </row>
    <row r="8773" spans="1:17" ht="19.5" x14ac:dyDescent="0.4">
      <c r="A8773" s="33">
        <f t="shared" si="961"/>
        <v>46660</v>
      </c>
      <c r="B8773" s="27" t="str">
        <f t="shared" si="962"/>
        <v>(木)</v>
      </c>
      <c r="C8773" s="34">
        <v>0.6875</v>
      </c>
      <c r="D8773" s="16" t="s">
        <v>18</v>
      </c>
      <c r="E8773" s="35">
        <v>0.70833333333333304</v>
      </c>
      <c r="F8773" s="50">
        <f>IF(COUNTIF('リスト（不使用）'!$A$5:$A$6,単年カーブ!$A$1),"希望数量入力ください",'単年（2027年度）'!$E$12*単年カーブ!$R$3+'単年（2027年度）'!$E$12*(1-単年カーブ!$R$3)*単年カーブ!Q8773)</f>
        <v>0</v>
      </c>
      <c r="G8773" s="47">
        <f t="shared" si="963"/>
        <v>0</v>
      </c>
      <c r="M8773">
        <f t="shared" si="964"/>
        <v>9</v>
      </c>
      <c r="N8773">
        <f>IF(OR(WEEKDAY(A8773)=1,WEEKDAY(A8773)=7,COUNTIF('2027祝日等（不使用）'!$A$1:$A$20,単年カーブ!A8773)=1),0,1)</f>
        <v>1</v>
      </c>
      <c r="O8773">
        <f t="shared" si="960"/>
        <v>34</v>
      </c>
      <c r="P8773">
        <f t="shared" si="965"/>
        <v>1</v>
      </c>
      <c r="Q8773">
        <f t="shared" si="966"/>
        <v>1</v>
      </c>
    </row>
    <row r="8774" spans="1:17" ht="19.5" x14ac:dyDescent="0.4">
      <c r="A8774" s="33">
        <f t="shared" si="961"/>
        <v>46660</v>
      </c>
      <c r="B8774" s="27" t="str">
        <f t="shared" si="962"/>
        <v>(木)</v>
      </c>
      <c r="C8774" s="34">
        <v>0.70833333333333304</v>
      </c>
      <c r="D8774" s="16" t="s">
        <v>18</v>
      </c>
      <c r="E8774" s="35">
        <v>0.72916666666666696</v>
      </c>
      <c r="F8774" s="50">
        <f>IF(COUNTIF('リスト（不使用）'!$A$5:$A$6,単年カーブ!$A$1),"希望数量入力ください",'単年（2027年度）'!$E$12*単年カーブ!$R$3+'単年（2027年度）'!$E$12*(1-単年カーブ!$R$3)*単年カーブ!Q8774)</f>
        <v>0</v>
      </c>
      <c r="G8774" s="47">
        <f t="shared" si="963"/>
        <v>0</v>
      </c>
      <c r="M8774">
        <f t="shared" si="964"/>
        <v>9</v>
      </c>
      <c r="N8774">
        <f>IF(OR(WEEKDAY(A8774)=1,WEEKDAY(A8774)=7,COUNTIF('2027祝日等（不使用）'!$A$1:$A$20,単年カーブ!A8774)=1),0,1)</f>
        <v>1</v>
      </c>
      <c r="O8774">
        <f t="shared" si="960"/>
        <v>35</v>
      </c>
      <c r="P8774">
        <f t="shared" si="965"/>
        <v>1</v>
      </c>
      <c r="Q8774">
        <f t="shared" si="966"/>
        <v>1</v>
      </c>
    </row>
    <row r="8775" spans="1:17" ht="19.5" x14ac:dyDescent="0.4">
      <c r="A8775" s="33">
        <f t="shared" si="961"/>
        <v>46660</v>
      </c>
      <c r="B8775" s="27" t="str">
        <f t="shared" si="962"/>
        <v>(木)</v>
      </c>
      <c r="C8775" s="34">
        <v>0.72916666666666696</v>
      </c>
      <c r="D8775" s="16" t="s">
        <v>18</v>
      </c>
      <c r="E8775" s="35">
        <v>0.75</v>
      </c>
      <c r="F8775" s="50">
        <f>IF(COUNTIF('リスト（不使用）'!$A$5:$A$6,単年カーブ!$A$1),"希望数量入力ください",'単年（2027年度）'!$E$12*単年カーブ!$R$3+'単年（2027年度）'!$E$12*(1-単年カーブ!$R$3)*単年カーブ!Q8775)</f>
        <v>0</v>
      </c>
      <c r="G8775" s="47">
        <f t="shared" si="963"/>
        <v>0</v>
      </c>
      <c r="M8775">
        <f t="shared" si="964"/>
        <v>9</v>
      </c>
      <c r="N8775">
        <f>IF(OR(WEEKDAY(A8775)=1,WEEKDAY(A8775)=7,COUNTIF('2027祝日等（不使用）'!$A$1:$A$20,単年カーブ!A8775)=1),0,1)</f>
        <v>1</v>
      </c>
      <c r="O8775">
        <f t="shared" si="960"/>
        <v>36</v>
      </c>
      <c r="P8775">
        <f t="shared" si="965"/>
        <v>1</v>
      </c>
      <c r="Q8775">
        <f t="shared" si="966"/>
        <v>1</v>
      </c>
    </row>
    <row r="8776" spans="1:17" ht="19.5" x14ac:dyDescent="0.4">
      <c r="A8776" s="33">
        <f t="shared" si="961"/>
        <v>46660</v>
      </c>
      <c r="B8776" s="27" t="str">
        <f t="shared" si="962"/>
        <v>(木)</v>
      </c>
      <c r="C8776" s="34">
        <v>0.75</v>
      </c>
      <c r="D8776" s="16" t="s">
        <v>18</v>
      </c>
      <c r="E8776" s="35">
        <v>0.77083333333333304</v>
      </c>
      <c r="F8776" s="50">
        <f>IF(COUNTIF('リスト（不使用）'!$A$5:$A$6,単年カーブ!$A$1),"希望数量入力ください",'単年（2027年度）'!$E$12*単年カーブ!$R$3+'単年（2027年度）'!$E$12*(1-単年カーブ!$R$3)*単年カーブ!Q8776)</f>
        <v>0</v>
      </c>
      <c r="G8776" s="47">
        <f t="shared" si="963"/>
        <v>0</v>
      </c>
      <c r="M8776">
        <f t="shared" si="964"/>
        <v>9</v>
      </c>
      <c r="N8776">
        <f>IF(OR(WEEKDAY(A8776)=1,WEEKDAY(A8776)=7,COUNTIF('2027祝日等（不使用）'!$A$1:$A$20,単年カーブ!A8776)=1),0,1)</f>
        <v>1</v>
      </c>
      <c r="O8776">
        <f t="shared" si="960"/>
        <v>37</v>
      </c>
      <c r="P8776">
        <f t="shared" si="965"/>
        <v>1</v>
      </c>
      <c r="Q8776">
        <f t="shared" si="966"/>
        <v>1</v>
      </c>
    </row>
    <row r="8777" spans="1:17" ht="19.5" x14ac:dyDescent="0.4">
      <c r="A8777" s="33">
        <f t="shared" si="961"/>
        <v>46660</v>
      </c>
      <c r="B8777" s="27" t="str">
        <f t="shared" si="962"/>
        <v>(木)</v>
      </c>
      <c r="C8777" s="34">
        <v>0.77083333333333304</v>
      </c>
      <c r="D8777" s="16" t="s">
        <v>18</v>
      </c>
      <c r="E8777" s="35">
        <v>0.79166666666666696</v>
      </c>
      <c r="F8777" s="50">
        <f>IF(COUNTIF('リスト（不使用）'!$A$5:$A$6,単年カーブ!$A$1),"希望数量入力ください",'単年（2027年度）'!$E$12*単年カーブ!$R$3+'単年（2027年度）'!$E$12*(1-単年カーブ!$R$3)*単年カーブ!Q8777)</f>
        <v>0</v>
      </c>
      <c r="G8777" s="47">
        <f t="shared" si="963"/>
        <v>0</v>
      </c>
      <c r="M8777">
        <f t="shared" si="964"/>
        <v>9</v>
      </c>
      <c r="N8777">
        <f>IF(OR(WEEKDAY(A8777)=1,WEEKDAY(A8777)=7,COUNTIF('2027祝日等（不使用）'!$A$1:$A$20,単年カーブ!A8777)=1),0,1)</f>
        <v>1</v>
      </c>
      <c r="O8777">
        <f t="shared" si="960"/>
        <v>38</v>
      </c>
      <c r="P8777">
        <f t="shared" si="965"/>
        <v>1</v>
      </c>
      <c r="Q8777">
        <f t="shared" si="966"/>
        <v>1</v>
      </c>
    </row>
    <row r="8778" spans="1:17" ht="19.5" x14ac:dyDescent="0.4">
      <c r="A8778" s="33">
        <f t="shared" si="961"/>
        <v>46660</v>
      </c>
      <c r="B8778" s="27" t="str">
        <f t="shared" si="962"/>
        <v>(木)</v>
      </c>
      <c r="C8778" s="34">
        <v>0.79166666666666696</v>
      </c>
      <c r="D8778" s="16" t="s">
        <v>18</v>
      </c>
      <c r="E8778" s="35">
        <v>0.8125</v>
      </c>
      <c r="F8778" s="50">
        <f>IF(COUNTIF('リスト（不使用）'!$A$5:$A$6,単年カーブ!$A$1),"希望数量入力ください",'単年（2027年度）'!$E$12*単年カーブ!$R$3+'単年（2027年度）'!$E$12*(1-単年カーブ!$R$3)*単年カーブ!Q8778)</f>
        <v>0</v>
      </c>
      <c r="G8778" s="47">
        <f t="shared" si="963"/>
        <v>0</v>
      </c>
      <c r="M8778">
        <f t="shared" si="964"/>
        <v>9</v>
      </c>
      <c r="N8778">
        <f>IF(OR(WEEKDAY(A8778)=1,WEEKDAY(A8778)=7,COUNTIF('2027祝日等（不使用）'!$A$1:$A$20,単年カーブ!A8778)=1),0,1)</f>
        <v>1</v>
      </c>
      <c r="O8778">
        <f t="shared" si="960"/>
        <v>39</v>
      </c>
      <c r="P8778">
        <f t="shared" si="965"/>
        <v>1</v>
      </c>
      <c r="Q8778">
        <f t="shared" si="966"/>
        <v>1</v>
      </c>
    </row>
    <row r="8779" spans="1:17" ht="19.5" x14ac:dyDescent="0.4">
      <c r="A8779" s="33">
        <f t="shared" si="961"/>
        <v>46660</v>
      </c>
      <c r="B8779" s="27" t="str">
        <f t="shared" si="962"/>
        <v>(木)</v>
      </c>
      <c r="C8779" s="34">
        <v>0.8125</v>
      </c>
      <c r="D8779" s="16" t="s">
        <v>18</v>
      </c>
      <c r="E8779" s="35">
        <v>0.83333333333333304</v>
      </c>
      <c r="F8779" s="50">
        <f>IF(COUNTIF('リスト（不使用）'!$A$5:$A$6,単年カーブ!$A$1),"希望数量入力ください",'単年（2027年度）'!$E$12*単年カーブ!$R$3+'単年（2027年度）'!$E$12*(1-単年カーブ!$R$3)*単年カーブ!Q8779)</f>
        <v>0</v>
      </c>
      <c r="G8779" s="47">
        <f t="shared" si="963"/>
        <v>0</v>
      </c>
      <c r="M8779">
        <f t="shared" si="964"/>
        <v>9</v>
      </c>
      <c r="N8779">
        <f>IF(OR(WEEKDAY(A8779)=1,WEEKDAY(A8779)=7,COUNTIF('2027祝日等（不使用）'!$A$1:$A$20,単年カーブ!A8779)=1),0,1)</f>
        <v>1</v>
      </c>
      <c r="O8779">
        <f t="shared" si="960"/>
        <v>40</v>
      </c>
      <c r="P8779">
        <f t="shared" si="965"/>
        <v>1</v>
      </c>
      <c r="Q8779">
        <f t="shared" si="966"/>
        <v>1</v>
      </c>
    </row>
    <row r="8780" spans="1:17" ht="19.5" x14ac:dyDescent="0.4">
      <c r="A8780" s="33">
        <f t="shared" si="961"/>
        <v>46660</v>
      </c>
      <c r="B8780" s="27" t="str">
        <f t="shared" si="962"/>
        <v>(木)</v>
      </c>
      <c r="C8780" s="34">
        <v>0.83333333333333304</v>
      </c>
      <c r="D8780" s="16" t="s">
        <v>18</v>
      </c>
      <c r="E8780" s="35">
        <v>0.85416666666666696</v>
      </c>
      <c r="F8780" s="50">
        <f>IF(COUNTIF('リスト（不使用）'!$A$5:$A$6,単年カーブ!$A$1),"希望数量入力ください",'単年（2027年度）'!$E$12*単年カーブ!$R$3+'単年（2027年度）'!$E$12*(1-単年カーブ!$R$3)*単年カーブ!Q8780)</f>
        <v>0</v>
      </c>
      <c r="G8780" s="47">
        <f t="shared" si="963"/>
        <v>0</v>
      </c>
      <c r="M8780">
        <f t="shared" si="964"/>
        <v>9</v>
      </c>
      <c r="N8780">
        <f>IF(OR(WEEKDAY(A8780)=1,WEEKDAY(A8780)=7,COUNTIF('2027祝日等（不使用）'!$A$1:$A$20,単年カーブ!A8780)=1),0,1)</f>
        <v>1</v>
      </c>
      <c r="O8780">
        <f t="shared" si="960"/>
        <v>41</v>
      </c>
      <c r="P8780">
        <f t="shared" si="965"/>
        <v>0</v>
      </c>
      <c r="Q8780">
        <f t="shared" si="966"/>
        <v>0</v>
      </c>
    </row>
    <row r="8781" spans="1:17" ht="19.5" x14ac:dyDescent="0.4">
      <c r="A8781" s="33">
        <f t="shared" si="961"/>
        <v>46660</v>
      </c>
      <c r="B8781" s="27" t="str">
        <f t="shared" si="962"/>
        <v>(木)</v>
      </c>
      <c r="C8781" s="34">
        <v>0.85416666666666696</v>
      </c>
      <c r="D8781" s="16" t="s">
        <v>18</v>
      </c>
      <c r="E8781" s="35">
        <v>0.875</v>
      </c>
      <c r="F8781" s="50">
        <f>IF(COUNTIF('リスト（不使用）'!$A$5:$A$6,単年カーブ!$A$1),"希望数量入力ください",'単年（2027年度）'!$E$12*単年カーブ!$R$3+'単年（2027年度）'!$E$12*(1-単年カーブ!$R$3)*単年カーブ!Q8781)</f>
        <v>0</v>
      </c>
      <c r="G8781" s="47">
        <f t="shared" si="963"/>
        <v>0</v>
      </c>
      <c r="M8781">
        <f t="shared" si="964"/>
        <v>9</v>
      </c>
      <c r="N8781">
        <f>IF(OR(WEEKDAY(A8781)=1,WEEKDAY(A8781)=7,COUNTIF('2027祝日等（不使用）'!$A$1:$A$20,単年カーブ!A8781)=1),0,1)</f>
        <v>1</v>
      </c>
      <c r="O8781">
        <f t="shared" si="960"/>
        <v>42</v>
      </c>
      <c r="P8781">
        <f t="shared" si="965"/>
        <v>0</v>
      </c>
      <c r="Q8781">
        <f t="shared" si="966"/>
        <v>0</v>
      </c>
    </row>
    <row r="8782" spans="1:17" ht="19.5" x14ac:dyDescent="0.4">
      <c r="A8782" s="33">
        <f t="shared" si="961"/>
        <v>46660</v>
      </c>
      <c r="B8782" s="27" t="str">
        <f t="shared" si="962"/>
        <v>(木)</v>
      </c>
      <c r="C8782" s="34">
        <v>0.875</v>
      </c>
      <c r="D8782" s="16" t="s">
        <v>18</v>
      </c>
      <c r="E8782" s="35">
        <v>0.89583333333333304</v>
      </c>
      <c r="F8782" s="50">
        <f>IF(COUNTIF('リスト（不使用）'!$A$5:$A$6,単年カーブ!$A$1),"希望数量入力ください",'単年（2027年度）'!$E$12*単年カーブ!$R$3+'単年（2027年度）'!$E$12*(1-単年カーブ!$R$3)*単年カーブ!Q8782)</f>
        <v>0</v>
      </c>
      <c r="G8782" s="47">
        <f t="shared" si="963"/>
        <v>0</v>
      </c>
      <c r="M8782">
        <f t="shared" si="964"/>
        <v>9</v>
      </c>
      <c r="N8782">
        <f>IF(OR(WEEKDAY(A8782)=1,WEEKDAY(A8782)=7,COUNTIF('2027祝日等（不使用）'!$A$1:$A$20,単年カーブ!A8782)=1),0,1)</f>
        <v>1</v>
      </c>
      <c r="O8782">
        <f t="shared" si="960"/>
        <v>43</v>
      </c>
      <c r="P8782">
        <f t="shared" si="965"/>
        <v>0</v>
      </c>
      <c r="Q8782">
        <f t="shared" si="966"/>
        <v>0</v>
      </c>
    </row>
    <row r="8783" spans="1:17" ht="19.5" x14ac:dyDescent="0.4">
      <c r="A8783" s="33">
        <f t="shared" si="961"/>
        <v>46660</v>
      </c>
      <c r="B8783" s="27" t="str">
        <f t="shared" si="962"/>
        <v>(木)</v>
      </c>
      <c r="C8783" s="34">
        <v>0.89583333333333304</v>
      </c>
      <c r="D8783" s="16" t="s">
        <v>18</v>
      </c>
      <c r="E8783" s="35">
        <v>0.91666666666666696</v>
      </c>
      <c r="F8783" s="50">
        <f>IF(COUNTIF('リスト（不使用）'!$A$5:$A$6,単年カーブ!$A$1),"希望数量入力ください",'単年（2027年度）'!$E$12*単年カーブ!$R$3+'単年（2027年度）'!$E$12*(1-単年カーブ!$R$3)*単年カーブ!Q8783)</f>
        <v>0</v>
      </c>
      <c r="G8783" s="47">
        <f t="shared" si="963"/>
        <v>0</v>
      </c>
      <c r="M8783">
        <f t="shared" si="964"/>
        <v>9</v>
      </c>
      <c r="N8783">
        <f>IF(OR(WEEKDAY(A8783)=1,WEEKDAY(A8783)=7,COUNTIF('2027祝日等（不使用）'!$A$1:$A$20,単年カーブ!A8783)=1),0,1)</f>
        <v>1</v>
      </c>
      <c r="O8783">
        <f t="shared" si="960"/>
        <v>44</v>
      </c>
      <c r="P8783">
        <f t="shared" si="965"/>
        <v>0</v>
      </c>
      <c r="Q8783">
        <f t="shared" si="966"/>
        <v>0</v>
      </c>
    </row>
    <row r="8784" spans="1:17" ht="19.5" x14ac:dyDescent="0.4">
      <c r="A8784" s="33">
        <f t="shared" si="961"/>
        <v>46660</v>
      </c>
      <c r="B8784" s="27" t="str">
        <f t="shared" si="962"/>
        <v>(木)</v>
      </c>
      <c r="C8784" s="34">
        <v>0.91666666666666696</v>
      </c>
      <c r="D8784" s="16" t="s">
        <v>18</v>
      </c>
      <c r="E8784" s="35">
        <v>0.9375</v>
      </c>
      <c r="F8784" s="50">
        <f>IF(COUNTIF('リスト（不使用）'!$A$5:$A$6,単年カーブ!$A$1),"希望数量入力ください",'単年（2027年度）'!$E$12*単年カーブ!$R$3+'単年（2027年度）'!$E$12*(1-単年カーブ!$R$3)*単年カーブ!Q8784)</f>
        <v>0</v>
      </c>
      <c r="G8784" s="47">
        <f t="shared" si="963"/>
        <v>0</v>
      </c>
      <c r="M8784">
        <f t="shared" si="964"/>
        <v>9</v>
      </c>
      <c r="N8784">
        <f>IF(OR(WEEKDAY(A8784)=1,WEEKDAY(A8784)=7,COUNTIF('2027祝日等（不使用）'!$A$1:$A$20,単年カーブ!A8784)=1),0,1)</f>
        <v>1</v>
      </c>
      <c r="O8784">
        <f t="shared" si="960"/>
        <v>45</v>
      </c>
      <c r="P8784">
        <f t="shared" si="965"/>
        <v>0</v>
      </c>
      <c r="Q8784">
        <f t="shared" si="966"/>
        <v>0</v>
      </c>
    </row>
    <row r="8785" spans="1:17" ht="19.5" x14ac:dyDescent="0.4">
      <c r="A8785" s="33">
        <f t="shared" si="961"/>
        <v>46660</v>
      </c>
      <c r="B8785" s="27" t="str">
        <f t="shared" si="962"/>
        <v>(木)</v>
      </c>
      <c r="C8785" s="34">
        <v>0.9375</v>
      </c>
      <c r="D8785" s="16" t="s">
        <v>18</v>
      </c>
      <c r="E8785" s="35">
        <v>0.95833333333333304</v>
      </c>
      <c r="F8785" s="50">
        <f>IF(COUNTIF('リスト（不使用）'!$A$5:$A$6,単年カーブ!$A$1),"希望数量入力ください",'単年（2027年度）'!$E$12*単年カーブ!$R$3+'単年（2027年度）'!$E$12*(1-単年カーブ!$R$3)*単年カーブ!Q8785)</f>
        <v>0</v>
      </c>
      <c r="G8785" s="47">
        <f t="shared" si="963"/>
        <v>0</v>
      </c>
      <c r="M8785">
        <f t="shared" si="964"/>
        <v>9</v>
      </c>
      <c r="N8785">
        <f>IF(OR(WEEKDAY(A8785)=1,WEEKDAY(A8785)=7,COUNTIF('2027祝日等（不使用）'!$A$1:$A$20,単年カーブ!A8785)=1),0,1)</f>
        <v>1</v>
      </c>
      <c r="O8785">
        <f t="shared" si="960"/>
        <v>46</v>
      </c>
      <c r="P8785">
        <f t="shared" si="965"/>
        <v>0</v>
      </c>
      <c r="Q8785">
        <f t="shared" si="966"/>
        <v>0</v>
      </c>
    </row>
    <row r="8786" spans="1:17" ht="19.5" x14ac:dyDescent="0.4">
      <c r="A8786" s="33">
        <f t="shared" si="961"/>
        <v>46660</v>
      </c>
      <c r="B8786" s="27" t="str">
        <f t="shared" si="962"/>
        <v>(木)</v>
      </c>
      <c r="C8786" s="34">
        <v>0.95833333333333304</v>
      </c>
      <c r="D8786" s="16" t="s">
        <v>18</v>
      </c>
      <c r="E8786" s="35">
        <v>0.97916666666666696</v>
      </c>
      <c r="F8786" s="50">
        <f>IF(COUNTIF('リスト（不使用）'!$A$5:$A$6,単年カーブ!$A$1),"希望数量入力ください",'単年（2027年度）'!$E$12*単年カーブ!$R$3+'単年（2027年度）'!$E$12*(1-単年カーブ!$R$3)*単年カーブ!Q8786)</f>
        <v>0</v>
      </c>
      <c r="G8786" s="47">
        <f t="shared" si="963"/>
        <v>0</v>
      </c>
      <c r="M8786">
        <f t="shared" si="964"/>
        <v>9</v>
      </c>
      <c r="N8786">
        <f>IF(OR(WEEKDAY(A8786)=1,WEEKDAY(A8786)=7,COUNTIF('2027祝日等（不使用）'!$A$1:$A$20,単年カーブ!A8786)=1),0,1)</f>
        <v>1</v>
      </c>
      <c r="O8786">
        <f t="shared" si="960"/>
        <v>47</v>
      </c>
      <c r="P8786">
        <f t="shared" si="965"/>
        <v>0</v>
      </c>
      <c r="Q8786">
        <f t="shared" si="966"/>
        <v>0</v>
      </c>
    </row>
    <row r="8787" spans="1:17" ht="19.5" x14ac:dyDescent="0.4">
      <c r="A8787" s="33">
        <f t="shared" si="961"/>
        <v>46660</v>
      </c>
      <c r="B8787" s="27" t="str">
        <f t="shared" si="962"/>
        <v>(木)</v>
      </c>
      <c r="C8787" s="34">
        <v>0.97916666666666696</v>
      </c>
      <c r="D8787" s="16" t="s">
        <v>18</v>
      </c>
      <c r="E8787" s="35" t="s">
        <v>17</v>
      </c>
      <c r="F8787" s="50">
        <f>IF(COUNTIF('リスト（不使用）'!$A$5:$A$6,単年カーブ!$A$1),"希望数量入力ください",'単年（2027年度）'!$E$12*単年カーブ!$R$3+'単年（2027年度）'!$E$12*(1-単年カーブ!$R$3)*単年カーブ!Q8787)</f>
        <v>0</v>
      </c>
      <c r="G8787" s="47">
        <f t="shared" si="963"/>
        <v>0</v>
      </c>
      <c r="M8787">
        <f t="shared" si="964"/>
        <v>9</v>
      </c>
      <c r="N8787">
        <f>IF(OR(WEEKDAY(A8787)=1,WEEKDAY(A8787)=7,COUNTIF('2027祝日等（不使用）'!$A$1:$A$20,単年カーブ!A8787)=1),0,1)</f>
        <v>1</v>
      </c>
      <c r="O8787">
        <f t="shared" si="960"/>
        <v>48</v>
      </c>
      <c r="P8787">
        <f t="shared" si="965"/>
        <v>0</v>
      </c>
      <c r="Q8787">
        <f t="shared" si="966"/>
        <v>0</v>
      </c>
    </row>
    <row r="8788" spans="1:17" ht="19.5" x14ac:dyDescent="0.4">
      <c r="A8788" s="33">
        <f t="shared" si="961"/>
        <v>46661</v>
      </c>
      <c r="B8788" s="27" t="str">
        <f t="shared" si="962"/>
        <v>(金)</v>
      </c>
      <c r="C8788" s="34">
        <v>0</v>
      </c>
      <c r="D8788" s="16" t="s">
        <v>18</v>
      </c>
      <c r="E8788" s="35">
        <v>2.0833333333333332E-2</v>
      </c>
      <c r="F8788" s="50">
        <f>IF(COUNTIF('リスト（不使用）'!$A$5:$A$6,単年カーブ!$A$1),"希望数量入力ください",'単年（2027年度）'!$E$12*単年カーブ!$R$3+'単年（2027年度）'!$E$12*(1-単年カーブ!$R$3)*単年カーブ!Q8788)</f>
        <v>0</v>
      </c>
      <c r="G8788" s="47">
        <f t="shared" si="963"/>
        <v>0</v>
      </c>
      <c r="M8788">
        <f t="shared" si="964"/>
        <v>10</v>
      </c>
      <c r="N8788">
        <f>IF(OR(WEEKDAY(A8788)=1,WEEKDAY(A8788)=7,COUNTIF('2027祝日等（不使用）'!$A$1:$A$20,単年カーブ!A8788)=1),0,1)</f>
        <v>1</v>
      </c>
      <c r="O8788">
        <f t="shared" si="960"/>
        <v>1</v>
      </c>
      <c r="P8788">
        <f t="shared" si="965"/>
        <v>0</v>
      </c>
      <c r="Q8788">
        <f t="shared" si="966"/>
        <v>0</v>
      </c>
    </row>
    <row r="8789" spans="1:17" ht="19.5" x14ac:dyDescent="0.4">
      <c r="A8789" s="33">
        <f t="shared" si="961"/>
        <v>46661</v>
      </c>
      <c r="B8789" s="27" t="str">
        <f t="shared" si="962"/>
        <v>(金)</v>
      </c>
      <c r="C8789" s="34">
        <v>2.0833333333333332E-2</v>
      </c>
      <c r="D8789" s="16" t="s">
        <v>18</v>
      </c>
      <c r="E8789" s="35">
        <v>4.1666666666666664E-2</v>
      </c>
      <c r="F8789" s="50">
        <f>IF(COUNTIF('リスト（不使用）'!$A$5:$A$6,単年カーブ!$A$1),"希望数量入力ください",'単年（2027年度）'!$E$12*単年カーブ!$R$3+'単年（2027年度）'!$E$12*(1-単年カーブ!$R$3)*単年カーブ!Q8789)</f>
        <v>0</v>
      </c>
      <c r="G8789" s="47">
        <f t="shared" si="963"/>
        <v>0</v>
      </c>
      <c r="M8789">
        <f t="shared" si="964"/>
        <v>10</v>
      </c>
      <c r="N8789">
        <f>IF(OR(WEEKDAY(A8789)=1,WEEKDAY(A8789)=7,COUNTIF('2027祝日等（不使用）'!$A$1:$A$20,単年カーブ!A8789)=1),0,1)</f>
        <v>1</v>
      </c>
      <c r="O8789">
        <f t="shared" si="960"/>
        <v>2</v>
      </c>
      <c r="P8789">
        <f t="shared" si="965"/>
        <v>0</v>
      </c>
      <c r="Q8789">
        <f t="shared" si="966"/>
        <v>0</v>
      </c>
    </row>
    <row r="8790" spans="1:17" ht="19.5" x14ac:dyDescent="0.4">
      <c r="A8790" s="33">
        <f t="shared" si="961"/>
        <v>46661</v>
      </c>
      <c r="B8790" s="27" t="str">
        <f t="shared" si="962"/>
        <v>(金)</v>
      </c>
      <c r="C8790" s="34">
        <v>4.1666666666666664E-2</v>
      </c>
      <c r="D8790" s="16" t="s">
        <v>18</v>
      </c>
      <c r="E8790" s="35">
        <v>6.25E-2</v>
      </c>
      <c r="F8790" s="50">
        <f>IF(COUNTIF('リスト（不使用）'!$A$5:$A$6,単年カーブ!$A$1),"希望数量入力ください",'単年（2027年度）'!$E$12*単年カーブ!$R$3+'単年（2027年度）'!$E$12*(1-単年カーブ!$R$3)*単年カーブ!Q8790)</f>
        <v>0</v>
      </c>
      <c r="G8790" s="47">
        <f t="shared" si="963"/>
        <v>0</v>
      </c>
      <c r="M8790">
        <f t="shared" si="964"/>
        <v>10</v>
      </c>
      <c r="N8790">
        <f>IF(OR(WEEKDAY(A8790)=1,WEEKDAY(A8790)=7,COUNTIF('2027祝日等（不使用）'!$A$1:$A$20,単年カーブ!A8790)=1),0,1)</f>
        <v>1</v>
      </c>
      <c r="O8790">
        <f t="shared" si="960"/>
        <v>3</v>
      </c>
      <c r="P8790">
        <f t="shared" si="965"/>
        <v>0</v>
      </c>
      <c r="Q8790">
        <f t="shared" si="966"/>
        <v>0</v>
      </c>
    </row>
    <row r="8791" spans="1:17" ht="19.5" x14ac:dyDescent="0.4">
      <c r="A8791" s="33">
        <f t="shared" si="961"/>
        <v>46661</v>
      </c>
      <c r="B8791" s="27" t="str">
        <f t="shared" si="962"/>
        <v>(金)</v>
      </c>
      <c r="C8791" s="34">
        <v>6.25E-2</v>
      </c>
      <c r="D8791" s="16" t="s">
        <v>18</v>
      </c>
      <c r="E8791" s="35">
        <v>8.3333333333333301E-2</v>
      </c>
      <c r="F8791" s="50">
        <f>IF(COUNTIF('リスト（不使用）'!$A$5:$A$6,単年カーブ!$A$1),"希望数量入力ください",'単年（2027年度）'!$E$12*単年カーブ!$R$3+'単年（2027年度）'!$E$12*(1-単年カーブ!$R$3)*単年カーブ!Q8791)</f>
        <v>0</v>
      </c>
      <c r="G8791" s="47">
        <f t="shared" si="963"/>
        <v>0</v>
      </c>
      <c r="M8791">
        <f t="shared" si="964"/>
        <v>10</v>
      </c>
      <c r="N8791">
        <f>IF(OR(WEEKDAY(A8791)=1,WEEKDAY(A8791)=7,COUNTIF('2027祝日等（不使用）'!$A$1:$A$20,単年カーブ!A8791)=1),0,1)</f>
        <v>1</v>
      </c>
      <c r="O8791">
        <f t="shared" si="960"/>
        <v>4</v>
      </c>
      <c r="P8791">
        <f t="shared" si="965"/>
        <v>0</v>
      </c>
      <c r="Q8791">
        <f t="shared" si="966"/>
        <v>0</v>
      </c>
    </row>
    <row r="8792" spans="1:17" ht="19.5" x14ac:dyDescent="0.4">
      <c r="A8792" s="33">
        <f t="shared" si="961"/>
        <v>46661</v>
      </c>
      <c r="B8792" s="27" t="str">
        <f t="shared" si="962"/>
        <v>(金)</v>
      </c>
      <c r="C8792" s="34">
        <v>8.3333333333333301E-2</v>
      </c>
      <c r="D8792" s="16" t="s">
        <v>18</v>
      </c>
      <c r="E8792" s="35">
        <v>0.104166666666667</v>
      </c>
      <c r="F8792" s="50">
        <f>IF(COUNTIF('リスト（不使用）'!$A$5:$A$6,単年カーブ!$A$1),"希望数量入力ください",'単年（2027年度）'!$E$12*単年カーブ!$R$3+'単年（2027年度）'!$E$12*(1-単年カーブ!$R$3)*単年カーブ!Q8792)</f>
        <v>0</v>
      </c>
      <c r="G8792" s="47">
        <f t="shared" si="963"/>
        <v>0</v>
      </c>
      <c r="M8792">
        <f t="shared" si="964"/>
        <v>10</v>
      </c>
      <c r="N8792">
        <f>IF(OR(WEEKDAY(A8792)=1,WEEKDAY(A8792)=7,COUNTIF('2027祝日等（不使用）'!$A$1:$A$20,単年カーブ!A8792)=1),0,1)</f>
        <v>1</v>
      </c>
      <c r="O8792">
        <f t="shared" si="960"/>
        <v>5</v>
      </c>
      <c r="P8792">
        <f t="shared" si="965"/>
        <v>0</v>
      </c>
      <c r="Q8792">
        <f t="shared" si="966"/>
        <v>0</v>
      </c>
    </row>
    <row r="8793" spans="1:17" ht="19.5" x14ac:dyDescent="0.4">
      <c r="A8793" s="33">
        <f t="shared" si="961"/>
        <v>46661</v>
      </c>
      <c r="B8793" s="27" t="str">
        <f t="shared" si="962"/>
        <v>(金)</v>
      </c>
      <c r="C8793" s="34">
        <v>0.104166666666667</v>
      </c>
      <c r="D8793" s="16" t="s">
        <v>18</v>
      </c>
      <c r="E8793" s="35">
        <v>0.125</v>
      </c>
      <c r="F8793" s="50">
        <f>IF(COUNTIF('リスト（不使用）'!$A$5:$A$6,単年カーブ!$A$1),"希望数量入力ください",'単年（2027年度）'!$E$12*単年カーブ!$R$3+'単年（2027年度）'!$E$12*(1-単年カーブ!$R$3)*単年カーブ!Q8793)</f>
        <v>0</v>
      </c>
      <c r="G8793" s="47">
        <f t="shared" si="963"/>
        <v>0</v>
      </c>
      <c r="M8793">
        <f t="shared" si="964"/>
        <v>10</v>
      </c>
      <c r="N8793">
        <f>IF(OR(WEEKDAY(A8793)=1,WEEKDAY(A8793)=7,COUNTIF('2027祝日等（不使用）'!$A$1:$A$20,単年カーブ!A8793)=1),0,1)</f>
        <v>1</v>
      </c>
      <c r="O8793">
        <f t="shared" si="960"/>
        <v>6</v>
      </c>
      <c r="P8793">
        <f t="shared" si="965"/>
        <v>0</v>
      </c>
      <c r="Q8793">
        <f t="shared" si="966"/>
        <v>0</v>
      </c>
    </row>
    <row r="8794" spans="1:17" ht="19.5" x14ac:dyDescent="0.4">
      <c r="A8794" s="33">
        <f t="shared" si="961"/>
        <v>46661</v>
      </c>
      <c r="B8794" s="27" t="str">
        <f t="shared" si="962"/>
        <v>(金)</v>
      </c>
      <c r="C8794" s="34">
        <v>0.125</v>
      </c>
      <c r="D8794" s="16" t="s">
        <v>18</v>
      </c>
      <c r="E8794" s="35">
        <v>0.14583333333333301</v>
      </c>
      <c r="F8794" s="50">
        <f>IF(COUNTIF('リスト（不使用）'!$A$5:$A$6,単年カーブ!$A$1),"希望数量入力ください",'単年（2027年度）'!$E$12*単年カーブ!$R$3+'単年（2027年度）'!$E$12*(1-単年カーブ!$R$3)*単年カーブ!Q8794)</f>
        <v>0</v>
      </c>
      <c r="G8794" s="47">
        <f t="shared" si="963"/>
        <v>0</v>
      </c>
      <c r="M8794">
        <f t="shared" si="964"/>
        <v>10</v>
      </c>
      <c r="N8794">
        <f>IF(OR(WEEKDAY(A8794)=1,WEEKDAY(A8794)=7,COUNTIF('2027祝日等（不使用）'!$A$1:$A$20,単年カーブ!A8794)=1),0,1)</f>
        <v>1</v>
      </c>
      <c r="O8794">
        <f t="shared" si="960"/>
        <v>7</v>
      </c>
      <c r="P8794">
        <f t="shared" si="965"/>
        <v>0</v>
      </c>
      <c r="Q8794">
        <f t="shared" si="966"/>
        <v>0</v>
      </c>
    </row>
    <row r="8795" spans="1:17" ht="19.5" x14ac:dyDescent="0.4">
      <c r="A8795" s="33">
        <f t="shared" si="961"/>
        <v>46661</v>
      </c>
      <c r="B8795" s="27" t="str">
        <f t="shared" si="962"/>
        <v>(金)</v>
      </c>
      <c r="C8795" s="34">
        <v>0.14583333333333301</v>
      </c>
      <c r="D8795" s="16" t="s">
        <v>18</v>
      </c>
      <c r="E8795" s="35">
        <v>0.16666666666666699</v>
      </c>
      <c r="F8795" s="50">
        <f>IF(COUNTIF('リスト（不使用）'!$A$5:$A$6,単年カーブ!$A$1),"希望数量入力ください",'単年（2027年度）'!$E$12*単年カーブ!$R$3+'単年（2027年度）'!$E$12*(1-単年カーブ!$R$3)*単年カーブ!Q8795)</f>
        <v>0</v>
      </c>
      <c r="G8795" s="47">
        <f t="shared" si="963"/>
        <v>0</v>
      </c>
      <c r="M8795">
        <f t="shared" si="964"/>
        <v>10</v>
      </c>
      <c r="N8795">
        <f>IF(OR(WEEKDAY(A8795)=1,WEEKDAY(A8795)=7,COUNTIF('2027祝日等（不使用）'!$A$1:$A$20,単年カーブ!A8795)=1),0,1)</f>
        <v>1</v>
      </c>
      <c r="O8795">
        <f t="shared" si="960"/>
        <v>8</v>
      </c>
      <c r="P8795">
        <f t="shared" si="965"/>
        <v>0</v>
      </c>
      <c r="Q8795">
        <f t="shared" si="966"/>
        <v>0</v>
      </c>
    </row>
    <row r="8796" spans="1:17" ht="19.5" x14ac:dyDescent="0.4">
      <c r="A8796" s="33">
        <f t="shared" si="961"/>
        <v>46661</v>
      </c>
      <c r="B8796" s="27" t="str">
        <f t="shared" si="962"/>
        <v>(金)</v>
      </c>
      <c r="C8796" s="34">
        <v>0.16666666666666699</v>
      </c>
      <c r="D8796" s="16" t="s">
        <v>18</v>
      </c>
      <c r="E8796" s="35">
        <v>0.1875</v>
      </c>
      <c r="F8796" s="50">
        <f>IF(COUNTIF('リスト（不使用）'!$A$5:$A$6,単年カーブ!$A$1),"希望数量入力ください",'単年（2027年度）'!$E$12*単年カーブ!$R$3+'単年（2027年度）'!$E$12*(1-単年カーブ!$R$3)*単年カーブ!Q8796)</f>
        <v>0</v>
      </c>
      <c r="G8796" s="47">
        <f t="shared" si="963"/>
        <v>0</v>
      </c>
      <c r="M8796">
        <f t="shared" si="964"/>
        <v>10</v>
      </c>
      <c r="N8796">
        <f>IF(OR(WEEKDAY(A8796)=1,WEEKDAY(A8796)=7,COUNTIF('2027祝日等（不使用）'!$A$1:$A$20,単年カーブ!A8796)=1),0,1)</f>
        <v>1</v>
      </c>
      <c r="O8796">
        <f t="shared" si="960"/>
        <v>9</v>
      </c>
      <c r="P8796">
        <f t="shared" si="965"/>
        <v>0</v>
      </c>
      <c r="Q8796">
        <f t="shared" si="966"/>
        <v>0</v>
      </c>
    </row>
    <row r="8797" spans="1:17" ht="19.5" x14ac:dyDescent="0.4">
      <c r="A8797" s="33">
        <f t="shared" si="961"/>
        <v>46661</v>
      </c>
      <c r="B8797" s="27" t="str">
        <f t="shared" si="962"/>
        <v>(金)</v>
      </c>
      <c r="C8797" s="34">
        <v>0.1875</v>
      </c>
      <c r="D8797" s="16" t="s">
        <v>18</v>
      </c>
      <c r="E8797" s="35">
        <v>0.20833333333333301</v>
      </c>
      <c r="F8797" s="50">
        <f>IF(COUNTIF('リスト（不使用）'!$A$5:$A$6,単年カーブ!$A$1),"希望数量入力ください",'単年（2027年度）'!$E$12*単年カーブ!$R$3+'単年（2027年度）'!$E$12*(1-単年カーブ!$R$3)*単年カーブ!Q8797)</f>
        <v>0</v>
      </c>
      <c r="G8797" s="47">
        <f t="shared" si="963"/>
        <v>0</v>
      </c>
      <c r="M8797">
        <f t="shared" si="964"/>
        <v>10</v>
      </c>
      <c r="N8797">
        <f>IF(OR(WEEKDAY(A8797)=1,WEEKDAY(A8797)=7,COUNTIF('2027祝日等（不使用）'!$A$1:$A$20,単年カーブ!A8797)=1),0,1)</f>
        <v>1</v>
      </c>
      <c r="O8797">
        <f t="shared" si="960"/>
        <v>10</v>
      </c>
      <c r="P8797">
        <f t="shared" si="965"/>
        <v>0</v>
      </c>
      <c r="Q8797">
        <f t="shared" si="966"/>
        <v>0</v>
      </c>
    </row>
    <row r="8798" spans="1:17" ht="19.5" x14ac:dyDescent="0.4">
      <c r="A8798" s="33">
        <f t="shared" si="961"/>
        <v>46661</v>
      </c>
      <c r="B8798" s="27" t="str">
        <f t="shared" si="962"/>
        <v>(金)</v>
      </c>
      <c r="C8798" s="34">
        <v>0.20833333333333301</v>
      </c>
      <c r="D8798" s="16" t="s">
        <v>18</v>
      </c>
      <c r="E8798" s="35">
        <v>0.22916666666666699</v>
      </c>
      <c r="F8798" s="50">
        <f>IF(COUNTIF('リスト（不使用）'!$A$5:$A$6,単年カーブ!$A$1),"希望数量入力ください",'単年（2027年度）'!$E$12*単年カーブ!$R$3+'単年（2027年度）'!$E$12*(1-単年カーブ!$R$3)*単年カーブ!Q8798)</f>
        <v>0</v>
      </c>
      <c r="G8798" s="47">
        <f t="shared" si="963"/>
        <v>0</v>
      </c>
      <c r="M8798">
        <f t="shared" si="964"/>
        <v>10</v>
      </c>
      <c r="N8798">
        <f>IF(OR(WEEKDAY(A8798)=1,WEEKDAY(A8798)=7,COUNTIF('2027祝日等（不使用）'!$A$1:$A$20,単年カーブ!A8798)=1),0,1)</f>
        <v>1</v>
      </c>
      <c r="O8798">
        <f t="shared" si="960"/>
        <v>11</v>
      </c>
      <c r="P8798">
        <f t="shared" si="965"/>
        <v>0</v>
      </c>
      <c r="Q8798">
        <f t="shared" si="966"/>
        <v>0</v>
      </c>
    </row>
    <row r="8799" spans="1:17" ht="19.5" x14ac:dyDescent="0.4">
      <c r="A8799" s="33">
        <f t="shared" si="961"/>
        <v>46661</v>
      </c>
      <c r="B8799" s="27" t="str">
        <f t="shared" si="962"/>
        <v>(金)</v>
      </c>
      <c r="C8799" s="34">
        <v>0.22916666666666699</v>
      </c>
      <c r="D8799" s="16" t="s">
        <v>18</v>
      </c>
      <c r="E8799" s="35">
        <v>0.25</v>
      </c>
      <c r="F8799" s="50">
        <f>IF(COUNTIF('リスト（不使用）'!$A$5:$A$6,単年カーブ!$A$1),"希望数量入力ください",'単年（2027年度）'!$E$12*単年カーブ!$R$3+'単年（2027年度）'!$E$12*(1-単年カーブ!$R$3)*単年カーブ!Q8799)</f>
        <v>0</v>
      </c>
      <c r="G8799" s="47">
        <f t="shared" si="963"/>
        <v>0</v>
      </c>
      <c r="M8799">
        <f t="shared" si="964"/>
        <v>10</v>
      </c>
      <c r="N8799">
        <f>IF(OR(WEEKDAY(A8799)=1,WEEKDAY(A8799)=7,COUNTIF('2027祝日等（不使用）'!$A$1:$A$20,単年カーブ!A8799)=1),0,1)</f>
        <v>1</v>
      </c>
      <c r="O8799">
        <f t="shared" si="960"/>
        <v>12</v>
      </c>
      <c r="P8799">
        <f t="shared" si="965"/>
        <v>0</v>
      </c>
      <c r="Q8799">
        <f t="shared" si="966"/>
        <v>0</v>
      </c>
    </row>
    <row r="8800" spans="1:17" ht="19.5" x14ac:dyDescent="0.4">
      <c r="A8800" s="33">
        <f t="shared" si="961"/>
        <v>46661</v>
      </c>
      <c r="B8800" s="27" t="str">
        <f t="shared" si="962"/>
        <v>(金)</v>
      </c>
      <c r="C8800" s="34">
        <v>0.25</v>
      </c>
      <c r="D8800" s="16" t="s">
        <v>18</v>
      </c>
      <c r="E8800" s="35">
        <v>0.27083333333333298</v>
      </c>
      <c r="F8800" s="50">
        <f>IF(COUNTIF('リスト（不使用）'!$A$5:$A$6,単年カーブ!$A$1),"希望数量入力ください",'単年（2027年度）'!$E$12*単年カーブ!$R$3+'単年（2027年度）'!$E$12*(1-単年カーブ!$R$3)*単年カーブ!Q8800)</f>
        <v>0</v>
      </c>
      <c r="G8800" s="47">
        <f t="shared" si="963"/>
        <v>0</v>
      </c>
      <c r="M8800">
        <f t="shared" si="964"/>
        <v>10</v>
      </c>
      <c r="N8800">
        <f>IF(OR(WEEKDAY(A8800)=1,WEEKDAY(A8800)=7,COUNTIF('2027祝日等（不使用）'!$A$1:$A$20,単年カーブ!A8800)=1),0,1)</f>
        <v>1</v>
      </c>
      <c r="O8800">
        <f t="shared" si="960"/>
        <v>13</v>
      </c>
      <c r="P8800">
        <f t="shared" si="965"/>
        <v>0</v>
      </c>
      <c r="Q8800">
        <f t="shared" si="966"/>
        <v>0</v>
      </c>
    </row>
    <row r="8801" spans="1:17" ht="19.5" x14ac:dyDescent="0.4">
      <c r="A8801" s="33">
        <f t="shared" si="961"/>
        <v>46661</v>
      </c>
      <c r="B8801" s="27" t="str">
        <f t="shared" si="962"/>
        <v>(金)</v>
      </c>
      <c r="C8801" s="34">
        <v>0.27083333333333298</v>
      </c>
      <c r="D8801" s="16" t="s">
        <v>18</v>
      </c>
      <c r="E8801" s="35">
        <v>0.29166666666666702</v>
      </c>
      <c r="F8801" s="50">
        <f>IF(COUNTIF('リスト（不使用）'!$A$5:$A$6,単年カーブ!$A$1),"希望数量入力ください",'単年（2027年度）'!$E$12*単年カーブ!$R$3+'単年（2027年度）'!$E$12*(1-単年カーブ!$R$3)*単年カーブ!Q8801)</f>
        <v>0</v>
      </c>
      <c r="G8801" s="47">
        <f t="shared" si="963"/>
        <v>0</v>
      </c>
      <c r="M8801">
        <f t="shared" si="964"/>
        <v>10</v>
      </c>
      <c r="N8801">
        <f>IF(OR(WEEKDAY(A8801)=1,WEEKDAY(A8801)=7,COUNTIF('2027祝日等（不使用）'!$A$1:$A$20,単年カーブ!A8801)=1),0,1)</f>
        <v>1</v>
      </c>
      <c r="O8801">
        <f t="shared" si="960"/>
        <v>14</v>
      </c>
      <c r="P8801">
        <f t="shared" si="965"/>
        <v>0</v>
      </c>
      <c r="Q8801">
        <f t="shared" si="966"/>
        <v>0</v>
      </c>
    </row>
    <row r="8802" spans="1:17" ht="19.5" x14ac:dyDescent="0.4">
      <c r="A8802" s="33">
        <f t="shared" si="961"/>
        <v>46661</v>
      </c>
      <c r="B8802" s="27" t="str">
        <f t="shared" si="962"/>
        <v>(金)</v>
      </c>
      <c r="C8802" s="34">
        <v>0.29166666666666702</v>
      </c>
      <c r="D8802" s="16" t="s">
        <v>18</v>
      </c>
      <c r="E8802" s="35">
        <v>0.3125</v>
      </c>
      <c r="F8802" s="50">
        <f>IF(COUNTIF('リスト（不使用）'!$A$5:$A$6,単年カーブ!$A$1),"希望数量入力ください",'単年（2027年度）'!$E$12*単年カーブ!$R$3+'単年（2027年度）'!$E$12*(1-単年カーブ!$R$3)*単年カーブ!Q8802)</f>
        <v>0</v>
      </c>
      <c r="G8802" s="47">
        <f t="shared" si="963"/>
        <v>0</v>
      </c>
      <c r="M8802">
        <f t="shared" si="964"/>
        <v>10</v>
      </c>
      <c r="N8802">
        <f>IF(OR(WEEKDAY(A8802)=1,WEEKDAY(A8802)=7,COUNTIF('2027祝日等（不使用）'!$A$1:$A$20,単年カーブ!A8802)=1),0,1)</f>
        <v>1</v>
      </c>
      <c r="O8802">
        <f t="shared" si="960"/>
        <v>15</v>
      </c>
      <c r="P8802">
        <f t="shared" si="965"/>
        <v>0</v>
      </c>
      <c r="Q8802">
        <f t="shared" si="966"/>
        <v>0</v>
      </c>
    </row>
    <row r="8803" spans="1:17" ht="19.5" x14ac:dyDescent="0.4">
      <c r="A8803" s="33">
        <f t="shared" si="961"/>
        <v>46661</v>
      </c>
      <c r="B8803" s="27" t="str">
        <f t="shared" si="962"/>
        <v>(金)</v>
      </c>
      <c r="C8803" s="34">
        <v>0.3125</v>
      </c>
      <c r="D8803" s="16" t="s">
        <v>18</v>
      </c>
      <c r="E8803" s="35">
        <v>0.33333333333333298</v>
      </c>
      <c r="F8803" s="50">
        <f>IF(COUNTIF('リスト（不使用）'!$A$5:$A$6,単年カーブ!$A$1),"希望数量入力ください",'単年（2027年度）'!$E$12*単年カーブ!$R$3+'単年（2027年度）'!$E$12*(1-単年カーブ!$R$3)*単年カーブ!Q8803)</f>
        <v>0</v>
      </c>
      <c r="G8803" s="47">
        <f t="shared" si="963"/>
        <v>0</v>
      </c>
      <c r="M8803">
        <f t="shared" si="964"/>
        <v>10</v>
      </c>
      <c r="N8803">
        <f>IF(OR(WEEKDAY(A8803)=1,WEEKDAY(A8803)=7,COUNTIF('2027祝日等（不使用）'!$A$1:$A$20,単年カーブ!A8803)=1),0,1)</f>
        <v>1</v>
      </c>
      <c r="O8803">
        <f t="shared" si="960"/>
        <v>16</v>
      </c>
      <c r="P8803">
        <f t="shared" si="965"/>
        <v>0</v>
      </c>
      <c r="Q8803">
        <f t="shared" si="966"/>
        <v>0</v>
      </c>
    </row>
    <row r="8804" spans="1:17" ht="19.5" x14ac:dyDescent="0.4">
      <c r="A8804" s="33">
        <f t="shared" si="961"/>
        <v>46661</v>
      </c>
      <c r="B8804" s="27" t="str">
        <f t="shared" si="962"/>
        <v>(金)</v>
      </c>
      <c r="C8804" s="34">
        <v>0.33333333333333298</v>
      </c>
      <c r="D8804" s="16" t="s">
        <v>18</v>
      </c>
      <c r="E8804" s="35">
        <v>0.35416666666666702</v>
      </c>
      <c r="F8804" s="50">
        <f>IF(COUNTIF('リスト（不使用）'!$A$5:$A$6,単年カーブ!$A$1),"希望数量入力ください",'単年（2027年度）'!$E$12*単年カーブ!$R$3+'単年（2027年度）'!$E$12*(1-単年カーブ!$R$3)*単年カーブ!Q8804)</f>
        <v>0</v>
      </c>
      <c r="G8804" s="47">
        <f t="shared" si="963"/>
        <v>0</v>
      </c>
      <c r="M8804">
        <f t="shared" si="964"/>
        <v>10</v>
      </c>
      <c r="N8804">
        <f>IF(OR(WEEKDAY(A8804)=1,WEEKDAY(A8804)=7,COUNTIF('2027祝日等（不使用）'!$A$1:$A$20,単年カーブ!A8804)=1),0,1)</f>
        <v>1</v>
      </c>
      <c r="O8804">
        <f t="shared" si="960"/>
        <v>17</v>
      </c>
      <c r="P8804">
        <f t="shared" si="965"/>
        <v>1</v>
      </c>
      <c r="Q8804">
        <f t="shared" si="966"/>
        <v>1</v>
      </c>
    </row>
    <row r="8805" spans="1:17" ht="19.5" x14ac:dyDescent="0.4">
      <c r="A8805" s="33">
        <f t="shared" si="961"/>
        <v>46661</v>
      </c>
      <c r="B8805" s="27" t="str">
        <f t="shared" si="962"/>
        <v>(金)</v>
      </c>
      <c r="C8805" s="34">
        <v>0.35416666666666702</v>
      </c>
      <c r="D8805" s="16" t="s">
        <v>18</v>
      </c>
      <c r="E8805" s="35">
        <v>0.375</v>
      </c>
      <c r="F8805" s="50">
        <f>IF(COUNTIF('リスト（不使用）'!$A$5:$A$6,単年カーブ!$A$1),"希望数量入力ください",'単年（2027年度）'!$E$12*単年カーブ!$R$3+'単年（2027年度）'!$E$12*(1-単年カーブ!$R$3)*単年カーブ!Q8805)</f>
        <v>0</v>
      </c>
      <c r="G8805" s="47">
        <f t="shared" si="963"/>
        <v>0</v>
      </c>
      <c r="M8805">
        <f t="shared" si="964"/>
        <v>10</v>
      </c>
      <c r="N8805">
        <f>IF(OR(WEEKDAY(A8805)=1,WEEKDAY(A8805)=7,COUNTIF('2027祝日等（不使用）'!$A$1:$A$20,単年カーブ!A8805)=1),0,1)</f>
        <v>1</v>
      </c>
      <c r="O8805">
        <f t="shared" si="960"/>
        <v>18</v>
      </c>
      <c r="P8805">
        <f t="shared" si="965"/>
        <v>1</v>
      </c>
      <c r="Q8805">
        <f t="shared" si="966"/>
        <v>1</v>
      </c>
    </row>
    <row r="8806" spans="1:17" ht="19.5" x14ac:dyDescent="0.4">
      <c r="A8806" s="33">
        <f t="shared" si="961"/>
        <v>46661</v>
      </c>
      <c r="B8806" s="27" t="str">
        <f t="shared" si="962"/>
        <v>(金)</v>
      </c>
      <c r="C8806" s="34">
        <v>0.375</v>
      </c>
      <c r="D8806" s="16" t="s">
        <v>18</v>
      </c>
      <c r="E8806" s="35">
        <v>0.39583333333333298</v>
      </c>
      <c r="F8806" s="50">
        <f>IF(COUNTIF('リスト（不使用）'!$A$5:$A$6,単年カーブ!$A$1),"希望数量入力ください",'単年（2027年度）'!$E$12*単年カーブ!$R$3+'単年（2027年度）'!$E$12*(1-単年カーブ!$R$3)*単年カーブ!Q8806)</f>
        <v>0</v>
      </c>
      <c r="G8806" s="47">
        <f t="shared" si="963"/>
        <v>0</v>
      </c>
      <c r="M8806">
        <f t="shared" si="964"/>
        <v>10</v>
      </c>
      <c r="N8806">
        <f>IF(OR(WEEKDAY(A8806)=1,WEEKDAY(A8806)=7,COUNTIF('2027祝日等（不使用）'!$A$1:$A$20,単年カーブ!A8806)=1),0,1)</f>
        <v>1</v>
      </c>
      <c r="O8806">
        <f t="shared" si="960"/>
        <v>19</v>
      </c>
      <c r="P8806">
        <f t="shared" si="965"/>
        <v>1</v>
      </c>
      <c r="Q8806">
        <f t="shared" si="966"/>
        <v>1</v>
      </c>
    </row>
    <row r="8807" spans="1:17" ht="19.5" x14ac:dyDescent="0.4">
      <c r="A8807" s="33">
        <f t="shared" si="961"/>
        <v>46661</v>
      </c>
      <c r="B8807" s="27" t="str">
        <f t="shared" si="962"/>
        <v>(金)</v>
      </c>
      <c r="C8807" s="34">
        <v>0.39583333333333298</v>
      </c>
      <c r="D8807" s="16" t="s">
        <v>18</v>
      </c>
      <c r="E8807" s="35">
        <v>0.41666666666666702</v>
      </c>
      <c r="F8807" s="50">
        <f>IF(COUNTIF('リスト（不使用）'!$A$5:$A$6,単年カーブ!$A$1),"希望数量入力ください",'単年（2027年度）'!$E$12*単年カーブ!$R$3+'単年（2027年度）'!$E$12*(1-単年カーブ!$R$3)*単年カーブ!Q8807)</f>
        <v>0</v>
      </c>
      <c r="G8807" s="47">
        <f t="shared" si="963"/>
        <v>0</v>
      </c>
      <c r="M8807">
        <f t="shared" si="964"/>
        <v>10</v>
      </c>
      <c r="N8807">
        <f>IF(OR(WEEKDAY(A8807)=1,WEEKDAY(A8807)=7,COUNTIF('2027祝日等（不使用）'!$A$1:$A$20,単年カーブ!A8807)=1),0,1)</f>
        <v>1</v>
      </c>
      <c r="O8807">
        <f t="shared" si="960"/>
        <v>20</v>
      </c>
      <c r="P8807">
        <f t="shared" si="965"/>
        <v>1</v>
      </c>
      <c r="Q8807">
        <f t="shared" si="966"/>
        <v>1</v>
      </c>
    </row>
    <row r="8808" spans="1:17" ht="19.5" x14ac:dyDescent="0.4">
      <c r="A8808" s="33">
        <f t="shared" si="961"/>
        <v>46661</v>
      </c>
      <c r="B8808" s="27" t="str">
        <f t="shared" si="962"/>
        <v>(金)</v>
      </c>
      <c r="C8808" s="34">
        <v>0.41666666666666702</v>
      </c>
      <c r="D8808" s="16" t="s">
        <v>18</v>
      </c>
      <c r="E8808" s="35">
        <v>0.4375</v>
      </c>
      <c r="F8808" s="50">
        <f>IF(COUNTIF('リスト（不使用）'!$A$5:$A$6,単年カーブ!$A$1),"希望数量入力ください",'単年（2027年度）'!$E$12*単年カーブ!$R$3+'単年（2027年度）'!$E$12*(1-単年カーブ!$R$3)*単年カーブ!Q8808)</f>
        <v>0</v>
      </c>
      <c r="G8808" s="47">
        <f t="shared" si="963"/>
        <v>0</v>
      </c>
      <c r="M8808">
        <f t="shared" si="964"/>
        <v>10</v>
      </c>
      <c r="N8808">
        <f>IF(OR(WEEKDAY(A8808)=1,WEEKDAY(A8808)=7,COUNTIF('2027祝日等（不使用）'!$A$1:$A$20,単年カーブ!A8808)=1),0,1)</f>
        <v>1</v>
      </c>
      <c r="O8808">
        <f t="shared" si="960"/>
        <v>21</v>
      </c>
      <c r="P8808">
        <f t="shared" si="965"/>
        <v>1</v>
      </c>
      <c r="Q8808">
        <f t="shared" si="966"/>
        <v>1</v>
      </c>
    </row>
    <row r="8809" spans="1:17" ht="19.5" x14ac:dyDescent="0.4">
      <c r="A8809" s="33">
        <f t="shared" si="961"/>
        <v>46661</v>
      </c>
      <c r="B8809" s="27" t="str">
        <f t="shared" si="962"/>
        <v>(金)</v>
      </c>
      <c r="C8809" s="34">
        <v>0.4375</v>
      </c>
      <c r="D8809" s="16" t="s">
        <v>18</v>
      </c>
      <c r="E8809" s="35">
        <v>0.45833333333333298</v>
      </c>
      <c r="F8809" s="50">
        <f>IF(COUNTIF('リスト（不使用）'!$A$5:$A$6,単年カーブ!$A$1),"希望数量入力ください",'単年（2027年度）'!$E$12*単年カーブ!$R$3+'単年（2027年度）'!$E$12*(1-単年カーブ!$R$3)*単年カーブ!Q8809)</f>
        <v>0</v>
      </c>
      <c r="G8809" s="47">
        <f t="shared" si="963"/>
        <v>0</v>
      </c>
      <c r="M8809">
        <f t="shared" si="964"/>
        <v>10</v>
      </c>
      <c r="N8809">
        <f>IF(OR(WEEKDAY(A8809)=1,WEEKDAY(A8809)=7,COUNTIF('2027祝日等（不使用）'!$A$1:$A$20,単年カーブ!A8809)=1),0,1)</f>
        <v>1</v>
      </c>
      <c r="O8809">
        <f t="shared" si="960"/>
        <v>22</v>
      </c>
      <c r="P8809">
        <f t="shared" si="965"/>
        <v>1</v>
      </c>
      <c r="Q8809">
        <f t="shared" si="966"/>
        <v>1</v>
      </c>
    </row>
    <row r="8810" spans="1:17" ht="19.5" x14ac:dyDescent="0.4">
      <c r="A8810" s="33">
        <f t="shared" si="961"/>
        <v>46661</v>
      </c>
      <c r="B8810" s="27" t="str">
        <f t="shared" si="962"/>
        <v>(金)</v>
      </c>
      <c r="C8810" s="34">
        <v>0.45833333333333298</v>
      </c>
      <c r="D8810" s="16" t="s">
        <v>18</v>
      </c>
      <c r="E8810" s="35">
        <v>0.47916666666666702</v>
      </c>
      <c r="F8810" s="50">
        <f>IF(COUNTIF('リスト（不使用）'!$A$5:$A$6,単年カーブ!$A$1),"希望数量入力ください",'単年（2027年度）'!$E$12*単年カーブ!$R$3+'単年（2027年度）'!$E$12*(1-単年カーブ!$R$3)*単年カーブ!Q8810)</f>
        <v>0</v>
      </c>
      <c r="G8810" s="47">
        <f t="shared" si="963"/>
        <v>0</v>
      </c>
      <c r="M8810">
        <f t="shared" si="964"/>
        <v>10</v>
      </c>
      <c r="N8810">
        <f>IF(OR(WEEKDAY(A8810)=1,WEEKDAY(A8810)=7,COUNTIF('2027祝日等（不使用）'!$A$1:$A$20,単年カーブ!A8810)=1),0,1)</f>
        <v>1</v>
      </c>
      <c r="O8810">
        <f t="shared" si="960"/>
        <v>23</v>
      </c>
      <c r="P8810">
        <f t="shared" si="965"/>
        <v>1</v>
      </c>
      <c r="Q8810">
        <f t="shared" si="966"/>
        <v>1</v>
      </c>
    </row>
    <row r="8811" spans="1:17" ht="19.5" x14ac:dyDescent="0.4">
      <c r="A8811" s="33">
        <f t="shared" si="961"/>
        <v>46661</v>
      </c>
      <c r="B8811" s="27" t="str">
        <f t="shared" si="962"/>
        <v>(金)</v>
      </c>
      <c r="C8811" s="34">
        <v>0.47916666666666702</v>
      </c>
      <c r="D8811" s="16" t="s">
        <v>18</v>
      </c>
      <c r="E8811" s="35">
        <v>0.5</v>
      </c>
      <c r="F8811" s="50">
        <f>IF(COUNTIF('リスト（不使用）'!$A$5:$A$6,単年カーブ!$A$1),"希望数量入力ください",'単年（2027年度）'!$E$12*単年カーブ!$R$3+'単年（2027年度）'!$E$12*(1-単年カーブ!$R$3)*単年カーブ!Q8811)</f>
        <v>0</v>
      </c>
      <c r="G8811" s="47">
        <f t="shared" si="963"/>
        <v>0</v>
      </c>
      <c r="M8811">
        <f t="shared" si="964"/>
        <v>10</v>
      </c>
      <c r="N8811">
        <f>IF(OR(WEEKDAY(A8811)=1,WEEKDAY(A8811)=7,COUNTIF('2027祝日等（不使用）'!$A$1:$A$20,単年カーブ!A8811)=1),0,1)</f>
        <v>1</v>
      </c>
      <c r="O8811">
        <f t="shared" si="960"/>
        <v>24</v>
      </c>
      <c r="P8811">
        <f t="shared" si="965"/>
        <v>1</v>
      </c>
      <c r="Q8811">
        <f t="shared" si="966"/>
        <v>1</v>
      </c>
    </row>
    <row r="8812" spans="1:17" ht="19.5" x14ac:dyDescent="0.4">
      <c r="A8812" s="33">
        <f t="shared" si="961"/>
        <v>46661</v>
      </c>
      <c r="B8812" s="27" t="str">
        <f t="shared" si="962"/>
        <v>(金)</v>
      </c>
      <c r="C8812" s="34">
        <v>0.5</v>
      </c>
      <c r="D8812" s="16" t="s">
        <v>18</v>
      </c>
      <c r="E8812" s="35">
        <v>0.52083333333333304</v>
      </c>
      <c r="F8812" s="50">
        <f>IF(COUNTIF('リスト（不使用）'!$A$5:$A$6,単年カーブ!$A$1),"希望数量入力ください",'単年（2027年度）'!$E$12*単年カーブ!$R$3+'単年（2027年度）'!$E$12*(1-単年カーブ!$R$3)*単年カーブ!Q8812)</f>
        <v>0</v>
      </c>
      <c r="G8812" s="47">
        <f t="shared" si="963"/>
        <v>0</v>
      </c>
      <c r="M8812">
        <f t="shared" si="964"/>
        <v>10</v>
      </c>
      <c r="N8812">
        <f>IF(OR(WEEKDAY(A8812)=1,WEEKDAY(A8812)=7,COUNTIF('2027祝日等（不使用）'!$A$1:$A$20,単年カーブ!A8812)=1),0,1)</f>
        <v>1</v>
      </c>
      <c r="O8812">
        <f t="shared" si="960"/>
        <v>25</v>
      </c>
      <c r="P8812">
        <f t="shared" si="965"/>
        <v>1</v>
      </c>
      <c r="Q8812">
        <f t="shared" si="966"/>
        <v>1</v>
      </c>
    </row>
    <row r="8813" spans="1:17" ht="19.5" x14ac:dyDescent="0.4">
      <c r="A8813" s="33">
        <f t="shared" si="961"/>
        <v>46661</v>
      </c>
      <c r="B8813" s="27" t="str">
        <f t="shared" si="962"/>
        <v>(金)</v>
      </c>
      <c r="C8813" s="34">
        <v>0.52083333333333304</v>
      </c>
      <c r="D8813" s="16" t="s">
        <v>18</v>
      </c>
      <c r="E8813" s="35">
        <v>0.54166666666666696</v>
      </c>
      <c r="F8813" s="50">
        <f>IF(COUNTIF('リスト（不使用）'!$A$5:$A$6,単年カーブ!$A$1),"希望数量入力ください",'単年（2027年度）'!$E$12*単年カーブ!$R$3+'単年（2027年度）'!$E$12*(1-単年カーブ!$R$3)*単年カーブ!Q8813)</f>
        <v>0</v>
      </c>
      <c r="G8813" s="47">
        <f t="shared" si="963"/>
        <v>0</v>
      </c>
      <c r="M8813">
        <f t="shared" si="964"/>
        <v>10</v>
      </c>
      <c r="N8813">
        <f>IF(OR(WEEKDAY(A8813)=1,WEEKDAY(A8813)=7,COUNTIF('2027祝日等（不使用）'!$A$1:$A$20,単年カーブ!A8813)=1),0,1)</f>
        <v>1</v>
      </c>
      <c r="O8813">
        <f t="shared" si="960"/>
        <v>26</v>
      </c>
      <c r="P8813">
        <f t="shared" si="965"/>
        <v>1</v>
      </c>
      <c r="Q8813">
        <f t="shared" si="966"/>
        <v>1</v>
      </c>
    </row>
    <row r="8814" spans="1:17" ht="19.5" x14ac:dyDescent="0.4">
      <c r="A8814" s="33">
        <f t="shared" si="961"/>
        <v>46661</v>
      </c>
      <c r="B8814" s="27" t="str">
        <f t="shared" si="962"/>
        <v>(金)</v>
      </c>
      <c r="C8814" s="34">
        <v>0.54166666666666696</v>
      </c>
      <c r="D8814" s="16" t="s">
        <v>18</v>
      </c>
      <c r="E8814" s="35">
        <v>0.5625</v>
      </c>
      <c r="F8814" s="50">
        <f>IF(COUNTIF('リスト（不使用）'!$A$5:$A$6,単年カーブ!$A$1),"希望数量入力ください",'単年（2027年度）'!$E$12*単年カーブ!$R$3+'単年（2027年度）'!$E$12*(1-単年カーブ!$R$3)*単年カーブ!Q8814)</f>
        <v>0</v>
      </c>
      <c r="G8814" s="47">
        <f t="shared" si="963"/>
        <v>0</v>
      </c>
      <c r="M8814">
        <f t="shared" si="964"/>
        <v>10</v>
      </c>
      <c r="N8814">
        <f>IF(OR(WEEKDAY(A8814)=1,WEEKDAY(A8814)=7,COUNTIF('2027祝日等（不使用）'!$A$1:$A$20,単年カーブ!A8814)=1),0,1)</f>
        <v>1</v>
      </c>
      <c r="O8814">
        <f t="shared" si="960"/>
        <v>27</v>
      </c>
      <c r="P8814">
        <f t="shared" si="965"/>
        <v>1</v>
      </c>
      <c r="Q8814">
        <f t="shared" si="966"/>
        <v>1</v>
      </c>
    </row>
    <row r="8815" spans="1:17" ht="19.5" x14ac:dyDescent="0.4">
      <c r="A8815" s="33">
        <f t="shared" si="961"/>
        <v>46661</v>
      </c>
      <c r="B8815" s="27" t="str">
        <f t="shared" si="962"/>
        <v>(金)</v>
      </c>
      <c r="C8815" s="34">
        <v>0.5625</v>
      </c>
      <c r="D8815" s="16" t="s">
        <v>18</v>
      </c>
      <c r="E8815" s="35">
        <v>0.58333333333333304</v>
      </c>
      <c r="F8815" s="50">
        <f>IF(COUNTIF('リスト（不使用）'!$A$5:$A$6,単年カーブ!$A$1),"希望数量入力ください",'単年（2027年度）'!$E$12*単年カーブ!$R$3+'単年（2027年度）'!$E$12*(1-単年カーブ!$R$3)*単年カーブ!Q8815)</f>
        <v>0</v>
      </c>
      <c r="G8815" s="47">
        <f t="shared" si="963"/>
        <v>0</v>
      </c>
      <c r="M8815">
        <f t="shared" si="964"/>
        <v>10</v>
      </c>
      <c r="N8815">
        <f>IF(OR(WEEKDAY(A8815)=1,WEEKDAY(A8815)=7,COUNTIF('2027祝日等（不使用）'!$A$1:$A$20,単年カーブ!A8815)=1),0,1)</f>
        <v>1</v>
      </c>
      <c r="O8815">
        <f t="shared" si="960"/>
        <v>28</v>
      </c>
      <c r="P8815">
        <f t="shared" si="965"/>
        <v>1</v>
      </c>
      <c r="Q8815">
        <f t="shared" si="966"/>
        <v>1</v>
      </c>
    </row>
    <row r="8816" spans="1:17" ht="19.5" x14ac:dyDescent="0.4">
      <c r="A8816" s="33">
        <f t="shared" si="961"/>
        <v>46661</v>
      </c>
      <c r="B8816" s="27" t="str">
        <f t="shared" si="962"/>
        <v>(金)</v>
      </c>
      <c r="C8816" s="34">
        <v>0.58333333333333304</v>
      </c>
      <c r="D8816" s="16" t="s">
        <v>18</v>
      </c>
      <c r="E8816" s="35">
        <v>0.60416666666666696</v>
      </c>
      <c r="F8816" s="50">
        <f>IF(COUNTIF('リスト（不使用）'!$A$5:$A$6,単年カーブ!$A$1),"希望数量入力ください",'単年（2027年度）'!$E$12*単年カーブ!$R$3+'単年（2027年度）'!$E$12*(1-単年カーブ!$R$3)*単年カーブ!Q8816)</f>
        <v>0</v>
      </c>
      <c r="G8816" s="47">
        <f t="shared" si="963"/>
        <v>0</v>
      </c>
      <c r="M8816">
        <f t="shared" si="964"/>
        <v>10</v>
      </c>
      <c r="N8816">
        <f>IF(OR(WEEKDAY(A8816)=1,WEEKDAY(A8816)=7,COUNTIF('2027祝日等（不使用）'!$A$1:$A$20,単年カーブ!A8816)=1),0,1)</f>
        <v>1</v>
      </c>
      <c r="O8816">
        <f t="shared" si="960"/>
        <v>29</v>
      </c>
      <c r="P8816">
        <f t="shared" si="965"/>
        <v>1</v>
      </c>
      <c r="Q8816">
        <f t="shared" si="966"/>
        <v>1</v>
      </c>
    </row>
    <row r="8817" spans="1:17" ht="19.5" x14ac:dyDescent="0.4">
      <c r="A8817" s="33">
        <f t="shared" si="961"/>
        <v>46661</v>
      </c>
      <c r="B8817" s="27" t="str">
        <f t="shared" si="962"/>
        <v>(金)</v>
      </c>
      <c r="C8817" s="34">
        <v>0.60416666666666696</v>
      </c>
      <c r="D8817" s="16" t="s">
        <v>18</v>
      </c>
      <c r="E8817" s="35">
        <v>0.625</v>
      </c>
      <c r="F8817" s="50">
        <f>IF(COUNTIF('リスト（不使用）'!$A$5:$A$6,単年カーブ!$A$1),"希望数量入力ください",'単年（2027年度）'!$E$12*単年カーブ!$R$3+'単年（2027年度）'!$E$12*(1-単年カーブ!$R$3)*単年カーブ!Q8817)</f>
        <v>0</v>
      </c>
      <c r="G8817" s="47">
        <f t="shared" si="963"/>
        <v>0</v>
      </c>
      <c r="M8817">
        <f t="shared" si="964"/>
        <v>10</v>
      </c>
      <c r="N8817">
        <f>IF(OR(WEEKDAY(A8817)=1,WEEKDAY(A8817)=7,COUNTIF('2027祝日等（不使用）'!$A$1:$A$20,単年カーブ!A8817)=1),0,1)</f>
        <v>1</v>
      </c>
      <c r="O8817">
        <f t="shared" si="960"/>
        <v>30</v>
      </c>
      <c r="P8817">
        <f t="shared" si="965"/>
        <v>1</v>
      </c>
      <c r="Q8817">
        <f t="shared" si="966"/>
        <v>1</v>
      </c>
    </row>
    <row r="8818" spans="1:17" ht="19.5" x14ac:dyDescent="0.4">
      <c r="A8818" s="33">
        <f t="shared" si="961"/>
        <v>46661</v>
      </c>
      <c r="B8818" s="27" t="str">
        <f t="shared" si="962"/>
        <v>(金)</v>
      </c>
      <c r="C8818" s="34">
        <v>0.625</v>
      </c>
      <c r="D8818" s="16" t="s">
        <v>18</v>
      </c>
      <c r="E8818" s="35">
        <v>0.64583333333333304</v>
      </c>
      <c r="F8818" s="50">
        <f>IF(COUNTIF('リスト（不使用）'!$A$5:$A$6,単年カーブ!$A$1),"希望数量入力ください",'単年（2027年度）'!$E$12*単年カーブ!$R$3+'単年（2027年度）'!$E$12*(1-単年カーブ!$R$3)*単年カーブ!Q8818)</f>
        <v>0</v>
      </c>
      <c r="G8818" s="47">
        <f t="shared" si="963"/>
        <v>0</v>
      </c>
      <c r="M8818">
        <f t="shared" si="964"/>
        <v>10</v>
      </c>
      <c r="N8818">
        <f>IF(OR(WEEKDAY(A8818)=1,WEEKDAY(A8818)=7,COUNTIF('2027祝日等（不使用）'!$A$1:$A$20,単年カーブ!A8818)=1),0,1)</f>
        <v>1</v>
      </c>
      <c r="O8818">
        <f t="shared" si="960"/>
        <v>31</v>
      </c>
      <c r="P8818">
        <f t="shared" si="965"/>
        <v>1</v>
      </c>
      <c r="Q8818">
        <f t="shared" si="966"/>
        <v>1</v>
      </c>
    </row>
    <row r="8819" spans="1:17" ht="19.5" x14ac:dyDescent="0.4">
      <c r="A8819" s="33">
        <f t="shared" si="961"/>
        <v>46661</v>
      </c>
      <c r="B8819" s="27" t="str">
        <f t="shared" si="962"/>
        <v>(金)</v>
      </c>
      <c r="C8819" s="34">
        <v>0.64583333333333304</v>
      </c>
      <c r="D8819" s="16" t="s">
        <v>18</v>
      </c>
      <c r="E8819" s="35">
        <v>0.66666666666666696</v>
      </c>
      <c r="F8819" s="50">
        <f>IF(COUNTIF('リスト（不使用）'!$A$5:$A$6,単年カーブ!$A$1),"希望数量入力ください",'単年（2027年度）'!$E$12*単年カーブ!$R$3+'単年（2027年度）'!$E$12*(1-単年カーブ!$R$3)*単年カーブ!Q8819)</f>
        <v>0</v>
      </c>
      <c r="G8819" s="47">
        <f t="shared" si="963"/>
        <v>0</v>
      </c>
      <c r="M8819">
        <f t="shared" si="964"/>
        <v>10</v>
      </c>
      <c r="N8819">
        <f>IF(OR(WEEKDAY(A8819)=1,WEEKDAY(A8819)=7,COUNTIF('2027祝日等（不使用）'!$A$1:$A$20,単年カーブ!A8819)=1),0,1)</f>
        <v>1</v>
      </c>
      <c r="O8819">
        <f t="shared" si="960"/>
        <v>32</v>
      </c>
      <c r="P8819">
        <f t="shared" si="965"/>
        <v>1</v>
      </c>
      <c r="Q8819">
        <f t="shared" si="966"/>
        <v>1</v>
      </c>
    </row>
    <row r="8820" spans="1:17" ht="19.5" x14ac:dyDescent="0.4">
      <c r="A8820" s="33">
        <f t="shared" si="961"/>
        <v>46661</v>
      </c>
      <c r="B8820" s="27" t="str">
        <f t="shared" si="962"/>
        <v>(金)</v>
      </c>
      <c r="C8820" s="34">
        <v>0.66666666666666696</v>
      </c>
      <c r="D8820" s="16" t="s">
        <v>18</v>
      </c>
      <c r="E8820" s="35">
        <v>0.6875</v>
      </c>
      <c r="F8820" s="50">
        <f>IF(COUNTIF('リスト（不使用）'!$A$5:$A$6,単年カーブ!$A$1),"希望数量入力ください",'単年（2027年度）'!$E$12*単年カーブ!$R$3+'単年（2027年度）'!$E$12*(1-単年カーブ!$R$3)*単年カーブ!Q8820)</f>
        <v>0</v>
      </c>
      <c r="G8820" s="47">
        <f t="shared" si="963"/>
        <v>0</v>
      </c>
      <c r="M8820">
        <f t="shared" si="964"/>
        <v>10</v>
      </c>
      <c r="N8820">
        <f>IF(OR(WEEKDAY(A8820)=1,WEEKDAY(A8820)=7,COUNTIF('2027祝日等（不使用）'!$A$1:$A$20,単年カーブ!A8820)=1),0,1)</f>
        <v>1</v>
      </c>
      <c r="O8820">
        <f t="shared" ref="O8820:O8883" si="967">O8772</f>
        <v>33</v>
      </c>
      <c r="P8820">
        <f t="shared" si="965"/>
        <v>1</v>
      </c>
      <c r="Q8820">
        <f t="shared" si="966"/>
        <v>1</v>
      </c>
    </row>
    <row r="8821" spans="1:17" ht="19.5" x14ac:dyDescent="0.4">
      <c r="A8821" s="33">
        <f t="shared" si="961"/>
        <v>46661</v>
      </c>
      <c r="B8821" s="27" t="str">
        <f t="shared" si="962"/>
        <v>(金)</v>
      </c>
      <c r="C8821" s="34">
        <v>0.6875</v>
      </c>
      <c r="D8821" s="16" t="s">
        <v>18</v>
      </c>
      <c r="E8821" s="35">
        <v>0.70833333333333304</v>
      </c>
      <c r="F8821" s="50">
        <f>IF(COUNTIF('リスト（不使用）'!$A$5:$A$6,単年カーブ!$A$1),"希望数量入力ください",'単年（2027年度）'!$E$12*単年カーブ!$R$3+'単年（2027年度）'!$E$12*(1-単年カーブ!$R$3)*単年カーブ!Q8821)</f>
        <v>0</v>
      </c>
      <c r="G8821" s="47">
        <f t="shared" si="963"/>
        <v>0</v>
      </c>
      <c r="M8821">
        <f t="shared" si="964"/>
        <v>10</v>
      </c>
      <c r="N8821">
        <f>IF(OR(WEEKDAY(A8821)=1,WEEKDAY(A8821)=7,COUNTIF('2027祝日等（不使用）'!$A$1:$A$20,単年カーブ!A8821)=1),0,1)</f>
        <v>1</v>
      </c>
      <c r="O8821">
        <f t="shared" si="967"/>
        <v>34</v>
      </c>
      <c r="P8821">
        <f t="shared" si="965"/>
        <v>1</v>
      </c>
      <c r="Q8821">
        <f t="shared" si="966"/>
        <v>1</v>
      </c>
    </row>
    <row r="8822" spans="1:17" ht="19.5" x14ac:dyDescent="0.4">
      <c r="A8822" s="33">
        <f t="shared" si="961"/>
        <v>46661</v>
      </c>
      <c r="B8822" s="27" t="str">
        <f t="shared" si="962"/>
        <v>(金)</v>
      </c>
      <c r="C8822" s="34">
        <v>0.70833333333333304</v>
      </c>
      <c r="D8822" s="16" t="s">
        <v>18</v>
      </c>
      <c r="E8822" s="35">
        <v>0.72916666666666696</v>
      </c>
      <c r="F8822" s="50">
        <f>IF(COUNTIF('リスト（不使用）'!$A$5:$A$6,単年カーブ!$A$1),"希望数量入力ください",'単年（2027年度）'!$E$12*単年カーブ!$R$3+'単年（2027年度）'!$E$12*(1-単年カーブ!$R$3)*単年カーブ!Q8822)</f>
        <v>0</v>
      </c>
      <c r="G8822" s="47">
        <f t="shared" si="963"/>
        <v>0</v>
      </c>
      <c r="M8822">
        <f t="shared" si="964"/>
        <v>10</v>
      </c>
      <c r="N8822">
        <f>IF(OR(WEEKDAY(A8822)=1,WEEKDAY(A8822)=7,COUNTIF('2027祝日等（不使用）'!$A$1:$A$20,単年カーブ!A8822)=1),0,1)</f>
        <v>1</v>
      </c>
      <c r="O8822">
        <f t="shared" si="967"/>
        <v>35</v>
      </c>
      <c r="P8822">
        <f t="shared" si="965"/>
        <v>1</v>
      </c>
      <c r="Q8822">
        <f t="shared" si="966"/>
        <v>1</v>
      </c>
    </row>
    <row r="8823" spans="1:17" ht="19.5" x14ac:dyDescent="0.4">
      <c r="A8823" s="33">
        <f t="shared" si="961"/>
        <v>46661</v>
      </c>
      <c r="B8823" s="27" t="str">
        <f t="shared" si="962"/>
        <v>(金)</v>
      </c>
      <c r="C8823" s="34">
        <v>0.72916666666666696</v>
      </c>
      <c r="D8823" s="16" t="s">
        <v>18</v>
      </c>
      <c r="E8823" s="35">
        <v>0.75</v>
      </c>
      <c r="F8823" s="50">
        <f>IF(COUNTIF('リスト（不使用）'!$A$5:$A$6,単年カーブ!$A$1),"希望数量入力ください",'単年（2027年度）'!$E$12*単年カーブ!$R$3+'単年（2027年度）'!$E$12*(1-単年カーブ!$R$3)*単年カーブ!Q8823)</f>
        <v>0</v>
      </c>
      <c r="G8823" s="47">
        <f t="shared" si="963"/>
        <v>0</v>
      </c>
      <c r="M8823">
        <f t="shared" si="964"/>
        <v>10</v>
      </c>
      <c r="N8823">
        <f>IF(OR(WEEKDAY(A8823)=1,WEEKDAY(A8823)=7,COUNTIF('2027祝日等（不使用）'!$A$1:$A$20,単年カーブ!A8823)=1),0,1)</f>
        <v>1</v>
      </c>
      <c r="O8823">
        <f t="shared" si="967"/>
        <v>36</v>
      </c>
      <c r="P8823">
        <f t="shared" si="965"/>
        <v>1</v>
      </c>
      <c r="Q8823">
        <f t="shared" si="966"/>
        <v>1</v>
      </c>
    </row>
    <row r="8824" spans="1:17" ht="19.5" x14ac:dyDescent="0.4">
      <c r="A8824" s="33">
        <f t="shared" si="961"/>
        <v>46661</v>
      </c>
      <c r="B8824" s="27" t="str">
        <f t="shared" si="962"/>
        <v>(金)</v>
      </c>
      <c r="C8824" s="34">
        <v>0.75</v>
      </c>
      <c r="D8824" s="16" t="s">
        <v>18</v>
      </c>
      <c r="E8824" s="35">
        <v>0.77083333333333304</v>
      </c>
      <c r="F8824" s="50">
        <f>IF(COUNTIF('リスト（不使用）'!$A$5:$A$6,単年カーブ!$A$1),"希望数量入力ください",'単年（2027年度）'!$E$12*単年カーブ!$R$3+'単年（2027年度）'!$E$12*(1-単年カーブ!$R$3)*単年カーブ!Q8824)</f>
        <v>0</v>
      </c>
      <c r="G8824" s="47">
        <f t="shared" si="963"/>
        <v>0</v>
      </c>
      <c r="M8824">
        <f t="shared" si="964"/>
        <v>10</v>
      </c>
      <c r="N8824">
        <f>IF(OR(WEEKDAY(A8824)=1,WEEKDAY(A8824)=7,COUNTIF('2027祝日等（不使用）'!$A$1:$A$20,単年カーブ!A8824)=1),0,1)</f>
        <v>1</v>
      </c>
      <c r="O8824">
        <f t="shared" si="967"/>
        <v>37</v>
      </c>
      <c r="P8824">
        <f t="shared" si="965"/>
        <v>1</v>
      </c>
      <c r="Q8824">
        <f t="shared" si="966"/>
        <v>1</v>
      </c>
    </row>
    <row r="8825" spans="1:17" ht="19.5" x14ac:dyDescent="0.4">
      <c r="A8825" s="33">
        <f t="shared" si="961"/>
        <v>46661</v>
      </c>
      <c r="B8825" s="27" t="str">
        <f t="shared" si="962"/>
        <v>(金)</v>
      </c>
      <c r="C8825" s="34">
        <v>0.77083333333333304</v>
      </c>
      <c r="D8825" s="16" t="s">
        <v>18</v>
      </c>
      <c r="E8825" s="35">
        <v>0.79166666666666696</v>
      </c>
      <c r="F8825" s="50">
        <f>IF(COUNTIF('リスト（不使用）'!$A$5:$A$6,単年カーブ!$A$1),"希望数量入力ください",'単年（2027年度）'!$E$12*単年カーブ!$R$3+'単年（2027年度）'!$E$12*(1-単年カーブ!$R$3)*単年カーブ!Q8825)</f>
        <v>0</v>
      </c>
      <c r="G8825" s="47">
        <f t="shared" si="963"/>
        <v>0</v>
      </c>
      <c r="M8825">
        <f t="shared" si="964"/>
        <v>10</v>
      </c>
      <c r="N8825">
        <f>IF(OR(WEEKDAY(A8825)=1,WEEKDAY(A8825)=7,COUNTIF('2027祝日等（不使用）'!$A$1:$A$20,単年カーブ!A8825)=1),0,1)</f>
        <v>1</v>
      </c>
      <c r="O8825">
        <f t="shared" si="967"/>
        <v>38</v>
      </c>
      <c r="P8825">
        <f t="shared" si="965"/>
        <v>1</v>
      </c>
      <c r="Q8825">
        <f t="shared" si="966"/>
        <v>1</v>
      </c>
    </row>
    <row r="8826" spans="1:17" ht="19.5" x14ac:dyDescent="0.4">
      <c r="A8826" s="33">
        <f t="shared" ref="A8826:A8889" si="968">A8778+1</f>
        <v>46661</v>
      </c>
      <c r="B8826" s="27" t="str">
        <f t="shared" si="962"/>
        <v>(金)</v>
      </c>
      <c r="C8826" s="34">
        <v>0.79166666666666696</v>
      </c>
      <c r="D8826" s="16" t="s">
        <v>18</v>
      </c>
      <c r="E8826" s="35">
        <v>0.8125</v>
      </c>
      <c r="F8826" s="50">
        <f>IF(COUNTIF('リスト（不使用）'!$A$5:$A$6,単年カーブ!$A$1),"希望数量入力ください",'単年（2027年度）'!$E$12*単年カーブ!$R$3+'単年（2027年度）'!$E$12*(1-単年カーブ!$R$3)*単年カーブ!Q8826)</f>
        <v>0</v>
      </c>
      <c r="G8826" s="47">
        <f t="shared" si="963"/>
        <v>0</v>
      </c>
      <c r="M8826">
        <f t="shared" si="964"/>
        <v>10</v>
      </c>
      <c r="N8826">
        <f>IF(OR(WEEKDAY(A8826)=1,WEEKDAY(A8826)=7,COUNTIF('2027祝日等（不使用）'!$A$1:$A$20,単年カーブ!A8826)=1),0,1)</f>
        <v>1</v>
      </c>
      <c r="O8826">
        <f t="shared" si="967"/>
        <v>39</v>
      </c>
      <c r="P8826">
        <f t="shared" si="965"/>
        <v>1</v>
      </c>
      <c r="Q8826">
        <f t="shared" si="966"/>
        <v>1</v>
      </c>
    </row>
    <row r="8827" spans="1:17" ht="19.5" x14ac:dyDescent="0.4">
      <c r="A8827" s="33">
        <f t="shared" si="968"/>
        <v>46661</v>
      </c>
      <c r="B8827" s="27" t="str">
        <f t="shared" si="962"/>
        <v>(金)</v>
      </c>
      <c r="C8827" s="34">
        <v>0.8125</v>
      </c>
      <c r="D8827" s="16" t="s">
        <v>18</v>
      </c>
      <c r="E8827" s="35">
        <v>0.83333333333333304</v>
      </c>
      <c r="F8827" s="50">
        <f>IF(COUNTIF('リスト（不使用）'!$A$5:$A$6,単年カーブ!$A$1),"希望数量入力ください",'単年（2027年度）'!$E$12*単年カーブ!$R$3+'単年（2027年度）'!$E$12*(1-単年カーブ!$R$3)*単年カーブ!Q8827)</f>
        <v>0</v>
      </c>
      <c r="G8827" s="47">
        <f t="shared" si="963"/>
        <v>0</v>
      </c>
      <c r="M8827">
        <f t="shared" si="964"/>
        <v>10</v>
      </c>
      <c r="N8827">
        <f>IF(OR(WEEKDAY(A8827)=1,WEEKDAY(A8827)=7,COUNTIF('2027祝日等（不使用）'!$A$1:$A$20,単年カーブ!A8827)=1),0,1)</f>
        <v>1</v>
      </c>
      <c r="O8827">
        <f t="shared" si="967"/>
        <v>40</v>
      </c>
      <c r="P8827">
        <f t="shared" si="965"/>
        <v>1</v>
      </c>
      <c r="Q8827">
        <f t="shared" si="966"/>
        <v>1</v>
      </c>
    </row>
    <row r="8828" spans="1:17" ht="19.5" x14ac:dyDescent="0.4">
      <c r="A8828" s="33">
        <f t="shared" si="968"/>
        <v>46661</v>
      </c>
      <c r="B8828" s="27" t="str">
        <f t="shared" si="962"/>
        <v>(金)</v>
      </c>
      <c r="C8828" s="34">
        <v>0.83333333333333304</v>
      </c>
      <c r="D8828" s="16" t="s">
        <v>18</v>
      </c>
      <c r="E8828" s="35">
        <v>0.85416666666666696</v>
      </c>
      <c r="F8828" s="50">
        <f>IF(COUNTIF('リスト（不使用）'!$A$5:$A$6,単年カーブ!$A$1),"希望数量入力ください",'単年（2027年度）'!$E$12*単年カーブ!$R$3+'単年（2027年度）'!$E$12*(1-単年カーブ!$R$3)*単年カーブ!Q8828)</f>
        <v>0</v>
      </c>
      <c r="G8828" s="47">
        <f t="shared" si="963"/>
        <v>0</v>
      </c>
      <c r="M8828">
        <f t="shared" si="964"/>
        <v>10</v>
      </c>
      <c r="N8828">
        <f>IF(OR(WEEKDAY(A8828)=1,WEEKDAY(A8828)=7,COUNTIF('2027祝日等（不使用）'!$A$1:$A$20,単年カーブ!A8828)=1),0,1)</f>
        <v>1</v>
      </c>
      <c r="O8828">
        <f t="shared" si="967"/>
        <v>41</v>
      </c>
      <c r="P8828">
        <f t="shared" si="965"/>
        <v>0</v>
      </c>
      <c r="Q8828">
        <f t="shared" si="966"/>
        <v>0</v>
      </c>
    </row>
    <row r="8829" spans="1:17" ht="19.5" x14ac:dyDescent="0.4">
      <c r="A8829" s="33">
        <f t="shared" si="968"/>
        <v>46661</v>
      </c>
      <c r="B8829" s="27" t="str">
        <f t="shared" si="962"/>
        <v>(金)</v>
      </c>
      <c r="C8829" s="34">
        <v>0.85416666666666696</v>
      </c>
      <c r="D8829" s="16" t="s">
        <v>18</v>
      </c>
      <c r="E8829" s="35">
        <v>0.875</v>
      </c>
      <c r="F8829" s="50">
        <f>IF(COUNTIF('リスト（不使用）'!$A$5:$A$6,単年カーブ!$A$1),"希望数量入力ください",'単年（2027年度）'!$E$12*単年カーブ!$R$3+'単年（2027年度）'!$E$12*(1-単年カーブ!$R$3)*単年カーブ!Q8829)</f>
        <v>0</v>
      </c>
      <c r="G8829" s="47">
        <f t="shared" si="963"/>
        <v>0</v>
      </c>
      <c r="M8829">
        <f t="shared" si="964"/>
        <v>10</v>
      </c>
      <c r="N8829">
        <f>IF(OR(WEEKDAY(A8829)=1,WEEKDAY(A8829)=7,COUNTIF('2027祝日等（不使用）'!$A$1:$A$20,単年カーブ!A8829)=1),0,1)</f>
        <v>1</v>
      </c>
      <c r="O8829">
        <f t="shared" si="967"/>
        <v>42</v>
      </c>
      <c r="P8829">
        <f t="shared" si="965"/>
        <v>0</v>
      </c>
      <c r="Q8829">
        <f t="shared" si="966"/>
        <v>0</v>
      </c>
    </row>
    <row r="8830" spans="1:17" ht="19.5" x14ac:dyDescent="0.4">
      <c r="A8830" s="33">
        <f t="shared" si="968"/>
        <v>46661</v>
      </c>
      <c r="B8830" s="27" t="str">
        <f t="shared" si="962"/>
        <v>(金)</v>
      </c>
      <c r="C8830" s="34">
        <v>0.875</v>
      </c>
      <c r="D8830" s="16" t="s">
        <v>18</v>
      </c>
      <c r="E8830" s="35">
        <v>0.89583333333333304</v>
      </c>
      <c r="F8830" s="50">
        <f>IF(COUNTIF('リスト（不使用）'!$A$5:$A$6,単年カーブ!$A$1),"希望数量入力ください",'単年（2027年度）'!$E$12*単年カーブ!$R$3+'単年（2027年度）'!$E$12*(1-単年カーブ!$R$3)*単年カーブ!Q8830)</f>
        <v>0</v>
      </c>
      <c r="G8830" s="47">
        <f t="shared" si="963"/>
        <v>0</v>
      </c>
      <c r="M8830">
        <f t="shared" si="964"/>
        <v>10</v>
      </c>
      <c r="N8830">
        <f>IF(OR(WEEKDAY(A8830)=1,WEEKDAY(A8830)=7,COUNTIF('2027祝日等（不使用）'!$A$1:$A$20,単年カーブ!A8830)=1),0,1)</f>
        <v>1</v>
      </c>
      <c r="O8830">
        <f t="shared" si="967"/>
        <v>43</v>
      </c>
      <c r="P8830">
        <f t="shared" si="965"/>
        <v>0</v>
      </c>
      <c r="Q8830">
        <f t="shared" si="966"/>
        <v>0</v>
      </c>
    </row>
    <row r="8831" spans="1:17" ht="19.5" x14ac:dyDescent="0.4">
      <c r="A8831" s="33">
        <f t="shared" si="968"/>
        <v>46661</v>
      </c>
      <c r="B8831" s="27" t="str">
        <f t="shared" si="962"/>
        <v>(金)</v>
      </c>
      <c r="C8831" s="34">
        <v>0.89583333333333304</v>
      </c>
      <c r="D8831" s="16" t="s">
        <v>18</v>
      </c>
      <c r="E8831" s="35">
        <v>0.91666666666666696</v>
      </c>
      <c r="F8831" s="50">
        <f>IF(COUNTIF('リスト（不使用）'!$A$5:$A$6,単年カーブ!$A$1),"希望数量入力ください",'単年（2027年度）'!$E$12*単年カーブ!$R$3+'単年（2027年度）'!$E$12*(1-単年カーブ!$R$3)*単年カーブ!Q8831)</f>
        <v>0</v>
      </c>
      <c r="G8831" s="47">
        <f t="shared" si="963"/>
        <v>0</v>
      </c>
      <c r="M8831">
        <f t="shared" si="964"/>
        <v>10</v>
      </c>
      <c r="N8831">
        <f>IF(OR(WEEKDAY(A8831)=1,WEEKDAY(A8831)=7,COUNTIF('2027祝日等（不使用）'!$A$1:$A$20,単年カーブ!A8831)=1),0,1)</f>
        <v>1</v>
      </c>
      <c r="O8831">
        <f t="shared" si="967"/>
        <v>44</v>
      </c>
      <c r="P8831">
        <f t="shared" si="965"/>
        <v>0</v>
      </c>
      <c r="Q8831">
        <f t="shared" si="966"/>
        <v>0</v>
      </c>
    </row>
    <row r="8832" spans="1:17" ht="19.5" x14ac:dyDescent="0.4">
      <c r="A8832" s="33">
        <f t="shared" si="968"/>
        <v>46661</v>
      </c>
      <c r="B8832" s="27" t="str">
        <f t="shared" si="962"/>
        <v>(金)</v>
      </c>
      <c r="C8832" s="34">
        <v>0.91666666666666696</v>
      </c>
      <c r="D8832" s="16" t="s">
        <v>18</v>
      </c>
      <c r="E8832" s="35">
        <v>0.9375</v>
      </c>
      <c r="F8832" s="50">
        <f>IF(COUNTIF('リスト（不使用）'!$A$5:$A$6,単年カーブ!$A$1),"希望数量入力ください",'単年（2027年度）'!$E$12*単年カーブ!$R$3+'単年（2027年度）'!$E$12*(1-単年カーブ!$R$3)*単年カーブ!Q8832)</f>
        <v>0</v>
      </c>
      <c r="G8832" s="47">
        <f t="shared" si="963"/>
        <v>0</v>
      </c>
      <c r="M8832">
        <f t="shared" si="964"/>
        <v>10</v>
      </c>
      <c r="N8832">
        <f>IF(OR(WEEKDAY(A8832)=1,WEEKDAY(A8832)=7,COUNTIF('2027祝日等（不使用）'!$A$1:$A$20,単年カーブ!A8832)=1),0,1)</f>
        <v>1</v>
      </c>
      <c r="O8832">
        <f t="shared" si="967"/>
        <v>45</v>
      </c>
      <c r="P8832">
        <f t="shared" si="965"/>
        <v>0</v>
      </c>
      <c r="Q8832">
        <f t="shared" si="966"/>
        <v>0</v>
      </c>
    </row>
    <row r="8833" spans="1:17" ht="19.5" x14ac:dyDescent="0.4">
      <c r="A8833" s="33">
        <f t="shared" si="968"/>
        <v>46661</v>
      </c>
      <c r="B8833" s="27" t="str">
        <f t="shared" si="962"/>
        <v>(金)</v>
      </c>
      <c r="C8833" s="34">
        <v>0.9375</v>
      </c>
      <c r="D8833" s="16" t="s">
        <v>18</v>
      </c>
      <c r="E8833" s="35">
        <v>0.95833333333333304</v>
      </c>
      <c r="F8833" s="50">
        <f>IF(COUNTIF('リスト（不使用）'!$A$5:$A$6,単年カーブ!$A$1),"希望数量入力ください",'単年（2027年度）'!$E$12*単年カーブ!$R$3+'単年（2027年度）'!$E$12*(1-単年カーブ!$R$3)*単年カーブ!Q8833)</f>
        <v>0</v>
      </c>
      <c r="G8833" s="47">
        <f t="shared" si="963"/>
        <v>0</v>
      </c>
      <c r="M8833">
        <f t="shared" si="964"/>
        <v>10</v>
      </c>
      <c r="N8833">
        <f>IF(OR(WEEKDAY(A8833)=1,WEEKDAY(A8833)=7,COUNTIF('2027祝日等（不使用）'!$A$1:$A$20,単年カーブ!A8833)=1),0,1)</f>
        <v>1</v>
      </c>
      <c r="O8833">
        <f t="shared" si="967"/>
        <v>46</v>
      </c>
      <c r="P8833">
        <f t="shared" si="965"/>
        <v>0</v>
      </c>
      <c r="Q8833">
        <f t="shared" si="966"/>
        <v>0</v>
      </c>
    </row>
    <row r="8834" spans="1:17" ht="19.5" x14ac:dyDescent="0.4">
      <c r="A8834" s="33">
        <f t="shared" si="968"/>
        <v>46661</v>
      </c>
      <c r="B8834" s="27" t="str">
        <f t="shared" si="962"/>
        <v>(金)</v>
      </c>
      <c r="C8834" s="34">
        <v>0.95833333333333304</v>
      </c>
      <c r="D8834" s="16" t="s">
        <v>18</v>
      </c>
      <c r="E8834" s="35">
        <v>0.97916666666666696</v>
      </c>
      <c r="F8834" s="50">
        <f>IF(COUNTIF('リスト（不使用）'!$A$5:$A$6,単年カーブ!$A$1),"希望数量入力ください",'単年（2027年度）'!$E$12*単年カーブ!$R$3+'単年（2027年度）'!$E$12*(1-単年カーブ!$R$3)*単年カーブ!Q8834)</f>
        <v>0</v>
      </c>
      <c r="G8834" s="47">
        <f t="shared" si="963"/>
        <v>0</v>
      </c>
      <c r="M8834">
        <f t="shared" si="964"/>
        <v>10</v>
      </c>
      <c r="N8834">
        <f>IF(OR(WEEKDAY(A8834)=1,WEEKDAY(A8834)=7,COUNTIF('2027祝日等（不使用）'!$A$1:$A$20,単年カーブ!A8834)=1),0,1)</f>
        <v>1</v>
      </c>
      <c r="O8834">
        <f t="shared" si="967"/>
        <v>47</v>
      </c>
      <c r="P8834">
        <f t="shared" si="965"/>
        <v>0</v>
      </c>
      <c r="Q8834">
        <f t="shared" si="966"/>
        <v>0</v>
      </c>
    </row>
    <row r="8835" spans="1:17" ht="19.5" x14ac:dyDescent="0.4">
      <c r="A8835" s="33">
        <f t="shared" si="968"/>
        <v>46661</v>
      </c>
      <c r="B8835" s="27" t="str">
        <f t="shared" si="962"/>
        <v>(金)</v>
      </c>
      <c r="C8835" s="34">
        <v>0.97916666666666696</v>
      </c>
      <c r="D8835" s="16" t="s">
        <v>18</v>
      </c>
      <c r="E8835" s="35" t="s">
        <v>17</v>
      </c>
      <c r="F8835" s="50">
        <f>IF(COUNTIF('リスト（不使用）'!$A$5:$A$6,単年カーブ!$A$1),"希望数量入力ください",'単年（2027年度）'!$E$12*単年カーブ!$R$3+'単年（2027年度）'!$E$12*(1-単年カーブ!$R$3)*単年カーブ!Q8835)</f>
        <v>0</v>
      </c>
      <c r="G8835" s="47">
        <f t="shared" si="963"/>
        <v>0</v>
      </c>
      <c r="M8835">
        <f t="shared" si="964"/>
        <v>10</v>
      </c>
      <c r="N8835">
        <f>IF(OR(WEEKDAY(A8835)=1,WEEKDAY(A8835)=7,COUNTIF('2027祝日等（不使用）'!$A$1:$A$20,単年カーブ!A8835)=1),0,1)</f>
        <v>1</v>
      </c>
      <c r="O8835">
        <f t="shared" si="967"/>
        <v>48</v>
      </c>
      <c r="P8835">
        <f t="shared" si="965"/>
        <v>0</v>
      </c>
      <c r="Q8835">
        <f t="shared" si="966"/>
        <v>0</v>
      </c>
    </row>
    <row r="8836" spans="1:17" ht="19.5" x14ac:dyDescent="0.4">
      <c r="A8836" s="33">
        <f t="shared" si="968"/>
        <v>46662</v>
      </c>
      <c r="B8836" s="27" t="str">
        <f t="shared" ref="B8836:B8899" si="969">TEXT(A8836,"(aaa)")</f>
        <v>(土)</v>
      </c>
      <c r="C8836" s="34">
        <v>0</v>
      </c>
      <c r="D8836" s="16" t="s">
        <v>18</v>
      </c>
      <c r="E8836" s="35">
        <v>2.0833333333333332E-2</v>
      </c>
      <c r="F8836" s="50">
        <f>IF(COUNTIF('リスト（不使用）'!$A$5:$A$6,単年カーブ!$A$1),"希望数量入力ください",'単年（2027年度）'!$E$12*単年カーブ!$R$3+'単年（2027年度）'!$E$12*(1-単年カーブ!$R$3)*単年カーブ!Q8836)</f>
        <v>0</v>
      </c>
      <c r="G8836" s="47">
        <f t="shared" ref="G8836:G8899" si="970">F8836/2</f>
        <v>0</v>
      </c>
      <c r="M8836">
        <f t="shared" ref="M8836:M8899" si="971">MONTH(A8836)</f>
        <v>10</v>
      </c>
      <c r="N8836">
        <f>IF(OR(WEEKDAY(A8836)=1,WEEKDAY(A8836)=7,COUNTIF('2027祝日等（不使用）'!$A$1:$A$20,単年カーブ!A8836)=1),0,1)</f>
        <v>0</v>
      </c>
      <c r="O8836">
        <f t="shared" si="967"/>
        <v>1</v>
      </c>
      <c r="P8836">
        <f t="shared" ref="P8836:P8899" si="972">IF(AND(O8836&gt;16,O8836&lt;41),1,0)</f>
        <v>0</v>
      </c>
      <c r="Q8836">
        <f t="shared" ref="Q8836:Q8899" si="973">P8836*N8836</f>
        <v>0</v>
      </c>
    </row>
    <row r="8837" spans="1:17" ht="19.5" x14ac:dyDescent="0.4">
      <c r="A8837" s="33">
        <f t="shared" si="968"/>
        <v>46662</v>
      </c>
      <c r="B8837" s="27" t="str">
        <f t="shared" si="969"/>
        <v>(土)</v>
      </c>
      <c r="C8837" s="34">
        <v>2.0833333333333332E-2</v>
      </c>
      <c r="D8837" s="16" t="s">
        <v>18</v>
      </c>
      <c r="E8837" s="35">
        <v>4.1666666666666664E-2</v>
      </c>
      <c r="F8837" s="50">
        <f>IF(COUNTIF('リスト（不使用）'!$A$5:$A$6,単年カーブ!$A$1),"希望数量入力ください",'単年（2027年度）'!$E$12*単年カーブ!$R$3+'単年（2027年度）'!$E$12*(1-単年カーブ!$R$3)*単年カーブ!Q8837)</f>
        <v>0</v>
      </c>
      <c r="G8837" s="47">
        <f t="shared" si="970"/>
        <v>0</v>
      </c>
      <c r="M8837">
        <f t="shared" si="971"/>
        <v>10</v>
      </c>
      <c r="N8837">
        <f>IF(OR(WEEKDAY(A8837)=1,WEEKDAY(A8837)=7,COUNTIF('2027祝日等（不使用）'!$A$1:$A$20,単年カーブ!A8837)=1),0,1)</f>
        <v>0</v>
      </c>
      <c r="O8837">
        <f t="shared" si="967"/>
        <v>2</v>
      </c>
      <c r="P8837">
        <f t="shared" si="972"/>
        <v>0</v>
      </c>
      <c r="Q8837">
        <f t="shared" si="973"/>
        <v>0</v>
      </c>
    </row>
    <row r="8838" spans="1:17" ht="19.5" x14ac:dyDescent="0.4">
      <c r="A8838" s="33">
        <f t="shared" si="968"/>
        <v>46662</v>
      </c>
      <c r="B8838" s="27" t="str">
        <f t="shared" si="969"/>
        <v>(土)</v>
      </c>
      <c r="C8838" s="34">
        <v>4.1666666666666664E-2</v>
      </c>
      <c r="D8838" s="16" t="s">
        <v>18</v>
      </c>
      <c r="E8838" s="35">
        <v>6.25E-2</v>
      </c>
      <c r="F8838" s="50">
        <f>IF(COUNTIF('リスト（不使用）'!$A$5:$A$6,単年カーブ!$A$1),"希望数量入力ください",'単年（2027年度）'!$E$12*単年カーブ!$R$3+'単年（2027年度）'!$E$12*(1-単年カーブ!$R$3)*単年カーブ!Q8838)</f>
        <v>0</v>
      </c>
      <c r="G8838" s="47">
        <f t="shared" si="970"/>
        <v>0</v>
      </c>
      <c r="M8838">
        <f t="shared" si="971"/>
        <v>10</v>
      </c>
      <c r="N8838">
        <f>IF(OR(WEEKDAY(A8838)=1,WEEKDAY(A8838)=7,COUNTIF('2027祝日等（不使用）'!$A$1:$A$20,単年カーブ!A8838)=1),0,1)</f>
        <v>0</v>
      </c>
      <c r="O8838">
        <f t="shared" si="967"/>
        <v>3</v>
      </c>
      <c r="P8838">
        <f t="shared" si="972"/>
        <v>0</v>
      </c>
      <c r="Q8838">
        <f t="shared" si="973"/>
        <v>0</v>
      </c>
    </row>
    <row r="8839" spans="1:17" ht="19.5" x14ac:dyDescent="0.4">
      <c r="A8839" s="33">
        <f t="shared" si="968"/>
        <v>46662</v>
      </c>
      <c r="B8839" s="27" t="str">
        <f t="shared" si="969"/>
        <v>(土)</v>
      </c>
      <c r="C8839" s="34">
        <v>6.25E-2</v>
      </c>
      <c r="D8839" s="16" t="s">
        <v>18</v>
      </c>
      <c r="E8839" s="35">
        <v>8.3333333333333301E-2</v>
      </c>
      <c r="F8839" s="50">
        <f>IF(COUNTIF('リスト（不使用）'!$A$5:$A$6,単年カーブ!$A$1),"希望数量入力ください",'単年（2027年度）'!$E$12*単年カーブ!$R$3+'単年（2027年度）'!$E$12*(1-単年カーブ!$R$3)*単年カーブ!Q8839)</f>
        <v>0</v>
      </c>
      <c r="G8839" s="47">
        <f t="shared" si="970"/>
        <v>0</v>
      </c>
      <c r="M8839">
        <f t="shared" si="971"/>
        <v>10</v>
      </c>
      <c r="N8839">
        <f>IF(OR(WEEKDAY(A8839)=1,WEEKDAY(A8839)=7,COUNTIF('2027祝日等（不使用）'!$A$1:$A$20,単年カーブ!A8839)=1),0,1)</f>
        <v>0</v>
      </c>
      <c r="O8839">
        <f t="shared" si="967"/>
        <v>4</v>
      </c>
      <c r="P8839">
        <f t="shared" si="972"/>
        <v>0</v>
      </c>
      <c r="Q8839">
        <f t="shared" si="973"/>
        <v>0</v>
      </c>
    </row>
    <row r="8840" spans="1:17" ht="19.5" x14ac:dyDescent="0.4">
      <c r="A8840" s="33">
        <f t="shared" si="968"/>
        <v>46662</v>
      </c>
      <c r="B8840" s="27" t="str">
        <f t="shared" si="969"/>
        <v>(土)</v>
      </c>
      <c r="C8840" s="34">
        <v>8.3333333333333301E-2</v>
      </c>
      <c r="D8840" s="16" t="s">
        <v>18</v>
      </c>
      <c r="E8840" s="35">
        <v>0.104166666666667</v>
      </c>
      <c r="F8840" s="50">
        <f>IF(COUNTIF('リスト（不使用）'!$A$5:$A$6,単年カーブ!$A$1),"希望数量入力ください",'単年（2027年度）'!$E$12*単年カーブ!$R$3+'単年（2027年度）'!$E$12*(1-単年カーブ!$R$3)*単年カーブ!Q8840)</f>
        <v>0</v>
      </c>
      <c r="G8840" s="47">
        <f t="shared" si="970"/>
        <v>0</v>
      </c>
      <c r="M8840">
        <f t="shared" si="971"/>
        <v>10</v>
      </c>
      <c r="N8840">
        <f>IF(OR(WEEKDAY(A8840)=1,WEEKDAY(A8840)=7,COUNTIF('2027祝日等（不使用）'!$A$1:$A$20,単年カーブ!A8840)=1),0,1)</f>
        <v>0</v>
      </c>
      <c r="O8840">
        <f t="shared" si="967"/>
        <v>5</v>
      </c>
      <c r="P8840">
        <f t="shared" si="972"/>
        <v>0</v>
      </c>
      <c r="Q8840">
        <f t="shared" si="973"/>
        <v>0</v>
      </c>
    </row>
    <row r="8841" spans="1:17" ht="19.5" x14ac:dyDescent="0.4">
      <c r="A8841" s="33">
        <f t="shared" si="968"/>
        <v>46662</v>
      </c>
      <c r="B8841" s="27" t="str">
        <f t="shared" si="969"/>
        <v>(土)</v>
      </c>
      <c r="C8841" s="34">
        <v>0.104166666666667</v>
      </c>
      <c r="D8841" s="16" t="s">
        <v>18</v>
      </c>
      <c r="E8841" s="35">
        <v>0.125</v>
      </c>
      <c r="F8841" s="50">
        <f>IF(COUNTIF('リスト（不使用）'!$A$5:$A$6,単年カーブ!$A$1),"希望数量入力ください",'単年（2027年度）'!$E$12*単年カーブ!$R$3+'単年（2027年度）'!$E$12*(1-単年カーブ!$R$3)*単年カーブ!Q8841)</f>
        <v>0</v>
      </c>
      <c r="G8841" s="47">
        <f t="shared" si="970"/>
        <v>0</v>
      </c>
      <c r="M8841">
        <f t="shared" si="971"/>
        <v>10</v>
      </c>
      <c r="N8841">
        <f>IF(OR(WEEKDAY(A8841)=1,WEEKDAY(A8841)=7,COUNTIF('2027祝日等（不使用）'!$A$1:$A$20,単年カーブ!A8841)=1),0,1)</f>
        <v>0</v>
      </c>
      <c r="O8841">
        <f t="shared" si="967"/>
        <v>6</v>
      </c>
      <c r="P8841">
        <f t="shared" si="972"/>
        <v>0</v>
      </c>
      <c r="Q8841">
        <f t="shared" si="973"/>
        <v>0</v>
      </c>
    </row>
    <row r="8842" spans="1:17" ht="19.5" x14ac:dyDescent="0.4">
      <c r="A8842" s="33">
        <f t="shared" si="968"/>
        <v>46662</v>
      </c>
      <c r="B8842" s="27" t="str">
        <f t="shared" si="969"/>
        <v>(土)</v>
      </c>
      <c r="C8842" s="34">
        <v>0.125</v>
      </c>
      <c r="D8842" s="16" t="s">
        <v>18</v>
      </c>
      <c r="E8842" s="35">
        <v>0.14583333333333301</v>
      </c>
      <c r="F8842" s="50">
        <f>IF(COUNTIF('リスト（不使用）'!$A$5:$A$6,単年カーブ!$A$1),"希望数量入力ください",'単年（2027年度）'!$E$12*単年カーブ!$R$3+'単年（2027年度）'!$E$12*(1-単年カーブ!$R$3)*単年カーブ!Q8842)</f>
        <v>0</v>
      </c>
      <c r="G8842" s="47">
        <f t="shared" si="970"/>
        <v>0</v>
      </c>
      <c r="M8842">
        <f t="shared" si="971"/>
        <v>10</v>
      </c>
      <c r="N8842">
        <f>IF(OR(WEEKDAY(A8842)=1,WEEKDAY(A8842)=7,COUNTIF('2027祝日等（不使用）'!$A$1:$A$20,単年カーブ!A8842)=1),0,1)</f>
        <v>0</v>
      </c>
      <c r="O8842">
        <f t="shared" si="967"/>
        <v>7</v>
      </c>
      <c r="P8842">
        <f t="shared" si="972"/>
        <v>0</v>
      </c>
      <c r="Q8842">
        <f t="shared" si="973"/>
        <v>0</v>
      </c>
    </row>
    <row r="8843" spans="1:17" ht="19.5" x14ac:dyDescent="0.4">
      <c r="A8843" s="33">
        <f t="shared" si="968"/>
        <v>46662</v>
      </c>
      <c r="B8843" s="27" t="str">
        <f t="shared" si="969"/>
        <v>(土)</v>
      </c>
      <c r="C8843" s="34">
        <v>0.14583333333333301</v>
      </c>
      <c r="D8843" s="16" t="s">
        <v>18</v>
      </c>
      <c r="E8843" s="35">
        <v>0.16666666666666699</v>
      </c>
      <c r="F8843" s="50">
        <f>IF(COUNTIF('リスト（不使用）'!$A$5:$A$6,単年カーブ!$A$1),"希望数量入力ください",'単年（2027年度）'!$E$12*単年カーブ!$R$3+'単年（2027年度）'!$E$12*(1-単年カーブ!$R$3)*単年カーブ!Q8843)</f>
        <v>0</v>
      </c>
      <c r="G8843" s="47">
        <f t="shared" si="970"/>
        <v>0</v>
      </c>
      <c r="M8843">
        <f t="shared" si="971"/>
        <v>10</v>
      </c>
      <c r="N8843">
        <f>IF(OR(WEEKDAY(A8843)=1,WEEKDAY(A8843)=7,COUNTIF('2027祝日等（不使用）'!$A$1:$A$20,単年カーブ!A8843)=1),0,1)</f>
        <v>0</v>
      </c>
      <c r="O8843">
        <f t="shared" si="967"/>
        <v>8</v>
      </c>
      <c r="P8843">
        <f t="shared" si="972"/>
        <v>0</v>
      </c>
      <c r="Q8843">
        <f t="shared" si="973"/>
        <v>0</v>
      </c>
    </row>
    <row r="8844" spans="1:17" ht="19.5" x14ac:dyDescent="0.4">
      <c r="A8844" s="33">
        <f t="shared" si="968"/>
        <v>46662</v>
      </c>
      <c r="B8844" s="27" t="str">
        <f t="shared" si="969"/>
        <v>(土)</v>
      </c>
      <c r="C8844" s="34">
        <v>0.16666666666666699</v>
      </c>
      <c r="D8844" s="16" t="s">
        <v>18</v>
      </c>
      <c r="E8844" s="35">
        <v>0.1875</v>
      </c>
      <c r="F8844" s="50">
        <f>IF(COUNTIF('リスト（不使用）'!$A$5:$A$6,単年カーブ!$A$1),"希望数量入力ください",'単年（2027年度）'!$E$12*単年カーブ!$R$3+'単年（2027年度）'!$E$12*(1-単年カーブ!$R$3)*単年カーブ!Q8844)</f>
        <v>0</v>
      </c>
      <c r="G8844" s="47">
        <f t="shared" si="970"/>
        <v>0</v>
      </c>
      <c r="M8844">
        <f t="shared" si="971"/>
        <v>10</v>
      </c>
      <c r="N8844">
        <f>IF(OR(WEEKDAY(A8844)=1,WEEKDAY(A8844)=7,COUNTIF('2027祝日等（不使用）'!$A$1:$A$20,単年カーブ!A8844)=1),0,1)</f>
        <v>0</v>
      </c>
      <c r="O8844">
        <f t="shared" si="967"/>
        <v>9</v>
      </c>
      <c r="P8844">
        <f t="shared" si="972"/>
        <v>0</v>
      </c>
      <c r="Q8844">
        <f t="shared" si="973"/>
        <v>0</v>
      </c>
    </row>
    <row r="8845" spans="1:17" ht="19.5" x14ac:dyDescent="0.4">
      <c r="A8845" s="33">
        <f t="shared" si="968"/>
        <v>46662</v>
      </c>
      <c r="B8845" s="27" t="str">
        <f t="shared" si="969"/>
        <v>(土)</v>
      </c>
      <c r="C8845" s="34">
        <v>0.1875</v>
      </c>
      <c r="D8845" s="16" t="s">
        <v>18</v>
      </c>
      <c r="E8845" s="35">
        <v>0.20833333333333301</v>
      </c>
      <c r="F8845" s="50">
        <f>IF(COUNTIF('リスト（不使用）'!$A$5:$A$6,単年カーブ!$A$1),"希望数量入力ください",'単年（2027年度）'!$E$12*単年カーブ!$R$3+'単年（2027年度）'!$E$12*(1-単年カーブ!$R$3)*単年カーブ!Q8845)</f>
        <v>0</v>
      </c>
      <c r="G8845" s="47">
        <f t="shared" si="970"/>
        <v>0</v>
      </c>
      <c r="M8845">
        <f t="shared" si="971"/>
        <v>10</v>
      </c>
      <c r="N8845">
        <f>IF(OR(WEEKDAY(A8845)=1,WEEKDAY(A8845)=7,COUNTIF('2027祝日等（不使用）'!$A$1:$A$20,単年カーブ!A8845)=1),0,1)</f>
        <v>0</v>
      </c>
      <c r="O8845">
        <f t="shared" si="967"/>
        <v>10</v>
      </c>
      <c r="P8845">
        <f t="shared" si="972"/>
        <v>0</v>
      </c>
      <c r="Q8845">
        <f t="shared" si="973"/>
        <v>0</v>
      </c>
    </row>
    <row r="8846" spans="1:17" ht="19.5" x14ac:dyDescent="0.4">
      <c r="A8846" s="33">
        <f t="shared" si="968"/>
        <v>46662</v>
      </c>
      <c r="B8846" s="27" t="str">
        <f t="shared" si="969"/>
        <v>(土)</v>
      </c>
      <c r="C8846" s="34">
        <v>0.20833333333333301</v>
      </c>
      <c r="D8846" s="16" t="s">
        <v>18</v>
      </c>
      <c r="E8846" s="35">
        <v>0.22916666666666699</v>
      </c>
      <c r="F8846" s="50">
        <f>IF(COUNTIF('リスト（不使用）'!$A$5:$A$6,単年カーブ!$A$1),"希望数量入力ください",'単年（2027年度）'!$E$12*単年カーブ!$R$3+'単年（2027年度）'!$E$12*(1-単年カーブ!$R$3)*単年カーブ!Q8846)</f>
        <v>0</v>
      </c>
      <c r="G8846" s="47">
        <f t="shared" si="970"/>
        <v>0</v>
      </c>
      <c r="M8846">
        <f t="shared" si="971"/>
        <v>10</v>
      </c>
      <c r="N8846">
        <f>IF(OR(WEEKDAY(A8846)=1,WEEKDAY(A8846)=7,COUNTIF('2027祝日等（不使用）'!$A$1:$A$20,単年カーブ!A8846)=1),0,1)</f>
        <v>0</v>
      </c>
      <c r="O8846">
        <f t="shared" si="967"/>
        <v>11</v>
      </c>
      <c r="P8846">
        <f t="shared" si="972"/>
        <v>0</v>
      </c>
      <c r="Q8846">
        <f t="shared" si="973"/>
        <v>0</v>
      </c>
    </row>
    <row r="8847" spans="1:17" ht="19.5" x14ac:dyDescent="0.4">
      <c r="A8847" s="33">
        <f t="shared" si="968"/>
        <v>46662</v>
      </c>
      <c r="B8847" s="27" t="str">
        <f t="shared" si="969"/>
        <v>(土)</v>
      </c>
      <c r="C8847" s="34">
        <v>0.22916666666666699</v>
      </c>
      <c r="D8847" s="16" t="s">
        <v>18</v>
      </c>
      <c r="E8847" s="35">
        <v>0.25</v>
      </c>
      <c r="F8847" s="50">
        <f>IF(COUNTIF('リスト（不使用）'!$A$5:$A$6,単年カーブ!$A$1),"希望数量入力ください",'単年（2027年度）'!$E$12*単年カーブ!$R$3+'単年（2027年度）'!$E$12*(1-単年カーブ!$R$3)*単年カーブ!Q8847)</f>
        <v>0</v>
      </c>
      <c r="G8847" s="47">
        <f t="shared" si="970"/>
        <v>0</v>
      </c>
      <c r="M8847">
        <f t="shared" si="971"/>
        <v>10</v>
      </c>
      <c r="N8847">
        <f>IF(OR(WEEKDAY(A8847)=1,WEEKDAY(A8847)=7,COUNTIF('2027祝日等（不使用）'!$A$1:$A$20,単年カーブ!A8847)=1),0,1)</f>
        <v>0</v>
      </c>
      <c r="O8847">
        <f t="shared" si="967"/>
        <v>12</v>
      </c>
      <c r="P8847">
        <f t="shared" si="972"/>
        <v>0</v>
      </c>
      <c r="Q8847">
        <f t="shared" si="973"/>
        <v>0</v>
      </c>
    </row>
    <row r="8848" spans="1:17" ht="19.5" x14ac:dyDescent="0.4">
      <c r="A8848" s="33">
        <f t="shared" si="968"/>
        <v>46662</v>
      </c>
      <c r="B8848" s="27" t="str">
        <f t="shared" si="969"/>
        <v>(土)</v>
      </c>
      <c r="C8848" s="34">
        <v>0.25</v>
      </c>
      <c r="D8848" s="16" t="s">
        <v>18</v>
      </c>
      <c r="E8848" s="35">
        <v>0.27083333333333298</v>
      </c>
      <c r="F8848" s="50">
        <f>IF(COUNTIF('リスト（不使用）'!$A$5:$A$6,単年カーブ!$A$1),"希望数量入力ください",'単年（2027年度）'!$E$12*単年カーブ!$R$3+'単年（2027年度）'!$E$12*(1-単年カーブ!$R$3)*単年カーブ!Q8848)</f>
        <v>0</v>
      </c>
      <c r="G8848" s="47">
        <f t="shared" si="970"/>
        <v>0</v>
      </c>
      <c r="M8848">
        <f t="shared" si="971"/>
        <v>10</v>
      </c>
      <c r="N8848">
        <f>IF(OR(WEEKDAY(A8848)=1,WEEKDAY(A8848)=7,COUNTIF('2027祝日等（不使用）'!$A$1:$A$20,単年カーブ!A8848)=1),0,1)</f>
        <v>0</v>
      </c>
      <c r="O8848">
        <f t="shared" si="967"/>
        <v>13</v>
      </c>
      <c r="P8848">
        <f t="shared" si="972"/>
        <v>0</v>
      </c>
      <c r="Q8848">
        <f t="shared" si="973"/>
        <v>0</v>
      </c>
    </row>
    <row r="8849" spans="1:17" ht="19.5" x14ac:dyDescent="0.4">
      <c r="A8849" s="33">
        <f t="shared" si="968"/>
        <v>46662</v>
      </c>
      <c r="B8849" s="27" t="str">
        <f t="shared" si="969"/>
        <v>(土)</v>
      </c>
      <c r="C8849" s="34">
        <v>0.27083333333333298</v>
      </c>
      <c r="D8849" s="16" t="s">
        <v>18</v>
      </c>
      <c r="E8849" s="35">
        <v>0.29166666666666702</v>
      </c>
      <c r="F8849" s="50">
        <f>IF(COUNTIF('リスト（不使用）'!$A$5:$A$6,単年カーブ!$A$1),"希望数量入力ください",'単年（2027年度）'!$E$12*単年カーブ!$R$3+'単年（2027年度）'!$E$12*(1-単年カーブ!$R$3)*単年カーブ!Q8849)</f>
        <v>0</v>
      </c>
      <c r="G8849" s="47">
        <f t="shared" si="970"/>
        <v>0</v>
      </c>
      <c r="M8849">
        <f t="shared" si="971"/>
        <v>10</v>
      </c>
      <c r="N8849">
        <f>IF(OR(WEEKDAY(A8849)=1,WEEKDAY(A8849)=7,COUNTIF('2027祝日等（不使用）'!$A$1:$A$20,単年カーブ!A8849)=1),0,1)</f>
        <v>0</v>
      </c>
      <c r="O8849">
        <f t="shared" si="967"/>
        <v>14</v>
      </c>
      <c r="P8849">
        <f t="shared" si="972"/>
        <v>0</v>
      </c>
      <c r="Q8849">
        <f t="shared" si="973"/>
        <v>0</v>
      </c>
    </row>
    <row r="8850" spans="1:17" ht="19.5" x14ac:dyDescent="0.4">
      <c r="A8850" s="33">
        <f t="shared" si="968"/>
        <v>46662</v>
      </c>
      <c r="B8850" s="27" t="str">
        <f t="shared" si="969"/>
        <v>(土)</v>
      </c>
      <c r="C8850" s="34">
        <v>0.29166666666666702</v>
      </c>
      <c r="D8850" s="16" t="s">
        <v>18</v>
      </c>
      <c r="E8850" s="35">
        <v>0.3125</v>
      </c>
      <c r="F8850" s="50">
        <f>IF(COUNTIF('リスト（不使用）'!$A$5:$A$6,単年カーブ!$A$1),"希望数量入力ください",'単年（2027年度）'!$E$12*単年カーブ!$R$3+'単年（2027年度）'!$E$12*(1-単年カーブ!$R$3)*単年カーブ!Q8850)</f>
        <v>0</v>
      </c>
      <c r="G8850" s="47">
        <f t="shared" si="970"/>
        <v>0</v>
      </c>
      <c r="M8850">
        <f t="shared" si="971"/>
        <v>10</v>
      </c>
      <c r="N8850">
        <f>IF(OR(WEEKDAY(A8850)=1,WEEKDAY(A8850)=7,COUNTIF('2027祝日等（不使用）'!$A$1:$A$20,単年カーブ!A8850)=1),0,1)</f>
        <v>0</v>
      </c>
      <c r="O8850">
        <f t="shared" si="967"/>
        <v>15</v>
      </c>
      <c r="P8850">
        <f t="shared" si="972"/>
        <v>0</v>
      </c>
      <c r="Q8850">
        <f t="shared" si="973"/>
        <v>0</v>
      </c>
    </row>
    <row r="8851" spans="1:17" ht="19.5" x14ac:dyDescent="0.4">
      <c r="A8851" s="33">
        <f t="shared" si="968"/>
        <v>46662</v>
      </c>
      <c r="B8851" s="27" t="str">
        <f t="shared" si="969"/>
        <v>(土)</v>
      </c>
      <c r="C8851" s="34">
        <v>0.3125</v>
      </c>
      <c r="D8851" s="16" t="s">
        <v>18</v>
      </c>
      <c r="E8851" s="35">
        <v>0.33333333333333298</v>
      </c>
      <c r="F8851" s="50">
        <f>IF(COUNTIF('リスト（不使用）'!$A$5:$A$6,単年カーブ!$A$1),"希望数量入力ください",'単年（2027年度）'!$E$12*単年カーブ!$R$3+'単年（2027年度）'!$E$12*(1-単年カーブ!$R$3)*単年カーブ!Q8851)</f>
        <v>0</v>
      </c>
      <c r="G8851" s="47">
        <f t="shared" si="970"/>
        <v>0</v>
      </c>
      <c r="M8851">
        <f t="shared" si="971"/>
        <v>10</v>
      </c>
      <c r="N8851">
        <f>IF(OR(WEEKDAY(A8851)=1,WEEKDAY(A8851)=7,COUNTIF('2027祝日等（不使用）'!$A$1:$A$20,単年カーブ!A8851)=1),0,1)</f>
        <v>0</v>
      </c>
      <c r="O8851">
        <f t="shared" si="967"/>
        <v>16</v>
      </c>
      <c r="P8851">
        <f t="shared" si="972"/>
        <v>0</v>
      </c>
      <c r="Q8851">
        <f t="shared" si="973"/>
        <v>0</v>
      </c>
    </row>
    <row r="8852" spans="1:17" ht="19.5" x14ac:dyDescent="0.4">
      <c r="A8852" s="33">
        <f t="shared" si="968"/>
        <v>46662</v>
      </c>
      <c r="B8852" s="27" t="str">
        <f t="shared" si="969"/>
        <v>(土)</v>
      </c>
      <c r="C8852" s="34">
        <v>0.33333333333333298</v>
      </c>
      <c r="D8852" s="16" t="s">
        <v>18</v>
      </c>
      <c r="E8852" s="35">
        <v>0.35416666666666702</v>
      </c>
      <c r="F8852" s="50">
        <f>IF(COUNTIF('リスト（不使用）'!$A$5:$A$6,単年カーブ!$A$1),"希望数量入力ください",'単年（2027年度）'!$E$12*単年カーブ!$R$3+'単年（2027年度）'!$E$12*(1-単年カーブ!$R$3)*単年カーブ!Q8852)</f>
        <v>0</v>
      </c>
      <c r="G8852" s="47">
        <f t="shared" si="970"/>
        <v>0</v>
      </c>
      <c r="M8852">
        <f t="shared" si="971"/>
        <v>10</v>
      </c>
      <c r="N8852">
        <f>IF(OR(WEEKDAY(A8852)=1,WEEKDAY(A8852)=7,COUNTIF('2027祝日等（不使用）'!$A$1:$A$20,単年カーブ!A8852)=1),0,1)</f>
        <v>0</v>
      </c>
      <c r="O8852">
        <f t="shared" si="967"/>
        <v>17</v>
      </c>
      <c r="P8852">
        <f t="shared" si="972"/>
        <v>1</v>
      </c>
      <c r="Q8852">
        <f t="shared" si="973"/>
        <v>0</v>
      </c>
    </row>
    <row r="8853" spans="1:17" ht="19.5" x14ac:dyDescent="0.4">
      <c r="A8853" s="33">
        <f t="shared" si="968"/>
        <v>46662</v>
      </c>
      <c r="B8853" s="27" t="str">
        <f t="shared" si="969"/>
        <v>(土)</v>
      </c>
      <c r="C8853" s="34">
        <v>0.35416666666666702</v>
      </c>
      <c r="D8853" s="16" t="s">
        <v>18</v>
      </c>
      <c r="E8853" s="35">
        <v>0.375</v>
      </c>
      <c r="F8853" s="50">
        <f>IF(COUNTIF('リスト（不使用）'!$A$5:$A$6,単年カーブ!$A$1),"希望数量入力ください",'単年（2027年度）'!$E$12*単年カーブ!$R$3+'単年（2027年度）'!$E$12*(1-単年カーブ!$R$3)*単年カーブ!Q8853)</f>
        <v>0</v>
      </c>
      <c r="G8853" s="47">
        <f t="shared" si="970"/>
        <v>0</v>
      </c>
      <c r="M8853">
        <f t="shared" si="971"/>
        <v>10</v>
      </c>
      <c r="N8853">
        <f>IF(OR(WEEKDAY(A8853)=1,WEEKDAY(A8853)=7,COUNTIF('2027祝日等（不使用）'!$A$1:$A$20,単年カーブ!A8853)=1),0,1)</f>
        <v>0</v>
      </c>
      <c r="O8853">
        <f t="shared" si="967"/>
        <v>18</v>
      </c>
      <c r="P8853">
        <f t="shared" si="972"/>
        <v>1</v>
      </c>
      <c r="Q8853">
        <f t="shared" si="973"/>
        <v>0</v>
      </c>
    </row>
    <row r="8854" spans="1:17" ht="19.5" x14ac:dyDescent="0.4">
      <c r="A8854" s="33">
        <f t="shared" si="968"/>
        <v>46662</v>
      </c>
      <c r="B8854" s="27" t="str">
        <f t="shared" si="969"/>
        <v>(土)</v>
      </c>
      <c r="C8854" s="34">
        <v>0.375</v>
      </c>
      <c r="D8854" s="16" t="s">
        <v>18</v>
      </c>
      <c r="E8854" s="35">
        <v>0.39583333333333298</v>
      </c>
      <c r="F8854" s="50">
        <f>IF(COUNTIF('リスト（不使用）'!$A$5:$A$6,単年カーブ!$A$1),"希望数量入力ください",'単年（2027年度）'!$E$12*単年カーブ!$R$3+'単年（2027年度）'!$E$12*(1-単年カーブ!$R$3)*単年カーブ!Q8854)</f>
        <v>0</v>
      </c>
      <c r="G8854" s="47">
        <f t="shared" si="970"/>
        <v>0</v>
      </c>
      <c r="M8854">
        <f t="shared" si="971"/>
        <v>10</v>
      </c>
      <c r="N8854">
        <f>IF(OR(WEEKDAY(A8854)=1,WEEKDAY(A8854)=7,COUNTIF('2027祝日等（不使用）'!$A$1:$A$20,単年カーブ!A8854)=1),0,1)</f>
        <v>0</v>
      </c>
      <c r="O8854">
        <f t="shared" si="967"/>
        <v>19</v>
      </c>
      <c r="P8854">
        <f t="shared" si="972"/>
        <v>1</v>
      </c>
      <c r="Q8854">
        <f t="shared" si="973"/>
        <v>0</v>
      </c>
    </row>
    <row r="8855" spans="1:17" ht="19.5" x14ac:dyDescent="0.4">
      <c r="A8855" s="33">
        <f t="shared" si="968"/>
        <v>46662</v>
      </c>
      <c r="B8855" s="27" t="str">
        <f t="shared" si="969"/>
        <v>(土)</v>
      </c>
      <c r="C8855" s="34">
        <v>0.39583333333333298</v>
      </c>
      <c r="D8855" s="16" t="s">
        <v>18</v>
      </c>
      <c r="E8855" s="35">
        <v>0.41666666666666702</v>
      </c>
      <c r="F8855" s="50">
        <f>IF(COUNTIF('リスト（不使用）'!$A$5:$A$6,単年カーブ!$A$1),"希望数量入力ください",'単年（2027年度）'!$E$12*単年カーブ!$R$3+'単年（2027年度）'!$E$12*(1-単年カーブ!$R$3)*単年カーブ!Q8855)</f>
        <v>0</v>
      </c>
      <c r="G8855" s="47">
        <f t="shared" si="970"/>
        <v>0</v>
      </c>
      <c r="M8855">
        <f t="shared" si="971"/>
        <v>10</v>
      </c>
      <c r="N8855">
        <f>IF(OR(WEEKDAY(A8855)=1,WEEKDAY(A8855)=7,COUNTIF('2027祝日等（不使用）'!$A$1:$A$20,単年カーブ!A8855)=1),0,1)</f>
        <v>0</v>
      </c>
      <c r="O8855">
        <f t="shared" si="967"/>
        <v>20</v>
      </c>
      <c r="P8855">
        <f t="shared" si="972"/>
        <v>1</v>
      </c>
      <c r="Q8855">
        <f t="shared" si="973"/>
        <v>0</v>
      </c>
    </row>
    <row r="8856" spans="1:17" ht="19.5" x14ac:dyDescent="0.4">
      <c r="A8856" s="33">
        <f t="shared" si="968"/>
        <v>46662</v>
      </c>
      <c r="B8856" s="27" t="str">
        <f t="shared" si="969"/>
        <v>(土)</v>
      </c>
      <c r="C8856" s="34">
        <v>0.41666666666666702</v>
      </c>
      <c r="D8856" s="16" t="s">
        <v>18</v>
      </c>
      <c r="E8856" s="35">
        <v>0.4375</v>
      </c>
      <c r="F8856" s="50">
        <f>IF(COUNTIF('リスト（不使用）'!$A$5:$A$6,単年カーブ!$A$1),"希望数量入力ください",'単年（2027年度）'!$E$12*単年カーブ!$R$3+'単年（2027年度）'!$E$12*(1-単年カーブ!$R$3)*単年カーブ!Q8856)</f>
        <v>0</v>
      </c>
      <c r="G8856" s="47">
        <f t="shared" si="970"/>
        <v>0</v>
      </c>
      <c r="M8856">
        <f t="shared" si="971"/>
        <v>10</v>
      </c>
      <c r="N8856">
        <f>IF(OR(WEEKDAY(A8856)=1,WEEKDAY(A8856)=7,COUNTIF('2027祝日等（不使用）'!$A$1:$A$20,単年カーブ!A8856)=1),0,1)</f>
        <v>0</v>
      </c>
      <c r="O8856">
        <f t="shared" si="967"/>
        <v>21</v>
      </c>
      <c r="P8856">
        <f t="shared" si="972"/>
        <v>1</v>
      </c>
      <c r="Q8856">
        <f t="shared" si="973"/>
        <v>0</v>
      </c>
    </row>
    <row r="8857" spans="1:17" ht="19.5" x14ac:dyDescent="0.4">
      <c r="A8857" s="33">
        <f t="shared" si="968"/>
        <v>46662</v>
      </c>
      <c r="B8857" s="27" t="str">
        <f t="shared" si="969"/>
        <v>(土)</v>
      </c>
      <c r="C8857" s="34">
        <v>0.4375</v>
      </c>
      <c r="D8857" s="16" t="s">
        <v>18</v>
      </c>
      <c r="E8857" s="35">
        <v>0.45833333333333298</v>
      </c>
      <c r="F8857" s="50">
        <f>IF(COUNTIF('リスト（不使用）'!$A$5:$A$6,単年カーブ!$A$1),"希望数量入力ください",'単年（2027年度）'!$E$12*単年カーブ!$R$3+'単年（2027年度）'!$E$12*(1-単年カーブ!$R$3)*単年カーブ!Q8857)</f>
        <v>0</v>
      </c>
      <c r="G8857" s="47">
        <f t="shared" si="970"/>
        <v>0</v>
      </c>
      <c r="M8857">
        <f t="shared" si="971"/>
        <v>10</v>
      </c>
      <c r="N8857">
        <f>IF(OR(WEEKDAY(A8857)=1,WEEKDAY(A8857)=7,COUNTIF('2027祝日等（不使用）'!$A$1:$A$20,単年カーブ!A8857)=1),0,1)</f>
        <v>0</v>
      </c>
      <c r="O8857">
        <f t="shared" si="967"/>
        <v>22</v>
      </c>
      <c r="P8857">
        <f t="shared" si="972"/>
        <v>1</v>
      </c>
      <c r="Q8857">
        <f t="shared" si="973"/>
        <v>0</v>
      </c>
    </row>
    <row r="8858" spans="1:17" ht="19.5" x14ac:dyDescent="0.4">
      <c r="A8858" s="33">
        <f t="shared" si="968"/>
        <v>46662</v>
      </c>
      <c r="B8858" s="27" t="str">
        <f t="shared" si="969"/>
        <v>(土)</v>
      </c>
      <c r="C8858" s="34">
        <v>0.45833333333333298</v>
      </c>
      <c r="D8858" s="16" t="s">
        <v>18</v>
      </c>
      <c r="E8858" s="35">
        <v>0.47916666666666702</v>
      </c>
      <c r="F8858" s="50">
        <f>IF(COUNTIF('リスト（不使用）'!$A$5:$A$6,単年カーブ!$A$1),"希望数量入力ください",'単年（2027年度）'!$E$12*単年カーブ!$R$3+'単年（2027年度）'!$E$12*(1-単年カーブ!$R$3)*単年カーブ!Q8858)</f>
        <v>0</v>
      </c>
      <c r="G8858" s="47">
        <f t="shared" si="970"/>
        <v>0</v>
      </c>
      <c r="M8858">
        <f t="shared" si="971"/>
        <v>10</v>
      </c>
      <c r="N8858">
        <f>IF(OR(WEEKDAY(A8858)=1,WEEKDAY(A8858)=7,COUNTIF('2027祝日等（不使用）'!$A$1:$A$20,単年カーブ!A8858)=1),0,1)</f>
        <v>0</v>
      </c>
      <c r="O8858">
        <f t="shared" si="967"/>
        <v>23</v>
      </c>
      <c r="P8858">
        <f t="shared" si="972"/>
        <v>1</v>
      </c>
      <c r="Q8858">
        <f t="shared" si="973"/>
        <v>0</v>
      </c>
    </row>
    <row r="8859" spans="1:17" ht="19.5" x14ac:dyDescent="0.4">
      <c r="A8859" s="33">
        <f t="shared" si="968"/>
        <v>46662</v>
      </c>
      <c r="B8859" s="27" t="str">
        <f t="shared" si="969"/>
        <v>(土)</v>
      </c>
      <c r="C8859" s="34">
        <v>0.47916666666666702</v>
      </c>
      <c r="D8859" s="16" t="s">
        <v>18</v>
      </c>
      <c r="E8859" s="35">
        <v>0.5</v>
      </c>
      <c r="F8859" s="50">
        <f>IF(COUNTIF('リスト（不使用）'!$A$5:$A$6,単年カーブ!$A$1),"希望数量入力ください",'単年（2027年度）'!$E$12*単年カーブ!$R$3+'単年（2027年度）'!$E$12*(1-単年カーブ!$R$3)*単年カーブ!Q8859)</f>
        <v>0</v>
      </c>
      <c r="G8859" s="47">
        <f t="shared" si="970"/>
        <v>0</v>
      </c>
      <c r="M8859">
        <f t="shared" si="971"/>
        <v>10</v>
      </c>
      <c r="N8859">
        <f>IF(OR(WEEKDAY(A8859)=1,WEEKDAY(A8859)=7,COUNTIF('2027祝日等（不使用）'!$A$1:$A$20,単年カーブ!A8859)=1),0,1)</f>
        <v>0</v>
      </c>
      <c r="O8859">
        <f t="shared" si="967"/>
        <v>24</v>
      </c>
      <c r="P8859">
        <f t="shared" si="972"/>
        <v>1</v>
      </c>
      <c r="Q8859">
        <f t="shared" si="973"/>
        <v>0</v>
      </c>
    </row>
    <row r="8860" spans="1:17" ht="19.5" x14ac:dyDescent="0.4">
      <c r="A8860" s="33">
        <f t="shared" si="968"/>
        <v>46662</v>
      </c>
      <c r="B8860" s="27" t="str">
        <f t="shared" si="969"/>
        <v>(土)</v>
      </c>
      <c r="C8860" s="34">
        <v>0.5</v>
      </c>
      <c r="D8860" s="16" t="s">
        <v>18</v>
      </c>
      <c r="E8860" s="35">
        <v>0.52083333333333304</v>
      </c>
      <c r="F8860" s="50">
        <f>IF(COUNTIF('リスト（不使用）'!$A$5:$A$6,単年カーブ!$A$1),"希望数量入力ください",'単年（2027年度）'!$E$12*単年カーブ!$R$3+'単年（2027年度）'!$E$12*(1-単年カーブ!$R$3)*単年カーブ!Q8860)</f>
        <v>0</v>
      </c>
      <c r="G8860" s="47">
        <f t="shared" si="970"/>
        <v>0</v>
      </c>
      <c r="M8860">
        <f t="shared" si="971"/>
        <v>10</v>
      </c>
      <c r="N8860">
        <f>IF(OR(WEEKDAY(A8860)=1,WEEKDAY(A8860)=7,COUNTIF('2027祝日等（不使用）'!$A$1:$A$20,単年カーブ!A8860)=1),0,1)</f>
        <v>0</v>
      </c>
      <c r="O8860">
        <f t="shared" si="967"/>
        <v>25</v>
      </c>
      <c r="P8860">
        <f t="shared" si="972"/>
        <v>1</v>
      </c>
      <c r="Q8860">
        <f t="shared" si="973"/>
        <v>0</v>
      </c>
    </row>
    <row r="8861" spans="1:17" ht="19.5" x14ac:dyDescent="0.4">
      <c r="A8861" s="33">
        <f t="shared" si="968"/>
        <v>46662</v>
      </c>
      <c r="B8861" s="27" t="str">
        <f t="shared" si="969"/>
        <v>(土)</v>
      </c>
      <c r="C8861" s="34">
        <v>0.52083333333333304</v>
      </c>
      <c r="D8861" s="16" t="s">
        <v>18</v>
      </c>
      <c r="E8861" s="35">
        <v>0.54166666666666696</v>
      </c>
      <c r="F8861" s="50">
        <f>IF(COUNTIF('リスト（不使用）'!$A$5:$A$6,単年カーブ!$A$1),"希望数量入力ください",'単年（2027年度）'!$E$12*単年カーブ!$R$3+'単年（2027年度）'!$E$12*(1-単年カーブ!$R$3)*単年カーブ!Q8861)</f>
        <v>0</v>
      </c>
      <c r="G8861" s="47">
        <f t="shared" si="970"/>
        <v>0</v>
      </c>
      <c r="M8861">
        <f t="shared" si="971"/>
        <v>10</v>
      </c>
      <c r="N8861">
        <f>IF(OR(WEEKDAY(A8861)=1,WEEKDAY(A8861)=7,COUNTIF('2027祝日等（不使用）'!$A$1:$A$20,単年カーブ!A8861)=1),0,1)</f>
        <v>0</v>
      </c>
      <c r="O8861">
        <f t="shared" si="967"/>
        <v>26</v>
      </c>
      <c r="P8861">
        <f t="shared" si="972"/>
        <v>1</v>
      </c>
      <c r="Q8861">
        <f t="shared" si="973"/>
        <v>0</v>
      </c>
    </row>
    <row r="8862" spans="1:17" ht="19.5" x14ac:dyDescent="0.4">
      <c r="A8862" s="33">
        <f t="shared" si="968"/>
        <v>46662</v>
      </c>
      <c r="B8862" s="27" t="str">
        <f t="shared" si="969"/>
        <v>(土)</v>
      </c>
      <c r="C8862" s="34">
        <v>0.54166666666666696</v>
      </c>
      <c r="D8862" s="16" t="s">
        <v>18</v>
      </c>
      <c r="E8862" s="35">
        <v>0.5625</v>
      </c>
      <c r="F8862" s="50">
        <f>IF(COUNTIF('リスト（不使用）'!$A$5:$A$6,単年カーブ!$A$1),"希望数量入力ください",'単年（2027年度）'!$E$12*単年カーブ!$R$3+'単年（2027年度）'!$E$12*(1-単年カーブ!$R$3)*単年カーブ!Q8862)</f>
        <v>0</v>
      </c>
      <c r="G8862" s="47">
        <f t="shared" si="970"/>
        <v>0</v>
      </c>
      <c r="M8862">
        <f t="shared" si="971"/>
        <v>10</v>
      </c>
      <c r="N8862">
        <f>IF(OR(WEEKDAY(A8862)=1,WEEKDAY(A8862)=7,COUNTIF('2027祝日等（不使用）'!$A$1:$A$20,単年カーブ!A8862)=1),0,1)</f>
        <v>0</v>
      </c>
      <c r="O8862">
        <f t="shared" si="967"/>
        <v>27</v>
      </c>
      <c r="P8862">
        <f t="shared" si="972"/>
        <v>1</v>
      </c>
      <c r="Q8862">
        <f t="shared" si="973"/>
        <v>0</v>
      </c>
    </row>
    <row r="8863" spans="1:17" ht="19.5" x14ac:dyDescent="0.4">
      <c r="A8863" s="33">
        <f t="shared" si="968"/>
        <v>46662</v>
      </c>
      <c r="B8863" s="27" t="str">
        <f t="shared" si="969"/>
        <v>(土)</v>
      </c>
      <c r="C8863" s="34">
        <v>0.5625</v>
      </c>
      <c r="D8863" s="16" t="s">
        <v>18</v>
      </c>
      <c r="E8863" s="35">
        <v>0.58333333333333304</v>
      </c>
      <c r="F8863" s="50">
        <f>IF(COUNTIF('リスト（不使用）'!$A$5:$A$6,単年カーブ!$A$1),"希望数量入力ください",'単年（2027年度）'!$E$12*単年カーブ!$R$3+'単年（2027年度）'!$E$12*(1-単年カーブ!$R$3)*単年カーブ!Q8863)</f>
        <v>0</v>
      </c>
      <c r="G8863" s="47">
        <f t="shared" si="970"/>
        <v>0</v>
      </c>
      <c r="M8863">
        <f t="shared" si="971"/>
        <v>10</v>
      </c>
      <c r="N8863">
        <f>IF(OR(WEEKDAY(A8863)=1,WEEKDAY(A8863)=7,COUNTIF('2027祝日等（不使用）'!$A$1:$A$20,単年カーブ!A8863)=1),0,1)</f>
        <v>0</v>
      </c>
      <c r="O8863">
        <f t="shared" si="967"/>
        <v>28</v>
      </c>
      <c r="P8863">
        <f t="shared" si="972"/>
        <v>1</v>
      </c>
      <c r="Q8863">
        <f t="shared" si="973"/>
        <v>0</v>
      </c>
    </row>
    <row r="8864" spans="1:17" ht="19.5" x14ac:dyDescent="0.4">
      <c r="A8864" s="33">
        <f t="shared" si="968"/>
        <v>46662</v>
      </c>
      <c r="B8864" s="27" t="str">
        <f t="shared" si="969"/>
        <v>(土)</v>
      </c>
      <c r="C8864" s="34">
        <v>0.58333333333333304</v>
      </c>
      <c r="D8864" s="16" t="s">
        <v>18</v>
      </c>
      <c r="E8864" s="35">
        <v>0.60416666666666696</v>
      </c>
      <c r="F8864" s="50">
        <f>IF(COUNTIF('リスト（不使用）'!$A$5:$A$6,単年カーブ!$A$1),"希望数量入力ください",'単年（2027年度）'!$E$12*単年カーブ!$R$3+'単年（2027年度）'!$E$12*(1-単年カーブ!$R$3)*単年カーブ!Q8864)</f>
        <v>0</v>
      </c>
      <c r="G8864" s="47">
        <f t="shared" si="970"/>
        <v>0</v>
      </c>
      <c r="M8864">
        <f t="shared" si="971"/>
        <v>10</v>
      </c>
      <c r="N8864">
        <f>IF(OR(WEEKDAY(A8864)=1,WEEKDAY(A8864)=7,COUNTIF('2027祝日等（不使用）'!$A$1:$A$20,単年カーブ!A8864)=1),0,1)</f>
        <v>0</v>
      </c>
      <c r="O8864">
        <f t="shared" si="967"/>
        <v>29</v>
      </c>
      <c r="P8864">
        <f t="shared" si="972"/>
        <v>1</v>
      </c>
      <c r="Q8864">
        <f t="shared" si="973"/>
        <v>0</v>
      </c>
    </row>
    <row r="8865" spans="1:17" ht="19.5" x14ac:dyDescent="0.4">
      <c r="A8865" s="33">
        <f t="shared" si="968"/>
        <v>46662</v>
      </c>
      <c r="B8865" s="27" t="str">
        <f t="shared" si="969"/>
        <v>(土)</v>
      </c>
      <c r="C8865" s="34">
        <v>0.60416666666666696</v>
      </c>
      <c r="D8865" s="16" t="s">
        <v>18</v>
      </c>
      <c r="E8865" s="35">
        <v>0.625</v>
      </c>
      <c r="F8865" s="50">
        <f>IF(COUNTIF('リスト（不使用）'!$A$5:$A$6,単年カーブ!$A$1),"希望数量入力ください",'単年（2027年度）'!$E$12*単年カーブ!$R$3+'単年（2027年度）'!$E$12*(1-単年カーブ!$R$3)*単年カーブ!Q8865)</f>
        <v>0</v>
      </c>
      <c r="G8865" s="47">
        <f t="shared" si="970"/>
        <v>0</v>
      </c>
      <c r="M8865">
        <f t="shared" si="971"/>
        <v>10</v>
      </c>
      <c r="N8865">
        <f>IF(OR(WEEKDAY(A8865)=1,WEEKDAY(A8865)=7,COUNTIF('2027祝日等（不使用）'!$A$1:$A$20,単年カーブ!A8865)=1),0,1)</f>
        <v>0</v>
      </c>
      <c r="O8865">
        <f t="shared" si="967"/>
        <v>30</v>
      </c>
      <c r="P8865">
        <f t="shared" si="972"/>
        <v>1</v>
      </c>
      <c r="Q8865">
        <f t="shared" si="973"/>
        <v>0</v>
      </c>
    </row>
    <row r="8866" spans="1:17" ht="19.5" x14ac:dyDescent="0.4">
      <c r="A8866" s="33">
        <f t="shared" si="968"/>
        <v>46662</v>
      </c>
      <c r="B8866" s="27" t="str">
        <f t="shared" si="969"/>
        <v>(土)</v>
      </c>
      <c r="C8866" s="34">
        <v>0.625</v>
      </c>
      <c r="D8866" s="16" t="s">
        <v>18</v>
      </c>
      <c r="E8866" s="35">
        <v>0.64583333333333304</v>
      </c>
      <c r="F8866" s="50">
        <f>IF(COUNTIF('リスト（不使用）'!$A$5:$A$6,単年カーブ!$A$1),"希望数量入力ください",'単年（2027年度）'!$E$12*単年カーブ!$R$3+'単年（2027年度）'!$E$12*(1-単年カーブ!$R$3)*単年カーブ!Q8866)</f>
        <v>0</v>
      </c>
      <c r="G8866" s="47">
        <f t="shared" si="970"/>
        <v>0</v>
      </c>
      <c r="M8866">
        <f t="shared" si="971"/>
        <v>10</v>
      </c>
      <c r="N8866">
        <f>IF(OR(WEEKDAY(A8866)=1,WEEKDAY(A8866)=7,COUNTIF('2027祝日等（不使用）'!$A$1:$A$20,単年カーブ!A8866)=1),0,1)</f>
        <v>0</v>
      </c>
      <c r="O8866">
        <f t="shared" si="967"/>
        <v>31</v>
      </c>
      <c r="P8866">
        <f t="shared" si="972"/>
        <v>1</v>
      </c>
      <c r="Q8866">
        <f t="shared" si="973"/>
        <v>0</v>
      </c>
    </row>
    <row r="8867" spans="1:17" ht="19.5" x14ac:dyDescent="0.4">
      <c r="A8867" s="33">
        <f t="shared" si="968"/>
        <v>46662</v>
      </c>
      <c r="B8867" s="27" t="str">
        <f t="shared" si="969"/>
        <v>(土)</v>
      </c>
      <c r="C8867" s="34">
        <v>0.64583333333333304</v>
      </c>
      <c r="D8867" s="16" t="s">
        <v>18</v>
      </c>
      <c r="E8867" s="35">
        <v>0.66666666666666696</v>
      </c>
      <c r="F8867" s="50">
        <f>IF(COUNTIF('リスト（不使用）'!$A$5:$A$6,単年カーブ!$A$1),"希望数量入力ください",'単年（2027年度）'!$E$12*単年カーブ!$R$3+'単年（2027年度）'!$E$12*(1-単年カーブ!$R$3)*単年カーブ!Q8867)</f>
        <v>0</v>
      </c>
      <c r="G8867" s="47">
        <f t="shared" si="970"/>
        <v>0</v>
      </c>
      <c r="M8867">
        <f t="shared" si="971"/>
        <v>10</v>
      </c>
      <c r="N8867">
        <f>IF(OR(WEEKDAY(A8867)=1,WEEKDAY(A8867)=7,COUNTIF('2027祝日等（不使用）'!$A$1:$A$20,単年カーブ!A8867)=1),0,1)</f>
        <v>0</v>
      </c>
      <c r="O8867">
        <f t="shared" si="967"/>
        <v>32</v>
      </c>
      <c r="P8867">
        <f t="shared" si="972"/>
        <v>1</v>
      </c>
      <c r="Q8867">
        <f t="shared" si="973"/>
        <v>0</v>
      </c>
    </row>
    <row r="8868" spans="1:17" ht="19.5" x14ac:dyDescent="0.4">
      <c r="A8868" s="33">
        <f t="shared" si="968"/>
        <v>46662</v>
      </c>
      <c r="B8868" s="27" t="str">
        <f t="shared" si="969"/>
        <v>(土)</v>
      </c>
      <c r="C8868" s="34">
        <v>0.66666666666666696</v>
      </c>
      <c r="D8868" s="16" t="s">
        <v>18</v>
      </c>
      <c r="E8868" s="35">
        <v>0.6875</v>
      </c>
      <c r="F8868" s="50">
        <f>IF(COUNTIF('リスト（不使用）'!$A$5:$A$6,単年カーブ!$A$1),"希望数量入力ください",'単年（2027年度）'!$E$12*単年カーブ!$R$3+'単年（2027年度）'!$E$12*(1-単年カーブ!$R$3)*単年カーブ!Q8868)</f>
        <v>0</v>
      </c>
      <c r="G8868" s="47">
        <f t="shared" si="970"/>
        <v>0</v>
      </c>
      <c r="M8868">
        <f t="shared" si="971"/>
        <v>10</v>
      </c>
      <c r="N8868">
        <f>IF(OR(WEEKDAY(A8868)=1,WEEKDAY(A8868)=7,COUNTIF('2027祝日等（不使用）'!$A$1:$A$20,単年カーブ!A8868)=1),0,1)</f>
        <v>0</v>
      </c>
      <c r="O8868">
        <f t="shared" si="967"/>
        <v>33</v>
      </c>
      <c r="P8868">
        <f t="shared" si="972"/>
        <v>1</v>
      </c>
      <c r="Q8868">
        <f t="shared" si="973"/>
        <v>0</v>
      </c>
    </row>
    <row r="8869" spans="1:17" ht="19.5" x14ac:dyDescent="0.4">
      <c r="A8869" s="33">
        <f t="shared" si="968"/>
        <v>46662</v>
      </c>
      <c r="B8869" s="27" t="str">
        <f t="shared" si="969"/>
        <v>(土)</v>
      </c>
      <c r="C8869" s="34">
        <v>0.6875</v>
      </c>
      <c r="D8869" s="16" t="s">
        <v>18</v>
      </c>
      <c r="E8869" s="35">
        <v>0.70833333333333304</v>
      </c>
      <c r="F8869" s="50">
        <f>IF(COUNTIF('リスト（不使用）'!$A$5:$A$6,単年カーブ!$A$1),"希望数量入力ください",'単年（2027年度）'!$E$12*単年カーブ!$R$3+'単年（2027年度）'!$E$12*(1-単年カーブ!$R$3)*単年カーブ!Q8869)</f>
        <v>0</v>
      </c>
      <c r="G8869" s="47">
        <f t="shared" si="970"/>
        <v>0</v>
      </c>
      <c r="M8869">
        <f t="shared" si="971"/>
        <v>10</v>
      </c>
      <c r="N8869">
        <f>IF(OR(WEEKDAY(A8869)=1,WEEKDAY(A8869)=7,COUNTIF('2027祝日等（不使用）'!$A$1:$A$20,単年カーブ!A8869)=1),0,1)</f>
        <v>0</v>
      </c>
      <c r="O8869">
        <f t="shared" si="967"/>
        <v>34</v>
      </c>
      <c r="P8869">
        <f t="shared" si="972"/>
        <v>1</v>
      </c>
      <c r="Q8869">
        <f t="shared" si="973"/>
        <v>0</v>
      </c>
    </row>
    <row r="8870" spans="1:17" ht="19.5" x14ac:dyDescent="0.4">
      <c r="A8870" s="33">
        <f t="shared" si="968"/>
        <v>46662</v>
      </c>
      <c r="B8870" s="27" t="str">
        <f t="shared" si="969"/>
        <v>(土)</v>
      </c>
      <c r="C8870" s="34">
        <v>0.70833333333333304</v>
      </c>
      <c r="D8870" s="16" t="s">
        <v>18</v>
      </c>
      <c r="E8870" s="35">
        <v>0.72916666666666696</v>
      </c>
      <c r="F8870" s="50">
        <f>IF(COUNTIF('リスト（不使用）'!$A$5:$A$6,単年カーブ!$A$1),"希望数量入力ください",'単年（2027年度）'!$E$12*単年カーブ!$R$3+'単年（2027年度）'!$E$12*(1-単年カーブ!$R$3)*単年カーブ!Q8870)</f>
        <v>0</v>
      </c>
      <c r="G8870" s="47">
        <f t="shared" si="970"/>
        <v>0</v>
      </c>
      <c r="M8870">
        <f t="shared" si="971"/>
        <v>10</v>
      </c>
      <c r="N8870">
        <f>IF(OR(WEEKDAY(A8870)=1,WEEKDAY(A8870)=7,COUNTIF('2027祝日等（不使用）'!$A$1:$A$20,単年カーブ!A8870)=1),0,1)</f>
        <v>0</v>
      </c>
      <c r="O8870">
        <f t="shared" si="967"/>
        <v>35</v>
      </c>
      <c r="P8870">
        <f t="shared" si="972"/>
        <v>1</v>
      </c>
      <c r="Q8870">
        <f t="shared" si="973"/>
        <v>0</v>
      </c>
    </row>
    <row r="8871" spans="1:17" ht="19.5" x14ac:dyDescent="0.4">
      <c r="A8871" s="33">
        <f t="shared" si="968"/>
        <v>46662</v>
      </c>
      <c r="B8871" s="27" t="str">
        <f t="shared" si="969"/>
        <v>(土)</v>
      </c>
      <c r="C8871" s="34">
        <v>0.72916666666666696</v>
      </c>
      <c r="D8871" s="16" t="s">
        <v>18</v>
      </c>
      <c r="E8871" s="35">
        <v>0.75</v>
      </c>
      <c r="F8871" s="50">
        <f>IF(COUNTIF('リスト（不使用）'!$A$5:$A$6,単年カーブ!$A$1),"希望数量入力ください",'単年（2027年度）'!$E$12*単年カーブ!$R$3+'単年（2027年度）'!$E$12*(1-単年カーブ!$R$3)*単年カーブ!Q8871)</f>
        <v>0</v>
      </c>
      <c r="G8871" s="47">
        <f t="shared" si="970"/>
        <v>0</v>
      </c>
      <c r="M8871">
        <f t="shared" si="971"/>
        <v>10</v>
      </c>
      <c r="N8871">
        <f>IF(OR(WEEKDAY(A8871)=1,WEEKDAY(A8871)=7,COUNTIF('2027祝日等（不使用）'!$A$1:$A$20,単年カーブ!A8871)=1),0,1)</f>
        <v>0</v>
      </c>
      <c r="O8871">
        <f t="shared" si="967"/>
        <v>36</v>
      </c>
      <c r="P8871">
        <f t="shared" si="972"/>
        <v>1</v>
      </c>
      <c r="Q8871">
        <f t="shared" si="973"/>
        <v>0</v>
      </c>
    </row>
    <row r="8872" spans="1:17" ht="19.5" x14ac:dyDescent="0.4">
      <c r="A8872" s="33">
        <f t="shared" si="968"/>
        <v>46662</v>
      </c>
      <c r="B8872" s="27" t="str">
        <f t="shared" si="969"/>
        <v>(土)</v>
      </c>
      <c r="C8872" s="34">
        <v>0.75</v>
      </c>
      <c r="D8872" s="16" t="s">
        <v>18</v>
      </c>
      <c r="E8872" s="35">
        <v>0.77083333333333304</v>
      </c>
      <c r="F8872" s="50">
        <f>IF(COUNTIF('リスト（不使用）'!$A$5:$A$6,単年カーブ!$A$1),"希望数量入力ください",'単年（2027年度）'!$E$12*単年カーブ!$R$3+'単年（2027年度）'!$E$12*(1-単年カーブ!$R$3)*単年カーブ!Q8872)</f>
        <v>0</v>
      </c>
      <c r="G8872" s="47">
        <f t="shared" si="970"/>
        <v>0</v>
      </c>
      <c r="M8872">
        <f t="shared" si="971"/>
        <v>10</v>
      </c>
      <c r="N8872">
        <f>IF(OR(WEEKDAY(A8872)=1,WEEKDAY(A8872)=7,COUNTIF('2027祝日等（不使用）'!$A$1:$A$20,単年カーブ!A8872)=1),0,1)</f>
        <v>0</v>
      </c>
      <c r="O8872">
        <f t="shared" si="967"/>
        <v>37</v>
      </c>
      <c r="P8872">
        <f t="shared" si="972"/>
        <v>1</v>
      </c>
      <c r="Q8872">
        <f t="shared" si="973"/>
        <v>0</v>
      </c>
    </row>
    <row r="8873" spans="1:17" ht="19.5" x14ac:dyDescent="0.4">
      <c r="A8873" s="33">
        <f t="shared" si="968"/>
        <v>46662</v>
      </c>
      <c r="B8873" s="27" t="str">
        <f t="shared" si="969"/>
        <v>(土)</v>
      </c>
      <c r="C8873" s="34">
        <v>0.77083333333333304</v>
      </c>
      <c r="D8873" s="16" t="s">
        <v>18</v>
      </c>
      <c r="E8873" s="35">
        <v>0.79166666666666696</v>
      </c>
      <c r="F8873" s="50">
        <f>IF(COUNTIF('リスト（不使用）'!$A$5:$A$6,単年カーブ!$A$1),"希望数量入力ください",'単年（2027年度）'!$E$12*単年カーブ!$R$3+'単年（2027年度）'!$E$12*(1-単年カーブ!$R$3)*単年カーブ!Q8873)</f>
        <v>0</v>
      </c>
      <c r="G8873" s="47">
        <f t="shared" si="970"/>
        <v>0</v>
      </c>
      <c r="M8873">
        <f t="shared" si="971"/>
        <v>10</v>
      </c>
      <c r="N8873">
        <f>IF(OR(WEEKDAY(A8873)=1,WEEKDAY(A8873)=7,COUNTIF('2027祝日等（不使用）'!$A$1:$A$20,単年カーブ!A8873)=1),0,1)</f>
        <v>0</v>
      </c>
      <c r="O8873">
        <f t="shared" si="967"/>
        <v>38</v>
      </c>
      <c r="P8873">
        <f t="shared" si="972"/>
        <v>1</v>
      </c>
      <c r="Q8873">
        <f t="shared" si="973"/>
        <v>0</v>
      </c>
    </row>
    <row r="8874" spans="1:17" ht="19.5" x14ac:dyDescent="0.4">
      <c r="A8874" s="33">
        <f t="shared" si="968"/>
        <v>46662</v>
      </c>
      <c r="B8874" s="27" t="str">
        <f t="shared" si="969"/>
        <v>(土)</v>
      </c>
      <c r="C8874" s="34">
        <v>0.79166666666666696</v>
      </c>
      <c r="D8874" s="16" t="s">
        <v>18</v>
      </c>
      <c r="E8874" s="35">
        <v>0.8125</v>
      </c>
      <c r="F8874" s="50">
        <f>IF(COUNTIF('リスト（不使用）'!$A$5:$A$6,単年カーブ!$A$1),"希望数量入力ください",'単年（2027年度）'!$E$12*単年カーブ!$R$3+'単年（2027年度）'!$E$12*(1-単年カーブ!$R$3)*単年カーブ!Q8874)</f>
        <v>0</v>
      </c>
      <c r="G8874" s="47">
        <f t="shared" si="970"/>
        <v>0</v>
      </c>
      <c r="M8874">
        <f t="shared" si="971"/>
        <v>10</v>
      </c>
      <c r="N8874">
        <f>IF(OR(WEEKDAY(A8874)=1,WEEKDAY(A8874)=7,COUNTIF('2027祝日等（不使用）'!$A$1:$A$20,単年カーブ!A8874)=1),0,1)</f>
        <v>0</v>
      </c>
      <c r="O8874">
        <f t="shared" si="967"/>
        <v>39</v>
      </c>
      <c r="P8874">
        <f t="shared" si="972"/>
        <v>1</v>
      </c>
      <c r="Q8874">
        <f t="shared" si="973"/>
        <v>0</v>
      </c>
    </row>
    <row r="8875" spans="1:17" ht="19.5" x14ac:dyDescent="0.4">
      <c r="A8875" s="33">
        <f t="shared" si="968"/>
        <v>46662</v>
      </c>
      <c r="B8875" s="27" t="str">
        <f t="shared" si="969"/>
        <v>(土)</v>
      </c>
      <c r="C8875" s="34">
        <v>0.8125</v>
      </c>
      <c r="D8875" s="16" t="s">
        <v>18</v>
      </c>
      <c r="E8875" s="35">
        <v>0.83333333333333304</v>
      </c>
      <c r="F8875" s="50">
        <f>IF(COUNTIF('リスト（不使用）'!$A$5:$A$6,単年カーブ!$A$1),"希望数量入力ください",'単年（2027年度）'!$E$12*単年カーブ!$R$3+'単年（2027年度）'!$E$12*(1-単年カーブ!$R$3)*単年カーブ!Q8875)</f>
        <v>0</v>
      </c>
      <c r="G8875" s="47">
        <f t="shared" si="970"/>
        <v>0</v>
      </c>
      <c r="M8875">
        <f t="shared" si="971"/>
        <v>10</v>
      </c>
      <c r="N8875">
        <f>IF(OR(WEEKDAY(A8875)=1,WEEKDAY(A8875)=7,COUNTIF('2027祝日等（不使用）'!$A$1:$A$20,単年カーブ!A8875)=1),0,1)</f>
        <v>0</v>
      </c>
      <c r="O8875">
        <f t="shared" si="967"/>
        <v>40</v>
      </c>
      <c r="P8875">
        <f t="shared" si="972"/>
        <v>1</v>
      </c>
      <c r="Q8875">
        <f t="shared" si="973"/>
        <v>0</v>
      </c>
    </row>
    <row r="8876" spans="1:17" ht="19.5" x14ac:dyDescent="0.4">
      <c r="A8876" s="33">
        <f t="shared" si="968"/>
        <v>46662</v>
      </c>
      <c r="B8876" s="27" t="str">
        <f t="shared" si="969"/>
        <v>(土)</v>
      </c>
      <c r="C8876" s="34">
        <v>0.83333333333333304</v>
      </c>
      <c r="D8876" s="16" t="s">
        <v>18</v>
      </c>
      <c r="E8876" s="35">
        <v>0.85416666666666696</v>
      </c>
      <c r="F8876" s="50">
        <f>IF(COUNTIF('リスト（不使用）'!$A$5:$A$6,単年カーブ!$A$1),"希望数量入力ください",'単年（2027年度）'!$E$12*単年カーブ!$R$3+'単年（2027年度）'!$E$12*(1-単年カーブ!$R$3)*単年カーブ!Q8876)</f>
        <v>0</v>
      </c>
      <c r="G8876" s="47">
        <f t="shared" si="970"/>
        <v>0</v>
      </c>
      <c r="M8876">
        <f t="shared" si="971"/>
        <v>10</v>
      </c>
      <c r="N8876">
        <f>IF(OR(WEEKDAY(A8876)=1,WEEKDAY(A8876)=7,COUNTIF('2027祝日等（不使用）'!$A$1:$A$20,単年カーブ!A8876)=1),0,1)</f>
        <v>0</v>
      </c>
      <c r="O8876">
        <f t="shared" si="967"/>
        <v>41</v>
      </c>
      <c r="P8876">
        <f t="shared" si="972"/>
        <v>0</v>
      </c>
      <c r="Q8876">
        <f t="shared" si="973"/>
        <v>0</v>
      </c>
    </row>
    <row r="8877" spans="1:17" ht="19.5" x14ac:dyDescent="0.4">
      <c r="A8877" s="33">
        <f t="shared" si="968"/>
        <v>46662</v>
      </c>
      <c r="B8877" s="27" t="str">
        <f t="shared" si="969"/>
        <v>(土)</v>
      </c>
      <c r="C8877" s="34">
        <v>0.85416666666666696</v>
      </c>
      <c r="D8877" s="16" t="s">
        <v>18</v>
      </c>
      <c r="E8877" s="35">
        <v>0.875</v>
      </c>
      <c r="F8877" s="50">
        <f>IF(COUNTIF('リスト（不使用）'!$A$5:$A$6,単年カーブ!$A$1),"希望数量入力ください",'単年（2027年度）'!$E$12*単年カーブ!$R$3+'単年（2027年度）'!$E$12*(1-単年カーブ!$R$3)*単年カーブ!Q8877)</f>
        <v>0</v>
      </c>
      <c r="G8877" s="47">
        <f t="shared" si="970"/>
        <v>0</v>
      </c>
      <c r="M8877">
        <f t="shared" si="971"/>
        <v>10</v>
      </c>
      <c r="N8877">
        <f>IF(OR(WEEKDAY(A8877)=1,WEEKDAY(A8877)=7,COUNTIF('2027祝日等（不使用）'!$A$1:$A$20,単年カーブ!A8877)=1),0,1)</f>
        <v>0</v>
      </c>
      <c r="O8877">
        <f t="shared" si="967"/>
        <v>42</v>
      </c>
      <c r="P8877">
        <f t="shared" si="972"/>
        <v>0</v>
      </c>
      <c r="Q8877">
        <f t="shared" si="973"/>
        <v>0</v>
      </c>
    </row>
    <row r="8878" spans="1:17" ht="19.5" x14ac:dyDescent="0.4">
      <c r="A8878" s="33">
        <f t="shared" si="968"/>
        <v>46662</v>
      </c>
      <c r="B8878" s="27" t="str">
        <f t="shared" si="969"/>
        <v>(土)</v>
      </c>
      <c r="C8878" s="34">
        <v>0.875</v>
      </c>
      <c r="D8878" s="16" t="s">
        <v>18</v>
      </c>
      <c r="E8878" s="35">
        <v>0.89583333333333304</v>
      </c>
      <c r="F8878" s="50">
        <f>IF(COUNTIF('リスト（不使用）'!$A$5:$A$6,単年カーブ!$A$1),"希望数量入力ください",'単年（2027年度）'!$E$12*単年カーブ!$R$3+'単年（2027年度）'!$E$12*(1-単年カーブ!$R$3)*単年カーブ!Q8878)</f>
        <v>0</v>
      </c>
      <c r="G8878" s="47">
        <f t="shared" si="970"/>
        <v>0</v>
      </c>
      <c r="M8878">
        <f t="shared" si="971"/>
        <v>10</v>
      </c>
      <c r="N8878">
        <f>IF(OR(WEEKDAY(A8878)=1,WEEKDAY(A8878)=7,COUNTIF('2027祝日等（不使用）'!$A$1:$A$20,単年カーブ!A8878)=1),0,1)</f>
        <v>0</v>
      </c>
      <c r="O8878">
        <f t="shared" si="967"/>
        <v>43</v>
      </c>
      <c r="P8878">
        <f t="shared" si="972"/>
        <v>0</v>
      </c>
      <c r="Q8878">
        <f t="shared" si="973"/>
        <v>0</v>
      </c>
    </row>
    <row r="8879" spans="1:17" ht="19.5" x14ac:dyDescent="0.4">
      <c r="A8879" s="33">
        <f t="shared" si="968"/>
        <v>46662</v>
      </c>
      <c r="B8879" s="27" t="str">
        <f t="shared" si="969"/>
        <v>(土)</v>
      </c>
      <c r="C8879" s="34">
        <v>0.89583333333333304</v>
      </c>
      <c r="D8879" s="16" t="s">
        <v>18</v>
      </c>
      <c r="E8879" s="35">
        <v>0.91666666666666696</v>
      </c>
      <c r="F8879" s="50">
        <f>IF(COUNTIF('リスト（不使用）'!$A$5:$A$6,単年カーブ!$A$1),"希望数量入力ください",'単年（2027年度）'!$E$12*単年カーブ!$R$3+'単年（2027年度）'!$E$12*(1-単年カーブ!$R$3)*単年カーブ!Q8879)</f>
        <v>0</v>
      </c>
      <c r="G8879" s="47">
        <f t="shared" si="970"/>
        <v>0</v>
      </c>
      <c r="M8879">
        <f t="shared" si="971"/>
        <v>10</v>
      </c>
      <c r="N8879">
        <f>IF(OR(WEEKDAY(A8879)=1,WEEKDAY(A8879)=7,COUNTIF('2027祝日等（不使用）'!$A$1:$A$20,単年カーブ!A8879)=1),0,1)</f>
        <v>0</v>
      </c>
      <c r="O8879">
        <f t="shared" si="967"/>
        <v>44</v>
      </c>
      <c r="P8879">
        <f t="shared" si="972"/>
        <v>0</v>
      </c>
      <c r="Q8879">
        <f t="shared" si="973"/>
        <v>0</v>
      </c>
    </row>
    <row r="8880" spans="1:17" ht="19.5" x14ac:dyDescent="0.4">
      <c r="A8880" s="33">
        <f t="shared" si="968"/>
        <v>46662</v>
      </c>
      <c r="B8880" s="27" t="str">
        <f t="shared" si="969"/>
        <v>(土)</v>
      </c>
      <c r="C8880" s="34">
        <v>0.91666666666666696</v>
      </c>
      <c r="D8880" s="16" t="s">
        <v>18</v>
      </c>
      <c r="E8880" s="35">
        <v>0.9375</v>
      </c>
      <c r="F8880" s="50">
        <f>IF(COUNTIF('リスト（不使用）'!$A$5:$A$6,単年カーブ!$A$1),"希望数量入力ください",'単年（2027年度）'!$E$12*単年カーブ!$R$3+'単年（2027年度）'!$E$12*(1-単年カーブ!$R$3)*単年カーブ!Q8880)</f>
        <v>0</v>
      </c>
      <c r="G8880" s="47">
        <f t="shared" si="970"/>
        <v>0</v>
      </c>
      <c r="M8880">
        <f t="shared" si="971"/>
        <v>10</v>
      </c>
      <c r="N8880">
        <f>IF(OR(WEEKDAY(A8880)=1,WEEKDAY(A8880)=7,COUNTIF('2027祝日等（不使用）'!$A$1:$A$20,単年カーブ!A8880)=1),0,1)</f>
        <v>0</v>
      </c>
      <c r="O8880">
        <f t="shared" si="967"/>
        <v>45</v>
      </c>
      <c r="P8880">
        <f t="shared" si="972"/>
        <v>0</v>
      </c>
      <c r="Q8880">
        <f t="shared" si="973"/>
        <v>0</v>
      </c>
    </row>
    <row r="8881" spans="1:17" ht="19.5" x14ac:dyDescent="0.4">
      <c r="A8881" s="33">
        <f t="shared" si="968"/>
        <v>46662</v>
      </c>
      <c r="B8881" s="27" t="str">
        <f t="shared" si="969"/>
        <v>(土)</v>
      </c>
      <c r="C8881" s="34">
        <v>0.9375</v>
      </c>
      <c r="D8881" s="16" t="s">
        <v>18</v>
      </c>
      <c r="E8881" s="35">
        <v>0.95833333333333304</v>
      </c>
      <c r="F8881" s="50">
        <f>IF(COUNTIF('リスト（不使用）'!$A$5:$A$6,単年カーブ!$A$1),"希望数量入力ください",'単年（2027年度）'!$E$12*単年カーブ!$R$3+'単年（2027年度）'!$E$12*(1-単年カーブ!$R$3)*単年カーブ!Q8881)</f>
        <v>0</v>
      </c>
      <c r="G8881" s="47">
        <f t="shared" si="970"/>
        <v>0</v>
      </c>
      <c r="M8881">
        <f t="shared" si="971"/>
        <v>10</v>
      </c>
      <c r="N8881">
        <f>IF(OR(WEEKDAY(A8881)=1,WEEKDAY(A8881)=7,COUNTIF('2027祝日等（不使用）'!$A$1:$A$20,単年カーブ!A8881)=1),0,1)</f>
        <v>0</v>
      </c>
      <c r="O8881">
        <f t="shared" si="967"/>
        <v>46</v>
      </c>
      <c r="P8881">
        <f t="shared" si="972"/>
        <v>0</v>
      </c>
      <c r="Q8881">
        <f t="shared" si="973"/>
        <v>0</v>
      </c>
    </row>
    <row r="8882" spans="1:17" ht="19.5" x14ac:dyDescent="0.4">
      <c r="A8882" s="33">
        <f t="shared" si="968"/>
        <v>46662</v>
      </c>
      <c r="B8882" s="27" t="str">
        <f t="shared" si="969"/>
        <v>(土)</v>
      </c>
      <c r="C8882" s="34">
        <v>0.95833333333333304</v>
      </c>
      <c r="D8882" s="16" t="s">
        <v>18</v>
      </c>
      <c r="E8882" s="35">
        <v>0.97916666666666696</v>
      </c>
      <c r="F8882" s="50">
        <f>IF(COUNTIF('リスト（不使用）'!$A$5:$A$6,単年カーブ!$A$1),"希望数量入力ください",'単年（2027年度）'!$E$12*単年カーブ!$R$3+'単年（2027年度）'!$E$12*(1-単年カーブ!$R$3)*単年カーブ!Q8882)</f>
        <v>0</v>
      </c>
      <c r="G8882" s="47">
        <f t="shared" si="970"/>
        <v>0</v>
      </c>
      <c r="M8882">
        <f t="shared" si="971"/>
        <v>10</v>
      </c>
      <c r="N8882">
        <f>IF(OR(WEEKDAY(A8882)=1,WEEKDAY(A8882)=7,COUNTIF('2027祝日等（不使用）'!$A$1:$A$20,単年カーブ!A8882)=1),0,1)</f>
        <v>0</v>
      </c>
      <c r="O8882">
        <f t="shared" si="967"/>
        <v>47</v>
      </c>
      <c r="P8882">
        <f t="shared" si="972"/>
        <v>0</v>
      </c>
      <c r="Q8882">
        <f t="shared" si="973"/>
        <v>0</v>
      </c>
    </row>
    <row r="8883" spans="1:17" ht="19.5" x14ac:dyDescent="0.4">
      <c r="A8883" s="33">
        <f t="shared" si="968"/>
        <v>46662</v>
      </c>
      <c r="B8883" s="27" t="str">
        <f t="shared" si="969"/>
        <v>(土)</v>
      </c>
      <c r="C8883" s="34">
        <v>0.97916666666666696</v>
      </c>
      <c r="D8883" s="16" t="s">
        <v>18</v>
      </c>
      <c r="E8883" s="35" t="s">
        <v>17</v>
      </c>
      <c r="F8883" s="50">
        <f>IF(COUNTIF('リスト（不使用）'!$A$5:$A$6,単年カーブ!$A$1),"希望数量入力ください",'単年（2027年度）'!$E$12*単年カーブ!$R$3+'単年（2027年度）'!$E$12*(1-単年カーブ!$R$3)*単年カーブ!Q8883)</f>
        <v>0</v>
      </c>
      <c r="G8883" s="47">
        <f t="shared" si="970"/>
        <v>0</v>
      </c>
      <c r="M8883">
        <f t="shared" si="971"/>
        <v>10</v>
      </c>
      <c r="N8883">
        <f>IF(OR(WEEKDAY(A8883)=1,WEEKDAY(A8883)=7,COUNTIF('2027祝日等（不使用）'!$A$1:$A$20,単年カーブ!A8883)=1),0,1)</f>
        <v>0</v>
      </c>
      <c r="O8883">
        <f t="shared" si="967"/>
        <v>48</v>
      </c>
      <c r="P8883">
        <f t="shared" si="972"/>
        <v>0</v>
      </c>
      <c r="Q8883">
        <f t="shared" si="973"/>
        <v>0</v>
      </c>
    </row>
    <row r="8884" spans="1:17" ht="19.5" x14ac:dyDescent="0.4">
      <c r="A8884" s="33">
        <f t="shared" si="968"/>
        <v>46663</v>
      </c>
      <c r="B8884" s="27" t="str">
        <f t="shared" si="969"/>
        <v>(日)</v>
      </c>
      <c r="C8884" s="34">
        <v>0</v>
      </c>
      <c r="D8884" s="16" t="s">
        <v>18</v>
      </c>
      <c r="E8884" s="35">
        <v>2.0833333333333332E-2</v>
      </c>
      <c r="F8884" s="50">
        <f>IF(COUNTIF('リスト（不使用）'!$A$5:$A$6,単年カーブ!$A$1),"希望数量入力ください",'単年（2027年度）'!$E$12*単年カーブ!$R$3+'単年（2027年度）'!$E$12*(1-単年カーブ!$R$3)*単年カーブ!Q8884)</f>
        <v>0</v>
      </c>
      <c r="G8884" s="47">
        <f t="shared" si="970"/>
        <v>0</v>
      </c>
      <c r="M8884">
        <f t="shared" si="971"/>
        <v>10</v>
      </c>
      <c r="N8884">
        <f>IF(OR(WEEKDAY(A8884)=1,WEEKDAY(A8884)=7,COUNTIF('2027祝日等（不使用）'!$A$1:$A$20,単年カーブ!A8884)=1),0,1)</f>
        <v>0</v>
      </c>
      <c r="O8884">
        <f t="shared" ref="O8884:O8947" si="974">O8836</f>
        <v>1</v>
      </c>
      <c r="P8884">
        <f t="shared" si="972"/>
        <v>0</v>
      </c>
      <c r="Q8884">
        <f t="shared" si="973"/>
        <v>0</v>
      </c>
    </row>
    <row r="8885" spans="1:17" ht="19.5" x14ac:dyDescent="0.4">
      <c r="A8885" s="33">
        <f t="shared" si="968"/>
        <v>46663</v>
      </c>
      <c r="B8885" s="27" t="str">
        <f t="shared" si="969"/>
        <v>(日)</v>
      </c>
      <c r="C8885" s="34">
        <v>2.0833333333333332E-2</v>
      </c>
      <c r="D8885" s="16" t="s">
        <v>18</v>
      </c>
      <c r="E8885" s="35">
        <v>4.1666666666666664E-2</v>
      </c>
      <c r="F8885" s="50">
        <f>IF(COUNTIF('リスト（不使用）'!$A$5:$A$6,単年カーブ!$A$1),"希望数量入力ください",'単年（2027年度）'!$E$12*単年カーブ!$R$3+'単年（2027年度）'!$E$12*(1-単年カーブ!$R$3)*単年カーブ!Q8885)</f>
        <v>0</v>
      </c>
      <c r="G8885" s="47">
        <f t="shared" si="970"/>
        <v>0</v>
      </c>
      <c r="M8885">
        <f t="shared" si="971"/>
        <v>10</v>
      </c>
      <c r="N8885">
        <f>IF(OR(WEEKDAY(A8885)=1,WEEKDAY(A8885)=7,COUNTIF('2027祝日等（不使用）'!$A$1:$A$20,単年カーブ!A8885)=1),0,1)</f>
        <v>0</v>
      </c>
      <c r="O8885">
        <f t="shared" si="974"/>
        <v>2</v>
      </c>
      <c r="P8885">
        <f t="shared" si="972"/>
        <v>0</v>
      </c>
      <c r="Q8885">
        <f t="shared" si="973"/>
        <v>0</v>
      </c>
    </row>
    <row r="8886" spans="1:17" ht="19.5" x14ac:dyDescent="0.4">
      <c r="A8886" s="33">
        <f t="shared" si="968"/>
        <v>46663</v>
      </c>
      <c r="B8886" s="27" t="str">
        <f t="shared" si="969"/>
        <v>(日)</v>
      </c>
      <c r="C8886" s="34">
        <v>4.1666666666666664E-2</v>
      </c>
      <c r="D8886" s="16" t="s">
        <v>18</v>
      </c>
      <c r="E8886" s="35">
        <v>6.25E-2</v>
      </c>
      <c r="F8886" s="50">
        <f>IF(COUNTIF('リスト（不使用）'!$A$5:$A$6,単年カーブ!$A$1),"希望数量入力ください",'単年（2027年度）'!$E$12*単年カーブ!$R$3+'単年（2027年度）'!$E$12*(1-単年カーブ!$R$3)*単年カーブ!Q8886)</f>
        <v>0</v>
      </c>
      <c r="G8886" s="47">
        <f t="shared" si="970"/>
        <v>0</v>
      </c>
      <c r="M8886">
        <f t="shared" si="971"/>
        <v>10</v>
      </c>
      <c r="N8886">
        <f>IF(OR(WEEKDAY(A8886)=1,WEEKDAY(A8886)=7,COUNTIF('2027祝日等（不使用）'!$A$1:$A$20,単年カーブ!A8886)=1),0,1)</f>
        <v>0</v>
      </c>
      <c r="O8886">
        <f t="shared" si="974"/>
        <v>3</v>
      </c>
      <c r="P8886">
        <f t="shared" si="972"/>
        <v>0</v>
      </c>
      <c r="Q8886">
        <f t="shared" si="973"/>
        <v>0</v>
      </c>
    </row>
    <row r="8887" spans="1:17" ht="19.5" x14ac:dyDescent="0.4">
      <c r="A8887" s="33">
        <f t="shared" si="968"/>
        <v>46663</v>
      </c>
      <c r="B8887" s="27" t="str">
        <f t="shared" si="969"/>
        <v>(日)</v>
      </c>
      <c r="C8887" s="34">
        <v>6.25E-2</v>
      </c>
      <c r="D8887" s="16" t="s">
        <v>18</v>
      </c>
      <c r="E8887" s="35">
        <v>8.3333333333333301E-2</v>
      </c>
      <c r="F8887" s="50">
        <f>IF(COUNTIF('リスト（不使用）'!$A$5:$A$6,単年カーブ!$A$1),"希望数量入力ください",'単年（2027年度）'!$E$12*単年カーブ!$R$3+'単年（2027年度）'!$E$12*(1-単年カーブ!$R$3)*単年カーブ!Q8887)</f>
        <v>0</v>
      </c>
      <c r="G8887" s="47">
        <f t="shared" si="970"/>
        <v>0</v>
      </c>
      <c r="M8887">
        <f t="shared" si="971"/>
        <v>10</v>
      </c>
      <c r="N8887">
        <f>IF(OR(WEEKDAY(A8887)=1,WEEKDAY(A8887)=7,COUNTIF('2027祝日等（不使用）'!$A$1:$A$20,単年カーブ!A8887)=1),0,1)</f>
        <v>0</v>
      </c>
      <c r="O8887">
        <f t="shared" si="974"/>
        <v>4</v>
      </c>
      <c r="P8887">
        <f t="shared" si="972"/>
        <v>0</v>
      </c>
      <c r="Q8887">
        <f t="shared" si="973"/>
        <v>0</v>
      </c>
    </row>
    <row r="8888" spans="1:17" ht="19.5" x14ac:dyDescent="0.4">
      <c r="A8888" s="33">
        <f t="shared" si="968"/>
        <v>46663</v>
      </c>
      <c r="B8888" s="27" t="str">
        <f t="shared" si="969"/>
        <v>(日)</v>
      </c>
      <c r="C8888" s="34">
        <v>8.3333333333333301E-2</v>
      </c>
      <c r="D8888" s="16" t="s">
        <v>18</v>
      </c>
      <c r="E8888" s="35">
        <v>0.104166666666667</v>
      </c>
      <c r="F8888" s="50">
        <f>IF(COUNTIF('リスト（不使用）'!$A$5:$A$6,単年カーブ!$A$1),"希望数量入力ください",'単年（2027年度）'!$E$12*単年カーブ!$R$3+'単年（2027年度）'!$E$12*(1-単年カーブ!$R$3)*単年カーブ!Q8888)</f>
        <v>0</v>
      </c>
      <c r="G8888" s="47">
        <f t="shared" si="970"/>
        <v>0</v>
      </c>
      <c r="M8888">
        <f t="shared" si="971"/>
        <v>10</v>
      </c>
      <c r="N8888">
        <f>IF(OR(WEEKDAY(A8888)=1,WEEKDAY(A8888)=7,COUNTIF('2027祝日等（不使用）'!$A$1:$A$20,単年カーブ!A8888)=1),0,1)</f>
        <v>0</v>
      </c>
      <c r="O8888">
        <f t="shared" si="974"/>
        <v>5</v>
      </c>
      <c r="P8888">
        <f t="shared" si="972"/>
        <v>0</v>
      </c>
      <c r="Q8888">
        <f t="shared" si="973"/>
        <v>0</v>
      </c>
    </row>
    <row r="8889" spans="1:17" ht="19.5" x14ac:dyDescent="0.4">
      <c r="A8889" s="33">
        <f t="shared" si="968"/>
        <v>46663</v>
      </c>
      <c r="B8889" s="27" t="str">
        <f t="shared" si="969"/>
        <v>(日)</v>
      </c>
      <c r="C8889" s="34">
        <v>0.104166666666667</v>
      </c>
      <c r="D8889" s="16" t="s">
        <v>18</v>
      </c>
      <c r="E8889" s="35">
        <v>0.125</v>
      </c>
      <c r="F8889" s="50">
        <f>IF(COUNTIF('リスト（不使用）'!$A$5:$A$6,単年カーブ!$A$1),"希望数量入力ください",'単年（2027年度）'!$E$12*単年カーブ!$R$3+'単年（2027年度）'!$E$12*(1-単年カーブ!$R$3)*単年カーブ!Q8889)</f>
        <v>0</v>
      </c>
      <c r="G8889" s="47">
        <f t="shared" si="970"/>
        <v>0</v>
      </c>
      <c r="M8889">
        <f t="shared" si="971"/>
        <v>10</v>
      </c>
      <c r="N8889">
        <f>IF(OR(WEEKDAY(A8889)=1,WEEKDAY(A8889)=7,COUNTIF('2027祝日等（不使用）'!$A$1:$A$20,単年カーブ!A8889)=1),0,1)</f>
        <v>0</v>
      </c>
      <c r="O8889">
        <f t="shared" si="974"/>
        <v>6</v>
      </c>
      <c r="P8889">
        <f t="shared" si="972"/>
        <v>0</v>
      </c>
      <c r="Q8889">
        <f t="shared" si="973"/>
        <v>0</v>
      </c>
    </row>
    <row r="8890" spans="1:17" ht="19.5" x14ac:dyDescent="0.4">
      <c r="A8890" s="33">
        <f t="shared" ref="A8890:A8953" si="975">A8842+1</f>
        <v>46663</v>
      </c>
      <c r="B8890" s="27" t="str">
        <f t="shared" si="969"/>
        <v>(日)</v>
      </c>
      <c r="C8890" s="34">
        <v>0.125</v>
      </c>
      <c r="D8890" s="16" t="s">
        <v>18</v>
      </c>
      <c r="E8890" s="35">
        <v>0.14583333333333301</v>
      </c>
      <c r="F8890" s="50">
        <f>IF(COUNTIF('リスト（不使用）'!$A$5:$A$6,単年カーブ!$A$1),"希望数量入力ください",'単年（2027年度）'!$E$12*単年カーブ!$R$3+'単年（2027年度）'!$E$12*(1-単年カーブ!$R$3)*単年カーブ!Q8890)</f>
        <v>0</v>
      </c>
      <c r="G8890" s="47">
        <f t="shared" si="970"/>
        <v>0</v>
      </c>
      <c r="M8890">
        <f t="shared" si="971"/>
        <v>10</v>
      </c>
      <c r="N8890">
        <f>IF(OR(WEEKDAY(A8890)=1,WEEKDAY(A8890)=7,COUNTIF('2027祝日等（不使用）'!$A$1:$A$20,単年カーブ!A8890)=1),0,1)</f>
        <v>0</v>
      </c>
      <c r="O8890">
        <f t="shared" si="974"/>
        <v>7</v>
      </c>
      <c r="P8890">
        <f t="shared" si="972"/>
        <v>0</v>
      </c>
      <c r="Q8890">
        <f t="shared" si="973"/>
        <v>0</v>
      </c>
    </row>
    <row r="8891" spans="1:17" ht="19.5" x14ac:dyDescent="0.4">
      <c r="A8891" s="33">
        <f t="shared" si="975"/>
        <v>46663</v>
      </c>
      <c r="B8891" s="27" t="str">
        <f t="shared" si="969"/>
        <v>(日)</v>
      </c>
      <c r="C8891" s="34">
        <v>0.14583333333333301</v>
      </c>
      <c r="D8891" s="16" t="s">
        <v>18</v>
      </c>
      <c r="E8891" s="35">
        <v>0.16666666666666699</v>
      </c>
      <c r="F8891" s="50">
        <f>IF(COUNTIF('リスト（不使用）'!$A$5:$A$6,単年カーブ!$A$1),"希望数量入力ください",'単年（2027年度）'!$E$12*単年カーブ!$R$3+'単年（2027年度）'!$E$12*(1-単年カーブ!$R$3)*単年カーブ!Q8891)</f>
        <v>0</v>
      </c>
      <c r="G8891" s="47">
        <f t="shared" si="970"/>
        <v>0</v>
      </c>
      <c r="M8891">
        <f t="shared" si="971"/>
        <v>10</v>
      </c>
      <c r="N8891">
        <f>IF(OR(WEEKDAY(A8891)=1,WEEKDAY(A8891)=7,COUNTIF('2027祝日等（不使用）'!$A$1:$A$20,単年カーブ!A8891)=1),0,1)</f>
        <v>0</v>
      </c>
      <c r="O8891">
        <f t="shared" si="974"/>
        <v>8</v>
      </c>
      <c r="P8891">
        <f t="shared" si="972"/>
        <v>0</v>
      </c>
      <c r="Q8891">
        <f t="shared" si="973"/>
        <v>0</v>
      </c>
    </row>
    <row r="8892" spans="1:17" ht="19.5" x14ac:dyDescent="0.4">
      <c r="A8892" s="33">
        <f t="shared" si="975"/>
        <v>46663</v>
      </c>
      <c r="B8892" s="27" t="str">
        <f t="shared" si="969"/>
        <v>(日)</v>
      </c>
      <c r="C8892" s="34">
        <v>0.16666666666666699</v>
      </c>
      <c r="D8892" s="16" t="s">
        <v>18</v>
      </c>
      <c r="E8892" s="35">
        <v>0.1875</v>
      </c>
      <c r="F8892" s="50">
        <f>IF(COUNTIF('リスト（不使用）'!$A$5:$A$6,単年カーブ!$A$1),"希望数量入力ください",'単年（2027年度）'!$E$12*単年カーブ!$R$3+'単年（2027年度）'!$E$12*(1-単年カーブ!$R$3)*単年カーブ!Q8892)</f>
        <v>0</v>
      </c>
      <c r="G8892" s="47">
        <f t="shared" si="970"/>
        <v>0</v>
      </c>
      <c r="M8892">
        <f t="shared" si="971"/>
        <v>10</v>
      </c>
      <c r="N8892">
        <f>IF(OR(WEEKDAY(A8892)=1,WEEKDAY(A8892)=7,COUNTIF('2027祝日等（不使用）'!$A$1:$A$20,単年カーブ!A8892)=1),0,1)</f>
        <v>0</v>
      </c>
      <c r="O8892">
        <f t="shared" si="974"/>
        <v>9</v>
      </c>
      <c r="P8892">
        <f t="shared" si="972"/>
        <v>0</v>
      </c>
      <c r="Q8892">
        <f t="shared" si="973"/>
        <v>0</v>
      </c>
    </row>
    <row r="8893" spans="1:17" ht="19.5" x14ac:dyDescent="0.4">
      <c r="A8893" s="33">
        <f t="shared" si="975"/>
        <v>46663</v>
      </c>
      <c r="B8893" s="27" t="str">
        <f t="shared" si="969"/>
        <v>(日)</v>
      </c>
      <c r="C8893" s="34">
        <v>0.1875</v>
      </c>
      <c r="D8893" s="16" t="s">
        <v>18</v>
      </c>
      <c r="E8893" s="35">
        <v>0.20833333333333301</v>
      </c>
      <c r="F8893" s="50">
        <f>IF(COUNTIF('リスト（不使用）'!$A$5:$A$6,単年カーブ!$A$1),"希望数量入力ください",'単年（2027年度）'!$E$12*単年カーブ!$R$3+'単年（2027年度）'!$E$12*(1-単年カーブ!$R$3)*単年カーブ!Q8893)</f>
        <v>0</v>
      </c>
      <c r="G8893" s="47">
        <f t="shared" si="970"/>
        <v>0</v>
      </c>
      <c r="M8893">
        <f t="shared" si="971"/>
        <v>10</v>
      </c>
      <c r="N8893">
        <f>IF(OR(WEEKDAY(A8893)=1,WEEKDAY(A8893)=7,COUNTIF('2027祝日等（不使用）'!$A$1:$A$20,単年カーブ!A8893)=1),0,1)</f>
        <v>0</v>
      </c>
      <c r="O8893">
        <f t="shared" si="974"/>
        <v>10</v>
      </c>
      <c r="P8893">
        <f t="shared" si="972"/>
        <v>0</v>
      </c>
      <c r="Q8893">
        <f t="shared" si="973"/>
        <v>0</v>
      </c>
    </row>
    <row r="8894" spans="1:17" ht="19.5" x14ac:dyDescent="0.4">
      <c r="A8894" s="33">
        <f t="shared" si="975"/>
        <v>46663</v>
      </c>
      <c r="B8894" s="27" t="str">
        <f t="shared" si="969"/>
        <v>(日)</v>
      </c>
      <c r="C8894" s="34">
        <v>0.20833333333333301</v>
      </c>
      <c r="D8894" s="16" t="s">
        <v>18</v>
      </c>
      <c r="E8894" s="35">
        <v>0.22916666666666699</v>
      </c>
      <c r="F8894" s="50">
        <f>IF(COUNTIF('リスト（不使用）'!$A$5:$A$6,単年カーブ!$A$1),"希望数量入力ください",'単年（2027年度）'!$E$12*単年カーブ!$R$3+'単年（2027年度）'!$E$12*(1-単年カーブ!$R$3)*単年カーブ!Q8894)</f>
        <v>0</v>
      </c>
      <c r="G8894" s="47">
        <f t="shared" si="970"/>
        <v>0</v>
      </c>
      <c r="M8894">
        <f t="shared" si="971"/>
        <v>10</v>
      </c>
      <c r="N8894">
        <f>IF(OR(WEEKDAY(A8894)=1,WEEKDAY(A8894)=7,COUNTIF('2027祝日等（不使用）'!$A$1:$A$20,単年カーブ!A8894)=1),0,1)</f>
        <v>0</v>
      </c>
      <c r="O8894">
        <f t="shared" si="974"/>
        <v>11</v>
      </c>
      <c r="P8894">
        <f t="shared" si="972"/>
        <v>0</v>
      </c>
      <c r="Q8894">
        <f t="shared" si="973"/>
        <v>0</v>
      </c>
    </row>
    <row r="8895" spans="1:17" ht="19.5" x14ac:dyDescent="0.4">
      <c r="A8895" s="33">
        <f t="shared" si="975"/>
        <v>46663</v>
      </c>
      <c r="B8895" s="27" t="str">
        <f t="shared" si="969"/>
        <v>(日)</v>
      </c>
      <c r="C8895" s="34">
        <v>0.22916666666666699</v>
      </c>
      <c r="D8895" s="16" t="s">
        <v>18</v>
      </c>
      <c r="E8895" s="35">
        <v>0.25</v>
      </c>
      <c r="F8895" s="50">
        <f>IF(COUNTIF('リスト（不使用）'!$A$5:$A$6,単年カーブ!$A$1),"希望数量入力ください",'単年（2027年度）'!$E$12*単年カーブ!$R$3+'単年（2027年度）'!$E$12*(1-単年カーブ!$R$3)*単年カーブ!Q8895)</f>
        <v>0</v>
      </c>
      <c r="G8895" s="47">
        <f t="shared" si="970"/>
        <v>0</v>
      </c>
      <c r="M8895">
        <f t="shared" si="971"/>
        <v>10</v>
      </c>
      <c r="N8895">
        <f>IF(OR(WEEKDAY(A8895)=1,WEEKDAY(A8895)=7,COUNTIF('2027祝日等（不使用）'!$A$1:$A$20,単年カーブ!A8895)=1),0,1)</f>
        <v>0</v>
      </c>
      <c r="O8895">
        <f t="shared" si="974"/>
        <v>12</v>
      </c>
      <c r="P8895">
        <f t="shared" si="972"/>
        <v>0</v>
      </c>
      <c r="Q8895">
        <f t="shared" si="973"/>
        <v>0</v>
      </c>
    </row>
    <row r="8896" spans="1:17" ht="19.5" x14ac:dyDescent="0.4">
      <c r="A8896" s="33">
        <f t="shared" si="975"/>
        <v>46663</v>
      </c>
      <c r="B8896" s="27" t="str">
        <f t="shared" si="969"/>
        <v>(日)</v>
      </c>
      <c r="C8896" s="34">
        <v>0.25</v>
      </c>
      <c r="D8896" s="16" t="s">
        <v>18</v>
      </c>
      <c r="E8896" s="35">
        <v>0.27083333333333298</v>
      </c>
      <c r="F8896" s="50">
        <f>IF(COUNTIF('リスト（不使用）'!$A$5:$A$6,単年カーブ!$A$1),"希望数量入力ください",'単年（2027年度）'!$E$12*単年カーブ!$R$3+'単年（2027年度）'!$E$12*(1-単年カーブ!$R$3)*単年カーブ!Q8896)</f>
        <v>0</v>
      </c>
      <c r="G8896" s="47">
        <f t="shared" si="970"/>
        <v>0</v>
      </c>
      <c r="M8896">
        <f t="shared" si="971"/>
        <v>10</v>
      </c>
      <c r="N8896">
        <f>IF(OR(WEEKDAY(A8896)=1,WEEKDAY(A8896)=7,COUNTIF('2027祝日等（不使用）'!$A$1:$A$20,単年カーブ!A8896)=1),0,1)</f>
        <v>0</v>
      </c>
      <c r="O8896">
        <f t="shared" si="974"/>
        <v>13</v>
      </c>
      <c r="P8896">
        <f t="shared" si="972"/>
        <v>0</v>
      </c>
      <c r="Q8896">
        <f t="shared" si="973"/>
        <v>0</v>
      </c>
    </row>
    <row r="8897" spans="1:17" ht="19.5" x14ac:dyDescent="0.4">
      <c r="A8897" s="33">
        <f t="shared" si="975"/>
        <v>46663</v>
      </c>
      <c r="B8897" s="27" t="str">
        <f t="shared" si="969"/>
        <v>(日)</v>
      </c>
      <c r="C8897" s="34">
        <v>0.27083333333333298</v>
      </c>
      <c r="D8897" s="16" t="s">
        <v>18</v>
      </c>
      <c r="E8897" s="35">
        <v>0.29166666666666702</v>
      </c>
      <c r="F8897" s="50">
        <f>IF(COUNTIF('リスト（不使用）'!$A$5:$A$6,単年カーブ!$A$1),"希望数量入力ください",'単年（2027年度）'!$E$12*単年カーブ!$R$3+'単年（2027年度）'!$E$12*(1-単年カーブ!$R$3)*単年カーブ!Q8897)</f>
        <v>0</v>
      </c>
      <c r="G8897" s="47">
        <f t="shared" si="970"/>
        <v>0</v>
      </c>
      <c r="M8897">
        <f t="shared" si="971"/>
        <v>10</v>
      </c>
      <c r="N8897">
        <f>IF(OR(WEEKDAY(A8897)=1,WEEKDAY(A8897)=7,COUNTIF('2027祝日等（不使用）'!$A$1:$A$20,単年カーブ!A8897)=1),0,1)</f>
        <v>0</v>
      </c>
      <c r="O8897">
        <f t="shared" si="974"/>
        <v>14</v>
      </c>
      <c r="P8897">
        <f t="shared" si="972"/>
        <v>0</v>
      </c>
      <c r="Q8897">
        <f t="shared" si="973"/>
        <v>0</v>
      </c>
    </row>
    <row r="8898" spans="1:17" ht="19.5" x14ac:dyDescent="0.4">
      <c r="A8898" s="33">
        <f t="shared" si="975"/>
        <v>46663</v>
      </c>
      <c r="B8898" s="27" t="str">
        <f t="shared" si="969"/>
        <v>(日)</v>
      </c>
      <c r="C8898" s="34">
        <v>0.29166666666666702</v>
      </c>
      <c r="D8898" s="16" t="s">
        <v>18</v>
      </c>
      <c r="E8898" s="35">
        <v>0.3125</v>
      </c>
      <c r="F8898" s="50">
        <f>IF(COUNTIF('リスト（不使用）'!$A$5:$A$6,単年カーブ!$A$1),"希望数量入力ください",'単年（2027年度）'!$E$12*単年カーブ!$R$3+'単年（2027年度）'!$E$12*(1-単年カーブ!$R$3)*単年カーブ!Q8898)</f>
        <v>0</v>
      </c>
      <c r="G8898" s="47">
        <f t="shared" si="970"/>
        <v>0</v>
      </c>
      <c r="M8898">
        <f t="shared" si="971"/>
        <v>10</v>
      </c>
      <c r="N8898">
        <f>IF(OR(WEEKDAY(A8898)=1,WEEKDAY(A8898)=7,COUNTIF('2027祝日等（不使用）'!$A$1:$A$20,単年カーブ!A8898)=1),0,1)</f>
        <v>0</v>
      </c>
      <c r="O8898">
        <f t="shared" si="974"/>
        <v>15</v>
      </c>
      <c r="P8898">
        <f t="shared" si="972"/>
        <v>0</v>
      </c>
      <c r="Q8898">
        <f t="shared" si="973"/>
        <v>0</v>
      </c>
    </row>
    <row r="8899" spans="1:17" ht="19.5" x14ac:dyDescent="0.4">
      <c r="A8899" s="33">
        <f t="shared" si="975"/>
        <v>46663</v>
      </c>
      <c r="B8899" s="27" t="str">
        <f t="shared" si="969"/>
        <v>(日)</v>
      </c>
      <c r="C8899" s="34">
        <v>0.3125</v>
      </c>
      <c r="D8899" s="16" t="s">
        <v>18</v>
      </c>
      <c r="E8899" s="35">
        <v>0.33333333333333298</v>
      </c>
      <c r="F8899" s="50">
        <f>IF(COUNTIF('リスト（不使用）'!$A$5:$A$6,単年カーブ!$A$1),"希望数量入力ください",'単年（2027年度）'!$E$12*単年カーブ!$R$3+'単年（2027年度）'!$E$12*(1-単年カーブ!$R$3)*単年カーブ!Q8899)</f>
        <v>0</v>
      </c>
      <c r="G8899" s="47">
        <f t="shared" si="970"/>
        <v>0</v>
      </c>
      <c r="M8899">
        <f t="shared" si="971"/>
        <v>10</v>
      </c>
      <c r="N8899">
        <f>IF(OR(WEEKDAY(A8899)=1,WEEKDAY(A8899)=7,COUNTIF('2027祝日等（不使用）'!$A$1:$A$20,単年カーブ!A8899)=1),0,1)</f>
        <v>0</v>
      </c>
      <c r="O8899">
        <f t="shared" si="974"/>
        <v>16</v>
      </c>
      <c r="P8899">
        <f t="shared" si="972"/>
        <v>0</v>
      </c>
      <c r="Q8899">
        <f t="shared" si="973"/>
        <v>0</v>
      </c>
    </row>
    <row r="8900" spans="1:17" ht="19.5" x14ac:dyDescent="0.4">
      <c r="A8900" s="33">
        <f t="shared" si="975"/>
        <v>46663</v>
      </c>
      <c r="B8900" s="27" t="str">
        <f t="shared" ref="B8900:B8963" si="976">TEXT(A8900,"(aaa)")</f>
        <v>(日)</v>
      </c>
      <c r="C8900" s="34">
        <v>0.33333333333333298</v>
      </c>
      <c r="D8900" s="16" t="s">
        <v>18</v>
      </c>
      <c r="E8900" s="35">
        <v>0.35416666666666702</v>
      </c>
      <c r="F8900" s="50">
        <f>IF(COUNTIF('リスト（不使用）'!$A$5:$A$6,単年カーブ!$A$1),"希望数量入力ください",'単年（2027年度）'!$E$12*単年カーブ!$R$3+'単年（2027年度）'!$E$12*(1-単年カーブ!$R$3)*単年カーブ!Q8900)</f>
        <v>0</v>
      </c>
      <c r="G8900" s="47">
        <f t="shared" ref="G8900:G8963" si="977">F8900/2</f>
        <v>0</v>
      </c>
      <c r="M8900">
        <f t="shared" ref="M8900:M8963" si="978">MONTH(A8900)</f>
        <v>10</v>
      </c>
      <c r="N8900">
        <f>IF(OR(WEEKDAY(A8900)=1,WEEKDAY(A8900)=7,COUNTIF('2027祝日等（不使用）'!$A$1:$A$20,単年カーブ!A8900)=1),0,1)</f>
        <v>0</v>
      </c>
      <c r="O8900">
        <f t="shared" si="974"/>
        <v>17</v>
      </c>
      <c r="P8900">
        <f t="shared" ref="P8900:P8963" si="979">IF(AND(O8900&gt;16,O8900&lt;41),1,0)</f>
        <v>1</v>
      </c>
      <c r="Q8900">
        <f t="shared" ref="Q8900:Q8963" si="980">P8900*N8900</f>
        <v>0</v>
      </c>
    </row>
    <row r="8901" spans="1:17" ht="19.5" x14ac:dyDescent="0.4">
      <c r="A8901" s="33">
        <f t="shared" si="975"/>
        <v>46663</v>
      </c>
      <c r="B8901" s="27" t="str">
        <f t="shared" si="976"/>
        <v>(日)</v>
      </c>
      <c r="C8901" s="34">
        <v>0.35416666666666702</v>
      </c>
      <c r="D8901" s="16" t="s">
        <v>18</v>
      </c>
      <c r="E8901" s="35">
        <v>0.375</v>
      </c>
      <c r="F8901" s="50">
        <f>IF(COUNTIF('リスト（不使用）'!$A$5:$A$6,単年カーブ!$A$1),"希望数量入力ください",'単年（2027年度）'!$E$12*単年カーブ!$R$3+'単年（2027年度）'!$E$12*(1-単年カーブ!$R$3)*単年カーブ!Q8901)</f>
        <v>0</v>
      </c>
      <c r="G8901" s="47">
        <f t="shared" si="977"/>
        <v>0</v>
      </c>
      <c r="M8901">
        <f t="shared" si="978"/>
        <v>10</v>
      </c>
      <c r="N8901">
        <f>IF(OR(WEEKDAY(A8901)=1,WEEKDAY(A8901)=7,COUNTIF('2027祝日等（不使用）'!$A$1:$A$20,単年カーブ!A8901)=1),0,1)</f>
        <v>0</v>
      </c>
      <c r="O8901">
        <f t="shared" si="974"/>
        <v>18</v>
      </c>
      <c r="P8901">
        <f t="shared" si="979"/>
        <v>1</v>
      </c>
      <c r="Q8901">
        <f t="shared" si="980"/>
        <v>0</v>
      </c>
    </row>
    <row r="8902" spans="1:17" ht="19.5" x14ac:dyDescent="0.4">
      <c r="A8902" s="33">
        <f t="shared" si="975"/>
        <v>46663</v>
      </c>
      <c r="B8902" s="27" t="str">
        <f t="shared" si="976"/>
        <v>(日)</v>
      </c>
      <c r="C8902" s="34">
        <v>0.375</v>
      </c>
      <c r="D8902" s="16" t="s">
        <v>18</v>
      </c>
      <c r="E8902" s="35">
        <v>0.39583333333333298</v>
      </c>
      <c r="F8902" s="50">
        <f>IF(COUNTIF('リスト（不使用）'!$A$5:$A$6,単年カーブ!$A$1),"希望数量入力ください",'単年（2027年度）'!$E$12*単年カーブ!$R$3+'単年（2027年度）'!$E$12*(1-単年カーブ!$R$3)*単年カーブ!Q8902)</f>
        <v>0</v>
      </c>
      <c r="G8902" s="47">
        <f t="shared" si="977"/>
        <v>0</v>
      </c>
      <c r="M8902">
        <f t="shared" si="978"/>
        <v>10</v>
      </c>
      <c r="N8902">
        <f>IF(OR(WEEKDAY(A8902)=1,WEEKDAY(A8902)=7,COUNTIF('2027祝日等（不使用）'!$A$1:$A$20,単年カーブ!A8902)=1),0,1)</f>
        <v>0</v>
      </c>
      <c r="O8902">
        <f t="shared" si="974"/>
        <v>19</v>
      </c>
      <c r="P8902">
        <f t="shared" si="979"/>
        <v>1</v>
      </c>
      <c r="Q8902">
        <f t="shared" si="980"/>
        <v>0</v>
      </c>
    </row>
    <row r="8903" spans="1:17" ht="19.5" x14ac:dyDescent="0.4">
      <c r="A8903" s="33">
        <f t="shared" si="975"/>
        <v>46663</v>
      </c>
      <c r="B8903" s="27" t="str">
        <f t="shared" si="976"/>
        <v>(日)</v>
      </c>
      <c r="C8903" s="34">
        <v>0.39583333333333298</v>
      </c>
      <c r="D8903" s="16" t="s">
        <v>18</v>
      </c>
      <c r="E8903" s="35">
        <v>0.41666666666666702</v>
      </c>
      <c r="F8903" s="50">
        <f>IF(COUNTIF('リスト（不使用）'!$A$5:$A$6,単年カーブ!$A$1),"希望数量入力ください",'単年（2027年度）'!$E$12*単年カーブ!$R$3+'単年（2027年度）'!$E$12*(1-単年カーブ!$R$3)*単年カーブ!Q8903)</f>
        <v>0</v>
      </c>
      <c r="G8903" s="47">
        <f t="shared" si="977"/>
        <v>0</v>
      </c>
      <c r="M8903">
        <f t="shared" si="978"/>
        <v>10</v>
      </c>
      <c r="N8903">
        <f>IF(OR(WEEKDAY(A8903)=1,WEEKDAY(A8903)=7,COUNTIF('2027祝日等（不使用）'!$A$1:$A$20,単年カーブ!A8903)=1),0,1)</f>
        <v>0</v>
      </c>
      <c r="O8903">
        <f t="shared" si="974"/>
        <v>20</v>
      </c>
      <c r="P8903">
        <f t="shared" si="979"/>
        <v>1</v>
      </c>
      <c r="Q8903">
        <f t="shared" si="980"/>
        <v>0</v>
      </c>
    </row>
    <row r="8904" spans="1:17" ht="19.5" x14ac:dyDescent="0.4">
      <c r="A8904" s="33">
        <f t="shared" si="975"/>
        <v>46663</v>
      </c>
      <c r="B8904" s="27" t="str">
        <f t="shared" si="976"/>
        <v>(日)</v>
      </c>
      <c r="C8904" s="34">
        <v>0.41666666666666702</v>
      </c>
      <c r="D8904" s="16" t="s">
        <v>18</v>
      </c>
      <c r="E8904" s="35">
        <v>0.4375</v>
      </c>
      <c r="F8904" s="50">
        <f>IF(COUNTIF('リスト（不使用）'!$A$5:$A$6,単年カーブ!$A$1),"希望数量入力ください",'単年（2027年度）'!$E$12*単年カーブ!$R$3+'単年（2027年度）'!$E$12*(1-単年カーブ!$R$3)*単年カーブ!Q8904)</f>
        <v>0</v>
      </c>
      <c r="G8904" s="47">
        <f t="shared" si="977"/>
        <v>0</v>
      </c>
      <c r="M8904">
        <f t="shared" si="978"/>
        <v>10</v>
      </c>
      <c r="N8904">
        <f>IF(OR(WEEKDAY(A8904)=1,WEEKDAY(A8904)=7,COUNTIF('2027祝日等（不使用）'!$A$1:$A$20,単年カーブ!A8904)=1),0,1)</f>
        <v>0</v>
      </c>
      <c r="O8904">
        <f t="shared" si="974"/>
        <v>21</v>
      </c>
      <c r="P8904">
        <f t="shared" si="979"/>
        <v>1</v>
      </c>
      <c r="Q8904">
        <f t="shared" si="980"/>
        <v>0</v>
      </c>
    </row>
    <row r="8905" spans="1:17" ht="19.5" x14ac:dyDescent="0.4">
      <c r="A8905" s="33">
        <f t="shared" si="975"/>
        <v>46663</v>
      </c>
      <c r="B8905" s="27" t="str">
        <f t="shared" si="976"/>
        <v>(日)</v>
      </c>
      <c r="C8905" s="34">
        <v>0.4375</v>
      </c>
      <c r="D8905" s="16" t="s">
        <v>18</v>
      </c>
      <c r="E8905" s="35">
        <v>0.45833333333333298</v>
      </c>
      <c r="F8905" s="50">
        <f>IF(COUNTIF('リスト（不使用）'!$A$5:$A$6,単年カーブ!$A$1),"希望数量入力ください",'単年（2027年度）'!$E$12*単年カーブ!$R$3+'単年（2027年度）'!$E$12*(1-単年カーブ!$R$3)*単年カーブ!Q8905)</f>
        <v>0</v>
      </c>
      <c r="G8905" s="47">
        <f t="shared" si="977"/>
        <v>0</v>
      </c>
      <c r="M8905">
        <f t="shared" si="978"/>
        <v>10</v>
      </c>
      <c r="N8905">
        <f>IF(OR(WEEKDAY(A8905)=1,WEEKDAY(A8905)=7,COUNTIF('2027祝日等（不使用）'!$A$1:$A$20,単年カーブ!A8905)=1),0,1)</f>
        <v>0</v>
      </c>
      <c r="O8905">
        <f t="shared" si="974"/>
        <v>22</v>
      </c>
      <c r="P8905">
        <f t="shared" si="979"/>
        <v>1</v>
      </c>
      <c r="Q8905">
        <f t="shared" si="980"/>
        <v>0</v>
      </c>
    </row>
    <row r="8906" spans="1:17" ht="19.5" x14ac:dyDescent="0.4">
      <c r="A8906" s="33">
        <f t="shared" si="975"/>
        <v>46663</v>
      </c>
      <c r="B8906" s="27" t="str">
        <f t="shared" si="976"/>
        <v>(日)</v>
      </c>
      <c r="C8906" s="34">
        <v>0.45833333333333298</v>
      </c>
      <c r="D8906" s="16" t="s">
        <v>18</v>
      </c>
      <c r="E8906" s="35">
        <v>0.47916666666666702</v>
      </c>
      <c r="F8906" s="50">
        <f>IF(COUNTIF('リスト（不使用）'!$A$5:$A$6,単年カーブ!$A$1),"希望数量入力ください",'単年（2027年度）'!$E$12*単年カーブ!$R$3+'単年（2027年度）'!$E$12*(1-単年カーブ!$R$3)*単年カーブ!Q8906)</f>
        <v>0</v>
      </c>
      <c r="G8906" s="47">
        <f t="shared" si="977"/>
        <v>0</v>
      </c>
      <c r="M8906">
        <f t="shared" si="978"/>
        <v>10</v>
      </c>
      <c r="N8906">
        <f>IF(OR(WEEKDAY(A8906)=1,WEEKDAY(A8906)=7,COUNTIF('2027祝日等（不使用）'!$A$1:$A$20,単年カーブ!A8906)=1),0,1)</f>
        <v>0</v>
      </c>
      <c r="O8906">
        <f t="shared" si="974"/>
        <v>23</v>
      </c>
      <c r="P8906">
        <f t="shared" si="979"/>
        <v>1</v>
      </c>
      <c r="Q8906">
        <f t="shared" si="980"/>
        <v>0</v>
      </c>
    </row>
    <row r="8907" spans="1:17" ht="19.5" x14ac:dyDescent="0.4">
      <c r="A8907" s="33">
        <f t="shared" si="975"/>
        <v>46663</v>
      </c>
      <c r="B8907" s="27" t="str">
        <f t="shared" si="976"/>
        <v>(日)</v>
      </c>
      <c r="C8907" s="34">
        <v>0.47916666666666702</v>
      </c>
      <c r="D8907" s="16" t="s">
        <v>18</v>
      </c>
      <c r="E8907" s="35">
        <v>0.5</v>
      </c>
      <c r="F8907" s="50">
        <f>IF(COUNTIF('リスト（不使用）'!$A$5:$A$6,単年カーブ!$A$1),"希望数量入力ください",'単年（2027年度）'!$E$12*単年カーブ!$R$3+'単年（2027年度）'!$E$12*(1-単年カーブ!$R$3)*単年カーブ!Q8907)</f>
        <v>0</v>
      </c>
      <c r="G8907" s="47">
        <f t="shared" si="977"/>
        <v>0</v>
      </c>
      <c r="M8907">
        <f t="shared" si="978"/>
        <v>10</v>
      </c>
      <c r="N8907">
        <f>IF(OR(WEEKDAY(A8907)=1,WEEKDAY(A8907)=7,COUNTIF('2027祝日等（不使用）'!$A$1:$A$20,単年カーブ!A8907)=1),0,1)</f>
        <v>0</v>
      </c>
      <c r="O8907">
        <f t="shared" si="974"/>
        <v>24</v>
      </c>
      <c r="P8907">
        <f t="shared" si="979"/>
        <v>1</v>
      </c>
      <c r="Q8907">
        <f t="shared" si="980"/>
        <v>0</v>
      </c>
    </row>
    <row r="8908" spans="1:17" ht="19.5" x14ac:dyDescent="0.4">
      <c r="A8908" s="33">
        <f t="shared" si="975"/>
        <v>46663</v>
      </c>
      <c r="B8908" s="27" t="str">
        <f t="shared" si="976"/>
        <v>(日)</v>
      </c>
      <c r="C8908" s="34">
        <v>0.5</v>
      </c>
      <c r="D8908" s="16" t="s">
        <v>18</v>
      </c>
      <c r="E8908" s="35">
        <v>0.52083333333333304</v>
      </c>
      <c r="F8908" s="50">
        <f>IF(COUNTIF('リスト（不使用）'!$A$5:$A$6,単年カーブ!$A$1),"希望数量入力ください",'単年（2027年度）'!$E$12*単年カーブ!$R$3+'単年（2027年度）'!$E$12*(1-単年カーブ!$R$3)*単年カーブ!Q8908)</f>
        <v>0</v>
      </c>
      <c r="G8908" s="47">
        <f t="shared" si="977"/>
        <v>0</v>
      </c>
      <c r="M8908">
        <f t="shared" si="978"/>
        <v>10</v>
      </c>
      <c r="N8908">
        <f>IF(OR(WEEKDAY(A8908)=1,WEEKDAY(A8908)=7,COUNTIF('2027祝日等（不使用）'!$A$1:$A$20,単年カーブ!A8908)=1),0,1)</f>
        <v>0</v>
      </c>
      <c r="O8908">
        <f t="shared" si="974"/>
        <v>25</v>
      </c>
      <c r="P8908">
        <f t="shared" si="979"/>
        <v>1</v>
      </c>
      <c r="Q8908">
        <f t="shared" si="980"/>
        <v>0</v>
      </c>
    </row>
    <row r="8909" spans="1:17" ht="19.5" x14ac:dyDescent="0.4">
      <c r="A8909" s="33">
        <f t="shared" si="975"/>
        <v>46663</v>
      </c>
      <c r="B8909" s="27" t="str">
        <f t="shared" si="976"/>
        <v>(日)</v>
      </c>
      <c r="C8909" s="34">
        <v>0.52083333333333304</v>
      </c>
      <c r="D8909" s="16" t="s">
        <v>18</v>
      </c>
      <c r="E8909" s="35">
        <v>0.54166666666666696</v>
      </c>
      <c r="F8909" s="50">
        <f>IF(COUNTIF('リスト（不使用）'!$A$5:$A$6,単年カーブ!$A$1),"希望数量入力ください",'単年（2027年度）'!$E$12*単年カーブ!$R$3+'単年（2027年度）'!$E$12*(1-単年カーブ!$R$3)*単年カーブ!Q8909)</f>
        <v>0</v>
      </c>
      <c r="G8909" s="47">
        <f t="shared" si="977"/>
        <v>0</v>
      </c>
      <c r="M8909">
        <f t="shared" si="978"/>
        <v>10</v>
      </c>
      <c r="N8909">
        <f>IF(OR(WEEKDAY(A8909)=1,WEEKDAY(A8909)=7,COUNTIF('2027祝日等（不使用）'!$A$1:$A$20,単年カーブ!A8909)=1),0,1)</f>
        <v>0</v>
      </c>
      <c r="O8909">
        <f t="shared" si="974"/>
        <v>26</v>
      </c>
      <c r="P8909">
        <f t="shared" si="979"/>
        <v>1</v>
      </c>
      <c r="Q8909">
        <f t="shared" si="980"/>
        <v>0</v>
      </c>
    </row>
    <row r="8910" spans="1:17" ht="19.5" x14ac:dyDescent="0.4">
      <c r="A8910" s="33">
        <f t="shared" si="975"/>
        <v>46663</v>
      </c>
      <c r="B8910" s="27" t="str">
        <f t="shared" si="976"/>
        <v>(日)</v>
      </c>
      <c r="C8910" s="34">
        <v>0.54166666666666696</v>
      </c>
      <c r="D8910" s="16" t="s">
        <v>18</v>
      </c>
      <c r="E8910" s="35">
        <v>0.5625</v>
      </c>
      <c r="F8910" s="50">
        <f>IF(COUNTIF('リスト（不使用）'!$A$5:$A$6,単年カーブ!$A$1),"希望数量入力ください",'単年（2027年度）'!$E$12*単年カーブ!$R$3+'単年（2027年度）'!$E$12*(1-単年カーブ!$R$3)*単年カーブ!Q8910)</f>
        <v>0</v>
      </c>
      <c r="G8910" s="47">
        <f t="shared" si="977"/>
        <v>0</v>
      </c>
      <c r="M8910">
        <f t="shared" si="978"/>
        <v>10</v>
      </c>
      <c r="N8910">
        <f>IF(OR(WEEKDAY(A8910)=1,WEEKDAY(A8910)=7,COUNTIF('2027祝日等（不使用）'!$A$1:$A$20,単年カーブ!A8910)=1),0,1)</f>
        <v>0</v>
      </c>
      <c r="O8910">
        <f t="shared" si="974"/>
        <v>27</v>
      </c>
      <c r="P8910">
        <f t="shared" si="979"/>
        <v>1</v>
      </c>
      <c r="Q8910">
        <f t="shared" si="980"/>
        <v>0</v>
      </c>
    </row>
    <row r="8911" spans="1:17" ht="19.5" x14ac:dyDescent="0.4">
      <c r="A8911" s="33">
        <f t="shared" si="975"/>
        <v>46663</v>
      </c>
      <c r="B8911" s="27" t="str">
        <f t="shared" si="976"/>
        <v>(日)</v>
      </c>
      <c r="C8911" s="34">
        <v>0.5625</v>
      </c>
      <c r="D8911" s="16" t="s">
        <v>18</v>
      </c>
      <c r="E8911" s="35">
        <v>0.58333333333333304</v>
      </c>
      <c r="F8911" s="50">
        <f>IF(COUNTIF('リスト（不使用）'!$A$5:$A$6,単年カーブ!$A$1),"希望数量入力ください",'単年（2027年度）'!$E$12*単年カーブ!$R$3+'単年（2027年度）'!$E$12*(1-単年カーブ!$R$3)*単年カーブ!Q8911)</f>
        <v>0</v>
      </c>
      <c r="G8911" s="47">
        <f t="shared" si="977"/>
        <v>0</v>
      </c>
      <c r="M8911">
        <f t="shared" si="978"/>
        <v>10</v>
      </c>
      <c r="N8911">
        <f>IF(OR(WEEKDAY(A8911)=1,WEEKDAY(A8911)=7,COUNTIF('2027祝日等（不使用）'!$A$1:$A$20,単年カーブ!A8911)=1),0,1)</f>
        <v>0</v>
      </c>
      <c r="O8911">
        <f t="shared" si="974"/>
        <v>28</v>
      </c>
      <c r="P8911">
        <f t="shared" si="979"/>
        <v>1</v>
      </c>
      <c r="Q8911">
        <f t="shared" si="980"/>
        <v>0</v>
      </c>
    </row>
    <row r="8912" spans="1:17" ht="19.5" x14ac:dyDescent="0.4">
      <c r="A8912" s="33">
        <f t="shared" si="975"/>
        <v>46663</v>
      </c>
      <c r="B8912" s="27" t="str">
        <f t="shared" si="976"/>
        <v>(日)</v>
      </c>
      <c r="C8912" s="34">
        <v>0.58333333333333304</v>
      </c>
      <c r="D8912" s="16" t="s">
        <v>18</v>
      </c>
      <c r="E8912" s="35">
        <v>0.60416666666666696</v>
      </c>
      <c r="F8912" s="50">
        <f>IF(COUNTIF('リスト（不使用）'!$A$5:$A$6,単年カーブ!$A$1),"希望数量入力ください",'単年（2027年度）'!$E$12*単年カーブ!$R$3+'単年（2027年度）'!$E$12*(1-単年カーブ!$R$3)*単年カーブ!Q8912)</f>
        <v>0</v>
      </c>
      <c r="G8912" s="47">
        <f t="shared" si="977"/>
        <v>0</v>
      </c>
      <c r="M8912">
        <f t="shared" si="978"/>
        <v>10</v>
      </c>
      <c r="N8912">
        <f>IF(OR(WEEKDAY(A8912)=1,WEEKDAY(A8912)=7,COUNTIF('2027祝日等（不使用）'!$A$1:$A$20,単年カーブ!A8912)=1),0,1)</f>
        <v>0</v>
      </c>
      <c r="O8912">
        <f t="shared" si="974"/>
        <v>29</v>
      </c>
      <c r="P8912">
        <f t="shared" si="979"/>
        <v>1</v>
      </c>
      <c r="Q8912">
        <f t="shared" si="980"/>
        <v>0</v>
      </c>
    </row>
    <row r="8913" spans="1:17" ht="19.5" x14ac:dyDescent="0.4">
      <c r="A8913" s="33">
        <f t="shared" si="975"/>
        <v>46663</v>
      </c>
      <c r="B8913" s="27" t="str">
        <f t="shared" si="976"/>
        <v>(日)</v>
      </c>
      <c r="C8913" s="34">
        <v>0.60416666666666696</v>
      </c>
      <c r="D8913" s="16" t="s">
        <v>18</v>
      </c>
      <c r="E8913" s="35">
        <v>0.625</v>
      </c>
      <c r="F8913" s="50">
        <f>IF(COUNTIF('リスト（不使用）'!$A$5:$A$6,単年カーブ!$A$1),"希望数量入力ください",'単年（2027年度）'!$E$12*単年カーブ!$R$3+'単年（2027年度）'!$E$12*(1-単年カーブ!$R$3)*単年カーブ!Q8913)</f>
        <v>0</v>
      </c>
      <c r="G8913" s="47">
        <f t="shared" si="977"/>
        <v>0</v>
      </c>
      <c r="M8913">
        <f t="shared" si="978"/>
        <v>10</v>
      </c>
      <c r="N8913">
        <f>IF(OR(WEEKDAY(A8913)=1,WEEKDAY(A8913)=7,COUNTIF('2027祝日等（不使用）'!$A$1:$A$20,単年カーブ!A8913)=1),0,1)</f>
        <v>0</v>
      </c>
      <c r="O8913">
        <f t="shared" si="974"/>
        <v>30</v>
      </c>
      <c r="P8913">
        <f t="shared" si="979"/>
        <v>1</v>
      </c>
      <c r="Q8913">
        <f t="shared" si="980"/>
        <v>0</v>
      </c>
    </row>
    <row r="8914" spans="1:17" ht="19.5" x14ac:dyDescent="0.4">
      <c r="A8914" s="33">
        <f t="shared" si="975"/>
        <v>46663</v>
      </c>
      <c r="B8914" s="27" t="str">
        <f t="shared" si="976"/>
        <v>(日)</v>
      </c>
      <c r="C8914" s="34">
        <v>0.625</v>
      </c>
      <c r="D8914" s="16" t="s">
        <v>18</v>
      </c>
      <c r="E8914" s="35">
        <v>0.64583333333333304</v>
      </c>
      <c r="F8914" s="50">
        <f>IF(COUNTIF('リスト（不使用）'!$A$5:$A$6,単年カーブ!$A$1),"希望数量入力ください",'単年（2027年度）'!$E$12*単年カーブ!$R$3+'単年（2027年度）'!$E$12*(1-単年カーブ!$R$3)*単年カーブ!Q8914)</f>
        <v>0</v>
      </c>
      <c r="G8914" s="47">
        <f t="shared" si="977"/>
        <v>0</v>
      </c>
      <c r="M8914">
        <f t="shared" si="978"/>
        <v>10</v>
      </c>
      <c r="N8914">
        <f>IF(OR(WEEKDAY(A8914)=1,WEEKDAY(A8914)=7,COUNTIF('2027祝日等（不使用）'!$A$1:$A$20,単年カーブ!A8914)=1),0,1)</f>
        <v>0</v>
      </c>
      <c r="O8914">
        <f t="shared" si="974"/>
        <v>31</v>
      </c>
      <c r="P8914">
        <f t="shared" si="979"/>
        <v>1</v>
      </c>
      <c r="Q8914">
        <f t="shared" si="980"/>
        <v>0</v>
      </c>
    </row>
    <row r="8915" spans="1:17" ht="19.5" x14ac:dyDescent="0.4">
      <c r="A8915" s="33">
        <f t="shared" si="975"/>
        <v>46663</v>
      </c>
      <c r="B8915" s="27" t="str">
        <f t="shared" si="976"/>
        <v>(日)</v>
      </c>
      <c r="C8915" s="34">
        <v>0.64583333333333304</v>
      </c>
      <c r="D8915" s="16" t="s">
        <v>18</v>
      </c>
      <c r="E8915" s="35">
        <v>0.66666666666666696</v>
      </c>
      <c r="F8915" s="50">
        <f>IF(COUNTIF('リスト（不使用）'!$A$5:$A$6,単年カーブ!$A$1),"希望数量入力ください",'単年（2027年度）'!$E$12*単年カーブ!$R$3+'単年（2027年度）'!$E$12*(1-単年カーブ!$R$3)*単年カーブ!Q8915)</f>
        <v>0</v>
      </c>
      <c r="G8915" s="47">
        <f t="shared" si="977"/>
        <v>0</v>
      </c>
      <c r="M8915">
        <f t="shared" si="978"/>
        <v>10</v>
      </c>
      <c r="N8915">
        <f>IF(OR(WEEKDAY(A8915)=1,WEEKDAY(A8915)=7,COUNTIF('2027祝日等（不使用）'!$A$1:$A$20,単年カーブ!A8915)=1),0,1)</f>
        <v>0</v>
      </c>
      <c r="O8915">
        <f t="shared" si="974"/>
        <v>32</v>
      </c>
      <c r="P8915">
        <f t="shared" si="979"/>
        <v>1</v>
      </c>
      <c r="Q8915">
        <f t="shared" si="980"/>
        <v>0</v>
      </c>
    </row>
    <row r="8916" spans="1:17" ht="19.5" x14ac:dyDescent="0.4">
      <c r="A8916" s="33">
        <f t="shared" si="975"/>
        <v>46663</v>
      </c>
      <c r="B8916" s="27" t="str">
        <f t="shared" si="976"/>
        <v>(日)</v>
      </c>
      <c r="C8916" s="34">
        <v>0.66666666666666696</v>
      </c>
      <c r="D8916" s="16" t="s">
        <v>18</v>
      </c>
      <c r="E8916" s="35">
        <v>0.6875</v>
      </c>
      <c r="F8916" s="50">
        <f>IF(COUNTIF('リスト（不使用）'!$A$5:$A$6,単年カーブ!$A$1),"希望数量入力ください",'単年（2027年度）'!$E$12*単年カーブ!$R$3+'単年（2027年度）'!$E$12*(1-単年カーブ!$R$3)*単年カーブ!Q8916)</f>
        <v>0</v>
      </c>
      <c r="G8916" s="47">
        <f t="shared" si="977"/>
        <v>0</v>
      </c>
      <c r="M8916">
        <f t="shared" si="978"/>
        <v>10</v>
      </c>
      <c r="N8916">
        <f>IF(OR(WEEKDAY(A8916)=1,WEEKDAY(A8916)=7,COUNTIF('2027祝日等（不使用）'!$A$1:$A$20,単年カーブ!A8916)=1),0,1)</f>
        <v>0</v>
      </c>
      <c r="O8916">
        <f t="shared" si="974"/>
        <v>33</v>
      </c>
      <c r="P8916">
        <f t="shared" si="979"/>
        <v>1</v>
      </c>
      <c r="Q8916">
        <f t="shared" si="980"/>
        <v>0</v>
      </c>
    </row>
    <row r="8917" spans="1:17" ht="19.5" x14ac:dyDescent="0.4">
      <c r="A8917" s="33">
        <f t="shared" si="975"/>
        <v>46663</v>
      </c>
      <c r="B8917" s="27" t="str">
        <f t="shared" si="976"/>
        <v>(日)</v>
      </c>
      <c r="C8917" s="34">
        <v>0.6875</v>
      </c>
      <c r="D8917" s="16" t="s">
        <v>18</v>
      </c>
      <c r="E8917" s="35">
        <v>0.70833333333333304</v>
      </c>
      <c r="F8917" s="50">
        <f>IF(COUNTIF('リスト（不使用）'!$A$5:$A$6,単年カーブ!$A$1),"希望数量入力ください",'単年（2027年度）'!$E$12*単年カーブ!$R$3+'単年（2027年度）'!$E$12*(1-単年カーブ!$R$3)*単年カーブ!Q8917)</f>
        <v>0</v>
      </c>
      <c r="G8917" s="47">
        <f t="shared" si="977"/>
        <v>0</v>
      </c>
      <c r="M8917">
        <f t="shared" si="978"/>
        <v>10</v>
      </c>
      <c r="N8917">
        <f>IF(OR(WEEKDAY(A8917)=1,WEEKDAY(A8917)=7,COUNTIF('2027祝日等（不使用）'!$A$1:$A$20,単年カーブ!A8917)=1),0,1)</f>
        <v>0</v>
      </c>
      <c r="O8917">
        <f t="shared" si="974"/>
        <v>34</v>
      </c>
      <c r="P8917">
        <f t="shared" si="979"/>
        <v>1</v>
      </c>
      <c r="Q8917">
        <f t="shared" si="980"/>
        <v>0</v>
      </c>
    </row>
    <row r="8918" spans="1:17" ht="19.5" x14ac:dyDescent="0.4">
      <c r="A8918" s="33">
        <f t="shared" si="975"/>
        <v>46663</v>
      </c>
      <c r="B8918" s="27" t="str">
        <f t="shared" si="976"/>
        <v>(日)</v>
      </c>
      <c r="C8918" s="34">
        <v>0.70833333333333304</v>
      </c>
      <c r="D8918" s="16" t="s">
        <v>18</v>
      </c>
      <c r="E8918" s="35">
        <v>0.72916666666666696</v>
      </c>
      <c r="F8918" s="50">
        <f>IF(COUNTIF('リスト（不使用）'!$A$5:$A$6,単年カーブ!$A$1),"希望数量入力ください",'単年（2027年度）'!$E$12*単年カーブ!$R$3+'単年（2027年度）'!$E$12*(1-単年カーブ!$R$3)*単年カーブ!Q8918)</f>
        <v>0</v>
      </c>
      <c r="G8918" s="47">
        <f t="shared" si="977"/>
        <v>0</v>
      </c>
      <c r="M8918">
        <f t="shared" si="978"/>
        <v>10</v>
      </c>
      <c r="N8918">
        <f>IF(OR(WEEKDAY(A8918)=1,WEEKDAY(A8918)=7,COUNTIF('2027祝日等（不使用）'!$A$1:$A$20,単年カーブ!A8918)=1),0,1)</f>
        <v>0</v>
      </c>
      <c r="O8918">
        <f t="shared" si="974"/>
        <v>35</v>
      </c>
      <c r="P8918">
        <f t="shared" si="979"/>
        <v>1</v>
      </c>
      <c r="Q8918">
        <f t="shared" si="980"/>
        <v>0</v>
      </c>
    </row>
    <row r="8919" spans="1:17" ht="19.5" x14ac:dyDescent="0.4">
      <c r="A8919" s="33">
        <f t="shared" si="975"/>
        <v>46663</v>
      </c>
      <c r="B8919" s="27" t="str">
        <f t="shared" si="976"/>
        <v>(日)</v>
      </c>
      <c r="C8919" s="34">
        <v>0.72916666666666696</v>
      </c>
      <c r="D8919" s="16" t="s">
        <v>18</v>
      </c>
      <c r="E8919" s="35">
        <v>0.75</v>
      </c>
      <c r="F8919" s="50">
        <f>IF(COUNTIF('リスト（不使用）'!$A$5:$A$6,単年カーブ!$A$1),"希望数量入力ください",'単年（2027年度）'!$E$12*単年カーブ!$R$3+'単年（2027年度）'!$E$12*(1-単年カーブ!$R$3)*単年カーブ!Q8919)</f>
        <v>0</v>
      </c>
      <c r="G8919" s="47">
        <f t="shared" si="977"/>
        <v>0</v>
      </c>
      <c r="M8919">
        <f t="shared" si="978"/>
        <v>10</v>
      </c>
      <c r="N8919">
        <f>IF(OR(WEEKDAY(A8919)=1,WEEKDAY(A8919)=7,COUNTIF('2027祝日等（不使用）'!$A$1:$A$20,単年カーブ!A8919)=1),0,1)</f>
        <v>0</v>
      </c>
      <c r="O8919">
        <f t="shared" si="974"/>
        <v>36</v>
      </c>
      <c r="P8919">
        <f t="shared" si="979"/>
        <v>1</v>
      </c>
      <c r="Q8919">
        <f t="shared" si="980"/>
        <v>0</v>
      </c>
    </row>
    <row r="8920" spans="1:17" ht="19.5" x14ac:dyDescent="0.4">
      <c r="A8920" s="33">
        <f t="shared" si="975"/>
        <v>46663</v>
      </c>
      <c r="B8920" s="27" t="str">
        <f t="shared" si="976"/>
        <v>(日)</v>
      </c>
      <c r="C8920" s="34">
        <v>0.75</v>
      </c>
      <c r="D8920" s="16" t="s">
        <v>18</v>
      </c>
      <c r="E8920" s="35">
        <v>0.77083333333333304</v>
      </c>
      <c r="F8920" s="50">
        <f>IF(COUNTIF('リスト（不使用）'!$A$5:$A$6,単年カーブ!$A$1),"希望数量入力ください",'単年（2027年度）'!$E$12*単年カーブ!$R$3+'単年（2027年度）'!$E$12*(1-単年カーブ!$R$3)*単年カーブ!Q8920)</f>
        <v>0</v>
      </c>
      <c r="G8920" s="47">
        <f t="shared" si="977"/>
        <v>0</v>
      </c>
      <c r="M8920">
        <f t="shared" si="978"/>
        <v>10</v>
      </c>
      <c r="N8920">
        <f>IF(OR(WEEKDAY(A8920)=1,WEEKDAY(A8920)=7,COUNTIF('2027祝日等（不使用）'!$A$1:$A$20,単年カーブ!A8920)=1),0,1)</f>
        <v>0</v>
      </c>
      <c r="O8920">
        <f t="shared" si="974"/>
        <v>37</v>
      </c>
      <c r="P8920">
        <f t="shared" si="979"/>
        <v>1</v>
      </c>
      <c r="Q8920">
        <f t="shared" si="980"/>
        <v>0</v>
      </c>
    </row>
    <row r="8921" spans="1:17" ht="19.5" x14ac:dyDescent="0.4">
      <c r="A8921" s="33">
        <f t="shared" si="975"/>
        <v>46663</v>
      </c>
      <c r="B8921" s="27" t="str">
        <f t="shared" si="976"/>
        <v>(日)</v>
      </c>
      <c r="C8921" s="34">
        <v>0.77083333333333304</v>
      </c>
      <c r="D8921" s="16" t="s">
        <v>18</v>
      </c>
      <c r="E8921" s="35">
        <v>0.79166666666666696</v>
      </c>
      <c r="F8921" s="50">
        <f>IF(COUNTIF('リスト（不使用）'!$A$5:$A$6,単年カーブ!$A$1),"希望数量入力ください",'単年（2027年度）'!$E$12*単年カーブ!$R$3+'単年（2027年度）'!$E$12*(1-単年カーブ!$R$3)*単年カーブ!Q8921)</f>
        <v>0</v>
      </c>
      <c r="G8921" s="47">
        <f t="shared" si="977"/>
        <v>0</v>
      </c>
      <c r="M8921">
        <f t="shared" si="978"/>
        <v>10</v>
      </c>
      <c r="N8921">
        <f>IF(OR(WEEKDAY(A8921)=1,WEEKDAY(A8921)=7,COUNTIF('2027祝日等（不使用）'!$A$1:$A$20,単年カーブ!A8921)=1),0,1)</f>
        <v>0</v>
      </c>
      <c r="O8921">
        <f t="shared" si="974"/>
        <v>38</v>
      </c>
      <c r="P8921">
        <f t="shared" si="979"/>
        <v>1</v>
      </c>
      <c r="Q8921">
        <f t="shared" si="980"/>
        <v>0</v>
      </c>
    </row>
    <row r="8922" spans="1:17" ht="19.5" x14ac:dyDescent="0.4">
      <c r="A8922" s="33">
        <f t="shared" si="975"/>
        <v>46663</v>
      </c>
      <c r="B8922" s="27" t="str">
        <f t="shared" si="976"/>
        <v>(日)</v>
      </c>
      <c r="C8922" s="34">
        <v>0.79166666666666696</v>
      </c>
      <c r="D8922" s="16" t="s">
        <v>18</v>
      </c>
      <c r="E8922" s="35">
        <v>0.8125</v>
      </c>
      <c r="F8922" s="50">
        <f>IF(COUNTIF('リスト（不使用）'!$A$5:$A$6,単年カーブ!$A$1),"希望数量入力ください",'単年（2027年度）'!$E$12*単年カーブ!$R$3+'単年（2027年度）'!$E$12*(1-単年カーブ!$R$3)*単年カーブ!Q8922)</f>
        <v>0</v>
      </c>
      <c r="G8922" s="47">
        <f t="shared" si="977"/>
        <v>0</v>
      </c>
      <c r="M8922">
        <f t="shared" si="978"/>
        <v>10</v>
      </c>
      <c r="N8922">
        <f>IF(OR(WEEKDAY(A8922)=1,WEEKDAY(A8922)=7,COUNTIF('2027祝日等（不使用）'!$A$1:$A$20,単年カーブ!A8922)=1),0,1)</f>
        <v>0</v>
      </c>
      <c r="O8922">
        <f t="shared" si="974"/>
        <v>39</v>
      </c>
      <c r="P8922">
        <f t="shared" si="979"/>
        <v>1</v>
      </c>
      <c r="Q8922">
        <f t="shared" si="980"/>
        <v>0</v>
      </c>
    </row>
    <row r="8923" spans="1:17" ht="19.5" x14ac:dyDescent="0.4">
      <c r="A8923" s="33">
        <f t="shared" si="975"/>
        <v>46663</v>
      </c>
      <c r="B8923" s="27" t="str">
        <f t="shared" si="976"/>
        <v>(日)</v>
      </c>
      <c r="C8923" s="34">
        <v>0.8125</v>
      </c>
      <c r="D8923" s="16" t="s">
        <v>18</v>
      </c>
      <c r="E8923" s="35">
        <v>0.83333333333333304</v>
      </c>
      <c r="F8923" s="50">
        <f>IF(COUNTIF('リスト（不使用）'!$A$5:$A$6,単年カーブ!$A$1),"希望数量入力ください",'単年（2027年度）'!$E$12*単年カーブ!$R$3+'単年（2027年度）'!$E$12*(1-単年カーブ!$R$3)*単年カーブ!Q8923)</f>
        <v>0</v>
      </c>
      <c r="G8923" s="47">
        <f t="shared" si="977"/>
        <v>0</v>
      </c>
      <c r="M8923">
        <f t="shared" si="978"/>
        <v>10</v>
      </c>
      <c r="N8923">
        <f>IF(OR(WEEKDAY(A8923)=1,WEEKDAY(A8923)=7,COUNTIF('2027祝日等（不使用）'!$A$1:$A$20,単年カーブ!A8923)=1),0,1)</f>
        <v>0</v>
      </c>
      <c r="O8923">
        <f t="shared" si="974"/>
        <v>40</v>
      </c>
      <c r="P8923">
        <f t="shared" si="979"/>
        <v>1</v>
      </c>
      <c r="Q8923">
        <f t="shared" si="980"/>
        <v>0</v>
      </c>
    </row>
    <row r="8924" spans="1:17" ht="19.5" x14ac:dyDescent="0.4">
      <c r="A8924" s="33">
        <f t="shared" si="975"/>
        <v>46663</v>
      </c>
      <c r="B8924" s="27" t="str">
        <f t="shared" si="976"/>
        <v>(日)</v>
      </c>
      <c r="C8924" s="34">
        <v>0.83333333333333304</v>
      </c>
      <c r="D8924" s="16" t="s">
        <v>18</v>
      </c>
      <c r="E8924" s="35">
        <v>0.85416666666666696</v>
      </c>
      <c r="F8924" s="50">
        <f>IF(COUNTIF('リスト（不使用）'!$A$5:$A$6,単年カーブ!$A$1),"希望数量入力ください",'単年（2027年度）'!$E$12*単年カーブ!$R$3+'単年（2027年度）'!$E$12*(1-単年カーブ!$R$3)*単年カーブ!Q8924)</f>
        <v>0</v>
      </c>
      <c r="G8924" s="47">
        <f t="shared" si="977"/>
        <v>0</v>
      </c>
      <c r="M8924">
        <f t="shared" si="978"/>
        <v>10</v>
      </c>
      <c r="N8924">
        <f>IF(OR(WEEKDAY(A8924)=1,WEEKDAY(A8924)=7,COUNTIF('2027祝日等（不使用）'!$A$1:$A$20,単年カーブ!A8924)=1),0,1)</f>
        <v>0</v>
      </c>
      <c r="O8924">
        <f t="shared" si="974"/>
        <v>41</v>
      </c>
      <c r="P8924">
        <f t="shared" si="979"/>
        <v>0</v>
      </c>
      <c r="Q8924">
        <f t="shared" si="980"/>
        <v>0</v>
      </c>
    </row>
    <row r="8925" spans="1:17" ht="19.5" x14ac:dyDescent="0.4">
      <c r="A8925" s="33">
        <f t="shared" si="975"/>
        <v>46663</v>
      </c>
      <c r="B8925" s="27" t="str">
        <f t="shared" si="976"/>
        <v>(日)</v>
      </c>
      <c r="C8925" s="34">
        <v>0.85416666666666696</v>
      </c>
      <c r="D8925" s="16" t="s">
        <v>18</v>
      </c>
      <c r="E8925" s="35">
        <v>0.875</v>
      </c>
      <c r="F8925" s="50">
        <f>IF(COUNTIF('リスト（不使用）'!$A$5:$A$6,単年カーブ!$A$1),"希望数量入力ください",'単年（2027年度）'!$E$12*単年カーブ!$R$3+'単年（2027年度）'!$E$12*(1-単年カーブ!$R$3)*単年カーブ!Q8925)</f>
        <v>0</v>
      </c>
      <c r="G8925" s="47">
        <f t="shared" si="977"/>
        <v>0</v>
      </c>
      <c r="M8925">
        <f t="shared" si="978"/>
        <v>10</v>
      </c>
      <c r="N8925">
        <f>IF(OR(WEEKDAY(A8925)=1,WEEKDAY(A8925)=7,COUNTIF('2027祝日等（不使用）'!$A$1:$A$20,単年カーブ!A8925)=1),0,1)</f>
        <v>0</v>
      </c>
      <c r="O8925">
        <f t="shared" si="974"/>
        <v>42</v>
      </c>
      <c r="P8925">
        <f t="shared" si="979"/>
        <v>0</v>
      </c>
      <c r="Q8925">
        <f t="shared" si="980"/>
        <v>0</v>
      </c>
    </row>
    <row r="8926" spans="1:17" ht="19.5" x14ac:dyDescent="0.4">
      <c r="A8926" s="33">
        <f t="shared" si="975"/>
        <v>46663</v>
      </c>
      <c r="B8926" s="27" t="str">
        <f t="shared" si="976"/>
        <v>(日)</v>
      </c>
      <c r="C8926" s="34">
        <v>0.875</v>
      </c>
      <c r="D8926" s="16" t="s">
        <v>18</v>
      </c>
      <c r="E8926" s="35">
        <v>0.89583333333333304</v>
      </c>
      <c r="F8926" s="50">
        <f>IF(COUNTIF('リスト（不使用）'!$A$5:$A$6,単年カーブ!$A$1),"希望数量入力ください",'単年（2027年度）'!$E$12*単年カーブ!$R$3+'単年（2027年度）'!$E$12*(1-単年カーブ!$R$3)*単年カーブ!Q8926)</f>
        <v>0</v>
      </c>
      <c r="G8926" s="47">
        <f t="shared" si="977"/>
        <v>0</v>
      </c>
      <c r="M8926">
        <f t="shared" si="978"/>
        <v>10</v>
      </c>
      <c r="N8926">
        <f>IF(OR(WEEKDAY(A8926)=1,WEEKDAY(A8926)=7,COUNTIF('2027祝日等（不使用）'!$A$1:$A$20,単年カーブ!A8926)=1),0,1)</f>
        <v>0</v>
      </c>
      <c r="O8926">
        <f t="shared" si="974"/>
        <v>43</v>
      </c>
      <c r="P8926">
        <f t="shared" si="979"/>
        <v>0</v>
      </c>
      <c r="Q8926">
        <f t="shared" si="980"/>
        <v>0</v>
      </c>
    </row>
    <row r="8927" spans="1:17" ht="19.5" x14ac:dyDescent="0.4">
      <c r="A8927" s="33">
        <f t="shared" si="975"/>
        <v>46663</v>
      </c>
      <c r="B8927" s="27" t="str">
        <f t="shared" si="976"/>
        <v>(日)</v>
      </c>
      <c r="C8927" s="34">
        <v>0.89583333333333304</v>
      </c>
      <c r="D8927" s="16" t="s">
        <v>18</v>
      </c>
      <c r="E8927" s="35">
        <v>0.91666666666666696</v>
      </c>
      <c r="F8927" s="50">
        <f>IF(COUNTIF('リスト（不使用）'!$A$5:$A$6,単年カーブ!$A$1),"希望数量入力ください",'単年（2027年度）'!$E$12*単年カーブ!$R$3+'単年（2027年度）'!$E$12*(1-単年カーブ!$R$3)*単年カーブ!Q8927)</f>
        <v>0</v>
      </c>
      <c r="G8927" s="47">
        <f t="shared" si="977"/>
        <v>0</v>
      </c>
      <c r="M8927">
        <f t="shared" si="978"/>
        <v>10</v>
      </c>
      <c r="N8927">
        <f>IF(OR(WEEKDAY(A8927)=1,WEEKDAY(A8927)=7,COUNTIF('2027祝日等（不使用）'!$A$1:$A$20,単年カーブ!A8927)=1),0,1)</f>
        <v>0</v>
      </c>
      <c r="O8927">
        <f t="shared" si="974"/>
        <v>44</v>
      </c>
      <c r="P8927">
        <f t="shared" si="979"/>
        <v>0</v>
      </c>
      <c r="Q8927">
        <f t="shared" si="980"/>
        <v>0</v>
      </c>
    </row>
    <row r="8928" spans="1:17" ht="19.5" x14ac:dyDescent="0.4">
      <c r="A8928" s="33">
        <f t="shared" si="975"/>
        <v>46663</v>
      </c>
      <c r="B8928" s="27" t="str">
        <f t="shared" si="976"/>
        <v>(日)</v>
      </c>
      <c r="C8928" s="34">
        <v>0.91666666666666696</v>
      </c>
      <c r="D8928" s="16" t="s">
        <v>18</v>
      </c>
      <c r="E8928" s="35">
        <v>0.9375</v>
      </c>
      <c r="F8928" s="50">
        <f>IF(COUNTIF('リスト（不使用）'!$A$5:$A$6,単年カーブ!$A$1),"希望数量入力ください",'単年（2027年度）'!$E$12*単年カーブ!$R$3+'単年（2027年度）'!$E$12*(1-単年カーブ!$R$3)*単年カーブ!Q8928)</f>
        <v>0</v>
      </c>
      <c r="G8928" s="47">
        <f t="shared" si="977"/>
        <v>0</v>
      </c>
      <c r="M8928">
        <f t="shared" si="978"/>
        <v>10</v>
      </c>
      <c r="N8928">
        <f>IF(OR(WEEKDAY(A8928)=1,WEEKDAY(A8928)=7,COUNTIF('2027祝日等（不使用）'!$A$1:$A$20,単年カーブ!A8928)=1),0,1)</f>
        <v>0</v>
      </c>
      <c r="O8928">
        <f t="shared" si="974"/>
        <v>45</v>
      </c>
      <c r="P8928">
        <f t="shared" si="979"/>
        <v>0</v>
      </c>
      <c r="Q8928">
        <f t="shared" si="980"/>
        <v>0</v>
      </c>
    </row>
    <row r="8929" spans="1:17" ht="19.5" x14ac:dyDescent="0.4">
      <c r="A8929" s="33">
        <f t="shared" si="975"/>
        <v>46663</v>
      </c>
      <c r="B8929" s="27" t="str">
        <f t="shared" si="976"/>
        <v>(日)</v>
      </c>
      <c r="C8929" s="34">
        <v>0.9375</v>
      </c>
      <c r="D8929" s="16" t="s">
        <v>18</v>
      </c>
      <c r="E8929" s="35">
        <v>0.95833333333333304</v>
      </c>
      <c r="F8929" s="50">
        <f>IF(COUNTIF('リスト（不使用）'!$A$5:$A$6,単年カーブ!$A$1),"希望数量入力ください",'単年（2027年度）'!$E$12*単年カーブ!$R$3+'単年（2027年度）'!$E$12*(1-単年カーブ!$R$3)*単年カーブ!Q8929)</f>
        <v>0</v>
      </c>
      <c r="G8929" s="47">
        <f t="shared" si="977"/>
        <v>0</v>
      </c>
      <c r="M8929">
        <f t="shared" si="978"/>
        <v>10</v>
      </c>
      <c r="N8929">
        <f>IF(OR(WEEKDAY(A8929)=1,WEEKDAY(A8929)=7,COUNTIF('2027祝日等（不使用）'!$A$1:$A$20,単年カーブ!A8929)=1),0,1)</f>
        <v>0</v>
      </c>
      <c r="O8929">
        <f t="shared" si="974"/>
        <v>46</v>
      </c>
      <c r="P8929">
        <f t="shared" si="979"/>
        <v>0</v>
      </c>
      <c r="Q8929">
        <f t="shared" si="980"/>
        <v>0</v>
      </c>
    </row>
    <row r="8930" spans="1:17" ht="19.5" x14ac:dyDescent="0.4">
      <c r="A8930" s="33">
        <f t="shared" si="975"/>
        <v>46663</v>
      </c>
      <c r="B8930" s="27" t="str">
        <f t="shared" si="976"/>
        <v>(日)</v>
      </c>
      <c r="C8930" s="34">
        <v>0.95833333333333304</v>
      </c>
      <c r="D8930" s="16" t="s">
        <v>18</v>
      </c>
      <c r="E8930" s="35">
        <v>0.97916666666666696</v>
      </c>
      <c r="F8930" s="50">
        <f>IF(COUNTIF('リスト（不使用）'!$A$5:$A$6,単年カーブ!$A$1),"希望数量入力ください",'単年（2027年度）'!$E$12*単年カーブ!$R$3+'単年（2027年度）'!$E$12*(1-単年カーブ!$R$3)*単年カーブ!Q8930)</f>
        <v>0</v>
      </c>
      <c r="G8930" s="47">
        <f t="shared" si="977"/>
        <v>0</v>
      </c>
      <c r="M8930">
        <f t="shared" si="978"/>
        <v>10</v>
      </c>
      <c r="N8930">
        <f>IF(OR(WEEKDAY(A8930)=1,WEEKDAY(A8930)=7,COUNTIF('2027祝日等（不使用）'!$A$1:$A$20,単年カーブ!A8930)=1),0,1)</f>
        <v>0</v>
      </c>
      <c r="O8930">
        <f t="shared" si="974"/>
        <v>47</v>
      </c>
      <c r="P8930">
        <f t="shared" si="979"/>
        <v>0</v>
      </c>
      <c r="Q8930">
        <f t="shared" si="980"/>
        <v>0</v>
      </c>
    </row>
    <row r="8931" spans="1:17" ht="19.5" x14ac:dyDescent="0.4">
      <c r="A8931" s="33">
        <f t="shared" si="975"/>
        <v>46663</v>
      </c>
      <c r="B8931" s="27" t="str">
        <f t="shared" si="976"/>
        <v>(日)</v>
      </c>
      <c r="C8931" s="34">
        <v>0.97916666666666696</v>
      </c>
      <c r="D8931" s="16" t="s">
        <v>18</v>
      </c>
      <c r="E8931" s="35" t="s">
        <v>17</v>
      </c>
      <c r="F8931" s="50">
        <f>IF(COUNTIF('リスト（不使用）'!$A$5:$A$6,単年カーブ!$A$1),"希望数量入力ください",'単年（2027年度）'!$E$12*単年カーブ!$R$3+'単年（2027年度）'!$E$12*(1-単年カーブ!$R$3)*単年カーブ!Q8931)</f>
        <v>0</v>
      </c>
      <c r="G8931" s="47">
        <f t="shared" si="977"/>
        <v>0</v>
      </c>
      <c r="M8931">
        <f t="shared" si="978"/>
        <v>10</v>
      </c>
      <c r="N8931">
        <f>IF(OR(WEEKDAY(A8931)=1,WEEKDAY(A8931)=7,COUNTIF('2027祝日等（不使用）'!$A$1:$A$20,単年カーブ!A8931)=1),0,1)</f>
        <v>0</v>
      </c>
      <c r="O8931">
        <f t="shared" si="974"/>
        <v>48</v>
      </c>
      <c r="P8931">
        <f t="shared" si="979"/>
        <v>0</v>
      </c>
      <c r="Q8931">
        <f t="shared" si="980"/>
        <v>0</v>
      </c>
    </row>
    <row r="8932" spans="1:17" ht="19.5" x14ac:dyDescent="0.4">
      <c r="A8932" s="33">
        <f t="shared" si="975"/>
        <v>46664</v>
      </c>
      <c r="B8932" s="27" t="str">
        <f t="shared" si="976"/>
        <v>(月)</v>
      </c>
      <c r="C8932" s="34">
        <v>0</v>
      </c>
      <c r="D8932" s="16" t="s">
        <v>18</v>
      </c>
      <c r="E8932" s="35">
        <v>2.0833333333333332E-2</v>
      </c>
      <c r="F8932" s="50">
        <f>IF(COUNTIF('リスト（不使用）'!$A$5:$A$6,単年カーブ!$A$1),"希望数量入力ください",'単年（2027年度）'!$E$12*単年カーブ!$R$3+'単年（2027年度）'!$E$12*(1-単年カーブ!$R$3)*単年カーブ!Q8932)</f>
        <v>0</v>
      </c>
      <c r="G8932" s="47">
        <f t="shared" si="977"/>
        <v>0</v>
      </c>
      <c r="M8932">
        <f t="shared" si="978"/>
        <v>10</v>
      </c>
      <c r="N8932">
        <f>IF(OR(WEEKDAY(A8932)=1,WEEKDAY(A8932)=7,COUNTIF('2027祝日等（不使用）'!$A$1:$A$20,単年カーブ!A8932)=1),0,1)</f>
        <v>1</v>
      </c>
      <c r="O8932">
        <f t="shared" si="974"/>
        <v>1</v>
      </c>
      <c r="P8932">
        <f t="shared" si="979"/>
        <v>0</v>
      </c>
      <c r="Q8932">
        <f t="shared" si="980"/>
        <v>0</v>
      </c>
    </row>
    <row r="8933" spans="1:17" ht="19.5" x14ac:dyDescent="0.4">
      <c r="A8933" s="33">
        <f t="shared" si="975"/>
        <v>46664</v>
      </c>
      <c r="B8933" s="27" t="str">
        <f t="shared" si="976"/>
        <v>(月)</v>
      </c>
      <c r="C8933" s="34">
        <v>2.0833333333333332E-2</v>
      </c>
      <c r="D8933" s="16" t="s">
        <v>18</v>
      </c>
      <c r="E8933" s="35">
        <v>4.1666666666666664E-2</v>
      </c>
      <c r="F8933" s="50">
        <f>IF(COUNTIF('リスト（不使用）'!$A$5:$A$6,単年カーブ!$A$1),"希望数量入力ください",'単年（2027年度）'!$E$12*単年カーブ!$R$3+'単年（2027年度）'!$E$12*(1-単年カーブ!$R$3)*単年カーブ!Q8933)</f>
        <v>0</v>
      </c>
      <c r="G8933" s="47">
        <f t="shared" si="977"/>
        <v>0</v>
      </c>
      <c r="M8933">
        <f t="shared" si="978"/>
        <v>10</v>
      </c>
      <c r="N8933">
        <f>IF(OR(WEEKDAY(A8933)=1,WEEKDAY(A8933)=7,COUNTIF('2027祝日等（不使用）'!$A$1:$A$20,単年カーブ!A8933)=1),0,1)</f>
        <v>1</v>
      </c>
      <c r="O8933">
        <f t="shared" si="974"/>
        <v>2</v>
      </c>
      <c r="P8933">
        <f t="shared" si="979"/>
        <v>0</v>
      </c>
      <c r="Q8933">
        <f t="shared" si="980"/>
        <v>0</v>
      </c>
    </row>
    <row r="8934" spans="1:17" ht="19.5" x14ac:dyDescent="0.4">
      <c r="A8934" s="33">
        <f t="shared" si="975"/>
        <v>46664</v>
      </c>
      <c r="B8934" s="27" t="str">
        <f t="shared" si="976"/>
        <v>(月)</v>
      </c>
      <c r="C8934" s="34">
        <v>4.1666666666666664E-2</v>
      </c>
      <c r="D8934" s="16" t="s">
        <v>18</v>
      </c>
      <c r="E8934" s="35">
        <v>6.25E-2</v>
      </c>
      <c r="F8934" s="50">
        <f>IF(COUNTIF('リスト（不使用）'!$A$5:$A$6,単年カーブ!$A$1),"希望数量入力ください",'単年（2027年度）'!$E$12*単年カーブ!$R$3+'単年（2027年度）'!$E$12*(1-単年カーブ!$R$3)*単年カーブ!Q8934)</f>
        <v>0</v>
      </c>
      <c r="G8934" s="47">
        <f t="shared" si="977"/>
        <v>0</v>
      </c>
      <c r="M8934">
        <f t="shared" si="978"/>
        <v>10</v>
      </c>
      <c r="N8934">
        <f>IF(OR(WEEKDAY(A8934)=1,WEEKDAY(A8934)=7,COUNTIF('2027祝日等（不使用）'!$A$1:$A$20,単年カーブ!A8934)=1),0,1)</f>
        <v>1</v>
      </c>
      <c r="O8934">
        <f t="shared" si="974"/>
        <v>3</v>
      </c>
      <c r="P8934">
        <f t="shared" si="979"/>
        <v>0</v>
      </c>
      <c r="Q8934">
        <f t="shared" si="980"/>
        <v>0</v>
      </c>
    </row>
    <row r="8935" spans="1:17" ht="19.5" x14ac:dyDescent="0.4">
      <c r="A8935" s="33">
        <f t="shared" si="975"/>
        <v>46664</v>
      </c>
      <c r="B8935" s="27" t="str">
        <f t="shared" si="976"/>
        <v>(月)</v>
      </c>
      <c r="C8935" s="34">
        <v>6.25E-2</v>
      </c>
      <c r="D8935" s="16" t="s">
        <v>18</v>
      </c>
      <c r="E8935" s="35">
        <v>8.3333333333333301E-2</v>
      </c>
      <c r="F8935" s="50">
        <f>IF(COUNTIF('リスト（不使用）'!$A$5:$A$6,単年カーブ!$A$1),"希望数量入力ください",'単年（2027年度）'!$E$12*単年カーブ!$R$3+'単年（2027年度）'!$E$12*(1-単年カーブ!$R$3)*単年カーブ!Q8935)</f>
        <v>0</v>
      </c>
      <c r="G8935" s="47">
        <f t="shared" si="977"/>
        <v>0</v>
      </c>
      <c r="M8935">
        <f t="shared" si="978"/>
        <v>10</v>
      </c>
      <c r="N8935">
        <f>IF(OR(WEEKDAY(A8935)=1,WEEKDAY(A8935)=7,COUNTIF('2027祝日等（不使用）'!$A$1:$A$20,単年カーブ!A8935)=1),0,1)</f>
        <v>1</v>
      </c>
      <c r="O8935">
        <f t="shared" si="974"/>
        <v>4</v>
      </c>
      <c r="P8935">
        <f t="shared" si="979"/>
        <v>0</v>
      </c>
      <c r="Q8935">
        <f t="shared" si="980"/>
        <v>0</v>
      </c>
    </row>
    <row r="8936" spans="1:17" ht="19.5" x14ac:dyDescent="0.4">
      <c r="A8936" s="33">
        <f t="shared" si="975"/>
        <v>46664</v>
      </c>
      <c r="B8936" s="27" t="str">
        <f t="shared" si="976"/>
        <v>(月)</v>
      </c>
      <c r="C8936" s="34">
        <v>8.3333333333333301E-2</v>
      </c>
      <c r="D8936" s="16" t="s">
        <v>18</v>
      </c>
      <c r="E8936" s="35">
        <v>0.104166666666667</v>
      </c>
      <c r="F8936" s="50">
        <f>IF(COUNTIF('リスト（不使用）'!$A$5:$A$6,単年カーブ!$A$1),"希望数量入力ください",'単年（2027年度）'!$E$12*単年カーブ!$R$3+'単年（2027年度）'!$E$12*(1-単年カーブ!$R$3)*単年カーブ!Q8936)</f>
        <v>0</v>
      </c>
      <c r="G8936" s="47">
        <f t="shared" si="977"/>
        <v>0</v>
      </c>
      <c r="M8936">
        <f t="shared" si="978"/>
        <v>10</v>
      </c>
      <c r="N8936">
        <f>IF(OR(WEEKDAY(A8936)=1,WEEKDAY(A8936)=7,COUNTIF('2027祝日等（不使用）'!$A$1:$A$20,単年カーブ!A8936)=1),0,1)</f>
        <v>1</v>
      </c>
      <c r="O8936">
        <f t="shared" si="974"/>
        <v>5</v>
      </c>
      <c r="P8936">
        <f t="shared" si="979"/>
        <v>0</v>
      </c>
      <c r="Q8936">
        <f t="shared" si="980"/>
        <v>0</v>
      </c>
    </row>
    <row r="8937" spans="1:17" ht="19.5" x14ac:dyDescent="0.4">
      <c r="A8937" s="33">
        <f t="shared" si="975"/>
        <v>46664</v>
      </c>
      <c r="B8937" s="27" t="str">
        <f t="shared" si="976"/>
        <v>(月)</v>
      </c>
      <c r="C8937" s="34">
        <v>0.104166666666667</v>
      </c>
      <c r="D8937" s="16" t="s">
        <v>18</v>
      </c>
      <c r="E8937" s="35">
        <v>0.125</v>
      </c>
      <c r="F8937" s="50">
        <f>IF(COUNTIF('リスト（不使用）'!$A$5:$A$6,単年カーブ!$A$1),"希望数量入力ください",'単年（2027年度）'!$E$12*単年カーブ!$R$3+'単年（2027年度）'!$E$12*(1-単年カーブ!$R$3)*単年カーブ!Q8937)</f>
        <v>0</v>
      </c>
      <c r="G8937" s="47">
        <f t="shared" si="977"/>
        <v>0</v>
      </c>
      <c r="M8937">
        <f t="shared" si="978"/>
        <v>10</v>
      </c>
      <c r="N8937">
        <f>IF(OR(WEEKDAY(A8937)=1,WEEKDAY(A8937)=7,COUNTIF('2027祝日等（不使用）'!$A$1:$A$20,単年カーブ!A8937)=1),0,1)</f>
        <v>1</v>
      </c>
      <c r="O8937">
        <f t="shared" si="974"/>
        <v>6</v>
      </c>
      <c r="P8937">
        <f t="shared" si="979"/>
        <v>0</v>
      </c>
      <c r="Q8937">
        <f t="shared" si="980"/>
        <v>0</v>
      </c>
    </row>
    <row r="8938" spans="1:17" ht="19.5" x14ac:dyDescent="0.4">
      <c r="A8938" s="33">
        <f t="shared" si="975"/>
        <v>46664</v>
      </c>
      <c r="B8938" s="27" t="str">
        <f t="shared" si="976"/>
        <v>(月)</v>
      </c>
      <c r="C8938" s="34">
        <v>0.125</v>
      </c>
      <c r="D8938" s="16" t="s">
        <v>18</v>
      </c>
      <c r="E8938" s="35">
        <v>0.14583333333333301</v>
      </c>
      <c r="F8938" s="50">
        <f>IF(COUNTIF('リスト（不使用）'!$A$5:$A$6,単年カーブ!$A$1),"希望数量入力ください",'単年（2027年度）'!$E$12*単年カーブ!$R$3+'単年（2027年度）'!$E$12*(1-単年カーブ!$R$3)*単年カーブ!Q8938)</f>
        <v>0</v>
      </c>
      <c r="G8938" s="47">
        <f t="shared" si="977"/>
        <v>0</v>
      </c>
      <c r="M8938">
        <f t="shared" si="978"/>
        <v>10</v>
      </c>
      <c r="N8938">
        <f>IF(OR(WEEKDAY(A8938)=1,WEEKDAY(A8938)=7,COUNTIF('2027祝日等（不使用）'!$A$1:$A$20,単年カーブ!A8938)=1),0,1)</f>
        <v>1</v>
      </c>
      <c r="O8938">
        <f t="shared" si="974"/>
        <v>7</v>
      </c>
      <c r="P8938">
        <f t="shared" si="979"/>
        <v>0</v>
      </c>
      <c r="Q8938">
        <f t="shared" si="980"/>
        <v>0</v>
      </c>
    </row>
    <row r="8939" spans="1:17" ht="19.5" x14ac:dyDescent="0.4">
      <c r="A8939" s="33">
        <f t="shared" si="975"/>
        <v>46664</v>
      </c>
      <c r="B8939" s="27" t="str">
        <f t="shared" si="976"/>
        <v>(月)</v>
      </c>
      <c r="C8939" s="34">
        <v>0.14583333333333301</v>
      </c>
      <c r="D8939" s="16" t="s">
        <v>18</v>
      </c>
      <c r="E8939" s="35">
        <v>0.16666666666666699</v>
      </c>
      <c r="F8939" s="50">
        <f>IF(COUNTIF('リスト（不使用）'!$A$5:$A$6,単年カーブ!$A$1),"希望数量入力ください",'単年（2027年度）'!$E$12*単年カーブ!$R$3+'単年（2027年度）'!$E$12*(1-単年カーブ!$R$3)*単年カーブ!Q8939)</f>
        <v>0</v>
      </c>
      <c r="G8939" s="47">
        <f t="shared" si="977"/>
        <v>0</v>
      </c>
      <c r="M8939">
        <f t="shared" si="978"/>
        <v>10</v>
      </c>
      <c r="N8939">
        <f>IF(OR(WEEKDAY(A8939)=1,WEEKDAY(A8939)=7,COUNTIF('2027祝日等（不使用）'!$A$1:$A$20,単年カーブ!A8939)=1),0,1)</f>
        <v>1</v>
      </c>
      <c r="O8939">
        <f t="shared" si="974"/>
        <v>8</v>
      </c>
      <c r="P8939">
        <f t="shared" si="979"/>
        <v>0</v>
      </c>
      <c r="Q8939">
        <f t="shared" si="980"/>
        <v>0</v>
      </c>
    </row>
    <row r="8940" spans="1:17" ht="19.5" x14ac:dyDescent="0.4">
      <c r="A8940" s="33">
        <f t="shared" si="975"/>
        <v>46664</v>
      </c>
      <c r="B8940" s="27" t="str">
        <f t="shared" si="976"/>
        <v>(月)</v>
      </c>
      <c r="C8940" s="34">
        <v>0.16666666666666699</v>
      </c>
      <c r="D8940" s="16" t="s">
        <v>18</v>
      </c>
      <c r="E8940" s="35">
        <v>0.1875</v>
      </c>
      <c r="F8940" s="50">
        <f>IF(COUNTIF('リスト（不使用）'!$A$5:$A$6,単年カーブ!$A$1),"希望数量入力ください",'単年（2027年度）'!$E$12*単年カーブ!$R$3+'単年（2027年度）'!$E$12*(1-単年カーブ!$R$3)*単年カーブ!Q8940)</f>
        <v>0</v>
      </c>
      <c r="G8940" s="47">
        <f t="shared" si="977"/>
        <v>0</v>
      </c>
      <c r="M8940">
        <f t="shared" si="978"/>
        <v>10</v>
      </c>
      <c r="N8940">
        <f>IF(OR(WEEKDAY(A8940)=1,WEEKDAY(A8940)=7,COUNTIF('2027祝日等（不使用）'!$A$1:$A$20,単年カーブ!A8940)=1),0,1)</f>
        <v>1</v>
      </c>
      <c r="O8940">
        <f t="shared" si="974"/>
        <v>9</v>
      </c>
      <c r="P8940">
        <f t="shared" si="979"/>
        <v>0</v>
      </c>
      <c r="Q8940">
        <f t="shared" si="980"/>
        <v>0</v>
      </c>
    </row>
    <row r="8941" spans="1:17" ht="19.5" x14ac:dyDescent="0.4">
      <c r="A8941" s="33">
        <f t="shared" si="975"/>
        <v>46664</v>
      </c>
      <c r="B8941" s="27" t="str">
        <f t="shared" si="976"/>
        <v>(月)</v>
      </c>
      <c r="C8941" s="34">
        <v>0.1875</v>
      </c>
      <c r="D8941" s="16" t="s">
        <v>18</v>
      </c>
      <c r="E8941" s="35">
        <v>0.20833333333333301</v>
      </c>
      <c r="F8941" s="50">
        <f>IF(COUNTIF('リスト（不使用）'!$A$5:$A$6,単年カーブ!$A$1),"希望数量入力ください",'単年（2027年度）'!$E$12*単年カーブ!$R$3+'単年（2027年度）'!$E$12*(1-単年カーブ!$R$3)*単年カーブ!Q8941)</f>
        <v>0</v>
      </c>
      <c r="G8941" s="47">
        <f t="shared" si="977"/>
        <v>0</v>
      </c>
      <c r="M8941">
        <f t="shared" si="978"/>
        <v>10</v>
      </c>
      <c r="N8941">
        <f>IF(OR(WEEKDAY(A8941)=1,WEEKDAY(A8941)=7,COUNTIF('2027祝日等（不使用）'!$A$1:$A$20,単年カーブ!A8941)=1),0,1)</f>
        <v>1</v>
      </c>
      <c r="O8941">
        <f t="shared" si="974"/>
        <v>10</v>
      </c>
      <c r="P8941">
        <f t="shared" si="979"/>
        <v>0</v>
      </c>
      <c r="Q8941">
        <f t="shared" si="980"/>
        <v>0</v>
      </c>
    </row>
    <row r="8942" spans="1:17" ht="19.5" x14ac:dyDescent="0.4">
      <c r="A8942" s="33">
        <f t="shared" si="975"/>
        <v>46664</v>
      </c>
      <c r="B8942" s="27" t="str">
        <f t="shared" si="976"/>
        <v>(月)</v>
      </c>
      <c r="C8942" s="34">
        <v>0.20833333333333301</v>
      </c>
      <c r="D8942" s="16" t="s">
        <v>18</v>
      </c>
      <c r="E8942" s="35">
        <v>0.22916666666666699</v>
      </c>
      <c r="F8942" s="50">
        <f>IF(COUNTIF('リスト（不使用）'!$A$5:$A$6,単年カーブ!$A$1),"希望数量入力ください",'単年（2027年度）'!$E$12*単年カーブ!$R$3+'単年（2027年度）'!$E$12*(1-単年カーブ!$R$3)*単年カーブ!Q8942)</f>
        <v>0</v>
      </c>
      <c r="G8942" s="47">
        <f t="shared" si="977"/>
        <v>0</v>
      </c>
      <c r="M8942">
        <f t="shared" si="978"/>
        <v>10</v>
      </c>
      <c r="N8942">
        <f>IF(OR(WEEKDAY(A8942)=1,WEEKDAY(A8942)=7,COUNTIF('2027祝日等（不使用）'!$A$1:$A$20,単年カーブ!A8942)=1),0,1)</f>
        <v>1</v>
      </c>
      <c r="O8942">
        <f t="shared" si="974"/>
        <v>11</v>
      </c>
      <c r="P8942">
        <f t="shared" si="979"/>
        <v>0</v>
      </c>
      <c r="Q8942">
        <f t="shared" si="980"/>
        <v>0</v>
      </c>
    </row>
    <row r="8943" spans="1:17" ht="19.5" x14ac:dyDescent="0.4">
      <c r="A8943" s="33">
        <f t="shared" si="975"/>
        <v>46664</v>
      </c>
      <c r="B8943" s="27" t="str">
        <f t="shared" si="976"/>
        <v>(月)</v>
      </c>
      <c r="C8943" s="34">
        <v>0.22916666666666699</v>
      </c>
      <c r="D8943" s="16" t="s">
        <v>18</v>
      </c>
      <c r="E8943" s="35">
        <v>0.25</v>
      </c>
      <c r="F8943" s="50">
        <f>IF(COUNTIF('リスト（不使用）'!$A$5:$A$6,単年カーブ!$A$1),"希望数量入力ください",'単年（2027年度）'!$E$12*単年カーブ!$R$3+'単年（2027年度）'!$E$12*(1-単年カーブ!$R$3)*単年カーブ!Q8943)</f>
        <v>0</v>
      </c>
      <c r="G8943" s="47">
        <f t="shared" si="977"/>
        <v>0</v>
      </c>
      <c r="M8943">
        <f t="shared" si="978"/>
        <v>10</v>
      </c>
      <c r="N8943">
        <f>IF(OR(WEEKDAY(A8943)=1,WEEKDAY(A8943)=7,COUNTIF('2027祝日等（不使用）'!$A$1:$A$20,単年カーブ!A8943)=1),0,1)</f>
        <v>1</v>
      </c>
      <c r="O8943">
        <f t="shared" si="974"/>
        <v>12</v>
      </c>
      <c r="P8943">
        <f t="shared" si="979"/>
        <v>0</v>
      </c>
      <c r="Q8943">
        <f t="shared" si="980"/>
        <v>0</v>
      </c>
    </row>
    <row r="8944" spans="1:17" ht="19.5" x14ac:dyDescent="0.4">
      <c r="A8944" s="33">
        <f t="shared" si="975"/>
        <v>46664</v>
      </c>
      <c r="B8944" s="27" t="str">
        <f t="shared" si="976"/>
        <v>(月)</v>
      </c>
      <c r="C8944" s="34">
        <v>0.25</v>
      </c>
      <c r="D8944" s="16" t="s">
        <v>18</v>
      </c>
      <c r="E8944" s="35">
        <v>0.27083333333333298</v>
      </c>
      <c r="F8944" s="50">
        <f>IF(COUNTIF('リスト（不使用）'!$A$5:$A$6,単年カーブ!$A$1),"希望数量入力ください",'単年（2027年度）'!$E$12*単年カーブ!$R$3+'単年（2027年度）'!$E$12*(1-単年カーブ!$R$3)*単年カーブ!Q8944)</f>
        <v>0</v>
      </c>
      <c r="G8944" s="47">
        <f t="shared" si="977"/>
        <v>0</v>
      </c>
      <c r="M8944">
        <f t="shared" si="978"/>
        <v>10</v>
      </c>
      <c r="N8944">
        <f>IF(OR(WEEKDAY(A8944)=1,WEEKDAY(A8944)=7,COUNTIF('2027祝日等（不使用）'!$A$1:$A$20,単年カーブ!A8944)=1),0,1)</f>
        <v>1</v>
      </c>
      <c r="O8944">
        <f t="shared" si="974"/>
        <v>13</v>
      </c>
      <c r="P8944">
        <f t="shared" si="979"/>
        <v>0</v>
      </c>
      <c r="Q8944">
        <f t="shared" si="980"/>
        <v>0</v>
      </c>
    </row>
    <row r="8945" spans="1:17" ht="19.5" x14ac:dyDescent="0.4">
      <c r="A8945" s="33">
        <f t="shared" si="975"/>
        <v>46664</v>
      </c>
      <c r="B8945" s="27" t="str">
        <f t="shared" si="976"/>
        <v>(月)</v>
      </c>
      <c r="C8945" s="34">
        <v>0.27083333333333298</v>
      </c>
      <c r="D8945" s="16" t="s">
        <v>18</v>
      </c>
      <c r="E8945" s="35">
        <v>0.29166666666666702</v>
      </c>
      <c r="F8945" s="50">
        <f>IF(COUNTIF('リスト（不使用）'!$A$5:$A$6,単年カーブ!$A$1),"希望数量入力ください",'単年（2027年度）'!$E$12*単年カーブ!$R$3+'単年（2027年度）'!$E$12*(1-単年カーブ!$R$3)*単年カーブ!Q8945)</f>
        <v>0</v>
      </c>
      <c r="G8945" s="47">
        <f t="shared" si="977"/>
        <v>0</v>
      </c>
      <c r="M8945">
        <f t="shared" si="978"/>
        <v>10</v>
      </c>
      <c r="N8945">
        <f>IF(OR(WEEKDAY(A8945)=1,WEEKDAY(A8945)=7,COUNTIF('2027祝日等（不使用）'!$A$1:$A$20,単年カーブ!A8945)=1),0,1)</f>
        <v>1</v>
      </c>
      <c r="O8945">
        <f t="shared" si="974"/>
        <v>14</v>
      </c>
      <c r="P8945">
        <f t="shared" si="979"/>
        <v>0</v>
      </c>
      <c r="Q8945">
        <f t="shared" si="980"/>
        <v>0</v>
      </c>
    </row>
    <row r="8946" spans="1:17" ht="19.5" x14ac:dyDescent="0.4">
      <c r="A8946" s="33">
        <f t="shared" si="975"/>
        <v>46664</v>
      </c>
      <c r="B8946" s="27" t="str">
        <f t="shared" si="976"/>
        <v>(月)</v>
      </c>
      <c r="C8946" s="34">
        <v>0.29166666666666702</v>
      </c>
      <c r="D8946" s="16" t="s">
        <v>18</v>
      </c>
      <c r="E8946" s="35">
        <v>0.3125</v>
      </c>
      <c r="F8946" s="50">
        <f>IF(COUNTIF('リスト（不使用）'!$A$5:$A$6,単年カーブ!$A$1),"希望数量入力ください",'単年（2027年度）'!$E$12*単年カーブ!$R$3+'単年（2027年度）'!$E$12*(1-単年カーブ!$R$3)*単年カーブ!Q8946)</f>
        <v>0</v>
      </c>
      <c r="G8946" s="47">
        <f t="shared" si="977"/>
        <v>0</v>
      </c>
      <c r="M8946">
        <f t="shared" si="978"/>
        <v>10</v>
      </c>
      <c r="N8946">
        <f>IF(OR(WEEKDAY(A8946)=1,WEEKDAY(A8946)=7,COUNTIF('2027祝日等（不使用）'!$A$1:$A$20,単年カーブ!A8946)=1),0,1)</f>
        <v>1</v>
      </c>
      <c r="O8946">
        <f t="shared" si="974"/>
        <v>15</v>
      </c>
      <c r="P8946">
        <f t="shared" si="979"/>
        <v>0</v>
      </c>
      <c r="Q8946">
        <f t="shared" si="980"/>
        <v>0</v>
      </c>
    </row>
    <row r="8947" spans="1:17" ht="19.5" x14ac:dyDescent="0.4">
      <c r="A8947" s="33">
        <f t="shared" si="975"/>
        <v>46664</v>
      </c>
      <c r="B8947" s="27" t="str">
        <f t="shared" si="976"/>
        <v>(月)</v>
      </c>
      <c r="C8947" s="34">
        <v>0.3125</v>
      </c>
      <c r="D8947" s="16" t="s">
        <v>18</v>
      </c>
      <c r="E8947" s="35">
        <v>0.33333333333333298</v>
      </c>
      <c r="F8947" s="50">
        <f>IF(COUNTIF('リスト（不使用）'!$A$5:$A$6,単年カーブ!$A$1),"希望数量入力ください",'単年（2027年度）'!$E$12*単年カーブ!$R$3+'単年（2027年度）'!$E$12*(1-単年カーブ!$R$3)*単年カーブ!Q8947)</f>
        <v>0</v>
      </c>
      <c r="G8947" s="47">
        <f t="shared" si="977"/>
        <v>0</v>
      </c>
      <c r="M8947">
        <f t="shared" si="978"/>
        <v>10</v>
      </c>
      <c r="N8947">
        <f>IF(OR(WEEKDAY(A8947)=1,WEEKDAY(A8947)=7,COUNTIF('2027祝日等（不使用）'!$A$1:$A$20,単年カーブ!A8947)=1),0,1)</f>
        <v>1</v>
      </c>
      <c r="O8947">
        <f t="shared" si="974"/>
        <v>16</v>
      </c>
      <c r="P8947">
        <f t="shared" si="979"/>
        <v>0</v>
      </c>
      <c r="Q8947">
        <f t="shared" si="980"/>
        <v>0</v>
      </c>
    </row>
    <row r="8948" spans="1:17" ht="19.5" x14ac:dyDescent="0.4">
      <c r="A8948" s="33">
        <f t="shared" si="975"/>
        <v>46664</v>
      </c>
      <c r="B8948" s="27" t="str">
        <f t="shared" si="976"/>
        <v>(月)</v>
      </c>
      <c r="C8948" s="34">
        <v>0.33333333333333298</v>
      </c>
      <c r="D8948" s="16" t="s">
        <v>18</v>
      </c>
      <c r="E8948" s="35">
        <v>0.35416666666666702</v>
      </c>
      <c r="F8948" s="50">
        <f>IF(COUNTIF('リスト（不使用）'!$A$5:$A$6,単年カーブ!$A$1),"希望数量入力ください",'単年（2027年度）'!$E$12*単年カーブ!$R$3+'単年（2027年度）'!$E$12*(1-単年カーブ!$R$3)*単年カーブ!Q8948)</f>
        <v>0</v>
      </c>
      <c r="G8948" s="47">
        <f t="shared" si="977"/>
        <v>0</v>
      </c>
      <c r="M8948">
        <f t="shared" si="978"/>
        <v>10</v>
      </c>
      <c r="N8948">
        <f>IF(OR(WEEKDAY(A8948)=1,WEEKDAY(A8948)=7,COUNTIF('2027祝日等（不使用）'!$A$1:$A$20,単年カーブ!A8948)=1),0,1)</f>
        <v>1</v>
      </c>
      <c r="O8948">
        <f t="shared" ref="O8948:O9011" si="981">O8900</f>
        <v>17</v>
      </c>
      <c r="P8948">
        <f t="shared" si="979"/>
        <v>1</v>
      </c>
      <c r="Q8948">
        <f t="shared" si="980"/>
        <v>1</v>
      </c>
    </row>
    <row r="8949" spans="1:17" ht="19.5" x14ac:dyDescent="0.4">
      <c r="A8949" s="33">
        <f t="shared" si="975"/>
        <v>46664</v>
      </c>
      <c r="B8949" s="27" t="str">
        <f t="shared" si="976"/>
        <v>(月)</v>
      </c>
      <c r="C8949" s="34">
        <v>0.35416666666666702</v>
      </c>
      <c r="D8949" s="16" t="s">
        <v>18</v>
      </c>
      <c r="E8949" s="35">
        <v>0.375</v>
      </c>
      <c r="F8949" s="50">
        <f>IF(COUNTIF('リスト（不使用）'!$A$5:$A$6,単年カーブ!$A$1),"希望数量入力ください",'単年（2027年度）'!$E$12*単年カーブ!$R$3+'単年（2027年度）'!$E$12*(1-単年カーブ!$R$3)*単年カーブ!Q8949)</f>
        <v>0</v>
      </c>
      <c r="G8949" s="47">
        <f t="shared" si="977"/>
        <v>0</v>
      </c>
      <c r="M8949">
        <f t="shared" si="978"/>
        <v>10</v>
      </c>
      <c r="N8949">
        <f>IF(OR(WEEKDAY(A8949)=1,WEEKDAY(A8949)=7,COUNTIF('2027祝日等（不使用）'!$A$1:$A$20,単年カーブ!A8949)=1),0,1)</f>
        <v>1</v>
      </c>
      <c r="O8949">
        <f t="shared" si="981"/>
        <v>18</v>
      </c>
      <c r="P8949">
        <f t="shared" si="979"/>
        <v>1</v>
      </c>
      <c r="Q8949">
        <f t="shared" si="980"/>
        <v>1</v>
      </c>
    </row>
    <row r="8950" spans="1:17" ht="19.5" x14ac:dyDescent="0.4">
      <c r="A8950" s="33">
        <f t="shared" si="975"/>
        <v>46664</v>
      </c>
      <c r="B8950" s="27" t="str">
        <f t="shared" si="976"/>
        <v>(月)</v>
      </c>
      <c r="C8950" s="34">
        <v>0.375</v>
      </c>
      <c r="D8950" s="16" t="s">
        <v>18</v>
      </c>
      <c r="E8950" s="35">
        <v>0.39583333333333298</v>
      </c>
      <c r="F8950" s="50">
        <f>IF(COUNTIF('リスト（不使用）'!$A$5:$A$6,単年カーブ!$A$1),"希望数量入力ください",'単年（2027年度）'!$E$12*単年カーブ!$R$3+'単年（2027年度）'!$E$12*(1-単年カーブ!$R$3)*単年カーブ!Q8950)</f>
        <v>0</v>
      </c>
      <c r="G8950" s="47">
        <f t="shared" si="977"/>
        <v>0</v>
      </c>
      <c r="M8950">
        <f t="shared" si="978"/>
        <v>10</v>
      </c>
      <c r="N8950">
        <f>IF(OR(WEEKDAY(A8950)=1,WEEKDAY(A8950)=7,COUNTIF('2027祝日等（不使用）'!$A$1:$A$20,単年カーブ!A8950)=1),0,1)</f>
        <v>1</v>
      </c>
      <c r="O8950">
        <f t="shared" si="981"/>
        <v>19</v>
      </c>
      <c r="P8950">
        <f t="shared" si="979"/>
        <v>1</v>
      </c>
      <c r="Q8950">
        <f t="shared" si="980"/>
        <v>1</v>
      </c>
    </row>
    <row r="8951" spans="1:17" ht="19.5" x14ac:dyDescent="0.4">
      <c r="A8951" s="33">
        <f t="shared" si="975"/>
        <v>46664</v>
      </c>
      <c r="B8951" s="27" t="str">
        <f t="shared" si="976"/>
        <v>(月)</v>
      </c>
      <c r="C8951" s="34">
        <v>0.39583333333333298</v>
      </c>
      <c r="D8951" s="16" t="s">
        <v>18</v>
      </c>
      <c r="E8951" s="35">
        <v>0.41666666666666702</v>
      </c>
      <c r="F8951" s="50">
        <f>IF(COUNTIF('リスト（不使用）'!$A$5:$A$6,単年カーブ!$A$1),"希望数量入力ください",'単年（2027年度）'!$E$12*単年カーブ!$R$3+'単年（2027年度）'!$E$12*(1-単年カーブ!$R$3)*単年カーブ!Q8951)</f>
        <v>0</v>
      </c>
      <c r="G8951" s="47">
        <f t="shared" si="977"/>
        <v>0</v>
      </c>
      <c r="M8951">
        <f t="shared" si="978"/>
        <v>10</v>
      </c>
      <c r="N8951">
        <f>IF(OR(WEEKDAY(A8951)=1,WEEKDAY(A8951)=7,COUNTIF('2027祝日等（不使用）'!$A$1:$A$20,単年カーブ!A8951)=1),0,1)</f>
        <v>1</v>
      </c>
      <c r="O8951">
        <f t="shared" si="981"/>
        <v>20</v>
      </c>
      <c r="P8951">
        <f t="shared" si="979"/>
        <v>1</v>
      </c>
      <c r="Q8951">
        <f t="shared" si="980"/>
        <v>1</v>
      </c>
    </row>
    <row r="8952" spans="1:17" ht="19.5" x14ac:dyDescent="0.4">
      <c r="A8952" s="33">
        <f t="shared" si="975"/>
        <v>46664</v>
      </c>
      <c r="B8952" s="27" t="str">
        <f t="shared" si="976"/>
        <v>(月)</v>
      </c>
      <c r="C8952" s="34">
        <v>0.41666666666666702</v>
      </c>
      <c r="D8952" s="16" t="s">
        <v>18</v>
      </c>
      <c r="E8952" s="35">
        <v>0.4375</v>
      </c>
      <c r="F8952" s="50">
        <f>IF(COUNTIF('リスト（不使用）'!$A$5:$A$6,単年カーブ!$A$1),"希望数量入力ください",'単年（2027年度）'!$E$12*単年カーブ!$R$3+'単年（2027年度）'!$E$12*(1-単年カーブ!$R$3)*単年カーブ!Q8952)</f>
        <v>0</v>
      </c>
      <c r="G8952" s="47">
        <f t="shared" si="977"/>
        <v>0</v>
      </c>
      <c r="M8952">
        <f t="shared" si="978"/>
        <v>10</v>
      </c>
      <c r="N8952">
        <f>IF(OR(WEEKDAY(A8952)=1,WEEKDAY(A8952)=7,COUNTIF('2027祝日等（不使用）'!$A$1:$A$20,単年カーブ!A8952)=1),0,1)</f>
        <v>1</v>
      </c>
      <c r="O8952">
        <f t="shared" si="981"/>
        <v>21</v>
      </c>
      <c r="P8952">
        <f t="shared" si="979"/>
        <v>1</v>
      </c>
      <c r="Q8952">
        <f t="shared" si="980"/>
        <v>1</v>
      </c>
    </row>
    <row r="8953" spans="1:17" ht="19.5" x14ac:dyDescent="0.4">
      <c r="A8953" s="33">
        <f t="shared" si="975"/>
        <v>46664</v>
      </c>
      <c r="B8953" s="27" t="str">
        <f t="shared" si="976"/>
        <v>(月)</v>
      </c>
      <c r="C8953" s="34">
        <v>0.4375</v>
      </c>
      <c r="D8953" s="16" t="s">
        <v>18</v>
      </c>
      <c r="E8953" s="35">
        <v>0.45833333333333298</v>
      </c>
      <c r="F8953" s="50">
        <f>IF(COUNTIF('リスト（不使用）'!$A$5:$A$6,単年カーブ!$A$1),"希望数量入力ください",'単年（2027年度）'!$E$12*単年カーブ!$R$3+'単年（2027年度）'!$E$12*(1-単年カーブ!$R$3)*単年カーブ!Q8953)</f>
        <v>0</v>
      </c>
      <c r="G8953" s="47">
        <f t="shared" si="977"/>
        <v>0</v>
      </c>
      <c r="M8953">
        <f t="shared" si="978"/>
        <v>10</v>
      </c>
      <c r="N8953">
        <f>IF(OR(WEEKDAY(A8953)=1,WEEKDAY(A8953)=7,COUNTIF('2027祝日等（不使用）'!$A$1:$A$20,単年カーブ!A8953)=1),0,1)</f>
        <v>1</v>
      </c>
      <c r="O8953">
        <f t="shared" si="981"/>
        <v>22</v>
      </c>
      <c r="P8953">
        <f t="shared" si="979"/>
        <v>1</v>
      </c>
      <c r="Q8953">
        <f t="shared" si="980"/>
        <v>1</v>
      </c>
    </row>
    <row r="8954" spans="1:17" ht="19.5" x14ac:dyDescent="0.4">
      <c r="A8954" s="33">
        <f t="shared" ref="A8954:A9017" si="982">A8906+1</f>
        <v>46664</v>
      </c>
      <c r="B8954" s="27" t="str">
        <f t="shared" si="976"/>
        <v>(月)</v>
      </c>
      <c r="C8954" s="34">
        <v>0.45833333333333298</v>
      </c>
      <c r="D8954" s="16" t="s">
        <v>18</v>
      </c>
      <c r="E8954" s="35">
        <v>0.47916666666666702</v>
      </c>
      <c r="F8954" s="50">
        <f>IF(COUNTIF('リスト（不使用）'!$A$5:$A$6,単年カーブ!$A$1),"希望数量入力ください",'単年（2027年度）'!$E$12*単年カーブ!$R$3+'単年（2027年度）'!$E$12*(1-単年カーブ!$R$3)*単年カーブ!Q8954)</f>
        <v>0</v>
      </c>
      <c r="G8954" s="47">
        <f t="shared" si="977"/>
        <v>0</v>
      </c>
      <c r="M8954">
        <f t="shared" si="978"/>
        <v>10</v>
      </c>
      <c r="N8954">
        <f>IF(OR(WEEKDAY(A8954)=1,WEEKDAY(A8954)=7,COUNTIF('2027祝日等（不使用）'!$A$1:$A$20,単年カーブ!A8954)=1),0,1)</f>
        <v>1</v>
      </c>
      <c r="O8954">
        <f t="shared" si="981"/>
        <v>23</v>
      </c>
      <c r="P8954">
        <f t="shared" si="979"/>
        <v>1</v>
      </c>
      <c r="Q8954">
        <f t="shared" si="980"/>
        <v>1</v>
      </c>
    </row>
    <row r="8955" spans="1:17" ht="19.5" x14ac:dyDescent="0.4">
      <c r="A8955" s="33">
        <f t="shared" si="982"/>
        <v>46664</v>
      </c>
      <c r="B8955" s="27" t="str">
        <f t="shared" si="976"/>
        <v>(月)</v>
      </c>
      <c r="C8955" s="34">
        <v>0.47916666666666702</v>
      </c>
      <c r="D8955" s="16" t="s">
        <v>18</v>
      </c>
      <c r="E8955" s="35">
        <v>0.5</v>
      </c>
      <c r="F8955" s="50">
        <f>IF(COUNTIF('リスト（不使用）'!$A$5:$A$6,単年カーブ!$A$1),"希望数量入力ください",'単年（2027年度）'!$E$12*単年カーブ!$R$3+'単年（2027年度）'!$E$12*(1-単年カーブ!$R$3)*単年カーブ!Q8955)</f>
        <v>0</v>
      </c>
      <c r="G8955" s="47">
        <f t="shared" si="977"/>
        <v>0</v>
      </c>
      <c r="M8955">
        <f t="shared" si="978"/>
        <v>10</v>
      </c>
      <c r="N8955">
        <f>IF(OR(WEEKDAY(A8955)=1,WEEKDAY(A8955)=7,COUNTIF('2027祝日等（不使用）'!$A$1:$A$20,単年カーブ!A8955)=1),0,1)</f>
        <v>1</v>
      </c>
      <c r="O8955">
        <f t="shared" si="981"/>
        <v>24</v>
      </c>
      <c r="P8955">
        <f t="shared" si="979"/>
        <v>1</v>
      </c>
      <c r="Q8955">
        <f t="shared" si="980"/>
        <v>1</v>
      </c>
    </row>
    <row r="8956" spans="1:17" ht="19.5" x14ac:dyDescent="0.4">
      <c r="A8956" s="33">
        <f t="shared" si="982"/>
        <v>46664</v>
      </c>
      <c r="B8956" s="27" t="str">
        <f t="shared" si="976"/>
        <v>(月)</v>
      </c>
      <c r="C8956" s="34">
        <v>0.5</v>
      </c>
      <c r="D8956" s="16" t="s">
        <v>18</v>
      </c>
      <c r="E8956" s="35">
        <v>0.52083333333333304</v>
      </c>
      <c r="F8956" s="50">
        <f>IF(COUNTIF('リスト（不使用）'!$A$5:$A$6,単年カーブ!$A$1),"希望数量入力ください",'単年（2027年度）'!$E$12*単年カーブ!$R$3+'単年（2027年度）'!$E$12*(1-単年カーブ!$R$3)*単年カーブ!Q8956)</f>
        <v>0</v>
      </c>
      <c r="G8956" s="47">
        <f t="shared" si="977"/>
        <v>0</v>
      </c>
      <c r="M8956">
        <f t="shared" si="978"/>
        <v>10</v>
      </c>
      <c r="N8956">
        <f>IF(OR(WEEKDAY(A8956)=1,WEEKDAY(A8956)=7,COUNTIF('2027祝日等（不使用）'!$A$1:$A$20,単年カーブ!A8956)=1),0,1)</f>
        <v>1</v>
      </c>
      <c r="O8956">
        <f t="shared" si="981"/>
        <v>25</v>
      </c>
      <c r="P8956">
        <f t="shared" si="979"/>
        <v>1</v>
      </c>
      <c r="Q8956">
        <f t="shared" si="980"/>
        <v>1</v>
      </c>
    </row>
    <row r="8957" spans="1:17" ht="19.5" x14ac:dyDescent="0.4">
      <c r="A8957" s="33">
        <f t="shared" si="982"/>
        <v>46664</v>
      </c>
      <c r="B8957" s="27" t="str">
        <f t="shared" si="976"/>
        <v>(月)</v>
      </c>
      <c r="C8957" s="34">
        <v>0.52083333333333304</v>
      </c>
      <c r="D8957" s="16" t="s">
        <v>18</v>
      </c>
      <c r="E8957" s="35">
        <v>0.54166666666666696</v>
      </c>
      <c r="F8957" s="50">
        <f>IF(COUNTIF('リスト（不使用）'!$A$5:$A$6,単年カーブ!$A$1),"希望数量入力ください",'単年（2027年度）'!$E$12*単年カーブ!$R$3+'単年（2027年度）'!$E$12*(1-単年カーブ!$R$3)*単年カーブ!Q8957)</f>
        <v>0</v>
      </c>
      <c r="G8957" s="47">
        <f t="shared" si="977"/>
        <v>0</v>
      </c>
      <c r="M8957">
        <f t="shared" si="978"/>
        <v>10</v>
      </c>
      <c r="N8957">
        <f>IF(OR(WEEKDAY(A8957)=1,WEEKDAY(A8957)=7,COUNTIF('2027祝日等（不使用）'!$A$1:$A$20,単年カーブ!A8957)=1),0,1)</f>
        <v>1</v>
      </c>
      <c r="O8957">
        <f t="shared" si="981"/>
        <v>26</v>
      </c>
      <c r="P8957">
        <f t="shared" si="979"/>
        <v>1</v>
      </c>
      <c r="Q8957">
        <f t="shared" si="980"/>
        <v>1</v>
      </c>
    </row>
    <row r="8958" spans="1:17" ht="19.5" x14ac:dyDescent="0.4">
      <c r="A8958" s="33">
        <f t="shared" si="982"/>
        <v>46664</v>
      </c>
      <c r="B8958" s="27" t="str">
        <f t="shared" si="976"/>
        <v>(月)</v>
      </c>
      <c r="C8958" s="34">
        <v>0.54166666666666696</v>
      </c>
      <c r="D8958" s="16" t="s">
        <v>18</v>
      </c>
      <c r="E8958" s="35">
        <v>0.5625</v>
      </c>
      <c r="F8958" s="50">
        <f>IF(COUNTIF('リスト（不使用）'!$A$5:$A$6,単年カーブ!$A$1),"希望数量入力ください",'単年（2027年度）'!$E$12*単年カーブ!$R$3+'単年（2027年度）'!$E$12*(1-単年カーブ!$R$3)*単年カーブ!Q8958)</f>
        <v>0</v>
      </c>
      <c r="G8958" s="47">
        <f t="shared" si="977"/>
        <v>0</v>
      </c>
      <c r="M8958">
        <f t="shared" si="978"/>
        <v>10</v>
      </c>
      <c r="N8958">
        <f>IF(OR(WEEKDAY(A8958)=1,WEEKDAY(A8958)=7,COUNTIF('2027祝日等（不使用）'!$A$1:$A$20,単年カーブ!A8958)=1),0,1)</f>
        <v>1</v>
      </c>
      <c r="O8958">
        <f t="shared" si="981"/>
        <v>27</v>
      </c>
      <c r="P8958">
        <f t="shared" si="979"/>
        <v>1</v>
      </c>
      <c r="Q8958">
        <f t="shared" si="980"/>
        <v>1</v>
      </c>
    </row>
    <row r="8959" spans="1:17" ht="19.5" x14ac:dyDescent="0.4">
      <c r="A8959" s="33">
        <f t="shared" si="982"/>
        <v>46664</v>
      </c>
      <c r="B8959" s="27" t="str">
        <f t="shared" si="976"/>
        <v>(月)</v>
      </c>
      <c r="C8959" s="34">
        <v>0.5625</v>
      </c>
      <c r="D8959" s="16" t="s">
        <v>18</v>
      </c>
      <c r="E8959" s="35">
        <v>0.58333333333333304</v>
      </c>
      <c r="F8959" s="50">
        <f>IF(COUNTIF('リスト（不使用）'!$A$5:$A$6,単年カーブ!$A$1),"希望数量入力ください",'単年（2027年度）'!$E$12*単年カーブ!$R$3+'単年（2027年度）'!$E$12*(1-単年カーブ!$R$3)*単年カーブ!Q8959)</f>
        <v>0</v>
      </c>
      <c r="G8959" s="47">
        <f t="shared" si="977"/>
        <v>0</v>
      </c>
      <c r="M8959">
        <f t="shared" si="978"/>
        <v>10</v>
      </c>
      <c r="N8959">
        <f>IF(OR(WEEKDAY(A8959)=1,WEEKDAY(A8959)=7,COUNTIF('2027祝日等（不使用）'!$A$1:$A$20,単年カーブ!A8959)=1),0,1)</f>
        <v>1</v>
      </c>
      <c r="O8959">
        <f t="shared" si="981"/>
        <v>28</v>
      </c>
      <c r="P8959">
        <f t="shared" si="979"/>
        <v>1</v>
      </c>
      <c r="Q8959">
        <f t="shared" si="980"/>
        <v>1</v>
      </c>
    </row>
    <row r="8960" spans="1:17" ht="19.5" x14ac:dyDescent="0.4">
      <c r="A8960" s="33">
        <f t="shared" si="982"/>
        <v>46664</v>
      </c>
      <c r="B8960" s="27" t="str">
        <f t="shared" si="976"/>
        <v>(月)</v>
      </c>
      <c r="C8960" s="34">
        <v>0.58333333333333304</v>
      </c>
      <c r="D8960" s="16" t="s">
        <v>18</v>
      </c>
      <c r="E8960" s="35">
        <v>0.60416666666666696</v>
      </c>
      <c r="F8960" s="50">
        <f>IF(COUNTIF('リスト（不使用）'!$A$5:$A$6,単年カーブ!$A$1),"希望数量入力ください",'単年（2027年度）'!$E$12*単年カーブ!$R$3+'単年（2027年度）'!$E$12*(1-単年カーブ!$R$3)*単年カーブ!Q8960)</f>
        <v>0</v>
      </c>
      <c r="G8960" s="47">
        <f t="shared" si="977"/>
        <v>0</v>
      </c>
      <c r="M8960">
        <f t="shared" si="978"/>
        <v>10</v>
      </c>
      <c r="N8960">
        <f>IF(OR(WEEKDAY(A8960)=1,WEEKDAY(A8960)=7,COUNTIF('2027祝日等（不使用）'!$A$1:$A$20,単年カーブ!A8960)=1),0,1)</f>
        <v>1</v>
      </c>
      <c r="O8960">
        <f t="shared" si="981"/>
        <v>29</v>
      </c>
      <c r="P8960">
        <f t="shared" si="979"/>
        <v>1</v>
      </c>
      <c r="Q8960">
        <f t="shared" si="980"/>
        <v>1</v>
      </c>
    </row>
    <row r="8961" spans="1:17" ht="19.5" x14ac:dyDescent="0.4">
      <c r="A8961" s="33">
        <f t="shared" si="982"/>
        <v>46664</v>
      </c>
      <c r="B8961" s="27" t="str">
        <f t="shared" si="976"/>
        <v>(月)</v>
      </c>
      <c r="C8961" s="34">
        <v>0.60416666666666696</v>
      </c>
      <c r="D8961" s="16" t="s">
        <v>18</v>
      </c>
      <c r="E8961" s="35">
        <v>0.625</v>
      </c>
      <c r="F8961" s="50">
        <f>IF(COUNTIF('リスト（不使用）'!$A$5:$A$6,単年カーブ!$A$1),"希望数量入力ください",'単年（2027年度）'!$E$12*単年カーブ!$R$3+'単年（2027年度）'!$E$12*(1-単年カーブ!$R$3)*単年カーブ!Q8961)</f>
        <v>0</v>
      </c>
      <c r="G8961" s="47">
        <f t="shared" si="977"/>
        <v>0</v>
      </c>
      <c r="M8961">
        <f t="shared" si="978"/>
        <v>10</v>
      </c>
      <c r="N8961">
        <f>IF(OR(WEEKDAY(A8961)=1,WEEKDAY(A8961)=7,COUNTIF('2027祝日等（不使用）'!$A$1:$A$20,単年カーブ!A8961)=1),0,1)</f>
        <v>1</v>
      </c>
      <c r="O8961">
        <f t="shared" si="981"/>
        <v>30</v>
      </c>
      <c r="P8961">
        <f t="shared" si="979"/>
        <v>1</v>
      </c>
      <c r="Q8961">
        <f t="shared" si="980"/>
        <v>1</v>
      </c>
    </row>
    <row r="8962" spans="1:17" ht="19.5" x14ac:dyDescent="0.4">
      <c r="A8962" s="33">
        <f t="shared" si="982"/>
        <v>46664</v>
      </c>
      <c r="B8962" s="27" t="str">
        <f t="shared" si="976"/>
        <v>(月)</v>
      </c>
      <c r="C8962" s="34">
        <v>0.625</v>
      </c>
      <c r="D8962" s="16" t="s">
        <v>18</v>
      </c>
      <c r="E8962" s="35">
        <v>0.64583333333333304</v>
      </c>
      <c r="F8962" s="50">
        <f>IF(COUNTIF('リスト（不使用）'!$A$5:$A$6,単年カーブ!$A$1),"希望数量入力ください",'単年（2027年度）'!$E$12*単年カーブ!$R$3+'単年（2027年度）'!$E$12*(1-単年カーブ!$R$3)*単年カーブ!Q8962)</f>
        <v>0</v>
      </c>
      <c r="G8962" s="47">
        <f t="shared" si="977"/>
        <v>0</v>
      </c>
      <c r="M8962">
        <f t="shared" si="978"/>
        <v>10</v>
      </c>
      <c r="N8962">
        <f>IF(OR(WEEKDAY(A8962)=1,WEEKDAY(A8962)=7,COUNTIF('2027祝日等（不使用）'!$A$1:$A$20,単年カーブ!A8962)=1),0,1)</f>
        <v>1</v>
      </c>
      <c r="O8962">
        <f t="shared" si="981"/>
        <v>31</v>
      </c>
      <c r="P8962">
        <f t="shared" si="979"/>
        <v>1</v>
      </c>
      <c r="Q8962">
        <f t="shared" si="980"/>
        <v>1</v>
      </c>
    </row>
    <row r="8963" spans="1:17" ht="19.5" x14ac:dyDescent="0.4">
      <c r="A8963" s="33">
        <f t="shared" si="982"/>
        <v>46664</v>
      </c>
      <c r="B8963" s="27" t="str">
        <f t="shared" si="976"/>
        <v>(月)</v>
      </c>
      <c r="C8963" s="34">
        <v>0.64583333333333304</v>
      </c>
      <c r="D8963" s="16" t="s">
        <v>18</v>
      </c>
      <c r="E8963" s="35">
        <v>0.66666666666666696</v>
      </c>
      <c r="F8963" s="50">
        <f>IF(COUNTIF('リスト（不使用）'!$A$5:$A$6,単年カーブ!$A$1),"希望数量入力ください",'単年（2027年度）'!$E$12*単年カーブ!$R$3+'単年（2027年度）'!$E$12*(1-単年カーブ!$R$3)*単年カーブ!Q8963)</f>
        <v>0</v>
      </c>
      <c r="G8963" s="47">
        <f t="shared" si="977"/>
        <v>0</v>
      </c>
      <c r="M8963">
        <f t="shared" si="978"/>
        <v>10</v>
      </c>
      <c r="N8963">
        <f>IF(OR(WEEKDAY(A8963)=1,WEEKDAY(A8963)=7,COUNTIF('2027祝日等（不使用）'!$A$1:$A$20,単年カーブ!A8963)=1),0,1)</f>
        <v>1</v>
      </c>
      <c r="O8963">
        <f t="shared" si="981"/>
        <v>32</v>
      </c>
      <c r="P8963">
        <f t="shared" si="979"/>
        <v>1</v>
      </c>
      <c r="Q8963">
        <f t="shared" si="980"/>
        <v>1</v>
      </c>
    </row>
    <row r="8964" spans="1:17" ht="19.5" x14ac:dyDescent="0.4">
      <c r="A8964" s="33">
        <f t="shared" si="982"/>
        <v>46664</v>
      </c>
      <c r="B8964" s="27" t="str">
        <f t="shared" ref="B8964:B9027" si="983">TEXT(A8964,"(aaa)")</f>
        <v>(月)</v>
      </c>
      <c r="C8964" s="34">
        <v>0.66666666666666696</v>
      </c>
      <c r="D8964" s="16" t="s">
        <v>18</v>
      </c>
      <c r="E8964" s="35">
        <v>0.6875</v>
      </c>
      <c r="F8964" s="50">
        <f>IF(COUNTIF('リスト（不使用）'!$A$5:$A$6,単年カーブ!$A$1),"希望数量入力ください",'単年（2027年度）'!$E$12*単年カーブ!$R$3+'単年（2027年度）'!$E$12*(1-単年カーブ!$R$3)*単年カーブ!Q8964)</f>
        <v>0</v>
      </c>
      <c r="G8964" s="47">
        <f t="shared" ref="G8964:G9027" si="984">F8964/2</f>
        <v>0</v>
      </c>
      <c r="M8964">
        <f t="shared" ref="M8964:M9027" si="985">MONTH(A8964)</f>
        <v>10</v>
      </c>
      <c r="N8964">
        <f>IF(OR(WEEKDAY(A8964)=1,WEEKDAY(A8964)=7,COUNTIF('2027祝日等（不使用）'!$A$1:$A$20,単年カーブ!A8964)=1),0,1)</f>
        <v>1</v>
      </c>
      <c r="O8964">
        <f t="shared" si="981"/>
        <v>33</v>
      </c>
      <c r="P8964">
        <f t="shared" ref="P8964:P9027" si="986">IF(AND(O8964&gt;16,O8964&lt;41),1,0)</f>
        <v>1</v>
      </c>
      <c r="Q8964">
        <f t="shared" ref="Q8964:Q9027" si="987">P8964*N8964</f>
        <v>1</v>
      </c>
    </row>
    <row r="8965" spans="1:17" ht="19.5" x14ac:dyDescent="0.4">
      <c r="A8965" s="33">
        <f t="shared" si="982"/>
        <v>46664</v>
      </c>
      <c r="B8965" s="27" t="str">
        <f t="shared" si="983"/>
        <v>(月)</v>
      </c>
      <c r="C8965" s="34">
        <v>0.6875</v>
      </c>
      <c r="D8965" s="16" t="s">
        <v>18</v>
      </c>
      <c r="E8965" s="35">
        <v>0.70833333333333304</v>
      </c>
      <c r="F8965" s="50">
        <f>IF(COUNTIF('リスト（不使用）'!$A$5:$A$6,単年カーブ!$A$1),"希望数量入力ください",'単年（2027年度）'!$E$12*単年カーブ!$R$3+'単年（2027年度）'!$E$12*(1-単年カーブ!$R$3)*単年カーブ!Q8965)</f>
        <v>0</v>
      </c>
      <c r="G8965" s="47">
        <f t="shared" si="984"/>
        <v>0</v>
      </c>
      <c r="M8965">
        <f t="shared" si="985"/>
        <v>10</v>
      </c>
      <c r="N8965">
        <f>IF(OR(WEEKDAY(A8965)=1,WEEKDAY(A8965)=7,COUNTIF('2027祝日等（不使用）'!$A$1:$A$20,単年カーブ!A8965)=1),0,1)</f>
        <v>1</v>
      </c>
      <c r="O8965">
        <f t="shared" si="981"/>
        <v>34</v>
      </c>
      <c r="P8965">
        <f t="shared" si="986"/>
        <v>1</v>
      </c>
      <c r="Q8965">
        <f t="shared" si="987"/>
        <v>1</v>
      </c>
    </row>
    <row r="8966" spans="1:17" ht="19.5" x14ac:dyDescent="0.4">
      <c r="A8966" s="33">
        <f t="shared" si="982"/>
        <v>46664</v>
      </c>
      <c r="B8966" s="27" t="str">
        <f t="shared" si="983"/>
        <v>(月)</v>
      </c>
      <c r="C8966" s="34">
        <v>0.70833333333333304</v>
      </c>
      <c r="D8966" s="16" t="s">
        <v>18</v>
      </c>
      <c r="E8966" s="35">
        <v>0.72916666666666696</v>
      </c>
      <c r="F8966" s="50">
        <f>IF(COUNTIF('リスト（不使用）'!$A$5:$A$6,単年カーブ!$A$1),"希望数量入力ください",'単年（2027年度）'!$E$12*単年カーブ!$R$3+'単年（2027年度）'!$E$12*(1-単年カーブ!$R$3)*単年カーブ!Q8966)</f>
        <v>0</v>
      </c>
      <c r="G8966" s="47">
        <f t="shared" si="984"/>
        <v>0</v>
      </c>
      <c r="M8966">
        <f t="shared" si="985"/>
        <v>10</v>
      </c>
      <c r="N8966">
        <f>IF(OR(WEEKDAY(A8966)=1,WEEKDAY(A8966)=7,COUNTIF('2027祝日等（不使用）'!$A$1:$A$20,単年カーブ!A8966)=1),0,1)</f>
        <v>1</v>
      </c>
      <c r="O8966">
        <f t="shared" si="981"/>
        <v>35</v>
      </c>
      <c r="P8966">
        <f t="shared" si="986"/>
        <v>1</v>
      </c>
      <c r="Q8966">
        <f t="shared" si="987"/>
        <v>1</v>
      </c>
    </row>
    <row r="8967" spans="1:17" ht="19.5" x14ac:dyDescent="0.4">
      <c r="A8967" s="33">
        <f t="shared" si="982"/>
        <v>46664</v>
      </c>
      <c r="B8967" s="27" t="str">
        <f t="shared" si="983"/>
        <v>(月)</v>
      </c>
      <c r="C8967" s="34">
        <v>0.72916666666666696</v>
      </c>
      <c r="D8967" s="16" t="s">
        <v>18</v>
      </c>
      <c r="E8967" s="35">
        <v>0.75</v>
      </c>
      <c r="F8967" s="50">
        <f>IF(COUNTIF('リスト（不使用）'!$A$5:$A$6,単年カーブ!$A$1),"希望数量入力ください",'単年（2027年度）'!$E$12*単年カーブ!$R$3+'単年（2027年度）'!$E$12*(1-単年カーブ!$R$3)*単年カーブ!Q8967)</f>
        <v>0</v>
      </c>
      <c r="G8967" s="47">
        <f t="shared" si="984"/>
        <v>0</v>
      </c>
      <c r="M8967">
        <f t="shared" si="985"/>
        <v>10</v>
      </c>
      <c r="N8967">
        <f>IF(OR(WEEKDAY(A8967)=1,WEEKDAY(A8967)=7,COUNTIF('2027祝日等（不使用）'!$A$1:$A$20,単年カーブ!A8967)=1),0,1)</f>
        <v>1</v>
      </c>
      <c r="O8967">
        <f t="shared" si="981"/>
        <v>36</v>
      </c>
      <c r="P8967">
        <f t="shared" si="986"/>
        <v>1</v>
      </c>
      <c r="Q8967">
        <f t="shared" si="987"/>
        <v>1</v>
      </c>
    </row>
    <row r="8968" spans="1:17" ht="19.5" x14ac:dyDescent="0.4">
      <c r="A8968" s="33">
        <f t="shared" si="982"/>
        <v>46664</v>
      </c>
      <c r="B8968" s="27" t="str">
        <f t="shared" si="983"/>
        <v>(月)</v>
      </c>
      <c r="C8968" s="34">
        <v>0.75</v>
      </c>
      <c r="D8968" s="16" t="s">
        <v>18</v>
      </c>
      <c r="E8968" s="35">
        <v>0.77083333333333304</v>
      </c>
      <c r="F8968" s="50">
        <f>IF(COUNTIF('リスト（不使用）'!$A$5:$A$6,単年カーブ!$A$1),"希望数量入力ください",'単年（2027年度）'!$E$12*単年カーブ!$R$3+'単年（2027年度）'!$E$12*(1-単年カーブ!$R$3)*単年カーブ!Q8968)</f>
        <v>0</v>
      </c>
      <c r="G8968" s="47">
        <f t="shared" si="984"/>
        <v>0</v>
      </c>
      <c r="M8968">
        <f t="shared" si="985"/>
        <v>10</v>
      </c>
      <c r="N8968">
        <f>IF(OR(WEEKDAY(A8968)=1,WEEKDAY(A8968)=7,COUNTIF('2027祝日等（不使用）'!$A$1:$A$20,単年カーブ!A8968)=1),0,1)</f>
        <v>1</v>
      </c>
      <c r="O8968">
        <f t="shared" si="981"/>
        <v>37</v>
      </c>
      <c r="P8968">
        <f t="shared" si="986"/>
        <v>1</v>
      </c>
      <c r="Q8968">
        <f t="shared" si="987"/>
        <v>1</v>
      </c>
    </row>
    <row r="8969" spans="1:17" ht="19.5" x14ac:dyDescent="0.4">
      <c r="A8969" s="33">
        <f t="shared" si="982"/>
        <v>46664</v>
      </c>
      <c r="B8969" s="27" t="str">
        <f t="shared" si="983"/>
        <v>(月)</v>
      </c>
      <c r="C8969" s="34">
        <v>0.77083333333333304</v>
      </c>
      <c r="D8969" s="16" t="s">
        <v>18</v>
      </c>
      <c r="E8969" s="35">
        <v>0.79166666666666696</v>
      </c>
      <c r="F8969" s="50">
        <f>IF(COUNTIF('リスト（不使用）'!$A$5:$A$6,単年カーブ!$A$1),"希望数量入力ください",'単年（2027年度）'!$E$12*単年カーブ!$R$3+'単年（2027年度）'!$E$12*(1-単年カーブ!$R$3)*単年カーブ!Q8969)</f>
        <v>0</v>
      </c>
      <c r="G8969" s="47">
        <f t="shared" si="984"/>
        <v>0</v>
      </c>
      <c r="M8969">
        <f t="shared" si="985"/>
        <v>10</v>
      </c>
      <c r="N8969">
        <f>IF(OR(WEEKDAY(A8969)=1,WEEKDAY(A8969)=7,COUNTIF('2027祝日等（不使用）'!$A$1:$A$20,単年カーブ!A8969)=1),0,1)</f>
        <v>1</v>
      </c>
      <c r="O8969">
        <f t="shared" si="981"/>
        <v>38</v>
      </c>
      <c r="P8969">
        <f t="shared" si="986"/>
        <v>1</v>
      </c>
      <c r="Q8969">
        <f t="shared" si="987"/>
        <v>1</v>
      </c>
    </row>
    <row r="8970" spans="1:17" ht="19.5" x14ac:dyDescent="0.4">
      <c r="A8970" s="33">
        <f t="shared" si="982"/>
        <v>46664</v>
      </c>
      <c r="B8970" s="27" t="str">
        <f t="shared" si="983"/>
        <v>(月)</v>
      </c>
      <c r="C8970" s="34">
        <v>0.79166666666666696</v>
      </c>
      <c r="D8970" s="16" t="s">
        <v>18</v>
      </c>
      <c r="E8970" s="35">
        <v>0.8125</v>
      </c>
      <c r="F8970" s="50">
        <f>IF(COUNTIF('リスト（不使用）'!$A$5:$A$6,単年カーブ!$A$1),"希望数量入力ください",'単年（2027年度）'!$E$12*単年カーブ!$R$3+'単年（2027年度）'!$E$12*(1-単年カーブ!$R$3)*単年カーブ!Q8970)</f>
        <v>0</v>
      </c>
      <c r="G8970" s="47">
        <f t="shared" si="984"/>
        <v>0</v>
      </c>
      <c r="M8970">
        <f t="shared" si="985"/>
        <v>10</v>
      </c>
      <c r="N8970">
        <f>IF(OR(WEEKDAY(A8970)=1,WEEKDAY(A8970)=7,COUNTIF('2027祝日等（不使用）'!$A$1:$A$20,単年カーブ!A8970)=1),0,1)</f>
        <v>1</v>
      </c>
      <c r="O8970">
        <f t="shared" si="981"/>
        <v>39</v>
      </c>
      <c r="P8970">
        <f t="shared" si="986"/>
        <v>1</v>
      </c>
      <c r="Q8970">
        <f t="shared" si="987"/>
        <v>1</v>
      </c>
    </row>
    <row r="8971" spans="1:17" ht="19.5" x14ac:dyDescent="0.4">
      <c r="A8971" s="33">
        <f t="shared" si="982"/>
        <v>46664</v>
      </c>
      <c r="B8971" s="27" t="str">
        <f t="shared" si="983"/>
        <v>(月)</v>
      </c>
      <c r="C8971" s="34">
        <v>0.8125</v>
      </c>
      <c r="D8971" s="16" t="s">
        <v>18</v>
      </c>
      <c r="E8971" s="35">
        <v>0.83333333333333304</v>
      </c>
      <c r="F8971" s="50">
        <f>IF(COUNTIF('リスト（不使用）'!$A$5:$A$6,単年カーブ!$A$1),"希望数量入力ください",'単年（2027年度）'!$E$12*単年カーブ!$R$3+'単年（2027年度）'!$E$12*(1-単年カーブ!$R$3)*単年カーブ!Q8971)</f>
        <v>0</v>
      </c>
      <c r="G8971" s="47">
        <f t="shared" si="984"/>
        <v>0</v>
      </c>
      <c r="M8971">
        <f t="shared" si="985"/>
        <v>10</v>
      </c>
      <c r="N8971">
        <f>IF(OR(WEEKDAY(A8971)=1,WEEKDAY(A8971)=7,COUNTIF('2027祝日等（不使用）'!$A$1:$A$20,単年カーブ!A8971)=1),0,1)</f>
        <v>1</v>
      </c>
      <c r="O8971">
        <f t="shared" si="981"/>
        <v>40</v>
      </c>
      <c r="P8971">
        <f t="shared" si="986"/>
        <v>1</v>
      </c>
      <c r="Q8971">
        <f t="shared" si="987"/>
        <v>1</v>
      </c>
    </row>
    <row r="8972" spans="1:17" ht="19.5" x14ac:dyDescent="0.4">
      <c r="A8972" s="33">
        <f t="shared" si="982"/>
        <v>46664</v>
      </c>
      <c r="B8972" s="27" t="str">
        <f t="shared" si="983"/>
        <v>(月)</v>
      </c>
      <c r="C8972" s="34">
        <v>0.83333333333333304</v>
      </c>
      <c r="D8972" s="16" t="s">
        <v>18</v>
      </c>
      <c r="E8972" s="35">
        <v>0.85416666666666696</v>
      </c>
      <c r="F8972" s="50">
        <f>IF(COUNTIF('リスト（不使用）'!$A$5:$A$6,単年カーブ!$A$1),"希望数量入力ください",'単年（2027年度）'!$E$12*単年カーブ!$R$3+'単年（2027年度）'!$E$12*(1-単年カーブ!$R$3)*単年カーブ!Q8972)</f>
        <v>0</v>
      </c>
      <c r="G8972" s="47">
        <f t="shared" si="984"/>
        <v>0</v>
      </c>
      <c r="M8972">
        <f t="shared" si="985"/>
        <v>10</v>
      </c>
      <c r="N8972">
        <f>IF(OR(WEEKDAY(A8972)=1,WEEKDAY(A8972)=7,COUNTIF('2027祝日等（不使用）'!$A$1:$A$20,単年カーブ!A8972)=1),0,1)</f>
        <v>1</v>
      </c>
      <c r="O8972">
        <f t="shared" si="981"/>
        <v>41</v>
      </c>
      <c r="P8972">
        <f t="shared" si="986"/>
        <v>0</v>
      </c>
      <c r="Q8972">
        <f t="shared" si="987"/>
        <v>0</v>
      </c>
    </row>
    <row r="8973" spans="1:17" ht="19.5" x14ac:dyDescent="0.4">
      <c r="A8973" s="33">
        <f t="shared" si="982"/>
        <v>46664</v>
      </c>
      <c r="B8973" s="27" t="str">
        <f t="shared" si="983"/>
        <v>(月)</v>
      </c>
      <c r="C8973" s="34">
        <v>0.85416666666666696</v>
      </c>
      <c r="D8973" s="16" t="s">
        <v>18</v>
      </c>
      <c r="E8973" s="35">
        <v>0.875</v>
      </c>
      <c r="F8973" s="50">
        <f>IF(COUNTIF('リスト（不使用）'!$A$5:$A$6,単年カーブ!$A$1),"希望数量入力ください",'単年（2027年度）'!$E$12*単年カーブ!$R$3+'単年（2027年度）'!$E$12*(1-単年カーブ!$R$3)*単年カーブ!Q8973)</f>
        <v>0</v>
      </c>
      <c r="G8973" s="47">
        <f t="shared" si="984"/>
        <v>0</v>
      </c>
      <c r="M8973">
        <f t="shared" si="985"/>
        <v>10</v>
      </c>
      <c r="N8973">
        <f>IF(OR(WEEKDAY(A8973)=1,WEEKDAY(A8973)=7,COUNTIF('2027祝日等（不使用）'!$A$1:$A$20,単年カーブ!A8973)=1),0,1)</f>
        <v>1</v>
      </c>
      <c r="O8973">
        <f t="shared" si="981"/>
        <v>42</v>
      </c>
      <c r="P8973">
        <f t="shared" si="986"/>
        <v>0</v>
      </c>
      <c r="Q8973">
        <f t="shared" si="987"/>
        <v>0</v>
      </c>
    </row>
    <row r="8974" spans="1:17" ht="19.5" x14ac:dyDescent="0.4">
      <c r="A8974" s="33">
        <f t="shared" si="982"/>
        <v>46664</v>
      </c>
      <c r="B8974" s="27" t="str">
        <f t="shared" si="983"/>
        <v>(月)</v>
      </c>
      <c r="C8974" s="34">
        <v>0.875</v>
      </c>
      <c r="D8974" s="16" t="s">
        <v>18</v>
      </c>
      <c r="E8974" s="35">
        <v>0.89583333333333304</v>
      </c>
      <c r="F8974" s="50">
        <f>IF(COUNTIF('リスト（不使用）'!$A$5:$A$6,単年カーブ!$A$1),"希望数量入力ください",'単年（2027年度）'!$E$12*単年カーブ!$R$3+'単年（2027年度）'!$E$12*(1-単年カーブ!$R$3)*単年カーブ!Q8974)</f>
        <v>0</v>
      </c>
      <c r="G8974" s="47">
        <f t="shared" si="984"/>
        <v>0</v>
      </c>
      <c r="M8974">
        <f t="shared" si="985"/>
        <v>10</v>
      </c>
      <c r="N8974">
        <f>IF(OR(WEEKDAY(A8974)=1,WEEKDAY(A8974)=7,COUNTIF('2027祝日等（不使用）'!$A$1:$A$20,単年カーブ!A8974)=1),0,1)</f>
        <v>1</v>
      </c>
      <c r="O8974">
        <f t="shared" si="981"/>
        <v>43</v>
      </c>
      <c r="P8974">
        <f t="shared" si="986"/>
        <v>0</v>
      </c>
      <c r="Q8974">
        <f t="shared" si="987"/>
        <v>0</v>
      </c>
    </row>
    <row r="8975" spans="1:17" ht="19.5" x14ac:dyDescent="0.4">
      <c r="A8975" s="33">
        <f t="shared" si="982"/>
        <v>46664</v>
      </c>
      <c r="B8975" s="27" t="str">
        <f t="shared" si="983"/>
        <v>(月)</v>
      </c>
      <c r="C8975" s="34">
        <v>0.89583333333333304</v>
      </c>
      <c r="D8975" s="16" t="s">
        <v>18</v>
      </c>
      <c r="E8975" s="35">
        <v>0.91666666666666696</v>
      </c>
      <c r="F8975" s="50">
        <f>IF(COUNTIF('リスト（不使用）'!$A$5:$A$6,単年カーブ!$A$1),"希望数量入力ください",'単年（2027年度）'!$E$12*単年カーブ!$R$3+'単年（2027年度）'!$E$12*(1-単年カーブ!$R$3)*単年カーブ!Q8975)</f>
        <v>0</v>
      </c>
      <c r="G8975" s="47">
        <f t="shared" si="984"/>
        <v>0</v>
      </c>
      <c r="M8975">
        <f t="shared" si="985"/>
        <v>10</v>
      </c>
      <c r="N8975">
        <f>IF(OR(WEEKDAY(A8975)=1,WEEKDAY(A8975)=7,COUNTIF('2027祝日等（不使用）'!$A$1:$A$20,単年カーブ!A8975)=1),0,1)</f>
        <v>1</v>
      </c>
      <c r="O8975">
        <f t="shared" si="981"/>
        <v>44</v>
      </c>
      <c r="P8975">
        <f t="shared" si="986"/>
        <v>0</v>
      </c>
      <c r="Q8975">
        <f t="shared" si="987"/>
        <v>0</v>
      </c>
    </row>
    <row r="8976" spans="1:17" ht="19.5" x14ac:dyDescent="0.4">
      <c r="A8976" s="33">
        <f t="shared" si="982"/>
        <v>46664</v>
      </c>
      <c r="B8976" s="27" t="str">
        <f t="shared" si="983"/>
        <v>(月)</v>
      </c>
      <c r="C8976" s="34">
        <v>0.91666666666666696</v>
      </c>
      <c r="D8976" s="16" t="s">
        <v>18</v>
      </c>
      <c r="E8976" s="35">
        <v>0.9375</v>
      </c>
      <c r="F8976" s="50">
        <f>IF(COUNTIF('リスト（不使用）'!$A$5:$A$6,単年カーブ!$A$1),"希望数量入力ください",'単年（2027年度）'!$E$12*単年カーブ!$R$3+'単年（2027年度）'!$E$12*(1-単年カーブ!$R$3)*単年カーブ!Q8976)</f>
        <v>0</v>
      </c>
      <c r="G8976" s="47">
        <f t="shared" si="984"/>
        <v>0</v>
      </c>
      <c r="M8976">
        <f t="shared" si="985"/>
        <v>10</v>
      </c>
      <c r="N8976">
        <f>IF(OR(WEEKDAY(A8976)=1,WEEKDAY(A8976)=7,COUNTIF('2027祝日等（不使用）'!$A$1:$A$20,単年カーブ!A8976)=1),0,1)</f>
        <v>1</v>
      </c>
      <c r="O8976">
        <f t="shared" si="981"/>
        <v>45</v>
      </c>
      <c r="P8976">
        <f t="shared" si="986"/>
        <v>0</v>
      </c>
      <c r="Q8976">
        <f t="shared" si="987"/>
        <v>0</v>
      </c>
    </row>
    <row r="8977" spans="1:17" ht="19.5" x14ac:dyDescent="0.4">
      <c r="A8977" s="33">
        <f t="shared" si="982"/>
        <v>46664</v>
      </c>
      <c r="B8977" s="27" t="str">
        <f t="shared" si="983"/>
        <v>(月)</v>
      </c>
      <c r="C8977" s="34">
        <v>0.9375</v>
      </c>
      <c r="D8977" s="16" t="s">
        <v>18</v>
      </c>
      <c r="E8977" s="35">
        <v>0.95833333333333304</v>
      </c>
      <c r="F8977" s="50">
        <f>IF(COUNTIF('リスト（不使用）'!$A$5:$A$6,単年カーブ!$A$1),"希望数量入力ください",'単年（2027年度）'!$E$12*単年カーブ!$R$3+'単年（2027年度）'!$E$12*(1-単年カーブ!$R$3)*単年カーブ!Q8977)</f>
        <v>0</v>
      </c>
      <c r="G8977" s="47">
        <f t="shared" si="984"/>
        <v>0</v>
      </c>
      <c r="M8977">
        <f t="shared" si="985"/>
        <v>10</v>
      </c>
      <c r="N8977">
        <f>IF(OR(WEEKDAY(A8977)=1,WEEKDAY(A8977)=7,COUNTIF('2027祝日等（不使用）'!$A$1:$A$20,単年カーブ!A8977)=1),0,1)</f>
        <v>1</v>
      </c>
      <c r="O8977">
        <f t="shared" si="981"/>
        <v>46</v>
      </c>
      <c r="P8977">
        <f t="shared" si="986"/>
        <v>0</v>
      </c>
      <c r="Q8977">
        <f t="shared" si="987"/>
        <v>0</v>
      </c>
    </row>
    <row r="8978" spans="1:17" ht="19.5" x14ac:dyDescent="0.4">
      <c r="A8978" s="33">
        <f t="shared" si="982"/>
        <v>46664</v>
      </c>
      <c r="B8978" s="27" t="str">
        <f t="shared" si="983"/>
        <v>(月)</v>
      </c>
      <c r="C8978" s="34">
        <v>0.95833333333333304</v>
      </c>
      <c r="D8978" s="16" t="s">
        <v>18</v>
      </c>
      <c r="E8978" s="35">
        <v>0.97916666666666696</v>
      </c>
      <c r="F8978" s="50">
        <f>IF(COUNTIF('リスト（不使用）'!$A$5:$A$6,単年カーブ!$A$1),"希望数量入力ください",'単年（2027年度）'!$E$12*単年カーブ!$R$3+'単年（2027年度）'!$E$12*(1-単年カーブ!$R$3)*単年カーブ!Q8978)</f>
        <v>0</v>
      </c>
      <c r="G8978" s="47">
        <f t="shared" si="984"/>
        <v>0</v>
      </c>
      <c r="M8978">
        <f t="shared" si="985"/>
        <v>10</v>
      </c>
      <c r="N8978">
        <f>IF(OR(WEEKDAY(A8978)=1,WEEKDAY(A8978)=7,COUNTIF('2027祝日等（不使用）'!$A$1:$A$20,単年カーブ!A8978)=1),0,1)</f>
        <v>1</v>
      </c>
      <c r="O8978">
        <f t="shared" si="981"/>
        <v>47</v>
      </c>
      <c r="P8978">
        <f t="shared" si="986"/>
        <v>0</v>
      </c>
      <c r="Q8978">
        <f t="shared" si="987"/>
        <v>0</v>
      </c>
    </row>
    <row r="8979" spans="1:17" ht="19.5" x14ac:dyDescent="0.4">
      <c r="A8979" s="33">
        <f t="shared" si="982"/>
        <v>46664</v>
      </c>
      <c r="B8979" s="27" t="str">
        <f t="shared" si="983"/>
        <v>(月)</v>
      </c>
      <c r="C8979" s="34">
        <v>0.97916666666666696</v>
      </c>
      <c r="D8979" s="16" t="s">
        <v>18</v>
      </c>
      <c r="E8979" s="35" t="s">
        <v>17</v>
      </c>
      <c r="F8979" s="50">
        <f>IF(COUNTIF('リスト（不使用）'!$A$5:$A$6,単年カーブ!$A$1),"希望数量入力ください",'単年（2027年度）'!$E$12*単年カーブ!$R$3+'単年（2027年度）'!$E$12*(1-単年カーブ!$R$3)*単年カーブ!Q8979)</f>
        <v>0</v>
      </c>
      <c r="G8979" s="47">
        <f t="shared" si="984"/>
        <v>0</v>
      </c>
      <c r="M8979">
        <f t="shared" si="985"/>
        <v>10</v>
      </c>
      <c r="N8979">
        <f>IF(OR(WEEKDAY(A8979)=1,WEEKDAY(A8979)=7,COUNTIF('2027祝日等（不使用）'!$A$1:$A$20,単年カーブ!A8979)=1),0,1)</f>
        <v>1</v>
      </c>
      <c r="O8979">
        <f t="shared" si="981"/>
        <v>48</v>
      </c>
      <c r="P8979">
        <f t="shared" si="986"/>
        <v>0</v>
      </c>
      <c r="Q8979">
        <f t="shared" si="987"/>
        <v>0</v>
      </c>
    </row>
    <row r="8980" spans="1:17" ht="19.5" x14ac:dyDescent="0.4">
      <c r="A8980" s="33">
        <f t="shared" si="982"/>
        <v>46665</v>
      </c>
      <c r="B8980" s="27" t="str">
        <f t="shared" si="983"/>
        <v>(火)</v>
      </c>
      <c r="C8980" s="34">
        <v>0</v>
      </c>
      <c r="D8980" s="16" t="s">
        <v>18</v>
      </c>
      <c r="E8980" s="35">
        <v>2.0833333333333332E-2</v>
      </c>
      <c r="F8980" s="50">
        <f>IF(COUNTIF('リスト（不使用）'!$A$5:$A$6,単年カーブ!$A$1),"希望数量入力ください",'単年（2027年度）'!$E$12*単年カーブ!$R$3+'単年（2027年度）'!$E$12*(1-単年カーブ!$R$3)*単年カーブ!Q8980)</f>
        <v>0</v>
      </c>
      <c r="G8980" s="47">
        <f t="shared" si="984"/>
        <v>0</v>
      </c>
      <c r="M8980">
        <f t="shared" si="985"/>
        <v>10</v>
      </c>
      <c r="N8980">
        <f>IF(OR(WEEKDAY(A8980)=1,WEEKDAY(A8980)=7,COUNTIF('2027祝日等（不使用）'!$A$1:$A$20,単年カーブ!A8980)=1),0,1)</f>
        <v>1</v>
      </c>
      <c r="O8980">
        <f t="shared" si="981"/>
        <v>1</v>
      </c>
      <c r="P8980">
        <f t="shared" si="986"/>
        <v>0</v>
      </c>
      <c r="Q8980">
        <f t="shared" si="987"/>
        <v>0</v>
      </c>
    </row>
    <row r="8981" spans="1:17" ht="19.5" x14ac:dyDescent="0.4">
      <c r="A8981" s="33">
        <f t="shared" si="982"/>
        <v>46665</v>
      </c>
      <c r="B8981" s="27" t="str">
        <f t="shared" si="983"/>
        <v>(火)</v>
      </c>
      <c r="C8981" s="34">
        <v>2.0833333333333332E-2</v>
      </c>
      <c r="D8981" s="16" t="s">
        <v>18</v>
      </c>
      <c r="E8981" s="35">
        <v>4.1666666666666664E-2</v>
      </c>
      <c r="F8981" s="50">
        <f>IF(COUNTIF('リスト（不使用）'!$A$5:$A$6,単年カーブ!$A$1),"希望数量入力ください",'単年（2027年度）'!$E$12*単年カーブ!$R$3+'単年（2027年度）'!$E$12*(1-単年カーブ!$R$3)*単年カーブ!Q8981)</f>
        <v>0</v>
      </c>
      <c r="G8981" s="47">
        <f t="shared" si="984"/>
        <v>0</v>
      </c>
      <c r="M8981">
        <f t="shared" si="985"/>
        <v>10</v>
      </c>
      <c r="N8981">
        <f>IF(OR(WEEKDAY(A8981)=1,WEEKDAY(A8981)=7,COUNTIF('2027祝日等（不使用）'!$A$1:$A$20,単年カーブ!A8981)=1),0,1)</f>
        <v>1</v>
      </c>
      <c r="O8981">
        <f t="shared" si="981"/>
        <v>2</v>
      </c>
      <c r="P8981">
        <f t="shared" si="986"/>
        <v>0</v>
      </c>
      <c r="Q8981">
        <f t="shared" si="987"/>
        <v>0</v>
      </c>
    </row>
    <row r="8982" spans="1:17" ht="19.5" x14ac:dyDescent="0.4">
      <c r="A8982" s="33">
        <f t="shared" si="982"/>
        <v>46665</v>
      </c>
      <c r="B8982" s="27" t="str">
        <f t="shared" si="983"/>
        <v>(火)</v>
      </c>
      <c r="C8982" s="34">
        <v>4.1666666666666664E-2</v>
      </c>
      <c r="D8982" s="16" t="s">
        <v>18</v>
      </c>
      <c r="E8982" s="35">
        <v>6.25E-2</v>
      </c>
      <c r="F8982" s="50">
        <f>IF(COUNTIF('リスト（不使用）'!$A$5:$A$6,単年カーブ!$A$1),"希望数量入力ください",'単年（2027年度）'!$E$12*単年カーブ!$R$3+'単年（2027年度）'!$E$12*(1-単年カーブ!$R$3)*単年カーブ!Q8982)</f>
        <v>0</v>
      </c>
      <c r="G8982" s="47">
        <f t="shared" si="984"/>
        <v>0</v>
      </c>
      <c r="M8982">
        <f t="shared" si="985"/>
        <v>10</v>
      </c>
      <c r="N8982">
        <f>IF(OR(WEEKDAY(A8982)=1,WEEKDAY(A8982)=7,COUNTIF('2027祝日等（不使用）'!$A$1:$A$20,単年カーブ!A8982)=1),0,1)</f>
        <v>1</v>
      </c>
      <c r="O8982">
        <f t="shared" si="981"/>
        <v>3</v>
      </c>
      <c r="P8982">
        <f t="shared" si="986"/>
        <v>0</v>
      </c>
      <c r="Q8982">
        <f t="shared" si="987"/>
        <v>0</v>
      </c>
    </row>
    <row r="8983" spans="1:17" ht="19.5" x14ac:dyDescent="0.4">
      <c r="A8983" s="33">
        <f t="shared" si="982"/>
        <v>46665</v>
      </c>
      <c r="B8983" s="27" t="str">
        <f t="shared" si="983"/>
        <v>(火)</v>
      </c>
      <c r="C8983" s="34">
        <v>6.25E-2</v>
      </c>
      <c r="D8983" s="16" t="s">
        <v>18</v>
      </c>
      <c r="E8983" s="35">
        <v>8.3333333333333301E-2</v>
      </c>
      <c r="F8983" s="50">
        <f>IF(COUNTIF('リスト（不使用）'!$A$5:$A$6,単年カーブ!$A$1),"希望数量入力ください",'単年（2027年度）'!$E$12*単年カーブ!$R$3+'単年（2027年度）'!$E$12*(1-単年カーブ!$R$3)*単年カーブ!Q8983)</f>
        <v>0</v>
      </c>
      <c r="G8983" s="47">
        <f t="shared" si="984"/>
        <v>0</v>
      </c>
      <c r="M8983">
        <f t="shared" si="985"/>
        <v>10</v>
      </c>
      <c r="N8983">
        <f>IF(OR(WEEKDAY(A8983)=1,WEEKDAY(A8983)=7,COUNTIF('2027祝日等（不使用）'!$A$1:$A$20,単年カーブ!A8983)=1),0,1)</f>
        <v>1</v>
      </c>
      <c r="O8983">
        <f t="shared" si="981"/>
        <v>4</v>
      </c>
      <c r="P8983">
        <f t="shared" si="986"/>
        <v>0</v>
      </c>
      <c r="Q8983">
        <f t="shared" si="987"/>
        <v>0</v>
      </c>
    </row>
    <row r="8984" spans="1:17" ht="19.5" x14ac:dyDescent="0.4">
      <c r="A8984" s="33">
        <f t="shared" si="982"/>
        <v>46665</v>
      </c>
      <c r="B8984" s="27" t="str">
        <f t="shared" si="983"/>
        <v>(火)</v>
      </c>
      <c r="C8984" s="34">
        <v>8.3333333333333301E-2</v>
      </c>
      <c r="D8984" s="16" t="s">
        <v>18</v>
      </c>
      <c r="E8984" s="35">
        <v>0.104166666666667</v>
      </c>
      <c r="F8984" s="50">
        <f>IF(COUNTIF('リスト（不使用）'!$A$5:$A$6,単年カーブ!$A$1),"希望数量入力ください",'単年（2027年度）'!$E$12*単年カーブ!$R$3+'単年（2027年度）'!$E$12*(1-単年カーブ!$R$3)*単年カーブ!Q8984)</f>
        <v>0</v>
      </c>
      <c r="G8984" s="47">
        <f t="shared" si="984"/>
        <v>0</v>
      </c>
      <c r="M8984">
        <f t="shared" si="985"/>
        <v>10</v>
      </c>
      <c r="N8984">
        <f>IF(OR(WEEKDAY(A8984)=1,WEEKDAY(A8984)=7,COUNTIF('2027祝日等（不使用）'!$A$1:$A$20,単年カーブ!A8984)=1),0,1)</f>
        <v>1</v>
      </c>
      <c r="O8984">
        <f t="shared" si="981"/>
        <v>5</v>
      </c>
      <c r="P8984">
        <f t="shared" si="986"/>
        <v>0</v>
      </c>
      <c r="Q8984">
        <f t="shared" si="987"/>
        <v>0</v>
      </c>
    </row>
    <row r="8985" spans="1:17" ht="19.5" x14ac:dyDescent="0.4">
      <c r="A8985" s="33">
        <f t="shared" si="982"/>
        <v>46665</v>
      </c>
      <c r="B8985" s="27" t="str">
        <f t="shared" si="983"/>
        <v>(火)</v>
      </c>
      <c r="C8985" s="34">
        <v>0.104166666666667</v>
      </c>
      <c r="D8985" s="16" t="s">
        <v>18</v>
      </c>
      <c r="E8985" s="35">
        <v>0.125</v>
      </c>
      <c r="F8985" s="50">
        <f>IF(COUNTIF('リスト（不使用）'!$A$5:$A$6,単年カーブ!$A$1),"希望数量入力ください",'単年（2027年度）'!$E$12*単年カーブ!$R$3+'単年（2027年度）'!$E$12*(1-単年カーブ!$R$3)*単年カーブ!Q8985)</f>
        <v>0</v>
      </c>
      <c r="G8985" s="47">
        <f t="shared" si="984"/>
        <v>0</v>
      </c>
      <c r="M8985">
        <f t="shared" si="985"/>
        <v>10</v>
      </c>
      <c r="N8985">
        <f>IF(OR(WEEKDAY(A8985)=1,WEEKDAY(A8985)=7,COUNTIF('2027祝日等（不使用）'!$A$1:$A$20,単年カーブ!A8985)=1),0,1)</f>
        <v>1</v>
      </c>
      <c r="O8985">
        <f t="shared" si="981"/>
        <v>6</v>
      </c>
      <c r="P8985">
        <f t="shared" si="986"/>
        <v>0</v>
      </c>
      <c r="Q8985">
        <f t="shared" si="987"/>
        <v>0</v>
      </c>
    </row>
    <row r="8986" spans="1:17" ht="19.5" x14ac:dyDescent="0.4">
      <c r="A8986" s="33">
        <f t="shared" si="982"/>
        <v>46665</v>
      </c>
      <c r="B8986" s="27" t="str">
        <f t="shared" si="983"/>
        <v>(火)</v>
      </c>
      <c r="C8986" s="34">
        <v>0.125</v>
      </c>
      <c r="D8986" s="16" t="s">
        <v>18</v>
      </c>
      <c r="E8986" s="35">
        <v>0.14583333333333301</v>
      </c>
      <c r="F8986" s="50">
        <f>IF(COUNTIF('リスト（不使用）'!$A$5:$A$6,単年カーブ!$A$1),"希望数量入力ください",'単年（2027年度）'!$E$12*単年カーブ!$R$3+'単年（2027年度）'!$E$12*(1-単年カーブ!$R$3)*単年カーブ!Q8986)</f>
        <v>0</v>
      </c>
      <c r="G8986" s="47">
        <f t="shared" si="984"/>
        <v>0</v>
      </c>
      <c r="M8986">
        <f t="shared" si="985"/>
        <v>10</v>
      </c>
      <c r="N8986">
        <f>IF(OR(WEEKDAY(A8986)=1,WEEKDAY(A8986)=7,COUNTIF('2027祝日等（不使用）'!$A$1:$A$20,単年カーブ!A8986)=1),0,1)</f>
        <v>1</v>
      </c>
      <c r="O8986">
        <f t="shared" si="981"/>
        <v>7</v>
      </c>
      <c r="P8986">
        <f t="shared" si="986"/>
        <v>0</v>
      </c>
      <c r="Q8986">
        <f t="shared" si="987"/>
        <v>0</v>
      </c>
    </row>
    <row r="8987" spans="1:17" ht="19.5" x14ac:dyDescent="0.4">
      <c r="A8987" s="33">
        <f t="shared" si="982"/>
        <v>46665</v>
      </c>
      <c r="B8987" s="27" t="str">
        <f t="shared" si="983"/>
        <v>(火)</v>
      </c>
      <c r="C8987" s="34">
        <v>0.14583333333333301</v>
      </c>
      <c r="D8987" s="16" t="s">
        <v>18</v>
      </c>
      <c r="E8987" s="35">
        <v>0.16666666666666699</v>
      </c>
      <c r="F8987" s="50">
        <f>IF(COUNTIF('リスト（不使用）'!$A$5:$A$6,単年カーブ!$A$1),"希望数量入力ください",'単年（2027年度）'!$E$12*単年カーブ!$R$3+'単年（2027年度）'!$E$12*(1-単年カーブ!$R$3)*単年カーブ!Q8987)</f>
        <v>0</v>
      </c>
      <c r="G8987" s="47">
        <f t="shared" si="984"/>
        <v>0</v>
      </c>
      <c r="M8987">
        <f t="shared" si="985"/>
        <v>10</v>
      </c>
      <c r="N8987">
        <f>IF(OR(WEEKDAY(A8987)=1,WEEKDAY(A8987)=7,COUNTIF('2027祝日等（不使用）'!$A$1:$A$20,単年カーブ!A8987)=1),0,1)</f>
        <v>1</v>
      </c>
      <c r="O8987">
        <f t="shared" si="981"/>
        <v>8</v>
      </c>
      <c r="P8987">
        <f t="shared" si="986"/>
        <v>0</v>
      </c>
      <c r="Q8987">
        <f t="shared" si="987"/>
        <v>0</v>
      </c>
    </row>
    <row r="8988" spans="1:17" ht="19.5" x14ac:dyDescent="0.4">
      <c r="A8988" s="33">
        <f t="shared" si="982"/>
        <v>46665</v>
      </c>
      <c r="B8988" s="27" t="str">
        <f t="shared" si="983"/>
        <v>(火)</v>
      </c>
      <c r="C8988" s="34">
        <v>0.16666666666666699</v>
      </c>
      <c r="D8988" s="16" t="s">
        <v>18</v>
      </c>
      <c r="E8988" s="35">
        <v>0.1875</v>
      </c>
      <c r="F8988" s="50">
        <f>IF(COUNTIF('リスト（不使用）'!$A$5:$A$6,単年カーブ!$A$1),"希望数量入力ください",'単年（2027年度）'!$E$12*単年カーブ!$R$3+'単年（2027年度）'!$E$12*(1-単年カーブ!$R$3)*単年カーブ!Q8988)</f>
        <v>0</v>
      </c>
      <c r="G8988" s="47">
        <f t="shared" si="984"/>
        <v>0</v>
      </c>
      <c r="M8988">
        <f t="shared" si="985"/>
        <v>10</v>
      </c>
      <c r="N8988">
        <f>IF(OR(WEEKDAY(A8988)=1,WEEKDAY(A8988)=7,COUNTIF('2027祝日等（不使用）'!$A$1:$A$20,単年カーブ!A8988)=1),0,1)</f>
        <v>1</v>
      </c>
      <c r="O8988">
        <f t="shared" si="981"/>
        <v>9</v>
      </c>
      <c r="P8988">
        <f t="shared" si="986"/>
        <v>0</v>
      </c>
      <c r="Q8988">
        <f t="shared" si="987"/>
        <v>0</v>
      </c>
    </row>
    <row r="8989" spans="1:17" ht="19.5" x14ac:dyDescent="0.4">
      <c r="A8989" s="33">
        <f t="shared" si="982"/>
        <v>46665</v>
      </c>
      <c r="B8989" s="27" t="str">
        <f t="shared" si="983"/>
        <v>(火)</v>
      </c>
      <c r="C8989" s="34">
        <v>0.1875</v>
      </c>
      <c r="D8989" s="16" t="s">
        <v>18</v>
      </c>
      <c r="E8989" s="35">
        <v>0.20833333333333301</v>
      </c>
      <c r="F8989" s="50">
        <f>IF(COUNTIF('リスト（不使用）'!$A$5:$A$6,単年カーブ!$A$1),"希望数量入力ください",'単年（2027年度）'!$E$12*単年カーブ!$R$3+'単年（2027年度）'!$E$12*(1-単年カーブ!$R$3)*単年カーブ!Q8989)</f>
        <v>0</v>
      </c>
      <c r="G8989" s="47">
        <f t="shared" si="984"/>
        <v>0</v>
      </c>
      <c r="M8989">
        <f t="shared" si="985"/>
        <v>10</v>
      </c>
      <c r="N8989">
        <f>IF(OR(WEEKDAY(A8989)=1,WEEKDAY(A8989)=7,COUNTIF('2027祝日等（不使用）'!$A$1:$A$20,単年カーブ!A8989)=1),0,1)</f>
        <v>1</v>
      </c>
      <c r="O8989">
        <f t="shared" si="981"/>
        <v>10</v>
      </c>
      <c r="P8989">
        <f t="shared" si="986"/>
        <v>0</v>
      </c>
      <c r="Q8989">
        <f t="shared" si="987"/>
        <v>0</v>
      </c>
    </row>
    <row r="8990" spans="1:17" ht="19.5" x14ac:dyDescent="0.4">
      <c r="A8990" s="33">
        <f t="shared" si="982"/>
        <v>46665</v>
      </c>
      <c r="B8990" s="27" t="str">
        <f t="shared" si="983"/>
        <v>(火)</v>
      </c>
      <c r="C8990" s="34">
        <v>0.20833333333333301</v>
      </c>
      <c r="D8990" s="16" t="s">
        <v>18</v>
      </c>
      <c r="E8990" s="35">
        <v>0.22916666666666699</v>
      </c>
      <c r="F8990" s="50">
        <f>IF(COUNTIF('リスト（不使用）'!$A$5:$A$6,単年カーブ!$A$1),"希望数量入力ください",'単年（2027年度）'!$E$12*単年カーブ!$R$3+'単年（2027年度）'!$E$12*(1-単年カーブ!$R$3)*単年カーブ!Q8990)</f>
        <v>0</v>
      </c>
      <c r="G8990" s="47">
        <f t="shared" si="984"/>
        <v>0</v>
      </c>
      <c r="M8990">
        <f t="shared" si="985"/>
        <v>10</v>
      </c>
      <c r="N8990">
        <f>IF(OR(WEEKDAY(A8990)=1,WEEKDAY(A8990)=7,COUNTIF('2027祝日等（不使用）'!$A$1:$A$20,単年カーブ!A8990)=1),0,1)</f>
        <v>1</v>
      </c>
      <c r="O8990">
        <f t="shared" si="981"/>
        <v>11</v>
      </c>
      <c r="P8990">
        <f t="shared" si="986"/>
        <v>0</v>
      </c>
      <c r="Q8990">
        <f t="shared" si="987"/>
        <v>0</v>
      </c>
    </row>
    <row r="8991" spans="1:17" ht="19.5" x14ac:dyDescent="0.4">
      <c r="A8991" s="33">
        <f t="shared" si="982"/>
        <v>46665</v>
      </c>
      <c r="B8991" s="27" t="str">
        <f t="shared" si="983"/>
        <v>(火)</v>
      </c>
      <c r="C8991" s="34">
        <v>0.22916666666666699</v>
      </c>
      <c r="D8991" s="16" t="s">
        <v>18</v>
      </c>
      <c r="E8991" s="35">
        <v>0.25</v>
      </c>
      <c r="F8991" s="50">
        <f>IF(COUNTIF('リスト（不使用）'!$A$5:$A$6,単年カーブ!$A$1),"希望数量入力ください",'単年（2027年度）'!$E$12*単年カーブ!$R$3+'単年（2027年度）'!$E$12*(1-単年カーブ!$R$3)*単年カーブ!Q8991)</f>
        <v>0</v>
      </c>
      <c r="G8991" s="47">
        <f t="shared" si="984"/>
        <v>0</v>
      </c>
      <c r="M8991">
        <f t="shared" si="985"/>
        <v>10</v>
      </c>
      <c r="N8991">
        <f>IF(OR(WEEKDAY(A8991)=1,WEEKDAY(A8991)=7,COUNTIF('2027祝日等（不使用）'!$A$1:$A$20,単年カーブ!A8991)=1),0,1)</f>
        <v>1</v>
      </c>
      <c r="O8991">
        <f t="shared" si="981"/>
        <v>12</v>
      </c>
      <c r="P8991">
        <f t="shared" si="986"/>
        <v>0</v>
      </c>
      <c r="Q8991">
        <f t="shared" si="987"/>
        <v>0</v>
      </c>
    </row>
    <row r="8992" spans="1:17" ht="19.5" x14ac:dyDescent="0.4">
      <c r="A8992" s="33">
        <f t="shared" si="982"/>
        <v>46665</v>
      </c>
      <c r="B8992" s="27" t="str">
        <f t="shared" si="983"/>
        <v>(火)</v>
      </c>
      <c r="C8992" s="34">
        <v>0.25</v>
      </c>
      <c r="D8992" s="16" t="s">
        <v>18</v>
      </c>
      <c r="E8992" s="35">
        <v>0.27083333333333298</v>
      </c>
      <c r="F8992" s="50">
        <f>IF(COUNTIF('リスト（不使用）'!$A$5:$A$6,単年カーブ!$A$1),"希望数量入力ください",'単年（2027年度）'!$E$12*単年カーブ!$R$3+'単年（2027年度）'!$E$12*(1-単年カーブ!$R$3)*単年カーブ!Q8992)</f>
        <v>0</v>
      </c>
      <c r="G8992" s="47">
        <f t="shared" si="984"/>
        <v>0</v>
      </c>
      <c r="M8992">
        <f t="shared" si="985"/>
        <v>10</v>
      </c>
      <c r="N8992">
        <f>IF(OR(WEEKDAY(A8992)=1,WEEKDAY(A8992)=7,COUNTIF('2027祝日等（不使用）'!$A$1:$A$20,単年カーブ!A8992)=1),0,1)</f>
        <v>1</v>
      </c>
      <c r="O8992">
        <f t="shared" si="981"/>
        <v>13</v>
      </c>
      <c r="P8992">
        <f t="shared" si="986"/>
        <v>0</v>
      </c>
      <c r="Q8992">
        <f t="shared" si="987"/>
        <v>0</v>
      </c>
    </row>
    <row r="8993" spans="1:17" ht="19.5" x14ac:dyDescent="0.4">
      <c r="A8993" s="33">
        <f t="shared" si="982"/>
        <v>46665</v>
      </c>
      <c r="B8993" s="27" t="str">
        <f t="shared" si="983"/>
        <v>(火)</v>
      </c>
      <c r="C8993" s="34">
        <v>0.27083333333333298</v>
      </c>
      <c r="D8993" s="16" t="s">
        <v>18</v>
      </c>
      <c r="E8993" s="35">
        <v>0.29166666666666702</v>
      </c>
      <c r="F8993" s="50">
        <f>IF(COUNTIF('リスト（不使用）'!$A$5:$A$6,単年カーブ!$A$1),"希望数量入力ください",'単年（2027年度）'!$E$12*単年カーブ!$R$3+'単年（2027年度）'!$E$12*(1-単年カーブ!$R$3)*単年カーブ!Q8993)</f>
        <v>0</v>
      </c>
      <c r="G8993" s="47">
        <f t="shared" si="984"/>
        <v>0</v>
      </c>
      <c r="M8993">
        <f t="shared" si="985"/>
        <v>10</v>
      </c>
      <c r="N8993">
        <f>IF(OR(WEEKDAY(A8993)=1,WEEKDAY(A8993)=7,COUNTIF('2027祝日等（不使用）'!$A$1:$A$20,単年カーブ!A8993)=1),0,1)</f>
        <v>1</v>
      </c>
      <c r="O8993">
        <f t="shared" si="981"/>
        <v>14</v>
      </c>
      <c r="P8993">
        <f t="shared" si="986"/>
        <v>0</v>
      </c>
      <c r="Q8993">
        <f t="shared" si="987"/>
        <v>0</v>
      </c>
    </row>
    <row r="8994" spans="1:17" ht="19.5" x14ac:dyDescent="0.4">
      <c r="A8994" s="33">
        <f t="shared" si="982"/>
        <v>46665</v>
      </c>
      <c r="B8994" s="27" t="str">
        <f t="shared" si="983"/>
        <v>(火)</v>
      </c>
      <c r="C8994" s="34">
        <v>0.29166666666666702</v>
      </c>
      <c r="D8994" s="16" t="s">
        <v>18</v>
      </c>
      <c r="E8994" s="35">
        <v>0.3125</v>
      </c>
      <c r="F8994" s="50">
        <f>IF(COUNTIF('リスト（不使用）'!$A$5:$A$6,単年カーブ!$A$1),"希望数量入力ください",'単年（2027年度）'!$E$12*単年カーブ!$R$3+'単年（2027年度）'!$E$12*(1-単年カーブ!$R$3)*単年カーブ!Q8994)</f>
        <v>0</v>
      </c>
      <c r="G8994" s="47">
        <f t="shared" si="984"/>
        <v>0</v>
      </c>
      <c r="M8994">
        <f t="shared" si="985"/>
        <v>10</v>
      </c>
      <c r="N8994">
        <f>IF(OR(WEEKDAY(A8994)=1,WEEKDAY(A8994)=7,COUNTIF('2027祝日等（不使用）'!$A$1:$A$20,単年カーブ!A8994)=1),0,1)</f>
        <v>1</v>
      </c>
      <c r="O8994">
        <f t="shared" si="981"/>
        <v>15</v>
      </c>
      <c r="P8994">
        <f t="shared" si="986"/>
        <v>0</v>
      </c>
      <c r="Q8994">
        <f t="shared" si="987"/>
        <v>0</v>
      </c>
    </row>
    <row r="8995" spans="1:17" ht="19.5" x14ac:dyDescent="0.4">
      <c r="A8995" s="33">
        <f t="shared" si="982"/>
        <v>46665</v>
      </c>
      <c r="B8995" s="27" t="str">
        <f t="shared" si="983"/>
        <v>(火)</v>
      </c>
      <c r="C8995" s="34">
        <v>0.3125</v>
      </c>
      <c r="D8995" s="16" t="s">
        <v>18</v>
      </c>
      <c r="E8995" s="35">
        <v>0.33333333333333298</v>
      </c>
      <c r="F8995" s="50">
        <f>IF(COUNTIF('リスト（不使用）'!$A$5:$A$6,単年カーブ!$A$1),"希望数量入力ください",'単年（2027年度）'!$E$12*単年カーブ!$R$3+'単年（2027年度）'!$E$12*(1-単年カーブ!$R$3)*単年カーブ!Q8995)</f>
        <v>0</v>
      </c>
      <c r="G8995" s="47">
        <f t="shared" si="984"/>
        <v>0</v>
      </c>
      <c r="M8995">
        <f t="shared" si="985"/>
        <v>10</v>
      </c>
      <c r="N8995">
        <f>IF(OR(WEEKDAY(A8995)=1,WEEKDAY(A8995)=7,COUNTIF('2027祝日等（不使用）'!$A$1:$A$20,単年カーブ!A8995)=1),0,1)</f>
        <v>1</v>
      </c>
      <c r="O8995">
        <f t="shared" si="981"/>
        <v>16</v>
      </c>
      <c r="P8995">
        <f t="shared" si="986"/>
        <v>0</v>
      </c>
      <c r="Q8995">
        <f t="shared" si="987"/>
        <v>0</v>
      </c>
    </row>
    <row r="8996" spans="1:17" ht="19.5" x14ac:dyDescent="0.4">
      <c r="A8996" s="33">
        <f t="shared" si="982"/>
        <v>46665</v>
      </c>
      <c r="B8996" s="27" t="str">
        <f t="shared" si="983"/>
        <v>(火)</v>
      </c>
      <c r="C8996" s="34">
        <v>0.33333333333333298</v>
      </c>
      <c r="D8996" s="16" t="s">
        <v>18</v>
      </c>
      <c r="E8996" s="35">
        <v>0.35416666666666702</v>
      </c>
      <c r="F8996" s="50">
        <f>IF(COUNTIF('リスト（不使用）'!$A$5:$A$6,単年カーブ!$A$1),"希望数量入力ください",'単年（2027年度）'!$E$12*単年カーブ!$R$3+'単年（2027年度）'!$E$12*(1-単年カーブ!$R$3)*単年カーブ!Q8996)</f>
        <v>0</v>
      </c>
      <c r="G8996" s="47">
        <f t="shared" si="984"/>
        <v>0</v>
      </c>
      <c r="M8996">
        <f t="shared" si="985"/>
        <v>10</v>
      </c>
      <c r="N8996">
        <f>IF(OR(WEEKDAY(A8996)=1,WEEKDAY(A8996)=7,COUNTIF('2027祝日等（不使用）'!$A$1:$A$20,単年カーブ!A8996)=1),0,1)</f>
        <v>1</v>
      </c>
      <c r="O8996">
        <f t="shared" si="981"/>
        <v>17</v>
      </c>
      <c r="P8996">
        <f t="shared" si="986"/>
        <v>1</v>
      </c>
      <c r="Q8996">
        <f t="shared" si="987"/>
        <v>1</v>
      </c>
    </row>
    <row r="8997" spans="1:17" ht="19.5" x14ac:dyDescent="0.4">
      <c r="A8997" s="33">
        <f t="shared" si="982"/>
        <v>46665</v>
      </c>
      <c r="B8997" s="27" t="str">
        <f t="shared" si="983"/>
        <v>(火)</v>
      </c>
      <c r="C8997" s="34">
        <v>0.35416666666666702</v>
      </c>
      <c r="D8997" s="16" t="s">
        <v>18</v>
      </c>
      <c r="E8997" s="35">
        <v>0.375</v>
      </c>
      <c r="F8997" s="50">
        <f>IF(COUNTIF('リスト（不使用）'!$A$5:$A$6,単年カーブ!$A$1),"希望数量入力ください",'単年（2027年度）'!$E$12*単年カーブ!$R$3+'単年（2027年度）'!$E$12*(1-単年カーブ!$R$3)*単年カーブ!Q8997)</f>
        <v>0</v>
      </c>
      <c r="G8997" s="47">
        <f t="shared" si="984"/>
        <v>0</v>
      </c>
      <c r="M8997">
        <f t="shared" si="985"/>
        <v>10</v>
      </c>
      <c r="N8997">
        <f>IF(OR(WEEKDAY(A8997)=1,WEEKDAY(A8997)=7,COUNTIF('2027祝日等（不使用）'!$A$1:$A$20,単年カーブ!A8997)=1),0,1)</f>
        <v>1</v>
      </c>
      <c r="O8997">
        <f t="shared" si="981"/>
        <v>18</v>
      </c>
      <c r="P8997">
        <f t="shared" si="986"/>
        <v>1</v>
      </c>
      <c r="Q8997">
        <f t="shared" si="987"/>
        <v>1</v>
      </c>
    </row>
    <row r="8998" spans="1:17" ht="19.5" x14ac:dyDescent="0.4">
      <c r="A8998" s="33">
        <f t="shared" si="982"/>
        <v>46665</v>
      </c>
      <c r="B8998" s="27" t="str">
        <f t="shared" si="983"/>
        <v>(火)</v>
      </c>
      <c r="C8998" s="34">
        <v>0.375</v>
      </c>
      <c r="D8998" s="16" t="s">
        <v>18</v>
      </c>
      <c r="E8998" s="35">
        <v>0.39583333333333298</v>
      </c>
      <c r="F8998" s="50">
        <f>IF(COUNTIF('リスト（不使用）'!$A$5:$A$6,単年カーブ!$A$1),"希望数量入力ください",'単年（2027年度）'!$E$12*単年カーブ!$R$3+'単年（2027年度）'!$E$12*(1-単年カーブ!$R$3)*単年カーブ!Q8998)</f>
        <v>0</v>
      </c>
      <c r="G8998" s="47">
        <f t="shared" si="984"/>
        <v>0</v>
      </c>
      <c r="M8998">
        <f t="shared" si="985"/>
        <v>10</v>
      </c>
      <c r="N8998">
        <f>IF(OR(WEEKDAY(A8998)=1,WEEKDAY(A8998)=7,COUNTIF('2027祝日等（不使用）'!$A$1:$A$20,単年カーブ!A8998)=1),0,1)</f>
        <v>1</v>
      </c>
      <c r="O8998">
        <f t="shared" si="981"/>
        <v>19</v>
      </c>
      <c r="P8998">
        <f t="shared" si="986"/>
        <v>1</v>
      </c>
      <c r="Q8998">
        <f t="shared" si="987"/>
        <v>1</v>
      </c>
    </row>
    <row r="8999" spans="1:17" ht="19.5" x14ac:dyDescent="0.4">
      <c r="A8999" s="33">
        <f t="shared" si="982"/>
        <v>46665</v>
      </c>
      <c r="B8999" s="27" t="str">
        <f t="shared" si="983"/>
        <v>(火)</v>
      </c>
      <c r="C8999" s="34">
        <v>0.39583333333333298</v>
      </c>
      <c r="D8999" s="16" t="s">
        <v>18</v>
      </c>
      <c r="E8999" s="35">
        <v>0.41666666666666702</v>
      </c>
      <c r="F8999" s="50">
        <f>IF(COUNTIF('リスト（不使用）'!$A$5:$A$6,単年カーブ!$A$1),"希望数量入力ください",'単年（2027年度）'!$E$12*単年カーブ!$R$3+'単年（2027年度）'!$E$12*(1-単年カーブ!$R$3)*単年カーブ!Q8999)</f>
        <v>0</v>
      </c>
      <c r="G8999" s="47">
        <f t="shared" si="984"/>
        <v>0</v>
      </c>
      <c r="M8999">
        <f t="shared" si="985"/>
        <v>10</v>
      </c>
      <c r="N8999">
        <f>IF(OR(WEEKDAY(A8999)=1,WEEKDAY(A8999)=7,COUNTIF('2027祝日等（不使用）'!$A$1:$A$20,単年カーブ!A8999)=1),0,1)</f>
        <v>1</v>
      </c>
      <c r="O8999">
        <f t="shared" si="981"/>
        <v>20</v>
      </c>
      <c r="P8999">
        <f t="shared" si="986"/>
        <v>1</v>
      </c>
      <c r="Q8999">
        <f t="shared" si="987"/>
        <v>1</v>
      </c>
    </row>
    <row r="9000" spans="1:17" ht="19.5" x14ac:dyDescent="0.4">
      <c r="A9000" s="33">
        <f t="shared" si="982"/>
        <v>46665</v>
      </c>
      <c r="B9000" s="27" t="str">
        <f t="shared" si="983"/>
        <v>(火)</v>
      </c>
      <c r="C9000" s="34">
        <v>0.41666666666666702</v>
      </c>
      <c r="D9000" s="16" t="s">
        <v>18</v>
      </c>
      <c r="E9000" s="35">
        <v>0.4375</v>
      </c>
      <c r="F9000" s="50">
        <f>IF(COUNTIF('リスト（不使用）'!$A$5:$A$6,単年カーブ!$A$1),"希望数量入力ください",'単年（2027年度）'!$E$12*単年カーブ!$R$3+'単年（2027年度）'!$E$12*(1-単年カーブ!$R$3)*単年カーブ!Q9000)</f>
        <v>0</v>
      </c>
      <c r="G9000" s="47">
        <f t="shared" si="984"/>
        <v>0</v>
      </c>
      <c r="M9000">
        <f t="shared" si="985"/>
        <v>10</v>
      </c>
      <c r="N9000">
        <f>IF(OR(WEEKDAY(A9000)=1,WEEKDAY(A9000)=7,COUNTIF('2027祝日等（不使用）'!$A$1:$A$20,単年カーブ!A9000)=1),0,1)</f>
        <v>1</v>
      </c>
      <c r="O9000">
        <f t="shared" si="981"/>
        <v>21</v>
      </c>
      <c r="P9000">
        <f t="shared" si="986"/>
        <v>1</v>
      </c>
      <c r="Q9000">
        <f t="shared" si="987"/>
        <v>1</v>
      </c>
    </row>
    <row r="9001" spans="1:17" ht="19.5" x14ac:dyDescent="0.4">
      <c r="A9001" s="33">
        <f t="shared" si="982"/>
        <v>46665</v>
      </c>
      <c r="B9001" s="27" t="str">
        <f t="shared" si="983"/>
        <v>(火)</v>
      </c>
      <c r="C9001" s="34">
        <v>0.4375</v>
      </c>
      <c r="D9001" s="16" t="s">
        <v>18</v>
      </c>
      <c r="E9001" s="35">
        <v>0.45833333333333298</v>
      </c>
      <c r="F9001" s="50">
        <f>IF(COUNTIF('リスト（不使用）'!$A$5:$A$6,単年カーブ!$A$1),"希望数量入力ください",'単年（2027年度）'!$E$12*単年カーブ!$R$3+'単年（2027年度）'!$E$12*(1-単年カーブ!$R$3)*単年カーブ!Q9001)</f>
        <v>0</v>
      </c>
      <c r="G9001" s="47">
        <f t="shared" si="984"/>
        <v>0</v>
      </c>
      <c r="M9001">
        <f t="shared" si="985"/>
        <v>10</v>
      </c>
      <c r="N9001">
        <f>IF(OR(WEEKDAY(A9001)=1,WEEKDAY(A9001)=7,COUNTIF('2027祝日等（不使用）'!$A$1:$A$20,単年カーブ!A9001)=1),0,1)</f>
        <v>1</v>
      </c>
      <c r="O9001">
        <f t="shared" si="981"/>
        <v>22</v>
      </c>
      <c r="P9001">
        <f t="shared" si="986"/>
        <v>1</v>
      </c>
      <c r="Q9001">
        <f t="shared" si="987"/>
        <v>1</v>
      </c>
    </row>
    <row r="9002" spans="1:17" ht="19.5" x14ac:dyDescent="0.4">
      <c r="A9002" s="33">
        <f t="shared" si="982"/>
        <v>46665</v>
      </c>
      <c r="B9002" s="27" t="str">
        <f t="shared" si="983"/>
        <v>(火)</v>
      </c>
      <c r="C9002" s="34">
        <v>0.45833333333333298</v>
      </c>
      <c r="D9002" s="16" t="s">
        <v>18</v>
      </c>
      <c r="E9002" s="35">
        <v>0.47916666666666702</v>
      </c>
      <c r="F9002" s="50">
        <f>IF(COUNTIF('リスト（不使用）'!$A$5:$A$6,単年カーブ!$A$1),"希望数量入力ください",'単年（2027年度）'!$E$12*単年カーブ!$R$3+'単年（2027年度）'!$E$12*(1-単年カーブ!$R$3)*単年カーブ!Q9002)</f>
        <v>0</v>
      </c>
      <c r="G9002" s="47">
        <f t="shared" si="984"/>
        <v>0</v>
      </c>
      <c r="M9002">
        <f t="shared" si="985"/>
        <v>10</v>
      </c>
      <c r="N9002">
        <f>IF(OR(WEEKDAY(A9002)=1,WEEKDAY(A9002)=7,COUNTIF('2027祝日等（不使用）'!$A$1:$A$20,単年カーブ!A9002)=1),0,1)</f>
        <v>1</v>
      </c>
      <c r="O9002">
        <f t="shared" si="981"/>
        <v>23</v>
      </c>
      <c r="P9002">
        <f t="shared" si="986"/>
        <v>1</v>
      </c>
      <c r="Q9002">
        <f t="shared" si="987"/>
        <v>1</v>
      </c>
    </row>
    <row r="9003" spans="1:17" ht="19.5" x14ac:dyDescent="0.4">
      <c r="A9003" s="33">
        <f t="shared" si="982"/>
        <v>46665</v>
      </c>
      <c r="B9003" s="27" t="str">
        <f t="shared" si="983"/>
        <v>(火)</v>
      </c>
      <c r="C9003" s="34">
        <v>0.47916666666666702</v>
      </c>
      <c r="D9003" s="16" t="s">
        <v>18</v>
      </c>
      <c r="E9003" s="35">
        <v>0.5</v>
      </c>
      <c r="F9003" s="50">
        <f>IF(COUNTIF('リスト（不使用）'!$A$5:$A$6,単年カーブ!$A$1),"希望数量入力ください",'単年（2027年度）'!$E$12*単年カーブ!$R$3+'単年（2027年度）'!$E$12*(1-単年カーブ!$R$3)*単年カーブ!Q9003)</f>
        <v>0</v>
      </c>
      <c r="G9003" s="47">
        <f t="shared" si="984"/>
        <v>0</v>
      </c>
      <c r="M9003">
        <f t="shared" si="985"/>
        <v>10</v>
      </c>
      <c r="N9003">
        <f>IF(OR(WEEKDAY(A9003)=1,WEEKDAY(A9003)=7,COUNTIF('2027祝日等（不使用）'!$A$1:$A$20,単年カーブ!A9003)=1),0,1)</f>
        <v>1</v>
      </c>
      <c r="O9003">
        <f t="shared" si="981"/>
        <v>24</v>
      </c>
      <c r="P9003">
        <f t="shared" si="986"/>
        <v>1</v>
      </c>
      <c r="Q9003">
        <f t="shared" si="987"/>
        <v>1</v>
      </c>
    </row>
    <row r="9004" spans="1:17" ht="19.5" x14ac:dyDescent="0.4">
      <c r="A9004" s="33">
        <f t="shared" si="982"/>
        <v>46665</v>
      </c>
      <c r="B9004" s="27" t="str">
        <f t="shared" si="983"/>
        <v>(火)</v>
      </c>
      <c r="C9004" s="34">
        <v>0.5</v>
      </c>
      <c r="D9004" s="16" t="s">
        <v>18</v>
      </c>
      <c r="E9004" s="35">
        <v>0.52083333333333304</v>
      </c>
      <c r="F9004" s="50">
        <f>IF(COUNTIF('リスト（不使用）'!$A$5:$A$6,単年カーブ!$A$1),"希望数量入力ください",'単年（2027年度）'!$E$12*単年カーブ!$R$3+'単年（2027年度）'!$E$12*(1-単年カーブ!$R$3)*単年カーブ!Q9004)</f>
        <v>0</v>
      </c>
      <c r="G9004" s="47">
        <f t="shared" si="984"/>
        <v>0</v>
      </c>
      <c r="M9004">
        <f t="shared" si="985"/>
        <v>10</v>
      </c>
      <c r="N9004">
        <f>IF(OR(WEEKDAY(A9004)=1,WEEKDAY(A9004)=7,COUNTIF('2027祝日等（不使用）'!$A$1:$A$20,単年カーブ!A9004)=1),0,1)</f>
        <v>1</v>
      </c>
      <c r="O9004">
        <f t="shared" si="981"/>
        <v>25</v>
      </c>
      <c r="P9004">
        <f t="shared" si="986"/>
        <v>1</v>
      </c>
      <c r="Q9004">
        <f t="shared" si="987"/>
        <v>1</v>
      </c>
    </row>
    <row r="9005" spans="1:17" ht="19.5" x14ac:dyDescent="0.4">
      <c r="A9005" s="33">
        <f t="shared" si="982"/>
        <v>46665</v>
      </c>
      <c r="B9005" s="27" t="str">
        <f t="shared" si="983"/>
        <v>(火)</v>
      </c>
      <c r="C9005" s="34">
        <v>0.52083333333333304</v>
      </c>
      <c r="D9005" s="16" t="s">
        <v>18</v>
      </c>
      <c r="E9005" s="35">
        <v>0.54166666666666696</v>
      </c>
      <c r="F9005" s="50">
        <f>IF(COUNTIF('リスト（不使用）'!$A$5:$A$6,単年カーブ!$A$1),"希望数量入力ください",'単年（2027年度）'!$E$12*単年カーブ!$R$3+'単年（2027年度）'!$E$12*(1-単年カーブ!$R$3)*単年カーブ!Q9005)</f>
        <v>0</v>
      </c>
      <c r="G9005" s="47">
        <f t="shared" si="984"/>
        <v>0</v>
      </c>
      <c r="M9005">
        <f t="shared" si="985"/>
        <v>10</v>
      </c>
      <c r="N9005">
        <f>IF(OR(WEEKDAY(A9005)=1,WEEKDAY(A9005)=7,COUNTIF('2027祝日等（不使用）'!$A$1:$A$20,単年カーブ!A9005)=1),0,1)</f>
        <v>1</v>
      </c>
      <c r="O9005">
        <f t="shared" si="981"/>
        <v>26</v>
      </c>
      <c r="P9005">
        <f t="shared" si="986"/>
        <v>1</v>
      </c>
      <c r="Q9005">
        <f t="shared" si="987"/>
        <v>1</v>
      </c>
    </row>
    <row r="9006" spans="1:17" ht="19.5" x14ac:dyDescent="0.4">
      <c r="A9006" s="33">
        <f t="shared" si="982"/>
        <v>46665</v>
      </c>
      <c r="B9006" s="27" t="str">
        <f t="shared" si="983"/>
        <v>(火)</v>
      </c>
      <c r="C9006" s="34">
        <v>0.54166666666666696</v>
      </c>
      <c r="D9006" s="16" t="s">
        <v>18</v>
      </c>
      <c r="E9006" s="35">
        <v>0.5625</v>
      </c>
      <c r="F9006" s="50">
        <f>IF(COUNTIF('リスト（不使用）'!$A$5:$A$6,単年カーブ!$A$1),"希望数量入力ください",'単年（2027年度）'!$E$12*単年カーブ!$R$3+'単年（2027年度）'!$E$12*(1-単年カーブ!$R$3)*単年カーブ!Q9006)</f>
        <v>0</v>
      </c>
      <c r="G9006" s="47">
        <f t="shared" si="984"/>
        <v>0</v>
      </c>
      <c r="M9006">
        <f t="shared" si="985"/>
        <v>10</v>
      </c>
      <c r="N9006">
        <f>IF(OR(WEEKDAY(A9006)=1,WEEKDAY(A9006)=7,COUNTIF('2027祝日等（不使用）'!$A$1:$A$20,単年カーブ!A9006)=1),0,1)</f>
        <v>1</v>
      </c>
      <c r="O9006">
        <f t="shared" si="981"/>
        <v>27</v>
      </c>
      <c r="P9006">
        <f t="shared" si="986"/>
        <v>1</v>
      </c>
      <c r="Q9006">
        <f t="shared" si="987"/>
        <v>1</v>
      </c>
    </row>
    <row r="9007" spans="1:17" ht="19.5" x14ac:dyDescent="0.4">
      <c r="A9007" s="33">
        <f t="shared" si="982"/>
        <v>46665</v>
      </c>
      <c r="B9007" s="27" t="str">
        <f t="shared" si="983"/>
        <v>(火)</v>
      </c>
      <c r="C9007" s="34">
        <v>0.5625</v>
      </c>
      <c r="D9007" s="16" t="s">
        <v>18</v>
      </c>
      <c r="E9007" s="35">
        <v>0.58333333333333304</v>
      </c>
      <c r="F9007" s="50">
        <f>IF(COUNTIF('リスト（不使用）'!$A$5:$A$6,単年カーブ!$A$1),"希望数量入力ください",'単年（2027年度）'!$E$12*単年カーブ!$R$3+'単年（2027年度）'!$E$12*(1-単年カーブ!$R$3)*単年カーブ!Q9007)</f>
        <v>0</v>
      </c>
      <c r="G9007" s="47">
        <f t="shared" si="984"/>
        <v>0</v>
      </c>
      <c r="M9007">
        <f t="shared" si="985"/>
        <v>10</v>
      </c>
      <c r="N9007">
        <f>IF(OR(WEEKDAY(A9007)=1,WEEKDAY(A9007)=7,COUNTIF('2027祝日等（不使用）'!$A$1:$A$20,単年カーブ!A9007)=1),0,1)</f>
        <v>1</v>
      </c>
      <c r="O9007">
        <f t="shared" si="981"/>
        <v>28</v>
      </c>
      <c r="P9007">
        <f t="shared" si="986"/>
        <v>1</v>
      </c>
      <c r="Q9007">
        <f t="shared" si="987"/>
        <v>1</v>
      </c>
    </row>
    <row r="9008" spans="1:17" ht="19.5" x14ac:dyDescent="0.4">
      <c r="A9008" s="33">
        <f t="shared" si="982"/>
        <v>46665</v>
      </c>
      <c r="B9008" s="27" t="str">
        <f t="shared" si="983"/>
        <v>(火)</v>
      </c>
      <c r="C9008" s="34">
        <v>0.58333333333333304</v>
      </c>
      <c r="D9008" s="16" t="s">
        <v>18</v>
      </c>
      <c r="E9008" s="35">
        <v>0.60416666666666696</v>
      </c>
      <c r="F9008" s="50">
        <f>IF(COUNTIF('リスト（不使用）'!$A$5:$A$6,単年カーブ!$A$1),"希望数量入力ください",'単年（2027年度）'!$E$12*単年カーブ!$R$3+'単年（2027年度）'!$E$12*(1-単年カーブ!$R$3)*単年カーブ!Q9008)</f>
        <v>0</v>
      </c>
      <c r="G9008" s="47">
        <f t="shared" si="984"/>
        <v>0</v>
      </c>
      <c r="M9008">
        <f t="shared" si="985"/>
        <v>10</v>
      </c>
      <c r="N9008">
        <f>IF(OR(WEEKDAY(A9008)=1,WEEKDAY(A9008)=7,COUNTIF('2027祝日等（不使用）'!$A$1:$A$20,単年カーブ!A9008)=1),0,1)</f>
        <v>1</v>
      </c>
      <c r="O9008">
        <f t="shared" si="981"/>
        <v>29</v>
      </c>
      <c r="P9008">
        <f t="shared" si="986"/>
        <v>1</v>
      </c>
      <c r="Q9008">
        <f t="shared" si="987"/>
        <v>1</v>
      </c>
    </row>
    <row r="9009" spans="1:17" ht="19.5" x14ac:dyDescent="0.4">
      <c r="A9009" s="33">
        <f t="shared" si="982"/>
        <v>46665</v>
      </c>
      <c r="B9009" s="27" t="str">
        <f t="shared" si="983"/>
        <v>(火)</v>
      </c>
      <c r="C9009" s="34">
        <v>0.60416666666666696</v>
      </c>
      <c r="D9009" s="16" t="s">
        <v>18</v>
      </c>
      <c r="E9009" s="35">
        <v>0.625</v>
      </c>
      <c r="F9009" s="50">
        <f>IF(COUNTIF('リスト（不使用）'!$A$5:$A$6,単年カーブ!$A$1),"希望数量入力ください",'単年（2027年度）'!$E$12*単年カーブ!$R$3+'単年（2027年度）'!$E$12*(1-単年カーブ!$R$3)*単年カーブ!Q9009)</f>
        <v>0</v>
      </c>
      <c r="G9009" s="47">
        <f t="shared" si="984"/>
        <v>0</v>
      </c>
      <c r="M9009">
        <f t="shared" si="985"/>
        <v>10</v>
      </c>
      <c r="N9009">
        <f>IF(OR(WEEKDAY(A9009)=1,WEEKDAY(A9009)=7,COUNTIF('2027祝日等（不使用）'!$A$1:$A$20,単年カーブ!A9009)=1),0,1)</f>
        <v>1</v>
      </c>
      <c r="O9009">
        <f t="shared" si="981"/>
        <v>30</v>
      </c>
      <c r="P9009">
        <f t="shared" si="986"/>
        <v>1</v>
      </c>
      <c r="Q9009">
        <f t="shared" si="987"/>
        <v>1</v>
      </c>
    </row>
    <row r="9010" spans="1:17" ht="19.5" x14ac:dyDescent="0.4">
      <c r="A9010" s="33">
        <f t="shared" si="982"/>
        <v>46665</v>
      </c>
      <c r="B9010" s="27" t="str">
        <f t="shared" si="983"/>
        <v>(火)</v>
      </c>
      <c r="C9010" s="34">
        <v>0.625</v>
      </c>
      <c r="D9010" s="16" t="s">
        <v>18</v>
      </c>
      <c r="E9010" s="35">
        <v>0.64583333333333304</v>
      </c>
      <c r="F9010" s="50">
        <f>IF(COUNTIF('リスト（不使用）'!$A$5:$A$6,単年カーブ!$A$1),"希望数量入力ください",'単年（2027年度）'!$E$12*単年カーブ!$R$3+'単年（2027年度）'!$E$12*(1-単年カーブ!$R$3)*単年カーブ!Q9010)</f>
        <v>0</v>
      </c>
      <c r="G9010" s="47">
        <f t="shared" si="984"/>
        <v>0</v>
      </c>
      <c r="M9010">
        <f t="shared" si="985"/>
        <v>10</v>
      </c>
      <c r="N9010">
        <f>IF(OR(WEEKDAY(A9010)=1,WEEKDAY(A9010)=7,COUNTIF('2027祝日等（不使用）'!$A$1:$A$20,単年カーブ!A9010)=1),0,1)</f>
        <v>1</v>
      </c>
      <c r="O9010">
        <f t="shared" si="981"/>
        <v>31</v>
      </c>
      <c r="P9010">
        <f t="shared" si="986"/>
        <v>1</v>
      </c>
      <c r="Q9010">
        <f t="shared" si="987"/>
        <v>1</v>
      </c>
    </row>
    <row r="9011" spans="1:17" ht="19.5" x14ac:dyDescent="0.4">
      <c r="A9011" s="33">
        <f t="shared" si="982"/>
        <v>46665</v>
      </c>
      <c r="B9011" s="27" t="str">
        <f t="shared" si="983"/>
        <v>(火)</v>
      </c>
      <c r="C9011" s="34">
        <v>0.64583333333333304</v>
      </c>
      <c r="D9011" s="16" t="s">
        <v>18</v>
      </c>
      <c r="E9011" s="35">
        <v>0.66666666666666696</v>
      </c>
      <c r="F9011" s="50">
        <f>IF(COUNTIF('リスト（不使用）'!$A$5:$A$6,単年カーブ!$A$1),"希望数量入力ください",'単年（2027年度）'!$E$12*単年カーブ!$R$3+'単年（2027年度）'!$E$12*(1-単年カーブ!$R$3)*単年カーブ!Q9011)</f>
        <v>0</v>
      </c>
      <c r="G9011" s="47">
        <f t="shared" si="984"/>
        <v>0</v>
      </c>
      <c r="M9011">
        <f t="shared" si="985"/>
        <v>10</v>
      </c>
      <c r="N9011">
        <f>IF(OR(WEEKDAY(A9011)=1,WEEKDAY(A9011)=7,COUNTIF('2027祝日等（不使用）'!$A$1:$A$20,単年カーブ!A9011)=1),0,1)</f>
        <v>1</v>
      </c>
      <c r="O9011">
        <f t="shared" si="981"/>
        <v>32</v>
      </c>
      <c r="P9011">
        <f t="shared" si="986"/>
        <v>1</v>
      </c>
      <c r="Q9011">
        <f t="shared" si="987"/>
        <v>1</v>
      </c>
    </row>
    <row r="9012" spans="1:17" ht="19.5" x14ac:dyDescent="0.4">
      <c r="A9012" s="33">
        <f t="shared" si="982"/>
        <v>46665</v>
      </c>
      <c r="B9012" s="27" t="str">
        <f t="shared" si="983"/>
        <v>(火)</v>
      </c>
      <c r="C9012" s="34">
        <v>0.66666666666666696</v>
      </c>
      <c r="D9012" s="16" t="s">
        <v>18</v>
      </c>
      <c r="E9012" s="35">
        <v>0.6875</v>
      </c>
      <c r="F9012" s="50">
        <f>IF(COUNTIF('リスト（不使用）'!$A$5:$A$6,単年カーブ!$A$1),"希望数量入力ください",'単年（2027年度）'!$E$12*単年カーブ!$R$3+'単年（2027年度）'!$E$12*(1-単年カーブ!$R$3)*単年カーブ!Q9012)</f>
        <v>0</v>
      </c>
      <c r="G9012" s="47">
        <f t="shared" si="984"/>
        <v>0</v>
      </c>
      <c r="M9012">
        <f t="shared" si="985"/>
        <v>10</v>
      </c>
      <c r="N9012">
        <f>IF(OR(WEEKDAY(A9012)=1,WEEKDAY(A9012)=7,COUNTIF('2027祝日等（不使用）'!$A$1:$A$20,単年カーブ!A9012)=1),0,1)</f>
        <v>1</v>
      </c>
      <c r="O9012">
        <f t="shared" ref="O9012:O9075" si="988">O8964</f>
        <v>33</v>
      </c>
      <c r="P9012">
        <f t="shared" si="986"/>
        <v>1</v>
      </c>
      <c r="Q9012">
        <f t="shared" si="987"/>
        <v>1</v>
      </c>
    </row>
    <row r="9013" spans="1:17" ht="19.5" x14ac:dyDescent="0.4">
      <c r="A9013" s="33">
        <f t="shared" si="982"/>
        <v>46665</v>
      </c>
      <c r="B9013" s="27" t="str">
        <f t="shared" si="983"/>
        <v>(火)</v>
      </c>
      <c r="C9013" s="34">
        <v>0.6875</v>
      </c>
      <c r="D9013" s="16" t="s">
        <v>18</v>
      </c>
      <c r="E9013" s="35">
        <v>0.70833333333333304</v>
      </c>
      <c r="F9013" s="50">
        <f>IF(COUNTIF('リスト（不使用）'!$A$5:$A$6,単年カーブ!$A$1),"希望数量入力ください",'単年（2027年度）'!$E$12*単年カーブ!$R$3+'単年（2027年度）'!$E$12*(1-単年カーブ!$R$3)*単年カーブ!Q9013)</f>
        <v>0</v>
      </c>
      <c r="G9013" s="47">
        <f t="shared" si="984"/>
        <v>0</v>
      </c>
      <c r="M9013">
        <f t="shared" si="985"/>
        <v>10</v>
      </c>
      <c r="N9013">
        <f>IF(OR(WEEKDAY(A9013)=1,WEEKDAY(A9013)=7,COUNTIF('2027祝日等（不使用）'!$A$1:$A$20,単年カーブ!A9013)=1),0,1)</f>
        <v>1</v>
      </c>
      <c r="O9013">
        <f t="shared" si="988"/>
        <v>34</v>
      </c>
      <c r="P9013">
        <f t="shared" si="986"/>
        <v>1</v>
      </c>
      <c r="Q9013">
        <f t="shared" si="987"/>
        <v>1</v>
      </c>
    </row>
    <row r="9014" spans="1:17" ht="19.5" x14ac:dyDescent="0.4">
      <c r="A9014" s="33">
        <f t="shared" si="982"/>
        <v>46665</v>
      </c>
      <c r="B9014" s="27" t="str">
        <f t="shared" si="983"/>
        <v>(火)</v>
      </c>
      <c r="C9014" s="34">
        <v>0.70833333333333304</v>
      </c>
      <c r="D9014" s="16" t="s">
        <v>18</v>
      </c>
      <c r="E9014" s="35">
        <v>0.72916666666666696</v>
      </c>
      <c r="F9014" s="50">
        <f>IF(COUNTIF('リスト（不使用）'!$A$5:$A$6,単年カーブ!$A$1),"希望数量入力ください",'単年（2027年度）'!$E$12*単年カーブ!$R$3+'単年（2027年度）'!$E$12*(1-単年カーブ!$R$3)*単年カーブ!Q9014)</f>
        <v>0</v>
      </c>
      <c r="G9014" s="47">
        <f t="shared" si="984"/>
        <v>0</v>
      </c>
      <c r="M9014">
        <f t="shared" si="985"/>
        <v>10</v>
      </c>
      <c r="N9014">
        <f>IF(OR(WEEKDAY(A9014)=1,WEEKDAY(A9014)=7,COUNTIF('2027祝日等（不使用）'!$A$1:$A$20,単年カーブ!A9014)=1),0,1)</f>
        <v>1</v>
      </c>
      <c r="O9014">
        <f t="shared" si="988"/>
        <v>35</v>
      </c>
      <c r="P9014">
        <f t="shared" si="986"/>
        <v>1</v>
      </c>
      <c r="Q9014">
        <f t="shared" si="987"/>
        <v>1</v>
      </c>
    </row>
    <row r="9015" spans="1:17" ht="19.5" x14ac:dyDescent="0.4">
      <c r="A9015" s="33">
        <f t="shared" si="982"/>
        <v>46665</v>
      </c>
      <c r="B9015" s="27" t="str">
        <f t="shared" si="983"/>
        <v>(火)</v>
      </c>
      <c r="C9015" s="34">
        <v>0.72916666666666696</v>
      </c>
      <c r="D9015" s="16" t="s">
        <v>18</v>
      </c>
      <c r="E9015" s="35">
        <v>0.75</v>
      </c>
      <c r="F9015" s="50">
        <f>IF(COUNTIF('リスト（不使用）'!$A$5:$A$6,単年カーブ!$A$1),"希望数量入力ください",'単年（2027年度）'!$E$12*単年カーブ!$R$3+'単年（2027年度）'!$E$12*(1-単年カーブ!$R$3)*単年カーブ!Q9015)</f>
        <v>0</v>
      </c>
      <c r="G9015" s="47">
        <f t="shared" si="984"/>
        <v>0</v>
      </c>
      <c r="M9015">
        <f t="shared" si="985"/>
        <v>10</v>
      </c>
      <c r="N9015">
        <f>IF(OR(WEEKDAY(A9015)=1,WEEKDAY(A9015)=7,COUNTIF('2027祝日等（不使用）'!$A$1:$A$20,単年カーブ!A9015)=1),0,1)</f>
        <v>1</v>
      </c>
      <c r="O9015">
        <f t="shared" si="988"/>
        <v>36</v>
      </c>
      <c r="P9015">
        <f t="shared" si="986"/>
        <v>1</v>
      </c>
      <c r="Q9015">
        <f t="shared" si="987"/>
        <v>1</v>
      </c>
    </row>
    <row r="9016" spans="1:17" ht="19.5" x14ac:dyDescent="0.4">
      <c r="A9016" s="33">
        <f t="shared" si="982"/>
        <v>46665</v>
      </c>
      <c r="B9016" s="27" t="str">
        <f t="shared" si="983"/>
        <v>(火)</v>
      </c>
      <c r="C9016" s="34">
        <v>0.75</v>
      </c>
      <c r="D9016" s="16" t="s">
        <v>18</v>
      </c>
      <c r="E9016" s="35">
        <v>0.77083333333333304</v>
      </c>
      <c r="F9016" s="50">
        <f>IF(COUNTIF('リスト（不使用）'!$A$5:$A$6,単年カーブ!$A$1),"希望数量入力ください",'単年（2027年度）'!$E$12*単年カーブ!$R$3+'単年（2027年度）'!$E$12*(1-単年カーブ!$R$3)*単年カーブ!Q9016)</f>
        <v>0</v>
      </c>
      <c r="G9016" s="47">
        <f t="shared" si="984"/>
        <v>0</v>
      </c>
      <c r="M9016">
        <f t="shared" si="985"/>
        <v>10</v>
      </c>
      <c r="N9016">
        <f>IF(OR(WEEKDAY(A9016)=1,WEEKDAY(A9016)=7,COUNTIF('2027祝日等（不使用）'!$A$1:$A$20,単年カーブ!A9016)=1),0,1)</f>
        <v>1</v>
      </c>
      <c r="O9016">
        <f t="shared" si="988"/>
        <v>37</v>
      </c>
      <c r="P9016">
        <f t="shared" si="986"/>
        <v>1</v>
      </c>
      <c r="Q9016">
        <f t="shared" si="987"/>
        <v>1</v>
      </c>
    </row>
    <row r="9017" spans="1:17" ht="19.5" x14ac:dyDescent="0.4">
      <c r="A9017" s="33">
        <f t="shared" si="982"/>
        <v>46665</v>
      </c>
      <c r="B9017" s="27" t="str">
        <f t="shared" si="983"/>
        <v>(火)</v>
      </c>
      <c r="C9017" s="34">
        <v>0.77083333333333304</v>
      </c>
      <c r="D9017" s="16" t="s">
        <v>18</v>
      </c>
      <c r="E9017" s="35">
        <v>0.79166666666666696</v>
      </c>
      <c r="F9017" s="50">
        <f>IF(COUNTIF('リスト（不使用）'!$A$5:$A$6,単年カーブ!$A$1),"希望数量入力ください",'単年（2027年度）'!$E$12*単年カーブ!$R$3+'単年（2027年度）'!$E$12*(1-単年カーブ!$R$3)*単年カーブ!Q9017)</f>
        <v>0</v>
      </c>
      <c r="G9017" s="47">
        <f t="shared" si="984"/>
        <v>0</v>
      </c>
      <c r="M9017">
        <f t="shared" si="985"/>
        <v>10</v>
      </c>
      <c r="N9017">
        <f>IF(OR(WEEKDAY(A9017)=1,WEEKDAY(A9017)=7,COUNTIF('2027祝日等（不使用）'!$A$1:$A$20,単年カーブ!A9017)=1),0,1)</f>
        <v>1</v>
      </c>
      <c r="O9017">
        <f t="shared" si="988"/>
        <v>38</v>
      </c>
      <c r="P9017">
        <f t="shared" si="986"/>
        <v>1</v>
      </c>
      <c r="Q9017">
        <f t="shared" si="987"/>
        <v>1</v>
      </c>
    </row>
    <row r="9018" spans="1:17" ht="19.5" x14ac:dyDescent="0.4">
      <c r="A9018" s="33">
        <f t="shared" ref="A9018:A9081" si="989">A8970+1</f>
        <v>46665</v>
      </c>
      <c r="B9018" s="27" t="str">
        <f t="shared" si="983"/>
        <v>(火)</v>
      </c>
      <c r="C9018" s="34">
        <v>0.79166666666666696</v>
      </c>
      <c r="D9018" s="16" t="s">
        <v>18</v>
      </c>
      <c r="E9018" s="35">
        <v>0.8125</v>
      </c>
      <c r="F9018" s="50">
        <f>IF(COUNTIF('リスト（不使用）'!$A$5:$A$6,単年カーブ!$A$1),"希望数量入力ください",'単年（2027年度）'!$E$12*単年カーブ!$R$3+'単年（2027年度）'!$E$12*(1-単年カーブ!$R$3)*単年カーブ!Q9018)</f>
        <v>0</v>
      </c>
      <c r="G9018" s="47">
        <f t="shared" si="984"/>
        <v>0</v>
      </c>
      <c r="M9018">
        <f t="shared" si="985"/>
        <v>10</v>
      </c>
      <c r="N9018">
        <f>IF(OR(WEEKDAY(A9018)=1,WEEKDAY(A9018)=7,COUNTIF('2027祝日等（不使用）'!$A$1:$A$20,単年カーブ!A9018)=1),0,1)</f>
        <v>1</v>
      </c>
      <c r="O9018">
        <f t="shared" si="988"/>
        <v>39</v>
      </c>
      <c r="P9018">
        <f t="shared" si="986"/>
        <v>1</v>
      </c>
      <c r="Q9018">
        <f t="shared" si="987"/>
        <v>1</v>
      </c>
    </row>
    <row r="9019" spans="1:17" ht="19.5" x14ac:dyDescent="0.4">
      <c r="A9019" s="33">
        <f t="shared" si="989"/>
        <v>46665</v>
      </c>
      <c r="B9019" s="27" t="str">
        <f t="shared" si="983"/>
        <v>(火)</v>
      </c>
      <c r="C9019" s="34">
        <v>0.8125</v>
      </c>
      <c r="D9019" s="16" t="s">
        <v>18</v>
      </c>
      <c r="E9019" s="35">
        <v>0.83333333333333304</v>
      </c>
      <c r="F9019" s="50">
        <f>IF(COUNTIF('リスト（不使用）'!$A$5:$A$6,単年カーブ!$A$1),"希望数量入力ください",'単年（2027年度）'!$E$12*単年カーブ!$R$3+'単年（2027年度）'!$E$12*(1-単年カーブ!$R$3)*単年カーブ!Q9019)</f>
        <v>0</v>
      </c>
      <c r="G9019" s="47">
        <f t="shared" si="984"/>
        <v>0</v>
      </c>
      <c r="M9019">
        <f t="shared" si="985"/>
        <v>10</v>
      </c>
      <c r="N9019">
        <f>IF(OR(WEEKDAY(A9019)=1,WEEKDAY(A9019)=7,COUNTIF('2027祝日等（不使用）'!$A$1:$A$20,単年カーブ!A9019)=1),0,1)</f>
        <v>1</v>
      </c>
      <c r="O9019">
        <f t="shared" si="988"/>
        <v>40</v>
      </c>
      <c r="P9019">
        <f t="shared" si="986"/>
        <v>1</v>
      </c>
      <c r="Q9019">
        <f t="shared" si="987"/>
        <v>1</v>
      </c>
    </row>
    <row r="9020" spans="1:17" ht="19.5" x14ac:dyDescent="0.4">
      <c r="A9020" s="33">
        <f t="shared" si="989"/>
        <v>46665</v>
      </c>
      <c r="B9020" s="27" t="str">
        <f t="shared" si="983"/>
        <v>(火)</v>
      </c>
      <c r="C9020" s="34">
        <v>0.83333333333333304</v>
      </c>
      <c r="D9020" s="16" t="s">
        <v>18</v>
      </c>
      <c r="E9020" s="35">
        <v>0.85416666666666696</v>
      </c>
      <c r="F9020" s="50">
        <f>IF(COUNTIF('リスト（不使用）'!$A$5:$A$6,単年カーブ!$A$1),"希望数量入力ください",'単年（2027年度）'!$E$12*単年カーブ!$R$3+'単年（2027年度）'!$E$12*(1-単年カーブ!$R$3)*単年カーブ!Q9020)</f>
        <v>0</v>
      </c>
      <c r="G9020" s="47">
        <f t="shared" si="984"/>
        <v>0</v>
      </c>
      <c r="M9020">
        <f t="shared" si="985"/>
        <v>10</v>
      </c>
      <c r="N9020">
        <f>IF(OR(WEEKDAY(A9020)=1,WEEKDAY(A9020)=7,COUNTIF('2027祝日等（不使用）'!$A$1:$A$20,単年カーブ!A9020)=1),0,1)</f>
        <v>1</v>
      </c>
      <c r="O9020">
        <f t="shared" si="988"/>
        <v>41</v>
      </c>
      <c r="P9020">
        <f t="shared" si="986"/>
        <v>0</v>
      </c>
      <c r="Q9020">
        <f t="shared" si="987"/>
        <v>0</v>
      </c>
    </row>
    <row r="9021" spans="1:17" ht="19.5" x14ac:dyDescent="0.4">
      <c r="A9021" s="33">
        <f t="shared" si="989"/>
        <v>46665</v>
      </c>
      <c r="B9021" s="27" t="str">
        <f t="shared" si="983"/>
        <v>(火)</v>
      </c>
      <c r="C9021" s="34">
        <v>0.85416666666666696</v>
      </c>
      <c r="D9021" s="16" t="s">
        <v>18</v>
      </c>
      <c r="E9021" s="35">
        <v>0.875</v>
      </c>
      <c r="F9021" s="50">
        <f>IF(COUNTIF('リスト（不使用）'!$A$5:$A$6,単年カーブ!$A$1),"希望数量入力ください",'単年（2027年度）'!$E$12*単年カーブ!$R$3+'単年（2027年度）'!$E$12*(1-単年カーブ!$R$3)*単年カーブ!Q9021)</f>
        <v>0</v>
      </c>
      <c r="G9021" s="47">
        <f t="shared" si="984"/>
        <v>0</v>
      </c>
      <c r="M9021">
        <f t="shared" si="985"/>
        <v>10</v>
      </c>
      <c r="N9021">
        <f>IF(OR(WEEKDAY(A9021)=1,WEEKDAY(A9021)=7,COUNTIF('2027祝日等（不使用）'!$A$1:$A$20,単年カーブ!A9021)=1),0,1)</f>
        <v>1</v>
      </c>
      <c r="O9021">
        <f t="shared" si="988"/>
        <v>42</v>
      </c>
      <c r="P9021">
        <f t="shared" si="986"/>
        <v>0</v>
      </c>
      <c r="Q9021">
        <f t="shared" si="987"/>
        <v>0</v>
      </c>
    </row>
    <row r="9022" spans="1:17" ht="19.5" x14ac:dyDescent="0.4">
      <c r="A9022" s="33">
        <f t="shared" si="989"/>
        <v>46665</v>
      </c>
      <c r="B9022" s="27" t="str">
        <f t="shared" si="983"/>
        <v>(火)</v>
      </c>
      <c r="C9022" s="34">
        <v>0.875</v>
      </c>
      <c r="D9022" s="16" t="s">
        <v>18</v>
      </c>
      <c r="E9022" s="35">
        <v>0.89583333333333304</v>
      </c>
      <c r="F9022" s="50">
        <f>IF(COUNTIF('リスト（不使用）'!$A$5:$A$6,単年カーブ!$A$1),"希望数量入力ください",'単年（2027年度）'!$E$12*単年カーブ!$R$3+'単年（2027年度）'!$E$12*(1-単年カーブ!$R$3)*単年カーブ!Q9022)</f>
        <v>0</v>
      </c>
      <c r="G9022" s="47">
        <f t="shared" si="984"/>
        <v>0</v>
      </c>
      <c r="M9022">
        <f t="shared" si="985"/>
        <v>10</v>
      </c>
      <c r="N9022">
        <f>IF(OR(WEEKDAY(A9022)=1,WEEKDAY(A9022)=7,COUNTIF('2027祝日等（不使用）'!$A$1:$A$20,単年カーブ!A9022)=1),0,1)</f>
        <v>1</v>
      </c>
      <c r="O9022">
        <f t="shared" si="988"/>
        <v>43</v>
      </c>
      <c r="P9022">
        <f t="shared" si="986"/>
        <v>0</v>
      </c>
      <c r="Q9022">
        <f t="shared" si="987"/>
        <v>0</v>
      </c>
    </row>
    <row r="9023" spans="1:17" ht="19.5" x14ac:dyDescent="0.4">
      <c r="A9023" s="33">
        <f t="shared" si="989"/>
        <v>46665</v>
      </c>
      <c r="B9023" s="27" t="str">
        <f t="shared" si="983"/>
        <v>(火)</v>
      </c>
      <c r="C9023" s="34">
        <v>0.89583333333333304</v>
      </c>
      <c r="D9023" s="16" t="s">
        <v>18</v>
      </c>
      <c r="E9023" s="35">
        <v>0.91666666666666696</v>
      </c>
      <c r="F9023" s="50">
        <f>IF(COUNTIF('リスト（不使用）'!$A$5:$A$6,単年カーブ!$A$1),"希望数量入力ください",'単年（2027年度）'!$E$12*単年カーブ!$R$3+'単年（2027年度）'!$E$12*(1-単年カーブ!$R$3)*単年カーブ!Q9023)</f>
        <v>0</v>
      </c>
      <c r="G9023" s="47">
        <f t="shared" si="984"/>
        <v>0</v>
      </c>
      <c r="M9023">
        <f t="shared" si="985"/>
        <v>10</v>
      </c>
      <c r="N9023">
        <f>IF(OR(WEEKDAY(A9023)=1,WEEKDAY(A9023)=7,COUNTIF('2027祝日等（不使用）'!$A$1:$A$20,単年カーブ!A9023)=1),0,1)</f>
        <v>1</v>
      </c>
      <c r="O9023">
        <f t="shared" si="988"/>
        <v>44</v>
      </c>
      <c r="P9023">
        <f t="shared" si="986"/>
        <v>0</v>
      </c>
      <c r="Q9023">
        <f t="shared" si="987"/>
        <v>0</v>
      </c>
    </row>
    <row r="9024" spans="1:17" ht="19.5" x14ac:dyDescent="0.4">
      <c r="A9024" s="33">
        <f t="shared" si="989"/>
        <v>46665</v>
      </c>
      <c r="B9024" s="27" t="str">
        <f t="shared" si="983"/>
        <v>(火)</v>
      </c>
      <c r="C9024" s="34">
        <v>0.91666666666666696</v>
      </c>
      <c r="D9024" s="16" t="s">
        <v>18</v>
      </c>
      <c r="E9024" s="35">
        <v>0.9375</v>
      </c>
      <c r="F9024" s="50">
        <f>IF(COUNTIF('リスト（不使用）'!$A$5:$A$6,単年カーブ!$A$1),"希望数量入力ください",'単年（2027年度）'!$E$12*単年カーブ!$R$3+'単年（2027年度）'!$E$12*(1-単年カーブ!$R$3)*単年カーブ!Q9024)</f>
        <v>0</v>
      </c>
      <c r="G9024" s="47">
        <f t="shared" si="984"/>
        <v>0</v>
      </c>
      <c r="M9024">
        <f t="shared" si="985"/>
        <v>10</v>
      </c>
      <c r="N9024">
        <f>IF(OR(WEEKDAY(A9024)=1,WEEKDAY(A9024)=7,COUNTIF('2027祝日等（不使用）'!$A$1:$A$20,単年カーブ!A9024)=1),0,1)</f>
        <v>1</v>
      </c>
      <c r="O9024">
        <f t="shared" si="988"/>
        <v>45</v>
      </c>
      <c r="P9024">
        <f t="shared" si="986"/>
        <v>0</v>
      </c>
      <c r="Q9024">
        <f t="shared" si="987"/>
        <v>0</v>
      </c>
    </row>
    <row r="9025" spans="1:17" ht="19.5" x14ac:dyDescent="0.4">
      <c r="A9025" s="33">
        <f t="shared" si="989"/>
        <v>46665</v>
      </c>
      <c r="B9025" s="27" t="str">
        <f t="shared" si="983"/>
        <v>(火)</v>
      </c>
      <c r="C9025" s="34">
        <v>0.9375</v>
      </c>
      <c r="D9025" s="16" t="s">
        <v>18</v>
      </c>
      <c r="E9025" s="35">
        <v>0.95833333333333304</v>
      </c>
      <c r="F9025" s="50">
        <f>IF(COUNTIF('リスト（不使用）'!$A$5:$A$6,単年カーブ!$A$1),"希望数量入力ください",'単年（2027年度）'!$E$12*単年カーブ!$R$3+'単年（2027年度）'!$E$12*(1-単年カーブ!$R$3)*単年カーブ!Q9025)</f>
        <v>0</v>
      </c>
      <c r="G9025" s="47">
        <f t="shared" si="984"/>
        <v>0</v>
      </c>
      <c r="M9025">
        <f t="shared" si="985"/>
        <v>10</v>
      </c>
      <c r="N9025">
        <f>IF(OR(WEEKDAY(A9025)=1,WEEKDAY(A9025)=7,COUNTIF('2027祝日等（不使用）'!$A$1:$A$20,単年カーブ!A9025)=1),0,1)</f>
        <v>1</v>
      </c>
      <c r="O9025">
        <f t="shared" si="988"/>
        <v>46</v>
      </c>
      <c r="P9025">
        <f t="shared" si="986"/>
        <v>0</v>
      </c>
      <c r="Q9025">
        <f t="shared" si="987"/>
        <v>0</v>
      </c>
    </row>
    <row r="9026" spans="1:17" ht="19.5" x14ac:dyDescent="0.4">
      <c r="A9026" s="33">
        <f t="shared" si="989"/>
        <v>46665</v>
      </c>
      <c r="B9026" s="27" t="str">
        <f t="shared" si="983"/>
        <v>(火)</v>
      </c>
      <c r="C9026" s="34">
        <v>0.95833333333333304</v>
      </c>
      <c r="D9026" s="16" t="s">
        <v>18</v>
      </c>
      <c r="E9026" s="35">
        <v>0.97916666666666696</v>
      </c>
      <c r="F9026" s="50">
        <f>IF(COUNTIF('リスト（不使用）'!$A$5:$A$6,単年カーブ!$A$1),"希望数量入力ください",'単年（2027年度）'!$E$12*単年カーブ!$R$3+'単年（2027年度）'!$E$12*(1-単年カーブ!$R$3)*単年カーブ!Q9026)</f>
        <v>0</v>
      </c>
      <c r="G9026" s="47">
        <f t="shared" si="984"/>
        <v>0</v>
      </c>
      <c r="M9026">
        <f t="shared" si="985"/>
        <v>10</v>
      </c>
      <c r="N9026">
        <f>IF(OR(WEEKDAY(A9026)=1,WEEKDAY(A9026)=7,COUNTIF('2027祝日等（不使用）'!$A$1:$A$20,単年カーブ!A9026)=1),0,1)</f>
        <v>1</v>
      </c>
      <c r="O9026">
        <f t="shared" si="988"/>
        <v>47</v>
      </c>
      <c r="P9026">
        <f t="shared" si="986"/>
        <v>0</v>
      </c>
      <c r="Q9026">
        <f t="shared" si="987"/>
        <v>0</v>
      </c>
    </row>
    <row r="9027" spans="1:17" ht="19.5" x14ac:dyDescent="0.4">
      <c r="A9027" s="33">
        <f t="shared" si="989"/>
        <v>46665</v>
      </c>
      <c r="B9027" s="27" t="str">
        <f t="shared" si="983"/>
        <v>(火)</v>
      </c>
      <c r="C9027" s="34">
        <v>0.97916666666666696</v>
      </c>
      <c r="D9027" s="16" t="s">
        <v>18</v>
      </c>
      <c r="E9027" s="35" t="s">
        <v>17</v>
      </c>
      <c r="F9027" s="50">
        <f>IF(COUNTIF('リスト（不使用）'!$A$5:$A$6,単年カーブ!$A$1),"希望数量入力ください",'単年（2027年度）'!$E$12*単年カーブ!$R$3+'単年（2027年度）'!$E$12*(1-単年カーブ!$R$3)*単年カーブ!Q9027)</f>
        <v>0</v>
      </c>
      <c r="G9027" s="47">
        <f t="shared" si="984"/>
        <v>0</v>
      </c>
      <c r="M9027">
        <f t="shared" si="985"/>
        <v>10</v>
      </c>
      <c r="N9027">
        <f>IF(OR(WEEKDAY(A9027)=1,WEEKDAY(A9027)=7,COUNTIF('2027祝日等（不使用）'!$A$1:$A$20,単年カーブ!A9027)=1),0,1)</f>
        <v>1</v>
      </c>
      <c r="O9027">
        <f t="shared" si="988"/>
        <v>48</v>
      </c>
      <c r="P9027">
        <f t="shared" si="986"/>
        <v>0</v>
      </c>
      <c r="Q9027">
        <f t="shared" si="987"/>
        <v>0</v>
      </c>
    </row>
    <row r="9028" spans="1:17" ht="19.5" x14ac:dyDescent="0.4">
      <c r="A9028" s="33">
        <f t="shared" si="989"/>
        <v>46666</v>
      </c>
      <c r="B9028" s="27" t="str">
        <f t="shared" ref="B9028:B9091" si="990">TEXT(A9028,"(aaa)")</f>
        <v>(水)</v>
      </c>
      <c r="C9028" s="34">
        <v>0</v>
      </c>
      <c r="D9028" s="16" t="s">
        <v>18</v>
      </c>
      <c r="E9028" s="35">
        <v>2.0833333333333332E-2</v>
      </c>
      <c r="F9028" s="50">
        <f>IF(COUNTIF('リスト（不使用）'!$A$5:$A$6,単年カーブ!$A$1),"希望数量入力ください",'単年（2027年度）'!$E$12*単年カーブ!$R$3+'単年（2027年度）'!$E$12*(1-単年カーブ!$R$3)*単年カーブ!Q9028)</f>
        <v>0</v>
      </c>
      <c r="G9028" s="47">
        <f t="shared" ref="G9028:G9091" si="991">F9028/2</f>
        <v>0</v>
      </c>
      <c r="M9028">
        <f t="shared" ref="M9028:M9091" si="992">MONTH(A9028)</f>
        <v>10</v>
      </c>
      <c r="N9028">
        <f>IF(OR(WEEKDAY(A9028)=1,WEEKDAY(A9028)=7,COUNTIF('2027祝日等（不使用）'!$A$1:$A$20,単年カーブ!A9028)=1),0,1)</f>
        <v>1</v>
      </c>
      <c r="O9028">
        <f t="shared" si="988"/>
        <v>1</v>
      </c>
      <c r="P9028">
        <f t="shared" ref="P9028:P9091" si="993">IF(AND(O9028&gt;16,O9028&lt;41),1,0)</f>
        <v>0</v>
      </c>
      <c r="Q9028">
        <f t="shared" ref="Q9028:Q9091" si="994">P9028*N9028</f>
        <v>0</v>
      </c>
    </row>
    <row r="9029" spans="1:17" ht="19.5" x14ac:dyDescent="0.4">
      <c r="A9029" s="33">
        <f t="shared" si="989"/>
        <v>46666</v>
      </c>
      <c r="B9029" s="27" t="str">
        <f t="shared" si="990"/>
        <v>(水)</v>
      </c>
      <c r="C9029" s="34">
        <v>2.0833333333333332E-2</v>
      </c>
      <c r="D9029" s="16" t="s">
        <v>18</v>
      </c>
      <c r="E9029" s="35">
        <v>4.1666666666666664E-2</v>
      </c>
      <c r="F9029" s="50">
        <f>IF(COUNTIF('リスト（不使用）'!$A$5:$A$6,単年カーブ!$A$1),"希望数量入力ください",'単年（2027年度）'!$E$12*単年カーブ!$R$3+'単年（2027年度）'!$E$12*(1-単年カーブ!$R$3)*単年カーブ!Q9029)</f>
        <v>0</v>
      </c>
      <c r="G9029" s="47">
        <f t="shared" si="991"/>
        <v>0</v>
      </c>
      <c r="M9029">
        <f t="shared" si="992"/>
        <v>10</v>
      </c>
      <c r="N9029">
        <f>IF(OR(WEEKDAY(A9029)=1,WEEKDAY(A9029)=7,COUNTIF('2027祝日等（不使用）'!$A$1:$A$20,単年カーブ!A9029)=1),0,1)</f>
        <v>1</v>
      </c>
      <c r="O9029">
        <f t="shared" si="988"/>
        <v>2</v>
      </c>
      <c r="P9029">
        <f t="shared" si="993"/>
        <v>0</v>
      </c>
      <c r="Q9029">
        <f t="shared" si="994"/>
        <v>0</v>
      </c>
    </row>
    <row r="9030" spans="1:17" ht="19.5" x14ac:dyDescent="0.4">
      <c r="A9030" s="33">
        <f t="shared" si="989"/>
        <v>46666</v>
      </c>
      <c r="B9030" s="27" t="str">
        <f t="shared" si="990"/>
        <v>(水)</v>
      </c>
      <c r="C9030" s="34">
        <v>4.1666666666666664E-2</v>
      </c>
      <c r="D9030" s="16" t="s">
        <v>18</v>
      </c>
      <c r="E9030" s="35">
        <v>6.25E-2</v>
      </c>
      <c r="F9030" s="50">
        <f>IF(COUNTIF('リスト（不使用）'!$A$5:$A$6,単年カーブ!$A$1),"希望数量入力ください",'単年（2027年度）'!$E$12*単年カーブ!$R$3+'単年（2027年度）'!$E$12*(1-単年カーブ!$R$3)*単年カーブ!Q9030)</f>
        <v>0</v>
      </c>
      <c r="G9030" s="47">
        <f t="shared" si="991"/>
        <v>0</v>
      </c>
      <c r="M9030">
        <f t="shared" si="992"/>
        <v>10</v>
      </c>
      <c r="N9030">
        <f>IF(OR(WEEKDAY(A9030)=1,WEEKDAY(A9030)=7,COUNTIF('2027祝日等（不使用）'!$A$1:$A$20,単年カーブ!A9030)=1),0,1)</f>
        <v>1</v>
      </c>
      <c r="O9030">
        <f t="shared" si="988"/>
        <v>3</v>
      </c>
      <c r="P9030">
        <f t="shared" si="993"/>
        <v>0</v>
      </c>
      <c r="Q9030">
        <f t="shared" si="994"/>
        <v>0</v>
      </c>
    </row>
    <row r="9031" spans="1:17" ht="19.5" x14ac:dyDescent="0.4">
      <c r="A9031" s="33">
        <f t="shared" si="989"/>
        <v>46666</v>
      </c>
      <c r="B9031" s="27" t="str">
        <f t="shared" si="990"/>
        <v>(水)</v>
      </c>
      <c r="C9031" s="34">
        <v>6.25E-2</v>
      </c>
      <c r="D9031" s="16" t="s">
        <v>18</v>
      </c>
      <c r="E9031" s="35">
        <v>8.3333333333333301E-2</v>
      </c>
      <c r="F9031" s="50">
        <f>IF(COUNTIF('リスト（不使用）'!$A$5:$A$6,単年カーブ!$A$1),"希望数量入力ください",'単年（2027年度）'!$E$12*単年カーブ!$R$3+'単年（2027年度）'!$E$12*(1-単年カーブ!$R$3)*単年カーブ!Q9031)</f>
        <v>0</v>
      </c>
      <c r="G9031" s="47">
        <f t="shared" si="991"/>
        <v>0</v>
      </c>
      <c r="M9031">
        <f t="shared" si="992"/>
        <v>10</v>
      </c>
      <c r="N9031">
        <f>IF(OR(WEEKDAY(A9031)=1,WEEKDAY(A9031)=7,COUNTIF('2027祝日等（不使用）'!$A$1:$A$20,単年カーブ!A9031)=1),0,1)</f>
        <v>1</v>
      </c>
      <c r="O9031">
        <f t="shared" si="988"/>
        <v>4</v>
      </c>
      <c r="P9031">
        <f t="shared" si="993"/>
        <v>0</v>
      </c>
      <c r="Q9031">
        <f t="shared" si="994"/>
        <v>0</v>
      </c>
    </row>
    <row r="9032" spans="1:17" ht="19.5" x14ac:dyDescent="0.4">
      <c r="A9032" s="33">
        <f t="shared" si="989"/>
        <v>46666</v>
      </c>
      <c r="B9032" s="27" t="str">
        <f t="shared" si="990"/>
        <v>(水)</v>
      </c>
      <c r="C9032" s="34">
        <v>8.3333333333333301E-2</v>
      </c>
      <c r="D9032" s="16" t="s">
        <v>18</v>
      </c>
      <c r="E9032" s="35">
        <v>0.104166666666667</v>
      </c>
      <c r="F9032" s="50">
        <f>IF(COUNTIF('リスト（不使用）'!$A$5:$A$6,単年カーブ!$A$1),"希望数量入力ください",'単年（2027年度）'!$E$12*単年カーブ!$R$3+'単年（2027年度）'!$E$12*(1-単年カーブ!$R$3)*単年カーブ!Q9032)</f>
        <v>0</v>
      </c>
      <c r="G9032" s="47">
        <f t="shared" si="991"/>
        <v>0</v>
      </c>
      <c r="M9032">
        <f t="shared" si="992"/>
        <v>10</v>
      </c>
      <c r="N9032">
        <f>IF(OR(WEEKDAY(A9032)=1,WEEKDAY(A9032)=7,COUNTIF('2027祝日等（不使用）'!$A$1:$A$20,単年カーブ!A9032)=1),0,1)</f>
        <v>1</v>
      </c>
      <c r="O9032">
        <f t="shared" si="988"/>
        <v>5</v>
      </c>
      <c r="P9032">
        <f t="shared" si="993"/>
        <v>0</v>
      </c>
      <c r="Q9032">
        <f t="shared" si="994"/>
        <v>0</v>
      </c>
    </row>
    <row r="9033" spans="1:17" ht="19.5" x14ac:dyDescent="0.4">
      <c r="A9033" s="33">
        <f t="shared" si="989"/>
        <v>46666</v>
      </c>
      <c r="B9033" s="27" t="str">
        <f t="shared" si="990"/>
        <v>(水)</v>
      </c>
      <c r="C9033" s="34">
        <v>0.104166666666667</v>
      </c>
      <c r="D9033" s="16" t="s">
        <v>18</v>
      </c>
      <c r="E9033" s="35">
        <v>0.125</v>
      </c>
      <c r="F9033" s="50">
        <f>IF(COUNTIF('リスト（不使用）'!$A$5:$A$6,単年カーブ!$A$1),"希望数量入力ください",'単年（2027年度）'!$E$12*単年カーブ!$R$3+'単年（2027年度）'!$E$12*(1-単年カーブ!$R$3)*単年カーブ!Q9033)</f>
        <v>0</v>
      </c>
      <c r="G9033" s="47">
        <f t="shared" si="991"/>
        <v>0</v>
      </c>
      <c r="M9033">
        <f t="shared" si="992"/>
        <v>10</v>
      </c>
      <c r="N9033">
        <f>IF(OR(WEEKDAY(A9033)=1,WEEKDAY(A9033)=7,COUNTIF('2027祝日等（不使用）'!$A$1:$A$20,単年カーブ!A9033)=1),0,1)</f>
        <v>1</v>
      </c>
      <c r="O9033">
        <f t="shared" si="988"/>
        <v>6</v>
      </c>
      <c r="P9033">
        <f t="shared" si="993"/>
        <v>0</v>
      </c>
      <c r="Q9033">
        <f t="shared" si="994"/>
        <v>0</v>
      </c>
    </row>
    <row r="9034" spans="1:17" ht="19.5" x14ac:dyDescent="0.4">
      <c r="A9034" s="33">
        <f t="shared" si="989"/>
        <v>46666</v>
      </c>
      <c r="B9034" s="27" t="str">
        <f t="shared" si="990"/>
        <v>(水)</v>
      </c>
      <c r="C9034" s="34">
        <v>0.125</v>
      </c>
      <c r="D9034" s="16" t="s">
        <v>18</v>
      </c>
      <c r="E9034" s="35">
        <v>0.14583333333333301</v>
      </c>
      <c r="F9034" s="50">
        <f>IF(COUNTIF('リスト（不使用）'!$A$5:$A$6,単年カーブ!$A$1),"希望数量入力ください",'単年（2027年度）'!$E$12*単年カーブ!$R$3+'単年（2027年度）'!$E$12*(1-単年カーブ!$R$3)*単年カーブ!Q9034)</f>
        <v>0</v>
      </c>
      <c r="G9034" s="47">
        <f t="shared" si="991"/>
        <v>0</v>
      </c>
      <c r="M9034">
        <f t="shared" si="992"/>
        <v>10</v>
      </c>
      <c r="N9034">
        <f>IF(OR(WEEKDAY(A9034)=1,WEEKDAY(A9034)=7,COUNTIF('2027祝日等（不使用）'!$A$1:$A$20,単年カーブ!A9034)=1),0,1)</f>
        <v>1</v>
      </c>
      <c r="O9034">
        <f t="shared" si="988"/>
        <v>7</v>
      </c>
      <c r="P9034">
        <f t="shared" si="993"/>
        <v>0</v>
      </c>
      <c r="Q9034">
        <f t="shared" si="994"/>
        <v>0</v>
      </c>
    </row>
    <row r="9035" spans="1:17" ht="19.5" x14ac:dyDescent="0.4">
      <c r="A9035" s="33">
        <f t="shared" si="989"/>
        <v>46666</v>
      </c>
      <c r="B9035" s="27" t="str">
        <f t="shared" si="990"/>
        <v>(水)</v>
      </c>
      <c r="C9035" s="34">
        <v>0.14583333333333301</v>
      </c>
      <c r="D9035" s="16" t="s">
        <v>18</v>
      </c>
      <c r="E9035" s="35">
        <v>0.16666666666666699</v>
      </c>
      <c r="F9035" s="50">
        <f>IF(COUNTIF('リスト（不使用）'!$A$5:$A$6,単年カーブ!$A$1),"希望数量入力ください",'単年（2027年度）'!$E$12*単年カーブ!$R$3+'単年（2027年度）'!$E$12*(1-単年カーブ!$R$3)*単年カーブ!Q9035)</f>
        <v>0</v>
      </c>
      <c r="G9035" s="47">
        <f t="shared" si="991"/>
        <v>0</v>
      </c>
      <c r="M9035">
        <f t="shared" si="992"/>
        <v>10</v>
      </c>
      <c r="N9035">
        <f>IF(OR(WEEKDAY(A9035)=1,WEEKDAY(A9035)=7,COUNTIF('2027祝日等（不使用）'!$A$1:$A$20,単年カーブ!A9035)=1),0,1)</f>
        <v>1</v>
      </c>
      <c r="O9035">
        <f t="shared" si="988"/>
        <v>8</v>
      </c>
      <c r="P9035">
        <f t="shared" si="993"/>
        <v>0</v>
      </c>
      <c r="Q9035">
        <f t="shared" si="994"/>
        <v>0</v>
      </c>
    </row>
    <row r="9036" spans="1:17" ht="19.5" x14ac:dyDescent="0.4">
      <c r="A9036" s="33">
        <f t="shared" si="989"/>
        <v>46666</v>
      </c>
      <c r="B9036" s="27" t="str">
        <f t="shared" si="990"/>
        <v>(水)</v>
      </c>
      <c r="C9036" s="34">
        <v>0.16666666666666699</v>
      </c>
      <c r="D9036" s="16" t="s">
        <v>18</v>
      </c>
      <c r="E9036" s="35">
        <v>0.1875</v>
      </c>
      <c r="F9036" s="50">
        <f>IF(COUNTIF('リスト（不使用）'!$A$5:$A$6,単年カーブ!$A$1),"希望数量入力ください",'単年（2027年度）'!$E$12*単年カーブ!$R$3+'単年（2027年度）'!$E$12*(1-単年カーブ!$R$3)*単年カーブ!Q9036)</f>
        <v>0</v>
      </c>
      <c r="G9036" s="47">
        <f t="shared" si="991"/>
        <v>0</v>
      </c>
      <c r="M9036">
        <f t="shared" si="992"/>
        <v>10</v>
      </c>
      <c r="N9036">
        <f>IF(OR(WEEKDAY(A9036)=1,WEEKDAY(A9036)=7,COUNTIF('2027祝日等（不使用）'!$A$1:$A$20,単年カーブ!A9036)=1),0,1)</f>
        <v>1</v>
      </c>
      <c r="O9036">
        <f t="shared" si="988"/>
        <v>9</v>
      </c>
      <c r="P9036">
        <f t="shared" si="993"/>
        <v>0</v>
      </c>
      <c r="Q9036">
        <f t="shared" si="994"/>
        <v>0</v>
      </c>
    </row>
    <row r="9037" spans="1:17" ht="19.5" x14ac:dyDescent="0.4">
      <c r="A9037" s="33">
        <f t="shared" si="989"/>
        <v>46666</v>
      </c>
      <c r="B9037" s="27" t="str">
        <f t="shared" si="990"/>
        <v>(水)</v>
      </c>
      <c r="C9037" s="34">
        <v>0.1875</v>
      </c>
      <c r="D9037" s="16" t="s">
        <v>18</v>
      </c>
      <c r="E9037" s="35">
        <v>0.20833333333333301</v>
      </c>
      <c r="F9037" s="50">
        <f>IF(COUNTIF('リスト（不使用）'!$A$5:$A$6,単年カーブ!$A$1),"希望数量入力ください",'単年（2027年度）'!$E$12*単年カーブ!$R$3+'単年（2027年度）'!$E$12*(1-単年カーブ!$R$3)*単年カーブ!Q9037)</f>
        <v>0</v>
      </c>
      <c r="G9037" s="47">
        <f t="shared" si="991"/>
        <v>0</v>
      </c>
      <c r="M9037">
        <f t="shared" si="992"/>
        <v>10</v>
      </c>
      <c r="N9037">
        <f>IF(OR(WEEKDAY(A9037)=1,WEEKDAY(A9037)=7,COUNTIF('2027祝日等（不使用）'!$A$1:$A$20,単年カーブ!A9037)=1),0,1)</f>
        <v>1</v>
      </c>
      <c r="O9037">
        <f t="shared" si="988"/>
        <v>10</v>
      </c>
      <c r="P9037">
        <f t="shared" si="993"/>
        <v>0</v>
      </c>
      <c r="Q9037">
        <f t="shared" si="994"/>
        <v>0</v>
      </c>
    </row>
    <row r="9038" spans="1:17" ht="19.5" x14ac:dyDescent="0.4">
      <c r="A9038" s="33">
        <f t="shared" si="989"/>
        <v>46666</v>
      </c>
      <c r="B9038" s="27" t="str">
        <f t="shared" si="990"/>
        <v>(水)</v>
      </c>
      <c r="C9038" s="34">
        <v>0.20833333333333301</v>
      </c>
      <c r="D9038" s="16" t="s">
        <v>18</v>
      </c>
      <c r="E9038" s="35">
        <v>0.22916666666666699</v>
      </c>
      <c r="F9038" s="50">
        <f>IF(COUNTIF('リスト（不使用）'!$A$5:$A$6,単年カーブ!$A$1),"希望数量入力ください",'単年（2027年度）'!$E$12*単年カーブ!$R$3+'単年（2027年度）'!$E$12*(1-単年カーブ!$R$3)*単年カーブ!Q9038)</f>
        <v>0</v>
      </c>
      <c r="G9038" s="47">
        <f t="shared" si="991"/>
        <v>0</v>
      </c>
      <c r="M9038">
        <f t="shared" si="992"/>
        <v>10</v>
      </c>
      <c r="N9038">
        <f>IF(OR(WEEKDAY(A9038)=1,WEEKDAY(A9038)=7,COUNTIF('2027祝日等（不使用）'!$A$1:$A$20,単年カーブ!A9038)=1),0,1)</f>
        <v>1</v>
      </c>
      <c r="O9038">
        <f t="shared" si="988"/>
        <v>11</v>
      </c>
      <c r="P9038">
        <f t="shared" si="993"/>
        <v>0</v>
      </c>
      <c r="Q9038">
        <f t="shared" si="994"/>
        <v>0</v>
      </c>
    </row>
    <row r="9039" spans="1:17" ht="19.5" x14ac:dyDescent="0.4">
      <c r="A9039" s="33">
        <f t="shared" si="989"/>
        <v>46666</v>
      </c>
      <c r="B9039" s="27" t="str">
        <f t="shared" si="990"/>
        <v>(水)</v>
      </c>
      <c r="C9039" s="34">
        <v>0.22916666666666699</v>
      </c>
      <c r="D9039" s="16" t="s">
        <v>18</v>
      </c>
      <c r="E9039" s="35">
        <v>0.25</v>
      </c>
      <c r="F9039" s="50">
        <f>IF(COUNTIF('リスト（不使用）'!$A$5:$A$6,単年カーブ!$A$1),"希望数量入力ください",'単年（2027年度）'!$E$12*単年カーブ!$R$3+'単年（2027年度）'!$E$12*(1-単年カーブ!$R$3)*単年カーブ!Q9039)</f>
        <v>0</v>
      </c>
      <c r="G9039" s="47">
        <f t="shared" si="991"/>
        <v>0</v>
      </c>
      <c r="M9039">
        <f t="shared" si="992"/>
        <v>10</v>
      </c>
      <c r="N9039">
        <f>IF(OR(WEEKDAY(A9039)=1,WEEKDAY(A9039)=7,COUNTIF('2027祝日等（不使用）'!$A$1:$A$20,単年カーブ!A9039)=1),0,1)</f>
        <v>1</v>
      </c>
      <c r="O9039">
        <f t="shared" si="988"/>
        <v>12</v>
      </c>
      <c r="P9039">
        <f t="shared" si="993"/>
        <v>0</v>
      </c>
      <c r="Q9039">
        <f t="shared" si="994"/>
        <v>0</v>
      </c>
    </row>
    <row r="9040" spans="1:17" ht="19.5" x14ac:dyDescent="0.4">
      <c r="A9040" s="33">
        <f t="shared" si="989"/>
        <v>46666</v>
      </c>
      <c r="B9040" s="27" t="str">
        <f t="shared" si="990"/>
        <v>(水)</v>
      </c>
      <c r="C9040" s="34">
        <v>0.25</v>
      </c>
      <c r="D9040" s="16" t="s">
        <v>18</v>
      </c>
      <c r="E9040" s="35">
        <v>0.27083333333333298</v>
      </c>
      <c r="F9040" s="50">
        <f>IF(COUNTIF('リスト（不使用）'!$A$5:$A$6,単年カーブ!$A$1),"希望数量入力ください",'単年（2027年度）'!$E$12*単年カーブ!$R$3+'単年（2027年度）'!$E$12*(1-単年カーブ!$R$3)*単年カーブ!Q9040)</f>
        <v>0</v>
      </c>
      <c r="G9040" s="47">
        <f t="shared" si="991"/>
        <v>0</v>
      </c>
      <c r="M9040">
        <f t="shared" si="992"/>
        <v>10</v>
      </c>
      <c r="N9040">
        <f>IF(OR(WEEKDAY(A9040)=1,WEEKDAY(A9040)=7,COUNTIF('2027祝日等（不使用）'!$A$1:$A$20,単年カーブ!A9040)=1),0,1)</f>
        <v>1</v>
      </c>
      <c r="O9040">
        <f t="shared" si="988"/>
        <v>13</v>
      </c>
      <c r="P9040">
        <f t="shared" si="993"/>
        <v>0</v>
      </c>
      <c r="Q9040">
        <f t="shared" si="994"/>
        <v>0</v>
      </c>
    </row>
    <row r="9041" spans="1:17" ht="19.5" x14ac:dyDescent="0.4">
      <c r="A9041" s="33">
        <f t="shared" si="989"/>
        <v>46666</v>
      </c>
      <c r="B9041" s="27" t="str">
        <f t="shared" si="990"/>
        <v>(水)</v>
      </c>
      <c r="C9041" s="34">
        <v>0.27083333333333298</v>
      </c>
      <c r="D9041" s="16" t="s">
        <v>18</v>
      </c>
      <c r="E9041" s="35">
        <v>0.29166666666666702</v>
      </c>
      <c r="F9041" s="50">
        <f>IF(COUNTIF('リスト（不使用）'!$A$5:$A$6,単年カーブ!$A$1),"希望数量入力ください",'単年（2027年度）'!$E$12*単年カーブ!$R$3+'単年（2027年度）'!$E$12*(1-単年カーブ!$R$3)*単年カーブ!Q9041)</f>
        <v>0</v>
      </c>
      <c r="G9041" s="47">
        <f t="shared" si="991"/>
        <v>0</v>
      </c>
      <c r="M9041">
        <f t="shared" si="992"/>
        <v>10</v>
      </c>
      <c r="N9041">
        <f>IF(OR(WEEKDAY(A9041)=1,WEEKDAY(A9041)=7,COUNTIF('2027祝日等（不使用）'!$A$1:$A$20,単年カーブ!A9041)=1),0,1)</f>
        <v>1</v>
      </c>
      <c r="O9041">
        <f t="shared" si="988"/>
        <v>14</v>
      </c>
      <c r="P9041">
        <f t="shared" si="993"/>
        <v>0</v>
      </c>
      <c r="Q9041">
        <f t="shared" si="994"/>
        <v>0</v>
      </c>
    </row>
    <row r="9042" spans="1:17" ht="19.5" x14ac:dyDescent="0.4">
      <c r="A9042" s="33">
        <f t="shared" si="989"/>
        <v>46666</v>
      </c>
      <c r="B9042" s="27" t="str">
        <f t="shared" si="990"/>
        <v>(水)</v>
      </c>
      <c r="C9042" s="34">
        <v>0.29166666666666702</v>
      </c>
      <c r="D9042" s="16" t="s">
        <v>18</v>
      </c>
      <c r="E9042" s="35">
        <v>0.3125</v>
      </c>
      <c r="F9042" s="50">
        <f>IF(COUNTIF('リスト（不使用）'!$A$5:$A$6,単年カーブ!$A$1),"希望数量入力ください",'単年（2027年度）'!$E$12*単年カーブ!$R$3+'単年（2027年度）'!$E$12*(1-単年カーブ!$R$3)*単年カーブ!Q9042)</f>
        <v>0</v>
      </c>
      <c r="G9042" s="47">
        <f t="shared" si="991"/>
        <v>0</v>
      </c>
      <c r="M9042">
        <f t="shared" si="992"/>
        <v>10</v>
      </c>
      <c r="N9042">
        <f>IF(OR(WEEKDAY(A9042)=1,WEEKDAY(A9042)=7,COUNTIF('2027祝日等（不使用）'!$A$1:$A$20,単年カーブ!A9042)=1),0,1)</f>
        <v>1</v>
      </c>
      <c r="O9042">
        <f t="shared" si="988"/>
        <v>15</v>
      </c>
      <c r="P9042">
        <f t="shared" si="993"/>
        <v>0</v>
      </c>
      <c r="Q9042">
        <f t="shared" si="994"/>
        <v>0</v>
      </c>
    </row>
    <row r="9043" spans="1:17" ht="19.5" x14ac:dyDescent="0.4">
      <c r="A9043" s="33">
        <f t="shared" si="989"/>
        <v>46666</v>
      </c>
      <c r="B9043" s="27" t="str">
        <f t="shared" si="990"/>
        <v>(水)</v>
      </c>
      <c r="C9043" s="34">
        <v>0.3125</v>
      </c>
      <c r="D9043" s="16" t="s">
        <v>18</v>
      </c>
      <c r="E9043" s="35">
        <v>0.33333333333333298</v>
      </c>
      <c r="F9043" s="50">
        <f>IF(COUNTIF('リスト（不使用）'!$A$5:$A$6,単年カーブ!$A$1),"希望数量入力ください",'単年（2027年度）'!$E$12*単年カーブ!$R$3+'単年（2027年度）'!$E$12*(1-単年カーブ!$R$3)*単年カーブ!Q9043)</f>
        <v>0</v>
      </c>
      <c r="G9043" s="47">
        <f t="shared" si="991"/>
        <v>0</v>
      </c>
      <c r="M9043">
        <f t="shared" si="992"/>
        <v>10</v>
      </c>
      <c r="N9043">
        <f>IF(OR(WEEKDAY(A9043)=1,WEEKDAY(A9043)=7,COUNTIF('2027祝日等（不使用）'!$A$1:$A$20,単年カーブ!A9043)=1),0,1)</f>
        <v>1</v>
      </c>
      <c r="O9043">
        <f t="shared" si="988"/>
        <v>16</v>
      </c>
      <c r="P9043">
        <f t="shared" si="993"/>
        <v>0</v>
      </c>
      <c r="Q9043">
        <f t="shared" si="994"/>
        <v>0</v>
      </c>
    </row>
    <row r="9044" spans="1:17" ht="19.5" x14ac:dyDescent="0.4">
      <c r="A9044" s="33">
        <f t="shared" si="989"/>
        <v>46666</v>
      </c>
      <c r="B9044" s="27" t="str">
        <f t="shared" si="990"/>
        <v>(水)</v>
      </c>
      <c r="C9044" s="34">
        <v>0.33333333333333298</v>
      </c>
      <c r="D9044" s="16" t="s">
        <v>18</v>
      </c>
      <c r="E9044" s="35">
        <v>0.35416666666666702</v>
      </c>
      <c r="F9044" s="50">
        <f>IF(COUNTIF('リスト（不使用）'!$A$5:$A$6,単年カーブ!$A$1),"希望数量入力ください",'単年（2027年度）'!$E$12*単年カーブ!$R$3+'単年（2027年度）'!$E$12*(1-単年カーブ!$R$3)*単年カーブ!Q9044)</f>
        <v>0</v>
      </c>
      <c r="G9044" s="47">
        <f t="shared" si="991"/>
        <v>0</v>
      </c>
      <c r="M9044">
        <f t="shared" si="992"/>
        <v>10</v>
      </c>
      <c r="N9044">
        <f>IF(OR(WEEKDAY(A9044)=1,WEEKDAY(A9044)=7,COUNTIF('2027祝日等（不使用）'!$A$1:$A$20,単年カーブ!A9044)=1),0,1)</f>
        <v>1</v>
      </c>
      <c r="O9044">
        <f t="shared" si="988"/>
        <v>17</v>
      </c>
      <c r="P9044">
        <f t="shared" si="993"/>
        <v>1</v>
      </c>
      <c r="Q9044">
        <f t="shared" si="994"/>
        <v>1</v>
      </c>
    </row>
    <row r="9045" spans="1:17" ht="19.5" x14ac:dyDescent="0.4">
      <c r="A9045" s="33">
        <f t="shared" si="989"/>
        <v>46666</v>
      </c>
      <c r="B9045" s="27" t="str">
        <f t="shared" si="990"/>
        <v>(水)</v>
      </c>
      <c r="C9045" s="34">
        <v>0.35416666666666702</v>
      </c>
      <c r="D9045" s="16" t="s">
        <v>18</v>
      </c>
      <c r="E9045" s="35">
        <v>0.375</v>
      </c>
      <c r="F9045" s="50">
        <f>IF(COUNTIF('リスト（不使用）'!$A$5:$A$6,単年カーブ!$A$1),"希望数量入力ください",'単年（2027年度）'!$E$12*単年カーブ!$R$3+'単年（2027年度）'!$E$12*(1-単年カーブ!$R$3)*単年カーブ!Q9045)</f>
        <v>0</v>
      </c>
      <c r="G9045" s="47">
        <f t="shared" si="991"/>
        <v>0</v>
      </c>
      <c r="M9045">
        <f t="shared" si="992"/>
        <v>10</v>
      </c>
      <c r="N9045">
        <f>IF(OR(WEEKDAY(A9045)=1,WEEKDAY(A9045)=7,COUNTIF('2027祝日等（不使用）'!$A$1:$A$20,単年カーブ!A9045)=1),0,1)</f>
        <v>1</v>
      </c>
      <c r="O9045">
        <f t="shared" si="988"/>
        <v>18</v>
      </c>
      <c r="P9045">
        <f t="shared" si="993"/>
        <v>1</v>
      </c>
      <c r="Q9045">
        <f t="shared" si="994"/>
        <v>1</v>
      </c>
    </row>
    <row r="9046" spans="1:17" ht="19.5" x14ac:dyDescent="0.4">
      <c r="A9046" s="33">
        <f t="shared" si="989"/>
        <v>46666</v>
      </c>
      <c r="B9046" s="27" t="str">
        <f t="shared" si="990"/>
        <v>(水)</v>
      </c>
      <c r="C9046" s="34">
        <v>0.375</v>
      </c>
      <c r="D9046" s="16" t="s">
        <v>18</v>
      </c>
      <c r="E9046" s="35">
        <v>0.39583333333333298</v>
      </c>
      <c r="F9046" s="50">
        <f>IF(COUNTIF('リスト（不使用）'!$A$5:$A$6,単年カーブ!$A$1),"希望数量入力ください",'単年（2027年度）'!$E$12*単年カーブ!$R$3+'単年（2027年度）'!$E$12*(1-単年カーブ!$R$3)*単年カーブ!Q9046)</f>
        <v>0</v>
      </c>
      <c r="G9046" s="47">
        <f t="shared" si="991"/>
        <v>0</v>
      </c>
      <c r="M9046">
        <f t="shared" si="992"/>
        <v>10</v>
      </c>
      <c r="N9046">
        <f>IF(OR(WEEKDAY(A9046)=1,WEEKDAY(A9046)=7,COUNTIF('2027祝日等（不使用）'!$A$1:$A$20,単年カーブ!A9046)=1),0,1)</f>
        <v>1</v>
      </c>
      <c r="O9046">
        <f t="shared" si="988"/>
        <v>19</v>
      </c>
      <c r="P9046">
        <f t="shared" si="993"/>
        <v>1</v>
      </c>
      <c r="Q9046">
        <f t="shared" si="994"/>
        <v>1</v>
      </c>
    </row>
    <row r="9047" spans="1:17" ht="19.5" x14ac:dyDescent="0.4">
      <c r="A9047" s="33">
        <f t="shared" si="989"/>
        <v>46666</v>
      </c>
      <c r="B9047" s="27" t="str">
        <f t="shared" si="990"/>
        <v>(水)</v>
      </c>
      <c r="C9047" s="34">
        <v>0.39583333333333298</v>
      </c>
      <c r="D9047" s="16" t="s">
        <v>18</v>
      </c>
      <c r="E9047" s="35">
        <v>0.41666666666666702</v>
      </c>
      <c r="F9047" s="50">
        <f>IF(COUNTIF('リスト（不使用）'!$A$5:$A$6,単年カーブ!$A$1),"希望数量入力ください",'単年（2027年度）'!$E$12*単年カーブ!$R$3+'単年（2027年度）'!$E$12*(1-単年カーブ!$R$3)*単年カーブ!Q9047)</f>
        <v>0</v>
      </c>
      <c r="G9047" s="47">
        <f t="shared" si="991"/>
        <v>0</v>
      </c>
      <c r="M9047">
        <f t="shared" si="992"/>
        <v>10</v>
      </c>
      <c r="N9047">
        <f>IF(OR(WEEKDAY(A9047)=1,WEEKDAY(A9047)=7,COUNTIF('2027祝日等（不使用）'!$A$1:$A$20,単年カーブ!A9047)=1),0,1)</f>
        <v>1</v>
      </c>
      <c r="O9047">
        <f t="shared" si="988"/>
        <v>20</v>
      </c>
      <c r="P9047">
        <f t="shared" si="993"/>
        <v>1</v>
      </c>
      <c r="Q9047">
        <f t="shared" si="994"/>
        <v>1</v>
      </c>
    </row>
    <row r="9048" spans="1:17" ht="19.5" x14ac:dyDescent="0.4">
      <c r="A9048" s="33">
        <f t="shared" si="989"/>
        <v>46666</v>
      </c>
      <c r="B9048" s="27" t="str">
        <f t="shared" si="990"/>
        <v>(水)</v>
      </c>
      <c r="C9048" s="34">
        <v>0.41666666666666702</v>
      </c>
      <c r="D9048" s="16" t="s">
        <v>18</v>
      </c>
      <c r="E9048" s="35">
        <v>0.4375</v>
      </c>
      <c r="F9048" s="50">
        <f>IF(COUNTIF('リスト（不使用）'!$A$5:$A$6,単年カーブ!$A$1),"希望数量入力ください",'単年（2027年度）'!$E$12*単年カーブ!$R$3+'単年（2027年度）'!$E$12*(1-単年カーブ!$R$3)*単年カーブ!Q9048)</f>
        <v>0</v>
      </c>
      <c r="G9048" s="47">
        <f t="shared" si="991"/>
        <v>0</v>
      </c>
      <c r="M9048">
        <f t="shared" si="992"/>
        <v>10</v>
      </c>
      <c r="N9048">
        <f>IF(OR(WEEKDAY(A9048)=1,WEEKDAY(A9048)=7,COUNTIF('2027祝日等（不使用）'!$A$1:$A$20,単年カーブ!A9048)=1),0,1)</f>
        <v>1</v>
      </c>
      <c r="O9048">
        <f t="shared" si="988"/>
        <v>21</v>
      </c>
      <c r="P9048">
        <f t="shared" si="993"/>
        <v>1</v>
      </c>
      <c r="Q9048">
        <f t="shared" si="994"/>
        <v>1</v>
      </c>
    </row>
    <row r="9049" spans="1:17" ht="19.5" x14ac:dyDescent="0.4">
      <c r="A9049" s="33">
        <f t="shared" si="989"/>
        <v>46666</v>
      </c>
      <c r="B9049" s="27" t="str">
        <f t="shared" si="990"/>
        <v>(水)</v>
      </c>
      <c r="C9049" s="34">
        <v>0.4375</v>
      </c>
      <c r="D9049" s="16" t="s">
        <v>18</v>
      </c>
      <c r="E9049" s="35">
        <v>0.45833333333333298</v>
      </c>
      <c r="F9049" s="50">
        <f>IF(COUNTIF('リスト（不使用）'!$A$5:$A$6,単年カーブ!$A$1),"希望数量入力ください",'単年（2027年度）'!$E$12*単年カーブ!$R$3+'単年（2027年度）'!$E$12*(1-単年カーブ!$R$3)*単年カーブ!Q9049)</f>
        <v>0</v>
      </c>
      <c r="G9049" s="47">
        <f t="shared" si="991"/>
        <v>0</v>
      </c>
      <c r="M9049">
        <f t="shared" si="992"/>
        <v>10</v>
      </c>
      <c r="N9049">
        <f>IF(OR(WEEKDAY(A9049)=1,WEEKDAY(A9049)=7,COUNTIF('2027祝日等（不使用）'!$A$1:$A$20,単年カーブ!A9049)=1),0,1)</f>
        <v>1</v>
      </c>
      <c r="O9049">
        <f t="shared" si="988"/>
        <v>22</v>
      </c>
      <c r="P9049">
        <f t="shared" si="993"/>
        <v>1</v>
      </c>
      <c r="Q9049">
        <f t="shared" si="994"/>
        <v>1</v>
      </c>
    </row>
    <row r="9050" spans="1:17" ht="19.5" x14ac:dyDescent="0.4">
      <c r="A9050" s="33">
        <f t="shared" si="989"/>
        <v>46666</v>
      </c>
      <c r="B9050" s="27" t="str">
        <f t="shared" si="990"/>
        <v>(水)</v>
      </c>
      <c r="C9050" s="34">
        <v>0.45833333333333298</v>
      </c>
      <c r="D9050" s="16" t="s">
        <v>18</v>
      </c>
      <c r="E9050" s="35">
        <v>0.47916666666666702</v>
      </c>
      <c r="F9050" s="50">
        <f>IF(COUNTIF('リスト（不使用）'!$A$5:$A$6,単年カーブ!$A$1),"希望数量入力ください",'単年（2027年度）'!$E$12*単年カーブ!$R$3+'単年（2027年度）'!$E$12*(1-単年カーブ!$R$3)*単年カーブ!Q9050)</f>
        <v>0</v>
      </c>
      <c r="G9050" s="47">
        <f t="shared" si="991"/>
        <v>0</v>
      </c>
      <c r="M9050">
        <f t="shared" si="992"/>
        <v>10</v>
      </c>
      <c r="N9050">
        <f>IF(OR(WEEKDAY(A9050)=1,WEEKDAY(A9050)=7,COUNTIF('2027祝日等（不使用）'!$A$1:$A$20,単年カーブ!A9050)=1),0,1)</f>
        <v>1</v>
      </c>
      <c r="O9050">
        <f t="shared" si="988"/>
        <v>23</v>
      </c>
      <c r="P9050">
        <f t="shared" si="993"/>
        <v>1</v>
      </c>
      <c r="Q9050">
        <f t="shared" si="994"/>
        <v>1</v>
      </c>
    </row>
    <row r="9051" spans="1:17" ht="19.5" x14ac:dyDescent="0.4">
      <c r="A9051" s="33">
        <f t="shared" si="989"/>
        <v>46666</v>
      </c>
      <c r="B9051" s="27" t="str">
        <f t="shared" si="990"/>
        <v>(水)</v>
      </c>
      <c r="C9051" s="34">
        <v>0.47916666666666702</v>
      </c>
      <c r="D9051" s="16" t="s">
        <v>18</v>
      </c>
      <c r="E9051" s="35">
        <v>0.5</v>
      </c>
      <c r="F9051" s="50">
        <f>IF(COUNTIF('リスト（不使用）'!$A$5:$A$6,単年カーブ!$A$1),"希望数量入力ください",'単年（2027年度）'!$E$12*単年カーブ!$R$3+'単年（2027年度）'!$E$12*(1-単年カーブ!$R$3)*単年カーブ!Q9051)</f>
        <v>0</v>
      </c>
      <c r="G9051" s="47">
        <f t="shared" si="991"/>
        <v>0</v>
      </c>
      <c r="M9051">
        <f t="shared" si="992"/>
        <v>10</v>
      </c>
      <c r="N9051">
        <f>IF(OR(WEEKDAY(A9051)=1,WEEKDAY(A9051)=7,COUNTIF('2027祝日等（不使用）'!$A$1:$A$20,単年カーブ!A9051)=1),0,1)</f>
        <v>1</v>
      </c>
      <c r="O9051">
        <f t="shared" si="988"/>
        <v>24</v>
      </c>
      <c r="P9051">
        <f t="shared" si="993"/>
        <v>1</v>
      </c>
      <c r="Q9051">
        <f t="shared" si="994"/>
        <v>1</v>
      </c>
    </row>
    <row r="9052" spans="1:17" ht="19.5" x14ac:dyDescent="0.4">
      <c r="A9052" s="33">
        <f t="shared" si="989"/>
        <v>46666</v>
      </c>
      <c r="B9052" s="27" t="str">
        <f t="shared" si="990"/>
        <v>(水)</v>
      </c>
      <c r="C9052" s="34">
        <v>0.5</v>
      </c>
      <c r="D9052" s="16" t="s">
        <v>18</v>
      </c>
      <c r="E9052" s="35">
        <v>0.52083333333333304</v>
      </c>
      <c r="F9052" s="50">
        <f>IF(COUNTIF('リスト（不使用）'!$A$5:$A$6,単年カーブ!$A$1),"希望数量入力ください",'単年（2027年度）'!$E$12*単年カーブ!$R$3+'単年（2027年度）'!$E$12*(1-単年カーブ!$R$3)*単年カーブ!Q9052)</f>
        <v>0</v>
      </c>
      <c r="G9052" s="47">
        <f t="shared" si="991"/>
        <v>0</v>
      </c>
      <c r="M9052">
        <f t="shared" si="992"/>
        <v>10</v>
      </c>
      <c r="N9052">
        <f>IF(OR(WEEKDAY(A9052)=1,WEEKDAY(A9052)=7,COUNTIF('2027祝日等（不使用）'!$A$1:$A$20,単年カーブ!A9052)=1),0,1)</f>
        <v>1</v>
      </c>
      <c r="O9052">
        <f t="shared" si="988"/>
        <v>25</v>
      </c>
      <c r="P9052">
        <f t="shared" si="993"/>
        <v>1</v>
      </c>
      <c r="Q9052">
        <f t="shared" si="994"/>
        <v>1</v>
      </c>
    </row>
    <row r="9053" spans="1:17" ht="19.5" x14ac:dyDescent="0.4">
      <c r="A9053" s="33">
        <f t="shared" si="989"/>
        <v>46666</v>
      </c>
      <c r="B9053" s="27" t="str">
        <f t="shared" si="990"/>
        <v>(水)</v>
      </c>
      <c r="C9053" s="34">
        <v>0.52083333333333304</v>
      </c>
      <c r="D9053" s="16" t="s">
        <v>18</v>
      </c>
      <c r="E9053" s="35">
        <v>0.54166666666666696</v>
      </c>
      <c r="F9053" s="50">
        <f>IF(COUNTIF('リスト（不使用）'!$A$5:$A$6,単年カーブ!$A$1),"希望数量入力ください",'単年（2027年度）'!$E$12*単年カーブ!$R$3+'単年（2027年度）'!$E$12*(1-単年カーブ!$R$3)*単年カーブ!Q9053)</f>
        <v>0</v>
      </c>
      <c r="G9053" s="47">
        <f t="shared" si="991"/>
        <v>0</v>
      </c>
      <c r="M9053">
        <f t="shared" si="992"/>
        <v>10</v>
      </c>
      <c r="N9053">
        <f>IF(OR(WEEKDAY(A9053)=1,WEEKDAY(A9053)=7,COUNTIF('2027祝日等（不使用）'!$A$1:$A$20,単年カーブ!A9053)=1),0,1)</f>
        <v>1</v>
      </c>
      <c r="O9053">
        <f t="shared" si="988"/>
        <v>26</v>
      </c>
      <c r="P9053">
        <f t="shared" si="993"/>
        <v>1</v>
      </c>
      <c r="Q9053">
        <f t="shared" si="994"/>
        <v>1</v>
      </c>
    </row>
    <row r="9054" spans="1:17" ht="19.5" x14ac:dyDescent="0.4">
      <c r="A9054" s="33">
        <f t="shared" si="989"/>
        <v>46666</v>
      </c>
      <c r="B9054" s="27" t="str">
        <f t="shared" si="990"/>
        <v>(水)</v>
      </c>
      <c r="C9054" s="34">
        <v>0.54166666666666696</v>
      </c>
      <c r="D9054" s="16" t="s">
        <v>18</v>
      </c>
      <c r="E9054" s="35">
        <v>0.5625</v>
      </c>
      <c r="F9054" s="50">
        <f>IF(COUNTIF('リスト（不使用）'!$A$5:$A$6,単年カーブ!$A$1),"希望数量入力ください",'単年（2027年度）'!$E$12*単年カーブ!$R$3+'単年（2027年度）'!$E$12*(1-単年カーブ!$R$3)*単年カーブ!Q9054)</f>
        <v>0</v>
      </c>
      <c r="G9054" s="47">
        <f t="shared" si="991"/>
        <v>0</v>
      </c>
      <c r="M9054">
        <f t="shared" si="992"/>
        <v>10</v>
      </c>
      <c r="N9054">
        <f>IF(OR(WEEKDAY(A9054)=1,WEEKDAY(A9054)=7,COUNTIF('2027祝日等（不使用）'!$A$1:$A$20,単年カーブ!A9054)=1),0,1)</f>
        <v>1</v>
      </c>
      <c r="O9054">
        <f t="shared" si="988"/>
        <v>27</v>
      </c>
      <c r="P9054">
        <f t="shared" si="993"/>
        <v>1</v>
      </c>
      <c r="Q9054">
        <f t="shared" si="994"/>
        <v>1</v>
      </c>
    </row>
    <row r="9055" spans="1:17" ht="19.5" x14ac:dyDescent="0.4">
      <c r="A9055" s="33">
        <f t="shared" si="989"/>
        <v>46666</v>
      </c>
      <c r="B9055" s="27" t="str">
        <f t="shared" si="990"/>
        <v>(水)</v>
      </c>
      <c r="C9055" s="34">
        <v>0.5625</v>
      </c>
      <c r="D9055" s="16" t="s">
        <v>18</v>
      </c>
      <c r="E9055" s="35">
        <v>0.58333333333333304</v>
      </c>
      <c r="F9055" s="50">
        <f>IF(COUNTIF('リスト（不使用）'!$A$5:$A$6,単年カーブ!$A$1),"希望数量入力ください",'単年（2027年度）'!$E$12*単年カーブ!$R$3+'単年（2027年度）'!$E$12*(1-単年カーブ!$R$3)*単年カーブ!Q9055)</f>
        <v>0</v>
      </c>
      <c r="G9055" s="47">
        <f t="shared" si="991"/>
        <v>0</v>
      </c>
      <c r="M9055">
        <f t="shared" si="992"/>
        <v>10</v>
      </c>
      <c r="N9055">
        <f>IF(OR(WEEKDAY(A9055)=1,WEEKDAY(A9055)=7,COUNTIF('2027祝日等（不使用）'!$A$1:$A$20,単年カーブ!A9055)=1),0,1)</f>
        <v>1</v>
      </c>
      <c r="O9055">
        <f t="shared" si="988"/>
        <v>28</v>
      </c>
      <c r="P9055">
        <f t="shared" si="993"/>
        <v>1</v>
      </c>
      <c r="Q9055">
        <f t="shared" si="994"/>
        <v>1</v>
      </c>
    </row>
    <row r="9056" spans="1:17" ht="19.5" x14ac:dyDescent="0.4">
      <c r="A9056" s="33">
        <f t="shared" si="989"/>
        <v>46666</v>
      </c>
      <c r="B9056" s="27" t="str">
        <f t="shared" si="990"/>
        <v>(水)</v>
      </c>
      <c r="C9056" s="34">
        <v>0.58333333333333304</v>
      </c>
      <c r="D9056" s="16" t="s">
        <v>18</v>
      </c>
      <c r="E9056" s="35">
        <v>0.60416666666666696</v>
      </c>
      <c r="F9056" s="50">
        <f>IF(COUNTIF('リスト（不使用）'!$A$5:$A$6,単年カーブ!$A$1),"希望数量入力ください",'単年（2027年度）'!$E$12*単年カーブ!$R$3+'単年（2027年度）'!$E$12*(1-単年カーブ!$R$3)*単年カーブ!Q9056)</f>
        <v>0</v>
      </c>
      <c r="G9056" s="47">
        <f t="shared" si="991"/>
        <v>0</v>
      </c>
      <c r="M9056">
        <f t="shared" si="992"/>
        <v>10</v>
      </c>
      <c r="N9056">
        <f>IF(OR(WEEKDAY(A9056)=1,WEEKDAY(A9056)=7,COUNTIF('2027祝日等（不使用）'!$A$1:$A$20,単年カーブ!A9056)=1),0,1)</f>
        <v>1</v>
      </c>
      <c r="O9056">
        <f t="shared" si="988"/>
        <v>29</v>
      </c>
      <c r="P9056">
        <f t="shared" si="993"/>
        <v>1</v>
      </c>
      <c r="Q9056">
        <f t="shared" si="994"/>
        <v>1</v>
      </c>
    </row>
    <row r="9057" spans="1:17" ht="19.5" x14ac:dyDescent="0.4">
      <c r="A9057" s="33">
        <f t="shared" si="989"/>
        <v>46666</v>
      </c>
      <c r="B9057" s="27" t="str">
        <f t="shared" si="990"/>
        <v>(水)</v>
      </c>
      <c r="C9057" s="34">
        <v>0.60416666666666696</v>
      </c>
      <c r="D9057" s="16" t="s">
        <v>18</v>
      </c>
      <c r="E9057" s="35">
        <v>0.625</v>
      </c>
      <c r="F9057" s="50">
        <f>IF(COUNTIF('リスト（不使用）'!$A$5:$A$6,単年カーブ!$A$1),"希望数量入力ください",'単年（2027年度）'!$E$12*単年カーブ!$R$3+'単年（2027年度）'!$E$12*(1-単年カーブ!$R$3)*単年カーブ!Q9057)</f>
        <v>0</v>
      </c>
      <c r="G9057" s="47">
        <f t="shared" si="991"/>
        <v>0</v>
      </c>
      <c r="M9057">
        <f t="shared" si="992"/>
        <v>10</v>
      </c>
      <c r="N9057">
        <f>IF(OR(WEEKDAY(A9057)=1,WEEKDAY(A9057)=7,COUNTIF('2027祝日等（不使用）'!$A$1:$A$20,単年カーブ!A9057)=1),0,1)</f>
        <v>1</v>
      </c>
      <c r="O9057">
        <f t="shared" si="988"/>
        <v>30</v>
      </c>
      <c r="P9057">
        <f t="shared" si="993"/>
        <v>1</v>
      </c>
      <c r="Q9057">
        <f t="shared" si="994"/>
        <v>1</v>
      </c>
    </row>
    <row r="9058" spans="1:17" ht="19.5" x14ac:dyDescent="0.4">
      <c r="A9058" s="33">
        <f t="shared" si="989"/>
        <v>46666</v>
      </c>
      <c r="B9058" s="27" t="str">
        <f t="shared" si="990"/>
        <v>(水)</v>
      </c>
      <c r="C9058" s="34">
        <v>0.625</v>
      </c>
      <c r="D9058" s="16" t="s">
        <v>18</v>
      </c>
      <c r="E9058" s="35">
        <v>0.64583333333333304</v>
      </c>
      <c r="F9058" s="50">
        <f>IF(COUNTIF('リスト（不使用）'!$A$5:$A$6,単年カーブ!$A$1),"希望数量入力ください",'単年（2027年度）'!$E$12*単年カーブ!$R$3+'単年（2027年度）'!$E$12*(1-単年カーブ!$R$3)*単年カーブ!Q9058)</f>
        <v>0</v>
      </c>
      <c r="G9058" s="47">
        <f t="shared" si="991"/>
        <v>0</v>
      </c>
      <c r="M9058">
        <f t="shared" si="992"/>
        <v>10</v>
      </c>
      <c r="N9058">
        <f>IF(OR(WEEKDAY(A9058)=1,WEEKDAY(A9058)=7,COUNTIF('2027祝日等（不使用）'!$A$1:$A$20,単年カーブ!A9058)=1),0,1)</f>
        <v>1</v>
      </c>
      <c r="O9058">
        <f t="shared" si="988"/>
        <v>31</v>
      </c>
      <c r="P9058">
        <f t="shared" si="993"/>
        <v>1</v>
      </c>
      <c r="Q9058">
        <f t="shared" si="994"/>
        <v>1</v>
      </c>
    </row>
    <row r="9059" spans="1:17" ht="19.5" x14ac:dyDescent="0.4">
      <c r="A9059" s="33">
        <f t="shared" si="989"/>
        <v>46666</v>
      </c>
      <c r="B9059" s="27" t="str">
        <f t="shared" si="990"/>
        <v>(水)</v>
      </c>
      <c r="C9059" s="34">
        <v>0.64583333333333304</v>
      </c>
      <c r="D9059" s="16" t="s">
        <v>18</v>
      </c>
      <c r="E9059" s="35">
        <v>0.66666666666666696</v>
      </c>
      <c r="F9059" s="50">
        <f>IF(COUNTIF('リスト（不使用）'!$A$5:$A$6,単年カーブ!$A$1),"希望数量入力ください",'単年（2027年度）'!$E$12*単年カーブ!$R$3+'単年（2027年度）'!$E$12*(1-単年カーブ!$R$3)*単年カーブ!Q9059)</f>
        <v>0</v>
      </c>
      <c r="G9059" s="47">
        <f t="shared" si="991"/>
        <v>0</v>
      </c>
      <c r="M9059">
        <f t="shared" si="992"/>
        <v>10</v>
      </c>
      <c r="N9059">
        <f>IF(OR(WEEKDAY(A9059)=1,WEEKDAY(A9059)=7,COUNTIF('2027祝日等（不使用）'!$A$1:$A$20,単年カーブ!A9059)=1),0,1)</f>
        <v>1</v>
      </c>
      <c r="O9059">
        <f t="shared" si="988"/>
        <v>32</v>
      </c>
      <c r="P9059">
        <f t="shared" si="993"/>
        <v>1</v>
      </c>
      <c r="Q9059">
        <f t="shared" si="994"/>
        <v>1</v>
      </c>
    </row>
    <row r="9060" spans="1:17" ht="19.5" x14ac:dyDescent="0.4">
      <c r="A9060" s="33">
        <f t="shared" si="989"/>
        <v>46666</v>
      </c>
      <c r="B9060" s="27" t="str">
        <f t="shared" si="990"/>
        <v>(水)</v>
      </c>
      <c r="C9060" s="34">
        <v>0.66666666666666696</v>
      </c>
      <c r="D9060" s="16" t="s">
        <v>18</v>
      </c>
      <c r="E9060" s="35">
        <v>0.6875</v>
      </c>
      <c r="F9060" s="50">
        <f>IF(COUNTIF('リスト（不使用）'!$A$5:$A$6,単年カーブ!$A$1),"希望数量入力ください",'単年（2027年度）'!$E$12*単年カーブ!$R$3+'単年（2027年度）'!$E$12*(1-単年カーブ!$R$3)*単年カーブ!Q9060)</f>
        <v>0</v>
      </c>
      <c r="G9060" s="47">
        <f t="shared" si="991"/>
        <v>0</v>
      </c>
      <c r="M9060">
        <f t="shared" si="992"/>
        <v>10</v>
      </c>
      <c r="N9060">
        <f>IF(OR(WEEKDAY(A9060)=1,WEEKDAY(A9060)=7,COUNTIF('2027祝日等（不使用）'!$A$1:$A$20,単年カーブ!A9060)=1),0,1)</f>
        <v>1</v>
      </c>
      <c r="O9060">
        <f t="shared" si="988"/>
        <v>33</v>
      </c>
      <c r="P9060">
        <f t="shared" si="993"/>
        <v>1</v>
      </c>
      <c r="Q9060">
        <f t="shared" si="994"/>
        <v>1</v>
      </c>
    </row>
    <row r="9061" spans="1:17" ht="19.5" x14ac:dyDescent="0.4">
      <c r="A9061" s="33">
        <f t="shared" si="989"/>
        <v>46666</v>
      </c>
      <c r="B9061" s="27" t="str">
        <f t="shared" si="990"/>
        <v>(水)</v>
      </c>
      <c r="C9061" s="34">
        <v>0.6875</v>
      </c>
      <c r="D9061" s="16" t="s">
        <v>18</v>
      </c>
      <c r="E9061" s="35">
        <v>0.70833333333333304</v>
      </c>
      <c r="F9061" s="50">
        <f>IF(COUNTIF('リスト（不使用）'!$A$5:$A$6,単年カーブ!$A$1),"希望数量入力ください",'単年（2027年度）'!$E$12*単年カーブ!$R$3+'単年（2027年度）'!$E$12*(1-単年カーブ!$R$3)*単年カーブ!Q9061)</f>
        <v>0</v>
      </c>
      <c r="G9061" s="47">
        <f t="shared" si="991"/>
        <v>0</v>
      </c>
      <c r="M9061">
        <f t="shared" si="992"/>
        <v>10</v>
      </c>
      <c r="N9061">
        <f>IF(OR(WEEKDAY(A9061)=1,WEEKDAY(A9061)=7,COUNTIF('2027祝日等（不使用）'!$A$1:$A$20,単年カーブ!A9061)=1),0,1)</f>
        <v>1</v>
      </c>
      <c r="O9061">
        <f t="shared" si="988"/>
        <v>34</v>
      </c>
      <c r="P9061">
        <f t="shared" si="993"/>
        <v>1</v>
      </c>
      <c r="Q9061">
        <f t="shared" si="994"/>
        <v>1</v>
      </c>
    </row>
    <row r="9062" spans="1:17" ht="19.5" x14ac:dyDescent="0.4">
      <c r="A9062" s="33">
        <f t="shared" si="989"/>
        <v>46666</v>
      </c>
      <c r="B9062" s="27" t="str">
        <f t="shared" si="990"/>
        <v>(水)</v>
      </c>
      <c r="C9062" s="34">
        <v>0.70833333333333304</v>
      </c>
      <c r="D9062" s="16" t="s">
        <v>18</v>
      </c>
      <c r="E9062" s="35">
        <v>0.72916666666666696</v>
      </c>
      <c r="F9062" s="50">
        <f>IF(COUNTIF('リスト（不使用）'!$A$5:$A$6,単年カーブ!$A$1),"希望数量入力ください",'単年（2027年度）'!$E$12*単年カーブ!$R$3+'単年（2027年度）'!$E$12*(1-単年カーブ!$R$3)*単年カーブ!Q9062)</f>
        <v>0</v>
      </c>
      <c r="G9062" s="47">
        <f t="shared" si="991"/>
        <v>0</v>
      </c>
      <c r="M9062">
        <f t="shared" si="992"/>
        <v>10</v>
      </c>
      <c r="N9062">
        <f>IF(OR(WEEKDAY(A9062)=1,WEEKDAY(A9062)=7,COUNTIF('2027祝日等（不使用）'!$A$1:$A$20,単年カーブ!A9062)=1),0,1)</f>
        <v>1</v>
      </c>
      <c r="O9062">
        <f t="shared" si="988"/>
        <v>35</v>
      </c>
      <c r="P9062">
        <f t="shared" si="993"/>
        <v>1</v>
      </c>
      <c r="Q9062">
        <f t="shared" si="994"/>
        <v>1</v>
      </c>
    </row>
    <row r="9063" spans="1:17" ht="19.5" x14ac:dyDescent="0.4">
      <c r="A9063" s="33">
        <f t="shared" si="989"/>
        <v>46666</v>
      </c>
      <c r="B9063" s="27" t="str">
        <f t="shared" si="990"/>
        <v>(水)</v>
      </c>
      <c r="C9063" s="34">
        <v>0.72916666666666696</v>
      </c>
      <c r="D9063" s="16" t="s">
        <v>18</v>
      </c>
      <c r="E9063" s="35">
        <v>0.75</v>
      </c>
      <c r="F9063" s="50">
        <f>IF(COUNTIF('リスト（不使用）'!$A$5:$A$6,単年カーブ!$A$1),"希望数量入力ください",'単年（2027年度）'!$E$12*単年カーブ!$R$3+'単年（2027年度）'!$E$12*(1-単年カーブ!$R$3)*単年カーブ!Q9063)</f>
        <v>0</v>
      </c>
      <c r="G9063" s="47">
        <f t="shared" si="991"/>
        <v>0</v>
      </c>
      <c r="M9063">
        <f t="shared" si="992"/>
        <v>10</v>
      </c>
      <c r="N9063">
        <f>IF(OR(WEEKDAY(A9063)=1,WEEKDAY(A9063)=7,COUNTIF('2027祝日等（不使用）'!$A$1:$A$20,単年カーブ!A9063)=1),0,1)</f>
        <v>1</v>
      </c>
      <c r="O9063">
        <f t="shared" si="988"/>
        <v>36</v>
      </c>
      <c r="P9063">
        <f t="shared" si="993"/>
        <v>1</v>
      </c>
      <c r="Q9063">
        <f t="shared" si="994"/>
        <v>1</v>
      </c>
    </row>
    <row r="9064" spans="1:17" ht="19.5" x14ac:dyDescent="0.4">
      <c r="A9064" s="33">
        <f t="shared" si="989"/>
        <v>46666</v>
      </c>
      <c r="B9064" s="27" t="str">
        <f t="shared" si="990"/>
        <v>(水)</v>
      </c>
      <c r="C9064" s="34">
        <v>0.75</v>
      </c>
      <c r="D9064" s="16" t="s">
        <v>18</v>
      </c>
      <c r="E9064" s="35">
        <v>0.77083333333333304</v>
      </c>
      <c r="F9064" s="50">
        <f>IF(COUNTIF('リスト（不使用）'!$A$5:$A$6,単年カーブ!$A$1),"希望数量入力ください",'単年（2027年度）'!$E$12*単年カーブ!$R$3+'単年（2027年度）'!$E$12*(1-単年カーブ!$R$3)*単年カーブ!Q9064)</f>
        <v>0</v>
      </c>
      <c r="G9064" s="47">
        <f t="shared" si="991"/>
        <v>0</v>
      </c>
      <c r="M9064">
        <f t="shared" si="992"/>
        <v>10</v>
      </c>
      <c r="N9064">
        <f>IF(OR(WEEKDAY(A9064)=1,WEEKDAY(A9064)=7,COUNTIF('2027祝日等（不使用）'!$A$1:$A$20,単年カーブ!A9064)=1),0,1)</f>
        <v>1</v>
      </c>
      <c r="O9064">
        <f t="shared" si="988"/>
        <v>37</v>
      </c>
      <c r="P9064">
        <f t="shared" si="993"/>
        <v>1</v>
      </c>
      <c r="Q9064">
        <f t="shared" si="994"/>
        <v>1</v>
      </c>
    </row>
    <row r="9065" spans="1:17" ht="19.5" x14ac:dyDescent="0.4">
      <c r="A9065" s="33">
        <f t="shared" si="989"/>
        <v>46666</v>
      </c>
      <c r="B9065" s="27" t="str">
        <f t="shared" si="990"/>
        <v>(水)</v>
      </c>
      <c r="C9065" s="34">
        <v>0.77083333333333304</v>
      </c>
      <c r="D9065" s="16" t="s">
        <v>18</v>
      </c>
      <c r="E9065" s="35">
        <v>0.79166666666666696</v>
      </c>
      <c r="F9065" s="50">
        <f>IF(COUNTIF('リスト（不使用）'!$A$5:$A$6,単年カーブ!$A$1),"希望数量入力ください",'単年（2027年度）'!$E$12*単年カーブ!$R$3+'単年（2027年度）'!$E$12*(1-単年カーブ!$R$3)*単年カーブ!Q9065)</f>
        <v>0</v>
      </c>
      <c r="G9065" s="47">
        <f t="shared" si="991"/>
        <v>0</v>
      </c>
      <c r="M9065">
        <f t="shared" si="992"/>
        <v>10</v>
      </c>
      <c r="N9065">
        <f>IF(OR(WEEKDAY(A9065)=1,WEEKDAY(A9065)=7,COUNTIF('2027祝日等（不使用）'!$A$1:$A$20,単年カーブ!A9065)=1),0,1)</f>
        <v>1</v>
      </c>
      <c r="O9065">
        <f t="shared" si="988"/>
        <v>38</v>
      </c>
      <c r="P9065">
        <f t="shared" si="993"/>
        <v>1</v>
      </c>
      <c r="Q9065">
        <f t="shared" si="994"/>
        <v>1</v>
      </c>
    </row>
    <row r="9066" spans="1:17" ht="19.5" x14ac:dyDescent="0.4">
      <c r="A9066" s="33">
        <f t="shared" si="989"/>
        <v>46666</v>
      </c>
      <c r="B9066" s="27" t="str">
        <f t="shared" si="990"/>
        <v>(水)</v>
      </c>
      <c r="C9066" s="34">
        <v>0.79166666666666696</v>
      </c>
      <c r="D9066" s="16" t="s">
        <v>18</v>
      </c>
      <c r="E9066" s="35">
        <v>0.8125</v>
      </c>
      <c r="F9066" s="50">
        <f>IF(COUNTIF('リスト（不使用）'!$A$5:$A$6,単年カーブ!$A$1),"希望数量入力ください",'単年（2027年度）'!$E$12*単年カーブ!$R$3+'単年（2027年度）'!$E$12*(1-単年カーブ!$R$3)*単年カーブ!Q9066)</f>
        <v>0</v>
      </c>
      <c r="G9066" s="47">
        <f t="shared" si="991"/>
        <v>0</v>
      </c>
      <c r="M9066">
        <f t="shared" si="992"/>
        <v>10</v>
      </c>
      <c r="N9066">
        <f>IF(OR(WEEKDAY(A9066)=1,WEEKDAY(A9066)=7,COUNTIF('2027祝日等（不使用）'!$A$1:$A$20,単年カーブ!A9066)=1),0,1)</f>
        <v>1</v>
      </c>
      <c r="O9066">
        <f t="shared" si="988"/>
        <v>39</v>
      </c>
      <c r="P9066">
        <f t="shared" si="993"/>
        <v>1</v>
      </c>
      <c r="Q9066">
        <f t="shared" si="994"/>
        <v>1</v>
      </c>
    </row>
    <row r="9067" spans="1:17" ht="19.5" x14ac:dyDescent="0.4">
      <c r="A9067" s="33">
        <f t="shared" si="989"/>
        <v>46666</v>
      </c>
      <c r="B9067" s="27" t="str">
        <f t="shared" si="990"/>
        <v>(水)</v>
      </c>
      <c r="C9067" s="34">
        <v>0.8125</v>
      </c>
      <c r="D9067" s="16" t="s">
        <v>18</v>
      </c>
      <c r="E9067" s="35">
        <v>0.83333333333333304</v>
      </c>
      <c r="F9067" s="50">
        <f>IF(COUNTIF('リスト（不使用）'!$A$5:$A$6,単年カーブ!$A$1),"希望数量入力ください",'単年（2027年度）'!$E$12*単年カーブ!$R$3+'単年（2027年度）'!$E$12*(1-単年カーブ!$R$3)*単年カーブ!Q9067)</f>
        <v>0</v>
      </c>
      <c r="G9067" s="47">
        <f t="shared" si="991"/>
        <v>0</v>
      </c>
      <c r="M9067">
        <f t="shared" si="992"/>
        <v>10</v>
      </c>
      <c r="N9067">
        <f>IF(OR(WEEKDAY(A9067)=1,WEEKDAY(A9067)=7,COUNTIF('2027祝日等（不使用）'!$A$1:$A$20,単年カーブ!A9067)=1),0,1)</f>
        <v>1</v>
      </c>
      <c r="O9067">
        <f t="shared" si="988"/>
        <v>40</v>
      </c>
      <c r="P9067">
        <f t="shared" si="993"/>
        <v>1</v>
      </c>
      <c r="Q9067">
        <f t="shared" si="994"/>
        <v>1</v>
      </c>
    </row>
    <row r="9068" spans="1:17" ht="19.5" x14ac:dyDescent="0.4">
      <c r="A9068" s="33">
        <f t="shared" si="989"/>
        <v>46666</v>
      </c>
      <c r="B9068" s="27" t="str">
        <f t="shared" si="990"/>
        <v>(水)</v>
      </c>
      <c r="C9068" s="34">
        <v>0.83333333333333304</v>
      </c>
      <c r="D9068" s="16" t="s">
        <v>18</v>
      </c>
      <c r="E9068" s="35">
        <v>0.85416666666666696</v>
      </c>
      <c r="F9068" s="50">
        <f>IF(COUNTIF('リスト（不使用）'!$A$5:$A$6,単年カーブ!$A$1),"希望数量入力ください",'単年（2027年度）'!$E$12*単年カーブ!$R$3+'単年（2027年度）'!$E$12*(1-単年カーブ!$R$3)*単年カーブ!Q9068)</f>
        <v>0</v>
      </c>
      <c r="G9068" s="47">
        <f t="shared" si="991"/>
        <v>0</v>
      </c>
      <c r="M9068">
        <f t="shared" si="992"/>
        <v>10</v>
      </c>
      <c r="N9068">
        <f>IF(OR(WEEKDAY(A9068)=1,WEEKDAY(A9068)=7,COUNTIF('2027祝日等（不使用）'!$A$1:$A$20,単年カーブ!A9068)=1),0,1)</f>
        <v>1</v>
      </c>
      <c r="O9068">
        <f t="shared" si="988"/>
        <v>41</v>
      </c>
      <c r="P9068">
        <f t="shared" si="993"/>
        <v>0</v>
      </c>
      <c r="Q9068">
        <f t="shared" si="994"/>
        <v>0</v>
      </c>
    </row>
    <row r="9069" spans="1:17" ht="19.5" x14ac:dyDescent="0.4">
      <c r="A9069" s="33">
        <f t="shared" si="989"/>
        <v>46666</v>
      </c>
      <c r="B9069" s="27" t="str">
        <f t="shared" si="990"/>
        <v>(水)</v>
      </c>
      <c r="C9069" s="34">
        <v>0.85416666666666696</v>
      </c>
      <c r="D9069" s="16" t="s">
        <v>18</v>
      </c>
      <c r="E9069" s="35">
        <v>0.875</v>
      </c>
      <c r="F9069" s="50">
        <f>IF(COUNTIF('リスト（不使用）'!$A$5:$A$6,単年カーブ!$A$1),"希望数量入力ください",'単年（2027年度）'!$E$12*単年カーブ!$R$3+'単年（2027年度）'!$E$12*(1-単年カーブ!$R$3)*単年カーブ!Q9069)</f>
        <v>0</v>
      </c>
      <c r="G9069" s="47">
        <f t="shared" si="991"/>
        <v>0</v>
      </c>
      <c r="M9069">
        <f t="shared" si="992"/>
        <v>10</v>
      </c>
      <c r="N9069">
        <f>IF(OR(WEEKDAY(A9069)=1,WEEKDAY(A9069)=7,COUNTIF('2027祝日等（不使用）'!$A$1:$A$20,単年カーブ!A9069)=1),0,1)</f>
        <v>1</v>
      </c>
      <c r="O9069">
        <f t="shared" si="988"/>
        <v>42</v>
      </c>
      <c r="P9069">
        <f t="shared" si="993"/>
        <v>0</v>
      </c>
      <c r="Q9069">
        <f t="shared" si="994"/>
        <v>0</v>
      </c>
    </row>
    <row r="9070" spans="1:17" ht="19.5" x14ac:dyDescent="0.4">
      <c r="A9070" s="33">
        <f t="shared" si="989"/>
        <v>46666</v>
      </c>
      <c r="B9070" s="27" t="str">
        <f t="shared" si="990"/>
        <v>(水)</v>
      </c>
      <c r="C9070" s="34">
        <v>0.875</v>
      </c>
      <c r="D9070" s="16" t="s">
        <v>18</v>
      </c>
      <c r="E9070" s="35">
        <v>0.89583333333333304</v>
      </c>
      <c r="F9070" s="50">
        <f>IF(COUNTIF('リスト（不使用）'!$A$5:$A$6,単年カーブ!$A$1),"希望数量入力ください",'単年（2027年度）'!$E$12*単年カーブ!$R$3+'単年（2027年度）'!$E$12*(1-単年カーブ!$R$3)*単年カーブ!Q9070)</f>
        <v>0</v>
      </c>
      <c r="G9070" s="47">
        <f t="shared" si="991"/>
        <v>0</v>
      </c>
      <c r="M9070">
        <f t="shared" si="992"/>
        <v>10</v>
      </c>
      <c r="N9070">
        <f>IF(OR(WEEKDAY(A9070)=1,WEEKDAY(A9070)=7,COUNTIF('2027祝日等（不使用）'!$A$1:$A$20,単年カーブ!A9070)=1),0,1)</f>
        <v>1</v>
      </c>
      <c r="O9070">
        <f t="shared" si="988"/>
        <v>43</v>
      </c>
      <c r="P9070">
        <f t="shared" si="993"/>
        <v>0</v>
      </c>
      <c r="Q9070">
        <f t="shared" si="994"/>
        <v>0</v>
      </c>
    </row>
    <row r="9071" spans="1:17" ht="19.5" x14ac:dyDescent="0.4">
      <c r="A9071" s="33">
        <f t="shared" si="989"/>
        <v>46666</v>
      </c>
      <c r="B9071" s="27" t="str">
        <f t="shared" si="990"/>
        <v>(水)</v>
      </c>
      <c r="C9071" s="34">
        <v>0.89583333333333304</v>
      </c>
      <c r="D9071" s="16" t="s">
        <v>18</v>
      </c>
      <c r="E9071" s="35">
        <v>0.91666666666666696</v>
      </c>
      <c r="F9071" s="50">
        <f>IF(COUNTIF('リスト（不使用）'!$A$5:$A$6,単年カーブ!$A$1),"希望数量入力ください",'単年（2027年度）'!$E$12*単年カーブ!$R$3+'単年（2027年度）'!$E$12*(1-単年カーブ!$R$3)*単年カーブ!Q9071)</f>
        <v>0</v>
      </c>
      <c r="G9071" s="47">
        <f t="shared" si="991"/>
        <v>0</v>
      </c>
      <c r="M9071">
        <f t="shared" si="992"/>
        <v>10</v>
      </c>
      <c r="N9071">
        <f>IF(OR(WEEKDAY(A9071)=1,WEEKDAY(A9071)=7,COUNTIF('2027祝日等（不使用）'!$A$1:$A$20,単年カーブ!A9071)=1),0,1)</f>
        <v>1</v>
      </c>
      <c r="O9071">
        <f t="shared" si="988"/>
        <v>44</v>
      </c>
      <c r="P9071">
        <f t="shared" si="993"/>
        <v>0</v>
      </c>
      <c r="Q9071">
        <f t="shared" si="994"/>
        <v>0</v>
      </c>
    </row>
    <row r="9072" spans="1:17" ht="19.5" x14ac:dyDescent="0.4">
      <c r="A9072" s="33">
        <f t="shared" si="989"/>
        <v>46666</v>
      </c>
      <c r="B9072" s="27" t="str">
        <f t="shared" si="990"/>
        <v>(水)</v>
      </c>
      <c r="C9072" s="34">
        <v>0.91666666666666696</v>
      </c>
      <c r="D9072" s="16" t="s">
        <v>18</v>
      </c>
      <c r="E9072" s="35">
        <v>0.9375</v>
      </c>
      <c r="F9072" s="50">
        <f>IF(COUNTIF('リスト（不使用）'!$A$5:$A$6,単年カーブ!$A$1),"希望数量入力ください",'単年（2027年度）'!$E$12*単年カーブ!$R$3+'単年（2027年度）'!$E$12*(1-単年カーブ!$R$3)*単年カーブ!Q9072)</f>
        <v>0</v>
      </c>
      <c r="G9072" s="47">
        <f t="shared" si="991"/>
        <v>0</v>
      </c>
      <c r="M9072">
        <f t="shared" si="992"/>
        <v>10</v>
      </c>
      <c r="N9072">
        <f>IF(OR(WEEKDAY(A9072)=1,WEEKDAY(A9072)=7,COUNTIF('2027祝日等（不使用）'!$A$1:$A$20,単年カーブ!A9072)=1),0,1)</f>
        <v>1</v>
      </c>
      <c r="O9072">
        <f t="shared" si="988"/>
        <v>45</v>
      </c>
      <c r="P9072">
        <f t="shared" si="993"/>
        <v>0</v>
      </c>
      <c r="Q9072">
        <f t="shared" si="994"/>
        <v>0</v>
      </c>
    </row>
    <row r="9073" spans="1:17" ht="19.5" x14ac:dyDescent="0.4">
      <c r="A9073" s="33">
        <f t="shared" si="989"/>
        <v>46666</v>
      </c>
      <c r="B9073" s="27" t="str">
        <f t="shared" si="990"/>
        <v>(水)</v>
      </c>
      <c r="C9073" s="34">
        <v>0.9375</v>
      </c>
      <c r="D9073" s="16" t="s">
        <v>18</v>
      </c>
      <c r="E9073" s="35">
        <v>0.95833333333333304</v>
      </c>
      <c r="F9073" s="50">
        <f>IF(COUNTIF('リスト（不使用）'!$A$5:$A$6,単年カーブ!$A$1),"希望数量入力ください",'単年（2027年度）'!$E$12*単年カーブ!$R$3+'単年（2027年度）'!$E$12*(1-単年カーブ!$R$3)*単年カーブ!Q9073)</f>
        <v>0</v>
      </c>
      <c r="G9073" s="47">
        <f t="shared" si="991"/>
        <v>0</v>
      </c>
      <c r="M9073">
        <f t="shared" si="992"/>
        <v>10</v>
      </c>
      <c r="N9073">
        <f>IF(OR(WEEKDAY(A9073)=1,WEEKDAY(A9073)=7,COUNTIF('2027祝日等（不使用）'!$A$1:$A$20,単年カーブ!A9073)=1),0,1)</f>
        <v>1</v>
      </c>
      <c r="O9073">
        <f t="shared" si="988"/>
        <v>46</v>
      </c>
      <c r="P9073">
        <f t="shared" si="993"/>
        <v>0</v>
      </c>
      <c r="Q9073">
        <f t="shared" si="994"/>
        <v>0</v>
      </c>
    </row>
    <row r="9074" spans="1:17" ht="19.5" x14ac:dyDescent="0.4">
      <c r="A9074" s="33">
        <f t="shared" si="989"/>
        <v>46666</v>
      </c>
      <c r="B9074" s="27" t="str">
        <f t="shared" si="990"/>
        <v>(水)</v>
      </c>
      <c r="C9074" s="34">
        <v>0.95833333333333304</v>
      </c>
      <c r="D9074" s="16" t="s">
        <v>18</v>
      </c>
      <c r="E9074" s="35">
        <v>0.97916666666666696</v>
      </c>
      <c r="F9074" s="50">
        <f>IF(COUNTIF('リスト（不使用）'!$A$5:$A$6,単年カーブ!$A$1),"希望数量入力ください",'単年（2027年度）'!$E$12*単年カーブ!$R$3+'単年（2027年度）'!$E$12*(1-単年カーブ!$R$3)*単年カーブ!Q9074)</f>
        <v>0</v>
      </c>
      <c r="G9074" s="47">
        <f t="shared" si="991"/>
        <v>0</v>
      </c>
      <c r="M9074">
        <f t="shared" si="992"/>
        <v>10</v>
      </c>
      <c r="N9074">
        <f>IF(OR(WEEKDAY(A9074)=1,WEEKDAY(A9074)=7,COUNTIF('2027祝日等（不使用）'!$A$1:$A$20,単年カーブ!A9074)=1),0,1)</f>
        <v>1</v>
      </c>
      <c r="O9074">
        <f t="shared" si="988"/>
        <v>47</v>
      </c>
      <c r="P9074">
        <f t="shared" si="993"/>
        <v>0</v>
      </c>
      <c r="Q9074">
        <f t="shared" si="994"/>
        <v>0</v>
      </c>
    </row>
    <row r="9075" spans="1:17" ht="19.5" x14ac:dyDescent="0.4">
      <c r="A9075" s="33">
        <f t="shared" si="989"/>
        <v>46666</v>
      </c>
      <c r="B9075" s="27" t="str">
        <f t="shared" si="990"/>
        <v>(水)</v>
      </c>
      <c r="C9075" s="34">
        <v>0.97916666666666696</v>
      </c>
      <c r="D9075" s="16" t="s">
        <v>18</v>
      </c>
      <c r="E9075" s="35" t="s">
        <v>17</v>
      </c>
      <c r="F9075" s="50">
        <f>IF(COUNTIF('リスト（不使用）'!$A$5:$A$6,単年カーブ!$A$1),"希望数量入力ください",'単年（2027年度）'!$E$12*単年カーブ!$R$3+'単年（2027年度）'!$E$12*(1-単年カーブ!$R$3)*単年カーブ!Q9075)</f>
        <v>0</v>
      </c>
      <c r="G9075" s="47">
        <f t="shared" si="991"/>
        <v>0</v>
      </c>
      <c r="M9075">
        <f t="shared" si="992"/>
        <v>10</v>
      </c>
      <c r="N9075">
        <f>IF(OR(WEEKDAY(A9075)=1,WEEKDAY(A9075)=7,COUNTIF('2027祝日等（不使用）'!$A$1:$A$20,単年カーブ!A9075)=1),0,1)</f>
        <v>1</v>
      </c>
      <c r="O9075">
        <f t="shared" si="988"/>
        <v>48</v>
      </c>
      <c r="P9075">
        <f t="shared" si="993"/>
        <v>0</v>
      </c>
      <c r="Q9075">
        <f t="shared" si="994"/>
        <v>0</v>
      </c>
    </row>
    <row r="9076" spans="1:17" ht="19.5" x14ac:dyDescent="0.4">
      <c r="A9076" s="33">
        <f t="shared" si="989"/>
        <v>46667</v>
      </c>
      <c r="B9076" s="27" t="str">
        <f t="shared" si="990"/>
        <v>(木)</v>
      </c>
      <c r="C9076" s="34">
        <v>0</v>
      </c>
      <c r="D9076" s="16" t="s">
        <v>18</v>
      </c>
      <c r="E9076" s="35">
        <v>2.0833333333333332E-2</v>
      </c>
      <c r="F9076" s="50">
        <f>IF(COUNTIF('リスト（不使用）'!$A$5:$A$6,単年カーブ!$A$1),"希望数量入力ください",'単年（2027年度）'!$E$12*単年カーブ!$R$3+'単年（2027年度）'!$E$12*(1-単年カーブ!$R$3)*単年カーブ!Q9076)</f>
        <v>0</v>
      </c>
      <c r="G9076" s="47">
        <f t="shared" si="991"/>
        <v>0</v>
      </c>
      <c r="M9076">
        <f t="shared" si="992"/>
        <v>10</v>
      </c>
      <c r="N9076">
        <f>IF(OR(WEEKDAY(A9076)=1,WEEKDAY(A9076)=7,COUNTIF('2027祝日等（不使用）'!$A$1:$A$20,単年カーブ!A9076)=1),0,1)</f>
        <v>1</v>
      </c>
      <c r="O9076">
        <f t="shared" ref="O9076:O9139" si="995">O9028</f>
        <v>1</v>
      </c>
      <c r="P9076">
        <f t="shared" si="993"/>
        <v>0</v>
      </c>
      <c r="Q9076">
        <f t="shared" si="994"/>
        <v>0</v>
      </c>
    </row>
    <row r="9077" spans="1:17" ht="19.5" x14ac:dyDescent="0.4">
      <c r="A9077" s="33">
        <f t="shared" si="989"/>
        <v>46667</v>
      </c>
      <c r="B9077" s="27" t="str">
        <f t="shared" si="990"/>
        <v>(木)</v>
      </c>
      <c r="C9077" s="34">
        <v>2.0833333333333332E-2</v>
      </c>
      <c r="D9077" s="16" t="s">
        <v>18</v>
      </c>
      <c r="E9077" s="35">
        <v>4.1666666666666664E-2</v>
      </c>
      <c r="F9077" s="50">
        <f>IF(COUNTIF('リスト（不使用）'!$A$5:$A$6,単年カーブ!$A$1),"希望数量入力ください",'単年（2027年度）'!$E$12*単年カーブ!$R$3+'単年（2027年度）'!$E$12*(1-単年カーブ!$R$3)*単年カーブ!Q9077)</f>
        <v>0</v>
      </c>
      <c r="G9077" s="47">
        <f t="shared" si="991"/>
        <v>0</v>
      </c>
      <c r="M9077">
        <f t="shared" si="992"/>
        <v>10</v>
      </c>
      <c r="N9077">
        <f>IF(OR(WEEKDAY(A9077)=1,WEEKDAY(A9077)=7,COUNTIF('2027祝日等（不使用）'!$A$1:$A$20,単年カーブ!A9077)=1),0,1)</f>
        <v>1</v>
      </c>
      <c r="O9077">
        <f t="shared" si="995"/>
        <v>2</v>
      </c>
      <c r="P9077">
        <f t="shared" si="993"/>
        <v>0</v>
      </c>
      <c r="Q9077">
        <f t="shared" si="994"/>
        <v>0</v>
      </c>
    </row>
    <row r="9078" spans="1:17" ht="19.5" x14ac:dyDescent="0.4">
      <c r="A9078" s="33">
        <f t="shared" si="989"/>
        <v>46667</v>
      </c>
      <c r="B9078" s="27" t="str">
        <f t="shared" si="990"/>
        <v>(木)</v>
      </c>
      <c r="C9078" s="34">
        <v>4.1666666666666664E-2</v>
      </c>
      <c r="D9078" s="16" t="s">
        <v>18</v>
      </c>
      <c r="E9078" s="35">
        <v>6.25E-2</v>
      </c>
      <c r="F9078" s="50">
        <f>IF(COUNTIF('リスト（不使用）'!$A$5:$A$6,単年カーブ!$A$1),"希望数量入力ください",'単年（2027年度）'!$E$12*単年カーブ!$R$3+'単年（2027年度）'!$E$12*(1-単年カーブ!$R$3)*単年カーブ!Q9078)</f>
        <v>0</v>
      </c>
      <c r="G9078" s="47">
        <f t="shared" si="991"/>
        <v>0</v>
      </c>
      <c r="M9078">
        <f t="shared" si="992"/>
        <v>10</v>
      </c>
      <c r="N9078">
        <f>IF(OR(WEEKDAY(A9078)=1,WEEKDAY(A9078)=7,COUNTIF('2027祝日等（不使用）'!$A$1:$A$20,単年カーブ!A9078)=1),0,1)</f>
        <v>1</v>
      </c>
      <c r="O9078">
        <f t="shared" si="995"/>
        <v>3</v>
      </c>
      <c r="P9078">
        <f t="shared" si="993"/>
        <v>0</v>
      </c>
      <c r="Q9078">
        <f t="shared" si="994"/>
        <v>0</v>
      </c>
    </row>
    <row r="9079" spans="1:17" ht="19.5" x14ac:dyDescent="0.4">
      <c r="A9079" s="33">
        <f t="shared" si="989"/>
        <v>46667</v>
      </c>
      <c r="B9079" s="27" t="str">
        <f t="shared" si="990"/>
        <v>(木)</v>
      </c>
      <c r="C9079" s="34">
        <v>6.25E-2</v>
      </c>
      <c r="D9079" s="16" t="s">
        <v>18</v>
      </c>
      <c r="E9079" s="35">
        <v>8.3333333333333301E-2</v>
      </c>
      <c r="F9079" s="50">
        <f>IF(COUNTIF('リスト（不使用）'!$A$5:$A$6,単年カーブ!$A$1),"希望数量入力ください",'単年（2027年度）'!$E$12*単年カーブ!$R$3+'単年（2027年度）'!$E$12*(1-単年カーブ!$R$3)*単年カーブ!Q9079)</f>
        <v>0</v>
      </c>
      <c r="G9079" s="47">
        <f t="shared" si="991"/>
        <v>0</v>
      </c>
      <c r="M9079">
        <f t="shared" si="992"/>
        <v>10</v>
      </c>
      <c r="N9079">
        <f>IF(OR(WEEKDAY(A9079)=1,WEEKDAY(A9079)=7,COUNTIF('2027祝日等（不使用）'!$A$1:$A$20,単年カーブ!A9079)=1),0,1)</f>
        <v>1</v>
      </c>
      <c r="O9079">
        <f t="shared" si="995"/>
        <v>4</v>
      </c>
      <c r="P9079">
        <f t="shared" si="993"/>
        <v>0</v>
      </c>
      <c r="Q9079">
        <f t="shared" si="994"/>
        <v>0</v>
      </c>
    </row>
    <row r="9080" spans="1:17" ht="19.5" x14ac:dyDescent="0.4">
      <c r="A9080" s="33">
        <f t="shared" si="989"/>
        <v>46667</v>
      </c>
      <c r="B9080" s="27" t="str">
        <f t="shared" si="990"/>
        <v>(木)</v>
      </c>
      <c r="C9080" s="34">
        <v>8.3333333333333301E-2</v>
      </c>
      <c r="D9080" s="16" t="s">
        <v>18</v>
      </c>
      <c r="E9080" s="35">
        <v>0.104166666666667</v>
      </c>
      <c r="F9080" s="50">
        <f>IF(COUNTIF('リスト（不使用）'!$A$5:$A$6,単年カーブ!$A$1),"希望数量入力ください",'単年（2027年度）'!$E$12*単年カーブ!$R$3+'単年（2027年度）'!$E$12*(1-単年カーブ!$R$3)*単年カーブ!Q9080)</f>
        <v>0</v>
      </c>
      <c r="G9080" s="47">
        <f t="shared" si="991"/>
        <v>0</v>
      </c>
      <c r="M9080">
        <f t="shared" si="992"/>
        <v>10</v>
      </c>
      <c r="N9080">
        <f>IF(OR(WEEKDAY(A9080)=1,WEEKDAY(A9080)=7,COUNTIF('2027祝日等（不使用）'!$A$1:$A$20,単年カーブ!A9080)=1),0,1)</f>
        <v>1</v>
      </c>
      <c r="O9080">
        <f t="shared" si="995"/>
        <v>5</v>
      </c>
      <c r="P9080">
        <f t="shared" si="993"/>
        <v>0</v>
      </c>
      <c r="Q9080">
        <f t="shared" si="994"/>
        <v>0</v>
      </c>
    </row>
    <row r="9081" spans="1:17" ht="19.5" x14ac:dyDescent="0.4">
      <c r="A9081" s="33">
        <f t="shared" si="989"/>
        <v>46667</v>
      </c>
      <c r="B9081" s="27" t="str">
        <f t="shared" si="990"/>
        <v>(木)</v>
      </c>
      <c r="C9081" s="34">
        <v>0.104166666666667</v>
      </c>
      <c r="D9081" s="16" t="s">
        <v>18</v>
      </c>
      <c r="E9081" s="35">
        <v>0.125</v>
      </c>
      <c r="F9081" s="50">
        <f>IF(COUNTIF('リスト（不使用）'!$A$5:$A$6,単年カーブ!$A$1),"希望数量入力ください",'単年（2027年度）'!$E$12*単年カーブ!$R$3+'単年（2027年度）'!$E$12*(1-単年カーブ!$R$3)*単年カーブ!Q9081)</f>
        <v>0</v>
      </c>
      <c r="G9081" s="47">
        <f t="shared" si="991"/>
        <v>0</v>
      </c>
      <c r="M9081">
        <f t="shared" si="992"/>
        <v>10</v>
      </c>
      <c r="N9081">
        <f>IF(OR(WEEKDAY(A9081)=1,WEEKDAY(A9081)=7,COUNTIF('2027祝日等（不使用）'!$A$1:$A$20,単年カーブ!A9081)=1),0,1)</f>
        <v>1</v>
      </c>
      <c r="O9081">
        <f t="shared" si="995"/>
        <v>6</v>
      </c>
      <c r="P9081">
        <f t="shared" si="993"/>
        <v>0</v>
      </c>
      <c r="Q9081">
        <f t="shared" si="994"/>
        <v>0</v>
      </c>
    </row>
    <row r="9082" spans="1:17" ht="19.5" x14ac:dyDescent="0.4">
      <c r="A9082" s="33">
        <f t="shared" ref="A9082:A9145" si="996">A9034+1</f>
        <v>46667</v>
      </c>
      <c r="B9082" s="27" t="str">
        <f t="shared" si="990"/>
        <v>(木)</v>
      </c>
      <c r="C9082" s="34">
        <v>0.125</v>
      </c>
      <c r="D9082" s="16" t="s">
        <v>18</v>
      </c>
      <c r="E9082" s="35">
        <v>0.14583333333333301</v>
      </c>
      <c r="F9082" s="50">
        <f>IF(COUNTIF('リスト（不使用）'!$A$5:$A$6,単年カーブ!$A$1),"希望数量入力ください",'単年（2027年度）'!$E$12*単年カーブ!$R$3+'単年（2027年度）'!$E$12*(1-単年カーブ!$R$3)*単年カーブ!Q9082)</f>
        <v>0</v>
      </c>
      <c r="G9082" s="47">
        <f t="shared" si="991"/>
        <v>0</v>
      </c>
      <c r="M9082">
        <f t="shared" si="992"/>
        <v>10</v>
      </c>
      <c r="N9082">
        <f>IF(OR(WEEKDAY(A9082)=1,WEEKDAY(A9082)=7,COUNTIF('2027祝日等（不使用）'!$A$1:$A$20,単年カーブ!A9082)=1),0,1)</f>
        <v>1</v>
      </c>
      <c r="O9082">
        <f t="shared" si="995"/>
        <v>7</v>
      </c>
      <c r="P9082">
        <f t="shared" si="993"/>
        <v>0</v>
      </c>
      <c r="Q9082">
        <f t="shared" si="994"/>
        <v>0</v>
      </c>
    </row>
    <row r="9083" spans="1:17" ht="19.5" x14ac:dyDescent="0.4">
      <c r="A9083" s="33">
        <f t="shared" si="996"/>
        <v>46667</v>
      </c>
      <c r="B9083" s="27" t="str">
        <f t="shared" si="990"/>
        <v>(木)</v>
      </c>
      <c r="C9083" s="34">
        <v>0.14583333333333301</v>
      </c>
      <c r="D9083" s="16" t="s">
        <v>18</v>
      </c>
      <c r="E9083" s="35">
        <v>0.16666666666666699</v>
      </c>
      <c r="F9083" s="50">
        <f>IF(COUNTIF('リスト（不使用）'!$A$5:$A$6,単年カーブ!$A$1),"希望数量入力ください",'単年（2027年度）'!$E$12*単年カーブ!$R$3+'単年（2027年度）'!$E$12*(1-単年カーブ!$R$3)*単年カーブ!Q9083)</f>
        <v>0</v>
      </c>
      <c r="G9083" s="47">
        <f t="shared" si="991"/>
        <v>0</v>
      </c>
      <c r="M9083">
        <f t="shared" si="992"/>
        <v>10</v>
      </c>
      <c r="N9083">
        <f>IF(OR(WEEKDAY(A9083)=1,WEEKDAY(A9083)=7,COUNTIF('2027祝日等（不使用）'!$A$1:$A$20,単年カーブ!A9083)=1),0,1)</f>
        <v>1</v>
      </c>
      <c r="O9083">
        <f t="shared" si="995"/>
        <v>8</v>
      </c>
      <c r="P9083">
        <f t="shared" si="993"/>
        <v>0</v>
      </c>
      <c r="Q9083">
        <f t="shared" si="994"/>
        <v>0</v>
      </c>
    </row>
    <row r="9084" spans="1:17" ht="19.5" x14ac:dyDescent="0.4">
      <c r="A9084" s="33">
        <f t="shared" si="996"/>
        <v>46667</v>
      </c>
      <c r="B9084" s="27" t="str">
        <f t="shared" si="990"/>
        <v>(木)</v>
      </c>
      <c r="C9084" s="34">
        <v>0.16666666666666699</v>
      </c>
      <c r="D9084" s="16" t="s">
        <v>18</v>
      </c>
      <c r="E9084" s="35">
        <v>0.1875</v>
      </c>
      <c r="F9084" s="50">
        <f>IF(COUNTIF('リスト（不使用）'!$A$5:$A$6,単年カーブ!$A$1),"希望数量入力ください",'単年（2027年度）'!$E$12*単年カーブ!$R$3+'単年（2027年度）'!$E$12*(1-単年カーブ!$R$3)*単年カーブ!Q9084)</f>
        <v>0</v>
      </c>
      <c r="G9084" s="47">
        <f t="shared" si="991"/>
        <v>0</v>
      </c>
      <c r="M9084">
        <f t="shared" si="992"/>
        <v>10</v>
      </c>
      <c r="N9084">
        <f>IF(OR(WEEKDAY(A9084)=1,WEEKDAY(A9084)=7,COUNTIF('2027祝日等（不使用）'!$A$1:$A$20,単年カーブ!A9084)=1),0,1)</f>
        <v>1</v>
      </c>
      <c r="O9084">
        <f t="shared" si="995"/>
        <v>9</v>
      </c>
      <c r="P9084">
        <f t="shared" si="993"/>
        <v>0</v>
      </c>
      <c r="Q9084">
        <f t="shared" si="994"/>
        <v>0</v>
      </c>
    </row>
    <row r="9085" spans="1:17" ht="19.5" x14ac:dyDescent="0.4">
      <c r="A9085" s="33">
        <f t="shared" si="996"/>
        <v>46667</v>
      </c>
      <c r="B9085" s="27" t="str">
        <f t="shared" si="990"/>
        <v>(木)</v>
      </c>
      <c r="C9085" s="34">
        <v>0.1875</v>
      </c>
      <c r="D9085" s="16" t="s">
        <v>18</v>
      </c>
      <c r="E9085" s="35">
        <v>0.20833333333333301</v>
      </c>
      <c r="F9085" s="50">
        <f>IF(COUNTIF('リスト（不使用）'!$A$5:$A$6,単年カーブ!$A$1),"希望数量入力ください",'単年（2027年度）'!$E$12*単年カーブ!$R$3+'単年（2027年度）'!$E$12*(1-単年カーブ!$R$3)*単年カーブ!Q9085)</f>
        <v>0</v>
      </c>
      <c r="G9085" s="47">
        <f t="shared" si="991"/>
        <v>0</v>
      </c>
      <c r="M9085">
        <f t="shared" si="992"/>
        <v>10</v>
      </c>
      <c r="N9085">
        <f>IF(OR(WEEKDAY(A9085)=1,WEEKDAY(A9085)=7,COUNTIF('2027祝日等（不使用）'!$A$1:$A$20,単年カーブ!A9085)=1),0,1)</f>
        <v>1</v>
      </c>
      <c r="O9085">
        <f t="shared" si="995"/>
        <v>10</v>
      </c>
      <c r="P9085">
        <f t="shared" si="993"/>
        <v>0</v>
      </c>
      <c r="Q9085">
        <f t="shared" si="994"/>
        <v>0</v>
      </c>
    </row>
    <row r="9086" spans="1:17" ht="19.5" x14ac:dyDescent="0.4">
      <c r="A9086" s="33">
        <f t="shared" si="996"/>
        <v>46667</v>
      </c>
      <c r="B9086" s="27" t="str">
        <f t="shared" si="990"/>
        <v>(木)</v>
      </c>
      <c r="C9086" s="34">
        <v>0.20833333333333301</v>
      </c>
      <c r="D9086" s="16" t="s">
        <v>18</v>
      </c>
      <c r="E9086" s="35">
        <v>0.22916666666666699</v>
      </c>
      <c r="F9086" s="50">
        <f>IF(COUNTIF('リスト（不使用）'!$A$5:$A$6,単年カーブ!$A$1),"希望数量入力ください",'単年（2027年度）'!$E$12*単年カーブ!$R$3+'単年（2027年度）'!$E$12*(1-単年カーブ!$R$3)*単年カーブ!Q9086)</f>
        <v>0</v>
      </c>
      <c r="G9086" s="47">
        <f t="shared" si="991"/>
        <v>0</v>
      </c>
      <c r="M9086">
        <f t="shared" si="992"/>
        <v>10</v>
      </c>
      <c r="N9086">
        <f>IF(OR(WEEKDAY(A9086)=1,WEEKDAY(A9086)=7,COUNTIF('2027祝日等（不使用）'!$A$1:$A$20,単年カーブ!A9086)=1),0,1)</f>
        <v>1</v>
      </c>
      <c r="O9086">
        <f t="shared" si="995"/>
        <v>11</v>
      </c>
      <c r="P9086">
        <f t="shared" si="993"/>
        <v>0</v>
      </c>
      <c r="Q9086">
        <f t="shared" si="994"/>
        <v>0</v>
      </c>
    </row>
    <row r="9087" spans="1:17" ht="19.5" x14ac:dyDescent="0.4">
      <c r="A9087" s="33">
        <f t="shared" si="996"/>
        <v>46667</v>
      </c>
      <c r="B9087" s="27" t="str">
        <f t="shared" si="990"/>
        <v>(木)</v>
      </c>
      <c r="C9087" s="34">
        <v>0.22916666666666699</v>
      </c>
      <c r="D9087" s="16" t="s">
        <v>18</v>
      </c>
      <c r="E9087" s="35">
        <v>0.25</v>
      </c>
      <c r="F9087" s="50">
        <f>IF(COUNTIF('リスト（不使用）'!$A$5:$A$6,単年カーブ!$A$1),"希望数量入力ください",'単年（2027年度）'!$E$12*単年カーブ!$R$3+'単年（2027年度）'!$E$12*(1-単年カーブ!$R$3)*単年カーブ!Q9087)</f>
        <v>0</v>
      </c>
      <c r="G9087" s="47">
        <f t="shared" si="991"/>
        <v>0</v>
      </c>
      <c r="M9087">
        <f t="shared" si="992"/>
        <v>10</v>
      </c>
      <c r="N9087">
        <f>IF(OR(WEEKDAY(A9087)=1,WEEKDAY(A9087)=7,COUNTIF('2027祝日等（不使用）'!$A$1:$A$20,単年カーブ!A9087)=1),0,1)</f>
        <v>1</v>
      </c>
      <c r="O9087">
        <f t="shared" si="995"/>
        <v>12</v>
      </c>
      <c r="P9087">
        <f t="shared" si="993"/>
        <v>0</v>
      </c>
      <c r="Q9087">
        <f t="shared" si="994"/>
        <v>0</v>
      </c>
    </row>
    <row r="9088" spans="1:17" ht="19.5" x14ac:dyDescent="0.4">
      <c r="A9088" s="33">
        <f t="shared" si="996"/>
        <v>46667</v>
      </c>
      <c r="B9088" s="27" t="str">
        <f t="shared" si="990"/>
        <v>(木)</v>
      </c>
      <c r="C9088" s="34">
        <v>0.25</v>
      </c>
      <c r="D9088" s="16" t="s">
        <v>18</v>
      </c>
      <c r="E9088" s="35">
        <v>0.27083333333333298</v>
      </c>
      <c r="F9088" s="50">
        <f>IF(COUNTIF('リスト（不使用）'!$A$5:$A$6,単年カーブ!$A$1),"希望数量入力ください",'単年（2027年度）'!$E$12*単年カーブ!$R$3+'単年（2027年度）'!$E$12*(1-単年カーブ!$R$3)*単年カーブ!Q9088)</f>
        <v>0</v>
      </c>
      <c r="G9088" s="47">
        <f t="shared" si="991"/>
        <v>0</v>
      </c>
      <c r="M9088">
        <f t="shared" si="992"/>
        <v>10</v>
      </c>
      <c r="N9088">
        <f>IF(OR(WEEKDAY(A9088)=1,WEEKDAY(A9088)=7,COUNTIF('2027祝日等（不使用）'!$A$1:$A$20,単年カーブ!A9088)=1),0,1)</f>
        <v>1</v>
      </c>
      <c r="O9088">
        <f t="shared" si="995"/>
        <v>13</v>
      </c>
      <c r="P9088">
        <f t="shared" si="993"/>
        <v>0</v>
      </c>
      <c r="Q9088">
        <f t="shared" si="994"/>
        <v>0</v>
      </c>
    </row>
    <row r="9089" spans="1:17" ht="19.5" x14ac:dyDescent="0.4">
      <c r="A9089" s="33">
        <f t="shared" si="996"/>
        <v>46667</v>
      </c>
      <c r="B9089" s="27" t="str">
        <f t="shared" si="990"/>
        <v>(木)</v>
      </c>
      <c r="C9089" s="34">
        <v>0.27083333333333298</v>
      </c>
      <c r="D9089" s="16" t="s">
        <v>18</v>
      </c>
      <c r="E9089" s="35">
        <v>0.29166666666666702</v>
      </c>
      <c r="F9089" s="50">
        <f>IF(COUNTIF('リスト（不使用）'!$A$5:$A$6,単年カーブ!$A$1),"希望数量入力ください",'単年（2027年度）'!$E$12*単年カーブ!$R$3+'単年（2027年度）'!$E$12*(1-単年カーブ!$R$3)*単年カーブ!Q9089)</f>
        <v>0</v>
      </c>
      <c r="G9089" s="47">
        <f t="shared" si="991"/>
        <v>0</v>
      </c>
      <c r="M9089">
        <f t="shared" si="992"/>
        <v>10</v>
      </c>
      <c r="N9089">
        <f>IF(OR(WEEKDAY(A9089)=1,WEEKDAY(A9089)=7,COUNTIF('2027祝日等（不使用）'!$A$1:$A$20,単年カーブ!A9089)=1),0,1)</f>
        <v>1</v>
      </c>
      <c r="O9089">
        <f t="shared" si="995"/>
        <v>14</v>
      </c>
      <c r="P9089">
        <f t="shared" si="993"/>
        <v>0</v>
      </c>
      <c r="Q9089">
        <f t="shared" si="994"/>
        <v>0</v>
      </c>
    </row>
    <row r="9090" spans="1:17" ht="19.5" x14ac:dyDescent="0.4">
      <c r="A9090" s="33">
        <f t="shared" si="996"/>
        <v>46667</v>
      </c>
      <c r="B9090" s="27" t="str">
        <f t="shared" si="990"/>
        <v>(木)</v>
      </c>
      <c r="C9090" s="34">
        <v>0.29166666666666702</v>
      </c>
      <c r="D9090" s="16" t="s">
        <v>18</v>
      </c>
      <c r="E9090" s="35">
        <v>0.3125</v>
      </c>
      <c r="F9090" s="50">
        <f>IF(COUNTIF('リスト（不使用）'!$A$5:$A$6,単年カーブ!$A$1),"希望数量入力ください",'単年（2027年度）'!$E$12*単年カーブ!$R$3+'単年（2027年度）'!$E$12*(1-単年カーブ!$R$3)*単年カーブ!Q9090)</f>
        <v>0</v>
      </c>
      <c r="G9090" s="47">
        <f t="shared" si="991"/>
        <v>0</v>
      </c>
      <c r="M9090">
        <f t="shared" si="992"/>
        <v>10</v>
      </c>
      <c r="N9090">
        <f>IF(OR(WEEKDAY(A9090)=1,WEEKDAY(A9090)=7,COUNTIF('2027祝日等（不使用）'!$A$1:$A$20,単年カーブ!A9090)=1),0,1)</f>
        <v>1</v>
      </c>
      <c r="O9090">
        <f t="shared" si="995"/>
        <v>15</v>
      </c>
      <c r="P9090">
        <f t="shared" si="993"/>
        <v>0</v>
      </c>
      <c r="Q9090">
        <f t="shared" si="994"/>
        <v>0</v>
      </c>
    </row>
    <row r="9091" spans="1:17" ht="19.5" x14ac:dyDescent="0.4">
      <c r="A9091" s="33">
        <f t="shared" si="996"/>
        <v>46667</v>
      </c>
      <c r="B9091" s="27" t="str">
        <f t="shared" si="990"/>
        <v>(木)</v>
      </c>
      <c r="C9091" s="34">
        <v>0.3125</v>
      </c>
      <c r="D9091" s="16" t="s">
        <v>18</v>
      </c>
      <c r="E9091" s="35">
        <v>0.33333333333333298</v>
      </c>
      <c r="F9091" s="50">
        <f>IF(COUNTIF('リスト（不使用）'!$A$5:$A$6,単年カーブ!$A$1),"希望数量入力ください",'単年（2027年度）'!$E$12*単年カーブ!$R$3+'単年（2027年度）'!$E$12*(1-単年カーブ!$R$3)*単年カーブ!Q9091)</f>
        <v>0</v>
      </c>
      <c r="G9091" s="47">
        <f t="shared" si="991"/>
        <v>0</v>
      </c>
      <c r="M9091">
        <f t="shared" si="992"/>
        <v>10</v>
      </c>
      <c r="N9091">
        <f>IF(OR(WEEKDAY(A9091)=1,WEEKDAY(A9091)=7,COUNTIF('2027祝日等（不使用）'!$A$1:$A$20,単年カーブ!A9091)=1),0,1)</f>
        <v>1</v>
      </c>
      <c r="O9091">
        <f t="shared" si="995"/>
        <v>16</v>
      </c>
      <c r="P9091">
        <f t="shared" si="993"/>
        <v>0</v>
      </c>
      <c r="Q9091">
        <f t="shared" si="994"/>
        <v>0</v>
      </c>
    </row>
    <row r="9092" spans="1:17" ht="19.5" x14ac:dyDescent="0.4">
      <c r="A9092" s="33">
        <f t="shared" si="996"/>
        <v>46667</v>
      </c>
      <c r="B9092" s="27" t="str">
        <f t="shared" ref="B9092:B9155" si="997">TEXT(A9092,"(aaa)")</f>
        <v>(木)</v>
      </c>
      <c r="C9092" s="34">
        <v>0.33333333333333298</v>
      </c>
      <c r="D9092" s="16" t="s">
        <v>18</v>
      </c>
      <c r="E9092" s="35">
        <v>0.35416666666666702</v>
      </c>
      <c r="F9092" s="50">
        <f>IF(COUNTIF('リスト（不使用）'!$A$5:$A$6,単年カーブ!$A$1),"希望数量入力ください",'単年（2027年度）'!$E$12*単年カーブ!$R$3+'単年（2027年度）'!$E$12*(1-単年カーブ!$R$3)*単年カーブ!Q9092)</f>
        <v>0</v>
      </c>
      <c r="G9092" s="47">
        <f t="shared" ref="G9092:G9155" si="998">F9092/2</f>
        <v>0</v>
      </c>
      <c r="M9092">
        <f t="shared" ref="M9092:M9155" si="999">MONTH(A9092)</f>
        <v>10</v>
      </c>
      <c r="N9092">
        <f>IF(OR(WEEKDAY(A9092)=1,WEEKDAY(A9092)=7,COUNTIF('2027祝日等（不使用）'!$A$1:$A$20,単年カーブ!A9092)=1),0,1)</f>
        <v>1</v>
      </c>
      <c r="O9092">
        <f t="shared" si="995"/>
        <v>17</v>
      </c>
      <c r="P9092">
        <f t="shared" ref="P9092:P9155" si="1000">IF(AND(O9092&gt;16,O9092&lt;41),1,0)</f>
        <v>1</v>
      </c>
      <c r="Q9092">
        <f t="shared" ref="Q9092:Q9155" si="1001">P9092*N9092</f>
        <v>1</v>
      </c>
    </row>
    <row r="9093" spans="1:17" ht="19.5" x14ac:dyDescent="0.4">
      <c r="A9093" s="33">
        <f t="shared" si="996"/>
        <v>46667</v>
      </c>
      <c r="B9093" s="27" t="str">
        <f t="shared" si="997"/>
        <v>(木)</v>
      </c>
      <c r="C9093" s="34">
        <v>0.35416666666666702</v>
      </c>
      <c r="D9093" s="16" t="s">
        <v>18</v>
      </c>
      <c r="E9093" s="35">
        <v>0.375</v>
      </c>
      <c r="F9093" s="50">
        <f>IF(COUNTIF('リスト（不使用）'!$A$5:$A$6,単年カーブ!$A$1),"希望数量入力ください",'単年（2027年度）'!$E$12*単年カーブ!$R$3+'単年（2027年度）'!$E$12*(1-単年カーブ!$R$3)*単年カーブ!Q9093)</f>
        <v>0</v>
      </c>
      <c r="G9093" s="47">
        <f t="shared" si="998"/>
        <v>0</v>
      </c>
      <c r="M9093">
        <f t="shared" si="999"/>
        <v>10</v>
      </c>
      <c r="N9093">
        <f>IF(OR(WEEKDAY(A9093)=1,WEEKDAY(A9093)=7,COUNTIF('2027祝日等（不使用）'!$A$1:$A$20,単年カーブ!A9093)=1),0,1)</f>
        <v>1</v>
      </c>
      <c r="O9093">
        <f t="shared" si="995"/>
        <v>18</v>
      </c>
      <c r="P9093">
        <f t="shared" si="1000"/>
        <v>1</v>
      </c>
      <c r="Q9093">
        <f t="shared" si="1001"/>
        <v>1</v>
      </c>
    </row>
    <row r="9094" spans="1:17" ht="19.5" x14ac:dyDescent="0.4">
      <c r="A9094" s="33">
        <f t="shared" si="996"/>
        <v>46667</v>
      </c>
      <c r="B9094" s="27" t="str">
        <f t="shared" si="997"/>
        <v>(木)</v>
      </c>
      <c r="C9094" s="34">
        <v>0.375</v>
      </c>
      <c r="D9094" s="16" t="s">
        <v>18</v>
      </c>
      <c r="E9094" s="35">
        <v>0.39583333333333298</v>
      </c>
      <c r="F9094" s="50">
        <f>IF(COUNTIF('リスト（不使用）'!$A$5:$A$6,単年カーブ!$A$1),"希望数量入力ください",'単年（2027年度）'!$E$12*単年カーブ!$R$3+'単年（2027年度）'!$E$12*(1-単年カーブ!$R$3)*単年カーブ!Q9094)</f>
        <v>0</v>
      </c>
      <c r="G9094" s="47">
        <f t="shared" si="998"/>
        <v>0</v>
      </c>
      <c r="M9094">
        <f t="shared" si="999"/>
        <v>10</v>
      </c>
      <c r="N9094">
        <f>IF(OR(WEEKDAY(A9094)=1,WEEKDAY(A9094)=7,COUNTIF('2027祝日等（不使用）'!$A$1:$A$20,単年カーブ!A9094)=1),0,1)</f>
        <v>1</v>
      </c>
      <c r="O9094">
        <f t="shared" si="995"/>
        <v>19</v>
      </c>
      <c r="P9094">
        <f t="shared" si="1000"/>
        <v>1</v>
      </c>
      <c r="Q9094">
        <f t="shared" si="1001"/>
        <v>1</v>
      </c>
    </row>
    <row r="9095" spans="1:17" ht="19.5" x14ac:dyDescent="0.4">
      <c r="A9095" s="33">
        <f t="shared" si="996"/>
        <v>46667</v>
      </c>
      <c r="B9095" s="27" t="str">
        <f t="shared" si="997"/>
        <v>(木)</v>
      </c>
      <c r="C9095" s="34">
        <v>0.39583333333333298</v>
      </c>
      <c r="D9095" s="16" t="s">
        <v>18</v>
      </c>
      <c r="E9095" s="35">
        <v>0.41666666666666702</v>
      </c>
      <c r="F9095" s="50">
        <f>IF(COUNTIF('リスト（不使用）'!$A$5:$A$6,単年カーブ!$A$1),"希望数量入力ください",'単年（2027年度）'!$E$12*単年カーブ!$R$3+'単年（2027年度）'!$E$12*(1-単年カーブ!$R$3)*単年カーブ!Q9095)</f>
        <v>0</v>
      </c>
      <c r="G9095" s="47">
        <f t="shared" si="998"/>
        <v>0</v>
      </c>
      <c r="M9095">
        <f t="shared" si="999"/>
        <v>10</v>
      </c>
      <c r="N9095">
        <f>IF(OR(WEEKDAY(A9095)=1,WEEKDAY(A9095)=7,COUNTIF('2027祝日等（不使用）'!$A$1:$A$20,単年カーブ!A9095)=1),0,1)</f>
        <v>1</v>
      </c>
      <c r="O9095">
        <f t="shared" si="995"/>
        <v>20</v>
      </c>
      <c r="P9095">
        <f t="shared" si="1000"/>
        <v>1</v>
      </c>
      <c r="Q9095">
        <f t="shared" si="1001"/>
        <v>1</v>
      </c>
    </row>
    <row r="9096" spans="1:17" ht="19.5" x14ac:dyDescent="0.4">
      <c r="A9096" s="33">
        <f t="shared" si="996"/>
        <v>46667</v>
      </c>
      <c r="B9096" s="27" t="str">
        <f t="shared" si="997"/>
        <v>(木)</v>
      </c>
      <c r="C9096" s="34">
        <v>0.41666666666666702</v>
      </c>
      <c r="D9096" s="16" t="s">
        <v>18</v>
      </c>
      <c r="E9096" s="35">
        <v>0.4375</v>
      </c>
      <c r="F9096" s="50">
        <f>IF(COUNTIF('リスト（不使用）'!$A$5:$A$6,単年カーブ!$A$1),"希望数量入力ください",'単年（2027年度）'!$E$12*単年カーブ!$R$3+'単年（2027年度）'!$E$12*(1-単年カーブ!$R$3)*単年カーブ!Q9096)</f>
        <v>0</v>
      </c>
      <c r="G9096" s="47">
        <f t="shared" si="998"/>
        <v>0</v>
      </c>
      <c r="M9096">
        <f t="shared" si="999"/>
        <v>10</v>
      </c>
      <c r="N9096">
        <f>IF(OR(WEEKDAY(A9096)=1,WEEKDAY(A9096)=7,COUNTIF('2027祝日等（不使用）'!$A$1:$A$20,単年カーブ!A9096)=1),0,1)</f>
        <v>1</v>
      </c>
      <c r="O9096">
        <f t="shared" si="995"/>
        <v>21</v>
      </c>
      <c r="P9096">
        <f t="shared" si="1000"/>
        <v>1</v>
      </c>
      <c r="Q9096">
        <f t="shared" si="1001"/>
        <v>1</v>
      </c>
    </row>
    <row r="9097" spans="1:17" ht="19.5" x14ac:dyDescent="0.4">
      <c r="A9097" s="33">
        <f t="shared" si="996"/>
        <v>46667</v>
      </c>
      <c r="B9097" s="27" t="str">
        <f t="shared" si="997"/>
        <v>(木)</v>
      </c>
      <c r="C9097" s="34">
        <v>0.4375</v>
      </c>
      <c r="D9097" s="16" t="s">
        <v>18</v>
      </c>
      <c r="E9097" s="35">
        <v>0.45833333333333298</v>
      </c>
      <c r="F9097" s="50">
        <f>IF(COUNTIF('リスト（不使用）'!$A$5:$A$6,単年カーブ!$A$1),"希望数量入力ください",'単年（2027年度）'!$E$12*単年カーブ!$R$3+'単年（2027年度）'!$E$12*(1-単年カーブ!$R$3)*単年カーブ!Q9097)</f>
        <v>0</v>
      </c>
      <c r="G9097" s="47">
        <f t="shared" si="998"/>
        <v>0</v>
      </c>
      <c r="M9097">
        <f t="shared" si="999"/>
        <v>10</v>
      </c>
      <c r="N9097">
        <f>IF(OR(WEEKDAY(A9097)=1,WEEKDAY(A9097)=7,COUNTIF('2027祝日等（不使用）'!$A$1:$A$20,単年カーブ!A9097)=1),0,1)</f>
        <v>1</v>
      </c>
      <c r="O9097">
        <f t="shared" si="995"/>
        <v>22</v>
      </c>
      <c r="P9097">
        <f t="shared" si="1000"/>
        <v>1</v>
      </c>
      <c r="Q9097">
        <f t="shared" si="1001"/>
        <v>1</v>
      </c>
    </row>
    <row r="9098" spans="1:17" ht="19.5" x14ac:dyDescent="0.4">
      <c r="A9098" s="33">
        <f t="shared" si="996"/>
        <v>46667</v>
      </c>
      <c r="B9098" s="27" t="str">
        <f t="shared" si="997"/>
        <v>(木)</v>
      </c>
      <c r="C9098" s="34">
        <v>0.45833333333333298</v>
      </c>
      <c r="D9098" s="16" t="s">
        <v>18</v>
      </c>
      <c r="E9098" s="35">
        <v>0.47916666666666702</v>
      </c>
      <c r="F9098" s="50">
        <f>IF(COUNTIF('リスト（不使用）'!$A$5:$A$6,単年カーブ!$A$1),"希望数量入力ください",'単年（2027年度）'!$E$12*単年カーブ!$R$3+'単年（2027年度）'!$E$12*(1-単年カーブ!$R$3)*単年カーブ!Q9098)</f>
        <v>0</v>
      </c>
      <c r="G9098" s="47">
        <f t="shared" si="998"/>
        <v>0</v>
      </c>
      <c r="M9098">
        <f t="shared" si="999"/>
        <v>10</v>
      </c>
      <c r="N9098">
        <f>IF(OR(WEEKDAY(A9098)=1,WEEKDAY(A9098)=7,COUNTIF('2027祝日等（不使用）'!$A$1:$A$20,単年カーブ!A9098)=1),0,1)</f>
        <v>1</v>
      </c>
      <c r="O9098">
        <f t="shared" si="995"/>
        <v>23</v>
      </c>
      <c r="P9098">
        <f t="shared" si="1000"/>
        <v>1</v>
      </c>
      <c r="Q9098">
        <f t="shared" si="1001"/>
        <v>1</v>
      </c>
    </row>
    <row r="9099" spans="1:17" ht="19.5" x14ac:dyDescent="0.4">
      <c r="A9099" s="33">
        <f t="shared" si="996"/>
        <v>46667</v>
      </c>
      <c r="B9099" s="27" t="str">
        <f t="shared" si="997"/>
        <v>(木)</v>
      </c>
      <c r="C9099" s="34">
        <v>0.47916666666666702</v>
      </c>
      <c r="D9099" s="16" t="s">
        <v>18</v>
      </c>
      <c r="E9099" s="35">
        <v>0.5</v>
      </c>
      <c r="F9099" s="50">
        <f>IF(COUNTIF('リスト（不使用）'!$A$5:$A$6,単年カーブ!$A$1),"希望数量入力ください",'単年（2027年度）'!$E$12*単年カーブ!$R$3+'単年（2027年度）'!$E$12*(1-単年カーブ!$R$3)*単年カーブ!Q9099)</f>
        <v>0</v>
      </c>
      <c r="G9099" s="47">
        <f t="shared" si="998"/>
        <v>0</v>
      </c>
      <c r="M9099">
        <f t="shared" si="999"/>
        <v>10</v>
      </c>
      <c r="N9099">
        <f>IF(OR(WEEKDAY(A9099)=1,WEEKDAY(A9099)=7,COUNTIF('2027祝日等（不使用）'!$A$1:$A$20,単年カーブ!A9099)=1),0,1)</f>
        <v>1</v>
      </c>
      <c r="O9099">
        <f t="shared" si="995"/>
        <v>24</v>
      </c>
      <c r="P9099">
        <f t="shared" si="1000"/>
        <v>1</v>
      </c>
      <c r="Q9099">
        <f t="shared" si="1001"/>
        <v>1</v>
      </c>
    </row>
    <row r="9100" spans="1:17" ht="19.5" x14ac:dyDescent="0.4">
      <c r="A9100" s="33">
        <f t="shared" si="996"/>
        <v>46667</v>
      </c>
      <c r="B9100" s="27" t="str">
        <f t="shared" si="997"/>
        <v>(木)</v>
      </c>
      <c r="C9100" s="34">
        <v>0.5</v>
      </c>
      <c r="D9100" s="16" t="s">
        <v>18</v>
      </c>
      <c r="E9100" s="35">
        <v>0.52083333333333304</v>
      </c>
      <c r="F9100" s="50">
        <f>IF(COUNTIF('リスト（不使用）'!$A$5:$A$6,単年カーブ!$A$1),"希望数量入力ください",'単年（2027年度）'!$E$12*単年カーブ!$R$3+'単年（2027年度）'!$E$12*(1-単年カーブ!$R$3)*単年カーブ!Q9100)</f>
        <v>0</v>
      </c>
      <c r="G9100" s="47">
        <f t="shared" si="998"/>
        <v>0</v>
      </c>
      <c r="M9100">
        <f t="shared" si="999"/>
        <v>10</v>
      </c>
      <c r="N9100">
        <f>IF(OR(WEEKDAY(A9100)=1,WEEKDAY(A9100)=7,COUNTIF('2027祝日等（不使用）'!$A$1:$A$20,単年カーブ!A9100)=1),0,1)</f>
        <v>1</v>
      </c>
      <c r="O9100">
        <f t="shared" si="995"/>
        <v>25</v>
      </c>
      <c r="P9100">
        <f t="shared" si="1000"/>
        <v>1</v>
      </c>
      <c r="Q9100">
        <f t="shared" si="1001"/>
        <v>1</v>
      </c>
    </row>
    <row r="9101" spans="1:17" ht="19.5" x14ac:dyDescent="0.4">
      <c r="A9101" s="33">
        <f t="shared" si="996"/>
        <v>46667</v>
      </c>
      <c r="B9101" s="27" t="str">
        <f t="shared" si="997"/>
        <v>(木)</v>
      </c>
      <c r="C9101" s="34">
        <v>0.52083333333333304</v>
      </c>
      <c r="D9101" s="16" t="s">
        <v>18</v>
      </c>
      <c r="E9101" s="35">
        <v>0.54166666666666696</v>
      </c>
      <c r="F9101" s="50">
        <f>IF(COUNTIF('リスト（不使用）'!$A$5:$A$6,単年カーブ!$A$1),"希望数量入力ください",'単年（2027年度）'!$E$12*単年カーブ!$R$3+'単年（2027年度）'!$E$12*(1-単年カーブ!$R$3)*単年カーブ!Q9101)</f>
        <v>0</v>
      </c>
      <c r="G9101" s="47">
        <f t="shared" si="998"/>
        <v>0</v>
      </c>
      <c r="M9101">
        <f t="shared" si="999"/>
        <v>10</v>
      </c>
      <c r="N9101">
        <f>IF(OR(WEEKDAY(A9101)=1,WEEKDAY(A9101)=7,COUNTIF('2027祝日等（不使用）'!$A$1:$A$20,単年カーブ!A9101)=1),0,1)</f>
        <v>1</v>
      </c>
      <c r="O9101">
        <f t="shared" si="995"/>
        <v>26</v>
      </c>
      <c r="P9101">
        <f t="shared" si="1000"/>
        <v>1</v>
      </c>
      <c r="Q9101">
        <f t="shared" si="1001"/>
        <v>1</v>
      </c>
    </row>
    <row r="9102" spans="1:17" ht="19.5" x14ac:dyDescent="0.4">
      <c r="A9102" s="33">
        <f t="shared" si="996"/>
        <v>46667</v>
      </c>
      <c r="B9102" s="27" t="str">
        <f t="shared" si="997"/>
        <v>(木)</v>
      </c>
      <c r="C9102" s="34">
        <v>0.54166666666666696</v>
      </c>
      <c r="D9102" s="16" t="s">
        <v>18</v>
      </c>
      <c r="E9102" s="35">
        <v>0.5625</v>
      </c>
      <c r="F9102" s="50">
        <f>IF(COUNTIF('リスト（不使用）'!$A$5:$A$6,単年カーブ!$A$1),"希望数量入力ください",'単年（2027年度）'!$E$12*単年カーブ!$R$3+'単年（2027年度）'!$E$12*(1-単年カーブ!$R$3)*単年カーブ!Q9102)</f>
        <v>0</v>
      </c>
      <c r="G9102" s="47">
        <f t="shared" si="998"/>
        <v>0</v>
      </c>
      <c r="M9102">
        <f t="shared" si="999"/>
        <v>10</v>
      </c>
      <c r="N9102">
        <f>IF(OR(WEEKDAY(A9102)=1,WEEKDAY(A9102)=7,COUNTIF('2027祝日等（不使用）'!$A$1:$A$20,単年カーブ!A9102)=1),0,1)</f>
        <v>1</v>
      </c>
      <c r="O9102">
        <f t="shared" si="995"/>
        <v>27</v>
      </c>
      <c r="P9102">
        <f t="shared" si="1000"/>
        <v>1</v>
      </c>
      <c r="Q9102">
        <f t="shared" si="1001"/>
        <v>1</v>
      </c>
    </row>
    <row r="9103" spans="1:17" ht="19.5" x14ac:dyDescent="0.4">
      <c r="A9103" s="33">
        <f t="shared" si="996"/>
        <v>46667</v>
      </c>
      <c r="B9103" s="27" t="str">
        <f t="shared" si="997"/>
        <v>(木)</v>
      </c>
      <c r="C9103" s="34">
        <v>0.5625</v>
      </c>
      <c r="D9103" s="16" t="s">
        <v>18</v>
      </c>
      <c r="E9103" s="35">
        <v>0.58333333333333304</v>
      </c>
      <c r="F9103" s="50">
        <f>IF(COUNTIF('リスト（不使用）'!$A$5:$A$6,単年カーブ!$A$1),"希望数量入力ください",'単年（2027年度）'!$E$12*単年カーブ!$R$3+'単年（2027年度）'!$E$12*(1-単年カーブ!$R$3)*単年カーブ!Q9103)</f>
        <v>0</v>
      </c>
      <c r="G9103" s="47">
        <f t="shared" si="998"/>
        <v>0</v>
      </c>
      <c r="M9103">
        <f t="shared" si="999"/>
        <v>10</v>
      </c>
      <c r="N9103">
        <f>IF(OR(WEEKDAY(A9103)=1,WEEKDAY(A9103)=7,COUNTIF('2027祝日等（不使用）'!$A$1:$A$20,単年カーブ!A9103)=1),0,1)</f>
        <v>1</v>
      </c>
      <c r="O9103">
        <f t="shared" si="995"/>
        <v>28</v>
      </c>
      <c r="P9103">
        <f t="shared" si="1000"/>
        <v>1</v>
      </c>
      <c r="Q9103">
        <f t="shared" si="1001"/>
        <v>1</v>
      </c>
    </row>
    <row r="9104" spans="1:17" ht="19.5" x14ac:dyDescent="0.4">
      <c r="A9104" s="33">
        <f t="shared" si="996"/>
        <v>46667</v>
      </c>
      <c r="B9104" s="27" t="str">
        <f t="shared" si="997"/>
        <v>(木)</v>
      </c>
      <c r="C9104" s="34">
        <v>0.58333333333333304</v>
      </c>
      <c r="D9104" s="16" t="s">
        <v>18</v>
      </c>
      <c r="E9104" s="35">
        <v>0.60416666666666696</v>
      </c>
      <c r="F9104" s="50">
        <f>IF(COUNTIF('リスト（不使用）'!$A$5:$A$6,単年カーブ!$A$1),"希望数量入力ください",'単年（2027年度）'!$E$12*単年カーブ!$R$3+'単年（2027年度）'!$E$12*(1-単年カーブ!$R$3)*単年カーブ!Q9104)</f>
        <v>0</v>
      </c>
      <c r="G9104" s="47">
        <f t="shared" si="998"/>
        <v>0</v>
      </c>
      <c r="M9104">
        <f t="shared" si="999"/>
        <v>10</v>
      </c>
      <c r="N9104">
        <f>IF(OR(WEEKDAY(A9104)=1,WEEKDAY(A9104)=7,COUNTIF('2027祝日等（不使用）'!$A$1:$A$20,単年カーブ!A9104)=1),0,1)</f>
        <v>1</v>
      </c>
      <c r="O9104">
        <f t="shared" si="995"/>
        <v>29</v>
      </c>
      <c r="P9104">
        <f t="shared" si="1000"/>
        <v>1</v>
      </c>
      <c r="Q9104">
        <f t="shared" si="1001"/>
        <v>1</v>
      </c>
    </row>
    <row r="9105" spans="1:17" ht="19.5" x14ac:dyDescent="0.4">
      <c r="A9105" s="33">
        <f t="shared" si="996"/>
        <v>46667</v>
      </c>
      <c r="B9105" s="27" t="str">
        <f t="shared" si="997"/>
        <v>(木)</v>
      </c>
      <c r="C9105" s="34">
        <v>0.60416666666666696</v>
      </c>
      <c r="D9105" s="16" t="s">
        <v>18</v>
      </c>
      <c r="E9105" s="35">
        <v>0.625</v>
      </c>
      <c r="F9105" s="50">
        <f>IF(COUNTIF('リスト（不使用）'!$A$5:$A$6,単年カーブ!$A$1),"希望数量入力ください",'単年（2027年度）'!$E$12*単年カーブ!$R$3+'単年（2027年度）'!$E$12*(1-単年カーブ!$R$3)*単年カーブ!Q9105)</f>
        <v>0</v>
      </c>
      <c r="G9105" s="47">
        <f t="shared" si="998"/>
        <v>0</v>
      </c>
      <c r="M9105">
        <f t="shared" si="999"/>
        <v>10</v>
      </c>
      <c r="N9105">
        <f>IF(OR(WEEKDAY(A9105)=1,WEEKDAY(A9105)=7,COUNTIF('2027祝日等（不使用）'!$A$1:$A$20,単年カーブ!A9105)=1),0,1)</f>
        <v>1</v>
      </c>
      <c r="O9105">
        <f t="shared" si="995"/>
        <v>30</v>
      </c>
      <c r="P9105">
        <f t="shared" si="1000"/>
        <v>1</v>
      </c>
      <c r="Q9105">
        <f t="shared" si="1001"/>
        <v>1</v>
      </c>
    </row>
    <row r="9106" spans="1:17" ht="19.5" x14ac:dyDescent="0.4">
      <c r="A9106" s="33">
        <f t="shared" si="996"/>
        <v>46667</v>
      </c>
      <c r="B9106" s="27" t="str">
        <f t="shared" si="997"/>
        <v>(木)</v>
      </c>
      <c r="C9106" s="34">
        <v>0.625</v>
      </c>
      <c r="D9106" s="16" t="s">
        <v>18</v>
      </c>
      <c r="E9106" s="35">
        <v>0.64583333333333304</v>
      </c>
      <c r="F9106" s="50">
        <f>IF(COUNTIF('リスト（不使用）'!$A$5:$A$6,単年カーブ!$A$1),"希望数量入力ください",'単年（2027年度）'!$E$12*単年カーブ!$R$3+'単年（2027年度）'!$E$12*(1-単年カーブ!$R$3)*単年カーブ!Q9106)</f>
        <v>0</v>
      </c>
      <c r="G9106" s="47">
        <f t="shared" si="998"/>
        <v>0</v>
      </c>
      <c r="M9106">
        <f t="shared" si="999"/>
        <v>10</v>
      </c>
      <c r="N9106">
        <f>IF(OR(WEEKDAY(A9106)=1,WEEKDAY(A9106)=7,COUNTIF('2027祝日等（不使用）'!$A$1:$A$20,単年カーブ!A9106)=1),0,1)</f>
        <v>1</v>
      </c>
      <c r="O9106">
        <f t="shared" si="995"/>
        <v>31</v>
      </c>
      <c r="P9106">
        <f t="shared" si="1000"/>
        <v>1</v>
      </c>
      <c r="Q9106">
        <f t="shared" si="1001"/>
        <v>1</v>
      </c>
    </row>
    <row r="9107" spans="1:17" ht="19.5" x14ac:dyDescent="0.4">
      <c r="A9107" s="33">
        <f t="shared" si="996"/>
        <v>46667</v>
      </c>
      <c r="B9107" s="27" t="str">
        <f t="shared" si="997"/>
        <v>(木)</v>
      </c>
      <c r="C9107" s="34">
        <v>0.64583333333333304</v>
      </c>
      <c r="D9107" s="16" t="s">
        <v>18</v>
      </c>
      <c r="E9107" s="35">
        <v>0.66666666666666696</v>
      </c>
      <c r="F9107" s="50">
        <f>IF(COUNTIF('リスト（不使用）'!$A$5:$A$6,単年カーブ!$A$1),"希望数量入力ください",'単年（2027年度）'!$E$12*単年カーブ!$R$3+'単年（2027年度）'!$E$12*(1-単年カーブ!$R$3)*単年カーブ!Q9107)</f>
        <v>0</v>
      </c>
      <c r="G9107" s="47">
        <f t="shared" si="998"/>
        <v>0</v>
      </c>
      <c r="M9107">
        <f t="shared" si="999"/>
        <v>10</v>
      </c>
      <c r="N9107">
        <f>IF(OR(WEEKDAY(A9107)=1,WEEKDAY(A9107)=7,COUNTIF('2027祝日等（不使用）'!$A$1:$A$20,単年カーブ!A9107)=1),0,1)</f>
        <v>1</v>
      </c>
      <c r="O9107">
        <f t="shared" si="995"/>
        <v>32</v>
      </c>
      <c r="P9107">
        <f t="shared" si="1000"/>
        <v>1</v>
      </c>
      <c r="Q9107">
        <f t="shared" si="1001"/>
        <v>1</v>
      </c>
    </row>
    <row r="9108" spans="1:17" ht="19.5" x14ac:dyDescent="0.4">
      <c r="A9108" s="33">
        <f t="shared" si="996"/>
        <v>46667</v>
      </c>
      <c r="B9108" s="27" t="str">
        <f t="shared" si="997"/>
        <v>(木)</v>
      </c>
      <c r="C9108" s="34">
        <v>0.66666666666666696</v>
      </c>
      <c r="D9108" s="16" t="s">
        <v>18</v>
      </c>
      <c r="E9108" s="35">
        <v>0.6875</v>
      </c>
      <c r="F9108" s="50">
        <f>IF(COUNTIF('リスト（不使用）'!$A$5:$A$6,単年カーブ!$A$1),"希望数量入力ください",'単年（2027年度）'!$E$12*単年カーブ!$R$3+'単年（2027年度）'!$E$12*(1-単年カーブ!$R$3)*単年カーブ!Q9108)</f>
        <v>0</v>
      </c>
      <c r="G9108" s="47">
        <f t="shared" si="998"/>
        <v>0</v>
      </c>
      <c r="M9108">
        <f t="shared" si="999"/>
        <v>10</v>
      </c>
      <c r="N9108">
        <f>IF(OR(WEEKDAY(A9108)=1,WEEKDAY(A9108)=7,COUNTIF('2027祝日等（不使用）'!$A$1:$A$20,単年カーブ!A9108)=1),0,1)</f>
        <v>1</v>
      </c>
      <c r="O9108">
        <f t="shared" si="995"/>
        <v>33</v>
      </c>
      <c r="P9108">
        <f t="shared" si="1000"/>
        <v>1</v>
      </c>
      <c r="Q9108">
        <f t="shared" si="1001"/>
        <v>1</v>
      </c>
    </row>
    <row r="9109" spans="1:17" ht="19.5" x14ac:dyDescent="0.4">
      <c r="A9109" s="33">
        <f t="shared" si="996"/>
        <v>46667</v>
      </c>
      <c r="B9109" s="27" t="str">
        <f t="shared" si="997"/>
        <v>(木)</v>
      </c>
      <c r="C9109" s="34">
        <v>0.6875</v>
      </c>
      <c r="D9109" s="16" t="s">
        <v>18</v>
      </c>
      <c r="E9109" s="35">
        <v>0.70833333333333304</v>
      </c>
      <c r="F9109" s="50">
        <f>IF(COUNTIF('リスト（不使用）'!$A$5:$A$6,単年カーブ!$A$1),"希望数量入力ください",'単年（2027年度）'!$E$12*単年カーブ!$R$3+'単年（2027年度）'!$E$12*(1-単年カーブ!$R$3)*単年カーブ!Q9109)</f>
        <v>0</v>
      </c>
      <c r="G9109" s="47">
        <f t="shared" si="998"/>
        <v>0</v>
      </c>
      <c r="M9109">
        <f t="shared" si="999"/>
        <v>10</v>
      </c>
      <c r="N9109">
        <f>IF(OR(WEEKDAY(A9109)=1,WEEKDAY(A9109)=7,COUNTIF('2027祝日等（不使用）'!$A$1:$A$20,単年カーブ!A9109)=1),0,1)</f>
        <v>1</v>
      </c>
      <c r="O9109">
        <f t="shared" si="995"/>
        <v>34</v>
      </c>
      <c r="P9109">
        <f t="shared" si="1000"/>
        <v>1</v>
      </c>
      <c r="Q9109">
        <f t="shared" si="1001"/>
        <v>1</v>
      </c>
    </row>
    <row r="9110" spans="1:17" ht="19.5" x14ac:dyDescent="0.4">
      <c r="A9110" s="33">
        <f t="shared" si="996"/>
        <v>46667</v>
      </c>
      <c r="B9110" s="27" t="str">
        <f t="shared" si="997"/>
        <v>(木)</v>
      </c>
      <c r="C9110" s="34">
        <v>0.70833333333333304</v>
      </c>
      <c r="D9110" s="16" t="s">
        <v>18</v>
      </c>
      <c r="E9110" s="35">
        <v>0.72916666666666696</v>
      </c>
      <c r="F9110" s="50">
        <f>IF(COUNTIF('リスト（不使用）'!$A$5:$A$6,単年カーブ!$A$1),"希望数量入力ください",'単年（2027年度）'!$E$12*単年カーブ!$R$3+'単年（2027年度）'!$E$12*(1-単年カーブ!$R$3)*単年カーブ!Q9110)</f>
        <v>0</v>
      </c>
      <c r="G9110" s="47">
        <f t="shared" si="998"/>
        <v>0</v>
      </c>
      <c r="M9110">
        <f t="shared" si="999"/>
        <v>10</v>
      </c>
      <c r="N9110">
        <f>IF(OR(WEEKDAY(A9110)=1,WEEKDAY(A9110)=7,COUNTIF('2027祝日等（不使用）'!$A$1:$A$20,単年カーブ!A9110)=1),0,1)</f>
        <v>1</v>
      </c>
      <c r="O9110">
        <f t="shared" si="995"/>
        <v>35</v>
      </c>
      <c r="P9110">
        <f t="shared" si="1000"/>
        <v>1</v>
      </c>
      <c r="Q9110">
        <f t="shared" si="1001"/>
        <v>1</v>
      </c>
    </row>
    <row r="9111" spans="1:17" ht="19.5" x14ac:dyDescent="0.4">
      <c r="A9111" s="33">
        <f t="shared" si="996"/>
        <v>46667</v>
      </c>
      <c r="B9111" s="27" t="str">
        <f t="shared" si="997"/>
        <v>(木)</v>
      </c>
      <c r="C9111" s="34">
        <v>0.72916666666666696</v>
      </c>
      <c r="D9111" s="16" t="s">
        <v>18</v>
      </c>
      <c r="E9111" s="35">
        <v>0.75</v>
      </c>
      <c r="F9111" s="50">
        <f>IF(COUNTIF('リスト（不使用）'!$A$5:$A$6,単年カーブ!$A$1),"希望数量入力ください",'単年（2027年度）'!$E$12*単年カーブ!$R$3+'単年（2027年度）'!$E$12*(1-単年カーブ!$R$3)*単年カーブ!Q9111)</f>
        <v>0</v>
      </c>
      <c r="G9111" s="47">
        <f t="shared" si="998"/>
        <v>0</v>
      </c>
      <c r="M9111">
        <f t="shared" si="999"/>
        <v>10</v>
      </c>
      <c r="N9111">
        <f>IF(OR(WEEKDAY(A9111)=1,WEEKDAY(A9111)=7,COUNTIF('2027祝日等（不使用）'!$A$1:$A$20,単年カーブ!A9111)=1),0,1)</f>
        <v>1</v>
      </c>
      <c r="O9111">
        <f t="shared" si="995"/>
        <v>36</v>
      </c>
      <c r="P9111">
        <f t="shared" si="1000"/>
        <v>1</v>
      </c>
      <c r="Q9111">
        <f t="shared" si="1001"/>
        <v>1</v>
      </c>
    </row>
    <row r="9112" spans="1:17" ht="19.5" x14ac:dyDescent="0.4">
      <c r="A9112" s="33">
        <f t="shared" si="996"/>
        <v>46667</v>
      </c>
      <c r="B9112" s="27" t="str">
        <f t="shared" si="997"/>
        <v>(木)</v>
      </c>
      <c r="C9112" s="34">
        <v>0.75</v>
      </c>
      <c r="D9112" s="16" t="s">
        <v>18</v>
      </c>
      <c r="E9112" s="35">
        <v>0.77083333333333304</v>
      </c>
      <c r="F9112" s="50">
        <f>IF(COUNTIF('リスト（不使用）'!$A$5:$A$6,単年カーブ!$A$1),"希望数量入力ください",'単年（2027年度）'!$E$12*単年カーブ!$R$3+'単年（2027年度）'!$E$12*(1-単年カーブ!$R$3)*単年カーブ!Q9112)</f>
        <v>0</v>
      </c>
      <c r="G9112" s="47">
        <f t="shared" si="998"/>
        <v>0</v>
      </c>
      <c r="M9112">
        <f t="shared" si="999"/>
        <v>10</v>
      </c>
      <c r="N9112">
        <f>IF(OR(WEEKDAY(A9112)=1,WEEKDAY(A9112)=7,COUNTIF('2027祝日等（不使用）'!$A$1:$A$20,単年カーブ!A9112)=1),0,1)</f>
        <v>1</v>
      </c>
      <c r="O9112">
        <f t="shared" si="995"/>
        <v>37</v>
      </c>
      <c r="P9112">
        <f t="shared" si="1000"/>
        <v>1</v>
      </c>
      <c r="Q9112">
        <f t="shared" si="1001"/>
        <v>1</v>
      </c>
    </row>
    <row r="9113" spans="1:17" ht="19.5" x14ac:dyDescent="0.4">
      <c r="A9113" s="33">
        <f t="shared" si="996"/>
        <v>46667</v>
      </c>
      <c r="B9113" s="27" t="str">
        <f t="shared" si="997"/>
        <v>(木)</v>
      </c>
      <c r="C9113" s="34">
        <v>0.77083333333333304</v>
      </c>
      <c r="D9113" s="16" t="s">
        <v>18</v>
      </c>
      <c r="E9113" s="35">
        <v>0.79166666666666696</v>
      </c>
      <c r="F9113" s="50">
        <f>IF(COUNTIF('リスト（不使用）'!$A$5:$A$6,単年カーブ!$A$1),"希望数量入力ください",'単年（2027年度）'!$E$12*単年カーブ!$R$3+'単年（2027年度）'!$E$12*(1-単年カーブ!$R$3)*単年カーブ!Q9113)</f>
        <v>0</v>
      </c>
      <c r="G9113" s="47">
        <f t="shared" si="998"/>
        <v>0</v>
      </c>
      <c r="M9113">
        <f t="shared" si="999"/>
        <v>10</v>
      </c>
      <c r="N9113">
        <f>IF(OR(WEEKDAY(A9113)=1,WEEKDAY(A9113)=7,COUNTIF('2027祝日等（不使用）'!$A$1:$A$20,単年カーブ!A9113)=1),0,1)</f>
        <v>1</v>
      </c>
      <c r="O9113">
        <f t="shared" si="995"/>
        <v>38</v>
      </c>
      <c r="P9113">
        <f t="shared" si="1000"/>
        <v>1</v>
      </c>
      <c r="Q9113">
        <f t="shared" si="1001"/>
        <v>1</v>
      </c>
    </row>
    <row r="9114" spans="1:17" ht="19.5" x14ac:dyDescent="0.4">
      <c r="A9114" s="33">
        <f t="shared" si="996"/>
        <v>46667</v>
      </c>
      <c r="B9114" s="27" t="str">
        <f t="shared" si="997"/>
        <v>(木)</v>
      </c>
      <c r="C9114" s="34">
        <v>0.79166666666666696</v>
      </c>
      <c r="D9114" s="16" t="s">
        <v>18</v>
      </c>
      <c r="E9114" s="35">
        <v>0.8125</v>
      </c>
      <c r="F9114" s="50">
        <f>IF(COUNTIF('リスト（不使用）'!$A$5:$A$6,単年カーブ!$A$1),"希望数量入力ください",'単年（2027年度）'!$E$12*単年カーブ!$R$3+'単年（2027年度）'!$E$12*(1-単年カーブ!$R$3)*単年カーブ!Q9114)</f>
        <v>0</v>
      </c>
      <c r="G9114" s="47">
        <f t="shared" si="998"/>
        <v>0</v>
      </c>
      <c r="M9114">
        <f t="shared" si="999"/>
        <v>10</v>
      </c>
      <c r="N9114">
        <f>IF(OR(WEEKDAY(A9114)=1,WEEKDAY(A9114)=7,COUNTIF('2027祝日等（不使用）'!$A$1:$A$20,単年カーブ!A9114)=1),0,1)</f>
        <v>1</v>
      </c>
      <c r="O9114">
        <f t="shared" si="995"/>
        <v>39</v>
      </c>
      <c r="P9114">
        <f t="shared" si="1000"/>
        <v>1</v>
      </c>
      <c r="Q9114">
        <f t="shared" si="1001"/>
        <v>1</v>
      </c>
    </row>
    <row r="9115" spans="1:17" ht="19.5" x14ac:dyDescent="0.4">
      <c r="A9115" s="33">
        <f t="shared" si="996"/>
        <v>46667</v>
      </c>
      <c r="B9115" s="27" t="str">
        <f t="shared" si="997"/>
        <v>(木)</v>
      </c>
      <c r="C9115" s="34">
        <v>0.8125</v>
      </c>
      <c r="D9115" s="16" t="s">
        <v>18</v>
      </c>
      <c r="E9115" s="35">
        <v>0.83333333333333304</v>
      </c>
      <c r="F9115" s="50">
        <f>IF(COUNTIF('リスト（不使用）'!$A$5:$A$6,単年カーブ!$A$1),"希望数量入力ください",'単年（2027年度）'!$E$12*単年カーブ!$R$3+'単年（2027年度）'!$E$12*(1-単年カーブ!$R$3)*単年カーブ!Q9115)</f>
        <v>0</v>
      </c>
      <c r="G9115" s="47">
        <f t="shared" si="998"/>
        <v>0</v>
      </c>
      <c r="M9115">
        <f t="shared" si="999"/>
        <v>10</v>
      </c>
      <c r="N9115">
        <f>IF(OR(WEEKDAY(A9115)=1,WEEKDAY(A9115)=7,COUNTIF('2027祝日等（不使用）'!$A$1:$A$20,単年カーブ!A9115)=1),0,1)</f>
        <v>1</v>
      </c>
      <c r="O9115">
        <f t="shared" si="995"/>
        <v>40</v>
      </c>
      <c r="P9115">
        <f t="shared" si="1000"/>
        <v>1</v>
      </c>
      <c r="Q9115">
        <f t="shared" si="1001"/>
        <v>1</v>
      </c>
    </row>
    <row r="9116" spans="1:17" ht="19.5" x14ac:dyDescent="0.4">
      <c r="A9116" s="33">
        <f t="shared" si="996"/>
        <v>46667</v>
      </c>
      <c r="B9116" s="27" t="str">
        <f t="shared" si="997"/>
        <v>(木)</v>
      </c>
      <c r="C9116" s="34">
        <v>0.83333333333333304</v>
      </c>
      <c r="D9116" s="16" t="s">
        <v>18</v>
      </c>
      <c r="E9116" s="35">
        <v>0.85416666666666696</v>
      </c>
      <c r="F9116" s="50">
        <f>IF(COUNTIF('リスト（不使用）'!$A$5:$A$6,単年カーブ!$A$1),"希望数量入力ください",'単年（2027年度）'!$E$12*単年カーブ!$R$3+'単年（2027年度）'!$E$12*(1-単年カーブ!$R$3)*単年カーブ!Q9116)</f>
        <v>0</v>
      </c>
      <c r="G9116" s="47">
        <f t="shared" si="998"/>
        <v>0</v>
      </c>
      <c r="M9116">
        <f t="shared" si="999"/>
        <v>10</v>
      </c>
      <c r="N9116">
        <f>IF(OR(WEEKDAY(A9116)=1,WEEKDAY(A9116)=7,COUNTIF('2027祝日等（不使用）'!$A$1:$A$20,単年カーブ!A9116)=1),0,1)</f>
        <v>1</v>
      </c>
      <c r="O9116">
        <f t="shared" si="995"/>
        <v>41</v>
      </c>
      <c r="P9116">
        <f t="shared" si="1000"/>
        <v>0</v>
      </c>
      <c r="Q9116">
        <f t="shared" si="1001"/>
        <v>0</v>
      </c>
    </row>
    <row r="9117" spans="1:17" ht="19.5" x14ac:dyDescent="0.4">
      <c r="A9117" s="33">
        <f t="shared" si="996"/>
        <v>46667</v>
      </c>
      <c r="B9117" s="27" t="str">
        <f t="shared" si="997"/>
        <v>(木)</v>
      </c>
      <c r="C9117" s="34">
        <v>0.85416666666666696</v>
      </c>
      <c r="D9117" s="16" t="s">
        <v>18</v>
      </c>
      <c r="E9117" s="35">
        <v>0.875</v>
      </c>
      <c r="F9117" s="50">
        <f>IF(COUNTIF('リスト（不使用）'!$A$5:$A$6,単年カーブ!$A$1),"希望数量入力ください",'単年（2027年度）'!$E$12*単年カーブ!$R$3+'単年（2027年度）'!$E$12*(1-単年カーブ!$R$3)*単年カーブ!Q9117)</f>
        <v>0</v>
      </c>
      <c r="G9117" s="47">
        <f t="shared" si="998"/>
        <v>0</v>
      </c>
      <c r="M9117">
        <f t="shared" si="999"/>
        <v>10</v>
      </c>
      <c r="N9117">
        <f>IF(OR(WEEKDAY(A9117)=1,WEEKDAY(A9117)=7,COUNTIF('2027祝日等（不使用）'!$A$1:$A$20,単年カーブ!A9117)=1),0,1)</f>
        <v>1</v>
      </c>
      <c r="O9117">
        <f t="shared" si="995"/>
        <v>42</v>
      </c>
      <c r="P9117">
        <f t="shared" si="1000"/>
        <v>0</v>
      </c>
      <c r="Q9117">
        <f t="shared" si="1001"/>
        <v>0</v>
      </c>
    </row>
    <row r="9118" spans="1:17" ht="19.5" x14ac:dyDescent="0.4">
      <c r="A9118" s="33">
        <f t="shared" si="996"/>
        <v>46667</v>
      </c>
      <c r="B9118" s="27" t="str">
        <f t="shared" si="997"/>
        <v>(木)</v>
      </c>
      <c r="C9118" s="34">
        <v>0.875</v>
      </c>
      <c r="D9118" s="16" t="s">
        <v>18</v>
      </c>
      <c r="E9118" s="35">
        <v>0.89583333333333304</v>
      </c>
      <c r="F9118" s="50">
        <f>IF(COUNTIF('リスト（不使用）'!$A$5:$A$6,単年カーブ!$A$1),"希望数量入力ください",'単年（2027年度）'!$E$12*単年カーブ!$R$3+'単年（2027年度）'!$E$12*(1-単年カーブ!$R$3)*単年カーブ!Q9118)</f>
        <v>0</v>
      </c>
      <c r="G9118" s="47">
        <f t="shared" si="998"/>
        <v>0</v>
      </c>
      <c r="M9118">
        <f t="shared" si="999"/>
        <v>10</v>
      </c>
      <c r="N9118">
        <f>IF(OR(WEEKDAY(A9118)=1,WEEKDAY(A9118)=7,COUNTIF('2027祝日等（不使用）'!$A$1:$A$20,単年カーブ!A9118)=1),0,1)</f>
        <v>1</v>
      </c>
      <c r="O9118">
        <f t="shared" si="995"/>
        <v>43</v>
      </c>
      <c r="P9118">
        <f t="shared" si="1000"/>
        <v>0</v>
      </c>
      <c r="Q9118">
        <f t="shared" si="1001"/>
        <v>0</v>
      </c>
    </row>
    <row r="9119" spans="1:17" ht="19.5" x14ac:dyDescent="0.4">
      <c r="A9119" s="33">
        <f t="shared" si="996"/>
        <v>46667</v>
      </c>
      <c r="B9119" s="27" t="str">
        <f t="shared" si="997"/>
        <v>(木)</v>
      </c>
      <c r="C9119" s="34">
        <v>0.89583333333333304</v>
      </c>
      <c r="D9119" s="16" t="s">
        <v>18</v>
      </c>
      <c r="E9119" s="35">
        <v>0.91666666666666696</v>
      </c>
      <c r="F9119" s="50">
        <f>IF(COUNTIF('リスト（不使用）'!$A$5:$A$6,単年カーブ!$A$1),"希望数量入力ください",'単年（2027年度）'!$E$12*単年カーブ!$R$3+'単年（2027年度）'!$E$12*(1-単年カーブ!$R$3)*単年カーブ!Q9119)</f>
        <v>0</v>
      </c>
      <c r="G9119" s="47">
        <f t="shared" si="998"/>
        <v>0</v>
      </c>
      <c r="M9119">
        <f t="shared" si="999"/>
        <v>10</v>
      </c>
      <c r="N9119">
        <f>IF(OR(WEEKDAY(A9119)=1,WEEKDAY(A9119)=7,COUNTIF('2027祝日等（不使用）'!$A$1:$A$20,単年カーブ!A9119)=1),0,1)</f>
        <v>1</v>
      </c>
      <c r="O9119">
        <f t="shared" si="995"/>
        <v>44</v>
      </c>
      <c r="P9119">
        <f t="shared" si="1000"/>
        <v>0</v>
      </c>
      <c r="Q9119">
        <f t="shared" si="1001"/>
        <v>0</v>
      </c>
    </row>
    <row r="9120" spans="1:17" ht="19.5" x14ac:dyDescent="0.4">
      <c r="A9120" s="33">
        <f t="shared" si="996"/>
        <v>46667</v>
      </c>
      <c r="B9120" s="27" t="str">
        <f t="shared" si="997"/>
        <v>(木)</v>
      </c>
      <c r="C9120" s="34">
        <v>0.91666666666666696</v>
      </c>
      <c r="D9120" s="16" t="s">
        <v>18</v>
      </c>
      <c r="E9120" s="35">
        <v>0.9375</v>
      </c>
      <c r="F9120" s="50">
        <f>IF(COUNTIF('リスト（不使用）'!$A$5:$A$6,単年カーブ!$A$1),"希望数量入力ください",'単年（2027年度）'!$E$12*単年カーブ!$R$3+'単年（2027年度）'!$E$12*(1-単年カーブ!$R$3)*単年カーブ!Q9120)</f>
        <v>0</v>
      </c>
      <c r="G9120" s="47">
        <f t="shared" si="998"/>
        <v>0</v>
      </c>
      <c r="M9120">
        <f t="shared" si="999"/>
        <v>10</v>
      </c>
      <c r="N9120">
        <f>IF(OR(WEEKDAY(A9120)=1,WEEKDAY(A9120)=7,COUNTIF('2027祝日等（不使用）'!$A$1:$A$20,単年カーブ!A9120)=1),0,1)</f>
        <v>1</v>
      </c>
      <c r="O9120">
        <f t="shared" si="995"/>
        <v>45</v>
      </c>
      <c r="P9120">
        <f t="shared" si="1000"/>
        <v>0</v>
      </c>
      <c r="Q9120">
        <f t="shared" si="1001"/>
        <v>0</v>
      </c>
    </row>
    <row r="9121" spans="1:17" ht="19.5" x14ac:dyDescent="0.4">
      <c r="A9121" s="33">
        <f t="shared" si="996"/>
        <v>46667</v>
      </c>
      <c r="B9121" s="27" t="str">
        <f t="shared" si="997"/>
        <v>(木)</v>
      </c>
      <c r="C9121" s="34">
        <v>0.9375</v>
      </c>
      <c r="D9121" s="16" t="s">
        <v>18</v>
      </c>
      <c r="E9121" s="35">
        <v>0.95833333333333304</v>
      </c>
      <c r="F9121" s="50">
        <f>IF(COUNTIF('リスト（不使用）'!$A$5:$A$6,単年カーブ!$A$1),"希望数量入力ください",'単年（2027年度）'!$E$12*単年カーブ!$R$3+'単年（2027年度）'!$E$12*(1-単年カーブ!$R$3)*単年カーブ!Q9121)</f>
        <v>0</v>
      </c>
      <c r="G9121" s="47">
        <f t="shared" si="998"/>
        <v>0</v>
      </c>
      <c r="M9121">
        <f t="shared" si="999"/>
        <v>10</v>
      </c>
      <c r="N9121">
        <f>IF(OR(WEEKDAY(A9121)=1,WEEKDAY(A9121)=7,COUNTIF('2027祝日等（不使用）'!$A$1:$A$20,単年カーブ!A9121)=1),0,1)</f>
        <v>1</v>
      </c>
      <c r="O9121">
        <f t="shared" si="995"/>
        <v>46</v>
      </c>
      <c r="P9121">
        <f t="shared" si="1000"/>
        <v>0</v>
      </c>
      <c r="Q9121">
        <f t="shared" si="1001"/>
        <v>0</v>
      </c>
    </row>
    <row r="9122" spans="1:17" ht="19.5" x14ac:dyDescent="0.4">
      <c r="A9122" s="33">
        <f t="shared" si="996"/>
        <v>46667</v>
      </c>
      <c r="B9122" s="27" t="str">
        <f t="shared" si="997"/>
        <v>(木)</v>
      </c>
      <c r="C9122" s="34">
        <v>0.95833333333333304</v>
      </c>
      <c r="D9122" s="16" t="s">
        <v>18</v>
      </c>
      <c r="E9122" s="35">
        <v>0.97916666666666696</v>
      </c>
      <c r="F9122" s="50">
        <f>IF(COUNTIF('リスト（不使用）'!$A$5:$A$6,単年カーブ!$A$1),"希望数量入力ください",'単年（2027年度）'!$E$12*単年カーブ!$R$3+'単年（2027年度）'!$E$12*(1-単年カーブ!$R$3)*単年カーブ!Q9122)</f>
        <v>0</v>
      </c>
      <c r="G9122" s="47">
        <f t="shared" si="998"/>
        <v>0</v>
      </c>
      <c r="M9122">
        <f t="shared" si="999"/>
        <v>10</v>
      </c>
      <c r="N9122">
        <f>IF(OR(WEEKDAY(A9122)=1,WEEKDAY(A9122)=7,COUNTIF('2027祝日等（不使用）'!$A$1:$A$20,単年カーブ!A9122)=1),0,1)</f>
        <v>1</v>
      </c>
      <c r="O9122">
        <f t="shared" si="995"/>
        <v>47</v>
      </c>
      <c r="P9122">
        <f t="shared" si="1000"/>
        <v>0</v>
      </c>
      <c r="Q9122">
        <f t="shared" si="1001"/>
        <v>0</v>
      </c>
    </row>
    <row r="9123" spans="1:17" ht="19.5" x14ac:dyDescent="0.4">
      <c r="A9123" s="33">
        <f t="shared" si="996"/>
        <v>46667</v>
      </c>
      <c r="B9123" s="27" t="str">
        <f t="shared" si="997"/>
        <v>(木)</v>
      </c>
      <c r="C9123" s="34">
        <v>0.97916666666666696</v>
      </c>
      <c r="D9123" s="16" t="s">
        <v>18</v>
      </c>
      <c r="E9123" s="35" t="s">
        <v>17</v>
      </c>
      <c r="F9123" s="50">
        <f>IF(COUNTIF('リスト（不使用）'!$A$5:$A$6,単年カーブ!$A$1),"希望数量入力ください",'単年（2027年度）'!$E$12*単年カーブ!$R$3+'単年（2027年度）'!$E$12*(1-単年カーブ!$R$3)*単年カーブ!Q9123)</f>
        <v>0</v>
      </c>
      <c r="G9123" s="47">
        <f t="shared" si="998"/>
        <v>0</v>
      </c>
      <c r="M9123">
        <f t="shared" si="999"/>
        <v>10</v>
      </c>
      <c r="N9123">
        <f>IF(OR(WEEKDAY(A9123)=1,WEEKDAY(A9123)=7,COUNTIF('2027祝日等（不使用）'!$A$1:$A$20,単年カーブ!A9123)=1),0,1)</f>
        <v>1</v>
      </c>
      <c r="O9123">
        <f t="shared" si="995"/>
        <v>48</v>
      </c>
      <c r="P9123">
        <f t="shared" si="1000"/>
        <v>0</v>
      </c>
      <c r="Q9123">
        <f t="shared" si="1001"/>
        <v>0</v>
      </c>
    </row>
    <row r="9124" spans="1:17" ht="19.5" x14ac:dyDescent="0.4">
      <c r="A9124" s="33">
        <f t="shared" si="996"/>
        <v>46668</v>
      </c>
      <c r="B9124" s="27" t="str">
        <f t="shared" si="997"/>
        <v>(金)</v>
      </c>
      <c r="C9124" s="34">
        <v>0</v>
      </c>
      <c r="D9124" s="16" t="s">
        <v>18</v>
      </c>
      <c r="E9124" s="35">
        <v>2.0833333333333332E-2</v>
      </c>
      <c r="F9124" s="50">
        <f>IF(COUNTIF('リスト（不使用）'!$A$5:$A$6,単年カーブ!$A$1),"希望数量入力ください",'単年（2027年度）'!$E$12*単年カーブ!$R$3+'単年（2027年度）'!$E$12*(1-単年カーブ!$R$3)*単年カーブ!Q9124)</f>
        <v>0</v>
      </c>
      <c r="G9124" s="47">
        <f t="shared" si="998"/>
        <v>0</v>
      </c>
      <c r="M9124">
        <f t="shared" si="999"/>
        <v>10</v>
      </c>
      <c r="N9124">
        <f>IF(OR(WEEKDAY(A9124)=1,WEEKDAY(A9124)=7,COUNTIF('2027祝日等（不使用）'!$A$1:$A$20,単年カーブ!A9124)=1),0,1)</f>
        <v>1</v>
      </c>
      <c r="O9124">
        <f t="shared" si="995"/>
        <v>1</v>
      </c>
      <c r="P9124">
        <f t="shared" si="1000"/>
        <v>0</v>
      </c>
      <c r="Q9124">
        <f t="shared" si="1001"/>
        <v>0</v>
      </c>
    </row>
    <row r="9125" spans="1:17" ht="19.5" x14ac:dyDescent="0.4">
      <c r="A9125" s="33">
        <f t="shared" si="996"/>
        <v>46668</v>
      </c>
      <c r="B9125" s="27" t="str">
        <f t="shared" si="997"/>
        <v>(金)</v>
      </c>
      <c r="C9125" s="34">
        <v>2.0833333333333332E-2</v>
      </c>
      <c r="D9125" s="16" t="s">
        <v>18</v>
      </c>
      <c r="E9125" s="35">
        <v>4.1666666666666664E-2</v>
      </c>
      <c r="F9125" s="50">
        <f>IF(COUNTIF('リスト（不使用）'!$A$5:$A$6,単年カーブ!$A$1),"希望数量入力ください",'単年（2027年度）'!$E$12*単年カーブ!$R$3+'単年（2027年度）'!$E$12*(1-単年カーブ!$R$3)*単年カーブ!Q9125)</f>
        <v>0</v>
      </c>
      <c r="G9125" s="47">
        <f t="shared" si="998"/>
        <v>0</v>
      </c>
      <c r="M9125">
        <f t="shared" si="999"/>
        <v>10</v>
      </c>
      <c r="N9125">
        <f>IF(OR(WEEKDAY(A9125)=1,WEEKDAY(A9125)=7,COUNTIF('2027祝日等（不使用）'!$A$1:$A$20,単年カーブ!A9125)=1),0,1)</f>
        <v>1</v>
      </c>
      <c r="O9125">
        <f t="shared" si="995"/>
        <v>2</v>
      </c>
      <c r="P9125">
        <f t="shared" si="1000"/>
        <v>0</v>
      </c>
      <c r="Q9125">
        <f t="shared" si="1001"/>
        <v>0</v>
      </c>
    </row>
    <row r="9126" spans="1:17" ht="19.5" x14ac:dyDescent="0.4">
      <c r="A9126" s="33">
        <f t="shared" si="996"/>
        <v>46668</v>
      </c>
      <c r="B9126" s="27" t="str">
        <f t="shared" si="997"/>
        <v>(金)</v>
      </c>
      <c r="C9126" s="34">
        <v>4.1666666666666664E-2</v>
      </c>
      <c r="D9126" s="16" t="s">
        <v>18</v>
      </c>
      <c r="E9126" s="35">
        <v>6.25E-2</v>
      </c>
      <c r="F9126" s="50">
        <f>IF(COUNTIF('リスト（不使用）'!$A$5:$A$6,単年カーブ!$A$1),"希望数量入力ください",'単年（2027年度）'!$E$12*単年カーブ!$R$3+'単年（2027年度）'!$E$12*(1-単年カーブ!$R$3)*単年カーブ!Q9126)</f>
        <v>0</v>
      </c>
      <c r="G9126" s="47">
        <f t="shared" si="998"/>
        <v>0</v>
      </c>
      <c r="M9126">
        <f t="shared" si="999"/>
        <v>10</v>
      </c>
      <c r="N9126">
        <f>IF(OR(WEEKDAY(A9126)=1,WEEKDAY(A9126)=7,COUNTIF('2027祝日等（不使用）'!$A$1:$A$20,単年カーブ!A9126)=1),0,1)</f>
        <v>1</v>
      </c>
      <c r="O9126">
        <f t="shared" si="995"/>
        <v>3</v>
      </c>
      <c r="P9126">
        <f t="shared" si="1000"/>
        <v>0</v>
      </c>
      <c r="Q9126">
        <f t="shared" si="1001"/>
        <v>0</v>
      </c>
    </row>
    <row r="9127" spans="1:17" ht="19.5" x14ac:dyDescent="0.4">
      <c r="A9127" s="33">
        <f t="shared" si="996"/>
        <v>46668</v>
      </c>
      <c r="B9127" s="27" t="str">
        <f t="shared" si="997"/>
        <v>(金)</v>
      </c>
      <c r="C9127" s="34">
        <v>6.25E-2</v>
      </c>
      <c r="D9127" s="16" t="s">
        <v>18</v>
      </c>
      <c r="E9127" s="35">
        <v>8.3333333333333301E-2</v>
      </c>
      <c r="F9127" s="50">
        <f>IF(COUNTIF('リスト（不使用）'!$A$5:$A$6,単年カーブ!$A$1),"希望数量入力ください",'単年（2027年度）'!$E$12*単年カーブ!$R$3+'単年（2027年度）'!$E$12*(1-単年カーブ!$R$3)*単年カーブ!Q9127)</f>
        <v>0</v>
      </c>
      <c r="G9127" s="47">
        <f t="shared" si="998"/>
        <v>0</v>
      </c>
      <c r="M9127">
        <f t="shared" si="999"/>
        <v>10</v>
      </c>
      <c r="N9127">
        <f>IF(OR(WEEKDAY(A9127)=1,WEEKDAY(A9127)=7,COUNTIF('2027祝日等（不使用）'!$A$1:$A$20,単年カーブ!A9127)=1),0,1)</f>
        <v>1</v>
      </c>
      <c r="O9127">
        <f t="shared" si="995"/>
        <v>4</v>
      </c>
      <c r="P9127">
        <f t="shared" si="1000"/>
        <v>0</v>
      </c>
      <c r="Q9127">
        <f t="shared" si="1001"/>
        <v>0</v>
      </c>
    </row>
    <row r="9128" spans="1:17" ht="19.5" x14ac:dyDescent="0.4">
      <c r="A9128" s="33">
        <f t="shared" si="996"/>
        <v>46668</v>
      </c>
      <c r="B9128" s="27" t="str">
        <f t="shared" si="997"/>
        <v>(金)</v>
      </c>
      <c r="C9128" s="34">
        <v>8.3333333333333301E-2</v>
      </c>
      <c r="D9128" s="16" t="s">
        <v>18</v>
      </c>
      <c r="E9128" s="35">
        <v>0.104166666666667</v>
      </c>
      <c r="F9128" s="50">
        <f>IF(COUNTIF('リスト（不使用）'!$A$5:$A$6,単年カーブ!$A$1),"希望数量入力ください",'単年（2027年度）'!$E$12*単年カーブ!$R$3+'単年（2027年度）'!$E$12*(1-単年カーブ!$R$3)*単年カーブ!Q9128)</f>
        <v>0</v>
      </c>
      <c r="G9128" s="47">
        <f t="shared" si="998"/>
        <v>0</v>
      </c>
      <c r="M9128">
        <f t="shared" si="999"/>
        <v>10</v>
      </c>
      <c r="N9128">
        <f>IF(OR(WEEKDAY(A9128)=1,WEEKDAY(A9128)=7,COUNTIF('2027祝日等（不使用）'!$A$1:$A$20,単年カーブ!A9128)=1),0,1)</f>
        <v>1</v>
      </c>
      <c r="O9128">
        <f t="shared" si="995"/>
        <v>5</v>
      </c>
      <c r="P9128">
        <f t="shared" si="1000"/>
        <v>0</v>
      </c>
      <c r="Q9128">
        <f t="shared" si="1001"/>
        <v>0</v>
      </c>
    </row>
    <row r="9129" spans="1:17" ht="19.5" x14ac:dyDescent="0.4">
      <c r="A9129" s="33">
        <f t="shared" si="996"/>
        <v>46668</v>
      </c>
      <c r="B9129" s="27" t="str">
        <f t="shared" si="997"/>
        <v>(金)</v>
      </c>
      <c r="C9129" s="34">
        <v>0.104166666666667</v>
      </c>
      <c r="D9129" s="16" t="s">
        <v>18</v>
      </c>
      <c r="E9129" s="35">
        <v>0.125</v>
      </c>
      <c r="F9129" s="50">
        <f>IF(COUNTIF('リスト（不使用）'!$A$5:$A$6,単年カーブ!$A$1),"希望数量入力ください",'単年（2027年度）'!$E$12*単年カーブ!$R$3+'単年（2027年度）'!$E$12*(1-単年カーブ!$R$3)*単年カーブ!Q9129)</f>
        <v>0</v>
      </c>
      <c r="G9129" s="47">
        <f t="shared" si="998"/>
        <v>0</v>
      </c>
      <c r="M9129">
        <f t="shared" si="999"/>
        <v>10</v>
      </c>
      <c r="N9129">
        <f>IF(OR(WEEKDAY(A9129)=1,WEEKDAY(A9129)=7,COUNTIF('2027祝日等（不使用）'!$A$1:$A$20,単年カーブ!A9129)=1),0,1)</f>
        <v>1</v>
      </c>
      <c r="O9129">
        <f t="shared" si="995"/>
        <v>6</v>
      </c>
      <c r="P9129">
        <f t="shared" si="1000"/>
        <v>0</v>
      </c>
      <c r="Q9129">
        <f t="shared" si="1001"/>
        <v>0</v>
      </c>
    </row>
    <row r="9130" spans="1:17" ht="19.5" x14ac:dyDescent="0.4">
      <c r="A9130" s="33">
        <f t="shared" si="996"/>
        <v>46668</v>
      </c>
      <c r="B9130" s="27" t="str">
        <f t="shared" si="997"/>
        <v>(金)</v>
      </c>
      <c r="C9130" s="34">
        <v>0.125</v>
      </c>
      <c r="D9130" s="16" t="s">
        <v>18</v>
      </c>
      <c r="E9130" s="35">
        <v>0.14583333333333301</v>
      </c>
      <c r="F9130" s="50">
        <f>IF(COUNTIF('リスト（不使用）'!$A$5:$A$6,単年カーブ!$A$1),"希望数量入力ください",'単年（2027年度）'!$E$12*単年カーブ!$R$3+'単年（2027年度）'!$E$12*(1-単年カーブ!$R$3)*単年カーブ!Q9130)</f>
        <v>0</v>
      </c>
      <c r="G9130" s="47">
        <f t="shared" si="998"/>
        <v>0</v>
      </c>
      <c r="M9130">
        <f t="shared" si="999"/>
        <v>10</v>
      </c>
      <c r="N9130">
        <f>IF(OR(WEEKDAY(A9130)=1,WEEKDAY(A9130)=7,COUNTIF('2027祝日等（不使用）'!$A$1:$A$20,単年カーブ!A9130)=1),0,1)</f>
        <v>1</v>
      </c>
      <c r="O9130">
        <f t="shared" si="995"/>
        <v>7</v>
      </c>
      <c r="P9130">
        <f t="shared" si="1000"/>
        <v>0</v>
      </c>
      <c r="Q9130">
        <f t="shared" si="1001"/>
        <v>0</v>
      </c>
    </row>
    <row r="9131" spans="1:17" ht="19.5" x14ac:dyDescent="0.4">
      <c r="A9131" s="33">
        <f t="shared" si="996"/>
        <v>46668</v>
      </c>
      <c r="B9131" s="27" t="str">
        <f t="shared" si="997"/>
        <v>(金)</v>
      </c>
      <c r="C9131" s="34">
        <v>0.14583333333333301</v>
      </c>
      <c r="D9131" s="16" t="s">
        <v>18</v>
      </c>
      <c r="E9131" s="35">
        <v>0.16666666666666699</v>
      </c>
      <c r="F9131" s="50">
        <f>IF(COUNTIF('リスト（不使用）'!$A$5:$A$6,単年カーブ!$A$1),"希望数量入力ください",'単年（2027年度）'!$E$12*単年カーブ!$R$3+'単年（2027年度）'!$E$12*(1-単年カーブ!$R$3)*単年カーブ!Q9131)</f>
        <v>0</v>
      </c>
      <c r="G9131" s="47">
        <f t="shared" si="998"/>
        <v>0</v>
      </c>
      <c r="M9131">
        <f t="shared" si="999"/>
        <v>10</v>
      </c>
      <c r="N9131">
        <f>IF(OR(WEEKDAY(A9131)=1,WEEKDAY(A9131)=7,COUNTIF('2027祝日等（不使用）'!$A$1:$A$20,単年カーブ!A9131)=1),0,1)</f>
        <v>1</v>
      </c>
      <c r="O9131">
        <f t="shared" si="995"/>
        <v>8</v>
      </c>
      <c r="P9131">
        <f t="shared" si="1000"/>
        <v>0</v>
      </c>
      <c r="Q9131">
        <f t="shared" si="1001"/>
        <v>0</v>
      </c>
    </row>
    <row r="9132" spans="1:17" ht="19.5" x14ac:dyDescent="0.4">
      <c r="A9132" s="33">
        <f t="shared" si="996"/>
        <v>46668</v>
      </c>
      <c r="B9132" s="27" t="str">
        <f t="shared" si="997"/>
        <v>(金)</v>
      </c>
      <c r="C9132" s="34">
        <v>0.16666666666666699</v>
      </c>
      <c r="D9132" s="16" t="s">
        <v>18</v>
      </c>
      <c r="E9132" s="35">
        <v>0.1875</v>
      </c>
      <c r="F9132" s="50">
        <f>IF(COUNTIF('リスト（不使用）'!$A$5:$A$6,単年カーブ!$A$1),"希望数量入力ください",'単年（2027年度）'!$E$12*単年カーブ!$R$3+'単年（2027年度）'!$E$12*(1-単年カーブ!$R$3)*単年カーブ!Q9132)</f>
        <v>0</v>
      </c>
      <c r="G9132" s="47">
        <f t="shared" si="998"/>
        <v>0</v>
      </c>
      <c r="M9132">
        <f t="shared" si="999"/>
        <v>10</v>
      </c>
      <c r="N9132">
        <f>IF(OR(WEEKDAY(A9132)=1,WEEKDAY(A9132)=7,COUNTIF('2027祝日等（不使用）'!$A$1:$A$20,単年カーブ!A9132)=1),0,1)</f>
        <v>1</v>
      </c>
      <c r="O9132">
        <f t="shared" si="995"/>
        <v>9</v>
      </c>
      <c r="P9132">
        <f t="shared" si="1000"/>
        <v>0</v>
      </c>
      <c r="Q9132">
        <f t="shared" si="1001"/>
        <v>0</v>
      </c>
    </row>
    <row r="9133" spans="1:17" ht="19.5" x14ac:dyDescent="0.4">
      <c r="A9133" s="33">
        <f t="shared" si="996"/>
        <v>46668</v>
      </c>
      <c r="B9133" s="27" t="str">
        <f t="shared" si="997"/>
        <v>(金)</v>
      </c>
      <c r="C9133" s="34">
        <v>0.1875</v>
      </c>
      <c r="D9133" s="16" t="s">
        <v>18</v>
      </c>
      <c r="E9133" s="35">
        <v>0.20833333333333301</v>
      </c>
      <c r="F9133" s="50">
        <f>IF(COUNTIF('リスト（不使用）'!$A$5:$A$6,単年カーブ!$A$1),"希望数量入力ください",'単年（2027年度）'!$E$12*単年カーブ!$R$3+'単年（2027年度）'!$E$12*(1-単年カーブ!$R$3)*単年カーブ!Q9133)</f>
        <v>0</v>
      </c>
      <c r="G9133" s="47">
        <f t="shared" si="998"/>
        <v>0</v>
      </c>
      <c r="M9133">
        <f t="shared" si="999"/>
        <v>10</v>
      </c>
      <c r="N9133">
        <f>IF(OR(WEEKDAY(A9133)=1,WEEKDAY(A9133)=7,COUNTIF('2027祝日等（不使用）'!$A$1:$A$20,単年カーブ!A9133)=1),0,1)</f>
        <v>1</v>
      </c>
      <c r="O9133">
        <f t="shared" si="995"/>
        <v>10</v>
      </c>
      <c r="P9133">
        <f t="shared" si="1000"/>
        <v>0</v>
      </c>
      <c r="Q9133">
        <f t="shared" si="1001"/>
        <v>0</v>
      </c>
    </row>
    <row r="9134" spans="1:17" ht="19.5" x14ac:dyDescent="0.4">
      <c r="A9134" s="33">
        <f t="shared" si="996"/>
        <v>46668</v>
      </c>
      <c r="B9134" s="27" t="str">
        <f t="shared" si="997"/>
        <v>(金)</v>
      </c>
      <c r="C9134" s="34">
        <v>0.20833333333333301</v>
      </c>
      <c r="D9134" s="16" t="s">
        <v>18</v>
      </c>
      <c r="E9134" s="35">
        <v>0.22916666666666699</v>
      </c>
      <c r="F9134" s="50">
        <f>IF(COUNTIF('リスト（不使用）'!$A$5:$A$6,単年カーブ!$A$1),"希望数量入力ください",'単年（2027年度）'!$E$12*単年カーブ!$R$3+'単年（2027年度）'!$E$12*(1-単年カーブ!$R$3)*単年カーブ!Q9134)</f>
        <v>0</v>
      </c>
      <c r="G9134" s="47">
        <f t="shared" si="998"/>
        <v>0</v>
      </c>
      <c r="M9134">
        <f t="shared" si="999"/>
        <v>10</v>
      </c>
      <c r="N9134">
        <f>IF(OR(WEEKDAY(A9134)=1,WEEKDAY(A9134)=7,COUNTIF('2027祝日等（不使用）'!$A$1:$A$20,単年カーブ!A9134)=1),0,1)</f>
        <v>1</v>
      </c>
      <c r="O9134">
        <f t="shared" si="995"/>
        <v>11</v>
      </c>
      <c r="P9134">
        <f t="shared" si="1000"/>
        <v>0</v>
      </c>
      <c r="Q9134">
        <f t="shared" si="1001"/>
        <v>0</v>
      </c>
    </row>
    <row r="9135" spans="1:17" ht="19.5" x14ac:dyDescent="0.4">
      <c r="A9135" s="33">
        <f t="shared" si="996"/>
        <v>46668</v>
      </c>
      <c r="B9135" s="27" t="str">
        <f t="shared" si="997"/>
        <v>(金)</v>
      </c>
      <c r="C9135" s="34">
        <v>0.22916666666666699</v>
      </c>
      <c r="D9135" s="16" t="s">
        <v>18</v>
      </c>
      <c r="E9135" s="35">
        <v>0.25</v>
      </c>
      <c r="F9135" s="50">
        <f>IF(COUNTIF('リスト（不使用）'!$A$5:$A$6,単年カーブ!$A$1),"希望数量入力ください",'単年（2027年度）'!$E$12*単年カーブ!$R$3+'単年（2027年度）'!$E$12*(1-単年カーブ!$R$3)*単年カーブ!Q9135)</f>
        <v>0</v>
      </c>
      <c r="G9135" s="47">
        <f t="shared" si="998"/>
        <v>0</v>
      </c>
      <c r="M9135">
        <f t="shared" si="999"/>
        <v>10</v>
      </c>
      <c r="N9135">
        <f>IF(OR(WEEKDAY(A9135)=1,WEEKDAY(A9135)=7,COUNTIF('2027祝日等（不使用）'!$A$1:$A$20,単年カーブ!A9135)=1),0,1)</f>
        <v>1</v>
      </c>
      <c r="O9135">
        <f t="shared" si="995"/>
        <v>12</v>
      </c>
      <c r="P9135">
        <f t="shared" si="1000"/>
        <v>0</v>
      </c>
      <c r="Q9135">
        <f t="shared" si="1001"/>
        <v>0</v>
      </c>
    </row>
    <row r="9136" spans="1:17" ht="19.5" x14ac:dyDescent="0.4">
      <c r="A9136" s="33">
        <f t="shared" si="996"/>
        <v>46668</v>
      </c>
      <c r="B9136" s="27" t="str">
        <f t="shared" si="997"/>
        <v>(金)</v>
      </c>
      <c r="C9136" s="34">
        <v>0.25</v>
      </c>
      <c r="D9136" s="16" t="s">
        <v>18</v>
      </c>
      <c r="E9136" s="35">
        <v>0.27083333333333298</v>
      </c>
      <c r="F9136" s="50">
        <f>IF(COUNTIF('リスト（不使用）'!$A$5:$A$6,単年カーブ!$A$1),"希望数量入力ください",'単年（2027年度）'!$E$12*単年カーブ!$R$3+'単年（2027年度）'!$E$12*(1-単年カーブ!$R$3)*単年カーブ!Q9136)</f>
        <v>0</v>
      </c>
      <c r="G9136" s="47">
        <f t="shared" si="998"/>
        <v>0</v>
      </c>
      <c r="M9136">
        <f t="shared" si="999"/>
        <v>10</v>
      </c>
      <c r="N9136">
        <f>IF(OR(WEEKDAY(A9136)=1,WEEKDAY(A9136)=7,COUNTIF('2027祝日等（不使用）'!$A$1:$A$20,単年カーブ!A9136)=1),0,1)</f>
        <v>1</v>
      </c>
      <c r="O9136">
        <f t="shared" si="995"/>
        <v>13</v>
      </c>
      <c r="P9136">
        <f t="shared" si="1000"/>
        <v>0</v>
      </c>
      <c r="Q9136">
        <f t="shared" si="1001"/>
        <v>0</v>
      </c>
    </row>
    <row r="9137" spans="1:17" ht="19.5" x14ac:dyDescent="0.4">
      <c r="A9137" s="33">
        <f t="shared" si="996"/>
        <v>46668</v>
      </c>
      <c r="B9137" s="27" t="str">
        <f t="shared" si="997"/>
        <v>(金)</v>
      </c>
      <c r="C9137" s="34">
        <v>0.27083333333333298</v>
      </c>
      <c r="D9137" s="16" t="s">
        <v>18</v>
      </c>
      <c r="E9137" s="35">
        <v>0.29166666666666702</v>
      </c>
      <c r="F9137" s="50">
        <f>IF(COUNTIF('リスト（不使用）'!$A$5:$A$6,単年カーブ!$A$1),"希望数量入力ください",'単年（2027年度）'!$E$12*単年カーブ!$R$3+'単年（2027年度）'!$E$12*(1-単年カーブ!$R$3)*単年カーブ!Q9137)</f>
        <v>0</v>
      </c>
      <c r="G9137" s="47">
        <f t="shared" si="998"/>
        <v>0</v>
      </c>
      <c r="M9137">
        <f t="shared" si="999"/>
        <v>10</v>
      </c>
      <c r="N9137">
        <f>IF(OR(WEEKDAY(A9137)=1,WEEKDAY(A9137)=7,COUNTIF('2027祝日等（不使用）'!$A$1:$A$20,単年カーブ!A9137)=1),0,1)</f>
        <v>1</v>
      </c>
      <c r="O9137">
        <f t="shared" si="995"/>
        <v>14</v>
      </c>
      <c r="P9137">
        <f t="shared" si="1000"/>
        <v>0</v>
      </c>
      <c r="Q9137">
        <f t="shared" si="1001"/>
        <v>0</v>
      </c>
    </row>
    <row r="9138" spans="1:17" ht="19.5" x14ac:dyDescent="0.4">
      <c r="A9138" s="33">
        <f t="shared" si="996"/>
        <v>46668</v>
      </c>
      <c r="B9138" s="27" t="str">
        <f t="shared" si="997"/>
        <v>(金)</v>
      </c>
      <c r="C9138" s="34">
        <v>0.29166666666666702</v>
      </c>
      <c r="D9138" s="16" t="s">
        <v>18</v>
      </c>
      <c r="E9138" s="35">
        <v>0.3125</v>
      </c>
      <c r="F9138" s="50">
        <f>IF(COUNTIF('リスト（不使用）'!$A$5:$A$6,単年カーブ!$A$1),"希望数量入力ください",'単年（2027年度）'!$E$12*単年カーブ!$R$3+'単年（2027年度）'!$E$12*(1-単年カーブ!$R$3)*単年カーブ!Q9138)</f>
        <v>0</v>
      </c>
      <c r="G9138" s="47">
        <f t="shared" si="998"/>
        <v>0</v>
      </c>
      <c r="M9138">
        <f t="shared" si="999"/>
        <v>10</v>
      </c>
      <c r="N9138">
        <f>IF(OR(WEEKDAY(A9138)=1,WEEKDAY(A9138)=7,COUNTIF('2027祝日等（不使用）'!$A$1:$A$20,単年カーブ!A9138)=1),0,1)</f>
        <v>1</v>
      </c>
      <c r="O9138">
        <f t="shared" si="995"/>
        <v>15</v>
      </c>
      <c r="P9138">
        <f t="shared" si="1000"/>
        <v>0</v>
      </c>
      <c r="Q9138">
        <f t="shared" si="1001"/>
        <v>0</v>
      </c>
    </row>
    <row r="9139" spans="1:17" ht="19.5" x14ac:dyDescent="0.4">
      <c r="A9139" s="33">
        <f t="shared" si="996"/>
        <v>46668</v>
      </c>
      <c r="B9139" s="27" t="str">
        <f t="shared" si="997"/>
        <v>(金)</v>
      </c>
      <c r="C9139" s="34">
        <v>0.3125</v>
      </c>
      <c r="D9139" s="16" t="s">
        <v>18</v>
      </c>
      <c r="E9139" s="35">
        <v>0.33333333333333298</v>
      </c>
      <c r="F9139" s="50">
        <f>IF(COUNTIF('リスト（不使用）'!$A$5:$A$6,単年カーブ!$A$1),"希望数量入力ください",'単年（2027年度）'!$E$12*単年カーブ!$R$3+'単年（2027年度）'!$E$12*(1-単年カーブ!$R$3)*単年カーブ!Q9139)</f>
        <v>0</v>
      </c>
      <c r="G9139" s="47">
        <f t="shared" si="998"/>
        <v>0</v>
      </c>
      <c r="M9139">
        <f t="shared" si="999"/>
        <v>10</v>
      </c>
      <c r="N9139">
        <f>IF(OR(WEEKDAY(A9139)=1,WEEKDAY(A9139)=7,COUNTIF('2027祝日等（不使用）'!$A$1:$A$20,単年カーブ!A9139)=1),0,1)</f>
        <v>1</v>
      </c>
      <c r="O9139">
        <f t="shared" si="995"/>
        <v>16</v>
      </c>
      <c r="P9139">
        <f t="shared" si="1000"/>
        <v>0</v>
      </c>
      <c r="Q9139">
        <f t="shared" si="1001"/>
        <v>0</v>
      </c>
    </row>
    <row r="9140" spans="1:17" ht="19.5" x14ac:dyDescent="0.4">
      <c r="A9140" s="33">
        <f t="shared" si="996"/>
        <v>46668</v>
      </c>
      <c r="B9140" s="27" t="str">
        <f t="shared" si="997"/>
        <v>(金)</v>
      </c>
      <c r="C9140" s="34">
        <v>0.33333333333333298</v>
      </c>
      <c r="D9140" s="16" t="s">
        <v>18</v>
      </c>
      <c r="E9140" s="35">
        <v>0.35416666666666702</v>
      </c>
      <c r="F9140" s="50">
        <f>IF(COUNTIF('リスト（不使用）'!$A$5:$A$6,単年カーブ!$A$1),"希望数量入力ください",'単年（2027年度）'!$E$12*単年カーブ!$R$3+'単年（2027年度）'!$E$12*(1-単年カーブ!$R$3)*単年カーブ!Q9140)</f>
        <v>0</v>
      </c>
      <c r="G9140" s="47">
        <f t="shared" si="998"/>
        <v>0</v>
      </c>
      <c r="M9140">
        <f t="shared" si="999"/>
        <v>10</v>
      </c>
      <c r="N9140">
        <f>IF(OR(WEEKDAY(A9140)=1,WEEKDAY(A9140)=7,COUNTIF('2027祝日等（不使用）'!$A$1:$A$20,単年カーブ!A9140)=1),0,1)</f>
        <v>1</v>
      </c>
      <c r="O9140">
        <f t="shared" ref="O9140:O9203" si="1002">O9092</f>
        <v>17</v>
      </c>
      <c r="P9140">
        <f t="shared" si="1000"/>
        <v>1</v>
      </c>
      <c r="Q9140">
        <f t="shared" si="1001"/>
        <v>1</v>
      </c>
    </row>
    <row r="9141" spans="1:17" ht="19.5" x14ac:dyDescent="0.4">
      <c r="A9141" s="33">
        <f t="shared" si="996"/>
        <v>46668</v>
      </c>
      <c r="B9141" s="27" t="str">
        <f t="shared" si="997"/>
        <v>(金)</v>
      </c>
      <c r="C9141" s="34">
        <v>0.35416666666666702</v>
      </c>
      <c r="D9141" s="16" t="s">
        <v>18</v>
      </c>
      <c r="E9141" s="35">
        <v>0.375</v>
      </c>
      <c r="F9141" s="50">
        <f>IF(COUNTIF('リスト（不使用）'!$A$5:$A$6,単年カーブ!$A$1),"希望数量入力ください",'単年（2027年度）'!$E$12*単年カーブ!$R$3+'単年（2027年度）'!$E$12*(1-単年カーブ!$R$3)*単年カーブ!Q9141)</f>
        <v>0</v>
      </c>
      <c r="G9141" s="47">
        <f t="shared" si="998"/>
        <v>0</v>
      </c>
      <c r="M9141">
        <f t="shared" si="999"/>
        <v>10</v>
      </c>
      <c r="N9141">
        <f>IF(OR(WEEKDAY(A9141)=1,WEEKDAY(A9141)=7,COUNTIF('2027祝日等（不使用）'!$A$1:$A$20,単年カーブ!A9141)=1),0,1)</f>
        <v>1</v>
      </c>
      <c r="O9141">
        <f t="shared" si="1002"/>
        <v>18</v>
      </c>
      <c r="P9141">
        <f t="shared" si="1000"/>
        <v>1</v>
      </c>
      <c r="Q9141">
        <f t="shared" si="1001"/>
        <v>1</v>
      </c>
    </row>
    <row r="9142" spans="1:17" ht="19.5" x14ac:dyDescent="0.4">
      <c r="A9142" s="33">
        <f t="shared" si="996"/>
        <v>46668</v>
      </c>
      <c r="B9142" s="27" t="str">
        <f t="shared" si="997"/>
        <v>(金)</v>
      </c>
      <c r="C9142" s="34">
        <v>0.375</v>
      </c>
      <c r="D9142" s="16" t="s">
        <v>18</v>
      </c>
      <c r="E9142" s="35">
        <v>0.39583333333333298</v>
      </c>
      <c r="F9142" s="50">
        <f>IF(COUNTIF('リスト（不使用）'!$A$5:$A$6,単年カーブ!$A$1),"希望数量入力ください",'単年（2027年度）'!$E$12*単年カーブ!$R$3+'単年（2027年度）'!$E$12*(1-単年カーブ!$R$3)*単年カーブ!Q9142)</f>
        <v>0</v>
      </c>
      <c r="G9142" s="47">
        <f t="shared" si="998"/>
        <v>0</v>
      </c>
      <c r="M9142">
        <f t="shared" si="999"/>
        <v>10</v>
      </c>
      <c r="N9142">
        <f>IF(OR(WEEKDAY(A9142)=1,WEEKDAY(A9142)=7,COUNTIF('2027祝日等（不使用）'!$A$1:$A$20,単年カーブ!A9142)=1),0,1)</f>
        <v>1</v>
      </c>
      <c r="O9142">
        <f t="shared" si="1002"/>
        <v>19</v>
      </c>
      <c r="P9142">
        <f t="shared" si="1000"/>
        <v>1</v>
      </c>
      <c r="Q9142">
        <f t="shared" si="1001"/>
        <v>1</v>
      </c>
    </row>
    <row r="9143" spans="1:17" ht="19.5" x14ac:dyDescent="0.4">
      <c r="A9143" s="33">
        <f t="shared" si="996"/>
        <v>46668</v>
      </c>
      <c r="B9143" s="27" t="str">
        <f t="shared" si="997"/>
        <v>(金)</v>
      </c>
      <c r="C9143" s="34">
        <v>0.39583333333333298</v>
      </c>
      <c r="D9143" s="16" t="s">
        <v>18</v>
      </c>
      <c r="E9143" s="35">
        <v>0.41666666666666702</v>
      </c>
      <c r="F9143" s="50">
        <f>IF(COUNTIF('リスト（不使用）'!$A$5:$A$6,単年カーブ!$A$1),"希望数量入力ください",'単年（2027年度）'!$E$12*単年カーブ!$R$3+'単年（2027年度）'!$E$12*(1-単年カーブ!$R$3)*単年カーブ!Q9143)</f>
        <v>0</v>
      </c>
      <c r="G9143" s="47">
        <f t="shared" si="998"/>
        <v>0</v>
      </c>
      <c r="M9143">
        <f t="shared" si="999"/>
        <v>10</v>
      </c>
      <c r="N9143">
        <f>IF(OR(WEEKDAY(A9143)=1,WEEKDAY(A9143)=7,COUNTIF('2027祝日等（不使用）'!$A$1:$A$20,単年カーブ!A9143)=1),0,1)</f>
        <v>1</v>
      </c>
      <c r="O9143">
        <f t="shared" si="1002"/>
        <v>20</v>
      </c>
      <c r="P9143">
        <f t="shared" si="1000"/>
        <v>1</v>
      </c>
      <c r="Q9143">
        <f t="shared" si="1001"/>
        <v>1</v>
      </c>
    </row>
    <row r="9144" spans="1:17" ht="19.5" x14ac:dyDescent="0.4">
      <c r="A9144" s="33">
        <f t="shared" si="996"/>
        <v>46668</v>
      </c>
      <c r="B9144" s="27" t="str">
        <f t="shared" si="997"/>
        <v>(金)</v>
      </c>
      <c r="C9144" s="34">
        <v>0.41666666666666702</v>
      </c>
      <c r="D9144" s="16" t="s">
        <v>18</v>
      </c>
      <c r="E9144" s="35">
        <v>0.4375</v>
      </c>
      <c r="F9144" s="50">
        <f>IF(COUNTIF('リスト（不使用）'!$A$5:$A$6,単年カーブ!$A$1),"希望数量入力ください",'単年（2027年度）'!$E$12*単年カーブ!$R$3+'単年（2027年度）'!$E$12*(1-単年カーブ!$R$3)*単年カーブ!Q9144)</f>
        <v>0</v>
      </c>
      <c r="G9144" s="47">
        <f t="shared" si="998"/>
        <v>0</v>
      </c>
      <c r="M9144">
        <f t="shared" si="999"/>
        <v>10</v>
      </c>
      <c r="N9144">
        <f>IF(OR(WEEKDAY(A9144)=1,WEEKDAY(A9144)=7,COUNTIF('2027祝日等（不使用）'!$A$1:$A$20,単年カーブ!A9144)=1),0,1)</f>
        <v>1</v>
      </c>
      <c r="O9144">
        <f t="shared" si="1002"/>
        <v>21</v>
      </c>
      <c r="P9144">
        <f t="shared" si="1000"/>
        <v>1</v>
      </c>
      <c r="Q9144">
        <f t="shared" si="1001"/>
        <v>1</v>
      </c>
    </row>
    <row r="9145" spans="1:17" ht="19.5" x14ac:dyDescent="0.4">
      <c r="A9145" s="33">
        <f t="shared" si="996"/>
        <v>46668</v>
      </c>
      <c r="B9145" s="27" t="str">
        <f t="shared" si="997"/>
        <v>(金)</v>
      </c>
      <c r="C9145" s="34">
        <v>0.4375</v>
      </c>
      <c r="D9145" s="16" t="s">
        <v>18</v>
      </c>
      <c r="E9145" s="35">
        <v>0.45833333333333298</v>
      </c>
      <c r="F9145" s="50">
        <f>IF(COUNTIF('リスト（不使用）'!$A$5:$A$6,単年カーブ!$A$1),"希望数量入力ください",'単年（2027年度）'!$E$12*単年カーブ!$R$3+'単年（2027年度）'!$E$12*(1-単年カーブ!$R$3)*単年カーブ!Q9145)</f>
        <v>0</v>
      </c>
      <c r="G9145" s="47">
        <f t="shared" si="998"/>
        <v>0</v>
      </c>
      <c r="M9145">
        <f t="shared" si="999"/>
        <v>10</v>
      </c>
      <c r="N9145">
        <f>IF(OR(WEEKDAY(A9145)=1,WEEKDAY(A9145)=7,COUNTIF('2027祝日等（不使用）'!$A$1:$A$20,単年カーブ!A9145)=1),0,1)</f>
        <v>1</v>
      </c>
      <c r="O9145">
        <f t="shared" si="1002"/>
        <v>22</v>
      </c>
      <c r="P9145">
        <f t="shared" si="1000"/>
        <v>1</v>
      </c>
      <c r="Q9145">
        <f t="shared" si="1001"/>
        <v>1</v>
      </c>
    </row>
    <row r="9146" spans="1:17" ht="19.5" x14ac:dyDescent="0.4">
      <c r="A9146" s="33">
        <f t="shared" ref="A9146:A9209" si="1003">A9098+1</f>
        <v>46668</v>
      </c>
      <c r="B9146" s="27" t="str">
        <f t="shared" si="997"/>
        <v>(金)</v>
      </c>
      <c r="C9146" s="34">
        <v>0.45833333333333298</v>
      </c>
      <c r="D9146" s="16" t="s">
        <v>18</v>
      </c>
      <c r="E9146" s="35">
        <v>0.47916666666666702</v>
      </c>
      <c r="F9146" s="50">
        <f>IF(COUNTIF('リスト（不使用）'!$A$5:$A$6,単年カーブ!$A$1),"希望数量入力ください",'単年（2027年度）'!$E$12*単年カーブ!$R$3+'単年（2027年度）'!$E$12*(1-単年カーブ!$R$3)*単年カーブ!Q9146)</f>
        <v>0</v>
      </c>
      <c r="G9146" s="47">
        <f t="shared" si="998"/>
        <v>0</v>
      </c>
      <c r="M9146">
        <f t="shared" si="999"/>
        <v>10</v>
      </c>
      <c r="N9146">
        <f>IF(OR(WEEKDAY(A9146)=1,WEEKDAY(A9146)=7,COUNTIF('2027祝日等（不使用）'!$A$1:$A$20,単年カーブ!A9146)=1),0,1)</f>
        <v>1</v>
      </c>
      <c r="O9146">
        <f t="shared" si="1002"/>
        <v>23</v>
      </c>
      <c r="P9146">
        <f t="shared" si="1000"/>
        <v>1</v>
      </c>
      <c r="Q9146">
        <f t="shared" si="1001"/>
        <v>1</v>
      </c>
    </row>
    <row r="9147" spans="1:17" ht="19.5" x14ac:dyDescent="0.4">
      <c r="A9147" s="33">
        <f t="shared" si="1003"/>
        <v>46668</v>
      </c>
      <c r="B9147" s="27" t="str">
        <f t="shared" si="997"/>
        <v>(金)</v>
      </c>
      <c r="C9147" s="34">
        <v>0.47916666666666702</v>
      </c>
      <c r="D9147" s="16" t="s">
        <v>18</v>
      </c>
      <c r="E9147" s="35">
        <v>0.5</v>
      </c>
      <c r="F9147" s="50">
        <f>IF(COUNTIF('リスト（不使用）'!$A$5:$A$6,単年カーブ!$A$1),"希望数量入力ください",'単年（2027年度）'!$E$12*単年カーブ!$R$3+'単年（2027年度）'!$E$12*(1-単年カーブ!$R$3)*単年カーブ!Q9147)</f>
        <v>0</v>
      </c>
      <c r="G9147" s="47">
        <f t="shared" si="998"/>
        <v>0</v>
      </c>
      <c r="M9147">
        <f t="shared" si="999"/>
        <v>10</v>
      </c>
      <c r="N9147">
        <f>IF(OR(WEEKDAY(A9147)=1,WEEKDAY(A9147)=7,COUNTIF('2027祝日等（不使用）'!$A$1:$A$20,単年カーブ!A9147)=1),0,1)</f>
        <v>1</v>
      </c>
      <c r="O9147">
        <f t="shared" si="1002"/>
        <v>24</v>
      </c>
      <c r="P9147">
        <f t="shared" si="1000"/>
        <v>1</v>
      </c>
      <c r="Q9147">
        <f t="shared" si="1001"/>
        <v>1</v>
      </c>
    </row>
    <row r="9148" spans="1:17" ht="19.5" x14ac:dyDescent="0.4">
      <c r="A9148" s="33">
        <f t="shared" si="1003"/>
        <v>46668</v>
      </c>
      <c r="B9148" s="27" t="str">
        <f t="shared" si="997"/>
        <v>(金)</v>
      </c>
      <c r="C9148" s="34">
        <v>0.5</v>
      </c>
      <c r="D9148" s="16" t="s">
        <v>18</v>
      </c>
      <c r="E9148" s="35">
        <v>0.52083333333333304</v>
      </c>
      <c r="F9148" s="50">
        <f>IF(COUNTIF('リスト（不使用）'!$A$5:$A$6,単年カーブ!$A$1),"希望数量入力ください",'単年（2027年度）'!$E$12*単年カーブ!$R$3+'単年（2027年度）'!$E$12*(1-単年カーブ!$R$3)*単年カーブ!Q9148)</f>
        <v>0</v>
      </c>
      <c r="G9148" s="47">
        <f t="shared" si="998"/>
        <v>0</v>
      </c>
      <c r="M9148">
        <f t="shared" si="999"/>
        <v>10</v>
      </c>
      <c r="N9148">
        <f>IF(OR(WEEKDAY(A9148)=1,WEEKDAY(A9148)=7,COUNTIF('2027祝日等（不使用）'!$A$1:$A$20,単年カーブ!A9148)=1),0,1)</f>
        <v>1</v>
      </c>
      <c r="O9148">
        <f t="shared" si="1002"/>
        <v>25</v>
      </c>
      <c r="P9148">
        <f t="shared" si="1000"/>
        <v>1</v>
      </c>
      <c r="Q9148">
        <f t="shared" si="1001"/>
        <v>1</v>
      </c>
    </row>
    <row r="9149" spans="1:17" ht="19.5" x14ac:dyDescent="0.4">
      <c r="A9149" s="33">
        <f t="shared" si="1003"/>
        <v>46668</v>
      </c>
      <c r="B9149" s="27" t="str">
        <f t="shared" si="997"/>
        <v>(金)</v>
      </c>
      <c r="C9149" s="34">
        <v>0.52083333333333304</v>
      </c>
      <c r="D9149" s="16" t="s">
        <v>18</v>
      </c>
      <c r="E9149" s="35">
        <v>0.54166666666666696</v>
      </c>
      <c r="F9149" s="50">
        <f>IF(COUNTIF('リスト（不使用）'!$A$5:$A$6,単年カーブ!$A$1),"希望数量入力ください",'単年（2027年度）'!$E$12*単年カーブ!$R$3+'単年（2027年度）'!$E$12*(1-単年カーブ!$R$3)*単年カーブ!Q9149)</f>
        <v>0</v>
      </c>
      <c r="G9149" s="47">
        <f t="shared" si="998"/>
        <v>0</v>
      </c>
      <c r="M9149">
        <f t="shared" si="999"/>
        <v>10</v>
      </c>
      <c r="N9149">
        <f>IF(OR(WEEKDAY(A9149)=1,WEEKDAY(A9149)=7,COUNTIF('2027祝日等（不使用）'!$A$1:$A$20,単年カーブ!A9149)=1),0,1)</f>
        <v>1</v>
      </c>
      <c r="O9149">
        <f t="shared" si="1002"/>
        <v>26</v>
      </c>
      <c r="P9149">
        <f t="shared" si="1000"/>
        <v>1</v>
      </c>
      <c r="Q9149">
        <f t="shared" si="1001"/>
        <v>1</v>
      </c>
    </row>
    <row r="9150" spans="1:17" ht="19.5" x14ac:dyDescent="0.4">
      <c r="A9150" s="33">
        <f t="shared" si="1003"/>
        <v>46668</v>
      </c>
      <c r="B9150" s="27" t="str">
        <f t="shared" si="997"/>
        <v>(金)</v>
      </c>
      <c r="C9150" s="34">
        <v>0.54166666666666696</v>
      </c>
      <c r="D9150" s="16" t="s">
        <v>18</v>
      </c>
      <c r="E9150" s="35">
        <v>0.5625</v>
      </c>
      <c r="F9150" s="50">
        <f>IF(COUNTIF('リスト（不使用）'!$A$5:$A$6,単年カーブ!$A$1),"希望数量入力ください",'単年（2027年度）'!$E$12*単年カーブ!$R$3+'単年（2027年度）'!$E$12*(1-単年カーブ!$R$3)*単年カーブ!Q9150)</f>
        <v>0</v>
      </c>
      <c r="G9150" s="47">
        <f t="shared" si="998"/>
        <v>0</v>
      </c>
      <c r="M9150">
        <f t="shared" si="999"/>
        <v>10</v>
      </c>
      <c r="N9150">
        <f>IF(OR(WEEKDAY(A9150)=1,WEEKDAY(A9150)=7,COUNTIF('2027祝日等（不使用）'!$A$1:$A$20,単年カーブ!A9150)=1),0,1)</f>
        <v>1</v>
      </c>
      <c r="O9150">
        <f t="shared" si="1002"/>
        <v>27</v>
      </c>
      <c r="P9150">
        <f t="shared" si="1000"/>
        <v>1</v>
      </c>
      <c r="Q9150">
        <f t="shared" si="1001"/>
        <v>1</v>
      </c>
    </row>
    <row r="9151" spans="1:17" ht="19.5" x14ac:dyDescent="0.4">
      <c r="A9151" s="33">
        <f t="shared" si="1003"/>
        <v>46668</v>
      </c>
      <c r="B9151" s="27" t="str">
        <f t="shared" si="997"/>
        <v>(金)</v>
      </c>
      <c r="C9151" s="34">
        <v>0.5625</v>
      </c>
      <c r="D9151" s="16" t="s">
        <v>18</v>
      </c>
      <c r="E9151" s="35">
        <v>0.58333333333333304</v>
      </c>
      <c r="F9151" s="50">
        <f>IF(COUNTIF('リスト（不使用）'!$A$5:$A$6,単年カーブ!$A$1),"希望数量入力ください",'単年（2027年度）'!$E$12*単年カーブ!$R$3+'単年（2027年度）'!$E$12*(1-単年カーブ!$R$3)*単年カーブ!Q9151)</f>
        <v>0</v>
      </c>
      <c r="G9151" s="47">
        <f t="shared" si="998"/>
        <v>0</v>
      </c>
      <c r="M9151">
        <f t="shared" si="999"/>
        <v>10</v>
      </c>
      <c r="N9151">
        <f>IF(OR(WEEKDAY(A9151)=1,WEEKDAY(A9151)=7,COUNTIF('2027祝日等（不使用）'!$A$1:$A$20,単年カーブ!A9151)=1),0,1)</f>
        <v>1</v>
      </c>
      <c r="O9151">
        <f t="shared" si="1002"/>
        <v>28</v>
      </c>
      <c r="P9151">
        <f t="shared" si="1000"/>
        <v>1</v>
      </c>
      <c r="Q9151">
        <f t="shared" si="1001"/>
        <v>1</v>
      </c>
    </row>
    <row r="9152" spans="1:17" ht="19.5" x14ac:dyDescent="0.4">
      <c r="A9152" s="33">
        <f t="shared" si="1003"/>
        <v>46668</v>
      </c>
      <c r="B9152" s="27" t="str">
        <f t="shared" si="997"/>
        <v>(金)</v>
      </c>
      <c r="C9152" s="34">
        <v>0.58333333333333304</v>
      </c>
      <c r="D9152" s="16" t="s">
        <v>18</v>
      </c>
      <c r="E9152" s="35">
        <v>0.60416666666666696</v>
      </c>
      <c r="F9152" s="50">
        <f>IF(COUNTIF('リスト（不使用）'!$A$5:$A$6,単年カーブ!$A$1),"希望数量入力ください",'単年（2027年度）'!$E$12*単年カーブ!$R$3+'単年（2027年度）'!$E$12*(1-単年カーブ!$R$3)*単年カーブ!Q9152)</f>
        <v>0</v>
      </c>
      <c r="G9152" s="47">
        <f t="shared" si="998"/>
        <v>0</v>
      </c>
      <c r="M9152">
        <f t="shared" si="999"/>
        <v>10</v>
      </c>
      <c r="N9152">
        <f>IF(OR(WEEKDAY(A9152)=1,WEEKDAY(A9152)=7,COUNTIF('2027祝日等（不使用）'!$A$1:$A$20,単年カーブ!A9152)=1),0,1)</f>
        <v>1</v>
      </c>
      <c r="O9152">
        <f t="shared" si="1002"/>
        <v>29</v>
      </c>
      <c r="P9152">
        <f t="shared" si="1000"/>
        <v>1</v>
      </c>
      <c r="Q9152">
        <f t="shared" si="1001"/>
        <v>1</v>
      </c>
    </row>
    <row r="9153" spans="1:17" ht="19.5" x14ac:dyDescent="0.4">
      <c r="A9153" s="33">
        <f t="shared" si="1003"/>
        <v>46668</v>
      </c>
      <c r="B9153" s="27" t="str">
        <f t="shared" si="997"/>
        <v>(金)</v>
      </c>
      <c r="C9153" s="34">
        <v>0.60416666666666696</v>
      </c>
      <c r="D9153" s="16" t="s">
        <v>18</v>
      </c>
      <c r="E9153" s="35">
        <v>0.625</v>
      </c>
      <c r="F9153" s="50">
        <f>IF(COUNTIF('リスト（不使用）'!$A$5:$A$6,単年カーブ!$A$1),"希望数量入力ください",'単年（2027年度）'!$E$12*単年カーブ!$R$3+'単年（2027年度）'!$E$12*(1-単年カーブ!$R$3)*単年カーブ!Q9153)</f>
        <v>0</v>
      </c>
      <c r="G9153" s="47">
        <f t="shared" si="998"/>
        <v>0</v>
      </c>
      <c r="M9153">
        <f t="shared" si="999"/>
        <v>10</v>
      </c>
      <c r="N9153">
        <f>IF(OR(WEEKDAY(A9153)=1,WEEKDAY(A9153)=7,COUNTIF('2027祝日等（不使用）'!$A$1:$A$20,単年カーブ!A9153)=1),0,1)</f>
        <v>1</v>
      </c>
      <c r="O9153">
        <f t="shared" si="1002"/>
        <v>30</v>
      </c>
      <c r="P9153">
        <f t="shared" si="1000"/>
        <v>1</v>
      </c>
      <c r="Q9153">
        <f t="shared" si="1001"/>
        <v>1</v>
      </c>
    </row>
    <row r="9154" spans="1:17" ht="19.5" x14ac:dyDescent="0.4">
      <c r="A9154" s="33">
        <f t="shared" si="1003"/>
        <v>46668</v>
      </c>
      <c r="B9154" s="27" t="str">
        <f t="shared" si="997"/>
        <v>(金)</v>
      </c>
      <c r="C9154" s="34">
        <v>0.625</v>
      </c>
      <c r="D9154" s="16" t="s">
        <v>18</v>
      </c>
      <c r="E9154" s="35">
        <v>0.64583333333333304</v>
      </c>
      <c r="F9154" s="50">
        <f>IF(COUNTIF('リスト（不使用）'!$A$5:$A$6,単年カーブ!$A$1),"希望数量入力ください",'単年（2027年度）'!$E$12*単年カーブ!$R$3+'単年（2027年度）'!$E$12*(1-単年カーブ!$R$3)*単年カーブ!Q9154)</f>
        <v>0</v>
      </c>
      <c r="G9154" s="47">
        <f t="shared" si="998"/>
        <v>0</v>
      </c>
      <c r="M9154">
        <f t="shared" si="999"/>
        <v>10</v>
      </c>
      <c r="N9154">
        <f>IF(OR(WEEKDAY(A9154)=1,WEEKDAY(A9154)=7,COUNTIF('2027祝日等（不使用）'!$A$1:$A$20,単年カーブ!A9154)=1),0,1)</f>
        <v>1</v>
      </c>
      <c r="O9154">
        <f t="shared" si="1002"/>
        <v>31</v>
      </c>
      <c r="P9154">
        <f t="shared" si="1000"/>
        <v>1</v>
      </c>
      <c r="Q9154">
        <f t="shared" si="1001"/>
        <v>1</v>
      </c>
    </row>
    <row r="9155" spans="1:17" ht="19.5" x14ac:dyDescent="0.4">
      <c r="A9155" s="33">
        <f t="shared" si="1003"/>
        <v>46668</v>
      </c>
      <c r="B9155" s="27" t="str">
        <f t="shared" si="997"/>
        <v>(金)</v>
      </c>
      <c r="C9155" s="34">
        <v>0.64583333333333304</v>
      </c>
      <c r="D9155" s="16" t="s">
        <v>18</v>
      </c>
      <c r="E9155" s="35">
        <v>0.66666666666666696</v>
      </c>
      <c r="F9155" s="50">
        <f>IF(COUNTIF('リスト（不使用）'!$A$5:$A$6,単年カーブ!$A$1),"希望数量入力ください",'単年（2027年度）'!$E$12*単年カーブ!$R$3+'単年（2027年度）'!$E$12*(1-単年カーブ!$R$3)*単年カーブ!Q9155)</f>
        <v>0</v>
      </c>
      <c r="G9155" s="47">
        <f t="shared" si="998"/>
        <v>0</v>
      </c>
      <c r="M9155">
        <f t="shared" si="999"/>
        <v>10</v>
      </c>
      <c r="N9155">
        <f>IF(OR(WEEKDAY(A9155)=1,WEEKDAY(A9155)=7,COUNTIF('2027祝日等（不使用）'!$A$1:$A$20,単年カーブ!A9155)=1),0,1)</f>
        <v>1</v>
      </c>
      <c r="O9155">
        <f t="shared" si="1002"/>
        <v>32</v>
      </c>
      <c r="P9155">
        <f t="shared" si="1000"/>
        <v>1</v>
      </c>
      <c r="Q9155">
        <f t="shared" si="1001"/>
        <v>1</v>
      </c>
    </row>
    <row r="9156" spans="1:17" ht="19.5" x14ac:dyDescent="0.4">
      <c r="A9156" s="33">
        <f t="shared" si="1003"/>
        <v>46668</v>
      </c>
      <c r="B9156" s="27" t="str">
        <f t="shared" ref="B9156:B9219" si="1004">TEXT(A9156,"(aaa)")</f>
        <v>(金)</v>
      </c>
      <c r="C9156" s="34">
        <v>0.66666666666666696</v>
      </c>
      <c r="D9156" s="16" t="s">
        <v>18</v>
      </c>
      <c r="E9156" s="35">
        <v>0.6875</v>
      </c>
      <c r="F9156" s="50">
        <f>IF(COUNTIF('リスト（不使用）'!$A$5:$A$6,単年カーブ!$A$1),"希望数量入力ください",'単年（2027年度）'!$E$12*単年カーブ!$R$3+'単年（2027年度）'!$E$12*(1-単年カーブ!$R$3)*単年カーブ!Q9156)</f>
        <v>0</v>
      </c>
      <c r="G9156" s="47">
        <f t="shared" ref="G9156:G9219" si="1005">F9156/2</f>
        <v>0</v>
      </c>
      <c r="M9156">
        <f t="shared" ref="M9156:M9219" si="1006">MONTH(A9156)</f>
        <v>10</v>
      </c>
      <c r="N9156">
        <f>IF(OR(WEEKDAY(A9156)=1,WEEKDAY(A9156)=7,COUNTIF('2027祝日等（不使用）'!$A$1:$A$20,単年カーブ!A9156)=1),0,1)</f>
        <v>1</v>
      </c>
      <c r="O9156">
        <f t="shared" si="1002"/>
        <v>33</v>
      </c>
      <c r="P9156">
        <f t="shared" ref="P9156:P9219" si="1007">IF(AND(O9156&gt;16,O9156&lt;41),1,0)</f>
        <v>1</v>
      </c>
      <c r="Q9156">
        <f t="shared" ref="Q9156:Q9219" si="1008">P9156*N9156</f>
        <v>1</v>
      </c>
    </row>
    <row r="9157" spans="1:17" ht="19.5" x14ac:dyDescent="0.4">
      <c r="A9157" s="33">
        <f t="shared" si="1003"/>
        <v>46668</v>
      </c>
      <c r="B9157" s="27" t="str">
        <f t="shared" si="1004"/>
        <v>(金)</v>
      </c>
      <c r="C9157" s="34">
        <v>0.6875</v>
      </c>
      <c r="D9157" s="16" t="s">
        <v>18</v>
      </c>
      <c r="E9157" s="35">
        <v>0.70833333333333304</v>
      </c>
      <c r="F9157" s="50">
        <f>IF(COUNTIF('リスト（不使用）'!$A$5:$A$6,単年カーブ!$A$1),"希望数量入力ください",'単年（2027年度）'!$E$12*単年カーブ!$R$3+'単年（2027年度）'!$E$12*(1-単年カーブ!$R$3)*単年カーブ!Q9157)</f>
        <v>0</v>
      </c>
      <c r="G9157" s="47">
        <f t="shared" si="1005"/>
        <v>0</v>
      </c>
      <c r="M9157">
        <f t="shared" si="1006"/>
        <v>10</v>
      </c>
      <c r="N9157">
        <f>IF(OR(WEEKDAY(A9157)=1,WEEKDAY(A9157)=7,COUNTIF('2027祝日等（不使用）'!$A$1:$A$20,単年カーブ!A9157)=1),0,1)</f>
        <v>1</v>
      </c>
      <c r="O9157">
        <f t="shared" si="1002"/>
        <v>34</v>
      </c>
      <c r="P9157">
        <f t="shared" si="1007"/>
        <v>1</v>
      </c>
      <c r="Q9157">
        <f t="shared" si="1008"/>
        <v>1</v>
      </c>
    </row>
    <row r="9158" spans="1:17" ht="19.5" x14ac:dyDescent="0.4">
      <c r="A9158" s="33">
        <f t="shared" si="1003"/>
        <v>46668</v>
      </c>
      <c r="B9158" s="27" t="str">
        <f t="shared" si="1004"/>
        <v>(金)</v>
      </c>
      <c r="C9158" s="34">
        <v>0.70833333333333304</v>
      </c>
      <c r="D9158" s="16" t="s">
        <v>18</v>
      </c>
      <c r="E9158" s="35">
        <v>0.72916666666666696</v>
      </c>
      <c r="F9158" s="50">
        <f>IF(COUNTIF('リスト（不使用）'!$A$5:$A$6,単年カーブ!$A$1),"希望数量入力ください",'単年（2027年度）'!$E$12*単年カーブ!$R$3+'単年（2027年度）'!$E$12*(1-単年カーブ!$R$3)*単年カーブ!Q9158)</f>
        <v>0</v>
      </c>
      <c r="G9158" s="47">
        <f t="shared" si="1005"/>
        <v>0</v>
      </c>
      <c r="M9158">
        <f t="shared" si="1006"/>
        <v>10</v>
      </c>
      <c r="N9158">
        <f>IF(OR(WEEKDAY(A9158)=1,WEEKDAY(A9158)=7,COUNTIF('2027祝日等（不使用）'!$A$1:$A$20,単年カーブ!A9158)=1),0,1)</f>
        <v>1</v>
      </c>
      <c r="O9158">
        <f t="shared" si="1002"/>
        <v>35</v>
      </c>
      <c r="P9158">
        <f t="shared" si="1007"/>
        <v>1</v>
      </c>
      <c r="Q9158">
        <f t="shared" si="1008"/>
        <v>1</v>
      </c>
    </row>
    <row r="9159" spans="1:17" ht="19.5" x14ac:dyDescent="0.4">
      <c r="A9159" s="33">
        <f t="shared" si="1003"/>
        <v>46668</v>
      </c>
      <c r="B9159" s="27" t="str">
        <f t="shared" si="1004"/>
        <v>(金)</v>
      </c>
      <c r="C9159" s="34">
        <v>0.72916666666666696</v>
      </c>
      <c r="D9159" s="16" t="s">
        <v>18</v>
      </c>
      <c r="E9159" s="35">
        <v>0.75</v>
      </c>
      <c r="F9159" s="50">
        <f>IF(COUNTIF('リスト（不使用）'!$A$5:$A$6,単年カーブ!$A$1),"希望数量入力ください",'単年（2027年度）'!$E$12*単年カーブ!$R$3+'単年（2027年度）'!$E$12*(1-単年カーブ!$R$3)*単年カーブ!Q9159)</f>
        <v>0</v>
      </c>
      <c r="G9159" s="47">
        <f t="shared" si="1005"/>
        <v>0</v>
      </c>
      <c r="M9159">
        <f t="shared" si="1006"/>
        <v>10</v>
      </c>
      <c r="N9159">
        <f>IF(OR(WEEKDAY(A9159)=1,WEEKDAY(A9159)=7,COUNTIF('2027祝日等（不使用）'!$A$1:$A$20,単年カーブ!A9159)=1),0,1)</f>
        <v>1</v>
      </c>
      <c r="O9159">
        <f t="shared" si="1002"/>
        <v>36</v>
      </c>
      <c r="P9159">
        <f t="shared" si="1007"/>
        <v>1</v>
      </c>
      <c r="Q9159">
        <f t="shared" si="1008"/>
        <v>1</v>
      </c>
    </row>
    <row r="9160" spans="1:17" ht="19.5" x14ac:dyDescent="0.4">
      <c r="A9160" s="33">
        <f t="shared" si="1003"/>
        <v>46668</v>
      </c>
      <c r="B9160" s="27" t="str">
        <f t="shared" si="1004"/>
        <v>(金)</v>
      </c>
      <c r="C9160" s="34">
        <v>0.75</v>
      </c>
      <c r="D9160" s="16" t="s">
        <v>18</v>
      </c>
      <c r="E9160" s="35">
        <v>0.77083333333333304</v>
      </c>
      <c r="F9160" s="50">
        <f>IF(COUNTIF('リスト（不使用）'!$A$5:$A$6,単年カーブ!$A$1),"希望数量入力ください",'単年（2027年度）'!$E$12*単年カーブ!$R$3+'単年（2027年度）'!$E$12*(1-単年カーブ!$R$3)*単年カーブ!Q9160)</f>
        <v>0</v>
      </c>
      <c r="G9160" s="47">
        <f t="shared" si="1005"/>
        <v>0</v>
      </c>
      <c r="M9160">
        <f t="shared" si="1006"/>
        <v>10</v>
      </c>
      <c r="N9160">
        <f>IF(OR(WEEKDAY(A9160)=1,WEEKDAY(A9160)=7,COUNTIF('2027祝日等（不使用）'!$A$1:$A$20,単年カーブ!A9160)=1),0,1)</f>
        <v>1</v>
      </c>
      <c r="O9160">
        <f t="shared" si="1002"/>
        <v>37</v>
      </c>
      <c r="P9160">
        <f t="shared" si="1007"/>
        <v>1</v>
      </c>
      <c r="Q9160">
        <f t="shared" si="1008"/>
        <v>1</v>
      </c>
    </row>
    <row r="9161" spans="1:17" ht="19.5" x14ac:dyDescent="0.4">
      <c r="A9161" s="33">
        <f t="shared" si="1003"/>
        <v>46668</v>
      </c>
      <c r="B9161" s="27" t="str">
        <f t="shared" si="1004"/>
        <v>(金)</v>
      </c>
      <c r="C9161" s="34">
        <v>0.77083333333333304</v>
      </c>
      <c r="D9161" s="16" t="s">
        <v>18</v>
      </c>
      <c r="E9161" s="35">
        <v>0.79166666666666696</v>
      </c>
      <c r="F9161" s="50">
        <f>IF(COUNTIF('リスト（不使用）'!$A$5:$A$6,単年カーブ!$A$1),"希望数量入力ください",'単年（2027年度）'!$E$12*単年カーブ!$R$3+'単年（2027年度）'!$E$12*(1-単年カーブ!$R$3)*単年カーブ!Q9161)</f>
        <v>0</v>
      </c>
      <c r="G9161" s="47">
        <f t="shared" si="1005"/>
        <v>0</v>
      </c>
      <c r="M9161">
        <f t="shared" si="1006"/>
        <v>10</v>
      </c>
      <c r="N9161">
        <f>IF(OR(WEEKDAY(A9161)=1,WEEKDAY(A9161)=7,COUNTIF('2027祝日等（不使用）'!$A$1:$A$20,単年カーブ!A9161)=1),0,1)</f>
        <v>1</v>
      </c>
      <c r="O9161">
        <f t="shared" si="1002"/>
        <v>38</v>
      </c>
      <c r="P9161">
        <f t="shared" si="1007"/>
        <v>1</v>
      </c>
      <c r="Q9161">
        <f t="shared" si="1008"/>
        <v>1</v>
      </c>
    </row>
    <row r="9162" spans="1:17" ht="19.5" x14ac:dyDescent="0.4">
      <c r="A9162" s="33">
        <f t="shared" si="1003"/>
        <v>46668</v>
      </c>
      <c r="B9162" s="27" t="str">
        <f t="shared" si="1004"/>
        <v>(金)</v>
      </c>
      <c r="C9162" s="34">
        <v>0.79166666666666696</v>
      </c>
      <c r="D9162" s="16" t="s">
        <v>18</v>
      </c>
      <c r="E9162" s="35">
        <v>0.8125</v>
      </c>
      <c r="F9162" s="50">
        <f>IF(COUNTIF('リスト（不使用）'!$A$5:$A$6,単年カーブ!$A$1),"希望数量入力ください",'単年（2027年度）'!$E$12*単年カーブ!$R$3+'単年（2027年度）'!$E$12*(1-単年カーブ!$R$3)*単年カーブ!Q9162)</f>
        <v>0</v>
      </c>
      <c r="G9162" s="47">
        <f t="shared" si="1005"/>
        <v>0</v>
      </c>
      <c r="M9162">
        <f t="shared" si="1006"/>
        <v>10</v>
      </c>
      <c r="N9162">
        <f>IF(OR(WEEKDAY(A9162)=1,WEEKDAY(A9162)=7,COUNTIF('2027祝日等（不使用）'!$A$1:$A$20,単年カーブ!A9162)=1),0,1)</f>
        <v>1</v>
      </c>
      <c r="O9162">
        <f t="shared" si="1002"/>
        <v>39</v>
      </c>
      <c r="P9162">
        <f t="shared" si="1007"/>
        <v>1</v>
      </c>
      <c r="Q9162">
        <f t="shared" si="1008"/>
        <v>1</v>
      </c>
    </row>
    <row r="9163" spans="1:17" ht="19.5" x14ac:dyDescent="0.4">
      <c r="A9163" s="33">
        <f t="shared" si="1003"/>
        <v>46668</v>
      </c>
      <c r="B9163" s="27" t="str">
        <f t="shared" si="1004"/>
        <v>(金)</v>
      </c>
      <c r="C9163" s="34">
        <v>0.8125</v>
      </c>
      <c r="D9163" s="16" t="s">
        <v>18</v>
      </c>
      <c r="E9163" s="35">
        <v>0.83333333333333304</v>
      </c>
      <c r="F9163" s="50">
        <f>IF(COUNTIF('リスト（不使用）'!$A$5:$A$6,単年カーブ!$A$1),"希望数量入力ください",'単年（2027年度）'!$E$12*単年カーブ!$R$3+'単年（2027年度）'!$E$12*(1-単年カーブ!$R$3)*単年カーブ!Q9163)</f>
        <v>0</v>
      </c>
      <c r="G9163" s="47">
        <f t="shared" si="1005"/>
        <v>0</v>
      </c>
      <c r="M9163">
        <f t="shared" si="1006"/>
        <v>10</v>
      </c>
      <c r="N9163">
        <f>IF(OR(WEEKDAY(A9163)=1,WEEKDAY(A9163)=7,COUNTIF('2027祝日等（不使用）'!$A$1:$A$20,単年カーブ!A9163)=1),0,1)</f>
        <v>1</v>
      </c>
      <c r="O9163">
        <f t="shared" si="1002"/>
        <v>40</v>
      </c>
      <c r="P9163">
        <f t="shared" si="1007"/>
        <v>1</v>
      </c>
      <c r="Q9163">
        <f t="shared" si="1008"/>
        <v>1</v>
      </c>
    </row>
    <row r="9164" spans="1:17" ht="19.5" x14ac:dyDescent="0.4">
      <c r="A9164" s="33">
        <f t="shared" si="1003"/>
        <v>46668</v>
      </c>
      <c r="B9164" s="27" t="str">
        <f t="shared" si="1004"/>
        <v>(金)</v>
      </c>
      <c r="C9164" s="34">
        <v>0.83333333333333304</v>
      </c>
      <c r="D9164" s="16" t="s">
        <v>18</v>
      </c>
      <c r="E9164" s="35">
        <v>0.85416666666666696</v>
      </c>
      <c r="F9164" s="50">
        <f>IF(COUNTIF('リスト（不使用）'!$A$5:$A$6,単年カーブ!$A$1),"希望数量入力ください",'単年（2027年度）'!$E$12*単年カーブ!$R$3+'単年（2027年度）'!$E$12*(1-単年カーブ!$R$3)*単年カーブ!Q9164)</f>
        <v>0</v>
      </c>
      <c r="G9164" s="47">
        <f t="shared" si="1005"/>
        <v>0</v>
      </c>
      <c r="M9164">
        <f t="shared" si="1006"/>
        <v>10</v>
      </c>
      <c r="N9164">
        <f>IF(OR(WEEKDAY(A9164)=1,WEEKDAY(A9164)=7,COUNTIF('2027祝日等（不使用）'!$A$1:$A$20,単年カーブ!A9164)=1),0,1)</f>
        <v>1</v>
      </c>
      <c r="O9164">
        <f t="shared" si="1002"/>
        <v>41</v>
      </c>
      <c r="P9164">
        <f t="shared" si="1007"/>
        <v>0</v>
      </c>
      <c r="Q9164">
        <f t="shared" si="1008"/>
        <v>0</v>
      </c>
    </row>
    <row r="9165" spans="1:17" ht="19.5" x14ac:dyDescent="0.4">
      <c r="A9165" s="33">
        <f t="shared" si="1003"/>
        <v>46668</v>
      </c>
      <c r="B9165" s="27" t="str">
        <f t="shared" si="1004"/>
        <v>(金)</v>
      </c>
      <c r="C9165" s="34">
        <v>0.85416666666666696</v>
      </c>
      <c r="D9165" s="16" t="s">
        <v>18</v>
      </c>
      <c r="E9165" s="35">
        <v>0.875</v>
      </c>
      <c r="F9165" s="50">
        <f>IF(COUNTIF('リスト（不使用）'!$A$5:$A$6,単年カーブ!$A$1),"希望数量入力ください",'単年（2027年度）'!$E$12*単年カーブ!$R$3+'単年（2027年度）'!$E$12*(1-単年カーブ!$R$3)*単年カーブ!Q9165)</f>
        <v>0</v>
      </c>
      <c r="G9165" s="47">
        <f t="shared" si="1005"/>
        <v>0</v>
      </c>
      <c r="M9165">
        <f t="shared" si="1006"/>
        <v>10</v>
      </c>
      <c r="N9165">
        <f>IF(OR(WEEKDAY(A9165)=1,WEEKDAY(A9165)=7,COUNTIF('2027祝日等（不使用）'!$A$1:$A$20,単年カーブ!A9165)=1),0,1)</f>
        <v>1</v>
      </c>
      <c r="O9165">
        <f t="shared" si="1002"/>
        <v>42</v>
      </c>
      <c r="P9165">
        <f t="shared" si="1007"/>
        <v>0</v>
      </c>
      <c r="Q9165">
        <f t="shared" si="1008"/>
        <v>0</v>
      </c>
    </row>
    <row r="9166" spans="1:17" ht="19.5" x14ac:dyDescent="0.4">
      <c r="A9166" s="33">
        <f t="shared" si="1003"/>
        <v>46668</v>
      </c>
      <c r="B9166" s="27" t="str">
        <f t="shared" si="1004"/>
        <v>(金)</v>
      </c>
      <c r="C9166" s="34">
        <v>0.875</v>
      </c>
      <c r="D9166" s="16" t="s">
        <v>18</v>
      </c>
      <c r="E9166" s="35">
        <v>0.89583333333333304</v>
      </c>
      <c r="F9166" s="50">
        <f>IF(COUNTIF('リスト（不使用）'!$A$5:$A$6,単年カーブ!$A$1),"希望数量入力ください",'単年（2027年度）'!$E$12*単年カーブ!$R$3+'単年（2027年度）'!$E$12*(1-単年カーブ!$R$3)*単年カーブ!Q9166)</f>
        <v>0</v>
      </c>
      <c r="G9166" s="47">
        <f t="shared" si="1005"/>
        <v>0</v>
      </c>
      <c r="M9166">
        <f t="shared" si="1006"/>
        <v>10</v>
      </c>
      <c r="N9166">
        <f>IF(OR(WEEKDAY(A9166)=1,WEEKDAY(A9166)=7,COUNTIF('2027祝日等（不使用）'!$A$1:$A$20,単年カーブ!A9166)=1),0,1)</f>
        <v>1</v>
      </c>
      <c r="O9166">
        <f t="shared" si="1002"/>
        <v>43</v>
      </c>
      <c r="P9166">
        <f t="shared" si="1007"/>
        <v>0</v>
      </c>
      <c r="Q9166">
        <f t="shared" si="1008"/>
        <v>0</v>
      </c>
    </row>
    <row r="9167" spans="1:17" ht="19.5" x14ac:dyDescent="0.4">
      <c r="A9167" s="33">
        <f t="shared" si="1003"/>
        <v>46668</v>
      </c>
      <c r="B9167" s="27" t="str">
        <f t="shared" si="1004"/>
        <v>(金)</v>
      </c>
      <c r="C9167" s="34">
        <v>0.89583333333333304</v>
      </c>
      <c r="D9167" s="16" t="s">
        <v>18</v>
      </c>
      <c r="E9167" s="35">
        <v>0.91666666666666696</v>
      </c>
      <c r="F9167" s="50">
        <f>IF(COUNTIF('リスト（不使用）'!$A$5:$A$6,単年カーブ!$A$1),"希望数量入力ください",'単年（2027年度）'!$E$12*単年カーブ!$R$3+'単年（2027年度）'!$E$12*(1-単年カーブ!$R$3)*単年カーブ!Q9167)</f>
        <v>0</v>
      </c>
      <c r="G9167" s="47">
        <f t="shared" si="1005"/>
        <v>0</v>
      </c>
      <c r="M9167">
        <f t="shared" si="1006"/>
        <v>10</v>
      </c>
      <c r="N9167">
        <f>IF(OR(WEEKDAY(A9167)=1,WEEKDAY(A9167)=7,COUNTIF('2027祝日等（不使用）'!$A$1:$A$20,単年カーブ!A9167)=1),0,1)</f>
        <v>1</v>
      </c>
      <c r="O9167">
        <f t="shared" si="1002"/>
        <v>44</v>
      </c>
      <c r="P9167">
        <f t="shared" si="1007"/>
        <v>0</v>
      </c>
      <c r="Q9167">
        <f t="shared" si="1008"/>
        <v>0</v>
      </c>
    </row>
    <row r="9168" spans="1:17" ht="19.5" x14ac:dyDescent="0.4">
      <c r="A9168" s="33">
        <f t="shared" si="1003"/>
        <v>46668</v>
      </c>
      <c r="B9168" s="27" t="str">
        <f t="shared" si="1004"/>
        <v>(金)</v>
      </c>
      <c r="C9168" s="34">
        <v>0.91666666666666696</v>
      </c>
      <c r="D9168" s="16" t="s">
        <v>18</v>
      </c>
      <c r="E9168" s="35">
        <v>0.9375</v>
      </c>
      <c r="F9168" s="50">
        <f>IF(COUNTIF('リスト（不使用）'!$A$5:$A$6,単年カーブ!$A$1),"希望数量入力ください",'単年（2027年度）'!$E$12*単年カーブ!$R$3+'単年（2027年度）'!$E$12*(1-単年カーブ!$R$3)*単年カーブ!Q9168)</f>
        <v>0</v>
      </c>
      <c r="G9168" s="47">
        <f t="shared" si="1005"/>
        <v>0</v>
      </c>
      <c r="M9168">
        <f t="shared" si="1006"/>
        <v>10</v>
      </c>
      <c r="N9168">
        <f>IF(OR(WEEKDAY(A9168)=1,WEEKDAY(A9168)=7,COUNTIF('2027祝日等（不使用）'!$A$1:$A$20,単年カーブ!A9168)=1),0,1)</f>
        <v>1</v>
      </c>
      <c r="O9168">
        <f t="shared" si="1002"/>
        <v>45</v>
      </c>
      <c r="P9168">
        <f t="shared" si="1007"/>
        <v>0</v>
      </c>
      <c r="Q9168">
        <f t="shared" si="1008"/>
        <v>0</v>
      </c>
    </row>
    <row r="9169" spans="1:17" ht="19.5" x14ac:dyDescent="0.4">
      <c r="A9169" s="33">
        <f t="shared" si="1003"/>
        <v>46668</v>
      </c>
      <c r="B9169" s="27" t="str">
        <f t="shared" si="1004"/>
        <v>(金)</v>
      </c>
      <c r="C9169" s="34">
        <v>0.9375</v>
      </c>
      <c r="D9169" s="16" t="s">
        <v>18</v>
      </c>
      <c r="E9169" s="35">
        <v>0.95833333333333304</v>
      </c>
      <c r="F9169" s="50">
        <f>IF(COUNTIF('リスト（不使用）'!$A$5:$A$6,単年カーブ!$A$1),"希望数量入力ください",'単年（2027年度）'!$E$12*単年カーブ!$R$3+'単年（2027年度）'!$E$12*(1-単年カーブ!$R$3)*単年カーブ!Q9169)</f>
        <v>0</v>
      </c>
      <c r="G9169" s="47">
        <f t="shared" si="1005"/>
        <v>0</v>
      </c>
      <c r="M9169">
        <f t="shared" si="1006"/>
        <v>10</v>
      </c>
      <c r="N9169">
        <f>IF(OR(WEEKDAY(A9169)=1,WEEKDAY(A9169)=7,COUNTIF('2027祝日等（不使用）'!$A$1:$A$20,単年カーブ!A9169)=1),0,1)</f>
        <v>1</v>
      </c>
      <c r="O9169">
        <f t="shared" si="1002"/>
        <v>46</v>
      </c>
      <c r="P9169">
        <f t="shared" si="1007"/>
        <v>0</v>
      </c>
      <c r="Q9169">
        <f t="shared" si="1008"/>
        <v>0</v>
      </c>
    </row>
    <row r="9170" spans="1:17" ht="19.5" x14ac:dyDescent="0.4">
      <c r="A9170" s="33">
        <f t="shared" si="1003"/>
        <v>46668</v>
      </c>
      <c r="B9170" s="27" t="str">
        <f t="shared" si="1004"/>
        <v>(金)</v>
      </c>
      <c r="C9170" s="34">
        <v>0.95833333333333304</v>
      </c>
      <c r="D9170" s="16" t="s">
        <v>18</v>
      </c>
      <c r="E9170" s="35">
        <v>0.97916666666666696</v>
      </c>
      <c r="F9170" s="50">
        <f>IF(COUNTIF('リスト（不使用）'!$A$5:$A$6,単年カーブ!$A$1),"希望数量入力ください",'単年（2027年度）'!$E$12*単年カーブ!$R$3+'単年（2027年度）'!$E$12*(1-単年カーブ!$R$3)*単年カーブ!Q9170)</f>
        <v>0</v>
      </c>
      <c r="G9170" s="47">
        <f t="shared" si="1005"/>
        <v>0</v>
      </c>
      <c r="M9170">
        <f t="shared" si="1006"/>
        <v>10</v>
      </c>
      <c r="N9170">
        <f>IF(OR(WEEKDAY(A9170)=1,WEEKDAY(A9170)=7,COUNTIF('2027祝日等（不使用）'!$A$1:$A$20,単年カーブ!A9170)=1),0,1)</f>
        <v>1</v>
      </c>
      <c r="O9170">
        <f t="shared" si="1002"/>
        <v>47</v>
      </c>
      <c r="P9170">
        <f t="shared" si="1007"/>
        <v>0</v>
      </c>
      <c r="Q9170">
        <f t="shared" si="1008"/>
        <v>0</v>
      </c>
    </row>
    <row r="9171" spans="1:17" ht="19.5" x14ac:dyDescent="0.4">
      <c r="A9171" s="33">
        <f t="shared" si="1003"/>
        <v>46668</v>
      </c>
      <c r="B9171" s="27" t="str">
        <f t="shared" si="1004"/>
        <v>(金)</v>
      </c>
      <c r="C9171" s="34">
        <v>0.97916666666666696</v>
      </c>
      <c r="D9171" s="16" t="s">
        <v>18</v>
      </c>
      <c r="E9171" s="35" t="s">
        <v>17</v>
      </c>
      <c r="F9171" s="50">
        <f>IF(COUNTIF('リスト（不使用）'!$A$5:$A$6,単年カーブ!$A$1),"希望数量入力ください",'単年（2027年度）'!$E$12*単年カーブ!$R$3+'単年（2027年度）'!$E$12*(1-単年カーブ!$R$3)*単年カーブ!Q9171)</f>
        <v>0</v>
      </c>
      <c r="G9171" s="47">
        <f t="shared" si="1005"/>
        <v>0</v>
      </c>
      <c r="M9171">
        <f t="shared" si="1006"/>
        <v>10</v>
      </c>
      <c r="N9171">
        <f>IF(OR(WEEKDAY(A9171)=1,WEEKDAY(A9171)=7,COUNTIF('2027祝日等（不使用）'!$A$1:$A$20,単年カーブ!A9171)=1),0,1)</f>
        <v>1</v>
      </c>
      <c r="O9171">
        <f t="shared" si="1002"/>
        <v>48</v>
      </c>
      <c r="P9171">
        <f t="shared" si="1007"/>
        <v>0</v>
      </c>
      <c r="Q9171">
        <f t="shared" si="1008"/>
        <v>0</v>
      </c>
    </row>
    <row r="9172" spans="1:17" ht="19.5" x14ac:dyDescent="0.4">
      <c r="A9172" s="33">
        <f t="shared" si="1003"/>
        <v>46669</v>
      </c>
      <c r="B9172" s="27" t="str">
        <f t="shared" si="1004"/>
        <v>(土)</v>
      </c>
      <c r="C9172" s="34">
        <v>0</v>
      </c>
      <c r="D9172" s="16" t="s">
        <v>18</v>
      </c>
      <c r="E9172" s="35">
        <v>2.0833333333333332E-2</v>
      </c>
      <c r="F9172" s="50">
        <f>IF(COUNTIF('リスト（不使用）'!$A$5:$A$6,単年カーブ!$A$1),"希望数量入力ください",'単年（2027年度）'!$E$12*単年カーブ!$R$3+'単年（2027年度）'!$E$12*(1-単年カーブ!$R$3)*単年カーブ!Q9172)</f>
        <v>0</v>
      </c>
      <c r="G9172" s="47">
        <f t="shared" si="1005"/>
        <v>0</v>
      </c>
      <c r="M9172">
        <f t="shared" si="1006"/>
        <v>10</v>
      </c>
      <c r="N9172">
        <f>IF(OR(WEEKDAY(A9172)=1,WEEKDAY(A9172)=7,COUNTIF('2027祝日等（不使用）'!$A$1:$A$20,単年カーブ!A9172)=1),0,1)</f>
        <v>0</v>
      </c>
      <c r="O9172">
        <f t="shared" si="1002"/>
        <v>1</v>
      </c>
      <c r="P9172">
        <f t="shared" si="1007"/>
        <v>0</v>
      </c>
      <c r="Q9172">
        <f t="shared" si="1008"/>
        <v>0</v>
      </c>
    </row>
    <row r="9173" spans="1:17" ht="19.5" x14ac:dyDescent="0.4">
      <c r="A9173" s="33">
        <f t="shared" si="1003"/>
        <v>46669</v>
      </c>
      <c r="B9173" s="27" t="str">
        <f t="shared" si="1004"/>
        <v>(土)</v>
      </c>
      <c r="C9173" s="34">
        <v>2.0833333333333332E-2</v>
      </c>
      <c r="D9173" s="16" t="s">
        <v>18</v>
      </c>
      <c r="E9173" s="35">
        <v>4.1666666666666664E-2</v>
      </c>
      <c r="F9173" s="50">
        <f>IF(COUNTIF('リスト（不使用）'!$A$5:$A$6,単年カーブ!$A$1),"希望数量入力ください",'単年（2027年度）'!$E$12*単年カーブ!$R$3+'単年（2027年度）'!$E$12*(1-単年カーブ!$R$3)*単年カーブ!Q9173)</f>
        <v>0</v>
      </c>
      <c r="G9173" s="47">
        <f t="shared" si="1005"/>
        <v>0</v>
      </c>
      <c r="M9173">
        <f t="shared" si="1006"/>
        <v>10</v>
      </c>
      <c r="N9173">
        <f>IF(OR(WEEKDAY(A9173)=1,WEEKDAY(A9173)=7,COUNTIF('2027祝日等（不使用）'!$A$1:$A$20,単年カーブ!A9173)=1),0,1)</f>
        <v>0</v>
      </c>
      <c r="O9173">
        <f t="shared" si="1002"/>
        <v>2</v>
      </c>
      <c r="P9173">
        <f t="shared" si="1007"/>
        <v>0</v>
      </c>
      <c r="Q9173">
        <f t="shared" si="1008"/>
        <v>0</v>
      </c>
    </row>
    <row r="9174" spans="1:17" ht="19.5" x14ac:dyDescent="0.4">
      <c r="A9174" s="33">
        <f t="shared" si="1003"/>
        <v>46669</v>
      </c>
      <c r="B9174" s="27" t="str">
        <f t="shared" si="1004"/>
        <v>(土)</v>
      </c>
      <c r="C9174" s="34">
        <v>4.1666666666666664E-2</v>
      </c>
      <c r="D9174" s="16" t="s">
        <v>18</v>
      </c>
      <c r="E9174" s="35">
        <v>6.25E-2</v>
      </c>
      <c r="F9174" s="50">
        <f>IF(COUNTIF('リスト（不使用）'!$A$5:$A$6,単年カーブ!$A$1),"希望数量入力ください",'単年（2027年度）'!$E$12*単年カーブ!$R$3+'単年（2027年度）'!$E$12*(1-単年カーブ!$R$3)*単年カーブ!Q9174)</f>
        <v>0</v>
      </c>
      <c r="G9174" s="47">
        <f t="shared" si="1005"/>
        <v>0</v>
      </c>
      <c r="M9174">
        <f t="shared" si="1006"/>
        <v>10</v>
      </c>
      <c r="N9174">
        <f>IF(OR(WEEKDAY(A9174)=1,WEEKDAY(A9174)=7,COUNTIF('2027祝日等（不使用）'!$A$1:$A$20,単年カーブ!A9174)=1),0,1)</f>
        <v>0</v>
      </c>
      <c r="O9174">
        <f t="shared" si="1002"/>
        <v>3</v>
      </c>
      <c r="P9174">
        <f t="shared" si="1007"/>
        <v>0</v>
      </c>
      <c r="Q9174">
        <f t="shared" si="1008"/>
        <v>0</v>
      </c>
    </row>
    <row r="9175" spans="1:17" ht="19.5" x14ac:dyDescent="0.4">
      <c r="A9175" s="33">
        <f t="shared" si="1003"/>
        <v>46669</v>
      </c>
      <c r="B9175" s="27" t="str">
        <f t="shared" si="1004"/>
        <v>(土)</v>
      </c>
      <c r="C9175" s="34">
        <v>6.25E-2</v>
      </c>
      <c r="D9175" s="16" t="s">
        <v>18</v>
      </c>
      <c r="E9175" s="35">
        <v>8.3333333333333301E-2</v>
      </c>
      <c r="F9175" s="50">
        <f>IF(COUNTIF('リスト（不使用）'!$A$5:$A$6,単年カーブ!$A$1),"希望数量入力ください",'単年（2027年度）'!$E$12*単年カーブ!$R$3+'単年（2027年度）'!$E$12*(1-単年カーブ!$R$3)*単年カーブ!Q9175)</f>
        <v>0</v>
      </c>
      <c r="G9175" s="47">
        <f t="shared" si="1005"/>
        <v>0</v>
      </c>
      <c r="M9175">
        <f t="shared" si="1006"/>
        <v>10</v>
      </c>
      <c r="N9175">
        <f>IF(OR(WEEKDAY(A9175)=1,WEEKDAY(A9175)=7,COUNTIF('2027祝日等（不使用）'!$A$1:$A$20,単年カーブ!A9175)=1),0,1)</f>
        <v>0</v>
      </c>
      <c r="O9175">
        <f t="shared" si="1002"/>
        <v>4</v>
      </c>
      <c r="P9175">
        <f t="shared" si="1007"/>
        <v>0</v>
      </c>
      <c r="Q9175">
        <f t="shared" si="1008"/>
        <v>0</v>
      </c>
    </row>
    <row r="9176" spans="1:17" ht="19.5" x14ac:dyDescent="0.4">
      <c r="A9176" s="33">
        <f t="shared" si="1003"/>
        <v>46669</v>
      </c>
      <c r="B9176" s="27" t="str">
        <f t="shared" si="1004"/>
        <v>(土)</v>
      </c>
      <c r="C9176" s="34">
        <v>8.3333333333333301E-2</v>
      </c>
      <c r="D9176" s="16" t="s">
        <v>18</v>
      </c>
      <c r="E9176" s="35">
        <v>0.104166666666667</v>
      </c>
      <c r="F9176" s="50">
        <f>IF(COUNTIF('リスト（不使用）'!$A$5:$A$6,単年カーブ!$A$1),"希望数量入力ください",'単年（2027年度）'!$E$12*単年カーブ!$R$3+'単年（2027年度）'!$E$12*(1-単年カーブ!$R$3)*単年カーブ!Q9176)</f>
        <v>0</v>
      </c>
      <c r="G9176" s="47">
        <f t="shared" si="1005"/>
        <v>0</v>
      </c>
      <c r="M9176">
        <f t="shared" si="1006"/>
        <v>10</v>
      </c>
      <c r="N9176">
        <f>IF(OR(WEEKDAY(A9176)=1,WEEKDAY(A9176)=7,COUNTIF('2027祝日等（不使用）'!$A$1:$A$20,単年カーブ!A9176)=1),0,1)</f>
        <v>0</v>
      </c>
      <c r="O9176">
        <f t="shared" si="1002"/>
        <v>5</v>
      </c>
      <c r="P9176">
        <f t="shared" si="1007"/>
        <v>0</v>
      </c>
      <c r="Q9176">
        <f t="shared" si="1008"/>
        <v>0</v>
      </c>
    </row>
    <row r="9177" spans="1:17" ht="19.5" x14ac:dyDescent="0.4">
      <c r="A9177" s="33">
        <f t="shared" si="1003"/>
        <v>46669</v>
      </c>
      <c r="B9177" s="27" t="str">
        <f t="shared" si="1004"/>
        <v>(土)</v>
      </c>
      <c r="C9177" s="34">
        <v>0.104166666666667</v>
      </c>
      <c r="D9177" s="16" t="s">
        <v>18</v>
      </c>
      <c r="E9177" s="35">
        <v>0.125</v>
      </c>
      <c r="F9177" s="50">
        <f>IF(COUNTIF('リスト（不使用）'!$A$5:$A$6,単年カーブ!$A$1),"希望数量入力ください",'単年（2027年度）'!$E$12*単年カーブ!$R$3+'単年（2027年度）'!$E$12*(1-単年カーブ!$R$3)*単年カーブ!Q9177)</f>
        <v>0</v>
      </c>
      <c r="G9177" s="47">
        <f t="shared" si="1005"/>
        <v>0</v>
      </c>
      <c r="M9177">
        <f t="shared" si="1006"/>
        <v>10</v>
      </c>
      <c r="N9177">
        <f>IF(OR(WEEKDAY(A9177)=1,WEEKDAY(A9177)=7,COUNTIF('2027祝日等（不使用）'!$A$1:$A$20,単年カーブ!A9177)=1),0,1)</f>
        <v>0</v>
      </c>
      <c r="O9177">
        <f t="shared" si="1002"/>
        <v>6</v>
      </c>
      <c r="P9177">
        <f t="shared" si="1007"/>
        <v>0</v>
      </c>
      <c r="Q9177">
        <f t="shared" si="1008"/>
        <v>0</v>
      </c>
    </row>
    <row r="9178" spans="1:17" ht="19.5" x14ac:dyDescent="0.4">
      <c r="A9178" s="33">
        <f t="shared" si="1003"/>
        <v>46669</v>
      </c>
      <c r="B9178" s="27" t="str">
        <f t="shared" si="1004"/>
        <v>(土)</v>
      </c>
      <c r="C9178" s="34">
        <v>0.125</v>
      </c>
      <c r="D9178" s="16" t="s">
        <v>18</v>
      </c>
      <c r="E9178" s="35">
        <v>0.14583333333333301</v>
      </c>
      <c r="F9178" s="50">
        <f>IF(COUNTIF('リスト（不使用）'!$A$5:$A$6,単年カーブ!$A$1),"希望数量入力ください",'単年（2027年度）'!$E$12*単年カーブ!$R$3+'単年（2027年度）'!$E$12*(1-単年カーブ!$R$3)*単年カーブ!Q9178)</f>
        <v>0</v>
      </c>
      <c r="G9178" s="47">
        <f t="shared" si="1005"/>
        <v>0</v>
      </c>
      <c r="M9178">
        <f t="shared" si="1006"/>
        <v>10</v>
      </c>
      <c r="N9178">
        <f>IF(OR(WEEKDAY(A9178)=1,WEEKDAY(A9178)=7,COUNTIF('2027祝日等（不使用）'!$A$1:$A$20,単年カーブ!A9178)=1),0,1)</f>
        <v>0</v>
      </c>
      <c r="O9178">
        <f t="shared" si="1002"/>
        <v>7</v>
      </c>
      <c r="P9178">
        <f t="shared" si="1007"/>
        <v>0</v>
      </c>
      <c r="Q9178">
        <f t="shared" si="1008"/>
        <v>0</v>
      </c>
    </row>
    <row r="9179" spans="1:17" ht="19.5" x14ac:dyDescent="0.4">
      <c r="A9179" s="33">
        <f t="shared" si="1003"/>
        <v>46669</v>
      </c>
      <c r="B9179" s="27" t="str">
        <f t="shared" si="1004"/>
        <v>(土)</v>
      </c>
      <c r="C9179" s="34">
        <v>0.14583333333333301</v>
      </c>
      <c r="D9179" s="16" t="s">
        <v>18</v>
      </c>
      <c r="E9179" s="35">
        <v>0.16666666666666699</v>
      </c>
      <c r="F9179" s="50">
        <f>IF(COUNTIF('リスト（不使用）'!$A$5:$A$6,単年カーブ!$A$1),"希望数量入力ください",'単年（2027年度）'!$E$12*単年カーブ!$R$3+'単年（2027年度）'!$E$12*(1-単年カーブ!$R$3)*単年カーブ!Q9179)</f>
        <v>0</v>
      </c>
      <c r="G9179" s="47">
        <f t="shared" si="1005"/>
        <v>0</v>
      </c>
      <c r="M9179">
        <f t="shared" si="1006"/>
        <v>10</v>
      </c>
      <c r="N9179">
        <f>IF(OR(WEEKDAY(A9179)=1,WEEKDAY(A9179)=7,COUNTIF('2027祝日等（不使用）'!$A$1:$A$20,単年カーブ!A9179)=1),0,1)</f>
        <v>0</v>
      </c>
      <c r="O9179">
        <f t="shared" si="1002"/>
        <v>8</v>
      </c>
      <c r="P9179">
        <f t="shared" si="1007"/>
        <v>0</v>
      </c>
      <c r="Q9179">
        <f t="shared" si="1008"/>
        <v>0</v>
      </c>
    </row>
    <row r="9180" spans="1:17" ht="19.5" x14ac:dyDescent="0.4">
      <c r="A9180" s="33">
        <f t="shared" si="1003"/>
        <v>46669</v>
      </c>
      <c r="B9180" s="27" t="str">
        <f t="shared" si="1004"/>
        <v>(土)</v>
      </c>
      <c r="C9180" s="34">
        <v>0.16666666666666699</v>
      </c>
      <c r="D9180" s="16" t="s">
        <v>18</v>
      </c>
      <c r="E9180" s="35">
        <v>0.1875</v>
      </c>
      <c r="F9180" s="50">
        <f>IF(COUNTIF('リスト（不使用）'!$A$5:$A$6,単年カーブ!$A$1),"希望数量入力ください",'単年（2027年度）'!$E$12*単年カーブ!$R$3+'単年（2027年度）'!$E$12*(1-単年カーブ!$R$3)*単年カーブ!Q9180)</f>
        <v>0</v>
      </c>
      <c r="G9180" s="47">
        <f t="shared" si="1005"/>
        <v>0</v>
      </c>
      <c r="M9180">
        <f t="shared" si="1006"/>
        <v>10</v>
      </c>
      <c r="N9180">
        <f>IF(OR(WEEKDAY(A9180)=1,WEEKDAY(A9180)=7,COUNTIF('2027祝日等（不使用）'!$A$1:$A$20,単年カーブ!A9180)=1),0,1)</f>
        <v>0</v>
      </c>
      <c r="O9180">
        <f t="shared" si="1002"/>
        <v>9</v>
      </c>
      <c r="P9180">
        <f t="shared" si="1007"/>
        <v>0</v>
      </c>
      <c r="Q9180">
        <f t="shared" si="1008"/>
        <v>0</v>
      </c>
    </row>
    <row r="9181" spans="1:17" ht="19.5" x14ac:dyDescent="0.4">
      <c r="A9181" s="33">
        <f t="shared" si="1003"/>
        <v>46669</v>
      </c>
      <c r="B9181" s="27" t="str">
        <f t="shared" si="1004"/>
        <v>(土)</v>
      </c>
      <c r="C9181" s="34">
        <v>0.1875</v>
      </c>
      <c r="D9181" s="16" t="s">
        <v>18</v>
      </c>
      <c r="E9181" s="35">
        <v>0.20833333333333301</v>
      </c>
      <c r="F9181" s="50">
        <f>IF(COUNTIF('リスト（不使用）'!$A$5:$A$6,単年カーブ!$A$1),"希望数量入力ください",'単年（2027年度）'!$E$12*単年カーブ!$R$3+'単年（2027年度）'!$E$12*(1-単年カーブ!$R$3)*単年カーブ!Q9181)</f>
        <v>0</v>
      </c>
      <c r="G9181" s="47">
        <f t="shared" si="1005"/>
        <v>0</v>
      </c>
      <c r="M9181">
        <f t="shared" si="1006"/>
        <v>10</v>
      </c>
      <c r="N9181">
        <f>IF(OR(WEEKDAY(A9181)=1,WEEKDAY(A9181)=7,COUNTIF('2027祝日等（不使用）'!$A$1:$A$20,単年カーブ!A9181)=1),0,1)</f>
        <v>0</v>
      </c>
      <c r="O9181">
        <f t="shared" si="1002"/>
        <v>10</v>
      </c>
      <c r="P9181">
        <f t="shared" si="1007"/>
        <v>0</v>
      </c>
      <c r="Q9181">
        <f t="shared" si="1008"/>
        <v>0</v>
      </c>
    </row>
    <row r="9182" spans="1:17" ht="19.5" x14ac:dyDescent="0.4">
      <c r="A9182" s="33">
        <f t="shared" si="1003"/>
        <v>46669</v>
      </c>
      <c r="B9182" s="27" t="str">
        <f t="shared" si="1004"/>
        <v>(土)</v>
      </c>
      <c r="C9182" s="34">
        <v>0.20833333333333301</v>
      </c>
      <c r="D9182" s="16" t="s">
        <v>18</v>
      </c>
      <c r="E9182" s="35">
        <v>0.22916666666666699</v>
      </c>
      <c r="F9182" s="50">
        <f>IF(COUNTIF('リスト（不使用）'!$A$5:$A$6,単年カーブ!$A$1),"希望数量入力ください",'単年（2027年度）'!$E$12*単年カーブ!$R$3+'単年（2027年度）'!$E$12*(1-単年カーブ!$R$3)*単年カーブ!Q9182)</f>
        <v>0</v>
      </c>
      <c r="G9182" s="47">
        <f t="shared" si="1005"/>
        <v>0</v>
      </c>
      <c r="M9182">
        <f t="shared" si="1006"/>
        <v>10</v>
      </c>
      <c r="N9182">
        <f>IF(OR(WEEKDAY(A9182)=1,WEEKDAY(A9182)=7,COUNTIF('2027祝日等（不使用）'!$A$1:$A$20,単年カーブ!A9182)=1),0,1)</f>
        <v>0</v>
      </c>
      <c r="O9182">
        <f t="shared" si="1002"/>
        <v>11</v>
      </c>
      <c r="P9182">
        <f t="shared" si="1007"/>
        <v>0</v>
      </c>
      <c r="Q9182">
        <f t="shared" si="1008"/>
        <v>0</v>
      </c>
    </row>
    <row r="9183" spans="1:17" ht="19.5" x14ac:dyDescent="0.4">
      <c r="A9183" s="33">
        <f t="shared" si="1003"/>
        <v>46669</v>
      </c>
      <c r="B9183" s="27" t="str">
        <f t="shared" si="1004"/>
        <v>(土)</v>
      </c>
      <c r="C9183" s="34">
        <v>0.22916666666666699</v>
      </c>
      <c r="D9183" s="16" t="s">
        <v>18</v>
      </c>
      <c r="E9183" s="35">
        <v>0.25</v>
      </c>
      <c r="F9183" s="50">
        <f>IF(COUNTIF('リスト（不使用）'!$A$5:$A$6,単年カーブ!$A$1),"希望数量入力ください",'単年（2027年度）'!$E$12*単年カーブ!$R$3+'単年（2027年度）'!$E$12*(1-単年カーブ!$R$3)*単年カーブ!Q9183)</f>
        <v>0</v>
      </c>
      <c r="G9183" s="47">
        <f t="shared" si="1005"/>
        <v>0</v>
      </c>
      <c r="M9183">
        <f t="shared" si="1006"/>
        <v>10</v>
      </c>
      <c r="N9183">
        <f>IF(OR(WEEKDAY(A9183)=1,WEEKDAY(A9183)=7,COUNTIF('2027祝日等（不使用）'!$A$1:$A$20,単年カーブ!A9183)=1),0,1)</f>
        <v>0</v>
      </c>
      <c r="O9183">
        <f t="shared" si="1002"/>
        <v>12</v>
      </c>
      <c r="P9183">
        <f t="shared" si="1007"/>
        <v>0</v>
      </c>
      <c r="Q9183">
        <f t="shared" si="1008"/>
        <v>0</v>
      </c>
    </row>
    <row r="9184" spans="1:17" ht="19.5" x14ac:dyDescent="0.4">
      <c r="A9184" s="33">
        <f t="shared" si="1003"/>
        <v>46669</v>
      </c>
      <c r="B9184" s="27" t="str">
        <f t="shared" si="1004"/>
        <v>(土)</v>
      </c>
      <c r="C9184" s="34">
        <v>0.25</v>
      </c>
      <c r="D9184" s="16" t="s">
        <v>18</v>
      </c>
      <c r="E9184" s="35">
        <v>0.27083333333333298</v>
      </c>
      <c r="F9184" s="50">
        <f>IF(COUNTIF('リスト（不使用）'!$A$5:$A$6,単年カーブ!$A$1),"希望数量入力ください",'単年（2027年度）'!$E$12*単年カーブ!$R$3+'単年（2027年度）'!$E$12*(1-単年カーブ!$R$3)*単年カーブ!Q9184)</f>
        <v>0</v>
      </c>
      <c r="G9184" s="47">
        <f t="shared" si="1005"/>
        <v>0</v>
      </c>
      <c r="M9184">
        <f t="shared" si="1006"/>
        <v>10</v>
      </c>
      <c r="N9184">
        <f>IF(OR(WEEKDAY(A9184)=1,WEEKDAY(A9184)=7,COUNTIF('2027祝日等（不使用）'!$A$1:$A$20,単年カーブ!A9184)=1),0,1)</f>
        <v>0</v>
      </c>
      <c r="O9184">
        <f t="shared" si="1002"/>
        <v>13</v>
      </c>
      <c r="P9184">
        <f t="shared" si="1007"/>
        <v>0</v>
      </c>
      <c r="Q9184">
        <f t="shared" si="1008"/>
        <v>0</v>
      </c>
    </row>
    <row r="9185" spans="1:17" ht="19.5" x14ac:dyDescent="0.4">
      <c r="A9185" s="33">
        <f t="shared" si="1003"/>
        <v>46669</v>
      </c>
      <c r="B9185" s="27" t="str">
        <f t="shared" si="1004"/>
        <v>(土)</v>
      </c>
      <c r="C9185" s="34">
        <v>0.27083333333333298</v>
      </c>
      <c r="D9185" s="16" t="s">
        <v>18</v>
      </c>
      <c r="E9185" s="35">
        <v>0.29166666666666702</v>
      </c>
      <c r="F9185" s="50">
        <f>IF(COUNTIF('リスト（不使用）'!$A$5:$A$6,単年カーブ!$A$1),"希望数量入力ください",'単年（2027年度）'!$E$12*単年カーブ!$R$3+'単年（2027年度）'!$E$12*(1-単年カーブ!$R$3)*単年カーブ!Q9185)</f>
        <v>0</v>
      </c>
      <c r="G9185" s="47">
        <f t="shared" si="1005"/>
        <v>0</v>
      </c>
      <c r="M9185">
        <f t="shared" si="1006"/>
        <v>10</v>
      </c>
      <c r="N9185">
        <f>IF(OR(WEEKDAY(A9185)=1,WEEKDAY(A9185)=7,COUNTIF('2027祝日等（不使用）'!$A$1:$A$20,単年カーブ!A9185)=1),0,1)</f>
        <v>0</v>
      </c>
      <c r="O9185">
        <f t="shared" si="1002"/>
        <v>14</v>
      </c>
      <c r="P9185">
        <f t="shared" si="1007"/>
        <v>0</v>
      </c>
      <c r="Q9185">
        <f t="shared" si="1008"/>
        <v>0</v>
      </c>
    </row>
    <row r="9186" spans="1:17" ht="19.5" x14ac:dyDescent="0.4">
      <c r="A9186" s="33">
        <f t="shared" si="1003"/>
        <v>46669</v>
      </c>
      <c r="B9186" s="27" t="str">
        <f t="shared" si="1004"/>
        <v>(土)</v>
      </c>
      <c r="C9186" s="34">
        <v>0.29166666666666702</v>
      </c>
      <c r="D9186" s="16" t="s">
        <v>18</v>
      </c>
      <c r="E9186" s="35">
        <v>0.3125</v>
      </c>
      <c r="F9186" s="50">
        <f>IF(COUNTIF('リスト（不使用）'!$A$5:$A$6,単年カーブ!$A$1),"希望数量入力ください",'単年（2027年度）'!$E$12*単年カーブ!$R$3+'単年（2027年度）'!$E$12*(1-単年カーブ!$R$3)*単年カーブ!Q9186)</f>
        <v>0</v>
      </c>
      <c r="G9186" s="47">
        <f t="shared" si="1005"/>
        <v>0</v>
      </c>
      <c r="M9186">
        <f t="shared" si="1006"/>
        <v>10</v>
      </c>
      <c r="N9186">
        <f>IF(OR(WEEKDAY(A9186)=1,WEEKDAY(A9186)=7,COUNTIF('2027祝日等（不使用）'!$A$1:$A$20,単年カーブ!A9186)=1),0,1)</f>
        <v>0</v>
      </c>
      <c r="O9186">
        <f t="shared" si="1002"/>
        <v>15</v>
      </c>
      <c r="P9186">
        <f t="shared" si="1007"/>
        <v>0</v>
      </c>
      <c r="Q9186">
        <f t="shared" si="1008"/>
        <v>0</v>
      </c>
    </row>
    <row r="9187" spans="1:17" ht="19.5" x14ac:dyDescent="0.4">
      <c r="A9187" s="33">
        <f t="shared" si="1003"/>
        <v>46669</v>
      </c>
      <c r="B9187" s="27" t="str">
        <f t="shared" si="1004"/>
        <v>(土)</v>
      </c>
      <c r="C9187" s="34">
        <v>0.3125</v>
      </c>
      <c r="D9187" s="16" t="s">
        <v>18</v>
      </c>
      <c r="E9187" s="35">
        <v>0.33333333333333298</v>
      </c>
      <c r="F9187" s="50">
        <f>IF(COUNTIF('リスト（不使用）'!$A$5:$A$6,単年カーブ!$A$1),"希望数量入力ください",'単年（2027年度）'!$E$12*単年カーブ!$R$3+'単年（2027年度）'!$E$12*(1-単年カーブ!$R$3)*単年カーブ!Q9187)</f>
        <v>0</v>
      </c>
      <c r="G9187" s="47">
        <f t="shared" si="1005"/>
        <v>0</v>
      </c>
      <c r="M9187">
        <f t="shared" si="1006"/>
        <v>10</v>
      </c>
      <c r="N9187">
        <f>IF(OR(WEEKDAY(A9187)=1,WEEKDAY(A9187)=7,COUNTIF('2027祝日等（不使用）'!$A$1:$A$20,単年カーブ!A9187)=1),0,1)</f>
        <v>0</v>
      </c>
      <c r="O9187">
        <f t="shared" si="1002"/>
        <v>16</v>
      </c>
      <c r="P9187">
        <f t="shared" si="1007"/>
        <v>0</v>
      </c>
      <c r="Q9187">
        <f t="shared" si="1008"/>
        <v>0</v>
      </c>
    </row>
    <row r="9188" spans="1:17" ht="19.5" x14ac:dyDescent="0.4">
      <c r="A9188" s="33">
        <f t="shared" si="1003"/>
        <v>46669</v>
      </c>
      <c r="B9188" s="27" t="str">
        <f t="shared" si="1004"/>
        <v>(土)</v>
      </c>
      <c r="C9188" s="34">
        <v>0.33333333333333298</v>
      </c>
      <c r="D9188" s="16" t="s">
        <v>18</v>
      </c>
      <c r="E9188" s="35">
        <v>0.35416666666666702</v>
      </c>
      <c r="F9188" s="50">
        <f>IF(COUNTIF('リスト（不使用）'!$A$5:$A$6,単年カーブ!$A$1),"希望数量入力ください",'単年（2027年度）'!$E$12*単年カーブ!$R$3+'単年（2027年度）'!$E$12*(1-単年カーブ!$R$3)*単年カーブ!Q9188)</f>
        <v>0</v>
      </c>
      <c r="G9188" s="47">
        <f t="shared" si="1005"/>
        <v>0</v>
      </c>
      <c r="M9188">
        <f t="shared" si="1006"/>
        <v>10</v>
      </c>
      <c r="N9188">
        <f>IF(OR(WEEKDAY(A9188)=1,WEEKDAY(A9188)=7,COUNTIF('2027祝日等（不使用）'!$A$1:$A$20,単年カーブ!A9188)=1),0,1)</f>
        <v>0</v>
      </c>
      <c r="O9188">
        <f t="shared" si="1002"/>
        <v>17</v>
      </c>
      <c r="P9188">
        <f t="shared" si="1007"/>
        <v>1</v>
      </c>
      <c r="Q9188">
        <f t="shared" si="1008"/>
        <v>0</v>
      </c>
    </row>
    <row r="9189" spans="1:17" ht="19.5" x14ac:dyDescent="0.4">
      <c r="A9189" s="33">
        <f t="shared" si="1003"/>
        <v>46669</v>
      </c>
      <c r="B9189" s="27" t="str">
        <f t="shared" si="1004"/>
        <v>(土)</v>
      </c>
      <c r="C9189" s="34">
        <v>0.35416666666666702</v>
      </c>
      <c r="D9189" s="16" t="s">
        <v>18</v>
      </c>
      <c r="E9189" s="35">
        <v>0.375</v>
      </c>
      <c r="F9189" s="50">
        <f>IF(COUNTIF('リスト（不使用）'!$A$5:$A$6,単年カーブ!$A$1),"希望数量入力ください",'単年（2027年度）'!$E$12*単年カーブ!$R$3+'単年（2027年度）'!$E$12*(1-単年カーブ!$R$3)*単年カーブ!Q9189)</f>
        <v>0</v>
      </c>
      <c r="G9189" s="47">
        <f t="shared" si="1005"/>
        <v>0</v>
      </c>
      <c r="M9189">
        <f t="shared" si="1006"/>
        <v>10</v>
      </c>
      <c r="N9189">
        <f>IF(OR(WEEKDAY(A9189)=1,WEEKDAY(A9189)=7,COUNTIF('2027祝日等（不使用）'!$A$1:$A$20,単年カーブ!A9189)=1),0,1)</f>
        <v>0</v>
      </c>
      <c r="O9189">
        <f t="shared" si="1002"/>
        <v>18</v>
      </c>
      <c r="P9189">
        <f t="shared" si="1007"/>
        <v>1</v>
      </c>
      <c r="Q9189">
        <f t="shared" si="1008"/>
        <v>0</v>
      </c>
    </row>
    <row r="9190" spans="1:17" ht="19.5" x14ac:dyDescent="0.4">
      <c r="A9190" s="33">
        <f t="shared" si="1003"/>
        <v>46669</v>
      </c>
      <c r="B9190" s="27" t="str">
        <f t="shared" si="1004"/>
        <v>(土)</v>
      </c>
      <c r="C9190" s="34">
        <v>0.375</v>
      </c>
      <c r="D9190" s="16" t="s">
        <v>18</v>
      </c>
      <c r="E9190" s="35">
        <v>0.39583333333333298</v>
      </c>
      <c r="F9190" s="50">
        <f>IF(COUNTIF('リスト（不使用）'!$A$5:$A$6,単年カーブ!$A$1),"希望数量入力ください",'単年（2027年度）'!$E$12*単年カーブ!$R$3+'単年（2027年度）'!$E$12*(1-単年カーブ!$R$3)*単年カーブ!Q9190)</f>
        <v>0</v>
      </c>
      <c r="G9190" s="47">
        <f t="shared" si="1005"/>
        <v>0</v>
      </c>
      <c r="M9190">
        <f t="shared" si="1006"/>
        <v>10</v>
      </c>
      <c r="N9190">
        <f>IF(OR(WEEKDAY(A9190)=1,WEEKDAY(A9190)=7,COUNTIF('2027祝日等（不使用）'!$A$1:$A$20,単年カーブ!A9190)=1),0,1)</f>
        <v>0</v>
      </c>
      <c r="O9190">
        <f t="shared" si="1002"/>
        <v>19</v>
      </c>
      <c r="P9190">
        <f t="shared" si="1007"/>
        <v>1</v>
      </c>
      <c r="Q9190">
        <f t="shared" si="1008"/>
        <v>0</v>
      </c>
    </row>
    <row r="9191" spans="1:17" ht="19.5" x14ac:dyDescent="0.4">
      <c r="A9191" s="33">
        <f t="shared" si="1003"/>
        <v>46669</v>
      </c>
      <c r="B9191" s="27" t="str">
        <f t="shared" si="1004"/>
        <v>(土)</v>
      </c>
      <c r="C9191" s="34">
        <v>0.39583333333333298</v>
      </c>
      <c r="D9191" s="16" t="s">
        <v>18</v>
      </c>
      <c r="E9191" s="35">
        <v>0.41666666666666702</v>
      </c>
      <c r="F9191" s="50">
        <f>IF(COUNTIF('リスト（不使用）'!$A$5:$A$6,単年カーブ!$A$1),"希望数量入力ください",'単年（2027年度）'!$E$12*単年カーブ!$R$3+'単年（2027年度）'!$E$12*(1-単年カーブ!$R$3)*単年カーブ!Q9191)</f>
        <v>0</v>
      </c>
      <c r="G9191" s="47">
        <f t="shared" si="1005"/>
        <v>0</v>
      </c>
      <c r="M9191">
        <f t="shared" si="1006"/>
        <v>10</v>
      </c>
      <c r="N9191">
        <f>IF(OR(WEEKDAY(A9191)=1,WEEKDAY(A9191)=7,COUNTIF('2027祝日等（不使用）'!$A$1:$A$20,単年カーブ!A9191)=1),0,1)</f>
        <v>0</v>
      </c>
      <c r="O9191">
        <f t="shared" si="1002"/>
        <v>20</v>
      </c>
      <c r="P9191">
        <f t="shared" si="1007"/>
        <v>1</v>
      </c>
      <c r="Q9191">
        <f t="shared" si="1008"/>
        <v>0</v>
      </c>
    </row>
    <row r="9192" spans="1:17" ht="19.5" x14ac:dyDescent="0.4">
      <c r="A9192" s="33">
        <f t="shared" si="1003"/>
        <v>46669</v>
      </c>
      <c r="B9192" s="27" t="str">
        <f t="shared" si="1004"/>
        <v>(土)</v>
      </c>
      <c r="C9192" s="34">
        <v>0.41666666666666702</v>
      </c>
      <c r="D9192" s="16" t="s">
        <v>18</v>
      </c>
      <c r="E9192" s="35">
        <v>0.4375</v>
      </c>
      <c r="F9192" s="50">
        <f>IF(COUNTIF('リスト（不使用）'!$A$5:$A$6,単年カーブ!$A$1),"希望数量入力ください",'単年（2027年度）'!$E$12*単年カーブ!$R$3+'単年（2027年度）'!$E$12*(1-単年カーブ!$R$3)*単年カーブ!Q9192)</f>
        <v>0</v>
      </c>
      <c r="G9192" s="47">
        <f t="shared" si="1005"/>
        <v>0</v>
      </c>
      <c r="M9192">
        <f t="shared" si="1006"/>
        <v>10</v>
      </c>
      <c r="N9192">
        <f>IF(OR(WEEKDAY(A9192)=1,WEEKDAY(A9192)=7,COUNTIF('2027祝日等（不使用）'!$A$1:$A$20,単年カーブ!A9192)=1),0,1)</f>
        <v>0</v>
      </c>
      <c r="O9192">
        <f t="shared" si="1002"/>
        <v>21</v>
      </c>
      <c r="P9192">
        <f t="shared" si="1007"/>
        <v>1</v>
      </c>
      <c r="Q9192">
        <f t="shared" si="1008"/>
        <v>0</v>
      </c>
    </row>
    <row r="9193" spans="1:17" ht="19.5" x14ac:dyDescent="0.4">
      <c r="A9193" s="33">
        <f t="shared" si="1003"/>
        <v>46669</v>
      </c>
      <c r="B9193" s="27" t="str">
        <f t="shared" si="1004"/>
        <v>(土)</v>
      </c>
      <c r="C9193" s="34">
        <v>0.4375</v>
      </c>
      <c r="D9193" s="16" t="s">
        <v>18</v>
      </c>
      <c r="E9193" s="35">
        <v>0.45833333333333298</v>
      </c>
      <c r="F9193" s="50">
        <f>IF(COUNTIF('リスト（不使用）'!$A$5:$A$6,単年カーブ!$A$1),"希望数量入力ください",'単年（2027年度）'!$E$12*単年カーブ!$R$3+'単年（2027年度）'!$E$12*(1-単年カーブ!$R$3)*単年カーブ!Q9193)</f>
        <v>0</v>
      </c>
      <c r="G9193" s="47">
        <f t="shared" si="1005"/>
        <v>0</v>
      </c>
      <c r="M9193">
        <f t="shared" si="1006"/>
        <v>10</v>
      </c>
      <c r="N9193">
        <f>IF(OR(WEEKDAY(A9193)=1,WEEKDAY(A9193)=7,COUNTIF('2027祝日等（不使用）'!$A$1:$A$20,単年カーブ!A9193)=1),0,1)</f>
        <v>0</v>
      </c>
      <c r="O9193">
        <f t="shared" si="1002"/>
        <v>22</v>
      </c>
      <c r="P9193">
        <f t="shared" si="1007"/>
        <v>1</v>
      </c>
      <c r="Q9193">
        <f t="shared" si="1008"/>
        <v>0</v>
      </c>
    </row>
    <row r="9194" spans="1:17" ht="19.5" x14ac:dyDescent="0.4">
      <c r="A9194" s="33">
        <f t="shared" si="1003"/>
        <v>46669</v>
      </c>
      <c r="B9194" s="27" t="str">
        <f t="shared" si="1004"/>
        <v>(土)</v>
      </c>
      <c r="C9194" s="34">
        <v>0.45833333333333298</v>
      </c>
      <c r="D9194" s="16" t="s">
        <v>18</v>
      </c>
      <c r="E9194" s="35">
        <v>0.47916666666666702</v>
      </c>
      <c r="F9194" s="50">
        <f>IF(COUNTIF('リスト（不使用）'!$A$5:$A$6,単年カーブ!$A$1),"希望数量入力ください",'単年（2027年度）'!$E$12*単年カーブ!$R$3+'単年（2027年度）'!$E$12*(1-単年カーブ!$R$3)*単年カーブ!Q9194)</f>
        <v>0</v>
      </c>
      <c r="G9194" s="47">
        <f t="shared" si="1005"/>
        <v>0</v>
      </c>
      <c r="M9194">
        <f t="shared" si="1006"/>
        <v>10</v>
      </c>
      <c r="N9194">
        <f>IF(OR(WEEKDAY(A9194)=1,WEEKDAY(A9194)=7,COUNTIF('2027祝日等（不使用）'!$A$1:$A$20,単年カーブ!A9194)=1),0,1)</f>
        <v>0</v>
      </c>
      <c r="O9194">
        <f t="shared" si="1002"/>
        <v>23</v>
      </c>
      <c r="P9194">
        <f t="shared" si="1007"/>
        <v>1</v>
      </c>
      <c r="Q9194">
        <f t="shared" si="1008"/>
        <v>0</v>
      </c>
    </row>
    <row r="9195" spans="1:17" ht="19.5" x14ac:dyDescent="0.4">
      <c r="A9195" s="33">
        <f t="shared" si="1003"/>
        <v>46669</v>
      </c>
      <c r="B9195" s="27" t="str">
        <f t="shared" si="1004"/>
        <v>(土)</v>
      </c>
      <c r="C9195" s="34">
        <v>0.47916666666666702</v>
      </c>
      <c r="D9195" s="16" t="s">
        <v>18</v>
      </c>
      <c r="E9195" s="35">
        <v>0.5</v>
      </c>
      <c r="F9195" s="50">
        <f>IF(COUNTIF('リスト（不使用）'!$A$5:$A$6,単年カーブ!$A$1),"希望数量入力ください",'単年（2027年度）'!$E$12*単年カーブ!$R$3+'単年（2027年度）'!$E$12*(1-単年カーブ!$R$3)*単年カーブ!Q9195)</f>
        <v>0</v>
      </c>
      <c r="G9195" s="47">
        <f t="shared" si="1005"/>
        <v>0</v>
      </c>
      <c r="M9195">
        <f t="shared" si="1006"/>
        <v>10</v>
      </c>
      <c r="N9195">
        <f>IF(OR(WEEKDAY(A9195)=1,WEEKDAY(A9195)=7,COUNTIF('2027祝日等（不使用）'!$A$1:$A$20,単年カーブ!A9195)=1),0,1)</f>
        <v>0</v>
      </c>
      <c r="O9195">
        <f t="shared" si="1002"/>
        <v>24</v>
      </c>
      <c r="P9195">
        <f t="shared" si="1007"/>
        <v>1</v>
      </c>
      <c r="Q9195">
        <f t="shared" si="1008"/>
        <v>0</v>
      </c>
    </row>
    <row r="9196" spans="1:17" ht="19.5" x14ac:dyDescent="0.4">
      <c r="A9196" s="33">
        <f t="shared" si="1003"/>
        <v>46669</v>
      </c>
      <c r="B9196" s="27" t="str">
        <f t="shared" si="1004"/>
        <v>(土)</v>
      </c>
      <c r="C9196" s="34">
        <v>0.5</v>
      </c>
      <c r="D9196" s="16" t="s">
        <v>18</v>
      </c>
      <c r="E9196" s="35">
        <v>0.52083333333333304</v>
      </c>
      <c r="F9196" s="50">
        <f>IF(COUNTIF('リスト（不使用）'!$A$5:$A$6,単年カーブ!$A$1),"希望数量入力ください",'単年（2027年度）'!$E$12*単年カーブ!$R$3+'単年（2027年度）'!$E$12*(1-単年カーブ!$R$3)*単年カーブ!Q9196)</f>
        <v>0</v>
      </c>
      <c r="G9196" s="47">
        <f t="shared" si="1005"/>
        <v>0</v>
      </c>
      <c r="M9196">
        <f t="shared" si="1006"/>
        <v>10</v>
      </c>
      <c r="N9196">
        <f>IF(OR(WEEKDAY(A9196)=1,WEEKDAY(A9196)=7,COUNTIF('2027祝日等（不使用）'!$A$1:$A$20,単年カーブ!A9196)=1),0,1)</f>
        <v>0</v>
      </c>
      <c r="O9196">
        <f t="shared" si="1002"/>
        <v>25</v>
      </c>
      <c r="P9196">
        <f t="shared" si="1007"/>
        <v>1</v>
      </c>
      <c r="Q9196">
        <f t="shared" si="1008"/>
        <v>0</v>
      </c>
    </row>
    <row r="9197" spans="1:17" ht="19.5" x14ac:dyDescent="0.4">
      <c r="A9197" s="33">
        <f t="shared" si="1003"/>
        <v>46669</v>
      </c>
      <c r="B9197" s="27" t="str">
        <f t="shared" si="1004"/>
        <v>(土)</v>
      </c>
      <c r="C9197" s="34">
        <v>0.52083333333333304</v>
      </c>
      <c r="D9197" s="16" t="s">
        <v>18</v>
      </c>
      <c r="E9197" s="35">
        <v>0.54166666666666696</v>
      </c>
      <c r="F9197" s="50">
        <f>IF(COUNTIF('リスト（不使用）'!$A$5:$A$6,単年カーブ!$A$1),"希望数量入力ください",'単年（2027年度）'!$E$12*単年カーブ!$R$3+'単年（2027年度）'!$E$12*(1-単年カーブ!$R$3)*単年カーブ!Q9197)</f>
        <v>0</v>
      </c>
      <c r="G9197" s="47">
        <f t="shared" si="1005"/>
        <v>0</v>
      </c>
      <c r="M9197">
        <f t="shared" si="1006"/>
        <v>10</v>
      </c>
      <c r="N9197">
        <f>IF(OR(WEEKDAY(A9197)=1,WEEKDAY(A9197)=7,COUNTIF('2027祝日等（不使用）'!$A$1:$A$20,単年カーブ!A9197)=1),0,1)</f>
        <v>0</v>
      </c>
      <c r="O9197">
        <f t="shared" si="1002"/>
        <v>26</v>
      </c>
      <c r="P9197">
        <f t="shared" si="1007"/>
        <v>1</v>
      </c>
      <c r="Q9197">
        <f t="shared" si="1008"/>
        <v>0</v>
      </c>
    </row>
    <row r="9198" spans="1:17" ht="19.5" x14ac:dyDescent="0.4">
      <c r="A9198" s="33">
        <f t="shared" si="1003"/>
        <v>46669</v>
      </c>
      <c r="B9198" s="27" t="str">
        <f t="shared" si="1004"/>
        <v>(土)</v>
      </c>
      <c r="C9198" s="34">
        <v>0.54166666666666696</v>
      </c>
      <c r="D9198" s="16" t="s">
        <v>18</v>
      </c>
      <c r="E9198" s="35">
        <v>0.5625</v>
      </c>
      <c r="F9198" s="50">
        <f>IF(COUNTIF('リスト（不使用）'!$A$5:$A$6,単年カーブ!$A$1),"希望数量入力ください",'単年（2027年度）'!$E$12*単年カーブ!$R$3+'単年（2027年度）'!$E$12*(1-単年カーブ!$R$3)*単年カーブ!Q9198)</f>
        <v>0</v>
      </c>
      <c r="G9198" s="47">
        <f t="shared" si="1005"/>
        <v>0</v>
      </c>
      <c r="M9198">
        <f t="shared" si="1006"/>
        <v>10</v>
      </c>
      <c r="N9198">
        <f>IF(OR(WEEKDAY(A9198)=1,WEEKDAY(A9198)=7,COUNTIF('2027祝日等（不使用）'!$A$1:$A$20,単年カーブ!A9198)=1),0,1)</f>
        <v>0</v>
      </c>
      <c r="O9198">
        <f t="shared" si="1002"/>
        <v>27</v>
      </c>
      <c r="P9198">
        <f t="shared" si="1007"/>
        <v>1</v>
      </c>
      <c r="Q9198">
        <f t="shared" si="1008"/>
        <v>0</v>
      </c>
    </row>
    <row r="9199" spans="1:17" ht="19.5" x14ac:dyDescent="0.4">
      <c r="A9199" s="33">
        <f t="shared" si="1003"/>
        <v>46669</v>
      </c>
      <c r="B9199" s="27" t="str">
        <f t="shared" si="1004"/>
        <v>(土)</v>
      </c>
      <c r="C9199" s="34">
        <v>0.5625</v>
      </c>
      <c r="D9199" s="16" t="s">
        <v>18</v>
      </c>
      <c r="E9199" s="35">
        <v>0.58333333333333304</v>
      </c>
      <c r="F9199" s="50">
        <f>IF(COUNTIF('リスト（不使用）'!$A$5:$A$6,単年カーブ!$A$1),"希望数量入力ください",'単年（2027年度）'!$E$12*単年カーブ!$R$3+'単年（2027年度）'!$E$12*(1-単年カーブ!$R$3)*単年カーブ!Q9199)</f>
        <v>0</v>
      </c>
      <c r="G9199" s="47">
        <f t="shared" si="1005"/>
        <v>0</v>
      </c>
      <c r="M9199">
        <f t="shared" si="1006"/>
        <v>10</v>
      </c>
      <c r="N9199">
        <f>IF(OR(WEEKDAY(A9199)=1,WEEKDAY(A9199)=7,COUNTIF('2027祝日等（不使用）'!$A$1:$A$20,単年カーブ!A9199)=1),0,1)</f>
        <v>0</v>
      </c>
      <c r="O9199">
        <f t="shared" si="1002"/>
        <v>28</v>
      </c>
      <c r="P9199">
        <f t="shared" si="1007"/>
        <v>1</v>
      </c>
      <c r="Q9199">
        <f t="shared" si="1008"/>
        <v>0</v>
      </c>
    </row>
    <row r="9200" spans="1:17" ht="19.5" x14ac:dyDescent="0.4">
      <c r="A9200" s="33">
        <f t="shared" si="1003"/>
        <v>46669</v>
      </c>
      <c r="B9200" s="27" t="str">
        <f t="shared" si="1004"/>
        <v>(土)</v>
      </c>
      <c r="C9200" s="34">
        <v>0.58333333333333304</v>
      </c>
      <c r="D9200" s="16" t="s">
        <v>18</v>
      </c>
      <c r="E9200" s="35">
        <v>0.60416666666666696</v>
      </c>
      <c r="F9200" s="50">
        <f>IF(COUNTIF('リスト（不使用）'!$A$5:$A$6,単年カーブ!$A$1),"希望数量入力ください",'単年（2027年度）'!$E$12*単年カーブ!$R$3+'単年（2027年度）'!$E$12*(1-単年カーブ!$R$3)*単年カーブ!Q9200)</f>
        <v>0</v>
      </c>
      <c r="G9200" s="47">
        <f t="shared" si="1005"/>
        <v>0</v>
      </c>
      <c r="M9200">
        <f t="shared" si="1006"/>
        <v>10</v>
      </c>
      <c r="N9200">
        <f>IF(OR(WEEKDAY(A9200)=1,WEEKDAY(A9200)=7,COUNTIF('2027祝日等（不使用）'!$A$1:$A$20,単年カーブ!A9200)=1),0,1)</f>
        <v>0</v>
      </c>
      <c r="O9200">
        <f t="shared" si="1002"/>
        <v>29</v>
      </c>
      <c r="P9200">
        <f t="shared" si="1007"/>
        <v>1</v>
      </c>
      <c r="Q9200">
        <f t="shared" si="1008"/>
        <v>0</v>
      </c>
    </row>
    <row r="9201" spans="1:17" ht="19.5" x14ac:dyDescent="0.4">
      <c r="A9201" s="33">
        <f t="shared" si="1003"/>
        <v>46669</v>
      </c>
      <c r="B9201" s="27" t="str">
        <f t="shared" si="1004"/>
        <v>(土)</v>
      </c>
      <c r="C9201" s="34">
        <v>0.60416666666666696</v>
      </c>
      <c r="D9201" s="16" t="s">
        <v>18</v>
      </c>
      <c r="E9201" s="35">
        <v>0.625</v>
      </c>
      <c r="F9201" s="50">
        <f>IF(COUNTIF('リスト（不使用）'!$A$5:$A$6,単年カーブ!$A$1),"希望数量入力ください",'単年（2027年度）'!$E$12*単年カーブ!$R$3+'単年（2027年度）'!$E$12*(1-単年カーブ!$R$3)*単年カーブ!Q9201)</f>
        <v>0</v>
      </c>
      <c r="G9201" s="47">
        <f t="shared" si="1005"/>
        <v>0</v>
      </c>
      <c r="M9201">
        <f t="shared" si="1006"/>
        <v>10</v>
      </c>
      <c r="N9201">
        <f>IF(OR(WEEKDAY(A9201)=1,WEEKDAY(A9201)=7,COUNTIF('2027祝日等（不使用）'!$A$1:$A$20,単年カーブ!A9201)=1),0,1)</f>
        <v>0</v>
      </c>
      <c r="O9201">
        <f t="shared" si="1002"/>
        <v>30</v>
      </c>
      <c r="P9201">
        <f t="shared" si="1007"/>
        <v>1</v>
      </c>
      <c r="Q9201">
        <f t="shared" si="1008"/>
        <v>0</v>
      </c>
    </row>
    <row r="9202" spans="1:17" ht="19.5" x14ac:dyDescent="0.4">
      <c r="A9202" s="33">
        <f t="shared" si="1003"/>
        <v>46669</v>
      </c>
      <c r="B9202" s="27" t="str">
        <f t="shared" si="1004"/>
        <v>(土)</v>
      </c>
      <c r="C9202" s="34">
        <v>0.625</v>
      </c>
      <c r="D9202" s="16" t="s">
        <v>18</v>
      </c>
      <c r="E9202" s="35">
        <v>0.64583333333333304</v>
      </c>
      <c r="F9202" s="50">
        <f>IF(COUNTIF('リスト（不使用）'!$A$5:$A$6,単年カーブ!$A$1),"希望数量入力ください",'単年（2027年度）'!$E$12*単年カーブ!$R$3+'単年（2027年度）'!$E$12*(1-単年カーブ!$R$3)*単年カーブ!Q9202)</f>
        <v>0</v>
      </c>
      <c r="G9202" s="47">
        <f t="shared" si="1005"/>
        <v>0</v>
      </c>
      <c r="M9202">
        <f t="shared" si="1006"/>
        <v>10</v>
      </c>
      <c r="N9202">
        <f>IF(OR(WEEKDAY(A9202)=1,WEEKDAY(A9202)=7,COUNTIF('2027祝日等（不使用）'!$A$1:$A$20,単年カーブ!A9202)=1),0,1)</f>
        <v>0</v>
      </c>
      <c r="O9202">
        <f t="shared" si="1002"/>
        <v>31</v>
      </c>
      <c r="P9202">
        <f t="shared" si="1007"/>
        <v>1</v>
      </c>
      <c r="Q9202">
        <f t="shared" si="1008"/>
        <v>0</v>
      </c>
    </row>
    <row r="9203" spans="1:17" ht="19.5" x14ac:dyDescent="0.4">
      <c r="A9203" s="33">
        <f t="shared" si="1003"/>
        <v>46669</v>
      </c>
      <c r="B9203" s="27" t="str">
        <f t="shared" si="1004"/>
        <v>(土)</v>
      </c>
      <c r="C9203" s="34">
        <v>0.64583333333333304</v>
      </c>
      <c r="D9203" s="16" t="s">
        <v>18</v>
      </c>
      <c r="E9203" s="35">
        <v>0.66666666666666696</v>
      </c>
      <c r="F9203" s="50">
        <f>IF(COUNTIF('リスト（不使用）'!$A$5:$A$6,単年カーブ!$A$1),"希望数量入力ください",'単年（2027年度）'!$E$12*単年カーブ!$R$3+'単年（2027年度）'!$E$12*(1-単年カーブ!$R$3)*単年カーブ!Q9203)</f>
        <v>0</v>
      </c>
      <c r="G9203" s="47">
        <f t="shared" si="1005"/>
        <v>0</v>
      </c>
      <c r="M9203">
        <f t="shared" si="1006"/>
        <v>10</v>
      </c>
      <c r="N9203">
        <f>IF(OR(WEEKDAY(A9203)=1,WEEKDAY(A9203)=7,COUNTIF('2027祝日等（不使用）'!$A$1:$A$20,単年カーブ!A9203)=1),0,1)</f>
        <v>0</v>
      </c>
      <c r="O9203">
        <f t="shared" si="1002"/>
        <v>32</v>
      </c>
      <c r="P9203">
        <f t="shared" si="1007"/>
        <v>1</v>
      </c>
      <c r="Q9203">
        <f t="shared" si="1008"/>
        <v>0</v>
      </c>
    </row>
    <row r="9204" spans="1:17" ht="19.5" x14ac:dyDescent="0.4">
      <c r="A9204" s="33">
        <f t="shared" si="1003"/>
        <v>46669</v>
      </c>
      <c r="B9204" s="27" t="str">
        <f t="shared" si="1004"/>
        <v>(土)</v>
      </c>
      <c r="C9204" s="34">
        <v>0.66666666666666696</v>
      </c>
      <c r="D9204" s="16" t="s">
        <v>18</v>
      </c>
      <c r="E9204" s="35">
        <v>0.6875</v>
      </c>
      <c r="F9204" s="50">
        <f>IF(COUNTIF('リスト（不使用）'!$A$5:$A$6,単年カーブ!$A$1),"希望数量入力ください",'単年（2027年度）'!$E$12*単年カーブ!$R$3+'単年（2027年度）'!$E$12*(1-単年カーブ!$R$3)*単年カーブ!Q9204)</f>
        <v>0</v>
      </c>
      <c r="G9204" s="47">
        <f t="shared" si="1005"/>
        <v>0</v>
      </c>
      <c r="M9204">
        <f t="shared" si="1006"/>
        <v>10</v>
      </c>
      <c r="N9204">
        <f>IF(OR(WEEKDAY(A9204)=1,WEEKDAY(A9204)=7,COUNTIF('2027祝日等（不使用）'!$A$1:$A$20,単年カーブ!A9204)=1),0,1)</f>
        <v>0</v>
      </c>
      <c r="O9204">
        <f t="shared" ref="O9204:O9267" si="1009">O9156</f>
        <v>33</v>
      </c>
      <c r="P9204">
        <f t="shared" si="1007"/>
        <v>1</v>
      </c>
      <c r="Q9204">
        <f t="shared" si="1008"/>
        <v>0</v>
      </c>
    </row>
    <row r="9205" spans="1:17" ht="19.5" x14ac:dyDescent="0.4">
      <c r="A9205" s="33">
        <f t="shared" si="1003"/>
        <v>46669</v>
      </c>
      <c r="B9205" s="27" t="str">
        <f t="shared" si="1004"/>
        <v>(土)</v>
      </c>
      <c r="C9205" s="34">
        <v>0.6875</v>
      </c>
      <c r="D9205" s="16" t="s">
        <v>18</v>
      </c>
      <c r="E9205" s="35">
        <v>0.70833333333333304</v>
      </c>
      <c r="F9205" s="50">
        <f>IF(COUNTIF('リスト（不使用）'!$A$5:$A$6,単年カーブ!$A$1),"希望数量入力ください",'単年（2027年度）'!$E$12*単年カーブ!$R$3+'単年（2027年度）'!$E$12*(1-単年カーブ!$R$3)*単年カーブ!Q9205)</f>
        <v>0</v>
      </c>
      <c r="G9205" s="47">
        <f t="shared" si="1005"/>
        <v>0</v>
      </c>
      <c r="M9205">
        <f t="shared" si="1006"/>
        <v>10</v>
      </c>
      <c r="N9205">
        <f>IF(OR(WEEKDAY(A9205)=1,WEEKDAY(A9205)=7,COUNTIF('2027祝日等（不使用）'!$A$1:$A$20,単年カーブ!A9205)=1),0,1)</f>
        <v>0</v>
      </c>
      <c r="O9205">
        <f t="shared" si="1009"/>
        <v>34</v>
      </c>
      <c r="P9205">
        <f t="shared" si="1007"/>
        <v>1</v>
      </c>
      <c r="Q9205">
        <f t="shared" si="1008"/>
        <v>0</v>
      </c>
    </row>
    <row r="9206" spans="1:17" ht="19.5" x14ac:dyDescent="0.4">
      <c r="A9206" s="33">
        <f t="shared" si="1003"/>
        <v>46669</v>
      </c>
      <c r="B9206" s="27" t="str">
        <f t="shared" si="1004"/>
        <v>(土)</v>
      </c>
      <c r="C9206" s="34">
        <v>0.70833333333333304</v>
      </c>
      <c r="D9206" s="16" t="s">
        <v>18</v>
      </c>
      <c r="E9206" s="35">
        <v>0.72916666666666696</v>
      </c>
      <c r="F9206" s="50">
        <f>IF(COUNTIF('リスト（不使用）'!$A$5:$A$6,単年カーブ!$A$1),"希望数量入力ください",'単年（2027年度）'!$E$12*単年カーブ!$R$3+'単年（2027年度）'!$E$12*(1-単年カーブ!$R$3)*単年カーブ!Q9206)</f>
        <v>0</v>
      </c>
      <c r="G9206" s="47">
        <f t="shared" si="1005"/>
        <v>0</v>
      </c>
      <c r="M9206">
        <f t="shared" si="1006"/>
        <v>10</v>
      </c>
      <c r="N9206">
        <f>IF(OR(WEEKDAY(A9206)=1,WEEKDAY(A9206)=7,COUNTIF('2027祝日等（不使用）'!$A$1:$A$20,単年カーブ!A9206)=1),0,1)</f>
        <v>0</v>
      </c>
      <c r="O9206">
        <f t="shared" si="1009"/>
        <v>35</v>
      </c>
      <c r="P9206">
        <f t="shared" si="1007"/>
        <v>1</v>
      </c>
      <c r="Q9206">
        <f t="shared" si="1008"/>
        <v>0</v>
      </c>
    </row>
    <row r="9207" spans="1:17" ht="19.5" x14ac:dyDescent="0.4">
      <c r="A9207" s="33">
        <f t="shared" si="1003"/>
        <v>46669</v>
      </c>
      <c r="B9207" s="27" t="str">
        <f t="shared" si="1004"/>
        <v>(土)</v>
      </c>
      <c r="C9207" s="34">
        <v>0.72916666666666696</v>
      </c>
      <c r="D9207" s="16" t="s">
        <v>18</v>
      </c>
      <c r="E9207" s="35">
        <v>0.75</v>
      </c>
      <c r="F9207" s="50">
        <f>IF(COUNTIF('リスト（不使用）'!$A$5:$A$6,単年カーブ!$A$1),"希望数量入力ください",'単年（2027年度）'!$E$12*単年カーブ!$R$3+'単年（2027年度）'!$E$12*(1-単年カーブ!$R$3)*単年カーブ!Q9207)</f>
        <v>0</v>
      </c>
      <c r="G9207" s="47">
        <f t="shared" si="1005"/>
        <v>0</v>
      </c>
      <c r="M9207">
        <f t="shared" si="1006"/>
        <v>10</v>
      </c>
      <c r="N9207">
        <f>IF(OR(WEEKDAY(A9207)=1,WEEKDAY(A9207)=7,COUNTIF('2027祝日等（不使用）'!$A$1:$A$20,単年カーブ!A9207)=1),0,1)</f>
        <v>0</v>
      </c>
      <c r="O9207">
        <f t="shared" si="1009"/>
        <v>36</v>
      </c>
      <c r="P9207">
        <f t="shared" si="1007"/>
        <v>1</v>
      </c>
      <c r="Q9207">
        <f t="shared" si="1008"/>
        <v>0</v>
      </c>
    </row>
    <row r="9208" spans="1:17" ht="19.5" x14ac:dyDescent="0.4">
      <c r="A9208" s="33">
        <f t="shared" si="1003"/>
        <v>46669</v>
      </c>
      <c r="B9208" s="27" t="str">
        <f t="shared" si="1004"/>
        <v>(土)</v>
      </c>
      <c r="C9208" s="34">
        <v>0.75</v>
      </c>
      <c r="D9208" s="16" t="s">
        <v>18</v>
      </c>
      <c r="E9208" s="35">
        <v>0.77083333333333304</v>
      </c>
      <c r="F9208" s="50">
        <f>IF(COUNTIF('リスト（不使用）'!$A$5:$A$6,単年カーブ!$A$1),"希望数量入力ください",'単年（2027年度）'!$E$12*単年カーブ!$R$3+'単年（2027年度）'!$E$12*(1-単年カーブ!$R$3)*単年カーブ!Q9208)</f>
        <v>0</v>
      </c>
      <c r="G9208" s="47">
        <f t="shared" si="1005"/>
        <v>0</v>
      </c>
      <c r="M9208">
        <f t="shared" si="1006"/>
        <v>10</v>
      </c>
      <c r="N9208">
        <f>IF(OR(WEEKDAY(A9208)=1,WEEKDAY(A9208)=7,COUNTIF('2027祝日等（不使用）'!$A$1:$A$20,単年カーブ!A9208)=1),0,1)</f>
        <v>0</v>
      </c>
      <c r="O9208">
        <f t="shared" si="1009"/>
        <v>37</v>
      </c>
      <c r="P9208">
        <f t="shared" si="1007"/>
        <v>1</v>
      </c>
      <c r="Q9208">
        <f t="shared" si="1008"/>
        <v>0</v>
      </c>
    </row>
    <row r="9209" spans="1:17" ht="19.5" x14ac:dyDescent="0.4">
      <c r="A9209" s="33">
        <f t="shared" si="1003"/>
        <v>46669</v>
      </c>
      <c r="B9209" s="27" t="str">
        <f t="shared" si="1004"/>
        <v>(土)</v>
      </c>
      <c r="C9209" s="34">
        <v>0.77083333333333304</v>
      </c>
      <c r="D9209" s="16" t="s">
        <v>18</v>
      </c>
      <c r="E9209" s="35">
        <v>0.79166666666666696</v>
      </c>
      <c r="F9209" s="50">
        <f>IF(COUNTIF('リスト（不使用）'!$A$5:$A$6,単年カーブ!$A$1),"希望数量入力ください",'単年（2027年度）'!$E$12*単年カーブ!$R$3+'単年（2027年度）'!$E$12*(1-単年カーブ!$R$3)*単年カーブ!Q9209)</f>
        <v>0</v>
      </c>
      <c r="G9209" s="47">
        <f t="shared" si="1005"/>
        <v>0</v>
      </c>
      <c r="M9209">
        <f t="shared" si="1006"/>
        <v>10</v>
      </c>
      <c r="N9209">
        <f>IF(OR(WEEKDAY(A9209)=1,WEEKDAY(A9209)=7,COUNTIF('2027祝日等（不使用）'!$A$1:$A$20,単年カーブ!A9209)=1),0,1)</f>
        <v>0</v>
      </c>
      <c r="O9209">
        <f t="shared" si="1009"/>
        <v>38</v>
      </c>
      <c r="P9209">
        <f t="shared" si="1007"/>
        <v>1</v>
      </c>
      <c r="Q9209">
        <f t="shared" si="1008"/>
        <v>0</v>
      </c>
    </row>
    <row r="9210" spans="1:17" ht="19.5" x14ac:dyDescent="0.4">
      <c r="A9210" s="33">
        <f t="shared" ref="A9210:A9273" si="1010">A9162+1</f>
        <v>46669</v>
      </c>
      <c r="B9210" s="27" t="str">
        <f t="shared" si="1004"/>
        <v>(土)</v>
      </c>
      <c r="C9210" s="34">
        <v>0.79166666666666696</v>
      </c>
      <c r="D9210" s="16" t="s">
        <v>18</v>
      </c>
      <c r="E9210" s="35">
        <v>0.8125</v>
      </c>
      <c r="F9210" s="50">
        <f>IF(COUNTIF('リスト（不使用）'!$A$5:$A$6,単年カーブ!$A$1),"希望数量入力ください",'単年（2027年度）'!$E$12*単年カーブ!$R$3+'単年（2027年度）'!$E$12*(1-単年カーブ!$R$3)*単年カーブ!Q9210)</f>
        <v>0</v>
      </c>
      <c r="G9210" s="47">
        <f t="shared" si="1005"/>
        <v>0</v>
      </c>
      <c r="M9210">
        <f t="shared" si="1006"/>
        <v>10</v>
      </c>
      <c r="N9210">
        <f>IF(OR(WEEKDAY(A9210)=1,WEEKDAY(A9210)=7,COUNTIF('2027祝日等（不使用）'!$A$1:$A$20,単年カーブ!A9210)=1),0,1)</f>
        <v>0</v>
      </c>
      <c r="O9210">
        <f t="shared" si="1009"/>
        <v>39</v>
      </c>
      <c r="P9210">
        <f t="shared" si="1007"/>
        <v>1</v>
      </c>
      <c r="Q9210">
        <f t="shared" si="1008"/>
        <v>0</v>
      </c>
    </row>
    <row r="9211" spans="1:17" ht="19.5" x14ac:dyDescent="0.4">
      <c r="A9211" s="33">
        <f t="shared" si="1010"/>
        <v>46669</v>
      </c>
      <c r="B9211" s="27" t="str">
        <f t="shared" si="1004"/>
        <v>(土)</v>
      </c>
      <c r="C9211" s="34">
        <v>0.8125</v>
      </c>
      <c r="D9211" s="16" t="s">
        <v>18</v>
      </c>
      <c r="E9211" s="35">
        <v>0.83333333333333304</v>
      </c>
      <c r="F9211" s="50">
        <f>IF(COUNTIF('リスト（不使用）'!$A$5:$A$6,単年カーブ!$A$1),"希望数量入力ください",'単年（2027年度）'!$E$12*単年カーブ!$R$3+'単年（2027年度）'!$E$12*(1-単年カーブ!$R$3)*単年カーブ!Q9211)</f>
        <v>0</v>
      </c>
      <c r="G9211" s="47">
        <f t="shared" si="1005"/>
        <v>0</v>
      </c>
      <c r="M9211">
        <f t="shared" si="1006"/>
        <v>10</v>
      </c>
      <c r="N9211">
        <f>IF(OR(WEEKDAY(A9211)=1,WEEKDAY(A9211)=7,COUNTIF('2027祝日等（不使用）'!$A$1:$A$20,単年カーブ!A9211)=1),0,1)</f>
        <v>0</v>
      </c>
      <c r="O9211">
        <f t="shared" si="1009"/>
        <v>40</v>
      </c>
      <c r="P9211">
        <f t="shared" si="1007"/>
        <v>1</v>
      </c>
      <c r="Q9211">
        <f t="shared" si="1008"/>
        <v>0</v>
      </c>
    </row>
    <row r="9212" spans="1:17" ht="19.5" x14ac:dyDescent="0.4">
      <c r="A9212" s="33">
        <f t="shared" si="1010"/>
        <v>46669</v>
      </c>
      <c r="B9212" s="27" t="str">
        <f t="shared" si="1004"/>
        <v>(土)</v>
      </c>
      <c r="C9212" s="34">
        <v>0.83333333333333304</v>
      </c>
      <c r="D9212" s="16" t="s">
        <v>18</v>
      </c>
      <c r="E9212" s="35">
        <v>0.85416666666666696</v>
      </c>
      <c r="F9212" s="50">
        <f>IF(COUNTIF('リスト（不使用）'!$A$5:$A$6,単年カーブ!$A$1),"希望数量入力ください",'単年（2027年度）'!$E$12*単年カーブ!$R$3+'単年（2027年度）'!$E$12*(1-単年カーブ!$R$3)*単年カーブ!Q9212)</f>
        <v>0</v>
      </c>
      <c r="G9212" s="47">
        <f t="shared" si="1005"/>
        <v>0</v>
      </c>
      <c r="M9212">
        <f t="shared" si="1006"/>
        <v>10</v>
      </c>
      <c r="N9212">
        <f>IF(OR(WEEKDAY(A9212)=1,WEEKDAY(A9212)=7,COUNTIF('2027祝日等（不使用）'!$A$1:$A$20,単年カーブ!A9212)=1),0,1)</f>
        <v>0</v>
      </c>
      <c r="O9212">
        <f t="shared" si="1009"/>
        <v>41</v>
      </c>
      <c r="P9212">
        <f t="shared" si="1007"/>
        <v>0</v>
      </c>
      <c r="Q9212">
        <f t="shared" si="1008"/>
        <v>0</v>
      </c>
    </row>
    <row r="9213" spans="1:17" ht="19.5" x14ac:dyDescent="0.4">
      <c r="A9213" s="33">
        <f t="shared" si="1010"/>
        <v>46669</v>
      </c>
      <c r="B9213" s="27" t="str">
        <f t="shared" si="1004"/>
        <v>(土)</v>
      </c>
      <c r="C9213" s="34">
        <v>0.85416666666666696</v>
      </c>
      <c r="D9213" s="16" t="s">
        <v>18</v>
      </c>
      <c r="E9213" s="35">
        <v>0.875</v>
      </c>
      <c r="F9213" s="50">
        <f>IF(COUNTIF('リスト（不使用）'!$A$5:$A$6,単年カーブ!$A$1),"希望数量入力ください",'単年（2027年度）'!$E$12*単年カーブ!$R$3+'単年（2027年度）'!$E$12*(1-単年カーブ!$R$3)*単年カーブ!Q9213)</f>
        <v>0</v>
      </c>
      <c r="G9213" s="47">
        <f t="shared" si="1005"/>
        <v>0</v>
      </c>
      <c r="M9213">
        <f t="shared" si="1006"/>
        <v>10</v>
      </c>
      <c r="N9213">
        <f>IF(OR(WEEKDAY(A9213)=1,WEEKDAY(A9213)=7,COUNTIF('2027祝日等（不使用）'!$A$1:$A$20,単年カーブ!A9213)=1),0,1)</f>
        <v>0</v>
      </c>
      <c r="O9213">
        <f t="shared" si="1009"/>
        <v>42</v>
      </c>
      <c r="P9213">
        <f t="shared" si="1007"/>
        <v>0</v>
      </c>
      <c r="Q9213">
        <f t="shared" si="1008"/>
        <v>0</v>
      </c>
    </row>
    <row r="9214" spans="1:17" ht="19.5" x14ac:dyDescent="0.4">
      <c r="A9214" s="33">
        <f t="shared" si="1010"/>
        <v>46669</v>
      </c>
      <c r="B9214" s="27" t="str">
        <f t="shared" si="1004"/>
        <v>(土)</v>
      </c>
      <c r="C9214" s="34">
        <v>0.875</v>
      </c>
      <c r="D9214" s="16" t="s">
        <v>18</v>
      </c>
      <c r="E9214" s="35">
        <v>0.89583333333333304</v>
      </c>
      <c r="F9214" s="50">
        <f>IF(COUNTIF('リスト（不使用）'!$A$5:$A$6,単年カーブ!$A$1),"希望数量入力ください",'単年（2027年度）'!$E$12*単年カーブ!$R$3+'単年（2027年度）'!$E$12*(1-単年カーブ!$R$3)*単年カーブ!Q9214)</f>
        <v>0</v>
      </c>
      <c r="G9214" s="47">
        <f t="shared" si="1005"/>
        <v>0</v>
      </c>
      <c r="M9214">
        <f t="shared" si="1006"/>
        <v>10</v>
      </c>
      <c r="N9214">
        <f>IF(OR(WEEKDAY(A9214)=1,WEEKDAY(A9214)=7,COUNTIF('2027祝日等（不使用）'!$A$1:$A$20,単年カーブ!A9214)=1),0,1)</f>
        <v>0</v>
      </c>
      <c r="O9214">
        <f t="shared" si="1009"/>
        <v>43</v>
      </c>
      <c r="P9214">
        <f t="shared" si="1007"/>
        <v>0</v>
      </c>
      <c r="Q9214">
        <f t="shared" si="1008"/>
        <v>0</v>
      </c>
    </row>
    <row r="9215" spans="1:17" ht="19.5" x14ac:dyDescent="0.4">
      <c r="A9215" s="33">
        <f t="shared" si="1010"/>
        <v>46669</v>
      </c>
      <c r="B9215" s="27" t="str">
        <f t="shared" si="1004"/>
        <v>(土)</v>
      </c>
      <c r="C9215" s="34">
        <v>0.89583333333333304</v>
      </c>
      <c r="D9215" s="16" t="s">
        <v>18</v>
      </c>
      <c r="E9215" s="35">
        <v>0.91666666666666696</v>
      </c>
      <c r="F9215" s="50">
        <f>IF(COUNTIF('リスト（不使用）'!$A$5:$A$6,単年カーブ!$A$1),"希望数量入力ください",'単年（2027年度）'!$E$12*単年カーブ!$R$3+'単年（2027年度）'!$E$12*(1-単年カーブ!$R$3)*単年カーブ!Q9215)</f>
        <v>0</v>
      </c>
      <c r="G9215" s="47">
        <f t="shared" si="1005"/>
        <v>0</v>
      </c>
      <c r="M9215">
        <f t="shared" si="1006"/>
        <v>10</v>
      </c>
      <c r="N9215">
        <f>IF(OR(WEEKDAY(A9215)=1,WEEKDAY(A9215)=7,COUNTIF('2027祝日等（不使用）'!$A$1:$A$20,単年カーブ!A9215)=1),0,1)</f>
        <v>0</v>
      </c>
      <c r="O9215">
        <f t="shared" si="1009"/>
        <v>44</v>
      </c>
      <c r="P9215">
        <f t="shared" si="1007"/>
        <v>0</v>
      </c>
      <c r="Q9215">
        <f t="shared" si="1008"/>
        <v>0</v>
      </c>
    </row>
    <row r="9216" spans="1:17" ht="19.5" x14ac:dyDescent="0.4">
      <c r="A9216" s="33">
        <f t="shared" si="1010"/>
        <v>46669</v>
      </c>
      <c r="B9216" s="27" t="str">
        <f t="shared" si="1004"/>
        <v>(土)</v>
      </c>
      <c r="C9216" s="34">
        <v>0.91666666666666696</v>
      </c>
      <c r="D9216" s="16" t="s">
        <v>18</v>
      </c>
      <c r="E9216" s="35">
        <v>0.9375</v>
      </c>
      <c r="F9216" s="50">
        <f>IF(COUNTIF('リスト（不使用）'!$A$5:$A$6,単年カーブ!$A$1),"希望数量入力ください",'単年（2027年度）'!$E$12*単年カーブ!$R$3+'単年（2027年度）'!$E$12*(1-単年カーブ!$R$3)*単年カーブ!Q9216)</f>
        <v>0</v>
      </c>
      <c r="G9216" s="47">
        <f t="shared" si="1005"/>
        <v>0</v>
      </c>
      <c r="M9216">
        <f t="shared" si="1006"/>
        <v>10</v>
      </c>
      <c r="N9216">
        <f>IF(OR(WEEKDAY(A9216)=1,WEEKDAY(A9216)=7,COUNTIF('2027祝日等（不使用）'!$A$1:$A$20,単年カーブ!A9216)=1),0,1)</f>
        <v>0</v>
      </c>
      <c r="O9216">
        <f t="shared" si="1009"/>
        <v>45</v>
      </c>
      <c r="P9216">
        <f t="shared" si="1007"/>
        <v>0</v>
      </c>
      <c r="Q9216">
        <f t="shared" si="1008"/>
        <v>0</v>
      </c>
    </row>
    <row r="9217" spans="1:17" ht="19.5" x14ac:dyDescent="0.4">
      <c r="A9217" s="33">
        <f t="shared" si="1010"/>
        <v>46669</v>
      </c>
      <c r="B9217" s="27" t="str">
        <f t="shared" si="1004"/>
        <v>(土)</v>
      </c>
      <c r="C9217" s="34">
        <v>0.9375</v>
      </c>
      <c r="D9217" s="16" t="s">
        <v>18</v>
      </c>
      <c r="E9217" s="35">
        <v>0.95833333333333304</v>
      </c>
      <c r="F9217" s="50">
        <f>IF(COUNTIF('リスト（不使用）'!$A$5:$A$6,単年カーブ!$A$1),"希望数量入力ください",'単年（2027年度）'!$E$12*単年カーブ!$R$3+'単年（2027年度）'!$E$12*(1-単年カーブ!$R$3)*単年カーブ!Q9217)</f>
        <v>0</v>
      </c>
      <c r="G9217" s="47">
        <f t="shared" si="1005"/>
        <v>0</v>
      </c>
      <c r="M9217">
        <f t="shared" si="1006"/>
        <v>10</v>
      </c>
      <c r="N9217">
        <f>IF(OR(WEEKDAY(A9217)=1,WEEKDAY(A9217)=7,COUNTIF('2027祝日等（不使用）'!$A$1:$A$20,単年カーブ!A9217)=1),0,1)</f>
        <v>0</v>
      </c>
      <c r="O9217">
        <f t="shared" si="1009"/>
        <v>46</v>
      </c>
      <c r="P9217">
        <f t="shared" si="1007"/>
        <v>0</v>
      </c>
      <c r="Q9217">
        <f t="shared" si="1008"/>
        <v>0</v>
      </c>
    </row>
    <row r="9218" spans="1:17" ht="19.5" x14ac:dyDescent="0.4">
      <c r="A9218" s="33">
        <f t="shared" si="1010"/>
        <v>46669</v>
      </c>
      <c r="B9218" s="27" t="str">
        <f t="shared" si="1004"/>
        <v>(土)</v>
      </c>
      <c r="C9218" s="34">
        <v>0.95833333333333304</v>
      </c>
      <c r="D9218" s="16" t="s">
        <v>18</v>
      </c>
      <c r="E9218" s="35">
        <v>0.97916666666666696</v>
      </c>
      <c r="F9218" s="50">
        <f>IF(COUNTIF('リスト（不使用）'!$A$5:$A$6,単年カーブ!$A$1),"希望数量入力ください",'単年（2027年度）'!$E$12*単年カーブ!$R$3+'単年（2027年度）'!$E$12*(1-単年カーブ!$R$3)*単年カーブ!Q9218)</f>
        <v>0</v>
      </c>
      <c r="G9218" s="47">
        <f t="shared" si="1005"/>
        <v>0</v>
      </c>
      <c r="M9218">
        <f t="shared" si="1006"/>
        <v>10</v>
      </c>
      <c r="N9218">
        <f>IF(OR(WEEKDAY(A9218)=1,WEEKDAY(A9218)=7,COUNTIF('2027祝日等（不使用）'!$A$1:$A$20,単年カーブ!A9218)=1),0,1)</f>
        <v>0</v>
      </c>
      <c r="O9218">
        <f t="shared" si="1009"/>
        <v>47</v>
      </c>
      <c r="P9218">
        <f t="shared" si="1007"/>
        <v>0</v>
      </c>
      <c r="Q9218">
        <f t="shared" si="1008"/>
        <v>0</v>
      </c>
    </row>
    <row r="9219" spans="1:17" ht="19.5" x14ac:dyDescent="0.4">
      <c r="A9219" s="33">
        <f t="shared" si="1010"/>
        <v>46669</v>
      </c>
      <c r="B9219" s="27" t="str">
        <f t="shared" si="1004"/>
        <v>(土)</v>
      </c>
      <c r="C9219" s="34">
        <v>0.97916666666666696</v>
      </c>
      <c r="D9219" s="16" t="s">
        <v>18</v>
      </c>
      <c r="E9219" s="35" t="s">
        <v>17</v>
      </c>
      <c r="F9219" s="50">
        <f>IF(COUNTIF('リスト（不使用）'!$A$5:$A$6,単年カーブ!$A$1),"希望数量入力ください",'単年（2027年度）'!$E$12*単年カーブ!$R$3+'単年（2027年度）'!$E$12*(1-単年カーブ!$R$3)*単年カーブ!Q9219)</f>
        <v>0</v>
      </c>
      <c r="G9219" s="47">
        <f t="shared" si="1005"/>
        <v>0</v>
      </c>
      <c r="M9219">
        <f t="shared" si="1006"/>
        <v>10</v>
      </c>
      <c r="N9219">
        <f>IF(OR(WEEKDAY(A9219)=1,WEEKDAY(A9219)=7,COUNTIF('2027祝日等（不使用）'!$A$1:$A$20,単年カーブ!A9219)=1),0,1)</f>
        <v>0</v>
      </c>
      <c r="O9219">
        <f t="shared" si="1009"/>
        <v>48</v>
      </c>
      <c r="P9219">
        <f t="shared" si="1007"/>
        <v>0</v>
      </c>
      <c r="Q9219">
        <f t="shared" si="1008"/>
        <v>0</v>
      </c>
    </row>
    <row r="9220" spans="1:17" ht="19.5" x14ac:dyDescent="0.4">
      <c r="A9220" s="33">
        <f t="shared" si="1010"/>
        <v>46670</v>
      </c>
      <c r="B9220" s="27" t="str">
        <f t="shared" ref="B9220:B9283" si="1011">TEXT(A9220,"(aaa)")</f>
        <v>(日)</v>
      </c>
      <c r="C9220" s="34">
        <v>0</v>
      </c>
      <c r="D9220" s="16" t="s">
        <v>18</v>
      </c>
      <c r="E9220" s="35">
        <v>2.0833333333333332E-2</v>
      </c>
      <c r="F9220" s="50">
        <f>IF(COUNTIF('リスト（不使用）'!$A$5:$A$6,単年カーブ!$A$1),"希望数量入力ください",'単年（2027年度）'!$E$12*単年カーブ!$R$3+'単年（2027年度）'!$E$12*(1-単年カーブ!$R$3)*単年カーブ!Q9220)</f>
        <v>0</v>
      </c>
      <c r="G9220" s="47">
        <f t="shared" ref="G9220:G9283" si="1012">F9220/2</f>
        <v>0</v>
      </c>
      <c r="M9220">
        <f t="shared" ref="M9220:M9283" si="1013">MONTH(A9220)</f>
        <v>10</v>
      </c>
      <c r="N9220">
        <f>IF(OR(WEEKDAY(A9220)=1,WEEKDAY(A9220)=7,COUNTIF('2027祝日等（不使用）'!$A$1:$A$20,単年カーブ!A9220)=1),0,1)</f>
        <v>0</v>
      </c>
      <c r="O9220">
        <f t="shared" si="1009"/>
        <v>1</v>
      </c>
      <c r="P9220">
        <f t="shared" ref="P9220:P9283" si="1014">IF(AND(O9220&gt;16,O9220&lt;41),1,0)</f>
        <v>0</v>
      </c>
      <c r="Q9220">
        <f t="shared" ref="Q9220:Q9283" si="1015">P9220*N9220</f>
        <v>0</v>
      </c>
    </row>
    <row r="9221" spans="1:17" ht="19.5" x14ac:dyDescent="0.4">
      <c r="A9221" s="33">
        <f t="shared" si="1010"/>
        <v>46670</v>
      </c>
      <c r="B9221" s="27" t="str">
        <f t="shared" si="1011"/>
        <v>(日)</v>
      </c>
      <c r="C9221" s="34">
        <v>2.0833333333333332E-2</v>
      </c>
      <c r="D9221" s="16" t="s">
        <v>18</v>
      </c>
      <c r="E9221" s="35">
        <v>4.1666666666666664E-2</v>
      </c>
      <c r="F9221" s="50">
        <f>IF(COUNTIF('リスト（不使用）'!$A$5:$A$6,単年カーブ!$A$1),"希望数量入力ください",'単年（2027年度）'!$E$12*単年カーブ!$R$3+'単年（2027年度）'!$E$12*(1-単年カーブ!$R$3)*単年カーブ!Q9221)</f>
        <v>0</v>
      </c>
      <c r="G9221" s="47">
        <f t="shared" si="1012"/>
        <v>0</v>
      </c>
      <c r="M9221">
        <f t="shared" si="1013"/>
        <v>10</v>
      </c>
      <c r="N9221">
        <f>IF(OR(WEEKDAY(A9221)=1,WEEKDAY(A9221)=7,COUNTIF('2027祝日等（不使用）'!$A$1:$A$20,単年カーブ!A9221)=1),0,1)</f>
        <v>0</v>
      </c>
      <c r="O9221">
        <f t="shared" si="1009"/>
        <v>2</v>
      </c>
      <c r="P9221">
        <f t="shared" si="1014"/>
        <v>0</v>
      </c>
      <c r="Q9221">
        <f t="shared" si="1015"/>
        <v>0</v>
      </c>
    </row>
    <row r="9222" spans="1:17" ht="19.5" x14ac:dyDescent="0.4">
      <c r="A9222" s="33">
        <f t="shared" si="1010"/>
        <v>46670</v>
      </c>
      <c r="B9222" s="27" t="str">
        <f t="shared" si="1011"/>
        <v>(日)</v>
      </c>
      <c r="C9222" s="34">
        <v>4.1666666666666664E-2</v>
      </c>
      <c r="D9222" s="16" t="s">
        <v>18</v>
      </c>
      <c r="E9222" s="35">
        <v>6.25E-2</v>
      </c>
      <c r="F9222" s="50">
        <f>IF(COUNTIF('リスト（不使用）'!$A$5:$A$6,単年カーブ!$A$1),"希望数量入力ください",'単年（2027年度）'!$E$12*単年カーブ!$R$3+'単年（2027年度）'!$E$12*(1-単年カーブ!$R$3)*単年カーブ!Q9222)</f>
        <v>0</v>
      </c>
      <c r="G9222" s="47">
        <f t="shared" si="1012"/>
        <v>0</v>
      </c>
      <c r="M9222">
        <f t="shared" si="1013"/>
        <v>10</v>
      </c>
      <c r="N9222">
        <f>IF(OR(WEEKDAY(A9222)=1,WEEKDAY(A9222)=7,COUNTIF('2027祝日等（不使用）'!$A$1:$A$20,単年カーブ!A9222)=1),0,1)</f>
        <v>0</v>
      </c>
      <c r="O9222">
        <f t="shared" si="1009"/>
        <v>3</v>
      </c>
      <c r="P9222">
        <f t="shared" si="1014"/>
        <v>0</v>
      </c>
      <c r="Q9222">
        <f t="shared" si="1015"/>
        <v>0</v>
      </c>
    </row>
    <row r="9223" spans="1:17" ht="19.5" x14ac:dyDescent="0.4">
      <c r="A9223" s="33">
        <f t="shared" si="1010"/>
        <v>46670</v>
      </c>
      <c r="B9223" s="27" t="str">
        <f t="shared" si="1011"/>
        <v>(日)</v>
      </c>
      <c r="C9223" s="34">
        <v>6.25E-2</v>
      </c>
      <c r="D9223" s="16" t="s">
        <v>18</v>
      </c>
      <c r="E9223" s="35">
        <v>8.3333333333333301E-2</v>
      </c>
      <c r="F9223" s="50">
        <f>IF(COUNTIF('リスト（不使用）'!$A$5:$A$6,単年カーブ!$A$1),"希望数量入力ください",'単年（2027年度）'!$E$12*単年カーブ!$R$3+'単年（2027年度）'!$E$12*(1-単年カーブ!$R$3)*単年カーブ!Q9223)</f>
        <v>0</v>
      </c>
      <c r="G9223" s="47">
        <f t="shared" si="1012"/>
        <v>0</v>
      </c>
      <c r="M9223">
        <f t="shared" si="1013"/>
        <v>10</v>
      </c>
      <c r="N9223">
        <f>IF(OR(WEEKDAY(A9223)=1,WEEKDAY(A9223)=7,COUNTIF('2027祝日等（不使用）'!$A$1:$A$20,単年カーブ!A9223)=1),0,1)</f>
        <v>0</v>
      </c>
      <c r="O9223">
        <f t="shared" si="1009"/>
        <v>4</v>
      </c>
      <c r="P9223">
        <f t="shared" si="1014"/>
        <v>0</v>
      </c>
      <c r="Q9223">
        <f t="shared" si="1015"/>
        <v>0</v>
      </c>
    </row>
    <row r="9224" spans="1:17" ht="19.5" x14ac:dyDescent="0.4">
      <c r="A9224" s="33">
        <f t="shared" si="1010"/>
        <v>46670</v>
      </c>
      <c r="B9224" s="27" t="str">
        <f t="shared" si="1011"/>
        <v>(日)</v>
      </c>
      <c r="C9224" s="34">
        <v>8.3333333333333301E-2</v>
      </c>
      <c r="D9224" s="16" t="s">
        <v>18</v>
      </c>
      <c r="E9224" s="35">
        <v>0.104166666666667</v>
      </c>
      <c r="F9224" s="50">
        <f>IF(COUNTIF('リスト（不使用）'!$A$5:$A$6,単年カーブ!$A$1),"希望数量入力ください",'単年（2027年度）'!$E$12*単年カーブ!$R$3+'単年（2027年度）'!$E$12*(1-単年カーブ!$R$3)*単年カーブ!Q9224)</f>
        <v>0</v>
      </c>
      <c r="G9224" s="47">
        <f t="shared" si="1012"/>
        <v>0</v>
      </c>
      <c r="M9224">
        <f t="shared" si="1013"/>
        <v>10</v>
      </c>
      <c r="N9224">
        <f>IF(OR(WEEKDAY(A9224)=1,WEEKDAY(A9224)=7,COUNTIF('2027祝日等（不使用）'!$A$1:$A$20,単年カーブ!A9224)=1),0,1)</f>
        <v>0</v>
      </c>
      <c r="O9224">
        <f t="shared" si="1009"/>
        <v>5</v>
      </c>
      <c r="P9224">
        <f t="shared" si="1014"/>
        <v>0</v>
      </c>
      <c r="Q9224">
        <f t="shared" si="1015"/>
        <v>0</v>
      </c>
    </row>
    <row r="9225" spans="1:17" ht="19.5" x14ac:dyDescent="0.4">
      <c r="A9225" s="33">
        <f t="shared" si="1010"/>
        <v>46670</v>
      </c>
      <c r="B9225" s="27" t="str">
        <f t="shared" si="1011"/>
        <v>(日)</v>
      </c>
      <c r="C9225" s="34">
        <v>0.104166666666667</v>
      </c>
      <c r="D9225" s="16" t="s">
        <v>18</v>
      </c>
      <c r="E9225" s="35">
        <v>0.125</v>
      </c>
      <c r="F9225" s="50">
        <f>IF(COUNTIF('リスト（不使用）'!$A$5:$A$6,単年カーブ!$A$1),"希望数量入力ください",'単年（2027年度）'!$E$12*単年カーブ!$R$3+'単年（2027年度）'!$E$12*(1-単年カーブ!$R$3)*単年カーブ!Q9225)</f>
        <v>0</v>
      </c>
      <c r="G9225" s="47">
        <f t="shared" si="1012"/>
        <v>0</v>
      </c>
      <c r="M9225">
        <f t="shared" si="1013"/>
        <v>10</v>
      </c>
      <c r="N9225">
        <f>IF(OR(WEEKDAY(A9225)=1,WEEKDAY(A9225)=7,COUNTIF('2027祝日等（不使用）'!$A$1:$A$20,単年カーブ!A9225)=1),0,1)</f>
        <v>0</v>
      </c>
      <c r="O9225">
        <f t="shared" si="1009"/>
        <v>6</v>
      </c>
      <c r="P9225">
        <f t="shared" si="1014"/>
        <v>0</v>
      </c>
      <c r="Q9225">
        <f t="shared" si="1015"/>
        <v>0</v>
      </c>
    </row>
    <row r="9226" spans="1:17" ht="19.5" x14ac:dyDescent="0.4">
      <c r="A9226" s="33">
        <f t="shared" si="1010"/>
        <v>46670</v>
      </c>
      <c r="B9226" s="27" t="str">
        <f t="shared" si="1011"/>
        <v>(日)</v>
      </c>
      <c r="C9226" s="34">
        <v>0.125</v>
      </c>
      <c r="D9226" s="16" t="s">
        <v>18</v>
      </c>
      <c r="E9226" s="35">
        <v>0.14583333333333301</v>
      </c>
      <c r="F9226" s="50">
        <f>IF(COUNTIF('リスト（不使用）'!$A$5:$A$6,単年カーブ!$A$1),"希望数量入力ください",'単年（2027年度）'!$E$12*単年カーブ!$R$3+'単年（2027年度）'!$E$12*(1-単年カーブ!$R$3)*単年カーブ!Q9226)</f>
        <v>0</v>
      </c>
      <c r="G9226" s="47">
        <f t="shared" si="1012"/>
        <v>0</v>
      </c>
      <c r="M9226">
        <f t="shared" si="1013"/>
        <v>10</v>
      </c>
      <c r="N9226">
        <f>IF(OR(WEEKDAY(A9226)=1,WEEKDAY(A9226)=7,COUNTIF('2027祝日等（不使用）'!$A$1:$A$20,単年カーブ!A9226)=1),0,1)</f>
        <v>0</v>
      </c>
      <c r="O9226">
        <f t="shared" si="1009"/>
        <v>7</v>
      </c>
      <c r="P9226">
        <f t="shared" si="1014"/>
        <v>0</v>
      </c>
      <c r="Q9226">
        <f t="shared" si="1015"/>
        <v>0</v>
      </c>
    </row>
    <row r="9227" spans="1:17" ht="19.5" x14ac:dyDescent="0.4">
      <c r="A9227" s="33">
        <f t="shared" si="1010"/>
        <v>46670</v>
      </c>
      <c r="B9227" s="27" t="str">
        <f t="shared" si="1011"/>
        <v>(日)</v>
      </c>
      <c r="C9227" s="34">
        <v>0.14583333333333301</v>
      </c>
      <c r="D9227" s="16" t="s">
        <v>18</v>
      </c>
      <c r="E9227" s="35">
        <v>0.16666666666666699</v>
      </c>
      <c r="F9227" s="50">
        <f>IF(COUNTIF('リスト（不使用）'!$A$5:$A$6,単年カーブ!$A$1),"希望数量入力ください",'単年（2027年度）'!$E$12*単年カーブ!$R$3+'単年（2027年度）'!$E$12*(1-単年カーブ!$R$3)*単年カーブ!Q9227)</f>
        <v>0</v>
      </c>
      <c r="G9227" s="47">
        <f t="shared" si="1012"/>
        <v>0</v>
      </c>
      <c r="M9227">
        <f t="shared" si="1013"/>
        <v>10</v>
      </c>
      <c r="N9227">
        <f>IF(OR(WEEKDAY(A9227)=1,WEEKDAY(A9227)=7,COUNTIF('2027祝日等（不使用）'!$A$1:$A$20,単年カーブ!A9227)=1),0,1)</f>
        <v>0</v>
      </c>
      <c r="O9227">
        <f t="shared" si="1009"/>
        <v>8</v>
      </c>
      <c r="P9227">
        <f t="shared" si="1014"/>
        <v>0</v>
      </c>
      <c r="Q9227">
        <f t="shared" si="1015"/>
        <v>0</v>
      </c>
    </row>
    <row r="9228" spans="1:17" ht="19.5" x14ac:dyDescent="0.4">
      <c r="A9228" s="33">
        <f t="shared" si="1010"/>
        <v>46670</v>
      </c>
      <c r="B9228" s="27" t="str">
        <f t="shared" si="1011"/>
        <v>(日)</v>
      </c>
      <c r="C9228" s="34">
        <v>0.16666666666666699</v>
      </c>
      <c r="D9228" s="16" t="s">
        <v>18</v>
      </c>
      <c r="E9228" s="35">
        <v>0.1875</v>
      </c>
      <c r="F9228" s="50">
        <f>IF(COUNTIF('リスト（不使用）'!$A$5:$A$6,単年カーブ!$A$1),"希望数量入力ください",'単年（2027年度）'!$E$12*単年カーブ!$R$3+'単年（2027年度）'!$E$12*(1-単年カーブ!$R$3)*単年カーブ!Q9228)</f>
        <v>0</v>
      </c>
      <c r="G9228" s="47">
        <f t="shared" si="1012"/>
        <v>0</v>
      </c>
      <c r="M9228">
        <f t="shared" si="1013"/>
        <v>10</v>
      </c>
      <c r="N9228">
        <f>IF(OR(WEEKDAY(A9228)=1,WEEKDAY(A9228)=7,COUNTIF('2027祝日等（不使用）'!$A$1:$A$20,単年カーブ!A9228)=1),0,1)</f>
        <v>0</v>
      </c>
      <c r="O9228">
        <f t="shared" si="1009"/>
        <v>9</v>
      </c>
      <c r="P9228">
        <f t="shared" si="1014"/>
        <v>0</v>
      </c>
      <c r="Q9228">
        <f t="shared" si="1015"/>
        <v>0</v>
      </c>
    </row>
    <row r="9229" spans="1:17" ht="19.5" x14ac:dyDescent="0.4">
      <c r="A9229" s="33">
        <f t="shared" si="1010"/>
        <v>46670</v>
      </c>
      <c r="B9229" s="27" t="str">
        <f t="shared" si="1011"/>
        <v>(日)</v>
      </c>
      <c r="C9229" s="34">
        <v>0.1875</v>
      </c>
      <c r="D9229" s="16" t="s">
        <v>18</v>
      </c>
      <c r="E9229" s="35">
        <v>0.20833333333333301</v>
      </c>
      <c r="F9229" s="50">
        <f>IF(COUNTIF('リスト（不使用）'!$A$5:$A$6,単年カーブ!$A$1),"希望数量入力ください",'単年（2027年度）'!$E$12*単年カーブ!$R$3+'単年（2027年度）'!$E$12*(1-単年カーブ!$R$3)*単年カーブ!Q9229)</f>
        <v>0</v>
      </c>
      <c r="G9229" s="47">
        <f t="shared" si="1012"/>
        <v>0</v>
      </c>
      <c r="M9229">
        <f t="shared" si="1013"/>
        <v>10</v>
      </c>
      <c r="N9229">
        <f>IF(OR(WEEKDAY(A9229)=1,WEEKDAY(A9229)=7,COUNTIF('2027祝日等（不使用）'!$A$1:$A$20,単年カーブ!A9229)=1),0,1)</f>
        <v>0</v>
      </c>
      <c r="O9229">
        <f t="shared" si="1009"/>
        <v>10</v>
      </c>
      <c r="P9229">
        <f t="shared" si="1014"/>
        <v>0</v>
      </c>
      <c r="Q9229">
        <f t="shared" si="1015"/>
        <v>0</v>
      </c>
    </row>
    <row r="9230" spans="1:17" ht="19.5" x14ac:dyDescent="0.4">
      <c r="A9230" s="33">
        <f t="shared" si="1010"/>
        <v>46670</v>
      </c>
      <c r="B9230" s="27" t="str">
        <f t="shared" si="1011"/>
        <v>(日)</v>
      </c>
      <c r="C9230" s="34">
        <v>0.20833333333333301</v>
      </c>
      <c r="D9230" s="16" t="s">
        <v>18</v>
      </c>
      <c r="E9230" s="35">
        <v>0.22916666666666699</v>
      </c>
      <c r="F9230" s="50">
        <f>IF(COUNTIF('リスト（不使用）'!$A$5:$A$6,単年カーブ!$A$1),"希望数量入力ください",'単年（2027年度）'!$E$12*単年カーブ!$R$3+'単年（2027年度）'!$E$12*(1-単年カーブ!$R$3)*単年カーブ!Q9230)</f>
        <v>0</v>
      </c>
      <c r="G9230" s="47">
        <f t="shared" si="1012"/>
        <v>0</v>
      </c>
      <c r="M9230">
        <f t="shared" si="1013"/>
        <v>10</v>
      </c>
      <c r="N9230">
        <f>IF(OR(WEEKDAY(A9230)=1,WEEKDAY(A9230)=7,COUNTIF('2027祝日等（不使用）'!$A$1:$A$20,単年カーブ!A9230)=1),0,1)</f>
        <v>0</v>
      </c>
      <c r="O9230">
        <f t="shared" si="1009"/>
        <v>11</v>
      </c>
      <c r="P9230">
        <f t="shared" si="1014"/>
        <v>0</v>
      </c>
      <c r="Q9230">
        <f t="shared" si="1015"/>
        <v>0</v>
      </c>
    </row>
    <row r="9231" spans="1:17" ht="19.5" x14ac:dyDescent="0.4">
      <c r="A9231" s="33">
        <f t="shared" si="1010"/>
        <v>46670</v>
      </c>
      <c r="B9231" s="27" t="str">
        <f t="shared" si="1011"/>
        <v>(日)</v>
      </c>
      <c r="C9231" s="34">
        <v>0.22916666666666699</v>
      </c>
      <c r="D9231" s="16" t="s">
        <v>18</v>
      </c>
      <c r="E9231" s="35">
        <v>0.25</v>
      </c>
      <c r="F9231" s="50">
        <f>IF(COUNTIF('リスト（不使用）'!$A$5:$A$6,単年カーブ!$A$1),"希望数量入力ください",'単年（2027年度）'!$E$12*単年カーブ!$R$3+'単年（2027年度）'!$E$12*(1-単年カーブ!$R$3)*単年カーブ!Q9231)</f>
        <v>0</v>
      </c>
      <c r="G9231" s="47">
        <f t="shared" si="1012"/>
        <v>0</v>
      </c>
      <c r="M9231">
        <f t="shared" si="1013"/>
        <v>10</v>
      </c>
      <c r="N9231">
        <f>IF(OR(WEEKDAY(A9231)=1,WEEKDAY(A9231)=7,COUNTIF('2027祝日等（不使用）'!$A$1:$A$20,単年カーブ!A9231)=1),0,1)</f>
        <v>0</v>
      </c>
      <c r="O9231">
        <f t="shared" si="1009"/>
        <v>12</v>
      </c>
      <c r="P9231">
        <f t="shared" si="1014"/>
        <v>0</v>
      </c>
      <c r="Q9231">
        <f t="shared" si="1015"/>
        <v>0</v>
      </c>
    </row>
    <row r="9232" spans="1:17" ht="19.5" x14ac:dyDescent="0.4">
      <c r="A9232" s="33">
        <f t="shared" si="1010"/>
        <v>46670</v>
      </c>
      <c r="B9232" s="27" t="str">
        <f t="shared" si="1011"/>
        <v>(日)</v>
      </c>
      <c r="C9232" s="34">
        <v>0.25</v>
      </c>
      <c r="D9232" s="16" t="s">
        <v>18</v>
      </c>
      <c r="E9232" s="35">
        <v>0.27083333333333298</v>
      </c>
      <c r="F9232" s="50">
        <f>IF(COUNTIF('リスト（不使用）'!$A$5:$A$6,単年カーブ!$A$1),"希望数量入力ください",'単年（2027年度）'!$E$12*単年カーブ!$R$3+'単年（2027年度）'!$E$12*(1-単年カーブ!$R$3)*単年カーブ!Q9232)</f>
        <v>0</v>
      </c>
      <c r="G9232" s="47">
        <f t="shared" si="1012"/>
        <v>0</v>
      </c>
      <c r="M9232">
        <f t="shared" si="1013"/>
        <v>10</v>
      </c>
      <c r="N9232">
        <f>IF(OR(WEEKDAY(A9232)=1,WEEKDAY(A9232)=7,COUNTIF('2027祝日等（不使用）'!$A$1:$A$20,単年カーブ!A9232)=1),0,1)</f>
        <v>0</v>
      </c>
      <c r="O9232">
        <f t="shared" si="1009"/>
        <v>13</v>
      </c>
      <c r="P9232">
        <f t="shared" si="1014"/>
        <v>0</v>
      </c>
      <c r="Q9232">
        <f t="shared" si="1015"/>
        <v>0</v>
      </c>
    </row>
    <row r="9233" spans="1:17" ht="19.5" x14ac:dyDescent="0.4">
      <c r="A9233" s="33">
        <f t="shared" si="1010"/>
        <v>46670</v>
      </c>
      <c r="B9233" s="27" t="str">
        <f t="shared" si="1011"/>
        <v>(日)</v>
      </c>
      <c r="C9233" s="34">
        <v>0.27083333333333298</v>
      </c>
      <c r="D9233" s="16" t="s">
        <v>18</v>
      </c>
      <c r="E9233" s="35">
        <v>0.29166666666666702</v>
      </c>
      <c r="F9233" s="50">
        <f>IF(COUNTIF('リスト（不使用）'!$A$5:$A$6,単年カーブ!$A$1),"希望数量入力ください",'単年（2027年度）'!$E$12*単年カーブ!$R$3+'単年（2027年度）'!$E$12*(1-単年カーブ!$R$3)*単年カーブ!Q9233)</f>
        <v>0</v>
      </c>
      <c r="G9233" s="47">
        <f t="shared" si="1012"/>
        <v>0</v>
      </c>
      <c r="M9233">
        <f t="shared" si="1013"/>
        <v>10</v>
      </c>
      <c r="N9233">
        <f>IF(OR(WEEKDAY(A9233)=1,WEEKDAY(A9233)=7,COUNTIF('2027祝日等（不使用）'!$A$1:$A$20,単年カーブ!A9233)=1),0,1)</f>
        <v>0</v>
      </c>
      <c r="O9233">
        <f t="shared" si="1009"/>
        <v>14</v>
      </c>
      <c r="P9233">
        <f t="shared" si="1014"/>
        <v>0</v>
      </c>
      <c r="Q9233">
        <f t="shared" si="1015"/>
        <v>0</v>
      </c>
    </row>
    <row r="9234" spans="1:17" ht="19.5" x14ac:dyDescent="0.4">
      <c r="A9234" s="33">
        <f t="shared" si="1010"/>
        <v>46670</v>
      </c>
      <c r="B9234" s="27" t="str">
        <f t="shared" si="1011"/>
        <v>(日)</v>
      </c>
      <c r="C9234" s="34">
        <v>0.29166666666666702</v>
      </c>
      <c r="D9234" s="16" t="s">
        <v>18</v>
      </c>
      <c r="E9234" s="35">
        <v>0.3125</v>
      </c>
      <c r="F9234" s="50">
        <f>IF(COUNTIF('リスト（不使用）'!$A$5:$A$6,単年カーブ!$A$1),"希望数量入力ください",'単年（2027年度）'!$E$12*単年カーブ!$R$3+'単年（2027年度）'!$E$12*(1-単年カーブ!$R$3)*単年カーブ!Q9234)</f>
        <v>0</v>
      </c>
      <c r="G9234" s="47">
        <f t="shared" si="1012"/>
        <v>0</v>
      </c>
      <c r="M9234">
        <f t="shared" si="1013"/>
        <v>10</v>
      </c>
      <c r="N9234">
        <f>IF(OR(WEEKDAY(A9234)=1,WEEKDAY(A9234)=7,COUNTIF('2027祝日等（不使用）'!$A$1:$A$20,単年カーブ!A9234)=1),0,1)</f>
        <v>0</v>
      </c>
      <c r="O9234">
        <f t="shared" si="1009"/>
        <v>15</v>
      </c>
      <c r="P9234">
        <f t="shared" si="1014"/>
        <v>0</v>
      </c>
      <c r="Q9234">
        <f t="shared" si="1015"/>
        <v>0</v>
      </c>
    </row>
    <row r="9235" spans="1:17" ht="19.5" x14ac:dyDescent="0.4">
      <c r="A9235" s="33">
        <f t="shared" si="1010"/>
        <v>46670</v>
      </c>
      <c r="B9235" s="27" t="str">
        <f t="shared" si="1011"/>
        <v>(日)</v>
      </c>
      <c r="C9235" s="34">
        <v>0.3125</v>
      </c>
      <c r="D9235" s="16" t="s">
        <v>18</v>
      </c>
      <c r="E9235" s="35">
        <v>0.33333333333333298</v>
      </c>
      <c r="F9235" s="50">
        <f>IF(COUNTIF('リスト（不使用）'!$A$5:$A$6,単年カーブ!$A$1),"希望数量入力ください",'単年（2027年度）'!$E$12*単年カーブ!$R$3+'単年（2027年度）'!$E$12*(1-単年カーブ!$R$3)*単年カーブ!Q9235)</f>
        <v>0</v>
      </c>
      <c r="G9235" s="47">
        <f t="shared" si="1012"/>
        <v>0</v>
      </c>
      <c r="M9235">
        <f t="shared" si="1013"/>
        <v>10</v>
      </c>
      <c r="N9235">
        <f>IF(OR(WEEKDAY(A9235)=1,WEEKDAY(A9235)=7,COUNTIF('2027祝日等（不使用）'!$A$1:$A$20,単年カーブ!A9235)=1),0,1)</f>
        <v>0</v>
      </c>
      <c r="O9235">
        <f t="shared" si="1009"/>
        <v>16</v>
      </c>
      <c r="P9235">
        <f t="shared" si="1014"/>
        <v>0</v>
      </c>
      <c r="Q9235">
        <f t="shared" si="1015"/>
        <v>0</v>
      </c>
    </row>
    <row r="9236" spans="1:17" ht="19.5" x14ac:dyDescent="0.4">
      <c r="A9236" s="33">
        <f t="shared" si="1010"/>
        <v>46670</v>
      </c>
      <c r="B9236" s="27" t="str">
        <f t="shared" si="1011"/>
        <v>(日)</v>
      </c>
      <c r="C9236" s="34">
        <v>0.33333333333333298</v>
      </c>
      <c r="D9236" s="16" t="s">
        <v>18</v>
      </c>
      <c r="E9236" s="35">
        <v>0.35416666666666702</v>
      </c>
      <c r="F9236" s="50">
        <f>IF(COUNTIF('リスト（不使用）'!$A$5:$A$6,単年カーブ!$A$1),"希望数量入力ください",'単年（2027年度）'!$E$12*単年カーブ!$R$3+'単年（2027年度）'!$E$12*(1-単年カーブ!$R$3)*単年カーブ!Q9236)</f>
        <v>0</v>
      </c>
      <c r="G9236" s="47">
        <f t="shared" si="1012"/>
        <v>0</v>
      </c>
      <c r="M9236">
        <f t="shared" si="1013"/>
        <v>10</v>
      </c>
      <c r="N9236">
        <f>IF(OR(WEEKDAY(A9236)=1,WEEKDAY(A9236)=7,COUNTIF('2027祝日等（不使用）'!$A$1:$A$20,単年カーブ!A9236)=1),0,1)</f>
        <v>0</v>
      </c>
      <c r="O9236">
        <f t="shared" si="1009"/>
        <v>17</v>
      </c>
      <c r="P9236">
        <f t="shared" si="1014"/>
        <v>1</v>
      </c>
      <c r="Q9236">
        <f t="shared" si="1015"/>
        <v>0</v>
      </c>
    </row>
    <row r="9237" spans="1:17" ht="19.5" x14ac:dyDescent="0.4">
      <c r="A9237" s="33">
        <f t="shared" si="1010"/>
        <v>46670</v>
      </c>
      <c r="B9237" s="27" t="str">
        <f t="shared" si="1011"/>
        <v>(日)</v>
      </c>
      <c r="C9237" s="34">
        <v>0.35416666666666702</v>
      </c>
      <c r="D9237" s="16" t="s">
        <v>18</v>
      </c>
      <c r="E9237" s="35">
        <v>0.375</v>
      </c>
      <c r="F9237" s="50">
        <f>IF(COUNTIF('リスト（不使用）'!$A$5:$A$6,単年カーブ!$A$1),"希望数量入力ください",'単年（2027年度）'!$E$12*単年カーブ!$R$3+'単年（2027年度）'!$E$12*(1-単年カーブ!$R$3)*単年カーブ!Q9237)</f>
        <v>0</v>
      </c>
      <c r="G9237" s="47">
        <f t="shared" si="1012"/>
        <v>0</v>
      </c>
      <c r="M9237">
        <f t="shared" si="1013"/>
        <v>10</v>
      </c>
      <c r="N9237">
        <f>IF(OR(WEEKDAY(A9237)=1,WEEKDAY(A9237)=7,COUNTIF('2027祝日等（不使用）'!$A$1:$A$20,単年カーブ!A9237)=1),0,1)</f>
        <v>0</v>
      </c>
      <c r="O9237">
        <f t="shared" si="1009"/>
        <v>18</v>
      </c>
      <c r="P9237">
        <f t="shared" si="1014"/>
        <v>1</v>
      </c>
      <c r="Q9237">
        <f t="shared" si="1015"/>
        <v>0</v>
      </c>
    </row>
    <row r="9238" spans="1:17" ht="19.5" x14ac:dyDescent="0.4">
      <c r="A9238" s="33">
        <f t="shared" si="1010"/>
        <v>46670</v>
      </c>
      <c r="B9238" s="27" t="str">
        <f t="shared" si="1011"/>
        <v>(日)</v>
      </c>
      <c r="C9238" s="34">
        <v>0.375</v>
      </c>
      <c r="D9238" s="16" t="s">
        <v>18</v>
      </c>
      <c r="E9238" s="35">
        <v>0.39583333333333298</v>
      </c>
      <c r="F9238" s="50">
        <f>IF(COUNTIF('リスト（不使用）'!$A$5:$A$6,単年カーブ!$A$1),"希望数量入力ください",'単年（2027年度）'!$E$12*単年カーブ!$R$3+'単年（2027年度）'!$E$12*(1-単年カーブ!$R$3)*単年カーブ!Q9238)</f>
        <v>0</v>
      </c>
      <c r="G9238" s="47">
        <f t="shared" si="1012"/>
        <v>0</v>
      </c>
      <c r="M9238">
        <f t="shared" si="1013"/>
        <v>10</v>
      </c>
      <c r="N9238">
        <f>IF(OR(WEEKDAY(A9238)=1,WEEKDAY(A9238)=7,COUNTIF('2027祝日等（不使用）'!$A$1:$A$20,単年カーブ!A9238)=1),0,1)</f>
        <v>0</v>
      </c>
      <c r="O9238">
        <f t="shared" si="1009"/>
        <v>19</v>
      </c>
      <c r="P9238">
        <f t="shared" si="1014"/>
        <v>1</v>
      </c>
      <c r="Q9238">
        <f t="shared" si="1015"/>
        <v>0</v>
      </c>
    </row>
    <row r="9239" spans="1:17" ht="19.5" x14ac:dyDescent="0.4">
      <c r="A9239" s="33">
        <f t="shared" si="1010"/>
        <v>46670</v>
      </c>
      <c r="B9239" s="27" t="str">
        <f t="shared" si="1011"/>
        <v>(日)</v>
      </c>
      <c r="C9239" s="34">
        <v>0.39583333333333298</v>
      </c>
      <c r="D9239" s="16" t="s">
        <v>18</v>
      </c>
      <c r="E9239" s="35">
        <v>0.41666666666666702</v>
      </c>
      <c r="F9239" s="50">
        <f>IF(COUNTIF('リスト（不使用）'!$A$5:$A$6,単年カーブ!$A$1),"希望数量入力ください",'単年（2027年度）'!$E$12*単年カーブ!$R$3+'単年（2027年度）'!$E$12*(1-単年カーブ!$R$3)*単年カーブ!Q9239)</f>
        <v>0</v>
      </c>
      <c r="G9239" s="47">
        <f t="shared" si="1012"/>
        <v>0</v>
      </c>
      <c r="M9239">
        <f t="shared" si="1013"/>
        <v>10</v>
      </c>
      <c r="N9239">
        <f>IF(OR(WEEKDAY(A9239)=1,WEEKDAY(A9239)=7,COUNTIF('2027祝日等（不使用）'!$A$1:$A$20,単年カーブ!A9239)=1),0,1)</f>
        <v>0</v>
      </c>
      <c r="O9239">
        <f t="shared" si="1009"/>
        <v>20</v>
      </c>
      <c r="P9239">
        <f t="shared" si="1014"/>
        <v>1</v>
      </c>
      <c r="Q9239">
        <f t="shared" si="1015"/>
        <v>0</v>
      </c>
    </row>
    <row r="9240" spans="1:17" ht="19.5" x14ac:dyDescent="0.4">
      <c r="A9240" s="33">
        <f t="shared" si="1010"/>
        <v>46670</v>
      </c>
      <c r="B9240" s="27" t="str">
        <f t="shared" si="1011"/>
        <v>(日)</v>
      </c>
      <c r="C9240" s="34">
        <v>0.41666666666666702</v>
      </c>
      <c r="D9240" s="16" t="s">
        <v>18</v>
      </c>
      <c r="E9240" s="35">
        <v>0.4375</v>
      </c>
      <c r="F9240" s="50">
        <f>IF(COUNTIF('リスト（不使用）'!$A$5:$A$6,単年カーブ!$A$1),"希望数量入力ください",'単年（2027年度）'!$E$12*単年カーブ!$R$3+'単年（2027年度）'!$E$12*(1-単年カーブ!$R$3)*単年カーブ!Q9240)</f>
        <v>0</v>
      </c>
      <c r="G9240" s="47">
        <f t="shared" si="1012"/>
        <v>0</v>
      </c>
      <c r="M9240">
        <f t="shared" si="1013"/>
        <v>10</v>
      </c>
      <c r="N9240">
        <f>IF(OR(WEEKDAY(A9240)=1,WEEKDAY(A9240)=7,COUNTIF('2027祝日等（不使用）'!$A$1:$A$20,単年カーブ!A9240)=1),0,1)</f>
        <v>0</v>
      </c>
      <c r="O9240">
        <f t="shared" si="1009"/>
        <v>21</v>
      </c>
      <c r="P9240">
        <f t="shared" si="1014"/>
        <v>1</v>
      </c>
      <c r="Q9240">
        <f t="shared" si="1015"/>
        <v>0</v>
      </c>
    </row>
    <row r="9241" spans="1:17" ht="19.5" x14ac:dyDescent="0.4">
      <c r="A9241" s="33">
        <f t="shared" si="1010"/>
        <v>46670</v>
      </c>
      <c r="B9241" s="27" t="str">
        <f t="shared" si="1011"/>
        <v>(日)</v>
      </c>
      <c r="C9241" s="34">
        <v>0.4375</v>
      </c>
      <c r="D9241" s="16" t="s">
        <v>18</v>
      </c>
      <c r="E9241" s="35">
        <v>0.45833333333333298</v>
      </c>
      <c r="F9241" s="50">
        <f>IF(COUNTIF('リスト（不使用）'!$A$5:$A$6,単年カーブ!$A$1),"希望数量入力ください",'単年（2027年度）'!$E$12*単年カーブ!$R$3+'単年（2027年度）'!$E$12*(1-単年カーブ!$R$3)*単年カーブ!Q9241)</f>
        <v>0</v>
      </c>
      <c r="G9241" s="47">
        <f t="shared" si="1012"/>
        <v>0</v>
      </c>
      <c r="M9241">
        <f t="shared" si="1013"/>
        <v>10</v>
      </c>
      <c r="N9241">
        <f>IF(OR(WEEKDAY(A9241)=1,WEEKDAY(A9241)=7,COUNTIF('2027祝日等（不使用）'!$A$1:$A$20,単年カーブ!A9241)=1),0,1)</f>
        <v>0</v>
      </c>
      <c r="O9241">
        <f t="shared" si="1009"/>
        <v>22</v>
      </c>
      <c r="P9241">
        <f t="shared" si="1014"/>
        <v>1</v>
      </c>
      <c r="Q9241">
        <f t="shared" si="1015"/>
        <v>0</v>
      </c>
    </row>
    <row r="9242" spans="1:17" ht="19.5" x14ac:dyDescent="0.4">
      <c r="A9242" s="33">
        <f t="shared" si="1010"/>
        <v>46670</v>
      </c>
      <c r="B9242" s="27" t="str">
        <f t="shared" si="1011"/>
        <v>(日)</v>
      </c>
      <c r="C9242" s="34">
        <v>0.45833333333333298</v>
      </c>
      <c r="D9242" s="16" t="s">
        <v>18</v>
      </c>
      <c r="E9242" s="35">
        <v>0.47916666666666702</v>
      </c>
      <c r="F9242" s="50">
        <f>IF(COUNTIF('リスト（不使用）'!$A$5:$A$6,単年カーブ!$A$1),"希望数量入力ください",'単年（2027年度）'!$E$12*単年カーブ!$R$3+'単年（2027年度）'!$E$12*(1-単年カーブ!$R$3)*単年カーブ!Q9242)</f>
        <v>0</v>
      </c>
      <c r="G9242" s="47">
        <f t="shared" si="1012"/>
        <v>0</v>
      </c>
      <c r="M9242">
        <f t="shared" si="1013"/>
        <v>10</v>
      </c>
      <c r="N9242">
        <f>IF(OR(WEEKDAY(A9242)=1,WEEKDAY(A9242)=7,COUNTIF('2027祝日等（不使用）'!$A$1:$A$20,単年カーブ!A9242)=1),0,1)</f>
        <v>0</v>
      </c>
      <c r="O9242">
        <f t="shared" si="1009"/>
        <v>23</v>
      </c>
      <c r="P9242">
        <f t="shared" si="1014"/>
        <v>1</v>
      </c>
      <c r="Q9242">
        <f t="shared" si="1015"/>
        <v>0</v>
      </c>
    </row>
    <row r="9243" spans="1:17" ht="19.5" x14ac:dyDescent="0.4">
      <c r="A9243" s="33">
        <f t="shared" si="1010"/>
        <v>46670</v>
      </c>
      <c r="B9243" s="27" t="str">
        <f t="shared" si="1011"/>
        <v>(日)</v>
      </c>
      <c r="C9243" s="34">
        <v>0.47916666666666702</v>
      </c>
      <c r="D9243" s="16" t="s">
        <v>18</v>
      </c>
      <c r="E9243" s="35">
        <v>0.5</v>
      </c>
      <c r="F9243" s="50">
        <f>IF(COUNTIF('リスト（不使用）'!$A$5:$A$6,単年カーブ!$A$1),"希望数量入力ください",'単年（2027年度）'!$E$12*単年カーブ!$R$3+'単年（2027年度）'!$E$12*(1-単年カーブ!$R$3)*単年カーブ!Q9243)</f>
        <v>0</v>
      </c>
      <c r="G9243" s="47">
        <f t="shared" si="1012"/>
        <v>0</v>
      </c>
      <c r="M9243">
        <f t="shared" si="1013"/>
        <v>10</v>
      </c>
      <c r="N9243">
        <f>IF(OR(WEEKDAY(A9243)=1,WEEKDAY(A9243)=7,COUNTIF('2027祝日等（不使用）'!$A$1:$A$20,単年カーブ!A9243)=1),0,1)</f>
        <v>0</v>
      </c>
      <c r="O9243">
        <f t="shared" si="1009"/>
        <v>24</v>
      </c>
      <c r="P9243">
        <f t="shared" si="1014"/>
        <v>1</v>
      </c>
      <c r="Q9243">
        <f t="shared" si="1015"/>
        <v>0</v>
      </c>
    </row>
    <row r="9244" spans="1:17" ht="19.5" x14ac:dyDescent="0.4">
      <c r="A9244" s="33">
        <f t="shared" si="1010"/>
        <v>46670</v>
      </c>
      <c r="B9244" s="27" t="str">
        <f t="shared" si="1011"/>
        <v>(日)</v>
      </c>
      <c r="C9244" s="34">
        <v>0.5</v>
      </c>
      <c r="D9244" s="16" t="s">
        <v>18</v>
      </c>
      <c r="E9244" s="35">
        <v>0.52083333333333304</v>
      </c>
      <c r="F9244" s="50">
        <f>IF(COUNTIF('リスト（不使用）'!$A$5:$A$6,単年カーブ!$A$1),"希望数量入力ください",'単年（2027年度）'!$E$12*単年カーブ!$R$3+'単年（2027年度）'!$E$12*(1-単年カーブ!$R$3)*単年カーブ!Q9244)</f>
        <v>0</v>
      </c>
      <c r="G9244" s="47">
        <f t="shared" si="1012"/>
        <v>0</v>
      </c>
      <c r="M9244">
        <f t="shared" si="1013"/>
        <v>10</v>
      </c>
      <c r="N9244">
        <f>IF(OR(WEEKDAY(A9244)=1,WEEKDAY(A9244)=7,COUNTIF('2027祝日等（不使用）'!$A$1:$A$20,単年カーブ!A9244)=1),0,1)</f>
        <v>0</v>
      </c>
      <c r="O9244">
        <f t="shared" si="1009"/>
        <v>25</v>
      </c>
      <c r="P9244">
        <f t="shared" si="1014"/>
        <v>1</v>
      </c>
      <c r="Q9244">
        <f t="shared" si="1015"/>
        <v>0</v>
      </c>
    </row>
    <row r="9245" spans="1:17" ht="19.5" x14ac:dyDescent="0.4">
      <c r="A9245" s="33">
        <f t="shared" si="1010"/>
        <v>46670</v>
      </c>
      <c r="B9245" s="27" t="str">
        <f t="shared" si="1011"/>
        <v>(日)</v>
      </c>
      <c r="C9245" s="34">
        <v>0.52083333333333304</v>
      </c>
      <c r="D9245" s="16" t="s">
        <v>18</v>
      </c>
      <c r="E9245" s="35">
        <v>0.54166666666666696</v>
      </c>
      <c r="F9245" s="50">
        <f>IF(COUNTIF('リスト（不使用）'!$A$5:$A$6,単年カーブ!$A$1),"希望数量入力ください",'単年（2027年度）'!$E$12*単年カーブ!$R$3+'単年（2027年度）'!$E$12*(1-単年カーブ!$R$3)*単年カーブ!Q9245)</f>
        <v>0</v>
      </c>
      <c r="G9245" s="47">
        <f t="shared" si="1012"/>
        <v>0</v>
      </c>
      <c r="M9245">
        <f t="shared" si="1013"/>
        <v>10</v>
      </c>
      <c r="N9245">
        <f>IF(OR(WEEKDAY(A9245)=1,WEEKDAY(A9245)=7,COUNTIF('2027祝日等（不使用）'!$A$1:$A$20,単年カーブ!A9245)=1),0,1)</f>
        <v>0</v>
      </c>
      <c r="O9245">
        <f t="shared" si="1009"/>
        <v>26</v>
      </c>
      <c r="P9245">
        <f t="shared" si="1014"/>
        <v>1</v>
      </c>
      <c r="Q9245">
        <f t="shared" si="1015"/>
        <v>0</v>
      </c>
    </row>
    <row r="9246" spans="1:17" ht="19.5" x14ac:dyDescent="0.4">
      <c r="A9246" s="33">
        <f t="shared" si="1010"/>
        <v>46670</v>
      </c>
      <c r="B9246" s="27" t="str">
        <f t="shared" si="1011"/>
        <v>(日)</v>
      </c>
      <c r="C9246" s="34">
        <v>0.54166666666666696</v>
      </c>
      <c r="D9246" s="16" t="s">
        <v>18</v>
      </c>
      <c r="E9246" s="35">
        <v>0.5625</v>
      </c>
      <c r="F9246" s="50">
        <f>IF(COUNTIF('リスト（不使用）'!$A$5:$A$6,単年カーブ!$A$1),"希望数量入力ください",'単年（2027年度）'!$E$12*単年カーブ!$R$3+'単年（2027年度）'!$E$12*(1-単年カーブ!$R$3)*単年カーブ!Q9246)</f>
        <v>0</v>
      </c>
      <c r="G9246" s="47">
        <f t="shared" si="1012"/>
        <v>0</v>
      </c>
      <c r="M9246">
        <f t="shared" si="1013"/>
        <v>10</v>
      </c>
      <c r="N9246">
        <f>IF(OR(WEEKDAY(A9246)=1,WEEKDAY(A9246)=7,COUNTIF('2027祝日等（不使用）'!$A$1:$A$20,単年カーブ!A9246)=1),0,1)</f>
        <v>0</v>
      </c>
      <c r="O9246">
        <f t="shared" si="1009"/>
        <v>27</v>
      </c>
      <c r="P9246">
        <f t="shared" si="1014"/>
        <v>1</v>
      </c>
      <c r="Q9246">
        <f t="shared" si="1015"/>
        <v>0</v>
      </c>
    </row>
    <row r="9247" spans="1:17" ht="19.5" x14ac:dyDescent="0.4">
      <c r="A9247" s="33">
        <f t="shared" si="1010"/>
        <v>46670</v>
      </c>
      <c r="B9247" s="27" t="str">
        <f t="shared" si="1011"/>
        <v>(日)</v>
      </c>
      <c r="C9247" s="34">
        <v>0.5625</v>
      </c>
      <c r="D9247" s="16" t="s">
        <v>18</v>
      </c>
      <c r="E9247" s="35">
        <v>0.58333333333333304</v>
      </c>
      <c r="F9247" s="50">
        <f>IF(COUNTIF('リスト（不使用）'!$A$5:$A$6,単年カーブ!$A$1),"希望数量入力ください",'単年（2027年度）'!$E$12*単年カーブ!$R$3+'単年（2027年度）'!$E$12*(1-単年カーブ!$R$3)*単年カーブ!Q9247)</f>
        <v>0</v>
      </c>
      <c r="G9247" s="47">
        <f t="shared" si="1012"/>
        <v>0</v>
      </c>
      <c r="M9247">
        <f t="shared" si="1013"/>
        <v>10</v>
      </c>
      <c r="N9247">
        <f>IF(OR(WEEKDAY(A9247)=1,WEEKDAY(A9247)=7,COUNTIF('2027祝日等（不使用）'!$A$1:$A$20,単年カーブ!A9247)=1),0,1)</f>
        <v>0</v>
      </c>
      <c r="O9247">
        <f t="shared" si="1009"/>
        <v>28</v>
      </c>
      <c r="P9247">
        <f t="shared" si="1014"/>
        <v>1</v>
      </c>
      <c r="Q9247">
        <f t="shared" si="1015"/>
        <v>0</v>
      </c>
    </row>
    <row r="9248" spans="1:17" ht="19.5" x14ac:dyDescent="0.4">
      <c r="A9248" s="33">
        <f t="shared" si="1010"/>
        <v>46670</v>
      </c>
      <c r="B9248" s="27" t="str">
        <f t="shared" si="1011"/>
        <v>(日)</v>
      </c>
      <c r="C9248" s="34">
        <v>0.58333333333333304</v>
      </c>
      <c r="D9248" s="16" t="s">
        <v>18</v>
      </c>
      <c r="E9248" s="35">
        <v>0.60416666666666696</v>
      </c>
      <c r="F9248" s="50">
        <f>IF(COUNTIF('リスト（不使用）'!$A$5:$A$6,単年カーブ!$A$1),"希望数量入力ください",'単年（2027年度）'!$E$12*単年カーブ!$R$3+'単年（2027年度）'!$E$12*(1-単年カーブ!$R$3)*単年カーブ!Q9248)</f>
        <v>0</v>
      </c>
      <c r="G9248" s="47">
        <f t="shared" si="1012"/>
        <v>0</v>
      </c>
      <c r="M9248">
        <f t="shared" si="1013"/>
        <v>10</v>
      </c>
      <c r="N9248">
        <f>IF(OR(WEEKDAY(A9248)=1,WEEKDAY(A9248)=7,COUNTIF('2027祝日等（不使用）'!$A$1:$A$20,単年カーブ!A9248)=1),0,1)</f>
        <v>0</v>
      </c>
      <c r="O9248">
        <f t="shared" si="1009"/>
        <v>29</v>
      </c>
      <c r="P9248">
        <f t="shared" si="1014"/>
        <v>1</v>
      </c>
      <c r="Q9248">
        <f t="shared" si="1015"/>
        <v>0</v>
      </c>
    </row>
    <row r="9249" spans="1:17" ht="19.5" x14ac:dyDescent="0.4">
      <c r="A9249" s="33">
        <f t="shared" si="1010"/>
        <v>46670</v>
      </c>
      <c r="B9249" s="27" t="str">
        <f t="shared" si="1011"/>
        <v>(日)</v>
      </c>
      <c r="C9249" s="34">
        <v>0.60416666666666696</v>
      </c>
      <c r="D9249" s="16" t="s">
        <v>18</v>
      </c>
      <c r="E9249" s="35">
        <v>0.625</v>
      </c>
      <c r="F9249" s="50">
        <f>IF(COUNTIF('リスト（不使用）'!$A$5:$A$6,単年カーブ!$A$1),"希望数量入力ください",'単年（2027年度）'!$E$12*単年カーブ!$R$3+'単年（2027年度）'!$E$12*(1-単年カーブ!$R$3)*単年カーブ!Q9249)</f>
        <v>0</v>
      </c>
      <c r="G9249" s="47">
        <f t="shared" si="1012"/>
        <v>0</v>
      </c>
      <c r="M9249">
        <f t="shared" si="1013"/>
        <v>10</v>
      </c>
      <c r="N9249">
        <f>IF(OR(WEEKDAY(A9249)=1,WEEKDAY(A9249)=7,COUNTIF('2027祝日等（不使用）'!$A$1:$A$20,単年カーブ!A9249)=1),0,1)</f>
        <v>0</v>
      </c>
      <c r="O9249">
        <f t="shared" si="1009"/>
        <v>30</v>
      </c>
      <c r="P9249">
        <f t="shared" si="1014"/>
        <v>1</v>
      </c>
      <c r="Q9249">
        <f t="shared" si="1015"/>
        <v>0</v>
      </c>
    </row>
    <row r="9250" spans="1:17" ht="19.5" x14ac:dyDescent="0.4">
      <c r="A9250" s="33">
        <f t="shared" si="1010"/>
        <v>46670</v>
      </c>
      <c r="B9250" s="27" t="str">
        <f t="shared" si="1011"/>
        <v>(日)</v>
      </c>
      <c r="C9250" s="34">
        <v>0.625</v>
      </c>
      <c r="D9250" s="16" t="s">
        <v>18</v>
      </c>
      <c r="E9250" s="35">
        <v>0.64583333333333304</v>
      </c>
      <c r="F9250" s="50">
        <f>IF(COUNTIF('リスト（不使用）'!$A$5:$A$6,単年カーブ!$A$1),"希望数量入力ください",'単年（2027年度）'!$E$12*単年カーブ!$R$3+'単年（2027年度）'!$E$12*(1-単年カーブ!$R$3)*単年カーブ!Q9250)</f>
        <v>0</v>
      </c>
      <c r="G9250" s="47">
        <f t="shared" si="1012"/>
        <v>0</v>
      </c>
      <c r="M9250">
        <f t="shared" si="1013"/>
        <v>10</v>
      </c>
      <c r="N9250">
        <f>IF(OR(WEEKDAY(A9250)=1,WEEKDAY(A9250)=7,COUNTIF('2027祝日等（不使用）'!$A$1:$A$20,単年カーブ!A9250)=1),0,1)</f>
        <v>0</v>
      </c>
      <c r="O9250">
        <f t="shared" si="1009"/>
        <v>31</v>
      </c>
      <c r="P9250">
        <f t="shared" si="1014"/>
        <v>1</v>
      </c>
      <c r="Q9250">
        <f t="shared" si="1015"/>
        <v>0</v>
      </c>
    </row>
    <row r="9251" spans="1:17" ht="19.5" x14ac:dyDescent="0.4">
      <c r="A9251" s="33">
        <f t="shared" si="1010"/>
        <v>46670</v>
      </c>
      <c r="B9251" s="27" t="str">
        <f t="shared" si="1011"/>
        <v>(日)</v>
      </c>
      <c r="C9251" s="34">
        <v>0.64583333333333304</v>
      </c>
      <c r="D9251" s="16" t="s">
        <v>18</v>
      </c>
      <c r="E9251" s="35">
        <v>0.66666666666666696</v>
      </c>
      <c r="F9251" s="50">
        <f>IF(COUNTIF('リスト（不使用）'!$A$5:$A$6,単年カーブ!$A$1),"希望数量入力ください",'単年（2027年度）'!$E$12*単年カーブ!$R$3+'単年（2027年度）'!$E$12*(1-単年カーブ!$R$3)*単年カーブ!Q9251)</f>
        <v>0</v>
      </c>
      <c r="G9251" s="47">
        <f t="shared" si="1012"/>
        <v>0</v>
      </c>
      <c r="M9251">
        <f t="shared" si="1013"/>
        <v>10</v>
      </c>
      <c r="N9251">
        <f>IF(OR(WEEKDAY(A9251)=1,WEEKDAY(A9251)=7,COUNTIF('2027祝日等（不使用）'!$A$1:$A$20,単年カーブ!A9251)=1),0,1)</f>
        <v>0</v>
      </c>
      <c r="O9251">
        <f t="shared" si="1009"/>
        <v>32</v>
      </c>
      <c r="P9251">
        <f t="shared" si="1014"/>
        <v>1</v>
      </c>
      <c r="Q9251">
        <f t="shared" si="1015"/>
        <v>0</v>
      </c>
    </row>
    <row r="9252" spans="1:17" ht="19.5" x14ac:dyDescent="0.4">
      <c r="A9252" s="33">
        <f t="shared" si="1010"/>
        <v>46670</v>
      </c>
      <c r="B9252" s="27" t="str">
        <f t="shared" si="1011"/>
        <v>(日)</v>
      </c>
      <c r="C9252" s="34">
        <v>0.66666666666666696</v>
      </c>
      <c r="D9252" s="16" t="s">
        <v>18</v>
      </c>
      <c r="E9252" s="35">
        <v>0.6875</v>
      </c>
      <c r="F9252" s="50">
        <f>IF(COUNTIF('リスト（不使用）'!$A$5:$A$6,単年カーブ!$A$1),"希望数量入力ください",'単年（2027年度）'!$E$12*単年カーブ!$R$3+'単年（2027年度）'!$E$12*(1-単年カーブ!$R$3)*単年カーブ!Q9252)</f>
        <v>0</v>
      </c>
      <c r="G9252" s="47">
        <f t="shared" si="1012"/>
        <v>0</v>
      </c>
      <c r="M9252">
        <f t="shared" si="1013"/>
        <v>10</v>
      </c>
      <c r="N9252">
        <f>IF(OR(WEEKDAY(A9252)=1,WEEKDAY(A9252)=7,COUNTIF('2027祝日等（不使用）'!$A$1:$A$20,単年カーブ!A9252)=1),0,1)</f>
        <v>0</v>
      </c>
      <c r="O9252">
        <f t="shared" si="1009"/>
        <v>33</v>
      </c>
      <c r="P9252">
        <f t="shared" si="1014"/>
        <v>1</v>
      </c>
      <c r="Q9252">
        <f t="shared" si="1015"/>
        <v>0</v>
      </c>
    </row>
    <row r="9253" spans="1:17" ht="19.5" x14ac:dyDescent="0.4">
      <c r="A9253" s="33">
        <f t="shared" si="1010"/>
        <v>46670</v>
      </c>
      <c r="B9253" s="27" t="str">
        <f t="shared" si="1011"/>
        <v>(日)</v>
      </c>
      <c r="C9253" s="34">
        <v>0.6875</v>
      </c>
      <c r="D9253" s="16" t="s">
        <v>18</v>
      </c>
      <c r="E9253" s="35">
        <v>0.70833333333333304</v>
      </c>
      <c r="F9253" s="50">
        <f>IF(COUNTIF('リスト（不使用）'!$A$5:$A$6,単年カーブ!$A$1),"希望数量入力ください",'単年（2027年度）'!$E$12*単年カーブ!$R$3+'単年（2027年度）'!$E$12*(1-単年カーブ!$R$3)*単年カーブ!Q9253)</f>
        <v>0</v>
      </c>
      <c r="G9253" s="47">
        <f t="shared" si="1012"/>
        <v>0</v>
      </c>
      <c r="M9253">
        <f t="shared" si="1013"/>
        <v>10</v>
      </c>
      <c r="N9253">
        <f>IF(OR(WEEKDAY(A9253)=1,WEEKDAY(A9253)=7,COUNTIF('2027祝日等（不使用）'!$A$1:$A$20,単年カーブ!A9253)=1),0,1)</f>
        <v>0</v>
      </c>
      <c r="O9253">
        <f t="shared" si="1009"/>
        <v>34</v>
      </c>
      <c r="P9253">
        <f t="shared" si="1014"/>
        <v>1</v>
      </c>
      <c r="Q9253">
        <f t="shared" si="1015"/>
        <v>0</v>
      </c>
    </row>
    <row r="9254" spans="1:17" ht="19.5" x14ac:dyDescent="0.4">
      <c r="A9254" s="33">
        <f t="shared" si="1010"/>
        <v>46670</v>
      </c>
      <c r="B9254" s="27" t="str">
        <f t="shared" si="1011"/>
        <v>(日)</v>
      </c>
      <c r="C9254" s="34">
        <v>0.70833333333333304</v>
      </c>
      <c r="D9254" s="16" t="s">
        <v>18</v>
      </c>
      <c r="E9254" s="35">
        <v>0.72916666666666696</v>
      </c>
      <c r="F9254" s="50">
        <f>IF(COUNTIF('リスト（不使用）'!$A$5:$A$6,単年カーブ!$A$1),"希望数量入力ください",'単年（2027年度）'!$E$12*単年カーブ!$R$3+'単年（2027年度）'!$E$12*(1-単年カーブ!$R$3)*単年カーブ!Q9254)</f>
        <v>0</v>
      </c>
      <c r="G9254" s="47">
        <f t="shared" si="1012"/>
        <v>0</v>
      </c>
      <c r="M9254">
        <f t="shared" si="1013"/>
        <v>10</v>
      </c>
      <c r="N9254">
        <f>IF(OR(WEEKDAY(A9254)=1,WEEKDAY(A9254)=7,COUNTIF('2027祝日等（不使用）'!$A$1:$A$20,単年カーブ!A9254)=1),0,1)</f>
        <v>0</v>
      </c>
      <c r="O9254">
        <f t="shared" si="1009"/>
        <v>35</v>
      </c>
      <c r="P9254">
        <f t="shared" si="1014"/>
        <v>1</v>
      </c>
      <c r="Q9254">
        <f t="shared" si="1015"/>
        <v>0</v>
      </c>
    </row>
    <row r="9255" spans="1:17" ht="19.5" x14ac:dyDescent="0.4">
      <c r="A9255" s="33">
        <f t="shared" si="1010"/>
        <v>46670</v>
      </c>
      <c r="B9255" s="27" t="str">
        <f t="shared" si="1011"/>
        <v>(日)</v>
      </c>
      <c r="C9255" s="34">
        <v>0.72916666666666696</v>
      </c>
      <c r="D9255" s="16" t="s">
        <v>18</v>
      </c>
      <c r="E9255" s="35">
        <v>0.75</v>
      </c>
      <c r="F9255" s="50">
        <f>IF(COUNTIF('リスト（不使用）'!$A$5:$A$6,単年カーブ!$A$1),"希望数量入力ください",'単年（2027年度）'!$E$12*単年カーブ!$R$3+'単年（2027年度）'!$E$12*(1-単年カーブ!$R$3)*単年カーブ!Q9255)</f>
        <v>0</v>
      </c>
      <c r="G9255" s="47">
        <f t="shared" si="1012"/>
        <v>0</v>
      </c>
      <c r="M9255">
        <f t="shared" si="1013"/>
        <v>10</v>
      </c>
      <c r="N9255">
        <f>IF(OR(WEEKDAY(A9255)=1,WEEKDAY(A9255)=7,COUNTIF('2027祝日等（不使用）'!$A$1:$A$20,単年カーブ!A9255)=1),0,1)</f>
        <v>0</v>
      </c>
      <c r="O9255">
        <f t="shared" si="1009"/>
        <v>36</v>
      </c>
      <c r="P9255">
        <f t="shared" si="1014"/>
        <v>1</v>
      </c>
      <c r="Q9255">
        <f t="shared" si="1015"/>
        <v>0</v>
      </c>
    </row>
    <row r="9256" spans="1:17" ht="19.5" x14ac:dyDescent="0.4">
      <c r="A9256" s="33">
        <f t="shared" si="1010"/>
        <v>46670</v>
      </c>
      <c r="B9256" s="27" t="str">
        <f t="shared" si="1011"/>
        <v>(日)</v>
      </c>
      <c r="C9256" s="34">
        <v>0.75</v>
      </c>
      <c r="D9256" s="16" t="s">
        <v>18</v>
      </c>
      <c r="E9256" s="35">
        <v>0.77083333333333304</v>
      </c>
      <c r="F9256" s="50">
        <f>IF(COUNTIF('リスト（不使用）'!$A$5:$A$6,単年カーブ!$A$1),"希望数量入力ください",'単年（2027年度）'!$E$12*単年カーブ!$R$3+'単年（2027年度）'!$E$12*(1-単年カーブ!$R$3)*単年カーブ!Q9256)</f>
        <v>0</v>
      </c>
      <c r="G9256" s="47">
        <f t="shared" si="1012"/>
        <v>0</v>
      </c>
      <c r="M9256">
        <f t="shared" si="1013"/>
        <v>10</v>
      </c>
      <c r="N9256">
        <f>IF(OR(WEEKDAY(A9256)=1,WEEKDAY(A9256)=7,COUNTIF('2027祝日等（不使用）'!$A$1:$A$20,単年カーブ!A9256)=1),0,1)</f>
        <v>0</v>
      </c>
      <c r="O9256">
        <f t="shared" si="1009"/>
        <v>37</v>
      </c>
      <c r="P9256">
        <f t="shared" si="1014"/>
        <v>1</v>
      </c>
      <c r="Q9256">
        <f t="shared" si="1015"/>
        <v>0</v>
      </c>
    </row>
    <row r="9257" spans="1:17" ht="19.5" x14ac:dyDescent="0.4">
      <c r="A9257" s="33">
        <f t="shared" si="1010"/>
        <v>46670</v>
      </c>
      <c r="B9257" s="27" t="str">
        <f t="shared" si="1011"/>
        <v>(日)</v>
      </c>
      <c r="C9257" s="34">
        <v>0.77083333333333304</v>
      </c>
      <c r="D9257" s="16" t="s">
        <v>18</v>
      </c>
      <c r="E9257" s="35">
        <v>0.79166666666666696</v>
      </c>
      <c r="F9257" s="50">
        <f>IF(COUNTIF('リスト（不使用）'!$A$5:$A$6,単年カーブ!$A$1),"希望数量入力ください",'単年（2027年度）'!$E$12*単年カーブ!$R$3+'単年（2027年度）'!$E$12*(1-単年カーブ!$R$3)*単年カーブ!Q9257)</f>
        <v>0</v>
      </c>
      <c r="G9257" s="47">
        <f t="shared" si="1012"/>
        <v>0</v>
      </c>
      <c r="M9257">
        <f t="shared" si="1013"/>
        <v>10</v>
      </c>
      <c r="N9257">
        <f>IF(OR(WEEKDAY(A9257)=1,WEEKDAY(A9257)=7,COUNTIF('2027祝日等（不使用）'!$A$1:$A$20,単年カーブ!A9257)=1),0,1)</f>
        <v>0</v>
      </c>
      <c r="O9257">
        <f t="shared" si="1009"/>
        <v>38</v>
      </c>
      <c r="P9257">
        <f t="shared" si="1014"/>
        <v>1</v>
      </c>
      <c r="Q9257">
        <f t="shared" si="1015"/>
        <v>0</v>
      </c>
    </row>
    <row r="9258" spans="1:17" ht="19.5" x14ac:dyDescent="0.4">
      <c r="A9258" s="33">
        <f t="shared" si="1010"/>
        <v>46670</v>
      </c>
      <c r="B9258" s="27" t="str">
        <f t="shared" si="1011"/>
        <v>(日)</v>
      </c>
      <c r="C9258" s="34">
        <v>0.79166666666666696</v>
      </c>
      <c r="D9258" s="16" t="s">
        <v>18</v>
      </c>
      <c r="E9258" s="35">
        <v>0.8125</v>
      </c>
      <c r="F9258" s="50">
        <f>IF(COUNTIF('リスト（不使用）'!$A$5:$A$6,単年カーブ!$A$1),"希望数量入力ください",'単年（2027年度）'!$E$12*単年カーブ!$R$3+'単年（2027年度）'!$E$12*(1-単年カーブ!$R$3)*単年カーブ!Q9258)</f>
        <v>0</v>
      </c>
      <c r="G9258" s="47">
        <f t="shared" si="1012"/>
        <v>0</v>
      </c>
      <c r="M9258">
        <f t="shared" si="1013"/>
        <v>10</v>
      </c>
      <c r="N9258">
        <f>IF(OR(WEEKDAY(A9258)=1,WEEKDAY(A9258)=7,COUNTIF('2027祝日等（不使用）'!$A$1:$A$20,単年カーブ!A9258)=1),0,1)</f>
        <v>0</v>
      </c>
      <c r="O9258">
        <f t="shared" si="1009"/>
        <v>39</v>
      </c>
      <c r="P9258">
        <f t="shared" si="1014"/>
        <v>1</v>
      </c>
      <c r="Q9258">
        <f t="shared" si="1015"/>
        <v>0</v>
      </c>
    </row>
    <row r="9259" spans="1:17" ht="19.5" x14ac:dyDescent="0.4">
      <c r="A9259" s="33">
        <f t="shared" si="1010"/>
        <v>46670</v>
      </c>
      <c r="B9259" s="27" t="str">
        <f t="shared" si="1011"/>
        <v>(日)</v>
      </c>
      <c r="C9259" s="34">
        <v>0.8125</v>
      </c>
      <c r="D9259" s="16" t="s">
        <v>18</v>
      </c>
      <c r="E9259" s="35">
        <v>0.83333333333333304</v>
      </c>
      <c r="F9259" s="50">
        <f>IF(COUNTIF('リスト（不使用）'!$A$5:$A$6,単年カーブ!$A$1),"希望数量入力ください",'単年（2027年度）'!$E$12*単年カーブ!$R$3+'単年（2027年度）'!$E$12*(1-単年カーブ!$R$3)*単年カーブ!Q9259)</f>
        <v>0</v>
      </c>
      <c r="G9259" s="47">
        <f t="shared" si="1012"/>
        <v>0</v>
      </c>
      <c r="M9259">
        <f t="shared" si="1013"/>
        <v>10</v>
      </c>
      <c r="N9259">
        <f>IF(OR(WEEKDAY(A9259)=1,WEEKDAY(A9259)=7,COUNTIF('2027祝日等（不使用）'!$A$1:$A$20,単年カーブ!A9259)=1),0,1)</f>
        <v>0</v>
      </c>
      <c r="O9259">
        <f t="shared" si="1009"/>
        <v>40</v>
      </c>
      <c r="P9259">
        <f t="shared" si="1014"/>
        <v>1</v>
      </c>
      <c r="Q9259">
        <f t="shared" si="1015"/>
        <v>0</v>
      </c>
    </row>
    <row r="9260" spans="1:17" ht="19.5" x14ac:dyDescent="0.4">
      <c r="A9260" s="33">
        <f t="shared" si="1010"/>
        <v>46670</v>
      </c>
      <c r="B9260" s="27" t="str">
        <f t="shared" si="1011"/>
        <v>(日)</v>
      </c>
      <c r="C9260" s="34">
        <v>0.83333333333333304</v>
      </c>
      <c r="D9260" s="16" t="s">
        <v>18</v>
      </c>
      <c r="E9260" s="35">
        <v>0.85416666666666696</v>
      </c>
      <c r="F9260" s="50">
        <f>IF(COUNTIF('リスト（不使用）'!$A$5:$A$6,単年カーブ!$A$1),"希望数量入力ください",'単年（2027年度）'!$E$12*単年カーブ!$R$3+'単年（2027年度）'!$E$12*(1-単年カーブ!$R$3)*単年カーブ!Q9260)</f>
        <v>0</v>
      </c>
      <c r="G9260" s="47">
        <f t="shared" si="1012"/>
        <v>0</v>
      </c>
      <c r="M9260">
        <f t="shared" si="1013"/>
        <v>10</v>
      </c>
      <c r="N9260">
        <f>IF(OR(WEEKDAY(A9260)=1,WEEKDAY(A9260)=7,COUNTIF('2027祝日等（不使用）'!$A$1:$A$20,単年カーブ!A9260)=1),0,1)</f>
        <v>0</v>
      </c>
      <c r="O9260">
        <f t="shared" si="1009"/>
        <v>41</v>
      </c>
      <c r="P9260">
        <f t="shared" si="1014"/>
        <v>0</v>
      </c>
      <c r="Q9260">
        <f t="shared" si="1015"/>
        <v>0</v>
      </c>
    </row>
    <row r="9261" spans="1:17" ht="19.5" x14ac:dyDescent="0.4">
      <c r="A9261" s="33">
        <f t="shared" si="1010"/>
        <v>46670</v>
      </c>
      <c r="B9261" s="27" t="str">
        <f t="shared" si="1011"/>
        <v>(日)</v>
      </c>
      <c r="C9261" s="34">
        <v>0.85416666666666696</v>
      </c>
      <c r="D9261" s="16" t="s">
        <v>18</v>
      </c>
      <c r="E9261" s="35">
        <v>0.875</v>
      </c>
      <c r="F9261" s="50">
        <f>IF(COUNTIF('リスト（不使用）'!$A$5:$A$6,単年カーブ!$A$1),"希望数量入力ください",'単年（2027年度）'!$E$12*単年カーブ!$R$3+'単年（2027年度）'!$E$12*(1-単年カーブ!$R$3)*単年カーブ!Q9261)</f>
        <v>0</v>
      </c>
      <c r="G9261" s="47">
        <f t="shared" si="1012"/>
        <v>0</v>
      </c>
      <c r="M9261">
        <f t="shared" si="1013"/>
        <v>10</v>
      </c>
      <c r="N9261">
        <f>IF(OR(WEEKDAY(A9261)=1,WEEKDAY(A9261)=7,COUNTIF('2027祝日等（不使用）'!$A$1:$A$20,単年カーブ!A9261)=1),0,1)</f>
        <v>0</v>
      </c>
      <c r="O9261">
        <f t="shared" si="1009"/>
        <v>42</v>
      </c>
      <c r="P9261">
        <f t="shared" si="1014"/>
        <v>0</v>
      </c>
      <c r="Q9261">
        <f t="shared" si="1015"/>
        <v>0</v>
      </c>
    </row>
    <row r="9262" spans="1:17" ht="19.5" x14ac:dyDescent="0.4">
      <c r="A9262" s="33">
        <f t="shared" si="1010"/>
        <v>46670</v>
      </c>
      <c r="B9262" s="27" t="str">
        <f t="shared" si="1011"/>
        <v>(日)</v>
      </c>
      <c r="C9262" s="34">
        <v>0.875</v>
      </c>
      <c r="D9262" s="16" t="s">
        <v>18</v>
      </c>
      <c r="E9262" s="35">
        <v>0.89583333333333304</v>
      </c>
      <c r="F9262" s="50">
        <f>IF(COUNTIF('リスト（不使用）'!$A$5:$A$6,単年カーブ!$A$1),"希望数量入力ください",'単年（2027年度）'!$E$12*単年カーブ!$R$3+'単年（2027年度）'!$E$12*(1-単年カーブ!$R$3)*単年カーブ!Q9262)</f>
        <v>0</v>
      </c>
      <c r="G9262" s="47">
        <f t="shared" si="1012"/>
        <v>0</v>
      </c>
      <c r="M9262">
        <f t="shared" si="1013"/>
        <v>10</v>
      </c>
      <c r="N9262">
        <f>IF(OR(WEEKDAY(A9262)=1,WEEKDAY(A9262)=7,COUNTIF('2027祝日等（不使用）'!$A$1:$A$20,単年カーブ!A9262)=1),0,1)</f>
        <v>0</v>
      </c>
      <c r="O9262">
        <f t="shared" si="1009"/>
        <v>43</v>
      </c>
      <c r="P9262">
        <f t="shared" si="1014"/>
        <v>0</v>
      </c>
      <c r="Q9262">
        <f t="shared" si="1015"/>
        <v>0</v>
      </c>
    </row>
    <row r="9263" spans="1:17" ht="19.5" x14ac:dyDescent="0.4">
      <c r="A9263" s="33">
        <f t="shared" si="1010"/>
        <v>46670</v>
      </c>
      <c r="B9263" s="27" t="str">
        <f t="shared" si="1011"/>
        <v>(日)</v>
      </c>
      <c r="C9263" s="34">
        <v>0.89583333333333304</v>
      </c>
      <c r="D9263" s="16" t="s">
        <v>18</v>
      </c>
      <c r="E9263" s="35">
        <v>0.91666666666666696</v>
      </c>
      <c r="F9263" s="50">
        <f>IF(COUNTIF('リスト（不使用）'!$A$5:$A$6,単年カーブ!$A$1),"希望数量入力ください",'単年（2027年度）'!$E$12*単年カーブ!$R$3+'単年（2027年度）'!$E$12*(1-単年カーブ!$R$3)*単年カーブ!Q9263)</f>
        <v>0</v>
      </c>
      <c r="G9263" s="47">
        <f t="shared" si="1012"/>
        <v>0</v>
      </c>
      <c r="M9263">
        <f t="shared" si="1013"/>
        <v>10</v>
      </c>
      <c r="N9263">
        <f>IF(OR(WEEKDAY(A9263)=1,WEEKDAY(A9263)=7,COUNTIF('2027祝日等（不使用）'!$A$1:$A$20,単年カーブ!A9263)=1),0,1)</f>
        <v>0</v>
      </c>
      <c r="O9263">
        <f t="shared" si="1009"/>
        <v>44</v>
      </c>
      <c r="P9263">
        <f t="shared" si="1014"/>
        <v>0</v>
      </c>
      <c r="Q9263">
        <f t="shared" si="1015"/>
        <v>0</v>
      </c>
    </row>
    <row r="9264" spans="1:17" ht="19.5" x14ac:dyDescent="0.4">
      <c r="A9264" s="33">
        <f t="shared" si="1010"/>
        <v>46670</v>
      </c>
      <c r="B9264" s="27" t="str">
        <f t="shared" si="1011"/>
        <v>(日)</v>
      </c>
      <c r="C9264" s="34">
        <v>0.91666666666666696</v>
      </c>
      <c r="D9264" s="16" t="s">
        <v>18</v>
      </c>
      <c r="E9264" s="35">
        <v>0.9375</v>
      </c>
      <c r="F9264" s="50">
        <f>IF(COUNTIF('リスト（不使用）'!$A$5:$A$6,単年カーブ!$A$1),"希望数量入力ください",'単年（2027年度）'!$E$12*単年カーブ!$R$3+'単年（2027年度）'!$E$12*(1-単年カーブ!$R$3)*単年カーブ!Q9264)</f>
        <v>0</v>
      </c>
      <c r="G9264" s="47">
        <f t="shared" si="1012"/>
        <v>0</v>
      </c>
      <c r="M9264">
        <f t="shared" si="1013"/>
        <v>10</v>
      </c>
      <c r="N9264">
        <f>IF(OR(WEEKDAY(A9264)=1,WEEKDAY(A9264)=7,COUNTIF('2027祝日等（不使用）'!$A$1:$A$20,単年カーブ!A9264)=1),0,1)</f>
        <v>0</v>
      </c>
      <c r="O9264">
        <f t="shared" si="1009"/>
        <v>45</v>
      </c>
      <c r="P9264">
        <f t="shared" si="1014"/>
        <v>0</v>
      </c>
      <c r="Q9264">
        <f t="shared" si="1015"/>
        <v>0</v>
      </c>
    </row>
    <row r="9265" spans="1:17" ht="19.5" x14ac:dyDescent="0.4">
      <c r="A9265" s="33">
        <f t="shared" si="1010"/>
        <v>46670</v>
      </c>
      <c r="B9265" s="27" t="str">
        <f t="shared" si="1011"/>
        <v>(日)</v>
      </c>
      <c r="C9265" s="34">
        <v>0.9375</v>
      </c>
      <c r="D9265" s="16" t="s">
        <v>18</v>
      </c>
      <c r="E9265" s="35">
        <v>0.95833333333333304</v>
      </c>
      <c r="F9265" s="50">
        <f>IF(COUNTIF('リスト（不使用）'!$A$5:$A$6,単年カーブ!$A$1),"希望数量入力ください",'単年（2027年度）'!$E$12*単年カーブ!$R$3+'単年（2027年度）'!$E$12*(1-単年カーブ!$R$3)*単年カーブ!Q9265)</f>
        <v>0</v>
      </c>
      <c r="G9265" s="47">
        <f t="shared" si="1012"/>
        <v>0</v>
      </c>
      <c r="M9265">
        <f t="shared" si="1013"/>
        <v>10</v>
      </c>
      <c r="N9265">
        <f>IF(OR(WEEKDAY(A9265)=1,WEEKDAY(A9265)=7,COUNTIF('2027祝日等（不使用）'!$A$1:$A$20,単年カーブ!A9265)=1),0,1)</f>
        <v>0</v>
      </c>
      <c r="O9265">
        <f t="shared" si="1009"/>
        <v>46</v>
      </c>
      <c r="P9265">
        <f t="shared" si="1014"/>
        <v>0</v>
      </c>
      <c r="Q9265">
        <f t="shared" si="1015"/>
        <v>0</v>
      </c>
    </row>
    <row r="9266" spans="1:17" ht="19.5" x14ac:dyDescent="0.4">
      <c r="A9266" s="33">
        <f t="shared" si="1010"/>
        <v>46670</v>
      </c>
      <c r="B9266" s="27" t="str">
        <f t="shared" si="1011"/>
        <v>(日)</v>
      </c>
      <c r="C9266" s="34">
        <v>0.95833333333333304</v>
      </c>
      <c r="D9266" s="16" t="s">
        <v>18</v>
      </c>
      <c r="E9266" s="35">
        <v>0.97916666666666696</v>
      </c>
      <c r="F9266" s="50">
        <f>IF(COUNTIF('リスト（不使用）'!$A$5:$A$6,単年カーブ!$A$1),"希望数量入力ください",'単年（2027年度）'!$E$12*単年カーブ!$R$3+'単年（2027年度）'!$E$12*(1-単年カーブ!$R$3)*単年カーブ!Q9266)</f>
        <v>0</v>
      </c>
      <c r="G9266" s="47">
        <f t="shared" si="1012"/>
        <v>0</v>
      </c>
      <c r="M9266">
        <f t="shared" si="1013"/>
        <v>10</v>
      </c>
      <c r="N9266">
        <f>IF(OR(WEEKDAY(A9266)=1,WEEKDAY(A9266)=7,COUNTIF('2027祝日等（不使用）'!$A$1:$A$20,単年カーブ!A9266)=1),0,1)</f>
        <v>0</v>
      </c>
      <c r="O9266">
        <f t="shared" si="1009"/>
        <v>47</v>
      </c>
      <c r="P9266">
        <f t="shared" si="1014"/>
        <v>0</v>
      </c>
      <c r="Q9266">
        <f t="shared" si="1015"/>
        <v>0</v>
      </c>
    </row>
    <row r="9267" spans="1:17" ht="19.5" x14ac:dyDescent="0.4">
      <c r="A9267" s="33">
        <f t="shared" si="1010"/>
        <v>46670</v>
      </c>
      <c r="B9267" s="27" t="str">
        <f t="shared" si="1011"/>
        <v>(日)</v>
      </c>
      <c r="C9267" s="34">
        <v>0.97916666666666696</v>
      </c>
      <c r="D9267" s="16" t="s">
        <v>18</v>
      </c>
      <c r="E9267" s="35" t="s">
        <v>17</v>
      </c>
      <c r="F9267" s="50">
        <f>IF(COUNTIF('リスト（不使用）'!$A$5:$A$6,単年カーブ!$A$1),"希望数量入力ください",'単年（2027年度）'!$E$12*単年カーブ!$R$3+'単年（2027年度）'!$E$12*(1-単年カーブ!$R$3)*単年カーブ!Q9267)</f>
        <v>0</v>
      </c>
      <c r="G9267" s="47">
        <f t="shared" si="1012"/>
        <v>0</v>
      </c>
      <c r="M9267">
        <f t="shared" si="1013"/>
        <v>10</v>
      </c>
      <c r="N9267">
        <f>IF(OR(WEEKDAY(A9267)=1,WEEKDAY(A9267)=7,COUNTIF('2027祝日等（不使用）'!$A$1:$A$20,単年カーブ!A9267)=1),0,1)</f>
        <v>0</v>
      </c>
      <c r="O9267">
        <f t="shared" si="1009"/>
        <v>48</v>
      </c>
      <c r="P9267">
        <f t="shared" si="1014"/>
        <v>0</v>
      </c>
      <c r="Q9267">
        <f t="shared" si="1015"/>
        <v>0</v>
      </c>
    </row>
    <row r="9268" spans="1:17" ht="19.5" x14ac:dyDescent="0.4">
      <c r="A9268" s="33">
        <f t="shared" si="1010"/>
        <v>46671</v>
      </c>
      <c r="B9268" s="27" t="str">
        <f t="shared" si="1011"/>
        <v>(月)</v>
      </c>
      <c r="C9268" s="34">
        <v>0</v>
      </c>
      <c r="D9268" s="16" t="s">
        <v>18</v>
      </c>
      <c r="E9268" s="35">
        <v>2.0833333333333332E-2</v>
      </c>
      <c r="F9268" s="50">
        <f>IF(COUNTIF('リスト（不使用）'!$A$5:$A$6,単年カーブ!$A$1),"希望数量入力ください",'単年（2027年度）'!$E$12*単年カーブ!$R$3+'単年（2027年度）'!$E$12*(1-単年カーブ!$R$3)*単年カーブ!Q9268)</f>
        <v>0</v>
      </c>
      <c r="G9268" s="47">
        <f t="shared" si="1012"/>
        <v>0</v>
      </c>
      <c r="M9268">
        <f t="shared" si="1013"/>
        <v>10</v>
      </c>
      <c r="N9268">
        <f>IF(OR(WEEKDAY(A9268)=1,WEEKDAY(A9268)=7,COUNTIF('2027祝日等（不使用）'!$A$1:$A$20,単年カーブ!A9268)=1),0,1)</f>
        <v>0</v>
      </c>
      <c r="O9268">
        <f t="shared" ref="O9268:O9331" si="1016">O9220</f>
        <v>1</v>
      </c>
      <c r="P9268">
        <f t="shared" si="1014"/>
        <v>0</v>
      </c>
      <c r="Q9268">
        <f t="shared" si="1015"/>
        <v>0</v>
      </c>
    </row>
    <row r="9269" spans="1:17" ht="19.5" x14ac:dyDescent="0.4">
      <c r="A9269" s="33">
        <f t="shared" si="1010"/>
        <v>46671</v>
      </c>
      <c r="B9269" s="27" t="str">
        <f t="shared" si="1011"/>
        <v>(月)</v>
      </c>
      <c r="C9269" s="34">
        <v>2.0833333333333332E-2</v>
      </c>
      <c r="D9269" s="16" t="s">
        <v>18</v>
      </c>
      <c r="E9269" s="35">
        <v>4.1666666666666664E-2</v>
      </c>
      <c r="F9269" s="50">
        <f>IF(COUNTIF('リスト（不使用）'!$A$5:$A$6,単年カーブ!$A$1),"希望数量入力ください",'単年（2027年度）'!$E$12*単年カーブ!$R$3+'単年（2027年度）'!$E$12*(1-単年カーブ!$R$3)*単年カーブ!Q9269)</f>
        <v>0</v>
      </c>
      <c r="G9269" s="47">
        <f t="shared" si="1012"/>
        <v>0</v>
      </c>
      <c r="M9269">
        <f t="shared" si="1013"/>
        <v>10</v>
      </c>
      <c r="N9269">
        <f>IF(OR(WEEKDAY(A9269)=1,WEEKDAY(A9269)=7,COUNTIF('2027祝日等（不使用）'!$A$1:$A$20,単年カーブ!A9269)=1),0,1)</f>
        <v>0</v>
      </c>
      <c r="O9269">
        <f t="shared" si="1016"/>
        <v>2</v>
      </c>
      <c r="P9269">
        <f t="shared" si="1014"/>
        <v>0</v>
      </c>
      <c r="Q9269">
        <f t="shared" si="1015"/>
        <v>0</v>
      </c>
    </row>
    <row r="9270" spans="1:17" ht="19.5" x14ac:dyDescent="0.4">
      <c r="A9270" s="33">
        <f t="shared" si="1010"/>
        <v>46671</v>
      </c>
      <c r="B9270" s="27" t="str">
        <f t="shared" si="1011"/>
        <v>(月)</v>
      </c>
      <c r="C9270" s="34">
        <v>4.1666666666666664E-2</v>
      </c>
      <c r="D9270" s="16" t="s">
        <v>18</v>
      </c>
      <c r="E9270" s="35">
        <v>6.25E-2</v>
      </c>
      <c r="F9270" s="50">
        <f>IF(COUNTIF('リスト（不使用）'!$A$5:$A$6,単年カーブ!$A$1),"希望数量入力ください",'単年（2027年度）'!$E$12*単年カーブ!$R$3+'単年（2027年度）'!$E$12*(1-単年カーブ!$R$3)*単年カーブ!Q9270)</f>
        <v>0</v>
      </c>
      <c r="G9270" s="47">
        <f t="shared" si="1012"/>
        <v>0</v>
      </c>
      <c r="M9270">
        <f t="shared" si="1013"/>
        <v>10</v>
      </c>
      <c r="N9270">
        <f>IF(OR(WEEKDAY(A9270)=1,WEEKDAY(A9270)=7,COUNTIF('2027祝日等（不使用）'!$A$1:$A$20,単年カーブ!A9270)=1),0,1)</f>
        <v>0</v>
      </c>
      <c r="O9270">
        <f t="shared" si="1016"/>
        <v>3</v>
      </c>
      <c r="P9270">
        <f t="shared" si="1014"/>
        <v>0</v>
      </c>
      <c r="Q9270">
        <f t="shared" si="1015"/>
        <v>0</v>
      </c>
    </row>
    <row r="9271" spans="1:17" ht="19.5" x14ac:dyDescent="0.4">
      <c r="A9271" s="33">
        <f t="shared" si="1010"/>
        <v>46671</v>
      </c>
      <c r="B9271" s="27" t="str">
        <f t="shared" si="1011"/>
        <v>(月)</v>
      </c>
      <c r="C9271" s="34">
        <v>6.25E-2</v>
      </c>
      <c r="D9271" s="16" t="s">
        <v>18</v>
      </c>
      <c r="E9271" s="35">
        <v>8.3333333333333301E-2</v>
      </c>
      <c r="F9271" s="50">
        <f>IF(COUNTIF('リスト（不使用）'!$A$5:$A$6,単年カーブ!$A$1),"希望数量入力ください",'単年（2027年度）'!$E$12*単年カーブ!$R$3+'単年（2027年度）'!$E$12*(1-単年カーブ!$R$3)*単年カーブ!Q9271)</f>
        <v>0</v>
      </c>
      <c r="G9271" s="47">
        <f t="shared" si="1012"/>
        <v>0</v>
      </c>
      <c r="M9271">
        <f t="shared" si="1013"/>
        <v>10</v>
      </c>
      <c r="N9271">
        <f>IF(OR(WEEKDAY(A9271)=1,WEEKDAY(A9271)=7,COUNTIF('2027祝日等（不使用）'!$A$1:$A$20,単年カーブ!A9271)=1),0,1)</f>
        <v>0</v>
      </c>
      <c r="O9271">
        <f t="shared" si="1016"/>
        <v>4</v>
      </c>
      <c r="P9271">
        <f t="shared" si="1014"/>
        <v>0</v>
      </c>
      <c r="Q9271">
        <f t="shared" si="1015"/>
        <v>0</v>
      </c>
    </row>
    <row r="9272" spans="1:17" ht="19.5" x14ac:dyDescent="0.4">
      <c r="A9272" s="33">
        <f t="shared" si="1010"/>
        <v>46671</v>
      </c>
      <c r="B9272" s="27" t="str">
        <f t="shared" si="1011"/>
        <v>(月)</v>
      </c>
      <c r="C9272" s="34">
        <v>8.3333333333333301E-2</v>
      </c>
      <c r="D9272" s="16" t="s">
        <v>18</v>
      </c>
      <c r="E9272" s="35">
        <v>0.104166666666667</v>
      </c>
      <c r="F9272" s="50">
        <f>IF(COUNTIF('リスト（不使用）'!$A$5:$A$6,単年カーブ!$A$1),"希望数量入力ください",'単年（2027年度）'!$E$12*単年カーブ!$R$3+'単年（2027年度）'!$E$12*(1-単年カーブ!$R$3)*単年カーブ!Q9272)</f>
        <v>0</v>
      </c>
      <c r="G9272" s="47">
        <f t="shared" si="1012"/>
        <v>0</v>
      </c>
      <c r="M9272">
        <f t="shared" si="1013"/>
        <v>10</v>
      </c>
      <c r="N9272">
        <f>IF(OR(WEEKDAY(A9272)=1,WEEKDAY(A9272)=7,COUNTIF('2027祝日等（不使用）'!$A$1:$A$20,単年カーブ!A9272)=1),0,1)</f>
        <v>0</v>
      </c>
      <c r="O9272">
        <f t="shared" si="1016"/>
        <v>5</v>
      </c>
      <c r="P9272">
        <f t="shared" si="1014"/>
        <v>0</v>
      </c>
      <c r="Q9272">
        <f t="shared" si="1015"/>
        <v>0</v>
      </c>
    </row>
    <row r="9273" spans="1:17" ht="19.5" x14ac:dyDescent="0.4">
      <c r="A9273" s="33">
        <f t="shared" si="1010"/>
        <v>46671</v>
      </c>
      <c r="B9273" s="27" t="str">
        <f t="shared" si="1011"/>
        <v>(月)</v>
      </c>
      <c r="C9273" s="34">
        <v>0.104166666666667</v>
      </c>
      <c r="D9273" s="16" t="s">
        <v>18</v>
      </c>
      <c r="E9273" s="35">
        <v>0.125</v>
      </c>
      <c r="F9273" s="50">
        <f>IF(COUNTIF('リスト（不使用）'!$A$5:$A$6,単年カーブ!$A$1),"希望数量入力ください",'単年（2027年度）'!$E$12*単年カーブ!$R$3+'単年（2027年度）'!$E$12*(1-単年カーブ!$R$3)*単年カーブ!Q9273)</f>
        <v>0</v>
      </c>
      <c r="G9273" s="47">
        <f t="shared" si="1012"/>
        <v>0</v>
      </c>
      <c r="M9273">
        <f t="shared" si="1013"/>
        <v>10</v>
      </c>
      <c r="N9273">
        <f>IF(OR(WEEKDAY(A9273)=1,WEEKDAY(A9273)=7,COUNTIF('2027祝日等（不使用）'!$A$1:$A$20,単年カーブ!A9273)=1),0,1)</f>
        <v>0</v>
      </c>
      <c r="O9273">
        <f t="shared" si="1016"/>
        <v>6</v>
      </c>
      <c r="P9273">
        <f t="shared" si="1014"/>
        <v>0</v>
      </c>
      <c r="Q9273">
        <f t="shared" si="1015"/>
        <v>0</v>
      </c>
    </row>
    <row r="9274" spans="1:17" ht="19.5" x14ac:dyDescent="0.4">
      <c r="A9274" s="33">
        <f t="shared" ref="A9274:A9337" si="1017">A9226+1</f>
        <v>46671</v>
      </c>
      <c r="B9274" s="27" t="str">
        <f t="shared" si="1011"/>
        <v>(月)</v>
      </c>
      <c r="C9274" s="34">
        <v>0.125</v>
      </c>
      <c r="D9274" s="16" t="s">
        <v>18</v>
      </c>
      <c r="E9274" s="35">
        <v>0.14583333333333301</v>
      </c>
      <c r="F9274" s="50">
        <f>IF(COUNTIF('リスト（不使用）'!$A$5:$A$6,単年カーブ!$A$1),"希望数量入力ください",'単年（2027年度）'!$E$12*単年カーブ!$R$3+'単年（2027年度）'!$E$12*(1-単年カーブ!$R$3)*単年カーブ!Q9274)</f>
        <v>0</v>
      </c>
      <c r="G9274" s="47">
        <f t="shared" si="1012"/>
        <v>0</v>
      </c>
      <c r="M9274">
        <f t="shared" si="1013"/>
        <v>10</v>
      </c>
      <c r="N9274">
        <f>IF(OR(WEEKDAY(A9274)=1,WEEKDAY(A9274)=7,COUNTIF('2027祝日等（不使用）'!$A$1:$A$20,単年カーブ!A9274)=1),0,1)</f>
        <v>0</v>
      </c>
      <c r="O9274">
        <f t="shared" si="1016"/>
        <v>7</v>
      </c>
      <c r="P9274">
        <f t="shared" si="1014"/>
        <v>0</v>
      </c>
      <c r="Q9274">
        <f t="shared" si="1015"/>
        <v>0</v>
      </c>
    </row>
    <row r="9275" spans="1:17" ht="19.5" x14ac:dyDescent="0.4">
      <c r="A9275" s="33">
        <f t="shared" si="1017"/>
        <v>46671</v>
      </c>
      <c r="B9275" s="27" t="str">
        <f t="shared" si="1011"/>
        <v>(月)</v>
      </c>
      <c r="C9275" s="34">
        <v>0.14583333333333301</v>
      </c>
      <c r="D9275" s="16" t="s">
        <v>18</v>
      </c>
      <c r="E9275" s="35">
        <v>0.16666666666666699</v>
      </c>
      <c r="F9275" s="50">
        <f>IF(COUNTIF('リスト（不使用）'!$A$5:$A$6,単年カーブ!$A$1),"希望数量入力ください",'単年（2027年度）'!$E$12*単年カーブ!$R$3+'単年（2027年度）'!$E$12*(1-単年カーブ!$R$3)*単年カーブ!Q9275)</f>
        <v>0</v>
      </c>
      <c r="G9275" s="47">
        <f t="shared" si="1012"/>
        <v>0</v>
      </c>
      <c r="M9275">
        <f t="shared" si="1013"/>
        <v>10</v>
      </c>
      <c r="N9275">
        <f>IF(OR(WEEKDAY(A9275)=1,WEEKDAY(A9275)=7,COUNTIF('2027祝日等（不使用）'!$A$1:$A$20,単年カーブ!A9275)=1),0,1)</f>
        <v>0</v>
      </c>
      <c r="O9275">
        <f t="shared" si="1016"/>
        <v>8</v>
      </c>
      <c r="P9275">
        <f t="shared" si="1014"/>
        <v>0</v>
      </c>
      <c r="Q9275">
        <f t="shared" si="1015"/>
        <v>0</v>
      </c>
    </row>
    <row r="9276" spans="1:17" ht="19.5" x14ac:dyDescent="0.4">
      <c r="A9276" s="33">
        <f t="shared" si="1017"/>
        <v>46671</v>
      </c>
      <c r="B9276" s="27" t="str">
        <f t="shared" si="1011"/>
        <v>(月)</v>
      </c>
      <c r="C9276" s="34">
        <v>0.16666666666666699</v>
      </c>
      <c r="D9276" s="16" t="s">
        <v>18</v>
      </c>
      <c r="E9276" s="35">
        <v>0.1875</v>
      </c>
      <c r="F9276" s="50">
        <f>IF(COUNTIF('リスト（不使用）'!$A$5:$A$6,単年カーブ!$A$1),"希望数量入力ください",'単年（2027年度）'!$E$12*単年カーブ!$R$3+'単年（2027年度）'!$E$12*(1-単年カーブ!$R$3)*単年カーブ!Q9276)</f>
        <v>0</v>
      </c>
      <c r="G9276" s="47">
        <f t="shared" si="1012"/>
        <v>0</v>
      </c>
      <c r="M9276">
        <f t="shared" si="1013"/>
        <v>10</v>
      </c>
      <c r="N9276">
        <f>IF(OR(WEEKDAY(A9276)=1,WEEKDAY(A9276)=7,COUNTIF('2027祝日等（不使用）'!$A$1:$A$20,単年カーブ!A9276)=1),0,1)</f>
        <v>0</v>
      </c>
      <c r="O9276">
        <f t="shared" si="1016"/>
        <v>9</v>
      </c>
      <c r="P9276">
        <f t="shared" si="1014"/>
        <v>0</v>
      </c>
      <c r="Q9276">
        <f t="shared" si="1015"/>
        <v>0</v>
      </c>
    </row>
    <row r="9277" spans="1:17" ht="19.5" x14ac:dyDescent="0.4">
      <c r="A9277" s="33">
        <f t="shared" si="1017"/>
        <v>46671</v>
      </c>
      <c r="B9277" s="27" t="str">
        <f t="shared" si="1011"/>
        <v>(月)</v>
      </c>
      <c r="C9277" s="34">
        <v>0.1875</v>
      </c>
      <c r="D9277" s="16" t="s">
        <v>18</v>
      </c>
      <c r="E9277" s="35">
        <v>0.20833333333333301</v>
      </c>
      <c r="F9277" s="50">
        <f>IF(COUNTIF('リスト（不使用）'!$A$5:$A$6,単年カーブ!$A$1),"希望数量入力ください",'単年（2027年度）'!$E$12*単年カーブ!$R$3+'単年（2027年度）'!$E$12*(1-単年カーブ!$R$3)*単年カーブ!Q9277)</f>
        <v>0</v>
      </c>
      <c r="G9277" s="47">
        <f t="shared" si="1012"/>
        <v>0</v>
      </c>
      <c r="M9277">
        <f t="shared" si="1013"/>
        <v>10</v>
      </c>
      <c r="N9277">
        <f>IF(OR(WEEKDAY(A9277)=1,WEEKDAY(A9277)=7,COUNTIF('2027祝日等（不使用）'!$A$1:$A$20,単年カーブ!A9277)=1),0,1)</f>
        <v>0</v>
      </c>
      <c r="O9277">
        <f t="shared" si="1016"/>
        <v>10</v>
      </c>
      <c r="P9277">
        <f t="shared" si="1014"/>
        <v>0</v>
      </c>
      <c r="Q9277">
        <f t="shared" si="1015"/>
        <v>0</v>
      </c>
    </row>
    <row r="9278" spans="1:17" ht="19.5" x14ac:dyDescent="0.4">
      <c r="A9278" s="33">
        <f t="shared" si="1017"/>
        <v>46671</v>
      </c>
      <c r="B9278" s="27" t="str">
        <f t="shared" si="1011"/>
        <v>(月)</v>
      </c>
      <c r="C9278" s="34">
        <v>0.20833333333333301</v>
      </c>
      <c r="D9278" s="16" t="s">
        <v>18</v>
      </c>
      <c r="E9278" s="35">
        <v>0.22916666666666699</v>
      </c>
      <c r="F9278" s="50">
        <f>IF(COUNTIF('リスト（不使用）'!$A$5:$A$6,単年カーブ!$A$1),"希望数量入力ください",'単年（2027年度）'!$E$12*単年カーブ!$R$3+'単年（2027年度）'!$E$12*(1-単年カーブ!$R$3)*単年カーブ!Q9278)</f>
        <v>0</v>
      </c>
      <c r="G9278" s="47">
        <f t="shared" si="1012"/>
        <v>0</v>
      </c>
      <c r="M9278">
        <f t="shared" si="1013"/>
        <v>10</v>
      </c>
      <c r="N9278">
        <f>IF(OR(WEEKDAY(A9278)=1,WEEKDAY(A9278)=7,COUNTIF('2027祝日等（不使用）'!$A$1:$A$20,単年カーブ!A9278)=1),0,1)</f>
        <v>0</v>
      </c>
      <c r="O9278">
        <f t="shared" si="1016"/>
        <v>11</v>
      </c>
      <c r="P9278">
        <f t="shared" si="1014"/>
        <v>0</v>
      </c>
      <c r="Q9278">
        <f t="shared" si="1015"/>
        <v>0</v>
      </c>
    </row>
    <row r="9279" spans="1:17" ht="19.5" x14ac:dyDescent="0.4">
      <c r="A9279" s="33">
        <f t="shared" si="1017"/>
        <v>46671</v>
      </c>
      <c r="B9279" s="27" t="str">
        <f t="shared" si="1011"/>
        <v>(月)</v>
      </c>
      <c r="C9279" s="34">
        <v>0.22916666666666699</v>
      </c>
      <c r="D9279" s="16" t="s">
        <v>18</v>
      </c>
      <c r="E9279" s="35">
        <v>0.25</v>
      </c>
      <c r="F9279" s="50">
        <f>IF(COUNTIF('リスト（不使用）'!$A$5:$A$6,単年カーブ!$A$1),"希望数量入力ください",'単年（2027年度）'!$E$12*単年カーブ!$R$3+'単年（2027年度）'!$E$12*(1-単年カーブ!$R$3)*単年カーブ!Q9279)</f>
        <v>0</v>
      </c>
      <c r="G9279" s="47">
        <f t="shared" si="1012"/>
        <v>0</v>
      </c>
      <c r="M9279">
        <f t="shared" si="1013"/>
        <v>10</v>
      </c>
      <c r="N9279">
        <f>IF(OR(WEEKDAY(A9279)=1,WEEKDAY(A9279)=7,COUNTIF('2027祝日等（不使用）'!$A$1:$A$20,単年カーブ!A9279)=1),0,1)</f>
        <v>0</v>
      </c>
      <c r="O9279">
        <f t="shared" si="1016"/>
        <v>12</v>
      </c>
      <c r="P9279">
        <f t="shared" si="1014"/>
        <v>0</v>
      </c>
      <c r="Q9279">
        <f t="shared" si="1015"/>
        <v>0</v>
      </c>
    </row>
    <row r="9280" spans="1:17" ht="19.5" x14ac:dyDescent="0.4">
      <c r="A9280" s="33">
        <f t="shared" si="1017"/>
        <v>46671</v>
      </c>
      <c r="B9280" s="27" t="str">
        <f t="shared" si="1011"/>
        <v>(月)</v>
      </c>
      <c r="C9280" s="34">
        <v>0.25</v>
      </c>
      <c r="D9280" s="16" t="s">
        <v>18</v>
      </c>
      <c r="E9280" s="35">
        <v>0.27083333333333298</v>
      </c>
      <c r="F9280" s="50">
        <f>IF(COUNTIF('リスト（不使用）'!$A$5:$A$6,単年カーブ!$A$1),"希望数量入力ください",'単年（2027年度）'!$E$12*単年カーブ!$R$3+'単年（2027年度）'!$E$12*(1-単年カーブ!$R$3)*単年カーブ!Q9280)</f>
        <v>0</v>
      </c>
      <c r="G9280" s="47">
        <f t="shared" si="1012"/>
        <v>0</v>
      </c>
      <c r="M9280">
        <f t="shared" si="1013"/>
        <v>10</v>
      </c>
      <c r="N9280">
        <f>IF(OR(WEEKDAY(A9280)=1,WEEKDAY(A9280)=7,COUNTIF('2027祝日等（不使用）'!$A$1:$A$20,単年カーブ!A9280)=1),0,1)</f>
        <v>0</v>
      </c>
      <c r="O9280">
        <f t="shared" si="1016"/>
        <v>13</v>
      </c>
      <c r="P9280">
        <f t="shared" si="1014"/>
        <v>0</v>
      </c>
      <c r="Q9280">
        <f t="shared" si="1015"/>
        <v>0</v>
      </c>
    </row>
    <row r="9281" spans="1:17" ht="19.5" x14ac:dyDescent="0.4">
      <c r="A9281" s="33">
        <f t="shared" si="1017"/>
        <v>46671</v>
      </c>
      <c r="B9281" s="27" t="str">
        <f t="shared" si="1011"/>
        <v>(月)</v>
      </c>
      <c r="C9281" s="34">
        <v>0.27083333333333298</v>
      </c>
      <c r="D9281" s="16" t="s">
        <v>18</v>
      </c>
      <c r="E9281" s="35">
        <v>0.29166666666666702</v>
      </c>
      <c r="F9281" s="50">
        <f>IF(COUNTIF('リスト（不使用）'!$A$5:$A$6,単年カーブ!$A$1),"希望数量入力ください",'単年（2027年度）'!$E$12*単年カーブ!$R$3+'単年（2027年度）'!$E$12*(1-単年カーブ!$R$3)*単年カーブ!Q9281)</f>
        <v>0</v>
      </c>
      <c r="G9281" s="47">
        <f t="shared" si="1012"/>
        <v>0</v>
      </c>
      <c r="M9281">
        <f t="shared" si="1013"/>
        <v>10</v>
      </c>
      <c r="N9281">
        <f>IF(OR(WEEKDAY(A9281)=1,WEEKDAY(A9281)=7,COUNTIF('2027祝日等（不使用）'!$A$1:$A$20,単年カーブ!A9281)=1),0,1)</f>
        <v>0</v>
      </c>
      <c r="O9281">
        <f t="shared" si="1016"/>
        <v>14</v>
      </c>
      <c r="P9281">
        <f t="shared" si="1014"/>
        <v>0</v>
      </c>
      <c r="Q9281">
        <f t="shared" si="1015"/>
        <v>0</v>
      </c>
    </row>
    <row r="9282" spans="1:17" ht="19.5" x14ac:dyDescent="0.4">
      <c r="A9282" s="33">
        <f t="shared" si="1017"/>
        <v>46671</v>
      </c>
      <c r="B9282" s="27" t="str">
        <f t="shared" si="1011"/>
        <v>(月)</v>
      </c>
      <c r="C9282" s="34">
        <v>0.29166666666666702</v>
      </c>
      <c r="D9282" s="16" t="s">
        <v>18</v>
      </c>
      <c r="E9282" s="35">
        <v>0.3125</v>
      </c>
      <c r="F9282" s="50">
        <f>IF(COUNTIF('リスト（不使用）'!$A$5:$A$6,単年カーブ!$A$1),"希望数量入力ください",'単年（2027年度）'!$E$12*単年カーブ!$R$3+'単年（2027年度）'!$E$12*(1-単年カーブ!$R$3)*単年カーブ!Q9282)</f>
        <v>0</v>
      </c>
      <c r="G9282" s="47">
        <f t="shared" si="1012"/>
        <v>0</v>
      </c>
      <c r="M9282">
        <f t="shared" si="1013"/>
        <v>10</v>
      </c>
      <c r="N9282">
        <f>IF(OR(WEEKDAY(A9282)=1,WEEKDAY(A9282)=7,COUNTIF('2027祝日等（不使用）'!$A$1:$A$20,単年カーブ!A9282)=1),0,1)</f>
        <v>0</v>
      </c>
      <c r="O9282">
        <f t="shared" si="1016"/>
        <v>15</v>
      </c>
      <c r="P9282">
        <f t="shared" si="1014"/>
        <v>0</v>
      </c>
      <c r="Q9282">
        <f t="shared" si="1015"/>
        <v>0</v>
      </c>
    </row>
    <row r="9283" spans="1:17" ht="19.5" x14ac:dyDescent="0.4">
      <c r="A9283" s="33">
        <f t="shared" si="1017"/>
        <v>46671</v>
      </c>
      <c r="B9283" s="27" t="str">
        <f t="shared" si="1011"/>
        <v>(月)</v>
      </c>
      <c r="C9283" s="34">
        <v>0.3125</v>
      </c>
      <c r="D9283" s="16" t="s">
        <v>18</v>
      </c>
      <c r="E9283" s="35">
        <v>0.33333333333333298</v>
      </c>
      <c r="F9283" s="50">
        <f>IF(COUNTIF('リスト（不使用）'!$A$5:$A$6,単年カーブ!$A$1),"希望数量入力ください",'単年（2027年度）'!$E$12*単年カーブ!$R$3+'単年（2027年度）'!$E$12*(1-単年カーブ!$R$3)*単年カーブ!Q9283)</f>
        <v>0</v>
      </c>
      <c r="G9283" s="47">
        <f t="shared" si="1012"/>
        <v>0</v>
      </c>
      <c r="M9283">
        <f t="shared" si="1013"/>
        <v>10</v>
      </c>
      <c r="N9283">
        <f>IF(OR(WEEKDAY(A9283)=1,WEEKDAY(A9283)=7,COUNTIF('2027祝日等（不使用）'!$A$1:$A$20,単年カーブ!A9283)=1),0,1)</f>
        <v>0</v>
      </c>
      <c r="O9283">
        <f t="shared" si="1016"/>
        <v>16</v>
      </c>
      <c r="P9283">
        <f t="shared" si="1014"/>
        <v>0</v>
      </c>
      <c r="Q9283">
        <f t="shared" si="1015"/>
        <v>0</v>
      </c>
    </row>
    <row r="9284" spans="1:17" ht="19.5" x14ac:dyDescent="0.4">
      <c r="A9284" s="33">
        <f t="shared" si="1017"/>
        <v>46671</v>
      </c>
      <c r="B9284" s="27" t="str">
        <f t="shared" ref="B9284:B9347" si="1018">TEXT(A9284,"(aaa)")</f>
        <v>(月)</v>
      </c>
      <c r="C9284" s="34">
        <v>0.33333333333333298</v>
      </c>
      <c r="D9284" s="16" t="s">
        <v>18</v>
      </c>
      <c r="E9284" s="35">
        <v>0.35416666666666702</v>
      </c>
      <c r="F9284" s="50">
        <f>IF(COUNTIF('リスト（不使用）'!$A$5:$A$6,単年カーブ!$A$1),"希望数量入力ください",'単年（2027年度）'!$E$12*単年カーブ!$R$3+'単年（2027年度）'!$E$12*(1-単年カーブ!$R$3)*単年カーブ!Q9284)</f>
        <v>0</v>
      </c>
      <c r="G9284" s="47">
        <f t="shared" ref="G9284:G9347" si="1019">F9284/2</f>
        <v>0</v>
      </c>
      <c r="M9284">
        <f t="shared" ref="M9284:M9347" si="1020">MONTH(A9284)</f>
        <v>10</v>
      </c>
      <c r="N9284">
        <f>IF(OR(WEEKDAY(A9284)=1,WEEKDAY(A9284)=7,COUNTIF('2027祝日等（不使用）'!$A$1:$A$20,単年カーブ!A9284)=1),0,1)</f>
        <v>0</v>
      </c>
      <c r="O9284">
        <f t="shared" si="1016"/>
        <v>17</v>
      </c>
      <c r="P9284">
        <f t="shared" ref="P9284:P9347" si="1021">IF(AND(O9284&gt;16,O9284&lt;41),1,0)</f>
        <v>1</v>
      </c>
      <c r="Q9284">
        <f t="shared" ref="Q9284:Q9347" si="1022">P9284*N9284</f>
        <v>0</v>
      </c>
    </row>
    <row r="9285" spans="1:17" ht="19.5" x14ac:dyDescent="0.4">
      <c r="A9285" s="33">
        <f t="shared" si="1017"/>
        <v>46671</v>
      </c>
      <c r="B9285" s="27" t="str">
        <f t="shared" si="1018"/>
        <v>(月)</v>
      </c>
      <c r="C9285" s="34">
        <v>0.35416666666666702</v>
      </c>
      <c r="D9285" s="16" t="s">
        <v>18</v>
      </c>
      <c r="E9285" s="35">
        <v>0.375</v>
      </c>
      <c r="F9285" s="50">
        <f>IF(COUNTIF('リスト（不使用）'!$A$5:$A$6,単年カーブ!$A$1),"希望数量入力ください",'単年（2027年度）'!$E$12*単年カーブ!$R$3+'単年（2027年度）'!$E$12*(1-単年カーブ!$R$3)*単年カーブ!Q9285)</f>
        <v>0</v>
      </c>
      <c r="G9285" s="47">
        <f t="shared" si="1019"/>
        <v>0</v>
      </c>
      <c r="M9285">
        <f t="shared" si="1020"/>
        <v>10</v>
      </c>
      <c r="N9285">
        <f>IF(OR(WEEKDAY(A9285)=1,WEEKDAY(A9285)=7,COUNTIF('2027祝日等（不使用）'!$A$1:$A$20,単年カーブ!A9285)=1),0,1)</f>
        <v>0</v>
      </c>
      <c r="O9285">
        <f t="shared" si="1016"/>
        <v>18</v>
      </c>
      <c r="P9285">
        <f t="shared" si="1021"/>
        <v>1</v>
      </c>
      <c r="Q9285">
        <f t="shared" si="1022"/>
        <v>0</v>
      </c>
    </row>
    <row r="9286" spans="1:17" ht="19.5" x14ac:dyDescent="0.4">
      <c r="A9286" s="33">
        <f t="shared" si="1017"/>
        <v>46671</v>
      </c>
      <c r="B9286" s="27" t="str">
        <f t="shared" si="1018"/>
        <v>(月)</v>
      </c>
      <c r="C9286" s="34">
        <v>0.375</v>
      </c>
      <c r="D9286" s="16" t="s">
        <v>18</v>
      </c>
      <c r="E9286" s="35">
        <v>0.39583333333333298</v>
      </c>
      <c r="F9286" s="50">
        <f>IF(COUNTIF('リスト（不使用）'!$A$5:$A$6,単年カーブ!$A$1),"希望数量入力ください",'単年（2027年度）'!$E$12*単年カーブ!$R$3+'単年（2027年度）'!$E$12*(1-単年カーブ!$R$3)*単年カーブ!Q9286)</f>
        <v>0</v>
      </c>
      <c r="G9286" s="47">
        <f t="shared" si="1019"/>
        <v>0</v>
      </c>
      <c r="M9286">
        <f t="shared" si="1020"/>
        <v>10</v>
      </c>
      <c r="N9286">
        <f>IF(OR(WEEKDAY(A9286)=1,WEEKDAY(A9286)=7,COUNTIF('2027祝日等（不使用）'!$A$1:$A$20,単年カーブ!A9286)=1),0,1)</f>
        <v>0</v>
      </c>
      <c r="O9286">
        <f t="shared" si="1016"/>
        <v>19</v>
      </c>
      <c r="P9286">
        <f t="shared" si="1021"/>
        <v>1</v>
      </c>
      <c r="Q9286">
        <f t="shared" si="1022"/>
        <v>0</v>
      </c>
    </row>
    <row r="9287" spans="1:17" ht="19.5" x14ac:dyDescent="0.4">
      <c r="A9287" s="33">
        <f t="shared" si="1017"/>
        <v>46671</v>
      </c>
      <c r="B9287" s="27" t="str">
        <f t="shared" si="1018"/>
        <v>(月)</v>
      </c>
      <c r="C9287" s="34">
        <v>0.39583333333333298</v>
      </c>
      <c r="D9287" s="16" t="s">
        <v>18</v>
      </c>
      <c r="E9287" s="35">
        <v>0.41666666666666702</v>
      </c>
      <c r="F9287" s="50">
        <f>IF(COUNTIF('リスト（不使用）'!$A$5:$A$6,単年カーブ!$A$1),"希望数量入力ください",'単年（2027年度）'!$E$12*単年カーブ!$R$3+'単年（2027年度）'!$E$12*(1-単年カーブ!$R$3)*単年カーブ!Q9287)</f>
        <v>0</v>
      </c>
      <c r="G9287" s="47">
        <f t="shared" si="1019"/>
        <v>0</v>
      </c>
      <c r="M9287">
        <f t="shared" si="1020"/>
        <v>10</v>
      </c>
      <c r="N9287">
        <f>IF(OR(WEEKDAY(A9287)=1,WEEKDAY(A9287)=7,COUNTIF('2027祝日等（不使用）'!$A$1:$A$20,単年カーブ!A9287)=1),0,1)</f>
        <v>0</v>
      </c>
      <c r="O9287">
        <f t="shared" si="1016"/>
        <v>20</v>
      </c>
      <c r="P9287">
        <f t="shared" si="1021"/>
        <v>1</v>
      </c>
      <c r="Q9287">
        <f t="shared" si="1022"/>
        <v>0</v>
      </c>
    </row>
    <row r="9288" spans="1:17" ht="19.5" x14ac:dyDescent="0.4">
      <c r="A9288" s="33">
        <f t="shared" si="1017"/>
        <v>46671</v>
      </c>
      <c r="B9288" s="27" t="str">
        <f t="shared" si="1018"/>
        <v>(月)</v>
      </c>
      <c r="C9288" s="34">
        <v>0.41666666666666702</v>
      </c>
      <c r="D9288" s="16" t="s">
        <v>18</v>
      </c>
      <c r="E9288" s="35">
        <v>0.4375</v>
      </c>
      <c r="F9288" s="50">
        <f>IF(COUNTIF('リスト（不使用）'!$A$5:$A$6,単年カーブ!$A$1),"希望数量入力ください",'単年（2027年度）'!$E$12*単年カーブ!$R$3+'単年（2027年度）'!$E$12*(1-単年カーブ!$R$3)*単年カーブ!Q9288)</f>
        <v>0</v>
      </c>
      <c r="G9288" s="47">
        <f t="shared" si="1019"/>
        <v>0</v>
      </c>
      <c r="M9288">
        <f t="shared" si="1020"/>
        <v>10</v>
      </c>
      <c r="N9288">
        <f>IF(OR(WEEKDAY(A9288)=1,WEEKDAY(A9288)=7,COUNTIF('2027祝日等（不使用）'!$A$1:$A$20,単年カーブ!A9288)=1),0,1)</f>
        <v>0</v>
      </c>
      <c r="O9288">
        <f t="shared" si="1016"/>
        <v>21</v>
      </c>
      <c r="P9288">
        <f t="shared" si="1021"/>
        <v>1</v>
      </c>
      <c r="Q9288">
        <f t="shared" si="1022"/>
        <v>0</v>
      </c>
    </row>
    <row r="9289" spans="1:17" ht="19.5" x14ac:dyDescent="0.4">
      <c r="A9289" s="33">
        <f t="shared" si="1017"/>
        <v>46671</v>
      </c>
      <c r="B9289" s="27" t="str">
        <f t="shared" si="1018"/>
        <v>(月)</v>
      </c>
      <c r="C9289" s="34">
        <v>0.4375</v>
      </c>
      <c r="D9289" s="16" t="s">
        <v>18</v>
      </c>
      <c r="E9289" s="35">
        <v>0.45833333333333298</v>
      </c>
      <c r="F9289" s="50">
        <f>IF(COUNTIF('リスト（不使用）'!$A$5:$A$6,単年カーブ!$A$1),"希望数量入力ください",'単年（2027年度）'!$E$12*単年カーブ!$R$3+'単年（2027年度）'!$E$12*(1-単年カーブ!$R$3)*単年カーブ!Q9289)</f>
        <v>0</v>
      </c>
      <c r="G9289" s="47">
        <f t="shared" si="1019"/>
        <v>0</v>
      </c>
      <c r="M9289">
        <f t="shared" si="1020"/>
        <v>10</v>
      </c>
      <c r="N9289">
        <f>IF(OR(WEEKDAY(A9289)=1,WEEKDAY(A9289)=7,COUNTIF('2027祝日等（不使用）'!$A$1:$A$20,単年カーブ!A9289)=1),0,1)</f>
        <v>0</v>
      </c>
      <c r="O9289">
        <f t="shared" si="1016"/>
        <v>22</v>
      </c>
      <c r="P9289">
        <f t="shared" si="1021"/>
        <v>1</v>
      </c>
      <c r="Q9289">
        <f t="shared" si="1022"/>
        <v>0</v>
      </c>
    </row>
    <row r="9290" spans="1:17" ht="19.5" x14ac:dyDescent="0.4">
      <c r="A9290" s="33">
        <f t="shared" si="1017"/>
        <v>46671</v>
      </c>
      <c r="B9290" s="27" t="str">
        <f t="shared" si="1018"/>
        <v>(月)</v>
      </c>
      <c r="C9290" s="34">
        <v>0.45833333333333298</v>
      </c>
      <c r="D9290" s="16" t="s">
        <v>18</v>
      </c>
      <c r="E9290" s="35">
        <v>0.47916666666666702</v>
      </c>
      <c r="F9290" s="50">
        <f>IF(COUNTIF('リスト（不使用）'!$A$5:$A$6,単年カーブ!$A$1),"希望数量入力ください",'単年（2027年度）'!$E$12*単年カーブ!$R$3+'単年（2027年度）'!$E$12*(1-単年カーブ!$R$3)*単年カーブ!Q9290)</f>
        <v>0</v>
      </c>
      <c r="G9290" s="47">
        <f t="shared" si="1019"/>
        <v>0</v>
      </c>
      <c r="M9290">
        <f t="shared" si="1020"/>
        <v>10</v>
      </c>
      <c r="N9290">
        <f>IF(OR(WEEKDAY(A9290)=1,WEEKDAY(A9290)=7,COUNTIF('2027祝日等（不使用）'!$A$1:$A$20,単年カーブ!A9290)=1),0,1)</f>
        <v>0</v>
      </c>
      <c r="O9290">
        <f t="shared" si="1016"/>
        <v>23</v>
      </c>
      <c r="P9290">
        <f t="shared" si="1021"/>
        <v>1</v>
      </c>
      <c r="Q9290">
        <f t="shared" si="1022"/>
        <v>0</v>
      </c>
    </row>
    <row r="9291" spans="1:17" ht="19.5" x14ac:dyDescent="0.4">
      <c r="A9291" s="33">
        <f t="shared" si="1017"/>
        <v>46671</v>
      </c>
      <c r="B9291" s="27" t="str">
        <f t="shared" si="1018"/>
        <v>(月)</v>
      </c>
      <c r="C9291" s="34">
        <v>0.47916666666666702</v>
      </c>
      <c r="D9291" s="16" t="s">
        <v>18</v>
      </c>
      <c r="E9291" s="35">
        <v>0.5</v>
      </c>
      <c r="F9291" s="50">
        <f>IF(COUNTIF('リスト（不使用）'!$A$5:$A$6,単年カーブ!$A$1),"希望数量入力ください",'単年（2027年度）'!$E$12*単年カーブ!$R$3+'単年（2027年度）'!$E$12*(1-単年カーブ!$R$3)*単年カーブ!Q9291)</f>
        <v>0</v>
      </c>
      <c r="G9291" s="47">
        <f t="shared" si="1019"/>
        <v>0</v>
      </c>
      <c r="M9291">
        <f t="shared" si="1020"/>
        <v>10</v>
      </c>
      <c r="N9291">
        <f>IF(OR(WEEKDAY(A9291)=1,WEEKDAY(A9291)=7,COUNTIF('2027祝日等（不使用）'!$A$1:$A$20,単年カーブ!A9291)=1),0,1)</f>
        <v>0</v>
      </c>
      <c r="O9291">
        <f t="shared" si="1016"/>
        <v>24</v>
      </c>
      <c r="P9291">
        <f t="shared" si="1021"/>
        <v>1</v>
      </c>
      <c r="Q9291">
        <f t="shared" si="1022"/>
        <v>0</v>
      </c>
    </row>
    <row r="9292" spans="1:17" ht="19.5" x14ac:dyDescent="0.4">
      <c r="A9292" s="33">
        <f t="shared" si="1017"/>
        <v>46671</v>
      </c>
      <c r="B9292" s="27" t="str">
        <f t="shared" si="1018"/>
        <v>(月)</v>
      </c>
      <c r="C9292" s="34">
        <v>0.5</v>
      </c>
      <c r="D9292" s="16" t="s">
        <v>18</v>
      </c>
      <c r="E9292" s="35">
        <v>0.52083333333333304</v>
      </c>
      <c r="F9292" s="50">
        <f>IF(COUNTIF('リスト（不使用）'!$A$5:$A$6,単年カーブ!$A$1),"希望数量入力ください",'単年（2027年度）'!$E$12*単年カーブ!$R$3+'単年（2027年度）'!$E$12*(1-単年カーブ!$R$3)*単年カーブ!Q9292)</f>
        <v>0</v>
      </c>
      <c r="G9292" s="47">
        <f t="shared" si="1019"/>
        <v>0</v>
      </c>
      <c r="M9292">
        <f t="shared" si="1020"/>
        <v>10</v>
      </c>
      <c r="N9292">
        <f>IF(OR(WEEKDAY(A9292)=1,WEEKDAY(A9292)=7,COUNTIF('2027祝日等（不使用）'!$A$1:$A$20,単年カーブ!A9292)=1),0,1)</f>
        <v>0</v>
      </c>
      <c r="O9292">
        <f t="shared" si="1016"/>
        <v>25</v>
      </c>
      <c r="P9292">
        <f t="shared" si="1021"/>
        <v>1</v>
      </c>
      <c r="Q9292">
        <f t="shared" si="1022"/>
        <v>0</v>
      </c>
    </row>
    <row r="9293" spans="1:17" ht="19.5" x14ac:dyDescent="0.4">
      <c r="A9293" s="33">
        <f t="shared" si="1017"/>
        <v>46671</v>
      </c>
      <c r="B9293" s="27" t="str">
        <f t="shared" si="1018"/>
        <v>(月)</v>
      </c>
      <c r="C9293" s="34">
        <v>0.52083333333333304</v>
      </c>
      <c r="D9293" s="16" t="s">
        <v>18</v>
      </c>
      <c r="E9293" s="35">
        <v>0.54166666666666696</v>
      </c>
      <c r="F9293" s="50">
        <f>IF(COUNTIF('リスト（不使用）'!$A$5:$A$6,単年カーブ!$A$1),"希望数量入力ください",'単年（2027年度）'!$E$12*単年カーブ!$R$3+'単年（2027年度）'!$E$12*(1-単年カーブ!$R$3)*単年カーブ!Q9293)</f>
        <v>0</v>
      </c>
      <c r="G9293" s="47">
        <f t="shared" si="1019"/>
        <v>0</v>
      </c>
      <c r="M9293">
        <f t="shared" si="1020"/>
        <v>10</v>
      </c>
      <c r="N9293">
        <f>IF(OR(WEEKDAY(A9293)=1,WEEKDAY(A9293)=7,COUNTIF('2027祝日等（不使用）'!$A$1:$A$20,単年カーブ!A9293)=1),0,1)</f>
        <v>0</v>
      </c>
      <c r="O9293">
        <f t="shared" si="1016"/>
        <v>26</v>
      </c>
      <c r="P9293">
        <f t="shared" si="1021"/>
        <v>1</v>
      </c>
      <c r="Q9293">
        <f t="shared" si="1022"/>
        <v>0</v>
      </c>
    </row>
    <row r="9294" spans="1:17" ht="19.5" x14ac:dyDescent="0.4">
      <c r="A9294" s="33">
        <f t="shared" si="1017"/>
        <v>46671</v>
      </c>
      <c r="B9294" s="27" t="str">
        <f t="shared" si="1018"/>
        <v>(月)</v>
      </c>
      <c r="C9294" s="34">
        <v>0.54166666666666696</v>
      </c>
      <c r="D9294" s="16" t="s">
        <v>18</v>
      </c>
      <c r="E9294" s="35">
        <v>0.5625</v>
      </c>
      <c r="F9294" s="50">
        <f>IF(COUNTIF('リスト（不使用）'!$A$5:$A$6,単年カーブ!$A$1),"希望数量入力ください",'単年（2027年度）'!$E$12*単年カーブ!$R$3+'単年（2027年度）'!$E$12*(1-単年カーブ!$R$3)*単年カーブ!Q9294)</f>
        <v>0</v>
      </c>
      <c r="G9294" s="47">
        <f t="shared" si="1019"/>
        <v>0</v>
      </c>
      <c r="M9294">
        <f t="shared" si="1020"/>
        <v>10</v>
      </c>
      <c r="N9294">
        <f>IF(OR(WEEKDAY(A9294)=1,WEEKDAY(A9294)=7,COUNTIF('2027祝日等（不使用）'!$A$1:$A$20,単年カーブ!A9294)=1),0,1)</f>
        <v>0</v>
      </c>
      <c r="O9294">
        <f t="shared" si="1016"/>
        <v>27</v>
      </c>
      <c r="P9294">
        <f t="shared" si="1021"/>
        <v>1</v>
      </c>
      <c r="Q9294">
        <f t="shared" si="1022"/>
        <v>0</v>
      </c>
    </row>
    <row r="9295" spans="1:17" ht="19.5" x14ac:dyDescent="0.4">
      <c r="A9295" s="33">
        <f t="shared" si="1017"/>
        <v>46671</v>
      </c>
      <c r="B9295" s="27" t="str">
        <f t="shared" si="1018"/>
        <v>(月)</v>
      </c>
      <c r="C9295" s="34">
        <v>0.5625</v>
      </c>
      <c r="D9295" s="16" t="s">
        <v>18</v>
      </c>
      <c r="E9295" s="35">
        <v>0.58333333333333304</v>
      </c>
      <c r="F9295" s="50">
        <f>IF(COUNTIF('リスト（不使用）'!$A$5:$A$6,単年カーブ!$A$1),"希望数量入力ください",'単年（2027年度）'!$E$12*単年カーブ!$R$3+'単年（2027年度）'!$E$12*(1-単年カーブ!$R$3)*単年カーブ!Q9295)</f>
        <v>0</v>
      </c>
      <c r="G9295" s="47">
        <f t="shared" si="1019"/>
        <v>0</v>
      </c>
      <c r="M9295">
        <f t="shared" si="1020"/>
        <v>10</v>
      </c>
      <c r="N9295">
        <f>IF(OR(WEEKDAY(A9295)=1,WEEKDAY(A9295)=7,COUNTIF('2027祝日等（不使用）'!$A$1:$A$20,単年カーブ!A9295)=1),0,1)</f>
        <v>0</v>
      </c>
      <c r="O9295">
        <f t="shared" si="1016"/>
        <v>28</v>
      </c>
      <c r="P9295">
        <f t="shared" si="1021"/>
        <v>1</v>
      </c>
      <c r="Q9295">
        <f t="shared" si="1022"/>
        <v>0</v>
      </c>
    </row>
    <row r="9296" spans="1:17" ht="19.5" x14ac:dyDescent="0.4">
      <c r="A9296" s="33">
        <f t="shared" si="1017"/>
        <v>46671</v>
      </c>
      <c r="B9296" s="27" t="str">
        <f t="shared" si="1018"/>
        <v>(月)</v>
      </c>
      <c r="C9296" s="34">
        <v>0.58333333333333304</v>
      </c>
      <c r="D9296" s="16" t="s">
        <v>18</v>
      </c>
      <c r="E9296" s="35">
        <v>0.60416666666666696</v>
      </c>
      <c r="F9296" s="50">
        <f>IF(COUNTIF('リスト（不使用）'!$A$5:$A$6,単年カーブ!$A$1),"希望数量入力ください",'単年（2027年度）'!$E$12*単年カーブ!$R$3+'単年（2027年度）'!$E$12*(1-単年カーブ!$R$3)*単年カーブ!Q9296)</f>
        <v>0</v>
      </c>
      <c r="G9296" s="47">
        <f t="shared" si="1019"/>
        <v>0</v>
      </c>
      <c r="M9296">
        <f t="shared" si="1020"/>
        <v>10</v>
      </c>
      <c r="N9296">
        <f>IF(OR(WEEKDAY(A9296)=1,WEEKDAY(A9296)=7,COUNTIF('2027祝日等（不使用）'!$A$1:$A$20,単年カーブ!A9296)=1),0,1)</f>
        <v>0</v>
      </c>
      <c r="O9296">
        <f t="shared" si="1016"/>
        <v>29</v>
      </c>
      <c r="P9296">
        <f t="shared" si="1021"/>
        <v>1</v>
      </c>
      <c r="Q9296">
        <f t="shared" si="1022"/>
        <v>0</v>
      </c>
    </row>
    <row r="9297" spans="1:17" ht="19.5" x14ac:dyDescent="0.4">
      <c r="A9297" s="33">
        <f t="shared" si="1017"/>
        <v>46671</v>
      </c>
      <c r="B9297" s="27" t="str">
        <f t="shared" si="1018"/>
        <v>(月)</v>
      </c>
      <c r="C9297" s="34">
        <v>0.60416666666666696</v>
      </c>
      <c r="D9297" s="16" t="s">
        <v>18</v>
      </c>
      <c r="E9297" s="35">
        <v>0.625</v>
      </c>
      <c r="F9297" s="50">
        <f>IF(COUNTIF('リスト（不使用）'!$A$5:$A$6,単年カーブ!$A$1),"希望数量入力ください",'単年（2027年度）'!$E$12*単年カーブ!$R$3+'単年（2027年度）'!$E$12*(1-単年カーブ!$R$3)*単年カーブ!Q9297)</f>
        <v>0</v>
      </c>
      <c r="G9297" s="47">
        <f t="shared" si="1019"/>
        <v>0</v>
      </c>
      <c r="M9297">
        <f t="shared" si="1020"/>
        <v>10</v>
      </c>
      <c r="N9297">
        <f>IF(OR(WEEKDAY(A9297)=1,WEEKDAY(A9297)=7,COUNTIF('2027祝日等（不使用）'!$A$1:$A$20,単年カーブ!A9297)=1),0,1)</f>
        <v>0</v>
      </c>
      <c r="O9297">
        <f t="shared" si="1016"/>
        <v>30</v>
      </c>
      <c r="P9297">
        <f t="shared" si="1021"/>
        <v>1</v>
      </c>
      <c r="Q9297">
        <f t="shared" si="1022"/>
        <v>0</v>
      </c>
    </row>
    <row r="9298" spans="1:17" ht="19.5" x14ac:dyDescent="0.4">
      <c r="A9298" s="33">
        <f t="shared" si="1017"/>
        <v>46671</v>
      </c>
      <c r="B9298" s="27" t="str">
        <f t="shared" si="1018"/>
        <v>(月)</v>
      </c>
      <c r="C9298" s="34">
        <v>0.625</v>
      </c>
      <c r="D9298" s="16" t="s">
        <v>18</v>
      </c>
      <c r="E9298" s="35">
        <v>0.64583333333333304</v>
      </c>
      <c r="F9298" s="50">
        <f>IF(COUNTIF('リスト（不使用）'!$A$5:$A$6,単年カーブ!$A$1),"希望数量入力ください",'単年（2027年度）'!$E$12*単年カーブ!$R$3+'単年（2027年度）'!$E$12*(1-単年カーブ!$R$3)*単年カーブ!Q9298)</f>
        <v>0</v>
      </c>
      <c r="G9298" s="47">
        <f t="shared" si="1019"/>
        <v>0</v>
      </c>
      <c r="M9298">
        <f t="shared" si="1020"/>
        <v>10</v>
      </c>
      <c r="N9298">
        <f>IF(OR(WEEKDAY(A9298)=1,WEEKDAY(A9298)=7,COUNTIF('2027祝日等（不使用）'!$A$1:$A$20,単年カーブ!A9298)=1),0,1)</f>
        <v>0</v>
      </c>
      <c r="O9298">
        <f t="shared" si="1016"/>
        <v>31</v>
      </c>
      <c r="P9298">
        <f t="shared" si="1021"/>
        <v>1</v>
      </c>
      <c r="Q9298">
        <f t="shared" si="1022"/>
        <v>0</v>
      </c>
    </row>
    <row r="9299" spans="1:17" ht="19.5" x14ac:dyDescent="0.4">
      <c r="A9299" s="33">
        <f t="shared" si="1017"/>
        <v>46671</v>
      </c>
      <c r="B9299" s="27" t="str">
        <f t="shared" si="1018"/>
        <v>(月)</v>
      </c>
      <c r="C9299" s="34">
        <v>0.64583333333333304</v>
      </c>
      <c r="D9299" s="16" t="s">
        <v>18</v>
      </c>
      <c r="E9299" s="35">
        <v>0.66666666666666696</v>
      </c>
      <c r="F9299" s="50">
        <f>IF(COUNTIF('リスト（不使用）'!$A$5:$A$6,単年カーブ!$A$1),"希望数量入力ください",'単年（2027年度）'!$E$12*単年カーブ!$R$3+'単年（2027年度）'!$E$12*(1-単年カーブ!$R$3)*単年カーブ!Q9299)</f>
        <v>0</v>
      </c>
      <c r="G9299" s="47">
        <f t="shared" si="1019"/>
        <v>0</v>
      </c>
      <c r="M9299">
        <f t="shared" si="1020"/>
        <v>10</v>
      </c>
      <c r="N9299">
        <f>IF(OR(WEEKDAY(A9299)=1,WEEKDAY(A9299)=7,COUNTIF('2027祝日等（不使用）'!$A$1:$A$20,単年カーブ!A9299)=1),0,1)</f>
        <v>0</v>
      </c>
      <c r="O9299">
        <f t="shared" si="1016"/>
        <v>32</v>
      </c>
      <c r="P9299">
        <f t="shared" si="1021"/>
        <v>1</v>
      </c>
      <c r="Q9299">
        <f t="shared" si="1022"/>
        <v>0</v>
      </c>
    </row>
    <row r="9300" spans="1:17" ht="19.5" x14ac:dyDescent="0.4">
      <c r="A9300" s="33">
        <f t="shared" si="1017"/>
        <v>46671</v>
      </c>
      <c r="B9300" s="27" t="str">
        <f t="shared" si="1018"/>
        <v>(月)</v>
      </c>
      <c r="C9300" s="34">
        <v>0.66666666666666696</v>
      </c>
      <c r="D9300" s="16" t="s">
        <v>18</v>
      </c>
      <c r="E9300" s="35">
        <v>0.6875</v>
      </c>
      <c r="F9300" s="50">
        <f>IF(COUNTIF('リスト（不使用）'!$A$5:$A$6,単年カーブ!$A$1),"希望数量入力ください",'単年（2027年度）'!$E$12*単年カーブ!$R$3+'単年（2027年度）'!$E$12*(1-単年カーブ!$R$3)*単年カーブ!Q9300)</f>
        <v>0</v>
      </c>
      <c r="G9300" s="47">
        <f t="shared" si="1019"/>
        <v>0</v>
      </c>
      <c r="M9300">
        <f t="shared" si="1020"/>
        <v>10</v>
      </c>
      <c r="N9300">
        <f>IF(OR(WEEKDAY(A9300)=1,WEEKDAY(A9300)=7,COUNTIF('2027祝日等（不使用）'!$A$1:$A$20,単年カーブ!A9300)=1),0,1)</f>
        <v>0</v>
      </c>
      <c r="O9300">
        <f t="shared" si="1016"/>
        <v>33</v>
      </c>
      <c r="P9300">
        <f t="shared" si="1021"/>
        <v>1</v>
      </c>
      <c r="Q9300">
        <f t="shared" si="1022"/>
        <v>0</v>
      </c>
    </row>
    <row r="9301" spans="1:17" ht="19.5" x14ac:dyDescent="0.4">
      <c r="A9301" s="33">
        <f t="shared" si="1017"/>
        <v>46671</v>
      </c>
      <c r="B9301" s="27" t="str">
        <f t="shared" si="1018"/>
        <v>(月)</v>
      </c>
      <c r="C9301" s="34">
        <v>0.6875</v>
      </c>
      <c r="D9301" s="16" t="s">
        <v>18</v>
      </c>
      <c r="E9301" s="35">
        <v>0.70833333333333304</v>
      </c>
      <c r="F9301" s="50">
        <f>IF(COUNTIF('リスト（不使用）'!$A$5:$A$6,単年カーブ!$A$1),"希望数量入力ください",'単年（2027年度）'!$E$12*単年カーブ!$R$3+'単年（2027年度）'!$E$12*(1-単年カーブ!$R$3)*単年カーブ!Q9301)</f>
        <v>0</v>
      </c>
      <c r="G9301" s="47">
        <f t="shared" si="1019"/>
        <v>0</v>
      </c>
      <c r="M9301">
        <f t="shared" si="1020"/>
        <v>10</v>
      </c>
      <c r="N9301">
        <f>IF(OR(WEEKDAY(A9301)=1,WEEKDAY(A9301)=7,COUNTIF('2027祝日等（不使用）'!$A$1:$A$20,単年カーブ!A9301)=1),0,1)</f>
        <v>0</v>
      </c>
      <c r="O9301">
        <f t="shared" si="1016"/>
        <v>34</v>
      </c>
      <c r="P9301">
        <f t="shared" si="1021"/>
        <v>1</v>
      </c>
      <c r="Q9301">
        <f t="shared" si="1022"/>
        <v>0</v>
      </c>
    </row>
    <row r="9302" spans="1:17" ht="19.5" x14ac:dyDescent="0.4">
      <c r="A9302" s="33">
        <f t="shared" si="1017"/>
        <v>46671</v>
      </c>
      <c r="B9302" s="27" t="str">
        <f t="shared" si="1018"/>
        <v>(月)</v>
      </c>
      <c r="C9302" s="34">
        <v>0.70833333333333304</v>
      </c>
      <c r="D9302" s="16" t="s">
        <v>18</v>
      </c>
      <c r="E9302" s="35">
        <v>0.72916666666666696</v>
      </c>
      <c r="F9302" s="50">
        <f>IF(COUNTIF('リスト（不使用）'!$A$5:$A$6,単年カーブ!$A$1),"希望数量入力ください",'単年（2027年度）'!$E$12*単年カーブ!$R$3+'単年（2027年度）'!$E$12*(1-単年カーブ!$R$3)*単年カーブ!Q9302)</f>
        <v>0</v>
      </c>
      <c r="G9302" s="47">
        <f t="shared" si="1019"/>
        <v>0</v>
      </c>
      <c r="M9302">
        <f t="shared" si="1020"/>
        <v>10</v>
      </c>
      <c r="N9302">
        <f>IF(OR(WEEKDAY(A9302)=1,WEEKDAY(A9302)=7,COUNTIF('2027祝日等（不使用）'!$A$1:$A$20,単年カーブ!A9302)=1),0,1)</f>
        <v>0</v>
      </c>
      <c r="O9302">
        <f t="shared" si="1016"/>
        <v>35</v>
      </c>
      <c r="P9302">
        <f t="shared" si="1021"/>
        <v>1</v>
      </c>
      <c r="Q9302">
        <f t="shared" si="1022"/>
        <v>0</v>
      </c>
    </row>
    <row r="9303" spans="1:17" ht="19.5" x14ac:dyDescent="0.4">
      <c r="A9303" s="33">
        <f t="shared" si="1017"/>
        <v>46671</v>
      </c>
      <c r="B9303" s="27" t="str">
        <f t="shared" si="1018"/>
        <v>(月)</v>
      </c>
      <c r="C9303" s="34">
        <v>0.72916666666666696</v>
      </c>
      <c r="D9303" s="16" t="s">
        <v>18</v>
      </c>
      <c r="E9303" s="35">
        <v>0.75</v>
      </c>
      <c r="F9303" s="50">
        <f>IF(COUNTIF('リスト（不使用）'!$A$5:$A$6,単年カーブ!$A$1),"希望数量入力ください",'単年（2027年度）'!$E$12*単年カーブ!$R$3+'単年（2027年度）'!$E$12*(1-単年カーブ!$R$3)*単年カーブ!Q9303)</f>
        <v>0</v>
      </c>
      <c r="G9303" s="47">
        <f t="shared" si="1019"/>
        <v>0</v>
      </c>
      <c r="M9303">
        <f t="shared" si="1020"/>
        <v>10</v>
      </c>
      <c r="N9303">
        <f>IF(OR(WEEKDAY(A9303)=1,WEEKDAY(A9303)=7,COUNTIF('2027祝日等（不使用）'!$A$1:$A$20,単年カーブ!A9303)=1),0,1)</f>
        <v>0</v>
      </c>
      <c r="O9303">
        <f t="shared" si="1016"/>
        <v>36</v>
      </c>
      <c r="P9303">
        <f t="shared" si="1021"/>
        <v>1</v>
      </c>
      <c r="Q9303">
        <f t="shared" si="1022"/>
        <v>0</v>
      </c>
    </row>
    <row r="9304" spans="1:17" ht="19.5" x14ac:dyDescent="0.4">
      <c r="A9304" s="33">
        <f t="shared" si="1017"/>
        <v>46671</v>
      </c>
      <c r="B9304" s="27" t="str">
        <f t="shared" si="1018"/>
        <v>(月)</v>
      </c>
      <c r="C9304" s="34">
        <v>0.75</v>
      </c>
      <c r="D9304" s="16" t="s">
        <v>18</v>
      </c>
      <c r="E9304" s="35">
        <v>0.77083333333333304</v>
      </c>
      <c r="F9304" s="50">
        <f>IF(COUNTIF('リスト（不使用）'!$A$5:$A$6,単年カーブ!$A$1),"希望数量入力ください",'単年（2027年度）'!$E$12*単年カーブ!$R$3+'単年（2027年度）'!$E$12*(1-単年カーブ!$R$3)*単年カーブ!Q9304)</f>
        <v>0</v>
      </c>
      <c r="G9304" s="47">
        <f t="shared" si="1019"/>
        <v>0</v>
      </c>
      <c r="M9304">
        <f t="shared" si="1020"/>
        <v>10</v>
      </c>
      <c r="N9304">
        <f>IF(OR(WEEKDAY(A9304)=1,WEEKDAY(A9304)=7,COUNTIF('2027祝日等（不使用）'!$A$1:$A$20,単年カーブ!A9304)=1),0,1)</f>
        <v>0</v>
      </c>
      <c r="O9304">
        <f t="shared" si="1016"/>
        <v>37</v>
      </c>
      <c r="P9304">
        <f t="shared" si="1021"/>
        <v>1</v>
      </c>
      <c r="Q9304">
        <f t="shared" si="1022"/>
        <v>0</v>
      </c>
    </row>
    <row r="9305" spans="1:17" ht="19.5" x14ac:dyDescent="0.4">
      <c r="A9305" s="33">
        <f t="shared" si="1017"/>
        <v>46671</v>
      </c>
      <c r="B9305" s="27" t="str">
        <f t="shared" si="1018"/>
        <v>(月)</v>
      </c>
      <c r="C9305" s="34">
        <v>0.77083333333333304</v>
      </c>
      <c r="D9305" s="16" t="s">
        <v>18</v>
      </c>
      <c r="E9305" s="35">
        <v>0.79166666666666696</v>
      </c>
      <c r="F9305" s="50">
        <f>IF(COUNTIF('リスト（不使用）'!$A$5:$A$6,単年カーブ!$A$1),"希望数量入力ください",'単年（2027年度）'!$E$12*単年カーブ!$R$3+'単年（2027年度）'!$E$12*(1-単年カーブ!$R$3)*単年カーブ!Q9305)</f>
        <v>0</v>
      </c>
      <c r="G9305" s="47">
        <f t="shared" si="1019"/>
        <v>0</v>
      </c>
      <c r="M9305">
        <f t="shared" si="1020"/>
        <v>10</v>
      </c>
      <c r="N9305">
        <f>IF(OR(WEEKDAY(A9305)=1,WEEKDAY(A9305)=7,COUNTIF('2027祝日等（不使用）'!$A$1:$A$20,単年カーブ!A9305)=1),0,1)</f>
        <v>0</v>
      </c>
      <c r="O9305">
        <f t="shared" si="1016"/>
        <v>38</v>
      </c>
      <c r="P9305">
        <f t="shared" si="1021"/>
        <v>1</v>
      </c>
      <c r="Q9305">
        <f t="shared" si="1022"/>
        <v>0</v>
      </c>
    </row>
    <row r="9306" spans="1:17" ht="19.5" x14ac:dyDescent="0.4">
      <c r="A9306" s="33">
        <f t="shared" si="1017"/>
        <v>46671</v>
      </c>
      <c r="B9306" s="27" t="str">
        <f t="shared" si="1018"/>
        <v>(月)</v>
      </c>
      <c r="C9306" s="34">
        <v>0.79166666666666696</v>
      </c>
      <c r="D9306" s="16" t="s">
        <v>18</v>
      </c>
      <c r="E9306" s="35">
        <v>0.8125</v>
      </c>
      <c r="F9306" s="50">
        <f>IF(COUNTIF('リスト（不使用）'!$A$5:$A$6,単年カーブ!$A$1),"希望数量入力ください",'単年（2027年度）'!$E$12*単年カーブ!$R$3+'単年（2027年度）'!$E$12*(1-単年カーブ!$R$3)*単年カーブ!Q9306)</f>
        <v>0</v>
      </c>
      <c r="G9306" s="47">
        <f t="shared" si="1019"/>
        <v>0</v>
      </c>
      <c r="M9306">
        <f t="shared" si="1020"/>
        <v>10</v>
      </c>
      <c r="N9306">
        <f>IF(OR(WEEKDAY(A9306)=1,WEEKDAY(A9306)=7,COUNTIF('2027祝日等（不使用）'!$A$1:$A$20,単年カーブ!A9306)=1),0,1)</f>
        <v>0</v>
      </c>
      <c r="O9306">
        <f t="shared" si="1016"/>
        <v>39</v>
      </c>
      <c r="P9306">
        <f t="shared" si="1021"/>
        <v>1</v>
      </c>
      <c r="Q9306">
        <f t="shared" si="1022"/>
        <v>0</v>
      </c>
    </row>
    <row r="9307" spans="1:17" ht="19.5" x14ac:dyDescent="0.4">
      <c r="A9307" s="33">
        <f t="shared" si="1017"/>
        <v>46671</v>
      </c>
      <c r="B9307" s="27" t="str">
        <f t="shared" si="1018"/>
        <v>(月)</v>
      </c>
      <c r="C9307" s="34">
        <v>0.8125</v>
      </c>
      <c r="D9307" s="16" t="s">
        <v>18</v>
      </c>
      <c r="E9307" s="35">
        <v>0.83333333333333304</v>
      </c>
      <c r="F9307" s="50">
        <f>IF(COUNTIF('リスト（不使用）'!$A$5:$A$6,単年カーブ!$A$1),"希望数量入力ください",'単年（2027年度）'!$E$12*単年カーブ!$R$3+'単年（2027年度）'!$E$12*(1-単年カーブ!$R$3)*単年カーブ!Q9307)</f>
        <v>0</v>
      </c>
      <c r="G9307" s="47">
        <f t="shared" si="1019"/>
        <v>0</v>
      </c>
      <c r="M9307">
        <f t="shared" si="1020"/>
        <v>10</v>
      </c>
      <c r="N9307">
        <f>IF(OR(WEEKDAY(A9307)=1,WEEKDAY(A9307)=7,COUNTIF('2027祝日等（不使用）'!$A$1:$A$20,単年カーブ!A9307)=1),0,1)</f>
        <v>0</v>
      </c>
      <c r="O9307">
        <f t="shared" si="1016"/>
        <v>40</v>
      </c>
      <c r="P9307">
        <f t="shared" si="1021"/>
        <v>1</v>
      </c>
      <c r="Q9307">
        <f t="shared" si="1022"/>
        <v>0</v>
      </c>
    </row>
    <row r="9308" spans="1:17" ht="19.5" x14ac:dyDescent="0.4">
      <c r="A9308" s="33">
        <f t="shared" si="1017"/>
        <v>46671</v>
      </c>
      <c r="B9308" s="27" t="str">
        <f t="shared" si="1018"/>
        <v>(月)</v>
      </c>
      <c r="C9308" s="34">
        <v>0.83333333333333304</v>
      </c>
      <c r="D9308" s="16" t="s">
        <v>18</v>
      </c>
      <c r="E9308" s="35">
        <v>0.85416666666666696</v>
      </c>
      <c r="F9308" s="50">
        <f>IF(COUNTIF('リスト（不使用）'!$A$5:$A$6,単年カーブ!$A$1),"希望数量入力ください",'単年（2027年度）'!$E$12*単年カーブ!$R$3+'単年（2027年度）'!$E$12*(1-単年カーブ!$R$3)*単年カーブ!Q9308)</f>
        <v>0</v>
      </c>
      <c r="G9308" s="47">
        <f t="shared" si="1019"/>
        <v>0</v>
      </c>
      <c r="M9308">
        <f t="shared" si="1020"/>
        <v>10</v>
      </c>
      <c r="N9308">
        <f>IF(OR(WEEKDAY(A9308)=1,WEEKDAY(A9308)=7,COUNTIF('2027祝日等（不使用）'!$A$1:$A$20,単年カーブ!A9308)=1),0,1)</f>
        <v>0</v>
      </c>
      <c r="O9308">
        <f t="shared" si="1016"/>
        <v>41</v>
      </c>
      <c r="P9308">
        <f t="shared" si="1021"/>
        <v>0</v>
      </c>
      <c r="Q9308">
        <f t="shared" si="1022"/>
        <v>0</v>
      </c>
    </row>
    <row r="9309" spans="1:17" ht="19.5" x14ac:dyDescent="0.4">
      <c r="A9309" s="33">
        <f t="shared" si="1017"/>
        <v>46671</v>
      </c>
      <c r="B9309" s="27" t="str">
        <f t="shared" si="1018"/>
        <v>(月)</v>
      </c>
      <c r="C9309" s="34">
        <v>0.85416666666666696</v>
      </c>
      <c r="D9309" s="16" t="s">
        <v>18</v>
      </c>
      <c r="E9309" s="35">
        <v>0.875</v>
      </c>
      <c r="F9309" s="50">
        <f>IF(COUNTIF('リスト（不使用）'!$A$5:$A$6,単年カーブ!$A$1),"希望数量入力ください",'単年（2027年度）'!$E$12*単年カーブ!$R$3+'単年（2027年度）'!$E$12*(1-単年カーブ!$R$3)*単年カーブ!Q9309)</f>
        <v>0</v>
      </c>
      <c r="G9309" s="47">
        <f t="shared" si="1019"/>
        <v>0</v>
      </c>
      <c r="M9309">
        <f t="shared" si="1020"/>
        <v>10</v>
      </c>
      <c r="N9309">
        <f>IF(OR(WEEKDAY(A9309)=1,WEEKDAY(A9309)=7,COUNTIF('2027祝日等（不使用）'!$A$1:$A$20,単年カーブ!A9309)=1),0,1)</f>
        <v>0</v>
      </c>
      <c r="O9309">
        <f t="shared" si="1016"/>
        <v>42</v>
      </c>
      <c r="P9309">
        <f t="shared" si="1021"/>
        <v>0</v>
      </c>
      <c r="Q9309">
        <f t="shared" si="1022"/>
        <v>0</v>
      </c>
    </row>
    <row r="9310" spans="1:17" ht="19.5" x14ac:dyDescent="0.4">
      <c r="A9310" s="33">
        <f t="shared" si="1017"/>
        <v>46671</v>
      </c>
      <c r="B9310" s="27" t="str">
        <f t="shared" si="1018"/>
        <v>(月)</v>
      </c>
      <c r="C9310" s="34">
        <v>0.875</v>
      </c>
      <c r="D9310" s="16" t="s">
        <v>18</v>
      </c>
      <c r="E9310" s="35">
        <v>0.89583333333333304</v>
      </c>
      <c r="F9310" s="50">
        <f>IF(COUNTIF('リスト（不使用）'!$A$5:$A$6,単年カーブ!$A$1),"希望数量入力ください",'単年（2027年度）'!$E$12*単年カーブ!$R$3+'単年（2027年度）'!$E$12*(1-単年カーブ!$R$3)*単年カーブ!Q9310)</f>
        <v>0</v>
      </c>
      <c r="G9310" s="47">
        <f t="shared" si="1019"/>
        <v>0</v>
      </c>
      <c r="M9310">
        <f t="shared" si="1020"/>
        <v>10</v>
      </c>
      <c r="N9310">
        <f>IF(OR(WEEKDAY(A9310)=1,WEEKDAY(A9310)=7,COUNTIF('2027祝日等（不使用）'!$A$1:$A$20,単年カーブ!A9310)=1),0,1)</f>
        <v>0</v>
      </c>
      <c r="O9310">
        <f t="shared" si="1016"/>
        <v>43</v>
      </c>
      <c r="P9310">
        <f t="shared" si="1021"/>
        <v>0</v>
      </c>
      <c r="Q9310">
        <f t="shared" si="1022"/>
        <v>0</v>
      </c>
    </row>
    <row r="9311" spans="1:17" ht="19.5" x14ac:dyDescent="0.4">
      <c r="A9311" s="33">
        <f t="shared" si="1017"/>
        <v>46671</v>
      </c>
      <c r="B9311" s="27" t="str">
        <f t="shared" si="1018"/>
        <v>(月)</v>
      </c>
      <c r="C9311" s="34">
        <v>0.89583333333333304</v>
      </c>
      <c r="D9311" s="16" t="s">
        <v>18</v>
      </c>
      <c r="E9311" s="35">
        <v>0.91666666666666696</v>
      </c>
      <c r="F9311" s="50">
        <f>IF(COUNTIF('リスト（不使用）'!$A$5:$A$6,単年カーブ!$A$1),"希望数量入力ください",'単年（2027年度）'!$E$12*単年カーブ!$R$3+'単年（2027年度）'!$E$12*(1-単年カーブ!$R$3)*単年カーブ!Q9311)</f>
        <v>0</v>
      </c>
      <c r="G9311" s="47">
        <f t="shared" si="1019"/>
        <v>0</v>
      </c>
      <c r="M9311">
        <f t="shared" si="1020"/>
        <v>10</v>
      </c>
      <c r="N9311">
        <f>IF(OR(WEEKDAY(A9311)=1,WEEKDAY(A9311)=7,COUNTIF('2027祝日等（不使用）'!$A$1:$A$20,単年カーブ!A9311)=1),0,1)</f>
        <v>0</v>
      </c>
      <c r="O9311">
        <f t="shared" si="1016"/>
        <v>44</v>
      </c>
      <c r="P9311">
        <f t="shared" si="1021"/>
        <v>0</v>
      </c>
      <c r="Q9311">
        <f t="shared" si="1022"/>
        <v>0</v>
      </c>
    </row>
    <row r="9312" spans="1:17" ht="19.5" x14ac:dyDescent="0.4">
      <c r="A9312" s="33">
        <f t="shared" si="1017"/>
        <v>46671</v>
      </c>
      <c r="B9312" s="27" t="str">
        <f t="shared" si="1018"/>
        <v>(月)</v>
      </c>
      <c r="C9312" s="34">
        <v>0.91666666666666696</v>
      </c>
      <c r="D9312" s="16" t="s">
        <v>18</v>
      </c>
      <c r="E9312" s="35">
        <v>0.9375</v>
      </c>
      <c r="F9312" s="50">
        <f>IF(COUNTIF('リスト（不使用）'!$A$5:$A$6,単年カーブ!$A$1),"希望数量入力ください",'単年（2027年度）'!$E$12*単年カーブ!$R$3+'単年（2027年度）'!$E$12*(1-単年カーブ!$R$3)*単年カーブ!Q9312)</f>
        <v>0</v>
      </c>
      <c r="G9312" s="47">
        <f t="shared" si="1019"/>
        <v>0</v>
      </c>
      <c r="M9312">
        <f t="shared" si="1020"/>
        <v>10</v>
      </c>
      <c r="N9312">
        <f>IF(OR(WEEKDAY(A9312)=1,WEEKDAY(A9312)=7,COUNTIF('2027祝日等（不使用）'!$A$1:$A$20,単年カーブ!A9312)=1),0,1)</f>
        <v>0</v>
      </c>
      <c r="O9312">
        <f t="shared" si="1016"/>
        <v>45</v>
      </c>
      <c r="P9312">
        <f t="shared" si="1021"/>
        <v>0</v>
      </c>
      <c r="Q9312">
        <f t="shared" si="1022"/>
        <v>0</v>
      </c>
    </row>
    <row r="9313" spans="1:17" ht="19.5" x14ac:dyDescent="0.4">
      <c r="A9313" s="33">
        <f t="shared" si="1017"/>
        <v>46671</v>
      </c>
      <c r="B9313" s="27" t="str">
        <f t="shared" si="1018"/>
        <v>(月)</v>
      </c>
      <c r="C9313" s="34">
        <v>0.9375</v>
      </c>
      <c r="D9313" s="16" t="s">
        <v>18</v>
      </c>
      <c r="E9313" s="35">
        <v>0.95833333333333304</v>
      </c>
      <c r="F9313" s="50">
        <f>IF(COUNTIF('リスト（不使用）'!$A$5:$A$6,単年カーブ!$A$1),"希望数量入力ください",'単年（2027年度）'!$E$12*単年カーブ!$R$3+'単年（2027年度）'!$E$12*(1-単年カーブ!$R$3)*単年カーブ!Q9313)</f>
        <v>0</v>
      </c>
      <c r="G9313" s="47">
        <f t="shared" si="1019"/>
        <v>0</v>
      </c>
      <c r="M9313">
        <f t="shared" si="1020"/>
        <v>10</v>
      </c>
      <c r="N9313">
        <f>IF(OR(WEEKDAY(A9313)=1,WEEKDAY(A9313)=7,COUNTIF('2027祝日等（不使用）'!$A$1:$A$20,単年カーブ!A9313)=1),0,1)</f>
        <v>0</v>
      </c>
      <c r="O9313">
        <f t="shared" si="1016"/>
        <v>46</v>
      </c>
      <c r="P9313">
        <f t="shared" si="1021"/>
        <v>0</v>
      </c>
      <c r="Q9313">
        <f t="shared" si="1022"/>
        <v>0</v>
      </c>
    </row>
    <row r="9314" spans="1:17" ht="19.5" x14ac:dyDescent="0.4">
      <c r="A9314" s="33">
        <f t="shared" si="1017"/>
        <v>46671</v>
      </c>
      <c r="B9314" s="27" t="str">
        <f t="shared" si="1018"/>
        <v>(月)</v>
      </c>
      <c r="C9314" s="34">
        <v>0.95833333333333304</v>
      </c>
      <c r="D9314" s="16" t="s">
        <v>18</v>
      </c>
      <c r="E9314" s="35">
        <v>0.97916666666666696</v>
      </c>
      <c r="F9314" s="50">
        <f>IF(COUNTIF('リスト（不使用）'!$A$5:$A$6,単年カーブ!$A$1),"希望数量入力ください",'単年（2027年度）'!$E$12*単年カーブ!$R$3+'単年（2027年度）'!$E$12*(1-単年カーブ!$R$3)*単年カーブ!Q9314)</f>
        <v>0</v>
      </c>
      <c r="G9314" s="47">
        <f t="shared" si="1019"/>
        <v>0</v>
      </c>
      <c r="M9314">
        <f t="shared" si="1020"/>
        <v>10</v>
      </c>
      <c r="N9314">
        <f>IF(OR(WEEKDAY(A9314)=1,WEEKDAY(A9314)=7,COUNTIF('2027祝日等（不使用）'!$A$1:$A$20,単年カーブ!A9314)=1),0,1)</f>
        <v>0</v>
      </c>
      <c r="O9314">
        <f t="shared" si="1016"/>
        <v>47</v>
      </c>
      <c r="P9314">
        <f t="shared" si="1021"/>
        <v>0</v>
      </c>
      <c r="Q9314">
        <f t="shared" si="1022"/>
        <v>0</v>
      </c>
    </row>
    <row r="9315" spans="1:17" ht="19.5" x14ac:dyDescent="0.4">
      <c r="A9315" s="33">
        <f t="shared" si="1017"/>
        <v>46671</v>
      </c>
      <c r="B9315" s="27" t="str">
        <f t="shared" si="1018"/>
        <v>(月)</v>
      </c>
      <c r="C9315" s="34">
        <v>0.97916666666666696</v>
      </c>
      <c r="D9315" s="16" t="s">
        <v>18</v>
      </c>
      <c r="E9315" s="35" t="s">
        <v>17</v>
      </c>
      <c r="F9315" s="50">
        <f>IF(COUNTIF('リスト（不使用）'!$A$5:$A$6,単年カーブ!$A$1),"希望数量入力ください",'単年（2027年度）'!$E$12*単年カーブ!$R$3+'単年（2027年度）'!$E$12*(1-単年カーブ!$R$3)*単年カーブ!Q9315)</f>
        <v>0</v>
      </c>
      <c r="G9315" s="47">
        <f t="shared" si="1019"/>
        <v>0</v>
      </c>
      <c r="M9315">
        <f t="shared" si="1020"/>
        <v>10</v>
      </c>
      <c r="N9315">
        <f>IF(OR(WEEKDAY(A9315)=1,WEEKDAY(A9315)=7,COUNTIF('2027祝日等（不使用）'!$A$1:$A$20,単年カーブ!A9315)=1),0,1)</f>
        <v>0</v>
      </c>
      <c r="O9315">
        <f t="shared" si="1016"/>
        <v>48</v>
      </c>
      <c r="P9315">
        <f t="shared" si="1021"/>
        <v>0</v>
      </c>
      <c r="Q9315">
        <f t="shared" si="1022"/>
        <v>0</v>
      </c>
    </row>
    <row r="9316" spans="1:17" ht="19.5" x14ac:dyDescent="0.4">
      <c r="A9316" s="33">
        <f t="shared" si="1017"/>
        <v>46672</v>
      </c>
      <c r="B9316" s="27" t="str">
        <f t="shared" si="1018"/>
        <v>(火)</v>
      </c>
      <c r="C9316" s="34">
        <v>0</v>
      </c>
      <c r="D9316" s="16" t="s">
        <v>18</v>
      </c>
      <c r="E9316" s="35">
        <v>2.0833333333333332E-2</v>
      </c>
      <c r="F9316" s="50">
        <f>IF(COUNTIF('リスト（不使用）'!$A$5:$A$6,単年カーブ!$A$1),"希望数量入力ください",'単年（2027年度）'!$E$12*単年カーブ!$R$3+'単年（2027年度）'!$E$12*(1-単年カーブ!$R$3)*単年カーブ!Q9316)</f>
        <v>0</v>
      </c>
      <c r="G9316" s="47">
        <f t="shared" si="1019"/>
        <v>0</v>
      </c>
      <c r="M9316">
        <f t="shared" si="1020"/>
        <v>10</v>
      </c>
      <c r="N9316">
        <f>IF(OR(WEEKDAY(A9316)=1,WEEKDAY(A9316)=7,COUNTIF('2027祝日等（不使用）'!$A$1:$A$20,単年カーブ!A9316)=1),0,1)</f>
        <v>1</v>
      </c>
      <c r="O9316">
        <f t="shared" si="1016"/>
        <v>1</v>
      </c>
      <c r="P9316">
        <f t="shared" si="1021"/>
        <v>0</v>
      </c>
      <c r="Q9316">
        <f t="shared" si="1022"/>
        <v>0</v>
      </c>
    </row>
    <row r="9317" spans="1:17" ht="19.5" x14ac:dyDescent="0.4">
      <c r="A9317" s="33">
        <f t="shared" si="1017"/>
        <v>46672</v>
      </c>
      <c r="B9317" s="27" t="str">
        <f t="shared" si="1018"/>
        <v>(火)</v>
      </c>
      <c r="C9317" s="34">
        <v>2.0833333333333332E-2</v>
      </c>
      <c r="D9317" s="16" t="s">
        <v>18</v>
      </c>
      <c r="E9317" s="35">
        <v>4.1666666666666664E-2</v>
      </c>
      <c r="F9317" s="50">
        <f>IF(COUNTIF('リスト（不使用）'!$A$5:$A$6,単年カーブ!$A$1),"希望数量入力ください",'単年（2027年度）'!$E$12*単年カーブ!$R$3+'単年（2027年度）'!$E$12*(1-単年カーブ!$R$3)*単年カーブ!Q9317)</f>
        <v>0</v>
      </c>
      <c r="G9317" s="47">
        <f t="shared" si="1019"/>
        <v>0</v>
      </c>
      <c r="M9317">
        <f t="shared" si="1020"/>
        <v>10</v>
      </c>
      <c r="N9317">
        <f>IF(OR(WEEKDAY(A9317)=1,WEEKDAY(A9317)=7,COUNTIF('2027祝日等（不使用）'!$A$1:$A$20,単年カーブ!A9317)=1),0,1)</f>
        <v>1</v>
      </c>
      <c r="O9317">
        <f t="shared" si="1016"/>
        <v>2</v>
      </c>
      <c r="P9317">
        <f t="shared" si="1021"/>
        <v>0</v>
      </c>
      <c r="Q9317">
        <f t="shared" si="1022"/>
        <v>0</v>
      </c>
    </row>
    <row r="9318" spans="1:17" ht="19.5" x14ac:dyDescent="0.4">
      <c r="A9318" s="33">
        <f t="shared" si="1017"/>
        <v>46672</v>
      </c>
      <c r="B9318" s="27" t="str">
        <f t="shared" si="1018"/>
        <v>(火)</v>
      </c>
      <c r="C9318" s="34">
        <v>4.1666666666666664E-2</v>
      </c>
      <c r="D9318" s="16" t="s">
        <v>18</v>
      </c>
      <c r="E9318" s="35">
        <v>6.25E-2</v>
      </c>
      <c r="F9318" s="50">
        <f>IF(COUNTIF('リスト（不使用）'!$A$5:$A$6,単年カーブ!$A$1),"希望数量入力ください",'単年（2027年度）'!$E$12*単年カーブ!$R$3+'単年（2027年度）'!$E$12*(1-単年カーブ!$R$3)*単年カーブ!Q9318)</f>
        <v>0</v>
      </c>
      <c r="G9318" s="47">
        <f t="shared" si="1019"/>
        <v>0</v>
      </c>
      <c r="M9318">
        <f t="shared" si="1020"/>
        <v>10</v>
      </c>
      <c r="N9318">
        <f>IF(OR(WEEKDAY(A9318)=1,WEEKDAY(A9318)=7,COUNTIF('2027祝日等（不使用）'!$A$1:$A$20,単年カーブ!A9318)=1),0,1)</f>
        <v>1</v>
      </c>
      <c r="O9318">
        <f t="shared" si="1016"/>
        <v>3</v>
      </c>
      <c r="P9318">
        <f t="shared" si="1021"/>
        <v>0</v>
      </c>
      <c r="Q9318">
        <f t="shared" si="1022"/>
        <v>0</v>
      </c>
    </row>
    <row r="9319" spans="1:17" ht="19.5" x14ac:dyDescent="0.4">
      <c r="A9319" s="33">
        <f t="shared" si="1017"/>
        <v>46672</v>
      </c>
      <c r="B9319" s="27" t="str">
        <f t="shared" si="1018"/>
        <v>(火)</v>
      </c>
      <c r="C9319" s="34">
        <v>6.25E-2</v>
      </c>
      <c r="D9319" s="16" t="s">
        <v>18</v>
      </c>
      <c r="E9319" s="35">
        <v>8.3333333333333301E-2</v>
      </c>
      <c r="F9319" s="50">
        <f>IF(COUNTIF('リスト（不使用）'!$A$5:$A$6,単年カーブ!$A$1),"希望数量入力ください",'単年（2027年度）'!$E$12*単年カーブ!$R$3+'単年（2027年度）'!$E$12*(1-単年カーブ!$R$3)*単年カーブ!Q9319)</f>
        <v>0</v>
      </c>
      <c r="G9319" s="47">
        <f t="shared" si="1019"/>
        <v>0</v>
      </c>
      <c r="M9319">
        <f t="shared" si="1020"/>
        <v>10</v>
      </c>
      <c r="N9319">
        <f>IF(OR(WEEKDAY(A9319)=1,WEEKDAY(A9319)=7,COUNTIF('2027祝日等（不使用）'!$A$1:$A$20,単年カーブ!A9319)=1),0,1)</f>
        <v>1</v>
      </c>
      <c r="O9319">
        <f t="shared" si="1016"/>
        <v>4</v>
      </c>
      <c r="P9319">
        <f t="shared" si="1021"/>
        <v>0</v>
      </c>
      <c r="Q9319">
        <f t="shared" si="1022"/>
        <v>0</v>
      </c>
    </row>
    <row r="9320" spans="1:17" ht="19.5" x14ac:dyDescent="0.4">
      <c r="A9320" s="33">
        <f t="shared" si="1017"/>
        <v>46672</v>
      </c>
      <c r="B9320" s="27" t="str">
        <f t="shared" si="1018"/>
        <v>(火)</v>
      </c>
      <c r="C9320" s="34">
        <v>8.3333333333333301E-2</v>
      </c>
      <c r="D9320" s="16" t="s">
        <v>18</v>
      </c>
      <c r="E9320" s="35">
        <v>0.104166666666667</v>
      </c>
      <c r="F9320" s="50">
        <f>IF(COUNTIF('リスト（不使用）'!$A$5:$A$6,単年カーブ!$A$1),"希望数量入力ください",'単年（2027年度）'!$E$12*単年カーブ!$R$3+'単年（2027年度）'!$E$12*(1-単年カーブ!$R$3)*単年カーブ!Q9320)</f>
        <v>0</v>
      </c>
      <c r="G9320" s="47">
        <f t="shared" si="1019"/>
        <v>0</v>
      </c>
      <c r="M9320">
        <f t="shared" si="1020"/>
        <v>10</v>
      </c>
      <c r="N9320">
        <f>IF(OR(WEEKDAY(A9320)=1,WEEKDAY(A9320)=7,COUNTIF('2027祝日等（不使用）'!$A$1:$A$20,単年カーブ!A9320)=1),0,1)</f>
        <v>1</v>
      </c>
      <c r="O9320">
        <f t="shared" si="1016"/>
        <v>5</v>
      </c>
      <c r="P9320">
        <f t="shared" si="1021"/>
        <v>0</v>
      </c>
      <c r="Q9320">
        <f t="shared" si="1022"/>
        <v>0</v>
      </c>
    </row>
    <row r="9321" spans="1:17" ht="19.5" x14ac:dyDescent="0.4">
      <c r="A9321" s="33">
        <f t="shared" si="1017"/>
        <v>46672</v>
      </c>
      <c r="B9321" s="27" t="str">
        <f t="shared" si="1018"/>
        <v>(火)</v>
      </c>
      <c r="C9321" s="34">
        <v>0.104166666666667</v>
      </c>
      <c r="D9321" s="16" t="s">
        <v>18</v>
      </c>
      <c r="E9321" s="35">
        <v>0.125</v>
      </c>
      <c r="F9321" s="50">
        <f>IF(COUNTIF('リスト（不使用）'!$A$5:$A$6,単年カーブ!$A$1),"希望数量入力ください",'単年（2027年度）'!$E$12*単年カーブ!$R$3+'単年（2027年度）'!$E$12*(1-単年カーブ!$R$3)*単年カーブ!Q9321)</f>
        <v>0</v>
      </c>
      <c r="G9321" s="47">
        <f t="shared" si="1019"/>
        <v>0</v>
      </c>
      <c r="M9321">
        <f t="shared" si="1020"/>
        <v>10</v>
      </c>
      <c r="N9321">
        <f>IF(OR(WEEKDAY(A9321)=1,WEEKDAY(A9321)=7,COUNTIF('2027祝日等（不使用）'!$A$1:$A$20,単年カーブ!A9321)=1),0,1)</f>
        <v>1</v>
      </c>
      <c r="O9321">
        <f t="shared" si="1016"/>
        <v>6</v>
      </c>
      <c r="P9321">
        <f t="shared" si="1021"/>
        <v>0</v>
      </c>
      <c r="Q9321">
        <f t="shared" si="1022"/>
        <v>0</v>
      </c>
    </row>
    <row r="9322" spans="1:17" ht="19.5" x14ac:dyDescent="0.4">
      <c r="A9322" s="33">
        <f t="shared" si="1017"/>
        <v>46672</v>
      </c>
      <c r="B9322" s="27" t="str">
        <f t="shared" si="1018"/>
        <v>(火)</v>
      </c>
      <c r="C9322" s="34">
        <v>0.125</v>
      </c>
      <c r="D9322" s="16" t="s">
        <v>18</v>
      </c>
      <c r="E9322" s="35">
        <v>0.14583333333333301</v>
      </c>
      <c r="F9322" s="50">
        <f>IF(COUNTIF('リスト（不使用）'!$A$5:$A$6,単年カーブ!$A$1),"希望数量入力ください",'単年（2027年度）'!$E$12*単年カーブ!$R$3+'単年（2027年度）'!$E$12*(1-単年カーブ!$R$3)*単年カーブ!Q9322)</f>
        <v>0</v>
      </c>
      <c r="G9322" s="47">
        <f t="shared" si="1019"/>
        <v>0</v>
      </c>
      <c r="M9322">
        <f t="shared" si="1020"/>
        <v>10</v>
      </c>
      <c r="N9322">
        <f>IF(OR(WEEKDAY(A9322)=1,WEEKDAY(A9322)=7,COUNTIF('2027祝日等（不使用）'!$A$1:$A$20,単年カーブ!A9322)=1),0,1)</f>
        <v>1</v>
      </c>
      <c r="O9322">
        <f t="shared" si="1016"/>
        <v>7</v>
      </c>
      <c r="P9322">
        <f t="shared" si="1021"/>
        <v>0</v>
      </c>
      <c r="Q9322">
        <f t="shared" si="1022"/>
        <v>0</v>
      </c>
    </row>
    <row r="9323" spans="1:17" ht="19.5" x14ac:dyDescent="0.4">
      <c r="A9323" s="33">
        <f t="shared" si="1017"/>
        <v>46672</v>
      </c>
      <c r="B9323" s="27" t="str">
        <f t="shared" si="1018"/>
        <v>(火)</v>
      </c>
      <c r="C9323" s="34">
        <v>0.14583333333333301</v>
      </c>
      <c r="D9323" s="16" t="s">
        <v>18</v>
      </c>
      <c r="E9323" s="35">
        <v>0.16666666666666699</v>
      </c>
      <c r="F9323" s="50">
        <f>IF(COUNTIF('リスト（不使用）'!$A$5:$A$6,単年カーブ!$A$1),"希望数量入力ください",'単年（2027年度）'!$E$12*単年カーブ!$R$3+'単年（2027年度）'!$E$12*(1-単年カーブ!$R$3)*単年カーブ!Q9323)</f>
        <v>0</v>
      </c>
      <c r="G9323" s="47">
        <f t="shared" si="1019"/>
        <v>0</v>
      </c>
      <c r="M9323">
        <f t="shared" si="1020"/>
        <v>10</v>
      </c>
      <c r="N9323">
        <f>IF(OR(WEEKDAY(A9323)=1,WEEKDAY(A9323)=7,COUNTIF('2027祝日等（不使用）'!$A$1:$A$20,単年カーブ!A9323)=1),0,1)</f>
        <v>1</v>
      </c>
      <c r="O9323">
        <f t="shared" si="1016"/>
        <v>8</v>
      </c>
      <c r="P9323">
        <f t="shared" si="1021"/>
        <v>0</v>
      </c>
      <c r="Q9323">
        <f t="shared" si="1022"/>
        <v>0</v>
      </c>
    </row>
    <row r="9324" spans="1:17" ht="19.5" x14ac:dyDescent="0.4">
      <c r="A9324" s="33">
        <f t="shared" si="1017"/>
        <v>46672</v>
      </c>
      <c r="B9324" s="27" t="str">
        <f t="shared" si="1018"/>
        <v>(火)</v>
      </c>
      <c r="C9324" s="34">
        <v>0.16666666666666699</v>
      </c>
      <c r="D9324" s="16" t="s">
        <v>18</v>
      </c>
      <c r="E9324" s="35">
        <v>0.1875</v>
      </c>
      <c r="F9324" s="50">
        <f>IF(COUNTIF('リスト（不使用）'!$A$5:$A$6,単年カーブ!$A$1),"希望数量入力ください",'単年（2027年度）'!$E$12*単年カーブ!$R$3+'単年（2027年度）'!$E$12*(1-単年カーブ!$R$3)*単年カーブ!Q9324)</f>
        <v>0</v>
      </c>
      <c r="G9324" s="47">
        <f t="shared" si="1019"/>
        <v>0</v>
      </c>
      <c r="M9324">
        <f t="shared" si="1020"/>
        <v>10</v>
      </c>
      <c r="N9324">
        <f>IF(OR(WEEKDAY(A9324)=1,WEEKDAY(A9324)=7,COUNTIF('2027祝日等（不使用）'!$A$1:$A$20,単年カーブ!A9324)=1),0,1)</f>
        <v>1</v>
      </c>
      <c r="O9324">
        <f t="shared" si="1016"/>
        <v>9</v>
      </c>
      <c r="P9324">
        <f t="shared" si="1021"/>
        <v>0</v>
      </c>
      <c r="Q9324">
        <f t="shared" si="1022"/>
        <v>0</v>
      </c>
    </row>
    <row r="9325" spans="1:17" ht="19.5" x14ac:dyDescent="0.4">
      <c r="A9325" s="33">
        <f t="shared" si="1017"/>
        <v>46672</v>
      </c>
      <c r="B9325" s="27" t="str">
        <f t="shared" si="1018"/>
        <v>(火)</v>
      </c>
      <c r="C9325" s="34">
        <v>0.1875</v>
      </c>
      <c r="D9325" s="16" t="s">
        <v>18</v>
      </c>
      <c r="E9325" s="35">
        <v>0.20833333333333301</v>
      </c>
      <c r="F9325" s="50">
        <f>IF(COUNTIF('リスト（不使用）'!$A$5:$A$6,単年カーブ!$A$1),"希望数量入力ください",'単年（2027年度）'!$E$12*単年カーブ!$R$3+'単年（2027年度）'!$E$12*(1-単年カーブ!$R$3)*単年カーブ!Q9325)</f>
        <v>0</v>
      </c>
      <c r="G9325" s="47">
        <f t="shared" si="1019"/>
        <v>0</v>
      </c>
      <c r="M9325">
        <f t="shared" si="1020"/>
        <v>10</v>
      </c>
      <c r="N9325">
        <f>IF(OR(WEEKDAY(A9325)=1,WEEKDAY(A9325)=7,COUNTIF('2027祝日等（不使用）'!$A$1:$A$20,単年カーブ!A9325)=1),0,1)</f>
        <v>1</v>
      </c>
      <c r="O9325">
        <f t="shared" si="1016"/>
        <v>10</v>
      </c>
      <c r="P9325">
        <f t="shared" si="1021"/>
        <v>0</v>
      </c>
      <c r="Q9325">
        <f t="shared" si="1022"/>
        <v>0</v>
      </c>
    </row>
    <row r="9326" spans="1:17" ht="19.5" x14ac:dyDescent="0.4">
      <c r="A9326" s="33">
        <f t="shared" si="1017"/>
        <v>46672</v>
      </c>
      <c r="B9326" s="27" t="str">
        <f t="shared" si="1018"/>
        <v>(火)</v>
      </c>
      <c r="C9326" s="34">
        <v>0.20833333333333301</v>
      </c>
      <c r="D9326" s="16" t="s">
        <v>18</v>
      </c>
      <c r="E9326" s="35">
        <v>0.22916666666666699</v>
      </c>
      <c r="F9326" s="50">
        <f>IF(COUNTIF('リスト（不使用）'!$A$5:$A$6,単年カーブ!$A$1),"希望数量入力ください",'単年（2027年度）'!$E$12*単年カーブ!$R$3+'単年（2027年度）'!$E$12*(1-単年カーブ!$R$3)*単年カーブ!Q9326)</f>
        <v>0</v>
      </c>
      <c r="G9326" s="47">
        <f t="shared" si="1019"/>
        <v>0</v>
      </c>
      <c r="M9326">
        <f t="shared" si="1020"/>
        <v>10</v>
      </c>
      <c r="N9326">
        <f>IF(OR(WEEKDAY(A9326)=1,WEEKDAY(A9326)=7,COUNTIF('2027祝日等（不使用）'!$A$1:$A$20,単年カーブ!A9326)=1),0,1)</f>
        <v>1</v>
      </c>
      <c r="O9326">
        <f t="shared" si="1016"/>
        <v>11</v>
      </c>
      <c r="P9326">
        <f t="shared" si="1021"/>
        <v>0</v>
      </c>
      <c r="Q9326">
        <f t="shared" si="1022"/>
        <v>0</v>
      </c>
    </row>
    <row r="9327" spans="1:17" ht="19.5" x14ac:dyDescent="0.4">
      <c r="A9327" s="33">
        <f t="shared" si="1017"/>
        <v>46672</v>
      </c>
      <c r="B9327" s="27" t="str">
        <f t="shared" si="1018"/>
        <v>(火)</v>
      </c>
      <c r="C9327" s="34">
        <v>0.22916666666666699</v>
      </c>
      <c r="D9327" s="16" t="s">
        <v>18</v>
      </c>
      <c r="E9327" s="35">
        <v>0.25</v>
      </c>
      <c r="F9327" s="50">
        <f>IF(COUNTIF('リスト（不使用）'!$A$5:$A$6,単年カーブ!$A$1),"希望数量入力ください",'単年（2027年度）'!$E$12*単年カーブ!$R$3+'単年（2027年度）'!$E$12*(1-単年カーブ!$R$3)*単年カーブ!Q9327)</f>
        <v>0</v>
      </c>
      <c r="G9327" s="47">
        <f t="shared" si="1019"/>
        <v>0</v>
      </c>
      <c r="M9327">
        <f t="shared" si="1020"/>
        <v>10</v>
      </c>
      <c r="N9327">
        <f>IF(OR(WEEKDAY(A9327)=1,WEEKDAY(A9327)=7,COUNTIF('2027祝日等（不使用）'!$A$1:$A$20,単年カーブ!A9327)=1),0,1)</f>
        <v>1</v>
      </c>
      <c r="O9327">
        <f t="shared" si="1016"/>
        <v>12</v>
      </c>
      <c r="P9327">
        <f t="shared" si="1021"/>
        <v>0</v>
      </c>
      <c r="Q9327">
        <f t="shared" si="1022"/>
        <v>0</v>
      </c>
    </row>
    <row r="9328" spans="1:17" ht="19.5" x14ac:dyDescent="0.4">
      <c r="A9328" s="33">
        <f t="shared" si="1017"/>
        <v>46672</v>
      </c>
      <c r="B9328" s="27" t="str">
        <f t="shared" si="1018"/>
        <v>(火)</v>
      </c>
      <c r="C9328" s="34">
        <v>0.25</v>
      </c>
      <c r="D9328" s="16" t="s">
        <v>18</v>
      </c>
      <c r="E9328" s="35">
        <v>0.27083333333333298</v>
      </c>
      <c r="F9328" s="50">
        <f>IF(COUNTIF('リスト（不使用）'!$A$5:$A$6,単年カーブ!$A$1),"希望数量入力ください",'単年（2027年度）'!$E$12*単年カーブ!$R$3+'単年（2027年度）'!$E$12*(1-単年カーブ!$R$3)*単年カーブ!Q9328)</f>
        <v>0</v>
      </c>
      <c r="G9328" s="47">
        <f t="shared" si="1019"/>
        <v>0</v>
      </c>
      <c r="M9328">
        <f t="shared" si="1020"/>
        <v>10</v>
      </c>
      <c r="N9328">
        <f>IF(OR(WEEKDAY(A9328)=1,WEEKDAY(A9328)=7,COUNTIF('2027祝日等（不使用）'!$A$1:$A$20,単年カーブ!A9328)=1),0,1)</f>
        <v>1</v>
      </c>
      <c r="O9328">
        <f t="shared" si="1016"/>
        <v>13</v>
      </c>
      <c r="P9328">
        <f t="shared" si="1021"/>
        <v>0</v>
      </c>
      <c r="Q9328">
        <f t="shared" si="1022"/>
        <v>0</v>
      </c>
    </row>
    <row r="9329" spans="1:17" ht="19.5" x14ac:dyDescent="0.4">
      <c r="A9329" s="33">
        <f t="shared" si="1017"/>
        <v>46672</v>
      </c>
      <c r="B9329" s="27" t="str">
        <f t="shared" si="1018"/>
        <v>(火)</v>
      </c>
      <c r="C9329" s="34">
        <v>0.27083333333333298</v>
      </c>
      <c r="D9329" s="16" t="s">
        <v>18</v>
      </c>
      <c r="E9329" s="35">
        <v>0.29166666666666702</v>
      </c>
      <c r="F9329" s="50">
        <f>IF(COUNTIF('リスト（不使用）'!$A$5:$A$6,単年カーブ!$A$1),"希望数量入力ください",'単年（2027年度）'!$E$12*単年カーブ!$R$3+'単年（2027年度）'!$E$12*(1-単年カーブ!$R$3)*単年カーブ!Q9329)</f>
        <v>0</v>
      </c>
      <c r="G9329" s="47">
        <f t="shared" si="1019"/>
        <v>0</v>
      </c>
      <c r="M9329">
        <f t="shared" si="1020"/>
        <v>10</v>
      </c>
      <c r="N9329">
        <f>IF(OR(WEEKDAY(A9329)=1,WEEKDAY(A9329)=7,COUNTIF('2027祝日等（不使用）'!$A$1:$A$20,単年カーブ!A9329)=1),0,1)</f>
        <v>1</v>
      </c>
      <c r="O9329">
        <f t="shared" si="1016"/>
        <v>14</v>
      </c>
      <c r="P9329">
        <f t="shared" si="1021"/>
        <v>0</v>
      </c>
      <c r="Q9329">
        <f t="shared" si="1022"/>
        <v>0</v>
      </c>
    </row>
    <row r="9330" spans="1:17" ht="19.5" x14ac:dyDescent="0.4">
      <c r="A9330" s="33">
        <f t="shared" si="1017"/>
        <v>46672</v>
      </c>
      <c r="B9330" s="27" t="str">
        <f t="shared" si="1018"/>
        <v>(火)</v>
      </c>
      <c r="C9330" s="34">
        <v>0.29166666666666702</v>
      </c>
      <c r="D9330" s="16" t="s">
        <v>18</v>
      </c>
      <c r="E9330" s="35">
        <v>0.3125</v>
      </c>
      <c r="F9330" s="50">
        <f>IF(COUNTIF('リスト（不使用）'!$A$5:$A$6,単年カーブ!$A$1),"希望数量入力ください",'単年（2027年度）'!$E$12*単年カーブ!$R$3+'単年（2027年度）'!$E$12*(1-単年カーブ!$R$3)*単年カーブ!Q9330)</f>
        <v>0</v>
      </c>
      <c r="G9330" s="47">
        <f t="shared" si="1019"/>
        <v>0</v>
      </c>
      <c r="M9330">
        <f t="shared" si="1020"/>
        <v>10</v>
      </c>
      <c r="N9330">
        <f>IF(OR(WEEKDAY(A9330)=1,WEEKDAY(A9330)=7,COUNTIF('2027祝日等（不使用）'!$A$1:$A$20,単年カーブ!A9330)=1),0,1)</f>
        <v>1</v>
      </c>
      <c r="O9330">
        <f t="shared" si="1016"/>
        <v>15</v>
      </c>
      <c r="P9330">
        <f t="shared" si="1021"/>
        <v>0</v>
      </c>
      <c r="Q9330">
        <f t="shared" si="1022"/>
        <v>0</v>
      </c>
    </row>
    <row r="9331" spans="1:17" ht="19.5" x14ac:dyDescent="0.4">
      <c r="A9331" s="33">
        <f t="shared" si="1017"/>
        <v>46672</v>
      </c>
      <c r="B9331" s="27" t="str">
        <f t="shared" si="1018"/>
        <v>(火)</v>
      </c>
      <c r="C9331" s="34">
        <v>0.3125</v>
      </c>
      <c r="D9331" s="16" t="s">
        <v>18</v>
      </c>
      <c r="E9331" s="35">
        <v>0.33333333333333298</v>
      </c>
      <c r="F9331" s="50">
        <f>IF(COUNTIF('リスト（不使用）'!$A$5:$A$6,単年カーブ!$A$1),"希望数量入力ください",'単年（2027年度）'!$E$12*単年カーブ!$R$3+'単年（2027年度）'!$E$12*(1-単年カーブ!$R$3)*単年カーブ!Q9331)</f>
        <v>0</v>
      </c>
      <c r="G9331" s="47">
        <f t="shared" si="1019"/>
        <v>0</v>
      </c>
      <c r="M9331">
        <f t="shared" si="1020"/>
        <v>10</v>
      </c>
      <c r="N9331">
        <f>IF(OR(WEEKDAY(A9331)=1,WEEKDAY(A9331)=7,COUNTIF('2027祝日等（不使用）'!$A$1:$A$20,単年カーブ!A9331)=1),0,1)</f>
        <v>1</v>
      </c>
      <c r="O9331">
        <f t="shared" si="1016"/>
        <v>16</v>
      </c>
      <c r="P9331">
        <f t="shared" si="1021"/>
        <v>0</v>
      </c>
      <c r="Q9331">
        <f t="shared" si="1022"/>
        <v>0</v>
      </c>
    </row>
    <row r="9332" spans="1:17" ht="19.5" x14ac:dyDescent="0.4">
      <c r="A9332" s="33">
        <f t="shared" si="1017"/>
        <v>46672</v>
      </c>
      <c r="B9332" s="27" t="str">
        <f t="shared" si="1018"/>
        <v>(火)</v>
      </c>
      <c r="C9332" s="34">
        <v>0.33333333333333298</v>
      </c>
      <c r="D9332" s="16" t="s">
        <v>18</v>
      </c>
      <c r="E9332" s="35">
        <v>0.35416666666666702</v>
      </c>
      <c r="F9332" s="50">
        <f>IF(COUNTIF('リスト（不使用）'!$A$5:$A$6,単年カーブ!$A$1),"希望数量入力ください",'単年（2027年度）'!$E$12*単年カーブ!$R$3+'単年（2027年度）'!$E$12*(1-単年カーブ!$R$3)*単年カーブ!Q9332)</f>
        <v>0</v>
      </c>
      <c r="G9332" s="47">
        <f t="shared" si="1019"/>
        <v>0</v>
      </c>
      <c r="M9332">
        <f t="shared" si="1020"/>
        <v>10</v>
      </c>
      <c r="N9332">
        <f>IF(OR(WEEKDAY(A9332)=1,WEEKDAY(A9332)=7,COUNTIF('2027祝日等（不使用）'!$A$1:$A$20,単年カーブ!A9332)=1),0,1)</f>
        <v>1</v>
      </c>
      <c r="O9332">
        <f t="shared" ref="O9332:O9395" si="1023">O9284</f>
        <v>17</v>
      </c>
      <c r="P9332">
        <f t="shared" si="1021"/>
        <v>1</v>
      </c>
      <c r="Q9332">
        <f t="shared" si="1022"/>
        <v>1</v>
      </c>
    </row>
    <row r="9333" spans="1:17" ht="19.5" x14ac:dyDescent="0.4">
      <c r="A9333" s="33">
        <f t="shared" si="1017"/>
        <v>46672</v>
      </c>
      <c r="B9333" s="27" t="str">
        <f t="shared" si="1018"/>
        <v>(火)</v>
      </c>
      <c r="C9333" s="34">
        <v>0.35416666666666702</v>
      </c>
      <c r="D9333" s="16" t="s">
        <v>18</v>
      </c>
      <c r="E9333" s="35">
        <v>0.375</v>
      </c>
      <c r="F9333" s="50">
        <f>IF(COUNTIF('リスト（不使用）'!$A$5:$A$6,単年カーブ!$A$1),"希望数量入力ください",'単年（2027年度）'!$E$12*単年カーブ!$R$3+'単年（2027年度）'!$E$12*(1-単年カーブ!$R$3)*単年カーブ!Q9333)</f>
        <v>0</v>
      </c>
      <c r="G9333" s="47">
        <f t="shared" si="1019"/>
        <v>0</v>
      </c>
      <c r="M9333">
        <f t="shared" si="1020"/>
        <v>10</v>
      </c>
      <c r="N9333">
        <f>IF(OR(WEEKDAY(A9333)=1,WEEKDAY(A9333)=7,COUNTIF('2027祝日等（不使用）'!$A$1:$A$20,単年カーブ!A9333)=1),0,1)</f>
        <v>1</v>
      </c>
      <c r="O9333">
        <f t="shared" si="1023"/>
        <v>18</v>
      </c>
      <c r="P9333">
        <f t="shared" si="1021"/>
        <v>1</v>
      </c>
      <c r="Q9333">
        <f t="shared" si="1022"/>
        <v>1</v>
      </c>
    </row>
    <row r="9334" spans="1:17" ht="19.5" x14ac:dyDescent="0.4">
      <c r="A9334" s="33">
        <f t="shared" si="1017"/>
        <v>46672</v>
      </c>
      <c r="B9334" s="27" t="str">
        <f t="shared" si="1018"/>
        <v>(火)</v>
      </c>
      <c r="C9334" s="34">
        <v>0.375</v>
      </c>
      <c r="D9334" s="16" t="s">
        <v>18</v>
      </c>
      <c r="E9334" s="35">
        <v>0.39583333333333298</v>
      </c>
      <c r="F9334" s="50">
        <f>IF(COUNTIF('リスト（不使用）'!$A$5:$A$6,単年カーブ!$A$1),"希望数量入力ください",'単年（2027年度）'!$E$12*単年カーブ!$R$3+'単年（2027年度）'!$E$12*(1-単年カーブ!$R$3)*単年カーブ!Q9334)</f>
        <v>0</v>
      </c>
      <c r="G9334" s="47">
        <f t="shared" si="1019"/>
        <v>0</v>
      </c>
      <c r="M9334">
        <f t="shared" si="1020"/>
        <v>10</v>
      </c>
      <c r="N9334">
        <f>IF(OR(WEEKDAY(A9334)=1,WEEKDAY(A9334)=7,COUNTIF('2027祝日等（不使用）'!$A$1:$A$20,単年カーブ!A9334)=1),0,1)</f>
        <v>1</v>
      </c>
      <c r="O9334">
        <f t="shared" si="1023"/>
        <v>19</v>
      </c>
      <c r="P9334">
        <f t="shared" si="1021"/>
        <v>1</v>
      </c>
      <c r="Q9334">
        <f t="shared" si="1022"/>
        <v>1</v>
      </c>
    </row>
    <row r="9335" spans="1:17" ht="19.5" x14ac:dyDescent="0.4">
      <c r="A9335" s="33">
        <f t="shared" si="1017"/>
        <v>46672</v>
      </c>
      <c r="B9335" s="27" t="str">
        <f t="shared" si="1018"/>
        <v>(火)</v>
      </c>
      <c r="C9335" s="34">
        <v>0.39583333333333298</v>
      </c>
      <c r="D9335" s="16" t="s">
        <v>18</v>
      </c>
      <c r="E9335" s="35">
        <v>0.41666666666666702</v>
      </c>
      <c r="F9335" s="50">
        <f>IF(COUNTIF('リスト（不使用）'!$A$5:$A$6,単年カーブ!$A$1),"希望数量入力ください",'単年（2027年度）'!$E$12*単年カーブ!$R$3+'単年（2027年度）'!$E$12*(1-単年カーブ!$R$3)*単年カーブ!Q9335)</f>
        <v>0</v>
      </c>
      <c r="G9335" s="47">
        <f t="shared" si="1019"/>
        <v>0</v>
      </c>
      <c r="M9335">
        <f t="shared" si="1020"/>
        <v>10</v>
      </c>
      <c r="N9335">
        <f>IF(OR(WEEKDAY(A9335)=1,WEEKDAY(A9335)=7,COUNTIF('2027祝日等（不使用）'!$A$1:$A$20,単年カーブ!A9335)=1),0,1)</f>
        <v>1</v>
      </c>
      <c r="O9335">
        <f t="shared" si="1023"/>
        <v>20</v>
      </c>
      <c r="P9335">
        <f t="shared" si="1021"/>
        <v>1</v>
      </c>
      <c r="Q9335">
        <f t="shared" si="1022"/>
        <v>1</v>
      </c>
    </row>
    <row r="9336" spans="1:17" ht="19.5" x14ac:dyDescent="0.4">
      <c r="A9336" s="33">
        <f t="shared" si="1017"/>
        <v>46672</v>
      </c>
      <c r="B9336" s="27" t="str">
        <f t="shared" si="1018"/>
        <v>(火)</v>
      </c>
      <c r="C9336" s="34">
        <v>0.41666666666666702</v>
      </c>
      <c r="D9336" s="16" t="s">
        <v>18</v>
      </c>
      <c r="E9336" s="35">
        <v>0.4375</v>
      </c>
      <c r="F9336" s="50">
        <f>IF(COUNTIF('リスト（不使用）'!$A$5:$A$6,単年カーブ!$A$1),"希望数量入力ください",'単年（2027年度）'!$E$12*単年カーブ!$R$3+'単年（2027年度）'!$E$12*(1-単年カーブ!$R$3)*単年カーブ!Q9336)</f>
        <v>0</v>
      </c>
      <c r="G9336" s="47">
        <f t="shared" si="1019"/>
        <v>0</v>
      </c>
      <c r="M9336">
        <f t="shared" si="1020"/>
        <v>10</v>
      </c>
      <c r="N9336">
        <f>IF(OR(WEEKDAY(A9336)=1,WEEKDAY(A9336)=7,COUNTIF('2027祝日等（不使用）'!$A$1:$A$20,単年カーブ!A9336)=1),0,1)</f>
        <v>1</v>
      </c>
      <c r="O9336">
        <f t="shared" si="1023"/>
        <v>21</v>
      </c>
      <c r="P9336">
        <f t="shared" si="1021"/>
        <v>1</v>
      </c>
      <c r="Q9336">
        <f t="shared" si="1022"/>
        <v>1</v>
      </c>
    </row>
    <row r="9337" spans="1:17" ht="19.5" x14ac:dyDescent="0.4">
      <c r="A9337" s="33">
        <f t="shared" si="1017"/>
        <v>46672</v>
      </c>
      <c r="B9337" s="27" t="str">
        <f t="shared" si="1018"/>
        <v>(火)</v>
      </c>
      <c r="C9337" s="34">
        <v>0.4375</v>
      </c>
      <c r="D9337" s="16" t="s">
        <v>18</v>
      </c>
      <c r="E9337" s="35">
        <v>0.45833333333333298</v>
      </c>
      <c r="F9337" s="50">
        <f>IF(COUNTIF('リスト（不使用）'!$A$5:$A$6,単年カーブ!$A$1),"希望数量入力ください",'単年（2027年度）'!$E$12*単年カーブ!$R$3+'単年（2027年度）'!$E$12*(1-単年カーブ!$R$3)*単年カーブ!Q9337)</f>
        <v>0</v>
      </c>
      <c r="G9337" s="47">
        <f t="shared" si="1019"/>
        <v>0</v>
      </c>
      <c r="M9337">
        <f t="shared" si="1020"/>
        <v>10</v>
      </c>
      <c r="N9337">
        <f>IF(OR(WEEKDAY(A9337)=1,WEEKDAY(A9337)=7,COUNTIF('2027祝日等（不使用）'!$A$1:$A$20,単年カーブ!A9337)=1),0,1)</f>
        <v>1</v>
      </c>
      <c r="O9337">
        <f t="shared" si="1023"/>
        <v>22</v>
      </c>
      <c r="P9337">
        <f t="shared" si="1021"/>
        <v>1</v>
      </c>
      <c r="Q9337">
        <f t="shared" si="1022"/>
        <v>1</v>
      </c>
    </row>
    <row r="9338" spans="1:17" ht="19.5" x14ac:dyDescent="0.4">
      <c r="A9338" s="33">
        <f t="shared" ref="A9338:A9401" si="1024">A9290+1</f>
        <v>46672</v>
      </c>
      <c r="B9338" s="27" t="str">
        <f t="shared" si="1018"/>
        <v>(火)</v>
      </c>
      <c r="C9338" s="34">
        <v>0.45833333333333298</v>
      </c>
      <c r="D9338" s="16" t="s">
        <v>18</v>
      </c>
      <c r="E9338" s="35">
        <v>0.47916666666666702</v>
      </c>
      <c r="F9338" s="50">
        <f>IF(COUNTIF('リスト（不使用）'!$A$5:$A$6,単年カーブ!$A$1),"希望数量入力ください",'単年（2027年度）'!$E$12*単年カーブ!$R$3+'単年（2027年度）'!$E$12*(1-単年カーブ!$R$3)*単年カーブ!Q9338)</f>
        <v>0</v>
      </c>
      <c r="G9338" s="47">
        <f t="shared" si="1019"/>
        <v>0</v>
      </c>
      <c r="M9338">
        <f t="shared" si="1020"/>
        <v>10</v>
      </c>
      <c r="N9338">
        <f>IF(OR(WEEKDAY(A9338)=1,WEEKDAY(A9338)=7,COUNTIF('2027祝日等（不使用）'!$A$1:$A$20,単年カーブ!A9338)=1),0,1)</f>
        <v>1</v>
      </c>
      <c r="O9338">
        <f t="shared" si="1023"/>
        <v>23</v>
      </c>
      <c r="P9338">
        <f t="shared" si="1021"/>
        <v>1</v>
      </c>
      <c r="Q9338">
        <f t="shared" si="1022"/>
        <v>1</v>
      </c>
    </row>
    <row r="9339" spans="1:17" ht="19.5" x14ac:dyDescent="0.4">
      <c r="A9339" s="33">
        <f t="shared" si="1024"/>
        <v>46672</v>
      </c>
      <c r="B9339" s="27" t="str">
        <f t="shared" si="1018"/>
        <v>(火)</v>
      </c>
      <c r="C9339" s="34">
        <v>0.47916666666666702</v>
      </c>
      <c r="D9339" s="16" t="s">
        <v>18</v>
      </c>
      <c r="E9339" s="35">
        <v>0.5</v>
      </c>
      <c r="F9339" s="50">
        <f>IF(COUNTIF('リスト（不使用）'!$A$5:$A$6,単年カーブ!$A$1),"希望数量入力ください",'単年（2027年度）'!$E$12*単年カーブ!$R$3+'単年（2027年度）'!$E$12*(1-単年カーブ!$R$3)*単年カーブ!Q9339)</f>
        <v>0</v>
      </c>
      <c r="G9339" s="47">
        <f t="shared" si="1019"/>
        <v>0</v>
      </c>
      <c r="M9339">
        <f t="shared" si="1020"/>
        <v>10</v>
      </c>
      <c r="N9339">
        <f>IF(OR(WEEKDAY(A9339)=1,WEEKDAY(A9339)=7,COUNTIF('2027祝日等（不使用）'!$A$1:$A$20,単年カーブ!A9339)=1),0,1)</f>
        <v>1</v>
      </c>
      <c r="O9339">
        <f t="shared" si="1023"/>
        <v>24</v>
      </c>
      <c r="P9339">
        <f t="shared" si="1021"/>
        <v>1</v>
      </c>
      <c r="Q9339">
        <f t="shared" si="1022"/>
        <v>1</v>
      </c>
    </row>
    <row r="9340" spans="1:17" ht="19.5" x14ac:dyDescent="0.4">
      <c r="A9340" s="33">
        <f t="shared" si="1024"/>
        <v>46672</v>
      </c>
      <c r="B9340" s="27" t="str">
        <f t="shared" si="1018"/>
        <v>(火)</v>
      </c>
      <c r="C9340" s="34">
        <v>0.5</v>
      </c>
      <c r="D9340" s="16" t="s">
        <v>18</v>
      </c>
      <c r="E9340" s="35">
        <v>0.52083333333333304</v>
      </c>
      <c r="F9340" s="50">
        <f>IF(COUNTIF('リスト（不使用）'!$A$5:$A$6,単年カーブ!$A$1),"希望数量入力ください",'単年（2027年度）'!$E$12*単年カーブ!$R$3+'単年（2027年度）'!$E$12*(1-単年カーブ!$R$3)*単年カーブ!Q9340)</f>
        <v>0</v>
      </c>
      <c r="G9340" s="47">
        <f t="shared" si="1019"/>
        <v>0</v>
      </c>
      <c r="M9340">
        <f t="shared" si="1020"/>
        <v>10</v>
      </c>
      <c r="N9340">
        <f>IF(OR(WEEKDAY(A9340)=1,WEEKDAY(A9340)=7,COUNTIF('2027祝日等（不使用）'!$A$1:$A$20,単年カーブ!A9340)=1),0,1)</f>
        <v>1</v>
      </c>
      <c r="O9340">
        <f t="shared" si="1023"/>
        <v>25</v>
      </c>
      <c r="P9340">
        <f t="shared" si="1021"/>
        <v>1</v>
      </c>
      <c r="Q9340">
        <f t="shared" si="1022"/>
        <v>1</v>
      </c>
    </row>
    <row r="9341" spans="1:17" ht="19.5" x14ac:dyDescent="0.4">
      <c r="A9341" s="33">
        <f t="shared" si="1024"/>
        <v>46672</v>
      </c>
      <c r="B9341" s="27" t="str">
        <f t="shared" si="1018"/>
        <v>(火)</v>
      </c>
      <c r="C9341" s="34">
        <v>0.52083333333333304</v>
      </c>
      <c r="D9341" s="16" t="s">
        <v>18</v>
      </c>
      <c r="E9341" s="35">
        <v>0.54166666666666696</v>
      </c>
      <c r="F9341" s="50">
        <f>IF(COUNTIF('リスト（不使用）'!$A$5:$A$6,単年カーブ!$A$1),"希望数量入力ください",'単年（2027年度）'!$E$12*単年カーブ!$R$3+'単年（2027年度）'!$E$12*(1-単年カーブ!$R$3)*単年カーブ!Q9341)</f>
        <v>0</v>
      </c>
      <c r="G9341" s="47">
        <f t="shared" si="1019"/>
        <v>0</v>
      </c>
      <c r="M9341">
        <f t="shared" si="1020"/>
        <v>10</v>
      </c>
      <c r="N9341">
        <f>IF(OR(WEEKDAY(A9341)=1,WEEKDAY(A9341)=7,COUNTIF('2027祝日等（不使用）'!$A$1:$A$20,単年カーブ!A9341)=1),0,1)</f>
        <v>1</v>
      </c>
      <c r="O9341">
        <f t="shared" si="1023"/>
        <v>26</v>
      </c>
      <c r="P9341">
        <f t="shared" si="1021"/>
        <v>1</v>
      </c>
      <c r="Q9341">
        <f t="shared" si="1022"/>
        <v>1</v>
      </c>
    </row>
    <row r="9342" spans="1:17" ht="19.5" x14ac:dyDescent="0.4">
      <c r="A9342" s="33">
        <f t="shared" si="1024"/>
        <v>46672</v>
      </c>
      <c r="B9342" s="27" t="str">
        <f t="shared" si="1018"/>
        <v>(火)</v>
      </c>
      <c r="C9342" s="34">
        <v>0.54166666666666696</v>
      </c>
      <c r="D9342" s="16" t="s">
        <v>18</v>
      </c>
      <c r="E9342" s="35">
        <v>0.5625</v>
      </c>
      <c r="F9342" s="50">
        <f>IF(COUNTIF('リスト（不使用）'!$A$5:$A$6,単年カーブ!$A$1),"希望数量入力ください",'単年（2027年度）'!$E$12*単年カーブ!$R$3+'単年（2027年度）'!$E$12*(1-単年カーブ!$R$3)*単年カーブ!Q9342)</f>
        <v>0</v>
      </c>
      <c r="G9342" s="47">
        <f t="shared" si="1019"/>
        <v>0</v>
      </c>
      <c r="M9342">
        <f t="shared" si="1020"/>
        <v>10</v>
      </c>
      <c r="N9342">
        <f>IF(OR(WEEKDAY(A9342)=1,WEEKDAY(A9342)=7,COUNTIF('2027祝日等（不使用）'!$A$1:$A$20,単年カーブ!A9342)=1),0,1)</f>
        <v>1</v>
      </c>
      <c r="O9342">
        <f t="shared" si="1023"/>
        <v>27</v>
      </c>
      <c r="P9342">
        <f t="shared" si="1021"/>
        <v>1</v>
      </c>
      <c r="Q9342">
        <f t="shared" si="1022"/>
        <v>1</v>
      </c>
    </row>
    <row r="9343" spans="1:17" ht="19.5" x14ac:dyDescent="0.4">
      <c r="A9343" s="33">
        <f t="shared" si="1024"/>
        <v>46672</v>
      </c>
      <c r="B9343" s="27" t="str">
        <f t="shared" si="1018"/>
        <v>(火)</v>
      </c>
      <c r="C9343" s="34">
        <v>0.5625</v>
      </c>
      <c r="D9343" s="16" t="s">
        <v>18</v>
      </c>
      <c r="E9343" s="35">
        <v>0.58333333333333304</v>
      </c>
      <c r="F9343" s="50">
        <f>IF(COUNTIF('リスト（不使用）'!$A$5:$A$6,単年カーブ!$A$1),"希望数量入力ください",'単年（2027年度）'!$E$12*単年カーブ!$R$3+'単年（2027年度）'!$E$12*(1-単年カーブ!$R$3)*単年カーブ!Q9343)</f>
        <v>0</v>
      </c>
      <c r="G9343" s="47">
        <f t="shared" si="1019"/>
        <v>0</v>
      </c>
      <c r="M9343">
        <f t="shared" si="1020"/>
        <v>10</v>
      </c>
      <c r="N9343">
        <f>IF(OR(WEEKDAY(A9343)=1,WEEKDAY(A9343)=7,COUNTIF('2027祝日等（不使用）'!$A$1:$A$20,単年カーブ!A9343)=1),0,1)</f>
        <v>1</v>
      </c>
      <c r="O9343">
        <f t="shared" si="1023"/>
        <v>28</v>
      </c>
      <c r="P9343">
        <f t="shared" si="1021"/>
        <v>1</v>
      </c>
      <c r="Q9343">
        <f t="shared" si="1022"/>
        <v>1</v>
      </c>
    </row>
    <row r="9344" spans="1:17" ht="19.5" x14ac:dyDescent="0.4">
      <c r="A9344" s="33">
        <f t="shared" si="1024"/>
        <v>46672</v>
      </c>
      <c r="B9344" s="27" t="str">
        <f t="shared" si="1018"/>
        <v>(火)</v>
      </c>
      <c r="C9344" s="34">
        <v>0.58333333333333304</v>
      </c>
      <c r="D9344" s="16" t="s">
        <v>18</v>
      </c>
      <c r="E9344" s="35">
        <v>0.60416666666666696</v>
      </c>
      <c r="F9344" s="50">
        <f>IF(COUNTIF('リスト（不使用）'!$A$5:$A$6,単年カーブ!$A$1),"希望数量入力ください",'単年（2027年度）'!$E$12*単年カーブ!$R$3+'単年（2027年度）'!$E$12*(1-単年カーブ!$R$3)*単年カーブ!Q9344)</f>
        <v>0</v>
      </c>
      <c r="G9344" s="47">
        <f t="shared" si="1019"/>
        <v>0</v>
      </c>
      <c r="M9344">
        <f t="shared" si="1020"/>
        <v>10</v>
      </c>
      <c r="N9344">
        <f>IF(OR(WEEKDAY(A9344)=1,WEEKDAY(A9344)=7,COUNTIF('2027祝日等（不使用）'!$A$1:$A$20,単年カーブ!A9344)=1),0,1)</f>
        <v>1</v>
      </c>
      <c r="O9344">
        <f t="shared" si="1023"/>
        <v>29</v>
      </c>
      <c r="P9344">
        <f t="shared" si="1021"/>
        <v>1</v>
      </c>
      <c r="Q9344">
        <f t="shared" si="1022"/>
        <v>1</v>
      </c>
    </row>
    <row r="9345" spans="1:17" ht="19.5" x14ac:dyDescent="0.4">
      <c r="A9345" s="33">
        <f t="shared" si="1024"/>
        <v>46672</v>
      </c>
      <c r="B9345" s="27" t="str">
        <f t="shared" si="1018"/>
        <v>(火)</v>
      </c>
      <c r="C9345" s="34">
        <v>0.60416666666666696</v>
      </c>
      <c r="D9345" s="16" t="s">
        <v>18</v>
      </c>
      <c r="E9345" s="35">
        <v>0.625</v>
      </c>
      <c r="F9345" s="50">
        <f>IF(COUNTIF('リスト（不使用）'!$A$5:$A$6,単年カーブ!$A$1),"希望数量入力ください",'単年（2027年度）'!$E$12*単年カーブ!$R$3+'単年（2027年度）'!$E$12*(1-単年カーブ!$R$3)*単年カーブ!Q9345)</f>
        <v>0</v>
      </c>
      <c r="G9345" s="47">
        <f t="shared" si="1019"/>
        <v>0</v>
      </c>
      <c r="M9345">
        <f t="shared" si="1020"/>
        <v>10</v>
      </c>
      <c r="N9345">
        <f>IF(OR(WEEKDAY(A9345)=1,WEEKDAY(A9345)=7,COUNTIF('2027祝日等（不使用）'!$A$1:$A$20,単年カーブ!A9345)=1),0,1)</f>
        <v>1</v>
      </c>
      <c r="O9345">
        <f t="shared" si="1023"/>
        <v>30</v>
      </c>
      <c r="P9345">
        <f t="shared" si="1021"/>
        <v>1</v>
      </c>
      <c r="Q9345">
        <f t="shared" si="1022"/>
        <v>1</v>
      </c>
    </row>
    <row r="9346" spans="1:17" ht="19.5" x14ac:dyDescent="0.4">
      <c r="A9346" s="33">
        <f t="shared" si="1024"/>
        <v>46672</v>
      </c>
      <c r="B9346" s="27" t="str">
        <f t="shared" si="1018"/>
        <v>(火)</v>
      </c>
      <c r="C9346" s="34">
        <v>0.625</v>
      </c>
      <c r="D9346" s="16" t="s">
        <v>18</v>
      </c>
      <c r="E9346" s="35">
        <v>0.64583333333333304</v>
      </c>
      <c r="F9346" s="50">
        <f>IF(COUNTIF('リスト（不使用）'!$A$5:$A$6,単年カーブ!$A$1),"希望数量入力ください",'単年（2027年度）'!$E$12*単年カーブ!$R$3+'単年（2027年度）'!$E$12*(1-単年カーブ!$R$3)*単年カーブ!Q9346)</f>
        <v>0</v>
      </c>
      <c r="G9346" s="47">
        <f t="shared" si="1019"/>
        <v>0</v>
      </c>
      <c r="M9346">
        <f t="shared" si="1020"/>
        <v>10</v>
      </c>
      <c r="N9346">
        <f>IF(OR(WEEKDAY(A9346)=1,WEEKDAY(A9346)=7,COUNTIF('2027祝日等（不使用）'!$A$1:$A$20,単年カーブ!A9346)=1),0,1)</f>
        <v>1</v>
      </c>
      <c r="O9346">
        <f t="shared" si="1023"/>
        <v>31</v>
      </c>
      <c r="P9346">
        <f t="shared" si="1021"/>
        <v>1</v>
      </c>
      <c r="Q9346">
        <f t="shared" si="1022"/>
        <v>1</v>
      </c>
    </row>
    <row r="9347" spans="1:17" ht="19.5" x14ac:dyDescent="0.4">
      <c r="A9347" s="33">
        <f t="shared" si="1024"/>
        <v>46672</v>
      </c>
      <c r="B9347" s="27" t="str">
        <f t="shared" si="1018"/>
        <v>(火)</v>
      </c>
      <c r="C9347" s="34">
        <v>0.64583333333333304</v>
      </c>
      <c r="D9347" s="16" t="s">
        <v>18</v>
      </c>
      <c r="E9347" s="35">
        <v>0.66666666666666696</v>
      </c>
      <c r="F9347" s="50">
        <f>IF(COUNTIF('リスト（不使用）'!$A$5:$A$6,単年カーブ!$A$1),"希望数量入力ください",'単年（2027年度）'!$E$12*単年カーブ!$R$3+'単年（2027年度）'!$E$12*(1-単年カーブ!$R$3)*単年カーブ!Q9347)</f>
        <v>0</v>
      </c>
      <c r="G9347" s="47">
        <f t="shared" si="1019"/>
        <v>0</v>
      </c>
      <c r="M9347">
        <f t="shared" si="1020"/>
        <v>10</v>
      </c>
      <c r="N9347">
        <f>IF(OR(WEEKDAY(A9347)=1,WEEKDAY(A9347)=7,COUNTIF('2027祝日等（不使用）'!$A$1:$A$20,単年カーブ!A9347)=1),0,1)</f>
        <v>1</v>
      </c>
      <c r="O9347">
        <f t="shared" si="1023"/>
        <v>32</v>
      </c>
      <c r="P9347">
        <f t="shared" si="1021"/>
        <v>1</v>
      </c>
      <c r="Q9347">
        <f t="shared" si="1022"/>
        <v>1</v>
      </c>
    </row>
    <row r="9348" spans="1:17" ht="19.5" x14ac:dyDescent="0.4">
      <c r="A9348" s="33">
        <f t="shared" si="1024"/>
        <v>46672</v>
      </c>
      <c r="B9348" s="27" t="str">
        <f t="shared" ref="B9348:B9411" si="1025">TEXT(A9348,"(aaa)")</f>
        <v>(火)</v>
      </c>
      <c r="C9348" s="34">
        <v>0.66666666666666696</v>
      </c>
      <c r="D9348" s="16" t="s">
        <v>18</v>
      </c>
      <c r="E9348" s="35">
        <v>0.6875</v>
      </c>
      <c r="F9348" s="50">
        <f>IF(COUNTIF('リスト（不使用）'!$A$5:$A$6,単年カーブ!$A$1),"希望数量入力ください",'単年（2027年度）'!$E$12*単年カーブ!$R$3+'単年（2027年度）'!$E$12*(1-単年カーブ!$R$3)*単年カーブ!Q9348)</f>
        <v>0</v>
      </c>
      <c r="G9348" s="47">
        <f t="shared" ref="G9348:G9411" si="1026">F9348/2</f>
        <v>0</v>
      </c>
      <c r="M9348">
        <f t="shared" ref="M9348:M9411" si="1027">MONTH(A9348)</f>
        <v>10</v>
      </c>
      <c r="N9348">
        <f>IF(OR(WEEKDAY(A9348)=1,WEEKDAY(A9348)=7,COUNTIF('2027祝日等（不使用）'!$A$1:$A$20,単年カーブ!A9348)=1),0,1)</f>
        <v>1</v>
      </c>
      <c r="O9348">
        <f t="shared" si="1023"/>
        <v>33</v>
      </c>
      <c r="P9348">
        <f t="shared" ref="P9348:P9411" si="1028">IF(AND(O9348&gt;16,O9348&lt;41),1,0)</f>
        <v>1</v>
      </c>
      <c r="Q9348">
        <f t="shared" ref="Q9348:Q9411" si="1029">P9348*N9348</f>
        <v>1</v>
      </c>
    </row>
    <row r="9349" spans="1:17" ht="19.5" x14ac:dyDescent="0.4">
      <c r="A9349" s="33">
        <f t="shared" si="1024"/>
        <v>46672</v>
      </c>
      <c r="B9349" s="27" t="str">
        <f t="shared" si="1025"/>
        <v>(火)</v>
      </c>
      <c r="C9349" s="34">
        <v>0.6875</v>
      </c>
      <c r="D9349" s="16" t="s">
        <v>18</v>
      </c>
      <c r="E9349" s="35">
        <v>0.70833333333333304</v>
      </c>
      <c r="F9349" s="50">
        <f>IF(COUNTIF('リスト（不使用）'!$A$5:$A$6,単年カーブ!$A$1),"希望数量入力ください",'単年（2027年度）'!$E$12*単年カーブ!$R$3+'単年（2027年度）'!$E$12*(1-単年カーブ!$R$3)*単年カーブ!Q9349)</f>
        <v>0</v>
      </c>
      <c r="G9349" s="47">
        <f t="shared" si="1026"/>
        <v>0</v>
      </c>
      <c r="M9349">
        <f t="shared" si="1027"/>
        <v>10</v>
      </c>
      <c r="N9349">
        <f>IF(OR(WEEKDAY(A9349)=1,WEEKDAY(A9349)=7,COUNTIF('2027祝日等（不使用）'!$A$1:$A$20,単年カーブ!A9349)=1),0,1)</f>
        <v>1</v>
      </c>
      <c r="O9349">
        <f t="shared" si="1023"/>
        <v>34</v>
      </c>
      <c r="P9349">
        <f t="shared" si="1028"/>
        <v>1</v>
      </c>
      <c r="Q9349">
        <f t="shared" si="1029"/>
        <v>1</v>
      </c>
    </row>
    <row r="9350" spans="1:17" ht="19.5" x14ac:dyDescent="0.4">
      <c r="A9350" s="33">
        <f t="shared" si="1024"/>
        <v>46672</v>
      </c>
      <c r="B9350" s="27" t="str">
        <f t="shared" si="1025"/>
        <v>(火)</v>
      </c>
      <c r="C9350" s="34">
        <v>0.70833333333333304</v>
      </c>
      <c r="D9350" s="16" t="s">
        <v>18</v>
      </c>
      <c r="E9350" s="35">
        <v>0.72916666666666696</v>
      </c>
      <c r="F9350" s="50">
        <f>IF(COUNTIF('リスト（不使用）'!$A$5:$A$6,単年カーブ!$A$1),"希望数量入力ください",'単年（2027年度）'!$E$12*単年カーブ!$R$3+'単年（2027年度）'!$E$12*(1-単年カーブ!$R$3)*単年カーブ!Q9350)</f>
        <v>0</v>
      </c>
      <c r="G9350" s="47">
        <f t="shared" si="1026"/>
        <v>0</v>
      </c>
      <c r="M9350">
        <f t="shared" si="1027"/>
        <v>10</v>
      </c>
      <c r="N9350">
        <f>IF(OR(WEEKDAY(A9350)=1,WEEKDAY(A9350)=7,COUNTIF('2027祝日等（不使用）'!$A$1:$A$20,単年カーブ!A9350)=1),0,1)</f>
        <v>1</v>
      </c>
      <c r="O9350">
        <f t="shared" si="1023"/>
        <v>35</v>
      </c>
      <c r="P9350">
        <f t="shared" si="1028"/>
        <v>1</v>
      </c>
      <c r="Q9350">
        <f t="shared" si="1029"/>
        <v>1</v>
      </c>
    </row>
    <row r="9351" spans="1:17" ht="19.5" x14ac:dyDescent="0.4">
      <c r="A9351" s="33">
        <f t="shared" si="1024"/>
        <v>46672</v>
      </c>
      <c r="B9351" s="27" t="str">
        <f t="shared" si="1025"/>
        <v>(火)</v>
      </c>
      <c r="C9351" s="34">
        <v>0.72916666666666696</v>
      </c>
      <c r="D9351" s="16" t="s">
        <v>18</v>
      </c>
      <c r="E9351" s="35">
        <v>0.75</v>
      </c>
      <c r="F9351" s="50">
        <f>IF(COUNTIF('リスト（不使用）'!$A$5:$A$6,単年カーブ!$A$1),"希望数量入力ください",'単年（2027年度）'!$E$12*単年カーブ!$R$3+'単年（2027年度）'!$E$12*(1-単年カーブ!$R$3)*単年カーブ!Q9351)</f>
        <v>0</v>
      </c>
      <c r="G9351" s="47">
        <f t="shared" si="1026"/>
        <v>0</v>
      </c>
      <c r="M9351">
        <f t="shared" si="1027"/>
        <v>10</v>
      </c>
      <c r="N9351">
        <f>IF(OR(WEEKDAY(A9351)=1,WEEKDAY(A9351)=7,COUNTIF('2027祝日等（不使用）'!$A$1:$A$20,単年カーブ!A9351)=1),0,1)</f>
        <v>1</v>
      </c>
      <c r="O9351">
        <f t="shared" si="1023"/>
        <v>36</v>
      </c>
      <c r="P9351">
        <f t="shared" si="1028"/>
        <v>1</v>
      </c>
      <c r="Q9351">
        <f t="shared" si="1029"/>
        <v>1</v>
      </c>
    </row>
    <row r="9352" spans="1:17" ht="19.5" x14ac:dyDescent="0.4">
      <c r="A9352" s="33">
        <f t="shared" si="1024"/>
        <v>46672</v>
      </c>
      <c r="B9352" s="27" t="str">
        <f t="shared" si="1025"/>
        <v>(火)</v>
      </c>
      <c r="C9352" s="34">
        <v>0.75</v>
      </c>
      <c r="D9352" s="16" t="s">
        <v>18</v>
      </c>
      <c r="E9352" s="35">
        <v>0.77083333333333304</v>
      </c>
      <c r="F9352" s="50">
        <f>IF(COUNTIF('リスト（不使用）'!$A$5:$A$6,単年カーブ!$A$1),"希望数量入力ください",'単年（2027年度）'!$E$12*単年カーブ!$R$3+'単年（2027年度）'!$E$12*(1-単年カーブ!$R$3)*単年カーブ!Q9352)</f>
        <v>0</v>
      </c>
      <c r="G9352" s="47">
        <f t="shared" si="1026"/>
        <v>0</v>
      </c>
      <c r="M9352">
        <f t="shared" si="1027"/>
        <v>10</v>
      </c>
      <c r="N9352">
        <f>IF(OR(WEEKDAY(A9352)=1,WEEKDAY(A9352)=7,COUNTIF('2027祝日等（不使用）'!$A$1:$A$20,単年カーブ!A9352)=1),0,1)</f>
        <v>1</v>
      </c>
      <c r="O9352">
        <f t="shared" si="1023"/>
        <v>37</v>
      </c>
      <c r="P9352">
        <f t="shared" si="1028"/>
        <v>1</v>
      </c>
      <c r="Q9352">
        <f t="shared" si="1029"/>
        <v>1</v>
      </c>
    </row>
    <row r="9353" spans="1:17" ht="19.5" x14ac:dyDescent="0.4">
      <c r="A9353" s="33">
        <f t="shared" si="1024"/>
        <v>46672</v>
      </c>
      <c r="B9353" s="27" t="str">
        <f t="shared" si="1025"/>
        <v>(火)</v>
      </c>
      <c r="C9353" s="34">
        <v>0.77083333333333304</v>
      </c>
      <c r="D9353" s="16" t="s">
        <v>18</v>
      </c>
      <c r="E9353" s="35">
        <v>0.79166666666666696</v>
      </c>
      <c r="F9353" s="50">
        <f>IF(COUNTIF('リスト（不使用）'!$A$5:$A$6,単年カーブ!$A$1),"希望数量入力ください",'単年（2027年度）'!$E$12*単年カーブ!$R$3+'単年（2027年度）'!$E$12*(1-単年カーブ!$R$3)*単年カーブ!Q9353)</f>
        <v>0</v>
      </c>
      <c r="G9353" s="47">
        <f t="shared" si="1026"/>
        <v>0</v>
      </c>
      <c r="M9353">
        <f t="shared" si="1027"/>
        <v>10</v>
      </c>
      <c r="N9353">
        <f>IF(OR(WEEKDAY(A9353)=1,WEEKDAY(A9353)=7,COUNTIF('2027祝日等（不使用）'!$A$1:$A$20,単年カーブ!A9353)=1),0,1)</f>
        <v>1</v>
      </c>
      <c r="O9353">
        <f t="shared" si="1023"/>
        <v>38</v>
      </c>
      <c r="P9353">
        <f t="shared" si="1028"/>
        <v>1</v>
      </c>
      <c r="Q9353">
        <f t="shared" si="1029"/>
        <v>1</v>
      </c>
    </row>
    <row r="9354" spans="1:17" ht="19.5" x14ac:dyDescent="0.4">
      <c r="A9354" s="33">
        <f t="shared" si="1024"/>
        <v>46672</v>
      </c>
      <c r="B9354" s="27" t="str">
        <f t="shared" si="1025"/>
        <v>(火)</v>
      </c>
      <c r="C9354" s="34">
        <v>0.79166666666666696</v>
      </c>
      <c r="D9354" s="16" t="s">
        <v>18</v>
      </c>
      <c r="E9354" s="35">
        <v>0.8125</v>
      </c>
      <c r="F9354" s="50">
        <f>IF(COUNTIF('リスト（不使用）'!$A$5:$A$6,単年カーブ!$A$1),"希望数量入力ください",'単年（2027年度）'!$E$12*単年カーブ!$R$3+'単年（2027年度）'!$E$12*(1-単年カーブ!$R$3)*単年カーブ!Q9354)</f>
        <v>0</v>
      </c>
      <c r="G9354" s="47">
        <f t="shared" si="1026"/>
        <v>0</v>
      </c>
      <c r="M9354">
        <f t="shared" si="1027"/>
        <v>10</v>
      </c>
      <c r="N9354">
        <f>IF(OR(WEEKDAY(A9354)=1,WEEKDAY(A9354)=7,COUNTIF('2027祝日等（不使用）'!$A$1:$A$20,単年カーブ!A9354)=1),0,1)</f>
        <v>1</v>
      </c>
      <c r="O9354">
        <f t="shared" si="1023"/>
        <v>39</v>
      </c>
      <c r="P9354">
        <f t="shared" si="1028"/>
        <v>1</v>
      </c>
      <c r="Q9354">
        <f t="shared" si="1029"/>
        <v>1</v>
      </c>
    </row>
    <row r="9355" spans="1:17" ht="19.5" x14ac:dyDescent="0.4">
      <c r="A9355" s="33">
        <f t="shared" si="1024"/>
        <v>46672</v>
      </c>
      <c r="B9355" s="27" t="str">
        <f t="shared" si="1025"/>
        <v>(火)</v>
      </c>
      <c r="C9355" s="34">
        <v>0.8125</v>
      </c>
      <c r="D9355" s="16" t="s">
        <v>18</v>
      </c>
      <c r="E9355" s="35">
        <v>0.83333333333333304</v>
      </c>
      <c r="F9355" s="50">
        <f>IF(COUNTIF('リスト（不使用）'!$A$5:$A$6,単年カーブ!$A$1),"希望数量入力ください",'単年（2027年度）'!$E$12*単年カーブ!$R$3+'単年（2027年度）'!$E$12*(1-単年カーブ!$R$3)*単年カーブ!Q9355)</f>
        <v>0</v>
      </c>
      <c r="G9355" s="47">
        <f t="shared" si="1026"/>
        <v>0</v>
      </c>
      <c r="M9355">
        <f t="shared" si="1027"/>
        <v>10</v>
      </c>
      <c r="N9355">
        <f>IF(OR(WEEKDAY(A9355)=1,WEEKDAY(A9355)=7,COUNTIF('2027祝日等（不使用）'!$A$1:$A$20,単年カーブ!A9355)=1),0,1)</f>
        <v>1</v>
      </c>
      <c r="O9355">
        <f t="shared" si="1023"/>
        <v>40</v>
      </c>
      <c r="P9355">
        <f t="shared" si="1028"/>
        <v>1</v>
      </c>
      <c r="Q9355">
        <f t="shared" si="1029"/>
        <v>1</v>
      </c>
    </row>
    <row r="9356" spans="1:17" ht="19.5" x14ac:dyDescent="0.4">
      <c r="A9356" s="33">
        <f t="shared" si="1024"/>
        <v>46672</v>
      </c>
      <c r="B9356" s="27" t="str">
        <f t="shared" si="1025"/>
        <v>(火)</v>
      </c>
      <c r="C9356" s="34">
        <v>0.83333333333333304</v>
      </c>
      <c r="D9356" s="16" t="s">
        <v>18</v>
      </c>
      <c r="E9356" s="35">
        <v>0.85416666666666696</v>
      </c>
      <c r="F9356" s="50">
        <f>IF(COUNTIF('リスト（不使用）'!$A$5:$A$6,単年カーブ!$A$1),"希望数量入力ください",'単年（2027年度）'!$E$12*単年カーブ!$R$3+'単年（2027年度）'!$E$12*(1-単年カーブ!$R$3)*単年カーブ!Q9356)</f>
        <v>0</v>
      </c>
      <c r="G9356" s="47">
        <f t="shared" si="1026"/>
        <v>0</v>
      </c>
      <c r="M9356">
        <f t="shared" si="1027"/>
        <v>10</v>
      </c>
      <c r="N9356">
        <f>IF(OR(WEEKDAY(A9356)=1,WEEKDAY(A9356)=7,COUNTIF('2027祝日等（不使用）'!$A$1:$A$20,単年カーブ!A9356)=1),0,1)</f>
        <v>1</v>
      </c>
      <c r="O9356">
        <f t="shared" si="1023"/>
        <v>41</v>
      </c>
      <c r="P9356">
        <f t="shared" si="1028"/>
        <v>0</v>
      </c>
      <c r="Q9356">
        <f t="shared" si="1029"/>
        <v>0</v>
      </c>
    </row>
    <row r="9357" spans="1:17" ht="19.5" x14ac:dyDescent="0.4">
      <c r="A9357" s="33">
        <f t="shared" si="1024"/>
        <v>46672</v>
      </c>
      <c r="B9357" s="27" t="str">
        <f t="shared" si="1025"/>
        <v>(火)</v>
      </c>
      <c r="C9357" s="34">
        <v>0.85416666666666696</v>
      </c>
      <c r="D9357" s="16" t="s">
        <v>18</v>
      </c>
      <c r="E9357" s="35">
        <v>0.875</v>
      </c>
      <c r="F9357" s="50">
        <f>IF(COUNTIF('リスト（不使用）'!$A$5:$A$6,単年カーブ!$A$1),"希望数量入力ください",'単年（2027年度）'!$E$12*単年カーブ!$R$3+'単年（2027年度）'!$E$12*(1-単年カーブ!$R$3)*単年カーブ!Q9357)</f>
        <v>0</v>
      </c>
      <c r="G9357" s="47">
        <f t="shared" si="1026"/>
        <v>0</v>
      </c>
      <c r="M9357">
        <f t="shared" si="1027"/>
        <v>10</v>
      </c>
      <c r="N9357">
        <f>IF(OR(WEEKDAY(A9357)=1,WEEKDAY(A9357)=7,COUNTIF('2027祝日等（不使用）'!$A$1:$A$20,単年カーブ!A9357)=1),0,1)</f>
        <v>1</v>
      </c>
      <c r="O9357">
        <f t="shared" si="1023"/>
        <v>42</v>
      </c>
      <c r="P9357">
        <f t="shared" si="1028"/>
        <v>0</v>
      </c>
      <c r="Q9357">
        <f t="shared" si="1029"/>
        <v>0</v>
      </c>
    </row>
    <row r="9358" spans="1:17" ht="19.5" x14ac:dyDescent="0.4">
      <c r="A9358" s="33">
        <f t="shared" si="1024"/>
        <v>46672</v>
      </c>
      <c r="B9358" s="27" t="str">
        <f t="shared" si="1025"/>
        <v>(火)</v>
      </c>
      <c r="C9358" s="34">
        <v>0.875</v>
      </c>
      <c r="D9358" s="16" t="s">
        <v>18</v>
      </c>
      <c r="E9358" s="35">
        <v>0.89583333333333304</v>
      </c>
      <c r="F9358" s="50">
        <f>IF(COUNTIF('リスト（不使用）'!$A$5:$A$6,単年カーブ!$A$1),"希望数量入力ください",'単年（2027年度）'!$E$12*単年カーブ!$R$3+'単年（2027年度）'!$E$12*(1-単年カーブ!$R$3)*単年カーブ!Q9358)</f>
        <v>0</v>
      </c>
      <c r="G9358" s="47">
        <f t="shared" si="1026"/>
        <v>0</v>
      </c>
      <c r="M9358">
        <f t="shared" si="1027"/>
        <v>10</v>
      </c>
      <c r="N9358">
        <f>IF(OR(WEEKDAY(A9358)=1,WEEKDAY(A9358)=7,COUNTIF('2027祝日等（不使用）'!$A$1:$A$20,単年カーブ!A9358)=1),0,1)</f>
        <v>1</v>
      </c>
      <c r="O9358">
        <f t="shared" si="1023"/>
        <v>43</v>
      </c>
      <c r="P9358">
        <f t="shared" si="1028"/>
        <v>0</v>
      </c>
      <c r="Q9358">
        <f t="shared" si="1029"/>
        <v>0</v>
      </c>
    </row>
    <row r="9359" spans="1:17" ht="19.5" x14ac:dyDescent="0.4">
      <c r="A9359" s="33">
        <f t="shared" si="1024"/>
        <v>46672</v>
      </c>
      <c r="B9359" s="27" t="str">
        <f t="shared" si="1025"/>
        <v>(火)</v>
      </c>
      <c r="C9359" s="34">
        <v>0.89583333333333304</v>
      </c>
      <c r="D9359" s="16" t="s">
        <v>18</v>
      </c>
      <c r="E9359" s="35">
        <v>0.91666666666666696</v>
      </c>
      <c r="F9359" s="50">
        <f>IF(COUNTIF('リスト（不使用）'!$A$5:$A$6,単年カーブ!$A$1),"希望数量入力ください",'単年（2027年度）'!$E$12*単年カーブ!$R$3+'単年（2027年度）'!$E$12*(1-単年カーブ!$R$3)*単年カーブ!Q9359)</f>
        <v>0</v>
      </c>
      <c r="G9359" s="47">
        <f t="shared" si="1026"/>
        <v>0</v>
      </c>
      <c r="M9359">
        <f t="shared" si="1027"/>
        <v>10</v>
      </c>
      <c r="N9359">
        <f>IF(OR(WEEKDAY(A9359)=1,WEEKDAY(A9359)=7,COUNTIF('2027祝日等（不使用）'!$A$1:$A$20,単年カーブ!A9359)=1),0,1)</f>
        <v>1</v>
      </c>
      <c r="O9359">
        <f t="shared" si="1023"/>
        <v>44</v>
      </c>
      <c r="P9359">
        <f t="shared" si="1028"/>
        <v>0</v>
      </c>
      <c r="Q9359">
        <f t="shared" si="1029"/>
        <v>0</v>
      </c>
    </row>
    <row r="9360" spans="1:17" ht="19.5" x14ac:dyDescent="0.4">
      <c r="A9360" s="33">
        <f t="shared" si="1024"/>
        <v>46672</v>
      </c>
      <c r="B9360" s="27" t="str">
        <f t="shared" si="1025"/>
        <v>(火)</v>
      </c>
      <c r="C9360" s="34">
        <v>0.91666666666666696</v>
      </c>
      <c r="D9360" s="16" t="s">
        <v>18</v>
      </c>
      <c r="E9360" s="35">
        <v>0.9375</v>
      </c>
      <c r="F9360" s="50">
        <f>IF(COUNTIF('リスト（不使用）'!$A$5:$A$6,単年カーブ!$A$1),"希望数量入力ください",'単年（2027年度）'!$E$12*単年カーブ!$R$3+'単年（2027年度）'!$E$12*(1-単年カーブ!$R$3)*単年カーブ!Q9360)</f>
        <v>0</v>
      </c>
      <c r="G9360" s="47">
        <f t="shared" si="1026"/>
        <v>0</v>
      </c>
      <c r="M9360">
        <f t="shared" si="1027"/>
        <v>10</v>
      </c>
      <c r="N9360">
        <f>IF(OR(WEEKDAY(A9360)=1,WEEKDAY(A9360)=7,COUNTIF('2027祝日等（不使用）'!$A$1:$A$20,単年カーブ!A9360)=1),0,1)</f>
        <v>1</v>
      </c>
      <c r="O9360">
        <f t="shared" si="1023"/>
        <v>45</v>
      </c>
      <c r="P9360">
        <f t="shared" si="1028"/>
        <v>0</v>
      </c>
      <c r="Q9360">
        <f t="shared" si="1029"/>
        <v>0</v>
      </c>
    </row>
    <row r="9361" spans="1:17" ht="19.5" x14ac:dyDescent="0.4">
      <c r="A9361" s="33">
        <f t="shared" si="1024"/>
        <v>46672</v>
      </c>
      <c r="B9361" s="27" t="str">
        <f t="shared" si="1025"/>
        <v>(火)</v>
      </c>
      <c r="C9361" s="34">
        <v>0.9375</v>
      </c>
      <c r="D9361" s="16" t="s">
        <v>18</v>
      </c>
      <c r="E9361" s="35">
        <v>0.95833333333333304</v>
      </c>
      <c r="F9361" s="50">
        <f>IF(COUNTIF('リスト（不使用）'!$A$5:$A$6,単年カーブ!$A$1),"希望数量入力ください",'単年（2027年度）'!$E$12*単年カーブ!$R$3+'単年（2027年度）'!$E$12*(1-単年カーブ!$R$3)*単年カーブ!Q9361)</f>
        <v>0</v>
      </c>
      <c r="G9361" s="47">
        <f t="shared" si="1026"/>
        <v>0</v>
      </c>
      <c r="M9361">
        <f t="shared" si="1027"/>
        <v>10</v>
      </c>
      <c r="N9361">
        <f>IF(OR(WEEKDAY(A9361)=1,WEEKDAY(A9361)=7,COUNTIF('2027祝日等（不使用）'!$A$1:$A$20,単年カーブ!A9361)=1),0,1)</f>
        <v>1</v>
      </c>
      <c r="O9361">
        <f t="shared" si="1023"/>
        <v>46</v>
      </c>
      <c r="P9361">
        <f t="shared" si="1028"/>
        <v>0</v>
      </c>
      <c r="Q9361">
        <f t="shared" si="1029"/>
        <v>0</v>
      </c>
    </row>
    <row r="9362" spans="1:17" ht="19.5" x14ac:dyDescent="0.4">
      <c r="A9362" s="33">
        <f t="shared" si="1024"/>
        <v>46672</v>
      </c>
      <c r="B9362" s="27" t="str">
        <f t="shared" si="1025"/>
        <v>(火)</v>
      </c>
      <c r="C9362" s="34">
        <v>0.95833333333333304</v>
      </c>
      <c r="D9362" s="16" t="s">
        <v>18</v>
      </c>
      <c r="E9362" s="35">
        <v>0.97916666666666696</v>
      </c>
      <c r="F9362" s="50">
        <f>IF(COUNTIF('リスト（不使用）'!$A$5:$A$6,単年カーブ!$A$1),"希望数量入力ください",'単年（2027年度）'!$E$12*単年カーブ!$R$3+'単年（2027年度）'!$E$12*(1-単年カーブ!$R$3)*単年カーブ!Q9362)</f>
        <v>0</v>
      </c>
      <c r="G9362" s="47">
        <f t="shared" si="1026"/>
        <v>0</v>
      </c>
      <c r="M9362">
        <f t="shared" si="1027"/>
        <v>10</v>
      </c>
      <c r="N9362">
        <f>IF(OR(WEEKDAY(A9362)=1,WEEKDAY(A9362)=7,COUNTIF('2027祝日等（不使用）'!$A$1:$A$20,単年カーブ!A9362)=1),0,1)</f>
        <v>1</v>
      </c>
      <c r="O9362">
        <f t="shared" si="1023"/>
        <v>47</v>
      </c>
      <c r="P9362">
        <f t="shared" si="1028"/>
        <v>0</v>
      </c>
      <c r="Q9362">
        <f t="shared" si="1029"/>
        <v>0</v>
      </c>
    </row>
    <row r="9363" spans="1:17" ht="19.5" x14ac:dyDescent="0.4">
      <c r="A9363" s="33">
        <f t="shared" si="1024"/>
        <v>46672</v>
      </c>
      <c r="B9363" s="27" t="str">
        <f t="shared" si="1025"/>
        <v>(火)</v>
      </c>
      <c r="C9363" s="34">
        <v>0.97916666666666696</v>
      </c>
      <c r="D9363" s="16" t="s">
        <v>18</v>
      </c>
      <c r="E9363" s="35" t="s">
        <v>17</v>
      </c>
      <c r="F9363" s="50">
        <f>IF(COUNTIF('リスト（不使用）'!$A$5:$A$6,単年カーブ!$A$1),"希望数量入力ください",'単年（2027年度）'!$E$12*単年カーブ!$R$3+'単年（2027年度）'!$E$12*(1-単年カーブ!$R$3)*単年カーブ!Q9363)</f>
        <v>0</v>
      </c>
      <c r="G9363" s="47">
        <f t="shared" si="1026"/>
        <v>0</v>
      </c>
      <c r="M9363">
        <f t="shared" si="1027"/>
        <v>10</v>
      </c>
      <c r="N9363">
        <f>IF(OR(WEEKDAY(A9363)=1,WEEKDAY(A9363)=7,COUNTIF('2027祝日等（不使用）'!$A$1:$A$20,単年カーブ!A9363)=1),0,1)</f>
        <v>1</v>
      </c>
      <c r="O9363">
        <f t="shared" si="1023"/>
        <v>48</v>
      </c>
      <c r="P9363">
        <f t="shared" si="1028"/>
        <v>0</v>
      </c>
      <c r="Q9363">
        <f t="shared" si="1029"/>
        <v>0</v>
      </c>
    </row>
    <row r="9364" spans="1:17" ht="19.5" x14ac:dyDescent="0.4">
      <c r="A9364" s="33">
        <f t="shared" si="1024"/>
        <v>46673</v>
      </c>
      <c r="B9364" s="27" t="str">
        <f t="shared" si="1025"/>
        <v>(水)</v>
      </c>
      <c r="C9364" s="34">
        <v>0</v>
      </c>
      <c r="D9364" s="16" t="s">
        <v>18</v>
      </c>
      <c r="E9364" s="35">
        <v>2.0833333333333332E-2</v>
      </c>
      <c r="F9364" s="50">
        <f>IF(COUNTIF('リスト（不使用）'!$A$5:$A$6,単年カーブ!$A$1),"希望数量入力ください",'単年（2027年度）'!$E$12*単年カーブ!$R$3+'単年（2027年度）'!$E$12*(1-単年カーブ!$R$3)*単年カーブ!Q9364)</f>
        <v>0</v>
      </c>
      <c r="G9364" s="47">
        <f t="shared" si="1026"/>
        <v>0</v>
      </c>
      <c r="M9364">
        <f t="shared" si="1027"/>
        <v>10</v>
      </c>
      <c r="N9364">
        <f>IF(OR(WEEKDAY(A9364)=1,WEEKDAY(A9364)=7,COUNTIF('2027祝日等（不使用）'!$A$1:$A$20,単年カーブ!A9364)=1),0,1)</f>
        <v>1</v>
      </c>
      <c r="O9364">
        <f t="shared" si="1023"/>
        <v>1</v>
      </c>
      <c r="P9364">
        <f t="shared" si="1028"/>
        <v>0</v>
      </c>
      <c r="Q9364">
        <f t="shared" si="1029"/>
        <v>0</v>
      </c>
    </row>
    <row r="9365" spans="1:17" ht="19.5" x14ac:dyDescent="0.4">
      <c r="A9365" s="33">
        <f t="shared" si="1024"/>
        <v>46673</v>
      </c>
      <c r="B9365" s="27" t="str">
        <f t="shared" si="1025"/>
        <v>(水)</v>
      </c>
      <c r="C9365" s="34">
        <v>2.0833333333333332E-2</v>
      </c>
      <c r="D9365" s="16" t="s">
        <v>18</v>
      </c>
      <c r="E9365" s="35">
        <v>4.1666666666666664E-2</v>
      </c>
      <c r="F9365" s="50">
        <f>IF(COUNTIF('リスト（不使用）'!$A$5:$A$6,単年カーブ!$A$1),"希望数量入力ください",'単年（2027年度）'!$E$12*単年カーブ!$R$3+'単年（2027年度）'!$E$12*(1-単年カーブ!$R$3)*単年カーブ!Q9365)</f>
        <v>0</v>
      </c>
      <c r="G9365" s="47">
        <f t="shared" si="1026"/>
        <v>0</v>
      </c>
      <c r="M9365">
        <f t="shared" si="1027"/>
        <v>10</v>
      </c>
      <c r="N9365">
        <f>IF(OR(WEEKDAY(A9365)=1,WEEKDAY(A9365)=7,COUNTIF('2027祝日等（不使用）'!$A$1:$A$20,単年カーブ!A9365)=1),0,1)</f>
        <v>1</v>
      </c>
      <c r="O9365">
        <f t="shared" si="1023"/>
        <v>2</v>
      </c>
      <c r="P9365">
        <f t="shared" si="1028"/>
        <v>0</v>
      </c>
      <c r="Q9365">
        <f t="shared" si="1029"/>
        <v>0</v>
      </c>
    </row>
    <row r="9366" spans="1:17" ht="19.5" x14ac:dyDescent="0.4">
      <c r="A9366" s="33">
        <f t="shared" si="1024"/>
        <v>46673</v>
      </c>
      <c r="B9366" s="27" t="str">
        <f t="shared" si="1025"/>
        <v>(水)</v>
      </c>
      <c r="C9366" s="34">
        <v>4.1666666666666664E-2</v>
      </c>
      <c r="D9366" s="16" t="s">
        <v>18</v>
      </c>
      <c r="E9366" s="35">
        <v>6.25E-2</v>
      </c>
      <c r="F9366" s="50">
        <f>IF(COUNTIF('リスト（不使用）'!$A$5:$A$6,単年カーブ!$A$1),"希望数量入力ください",'単年（2027年度）'!$E$12*単年カーブ!$R$3+'単年（2027年度）'!$E$12*(1-単年カーブ!$R$3)*単年カーブ!Q9366)</f>
        <v>0</v>
      </c>
      <c r="G9366" s="47">
        <f t="shared" si="1026"/>
        <v>0</v>
      </c>
      <c r="M9366">
        <f t="shared" si="1027"/>
        <v>10</v>
      </c>
      <c r="N9366">
        <f>IF(OR(WEEKDAY(A9366)=1,WEEKDAY(A9366)=7,COUNTIF('2027祝日等（不使用）'!$A$1:$A$20,単年カーブ!A9366)=1),0,1)</f>
        <v>1</v>
      </c>
      <c r="O9366">
        <f t="shared" si="1023"/>
        <v>3</v>
      </c>
      <c r="P9366">
        <f t="shared" si="1028"/>
        <v>0</v>
      </c>
      <c r="Q9366">
        <f t="shared" si="1029"/>
        <v>0</v>
      </c>
    </row>
    <row r="9367" spans="1:17" ht="19.5" x14ac:dyDescent="0.4">
      <c r="A9367" s="33">
        <f t="shared" si="1024"/>
        <v>46673</v>
      </c>
      <c r="B9367" s="27" t="str">
        <f t="shared" si="1025"/>
        <v>(水)</v>
      </c>
      <c r="C9367" s="34">
        <v>6.25E-2</v>
      </c>
      <c r="D9367" s="16" t="s">
        <v>18</v>
      </c>
      <c r="E9367" s="35">
        <v>8.3333333333333301E-2</v>
      </c>
      <c r="F9367" s="50">
        <f>IF(COUNTIF('リスト（不使用）'!$A$5:$A$6,単年カーブ!$A$1),"希望数量入力ください",'単年（2027年度）'!$E$12*単年カーブ!$R$3+'単年（2027年度）'!$E$12*(1-単年カーブ!$R$3)*単年カーブ!Q9367)</f>
        <v>0</v>
      </c>
      <c r="G9367" s="47">
        <f t="shared" si="1026"/>
        <v>0</v>
      </c>
      <c r="M9367">
        <f t="shared" si="1027"/>
        <v>10</v>
      </c>
      <c r="N9367">
        <f>IF(OR(WEEKDAY(A9367)=1,WEEKDAY(A9367)=7,COUNTIF('2027祝日等（不使用）'!$A$1:$A$20,単年カーブ!A9367)=1),0,1)</f>
        <v>1</v>
      </c>
      <c r="O9367">
        <f t="shared" si="1023"/>
        <v>4</v>
      </c>
      <c r="P9367">
        <f t="shared" si="1028"/>
        <v>0</v>
      </c>
      <c r="Q9367">
        <f t="shared" si="1029"/>
        <v>0</v>
      </c>
    </row>
    <row r="9368" spans="1:17" ht="19.5" x14ac:dyDescent="0.4">
      <c r="A9368" s="33">
        <f t="shared" si="1024"/>
        <v>46673</v>
      </c>
      <c r="B9368" s="27" t="str">
        <f t="shared" si="1025"/>
        <v>(水)</v>
      </c>
      <c r="C9368" s="34">
        <v>8.3333333333333301E-2</v>
      </c>
      <c r="D9368" s="16" t="s">
        <v>18</v>
      </c>
      <c r="E9368" s="35">
        <v>0.104166666666667</v>
      </c>
      <c r="F9368" s="50">
        <f>IF(COUNTIF('リスト（不使用）'!$A$5:$A$6,単年カーブ!$A$1),"希望数量入力ください",'単年（2027年度）'!$E$12*単年カーブ!$R$3+'単年（2027年度）'!$E$12*(1-単年カーブ!$R$3)*単年カーブ!Q9368)</f>
        <v>0</v>
      </c>
      <c r="G9368" s="47">
        <f t="shared" si="1026"/>
        <v>0</v>
      </c>
      <c r="M9368">
        <f t="shared" si="1027"/>
        <v>10</v>
      </c>
      <c r="N9368">
        <f>IF(OR(WEEKDAY(A9368)=1,WEEKDAY(A9368)=7,COUNTIF('2027祝日等（不使用）'!$A$1:$A$20,単年カーブ!A9368)=1),0,1)</f>
        <v>1</v>
      </c>
      <c r="O9368">
        <f t="shared" si="1023"/>
        <v>5</v>
      </c>
      <c r="P9368">
        <f t="shared" si="1028"/>
        <v>0</v>
      </c>
      <c r="Q9368">
        <f t="shared" si="1029"/>
        <v>0</v>
      </c>
    </row>
    <row r="9369" spans="1:17" ht="19.5" x14ac:dyDescent="0.4">
      <c r="A9369" s="33">
        <f t="shared" si="1024"/>
        <v>46673</v>
      </c>
      <c r="B9369" s="27" t="str">
        <f t="shared" si="1025"/>
        <v>(水)</v>
      </c>
      <c r="C9369" s="34">
        <v>0.104166666666667</v>
      </c>
      <c r="D9369" s="16" t="s">
        <v>18</v>
      </c>
      <c r="E9369" s="35">
        <v>0.125</v>
      </c>
      <c r="F9369" s="50">
        <f>IF(COUNTIF('リスト（不使用）'!$A$5:$A$6,単年カーブ!$A$1),"希望数量入力ください",'単年（2027年度）'!$E$12*単年カーブ!$R$3+'単年（2027年度）'!$E$12*(1-単年カーブ!$R$3)*単年カーブ!Q9369)</f>
        <v>0</v>
      </c>
      <c r="G9369" s="47">
        <f t="shared" si="1026"/>
        <v>0</v>
      </c>
      <c r="M9369">
        <f t="shared" si="1027"/>
        <v>10</v>
      </c>
      <c r="N9369">
        <f>IF(OR(WEEKDAY(A9369)=1,WEEKDAY(A9369)=7,COUNTIF('2027祝日等（不使用）'!$A$1:$A$20,単年カーブ!A9369)=1),0,1)</f>
        <v>1</v>
      </c>
      <c r="O9369">
        <f t="shared" si="1023"/>
        <v>6</v>
      </c>
      <c r="P9369">
        <f t="shared" si="1028"/>
        <v>0</v>
      </c>
      <c r="Q9369">
        <f t="shared" si="1029"/>
        <v>0</v>
      </c>
    </row>
    <row r="9370" spans="1:17" ht="19.5" x14ac:dyDescent="0.4">
      <c r="A9370" s="33">
        <f t="shared" si="1024"/>
        <v>46673</v>
      </c>
      <c r="B9370" s="27" t="str">
        <f t="shared" si="1025"/>
        <v>(水)</v>
      </c>
      <c r="C9370" s="34">
        <v>0.125</v>
      </c>
      <c r="D9370" s="16" t="s">
        <v>18</v>
      </c>
      <c r="E9370" s="35">
        <v>0.14583333333333301</v>
      </c>
      <c r="F9370" s="50">
        <f>IF(COUNTIF('リスト（不使用）'!$A$5:$A$6,単年カーブ!$A$1),"希望数量入力ください",'単年（2027年度）'!$E$12*単年カーブ!$R$3+'単年（2027年度）'!$E$12*(1-単年カーブ!$R$3)*単年カーブ!Q9370)</f>
        <v>0</v>
      </c>
      <c r="G9370" s="47">
        <f t="shared" si="1026"/>
        <v>0</v>
      </c>
      <c r="M9370">
        <f t="shared" si="1027"/>
        <v>10</v>
      </c>
      <c r="N9370">
        <f>IF(OR(WEEKDAY(A9370)=1,WEEKDAY(A9370)=7,COUNTIF('2027祝日等（不使用）'!$A$1:$A$20,単年カーブ!A9370)=1),0,1)</f>
        <v>1</v>
      </c>
      <c r="O9370">
        <f t="shared" si="1023"/>
        <v>7</v>
      </c>
      <c r="P9370">
        <f t="shared" si="1028"/>
        <v>0</v>
      </c>
      <c r="Q9370">
        <f t="shared" si="1029"/>
        <v>0</v>
      </c>
    </row>
    <row r="9371" spans="1:17" ht="19.5" x14ac:dyDescent="0.4">
      <c r="A9371" s="33">
        <f t="shared" si="1024"/>
        <v>46673</v>
      </c>
      <c r="B9371" s="27" t="str">
        <f t="shared" si="1025"/>
        <v>(水)</v>
      </c>
      <c r="C9371" s="34">
        <v>0.14583333333333301</v>
      </c>
      <c r="D9371" s="16" t="s">
        <v>18</v>
      </c>
      <c r="E9371" s="35">
        <v>0.16666666666666699</v>
      </c>
      <c r="F9371" s="50">
        <f>IF(COUNTIF('リスト（不使用）'!$A$5:$A$6,単年カーブ!$A$1),"希望数量入力ください",'単年（2027年度）'!$E$12*単年カーブ!$R$3+'単年（2027年度）'!$E$12*(1-単年カーブ!$R$3)*単年カーブ!Q9371)</f>
        <v>0</v>
      </c>
      <c r="G9371" s="47">
        <f t="shared" si="1026"/>
        <v>0</v>
      </c>
      <c r="M9371">
        <f t="shared" si="1027"/>
        <v>10</v>
      </c>
      <c r="N9371">
        <f>IF(OR(WEEKDAY(A9371)=1,WEEKDAY(A9371)=7,COUNTIF('2027祝日等（不使用）'!$A$1:$A$20,単年カーブ!A9371)=1),0,1)</f>
        <v>1</v>
      </c>
      <c r="O9371">
        <f t="shared" si="1023"/>
        <v>8</v>
      </c>
      <c r="P9371">
        <f t="shared" si="1028"/>
        <v>0</v>
      </c>
      <c r="Q9371">
        <f t="shared" si="1029"/>
        <v>0</v>
      </c>
    </row>
    <row r="9372" spans="1:17" ht="19.5" x14ac:dyDescent="0.4">
      <c r="A9372" s="33">
        <f t="shared" si="1024"/>
        <v>46673</v>
      </c>
      <c r="B9372" s="27" t="str">
        <f t="shared" si="1025"/>
        <v>(水)</v>
      </c>
      <c r="C9372" s="34">
        <v>0.16666666666666699</v>
      </c>
      <c r="D9372" s="16" t="s">
        <v>18</v>
      </c>
      <c r="E9372" s="35">
        <v>0.1875</v>
      </c>
      <c r="F9372" s="50">
        <f>IF(COUNTIF('リスト（不使用）'!$A$5:$A$6,単年カーブ!$A$1),"希望数量入力ください",'単年（2027年度）'!$E$12*単年カーブ!$R$3+'単年（2027年度）'!$E$12*(1-単年カーブ!$R$3)*単年カーブ!Q9372)</f>
        <v>0</v>
      </c>
      <c r="G9372" s="47">
        <f t="shared" si="1026"/>
        <v>0</v>
      </c>
      <c r="M9372">
        <f t="shared" si="1027"/>
        <v>10</v>
      </c>
      <c r="N9372">
        <f>IF(OR(WEEKDAY(A9372)=1,WEEKDAY(A9372)=7,COUNTIF('2027祝日等（不使用）'!$A$1:$A$20,単年カーブ!A9372)=1),0,1)</f>
        <v>1</v>
      </c>
      <c r="O9372">
        <f t="shared" si="1023"/>
        <v>9</v>
      </c>
      <c r="P9372">
        <f t="shared" si="1028"/>
        <v>0</v>
      </c>
      <c r="Q9372">
        <f t="shared" si="1029"/>
        <v>0</v>
      </c>
    </row>
    <row r="9373" spans="1:17" ht="19.5" x14ac:dyDescent="0.4">
      <c r="A9373" s="33">
        <f t="shared" si="1024"/>
        <v>46673</v>
      </c>
      <c r="B9373" s="27" t="str">
        <f t="shared" si="1025"/>
        <v>(水)</v>
      </c>
      <c r="C9373" s="34">
        <v>0.1875</v>
      </c>
      <c r="D9373" s="16" t="s">
        <v>18</v>
      </c>
      <c r="E9373" s="35">
        <v>0.20833333333333301</v>
      </c>
      <c r="F9373" s="50">
        <f>IF(COUNTIF('リスト（不使用）'!$A$5:$A$6,単年カーブ!$A$1),"希望数量入力ください",'単年（2027年度）'!$E$12*単年カーブ!$R$3+'単年（2027年度）'!$E$12*(1-単年カーブ!$R$3)*単年カーブ!Q9373)</f>
        <v>0</v>
      </c>
      <c r="G9373" s="47">
        <f t="shared" si="1026"/>
        <v>0</v>
      </c>
      <c r="M9373">
        <f t="shared" si="1027"/>
        <v>10</v>
      </c>
      <c r="N9373">
        <f>IF(OR(WEEKDAY(A9373)=1,WEEKDAY(A9373)=7,COUNTIF('2027祝日等（不使用）'!$A$1:$A$20,単年カーブ!A9373)=1),0,1)</f>
        <v>1</v>
      </c>
      <c r="O9373">
        <f t="shared" si="1023"/>
        <v>10</v>
      </c>
      <c r="P9373">
        <f t="shared" si="1028"/>
        <v>0</v>
      </c>
      <c r="Q9373">
        <f t="shared" si="1029"/>
        <v>0</v>
      </c>
    </row>
    <row r="9374" spans="1:17" ht="19.5" x14ac:dyDescent="0.4">
      <c r="A9374" s="33">
        <f t="shared" si="1024"/>
        <v>46673</v>
      </c>
      <c r="B9374" s="27" t="str">
        <f t="shared" si="1025"/>
        <v>(水)</v>
      </c>
      <c r="C9374" s="34">
        <v>0.20833333333333301</v>
      </c>
      <c r="D9374" s="16" t="s">
        <v>18</v>
      </c>
      <c r="E9374" s="35">
        <v>0.22916666666666699</v>
      </c>
      <c r="F9374" s="50">
        <f>IF(COUNTIF('リスト（不使用）'!$A$5:$A$6,単年カーブ!$A$1),"希望数量入力ください",'単年（2027年度）'!$E$12*単年カーブ!$R$3+'単年（2027年度）'!$E$12*(1-単年カーブ!$R$3)*単年カーブ!Q9374)</f>
        <v>0</v>
      </c>
      <c r="G9374" s="47">
        <f t="shared" si="1026"/>
        <v>0</v>
      </c>
      <c r="M9374">
        <f t="shared" si="1027"/>
        <v>10</v>
      </c>
      <c r="N9374">
        <f>IF(OR(WEEKDAY(A9374)=1,WEEKDAY(A9374)=7,COUNTIF('2027祝日等（不使用）'!$A$1:$A$20,単年カーブ!A9374)=1),0,1)</f>
        <v>1</v>
      </c>
      <c r="O9374">
        <f t="shared" si="1023"/>
        <v>11</v>
      </c>
      <c r="P9374">
        <f t="shared" si="1028"/>
        <v>0</v>
      </c>
      <c r="Q9374">
        <f t="shared" si="1029"/>
        <v>0</v>
      </c>
    </row>
    <row r="9375" spans="1:17" ht="19.5" x14ac:dyDescent="0.4">
      <c r="A9375" s="33">
        <f t="shared" si="1024"/>
        <v>46673</v>
      </c>
      <c r="B9375" s="27" t="str">
        <f t="shared" si="1025"/>
        <v>(水)</v>
      </c>
      <c r="C9375" s="34">
        <v>0.22916666666666699</v>
      </c>
      <c r="D9375" s="16" t="s">
        <v>18</v>
      </c>
      <c r="E9375" s="35">
        <v>0.25</v>
      </c>
      <c r="F9375" s="50">
        <f>IF(COUNTIF('リスト（不使用）'!$A$5:$A$6,単年カーブ!$A$1),"希望数量入力ください",'単年（2027年度）'!$E$12*単年カーブ!$R$3+'単年（2027年度）'!$E$12*(1-単年カーブ!$R$3)*単年カーブ!Q9375)</f>
        <v>0</v>
      </c>
      <c r="G9375" s="47">
        <f t="shared" si="1026"/>
        <v>0</v>
      </c>
      <c r="M9375">
        <f t="shared" si="1027"/>
        <v>10</v>
      </c>
      <c r="N9375">
        <f>IF(OR(WEEKDAY(A9375)=1,WEEKDAY(A9375)=7,COUNTIF('2027祝日等（不使用）'!$A$1:$A$20,単年カーブ!A9375)=1),0,1)</f>
        <v>1</v>
      </c>
      <c r="O9375">
        <f t="shared" si="1023"/>
        <v>12</v>
      </c>
      <c r="P9375">
        <f t="shared" si="1028"/>
        <v>0</v>
      </c>
      <c r="Q9375">
        <f t="shared" si="1029"/>
        <v>0</v>
      </c>
    </row>
    <row r="9376" spans="1:17" ht="19.5" x14ac:dyDescent="0.4">
      <c r="A9376" s="33">
        <f t="shared" si="1024"/>
        <v>46673</v>
      </c>
      <c r="B9376" s="27" t="str">
        <f t="shared" si="1025"/>
        <v>(水)</v>
      </c>
      <c r="C9376" s="34">
        <v>0.25</v>
      </c>
      <c r="D9376" s="16" t="s">
        <v>18</v>
      </c>
      <c r="E9376" s="35">
        <v>0.27083333333333298</v>
      </c>
      <c r="F9376" s="50">
        <f>IF(COUNTIF('リスト（不使用）'!$A$5:$A$6,単年カーブ!$A$1),"希望数量入力ください",'単年（2027年度）'!$E$12*単年カーブ!$R$3+'単年（2027年度）'!$E$12*(1-単年カーブ!$R$3)*単年カーブ!Q9376)</f>
        <v>0</v>
      </c>
      <c r="G9376" s="47">
        <f t="shared" si="1026"/>
        <v>0</v>
      </c>
      <c r="M9376">
        <f t="shared" si="1027"/>
        <v>10</v>
      </c>
      <c r="N9376">
        <f>IF(OR(WEEKDAY(A9376)=1,WEEKDAY(A9376)=7,COUNTIF('2027祝日等（不使用）'!$A$1:$A$20,単年カーブ!A9376)=1),0,1)</f>
        <v>1</v>
      </c>
      <c r="O9376">
        <f t="shared" si="1023"/>
        <v>13</v>
      </c>
      <c r="P9376">
        <f t="shared" si="1028"/>
        <v>0</v>
      </c>
      <c r="Q9376">
        <f t="shared" si="1029"/>
        <v>0</v>
      </c>
    </row>
    <row r="9377" spans="1:17" ht="19.5" x14ac:dyDescent="0.4">
      <c r="A9377" s="33">
        <f t="shared" si="1024"/>
        <v>46673</v>
      </c>
      <c r="B9377" s="27" t="str">
        <f t="shared" si="1025"/>
        <v>(水)</v>
      </c>
      <c r="C9377" s="34">
        <v>0.27083333333333298</v>
      </c>
      <c r="D9377" s="16" t="s">
        <v>18</v>
      </c>
      <c r="E9377" s="35">
        <v>0.29166666666666702</v>
      </c>
      <c r="F9377" s="50">
        <f>IF(COUNTIF('リスト（不使用）'!$A$5:$A$6,単年カーブ!$A$1),"希望数量入力ください",'単年（2027年度）'!$E$12*単年カーブ!$R$3+'単年（2027年度）'!$E$12*(1-単年カーブ!$R$3)*単年カーブ!Q9377)</f>
        <v>0</v>
      </c>
      <c r="G9377" s="47">
        <f t="shared" si="1026"/>
        <v>0</v>
      </c>
      <c r="M9377">
        <f t="shared" si="1027"/>
        <v>10</v>
      </c>
      <c r="N9377">
        <f>IF(OR(WEEKDAY(A9377)=1,WEEKDAY(A9377)=7,COUNTIF('2027祝日等（不使用）'!$A$1:$A$20,単年カーブ!A9377)=1),0,1)</f>
        <v>1</v>
      </c>
      <c r="O9377">
        <f t="shared" si="1023"/>
        <v>14</v>
      </c>
      <c r="P9377">
        <f t="shared" si="1028"/>
        <v>0</v>
      </c>
      <c r="Q9377">
        <f t="shared" si="1029"/>
        <v>0</v>
      </c>
    </row>
    <row r="9378" spans="1:17" ht="19.5" x14ac:dyDescent="0.4">
      <c r="A9378" s="33">
        <f t="shared" si="1024"/>
        <v>46673</v>
      </c>
      <c r="B9378" s="27" t="str">
        <f t="shared" si="1025"/>
        <v>(水)</v>
      </c>
      <c r="C9378" s="34">
        <v>0.29166666666666702</v>
      </c>
      <c r="D9378" s="16" t="s">
        <v>18</v>
      </c>
      <c r="E9378" s="35">
        <v>0.3125</v>
      </c>
      <c r="F9378" s="50">
        <f>IF(COUNTIF('リスト（不使用）'!$A$5:$A$6,単年カーブ!$A$1),"希望数量入力ください",'単年（2027年度）'!$E$12*単年カーブ!$R$3+'単年（2027年度）'!$E$12*(1-単年カーブ!$R$3)*単年カーブ!Q9378)</f>
        <v>0</v>
      </c>
      <c r="G9378" s="47">
        <f t="shared" si="1026"/>
        <v>0</v>
      </c>
      <c r="M9378">
        <f t="shared" si="1027"/>
        <v>10</v>
      </c>
      <c r="N9378">
        <f>IF(OR(WEEKDAY(A9378)=1,WEEKDAY(A9378)=7,COUNTIF('2027祝日等（不使用）'!$A$1:$A$20,単年カーブ!A9378)=1),0,1)</f>
        <v>1</v>
      </c>
      <c r="O9378">
        <f t="shared" si="1023"/>
        <v>15</v>
      </c>
      <c r="P9378">
        <f t="shared" si="1028"/>
        <v>0</v>
      </c>
      <c r="Q9378">
        <f t="shared" si="1029"/>
        <v>0</v>
      </c>
    </row>
    <row r="9379" spans="1:17" ht="19.5" x14ac:dyDescent="0.4">
      <c r="A9379" s="33">
        <f t="shared" si="1024"/>
        <v>46673</v>
      </c>
      <c r="B9379" s="27" t="str">
        <f t="shared" si="1025"/>
        <v>(水)</v>
      </c>
      <c r="C9379" s="34">
        <v>0.3125</v>
      </c>
      <c r="D9379" s="16" t="s">
        <v>18</v>
      </c>
      <c r="E9379" s="35">
        <v>0.33333333333333298</v>
      </c>
      <c r="F9379" s="50">
        <f>IF(COUNTIF('リスト（不使用）'!$A$5:$A$6,単年カーブ!$A$1),"希望数量入力ください",'単年（2027年度）'!$E$12*単年カーブ!$R$3+'単年（2027年度）'!$E$12*(1-単年カーブ!$R$3)*単年カーブ!Q9379)</f>
        <v>0</v>
      </c>
      <c r="G9379" s="47">
        <f t="shared" si="1026"/>
        <v>0</v>
      </c>
      <c r="M9379">
        <f t="shared" si="1027"/>
        <v>10</v>
      </c>
      <c r="N9379">
        <f>IF(OR(WEEKDAY(A9379)=1,WEEKDAY(A9379)=7,COUNTIF('2027祝日等（不使用）'!$A$1:$A$20,単年カーブ!A9379)=1),0,1)</f>
        <v>1</v>
      </c>
      <c r="O9379">
        <f t="shared" si="1023"/>
        <v>16</v>
      </c>
      <c r="P9379">
        <f t="shared" si="1028"/>
        <v>0</v>
      </c>
      <c r="Q9379">
        <f t="shared" si="1029"/>
        <v>0</v>
      </c>
    </row>
    <row r="9380" spans="1:17" ht="19.5" x14ac:dyDescent="0.4">
      <c r="A9380" s="33">
        <f t="shared" si="1024"/>
        <v>46673</v>
      </c>
      <c r="B9380" s="27" t="str">
        <f t="shared" si="1025"/>
        <v>(水)</v>
      </c>
      <c r="C9380" s="34">
        <v>0.33333333333333298</v>
      </c>
      <c r="D9380" s="16" t="s">
        <v>18</v>
      </c>
      <c r="E9380" s="35">
        <v>0.35416666666666702</v>
      </c>
      <c r="F9380" s="50">
        <f>IF(COUNTIF('リスト（不使用）'!$A$5:$A$6,単年カーブ!$A$1),"希望数量入力ください",'単年（2027年度）'!$E$12*単年カーブ!$R$3+'単年（2027年度）'!$E$12*(1-単年カーブ!$R$3)*単年カーブ!Q9380)</f>
        <v>0</v>
      </c>
      <c r="G9380" s="47">
        <f t="shared" si="1026"/>
        <v>0</v>
      </c>
      <c r="M9380">
        <f t="shared" si="1027"/>
        <v>10</v>
      </c>
      <c r="N9380">
        <f>IF(OR(WEEKDAY(A9380)=1,WEEKDAY(A9380)=7,COUNTIF('2027祝日等（不使用）'!$A$1:$A$20,単年カーブ!A9380)=1),0,1)</f>
        <v>1</v>
      </c>
      <c r="O9380">
        <f t="shared" si="1023"/>
        <v>17</v>
      </c>
      <c r="P9380">
        <f t="shared" si="1028"/>
        <v>1</v>
      </c>
      <c r="Q9380">
        <f t="shared" si="1029"/>
        <v>1</v>
      </c>
    </row>
    <row r="9381" spans="1:17" ht="19.5" x14ac:dyDescent="0.4">
      <c r="A9381" s="33">
        <f t="shared" si="1024"/>
        <v>46673</v>
      </c>
      <c r="B9381" s="27" t="str">
        <f t="shared" si="1025"/>
        <v>(水)</v>
      </c>
      <c r="C9381" s="34">
        <v>0.35416666666666702</v>
      </c>
      <c r="D9381" s="16" t="s">
        <v>18</v>
      </c>
      <c r="E9381" s="35">
        <v>0.375</v>
      </c>
      <c r="F9381" s="50">
        <f>IF(COUNTIF('リスト（不使用）'!$A$5:$A$6,単年カーブ!$A$1),"希望数量入力ください",'単年（2027年度）'!$E$12*単年カーブ!$R$3+'単年（2027年度）'!$E$12*(1-単年カーブ!$R$3)*単年カーブ!Q9381)</f>
        <v>0</v>
      </c>
      <c r="G9381" s="47">
        <f t="shared" si="1026"/>
        <v>0</v>
      </c>
      <c r="M9381">
        <f t="shared" si="1027"/>
        <v>10</v>
      </c>
      <c r="N9381">
        <f>IF(OR(WEEKDAY(A9381)=1,WEEKDAY(A9381)=7,COUNTIF('2027祝日等（不使用）'!$A$1:$A$20,単年カーブ!A9381)=1),0,1)</f>
        <v>1</v>
      </c>
      <c r="O9381">
        <f t="shared" si="1023"/>
        <v>18</v>
      </c>
      <c r="P9381">
        <f t="shared" si="1028"/>
        <v>1</v>
      </c>
      <c r="Q9381">
        <f t="shared" si="1029"/>
        <v>1</v>
      </c>
    </row>
    <row r="9382" spans="1:17" ht="19.5" x14ac:dyDescent="0.4">
      <c r="A9382" s="33">
        <f t="shared" si="1024"/>
        <v>46673</v>
      </c>
      <c r="B9382" s="27" t="str">
        <f t="shared" si="1025"/>
        <v>(水)</v>
      </c>
      <c r="C9382" s="34">
        <v>0.375</v>
      </c>
      <c r="D9382" s="16" t="s">
        <v>18</v>
      </c>
      <c r="E9382" s="35">
        <v>0.39583333333333298</v>
      </c>
      <c r="F9382" s="50">
        <f>IF(COUNTIF('リスト（不使用）'!$A$5:$A$6,単年カーブ!$A$1),"希望数量入力ください",'単年（2027年度）'!$E$12*単年カーブ!$R$3+'単年（2027年度）'!$E$12*(1-単年カーブ!$R$3)*単年カーブ!Q9382)</f>
        <v>0</v>
      </c>
      <c r="G9382" s="47">
        <f t="shared" si="1026"/>
        <v>0</v>
      </c>
      <c r="M9382">
        <f t="shared" si="1027"/>
        <v>10</v>
      </c>
      <c r="N9382">
        <f>IF(OR(WEEKDAY(A9382)=1,WEEKDAY(A9382)=7,COUNTIF('2027祝日等（不使用）'!$A$1:$A$20,単年カーブ!A9382)=1),0,1)</f>
        <v>1</v>
      </c>
      <c r="O9382">
        <f t="shared" si="1023"/>
        <v>19</v>
      </c>
      <c r="P9382">
        <f t="shared" si="1028"/>
        <v>1</v>
      </c>
      <c r="Q9382">
        <f t="shared" si="1029"/>
        <v>1</v>
      </c>
    </row>
    <row r="9383" spans="1:17" ht="19.5" x14ac:dyDescent="0.4">
      <c r="A9383" s="33">
        <f t="shared" si="1024"/>
        <v>46673</v>
      </c>
      <c r="B9383" s="27" t="str">
        <f t="shared" si="1025"/>
        <v>(水)</v>
      </c>
      <c r="C9383" s="34">
        <v>0.39583333333333298</v>
      </c>
      <c r="D9383" s="16" t="s">
        <v>18</v>
      </c>
      <c r="E9383" s="35">
        <v>0.41666666666666702</v>
      </c>
      <c r="F9383" s="50">
        <f>IF(COUNTIF('リスト（不使用）'!$A$5:$A$6,単年カーブ!$A$1),"希望数量入力ください",'単年（2027年度）'!$E$12*単年カーブ!$R$3+'単年（2027年度）'!$E$12*(1-単年カーブ!$R$3)*単年カーブ!Q9383)</f>
        <v>0</v>
      </c>
      <c r="G9383" s="47">
        <f t="shared" si="1026"/>
        <v>0</v>
      </c>
      <c r="M9383">
        <f t="shared" si="1027"/>
        <v>10</v>
      </c>
      <c r="N9383">
        <f>IF(OR(WEEKDAY(A9383)=1,WEEKDAY(A9383)=7,COUNTIF('2027祝日等（不使用）'!$A$1:$A$20,単年カーブ!A9383)=1),0,1)</f>
        <v>1</v>
      </c>
      <c r="O9383">
        <f t="shared" si="1023"/>
        <v>20</v>
      </c>
      <c r="P9383">
        <f t="shared" si="1028"/>
        <v>1</v>
      </c>
      <c r="Q9383">
        <f t="shared" si="1029"/>
        <v>1</v>
      </c>
    </row>
    <row r="9384" spans="1:17" ht="19.5" x14ac:dyDescent="0.4">
      <c r="A9384" s="33">
        <f t="shared" si="1024"/>
        <v>46673</v>
      </c>
      <c r="B9384" s="27" t="str">
        <f t="shared" si="1025"/>
        <v>(水)</v>
      </c>
      <c r="C9384" s="34">
        <v>0.41666666666666702</v>
      </c>
      <c r="D9384" s="16" t="s">
        <v>18</v>
      </c>
      <c r="E9384" s="35">
        <v>0.4375</v>
      </c>
      <c r="F9384" s="50">
        <f>IF(COUNTIF('リスト（不使用）'!$A$5:$A$6,単年カーブ!$A$1),"希望数量入力ください",'単年（2027年度）'!$E$12*単年カーブ!$R$3+'単年（2027年度）'!$E$12*(1-単年カーブ!$R$3)*単年カーブ!Q9384)</f>
        <v>0</v>
      </c>
      <c r="G9384" s="47">
        <f t="shared" si="1026"/>
        <v>0</v>
      </c>
      <c r="M9384">
        <f t="shared" si="1027"/>
        <v>10</v>
      </c>
      <c r="N9384">
        <f>IF(OR(WEEKDAY(A9384)=1,WEEKDAY(A9384)=7,COUNTIF('2027祝日等（不使用）'!$A$1:$A$20,単年カーブ!A9384)=1),0,1)</f>
        <v>1</v>
      </c>
      <c r="O9384">
        <f t="shared" si="1023"/>
        <v>21</v>
      </c>
      <c r="P9384">
        <f t="shared" si="1028"/>
        <v>1</v>
      </c>
      <c r="Q9384">
        <f t="shared" si="1029"/>
        <v>1</v>
      </c>
    </row>
    <row r="9385" spans="1:17" ht="19.5" x14ac:dyDescent="0.4">
      <c r="A9385" s="33">
        <f t="shared" si="1024"/>
        <v>46673</v>
      </c>
      <c r="B9385" s="27" t="str">
        <f t="shared" si="1025"/>
        <v>(水)</v>
      </c>
      <c r="C9385" s="34">
        <v>0.4375</v>
      </c>
      <c r="D9385" s="16" t="s">
        <v>18</v>
      </c>
      <c r="E9385" s="35">
        <v>0.45833333333333298</v>
      </c>
      <c r="F9385" s="50">
        <f>IF(COUNTIF('リスト（不使用）'!$A$5:$A$6,単年カーブ!$A$1),"希望数量入力ください",'単年（2027年度）'!$E$12*単年カーブ!$R$3+'単年（2027年度）'!$E$12*(1-単年カーブ!$R$3)*単年カーブ!Q9385)</f>
        <v>0</v>
      </c>
      <c r="G9385" s="47">
        <f t="shared" si="1026"/>
        <v>0</v>
      </c>
      <c r="M9385">
        <f t="shared" si="1027"/>
        <v>10</v>
      </c>
      <c r="N9385">
        <f>IF(OR(WEEKDAY(A9385)=1,WEEKDAY(A9385)=7,COUNTIF('2027祝日等（不使用）'!$A$1:$A$20,単年カーブ!A9385)=1),0,1)</f>
        <v>1</v>
      </c>
      <c r="O9385">
        <f t="shared" si="1023"/>
        <v>22</v>
      </c>
      <c r="P9385">
        <f t="shared" si="1028"/>
        <v>1</v>
      </c>
      <c r="Q9385">
        <f t="shared" si="1029"/>
        <v>1</v>
      </c>
    </row>
    <row r="9386" spans="1:17" ht="19.5" x14ac:dyDescent="0.4">
      <c r="A9386" s="33">
        <f t="shared" si="1024"/>
        <v>46673</v>
      </c>
      <c r="B9386" s="27" t="str">
        <f t="shared" si="1025"/>
        <v>(水)</v>
      </c>
      <c r="C9386" s="34">
        <v>0.45833333333333298</v>
      </c>
      <c r="D9386" s="16" t="s">
        <v>18</v>
      </c>
      <c r="E9386" s="35">
        <v>0.47916666666666702</v>
      </c>
      <c r="F9386" s="50">
        <f>IF(COUNTIF('リスト（不使用）'!$A$5:$A$6,単年カーブ!$A$1),"希望数量入力ください",'単年（2027年度）'!$E$12*単年カーブ!$R$3+'単年（2027年度）'!$E$12*(1-単年カーブ!$R$3)*単年カーブ!Q9386)</f>
        <v>0</v>
      </c>
      <c r="G9386" s="47">
        <f t="shared" si="1026"/>
        <v>0</v>
      </c>
      <c r="M9386">
        <f t="shared" si="1027"/>
        <v>10</v>
      </c>
      <c r="N9386">
        <f>IF(OR(WEEKDAY(A9386)=1,WEEKDAY(A9386)=7,COUNTIF('2027祝日等（不使用）'!$A$1:$A$20,単年カーブ!A9386)=1),0,1)</f>
        <v>1</v>
      </c>
      <c r="O9386">
        <f t="shared" si="1023"/>
        <v>23</v>
      </c>
      <c r="P9386">
        <f t="shared" si="1028"/>
        <v>1</v>
      </c>
      <c r="Q9386">
        <f t="shared" si="1029"/>
        <v>1</v>
      </c>
    </row>
    <row r="9387" spans="1:17" ht="19.5" x14ac:dyDescent="0.4">
      <c r="A9387" s="33">
        <f t="shared" si="1024"/>
        <v>46673</v>
      </c>
      <c r="B9387" s="27" t="str">
        <f t="shared" si="1025"/>
        <v>(水)</v>
      </c>
      <c r="C9387" s="34">
        <v>0.47916666666666702</v>
      </c>
      <c r="D9387" s="16" t="s">
        <v>18</v>
      </c>
      <c r="E9387" s="35">
        <v>0.5</v>
      </c>
      <c r="F9387" s="50">
        <f>IF(COUNTIF('リスト（不使用）'!$A$5:$A$6,単年カーブ!$A$1),"希望数量入力ください",'単年（2027年度）'!$E$12*単年カーブ!$R$3+'単年（2027年度）'!$E$12*(1-単年カーブ!$R$3)*単年カーブ!Q9387)</f>
        <v>0</v>
      </c>
      <c r="G9387" s="47">
        <f t="shared" si="1026"/>
        <v>0</v>
      </c>
      <c r="M9387">
        <f t="shared" si="1027"/>
        <v>10</v>
      </c>
      <c r="N9387">
        <f>IF(OR(WEEKDAY(A9387)=1,WEEKDAY(A9387)=7,COUNTIF('2027祝日等（不使用）'!$A$1:$A$20,単年カーブ!A9387)=1),0,1)</f>
        <v>1</v>
      </c>
      <c r="O9387">
        <f t="shared" si="1023"/>
        <v>24</v>
      </c>
      <c r="P9387">
        <f t="shared" si="1028"/>
        <v>1</v>
      </c>
      <c r="Q9387">
        <f t="shared" si="1029"/>
        <v>1</v>
      </c>
    </row>
    <row r="9388" spans="1:17" ht="19.5" x14ac:dyDescent="0.4">
      <c r="A9388" s="33">
        <f t="shared" si="1024"/>
        <v>46673</v>
      </c>
      <c r="B9388" s="27" t="str">
        <f t="shared" si="1025"/>
        <v>(水)</v>
      </c>
      <c r="C9388" s="34">
        <v>0.5</v>
      </c>
      <c r="D9388" s="16" t="s">
        <v>18</v>
      </c>
      <c r="E9388" s="35">
        <v>0.52083333333333304</v>
      </c>
      <c r="F9388" s="50">
        <f>IF(COUNTIF('リスト（不使用）'!$A$5:$A$6,単年カーブ!$A$1),"希望数量入力ください",'単年（2027年度）'!$E$12*単年カーブ!$R$3+'単年（2027年度）'!$E$12*(1-単年カーブ!$R$3)*単年カーブ!Q9388)</f>
        <v>0</v>
      </c>
      <c r="G9388" s="47">
        <f t="shared" si="1026"/>
        <v>0</v>
      </c>
      <c r="M9388">
        <f t="shared" si="1027"/>
        <v>10</v>
      </c>
      <c r="N9388">
        <f>IF(OR(WEEKDAY(A9388)=1,WEEKDAY(A9388)=7,COUNTIF('2027祝日等（不使用）'!$A$1:$A$20,単年カーブ!A9388)=1),0,1)</f>
        <v>1</v>
      </c>
      <c r="O9388">
        <f t="shared" si="1023"/>
        <v>25</v>
      </c>
      <c r="P9388">
        <f t="shared" si="1028"/>
        <v>1</v>
      </c>
      <c r="Q9388">
        <f t="shared" si="1029"/>
        <v>1</v>
      </c>
    </row>
    <row r="9389" spans="1:17" ht="19.5" x14ac:dyDescent="0.4">
      <c r="A9389" s="33">
        <f t="shared" si="1024"/>
        <v>46673</v>
      </c>
      <c r="B9389" s="27" t="str">
        <f t="shared" si="1025"/>
        <v>(水)</v>
      </c>
      <c r="C9389" s="34">
        <v>0.52083333333333304</v>
      </c>
      <c r="D9389" s="16" t="s">
        <v>18</v>
      </c>
      <c r="E9389" s="35">
        <v>0.54166666666666696</v>
      </c>
      <c r="F9389" s="50">
        <f>IF(COUNTIF('リスト（不使用）'!$A$5:$A$6,単年カーブ!$A$1),"希望数量入力ください",'単年（2027年度）'!$E$12*単年カーブ!$R$3+'単年（2027年度）'!$E$12*(1-単年カーブ!$R$3)*単年カーブ!Q9389)</f>
        <v>0</v>
      </c>
      <c r="G9389" s="47">
        <f t="shared" si="1026"/>
        <v>0</v>
      </c>
      <c r="M9389">
        <f t="shared" si="1027"/>
        <v>10</v>
      </c>
      <c r="N9389">
        <f>IF(OR(WEEKDAY(A9389)=1,WEEKDAY(A9389)=7,COUNTIF('2027祝日等（不使用）'!$A$1:$A$20,単年カーブ!A9389)=1),0,1)</f>
        <v>1</v>
      </c>
      <c r="O9389">
        <f t="shared" si="1023"/>
        <v>26</v>
      </c>
      <c r="P9389">
        <f t="shared" si="1028"/>
        <v>1</v>
      </c>
      <c r="Q9389">
        <f t="shared" si="1029"/>
        <v>1</v>
      </c>
    </row>
    <row r="9390" spans="1:17" ht="19.5" x14ac:dyDescent="0.4">
      <c r="A9390" s="33">
        <f t="shared" si="1024"/>
        <v>46673</v>
      </c>
      <c r="B9390" s="27" t="str">
        <f t="shared" si="1025"/>
        <v>(水)</v>
      </c>
      <c r="C9390" s="34">
        <v>0.54166666666666696</v>
      </c>
      <c r="D9390" s="16" t="s">
        <v>18</v>
      </c>
      <c r="E9390" s="35">
        <v>0.5625</v>
      </c>
      <c r="F9390" s="50">
        <f>IF(COUNTIF('リスト（不使用）'!$A$5:$A$6,単年カーブ!$A$1),"希望数量入力ください",'単年（2027年度）'!$E$12*単年カーブ!$R$3+'単年（2027年度）'!$E$12*(1-単年カーブ!$R$3)*単年カーブ!Q9390)</f>
        <v>0</v>
      </c>
      <c r="G9390" s="47">
        <f t="shared" si="1026"/>
        <v>0</v>
      </c>
      <c r="M9390">
        <f t="shared" si="1027"/>
        <v>10</v>
      </c>
      <c r="N9390">
        <f>IF(OR(WEEKDAY(A9390)=1,WEEKDAY(A9390)=7,COUNTIF('2027祝日等（不使用）'!$A$1:$A$20,単年カーブ!A9390)=1),0,1)</f>
        <v>1</v>
      </c>
      <c r="O9390">
        <f t="shared" si="1023"/>
        <v>27</v>
      </c>
      <c r="P9390">
        <f t="shared" si="1028"/>
        <v>1</v>
      </c>
      <c r="Q9390">
        <f t="shared" si="1029"/>
        <v>1</v>
      </c>
    </row>
    <row r="9391" spans="1:17" ht="19.5" x14ac:dyDescent="0.4">
      <c r="A9391" s="33">
        <f t="shared" si="1024"/>
        <v>46673</v>
      </c>
      <c r="B9391" s="27" t="str">
        <f t="shared" si="1025"/>
        <v>(水)</v>
      </c>
      <c r="C9391" s="34">
        <v>0.5625</v>
      </c>
      <c r="D9391" s="16" t="s">
        <v>18</v>
      </c>
      <c r="E9391" s="35">
        <v>0.58333333333333304</v>
      </c>
      <c r="F9391" s="50">
        <f>IF(COUNTIF('リスト（不使用）'!$A$5:$A$6,単年カーブ!$A$1),"希望数量入力ください",'単年（2027年度）'!$E$12*単年カーブ!$R$3+'単年（2027年度）'!$E$12*(1-単年カーブ!$R$3)*単年カーブ!Q9391)</f>
        <v>0</v>
      </c>
      <c r="G9391" s="47">
        <f t="shared" si="1026"/>
        <v>0</v>
      </c>
      <c r="M9391">
        <f t="shared" si="1027"/>
        <v>10</v>
      </c>
      <c r="N9391">
        <f>IF(OR(WEEKDAY(A9391)=1,WEEKDAY(A9391)=7,COUNTIF('2027祝日等（不使用）'!$A$1:$A$20,単年カーブ!A9391)=1),0,1)</f>
        <v>1</v>
      </c>
      <c r="O9391">
        <f t="shared" si="1023"/>
        <v>28</v>
      </c>
      <c r="P9391">
        <f t="shared" si="1028"/>
        <v>1</v>
      </c>
      <c r="Q9391">
        <f t="shared" si="1029"/>
        <v>1</v>
      </c>
    </row>
    <row r="9392" spans="1:17" ht="19.5" x14ac:dyDescent="0.4">
      <c r="A9392" s="33">
        <f t="shared" si="1024"/>
        <v>46673</v>
      </c>
      <c r="B9392" s="27" t="str">
        <f t="shared" si="1025"/>
        <v>(水)</v>
      </c>
      <c r="C9392" s="34">
        <v>0.58333333333333304</v>
      </c>
      <c r="D9392" s="16" t="s">
        <v>18</v>
      </c>
      <c r="E9392" s="35">
        <v>0.60416666666666696</v>
      </c>
      <c r="F9392" s="50">
        <f>IF(COUNTIF('リスト（不使用）'!$A$5:$A$6,単年カーブ!$A$1),"希望数量入力ください",'単年（2027年度）'!$E$12*単年カーブ!$R$3+'単年（2027年度）'!$E$12*(1-単年カーブ!$R$3)*単年カーブ!Q9392)</f>
        <v>0</v>
      </c>
      <c r="G9392" s="47">
        <f t="shared" si="1026"/>
        <v>0</v>
      </c>
      <c r="M9392">
        <f t="shared" si="1027"/>
        <v>10</v>
      </c>
      <c r="N9392">
        <f>IF(OR(WEEKDAY(A9392)=1,WEEKDAY(A9392)=7,COUNTIF('2027祝日等（不使用）'!$A$1:$A$20,単年カーブ!A9392)=1),0,1)</f>
        <v>1</v>
      </c>
      <c r="O9392">
        <f t="shared" si="1023"/>
        <v>29</v>
      </c>
      <c r="P9392">
        <f t="shared" si="1028"/>
        <v>1</v>
      </c>
      <c r="Q9392">
        <f t="shared" si="1029"/>
        <v>1</v>
      </c>
    </row>
    <row r="9393" spans="1:17" ht="19.5" x14ac:dyDescent="0.4">
      <c r="A9393" s="33">
        <f t="shared" si="1024"/>
        <v>46673</v>
      </c>
      <c r="B9393" s="27" t="str">
        <f t="shared" si="1025"/>
        <v>(水)</v>
      </c>
      <c r="C9393" s="34">
        <v>0.60416666666666696</v>
      </c>
      <c r="D9393" s="16" t="s">
        <v>18</v>
      </c>
      <c r="E9393" s="35">
        <v>0.625</v>
      </c>
      <c r="F9393" s="50">
        <f>IF(COUNTIF('リスト（不使用）'!$A$5:$A$6,単年カーブ!$A$1),"希望数量入力ください",'単年（2027年度）'!$E$12*単年カーブ!$R$3+'単年（2027年度）'!$E$12*(1-単年カーブ!$R$3)*単年カーブ!Q9393)</f>
        <v>0</v>
      </c>
      <c r="G9393" s="47">
        <f t="shared" si="1026"/>
        <v>0</v>
      </c>
      <c r="M9393">
        <f t="shared" si="1027"/>
        <v>10</v>
      </c>
      <c r="N9393">
        <f>IF(OR(WEEKDAY(A9393)=1,WEEKDAY(A9393)=7,COUNTIF('2027祝日等（不使用）'!$A$1:$A$20,単年カーブ!A9393)=1),0,1)</f>
        <v>1</v>
      </c>
      <c r="O9393">
        <f t="shared" si="1023"/>
        <v>30</v>
      </c>
      <c r="P9393">
        <f t="shared" si="1028"/>
        <v>1</v>
      </c>
      <c r="Q9393">
        <f t="shared" si="1029"/>
        <v>1</v>
      </c>
    </row>
    <row r="9394" spans="1:17" ht="19.5" x14ac:dyDescent="0.4">
      <c r="A9394" s="33">
        <f t="shared" si="1024"/>
        <v>46673</v>
      </c>
      <c r="B9394" s="27" t="str">
        <f t="shared" si="1025"/>
        <v>(水)</v>
      </c>
      <c r="C9394" s="34">
        <v>0.625</v>
      </c>
      <c r="D9394" s="16" t="s">
        <v>18</v>
      </c>
      <c r="E9394" s="35">
        <v>0.64583333333333304</v>
      </c>
      <c r="F9394" s="50">
        <f>IF(COUNTIF('リスト（不使用）'!$A$5:$A$6,単年カーブ!$A$1),"希望数量入力ください",'単年（2027年度）'!$E$12*単年カーブ!$R$3+'単年（2027年度）'!$E$12*(1-単年カーブ!$R$3)*単年カーブ!Q9394)</f>
        <v>0</v>
      </c>
      <c r="G9394" s="47">
        <f t="shared" si="1026"/>
        <v>0</v>
      </c>
      <c r="M9394">
        <f t="shared" si="1027"/>
        <v>10</v>
      </c>
      <c r="N9394">
        <f>IF(OR(WEEKDAY(A9394)=1,WEEKDAY(A9394)=7,COUNTIF('2027祝日等（不使用）'!$A$1:$A$20,単年カーブ!A9394)=1),0,1)</f>
        <v>1</v>
      </c>
      <c r="O9394">
        <f t="shared" si="1023"/>
        <v>31</v>
      </c>
      <c r="P9394">
        <f t="shared" si="1028"/>
        <v>1</v>
      </c>
      <c r="Q9394">
        <f t="shared" si="1029"/>
        <v>1</v>
      </c>
    </row>
    <row r="9395" spans="1:17" ht="19.5" x14ac:dyDescent="0.4">
      <c r="A9395" s="33">
        <f t="shared" si="1024"/>
        <v>46673</v>
      </c>
      <c r="B9395" s="27" t="str">
        <f t="shared" si="1025"/>
        <v>(水)</v>
      </c>
      <c r="C9395" s="34">
        <v>0.64583333333333304</v>
      </c>
      <c r="D9395" s="16" t="s">
        <v>18</v>
      </c>
      <c r="E9395" s="35">
        <v>0.66666666666666696</v>
      </c>
      <c r="F9395" s="50">
        <f>IF(COUNTIF('リスト（不使用）'!$A$5:$A$6,単年カーブ!$A$1),"希望数量入力ください",'単年（2027年度）'!$E$12*単年カーブ!$R$3+'単年（2027年度）'!$E$12*(1-単年カーブ!$R$3)*単年カーブ!Q9395)</f>
        <v>0</v>
      </c>
      <c r="G9395" s="47">
        <f t="shared" si="1026"/>
        <v>0</v>
      </c>
      <c r="M9395">
        <f t="shared" si="1027"/>
        <v>10</v>
      </c>
      <c r="N9395">
        <f>IF(OR(WEEKDAY(A9395)=1,WEEKDAY(A9395)=7,COUNTIF('2027祝日等（不使用）'!$A$1:$A$20,単年カーブ!A9395)=1),0,1)</f>
        <v>1</v>
      </c>
      <c r="O9395">
        <f t="shared" si="1023"/>
        <v>32</v>
      </c>
      <c r="P9395">
        <f t="shared" si="1028"/>
        <v>1</v>
      </c>
      <c r="Q9395">
        <f t="shared" si="1029"/>
        <v>1</v>
      </c>
    </row>
    <row r="9396" spans="1:17" ht="19.5" x14ac:dyDescent="0.4">
      <c r="A9396" s="33">
        <f t="shared" si="1024"/>
        <v>46673</v>
      </c>
      <c r="B9396" s="27" t="str">
        <f t="shared" si="1025"/>
        <v>(水)</v>
      </c>
      <c r="C9396" s="34">
        <v>0.66666666666666696</v>
      </c>
      <c r="D9396" s="16" t="s">
        <v>18</v>
      </c>
      <c r="E9396" s="35">
        <v>0.6875</v>
      </c>
      <c r="F9396" s="50">
        <f>IF(COUNTIF('リスト（不使用）'!$A$5:$A$6,単年カーブ!$A$1),"希望数量入力ください",'単年（2027年度）'!$E$12*単年カーブ!$R$3+'単年（2027年度）'!$E$12*(1-単年カーブ!$R$3)*単年カーブ!Q9396)</f>
        <v>0</v>
      </c>
      <c r="G9396" s="47">
        <f t="shared" si="1026"/>
        <v>0</v>
      </c>
      <c r="M9396">
        <f t="shared" si="1027"/>
        <v>10</v>
      </c>
      <c r="N9396">
        <f>IF(OR(WEEKDAY(A9396)=1,WEEKDAY(A9396)=7,COUNTIF('2027祝日等（不使用）'!$A$1:$A$20,単年カーブ!A9396)=1),0,1)</f>
        <v>1</v>
      </c>
      <c r="O9396">
        <f t="shared" ref="O9396:O9459" si="1030">O9348</f>
        <v>33</v>
      </c>
      <c r="P9396">
        <f t="shared" si="1028"/>
        <v>1</v>
      </c>
      <c r="Q9396">
        <f t="shared" si="1029"/>
        <v>1</v>
      </c>
    </row>
    <row r="9397" spans="1:17" ht="19.5" x14ac:dyDescent="0.4">
      <c r="A9397" s="33">
        <f t="shared" si="1024"/>
        <v>46673</v>
      </c>
      <c r="B9397" s="27" t="str">
        <f t="shared" si="1025"/>
        <v>(水)</v>
      </c>
      <c r="C9397" s="34">
        <v>0.6875</v>
      </c>
      <c r="D9397" s="16" t="s">
        <v>18</v>
      </c>
      <c r="E9397" s="35">
        <v>0.70833333333333304</v>
      </c>
      <c r="F9397" s="50">
        <f>IF(COUNTIF('リスト（不使用）'!$A$5:$A$6,単年カーブ!$A$1),"希望数量入力ください",'単年（2027年度）'!$E$12*単年カーブ!$R$3+'単年（2027年度）'!$E$12*(1-単年カーブ!$R$3)*単年カーブ!Q9397)</f>
        <v>0</v>
      </c>
      <c r="G9397" s="47">
        <f t="shared" si="1026"/>
        <v>0</v>
      </c>
      <c r="M9397">
        <f t="shared" si="1027"/>
        <v>10</v>
      </c>
      <c r="N9397">
        <f>IF(OR(WEEKDAY(A9397)=1,WEEKDAY(A9397)=7,COUNTIF('2027祝日等（不使用）'!$A$1:$A$20,単年カーブ!A9397)=1),0,1)</f>
        <v>1</v>
      </c>
      <c r="O9397">
        <f t="shared" si="1030"/>
        <v>34</v>
      </c>
      <c r="P9397">
        <f t="shared" si="1028"/>
        <v>1</v>
      </c>
      <c r="Q9397">
        <f t="shared" si="1029"/>
        <v>1</v>
      </c>
    </row>
    <row r="9398" spans="1:17" ht="19.5" x14ac:dyDescent="0.4">
      <c r="A9398" s="33">
        <f t="shared" si="1024"/>
        <v>46673</v>
      </c>
      <c r="B9398" s="27" t="str">
        <f t="shared" si="1025"/>
        <v>(水)</v>
      </c>
      <c r="C9398" s="34">
        <v>0.70833333333333304</v>
      </c>
      <c r="D9398" s="16" t="s">
        <v>18</v>
      </c>
      <c r="E9398" s="35">
        <v>0.72916666666666696</v>
      </c>
      <c r="F9398" s="50">
        <f>IF(COUNTIF('リスト（不使用）'!$A$5:$A$6,単年カーブ!$A$1),"希望数量入力ください",'単年（2027年度）'!$E$12*単年カーブ!$R$3+'単年（2027年度）'!$E$12*(1-単年カーブ!$R$3)*単年カーブ!Q9398)</f>
        <v>0</v>
      </c>
      <c r="G9398" s="47">
        <f t="shared" si="1026"/>
        <v>0</v>
      </c>
      <c r="M9398">
        <f t="shared" si="1027"/>
        <v>10</v>
      </c>
      <c r="N9398">
        <f>IF(OR(WEEKDAY(A9398)=1,WEEKDAY(A9398)=7,COUNTIF('2027祝日等（不使用）'!$A$1:$A$20,単年カーブ!A9398)=1),0,1)</f>
        <v>1</v>
      </c>
      <c r="O9398">
        <f t="shared" si="1030"/>
        <v>35</v>
      </c>
      <c r="P9398">
        <f t="shared" si="1028"/>
        <v>1</v>
      </c>
      <c r="Q9398">
        <f t="shared" si="1029"/>
        <v>1</v>
      </c>
    </row>
    <row r="9399" spans="1:17" ht="19.5" x14ac:dyDescent="0.4">
      <c r="A9399" s="33">
        <f t="shared" si="1024"/>
        <v>46673</v>
      </c>
      <c r="B9399" s="27" t="str">
        <f t="shared" si="1025"/>
        <v>(水)</v>
      </c>
      <c r="C9399" s="34">
        <v>0.72916666666666696</v>
      </c>
      <c r="D9399" s="16" t="s">
        <v>18</v>
      </c>
      <c r="E9399" s="35">
        <v>0.75</v>
      </c>
      <c r="F9399" s="50">
        <f>IF(COUNTIF('リスト（不使用）'!$A$5:$A$6,単年カーブ!$A$1),"希望数量入力ください",'単年（2027年度）'!$E$12*単年カーブ!$R$3+'単年（2027年度）'!$E$12*(1-単年カーブ!$R$3)*単年カーブ!Q9399)</f>
        <v>0</v>
      </c>
      <c r="G9399" s="47">
        <f t="shared" si="1026"/>
        <v>0</v>
      </c>
      <c r="M9399">
        <f t="shared" si="1027"/>
        <v>10</v>
      </c>
      <c r="N9399">
        <f>IF(OR(WEEKDAY(A9399)=1,WEEKDAY(A9399)=7,COUNTIF('2027祝日等（不使用）'!$A$1:$A$20,単年カーブ!A9399)=1),0,1)</f>
        <v>1</v>
      </c>
      <c r="O9399">
        <f t="shared" si="1030"/>
        <v>36</v>
      </c>
      <c r="P9399">
        <f t="shared" si="1028"/>
        <v>1</v>
      </c>
      <c r="Q9399">
        <f t="shared" si="1029"/>
        <v>1</v>
      </c>
    </row>
    <row r="9400" spans="1:17" ht="19.5" x14ac:dyDescent="0.4">
      <c r="A9400" s="33">
        <f t="shared" si="1024"/>
        <v>46673</v>
      </c>
      <c r="B9400" s="27" t="str">
        <f t="shared" si="1025"/>
        <v>(水)</v>
      </c>
      <c r="C9400" s="34">
        <v>0.75</v>
      </c>
      <c r="D9400" s="16" t="s">
        <v>18</v>
      </c>
      <c r="E9400" s="35">
        <v>0.77083333333333304</v>
      </c>
      <c r="F9400" s="50">
        <f>IF(COUNTIF('リスト（不使用）'!$A$5:$A$6,単年カーブ!$A$1),"希望数量入力ください",'単年（2027年度）'!$E$12*単年カーブ!$R$3+'単年（2027年度）'!$E$12*(1-単年カーブ!$R$3)*単年カーブ!Q9400)</f>
        <v>0</v>
      </c>
      <c r="G9400" s="47">
        <f t="shared" si="1026"/>
        <v>0</v>
      </c>
      <c r="M9400">
        <f t="shared" si="1027"/>
        <v>10</v>
      </c>
      <c r="N9400">
        <f>IF(OR(WEEKDAY(A9400)=1,WEEKDAY(A9400)=7,COUNTIF('2027祝日等（不使用）'!$A$1:$A$20,単年カーブ!A9400)=1),0,1)</f>
        <v>1</v>
      </c>
      <c r="O9400">
        <f t="shared" si="1030"/>
        <v>37</v>
      </c>
      <c r="P9400">
        <f t="shared" si="1028"/>
        <v>1</v>
      </c>
      <c r="Q9400">
        <f t="shared" si="1029"/>
        <v>1</v>
      </c>
    </row>
    <row r="9401" spans="1:17" ht="19.5" x14ac:dyDescent="0.4">
      <c r="A9401" s="33">
        <f t="shared" si="1024"/>
        <v>46673</v>
      </c>
      <c r="B9401" s="27" t="str">
        <f t="shared" si="1025"/>
        <v>(水)</v>
      </c>
      <c r="C9401" s="34">
        <v>0.77083333333333304</v>
      </c>
      <c r="D9401" s="16" t="s">
        <v>18</v>
      </c>
      <c r="E9401" s="35">
        <v>0.79166666666666696</v>
      </c>
      <c r="F9401" s="50">
        <f>IF(COUNTIF('リスト（不使用）'!$A$5:$A$6,単年カーブ!$A$1),"希望数量入力ください",'単年（2027年度）'!$E$12*単年カーブ!$R$3+'単年（2027年度）'!$E$12*(1-単年カーブ!$R$3)*単年カーブ!Q9401)</f>
        <v>0</v>
      </c>
      <c r="G9401" s="47">
        <f t="shared" si="1026"/>
        <v>0</v>
      </c>
      <c r="M9401">
        <f t="shared" si="1027"/>
        <v>10</v>
      </c>
      <c r="N9401">
        <f>IF(OR(WEEKDAY(A9401)=1,WEEKDAY(A9401)=7,COUNTIF('2027祝日等（不使用）'!$A$1:$A$20,単年カーブ!A9401)=1),0,1)</f>
        <v>1</v>
      </c>
      <c r="O9401">
        <f t="shared" si="1030"/>
        <v>38</v>
      </c>
      <c r="P9401">
        <f t="shared" si="1028"/>
        <v>1</v>
      </c>
      <c r="Q9401">
        <f t="shared" si="1029"/>
        <v>1</v>
      </c>
    </row>
    <row r="9402" spans="1:17" ht="19.5" x14ac:dyDescent="0.4">
      <c r="A9402" s="33">
        <f t="shared" ref="A9402:A9465" si="1031">A9354+1</f>
        <v>46673</v>
      </c>
      <c r="B9402" s="27" t="str">
        <f t="shared" si="1025"/>
        <v>(水)</v>
      </c>
      <c r="C9402" s="34">
        <v>0.79166666666666696</v>
      </c>
      <c r="D9402" s="16" t="s">
        <v>18</v>
      </c>
      <c r="E9402" s="35">
        <v>0.8125</v>
      </c>
      <c r="F9402" s="50">
        <f>IF(COUNTIF('リスト（不使用）'!$A$5:$A$6,単年カーブ!$A$1),"希望数量入力ください",'単年（2027年度）'!$E$12*単年カーブ!$R$3+'単年（2027年度）'!$E$12*(1-単年カーブ!$R$3)*単年カーブ!Q9402)</f>
        <v>0</v>
      </c>
      <c r="G9402" s="47">
        <f t="shared" si="1026"/>
        <v>0</v>
      </c>
      <c r="M9402">
        <f t="shared" si="1027"/>
        <v>10</v>
      </c>
      <c r="N9402">
        <f>IF(OR(WEEKDAY(A9402)=1,WEEKDAY(A9402)=7,COUNTIF('2027祝日等（不使用）'!$A$1:$A$20,単年カーブ!A9402)=1),0,1)</f>
        <v>1</v>
      </c>
      <c r="O9402">
        <f t="shared" si="1030"/>
        <v>39</v>
      </c>
      <c r="P9402">
        <f t="shared" si="1028"/>
        <v>1</v>
      </c>
      <c r="Q9402">
        <f t="shared" si="1029"/>
        <v>1</v>
      </c>
    </row>
    <row r="9403" spans="1:17" ht="19.5" x14ac:dyDescent="0.4">
      <c r="A9403" s="33">
        <f t="shared" si="1031"/>
        <v>46673</v>
      </c>
      <c r="B9403" s="27" t="str">
        <f t="shared" si="1025"/>
        <v>(水)</v>
      </c>
      <c r="C9403" s="34">
        <v>0.8125</v>
      </c>
      <c r="D9403" s="16" t="s">
        <v>18</v>
      </c>
      <c r="E9403" s="35">
        <v>0.83333333333333304</v>
      </c>
      <c r="F9403" s="50">
        <f>IF(COUNTIF('リスト（不使用）'!$A$5:$A$6,単年カーブ!$A$1),"希望数量入力ください",'単年（2027年度）'!$E$12*単年カーブ!$R$3+'単年（2027年度）'!$E$12*(1-単年カーブ!$R$3)*単年カーブ!Q9403)</f>
        <v>0</v>
      </c>
      <c r="G9403" s="47">
        <f t="shared" si="1026"/>
        <v>0</v>
      </c>
      <c r="M9403">
        <f t="shared" si="1027"/>
        <v>10</v>
      </c>
      <c r="N9403">
        <f>IF(OR(WEEKDAY(A9403)=1,WEEKDAY(A9403)=7,COUNTIF('2027祝日等（不使用）'!$A$1:$A$20,単年カーブ!A9403)=1),0,1)</f>
        <v>1</v>
      </c>
      <c r="O9403">
        <f t="shared" si="1030"/>
        <v>40</v>
      </c>
      <c r="P9403">
        <f t="shared" si="1028"/>
        <v>1</v>
      </c>
      <c r="Q9403">
        <f t="shared" si="1029"/>
        <v>1</v>
      </c>
    </row>
    <row r="9404" spans="1:17" ht="19.5" x14ac:dyDescent="0.4">
      <c r="A9404" s="33">
        <f t="shared" si="1031"/>
        <v>46673</v>
      </c>
      <c r="B9404" s="27" t="str">
        <f t="shared" si="1025"/>
        <v>(水)</v>
      </c>
      <c r="C9404" s="34">
        <v>0.83333333333333304</v>
      </c>
      <c r="D9404" s="16" t="s">
        <v>18</v>
      </c>
      <c r="E9404" s="35">
        <v>0.85416666666666696</v>
      </c>
      <c r="F9404" s="50">
        <f>IF(COUNTIF('リスト（不使用）'!$A$5:$A$6,単年カーブ!$A$1),"希望数量入力ください",'単年（2027年度）'!$E$12*単年カーブ!$R$3+'単年（2027年度）'!$E$12*(1-単年カーブ!$R$3)*単年カーブ!Q9404)</f>
        <v>0</v>
      </c>
      <c r="G9404" s="47">
        <f t="shared" si="1026"/>
        <v>0</v>
      </c>
      <c r="M9404">
        <f t="shared" si="1027"/>
        <v>10</v>
      </c>
      <c r="N9404">
        <f>IF(OR(WEEKDAY(A9404)=1,WEEKDAY(A9404)=7,COUNTIF('2027祝日等（不使用）'!$A$1:$A$20,単年カーブ!A9404)=1),0,1)</f>
        <v>1</v>
      </c>
      <c r="O9404">
        <f t="shared" si="1030"/>
        <v>41</v>
      </c>
      <c r="P9404">
        <f t="shared" si="1028"/>
        <v>0</v>
      </c>
      <c r="Q9404">
        <f t="shared" si="1029"/>
        <v>0</v>
      </c>
    </row>
    <row r="9405" spans="1:17" ht="19.5" x14ac:dyDescent="0.4">
      <c r="A9405" s="33">
        <f t="shared" si="1031"/>
        <v>46673</v>
      </c>
      <c r="B9405" s="27" t="str">
        <f t="shared" si="1025"/>
        <v>(水)</v>
      </c>
      <c r="C9405" s="34">
        <v>0.85416666666666696</v>
      </c>
      <c r="D9405" s="16" t="s">
        <v>18</v>
      </c>
      <c r="E9405" s="35">
        <v>0.875</v>
      </c>
      <c r="F9405" s="50">
        <f>IF(COUNTIF('リスト（不使用）'!$A$5:$A$6,単年カーブ!$A$1),"希望数量入力ください",'単年（2027年度）'!$E$12*単年カーブ!$R$3+'単年（2027年度）'!$E$12*(1-単年カーブ!$R$3)*単年カーブ!Q9405)</f>
        <v>0</v>
      </c>
      <c r="G9405" s="47">
        <f t="shared" si="1026"/>
        <v>0</v>
      </c>
      <c r="M9405">
        <f t="shared" si="1027"/>
        <v>10</v>
      </c>
      <c r="N9405">
        <f>IF(OR(WEEKDAY(A9405)=1,WEEKDAY(A9405)=7,COUNTIF('2027祝日等（不使用）'!$A$1:$A$20,単年カーブ!A9405)=1),0,1)</f>
        <v>1</v>
      </c>
      <c r="O9405">
        <f t="shared" si="1030"/>
        <v>42</v>
      </c>
      <c r="P9405">
        <f t="shared" si="1028"/>
        <v>0</v>
      </c>
      <c r="Q9405">
        <f t="shared" si="1029"/>
        <v>0</v>
      </c>
    </row>
    <row r="9406" spans="1:17" ht="19.5" x14ac:dyDescent="0.4">
      <c r="A9406" s="33">
        <f t="shared" si="1031"/>
        <v>46673</v>
      </c>
      <c r="B9406" s="27" t="str">
        <f t="shared" si="1025"/>
        <v>(水)</v>
      </c>
      <c r="C9406" s="34">
        <v>0.875</v>
      </c>
      <c r="D9406" s="16" t="s">
        <v>18</v>
      </c>
      <c r="E9406" s="35">
        <v>0.89583333333333304</v>
      </c>
      <c r="F9406" s="50">
        <f>IF(COUNTIF('リスト（不使用）'!$A$5:$A$6,単年カーブ!$A$1),"希望数量入力ください",'単年（2027年度）'!$E$12*単年カーブ!$R$3+'単年（2027年度）'!$E$12*(1-単年カーブ!$R$3)*単年カーブ!Q9406)</f>
        <v>0</v>
      </c>
      <c r="G9406" s="47">
        <f t="shared" si="1026"/>
        <v>0</v>
      </c>
      <c r="M9406">
        <f t="shared" si="1027"/>
        <v>10</v>
      </c>
      <c r="N9406">
        <f>IF(OR(WEEKDAY(A9406)=1,WEEKDAY(A9406)=7,COUNTIF('2027祝日等（不使用）'!$A$1:$A$20,単年カーブ!A9406)=1),0,1)</f>
        <v>1</v>
      </c>
      <c r="O9406">
        <f t="shared" si="1030"/>
        <v>43</v>
      </c>
      <c r="P9406">
        <f t="shared" si="1028"/>
        <v>0</v>
      </c>
      <c r="Q9406">
        <f t="shared" si="1029"/>
        <v>0</v>
      </c>
    </row>
    <row r="9407" spans="1:17" ht="19.5" x14ac:dyDescent="0.4">
      <c r="A9407" s="33">
        <f t="shared" si="1031"/>
        <v>46673</v>
      </c>
      <c r="B9407" s="27" t="str">
        <f t="shared" si="1025"/>
        <v>(水)</v>
      </c>
      <c r="C9407" s="34">
        <v>0.89583333333333304</v>
      </c>
      <c r="D9407" s="16" t="s">
        <v>18</v>
      </c>
      <c r="E9407" s="35">
        <v>0.91666666666666696</v>
      </c>
      <c r="F9407" s="50">
        <f>IF(COUNTIF('リスト（不使用）'!$A$5:$A$6,単年カーブ!$A$1),"希望数量入力ください",'単年（2027年度）'!$E$12*単年カーブ!$R$3+'単年（2027年度）'!$E$12*(1-単年カーブ!$R$3)*単年カーブ!Q9407)</f>
        <v>0</v>
      </c>
      <c r="G9407" s="47">
        <f t="shared" si="1026"/>
        <v>0</v>
      </c>
      <c r="M9407">
        <f t="shared" si="1027"/>
        <v>10</v>
      </c>
      <c r="N9407">
        <f>IF(OR(WEEKDAY(A9407)=1,WEEKDAY(A9407)=7,COUNTIF('2027祝日等（不使用）'!$A$1:$A$20,単年カーブ!A9407)=1),0,1)</f>
        <v>1</v>
      </c>
      <c r="O9407">
        <f t="shared" si="1030"/>
        <v>44</v>
      </c>
      <c r="P9407">
        <f t="shared" si="1028"/>
        <v>0</v>
      </c>
      <c r="Q9407">
        <f t="shared" si="1029"/>
        <v>0</v>
      </c>
    </row>
    <row r="9408" spans="1:17" ht="19.5" x14ac:dyDescent="0.4">
      <c r="A9408" s="33">
        <f t="shared" si="1031"/>
        <v>46673</v>
      </c>
      <c r="B9408" s="27" t="str">
        <f t="shared" si="1025"/>
        <v>(水)</v>
      </c>
      <c r="C9408" s="34">
        <v>0.91666666666666696</v>
      </c>
      <c r="D9408" s="16" t="s">
        <v>18</v>
      </c>
      <c r="E9408" s="35">
        <v>0.9375</v>
      </c>
      <c r="F9408" s="50">
        <f>IF(COUNTIF('リスト（不使用）'!$A$5:$A$6,単年カーブ!$A$1),"希望数量入力ください",'単年（2027年度）'!$E$12*単年カーブ!$R$3+'単年（2027年度）'!$E$12*(1-単年カーブ!$R$3)*単年カーブ!Q9408)</f>
        <v>0</v>
      </c>
      <c r="G9408" s="47">
        <f t="shared" si="1026"/>
        <v>0</v>
      </c>
      <c r="M9408">
        <f t="shared" si="1027"/>
        <v>10</v>
      </c>
      <c r="N9408">
        <f>IF(OR(WEEKDAY(A9408)=1,WEEKDAY(A9408)=7,COUNTIF('2027祝日等（不使用）'!$A$1:$A$20,単年カーブ!A9408)=1),0,1)</f>
        <v>1</v>
      </c>
      <c r="O9408">
        <f t="shared" si="1030"/>
        <v>45</v>
      </c>
      <c r="P9408">
        <f t="shared" si="1028"/>
        <v>0</v>
      </c>
      <c r="Q9408">
        <f t="shared" si="1029"/>
        <v>0</v>
      </c>
    </row>
    <row r="9409" spans="1:17" ht="19.5" x14ac:dyDescent="0.4">
      <c r="A9409" s="33">
        <f t="shared" si="1031"/>
        <v>46673</v>
      </c>
      <c r="B9409" s="27" t="str">
        <f t="shared" si="1025"/>
        <v>(水)</v>
      </c>
      <c r="C9409" s="34">
        <v>0.9375</v>
      </c>
      <c r="D9409" s="16" t="s">
        <v>18</v>
      </c>
      <c r="E9409" s="35">
        <v>0.95833333333333304</v>
      </c>
      <c r="F9409" s="50">
        <f>IF(COUNTIF('リスト（不使用）'!$A$5:$A$6,単年カーブ!$A$1),"希望数量入力ください",'単年（2027年度）'!$E$12*単年カーブ!$R$3+'単年（2027年度）'!$E$12*(1-単年カーブ!$R$3)*単年カーブ!Q9409)</f>
        <v>0</v>
      </c>
      <c r="G9409" s="47">
        <f t="shared" si="1026"/>
        <v>0</v>
      </c>
      <c r="M9409">
        <f t="shared" si="1027"/>
        <v>10</v>
      </c>
      <c r="N9409">
        <f>IF(OR(WEEKDAY(A9409)=1,WEEKDAY(A9409)=7,COUNTIF('2027祝日等（不使用）'!$A$1:$A$20,単年カーブ!A9409)=1),0,1)</f>
        <v>1</v>
      </c>
      <c r="O9409">
        <f t="shared" si="1030"/>
        <v>46</v>
      </c>
      <c r="P9409">
        <f t="shared" si="1028"/>
        <v>0</v>
      </c>
      <c r="Q9409">
        <f t="shared" si="1029"/>
        <v>0</v>
      </c>
    </row>
    <row r="9410" spans="1:17" ht="19.5" x14ac:dyDescent="0.4">
      <c r="A9410" s="33">
        <f t="shared" si="1031"/>
        <v>46673</v>
      </c>
      <c r="B9410" s="27" t="str">
        <f t="shared" si="1025"/>
        <v>(水)</v>
      </c>
      <c r="C9410" s="34">
        <v>0.95833333333333304</v>
      </c>
      <c r="D9410" s="16" t="s">
        <v>18</v>
      </c>
      <c r="E9410" s="35">
        <v>0.97916666666666696</v>
      </c>
      <c r="F9410" s="50">
        <f>IF(COUNTIF('リスト（不使用）'!$A$5:$A$6,単年カーブ!$A$1),"希望数量入力ください",'単年（2027年度）'!$E$12*単年カーブ!$R$3+'単年（2027年度）'!$E$12*(1-単年カーブ!$R$3)*単年カーブ!Q9410)</f>
        <v>0</v>
      </c>
      <c r="G9410" s="47">
        <f t="shared" si="1026"/>
        <v>0</v>
      </c>
      <c r="M9410">
        <f t="shared" si="1027"/>
        <v>10</v>
      </c>
      <c r="N9410">
        <f>IF(OR(WEEKDAY(A9410)=1,WEEKDAY(A9410)=7,COUNTIF('2027祝日等（不使用）'!$A$1:$A$20,単年カーブ!A9410)=1),0,1)</f>
        <v>1</v>
      </c>
      <c r="O9410">
        <f t="shared" si="1030"/>
        <v>47</v>
      </c>
      <c r="P9410">
        <f t="shared" si="1028"/>
        <v>0</v>
      </c>
      <c r="Q9410">
        <f t="shared" si="1029"/>
        <v>0</v>
      </c>
    </row>
    <row r="9411" spans="1:17" ht="19.5" x14ac:dyDescent="0.4">
      <c r="A9411" s="33">
        <f t="shared" si="1031"/>
        <v>46673</v>
      </c>
      <c r="B9411" s="27" t="str">
        <f t="shared" si="1025"/>
        <v>(水)</v>
      </c>
      <c r="C9411" s="34">
        <v>0.97916666666666696</v>
      </c>
      <c r="D9411" s="16" t="s">
        <v>18</v>
      </c>
      <c r="E9411" s="35" t="s">
        <v>17</v>
      </c>
      <c r="F9411" s="50">
        <f>IF(COUNTIF('リスト（不使用）'!$A$5:$A$6,単年カーブ!$A$1),"希望数量入力ください",'単年（2027年度）'!$E$12*単年カーブ!$R$3+'単年（2027年度）'!$E$12*(1-単年カーブ!$R$3)*単年カーブ!Q9411)</f>
        <v>0</v>
      </c>
      <c r="G9411" s="47">
        <f t="shared" si="1026"/>
        <v>0</v>
      </c>
      <c r="M9411">
        <f t="shared" si="1027"/>
        <v>10</v>
      </c>
      <c r="N9411">
        <f>IF(OR(WEEKDAY(A9411)=1,WEEKDAY(A9411)=7,COUNTIF('2027祝日等（不使用）'!$A$1:$A$20,単年カーブ!A9411)=1),0,1)</f>
        <v>1</v>
      </c>
      <c r="O9411">
        <f t="shared" si="1030"/>
        <v>48</v>
      </c>
      <c r="P9411">
        <f t="shared" si="1028"/>
        <v>0</v>
      </c>
      <c r="Q9411">
        <f t="shared" si="1029"/>
        <v>0</v>
      </c>
    </row>
    <row r="9412" spans="1:17" ht="19.5" x14ac:dyDescent="0.4">
      <c r="A9412" s="33">
        <f t="shared" si="1031"/>
        <v>46674</v>
      </c>
      <c r="B9412" s="27" t="str">
        <f t="shared" ref="B9412:B9475" si="1032">TEXT(A9412,"(aaa)")</f>
        <v>(木)</v>
      </c>
      <c r="C9412" s="34">
        <v>0</v>
      </c>
      <c r="D9412" s="16" t="s">
        <v>18</v>
      </c>
      <c r="E9412" s="35">
        <v>2.0833333333333332E-2</v>
      </c>
      <c r="F9412" s="50">
        <f>IF(COUNTIF('リスト（不使用）'!$A$5:$A$6,単年カーブ!$A$1),"希望数量入力ください",'単年（2027年度）'!$E$12*単年カーブ!$R$3+'単年（2027年度）'!$E$12*(1-単年カーブ!$R$3)*単年カーブ!Q9412)</f>
        <v>0</v>
      </c>
      <c r="G9412" s="47">
        <f t="shared" ref="G9412:G9475" si="1033">F9412/2</f>
        <v>0</v>
      </c>
      <c r="M9412">
        <f t="shared" ref="M9412:M9475" si="1034">MONTH(A9412)</f>
        <v>10</v>
      </c>
      <c r="N9412">
        <f>IF(OR(WEEKDAY(A9412)=1,WEEKDAY(A9412)=7,COUNTIF('2027祝日等（不使用）'!$A$1:$A$20,単年カーブ!A9412)=1),0,1)</f>
        <v>1</v>
      </c>
      <c r="O9412">
        <f t="shared" si="1030"/>
        <v>1</v>
      </c>
      <c r="P9412">
        <f t="shared" ref="P9412:P9475" si="1035">IF(AND(O9412&gt;16,O9412&lt;41),1,0)</f>
        <v>0</v>
      </c>
      <c r="Q9412">
        <f t="shared" ref="Q9412:Q9475" si="1036">P9412*N9412</f>
        <v>0</v>
      </c>
    </row>
    <row r="9413" spans="1:17" ht="19.5" x14ac:dyDescent="0.4">
      <c r="A9413" s="33">
        <f t="shared" si="1031"/>
        <v>46674</v>
      </c>
      <c r="B9413" s="27" t="str">
        <f t="shared" si="1032"/>
        <v>(木)</v>
      </c>
      <c r="C9413" s="34">
        <v>2.0833333333333332E-2</v>
      </c>
      <c r="D9413" s="16" t="s">
        <v>18</v>
      </c>
      <c r="E9413" s="35">
        <v>4.1666666666666664E-2</v>
      </c>
      <c r="F9413" s="50">
        <f>IF(COUNTIF('リスト（不使用）'!$A$5:$A$6,単年カーブ!$A$1),"希望数量入力ください",'単年（2027年度）'!$E$12*単年カーブ!$R$3+'単年（2027年度）'!$E$12*(1-単年カーブ!$R$3)*単年カーブ!Q9413)</f>
        <v>0</v>
      </c>
      <c r="G9413" s="47">
        <f t="shared" si="1033"/>
        <v>0</v>
      </c>
      <c r="M9413">
        <f t="shared" si="1034"/>
        <v>10</v>
      </c>
      <c r="N9413">
        <f>IF(OR(WEEKDAY(A9413)=1,WEEKDAY(A9413)=7,COUNTIF('2027祝日等（不使用）'!$A$1:$A$20,単年カーブ!A9413)=1),0,1)</f>
        <v>1</v>
      </c>
      <c r="O9413">
        <f t="shared" si="1030"/>
        <v>2</v>
      </c>
      <c r="P9413">
        <f t="shared" si="1035"/>
        <v>0</v>
      </c>
      <c r="Q9413">
        <f t="shared" si="1036"/>
        <v>0</v>
      </c>
    </row>
    <row r="9414" spans="1:17" ht="19.5" x14ac:dyDescent="0.4">
      <c r="A9414" s="33">
        <f t="shared" si="1031"/>
        <v>46674</v>
      </c>
      <c r="B9414" s="27" t="str">
        <f t="shared" si="1032"/>
        <v>(木)</v>
      </c>
      <c r="C9414" s="34">
        <v>4.1666666666666664E-2</v>
      </c>
      <c r="D9414" s="16" t="s">
        <v>18</v>
      </c>
      <c r="E9414" s="35">
        <v>6.25E-2</v>
      </c>
      <c r="F9414" s="50">
        <f>IF(COUNTIF('リスト（不使用）'!$A$5:$A$6,単年カーブ!$A$1),"希望数量入力ください",'単年（2027年度）'!$E$12*単年カーブ!$R$3+'単年（2027年度）'!$E$12*(1-単年カーブ!$R$3)*単年カーブ!Q9414)</f>
        <v>0</v>
      </c>
      <c r="G9414" s="47">
        <f t="shared" si="1033"/>
        <v>0</v>
      </c>
      <c r="M9414">
        <f t="shared" si="1034"/>
        <v>10</v>
      </c>
      <c r="N9414">
        <f>IF(OR(WEEKDAY(A9414)=1,WEEKDAY(A9414)=7,COUNTIF('2027祝日等（不使用）'!$A$1:$A$20,単年カーブ!A9414)=1),0,1)</f>
        <v>1</v>
      </c>
      <c r="O9414">
        <f t="shared" si="1030"/>
        <v>3</v>
      </c>
      <c r="P9414">
        <f t="shared" si="1035"/>
        <v>0</v>
      </c>
      <c r="Q9414">
        <f t="shared" si="1036"/>
        <v>0</v>
      </c>
    </row>
    <row r="9415" spans="1:17" ht="19.5" x14ac:dyDescent="0.4">
      <c r="A9415" s="33">
        <f t="shared" si="1031"/>
        <v>46674</v>
      </c>
      <c r="B9415" s="27" t="str">
        <f t="shared" si="1032"/>
        <v>(木)</v>
      </c>
      <c r="C9415" s="34">
        <v>6.25E-2</v>
      </c>
      <c r="D9415" s="16" t="s">
        <v>18</v>
      </c>
      <c r="E9415" s="35">
        <v>8.3333333333333301E-2</v>
      </c>
      <c r="F9415" s="50">
        <f>IF(COUNTIF('リスト（不使用）'!$A$5:$A$6,単年カーブ!$A$1),"希望数量入力ください",'単年（2027年度）'!$E$12*単年カーブ!$R$3+'単年（2027年度）'!$E$12*(1-単年カーブ!$R$3)*単年カーブ!Q9415)</f>
        <v>0</v>
      </c>
      <c r="G9415" s="47">
        <f t="shared" si="1033"/>
        <v>0</v>
      </c>
      <c r="M9415">
        <f t="shared" si="1034"/>
        <v>10</v>
      </c>
      <c r="N9415">
        <f>IF(OR(WEEKDAY(A9415)=1,WEEKDAY(A9415)=7,COUNTIF('2027祝日等（不使用）'!$A$1:$A$20,単年カーブ!A9415)=1),0,1)</f>
        <v>1</v>
      </c>
      <c r="O9415">
        <f t="shared" si="1030"/>
        <v>4</v>
      </c>
      <c r="P9415">
        <f t="shared" si="1035"/>
        <v>0</v>
      </c>
      <c r="Q9415">
        <f t="shared" si="1036"/>
        <v>0</v>
      </c>
    </row>
    <row r="9416" spans="1:17" ht="19.5" x14ac:dyDescent="0.4">
      <c r="A9416" s="33">
        <f t="shared" si="1031"/>
        <v>46674</v>
      </c>
      <c r="B9416" s="27" t="str">
        <f t="shared" si="1032"/>
        <v>(木)</v>
      </c>
      <c r="C9416" s="34">
        <v>8.3333333333333301E-2</v>
      </c>
      <c r="D9416" s="16" t="s">
        <v>18</v>
      </c>
      <c r="E9416" s="35">
        <v>0.104166666666667</v>
      </c>
      <c r="F9416" s="50">
        <f>IF(COUNTIF('リスト（不使用）'!$A$5:$A$6,単年カーブ!$A$1),"希望数量入力ください",'単年（2027年度）'!$E$12*単年カーブ!$R$3+'単年（2027年度）'!$E$12*(1-単年カーブ!$R$3)*単年カーブ!Q9416)</f>
        <v>0</v>
      </c>
      <c r="G9416" s="47">
        <f t="shared" si="1033"/>
        <v>0</v>
      </c>
      <c r="M9416">
        <f t="shared" si="1034"/>
        <v>10</v>
      </c>
      <c r="N9416">
        <f>IF(OR(WEEKDAY(A9416)=1,WEEKDAY(A9416)=7,COUNTIF('2027祝日等（不使用）'!$A$1:$A$20,単年カーブ!A9416)=1),0,1)</f>
        <v>1</v>
      </c>
      <c r="O9416">
        <f t="shared" si="1030"/>
        <v>5</v>
      </c>
      <c r="P9416">
        <f t="shared" si="1035"/>
        <v>0</v>
      </c>
      <c r="Q9416">
        <f t="shared" si="1036"/>
        <v>0</v>
      </c>
    </row>
    <row r="9417" spans="1:17" ht="19.5" x14ac:dyDescent="0.4">
      <c r="A9417" s="33">
        <f t="shared" si="1031"/>
        <v>46674</v>
      </c>
      <c r="B9417" s="27" t="str">
        <f t="shared" si="1032"/>
        <v>(木)</v>
      </c>
      <c r="C9417" s="34">
        <v>0.104166666666667</v>
      </c>
      <c r="D9417" s="16" t="s">
        <v>18</v>
      </c>
      <c r="E9417" s="35">
        <v>0.125</v>
      </c>
      <c r="F9417" s="50">
        <f>IF(COUNTIF('リスト（不使用）'!$A$5:$A$6,単年カーブ!$A$1),"希望数量入力ください",'単年（2027年度）'!$E$12*単年カーブ!$R$3+'単年（2027年度）'!$E$12*(1-単年カーブ!$R$3)*単年カーブ!Q9417)</f>
        <v>0</v>
      </c>
      <c r="G9417" s="47">
        <f t="shared" si="1033"/>
        <v>0</v>
      </c>
      <c r="M9417">
        <f t="shared" si="1034"/>
        <v>10</v>
      </c>
      <c r="N9417">
        <f>IF(OR(WEEKDAY(A9417)=1,WEEKDAY(A9417)=7,COUNTIF('2027祝日等（不使用）'!$A$1:$A$20,単年カーブ!A9417)=1),0,1)</f>
        <v>1</v>
      </c>
      <c r="O9417">
        <f t="shared" si="1030"/>
        <v>6</v>
      </c>
      <c r="P9417">
        <f t="shared" si="1035"/>
        <v>0</v>
      </c>
      <c r="Q9417">
        <f t="shared" si="1036"/>
        <v>0</v>
      </c>
    </row>
    <row r="9418" spans="1:17" ht="19.5" x14ac:dyDescent="0.4">
      <c r="A9418" s="33">
        <f t="shared" si="1031"/>
        <v>46674</v>
      </c>
      <c r="B9418" s="27" t="str">
        <f t="shared" si="1032"/>
        <v>(木)</v>
      </c>
      <c r="C9418" s="34">
        <v>0.125</v>
      </c>
      <c r="D9418" s="16" t="s">
        <v>18</v>
      </c>
      <c r="E9418" s="35">
        <v>0.14583333333333301</v>
      </c>
      <c r="F9418" s="50">
        <f>IF(COUNTIF('リスト（不使用）'!$A$5:$A$6,単年カーブ!$A$1),"希望数量入力ください",'単年（2027年度）'!$E$12*単年カーブ!$R$3+'単年（2027年度）'!$E$12*(1-単年カーブ!$R$3)*単年カーブ!Q9418)</f>
        <v>0</v>
      </c>
      <c r="G9418" s="47">
        <f t="shared" si="1033"/>
        <v>0</v>
      </c>
      <c r="M9418">
        <f t="shared" si="1034"/>
        <v>10</v>
      </c>
      <c r="N9418">
        <f>IF(OR(WEEKDAY(A9418)=1,WEEKDAY(A9418)=7,COUNTIF('2027祝日等（不使用）'!$A$1:$A$20,単年カーブ!A9418)=1),0,1)</f>
        <v>1</v>
      </c>
      <c r="O9418">
        <f t="shared" si="1030"/>
        <v>7</v>
      </c>
      <c r="P9418">
        <f t="shared" si="1035"/>
        <v>0</v>
      </c>
      <c r="Q9418">
        <f t="shared" si="1036"/>
        <v>0</v>
      </c>
    </row>
    <row r="9419" spans="1:17" ht="19.5" x14ac:dyDescent="0.4">
      <c r="A9419" s="33">
        <f t="shared" si="1031"/>
        <v>46674</v>
      </c>
      <c r="B9419" s="27" t="str">
        <f t="shared" si="1032"/>
        <v>(木)</v>
      </c>
      <c r="C9419" s="34">
        <v>0.14583333333333301</v>
      </c>
      <c r="D9419" s="16" t="s">
        <v>18</v>
      </c>
      <c r="E9419" s="35">
        <v>0.16666666666666699</v>
      </c>
      <c r="F9419" s="50">
        <f>IF(COUNTIF('リスト（不使用）'!$A$5:$A$6,単年カーブ!$A$1),"希望数量入力ください",'単年（2027年度）'!$E$12*単年カーブ!$R$3+'単年（2027年度）'!$E$12*(1-単年カーブ!$R$3)*単年カーブ!Q9419)</f>
        <v>0</v>
      </c>
      <c r="G9419" s="47">
        <f t="shared" si="1033"/>
        <v>0</v>
      </c>
      <c r="M9419">
        <f t="shared" si="1034"/>
        <v>10</v>
      </c>
      <c r="N9419">
        <f>IF(OR(WEEKDAY(A9419)=1,WEEKDAY(A9419)=7,COUNTIF('2027祝日等（不使用）'!$A$1:$A$20,単年カーブ!A9419)=1),0,1)</f>
        <v>1</v>
      </c>
      <c r="O9419">
        <f t="shared" si="1030"/>
        <v>8</v>
      </c>
      <c r="P9419">
        <f t="shared" si="1035"/>
        <v>0</v>
      </c>
      <c r="Q9419">
        <f t="shared" si="1036"/>
        <v>0</v>
      </c>
    </row>
    <row r="9420" spans="1:17" ht="19.5" x14ac:dyDescent="0.4">
      <c r="A9420" s="33">
        <f t="shared" si="1031"/>
        <v>46674</v>
      </c>
      <c r="B9420" s="27" t="str">
        <f t="shared" si="1032"/>
        <v>(木)</v>
      </c>
      <c r="C9420" s="34">
        <v>0.16666666666666699</v>
      </c>
      <c r="D9420" s="16" t="s">
        <v>18</v>
      </c>
      <c r="E9420" s="35">
        <v>0.1875</v>
      </c>
      <c r="F9420" s="50">
        <f>IF(COUNTIF('リスト（不使用）'!$A$5:$A$6,単年カーブ!$A$1),"希望数量入力ください",'単年（2027年度）'!$E$12*単年カーブ!$R$3+'単年（2027年度）'!$E$12*(1-単年カーブ!$R$3)*単年カーブ!Q9420)</f>
        <v>0</v>
      </c>
      <c r="G9420" s="47">
        <f t="shared" si="1033"/>
        <v>0</v>
      </c>
      <c r="M9420">
        <f t="shared" si="1034"/>
        <v>10</v>
      </c>
      <c r="N9420">
        <f>IF(OR(WEEKDAY(A9420)=1,WEEKDAY(A9420)=7,COUNTIF('2027祝日等（不使用）'!$A$1:$A$20,単年カーブ!A9420)=1),0,1)</f>
        <v>1</v>
      </c>
      <c r="O9420">
        <f t="shared" si="1030"/>
        <v>9</v>
      </c>
      <c r="P9420">
        <f t="shared" si="1035"/>
        <v>0</v>
      </c>
      <c r="Q9420">
        <f t="shared" si="1036"/>
        <v>0</v>
      </c>
    </row>
    <row r="9421" spans="1:17" ht="19.5" x14ac:dyDescent="0.4">
      <c r="A9421" s="33">
        <f t="shared" si="1031"/>
        <v>46674</v>
      </c>
      <c r="B9421" s="27" t="str">
        <f t="shared" si="1032"/>
        <v>(木)</v>
      </c>
      <c r="C9421" s="34">
        <v>0.1875</v>
      </c>
      <c r="D9421" s="16" t="s">
        <v>18</v>
      </c>
      <c r="E9421" s="35">
        <v>0.20833333333333301</v>
      </c>
      <c r="F9421" s="50">
        <f>IF(COUNTIF('リスト（不使用）'!$A$5:$A$6,単年カーブ!$A$1),"希望数量入力ください",'単年（2027年度）'!$E$12*単年カーブ!$R$3+'単年（2027年度）'!$E$12*(1-単年カーブ!$R$3)*単年カーブ!Q9421)</f>
        <v>0</v>
      </c>
      <c r="G9421" s="47">
        <f t="shared" si="1033"/>
        <v>0</v>
      </c>
      <c r="M9421">
        <f t="shared" si="1034"/>
        <v>10</v>
      </c>
      <c r="N9421">
        <f>IF(OR(WEEKDAY(A9421)=1,WEEKDAY(A9421)=7,COUNTIF('2027祝日等（不使用）'!$A$1:$A$20,単年カーブ!A9421)=1),0,1)</f>
        <v>1</v>
      </c>
      <c r="O9421">
        <f t="shared" si="1030"/>
        <v>10</v>
      </c>
      <c r="P9421">
        <f t="shared" si="1035"/>
        <v>0</v>
      </c>
      <c r="Q9421">
        <f t="shared" si="1036"/>
        <v>0</v>
      </c>
    </row>
    <row r="9422" spans="1:17" ht="19.5" x14ac:dyDescent="0.4">
      <c r="A9422" s="33">
        <f t="shared" si="1031"/>
        <v>46674</v>
      </c>
      <c r="B9422" s="27" t="str">
        <f t="shared" si="1032"/>
        <v>(木)</v>
      </c>
      <c r="C9422" s="34">
        <v>0.20833333333333301</v>
      </c>
      <c r="D9422" s="16" t="s">
        <v>18</v>
      </c>
      <c r="E9422" s="35">
        <v>0.22916666666666699</v>
      </c>
      <c r="F9422" s="50">
        <f>IF(COUNTIF('リスト（不使用）'!$A$5:$A$6,単年カーブ!$A$1),"希望数量入力ください",'単年（2027年度）'!$E$12*単年カーブ!$R$3+'単年（2027年度）'!$E$12*(1-単年カーブ!$R$3)*単年カーブ!Q9422)</f>
        <v>0</v>
      </c>
      <c r="G9422" s="47">
        <f t="shared" si="1033"/>
        <v>0</v>
      </c>
      <c r="M9422">
        <f t="shared" si="1034"/>
        <v>10</v>
      </c>
      <c r="N9422">
        <f>IF(OR(WEEKDAY(A9422)=1,WEEKDAY(A9422)=7,COUNTIF('2027祝日等（不使用）'!$A$1:$A$20,単年カーブ!A9422)=1),0,1)</f>
        <v>1</v>
      </c>
      <c r="O9422">
        <f t="shared" si="1030"/>
        <v>11</v>
      </c>
      <c r="P9422">
        <f t="shared" si="1035"/>
        <v>0</v>
      </c>
      <c r="Q9422">
        <f t="shared" si="1036"/>
        <v>0</v>
      </c>
    </row>
    <row r="9423" spans="1:17" ht="19.5" x14ac:dyDescent="0.4">
      <c r="A9423" s="33">
        <f t="shared" si="1031"/>
        <v>46674</v>
      </c>
      <c r="B9423" s="27" t="str">
        <f t="shared" si="1032"/>
        <v>(木)</v>
      </c>
      <c r="C9423" s="34">
        <v>0.22916666666666699</v>
      </c>
      <c r="D9423" s="16" t="s">
        <v>18</v>
      </c>
      <c r="E9423" s="35">
        <v>0.25</v>
      </c>
      <c r="F9423" s="50">
        <f>IF(COUNTIF('リスト（不使用）'!$A$5:$A$6,単年カーブ!$A$1),"希望数量入力ください",'単年（2027年度）'!$E$12*単年カーブ!$R$3+'単年（2027年度）'!$E$12*(1-単年カーブ!$R$3)*単年カーブ!Q9423)</f>
        <v>0</v>
      </c>
      <c r="G9423" s="47">
        <f t="shared" si="1033"/>
        <v>0</v>
      </c>
      <c r="M9423">
        <f t="shared" si="1034"/>
        <v>10</v>
      </c>
      <c r="N9423">
        <f>IF(OR(WEEKDAY(A9423)=1,WEEKDAY(A9423)=7,COUNTIF('2027祝日等（不使用）'!$A$1:$A$20,単年カーブ!A9423)=1),0,1)</f>
        <v>1</v>
      </c>
      <c r="O9423">
        <f t="shared" si="1030"/>
        <v>12</v>
      </c>
      <c r="P9423">
        <f t="shared" si="1035"/>
        <v>0</v>
      </c>
      <c r="Q9423">
        <f t="shared" si="1036"/>
        <v>0</v>
      </c>
    </row>
    <row r="9424" spans="1:17" ht="19.5" x14ac:dyDescent="0.4">
      <c r="A9424" s="33">
        <f t="shared" si="1031"/>
        <v>46674</v>
      </c>
      <c r="B9424" s="27" t="str">
        <f t="shared" si="1032"/>
        <v>(木)</v>
      </c>
      <c r="C9424" s="34">
        <v>0.25</v>
      </c>
      <c r="D9424" s="16" t="s">
        <v>18</v>
      </c>
      <c r="E9424" s="35">
        <v>0.27083333333333298</v>
      </c>
      <c r="F9424" s="50">
        <f>IF(COUNTIF('リスト（不使用）'!$A$5:$A$6,単年カーブ!$A$1),"希望数量入力ください",'単年（2027年度）'!$E$12*単年カーブ!$R$3+'単年（2027年度）'!$E$12*(1-単年カーブ!$R$3)*単年カーブ!Q9424)</f>
        <v>0</v>
      </c>
      <c r="G9424" s="47">
        <f t="shared" si="1033"/>
        <v>0</v>
      </c>
      <c r="M9424">
        <f t="shared" si="1034"/>
        <v>10</v>
      </c>
      <c r="N9424">
        <f>IF(OR(WEEKDAY(A9424)=1,WEEKDAY(A9424)=7,COUNTIF('2027祝日等（不使用）'!$A$1:$A$20,単年カーブ!A9424)=1),0,1)</f>
        <v>1</v>
      </c>
      <c r="O9424">
        <f t="shared" si="1030"/>
        <v>13</v>
      </c>
      <c r="P9424">
        <f t="shared" si="1035"/>
        <v>0</v>
      </c>
      <c r="Q9424">
        <f t="shared" si="1036"/>
        <v>0</v>
      </c>
    </row>
    <row r="9425" spans="1:17" ht="19.5" x14ac:dyDescent="0.4">
      <c r="A9425" s="33">
        <f t="shared" si="1031"/>
        <v>46674</v>
      </c>
      <c r="B9425" s="27" t="str">
        <f t="shared" si="1032"/>
        <v>(木)</v>
      </c>
      <c r="C9425" s="34">
        <v>0.27083333333333298</v>
      </c>
      <c r="D9425" s="16" t="s">
        <v>18</v>
      </c>
      <c r="E9425" s="35">
        <v>0.29166666666666702</v>
      </c>
      <c r="F9425" s="50">
        <f>IF(COUNTIF('リスト（不使用）'!$A$5:$A$6,単年カーブ!$A$1),"希望数量入力ください",'単年（2027年度）'!$E$12*単年カーブ!$R$3+'単年（2027年度）'!$E$12*(1-単年カーブ!$R$3)*単年カーブ!Q9425)</f>
        <v>0</v>
      </c>
      <c r="G9425" s="47">
        <f t="shared" si="1033"/>
        <v>0</v>
      </c>
      <c r="M9425">
        <f t="shared" si="1034"/>
        <v>10</v>
      </c>
      <c r="N9425">
        <f>IF(OR(WEEKDAY(A9425)=1,WEEKDAY(A9425)=7,COUNTIF('2027祝日等（不使用）'!$A$1:$A$20,単年カーブ!A9425)=1),0,1)</f>
        <v>1</v>
      </c>
      <c r="O9425">
        <f t="shared" si="1030"/>
        <v>14</v>
      </c>
      <c r="P9425">
        <f t="shared" si="1035"/>
        <v>0</v>
      </c>
      <c r="Q9425">
        <f t="shared" si="1036"/>
        <v>0</v>
      </c>
    </row>
    <row r="9426" spans="1:17" ht="19.5" x14ac:dyDescent="0.4">
      <c r="A9426" s="33">
        <f t="shared" si="1031"/>
        <v>46674</v>
      </c>
      <c r="B9426" s="27" t="str">
        <f t="shared" si="1032"/>
        <v>(木)</v>
      </c>
      <c r="C9426" s="34">
        <v>0.29166666666666702</v>
      </c>
      <c r="D9426" s="16" t="s">
        <v>18</v>
      </c>
      <c r="E9426" s="35">
        <v>0.3125</v>
      </c>
      <c r="F9426" s="50">
        <f>IF(COUNTIF('リスト（不使用）'!$A$5:$A$6,単年カーブ!$A$1),"希望数量入力ください",'単年（2027年度）'!$E$12*単年カーブ!$R$3+'単年（2027年度）'!$E$12*(1-単年カーブ!$R$3)*単年カーブ!Q9426)</f>
        <v>0</v>
      </c>
      <c r="G9426" s="47">
        <f t="shared" si="1033"/>
        <v>0</v>
      </c>
      <c r="M9426">
        <f t="shared" si="1034"/>
        <v>10</v>
      </c>
      <c r="N9426">
        <f>IF(OR(WEEKDAY(A9426)=1,WEEKDAY(A9426)=7,COUNTIF('2027祝日等（不使用）'!$A$1:$A$20,単年カーブ!A9426)=1),0,1)</f>
        <v>1</v>
      </c>
      <c r="O9426">
        <f t="shared" si="1030"/>
        <v>15</v>
      </c>
      <c r="P9426">
        <f t="shared" si="1035"/>
        <v>0</v>
      </c>
      <c r="Q9426">
        <f t="shared" si="1036"/>
        <v>0</v>
      </c>
    </row>
    <row r="9427" spans="1:17" ht="19.5" x14ac:dyDescent="0.4">
      <c r="A9427" s="33">
        <f t="shared" si="1031"/>
        <v>46674</v>
      </c>
      <c r="B9427" s="27" t="str">
        <f t="shared" si="1032"/>
        <v>(木)</v>
      </c>
      <c r="C9427" s="34">
        <v>0.3125</v>
      </c>
      <c r="D9427" s="16" t="s">
        <v>18</v>
      </c>
      <c r="E9427" s="35">
        <v>0.33333333333333298</v>
      </c>
      <c r="F9427" s="50">
        <f>IF(COUNTIF('リスト（不使用）'!$A$5:$A$6,単年カーブ!$A$1),"希望数量入力ください",'単年（2027年度）'!$E$12*単年カーブ!$R$3+'単年（2027年度）'!$E$12*(1-単年カーブ!$R$3)*単年カーブ!Q9427)</f>
        <v>0</v>
      </c>
      <c r="G9427" s="47">
        <f t="shared" si="1033"/>
        <v>0</v>
      </c>
      <c r="M9427">
        <f t="shared" si="1034"/>
        <v>10</v>
      </c>
      <c r="N9427">
        <f>IF(OR(WEEKDAY(A9427)=1,WEEKDAY(A9427)=7,COUNTIF('2027祝日等（不使用）'!$A$1:$A$20,単年カーブ!A9427)=1),0,1)</f>
        <v>1</v>
      </c>
      <c r="O9427">
        <f t="shared" si="1030"/>
        <v>16</v>
      </c>
      <c r="P9427">
        <f t="shared" si="1035"/>
        <v>0</v>
      </c>
      <c r="Q9427">
        <f t="shared" si="1036"/>
        <v>0</v>
      </c>
    </row>
    <row r="9428" spans="1:17" ht="19.5" x14ac:dyDescent="0.4">
      <c r="A9428" s="33">
        <f t="shared" si="1031"/>
        <v>46674</v>
      </c>
      <c r="B9428" s="27" t="str">
        <f t="shared" si="1032"/>
        <v>(木)</v>
      </c>
      <c r="C9428" s="34">
        <v>0.33333333333333298</v>
      </c>
      <c r="D9428" s="16" t="s">
        <v>18</v>
      </c>
      <c r="E9428" s="35">
        <v>0.35416666666666702</v>
      </c>
      <c r="F9428" s="50">
        <f>IF(COUNTIF('リスト（不使用）'!$A$5:$A$6,単年カーブ!$A$1),"希望数量入力ください",'単年（2027年度）'!$E$12*単年カーブ!$R$3+'単年（2027年度）'!$E$12*(1-単年カーブ!$R$3)*単年カーブ!Q9428)</f>
        <v>0</v>
      </c>
      <c r="G9428" s="47">
        <f t="shared" si="1033"/>
        <v>0</v>
      </c>
      <c r="M9428">
        <f t="shared" si="1034"/>
        <v>10</v>
      </c>
      <c r="N9428">
        <f>IF(OR(WEEKDAY(A9428)=1,WEEKDAY(A9428)=7,COUNTIF('2027祝日等（不使用）'!$A$1:$A$20,単年カーブ!A9428)=1),0,1)</f>
        <v>1</v>
      </c>
      <c r="O9428">
        <f t="shared" si="1030"/>
        <v>17</v>
      </c>
      <c r="P9428">
        <f t="shared" si="1035"/>
        <v>1</v>
      </c>
      <c r="Q9428">
        <f t="shared" si="1036"/>
        <v>1</v>
      </c>
    </row>
    <row r="9429" spans="1:17" ht="19.5" x14ac:dyDescent="0.4">
      <c r="A9429" s="33">
        <f t="shared" si="1031"/>
        <v>46674</v>
      </c>
      <c r="B9429" s="27" t="str">
        <f t="shared" si="1032"/>
        <v>(木)</v>
      </c>
      <c r="C9429" s="34">
        <v>0.35416666666666702</v>
      </c>
      <c r="D9429" s="16" t="s">
        <v>18</v>
      </c>
      <c r="E9429" s="35">
        <v>0.375</v>
      </c>
      <c r="F9429" s="50">
        <f>IF(COUNTIF('リスト（不使用）'!$A$5:$A$6,単年カーブ!$A$1),"希望数量入力ください",'単年（2027年度）'!$E$12*単年カーブ!$R$3+'単年（2027年度）'!$E$12*(1-単年カーブ!$R$3)*単年カーブ!Q9429)</f>
        <v>0</v>
      </c>
      <c r="G9429" s="47">
        <f t="shared" si="1033"/>
        <v>0</v>
      </c>
      <c r="M9429">
        <f t="shared" si="1034"/>
        <v>10</v>
      </c>
      <c r="N9429">
        <f>IF(OR(WEEKDAY(A9429)=1,WEEKDAY(A9429)=7,COUNTIF('2027祝日等（不使用）'!$A$1:$A$20,単年カーブ!A9429)=1),0,1)</f>
        <v>1</v>
      </c>
      <c r="O9429">
        <f t="shared" si="1030"/>
        <v>18</v>
      </c>
      <c r="P9429">
        <f t="shared" si="1035"/>
        <v>1</v>
      </c>
      <c r="Q9429">
        <f t="shared" si="1036"/>
        <v>1</v>
      </c>
    </row>
    <row r="9430" spans="1:17" ht="19.5" x14ac:dyDescent="0.4">
      <c r="A9430" s="33">
        <f t="shared" si="1031"/>
        <v>46674</v>
      </c>
      <c r="B9430" s="27" t="str">
        <f t="shared" si="1032"/>
        <v>(木)</v>
      </c>
      <c r="C9430" s="34">
        <v>0.375</v>
      </c>
      <c r="D9430" s="16" t="s">
        <v>18</v>
      </c>
      <c r="E9430" s="35">
        <v>0.39583333333333298</v>
      </c>
      <c r="F9430" s="50">
        <f>IF(COUNTIF('リスト（不使用）'!$A$5:$A$6,単年カーブ!$A$1),"希望数量入力ください",'単年（2027年度）'!$E$12*単年カーブ!$R$3+'単年（2027年度）'!$E$12*(1-単年カーブ!$R$3)*単年カーブ!Q9430)</f>
        <v>0</v>
      </c>
      <c r="G9430" s="47">
        <f t="shared" si="1033"/>
        <v>0</v>
      </c>
      <c r="M9430">
        <f t="shared" si="1034"/>
        <v>10</v>
      </c>
      <c r="N9430">
        <f>IF(OR(WEEKDAY(A9430)=1,WEEKDAY(A9430)=7,COUNTIF('2027祝日等（不使用）'!$A$1:$A$20,単年カーブ!A9430)=1),0,1)</f>
        <v>1</v>
      </c>
      <c r="O9430">
        <f t="shared" si="1030"/>
        <v>19</v>
      </c>
      <c r="P9430">
        <f t="shared" si="1035"/>
        <v>1</v>
      </c>
      <c r="Q9430">
        <f t="shared" si="1036"/>
        <v>1</v>
      </c>
    </row>
    <row r="9431" spans="1:17" ht="19.5" x14ac:dyDescent="0.4">
      <c r="A9431" s="33">
        <f t="shared" si="1031"/>
        <v>46674</v>
      </c>
      <c r="B9431" s="27" t="str">
        <f t="shared" si="1032"/>
        <v>(木)</v>
      </c>
      <c r="C9431" s="34">
        <v>0.39583333333333298</v>
      </c>
      <c r="D9431" s="16" t="s">
        <v>18</v>
      </c>
      <c r="E9431" s="35">
        <v>0.41666666666666702</v>
      </c>
      <c r="F9431" s="50">
        <f>IF(COUNTIF('リスト（不使用）'!$A$5:$A$6,単年カーブ!$A$1),"希望数量入力ください",'単年（2027年度）'!$E$12*単年カーブ!$R$3+'単年（2027年度）'!$E$12*(1-単年カーブ!$R$3)*単年カーブ!Q9431)</f>
        <v>0</v>
      </c>
      <c r="G9431" s="47">
        <f t="shared" si="1033"/>
        <v>0</v>
      </c>
      <c r="M9431">
        <f t="shared" si="1034"/>
        <v>10</v>
      </c>
      <c r="N9431">
        <f>IF(OR(WEEKDAY(A9431)=1,WEEKDAY(A9431)=7,COUNTIF('2027祝日等（不使用）'!$A$1:$A$20,単年カーブ!A9431)=1),0,1)</f>
        <v>1</v>
      </c>
      <c r="O9431">
        <f t="shared" si="1030"/>
        <v>20</v>
      </c>
      <c r="P9431">
        <f t="shared" si="1035"/>
        <v>1</v>
      </c>
      <c r="Q9431">
        <f t="shared" si="1036"/>
        <v>1</v>
      </c>
    </row>
    <row r="9432" spans="1:17" ht="19.5" x14ac:dyDescent="0.4">
      <c r="A9432" s="33">
        <f t="shared" si="1031"/>
        <v>46674</v>
      </c>
      <c r="B9432" s="27" t="str">
        <f t="shared" si="1032"/>
        <v>(木)</v>
      </c>
      <c r="C9432" s="34">
        <v>0.41666666666666702</v>
      </c>
      <c r="D9432" s="16" t="s">
        <v>18</v>
      </c>
      <c r="E9432" s="35">
        <v>0.4375</v>
      </c>
      <c r="F9432" s="50">
        <f>IF(COUNTIF('リスト（不使用）'!$A$5:$A$6,単年カーブ!$A$1),"希望数量入力ください",'単年（2027年度）'!$E$12*単年カーブ!$R$3+'単年（2027年度）'!$E$12*(1-単年カーブ!$R$3)*単年カーブ!Q9432)</f>
        <v>0</v>
      </c>
      <c r="G9432" s="47">
        <f t="shared" si="1033"/>
        <v>0</v>
      </c>
      <c r="M9432">
        <f t="shared" si="1034"/>
        <v>10</v>
      </c>
      <c r="N9432">
        <f>IF(OR(WEEKDAY(A9432)=1,WEEKDAY(A9432)=7,COUNTIF('2027祝日等（不使用）'!$A$1:$A$20,単年カーブ!A9432)=1),0,1)</f>
        <v>1</v>
      </c>
      <c r="O9432">
        <f t="shared" si="1030"/>
        <v>21</v>
      </c>
      <c r="P9432">
        <f t="shared" si="1035"/>
        <v>1</v>
      </c>
      <c r="Q9432">
        <f t="shared" si="1036"/>
        <v>1</v>
      </c>
    </row>
    <row r="9433" spans="1:17" ht="19.5" x14ac:dyDescent="0.4">
      <c r="A9433" s="33">
        <f t="shared" si="1031"/>
        <v>46674</v>
      </c>
      <c r="B9433" s="27" t="str">
        <f t="shared" si="1032"/>
        <v>(木)</v>
      </c>
      <c r="C9433" s="34">
        <v>0.4375</v>
      </c>
      <c r="D9433" s="16" t="s">
        <v>18</v>
      </c>
      <c r="E9433" s="35">
        <v>0.45833333333333298</v>
      </c>
      <c r="F9433" s="50">
        <f>IF(COUNTIF('リスト（不使用）'!$A$5:$A$6,単年カーブ!$A$1),"希望数量入力ください",'単年（2027年度）'!$E$12*単年カーブ!$R$3+'単年（2027年度）'!$E$12*(1-単年カーブ!$R$3)*単年カーブ!Q9433)</f>
        <v>0</v>
      </c>
      <c r="G9433" s="47">
        <f t="shared" si="1033"/>
        <v>0</v>
      </c>
      <c r="M9433">
        <f t="shared" si="1034"/>
        <v>10</v>
      </c>
      <c r="N9433">
        <f>IF(OR(WEEKDAY(A9433)=1,WEEKDAY(A9433)=7,COUNTIF('2027祝日等（不使用）'!$A$1:$A$20,単年カーブ!A9433)=1),0,1)</f>
        <v>1</v>
      </c>
      <c r="O9433">
        <f t="shared" si="1030"/>
        <v>22</v>
      </c>
      <c r="P9433">
        <f t="shared" si="1035"/>
        <v>1</v>
      </c>
      <c r="Q9433">
        <f t="shared" si="1036"/>
        <v>1</v>
      </c>
    </row>
    <row r="9434" spans="1:17" ht="19.5" x14ac:dyDescent="0.4">
      <c r="A9434" s="33">
        <f t="shared" si="1031"/>
        <v>46674</v>
      </c>
      <c r="B9434" s="27" t="str">
        <f t="shared" si="1032"/>
        <v>(木)</v>
      </c>
      <c r="C9434" s="34">
        <v>0.45833333333333298</v>
      </c>
      <c r="D9434" s="16" t="s">
        <v>18</v>
      </c>
      <c r="E9434" s="35">
        <v>0.47916666666666702</v>
      </c>
      <c r="F9434" s="50">
        <f>IF(COUNTIF('リスト（不使用）'!$A$5:$A$6,単年カーブ!$A$1),"希望数量入力ください",'単年（2027年度）'!$E$12*単年カーブ!$R$3+'単年（2027年度）'!$E$12*(1-単年カーブ!$R$3)*単年カーブ!Q9434)</f>
        <v>0</v>
      </c>
      <c r="G9434" s="47">
        <f t="shared" si="1033"/>
        <v>0</v>
      </c>
      <c r="M9434">
        <f t="shared" si="1034"/>
        <v>10</v>
      </c>
      <c r="N9434">
        <f>IF(OR(WEEKDAY(A9434)=1,WEEKDAY(A9434)=7,COUNTIF('2027祝日等（不使用）'!$A$1:$A$20,単年カーブ!A9434)=1),0,1)</f>
        <v>1</v>
      </c>
      <c r="O9434">
        <f t="shared" si="1030"/>
        <v>23</v>
      </c>
      <c r="P9434">
        <f t="shared" si="1035"/>
        <v>1</v>
      </c>
      <c r="Q9434">
        <f t="shared" si="1036"/>
        <v>1</v>
      </c>
    </row>
    <row r="9435" spans="1:17" ht="19.5" x14ac:dyDescent="0.4">
      <c r="A9435" s="33">
        <f t="shared" si="1031"/>
        <v>46674</v>
      </c>
      <c r="B9435" s="27" t="str">
        <f t="shared" si="1032"/>
        <v>(木)</v>
      </c>
      <c r="C9435" s="34">
        <v>0.47916666666666702</v>
      </c>
      <c r="D9435" s="16" t="s">
        <v>18</v>
      </c>
      <c r="E9435" s="35">
        <v>0.5</v>
      </c>
      <c r="F9435" s="50">
        <f>IF(COUNTIF('リスト（不使用）'!$A$5:$A$6,単年カーブ!$A$1),"希望数量入力ください",'単年（2027年度）'!$E$12*単年カーブ!$R$3+'単年（2027年度）'!$E$12*(1-単年カーブ!$R$3)*単年カーブ!Q9435)</f>
        <v>0</v>
      </c>
      <c r="G9435" s="47">
        <f t="shared" si="1033"/>
        <v>0</v>
      </c>
      <c r="M9435">
        <f t="shared" si="1034"/>
        <v>10</v>
      </c>
      <c r="N9435">
        <f>IF(OR(WEEKDAY(A9435)=1,WEEKDAY(A9435)=7,COUNTIF('2027祝日等（不使用）'!$A$1:$A$20,単年カーブ!A9435)=1),0,1)</f>
        <v>1</v>
      </c>
      <c r="O9435">
        <f t="shared" si="1030"/>
        <v>24</v>
      </c>
      <c r="P9435">
        <f t="shared" si="1035"/>
        <v>1</v>
      </c>
      <c r="Q9435">
        <f t="shared" si="1036"/>
        <v>1</v>
      </c>
    </row>
    <row r="9436" spans="1:17" ht="19.5" x14ac:dyDescent="0.4">
      <c r="A9436" s="33">
        <f t="shared" si="1031"/>
        <v>46674</v>
      </c>
      <c r="B9436" s="27" t="str">
        <f t="shared" si="1032"/>
        <v>(木)</v>
      </c>
      <c r="C9436" s="34">
        <v>0.5</v>
      </c>
      <c r="D9436" s="16" t="s">
        <v>18</v>
      </c>
      <c r="E9436" s="35">
        <v>0.52083333333333304</v>
      </c>
      <c r="F9436" s="50">
        <f>IF(COUNTIF('リスト（不使用）'!$A$5:$A$6,単年カーブ!$A$1),"希望数量入力ください",'単年（2027年度）'!$E$12*単年カーブ!$R$3+'単年（2027年度）'!$E$12*(1-単年カーブ!$R$3)*単年カーブ!Q9436)</f>
        <v>0</v>
      </c>
      <c r="G9436" s="47">
        <f t="shared" si="1033"/>
        <v>0</v>
      </c>
      <c r="M9436">
        <f t="shared" si="1034"/>
        <v>10</v>
      </c>
      <c r="N9436">
        <f>IF(OR(WEEKDAY(A9436)=1,WEEKDAY(A9436)=7,COUNTIF('2027祝日等（不使用）'!$A$1:$A$20,単年カーブ!A9436)=1),0,1)</f>
        <v>1</v>
      </c>
      <c r="O9436">
        <f t="shared" si="1030"/>
        <v>25</v>
      </c>
      <c r="P9436">
        <f t="shared" si="1035"/>
        <v>1</v>
      </c>
      <c r="Q9436">
        <f t="shared" si="1036"/>
        <v>1</v>
      </c>
    </row>
    <row r="9437" spans="1:17" ht="19.5" x14ac:dyDescent="0.4">
      <c r="A9437" s="33">
        <f t="shared" si="1031"/>
        <v>46674</v>
      </c>
      <c r="B9437" s="27" t="str">
        <f t="shared" si="1032"/>
        <v>(木)</v>
      </c>
      <c r="C9437" s="34">
        <v>0.52083333333333304</v>
      </c>
      <c r="D9437" s="16" t="s">
        <v>18</v>
      </c>
      <c r="E9437" s="35">
        <v>0.54166666666666696</v>
      </c>
      <c r="F9437" s="50">
        <f>IF(COUNTIF('リスト（不使用）'!$A$5:$A$6,単年カーブ!$A$1),"希望数量入力ください",'単年（2027年度）'!$E$12*単年カーブ!$R$3+'単年（2027年度）'!$E$12*(1-単年カーブ!$R$3)*単年カーブ!Q9437)</f>
        <v>0</v>
      </c>
      <c r="G9437" s="47">
        <f t="shared" si="1033"/>
        <v>0</v>
      </c>
      <c r="M9437">
        <f t="shared" si="1034"/>
        <v>10</v>
      </c>
      <c r="N9437">
        <f>IF(OR(WEEKDAY(A9437)=1,WEEKDAY(A9437)=7,COUNTIF('2027祝日等（不使用）'!$A$1:$A$20,単年カーブ!A9437)=1),0,1)</f>
        <v>1</v>
      </c>
      <c r="O9437">
        <f t="shared" si="1030"/>
        <v>26</v>
      </c>
      <c r="P9437">
        <f t="shared" si="1035"/>
        <v>1</v>
      </c>
      <c r="Q9437">
        <f t="shared" si="1036"/>
        <v>1</v>
      </c>
    </row>
    <row r="9438" spans="1:17" ht="19.5" x14ac:dyDescent="0.4">
      <c r="A9438" s="33">
        <f t="shared" si="1031"/>
        <v>46674</v>
      </c>
      <c r="B9438" s="27" t="str">
        <f t="shared" si="1032"/>
        <v>(木)</v>
      </c>
      <c r="C9438" s="34">
        <v>0.54166666666666696</v>
      </c>
      <c r="D9438" s="16" t="s">
        <v>18</v>
      </c>
      <c r="E9438" s="35">
        <v>0.5625</v>
      </c>
      <c r="F9438" s="50">
        <f>IF(COUNTIF('リスト（不使用）'!$A$5:$A$6,単年カーブ!$A$1),"希望数量入力ください",'単年（2027年度）'!$E$12*単年カーブ!$R$3+'単年（2027年度）'!$E$12*(1-単年カーブ!$R$3)*単年カーブ!Q9438)</f>
        <v>0</v>
      </c>
      <c r="G9438" s="47">
        <f t="shared" si="1033"/>
        <v>0</v>
      </c>
      <c r="M9438">
        <f t="shared" si="1034"/>
        <v>10</v>
      </c>
      <c r="N9438">
        <f>IF(OR(WEEKDAY(A9438)=1,WEEKDAY(A9438)=7,COUNTIF('2027祝日等（不使用）'!$A$1:$A$20,単年カーブ!A9438)=1),0,1)</f>
        <v>1</v>
      </c>
      <c r="O9438">
        <f t="shared" si="1030"/>
        <v>27</v>
      </c>
      <c r="P9438">
        <f t="shared" si="1035"/>
        <v>1</v>
      </c>
      <c r="Q9438">
        <f t="shared" si="1036"/>
        <v>1</v>
      </c>
    </row>
    <row r="9439" spans="1:17" ht="19.5" x14ac:dyDescent="0.4">
      <c r="A9439" s="33">
        <f t="shared" si="1031"/>
        <v>46674</v>
      </c>
      <c r="B9439" s="27" t="str">
        <f t="shared" si="1032"/>
        <v>(木)</v>
      </c>
      <c r="C9439" s="34">
        <v>0.5625</v>
      </c>
      <c r="D9439" s="16" t="s">
        <v>18</v>
      </c>
      <c r="E9439" s="35">
        <v>0.58333333333333304</v>
      </c>
      <c r="F9439" s="50">
        <f>IF(COUNTIF('リスト（不使用）'!$A$5:$A$6,単年カーブ!$A$1),"希望数量入力ください",'単年（2027年度）'!$E$12*単年カーブ!$R$3+'単年（2027年度）'!$E$12*(1-単年カーブ!$R$3)*単年カーブ!Q9439)</f>
        <v>0</v>
      </c>
      <c r="G9439" s="47">
        <f t="shared" si="1033"/>
        <v>0</v>
      </c>
      <c r="M9439">
        <f t="shared" si="1034"/>
        <v>10</v>
      </c>
      <c r="N9439">
        <f>IF(OR(WEEKDAY(A9439)=1,WEEKDAY(A9439)=7,COUNTIF('2027祝日等（不使用）'!$A$1:$A$20,単年カーブ!A9439)=1),0,1)</f>
        <v>1</v>
      </c>
      <c r="O9439">
        <f t="shared" si="1030"/>
        <v>28</v>
      </c>
      <c r="P9439">
        <f t="shared" si="1035"/>
        <v>1</v>
      </c>
      <c r="Q9439">
        <f t="shared" si="1036"/>
        <v>1</v>
      </c>
    </row>
    <row r="9440" spans="1:17" ht="19.5" x14ac:dyDescent="0.4">
      <c r="A9440" s="33">
        <f t="shared" si="1031"/>
        <v>46674</v>
      </c>
      <c r="B9440" s="27" t="str">
        <f t="shared" si="1032"/>
        <v>(木)</v>
      </c>
      <c r="C9440" s="34">
        <v>0.58333333333333304</v>
      </c>
      <c r="D9440" s="16" t="s">
        <v>18</v>
      </c>
      <c r="E9440" s="35">
        <v>0.60416666666666696</v>
      </c>
      <c r="F9440" s="50">
        <f>IF(COUNTIF('リスト（不使用）'!$A$5:$A$6,単年カーブ!$A$1),"希望数量入力ください",'単年（2027年度）'!$E$12*単年カーブ!$R$3+'単年（2027年度）'!$E$12*(1-単年カーブ!$R$3)*単年カーブ!Q9440)</f>
        <v>0</v>
      </c>
      <c r="G9440" s="47">
        <f t="shared" si="1033"/>
        <v>0</v>
      </c>
      <c r="M9440">
        <f t="shared" si="1034"/>
        <v>10</v>
      </c>
      <c r="N9440">
        <f>IF(OR(WEEKDAY(A9440)=1,WEEKDAY(A9440)=7,COUNTIF('2027祝日等（不使用）'!$A$1:$A$20,単年カーブ!A9440)=1),0,1)</f>
        <v>1</v>
      </c>
      <c r="O9440">
        <f t="shared" si="1030"/>
        <v>29</v>
      </c>
      <c r="P9440">
        <f t="shared" si="1035"/>
        <v>1</v>
      </c>
      <c r="Q9440">
        <f t="shared" si="1036"/>
        <v>1</v>
      </c>
    </row>
    <row r="9441" spans="1:17" ht="19.5" x14ac:dyDescent="0.4">
      <c r="A9441" s="33">
        <f t="shared" si="1031"/>
        <v>46674</v>
      </c>
      <c r="B9441" s="27" t="str">
        <f t="shared" si="1032"/>
        <v>(木)</v>
      </c>
      <c r="C9441" s="34">
        <v>0.60416666666666696</v>
      </c>
      <c r="D9441" s="16" t="s">
        <v>18</v>
      </c>
      <c r="E9441" s="35">
        <v>0.625</v>
      </c>
      <c r="F9441" s="50">
        <f>IF(COUNTIF('リスト（不使用）'!$A$5:$A$6,単年カーブ!$A$1),"希望数量入力ください",'単年（2027年度）'!$E$12*単年カーブ!$R$3+'単年（2027年度）'!$E$12*(1-単年カーブ!$R$3)*単年カーブ!Q9441)</f>
        <v>0</v>
      </c>
      <c r="G9441" s="47">
        <f t="shared" si="1033"/>
        <v>0</v>
      </c>
      <c r="M9441">
        <f t="shared" si="1034"/>
        <v>10</v>
      </c>
      <c r="N9441">
        <f>IF(OR(WEEKDAY(A9441)=1,WEEKDAY(A9441)=7,COUNTIF('2027祝日等（不使用）'!$A$1:$A$20,単年カーブ!A9441)=1),0,1)</f>
        <v>1</v>
      </c>
      <c r="O9441">
        <f t="shared" si="1030"/>
        <v>30</v>
      </c>
      <c r="P9441">
        <f t="shared" si="1035"/>
        <v>1</v>
      </c>
      <c r="Q9441">
        <f t="shared" si="1036"/>
        <v>1</v>
      </c>
    </row>
    <row r="9442" spans="1:17" ht="19.5" x14ac:dyDescent="0.4">
      <c r="A9442" s="33">
        <f t="shared" si="1031"/>
        <v>46674</v>
      </c>
      <c r="B9442" s="27" t="str">
        <f t="shared" si="1032"/>
        <v>(木)</v>
      </c>
      <c r="C9442" s="34">
        <v>0.625</v>
      </c>
      <c r="D9442" s="16" t="s">
        <v>18</v>
      </c>
      <c r="E9442" s="35">
        <v>0.64583333333333304</v>
      </c>
      <c r="F9442" s="50">
        <f>IF(COUNTIF('リスト（不使用）'!$A$5:$A$6,単年カーブ!$A$1),"希望数量入力ください",'単年（2027年度）'!$E$12*単年カーブ!$R$3+'単年（2027年度）'!$E$12*(1-単年カーブ!$R$3)*単年カーブ!Q9442)</f>
        <v>0</v>
      </c>
      <c r="G9442" s="47">
        <f t="shared" si="1033"/>
        <v>0</v>
      </c>
      <c r="M9442">
        <f t="shared" si="1034"/>
        <v>10</v>
      </c>
      <c r="N9442">
        <f>IF(OR(WEEKDAY(A9442)=1,WEEKDAY(A9442)=7,COUNTIF('2027祝日等（不使用）'!$A$1:$A$20,単年カーブ!A9442)=1),0,1)</f>
        <v>1</v>
      </c>
      <c r="O9442">
        <f t="shared" si="1030"/>
        <v>31</v>
      </c>
      <c r="P9442">
        <f t="shared" si="1035"/>
        <v>1</v>
      </c>
      <c r="Q9442">
        <f t="shared" si="1036"/>
        <v>1</v>
      </c>
    </row>
    <row r="9443" spans="1:17" ht="19.5" x14ac:dyDescent="0.4">
      <c r="A9443" s="33">
        <f t="shared" si="1031"/>
        <v>46674</v>
      </c>
      <c r="B9443" s="27" t="str">
        <f t="shared" si="1032"/>
        <v>(木)</v>
      </c>
      <c r="C9443" s="34">
        <v>0.64583333333333304</v>
      </c>
      <c r="D9443" s="16" t="s">
        <v>18</v>
      </c>
      <c r="E9443" s="35">
        <v>0.66666666666666696</v>
      </c>
      <c r="F9443" s="50">
        <f>IF(COUNTIF('リスト（不使用）'!$A$5:$A$6,単年カーブ!$A$1),"希望数量入力ください",'単年（2027年度）'!$E$12*単年カーブ!$R$3+'単年（2027年度）'!$E$12*(1-単年カーブ!$R$3)*単年カーブ!Q9443)</f>
        <v>0</v>
      </c>
      <c r="G9443" s="47">
        <f t="shared" si="1033"/>
        <v>0</v>
      </c>
      <c r="M9443">
        <f t="shared" si="1034"/>
        <v>10</v>
      </c>
      <c r="N9443">
        <f>IF(OR(WEEKDAY(A9443)=1,WEEKDAY(A9443)=7,COUNTIF('2027祝日等（不使用）'!$A$1:$A$20,単年カーブ!A9443)=1),0,1)</f>
        <v>1</v>
      </c>
      <c r="O9443">
        <f t="shared" si="1030"/>
        <v>32</v>
      </c>
      <c r="P9443">
        <f t="shared" si="1035"/>
        <v>1</v>
      </c>
      <c r="Q9443">
        <f t="shared" si="1036"/>
        <v>1</v>
      </c>
    </row>
    <row r="9444" spans="1:17" ht="19.5" x14ac:dyDescent="0.4">
      <c r="A9444" s="33">
        <f t="shared" si="1031"/>
        <v>46674</v>
      </c>
      <c r="B9444" s="27" t="str">
        <f t="shared" si="1032"/>
        <v>(木)</v>
      </c>
      <c r="C9444" s="34">
        <v>0.66666666666666696</v>
      </c>
      <c r="D9444" s="16" t="s">
        <v>18</v>
      </c>
      <c r="E9444" s="35">
        <v>0.6875</v>
      </c>
      <c r="F9444" s="50">
        <f>IF(COUNTIF('リスト（不使用）'!$A$5:$A$6,単年カーブ!$A$1),"希望数量入力ください",'単年（2027年度）'!$E$12*単年カーブ!$R$3+'単年（2027年度）'!$E$12*(1-単年カーブ!$R$3)*単年カーブ!Q9444)</f>
        <v>0</v>
      </c>
      <c r="G9444" s="47">
        <f t="shared" si="1033"/>
        <v>0</v>
      </c>
      <c r="M9444">
        <f t="shared" si="1034"/>
        <v>10</v>
      </c>
      <c r="N9444">
        <f>IF(OR(WEEKDAY(A9444)=1,WEEKDAY(A9444)=7,COUNTIF('2027祝日等（不使用）'!$A$1:$A$20,単年カーブ!A9444)=1),0,1)</f>
        <v>1</v>
      </c>
      <c r="O9444">
        <f t="shared" si="1030"/>
        <v>33</v>
      </c>
      <c r="P9444">
        <f t="shared" si="1035"/>
        <v>1</v>
      </c>
      <c r="Q9444">
        <f t="shared" si="1036"/>
        <v>1</v>
      </c>
    </row>
    <row r="9445" spans="1:17" ht="19.5" x14ac:dyDescent="0.4">
      <c r="A9445" s="33">
        <f t="shared" si="1031"/>
        <v>46674</v>
      </c>
      <c r="B9445" s="27" t="str">
        <f t="shared" si="1032"/>
        <v>(木)</v>
      </c>
      <c r="C9445" s="34">
        <v>0.6875</v>
      </c>
      <c r="D9445" s="16" t="s">
        <v>18</v>
      </c>
      <c r="E9445" s="35">
        <v>0.70833333333333304</v>
      </c>
      <c r="F9445" s="50">
        <f>IF(COUNTIF('リスト（不使用）'!$A$5:$A$6,単年カーブ!$A$1),"希望数量入力ください",'単年（2027年度）'!$E$12*単年カーブ!$R$3+'単年（2027年度）'!$E$12*(1-単年カーブ!$R$3)*単年カーブ!Q9445)</f>
        <v>0</v>
      </c>
      <c r="G9445" s="47">
        <f t="shared" si="1033"/>
        <v>0</v>
      </c>
      <c r="M9445">
        <f t="shared" si="1034"/>
        <v>10</v>
      </c>
      <c r="N9445">
        <f>IF(OR(WEEKDAY(A9445)=1,WEEKDAY(A9445)=7,COUNTIF('2027祝日等（不使用）'!$A$1:$A$20,単年カーブ!A9445)=1),0,1)</f>
        <v>1</v>
      </c>
      <c r="O9445">
        <f t="shared" si="1030"/>
        <v>34</v>
      </c>
      <c r="P9445">
        <f t="shared" si="1035"/>
        <v>1</v>
      </c>
      <c r="Q9445">
        <f t="shared" si="1036"/>
        <v>1</v>
      </c>
    </row>
    <row r="9446" spans="1:17" ht="19.5" x14ac:dyDescent="0.4">
      <c r="A9446" s="33">
        <f t="shared" si="1031"/>
        <v>46674</v>
      </c>
      <c r="B9446" s="27" t="str">
        <f t="shared" si="1032"/>
        <v>(木)</v>
      </c>
      <c r="C9446" s="34">
        <v>0.70833333333333304</v>
      </c>
      <c r="D9446" s="16" t="s">
        <v>18</v>
      </c>
      <c r="E9446" s="35">
        <v>0.72916666666666696</v>
      </c>
      <c r="F9446" s="50">
        <f>IF(COUNTIF('リスト（不使用）'!$A$5:$A$6,単年カーブ!$A$1),"希望数量入力ください",'単年（2027年度）'!$E$12*単年カーブ!$R$3+'単年（2027年度）'!$E$12*(1-単年カーブ!$R$3)*単年カーブ!Q9446)</f>
        <v>0</v>
      </c>
      <c r="G9446" s="47">
        <f t="shared" si="1033"/>
        <v>0</v>
      </c>
      <c r="M9446">
        <f t="shared" si="1034"/>
        <v>10</v>
      </c>
      <c r="N9446">
        <f>IF(OR(WEEKDAY(A9446)=1,WEEKDAY(A9446)=7,COUNTIF('2027祝日等（不使用）'!$A$1:$A$20,単年カーブ!A9446)=1),0,1)</f>
        <v>1</v>
      </c>
      <c r="O9446">
        <f t="shared" si="1030"/>
        <v>35</v>
      </c>
      <c r="P9446">
        <f t="shared" si="1035"/>
        <v>1</v>
      </c>
      <c r="Q9446">
        <f t="shared" si="1036"/>
        <v>1</v>
      </c>
    </row>
    <row r="9447" spans="1:17" ht="19.5" x14ac:dyDescent="0.4">
      <c r="A9447" s="33">
        <f t="shared" si="1031"/>
        <v>46674</v>
      </c>
      <c r="B9447" s="27" t="str">
        <f t="shared" si="1032"/>
        <v>(木)</v>
      </c>
      <c r="C9447" s="34">
        <v>0.72916666666666696</v>
      </c>
      <c r="D9447" s="16" t="s">
        <v>18</v>
      </c>
      <c r="E9447" s="35">
        <v>0.75</v>
      </c>
      <c r="F9447" s="50">
        <f>IF(COUNTIF('リスト（不使用）'!$A$5:$A$6,単年カーブ!$A$1),"希望数量入力ください",'単年（2027年度）'!$E$12*単年カーブ!$R$3+'単年（2027年度）'!$E$12*(1-単年カーブ!$R$3)*単年カーブ!Q9447)</f>
        <v>0</v>
      </c>
      <c r="G9447" s="47">
        <f t="shared" si="1033"/>
        <v>0</v>
      </c>
      <c r="M9447">
        <f t="shared" si="1034"/>
        <v>10</v>
      </c>
      <c r="N9447">
        <f>IF(OR(WEEKDAY(A9447)=1,WEEKDAY(A9447)=7,COUNTIF('2027祝日等（不使用）'!$A$1:$A$20,単年カーブ!A9447)=1),0,1)</f>
        <v>1</v>
      </c>
      <c r="O9447">
        <f t="shared" si="1030"/>
        <v>36</v>
      </c>
      <c r="P9447">
        <f t="shared" si="1035"/>
        <v>1</v>
      </c>
      <c r="Q9447">
        <f t="shared" si="1036"/>
        <v>1</v>
      </c>
    </row>
    <row r="9448" spans="1:17" ht="19.5" x14ac:dyDescent="0.4">
      <c r="A9448" s="33">
        <f t="shared" si="1031"/>
        <v>46674</v>
      </c>
      <c r="B9448" s="27" t="str">
        <f t="shared" si="1032"/>
        <v>(木)</v>
      </c>
      <c r="C9448" s="34">
        <v>0.75</v>
      </c>
      <c r="D9448" s="16" t="s">
        <v>18</v>
      </c>
      <c r="E9448" s="35">
        <v>0.77083333333333304</v>
      </c>
      <c r="F9448" s="50">
        <f>IF(COUNTIF('リスト（不使用）'!$A$5:$A$6,単年カーブ!$A$1),"希望数量入力ください",'単年（2027年度）'!$E$12*単年カーブ!$R$3+'単年（2027年度）'!$E$12*(1-単年カーブ!$R$3)*単年カーブ!Q9448)</f>
        <v>0</v>
      </c>
      <c r="G9448" s="47">
        <f t="shared" si="1033"/>
        <v>0</v>
      </c>
      <c r="M9448">
        <f t="shared" si="1034"/>
        <v>10</v>
      </c>
      <c r="N9448">
        <f>IF(OR(WEEKDAY(A9448)=1,WEEKDAY(A9448)=7,COUNTIF('2027祝日等（不使用）'!$A$1:$A$20,単年カーブ!A9448)=1),0,1)</f>
        <v>1</v>
      </c>
      <c r="O9448">
        <f t="shared" si="1030"/>
        <v>37</v>
      </c>
      <c r="P9448">
        <f t="shared" si="1035"/>
        <v>1</v>
      </c>
      <c r="Q9448">
        <f t="shared" si="1036"/>
        <v>1</v>
      </c>
    </row>
    <row r="9449" spans="1:17" ht="19.5" x14ac:dyDescent="0.4">
      <c r="A9449" s="33">
        <f t="shared" si="1031"/>
        <v>46674</v>
      </c>
      <c r="B9449" s="27" t="str">
        <f t="shared" si="1032"/>
        <v>(木)</v>
      </c>
      <c r="C9449" s="34">
        <v>0.77083333333333304</v>
      </c>
      <c r="D9449" s="16" t="s">
        <v>18</v>
      </c>
      <c r="E9449" s="35">
        <v>0.79166666666666696</v>
      </c>
      <c r="F9449" s="50">
        <f>IF(COUNTIF('リスト（不使用）'!$A$5:$A$6,単年カーブ!$A$1),"希望数量入力ください",'単年（2027年度）'!$E$12*単年カーブ!$R$3+'単年（2027年度）'!$E$12*(1-単年カーブ!$R$3)*単年カーブ!Q9449)</f>
        <v>0</v>
      </c>
      <c r="G9449" s="47">
        <f t="shared" si="1033"/>
        <v>0</v>
      </c>
      <c r="M9449">
        <f t="shared" si="1034"/>
        <v>10</v>
      </c>
      <c r="N9449">
        <f>IF(OR(WEEKDAY(A9449)=1,WEEKDAY(A9449)=7,COUNTIF('2027祝日等（不使用）'!$A$1:$A$20,単年カーブ!A9449)=1),0,1)</f>
        <v>1</v>
      </c>
      <c r="O9449">
        <f t="shared" si="1030"/>
        <v>38</v>
      </c>
      <c r="P9449">
        <f t="shared" si="1035"/>
        <v>1</v>
      </c>
      <c r="Q9449">
        <f t="shared" si="1036"/>
        <v>1</v>
      </c>
    </row>
    <row r="9450" spans="1:17" ht="19.5" x14ac:dyDescent="0.4">
      <c r="A9450" s="33">
        <f t="shared" si="1031"/>
        <v>46674</v>
      </c>
      <c r="B9450" s="27" t="str">
        <f t="shared" si="1032"/>
        <v>(木)</v>
      </c>
      <c r="C9450" s="34">
        <v>0.79166666666666696</v>
      </c>
      <c r="D9450" s="16" t="s">
        <v>18</v>
      </c>
      <c r="E9450" s="35">
        <v>0.8125</v>
      </c>
      <c r="F9450" s="50">
        <f>IF(COUNTIF('リスト（不使用）'!$A$5:$A$6,単年カーブ!$A$1),"希望数量入力ください",'単年（2027年度）'!$E$12*単年カーブ!$R$3+'単年（2027年度）'!$E$12*(1-単年カーブ!$R$3)*単年カーブ!Q9450)</f>
        <v>0</v>
      </c>
      <c r="G9450" s="47">
        <f t="shared" si="1033"/>
        <v>0</v>
      </c>
      <c r="M9450">
        <f t="shared" si="1034"/>
        <v>10</v>
      </c>
      <c r="N9450">
        <f>IF(OR(WEEKDAY(A9450)=1,WEEKDAY(A9450)=7,COUNTIF('2027祝日等（不使用）'!$A$1:$A$20,単年カーブ!A9450)=1),0,1)</f>
        <v>1</v>
      </c>
      <c r="O9450">
        <f t="shared" si="1030"/>
        <v>39</v>
      </c>
      <c r="P9450">
        <f t="shared" si="1035"/>
        <v>1</v>
      </c>
      <c r="Q9450">
        <f t="shared" si="1036"/>
        <v>1</v>
      </c>
    </row>
    <row r="9451" spans="1:17" ht="19.5" x14ac:dyDescent="0.4">
      <c r="A9451" s="33">
        <f t="shared" si="1031"/>
        <v>46674</v>
      </c>
      <c r="B9451" s="27" t="str">
        <f t="shared" si="1032"/>
        <v>(木)</v>
      </c>
      <c r="C9451" s="34">
        <v>0.8125</v>
      </c>
      <c r="D9451" s="16" t="s">
        <v>18</v>
      </c>
      <c r="E9451" s="35">
        <v>0.83333333333333304</v>
      </c>
      <c r="F9451" s="50">
        <f>IF(COUNTIF('リスト（不使用）'!$A$5:$A$6,単年カーブ!$A$1),"希望数量入力ください",'単年（2027年度）'!$E$12*単年カーブ!$R$3+'単年（2027年度）'!$E$12*(1-単年カーブ!$R$3)*単年カーブ!Q9451)</f>
        <v>0</v>
      </c>
      <c r="G9451" s="47">
        <f t="shared" si="1033"/>
        <v>0</v>
      </c>
      <c r="M9451">
        <f t="shared" si="1034"/>
        <v>10</v>
      </c>
      <c r="N9451">
        <f>IF(OR(WEEKDAY(A9451)=1,WEEKDAY(A9451)=7,COUNTIF('2027祝日等（不使用）'!$A$1:$A$20,単年カーブ!A9451)=1),0,1)</f>
        <v>1</v>
      </c>
      <c r="O9451">
        <f t="shared" si="1030"/>
        <v>40</v>
      </c>
      <c r="P9451">
        <f t="shared" si="1035"/>
        <v>1</v>
      </c>
      <c r="Q9451">
        <f t="shared" si="1036"/>
        <v>1</v>
      </c>
    </row>
    <row r="9452" spans="1:17" ht="19.5" x14ac:dyDescent="0.4">
      <c r="A9452" s="33">
        <f t="shared" si="1031"/>
        <v>46674</v>
      </c>
      <c r="B9452" s="27" t="str">
        <f t="shared" si="1032"/>
        <v>(木)</v>
      </c>
      <c r="C9452" s="34">
        <v>0.83333333333333304</v>
      </c>
      <c r="D9452" s="16" t="s">
        <v>18</v>
      </c>
      <c r="E9452" s="35">
        <v>0.85416666666666696</v>
      </c>
      <c r="F9452" s="50">
        <f>IF(COUNTIF('リスト（不使用）'!$A$5:$A$6,単年カーブ!$A$1),"希望数量入力ください",'単年（2027年度）'!$E$12*単年カーブ!$R$3+'単年（2027年度）'!$E$12*(1-単年カーブ!$R$3)*単年カーブ!Q9452)</f>
        <v>0</v>
      </c>
      <c r="G9452" s="47">
        <f t="shared" si="1033"/>
        <v>0</v>
      </c>
      <c r="M9452">
        <f t="shared" si="1034"/>
        <v>10</v>
      </c>
      <c r="N9452">
        <f>IF(OR(WEEKDAY(A9452)=1,WEEKDAY(A9452)=7,COUNTIF('2027祝日等（不使用）'!$A$1:$A$20,単年カーブ!A9452)=1),0,1)</f>
        <v>1</v>
      </c>
      <c r="O9452">
        <f t="shared" si="1030"/>
        <v>41</v>
      </c>
      <c r="P9452">
        <f t="shared" si="1035"/>
        <v>0</v>
      </c>
      <c r="Q9452">
        <f t="shared" si="1036"/>
        <v>0</v>
      </c>
    </row>
    <row r="9453" spans="1:17" ht="19.5" x14ac:dyDescent="0.4">
      <c r="A9453" s="33">
        <f t="shared" si="1031"/>
        <v>46674</v>
      </c>
      <c r="B9453" s="27" t="str">
        <f t="shared" si="1032"/>
        <v>(木)</v>
      </c>
      <c r="C9453" s="34">
        <v>0.85416666666666696</v>
      </c>
      <c r="D9453" s="16" t="s">
        <v>18</v>
      </c>
      <c r="E9453" s="35">
        <v>0.875</v>
      </c>
      <c r="F9453" s="50">
        <f>IF(COUNTIF('リスト（不使用）'!$A$5:$A$6,単年カーブ!$A$1),"希望数量入力ください",'単年（2027年度）'!$E$12*単年カーブ!$R$3+'単年（2027年度）'!$E$12*(1-単年カーブ!$R$3)*単年カーブ!Q9453)</f>
        <v>0</v>
      </c>
      <c r="G9453" s="47">
        <f t="shared" si="1033"/>
        <v>0</v>
      </c>
      <c r="M9453">
        <f t="shared" si="1034"/>
        <v>10</v>
      </c>
      <c r="N9453">
        <f>IF(OR(WEEKDAY(A9453)=1,WEEKDAY(A9453)=7,COUNTIF('2027祝日等（不使用）'!$A$1:$A$20,単年カーブ!A9453)=1),0,1)</f>
        <v>1</v>
      </c>
      <c r="O9453">
        <f t="shared" si="1030"/>
        <v>42</v>
      </c>
      <c r="P9453">
        <f t="shared" si="1035"/>
        <v>0</v>
      </c>
      <c r="Q9453">
        <f t="shared" si="1036"/>
        <v>0</v>
      </c>
    </row>
    <row r="9454" spans="1:17" ht="19.5" x14ac:dyDescent="0.4">
      <c r="A9454" s="33">
        <f t="shared" si="1031"/>
        <v>46674</v>
      </c>
      <c r="B9454" s="27" t="str">
        <f t="shared" si="1032"/>
        <v>(木)</v>
      </c>
      <c r="C9454" s="34">
        <v>0.875</v>
      </c>
      <c r="D9454" s="16" t="s">
        <v>18</v>
      </c>
      <c r="E9454" s="35">
        <v>0.89583333333333304</v>
      </c>
      <c r="F9454" s="50">
        <f>IF(COUNTIF('リスト（不使用）'!$A$5:$A$6,単年カーブ!$A$1),"希望数量入力ください",'単年（2027年度）'!$E$12*単年カーブ!$R$3+'単年（2027年度）'!$E$12*(1-単年カーブ!$R$3)*単年カーブ!Q9454)</f>
        <v>0</v>
      </c>
      <c r="G9454" s="47">
        <f t="shared" si="1033"/>
        <v>0</v>
      </c>
      <c r="M9454">
        <f t="shared" si="1034"/>
        <v>10</v>
      </c>
      <c r="N9454">
        <f>IF(OR(WEEKDAY(A9454)=1,WEEKDAY(A9454)=7,COUNTIF('2027祝日等（不使用）'!$A$1:$A$20,単年カーブ!A9454)=1),0,1)</f>
        <v>1</v>
      </c>
      <c r="O9454">
        <f t="shared" si="1030"/>
        <v>43</v>
      </c>
      <c r="P9454">
        <f t="shared" si="1035"/>
        <v>0</v>
      </c>
      <c r="Q9454">
        <f t="shared" si="1036"/>
        <v>0</v>
      </c>
    </row>
    <row r="9455" spans="1:17" ht="19.5" x14ac:dyDescent="0.4">
      <c r="A9455" s="33">
        <f t="shared" si="1031"/>
        <v>46674</v>
      </c>
      <c r="B9455" s="27" t="str">
        <f t="shared" si="1032"/>
        <v>(木)</v>
      </c>
      <c r="C9455" s="34">
        <v>0.89583333333333304</v>
      </c>
      <c r="D9455" s="16" t="s">
        <v>18</v>
      </c>
      <c r="E9455" s="35">
        <v>0.91666666666666696</v>
      </c>
      <c r="F9455" s="50">
        <f>IF(COUNTIF('リスト（不使用）'!$A$5:$A$6,単年カーブ!$A$1),"希望数量入力ください",'単年（2027年度）'!$E$12*単年カーブ!$R$3+'単年（2027年度）'!$E$12*(1-単年カーブ!$R$3)*単年カーブ!Q9455)</f>
        <v>0</v>
      </c>
      <c r="G9455" s="47">
        <f t="shared" si="1033"/>
        <v>0</v>
      </c>
      <c r="M9455">
        <f t="shared" si="1034"/>
        <v>10</v>
      </c>
      <c r="N9455">
        <f>IF(OR(WEEKDAY(A9455)=1,WEEKDAY(A9455)=7,COUNTIF('2027祝日等（不使用）'!$A$1:$A$20,単年カーブ!A9455)=1),0,1)</f>
        <v>1</v>
      </c>
      <c r="O9455">
        <f t="shared" si="1030"/>
        <v>44</v>
      </c>
      <c r="P9455">
        <f t="shared" si="1035"/>
        <v>0</v>
      </c>
      <c r="Q9455">
        <f t="shared" si="1036"/>
        <v>0</v>
      </c>
    </row>
    <row r="9456" spans="1:17" ht="19.5" x14ac:dyDescent="0.4">
      <c r="A9456" s="33">
        <f t="shared" si="1031"/>
        <v>46674</v>
      </c>
      <c r="B9456" s="27" t="str">
        <f t="shared" si="1032"/>
        <v>(木)</v>
      </c>
      <c r="C9456" s="34">
        <v>0.91666666666666696</v>
      </c>
      <c r="D9456" s="16" t="s">
        <v>18</v>
      </c>
      <c r="E9456" s="35">
        <v>0.9375</v>
      </c>
      <c r="F9456" s="50">
        <f>IF(COUNTIF('リスト（不使用）'!$A$5:$A$6,単年カーブ!$A$1),"希望数量入力ください",'単年（2027年度）'!$E$12*単年カーブ!$R$3+'単年（2027年度）'!$E$12*(1-単年カーブ!$R$3)*単年カーブ!Q9456)</f>
        <v>0</v>
      </c>
      <c r="G9456" s="47">
        <f t="shared" si="1033"/>
        <v>0</v>
      </c>
      <c r="M9456">
        <f t="shared" si="1034"/>
        <v>10</v>
      </c>
      <c r="N9456">
        <f>IF(OR(WEEKDAY(A9456)=1,WEEKDAY(A9456)=7,COUNTIF('2027祝日等（不使用）'!$A$1:$A$20,単年カーブ!A9456)=1),0,1)</f>
        <v>1</v>
      </c>
      <c r="O9456">
        <f t="shared" si="1030"/>
        <v>45</v>
      </c>
      <c r="P9456">
        <f t="shared" si="1035"/>
        <v>0</v>
      </c>
      <c r="Q9456">
        <f t="shared" si="1036"/>
        <v>0</v>
      </c>
    </row>
    <row r="9457" spans="1:17" ht="19.5" x14ac:dyDescent="0.4">
      <c r="A9457" s="33">
        <f t="shared" si="1031"/>
        <v>46674</v>
      </c>
      <c r="B9457" s="27" t="str">
        <f t="shared" si="1032"/>
        <v>(木)</v>
      </c>
      <c r="C9457" s="34">
        <v>0.9375</v>
      </c>
      <c r="D9457" s="16" t="s">
        <v>18</v>
      </c>
      <c r="E9457" s="35">
        <v>0.95833333333333304</v>
      </c>
      <c r="F9457" s="50">
        <f>IF(COUNTIF('リスト（不使用）'!$A$5:$A$6,単年カーブ!$A$1),"希望数量入力ください",'単年（2027年度）'!$E$12*単年カーブ!$R$3+'単年（2027年度）'!$E$12*(1-単年カーブ!$R$3)*単年カーブ!Q9457)</f>
        <v>0</v>
      </c>
      <c r="G9457" s="47">
        <f t="shared" si="1033"/>
        <v>0</v>
      </c>
      <c r="M9457">
        <f t="shared" si="1034"/>
        <v>10</v>
      </c>
      <c r="N9457">
        <f>IF(OR(WEEKDAY(A9457)=1,WEEKDAY(A9457)=7,COUNTIF('2027祝日等（不使用）'!$A$1:$A$20,単年カーブ!A9457)=1),0,1)</f>
        <v>1</v>
      </c>
      <c r="O9457">
        <f t="shared" si="1030"/>
        <v>46</v>
      </c>
      <c r="P9457">
        <f t="shared" si="1035"/>
        <v>0</v>
      </c>
      <c r="Q9457">
        <f t="shared" si="1036"/>
        <v>0</v>
      </c>
    </row>
    <row r="9458" spans="1:17" ht="19.5" x14ac:dyDescent="0.4">
      <c r="A9458" s="33">
        <f t="shared" si="1031"/>
        <v>46674</v>
      </c>
      <c r="B9458" s="27" t="str">
        <f t="shared" si="1032"/>
        <v>(木)</v>
      </c>
      <c r="C9458" s="34">
        <v>0.95833333333333304</v>
      </c>
      <c r="D9458" s="16" t="s">
        <v>18</v>
      </c>
      <c r="E9458" s="35">
        <v>0.97916666666666696</v>
      </c>
      <c r="F9458" s="50">
        <f>IF(COUNTIF('リスト（不使用）'!$A$5:$A$6,単年カーブ!$A$1),"希望数量入力ください",'単年（2027年度）'!$E$12*単年カーブ!$R$3+'単年（2027年度）'!$E$12*(1-単年カーブ!$R$3)*単年カーブ!Q9458)</f>
        <v>0</v>
      </c>
      <c r="G9458" s="47">
        <f t="shared" si="1033"/>
        <v>0</v>
      </c>
      <c r="M9458">
        <f t="shared" si="1034"/>
        <v>10</v>
      </c>
      <c r="N9458">
        <f>IF(OR(WEEKDAY(A9458)=1,WEEKDAY(A9458)=7,COUNTIF('2027祝日等（不使用）'!$A$1:$A$20,単年カーブ!A9458)=1),0,1)</f>
        <v>1</v>
      </c>
      <c r="O9458">
        <f t="shared" si="1030"/>
        <v>47</v>
      </c>
      <c r="P9458">
        <f t="shared" si="1035"/>
        <v>0</v>
      </c>
      <c r="Q9458">
        <f t="shared" si="1036"/>
        <v>0</v>
      </c>
    </row>
    <row r="9459" spans="1:17" ht="19.5" x14ac:dyDescent="0.4">
      <c r="A9459" s="33">
        <f t="shared" si="1031"/>
        <v>46674</v>
      </c>
      <c r="B9459" s="27" t="str">
        <f t="shared" si="1032"/>
        <v>(木)</v>
      </c>
      <c r="C9459" s="34">
        <v>0.97916666666666696</v>
      </c>
      <c r="D9459" s="16" t="s">
        <v>18</v>
      </c>
      <c r="E9459" s="35" t="s">
        <v>17</v>
      </c>
      <c r="F9459" s="50">
        <f>IF(COUNTIF('リスト（不使用）'!$A$5:$A$6,単年カーブ!$A$1),"希望数量入力ください",'単年（2027年度）'!$E$12*単年カーブ!$R$3+'単年（2027年度）'!$E$12*(1-単年カーブ!$R$3)*単年カーブ!Q9459)</f>
        <v>0</v>
      </c>
      <c r="G9459" s="47">
        <f t="shared" si="1033"/>
        <v>0</v>
      </c>
      <c r="M9459">
        <f t="shared" si="1034"/>
        <v>10</v>
      </c>
      <c r="N9459">
        <f>IF(OR(WEEKDAY(A9459)=1,WEEKDAY(A9459)=7,COUNTIF('2027祝日等（不使用）'!$A$1:$A$20,単年カーブ!A9459)=1),0,1)</f>
        <v>1</v>
      </c>
      <c r="O9459">
        <f t="shared" si="1030"/>
        <v>48</v>
      </c>
      <c r="P9459">
        <f t="shared" si="1035"/>
        <v>0</v>
      </c>
      <c r="Q9459">
        <f t="shared" si="1036"/>
        <v>0</v>
      </c>
    </row>
    <row r="9460" spans="1:17" ht="19.5" x14ac:dyDescent="0.4">
      <c r="A9460" s="33">
        <f t="shared" si="1031"/>
        <v>46675</v>
      </c>
      <c r="B9460" s="27" t="str">
        <f t="shared" si="1032"/>
        <v>(金)</v>
      </c>
      <c r="C9460" s="34">
        <v>0</v>
      </c>
      <c r="D9460" s="16" t="s">
        <v>18</v>
      </c>
      <c r="E9460" s="35">
        <v>2.0833333333333332E-2</v>
      </c>
      <c r="F9460" s="50">
        <f>IF(COUNTIF('リスト（不使用）'!$A$5:$A$6,単年カーブ!$A$1),"希望数量入力ください",'単年（2027年度）'!$E$12*単年カーブ!$R$3+'単年（2027年度）'!$E$12*(1-単年カーブ!$R$3)*単年カーブ!Q9460)</f>
        <v>0</v>
      </c>
      <c r="G9460" s="47">
        <f t="shared" si="1033"/>
        <v>0</v>
      </c>
      <c r="M9460">
        <f t="shared" si="1034"/>
        <v>10</v>
      </c>
      <c r="N9460">
        <f>IF(OR(WEEKDAY(A9460)=1,WEEKDAY(A9460)=7,COUNTIF('2027祝日等（不使用）'!$A$1:$A$20,単年カーブ!A9460)=1),0,1)</f>
        <v>1</v>
      </c>
      <c r="O9460">
        <f t="shared" ref="O9460:O9523" si="1037">O9412</f>
        <v>1</v>
      </c>
      <c r="P9460">
        <f t="shared" si="1035"/>
        <v>0</v>
      </c>
      <c r="Q9460">
        <f t="shared" si="1036"/>
        <v>0</v>
      </c>
    </row>
    <row r="9461" spans="1:17" ht="19.5" x14ac:dyDescent="0.4">
      <c r="A9461" s="33">
        <f t="shared" si="1031"/>
        <v>46675</v>
      </c>
      <c r="B9461" s="27" t="str">
        <f t="shared" si="1032"/>
        <v>(金)</v>
      </c>
      <c r="C9461" s="34">
        <v>2.0833333333333332E-2</v>
      </c>
      <c r="D9461" s="16" t="s">
        <v>18</v>
      </c>
      <c r="E9461" s="35">
        <v>4.1666666666666664E-2</v>
      </c>
      <c r="F9461" s="50">
        <f>IF(COUNTIF('リスト（不使用）'!$A$5:$A$6,単年カーブ!$A$1),"希望数量入力ください",'単年（2027年度）'!$E$12*単年カーブ!$R$3+'単年（2027年度）'!$E$12*(1-単年カーブ!$R$3)*単年カーブ!Q9461)</f>
        <v>0</v>
      </c>
      <c r="G9461" s="47">
        <f t="shared" si="1033"/>
        <v>0</v>
      </c>
      <c r="M9461">
        <f t="shared" si="1034"/>
        <v>10</v>
      </c>
      <c r="N9461">
        <f>IF(OR(WEEKDAY(A9461)=1,WEEKDAY(A9461)=7,COUNTIF('2027祝日等（不使用）'!$A$1:$A$20,単年カーブ!A9461)=1),0,1)</f>
        <v>1</v>
      </c>
      <c r="O9461">
        <f t="shared" si="1037"/>
        <v>2</v>
      </c>
      <c r="P9461">
        <f t="shared" si="1035"/>
        <v>0</v>
      </c>
      <c r="Q9461">
        <f t="shared" si="1036"/>
        <v>0</v>
      </c>
    </row>
    <row r="9462" spans="1:17" ht="19.5" x14ac:dyDescent="0.4">
      <c r="A9462" s="33">
        <f t="shared" si="1031"/>
        <v>46675</v>
      </c>
      <c r="B9462" s="27" t="str">
        <f t="shared" si="1032"/>
        <v>(金)</v>
      </c>
      <c r="C9462" s="34">
        <v>4.1666666666666664E-2</v>
      </c>
      <c r="D9462" s="16" t="s">
        <v>18</v>
      </c>
      <c r="E9462" s="35">
        <v>6.25E-2</v>
      </c>
      <c r="F9462" s="50">
        <f>IF(COUNTIF('リスト（不使用）'!$A$5:$A$6,単年カーブ!$A$1),"希望数量入力ください",'単年（2027年度）'!$E$12*単年カーブ!$R$3+'単年（2027年度）'!$E$12*(1-単年カーブ!$R$3)*単年カーブ!Q9462)</f>
        <v>0</v>
      </c>
      <c r="G9462" s="47">
        <f t="shared" si="1033"/>
        <v>0</v>
      </c>
      <c r="M9462">
        <f t="shared" si="1034"/>
        <v>10</v>
      </c>
      <c r="N9462">
        <f>IF(OR(WEEKDAY(A9462)=1,WEEKDAY(A9462)=7,COUNTIF('2027祝日等（不使用）'!$A$1:$A$20,単年カーブ!A9462)=1),0,1)</f>
        <v>1</v>
      </c>
      <c r="O9462">
        <f t="shared" si="1037"/>
        <v>3</v>
      </c>
      <c r="P9462">
        <f t="shared" si="1035"/>
        <v>0</v>
      </c>
      <c r="Q9462">
        <f t="shared" si="1036"/>
        <v>0</v>
      </c>
    </row>
    <row r="9463" spans="1:17" ht="19.5" x14ac:dyDescent="0.4">
      <c r="A9463" s="33">
        <f t="shared" si="1031"/>
        <v>46675</v>
      </c>
      <c r="B9463" s="27" t="str">
        <f t="shared" si="1032"/>
        <v>(金)</v>
      </c>
      <c r="C9463" s="34">
        <v>6.25E-2</v>
      </c>
      <c r="D9463" s="16" t="s">
        <v>18</v>
      </c>
      <c r="E9463" s="35">
        <v>8.3333333333333301E-2</v>
      </c>
      <c r="F9463" s="50">
        <f>IF(COUNTIF('リスト（不使用）'!$A$5:$A$6,単年カーブ!$A$1),"希望数量入力ください",'単年（2027年度）'!$E$12*単年カーブ!$R$3+'単年（2027年度）'!$E$12*(1-単年カーブ!$R$3)*単年カーブ!Q9463)</f>
        <v>0</v>
      </c>
      <c r="G9463" s="47">
        <f t="shared" si="1033"/>
        <v>0</v>
      </c>
      <c r="M9463">
        <f t="shared" si="1034"/>
        <v>10</v>
      </c>
      <c r="N9463">
        <f>IF(OR(WEEKDAY(A9463)=1,WEEKDAY(A9463)=7,COUNTIF('2027祝日等（不使用）'!$A$1:$A$20,単年カーブ!A9463)=1),0,1)</f>
        <v>1</v>
      </c>
      <c r="O9463">
        <f t="shared" si="1037"/>
        <v>4</v>
      </c>
      <c r="P9463">
        <f t="shared" si="1035"/>
        <v>0</v>
      </c>
      <c r="Q9463">
        <f t="shared" si="1036"/>
        <v>0</v>
      </c>
    </row>
    <row r="9464" spans="1:17" ht="19.5" x14ac:dyDescent="0.4">
      <c r="A9464" s="33">
        <f t="shared" si="1031"/>
        <v>46675</v>
      </c>
      <c r="B9464" s="27" t="str">
        <f t="shared" si="1032"/>
        <v>(金)</v>
      </c>
      <c r="C9464" s="34">
        <v>8.3333333333333301E-2</v>
      </c>
      <c r="D9464" s="16" t="s">
        <v>18</v>
      </c>
      <c r="E9464" s="35">
        <v>0.104166666666667</v>
      </c>
      <c r="F9464" s="50">
        <f>IF(COUNTIF('リスト（不使用）'!$A$5:$A$6,単年カーブ!$A$1),"希望数量入力ください",'単年（2027年度）'!$E$12*単年カーブ!$R$3+'単年（2027年度）'!$E$12*(1-単年カーブ!$R$3)*単年カーブ!Q9464)</f>
        <v>0</v>
      </c>
      <c r="G9464" s="47">
        <f t="shared" si="1033"/>
        <v>0</v>
      </c>
      <c r="M9464">
        <f t="shared" si="1034"/>
        <v>10</v>
      </c>
      <c r="N9464">
        <f>IF(OR(WEEKDAY(A9464)=1,WEEKDAY(A9464)=7,COUNTIF('2027祝日等（不使用）'!$A$1:$A$20,単年カーブ!A9464)=1),0,1)</f>
        <v>1</v>
      </c>
      <c r="O9464">
        <f t="shared" si="1037"/>
        <v>5</v>
      </c>
      <c r="P9464">
        <f t="shared" si="1035"/>
        <v>0</v>
      </c>
      <c r="Q9464">
        <f t="shared" si="1036"/>
        <v>0</v>
      </c>
    </row>
    <row r="9465" spans="1:17" ht="19.5" x14ac:dyDescent="0.4">
      <c r="A9465" s="33">
        <f t="shared" si="1031"/>
        <v>46675</v>
      </c>
      <c r="B9465" s="27" t="str">
        <f t="shared" si="1032"/>
        <v>(金)</v>
      </c>
      <c r="C9465" s="34">
        <v>0.104166666666667</v>
      </c>
      <c r="D9465" s="16" t="s">
        <v>18</v>
      </c>
      <c r="E9465" s="35">
        <v>0.125</v>
      </c>
      <c r="F9465" s="50">
        <f>IF(COUNTIF('リスト（不使用）'!$A$5:$A$6,単年カーブ!$A$1),"希望数量入力ください",'単年（2027年度）'!$E$12*単年カーブ!$R$3+'単年（2027年度）'!$E$12*(1-単年カーブ!$R$3)*単年カーブ!Q9465)</f>
        <v>0</v>
      </c>
      <c r="G9465" s="47">
        <f t="shared" si="1033"/>
        <v>0</v>
      </c>
      <c r="M9465">
        <f t="shared" si="1034"/>
        <v>10</v>
      </c>
      <c r="N9465">
        <f>IF(OR(WEEKDAY(A9465)=1,WEEKDAY(A9465)=7,COUNTIF('2027祝日等（不使用）'!$A$1:$A$20,単年カーブ!A9465)=1),0,1)</f>
        <v>1</v>
      </c>
      <c r="O9465">
        <f t="shared" si="1037"/>
        <v>6</v>
      </c>
      <c r="P9465">
        <f t="shared" si="1035"/>
        <v>0</v>
      </c>
      <c r="Q9465">
        <f t="shared" si="1036"/>
        <v>0</v>
      </c>
    </row>
    <row r="9466" spans="1:17" ht="19.5" x14ac:dyDescent="0.4">
      <c r="A9466" s="33">
        <f t="shared" ref="A9466:A9529" si="1038">A9418+1</f>
        <v>46675</v>
      </c>
      <c r="B9466" s="27" t="str">
        <f t="shared" si="1032"/>
        <v>(金)</v>
      </c>
      <c r="C9466" s="34">
        <v>0.125</v>
      </c>
      <c r="D9466" s="16" t="s">
        <v>18</v>
      </c>
      <c r="E9466" s="35">
        <v>0.14583333333333301</v>
      </c>
      <c r="F9466" s="50">
        <f>IF(COUNTIF('リスト（不使用）'!$A$5:$A$6,単年カーブ!$A$1),"希望数量入力ください",'単年（2027年度）'!$E$12*単年カーブ!$R$3+'単年（2027年度）'!$E$12*(1-単年カーブ!$R$3)*単年カーブ!Q9466)</f>
        <v>0</v>
      </c>
      <c r="G9466" s="47">
        <f t="shared" si="1033"/>
        <v>0</v>
      </c>
      <c r="M9466">
        <f t="shared" si="1034"/>
        <v>10</v>
      </c>
      <c r="N9466">
        <f>IF(OR(WEEKDAY(A9466)=1,WEEKDAY(A9466)=7,COUNTIF('2027祝日等（不使用）'!$A$1:$A$20,単年カーブ!A9466)=1),0,1)</f>
        <v>1</v>
      </c>
      <c r="O9466">
        <f t="shared" si="1037"/>
        <v>7</v>
      </c>
      <c r="P9466">
        <f t="shared" si="1035"/>
        <v>0</v>
      </c>
      <c r="Q9466">
        <f t="shared" si="1036"/>
        <v>0</v>
      </c>
    </row>
    <row r="9467" spans="1:17" ht="19.5" x14ac:dyDescent="0.4">
      <c r="A9467" s="33">
        <f t="shared" si="1038"/>
        <v>46675</v>
      </c>
      <c r="B9467" s="27" t="str">
        <f t="shared" si="1032"/>
        <v>(金)</v>
      </c>
      <c r="C9467" s="34">
        <v>0.14583333333333301</v>
      </c>
      <c r="D9467" s="16" t="s">
        <v>18</v>
      </c>
      <c r="E9467" s="35">
        <v>0.16666666666666699</v>
      </c>
      <c r="F9467" s="50">
        <f>IF(COUNTIF('リスト（不使用）'!$A$5:$A$6,単年カーブ!$A$1),"希望数量入力ください",'単年（2027年度）'!$E$12*単年カーブ!$R$3+'単年（2027年度）'!$E$12*(1-単年カーブ!$R$3)*単年カーブ!Q9467)</f>
        <v>0</v>
      </c>
      <c r="G9467" s="47">
        <f t="shared" si="1033"/>
        <v>0</v>
      </c>
      <c r="M9467">
        <f t="shared" si="1034"/>
        <v>10</v>
      </c>
      <c r="N9467">
        <f>IF(OR(WEEKDAY(A9467)=1,WEEKDAY(A9467)=7,COUNTIF('2027祝日等（不使用）'!$A$1:$A$20,単年カーブ!A9467)=1),0,1)</f>
        <v>1</v>
      </c>
      <c r="O9467">
        <f t="shared" si="1037"/>
        <v>8</v>
      </c>
      <c r="P9467">
        <f t="shared" si="1035"/>
        <v>0</v>
      </c>
      <c r="Q9467">
        <f t="shared" si="1036"/>
        <v>0</v>
      </c>
    </row>
    <row r="9468" spans="1:17" ht="19.5" x14ac:dyDescent="0.4">
      <c r="A9468" s="33">
        <f t="shared" si="1038"/>
        <v>46675</v>
      </c>
      <c r="B9468" s="27" t="str">
        <f t="shared" si="1032"/>
        <v>(金)</v>
      </c>
      <c r="C9468" s="34">
        <v>0.16666666666666699</v>
      </c>
      <c r="D9468" s="16" t="s">
        <v>18</v>
      </c>
      <c r="E9468" s="35">
        <v>0.1875</v>
      </c>
      <c r="F9468" s="50">
        <f>IF(COUNTIF('リスト（不使用）'!$A$5:$A$6,単年カーブ!$A$1),"希望数量入力ください",'単年（2027年度）'!$E$12*単年カーブ!$R$3+'単年（2027年度）'!$E$12*(1-単年カーブ!$R$3)*単年カーブ!Q9468)</f>
        <v>0</v>
      </c>
      <c r="G9468" s="47">
        <f t="shared" si="1033"/>
        <v>0</v>
      </c>
      <c r="M9468">
        <f t="shared" si="1034"/>
        <v>10</v>
      </c>
      <c r="N9468">
        <f>IF(OR(WEEKDAY(A9468)=1,WEEKDAY(A9468)=7,COUNTIF('2027祝日等（不使用）'!$A$1:$A$20,単年カーブ!A9468)=1),0,1)</f>
        <v>1</v>
      </c>
      <c r="O9468">
        <f t="shared" si="1037"/>
        <v>9</v>
      </c>
      <c r="P9468">
        <f t="shared" si="1035"/>
        <v>0</v>
      </c>
      <c r="Q9468">
        <f t="shared" si="1036"/>
        <v>0</v>
      </c>
    </row>
    <row r="9469" spans="1:17" ht="19.5" x14ac:dyDescent="0.4">
      <c r="A9469" s="33">
        <f t="shared" si="1038"/>
        <v>46675</v>
      </c>
      <c r="B9469" s="27" t="str">
        <f t="shared" si="1032"/>
        <v>(金)</v>
      </c>
      <c r="C9469" s="34">
        <v>0.1875</v>
      </c>
      <c r="D9469" s="16" t="s">
        <v>18</v>
      </c>
      <c r="E9469" s="35">
        <v>0.20833333333333301</v>
      </c>
      <c r="F9469" s="50">
        <f>IF(COUNTIF('リスト（不使用）'!$A$5:$A$6,単年カーブ!$A$1),"希望数量入力ください",'単年（2027年度）'!$E$12*単年カーブ!$R$3+'単年（2027年度）'!$E$12*(1-単年カーブ!$R$3)*単年カーブ!Q9469)</f>
        <v>0</v>
      </c>
      <c r="G9469" s="47">
        <f t="shared" si="1033"/>
        <v>0</v>
      </c>
      <c r="M9469">
        <f t="shared" si="1034"/>
        <v>10</v>
      </c>
      <c r="N9469">
        <f>IF(OR(WEEKDAY(A9469)=1,WEEKDAY(A9469)=7,COUNTIF('2027祝日等（不使用）'!$A$1:$A$20,単年カーブ!A9469)=1),0,1)</f>
        <v>1</v>
      </c>
      <c r="O9469">
        <f t="shared" si="1037"/>
        <v>10</v>
      </c>
      <c r="P9469">
        <f t="shared" si="1035"/>
        <v>0</v>
      </c>
      <c r="Q9469">
        <f t="shared" si="1036"/>
        <v>0</v>
      </c>
    </row>
    <row r="9470" spans="1:17" ht="19.5" x14ac:dyDescent="0.4">
      <c r="A9470" s="33">
        <f t="shared" si="1038"/>
        <v>46675</v>
      </c>
      <c r="B9470" s="27" t="str">
        <f t="shared" si="1032"/>
        <v>(金)</v>
      </c>
      <c r="C9470" s="34">
        <v>0.20833333333333301</v>
      </c>
      <c r="D9470" s="16" t="s">
        <v>18</v>
      </c>
      <c r="E9470" s="35">
        <v>0.22916666666666699</v>
      </c>
      <c r="F9470" s="50">
        <f>IF(COUNTIF('リスト（不使用）'!$A$5:$A$6,単年カーブ!$A$1),"希望数量入力ください",'単年（2027年度）'!$E$12*単年カーブ!$R$3+'単年（2027年度）'!$E$12*(1-単年カーブ!$R$3)*単年カーブ!Q9470)</f>
        <v>0</v>
      </c>
      <c r="G9470" s="47">
        <f t="shared" si="1033"/>
        <v>0</v>
      </c>
      <c r="M9470">
        <f t="shared" si="1034"/>
        <v>10</v>
      </c>
      <c r="N9470">
        <f>IF(OR(WEEKDAY(A9470)=1,WEEKDAY(A9470)=7,COUNTIF('2027祝日等（不使用）'!$A$1:$A$20,単年カーブ!A9470)=1),0,1)</f>
        <v>1</v>
      </c>
      <c r="O9470">
        <f t="shared" si="1037"/>
        <v>11</v>
      </c>
      <c r="P9470">
        <f t="shared" si="1035"/>
        <v>0</v>
      </c>
      <c r="Q9470">
        <f t="shared" si="1036"/>
        <v>0</v>
      </c>
    </row>
    <row r="9471" spans="1:17" ht="19.5" x14ac:dyDescent="0.4">
      <c r="A9471" s="33">
        <f t="shared" si="1038"/>
        <v>46675</v>
      </c>
      <c r="B9471" s="27" t="str">
        <f t="shared" si="1032"/>
        <v>(金)</v>
      </c>
      <c r="C9471" s="34">
        <v>0.22916666666666699</v>
      </c>
      <c r="D9471" s="16" t="s">
        <v>18</v>
      </c>
      <c r="E9471" s="35">
        <v>0.25</v>
      </c>
      <c r="F9471" s="50">
        <f>IF(COUNTIF('リスト（不使用）'!$A$5:$A$6,単年カーブ!$A$1),"希望数量入力ください",'単年（2027年度）'!$E$12*単年カーブ!$R$3+'単年（2027年度）'!$E$12*(1-単年カーブ!$R$3)*単年カーブ!Q9471)</f>
        <v>0</v>
      </c>
      <c r="G9471" s="47">
        <f t="shared" si="1033"/>
        <v>0</v>
      </c>
      <c r="M9471">
        <f t="shared" si="1034"/>
        <v>10</v>
      </c>
      <c r="N9471">
        <f>IF(OR(WEEKDAY(A9471)=1,WEEKDAY(A9471)=7,COUNTIF('2027祝日等（不使用）'!$A$1:$A$20,単年カーブ!A9471)=1),0,1)</f>
        <v>1</v>
      </c>
      <c r="O9471">
        <f t="shared" si="1037"/>
        <v>12</v>
      </c>
      <c r="P9471">
        <f t="shared" si="1035"/>
        <v>0</v>
      </c>
      <c r="Q9471">
        <f t="shared" si="1036"/>
        <v>0</v>
      </c>
    </row>
    <row r="9472" spans="1:17" ht="19.5" x14ac:dyDescent="0.4">
      <c r="A9472" s="33">
        <f t="shared" si="1038"/>
        <v>46675</v>
      </c>
      <c r="B9472" s="27" t="str">
        <f t="shared" si="1032"/>
        <v>(金)</v>
      </c>
      <c r="C9472" s="34">
        <v>0.25</v>
      </c>
      <c r="D9472" s="16" t="s">
        <v>18</v>
      </c>
      <c r="E9472" s="35">
        <v>0.27083333333333298</v>
      </c>
      <c r="F9472" s="50">
        <f>IF(COUNTIF('リスト（不使用）'!$A$5:$A$6,単年カーブ!$A$1),"希望数量入力ください",'単年（2027年度）'!$E$12*単年カーブ!$R$3+'単年（2027年度）'!$E$12*(1-単年カーブ!$R$3)*単年カーブ!Q9472)</f>
        <v>0</v>
      </c>
      <c r="G9472" s="47">
        <f t="shared" si="1033"/>
        <v>0</v>
      </c>
      <c r="M9472">
        <f t="shared" si="1034"/>
        <v>10</v>
      </c>
      <c r="N9472">
        <f>IF(OR(WEEKDAY(A9472)=1,WEEKDAY(A9472)=7,COUNTIF('2027祝日等（不使用）'!$A$1:$A$20,単年カーブ!A9472)=1),0,1)</f>
        <v>1</v>
      </c>
      <c r="O9472">
        <f t="shared" si="1037"/>
        <v>13</v>
      </c>
      <c r="P9472">
        <f t="shared" si="1035"/>
        <v>0</v>
      </c>
      <c r="Q9472">
        <f t="shared" si="1036"/>
        <v>0</v>
      </c>
    </row>
    <row r="9473" spans="1:17" ht="19.5" x14ac:dyDescent="0.4">
      <c r="A9473" s="33">
        <f t="shared" si="1038"/>
        <v>46675</v>
      </c>
      <c r="B9473" s="27" t="str">
        <f t="shared" si="1032"/>
        <v>(金)</v>
      </c>
      <c r="C9473" s="34">
        <v>0.27083333333333298</v>
      </c>
      <c r="D9473" s="16" t="s">
        <v>18</v>
      </c>
      <c r="E9473" s="35">
        <v>0.29166666666666702</v>
      </c>
      <c r="F9473" s="50">
        <f>IF(COUNTIF('リスト（不使用）'!$A$5:$A$6,単年カーブ!$A$1),"希望数量入力ください",'単年（2027年度）'!$E$12*単年カーブ!$R$3+'単年（2027年度）'!$E$12*(1-単年カーブ!$R$3)*単年カーブ!Q9473)</f>
        <v>0</v>
      </c>
      <c r="G9473" s="47">
        <f t="shared" si="1033"/>
        <v>0</v>
      </c>
      <c r="M9473">
        <f t="shared" si="1034"/>
        <v>10</v>
      </c>
      <c r="N9473">
        <f>IF(OR(WEEKDAY(A9473)=1,WEEKDAY(A9473)=7,COUNTIF('2027祝日等（不使用）'!$A$1:$A$20,単年カーブ!A9473)=1),0,1)</f>
        <v>1</v>
      </c>
      <c r="O9473">
        <f t="shared" si="1037"/>
        <v>14</v>
      </c>
      <c r="P9473">
        <f t="shared" si="1035"/>
        <v>0</v>
      </c>
      <c r="Q9473">
        <f t="shared" si="1036"/>
        <v>0</v>
      </c>
    </row>
    <row r="9474" spans="1:17" ht="19.5" x14ac:dyDescent="0.4">
      <c r="A9474" s="33">
        <f t="shared" si="1038"/>
        <v>46675</v>
      </c>
      <c r="B9474" s="27" t="str">
        <f t="shared" si="1032"/>
        <v>(金)</v>
      </c>
      <c r="C9474" s="34">
        <v>0.29166666666666702</v>
      </c>
      <c r="D9474" s="16" t="s">
        <v>18</v>
      </c>
      <c r="E9474" s="35">
        <v>0.3125</v>
      </c>
      <c r="F9474" s="50">
        <f>IF(COUNTIF('リスト（不使用）'!$A$5:$A$6,単年カーブ!$A$1),"希望数量入力ください",'単年（2027年度）'!$E$12*単年カーブ!$R$3+'単年（2027年度）'!$E$12*(1-単年カーブ!$R$3)*単年カーブ!Q9474)</f>
        <v>0</v>
      </c>
      <c r="G9474" s="47">
        <f t="shared" si="1033"/>
        <v>0</v>
      </c>
      <c r="M9474">
        <f t="shared" si="1034"/>
        <v>10</v>
      </c>
      <c r="N9474">
        <f>IF(OR(WEEKDAY(A9474)=1,WEEKDAY(A9474)=7,COUNTIF('2027祝日等（不使用）'!$A$1:$A$20,単年カーブ!A9474)=1),0,1)</f>
        <v>1</v>
      </c>
      <c r="O9474">
        <f t="shared" si="1037"/>
        <v>15</v>
      </c>
      <c r="P9474">
        <f t="shared" si="1035"/>
        <v>0</v>
      </c>
      <c r="Q9474">
        <f t="shared" si="1036"/>
        <v>0</v>
      </c>
    </row>
    <row r="9475" spans="1:17" ht="19.5" x14ac:dyDescent="0.4">
      <c r="A9475" s="33">
        <f t="shared" si="1038"/>
        <v>46675</v>
      </c>
      <c r="B9475" s="27" t="str">
        <f t="shared" si="1032"/>
        <v>(金)</v>
      </c>
      <c r="C9475" s="34">
        <v>0.3125</v>
      </c>
      <c r="D9475" s="16" t="s">
        <v>18</v>
      </c>
      <c r="E9475" s="35">
        <v>0.33333333333333298</v>
      </c>
      <c r="F9475" s="50">
        <f>IF(COUNTIF('リスト（不使用）'!$A$5:$A$6,単年カーブ!$A$1),"希望数量入力ください",'単年（2027年度）'!$E$12*単年カーブ!$R$3+'単年（2027年度）'!$E$12*(1-単年カーブ!$R$3)*単年カーブ!Q9475)</f>
        <v>0</v>
      </c>
      <c r="G9475" s="47">
        <f t="shared" si="1033"/>
        <v>0</v>
      </c>
      <c r="M9475">
        <f t="shared" si="1034"/>
        <v>10</v>
      </c>
      <c r="N9475">
        <f>IF(OR(WEEKDAY(A9475)=1,WEEKDAY(A9475)=7,COUNTIF('2027祝日等（不使用）'!$A$1:$A$20,単年カーブ!A9475)=1),0,1)</f>
        <v>1</v>
      </c>
      <c r="O9475">
        <f t="shared" si="1037"/>
        <v>16</v>
      </c>
      <c r="P9475">
        <f t="shared" si="1035"/>
        <v>0</v>
      </c>
      <c r="Q9475">
        <f t="shared" si="1036"/>
        <v>0</v>
      </c>
    </row>
    <row r="9476" spans="1:17" ht="19.5" x14ac:dyDescent="0.4">
      <c r="A9476" s="33">
        <f t="shared" si="1038"/>
        <v>46675</v>
      </c>
      <c r="B9476" s="27" t="str">
        <f t="shared" ref="B9476:B9539" si="1039">TEXT(A9476,"(aaa)")</f>
        <v>(金)</v>
      </c>
      <c r="C9476" s="34">
        <v>0.33333333333333298</v>
      </c>
      <c r="D9476" s="16" t="s">
        <v>18</v>
      </c>
      <c r="E9476" s="35">
        <v>0.35416666666666702</v>
      </c>
      <c r="F9476" s="50">
        <f>IF(COUNTIF('リスト（不使用）'!$A$5:$A$6,単年カーブ!$A$1),"希望数量入力ください",'単年（2027年度）'!$E$12*単年カーブ!$R$3+'単年（2027年度）'!$E$12*(1-単年カーブ!$R$3)*単年カーブ!Q9476)</f>
        <v>0</v>
      </c>
      <c r="G9476" s="47">
        <f t="shared" ref="G9476:G9539" si="1040">F9476/2</f>
        <v>0</v>
      </c>
      <c r="M9476">
        <f t="shared" ref="M9476:M9539" si="1041">MONTH(A9476)</f>
        <v>10</v>
      </c>
      <c r="N9476">
        <f>IF(OR(WEEKDAY(A9476)=1,WEEKDAY(A9476)=7,COUNTIF('2027祝日等（不使用）'!$A$1:$A$20,単年カーブ!A9476)=1),0,1)</f>
        <v>1</v>
      </c>
      <c r="O9476">
        <f t="shared" si="1037"/>
        <v>17</v>
      </c>
      <c r="P9476">
        <f t="shared" ref="P9476:P9539" si="1042">IF(AND(O9476&gt;16,O9476&lt;41),1,0)</f>
        <v>1</v>
      </c>
      <c r="Q9476">
        <f t="shared" ref="Q9476:Q9539" si="1043">P9476*N9476</f>
        <v>1</v>
      </c>
    </row>
    <row r="9477" spans="1:17" ht="19.5" x14ac:dyDescent="0.4">
      <c r="A9477" s="33">
        <f t="shared" si="1038"/>
        <v>46675</v>
      </c>
      <c r="B9477" s="27" t="str">
        <f t="shared" si="1039"/>
        <v>(金)</v>
      </c>
      <c r="C9477" s="34">
        <v>0.35416666666666702</v>
      </c>
      <c r="D9477" s="16" t="s">
        <v>18</v>
      </c>
      <c r="E9477" s="35">
        <v>0.375</v>
      </c>
      <c r="F9477" s="50">
        <f>IF(COUNTIF('リスト（不使用）'!$A$5:$A$6,単年カーブ!$A$1),"希望数量入力ください",'単年（2027年度）'!$E$12*単年カーブ!$R$3+'単年（2027年度）'!$E$12*(1-単年カーブ!$R$3)*単年カーブ!Q9477)</f>
        <v>0</v>
      </c>
      <c r="G9477" s="47">
        <f t="shared" si="1040"/>
        <v>0</v>
      </c>
      <c r="M9477">
        <f t="shared" si="1041"/>
        <v>10</v>
      </c>
      <c r="N9477">
        <f>IF(OR(WEEKDAY(A9477)=1,WEEKDAY(A9477)=7,COUNTIF('2027祝日等（不使用）'!$A$1:$A$20,単年カーブ!A9477)=1),0,1)</f>
        <v>1</v>
      </c>
      <c r="O9477">
        <f t="shared" si="1037"/>
        <v>18</v>
      </c>
      <c r="P9477">
        <f t="shared" si="1042"/>
        <v>1</v>
      </c>
      <c r="Q9477">
        <f t="shared" si="1043"/>
        <v>1</v>
      </c>
    </row>
    <row r="9478" spans="1:17" ht="19.5" x14ac:dyDescent="0.4">
      <c r="A9478" s="33">
        <f t="shared" si="1038"/>
        <v>46675</v>
      </c>
      <c r="B9478" s="27" t="str">
        <f t="shared" si="1039"/>
        <v>(金)</v>
      </c>
      <c r="C9478" s="34">
        <v>0.375</v>
      </c>
      <c r="D9478" s="16" t="s">
        <v>18</v>
      </c>
      <c r="E9478" s="35">
        <v>0.39583333333333298</v>
      </c>
      <c r="F9478" s="50">
        <f>IF(COUNTIF('リスト（不使用）'!$A$5:$A$6,単年カーブ!$A$1),"希望数量入力ください",'単年（2027年度）'!$E$12*単年カーブ!$R$3+'単年（2027年度）'!$E$12*(1-単年カーブ!$R$3)*単年カーブ!Q9478)</f>
        <v>0</v>
      </c>
      <c r="G9478" s="47">
        <f t="shared" si="1040"/>
        <v>0</v>
      </c>
      <c r="M9478">
        <f t="shared" si="1041"/>
        <v>10</v>
      </c>
      <c r="N9478">
        <f>IF(OR(WEEKDAY(A9478)=1,WEEKDAY(A9478)=7,COUNTIF('2027祝日等（不使用）'!$A$1:$A$20,単年カーブ!A9478)=1),0,1)</f>
        <v>1</v>
      </c>
      <c r="O9478">
        <f t="shared" si="1037"/>
        <v>19</v>
      </c>
      <c r="P9478">
        <f t="shared" si="1042"/>
        <v>1</v>
      </c>
      <c r="Q9478">
        <f t="shared" si="1043"/>
        <v>1</v>
      </c>
    </row>
    <row r="9479" spans="1:17" ht="19.5" x14ac:dyDescent="0.4">
      <c r="A9479" s="33">
        <f t="shared" si="1038"/>
        <v>46675</v>
      </c>
      <c r="B9479" s="27" t="str">
        <f t="shared" si="1039"/>
        <v>(金)</v>
      </c>
      <c r="C9479" s="34">
        <v>0.39583333333333298</v>
      </c>
      <c r="D9479" s="16" t="s">
        <v>18</v>
      </c>
      <c r="E9479" s="35">
        <v>0.41666666666666702</v>
      </c>
      <c r="F9479" s="50">
        <f>IF(COUNTIF('リスト（不使用）'!$A$5:$A$6,単年カーブ!$A$1),"希望数量入力ください",'単年（2027年度）'!$E$12*単年カーブ!$R$3+'単年（2027年度）'!$E$12*(1-単年カーブ!$R$3)*単年カーブ!Q9479)</f>
        <v>0</v>
      </c>
      <c r="G9479" s="47">
        <f t="shared" si="1040"/>
        <v>0</v>
      </c>
      <c r="M9479">
        <f t="shared" si="1041"/>
        <v>10</v>
      </c>
      <c r="N9479">
        <f>IF(OR(WEEKDAY(A9479)=1,WEEKDAY(A9479)=7,COUNTIF('2027祝日等（不使用）'!$A$1:$A$20,単年カーブ!A9479)=1),0,1)</f>
        <v>1</v>
      </c>
      <c r="O9479">
        <f t="shared" si="1037"/>
        <v>20</v>
      </c>
      <c r="P9479">
        <f t="shared" si="1042"/>
        <v>1</v>
      </c>
      <c r="Q9479">
        <f t="shared" si="1043"/>
        <v>1</v>
      </c>
    </row>
    <row r="9480" spans="1:17" ht="19.5" x14ac:dyDescent="0.4">
      <c r="A9480" s="33">
        <f t="shared" si="1038"/>
        <v>46675</v>
      </c>
      <c r="B9480" s="27" t="str">
        <f t="shared" si="1039"/>
        <v>(金)</v>
      </c>
      <c r="C9480" s="34">
        <v>0.41666666666666702</v>
      </c>
      <c r="D9480" s="16" t="s">
        <v>18</v>
      </c>
      <c r="E9480" s="35">
        <v>0.4375</v>
      </c>
      <c r="F9480" s="50">
        <f>IF(COUNTIF('リスト（不使用）'!$A$5:$A$6,単年カーブ!$A$1),"希望数量入力ください",'単年（2027年度）'!$E$12*単年カーブ!$R$3+'単年（2027年度）'!$E$12*(1-単年カーブ!$R$3)*単年カーブ!Q9480)</f>
        <v>0</v>
      </c>
      <c r="G9480" s="47">
        <f t="shared" si="1040"/>
        <v>0</v>
      </c>
      <c r="M9480">
        <f t="shared" si="1041"/>
        <v>10</v>
      </c>
      <c r="N9480">
        <f>IF(OR(WEEKDAY(A9480)=1,WEEKDAY(A9480)=7,COUNTIF('2027祝日等（不使用）'!$A$1:$A$20,単年カーブ!A9480)=1),0,1)</f>
        <v>1</v>
      </c>
      <c r="O9480">
        <f t="shared" si="1037"/>
        <v>21</v>
      </c>
      <c r="P9480">
        <f t="shared" si="1042"/>
        <v>1</v>
      </c>
      <c r="Q9480">
        <f t="shared" si="1043"/>
        <v>1</v>
      </c>
    </row>
    <row r="9481" spans="1:17" ht="19.5" x14ac:dyDescent="0.4">
      <c r="A9481" s="33">
        <f t="shared" si="1038"/>
        <v>46675</v>
      </c>
      <c r="B9481" s="27" t="str">
        <f t="shared" si="1039"/>
        <v>(金)</v>
      </c>
      <c r="C9481" s="34">
        <v>0.4375</v>
      </c>
      <c r="D9481" s="16" t="s">
        <v>18</v>
      </c>
      <c r="E9481" s="35">
        <v>0.45833333333333298</v>
      </c>
      <c r="F9481" s="50">
        <f>IF(COUNTIF('リスト（不使用）'!$A$5:$A$6,単年カーブ!$A$1),"希望数量入力ください",'単年（2027年度）'!$E$12*単年カーブ!$R$3+'単年（2027年度）'!$E$12*(1-単年カーブ!$R$3)*単年カーブ!Q9481)</f>
        <v>0</v>
      </c>
      <c r="G9481" s="47">
        <f t="shared" si="1040"/>
        <v>0</v>
      </c>
      <c r="M9481">
        <f t="shared" si="1041"/>
        <v>10</v>
      </c>
      <c r="N9481">
        <f>IF(OR(WEEKDAY(A9481)=1,WEEKDAY(A9481)=7,COUNTIF('2027祝日等（不使用）'!$A$1:$A$20,単年カーブ!A9481)=1),0,1)</f>
        <v>1</v>
      </c>
      <c r="O9481">
        <f t="shared" si="1037"/>
        <v>22</v>
      </c>
      <c r="P9481">
        <f t="shared" si="1042"/>
        <v>1</v>
      </c>
      <c r="Q9481">
        <f t="shared" si="1043"/>
        <v>1</v>
      </c>
    </row>
    <row r="9482" spans="1:17" ht="19.5" x14ac:dyDescent="0.4">
      <c r="A9482" s="33">
        <f t="shared" si="1038"/>
        <v>46675</v>
      </c>
      <c r="B9482" s="27" t="str">
        <f t="shared" si="1039"/>
        <v>(金)</v>
      </c>
      <c r="C9482" s="34">
        <v>0.45833333333333298</v>
      </c>
      <c r="D9482" s="16" t="s">
        <v>18</v>
      </c>
      <c r="E9482" s="35">
        <v>0.47916666666666702</v>
      </c>
      <c r="F9482" s="50">
        <f>IF(COUNTIF('リスト（不使用）'!$A$5:$A$6,単年カーブ!$A$1),"希望数量入力ください",'単年（2027年度）'!$E$12*単年カーブ!$R$3+'単年（2027年度）'!$E$12*(1-単年カーブ!$R$3)*単年カーブ!Q9482)</f>
        <v>0</v>
      </c>
      <c r="G9482" s="47">
        <f t="shared" si="1040"/>
        <v>0</v>
      </c>
      <c r="M9482">
        <f t="shared" si="1041"/>
        <v>10</v>
      </c>
      <c r="N9482">
        <f>IF(OR(WEEKDAY(A9482)=1,WEEKDAY(A9482)=7,COUNTIF('2027祝日等（不使用）'!$A$1:$A$20,単年カーブ!A9482)=1),0,1)</f>
        <v>1</v>
      </c>
      <c r="O9482">
        <f t="shared" si="1037"/>
        <v>23</v>
      </c>
      <c r="P9482">
        <f t="shared" si="1042"/>
        <v>1</v>
      </c>
      <c r="Q9482">
        <f t="shared" si="1043"/>
        <v>1</v>
      </c>
    </row>
    <row r="9483" spans="1:17" ht="19.5" x14ac:dyDescent="0.4">
      <c r="A9483" s="33">
        <f t="shared" si="1038"/>
        <v>46675</v>
      </c>
      <c r="B9483" s="27" t="str">
        <f t="shared" si="1039"/>
        <v>(金)</v>
      </c>
      <c r="C9483" s="34">
        <v>0.47916666666666702</v>
      </c>
      <c r="D9483" s="16" t="s">
        <v>18</v>
      </c>
      <c r="E9483" s="35">
        <v>0.5</v>
      </c>
      <c r="F9483" s="50">
        <f>IF(COUNTIF('リスト（不使用）'!$A$5:$A$6,単年カーブ!$A$1),"希望数量入力ください",'単年（2027年度）'!$E$12*単年カーブ!$R$3+'単年（2027年度）'!$E$12*(1-単年カーブ!$R$3)*単年カーブ!Q9483)</f>
        <v>0</v>
      </c>
      <c r="G9483" s="47">
        <f t="shared" si="1040"/>
        <v>0</v>
      </c>
      <c r="M9483">
        <f t="shared" si="1041"/>
        <v>10</v>
      </c>
      <c r="N9483">
        <f>IF(OR(WEEKDAY(A9483)=1,WEEKDAY(A9483)=7,COUNTIF('2027祝日等（不使用）'!$A$1:$A$20,単年カーブ!A9483)=1),0,1)</f>
        <v>1</v>
      </c>
      <c r="O9483">
        <f t="shared" si="1037"/>
        <v>24</v>
      </c>
      <c r="P9483">
        <f t="shared" si="1042"/>
        <v>1</v>
      </c>
      <c r="Q9483">
        <f t="shared" si="1043"/>
        <v>1</v>
      </c>
    </row>
    <row r="9484" spans="1:17" ht="19.5" x14ac:dyDescent="0.4">
      <c r="A9484" s="33">
        <f t="shared" si="1038"/>
        <v>46675</v>
      </c>
      <c r="B9484" s="27" t="str">
        <f t="shared" si="1039"/>
        <v>(金)</v>
      </c>
      <c r="C9484" s="34">
        <v>0.5</v>
      </c>
      <c r="D9484" s="16" t="s">
        <v>18</v>
      </c>
      <c r="E9484" s="35">
        <v>0.52083333333333304</v>
      </c>
      <c r="F9484" s="50">
        <f>IF(COUNTIF('リスト（不使用）'!$A$5:$A$6,単年カーブ!$A$1),"希望数量入力ください",'単年（2027年度）'!$E$12*単年カーブ!$R$3+'単年（2027年度）'!$E$12*(1-単年カーブ!$R$3)*単年カーブ!Q9484)</f>
        <v>0</v>
      </c>
      <c r="G9484" s="47">
        <f t="shared" si="1040"/>
        <v>0</v>
      </c>
      <c r="M9484">
        <f t="shared" si="1041"/>
        <v>10</v>
      </c>
      <c r="N9484">
        <f>IF(OR(WEEKDAY(A9484)=1,WEEKDAY(A9484)=7,COUNTIF('2027祝日等（不使用）'!$A$1:$A$20,単年カーブ!A9484)=1),0,1)</f>
        <v>1</v>
      </c>
      <c r="O9484">
        <f t="shared" si="1037"/>
        <v>25</v>
      </c>
      <c r="P9484">
        <f t="shared" si="1042"/>
        <v>1</v>
      </c>
      <c r="Q9484">
        <f t="shared" si="1043"/>
        <v>1</v>
      </c>
    </row>
    <row r="9485" spans="1:17" ht="19.5" x14ac:dyDescent="0.4">
      <c r="A9485" s="33">
        <f t="shared" si="1038"/>
        <v>46675</v>
      </c>
      <c r="B9485" s="27" t="str">
        <f t="shared" si="1039"/>
        <v>(金)</v>
      </c>
      <c r="C9485" s="34">
        <v>0.52083333333333304</v>
      </c>
      <c r="D9485" s="16" t="s">
        <v>18</v>
      </c>
      <c r="E9485" s="35">
        <v>0.54166666666666696</v>
      </c>
      <c r="F9485" s="50">
        <f>IF(COUNTIF('リスト（不使用）'!$A$5:$A$6,単年カーブ!$A$1),"希望数量入力ください",'単年（2027年度）'!$E$12*単年カーブ!$R$3+'単年（2027年度）'!$E$12*(1-単年カーブ!$R$3)*単年カーブ!Q9485)</f>
        <v>0</v>
      </c>
      <c r="G9485" s="47">
        <f t="shared" si="1040"/>
        <v>0</v>
      </c>
      <c r="M9485">
        <f t="shared" si="1041"/>
        <v>10</v>
      </c>
      <c r="N9485">
        <f>IF(OR(WEEKDAY(A9485)=1,WEEKDAY(A9485)=7,COUNTIF('2027祝日等（不使用）'!$A$1:$A$20,単年カーブ!A9485)=1),0,1)</f>
        <v>1</v>
      </c>
      <c r="O9485">
        <f t="shared" si="1037"/>
        <v>26</v>
      </c>
      <c r="P9485">
        <f t="shared" si="1042"/>
        <v>1</v>
      </c>
      <c r="Q9485">
        <f t="shared" si="1043"/>
        <v>1</v>
      </c>
    </row>
    <row r="9486" spans="1:17" ht="19.5" x14ac:dyDescent="0.4">
      <c r="A9486" s="33">
        <f t="shared" si="1038"/>
        <v>46675</v>
      </c>
      <c r="B9486" s="27" t="str">
        <f t="shared" si="1039"/>
        <v>(金)</v>
      </c>
      <c r="C9486" s="34">
        <v>0.54166666666666696</v>
      </c>
      <c r="D9486" s="16" t="s">
        <v>18</v>
      </c>
      <c r="E9486" s="35">
        <v>0.5625</v>
      </c>
      <c r="F9486" s="50">
        <f>IF(COUNTIF('リスト（不使用）'!$A$5:$A$6,単年カーブ!$A$1),"希望数量入力ください",'単年（2027年度）'!$E$12*単年カーブ!$R$3+'単年（2027年度）'!$E$12*(1-単年カーブ!$R$3)*単年カーブ!Q9486)</f>
        <v>0</v>
      </c>
      <c r="G9486" s="47">
        <f t="shared" si="1040"/>
        <v>0</v>
      </c>
      <c r="M9486">
        <f t="shared" si="1041"/>
        <v>10</v>
      </c>
      <c r="N9486">
        <f>IF(OR(WEEKDAY(A9486)=1,WEEKDAY(A9486)=7,COUNTIF('2027祝日等（不使用）'!$A$1:$A$20,単年カーブ!A9486)=1),0,1)</f>
        <v>1</v>
      </c>
      <c r="O9486">
        <f t="shared" si="1037"/>
        <v>27</v>
      </c>
      <c r="P9486">
        <f t="shared" si="1042"/>
        <v>1</v>
      </c>
      <c r="Q9486">
        <f t="shared" si="1043"/>
        <v>1</v>
      </c>
    </row>
    <row r="9487" spans="1:17" ht="19.5" x14ac:dyDescent="0.4">
      <c r="A9487" s="33">
        <f t="shared" si="1038"/>
        <v>46675</v>
      </c>
      <c r="B9487" s="27" t="str">
        <f t="shared" si="1039"/>
        <v>(金)</v>
      </c>
      <c r="C9487" s="34">
        <v>0.5625</v>
      </c>
      <c r="D9487" s="16" t="s">
        <v>18</v>
      </c>
      <c r="E9487" s="35">
        <v>0.58333333333333304</v>
      </c>
      <c r="F9487" s="50">
        <f>IF(COUNTIF('リスト（不使用）'!$A$5:$A$6,単年カーブ!$A$1),"希望数量入力ください",'単年（2027年度）'!$E$12*単年カーブ!$R$3+'単年（2027年度）'!$E$12*(1-単年カーブ!$R$3)*単年カーブ!Q9487)</f>
        <v>0</v>
      </c>
      <c r="G9487" s="47">
        <f t="shared" si="1040"/>
        <v>0</v>
      </c>
      <c r="M9487">
        <f t="shared" si="1041"/>
        <v>10</v>
      </c>
      <c r="N9487">
        <f>IF(OR(WEEKDAY(A9487)=1,WEEKDAY(A9487)=7,COUNTIF('2027祝日等（不使用）'!$A$1:$A$20,単年カーブ!A9487)=1),0,1)</f>
        <v>1</v>
      </c>
      <c r="O9487">
        <f t="shared" si="1037"/>
        <v>28</v>
      </c>
      <c r="P9487">
        <f t="shared" si="1042"/>
        <v>1</v>
      </c>
      <c r="Q9487">
        <f t="shared" si="1043"/>
        <v>1</v>
      </c>
    </row>
    <row r="9488" spans="1:17" ht="19.5" x14ac:dyDescent="0.4">
      <c r="A9488" s="33">
        <f t="shared" si="1038"/>
        <v>46675</v>
      </c>
      <c r="B9488" s="27" t="str">
        <f t="shared" si="1039"/>
        <v>(金)</v>
      </c>
      <c r="C9488" s="34">
        <v>0.58333333333333304</v>
      </c>
      <c r="D9488" s="16" t="s">
        <v>18</v>
      </c>
      <c r="E9488" s="35">
        <v>0.60416666666666696</v>
      </c>
      <c r="F9488" s="50">
        <f>IF(COUNTIF('リスト（不使用）'!$A$5:$A$6,単年カーブ!$A$1),"希望数量入力ください",'単年（2027年度）'!$E$12*単年カーブ!$R$3+'単年（2027年度）'!$E$12*(1-単年カーブ!$R$3)*単年カーブ!Q9488)</f>
        <v>0</v>
      </c>
      <c r="G9488" s="47">
        <f t="shared" si="1040"/>
        <v>0</v>
      </c>
      <c r="M9488">
        <f t="shared" si="1041"/>
        <v>10</v>
      </c>
      <c r="N9488">
        <f>IF(OR(WEEKDAY(A9488)=1,WEEKDAY(A9488)=7,COUNTIF('2027祝日等（不使用）'!$A$1:$A$20,単年カーブ!A9488)=1),0,1)</f>
        <v>1</v>
      </c>
      <c r="O9488">
        <f t="shared" si="1037"/>
        <v>29</v>
      </c>
      <c r="P9488">
        <f t="shared" si="1042"/>
        <v>1</v>
      </c>
      <c r="Q9488">
        <f t="shared" si="1043"/>
        <v>1</v>
      </c>
    </row>
    <row r="9489" spans="1:17" ht="19.5" x14ac:dyDescent="0.4">
      <c r="A9489" s="33">
        <f t="shared" si="1038"/>
        <v>46675</v>
      </c>
      <c r="B9489" s="27" t="str">
        <f t="shared" si="1039"/>
        <v>(金)</v>
      </c>
      <c r="C9489" s="34">
        <v>0.60416666666666696</v>
      </c>
      <c r="D9489" s="16" t="s">
        <v>18</v>
      </c>
      <c r="E9489" s="35">
        <v>0.625</v>
      </c>
      <c r="F9489" s="50">
        <f>IF(COUNTIF('リスト（不使用）'!$A$5:$A$6,単年カーブ!$A$1),"希望数量入力ください",'単年（2027年度）'!$E$12*単年カーブ!$R$3+'単年（2027年度）'!$E$12*(1-単年カーブ!$R$3)*単年カーブ!Q9489)</f>
        <v>0</v>
      </c>
      <c r="G9489" s="47">
        <f t="shared" si="1040"/>
        <v>0</v>
      </c>
      <c r="M9489">
        <f t="shared" si="1041"/>
        <v>10</v>
      </c>
      <c r="N9489">
        <f>IF(OR(WEEKDAY(A9489)=1,WEEKDAY(A9489)=7,COUNTIF('2027祝日等（不使用）'!$A$1:$A$20,単年カーブ!A9489)=1),0,1)</f>
        <v>1</v>
      </c>
      <c r="O9489">
        <f t="shared" si="1037"/>
        <v>30</v>
      </c>
      <c r="P9489">
        <f t="shared" si="1042"/>
        <v>1</v>
      </c>
      <c r="Q9489">
        <f t="shared" si="1043"/>
        <v>1</v>
      </c>
    </row>
    <row r="9490" spans="1:17" ht="19.5" x14ac:dyDescent="0.4">
      <c r="A9490" s="33">
        <f t="shared" si="1038"/>
        <v>46675</v>
      </c>
      <c r="B9490" s="27" t="str">
        <f t="shared" si="1039"/>
        <v>(金)</v>
      </c>
      <c r="C9490" s="34">
        <v>0.625</v>
      </c>
      <c r="D9490" s="16" t="s">
        <v>18</v>
      </c>
      <c r="E9490" s="35">
        <v>0.64583333333333304</v>
      </c>
      <c r="F9490" s="50">
        <f>IF(COUNTIF('リスト（不使用）'!$A$5:$A$6,単年カーブ!$A$1),"希望数量入力ください",'単年（2027年度）'!$E$12*単年カーブ!$R$3+'単年（2027年度）'!$E$12*(1-単年カーブ!$R$3)*単年カーブ!Q9490)</f>
        <v>0</v>
      </c>
      <c r="G9490" s="47">
        <f t="shared" si="1040"/>
        <v>0</v>
      </c>
      <c r="M9490">
        <f t="shared" si="1041"/>
        <v>10</v>
      </c>
      <c r="N9490">
        <f>IF(OR(WEEKDAY(A9490)=1,WEEKDAY(A9490)=7,COUNTIF('2027祝日等（不使用）'!$A$1:$A$20,単年カーブ!A9490)=1),0,1)</f>
        <v>1</v>
      </c>
      <c r="O9490">
        <f t="shared" si="1037"/>
        <v>31</v>
      </c>
      <c r="P9490">
        <f t="shared" si="1042"/>
        <v>1</v>
      </c>
      <c r="Q9490">
        <f t="shared" si="1043"/>
        <v>1</v>
      </c>
    </row>
    <row r="9491" spans="1:17" ht="19.5" x14ac:dyDescent="0.4">
      <c r="A9491" s="33">
        <f t="shared" si="1038"/>
        <v>46675</v>
      </c>
      <c r="B9491" s="27" t="str">
        <f t="shared" si="1039"/>
        <v>(金)</v>
      </c>
      <c r="C9491" s="34">
        <v>0.64583333333333304</v>
      </c>
      <c r="D9491" s="16" t="s">
        <v>18</v>
      </c>
      <c r="E9491" s="35">
        <v>0.66666666666666696</v>
      </c>
      <c r="F9491" s="50">
        <f>IF(COUNTIF('リスト（不使用）'!$A$5:$A$6,単年カーブ!$A$1),"希望数量入力ください",'単年（2027年度）'!$E$12*単年カーブ!$R$3+'単年（2027年度）'!$E$12*(1-単年カーブ!$R$3)*単年カーブ!Q9491)</f>
        <v>0</v>
      </c>
      <c r="G9491" s="47">
        <f t="shared" si="1040"/>
        <v>0</v>
      </c>
      <c r="M9491">
        <f t="shared" si="1041"/>
        <v>10</v>
      </c>
      <c r="N9491">
        <f>IF(OR(WEEKDAY(A9491)=1,WEEKDAY(A9491)=7,COUNTIF('2027祝日等（不使用）'!$A$1:$A$20,単年カーブ!A9491)=1),0,1)</f>
        <v>1</v>
      </c>
      <c r="O9491">
        <f t="shared" si="1037"/>
        <v>32</v>
      </c>
      <c r="P9491">
        <f t="shared" si="1042"/>
        <v>1</v>
      </c>
      <c r="Q9491">
        <f t="shared" si="1043"/>
        <v>1</v>
      </c>
    </row>
    <row r="9492" spans="1:17" ht="19.5" x14ac:dyDescent="0.4">
      <c r="A9492" s="33">
        <f t="shared" si="1038"/>
        <v>46675</v>
      </c>
      <c r="B9492" s="27" t="str">
        <f t="shared" si="1039"/>
        <v>(金)</v>
      </c>
      <c r="C9492" s="34">
        <v>0.66666666666666696</v>
      </c>
      <c r="D9492" s="16" t="s">
        <v>18</v>
      </c>
      <c r="E9492" s="35">
        <v>0.6875</v>
      </c>
      <c r="F9492" s="50">
        <f>IF(COUNTIF('リスト（不使用）'!$A$5:$A$6,単年カーブ!$A$1),"希望数量入力ください",'単年（2027年度）'!$E$12*単年カーブ!$R$3+'単年（2027年度）'!$E$12*(1-単年カーブ!$R$3)*単年カーブ!Q9492)</f>
        <v>0</v>
      </c>
      <c r="G9492" s="47">
        <f t="shared" si="1040"/>
        <v>0</v>
      </c>
      <c r="M9492">
        <f t="shared" si="1041"/>
        <v>10</v>
      </c>
      <c r="N9492">
        <f>IF(OR(WEEKDAY(A9492)=1,WEEKDAY(A9492)=7,COUNTIF('2027祝日等（不使用）'!$A$1:$A$20,単年カーブ!A9492)=1),0,1)</f>
        <v>1</v>
      </c>
      <c r="O9492">
        <f t="shared" si="1037"/>
        <v>33</v>
      </c>
      <c r="P9492">
        <f t="shared" si="1042"/>
        <v>1</v>
      </c>
      <c r="Q9492">
        <f t="shared" si="1043"/>
        <v>1</v>
      </c>
    </row>
    <row r="9493" spans="1:17" ht="19.5" x14ac:dyDescent="0.4">
      <c r="A9493" s="33">
        <f t="shared" si="1038"/>
        <v>46675</v>
      </c>
      <c r="B9493" s="27" t="str">
        <f t="shared" si="1039"/>
        <v>(金)</v>
      </c>
      <c r="C9493" s="34">
        <v>0.6875</v>
      </c>
      <c r="D9493" s="16" t="s">
        <v>18</v>
      </c>
      <c r="E9493" s="35">
        <v>0.70833333333333304</v>
      </c>
      <c r="F9493" s="50">
        <f>IF(COUNTIF('リスト（不使用）'!$A$5:$A$6,単年カーブ!$A$1),"希望数量入力ください",'単年（2027年度）'!$E$12*単年カーブ!$R$3+'単年（2027年度）'!$E$12*(1-単年カーブ!$R$3)*単年カーブ!Q9493)</f>
        <v>0</v>
      </c>
      <c r="G9493" s="47">
        <f t="shared" si="1040"/>
        <v>0</v>
      </c>
      <c r="M9493">
        <f t="shared" si="1041"/>
        <v>10</v>
      </c>
      <c r="N9493">
        <f>IF(OR(WEEKDAY(A9493)=1,WEEKDAY(A9493)=7,COUNTIF('2027祝日等（不使用）'!$A$1:$A$20,単年カーブ!A9493)=1),0,1)</f>
        <v>1</v>
      </c>
      <c r="O9493">
        <f t="shared" si="1037"/>
        <v>34</v>
      </c>
      <c r="P9493">
        <f t="shared" si="1042"/>
        <v>1</v>
      </c>
      <c r="Q9493">
        <f t="shared" si="1043"/>
        <v>1</v>
      </c>
    </row>
    <row r="9494" spans="1:17" ht="19.5" x14ac:dyDescent="0.4">
      <c r="A9494" s="33">
        <f t="shared" si="1038"/>
        <v>46675</v>
      </c>
      <c r="B9494" s="27" t="str">
        <f t="shared" si="1039"/>
        <v>(金)</v>
      </c>
      <c r="C9494" s="34">
        <v>0.70833333333333304</v>
      </c>
      <c r="D9494" s="16" t="s">
        <v>18</v>
      </c>
      <c r="E9494" s="35">
        <v>0.72916666666666696</v>
      </c>
      <c r="F9494" s="50">
        <f>IF(COUNTIF('リスト（不使用）'!$A$5:$A$6,単年カーブ!$A$1),"希望数量入力ください",'単年（2027年度）'!$E$12*単年カーブ!$R$3+'単年（2027年度）'!$E$12*(1-単年カーブ!$R$3)*単年カーブ!Q9494)</f>
        <v>0</v>
      </c>
      <c r="G9494" s="47">
        <f t="shared" si="1040"/>
        <v>0</v>
      </c>
      <c r="M9494">
        <f t="shared" si="1041"/>
        <v>10</v>
      </c>
      <c r="N9494">
        <f>IF(OR(WEEKDAY(A9494)=1,WEEKDAY(A9494)=7,COUNTIF('2027祝日等（不使用）'!$A$1:$A$20,単年カーブ!A9494)=1),0,1)</f>
        <v>1</v>
      </c>
      <c r="O9494">
        <f t="shared" si="1037"/>
        <v>35</v>
      </c>
      <c r="P9494">
        <f t="shared" si="1042"/>
        <v>1</v>
      </c>
      <c r="Q9494">
        <f t="shared" si="1043"/>
        <v>1</v>
      </c>
    </row>
    <row r="9495" spans="1:17" ht="19.5" x14ac:dyDescent="0.4">
      <c r="A9495" s="33">
        <f t="shared" si="1038"/>
        <v>46675</v>
      </c>
      <c r="B9495" s="27" t="str">
        <f t="shared" si="1039"/>
        <v>(金)</v>
      </c>
      <c r="C9495" s="34">
        <v>0.72916666666666696</v>
      </c>
      <c r="D9495" s="16" t="s">
        <v>18</v>
      </c>
      <c r="E9495" s="35">
        <v>0.75</v>
      </c>
      <c r="F9495" s="50">
        <f>IF(COUNTIF('リスト（不使用）'!$A$5:$A$6,単年カーブ!$A$1),"希望数量入力ください",'単年（2027年度）'!$E$12*単年カーブ!$R$3+'単年（2027年度）'!$E$12*(1-単年カーブ!$R$3)*単年カーブ!Q9495)</f>
        <v>0</v>
      </c>
      <c r="G9495" s="47">
        <f t="shared" si="1040"/>
        <v>0</v>
      </c>
      <c r="M9495">
        <f t="shared" si="1041"/>
        <v>10</v>
      </c>
      <c r="N9495">
        <f>IF(OR(WEEKDAY(A9495)=1,WEEKDAY(A9495)=7,COUNTIF('2027祝日等（不使用）'!$A$1:$A$20,単年カーブ!A9495)=1),0,1)</f>
        <v>1</v>
      </c>
      <c r="O9495">
        <f t="shared" si="1037"/>
        <v>36</v>
      </c>
      <c r="P9495">
        <f t="shared" si="1042"/>
        <v>1</v>
      </c>
      <c r="Q9495">
        <f t="shared" si="1043"/>
        <v>1</v>
      </c>
    </row>
    <row r="9496" spans="1:17" ht="19.5" x14ac:dyDescent="0.4">
      <c r="A9496" s="33">
        <f t="shared" si="1038"/>
        <v>46675</v>
      </c>
      <c r="B9496" s="27" t="str">
        <f t="shared" si="1039"/>
        <v>(金)</v>
      </c>
      <c r="C9496" s="34">
        <v>0.75</v>
      </c>
      <c r="D9496" s="16" t="s">
        <v>18</v>
      </c>
      <c r="E9496" s="35">
        <v>0.77083333333333304</v>
      </c>
      <c r="F9496" s="50">
        <f>IF(COUNTIF('リスト（不使用）'!$A$5:$A$6,単年カーブ!$A$1),"希望数量入力ください",'単年（2027年度）'!$E$12*単年カーブ!$R$3+'単年（2027年度）'!$E$12*(1-単年カーブ!$R$3)*単年カーブ!Q9496)</f>
        <v>0</v>
      </c>
      <c r="G9496" s="47">
        <f t="shared" si="1040"/>
        <v>0</v>
      </c>
      <c r="M9496">
        <f t="shared" si="1041"/>
        <v>10</v>
      </c>
      <c r="N9496">
        <f>IF(OR(WEEKDAY(A9496)=1,WEEKDAY(A9496)=7,COUNTIF('2027祝日等（不使用）'!$A$1:$A$20,単年カーブ!A9496)=1),0,1)</f>
        <v>1</v>
      </c>
      <c r="O9496">
        <f t="shared" si="1037"/>
        <v>37</v>
      </c>
      <c r="P9496">
        <f t="shared" si="1042"/>
        <v>1</v>
      </c>
      <c r="Q9496">
        <f t="shared" si="1043"/>
        <v>1</v>
      </c>
    </row>
    <row r="9497" spans="1:17" ht="19.5" x14ac:dyDescent="0.4">
      <c r="A9497" s="33">
        <f t="shared" si="1038"/>
        <v>46675</v>
      </c>
      <c r="B9497" s="27" t="str">
        <f t="shared" si="1039"/>
        <v>(金)</v>
      </c>
      <c r="C9497" s="34">
        <v>0.77083333333333304</v>
      </c>
      <c r="D9497" s="16" t="s">
        <v>18</v>
      </c>
      <c r="E9497" s="35">
        <v>0.79166666666666696</v>
      </c>
      <c r="F9497" s="50">
        <f>IF(COUNTIF('リスト（不使用）'!$A$5:$A$6,単年カーブ!$A$1),"希望数量入力ください",'単年（2027年度）'!$E$12*単年カーブ!$R$3+'単年（2027年度）'!$E$12*(1-単年カーブ!$R$3)*単年カーブ!Q9497)</f>
        <v>0</v>
      </c>
      <c r="G9497" s="47">
        <f t="shared" si="1040"/>
        <v>0</v>
      </c>
      <c r="M9497">
        <f t="shared" si="1041"/>
        <v>10</v>
      </c>
      <c r="N9497">
        <f>IF(OR(WEEKDAY(A9497)=1,WEEKDAY(A9497)=7,COUNTIF('2027祝日等（不使用）'!$A$1:$A$20,単年カーブ!A9497)=1),0,1)</f>
        <v>1</v>
      </c>
      <c r="O9497">
        <f t="shared" si="1037"/>
        <v>38</v>
      </c>
      <c r="P9497">
        <f t="shared" si="1042"/>
        <v>1</v>
      </c>
      <c r="Q9497">
        <f t="shared" si="1043"/>
        <v>1</v>
      </c>
    </row>
    <row r="9498" spans="1:17" ht="19.5" x14ac:dyDescent="0.4">
      <c r="A9498" s="33">
        <f t="shared" si="1038"/>
        <v>46675</v>
      </c>
      <c r="B9498" s="27" t="str">
        <f t="shared" si="1039"/>
        <v>(金)</v>
      </c>
      <c r="C9498" s="34">
        <v>0.79166666666666696</v>
      </c>
      <c r="D9498" s="16" t="s">
        <v>18</v>
      </c>
      <c r="E9498" s="35">
        <v>0.8125</v>
      </c>
      <c r="F9498" s="50">
        <f>IF(COUNTIF('リスト（不使用）'!$A$5:$A$6,単年カーブ!$A$1),"希望数量入力ください",'単年（2027年度）'!$E$12*単年カーブ!$R$3+'単年（2027年度）'!$E$12*(1-単年カーブ!$R$3)*単年カーブ!Q9498)</f>
        <v>0</v>
      </c>
      <c r="G9498" s="47">
        <f t="shared" si="1040"/>
        <v>0</v>
      </c>
      <c r="M9498">
        <f t="shared" si="1041"/>
        <v>10</v>
      </c>
      <c r="N9498">
        <f>IF(OR(WEEKDAY(A9498)=1,WEEKDAY(A9498)=7,COUNTIF('2027祝日等（不使用）'!$A$1:$A$20,単年カーブ!A9498)=1),0,1)</f>
        <v>1</v>
      </c>
      <c r="O9498">
        <f t="shared" si="1037"/>
        <v>39</v>
      </c>
      <c r="P9498">
        <f t="shared" si="1042"/>
        <v>1</v>
      </c>
      <c r="Q9498">
        <f t="shared" si="1043"/>
        <v>1</v>
      </c>
    </row>
    <row r="9499" spans="1:17" ht="19.5" x14ac:dyDescent="0.4">
      <c r="A9499" s="33">
        <f t="shared" si="1038"/>
        <v>46675</v>
      </c>
      <c r="B9499" s="27" t="str">
        <f t="shared" si="1039"/>
        <v>(金)</v>
      </c>
      <c r="C9499" s="34">
        <v>0.8125</v>
      </c>
      <c r="D9499" s="16" t="s">
        <v>18</v>
      </c>
      <c r="E9499" s="35">
        <v>0.83333333333333304</v>
      </c>
      <c r="F9499" s="50">
        <f>IF(COUNTIF('リスト（不使用）'!$A$5:$A$6,単年カーブ!$A$1),"希望数量入力ください",'単年（2027年度）'!$E$12*単年カーブ!$R$3+'単年（2027年度）'!$E$12*(1-単年カーブ!$R$3)*単年カーブ!Q9499)</f>
        <v>0</v>
      </c>
      <c r="G9499" s="47">
        <f t="shared" si="1040"/>
        <v>0</v>
      </c>
      <c r="M9499">
        <f t="shared" si="1041"/>
        <v>10</v>
      </c>
      <c r="N9499">
        <f>IF(OR(WEEKDAY(A9499)=1,WEEKDAY(A9499)=7,COUNTIF('2027祝日等（不使用）'!$A$1:$A$20,単年カーブ!A9499)=1),0,1)</f>
        <v>1</v>
      </c>
      <c r="O9499">
        <f t="shared" si="1037"/>
        <v>40</v>
      </c>
      <c r="P9499">
        <f t="shared" si="1042"/>
        <v>1</v>
      </c>
      <c r="Q9499">
        <f t="shared" si="1043"/>
        <v>1</v>
      </c>
    </row>
    <row r="9500" spans="1:17" ht="19.5" x14ac:dyDescent="0.4">
      <c r="A9500" s="33">
        <f t="shared" si="1038"/>
        <v>46675</v>
      </c>
      <c r="B9500" s="27" t="str">
        <f t="shared" si="1039"/>
        <v>(金)</v>
      </c>
      <c r="C9500" s="34">
        <v>0.83333333333333304</v>
      </c>
      <c r="D9500" s="16" t="s">
        <v>18</v>
      </c>
      <c r="E9500" s="35">
        <v>0.85416666666666696</v>
      </c>
      <c r="F9500" s="50">
        <f>IF(COUNTIF('リスト（不使用）'!$A$5:$A$6,単年カーブ!$A$1),"希望数量入力ください",'単年（2027年度）'!$E$12*単年カーブ!$R$3+'単年（2027年度）'!$E$12*(1-単年カーブ!$R$3)*単年カーブ!Q9500)</f>
        <v>0</v>
      </c>
      <c r="G9500" s="47">
        <f t="shared" si="1040"/>
        <v>0</v>
      </c>
      <c r="M9500">
        <f t="shared" si="1041"/>
        <v>10</v>
      </c>
      <c r="N9500">
        <f>IF(OR(WEEKDAY(A9500)=1,WEEKDAY(A9500)=7,COUNTIF('2027祝日等（不使用）'!$A$1:$A$20,単年カーブ!A9500)=1),0,1)</f>
        <v>1</v>
      </c>
      <c r="O9500">
        <f t="shared" si="1037"/>
        <v>41</v>
      </c>
      <c r="P9500">
        <f t="shared" si="1042"/>
        <v>0</v>
      </c>
      <c r="Q9500">
        <f t="shared" si="1043"/>
        <v>0</v>
      </c>
    </row>
    <row r="9501" spans="1:17" ht="19.5" x14ac:dyDescent="0.4">
      <c r="A9501" s="33">
        <f t="shared" si="1038"/>
        <v>46675</v>
      </c>
      <c r="B9501" s="27" t="str">
        <f t="shared" si="1039"/>
        <v>(金)</v>
      </c>
      <c r="C9501" s="34">
        <v>0.85416666666666696</v>
      </c>
      <c r="D9501" s="16" t="s">
        <v>18</v>
      </c>
      <c r="E9501" s="35">
        <v>0.875</v>
      </c>
      <c r="F9501" s="50">
        <f>IF(COUNTIF('リスト（不使用）'!$A$5:$A$6,単年カーブ!$A$1),"希望数量入力ください",'単年（2027年度）'!$E$12*単年カーブ!$R$3+'単年（2027年度）'!$E$12*(1-単年カーブ!$R$3)*単年カーブ!Q9501)</f>
        <v>0</v>
      </c>
      <c r="G9501" s="47">
        <f t="shared" si="1040"/>
        <v>0</v>
      </c>
      <c r="M9501">
        <f t="shared" si="1041"/>
        <v>10</v>
      </c>
      <c r="N9501">
        <f>IF(OR(WEEKDAY(A9501)=1,WEEKDAY(A9501)=7,COUNTIF('2027祝日等（不使用）'!$A$1:$A$20,単年カーブ!A9501)=1),0,1)</f>
        <v>1</v>
      </c>
      <c r="O9501">
        <f t="shared" si="1037"/>
        <v>42</v>
      </c>
      <c r="P9501">
        <f t="shared" si="1042"/>
        <v>0</v>
      </c>
      <c r="Q9501">
        <f t="shared" si="1043"/>
        <v>0</v>
      </c>
    </row>
    <row r="9502" spans="1:17" ht="19.5" x14ac:dyDescent="0.4">
      <c r="A9502" s="33">
        <f t="shared" si="1038"/>
        <v>46675</v>
      </c>
      <c r="B9502" s="27" t="str">
        <f t="shared" si="1039"/>
        <v>(金)</v>
      </c>
      <c r="C9502" s="34">
        <v>0.875</v>
      </c>
      <c r="D9502" s="16" t="s">
        <v>18</v>
      </c>
      <c r="E9502" s="35">
        <v>0.89583333333333304</v>
      </c>
      <c r="F9502" s="50">
        <f>IF(COUNTIF('リスト（不使用）'!$A$5:$A$6,単年カーブ!$A$1),"希望数量入力ください",'単年（2027年度）'!$E$12*単年カーブ!$R$3+'単年（2027年度）'!$E$12*(1-単年カーブ!$R$3)*単年カーブ!Q9502)</f>
        <v>0</v>
      </c>
      <c r="G9502" s="47">
        <f t="shared" si="1040"/>
        <v>0</v>
      </c>
      <c r="M9502">
        <f t="shared" si="1041"/>
        <v>10</v>
      </c>
      <c r="N9502">
        <f>IF(OR(WEEKDAY(A9502)=1,WEEKDAY(A9502)=7,COUNTIF('2027祝日等（不使用）'!$A$1:$A$20,単年カーブ!A9502)=1),0,1)</f>
        <v>1</v>
      </c>
      <c r="O9502">
        <f t="shared" si="1037"/>
        <v>43</v>
      </c>
      <c r="P9502">
        <f t="shared" si="1042"/>
        <v>0</v>
      </c>
      <c r="Q9502">
        <f t="shared" si="1043"/>
        <v>0</v>
      </c>
    </row>
    <row r="9503" spans="1:17" ht="19.5" x14ac:dyDescent="0.4">
      <c r="A9503" s="33">
        <f t="shared" si="1038"/>
        <v>46675</v>
      </c>
      <c r="B9503" s="27" t="str">
        <f t="shared" si="1039"/>
        <v>(金)</v>
      </c>
      <c r="C9503" s="34">
        <v>0.89583333333333304</v>
      </c>
      <c r="D9503" s="16" t="s">
        <v>18</v>
      </c>
      <c r="E9503" s="35">
        <v>0.91666666666666696</v>
      </c>
      <c r="F9503" s="50">
        <f>IF(COUNTIF('リスト（不使用）'!$A$5:$A$6,単年カーブ!$A$1),"希望数量入力ください",'単年（2027年度）'!$E$12*単年カーブ!$R$3+'単年（2027年度）'!$E$12*(1-単年カーブ!$R$3)*単年カーブ!Q9503)</f>
        <v>0</v>
      </c>
      <c r="G9503" s="47">
        <f t="shared" si="1040"/>
        <v>0</v>
      </c>
      <c r="M9503">
        <f t="shared" si="1041"/>
        <v>10</v>
      </c>
      <c r="N9503">
        <f>IF(OR(WEEKDAY(A9503)=1,WEEKDAY(A9503)=7,COUNTIF('2027祝日等（不使用）'!$A$1:$A$20,単年カーブ!A9503)=1),0,1)</f>
        <v>1</v>
      </c>
      <c r="O9503">
        <f t="shared" si="1037"/>
        <v>44</v>
      </c>
      <c r="P9503">
        <f t="shared" si="1042"/>
        <v>0</v>
      </c>
      <c r="Q9503">
        <f t="shared" si="1043"/>
        <v>0</v>
      </c>
    </row>
    <row r="9504" spans="1:17" ht="19.5" x14ac:dyDescent="0.4">
      <c r="A9504" s="33">
        <f t="shared" si="1038"/>
        <v>46675</v>
      </c>
      <c r="B9504" s="27" t="str">
        <f t="shared" si="1039"/>
        <v>(金)</v>
      </c>
      <c r="C9504" s="34">
        <v>0.91666666666666696</v>
      </c>
      <c r="D9504" s="16" t="s">
        <v>18</v>
      </c>
      <c r="E9504" s="35">
        <v>0.9375</v>
      </c>
      <c r="F9504" s="50">
        <f>IF(COUNTIF('リスト（不使用）'!$A$5:$A$6,単年カーブ!$A$1),"希望数量入力ください",'単年（2027年度）'!$E$12*単年カーブ!$R$3+'単年（2027年度）'!$E$12*(1-単年カーブ!$R$3)*単年カーブ!Q9504)</f>
        <v>0</v>
      </c>
      <c r="G9504" s="47">
        <f t="shared" si="1040"/>
        <v>0</v>
      </c>
      <c r="M9504">
        <f t="shared" si="1041"/>
        <v>10</v>
      </c>
      <c r="N9504">
        <f>IF(OR(WEEKDAY(A9504)=1,WEEKDAY(A9504)=7,COUNTIF('2027祝日等（不使用）'!$A$1:$A$20,単年カーブ!A9504)=1),0,1)</f>
        <v>1</v>
      </c>
      <c r="O9504">
        <f t="shared" si="1037"/>
        <v>45</v>
      </c>
      <c r="P9504">
        <f t="shared" si="1042"/>
        <v>0</v>
      </c>
      <c r="Q9504">
        <f t="shared" si="1043"/>
        <v>0</v>
      </c>
    </row>
    <row r="9505" spans="1:17" ht="19.5" x14ac:dyDescent="0.4">
      <c r="A9505" s="33">
        <f t="shared" si="1038"/>
        <v>46675</v>
      </c>
      <c r="B9505" s="27" t="str">
        <f t="shared" si="1039"/>
        <v>(金)</v>
      </c>
      <c r="C9505" s="34">
        <v>0.9375</v>
      </c>
      <c r="D9505" s="16" t="s">
        <v>18</v>
      </c>
      <c r="E9505" s="35">
        <v>0.95833333333333304</v>
      </c>
      <c r="F9505" s="50">
        <f>IF(COUNTIF('リスト（不使用）'!$A$5:$A$6,単年カーブ!$A$1),"希望数量入力ください",'単年（2027年度）'!$E$12*単年カーブ!$R$3+'単年（2027年度）'!$E$12*(1-単年カーブ!$R$3)*単年カーブ!Q9505)</f>
        <v>0</v>
      </c>
      <c r="G9505" s="47">
        <f t="shared" si="1040"/>
        <v>0</v>
      </c>
      <c r="M9505">
        <f t="shared" si="1041"/>
        <v>10</v>
      </c>
      <c r="N9505">
        <f>IF(OR(WEEKDAY(A9505)=1,WEEKDAY(A9505)=7,COUNTIF('2027祝日等（不使用）'!$A$1:$A$20,単年カーブ!A9505)=1),0,1)</f>
        <v>1</v>
      </c>
      <c r="O9505">
        <f t="shared" si="1037"/>
        <v>46</v>
      </c>
      <c r="P9505">
        <f t="shared" si="1042"/>
        <v>0</v>
      </c>
      <c r="Q9505">
        <f t="shared" si="1043"/>
        <v>0</v>
      </c>
    </row>
    <row r="9506" spans="1:17" ht="19.5" x14ac:dyDescent="0.4">
      <c r="A9506" s="33">
        <f t="shared" si="1038"/>
        <v>46675</v>
      </c>
      <c r="B9506" s="27" t="str">
        <f t="shared" si="1039"/>
        <v>(金)</v>
      </c>
      <c r="C9506" s="34">
        <v>0.95833333333333304</v>
      </c>
      <c r="D9506" s="16" t="s">
        <v>18</v>
      </c>
      <c r="E9506" s="35">
        <v>0.97916666666666696</v>
      </c>
      <c r="F9506" s="50">
        <f>IF(COUNTIF('リスト（不使用）'!$A$5:$A$6,単年カーブ!$A$1),"希望数量入力ください",'単年（2027年度）'!$E$12*単年カーブ!$R$3+'単年（2027年度）'!$E$12*(1-単年カーブ!$R$3)*単年カーブ!Q9506)</f>
        <v>0</v>
      </c>
      <c r="G9506" s="47">
        <f t="shared" si="1040"/>
        <v>0</v>
      </c>
      <c r="M9506">
        <f t="shared" si="1041"/>
        <v>10</v>
      </c>
      <c r="N9506">
        <f>IF(OR(WEEKDAY(A9506)=1,WEEKDAY(A9506)=7,COUNTIF('2027祝日等（不使用）'!$A$1:$A$20,単年カーブ!A9506)=1),0,1)</f>
        <v>1</v>
      </c>
      <c r="O9506">
        <f t="shared" si="1037"/>
        <v>47</v>
      </c>
      <c r="P9506">
        <f t="shared" si="1042"/>
        <v>0</v>
      </c>
      <c r="Q9506">
        <f t="shared" si="1043"/>
        <v>0</v>
      </c>
    </row>
    <row r="9507" spans="1:17" ht="19.5" x14ac:dyDescent="0.4">
      <c r="A9507" s="33">
        <f t="shared" si="1038"/>
        <v>46675</v>
      </c>
      <c r="B9507" s="27" t="str">
        <f t="shared" si="1039"/>
        <v>(金)</v>
      </c>
      <c r="C9507" s="34">
        <v>0.97916666666666696</v>
      </c>
      <c r="D9507" s="16" t="s">
        <v>18</v>
      </c>
      <c r="E9507" s="35" t="s">
        <v>17</v>
      </c>
      <c r="F9507" s="50">
        <f>IF(COUNTIF('リスト（不使用）'!$A$5:$A$6,単年カーブ!$A$1),"希望数量入力ください",'単年（2027年度）'!$E$12*単年カーブ!$R$3+'単年（2027年度）'!$E$12*(1-単年カーブ!$R$3)*単年カーブ!Q9507)</f>
        <v>0</v>
      </c>
      <c r="G9507" s="47">
        <f t="shared" si="1040"/>
        <v>0</v>
      </c>
      <c r="M9507">
        <f t="shared" si="1041"/>
        <v>10</v>
      </c>
      <c r="N9507">
        <f>IF(OR(WEEKDAY(A9507)=1,WEEKDAY(A9507)=7,COUNTIF('2027祝日等（不使用）'!$A$1:$A$20,単年カーブ!A9507)=1),0,1)</f>
        <v>1</v>
      </c>
      <c r="O9507">
        <f t="shared" si="1037"/>
        <v>48</v>
      </c>
      <c r="P9507">
        <f t="shared" si="1042"/>
        <v>0</v>
      </c>
      <c r="Q9507">
        <f t="shared" si="1043"/>
        <v>0</v>
      </c>
    </row>
    <row r="9508" spans="1:17" ht="19.5" x14ac:dyDescent="0.4">
      <c r="A9508" s="33">
        <f t="shared" si="1038"/>
        <v>46676</v>
      </c>
      <c r="B9508" s="27" t="str">
        <f t="shared" si="1039"/>
        <v>(土)</v>
      </c>
      <c r="C9508" s="34">
        <v>0</v>
      </c>
      <c r="D9508" s="16" t="s">
        <v>18</v>
      </c>
      <c r="E9508" s="35">
        <v>2.0833333333333332E-2</v>
      </c>
      <c r="F9508" s="50">
        <f>IF(COUNTIF('リスト（不使用）'!$A$5:$A$6,単年カーブ!$A$1),"希望数量入力ください",'単年（2027年度）'!$E$12*単年カーブ!$R$3+'単年（2027年度）'!$E$12*(1-単年カーブ!$R$3)*単年カーブ!Q9508)</f>
        <v>0</v>
      </c>
      <c r="G9508" s="47">
        <f t="shared" si="1040"/>
        <v>0</v>
      </c>
      <c r="M9508">
        <f t="shared" si="1041"/>
        <v>10</v>
      </c>
      <c r="N9508">
        <f>IF(OR(WEEKDAY(A9508)=1,WEEKDAY(A9508)=7,COUNTIF('2027祝日等（不使用）'!$A$1:$A$20,単年カーブ!A9508)=1),0,1)</f>
        <v>0</v>
      </c>
      <c r="O9508">
        <f t="shared" si="1037"/>
        <v>1</v>
      </c>
      <c r="P9508">
        <f t="shared" si="1042"/>
        <v>0</v>
      </c>
      <c r="Q9508">
        <f t="shared" si="1043"/>
        <v>0</v>
      </c>
    </row>
    <row r="9509" spans="1:17" ht="19.5" x14ac:dyDescent="0.4">
      <c r="A9509" s="33">
        <f t="shared" si="1038"/>
        <v>46676</v>
      </c>
      <c r="B9509" s="27" t="str">
        <f t="shared" si="1039"/>
        <v>(土)</v>
      </c>
      <c r="C9509" s="34">
        <v>2.0833333333333332E-2</v>
      </c>
      <c r="D9509" s="16" t="s">
        <v>18</v>
      </c>
      <c r="E9509" s="35">
        <v>4.1666666666666664E-2</v>
      </c>
      <c r="F9509" s="50">
        <f>IF(COUNTIF('リスト（不使用）'!$A$5:$A$6,単年カーブ!$A$1),"希望数量入力ください",'単年（2027年度）'!$E$12*単年カーブ!$R$3+'単年（2027年度）'!$E$12*(1-単年カーブ!$R$3)*単年カーブ!Q9509)</f>
        <v>0</v>
      </c>
      <c r="G9509" s="47">
        <f t="shared" si="1040"/>
        <v>0</v>
      </c>
      <c r="M9509">
        <f t="shared" si="1041"/>
        <v>10</v>
      </c>
      <c r="N9509">
        <f>IF(OR(WEEKDAY(A9509)=1,WEEKDAY(A9509)=7,COUNTIF('2027祝日等（不使用）'!$A$1:$A$20,単年カーブ!A9509)=1),0,1)</f>
        <v>0</v>
      </c>
      <c r="O9509">
        <f t="shared" si="1037"/>
        <v>2</v>
      </c>
      <c r="P9509">
        <f t="shared" si="1042"/>
        <v>0</v>
      </c>
      <c r="Q9509">
        <f t="shared" si="1043"/>
        <v>0</v>
      </c>
    </row>
    <row r="9510" spans="1:17" ht="19.5" x14ac:dyDescent="0.4">
      <c r="A9510" s="33">
        <f t="shared" si="1038"/>
        <v>46676</v>
      </c>
      <c r="B9510" s="27" t="str">
        <f t="shared" si="1039"/>
        <v>(土)</v>
      </c>
      <c r="C9510" s="34">
        <v>4.1666666666666664E-2</v>
      </c>
      <c r="D9510" s="16" t="s">
        <v>18</v>
      </c>
      <c r="E9510" s="35">
        <v>6.25E-2</v>
      </c>
      <c r="F9510" s="50">
        <f>IF(COUNTIF('リスト（不使用）'!$A$5:$A$6,単年カーブ!$A$1),"希望数量入力ください",'単年（2027年度）'!$E$12*単年カーブ!$R$3+'単年（2027年度）'!$E$12*(1-単年カーブ!$R$3)*単年カーブ!Q9510)</f>
        <v>0</v>
      </c>
      <c r="G9510" s="47">
        <f t="shared" si="1040"/>
        <v>0</v>
      </c>
      <c r="M9510">
        <f t="shared" si="1041"/>
        <v>10</v>
      </c>
      <c r="N9510">
        <f>IF(OR(WEEKDAY(A9510)=1,WEEKDAY(A9510)=7,COUNTIF('2027祝日等（不使用）'!$A$1:$A$20,単年カーブ!A9510)=1),0,1)</f>
        <v>0</v>
      </c>
      <c r="O9510">
        <f t="shared" si="1037"/>
        <v>3</v>
      </c>
      <c r="P9510">
        <f t="shared" si="1042"/>
        <v>0</v>
      </c>
      <c r="Q9510">
        <f t="shared" si="1043"/>
        <v>0</v>
      </c>
    </row>
    <row r="9511" spans="1:17" ht="19.5" x14ac:dyDescent="0.4">
      <c r="A9511" s="33">
        <f t="shared" si="1038"/>
        <v>46676</v>
      </c>
      <c r="B9511" s="27" t="str">
        <f t="shared" si="1039"/>
        <v>(土)</v>
      </c>
      <c r="C9511" s="34">
        <v>6.25E-2</v>
      </c>
      <c r="D9511" s="16" t="s">
        <v>18</v>
      </c>
      <c r="E9511" s="35">
        <v>8.3333333333333301E-2</v>
      </c>
      <c r="F9511" s="50">
        <f>IF(COUNTIF('リスト（不使用）'!$A$5:$A$6,単年カーブ!$A$1),"希望数量入力ください",'単年（2027年度）'!$E$12*単年カーブ!$R$3+'単年（2027年度）'!$E$12*(1-単年カーブ!$R$3)*単年カーブ!Q9511)</f>
        <v>0</v>
      </c>
      <c r="G9511" s="47">
        <f t="shared" si="1040"/>
        <v>0</v>
      </c>
      <c r="M9511">
        <f t="shared" si="1041"/>
        <v>10</v>
      </c>
      <c r="N9511">
        <f>IF(OR(WEEKDAY(A9511)=1,WEEKDAY(A9511)=7,COUNTIF('2027祝日等（不使用）'!$A$1:$A$20,単年カーブ!A9511)=1),0,1)</f>
        <v>0</v>
      </c>
      <c r="O9511">
        <f t="shared" si="1037"/>
        <v>4</v>
      </c>
      <c r="P9511">
        <f t="shared" si="1042"/>
        <v>0</v>
      </c>
      <c r="Q9511">
        <f t="shared" si="1043"/>
        <v>0</v>
      </c>
    </row>
    <row r="9512" spans="1:17" ht="19.5" x14ac:dyDescent="0.4">
      <c r="A9512" s="33">
        <f t="shared" si="1038"/>
        <v>46676</v>
      </c>
      <c r="B9512" s="27" t="str">
        <f t="shared" si="1039"/>
        <v>(土)</v>
      </c>
      <c r="C9512" s="34">
        <v>8.3333333333333301E-2</v>
      </c>
      <c r="D9512" s="16" t="s">
        <v>18</v>
      </c>
      <c r="E9512" s="35">
        <v>0.104166666666667</v>
      </c>
      <c r="F9512" s="50">
        <f>IF(COUNTIF('リスト（不使用）'!$A$5:$A$6,単年カーブ!$A$1),"希望数量入力ください",'単年（2027年度）'!$E$12*単年カーブ!$R$3+'単年（2027年度）'!$E$12*(1-単年カーブ!$R$3)*単年カーブ!Q9512)</f>
        <v>0</v>
      </c>
      <c r="G9512" s="47">
        <f t="shared" si="1040"/>
        <v>0</v>
      </c>
      <c r="M9512">
        <f t="shared" si="1041"/>
        <v>10</v>
      </c>
      <c r="N9512">
        <f>IF(OR(WEEKDAY(A9512)=1,WEEKDAY(A9512)=7,COUNTIF('2027祝日等（不使用）'!$A$1:$A$20,単年カーブ!A9512)=1),0,1)</f>
        <v>0</v>
      </c>
      <c r="O9512">
        <f t="shared" si="1037"/>
        <v>5</v>
      </c>
      <c r="P9512">
        <f t="shared" si="1042"/>
        <v>0</v>
      </c>
      <c r="Q9512">
        <f t="shared" si="1043"/>
        <v>0</v>
      </c>
    </row>
    <row r="9513" spans="1:17" ht="19.5" x14ac:dyDescent="0.4">
      <c r="A9513" s="33">
        <f t="shared" si="1038"/>
        <v>46676</v>
      </c>
      <c r="B9513" s="27" t="str">
        <f t="shared" si="1039"/>
        <v>(土)</v>
      </c>
      <c r="C9513" s="34">
        <v>0.104166666666667</v>
      </c>
      <c r="D9513" s="16" t="s">
        <v>18</v>
      </c>
      <c r="E9513" s="35">
        <v>0.125</v>
      </c>
      <c r="F9513" s="50">
        <f>IF(COUNTIF('リスト（不使用）'!$A$5:$A$6,単年カーブ!$A$1),"希望数量入力ください",'単年（2027年度）'!$E$12*単年カーブ!$R$3+'単年（2027年度）'!$E$12*(1-単年カーブ!$R$3)*単年カーブ!Q9513)</f>
        <v>0</v>
      </c>
      <c r="G9513" s="47">
        <f t="shared" si="1040"/>
        <v>0</v>
      </c>
      <c r="M9513">
        <f t="shared" si="1041"/>
        <v>10</v>
      </c>
      <c r="N9513">
        <f>IF(OR(WEEKDAY(A9513)=1,WEEKDAY(A9513)=7,COUNTIF('2027祝日等（不使用）'!$A$1:$A$20,単年カーブ!A9513)=1),0,1)</f>
        <v>0</v>
      </c>
      <c r="O9513">
        <f t="shared" si="1037"/>
        <v>6</v>
      </c>
      <c r="P9513">
        <f t="shared" si="1042"/>
        <v>0</v>
      </c>
      <c r="Q9513">
        <f t="shared" si="1043"/>
        <v>0</v>
      </c>
    </row>
    <row r="9514" spans="1:17" ht="19.5" x14ac:dyDescent="0.4">
      <c r="A9514" s="33">
        <f t="shared" si="1038"/>
        <v>46676</v>
      </c>
      <c r="B9514" s="27" t="str">
        <f t="shared" si="1039"/>
        <v>(土)</v>
      </c>
      <c r="C9514" s="34">
        <v>0.125</v>
      </c>
      <c r="D9514" s="16" t="s">
        <v>18</v>
      </c>
      <c r="E9514" s="35">
        <v>0.14583333333333301</v>
      </c>
      <c r="F9514" s="50">
        <f>IF(COUNTIF('リスト（不使用）'!$A$5:$A$6,単年カーブ!$A$1),"希望数量入力ください",'単年（2027年度）'!$E$12*単年カーブ!$R$3+'単年（2027年度）'!$E$12*(1-単年カーブ!$R$3)*単年カーブ!Q9514)</f>
        <v>0</v>
      </c>
      <c r="G9514" s="47">
        <f t="shared" si="1040"/>
        <v>0</v>
      </c>
      <c r="M9514">
        <f t="shared" si="1041"/>
        <v>10</v>
      </c>
      <c r="N9514">
        <f>IF(OR(WEEKDAY(A9514)=1,WEEKDAY(A9514)=7,COUNTIF('2027祝日等（不使用）'!$A$1:$A$20,単年カーブ!A9514)=1),0,1)</f>
        <v>0</v>
      </c>
      <c r="O9514">
        <f t="shared" si="1037"/>
        <v>7</v>
      </c>
      <c r="P9514">
        <f t="shared" si="1042"/>
        <v>0</v>
      </c>
      <c r="Q9514">
        <f t="shared" si="1043"/>
        <v>0</v>
      </c>
    </row>
    <row r="9515" spans="1:17" ht="19.5" x14ac:dyDescent="0.4">
      <c r="A9515" s="33">
        <f t="shared" si="1038"/>
        <v>46676</v>
      </c>
      <c r="B9515" s="27" t="str">
        <f t="shared" si="1039"/>
        <v>(土)</v>
      </c>
      <c r="C9515" s="34">
        <v>0.14583333333333301</v>
      </c>
      <c r="D9515" s="16" t="s">
        <v>18</v>
      </c>
      <c r="E9515" s="35">
        <v>0.16666666666666699</v>
      </c>
      <c r="F9515" s="50">
        <f>IF(COUNTIF('リスト（不使用）'!$A$5:$A$6,単年カーブ!$A$1),"希望数量入力ください",'単年（2027年度）'!$E$12*単年カーブ!$R$3+'単年（2027年度）'!$E$12*(1-単年カーブ!$R$3)*単年カーブ!Q9515)</f>
        <v>0</v>
      </c>
      <c r="G9515" s="47">
        <f t="shared" si="1040"/>
        <v>0</v>
      </c>
      <c r="M9515">
        <f t="shared" si="1041"/>
        <v>10</v>
      </c>
      <c r="N9515">
        <f>IF(OR(WEEKDAY(A9515)=1,WEEKDAY(A9515)=7,COUNTIF('2027祝日等（不使用）'!$A$1:$A$20,単年カーブ!A9515)=1),0,1)</f>
        <v>0</v>
      </c>
      <c r="O9515">
        <f t="shared" si="1037"/>
        <v>8</v>
      </c>
      <c r="P9515">
        <f t="shared" si="1042"/>
        <v>0</v>
      </c>
      <c r="Q9515">
        <f t="shared" si="1043"/>
        <v>0</v>
      </c>
    </row>
    <row r="9516" spans="1:17" ht="19.5" x14ac:dyDescent="0.4">
      <c r="A9516" s="33">
        <f t="shared" si="1038"/>
        <v>46676</v>
      </c>
      <c r="B9516" s="27" t="str">
        <f t="shared" si="1039"/>
        <v>(土)</v>
      </c>
      <c r="C9516" s="34">
        <v>0.16666666666666699</v>
      </c>
      <c r="D9516" s="16" t="s">
        <v>18</v>
      </c>
      <c r="E9516" s="35">
        <v>0.1875</v>
      </c>
      <c r="F9516" s="50">
        <f>IF(COUNTIF('リスト（不使用）'!$A$5:$A$6,単年カーブ!$A$1),"希望数量入力ください",'単年（2027年度）'!$E$12*単年カーブ!$R$3+'単年（2027年度）'!$E$12*(1-単年カーブ!$R$3)*単年カーブ!Q9516)</f>
        <v>0</v>
      </c>
      <c r="G9516" s="47">
        <f t="shared" si="1040"/>
        <v>0</v>
      </c>
      <c r="M9516">
        <f t="shared" si="1041"/>
        <v>10</v>
      </c>
      <c r="N9516">
        <f>IF(OR(WEEKDAY(A9516)=1,WEEKDAY(A9516)=7,COUNTIF('2027祝日等（不使用）'!$A$1:$A$20,単年カーブ!A9516)=1),0,1)</f>
        <v>0</v>
      </c>
      <c r="O9516">
        <f t="shared" si="1037"/>
        <v>9</v>
      </c>
      <c r="P9516">
        <f t="shared" si="1042"/>
        <v>0</v>
      </c>
      <c r="Q9516">
        <f t="shared" si="1043"/>
        <v>0</v>
      </c>
    </row>
    <row r="9517" spans="1:17" ht="19.5" x14ac:dyDescent="0.4">
      <c r="A9517" s="33">
        <f t="shared" si="1038"/>
        <v>46676</v>
      </c>
      <c r="B9517" s="27" t="str">
        <f t="shared" si="1039"/>
        <v>(土)</v>
      </c>
      <c r="C9517" s="34">
        <v>0.1875</v>
      </c>
      <c r="D9517" s="16" t="s">
        <v>18</v>
      </c>
      <c r="E9517" s="35">
        <v>0.20833333333333301</v>
      </c>
      <c r="F9517" s="50">
        <f>IF(COUNTIF('リスト（不使用）'!$A$5:$A$6,単年カーブ!$A$1),"希望数量入力ください",'単年（2027年度）'!$E$12*単年カーブ!$R$3+'単年（2027年度）'!$E$12*(1-単年カーブ!$R$3)*単年カーブ!Q9517)</f>
        <v>0</v>
      </c>
      <c r="G9517" s="47">
        <f t="shared" si="1040"/>
        <v>0</v>
      </c>
      <c r="M9517">
        <f t="shared" si="1041"/>
        <v>10</v>
      </c>
      <c r="N9517">
        <f>IF(OR(WEEKDAY(A9517)=1,WEEKDAY(A9517)=7,COUNTIF('2027祝日等（不使用）'!$A$1:$A$20,単年カーブ!A9517)=1),0,1)</f>
        <v>0</v>
      </c>
      <c r="O9517">
        <f t="shared" si="1037"/>
        <v>10</v>
      </c>
      <c r="P9517">
        <f t="shared" si="1042"/>
        <v>0</v>
      </c>
      <c r="Q9517">
        <f t="shared" si="1043"/>
        <v>0</v>
      </c>
    </row>
    <row r="9518" spans="1:17" ht="19.5" x14ac:dyDescent="0.4">
      <c r="A9518" s="33">
        <f t="shared" si="1038"/>
        <v>46676</v>
      </c>
      <c r="B9518" s="27" t="str">
        <f t="shared" si="1039"/>
        <v>(土)</v>
      </c>
      <c r="C9518" s="34">
        <v>0.20833333333333301</v>
      </c>
      <c r="D9518" s="16" t="s">
        <v>18</v>
      </c>
      <c r="E9518" s="35">
        <v>0.22916666666666699</v>
      </c>
      <c r="F9518" s="50">
        <f>IF(COUNTIF('リスト（不使用）'!$A$5:$A$6,単年カーブ!$A$1),"希望数量入力ください",'単年（2027年度）'!$E$12*単年カーブ!$R$3+'単年（2027年度）'!$E$12*(1-単年カーブ!$R$3)*単年カーブ!Q9518)</f>
        <v>0</v>
      </c>
      <c r="G9518" s="47">
        <f t="shared" si="1040"/>
        <v>0</v>
      </c>
      <c r="M9518">
        <f t="shared" si="1041"/>
        <v>10</v>
      </c>
      <c r="N9518">
        <f>IF(OR(WEEKDAY(A9518)=1,WEEKDAY(A9518)=7,COUNTIF('2027祝日等（不使用）'!$A$1:$A$20,単年カーブ!A9518)=1),0,1)</f>
        <v>0</v>
      </c>
      <c r="O9518">
        <f t="shared" si="1037"/>
        <v>11</v>
      </c>
      <c r="P9518">
        <f t="shared" si="1042"/>
        <v>0</v>
      </c>
      <c r="Q9518">
        <f t="shared" si="1043"/>
        <v>0</v>
      </c>
    </row>
    <row r="9519" spans="1:17" ht="19.5" x14ac:dyDescent="0.4">
      <c r="A9519" s="33">
        <f t="shared" si="1038"/>
        <v>46676</v>
      </c>
      <c r="B9519" s="27" t="str">
        <f t="shared" si="1039"/>
        <v>(土)</v>
      </c>
      <c r="C9519" s="34">
        <v>0.22916666666666699</v>
      </c>
      <c r="D9519" s="16" t="s">
        <v>18</v>
      </c>
      <c r="E9519" s="35">
        <v>0.25</v>
      </c>
      <c r="F9519" s="50">
        <f>IF(COUNTIF('リスト（不使用）'!$A$5:$A$6,単年カーブ!$A$1),"希望数量入力ください",'単年（2027年度）'!$E$12*単年カーブ!$R$3+'単年（2027年度）'!$E$12*(1-単年カーブ!$R$3)*単年カーブ!Q9519)</f>
        <v>0</v>
      </c>
      <c r="G9519" s="47">
        <f t="shared" si="1040"/>
        <v>0</v>
      </c>
      <c r="M9519">
        <f t="shared" si="1041"/>
        <v>10</v>
      </c>
      <c r="N9519">
        <f>IF(OR(WEEKDAY(A9519)=1,WEEKDAY(A9519)=7,COUNTIF('2027祝日等（不使用）'!$A$1:$A$20,単年カーブ!A9519)=1),0,1)</f>
        <v>0</v>
      </c>
      <c r="O9519">
        <f t="shared" si="1037"/>
        <v>12</v>
      </c>
      <c r="P9519">
        <f t="shared" si="1042"/>
        <v>0</v>
      </c>
      <c r="Q9519">
        <f t="shared" si="1043"/>
        <v>0</v>
      </c>
    </row>
    <row r="9520" spans="1:17" ht="19.5" x14ac:dyDescent="0.4">
      <c r="A9520" s="33">
        <f t="shared" si="1038"/>
        <v>46676</v>
      </c>
      <c r="B9520" s="27" t="str">
        <f t="shared" si="1039"/>
        <v>(土)</v>
      </c>
      <c r="C9520" s="34">
        <v>0.25</v>
      </c>
      <c r="D9520" s="16" t="s">
        <v>18</v>
      </c>
      <c r="E9520" s="35">
        <v>0.27083333333333298</v>
      </c>
      <c r="F9520" s="50">
        <f>IF(COUNTIF('リスト（不使用）'!$A$5:$A$6,単年カーブ!$A$1),"希望数量入力ください",'単年（2027年度）'!$E$12*単年カーブ!$R$3+'単年（2027年度）'!$E$12*(1-単年カーブ!$R$3)*単年カーブ!Q9520)</f>
        <v>0</v>
      </c>
      <c r="G9520" s="47">
        <f t="shared" si="1040"/>
        <v>0</v>
      </c>
      <c r="M9520">
        <f t="shared" si="1041"/>
        <v>10</v>
      </c>
      <c r="N9520">
        <f>IF(OR(WEEKDAY(A9520)=1,WEEKDAY(A9520)=7,COUNTIF('2027祝日等（不使用）'!$A$1:$A$20,単年カーブ!A9520)=1),0,1)</f>
        <v>0</v>
      </c>
      <c r="O9520">
        <f t="shared" si="1037"/>
        <v>13</v>
      </c>
      <c r="P9520">
        <f t="shared" si="1042"/>
        <v>0</v>
      </c>
      <c r="Q9520">
        <f t="shared" si="1043"/>
        <v>0</v>
      </c>
    </row>
    <row r="9521" spans="1:17" ht="19.5" x14ac:dyDescent="0.4">
      <c r="A9521" s="33">
        <f t="shared" si="1038"/>
        <v>46676</v>
      </c>
      <c r="B9521" s="27" t="str">
        <f t="shared" si="1039"/>
        <v>(土)</v>
      </c>
      <c r="C9521" s="34">
        <v>0.27083333333333298</v>
      </c>
      <c r="D9521" s="16" t="s">
        <v>18</v>
      </c>
      <c r="E9521" s="35">
        <v>0.29166666666666702</v>
      </c>
      <c r="F9521" s="50">
        <f>IF(COUNTIF('リスト（不使用）'!$A$5:$A$6,単年カーブ!$A$1),"希望数量入力ください",'単年（2027年度）'!$E$12*単年カーブ!$R$3+'単年（2027年度）'!$E$12*(1-単年カーブ!$R$3)*単年カーブ!Q9521)</f>
        <v>0</v>
      </c>
      <c r="G9521" s="47">
        <f t="shared" si="1040"/>
        <v>0</v>
      </c>
      <c r="M9521">
        <f t="shared" si="1041"/>
        <v>10</v>
      </c>
      <c r="N9521">
        <f>IF(OR(WEEKDAY(A9521)=1,WEEKDAY(A9521)=7,COUNTIF('2027祝日等（不使用）'!$A$1:$A$20,単年カーブ!A9521)=1),0,1)</f>
        <v>0</v>
      </c>
      <c r="O9521">
        <f t="shared" si="1037"/>
        <v>14</v>
      </c>
      <c r="P9521">
        <f t="shared" si="1042"/>
        <v>0</v>
      </c>
      <c r="Q9521">
        <f t="shared" si="1043"/>
        <v>0</v>
      </c>
    </row>
    <row r="9522" spans="1:17" ht="19.5" x14ac:dyDescent="0.4">
      <c r="A9522" s="33">
        <f t="shared" si="1038"/>
        <v>46676</v>
      </c>
      <c r="B9522" s="27" t="str">
        <f t="shared" si="1039"/>
        <v>(土)</v>
      </c>
      <c r="C9522" s="34">
        <v>0.29166666666666702</v>
      </c>
      <c r="D9522" s="16" t="s">
        <v>18</v>
      </c>
      <c r="E9522" s="35">
        <v>0.3125</v>
      </c>
      <c r="F9522" s="50">
        <f>IF(COUNTIF('リスト（不使用）'!$A$5:$A$6,単年カーブ!$A$1),"希望数量入力ください",'単年（2027年度）'!$E$12*単年カーブ!$R$3+'単年（2027年度）'!$E$12*(1-単年カーブ!$R$3)*単年カーブ!Q9522)</f>
        <v>0</v>
      </c>
      <c r="G9522" s="47">
        <f t="shared" si="1040"/>
        <v>0</v>
      </c>
      <c r="M9522">
        <f t="shared" si="1041"/>
        <v>10</v>
      </c>
      <c r="N9522">
        <f>IF(OR(WEEKDAY(A9522)=1,WEEKDAY(A9522)=7,COUNTIF('2027祝日等（不使用）'!$A$1:$A$20,単年カーブ!A9522)=1),0,1)</f>
        <v>0</v>
      </c>
      <c r="O9522">
        <f t="shared" si="1037"/>
        <v>15</v>
      </c>
      <c r="P9522">
        <f t="shared" si="1042"/>
        <v>0</v>
      </c>
      <c r="Q9522">
        <f t="shared" si="1043"/>
        <v>0</v>
      </c>
    </row>
    <row r="9523" spans="1:17" ht="19.5" x14ac:dyDescent="0.4">
      <c r="A9523" s="33">
        <f t="shared" si="1038"/>
        <v>46676</v>
      </c>
      <c r="B9523" s="27" t="str">
        <f t="shared" si="1039"/>
        <v>(土)</v>
      </c>
      <c r="C9523" s="34">
        <v>0.3125</v>
      </c>
      <c r="D9523" s="16" t="s">
        <v>18</v>
      </c>
      <c r="E9523" s="35">
        <v>0.33333333333333298</v>
      </c>
      <c r="F9523" s="50">
        <f>IF(COUNTIF('リスト（不使用）'!$A$5:$A$6,単年カーブ!$A$1),"希望数量入力ください",'単年（2027年度）'!$E$12*単年カーブ!$R$3+'単年（2027年度）'!$E$12*(1-単年カーブ!$R$3)*単年カーブ!Q9523)</f>
        <v>0</v>
      </c>
      <c r="G9523" s="47">
        <f t="shared" si="1040"/>
        <v>0</v>
      </c>
      <c r="M9523">
        <f t="shared" si="1041"/>
        <v>10</v>
      </c>
      <c r="N9523">
        <f>IF(OR(WEEKDAY(A9523)=1,WEEKDAY(A9523)=7,COUNTIF('2027祝日等（不使用）'!$A$1:$A$20,単年カーブ!A9523)=1),0,1)</f>
        <v>0</v>
      </c>
      <c r="O9523">
        <f t="shared" si="1037"/>
        <v>16</v>
      </c>
      <c r="P9523">
        <f t="shared" si="1042"/>
        <v>0</v>
      </c>
      <c r="Q9523">
        <f t="shared" si="1043"/>
        <v>0</v>
      </c>
    </row>
    <row r="9524" spans="1:17" ht="19.5" x14ac:dyDescent="0.4">
      <c r="A9524" s="33">
        <f t="shared" si="1038"/>
        <v>46676</v>
      </c>
      <c r="B9524" s="27" t="str">
        <f t="shared" si="1039"/>
        <v>(土)</v>
      </c>
      <c r="C9524" s="34">
        <v>0.33333333333333298</v>
      </c>
      <c r="D9524" s="16" t="s">
        <v>18</v>
      </c>
      <c r="E9524" s="35">
        <v>0.35416666666666702</v>
      </c>
      <c r="F9524" s="50">
        <f>IF(COUNTIF('リスト（不使用）'!$A$5:$A$6,単年カーブ!$A$1),"希望数量入力ください",'単年（2027年度）'!$E$12*単年カーブ!$R$3+'単年（2027年度）'!$E$12*(1-単年カーブ!$R$3)*単年カーブ!Q9524)</f>
        <v>0</v>
      </c>
      <c r="G9524" s="47">
        <f t="shared" si="1040"/>
        <v>0</v>
      </c>
      <c r="M9524">
        <f t="shared" si="1041"/>
        <v>10</v>
      </c>
      <c r="N9524">
        <f>IF(OR(WEEKDAY(A9524)=1,WEEKDAY(A9524)=7,COUNTIF('2027祝日等（不使用）'!$A$1:$A$20,単年カーブ!A9524)=1),0,1)</f>
        <v>0</v>
      </c>
      <c r="O9524">
        <f t="shared" ref="O9524:O9587" si="1044">O9476</f>
        <v>17</v>
      </c>
      <c r="P9524">
        <f t="shared" si="1042"/>
        <v>1</v>
      </c>
      <c r="Q9524">
        <f t="shared" si="1043"/>
        <v>0</v>
      </c>
    </row>
    <row r="9525" spans="1:17" ht="19.5" x14ac:dyDescent="0.4">
      <c r="A9525" s="33">
        <f t="shared" si="1038"/>
        <v>46676</v>
      </c>
      <c r="B9525" s="27" t="str">
        <f t="shared" si="1039"/>
        <v>(土)</v>
      </c>
      <c r="C9525" s="34">
        <v>0.35416666666666702</v>
      </c>
      <c r="D9525" s="16" t="s">
        <v>18</v>
      </c>
      <c r="E9525" s="35">
        <v>0.375</v>
      </c>
      <c r="F9525" s="50">
        <f>IF(COUNTIF('リスト（不使用）'!$A$5:$A$6,単年カーブ!$A$1),"希望数量入力ください",'単年（2027年度）'!$E$12*単年カーブ!$R$3+'単年（2027年度）'!$E$12*(1-単年カーブ!$R$3)*単年カーブ!Q9525)</f>
        <v>0</v>
      </c>
      <c r="G9525" s="47">
        <f t="shared" si="1040"/>
        <v>0</v>
      </c>
      <c r="M9525">
        <f t="shared" si="1041"/>
        <v>10</v>
      </c>
      <c r="N9525">
        <f>IF(OR(WEEKDAY(A9525)=1,WEEKDAY(A9525)=7,COUNTIF('2027祝日等（不使用）'!$A$1:$A$20,単年カーブ!A9525)=1),0,1)</f>
        <v>0</v>
      </c>
      <c r="O9525">
        <f t="shared" si="1044"/>
        <v>18</v>
      </c>
      <c r="P9525">
        <f t="shared" si="1042"/>
        <v>1</v>
      </c>
      <c r="Q9525">
        <f t="shared" si="1043"/>
        <v>0</v>
      </c>
    </row>
    <row r="9526" spans="1:17" ht="19.5" x14ac:dyDescent="0.4">
      <c r="A9526" s="33">
        <f t="shared" si="1038"/>
        <v>46676</v>
      </c>
      <c r="B9526" s="27" t="str">
        <f t="shared" si="1039"/>
        <v>(土)</v>
      </c>
      <c r="C9526" s="34">
        <v>0.375</v>
      </c>
      <c r="D9526" s="16" t="s">
        <v>18</v>
      </c>
      <c r="E9526" s="35">
        <v>0.39583333333333298</v>
      </c>
      <c r="F9526" s="50">
        <f>IF(COUNTIF('リスト（不使用）'!$A$5:$A$6,単年カーブ!$A$1),"希望数量入力ください",'単年（2027年度）'!$E$12*単年カーブ!$R$3+'単年（2027年度）'!$E$12*(1-単年カーブ!$R$3)*単年カーブ!Q9526)</f>
        <v>0</v>
      </c>
      <c r="G9526" s="47">
        <f t="shared" si="1040"/>
        <v>0</v>
      </c>
      <c r="M9526">
        <f t="shared" si="1041"/>
        <v>10</v>
      </c>
      <c r="N9526">
        <f>IF(OR(WEEKDAY(A9526)=1,WEEKDAY(A9526)=7,COUNTIF('2027祝日等（不使用）'!$A$1:$A$20,単年カーブ!A9526)=1),0,1)</f>
        <v>0</v>
      </c>
      <c r="O9526">
        <f t="shared" si="1044"/>
        <v>19</v>
      </c>
      <c r="P9526">
        <f t="shared" si="1042"/>
        <v>1</v>
      </c>
      <c r="Q9526">
        <f t="shared" si="1043"/>
        <v>0</v>
      </c>
    </row>
    <row r="9527" spans="1:17" ht="19.5" x14ac:dyDescent="0.4">
      <c r="A9527" s="33">
        <f t="shared" si="1038"/>
        <v>46676</v>
      </c>
      <c r="B9527" s="27" t="str">
        <f t="shared" si="1039"/>
        <v>(土)</v>
      </c>
      <c r="C9527" s="34">
        <v>0.39583333333333298</v>
      </c>
      <c r="D9527" s="16" t="s">
        <v>18</v>
      </c>
      <c r="E9527" s="35">
        <v>0.41666666666666702</v>
      </c>
      <c r="F9527" s="50">
        <f>IF(COUNTIF('リスト（不使用）'!$A$5:$A$6,単年カーブ!$A$1),"希望数量入力ください",'単年（2027年度）'!$E$12*単年カーブ!$R$3+'単年（2027年度）'!$E$12*(1-単年カーブ!$R$3)*単年カーブ!Q9527)</f>
        <v>0</v>
      </c>
      <c r="G9527" s="47">
        <f t="shared" si="1040"/>
        <v>0</v>
      </c>
      <c r="M9527">
        <f t="shared" si="1041"/>
        <v>10</v>
      </c>
      <c r="N9527">
        <f>IF(OR(WEEKDAY(A9527)=1,WEEKDAY(A9527)=7,COUNTIF('2027祝日等（不使用）'!$A$1:$A$20,単年カーブ!A9527)=1),0,1)</f>
        <v>0</v>
      </c>
      <c r="O9527">
        <f t="shared" si="1044"/>
        <v>20</v>
      </c>
      <c r="P9527">
        <f t="shared" si="1042"/>
        <v>1</v>
      </c>
      <c r="Q9527">
        <f t="shared" si="1043"/>
        <v>0</v>
      </c>
    </row>
    <row r="9528" spans="1:17" ht="19.5" x14ac:dyDescent="0.4">
      <c r="A9528" s="33">
        <f t="shared" si="1038"/>
        <v>46676</v>
      </c>
      <c r="B9528" s="27" t="str">
        <f t="shared" si="1039"/>
        <v>(土)</v>
      </c>
      <c r="C9528" s="34">
        <v>0.41666666666666702</v>
      </c>
      <c r="D9528" s="16" t="s">
        <v>18</v>
      </c>
      <c r="E9528" s="35">
        <v>0.4375</v>
      </c>
      <c r="F9528" s="50">
        <f>IF(COUNTIF('リスト（不使用）'!$A$5:$A$6,単年カーブ!$A$1),"希望数量入力ください",'単年（2027年度）'!$E$12*単年カーブ!$R$3+'単年（2027年度）'!$E$12*(1-単年カーブ!$R$3)*単年カーブ!Q9528)</f>
        <v>0</v>
      </c>
      <c r="G9528" s="47">
        <f t="shared" si="1040"/>
        <v>0</v>
      </c>
      <c r="M9528">
        <f t="shared" si="1041"/>
        <v>10</v>
      </c>
      <c r="N9528">
        <f>IF(OR(WEEKDAY(A9528)=1,WEEKDAY(A9528)=7,COUNTIF('2027祝日等（不使用）'!$A$1:$A$20,単年カーブ!A9528)=1),0,1)</f>
        <v>0</v>
      </c>
      <c r="O9528">
        <f t="shared" si="1044"/>
        <v>21</v>
      </c>
      <c r="P9528">
        <f t="shared" si="1042"/>
        <v>1</v>
      </c>
      <c r="Q9528">
        <f t="shared" si="1043"/>
        <v>0</v>
      </c>
    </row>
    <row r="9529" spans="1:17" ht="19.5" x14ac:dyDescent="0.4">
      <c r="A9529" s="33">
        <f t="shared" si="1038"/>
        <v>46676</v>
      </c>
      <c r="B9529" s="27" t="str">
        <f t="shared" si="1039"/>
        <v>(土)</v>
      </c>
      <c r="C9529" s="34">
        <v>0.4375</v>
      </c>
      <c r="D9529" s="16" t="s">
        <v>18</v>
      </c>
      <c r="E9529" s="35">
        <v>0.45833333333333298</v>
      </c>
      <c r="F9529" s="50">
        <f>IF(COUNTIF('リスト（不使用）'!$A$5:$A$6,単年カーブ!$A$1),"希望数量入力ください",'単年（2027年度）'!$E$12*単年カーブ!$R$3+'単年（2027年度）'!$E$12*(1-単年カーブ!$R$3)*単年カーブ!Q9529)</f>
        <v>0</v>
      </c>
      <c r="G9529" s="47">
        <f t="shared" si="1040"/>
        <v>0</v>
      </c>
      <c r="M9529">
        <f t="shared" si="1041"/>
        <v>10</v>
      </c>
      <c r="N9529">
        <f>IF(OR(WEEKDAY(A9529)=1,WEEKDAY(A9529)=7,COUNTIF('2027祝日等（不使用）'!$A$1:$A$20,単年カーブ!A9529)=1),0,1)</f>
        <v>0</v>
      </c>
      <c r="O9529">
        <f t="shared" si="1044"/>
        <v>22</v>
      </c>
      <c r="P9529">
        <f t="shared" si="1042"/>
        <v>1</v>
      </c>
      <c r="Q9529">
        <f t="shared" si="1043"/>
        <v>0</v>
      </c>
    </row>
    <row r="9530" spans="1:17" ht="19.5" x14ac:dyDescent="0.4">
      <c r="A9530" s="33">
        <f t="shared" ref="A9530:A9593" si="1045">A9482+1</f>
        <v>46676</v>
      </c>
      <c r="B9530" s="27" t="str">
        <f t="shared" si="1039"/>
        <v>(土)</v>
      </c>
      <c r="C9530" s="34">
        <v>0.45833333333333298</v>
      </c>
      <c r="D9530" s="16" t="s">
        <v>18</v>
      </c>
      <c r="E9530" s="35">
        <v>0.47916666666666702</v>
      </c>
      <c r="F9530" s="50">
        <f>IF(COUNTIF('リスト（不使用）'!$A$5:$A$6,単年カーブ!$A$1),"希望数量入力ください",'単年（2027年度）'!$E$12*単年カーブ!$R$3+'単年（2027年度）'!$E$12*(1-単年カーブ!$R$3)*単年カーブ!Q9530)</f>
        <v>0</v>
      </c>
      <c r="G9530" s="47">
        <f t="shared" si="1040"/>
        <v>0</v>
      </c>
      <c r="M9530">
        <f t="shared" si="1041"/>
        <v>10</v>
      </c>
      <c r="N9530">
        <f>IF(OR(WEEKDAY(A9530)=1,WEEKDAY(A9530)=7,COUNTIF('2027祝日等（不使用）'!$A$1:$A$20,単年カーブ!A9530)=1),0,1)</f>
        <v>0</v>
      </c>
      <c r="O9530">
        <f t="shared" si="1044"/>
        <v>23</v>
      </c>
      <c r="P9530">
        <f t="shared" si="1042"/>
        <v>1</v>
      </c>
      <c r="Q9530">
        <f t="shared" si="1043"/>
        <v>0</v>
      </c>
    </row>
    <row r="9531" spans="1:17" ht="19.5" x14ac:dyDescent="0.4">
      <c r="A9531" s="33">
        <f t="shared" si="1045"/>
        <v>46676</v>
      </c>
      <c r="B9531" s="27" t="str">
        <f t="shared" si="1039"/>
        <v>(土)</v>
      </c>
      <c r="C9531" s="34">
        <v>0.47916666666666702</v>
      </c>
      <c r="D9531" s="16" t="s">
        <v>18</v>
      </c>
      <c r="E9531" s="35">
        <v>0.5</v>
      </c>
      <c r="F9531" s="50">
        <f>IF(COUNTIF('リスト（不使用）'!$A$5:$A$6,単年カーブ!$A$1),"希望数量入力ください",'単年（2027年度）'!$E$12*単年カーブ!$R$3+'単年（2027年度）'!$E$12*(1-単年カーブ!$R$3)*単年カーブ!Q9531)</f>
        <v>0</v>
      </c>
      <c r="G9531" s="47">
        <f t="shared" si="1040"/>
        <v>0</v>
      </c>
      <c r="M9531">
        <f t="shared" si="1041"/>
        <v>10</v>
      </c>
      <c r="N9531">
        <f>IF(OR(WEEKDAY(A9531)=1,WEEKDAY(A9531)=7,COUNTIF('2027祝日等（不使用）'!$A$1:$A$20,単年カーブ!A9531)=1),0,1)</f>
        <v>0</v>
      </c>
      <c r="O9531">
        <f t="shared" si="1044"/>
        <v>24</v>
      </c>
      <c r="P9531">
        <f t="shared" si="1042"/>
        <v>1</v>
      </c>
      <c r="Q9531">
        <f t="shared" si="1043"/>
        <v>0</v>
      </c>
    </row>
    <row r="9532" spans="1:17" ht="19.5" x14ac:dyDescent="0.4">
      <c r="A9532" s="33">
        <f t="shared" si="1045"/>
        <v>46676</v>
      </c>
      <c r="B9532" s="27" t="str">
        <f t="shared" si="1039"/>
        <v>(土)</v>
      </c>
      <c r="C9532" s="34">
        <v>0.5</v>
      </c>
      <c r="D9532" s="16" t="s">
        <v>18</v>
      </c>
      <c r="E9532" s="35">
        <v>0.52083333333333304</v>
      </c>
      <c r="F9532" s="50">
        <f>IF(COUNTIF('リスト（不使用）'!$A$5:$A$6,単年カーブ!$A$1),"希望数量入力ください",'単年（2027年度）'!$E$12*単年カーブ!$R$3+'単年（2027年度）'!$E$12*(1-単年カーブ!$R$3)*単年カーブ!Q9532)</f>
        <v>0</v>
      </c>
      <c r="G9532" s="47">
        <f t="shared" si="1040"/>
        <v>0</v>
      </c>
      <c r="M9532">
        <f t="shared" si="1041"/>
        <v>10</v>
      </c>
      <c r="N9532">
        <f>IF(OR(WEEKDAY(A9532)=1,WEEKDAY(A9532)=7,COUNTIF('2027祝日等（不使用）'!$A$1:$A$20,単年カーブ!A9532)=1),0,1)</f>
        <v>0</v>
      </c>
      <c r="O9532">
        <f t="shared" si="1044"/>
        <v>25</v>
      </c>
      <c r="P9532">
        <f t="shared" si="1042"/>
        <v>1</v>
      </c>
      <c r="Q9532">
        <f t="shared" si="1043"/>
        <v>0</v>
      </c>
    </row>
    <row r="9533" spans="1:17" ht="19.5" x14ac:dyDescent="0.4">
      <c r="A9533" s="33">
        <f t="shared" si="1045"/>
        <v>46676</v>
      </c>
      <c r="B9533" s="27" t="str">
        <f t="shared" si="1039"/>
        <v>(土)</v>
      </c>
      <c r="C9533" s="34">
        <v>0.52083333333333304</v>
      </c>
      <c r="D9533" s="16" t="s">
        <v>18</v>
      </c>
      <c r="E9533" s="35">
        <v>0.54166666666666696</v>
      </c>
      <c r="F9533" s="50">
        <f>IF(COUNTIF('リスト（不使用）'!$A$5:$A$6,単年カーブ!$A$1),"希望数量入力ください",'単年（2027年度）'!$E$12*単年カーブ!$R$3+'単年（2027年度）'!$E$12*(1-単年カーブ!$R$3)*単年カーブ!Q9533)</f>
        <v>0</v>
      </c>
      <c r="G9533" s="47">
        <f t="shared" si="1040"/>
        <v>0</v>
      </c>
      <c r="M9533">
        <f t="shared" si="1041"/>
        <v>10</v>
      </c>
      <c r="N9533">
        <f>IF(OR(WEEKDAY(A9533)=1,WEEKDAY(A9533)=7,COUNTIF('2027祝日等（不使用）'!$A$1:$A$20,単年カーブ!A9533)=1),0,1)</f>
        <v>0</v>
      </c>
      <c r="O9533">
        <f t="shared" si="1044"/>
        <v>26</v>
      </c>
      <c r="P9533">
        <f t="shared" si="1042"/>
        <v>1</v>
      </c>
      <c r="Q9533">
        <f t="shared" si="1043"/>
        <v>0</v>
      </c>
    </row>
    <row r="9534" spans="1:17" ht="19.5" x14ac:dyDescent="0.4">
      <c r="A9534" s="33">
        <f t="shared" si="1045"/>
        <v>46676</v>
      </c>
      <c r="B9534" s="27" t="str">
        <f t="shared" si="1039"/>
        <v>(土)</v>
      </c>
      <c r="C9534" s="34">
        <v>0.54166666666666696</v>
      </c>
      <c r="D9534" s="16" t="s">
        <v>18</v>
      </c>
      <c r="E9534" s="35">
        <v>0.5625</v>
      </c>
      <c r="F9534" s="50">
        <f>IF(COUNTIF('リスト（不使用）'!$A$5:$A$6,単年カーブ!$A$1),"希望数量入力ください",'単年（2027年度）'!$E$12*単年カーブ!$R$3+'単年（2027年度）'!$E$12*(1-単年カーブ!$R$3)*単年カーブ!Q9534)</f>
        <v>0</v>
      </c>
      <c r="G9534" s="47">
        <f t="shared" si="1040"/>
        <v>0</v>
      </c>
      <c r="M9534">
        <f t="shared" si="1041"/>
        <v>10</v>
      </c>
      <c r="N9534">
        <f>IF(OR(WEEKDAY(A9534)=1,WEEKDAY(A9534)=7,COUNTIF('2027祝日等（不使用）'!$A$1:$A$20,単年カーブ!A9534)=1),0,1)</f>
        <v>0</v>
      </c>
      <c r="O9534">
        <f t="shared" si="1044"/>
        <v>27</v>
      </c>
      <c r="P9534">
        <f t="shared" si="1042"/>
        <v>1</v>
      </c>
      <c r="Q9534">
        <f t="shared" si="1043"/>
        <v>0</v>
      </c>
    </row>
    <row r="9535" spans="1:17" ht="19.5" x14ac:dyDescent="0.4">
      <c r="A9535" s="33">
        <f t="shared" si="1045"/>
        <v>46676</v>
      </c>
      <c r="B9535" s="27" t="str">
        <f t="shared" si="1039"/>
        <v>(土)</v>
      </c>
      <c r="C9535" s="34">
        <v>0.5625</v>
      </c>
      <c r="D9535" s="16" t="s">
        <v>18</v>
      </c>
      <c r="E9535" s="35">
        <v>0.58333333333333304</v>
      </c>
      <c r="F9535" s="50">
        <f>IF(COUNTIF('リスト（不使用）'!$A$5:$A$6,単年カーブ!$A$1),"希望数量入力ください",'単年（2027年度）'!$E$12*単年カーブ!$R$3+'単年（2027年度）'!$E$12*(1-単年カーブ!$R$3)*単年カーブ!Q9535)</f>
        <v>0</v>
      </c>
      <c r="G9535" s="47">
        <f t="shared" si="1040"/>
        <v>0</v>
      </c>
      <c r="M9535">
        <f t="shared" si="1041"/>
        <v>10</v>
      </c>
      <c r="N9535">
        <f>IF(OR(WEEKDAY(A9535)=1,WEEKDAY(A9535)=7,COUNTIF('2027祝日等（不使用）'!$A$1:$A$20,単年カーブ!A9535)=1),0,1)</f>
        <v>0</v>
      </c>
      <c r="O9535">
        <f t="shared" si="1044"/>
        <v>28</v>
      </c>
      <c r="P9535">
        <f t="shared" si="1042"/>
        <v>1</v>
      </c>
      <c r="Q9535">
        <f t="shared" si="1043"/>
        <v>0</v>
      </c>
    </row>
    <row r="9536" spans="1:17" ht="19.5" x14ac:dyDescent="0.4">
      <c r="A9536" s="33">
        <f t="shared" si="1045"/>
        <v>46676</v>
      </c>
      <c r="B9536" s="27" t="str">
        <f t="shared" si="1039"/>
        <v>(土)</v>
      </c>
      <c r="C9536" s="34">
        <v>0.58333333333333304</v>
      </c>
      <c r="D9536" s="16" t="s">
        <v>18</v>
      </c>
      <c r="E9536" s="35">
        <v>0.60416666666666696</v>
      </c>
      <c r="F9536" s="50">
        <f>IF(COUNTIF('リスト（不使用）'!$A$5:$A$6,単年カーブ!$A$1),"希望数量入力ください",'単年（2027年度）'!$E$12*単年カーブ!$R$3+'単年（2027年度）'!$E$12*(1-単年カーブ!$R$3)*単年カーブ!Q9536)</f>
        <v>0</v>
      </c>
      <c r="G9536" s="47">
        <f t="shared" si="1040"/>
        <v>0</v>
      </c>
      <c r="M9536">
        <f t="shared" si="1041"/>
        <v>10</v>
      </c>
      <c r="N9536">
        <f>IF(OR(WEEKDAY(A9536)=1,WEEKDAY(A9536)=7,COUNTIF('2027祝日等（不使用）'!$A$1:$A$20,単年カーブ!A9536)=1),0,1)</f>
        <v>0</v>
      </c>
      <c r="O9536">
        <f t="shared" si="1044"/>
        <v>29</v>
      </c>
      <c r="P9536">
        <f t="shared" si="1042"/>
        <v>1</v>
      </c>
      <c r="Q9536">
        <f t="shared" si="1043"/>
        <v>0</v>
      </c>
    </row>
    <row r="9537" spans="1:17" ht="19.5" x14ac:dyDescent="0.4">
      <c r="A9537" s="33">
        <f t="shared" si="1045"/>
        <v>46676</v>
      </c>
      <c r="B9537" s="27" t="str">
        <f t="shared" si="1039"/>
        <v>(土)</v>
      </c>
      <c r="C9537" s="34">
        <v>0.60416666666666696</v>
      </c>
      <c r="D9537" s="16" t="s">
        <v>18</v>
      </c>
      <c r="E9537" s="35">
        <v>0.625</v>
      </c>
      <c r="F9537" s="50">
        <f>IF(COUNTIF('リスト（不使用）'!$A$5:$A$6,単年カーブ!$A$1),"希望数量入力ください",'単年（2027年度）'!$E$12*単年カーブ!$R$3+'単年（2027年度）'!$E$12*(1-単年カーブ!$R$3)*単年カーブ!Q9537)</f>
        <v>0</v>
      </c>
      <c r="G9537" s="47">
        <f t="shared" si="1040"/>
        <v>0</v>
      </c>
      <c r="M9537">
        <f t="shared" si="1041"/>
        <v>10</v>
      </c>
      <c r="N9537">
        <f>IF(OR(WEEKDAY(A9537)=1,WEEKDAY(A9537)=7,COUNTIF('2027祝日等（不使用）'!$A$1:$A$20,単年カーブ!A9537)=1),0,1)</f>
        <v>0</v>
      </c>
      <c r="O9537">
        <f t="shared" si="1044"/>
        <v>30</v>
      </c>
      <c r="P9537">
        <f t="shared" si="1042"/>
        <v>1</v>
      </c>
      <c r="Q9537">
        <f t="shared" si="1043"/>
        <v>0</v>
      </c>
    </row>
    <row r="9538" spans="1:17" ht="19.5" x14ac:dyDescent="0.4">
      <c r="A9538" s="33">
        <f t="shared" si="1045"/>
        <v>46676</v>
      </c>
      <c r="B9538" s="27" t="str">
        <f t="shared" si="1039"/>
        <v>(土)</v>
      </c>
      <c r="C9538" s="34">
        <v>0.625</v>
      </c>
      <c r="D9538" s="16" t="s">
        <v>18</v>
      </c>
      <c r="E9538" s="35">
        <v>0.64583333333333304</v>
      </c>
      <c r="F9538" s="50">
        <f>IF(COUNTIF('リスト（不使用）'!$A$5:$A$6,単年カーブ!$A$1),"希望数量入力ください",'単年（2027年度）'!$E$12*単年カーブ!$R$3+'単年（2027年度）'!$E$12*(1-単年カーブ!$R$3)*単年カーブ!Q9538)</f>
        <v>0</v>
      </c>
      <c r="G9538" s="47">
        <f t="shared" si="1040"/>
        <v>0</v>
      </c>
      <c r="M9538">
        <f t="shared" si="1041"/>
        <v>10</v>
      </c>
      <c r="N9538">
        <f>IF(OR(WEEKDAY(A9538)=1,WEEKDAY(A9538)=7,COUNTIF('2027祝日等（不使用）'!$A$1:$A$20,単年カーブ!A9538)=1),0,1)</f>
        <v>0</v>
      </c>
      <c r="O9538">
        <f t="shared" si="1044"/>
        <v>31</v>
      </c>
      <c r="P9538">
        <f t="shared" si="1042"/>
        <v>1</v>
      </c>
      <c r="Q9538">
        <f t="shared" si="1043"/>
        <v>0</v>
      </c>
    </row>
    <row r="9539" spans="1:17" ht="19.5" x14ac:dyDescent="0.4">
      <c r="A9539" s="33">
        <f t="shared" si="1045"/>
        <v>46676</v>
      </c>
      <c r="B9539" s="27" t="str">
        <f t="shared" si="1039"/>
        <v>(土)</v>
      </c>
      <c r="C9539" s="34">
        <v>0.64583333333333304</v>
      </c>
      <c r="D9539" s="16" t="s">
        <v>18</v>
      </c>
      <c r="E9539" s="35">
        <v>0.66666666666666696</v>
      </c>
      <c r="F9539" s="50">
        <f>IF(COUNTIF('リスト（不使用）'!$A$5:$A$6,単年カーブ!$A$1),"希望数量入力ください",'単年（2027年度）'!$E$12*単年カーブ!$R$3+'単年（2027年度）'!$E$12*(1-単年カーブ!$R$3)*単年カーブ!Q9539)</f>
        <v>0</v>
      </c>
      <c r="G9539" s="47">
        <f t="shared" si="1040"/>
        <v>0</v>
      </c>
      <c r="M9539">
        <f t="shared" si="1041"/>
        <v>10</v>
      </c>
      <c r="N9539">
        <f>IF(OR(WEEKDAY(A9539)=1,WEEKDAY(A9539)=7,COUNTIF('2027祝日等（不使用）'!$A$1:$A$20,単年カーブ!A9539)=1),0,1)</f>
        <v>0</v>
      </c>
      <c r="O9539">
        <f t="shared" si="1044"/>
        <v>32</v>
      </c>
      <c r="P9539">
        <f t="shared" si="1042"/>
        <v>1</v>
      </c>
      <c r="Q9539">
        <f t="shared" si="1043"/>
        <v>0</v>
      </c>
    </row>
    <row r="9540" spans="1:17" ht="19.5" x14ac:dyDescent="0.4">
      <c r="A9540" s="33">
        <f t="shared" si="1045"/>
        <v>46676</v>
      </c>
      <c r="B9540" s="27" t="str">
        <f t="shared" ref="B9540:B9603" si="1046">TEXT(A9540,"(aaa)")</f>
        <v>(土)</v>
      </c>
      <c r="C9540" s="34">
        <v>0.66666666666666696</v>
      </c>
      <c r="D9540" s="16" t="s">
        <v>18</v>
      </c>
      <c r="E9540" s="35">
        <v>0.6875</v>
      </c>
      <c r="F9540" s="50">
        <f>IF(COUNTIF('リスト（不使用）'!$A$5:$A$6,単年カーブ!$A$1),"希望数量入力ください",'単年（2027年度）'!$E$12*単年カーブ!$R$3+'単年（2027年度）'!$E$12*(1-単年カーブ!$R$3)*単年カーブ!Q9540)</f>
        <v>0</v>
      </c>
      <c r="G9540" s="47">
        <f t="shared" ref="G9540:G9603" si="1047">F9540/2</f>
        <v>0</v>
      </c>
      <c r="M9540">
        <f t="shared" ref="M9540:M9603" si="1048">MONTH(A9540)</f>
        <v>10</v>
      </c>
      <c r="N9540">
        <f>IF(OR(WEEKDAY(A9540)=1,WEEKDAY(A9540)=7,COUNTIF('2027祝日等（不使用）'!$A$1:$A$20,単年カーブ!A9540)=1),0,1)</f>
        <v>0</v>
      </c>
      <c r="O9540">
        <f t="shared" si="1044"/>
        <v>33</v>
      </c>
      <c r="P9540">
        <f t="shared" ref="P9540:P9603" si="1049">IF(AND(O9540&gt;16,O9540&lt;41),1,0)</f>
        <v>1</v>
      </c>
      <c r="Q9540">
        <f t="shared" ref="Q9540:Q9603" si="1050">P9540*N9540</f>
        <v>0</v>
      </c>
    </row>
    <row r="9541" spans="1:17" ht="19.5" x14ac:dyDescent="0.4">
      <c r="A9541" s="33">
        <f t="shared" si="1045"/>
        <v>46676</v>
      </c>
      <c r="B9541" s="27" t="str">
        <f t="shared" si="1046"/>
        <v>(土)</v>
      </c>
      <c r="C9541" s="34">
        <v>0.6875</v>
      </c>
      <c r="D9541" s="16" t="s">
        <v>18</v>
      </c>
      <c r="E9541" s="35">
        <v>0.70833333333333304</v>
      </c>
      <c r="F9541" s="50">
        <f>IF(COUNTIF('リスト（不使用）'!$A$5:$A$6,単年カーブ!$A$1),"希望数量入力ください",'単年（2027年度）'!$E$12*単年カーブ!$R$3+'単年（2027年度）'!$E$12*(1-単年カーブ!$R$3)*単年カーブ!Q9541)</f>
        <v>0</v>
      </c>
      <c r="G9541" s="47">
        <f t="shared" si="1047"/>
        <v>0</v>
      </c>
      <c r="M9541">
        <f t="shared" si="1048"/>
        <v>10</v>
      </c>
      <c r="N9541">
        <f>IF(OR(WEEKDAY(A9541)=1,WEEKDAY(A9541)=7,COUNTIF('2027祝日等（不使用）'!$A$1:$A$20,単年カーブ!A9541)=1),0,1)</f>
        <v>0</v>
      </c>
      <c r="O9541">
        <f t="shared" si="1044"/>
        <v>34</v>
      </c>
      <c r="P9541">
        <f t="shared" si="1049"/>
        <v>1</v>
      </c>
      <c r="Q9541">
        <f t="shared" si="1050"/>
        <v>0</v>
      </c>
    </row>
    <row r="9542" spans="1:17" ht="19.5" x14ac:dyDescent="0.4">
      <c r="A9542" s="33">
        <f t="shared" si="1045"/>
        <v>46676</v>
      </c>
      <c r="B9542" s="27" t="str">
        <f t="shared" si="1046"/>
        <v>(土)</v>
      </c>
      <c r="C9542" s="34">
        <v>0.70833333333333304</v>
      </c>
      <c r="D9542" s="16" t="s">
        <v>18</v>
      </c>
      <c r="E9542" s="35">
        <v>0.72916666666666696</v>
      </c>
      <c r="F9542" s="50">
        <f>IF(COUNTIF('リスト（不使用）'!$A$5:$A$6,単年カーブ!$A$1),"希望数量入力ください",'単年（2027年度）'!$E$12*単年カーブ!$R$3+'単年（2027年度）'!$E$12*(1-単年カーブ!$R$3)*単年カーブ!Q9542)</f>
        <v>0</v>
      </c>
      <c r="G9542" s="47">
        <f t="shared" si="1047"/>
        <v>0</v>
      </c>
      <c r="M9542">
        <f t="shared" si="1048"/>
        <v>10</v>
      </c>
      <c r="N9542">
        <f>IF(OR(WEEKDAY(A9542)=1,WEEKDAY(A9542)=7,COUNTIF('2027祝日等（不使用）'!$A$1:$A$20,単年カーブ!A9542)=1),0,1)</f>
        <v>0</v>
      </c>
      <c r="O9542">
        <f t="shared" si="1044"/>
        <v>35</v>
      </c>
      <c r="P9542">
        <f t="shared" si="1049"/>
        <v>1</v>
      </c>
      <c r="Q9542">
        <f t="shared" si="1050"/>
        <v>0</v>
      </c>
    </row>
    <row r="9543" spans="1:17" ht="19.5" x14ac:dyDescent="0.4">
      <c r="A9543" s="33">
        <f t="shared" si="1045"/>
        <v>46676</v>
      </c>
      <c r="B9543" s="27" t="str">
        <f t="shared" si="1046"/>
        <v>(土)</v>
      </c>
      <c r="C9543" s="34">
        <v>0.72916666666666696</v>
      </c>
      <c r="D9543" s="16" t="s">
        <v>18</v>
      </c>
      <c r="E9543" s="35">
        <v>0.75</v>
      </c>
      <c r="F9543" s="50">
        <f>IF(COUNTIF('リスト（不使用）'!$A$5:$A$6,単年カーブ!$A$1),"希望数量入力ください",'単年（2027年度）'!$E$12*単年カーブ!$R$3+'単年（2027年度）'!$E$12*(1-単年カーブ!$R$3)*単年カーブ!Q9543)</f>
        <v>0</v>
      </c>
      <c r="G9543" s="47">
        <f t="shared" si="1047"/>
        <v>0</v>
      </c>
      <c r="M9543">
        <f t="shared" si="1048"/>
        <v>10</v>
      </c>
      <c r="N9543">
        <f>IF(OR(WEEKDAY(A9543)=1,WEEKDAY(A9543)=7,COUNTIF('2027祝日等（不使用）'!$A$1:$A$20,単年カーブ!A9543)=1),0,1)</f>
        <v>0</v>
      </c>
      <c r="O9543">
        <f t="shared" si="1044"/>
        <v>36</v>
      </c>
      <c r="P9543">
        <f t="shared" si="1049"/>
        <v>1</v>
      </c>
      <c r="Q9543">
        <f t="shared" si="1050"/>
        <v>0</v>
      </c>
    </row>
    <row r="9544" spans="1:17" ht="19.5" x14ac:dyDescent="0.4">
      <c r="A9544" s="33">
        <f t="shared" si="1045"/>
        <v>46676</v>
      </c>
      <c r="B9544" s="27" t="str">
        <f t="shared" si="1046"/>
        <v>(土)</v>
      </c>
      <c r="C9544" s="34">
        <v>0.75</v>
      </c>
      <c r="D9544" s="16" t="s">
        <v>18</v>
      </c>
      <c r="E9544" s="35">
        <v>0.77083333333333304</v>
      </c>
      <c r="F9544" s="50">
        <f>IF(COUNTIF('リスト（不使用）'!$A$5:$A$6,単年カーブ!$A$1),"希望数量入力ください",'単年（2027年度）'!$E$12*単年カーブ!$R$3+'単年（2027年度）'!$E$12*(1-単年カーブ!$R$3)*単年カーブ!Q9544)</f>
        <v>0</v>
      </c>
      <c r="G9544" s="47">
        <f t="shared" si="1047"/>
        <v>0</v>
      </c>
      <c r="M9544">
        <f t="shared" si="1048"/>
        <v>10</v>
      </c>
      <c r="N9544">
        <f>IF(OR(WEEKDAY(A9544)=1,WEEKDAY(A9544)=7,COUNTIF('2027祝日等（不使用）'!$A$1:$A$20,単年カーブ!A9544)=1),0,1)</f>
        <v>0</v>
      </c>
      <c r="O9544">
        <f t="shared" si="1044"/>
        <v>37</v>
      </c>
      <c r="P9544">
        <f t="shared" si="1049"/>
        <v>1</v>
      </c>
      <c r="Q9544">
        <f t="shared" si="1050"/>
        <v>0</v>
      </c>
    </row>
    <row r="9545" spans="1:17" ht="19.5" x14ac:dyDescent="0.4">
      <c r="A9545" s="33">
        <f t="shared" si="1045"/>
        <v>46676</v>
      </c>
      <c r="B9545" s="27" t="str">
        <f t="shared" si="1046"/>
        <v>(土)</v>
      </c>
      <c r="C9545" s="34">
        <v>0.77083333333333304</v>
      </c>
      <c r="D9545" s="16" t="s">
        <v>18</v>
      </c>
      <c r="E9545" s="35">
        <v>0.79166666666666696</v>
      </c>
      <c r="F9545" s="50">
        <f>IF(COUNTIF('リスト（不使用）'!$A$5:$A$6,単年カーブ!$A$1),"希望数量入力ください",'単年（2027年度）'!$E$12*単年カーブ!$R$3+'単年（2027年度）'!$E$12*(1-単年カーブ!$R$3)*単年カーブ!Q9545)</f>
        <v>0</v>
      </c>
      <c r="G9545" s="47">
        <f t="shared" si="1047"/>
        <v>0</v>
      </c>
      <c r="M9545">
        <f t="shared" si="1048"/>
        <v>10</v>
      </c>
      <c r="N9545">
        <f>IF(OR(WEEKDAY(A9545)=1,WEEKDAY(A9545)=7,COUNTIF('2027祝日等（不使用）'!$A$1:$A$20,単年カーブ!A9545)=1),0,1)</f>
        <v>0</v>
      </c>
      <c r="O9545">
        <f t="shared" si="1044"/>
        <v>38</v>
      </c>
      <c r="P9545">
        <f t="shared" si="1049"/>
        <v>1</v>
      </c>
      <c r="Q9545">
        <f t="shared" si="1050"/>
        <v>0</v>
      </c>
    </row>
    <row r="9546" spans="1:17" ht="19.5" x14ac:dyDescent="0.4">
      <c r="A9546" s="33">
        <f t="shared" si="1045"/>
        <v>46676</v>
      </c>
      <c r="B9546" s="27" t="str">
        <f t="shared" si="1046"/>
        <v>(土)</v>
      </c>
      <c r="C9546" s="34">
        <v>0.79166666666666696</v>
      </c>
      <c r="D9546" s="16" t="s">
        <v>18</v>
      </c>
      <c r="E9546" s="35">
        <v>0.8125</v>
      </c>
      <c r="F9546" s="50">
        <f>IF(COUNTIF('リスト（不使用）'!$A$5:$A$6,単年カーブ!$A$1),"希望数量入力ください",'単年（2027年度）'!$E$12*単年カーブ!$R$3+'単年（2027年度）'!$E$12*(1-単年カーブ!$R$3)*単年カーブ!Q9546)</f>
        <v>0</v>
      </c>
      <c r="G9546" s="47">
        <f t="shared" si="1047"/>
        <v>0</v>
      </c>
      <c r="M9546">
        <f t="shared" si="1048"/>
        <v>10</v>
      </c>
      <c r="N9546">
        <f>IF(OR(WEEKDAY(A9546)=1,WEEKDAY(A9546)=7,COUNTIF('2027祝日等（不使用）'!$A$1:$A$20,単年カーブ!A9546)=1),0,1)</f>
        <v>0</v>
      </c>
      <c r="O9546">
        <f t="shared" si="1044"/>
        <v>39</v>
      </c>
      <c r="P9546">
        <f t="shared" si="1049"/>
        <v>1</v>
      </c>
      <c r="Q9546">
        <f t="shared" si="1050"/>
        <v>0</v>
      </c>
    </row>
    <row r="9547" spans="1:17" ht="19.5" x14ac:dyDescent="0.4">
      <c r="A9547" s="33">
        <f t="shared" si="1045"/>
        <v>46676</v>
      </c>
      <c r="B9547" s="27" t="str">
        <f t="shared" si="1046"/>
        <v>(土)</v>
      </c>
      <c r="C9547" s="34">
        <v>0.8125</v>
      </c>
      <c r="D9547" s="16" t="s">
        <v>18</v>
      </c>
      <c r="E9547" s="35">
        <v>0.83333333333333304</v>
      </c>
      <c r="F9547" s="50">
        <f>IF(COUNTIF('リスト（不使用）'!$A$5:$A$6,単年カーブ!$A$1),"希望数量入力ください",'単年（2027年度）'!$E$12*単年カーブ!$R$3+'単年（2027年度）'!$E$12*(1-単年カーブ!$R$3)*単年カーブ!Q9547)</f>
        <v>0</v>
      </c>
      <c r="G9547" s="47">
        <f t="shared" si="1047"/>
        <v>0</v>
      </c>
      <c r="M9547">
        <f t="shared" si="1048"/>
        <v>10</v>
      </c>
      <c r="N9547">
        <f>IF(OR(WEEKDAY(A9547)=1,WEEKDAY(A9547)=7,COUNTIF('2027祝日等（不使用）'!$A$1:$A$20,単年カーブ!A9547)=1),0,1)</f>
        <v>0</v>
      </c>
      <c r="O9547">
        <f t="shared" si="1044"/>
        <v>40</v>
      </c>
      <c r="P9547">
        <f t="shared" si="1049"/>
        <v>1</v>
      </c>
      <c r="Q9547">
        <f t="shared" si="1050"/>
        <v>0</v>
      </c>
    </row>
    <row r="9548" spans="1:17" ht="19.5" x14ac:dyDescent="0.4">
      <c r="A9548" s="33">
        <f t="shared" si="1045"/>
        <v>46676</v>
      </c>
      <c r="B9548" s="27" t="str">
        <f t="shared" si="1046"/>
        <v>(土)</v>
      </c>
      <c r="C9548" s="34">
        <v>0.83333333333333304</v>
      </c>
      <c r="D9548" s="16" t="s">
        <v>18</v>
      </c>
      <c r="E9548" s="35">
        <v>0.85416666666666696</v>
      </c>
      <c r="F9548" s="50">
        <f>IF(COUNTIF('リスト（不使用）'!$A$5:$A$6,単年カーブ!$A$1),"希望数量入力ください",'単年（2027年度）'!$E$12*単年カーブ!$R$3+'単年（2027年度）'!$E$12*(1-単年カーブ!$R$3)*単年カーブ!Q9548)</f>
        <v>0</v>
      </c>
      <c r="G9548" s="47">
        <f t="shared" si="1047"/>
        <v>0</v>
      </c>
      <c r="M9548">
        <f t="shared" si="1048"/>
        <v>10</v>
      </c>
      <c r="N9548">
        <f>IF(OR(WEEKDAY(A9548)=1,WEEKDAY(A9548)=7,COUNTIF('2027祝日等（不使用）'!$A$1:$A$20,単年カーブ!A9548)=1),0,1)</f>
        <v>0</v>
      </c>
      <c r="O9548">
        <f t="shared" si="1044"/>
        <v>41</v>
      </c>
      <c r="P9548">
        <f t="shared" si="1049"/>
        <v>0</v>
      </c>
      <c r="Q9548">
        <f t="shared" si="1050"/>
        <v>0</v>
      </c>
    </row>
    <row r="9549" spans="1:17" ht="19.5" x14ac:dyDescent="0.4">
      <c r="A9549" s="33">
        <f t="shared" si="1045"/>
        <v>46676</v>
      </c>
      <c r="B9549" s="27" t="str">
        <f t="shared" si="1046"/>
        <v>(土)</v>
      </c>
      <c r="C9549" s="34">
        <v>0.85416666666666696</v>
      </c>
      <c r="D9549" s="16" t="s">
        <v>18</v>
      </c>
      <c r="E9549" s="35">
        <v>0.875</v>
      </c>
      <c r="F9549" s="50">
        <f>IF(COUNTIF('リスト（不使用）'!$A$5:$A$6,単年カーブ!$A$1),"希望数量入力ください",'単年（2027年度）'!$E$12*単年カーブ!$R$3+'単年（2027年度）'!$E$12*(1-単年カーブ!$R$3)*単年カーブ!Q9549)</f>
        <v>0</v>
      </c>
      <c r="G9549" s="47">
        <f t="shared" si="1047"/>
        <v>0</v>
      </c>
      <c r="M9549">
        <f t="shared" si="1048"/>
        <v>10</v>
      </c>
      <c r="N9549">
        <f>IF(OR(WEEKDAY(A9549)=1,WEEKDAY(A9549)=7,COUNTIF('2027祝日等（不使用）'!$A$1:$A$20,単年カーブ!A9549)=1),0,1)</f>
        <v>0</v>
      </c>
      <c r="O9549">
        <f t="shared" si="1044"/>
        <v>42</v>
      </c>
      <c r="P9549">
        <f t="shared" si="1049"/>
        <v>0</v>
      </c>
      <c r="Q9549">
        <f t="shared" si="1050"/>
        <v>0</v>
      </c>
    </row>
    <row r="9550" spans="1:17" ht="19.5" x14ac:dyDescent="0.4">
      <c r="A9550" s="33">
        <f t="shared" si="1045"/>
        <v>46676</v>
      </c>
      <c r="B9550" s="27" t="str">
        <f t="shared" si="1046"/>
        <v>(土)</v>
      </c>
      <c r="C9550" s="34">
        <v>0.875</v>
      </c>
      <c r="D9550" s="16" t="s">
        <v>18</v>
      </c>
      <c r="E9550" s="35">
        <v>0.89583333333333304</v>
      </c>
      <c r="F9550" s="50">
        <f>IF(COUNTIF('リスト（不使用）'!$A$5:$A$6,単年カーブ!$A$1),"希望数量入力ください",'単年（2027年度）'!$E$12*単年カーブ!$R$3+'単年（2027年度）'!$E$12*(1-単年カーブ!$R$3)*単年カーブ!Q9550)</f>
        <v>0</v>
      </c>
      <c r="G9550" s="47">
        <f t="shared" si="1047"/>
        <v>0</v>
      </c>
      <c r="M9550">
        <f t="shared" si="1048"/>
        <v>10</v>
      </c>
      <c r="N9550">
        <f>IF(OR(WEEKDAY(A9550)=1,WEEKDAY(A9550)=7,COUNTIF('2027祝日等（不使用）'!$A$1:$A$20,単年カーブ!A9550)=1),0,1)</f>
        <v>0</v>
      </c>
      <c r="O9550">
        <f t="shared" si="1044"/>
        <v>43</v>
      </c>
      <c r="P9550">
        <f t="shared" si="1049"/>
        <v>0</v>
      </c>
      <c r="Q9550">
        <f t="shared" si="1050"/>
        <v>0</v>
      </c>
    </row>
    <row r="9551" spans="1:17" ht="19.5" x14ac:dyDescent="0.4">
      <c r="A9551" s="33">
        <f t="shared" si="1045"/>
        <v>46676</v>
      </c>
      <c r="B9551" s="27" t="str">
        <f t="shared" si="1046"/>
        <v>(土)</v>
      </c>
      <c r="C9551" s="34">
        <v>0.89583333333333304</v>
      </c>
      <c r="D9551" s="16" t="s">
        <v>18</v>
      </c>
      <c r="E9551" s="35">
        <v>0.91666666666666696</v>
      </c>
      <c r="F9551" s="50">
        <f>IF(COUNTIF('リスト（不使用）'!$A$5:$A$6,単年カーブ!$A$1),"希望数量入力ください",'単年（2027年度）'!$E$12*単年カーブ!$R$3+'単年（2027年度）'!$E$12*(1-単年カーブ!$R$3)*単年カーブ!Q9551)</f>
        <v>0</v>
      </c>
      <c r="G9551" s="47">
        <f t="shared" si="1047"/>
        <v>0</v>
      </c>
      <c r="M9551">
        <f t="shared" si="1048"/>
        <v>10</v>
      </c>
      <c r="N9551">
        <f>IF(OR(WEEKDAY(A9551)=1,WEEKDAY(A9551)=7,COUNTIF('2027祝日等（不使用）'!$A$1:$A$20,単年カーブ!A9551)=1),0,1)</f>
        <v>0</v>
      </c>
      <c r="O9551">
        <f t="shared" si="1044"/>
        <v>44</v>
      </c>
      <c r="P9551">
        <f t="shared" si="1049"/>
        <v>0</v>
      </c>
      <c r="Q9551">
        <f t="shared" si="1050"/>
        <v>0</v>
      </c>
    </row>
    <row r="9552" spans="1:17" ht="19.5" x14ac:dyDescent="0.4">
      <c r="A9552" s="33">
        <f t="shared" si="1045"/>
        <v>46676</v>
      </c>
      <c r="B9552" s="27" t="str">
        <f t="shared" si="1046"/>
        <v>(土)</v>
      </c>
      <c r="C9552" s="34">
        <v>0.91666666666666696</v>
      </c>
      <c r="D9552" s="16" t="s">
        <v>18</v>
      </c>
      <c r="E9552" s="35">
        <v>0.9375</v>
      </c>
      <c r="F9552" s="50">
        <f>IF(COUNTIF('リスト（不使用）'!$A$5:$A$6,単年カーブ!$A$1),"希望数量入力ください",'単年（2027年度）'!$E$12*単年カーブ!$R$3+'単年（2027年度）'!$E$12*(1-単年カーブ!$R$3)*単年カーブ!Q9552)</f>
        <v>0</v>
      </c>
      <c r="G9552" s="47">
        <f t="shared" si="1047"/>
        <v>0</v>
      </c>
      <c r="M9552">
        <f t="shared" si="1048"/>
        <v>10</v>
      </c>
      <c r="N9552">
        <f>IF(OR(WEEKDAY(A9552)=1,WEEKDAY(A9552)=7,COUNTIF('2027祝日等（不使用）'!$A$1:$A$20,単年カーブ!A9552)=1),0,1)</f>
        <v>0</v>
      </c>
      <c r="O9552">
        <f t="shared" si="1044"/>
        <v>45</v>
      </c>
      <c r="P9552">
        <f t="shared" si="1049"/>
        <v>0</v>
      </c>
      <c r="Q9552">
        <f t="shared" si="1050"/>
        <v>0</v>
      </c>
    </row>
    <row r="9553" spans="1:17" ht="19.5" x14ac:dyDescent="0.4">
      <c r="A9553" s="33">
        <f t="shared" si="1045"/>
        <v>46676</v>
      </c>
      <c r="B9553" s="27" t="str">
        <f t="shared" si="1046"/>
        <v>(土)</v>
      </c>
      <c r="C9553" s="34">
        <v>0.9375</v>
      </c>
      <c r="D9553" s="16" t="s">
        <v>18</v>
      </c>
      <c r="E9553" s="35">
        <v>0.95833333333333304</v>
      </c>
      <c r="F9553" s="50">
        <f>IF(COUNTIF('リスト（不使用）'!$A$5:$A$6,単年カーブ!$A$1),"希望数量入力ください",'単年（2027年度）'!$E$12*単年カーブ!$R$3+'単年（2027年度）'!$E$12*(1-単年カーブ!$R$3)*単年カーブ!Q9553)</f>
        <v>0</v>
      </c>
      <c r="G9553" s="47">
        <f t="shared" si="1047"/>
        <v>0</v>
      </c>
      <c r="M9553">
        <f t="shared" si="1048"/>
        <v>10</v>
      </c>
      <c r="N9553">
        <f>IF(OR(WEEKDAY(A9553)=1,WEEKDAY(A9553)=7,COUNTIF('2027祝日等（不使用）'!$A$1:$A$20,単年カーブ!A9553)=1),0,1)</f>
        <v>0</v>
      </c>
      <c r="O9553">
        <f t="shared" si="1044"/>
        <v>46</v>
      </c>
      <c r="P9553">
        <f t="shared" si="1049"/>
        <v>0</v>
      </c>
      <c r="Q9553">
        <f t="shared" si="1050"/>
        <v>0</v>
      </c>
    </row>
    <row r="9554" spans="1:17" ht="19.5" x14ac:dyDescent="0.4">
      <c r="A9554" s="33">
        <f t="shared" si="1045"/>
        <v>46676</v>
      </c>
      <c r="B9554" s="27" t="str">
        <f t="shared" si="1046"/>
        <v>(土)</v>
      </c>
      <c r="C9554" s="34">
        <v>0.95833333333333304</v>
      </c>
      <c r="D9554" s="16" t="s">
        <v>18</v>
      </c>
      <c r="E9554" s="35">
        <v>0.97916666666666696</v>
      </c>
      <c r="F9554" s="50">
        <f>IF(COUNTIF('リスト（不使用）'!$A$5:$A$6,単年カーブ!$A$1),"希望数量入力ください",'単年（2027年度）'!$E$12*単年カーブ!$R$3+'単年（2027年度）'!$E$12*(1-単年カーブ!$R$3)*単年カーブ!Q9554)</f>
        <v>0</v>
      </c>
      <c r="G9554" s="47">
        <f t="shared" si="1047"/>
        <v>0</v>
      </c>
      <c r="M9554">
        <f t="shared" si="1048"/>
        <v>10</v>
      </c>
      <c r="N9554">
        <f>IF(OR(WEEKDAY(A9554)=1,WEEKDAY(A9554)=7,COUNTIF('2027祝日等（不使用）'!$A$1:$A$20,単年カーブ!A9554)=1),0,1)</f>
        <v>0</v>
      </c>
      <c r="O9554">
        <f t="shared" si="1044"/>
        <v>47</v>
      </c>
      <c r="P9554">
        <f t="shared" si="1049"/>
        <v>0</v>
      </c>
      <c r="Q9554">
        <f t="shared" si="1050"/>
        <v>0</v>
      </c>
    </row>
    <row r="9555" spans="1:17" ht="19.5" x14ac:dyDescent="0.4">
      <c r="A9555" s="33">
        <f t="shared" si="1045"/>
        <v>46676</v>
      </c>
      <c r="B9555" s="27" t="str">
        <f t="shared" si="1046"/>
        <v>(土)</v>
      </c>
      <c r="C9555" s="34">
        <v>0.97916666666666696</v>
      </c>
      <c r="D9555" s="16" t="s">
        <v>18</v>
      </c>
      <c r="E9555" s="35" t="s">
        <v>17</v>
      </c>
      <c r="F9555" s="50">
        <f>IF(COUNTIF('リスト（不使用）'!$A$5:$A$6,単年カーブ!$A$1),"希望数量入力ください",'単年（2027年度）'!$E$12*単年カーブ!$R$3+'単年（2027年度）'!$E$12*(1-単年カーブ!$R$3)*単年カーブ!Q9555)</f>
        <v>0</v>
      </c>
      <c r="G9555" s="47">
        <f t="shared" si="1047"/>
        <v>0</v>
      </c>
      <c r="M9555">
        <f t="shared" si="1048"/>
        <v>10</v>
      </c>
      <c r="N9555">
        <f>IF(OR(WEEKDAY(A9555)=1,WEEKDAY(A9555)=7,COUNTIF('2027祝日等（不使用）'!$A$1:$A$20,単年カーブ!A9555)=1),0,1)</f>
        <v>0</v>
      </c>
      <c r="O9555">
        <f t="shared" si="1044"/>
        <v>48</v>
      </c>
      <c r="P9555">
        <f t="shared" si="1049"/>
        <v>0</v>
      </c>
      <c r="Q9555">
        <f t="shared" si="1050"/>
        <v>0</v>
      </c>
    </row>
    <row r="9556" spans="1:17" ht="19.5" x14ac:dyDescent="0.4">
      <c r="A9556" s="33">
        <f t="shared" si="1045"/>
        <v>46677</v>
      </c>
      <c r="B9556" s="27" t="str">
        <f t="shared" si="1046"/>
        <v>(日)</v>
      </c>
      <c r="C9556" s="34">
        <v>0</v>
      </c>
      <c r="D9556" s="16" t="s">
        <v>18</v>
      </c>
      <c r="E9556" s="35">
        <v>2.0833333333333332E-2</v>
      </c>
      <c r="F9556" s="50">
        <f>IF(COUNTIF('リスト（不使用）'!$A$5:$A$6,単年カーブ!$A$1),"希望数量入力ください",'単年（2027年度）'!$E$12*単年カーブ!$R$3+'単年（2027年度）'!$E$12*(1-単年カーブ!$R$3)*単年カーブ!Q9556)</f>
        <v>0</v>
      </c>
      <c r="G9556" s="47">
        <f t="shared" si="1047"/>
        <v>0</v>
      </c>
      <c r="M9556">
        <f t="shared" si="1048"/>
        <v>10</v>
      </c>
      <c r="N9556">
        <f>IF(OR(WEEKDAY(A9556)=1,WEEKDAY(A9556)=7,COUNTIF('2027祝日等（不使用）'!$A$1:$A$20,単年カーブ!A9556)=1),0,1)</f>
        <v>0</v>
      </c>
      <c r="O9556">
        <f t="shared" si="1044"/>
        <v>1</v>
      </c>
      <c r="P9556">
        <f t="shared" si="1049"/>
        <v>0</v>
      </c>
      <c r="Q9556">
        <f t="shared" si="1050"/>
        <v>0</v>
      </c>
    </row>
    <row r="9557" spans="1:17" ht="19.5" x14ac:dyDescent="0.4">
      <c r="A9557" s="33">
        <f t="shared" si="1045"/>
        <v>46677</v>
      </c>
      <c r="B9557" s="27" t="str">
        <f t="shared" si="1046"/>
        <v>(日)</v>
      </c>
      <c r="C9557" s="34">
        <v>2.0833333333333332E-2</v>
      </c>
      <c r="D9557" s="16" t="s">
        <v>18</v>
      </c>
      <c r="E9557" s="35">
        <v>4.1666666666666664E-2</v>
      </c>
      <c r="F9557" s="50">
        <f>IF(COUNTIF('リスト（不使用）'!$A$5:$A$6,単年カーブ!$A$1),"希望数量入力ください",'単年（2027年度）'!$E$12*単年カーブ!$R$3+'単年（2027年度）'!$E$12*(1-単年カーブ!$R$3)*単年カーブ!Q9557)</f>
        <v>0</v>
      </c>
      <c r="G9557" s="47">
        <f t="shared" si="1047"/>
        <v>0</v>
      </c>
      <c r="M9557">
        <f t="shared" si="1048"/>
        <v>10</v>
      </c>
      <c r="N9557">
        <f>IF(OR(WEEKDAY(A9557)=1,WEEKDAY(A9557)=7,COUNTIF('2027祝日等（不使用）'!$A$1:$A$20,単年カーブ!A9557)=1),0,1)</f>
        <v>0</v>
      </c>
      <c r="O9557">
        <f t="shared" si="1044"/>
        <v>2</v>
      </c>
      <c r="P9557">
        <f t="shared" si="1049"/>
        <v>0</v>
      </c>
      <c r="Q9557">
        <f t="shared" si="1050"/>
        <v>0</v>
      </c>
    </row>
    <row r="9558" spans="1:17" ht="19.5" x14ac:dyDescent="0.4">
      <c r="A9558" s="33">
        <f t="shared" si="1045"/>
        <v>46677</v>
      </c>
      <c r="B9558" s="27" t="str">
        <f t="shared" si="1046"/>
        <v>(日)</v>
      </c>
      <c r="C9558" s="34">
        <v>4.1666666666666664E-2</v>
      </c>
      <c r="D9558" s="16" t="s">
        <v>18</v>
      </c>
      <c r="E9558" s="35">
        <v>6.25E-2</v>
      </c>
      <c r="F9558" s="50">
        <f>IF(COUNTIF('リスト（不使用）'!$A$5:$A$6,単年カーブ!$A$1),"希望数量入力ください",'単年（2027年度）'!$E$12*単年カーブ!$R$3+'単年（2027年度）'!$E$12*(1-単年カーブ!$R$3)*単年カーブ!Q9558)</f>
        <v>0</v>
      </c>
      <c r="G9558" s="47">
        <f t="shared" si="1047"/>
        <v>0</v>
      </c>
      <c r="M9558">
        <f t="shared" si="1048"/>
        <v>10</v>
      </c>
      <c r="N9558">
        <f>IF(OR(WEEKDAY(A9558)=1,WEEKDAY(A9558)=7,COUNTIF('2027祝日等（不使用）'!$A$1:$A$20,単年カーブ!A9558)=1),0,1)</f>
        <v>0</v>
      </c>
      <c r="O9558">
        <f t="shared" si="1044"/>
        <v>3</v>
      </c>
      <c r="P9558">
        <f t="shared" si="1049"/>
        <v>0</v>
      </c>
      <c r="Q9558">
        <f t="shared" si="1050"/>
        <v>0</v>
      </c>
    </row>
    <row r="9559" spans="1:17" ht="19.5" x14ac:dyDescent="0.4">
      <c r="A9559" s="33">
        <f t="shared" si="1045"/>
        <v>46677</v>
      </c>
      <c r="B9559" s="27" t="str">
        <f t="shared" si="1046"/>
        <v>(日)</v>
      </c>
      <c r="C9559" s="34">
        <v>6.25E-2</v>
      </c>
      <c r="D9559" s="16" t="s">
        <v>18</v>
      </c>
      <c r="E9559" s="35">
        <v>8.3333333333333301E-2</v>
      </c>
      <c r="F9559" s="50">
        <f>IF(COUNTIF('リスト（不使用）'!$A$5:$A$6,単年カーブ!$A$1),"希望数量入力ください",'単年（2027年度）'!$E$12*単年カーブ!$R$3+'単年（2027年度）'!$E$12*(1-単年カーブ!$R$3)*単年カーブ!Q9559)</f>
        <v>0</v>
      </c>
      <c r="G9559" s="47">
        <f t="shared" si="1047"/>
        <v>0</v>
      </c>
      <c r="M9559">
        <f t="shared" si="1048"/>
        <v>10</v>
      </c>
      <c r="N9559">
        <f>IF(OR(WEEKDAY(A9559)=1,WEEKDAY(A9559)=7,COUNTIF('2027祝日等（不使用）'!$A$1:$A$20,単年カーブ!A9559)=1),0,1)</f>
        <v>0</v>
      </c>
      <c r="O9559">
        <f t="shared" si="1044"/>
        <v>4</v>
      </c>
      <c r="P9559">
        <f t="shared" si="1049"/>
        <v>0</v>
      </c>
      <c r="Q9559">
        <f t="shared" si="1050"/>
        <v>0</v>
      </c>
    </row>
    <row r="9560" spans="1:17" ht="19.5" x14ac:dyDescent="0.4">
      <c r="A9560" s="33">
        <f t="shared" si="1045"/>
        <v>46677</v>
      </c>
      <c r="B9560" s="27" t="str">
        <f t="shared" si="1046"/>
        <v>(日)</v>
      </c>
      <c r="C9560" s="34">
        <v>8.3333333333333301E-2</v>
      </c>
      <c r="D9560" s="16" t="s">
        <v>18</v>
      </c>
      <c r="E9560" s="35">
        <v>0.104166666666667</v>
      </c>
      <c r="F9560" s="50">
        <f>IF(COUNTIF('リスト（不使用）'!$A$5:$A$6,単年カーブ!$A$1),"希望数量入力ください",'単年（2027年度）'!$E$12*単年カーブ!$R$3+'単年（2027年度）'!$E$12*(1-単年カーブ!$R$3)*単年カーブ!Q9560)</f>
        <v>0</v>
      </c>
      <c r="G9560" s="47">
        <f t="shared" si="1047"/>
        <v>0</v>
      </c>
      <c r="M9560">
        <f t="shared" si="1048"/>
        <v>10</v>
      </c>
      <c r="N9560">
        <f>IF(OR(WEEKDAY(A9560)=1,WEEKDAY(A9560)=7,COUNTIF('2027祝日等（不使用）'!$A$1:$A$20,単年カーブ!A9560)=1),0,1)</f>
        <v>0</v>
      </c>
      <c r="O9560">
        <f t="shared" si="1044"/>
        <v>5</v>
      </c>
      <c r="P9560">
        <f t="shared" si="1049"/>
        <v>0</v>
      </c>
      <c r="Q9560">
        <f t="shared" si="1050"/>
        <v>0</v>
      </c>
    </row>
    <row r="9561" spans="1:17" ht="19.5" x14ac:dyDescent="0.4">
      <c r="A9561" s="33">
        <f t="shared" si="1045"/>
        <v>46677</v>
      </c>
      <c r="B9561" s="27" t="str">
        <f t="shared" si="1046"/>
        <v>(日)</v>
      </c>
      <c r="C9561" s="34">
        <v>0.104166666666667</v>
      </c>
      <c r="D9561" s="16" t="s">
        <v>18</v>
      </c>
      <c r="E9561" s="35">
        <v>0.125</v>
      </c>
      <c r="F9561" s="50">
        <f>IF(COUNTIF('リスト（不使用）'!$A$5:$A$6,単年カーブ!$A$1),"希望数量入力ください",'単年（2027年度）'!$E$12*単年カーブ!$R$3+'単年（2027年度）'!$E$12*(1-単年カーブ!$R$3)*単年カーブ!Q9561)</f>
        <v>0</v>
      </c>
      <c r="G9561" s="47">
        <f t="shared" si="1047"/>
        <v>0</v>
      </c>
      <c r="M9561">
        <f t="shared" si="1048"/>
        <v>10</v>
      </c>
      <c r="N9561">
        <f>IF(OR(WEEKDAY(A9561)=1,WEEKDAY(A9561)=7,COUNTIF('2027祝日等（不使用）'!$A$1:$A$20,単年カーブ!A9561)=1),0,1)</f>
        <v>0</v>
      </c>
      <c r="O9561">
        <f t="shared" si="1044"/>
        <v>6</v>
      </c>
      <c r="P9561">
        <f t="shared" si="1049"/>
        <v>0</v>
      </c>
      <c r="Q9561">
        <f t="shared" si="1050"/>
        <v>0</v>
      </c>
    </row>
    <row r="9562" spans="1:17" ht="19.5" x14ac:dyDescent="0.4">
      <c r="A9562" s="33">
        <f t="shared" si="1045"/>
        <v>46677</v>
      </c>
      <c r="B9562" s="27" t="str">
        <f t="shared" si="1046"/>
        <v>(日)</v>
      </c>
      <c r="C9562" s="34">
        <v>0.125</v>
      </c>
      <c r="D9562" s="16" t="s">
        <v>18</v>
      </c>
      <c r="E9562" s="35">
        <v>0.14583333333333301</v>
      </c>
      <c r="F9562" s="50">
        <f>IF(COUNTIF('リスト（不使用）'!$A$5:$A$6,単年カーブ!$A$1),"希望数量入力ください",'単年（2027年度）'!$E$12*単年カーブ!$R$3+'単年（2027年度）'!$E$12*(1-単年カーブ!$R$3)*単年カーブ!Q9562)</f>
        <v>0</v>
      </c>
      <c r="G9562" s="47">
        <f t="shared" si="1047"/>
        <v>0</v>
      </c>
      <c r="M9562">
        <f t="shared" si="1048"/>
        <v>10</v>
      </c>
      <c r="N9562">
        <f>IF(OR(WEEKDAY(A9562)=1,WEEKDAY(A9562)=7,COUNTIF('2027祝日等（不使用）'!$A$1:$A$20,単年カーブ!A9562)=1),0,1)</f>
        <v>0</v>
      </c>
      <c r="O9562">
        <f t="shared" si="1044"/>
        <v>7</v>
      </c>
      <c r="P9562">
        <f t="shared" si="1049"/>
        <v>0</v>
      </c>
      <c r="Q9562">
        <f t="shared" si="1050"/>
        <v>0</v>
      </c>
    </row>
    <row r="9563" spans="1:17" ht="19.5" x14ac:dyDescent="0.4">
      <c r="A9563" s="33">
        <f t="shared" si="1045"/>
        <v>46677</v>
      </c>
      <c r="B9563" s="27" t="str">
        <f t="shared" si="1046"/>
        <v>(日)</v>
      </c>
      <c r="C9563" s="34">
        <v>0.14583333333333301</v>
      </c>
      <c r="D9563" s="16" t="s">
        <v>18</v>
      </c>
      <c r="E9563" s="35">
        <v>0.16666666666666699</v>
      </c>
      <c r="F9563" s="50">
        <f>IF(COUNTIF('リスト（不使用）'!$A$5:$A$6,単年カーブ!$A$1),"希望数量入力ください",'単年（2027年度）'!$E$12*単年カーブ!$R$3+'単年（2027年度）'!$E$12*(1-単年カーブ!$R$3)*単年カーブ!Q9563)</f>
        <v>0</v>
      </c>
      <c r="G9563" s="47">
        <f t="shared" si="1047"/>
        <v>0</v>
      </c>
      <c r="M9563">
        <f t="shared" si="1048"/>
        <v>10</v>
      </c>
      <c r="N9563">
        <f>IF(OR(WEEKDAY(A9563)=1,WEEKDAY(A9563)=7,COUNTIF('2027祝日等（不使用）'!$A$1:$A$20,単年カーブ!A9563)=1),0,1)</f>
        <v>0</v>
      </c>
      <c r="O9563">
        <f t="shared" si="1044"/>
        <v>8</v>
      </c>
      <c r="P9563">
        <f t="shared" si="1049"/>
        <v>0</v>
      </c>
      <c r="Q9563">
        <f t="shared" si="1050"/>
        <v>0</v>
      </c>
    </row>
    <row r="9564" spans="1:17" ht="19.5" x14ac:dyDescent="0.4">
      <c r="A9564" s="33">
        <f t="shared" si="1045"/>
        <v>46677</v>
      </c>
      <c r="B9564" s="27" t="str">
        <f t="shared" si="1046"/>
        <v>(日)</v>
      </c>
      <c r="C9564" s="34">
        <v>0.16666666666666699</v>
      </c>
      <c r="D9564" s="16" t="s">
        <v>18</v>
      </c>
      <c r="E9564" s="35">
        <v>0.1875</v>
      </c>
      <c r="F9564" s="50">
        <f>IF(COUNTIF('リスト（不使用）'!$A$5:$A$6,単年カーブ!$A$1),"希望数量入力ください",'単年（2027年度）'!$E$12*単年カーブ!$R$3+'単年（2027年度）'!$E$12*(1-単年カーブ!$R$3)*単年カーブ!Q9564)</f>
        <v>0</v>
      </c>
      <c r="G9564" s="47">
        <f t="shared" si="1047"/>
        <v>0</v>
      </c>
      <c r="M9564">
        <f t="shared" si="1048"/>
        <v>10</v>
      </c>
      <c r="N9564">
        <f>IF(OR(WEEKDAY(A9564)=1,WEEKDAY(A9564)=7,COUNTIF('2027祝日等（不使用）'!$A$1:$A$20,単年カーブ!A9564)=1),0,1)</f>
        <v>0</v>
      </c>
      <c r="O9564">
        <f t="shared" si="1044"/>
        <v>9</v>
      </c>
      <c r="P9564">
        <f t="shared" si="1049"/>
        <v>0</v>
      </c>
      <c r="Q9564">
        <f t="shared" si="1050"/>
        <v>0</v>
      </c>
    </row>
    <row r="9565" spans="1:17" ht="19.5" x14ac:dyDescent="0.4">
      <c r="A9565" s="33">
        <f t="shared" si="1045"/>
        <v>46677</v>
      </c>
      <c r="B9565" s="27" t="str">
        <f t="shared" si="1046"/>
        <v>(日)</v>
      </c>
      <c r="C9565" s="34">
        <v>0.1875</v>
      </c>
      <c r="D9565" s="16" t="s">
        <v>18</v>
      </c>
      <c r="E9565" s="35">
        <v>0.20833333333333301</v>
      </c>
      <c r="F9565" s="50">
        <f>IF(COUNTIF('リスト（不使用）'!$A$5:$A$6,単年カーブ!$A$1),"希望数量入力ください",'単年（2027年度）'!$E$12*単年カーブ!$R$3+'単年（2027年度）'!$E$12*(1-単年カーブ!$R$3)*単年カーブ!Q9565)</f>
        <v>0</v>
      </c>
      <c r="G9565" s="47">
        <f t="shared" si="1047"/>
        <v>0</v>
      </c>
      <c r="M9565">
        <f t="shared" si="1048"/>
        <v>10</v>
      </c>
      <c r="N9565">
        <f>IF(OR(WEEKDAY(A9565)=1,WEEKDAY(A9565)=7,COUNTIF('2027祝日等（不使用）'!$A$1:$A$20,単年カーブ!A9565)=1),0,1)</f>
        <v>0</v>
      </c>
      <c r="O9565">
        <f t="shared" si="1044"/>
        <v>10</v>
      </c>
      <c r="P9565">
        <f t="shared" si="1049"/>
        <v>0</v>
      </c>
      <c r="Q9565">
        <f t="shared" si="1050"/>
        <v>0</v>
      </c>
    </row>
    <row r="9566" spans="1:17" ht="19.5" x14ac:dyDescent="0.4">
      <c r="A9566" s="33">
        <f t="shared" si="1045"/>
        <v>46677</v>
      </c>
      <c r="B9566" s="27" t="str">
        <f t="shared" si="1046"/>
        <v>(日)</v>
      </c>
      <c r="C9566" s="34">
        <v>0.20833333333333301</v>
      </c>
      <c r="D9566" s="16" t="s">
        <v>18</v>
      </c>
      <c r="E9566" s="35">
        <v>0.22916666666666699</v>
      </c>
      <c r="F9566" s="50">
        <f>IF(COUNTIF('リスト（不使用）'!$A$5:$A$6,単年カーブ!$A$1),"希望数量入力ください",'単年（2027年度）'!$E$12*単年カーブ!$R$3+'単年（2027年度）'!$E$12*(1-単年カーブ!$R$3)*単年カーブ!Q9566)</f>
        <v>0</v>
      </c>
      <c r="G9566" s="47">
        <f t="shared" si="1047"/>
        <v>0</v>
      </c>
      <c r="M9566">
        <f t="shared" si="1048"/>
        <v>10</v>
      </c>
      <c r="N9566">
        <f>IF(OR(WEEKDAY(A9566)=1,WEEKDAY(A9566)=7,COUNTIF('2027祝日等（不使用）'!$A$1:$A$20,単年カーブ!A9566)=1),0,1)</f>
        <v>0</v>
      </c>
      <c r="O9566">
        <f t="shared" si="1044"/>
        <v>11</v>
      </c>
      <c r="P9566">
        <f t="shared" si="1049"/>
        <v>0</v>
      </c>
      <c r="Q9566">
        <f t="shared" si="1050"/>
        <v>0</v>
      </c>
    </row>
    <row r="9567" spans="1:17" ht="19.5" x14ac:dyDescent="0.4">
      <c r="A9567" s="33">
        <f t="shared" si="1045"/>
        <v>46677</v>
      </c>
      <c r="B9567" s="27" t="str">
        <f t="shared" si="1046"/>
        <v>(日)</v>
      </c>
      <c r="C9567" s="34">
        <v>0.22916666666666699</v>
      </c>
      <c r="D9567" s="16" t="s">
        <v>18</v>
      </c>
      <c r="E9567" s="35">
        <v>0.25</v>
      </c>
      <c r="F9567" s="50">
        <f>IF(COUNTIF('リスト（不使用）'!$A$5:$A$6,単年カーブ!$A$1),"希望数量入力ください",'単年（2027年度）'!$E$12*単年カーブ!$R$3+'単年（2027年度）'!$E$12*(1-単年カーブ!$R$3)*単年カーブ!Q9567)</f>
        <v>0</v>
      </c>
      <c r="G9567" s="47">
        <f t="shared" si="1047"/>
        <v>0</v>
      </c>
      <c r="M9567">
        <f t="shared" si="1048"/>
        <v>10</v>
      </c>
      <c r="N9567">
        <f>IF(OR(WEEKDAY(A9567)=1,WEEKDAY(A9567)=7,COUNTIF('2027祝日等（不使用）'!$A$1:$A$20,単年カーブ!A9567)=1),0,1)</f>
        <v>0</v>
      </c>
      <c r="O9567">
        <f t="shared" si="1044"/>
        <v>12</v>
      </c>
      <c r="P9567">
        <f t="shared" si="1049"/>
        <v>0</v>
      </c>
      <c r="Q9567">
        <f t="shared" si="1050"/>
        <v>0</v>
      </c>
    </row>
    <row r="9568" spans="1:17" ht="19.5" x14ac:dyDescent="0.4">
      <c r="A9568" s="33">
        <f t="shared" si="1045"/>
        <v>46677</v>
      </c>
      <c r="B9568" s="27" t="str">
        <f t="shared" si="1046"/>
        <v>(日)</v>
      </c>
      <c r="C9568" s="34">
        <v>0.25</v>
      </c>
      <c r="D9568" s="16" t="s">
        <v>18</v>
      </c>
      <c r="E9568" s="35">
        <v>0.27083333333333298</v>
      </c>
      <c r="F9568" s="50">
        <f>IF(COUNTIF('リスト（不使用）'!$A$5:$A$6,単年カーブ!$A$1),"希望数量入力ください",'単年（2027年度）'!$E$12*単年カーブ!$R$3+'単年（2027年度）'!$E$12*(1-単年カーブ!$R$3)*単年カーブ!Q9568)</f>
        <v>0</v>
      </c>
      <c r="G9568" s="47">
        <f t="shared" si="1047"/>
        <v>0</v>
      </c>
      <c r="M9568">
        <f t="shared" si="1048"/>
        <v>10</v>
      </c>
      <c r="N9568">
        <f>IF(OR(WEEKDAY(A9568)=1,WEEKDAY(A9568)=7,COUNTIF('2027祝日等（不使用）'!$A$1:$A$20,単年カーブ!A9568)=1),0,1)</f>
        <v>0</v>
      </c>
      <c r="O9568">
        <f t="shared" si="1044"/>
        <v>13</v>
      </c>
      <c r="P9568">
        <f t="shared" si="1049"/>
        <v>0</v>
      </c>
      <c r="Q9568">
        <f t="shared" si="1050"/>
        <v>0</v>
      </c>
    </row>
    <row r="9569" spans="1:17" ht="19.5" x14ac:dyDescent="0.4">
      <c r="A9569" s="33">
        <f t="shared" si="1045"/>
        <v>46677</v>
      </c>
      <c r="B9569" s="27" t="str">
        <f t="shared" si="1046"/>
        <v>(日)</v>
      </c>
      <c r="C9569" s="34">
        <v>0.27083333333333298</v>
      </c>
      <c r="D9569" s="16" t="s">
        <v>18</v>
      </c>
      <c r="E9569" s="35">
        <v>0.29166666666666702</v>
      </c>
      <c r="F9569" s="50">
        <f>IF(COUNTIF('リスト（不使用）'!$A$5:$A$6,単年カーブ!$A$1),"希望数量入力ください",'単年（2027年度）'!$E$12*単年カーブ!$R$3+'単年（2027年度）'!$E$12*(1-単年カーブ!$R$3)*単年カーブ!Q9569)</f>
        <v>0</v>
      </c>
      <c r="G9569" s="47">
        <f t="shared" si="1047"/>
        <v>0</v>
      </c>
      <c r="M9569">
        <f t="shared" si="1048"/>
        <v>10</v>
      </c>
      <c r="N9569">
        <f>IF(OR(WEEKDAY(A9569)=1,WEEKDAY(A9569)=7,COUNTIF('2027祝日等（不使用）'!$A$1:$A$20,単年カーブ!A9569)=1),0,1)</f>
        <v>0</v>
      </c>
      <c r="O9569">
        <f t="shared" si="1044"/>
        <v>14</v>
      </c>
      <c r="P9569">
        <f t="shared" si="1049"/>
        <v>0</v>
      </c>
      <c r="Q9569">
        <f t="shared" si="1050"/>
        <v>0</v>
      </c>
    </row>
    <row r="9570" spans="1:17" ht="19.5" x14ac:dyDescent="0.4">
      <c r="A9570" s="33">
        <f t="shared" si="1045"/>
        <v>46677</v>
      </c>
      <c r="B9570" s="27" t="str">
        <f t="shared" si="1046"/>
        <v>(日)</v>
      </c>
      <c r="C9570" s="34">
        <v>0.29166666666666702</v>
      </c>
      <c r="D9570" s="16" t="s">
        <v>18</v>
      </c>
      <c r="E9570" s="35">
        <v>0.3125</v>
      </c>
      <c r="F9570" s="50">
        <f>IF(COUNTIF('リスト（不使用）'!$A$5:$A$6,単年カーブ!$A$1),"希望数量入力ください",'単年（2027年度）'!$E$12*単年カーブ!$R$3+'単年（2027年度）'!$E$12*(1-単年カーブ!$R$3)*単年カーブ!Q9570)</f>
        <v>0</v>
      </c>
      <c r="G9570" s="47">
        <f t="shared" si="1047"/>
        <v>0</v>
      </c>
      <c r="M9570">
        <f t="shared" si="1048"/>
        <v>10</v>
      </c>
      <c r="N9570">
        <f>IF(OR(WEEKDAY(A9570)=1,WEEKDAY(A9570)=7,COUNTIF('2027祝日等（不使用）'!$A$1:$A$20,単年カーブ!A9570)=1),0,1)</f>
        <v>0</v>
      </c>
      <c r="O9570">
        <f t="shared" si="1044"/>
        <v>15</v>
      </c>
      <c r="P9570">
        <f t="shared" si="1049"/>
        <v>0</v>
      </c>
      <c r="Q9570">
        <f t="shared" si="1050"/>
        <v>0</v>
      </c>
    </row>
    <row r="9571" spans="1:17" ht="19.5" x14ac:dyDescent="0.4">
      <c r="A9571" s="33">
        <f t="shared" si="1045"/>
        <v>46677</v>
      </c>
      <c r="B9571" s="27" t="str">
        <f t="shared" si="1046"/>
        <v>(日)</v>
      </c>
      <c r="C9571" s="34">
        <v>0.3125</v>
      </c>
      <c r="D9571" s="16" t="s">
        <v>18</v>
      </c>
      <c r="E9571" s="35">
        <v>0.33333333333333298</v>
      </c>
      <c r="F9571" s="50">
        <f>IF(COUNTIF('リスト（不使用）'!$A$5:$A$6,単年カーブ!$A$1),"希望数量入力ください",'単年（2027年度）'!$E$12*単年カーブ!$R$3+'単年（2027年度）'!$E$12*(1-単年カーブ!$R$3)*単年カーブ!Q9571)</f>
        <v>0</v>
      </c>
      <c r="G9571" s="47">
        <f t="shared" si="1047"/>
        <v>0</v>
      </c>
      <c r="M9571">
        <f t="shared" si="1048"/>
        <v>10</v>
      </c>
      <c r="N9571">
        <f>IF(OR(WEEKDAY(A9571)=1,WEEKDAY(A9571)=7,COUNTIF('2027祝日等（不使用）'!$A$1:$A$20,単年カーブ!A9571)=1),0,1)</f>
        <v>0</v>
      </c>
      <c r="O9571">
        <f t="shared" si="1044"/>
        <v>16</v>
      </c>
      <c r="P9571">
        <f t="shared" si="1049"/>
        <v>0</v>
      </c>
      <c r="Q9571">
        <f t="shared" si="1050"/>
        <v>0</v>
      </c>
    </row>
    <row r="9572" spans="1:17" ht="19.5" x14ac:dyDescent="0.4">
      <c r="A9572" s="33">
        <f t="shared" si="1045"/>
        <v>46677</v>
      </c>
      <c r="B9572" s="27" t="str">
        <f t="shared" si="1046"/>
        <v>(日)</v>
      </c>
      <c r="C9572" s="34">
        <v>0.33333333333333298</v>
      </c>
      <c r="D9572" s="16" t="s">
        <v>18</v>
      </c>
      <c r="E9572" s="35">
        <v>0.35416666666666702</v>
      </c>
      <c r="F9572" s="50">
        <f>IF(COUNTIF('リスト（不使用）'!$A$5:$A$6,単年カーブ!$A$1),"希望数量入力ください",'単年（2027年度）'!$E$12*単年カーブ!$R$3+'単年（2027年度）'!$E$12*(1-単年カーブ!$R$3)*単年カーブ!Q9572)</f>
        <v>0</v>
      </c>
      <c r="G9572" s="47">
        <f t="shared" si="1047"/>
        <v>0</v>
      </c>
      <c r="M9572">
        <f t="shared" si="1048"/>
        <v>10</v>
      </c>
      <c r="N9572">
        <f>IF(OR(WEEKDAY(A9572)=1,WEEKDAY(A9572)=7,COUNTIF('2027祝日等（不使用）'!$A$1:$A$20,単年カーブ!A9572)=1),0,1)</f>
        <v>0</v>
      </c>
      <c r="O9572">
        <f t="shared" si="1044"/>
        <v>17</v>
      </c>
      <c r="P9572">
        <f t="shared" si="1049"/>
        <v>1</v>
      </c>
      <c r="Q9572">
        <f t="shared" si="1050"/>
        <v>0</v>
      </c>
    </row>
    <row r="9573" spans="1:17" ht="19.5" x14ac:dyDescent="0.4">
      <c r="A9573" s="33">
        <f t="shared" si="1045"/>
        <v>46677</v>
      </c>
      <c r="B9573" s="27" t="str">
        <f t="shared" si="1046"/>
        <v>(日)</v>
      </c>
      <c r="C9573" s="34">
        <v>0.35416666666666702</v>
      </c>
      <c r="D9573" s="16" t="s">
        <v>18</v>
      </c>
      <c r="E9573" s="35">
        <v>0.375</v>
      </c>
      <c r="F9573" s="50">
        <f>IF(COUNTIF('リスト（不使用）'!$A$5:$A$6,単年カーブ!$A$1),"希望数量入力ください",'単年（2027年度）'!$E$12*単年カーブ!$R$3+'単年（2027年度）'!$E$12*(1-単年カーブ!$R$3)*単年カーブ!Q9573)</f>
        <v>0</v>
      </c>
      <c r="G9573" s="47">
        <f t="shared" si="1047"/>
        <v>0</v>
      </c>
      <c r="M9573">
        <f t="shared" si="1048"/>
        <v>10</v>
      </c>
      <c r="N9573">
        <f>IF(OR(WEEKDAY(A9573)=1,WEEKDAY(A9573)=7,COUNTIF('2027祝日等（不使用）'!$A$1:$A$20,単年カーブ!A9573)=1),0,1)</f>
        <v>0</v>
      </c>
      <c r="O9573">
        <f t="shared" si="1044"/>
        <v>18</v>
      </c>
      <c r="P9573">
        <f t="shared" si="1049"/>
        <v>1</v>
      </c>
      <c r="Q9573">
        <f t="shared" si="1050"/>
        <v>0</v>
      </c>
    </row>
    <row r="9574" spans="1:17" ht="19.5" x14ac:dyDescent="0.4">
      <c r="A9574" s="33">
        <f t="shared" si="1045"/>
        <v>46677</v>
      </c>
      <c r="B9574" s="27" t="str">
        <f t="shared" si="1046"/>
        <v>(日)</v>
      </c>
      <c r="C9574" s="34">
        <v>0.375</v>
      </c>
      <c r="D9574" s="16" t="s">
        <v>18</v>
      </c>
      <c r="E9574" s="35">
        <v>0.39583333333333298</v>
      </c>
      <c r="F9574" s="50">
        <f>IF(COUNTIF('リスト（不使用）'!$A$5:$A$6,単年カーブ!$A$1),"希望数量入力ください",'単年（2027年度）'!$E$12*単年カーブ!$R$3+'単年（2027年度）'!$E$12*(1-単年カーブ!$R$3)*単年カーブ!Q9574)</f>
        <v>0</v>
      </c>
      <c r="G9574" s="47">
        <f t="shared" si="1047"/>
        <v>0</v>
      </c>
      <c r="M9574">
        <f t="shared" si="1048"/>
        <v>10</v>
      </c>
      <c r="N9574">
        <f>IF(OR(WEEKDAY(A9574)=1,WEEKDAY(A9574)=7,COUNTIF('2027祝日等（不使用）'!$A$1:$A$20,単年カーブ!A9574)=1),0,1)</f>
        <v>0</v>
      </c>
      <c r="O9574">
        <f t="shared" si="1044"/>
        <v>19</v>
      </c>
      <c r="P9574">
        <f t="shared" si="1049"/>
        <v>1</v>
      </c>
      <c r="Q9574">
        <f t="shared" si="1050"/>
        <v>0</v>
      </c>
    </row>
    <row r="9575" spans="1:17" ht="19.5" x14ac:dyDescent="0.4">
      <c r="A9575" s="33">
        <f t="shared" si="1045"/>
        <v>46677</v>
      </c>
      <c r="B9575" s="27" t="str">
        <f t="shared" si="1046"/>
        <v>(日)</v>
      </c>
      <c r="C9575" s="34">
        <v>0.39583333333333298</v>
      </c>
      <c r="D9575" s="16" t="s">
        <v>18</v>
      </c>
      <c r="E9575" s="35">
        <v>0.41666666666666702</v>
      </c>
      <c r="F9575" s="50">
        <f>IF(COUNTIF('リスト（不使用）'!$A$5:$A$6,単年カーブ!$A$1),"希望数量入力ください",'単年（2027年度）'!$E$12*単年カーブ!$R$3+'単年（2027年度）'!$E$12*(1-単年カーブ!$R$3)*単年カーブ!Q9575)</f>
        <v>0</v>
      </c>
      <c r="G9575" s="47">
        <f t="shared" si="1047"/>
        <v>0</v>
      </c>
      <c r="M9575">
        <f t="shared" si="1048"/>
        <v>10</v>
      </c>
      <c r="N9575">
        <f>IF(OR(WEEKDAY(A9575)=1,WEEKDAY(A9575)=7,COUNTIF('2027祝日等（不使用）'!$A$1:$A$20,単年カーブ!A9575)=1),0,1)</f>
        <v>0</v>
      </c>
      <c r="O9575">
        <f t="shared" si="1044"/>
        <v>20</v>
      </c>
      <c r="P9575">
        <f t="shared" si="1049"/>
        <v>1</v>
      </c>
      <c r="Q9575">
        <f t="shared" si="1050"/>
        <v>0</v>
      </c>
    </row>
    <row r="9576" spans="1:17" ht="19.5" x14ac:dyDescent="0.4">
      <c r="A9576" s="33">
        <f t="shared" si="1045"/>
        <v>46677</v>
      </c>
      <c r="B9576" s="27" t="str">
        <f t="shared" si="1046"/>
        <v>(日)</v>
      </c>
      <c r="C9576" s="34">
        <v>0.41666666666666702</v>
      </c>
      <c r="D9576" s="16" t="s">
        <v>18</v>
      </c>
      <c r="E9576" s="35">
        <v>0.4375</v>
      </c>
      <c r="F9576" s="50">
        <f>IF(COUNTIF('リスト（不使用）'!$A$5:$A$6,単年カーブ!$A$1),"希望数量入力ください",'単年（2027年度）'!$E$12*単年カーブ!$R$3+'単年（2027年度）'!$E$12*(1-単年カーブ!$R$3)*単年カーブ!Q9576)</f>
        <v>0</v>
      </c>
      <c r="G9576" s="47">
        <f t="shared" si="1047"/>
        <v>0</v>
      </c>
      <c r="M9576">
        <f t="shared" si="1048"/>
        <v>10</v>
      </c>
      <c r="N9576">
        <f>IF(OR(WEEKDAY(A9576)=1,WEEKDAY(A9576)=7,COUNTIF('2027祝日等（不使用）'!$A$1:$A$20,単年カーブ!A9576)=1),0,1)</f>
        <v>0</v>
      </c>
      <c r="O9576">
        <f t="shared" si="1044"/>
        <v>21</v>
      </c>
      <c r="P9576">
        <f t="shared" si="1049"/>
        <v>1</v>
      </c>
      <c r="Q9576">
        <f t="shared" si="1050"/>
        <v>0</v>
      </c>
    </row>
    <row r="9577" spans="1:17" ht="19.5" x14ac:dyDescent="0.4">
      <c r="A9577" s="33">
        <f t="shared" si="1045"/>
        <v>46677</v>
      </c>
      <c r="B9577" s="27" t="str">
        <f t="shared" si="1046"/>
        <v>(日)</v>
      </c>
      <c r="C9577" s="34">
        <v>0.4375</v>
      </c>
      <c r="D9577" s="16" t="s">
        <v>18</v>
      </c>
      <c r="E9577" s="35">
        <v>0.45833333333333298</v>
      </c>
      <c r="F9577" s="50">
        <f>IF(COUNTIF('リスト（不使用）'!$A$5:$A$6,単年カーブ!$A$1),"希望数量入力ください",'単年（2027年度）'!$E$12*単年カーブ!$R$3+'単年（2027年度）'!$E$12*(1-単年カーブ!$R$3)*単年カーブ!Q9577)</f>
        <v>0</v>
      </c>
      <c r="G9577" s="47">
        <f t="shared" si="1047"/>
        <v>0</v>
      </c>
      <c r="M9577">
        <f t="shared" si="1048"/>
        <v>10</v>
      </c>
      <c r="N9577">
        <f>IF(OR(WEEKDAY(A9577)=1,WEEKDAY(A9577)=7,COUNTIF('2027祝日等（不使用）'!$A$1:$A$20,単年カーブ!A9577)=1),0,1)</f>
        <v>0</v>
      </c>
      <c r="O9577">
        <f t="shared" si="1044"/>
        <v>22</v>
      </c>
      <c r="P9577">
        <f t="shared" si="1049"/>
        <v>1</v>
      </c>
      <c r="Q9577">
        <f t="shared" si="1050"/>
        <v>0</v>
      </c>
    </row>
    <row r="9578" spans="1:17" ht="19.5" x14ac:dyDescent="0.4">
      <c r="A9578" s="33">
        <f t="shared" si="1045"/>
        <v>46677</v>
      </c>
      <c r="B9578" s="27" t="str">
        <f t="shared" si="1046"/>
        <v>(日)</v>
      </c>
      <c r="C9578" s="34">
        <v>0.45833333333333298</v>
      </c>
      <c r="D9578" s="16" t="s">
        <v>18</v>
      </c>
      <c r="E9578" s="35">
        <v>0.47916666666666702</v>
      </c>
      <c r="F9578" s="50">
        <f>IF(COUNTIF('リスト（不使用）'!$A$5:$A$6,単年カーブ!$A$1),"希望数量入力ください",'単年（2027年度）'!$E$12*単年カーブ!$R$3+'単年（2027年度）'!$E$12*(1-単年カーブ!$R$3)*単年カーブ!Q9578)</f>
        <v>0</v>
      </c>
      <c r="G9578" s="47">
        <f t="shared" si="1047"/>
        <v>0</v>
      </c>
      <c r="M9578">
        <f t="shared" si="1048"/>
        <v>10</v>
      </c>
      <c r="N9578">
        <f>IF(OR(WEEKDAY(A9578)=1,WEEKDAY(A9578)=7,COUNTIF('2027祝日等（不使用）'!$A$1:$A$20,単年カーブ!A9578)=1),0,1)</f>
        <v>0</v>
      </c>
      <c r="O9578">
        <f t="shared" si="1044"/>
        <v>23</v>
      </c>
      <c r="P9578">
        <f t="shared" si="1049"/>
        <v>1</v>
      </c>
      <c r="Q9578">
        <f t="shared" si="1050"/>
        <v>0</v>
      </c>
    </row>
    <row r="9579" spans="1:17" ht="19.5" x14ac:dyDescent="0.4">
      <c r="A9579" s="33">
        <f t="shared" si="1045"/>
        <v>46677</v>
      </c>
      <c r="B9579" s="27" t="str">
        <f t="shared" si="1046"/>
        <v>(日)</v>
      </c>
      <c r="C9579" s="34">
        <v>0.47916666666666702</v>
      </c>
      <c r="D9579" s="16" t="s">
        <v>18</v>
      </c>
      <c r="E9579" s="35">
        <v>0.5</v>
      </c>
      <c r="F9579" s="50">
        <f>IF(COUNTIF('リスト（不使用）'!$A$5:$A$6,単年カーブ!$A$1),"希望数量入力ください",'単年（2027年度）'!$E$12*単年カーブ!$R$3+'単年（2027年度）'!$E$12*(1-単年カーブ!$R$3)*単年カーブ!Q9579)</f>
        <v>0</v>
      </c>
      <c r="G9579" s="47">
        <f t="shared" si="1047"/>
        <v>0</v>
      </c>
      <c r="M9579">
        <f t="shared" si="1048"/>
        <v>10</v>
      </c>
      <c r="N9579">
        <f>IF(OR(WEEKDAY(A9579)=1,WEEKDAY(A9579)=7,COUNTIF('2027祝日等（不使用）'!$A$1:$A$20,単年カーブ!A9579)=1),0,1)</f>
        <v>0</v>
      </c>
      <c r="O9579">
        <f t="shared" si="1044"/>
        <v>24</v>
      </c>
      <c r="P9579">
        <f t="shared" si="1049"/>
        <v>1</v>
      </c>
      <c r="Q9579">
        <f t="shared" si="1050"/>
        <v>0</v>
      </c>
    </row>
    <row r="9580" spans="1:17" ht="19.5" x14ac:dyDescent="0.4">
      <c r="A9580" s="33">
        <f t="shared" si="1045"/>
        <v>46677</v>
      </c>
      <c r="B9580" s="27" t="str">
        <f t="shared" si="1046"/>
        <v>(日)</v>
      </c>
      <c r="C9580" s="34">
        <v>0.5</v>
      </c>
      <c r="D9580" s="16" t="s">
        <v>18</v>
      </c>
      <c r="E9580" s="35">
        <v>0.52083333333333304</v>
      </c>
      <c r="F9580" s="50">
        <f>IF(COUNTIF('リスト（不使用）'!$A$5:$A$6,単年カーブ!$A$1),"希望数量入力ください",'単年（2027年度）'!$E$12*単年カーブ!$R$3+'単年（2027年度）'!$E$12*(1-単年カーブ!$R$3)*単年カーブ!Q9580)</f>
        <v>0</v>
      </c>
      <c r="G9580" s="47">
        <f t="shared" si="1047"/>
        <v>0</v>
      </c>
      <c r="M9580">
        <f t="shared" si="1048"/>
        <v>10</v>
      </c>
      <c r="N9580">
        <f>IF(OR(WEEKDAY(A9580)=1,WEEKDAY(A9580)=7,COUNTIF('2027祝日等（不使用）'!$A$1:$A$20,単年カーブ!A9580)=1),0,1)</f>
        <v>0</v>
      </c>
      <c r="O9580">
        <f t="shared" si="1044"/>
        <v>25</v>
      </c>
      <c r="P9580">
        <f t="shared" si="1049"/>
        <v>1</v>
      </c>
      <c r="Q9580">
        <f t="shared" si="1050"/>
        <v>0</v>
      </c>
    </row>
    <row r="9581" spans="1:17" ht="19.5" x14ac:dyDescent="0.4">
      <c r="A9581" s="33">
        <f t="shared" si="1045"/>
        <v>46677</v>
      </c>
      <c r="B9581" s="27" t="str">
        <f t="shared" si="1046"/>
        <v>(日)</v>
      </c>
      <c r="C9581" s="34">
        <v>0.52083333333333304</v>
      </c>
      <c r="D9581" s="16" t="s">
        <v>18</v>
      </c>
      <c r="E9581" s="35">
        <v>0.54166666666666696</v>
      </c>
      <c r="F9581" s="50">
        <f>IF(COUNTIF('リスト（不使用）'!$A$5:$A$6,単年カーブ!$A$1),"希望数量入力ください",'単年（2027年度）'!$E$12*単年カーブ!$R$3+'単年（2027年度）'!$E$12*(1-単年カーブ!$R$3)*単年カーブ!Q9581)</f>
        <v>0</v>
      </c>
      <c r="G9581" s="47">
        <f t="shared" si="1047"/>
        <v>0</v>
      </c>
      <c r="M9581">
        <f t="shared" si="1048"/>
        <v>10</v>
      </c>
      <c r="N9581">
        <f>IF(OR(WEEKDAY(A9581)=1,WEEKDAY(A9581)=7,COUNTIF('2027祝日等（不使用）'!$A$1:$A$20,単年カーブ!A9581)=1),0,1)</f>
        <v>0</v>
      </c>
      <c r="O9581">
        <f t="shared" si="1044"/>
        <v>26</v>
      </c>
      <c r="P9581">
        <f t="shared" si="1049"/>
        <v>1</v>
      </c>
      <c r="Q9581">
        <f t="shared" si="1050"/>
        <v>0</v>
      </c>
    </row>
    <row r="9582" spans="1:17" ht="19.5" x14ac:dyDescent="0.4">
      <c r="A9582" s="33">
        <f t="shared" si="1045"/>
        <v>46677</v>
      </c>
      <c r="B9582" s="27" t="str">
        <f t="shared" si="1046"/>
        <v>(日)</v>
      </c>
      <c r="C9582" s="34">
        <v>0.54166666666666696</v>
      </c>
      <c r="D9582" s="16" t="s">
        <v>18</v>
      </c>
      <c r="E9582" s="35">
        <v>0.5625</v>
      </c>
      <c r="F9582" s="50">
        <f>IF(COUNTIF('リスト（不使用）'!$A$5:$A$6,単年カーブ!$A$1),"希望数量入力ください",'単年（2027年度）'!$E$12*単年カーブ!$R$3+'単年（2027年度）'!$E$12*(1-単年カーブ!$R$3)*単年カーブ!Q9582)</f>
        <v>0</v>
      </c>
      <c r="G9582" s="47">
        <f t="shared" si="1047"/>
        <v>0</v>
      </c>
      <c r="M9582">
        <f t="shared" si="1048"/>
        <v>10</v>
      </c>
      <c r="N9582">
        <f>IF(OR(WEEKDAY(A9582)=1,WEEKDAY(A9582)=7,COUNTIF('2027祝日等（不使用）'!$A$1:$A$20,単年カーブ!A9582)=1),0,1)</f>
        <v>0</v>
      </c>
      <c r="O9582">
        <f t="shared" si="1044"/>
        <v>27</v>
      </c>
      <c r="P9582">
        <f t="shared" si="1049"/>
        <v>1</v>
      </c>
      <c r="Q9582">
        <f t="shared" si="1050"/>
        <v>0</v>
      </c>
    </row>
    <row r="9583" spans="1:17" ht="19.5" x14ac:dyDescent="0.4">
      <c r="A9583" s="33">
        <f t="shared" si="1045"/>
        <v>46677</v>
      </c>
      <c r="B9583" s="27" t="str">
        <f t="shared" si="1046"/>
        <v>(日)</v>
      </c>
      <c r="C9583" s="34">
        <v>0.5625</v>
      </c>
      <c r="D9583" s="16" t="s">
        <v>18</v>
      </c>
      <c r="E9583" s="35">
        <v>0.58333333333333304</v>
      </c>
      <c r="F9583" s="50">
        <f>IF(COUNTIF('リスト（不使用）'!$A$5:$A$6,単年カーブ!$A$1),"希望数量入力ください",'単年（2027年度）'!$E$12*単年カーブ!$R$3+'単年（2027年度）'!$E$12*(1-単年カーブ!$R$3)*単年カーブ!Q9583)</f>
        <v>0</v>
      </c>
      <c r="G9583" s="47">
        <f t="shared" si="1047"/>
        <v>0</v>
      </c>
      <c r="M9583">
        <f t="shared" si="1048"/>
        <v>10</v>
      </c>
      <c r="N9583">
        <f>IF(OR(WEEKDAY(A9583)=1,WEEKDAY(A9583)=7,COUNTIF('2027祝日等（不使用）'!$A$1:$A$20,単年カーブ!A9583)=1),0,1)</f>
        <v>0</v>
      </c>
      <c r="O9583">
        <f t="shared" si="1044"/>
        <v>28</v>
      </c>
      <c r="P9583">
        <f t="shared" si="1049"/>
        <v>1</v>
      </c>
      <c r="Q9583">
        <f t="shared" si="1050"/>
        <v>0</v>
      </c>
    </row>
    <row r="9584" spans="1:17" ht="19.5" x14ac:dyDescent="0.4">
      <c r="A9584" s="33">
        <f t="shared" si="1045"/>
        <v>46677</v>
      </c>
      <c r="B9584" s="27" t="str">
        <f t="shared" si="1046"/>
        <v>(日)</v>
      </c>
      <c r="C9584" s="34">
        <v>0.58333333333333304</v>
      </c>
      <c r="D9584" s="16" t="s">
        <v>18</v>
      </c>
      <c r="E9584" s="35">
        <v>0.60416666666666696</v>
      </c>
      <c r="F9584" s="50">
        <f>IF(COUNTIF('リスト（不使用）'!$A$5:$A$6,単年カーブ!$A$1),"希望数量入力ください",'単年（2027年度）'!$E$12*単年カーブ!$R$3+'単年（2027年度）'!$E$12*(1-単年カーブ!$R$3)*単年カーブ!Q9584)</f>
        <v>0</v>
      </c>
      <c r="G9584" s="47">
        <f t="shared" si="1047"/>
        <v>0</v>
      </c>
      <c r="M9584">
        <f t="shared" si="1048"/>
        <v>10</v>
      </c>
      <c r="N9584">
        <f>IF(OR(WEEKDAY(A9584)=1,WEEKDAY(A9584)=7,COUNTIF('2027祝日等（不使用）'!$A$1:$A$20,単年カーブ!A9584)=1),0,1)</f>
        <v>0</v>
      </c>
      <c r="O9584">
        <f t="shared" si="1044"/>
        <v>29</v>
      </c>
      <c r="P9584">
        <f t="shared" si="1049"/>
        <v>1</v>
      </c>
      <c r="Q9584">
        <f t="shared" si="1050"/>
        <v>0</v>
      </c>
    </row>
    <row r="9585" spans="1:17" ht="19.5" x14ac:dyDescent="0.4">
      <c r="A9585" s="33">
        <f t="shared" si="1045"/>
        <v>46677</v>
      </c>
      <c r="B9585" s="27" t="str">
        <f t="shared" si="1046"/>
        <v>(日)</v>
      </c>
      <c r="C9585" s="34">
        <v>0.60416666666666696</v>
      </c>
      <c r="D9585" s="16" t="s">
        <v>18</v>
      </c>
      <c r="E9585" s="35">
        <v>0.625</v>
      </c>
      <c r="F9585" s="50">
        <f>IF(COUNTIF('リスト（不使用）'!$A$5:$A$6,単年カーブ!$A$1),"希望数量入力ください",'単年（2027年度）'!$E$12*単年カーブ!$R$3+'単年（2027年度）'!$E$12*(1-単年カーブ!$R$3)*単年カーブ!Q9585)</f>
        <v>0</v>
      </c>
      <c r="G9585" s="47">
        <f t="shared" si="1047"/>
        <v>0</v>
      </c>
      <c r="M9585">
        <f t="shared" si="1048"/>
        <v>10</v>
      </c>
      <c r="N9585">
        <f>IF(OR(WEEKDAY(A9585)=1,WEEKDAY(A9585)=7,COUNTIF('2027祝日等（不使用）'!$A$1:$A$20,単年カーブ!A9585)=1),0,1)</f>
        <v>0</v>
      </c>
      <c r="O9585">
        <f t="shared" si="1044"/>
        <v>30</v>
      </c>
      <c r="P9585">
        <f t="shared" si="1049"/>
        <v>1</v>
      </c>
      <c r="Q9585">
        <f t="shared" si="1050"/>
        <v>0</v>
      </c>
    </row>
    <row r="9586" spans="1:17" ht="19.5" x14ac:dyDescent="0.4">
      <c r="A9586" s="33">
        <f t="shared" si="1045"/>
        <v>46677</v>
      </c>
      <c r="B9586" s="27" t="str">
        <f t="shared" si="1046"/>
        <v>(日)</v>
      </c>
      <c r="C9586" s="34">
        <v>0.625</v>
      </c>
      <c r="D9586" s="16" t="s">
        <v>18</v>
      </c>
      <c r="E9586" s="35">
        <v>0.64583333333333304</v>
      </c>
      <c r="F9586" s="50">
        <f>IF(COUNTIF('リスト（不使用）'!$A$5:$A$6,単年カーブ!$A$1),"希望数量入力ください",'単年（2027年度）'!$E$12*単年カーブ!$R$3+'単年（2027年度）'!$E$12*(1-単年カーブ!$R$3)*単年カーブ!Q9586)</f>
        <v>0</v>
      </c>
      <c r="G9586" s="47">
        <f t="shared" si="1047"/>
        <v>0</v>
      </c>
      <c r="M9586">
        <f t="shared" si="1048"/>
        <v>10</v>
      </c>
      <c r="N9586">
        <f>IF(OR(WEEKDAY(A9586)=1,WEEKDAY(A9586)=7,COUNTIF('2027祝日等（不使用）'!$A$1:$A$20,単年カーブ!A9586)=1),0,1)</f>
        <v>0</v>
      </c>
      <c r="O9586">
        <f t="shared" si="1044"/>
        <v>31</v>
      </c>
      <c r="P9586">
        <f t="shared" si="1049"/>
        <v>1</v>
      </c>
      <c r="Q9586">
        <f t="shared" si="1050"/>
        <v>0</v>
      </c>
    </row>
    <row r="9587" spans="1:17" ht="19.5" x14ac:dyDescent="0.4">
      <c r="A9587" s="33">
        <f t="shared" si="1045"/>
        <v>46677</v>
      </c>
      <c r="B9587" s="27" t="str">
        <f t="shared" si="1046"/>
        <v>(日)</v>
      </c>
      <c r="C9587" s="34">
        <v>0.64583333333333304</v>
      </c>
      <c r="D9587" s="16" t="s">
        <v>18</v>
      </c>
      <c r="E9587" s="35">
        <v>0.66666666666666696</v>
      </c>
      <c r="F9587" s="50">
        <f>IF(COUNTIF('リスト（不使用）'!$A$5:$A$6,単年カーブ!$A$1),"希望数量入力ください",'単年（2027年度）'!$E$12*単年カーブ!$R$3+'単年（2027年度）'!$E$12*(1-単年カーブ!$R$3)*単年カーブ!Q9587)</f>
        <v>0</v>
      </c>
      <c r="G9587" s="47">
        <f t="shared" si="1047"/>
        <v>0</v>
      </c>
      <c r="M9587">
        <f t="shared" si="1048"/>
        <v>10</v>
      </c>
      <c r="N9587">
        <f>IF(OR(WEEKDAY(A9587)=1,WEEKDAY(A9587)=7,COUNTIF('2027祝日等（不使用）'!$A$1:$A$20,単年カーブ!A9587)=1),0,1)</f>
        <v>0</v>
      </c>
      <c r="O9587">
        <f t="shared" si="1044"/>
        <v>32</v>
      </c>
      <c r="P9587">
        <f t="shared" si="1049"/>
        <v>1</v>
      </c>
      <c r="Q9587">
        <f t="shared" si="1050"/>
        <v>0</v>
      </c>
    </row>
    <row r="9588" spans="1:17" ht="19.5" x14ac:dyDescent="0.4">
      <c r="A9588" s="33">
        <f t="shared" si="1045"/>
        <v>46677</v>
      </c>
      <c r="B9588" s="27" t="str">
        <f t="shared" si="1046"/>
        <v>(日)</v>
      </c>
      <c r="C9588" s="34">
        <v>0.66666666666666696</v>
      </c>
      <c r="D9588" s="16" t="s">
        <v>18</v>
      </c>
      <c r="E9588" s="35">
        <v>0.6875</v>
      </c>
      <c r="F9588" s="50">
        <f>IF(COUNTIF('リスト（不使用）'!$A$5:$A$6,単年カーブ!$A$1),"希望数量入力ください",'単年（2027年度）'!$E$12*単年カーブ!$R$3+'単年（2027年度）'!$E$12*(1-単年カーブ!$R$3)*単年カーブ!Q9588)</f>
        <v>0</v>
      </c>
      <c r="G9588" s="47">
        <f t="shared" si="1047"/>
        <v>0</v>
      </c>
      <c r="M9588">
        <f t="shared" si="1048"/>
        <v>10</v>
      </c>
      <c r="N9588">
        <f>IF(OR(WEEKDAY(A9588)=1,WEEKDAY(A9588)=7,COUNTIF('2027祝日等（不使用）'!$A$1:$A$20,単年カーブ!A9588)=1),0,1)</f>
        <v>0</v>
      </c>
      <c r="O9588">
        <f t="shared" ref="O9588:O9651" si="1051">O9540</f>
        <v>33</v>
      </c>
      <c r="P9588">
        <f t="shared" si="1049"/>
        <v>1</v>
      </c>
      <c r="Q9588">
        <f t="shared" si="1050"/>
        <v>0</v>
      </c>
    </row>
    <row r="9589" spans="1:17" ht="19.5" x14ac:dyDescent="0.4">
      <c r="A9589" s="33">
        <f t="shared" si="1045"/>
        <v>46677</v>
      </c>
      <c r="B9589" s="27" t="str">
        <f t="shared" si="1046"/>
        <v>(日)</v>
      </c>
      <c r="C9589" s="34">
        <v>0.6875</v>
      </c>
      <c r="D9589" s="16" t="s">
        <v>18</v>
      </c>
      <c r="E9589" s="35">
        <v>0.70833333333333304</v>
      </c>
      <c r="F9589" s="50">
        <f>IF(COUNTIF('リスト（不使用）'!$A$5:$A$6,単年カーブ!$A$1),"希望数量入力ください",'単年（2027年度）'!$E$12*単年カーブ!$R$3+'単年（2027年度）'!$E$12*(1-単年カーブ!$R$3)*単年カーブ!Q9589)</f>
        <v>0</v>
      </c>
      <c r="G9589" s="47">
        <f t="shared" si="1047"/>
        <v>0</v>
      </c>
      <c r="M9589">
        <f t="shared" si="1048"/>
        <v>10</v>
      </c>
      <c r="N9589">
        <f>IF(OR(WEEKDAY(A9589)=1,WEEKDAY(A9589)=7,COUNTIF('2027祝日等（不使用）'!$A$1:$A$20,単年カーブ!A9589)=1),0,1)</f>
        <v>0</v>
      </c>
      <c r="O9589">
        <f t="shared" si="1051"/>
        <v>34</v>
      </c>
      <c r="P9589">
        <f t="shared" si="1049"/>
        <v>1</v>
      </c>
      <c r="Q9589">
        <f t="shared" si="1050"/>
        <v>0</v>
      </c>
    </row>
    <row r="9590" spans="1:17" ht="19.5" x14ac:dyDescent="0.4">
      <c r="A9590" s="33">
        <f t="shared" si="1045"/>
        <v>46677</v>
      </c>
      <c r="B9590" s="27" t="str">
        <f t="shared" si="1046"/>
        <v>(日)</v>
      </c>
      <c r="C9590" s="34">
        <v>0.70833333333333304</v>
      </c>
      <c r="D9590" s="16" t="s">
        <v>18</v>
      </c>
      <c r="E9590" s="35">
        <v>0.72916666666666696</v>
      </c>
      <c r="F9590" s="50">
        <f>IF(COUNTIF('リスト（不使用）'!$A$5:$A$6,単年カーブ!$A$1),"希望数量入力ください",'単年（2027年度）'!$E$12*単年カーブ!$R$3+'単年（2027年度）'!$E$12*(1-単年カーブ!$R$3)*単年カーブ!Q9590)</f>
        <v>0</v>
      </c>
      <c r="G9590" s="47">
        <f t="shared" si="1047"/>
        <v>0</v>
      </c>
      <c r="M9590">
        <f t="shared" si="1048"/>
        <v>10</v>
      </c>
      <c r="N9590">
        <f>IF(OR(WEEKDAY(A9590)=1,WEEKDAY(A9590)=7,COUNTIF('2027祝日等（不使用）'!$A$1:$A$20,単年カーブ!A9590)=1),0,1)</f>
        <v>0</v>
      </c>
      <c r="O9590">
        <f t="shared" si="1051"/>
        <v>35</v>
      </c>
      <c r="P9590">
        <f t="shared" si="1049"/>
        <v>1</v>
      </c>
      <c r="Q9590">
        <f t="shared" si="1050"/>
        <v>0</v>
      </c>
    </row>
    <row r="9591" spans="1:17" ht="19.5" x14ac:dyDescent="0.4">
      <c r="A9591" s="33">
        <f t="shared" si="1045"/>
        <v>46677</v>
      </c>
      <c r="B9591" s="27" t="str">
        <f t="shared" si="1046"/>
        <v>(日)</v>
      </c>
      <c r="C9591" s="34">
        <v>0.72916666666666696</v>
      </c>
      <c r="D9591" s="16" t="s">
        <v>18</v>
      </c>
      <c r="E9591" s="35">
        <v>0.75</v>
      </c>
      <c r="F9591" s="50">
        <f>IF(COUNTIF('リスト（不使用）'!$A$5:$A$6,単年カーブ!$A$1),"希望数量入力ください",'単年（2027年度）'!$E$12*単年カーブ!$R$3+'単年（2027年度）'!$E$12*(1-単年カーブ!$R$3)*単年カーブ!Q9591)</f>
        <v>0</v>
      </c>
      <c r="G9591" s="47">
        <f t="shared" si="1047"/>
        <v>0</v>
      </c>
      <c r="M9591">
        <f t="shared" si="1048"/>
        <v>10</v>
      </c>
      <c r="N9591">
        <f>IF(OR(WEEKDAY(A9591)=1,WEEKDAY(A9591)=7,COUNTIF('2027祝日等（不使用）'!$A$1:$A$20,単年カーブ!A9591)=1),0,1)</f>
        <v>0</v>
      </c>
      <c r="O9591">
        <f t="shared" si="1051"/>
        <v>36</v>
      </c>
      <c r="P9591">
        <f t="shared" si="1049"/>
        <v>1</v>
      </c>
      <c r="Q9591">
        <f t="shared" si="1050"/>
        <v>0</v>
      </c>
    </row>
    <row r="9592" spans="1:17" ht="19.5" x14ac:dyDescent="0.4">
      <c r="A9592" s="33">
        <f t="shared" si="1045"/>
        <v>46677</v>
      </c>
      <c r="B9592" s="27" t="str">
        <f t="shared" si="1046"/>
        <v>(日)</v>
      </c>
      <c r="C9592" s="34">
        <v>0.75</v>
      </c>
      <c r="D9592" s="16" t="s">
        <v>18</v>
      </c>
      <c r="E9592" s="35">
        <v>0.77083333333333304</v>
      </c>
      <c r="F9592" s="50">
        <f>IF(COUNTIF('リスト（不使用）'!$A$5:$A$6,単年カーブ!$A$1),"希望数量入力ください",'単年（2027年度）'!$E$12*単年カーブ!$R$3+'単年（2027年度）'!$E$12*(1-単年カーブ!$R$3)*単年カーブ!Q9592)</f>
        <v>0</v>
      </c>
      <c r="G9592" s="47">
        <f t="shared" si="1047"/>
        <v>0</v>
      </c>
      <c r="M9592">
        <f t="shared" si="1048"/>
        <v>10</v>
      </c>
      <c r="N9592">
        <f>IF(OR(WEEKDAY(A9592)=1,WEEKDAY(A9592)=7,COUNTIF('2027祝日等（不使用）'!$A$1:$A$20,単年カーブ!A9592)=1),0,1)</f>
        <v>0</v>
      </c>
      <c r="O9592">
        <f t="shared" si="1051"/>
        <v>37</v>
      </c>
      <c r="P9592">
        <f t="shared" si="1049"/>
        <v>1</v>
      </c>
      <c r="Q9592">
        <f t="shared" si="1050"/>
        <v>0</v>
      </c>
    </row>
    <row r="9593" spans="1:17" ht="19.5" x14ac:dyDescent="0.4">
      <c r="A9593" s="33">
        <f t="shared" si="1045"/>
        <v>46677</v>
      </c>
      <c r="B9593" s="27" t="str">
        <f t="shared" si="1046"/>
        <v>(日)</v>
      </c>
      <c r="C9593" s="34">
        <v>0.77083333333333304</v>
      </c>
      <c r="D9593" s="16" t="s">
        <v>18</v>
      </c>
      <c r="E9593" s="35">
        <v>0.79166666666666696</v>
      </c>
      <c r="F9593" s="50">
        <f>IF(COUNTIF('リスト（不使用）'!$A$5:$A$6,単年カーブ!$A$1),"希望数量入力ください",'単年（2027年度）'!$E$12*単年カーブ!$R$3+'単年（2027年度）'!$E$12*(1-単年カーブ!$R$3)*単年カーブ!Q9593)</f>
        <v>0</v>
      </c>
      <c r="G9593" s="47">
        <f t="shared" si="1047"/>
        <v>0</v>
      </c>
      <c r="M9593">
        <f t="shared" si="1048"/>
        <v>10</v>
      </c>
      <c r="N9593">
        <f>IF(OR(WEEKDAY(A9593)=1,WEEKDAY(A9593)=7,COUNTIF('2027祝日等（不使用）'!$A$1:$A$20,単年カーブ!A9593)=1),0,1)</f>
        <v>0</v>
      </c>
      <c r="O9593">
        <f t="shared" si="1051"/>
        <v>38</v>
      </c>
      <c r="P9593">
        <f t="shared" si="1049"/>
        <v>1</v>
      </c>
      <c r="Q9593">
        <f t="shared" si="1050"/>
        <v>0</v>
      </c>
    </row>
    <row r="9594" spans="1:17" ht="19.5" x14ac:dyDescent="0.4">
      <c r="A9594" s="33">
        <f t="shared" ref="A9594:A9657" si="1052">A9546+1</f>
        <v>46677</v>
      </c>
      <c r="B9594" s="27" t="str">
        <f t="shared" si="1046"/>
        <v>(日)</v>
      </c>
      <c r="C9594" s="34">
        <v>0.79166666666666696</v>
      </c>
      <c r="D9594" s="16" t="s">
        <v>18</v>
      </c>
      <c r="E9594" s="35">
        <v>0.8125</v>
      </c>
      <c r="F9594" s="50">
        <f>IF(COUNTIF('リスト（不使用）'!$A$5:$A$6,単年カーブ!$A$1),"希望数量入力ください",'単年（2027年度）'!$E$12*単年カーブ!$R$3+'単年（2027年度）'!$E$12*(1-単年カーブ!$R$3)*単年カーブ!Q9594)</f>
        <v>0</v>
      </c>
      <c r="G9594" s="47">
        <f t="shared" si="1047"/>
        <v>0</v>
      </c>
      <c r="M9594">
        <f t="shared" si="1048"/>
        <v>10</v>
      </c>
      <c r="N9594">
        <f>IF(OR(WEEKDAY(A9594)=1,WEEKDAY(A9594)=7,COUNTIF('2027祝日等（不使用）'!$A$1:$A$20,単年カーブ!A9594)=1),0,1)</f>
        <v>0</v>
      </c>
      <c r="O9594">
        <f t="shared" si="1051"/>
        <v>39</v>
      </c>
      <c r="P9594">
        <f t="shared" si="1049"/>
        <v>1</v>
      </c>
      <c r="Q9594">
        <f t="shared" si="1050"/>
        <v>0</v>
      </c>
    </row>
    <row r="9595" spans="1:17" ht="19.5" x14ac:dyDescent="0.4">
      <c r="A9595" s="33">
        <f t="shared" si="1052"/>
        <v>46677</v>
      </c>
      <c r="B9595" s="27" t="str">
        <f t="shared" si="1046"/>
        <v>(日)</v>
      </c>
      <c r="C9595" s="34">
        <v>0.8125</v>
      </c>
      <c r="D9595" s="16" t="s">
        <v>18</v>
      </c>
      <c r="E9595" s="35">
        <v>0.83333333333333304</v>
      </c>
      <c r="F9595" s="50">
        <f>IF(COUNTIF('リスト（不使用）'!$A$5:$A$6,単年カーブ!$A$1),"希望数量入力ください",'単年（2027年度）'!$E$12*単年カーブ!$R$3+'単年（2027年度）'!$E$12*(1-単年カーブ!$R$3)*単年カーブ!Q9595)</f>
        <v>0</v>
      </c>
      <c r="G9595" s="47">
        <f t="shared" si="1047"/>
        <v>0</v>
      </c>
      <c r="M9595">
        <f t="shared" si="1048"/>
        <v>10</v>
      </c>
      <c r="N9595">
        <f>IF(OR(WEEKDAY(A9595)=1,WEEKDAY(A9595)=7,COUNTIF('2027祝日等（不使用）'!$A$1:$A$20,単年カーブ!A9595)=1),0,1)</f>
        <v>0</v>
      </c>
      <c r="O9595">
        <f t="shared" si="1051"/>
        <v>40</v>
      </c>
      <c r="P9595">
        <f t="shared" si="1049"/>
        <v>1</v>
      </c>
      <c r="Q9595">
        <f t="shared" si="1050"/>
        <v>0</v>
      </c>
    </row>
    <row r="9596" spans="1:17" ht="19.5" x14ac:dyDescent="0.4">
      <c r="A9596" s="33">
        <f t="shared" si="1052"/>
        <v>46677</v>
      </c>
      <c r="B9596" s="27" t="str">
        <f t="shared" si="1046"/>
        <v>(日)</v>
      </c>
      <c r="C9596" s="34">
        <v>0.83333333333333304</v>
      </c>
      <c r="D9596" s="16" t="s">
        <v>18</v>
      </c>
      <c r="E9596" s="35">
        <v>0.85416666666666696</v>
      </c>
      <c r="F9596" s="50">
        <f>IF(COUNTIF('リスト（不使用）'!$A$5:$A$6,単年カーブ!$A$1),"希望数量入力ください",'単年（2027年度）'!$E$12*単年カーブ!$R$3+'単年（2027年度）'!$E$12*(1-単年カーブ!$R$3)*単年カーブ!Q9596)</f>
        <v>0</v>
      </c>
      <c r="G9596" s="47">
        <f t="shared" si="1047"/>
        <v>0</v>
      </c>
      <c r="M9596">
        <f t="shared" si="1048"/>
        <v>10</v>
      </c>
      <c r="N9596">
        <f>IF(OR(WEEKDAY(A9596)=1,WEEKDAY(A9596)=7,COUNTIF('2027祝日等（不使用）'!$A$1:$A$20,単年カーブ!A9596)=1),0,1)</f>
        <v>0</v>
      </c>
      <c r="O9596">
        <f t="shared" si="1051"/>
        <v>41</v>
      </c>
      <c r="P9596">
        <f t="shared" si="1049"/>
        <v>0</v>
      </c>
      <c r="Q9596">
        <f t="shared" si="1050"/>
        <v>0</v>
      </c>
    </row>
    <row r="9597" spans="1:17" ht="19.5" x14ac:dyDescent="0.4">
      <c r="A9597" s="33">
        <f t="shared" si="1052"/>
        <v>46677</v>
      </c>
      <c r="B9597" s="27" t="str">
        <f t="shared" si="1046"/>
        <v>(日)</v>
      </c>
      <c r="C9597" s="34">
        <v>0.85416666666666696</v>
      </c>
      <c r="D9597" s="16" t="s">
        <v>18</v>
      </c>
      <c r="E9597" s="35">
        <v>0.875</v>
      </c>
      <c r="F9597" s="50">
        <f>IF(COUNTIF('リスト（不使用）'!$A$5:$A$6,単年カーブ!$A$1),"希望数量入力ください",'単年（2027年度）'!$E$12*単年カーブ!$R$3+'単年（2027年度）'!$E$12*(1-単年カーブ!$R$3)*単年カーブ!Q9597)</f>
        <v>0</v>
      </c>
      <c r="G9597" s="47">
        <f t="shared" si="1047"/>
        <v>0</v>
      </c>
      <c r="M9597">
        <f t="shared" si="1048"/>
        <v>10</v>
      </c>
      <c r="N9597">
        <f>IF(OR(WEEKDAY(A9597)=1,WEEKDAY(A9597)=7,COUNTIF('2027祝日等（不使用）'!$A$1:$A$20,単年カーブ!A9597)=1),0,1)</f>
        <v>0</v>
      </c>
      <c r="O9597">
        <f t="shared" si="1051"/>
        <v>42</v>
      </c>
      <c r="P9597">
        <f t="shared" si="1049"/>
        <v>0</v>
      </c>
      <c r="Q9597">
        <f t="shared" si="1050"/>
        <v>0</v>
      </c>
    </row>
    <row r="9598" spans="1:17" ht="19.5" x14ac:dyDescent="0.4">
      <c r="A9598" s="33">
        <f t="shared" si="1052"/>
        <v>46677</v>
      </c>
      <c r="B9598" s="27" t="str">
        <f t="shared" si="1046"/>
        <v>(日)</v>
      </c>
      <c r="C9598" s="34">
        <v>0.875</v>
      </c>
      <c r="D9598" s="16" t="s">
        <v>18</v>
      </c>
      <c r="E9598" s="35">
        <v>0.89583333333333304</v>
      </c>
      <c r="F9598" s="50">
        <f>IF(COUNTIF('リスト（不使用）'!$A$5:$A$6,単年カーブ!$A$1),"希望数量入力ください",'単年（2027年度）'!$E$12*単年カーブ!$R$3+'単年（2027年度）'!$E$12*(1-単年カーブ!$R$3)*単年カーブ!Q9598)</f>
        <v>0</v>
      </c>
      <c r="G9598" s="47">
        <f t="shared" si="1047"/>
        <v>0</v>
      </c>
      <c r="M9598">
        <f t="shared" si="1048"/>
        <v>10</v>
      </c>
      <c r="N9598">
        <f>IF(OR(WEEKDAY(A9598)=1,WEEKDAY(A9598)=7,COUNTIF('2027祝日等（不使用）'!$A$1:$A$20,単年カーブ!A9598)=1),0,1)</f>
        <v>0</v>
      </c>
      <c r="O9598">
        <f t="shared" si="1051"/>
        <v>43</v>
      </c>
      <c r="P9598">
        <f t="shared" si="1049"/>
        <v>0</v>
      </c>
      <c r="Q9598">
        <f t="shared" si="1050"/>
        <v>0</v>
      </c>
    </row>
    <row r="9599" spans="1:17" ht="19.5" x14ac:dyDescent="0.4">
      <c r="A9599" s="33">
        <f t="shared" si="1052"/>
        <v>46677</v>
      </c>
      <c r="B9599" s="27" t="str">
        <f t="shared" si="1046"/>
        <v>(日)</v>
      </c>
      <c r="C9599" s="34">
        <v>0.89583333333333304</v>
      </c>
      <c r="D9599" s="16" t="s">
        <v>18</v>
      </c>
      <c r="E9599" s="35">
        <v>0.91666666666666696</v>
      </c>
      <c r="F9599" s="50">
        <f>IF(COUNTIF('リスト（不使用）'!$A$5:$A$6,単年カーブ!$A$1),"希望数量入力ください",'単年（2027年度）'!$E$12*単年カーブ!$R$3+'単年（2027年度）'!$E$12*(1-単年カーブ!$R$3)*単年カーブ!Q9599)</f>
        <v>0</v>
      </c>
      <c r="G9599" s="47">
        <f t="shared" si="1047"/>
        <v>0</v>
      </c>
      <c r="M9599">
        <f t="shared" si="1048"/>
        <v>10</v>
      </c>
      <c r="N9599">
        <f>IF(OR(WEEKDAY(A9599)=1,WEEKDAY(A9599)=7,COUNTIF('2027祝日等（不使用）'!$A$1:$A$20,単年カーブ!A9599)=1),0,1)</f>
        <v>0</v>
      </c>
      <c r="O9599">
        <f t="shared" si="1051"/>
        <v>44</v>
      </c>
      <c r="P9599">
        <f t="shared" si="1049"/>
        <v>0</v>
      </c>
      <c r="Q9599">
        <f t="shared" si="1050"/>
        <v>0</v>
      </c>
    </row>
    <row r="9600" spans="1:17" ht="19.5" x14ac:dyDescent="0.4">
      <c r="A9600" s="33">
        <f t="shared" si="1052"/>
        <v>46677</v>
      </c>
      <c r="B9600" s="27" t="str">
        <f t="shared" si="1046"/>
        <v>(日)</v>
      </c>
      <c r="C9600" s="34">
        <v>0.91666666666666696</v>
      </c>
      <c r="D9600" s="16" t="s">
        <v>18</v>
      </c>
      <c r="E9600" s="35">
        <v>0.9375</v>
      </c>
      <c r="F9600" s="50">
        <f>IF(COUNTIF('リスト（不使用）'!$A$5:$A$6,単年カーブ!$A$1),"希望数量入力ください",'単年（2027年度）'!$E$12*単年カーブ!$R$3+'単年（2027年度）'!$E$12*(1-単年カーブ!$R$3)*単年カーブ!Q9600)</f>
        <v>0</v>
      </c>
      <c r="G9600" s="47">
        <f t="shared" si="1047"/>
        <v>0</v>
      </c>
      <c r="M9600">
        <f t="shared" si="1048"/>
        <v>10</v>
      </c>
      <c r="N9600">
        <f>IF(OR(WEEKDAY(A9600)=1,WEEKDAY(A9600)=7,COUNTIF('2027祝日等（不使用）'!$A$1:$A$20,単年カーブ!A9600)=1),0,1)</f>
        <v>0</v>
      </c>
      <c r="O9600">
        <f t="shared" si="1051"/>
        <v>45</v>
      </c>
      <c r="P9600">
        <f t="shared" si="1049"/>
        <v>0</v>
      </c>
      <c r="Q9600">
        <f t="shared" si="1050"/>
        <v>0</v>
      </c>
    </row>
    <row r="9601" spans="1:17" ht="19.5" x14ac:dyDescent="0.4">
      <c r="A9601" s="33">
        <f t="shared" si="1052"/>
        <v>46677</v>
      </c>
      <c r="B9601" s="27" t="str">
        <f t="shared" si="1046"/>
        <v>(日)</v>
      </c>
      <c r="C9601" s="34">
        <v>0.9375</v>
      </c>
      <c r="D9601" s="16" t="s">
        <v>18</v>
      </c>
      <c r="E9601" s="35">
        <v>0.95833333333333304</v>
      </c>
      <c r="F9601" s="50">
        <f>IF(COUNTIF('リスト（不使用）'!$A$5:$A$6,単年カーブ!$A$1),"希望数量入力ください",'単年（2027年度）'!$E$12*単年カーブ!$R$3+'単年（2027年度）'!$E$12*(1-単年カーブ!$R$3)*単年カーブ!Q9601)</f>
        <v>0</v>
      </c>
      <c r="G9601" s="47">
        <f t="shared" si="1047"/>
        <v>0</v>
      </c>
      <c r="M9601">
        <f t="shared" si="1048"/>
        <v>10</v>
      </c>
      <c r="N9601">
        <f>IF(OR(WEEKDAY(A9601)=1,WEEKDAY(A9601)=7,COUNTIF('2027祝日等（不使用）'!$A$1:$A$20,単年カーブ!A9601)=1),0,1)</f>
        <v>0</v>
      </c>
      <c r="O9601">
        <f t="shared" si="1051"/>
        <v>46</v>
      </c>
      <c r="P9601">
        <f t="shared" si="1049"/>
        <v>0</v>
      </c>
      <c r="Q9601">
        <f t="shared" si="1050"/>
        <v>0</v>
      </c>
    </row>
    <row r="9602" spans="1:17" ht="19.5" x14ac:dyDescent="0.4">
      <c r="A9602" s="33">
        <f t="shared" si="1052"/>
        <v>46677</v>
      </c>
      <c r="B9602" s="27" t="str">
        <f t="shared" si="1046"/>
        <v>(日)</v>
      </c>
      <c r="C9602" s="34">
        <v>0.95833333333333304</v>
      </c>
      <c r="D9602" s="16" t="s">
        <v>18</v>
      </c>
      <c r="E9602" s="35">
        <v>0.97916666666666696</v>
      </c>
      <c r="F9602" s="50">
        <f>IF(COUNTIF('リスト（不使用）'!$A$5:$A$6,単年カーブ!$A$1),"希望数量入力ください",'単年（2027年度）'!$E$12*単年カーブ!$R$3+'単年（2027年度）'!$E$12*(1-単年カーブ!$R$3)*単年カーブ!Q9602)</f>
        <v>0</v>
      </c>
      <c r="G9602" s="47">
        <f t="shared" si="1047"/>
        <v>0</v>
      </c>
      <c r="M9602">
        <f t="shared" si="1048"/>
        <v>10</v>
      </c>
      <c r="N9602">
        <f>IF(OR(WEEKDAY(A9602)=1,WEEKDAY(A9602)=7,COUNTIF('2027祝日等（不使用）'!$A$1:$A$20,単年カーブ!A9602)=1),0,1)</f>
        <v>0</v>
      </c>
      <c r="O9602">
        <f t="shared" si="1051"/>
        <v>47</v>
      </c>
      <c r="P9602">
        <f t="shared" si="1049"/>
        <v>0</v>
      </c>
      <c r="Q9602">
        <f t="shared" si="1050"/>
        <v>0</v>
      </c>
    </row>
    <row r="9603" spans="1:17" ht="19.5" x14ac:dyDescent="0.4">
      <c r="A9603" s="33">
        <f t="shared" si="1052"/>
        <v>46677</v>
      </c>
      <c r="B9603" s="27" t="str">
        <f t="shared" si="1046"/>
        <v>(日)</v>
      </c>
      <c r="C9603" s="34">
        <v>0.97916666666666696</v>
      </c>
      <c r="D9603" s="16" t="s">
        <v>18</v>
      </c>
      <c r="E9603" s="35" t="s">
        <v>17</v>
      </c>
      <c r="F9603" s="50">
        <f>IF(COUNTIF('リスト（不使用）'!$A$5:$A$6,単年カーブ!$A$1),"希望数量入力ください",'単年（2027年度）'!$E$12*単年カーブ!$R$3+'単年（2027年度）'!$E$12*(1-単年カーブ!$R$3)*単年カーブ!Q9603)</f>
        <v>0</v>
      </c>
      <c r="G9603" s="47">
        <f t="shared" si="1047"/>
        <v>0</v>
      </c>
      <c r="M9603">
        <f t="shared" si="1048"/>
        <v>10</v>
      </c>
      <c r="N9603">
        <f>IF(OR(WEEKDAY(A9603)=1,WEEKDAY(A9603)=7,COUNTIF('2027祝日等（不使用）'!$A$1:$A$20,単年カーブ!A9603)=1),0,1)</f>
        <v>0</v>
      </c>
      <c r="O9603">
        <f t="shared" si="1051"/>
        <v>48</v>
      </c>
      <c r="P9603">
        <f t="shared" si="1049"/>
        <v>0</v>
      </c>
      <c r="Q9603">
        <f t="shared" si="1050"/>
        <v>0</v>
      </c>
    </row>
    <row r="9604" spans="1:17" ht="19.5" x14ac:dyDescent="0.4">
      <c r="A9604" s="33">
        <f t="shared" si="1052"/>
        <v>46678</v>
      </c>
      <c r="B9604" s="27" t="str">
        <f t="shared" ref="B9604:B9667" si="1053">TEXT(A9604,"(aaa)")</f>
        <v>(月)</v>
      </c>
      <c r="C9604" s="34">
        <v>0</v>
      </c>
      <c r="D9604" s="16" t="s">
        <v>18</v>
      </c>
      <c r="E9604" s="35">
        <v>2.0833333333333332E-2</v>
      </c>
      <c r="F9604" s="50">
        <f>IF(COUNTIF('リスト（不使用）'!$A$5:$A$6,単年カーブ!$A$1),"希望数量入力ください",'単年（2027年度）'!$E$12*単年カーブ!$R$3+'単年（2027年度）'!$E$12*(1-単年カーブ!$R$3)*単年カーブ!Q9604)</f>
        <v>0</v>
      </c>
      <c r="G9604" s="47">
        <f t="shared" ref="G9604:G9667" si="1054">F9604/2</f>
        <v>0</v>
      </c>
      <c r="M9604">
        <f t="shared" ref="M9604:M9667" si="1055">MONTH(A9604)</f>
        <v>10</v>
      </c>
      <c r="N9604">
        <f>IF(OR(WEEKDAY(A9604)=1,WEEKDAY(A9604)=7,COUNTIF('2027祝日等（不使用）'!$A$1:$A$20,単年カーブ!A9604)=1),0,1)</f>
        <v>1</v>
      </c>
      <c r="O9604">
        <f t="shared" si="1051"/>
        <v>1</v>
      </c>
      <c r="P9604">
        <f t="shared" ref="P9604:P9667" si="1056">IF(AND(O9604&gt;16,O9604&lt;41),1,0)</f>
        <v>0</v>
      </c>
      <c r="Q9604">
        <f t="shared" ref="Q9604:Q9667" si="1057">P9604*N9604</f>
        <v>0</v>
      </c>
    </row>
    <row r="9605" spans="1:17" ht="19.5" x14ac:dyDescent="0.4">
      <c r="A9605" s="33">
        <f t="shared" si="1052"/>
        <v>46678</v>
      </c>
      <c r="B9605" s="27" t="str">
        <f t="shared" si="1053"/>
        <v>(月)</v>
      </c>
      <c r="C9605" s="34">
        <v>2.0833333333333332E-2</v>
      </c>
      <c r="D9605" s="16" t="s">
        <v>18</v>
      </c>
      <c r="E9605" s="35">
        <v>4.1666666666666664E-2</v>
      </c>
      <c r="F9605" s="50">
        <f>IF(COUNTIF('リスト（不使用）'!$A$5:$A$6,単年カーブ!$A$1),"希望数量入力ください",'単年（2027年度）'!$E$12*単年カーブ!$R$3+'単年（2027年度）'!$E$12*(1-単年カーブ!$R$3)*単年カーブ!Q9605)</f>
        <v>0</v>
      </c>
      <c r="G9605" s="47">
        <f t="shared" si="1054"/>
        <v>0</v>
      </c>
      <c r="M9605">
        <f t="shared" si="1055"/>
        <v>10</v>
      </c>
      <c r="N9605">
        <f>IF(OR(WEEKDAY(A9605)=1,WEEKDAY(A9605)=7,COUNTIF('2027祝日等（不使用）'!$A$1:$A$20,単年カーブ!A9605)=1),0,1)</f>
        <v>1</v>
      </c>
      <c r="O9605">
        <f t="shared" si="1051"/>
        <v>2</v>
      </c>
      <c r="P9605">
        <f t="shared" si="1056"/>
        <v>0</v>
      </c>
      <c r="Q9605">
        <f t="shared" si="1057"/>
        <v>0</v>
      </c>
    </row>
    <row r="9606" spans="1:17" ht="19.5" x14ac:dyDescent="0.4">
      <c r="A9606" s="33">
        <f t="shared" si="1052"/>
        <v>46678</v>
      </c>
      <c r="B9606" s="27" t="str">
        <f t="shared" si="1053"/>
        <v>(月)</v>
      </c>
      <c r="C9606" s="34">
        <v>4.1666666666666664E-2</v>
      </c>
      <c r="D9606" s="16" t="s">
        <v>18</v>
      </c>
      <c r="E9606" s="35">
        <v>6.25E-2</v>
      </c>
      <c r="F9606" s="50">
        <f>IF(COUNTIF('リスト（不使用）'!$A$5:$A$6,単年カーブ!$A$1),"希望数量入力ください",'単年（2027年度）'!$E$12*単年カーブ!$R$3+'単年（2027年度）'!$E$12*(1-単年カーブ!$R$3)*単年カーブ!Q9606)</f>
        <v>0</v>
      </c>
      <c r="G9606" s="47">
        <f t="shared" si="1054"/>
        <v>0</v>
      </c>
      <c r="M9606">
        <f t="shared" si="1055"/>
        <v>10</v>
      </c>
      <c r="N9606">
        <f>IF(OR(WEEKDAY(A9606)=1,WEEKDAY(A9606)=7,COUNTIF('2027祝日等（不使用）'!$A$1:$A$20,単年カーブ!A9606)=1),0,1)</f>
        <v>1</v>
      </c>
      <c r="O9606">
        <f t="shared" si="1051"/>
        <v>3</v>
      </c>
      <c r="P9606">
        <f t="shared" si="1056"/>
        <v>0</v>
      </c>
      <c r="Q9606">
        <f t="shared" si="1057"/>
        <v>0</v>
      </c>
    </row>
    <row r="9607" spans="1:17" ht="19.5" x14ac:dyDescent="0.4">
      <c r="A9607" s="33">
        <f t="shared" si="1052"/>
        <v>46678</v>
      </c>
      <c r="B9607" s="27" t="str">
        <f t="shared" si="1053"/>
        <v>(月)</v>
      </c>
      <c r="C9607" s="34">
        <v>6.25E-2</v>
      </c>
      <c r="D9607" s="16" t="s">
        <v>18</v>
      </c>
      <c r="E9607" s="35">
        <v>8.3333333333333301E-2</v>
      </c>
      <c r="F9607" s="50">
        <f>IF(COUNTIF('リスト（不使用）'!$A$5:$A$6,単年カーブ!$A$1),"希望数量入力ください",'単年（2027年度）'!$E$12*単年カーブ!$R$3+'単年（2027年度）'!$E$12*(1-単年カーブ!$R$3)*単年カーブ!Q9607)</f>
        <v>0</v>
      </c>
      <c r="G9607" s="47">
        <f t="shared" si="1054"/>
        <v>0</v>
      </c>
      <c r="M9607">
        <f t="shared" si="1055"/>
        <v>10</v>
      </c>
      <c r="N9607">
        <f>IF(OR(WEEKDAY(A9607)=1,WEEKDAY(A9607)=7,COUNTIF('2027祝日等（不使用）'!$A$1:$A$20,単年カーブ!A9607)=1),0,1)</f>
        <v>1</v>
      </c>
      <c r="O9607">
        <f t="shared" si="1051"/>
        <v>4</v>
      </c>
      <c r="P9607">
        <f t="shared" si="1056"/>
        <v>0</v>
      </c>
      <c r="Q9607">
        <f t="shared" si="1057"/>
        <v>0</v>
      </c>
    </row>
    <row r="9608" spans="1:17" ht="19.5" x14ac:dyDescent="0.4">
      <c r="A9608" s="33">
        <f t="shared" si="1052"/>
        <v>46678</v>
      </c>
      <c r="B9608" s="27" t="str">
        <f t="shared" si="1053"/>
        <v>(月)</v>
      </c>
      <c r="C9608" s="34">
        <v>8.3333333333333301E-2</v>
      </c>
      <c r="D9608" s="16" t="s">
        <v>18</v>
      </c>
      <c r="E9608" s="35">
        <v>0.104166666666667</v>
      </c>
      <c r="F9608" s="50">
        <f>IF(COUNTIF('リスト（不使用）'!$A$5:$A$6,単年カーブ!$A$1),"希望数量入力ください",'単年（2027年度）'!$E$12*単年カーブ!$R$3+'単年（2027年度）'!$E$12*(1-単年カーブ!$R$3)*単年カーブ!Q9608)</f>
        <v>0</v>
      </c>
      <c r="G9608" s="47">
        <f t="shared" si="1054"/>
        <v>0</v>
      </c>
      <c r="M9608">
        <f t="shared" si="1055"/>
        <v>10</v>
      </c>
      <c r="N9608">
        <f>IF(OR(WEEKDAY(A9608)=1,WEEKDAY(A9608)=7,COUNTIF('2027祝日等（不使用）'!$A$1:$A$20,単年カーブ!A9608)=1),0,1)</f>
        <v>1</v>
      </c>
      <c r="O9608">
        <f t="shared" si="1051"/>
        <v>5</v>
      </c>
      <c r="P9608">
        <f t="shared" si="1056"/>
        <v>0</v>
      </c>
      <c r="Q9608">
        <f t="shared" si="1057"/>
        <v>0</v>
      </c>
    </row>
    <row r="9609" spans="1:17" ht="19.5" x14ac:dyDescent="0.4">
      <c r="A9609" s="33">
        <f t="shared" si="1052"/>
        <v>46678</v>
      </c>
      <c r="B9609" s="27" t="str">
        <f t="shared" si="1053"/>
        <v>(月)</v>
      </c>
      <c r="C9609" s="34">
        <v>0.104166666666667</v>
      </c>
      <c r="D9609" s="16" t="s">
        <v>18</v>
      </c>
      <c r="E9609" s="35">
        <v>0.125</v>
      </c>
      <c r="F9609" s="50">
        <f>IF(COUNTIF('リスト（不使用）'!$A$5:$A$6,単年カーブ!$A$1),"希望数量入力ください",'単年（2027年度）'!$E$12*単年カーブ!$R$3+'単年（2027年度）'!$E$12*(1-単年カーブ!$R$3)*単年カーブ!Q9609)</f>
        <v>0</v>
      </c>
      <c r="G9609" s="47">
        <f t="shared" si="1054"/>
        <v>0</v>
      </c>
      <c r="M9609">
        <f t="shared" si="1055"/>
        <v>10</v>
      </c>
      <c r="N9609">
        <f>IF(OR(WEEKDAY(A9609)=1,WEEKDAY(A9609)=7,COUNTIF('2027祝日等（不使用）'!$A$1:$A$20,単年カーブ!A9609)=1),0,1)</f>
        <v>1</v>
      </c>
      <c r="O9609">
        <f t="shared" si="1051"/>
        <v>6</v>
      </c>
      <c r="P9609">
        <f t="shared" si="1056"/>
        <v>0</v>
      </c>
      <c r="Q9609">
        <f t="shared" si="1057"/>
        <v>0</v>
      </c>
    </row>
    <row r="9610" spans="1:17" ht="19.5" x14ac:dyDescent="0.4">
      <c r="A9610" s="33">
        <f t="shared" si="1052"/>
        <v>46678</v>
      </c>
      <c r="B9610" s="27" t="str">
        <f t="shared" si="1053"/>
        <v>(月)</v>
      </c>
      <c r="C9610" s="34">
        <v>0.125</v>
      </c>
      <c r="D9610" s="16" t="s">
        <v>18</v>
      </c>
      <c r="E9610" s="35">
        <v>0.14583333333333301</v>
      </c>
      <c r="F9610" s="50">
        <f>IF(COUNTIF('リスト（不使用）'!$A$5:$A$6,単年カーブ!$A$1),"希望数量入力ください",'単年（2027年度）'!$E$12*単年カーブ!$R$3+'単年（2027年度）'!$E$12*(1-単年カーブ!$R$3)*単年カーブ!Q9610)</f>
        <v>0</v>
      </c>
      <c r="G9610" s="47">
        <f t="shared" si="1054"/>
        <v>0</v>
      </c>
      <c r="M9610">
        <f t="shared" si="1055"/>
        <v>10</v>
      </c>
      <c r="N9610">
        <f>IF(OR(WEEKDAY(A9610)=1,WEEKDAY(A9610)=7,COUNTIF('2027祝日等（不使用）'!$A$1:$A$20,単年カーブ!A9610)=1),0,1)</f>
        <v>1</v>
      </c>
      <c r="O9610">
        <f t="shared" si="1051"/>
        <v>7</v>
      </c>
      <c r="P9610">
        <f t="shared" si="1056"/>
        <v>0</v>
      </c>
      <c r="Q9610">
        <f t="shared" si="1057"/>
        <v>0</v>
      </c>
    </row>
    <row r="9611" spans="1:17" ht="19.5" x14ac:dyDescent="0.4">
      <c r="A9611" s="33">
        <f t="shared" si="1052"/>
        <v>46678</v>
      </c>
      <c r="B9611" s="27" t="str">
        <f t="shared" si="1053"/>
        <v>(月)</v>
      </c>
      <c r="C9611" s="34">
        <v>0.14583333333333301</v>
      </c>
      <c r="D9611" s="16" t="s">
        <v>18</v>
      </c>
      <c r="E9611" s="35">
        <v>0.16666666666666699</v>
      </c>
      <c r="F9611" s="50">
        <f>IF(COUNTIF('リスト（不使用）'!$A$5:$A$6,単年カーブ!$A$1),"希望数量入力ください",'単年（2027年度）'!$E$12*単年カーブ!$R$3+'単年（2027年度）'!$E$12*(1-単年カーブ!$R$3)*単年カーブ!Q9611)</f>
        <v>0</v>
      </c>
      <c r="G9611" s="47">
        <f t="shared" si="1054"/>
        <v>0</v>
      </c>
      <c r="M9611">
        <f t="shared" si="1055"/>
        <v>10</v>
      </c>
      <c r="N9611">
        <f>IF(OR(WEEKDAY(A9611)=1,WEEKDAY(A9611)=7,COUNTIF('2027祝日等（不使用）'!$A$1:$A$20,単年カーブ!A9611)=1),0,1)</f>
        <v>1</v>
      </c>
      <c r="O9611">
        <f t="shared" si="1051"/>
        <v>8</v>
      </c>
      <c r="P9611">
        <f t="shared" si="1056"/>
        <v>0</v>
      </c>
      <c r="Q9611">
        <f t="shared" si="1057"/>
        <v>0</v>
      </c>
    </row>
    <row r="9612" spans="1:17" ht="19.5" x14ac:dyDescent="0.4">
      <c r="A9612" s="33">
        <f t="shared" si="1052"/>
        <v>46678</v>
      </c>
      <c r="B9612" s="27" t="str">
        <f t="shared" si="1053"/>
        <v>(月)</v>
      </c>
      <c r="C9612" s="34">
        <v>0.16666666666666699</v>
      </c>
      <c r="D9612" s="16" t="s">
        <v>18</v>
      </c>
      <c r="E9612" s="35">
        <v>0.1875</v>
      </c>
      <c r="F9612" s="50">
        <f>IF(COUNTIF('リスト（不使用）'!$A$5:$A$6,単年カーブ!$A$1),"希望数量入力ください",'単年（2027年度）'!$E$12*単年カーブ!$R$3+'単年（2027年度）'!$E$12*(1-単年カーブ!$R$3)*単年カーブ!Q9612)</f>
        <v>0</v>
      </c>
      <c r="G9612" s="47">
        <f t="shared" si="1054"/>
        <v>0</v>
      </c>
      <c r="M9612">
        <f t="shared" si="1055"/>
        <v>10</v>
      </c>
      <c r="N9612">
        <f>IF(OR(WEEKDAY(A9612)=1,WEEKDAY(A9612)=7,COUNTIF('2027祝日等（不使用）'!$A$1:$A$20,単年カーブ!A9612)=1),0,1)</f>
        <v>1</v>
      </c>
      <c r="O9612">
        <f t="shared" si="1051"/>
        <v>9</v>
      </c>
      <c r="P9612">
        <f t="shared" si="1056"/>
        <v>0</v>
      </c>
      <c r="Q9612">
        <f t="shared" si="1057"/>
        <v>0</v>
      </c>
    </row>
    <row r="9613" spans="1:17" ht="19.5" x14ac:dyDescent="0.4">
      <c r="A9613" s="33">
        <f t="shared" si="1052"/>
        <v>46678</v>
      </c>
      <c r="B9613" s="27" t="str">
        <f t="shared" si="1053"/>
        <v>(月)</v>
      </c>
      <c r="C9613" s="34">
        <v>0.1875</v>
      </c>
      <c r="D9613" s="16" t="s">
        <v>18</v>
      </c>
      <c r="E9613" s="35">
        <v>0.20833333333333301</v>
      </c>
      <c r="F9613" s="50">
        <f>IF(COUNTIF('リスト（不使用）'!$A$5:$A$6,単年カーブ!$A$1),"希望数量入力ください",'単年（2027年度）'!$E$12*単年カーブ!$R$3+'単年（2027年度）'!$E$12*(1-単年カーブ!$R$3)*単年カーブ!Q9613)</f>
        <v>0</v>
      </c>
      <c r="G9613" s="47">
        <f t="shared" si="1054"/>
        <v>0</v>
      </c>
      <c r="M9613">
        <f t="shared" si="1055"/>
        <v>10</v>
      </c>
      <c r="N9613">
        <f>IF(OR(WEEKDAY(A9613)=1,WEEKDAY(A9613)=7,COUNTIF('2027祝日等（不使用）'!$A$1:$A$20,単年カーブ!A9613)=1),0,1)</f>
        <v>1</v>
      </c>
      <c r="O9613">
        <f t="shared" si="1051"/>
        <v>10</v>
      </c>
      <c r="P9613">
        <f t="shared" si="1056"/>
        <v>0</v>
      </c>
      <c r="Q9613">
        <f t="shared" si="1057"/>
        <v>0</v>
      </c>
    </row>
    <row r="9614" spans="1:17" ht="19.5" x14ac:dyDescent="0.4">
      <c r="A9614" s="33">
        <f t="shared" si="1052"/>
        <v>46678</v>
      </c>
      <c r="B9614" s="27" t="str">
        <f t="shared" si="1053"/>
        <v>(月)</v>
      </c>
      <c r="C9614" s="34">
        <v>0.20833333333333301</v>
      </c>
      <c r="D9614" s="16" t="s">
        <v>18</v>
      </c>
      <c r="E9614" s="35">
        <v>0.22916666666666699</v>
      </c>
      <c r="F9614" s="50">
        <f>IF(COUNTIF('リスト（不使用）'!$A$5:$A$6,単年カーブ!$A$1),"希望数量入力ください",'単年（2027年度）'!$E$12*単年カーブ!$R$3+'単年（2027年度）'!$E$12*(1-単年カーブ!$R$3)*単年カーブ!Q9614)</f>
        <v>0</v>
      </c>
      <c r="G9614" s="47">
        <f t="shared" si="1054"/>
        <v>0</v>
      </c>
      <c r="M9614">
        <f t="shared" si="1055"/>
        <v>10</v>
      </c>
      <c r="N9614">
        <f>IF(OR(WEEKDAY(A9614)=1,WEEKDAY(A9614)=7,COUNTIF('2027祝日等（不使用）'!$A$1:$A$20,単年カーブ!A9614)=1),0,1)</f>
        <v>1</v>
      </c>
      <c r="O9614">
        <f t="shared" si="1051"/>
        <v>11</v>
      </c>
      <c r="P9614">
        <f t="shared" si="1056"/>
        <v>0</v>
      </c>
      <c r="Q9614">
        <f t="shared" si="1057"/>
        <v>0</v>
      </c>
    </row>
    <row r="9615" spans="1:17" ht="19.5" x14ac:dyDescent="0.4">
      <c r="A9615" s="33">
        <f t="shared" si="1052"/>
        <v>46678</v>
      </c>
      <c r="B9615" s="27" t="str">
        <f t="shared" si="1053"/>
        <v>(月)</v>
      </c>
      <c r="C9615" s="34">
        <v>0.22916666666666699</v>
      </c>
      <c r="D9615" s="16" t="s">
        <v>18</v>
      </c>
      <c r="E9615" s="35">
        <v>0.25</v>
      </c>
      <c r="F9615" s="50">
        <f>IF(COUNTIF('リスト（不使用）'!$A$5:$A$6,単年カーブ!$A$1),"希望数量入力ください",'単年（2027年度）'!$E$12*単年カーブ!$R$3+'単年（2027年度）'!$E$12*(1-単年カーブ!$R$3)*単年カーブ!Q9615)</f>
        <v>0</v>
      </c>
      <c r="G9615" s="47">
        <f t="shared" si="1054"/>
        <v>0</v>
      </c>
      <c r="M9615">
        <f t="shared" si="1055"/>
        <v>10</v>
      </c>
      <c r="N9615">
        <f>IF(OR(WEEKDAY(A9615)=1,WEEKDAY(A9615)=7,COUNTIF('2027祝日等（不使用）'!$A$1:$A$20,単年カーブ!A9615)=1),0,1)</f>
        <v>1</v>
      </c>
      <c r="O9615">
        <f t="shared" si="1051"/>
        <v>12</v>
      </c>
      <c r="P9615">
        <f t="shared" si="1056"/>
        <v>0</v>
      </c>
      <c r="Q9615">
        <f t="shared" si="1057"/>
        <v>0</v>
      </c>
    </row>
    <row r="9616" spans="1:17" ht="19.5" x14ac:dyDescent="0.4">
      <c r="A9616" s="33">
        <f t="shared" si="1052"/>
        <v>46678</v>
      </c>
      <c r="B9616" s="27" t="str">
        <f t="shared" si="1053"/>
        <v>(月)</v>
      </c>
      <c r="C9616" s="34">
        <v>0.25</v>
      </c>
      <c r="D9616" s="16" t="s">
        <v>18</v>
      </c>
      <c r="E9616" s="35">
        <v>0.27083333333333298</v>
      </c>
      <c r="F9616" s="50">
        <f>IF(COUNTIF('リスト（不使用）'!$A$5:$A$6,単年カーブ!$A$1),"希望数量入力ください",'単年（2027年度）'!$E$12*単年カーブ!$R$3+'単年（2027年度）'!$E$12*(1-単年カーブ!$R$3)*単年カーブ!Q9616)</f>
        <v>0</v>
      </c>
      <c r="G9616" s="47">
        <f t="shared" si="1054"/>
        <v>0</v>
      </c>
      <c r="M9616">
        <f t="shared" si="1055"/>
        <v>10</v>
      </c>
      <c r="N9616">
        <f>IF(OR(WEEKDAY(A9616)=1,WEEKDAY(A9616)=7,COUNTIF('2027祝日等（不使用）'!$A$1:$A$20,単年カーブ!A9616)=1),0,1)</f>
        <v>1</v>
      </c>
      <c r="O9616">
        <f t="shared" si="1051"/>
        <v>13</v>
      </c>
      <c r="P9616">
        <f t="shared" si="1056"/>
        <v>0</v>
      </c>
      <c r="Q9616">
        <f t="shared" si="1057"/>
        <v>0</v>
      </c>
    </row>
    <row r="9617" spans="1:17" ht="19.5" x14ac:dyDescent="0.4">
      <c r="A9617" s="33">
        <f t="shared" si="1052"/>
        <v>46678</v>
      </c>
      <c r="B9617" s="27" t="str">
        <f t="shared" si="1053"/>
        <v>(月)</v>
      </c>
      <c r="C9617" s="34">
        <v>0.27083333333333298</v>
      </c>
      <c r="D9617" s="16" t="s">
        <v>18</v>
      </c>
      <c r="E9617" s="35">
        <v>0.29166666666666702</v>
      </c>
      <c r="F9617" s="50">
        <f>IF(COUNTIF('リスト（不使用）'!$A$5:$A$6,単年カーブ!$A$1),"希望数量入力ください",'単年（2027年度）'!$E$12*単年カーブ!$R$3+'単年（2027年度）'!$E$12*(1-単年カーブ!$R$3)*単年カーブ!Q9617)</f>
        <v>0</v>
      </c>
      <c r="G9617" s="47">
        <f t="shared" si="1054"/>
        <v>0</v>
      </c>
      <c r="M9617">
        <f t="shared" si="1055"/>
        <v>10</v>
      </c>
      <c r="N9617">
        <f>IF(OR(WEEKDAY(A9617)=1,WEEKDAY(A9617)=7,COUNTIF('2027祝日等（不使用）'!$A$1:$A$20,単年カーブ!A9617)=1),0,1)</f>
        <v>1</v>
      </c>
      <c r="O9617">
        <f t="shared" si="1051"/>
        <v>14</v>
      </c>
      <c r="P9617">
        <f t="shared" si="1056"/>
        <v>0</v>
      </c>
      <c r="Q9617">
        <f t="shared" si="1057"/>
        <v>0</v>
      </c>
    </row>
    <row r="9618" spans="1:17" ht="19.5" x14ac:dyDescent="0.4">
      <c r="A9618" s="33">
        <f t="shared" si="1052"/>
        <v>46678</v>
      </c>
      <c r="B9618" s="27" t="str">
        <f t="shared" si="1053"/>
        <v>(月)</v>
      </c>
      <c r="C9618" s="34">
        <v>0.29166666666666702</v>
      </c>
      <c r="D9618" s="16" t="s">
        <v>18</v>
      </c>
      <c r="E9618" s="35">
        <v>0.3125</v>
      </c>
      <c r="F9618" s="50">
        <f>IF(COUNTIF('リスト（不使用）'!$A$5:$A$6,単年カーブ!$A$1),"希望数量入力ください",'単年（2027年度）'!$E$12*単年カーブ!$R$3+'単年（2027年度）'!$E$12*(1-単年カーブ!$R$3)*単年カーブ!Q9618)</f>
        <v>0</v>
      </c>
      <c r="G9618" s="47">
        <f t="shared" si="1054"/>
        <v>0</v>
      </c>
      <c r="M9618">
        <f t="shared" si="1055"/>
        <v>10</v>
      </c>
      <c r="N9618">
        <f>IF(OR(WEEKDAY(A9618)=1,WEEKDAY(A9618)=7,COUNTIF('2027祝日等（不使用）'!$A$1:$A$20,単年カーブ!A9618)=1),0,1)</f>
        <v>1</v>
      </c>
      <c r="O9618">
        <f t="shared" si="1051"/>
        <v>15</v>
      </c>
      <c r="P9618">
        <f t="shared" si="1056"/>
        <v>0</v>
      </c>
      <c r="Q9618">
        <f t="shared" si="1057"/>
        <v>0</v>
      </c>
    </row>
    <row r="9619" spans="1:17" ht="19.5" x14ac:dyDescent="0.4">
      <c r="A9619" s="33">
        <f t="shared" si="1052"/>
        <v>46678</v>
      </c>
      <c r="B9619" s="27" t="str">
        <f t="shared" si="1053"/>
        <v>(月)</v>
      </c>
      <c r="C9619" s="34">
        <v>0.3125</v>
      </c>
      <c r="D9619" s="16" t="s">
        <v>18</v>
      </c>
      <c r="E9619" s="35">
        <v>0.33333333333333298</v>
      </c>
      <c r="F9619" s="50">
        <f>IF(COUNTIF('リスト（不使用）'!$A$5:$A$6,単年カーブ!$A$1),"希望数量入力ください",'単年（2027年度）'!$E$12*単年カーブ!$R$3+'単年（2027年度）'!$E$12*(1-単年カーブ!$R$3)*単年カーブ!Q9619)</f>
        <v>0</v>
      </c>
      <c r="G9619" s="47">
        <f t="shared" si="1054"/>
        <v>0</v>
      </c>
      <c r="M9619">
        <f t="shared" si="1055"/>
        <v>10</v>
      </c>
      <c r="N9619">
        <f>IF(OR(WEEKDAY(A9619)=1,WEEKDAY(A9619)=7,COUNTIF('2027祝日等（不使用）'!$A$1:$A$20,単年カーブ!A9619)=1),0,1)</f>
        <v>1</v>
      </c>
      <c r="O9619">
        <f t="shared" si="1051"/>
        <v>16</v>
      </c>
      <c r="P9619">
        <f t="shared" si="1056"/>
        <v>0</v>
      </c>
      <c r="Q9619">
        <f t="shared" si="1057"/>
        <v>0</v>
      </c>
    </row>
    <row r="9620" spans="1:17" ht="19.5" x14ac:dyDescent="0.4">
      <c r="A9620" s="33">
        <f t="shared" si="1052"/>
        <v>46678</v>
      </c>
      <c r="B9620" s="27" t="str">
        <f t="shared" si="1053"/>
        <v>(月)</v>
      </c>
      <c r="C9620" s="34">
        <v>0.33333333333333298</v>
      </c>
      <c r="D9620" s="16" t="s">
        <v>18</v>
      </c>
      <c r="E9620" s="35">
        <v>0.35416666666666702</v>
      </c>
      <c r="F9620" s="50">
        <f>IF(COUNTIF('リスト（不使用）'!$A$5:$A$6,単年カーブ!$A$1),"希望数量入力ください",'単年（2027年度）'!$E$12*単年カーブ!$R$3+'単年（2027年度）'!$E$12*(1-単年カーブ!$R$3)*単年カーブ!Q9620)</f>
        <v>0</v>
      </c>
      <c r="G9620" s="47">
        <f t="shared" si="1054"/>
        <v>0</v>
      </c>
      <c r="M9620">
        <f t="shared" si="1055"/>
        <v>10</v>
      </c>
      <c r="N9620">
        <f>IF(OR(WEEKDAY(A9620)=1,WEEKDAY(A9620)=7,COUNTIF('2027祝日等（不使用）'!$A$1:$A$20,単年カーブ!A9620)=1),0,1)</f>
        <v>1</v>
      </c>
      <c r="O9620">
        <f t="shared" si="1051"/>
        <v>17</v>
      </c>
      <c r="P9620">
        <f t="shared" si="1056"/>
        <v>1</v>
      </c>
      <c r="Q9620">
        <f t="shared" si="1057"/>
        <v>1</v>
      </c>
    </row>
    <row r="9621" spans="1:17" ht="19.5" x14ac:dyDescent="0.4">
      <c r="A9621" s="33">
        <f t="shared" si="1052"/>
        <v>46678</v>
      </c>
      <c r="B9621" s="27" t="str">
        <f t="shared" si="1053"/>
        <v>(月)</v>
      </c>
      <c r="C9621" s="34">
        <v>0.35416666666666702</v>
      </c>
      <c r="D9621" s="16" t="s">
        <v>18</v>
      </c>
      <c r="E9621" s="35">
        <v>0.375</v>
      </c>
      <c r="F9621" s="50">
        <f>IF(COUNTIF('リスト（不使用）'!$A$5:$A$6,単年カーブ!$A$1),"希望数量入力ください",'単年（2027年度）'!$E$12*単年カーブ!$R$3+'単年（2027年度）'!$E$12*(1-単年カーブ!$R$3)*単年カーブ!Q9621)</f>
        <v>0</v>
      </c>
      <c r="G9621" s="47">
        <f t="shared" si="1054"/>
        <v>0</v>
      </c>
      <c r="M9621">
        <f t="shared" si="1055"/>
        <v>10</v>
      </c>
      <c r="N9621">
        <f>IF(OR(WEEKDAY(A9621)=1,WEEKDAY(A9621)=7,COUNTIF('2027祝日等（不使用）'!$A$1:$A$20,単年カーブ!A9621)=1),0,1)</f>
        <v>1</v>
      </c>
      <c r="O9621">
        <f t="shared" si="1051"/>
        <v>18</v>
      </c>
      <c r="P9621">
        <f t="shared" si="1056"/>
        <v>1</v>
      </c>
      <c r="Q9621">
        <f t="shared" si="1057"/>
        <v>1</v>
      </c>
    </row>
    <row r="9622" spans="1:17" ht="19.5" x14ac:dyDescent="0.4">
      <c r="A9622" s="33">
        <f t="shared" si="1052"/>
        <v>46678</v>
      </c>
      <c r="B9622" s="27" t="str">
        <f t="shared" si="1053"/>
        <v>(月)</v>
      </c>
      <c r="C9622" s="34">
        <v>0.375</v>
      </c>
      <c r="D9622" s="16" t="s">
        <v>18</v>
      </c>
      <c r="E9622" s="35">
        <v>0.39583333333333298</v>
      </c>
      <c r="F9622" s="50">
        <f>IF(COUNTIF('リスト（不使用）'!$A$5:$A$6,単年カーブ!$A$1),"希望数量入力ください",'単年（2027年度）'!$E$12*単年カーブ!$R$3+'単年（2027年度）'!$E$12*(1-単年カーブ!$R$3)*単年カーブ!Q9622)</f>
        <v>0</v>
      </c>
      <c r="G9622" s="47">
        <f t="shared" si="1054"/>
        <v>0</v>
      </c>
      <c r="M9622">
        <f t="shared" si="1055"/>
        <v>10</v>
      </c>
      <c r="N9622">
        <f>IF(OR(WEEKDAY(A9622)=1,WEEKDAY(A9622)=7,COUNTIF('2027祝日等（不使用）'!$A$1:$A$20,単年カーブ!A9622)=1),0,1)</f>
        <v>1</v>
      </c>
      <c r="O9622">
        <f t="shared" si="1051"/>
        <v>19</v>
      </c>
      <c r="P9622">
        <f t="shared" si="1056"/>
        <v>1</v>
      </c>
      <c r="Q9622">
        <f t="shared" si="1057"/>
        <v>1</v>
      </c>
    </row>
    <row r="9623" spans="1:17" ht="19.5" x14ac:dyDescent="0.4">
      <c r="A9623" s="33">
        <f t="shared" si="1052"/>
        <v>46678</v>
      </c>
      <c r="B9623" s="27" t="str">
        <f t="shared" si="1053"/>
        <v>(月)</v>
      </c>
      <c r="C9623" s="34">
        <v>0.39583333333333298</v>
      </c>
      <c r="D9623" s="16" t="s">
        <v>18</v>
      </c>
      <c r="E9623" s="35">
        <v>0.41666666666666702</v>
      </c>
      <c r="F9623" s="50">
        <f>IF(COUNTIF('リスト（不使用）'!$A$5:$A$6,単年カーブ!$A$1),"希望数量入力ください",'単年（2027年度）'!$E$12*単年カーブ!$R$3+'単年（2027年度）'!$E$12*(1-単年カーブ!$R$3)*単年カーブ!Q9623)</f>
        <v>0</v>
      </c>
      <c r="G9623" s="47">
        <f t="shared" si="1054"/>
        <v>0</v>
      </c>
      <c r="M9623">
        <f t="shared" si="1055"/>
        <v>10</v>
      </c>
      <c r="N9623">
        <f>IF(OR(WEEKDAY(A9623)=1,WEEKDAY(A9623)=7,COUNTIF('2027祝日等（不使用）'!$A$1:$A$20,単年カーブ!A9623)=1),0,1)</f>
        <v>1</v>
      </c>
      <c r="O9623">
        <f t="shared" si="1051"/>
        <v>20</v>
      </c>
      <c r="P9623">
        <f t="shared" si="1056"/>
        <v>1</v>
      </c>
      <c r="Q9623">
        <f t="shared" si="1057"/>
        <v>1</v>
      </c>
    </row>
    <row r="9624" spans="1:17" ht="19.5" x14ac:dyDescent="0.4">
      <c r="A9624" s="33">
        <f t="shared" si="1052"/>
        <v>46678</v>
      </c>
      <c r="B9624" s="27" t="str">
        <f t="shared" si="1053"/>
        <v>(月)</v>
      </c>
      <c r="C9624" s="34">
        <v>0.41666666666666702</v>
      </c>
      <c r="D9624" s="16" t="s">
        <v>18</v>
      </c>
      <c r="E9624" s="35">
        <v>0.4375</v>
      </c>
      <c r="F9624" s="50">
        <f>IF(COUNTIF('リスト（不使用）'!$A$5:$A$6,単年カーブ!$A$1),"希望数量入力ください",'単年（2027年度）'!$E$12*単年カーブ!$R$3+'単年（2027年度）'!$E$12*(1-単年カーブ!$R$3)*単年カーブ!Q9624)</f>
        <v>0</v>
      </c>
      <c r="G9624" s="47">
        <f t="shared" si="1054"/>
        <v>0</v>
      </c>
      <c r="M9624">
        <f t="shared" si="1055"/>
        <v>10</v>
      </c>
      <c r="N9624">
        <f>IF(OR(WEEKDAY(A9624)=1,WEEKDAY(A9624)=7,COUNTIF('2027祝日等（不使用）'!$A$1:$A$20,単年カーブ!A9624)=1),0,1)</f>
        <v>1</v>
      </c>
      <c r="O9624">
        <f t="shared" si="1051"/>
        <v>21</v>
      </c>
      <c r="P9624">
        <f t="shared" si="1056"/>
        <v>1</v>
      </c>
      <c r="Q9624">
        <f t="shared" si="1057"/>
        <v>1</v>
      </c>
    </row>
    <row r="9625" spans="1:17" ht="19.5" x14ac:dyDescent="0.4">
      <c r="A9625" s="33">
        <f t="shared" si="1052"/>
        <v>46678</v>
      </c>
      <c r="B9625" s="27" t="str">
        <f t="shared" si="1053"/>
        <v>(月)</v>
      </c>
      <c r="C9625" s="34">
        <v>0.4375</v>
      </c>
      <c r="D9625" s="16" t="s">
        <v>18</v>
      </c>
      <c r="E9625" s="35">
        <v>0.45833333333333298</v>
      </c>
      <c r="F9625" s="50">
        <f>IF(COUNTIF('リスト（不使用）'!$A$5:$A$6,単年カーブ!$A$1),"希望数量入力ください",'単年（2027年度）'!$E$12*単年カーブ!$R$3+'単年（2027年度）'!$E$12*(1-単年カーブ!$R$3)*単年カーブ!Q9625)</f>
        <v>0</v>
      </c>
      <c r="G9625" s="47">
        <f t="shared" si="1054"/>
        <v>0</v>
      </c>
      <c r="M9625">
        <f t="shared" si="1055"/>
        <v>10</v>
      </c>
      <c r="N9625">
        <f>IF(OR(WEEKDAY(A9625)=1,WEEKDAY(A9625)=7,COUNTIF('2027祝日等（不使用）'!$A$1:$A$20,単年カーブ!A9625)=1),0,1)</f>
        <v>1</v>
      </c>
      <c r="O9625">
        <f t="shared" si="1051"/>
        <v>22</v>
      </c>
      <c r="P9625">
        <f t="shared" si="1056"/>
        <v>1</v>
      </c>
      <c r="Q9625">
        <f t="shared" si="1057"/>
        <v>1</v>
      </c>
    </row>
    <row r="9626" spans="1:17" ht="19.5" x14ac:dyDescent="0.4">
      <c r="A9626" s="33">
        <f t="shared" si="1052"/>
        <v>46678</v>
      </c>
      <c r="B9626" s="27" t="str">
        <f t="shared" si="1053"/>
        <v>(月)</v>
      </c>
      <c r="C9626" s="34">
        <v>0.45833333333333298</v>
      </c>
      <c r="D9626" s="16" t="s">
        <v>18</v>
      </c>
      <c r="E9626" s="35">
        <v>0.47916666666666702</v>
      </c>
      <c r="F9626" s="50">
        <f>IF(COUNTIF('リスト（不使用）'!$A$5:$A$6,単年カーブ!$A$1),"希望数量入力ください",'単年（2027年度）'!$E$12*単年カーブ!$R$3+'単年（2027年度）'!$E$12*(1-単年カーブ!$R$3)*単年カーブ!Q9626)</f>
        <v>0</v>
      </c>
      <c r="G9626" s="47">
        <f t="shared" si="1054"/>
        <v>0</v>
      </c>
      <c r="M9626">
        <f t="shared" si="1055"/>
        <v>10</v>
      </c>
      <c r="N9626">
        <f>IF(OR(WEEKDAY(A9626)=1,WEEKDAY(A9626)=7,COUNTIF('2027祝日等（不使用）'!$A$1:$A$20,単年カーブ!A9626)=1),0,1)</f>
        <v>1</v>
      </c>
      <c r="O9626">
        <f t="shared" si="1051"/>
        <v>23</v>
      </c>
      <c r="P9626">
        <f t="shared" si="1056"/>
        <v>1</v>
      </c>
      <c r="Q9626">
        <f t="shared" si="1057"/>
        <v>1</v>
      </c>
    </row>
    <row r="9627" spans="1:17" ht="19.5" x14ac:dyDescent="0.4">
      <c r="A9627" s="33">
        <f t="shared" si="1052"/>
        <v>46678</v>
      </c>
      <c r="B9627" s="27" t="str">
        <f t="shared" si="1053"/>
        <v>(月)</v>
      </c>
      <c r="C9627" s="34">
        <v>0.47916666666666702</v>
      </c>
      <c r="D9627" s="16" t="s">
        <v>18</v>
      </c>
      <c r="E9627" s="35">
        <v>0.5</v>
      </c>
      <c r="F9627" s="50">
        <f>IF(COUNTIF('リスト（不使用）'!$A$5:$A$6,単年カーブ!$A$1),"希望数量入力ください",'単年（2027年度）'!$E$12*単年カーブ!$R$3+'単年（2027年度）'!$E$12*(1-単年カーブ!$R$3)*単年カーブ!Q9627)</f>
        <v>0</v>
      </c>
      <c r="G9627" s="47">
        <f t="shared" si="1054"/>
        <v>0</v>
      </c>
      <c r="M9627">
        <f t="shared" si="1055"/>
        <v>10</v>
      </c>
      <c r="N9627">
        <f>IF(OR(WEEKDAY(A9627)=1,WEEKDAY(A9627)=7,COUNTIF('2027祝日等（不使用）'!$A$1:$A$20,単年カーブ!A9627)=1),0,1)</f>
        <v>1</v>
      </c>
      <c r="O9627">
        <f t="shared" si="1051"/>
        <v>24</v>
      </c>
      <c r="P9627">
        <f t="shared" si="1056"/>
        <v>1</v>
      </c>
      <c r="Q9627">
        <f t="shared" si="1057"/>
        <v>1</v>
      </c>
    </row>
    <row r="9628" spans="1:17" ht="19.5" x14ac:dyDescent="0.4">
      <c r="A9628" s="33">
        <f t="shared" si="1052"/>
        <v>46678</v>
      </c>
      <c r="B9628" s="27" t="str">
        <f t="shared" si="1053"/>
        <v>(月)</v>
      </c>
      <c r="C9628" s="34">
        <v>0.5</v>
      </c>
      <c r="D9628" s="16" t="s">
        <v>18</v>
      </c>
      <c r="E9628" s="35">
        <v>0.52083333333333304</v>
      </c>
      <c r="F9628" s="50">
        <f>IF(COUNTIF('リスト（不使用）'!$A$5:$A$6,単年カーブ!$A$1),"希望数量入力ください",'単年（2027年度）'!$E$12*単年カーブ!$R$3+'単年（2027年度）'!$E$12*(1-単年カーブ!$R$3)*単年カーブ!Q9628)</f>
        <v>0</v>
      </c>
      <c r="G9628" s="47">
        <f t="shared" si="1054"/>
        <v>0</v>
      </c>
      <c r="M9628">
        <f t="shared" si="1055"/>
        <v>10</v>
      </c>
      <c r="N9628">
        <f>IF(OR(WEEKDAY(A9628)=1,WEEKDAY(A9628)=7,COUNTIF('2027祝日等（不使用）'!$A$1:$A$20,単年カーブ!A9628)=1),0,1)</f>
        <v>1</v>
      </c>
      <c r="O9628">
        <f t="shared" si="1051"/>
        <v>25</v>
      </c>
      <c r="P9628">
        <f t="shared" si="1056"/>
        <v>1</v>
      </c>
      <c r="Q9628">
        <f t="shared" si="1057"/>
        <v>1</v>
      </c>
    </row>
    <row r="9629" spans="1:17" ht="19.5" x14ac:dyDescent="0.4">
      <c r="A9629" s="33">
        <f t="shared" si="1052"/>
        <v>46678</v>
      </c>
      <c r="B9629" s="27" t="str">
        <f t="shared" si="1053"/>
        <v>(月)</v>
      </c>
      <c r="C9629" s="34">
        <v>0.52083333333333304</v>
      </c>
      <c r="D9629" s="16" t="s">
        <v>18</v>
      </c>
      <c r="E9629" s="35">
        <v>0.54166666666666696</v>
      </c>
      <c r="F9629" s="50">
        <f>IF(COUNTIF('リスト（不使用）'!$A$5:$A$6,単年カーブ!$A$1),"希望数量入力ください",'単年（2027年度）'!$E$12*単年カーブ!$R$3+'単年（2027年度）'!$E$12*(1-単年カーブ!$R$3)*単年カーブ!Q9629)</f>
        <v>0</v>
      </c>
      <c r="G9629" s="47">
        <f t="shared" si="1054"/>
        <v>0</v>
      </c>
      <c r="M9629">
        <f t="shared" si="1055"/>
        <v>10</v>
      </c>
      <c r="N9629">
        <f>IF(OR(WEEKDAY(A9629)=1,WEEKDAY(A9629)=7,COUNTIF('2027祝日等（不使用）'!$A$1:$A$20,単年カーブ!A9629)=1),0,1)</f>
        <v>1</v>
      </c>
      <c r="O9629">
        <f t="shared" si="1051"/>
        <v>26</v>
      </c>
      <c r="P9629">
        <f t="shared" si="1056"/>
        <v>1</v>
      </c>
      <c r="Q9629">
        <f t="shared" si="1057"/>
        <v>1</v>
      </c>
    </row>
    <row r="9630" spans="1:17" ht="19.5" x14ac:dyDescent="0.4">
      <c r="A9630" s="33">
        <f t="shared" si="1052"/>
        <v>46678</v>
      </c>
      <c r="B9630" s="27" t="str">
        <f t="shared" si="1053"/>
        <v>(月)</v>
      </c>
      <c r="C9630" s="34">
        <v>0.54166666666666696</v>
      </c>
      <c r="D9630" s="16" t="s">
        <v>18</v>
      </c>
      <c r="E9630" s="35">
        <v>0.5625</v>
      </c>
      <c r="F9630" s="50">
        <f>IF(COUNTIF('リスト（不使用）'!$A$5:$A$6,単年カーブ!$A$1),"希望数量入力ください",'単年（2027年度）'!$E$12*単年カーブ!$R$3+'単年（2027年度）'!$E$12*(1-単年カーブ!$R$3)*単年カーブ!Q9630)</f>
        <v>0</v>
      </c>
      <c r="G9630" s="47">
        <f t="shared" si="1054"/>
        <v>0</v>
      </c>
      <c r="M9630">
        <f t="shared" si="1055"/>
        <v>10</v>
      </c>
      <c r="N9630">
        <f>IF(OR(WEEKDAY(A9630)=1,WEEKDAY(A9630)=7,COUNTIF('2027祝日等（不使用）'!$A$1:$A$20,単年カーブ!A9630)=1),0,1)</f>
        <v>1</v>
      </c>
      <c r="O9630">
        <f t="shared" si="1051"/>
        <v>27</v>
      </c>
      <c r="P9630">
        <f t="shared" si="1056"/>
        <v>1</v>
      </c>
      <c r="Q9630">
        <f t="shared" si="1057"/>
        <v>1</v>
      </c>
    </row>
    <row r="9631" spans="1:17" ht="19.5" x14ac:dyDescent="0.4">
      <c r="A9631" s="33">
        <f t="shared" si="1052"/>
        <v>46678</v>
      </c>
      <c r="B9631" s="27" t="str">
        <f t="shared" si="1053"/>
        <v>(月)</v>
      </c>
      <c r="C9631" s="34">
        <v>0.5625</v>
      </c>
      <c r="D9631" s="16" t="s">
        <v>18</v>
      </c>
      <c r="E9631" s="35">
        <v>0.58333333333333304</v>
      </c>
      <c r="F9631" s="50">
        <f>IF(COUNTIF('リスト（不使用）'!$A$5:$A$6,単年カーブ!$A$1),"希望数量入力ください",'単年（2027年度）'!$E$12*単年カーブ!$R$3+'単年（2027年度）'!$E$12*(1-単年カーブ!$R$3)*単年カーブ!Q9631)</f>
        <v>0</v>
      </c>
      <c r="G9631" s="47">
        <f t="shared" si="1054"/>
        <v>0</v>
      </c>
      <c r="M9631">
        <f t="shared" si="1055"/>
        <v>10</v>
      </c>
      <c r="N9631">
        <f>IF(OR(WEEKDAY(A9631)=1,WEEKDAY(A9631)=7,COUNTIF('2027祝日等（不使用）'!$A$1:$A$20,単年カーブ!A9631)=1),0,1)</f>
        <v>1</v>
      </c>
      <c r="O9631">
        <f t="shared" si="1051"/>
        <v>28</v>
      </c>
      <c r="P9631">
        <f t="shared" si="1056"/>
        <v>1</v>
      </c>
      <c r="Q9631">
        <f t="shared" si="1057"/>
        <v>1</v>
      </c>
    </row>
    <row r="9632" spans="1:17" ht="19.5" x14ac:dyDescent="0.4">
      <c r="A9632" s="33">
        <f t="shared" si="1052"/>
        <v>46678</v>
      </c>
      <c r="B9632" s="27" t="str">
        <f t="shared" si="1053"/>
        <v>(月)</v>
      </c>
      <c r="C9632" s="34">
        <v>0.58333333333333304</v>
      </c>
      <c r="D9632" s="16" t="s">
        <v>18</v>
      </c>
      <c r="E9632" s="35">
        <v>0.60416666666666696</v>
      </c>
      <c r="F9632" s="50">
        <f>IF(COUNTIF('リスト（不使用）'!$A$5:$A$6,単年カーブ!$A$1),"希望数量入力ください",'単年（2027年度）'!$E$12*単年カーブ!$R$3+'単年（2027年度）'!$E$12*(1-単年カーブ!$R$3)*単年カーブ!Q9632)</f>
        <v>0</v>
      </c>
      <c r="G9632" s="47">
        <f t="shared" si="1054"/>
        <v>0</v>
      </c>
      <c r="M9632">
        <f t="shared" si="1055"/>
        <v>10</v>
      </c>
      <c r="N9632">
        <f>IF(OR(WEEKDAY(A9632)=1,WEEKDAY(A9632)=7,COUNTIF('2027祝日等（不使用）'!$A$1:$A$20,単年カーブ!A9632)=1),0,1)</f>
        <v>1</v>
      </c>
      <c r="O9632">
        <f t="shared" si="1051"/>
        <v>29</v>
      </c>
      <c r="P9632">
        <f t="shared" si="1056"/>
        <v>1</v>
      </c>
      <c r="Q9632">
        <f t="shared" si="1057"/>
        <v>1</v>
      </c>
    </row>
    <row r="9633" spans="1:17" ht="19.5" x14ac:dyDescent="0.4">
      <c r="A9633" s="33">
        <f t="shared" si="1052"/>
        <v>46678</v>
      </c>
      <c r="B9633" s="27" t="str">
        <f t="shared" si="1053"/>
        <v>(月)</v>
      </c>
      <c r="C9633" s="34">
        <v>0.60416666666666696</v>
      </c>
      <c r="D9633" s="16" t="s">
        <v>18</v>
      </c>
      <c r="E9633" s="35">
        <v>0.625</v>
      </c>
      <c r="F9633" s="50">
        <f>IF(COUNTIF('リスト（不使用）'!$A$5:$A$6,単年カーブ!$A$1),"希望数量入力ください",'単年（2027年度）'!$E$12*単年カーブ!$R$3+'単年（2027年度）'!$E$12*(1-単年カーブ!$R$3)*単年カーブ!Q9633)</f>
        <v>0</v>
      </c>
      <c r="G9633" s="47">
        <f t="shared" si="1054"/>
        <v>0</v>
      </c>
      <c r="M9633">
        <f t="shared" si="1055"/>
        <v>10</v>
      </c>
      <c r="N9633">
        <f>IF(OR(WEEKDAY(A9633)=1,WEEKDAY(A9633)=7,COUNTIF('2027祝日等（不使用）'!$A$1:$A$20,単年カーブ!A9633)=1),0,1)</f>
        <v>1</v>
      </c>
      <c r="O9633">
        <f t="shared" si="1051"/>
        <v>30</v>
      </c>
      <c r="P9633">
        <f t="shared" si="1056"/>
        <v>1</v>
      </c>
      <c r="Q9633">
        <f t="shared" si="1057"/>
        <v>1</v>
      </c>
    </row>
    <row r="9634" spans="1:17" ht="19.5" x14ac:dyDescent="0.4">
      <c r="A9634" s="33">
        <f t="shared" si="1052"/>
        <v>46678</v>
      </c>
      <c r="B9634" s="27" t="str">
        <f t="shared" si="1053"/>
        <v>(月)</v>
      </c>
      <c r="C9634" s="34">
        <v>0.625</v>
      </c>
      <c r="D9634" s="16" t="s">
        <v>18</v>
      </c>
      <c r="E9634" s="35">
        <v>0.64583333333333304</v>
      </c>
      <c r="F9634" s="50">
        <f>IF(COUNTIF('リスト（不使用）'!$A$5:$A$6,単年カーブ!$A$1),"希望数量入力ください",'単年（2027年度）'!$E$12*単年カーブ!$R$3+'単年（2027年度）'!$E$12*(1-単年カーブ!$R$3)*単年カーブ!Q9634)</f>
        <v>0</v>
      </c>
      <c r="G9634" s="47">
        <f t="shared" si="1054"/>
        <v>0</v>
      </c>
      <c r="M9634">
        <f t="shared" si="1055"/>
        <v>10</v>
      </c>
      <c r="N9634">
        <f>IF(OR(WEEKDAY(A9634)=1,WEEKDAY(A9634)=7,COUNTIF('2027祝日等（不使用）'!$A$1:$A$20,単年カーブ!A9634)=1),0,1)</f>
        <v>1</v>
      </c>
      <c r="O9634">
        <f t="shared" si="1051"/>
        <v>31</v>
      </c>
      <c r="P9634">
        <f t="shared" si="1056"/>
        <v>1</v>
      </c>
      <c r="Q9634">
        <f t="shared" si="1057"/>
        <v>1</v>
      </c>
    </row>
    <row r="9635" spans="1:17" ht="19.5" x14ac:dyDescent="0.4">
      <c r="A9635" s="33">
        <f t="shared" si="1052"/>
        <v>46678</v>
      </c>
      <c r="B9635" s="27" t="str">
        <f t="shared" si="1053"/>
        <v>(月)</v>
      </c>
      <c r="C9635" s="34">
        <v>0.64583333333333304</v>
      </c>
      <c r="D9635" s="16" t="s">
        <v>18</v>
      </c>
      <c r="E9635" s="35">
        <v>0.66666666666666696</v>
      </c>
      <c r="F9635" s="50">
        <f>IF(COUNTIF('リスト（不使用）'!$A$5:$A$6,単年カーブ!$A$1),"希望数量入力ください",'単年（2027年度）'!$E$12*単年カーブ!$R$3+'単年（2027年度）'!$E$12*(1-単年カーブ!$R$3)*単年カーブ!Q9635)</f>
        <v>0</v>
      </c>
      <c r="G9635" s="47">
        <f t="shared" si="1054"/>
        <v>0</v>
      </c>
      <c r="M9635">
        <f t="shared" si="1055"/>
        <v>10</v>
      </c>
      <c r="N9635">
        <f>IF(OR(WEEKDAY(A9635)=1,WEEKDAY(A9635)=7,COUNTIF('2027祝日等（不使用）'!$A$1:$A$20,単年カーブ!A9635)=1),0,1)</f>
        <v>1</v>
      </c>
      <c r="O9635">
        <f t="shared" si="1051"/>
        <v>32</v>
      </c>
      <c r="P9635">
        <f t="shared" si="1056"/>
        <v>1</v>
      </c>
      <c r="Q9635">
        <f t="shared" si="1057"/>
        <v>1</v>
      </c>
    </row>
    <row r="9636" spans="1:17" ht="19.5" x14ac:dyDescent="0.4">
      <c r="A9636" s="33">
        <f t="shared" si="1052"/>
        <v>46678</v>
      </c>
      <c r="B9636" s="27" t="str">
        <f t="shared" si="1053"/>
        <v>(月)</v>
      </c>
      <c r="C9636" s="34">
        <v>0.66666666666666696</v>
      </c>
      <c r="D9636" s="16" t="s">
        <v>18</v>
      </c>
      <c r="E9636" s="35">
        <v>0.6875</v>
      </c>
      <c r="F9636" s="50">
        <f>IF(COUNTIF('リスト（不使用）'!$A$5:$A$6,単年カーブ!$A$1),"希望数量入力ください",'単年（2027年度）'!$E$12*単年カーブ!$R$3+'単年（2027年度）'!$E$12*(1-単年カーブ!$R$3)*単年カーブ!Q9636)</f>
        <v>0</v>
      </c>
      <c r="G9636" s="47">
        <f t="shared" si="1054"/>
        <v>0</v>
      </c>
      <c r="M9636">
        <f t="shared" si="1055"/>
        <v>10</v>
      </c>
      <c r="N9636">
        <f>IF(OR(WEEKDAY(A9636)=1,WEEKDAY(A9636)=7,COUNTIF('2027祝日等（不使用）'!$A$1:$A$20,単年カーブ!A9636)=1),0,1)</f>
        <v>1</v>
      </c>
      <c r="O9636">
        <f t="shared" si="1051"/>
        <v>33</v>
      </c>
      <c r="P9636">
        <f t="shared" si="1056"/>
        <v>1</v>
      </c>
      <c r="Q9636">
        <f t="shared" si="1057"/>
        <v>1</v>
      </c>
    </row>
    <row r="9637" spans="1:17" ht="19.5" x14ac:dyDescent="0.4">
      <c r="A9637" s="33">
        <f t="shared" si="1052"/>
        <v>46678</v>
      </c>
      <c r="B9637" s="27" t="str">
        <f t="shared" si="1053"/>
        <v>(月)</v>
      </c>
      <c r="C9637" s="34">
        <v>0.6875</v>
      </c>
      <c r="D9637" s="16" t="s">
        <v>18</v>
      </c>
      <c r="E9637" s="35">
        <v>0.70833333333333304</v>
      </c>
      <c r="F9637" s="50">
        <f>IF(COUNTIF('リスト（不使用）'!$A$5:$A$6,単年カーブ!$A$1),"希望数量入力ください",'単年（2027年度）'!$E$12*単年カーブ!$R$3+'単年（2027年度）'!$E$12*(1-単年カーブ!$R$3)*単年カーブ!Q9637)</f>
        <v>0</v>
      </c>
      <c r="G9637" s="47">
        <f t="shared" si="1054"/>
        <v>0</v>
      </c>
      <c r="M9637">
        <f t="shared" si="1055"/>
        <v>10</v>
      </c>
      <c r="N9637">
        <f>IF(OR(WEEKDAY(A9637)=1,WEEKDAY(A9637)=7,COUNTIF('2027祝日等（不使用）'!$A$1:$A$20,単年カーブ!A9637)=1),0,1)</f>
        <v>1</v>
      </c>
      <c r="O9637">
        <f t="shared" si="1051"/>
        <v>34</v>
      </c>
      <c r="P9637">
        <f t="shared" si="1056"/>
        <v>1</v>
      </c>
      <c r="Q9637">
        <f t="shared" si="1057"/>
        <v>1</v>
      </c>
    </row>
    <row r="9638" spans="1:17" ht="19.5" x14ac:dyDescent="0.4">
      <c r="A9638" s="33">
        <f t="shared" si="1052"/>
        <v>46678</v>
      </c>
      <c r="B9638" s="27" t="str">
        <f t="shared" si="1053"/>
        <v>(月)</v>
      </c>
      <c r="C9638" s="34">
        <v>0.70833333333333304</v>
      </c>
      <c r="D9638" s="16" t="s">
        <v>18</v>
      </c>
      <c r="E9638" s="35">
        <v>0.72916666666666696</v>
      </c>
      <c r="F9638" s="50">
        <f>IF(COUNTIF('リスト（不使用）'!$A$5:$A$6,単年カーブ!$A$1),"希望数量入力ください",'単年（2027年度）'!$E$12*単年カーブ!$R$3+'単年（2027年度）'!$E$12*(1-単年カーブ!$R$3)*単年カーブ!Q9638)</f>
        <v>0</v>
      </c>
      <c r="G9638" s="47">
        <f t="shared" si="1054"/>
        <v>0</v>
      </c>
      <c r="M9638">
        <f t="shared" si="1055"/>
        <v>10</v>
      </c>
      <c r="N9638">
        <f>IF(OR(WEEKDAY(A9638)=1,WEEKDAY(A9638)=7,COUNTIF('2027祝日等（不使用）'!$A$1:$A$20,単年カーブ!A9638)=1),0,1)</f>
        <v>1</v>
      </c>
      <c r="O9638">
        <f t="shared" si="1051"/>
        <v>35</v>
      </c>
      <c r="P9638">
        <f t="shared" si="1056"/>
        <v>1</v>
      </c>
      <c r="Q9638">
        <f t="shared" si="1057"/>
        <v>1</v>
      </c>
    </row>
    <row r="9639" spans="1:17" ht="19.5" x14ac:dyDescent="0.4">
      <c r="A9639" s="33">
        <f t="shared" si="1052"/>
        <v>46678</v>
      </c>
      <c r="B9639" s="27" t="str">
        <f t="shared" si="1053"/>
        <v>(月)</v>
      </c>
      <c r="C9639" s="34">
        <v>0.72916666666666696</v>
      </c>
      <c r="D9639" s="16" t="s">
        <v>18</v>
      </c>
      <c r="E9639" s="35">
        <v>0.75</v>
      </c>
      <c r="F9639" s="50">
        <f>IF(COUNTIF('リスト（不使用）'!$A$5:$A$6,単年カーブ!$A$1),"希望数量入力ください",'単年（2027年度）'!$E$12*単年カーブ!$R$3+'単年（2027年度）'!$E$12*(1-単年カーブ!$R$3)*単年カーブ!Q9639)</f>
        <v>0</v>
      </c>
      <c r="G9639" s="47">
        <f t="shared" si="1054"/>
        <v>0</v>
      </c>
      <c r="M9639">
        <f t="shared" si="1055"/>
        <v>10</v>
      </c>
      <c r="N9639">
        <f>IF(OR(WEEKDAY(A9639)=1,WEEKDAY(A9639)=7,COUNTIF('2027祝日等（不使用）'!$A$1:$A$20,単年カーブ!A9639)=1),0,1)</f>
        <v>1</v>
      </c>
      <c r="O9639">
        <f t="shared" si="1051"/>
        <v>36</v>
      </c>
      <c r="P9639">
        <f t="shared" si="1056"/>
        <v>1</v>
      </c>
      <c r="Q9639">
        <f t="shared" si="1057"/>
        <v>1</v>
      </c>
    </row>
    <row r="9640" spans="1:17" ht="19.5" x14ac:dyDescent="0.4">
      <c r="A9640" s="33">
        <f t="shared" si="1052"/>
        <v>46678</v>
      </c>
      <c r="B9640" s="27" t="str">
        <f t="shared" si="1053"/>
        <v>(月)</v>
      </c>
      <c r="C9640" s="34">
        <v>0.75</v>
      </c>
      <c r="D9640" s="16" t="s">
        <v>18</v>
      </c>
      <c r="E9640" s="35">
        <v>0.77083333333333304</v>
      </c>
      <c r="F9640" s="50">
        <f>IF(COUNTIF('リスト（不使用）'!$A$5:$A$6,単年カーブ!$A$1),"希望数量入力ください",'単年（2027年度）'!$E$12*単年カーブ!$R$3+'単年（2027年度）'!$E$12*(1-単年カーブ!$R$3)*単年カーブ!Q9640)</f>
        <v>0</v>
      </c>
      <c r="G9640" s="47">
        <f t="shared" si="1054"/>
        <v>0</v>
      </c>
      <c r="M9640">
        <f t="shared" si="1055"/>
        <v>10</v>
      </c>
      <c r="N9640">
        <f>IF(OR(WEEKDAY(A9640)=1,WEEKDAY(A9640)=7,COUNTIF('2027祝日等（不使用）'!$A$1:$A$20,単年カーブ!A9640)=1),0,1)</f>
        <v>1</v>
      </c>
      <c r="O9640">
        <f t="shared" si="1051"/>
        <v>37</v>
      </c>
      <c r="P9640">
        <f t="shared" si="1056"/>
        <v>1</v>
      </c>
      <c r="Q9640">
        <f t="shared" si="1057"/>
        <v>1</v>
      </c>
    </row>
    <row r="9641" spans="1:17" ht="19.5" x14ac:dyDescent="0.4">
      <c r="A9641" s="33">
        <f t="shared" si="1052"/>
        <v>46678</v>
      </c>
      <c r="B9641" s="27" t="str">
        <f t="shared" si="1053"/>
        <v>(月)</v>
      </c>
      <c r="C9641" s="34">
        <v>0.77083333333333304</v>
      </c>
      <c r="D9641" s="16" t="s">
        <v>18</v>
      </c>
      <c r="E9641" s="35">
        <v>0.79166666666666696</v>
      </c>
      <c r="F9641" s="50">
        <f>IF(COUNTIF('リスト（不使用）'!$A$5:$A$6,単年カーブ!$A$1),"希望数量入力ください",'単年（2027年度）'!$E$12*単年カーブ!$R$3+'単年（2027年度）'!$E$12*(1-単年カーブ!$R$3)*単年カーブ!Q9641)</f>
        <v>0</v>
      </c>
      <c r="G9641" s="47">
        <f t="shared" si="1054"/>
        <v>0</v>
      </c>
      <c r="M9641">
        <f t="shared" si="1055"/>
        <v>10</v>
      </c>
      <c r="N9641">
        <f>IF(OR(WEEKDAY(A9641)=1,WEEKDAY(A9641)=7,COUNTIF('2027祝日等（不使用）'!$A$1:$A$20,単年カーブ!A9641)=1),0,1)</f>
        <v>1</v>
      </c>
      <c r="O9641">
        <f t="shared" si="1051"/>
        <v>38</v>
      </c>
      <c r="P9641">
        <f t="shared" si="1056"/>
        <v>1</v>
      </c>
      <c r="Q9641">
        <f t="shared" si="1057"/>
        <v>1</v>
      </c>
    </row>
    <row r="9642" spans="1:17" ht="19.5" x14ac:dyDescent="0.4">
      <c r="A9642" s="33">
        <f t="shared" si="1052"/>
        <v>46678</v>
      </c>
      <c r="B9642" s="27" t="str">
        <f t="shared" si="1053"/>
        <v>(月)</v>
      </c>
      <c r="C9642" s="34">
        <v>0.79166666666666696</v>
      </c>
      <c r="D9642" s="16" t="s">
        <v>18</v>
      </c>
      <c r="E9642" s="35">
        <v>0.8125</v>
      </c>
      <c r="F9642" s="50">
        <f>IF(COUNTIF('リスト（不使用）'!$A$5:$A$6,単年カーブ!$A$1),"希望数量入力ください",'単年（2027年度）'!$E$12*単年カーブ!$R$3+'単年（2027年度）'!$E$12*(1-単年カーブ!$R$3)*単年カーブ!Q9642)</f>
        <v>0</v>
      </c>
      <c r="G9642" s="47">
        <f t="shared" si="1054"/>
        <v>0</v>
      </c>
      <c r="M9642">
        <f t="shared" si="1055"/>
        <v>10</v>
      </c>
      <c r="N9642">
        <f>IF(OR(WEEKDAY(A9642)=1,WEEKDAY(A9642)=7,COUNTIF('2027祝日等（不使用）'!$A$1:$A$20,単年カーブ!A9642)=1),0,1)</f>
        <v>1</v>
      </c>
      <c r="O9642">
        <f t="shared" si="1051"/>
        <v>39</v>
      </c>
      <c r="P9642">
        <f t="shared" si="1056"/>
        <v>1</v>
      </c>
      <c r="Q9642">
        <f t="shared" si="1057"/>
        <v>1</v>
      </c>
    </row>
    <row r="9643" spans="1:17" ht="19.5" x14ac:dyDescent="0.4">
      <c r="A9643" s="33">
        <f t="shared" si="1052"/>
        <v>46678</v>
      </c>
      <c r="B9643" s="27" t="str">
        <f t="shared" si="1053"/>
        <v>(月)</v>
      </c>
      <c r="C9643" s="34">
        <v>0.8125</v>
      </c>
      <c r="D9643" s="16" t="s">
        <v>18</v>
      </c>
      <c r="E9643" s="35">
        <v>0.83333333333333304</v>
      </c>
      <c r="F9643" s="50">
        <f>IF(COUNTIF('リスト（不使用）'!$A$5:$A$6,単年カーブ!$A$1),"希望数量入力ください",'単年（2027年度）'!$E$12*単年カーブ!$R$3+'単年（2027年度）'!$E$12*(1-単年カーブ!$R$3)*単年カーブ!Q9643)</f>
        <v>0</v>
      </c>
      <c r="G9643" s="47">
        <f t="shared" si="1054"/>
        <v>0</v>
      </c>
      <c r="M9643">
        <f t="shared" si="1055"/>
        <v>10</v>
      </c>
      <c r="N9643">
        <f>IF(OR(WEEKDAY(A9643)=1,WEEKDAY(A9643)=7,COUNTIF('2027祝日等（不使用）'!$A$1:$A$20,単年カーブ!A9643)=1),0,1)</f>
        <v>1</v>
      </c>
      <c r="O9643">
        <f t="shared" si="1051"/>
        <v>40</v>
      </c>
      <c r="P9643">
        <f t="shared" si="1056"/>
        <v>1</v>
      </c>
      <c r="Q9643">
        <f t="shared" si="1057"/>
        <v>1</v>
      </c>
    </row>
    <row r="9644" spans="1:17" ht="19.5" x14ac:dyDescent="0.4">
      <c r="A9644" s="33">
        <f t="shared" si="1052"/>
        <v>46678</v>
      </c>
      <c r="B9644" s="27" t="str">
        <f t="shared" si="1053"/>
        <v>(月)</v>
      </c>
      <c r="C9644" s="34">
        <v>0.83333333333333304</v>
      </c>
      <c r="D9644" s="16" t="s">
        <v>18</v>
      </c>
      <c r="E9644" s="35">
        <v>0.85416666666666696</v>
      </c>
      <c r="F9644" s="50">
        <f>IF(COUNTIF('リスト（不使用）'!$A$5:$A$6,単年カーブ!$A$1),"希望数量入力ください",'単年（2027年度）'!$E$12*単年カーブ!$R$3+'単年（2027年度）'!$E$12*(1-単年カーブ!$R$3)*単年カーブ!Q9644)</f>
        <v>0</v>
      </c>
      <c r="G9644" s="47">
        <f t="shared" si="1054"/>
        <v>0</v>
      </c>
      <c r="M9644">
        <f t="shared" si="1055"/>
        <v>10</v>
      </c>
      <c r="N9644">
        <f>IF(OR(WEEKDAY(A9644)=1,WEEKDAY(A9644)=7,COUNTIF('2027祝日等（不使用）'!$A$1:$A$20,単年カーブ!A9644)=1),0,1)</f>
        <v>1</v>
      </c>
      <c r="O9644">
        <f t="shared" si="1051"/>
        <v>41</v>
      </c>
      <c r="P9644">
        <f t="shared" si="1056"/>
        <v>0</v>
      </c>
      <c r="Q9644">
        <f t="shared" si="1057"/>
        <v>0</v>
      </c>
    </row>
    <row r="9645" spans="1:17" ht="19.5" x14ac:dyDescent="0.4">
      <c r="A9645" s="33">
        <f t="shared" si="1052"/>
        <v>46678</v>
      </c>
      <c r="B9645" s="27" t="str">
        <f t="shared" si="1053"/>
        <v>(月)</v>
      </c>
      <c r="C9645" s="34">
        <v>0.85416666666666696</v>
      </c>
      <c r="D9645" s="16" t="s">
        <v>18</v>
      </c>
      <c r="E9645" s="35">
        <v>0.875</v>
      </c>
      <c r="F9645" s="50">
        <f>IF(COUNTIF('リスト（不使用）'!$A$5:$A$6,単年カーブ!$A$1),"希望数量入力ください",'単年（2027年度）'!$E$12*単年カーブ!$R$3+'単年（2027年度）'!$E$12*(1-単年カーブ!$R$3)*単年カーブ!Q9645)</f>
        <v>0</v>
      </c>
      <c r="G9645" s="47">
        <f t="shared" si="1054"/>
        <v>0</v>
      </c>
      <c r="M9645">
        <f t="shared" si="1055"/>
        <v>10</v>
      </c>
      <c r="N9645">
        <f>IF(OR(WEEKDAY(A9645)=1,WEEKDAY(A9645)=7,COUNTIF('2027祝日等（不使用）'!$A$1:$A$20,単年カーブ!A9645)=1),0,1)</f>
        <v>1</v>
      </c>
      <c r="O9645">
        <f t="shared" si="1051"/>
        <v>42</v>
      </c>
      <c r="P9645">
        <f t="shared" si="1056"/>
        <v>0</v>
      </c>
      <c r="Q9645">
        <f t="shared" si="1057"/>
        <v>0</v>
      </c>
    </row>
    <row r="9646" spans="1:17" ht="19.5" x14ac:dyDescent="0.4">
      <c r="A9646" s="33">
        <f t="shared" si="1052"/>
        <v>46678</v>
      </c>
      <c r="B9646" s="27" t="str">
        <f t="shared" si="1053"/>
        <v>(月)</v>
      </c>
      <c r="C9646" s="34">
        <v>0.875</v>
      </c>
      <c r="D9646" s="16" t="s">
        <v>18</v>
      </c>
      <c r="E9646" s="35">
        <v>0.89583333333333304</v>
      </c>
      <c r="F9646" s="50">
        <f>IF(COUNTIF('リスト（不使用）'!$A$5:$A$6,単年カーブ!$A$1),"希望数量入力ください",'単年（2027年度）'!$E$12*単年カーブ!$R$3+'単年（2027年度）'!$E$12*(1-単年カーブ!$R$3)*単年カーブ!Q9646)</f>
        <v>0</v>
      </c>
      <c r="G9646" s="47">
        <f t="shared" si="1054"/>
        <v>0</v>
      </c>
      <c r="M9646">
        <f t="shared" si="1055"/>
        <v>10</v>
      </c>
      <c r="N9646">
        <f>IF(OR(WEEKDAY(A9646)=1,WEEKDAY(A9646)=7,COUNTIF('2027祝日等（不使用）'!$A$1:$A$20,単年カーブ!A9646)=1),0,1)</f>
        <v>1</v>
      </c>
      <c r="O9646">
        <f t="shared" si="1051"/>
        <v>43</v>
      </c>
      <c r="P9646">
        <f t="shared" si="1056"/>
        <v>0</v>
      </c>
      <c r="Q9646">
        <f t="shared" si="1057"/>
        <v>0</v>
      </c>
    </row>
    <row r="9647" spans="1:17" ht="19.5" x14ac:dyDescent="0.4">
      <c r="A9647" s="33">
        <f t="shared" si="1052"/>
        <v>46678</v>
      </c>
      <c r="B9647" s="27" t="str">
        <f t="shared" si="1053"/>
        <v>(月)</v>
      </c>
      <c r="C9647" s="34">
        <v>0.89583333333333304</v>
      </c>
      <c r="D9647" s="16" t="s">
        <v>18</v>
      </c>
      <c r="E9647" s="35">
        <v>0.91666666666666696</v>
      </c>
      <c r="F9647" s="50">
        <f>IF(COUNTIF('リスト（不使用）'!$A$5:$A$6,単年カーブ!$A$1),"希望数量入力ください",'単年（2027年度）'!$E$12*単年カーブ!$R$3+'単年（2027年度）'!$E$12*(1-単年カーブ!$R$3)*単年カーブ!Q9647)</f>
        <v>0</v>
      </c>
      <c r="G9647" s="47">
        <f t="shared" si="1054"/>
        <v>0</v>
      </c>
      <c r="M9647">
        <f t="shared" si="1055"/>
        <v>10</v>
      </c>
      <c r="N9647">
        <f>IF(OR(WEEKDAY(A9647)=1,WEEKDAY(A9647)=7,COUNTIF('2027祝日等（不使用）'!$A$1:$A$20,単年カーブ!A9647)=1),0,1)</f>
        <v>1</v>
      </c>
      <c r="O9647">
        <f t="shared" si="1051"/>
        <v>44</v>
      </c>
      <c r="P9647">
        <f t="shared" si="1056"/>
        <v>0</v>
      </c>
      <c r="Q9647">
        <f t="shared" si="1057"/>
        <v>0</v>
      </c>
    </row>
    <row r="9648" spans="1:17" ht="19.5" x14ac:dyDescent="0.4">
      <c r="A9648" s="33">
        <f t="shared" si="1052"/>
        <v>46678</v>
      </c>
      <c r="B9648" s="27" t="str">
        <f t="shared" si="1053"/>
        <v>(月)</v>
      </c>
      <c r="C9648" s="34">
        <v>0.91666666666666696</v>
      </c>
      <c r="D9648" s="16" t="s">
        <v>18</v>
      </c>
      <c r="E9648" s="35">
        <v>0.9375</v>
      </c>
      <c r="F9648" s="50">
        <f>IF(COUNTIF('リスト（不使用）'!$A$5:$A$6,単年カーブ!$A$1),"希望数量入力ください",'単年（2027年度）'!$E$12*単年カーブ!$R$3+'単年（2027年度）'!$E$12*(1-単年カーブ!$R$3)*単年カーブ!Q9648)</f>
        <v>0</v>
      </c>
      <c r="G9648" s="47">
        <f t="shared" si="1054"/>
        <v>0</v>
      </c>
      <c r="M9648">
        <f t="shared" si="1055"/>
        <v>10</v>
      </c>
      <c r="N9648">
        <f>IF(OR(WEEKDAY(A9648)=1,WEEKDAY(A9648)=7,COUNTIF('2027祝日等（不使用）'!$A$1:$A$20,単年カーブ!A9648)=1),0,1)</f>
        <v>1</v>
      </c>
      <c r="O9648">
        <f t="shared" si="1051"/>
        <v>45</v>
      </c>
      <c r="P9648">
        <f t="shared" si="1056"/>
        <v>0</v>
      </c>
      <c r="Q9648">
        <f t="shared" si="1057"/>
        <v>0</v>
      </c>
    </row>
    <row r="9649" spans="1:17" ht="19.5" x14ac:dyDescent="0.4">
      <c r="A9649" s="33">
        <f t="shared" si="1052"/>
        <v>46678</v>
      </c>
      <c r="B9649" s="27" t="str">
        <f t="shared" si="1053"/>
        <v>(月)</v>
      </c>
      <c r="C9649" s="34">
        <v>0.9375</v>
      </c>
      <c r="D9649" s="16" t="s">
        <v>18</v>
      </c>
      <c r="E9649" s="35">
        <v>0.95833333333333304</v>
      </c>
      <c r="F9649" s="50">
        <f>IF(COUNTIF('リスト（不使用）'!$A$5:$A$6,単年カーブ!$A$1),"希望数量入力ください",'単年（2027年度）'!$E$12*単年カーブ!$R$3+'単年（2027年度）'!$E$12*(1-単年カーブ!$R$3)*単年カーブ!Q9649)</f>
        <v>0</v>
      </c>
      <c r="G9649" s="47">
        <f t="shared" si="1054"/>
        <v>0</v>
      </c>
      <c r="M9649">
        <f t="shared" si="1055"/>
        <v>10</v>
      </c>
      <c r="N9649">
        <f>IF(OR(WEEKDAY(A9649)=1,WEEKDAY(A9649)=7,COUNTIF('2027祝日等（不使用）'!$A$1:$A$20,単年カーブ!A9649)=1),0,1)</f>
        <v>1</v>
      </c>
      <c r="O9649">
        <f t="shared" si="1051"/>
        <v>46</v>
      </c>
      <c r="P9649">
        <f t="shared" si="1056"/>
        <v>0</v>
      </c>
      <c r="Q9649">
        <f t="shared" si="1057"/>
        <v>0</v>
      </c>
    </row>
    <row r="9650" spans="1:17" ht="19.5" x14ac:dyDescent="0.4">
      <c r="A9650" s="33">
        <f t="shared" si="1052"/>
        <v>46678</v>
      </c>
      <c r="B9650" s="27" t="str">
        <f t="shared" si="1053"/>
        <v>(月)</v>
      </c>
      <c r="C9650" s="34">
        <v>0.95833333333333304</v>
      </c>
      <c r="D9650" s="16" t="s">
        <v>18</v>
      </c>
      <c r="E9650" s="35">
        <v>0.97916666666666696</v>
      </c>
      <c r="F9650" s="50">
        <f>IF(COUNTIF('リスト（不使用）'!$A$5:$A$6,単年カーブ!$A$1),"希望数量入力ください",'単年（2027年度）'!$E$12*単年カーブ!$R$3+'単年（2027年度）'!$E$12*(1-単年カーブ!$R$3)*単年カーブ!Q9650)</f>
        <v>0</v>
      </c>
      <c r="G9650" s="47">
        <f t="shared" si="1054"/>
        <v>0</v>
      </c>
      <c r="M9650">
        <f t="shared" si="1055"/>
        <v>10</v>
      </c>
      <c r="N9650">
        <f>IF(OR(WEEKDAY(A9650)=1,WEEKDAY(A9650)=7,COUNTIF('2027祝日等（不使用）'!$A$1:$A$20,単年カーブ!A9650)=1),0,1)</f>
        <v>1</v>
      </c>
      <c r="O9650">
        <f t="shared" si="1051"/>
        <v>47</v>
      </c>
      <c r="P9650">
        <f t="shared" si="1056"/>
        <v>0</v>
      </c>
      <c r="Q9650">
        <f t="shared" si="1057"/>
        <v>0</v>
      </c>
    </row>
    <row r="9651" spans="1:17" ht="19.5" x14ac:dyDescent="0.4">
      <c r="A9651" s="33">
        <f t="shared" si="1052"/>
        <v>46678</v>
      </c>
      <c r="B9651" s="27" t="str">
        <f t="shared" si="1053"/>
        <v>(月)</v>
      </c>
      <c r="C9651" s="34">
        <v>0.97916666666666696</v>
      </c>
      <c r="D9651" s="16" t="s">
        <v>18</v>
      </c>
      <c r="E9651" s="35" t="s">
        <v>17</v>
      </c>
      <c r="F9651" s="50">
        <f>IF(COUNTIF('リスト（不使用）'!$A$5:$A$6,単年カーブ!$A$1),"希望数量入力ください",'単年（2027年度）'!$E$12*単年カーブ!$R$3+'単年（2027年度）'!$E$12*(1-単年カーブ!$R$3)*単年カーブ!Q9651)</f>
        <v>0</v>
      </c>
      <c r="G9651" s="47">
        <f t="shared" si="1054"/>
        <v>0</v>
      </c>
      <c r="M9651">
        <f t="shared" si="1055"/>
        <v>10</v>
      </c>
      <c r="N9651">
        <f>IF(OR(WEEKDAY(A9651)=1,WEEKDAY(A9651)=7,COUNTIF('2027祝日等（不使用）'!$A$1:$A$20,単年カーブ!A9651)=1),0,1)</f>
        <v>1</v>
      </c>
      <c r="O9651">
        <f t="shared" si="1051"/>
        <v>48</v>
      </c>
      <c r="P9651">
        <f t="shared" si="1056"/>
        <v>0</v>
      </c>
      <c r="Q9651">
        <f t="shared" si="1057"/>
        <v>0</v>
      </c>
    </row>
    <row r="9652" spans="1:17" ht="19.5" x14ac:dyDescent="0.4">
      <c r="A9652" s="33">
        <f t="shared" si="1052"/>
        <v>46679</v>
      </c>
      <c r="B9652" s="27" t="str">
        <f t="shared" si="1053"/>
        <v>(火)</v>
      </c>
      <c r="C9652" s="34">
        <v>0</v>
      </c>
      <c r="D9652" s="16" t="s">
        <v>18</v>
      </c>
      <c r="E9652" s="35">
        <v>2.0833333333333332E-2</v>
      </c>
      <c r="F9652" s="50">
        <f>IF(COUNTIF('リスト（不使用）'!$A$5:$A$6,単年カーブ!$A$1),"希望数量入力ください",'単年（2027年度）'!$E$12*単年カーブ!$R$3+'単年（2027年度）'!$E$12*(1-単年カーブ!$R$3)*単年カーブ!Q9652)</f>
        <v>0</v>
      </c>
      <c r="G9652" s="47">
        <f t="shared" si="1054"/>
        <v>0</v>
      </c>
      <c r="M9652">
        <f t="shared" si="1055"/>
        <v>10</v>
      </c>
      <c r="N9652">
        <f>IF(OR(WEEKDAY(A9652)=1,WEEKDAY(A9652)=7,COUNTIF('2027祝日等（不使用）'!$A$1:$A$20,単年カーブ!A9652)=1),0,1)</f>
        <v>1</v>
      </c>
      <c r="O9652">
        <f t="shared" ref="O9652:O9715" si="1058">O9604</f>
        <v>1</v>
      </c>
      <c r="P9652">
        <f t="shared" si="1056"/>
        <v>0</v>
      </c>
      <c r="Q9652">
        <f t="shared" si="1057"/>
        <v>0</v>
      </c>
    </row>
    <row r="9653" spans="1:17" ht="19.5" x14ac:dyDescent="0.4">
      <c r="A9653" s="33">
        <f t="shared" si="1052"/>
        <v>46679</v>
      </c>
      <c r="B9653" s="27" t="str">
        <f t="shared" si="1053"/>
        <v>(火)</v>
      </c>
      <c r="C9653" s="34">
        <v>2.0833333333333332E-2</v>
      </c>
      <c r="D9653" s="16" t="s">
        <v>18</v>
      </c>
      <c r="E9653" s="35">
        <v>4.1666666666666664E-2</v>
      </c>
      <c r="F9653" s="50">
        <f>IF(COUNTIF('リスト（不使用）'!$A$5:$A$6,単年カーブ!$A$1),"希望数量入力ください",'単年（2027年度）'!$E$12*単年カーブ!$R$3+'単年（2027年度）'!$E$12*(1-単年カーブ!$R$3)*単年カーブ!Q9653)</f>
        <v>0</v>
      </c>
      <c r="G9653" s="47">
        <f t="shared" si="1054"/>
        <v>0</v>
      </c>
      <c r="M9653">
        <f t="shared" si="1055"/>
        <v>10</v>
      </c>
      <c r="N9653">
        <f>IF(OR(WEEKDAY(A9653)=1,WEEKDAY(A9653)=7,COUNTIF('2027祝日等（不使用）'!$A$1:$A$20,単年カーブ!A9653)=1),0,1)</f>
        <v>1</v>
      </c>
      <c r="O9653">
        <f t="shared" si="1058"/>
        <v>2</v>
      </c>
      <c r="P9653">
        <f t="shared" si="1056"/>
        <v>0</v>
      </c>
      <c r="Q9653">
        <f t="shared" si="1057"/>
        <v>0</v>
      </c>
    </row>
    <row r="9654" spans="1:17" ht="19.5" x14ac:dyDescent="0.4">
      <c r="A9654" s="33">
        <f t="shared" si="1052"/>
        <v>46679</v>
      </c>
      <c r="B9654" s="27" t="str">
        <f t="shared" si="1053"/>
        <v>(火)</v>
      </c>
      <c r="C9654" s="34">
        <v>4.1666666666666664E-2</v>
      </c>
      <c r="D9654" s="16" t="s">
        <v>18</v>
      </c>
      <c r="E9654" s="35">
        <v>6.25E-2</v>
      </c>
      <c r="F9654" s="50">
        <f>IF(COUNTIF('リスト（不使用）'!$A$5:$A$6,単年カーブ!$A$1),"希望数量入力ください",'単年（2027年度）'!$E$12*単年カーブ!$R$3+'単年（2027年度）'!$E$12*(1-単年カーブ!$R$3)*単年カーブ!Q9654)</f>
        <v>0</v>
      </c>
      <c r="G9654" s="47">
        <f t="shared" si="1054"/>
        <v>0</v>
      </c>
      <c r="M9654">
        <f t="shared" si="1055"/>
        <v>10</v>
      </c>
      <c r="N9654">
        <f>IF(OR(WEEKDAY(A9654)=1,WEEKDAY(A9654)=7,COUNTIF('2027祝日等（不使用）'!$A$1:$A$20,単年カーブ!A9654)=1),0,1)</f>
        <v>1</v>
      </c>
      <c r="O9654">
        <f t="shared" si="1058"/>
        <v>3</v>
      </c>
      <c r="P9654">
        <f t="shared" si="1056"/>
        <v>0</v>
      </c>
      <c r="Q9654">
        <f t="shared" si="1057"/>
        <v>0</v>
      </c>
    </row>
    <row r="9655" spans="1:17" ht="19.5" x14ac:dyDescent="0.4">
      <c r="A9655" s="33">
        <f t="shared" si="1052"/>
        <v>46679</v>
      </c>
      <c r="B9655" s="27" t="str">
        <f t="shared" si="1053"/>
        <v>(火)</v>
      </c>
      <c r="C9655" s="34">
        <v>6.25E-2</v>
      </c>
      <c r="D9655" s="16" t="s">
        <v>18</v>
      </c>
      <c r="E9655" s="35">
        <v>8.3333333333333301E-2</v>
      </c>
      <c r="F9655" s="50">
        <f>IF(COUNTIF('リスト（不使用）'!$A$5:$A$6,単年カーブ!$A$1),"希望数量入力ください",'単年（2027年度）'!$E$12*単年カーブ!$R$3+'単年（2027年度）'!$E$12*(1-単年カーブ!$R$3)*単年カーブ!Q9655)</f>
        <v>0</v>
      </c>
      <c r="G9655" s="47">
        <f t="shared" si="1054"/>
        <v>0</v>
      </c>
      <c r="M9655">
        <f t="shared" si="1055"/>
        <v>10</v>
      </c>
      <c r="N9655">
        <f>IF(OR(WEEKDAY(A9655)=1,WEEKDAY(A9655)=7,COUNTIF('2027祝日等（不使用）'!$A$1:$A$20,単年カーブ!A9655)=1),0,1)</f>
        <v>1</v>
      </c>
      <c r="O9655">
        <f t="shared" si="1058"/>
        <v>4</v>
      </c>
      <c r="P9655">
        <f t="shared" si="1056"/>
        <v>0</v>
      </c>
      <c r="Q9655">
        <f t="shared" si="1057"/>
        <v>0</v>
      </c>
    </row>
    <row r="9656" spans="1:17" ht="19.5" x14ac:dyDescent="0.4">
      <c r="A9656" s="33">
        <f t="shared" si="1052"/>
        <v>46679</v>
      </c>
      <c r="B9656" s="27" t="str">
        <f t="shared" si="1053"/>
        <v>(火)</v>
      </c>
      <c r="C9656" s="34">
        <v>8.3333333333333301E-2</v>
      </c>
      <c r="D9656" s="16" t="s">
        <v>18</v>
      </c>
      <c r="E9656" s="35">
        <v>0.104166666666667</v>
      </c>
      <c r="F9656" s="50">
        <f>IF(COUNTIF('リスト（不使用）'!$A$5:$A$6,単年カーブ!$A$1),"希望数量入力ください",'単年（2027年度）'!$E$12*単年カーブ!$R$3+'単年（2027年度）'!$E$12*(1-単年カーブ!$R$3)*単年カーブ!Q9656)</f>
        <v>0</v>
      </c>
      <c r="G9656" s="47">
        <f t="shared" si="1054"/>
        <v>0</v>
      </c>
      <c r="M9656">
        <f t="shared" si="1055"/>
        <v>10</v>
      </c>
      <c r="N9656">
        <f>IF(OR(WEEKDAY(A9656)=1,WEEKDAY(A9656)=7,COUNTIF('2027祝日等（不使用）'!$A$1:$A$20,単年カーブ!A9656)=1),0,1)</f>
        <v>1</v>
      </c>
      <c r="O9656">
        <f t="shared" si="1058"/>
        <v>5</v>
      </c>
      <c r="P9656">
        <f t="shared" si="1056"/>
        <v>0</v>
      </c>
      <c r="Q9656">
        <f t="shared" si="1057"/>
        <v>0</v>
      </c>
    </row>
    <row r="9657" spans="1:17" ht="19.5" x14ac:dyDescent="0.4">
      <c r="A9657" s="33">
        <f t="shared" si="1052"/>
        <v>46679</v>
      </c>
      <c r="B9657" s="27" t="str">
        <f t="shared" si="1053"/>
        <v>(火)</v>
      </c>
      <c r="C9657" s="34">
        <v>0.104166666666667</v>
      </c>
      <c r="D9657" s="16" t="s">
        <v>18</v>
      </c>
      <c r="E9657" s="35">
        <v>0.125</v>
      </c>
      <c r="F9657" s="50">
        <f>IF(COUNTIF('リスト（不使用）'!$A$5:$A$6,単年カーブ!$A$1),"希望数量入力ください",'単年（2027年度）'!$E$12*単年カーブ!$R$3+'単年（2027年度）'!$E$12*(1-単年カーブ!$R$3)*単年カーブ!Q9657)</f>
        <v>0</v>
      </c>
      <c r="G9657" s="47">
        <f t="shared" si="1054"/>
        <v>0</v>
      </c>
      <c r="M9657">
        <f t="shared" si="1055"/>
        <v>10</v>
      </c>
      <c r="N9657">
        <f>IF(OR(WEEKDAY(A9657)=1,WEEKDAY(A9657)=7,COUNTIF('2027祝日等（不使用）'!$A$1:$A$20,単年カーブ!A9657)=1),0,1)</f>
        <v>1</v>
      </c>
      <c r="O9657">
        <f t="shared" si="1058"/>
        <v>6</v>
      </c>
      <c r="P9657">
        <f t="shared" si="1056"/>
        <v>0</v>
      </c>
      <c r="Q9657">
        <f t="shared" si="1057"/>
        <v>0</v>
      </c>
    </row>
    <row r="9658" spans="1:17" ht="19.5" x14ac:dyDescent="0.4">
      <c r="A9658" s="33">
        <f t="shared" ref="A9658:A9721" si="1059">A9610+1</f>
        <v>46679</v>
      </c>
      <c r="B9658" s="27" t="str">
        <f t="shared" si="1053"/>
        <v>(火)</v>
      </c>
      <c r="C9658" s="34">
        <v>0.125</v>
      </c>
      <c r="D9658" s="16" t="s">
        <v>18</v>
      </c>
      <c r="E9658" s="35">
        <v>0.14583333333333301</v>
      </c>
      <c r="F9658" s="50">
        <f>IF(COUNTIF('リスト（不使用）'!$A$5:$A$6,単年カーブ!$A$1),"希望数量入力ください",'単年（2027年度）'!$E$12*単年カーブ!$R$3+'単年（2027年度）'!$E$12*(1-単年カーブ!$R$3)*単年カーブ!Q9658)</f>
        <v>0</v>
      </c>
      <c r="G9658" s="47">
        <f t="shared" si="1054"/>
        <v>0</v>
      </c>
      <c r="M9658">
        <f t="shared" si="1055"/>
        <v>10</v>
      </c>
      <c r="N9658">
        <f>IF(OR(WEEKDAY(A9658)=1,WEEKDAY(A9658)=7,COUNTIF('2027祝日等（不使用）'!$A$1:$A$20,単年カーブ!A9658)=1),0,1)</f>
        <v>1</v>
      </c>
      <c r="O9658">
        <f t="shared" si="1058"/>
        <v>7</v>
      </c>
      <c r="P9658">
        <f t="shared" si="1056"/>
        <v>0</v>
      </c>
      <c r="Q9658">
        <f t="shared" si="1057"/>
        <v>0</v>
      </c>
    </row>
    <row r="9659" spans="1:17" ht="19.5" x14ac:dyDescent="0.4">
      <c r="A9659" s="33">
        <f t="shared" si="1059"/>
        <v>46679</v>
      </c>
      <c r="B9659" s="27" t="str">
        <f t="shared" si="1053"/>
        <v>(火)</v>
      </c>
      <c r="C9659" s="34">
        <v>0.14583333333333301</v>
      </c>
      <c r="D9659" s="16" t="s">
        <v>18</v>
      </c>
      <c r="E9659" s="35">
        <v>0.16666666666666699</v>
      </c>
      <c r="F9659" s="50">
        <f>IF(COUNTIF('リスト（不使用）'!$A$5:$A$6,単年カーブ!$A$1),"希望数量入力ください",'単年（2027年度）'!$E$12*単年カーブ!$R$3+'単年（2027年度）'!$E$12*(1-単年カーブ!$R$3)*単年カーブ!Q9659)</f>
        <v>0</v>
      </c>
      <c r="G9659" s="47">
        <f t="shared" si="1054"/>
        <v>0</v>
      </c>
      <c r="M9659">
        <f t="shared" si="1055"/>
        <v>10</v>
      </c>
      <c r="N9659">
        <f>IF(OR(WEEKDAY(A9659)=1,WEEKDAY(A9659)=7,COUNTIF('2027祝日等（不使用）'!$A$1:$A$20,単年カーブ!A9659)=1),0,1)</f>
        <v>1</v>
      </c>
      <c r="O9659">
        <f t="shared" si="1058"/>
        <v>8</v>
      </c>
      <c r="P9659">
        <f t="shared" si="1056"/>
        <v>0</v>
      </c>
      <c r="Q9659">
        <f t="shared" si="1057"/>
        <v>0</v>
      </c>
    </row>
    <row r="9660" spans="1:17" ht="19.5" x14ac:dyDescent="0.4">
      <c r="A9660" s="33">
        <f t="shared" si="1059"/>
        <v>46679</v>
      </c>
      <c r="B9660" s="27" t="str">
        <f t="shared" si="1053"/>
        <v>(火)</v>
      </c>
      <c r="C9660" s="34">
        <v>0.16666666666666699</v>
      </c>
      <c r="D9660" s="16" t="s">
        <v>18</v>
      </c>
      <c r="E9660" s="35">
        <v>0.1875</v>
      </c>
      <c r="F9660" s="50">
        <f>IF(COUNTIF('リスト（不使用）'!$A$5:$A$6,単年カーブ!$A$1),"希望数量入力ください",'単年（2027年度）'!$E$12*単年カーブ!$R$3+'単年（2027年度）'!$E$12*(1-単年カーブ!$R$3)*単年カーブ!Q9660)</f>
        <v>0</v>
      </c>
      <c r="G9660" s="47">
        <f t="shared" si="1054"/>
        <v>0</v>
      </c>
      <c r="M9660">
        <f t="shared" si="1055"/>
        <v>10</v>
      </c>
      <c r="N9660">
        <f>IF(OR(WEEKDAY(A9660)=1,WEEKDAY(A9660)=7,COUNTIF('2027祝日等（不使用）'!$A$1:$A$20,単年カーブ!A9660)=1),0,1)</f>
        <v>1</v>
      </c>
      <c r="O9660">
        <f t="shared" si="1058"/>
        <v>9</v>
      </c>
      <c r="P9660">
        <f t="shared" si="1056"/>
        <v>0</v>
      </c>
      <c r="Q9660">
        <f t="shared" si="1057"/>
        <v>0</v>
      </c>
    </row>
    <row r="9661" spans="1:17" ht="19.5" x14ac:dyDescent="0.4">
      <c r="A9661" s="33">
        <f t="shared" si="1059"/>
        <v>46679</v>
      </c>
      <c r="B9661" s="27" t="str">
        <f t="shared" si="1053"/>
        <v>(火)</v>
      </c>
      <c r="C9661" s="34">
        <v>0.1875</v>
      </c>
      <c r="D9661" s="16" t="s">
        <v>18</v>
      </c>
      <c r="E9661" s="35">
        <v>0.20833333333333301</v>
      </c>
      <c r="F9661" s="50">
        <f>IF(COUNTIF('リスト（不使用）'!$A$5:$A$6,単年カーブ!$A$1),"希望数量入力ください",'単年（2027年度）'!$E$12*単年カーブ!$R$3+'単年（2027年度）'!$E$12*(1-単年カーブ!$R$3)*単年カーブ!Q9661)</f>
        <v>0</v>
      </c>
      <c r="G9661" s="47">
        <f t="shared" si="1054"/>
        <v>0</v>
      </c>
      <c r="M9661">
        <f t="shared" si="1055"/>
        <v>10</v>
      </c>
      <c r="N9661">
        <f>IF(OR(WEEKDAY(A9661)=1,WEEKDAY(A9661)=7,COUNTIF('2027祝日等（不使用）'!$A$1:$A$20,単年カーブ!A9661)=1),0,1)</f>
        <v>1</v>
      </c>
      <c r="O9661">
        <f t="shared" si="1058"/>
        <v>10</v>
      </c>
      <c r="P9661">
        <f t="shared" si="1056"/>
        <v>0</v>
      </c>
      <c r="Q9661">
        <f t="shared" si="1057"/>
        <v>0</v>
      </c>
    </row>
    <row r="9662" spans="1:17" ht="19.5" x14ac:dyDescent="0.4">
      <c r="A9662" s="33">
        <f t="shared" si="1059"/>
        <v>46679</v>
      </c>
      <c r="B9662" s="27" t="str">
        <f t="shared" si="1053"/>
        <v>(火)</v>
      </c>
      <c r="C9662" s="34">
        <v>0.20833333333333301</v>
      </c>
      <c r="D9662" s="16" t="s">
        <v>18</v>
      </c>
      <c r="E9662" s="35">
        <v>0.22916666666666699</v>
      </c>
      <c r="F9662" s="50">
        <f>IF(COUNTIF('リスト（不使用）'!$A$5:$A$6,単年カーブ!$A$1),"希望数量入力ください",'単年（2027年度）'!$E$12*単年カーブ!$R$3+'単年（2027年度）'!$E$12*(1-単年カーブ!$R$3)*単年カーブ!Q9662)</f>
        <v>0</v>
      </c>
      <c r="G9662" s="47">
        <f t="shared" si="1054"/>
        <v>0</v>
      </c>
      <c r="M9662">
        <f t="shared" si="1055"/>
        <v>10</v>
      </c>
      <c r="N9662">
        <f>IF(OR(WEEKDAY(A9662)=1,WEEKDAY(A9662)=7,COUNTIF('2027祝日等（不使用）'!$A$1:$A$20,単年カーブ!A9662)=1),0,1)</f>
        <v>1</v>
      </c>
      <c r="O9662">
        <f t="shared" si="1058"/>
        <v>11</v>
      </c>
      <c r="P9662">
        <f t="shared" si="1056"/>
        <v>0</v>
      </c>
      <c r="Q9662">
        <f t="shared" si="1057"/>
        <v>0</v>
      </c>
    </row>
    <row r="9663" spans="1:17" ht="19.5" x14ac:dyDescent="0.4">
      <c r="A9663" s="33">
        <f t="shared" si="1059"/>
        <v>46679</v>
      </c>
      <c r="B9663" s="27" t="str">
        <f t="shared" si="1053"/>
        <v>(火)</v>
      </c>
      <c r="C9663" s="34">
        <v>0.22916666666666699</v>
      </c>
      <c r="D9663" s="16" t="s">
        <v>18</v>
      </c>
      <c r="E9663" s="35">
        <v>0.25</v>
      </c>
      <c r="F9663" s="50">
        <f>IF(COUNTIF('リスト（不使用）'!$A$5:$A$6,単年カーブ!$A$1),"希望数量入力ください",'単年（2027年度）'!$E$12*単年カーブ!$R$3+'単年（2027年度）'!$E$12*(1-単年カーブ!$R$3)*単年カーブ!Q9663)</f>
        <v>0</v>
      </c>
      <c r="G9663" s="47">
        <f t="shared" si="1054"/>
        <v>0</v>
      </c>
      <c r="M9663">
        <f t="shared" si="1055"/>
        <v>10</v>
      </c>
      <c r="N9663">
        <f>IF(OR(WEEKDAY(A9663)=1,WEEKDAY(A9663)=7,COUNTIF('2027祝日等（不使用）'!$A$1:$A$20,単年カーブ!A9663)=1),0,1)</f>
        <v>1</v>
      </c>
      <c r="O9663">
        <f t="shared" si="1058"/>
        <v>12</v>
      </c>
      <c r="P9663">
        <f t="shared" si="1056"/>
        <v>0</v>
      </c>
      <c r="Q9663">
        <f t="shared" si="1057"/>
        <v>0</v>
      </c>
    </row>
    <row r="9664" spans="1:17" ht="19.5" x14ac:dyDescent="0.4">
      <c r="A9664" s="33">
        <f t="shared" si="1059"/>
        <v>46679</v>
      </c>
      <c r="B9664" s="27" t="str">
        <f t="shared" si="1053"/>
        <v>(火)</v>
      </c>
      <c r="C9664" s="34">
        <v>0.25</v>
      </c>
      <c r="D9664" s="16" t="s">
        <v>18</v>
      </c>
      <c r="E9664" s="35">
        <v>0.27083333333333298</v>
      </c>
      <c r="F9664" s="50">
        <f>IF(COUNTIF('リスト（不使用）'!$A$5:$A$6,単年カーブ!$A$1),"希望数量入力ください",'単年（2027年度）'!$E$12*単年カーブ!$R$3+'単年（2027年度）'!$E$12*(1-単年カーブ!$R$3)*単年カーブ!Q9664)</f>
        <v>0</v>
      </c>
      <c r="G9664" s="47">
        <f t="shared" si="1054"/>
        <v>0</v>
      </c>
      <c r="M9664">
        <f t="shared" si="1055"/>
        <v>10</v>
      </c>
      <c r="N9664">
        <f>IF(OR(WEEKDAY(A9664)=1,WEEKDAY(A9664)=7,COUNTIF('2027祝日等（不使用）'!$A$1:$A$20,単年カーブ!A9664)=1),0,1)</f>
        <v>1</v>
      </c>
      <c r="O9664">
        <f t="shared" si="1058"/>
        <v>13</v>
      </c>
      <c r="P9664">
        <f t="shared" si="1056"/>
        <v>0</v>
      </c>
      <c r="Q9664">
        <f t="shared" si="1057"/>
        <v>0</v>
      </c>
    </row>
    <row r="9665" spans="1:17" ht="19.5" x14ac:dyDescent="0.4">
      <c r="A9665" s="33">
        <f t="shared" si="1059"/>
        <v>46679</v>
      </c>
      <c r="B9665" s="27" t="str">
        <f t="shared" si="1053"/>
        <v>(火)</v>
      </c>
      <c r="C9665" s="34">
        <v>0.27083333333333298</v>
      </c>
      <c r="D9665" s="16" t="s">
        <v>18</v>
      </c>
      <c r="E9665" s="35">
        <v>0.29166666666666702</v>
      </c>
      <c r="F9665" s="50">
        <f>IF(COUNTIF('リスト（不使用）'!$A$5:$A$6,単年カーブ!$A$1),"希望数量入力ください",'単年（2027年度）'!$E$12*単年カーブ!$R$3+'単年（2027年度）'!$E$12*(1-単年カーブ!$R$3)*単年カーブ!Q9665)</f>
        <v>0</v>
      </c>
      <c r="G9665" s="47">
        <f t="shared" si="1054"/>
        <v>0</v>
      </c>
      <c r="M9665">
        <f t="shared" si="1055"/>
        <v>10</v>
      </c>
      <c r="N9665">
        <f>IF(OR(WEEKDAY(A9665)=1,WEEKDAY(A9665)=7,COUNTIF('2027祝日等（不使用）'!$A$1:$A$20,単年カーブ!A9665)=1),0,1)</f>
        <v>1</v>
      </c>
      <c r="O9665">
        <f t="shared" si="1058"/>
        <v>14</v>
      </c>
      <c r="P9665">
        <f t="shared" si="1056"/>
        <v>0</v>
      </c>
      <c r="Q9665">
        <f t="shared" si="1057"/>
        <v>0</v>
      </c>
    </row>
    <row r="9666" spans="1:17" ht="19.5" x14ac:dyDescent="0.4">
      <c r="A9666" s="33">
        <f t="shared" si="1059"/>
        <v>46679</v>
      </c>
      <c r="B9666" s="27" t="str">
        <f t="shared" si="1053"/>
        <v>(火)</v>
      </c>
      <c r="C9666" s="34">
        <v>0.29166666666666702</v>
      </c>
      <c r="D9666" s="16" t="s">
        <v>18</v>
      </c>
      <c r="E9666" s="35">
        <v>0.3125</v>
      </c>
      <c r="F9666" s="50">
        <f>IF(COUNTIF('リスト（不使用）'!$A$5:$A$6,単年カーブ!$A$1),"希望数量入力ください",'単年（2027年度）'!$E$12*単年カーブ!$R$3+'単年（2027年度）'!$E$12*(1-単年カーブ!$R$3)*単年カーブ!Q9666)</f>
        <v>0</v>
      </c>
      <c r="G9666" s="47">
        <f t="shared" si="1054"/>
        <v>0</v>
      </c>
      <c r="M9666">
        <f t="shared" si="1055"/>
        <v>10</v>
      </c>
      <c r="N9666">
        <f>IF(OR(WEEKDAY(A9666)=1,WEEKDAY(A9666)=7,COUNTIF('2027祝日等（不使用）'!$A$1:$A$20,単年カーブ!A9666)=1),0,1)</f>
        <v>1</v>
      </c>
      <c r="O9666">
        <f t="shared" si="1058"/>
        <v>15</v>
      </c>
      <c r="P9666">
        <f t="shared" si="1056"/>
        <v>0</v>
      </c>
      <c r="Q9666">
        <f t="shared" si="1057"/>
        <v>0</v>
      </c>
    </row>
    <row r="9667" spans="1:17" ht="19.5" x14ac:dyDescent="0.4">
      <c r="A9667" s="33">
        <f t="shared" si="1059"/>
        <v>46679</v>
      </c>
      <c r="B9667" s="27" t="str">
        <f t="shared" si="1053"/>
        <v>(火)</v>
      </c>
      <c r="C9667" s="34">
        <v>0.3125</v>
      </c>
      <c r="D9667" s="16" t="s">
        <v>18</v>
      </c>
      <c r="E9667" s="35">
        <v>0.33333333333333298</v>
      </c>
      <c r="F9667" s="50">
        <f>IF(COUNTIF('リスト（不使用）'!$A$5:$A$6,単年カーブ!$A$1),"希望数量入力ください",'単年（2027年度）'!$E$12*単年カーブ!$R$3+'単年（2027年度）'!$E$12*(1-単年カーブ!$R$3)*単年カーブ!Q9667)</f>
        <v>0</v>
      </c>
      <c r="G9667" s="47">
        <f t="shared" si="1054"/>
        <v>0</v>
      </c>
      <c r="M9667">
        <f t="shared" si="1055"/>
        <v>10</v>
      </c>
      <c r="N9667">
        <f>IF(OR(WEEKDAY(A9667)=1,WEEKDAY(A9667)=7,COUNTIF('2027祝日等（不使用）'!$A$1:$A$20,単年カーブ!A9667)=1),0,1)</f>
        <v>1</v>
      </c>
      <c r="O9667">
        <f t="shared" si="1058"/>
        <v>16</v>
      </c>
      <c r="P9667">
        <f t="shared" si="1056"/>
        <v>0</v>
      </c>
      <c r="Q9667">
        <f t="shared" si="1057"/>
        <v>0</v>
      </c>
    </row>
    <row r="9668" spans="1:17" ht="19.5" x14ac:dyDescent="0.4">
      <c r="A9668" s="33">
        <f t="shared" si="1059"/>
        <v>46679</v>
      </c>
      <c r="B9668" s="27" t="str">
        <f t="shared" ref="B9668:B9731" si="1060">TEXT(A9668,"(aaa)")</f>
        <v>(火)</v>
      </c>
      <c r="C9668" s="34">
        <v>0.33333333333333298</v>
      </c>
      <c r="D9668" s="16" t="s">
        <v>18</v>
      </c>
      <c r="E9668" s="35">
        <v>0.35416666666666702</v>
      </c>
      <c r="F9668" s="50">
        <f>IF(COUNTIF('リスト（不使用）'!$A$5:$A$6,単年カーブ!$A$1),"希望数量入力ください",'単年（2027年度）'!$E$12*単年カーブ!$R$3+'単年（2027年度）'!$E$12*(1-単年カーブ!$R$3)*単年カーブ!Q9668)</f>
        <v>0</v>
      </c>
      <c r="G9668" s="47">
        <f t="shared" ref="G9668:G9731" si="1061">F9668/2</f>
        <v>0</v>
      </c>
      <c r="M9668">
        <f t="shared" ref="M9668:M9731" si="1062">MONTH(A9668)</f>
        <v>10</v>
      </c>
      <c r="N9668">
        <f>IF(OR(WEEKDAY(A9668)=1,WEEKDAY(A9668)=7,COUNTIF('2027祝日等（不使用）'!$A$1:$A$20,単年カーブ!A9668)=1),0,1)</f>
        <v>1</v>
      </c>
      <c r="O9668">
        <f t="shared" si="1058"/>
        <v>17</v>
      </c>
      <c r="P9668">
        <f t="shared" ref="P9668:P9731" si="1063">IF(AND(O9668&gt;16,O9668&lt;41),1,0)</f>
        <v>1</v>
      </c>
      <c r="Q9668">
        <f t="shared" ref="Q9668:Q9731" si="1064">P9668*N9668</f>
        <v>1</v>
      </c>
    </row>
    <row r="9669" spans="1:17" ht="19.5" x14ac:dyDescent="0.4">
      <c r="A9669" s="33">
        <f t="shared" si="1059"/>
        <v>46679</v>
      </c>
      <c r="B9669" s="27" t="str">
        <f t="shared" si="1060"/>
        <v>(火)</v>
      </c>
      <c r="C9669" s="34">
        <v>0.35416666666666702</v>
      </c>
      <c r="D9669" s="16" t="s">
        <v>18</v>
      </c>
      <c r="E9669" s="35">
        <v>0.375</v>
      </c>
      <c r="F9669" s="50">
        <f>IF(COUNTIF('リスト（不使用）'!$A$5:$A$6,単年カーブ!$A$1),"希望数量入力ください",'単年（2027年度）'!$E$12*単年カーブ!$R$3+'単年（2027年度）'!$E$12*(1-単年カーブ!$R$3)*単年カーブ!Q9669)</f>
        <v>0</v>
      </c>
      <c r="G9669" s="47">
        <f t="shared" si="1061"/>
        <v>0</v>
      </c>
      <c r="M9669">
        <f t="shared" si="1062"/>
        <v>10</v>
      </c>
      <c r="N9669">
        <f>IF(OR(WEEKDAY(A9669)=1,WEEKDAY(A9669)=7,COUNTIF('2027祝日等（不使用）'!$A$1:$A$20,単年カーブ!A9669)=1),0,1)</f>
        <v>1</v>
      </c>
      <c r="O9669">
        <f t="shared" si="1058"/>
        <v>18</v>
      </c>
      <c r="P9669">
        <f t="shared" si="1063"/>
        <v>1</v>
      </c>
      <c r="Q9669">
        <f t="shared" si="1064"/>
        <v>1</v>
      </c>
    </row>
    <row r="9670" spans="1:17" ht="19.5" x14ac:dyDescent="0.4">
      <c r="A9670" s="33">
        <f t="shared" si="1059"/>
        <v>46679</v>
      </c>
      <c r="B9670" s="27" t="str">
        <f t="shared" si="1060"/>
        <v>(火)</v>
      </c>
      <c r="C9670" s="34">
        <v>0.375</v>
      </c>
      <c r="D9670" s="16" t="s">
        <v>18</v>
      </c>
      <c r="E9670" s="35">
        <v>0.39583333333333298</v>
      </c>
      <c r="F9670" s="50">
        <f>IF(COUNTIF('リスト（不使用）'!$A$5:$A$6,単年カーブ!$A$1),"希望数量入力ください",'単年（2027年度）'!$E$12*単年カーブ!$R$3+'単年（2027年度）'!$E$12*(1-単年カーブ!$R$3)*単年カーブ!Q9670)</f>
        <v>0</v>
      </c>
      <c r="G9670" s="47">
        <f t="shared" si="1061"/>
        <v>0</v>
      </c>
      <c r="M9670">
        <f t="shared" si="1062"/>
        <v>10</v>
      </c>
      <c r="N9670">
        <f>IF(OR(WEEKDAY(A9670)=1,WEEKDAY(A9670)=7,COUNTIF('2027祝日等（不使用）'!$A$1:$A$20,単年カーブ!A9670)=1),0,1)</f>
        <v>1</v>
      </c>
      <c r="O9670">
        <f t="shared" si="1058"/>
        <v>19</v>
      </c>
      <c r="P9670">
        <f t="shared" si="1063"/>
        <v>1</v>
      </c>
      <c r="Q9670">
        <f t="shared" si="1064"/>
        <v>1</v>
      </c>
    </row>
    <row r="9671" spans="1:17" ht="19.5" x14ac:dyDescent="0.4">
      <c r="A9671" s="33">
        <f t="shared" si="1059"/>
        <v>46679</v>
      </c>
      <c r="B9671" s="27" t="str">
        <f t="shared" si="1060"/>
        <v>(火)</v>
      </c>
      <c r="C9671" s="34">
        <v>0.39583333333333298</v>
      </c>
      <c r="D9671" s="16" t="s">
        <v>18</v>
      </c>
      <c r="E9671" s="35">
        <v>0.41666666666666702</v>
      </c>
      <c r="F9671" s="50">
        <f>IF(COUNTIF('リスト（不使用）'!$A$5:$A$6,単年カーブ!$A$1),"希望数量入力ください",'単年（2027年度）'!$E$12*単年カーブ!$R$3+'単年（2027年度）'!$E$12*(1-単年カーブ!$R$3)*単年カーブ!Q9671)</f>
        <v>0</v>
      </c>
      <c r="G9671" s="47">
        <f t="shared" si="1061"/>
        <v>0</v>
      </c>
      <c r="M9671">
        <f t="shared" si="1062"/>
        <v>10</v>
      </c>
      <c r="N9671">
        <f>IF(OR(WEEKDAY(A9671)=1,WEEKDAY(A9671)=7,COUNTIF('2027祝日等（不使用）'!$A$1:$A$20,単年カーブ!A9671)=1),0,1)</f>
        <v>1</v>
      </c>
      <c r="O9671">
        <f t="shared" si="1058"/>
        <v>20</v>
      </c>
      <c r="P9671">
        <f t="shared" si="1063"/>
        <v>1</v>
      </c>
      <c r="Q9671">
        <f t="shared" si="1064"/>
        <v>1</v>
      </c>
    </row>
    <row r="9672" spans="1:17" ht="19.5" x14ac:dyDescent="0.4">
      <c r="A9672" s="33">
        <f t="shared" si="1059"/>
        <v>46679</v>
      </c>
      <c r="B9672" s="27" t="str">
        <f t="shared" si="1060"/>
        <v>(火)</v>
      </c>
      <c r="C9672" s="34">
        <v>0.41666666666666702</v>
      </c>
      <c r="D9672" s="16" t="s">
        <v>18</v>
      </c>
      <c r="E9672" s="35">
        <v>0.4375</v>
      </c>
      <c r="F9672" s="50">
        <f>IF(COUNTIF('リスト（不使用）'!$A$5:$A$6,単年カーブ!$A$1),"希望数量入力ください",'単年（2027年度）'!$E$12*単年カーブ!$R$3+'単年（2027年度）'!$E$12*(1-単年カーブ!$R$3)*単年カーブ!Q9672)</f>
        <v>0</v>
      </c>
      <c r="G9672" s="47">
        <f t="shared" si="1061"/>
        <v>0</v>
      </c>
      <c r="M9672">
        <f t="shared" si="1062"/>
        <v>10</v>
      </c>
      <c r="N9672">
        <f>IF(OR(WEEKDAY(A9672)=1,WEEKDAY(A9672)=7,COUNTIF('2027祝日等（不使用）'!$A$1:$A$20,単年カーブ!A9672)=1),0,1)</f>
        <v>1</v>
      </c>
      <c r="O9672">
        <f t="shared" si="1058"/>
        <v>21</v>
      </c>
      <c r="P9672">
        <f t="shared" si="1063"/>
        <v>1</v>
      </c>
      <c r="Q9672">
        <f t="shared" si="1064"/>
        <v>1</v>
      </c>
    </row>
    <row r="9673" spans="1:17" ht="19.5" x14ac:dyDescent="0.4">
      <c r="A9673" s="33">
        <f t="shared" si="1059"/>
        <v>46679</v>
      </c>
      <c r="B9673" s="27" t="str">
        <f t="shared" si="1060"/>
        <v>(火)</v>
      </c>
      <c r="C9673" s="34">
        <v>0.4375</v>
      </c>
      <c r="D9673" s="16" t="s">
        <v>18</v>
      </c>
      <c r="E9673" s="35">
        <v>0.45833333333333298</v>
      </c>
      <c r="F9673" s="50">
        <f>IF(COUNTIF('リスト（不使用）'!$A$5:$A$6,単年カーブ!$A$1),"希望数量入力ください",'単年（2027年度）'!$E$12*単年カーブ!$R$3+'単年（2027年度）'!$E$12*(1-単年カーブ!$R$3)*単年カーブ!Q9673)</f>
        <v>0</v>
      </c>
      <c r="G9673" s="47">
        <f t="shared" si="1061"/>
        <v>0</v>
      </c>
      <c r="M9673">
        <f t="shared" si="1062"/>
        <v>10</v>
      </c>
      <c r="N9673">
        <f>IF(OR(WEEKDAY(A9673)=1,WEEKDAY(A9673)=7,COUNTIF('2027祝日等（不使用）'!$A$1:$A$20,単年カーブ!A9673)=1),0,1)</f>
        <v>1</v>
      </c>
      <c r="O9673">
        <f t="shared" si="1058"/>
        <v>22</v>
      </c>
      <c r="P9673">
        <f t="shared" si="1063"/>
        <v>1</v>
      </c>
      <c r="Q9673">
        <f t="shared" si="1064"/>
        <v>1</v>
      </c>
    </row>
    <row r="9674" spans="1:17" ht="19.5" x14ac:dyDescent="0.4">
      <c r="A9674" s="33">
        <f t="shared" si="1059"/>
        <v>46679</v>
      </c>
      <c r="B9674" s="27" t="str">
        <f t="shared" si="1060"/>
        <v>(火)</v>
      </c>
      <c r="C9674" s="34">
        <v>0.45833333333333298</v>
      </c>
      <c r="D9674" s="16" t="s">
        <v>18</v>
      </c>
      <c r="E9674" s="35">
        <v>0.47916666666666702</v>
      </c>
      <c r="F9674" s="50">
        <f>IF(COUNTIF('リスト（不使用）'!$A$5:$A$6,単年カーブ!$A$1),"希望数量入力ください",'単年（2027年度）'!$E$12*単年カーブ!$R$3+'単年（2027年度）'!$E$12*(1-単年カーブ!$R$3)*単年カーブ!Q9674)</f>
        <v>0</v>
      </c>
      <c r="G9674" s="47">
        <f t="shared" si="1061"/>
        <v>0</v>
      </c>
      <c r="M9674">
        <f t="shared" si="1062"/>
        <v>10</v>
      </c>
      <c r="N9674">
        <f>IF(OR(WEEKDAY(A9674)=1,WEEKDAY(A9674)=7,COUNTIF('2027祝日等（不使用）'!$A$1:$A$20,単年カーブ!A9674)=1),0,1)</f>
        <v>1</v>
      </c>
      <c r="O9674">
        <f t="shared" si="1058"/>
        <v>23</v>
      </c>
      <c r="P9674">
        <f t="shared" si="1063"/>
        <v>1</v>
      </c>
      <c r="Q9674">
        <f t="shared" si="1064"/>
        <v>1</v>
      </c>
    </row>
    <row r="9675" spans="1:17" ht="19.5" x14ac:dyDescent="0.4">
      <c r="A9675" s="33">
        <f t="shared" si="1059"/>
        <v>46679</v>
      </c>
      <c r="B9675" s="27" t="str">
        <f t="shared" si="1060"/>
        <v>(火)</v>
      </c>
      <c r="C9675" s="34">
        <v>0.47916666666666702</v>
      </c>
      <c r="D9675" s="16" t="s">
        <v>18</v>
      </c>
      <c r="E9675" s="35">
        <v>0.5</v>
      </c>
      <c r="F9675" s="50">
        <f>IF(COUNTIF('リスト（不使用）'!$A$5:$A$6,単年カーブ!$A$1),"希望数量入力ください",'単年（2027年度）'!$E$12*単年カーブ!$R$3+'単年（2027年度）'!$E$12*(1-単年カーブ!$R$3)*単年カーブ!Q9675)</f>
        <v>0</v>
      </c>
      <c r="G9675" s="47">
        <f t="shared" si="1061"/>
        <v>0</v>
      </c>
      <c r="M9675">
        <f t="shared" si="1062"/>
        <v>10</v>
      </c>
      <c r="N9675">
        <f>IF(OR(WEEKDAY(A9675)=1,WEEKDAY(A9675)=7,COUNTIF('2027祝日等（不使用）'!$A$1:$A$20,単年カーブ!A9675)=1),0,1)</f>
        <v>1</v>
      </c>
      <c r="O9675">
        <f t="shared" si="1058"/>
        <v>24</v>
      </c>
      <c r="P9675">
        <f t="shared" si="1063"/>
        <v>1</v>
      </c>
      <c r="Q9675">
        <f t="shared" si="1064"/>
        <v>1</v>
      </c>
    </row>
    <row r="9676" spans="1:17" ht="19.5" x14ac:dyDescent="0.4">
      <c r="A9676" s="33">
        <f t="shared" si="1059"/>
        <v>46679</v>
      </c>
      <c r="B9676" s="27" t="str">
        <f t="shared" si="1060"/>
        <v>(火)</v>
      </c>
      <c r="C9676" s="34">
        <v>0.5</v>
      </c>
      <c r="D9676" s="16" t="s">
        <v>18</v>
      </c>
      <c r="E9676" s="35">
        <v>0.52083333333333304</v>
      </c>
      <c r="F9676" s="50">
        <f>IF(COUNTIF('リスト（不使用）'!$A$5:$A$6,単年カーブ!$A$1),"希望数量入力ください",'単年（2027年度）'!$E$12*単年カーブ!$R$3+'単年（2027年度）'!$E$12*(1-単年カーブ!$R$3)*単年カーブ!Q9676)</f>
        <v>0</v>
      </c>
      <c r="G9676" s="47">
        <f t="shared" si="1061"/>
        <v>0</v>
      </c>
      <c r="M9676">
        <f t="shared" si="1062"/>
        <v>10</v>
      </c>
      <c r="N9676">
        <f>IF(OR(WEEKDAY(A9676)=1,WEEKDAY(A9676)=7,COUNTIF('2027祝日等（不使用）'!$A$1:$A$20,単年カーブ!A9676)=1),0,1)</f>
        <v>1</v>
      </c>
      <c r="O9676">
        <f t="shared" si="1058"/>
        <v>25</v>
      </c>
      <c r="P9676">
        <f t="shared" si="1063"/>
        <v>1</v>
      </c>
      <c r="Q9676">
        <f t="shared" si="1064"/>
        <v>1</v>
      </c>
    </row>
    <row r="9677" spans="1:17" ht="19.5" x14ac:dyDescent="0.4">
      <c r="A9677" s="33">
        <f t="shared" si="1059"/>
        <v>46679</v>
      </c>
      <c r="B9677" s="27" t="str">
        <f t="shared" si="1060"/>
        <v>(火)</v>
      </c>
      <c r="C9677" s="34">
        <v>0.52083333333333304</v>
      </c>
      <c r="D9677" s="16" t="s">
        <v>18</v>
      </c>
      <c r="E9677" s="35">
        <v>0.54166666666666696</v>
      </c>
      <c r="F9677" s="50">
        <f>IF(COUNTIF('リスト（不使用）'!$A$5:$A$6,単年カーブ!$A$1),"希望数量入力ください",'単年（2027年度）'!$E$12*単年カーブ!$R$3+'単年（2027年度）'!$E$12*(1-単年カーブ!$R$3)*単年カーブ!Q9677)</f>
        <v>0</v>
      </c>
      <c r="G9677" s="47">
        <f t="shared" si="1061"/>
        <v>0</v>
      </c>
      <c r="M9677">
        <f t="shared" si="1062"/>
        <v>10</v>
      </c>
      <c r="N9677">
        <f>IF(OR(WEEKDAY(A9677)=1,WEEKDAY(A9677)=7,COUNTIF('2027祝日等（不使用）'!$A$1:$A$20,単年カーブ!A9677)=1),0,1)</f>
        <v>1</v>
      </c>
      <c r="O9677">
        <f t="shared" si="1058"/>
        <v>26</v>
      </c>
      <c r="P9677">
        <f t="shared" si="1063"/>
        <v>1</v>
      </c>
      <c r="Q9677">
        <f t="shared" si="1064"/>
        <v>1</v>
      </c>
    </row>
    <row r="9678" spans="1:17" ht="19.5" x14ac:dyDescent="0.4">
      <c r="A9678" s="33">
        <f t="shared" si="1059"/>
        <v>46679</v>
      </c>
      <c r="B9678" s="27" t="str">
        <f t="shared" si="1060"/>
        <v>(火)</v>
      </c>
      <c r="C9678" s="34">
        <v>0.54166666666666696</v>
      </c>
      <c r="D9678" s="16" t="s">
        <v>18</v>
      </c>
      <c r="E9678" s="35">
        <v>0.5625</v>
      </c>
      <c r="F9678" s="50">
        <f>IF(COUNTIF('リスト（不使用）'!$A$5:$A$6,単年カーブ!$A$1),"希望数量入力ください",'単年（2027年度）'!$E$12*単年カーブ!$R$3+'単年（2027年度）'!$E$12*(1-単年カーブ!$R$3)*単年カーブ!Q9678)</f>
        <v>0</v>
      </c>
      <c r="G9678" s="47">
        <f t="shared" si="1061"/>
        <v>0</v>
      </c>
      <c r="M9678">
        <f t="shared" si="1062"/>
        <v>10</v>
      </c>
      <c r="N9678">
        <f>IF(OR(WEEKDAY(A9678)=1,WEEKDAY(A9678)=7,COUNTIF('2027祝日等（不使用）'!$A$1:$A$20,単年カーブ!A9678)=1),0,1)</f>
        <v>1</v>
      </c>
      <c r="O9678">
        <f t="shared" si="1058"/>
        <v>27</v>
      </c>
      <c r="P9678">
        <f t="shared" si="1063"/>
        <v>1</v>
      </c>
      <c r="Q9678">
        <f t="shared" si="1064"/>
        <v>1</v>
      </c>
    </row>
    <row r="9679" spans="1:17" ht="19.5" x14ac:dyDescent="0.4">
      <c r="A9679" s="33">
        <f t="shared" si="1059"/>
        <v>46679</v>
      </c>
      <c r="B9679" s="27" t="str">
        <f t="shared" si="1060"/>
        <v>(火)</v>
      </c>
      <c r="C9679" s="34">
        <v>0.5625</v>
      </c>
      <c r="D9679" s="16" t="s">
        <v>18</v>
      </c>
      <c r="E9679" s="35">
        <v>0.58333333333333304</v>
      </c>
      <c r="F9679" s="50">
        <f>IF(COUNTIF('リスト（不使用）'!$A$5:$A$6,単年カーブ!$A$1),"希望数量入力ください",'単年（2027年度）'!$E$12*単年カーブ!$R$3+'単年（2027年度）'!$E$12*(1-単年カーブ!$R$3)*単年カーブ!Q9679)</f>
        <v>0</v>
      </c>
      <c r="G9679" s="47">
        <f t="shared" si="1061"/>
        <v>0</v>
      </c>
      <c r="M9679">
        <f t="shared" si="1062"/>
        <v>10</v>
      </c>
      <c r="N9679">
        <f>IF(OR(WEEKDAY(A9679)=1,WEEKDAY(A9679)=7,COUNTIF('2027祝日等（不使用）'!$A$1:$A$20,単年カーブ!A9679)=1),0,1)</f>
        <v>1</v>
      </c>
      <c r="O9679">
        <f t="shared" si="1058"/>
        <v>28</v>
      </c>
      <c r="P9679">
        <f t="shared" si="1063"/>
        <v>1</v>
      </c>
      <c r="Q9679">
        <f t="shared" si="1064"/>
        <v>1</v>
      </c>
    </row>
    <row r="9680" spans="1:17" ht="19.5" x14ac:dyDescent="0.4">
      <c r="A9680" s="33">
        <f t="shared" si="1059"/>
        <v>46679</v>
      </c>
      <c r="B9680" s="27" t="str">
        <f t="shared" si="1060"/>
        <v>(火)</v>
      </c>
      <c r="C9680" s="34">
        <v>0.58333333333333304</v>
      </c>
      <c r="D9680" s="16" t="s">
        <v>18</v>
      </c>
      <c r="E9680" s="35">
        <v>0.60416666666666696</v>
      </c>
      <c r="F9680" s="50">
        <f>IF(COUNTIF('リスト（不使用）'!$A$5:$A$6,単年カーブ!$A$1),"希望数量入力ください",'単年（2027年度）'!$E$12*単年カーブ!$R$3+'単年（2027年度）'!$E$12*(1-単年カーブ!$R$3)*単年カーブ!Q9680)</f>
        <v>0</v>
      </c>
      <c r="G9680" s="47">
        <f t="shared" si="1061"/>
        <v>0</v>
      </c>
      <c r="M9680">
        <f t="shared" si="1062"/>
        <v>10</v>
      </c>
      <c r="N9680">
        <f>IF(OR(WEEKDAY(A9680)=1,WEEKDAY(A9680)=7,COUNTIF('2027祝日等（不使用）'!$A$1:$A$20,単年カーブ!A9680)=1),0,1)</f>
        <v>1</v>
      </c>
      <c r="O9680">
        <f t="shared" si="1058"/>
        <v>29</v>
      </c>
      <c r="P9680">
        <f t="shared" si="1063"/>
        <v>1</v>
      </c>
      <c r="Q9680">
        <f t="shared" si="1064"/>
        <v>1</v>
      </c>
    </row>
    <row r="9681" spans="1:17" ht="19.5" x14ac:dyDescent="0.4">
      <c r="A9681" s="33">
        <f t="shared" si="1059"/>
        <v>46679</v>
      </c>
      <c r="B9681" s="27" t="str">
        <f t="shared" si="1060"/>
        <v>(火)</v>
      </c>
      <c r="C9681" s="34">
        <v>0.60416666666666696</v>
      </c>
      <c r="D9681" s="16" t="s">
        <v>18</v>
      </c>
      <c r="E9681" s="35">
        <v>0.625</v>
      </c>
      <c r="F9681" s="50">
        <f>IF(COUNTIF('リスト（不使用）'!$A$5:$A$6,単年カーブ!$A$1),"希望数量入力ください",'単年（2027年度）'!$E$12*単年カーブ!$R$3+'単年（2027年度）'!$E$12*(1-単年カーブ!$R$3)*単年カーブ!Q9681)</f>
        <v>0</v>
      </c>
      <c r="G9681" s="47">
        <f t="shared" si="1061"/>
        <v>0</v>
      </c>
      <c r="M9681">
        <f t="shared" si="1062"/>
        <v>10</v>
      </c>
      <c r="N9681">
        <f>IF(OR(WEEKDAY(A9681)=1,WEEKDAY(A9681)=7,COUNTIF('2027祝日等（不使用）'!$A$1:$A$20,単年カーブ!A9681)=1),0,1)</f>
        <v>1</v>
      </c>
      <c r="O9681">
        <f t="shared" si="1058"/>
        <v>30</v>
      </c>
      <c r="P9681">
        <f t="shared" si="1063"/>
        <v>1</v>
      </c>
      <c r="Q9681">
        <f t="shared" si="1064"/>
        <v>1</v>
      </c>
    </row>
    <row r="9682" spans="1:17" ht="19.5" x14ac:dyDescent="0.4">
      <c r="A9682" s="33">
        <f t="shared" si="1059"/>
        <v>46679</v>
      </c>
      <c r="B9682" s="27" t="str">
        <f t="shared" si="1060"/>
        <v>(火)</v>
      </c>
      <c r="C9682" s="34">
        <v>0.625</v>
      </c>
      <c r="D9682" s="16" t="s">
        <v>18</v>
      </c>
      <c r="E9682" s="35">
        <v>0.64583333333333304</v>
      </c>
      <c r="F9682" s="50">
        <f>IF(COUNTIF('リスト（不使用）'!$A$5:$A$6,単年カーブ!$A$1),"希望数量入力ください",'単年（2027年度）'!$E$12*単年カーブ!$R$3+'単年（2027年度）'!$E$12*(1-単年カーブ!$R$3)*単年カーブ!Q9682)</f>
        <v>0</v>
      </c>
      <c r="G9682" s="47">
        <f t="shared" si="1061"/>
        <v>0</v>
      </c>
      <c r="M9682">
        <f t="shared" si="1062"/>
        <v>10</v>
      </c>
      <c r="N9682">
        <f>IF(OR(WEEKDAY(A9682)=1,WEEKDAY(A9682)=7,COUNTIF('2027祝日等（不使用）'!$A$1:$A$20,単年カーブ!A9682)=1),0,1)</f>
        <v>1</v>
      </c>
      <c r="O9682">
        <f t="shared" si="1058"/>
        <v>31</v>
      </c>
      <c r="P9682">
        <f t="shared" si="1063"/>
        <v>1</v>
      </c>
      <c r="Q9682">
        <f t="shared" si="1064"/>
        <v>1</v>
      </c>
    </row>
    <row r="9683" spans="1:17" ht="19.5" x14ac:dyDescent="0.4">
      <c r="A9683" s="33">
        <f t="shared" si="1059"/>
        <v>46679</v>
      </c>
      <c r="B9683" s="27" t="str">
        <f t="shared" si="1060"/>
        <v>(火)</v>
      </c>
      <c r="C9683" s="34">
        <v>0.64583333333333304</v>
      </c>
      <c r="D9683" s="16" t="s">
        <v>18</v>
      </c>
      <c r="E9683" s="35">
        <v>0.66666666666666696</v>
      </c>
      <c r="F9683" s="50">
        <f>IF(COUNTIF('リスト（不使用）'!$A$5:$A$6,単年カーブ!$A$1),"希望数量入力ください",'単年（2027年度）'!$E$12*単年カーブ!$R$3+'単年（2027年度）'!$E$12*(1-単年カーブ!$R$3)*単年カーブ!Q9683)</f>
        <v>0</v>
      </c>
      <c r="G9683" s="47">
        <f t="shared" si="1061"/>
        <v>0</v>
      </c>
      <c r="M9683">
        <f t="shared" si="1062"/>
        <v>10</v>
      </c>
      <c r="N9683">
        <f>IF(OR(WEEKDAY(A9683)=1,WEEKDAY(A9683)=7,COUNTIF('2027祝日等（不使用）'!$A$1:$A$20,単年カーブ!A9683)=1),0,1)</f>
        <v>1</v>
      </c>
      <c r="O9683">
        <f t="shared" si="1058"/>
        <v>32</v>
      </c>
      <c r="P9683">
        <f t="shared" si="1063"/>
        <v>1</v>
      </c>
      <c r="Q9683">
        <f t="shared" si="1064"/>
        <v>1</v>
      </c>
    </row>
    <row r="9684" spans="1:17" ht="19.5" x14ac:dyDescent="0.4">
      <c r="A9684" s="33">
        <f t="shared" si="1059"/>
        <v>46679</v>
      </c>
      <c r="B9684" s="27" t="str">
        <f t="shared" si="1060"/>
        <v>(火)</v>
      </c>
      <c r="C9684" s="34">
        <v>0.66666666666666696</v>
      </c>
      <c r="D9684" s="16" t="s">
        <v>18</v>
      </c>
      <c r="E9684" s="35">
        <v>0.6875</v>
      </c>
      <c r="F9684" s="50">
        <f>IF(COUNTIF('リスト（不使用）'!$A$5:$A$6,単年カーブ!$A$1),"希望数量入力ください",'単年（2027年度）'!$E$12*単年カーブ!$R$3+'単年（2027年度）'!$E$12*(1-単年カーブ!$R$3)*単年カーブ!Q9684)</f>
        <v>0</v>
      </c>
      <c r="G9684" s="47">
        <f t="shared" si="1061"/>
        <v>0</v>
      </c>
      <c r="M9684">
        <f t="shared" si="1062"/>
        <v>10</v>
      </c>
      <c r="N9684">
        <f>IF(OR(WEEKDAY(A9684)=1,WEEKDAY(A9684)=7,COUNTIF('2027祝日等（不使用）'!$A$1:$A$20,単年カーブ!A9684)=1),0,1)</f>
        <v>1</v>
      </c>
      <c r="O9684">
        <f t="shared" si="1058"/>
        <v>33</v>
      </c>
      <c r="P9684">
        <f t="shared" si="1063"/>
        <v>1</v>
      </c>
      <c r="Q9684">
        <f t="shared" si="1064"/>
        <v>1</v>
      </c>
    </row>
    <row r="9685" spans="1:17" ht="19.5" x14ac:dyDescent="0.4">
      <c r="A9685" s="33">
        <f t="shared" si="1059"/>
        <v>46679</v>
      </c>
      <c r="B9685" s="27" t="str">
        <f t="shared" si="1060"/>
        <v>(火)</v>
      </c>
      <c r="C9685" s="34">
        <v>0.6875</v>
      </c>
      <c r="D9685" s="16" t="s">
        <v>18</v>
      </c>
      <c r="E9685" s="35">
        <v>0.70833333333333304</v>
      </c>
      <c r="F9685" s="50">
        <f>IF(COUNTIF('リスト（不使用）'!$A$5:$A$6,単年カーブ!$A$1),"希望数量入力ください",'単年（2027年度）'!$E$12*単年カーブ!$R$3+'単年（2027年度）'!$E$12*(1-単年カーブ!$R$3)*単年カーブ!Q9685)</f>
        <v>0</v>
      </c>
      <c r="G9685" s="47">
        <f t="shared" si="1061"/>
        <v>0</v>
      </c>
      <c r="M9685">
        <f t="shared" si="1062"/>
        <v>10</v>
      </c>
      <c r="N9685">
        <f>IF(OR(WEEKDAY(A9685)=1,WEEKDAY(A9685)=7,COUNTIF('2027祝日等（不使用）'!$A$1:$A$20,単年カーブ!A9685)=1),0,1)</f>
        <v>1</v>
      </c>
      <c r="O9685">
        <f t="shared" si="1058"/>
        <v>34</v>
      </c>
      <c r="P9685">
        <f t="shared" si="1063"/>
        <v>1</v>
      </c>
      <c r="Q9685">
        <f t="shared" si="1064"/>
        <v>1</v>
      </c>
    </row>
    <row r="9686" spans="1:17" ht="19.5" x14ac:dyDescent="0.4">
      <c r="A9686" s="33">
        <f t="shared" si="1059"/>
        <v>46679</v>
      </c>
      <c r="B9686" s="27" t="str">
        <f t="shared" si="1060"/>
        <v>(火)</v>
      </c>
      <c r="C9686" s="34">
        <v>0.70833333333333304</v>
      </c>
      <c r="D9686" s="16" t="s">
        <v>18</v>
      </c>
      <c r="E9686" s="35">
        <v>0.72916666666666696</v>
      </c>
      <c r="F9686" s="50">
        <f>IF(COUNTIF('リスト（不使用）'!$A$5:$A$6,単年カーブ!$A$1),"希望数量入力ください",'単年（2027年度）'!$E$12*単年カーブ!$R$3+'単年（2027年度）'!$E$12*(1-単年カーブ!$R$3)*単年カーブ!Q9686)</f>
        <v>0</v>
      </c>
      <c r="G9686" s="47">
        <f t="shared" si="1061"/>
        <v>0</v>
      </c>
      <c r="M9686">
        <f t="shared" si="1062"/>
        <v>10</v>
      </c>
      <c r="N9686">
        <f>IF(OR(WEEKDAY(A9686)=1,WEEKDAY(A9686)=7,COUNTIF('2027祝日等（不使用）'!$A$1:$A$20,単年カーブ!A9686)=1),0,1)</f>
        <v>1</v>
      </c>
      <c r="O9686">
        <f t="shared" si="1058"/>
        <v>35</v>
      </c>
      <c r="P9686">
        <f t="shared" si="1063"/>
        <v>1</v>
      </c>
      <c r="Q9686">
        <f t="shared" si="1064"/>
        <v>1</v>
      </c>
    </row>
    <row r="9687" spans="1:17" ht="19.5" x14ac:dyDescent="0.4">
      <c r="A9687" s="33">
        <f t="shared" si="1059"/>
        <v>46679</v>
      </c>
      <c r="B9687" s="27" t="str">
        <f t="shared" si="1060"/>
        <v>(火)</v>
      </c>
      <c r="C9687" s="34">
        <v>0.72916666666666696</v>
      </c>
      <c r="D9687" s="16" t="s">
        <v>18</v>
      </c>
      <c r="E9687" s="35">
        <v>0.75</v>
      </c>
      <c r="F9687" s="50">
        <f>IF(COUNTIF('リスト（不使用）'!$A$5:$A$6,単年カーブ!$A$1),"希望数量入力ください",'単年（2027年度）'!$E$12*単年カーブ!$R$3+'単年（2027年度）'!$E$12*(1-単年カーブ!$R$3)*単年カーブ!Q9687)</f>
        <v>0</v>
      </c>
      <c r="G9687" s="47">
        <f t="shared" si="1061"/>
        <v>0</v>
      </c>
      <c r="M9687">
        <f t="shared" si="1062"/>
        <v>10</v>
      </c>
      <c r="N9687">
        <f>IF(OR(WEEKDAY(A9687)=1,WEEKDAY(A9687)=7,COUNTIF('2027祝日等（不使用）'!$A$1:$A$20,単年カーブ!A9687)=1),0,1)</f>
        <v>1</v>
      </c>
      <c r="O9687">
        <f t="shared" si="1058"/>
        <v>36</v>
      </c>
      <c r="P9687">
        <f t="shared" si="1063"/>
        <v>1</v>
      </c>
      <c r="Q9687">
        <f t="shared" si="1064"/>
        <v>1</v>
      </c>
    </row>
    <row r="9688" spans="1:17" ht="19.5" x14ac:dyDescent="0.4">
      <c r="A9688" s="33">
        <f t="shared" si="1059"/>
        <v>46679</v>
      </c>
      <c r="B9688" s="27" t="str">
        <f t="shared" si="1060"/>
        <v>(火)</v>
      </c>
      <c r="C9688" s="34">
        <v>0.75</v>
      </c>
      <c r="D9688" s="16" t="s">
        <v>18</v>
      </c>
      <c r="E9688" s="35">
        <v>0.77083333333333304</v>
      </c>
      <c r="F9688" s="50">
        <f>IF(COUNTIF('リスト（不使用）'!$A$5:$A$6,単年カーブ!$A$1),"希望数量入力ください",'単年（2027年度）'!$E$12*単年カーブ!$R$3+'単年（2027年度）'!$E$12*(1-単年カーブ!$R$3)*単年カーブ!Q9688)</f>
        <v>0</v>
      </c>
      <c r="G9688" s="47">
        <f t="shared" si="1061"/>
        <v>0</v>
      </c>
      <c r="M9688">
        <f t="shared" si="1062"/>
        <v>10</v>
      </c>
      <c r="N9688">
        <f>IF(OR(WEEKDAY(A9688)=1,WEEKDAY(A9688)=7,COUNTIF('2027祝日等（不使用）'!$A$1:$A$20,単年カーブ!A9688)=1),0,1)</f>
        <v>1</v>
      </c>
      <c r="O9688">
        <f t="shared" si="1058"/>
        <v>37</v>
      </c>
      <c r="P9688">
        <f t="shared" si="1063"/>
        <v>1</v>
      </c>
      <c r="Q9688">
        <f t="shared" si="1064"/>
        <v>1</v>
      </c>
    </row>
    <row r="9689" spans="1:17" ht="19.5" x14ac:dyDescent="0.4">
      <c r="A9689" s="33">
        <f t="shared" si="1059"/>
        <v>46679</v>
      </c>
      <c r="B9689" s="27" t="str">
        <f t="shared" si="1060"/>
        <v>(火)</v>
      </c>
      <c r="C9689" s="34">
        <v>0.77083333333333304</v>
      </c>
      <c r="D9689" s="16" t="s">
        <v>18</v>
      </c>
      <c r="E9689" s="35">
        <v>0.79166666666666696</v>
      </c>
      <c r="F9689" s="50">
        <f>IF(COUNTIF('リスト（不使用）'!$A$5:$A$6,単年カーブ!$A$1),"希望数量入力ください",'単年（2027年度）'!$E$12*単年カーブ!$R$3+'単年（2027年度）'!$E$12*(1-単年カーブ!$R$3)*単年カーブ!Q9689)</f>
        <v>0</v>
      </c>
      <c r="G9689" s="47">
        <f t="shared" si="1061"/>
        <v>0</v>
      </c>
      <c r="M9689">
        <f t="shared" si="1062"/>
        <v>10</v>
      </c>
      <c r="N9689">
        <f>IF(OR(WEEKDAY(A9689)=1,WEEKDAY(A9689)=7,COUNTIF('2027祝日等（不使用）'!$A$1:$A$20,単年カーブ!A9689)=1),0,1)</f>
        <v>1</v>
      </c>
      <c r="O9689">
        <f t="shared" si="1058"/>
        <v>38</v>
      </c>
      <c r="P9689">
        <f t="shared" si="1063"/>
        <v>1</v>
      </c>
      <c r="Q9689">
        <f t="shared" si="1064"/>
        <v>1</v>
      </c>
    </row>
    <row r="9690" spans="1:17" ht="19.5" x14ac:dyDescent="0.4">
      <c r="A9690" s="33">
        <f t="shared" si="1059"/>
        <v>46679</v>
      </c>
      <c r="B9690" s="27" t="str">
        <f t="shared" si="1060"/>
        <v>(火)</v>
      </c>
      <c r="C9690" s="34">
        <v>0.79166666666666696</v>
      </c>
      <c r="D9690" s="16" t="s">
        <v>18</v>
      </c>
      <c r="E9690" s="35">
        <v>0.8125</v>
      </c>
      <c r="F9690" s="50">
        <f>IF(COUNTIF('リスト（不使用）'!$A$5:$A$6,単年カーブ!$A$1),"希望数量入力ください",'単年（2027年度）'!$E$12*単年カーブ!$R$3+'単年（2027年度）'!$E$12*(1-単年カーブ!$R$3)*単年カーブ!Q9690)</f>
        <v>0</v>
      </c>
      <c r="G9690" s="47">
        <f t="shared" si="1061"/>
        <v>0</v>
      </c>
      <c r="M9690">
        <f t="shared" si="1062"/>
        <v>10</v>
      </c>
      <c r="N9690">
        <f>IF(OR(WEEKDAY(A9690)=1,WEEKDAY(A9690)=7,COUNTIF('2027祝日等（不使用）'!$A$1:$A$20,単年カーブ!A9690)=1),0,1)</f>
        <v>1</v>
      </c>
      <c r="O9690">
        <f t="shared" si="1058"/>
        <v>39</v>
      </c>
      <c r="P9690">
        <f t="shared" si="1063"/>
        <v>1</v>
      </c>
      <c r="Q9690">
        <f t="shared" si="1064"/>
        <v>1</v>
      </c>
    </row>
    <row r="9691" spans="1:17" ht="19.5" x14ac:dyDescent="0.4">
      <c r="A9691" s="33">
        <f t="shared" si="1059"/>
        <v>46679</v>
      </c>
      <c r="B9691" s="27" t="str">
        <f t="shared" si="1060"/>
        <v>(火)</v>
      </c>
      <c r="C9691" s="34">
        <v>0.8125</v>
      </c>
      <c r="D9691" s="16" t="s">
        <v>18</v>
      </c>
      <c r="E9691" s="35">
        <v>0.83333333333333304</v>
      </c>
      <c r="F9691" s="50">
        <f>IF(COUNTIF('リスト（不使用）'!$A$5:$A$6,単年カーブ!$A$1),"希望数量入力ください",'単年（2027年度）'!$E$12*単年カーブ!$R$3+'単年（2027年度）'!$E$12*(1-単年カーブ!$R$3)*単年カーブ!Q9691)</f>
        <v>0</v>
      </c>
      <c r="G9691" s="47">
        <f t="shared" si="1061"/>
        <v>0</v>
      </c>
      <c r="M9691">
        <f t="shared" si="1062"/>
        <v>10</v>
      </c>
      <c r="N9691">
        <f>IF(OR(WEEKDAY(A9691)=1,WEEKDAY(A9691)=7,COUNTIF('2027祝日等（不使用）'!$A$1:$A$20,単年カーブ!A9691)=1),0,1)</f>
        <v>1</v>
      </c>
      <c r="O9691">
        <f t="shared" si="1058"/>
        <v>40</v>
      </c>
      <c r="P9691">
        <f t="shared" si="1063"/>
        <v>1</v>
      </c>
      <c r="Q9691">
        <f t="shared" si="1064"/>
        <v>1</v>
      </c>
    </row>
    <row r="9692" spans="1:17" ht="19.5" x14ac:dyDescent="0.4">
      <c r="A9692" s="33">
        <f t="shared" si="1059"/>
        <v>46679</v>
      </c>
      <c r="B9692" s="27" t="str">
        <f t="shared" si="1060"/>
        <v>(火)</v>
      </c>
      <c r="C9692" s="34">
        <v>0.83333333333333304</v>
      </c>
      <c r="D9692" s="16" t="s">
        <v>18</v>
      </c>
      <c r="E9692" s="35">
        <v>0.85416666666666696</v>
      </c>
      <c r="F9692" s="50">
        <f>IF(COUNTIF('リスト（不使用）'!$A$5:$A$6,単年カーブ!$A$1),"希望数量入力ください",'単年（2027年度）'!$E$12*単年カーブ!$R$3+'単年（2027年度）'!$E$12*(1-単年カーブ!$R$3)*単年カーブ!Q9692)</f>
        <v>0</v>
      </c>
      <c r="G9692" s="47">
        <f t="shared" si="1061"/>
        <v>0</v>
      </c>
      <c r="M9692">
        <f t="shared" si="1062"/>
        <v>10</v>
      </c>
      <c r="N9692">
        <f>IF(OR(WEEKDAY(A9692)=1,WEEKDAY(A9692)=7,COUNTIF('2027祝日等（不使用）'!$A$1:$A$20,単年カーブ!A9692)=1),0,1)</f>
        <v>1</v>
      </c>
      <c r="O9692">
        <f t="shared" si="1058"/>
        <v>41</v>
      </c>
      <c r="P9692">
        <f t="shared" si="1063"/>
        <v>0</v>
      </c>
      <c r="Q9692">
        <f t="shared" si="1064"/>
        <v>0</v>
      </c>
    </row>
    <row r="9693" spans="1:17" ht="19.5" x14ac:dyDescent="0.4">
      <c r="A9693" s="33">
        <f t="shared" si="1059"/>
        <v>46679</v>
      </c>
      <c r="B9693" s="27" t="str">
        <f t="shared" si="1060"/>
        <v>(火)</v>
      </c>
      <c r="C9693" s="34">
        <v>0.85416666666666696</v>
      </c>
      <c r="D9693" s="16" t="s">
        <v>18</v>
      </c>
      <c r="E9693" s="35">
        <v>0.875</v>
      </c>
      <c r="F9693" s="50">
        <f>IF(COUNTIF('リスト（不使用）'!$A$5:$A$6,単年カーブ!$A$1),"希望数量入力ください",'単年（2027年度）'!$E$12*単年カーブ!$R$3+'単年（2027年度）'!$E$12*(1-単年カーブ!$R$3)*単年カーブ!Q9693)</f>
        <v>0</v>
      </c>
      <c r="G9693" s="47">
        <f t="shared" si="1061"/>
        <v>0</v>
      </c>
      <c r="M9693">
        <f t="shared" si="1062"/>
        <v>10</v>
      </c>
      <c r="N9693">
        <f>IF(OR(WEEKDAY(A9693)=1,WEEKDAY(A9693)=7,COUNTIF('2027祝日等（不使用）'!$A$1:$A$20,単年カーブ!A9693)=1),0,1)</f>
        <v>1</v>
      </c>
      <c r="O9693">
        <f t="shared" si="1058"/>
        <v>42</v>
      </c>
      <c r="P9693">
        <f t="shared" si="1063"/>
        <v>0</v>
      </c>
      <c r="Q9693">
        <f t="shared" si="1064"/>
        <v>0</v>
      </c>
    </row>
    <row r="9694" spans="1:17" ht="19.5" x14ac:dyDescent="0.4">
      <c r="A9694" s="33">
        <f t="shared" si="1059"/>
        <v>46679</v>
      </c>
      <c r="B9694" s="27" t="str">
        <f t="shared" si="1060"/>
        <v>(火)</v>
      </c>
      <c r="C9694" s="34">
        <v>0.875</v>
      </c>
      <c r="D9694" s="16" t="s">
        <v>18</v>
      </c>
      <c r="E9694" s="35">
        <v>0.89583333333333304</v>
      </c>
      <c r="F9694" s="50">
        <f>IF(COUNTIF('リスト（不使用）'!$A$5:$A$6,単年カーブ!$A$1),"希望数量入力ください",'単年（2027年度）'!$E$12*単年カーブ!$R$3+'単年（2027年度）'!$E$12*(1-単年カーブ!$R$3)*単年カーブ!Q9694)</f>
        <v>0</v>
      </c>
      <c r="G9694" s="47">
        <f t="shared" si="1061"/>
        <v>0</v>
      </c>
      <c r="M9694">
        <f t="shared" si="1062"/>
        <v>10</v>
      </c>
      <c r="N9694">
        <f>IF(OR(WEEKDAY(A9694)=1,WEEKDAY(A9694)=7,COUNTIF('2027祝日等（不使用）'!$A$1:$A$20,単年カーブ!A9694)=1),0,1)</f>
        <v>1</v>
      </c>
      <c r="O9694">
        <f t="shared" si="1058"/>
        <v>43</v>
      </c>
      <c r="P9694">
        <f t="shared" si="1063"/>
        <v>0</v>
      </c>
      <c r="Q9694">
        <f t="shared" si="1064"/>
        <v>0</v>
      </c>
    </row>
    <row r="9695" spans="1:17" ht="19.5" x14ac:dyDescent="0.4">
      <c r="A9695" s="33">
        <f t="shared" si="1059"/>
        <v>46679</v>
      </c>
      <c r="B9695" s="27" t="str">
        <f t="shared" si="1060"/>
        <v>(火)</v>
      </c>
      <c r="C9695" s="34">
        <v>0.89583333333333304</v>
      </c>
      <c r="D9695" s="16" t="s">
        <v>18</v>
      </c>
      <c r="E9695" s="35">
        <v>0.91666666666666696</v>
      </c>
      <c r="F9695" s="50">
        <f>IF(COUNTIF('リスト（不使用）'!$A$5:$A$6,単年カーブ!$A$1),"希望数量入力ください",'単年（2027年度）'!$E$12*単年カーブ!$R$3+'単年（2027年度）'!$E$12*(1-単年カーブ!$R$3)*単年カーブ!Q9695)</f>
        <v>0</v>
      </c>
      <c r="G9695" s="47">
        <f t="shared" si="1061"/>
        <v>0</v>
      </c>
      <c r="M9695">
        <f t="shared" si="1062"/>
        <v>10</v>
      </c>
      <c r="N9695">
        <f>IF(OR(WEEKDAY(A9695)=1,WEEKDAY(A9695)=7,COUNTIF('2027祝日等（不使用）'!$A$1:$A$20,単年カーブ!A9695)=1),0,1)</f>
        <v>1</v>
      </c>
      <c r="O9695">
        <f t="shared" si="1058"/>
        <v>44</v>
      </c>
      <c r="P9695">
        <f t="shared" si="1063"/>
        <v>0</v>
      </c>
      <c r="Q9695">
        <f t="shared" si="1064"/>
        <v>0</v>
      </c>
    </row>
    <row r="9696" spans="1:17" ht="19.5" x14ac:dyDescent="0.4">
      <c r="A9696" s="33">
        <f t="shared" si="1059"/>
        <v>46679</v>
      </c>
      <c r="B9696" s="27" t="str">
        <f t="shared" si="1060"/>
        <v>(火)</v>
      </c>
      <c r="C9696" s="34">
        <v>0.91666666666666696</v>
      </c>
      <c r="D9696" s="16" t="s">
        <v>18</v>
      </c>
      <c r="E9696" s="35">
        <v>0.9375</v>
      </c>
      <c r="F9696" s="50">
        <f>IF(COUNTIF('リスト（不使用）'!$A$5:$A$6,単年カーブ!$A$1),"希望数量入力ください",'単年（2027年度）'!$E$12*単年カーブ!$R$3+'単年（2027年度）'!$E$12*(1-単年カーブ!$R$3)*単年カーブ!Q9696)</f>
        <v>0</v>
      </c>
      <c r="G9696" s="47">
        <f t="shared" si="1061"/>
        <v>0</v>
      </c>
      <c r="M9696">
        <f t="shared" si="1062"/>
        <v>10</v>
      </c>
      <c r="N9696">
        <f>IF(OR(WEEKDAY(A9696)=1,WEEKDAY(A9696)=7,COUNTIF('2027祝日等（不使用）'!$A$1:$A$20,単年カーブ!A9696)=1),0,1)</f>
        <v>1</v>
      </c>
      <c r="O9696">
        <f t="shared" si="1058"/>
        <v>45</v>
      </c>
      <c r="P9696">
        <f t="shared" si="1063"/>
        <v>0</v>
      </c>
      <c r="Q9696">
        <f t="shared" si="1064"/>
        <v>0</v>
      </c>
    </row>
    <row r="9697" spans="1:17" ht="19.5" x14ac:dyDescent="0.4">
      <c r="A9697" s="33">
        <f t="shared" si="1059"/>
        <v>46679</v>
      </c>
      <c r="B9697" s="27" t="str">
        <f t="shared" si="1060"/>
        <v>(火)</v>
      </c>
      <c r="C9697" s="34">
        <v>0.9375</v>
      </c>
      <c r="D9697" s="16" t="s">
        <v>18</v>
      </c>
      <c r="E9697" s="35">
        <v>0.95833333333333304</v>
      </c>
      <c r="F9697" s="50">
        <f>IF(COUNTIF('リスト（不使用）'!$A$5:$A$6,単年カーブ!$A$1),"希望数量入力ください",'単年（2027年度）'!$E$12*単年カーブ!$R$3+'単年（2027年度）'!$E$12*(1-単年カーブ!$R$3)*単年カーブ!Q9697)</f>
        <v>0</v>
      </c>
      <c r="G9697" s="47">
        <f t="shared" si="1061"/>
        <v>0</v>
      </c>
      <c r="M9697">
        <f t="shared" si="1062"/>
        <v>10</v>
      </c>
      <c r="N9697">
        <f>IF(OR(WEEKDAY(A9697)=1,WEEKDAY(A9697)=7,COUNTIF('2027祝日等（不使用）'!$A$1:$A$20,単年カーブ!A9697)=1),0,1)</f>
        <v>1</v>
      </c>
      <c r="O9697">
        <f t="shared" si="1058"/>
        <v>46</v>
      </c>
      <c r="P9697">
        <f t="shared" si="1063"/>
        <v>0</v>
      </c>
      <c r="Q9697">
        <f t="shared" si="1064"/>
        <v>0</v>
      </c>
    </row>
    <row r="9698" spans="1:17" ht="19.5" x14ac:dyDescent="0.4">
      <c r="A9698" s="33">
        <f t="shared" si="1059"/>
        <v>46679</v>
      </c>
      <c r="B9698" s="27" t="str">
        <f t="shared" si="1060"/>
        <v>(火)</v>
      </c>
      <c r="C9698" s="34">
        <v>0.95833333333333304</v>
      </c>
      <c r="D9698" s="16" t="s">
        <v>18</v>
      </c>
      <c r="E9698" s="35">
        <v>0.97916666666666696</v>
      </c>
      <c r="F9698" s="50">
        <f>IF(COUNTIF('リスト（不使用）'!$A$5:$A$6,単年カーブ!$A$1),"希望数量入力ください",'単年（2027年度）'!$E$12*単年カーブ!$R$3+'単年（2027年度）'!$E$12*(1-単年カーブ!$R$3)*単年カーブ!Q9698)</f>
        <v>0</v>
      </c>
      <c r="G9698" s="47">
        <f t="shared" si="1061"/>
        <v>0</v>
      </c>
      <c r="M9698">
        <f t="shared" si="1062"/>
        <v>10</v>
      </c>
      <c r="N9698">
        <f>IF(OR(WEEKDAY(A9698)=1,WEEKDAY(A9698)=7,COUNTIF('2027祝日等（不使用）'!$A$1:$A$20,単年カーブ!A9698)=1),0,1)</f>
        <v>1</v>
      </c>
      <c r="O9698">
        <f t="shared" si="1058"/>
        <v>47</v>
      </c>
      <c r="P9698">
        <f t="shared" si="1063"/>
        <v>0</v>
      </c>
      <c r="Q9698">
        <f t="shared" si="1064"/>
        <v>0</v>
      </c>
    </row>
    <row r="9699" spans="1:17" ht="19.5" x14ac:dyDescent="0.4">
      <c r="A9699" s="33">
        <f t="shared" si="1059"/>
        <v>46679</v>
      </c>
      <c r="B9699" s="27" t="str">
        <f t="shared" si="1060"/>
        <v>(火)</v>
      </c>
      <c r="C9699" s="34">
        <v>0.97916666666666696</v>
      </c>
      <c r="D9699" s="16" t="s">
        <v>18</v>
      </c>
      <c r="E9699" s="35" t="s">
        <v>17</v>
      </c>
      <c r="F9699" s="50">
        <f>IF(COUNTIF('リスト（不使用）'!$A$5:$A$6,単年カーブ!$A$1),"希望数量入力ください",'単年（2027年度）'!$E$12*単年カーブ!$R$3+'単年（2027年度）'!$E$12*(1-単年カーブ!$R$3)*単年カーブ!Q9699)</f>
        <v>0</v>
      </c>
      <c r="G9699" s="47">
        <f t="shared" si="1061"/>
        <v>0</v>
      </c>
      <c r="M9699">
        <f t="shared" si="1062"/>
        <v>10</v>
      </c>
      <c r="N9699">
        <f>IF(OR(WEEKDAY(A9699)=1,WEEKDAY(A9699)=7,COUNTIF('2027祝日等（不使用）'!$A$1:$A$20,単年カーブ!A9699)=1),0,1)</f>
        <v>1</v>
      </c>
      <c r="O9699">
        <f t="shared" si="1058"/>
        <v>48</v>
      </c>
      <c r="P9699">
        <f t="shared" si="1063"/>
        <v>0</v>
      </c>
      <c r="Q9699">
        <f t="shared" si="1064"/>
        <v>0</v>
      </c>
    </row>
    <row r="9700" spans="1:17" ht="19.5" x14ac:dyDescent="0.4">
      <c r="A9700" s="33">
        <f t="shared" si="1059"/>
        <v>46680</v>
      </c>
      <c r="B9700" s="27" t="str">
        <f t="shared" si="1060"/>
        <v>(水)</v>
      </c>
      <c r="C9700" s="34">
        <v>0</v>
      </c>
      <c r="D9700" s="16" t="s">
        <v>18</v>
      </c>
      <c r="E9700" s="35">
        <v>2.0833333333333332E-2</v>
      </c>
      <c r="F9700" s="50">
        <f>IF(COUNTIF('リスト（不使用）'!$A$5:$A$6,単年カーブ!$A$1),"希望数量入力ください",'単年（2027年度）'!$E$12*単年カーブ!$R$3+'単年（2027年度）'!$E$12*(1-単年カーブ!$R$3)*単年カーブ!Q9700)</f>
        <v>0</v>
      </c>
      <c r="G9700" s="47">
        <f t="shared" si="1061"/>
        <v>0</v>
      </c>
      <c r="M9700">
        <f t="shared" si="1062"/>
        <v>10</v>
      </c>
      <c r="N9700">
        <f>IF(OR(WEEKDAY(A9700)=1,WEEKDAY(A9700)=7,COUNTIF('2027祝日等（不使用）'!$A$1:$A$20,単年カーブ!A9700)=1),0,1)</f>
        <v>1</v>
      </c>
      <c r="O9700">
        <f t="shared" si="1058"/>
        <v>1</v>
      </c>
      <c r="P9700">
        <f t="shared" si="1063"/>
        <v>0</v>
      </c>
      <c r="Q9700">
        <f t="shared" si="1064"/>
        <v>0</v>
      </c>
    </row>
    <row r="9701" spans="1:17" ht="19.5" x14ac:dyDescent="0.4">
      <c r="A9701" s="33">
        <f t="shared" si="1059"/>
        <v>46680</v>
      </c>
      <c r="B9701" s="27" t="str">
        <f t="shared" si="1060"/>
        <v>(水)</v>
      </c>
      <c r="C9701" s="34">
        <v>2.0833333333333332E-2</v>
      </c>
      <c r="D9701" s="16" t="s">
        <v>18</v>
      </c>
      <c r="E9701" s="35">
        <v>4.1666666666666664E-2</v>
      </c>
      <c r="F9701" s="50">
        <f>IF(COUNTIF('リスト（不使用）'!$A$5:$A$6,単年カーブ!$A$1),"希望数量入力ください",'単年（2027年度）'!$E$12*単年カーブ!$R$3+'単年（2027年度）'!$E$12*(1-単年カーブ!$R$3)*単年カーブ!Q9701)</f>
        <v>0</v>
      </c>
      <c r="G9701" s="47">
        <f t="shared" si="1061"/>
        <v>0</v>
      </c>
      <c r="M9701">
        <f t="shared" si="1062"/>
        <v>10</v>
      </c>
      <c r="N9701">
        <f>IF(OR(WEEKDAY(A9701)=1,WEEKDAY(A9701)=7,COUNTIF('2027祝日等（不使用）'!$A$1:$A$20,単年カーブ!A9701)=1),0,1)</f>
        <v>1</v>
      </c>
      <c r="O9701">
        <f t="shared" si="1058"/>
        <v>2</v>
      </c>
      <c r="P9701">
        <f t="shared" si="1063"/>
        <v>0</v>
      </c>
      <c r="Q9701">
        <f t="shared" si="1064"/>
        <v>0</v>
      </c>
    </row>
    <row r="9702" spans="1:17" ht="19.5" x14ac:dyDescent="0.4">
      <c r="A9702" s="33">
        <f t="shared" si="1059"/>
        <v>46680</v>
      </c>
      <c r="B9702" s="27" t="str">
        <f t="shared" si="1060"/>
        <v>(水)</v>
      </c>
      <c r="C9702" s="34">
        <v>4.1666666666666664E-2</v>
      </c>
      <c r="D9702" s="16" t="s">
        <v>18</v>
      </c>
      <c r="E9702" s="35">
        <v>6.25E-2</v>
      </c>
      <c r="F9702" s="50">
        <f>IF(COUNTIF('リスト（不使用）'!$A$5:$A$6,単年カーブ!$A$1),"希望数量入力ください",'単年（2027年度）'!$E$12*単年カーブ!$R$3+'単年（2027年度）'!$E$12*(1-単年カーブ!$R$3)*単年カーブ!Q9702)</f>
        <v>0</v>
      </c>
      <c r="G9702" s="47">
        <f t="shared" si="1061"/>
        <v>0</v>
      </c>
      <c r="M9702">
        <f t="shared" si="1062"/>
        <v>10</v>
      </c>
      <c r="N9702">
        <f>IF(OR(WEEKDAY(A9702)=1,WEEKDAY(A9702)=7,COUNTIF('2027祝日等（不使用）'!$A$1:$A$20,単年カーブ!A9702)=1),0,1)</f>
        <v>1</v>
      </c>
      <c r="O9702">
        <f t="shared" si="1058"/>
        <v>3</v>
      </c>
      <c r="P9702">
        <f t="shared" si="1063"/>
        <v>0</v>
      </c>
      <c r="Q9702">
        <f t="shared" si="1064"/>
        <v>0</v>
      </c>
    </row>
    <row r="9703" spans="1:17" ht="19.5" x14ac:dyDescent="0.4">
      <c r="A9703" s="33">
        <f t="shared" si="1059"/>
        <v>46680</v>
      </c>
      <c r="B9703" s="27" t="str">
        <f t="shared" si="1060"/>
        <v>(水)</v>
      </c>
      <c r="C9703" s="34">
        <v>6.25E-2</v>
      </c>
      <c r="D9703" s="16" t="s">
        <v>18</v>
      </c>
      <c r="E9703" s="35">
        <v>8.3333333333333301E-2</v>
      </c>
      <c r="F9703" s="50">
        <f>IF(COUNTIF('リスト（不使用）'!$A$5:$A$6,単年カーブ!$A$1),"希望数量入力ください",'単年（2027年度）'!$E$12*単年カーブ!$R$3+'単年（2027年度）'!$E$12*(1-単年カーブ!$R$3)*単年カーブ!Q9703)</f>
        <v>0</v>
      </c>
      <c r="G9703" s="47">
        <f t="shared" si="1061"/>
        <v>0</v>
      </c>
      <c r="M9703">
        <f t="shared" si="1062"/>
        <v>10</v>
      </c>
      <c r="N9703">
        <f>IF(OR(WEEKDAY(A9703)=1,WEEKDAY(A9703)=7,COUNTIF('2027祝日等（不使用）'!$A$1:$A$20,単年カーブ!A9703)=1),0,1)</f>
        <v>1</v>
      </c>
      <c r="O9703">
        <f t="shared" si="1058"/>
        <v>4</v>
      </c>
      <c r="P9703">
        <f t="shared" si="1063"/>
        <v>0</v>
      </c>
      <c r="Q9703">
        <f t="shared" si="1064"/>
        <v>0</v>
      </c>
    </row>
    <row r="9704" spans="1:17" ht="19.5" x14ac:dyDescent="0.4">
      <c r="A9704" s="33">
        <f t="shared" si="1059"/>
        <v>46680</v>
      </c>
      <c r="B9704" s="27" t="str">
        <f t="shared" si="1060"/>
        <v>(水)</v>
      </c>
      <c r="C9704" s="34">
        <v>8.3333333333333301E-2</v>
      </c>
      <c r="D9704" s="16" t="s">
        <v>18</v>
      </c>
      <c r="E9704" s="35">
        <v>0.104166666666667</v>
      </c>
      <c r="F9704" s="50">
        <f>IF(COUNTIF('リスト（不使用）'!$A$5:$A$6,単年カーブ!$A$1),"希望数量入力ください",'単年（2027年度）'!$E$12*単年カーブ!$R$3+'単年（2027年度）'!$E$12*(1-単年カーブ!$R$3)*単年カーブ!Q9704)</f>
        <v>0</v>
      </c>
      <c r="G9704" s="47">
        <f t="shared" si="1061"/>
        <v>0</v>
      </c>
      <c r="M9704">
        <f t="shared" si="1062"/>
        <v>10</v>
      </c>
      <c r="N9704">
        <f>IF(OR(WEEKDAY(A9704)=1,WEEKDAY(A9704)=7,COUNTIF('2027祝日等（不使用）'!$A$1:$A$20,単年カーブ!A9704)=1),0,1)</f>
        <v>1</v>
      </c>
      <c r="O9704">
        <f t="shared" si="1058"/>
        <v>5</v>
      </c>
      <c r="P9704">
        <f t="shared" si="1063"/>
        <v>0</v>
      </c>
      <c r="Q9704">
        <f t="shared" si="1064"/>
        <v>0</v>
      </c>
    </row>
    <row r="9705" spans="1:17" ht="19.5" x14ac:dyDescent="0.4">
      <c r="A9705" s="33">
        <f t="shared" si="1059"/>
        <v>46680</v>
      </c>
      <c r="B9705" s="27" t="str">
        <f t="shared" si="1060"/>
        <v>(水)</v>
      </c>
      <c r="C9705" s="34">
        <v>0.104166666666667</v>
      </c>
      <c r="D9705" s="16" t="s">
        <v>18</v>
      </c>
      <c r="E9705" s="35">
        <v>0.125</v>
      </c>
      <c r="F9705" s="50">
        <f>IF(COUNTIF('リスト（不使用）'!$A$5:$A$6,単年カーブ!$A$1),"希望数量入力ください",'単年（2027年度）'!$E$12*単年カーブ!$R$3+'単年（2027年度）'!$E$12*(1-単年カーブ!$R$3)*単年カーブ!Q9705)</f>
        <v>0</v>
      </c>
      <c r="G9705" s="47">
        <f t="shared" si="1061"/>
        <v>0</v>
      </c>
      <c r="M9705">
        <f t="shared" si="1062"/>
        <v>10</v>
      </c>
      <c r="N9705">
        <f>IF(OR(WEEKDAY(A9705)=1,WEEKDAY(A9705)=7,COUNTIF('2027祝日等（不使用）'!$A$1:$A$20,単年カーブ!A9705)=1),0,1)</f>
        <v>1</v>
      </c>
      <c r="O9705">
        <f t="shared" si="1058"/>
        <v>6</v>
      </c>
      <c r="P9705">
        <f t="shared" si="1063"/>
        <v>0</v>
      </c>
      <c r="Q9705">
        <f t="shared" si="1064"/>
        <v>0</v>
      </c>
    </row>
    <row r="9706" spans="1:17" ht="19.5" x14ac:dyDescent="0.4">
      <c r="A9706" s="33">
        <f t="shared" si="1059"/>
        <v>46680</v>
      </c>
      <c r="B9706" s="27" t="str">
        <f t="shared" si="1060"/>
        <v>(水)</v>
      </c>
      <c r="C9706" s="34">
        <v>0.125</v>
      </c>
      <c r="D9706" s="16" t="s">
        <v>18</v>
      </c>
      <c r="E9706" s="35">
        <v>0.14583333333333301</v>
      </c>
      <c r="F9706" s="50">
        <f>IF(COUNTIF('リスト（不使用）'!$A$5:$A$6,単年カーブ!$A$1),"希望数量入力ください",'単年（2027年度）'!$E$12*単年カーブ!$R$3+'単年（2027年度）'!$E$12*(1-単年カーブ!$R$3)*単年カーブ!Q9706)</f>
        <v>0</v>
      </c>
      <c r="G9706" s="47">
        <f t="shared" si="1061"/>
        <v>0</v>
      </c>
      <c r="M9706">
        <f t="shared" si="1062"/>
        <v>10</v>
      </c>
      <c r="N9706">
        <f>IF(OR(WEEKDAY(A9706)=1,WEEKDAY(A9706)=7,COUNTIF('2027祝日等（不使用）'!$A$1:$A$20,単年カーブ!A9706)=1),0,1)</f>
        <v>1</v>
      </c>
      <c r="O9706">
        <f t="shared" si="1058"/>
        <v>7</v>
      </c>
      <c r="P9706">
        <f t="shared" si="1063"/>
        <v>0</v>
      </c>
      <c r="Q9706">
        <f t="shared" si="1064"/>
        <v>0</v>
      </c>
    </row>
    <row r="9707" spans="1:17" ht="19.5" x14ac:dyDescent="0.4">
      <c r="A9707" s="33">
        <f t="shared" si="1059"/>
        <v>46680</v>
      </c>
      <c r="B9707" s="27" t="str">
        <f t="shared" si="1060"/>
        <v>(水)</v>
      </c>
      <c r="C9707" s="34">
        <v>0.14583333333333301</v>
      </c>
      <c r="D9707" s="16" t="s">
        <v>18</v>
      </c>
      <c r="E9707" s="35">
        <v>0.16666666666666699</v>
      </c>
      <c r="F9707" s="50">
        <f>IF(COUNTIF('リスト（不使用）'!$A$5:$A$6,単年カーブ!$A$1),"希望数量入力ください",'単年（2027年度）'!$E$12*単年カーブ!$R$3+'単年（2027年度）'!$E$12*(1-単年カーブ!$R$3)*単年カーブ!Q9707)</f>
        <v>0</v>
      </c>
      <c r="G9707" s="47">
        <f t="shared" si="1061"/>
        <v>0</v>
      </c>
      <c r="M9707">
        <f t="shared" si="1062"/>
        <v>10</v>
      </c>
      <c r="N9707">
        <f>IF(OR(WEEKDAY(A9707)=1,WEEKDAY(A9707)=7,COUNTIF('2027祝日等（不使用）'!$A$1:$A$20,単年カーブ!A9707)=1),0,1)</f>
        <v>1</v>
      </c>
      <c r="O9707">
        <f t="shared" si="1058"/>
        <v>8</v>
      </c>
      <c r="P9707">
        <f t="shared" si="1063"/>
        <v>0</v>
      </c>
      <c r="Q9707">
        <f t="shared" si="1064"/>
        <v>0</v>
      </c>
    </row>
    <row r="9708" spans="1:17" ht="19.5" x14ac:dyDescent="0.4">
      <c r="A9708" s="33">
        <f t="shared" si="1059"/>
        <v>46680</v>
      </c>
      <c r="B9708" s="27" t="str">
        <f t="shared" si="1060"/>
        <v>(水)</v>
      </c>
      <c r="C9708" s="34">
        <v>0.16666666666666699</v>
      </c>
      <c r="D9708" s="16" t="s">
        <v>18</v>
      </c>
      <c r="E9708" s="35">
        <v>0.1875</v>
      </c>
      <c r="F9708" s="50">
        <f>IF(COUNTIF('リスト（不使用）'!$A$5:$A$6,単年カーブ!$A$1),"希望数量入力ください",'単年（2027年度）'!$E$12*単年カーブ!$R$3+'単年（2027年度）'!$E$12*(1-単年カーブ!$R$3)*単年カーブ!Q9708)</f>
        <v>0</v>
      </c>
      <c r="G9708" s="47">
        <f t="shared" si="1061"/>
        <v>0</v>
      </c>
      <c r="M9708">
        <f t="shared" si="1062"/>
        <v>10</v>
      </c>
      <c r="N9708">
        <f>IF(OR(WEEKDAY(A9708)=1,WEEKDAY(A9708)=7,COUNTIF('2027祝日等（不使用）'!$A$1:$A$20,単年カーブ!A9708)=1),0,1)</f>
        <v>1</v>
      </c>
      <c r="O9708">
        <f t="shared" si="1058"/>
        <v>9</v>
      </c>
      <c r="P9708">
        <f t="shared" si="1063"/>
        <v>0</v>
      </c>
      <c r="Q9708">
        <f t="shared" si="1064"/>
        <v>0</v>
      </c>
    </row>
    <row r="9709" spans="1:17" ht="19.5" x14ac:dyDescent="0.4">
      <c r="A9709" s="33">
        <f t="shared" si="1059"/>
        <v>46680</v>
      </c>
      <c r="B9709" s="27" t="str">
        <f t="shared" si="1060"/>
        <v>(水)</v>
      </c>
      <c r="C9709" s="34">
        <v>0.1875</v>
      </c>
      <c r="D9709" s="16" t="s">
        <v>18</v>
      </c>
      <c r="E9709" s="35">
        <v>0.20833333333333301</v>
      </c>
      <c r="F9709" s="50">
        <f>IF(COUNTIF('リスト（不使用）'!$A$5:$A$6,単年カーブ!$A$1),"希望数量入力ください",'単年（2027年度）'!$E$12*単年カーブ!$R$3+'単年（2027年度）'!$E$12*(1-単年カーブ!$R$3)*単年カーブ!Q9709)</f>
        <v>0</v>
      </c>
      <c r="G9709" s="47">
        <f t="shared" si="1061"/>
        <v>0</v>
      </c>
      <c r="M9709">
        <f t="shared" si="1062"/>
        <v>10</v>
      </c>
      <c r="N9709">
        <f>IF(OR(WEEKDAY(A9709)=1,WEEKDAY(A9709)=7,COUNTIF('2027祝日等（不使用）'!$A$1:$A$20,単年カーブ!A9709)=1),0,1)</f>
        <v>1</v>
      </c>
      <c r="O9709">
        <f t="shared" si="1058"/>
        <v>10</v>
      </c>
      <c r="P9709">
        <f t="shared" si="1063"/>
        <v>0</v>
      </c>
      <c r="Q9709">
        <f t="shared" si="1064"/>
        <v>0</v>
      </c>
    </row>
    <row r="9710" spans="1:17" ht="19.5" x14ac:dyDescent="0.4">
      <c r="A9710" s="33">
        <f t="shared" si="1059"/>
        <v>46680</v>
      </c>
      <c r="B9710" s="27" t="str">
        <f t="shared" si="1060"/>
        <v>(水)</v>
      </c>
      <c r="C9710" s="34">
        <v>0.20833333333333301</v>
      </c>
      <c r="D9710" s="16" t="s">
        <v>18</v>
      </c>
      <c r="E9710" s="35">
        <v>0.22916666666666699</v>
      </c>
      <c r="F9710" s="50">
        <f>IF(COUNTIF('リスト（不使用）'!$A$5:$A$6,単年カーブ!$A$1),"希望数量入力ください",'単年（2027年度）'!$E$12*単年カーブ!$R$3+'単年（2027年度）'!$E$12*(1-単年カーブ!$R$3)*単年カーブ!Q9710)</f>
        <v>0</v>
      </c>
      <c r="G9710" s="47">
        <f t="shared" si="1061"/>
        <v>0</v>
      </c>
      <c r="M9710">
        <f t="shared" si="1062"/>
        <v>10</v>
      </c>
      <c r="N9710">
        <f>IF(OR(WEEKDAY(A9710)=1,WEEKDAY(A9710)=7,COUNTIF('2027祝日等（不使用）'!$A$1:$A$20,単年カーブ!A9710)=1),0,1)</f>
        <v>1</v>
      </c>
      <c r="O9710">
        <f t="shared" si="1058"/>
        <v>11</v>
      </c>
      <c r="P9710">
        <f t="shared" si="1063"/>
        <v>0</v>
      </c>
      <c r="Q9710">
        <f t="shared" si="1064"/>
        <v>0</v>
      </c>
    </row>
    <row r="9711" spans="1:17" ht="19.5" x14ac:dyDescent="0.4">
      <c r="A9711" s="33">
        <f t="shared" si="1059"/>
        <v>46680</v>
      </c>
      <c r="B9711" s="27" t="str">
        <f t="shared" si="1060"/>
        <v>(水)</v>
      </c>
      <c r="C9711" s="34">
        <v>0.22916666666666699</v>
      </c>
      <c r="D9711" s="16" t="s">
        <v>18</v>
      </c>
      <c r="E9711" s="35">
        <v>0.25</v>
      </c>
      <c r="F9711" s="50">
        <f>IF(COUNTIF('リスト（不使用）'!$A$5:$A$6,単年カーブ!$A$1),"希望数量入力ください",'単年（2027年度）'!$E$12*単年カーブ!$R$3+'単年（2027年度）'!$E$12*(1-単年カーブ!$R$3)*単年カーブ!Q9711)</f>
        <v>0</v>
      </c>
      <c r="G9711" s="47">
        <f t="shared" si="1061"/>
        <v>0</v>
      </c>
      <c r="M9711">
        <f t="shared" si="1062"/>
        <v>10</v>
      </c>
      <c r="N9711">
        <f>IF(OR(WEEKDAY(A9711)=1,WEEKDAY(A9711)=7,COUNTIF('2027祝日等（不使用）'!$A$1:$A$20,単年カーブ!A9711)=1),0,1)</f>
        <v>1</v>
      </c>
      <c r="O9711">
        <f t="shared" si="1058"/>
        <v>12</v>
      </c>
      <c r="P9711">
        <f t="shared" si="1063"/>
        <v>0</v>
      </c>
      <c r="Q9711">
        <f t="shared" si="1064"/>
        <v>0</v>
      </c>
    </row>
    <row r="9712" spans="1:17" ht="19.5" x14ac:dyDescent="0.4">
      <c r="A9712" s="33">
        <f t="shared" si="1059"/>
        <v>46680</v>
      </c>
      <c r="B9712" s="27" t="str">
        <f t="shared" si="1060"/>
        <v>(水)</v>
      </c>
      <c r="C9712" s="34">
        <v>0.25</v>
      </c>
      <c r="D9712" s="16" t="s">
        <v>18</v>
      </c>
      <c r="E9712" s="35">
        <v>0.27083333333333298</v>
      </c>
      <c r="F9712" s="50">
        <f>IF(COUNTIF('リスト（不使用）'!$A$5:$A$6,単年カーブ!$A$1),"希望数量入力ください",'単年（2027年度）'!$E$12*単年カーブ!$R$3+'単年（2027年度）'!$E$12*(1-単年カーブ!$R$3)*単年カーブ!Q9712)</f>
        <v>0</v>
      </c>
      <c r="G9712" s="47">
        <f t="shared" si="1061"/>
        <v>0</v>
      </c>
      <c r="M9712">
        <f t="shared" si="1062"/>
        <v>10</v>
      </c>
      <c r="N9712">
        <f>IF(OR(WEEKDAY(A9712)=1,WEEKDAY(A9712)=7,COUNTIF('2027祝日等（不使用）'!$A$1:$A$20,単年カーブ!A9712)=1),0,1)</f>
        <v>1</v>
      </c>
      <c r="O9712">
        <f t="shared" si="1058"/>
        <v>13</v>
      </c>
      <c r="P9712">
        <f t="shared" si="1063"/>
        <v>0</v>
      </c>
      <c r="Q9712">
        <f t="shared" si="1064"/>
        <v>0</v>
      </c>
    </row>
    <row r="9713" spans="1:17" ht="19.5" x14ac:dyDescent="0.4">
      <c r="A9713" s="33">
        <f t="shared" si="1059"/>
        <v>46680</v>
      </c>
      <c r="B9713" s="27" t="str">
        <f t="shared" si="1060"/>
        <v>(水)</v>
      </c>
      <c r="C9713" s="34">
        <v>0.27083333333333298</v>
      </c>
      <c r="D9713" s="16" t="s">
        <v>18</v>
      </c>
      <c r="E9713" s="35">
        <v>0.29166666666666702</v>
      </c>
      <c r="F9713" s="50">
        <f>IF(COUNTIF('リスト（不使用）'!$A$5:$A$6,単年カーブ!$A$1),"希望数量入力ください",'単年（2027年度）'!$E$12*単年カーブ!$R$3+'単年（2027年度）'!$E$12*(1-単年カーブ!$R$3)*単年カーブ!Q9713)</f>
        <v>0</v>
      </c>
      <c r="G9713" s="47">
        <f t="shared" si="1061"/>
        <v>0</v>
      </c>
      <c r="M9713">
        <f t="shared" si="1062"/>
        <v>10</v>
      </c>
      <c r="N9713">
        <f>IF(OR(WEEKDAY(A9713)=1,WEEKDAY(A9713)=7,COUNTIF('2027祝日等（不使用）'!$A$1:$A$20,単年カーブ!A9713)=1),0,1)</f>
        <v>1</v>
      </c>
      <c r="O9713">
        <f t="shared" si="1058"/>
        <v>14</v>
      </c>
      <c r="P9713">
        <f t="shared" si="1063"/>
        <v>0</v>
      </c>
      <c r="Q9713">
        <f t="shared" si="1064"/>
        <v>0</v>
      </c>
    </row>
    <row r="9714" spans="1:17" ht="19.5" x14ac:dyDescent="0.4">
      <c r="A9714" s="33">
        <f t="shared" si="1059"/>
        <v>46680</v>
      </c>
      <c r="B9714" s="27" t="str">
        <f t="shared" si="1060"/>
        <v>(水)</v>
      </c>
      <c r="C9714" s="34">
        <v>0.29166666666666702</v>
      </c>
      <c r="D9714" s="16" t="s">
        <v>18</v>
      </c>
      <c r="E9714" s="35">
        <v>0.3125</v>
      </c>
      <c r="F9714" s="50">
        <f>IF(COUNTIF('リスト（不使用）'!$A$5:$A$6,単年カーブ!$A$1),"希望数量入力ください",'単年（2027年度）'!$E$12*単年カーブ!$R$3+'単年（2027年度）'!$E$12*(1-単年カーブ!$R$3)*単年カーブ!Q9714)</f>
        <v>0</v>
      </c>
      <c r="G9714" s="47">
        <f t="shared" si="1061"/>
        <v>0</v>
      </c>
      <c r="M9714">
        <f t="shared" si="1062"/>
        <v>10</v>
      </c>
      <c r="N9714">
        <f>IF(OR(WEEKDAY(A9714)=1,WEEKDAY(A9714)=7,COUNTIF('2027祝日等（不使用）'!$A$1:$A$20,単年カーブ!A9714)=1),0,1)</f>
        <v>1</v>
      </c>
      <c r="O9714">
        <f t="shared" si="1058"/>
        <v>15</v>
      </c>
      <c r="P9714">
        <f t="shared" si="1063"/>
        <v>0</v>
      </c>
      <c r="Q9714">
        <f t="shared" si="1064"/>
        <v>0</v>
      </c>
    </row>
    <row r="9715" spans="1:17" ht="19.5" x14ac:dyDescent="0.4">
      <c r="A9715" s="33">
        <f t="shared" si="1059"/>
        <v>46680</v>
      </c>
      <c r="B9715" s="27" t="str">
        <f t="shared" si="1060"/>
        <v>(水)</v>
      </c>
      <c r="C9715" s="34">
        <v>0.3125</v>
      </c>
      <c r="D9715" s="16" t="s">
        <v>18</v>
      </c>
      <c r="E9715" s="35">
        <v>0.33333333333333298</v>
      </c>
      <c r="F9715" s="50">
        <f>IF(COUNTIF('リスト（不使用）'!$A$5:$A$6,単年カーブ!$A$1),"希望数量入力ください",'単年（2027年度）'!$E$12*単年カーブ!$R$3+'単年（2027年度）'!$E$12*(1-単年カーブ!$R$3)*単年カーブ!Q9715)</f>
        <v>0</v>
      </c>
      <c r="G9715" s="47">
        <f t="shared" si="1061"/>
        <v>0</v>
      </c>
      <c r="M9715">
        <f t="shared" si="1062"/>
        <v>10</v>
      </c>
      <c r="N9715">
        <f>IF(OR(WEEKDAY(A9715)=1,WEEKDAY(A9715)=7,COUNTIF('2027祝日等（不使用）'!$A$1:$A$20,単年カーブ!A9715)=1),0,1)</f>
        <v>1</v>
      </c>
      <c r="O9715">
        <f t="shared" si="1058"/>
        <v>16</v>
      </c>
      <c r="P9715">
        <f t="shared" si="1063"/>
        <v>0</v>
      </c>
      <c r="Q9715">
        <f t="shared" si="1064"/>
        <v>0</v>
      </c>
    </row>
    <row r="9716" spans="1:17" ht="19.5" x14ac:dyDescent="0.4">
      <c r="A9716" s="33">
        <f t="shared" si="1059"/>
        <v>46680</v>
      </c>
      <c r="B9716" s="27" t="str">
        <f t="shared" si="1060"/>
        <v>(水)</v>
      </c>
      <c r="C9716" s="34">
        <v>0.33333333333333298</v>
      </c>
      <c r="D9716" s="16" t="s">
        <v>18</v>
      </c>
      <c r="E9716" s="35">
        <v>0.35416666666666702</v>
      </c>
      <c r="F9716" s="50">
        <f>IF(COUNTIF('リスト（不使用）'!$A$5:$A$6,単年カーブ!$A$1),"希望数量入力ください",'単年（2027年度）'!$E$12*単年カーブ!$R$3+'単年（2027年度）'!$E$12*(1-単年カーブ!$R$3)*単年カーブ!Q9716)</f>
        <v>0</v>
      </c>
      <c r="G9716" s="47">
        <f t="shared" si="1061"/>
        <v>0</v>
      </c>
      <c r="M9716">
        <f t="shared" si="1062"/>
        <v>10</v>
      </c>
      <c r="N9716">
        <f>IF(OR(WEEKDAY(A9716)=1,WEEKDAY(A9716)=7,COUNTIF('2027祝日等（不使用）'!$A$1:$A$20,単年カーブ!A9716)=1),0,1)</f>
        <v>1</v>
      </c>
      <c r="O9716">
        <f t="shared" ref="O9716:O9779" si="1065">O9668</f>
        <v>17</v>
      </c>
      <c r="P9716">
        <f t="shared" si="1063"/>
        <v>1</v>
      </c>
      <c r="Q9716">
        <f t="shared" si="1064"/>
        <v>1</v>
      </c>
    </row>
    <row r="9717" spans="1:17" ht="19.5" x14ac:dyDescent="0.4">
      <c r="A9717" s="33">
        <f t="shared" si="1059"/>
        <v>46680</v>
      </c>
      <c r="B9717" s="27" t="str">
        <f t="shared" si="1060"/>
        <v>(水)</v>
      </c>
      <c r="C9717" s="34">
        <v>0.35416666666666702</v>
      </c>
      <c r="D9717" s="16" t="s">
        <v>18</v>
      </c>
      <c r="E9717" s="35">
        <v>0.375</v>
      </c>
      <c r="F9717" s="50">
        <f>IF(COUNTIF('リスト（不使用）'!$A$5:$A$6,単年カーブ!$A$1),"希望数量入力ください",'単年（2027年度）'!$E$12*単年カーブ!$R$3+'単年（2027年度）'!$E$12*(1-単年カーブ!$R$3)*単年カーブ!Q9717)</f>
        <v>0</v>
      </c>
      <c r="G9717" s="47">
        <f t="shared" si="1061"/>
        <v>0</v>
      </c>
      <c r="M9717">
        <f t="shared" si="1062"/>
        <v>10</v>
      </c>
      <c r="N9717">
        <f>IF(OR(WEEKDAY(A9717)=1,WEEKDAY(A9717)=7,COUNTIF('2027祝日等（不使用）'!$A$1:$A$20,単年カーブ!A9717)=1),0,1)</f>
        <v>1</v>
      </c>
      <c r="O9717">
        <f t="shared" si="1065"/>
        <v>18</v>
      </c>
      <c r="P9717">
        <f t="shared" si="1063"/>
        <v>1</v>
      </c>
      <c r="Q9717">
        <f t="shared" si="1064"/>
        <v>1</v>
      </c>
    </row>
    <row r="9718" spans="1:17" ht="19.5" x14ac:dyDescent="0.4">
      <c r="A9718" s="33">
        <f t="shared" si="1059"/>
        <v>46680</v>
      </c>
      <c r="B9718" s="27" t="str">
        <f t="shared" si="1060"/>
        <v>(水)</v>
      </c>
      <c r="C9718" s="34">
        <v>0.375</v>
      </c>
      <c r="D9718" s="16" t="s">
        <v>18</v>
      </c>
      <c r="E9718" s="35">
        <v>0.39583333333333298</v>
      </c>
      <c r="F9718" s="50">
        <f>IF(COUNTIF('リスト（不使用）'!$A$5:$A$6,単年カーブ!$A$1),"希望数量入力ください",'単年（2027年度）'!$E$12*単年カーブ!$R$3+'単年（2027年度）'!$E$12*(1-単年カーブ!$R$3)*単年カーブ!Q9718)</f>
        <v>0</v>
      </c>
      <c r="G9718" s="47">
        <f t="shared" si="1061"/>
        <v>0</v>
      </c>
      <c r="M9718">
        <f t="shared" si="1062"/>
        <v>10</v>
      </c>
      <c r="N9718">
        <f>IF(OR(WEEKDAY(A9718)=1,WEEKDAY(A9718)=7,COUNTIF('2027祝日等（不使用）'!$A$1:$A$20,単年カーブ!A9718)=1),0,1)</f>
        <v>1</v>
      </c>
      <c r="O9718">
        <f t="shared" si="1065"/>
        <v>19</v>
      </c>
      <c r="P9718">
        <f t="shared" si="1063"/>
        <v>1</v>
      </c>
      <c r="Q9718">
        <f t="shared" si="1064"/>
        <v>1</v>
      </c>
    </row>
    <row r="9719" spans="1:17" ht="19.5" x14ac:dyDescent="0.4">
      <c r="A9719" s="33">
        <f t="shared" si="1059"/>
        <v>46680</v>
      </c>
      <c r="B9719" s="27" t="str">
        <f t="shared" si="1060"/>
        <v>(水)</v>
      </c>
      <c r="C9719" s="34">
        <v>0.39583333333333298</v>
      </c>
      <c r="D9719" s="16" t="s">
        <v>18</v>
      </c>
      <c r="E9719" s="35">
        <v>0.41666666666666702</v>
      </c>
      <c r="F9719" s="50">
        <f>IF(COUNTIF('リスト（不使用）'!$A$5:$A$6,単年カーブ!$A$1),"希望数量入力ください",'単年（2027年度）'!$E$12*単年カーブ!$R$3+'単年（2027年度）'!$E$12*(1-単年カーブ!$R$3)*単年カーブ!Q9719)</f>
        <v>0</v>
      </c>
      <c r="G9719" s="47">
        <f t="shared" si="1061"/>
        <v>0</v>
      </c>
      <c r="M9719">
        <f t="shared" si="1062"/>
        <v>10</v>
      </c>
      <c r="N9719">
        <f>IF(OR(WEEKDAY(A9719)=1,WEEKDAY(A9719)=7,COUNTIF('2027祝日等（不使用）'!$A$1:$A$20,単年カーブ!A9719)=1),0,1)</f>
        <v>1</v>
      </c>
      <c r="O9719">
        <f t="shared" si="1065"/>
        <v>20</v>
      </c>
      <c r="P9719">
        <f t="shared" si="1063"/>
        <v>1</v>
      </c>
      <c r="Q9719">
        <f t="shared" si="1064"/>
        <v>1</v>
      </c>
    </row>
    <row r="9720" spans="1:17" ht="19.5" x14ac:dyDescent="0.4">
      <c r="A9720" s="33">
        <f t="shared" si="1059"/>
        <v>46680</v>
      </c>
      <c r="B9720" s="27" t="str">
        <f t="shared" si="1060"/>
        <v>(水)</v>
      </c>
      <c r="C9720" s="34">
        <v>0.41666666666666702</v>
      </c>
      <c r="D9720" s="16" t="s">
        <v>18</v>
      </c>
      <c r="E9720" s="35">
        <v>0.4375</v>
      </c>
      <c r="F9720" s="50">
        <f>IF(COUNTIF('リスト（不使用）'!$A$5:$A$6,単年カーブ!$A$1),"希望数量入力ください",'単年（2027年度）'!$E$12*単年カーブ!$R$3+'単年（2027年度）'!$E$12*(1-単年カーブ!$R$3)*単年カーブ!Q9720)</f>
        <v>0</v>
      </c>
      <c r="G9720" s="47">
        <f t="shared" si="1061"/>
        <v>0</v>
      </c>
      <c r="M9720">
        <f t="shared" si="1062"/>
        <v>10</v>
      </c>
      <c r="N9720">
        <f>IF(OR(WEEKDAY(A9720)=1,WEEKDAY(A9720)=7,COUNTIF('2027祝日等（不使用）'!$A$1:$A$20,単年カーブ!A9720)=1),0,1)</f>
        <v>1</v>
      </c>
      <c r="O9720">
        <f t="shared" si="1065"/>
        <v>21</v>
      </c>
      <c r="P9720">
        <f t="shared" si="1063"/>
        <v>1</v>
      </c>
      <c r="Q9720">
        <f t="shared" si="1064"/>
        <v>1</v>
      </c>
    </row>
    <row r="9721" spans="1:17" ht="19.5" x14ac:dyDescent="0.4">
      <c r="A9721" s="33">
        <f t="shared" si="1059"/>
        <v>46680</v>
      </c>
      <c r="B9721" s="27" t="str">
        <f t="shared" si="1060"/>
        <v>(水)</v>
      </c>
      <c r="C9721" s="34">
        <v>0.4375</v>
      </c>
      <c r="D9721" s="16" t="s">
        <v>18</v>
      </c>
      <c r="E9721" s="35">
        <v>0.45833333333333298</v>
      </c>
      <c r="F9721" s="50">
        <f>IF(COUNTIF('リスト（不使用）'!$A$5:$A$6,単年カーブ!$A$1),"希望数量入力ください",'単年（2027年度）'!$E$12*単年カーブ!$R$3+'単年（2027年度）'!$E$12*(1-単年カーブ!$R$3)*単年カーブ!Q9721)</f>
        <v>0</v>
      </c>
      <c r="G9721" s="47">
        <f t="shared" si="1061"/>
        <v>0</v>
      </c>
      <c r="M9721">
        <f t="shared" si="1062"/>
        <v>10</v>
      </c>
      <c r="N9721">
        <f>IF(OR(WEEKDAY(A9721)=1,WEEKDAY(A9721)=7,COUNTIF('2027祝日等（不使用）'!$A$1:$A$20,単年カーブ!A9721)=1),0,1)</f>
        <v>1</v>
      </c>
      <c r="O9721">
        <f t="shared" si="1065"/>
        <v>22</v>
      </c>
      <c r="P9721">
        <f t="shared" si="1063"/>
        <v>1</v>
      </c>
      <c r="Q9721">
        <f t="shared" si="1064"/>
        <v>1</v>
      </c>
    </row>
    <row r="9722" spans="1:17" ht="19.5" x14ac:dyDescent="0.4">
      <c r="A9722" s="33">
        <f t="shared" ref="A9722:A9785" si="1066">A9674+1</f>
        <v>46680</v>
      </c>
      <c r="B9722" s="27" t="str">
        <f t="shared" si="1060"/>
        <v>(水)</v>
      </c>
      <c r="C9722" s="34">
        <v>0.45833333333333298</v>
      </c>
      <c r="D9722" s="16" t="s">
        <v>18</v>
      </c>
      <c r="E9722" s="35">
        <v>0.47916666666666702</v>
      </c>
      <c r="F9722" s="50">
        <f>IF(COUNTIF('リスト（不使用）'!$A$5:$A$6,単年カーブ!$A$1),"希望数量入力ください",'単年（2027年度）'!$E$12*単年カーブ!$R$3+'単年（2027年度）'!$E$12*(1-単年カーブ!$R$3)*単年カーブ!Q9722)</f>
        <v>0</v>
      </c>
      <c r="G9722" s="47">
        <f t="shared" si="1061"/>
        <v>0</v>
      </c>
      <c r="M9722">
        <f t="shared" si="1062"/>
        <v>10</v>
      </c>
      <c r="N9722">
        <f>IF(OR(WEEKDAY(A9722)=1,WEEKDAY(A9722)=7,COUNTIF('2027祝日等（不使用）'!$A$1:$A$20,単年カーブ!A9722)=1),0,1)</f>
        <v>1</v>
      </c>
      <c r="O9722">
        <f t="shared" si="1065"/>
        <v>23</v>
      </c>
      <c r="P9722">
        <f t="shared" si="1063"/>
        <v>1</v>
      </c>
      <c r="Q9722">
        <f t="shared" si="1064"/>
        <v>1</v>
      </c>
    </row>
    <row r="9723" spans="1:17" ht="19.5" x14ac:dyDescent="0.4">
      <c r="A9723" s="33">
        <f t="shared" si="1066"/>
        <v>46680</v>
      </c>
      <c r="B9723" s="27" t="str">
        <f t="shared" si="1060"/>
        <v>(水)</v>
      </c>
      <c r="C9723" s="34">
        <v>0.47916666666666702</v>
      </c>
      <c r="D9723" s="16" t="s">
        <v>18</v>
      </c>
      <c r="E9723" s="35">
        <v>0.5</v>
      </c>
      <c r="F9723" s="50">
        <f>IF(COUNTIF('リスト（不使用）'!$A$5:$A$6,単年カーブ!$A$1),"希望数量入力ください",'単年（2027年度）'!$E$12*単年カーブ!$R$3+'単年（2027年度）'!$E$12*(1-単年カーブ!$R$3)*単年カーブ!Q9723)</f>
        <v>0</v>
      </c>
      <c r="G9723" s="47">
        <f t="shared" si="1061"/>
        <v>0</v>
      </c>
      <c r="M9723">
        <f t="shared" si="1062"/>
        <v>10</v>
      </c>
      <c r="N9723">
        <f>IF(OR(WEEKDAY(A9723)=1,WEEKDAY(A9723)=7,COUNTIF('2027祝日等（不使用）'!$A$1:$A$20,単年カーブ!A9723)=1),0,1)</f>
        <v>1</v>
      </c>
      <c r="O9723">
        <f t="shared" si="1065"/>
        <v>24</v>
      </c>
      <c r="P9723">
        <f t="shared" si="1063"/>
        <v>1</v>
      </c>
      <c r="Q9723">
        <f t="shared" si="1064"/>
        <v>1</v>
      </c>
    </row>
    <row r="9724" spans="1:17" ht="19.5" x14ac:dyDescent="0.4">
      <c r="A9724" s="33">
        <f t="shared" si="1066"/>
        <v>46680</v>
      </c>
      <c r="B9724" s="27" t="str">
        <f t="shared" si="1060"/>
        <v>(水)</v>
      </c>
      <c r="C9724" s="34">
        <v>0.5</v>
      </c>
      <c r="D9724" s="16" t="s">
        <v>18</v>
      </c>
      <c r="E9724" s="35">
        <v>0.52083333333333304</v>
      </c>
      <c r="F9724" s="50">
        <f>IF(COUNTIF('リスト（不使用）'!$A$5:$A$6,単年カーブ!$A$1),"希望数量入力ください",'単年（2027年度）'!$E$12*単年カーブ!$R$3+'単年（2027年度）'!$E$12*(1-単年カーブ!$R$3)*単年カーブ!Q9724)</f>
        <v>0</v>
      </c>
      <c r="G9724" s="47">
        <f t="shared" si="1061"/>
        <v>0</v>
      </c>
      <c r="M9724">
        <f t="shared" si="1062"/>
        <v>10</v>
      </c>
      <c r="N9724">
        <f>IF(OR(WEEKDAY(A9724)=1,WEEKDAY(A9724)=7,COUNTIF('2027祝日等（不使用）'!$A$1:$A$20,単年カーブ!A9724)=1),0,1)</f>
        <v>1</v>
      </c>
      <c r="O9724">
        <f t="shared" si="1065"/>
        <v>25</v>
      </c>
      <c r="P9724">
        <f t="shared" si="1063"/>
        <v>1</v>
      </c>
      <c r="Q9724">
        <f t="shared" si="1064"/>
        <v>1</v>
      </c>
    </row>
    <row r="9725" spans="1:17" ht="19.5" x14ac:dyDescent="0.4">
      <c r="A9725" s="33">
        <f t="shared" si="1066"/>
        <v>46680</v>
      </c>
      <c r="B9725" s="27" t="str">
        <f t="shared" si="1060"/>
        <v>(水)</v>
      </c>
      <c r="C9725" s="34">
        <v>0.52083333333333304</v>
      </c>
      <c r="D9725" s="16" t="s">
        <v>18</v>
      </c>
      <c r="E9725" s="35">
        <v>0.54166666666666696</v>
      </c>
      <c r="F9725" s="50">
        <f>IF(COUNTIF('リスト（不使用）'!$A$5:$A$6,単年カーブ!$A$1),"希望数量入力ください",'単年（2027年度）'!$E$12*単年カーブ!$R$3+'単年（2027年度）'!$E$12*(1-単年カーブ!$R$3)*単年カーブ!Q9725)</f>
        <v>0</v>
      </c>
      <c r="G9725" s="47">
        <f t="shared" si="1061"/>
        <v>0</v>
      </c>
      <c r="M9725">
        <f t="shared" si="1062"/>
        <v>10</v>
      </c>
      <c r="N9725">
        <f>IF(OR(WEEKDAY(A9725)=1,WEEKDAY(A9725)=7,COUNTIF('2027祝日等（不使用）'!$A$1:$A$20,単年カーブ!A9725)=1),0,1)</f>
        <v>1</v>
      </c>
      <c r="O9725">
        <f t="shared" si="1065"/>
        <v>26</v>
      </c>
      <c r="P9725">
        <f t="shared" si="1063"/>
        <v>1</v>
      </c>
      <c r="Q9725">
        <f t="shared" si="1064"/>
        <v>1</v>
      </c>
    </row>
    <row r="9726" spans="1:17" ht="19.5" x14ac:dyDescent="0.4">
      <c r="A9726" s="33">
        <f t="shared" si="1066"/>
        <v>46680</v>
      </c>
      <c r="B9726" s="27" t="str">
        <f t="shared" si="1060"/>
        <v>(水)</v>
      </c>
      <c r="C9726" s="34">
        <v>0.54166666666666696</v>
      </c>
      <c r="D9726" s="16" t="s">
        <v>18</v>
      </c>
      <c r="E9726" s="35">
        <v>0.5625</v>
      </c>
      <c r="F9726" s="50">
        <f>IF(COUNTIF('リスト（不使用）'!$A$5:$A$6,単年カーブ!$A$1),"希望数量入力ください",'単年（2027年度）'!$E$12*単年カーブ!$R$3+'単年（2027年度）'!$E$12*(1-単年カーブ!$R$3)*単年カーブ!Q9726)</f>
        <v>0</v>
      </c>
      <c r="G9726" s="47">
        <f t="shared" si="1061"/>
        <v>0</v>
      </c>
      <c r="M9726">
        <f t="shared" si="1062"/>
        <v>10</v>
      </c>
      <c r="N9726">
        <f>IF(OR(WEEKDAY(A9726)=1,WEEKDAY(A9726)=7,COUNTIF('2027祝日等（不使用）'!$A$1:$A$20,単年カーブ!A9726)=1),0,1)</f>
        <v>1</v>
      </c>
      <c r="O9726">
        <f t="shared" si="1065"/>
        <v>27</v>
      </c>
      <c r="P9726">
        <f t="shared" si="1063"/>
        <v>1</v>
      </c>
      <c r="Q9726">
        <f t="shared" si="1064"/>
        <v>1</v>
      </c>
    </row>
    <row r="9727" spans="1:17" ht="19.5" x14ac:dyDescent="0.4">
      <c r="A9727" s="33">
        <f t="shared" si="1066"/>
        <v>46680</v>
      </c>
      <c r="B9727" s="27" t="str">
        <f t="shared" si="1060"/>
        <v>(水)</v>
      </c>
      <c r="C9727" s="34">
        <v>0.5625</v>
      </c>
      <c r="D9727" s="16" t="s">
        <v>18</v>
      </c>
      <c r="E9727" s="35">
        <v>0.58333333333333304</v>
      </c>
      <c r="F9727" s="50">
        <f>IF(COUNTIF('リスト（不使用）'!$A$5:$A$6,単年カーブ!$A$1),"希望数量入力ください",'単年（2027年度）'!$E$12*単年カーブ!$R$3+'単年（2027年度）'!$E$12*(1-単年カーブ!$R$3)*単年カーブ!Q9727)</f>
        <v>0</v>
      </c>
      <c r="G9727" s="47">
        <f t="shared" si="1061"/>
        <v>0</v>
      </c>
      <c r="M9727">
        <f t="shared" si="1062"/>
        <v>10</v>
      </c>
      <c r="N9727">
        <f>IF(OR(WEEKDAY(A9727)=1,WEEKDAY(A9727)=7,COUNTIF('2027祝日等（不使用）'!$A$1:$A$20,単年カーブ!A9727)=1),0,1)</f>
        <v>1</v>
      </c>
      <c r="O9727">
        <f t="shared" si="1065"/>
        <v>28</v>
      </c>
      <c r="P9727">
        <f t="shared" si="1063"/>
        <v>1</v>
      </c>
      <c r="Q9727">
        <f t="shared" si="1064"/>
        <v>1</v>
      </c>
    </row>
    <row r="9728" spans="1:17" ht="19.5" x14ac:dyDescent="0.4">
      <c r="A9728" s="33">
        <f t="shared" si="1066"/>
        <v>46680</v>
      </c>
      <c r="B9728" s="27" t="str">
        <f t="shared" si="1060"/>
        <v>(水)</v>
      </c>
      <c r="C9728" s="34">
        <v>0.58333333333333304</v>
      </c>
      <c r="D9728" s="16" t="s">
        <v>18</v>
      </c>
      <c r="E9728" s="35">
        <v>0.60416666666666696</v>
      </c>
      <c r="F9728" s="50">
        <f>IF(COUNTIF('リスト（不使用）'!$A$5:$A$6,単年カーブ!$A$1),"希望数量入力ください",'単年（2027年度）'!$E$12*単年カーブ!$R$3+'単年（2027年度）'!$E$12*(1-単年カーブ!$R$3)*単年カーブ!Q9728)</f>
        <v>0</v>
      </c>
      <c r="G9728" s="47">
        <f t="shared" si="1061"/>
        <v>0</v>
      </c>
      <c r="M9728">
        <f t="shared" si="1062"/>
        <v>10</v>
      </c>
      <c r="N9728">
        <f>IF(OR(WEEKDAY(A9728)=1,WEEKDAY(A9728)=7,COUNTIF('2027祝日等（不使用）'!$A$1:$A$20,単年カーブ!A9728)=1),0,1)</f>
        <v>1</v>
      </c>
      <c r="O9728">
        <f t="shared" si="1065"/>
        <v>29</v>
      </c>
      <c r="P9728">
        <f t="shared" si="1063"/>
        <v>1</v>
      </c>
      <c r="Q9728">
        <f t="shared" si="1064"/>
        <v>1</v>
      </c>
    </row>
    <row r="9729" spans="1:17" ht="19.5" x14ac:dyDescent="0.4">
      <c r="A9729" s="33">
        <f t="shared" si="1066"/>
        <v>46680</v>
      </c>
      <c r="B9729" s="27" t="str">
        <f t="shared" si="1060"/>
        <v>(水)</v>
      </c>
      <c r="C9729" s="34">
        <v>0.60416666666666696</v>
      </c>
      <c r="D9729" s="16" t="s">
        <v>18</v>
      </c>
      <c r="E9729" s="35">
        <v>0.625</v>
      </c>
      <c r="F9729" s="50">
        <f>IF(COUNTIF('リスト（不使用）'!$A$5:$A$6,単年カーブ!$A$1),"希望数量入力ください",'単年（2027年度）'!$E$12*単年カーブ!$R$3+'単年（2027年度）'!$E$12*(1-単年カーブ!$R$3)*単年カーブ!Q9729)</f>
        <v>0</v>
      </c>
      <c r="G9729" s="47">
        <f t="shared" si="1061"/>
        <v>0</v>
      </c>
      <c r="M9729">
        <f t="shared" si="1062"/>
        <v>10</v>
      </c>
      <c r="N9729">
        <f>IF(OR(WEEKDAY(A9729)=1,WEEKDAY(A9729)=7,COUNTIF('2027祝日等（不使用）'!$A$1:$A$20,単年カーブ!A9729)=1),0,1)</f>
        <v>1</v>
      </c>
      <c r="O9729">
        <f t="shared" si="1065"/>
        <v>30</v>
      </c>
      <c r="P9729">
        <f t="shared" si="1063"/>
        <v>1</v>
      </c>
      <c r="Q9729">
        <f t="shared" si="1064"/>
        <v>1</v>
      </c>
    </row>
    <row r="9730" spans="1:17" ht="19.5" x14ac:dyDescent="0.4">
      <c r="A9730" s="33">
        <f t="shared" si="1066"/>
        <v>46680</v>
      </c>
      <c r="B9730" s="27" t="str">
        <f t="shared" si="1060"/>
        <v>(水)</v>
      </c>
      <c r="C9730" s="34">
        <v>0.625</v>
      </c>
      <c r="D9730" s="16" t="s">
        <v>18</v>
      </c>
      <c r="E9730" s="35">
        <v>0.64583333333333304</v>
      </c>
      <c r="F9730" s="50">
        <f>IF(COUNTIF('リスト（不使用）'!$A$5:$A$6,単年カーブ!$A$1),"希望数量入力ください",'単年（2027年度）'!$E$12*単年カーブ!$R$3+'単年（2027年度）'!$E$12*(1-単年カーブ!$R$3)*単年カーブ!Q9730)</f>
        <v>0</v>
      </c>
      <c r="G9730" s="47">
        <f t="shared" si="1061"/>
        <v>0</v>
      </c>
      <c r="M9730">
        <f t="shared" si="1062"/>
        <v>10</v>
      </c>
      <c r="N9730">
        <f>IF(OR(WEEKDAY(A9730)=1,WEEKDAY(A9730)=7,COUNTIF('2027祝日等（不使用）'!$A$1:$A$20,単年カーブ!A9730)=1),0,1)</f>
        <v>1</v>
      </c>
      <c r="O9730">
        <f t="shared" si="1065"/>
        <v>31</v>
      </c>
      <c r="P9730">
        <f t="shared" si="1063"/>
        <v>1</v>
      </c>
      <c r="Q9730">
        <f t="shared" si="1064"/>
        <v>1</v>
      </c>
    </row>
    <row r="9731" spans="1:17" ht="19.5" x14ac:dyDescent="0.4">
      <c r="A9731" s="33">
        <f t="shared" si="1066"/>
        <v>46680</v>
      </c>
      <c r="B9731" s="27" t="str">
        <f t="shared" si="1060"/>
        <v>(水)</v>
      </c>
      <c r="C9731" s="34">
        <v>0.64583333333333304</v>
      </c>
      <c r="D9731" s="16" t="s">
        <v>18</v>
      </c>
      <c r="E9731" s="35">
        <v>0.66666666666666696</v>
      </c>
      <c r="F9731" s="50">
        <f>IF(COUNTIF('リスト（不使用）'!$A$5:$A$6,単年カーブ!$A$1),"希望数量入力ください",'単年（2027年度）'!$E$12*単年カーブ!$R$3+'単年（2027年度）'!$E$12*(1-単年カーブ!$R$3)*単年カーブ!Q9731)</f>
        <v>0</v>
      </c>
      <c r="G9731" s="47">
        <f t="shared" si="1061"/>
        <v>0</v>
      </c>
      <c r="M9731">
        <f t="shared" si="1062"/>
        <v>10</v>
      </c>
      <c r="N9731">
        <f>IF(OR(WEEKDAY(A9731)=1,WEEKDAY(A9731)=7,COUNTIF('2027祝日等（不使用）'!$A$1:$A$20,単年カーブ!A9731)=1),0,1)</f>
        <v>1</v>
      </c>
      <c r="O9731">
        <f t="shared" si="1065"/>
        <v>32</v>
      </c>
      <c r="P9731">
        <f t="shared" si="1063"/>
        <v>1</v>
      </c>
      <c r="Q9731">
        <f t="shared" si="1064"/>
        <v>1</v>
      </c>
    </row>
    <row r="9732" spans="1:17" ht="19.5" x14ac:dyDescent="0.4">
      <c r="A9732" s="33">
        <f t="shared" si="1066"/>
        <v>46680</v>
      </c>
      <c r="B9732" s="27" t="str">
        <f t="shared" ref="B9732:B9795" si="1067">TEXT(A9732,"(aaa)")</f>
        <v>(水)</v>
      </c>
      <c r="C9732" s="34">
        <v>0.66666666666666696</v>
      </c>
      <c r="D9732" s="16" t="s">
        <v>18</v>
      </c>
      <c r="E9732" s="35">
        <v>0.6875</v>
      </c>
      <c r="F9732" s="50">
        <f>IF(COUNTIF('リスト（不使用）'!$A$5:$A$6,単年カーブ!$A$1),"希望数量入力ください",'単年（2027年度）'!$E$12*単年カーブ!$R$3+'単年（2027年度）'!$E$12*(1-単年カーブ!$R$3)*単年カーブ!Q9732)</f>
        <v>0</v>
      </c>
      <c r="G9732" s="47">
        <f t="shared" ref="G9732:G9795" si="1068">F9732/2</f>
        <v>0</v>
      </c>
      <c r="M9732">
        <f t="shared" ref="M9732:M9795" si="1069">MONTH(A9732)</f>
        <v>10</v>
      </c>
      <c r="N9732">
        <f>IF(OR(WEEKDAY(A9732)=1,WEEKDAY(A9732)=7,COUNTIF('2027祝日等（不使用）'!$A$1:$A$20,単年カーブ!A9732)=1),0,1)</f>
        <v>1</v>
      </c>
      <c r="O9732">
        <f t="shared" si="1065"/>
        <v>33</v>
      </c>
      <c r="P9732">
        <f t="shared" ref="P9732:P9795" si="1070">IF(AND(O9732&gt;16,O9732&lt;41),1,0)</f>
        <v>1</v>
      </c>
      <c r="Q9732">
        <f t="shared" ref="Q9732:Q9795" si="1071">P9732*N9732</f>
        <v>1</v>
      </c>
    </row>
    <row r="9733" spans="1:17" ht="19.5" x14ac:dyDescent="0.4">
      <c r="A9733" s="33">
        <f t="shared" si="1066"/>
        <v>46680</v>
      </c>
      <c r="B9733" s="27" t="str">
        <f t="shared" si="1067"/>
        <v>(水)</v>
      </c>
      <c r="C9733" s="34">
        <v>0.6875</v>
      </c>
      <c r="D9733" s="16" t="s">
        <v>18</v>
      </c>
      <c r="E9733" s="35">
        <v>0.70833333333333304</v>
      </c>
      <c r="F9733" s="50">
        <f>IF(COUNTIF('リスト（不使用）'!$A$5:$A$6,単年カーブ!$A$1),"希望数量入力ください",'単年（2027年度）'!$E$12*単年カーブ!$R$3+'単年（2027年度）'!$E$12*(1-単年カーブ!$R$3)*単年カーブ!Q9733)</f>
        <v>0</v>
      </c>
      <c r="G9733" s="47">
        <f t="shared" si="1068"/>
        <v>0</v>
      </c>
      <c r="M9733">
        <f t="shared" si="1069"/>
        <v>10</v>
      </c>
      <c r="N9733">
        <f>IF(OR(WEEKDAY(A9733)=1,WEEKDAY(A9733)=7,COUNTIF('2027祝日等（不使用）'!$A$1:$A$20,単年カーブ!A9733)=1),0,1)</f>
        <v>1</v>
      </c>
      <c r="O9733">
        <f t="shared" si="1065"/>
        <v>34</v>
      </c>
      <c r="P9733">
        <f t="shared" si="1070"/>
        <v>1</v>
      </c>
      <c r="Q9733">
        <f t="shared" si="1071"/>
        <v>1</v>
      </c>
    </row>
    <row r="9734" spans="1:17" ht="19.5" x14ac:dyDescent="0.4">
      <c r="A9734" s="33">
        <f t="shared" si="1066"/>
        <v>46680</v>
      </c>
      <c r="B9734" s="27" t="str">
        <f t="shared" si="1067"/>
        <v>(水)</v>
      </c>
      <c r="C9734" s="34">
        <v>0.70833333333333304</v>
      </c>
      <c r="D9734" s="16" t="s">
        <v>18</v>
      </c>
      <c r="E9734" s="35">
        <v>0.72916666666666696</v>
      </c>
      <c r="F9734" s="50">
        <f>IF(COUNTIF('リスト（不使用）'!$A$5:$A$6,単年カーブ!$A$1),"希望数量入力ください",'単年（2027年度）'!$E$12*単年カーブ!$R$3+'単年（2027年度）'!$E$12*(1-単年カーブ!$R$3)*単年カーブ!Q9734)</f>
        <v>0</v>
      </c>
      <c r="G9734" s="47">
        <f t="shared" si="1068"/>
        <v>0</v>
      </c>
      <c r="M9734">
        <f t="shared" si="1069"/>
        <v>10</v>
      </c>
      <c r="N9734">
        <f>IF(OR(WEEKDAY(A9734)=1,WEEKDAY(A9734)=7,COUNTIF('2027祝日等（不使用）'!$A$1:$A$20,単年カーブ!A9734)=1),0,1)</f>
        <v>1</v>
      </c>
      <c r="O9734">
        <f t="shared" si="1065"/>
        <v>35</v>
      </c>
      <c r="P9734">
        <f t="shared" si="1070"/>
        <v>1</v>
      </c>
      <c r="Q9734">
        <f t="shared" si="1071"/>
        <v>1</v>
      </c>
    </row>
    <row r="9735" spans="1:17" ht="19.5" x14ac:dyDescent="0.4">
      <c r="A9735" s="33">
        <f t="shared" si="1066"/>
        <v>46680</v>
      </c>
      <c r="B9735" s="27" t="str">
        <f t="shared" si="1067"/>
        <v>(水)</v>
      </c>
      <c r="C9735" s="34">
        <v>0.72916666666666696</v>
      </c>
      <c r="D9735" s="16" t="s">
        <v>18</v>
      </c>
      <c r="E9735" s="35">
        <v>0.75</v>
      </c>
      <c r="F9735" s="50">
        <f>IF(COUNTIF('リスト（不使用）'!$A$5:$A$6,単年カーブ!$A$1),"希望数量入力ください",'単年（2027年度）'!$E$12*単年カーブ!$R$3+'単年（2027年度）'!$E$12*(1-単年カーブ!$R$3)*単年カーブ!Q9735)</f>
        <v>0</v>
      </c>
      <c r="G9735" s="47">
        <f t="shared" si="1068"/>
        <v>0</v>
      </c>
      <c r="M9735">
        <f t="shared" si="1069"/>
        <v>10</v>
      </c>
      <c r="N9735">
        <f>IF(OR(WEEKDAY(A9735)=1,WEEKDAY(A9735)=7,COUNTIF('2027祝日等（不使用）'!$A$1:$A$20,単年カーブ!A9735)=1),0,1)</f>
        <v>1</v>
      </c>
      <c r="O9735">
        <f t="shared" si="1065"/>
        <v>36</v>
      </c>
      <c r="P9735">
        <f t="shared" si="1070"/>
        <v>1</v>
      </c>
      <c r="Q9735">
        <f t="shared" si="1071"/>
        <v>1</v>
      </c>
    </row>
    <row r="9736" spans="1:17" ht="19.5" x14ac:dyDescent="0.4">
      <c r="A9736" s="33">
        <f t="shared" si="1066"/>
        <v>46680</v>
      </c>
      <c r="B9736" s="27" t="str">
        <f t="shared" si="1067"/>
        <v>(水)</v>
      </c>
      <c r="C9736" s="34">
        <v>0.75</v>
      </c>
      <c r="D9736" s="16" t="s">
        <v>18</v>
      </c>
      <c r="E9736" s="35">
        <v>0.77083333333333304</v>
      </c>
      <c r="F9736" s="50">
        <f>IF(COUNTIF('リスト（不使用）'!$A$5:$A$6,単年カーブ!$A$1),"希望数量入力ください",'単年（2027年度）'!$E$12*単年カーブ!$R$3+'単年（2027年度）'!$E$12*(1-単年カーブ!$R$3)*単年カーブ!Q9736)</f>
        <v>0</v>
      </c>
      <c r="G9736" s="47">
        <f t="shared" si="1068"/>
        <v>0</v>
      </c>
      <c r="M9736">
        <f t="shared" si="1069"/>
        <v>10</v>
      </c>
      <c r="N9736">
        <f>IF(OR(WEEKDAY(A9736)=1,WEEKDAY(A9736)=7,COUNTIF('2027祝日等（不使用）'!$A$1:$A$20,単年カーブ!A9736)=1),0,1)</f>
        <v>1</v>
      </c>
      <c r="O9736">
        <f t="shared" si="1065"/>
        <v>37</v>
      </c>
      <c r="P9736">
        <f t="shared" si="1070"/>
        <v>1</v>
      </c>
      <c r="Q9736">
        <f t="shared" si="1071"/>
        <v>1</v>
      </c>
    </row>
    <row r="9737" spans="1:17" ht="19.5" x14ac:dyDescent="0.4">
      <c r="A9737" s="33">
        <f t="shared" si="1066"/>
        <v>46680</v>
      </c>
      <c r="B9737" s="27" t="str">
        <f t="shared" si="1067"/>
        <v>(水)</v>
      </c>
      <c r="C9737" s="34">
        <v>0.77083333333333304</v>
      </c>
      <c r="D9737" s="16" t="s">
        <v>18</v>
      </c>
      <c r="E9737" s="35">
        <v>0.79166666666666696</v>
      </c>
      <c r="F9737" s="50">
        <f>IF(COUNTIF('リスト（不使用）'!$A$5:$A$6,単年カーブ!$A$1),"希望数量入力ください",'単年（2027年度）'!$E$12*単年カーブ!$R$3+'単年（2027年度）'!$E$12*(1-単年カーブ!$R$3)*単年カーブ!Q9737)</f>
        <v>0</v>
      </c>
      <c r="G9737" s="47">
        <f t="shared" si="1068"/>
        <v>0</v>
      </c>
      <c r="M9737">
        <f t="shared" si="1069"/>
        <v>10</v>
      </c>
      <c r="N9737">
        <f>IF(OR(WEEKDAY(A9737)=1,WEEKDAY(A9737)=7,COUNTIF('2027祝日等（不使用）'!$A$1:$A$20,単年カーブ!A9737)=1),0,1)</f>
        <v>1</v>
      </c>
      <c r="O9737">
        <f t="shared" si="1065"/>
        <v>38</v>
      </c>
      <c r="P9737">
        <f t="shared" si="1070"/>
        <v>1</v>
      </c>
      <c r="Q9737">
        <f t="shared" si="1071"/>
        <v>1</v>
      </c>
    </row>
    <row r="9738" spans="1:17" ht="19.5" x14ac:dyDescent="0.4">
      <c r="A9738" s="33">
        <f t="shared" si="1066"/>
        <v>46680</v>
      </c>
      <c r="B9738" s="27" t="str">
        <f t="shared" si="1067"/>
        <v>(水)</v>
      </c>
      <c r="C9738" s="34">
        <v>0.79166666666666696</v>
      </c>
      <c r="D9738" s="16" t="s">
        <v>18</v>
      </c>
      <c r="E9738" s="35">
        <v>0.8125</v>
      </c>
      <c r="F9738" s="50">
        <f>IF(COUNTIF('リスト（不使用）'!$A$5:$A$6,単年カーブ!$A$1),"希望数量入力ください",'単年（2027年度）'!$E$12*単年カーブ!$R$3+'単年（2027年度）'!$E$12*(1-単年カーブ!$R$3)*単年カーブ!Q9738)</f>
        <v>0</v>
      </c>
      <c r="G9738" s="47">
        <f t="shared" si="1068"/>
        <v>0</v>
      </c>
      <c r="M9738">
        <f t="shared" si="1069"/>
        <v>10</v>
      </c>
      <c r="N9738">
        <f>IF(OR(WEEKDAY(A9738)=1,WEEKDAY(A9738)=7,COUNTIF('2027祝日等（不使用）'!$A$1:$A$20,単年カーブ!A9738)=1),0,1)</f>
        <v>1</v>
      </c>
      <c r="O9738">
        <f t="shared" si="1065"/>
        <v>39</v>
      </c>
      <c r="P9738">
        <f t="shared" si="1070"/>
        <v>1</v>
      </c>
      <c r="Q9738">
        <f t="shared" si="1071"/>
        <v>1</v>
      </c>
    </row>
    <row r="9739" spans="1:17" ht="19.5" x14ac:dyDescent="0.4">
      <c r="A9739" s="33">
        <f t="shared" si="1066"/>
        <v>46680</v>
      </c>
      <c r="B9739" s="27" t="str">
        <f t="shared" si="1067"/>
        <v>(水)</v>
      </c>
      <c r="C9739" s="34">
        <v>0.8125</v>
      </c>
      <c r="D9739" s="16" t="s">
        <v>18</v>
      </c>
      <c r="E9739" s="35">
        <v>0.83333333333333304</v>
      </c>
      <c r="F9739" s="50">
        <f>IF(COUNTIF('リスト（不使用）'!$A$5:$A$6,単年カーブ!$A$1),"希望数量入力ください",'単年（2027年度）'!$E$12*単年カーブ!$R$3+'単年（2027年度）'!$E$12*(1-単年カーブ!$R$3)*単年カーブ!Q9739)</f>
        <v>0</v>
      </c>
      <c r="G9739" s="47">
        <f t="shared" si="1068"/>
        <v>0</v>
      </c>
      <c r="M9739">
        <f t="shared" si="1069"/>
        <v>10</v>
      </c>
      <c r="N9739">
        <f>IF(OR(WEEKDAY(A9739)=1,WEEKDAY(A9739)=7,COUNTIF('2027祝日等（不使用）'!$A$1:$A$20,単年カーブ!A9739)=1),0,1)</f>
        <v>1</v>
      </c>
      <c r="O9739">
        <f t="shared" si="1065"/>
        <v>40</v>
      </c>
      <c r="P9739">
        <f t="shared" si="1070"/>
        <v>1</v>
      </c>
      <c r="Q9739">
        <f t="shared" si="1071"/>
        <v>1</v>
      </c>
    </row>
    <row r="9740" spans="1:17" ht="19.5" x14ac:dyDescent="0.4">
      <c r="A9740" s="33">
        <f t="shared" si="1066"/>
        <v>46680</v>
      </c>
      <c r="B9740" s="27" t="str">
        <f t="shared" si="1067"/>
        <v>(水)</v>
      </c>
      <c r="C9740" s="34">
        <v>0.83333333333333304</v>
      </c>
      <c r="D9740" s="16" t="s">
        <v>18</v>
      </c>
      <c r="E9740" s="35">
        <v>0.85416666666666696</v>
      </c>
      <c r="F9740" s="50">
        <f>IF(COUNTIF('リスト（不使用）'!$A$5:$A$6,単年カーブ!$A$1),"希望数量入力ください",'単年（2027年度）'!$E$12*単年カーブ!$R$3+'単年（2027年度）'!$E$12*(1-単年カーブ!$R$3)*単年カーブ!Q9740)</f>
        <v>0</v>
      </c>
      <c r="G9740" s="47">
        <f t="shared" si="1068"/>
        <v>0</v>
      </c>
      <c r="M9740">
        <f t="shared" si="1069"/>
        <v>10</v>
      </c>
      <c r="N9740">
        <f>IF(OR(WEEKDAY(A9740)=1,WEEKDAY(A9740)=7,COUNTIF('2027祝日等（不使用）'!$A$1:$A$20,単年カーブ!A9740)=1),0,1)</f>
        <v>1</v>
      </c>
      <c r="O9740">
        <f t="shared" si="1065"/>
        <v>41</v>
      </c>
      <c r="P9740">
        <f t="shared" si="1070"/>
        <v>0</v>
      </c>
      <c r="Q9740">
        <f t="shared" si="1071"/>
        <v>0</v>
      </c>
    </row>
    <row r="9741" spans="1:17" ht="19.5" x14ac:dyDescent="0.4">
      <c r="A9741" s="33">
        <f t="shared" si="1066"/>
        <v>46680</v>
      </c>
      <c r="B9741" s="27" t="str">
        <f t="shared" si="1067"/>
        <v>(水)</v>
      </c>
      <c r="C9741" s="34">
        <v>0.85416666666666696</v>
      </c>
      <c r="D9741" s="16" t="s">
        <v>18</v>
      </c>
      <c r="E9741" s="35">
        <v>0.875</v>
      </c>
      <c r="F9741" s="50">
        <f>IF(COUNTIF('リスト（不使用）'!$A$5:$A$6,単年カーブ!$A$1),"希望数量入力ください",'単年（2027年度）'!$E$12*単年カーブ!$R$3+'単年（2027年度）'!$E$12*(1-単年カーブ!$R$3)*単年カーブ!Q9741)</f>
        <v>0</v>
      </c>
      <c r="G9741" s="47">
        <f t="shared" si="1068"/>
        <v>0</v>
      </c>
      <c r="M9741">
        <f t="shared" si="1069"/>
        <v>10</v>
      </c>
      <c r="N9741">
        <f>IF(OR(WEEKDAY(A9741)=1,WEEKDAY(A9741)=7,COUNTIF('2027祝日等（不使用）'!$A$1:$A$20,単年カーブ!A9741)=1),0,1)</f>
        <v>1</v>
      </c>
      <c r="O9741">
        <f t="shared" si="1065"/>
        <v>42</v>
      </c>
      <c r="P9741">
        <f t="shared" si="1070"/>
        <v>0</v>
      </c>
      <c r="Q9741">
        <f t="shared" si="1071"/>
        <v>0</v>
      </c>
    </row>
    <row r="9742" spans="1:17" ht="19.5" x14ac:dyDescent="0.4">
      <c r="A9742" s="33">
        <f t="shared" si="1066"/>
        <v>46680</v>
      </c>
      <c r="B9742" s="27" t="str">
        <f t="shared" si="1067"/>
        <v>(水)</v>
      </c>
      <c r="C9742" s="34">
        <v>0.875</v>
      </c>
      <c r="D9742" s="16" t="s">
        <v>18</v>
      </c>
      <c r="E9742" s="35">
        <v>0.89583333333333304</v>
      </c>
      <c r="F9742" s="50">
        <f>IF(COUNTIF('リスト（不使用）'!$A$5:$A$6,単年カーブ!$A$1),"希望数量入力ください",'単年（2027年度）'!$E$12*単年カーブ!$R$3+'単年（2027年度）'!$E$12*(1-単年カーブ!$R$3)*単年カーブ!Q9742)</f>
        <v>0</v>
      </c>
      <c r="G9742" s="47">
        <f t="shared" si="1068"/>
        <v>0</v>
      </c>
      <c r="M9742">
        <f t="shared" si="1069"/>
        <v>10</v>
      </c>
      <c r="N9742">
        <f>IF(OR(WEEKDAY(A9742)=1,WEEKDAY(A9742)=7,COUNTIF('2027祝日等（不使用）'!$A$1:$A$20,単年カーブ!A9742)=1),0,1)</f>
        <v>1</v>
      </c>
      <c r="O9742">
        <f t="shared" si="1065"/>
        <v>43</v>
      </c>
      <c r="P9742">
        <f t="shared" si="1070"/>
        <v>0</v>
      </c>
      <c r="Q9742">
        <f t="shared" si="1071"/>
        <v>0</v>
      </c>
    </row>
    <row r="9743" spans="1:17" ht="19.5" x14ac:dyDescent="0.4">
      <c r="A9743" s="33">
        <f t="shared" si="1066"/>
        <v>46680</v>
      </c>
      <c r="B9743" s="27" t="str">
        <f t="shared" si="1067"/>
        <v>(水)</v>
      </c>
      <c r="C9743" s="34">
        <v>0.89583333333333304</v>
      </c>
      <c r="D9743" s="16" t="s">
        <v>18</v>
      </c>
      <c r="E9743" s="35">
        <v>0.91666666666666696</v>
      </c>
      <c r="F9743" s="50">
        <f>IF(COUNTIF('リスト（不使用）'!$A$5:$A$6,単年カーブ!$A$1),"希望数量入力ください",'単年（2027年度）'!$E$12*単年カーブ!$R$3+'単年（2027年度）'!$E$12*(1-単年カーブ!$R$3)*単年カーブ!Q9743)</f>
        <v>0</v>
      </c>
      <c r="G9743" s="47">
        <f t="shared" si="1068"/>
        <v>0</v>
      </c>
      <c r="M9743">
        <f t="shared" si="1069"/>
        <v>10</v>
      </c>
      <c r="N9743">
        <f>IF(OR(WEEKDAY(A9743)=1,WEEKDAY(A9743)=7,COUNTIF('2027祝日等（不使用）'!$A$1:$A$20,単年カーブ!A9743)=1),0,1)</f>
        <v>1</v>
      </c>
      <c r="O9743">
        <f t="shared" si="1065"/>
        <v>44</v>
      </c>
      <c r="P9743">
        <f t="shared" si="1070"/>
        <v>0</v>
      </c>
      <c r="Q9743">
        <f t="shared" si="1071"/>
        <v>0</v>
      </c>
    </row>
    <row r="9744" spans="1:17" ht="19.5" x14ac:dyDescent="0.4">
      <c r="A9744" s="33">
        <f t="shared" si="1066"/>
        <v>46680</v>
      </c>
      <c r="B9744" s="27" t="str">
        <f t="shared" si="1067"/>
        <v>(水)</v>
      </c>
      <c r="C9744" s="34">
        <v>0.91666666666666696</v>
      </c>
      <c r="D9744" s="16" t="s">
        <v>18</v>
      </c>
      <c r="E9744" s="35">
        <v>0.9375</v>
      </c>
      <c r="F9744" s="50">
        <f>IF(COUNTIF('リスト（不使用）'!$A$5:$A$6,単年カーブ!$A$1),"希望数量入力ください",'単年（2027年度）'!$E$12*単年カーブ!$R$3+'単年（2027年度）'!$E$12*(1-単年カーブ!$R$3)*単年カーブ!Q9744)</f>
        <v>0</v>
      </c>
      <c r="G9744" s="47">
        <f t="shared" si="1068"/>
        <v>0</v>
      </c>
      <c r="M9744">
        <f t="shared" si="1069"/>
        <v>10</v>
      </c>
      <c r="N9744">
        <f>IF(OR(WEEKDAY(A9744)=1,WEEKDAY(A9744)=7,COUNTIF('2027祝日等（不使用）'!$A$1:$A$20,単年カーブ!A9744)=1),0,1)</f>
        <v>1</v>
      </c>
      <c r="O9744">
        <f t="shared" si="1065"/>
        <v>45</v>
      </c>
      <c r="P9744">
        <f t="shared" si="1070"/>
        <v>0</v>
      </c>
      <c r="Q9744">
        <f t="shared" si="1071"/>
        <v>0</v>
      </c>
    </row>
    <row r="9745" spans="1:17" ht="19.5" x14ac:dyDescent="0.4">
      <c r="A9745" s="33">
        <f t="shared" si="1066"/>
        <v>46680</v>
      </c>
      <c r="B9745" s="27" t="str">
        <f t="shared" si="1067"/>
        <v>(水)</v>
      </c>
      <c r="C9745" s="34">
        <v>0.9375</v>
      </c>
      <c r="D9745" s="16" t="s">
        <v>18</v>
      </c>
      <c r="E9745" s="35">
        <v>0.95833333333333304</v>
      </c>
      <c r="F9745" s="50">
        <f>IF(COUNTIF('リスト（不使用）'!$A$5:$A$6,単年カーブ!$A$1),"希望数量入力ください",'単年（2027年度）'!$E$12*単年カーブ!$R$3+'単年（2027年度）'!$E$12*(1-単年カーブ!$R$3)*単年カーブ!Q9745)</f>
        <v>0</v>
      </c>
      <c r="G9745" s="47">
        <f t="shared" si="1068"/>
        <v>0</v>
      </c>
      <c r="M9745">
        <f t="shared" si="1069"/>
        <v>10</v>
      </c>
      <c r="N9745">
        <f>IF(OR(WEEKDAY(A9745)=1,WEEKDAY(A9745)=7,COUNTIF('2027祝日等（不使用）'!$A$1:$A$20,単年カーブ!A9745)=1),0,1)</f>
        <v>1</v>
      </c>
      <c r="O9745">
        <f t="shared" si="1065"/>
        <v>46</v>
      </c>
      <c r="P9745">
        <f t="shared" si="1070"/>
        <v>0</v>
      </c>
      <c r="Q9745">
        <f t="shared" si="1071"/>
        <v>0</v>
      </c>
    </row>
    <row r="9746" spans="1:17" ht="19.5" x14ac:dyDescent="0.4">
      <c r="A9746" s="33">
        <f t="shared" si="1066"/>
        <v>46680</v>
      </c>
      <c r="B9746" s="27" t="str">
        <f t="shared" si="1067"/>
        <v>(水)</v>
      </c>
      <c r="C9746" s="34">
        <v>0.95833333333333304</v>
      </c>
      <c r="D9746" s="16" t="s">
        <v>18</v>
      </c>
      <c r="E9746" s="35">
        <v>0.97916666666666696</v>
      </c>
      <c r="F9746" s="50">
        <f>IF(COUNTIF('リスト（不使用）'!$A$5:$A$6,単年カーブ!$A$1),"希望数量入力ください",'単年（2027年度）'!$E$12*単年カーブ!$R$3+'単年（2027年度）'!$E$12*(1-単年カーブ!$R$3)*単年カーブ!Q9746)</f>
        <v>0</v>
      </c>
      <c r="G9746" s="47">
        <f t="shared" si="1068"/>
        <v>0</v>
      </c>
      <c r="M9746">
        <f t="shared" si="1069"/>
        <v>10</v>
      </c>
      <c r="N9746">
        <f>IF(OR(WEEKDAY(A9746)=1,WEEKDAY(A9746)=7,COUNTIF('2027祝日等（不使用）'!$A$1:$A$20,単年カーブ!A9746)=1),0,1)</f>
        <v>1</v>
      </c>
      <c r="O9746">
        <f t="shared" si="1065"/>
        <v>47</v>
      </c>
      <c r="P9746">
        <f t="shared" si="1070"/>
        <v>0</v>
      </c>
      <c r="Q9746">
        <f t="shared" si="1071"/>
        <v>0</v>
      </c>
    </row>
    <row r="9747" spans="1:17" ht="19.5" x14ac:dyDescent="0.4">
      <c r="A9747" s="33">
        <f t="shared" si="1066"/>
        <v>46680</v>
      </c>
      <c r="B9747" s="27" t="str">
        <f t="shared" si="1067"/>
        <v>(水)</v>
      </c>
      <c r="C9747" s="34">
        <v>0.97916666666666696</v>
      </c>
      <c r="D9747" s="16" t="s">
        <v>18</v>
      </c>
      <c r="E9747" s="35" t="s">
        <v>17</v>
      </c>
      <c r="F9747" s="50">
        <f>IF(COUNTIF('リスト（不使用）'!$A$5:$A$6,単年カーブ!$A$1),"希望数量入力ください",'単年（2027年度）'!$E$12*単年カーブ!$R$3+'単年（2027年度）'!$E$12*(1-単年カーブ!$R$3)*単年カーブ!Q9747)</f>
        <v>0</v>
      </c>
      <c r="G9747" s="47">
        <f t="shared" si="1068"/>
        <v>0</v>
      </c>
      <c r="M9747">
        <f t="shared" si="1069"/>
        <v>10</v>
      </c>
      <c r="N9747">
        <f>IF(OR(WEEKDAY(A9747)=1,WEEKDAY(A9747)=7,COUNTIF('2027祝日等（不使用）'!$A$1:$A$20,単年カーブ!A9747)=1),0,1)</f>
        <v>1</v>
      </c>
      <c r="O9747">
        <f t="shared" si="1065"/>
        <v>48</v>
      </c>
      <c r="P9747">
        <f t="shared" si="1070"/>
        <v>0</v>
      </c>
      <c r="Q9747">
        <f t="shared" si="1071"/>
        <v>0</v>
      </c>
    </row>
    <row r="9748" spans="1:17" ht="19.5" x14ac:dyDescent="0.4">
      <c r="A9748" s="33">
        <f t="shared" si="1066"/>
        <v>46681</v>
      </c>
      <c r="B9748" s="27" t="str">
        <f t="shared" si="1067"/>
        <v>(木)</v>
      </c>
      <c r="C9748" s="34">
        <v>0</v>
      </c>
      <c r="D9748" s="16" t="s">
        <v>18</v>
      </c>
      <c r="E9748" s="35">
        <v>2.0833333333333332E-2</v>
      </c>
      <c r="F9748" s="50">
        <f>IF(COUNTIF('リスト（不使用）'!$A$5:$A$6,単年カーブ!$A$1),"希望数量入力ください",'単年（2027年度）'!$E$12*単年カーブ!$R$3+'単年（2027年度）'!$E$12*(1-単年カーブ!$R$3)*単年カーブ!Q9748)</f>
        <v>0</v>
      </c>
      <c r="G9748" s="47">
        <f t="shared" si="1068"/>
        <v>0</v>
      </c>
      <c r="M9748">
        <f t="shared" si="1069"/>
        <v>10</v>
      </c>
      <c r="N9748">
        <f>IF(OR(WEEKDAY(A9748)=1,WEEKDAY(A9748)=7,COUNTIF('2027祝日等（不使用）'!$A$1:$A$20,単年カーブ!A9748)=1),0,1)</f>
        <v>1</v>
      </c>
      <c r="O9748">
        <f t="shared" si="1065"/>
        <v>1</v>
      </c>
      <c r="P9748">
        <f t="shared" si="1070"/>
        <v>0</v>
      </c>
      <c r="Q9748">
        <f t="shared" si="1071"/>
        <v>0</v>
      </c>
    </row>
    <row r="9749" spans="1:17" ht="19.5" x14ac:dyDescent="0.4">
      <c r="A9749" s="33">
        <f t="shared" si="1066"/>
        <v>46681</v>
      </c>
      <c r="B9749" s="27" t="str">
        <f t="shared" si="1067"/>
        <v>(木)</v>
      </c>
      <c r="C9749" s="34">
        <v>2.0833333333333332E-2</v>
      </c>
      <c r="D9749" s="16" t="s">
        <v>18</v>
      </c>
      <c r="E9749" s="35">
        <v>4.1666666666666664E-2</v>
      </c>
      <c r="F9749" s="50">
        <f>IF(COUNTIF('リスト（不使用）'!$A$5:$A$6,単年カーブ!$A$1),"希望数量入力ください",'単年（2027年度）'!$E$12*単年カーブ!$R$3+'単年（2027年度）'!$E$12*(1-単年カーブ!$R$3)*単年カーブ!Q9749)</f>
        <v>0</v>
      </c>
      <c r="G9749" s="47">
        <f t="shared" si="1068"/>
        <v>0</v>
      </c>
      <c r="M9749">
        <f t="shared" si="1069"/>
        <v>10</v>
      </c>
      <c r="N9749">
        <f>IF(OR(WEEKDAY(A9749)=1,WEEKDAY(A9749)=7,COUNTIF('2027祝日等（不使用）'!$A$1:$A$20,単年カーブ!A9749)=1),0,1)</f>
        <v>1</v>
      </c>
      <c r="O9749">
        <f t="shared" si="1065"/>
        <v>2</v>
      </c>
      <c r="P9749">
        <f t="shared" si="1070"/>
        <v>0</v>
      </c>
      <c r="Q9749">
        <f t="shared" si="1071"/>
        <v>0</v>
      </c>
    </row>
    <row r="9750" spans="1:17" ht="19.5" x14ac:dyDescent="0.4">
      <c r="A9750" s="33">
        <f t="shared" si="1066"/>
        <v>46681</v>
      </c>
      <c r="B9750" s="27" t="str">
        <f t="shared" si="1067"/>
        <v>(木)</v>
      </c>
      <c r="C9750" s="34">
        <v>4.1666666666666664E-2</v>
      </c>
      <c r="D9750" s="16" t="s">
        <v>18</v>
      </c>
      <c r="E9750" s="35">
        <v>6.25E-2</v>
      </c>
      <c r="F9750" s="50">
        <f>IF(COUNTIF('リスト（不使用）'!$A$5:$A$6,単年カーブ!$A$1),"希望数量入力ください",'単年（2027年度）'!$E$12*単年カーブ!$R$3+'単年（2027年度）'!$E$12*(1-単年カーブ!$R$3)*単年カーブ!Q9750)</f>
        <v>0</v>
      </c>
      <c r="G9750" s="47">
        <f t="shared" si="1068"/>
        <v>0</v>
      </c>
      <c r="M9750">
        <f t="shared" si="1069"/>
        <v>10</v>
      </c>
      <c r="N9750">
        <f>IF(OR(WEEKDAY(A9750)=1,WEEKDAY(A9750)=7,COUNTIF('2027祝日等（不使用）'!$A$1:$A$20,単年カーブ!A9750)=1),0,1)</f>
        <v>1</v>
      </c>
      <c r="O9750">
        <f t="shared" si="1065"/>
        <v>3</v>
      </c>
      <c r="P9750">
        <f t="shared" si="1070"/>
        <v>0</v>
      </c>
      <c r="Q9750">
        <f t="shared" si="1071"/>
        <v>0</v>
      </c>
    </row>
    <row r="9751" spans="1:17" ht="19.5" x14ac:dyDescent="0.4">
      <c r="A9751" s="33">
        <f t="shared" si="1066"/>
        <v>46681</v>
      </c>
      <c r="B9751" s="27" t="str">
        <f t="shared" si="1067"/>
        <v>(木)</v>
      </c>
      <c r="C9751" s="34">
        <v>6.25E-2</v>
      </c>
      <c r="D9751" s="16" t="s">
        <v>18</v>
      </c>
      <c r="E9751" s="35">
        <v>8.3333333333333301E-2</v>
      </c>
      <c r="F9751" s="50">
        <f>IF(COUNTIF('リスト（不使用）'!$A$5:$A$6,単年カーブ!$A$1),"希望数量入力ください",'単年（2027年度）'!$E$12*単年カーブ!$R$3+'単年（2027年度）'!$E$12*(1-単年カーブ!$R$3)*単年カーブ!Q9751)</f>
        <v>0</v>
      </c>
      <c r="G9751" s="47">
        <f t="shared" si="1068"/>
        <v>0</v>
      </c>
      <c r="M9751">
        <f t="shared" si="1069"/>
        <v>10</v>
      </c>
      <c r="N9751">
        <f>IF(OR(WEEKDAY(A9751)=1,WEEKDAY(A9751)=7,COUNTIF('2027祝日等（不使用）'!$A$1:$A$20,単年カーブ!A9751)=1),0,1)</f>
        <v>1</v>
      </c>
      <c r="O9751">
        <f t="shared" si="1065"/>
        <v>4</v>
      </c>
      <c r="P9751">
        <f t="shared" si="1070"/>
        <v>0</v>
      </c>
      <c r="Q9751">
        <f t="shared" si="1071"/>
        <v>0</v>
      </c>
    </row>
    <row r="9752" spans="1:17" ht="19.5" x14ac:dyDescent="0.4">
      <c r="A9752" s="33">
        <f t="shared" si="1066"/>
        <v>46681</v>
      </c>
      <c r="B9752" s="27" t="str">
        <f t="shared" si="1067"/>
        <v>(木)</v>
      </c>
      <c r="C9752" s="34">
        <v>8.3333333333333301E-2</v>
      </c>
      <c r="D9752" s="16" t="s">
        <v>18</v>
      </c>
      <c r="E9752" s="35">
        <v>0.104166666666667</v>
      </c>
      <c r="F9752" s="50">
        <f>IF(COUNTIF('リスト（不使用）'!$A$5:$A$6,単年カーブ!$A$1),"希望数量入力ください",'単年（2027年度）'!$E$12*単年カーブ!$R$3+'単年（2027年度）'!$E$12*(1-単年カーブ!$R$3)*単年カーブ!Q9752)</f>
        <v>0</v>
      </c>
      <c r="G9752" s="47">
        <f t="shared" si="1068"/>
        <v>0</v>
      </c>
      <c r="M9752">
        <f t="shared" si="1069"/>
        <v>10</v>
      </c>
      <c r="N9752">
        <f>IF(OR(WEEKDAY(A9752)=1,WEEKDAY(A9752)=7,COUNTIF('2027祝日等（不使用）'!$A$1:$A$20,単年カーブ!A9752)=1),0,1)</f>
        <v>1</v>
      </c>
      <c r="O9752">
        <f t="shared" si="1065"/>
        <v>5</v>
      </c>
      <c r="P9752">
        <f t="shared" si="1070"/>
        <v>0</v>
      </c>
      <c r="Q9752">
        <f t="shared" si="1071"/>
        <v>0</v>
      </c>
    </row>
    <row r="9753" spans="1:17" ht="19.5" x14ac:dyDescent="0.4">
      <c r="A9753" s="33">
        <f t="shared" si="1066"/>
        <v>46681</v>
      </c>
      <c r="B9753" s="27" t="str">
        <f t="shared" si="1067"/>
        <v>(木)</v>
      </c>
      <c r="C9753" s="34">
        <v>0.104166666666667</v>
      </c>
      <c r="D9753" s="16" t="s">
        <v>18</v>
      </c>
      <c r="E9753" s="35">
        <v>0.125</v>
      </c>
      <c r="F9753" s="50">
        <f>IF(COUNTIF('リスト（不使用）'!$A$5:$A$6,単年カーブ!$A$1),"希望数量入力ください",'単年（2027年度）'!$E$12*単年カーブ!$R$3+'単年（2027年度）'!$E$12*(1-単年カーブ!$R$3)*単年カーブ!Q9753)</f>
        <v>0</v>
      </c>
      <c r="G9753" s="47">
        <f t="shared" si="1068"/>
        <v>0</v>
      </c>
      <c r="M9753">
        <f t="shared" si="1069"/>
        <v>10</v>
      </c>
      <c r="N9753">
        <f>IF(OR(WEEKDAY(A9753)=1,WEEKDAY(A9753)=7,COUNTIF('2027祝日等（不使用）'!$A$1:$A$20,単年カーブ!A9753)=1),0,1)</f>
        <v>1</v>
      </c>
      <c r="O9753">
        <f t="shared" si="1065"/>
        <v>6</v>
      </c>
      <c r="P9753">
        <f t="shared" si="1070"/>
        <v>0</v>
      </c>
      <c r="Q9753">
        <f t="shared" si="1071"/>
        <v>0</v>
      </c>
    </row>
    <row r="9754" spans="1:17" ht="19.5" x14ac:dyDescent="0.4">
      <c r="A9754" s="33">
        <f t="shared" si="1066"/>
        <v>46681</v>
      </c>
      <c r="B9754" s="27" t="str">
        <f t="shared" si="1067"/>
        <v>(木)</v>
      </c>
      <c r="C9754" s="34">
        <v>0.125</v>
      </c>
      <c r="D9754" s="16" t="s">
        <v>18</v>
      </c>
      <c r="E9754" s="35">
        <v>0.14583333333333301</v>
      </c>
      <c r="F9754" s="50">
        <f>IF(COUNTIF('リスト（不使用）'!$A$5:$A$6,単年カーブ!$A$1),"希望数量入力ください",'単年（2027年度）'!$E$12*単年カーブ!$R$3+'単年（2027年度）'!$E$12*(1-単年カーブ!$R$3)*単年カーブ!Q9754)</f>
        <v>0</v>
      </c>
      <c r="G9754" s="47">
        <f t="shared" si="1068"/>
        <v>0</v>
      </c>
      <c r="M9754">
        <f t="shared" si="1069"/>
        <v>10</v>
      </c>
      <c r="N9754">
        <f>IF(OR(WEEKDAY(A9754)=1,WEEKDAY(A9754)=7,COUNTIF('2027祝日等（不使用）'!$A$1:$A$20,単年カーブ!A9754)=1),0,1)</f>
        <v>1</v>
      </c>
      <c r="O9754">
        <f t="shared" si="1065"/>
        <v>7</v>
      </c>
      <c r="P9754">
        <f t="shared" si="1070"/>
        <v>0</v>
      </c>
      <c r="Q9754">
        <f t="shared" si="1071"/>
        <v>0</v>
      </c>
    </row>
    <row r="9755" spans="1:17" ht="19.5" x14ac:dyDescent="0.4">
      <c r="A9755" s="33">
        <f t="shared" si="1066"/>
        <v>46681</v>
      </c>
      <c r="B9755" s="27" t="str">
        <f t="shared" si="1067"/>
        <v>(木)</v>
      </c>
      <c r="C9755" s="34">
        <v>0.14583333333333301</v>
      </c>
      <c r="D9755" s="16" t="s">
        <v>18</v>
      </c>
      <c r="E9755" s="35">
        <v>0.16666666666666699</v>
      </c>
      <c r="F9755" s="50">
        <f>IF(COUNTIF('リスト（不使用）'!$A$5:$A$6,単年カーブ!$A$1),"希望数量入力ください",'単年（2027年度）'!$E$12*単年カーブ!$R$3+'単年（2027年度）'!$E$12*(1-単年カーブ!$R$3)*単年カーブ!Q9755)</f>
        <v>0</v>
      </c>
      <c r="G9755" s="47">
        <f t="shared" si="1068"/>
        <v>0</v>
      </c>
      <c r="M9755">
        <f t="shared" si="1069"/>
        <v>10</v>
      </c>
      <c r="N9755">
        <f>IF(OR(WEEKDAY(A9755)=1,WEEKDAY(A9755)=7,COUNTIF('2027祝日等（不使用）'!$A$1:$A$20,単年カーブ!A9755)=1),0,1)</f>
        <v>1</v>
      </c>
      <c r="O9755">
        <f t="shared" si="1065"/>
        <v>8</v>
      </c>
      <c r="P9755">
        <f t="shared" si="1070"/>
        <v>0</v>
      </c>
      <c r="Q9755">
        <f t="shared" si="1071"/>
        <v>0</v>
      </c>
    </row>
    <row r="9756" spans="1:17" ht="19.5" x14ac:dyDescent="0.4">
      <c r="A9756" s="33">
        <f t="shared" si="1066"/>
        <v>46681</v>
      </c>
      <c r="B9756" s="27" t="str">
        <f t="shared" si="1067"/>
        <v>(木)</v>
      </c>
      <c r="C9756" s="34">
        <v>0.16666666666666699</v>
      </c>
      <c r="D9756" s="16" t="s">
        <v>18</v>
      </c>
      <c r="E9756" s="35">
        <v>0.1875</v>
      </c>
      <c r="F9756" s="50">
        <f>IF(COUNTIF('リスト（不使用）'!$A$5:$A$6,単年カーブ!$A$1),"希望数量入力ください",'単年（2027年度）'!$E$12*単年カーブ!$R$3+'単年（2027年度）'!$E$12*(1-単年カーブ!$R$3)*単年カーブ!Q9756)</f>
        <v>0</v>
      </c>
      <c r="G9756" s="47">
        <f t="shared" si="1068"/>
        <v>0</v>
      </c>
      <c r="M9756">
        <f t="shared" si="1069"/>
        <v>10</v>
      </c>
      <c r="N9756">
        <f>IF(OR(WEEKDAY(A9756)=1,WEEKDAY(A9756)=7,COUNTIF('2027祝日等（不使用）'!$A$1:$A$20,単年カーブ!A9756)=1),0,1)</f>
        <v>1</v>
      </c>
      <c r="O9756">
        <f t="shared" si="1065"/>
        <v>9</v>
      </c>
      <c r="P9756">
        <f t="shared" si="1070"/>
        <v>0</v>
      </c>
      <c r="Q9756">
        <f t="shared" si="1071"/>
        <v>0</v>
      </c>
    </row>
    <row r="9757" spans="1:17" ht="19.5" x14ac:dyDescent="0.4">
      <c r="A9757" s="33">
        <f t="shared" si="1066"/>
        <v>46681</v>
      </c>
      <c r="B9757" s="27" t="str">
        <f t="shared" si="1067"/>
        <v>(木)</v>
      </c>
      <c r="C9757" s="34">
        <v>0.1875</v>
      </c>
      <c r="D9757" s="16" t="s">
        <v>18</v>
      </c>
      <c r="E9757" s="35">
        <v>0.20833333333333301</v>
      </c>
      <c r="F9757" s="50">
        <f>IF(COUNTIF('リスト（不使用）'!$A$5:$A$6,単年カーブ!$A$1),"希望数量入力ください",'単年（2027年度）'!$E$12*単年カーブ!$R$3+'単年（2027年度）'!$E$12*(1-単年カーブ!$R$3)*単年カーブ!Q9757)</f>
        <v>0</v>
      </c>
      <c r="G9757" s="47">
        <f t="shared" si="1068"/>
        <v>0</v>
      </c>
      <c r="M9757">
        <f t="shared" si="1069"/>
        <v>10</v>
      </c>
      <c r="N9757">
        <f>IF(OR(WEEKDAY(A9757)=1,WEEKDAY(A9757)=7,COUNTIF('2027祝日等（不使用）'!$A$1:$A$20,単年カーブ!A9757)=1),0,1)</f>
        <v>1</v>
      </c>
      <c r="O9757">
        <f t="shared" si="1065"/>
        <v>10</v>
      </c>
      <c r="P9757">
        <f t="shared" si="1070"/>
        <v>0</v>
      </c>
      <c r="Q9757">
        <f t="shared" si="1071"/>
        <v>0</v>
      </c>
    </row>
    <row r="9758" spans="1:17" ht="19.5" x14ac:dyDescent="0.4">
      <c r="A9758" s="33">
        <f t="shared" si="1066"/>
        <v>46681</v>
      </c>
      <c r="B9758" s="27" t="str">
        <f t="shared" si="1067"/>
        <v>(木)</v>
      </c>
      <c r="C9758" s="34">
        <v>0.20833333333333301</v>
      </c>
      <c r="D9758" s="16" t="s">
        <v>18</v>
      </c>
      <c r="E9758" s="35">
        <v>0.22916666666666699</v>
      </c>
      <c r="F9758" s="50">
        <f>IF(COUNTIF('リスト（不使用）'!$A$5:$A$6,単年カーブ!$A$1),"希望数量入力ください",'単年（2027年度）'!$E$12*単年カーブ!$R$3+'単年（2027年度）'!$E$12*(1-単年カーブ!$R$3)*単年カーブ!Q9758)</f>
        <v>0</v>
      </c>
      <c r="G9758" s="47">
        <f t="shared" si="1068"/>
        <v>0</v>
      </c>
      <c r="M9758">
        <f t="shared" si="1069"/>
        <v>10</v>
      </c>
      <c r="N9758">
        <f>IF(OR(WEEKDAY(A9758)=1,WEEKDAY(A9758)=7,COUNTIF('2027祝日等（不使用）'!$A$1:$A$20,単年カーブ!A9758)=1),0,1)</f>
        <v>1</v>
      </c>
      <c r="O9758">
        <f t="shared" si="1065"/>
        <v>11</v>
      </c>
      <c r="P9758">
        <f t="shared" si="1070"/>
        <v>0</v>
      </c>
      <c r="Q9758">
        <f t="shared" si="1071"/>
        <v>0</v>
      </c>
    </row>
    <row r="9759" spans="1:17" ht="19.5" x14ac:dyDescent="0.4">
      <c r="A9759" s="33">
        <f t="shared" si="1066"/>
        <v>46681</v>
      </c>
      <c r="B9759" s="27" t="str">
        <f t="shared" si="1067"/>
        <v>(木)</v>
      </c>
      <c r="C9759" s="34">
        <v>0.22916666666666699</v>
      </c>
      <c r="D9759" s="16" t="s">
        <v>18</v>
      </c>
      <c r="E9759" s="35">
        <v>0.25</v>
      </c>
      <c r="F9759" s="50">
        <f>IF(COUNTIF('リスト（不使用）'!$A$5:$A$6,単年カーブ!$A$1),"希望数量入力ください",'単年（2027年度）'!$E$12*単年カーブ!$R$3+'単年（2027年度）'!$E$12*(1-単年カーブ!$R$3)*単年カーブ!Q9759)</f>
        <v>0</v>
      </c>
      <c r="G9759" s="47">
        <f t="shared" si="1068"/>
        <v>0</v>
      </c>
      <c r="M9759">
        <f t="shared" si="1069"/>
        <v>10</v>
      </c>
      <c r="N9759">
        <f>IF(OR(WEEKDAY(A9759)=1,WEEKDAY(A9759)=7,COUNTIF('2027祝日等（不使用）'!$A$1:$A$20,単年カーブ!A9759)=1),0,1)</f>
        <v>1</v>
      </c>
      <c r="O9759">
        <f t="shared" si="1065"/>
        <v>12</v>
      </c>
      <c r="P9759">
        <f t="shared" si="1070"/>
        <v>0</v>
      </c>
      <c r="Q9759">
        <f t="shared" si="1071"/>
        <v>0</v>
      </c>
    </row>
    <row r="9760" spans="1:17" ht="19.5" x14ac:dyDescent="0.4">
      <c r="A9760" s="33">
        <f t="shared" si="1066"/>
        <v>46681</v>
      </c>
      <c r="B9760" s="27" t="str">
        <f t="shared" si="1067"/>
        <v>(木)</v>
      </c>
      <c r="C9760" s="34">
        <v>0.25</v>
      </c>
      <c r="D9760" s="16" t="s">
        <v>18</v>
      </c>
      <c r="E9760" s="35">
        <v>0.27083333333333298</v>
      </c>
      <c r="F9760" s="50">
        <f>IF(COUNTIF('リスト（不使用）'!$A$5:$A$6,単年カーブ!$A$1),"希望数量入力ください",'単年（2027年度）'!$E$12*単年カーブ!$R$3+'単年（2027年度）'!$E$12*(1-単年カーブ!$R$3)*単年カーブ!Q9760)</f>
        <v>0</v>
      </c>
      <c r="G9760" s="47">
        <f t="shared" si="1068"/>
        <v>0</v>
      </c>
      <c r="M9760">
        <f t="shared" si="1069"/>
        <v>10</v>
      </c>
      <c r="N9760">
        <f>IF(OR(WEEKDAY(A9760)=1,WEEKDAY(A9760)=7,COUNTIF('2027祝日等（不使用）'!$A$1:$A$20,単年カーブ!A9760)=1),0,1)</f>
        <v>1</v>
      </c>
      <c r="O9760">
        <f t="shared" si="1065"/>
        <v>13</v>
      </c>
      <c r="P9760">
        <f t="shared" si="1070"/>
        <v>0</v>
      </c>
      <c r="Q9760">
        <f t="shared" si="1071"/>
        <v>0</v>
      </c>
    </row>
    <row r="9761" spans="1:17" ht="19.5" x14ac:dyDescent="0.4">
      <c r="A9761" s="33">
        <f t="shared" si="1066"/>
        <v>46681</v>
      </c>
      <c r="B9761" s="27" t="str">
        <f t="shared" si="1067"/>
        <v>(木)</v>
      </c>
      <c r="C9761" s="34">
        <v>0.27083333333333298</v>
      </c>
      <c r="D9761" s="16" t="s">
        <v>18</v>
      </c>
      <c r="E9761" s="35">
        <v>0.29166666666666702</v>
      </c>
      <c r="F9761" s="50">
        <f>IF(COUNTIF('リスト（不使用）'!$A$5:$A$6,単年カーブ!$A$1),"希望数量入力ください",'単年（2027年度）'!$E$12*単年カーブ!$R$3+'単年（2027年度）'!$E$12*(1-単年カーブ!$R$3)*単年カーブ!Q9761)</f>
        <v>0</v>
      </c>
      <c r="G9761" s="47">
        <f t="shared" si="1068"/>
        <v>0</v>
      </c>
      <c r="M9761">
        <f t="shared" si="1069"/>
        <v>10</v>
      </c>
      <c r="N9761">
        <f>IF(OR(WEEKDAY(A9761)=1,WEEKDAY(A9761)=7,COUNTIF('2027祝日等（不使用）'!$A$1:$A$20,単年カーブ!A9761)=1),0,1)</f>
        <v>1</v>
      </c>
      <c r="O9761">
        <f t="shared" si="1065"/>
        <v>14</v>
      </c>
      <c r="P9761">
        <f t="shared" si="1070"/>
        <v>0</v>
      </c>
      <c r="Q9761">
        <f t="shared" si="1071"/>
        <v>0</v>
      </c>
    </row>
    <row r="9762" spans="1:17" ht="19.5" x14ac:dyDescent="0.4">
      <c r="A9762" s="33">
        <f t="shared" si="1066"/>
        <v>46681</v>
      </c>
      <c r="B9762" s="27" t="str">
        <f t="shared" si="1067"/>
        <v>(木)</v>
      </c>
      <c r="C9762" s="34">
        <v>0.29166666666666702</v>
      </c>
      <c r="D9762" s="16" t="s">
        <v>18</v>
      </c>
      <c r="E9762" s="35">
        <v>0.3125</v>
      </c>
      <c r="F9762" s="50">
        <f>IF(COUNTIF('リスト（不使用）'!$A$5:$A$6,単年カーブ!$A$1),"希望数量入力ください",'単年（2027年度）'!$E$12*単年カーブ!$R$3+'単年（2027年度）'!$E$12*(1-単年カーブ!$R$3)*単年カーブ!Q9762)</f>
        <v>0</v>
      </c>
      <c r="G9762" s="47">
        <f t="shared" si="1068"/>
        <v>0</v>
      </c>
      <c r="M9762">
        <f t="shared" si="1069"/>
        <v>10</v>
      </c>
      <c r="N9762">
        <f>IF(OR(WEEKDAY(A9762)=1,WEEKDAY(A9762)=7,COUNTIF('2027祝日等（不使用）'!$A$1:$A$20,単年カーブ!A9762)=1),0,1)</f>
        <v>1</v>
      </c>
      <c r="O9762">
        <f t="shared" si="1065"/>
        <v>15</v>
      </c>
      <c r="P9762">
        <f t="shared" si="1070"/>
        <v>0</v>
      </c>
      <c r="Q9762">
        <f t="shared" si="1071"/>
        <v>0</v>
      </c>
    </row>
    <row r="9763" spans="1:17" ht="19.5" x14ac:dyDescent="0.4">
      <c r="A9763" s="33">
        <f t="shared" si="1066"/>
        <v>46681</v>
      </c>
      <c r="B9763" s="27" t="str">
        <f t="shared" si="1067"/>
        <v>(木)</v>
      </c>
      <c r="C9763" s="34">
        <v>0.3125</v>
      </c>
      <c r="D9763" s="16" t="s">
        <v>18</v>
      </c>
      <c r="E9763" s="35">
        <v>0.33333333333333298</v>
      </c>
      <c r="F9763" s="50">
        <f>IF(COUNTIF('リスト（不使用）'!$A$5:$A$6,単年カーブ!$A$1),"希望数量入力ください",'単年（2027年度）'!$E$12*単年カーブ!$R$3+'単年（2027年度）'!$E$12*(1-単年カーブ!$R$3)*単年カーブ!Q9763)</f>
        <v>0</v>
      </c>
      <c r="G9763" s="47">
        <f t="shared" si="1068"/>
        <v>0</v>
      </c>
      <c r="M9763">
        <f t="shared" si="1069"/>
        <v>10</v>
      </c>
      <c r="N9763">
        <f>IF(OR(WEEKDAY(A9763)=1,WEEKDAY(A9763)=7,COUNTIF('2027祝日等（不使用）'!$A$1:$A$20,単年カーブ!A9763)=1),0,1)</f>
        <v>1</v>
      </c>
      <c r="O9763">
        <f t="shared" si="1065"/>
        <v>16</v>
      </c>
      <c r="P9763">
        <f t="shared" si="1070"/>
        <v>0</v>
      </c>
      <c r="Q9763">
        <f t="shared" si="1071"/>
        <v>0</v>
      </c>
    </row>
    <row r="9764" spans="1:17" ht="19.5" x14ac:dyDescent="0.4">
      <c r="A9764" s="33">
        <f t="shared" si="1066"/>
        <v>46681</v>
      </c>
      <c r="B9764" s="27" t="str">
        <f t="shared" si="1067"/>
        <v>(木)</v>
      </c>
      <c r="C9764" s="34">
        <v>0.33333333333333298</v>
      </c>
      <c r="D9764" s="16" t="s">
        <v>18</v>
      </c>
      <c r="E9764" s="35">
        <v>0.35416666666666702</v>
      </c>
      <c r="F9764" s="50">
        <f>IF(COUNTIF('リスト（不使用）'!$A$5:$A$6,単年カーブ!$A$1),"希望数量入力ください",'単年（2027年度）'!$E$12*単年カーブ!$R$3+'単年（2027年度）'!$E$12*(1-単年カーブ!$R$3)*単年カーブ!Q9764)</f>
        <v>0</v>
      </c>
      <c r="G9764" s="47">
        <f t="shared" si="1068"/>
        <v>0</v>
      </c>
      <c r="M9764">
        <f t="shared" si="1069"/>
        <v>10</v>
      </c>
      <c r="N9764">
        <f>IF(OR(WEEKDAY(A9764)=1,WEEKDAY(A9764)=7,COUNTIF('2027祝日等（不使用）'!$A$1:$A$20,単年カーブ!A9764)=1),0,1)</f>
        <v>1</v>
      </c>
      <c r="O9764">
        <f t="shared" si="1065"/>
        <v>17</v>
      </c>
      <c r="P9764">
        <f t="shared" si="1070"/>
        <v>1</v>
      </c>
      <c r="Q9764">
        <f t="shared" si="1071"/>
        <v>1</v>
      </c>
    </row>
    <row r="9765" spans="1:17" ht="19.5" x14ac:dyDescent="0.4">
      <c r="A9765" s="33">
        <f t="shared" si="1066"/>
        <v>46681</v>
      </c>
      <c r="B9765" s="27" t="str">
        <f t="shared" si="1067"/>
        <v>(木)</v>
      </c>
      <c r="C9765" s="34">
        <v>0.35416666666666702</v>
      </c>
      <c r="D9765" s="16" t="s">
        <v>18</v>
      </c>
      <c r="E9765" s="35">
        <v>0.375</v>
      </c>
      <c r="F9765" s="50">
        <f>IF(COUNTIF('リスト（不使用）'!$A$5:$A$6,単年カーブ!$A$1),"希望数量入力ください",'単年（2027年度）'!$E$12*単年カーブ!$R$3+'単年（2027年度）'!$E$12*(1-単年カーブ!$R$3)*単年カーブ!Q9765)</f>
        <v>0</v>
      </c>
      <c r="G9765" s="47">
        <f t="shared" si="1068"/>
        <v>0</v>
      </c>
      <c r="M9765">
        <f t="shared" si="1069"/>
        <v>10</v>
      </c>
      <c r="N9765">
        <f>IF(OR(WEEKDAY(A9765)=1,WEEKDAY(A9765)=7,COUNTIF('2027祝日等（不使用）'!$A$1:$A$20,単年カーブ!A9765)=1),0,1)</f>
        <v>1</v>
      </c>
      <c r="O9765">
        <f t="shared" si="1065"/>
        <v>18</v>
      </c>
      <c r="P9765">
        <f t="shared" si="1070"/>
        <v>1</v>
      </c>
      <c r="Q9765">
        <f t="shared" si="1071"/>
        <v>1</v>
      </c>
    </row>
    <row r="9766" spans="1:17" ht="19.5" x14ac:dyDescent="0.4">
      <c r="A9766" s="33">
        <f t="shared" si="1066"/>
        <v>46681</v>
      </c>
      <c r="B9766" s="27" t="str">
        <f t="shared" si="1067"/>
        <v>(木)</v>
      </c>
      <c r="C9766" s="34">
        <v>0.375</v>
      </c>
      <c r="D9766" s="16" t="s">
        <v>18</v>
      </c>
      <c r="E9766" s="35">
        <v>0.39583333333333298</v>
      </c>
      <c r="F9766" s="50">
        <f>IF(COUNTIF('リスト（不使用）'!$A$5:$A$6,単年カーブ!$A$1),"希望数量入力ください",'単年（2027年度）'!$E$12*単年カーブ!$R$3+'単年（2027年度）'!$E$12*(1-単年カーブ!$R$3)*単年カーブ!Q9766)</f>
        <v>0</v>
      </c>
      <c r="G9766" s="47">
        <f t="shared" si="1068"/>
        <v>0</v>
      </c>
      <c r="M9766">
        <f t="shared" si="1069"/>
        <v>10</v>
      </c>
      <c r="N9766">
        <f>IF(OR(WEEKDAY(A9766)=1,WEEKDAY(A9766)=7,COUNTIF('2027祝日等（不使用）'!$A$1:$A$20,単年カーブ!A9766)=1),0,1)</f>
        <v>1</v>
      </c>
      <c r="O9766">
        <f t="shared" si="1065"/>
        <v>19</v>
      </c>
      <c r="P9766">
        <f t="shared" si="1070"/>
        <v>1</v>
      </c>
      <c r="Q9766">
        <f t="shared" si="1071"/>
        <v>1</v>
      </c>
    </row>
    <row r="9767" spans="1:17" ht="19.5" x14ac:dyDescent="0.4">
      <c r="A9767" s="33">
        <f t="shared" si="1066"/>
        <v>46681</v>
      </c>
      <c r="B9767" s="27" t="str">
        <f t="shared" si="1067"/>
        <v>(木)</v>
      </c>
      <c r="C9767" s="34">
        <v>0.39583333333333298</v>
      </c>
      <c r="D9767" s="16" t="s">
        <v>18</v>
      </c>
      <c r="E9767" s="35">
        <v>0.41666666666666702</v>
      </c>
      <c r="F9767" s="50">
        <f>IF(COUNTIF('リスト（不使用）'!$A$5:$A$6,単年カーブ!$A$1),"希望数量入力ください",'単年（2027年度）'!$E$12*単年カーブ!$R$3+'単年（2027年度）'!$E$12*(1-単年カーブ!$R$3)*単年カーブ!Q9767)</f>
        <v>0</v>
      </c>
      <c r="G9767" s="47">
        <f t="shared" si="1068"/>
        <v>0</v>
      </c>
      <c r="M9767">
        <f t="shared" si="1069"/>
        <v>10</v>
      </c>
      <c r="N9767">
        <f>IF(OR(WEEKDAY(A9767)=1,WEEKDAY(A9767)=7,COUNTIF('2027祝日等（不使用）'!$A$1:$A$20,単年カーブ!A9767)=1),0,1)</f>
        <v>1</v>
      </c>
      <c r="O9767">
        <f t="shared" si="1065"/>
        <v>20</v>
      </c>
      <c r="P9767">
        <f t="shared" si="1070"/>
        <v>1</v>
      </c>
      <c r="Q9767">
        <f t="shared" si="1071"/>
        <v>1</v>
      </c>
    </row>
    <row r="9768" spans="1:17" ht="19.5" x14ac:dyDescent="0.4">
      <c r="A9768" s="33">
        <f t="shared" si="1066"/>
        <v>46681</v>
      </c>
      <c r="B9768" s="27" t="str">
        <f t="shared" si="1067"/>
        <v>(木)</v>
      </c>
      <c r="C9768" s="34">
        <v>0.41666666666666702</v>
      </c>
      <c r="D9768" s="16" t="s">
        <v>18</v>
      </c>
      <c r="E9768" s="35">
        <v>0.4375</v>
      </c>
      <c r="F9768" s="50">
        <f>IF(COUNTIF('リスト（不使用）'!$A$5:$A$6,単年カーブ!$A$1),"希望数量入力ください",'単年（2027年度）'!$E$12*単年カーブ!$R$3+'単年（2027年度）'!$E$12*(1-単年カーブ!$R$3)*単年カーブ!Q9768)</f>
        <v>0</v>
      </c>
      <c r="G9768" s="47">
        <f t="shared" si="1068"/>
        <v>0</v>
      </c>
      <c r="M9768">
        <f t="shared" si="1069"/>
        <v>10</v>
      </c>
      <c r="N9768">
        <f>IF(OR(WEEKDAY(A9768)=1,WEEKDAY(A9768)=7,COUNTIF('2027祝日等（不使用）'!$A$1:$A$20,単年カーブ!A9768)=1),0,1)</f>
        <v>1</v>
      </c>
      <c r="O9768">
        <f t="shared" si="1065"/>
        <v>21</v>
      </c>
      <c r="P9768">
        <f t="shared" si="1070"/>
        <v>1</v>
      </c>
      <c r="Q9768">
        <f t="shared" si="1071"/>
        <v>1</v>
      </c>
    </row>
    <row r="9769" spans="1:17" ht="19.5" x14ac:dyDescent="0.4">
      <c r="A9769" s="33">
        <f t="shared" si="1066"/>
        <v>46681</v>
      </c>
      <c r="B9769" s="27" t="str">
        <f t="shared" si="1067"/>
        <v>(木)</v>
      </c>
      <c r="C9769" s="34">
        <v>0.4375</v>
      </c>
      <c r="D9769" s="16" t="s">
        <v>18</v>
      </c>
      <c r="E9769" s="35">
        <v>0.45833333333333298</v>
      </c>
      <c r="F9769" s="50">
        <f>IF(COUNTIF('リスト（不使用）'!$A$5:$A$6,単年カーブ!$A$1),"希望数量入力ください",'単年（2027年度）'!$E$12*単年カーブ!$R$3+'単年（2027年度）'!$E$12*(1-単年カーブ!$R$3)*単年カーブ!Q9769)</f>
        <v>0</v>
      </c>
      <c r="G9769" s="47">
        <f t="shared" si="1068"/>
        <v>0</v>
      </c>
      <c r="M9769">
        <f t="shared" si="1069"/>
        <v>10</v>
      </c>
      <c r="N9769">
        <f>IF(OR(WEEKDAY(A9769)=1,WEEKDAY(A9769)=7,COUNTIF('2027祝日等（不使用）'!$A$1:$A$20,単年カーブ!A9769)=1),0,1)</f>
        <v>1</v>
      </c>
      <c r="O9769">
        <f t="shared" si="1065"/>
        <v>22</v>
      </c>
      <c r="P9769">
        <f t="shared" si="1070"/>
        <v>1</v>
      </c>
      <c r="Q9769">
        <f t="shared" si="1071"/>
        <v>1</v>
      </c>
    </row>
    <row r="9770" spans="1:17" ht="19.5" x14ac:dyDescent="0.4">
      <c r="A9770" s="33">
        <f t="shared" si="1066"/>
        <v>46681</v>
      </c>
      <c r="B9770" s="27" t="str">
        <f t="shared" si="1067"/>
        <v>(木)</v>
      </c>
      <c r="C9770" s="34">
        <v>0.45833333333333298</v>
      </c>
      <c r="D9770" s="16" t="s">
        <v>18</v>
      </c>
      <c r="E9770" s="35">
        <v>0.47916666666666702</v>
      </c>
      <c r="F9770" s="50">
        <f>IF(COUNTIF('リスト（不使用）'!$A$5:$A$6,単年カーブ!$A$1),"希望数量入力ください",'単年（2027年度）'!$E$12*単年カーブ!$R$3+'単年（2027年度）'!$E$12*(1-単年カーブ!$R$3)*単年カーブ!Q9770)</f>
        <v>0</v>
      </c>
      <c r="G9770" s="47">
        <f t="shared" si="1068"/>
        <v>0</v>
      </c>
      <c r="M9770">
        <f t="shared" si="1069"/>
        <v>10</v>
      </c>
      <c r="N9770">
        <f>IF(OR(WEEKDAY(A9770)=1,WEEKDAY(A9770)=7,COUNTIF('2027祝日等（不使用）'!$A$1:$A$20,単年カーブ!A9770)=1),0,1)</f>
        <v>1</v>
      </c>
      <c r="O9770">
        <f t="shared" si="1065"/>
        <v>23</v>
      </c>
      <c r="P9770">
        <f t="shared" si="1070"/>
        <v>1</v>
      </c>
      <c r="Q9770">
        <f t="shared" si="1071"/>
        <v>1</v>
      </c>
    </row>
    <row r="9771" spans="1:17" ht="19.5" x14ac:dyDescent="0.4">
      <c r="A9771" s="33">
        <f t="shared" si="1066"/>
        <v>46681</v>
      </c>
      <c r="B9771" s="27" t="str">
        <f t="shared" si="1067"/>
        <v>(木)</v>
      </c>
      <c r="C9771" s="34">
        <v>0.47916666666666702</v>
      </c>
      <c r="D9771" s="16" t="s">
        <v>18</v>
      </c>
      <c r="E9771" s="35">
        <v>0.5</v>
      </c>
      <c r="F9771" s="50">
        <f>IF(COUNTIF('リスト（不使用）'!$A$5:$A$6,単年カーブ!$A$1),"希望数量入力ください",'単年（2027年度）'!$E$12*単年カーブ!$R$3+'単年（2027年度）'!$E$12*(1-単年カーブ!$R$3)*単年カーブ!Q9771)</f>
        <v>0</v>
      </c>
      <c r="G9771" s="47">
        <f t="shared" si="1068"/>
        <v>0</v>
      </c>
      <c r="M9771">
        <f t="shared" si="1069"/>
        <v>10</v>
      </c>
      <c r="N9771">
        <f>IF(OR(WEEKDAY(A9771)=1,WEEKDAY(A9771)=7,COUNTIF('2027祝日等（不使用）'!$A$1:$A$20,単年カーブ!A9771)=1),0,1)</f>
        <v>1</v>
      </c>
      <c r="O9771">
        <f t="shared" si="1065"/>
        <v>24</v>
      </c>
      <c r="P9771">
        <f t="shared" si="1070"/>
        <v>1</v>
      </c>
      <c r="Q9771">
        <f t="shared" si="1071"/>
        <v>1</v>
      </c>
    </row>
    <row r="9772" spans="1:17" ht="19.5" x14ac:dyDescent="0.4">
      <c r="A9772" s="33">
        <f t="shared" si="1066"/>
        <v>46681</v>
      </c>
      <c r="B9772" s="27" t="str">
        <f t="shared" si="1067"/>
        <v>(木)</v>
      </c>
      <c r="C9772" s="34">
        <v>0.5</v>
      </c>
      <c r="D9772" s="16" t="s">
        <v>18</v>
      </c>
      <c r="E9772" s="35">
        <v>0.52083333333333304</v>
      </c>
      <c r="F9772" s="50">
        <f>IF(COUNTIF('リスト（不使用）'!$A$5:$A$6,単年カーブ!$A$1),"希望数量入力ください",'単年（2027年度）'!$E$12*単年カーブ!$R$3+'単年（2027年度）'!$E$12*(1-単年カーブ!$R$3)*単年カーブ!Q9772)</f>
        <v>0</v>
      </c>
      <c r="G9772" s="47">
        <f t="shared" si="1068"/>
        <v>0</v>
      </c>
      <c r="M9772">
        <f t="shared" si="1069"/>
        <v>10</v>
      </c>
      <c r="N9772">
        <f>IF(OR(WEEKDAY(A9772)=1,WEEKDAY(A9772)=7,COUNTIF('2027祝日等（不使用）'!$A$1:$A$20,単年カーブ!A9772)=1),0,1)</f>
        <v>1</v>
      </c>
      <c r="O9772">
        <f t="shared" si="1065"/>
        <v>25</v>
      </c>
      <c r="P9772">
        <f t="shared" si="1070"/>
        <v>1</v>
      </c>
      <c r="Q9772">
        <f t="shared" si="1071"/>
        <v>1</v>
      </c>
    </row>
    <row r="9773" spans="1:17" ht="19.5" x14ac:dyDescent="0.4">
      <c r="A9773" s="33">
        <f t="shared" si="1066"/>
        <v>46681</v>
      </c>
      <c r="B9773" s="27" t="str">
        <f t="shared" si="1067"/>
        <v>(木)</v>
      </c>
      <c r="C9773" s="34">
        <v>0.52083333333333304</v>
      </c>
      <c r="D9773" s="16" t="s">
        <v>18</v>
      </c>
      <c r="E9773" s="35">
        <v>0.54166666666666696</v>
      </c>
      <c r="F9773" s="50">
        <f>IF(COUNTIF('リスト（不使用）'!$A$5:$A$6,単年カーブ!$A$1),"希望数量入力ください",'単年（2027年度）'!$E$12*単年カーブ!$R$3+'単年（2027年度）'!$E$12*(1-単年カーブ!$R$3)*単年カーブ!Q9773)</f>
        <v>0</v>
      </c>
      <c r="G9773" s="47">
        <f t="shared" si="1068"/>
        <v>0</v>
      </c>
      <c r="M9773">
        <f t="shared" si="1069"/>
        <v>10</v>
      </c>
      <c r="N9773">
        <f>IF(OR(WEEKDAY(A9773)=1,WEEKDAY(A9773)=7,COUNTIF('2027祝日等（不使用）'!$A$1:$A$20,単年カーブ!A9773)=1),0,1)</f>
        <v>1</v>
      </c>
      <c r="O9773">
        <f t="shared" si="1065"/>
        <v>26</v>
      </c>
      <c r="P9773">
        <f t="shared" si="1070"/>
        <v>1</v>
      </c>
      <c r="Q9773">
        <f t="shared" si="1071"/>
        <v>1</v>
      </c>
    </row>
    <row r="9774" spans="1:17" ht="19.5" x14ac:dyDescent="0.4">
      <c r="A9774" s="33">
        <f t="shared" si="1066"/>
        <v>46681</v>
      </c>
      <c r="B9774" s="27" t="str">
        <f t="shared" si="1067"/>
        <v>(木)</v>
      </c>
      <c r="C9774" s="34">
        <v>0.54166666666666696</v>
      </c>
      <c r="D9774" s="16" t="s">
        <v>18</v>
      </c>
      <c r="E9774" s="35">
        <v>0.5625</v>
      </c>
      <c r="F9774" s="50">
        <f>IF(COUNTIF('リスト（不使用）'!$A$5:$A$6,単年カーブ!$A$1),"希望数量入力ください",'単年（2027年度）'!$E$12*単年カーブ!$R$3+'単年（2027年度）'!$E$12*(1-単年カーブ!$R$3)*単年カーブ!Q9774)</f>
        <v>0</v>
      </c>
      <c r="G9774" s="47">
        <f t="shared" si="1068"/>
        <v>0</v>
      </c>
      <c r="M9774">
        <f t="shared" si="1069"/>
        <v>10</v>
      </c>
      <c r="N9774">
        <f>IF(OR(WEEKDAY(A9774)=1,WEEKDAY(A9774)=7,COUNTIF('2027祝日等（不使用）'!$A$1:$A$20,単年カーブ!A9774)=1),0,1)</f>
        <v>1</v>
      </c>
      <c r="O9774">
        <f t="shared" si="1065"/>
        <v>27</v>
      </c>
      <c r="P9774">
        <f t="shared" si="1070"/>
        <v>1</v>
      </c>
      <c r="Q9774">
        <f t="shared" si="1071"/>
        <v>1</v>
      </c>
    </row>
    <row r="9775" spans="1:17" ht="19.5" x14ac:dyDescent="0.4">
      <c r="A9775" s="33">
        <f t="shared" si="1066"/>
        <v>46681</v>
      </c>
      <c r="B9775" s="27" t="str">
        <f t="shared" si="1067"/>
        <v>(木)</v>
      </c>
      <c r="C9775" s="34">
        <v>0.5625</v>
      </c>
      <c r="D9775" s="16" t="s">
        <v>18</v>
      </c>
      <c r="E9775" s="35">
        <v>0.58333333333333304</v>
      </c>
      <c r="F9775" s="50">
        <f>IF(COUNTIF('リスト（不使用）'!$A$5:$A$6,単年カーブ!$A$1),"希望数量入力ください",'単年（2027年度）'!$E$12*単年カーブ!$R$3+'単年（2027年度）'!$E$12*(1-単年カーブ!$R$3)*単年カーブ!Q9775)</f>
        <v>0</v>
      </c>
      <c r="G9775" s="47">
        <f t="shared" si="1068"/>
        <v>0</v>
      </c>
      <c r="M9775">
        <f t="shared" si="1069"/>
        <v>10</v>
      </c>
      <c r="N9775">
        <f>IF(OR(WEEKDAY(A9775)=1,WEEKDAY(A9775)=7,COUNTIF('2027祝日等（不使用）'!$A$1:$A$20,単年カーブ!A9775)=1),0,1)</f>
        <v>1</v>
      </c>
      <c r="O9775">
        <f t="shared" si="1065"/>
        <v>28</v>
      </c>
      <c r="P9775">
        <f t="shared" si="1070"/>
        <v>1</v>
      </c>
      <c r="Q9775">
        <f t="shared" si="1071"/>
        <v>1</v>
      </c>
    </row>
    <row r="9776" spans="1:17" ht="19.5" x14ac:dyDescent="0.4">
      <c r="A9776" s="33">
        <f t="shared" si="1066"/>
        <v>46681</v>
      </c>
      <c r="B9776" s="27" t="str">
        <f t="shared" si="1067"/>
        <v>(木)</v>
      </c>
      <c r="C9776" s="34">
        <v>0.58333333333333304</v>
      </c>
      <c r="D9776" s="16" t="s">
        <v>18</v>
      </c>
      <c r="E9776" s="35">
        <v>0.60416666666666696</v>
      </c>
      <c r="F9776" s="50">
        <f>IF(COUNTIF('リスト（不使用）'!$A$5:$A$6,単年カーブ!$A$1),"希望数量入力ください",'単年（2027年度）'!$E$12*単年カーブ!$R$3+'単年（2027年度）'!$E$12*(1-単年カーブ!$R$3)*単年カーブ!Q9776)</f>
        <v>0</v>
      </c>
      <c r="G9776" s="47">
        <f t="shared" si="1068"/>
        <v>0</v>
      </c>
      <c r="M9776">
        <f t="shared" si="1069"/>
        <v>10</v>
      </c>
      <c r="N9776">
        <f>IF(OR(WEEKDAY(A9776)=1,WEEKDAY(A9776)=7,COUNTIF('2027祝日等（不使用）'!$A$1:$A$20,単年カーブ!A9776)=1),0,1)</f>
        <v>1</v>
      </c>
      <c r="O9776">
        <f t="shared" si="1065"/>
        <v>29</v>
      </c>
      <c r="P9776">
        <f t="shared" si="1070"/>
        <v>1</v>
      </c>
      <c r="Q9776">
        <f t="shared" si="1071"/>
        <v>1</v>
      </c>
    </row>
    <row r="9777" spans="1:17" ht="19.5" x14ac:dyDescent="0.4">
      <c r="A9777" s="33">
        <f t="shared" si="1066"/>
        <v>46681</v>
      </c>
      <c r="B9777" s="27" t="str">
        <f t="shared" si="1067"/>
        <v>(木)</v>
      </c>
      <c r="C9777" s="34">
        <v>0.60416666666666696</v>
      </c>
      <c r="D9777" s="16" t="s">
        <v>18</v>
      </c>
      <c r="E9777" s="35">
        <v>0.625</v>
      </c>
      <c r="F9777" s="50">
        <f>IF(COUNTIF('リスト（不使用）'!$A$5:$A$6,単年カーブ!$A$1),"希望数量入力ください",'単年（2027年度）'!$E$12*単年カーブ!$R$3+'単年（2027年度）'!$E$12*(1-単年カーブ!$R$3)*単年カーブ!Q9777)</f>
        <v>0</v>
      </c>
      <c r="G9777" s="47">
        <f t="shared" si="1068"/>
        <v>0</v>
      </c>
      <c r="M9777">
        <f t="shared" si="1069"/>
        <v>10</v>
      </c>
      <c r="N9777">
        <f>IF(OR(WEEKDAY(A9777)=1,WEEKDAY(A9777)=7,COUNTIF('2027祝日等（不使用）'!$A$1:$A$20,単年カーブ!A9777)=1),0,1)</f>
        <v>1</v>
      </c>
      <c r="O9777">
        <f t="shared" si="1065"/>
        <v>30</v>
      </c>
      <c r="P9777">
        <f t="shared" si="1070"/>
        <v>1</v>
      </c>
      <c r="Q9777">
        <f t="shared" si="1071"/>
        <v>1</v>
      </c>
    </row>
    <row r="9778" spans="1:17" ht="19.5" x14ac:dyDescent="0.4">
      <c r="A9778" s="33">
        <f t="shared" si="1066"/>
        <v>46681</v>
      </c>
      <c r="B9778" s="27" t="str">
        <f t="shared" si="1067"/>
        <v>(木)</v>
      </c>
      <c r="C9778" s="34">
        <v>0.625</v>
      </c>
      <c r="D9778" s="16" t="s">
        <v>18</v>
      </c>
      <c r="E9778" s="35">
        <v>0.64583333333333304</v>
      </c>
      <c r="F9778" s="50">
        <f>IF(COUNTIF('リスト（不使用）'!$A$5:$A$6,単年カーブ!$A$1),"希望数量入力ください",'単年（2027年度）'!$E$12*単年カーブ!$R$3+'単年（2027年度）'!$E$12*(1-単年カーブ!$R$3)*単年カーブ!Q9778)</f>
        <v>0</v>
      </c>
      <c r="G9778" s="47">
        <f t="shared" si="1068"/>
        <v>0</v>
      </c>
      <c r="M9778">
        <f t="shared" si="1069"/>
        <v>10</v>
      </c>
      <c r="N9778">
        <f>IF(OR(WEEKDAY(A9778)=1,WEEKDAY(A9778)=7,COUNTIF('2027祝日等（不使用）'!$A$1:$A$20,単年カーブ!A9778)=1),0,1)</f>
        <v>1</v>
      </c>
      <c r="O9778">
        <f t="shared" si="1065"/>
        <v>31</v>
      </c>
      <c r="P9778">
        <f t="shared" si="1070"/>
        <v>1</v>
      </c>
      <c r="Q9778">
        <f t="shared" si="1071"/>
        <v>1</v>
      </c>
    </row>
    <row r="9779" spans="1:17" ht="19.5" x14ac:dyDescent="0.4">
      <c r="A9779" s="33">
        <f t="shared" si="1066"/>
        <v>46681</v>
      </c>
      <c r="B9779" s="27" t="str">
        <f t="shared" si="1067"/>
        <v>(木)</v>
      </c>
      <c r="C9779" s="34">
        <v>0.64583333333333304</v>
      </c>
      <c r="D9779" s="16" t="s">
        <v>18</v>
      </c>
      <c r="E9779" s="35">
        <v>0.66666666666666696</v>
      </c>
      <c r="F9779" s="50">
        <f>IF(COUNTIF('リスト（不使用）'!$A$5:$A$6,単年カーブ!$A$1),"希望数量入力ください",'単年（2027年度）'!$E$12*単年カーブ!$R$3+'単年（2027年度）'!$E$12*(1-単年カーブ!$R$3)*単年カーブ!Q9779)</f>
        <v>0</v>
      </c>
      <c r="G9779" s="47">
        <f t="shared" si="1068"/>
        <v>0</v>
      </c>
      <c r="M9779">
        <f t="shared" si="1069"/>
        <v>10</v>
      </c>
      <c r="N9779">
        <f>IF(OR(WEEKDAY(A9779)=1,WEEKDAY(A9779)=7,COUNTIF('2027祝日等（不使用）'!$A$1:$A$20,単年カーブ!A9779)=1),0,1)</f>
        <v>1</v>
      </c>
      <c r="O9779">
        <f t="shared" si="1065"/>
        <v>32</v>
      </c>
      <c r="P9779">
        <f t="shared" si="1070"/>
        <v>1</v>
      </c>
      <c r="Q9779">
        <f t="shared" si="1071"/>
        <v>1</v>
      </c>
    </row>
    <row r="9780" spans="1:17" ht="19.5" x14ac:dyDescent="0.4">
      <c r="A9780" s="33">
        <f t="shared" si="1066"/>
        <v>46681</v>
      </c>
      <c r="B9780" s="27" t="str">
        <f t="shared" si="1067"/>
        <v>(木)</v>
      </c>
      <c r="C9780" s="34">
        <v>0.66666666666666696</v>
      </c>
      <c r="D9780" s="16" t="s">
        <v>18</v>
      </c>
      <c r="E9780" s="35">
        <v>0.6875</v>
      </c>
      <c r="F9780" s="50">
        <f>IF(COUNTIF('リスト（不使用）'!$A$5:$A$6,単年カーブ!$A$1),"希望数量入力ください",'単年（2027年度）'!$E$12*単年カーブ!$R$3+'単年（2027年度）'!$E$12*(1-単年カーブ!$R$3)*単年カーブ!Q9780)</f>
        <v>0</v>
      </c>
      <c r="G9780" s="47">
        <f t="shared" si="1068"/>
        <v>0</v>
      </c>
      <c r="M9780">
        <f t="shared" si="1069"/>
        <v>10</v>
      </c>
      <c r="N9780">
        <f>IF(OR(WEEKDAY(A9780)=1,WEEKDAY(A9780)=7,COUNTIF('2027祝日等（不使用）'!$A$1:$A$20,単年カーブ!A9780)=1),0,1)</f>
        <v>1</v>
      </c>
      <c r="O9780">
        <f t="shared" ref="O9780:O9843" si="1072">O9732</f>
        <v>33</v>
      </c>
      <c r="P9780">
        <f t="shared" si="1070"/>
        <v>1</v>
      </c>
      <c r="Q9780">
        <f t="shared" si="1071"/>
        <v>1</v>
      </c>
    </row>
    <row r="9781" spans="1:17" ht="19.5" x14ac:dyDescent="0.4">
      <c r="A9781" s="33">
        <f t="shared" si="1066"/>
        <v>46681</v>
      </c>
      <c r="B9781" s="27" t="str">
        <f t="shared" si="1067"/>
        <v>(木)</v>
      </c>
      <c r="C9781" s="34">
        <v>0.6875</v>
      </c>
      <c r="D9781" s="16" t="s">
        <v>18</v>
      </c>
      <c r="E9781" s="35">
        <v>0.70833333333333304</v>
      </c>
      <c r="F9781" s="50">
        <f>IF(COUNTIF('リスト（不使用）'!$A$5:$A$6,単年カーブ!$A$1),"希望数量入力ください",'単年（2027年度）'!$E$12*単年カーブ!$R$3+'単年（2027年度）'!$E$12*(1-単年カーブ!$R$3)*単年カーブ!Q9781)</f>
        <v>0</v>
      </c>
      <c r="G9781" s="47">
        <f t="shared" si="1068"/>
        <v>0</v>
      </c>
      <c r="M9781">
        <f t="shared" si="1069"/>
        <v>10</v>
      </c>
      <c r="N9781">
        <f>IF(OR(WEEKDAY(A9781)=1,WEEKDAY(A9781)=7,COUNTIF('2027祝日等（不使用）'!$A$1:$A$20,単年カーブ!A9781)=1),0,1)</f>
        <v>1</v>
      </c>
      <c r="O9781">
        <f t="shared" si="1072"/>
        <v>34</v>
      </c>
      <c r="P9781">
        <f t="shared" si="1070"/>
        <v>1</v>
      </c>
      <c r="Q9781">
        <f t="shared" si="1071"/>
        <v>1</v>
      </c>
    </row>
    <row r="9782" spans="1:17" ht="19.5" x14ac:dyDescent="0.4">
      <c r="A9782" s="33">
        <f t="shared" si="1066"/>
        <v>46681</v>
      </c>
      <c r="B9782" s="27" t="str">
        <f t="shared" si="1067"/>
        <v>(木)</v>
      </c>
      <c r="C9782" s="34">
        <v>0.70833333333333304</v>
      </c>
      <c r="D9782" s="16" t="s">
        <v>18</v>
      </c>
      <c r="E9782" s="35">
        <v>0.72916666666666696</v>
      </c>
      <c r="F9782" s="50">
        <f>IF(COUNTIF('リスト（不使用）'!$A$5:$A$6,単年カーブ!$A$1),"希望数量入力ください",'単年（2027年度）'!$E$12*単年カーブ!$R$3+'単年（2027年度）'!$E$12*(1-単年カーブ!$R$3)*単年カーブ!Q9782)</f>
        <v>0</v>
      </c>
      <c r="G9782" s="47">
        <f t="shared" si="1068"/>
        <v>0</v>
      </c>
      <c r="M9782">
        <f t="shared" si="1069"/>
        <v>10</v>
      </c>
      <c r="N9782">
        <f>IF(OR(WEEKDAY(A9782)=1,WEEKDAY(A9782)=7,COUNTIF('2027祝日等（不使用）'!$A$1:$A$20,単年カーブ!A9782)=1),0,1)</f>
        <v>1</v>
      </c>
      <c r="O9782">
        <f t="shared" si="1072"/>
        <v>35</v>
      </c>
      <c r="P9782">
        <f t="shared" si="1070"/>
        <v>1</v>
      </c>
      <c r="Q9782">
        <f t="shared" si="1071"/>
        <v>1</v>
      </c>
    </row>
    <row r="9783" spans="1:17" ht="19.5" x14ac:dyDescent="0.4">
      <c r="A9783" s="33">
        <f t="shared" si="1066"/>
        <v>46681</v>
      </c>
      <c r="B9783" s="27" t="str">
        <f t="shared" si="1067"/>
        <v>(木)</v>
      </c>
      <c r="C9783" s="34">
        <v>0.72916666666666696</v>
      </c>
      <c r="D9783" s="16" t="s">
        <v>18</v>
      </c>
      <c r="E9783" s="35">
        <v>0.75</v>
      </c>
      <c r="F9783" s="50">
        <f>IF(COUNTIF('リスト（不使用）'!$A$5:$A$6,単年カーブ!$A$1),"希望数量入力ください",'単年（2027年度）'!$E$12*単年カーブ!$R$3+'単年（2027年度）'!$E$12*(1-単年カーブ!$R$3)*単年カーブ!Q9783)</f>
        <v>0</v>
      </c>
      <c r="G9783" s="47">
        <f t="shared" si="1068"/>
        <v>0</v>
      </c>
      <c r="M9783">
        <f t="shared" si="1069"/>
        <v>10</v>
      </c>
      <c r="N9783">
        <f>IF(OR(WEEKDAY(A9783)=1,WEEKDAY(A9783)=7,COUNTIF('2027祝日等（不使用）'!$A$1:$A$20,単年カーブ!A9783)=1),0,1)</f>
        <v>1</v>
      </c>
      <c r="O9783">
        <f t="shared" si="1072"/>
        <v>36</v>
      </c>
      <c r="P9783">
        <f t="shared" si="1070"/>
        <v>1</v>
      </c>
      <c r="Q9783">
        <f t="shared" si="1071"/>
        <v>1</v>
      </c>
    </row>
    <row r="9784" spans="1:17" ht="19.5" x14ac:dyDescent="0.4">
      <c r="A9784" s="33">
        <f t="shared" si="1066"/>
        <v>46681</v>
      </c>
      <c r="B9784" s="27" t="str">
        <f t="shared" si="1067"/>
        <v>(木)</v>
      </c>
      <c r="C9784" s="34">
        <v>0.75</v>
      </c>
      <c r="D9784" s="16" t="s">
        <v>18</v>
      </c>
      <c r="E9784" s="35">
        <v>0.77083333333333304</v>
      </c>
      <c r="F9784" s="50">
        <f>IF(COUNTIF('リスト（不使用）'!$A$5:$A$6,単年カーブ!$A$1),"希望数量入力ください",'単年（2027年度）'!$E$12*単年カーブ!$R$3+'単年（2027年度）'!$E$12*(1-単年カーブ!$R$3)*単年カーブ!Q9784)</f>
        <v>0</v>
      </c>
      <c r="G9784" s="47">
        <f t="shared" si="1068"/>
        <v>0</v>
      </c>
      <c r="M9784">
        <f t="shared" si="1069"/>
        <v>10</v>
      </c>
      <c r="N9784">
        <f>IF(OR(WEEKDAY(A9784)=1,WEEKDAY(A9784)=7,COUNTIF('2027祝日等（不使用）'!$A$1:$A$20,単年カーブ!A9784)=1),0,1)</f>
        <v>1</v>
      </c>
      <c r="O9784">
        <f t="shared" si="1072"/>
        <v>37</v>
      </c>
      <c r="P9784">
        <f t="shared" si="1070"/>
        <v>1</v>
      </c>
      <c r="Q9784">
        <f t="shared" si="1071"/>
        <v>1</v>
      </c>
    </row>
    <row r="9785" spans="1:17" ht="19.5" x14ac:dyDescent="0.4">
      <c r="A9785" s="33">
        <f t="shared" si="1066"/>
        <v>46681</v>
      </c>
      <c r="B9785" s="27" t="str">
        <f t="shared" si="1067"/>
        <v>(木)</v>
      </c>
      <c r="C9785" s="34">
        <v>0.77083333333333304</v>
      </c>
      <c r="D9785" s="16" t="s">
        <v>18</v>
      </c>
      <c r="E9785" s="35">
        <v>0.79166666666666696</v>
      </c>
      <c r="F9785" s="50">
        <f>IF(COUNTIF('リスト（不使用）'!$A$5:$A$6,単年カーブ!$A$1),"希望数量入力ください",'単年（2027年度）'!$E$12*単年カーブ!$R$3+'単年（2027年度）'!$E$12*(1-単年カーブ!$R$3)*単年カーブ!Q9785)</f>
        <v>0</v>
      </c>
      <c r="G9785" s="47">
        <f t="shared" si="1068"/>
        <v>0</v>
      </c>
      <c r="M9785">
        <f t="shared" si="1069"/>
        <v>10</v>
      </c>
      <c r="N9785">
        <f>IF(OR(WEEKDAY(A9785)=1,WEEKDAY(A9785)=7,COUNTIF('2027祝日等（不使用）'!$A$1:$A$20,単年カーブ!A9785)=1),0,1)</f>
        <v>1</v>
      </c>
      <c r="O9785">
        <f t="shared" si="1072"/>
        <v>38</v>
      </c>
      <c r="P9785">
        <f t="shared" si="1070"/>
        <v>1</v>
      </c>
      <c r="Q9785">
        <f t="shared" si="1071"/>
        <v>1</v>
      </c>
    </row>
    <row r="9786" spans="1:17" ht="19.5" x14ac:dyDescent="0.4">
      <c r="A9786" s="33">
        <f t="shared" ref="A9786:A9849" si="1073">A9738+1</f>
        <v>46681</v>
      </c>
      <c r="B9786" s="27" t="str">
        <f t="shared" si="1067"/>
        <v>(木)</v>
      </c>
      <c r="C9786" s="34">
        <v>0.79166666666666696</v>
      </c>
      <c r="D9786" s="16" t="s">
        <v>18</v>
      </c>
      <c r="E9786" s="35">
        <v>0.8125</v>
      </c>
      <c r="F9786" s="50">
        <f>IF(COUNTIF('リスト（不使用）'!$A$5:$A$6,単年カーブ!$A$1),"希望数量入力ください",'単年（2027年度）'!$E$12*単年カーブ!$R$3+'単年（2027年度）'!$E$12*(1-単年カーブ!$R$3)*単年カーブ!Q9786)</f>
        <v>0</v>
      </c>
      <c r="G9786" s="47">
        <f t="shared" si="1068"/>
        <v>0</v>
      </c>
      <c r="M9786">
        <f t="shared" si="1069"/>
        <v>10</v>
      </c>
      <c r="N9786">
        <f>IF(OR(WEEKDAY(A9786)=1,WEEKDAY(A9786)=7,COUNTIF('2027祝日等（不使用）'!$A$1:$A$20,単年カーブ!A9786)=1),0,1)</f>
        <v>1</v>
      </c>
      <c r="O9786">
        <f t="shared" si="1072"/>
        <v>39</v>
      </c>
      <c r="P9786">
        <f t="shared" si="1070"/>
        <v>1</v>
      </c>
      <c r="Q9786">
        <f t="shared" si="1071"/>
        <v>1</v>
      </c>
    </row>
    <row r="9787" spans="1:17" ht="19.5" x14ac:dyDescent="0.4">
      <c r="A9787" s="33">
        <f t="shared" si="1073"/>
        <v>46681</v>
      </c>
      <c r="B9787" s="27" t="str">
        <f t="shared" si="1067"/>
        <v>(木)</v>
      </c>
      <c r="C9787" s="34">
        <v>0.8125</v>
      </c>
      <c r="D9787" s="16" t="s">
        <v>18</v>
      </c>
      <c r="E9787" s="35">
        <v>0.83333333333333304</v>
      </c>
      <c r="F9787" s="50">
        <f>IF(COUNTIF('リスト（不使用）'!$A$5:$A$6,単年カーブ!$A$1),"希望数量入力ください",'単年（2027年度）'!$E$12*単年カーブ!$R$3+'単年（2027年度）'!$E$12*(1-単年カーブ!$R$3)*単年カーブ!Q9787)</f>
        <v>0</v>
      </c>
      <c r="G9787" s="47">
        <f t="shared" si="1068"/>
        <v>0</v>
      </c>
      <c r="M9787">
        <f t="shared" si="1069"/>
        <v>10</v>
      </c>
      <c r="N9787">
        <f>IF(OR(WEEKDAY(A9787)=1,WEEKDAY(A9787)=7,COUNTIF('2027祝日等（不使用）'!$A$1:$A$20,単年カーブ!A9787)=1),0,1)</f>
        <v>1</v>
      </c>
      <c r="O9787">
        <f t="shared" si="1072"/>
        <v>40</v>
      </c>
      <c r="P9787">
        <f t="shared" si="1070"/>
        <v>1</v>
      </c>
      <c r="Q9787">
        <f t="shared" si="1071"/>
        <v>1</v>
      </c>
    </row>
    <row r="9788" spans="1:17" ht="19.5" x14ac:dyDescent="0.4">
      <c r="A9788" s="33">
        <f t="shared" si="1073"/>
        <v>46681</v>
      </c>
      <c r="B9788" s="27" t="str">
        <f t="shared" si="1067"/>
        <v>(木)</v>
      </c>
      <c r="C9788" s="34">
        <v>0.83333333333333304</v>
      </c>
      <c r="D9788" s="16" t="s">
        <v>18</v>
      </c>
      <c r="E9788" s="35">
        <v>0.85416666666666696</v>
      </c>
      <c r="F9788" s="50">
        <f>IF(COUNTIF('リスト（不使用）'!$A$5:$A$6,単年カーブ!$A$1),"希望数量入力ください",'単年（2027年度）'!$E$12*単年カーブ!$R$3+'単年（2027年度）'!$E$12*(1-単年カーブ!$R$3)*単年カーブ!Q9788)</f>
        <v>0</v>
      </c>
      <c r="G9788" s="47">
        <f t="shared" si="1068"/>
        <v>0</v>
      </c>
      <c r="M9788">
        <f t="shared" si="1069"/>
        <v>10</v>
      </c>
      <c r="N9788">
        <f>IF(OR(WEEKDAY(A9788)=1,WEEKDAY(A9788)=7,COUNTIF('2027祝日等（不使用）'!$A$1:$A$20,単年カーブ!A9788)=1),0,1)</f>
        <v>1</v>
      </c>
      <c r="O9788">
        <f t="shared" si="1072"/>
        <v>41</v>
      </c>
      <c r="P9788">
        <f t="shared" si="1070"/>
        <v>0</v>
      </c>
      <c r="Q9788">
        <f t="shared" si="1071"/>
        <v>0</v>
      </c>
    </row>
    <row r="9789" spans="1:17" ht="19.5" x14ac:dyDescent="0.4">
      <c r="A9789" s="33">
        <f t="shared" si="1073"/>
        <v>46681</v>
      </c>
      <c r="B9789" s="27" t="str">
        <f t="shared" si="1067"/>
        <v>(木)</v>
      </c>
      <c r="C9789" s="34">
        <v>0.85416666666666696</v>
      </c>
      <c r="D9789" s="16" t="s">
        <v>18</v>
      </c>
      <c r="E9789" s="35">
        <v>0.875</v>
      </c>
      <c r="F9789" s="50">
        <f>IF(COUNTIF('リスト（不使用）'!$A$5:$A$6,単年カーブ!$A$1),"希望数量入力ください",'単年（2027年度）'!$E$12*単年カーブ!$R$3+'単年（2027年度）'!$E$12*(1-単年カーブ!$R$3)*単年カーブ!Q9789)</f>
        <v>0</v>
      </c>
      <c r="G9789" s="47">
        <f t="shared" si="1068"/>
        <v>0</v>
      </c>
      <c r="M9789">
        <f t="shared" si="1069"/>
        <v>10</v>
      </c>
      <c r="N9789">
        <f>IF(OR(WEEKDAY(A9789)=1,WEEKDAY(A9789)=7,COUNTIF('2027祝日等（不使用）'!$A$1:$A$20,単年カーブ!A9789)=1),0,1)</f>
        <v>1</v>
      </c>
      <c r="O9789">
        <f t="shared" si="1072"/>
        <v>42</v>
      </c>
      <c r="P9789">
        <f t="shared" si="1070"/>
        <v>0</v>
      </c>
      <c r="Q9789">
        <f t="shared" si="1071"/>
        <v>0</v>
      </c>
    </row>
    <row r="9790" spans="1:17" ht="19.5" x14ac:dyDescent="0.4">
      <c r="A9790" s="33">
        <f t="shared" si="1073"/>
        <v>46681</v>
      </c>
      <c r="B9790" s="27" t="str">
        <f t="shared" si="1067"/>
        <v>(木)</v>
      </c>
      <c r="C9790" s="34">
        <v>0.875</v>
      </c>
      <c r="D9790" s="16" t="s">
        <v>18</v>
      </c>
      <c r="E9790" s="35">
        <v>0.89583333333333304</v>
      </c>
      <c r="F9790" s="50">
        <f>IF(COUNTIF('リスト（不使用）'!$A$5:$A$6,単年カーブ!$A$1),"希望数量入力ください",'単年（2027年度）'!$E$12*単年カーブ!$R$3+'単年（2027年度）'!$E$12*(1-単年カーブ!$R$3)*単年カーブ!Q9790)</f>
        <v>0</v>
      </c>
      <c r="G9790" s="47">
        <f t="shared" si="1068"/>
        <v>0</v>
      </c>
      <c r="M9790">
        <f t="shared" si="1069"/>
        <v>10</v>
      </c>
      <c r="N9790">
        <f>IF(OR(WEEKDAY(A9790)=1,WEEKDAY(A9790)=7,COUNTIF('2027祝日等（不使用）'!$A$1:$A$20,単年カーブ!A9790)=1),0,1)</f>
        <v>1</v>
      </c>
      <c r="O9790">
        <f t="shared" si="1072"/>
        <v>43</v>
      </c>
      <c r="P9790">
        <f t="shared" si="1070"/>
        <v>0</v>
      </c>
      <c r="Q9790">
        <f t="shared" si="1071"/>
        <v>0</v>
      </c>
    </row>
    <row r="9791" spans="1:17" ht="19.5" x14ac:dyDescent="0.4">
      <c r="A9791" s="33">
        <f t="shared" si="1073"/>
        <v>46681</v>
      </c>
      <c r="B9791" s="27" t="str">
        <f t="shared" si="1067"/>
        <v>(木)</v>
      </c>
      <c r="C9791" s="34">
        <v>0.89583333333333304</v>
      </c>
      <c r="D9791" s="16" t="s">
        <v>18</v>
      </c>
      <c r="E9791" s="35">
        <v>0.91666666666666696</v>
      </c>
      <c r="F9791" s="50">
        <f>IF(COUNTIF('リスト（不使用）'!$A$5:$A$6,単年カーブ!$A$1),"希望数量入力ください",'単年（2027年度）'!$E$12*単年カーブ!$R$3+'単年（2027年度）'!$E$12*(1-単年カーブ!$R$3)*単年カーブ!Q9791)</f>
        <v>0</v>
      </c>
      <c r="G9791" s="47">
        <f t="shared" si="1068"/>
        <v>0</v>
      </c>
      <c r="M9791">
        <f t="shared" si="1069"/>
        <v>10</v>
      </c>
      <c r="N9791">
        <f>IF(OR(WEEKDAY(A9791)=1,WEEKDAY(A9791)=7,COUNTIF('2027祝日等（不使用）'!$A$1:$A$20,単年カーブ!A9791)=1),0,1)</f>
        <v>1</v>
      </c>
      <c r="O9791">
        <f t="shared" si="1072"/>
        <v>44</v>
      </c>
      <c r="P9791">
        <f t="shared" si="1070"/>
        <v>0</v>
      </c>
      <c r="Q9791">
        <f t="shared" si="1071"/>
        <v>0</v>
      </c>
    </row>
    <row r="9792" spans="1:17" ht="19.5" x14ac:dyDescent="0.4">
      <c r="A9792" s="33">
        <f t="shared" si="1073"/>
        <v>46681</v>
      </c>
      <c r="B9792" s="27" t="str">
        <f t="shared" si="1067"/>
        <v>(木)</v>
      </c>
      <c r="C9792" s="34">
        <v>0.91666666666666696</v>
      </c>
      <c r="D9792" s="16" t="s">
        <v>18</v>
      </c>
      <c r="E9792" s="35">
        <v>0.9375</v>
      </c>
      <c r="F9792" s="50">
        <f>IF(COUNTIF('リスト（不使用）'!$A$5:$A$6,単年カーブ!$A$1),"希望数量入力ください",'単年（2027年度）'!$E$12*単年カーブ!$R$3+'単年（2027年度）'!$E$12*(1-単年カーブ!$R$3)*単年カーブ!Q9792)</f>
        <v>0</v>
      </c>
      <c r="G9792" s="47">
        <f t="shared" si="1068"/>
        <v>0</v>
      </c>
      <c r="M9792">
        <f t="shared" si="1069"/>
        <v>10</v>
      </c>
      <c r="N9792">
        <f>IF(OR(WEEKDAY(A9792)=1,WEEKDAY(A9792)=7,COUNTIF('2027祝日等（不使用）'!$A$1:$A$20,単年カーブ!A9792)=1),0,1)</f>
        <v>1</v>
      </c>
      <c r="O9792">
        <f t="shared" si="1072"/>
        <v>45</v>
      </c>
      <c r="P9792">
        <f t="shared" si="1070"/>
        <v>0</v>
      </c>
      <c r="Q9792">
        <f t="shared" si="1071"/>
        <v>0</v>
      </c>
    </row>
    <row r="9793" spans="1:17" ht="19.5" x14ac:dyDescent="0.4">
      <c r="A9793" s="33">
        <f t="shared" si="1073"/>
        <v>46681</v>
      </c>
      <c r="B9793" s="27" t="str">
        <f t="shared" si="1067"/>
        <v>(木)</v>
      </c>
      <c r="C9793" s="34">
        <v>0.9375</v>
      </c>
      <c r="D9793" s="16" t="s">
        <v>18</v>
      </c>
      <c r="E9793" s="35">
        <v>0.95833333333333304</v>
      </c>
      <c r="F9793" s="50">
        <f>IF(COUNTIF('リスト（不使用）'!$A$5:$A$6,単年カーブ!$A$1),"希望数量入力ください",'単年（2027年度）'!$E$12*単年カーブ!$R$3+'単年（2027年度）'!$E$12*(1-単年カーブ!$R$3)*単年カーブ!Q9793)</f>
        <v>0</v>
      </c>
      <c r="G9793" s="47">
        <f t="shared" si="1068"/>
        <v>0</v>
      </c>
      <c r="M9793">
        <f t="shared" si="1069"/>
        <v>10</v>
      </c>
      <c r="N9793">
        <f>IF(OR(WEEKDAY(A9793)=1,WEEKDAY(A9793)=7,COUNTIF('2027祝日等（不使用）'!$A$1:$A$20,単年カーブ!A9793)=1),0,1)</f>
        <v>1</v>
      </c>
      <c r="O9793">
        <f t="shared" si="1072"/>
        <v>46</v>
      </c>
      <c r="P9793">
        <f t="shared" si="1070"/>
        <v>0</v>
      </c>
      <c r="Q9793">
        <f t="shared" si="1071"/>
        <v>0</v>
      </c>
    </row>
    <row r="9794" spans="1:17" ht="19.5" x14ac:dyDescent="0.4">
      <c r="A9794" s="33">
        <f t="shared" si="1073"/>
        <v>46681</v>
      </c>
      <c r="B9794" s="27" t="str">
        <f t="shared" si="1067"/>
        <v>(木)</v>
      </c>
      <c r="C9794" s="34">
        <v>0.95833333333333304</v>
      </c>
      <c r="D9794" s="16" t="s">
        <v>18</v>
      </c>
      <c r="E9794" s="35">
        <v>0.97916666666666696</v>
      </c>
      <c r="F9794" s="50">
        <f>IF(COUNTIF('リスト（不使用）'!$A$5:$A$6,単年カーブ!$A$1),"希望数量入力ください",'単年（2027年度）'!$E$12*単年カーブ!$R$3+'単年（2027年度）'!$E$12*(1-単年カーブ!$R$3)*単年カーブ!Q9794)</f>
        <v>0</v>
      </c>
      <c r="G9794" s="47">
        <f t="shared" si="1068"/>
        <v>0</v>
      </c>
      <c r="M9794">
        <f t="shared" si="1069"/>
        <v>10</v>
      </c>
      <c r="N9794">
        <f>IF(OR(WEEKDAY(A9794)=1,WEEKDAY(A9794)=7,COUNTIF('2027祝日等（不使用）'!$A$1:$A$20,単年カーブ!A9794)=1),0,1)</f>
        <v>1</v>
      </c>
      <c r="O9794">
        <f t="shared" si="1072"/>
        <v>47</v>
      </c>
      <c r="P9794">
        <f t="shared" si="1070"/>
        <v>0</v>
      </c>
      <c r="Q9794">
        <f t="shared" si="1071"/>
        <v>0</v>
      </c>
    </row>
    <row r="9795" spans="1:17" ht="19.5" x14ac:dyDescent="0.4">
      <c r="A9795" s="33">
        <f t="shared" si="1073"/>
        <v>46681</v>
      </c>
      <c r="B9795" s="27" t="str">
        <f t="shared" si="1067"/>
        <v>(木)</v>
      </c>
      <c r="C9795" s="34">
        <v>0.97916666666666696</v>
      </c>
      <c r="D9795" s="16" t="s">
        <v>18</v>
      </c>
      <c r="E9795" s="35" t="s">
        <v>17</v>
      </c>
      <c r="F9795" s="50">
        <f>IF(COUNTIF('リスト（不使用）'!$A$5:$A$6,単年カーブ!$A$1),"希望数量入力ください",'単年（2027年度）'!$E$12*単年カーブ!$R$3+'単年（2027年度）'!$E$12*(1-単年カーブ!$R$3)*単年カーブ!Q9795)</f>
        <v>0</v>
      </c>
      <c r="G9795" s="47">
        <f t="shared" si="1068"/>
        <v>0</v>
      </c>
      <c r="M9795">
        <f t="shared" si="1069"/>
        <v>10</v>
      </c>
      <c r="N9795">
        <f>IF(OR(WEEKDAY(A9795)=1,WEEKDAY(A9795)=7,COUNTIF('2027祝日等（不使用）'!$A$1:$A$20,単年カーブ!A9795)=1),0,1)</f>
        <v>1</v>
      </c>
      <c r="O9795">
        <f t="shared" si="1072"/>
        <v>48</v>
      </c>
      <c r="P9795">
        <f t="shared" si="1070"/>
        <v>0</v>
      </c>
      <c r="Q9795">
        <f t="shared" si="1071"/>
        <v>0</v>
      </c>
    </row>
    <row r="9796" spans="1:17" ht="19.5" x14ac:dyDescent="0.4">
      <c r="A9796" s="33">
        <f t="shared" si="1073"/>
        <v>46682</v>
      </c>
      <c r="B9796" s="27" t="str">
        <f t="shared" ref="B9796:B9859" si="1074">TEXT(A9796,"(aaa)")</f>
        <v>(金)</v>
      </c>
      <c r="C9796" s="34">
        <v>0</v>
      </c>
      <c r="D9796" s="16" t="s">
        <v>18</v>
      </c>
      <c r="E9796" s="35">
        <v>2.0833333333333332E-2</v>
      </c>
      <c r="F9796" s="50">
        <f>IF(COUNTIF('リスト（不使用）'!$A$5:$A$6,単年カーブ!$A$1),"希望数量入力ください",'単年（2027年度）'!$E$12*単年カーブ!$R$3+'単年（2027年度）'!$E$12*(1-単年カーブ!$R$3)*単年カーブ!Q9796)</f>
        <v>0</v>
      </c>
      <c r="G9796" s="47">
        <f t="shared" ref="G9796:G9859" si="1075">F9796/2</f>
        <v>0</v>
      </c>
      <c r="M9796">
        <f t="shared" ref="M9796:M9859" si="1076">MONTH(A9796)</f>
        <v>10</v>
      </c>
      <c r="N9796">
        <f>IF(OR(WEEKDAY(A9796)=1,WEEKDAY(A9796)=7,COUNTIF('2027祝日等（不使用）'!$A$1:$A$20,単年カーブ!A9796)=1),0,1)</f>
        <v>1</v>
      </c>
      <c r="O9796">
        <f t="shared" si="1072"/>
        <v>1</v>
      </c>
      <c r="P9796">
        <f t="shared" ref="P9796:P9859" si="1077">IF(AND(O9796&gt;16,O9796&lt;41),1,0)</f>
        <v>0</v>
      </c>
      <c r="Q9796">
        <f t="shared" ref="Q9796:Q9859" si="1078">P9796*N9796</f>
        <v>0</v>
      </c>
    </row>
    <row r="9797" spans="1:17" ht="19.5" x14ac:dyDescent="0.4">
      <c r="A9797" s="33">
        <f t="shared" si="1073"/>
        <v>46682</v>
      </c>
      <c r="B9797" s="27" t="str">
        <f t="shared" si="1074"/>
        <v>(金)</v>
      </c>
      <c r="C9797" s="34">
        <v>2.0833333333333332E-2</v>
      </c>
      <c r="D9797" s="16" t="s">
        <v>18</v>
      </c>
      <c r="E9797" s="35">
        <v>4.1666666666666664E-2</v>
      </c>
      <c r="F9797" s="50">
        <f>IF(COUNTIF('リスト（不使用）'!$A$5:$A$6,単年カーブ!$A$1),"希望数量入力ください",'単年（2027年度）'!$E$12*単年カーブ!$R$3+'単年（2027年度）'!$E$12*(1-単年カーブ!$R$3)*単年カーブ!Q9797)</f>
        <v>0</v>
      </c>
      <c r="G9797" s="47">
        <f t="shared" si="1075"/>
        <v>0</v>
      </c>
      <c r="M9797">
        <f t="shared" si="1076"/>
        <v>10</v>
      </c>
      <c r="N9797">
        <f>IF(OR(WEEKDAY(A9797)=1,WEEKDAY(A9797)=7,COUNTIF('2027祝日等（不使用）'!$A$1:$A$20,単年カーブ!A9797)=1),0,1)</f>
        <v>1</v>
      </c>
      <c r="O9797">
        <f t="shared" si="1072"/>
        <v>2</v>
      </c>
      <c r="P9797">
        <f t="shared" si="1077"/>
        <v>0</v>
      </c>
      <c r="Q9797">
        <f t="shared" si="1078"/>
        <v>0</v>
      </c>
    </row>
    <row r="9798" spans="1:17" ht="19.5" x14ac:dyDescent="0.4">
      <c r="A9798" s="33">
        <f t="shared" si="1073"/>
        <v>46682</v>
      </c>
      <c r="B9798" s="27" t="str">
        <f t="shared" si="1074"/>
        <v>(金)</v>
      </c>
      <c r="C9798" s="34">
        <v>4.1666666666666664E-2</v>
      </c>
      <c r="D9798" s="16" t="s">
        <v>18</v>
      </c>
      <c r="E9798" s="35">
        <v>6.25E-2</v>
      </c>
      <c r="F9798" s="50">
        <f>IF(COUNTIF('リスト（不使用）'!$A$5:$A$6,単年カーブ!$A$1),"希望数量入力ください",'単年（2027年度）'!$E$12*単年カーブ!$R$3+'単年（2027年度）'!$E$12*(1-単年カーブ!$R$3)*単年カーブ!Q9798)</f>
        <v>0</v>
      </c>
      <c r="G9798" s="47">
        <f t="shared" si="1075"/>
        <v>0</v>
      </c>
      <c r="M9798">
        <f t="shared" si="1076"/>
        <v>10</v>
      </c>
      <c r="N9798">
        <f>IF(OR(WEEKDAY(A9798)=1,WEEKDAY(A9798)=7,COUNTIF('2027祝日等（不使用）'!$A$1:$A$20,単年カーブ!A9798)=1),0,1)</f>
        <v>1</v>
      </c>
      <c r="O9798">
        <f t="shared" si="1072"/>
        <v>3</v>
      </c>
      <c r="P9798">
        <f t="shared" si="1077"/>
        <v>0</v>
      </c>
      <c r="Q9798">
        <f t="shared" si="1078"/>
        <v>0</v>
      </c>
    </row>
    <row r="9799" spans="1:17" ht="19.5" x14ac:dyDescent="0.4">
      <c r="A9799" s="33">
        <f t="shared" si="1073"/>
        <v>46682</v>
      </c>
      <c r="B9799" s="27" t="str">
        <f t="shared" si="1074"/>
        <v>(金)</v>
      </c>
      <c r="C9799" s="34">
        <v>6.25E-2</v>
      </c>
      <c r="D9799" s="16" t="s">
        <v>18</v>
      </c>
      <c r="E9799" s="35">
        <v>8.3333333333333301E-2</v>
      </c>
      <c r="F9799" s="50">
        <f>IF(COUNTIF('リスト（不使用）'!$A$5:$A$6,単年カーブ!$A$1),"希望数量入力ください",'単年（2027年度）'!$E$12*単年カーブ!$R$3+'単年（2027年度）'!$E$12*(1-単年カーブ!$R$3)*単年カーブ!Q9799)</f>
        <v>0</v>
      </c>
      <c r="G9799" s="47">
        <f t="shared" si="1075"/>
        <v>0</v>
      </c>
      <c r="M9799">
        <f t="shared" si="1076"/>
        <v>10</v>
      </c>
      <c r="N9799">
        <f>IF(OR(WEEKDAY(A9799)=1,WEEKDAY(A9799)=7,COUNTIF('2027祝日等（不使用）'!$A$1:$A$20,単年カーブ!A9799)=1),0,1)</f>
        <v>1</v>
      </c>
      <c r="O9799">
        <f t="shared" si="1072"/>
        <v>4</v>
      </c>
      <c r="P9799">
        <f t="shared" si="1077"/>
        <v>0</v>
      </c>
      <c r="Q9799">
        <f t="shared" si="1078"/>
        <v>0</v>
      </c>
    </row>
    <row r="9800" spans="1:17" ht="19.5" x14ac:dyDescent="0.4">
      <c r="A9800" s="33">
        <f t="shared" si="1073"/>
        <v>46682</v>
      </c>
      <c r="B9800" s="27" t="str">
        <f t="shared" si="1074"/>
        <v>(金)</v>
      </c>
      <c r="C9800" s="34">
        <v>8.3333333333333301E-2</v>
      </c>
      <c r="D9800" s="16" t="s">
        <v>18</v>
      </c>
      <c r="E9800" s="35">
        <v>0.104166666666667</v>
      </c>
      <c r="F9800" s="50">
        <f>IF(COUNTIF('リスト（不使用）'!$A$5:$A$6,単年カーブ!$A$1),"希望数量入力ください",'単年（2027年度）'!$E$12*単年カーブ!$R$3+'単年（2027年度）'!$E$12*(1-単年カーブ!$R$3)*単年カーブ!Q9800)</f>
        <v>0</v>
      </c>
      <c r="G9800" s="47">
        <f t="shared" si="1075"/>
        <v>0</v>
      </c>
      <c r="M9800">
        <f t="shared" si="1076"/>
        <v>10</v>
      </c>
      <c r="N9800">
        <f>IF(OR(WEEKDAY(A9800)=1,WEEKDAY(A9800)=7,COUNTIF('2027祝日等（不使用）'!$A$1:$A$20,単年カーブ!A9800)=1),0,1)</f>
        <v>1</v>
      </c>
      <c r="O9800">
        <f t="shared" si="1072"/>
        <v>5</v>
      </c>
      <c r="P9800">
        <f t="shared" si="1077"/>
        <v>0</v>
      </c>
      <c r="Q9800">
        <f t="shared" si="1078"/>
        <v>0</v>
      </c>
    </row>
    <row r="9801" spans="1:17" ht="19.5" x14ac:dyDescent="0.4">
      <c r="A9801" s="33">
        <f t="shared" si="1073"/>
        <v>46682</v>
      </c>
      <c r="B9801" s="27" t="str">
        <f t="shared" si="1074"/>
        <v>(金)</v>
      </c>
      <c r="C9801" s="34">
        <v>0.104166666666667</v>
      </c>
      <c r="D9801" s="16" t="s">
        <v>18</v>
      </c>
      <c r="E9801" s="35">
        <v>0.125</v>
      </c>
      <c r="F9801" s="50">
        <f>IF(COUNTIF('リスト（不使用）'!$A$5:$A$6,単年カーブ!$A$1),"希望数量入力ください",'単年（2027年度）'!$E$12*単年カーブ!$R$3+'単年（2027年度）'!$E$12*(1-単年カーブ!$R$3)*単年カーブ!Q9801)</f>
        <v>0</v>
      </c>
      <c r="G9801" s="47">
        <f t="shared" si="1075"/>
        <v>0</v>
      </c>
      <c r="M9801">
        <f t="shared" si="1076"/>
        <v>10</v>
      </c>
      <c r="N9801">
        <f>IF(OR(WEEKDAY(A9801)=1,WEEKDAY(A9801)=7,COUNTIF('2027祝日等（不使用）'!$A$1:$A$20,単年カーブ!A9801)=1),0,1)</f>
        <v>1</v>
      </c>
      <c r="O9801">
        <f t="shared" si="1072"/>
        <v>6</v>
      </c>
      <c r="P9801">
        <f t="shared" si="1077"/>
        <v>0</v>
      </c>
      <c r="Q9801">
        <f t="shared" si="1078"/>
        <v>0</v>
      </c>
    </row>
    <row r="9802" spans="1:17" ht="19.5" x14ac:dyDescent="0.4">
      <c r="A9802" s="33">
        <f t="shared" si="1073"/>
        <v>46682</v>
      </c>
      <c r="B9802" s="27" t="str">
        <f t="shared" si="1074"/>
        <v>(金)</v>
      </c>
      <c r="C9802" s="34">
        <v>0.125</v>
      </c>
      <c r="D9802" s="16" t="s">
        <v>18</v>
      </c>
      <c r="E9802" s="35">
        <v>0.14583333333333301</v>
      </c>
      <c r="F9802" s="50">
        <f>IF(COUNTIF('リスト（不使用）'!$A$5:$A$6,単年カーブ!$A$1),"希望数量入力ください",'単年（2027年度）'!$E$12*単年カーブ!$R$3+'単年（2027年度）'!$E$12*(1-単年カーブ!$R$3)*単年カーブ!Q9802)</f>
        <v>0</v>
      </c>
      <c r="G9802" s="47">
        <f t="shared" si="1075"/>
        <v>0</v>
      </c>
      <c r="M9802">
        <f t="shared" si="1076"/>
        <v>10</v>
      </c>
      <c r="N9802">
        <f>IF(OR(WEEKDAY(A9802)=1,WEEKDAY(A9802)=7,COUNTIF('2027祝日等（不使用）'!$A$1:$A$20,単年カーブ!A9802)=1),0,1)</f>
        <v>1</v>
      </c>
      <c r="O9802">
        <f t="shared" si="1072"/>
        <v>7</v>
      </c>
      <c r="P9802">
        <f t="shared" si="1077"/>
        <v>0</v>
      </c>
      <c r="Q9802">
        <f t="shared" si="1078"/>
        <v>0</v>
      </c>
    </row>
    <row r="9803" spans="1:17" ht="19.5" x14ac:dyDescent="0.4">
      <c r="A9803" s="33">
        <f t="shared" si="1073"/>
        <v>46682</v>
      </c>
      <c r="B9803" s="27" t="str">
        <f t="shared" si="1074"/>
        <v>(金)</v>
      </c>
      <c r="C9803" s="34">
        <v>0.14583333333333301</v>
      </c>
      <c r="D9803" s="16" t="s">
        <v>18</v>
      </c>
      <c r="E9803" s="35">
        <v>0.16666666666666699</v>
      </c>
      <c r="F9803" s="50">
        <f>IF(COUNTIF('リスト（不使用）'!$A$5:$A$6,単年カーブ!$A$1),"希望数量入力ください",'単年（2027年度）'!$E$12*単年カーブ!$R$3+'単年（2027年度）'!$E$12*(1-単年カーブ!$R$3)*単年カーブ!Q9803)</f>
        <v>0</v>
      </c>
      <c r="G9803" s="47">
        <f t="shared" si="1075"/>
        <v>0</v>
      </c>
      <c r="M9803">
        <f t="shared" si="1076"/>
        <v>10</v>
      </c>
      <c r="N9803">
        <f>IF(OR(WEEKDAY(A9803)=1,WEEKDAY(A9803)=7,COUNTIF('2027祝日等（不使用）'!$A$1:$A$20,単年カーブ!A9803)=1),0,1)</f>
        <v>1</v>
      </c>
      <c r="O9803">
        <f t="shared" si="1072"/>
        <v>8</v>
      </c>
      <c r="P9803">
        <f t="shared" si="1077"/>
        <v>0</v>
      </c>
      <c r="Q9803">
        <f t="shared" si="1078"/>
        <v>0</v>
      </c>
    </row>
    <row r="9804" spans="1:17" ht="19.5" x14ac:dyDescent="0.4">
      <c r="A9804" s="33">
        <f t="shared" si="1073"/>
        <v>46682</v>
      </c>
      <c r="B9804" s="27" t="str">
        <f t="shared" si="1074"/>
        <v>(金)</v>
      </c>
      <c r="C9804" s="34">
        <v>0.16666666666666699</v>
      </c>
      <c r="D9804" s="16" t="s">
        <v>18</v>
      </c>
      <c r="E9804" s="35">
        <v>0.1875</v>
      </c>
      <c r="F9804" s="50">
        <f>IF(COUNTIF('リスト（不使用）'!$A$5:$A$6,単年カーブ!$A$1),"希望数量入力ください",'単年（2027年度）'!$E$12*単年カーブ!$R$3+'単年（2027年度）'!$E$12*(1-単年カーブ!$R$3)*単年カーブ!Q9804)</f>
        <v>0</v>
      </c>
      <c r="G9804" s="47">
        <f t="shared" si="1075"/>
        <v>0</v>
      </c>
      <c r="M9804">
        <f t="shared" si="1076"/>
        <v>10</v>
      </c>
      <c r="N9804">
        <f>IF(OR(WEEKDAY(A9804)=1,WEEKDAY(A9804)=7,COUNTIF('2027祝日等（不使用）'!$A$1:$A$20,単年カーブ!A9804)=1),0,1)</f>
        <v>1</v>
      </c>
      <c r="O9804">
        <f t="shared" si="1072"/>
        <v>9</v>
      </c>
      <c r="P9804">
        <f t="shared" si="1077"/>
        <v>0</v>
      </c>
      <c r="Q9804">
        <f t="shared" si="1078"/>
        <v>0</v>
      </c>
    </row>
    <row r="9805" spans="1:17" ht="19.5" x14ac:dyDescent="0.4">
      <c r="A9805" s="33">
        <f t="shared" si="1073"/>
        <v>46682</v>
      </c>
      <c r="B9805" s="27" t="str">
        <f t="shared" si="1074"/>
        <v>(金)</v>
      </c>
      <c r="C9805" s="34">
        <v>0.1875</v>
      </c>
      <c r="D9805" s="16" t="s">
        <v>18</v>
      </c>
      <c r="E9805" s="35">
        <v>0.20833333333333301</v>
      </c>
      <c r="F9805" s="50">
        <f>IF(COUNTIF('リスト（不使用）'!$A$5:$A$6,単年カーブ!$A$1),"希望数量入力ください",'単年（2027年度）'!$E$12*単年カーブ!$R$3+'単年（2027年度）'!$E$12*(1-単年カーブ!$R$3)*単年カーブ!Q9805)</f>
        <v>0</v>
      </c>
      <c r="G9805" s="47">
        <f t="shared" si="1075"/>
        <v>0</v>
      </c>
      <c r="M9805">
        <f t="shared" si="1076"/>
        <v>10</v>
      </c>
      <c r="N9805">
        <f>IF(OR(WEEKDAY(A9805)=1,WEEKDAY(A9805)=7,COUNTIF('2027祝日等（不使用）'!$A$1:$A$20,単年カーブ!A9805)=1),0,1)</f>
        <v>1</v>
      </c>
      <c r="O9805">
        <f t="shared" si="1072"/>
        <v>10</v>
      </c>
      <c r="P9805">
        <f t="shared" si="1077"/>
        <v>0</v>
      </c>
      <c r="Q9805">
        <f t="shared" si="1078"/>
        <v>0</v>
      </c>
    </row>
    <row r="9806" spans="1:17" ht="19.5" x14ac:dyDescent="0.4">
      <c r="A9806" s="33">
        <f t="shared" si="1073"/>
        <v>46682</v>
      </c>
      <c r="B9806" s="27" t="str">
        <f t="shared" si="1074"/>
        <v>(金)</v>
      </c>
      <c r="C9806" s="34">
        <v>0.20833333333333301</v>
      </c>
      <c r="D9806" s="16" t="s">
        <v>18</v>
      </c>
      <c r="E9806" s="35">
        <v>0.22916666666666699</v>
      </c>
      <c r="F9806" s="50">
        <f>IF(COUNTIF('リスト（不使用）'!$A$5:$A$6,単年カーブ!$A$1),"希望数量入力ください",'単年（2027年度）'!$E$12*単年カーブ!$R$3+'単年（2027年度）'!$E$12*(1-単年カーブ!$R$3)*単年カーブ!Q9806)</f>
        <v>0</v>
      </c>
      <c r="G9806" s="47">
        <f t="shared" si="1075"/>
        <v>0</v>
      </c>
      <c r="M9806">
        <f t="shared" si="1076"/>
        <v>10</v>
      </c>
      <c r="N9806">
        <f>IF(OR(WEEKDAY(A9806)=1,WEEKDAY(A9806)=7,COUNTIF('2027祝日等（不使用）'!$A$1:$A$20,単年カーブ!A9806)=1),0,1)</f>
        <v>1</v>
      </c>
      <c r="O9806">
        <f t="shared" si="1072"/>
        <v>11</v>
      </c>
      <c r="P9806">
        <f t="shared" si="1077"/>
        <v>0</v>
      </c>
      <c r="Q9806">
        <f t="shared" si="1078"/>
        <v>0</v>
      </c>
    </row>
    <row r="9807" spans="1:17" ht="19.5" x14ac:dyDescent="0.4">
      <c r="A9807" s="33">
        <f t="shared" si="1073"/>
        <v>46682</v>
      </c>
      <c r="B9807" s="27" t="str">
        <f t="shared" si="1074"/>
        <v>(金)</v>
      </c>
      <c r="C9807" s="34">
        <v>0.22916666666666699</v>
      </c>
      <c r="D9807" s="16" t="s">
        <v>18</v>
      </c>
      <c r="E9807" s="35">
        <v>0.25</v>
      </c>
      <c r="F9807" s="50">
        <f>IF(COUNTIF('リスト（不使用）'!$A$5:$A$6,単年カーブ!$A$1),"希望数量入力ください",'単年（2027年度）'!$E$12*単年カーブ!$R$3+'単年（2027年度）'!$E$12*(1-単年カーブ!$R$3)*単年カーブ!Q9807)</f>
        <v>0</v>
      </c>
      <c r="G9807" s="47">
        <f t="shared" si="1075"/>
        <v>0</v>
      </c>
      <c r="M9807">
        <f t="shared" si="1076"/>
        <v>10</v>
      </c>
      <c r="N9807">
        <f>IF(OR(WEEKDAY(A9807)=1,WEEKDAY(A9807)=7,COUNTIF('2027祝日等（不使用）'!$A$1:$A$20,単年カーブ!A9807)=1),0,1)</f>
        <v>1</v>
      </c>
      <c r="O9807">
        <f t="shared" si="1072"/>
        <v>12</v>
      </c>
      <c r="P9807">
        <f t="shared" si="1077"/>
        <v>0</v>
      </c>
      <c r="Q9807">
        <f t="shared" si="1078"/>
        <v>0</v>
      </c>
    </row>
    <row r="9808" spans="1:17" ht="19.5" x14ac:dyDescent="0.4">
      <c r="A9808" s="33">
        <f t="shared" si="1073"/>
        <v>46682</v>
      </c>
      <c r="B9808" s="27" t="str">
        <f t="shared" si="1074"/>
        <v>(金)</v>
      </c>
      <c r="C9808" s="34">
        <v>0.25</v>
      </c>
      <c r="D9808" s="16" t="s">
        <v>18</v>
      </c>
      <c r="E9808" s="35">
        <v>0.27083333333333298</v>
      </c>
      <c r="F9808" s="50">
        <f>IF(COUNTIF('リスト（不使用）'!$A$5:$A$6,単年カーブ!$A$1),"希望数量入力ください",'単年（2027年度）'!$E$12*単年カーブ!$R$3+'単年（2027年度）'!$E$12*(1-単年カーブ!$R$3)*単年カーブ!Q9808)</f>
        <v>0</v>
      </c>
      <c r="G9808" s="47">
        <f t="shared" si="1075"/>
        <v>0</v>
      </c>
      <c r="M9808">
        <f t="shared" si="1076"/>
        <v>10</v>
      </c>
      <c r="N9808">
        <f>IF(OR(WEEKDAY(A9808)=1,WEEKDAY(A9808)=7,COUNTIF('2027祝日等（不使用）'!$A$1:$A$20,単年カーブ!A9808)=1),0,1)</f>
        <v>1</v>
      </c>
      <c r="O9808">
        <f t="shared" si="1072"/>
        <v>13</v>
      </c>
      <c r="P9808">
        <f t="shared" si="1077"/>
        <v>0</v>
      </c>
      <c r="Q9808">
        <f t="shared" si="1078"/>
        <v>0</v>
      </c>
    </row>
    <row r="9809" spans="1:17" ht="19.5" x14ac:dyDescent="0.4">
      <c r="A9809" s="33">
        <f t="shared" si="1073"/>
        <v>46682</v>
      </c>
      <c r="B9809" s="27" t="str">
        <f t="shared" si="1074"/>
        <v>(金)</v>
      </c>
      <c r="C9809" s="34">
        <v>0.27083333333333298</v>
      </c>
      <c r="D9809" s="16" t="s">
        <v>18</v>
      </c>
      <c r="E9809" s="35">
        <v>0.29166666666666702</v>
      </c>
      <c r="F9809" s="50">
        <f>IF(COUNTIF('リスト（不使用）'!$A$5:$A$6,単年カーブ!$A$1),"希望数量入力ください",'単年（2027年度）'!$E$12*単年カーブ!$R$3+'単年（2027年度）'!$E$12*(1-単年カーブ!$R$3)*単年カーブ!Q9809)</f>
        <v>0</v>
      </c>
      <c r="G9809" s="47">
        <f t="shared" si="1075"/>
        <v>0</v>
      </c>
      <c r="M9809">
        <f t="shared" si="1076"/>
        <v>10</v>
      </c>
      <c r="N9809">
        <f>IF(OR(WEEKDAY(A9809)=1,WEEKDAY(A9809)=7,COUNTIF('2027祝日等（不使用）'!$A$1:$A$20,単年カーブ!A9809)=1),0,1)</f>
        <v>1</v>
      </c>
      <c r="O9809">
        <f t="shared" si="1072"/>
        <v>14</v>
      </c>
      <c r="P9809">
        <f t="shared" si="1077"/>
        <v>0</v>
      </c>
      <c r="Q9809">
        <f t="shared" si="1078"/>
        <v>0</v>
      </c>
    </row>
    <row r="9810" spans="1:17" ht="19.5" x14ac:dyDescent="0.4">
      <c r="A9810" s="33">
        <f t="shared" si="1073"/>
        <v>46682</v>
      </c>
      <c r="B9810" s="27" t="str">
        <f t="shared" si="1074"/>
        <v>(金)</v>
      </c>
      <c r="C9810" s="34">
        <v>0.29166666666666702</v>
      </c>
      <c r="D9810" s="16" t="s">
        <v>18</v>
      </c>
      <c r="E9810" s="35">
        <v>0.3125</v>
      </c>
      <c r="F9810" s="50">
        <f>IF(COUNTIF('リスト（不使用）'!$A$5:$A$6,単年カーブ!$A$1),"希望数量入力ください",'単年（2027年度）'!$E$12*単年カーブ!$R$3+'単年（2027年度）'!$E$12*(1-単年カーブ!$R$3)*単年カーブ!Q9810)</f>
        <v>0</v>
      </c>
      <c r="G9810" s="47">
        <f t="shared" si="1075"/>
        <v>0</v>
      </c>
      <c r="M9810">
        <f t="shared" si="1076"/>
        <v>10</v>
      </c>
      <c r="N9810">
        <f>IF(OR(WEEKDAY(A9810)=1,WEEKDAY(A9810)=7,COUNTIF('2027祝日等（不使用）'!$A$1:$A$20,単年カーブ!A9810)=1),0,1)</f>
        <v>1</v>
      </c>
      <c r="O9810">
        <f t="shared" si="1072"/>
        <v>15</v>
      </c>
      <c r="P9810">
        <f t="shared" si="1077"/>
        <v>0</v>
      </c>
      <c r="Q9810">
        <f t="shared" si="1078"/>
        <v>0</v>
      </c>
    </row>
    <row r="9811" spans="1:17" ht="19.5" x14ac:dyDescent="0.4">
      <c r="A9811" s="33">
        <f t="shared" si="1073"/>
        <v>46682</v>
      </c>
      <c r="B9811" s="27" t="str">
        <f t="shared" si="1074"/>
        <v>(金)</v>
      </c>
      <c r="C9811" s="34">
        <v>0.3125</v>
      </c>
      <c r="D9811" s="16" t="s">
        <v>18</v>
      </c>
      <c r="E9811" s="35">
        <v>0.33333333333333298</v>
      </c>
      <c r="F9811" s="50">
        <f>IF(COUNTIF('リスト（不使用）'!$A$5:$A$6,単年カーブ!$A$1),"希望数量入力ください",'単年（2027年度）'!$E$12*単年カーブ!$R$3+'単年（2027年度）'!$E$12*(1-単年カーブ!$R$3)*単年カーブ!Q9811)</f>
        <v>0</v>
      </c>
      <c r="G9811" s="47">
        <f t="shared" si="1075"/>
        <v>0</v>
      </c>
      <c r="M9811">
        <f t="shared" si="1076"/>
        <v>10</v>
      </c>
      <c r="N9811">
        <f>IF(OR(WEEKDAY(A9811)=1,WEEKDAY(A9811)=7,COUNTIF('2027祝日等（不使用）'!$A$1:$A$20,単年カーブ!A9811)=1),0,1)</f>
        <v>1</v>
      </c>
      <c r="O9811">
        <f t="shared" si="1072"/>
        <v>16</v>
      </c>
      <c r="P9811">
        <f t="shared" si="1077"/>
        <v>0</v>
      </c>
      <c r="Q9811">
        <f t="shared" si="1078"/>
        <v>0</v>
      </c>
    </row>
    <row r="9812" spans="1:17" ht="19.5" x14ac:dyDescent="0.4">
      <c r="A9812" s="33">
        <f t="shared" si="1073"/>
        <v>46682</v>
      </c>
      <c r="B9812" s="27" t="str">
        <f t="shared" si="1074"/>
        <v>(金)</v>
      </c>
      <c r="C9812" s="34">
        <v>0.33333333333333298</v>
      </c>
      <c r="D9812" s="16" t="s">
        <v>18</v>
      </c>
      <c r="E9812" s="35">
        <v>0.35416666666666702</v>
      </c>
      <c r="F9812" s="50">
        <f>IF(COUNTIF('リスト（不使用）'!$A$5:$A$6,単年カーブ!$A$1),"希望数量入力ください",'単年（2027年度）'!$E$12*単年カーブ!$R$3+'単年（2027年度）'!$E$12*(1-単年カーブ!$R$3)*単年カーブ!Q9812)</f>
        <v>0</v>
      </c>
      <c r="G9812" s="47">
        <f t="shared" si="1075"/>
        <v>0</v>
      </c>
      <c r="M9812">
        <f t="shared" si="1076"/>
        <v>10</v>
      </c>
      <c r="N9812">
        <f>IF(OR(WEEKDAY(A9812)=1,WEEKDAY(A9812)=7,COUNTIF('2027祝日等（不使用）'!$A$1:$A$20,単年カーブ!A9812)=1),0,1)</f>
        <v>1</v>
      </c>
      <c r="O9812">
        <f t="shared" si="1072"/>
        <v>17</v>
      </c>
      <c r="P9812">
        <f t="shared" si="1077"/>
        <v>1</v>
      </c>
      <c r="Q9812">
        <f t="shared" si="1078"/>
        <v>1</v>
      </c>
    </row>
    <row r="9813" spans="1:17" ht="19.5" x14ac:dyDescent="0.4">
      <c r="A9813" s="33">
        <f t="shared" si="1073"/>
        <v>46682</v>
      </c>
      <c r="B9813" s="27" t="str">
        <f t="shared" si="1074"/>
        <v>(金)</v>
      </c>
      <c r="C9813" s="34">
        <v>0.35416666666666702</v>
      </c>
      <c r="D9813" s="16" t="s">
        <v>18</v>
      </c>
      <c r="E9813" s="35">
        <v>0.375</v>
      </c>
      <c r="F9813" s="50">
        <f>IF(COUNTIF('リスト（不使用）'!$A$5:$A$6,単年カーブ!$A$1),"希望数量入力ください",'単年（2027年度）'!$E$12*単年カーブ!$R$3+'単年（2027年度）'!$E$12*(1-単年カーブ!$R$3)*単年カーブ!Q9813)</f>
        <v>0</v>
      </c>
      <c r="G9813" s="47">
        <f t="shared" si="1075"/>
        <v>0</v>
      </c>
      <c r="M9813">
        <f t="shared" si="1076"/>
        <v>10</v>
      </c>
      <c r="N9813">
        <f>IF(OR(WEEKDAY(A9813)=1,WEEKDAY(A9813)=7,COUNTIF('2027祝日等（不使用）'!$A$1:$A$20,単年カーブ!A9813)=1),0,1)</f>
        <v>1</v>
      </c>
      <c r="O9813">
        <f t="shared" si="1072"/>
        <v>18</v>
      </c>
      <c r="P9813">
        <f t="shared" si="1077"/>
        <v>1</v>
      </c>
      <c r="Q9813">
        <f t="shared" si="1078"/>
        <v>1</v>
      </c>
    </row>
    <row r="9814" spans="1:17" ht="19.5" x14ac:dyDescent="0.4">
      <c r="A9814" s="33">
        <f t="shared" si="1073"/>
        <v>46682</v>
      </c>
      <c r="B9814" s="27" t="str">
        <f t="shared" si="1074"/>
        <v>(金)</v>
      </c>
      <c r="C9814" s="34">
        <v>0.375</v>
      </c>
      <c r="D9814" s="16" t="s">
        <v>18</v>
      </c>
      <c r="E9814" s="35">
        <v>0.39583333333333298</v>
      </c>
      <c r="F9814" s="50">
        <f>IF(COUNTIF('リスト（不使用）'!$A$5:$A$6,単年カーブ!$A$1),"希望数量入力ください",'単年（2027年度）'!$E$12*単年カーブ!$R$3+'単年（2027年度）'!$E$12*(1-単年カーブ!$R$3)*単年カーブ!Q9814)</f>
        <v>0</v>
      </c>
      <c r="G9814" s="47">
        <f t="shared" si="1075"/>
        <v>0</v>
      </c>
      <c r="M9814">
        <f t="shared" si="1076"/>
        <v>10</v>
      </c>
      <c r="N9814">
        <f>IF(OR(WEEKDAY(A9814)=1,WEEKDAY(A9814)=7,COUNTIF('2027祝日等（不使用）'!$A$1:$A$20,単年カーブ!A9814)=1),0,1)</f>
        <v>1</v>
      </c>
      <c r="O9814">
        <f t="shared" si="1072"/>
        <v>19</v>
      </c>
      <c r="P9814">
        <f t="shared" si="1077"/>
        <v>1</v>
      </c>
      <c r="Q9814">
        <f t="shared" si="1078"/>
        <v>1</v>
      </c>
    </row>
    <row r="9815" spans="1:17" ht="19.5" x14ac:dyDescent="0.4">
      <c r="A9815" s="33">
        <f t="shared" si="1073"/>
        <v>46682</v>
      </c>
      <c r="B9815" s="27" t="str">
        <f t="shared" si="1074"/>
        <v>(金)</v>
      </c>
      <c r="C9815" s="34">
        <v>0.39583333333333298</v>
      </c>
      <c r="D9815" s="16" t="s">
        <v>18</v>
      </c>
      <c r="E9815" s="35">
        <v>0.41666666666666702</v>
      </c>
      <c r="F9815" s="50">
        <f>IF(COUNTIF('リスト（不使用）'!$A$5:$A$6,単年カーブ!$A$1),"希望数量入力ください",'単年（2027年度）'!$E$12*単年カーブ!$R$3+'単年（2027年度）'!$E$12*(1-単年カーブ!$R$3)*単年カーブ!Q9815)</f>
        <v>0</v>
      </c>
      <c r="G9815" s="47">
        <f t="shared" si="1075"/>
        <v>0</v>
      </c>
      <c r="M9815">
        <f t="shared" si="1076"/>
        <v>10</v>
      </c>
      <c r="N9815">
        <f>IF(OR(WEEKDAY(A9815)=1,WEEKDAY(A9815)=7,COUNTIF('2027祝日等（不使用）'!$A$1:$A$20,単年カーブ!A9815)=1),0,1)</f>
        <v>1</v>
      </c>
      <c r="O9815">
        <f t="shared" si="1072"/>
        <v>20</v>
      </c>
      <c r="P9815">
        <f t="shared" si="1077"/>
        <v>1</v>
      </c>
      <c r="Q9815">
        <f t="shared" si="1078"/>
        <v>1</v>
      </c>
    </row>
    <row r="9816" spans="1:17" ht="19.5" x14ac:dyDescent="0.4">
      <c r="A9816" s="33">
        <f t="shared" si="1073"/>
        <v>46682</v>
      </c>
      <c r="B9816" s="27" t="str">
        <f t="shared" si="1074"/>
        <v>(金)</v>
      </c>
      <c r="C9816" s="34">
        <v>0.41666666666666702</v>
      </c>
      <c r="D9816" s="16" t="s">
        <v>18</v>
      </c>
      <c r="E9816" s="35">
        <v>0.4375</v>
      </c>
      <c r="F9816" s="50">
        <f>IF(COUNTIF('リスト（不使用）'!$A$5:$A$6,単年カーブ!$A$1),"希望数量入力ください",'単年（2027年度）'!$E$12*単年カーブ!$R$3+'単年（2027年度）'!$E$12*(1-単年カーブ!$R$3)*単年カーブ!Q9816)</f>
        <v>0</v>
      </c>
      <c r="G9816" s="47">
        <f t="shared" si="1075"/>
        <v>0</v>
      </c>
      <c r="M9816">
        <f t="shared" si="1076"/>
        <v>10</v>
      </c>
      <c r="N9816">
        <f>IF(OR(WEEKDAY(A9816)=1,WEEKDAY(A9816)=7,COUNTIF('2027祝日等（不使用）'!$A$1:$A$20,単年カーブ!A9816)=1),0,1)</f>
        <v>1</v>
      </c>
      <c r="O9816">
        <f t="shared" si="1072"/>
        <v>21</v>
      </c>
      <c r="P9816">
        <f t="shared" si="1077"/>
        <v>1</v>
      </c>
      <c r="Q9816">
        <f t="shared" si="1078"/>
        <v>1</v>
      </c>
    </row>
    <row r="9817" spans="1:17" ht="19.5" x14ac:dyDescent="0.4">
      <c r="A9817" s="33">
        <f t="shared" si="1073"/>
        <v>46682</v>
      </c>
      <c r="B9817" s="27" t="str">
        <f t="shared" si="1074"/>
        <v>(金)</v>
      </c>
      <c r="C9817" s="34">
        <v>0.4375</v>
      </c>
      <c r="D9817" s="16" t="s">
        <v>18</v>
      </c>
      <c r="E9817" s="35">
        <v>0.45833333333333298</v>
      </c>
      <c r="F9817" s="50">
        <f>IF(COUNTIF('リスト（不使用）'!$A$5:$A$6,単年カーブ!$A$1),"希望数量入力ください",'単年（2027年度）'!$E$12*単年カーブ!$R$3+'単年（2027年度）'!$E$12*(1-単年カーブ!$R$3)*単年カーブ!Q9817)</f>
        <v>0</v>
      </c>
      <c r="G9817" s="47">
        <f t="shared" si="1075"/>
        <v>0</v>
      </c>
      <c r="M9817">
        <f t="shared" si="1076"/>
        <v>10</v>
      </c>
      <c r="N9817">
        <f>IF(OR(WEEKDAY(A9817)=1,WEEKDAY(A9817)=7,COUNTIF('2027祝日等（不使用）'!$A$1:$A$20,単年カーブ!A9817)=1),0,1)</f>
        <v>1</v>
      </c>
      <c r="O9817">
        <f t="shared" si="1072"/>
        <v>22</v>
      </c>
      <c r="P9817">
        <f t="shared" si="1077"/>
        <v>1</v>
      </c>
      <c r="Q9817">
        <f t="shared" si="1078"/>
        <v>1</v>
      </c>
    </row>
    <row r="9818" spans="1:17" ht="19.5" x14ac:dyDescent="0.4">
      <c r="A9818" s="33">
        <f t="shared" si="1073"/>
        <v>46682</v>
      </c>
      <c r="B9818" s="27" t="str">
        <f t="shared" si="1074"/>
        <v>(金)</v>
      </c>
      <c r="C9818" s="34">
        <v>0.45833333333333298</v>
      </c>
      <c r="D9818" s="16" t="s">
        <v>18</v>
      </c>
      <c r="E9818" s="35">
        <v>0.47916666666666702</v>
      </c>
      <c r="F9818" s="50">
        <f>IF(COUNTIF('リスト（不使用）'!$A$5:$A$6,単年カーブ!$A$1),"希望数量入力ください",'単年（2027年度）'!$E$12*単年カーブ!$R$3+'単年（2027年度）'!$E$12*(1-単年カーブ!$R$3)*単年カーブ!Q9818)</f>
        <v>0</v>
      </c>
      <c r="G9818" s="47">
        <f t="shared" si="1075"/>
        <v>0</v>
      </c>
      <c r="M9818">
        <f t="shared" si="1076"/>
        <v>10</v>
      </c>
      <c r="N9818">
        <f>IF(OR(WEEKDAY(A9818)=1,WEEKDAY(A9818)=7,COUNTIF('2027祝日等（不使用）'!$A$1:$A$20,単年カーブ!A9818)=1),0,1)</f>
        <v>1</v>
      </c>
      <c r="O9818">
        <f t="shared" si="1072"/>
        <v>23</v>
      </c>
      <c r="P9818">
        <f t="shared" si="1077"/>
        <v>1</v>
      </c>
      <c r="Q9818">
        <f t="shared" si="1078"/>
        <v>1</v>
      </c>
    </row>
    <row r="9819" spans="1:17" ht="19.5" x14ac:dyDescent="0.4">
      <c r="A9819" s="33">
        <f t="shared" si="1073"/>
        <v>46682</v>
      </c>
      <c r="B9819" s="27" t="str">
        <f t="shared" si="1074"/>
        <v>(金)</v>
      </c>
      <c r="C9819" s="34">
        <v>0.47916666666666702</v>
      </c>
      <c r="D9819" s="16" t="s">
        <v>18</v>
      </c>
      <c r="E9819" s="35">
        <v>0.5</v>
      </c>
      <c r="F9819" s="50">
        <f>IF(COUNTIF('リスト（不使用）'!$A$5:$A$6,単年カーブ!$A$1),"希望数量入力ください",'単年（2027年度）'!$E$12*単年カーブ!$R$3+'単年（2027年度）'!$E$12*(1-単年カーブ!$R$3)*単年カーブ!Q9819)</f>
        <v>0</v>
      </c>
      <c r="G9819" s="47">
        <f t="shared" si="1075"/>
        <v>0</v>
      </c>
      <c r="M9819">
        <f t="shared" si="1076"/>
        <v>10</v>
      </c>
      <c r="N9819">
        <f>IF(OR(WEEKDAY(A9819)=1,WEEKDAY(A9819)=7,COUNTIF('2027祝日等（不使用）'!$A$1:$A$20,単年カーブ!A9819)=1),0,1)</f>
        <v>1</v>
      </c>
      <c r="O9819">
        <f t="shared" si="1072"/>
        <v>24</v>
      </c>
      <c r="P9819">
        <f t="shared" si="1077"/>
        <v>1</v>
      </c>
      <c r="Q9819">
        <f t="shared" si="1078"/>
        <v>1</v>
      </c>
    </row>
    <row r="9820" spans="1:17" ht="19.5" x14ac:dyDescent="0.4">
      <c r="A9820" s="33">
        <f t="shared" si="1073"/>
        <v>46682</v>
      </c>
      <c r="B9820" s="27" t="str">
        <f t="shared" si="1074"/>
        <v>(金)</v>
      </c>
      <c r="C9820" s="34">
        <v>0.5</v>
      </c>
      <c r="D9820" s="16" t="s">
        <v>18</v>
      </c>
      <c r="E9820" s="35">
        <v>0.52083333333333304</v>
      </c>
      <c r="F9820" s="50">
        <f>IF(COUNTIF('リスト（不使用）'!$A$5:$A$6,単年カーブ!$A$1),"希望数量入力ください",'単年（2027年度）'!$E$12*単年カーブ!$R$3+'単年（2027年度）'!$E$12*(1-単年カーブ!$R$3)*単年カーブ!Q9820)</f>
        <v>0</v>
      </c>
      <c r="G9820" s="47">
        <f t="shared" si="1075"/>
        <v>0</v>
      </c>
      <c r="M9820">
        <f t="shared" si="1076"/>
        <v>10</v>
      </c>
      <c r="N9820">
        <f>IF(OR(WEEKDAY(A9820)=1,WEEKDAY(A9820)=7,COUNTIF('2027祝日等（不使用）'!$A$1:$A$20,単年カーブ!A9820)=1),0,1)</f>
        <v>1</v>
      </c>
      <c r="O9820">
        <f t="shared" si="1072"/>
        <v>25</v>
      </c>
      <c r="P9820">
        <f t="shared" si="1077"/>
        <v>1</v>
      </c>
      <c r="Q9820">
        <f t="shared" si="1078"/>
        <v>1</v>
      </c>
    </row>
    <row r="9821" spans="1:17" ht="19.5" x14ac:dyDescent="0.4">
      <c r="A9821" s="33">
        <f t="shared" si="1073"/>
        <v>46682</v>
      </c>
      <c r="B9821" s="27" t="str">
        <f t="shared" si="1074"/>
        <v>(金)</v>
      </c>
      <c r="C9821" s="34">
        <v>0.52083333333333304</v>
      </c>
      <c r="D9821" s="16" t="s">
        <v>18</v>
      </c>
      <c r="E9821" s="35">
        <v>0.54166666666666696</v>
      </c>
      <c r="F9821" s="50">
        <f>IF(COUNTIF('リスト（不使用）'!$A$5:$A$6,単年カーブ!$A$1),"希望数量入力ください",'単年（2027年度）'!$E$12*単年カーブ!$R$3+'単年（2027年度）'!$E$12*(1-単年カーブ!$R$3)*単年カーブ!Q9821)</f>
        <v>0</v>
      </c>
      <c r="G9821" s="47">
        <f t="shared" si="1075"/>
        <v>0</v>
      </c>
      <c r="M9821">
        <f t="shared" si="1076"/>
        <v>10</v>
      </c>
      <c r="N9821">
        <f>IF(OR(WEEKDAY(A9821)=1,WEEKDAY(A9821)=7,COUNTIF('2027祝日等（不使用）'!$A$1:$A$20,単年カーブ!A9821)=1),0,1)</f>
        <v>1</v>
      </c>
      <c r="O9821">
        <f t="shared" si="1072"/>
        <v>26</v>
      </c>
      <c r="P9821">
        <f t="shared" si="1077"/>
        <v>1</v>
      </c>
      <c r="Q9821">
        <f t="shared" si="1078"/>
        <v>1</v>
      </c>
    </row>
    <row r="9822" spans="1:17" ht="19.5" x14ac:dyDescent="0.4">
      <c r="A9822" s="33">
        <f t="shared" si="1073"/>
        <v>46682</v>
      </c>
      <c r="B9822" s="27" t="str">
        <f t="shared" si="1074"/>
        <v>(金)</v>
      </c>
      <c r="C9822" s="34">
        <v>0.54166666666666696</v>
      </c>
      <c r="D9822" s="16" t="s">
        <v>18</v>
      </c>
      <c r="E9822" s="35">
        <v>0.5625</v>
      </c>
      <c r="F9822" s="50">
        <f>IF(COUNTIF('リスト（不使用）'!$A$5:$A$6,単年カーブ!$A$1),"希望数量入力ください",'単年（2027年度）'!$E$12*単年カーブ!$R$3+'単年（2027年度）'!$E$12*(1-単年カーブ!$R$3)*単年カーブ!Q9822)</f>
        <v>0</v>
      </c>
      <c r="G9822" s="47">
        <f t="shared" si="1075"/>
        <v>0</v>
      </c>
      <c r="M9822">
        <f t="shared" si="1076"/>
        <v>10</v>
      </c>
      <c r="N9822">
        <f>IF(OR(WEEKDAY(A9822)=1,WEEKDAY(A9822)=7,COUNTIF('2027祝日等（不使用）'!$A$1:$A$20,単年カーブ!A9822)=1),0,1)</f>
        <v>1</v>
      </c>
      <c r="O9822">
        <f t="shared" si="1072"/>
        <v>27</v>
      </c>
      <c r="P9822">
        <f t="shared" si="1077"/>
        <v>1</v>
      </c>
      <c r="Q9822">
        <f t="shared" si="1078"/>
        <v>1</v>
      </c>
    </row>
    <row r="9823" spans="1:17" ht="19.5" x14ac:dyDescent="0.4">
      <c r="A9823" s="33">
        <f t="shared" si="1073"/>
        <v>46682</v>
      </c>
      <c r="B9823" s="27" t="str">
        <f t="shared" si="1074"/>
        <v>(金)</v>
      </c>
      <c r="C9823" s="34">
        <v>0.5625</v>
      </c>
      <c r="D9823" s="16" t="s">
        <v>18</v>
      </c>
      <c r="E9823" s="35">
        <v>0.58333333333333304</v>
      </c>
      <c r="F9823" s="50">
        <f>IF(COUNTIF('リスト（不使用）'!$A$5:$A$6,単年カーブ!$A$1),"希望数量入力ください",'単年（2027年度）'!$E$12*単年カーブ!$R$3+'単年（2027年度）'!$E$12*(1-単年カーブ!$R$3)*単年カーブ!Q9823)</f>
        <v>0</v>
      </c>
      <c r="G9823" s="47">
        <f t="shared" si="1075"/>
        <v>0</v>
      </c>
      <c r="M9823">
        <f t="shared" si="1076"/>
        <v>10</v>
      </c>
      <c r="N9823">
        <f>IF(OR(WEEKDAY(A9823)=1,WEEKDAY(A9823)=7,COUNTIF('2027祝日等（不使用）'!$A$1:$A$20,単年カーブ!A9823)=1),0,1)</f>
        <v>1</v>
      </c>
      <c r="O9823">
        <f t="shared" si="1072"/>
        <v>28</v>
      </c>
      <c r="P9823">
        <f t="shared" si="1077"/>
        <v>1</v>
      </c>
      <c r="Q9823">
        <f t="shared" si="1078"/>
        <v>1</v>
      </c>
    </row>
    <row r="9824" spans="1:17" ht="19.5" x14ac:dyDescent="0.4">
      <c r="A9824" s="33">
        <f t="shared" si="1073"/>
        <v>46682</v>
      </c>
      <c r="B9824" s="27" t="str">
        <f t="shared" si="1074"/>
        <v>(金)</v>
      </c>
      <c r="C9824" s="34">
        <v>0.58333333333333304</v>
      </c>
      <c r="D9824" s="16" t="s">
        <v>18</v>
      </c>
      <c r="E9824" s="35">
        <v>0.60416666666666696</v>
      </c>
      <c r="F9824" s="50">
        <f>IF(COUNTIF('リスト（不使用）'!$A$5:$A$6,単年カーブ!$A$1),"希望数量入力ください",'単年（2027年度）'!$E$12*単年カーブ!$R$3+'単年（2027年度）'!$E$12*(1-単年カーブ!$R$3)*単年カーブ!Q9824)</f>
        <v>0</v>
      </c>
      <c r="G9824" s="47">
        <f t="shared" si="1075"/>
        <v>0</v>
      </c>
      <c r="M9824">
        <f t="shared" si="1076"/>
        <v>10</v>
      </c>
      <c r="N9824">
        <f>IF(OR(WEEKDAY(A9824)=1,WEEKDAY(A9824)=7,COUNTIF('2027祝日等（不使用）'!$A$1:$A$20,単年カーブ!A9824)=1),0,1)</f>
        <v>1</v>
      </c>
      <c r="O9824">
        <f t="shared" si="1072"/>
        <v>29</v>
      </c>
      <c r="P9824">
        <f t="shared" si="1077"/>
        <v>1</v>
      </c>
      <c r="Q9824">
        <f t="shared" si="1078"/>
        <v>1</v>
      </c>
    </row>
    <row r="9825" spans="1:17" ht="19.5" x14ac:dyDescent="0.4">
      <c r="A9825" s="33">
        <f t="shared" si="1073"/>
        <v>46682</v>
      </c>
      <c r="B9825" s="27" t="str">
        <f t="shared" si="1074"/>
        <v>(金)</v>
      </c>
      <c r="C9825" s="34">
        <v>0.60416666666666696</v>
      </c>
      <c r="D9825" s="16" t="s">
        <v>18</v>
      </c>
      <c r="E9825" s="35">
        <v>0.625</v>
      </c>
      <c r="F9825" s="50">
        <f>IF(COUNTIF('リスト（不使用）'!$A$5:$A$6,単年カーブ!$A$1),"希望数量入力ください",'単年（2027年度）'!$E$12*単年カーブ!$R$3+'単年（2027年度）'!$E$12*(1-単年カーブ!$R$3)*単年カーブ!Q9825)</f>
        <v>0</v>
      </c>
      <c r="G9825" s="47">
        <f t="shared" si="1075"/>
        <v>0</v>
      </c>
      <c r="M9825">
        <f t="shared" si="1076"/>
        <v>10</v>
      </c>
      <c r="N9825">
        <f>IF(OR(WEEKDAY(A9825)=1,WEEKDAY(A9825)=7,COUNTIF('2027祝日等（不使用）'!$A$1:$A$20,単年カーブ!A9825)=1),0,1)</f>
        <v>1</v>
      </c>
      <c r="O9825">
        <f t="shared" si="1072"/>
        <v>30</v>
      </c>
      <c r="P9825">
        <f t="shared" si="1077"/>
        <v>1</v>
      </c>
      <c r="Q9825">
        <f t="shared" si="1078"/>
        <v>1</v>
      </c>
    </row>
    <row r="9826" spans="1:17" ht="19.5" x14ac:dyDescent="0.4">
      <c r="A9826" s="33">
        <f t="shared" si="1073"/>
        <v>46682</v>
      </c>
      <c r="B9826" s="27" t="str">
        <f t="shared" si="1074"/>
        <v>(金)</v>
      </c>
      <c r="C9826" s="34">
        <v>0.625</v>
      </c>
      <c r="D9826" s="16" t="s">
        <v>18</v>
      </c>
      <c r="E9826" s="35">
        <v>0.64583333333333304</v>
      </c>
      <c r="F9826" s="50">
        <f>IF(COUNTIF('リスト（不使用）'!$A$5:$A$6,単年カーブ!$A$1),"希望数量入力ください",'単年（2027年度）'!$E$12*単年カーブ!$R$3+'単年（2027年度）'!$E$12*(1-単年カーブ!$R$3)*単年カーブ!Q9826)</f>
        <v>0</v>
      </c>
      <c r="G9826" s="47">
        <f t="shared" si="1075"/>
        <v>0</v>
      </c>
      <c r="M9826">
        <f t="shared" si="1076"/>
        <v>10</v>
      </c>
      <c r="N9826">
        <f>IF(OR(WEEKDAY(A9826)=1,WEEKDAY(A9826)=7,COUNTIF('2027祝日等（不使用）'!$A$1:$A$20,単年カーブ!A9826)=1),0,1)</f>
        <v>1</v>
      </c>
      <c r="O9826">
        <f t="shared" si="1072"/>
        <v>31</v>
      </c>
      <c r="P9826">
        <f t="shared" si="1077"/>
        <v>1</v>
      </c>
      <c r="Q9826">
        <f t="shared" si="1078"/>
        <v>1</v>
      </c>
    </row>
    <row r="9827" spans="1:17" ht="19.5" x14ac:dyDescent="0.4">
      <c r="A9827" s="33">
        <f t="shared" si="1073"/>
        <v>46682</v>
      </c>
      <c r="B9827" s="27" t="str">
        <f t="shared" si="1074"/>
        <v>(金)</v>
      </c>
      <c r="C9827" s="34">
        <v>0.64583333333333304</v>
      </c>
      <c r="D9827" s="16" t="s">
        <v>18</v>
      </c>
      <c r="E9827" s="35">
        <v>0.66666666666666696</v>
      </c>
      <c r="F9827" s="50">
        <f>IF(COUNTIF('リスト（不使用）'!$A$5:$A$6,単年カーブ!$A$1),"希望数量入力ください",'単年（2027年度）'!$E$12*単年カーブ!$R$3+'単年（2027年度）'!$E$12*(1-単年カーブ!$R$3)*単年カーブ!Q9827)</f>
        <v>0</v>
      </c>
      <c r="G9827" s="47">
        <f t="shared" si="1075"/>
        <v>0</v>
      </c>
      <c r="M9827">
        <f t="shared" si="1076"/>
        <v>10</v>
      </c>
      <c r="N9827">
        <f>IF(OR(WEEKDAY(A9827)=1,WEEKDAY(A9827)=7,COUNTIF('2027祝日等（不使用）'!$A$1:$A$20,単年カーブ!A9827)=1),0,1)</f>
        <v>1</v>
      </c>
      <c r="O9827">
        <f t="shared" si="1072"/>
        <v>32</v>
      </c>
      <c r="P9827">
        <f t="shared" si="1077"/>
        <v>1</v>
      </c>
      <c r="Q9827">
        <f t="shared" si="1078"/>
        <v>1</v>
      </c>
    </row>
    <row r="9828" spans="1:17" ht="19.5" x14ac:dyDescent="0.4">
      <c r="A9828" s="33">
        <f t="shared" si="1073"/>
        <v>46682</v>
      </c>
      <c r="B9828" s="27" t="str">
        <f t="shared" si="1074"/>
        <v>(金)</v>
      </c>
      <c r="C9828" s="34">
        <v>0.66666666666666696</v>
      </c>
      <c r="D9828" s="16" t="s">
        <v>18</v>
      </c>
      <c r="E9828" s="35">
        <v>0.6875</v>
      </c>
      <c r="F9828" s="50">
        <f>IF(COUNTIF('リスト（不使用）'!$A$5:$A$6,単年カーブ!$A$1),"希望数量入力ください",'単年（2027年度）'!$E$12*単年カーブ!$R$3+'単年（2027年度）'!$E$12*(1-単年カーブ!$R$3)*単年カーブ!Q9828)</f>
        <v>0</v>
      </c>
      <c r="G9828" s="47">
        <f t="shared" si="1075"/>
        <v>0</v>
      </c>
      <c r="M9828">
        <f t="shared" si="1076"/>
        <v>10</v>
      </c>
      <c r="N9828">
        <f>IF(OR(WEEKDAY(A9828)=1,WEEKDAY(A9828)=7,COUNTIF('2027祝日等（不使用）'!$A$1:$A$20,単年カーブ!A9828)=1),0,1)</f>
        <v>1</v>
      </c>
      <c r="O9828">
        <f t="shared" si="1072"/>
        <v>33</v>
      </c>
      <c r="P9828">
        <f t="shared" si="1077"/>
        <v>1</v>
      </c>
      <c r="Q9828">
        <f t="shared" si="1078"/>
        <v>1</v>
      </c>
    </row>
    <row r="9829" spans="1:17" ht="19.5" x14ac:dyDescent="0.4">
      <c r="A9829" s="33">
        <f t="shared" si="1073"/>
        <v>46682</v>
      </c>
      <c r="B9829" s="27" t="str">
        <f t="shared" si="1074"/>
        <v>(金)</v>
      </c>
      <c r="C9829" s="34">
        <v>0.6875</v>
      </c>
      <c r="D9829" s="16" t="s">
        <v>18</v>
      </c>
      <c r="E9829" s="35">
        <v>0.70833333333333304</v>
      </c>
      <c r="F9829" s="50">
        <f>IF(COUNTIF('リスト（不使用）'!$A$5:$A$6,単年カーブ!$A$1),"希望数量入力ください",'単年（2027年度）'!$E$12*単年カーブ!$R$3+'単年（2027年度）'!$E$12*(1-単年カーブ!$R$3)*単年カーブ!Q9829)</f>
        <v>0</v>
      </c>
      <c r="G9829" s="47">
        <f t="shared" si="1075"/>
        <v>0</v>
      </c>
      <c r="M9829">
        <f t="shared" si="1076"/>
        <v>10</v>
      </c>
      <c r="N9829">
        <f>IF(OR(WEEKDAY(A9829)=1,WEEKDAY(A9829)=7,COUNTIF('2027祝日等（不使用）'!$A$1:$A$20,単年カーブ!A9829)=1),0,1)</f>
        <v>1</v>
      </c>
      <c r="O9829">
        <f t="shared" si="1072"/>
        <v>34</v>
      </c>
      <c r="P9829">
        <f t="shared" si="1077"/>
        <v>1</v>
      </c>
      <c r="Q9829">
        <f t="shared" si="1078"/>
        <v>1</v>
      </c>
    </row>
    <row r="9830" spans="1:17" ht="19.5" x14ac:dyDescent="0.4">
      <c r="A9830" s="33">
        <f t="shared" si="1073"/>
        <v>46682</v>
      </c>
      <c r="B9830" s="27" t="str">
        <f t="shared" si="1074"/>
        <v>(金)</v>
      </c>
      <c r="C9830" s="34">
        <v>0.70833333333333304</v>
      </c>
      <c r="D9830" s="16" t="s">
        <v>18</v>
      </c>
      <c r="E9830" s="35">
        <v>0.72916666666666696</v>
      </c>
      <c r="F9830" s="50">
        <f>IF(COUNTIF('リスト（不使用）'!$A$5:$A$6,単年カーブ!$A$1),"希望数量入力ください",'単年（2027年度）'!$E$12*単年カーブ!$R$3+'単年（2027年度）'!$E$12*(1-単年カーブ!$R$3)*単年カーブ!Q9830)</f>
        <v>0</v>
      </c>
      <c r="G9830" s="47">
        <f t="shared" si="1075"/>
        <v>0</v>
      </c>
      <c r="M9830">
        <f t="shared" si="1076"/>
        <v>10</v>
      </c>
      <c r="N9830">
        <f>IF(OR(WEEKDAY(A9830)=1,WEEKDAY(A9830)=7,COUNTIF('2027祝日等（不使用）'!$A$1:$A$20,単年カーブ!A9830)=1),0,1)</f>
        <v>1</v>
      </c>
      <c r="O9830">
        <f t="shared" si="1072"/>
        <v>35</v>
      </c>
      <c r="P9830">
        <f t="shared" si="1077"/>
        <v>1</v>
      </c>
      <c r="Q9830">
        <f t="shared" si="1078"/>
        <v>1</v>
      </c>
    </row>
    <row r="9831" spans="1:17" ht="19.5" x14ac:dyDescent="0.4">
      <c r="A9831" s="33">
        <f t="shared" si="1073"/>
        <v>46682</v>
      </c>
      <c r="B9831" s="27" t="str">
        <f t="shared" si="1074"/>
        <v>(金)</v>
      </c>
      <c r="C9831" s="34">
        <v>0.72916666666666696</v>
      </c>
      <c r="D9831" s="16" t="s">
        <v>18</v>
      </c>
      <c r="E9831" s="35">
        <v>0.75</v>
      </c>
      <c r="F9831" s="50">
        <f>IF(COUNTIF('リスト（不使用）'!$A$5:$A$6,単年カーブ!$A$1),"希望数量入力ください",'単年（2027年度）'!$E$12*単年カーブ!$R$3+'単年（2027年度）'!$E$12*(1-単年カーブ!$R$3)*単年カーブ!Q9831)</f>
        <v>0</v>
      </c>
      <c r="G9831" s="47">
        <f t="shared" si="1075"/>
        <v>0</v>
      </c>
      <c r="M9831">
        <f t="shared" si="1076"/>
        <v>10</v>
      </c>
      <c r="N9831">
        <f>IF(OR(WEEKDAY(A9831)=1,WEEKDAY(A9831)=7,COUNTIF('2027祝日等（不使用）'!$A$1:$A$20,単年カーブ!A9831)=1),0,1)</f>
        <v>1</v>
      </c>
      <c r="O9831">
        <f t="shared" si="1072"/>
        <v>36</v>
      </c>
      <c r="P9831">
        <f t="shared" si="1077"/>
        <v>1</v>
      </c>
      <c r="Q9831">
        <f t="shared" si="1078"/>
        <v>1</v>
      </c>
    </row>
    <row r="9832" spans="1:17" ht="19.5" x14ac:dyDescent="0.4">
      <c r="A9832" s="33">
        <f t="shared" si="1073"/>
        <v>46682</v>
      </c>
      <c r="B9832" s="27" t="str">
        <f t="shared" si="1074"/>
        <v>(金)</v>
      </c>
      <c r="C9832" s="34">
        <v>0.75</v>
      </c>
      <c r="D9832" s="16" t="s">
        <v>18</v>
      </c>
      <c r="E9832" s="35">
        <v>0.77083333333333304</v>
      </c>
      <c r="F9832" s="50">
        <f>IF(COUNTIF('リスト（不使用）'!$A$5:$A$6,単年カーブ!$A$1),"希望数量入力ください",'単年（2027年度）'!$E$12*単年カーブ!$R$3+'単年（2027年度）'!$E$12*(1-単年カーブ!$R$3)*単年カーブ!Q9832)</f>
        <v>0</v>
      </c>
      <c r="G9832" s="47">
        <f t="shared" si="1075"/>
        <v>0</v>
      </c>
      <c r="M9832">
        <f t="shared" si="1076"/>
        <v>10</v>
      </c>
      <c r="N9832">
        <f>IF(OR(WEEKDAY(A9832)=1,WEEKDAY(A9832)=7,COUNTIF('2027祝日等（不使用）'!$A$1:$A$20,単年カーブ!A9832)=1),0,1)</f>
        <v>1</v>
      </c>
      <c r="O9832">
        <f t="shared" si="1072"/>
        <v>37</v>
      </c>
      <c r="P9832">
        <f t="shared" si="1077"/>
        <v>1</v>
      </c>
      <c r="Q9832">
        <f t="shared" si="1078"/>
        <v>1</v>
      </c>
    </row>
    <row r="9833" spans="1:17" ht="19.5" x14ac:dyDescent="0.4">
      <c r="A9833" s="33">
        <f t="shared" si="1073"/>
        <v>46682</v>
      </c>
      <c r="B9833" s="27" t="str">
        <f t="shared" si="1074"/>
        <v>(金)</v>
      </c>
      <c r="C9833" s="34">
        <v>0.77083333333333304</v>
      </c>
      <c r="D9833" s="16" t="s">
        <v>18</v>
      </c>
      <c r="E9833" s="35">
        <v>0.79166666666666696</v>
      </c>
      <c r="F9833" s="50">
        <f>IF(COUNTIF('リスト（不使用）'!$A$5:$A$6,単年カーブ!$A$1),"希望数量入力ください",'単年（2027年度）'!$E$12*単年カーブ!$R$3+'単年（2027年度）'!$E$12*(1-単年カーブ!$R$3)*単年カーブ!Q9833)</f>
        <v>0</v>
      </c>
      <c r="G9833" s="47">
        <f t="shared" si="1075"/>
        <v>0</v>
      </c>
      <c r="M9833">
        <f t="shared" si="1076"/>
        <v>10</v>
      </c>
      <c r="N9833">
        <f>IF(OR(WEEKDAY(A9833)=1,WEEKDAY(A9833)=7,COUNTIF('2027祝日等（不使用）'!$A$1:$A$20,単年カーブ!A9833)=1),0,1)</f>
        <v>1</v>
      </c>
      <c r="O9833">
        <f t="shared" si="1072"/>
        <v>38</v>
      </c>
      <c r="P9833">
        <f t="shared" si="1077"/>
        <v>1</v>
      </c>
      <c r="Q9833">
        <f t="shared" si="1078"/>
        <v>1</v>
      </c>
    </row>
    <row r="9834" spans="1:17" ht="19.5" x14ac:dyDescent="0.4">
      <c r="A9834" s="33">
        <f t="shared" si="1073"/>
        <v>46682</v>
      </c>
      <c r="B9834" s="27" t="str">
        <f t="shared" si="1074"/>
        <v>(金)</v>
      </c>
      <c r="C9834" s="34">
        <v>0.79166666666666696</v>
      </c>
      <c r="D9834" s="16" t="s">
        <v>18</v>
      </c>
      <c r="E9834" s="35">
        <v>0.8125</v>
      </c>
      <c r="F9834" s="50">
        <f>IF(COUNTIF('リスト（不使用）'!$A$5:$A$6,単年カーブ!$A$1),"希望数量入力ください",'単年（2027年度）'!$E$12*単年カーブ!$R$3+'単年（2027年度）'!$E$12*(1-単年カーブ!$R$3)*単年カーブ!Q9834)</f>
        <v>0</v>
      </c>
      <c r="G9834" s="47">
        <f t="shared" si="1075"/>
        <v>0</v>
      </c>
      <c r="M9834">
        <f t="shared" si="1076"/>
        <v>10</v>
      </c>
      <c r="N9834">
        <f>IF(OR(WEEKDAY(A9834)=1,WEEKDAY(A9834)=7,COUNTIF('2027祝日等（不使用）'!$A$1:$A$20,単年カーブ!A9834)=1),0,1)</f>
        <v>1</v>
      </c>
      <c r="O9834">
        <f t="shared" si="1072"/>
        <v>39</v>
      </c>
      <c r="P9834">
        <f t="shared" si="1077"/>
        <v>1</v>
      </c>
      <c r="Q9834">
        <f t="shared" si="1078"/>
        <v>1</v>
      </c>
    </row>
    <row r="9835" spans="1:17" ht="19.5" x14ac:dyDescent="0.4">
      <c r="A9835" s="33">
        <f t="shared" si="1073"/>
        <v>46682</v>
      </c>
      <c r="B9835" s="27" t="str">
        <f t="shared" si="1074"/>
        <v>(金)</v>
      </c>
      <c r="C9835" s="34">
        <v>0.8125</v>
      </c>
      <c r="D9835" s="16" t="s">
        <v>18</v>
      </c>
      <c r="E9835" s="35">
        <v>0.83333333333333304</v>
      </c>
      <c r="F9835" s="50">
        <f>IF(COUNTIF('リスト（不使用）'!$A$5:$A$6,単年カーブ!$A$1),"希望数量入力ください",'単年（2027年度）'!$E$12*単年カーブ!$R$3+'単年（2027年度）'!$E$12*(1-単年カーブ!$R$3)*単年カーブ!Q9835)</f>
        <v>0</v>
      </c>
      <c r="G9835" s="47">
        <f t="shared" si="1075"/>
        <v>0</v>
      </c>
      <c r="M9835">
        <f t="shared" si="1076"/>
        <v>10</v>
      </c>
      <c r="N9835">
        <f>IF(OR(WEEKDAY(A9835)=1,WEEKDAY(A9835)=7,COUNTIF('2027祝日等（不使用）'!$A$1:$A$20,単年カーブ!A9835)=1),0,1)</f>
        <v>1</v>
      </c>
      <c r="O9835">
        <f t="shared" si="1072"/>
        <v>40</v>
      </c>
      <c r="P9835">
        <f t="shared" si="1077"/>
        <v>1</v>
      </c>
      <c r="Q9835">
        <f t="shared" si="1078"/>
        <v>1</v>
      </c>
    </row>
    <row r="9836" spans="1:17" ht="19.5" x14ac:dyDescent="0.4">
      <c r="A9836" s="33">
        <f t="shared" si="1073"/>
        <v>46682</v>
      </c>
      <c r="B9836" s="27" t="str">
        <f t="shared" si="1074"/>
        <v>(金)</v>
      </c>
      <c r="C9836" s="34">
        <v>0.83333333333333304</v>
      </c>
      <c r="D9836" s="16" t="s">
        <v>18</v>
      </c>
      <c r="E9836" s="35">
        <v>0.85416666666666696</v>
      </c>
      <c r="F9836" s="50">
        <f>IF(COUNTIF('リスト（不使用）'!$A$5:$A$6,単年カーブ!$A$1),"希望数量入力ください",'単年（2027年度）'!$E$12*単年カーブ!$R$3+'単年（2027年度）'!$E$12*(1-単年カーブ!$R$3)*単年カーブ!Q9836)</f>
        <v>0</v>
      </c>
      <c r="G9836" s="47">
        <f t="shared" si="1075"/>
        <v>0</v>
      </c>
      <c r="M9836">
        <f t="shared" si="1076"/>
        <v>10</v>
      </c>
      <c r="N9836">
        <f>IF(OR(WEEKDAY(A9836)=1,WEEKDAY(A9836)=7,COUNTIF('2027祝日等（不使用）'!$A$1:$A$20,単年カーブ!A9836)=1),0,1)</f>
        <v>1</v>
      </c>
      <c r="O9836">
        <f t="shared" si="1072"/>
        <v>41</v>
      </c>
      <c r="P9836">
        <f t="shared" si="1077"/>
        <v>0</v>
      </c>
      <c r="Q9836">
        <f t="shared" si="1078"/>
        <v>0</v>
      </c>
    </row>
    <row r="9837" spans="1:17" ht="19.5" x14ac:dyDescent="0.4">
      <c r="A9837" s="33">
        <f t="shared" si="1073"/>
        <v>46682</v>
      </c>
      <c r="B9837" s="27" t="str">
        <f t="shared" si="1074"/>
        <v>(金)</v>
      </c>
      <c r="C9837" s="34">
        <v>0.85416666666666696</v>
      </c>
      <c r="D9837" s="16" t="s">
        <v>18</v>
      </c>
      <c r="E9837" s="35">
        <v>0.875</v>
      </c>
      <c r="F9837" s="50">
        <f>IF(COUNTIF('リスト（不使用）'!$A$5:$A$6,単年カーブ!$A$1),"希望数量入力ください",'単年（2027年度）'!$E$12*単年カーブ!$R$3+'単年（2027年度）'!$E$12*(1-単年カーブ!$R$3)*単年カーブ!Q9837)</f>
        <v>0</v>
      </c>
      <c r="G9837" s="47">
        <f t="shared" si="1075"/>
        <v>0</v>
      </c>
      <c r="M9837">
        <f t="shared" si="1076"/>
        <v>10</v>
      </c>
      <c r="N9837">
        <f>IF(OR(WEEKDAY(A9837)=1,WEEKDAY(A9837)=7,COUNTIF('2027祝日等（不使用）'!$A$1:$A$20,単年カーブ!A9837)=1),0,1)</f>
        <v>1</v>
      </c>
      <c r="O9837">
        <f t="shared" si="1072"/>
        <v>42</v>
      </c>
      <c r="P9837">
        <f t="shared" si="1077"/>
        <v>0</v>
      </c>
      <c r="Q9837">
        <f t="shared" si="1078"/>
        <v>0</v>
      </c>
    </row>
    <row r="9838" spans="1:17" ht="19.5" x14ac:dyDescent="0.4">
      <c r="A9838" s="33">
        <f t="shared" si="1073"/>
        <v>46682</v>
      </c>
      <c r="B9838" s="27" t="str">
        <f t="shared" si="1074"/>
        <v>(金)</v>
      </c>
      <c r="C9838" s="34">
        <v>0.875</v>
      </c>
      <c r="D9838" s="16" t="s">
        <v>18</v>
      </c>
      <c r="E9838" s="35">
        <v>0.89583333333333304</v>
      </c>
      <c r="F9838" s="50">
        <f>IF(COUNTIF('リスト（不使用）'!$A$5:$A$6,単年カーブ!$A$1),"希望数量入力ください",'単年（2027年度）'!$E$12*単年カーブ!$R$3+'単年（2027年度）'!$E$12*(1-単年カーブ!$R$3)*単年カーブ!Q9838)</f>
        <v>0</v>
      </c>
      <c r="G9838" s="47">
        <f t="shared" si="1075"/>
        <v>0</v>
      </c>
      <c r="M9838">
        <f t="shared" si="1076"/>
        <v>10</v>
      </c>
      <c r="N9838">
        <f>IF(OR(WEEKDAY(A9838)=1,WEEKDAY(A9838)=7,COUNTIF('2027祝日等（不使用）'!$A$1:$A$20,単年カーブ!A9838)=1),0,1)</f>
        <v>1</v>
      </c>
      <c r="O9838">
        <f t="shared" si="1072"/>
        <v>43</v>
      </c>
      <c r="P9838">
        <f t="shared" si="1077"/>
        <v>0</v>
      </c>
      <c r="Q9838">
        <f t="shared" si="1078"/>
        <v>0</v>
      </c>
    </row>
    <row r="9839" spans="1:17" ht="19.5" x14ac:dyDescent="0.4">
      <c r="A9839" s="33">
        <f t="shared" si="1073"/>
        <v>46682</v>
      </c>
      <c r="B9839" s="27" t="str">
        <f t="shared" si="1074"/>
        <v>(金)</v>
      </c>
      <c r="C9839" s="34">
        <v>0.89583333333333304</v>
      </c>
      <c r="D9839" s="16" t="s">
        <v>18</v>
      </c>
      <c r="E9839" s="35">
        <v>0.91666666666666696</v>
      </c>
      <c r="F9839" s="50">
        <f>IF(COUNTIF('リスト（不使用）'!$A$5:$A$6,単年カーブ!$A$1),"希望数量入力ください",'単年（2027年度）'!$E$12*単年カーブ!$R$3+'単年（2027年度）'!$E$12*(1-単年カーブ!$R$3)*単年カーブ!Q9839)</f>
        <v>0</v>
      </c>
      <c r="G9839" s="47">
        <f t="shared" si="1075"/>
        <v>0</v>
      </c>
      <c r="M9839">
        <f t="shared" si="1076"/>
        <v>10</v>
      </c>
      <c r="N9839">
        <f>IF(OR(WEEKDAY(A9839)=1,WEEKDAY(A9839)=7,COUNTIF('2027祝日等（不使用）'!$A$1:$A$20,単年カーブ!A9839)=1),0,1)</f>
        <v>1</v>
      </c>
      <c r="O9839">
        <f t="shared" si="1072"/>
        <v>44</v>
      </c>
      <c r="P9839">
        <f t="shared" si="1077"/>
        <v>0</v>
      </c>
      <c r="Q9839">
        <f t="shared" si="1078"/>
        <v>0</v>
      </c>
    </row>
    <row r="9840" spans="1:17" ht="19.5" x14ac:dyDescent="0.4">
      <c r="A9840" s="33">
        <f t="shared" si="1073"/>
        <v>46682</v>
      </c>
      <c r="B9840" s="27" t="str">
        <f t="shared" si="1074"/>
        <v>(金)</v>
      </c>
      <c r="C9840" s="34">
        <v>0.91666666666666696</v>
      </c>
      <c r="D9840" s="16" t="s">
        <v>18</v>
      </c>
      <c r="E9840" s="35">
        <v>0.9375</v>
      </c>
      <c r="F9840" s="50">
        <f>IF(COUNTIF('リスト（不使用）'!$A$5:$A$6,単年カーブ!$A$1),"希望数量入力ください",'単年（2027年度）'!$E$12*単年カーブ!$R$3+'単年（2027年度）'!$E$12*(1-単年カーブ!$R$3)*単年カーブ!Q9840)</f>
        <v>0</v>
      </c>
      <c r="G9840" s="47">
        <f t="shared" si="1075"/>
        <v>0</v>
      </c>
      <c r="M9840">
        <f t="shared" si="1076"/>
        <v>10</v>
      </c>
      <c r="N9840">
        <f>IF(OR(WEEKDAY(A9840)=1,WEEKDAY(A9840)=7,COUNTIF('2027祝日等（不使用）'!$A$1:$A$20,単年カーブ!A9840)=1),0,1)</f>
        <v>1</v>
      </c>
      <c r="O9840">
        <f t="shared" si="1072"/>
        <v>45</v>
      </c>
      <c r="P9840">
        <f t="shared" si="1077"/>
        <v>0</v>
      </c>
      <c r="Q9840">
        <f t="shared" si="1078"/>
        <v>0</v>
      </c>
    </row>
    <row r="9841" spans="1:17" ht="19.5" x14ac:dyDescent="0.4">
      <c r="A9841" s="33">
        <f t="shared" si="1073"/>
        <v>46682</v>
      </c>
      <c r="B9841" s="27" t="str">
        <f t="shared" si="1074"/>
        <v>(金)</v>
      </c>
      <c r="C9841" s="34">
        <v>0.9375</v>
      </c>
      <c r="D9841" s="16" t="s">
        <v>18</v>
      </c>
      <c r="E9841" s="35">
        <v>0.95833333333333304</v>
      </c>
      <c r="F9841" s="50">
        <f>IF(COUNTIF('リスト（不使用）'!$A$5:$A$6,単年カーブ!$A$1),"希望数量入力ください",'単年（2027年度）'!$E$12*単年カーブ!$R$3+'単年（2027年度）'!$E$12*(1-単年カーブ!$R$3)*単年カーブ!Q9841)</f>
        <v>0</v>
      </c>
      <c r="G9841" s="47">
        <f t="shared" si="1075"/>
        <v>0</v>
      </c>
      <c r="M9841">
        <f t="shared" si="1076"/>
        <v>10</v>
      </c>
      <c r="N9841">
        <f>IF(OR(WEEKDAY(A9841)=1,WEEKDAY(A9841)=7,COUNTIF('2027祝日等（不使用）'!$A$1:$A$20,単年カーブ!A9841)=1),0,1)</f>
        <v>1</v>
      </c>
      <c r="O9841">
        <f t="shared" si="1072"/>
        <v>46</v>
      </c>
      <c r="P9841">
        <f t="shared" si="1077"/>
        <v>0</v>
      </c>
      <c r="Q9841">
        <f t="shared" si="1078"/>
        <v>0</v>
      </c>
    </row>
    <row r="9842" spans="1:17" ht="19.5" x14ac:dyDescent="0.4">
      <c r="A9842" s="33">
        <f t="shared" si="1073"/>
        <v>46682</v>
      </c>
      <c r="B9842" s="27" t="str">
        <f t="shared" si="1074"/>
        <v>(金)</v>
      </c>
      <c r="C9842" s="34">
        <v>0.95833333333333304</v>
      </c>
      <c r="D9842" s="16" t="s">
        <v>18</v>
      </c>
      <c r="E9842" s="35">
        <v>0.97916666666666696</v>
      </c>
      <c r="F9842" s="50">
        <f>IF(COUNTIF('リスト（不使用）'!$A$5:$A$6,単年カーブ!$A$1),"希望数量入力ください",'単年（2027年度）'!$E$12*単年カーブ!$R$3+'単年（2027年度）'!$E$12*(1-単年カーブ!$R$3)*単年カーブ!Q9842)</f>
        <v>0</v>
      </c>
      <c r="G9842" s="47">
        <f t="shared" si="1075"/>
        <v>0</v>
      </c>
      <c r="M9842">
        <f t="shared" si="1076"/>
        <v>10</v>
      </c>
      <c r="N9842">
        <f>IF(OR(WEEKDAY(A9842)=1,WEEKDAY(A9842)=7,COUNTIF('2027祝日等（不使用）'!$A$1:$A$20,単年カーブ!A9842)=1),0,1)</f>
        <v>1</v>
      </c>
      <c r="O9842">
        <f t="shared" si="1072"/>
        <v>47</v>
      </c>
      <c r="P9842">
        <f t="shared" si="1077"/>
        <v>0</v>
      </c>
      <c r="Q9842">
        <f t="shared" si="1078"/>
        <v>0</v>
      </c>
    </row>
    <row r="9843" spans="1:17" ht="19.5" x14ac:dyDescent="0.4">
      <c r="A9843" s="33">
        <f t="shared" si="1073"/>
        <v>46682</v>
      </c>
      <c r="B9843" s="27" t="str">
        <f t="shared" si="1074"/>
        <v>(金)</v>
      </c>
      <c r="C9843" s="34">
        <v>0.97916666666666696</v>
      </c>
      <c r="D9843" s="16" t="s">
        <v>18</v>
      </c>
      <c r="E9843" s="35" t="s">
        <v>17</v>
      </c>
      <c r="F9843" s="50">
        <f>IF(COUNTIF('リスト（不使用）'!$A$5:$A$6,単年カーブ!$A$1),"希望数量入力ください",'単年（2027年度）'!$E$12*単年カーブ!$R$3+'単年（2027年度）'!$E$12*(1-単年カーブ!$R$3)*単年カーブ!Q9843)</f>
        <v>0</v>
      </c>
      <c r="G9843" s="47">
        <f t="shared" si="1075"/>
        <v>0</v>
      </c>
      <c r="M9843">
        <f t="shared" si="1076"/>
        <v>10</v>
      </c>
      <c r="N9843">
        <f>IF(OR(WEEKDAY(A9843)=1,WEEKDAY(A9843)=7,COUNTIF('2027祝日等（不使用）'!$A$1:$A$20,単年カーブ!A9843)=1),0,1)</f>
        <v>1</v>
      </c>
      <c r="O9843">
        <f t="shared" si="1072"/>
        <v>48</v>
      </c>
      <c r="P9843">
        <f t="shared" si="1077"/>
        <v>0</v>
      </c>
      <c r="Q9843">
        <f t="shared" si="1078"/>
        <v>0</v>
      </c>
    </row>
    <row r="9844" spans="1:17" ht="19.5" x14ac:dyDescent="0.4">
      <c r="A9844" s="33">
        <f t="shared" si="1073"/>
        <v>46683</v>
      </c>
      <c r="B9844" s="27" t="str">
        <f t="shared" si="1074"/>
        <v>(土)</v>
      </c>
      <c r="C9844" s="34">
        <v>0</v>
      </c>
      <c r="D9844" s="16" t="s">
        <v>18</v>
      </c>
      <c r="E9844" s="35">
        <v>2.0833333333333332E-2</v>
      </c>
      <c r="F9844" s="50">
        <f>IF(COUNTIF('リスト（不使用）'!$A$5:$A$6,単年カーブ!$A$1),"希望数量入力ください",'単年（2027年度）'!$E$12*単年カーブ!$R$3+'単年（2027年度）'!$E$12*(1-単年カーブ!$R$3)*単年カーブ!Q9844)</f>
        <v>0</v>
      </c>
      <c r="G9844" s="47">
        <f t="shared" si="1075"/>
        <v>0</v>
      </c>
      <c r="M9844">
        <f t="shared" si="1076"/>
        <v>10</v>
      </c>
      <c r="N9844">
        <f>IF(OR(WEEKDAY(A9844)=1,WEEKDAY(A9844)=7,COUNTIF('2027祝日等（不使用）'!$A$1:$A$20,単年カーブ!A9844)=1),0,1)</f>
        <v>0</v>
      </c>
      <c r="O9844">
        <f t="shared" ref="O9844:O9907" si="1079">O9796</f>
        <v>1</v>
      </c>
      <c r="P9844">
        <f t="shared" si="1077"/>
        <v>0</v>
      </c>
      <c r="Q9844">
        <f t="shared" si="1078"/>
        <v>0</v>
      </c>
    </row>
    <row r="9845" spans="1:17" ht="19.5" x14ac:dyDescent="0.4">
      <c r="A9845" s="33">
        <f t="shared" si="1073"/>
        <v>46683</v>
      </c>
      <c r="B9845" s="27" t="str">
        <f t="shared" si="1074"/>
        <v>(土)</v>
      </c>
      <c r="C9845" s="34">
        <v>2.0833333333333332E-2</v>
      </c>
      <c r="D9845" s="16" t="s">
        <v>18</v>
      </c>
      <c r="E9845" s="35">
        <v>4.1666666666666664E-2</v>
      </c>
      <c r="F9845" s="50">
        <f>IF(COUNTIF('リスト（不使用）'!$A$5:$A$6,単年カーブ!$A$1),"希望数量入力ください",'単年（2027年度）'!$E$12*単年カーブ!$R$3+'単年（2027年度）'!$E$12*(1-単年カーブ!$R$3)*単年カーブ!Q9845)</f>
        <v>0</v>
      </c>
      <c r="G9845" s="47">
        <f t="shared" si="1075"/>
        <v>0</v>
      </c>
      <c r="M9845">
        <f t="shared" si="1076"/>
        <v>10</v>
      </c>
      <c r="N9845">
        <f>IF(OR(WEEKDAY(A9845)=1,WEEKDAY(A9845)=7,COUNTIF('2027祝日等（不使用）'!$A$1:$A$20,単年カーブ!A9845)=1),0,1)</f>
        <v>0</v>
      </c>
      <c r="O9845">
        <f t="shared" si="1079"/>
        <v>2</v>
      </c>
      <c r="P9845">
        <f t="shared" si="1077"/>
        <v>0</v>
      </c>
      <c r="Q9845">
        <f t="shared" si="1078"/>
        <v>0</v>
      </c>
    </row>
    <row r="9846" spans="1:17" ht="19.5" x14ac:dyDescent="0.4">
      <c r="A9846" s="33">
        <f t="shared" si="1073"/>
        <v>46683</v>
      </c>
      <c r="B9846" s="27" t="str">
        <f t="shared" si="1074"/>
        <v>(土)</v>
      </c>
      <c r="C9846" s="34">
        <v>4.1666666666666664E-2</v>
      </c>
      <c r="D9846" s="16" t="s">
        <v>18</v>
      </c>
      <c r="E9846" s="35">
        <v>6.25E-2</v>
      </c>
      <c r="F9846" s="50">
        <f>IF(COUNTIF('リスト（不使用）'!$A$5:$A$6,単年カーブ!$A$1),"希望数量入力ください",'単年（2027年度）'!$E$12*単年カーブ!$R$3+'単年（2027年度）'!$E$12*(1-単年カーブ!$R$3)*単年カーブ!Q9846)</f>
        <v>0</v>
      </c>
      <c r="G9846" s="47">
        <f t="shared" si="1075"/>
        <v>0</v>
      </c>
      <c r="M9846">
        <f t="shared" si="1076"/>
        <v>10</v>
      </c>
      <c r="N9846">
        <f>IF(OR(WEEKDAY(A9846)=1,WEEKDAY(A9846)=7,COUNTIF('2027祝日等（不使用）'!$A$1:$A$20,単年カーブ!A9846)=1),0,1)</f>
        <v>0</v>
      </c>
      <c r="O9846">
        <f t="shared" si="1079"/>
        <v>3</v>
      </c>
      <c r="P9846">
        <f t="shared" si="1077"/>
        <v>0</v>
      </c>
      <c r="Q9846">
        <f t="shared" si="1078"/>
        <v>0</v>
      </c>
    </row>
    <row r="9847" spans="1:17" ht="19.5" x14ac:dyDescent="0.4">
      <c r="A9847" s="33">
        <f t="shared" si="1073"/>
        <v>46683</v>
      </c>
      <c r="B9847" s="27" t="str">
        <f t="shared" si="1074"/>
        <v>(土)</v>
      </c>
      <c r="C9847" s="34">
        <v>6.25E-2</v>
      </c>
      <c r="D9847" s="16" t="s">
        <v>18</v>
      </c>
      <c r="E9847" s="35">
        <v>8.3333333333333301E-2</v>
      </c>
      <c r="F9847" s="50">
        <f>IF(COUNTIF('リスト（不使用）'!$A$5:$A$6,単年カーブ!$A$1),"希望数量入力ください",'単年（2027年度）'!$E$12*単年カーブ!$R$3+'単年（2027年度）'!$E$12*(1-単年カーブ!$R$3)*単年カーブ!Q9847)</f>
        <v>0</v>
      </c>
      <c r="G9847" s="47">
        <f t="shared" si="1075"/>
        <v>0</v>
      </c>
      <c r="M9847">
        <f t="shared" si="1076"/>
        <v>10</v>
      </c>
      <c r="N9847">
        <f>IF(OR(WEEKDAY(A9847)=1,WEEKDAY(A9847)=7,COUNTIF('2027祝日等（不使用）'!$A$1:$A$20,単年カーブ!A9847)=1),0,1)</f>
        <v>0</v>
      </c>
      <c r="O9847">
        <f t="shared" si="1079"/>
        <v>4</v>
      </c>
      <c r="P9847">
        <f t="shared" si="1077"/>
        <v>0</v>
      </c>
      <c r="Q9847">
        <f t="shared" si="1078"/>
        <v>0</v>
      </c>
    </row>
    <row r="9848" spans="1:17" ht="19.5" x14ac:dyDescent="0.4">
      <c r="A9848" s="33">
        <f t="shared" si="1073"/>
        <v>46683</v>
      </c>
      <c r="B9848" s="27" t="str">
        <f t="shared" si="1074"/>
        <v>(土)</v>
      </c>
      <c r="C9848" s="34">
        <v>8.3333333333333301E-2</v>
      </c>
      <c r="D9848" s="16" t="s">
        <v>18</v>
      </c>
      <c r="E9848" s="35">
        <v>0.104166666666667</v>
      </c>
      <c r="F9848" s="50">
        <f>IF(COUNTIF('リスト（不使用）'!$A$5:$A$6,単年カーブ!$A$1),"希望数量入力ください",'単年（2027年度）'!$E$12*単年カーブ!$R$3+'単年（2027年度）'!$E$12*(1-単年カーブ!$R$3)*単年カーブ!Q9848)</f>
        <v>0</v>
      </c>
      <c r="G9848" s="47">
        <f t="shared" si="1075"/>
        <v>0</v>
      </c>
      <c r="M9848">
        <f t="shared" si="1076"/>
        <v>10</v>
      </c>
      <c r="N9848">
        <f>IF(OR(WEEKDAY(A9848)=1,WEEKDAY(A9848)=7,COUNTIF('2027祝日等（不使用）'!$A$1:$A$20,単年カーブ!A9848)=1),0,1)</f>
        <v>0</v>
      </c>
      <c r="O9848">
        <f t="shared" si="1079"/>
        <v>5</v>
      </c>
      <c r="P9848">
        <f t="shared" si="1077"/>
        <v>0</v>
      </c>
      <c r="Q9848">
        <f t="shared" si="1078"/>
        <v>0</v>
      </c>
    </row>
    <row r="9849" spans="1:17" ht="19.5" x14ac:dyDescent="0.4">
      <c r="A9849" s="33">
        <f t="shared" si="1073"/>
        <v>46683</v>
      </c>
      <c r="B9849" s="27" t="str">
        <f t="shared" si="1074"/>
        <v>(土)</v>
      </c>
      <c r="C9849" s="34">
        <v>0.104166666666667</v>
      </c>
      <c r="D9849" s="16" t="s">
        <v>18</v>
      </c>
      <c r="E9849" s="35">
        <v>0.125</v>
      </c>
      <c r="F9849" s="50">
        <f>IF(COUNTIF('リスト（不使用）'!$A$5:$A$6,単年カーブ!$A$1),"希望数量入力ください",'単年（2027年度）'!$E$12*単年カーブ!$R$3+'単年（2027年度）'!$E$12*(1-単年カーブ!$R$3)*単年カーブ!Q9849)</f>
        <v>0</v>
      </c>
      <c r="G9849" s="47">
        <f t="shared" si="1075"/>
        <v>0</v>
      </c>
      <c r="M9849">
        <f t="shared" si="1076"/>
        <v>10</v>
      </c>
      <c r="N9849">
        <f>IF(OR(WEEKDAY(A9849)=1,WEEKDAY(A9849)=7,COUNTIF('2027祝日等（不使用）'!$A$1:$A$20,単年カーブ!A9849)=1),0,1)</f>
        <v>0</v>
      </c>
      <c r="O9849">
        <f t="shared" si="1079"/>
        <v>6</v>
      </c>
      <c r="P9849">
        <f t="shared" si="1077"/>
        <v>0</v>
      </c>
      <c r="Q9849">
        <f t="shared" si="1078"/>
        <v>0</v>
      </c>
    </row>
    <row r="9850" spans="1:17" ht="19.5" x14ac:dyDescent="0.4">
      <c r="A9850" s="33">
        <f t="shared" ref="A9850:A9913" si="1080">A9802+1</f>
        <v>46683</v>
      </c>
      <c r="B9850" s="27" t="str">
        <f t="shared" si="1074"/>
        <v>(土)</v>
      </c>
      <c r="C9850" s="34">
        <v>0.125</v>
      </c>
      <c r="D9850" s="16" t="s">
        <v>18</v>
      </c>
      <c r="E9850" s="35">
        <v>0.14583333333333301</v>
      </c>
      <c r="F9850" s="50">
        <f>IF(COUNTIF('リスト（不使用）'!$A$5:$A$6,単年カーブ!$A$1),"希望数量入力ください",'単年（2027年度）'!$E$12*単年カーブ!$R$3+'単年（2027年度）'!$E$12*(1-単年カーブ!$R$3)*単年カーブ!Q9850)</f>
        <v>0</v>
      </c>
      <c r="G9850" s="47">
        <f t="shared" si="1075"/>
        <v>0</v>
      </c>
      <c r="M9850">
        <f t="shared" si="1076"/>
        <v>10</v>
      </c>
      <c r="N9850">
        <f>IF(OR(WEEKDAY(A9850)=1,WEEKDAY(A9850)=7,COUNTIF('2027祝日等（不使用）'!$A$1:$A$20,単年カーブ!A9850)=1),0,1)</f>
        <v>0</v>
      </c>
      <c r="O9850">
        <f t="shared" si="1079"/>
        <v>7</v>
      </c>
      <c r="P9850">
        <f t="shared" si="1077"/>
        <v>0</v>
      </c>
      <c r="Q9850">
        <f t="shared" si="1078"/>
        <v>0</v>
      </c>
    </row>
    <row r="9851" spans="1:17" ht="19.5" x14ac:dyDescent="0.4">
      <c r="A9851" s="33">
        <f t="shared" si="1080"/>
        <v>46683</v>
      </c>
      <c r="B9851" s="27" t="str">
        <f t="shared" si="1074"/>
        <v>(土)</v>
      </c>
      <c r="C9851" s="34">
        <v>0.14583333333333301</v>
      </c>
      <c r="D9851" s="16" t="s">
        <v>18</v>
      </c>
      <c r="E9851" s="35">
        <v>0.16666666666666699</v>
      </c>
      <c r="F9851" s="50">
        <f>IF(COUNTIF('リスト（不使用）'!$A$5:$A$6,単年カーブ!$A$1),"希望数量入力ください",'単年（2027年度）'!$E$12*単年カーブ!$R$3+'単年（2027年度）'!$E$12*(1-単年カーブ!$R$3)*単年カーブ!Q9851)</f>
        <v>0</v>
      </c>
      <c r="G9851" s="47">
        <f t="shared" si="1075"/>
        <v>0</v>
      </c>
      <c r="M9851">
        <f t="shared" si="1076"/>
        <v>10</v>
      </c>
      <c r="N9851">
        <f>IF(OR(WEEKDAY(A9851)=1,WEEKDAY(A9851)=7,COUNTIF('2027祝日等（不使用）'!$A$1:$A$20,単年カーブ!A9851)=1),0,1)</f>
        <v>0</v>
      </c>
      <c r="O9851">
        <f t="shared" si="1079"/>
        <v>8</v>
      </c>
      <c r="P9851">
        <f t="shared" si="1077"/>
        <v>0</v>
      </c>
      <c r="Q9851">
        <f t="shared" si="1078"/>
        <v>0</v>
      </c>
    </row>
    <row r="9852" spans="1:17" ht="19.5" x14ac:dyDescent="0.4">
      <c r="A9852" s="33">
        <f t="shared" si="1080"/>
        <v>46683</v>
      </c>
      <c r="B9852" s="27" t="str">
        <f t="shared" si="1074"/>
        <v>(土)</v>
      </c>
      <c r="C9852" s="34">
        <v>0.16666666666666699</v>
      </c>
      <c r="D9852" s="16" t="s">
        <v>18</v>
      </c>
      <c r="E9852" s="35">
        <v>0.1875</v>
      </c>
      <c r="F9852" s="50">
        <f>IF(COUNTIF('リスト（不使用）'!$A$5:$A$6,単年カーブ!$A$1),"希望数量入力ください",'単年（2027年度）'!$E$12*単年カーブ!$R$3+'単年（2027年度）'!$E$12*(1-単年カーブ!$R$3)*単年カーブ!Q9852)</f>
        <v>0</v>
      </c>
      <c r="G9852" s="47">
        <f t="shared" si="1075"/>
        <v>0</v>
      </c>
      <c r="M9852">
        <f t="shared" si="1076"/>
        <v>10</v>
      </c>
      <c r="N9852">
        <f>IF(OR(WEEKDAY(A9852)=1,WEEKDAY(A9852)=7,COUNTIF('2027祝日等（不使用）'!$A$1:$A$20,単年カーブ!A9852)=1),0,1)</f>
        <v>0</v>
      </c>
      <c r="O9852">
        <f t="shared" si="1079"/>
        <v>9</v>
      </c>
      <c r="P9852">
        <f t="shared" si="1077"/>
        <v>0</v>
      </c>
      <c r="Q9852">
        <f t="shared" si="1078"/>
        <v>0</v>
      </c>
    </row>
    <row r="9853" spans="1:17" ht="19.5" x14ac:dyDescent="0.4">
      <c r="A9853" s="33">
        <f t="shared" si="1080"/>
        <v>46683</v>
      </c>
      <c r="B9853" s="27" t="str">
        <f t="shared" si="1074"/>
        <v>(土)</v>
      </c>
      <c r="C9853" s="34">
        <v>0.1875</v>
      </c>
      <c r="D9853" s="16" t="s">
        <v>18</v>
      </c>
      <c r="E9853" s="35">
        <v>0.20833333333333301</v>
      </c>
      <c r="F9853" s="50">
        <f>IF(COUNTIF('リスト（不使用）'!$A$5:$A$6,単年カーブ!$A$1),"希望数量入力ください",'単年（2027年度）'!$E$12*単年カーブ!$R$3+'単年（2027年度）'!$E$12*(1-単年カーブ!$R$3)*単年カーブ!Q9853)</f>
        <v>0</v>
      </c>
      <c r="G9853" s="47">
        <f t="shared" si="1075"/>
        <v>0</v>
      </c>
      <c r="M9853">
        <f t="shared" si="1076"/>
        <v>10</v>
      </c>
      <c r="N9853">
        <f>IF(OR(WEEKDAY(A9853)=1,WEEKDAY(A9853)=7,COUNTIF('2027祝日等（不使用）'!$A$1:$A$20,単年カーブ!A9853)=1),0,1)</f>
        <v>0</v>
      </c>
      <c r="O9853">
        <f t="shared" si="1079"/>
        <v>10</v>
      </c>
      <c r="P9853">
        <f t="shared" si="1077"/>
        <v>0</v>
      </c>
      <c r="Q9853">
        <f t="shared" si="1078"/>
        <v>0</v>
      </c>
    </row>
    <row r="9854" spans="1:17" ht="19.5" x14ac:dyDescent="0.4">
      <c r="A9854" s="33">
        <f t="shared" si="1080"/>
        <v>46683</v>
      </c>
      <c r="B9854" s="27" t="str">
        <f t="shared" si="1074"/>
        <v>(土)</v>
      </c>
      <c r="C9854" s="34">
        <v>0.20833333333333301</v>
      </c>
      <c r="D9854" s="16" t="s">
        <v>18</v>
      </c>
      <c r="E9854" s="35">
        <v>0.22916666666666699</v>
      </c>
      <c r="F9854" s="50">
        <f>IF(COUNTIF('リスト（不使用）'!$A$5:$A$6,単年カーブ!$A$1),"希望数量入力ください",'単年（2027年度）'!$E$12*単年カーブ!$R$3+'単年（2027年度）'!$E$12*(1-単年カーブ!$R$3)*単年カーブ!Q9854)</f>
        <v>0</v>
      </c>
      <c r="G9854" s="47">
        <f t="shared" si="1075"/>
        <v>0</v>
      </c>
      <c r="M9854">
        <f t="shared" si="1076"/>
        <v>10</v>
      </c>
      <c r="N9854">
        <f>IF(OR(WEEKDAY(A9854)=1,WEEKDAY(A9854)=7,COUNTIF('2027祝日等（不使用）'!$A$1:$A$20,単年カーブ!A9854)=1),0,1)</f>
        <v>0</v>
      </c>
      <c r="O9854">
        <f t="shared" si="1079"/>
        <v>11</v>
      </c>
      <c r="P9854">
        <f t="shared" si="1077"/>
        <v>0</v>
      </c>
      <c r="Q9854">
        <f t="shared" si="1078"/>
        <v>0</v>
      </c>
    </row>
    <row r="9855" spans="1:17" ht="19.5" x14ac:dyDescent="0.4">
      <c r="A9855" s="33">
        <f t="shared" si="1080"/>
        <v>46683</v>
      </c>
      <c r="B9855" s="27" t="str">
        <f t="shared" si="1074"/>
        <v>(土)</v>
      </c>
      <c r="C9855" s="34">
        <v>0.22916666666666699</v>
      </c>
      <c r="D9855" s="16" t="s">
        <v>18</v>
      </c>
      <c r="E9855" s="35">
        <v>0.25</v>
      </c>
      <c r="F9855" s="50">
        <f>IF(COUNTIF('リスト（不使用）'!$A$5:$A$6,単年カーブ!$A$1),"希望数量入力ください",'単年（2027年度）'!$E$12*単年カーブ!$R$3+'単年（2027年度）'!$E$12*(1-単年カーブ!$R$3)*単年カーブ!Q9855)</f>
        <v>0</v>
      </c>
      <c r="G9855" s="47">
        <f t="shared" si="1075"/>
        <v>0</v>
      </c>
      <c r="M9855">
        <f t="shared" si="1076"/>
        <v>10</v>
      </c>
      <c r="N9855">
        <f>IF(OR(WEEKDAY(A9855)=1,WEEKDAY(A9855)=7,COUNTIF('2027祝日等（不使用）'!$A$1:$A$20,単年カーブ!A9855)=1),0,1)</f>
        <v>0</v>
      </c>
      <c r="O9855">
        <f t="shared" si="1079"/>
        <v>12</v>
      </c>
      <c r="P9855">
        <f t="shared" si="1077"/>
        <v>0</v>
      </c>
      <c r="Q9855">
        <f t="shared" si="1078"/>
        <v>0</v>
      </c>
    </row>
    <row r="9856" spans="1:17" ht="19.5" x14ac:dyDescent="0.4">
      <c r="A9856" s="33">
        <f t="shared" si="1080"/>
        <v>46683</v>
      </c>
      <c r="B9856" s="27" t="str">
        <f t="shared" si="1074"/>
        <v>(土)</v>
      </c>
      <c r="C9856" s="34">
        <v>0.25</v>
      </c>
      <c r="D9856" s="16" t="s">
        <v>18</v>
      </c>
      <c r="E9856" s="35">
        <v>0.27083333333333298</v>
      </c>
      <c r="F9856" s="50">
        <f>IF(COUNTIF('リスト（不使用）'!$A$5:$A$6,単年カーブ!$A$1),"希望数量入力ください",'単年（2027年度）'!$E$12*単年カーブ!$R$3+'単年（2027年度）'!$E$12*(1-単年カーブ!$R$3)*単年カーブ!Q9856)</f>
        <v>0</v>
      </c>
      <c r="G9856" s="47">
        <f t="shared" si="1075"/>
        <v>0</v>
      </c>
      <c r="M9856">
        <f t="shared" si="1076"/>
        <v>10</v>
      </c>
      <c r="N9856">
        <f>IF(OR(WEEKDAY(A9856)=1,WEEKDAY(A9856)=7,COUNTIF('2027祝日等（不使用）'!$A$1:$A$20,単年カーブ!A9856)=1),0,1)</f>
        <v>0</v>
      </c>
      <c r="O9856">
        <f t="shared" si="1079"/>
        <v>13</v>
      </c>
      <c r="P9856">
        <f t="shared" si="1077"/>
        <v>0</v>
      </c>
      <c r="Q9856">
        <f t="shared" si="1078"/>
        <v>0</v>
      </c>
    </row>
    <row r="9857" spans="1:17" ht="19.5" x14ac:dyDescent="0.4">
      <c r="A9857" s="33">
        <f t="shared" si="1080"/>
        <v>46683</v>
      </c>
      <c r="B9857" s="27" t="str">
        <f t="shared" si="1074"/>
        <v>(土)</v>
      </c>
      <c r="C9857" s="34">
        <v>0.27083333333333298</v>
      </c>
      <c r="D9857" s="16" t="s">
        <v>18</v>
      </c>
      <c r="E9857" s="35">
        <v>0.29166666666666702</v>
      </c>
      <c r="F9857" s="50">
        <f>IF(COUNTIF('リスト（不使用）'!$A$5:$A$6,単年カーブ!$A$1),"希望数量入力ください",'単年（2027年度）'!$E$12*単年カーブ!$R$3+'単年（2027年度）'!$E$12*(1-単年カーブ!$R$3)*単年カーブ!Q9857)</f>
        <v>0</v>
      </c>
      <c r="G9857" s="47">
        <f t="shared" si="1075"/>
        <v>0</v>
      </c>
      <c r="M9857">
        <f t="shared" si="1076"/>
        <v>10</v>
      </c>
      <c r="N9857">
        <f>IF(OR(WEEKDAY(A9857)=1,WEEKDAY(A9857)=7,COUNTIF('2027祝日等（不使用）'!$A$1:$A$20,単年カーブ!A9857)=1),0,1)</f>
        <v>0</v>
      </c>
      <c r="O9857">
        <f t="shared" si="1079"/>
        <v>14</v>
      </c>
      <c r="P9857">
        <f t="shared" si="1077"/>
        <v>0</v>
      </c>
      <c r="Q9857">
        <f t="shared" si="1078"/>
        <v>0</v>
      </c>
    </row>
    <row r="9858" spans="1:17" ht="19.5" x14ac:dyDescent="0.4">
      <c r="A9858" s="33">
        <f t="shared" si="1080"/>
        <v>46683</v>
      </c>
      <c r="B9858" s="27" t="str">
        <f t="shared" si="1074"/>
        <v>(土)</v>
      </c>
      <c r="C9858" s="34">
        <v>0.29166666666666702</v>
      </c>
      <c r="D9858" s="16" t="s">
        <v>18</v>
      </c>
      <c r="E9858" s="35">
        <v>0.3125</v>
      </c>
      <c r="F9858" s="50">
        <f>IF(COUNTIF('リスト（不使用）'!$A$5:$A$6,単年カーブ!$A$1),"希望数量入力ください",'単年（2027年度）'!$E$12*単年カーブ!$R$3+'単年（2027年度）'!$E$12*(1-単年カーブ!$R$3)*単年カーブ!Q9858)</f>
        <v>0</v>
      </c>
      <c r="G9858" s="47">
        <f t="shared" si="1075"/>
        <v>0</v>
      </c>
      <c r="M9858">
        <f t="shared" si="1076"/>
        <v>10</v>
      </c>
      <c r="N9858">
        <f>IF(OR(WEEKDAY(A9858)=1,WEEKDAY(A9858)=7,COUNTIF('2027祝日等（不使用）'!$A$1:$A$20,単年カーブ!A9858)=1),0,1)</f>
        <v>0</v>
      </c>
      <c r="O9858">
        <f t="shared" si="1079"/>
        <v>15</v>
      </c>
      <c r="P9858">
        <f t="shared" si="1077"/>
        <v>0</v>
      </c>
      <c r="Q9858">
        <f t="shared" si="1078"/>
        <v>0</v>
      </c>
    </row>
    <row r="9859" spans="1:17" ht="19.5" x14ac:dyDescent="0.4">
      <c r="A9859" s="33">
        <f t="shared" si="1080"/>
        <v>46683</v>
      </c>
      <c r="B9859" s="27" t="str">
        <f t="shared" si="1074"/>
        <v>(土)</v>
      </c>
      <c r="C9859" s="34">
        <v>0.3125</v>
      </c>
      <c r="D9859" s="16" t="s">
        <v>18</v>
      </c>
      <c r="E9859" s="35">
        <v>0.33333333333333298</v>
      </c>
      <c r="F9859" s="50">
        <f>IF(COUNTIF('リスト（不使用）'!$A$5:$A$6,単年カーブ!$A$1),"希望数量入力ください",'単年（2027年度）'!$E$12*単年カーブ!$R$3+'単年（2027年度）'!$E$12*(1-単年カーブ!$R$3)*単年カーブ!Q9859)</f>
        <v>0</v>
      </c>
      <c r="G9859" s="47">
        <f t="shared" si="1075"/>
        <v>0</v>
      </c>
      <c r="M9859">
        <f t="shared" si="1076"/>
        <v>10</v>
      </c>
      <c r="N9859">
        <f>IF(OR(WEEKDAY(A9859)=1,WEEKDAY(A9859)=7,COUNTIF('2027祝日等（不使用）'!$A$1:$A$20,単年カーブ!A9859)=1),0,1)</f>
        <v>0</v>
      </c>
      <c r="O9859">
        <f t="shared" si="1079"/>
        <v>16</v>
      </c>
      <c r="P9859">
        <f t="shared" si="1077"/>
        <v>0</v>
      </c>
      <c r="Q9859">
        <f t="shared" si="1078"/>
        <v>0</v>
      </c>
    </row>
    <row r="9860" spans="1:17" ht="19.5" x14ac:dyDescent="0.4">
      <c r="A9860" s="33">
        <f t="shared" si="1080"/>
        <v>46683</v>
      </c>
      <c r="B9860" s="27" t="str">
        <f t="shared" ref="B9860:B9923" si="1081">TEXT(A9860,"(aaa)")</f>
        <v>(土)</v>
      </c>
      <c r="C9860" s="34">
        <v>0.33333333333333298</v>
      </c>
      <c r="D9860" s="16" t="s">
        <v>18</v>
      </c>
      <c r="E9860" s="35">
        <v>0.35416666666666702</v>
      </c>
      <c r="F9860" s="50">
        <f>IF(COUNTIF('リスト（不使用）'!$A$5:$A$6,単年カーブ!$A$1),"希望数量入力ください",'単年（2027年度）'!$E$12*単年カーブ!$R$3+'単年（2027年度）'!$E$12*(1-単年カーブ!$R$3)*単年カーブ!Q9860)</f>
        <v>0</v>
      </c>
      <c r="G9860" s="47">
        <f t="shared" ref="G9860:G9923" si="1082">F9860/2</f>
        <v>0</v>
      </c>
      <c r="M9860">
        <f t="shared" ref="M9860:M9923" si="1083">MONTH(A9860)</f>
        <v>10</v>
      </c>
      <c r="N9860">
        <f>IF(OR(WEEKDAY(A9860)=1,WEEKDAY(A9860)=7,COUNTIF('2027祝日等（不使用）'!$A$1:$A$20,単年カーブ!A9860)=1),0,1)</f>
        <v>0</v>
      </c>
      <c r="O9860">
        <f t="shared" si="1079"/>
        <v>17</v>
      </c>
      <c r="P9860">
        <f t="shared" ref="P9860:P9923" si="1084">IF(AND(O9860&gt;16,O9860&lt;41),1,0)</f>
        <v>1</v>
      </c>
      <c r="Q9860">
        <f t="shared" ref="Q9860:Q9923" si="1085">P9860*N9860</f>
        <v>0</v>
      </c>
    </row>
    <row r="9861" spans="1:17" ht="19.5" x14ac:dyDescent="0.4">
      <c r="A9861" s="33">
        <f t="shared" si="1080"/>
        <v>46683</v>
      </c>
      <c r="B9861" s="27" t="str">
        <f t="shared" si="1081"/>
        <v>(土)</v>
      </c>
      <c r="C9861" s="34">
        <v>0.35416666666666702</v>
      </c>
      <c r="D9861" s="16" t="s">
        <v>18</v>
      </c>
      <c r="E9861" s="35">
        <v>0.375</v>
      </c>
      <c r="F9861" s="50">
        <f>IF(COUNTIF('リスト（不使用）'!$A$5:$A$6,単年カーブ!$A$1),"希望数量入力ください",'単年（2027年度）'!$E$12*単年カーブ!$R$3+'単年（2027年度）'!$E$12*(1-単年カーブ!$R$3)*単年カーブ!Q9861)</f>
        <v>0</v>
      </c>
      <c r="G9861" s="47">
        <f t="shared" si="1082"/>
        <v>0</v>
      </c>
      <c r="M9861">
        <f t="shared" si="1083"/>
        <v>10</v>
      </c>
      <c r="N9861">
        <f>IF(OR(WEEKDAY(A9861)=1,WEEKDAY(A9861)=7,COUNTIF('2027祝日等（不使用）'!$A$1:$A$20,単年カーブ!A9861)=1),0,1)</f>
        <v>0</v>
      </c>
      <c r="O9861">
        <f t="shared" si="1079"/>
        <v>18</v>
      </c>
      <c r="P9861">
        <f t="shared" si="1084"/>
        <v>1</v>
      </c>
      <c r="Q9861">
        <f t="shared" si="1085"/>
        <v>0</v>
      </c>
    </row>
    <row r="9862" spans="1:17" ht="19.5" x14ac:dyDescent="0.4">
      <c r="A9862" s="33">
        <f t="shared" si="1080"/>
        <v>46683</v>
      </c>
      <c r="B9862" s="27" t="str">
        <f t="shared" si="1081"/>
        <v>(土)</v>
      </c>
      <c r="C9862" s="34">
        <v>0.375</v>
      </c>
      <c r="D9862" s="16" t="s">
        <v>18</v>
      </c>
      <c r="E9862" s="35">
        <v>0.39583333333333298</v>
      </c>
      <c r="F9862" s="50">
        <f>IF(COUNTIF('リスト（不使用）'!$A$5:$A$6,単年カーブ!$A$1),"希望数量入力ください",'単年（2027年度）'!$E$12*単年カーブ!$R$3+'単年（2027年度）'!$E$12*(1-単年カーブ!$R$3)*単年カーブ!Q9862)</f>
        <v>0</v>
      </c>
      <c r="G9862" s="47">
        <f t="shared" si="1082"/>
        <v>0</v>
      </c>
      <c r="M9862">
        <f t="shared" si="1083"/>
        <v>10</v>
      </c>
      <c r="N9862">
        <f>IF(OR(WEEKDAY(A9862)=1,WEEKDAY(A9862)=7,COUNTIF('2027祝日等（不使用）'!$A$1:$A$20,単年カーブ!A9862)=1),0,1)</f>
        <v>0</v>
      </c>
      <c r="O9862">
        <f t="shared" si="1079"/>
        <v>19</v>
      </c>
      <c r="P9862">
        <f t="shared" si="1084"/>
        <v>1</v>
      </c>
      <c r="Q9862">
        <f t="shared" si="1085"/>
        <v>0</v>
      </c>
    </row>
    <row r="9863" spans="1:17" ht="19.5" x14ac:dyDescent="0.4">
      <c r="A9863" s="33">
        <f t="shared" si="1080"/>
        <v>46683</v>
      </c>
      <c r="B9863" s="27" t="str">
        <f t="shared" si="1081"/>
        <v>(土)</v>
      </c>
      <c r="C9863" s="34">
        <v>0.39583333333333298</v>
      </c>
      <c r="D9863" s="16" t="s">
        <v>18</v>
      </c>
      <c r="E9863" s="35">
        <v>0.41666666666666702</v>
      </c>
      <c r="F9863" s="50">
        <f>IF(COUNTIF('リスト（不使用）'!$A$5:$A$6,単年カーブ!$A$1),"希望数量入力ください",'単年（2027年度）'!$E$12*単年カーブ!$R$3+'単年（2027年度）'!$E$12*(1-単年カーブ!$R$3)*単年カーブ!Q9863)</f>
        <v>0</v>
      </c>
      <c r="G9863" s="47">
        <f t="shared" si="1082"/>
        <v>0</v>
      </c>
      <c r="M9863">
        <f t="shared" si="1083"/>
        <v>10</v>
      </c>
      <c r="N9863">
        <f>IF(OR(WEEKDAY(A9863)=1,WEEKDAY(A9863)=7,COUNTIF('2027祝日等（不使用）'!$A$1:$A$20,単年カーブ!A9863)=1),0,1)</f>
        <v>0</v>
      </c>
      <c r="O9863">
        <f t="shared" si="1079"/>
        <v>20</v>
      </c>
      <c r="P9863">
        <f t="shared" si="1084"/>
        <v>1</v>
      </c>
      <c r="Q9863">
        <f t="shared" si="1085"/>
        <v>0</v>
      </c>
    </row>
    <row r="9864" spans="1:17" ht="19.5" x14ac:dyDescent="0.4">
      <c r="A9864" s="33">
        <f t="shared" si="1080"/>
        <v>46683</v>
      </c>
      <c r="B9864" s="27" t="str">
        <f t="shared" si="1081"/>
        <v>(土)</v>
      </c>
      <c r="C9864" s="34">
        <v>0.41666666666666702</v>
      </c>
      <c r="D9864" s="16" t="s">
        <v>18</v>
      </c>
      <c r="E9864" s="35">
        <v>0.4375</v>
      </c>
      <c r="F9864" s="50">
        <f>IF(COUNTIF('リスト（不使用）'!$A$5:$A$6,単年カーブ!$A$1),"希望数量入力ください",'単年（2027年度）'!$E$12*単年カーブ!$R$3+'単年（2027年度）'!$E$12*(1-単年カーブ!$R$3)*単年カーブ!Q9864)</f>
        <v>0</v>
      </c>
      <c r="G9864" s="47">
        <f t="shared" si="1082"/>
        <v>0</v>
      </c>
      <c r="M9864">
        <f t="shared" si="1083"/>
        <v>10</v>
      </c>
      <c r="N9864">
        <f>IF(OR(WEEKDAY(A9864)=1,WEEKDAY(A9864)=7,COUNTIF('2027祝日等（不使用）'!$A$1:$A$20,単年カーブ!A9864)=1),0,1)</f>
        <v>0</v>
      </c>
      <c r="O9864">
        <f t="shared" si="1079"/>
        <v>21</v>
      </c>
      <c r="P9864">
        <f t="shared" si="1084"/>
        <v>1</v>
      </c>
      <c r="Q9864">
        <f t="shared" si="1085"/>
        <v>0</v>
      </c>
    </row>
    <row r="9865" spans="1:17" ht="19.5" x14ac:dyDescent="0.4">
      <c r="A9865" s="33">
        <f t="shared" si="1080"/>
        <v>46683</v>
      </c>
      <c r="B9865" s="27" t="str">
        <f t="shared" si="1081"/>
        <v>(土)</v>
      </c>
      <c r="C9865" s="34">
        <v>0.4375</v>
      </c>
      <c r="D9865" s="16" t="s">
        <v>18</v>
      </c>
      <c r="E9865" s="35">
        <v>0.45833333333333298</v>
      </c>
      <c r="F9865" s="50">
        <f>IF(COUNTIF('リスト（不使用）'!$A$5:$A$6,単年カーブ!$A$1),"希望数量入力ください",'単年（2027年度）'!$E$12*単年カーブ!$R$3+'単年（2027年度）'!$E$12*(1-単年カーブ!$R$3)*単年カーブ!Q9865)</f>
        <v>0</v>
      </c>
      <c r="G9865" s="47">
        <f t="shared" si="1082"/>
        <v>0</v>
      </c>
      <c r="M9865">
        <f t="shared" si="1083"/>
        <v>10</v>
      </c>
      <c r="N9865">
        <f>IF(OR(WEEKDAY(A9865)=1,WEEKDAY(A9865)=7,COUNTIF('2027祝日等（不使用）'!$A$1:$A$20,単年カーブ!A9865)=1),0,1)</f>
        <v>0</v>
      </c>
      <c r="O9865">
        <f t="shared" si="1079"/>
        <v>22</v>
      </c>
      <c r="P9865">
        <f t="shared" si="1084"/>
        <v>1</v>
      </c>
      <c r="Q9865">
        <f t="shared" si="1085"/>
        <v>0</v>
      </c>
    </row>
    <row r="9866" spans="1:17" ht="19.5" x14ac:dyDescent="0.4">
      <c r="A9866" s="33">
        <f t="shared" si="1080"/>
        <v>46683</v>
      </c>
      <c r="B9866" s="27" t="str">
        <f t="shared" si="1081"/>
        <v>(土)</v>
      </c>
      <c r="C9866" s="34">
        <v>0.45833333333333298</v>
      </c>
      <c r="D9866" s="16" t="s">
        <v>18</v>
      </c>
      <c r="E9866" s="35">
        <v>0.47916666666666702</v>
      </c>
      <c r="F9866" s="50">
        <f>IF(COUNTIF('リスト（不使用）'!$A$5:$A$6,単年カーブ!$A$1),"希望数量入力ください",'単年（2027年度）'!$E$12*単年カーブ!$R$3+'単年（2027年度）'!$E$12*(1-単年カーブ!$R$3)*単年カーブ!Q9866)</f>
        <v>0</v>
      </c>
      <c r="G9866" s="47">
        <f t="shared" si="1082"/>
        <v>0</v>
      </c>
      <c r="M9866">
        <f t="shared" si="1083"/>
        <v>10</v>
      </c>
      <c r="N9866">
        <f>IF(OR(WEEKDAY(A9866)=1,WEEKDAY(A9866)=7,COUNTIF('2027祝日等（不使用）'!$A$1:$A$20,単年カーブ!A9866)=1),0,1)</f>
        <v>0</v>
      </c>
      <c r="O9866">
        <f t="shared" si="1079"/>
        <v>23</v>
      </c>
      <c r="P9866">
        <f t="shared" si="1084"/>
        <v>1</v>
      </c>
      <c r="Q9866">
        <f t="shared" si="1085"/>
        <v>0</v>
      </c>
    </row>
    <row r="9867" spans="1:17" ht="19.5" x14ac:dyDescent="0.4">
      <c r="A9867" s="33">
        <f t="shared" si="1080"/>
        <v>46683</v>
      </c>
      <c r="B9867" s="27" t="str">
        <f t="shared" si="1081"/>
        <v>(土)</v>
      </c>
      <c r="C9867" s="34">
        <v>0.47916666666666702</v>
      </c>
      <c r="D9867" s="16" t="s">
        <v>18</v>
      </c>
      <c r="E9867" s="35">
        <v>0.5</v>
      </c>
      <c r="F9867" s="50">
        <f>IF(COUNTIF('リスト（不使用）'!$A$5:$A$6,単年カーブ!$A$1),"希望数量入力ください",'単年（2027年度）'!$E$12*単年カーブ!$R$3+'単年（2027年度）'!$E$12*(1-単年カーブ!$R$3)*単年カーブ!Q9867)</f>
        <v>0</v>
      </c>
      <c r="G9867" s="47">
        <f t="shared" si="1082"/>
        <v>0</v>
      </c>
      <c r="M9867">
        <f t="shared" si="1083"/>
        <v>10</v>
      </c>
      <c r="N9867">
        <f>IF(OR(WEEKDAY(A9867)=1,WEEKDAY(A9867)=7,COUNTIF('2027祝日等（不使用）'!$A$1:$A$20,単年カーブ!A9867)=1),0,1)</f>
        <v>0</v>
      </c>
      <c r="O9867">
        <f t="shared" si="1079"/>
        <v>24</v>
      </c>
      <c r="P9867">
        <f t="shared" si="1084"/>
        <v>1</v>
      </c>
      <c r="Q9867">
        <f t="shared" si="1085"/>
        <v>0</v>
      </c>
    </row>
    <row r="9868" spans="1:17" ht="19.5" x14ac:dyDescent="0.4">
      <c r="A9868" s="33">
        <f t="shared" si="1080"/>
        <v>46683</v>
      </c>
      <c r="B9868" s="27" t="str">
        <f t="shared" si="1081"/>
        <v>(土)</v>
      </c>
      <c r="C9868" s="34">
        <v>0.5</v>
      </c>
      <c r="D9868" s="16" t="s">
        <v>18</v>
      </c>
      <c r="E9868" s="35">
        <v>0.52083333333333304</v>
      </c>
      <c r="F9868" s="50">
        <f>IF(COUNTIF('リスト（不使用）'!$A$5:$A$6,単年カーブ!$A$1),"希望数量入力ください",'単年（2027年度）'!$E$12*単年カーブ!$R$3+'単年（2027年度）'!$E$12*(1-単年カーブ!$R$3)*単年カーブ!Q9868)</f>
        <v>0</v>
      </c>
      <c r="G9868" s="47">
        <f t="shared" si="1082"/>
        <v>0</v>
      </c>
      <c r="M9868">
        <f t="shared" si="1083"/>
        <v>10</v>
      </c>
      <c r="N9868">
        <f>IF(OR(WEEKDAY(A9868)=1,WEEKDAY(A9868)=7,COUNTIF('2027祝日等（不使用）'!$A$1:$A$20,単年カーブ!A9868)=1),0,1)</f>
        <v>0</v>
      </c>
      <c r="O9868">
        <f t="shared" si="1079"/>
        <v>25</v>
      </c>
      <c r="P9868">
        <f t="shared" si="1084"/>
        <v>1</v>
      </c>
      <c r="Q9868">
        <f t="shared" si="1085"/>
        <v>0</v>
      </c>
    </row>
    <row r="9869" spans="1:17" ht="19.5" x14ac:dyDescent="0.4">
      <c r="A9869" s="33">
        <f t="shared" si="1080"/>
        <v>46683</v>
      </c>
      <c r="B9869" s="27" t="str">
        <f t="shared" si="1081"/>
        <v>(土)</v>
      </c>
      <c r="C9869" s="34">
        <v>0.52083333333333304</v>
      </c>
      <c r="D9869" s="16" t="s">
        <v>18</v>
      </c>
      <c r="E9869" s="35">
        <v>0.54166666666666696</v>
      </c>
      <c r="F9869" s="50">
        <f>IF(COUNTIF('リスト（不使用）'!$A$5:$A$6,単年カーブ!$A$1),"希望数量入力ください",'単年（2027年度）'!$E$12*単年カーブ!$R$3+'単年（2027年度）'!$E$12*(1-単年カーブ!$R$3)*単年カーブ!Q9869)</f>
        <v>0</v>
      </c>
      <c r="G9869" s="47">
        <f t="shared" si="1082"/>
        <v>0</v>
      </c>
      <c r="M9869">
        <f t="shared" si="1083"/>
        <v>10</v>
      </c>
      <c r="N9869">
        <f>IF(OR(WEEKDAY(A9869)=1,WEEKDAY(A9869)=7,COUNTIF('2027祝日等（不使用）'!$A$1:$A$20,単年カーブ!A9869)=1),0,1)</f>
        <v>0</v>
      </c>
      <c r="O9869">
        <f t="shared" si="1079"/>
        <v>26</v>
      </c>
      <c r="P9869">
        <f t="shared" si="1084"/>
        <v>1</v>
      </c>
      <c r="Q9869">
        <f t="shared" si="1085"/>
        <v>0</v>
      </c>
    </row>
    <row r="9870" spans="1:17" ht="19.5" x14ac:dyDescent="0.4">
      <c r="A9870" s="33">
        <f t="shared" si="1080"/>
        <v>46683</v>
      </c>
      <c r="B9870" s="27" t="str">
        <f t="shared" si="1081"/>
        <v>(土)</v>
      </c>
      <c r="C9870" s="34">
        <v>0.54166666666666696</v>
      </c>
      <c r="D9870" s="16" t="s">
        <v>18</v>
      </c>
      <c r="E9870" s="35">
        <v>0.5625</v>
      </c>
      <c r="F9870" s="50">
        <f>IF(COUNTIF('リスト（不使用）'!$A$5:$A$6,単年カーブ!$A$1),"希望数量入力ください",'単年（2027年度）'!$E$12*単年カーブ!$R$3+'単年（2027年度）'!$E$12*(1-単年カーブ!$R$3)*単年カーブ!Q9870)</f>
        <v>0</v>
      </c>
      <c r="G9870" s="47">
        <f t="shared" si="1082"/>
        <v>0</v>
      </c>
      <c r="M9870">
        <f t="shared" si="1083"/>
        <v>10</v>
      </c>
      <c r="N9870">
        <f>IF(OR(WEEKDAY(A9870)=1,WEEKDAY(A9870)=7,COUNTIF('2027祝日等（不使用）'!$A$1:$A$20,単年カーブ!A9870)=1),0,1)</f>
        <v>0</v>
      </c>
      <c r="O9870">
        <f t="shared" si="1079"/>
        <v>27</v>
      </c>
      <c r="P9870">
        <f t="shared" si="1084"/>
        <v>1</v>
      </c>
      <c r="Q9870">
        <f t="shared" si="1085"/>
        <v>0</v>
      </c>
    </row>
    <row r="9871" spans="1:17" ht="19.5" x14ac:dyDescent="0.4">
      <c r="A9871" s="33">
        <f t="shared" si="1080"/>
        <v>46683</v>
      </c>
      <c r="B9871" s="27" t="str">
        <f t="shared" si="1081"/>
        <v>(土)</v>
      </c>
      <c r="C9871" s="34">
        <v>0.5625</v>
      </c>
      <c r="D9871" s="16" t="s">
        <v>18</v>
      </c>
      <c r="E9871" s="35">
        <v>0.58333333333333304</v>
      </c>
      <c r="F9871" s="50">
        <f>IF(COUNTIF('リスト（不使用）'!$A$5:$A$6,単年カーブ!$A$1),"希望数量入力ください",'単年（2027年度）'!$E$12*単年カーブ!$R$3+'単年（2027年度）'!$E$12*(1-単年カーブ!$R$3)*単年カーブ!Q9871)</f>
        <v>0</v>
      </c>
      <c r="G9871" s="47">
        <f t="shared" si="1082"/>
        <v>0</v>
      </c>
      <c r="M9871">
        <f t="shared" si="1083"/>
        <v>10</v>
      </c>
      <c r="N9871">
        <f>IF(OR(WEEKDAY(A9871)=1,WEEKDAY(A9871)=7,COUNTIF('2027祝日等（不使用）'!$A$1:$A$20,単年カーブ!A9871)=1),0,1)</f>
        <v>0</v>
      </c>
      <c r="O9871">
        <f t="shared" si="1079"/>
        <v>28</v>
      </c>
      <c r="P9871">
        <f t="shared" si="1084"/>
        <v>1</v>
      </c>
      <c r="Q9871">
        <f t="shared" si="1085"/>
        <v>0</v>
      </c>
    </row>
    <row r="9872" spans="1:17" ht="19.5" x14ac:dyDescent="0.4">
      <c r="A9872" s="33">
        <f t="shared" si="1080"/>
        <v>46683</v>
      </c>
      <c r="B9872" s="27" t="str">
        <f t="shared" si="1081"/>
        <v>(土)</v>
      </c>
      <c r="C9872" s="34">
        <v>0.58333333333333304</v>
      </c>
      <c r="D9872" s="16" t="s">
        <v>18</v>
      </c>
      <c r="E9872" s="35">
        <v>0.60416666666666696</v>
      </c>
      <c r="F9872" s="50">
        <f>IF(COUNTIF('リスト（不使用）'!$A$5:$A$6,単年カーブ!$A$1),"希望数量入力ください",'単年（2027年度）'!$E$12*単年カーブ!$R$3+'単年（2027年度）'!$E$12*(1-単年カーブ!$R$3)*単年カーブ!Q9872)</f>
        <v>0</v>
      </c>
      <c r="G9872" s="47">
        <f t="shared" si="1082"/>
        <v>0</v>
      </c>
      <c r="M9872">
        <f t="shared" si="1083"/>
        <v>10</v>
      </c>
      <c r="N9872">
        <f>IF(OR(WEEKDAY(A9872)=1,WEEKDAY(A9872)=7,COUNTIF('2027祝日等（不使用）'!$A$1:$A$20,単年カーブ!A9872)=1),0,1)</f>
        <v>0</v>
      </c>
      <c r="O9872">
        <f t="shared" si="1079"/>
        <v>29</v>
      </c>
      <c r="P9872">
        <f t="shared" si="1084"/>
        <v>1</v>
      </c>
      <c r="Q9872">
        <f t="shared" si="1085"/>
        <v>0</v>
      </c>
    </row>
    <row r="9873" spans="1:17" ht="19.5" x14ac:dyDescent="0.4">
      <c r="A9873" s="33">
        <f t="shared" si="1080"/>
        <v>46683</v>
      </c>
      <c r="B9873" s="27" t="str">
        <f t="shared" si="1081"/>
        <v>(土)</v>
      </c>
      <c r="C9873" s="34">
        <v>0.60416666666666696</v>
      </c>
      <c r="D9873" s="16" t="s">
        <v>18</v>
      </c>
      <c r="E9873" s="35">
        <v>0.625</v>
      </c>
      <c r="F9873" s="50">
        <f>IF(COUNTIF('リスト（不使用）'!$A$5:$A$6,単年カーブ!$A$1),"希望数量入力ください",'単年（2027年度）'!$E$12*単年カーブ!$R$3+'単年（2027年度）'!$E$12*(1-単年カーブ!$R$3)*単年カーブ!Q9873)</f>
        <v>0</v>
      </c>
      <c r="G9873" s="47">
        <f t="shared" si="1082"/>
        <v>0</v>
      </c>
      <c r="M9873">
        <f t="shared" si="1083"/>
        <v>10</v>
      </c>
      <c r="N9873">
        <f>IF(OR(WEEKDAY(A9873)=1,WEEKDAY(A9873)=7,COUNTIF('2027祝日等（不使用）'!$A$1:$A$20,単年カーブ!A9873)=1),0,1)</f>
        <v>0</v>
      </c>
      <c r="O9873">
        <f t="shared" si="1079"/>
        <v>30</v>
      </c>
      <c r="P9873">
        <f t="shared" si="1084"/>
        <v>1</v>
      </c>
      <c r="Q9873">
        <f t="shared" si="1085"/>
        <v>0</v>
      </c>
    </row>
    <row r="9874" spans="1:17" ht="19.5" x14ac:dyDescent="0.4">
      <c r="A9874" s="33">
        <f t="shared" si="1080"/>
        <v>46683</v>
      </c>
      <c r="B9874" s="27" t="str">
        <f t="shared" si="1081"/>
        <v>(土)</v>
      </c>
      <c r="C9874" s="34">
        <v>0.625</v>
      </c>
      <c r="D9874" s="16" t="s">
        <v>18</v>
      </c>
      <c r="E9874" s="35">
        <v>0.64583333333333304</v>
      </c>
      <c r="F9874" s="50">
        <f>IF(COUNTIF('リスト（不使用）'!$A$5:$A$6,単年カーブ!$A$1),"希望数量入力ください",'単年（2027年度）'!$E$12*単年カーブ!$R$3+'単年（2027年度）'!$E$12*(1-単年カーブ!$R$3)*単年カーブ!Q9874)</f>
        <v>0</v>
      </c>
      <c r="G9874" s="47">
        <f t="shared" si="1082"/>
        <v>0</v>
      </c>
      <c r="M9874">
        <f t="shared" si="1083"/>
        <v>10</v>
      </c>
      <c r="N9874">
        <f>IF(OR(WEEKDAY(A9874)=1,WEEKDAY(A9874)=7,COUNTIF('2027祝日等（不使用）'!$A$1:$A$20,単年カーブ!A9874)=1),0,1)</f>
        <v>0</v>
      </c>
      <c r="O9874">
        <f t="shared" si="1079"/>
        <v>31</v>
      </c>
      <c r="P9874">
        <f t="shared" si="1084"/>
        <v>1</v>
      </c>
      <c r="Q9874">
        <f t="shared" si="1085"/>
        <v>0</v>
      </c>
    </row>
    <row r="9875" spans="1:17" ht="19.5" x14ac:dyDescent="0.4">
      <c r="A9875" s="33">
        <f t="shared" si="1080"/>
        <v>46683</v>
      </c>
      <c r="B9875" s="27" t="str">
        <f t="shared" si="1081"/>
        <v>(土)</v>
      </c>
      <c r="C9875" s="34">
        <v>0.64583333333333304</v>
      </c>
      <c r="D9875" s="16" t="s">
        <v>18</v>
      </c>
      <c r="E9875" s="35">
        <v>0.66666666666666696</v>
      </c>
      <c r="F9875" s="50">
        <f>IF(COUNTIF('リスト（不使用）'!$A$5:$A$6,単年カーブ!$A$1),"希望数量入力ください",'単年（2027年度）'!$E$12*単年カーブ!$R$3+'単年（2027年度）'!$E$12*(1-単年カーブ!$R$3)*単年カーブ!Q9875)</f>
        <v>0</v>
      </c>
      <c r="G9875" s="47">
        <f t="shared" si="1082"/>
        <v>0</v>
      </c>
      <c r="M9875">
        <f t="shared" si="1083"/>
        <v>10</v>
      </c>
      <c r="N9875">
        <f>IF(OR(WEEKDAY(A9875)=1,WEEKDAY(A9875)=7,COUNTIF('2027祝日等（不使用）'!$A$1:$A$20,単年カーブ!A9875)=1),0,1)</f>
        <v>0</v>
      </c>
      <c r="O9875">
        <f t="shared" si="1079"/>
        <v>32</v>
      </c>
      <c r="P9875">
        <f t="shared" si="1084"/>
        <v>1</v>
      </c>
      <c r="Q9875">
        <f t="shared" si="1085"/>
        <v>0</v>
      </c>
    </row>
    <row r="9876" spans="1:17" ht="19.5" x14ac:dyDescent="0.4">
      <c r="A9876" s="33">
        <f t="shared" si="1080"/>
        <v>46683</v>
      </c>
      <c r="B9876" s="27" t="str">
        <f t="shared" si="1081"/>
        <v>(土)</v>
      </c>
      <c r="C9876" s="34">
        <v>0.66666666666666696</v>
      </c>
      <c r="D9876" s="16" t="s">
        <v>18</v>
      </c>
      <c r="E9876" s="35">
        <v>0.6875</v>
      </c>
      <c r="F9876" s="50">
        <f>IF(COUNTIF('リスト（不使用）'!$A$5:$A$6,単年カーブ!$A$1),"希望数量入力ください",'単年（2027年度）'!$E$12*単年カーブ!$R$3+'単年（2027年度）'!$E$12*(1-単年カーブ!$R$3)*単年カーブ!Q9876)</f>
        <v>0</v>
      </c>
      <c r="G9876" s="47">
        <f t="shared" si="1082"/>
        <v>0</v>
      </c>
      <c r="M9876">
        <f t="shared" si="1083"/>
        <v>10</v>
      </c>
      <c r="N9876">
        <f>IF(OR(WEEKDAY(A9876)=1,WEEKDAY(A9876)=7,COUNTIF('2027祝日等（不使用）'!$A$1:$A$20,単年カーブ!A9876)=1),0,1)</f>
        <v>0</v>
      </c>
      <c r="O9876">
        <f t="shared" si="1079"/>
        <v>33</v>
      </c>
      <c r="P9876">
        <f t="shared" si="1084"/>
        <v>1</v>
      </c>
      <c r="Q9876">
        <f t="shared" si="1085"/>
        <v>0</v>
      </c>
    </row>
    <row r="9877" spans="1:17" ht="19.5" x14ac:dyDescent="0.4">
      <c r="A9877" s="33">
        <f t="shared" si="1080"/>
        <v>46683</v>
      </c>
      <c r="B9877" s="27" t="str">
        <f t="shared" si="1081"/>
        <v>(土)</v>
      </c>
      <c r="C9877" s="34">
        <v>0.6875</v>
      </c>
      <c r="D9877" s="16" t="s">
        <v>18</v>
      </c>
      <c r="E9877" s="35">
        <v>0.70833333333333304</v>
      </c>
      <c r="F9877" s="50">
        <f>IF(COUNTIF('リスト（不使用）'!$A$5:$A$6,単年カーブ!$A$1),"希望数量入力ください",'単年（2027年度）'!$E$12*単年カーブ!$R$3+'単年（2027年度）'!$E$12*(1-単年カーブ!$R$3)*単年カーブ!Q9877)</f>
        <v>0</v>
      </c>
      <c r="G9877" s="47">
        <f t="shared" si="1082"/>
        <v>0</v>
      </c>
      <c r="M9877">
        <f t="shared" si="1083"/>
        <v>10</v>
      </c>
      <c r="N9877">
        <f>IF(OR(WEEKDAY(A9877)=1,WEEKDAY(A9877)=7,COUNTIF('2027祝日等（不使用）'!$A$1:$A$20,単年カーブ!A9877)=1),0,1)</f>
        <v>0</v>
      </c>
      <c r="O9877">
        <f t="shared" si="1079"/>
        <v>34</v>
      </c>
      <c r="P9877">
        <f t="shared" si="1084"/>
        <v>1</v>
      </c>
      <c r="Q9877">
        <f t="shared" si="1085"/>
        <v>0</v>
      </c>
    </row>
    <row r="9878" spans="1:17" ht="19.5" x14ac:dyDescent="0.4">
      <c r="A9878" s="33">
        <f t="shared" si="1080"/>
        <v>46683</v>
      </c>
      <c r="B9878" s="27" t="str">
        <f t="shared" si="1081"/>
        <v>(土)</v>
      </c>
      <c r="C9878" s="34">
        <v>0.70833333333333304</v>
      </c>
      <c r="D9878" s="16" t="s">
        <v>18</v>
      </c>
      <c r="E9878" s="35">
        <v>0.72916666666666696</v>
      </c>
      <c r="F9878" s="50">
        <f>IF(COUNTIF('リスト（不使用）'!$A$5:$A$6,単年カーブ!$A$1),"希望数量入力ください",'単年（2027年度）'!$E$12*単年カーブ!$R$3+'単年（2027年度）'!$E$12*(1-単年カーブ!$R$3)*単年カーブ!Q9878)</f>
        <v>0</v>
      </c>
      <c r="G9878" s="47">
        <f t="shared" si="1082"/>
        <v>0</v>
      </c>
      <c r="M9878">
        <f t="shared" si="1083"/>
        <v>10</v>
      </c>
      <c r="N9878">
        <f>IF(OR(WEEKDAY(A9878)=1,WEEKDAY(A9878)=7,COUNTIF('2027祝日等（不使用）'!$A$1:$A$20,単年カーブ!A9878)=1),0,1)</f>
        <v>0</v>
      </c>
      <c r="O9878">
        <f t="shared" si="1079"/>
        <v>35</v>
      </c>
      <c r="P9878">
        <f t="shared" si="1084"/>
        <v>1</v>
      </c>
      <c r="Q9878">
        <f t="shared" si="1085"/>
        <v>0</v>
      </c>
    </row>
    <row r="9879" spans="1:17" ht="19.5" x14ac:dyDescent="0.4">
      <c r="A9879" s="33">
        <f t="shared" si="1080"/>
        <v>46683</v>
      </c>
      <c r="B9879" s="27" t="str">
        <f t="shared" si="1081"/>
        <v>(土)</v>
      </c>
      <c r="C9879" s="34">
        <v>0.72916666666666696</v>
      </c>
      <c r="D9879" s="16" t="s">
        <v>18</v>
      </c>
      <c r="E9879" s="35">
        <v>0.75</v>
      </c>
      <c r="F9879" s="50">
        <f>IF(COUNTIF('リスト（不使用）'!$A$5:$A$6,単年カーブ!$A$1),"希望数量入力ください",'単年（2027年度）'!$E$12*単年カーブ!$R$3+'単年（2027年度）'!$E$12*(1-単年カーブ!$R$3)*単年カーブ!Q9879)</f>
        <v>0</v>
      </c>
      <c r="G9879" s="47">
        <f t="shared" si="1082"/>
        <v>0</v>
      </c>
      <c r="M9879">
        <f t="shared" si="1083"/>
        <v>10</v>
      </c>
      <c r="N9879">
        <f>IF(OR(WEEKDAY(A9879)=1,WEEKDAY(A9879)=7,COUNTIF('2027祝日等（不使用）'!$A$1:$A$20,単年カーブ!A9879)=1),0,1)</f>
        <v>0</v>
      </c>
      <c r="O9879">
        <f t="shared" si="1079"/>
        <v>36</v>
      </c>
      <c r="P9879">
        <f t="shared" si="1084"/>
        <v>1</v>
      </c>
      <c r="Q9879">
        <f t="shared" si="1085"/>
        <v>0</v>
      </c>
    </row>
    <row r="9880" spans="1:17" ht="19.5" x14ac:dyDescent="0.4">
      <c r="A9880" s="33">
        <f t="shared" si="1080"/>
        <v>46683</v>
      </c>
      <c r="B9880" s="27" t="str">
        <f t="shared" si="1081"/>
        <v>(土)</v>
      </c>
      <c r="C9880" s="34">
        <v>0.75</v>
      </c>
      <c r="D9880" s="16" t="s">
        <v>18</v>
      </c>
      <c r="E9880" s="35">
        <v>0.77083333333333304</v>
      </c>
      <c r="F9880" s="50">
        <f>IF(COUNTIF('リスト（不使用）'!$A$5:$A$6,単年カーブ!$A$1),"希望数量入力ください",'単年（2027年度）'!$E$12*単年カーブ!$R$3+'単年（2027年度）'!$E$12*(1-単年カーブ!$R$3)*単年カーブ!Q9880)</f>
        <v>0</v>
      </c>
      <c r="G9880" s="47">
        <f t="shared" si="1082"/>
        <v>0</v>
      </c>
      <c r="M9880">
        <f t="shared" si="1083"/>
        <v>10</v>
      </c>
      <c r="N9880">
        <f>IF(OR(WEEKDAY(A9880)=1,WEEKDAY(A9880)=7,COUNTIF('2027祝日等（不使用）'!$A$1:$A$20,単年カーブ!A9880)=1),0,1)</f>
        <v>0</v>
      </c>
      <c r="O9880">
        <f t="shared" si="1079"/>
        <v>37</v>
      </c>
      <c r="P9880">
        <f t="shared" si="1084"/>
        <v>1</v>
      </c>
      <c r="Q9880">
        <f t="shared" si="1085"/>
        <v>0</v>
      </c>
    </row>
    <row r="9881" spans="1:17" ht="19.5" x14ac:dyDescent="0.4">
      <c r="A9881" s="33">
        <f t="shared" si="1080"/>
        <v>46683</v>
      </c>
      <c r="B9881" s="27" t="str">
        <f t="shared" si="1081"/>
        <v>(土)</v>
      </c>
      <c r="C9881" s="34">
        <v>0.77083333333333304</v>
      </c>
      <c r="D9881" s="16" t="s">
        <v>18</v>
      </c>
      <c r="E9881" s="35">
        <v>0.79166666666666696</v>
      </c>
      <c r="F9881" s="50">
        <f>IF(COUNTIF('リスト（不使用）'!$A$5:$A$6,単年カーブ!$A$1),"希望数量入力ください",'単年（2027年度）'!$E$12*単年カーブ!$R$3+'単年（2027年度）'!$E$12*(1-単年カーブ!$R$3)*単年カーブ!Q9881)</f>
        <v>0</v>
      </c>
      <c r="G9881" s="47">
        <f t="shared" si="1082"/>
        <v>0</v>
      </c>
      <c r="M9881">
        <f t="shared" si="1083"/>
        <v>10</v>
      </c>
      <c r="N9881">
        <f>IF(OR(WEEKDAY(A9881)=1,WEEKDAY(A9881)=7,COUNTIF('2027祝日等（不使用）'!$A$1:$A$20,単年カーブ!A9881)=1),0,1)</f>
        <v>0</v>
      </c>
      <c r="O9881">
        <f t="shared" si="1079"/>
        <v>38</v>
      </c>
      <c r="P9881">
        <f t="shared" si="1084"/>
        <v>1</v>
      </c>
      <c r="Q9881">
        <f t="shared" si="1085"/>
        <v>0</v>
      </c>
    </row>
    <row r="9882" spans="1:17" ht="19.5" x14ac:dyDescent="0.4">
      <c r="A9882" s="33">
        <f t="shared" si="1080"/>
        <v>46683</v>
      </c>
      <c r="B9882" s="27" t="str">
        <f t="shared" si="1081"/>
        <v>(土)</v>
      </c>
      <c r="C9882" s="34">
        <v>0.79166666666666696</v>
      </c>
      <c r="D9882" s="16" t="s">
        <v>18</v>
      </c>
      <c r="E9882" s="35">
        <v>0.8125</v>
      </c>
      <c r="F9882" s="50">
        <f>IF(COUNTIF('リスト（不使用）'!$A$5:$A$6,単年カーブ!$A$1),"希望数量入力ください",'単年（2027年度）'!$E$12*単年カーブ!$R$3+'単年（2027年度）'!$E$12*(1-単年カーブ!$R$3)*単年カーブ!Q9882)</f>
        <v>0</v>
      </c>
      <c r="G9882" s="47">
        <f t="shared" si="1082"/>
        <v>0</v>
      </c>
      <c r="M9882">
        <f t="shared" si="1083"/>
        <v>10</v>
      </c>
      <c r="N9882">
        <f>IF(OR(WEEKDAY(A9882)=1,WEEKDAY(A9882)=7,COUNTIF('2027祝日等（不使用）'!$A$1:$A$20,単年カーブ!A9882)=1),0,1)</f>
        <v>0</v>
      </c>
      <c r="O9882">
        <f t="shared" si="1079"/>
        <v>39</v>
      </c>
      <c r="P9882">
        <f t="shared" si="1084"/>
        <v>1</v>
      </c>
      <c r="Q9882">
        <f t="shared" si="1085"/>
        <v>0</v>
      </c>
    </row>
    <row r="9883" spans="1:17" ht="19.5" x14ac:dyDescent="0.4">
      <c r="A9883" s="33">
        <f t="shared" si="1080"/>
        <v>46683</v>
      </c>
      <c r="B9883" s="27" t="str">
        <f t="shared" si="1081"/>
        <v>(土)</v>
      </c>
      <c r="C9883" s="34">
        <v>0.8125</v>
      </c>
      <c r="D9883" s="16" t="s">
        <v>18</v>
      </c>
      <c r="E9883" s="35">
        <v>0.83333333333333304</v>
      </c>
      <c r="F9883" s="50">
        <f>IF(COUNTIF('リスト（不使用）'!$A$5:$A$6,単年カーブ!$A$1),"希望数量入力ください",'単年（2027年度）'!$E$12*単年カーブ!$R$3+'単年（2027年度）'!$E$12*(1-単年カーブ!$R$3)*単年カーブ!Q9883)</f>
        <v>0</v>
      </c>
      <c r="G9883" s="47">
        <f t="shared" si="1082"/>
        <v>0</v>
      </c>
      <c r="M9883">
        <f t="shared" si="1083"/>
        <v>10</v>
      </c>
      <c r="N9883">
        <f>IF(OR(WEEKDAY(A9883)=1,WEEKDAY(A9883)=7,COUNTIF('2027祝日等（不使用）'!$A$1:$A$20,単年カーブ!A9883)=1),0,1)</f>
        <v>0</v>
      </c>
      <c r="O9883">
        <f t="shared" si="1079"/>
        <v>40</v>
      </c>
      <c r="P9883">
        <f t="shared" si="1084"/>
        <v>1</v>
      </c>
      <c r="Q9883">
        <f t="shared" si="1085"/>
        <v>0</v>
      </c>
    </row>
    <row r="9884" spans="1:17" ht="19.5" x14ac:dyDescent="0.4">
      <c r="A9884" s="33">
        <f t="shared" si="1080"/>
        <v>46683</v>
      </c>
      <c r="B9884" s="27" t="str">
        <f t="shared" si="1081"/>
        <v>(土)</v>
      </c>
      <c r="C9884" s="34">
        <v>0.83333333333333304</v>
      </c>
      <c r="D9884" s="16" t="s">
        <v>18</v>
      </c>
      <c r="E9884" s="35">
        <v>0.85416666666666696</v>
      </c>
      <c r="F9884" s="50">
        <f>IF(COUNTIF('リスト（不使用）'!$A$5:$A$6,単年カーブ!$A$1),"希望数量入力ください",'単年（2027年度）'!$E$12*単年カーブ!$R$3+'単年（2027年度）'!$E$12*(1-単年カーブ!$R$3)*単年カーブ!Q9884)</f>
        <v>0</v>
      </c>
      <c r="G9884" s="47">
        <f t="shared" si="1082"/>
        <v>0</v>
      </c>
      <c r="M9884">
        <f t="shared" si="1083"/>
        <v>10</v>
      </c>
      <c r="N9884">
        <f>IF(OR(WEEKDAY(A9884)=1,WEEKDAY(A9884)=7,COUNTIF('2027祝日等（不使用）'!$A$1:$A$20,単年カーブ!A9884)=1),0,1)</f>
        <v>0</v>
      </c>
      <c r="O9884">
        <f t="shared" si="1079"/>
        <v>41</v>
      </c>
      <c r="P9884">
        <f t="shared" si="1084"/>
        <v>0</v>
      </c>
      <c r="Q9884">
        <f t="shared" si="1085"/>
        <v>0</v>
      </c>
    </row>
    <row r="9885" spans="1:17" ht="19.5" x14ac:dyDescent="0.4">
      <c r="A9885" s="33">
        <f t="shared" si="1080"/>
        <v>46683</v>
      </c>
      <c r="B9885" s="27" t="str">
        <f t="shared" si="1081"/>
        <v>(土)</v>
      </c>
      <c r="C9885" s="34">
        <v>0.85416666666666696</v>
      </c>
      <c r="D9885" s="16" t="s">
        <v>18</v>
      </c>
      <c r="E9885" s="35">
        <v>0.875</v>
      </c>
      <c r="F9885" s="50">
        <f>IF(COUNTIF('リスト（不使用）'!$A$5:$A$6,単年カーブ!$A$1),"希望数量入力ください",'単年（2027年度）'!$E$12*単年カーブ!$R$3+'単年（2027年度）'!$E$12*(1-単年カーブ!$R$3)*単年カーブ!Q9885)</f>
        <v>0</v>
      </c>
      <c r="G9885" s="47">
        <f t="shared" si="1082"/>
        <v>0</v>
      </c>
      <c r="M9885">
        <f t="shared" si="1083"/>
        <v>10</v>
      </c>
      <c r="N9885">
        <f>IF(OR(WEEKDAY(A9885)=1,WEEKDAY(A9885)=7,COUNTIF('2027祝日等（不使用）'!$A$1:$A$20,単年カーブ!A9885)=1),0,1)</f>
        <v>0</v>
      </c>
      <c r="O9885">
        <f t="shared" si="1079"/>
        <v>42</v>
      </c>
      <c r="P9885">
        <f t="shared" si="1084"/>
        <v>0</v>
      </c>
      <c r="Q9885">
        <f t="shared" si="1085"/>
        <v>0</v>
      </c>
    </row>
    <row r="9886" spans="1:17" ht="19.5" x14ac:dyDescent="0.4">
      <c r="A9886" s="33">
        <f t="shared" si="1080"/>
        <v>46683</v>
      </c>
      <c r="B9886" s="27" t="str">
        <f t="shared" si="1081"/>
        <v>(土)</v>
      </c>
      <c r="C9886" s="34">
        <v>0.875</v>
      </c>
      <c r="D9886" s="16" t="s">
        <v>18</v>
      </c>
      <c r="E9886" s="35">
        <v>0.89583333333333304</v>
      </c>
      <c r="F9886" s="50">
        <f>IF(COUNTIF('リスト（不使用）'!$A$5:$A$6,単年カーブ!$A$1),"希望数量入力ください",'単年（2027年度）'!$E$12*単年カーブ!$R$3+'単年（2027年度）'!$E$12*(1-単年カーブ!$R$3)*単年カーブ!Q9886)</f>
        <v>0</v>
      </c>
      <c r="G9886" s="47">
        <f t="shared" si="1082"/>
        <v>0</v>
      </c>
      <c r="M9886">
        <f t="shared" si="1083"/>
        <v>10</v>
      </c>
      <c r="N9886">
        <f>IF(OR(WEEKDAY(A9886)=1,WEEKDAY(A9886)=7,COUNTIF('2027祝日等（不使用）'!$A$1:$A$20,単年カーブ!A9886)=1),0,1)</f>
        <v>0</v>
      </c>
      <c r="O9886">
        <f t="shared" si="1079"/>
        <v>43</v>
      </c>
      <c r="P9886">
        <f t="shared" si="1084"/>
        <v>0</v>
      </c>
      <c r="Q9886">
        <f t="shared" si="1085"/>
        <v>0</v>
      </c>
    </row>
    <row r="9887" spans="1:17" ht="19.5" x14ac:dyDescent="0.4">
      <c r="A9887" s="33">
        <f t="shared" si="1080"/>
        <v>46683</v>
      </c>
      <c r="B9887" s="27" t="str">
        <f t="shared" si="1081"/>
        <v>(土)</v>
      </c>
      <c r="C9887" s="34">
        <v>0.89583333333333304</v>
      </c>
      <c r="D9887" s="16" t="s">
        <v>18</v>
      </c>
      <c r="E9887" s="35">
        <v>0.91666666666666696</v>
      </c>
      <c r="F9887" s="50">
        <f>IF(COUNTIF('リスト（不使用）'!$A$5:$A$6,単年カーブ!$A$1),"希望数量入力ください",'単年（2027年度）'!$E$12*単年カーブ!$R$3+'単年（2027年度）'!$E$12*(1-単年カーブ!$R$3)*単年カーブ!Q9887)</f>
        <v>0</v>
      </c>
      <c r="G9887" s="47">
        <f t="shared" si="1082"/>
        <v>0</v>
      </c>
      <c r="M9887">
        <f t="shared" si="1083"/>
        <v>10</v>
      </c>
      <c r="N9887">
        <f>IF(OR(WEEKDAY(A9887)=1,WEEKDAY(A9887)=7,COUNTIF('2027祝日等（不使用）'!$A$1:$A$20,単年カーブ!A9887)=1),0,1)</f>
        <v>0</v>
      </c>
      <c r="O9887">
        <f t="shared" si="1079"/>
        <v>44</v>
      </c>
      <c r="P9887">
        <f t="shared" si="1084"/>
        <v>0</v>
      </c>
      <c r="Q9887">
        <f t="shared" si="1085"/>
        <v>0</v>
      </c>
    </row>
    <row r="9888" spans="1:17" ht="19.5" x14ac:dyDescent="0.4">
      <c r="A9888" s="33">
        <f t="shared" si="1080"/>
        <v>46683</v>
      </c>
      <c r="B9888" s="27" t="str">
        <f t="shared" si="1081"/>
        <v>(土)</v>
      </c>
      <c r="C9888" s="34">
        <v>0.91666666666666696</v>
      </c>
      <c r="D9888" s="16" t="s">
        <v>18</v>
      </c>
      <c r="E9888" s="35">
        <v>0.9375</v>
      </c>
      <c r="F9888" s="50">
        <f>IF(COUNTIF('リスト（不使用）'!$A$5:$A$6,単年カーブ!$A$1),"希望数量入力ください",'単年（2027年度）'!$E$12*単年カーブ!$R$3+'単年（2027年度）'!$E$12*(1-単年カーブ!$R$3)*単年カーブ!Q9888)</f>
        <v>0</v>
      </c>
      <c r="G9888" s="47">
        <f t="shared" si="1082"/>
        <v>0</v>
      </c>
      <c r="M9888">
        <f t="shared" si="1083"/>
        <v>10</v>
      </c>
      <c r="N9888">
        <f>IF(OR(WEEKDAY(A9888)=1,WEEKDAY(A9888)=7,COUNTIF('2027祝日等（不使用）'!$A$1:$A$20,単年カーブ!A9888)=1),0,1)</f>
        <v>0</v>
      </c>
      <c r="O9888">
        <f t="shared" si="1079"/>
        <v>45</v>
      </c>
      <c r="P9888">
        <f t="shared" si="1084"/>
        <v>0</v>
      </c>
      <c r="Q9888">
        <f t="shared" si="1085"/>
        <v>0</v>
      </c>
    </row>
    <row r="9889" spans="1:17" ht="19.5" x14ac:dyDescent="0.4">
      <c r="A9889" s="33">
        <f t="shared" si="1080"/>
        <v>46683</v>
      </c>
      <c r="B9889" s="27" t="str">
        <f t="shared" si="1081"/>
        <v>(土)</v>
      </c>
      <c r="C9889" s="34">
        <v>0.9375</v>
      </c>
      <c r="D9889" s="16" t="s">
        <v>18</v>
      </c>
      <c r="E9889" s="35">
        <v>0.95833333333333304</v>
      </c>
      <c r="F9889" s="50">
        <f>IF(COUNTIF('リスト（不使用）'!$A$5:$A$6,単年カーブ!$A$1),"希望数量入力ください",'単年（2027年度）'!$E$12*単年カーブ!$R$3+'単年（2027年度）'!$E$12*(1-単年カーブ!$R$3)*単年カーブ!Q9889)</f>
        <v>0</v>
      </c>
      <c r="G9889" s="47">
        <f t="shared" si="1082"/>
        <v>0</v>
      </c>
      <c r="M9889">
        <f t="shared" si="1083"/>
        <v>10</v>
      </c>
      <c r="N9889">
        <f>IF(OR(WEEKDAY(A9889)=1,WEEKDAY(A9889)=7,COUNTIF('2027祝日等（不使用）'!$A$1:$A$20,単年カーブ!A9889)=1),0,1)</f>
        <v>0</v>
      </c>
      <c r="O9889">
        <f t="shared" si="1079"/>
        <v>46</v>
      </c>
      <c r="P9889">
        <f t="shared" si="1084"/>
        <v>0</v>
      </c>
      <c r="Q9889">
        <f t="shared" si="1085"/>
        <v>0</v>
      </c>
    </row>
    <row r="9890" spans="1:17" ht="19.5" x14ac:dyDescent="0.4">
      <c r="A9890" s="33">
        <f t="shared" si="1080"/>
        <v>46683</v>
      </c>
      <c r="B9890" s="27" t="str">
        <f t="shared" si="1081"/>
        <v>(土)</v>
      </c>
      <c r="C9890" s="34">
        <v>0.95833333333333304</v>
      </c>
      <c r="D9890" s="16" t="s">
        <v>18</v>
      </c>
      <c r="E9890" s="35">
        <v>0.97916666666666696</v>
      </c>
      <c r="F9890" s="50">
        <f>IF(COUNTIF('リスト（不使用）'!$A$5:$A$6,単年カーブ!$A$1),"希望数量入力ください",'単年（2027年度）'!$E$12*単年カーブ!$R$3+'単年（2027年度）'!$E$12*(1-単年カーブ!$R$3)*単年カーブ!Q9890)</f>
        <v>0</v>
      </c>
      <c r="G9890" s="47">
        <f t="shared" si="1082"/>
        <v>0</v>
      </c>
      <c r="M9890">
        <f t="shared" si="1083"/>
        <v>10</v>
      </c>
      <c r="N9890">
        <f>IF(OR(WEEKDAY(A9890)=1,WEEKDAY(A9890)=7,COUNTIF('2027祝日等（不使用）'!$A$1:$A$20,単年カーブ!A9890)=1),0,1)</f>
        <v>0</v>
      </c>
      <c r="O9890">
        <f t="shared" si="1079"/>
        <v>47</v>
      </c>
      <c r="P9890">
        <f t="shared" si="1084"/>
        <v>0</v>
      </c>
      <c r="Q9890">
        <f t="shared" si="1085"/>
        <v>0</v>
      </c>
    </row>
    <row r="9891" spans="1:17" ht="19.5" x14ac:dyDescent="0.4">
      <c r="A9891" s="33">
        <f t="shared" si="1080"/>
        <v>46683</v>
      </c>
      <c r="B9891" s="27" t="str">
        <f t="shared" si="1081"/>
        <v>(土)</v>
      </c>
      <c r="C9891" s="34">
        <v>0.97916666666666696</v>
      </c>
      <c r="D9891" s="16" t="s">
        <v>18</v>
      </c>
      <c r="E9891" s="35" t="s">
        <v>17</v>
      </c>
      <c r="F9891" s="50">
        <f>IF(COUNTIF('リスト（不使用）'!$A$5:$A$6,単年カーブ!$A$1),"希望数量入力ください",'単年（2027年度）'!$E$12*単年カーブ!$R$3+'単年（2027年度）'!$E$12*(1-単年カーブ!$R$3)*単年カーブ!Q9891)</f>
        <v>0</v>
      </c>
      <c r="G9891" s="47">
        <f t="shared" si="1082"/>
        <v>0</v>
      </c>
      <c r="M9891">
        <f t="shared" si="1083"/>
        <v>10</v>
      </c>
      <c r="N9891">
        <f>IF(OR(WEEKDAY(A9891)=1,WEEKDAY(A9891)=7,COUNTIF('2027祝日等（不使用）'!$A$1:$A$20,単年カーブ!A9891)=1),0,1)</f>
        <v>0</v>
      </c>
      <c r="O9891">
        <f t="shared" si="1079"/>
        <v>48</v>
      </c>
      <c r="P9891">
        <f t="shared" si="1084"/>
        <v>0</v>
      </c>
      <c r="Q9891">
        <f t="shared" si="1085"/>
        <v>0</v>
      </c>
    </row>
    <row r="9892" spans="1:17" ht="19.5" x14ac:dyDescent="0.4">
      <c r="A9892" s="33">
        <f t="shared" si="1080"/>
        <v>46684</v>
      </c>
      <c r="B9892" s="27" t="str">
        <f t="shared" si="1081"/>
        <v>(日)</v>
      </c>
      <c r="C9892" s="34">
        <v>0</v>
      </c>
      <c r="D9892" s="16" t="s">
        <v>18</v>
      </c>
      <c r="E9892" s="35">
        <v>2.0833333333333332E-2</v>
      </c>
      <c r="F9892" s="50">
        <f>IF(COUNTIF('リスト（不使用）'!$A$5:$A$6,単年カーブ!$A$1),"希望数量入力ください",'単年（2027年度）'!$E$12*単年カーブ!$R$3+'単年（2027年度）'!$E$12*(1-単年カーブ!$R$3)*単年カーブ!Q9892)</f>
        <v>0</v>
      </c>
      <c r="G9892" s="47">
        <f t="shared" si="1082"/>
        <v>0</v>
      </c>
      <c r="M9892">
        <f t="shared" si="1083"/>
        <v>10</v>
      </c>
      <c r="N9892">
        <f>IF(OR(WEEKDAY(A9892)=1,WEEKDAY(A9892)=7,COUNTIF('2027祝日等（不使用）'!$A$1:$A$20,単年カーブ!A9892)=1),0,1)</f>
        <v>0</v>
      </c>
      <c r="O9892">
        <f t="shared" si="1079"/>
        <v>1</v>
      </c>
      <c r="P9892">
        <f t="shared" si="1084"/>
        <v>0</v>
      </c>
      <c r="Q9892">
        <f t="shared" si="1085"/>
        <v>0</v>
      </c>
    </row>
    <row r="9893" spans="1:17" ht="19.5" x14ac:dyDescent="0.4">
      <c r="A9893" s="33">
        <f t="shared" si="1080"/>
        <v>46684</v>
      </c>
      <c r="B9893" s="27" t="str">
        <f t="shared" si="1081"/>
        <v>(日)</v>
      </c>
      <c r="C9893" s="34">
        <v>2.0833333333333332E-2</v>
      </c>
      <c r="D9893" s="16" t="s">
        <v>18</v>
      </c>
      <c r="E9893" s="35">
        <v>4.1666666666666664E-2</v>
      </c>
      <c r="F9893" s="50">
        <f>IF(COUNTIF('リスト（不使用）'!$A$5:$A$6,単年カーブ!$A$1),"希望数量入力ください",'単年（2027年度）'!$E$12*単年カーブ!$R$3+'単年（2027年度）'!$E$12*(1-単年カーブ!$R$3)*単年カーブ!Q9893)</f>
        <v>0</v>
      </c>
      <c r="G9893" s="47">
        <f t="shared" si="1082"/>
        <v>0</v>
      </c>
      <c r="M9893">
        <f t="shared" si="1083"/>
        <v>10</v>
      </c>
      <c r="N9893">
        <f>IF(OR(WEEKDAY(A9893)=1,WEEKDAY(A9893)=7,COUNTIF('2027祝日等（不使用）'!$A$1:$A$20,単年カーブ!A9893)=1),0,1)</f>
        <v>0</v>
      </c>
      <c r="O9893">
        <f t="shared" si="1079"/>
        <v>2</v>
      </c>
      <c r="P9893">
        <f t="shared" si="1084"/>
        <v>0</v>
      </c>
      <c r="Q9893">
        <f t="shared" si="1085"/>
        <v>0</v>
      </c>
    </row>
    <row r="9894" spans="1:17" ht="19.5" x14ac:dyDescent="0.4">
      <c r="A9894" s="33">
        <f t="shared" si="1080"/>
        <v>46684</v>
      </c>
      <c r="B9894" s="27" t="str">
        <f t="shared" si="1081"/>
        <v>(日)</v>
      </c>
      <c r="C9894" s="34">
        <v>4.1666666666666664E-2</v>
      </c>
      <c r="D9894" s="16" t="s">
        <v>18</v>
      </c>
      <c r="E9894" s="35">
        <v>6.25E-2</v>
      </c>
      <c r="F9894" s="50">
        <f>IF(COUNTIF('リスト（不使用）'!$A$5:$A$6,単年カーブ!$A$1),"希望数量入力ください",'単年（2027年度）'!$E$12*単年カーブ!$R$3+'単年（2027年度）'!$E$12*(1-単年カーブ!$R$3)*単年カーブ!Q9894)</f>
        <v>0</v>
      </c>
      <c r="G9894" s="47">
        <f t="shared" si="1082"/>
        <v>0</v>
      </c>
      <c r="M9894">
        <f t="shared" si="1083"/>
        <v>10</v>
      </c>
      <c r="N9894">
        <f>IF(OR(WEEKDAY(A9894)=1,WEEKDAY(A9894)=7,COUNTIF('2027祝日等（不使用）'!$A$1:$A$20,単年カーブ!A9894)=1),0,1)</f>
        <v>0</v>
      </c>
      <c r="O9894">
        <f t="shared" si="1079"/>
        <v>3</v>
      </c>
      <c r="P9894">
        <f t="shared" si="1084"/>
        <v>0</v>
      </c>
      <c r="Q9894">
        <f t="shared" si="1085"/>
        <v>0</v>
      </c>
    </row>
    <row r="9895" spans="1:17" ht="19.5" x14ac:dyDescent="0.4">
      <c r="A9895" s="33">
        <f t="shared" si="1080"/>
        <v>46684</v>
      </c>
      <c r="B9895" s="27" t="str">
        <f t="shared" si="1081"/>
        <v>(日)</v>
      </c>
      <c r="C9895" s="34">
        <v>6.25E-2</v>
      </c>
      <c r="D9895" s="16" t="s">
        <v>18</v>
      </c>
      <c r="E9895" s="35">
        <v>8.3333333333333301E-2</v>
      </c>
      <c r="F9895" s="50">
        <f>IF(COUNTIF('リスト（不使用）'!$A$5:$A$6,単年カーブ!$A$1),"希望数量入力ください",'単年（2027年度）'!$E$12*単年カーブ!$R$3+'単年（2027年度）'!$E$12*(1-単年カーブ!$R$3)*単年カーブ!Q9895)</f>
        <v>0</v>
      </c>
      <c r="G9895" s="47">
        <f t="shared" si="1082"/>
        <v>0</v>
      </c>
      <c r="M9895">
        <f t="shared" si="1083"/>
        <v>10</v>
      </c>
      <c r="N9895">
        <f>IF(OR(WEEKDAY(A9895)=1,WEEKDAY(A9895)=7,COUNTIF('2027祝日等（不使用）'!$A$1:$A$20,単年カーブ!A9895)=1),0,1)</f>
        <v>0</v>
      </c>
      <c r="O9895">
        <f t="shared" si="1079"/>
        <v>4</v>
      </c>
      <c r="P9895">
        <f t="shared" si="1084"/>
        <v>0</v>
      </c>
      <c r="Q9895">
        <f t="shared" si="1085"/>
        <v>0</v>
      </c>
    </row>
    <row r="9896" spans="1:17" ht="19.5" x14ac:dyDescent="0.4">
      <c r="A9896" s="33">
        <f t="shared" si="1080"/>
        <v>46684</v>
      </c>
      <c r="B9896" s="27" t="str">
        <f t="shared" si="1081"/>
        <v>(日)</v>
      </c>
      <c r="C9896" s="34">
        <v>8.3333333333333301E-2</v>
      </c>
      <c r="D9896" s="16" t="s">
        <v>18</v>
      </c>
      <c r="E9896" s="35">
        <v>0.104166666666667</v>
      </c>
      <c r="F9896" s="50">
        <f>IF(COUNTIF('リスト（不使用）'!$A$5:$A$6,単年カーブ!$A$1),"希望数量入力ください",'単年（2027年度）'!$E$12*単年カーブ!$R$3+'単年（2027年度）'!$E$12*(1-単年カーブ!$R$3)*単年カーブ!Q9896)</f>
        <v>0</v>
      </c>
      <c r="G9896" s="47">
        <f t="shared" si="1082"/>
        <v>0</v>
      </c>
      <c r="M9896">
        <f t="shared" si="1083"/>
        <v>10</v>
      </c>
      <c r="N9896">
        <f>IF(OR(WEEKDAY(A9896)=1,WEEKDAY(A9896)=7,COUNTIF('2027祝日等（不使用）'!$A$1:$A$20,単年カーブ!A9896)=1),0,1)</f>
        <v>0</v>
      </c>
      <c r="O9896">
        <f t="shared" si="1079"/>
        <v>5</v>
      </c>
      <c r="P9896">
        <f t="shared" si="1084"/>
        <v>0</v>
      </c>
      <c r="Q9896">
        <f t="shared" si="1085"/>
        <v>0</v>
      </c>
    </row>
    <row r="9897" spans="1:17" ht="19.5" x14ac:dyDescent="0.4">
      <c r="A9897" s="33">
        <f t="shared" si="1080"/>
        <v>46684</v>
      </c>
      <c r="B9897" s="27" t="str">
        <f t="shared" si="1081"/>
        <v>(日)</v>
      </c>
      <c r="C9897" s="34">
        <v>0.104166666666667</v>
      </c>
      <c r="D9897" s="16" t="s">
        <v>18</v>
      </c>
      <c r="E9897" s="35">
        <v>0.125</v>
      </c>
      <c r="F9897" s="50">
        <f>IF(COUNTIF('リスト（不使用）'!$A$5:$A$6,単年カーブ!$A$1),"希望数量入力ください",'単年（2027年度）'!$E$12*単年カーブ!$R$3+'単年（2027年度）'!$E$12*(1-単年カーブ!$R$3)*単年カーブ!Q9897)</f>
        <v>0</v>
      </c>
      <c r="G9897" s="47">
        <f t="shared" si="1082"/>
        <v>0</v>
      </c>
      <c r="M9897">
        <f t="shared" si="1083"/>
        <v>10</v>
      </c>
      <c r="N9897">
        <f>IF(OR(WEEKDAY(A9897)=1,WEEKDAY(A9897)=7,COUNTIF('2027祝日等（不使用）'!$A$1:$A$20,単年カーブ!A9897)=1),0,1)</f>
        <v>0</v>
      </c>
      <c r="O9897">
        <f t="shared" si="1079"/>
        <v>6</v>
      </c>
      <c r="P9897">
        <f t="shared" si="1084"/>
        <v>0</v>
      </c>
      <c r="Q9897">
        <f t="shared" si="1085"/>
        <v>0</v>
      </c>
    </row>
    <row r="9898" spans="1:17" ht="19.5" x14ac:dyDescent="0.4">
      <c r="A9898" s="33">
        <f t="shared" si="1080"/>
        <v>46684</v>
      </c>
      <c r="B9898" s="27" t="str">
        <f t="shared" si="1081"/>
        <v>(日)</v>
      </c>
      <c r="C9898" s="34">
        <v>0.125</v>
      </c>
      <c r="D9898" s="16" t="s">
        <v>18</v>
      </c>
      <c r="E9898" s="35">
        <v>0.14583333333333301</v>
      </c>
      <c r="F9898" s="50">
        <f>IF(COUNTIF('リスト（不使用）'!$A$5:$A$6,単年カーブ!$A$1),"希望数量入力ください",'単年（2027年度）'!$E$12*単年カーブ!$R$3+'単年（2027年度）'!$E$12*(1-単年カーブ!$R$3)*単年カーブ!Q9898)</f>
        <v>0</v>
      </c>
      <c r="G9898" s="47">
        <f t="shared" si="1082"/>
        <v>0</v>
      </c>
      <c r="M9898">
        <f t="shared" si="1083"/>
        <v>10</v>
      </c>
      <c r="N9898">
        <f>IF(OR(WEEKDAY(A9898)=1,WEEKDAY(A9898)=7,COUNTIF('2027祝日等（不使用）'!$A$1:$A$20,単年カーブ!A9898)=1),0,1)</f>
        <v>0</v>
      </c>
      <c r="O9898">
        <f t="shared" si="1079"/>
        <v>7</v>
      </c>
      <c r="P9898">
        <f t="shared" si="1084"/>
        <v>0</v>
      </c>
      <c r="Q9898">
        <f t="shared" si="1085"/>
        <v>0</v>
      </c>
    </row>
    <row r="9899" spans="1:17" ht="19.5" x14ac:dyDescent="0.4">
      <c r="A9899" s="33">
        <f t="shared" si="1080"/>
        <v>46684</v>
      </c>
      <c r="B9899" s="27" t="str">
        <f t="shared" si="1081"/>
        <v>(日)</v>
      </c>
      <c r="C9899" s="34">
        <v>0.14583333333333301</v>
      </c>
      <c r="D9899" s="16" t="s">
        <v>18</v>
      </c>
      <c r="E9899" s="35">
        <v>0.16666666666666699</v>
      </c>
      <c r="F9899" s="50">
        <f>IF(COUNTIF('リスト（不使用）'!$A$5:$A$6,単年カーブ!$A$1),"希望数量入力ください",'単年（2027年度）'!$E$12*単年カーブ!$R$3+'単年（2027年度）'!$E$12*(1-単年カーブ!$R$3)*単年カーブ!Q9899)</f>
        <v>0</v>
      </c>
      <c r="G9899" s="47">
        <f t="shared" si="1082"/>
        <v>0</v>
      </c>
      <c r="M9899">
        <f t="shared" si="1083"/>
        <v>10</v>
      </c>
      <c r="N9899">
        <f>IF(OR(WEEKDAY(A9899)=1,WEEKDAY(A9899)=7,COUNTIF('2027祝日等（不使用）'!$A$1:$A$20,単年カーブ!A9899)=1),0,1)</f>
        <v>0</v>
      </c>
      <c r="O9899">
        <f t="shared" si="1079"/>
        <v>8</v>
      </c>
      <c r="P9899">
        <f t="shared" si="1084"/>
        <v>0</v>
      </c>
      <c r="Q9899">
        <f t="shared" si="1085"/>
        <v>0</v>
      </c>
    </row>
    <row r="9900" spans="1:17" ht="19.5" x14ac:dyDescent="0.4">
      <c r="A9900" s="33">
        <f t="shared" si="1080"/>
        <v>46684</v>
      </c>
      <c r="B9900" s="27" t="str">
        <f t="shared" si="1081"/>
        <v>(日)</v>
      </c>
      <c r="C9900" s="34">
        <v>0.16666666666666699</v>
      </c>
      <c r="D9900" s="16" t="s">
        <v>18</v>
      </c>
      <c r="E9900" s="35">
        <v>0.1875</v>
      </c>
      <c r="F9900" s="50">
        <f>IF(COUNTIF('リスト（不使用）'!$A$5:$A$6,単年カーブ!$A$1),"希望数量入力ください",'単年（2027年度）'!$E$12*単年カーブ!$R$3+'単年（2027年度）'!$E$12*(1-単年カーブ!$R$3)*単年カーブ!Q9900)</f>
        <v>0</v>
      </c>
      <c r="G9900" s="47">
        <f t="shared" si="1082"/>
        <v>0</v>
      </c>
      <c r="M9900">
        <f t="shared" si="1083"/>
        <v>10</v>
      </c>
      <c r="N9900">
        <f>IF(OR(WEEKDAY(A9900)=1,WEEKDAY(A9900)=7,COUNTIF('2027祝日等（不使用）'!$A$1:$A$20,単年カーブ!A9900)=1),0,1)</f>
        <v>0</v>
      </c>
      <c r="O9900">
        <f t="shared" si="1079"/>
        <v>9</v>
      </c>
      <c r="P9900">
        <f t="shared" si="1084"/>
        <v>0</v>
      </c>
      <c r="Q9900">
        <f t="shared" si="1085"/>
        <v>0</v>
      </c>
    </row>
    <row r="9901" spans="1:17" ht="19.5" x14ac:dyDescent="0.4">
      <c r="A9901" s="33">
        <f t="shared" si="1080"/>
        <v>46684</v>
      </c>
      <c r="B9901" s="27" t="str">
        <f t="shared" si="1081"/>
        <v>(日)</v>
      </c>
      <c r="C9901" s="34">
        <v>0.1875</v>
      </c>
      <c r="D9901" s="16" t="s">
        <v>18</v>
      </c>
      <c r="E9901" s="35">
        <v>0.20833333333333301</v>
      </c>
      <c r="F9901" s="50">
        <f>IF(COUNTIF('リスト（不使用）'!$A$5:$A$6,単年カーブ!$A$1),"希望数量入力ください",'単年（2027年度）'!$E$12*単年カーブ!$R$3+'単年（2027年度）'!$E$12*(1-単年カーブ!$R$3)*単年カーブ!Q9901)</f>
        <v>0</v>
      </c>
      <c r="G9901" s="47">
        <f t="shared" si="1082"/>
        <v>0</v>
      </c>
      <c r="M9901">
        <f t="shared" si="1083"/>
        <v>10</v>
      </c>
      <c r="N9901">
        <f>IF(OR(WEEKDAY(A9901)=1,WEEKDAY(A9901)=7,COUNTIF('2027祝日等（不使用）'!$A$1:$A$20,単年カーブ!A9901)=1),0,1)</f>
        <v>0</v>
      </c>
      <c r="O9901">
        <f t="shared" si="1079"/>
        <v>10</v>
      </c>
      <c r="P9901">
        <f t="shared" si="1084"/>
        <v>0</v>
      </c>
      <c r="Q9901">
        <f t="shared" si="1085"/>
        <v>0</v>
      </c>
    </row>
    <row r="9902" spans="1:17" ht="19.5" x14ac:dyDescent="0.4">
      <c r="A9902" s="33">
        <f t="shared" si="1080"/>
        <v>46684</v>
      </c>
      <c r="B9902" s="27" t="str">
        <f t="shared" si="1081"/>
        <v>(日)</v>
      </c>
      <c r="C9902" s="34">
        <v>0.20833333333333301</v>
      </c>
      <c r="D9902" s="16" t="s">
        <v>18</v>
      </c>
      <c r="E9902" s="35">
        <v>0.22916666666666699</v>
      </c>
      <c r="F9902" s="50">
        <f>IF(COUNTIF('リスト（不使用）'!$A$5:$A$6,単年カーブ!$A$1),"希望数量入力ください",'単年（2027年度）'!$E$12*単年カーブ!$R$3+'単年（2027年度）'!$E$12*(1-単年カーブ!$R$3)*単年カーブ!Q9902)</f>
        <v>0</v>
      </c>
      <c r="G9902" s="47">
        <f t="shared" si="1082"/>
        <v>0</v>
      </c>
      <c r="M9902">
        <f t="shared" si="1083"/>
        <v>10</v>
      </c>
      <c r="N9902">
        <f>IF(OR(WEEKDAY(A9902)=1,WEEKDAY(A9902)=7,COUNTIF('2027祝日等（不使用）'!$A$1:$A$20,単年カーブ!A9902)=1),0,1)</f>
        <v>0</v>
      </c>
      <c r="O9902">
        <f t="shared" si="1079"/>
        <v>11</v>
      </c>
      <c r="P9902">
        <f t="shared" si="1084"/>
        <v>0</v>
      </c>
      <c r="Q9902">
        <f t="shared" si="1085"/>
        <v>0</v>
      </c>
    </row>
    <row r="9903" spans="1:17" ht="19.5" x14ac:dyDescent="0.4">
      <c r="A9903" s="33">
        <f t="shared" si="1080"/>
        <v>46684</v>
      </c>
      <c r="B9903" s="27" t="str">
        <f t="shared" si="1081"/>
        <v>(日)</v>
      </c>
      <c r="C9903" s="34">
        <v>0.22916666666666699</v>
      </c>
      <c r="D9903" s="16" t="s">
        <v>18</v>
      </c>
      <c r="E9903" s="35">
        <v>0.25</v>
      </c>
      <c r="F9903" s="50">
        <f>IF(COUNTIF('リスト（不使用）'!$A$5:$A$6,単年カーブ!$A$1),"希望数量入力ください",'単年（2027年度）'!$E$12*単年カーブ!$R$3+'単年（2027年度）'!$E$12*(1-単年カーブ!$R$3)*単年カーブ!Q9903)</f>
        <v>0</v>
      </c>
      <c r="G9903" s="47">
        <f t="shared" si="1082"/>
        <v>0</v>
      </c>
      <c r="M9903">
        <f t="shared" si="1083"/>
        <v>10</v>
      </c>
      <c r="N9903">
        <f>IF(OR(WEEKDAY(A9903)=1,WEEKDAY(A9903)=7,COUNTIF('2027祝日等（不使用）'!$A$1:$A$20,単年カーブ!A9903)=1),0,1)</f>
        <v>0</v>
      </c>
      <c r="O9903">
        <f t="shared" si="1079"/>
        <v>12</v>
      </c>
      <c r="P9903">
        <f t="shared" si="1084"/>
        <v>0</v>
      </c>
      <c r="Q9903">
        <f t="shared" si="1085"/>
        <v>0</v>
      </c>
    </row>
    <row r="9904" spans="1:17" ht="19.5" x14ac:dyDescent="0.4">
      <c r="A9904" s="33">
        <f t="shared" si="1080"/>
        <v>46684</v>
      </c>
      <c r="B9904" s="27" t="str">
        <f t="shared" si="1081"/>
        <v>(日)</v>
      </c>
      <c r="C9904" s="34">
        <v>0.25</v>
      </c>
      <c r="D9904" s="16" t="s">
        <v>18</v>
      </c>
      <c r="E9904" s="35">
        <v>0.27083333333333298</v>
      </c>
      <c r="F9904" s="50">
        <f>IF(COUNTIF('リスト（不使用）'!$A$5:$A$6,単年カーブ!$A$1),"希望数量入力ください",'単年（2027年度）'!$E$12*単年カーブ!$R$3+'単年（2027年度）'!$E$12*(1-単年カーブ!$R$3)*単年カーブ!Q9904)</f>
        <v>0</v>
      </c>
      <c r="G9904" s="47">
        <f t="shared" si="1082"/>
        <v>0</v>
      </c>
      <c r="M9904">
        <f t="shared" si="1083"/>
        <v>10</v>
      </c>
      <c r="N9904">
        <f>IF(OR(WEEKDAY(A9904)=1,WEEKDAY(A9904)=7,COUNTIF('2027祝日等（不使用）'!$A$1:$A$20,単年カーブ!A9904)=1),0,1)</f>
        <v>0</v>
      </c>
      <c r="O9904">
        <f t="shared" si="1079"/>
        <v>13</v>
      </c>
      <c r="P9904">
        <f t="shared" si="1084"/>
        <v>0</v>
      </c>
      <c r="Q9904">
        <f t="shared" si="1085"/>
        <v>0</v>
      </c>
    </row>
    <row r="9905" spans="1:17" ht="19.5" x14ac:dyDescent="0.4">
      <c r="A9905" s="33">
        <f t="shared" si="1080"/>
        <v>46684</v>
      </c>
      <c r="B9905" s="27" t="str">
        <f t="shared" si="1081"/>
        <v>(日)</v>
      </c>
      <c r="C9905" s="34">
        <v>0.27083333333333298</v>
      </c>
      <c r="D9905" s="16" t="s">
        <v>18</v>
      </c>
      <c r="E9905" s="35">
        <v>0.29166666666666702</v>
      </c>
      <c r="F9905" s="50">
        <f>IF(COUNTIF('リスト（不使用）'!$A$5:$A$6,単年カーブ!$A$1),"希望数量入力ください",'単年（2027年度）'!$E$12*単年カーブ!$R$3+'単年（2027年度）'!$E$12*(1-単年カーブ!$R$3)*単年カーブ!Q9905)</f>
        <v>0</v>
      </c>
      <c r="G9905" s="47">
        <f t="shared" si="1082"/>
        <v>0</v>
      </c>
      <c r="M9905">
        <f t="shared" si="1083"/>
        <v>10</v>
      </c>
      <c r="N9905">
        <f>IF(OR(WEEKDAY(A9905)=1,WEEKDAY(A9905)=7,COUNTIF('2027祝日等（不使用）'!$A$1:$A$20,単年カーブ!A9905)=1),0,1)</f>
        <v>0</v>
      </c>
      <c r="O9905">
        <f t="shared" si="1079"/>
        <v>14</v>
      </c>
      <c r="P9905">
        <f t="shared" si="1084"/>
        <v>0</v>
      </c>
      <c r="Q9905">
        <f t="shared" si="1085"/>
        <v>0</v>
      </c>
    </row>
    <row r="9906" spans="1:17" ht="19.5" x14ac:dyDescent="0.4">
      <c r="A9906" s="33">
        <f t="shared" si="1080"/>
        <v>46684</v>
      </c>
      <c r="B9906" s="27" t="str">
        <f t="shared" si="1081"/>
        <v>(日)</v>
      </c>
      <c r="C9906" s="34">
        <v>0.29166666666666702</v>
      </c>
      <c r="D9906" s="16" t="s">
        <v>18</v>
      </c>
      <c r="E9906" s="35">
        <v>0.3125</v>
      </c>
      <c r="F9906" s="50">
        <f>IF(COUNTIF('リスト（不使用）'!$A$5:$A$6,単年カーブ!$A$1),"希望数量入力ください",'単年（2027年度）'!$E$12*単年カーブ!$R$3+'単年（2027年度）'!$E$12*(1-単年カーブ!$R$3)*単年カーブ!Q9906)</f>
        <v>0</v>
      </c>
      <c r="G9906" s="47">
        <f t="shared" si="1082"/>
        <v>0</v>
      </c>
      <c r="M9906">
        <f t="shared" si="1083"/>
        <v>10</v>
      </c>
      <c r="N9906">
        <f>IF(OR(WEEKDAY(A9906)=1,WEEKDAY(A9906)=7,COUNTIF('2027祝日等（不使用）'!$A$1:$A$20,単年カーブ!A9906)=1),0,1)</f>
        <v>0</v>
      </c>
      <c r="O9906">
        <f t="shared" si="1079"/>
        <v>15</v>
      </c>
      <c r="P9906">
        <f t="shared" si="1084"/>
        <v>0</v>
      </c>
      <c r="Q9906">
        <f t="shared" si="1085"/>
        <v>0</v>
      </c>
    </row>
    <row r="9907" spans="1:17" ht="19.5" x14ac:dyDescent="0.4">
      <c r="A9907" s="33">
        <f t="shared" si="1080"/>
        <v>46684</v>
      </c>
      <c r="B9907" s="27" t="str">
        <f t="shared" si="1081"/>
        <v>(日)</v>
      </c>
      <c r="C9907" s="34">
        <v>0.3125</v>
      </c>
      <c r="D9907" s="16" t="s">
        <v>18</v>
      </c>
      <c r="E9907" s="35">
        <v>0.33333333333333298</v>
      </c>
      <c r="F9907" s="50">
        <f>IF(COUNTIF('リスト（不使用）'!$A$5:$A$6,単年カーブ!$A$1),"希望数量入力ください",'単年（2027年度）'!$E$12*単年カーブ!$R$3+'単年（2027年度）'!$E$12*(1-単年カーブ!$R$3)*単年カーブ!Q9907)</f>
        <v>0</v>
      </c>
      <c r="G9907" s="47">
        <f t="shared" si="1082"/>
        <v>0</v>
      </c>
      <c r="M9907">
        <f t="shared" si="1083"/>
        <v>10</v>
      </c>
      <c r="N9907">
        <f>IF(OR(WEEKDAY(A9907)=1,WEEKDAY(A9907)=7,COUNTIF('2027祝日等（不使用）'!$A$1:$A$20,単年カーブ!A9907)=1),0,1)</f>
        <v>0</v>
      </c>
      <c r="O9907">
        <f t="shared" si="1079"/>
        <v>16</v>
      </c>
      <c r="P9907">
        <f t="shared" si="1084"/>
        <v>0</v>
      </c>
      <c r="Q9907">
        <f t="shared" si="1085"/>
        <v>0</v>
      </c>
    </row>
    <row r="9908" spans="1:17" ht="19.5" x14ac:dyDescent="0.4">
      <c r="A9908" s="33">
        <f t="shared" si="1080"/>
        <v>46684</v>
      </c>
      <c r="B9908" s="27" t="str">
        <f t="shared" si="1081"/>
        <v>(日)</v>
      </c>
      <c r="C9908" s="34">
        <v>0.33333333333333298</v>
      </c>
      <c r="D9908" s="16" t="s">
        <v>18</v>
      </c>
      <c r="E9908" s="35">
        <v>0.35416666666666702</v>
      </c>
      <c r="F9908" s="50">
        <f>IF(COUNTIF('リスト（不使用）'!$A$5:$A$6,単年カーブ!$A$1),"希望数量入力ください",'単年（2027年度）'!$E$12*単年カーブ!$R$3+'単年（2027年度）'!$E$12*(1-単年カーブ!$R$3)*単年カーブ!Q9908)</f>
        <v>0</v>
      </c>
      <c r="G9908" s="47">
        <f t="shared" si="1082"/>
        <v>0</v>
      </c>
      <c r="M9908">
        <f t="shared" si="1083"/>
        <v>10</v>
      </c>
      <c r="N9908">
        <f>IF(OR(WEEKDAY(A9908)=1,WEEKDAY(A9908)=7,COUNTIF('2027祝日等（不使用）'!$A$1:$A$20,単年カーブ!A9908)=1),0,1)</f>
        <v>0</v>
      </c>
      <c r="O9908">
        <f t="shared" ref="O9908:O9971" si="1086">O9860</f>
        <v>17</v>
      </c>
      <c r="P9908">
        <f t="shared" si="1084"/>
        <v>1</v>
      </c>
      <c r="Q9908">
        <f t="shared" si="1085"/>
        <v>0</v>
      </c>
    </row>
    <row r="9909" spans="1:17" ht="19.5" x14ac:dyDescent="0.4">
      <c r="A9909" s="33">
        <f t="shared" si="1080"/>
        <v>46684</v>
      </c>
      <c r="B9909" s="27" t="str">
        <f t="shared" si="1081"/>
        <v>(日)</v>
      </c>
      <c r="C9909" s="34">
        <v>0.35416666666666702</v>
      </c>
      <c r="D9909" s="16" t="s">
        <v>18</v>
      </c>
      <c r="E9909" s="35">
        <v>0.375</v>
      </c>
      <c r="F9909" s="50">
        <f>IF(COUNTIF('リスト（不使用）'!$A$5:$A$6,単年カーブ!$A$1),"希望数量入力ください",'単年（2027年度）'!$E$12*単年カーブ!$R$3+'単年（2027年度）'!$E$12*(1-単年カーブ!$R$3)*単年カーブ!Q9909)</f>
        <v>0</v>
      </c>
      <c r="G9909" s="47">
        <f t="shared" si="1082"/>
        <v>0</v>
      </c>
      <c r="M9909">
        <f t="shared" si="1083"/>
        <v>10</v>
      </c>
      <c r="N9909">
        <f>IF(OR(WEEKDAY(A9909)=1,WEEKDAY(A9909)=7,COUNTIF('2027祝日等（不使用）'!$A$1:$A$20,単年カーブ!A9909)=1),0,1)</f>
        <v>0</v>
      </c>
      <c r="O9909">
        <f t="shared" si="1086"/>
        <v>18</v>
      </c>
      <c r="P9909">
        <f t="shared" si="1084"/>
        <v>1</v>
      </c>
      <c r="Q9909">
        <f t="shared" si="1085"/>
        <v>0</v>
      </c>
    </row>
    <row r="9910" spans="1:17" ht="19.5" x14ac:dyDescent="0.4">
      <c r="A9910" s="33">
        <f t="shared" si="1080"/>
        <v>46684</v>
      </c>
      <c r="B9910" s="27" t="str">
        <f t="shared" si="1081"/>
        <v>(日)</v>
      </c>
      <c r="C9910" s="34">
        <v>0.375</v>
      </c>
      <c r="D9910" s="16" t="s">
        <v>18</v>
      </c>
      <c r="E9910" s="35">
        <v>0.39583333333333298</v>
      </c>
      <c r="F9910" s="50">
        <f>IF(COUNTIF('リスト（不使用）'!$A$5:$A$6,単年カーブ!$A$1),"希望数量入力ください",'単年（2027年度）'!$E$12*単年カーブ!$R$3+'単年（2027年度）'!$E$12*(1-単年カーブ!$R$3)*単年カーブ!Q9910)</f>
        <v>0</v>
      </c>
      <c r="G9910" s="47">
        <f t="shared" si="1082"/>
        <v>0</v>
      </c>
      <c r="M9910">
        <f t="shared" si="1083"/>
        <v>10</v>
      </c>
      <c r="N9910">
        <f>IF(OR(WEEKDAY(A9910)=1,WEEKDAY(A9910)=7,COUNTIF('2027祝日等（不使用）'!$A$1:$A$20,単年カーブ!A9910)=1),0,1)</f>
        <v>0</v>
      </c>
      <c r="O9910">
        <f t="shared" si="1086"/>
        <v>19</v>
      </c>
      <c r="P9910">
        <f t="shared" si="1084"/>
        <v>1</v>
      </c>
      <c r="Q9910">
        <f t="shared" si="1085"/>
        <v>0</v>
      </c>
    </row>
    <row r="9911" spans="1:17" ht="19.5" x14ac:dyDescent="0.4">
      <c r="A9911" s="33">
        <f t="shared" si="1080"/>
        <v>46684</v>
      </c>
      <c r="B9911" s="27" t="str">
        <f t="shared" si="1081"/>
        <v>(日)</v>
      </c>
      <c r="C9911" s="34">
        <v>0.39583333333333298</v>
      </c>
      <c r="D9911" s="16" t="s">
        <v>18</v>
      </c>
      <c r="E9911" s="35">
        <v>0.41666666666666702</v>
      </c>
      <c r="F9911" s="50">
        <f>IF(COUNTIF('リスト（不使用）'!$A$5:$A$6,単年カーブ!$A$1),"希望数量入力ください",'単年（2027年度）'!$E$12*単年カーブ!$R$3+'単年（2027年度）'!$E$12*(1-単年カーブ!$R$3)*単年カーブ!Q9911)</f>
        <v>0</v>
      </c>
      <c r="G9911" s="47">
        <f t="shared" si="1082"/>
        <v>0</v>
      </c>
      <c r="M9911">
        <f t="shared" si="1083"/>
        <v>10</v>
      </c>
      <c r="N9911">
        <f>IF(OR(WEEKDAY(A9911)=1,WEEKDAY(A9911)=7,COUNTIF('2027祝日等（不使用）'!$A$1:$A$20,単年カーブ!A9911)=1),0,1)</f>
        <v>0</v>
      </c>
      <c r="O9911">
        <f t="shared" si="1086"/>
        <v>20</v>
      </c>
      <c r="P9911">
        <f t="shared" si="1084"/>
        <v>1</v>
      </c>
      <c r="Q9911">
        <f t="shared" si="1085"/>
        <v>0</v>
      </c>
    </row>
    <row r="9912" spans="1:17" ht="19.5" x14ac:dyDescent="0.4">
      <c r="A9912" s="33">
        <f t="shared" si="1080"/>
        <v>46684</v>
      </c>
      <c r="B9912" s="27" t="str">
        <f t="shared" si="1081"/>
        <v>(日)</v>
      </c>
      <c r="C9912" s="34">
        <v>0.41666666666666702</v>
      </c>
      <c r="D9912" s="16" t="s">
        <v>18</v>
      </c>
      <c r="E9912" s="35">
        <v>0.4375</v>
      </c>
      <c r="F9912" s="50">
        <f>IF(COUNTIF('リスト（不使用）'!$A$5:$A$6,単年カーブ!$A$1),"希望数量入力ください",'単年（2027年度）'!$E$12*単年カーブ!$R$3+'単年（2027年度）'!$E$12*(1-単年カーブ!$R$3)*単年カーブ!Q9912)</f>
        <v>0</v>
      </c>
      <c r="G9912" s="47">
        <f t="shared" si="1082"/>
        <v>0</v>
      </c>
      <c r="M9912">
        <f t="shared" si="1083"/>
        <v>10</v>
      </c>
      <c r="N9912">
        <f>IF(OR(WEEKDAY(A9912)=1,WEEKDAY(A9912)=7,COUNTIF('2027祝日等（不使用）'!$A$1:$A$20,単年カーブ!A9912)=1),0,1)</f>
        <v>0</v>
      </c>
      <c r="O9912">
        <f t="shared" si="1086"/>
        <v>21</v>
      </c>
      <c r="P9912">
        <f t="shared" si="1084"/>
        <v>1</v>
      </c>
      <c r="Q9912">
        <f t="shared" si="1085"/>
        <v>0</v>
      </c>
    </row>
    <row r="9913" spans="1:17" ht="19.5" x14ac:dyDescent="0.4">
      <c r="A9913" s="33">
        <f t="shared" si="1080"/>
        <v>46684</v>
      </c>
      <c r="B9913" s="27" t="str">
        <f t="shared" si="1081"/>
        <v>(日)</v>
      </c>
      <c r="C9913" s="34">
        <v>0.4375</v>
      </c>
      <c r="D9913" s="16" t="s">
        <v>18</v>
      </c>
      <c r="E9913" s="35">
        <v>0.45833333333333298</v>
      </c>
      <c r="F9913" s="50">
        <f>IF(COUNTIF('リスト（不使用）'!$A$5:$A$6,単年カーブ!$A$1),"希望数量入力ください",'単年（2027年度）'!$E$12*単年カーブ!$R$3+'単年（2027年度）'!$E$12*(1-単年カーブ!$R$3)*単年カーブ!Q9913)</f>
        <v>0</v>
      </c>
      <c r="G9913" s="47">
        <f t="shared" si="1082"/>
        <v>0</v>
      </c>
      <c r="M9913">
        <f t="shared" si="1083"/>
        <v>10</v>
      </c>
      <c r="N9913">
        <f>IF(OR(WEEKDAY(A9913)=1,WEEKDAY(A9913)=7,COUNTIF('2027祝日等（不使用）'!$A$1:$A$20,単年カーブ!A9913)=1),0,1)</f>
        <v>0</v>
      </c>
      <c r="O9913">
        <f t="shared" si="1086"/>
        <v>22</v>
      </c>
      <c r="P9913">
        <f t="shared" si="1084"/>
        <v>1</v>
      </c>
      <c r="Q9913">
        <f t="shared" si="1085"/>
        <v>0</v>
      </c>
    </row>
    <row r="9914" spans="1:17" ht="19.5" x14ac:dyDescent="0.4">
      <c r="A9914" s="33">
        <f t="shared" ref="A9914:A9977" si="1087">A9866+1</f>
        <v>46684</v>
      </c>
      <c r="B9914" s="27" t="str">
        <f t="shared" si="1081"/>
        <v>(日)</v>
      </c>
      <c r="C9914" s="34">
        <v>0.45833333333333298</v>
      </c>
      <c r="D9914" s="16" t="s">
        <v>18</v>
      </c>
      <c r="E9914" s="35">
        <v>0.47916666666666702</v>
      </c>
      <c r="F9914" s="50">
        <f>IF(COUNTIF('リスト（不使用）'!$A$5:$A$6,単年カーブ!$A$1),"希望数量入力ください",'単年（2027年度）'!$E$12*単年カーブ!$R$3+'単年（2027年度）'!$E$12*(1-単年カーブ!$R$3)*単年カーブ!Q9914)</f>
        <v>0</v>
      </c>
      <c r="G9914" s="47">
        <f t="shared" si="1082"/>
        <v>0</v>
      </c>
      <c r="M9914">
        <f t="shared" si="1083"/>
        <v>10</v>
      </c>
      <c r="N9914">
        <f>IF(OR(WEEKDAY(A9914)=1,WEEKDAY(A9914)=7,COUNTIF('2027祝日等（不使用）'!$A$1:$A$20,単年カーブ!A9914)=1),0,1)</f>
        <v>0</v>
      </c>
      <c r="O9914">
        <f t="shared" si="1086"/>
        <v>23</v>
      </c>
      <c r="P9914">
        <f t="shared" si="1084"/>
        <v>1</v>
      </c>
      <c r="Q9914">
        <f t="shared" si="1085"/>
        <v>0</v>
      </c>
    </row>
    <row r="9915" spans="1:17" ht="19.5" x14ac:dyDescent="0.4">
      <c r="A9915" s="33">
        <f t="shared" si="1087"/>
        <v>46684</v>
      </c>
      <c r="B9915" s="27" t="str">
        <f t="shared" si="1081"/>
        <v>(日)</v>
      </c>
      <c r="C9915" s="34">
        <v>0.47916666666666702</v>
      </c>
      <c r="D9915" s="16" t="s">
        <v>18</v>
      </c>
      <c r="E9915" s="35">
        <v>0.5</v>
      </c>
      <c r="F9915" s="50">
        <f>IF(COUNTIF('リスト（不使用）'!$A$5:$A$6,単年カーブ!$A$1),"希望数量入力ください",'単年（2027年度）'!$E$12*単年カーブ!$R$3+'単年（2027年度）'!$E$12*(1-単年カーブ!$R$3)*単年カーブ!Q9915)</f>
        <v>0</v>
      </c>
      <c r="G9915" s="47">
        <f t="shared" si="1082"/>
        <v>0</v>
      </c>
      <c r="M9915">
        <f t="shared" si="1083"/>
        <v>10</v>
      </c>
      <c r="N9915">
        <f>IF(OR(WEEKDAY(A9915)=1,WEEKDAY(A9915)=7,COUNTIF('2027祝日等（不使用）'!$A$1:$A$20,単年カーブ!A9915)=1),0,1)</f>
        <v>0</v>
      </c>
      <c r="O9915">
        <f t="shared" si="1086"/>
        <v>24</v>
      </c>
      <c r="P9915">
        <f t="shared" si="1084"/>
        <v>1</v>
      </c>
      <c r="Q9915">
        <f t="shared" si="1085"/>
        <v>0</v>
      </c>
    </row>
    <row r="9916" spans="1:17" ht="19.5" x14ac:dyDescent="0.4">
      <c r="A9916" s="33">
        <f t="shared" si="1087"/>
        <v>46684</v>
      </c>
      <c r="B9916" s="27" t="str">
        <f t="shared" si="1081"/>
        <v>(日)</v>
      </c>
      <c r="C9916" s="34">
        <v>0.5</v>
      </c>
      <c r="D9916" s="16" t="s">
        <v>18</v>
      </c>
      <c r="E9916" s="35">
        <v>0.52083333333333304</v>
      </c>
      <c r="F9916" s="50">
        <f>IF(COUNTIF('リスト（不使用）'!$A$5:$A$6,単年カーブ!$A$1),"希望数量入力ください",'単年（2027年度）'!$E$12*単年カーブ!$R$3+'単年（2027年度）'!$E$12*(1-単年カーブ!$R$3)*単年カーブ!Q9916)</f>
        <v>0</v>
      </c>
      <c r="G9916" s="47">
        <f t="shared" si="1082"/>
        <v>0</v>
      </c>
      <c r="M9916">
        <f t="shared" si="1083"/>
        <v>10</v>
      </c>
      <c r="N9916">
        <f>IF(OR(WEEKDAY(A9916)=1,WEEKDAY(A9916)=7,COUNTIF('2027祝日等（不使用）'!$A$1:$A$20,単年カーブ!A9916)=1),0,1)</f>
        <v>0</v>
      </c>
      <c r="O9916">
        <f t="shared" si="1086"/>
        <v>25</v>
      </c>
      <c r="P9916">
        <f t="shared" si="1084"/>
        <v>1</v>
      </c>
      <c r="Q9916">
        <f t="shared" si="1085"/>
        <v>0</v>
      </c>
    </row>
    <row r="9917" spans="1:17" ht="19.5" x14ac:dyDescent="0.4">
      <c r="A9917" s="33">
        <f t="shared" si="1087"/>
        <v>46684</v>
      </c>
      <c r="B9917" s="27" t="str">
        <f t="shared" si="1081"/>
        <v>(日)</v>
      </c>
      <c r="C9917" s="34">
        <v>0.52083333333333304</v>
      </c>
      <c r="D9917" s="16" t="s">
        <v>18</v>
      </c>
      <c r="E9917" s="35">
        <v>0.54166666666666696</v>
      </c>
      <c r="F9917" s="50">
        <f>IF(COUNTIF('リスト（不使用）'!$A$5:$A$6,単年カーブ!$A$1),"希望数量入力ください",'単年（2027年度）'!$E$12*単年カーブ!$R$3+'単年（2027年度）'!$E$12*(1-単年カーブ!$R$3)*単年カーブ!Q9917)</f>
        <v>0</v>
      </c>
      <c r="G9917" s="47">
        <f t="shared" si="1082"/>
        <v>0</v>
      </c>
      <c r="M9917">
        <f t="shared" si="1083"/>
        <v>10</v>
      </c>
      <c r="N9917">
        <f>IF(OR(WEEKDAY(A9917)=1,WEEKDAY(A9917)=7,COUNTIF('2027祝日等（不使用）'!$A$1:$A$20,単年カーブ!A9917)=1),0,1)</f>
        <v>0</v>
      </c>
      <c r="O9917">
        <f t="shared" si="1086"/>
        <v>26</v>
      </c>
      <c r="P9917">
        <f t="shared" si="1084"/>
        <v>1</v>
      </c>
      <c r="Q9917">
        <f t="shared" si="1085"/>
        <v>0</v>
      </c>
    </row>
    <row r="9918" spans="1:17" ht="19.5" x14ac:dyDescent="0.4">
      <c r="A9918" s="33">
        <f t="shared" si="1087"/>
        <v>46684</v>
      </c>
      <c r="B9918" s="27" t="str">
        <f t="shared" si="1081"/>
        <v>(日)</v>
      </c>
      <c r="C9918" s="34">
        <v>0.54166666666666696</v>
      </c>
      <c r="D9918" s="16" t="s">
        <v>18</v>
      </c>
      <c r="E9918" s="35">
        <v>0.5625</v>
      </c>
      <c r="F9918" s="50">
        <f>IF(COUNTIF('リスト（不使用）'!$A$5:$A$6,単年カーブ!$A$1),"希望数量入力ください",'単年（2027年度）'!$E$12*単年カーブ!$R$3+'単年（2027年度）'!$E$12*(1-単年カーブ!$R$3)*単年カーブ!Q9918)</f>
        <v>0</v>
      </c>
      <c r="G9918" s="47">
        <f t="shared" si="1082"/>
        <v>0</v>
      </c>
      <c r="M9918">
        <f t="shared" si="1083"/>
        <v>10</v>
      </c>
      <c r="N9918">
        <f>IF(OR(WEEKDAY(A9918)=1,WEEKDAY(A9918)=7,COUNTIF('2027祝日等（不使用）'!$A$1:$A$20,単年カーブ!A9918)=1),0,1)</f>
        <v>0</v>
      </c>
      <c r="O9918">
        <f t="shared" si="1086"/>
        <v>27</v>
      </c>
      <c r="P9918">
        <f t="shared" si="1084"/>
        <v>1</v>
      </c>
      <c r="Q9918">
        <f t="shared" si="1085"/>
        <v>0</v>
      </c>
    </row>
    <row r="9919" spans="1:17" ht="19.5" x14ac:dyDescent="0.4">
      <c r="A9919" s="33">
        <f t="shared" si="1087"/>
        <v>46684</v>
      </c>
      <c r="B9919" s="27" t="str">
        <f t="shared" si="1081"/>
        <v>(日)</v>
      </c>
      <c r="C9919" s="34">
        <v>0.5625</v>
      </c>
      <c r="D9919" s="16" t="s">
        <v>18</v>
      </c>
      <c r="E9919" s="35">
        <v>0.58333333333333304</v>
      </c>
      <c r="F9919" s="50">
        <f>IF(COUNTIF('リスト（不使用）'!$A$5:$A$6,単年カーブ!$A$1),"希望数量入力ください",'単年（2027年度）'!$E$12*単年カーブ!$R$3+'単年（2027年度）'!$E$12*(1-単年カーブ!$R$3)*単年カーブ!Q9919)</f>
        <v>0</v>
      </c>
      <c r="G9919" s="47">
        <f t="shared" si="1082"/>
        <v>0</v>
      </c>
      <c r="M9919">
        <f t="shared" si="1083"/>
        <v>10</v>
      </c>
      <c r="N9919">
        <f>IF(OR(WEEKDAY(A9919)=1,WEEKDAY(A9919)=7,COUNTIF('2027祝日等（不使用）'!$A$1:$A$20,単年カーブ!A9919)=1),0,1)</f>
        <v>0</v>
      </c>
      <c r="O9919">
        <f t="shared" si="1086"/>
        <v>28</v>
      </c>
      <c r="P9919">
        <f t="shared" si="1084"/>
        <v>1</v>
      </c>
      <c r="Q9919">
        <f t="shared" si="1085"/>
        <v>0</v>
      </c>
    </row>
    <row r="9920" spans="1:17" ht="19.5" x14ac:dyDescent="0.4">
      <c r="A9920" s="33">
        <f t="shared" si="1087"/>
        <v>46684</v>
      </c>
      <c r="B9920" s="27" t="str">
        <f t="shared" si="1081"/>
        <v>(日)</v>
      </c>
      <c r="C9920" s="34">
        <v>0.58333333333333304</v>
      </c>
      <c r="D9920" s="16" t="s">
        <v>18</v>
      </c>
      <c r="E9920" s="35">
        <v>0.60416666666666696</v>
      </c>
      <c r="F9920" s="50">
        <f>IF(COUNTIF('リスト（不使用）'!$A$5:$A$6,単年カーブ!$A$1),"希望数量入力ください",'単年（2027年度）'!$E$12*単年カーブ!$R$3+'単年（2027年度）'!$E$12*(1-単年カーブ!$R$3)*単年カーブ!Q9920)</f>
        <v>0</v>
      </c>
      <c r="G9920" s="47">
        <f t="shared" si="1082"/>
        <v>0</v>
      </c>
      <c r="M9920">
        <f t="shared" si="1083"/>
        <v>10</v>
      </c>
      <c r="N9920">
        <f>IF(OR(WEEKDAY(A9920)=1,WEEKDAY(A9920)=7,COUNTIF('2027祝日等（不使用）'!$A$1:$A$20,単年カーブ!A9920)=1),0,1)</f>
        <v>0</v>
      </c>
      <c r="O9920">
        <f t="shared" si="1086"/>
        <v>29</v>
      </c>
      <c r="P9920">
        <f t="shared" si="1084"/>
        <v>1</v>
      </c>
      <c r="Q9920">
        <f t="shared" si="1085"/>
        <v>0</v>
      </c>
    </row>
    <row r="9921" spans="1:17" ht="19.5" x14ac:dyDescent="0.4">
      <c r="A9921" s="33">
        <f t="shared" si="1087"/>
        <v>46684</v>
      </c>
      <c r="B9921" s="27" t="str">
        <f t="shared" si="1081"/>
        <v>(日)</v>
      </c>
      <c r="C9921" s="34">
        <v>0.60416666666666696</v>
      </c>
      <c r="D9921" s="16" t="s">
        <v>18</v>
      </c>
      <c r="E9921" s="35">
        <v>0.625</v>
      </c>
      <c r="F9921" s="50">
        <f>IF(COUNTIF('リスト（不使用）'!$A$5:$A$6,単年カーブ!$A$1),"希望数量入力ください",'単年（2027年度）'!$E$12*単年カーブ!$R$3+'単年（2027年度）'!$E$12*(1-単年カーブ!$R$3)*単年カーブ!Q9921)</f>
        <v>0</v>
      </c>
      <c r="G9921" s="47">
        <f t="shared" si="1082"/>
        <v>0</v>
      </c>
      <c r="M9921">
        <f t="shared" si="1083"/>
        <v>10</v>
      </c>
      <c r="N9921">
        <f>IF(OR(WEEKDAY(A9921)=1,WEEKDAY(A9921)=7,COUNTIF('2027祝日等（不使用）'!$A$1:$A$20,単年カーブ!A9921)=1),0,1)</f>
        <v>0</v>
      </c>
      <c r="O9921">
        <f t="shared" si="1086"/>
        <v>30</v>
      </c>
      <c r="P9921">
        <f t="shared" si="1084"/>
        <v>1</v>
      </c>
      <c r="Q9921">
        <f t="shared" si="1085"/>
        <v>0</v>
      </c>
    </row>
    <row r="9922" spans="1:17" ht="19.5" x14ac:dyDescent="0.4">
      <c r="A9922" s="33">
        <f t="shared" si="1087"/>
        <v>46684</v>
      </c>
      <c r="B9922" s="27" t="str">
        <f t="shared" si="1081"/>
        <v>(日)</v>
      </c>
      <c r="C9922" s="34">
        <v>0.625</v>
      </c>
      <c r="D9922" s="16" t="s">
        <v>18</v>
      </c>
      <c r="E9922" s="35">
        <v>0.64583333333333304</v>
      </c>
      <c r="F9922" s="50">
        <f>IF(COUNTIF('リスト（不使用）'!$A$5:$A$6,単年カーブ!$A$1),"希望数量入力ください",'単年（2027年度）'!$E$12*単年カーブ!$R$3+'単年（2027年度）'!$E$12*(1-単年カーブ!$R$3)*単年カーブ!Q9922)</f>
        <v>0</v>
      </c>
      <c r="G9922" s="47">
        <f t="shared" si="1082"/>
        <v>0</v>
      </c>
      <c r="M9922">
        <f t="shared" si="1083"/>
        <v>10</v>
      </c>
      <c r="N9922">
        <f>IF(OR(WEEKDAY(A9922)=1,WEEKDAY(A9922)=7,COUNTIF('2027祝日等（不使用）'!$A$1:$A$20,単年カーブ!A9922)=1),0,1)</f>
        <v>0</v>
      </c>
      <c r="O9922">
        <f t="shared" si="1086"/>
        <v>31</v>
      </c>
      <c r="P9922">
        <f t="shared" si="1084"/>
        <v>1</v>
      </c>
      <c r="Q9922">
        <f t="shared" si="1085"/>
        <v>0</v>
      </c>
    </row>
    <row r="9923" spans="1:17" ht="19.5" x14ac:dyDescent="0.4">
      <c r="A9923" s="33">
        <f t="shared" si="1087"/>
        <v>46684</v>
      </c>
      <c r="B9923" s="27" t="str">
        <f t="shared" si="1081"/>
        <v>(日)</v>
      </c>
      <c r="C9923" s="34">
        <v>0.64583333333333304</v>
      </c>
      <c r="D9923" s="16" t="s">
        <v>18</v>
      </c>
      <c r="E9923" s="35">
        <v>0.66666666666666696</v>
      </c>
      <c r="F9923" s="50">
        <f>IF(COUNTIF('リスト（不使用）'!$A$5:$A$6,単年カーブ!$A$1),"希望数量入力ください",'単年（2027年度）'!$E$12*単年カーブ!$R$3+'単年（2027年度）'!$E$12*(1-単年カーブ!$R$3)*単年カーブ!Q9923)</f>
        <v>0</v>
      </c>
      <c r="G9923" s="47">
        <f t="shared" si="1082"/>
        <v>0</v>
      </c>
      <c r="M9923">
        <f t="shared" si="1083"/>
        <v>10</v>
      </c>
      <c r="N9923">
        <f>IF(OR(WEEKDAY(A9923)=1,WEEKDAY(A9923)=7,COUNTIF('2027祝日等（不使用）'!$A$1:$A$20,単年カーブ!A9923)=1),0,1)</f>
        <v>0</v>
      </c>
      <c r="O9923">
        <f t="shared" si="1086"/>
        <v>32</v>
      </c>
      <c r="P9923">
        <f t="shared" si="1084"/>
        <v>1</v>
      </c>
      <c r="Q9923">
        <f t="shared" si="1085"/>
        <v>0</v>
      </c>
    </row>
    <row r="9924" spans="1:17" ht="19.5" x14ac:dyDescent="0.4">
      <c r="A9924" s="33">
        <f t="shared" si="1087"/>
        <v>46684</v>
      </c>
      <c r="B9924" s="27" t="str">
        <f t="shared" ref="B9924:B9987" si="1088">TEXT(A9924,"(aaa)")</f>
        <v>(日)</v>
      </c>
      <c r="C9924" s="34">
        <v>0.66666666666666696</v>
      </c>
      <c r="D9924" s="16" t="s">
        <v>18</v>
      </c>
      <c r="E9924" s="35">
        <v>0.6875</v>
      </c>
      <c r="F9924" s="50">
        <f>IF(COUNTIF('リスト（不使用）'!$A$5:$A$6,単年カーブ!$A$1),"希望数量入力ください",'単年（2027年度）'!$E$12*単年カーブ!$R$3+'単年（2027年度）'!$E$12*(1-単年カーブ!$R$3)*単年カーブ!Q9924)</f>
        <v>0</v>
      </c>
      <c r="G9924" s="47">
        <f t="shared" ref="G9924:G9987" si="1089">F9924/2</f>
        <v>0</v>
      </c>
      <c r="M9924">
        <f t="shared" ref="M9924:M9987" si="1090">MONTH(A9924)</f>
        <v>10</v>
      </c>
      <c r="N9924">
        <f>IF(OR(WEEKDAY(A9924)=1,WEEKDAY(A9924)=7,COUNTIF('2027祝日等（不使用）'!$A$1:$A$20,単年カーブ!A9924)=1),0,1)</f>
        <v>0</v>
      </c>
      <c r="O9924">
        <f t="shared" si="1086"/>
        <v>33</v>
      </c>
      <c r="P9924">
        <f t="shared" ref="P9924:P9987" si="1091">IF(AND(O9924&gt;16,O9924&lt;41),1,0)</f>
        <v>1</v>
      </c>
      <c r="Q9924">
        <f t="shared" ref="Q9924:Q9987" si="1092">P9924*N9924</f>
        <v>0</v>
      </c>
    </row>
    <row r="9925" spans="1:17" ht="19.5" x14ac:dyDescent="0.4">
      <c r="A9925" s="33">
        <f t="shared" si="1087"/>
        <v>46684</v>
      </c>
      <c r="B9925" s="27" t="str">
        <f t="shared" si="1088"/>
        <v>(日)</v>
      </c>
      <c r="C9925" s="34">
        <v>0.6875</v>
      </c>
      <c r="D9925" s="16" t="s">
        <v>18</v>
      </c>
      <c r="E9925" s="35">
        <v>0.70833333333333304</v>
      </c>
      <c r="F9925" s="50">
        <f>IF(COUNTIF('リスト（不使用）'!$A$5:$A$6,単年カーブ!$A$1),"希望数量入力ください",'単年（2027年度）'!$E$12*単年カーブ!$R$3+'単年（2027年度）'!$E$12*(1-単年カーブ!$R$3)*単年カーブ!Q9925)</f>
        <v>0</v>
      </c>
      <c r="G9925" s="47">
        <f t="shared" si="1089"/>
        <v>0</v>
      </c>
      <c r="M9925">
        <f t="shared" si="1090"/>
        <v>10</v>
      </c>
      <c r="N9925">
        <f>IF(OR(WEEKDAY(A9925)=1,WEEKDAY(A9925)=7,COUNTIF('2027祝日等（不使用）'!$A$1:$A$20,単年カーブ!A9925)=1),0,1)</f>
        <v>0</v>
      </c>
      <c r="O9925">
        <f t="shared" si="1086"/>
        <v>34</v>
      </c>
      <c r="P9925">
        <f t="shared" si="1091"/>
        <v>1</v>
      </c>
      <c r="Q9925">
        <f t="shared" si="1092"/>
        <v>0</v>
      </c>
    </row>
    <row r="9926" spans="1:17" ht="19.5" x14ac:dyDescent="0.4">
      <c r="A9926" s="33">
        <f t="shared" si="1087"/>
        <v>46684</v>
      </c>
      <c r="B9926" s="27" t="str">
        <f t="shared" si="1088"/>
        <v>(日)</v>
      </c>
      <c r="C9926" s="34">
        <v>0.70833333333333304</v>
      </c>
      <c r="D9926" s="16" t="s">
        <v>18</v>
      </c>
      <c r="E9926" s="35">
        <v>0.72916666666666696</v>
      </c>
      <c r="F9926" s="50">
        <f>IF(COUNTIF('リスト（不使用）'!$A$5:$A$6,単年カーブ!$A$1),"希望数量入力ください",'単年（2027年度）'!$E$12*単年カーブ!$R$3+'単年（2027年度）'!$E$12*(1-単年カーブ!$R$3)*単年カーブ!Q9926)</f>
        <v>0</v>
      </c>
      <c r="G9926" s="47">
        <f t="shared" si="1089"/>
        <v>0</v>
      </c>
      <c r="M9926">
        <f t="shared" si="1090"/>
        <v>10</v>
      </c>
      <c r="N9926">
        <f>IF(OR(WEEKDAY(A9926)=1,WEEKDAY(A9926)=7,COUNTIF('2027祝日等（不使用）'!$A$1:$A$20,単年カーブ!A9926)=1),0,1)</f>
        <v>0</v>
      </c>
      <c r="O9926">
        <f t="shared" si="1086"/>
        <v>35</v>
      </c>
      <c r="P9926">
        <f t="shared" si="1091"/>
        <v>1</v>
      </c>
      <c r="Q9926">
        <f t="shared" si="1092"/>
        <v>0</v>
      </c>
    </row>
    <row r="9927" spans="1:17" ht="19.5" x14ac:dyDescent="0.4">
      <c r="A9927" s="33">
        <f t="shared" si="1087"/>
        <v>46684</v>
      </c>
      <c r="B9927" s="27" t="str">
        <f t="shared" si="1088"/>
        <v>(日)</v>
      </c>
      <c r="C9927" s="34">
        <v>0.72916666666666696</v>
      </c>
      <c r="D9927" s="16" t="s">
        <v>18</v>
      </c>
      <c r="E9927" s="35">
        <v>0.75</v>
      </c>
      <c r="F9927" s="50">
        <f>IF(COUNTIF('リスト（不使用）'!$A$5:$A$6,単年カーブ!$A$1),"希望数量入力ください",'単年（2027年度）'!$E$12*単年カーブ!$R$3+'単年（2027年度）'!$E$12*(1-単年カーブ!$R$3)*単年カーブ!Q9927)</f>
        <v>0</v>
      </c>
      <c r="G9927" s="47">
        <f t="shared" si="1089"/>
        <v>0</v>
      </c>
      <c r="M9927">
        <f t="shared" si="1090"/>
        <v>10</v>
      </c>
      <c r="N9927">
        <f>IF(OR(WEEKDAY(A9927)=1,WEEKDAY(A9927)=7,COUNTIF('2027祝日等（不使用）'!$A$1:$A$20,単年カーブ!A9927)=1),0,1)</f>
        <v>0</v>
      </c>
      <c r="O9927">
        <f t="shared" si="1086"/>
        <v>36</v>
      </c>
      <c r="P9927">
        <f t="shared" si="1091"/>
        <v>1</v>
      </c>
      <c r="Q9927">
        <f t="shared" si="1092"/>
        <v>0</v>
      </c>
    </row>
    <row r="9928" spans="1:17" ht="19.5" x14ac:dyDescent="0.4">
      <c r="A9928" s="33">
        <f t="shared" si="1087"/>
        <v>46684</v>
      </c>
      <c r="B9928" s="27" t="str">
        <f t="shared" si="1088"/>
        <v>(日)</v>
      </c>
      <c r="C9928" s="34">
        <v>0.75</v>
      </c>
      <c r="D9928" s="16" t="s">
        <v>18</v>
      </c>
      <c r="E9928" s="35">
        <v>0.77083333333333304</v>
      </c>
      <c r="F9928" s="50">
        <f>IF(COUNTIF('リスト（不使用）'!$A$5:$A$6,単年カーブ!$A$1),"希望数量入力ください",'単年（2027年度）'!$E$12*単年カーブ!$R$3+'単年（2027年度）'!$E$12*(1-単年カーブ!$R$3)*単年カーブ!Q9928)</f>
        <v>0</v>
      </c>
      <c r="G9928" s="47">
        <f t="shared" si="1089"/>
        <v>0</v>
      </c>
      <c r="M9928">
        <f t="shared" si="1090"/>
        <v>10</v>
      </c>
      <c r="N9928">
        <f>IF(OR(WEEKDAY(A9928)=1,WEEKDAY(A9928)=7,COUNTIF('2027祝日等（不使用）'!$A$1:$A$20,単年カーブ!A9928)=1),0,1)</f>
        <v>0</v>
      </c>
      <c r="O9928">
        <f t="shared" si="1086"/>
        <v>37</v>
      </c>
      <c r="P9928">
        <f t="shared" si="1091"/>
        <v>1</v>
      </c>
      <c r="Q9928">
        <f t="shared" si="1092"/>
        <v>0</v>
      </c>
    </row>
    <row r="9929" spans="1:17" ht="19.5" x14ac:dyDescent="0.4">
      <c r="A9929" s="33">
        <f t="shared" si="1087"/>
        <v>46684</v>
      </c>
      <c r="B9929" s="27" t="str">
        <f t="shared" si="1088"/>
        <v>(日)</v>
      </c>
      <c r="C9929" s="34">
        <v>0.77083333333333304</v>
      </c>
      <c r="D9929" s="16" t="s">
        <v>18</v>
      </c>
      <c r="E9929" s="35">
        <v>0.79166666666666696</v>
      </c>
      <c r="F9929" s="50">
        <f>IF(COUNTIF('リスト（不使用）'!$A$5:$A$6,単年カーブ!$A$1),"希望数量入力ください",'単年（2027年度）'!$E$12*単年カーブ!$R$3+'単年（2027年度）'!$E$12*(1-単年カーブ!$R$3)*単年カーブ!Q9929)</f>
        <v>0</v>
      </c>
      <c r="G9929" s="47">
        <f t="shared" si="1089"/>
        <v>0</v>
      </c>
      <c r="M9929">
        <f t="shared" si="1090"/>
        <v>10</v>
      </c>
      <c r="N9929">
        <f>IF(OR(WEEKDAY(A9929)=1,WEEKDAY(A9929)=7,COUNTIF('2027祝日等（不使用）'!$A$1:$A$20,単年カーブ!A9929)=1),0,1)</f>
        <v>0</v>
      </c>
      <c r="O9929">
        <f t="shared" si="1086"/>
        <v>38</v>
      </c>
      <c r="P9929">
        <f t="shared" si="1091"/>
        <v>1</v>
      </c>
      <c r="Q9929">
        <f t="shared" si="1092"/>
        <v>0</v>
      </c>
    </row>
    <row r="9930" spans="1:17" ht="19.5" x14ac:dyDescent="0.4">
      <c r="A9930" s="33">
        <f t="shared" si="1087"/>
        <v>46684</v>
      </c>
      <c r="B9930" s="27" t="str">
        <f t="shared" si="1088"/>
        <v>(日)</v>
      </c>
      <c r="C9930" s="34">
        <v>0.79166666666666696</v>
      </c>
      <c r="D9930" s="16" t="s">
        <v>18</v>
      </c>
      <c r="E9930" s="35">
        <v>0.8125</v>
      </c>
      <c r="F9930" s="50">
        <f>IF(COUNTIF('リスト（不使用）'!$A$5:$A$6,単年カーブ!$A$1),"希望数量入力ください",'単年（2027年度）'!$E$12*単年カーブ!$R$3+'単年（2027年度）'!$E$12*(1-単年カーブ!$R$3)*単年カーブ!Q9930)</f>
        <v>0</v>
      </c>
      <c r="G9930" s="47">
        <f t="shared" si="1089"/>
        <v>0</v>
      </c>
      <c r="M9930">
        <f t="shared" si="1090"/>
        <v>10</v>
      </c>
      <c r="N9930">
        <f>IF(OR(WEEKDAY(A9930)=1,WEEKDAY(A9930)=7,COUNTIF('2027祝日等（不使用）'!$A$1:$A$20,単年カーブ!A9930)=1),0,1)</f>
        <v>0</v>
      </c>
      <c r="O9930">
        <f t="shared" si="1086"/>
        <v>39</v>
      </c>
      <c r="P9930">
        <f t="shared" si="1091"/>
        <v>1</v>
      </c>
      <c r="Q9930">
        <f t="shared" si="1092"/>
        <v>0</v>
      </c>
    </row>
    <row r="9931" spans="1:17" ht="19.5" x14ac:dyDescent="0.4">
      <c r="A9931" s="33">
        <f t="shared" si="1087"/>
        <v>46684</v>
      </c>
      <c r="B9931" s="27" t="str">
        <f t="shared" si="1088"/>
        <v>(日)</v>
      </c>
      <c r="C9931" s="34">
        <v>0.8125</v>
      </c>
      <c r="D9931" s="16" t="s">
        <v>18</v>
      </c>
      <c r="E9931" s="35">
        <v>0.83333333333333304</v>
      </c>
      <c r="F9931" s="50">
        <f>IF(COUNTIF('リスト（不使用）'!$A$5:$A$6,単年カーブ!$A$1),"希望数量入力ください",'単年（2027年度）'!$E$12*単年カーブ!$R$3+'単年（2027年度）'!$E$12*(1-単年カーブ!$R$3)*単年カーブ!Q9931)</f>
        <v>0</v>
      </c>
      <c r="G9931" s="47">
        <f t="shared" si="1089"/>
        <v>0</v>
      </c>
      <c r="M9931">
        <f t="shared" si="1090"/>
        <v>10</v>
      </c>
      <c r="N9931">
        <f>IF(OR(WEEKDAY(A9931)=1,WEEKDAY(A9931)=7,COUNTIF('2027祝日等（不使用）'!$A$1:$A$20,単年カーブ!A9931)=1),0,1)</f>
        <v>0</v>
      </c>
      <c r="O9931">
        <f t="shared" si="1086"/>
        <v>40</v>
      </c>
      <c r="P9931">
        <f t="shared" si="1091"/>
        <v>1</v>
      </c>
      <c r="Q9931">
        <f t="shared" si="1092"/>
        <v>0</v>
      </c>
    </row>
    <row r="9932" spans="1:17" ht="19.5" x14ac:dyDescent="0.4">
      <c r="A9932" s="33">
        <f t="shared" si="1087"/>
        <v>46684</v>
      </c>
      <c r="B9932" s="27" t="str">
        <f t="shared" si="1088"/>
        <v>(日)</v>
      </c>
      <c r="C9932" s="34">
        <v>0.83333333333333304</v>
      </c>
      <c r="D9932" s="16" t="s">
        <v>18</v>
      </c>
      <c r="E9932" s="35">
        <v>0.85416666666666696</v>
      </c>
      <c r="F9932" s="50">
        <f>IF(COUNTIF('リスト（不使用）'!$A$5:$A$6,単年カーブ!$A$1),"希望数量入力ください",'単年（2027年度）'!$E$12*単年カーブ!$R$3+'単年（2027年度）'!$E$12*(1-単年カーブ!$R$3)*単年カーブ!Q9932)</f>
        <v>0</v>
      </c>
      <c r="G9932" s="47">
        <f t="shared" si="1089"/>
        <v>0</v>
      </c>
      <c r="M9932">
        <f t="shared" si="1090"/>
        <v>10</v>
      </c>
      <c r="N9932">
        <f>IF(OR(WEEKDAY(A9932)=1,WEEKDAY(A9932)=7,COUNTIF('2027祝日等（不使用）'!$A$1:$A$20,単年カーブ!A9932)=1),0,1)</f>
        <v>0</v>
      </c>
      <c r="O9932">
        <f t="shared" si="1086"/>
        <v>41</v>
      </c>
      <c r="P9932">
        <f t="shared" si="1091"/>
        <v>0</v>
      </c>
      <c r="Q9932">
        <f t="shared" si="1092"/>
        <v>0</v>
      </c>
    </row>
    <row r="9933" spans="1:17" ht="19.5" x14ac:dyDescent="0.4">
      <c r="A9933" s="33">
        <f t="shared" si="1087"/>
        <v>46684</v>
      </c>
      <c r="B9933" s="27" t="str">
        <f t="shared" si="1088"/>
        <v>(日)</v>
      </c>
      <c r="C9933" s="34">
        <v>0.85416666666666696</v>
      </c>
      <c r="D9933" s="16" t="s">
        <v>18</v>
      </c>
      <c r="E9933" s="35">
        <v>0.875</v>
      </c>
      <c r="F9933" s="50">
        <f>IF(COUNTIF('リスト（不使用）'!$A$5:$A$6,単年カーブ!$A$1),"希望数量入力ください",'単年（2027年度）'!$E$12*単年カーブ!$R$3+'単年（2027年度）'!$E$12*(1-単年カーブ!$R$3)*単年カーブ!Q9933)</f>
        <v>0</v>
      </c>
      <c r="G9933" s="47">
        <f t="shared" si="1089"/>
        <v>0</v>
      </c>
      <c r="M9933">
        <f t="shared" si="1090"/>
        <v>10</v>
      </c>
      <c r="N9933">
        <f>IF(OR(WEEKDAY(A9933)=1,WEEKDAY(A9933)=7,COUNTIF('2027祝日等（不使用）'!$A$1:$A$20,単年カーブ!A9933)=1),0,1)</f>
        <v>0</v>
      </c>
      <c r="O9933">
        <f t="shared" si="1086"/>
        <v>42</v>
      </c>
      <c r="P9933">
        <f t="shared" si="1091"/>
        <v>0</v>
      </c>
      <c r="Q9933">
        <f t="shared" si="1092"/>
        <v>0</v>
      </c>
    </row>
    <row r="9934" spans="1:17" ht="19.5" x14ac:dyDescent="0.4">
      <c r="A9934" s="33">
        <f t="shared" si="1087"/>
        <v>46684</v>
      </c>
      <c r="B9934" s="27" t="str">
        <f t="shared" si="1088"/>
        <v>(日)</v>
      </c>
      <c r="C9934" s="34">
        <v>0.875</v>
      </c>
      <c r="D9934" s="16" t="s">
        <v>18</v>
      </c>
      <c r="E9934" s="35">
        <v>0.89583333333333304</v>
      </c>
      <c r="F9934" s="50">
        <f>IF(COUNTIF('リスト（不使用）'!$A$5:$A$6,単年カーブ!$A$1),"希望数量入力ください",'単年（2027年度）'!$E$12*単年カーブ!$R$3+'単年（2027年度）'!$E$12*(1-単年カーブ!$R$3)*単年カーブ!Q9934)</f>
        <v>0</v>
      </c>
      <c r="G9934" s="47">
        <f t="shared" si="1089"/>
        <v>0</v>
      </c>
      <c r="M9934">
        <f t="shared" si="1090"/>
        <v>10</v>
      </c>
      <c r="N9934">
        <f>IF(OR(WEEKDAY(A9934)=1,WEEKDAY(A9934)=7,COUNTIF('2027祝日等（不使用）'!$A$1:$A$20,単年カーブ!A9934)=1),0,1)</f>
        <v>0</v>
      </c>
      <c r="O9934">
        <f t="shared" si="1086"/>
        <v>43</v>
      </c>
      <c r="P9934">
        <f t="shared" si="1091"/>
        <v>0</v>
      </c>
      <c r="Q9934">
        <f t="shared" si="1092"/>
        <v>0</v>
      </c>
    </row>
    <row r="9935" spans="1:17" ht="19.5" x14ac:dyDescent="0.4">
      <c r="A9935" s="33">
        <f t="shared" si="1087"/>
        <v>46684</v>
      </c>
      <c r="B9935" s="27" t="str">
        <f t="shared" si="1088"/>
        <v>(日)</v>
      </c>
      <c r="C9935" s="34">
        <v>0.89583333333333304</v>
      </c>
      <c r="D9935" s="16" t="s">
        <v>18</v>
      </c>
      <c r="E9935" s="35">
        <v>0.91666666666666696</v>
      </c>
      <c r="F9935" s="50">
        <f>IF(COUNTIF('リスト（不使用）'!$A$5:$A$6,単年カーブ!$A$1),"希望数量入力ください",'単年（2027年度）'!$E$12*単年カーブ!$R$3+'単年（2027年度）'!$E$12*(1-単年カーブ!$R$3)*単年カーブ!Q9935)</f>
        <v>0</v>
      </c>
      <c r="G9935" s="47">
        <f t="shared" si="1089"/>
        <v>0</v>
      </c>
      <c r="M9935">
        <f t="shared" si="1090"/>
        <v>10</v>
      </c>
      <c r="N9935">
        <f>IF(OR(WEEKDAY(A9935)=1,WEEKDAY(A9935)=7,COUNTIF('2027祝日等（不使用）'!$A$1:$A$20,単年カーブ!A9935)=1),0,1)</f>
        <v>0</v>
      </c>
      <c r="O9935">
        <f t="shared" si="1086"/>
        <v>44</v>
      </c>
      <c r="P9935">
        <f t="shared" si="1091"/>
        <v>0</v>
      </c>
      <c r="Q9935">
        <f t="shared" si="1092"/>
        <v>0</v>
      </c>
    </row>
    <row r="9936" spans="1:17" ht="19.5" x14ac:dyDescent="0.4">
      <c r="A9936" s="33">
        <f t="shared" si="1087"/>
        <v>46684</v>
      </c>
      <c r="B9936" s="27" t="str">
        <f t="shared" si="1088"/>
        <v>(日)</v>
      </c>
      <c r="C9936" s="34">
        <v>0.91666666666666696</v>
      </c>
      <c r="D9936" s="16" t="s">
        <v>18</v>
      </c>
      <c r="E9936" s="35">
        <v>0.9375</v>
      </c>
      <c r="F9936" s="50">
        <f>IF(COUNTIF('リスト（不使用）'!$A$5:$A$6,単年カーブ!$A$1),"希望数量入力ください",'単年（2027年度）'!$E$12*単年カーブ!$R$3+'単年（2027年度）'!$E$12*(1-単年カーブ!$R$3)*単年カーブ!Q9936)</f>
        <v>0</v>
      </c>
      <c r="G9936" s="47">
        <f t="shared" si="1089"/>
        <v>0</v>
      </c>
      <c r="M9936">
        <f t="shared" si="1090"/>
        <v>10</v>
      </c>
      <c r="N9936">
        <f>IF(OR(WEEKDAY(A9936)=1,WEEKDAY(A9936)=7,COUNTIF('2027祝日等（不使用）'!$A$1:$A$20,単年カーブ!A9936)=1),0,1)</f>
        <v>0</v>
      </c>
      <c r="O9936">
        <f t="shared" si="1086"/>
        <v>45</v>
      </c>
      <c r="P9936">
        <f t="shared" si="1091"/>
        <v>0</v>
      </c>
      <c r="Q9936">
        <f t="shared" si="1092"/>
        <v>0</v>
      </c>
    </row>
    <row r="9937" spans="1:17" ht="19.5" x14ac:dyDescent="0.4">
      <c r="A9937" s="33">
        <f t="shared" si="1087"/>
        <v>46684</v>
      </c>
      <c r="B9937" s="27" t="str">
        <f t="shared" si="1088"/>
        <v>(日)</v>
      </c>
      <c r="C9937" s="34">
        <v>0.9375</v>
      </c>
      <c r="D9937" s="16" t="s">
        <v>18</v>
      </c>
      <c r="E9937" s="35">
        <v>0.95833333333333304</v>
      </c>
      <c r="F9937" s="50">
        <f>IF(COUNTIF('リスト（不使用）'!$A$5:$A$6,単年カーブ!$A$1),"希望数量入力ください",'単年（2027年度）'!$E$12*単年カーブ!$R$3+'単年（2027年度）'!$E$12*(1-単年カーブ!$R$3)*単年カーブ!Q9937)</f>
        <v>0</v>
      </c>
      <c r="G9937" s="47">
        <f t="shared" si="1089"/>
        <v>0</v>
      </c>
      <c r="M9937">
        <f t="shared" si="1090"/>
        <v>10</v>
      </c>
      <c r="N9937">
        <f>IF(OR(WEEKDAY(A9937)=1,WEEKDAY(A9937)=7,COUNTIF('2027祝日等（不使用）'!$A$1:$A$20,単年カーブ!A9937)=1),0,1)</f>
        <v>0</v>
      </c>
      <c r="O9937">
        <f t="shared" si="1086"/>
        <v>46</v>
      </c>
      <c r="P9937">
        <f t="shared" si="1091"/>
        <v>0</v>
      </c>
      <c r="Q9937">
        <f t="shared" si="1092"/>
        <v>0</v>
      </c>
    </row>
    <row r="9938" spans="1:17" ht="19.5" x14ac:dyDescent="0.4">
      <c r="A9938" s="33">
        <f t="shared" si="1087"/>
        <v>46684</v>
      </c>
      <c r="B9938" s="27" t="str">
        <f t="shared" si="1088"/>
        <v>(日)</v>
      </c>
      <c r="C9938" s="34">
        <v>0.95833333333333304</v>
      </c>
      <c r="D9938" s="16" t="s">
        <v>18</v>
      </c>
      <c r="E9938" s="35">
        <v>0.97916666666666696</v>
      </c>
      <c r="F9938" s="50">
        <f>IF(COUNTIF('リスト（不使用）'!$A$5:$A$6,単年カーブ!$A$1),"希望数量入力ください",'単年（2027年度）'!$E$12*単年カーブ!$R$3+'単年（2027年度）'!$E$12*(1-単年カーブ!$R$3)*単年カーブ!Q9938)</f>
        <v>0</v>
      </c>
      <c r="G9938" s="47">
        <f t="shared" si="1089"/>
        <v>0</v>
      </c>
      <c r="M9938">
        <f t="shared" si="1090"/>
        <v>10</v>
      </c>
      <c r="N9938">
        <f>IF(OR(WEEKDAY(A9938)=1,WEEKDAY(A9938)=7,COUNTIF('2027祝日等（不使用）'!$A$1:$A$20,単年カーブ!A9938)=1),0,1)</f>
        <v>0</v>
      </c>
      <c r="O9938">
        <f t="shared" si="1086"/>
        <v>47</v>
      </c>
      <c r="P9938">
        <f t="shared" si="1091"/>
        <v>0</v>
      </c>
      <c r="Q9938">
        <f t="shared" si="1092"/>
        <v>0</v>
      </c>
    </row>
    <row r="9939" spans="1:17" ht="19.5" x14ac:dyDescent="0.4">
      <c r="A9939" s="33">
        <f t="shared" si="1087"/>
        <v>46684</v>
      </c>
      <c r="B9939" s="27" t="str">
        <f t="shared" si="1088"/>
        <v>(日)</v>
      </c>
      <c r="C9939" s="34">
        <v>0.97916666666666696</v>
      </c>
      <c r="D9939" s="16" t="s">
        <v>18</v>
      </c>
      <c r="E9939" s="35" t="s">
        <v>17</v>
      </c>
      <c r="F9939" s="50">
        <f>IF(COUNTIF('リスト（不使用）'!$A$5:$A$6,単年カーブ!$A$1),"希望数量入力ください",'単年（2027年度）'!$E$12*単年カーブ!$R$3+'単年（2027年度）'!$E$12*(1-単年カーブ!$R$3)*単年カーブ!Q9939)</f>
        <v>0</v>
      </c>
      <c r="G9939" s="47">
        <f t="shared" si="1089"/>
        <v>0</v>
      </c>
      <c r="M9939">
        <f t="shared" si="1090"/>
        <v>10</v>
      </c>
      <c r="N9939">
        <f>IF(OR(WEEKDAY(A9939)=1,WEEKDAY(A9939)=7,COUNTIF('2027祝日等（不使用）'!$A$1:$A$20,単年カーブ!A9939)=1),0,1)</f>
        <v>0</v>
      </c>
      <c r="O9939">
        <f t="shared" si="1086"/>
        <v>48</v>
      </c>
      <c r="P9939">
        <f t="shared" si="1091"/>
        <v>0</v>
      </c>
      <c r="Q9939">
        <f t="shared" si="1092"/>
        <v>0</v>
      </c>
    </row>
    <row r="9940" spans="1:17" ht="19.5" x14ac:dyDescent="0.4">
      <c r="A9940" s="33">
        <f t="shared" si="1087"/>
        <v>46685</v>
      </c>
      <c r="B9940" s="27" t="str">
        <f t="shared" si="1088"/>
        <v>(月)</v>
      </c>
      <c r="C9940" s="34">
        <v>0</v>
      </c>
      <c r="D9940" s="16" t="s">
        <v>18</v>
      </c>
      <c r="E9940" s="35">
        <v>2.0833333333333332E-2</v>
      </c>
      <c r="F9940" s="50">
        <f>IF(COUNTIF('リスト（不使用）'!$A$5:$A$6,単年カーブ!$A$1),"希望数量入力ください",'単年（2027年度）'!$E$12*単年カーブ!$R$3+'単年（2027年度）'!$E$12*(1-単年カーブ!$R$3)*単年カーブ!Q9940)</f>
        <v>0</v>
      </c>
      <c r="G9940" s="47">
        <f t="shared" si="1089"/>
        <v>0</v>
      </c>
      <c r="M9940">
        <f t="shared" si="1090"/>
        <v>10</v>
      </c>
      <c r="N9940">
        <f>IF(OR(WEEKDAY(A9940)=1,WEEKDAY(A9940)=7,COUNTIF('2027祝日等（不使用）'!$A$1:$A$20,単年カーブ!A9940)=1),0,1)</f>
        <v>1</v>
      </c>
      <c r="O9940">
        <f t="shared" si="1086"/>
        <v>1</v>
      </c>
      <c r="P9940">
        <f t="shared" si="1091"/>
        <v>0</v>
      </c>
      <c r="Q9940">
        <f t="shared" si="1092"/>
        <v>0</v>
      </c>
    </row>
    <row r="9941" spans="1:17" ht="19.5" x14ac:dyDescent="0.4">
      <c r="A9941" s="33">
        <f t="shared" si="1087"/>
        <v>46685</v>
      </c>
      <c r="B9941" s="27" t="str">
        <f t="shared" si="1088"/>
        <v>(月)</v>
      </c>
      <c r="C9941" s="34">
        <v>2.0833333333333332E-2</v>
      </c>
      <c r="D9941" s="16" t="s">
        <v>18</v>
      </c>
      <c r="E9941" s="35">
        <v>4.1666666666666664E-2</v>
      </c>
      <c r="F9941" s="50">
        <f>IF(COUNTIF('リスト（不使用）'!$A$5:$A$6,単年カーブ!$A$1),"希望数量入力ください",'単年（2027年度）'!$E$12*単年カーブ!$R$3+'単年（2027年度）'!$E$12*(1-単年カーブ!$R$3)*単年カーブ!Q9941)</f>
        <v>0</v>
      </c>
      <c r="G9941" s="47">
        <f t="shared" si="1089"/>
        <v>0</v>
      </c>
      <c r="M9941">
        <f t="shared" si="1090"/>
        <v>10</v>
      </c>
      <c r="N9941">
        <f>IF(OR(WEEKDAY(A9941)=1,WEEKDAY(A9941)=7,COUNTIF('2027祝日等（不使用）'!$A$1:$A$20,単年カーブ!A9941)=1),0,1)</f>
        <v>1</v>
      </c>
      <c r="O9941">
        <f t="shared" si="1086"/>
        <v>2</v>
      </c>
      <c r="P9941">
        <f t="shared" si="1091"/>
        <v>0</v>
      </c>
      <c r="Q9941">
        <f t="shared" si="1092"/>
        <v>0</v>
      </c>
    </row>
    <row r="9942" spans="1:17" ht="19.5" x14ac:dyDescent="0.4">
      <c r="A9942" s="33">
        <f t="shared" si="1087"/>
        <v>46685</v>
      </c>
      <c r="B9942" s="27" t="str">
        <f t="shared" si="1088"/>
        <v>(月)</v>
      </c>
      <c r="C9942" s="34">
        <v>4.1666666666666664E-2</v>
      </c>
      <c r="D9942" s="16" t="s">
        <v>18</v>
      </c>
      <c r="E9942" s="35">
        <v>6.25E-2</v>
      </c>
      <c r="F9942" s="50">
        <f>IF(COUNTIF('リスト（不使用）'!$A$5:$A$6,単年カーブ!$A$1),"希望数量入力ください",'単年（2027年度）'!$E$12*単年カーブ!$R$3+'単年（2027年度）'!$E$12*(1-単年カーブ!$R$3)*単年カーブ!Q9942)</f>
        <v>0</v>
      </c>
      <c r="G9942" s="47">
        <f t="shared" si="1089"/>
        <v>0</v>
      </c>
      <c r="M9942">
        <f t="shared" si="1090"/>
        <v>10</v>
      </c>
      <c r="N9942">
        <f>IF(OR(WEEKDAY(A9942)=1,WEEKDAY(A9942)=7,COUNTIF('2027祝日等（不使用）'!$A$1:$A$20,単年カーブ!A9942)=1),0,1)</f>
        <v>1</v>
      </c>
      <c r="O9942">
        <f t="shared" si="1086"/>
        <v>3</v>
      </c>
      <c r="P9942">
        <f t="shared" si="1091"/>
        <v>0</v>
      </c>
      <c r="Q9942">
        <f t="shared" si="1092"/>
        <v>0</v>
      </c>
    </row>
    <row r="9943" spans="1:17" ht="19.5" x14ac:dyDescent="0.4">
      <c r="A9943" s="33">
        <f t="shared" si="1087"/>
        <v>46685</v>
      </c>
      <c r="B9943" s="27" t="str">
        <f t="shared" si="1088"/>
        <v>(月)</v>
      </c>
      <c r="C9943" s="34">
        <v>6.25E-2</v>
      </c>
      <c r="D9943" s="16" t="s">
        <v>18</v>
      </c>
      <c r="E9943" s="35">
        <v>8.3333333333333301E-2</v>
      </c>
      <c r="F9943" s="50">
        <f>IF(COUNTIF('リスト（不使用）'!$A$5:$A$6,単年カーブ!$A$1),"希望数量入力ください",'単年（2027年度）'!$E$12*単年カーブ!$R$3+'単年（2027年度）'!$E$12*(1-単年カーブ!$R$3)*単年カーブ!Q9943)</f>
        <v>0</v>
      </c>
      <c r="G9943" s="47">
        <f t="shared" si="1089"/>
        <v>0</v>
      </c>
      <c r="M9943">
        <f t="shared" si="1090"/>
        <v>10</v>
      </c>
      <c r="N9943">
        <f>IF(OR(WEEKDAY(A9943)=1,WEEKDAY(A9943)=7,COUNTIF('2027祝日等（不使用）'!$A$1:$A$20,単年カーブ!A9943)=1),0,1)</f>
        <v>1</v>
      </c>
      <c r="O9943">
        <f t="shared" si="1086"/>
        <v>4</v>
      </c>
      <c r="P9943">
        <f t="shared" si="1091"/>
        <v>0</v>
      </c>
      <c r="Q9943">
        <f t="shared" si="1092"/>
        <v>0</v>
      </c>
    </row>
    <row r="9944" spans="1:17" ht="19.5" x14ac:dyDescent="0.4">
      <c r="A9944" s="33">
        <f t="shared" si="1087"/>
        <v>46685</v>
      </c>
      <c r="B9944" s="27" t="str">
        <f t="shared" si="1088"/>
        <v>(月)</v>
      </c>
      <c r="C9944" s="34">
        <v>8.3333333333333301E-2</v>
      </c>
      <c r="D9944" s="16" t="s">
        <v>18</v>
      </c>
      <c r="E9944" s="35">
        <v>0.104166666666667</v>
      </c>
      <c r="F9944" s="50">
        <f>IF(COUNTIF('リスト（不使用）'!$A$5:$A$6,単年カーブ!$A$1),"希望数量入力ください",'単年（2027年度）'!$E$12*単年カーブ!$R$3+'単年（2027年度）'!$E$12*(1-単年カーブ!$R$3)*単年カーブ!Q9944)</f>
        <v>0</v>
      </c>
      <c r="G9944" s="47">
        <f t="shared" si="1089"/>
        <v>0</v>
      </c>
      <c r="M9944">
        <f t="shared" si="1090"/>
        <v>10</v>
      </c>
      <c r="N9944">
        <f>IF(OR(WEEKDAY(A9944)=1,WEEKDAY(A9944)=7,COUNTIF('2027祝日等（不使用）'!$A$1:$A$20,単年カーブ!A9944)=1),0,1)</f>
        <v>1</v>
      </c>
      <c r="O9944">
        <f t="shared" si="1086"/>
        <v>5</v>
      </c>
      <c r="P9944">
        <f t="shared" si="1091"/>
        <v>0</v>
      </c>
      <c r="Q9944">
        <f t="shared" si="1092"/>
        <v>0</v>
      </c>
    </row>
    <row r="9945" spans="1:17" ht="19.5" x14ac:dyDescent="0.4">
      <c r="A9945" s="33">
        <f t="shared" si="1087"/>
        <v>46685</v>
      </c>
      <c r="B9945" s="27" t="str">
        <f t="shared" si="1088"/>
        <v>(月)</v>
      </c>
      <c r="C9945" s="34">
        <v>0.104166666666667</v>
      </c>
      <c r="D9945" s="16" t="s">
        <v>18</v>
      </c>
      <c r="E9945" s="35">
        <v>0.125</v>
      </c>
      <c r="F9945" s="50">
        <f>IF(COUNTIF('リスト（不使用）'!$A$5:$A$6,単年カーブ!$A$1),"希望数量入力ください",'単年（2027年度）'!$E$12*単年カーブ!$R$3+'単年（2027年度）'!$E$12*(1-単年カーブ!$R$3)*単年カーブ!Q9945)</f>
        <v>0</v>
      </c>
      <c r="G9945" s="47">
        <f t="shared" si="1089"/>
        <v>0</v>
      </c>
      <c r="M9945">
        <f t="shared" si="1090"/>
        <v>10</v>
      </c>
      <c r="N9945">
        <f>IF(OR(WEEKDAY(A9945)=1,WEEKDAY(A9945)=7,COUNTIF('2027祝日等（不使用）'!$A$1:$A$20,単年カーブ!A9945)=1),0,1)</f>
        <v>1</v>
      </c>
      <c r="O9945">
        <f t="shared" si="1086"/>
        <v>6</v>
      </c>
      <c r="P9945">
        <f t="shared" si="1091"/>
        <v>0</v>
      </c>
      <c r="Q9945">
        <f t="shared" si="1092"/>
        <v>0</v>
      </c>
    </row>
    <row r="9946" spans="1:17" ht="19.5" x14ac:dyDescent="0.4">
      <c r="A9946" s="33">
        <f t="shared" si="1087"/>
        <v>46685</v>
      </c>
      <c r="B9946" s="27" t="str">
        <f t="shared" si="1088"/>
        <v>(月)</v>
      </c>
      <c r="C9946" s="34">
        <v>0.125</v>
      </c>
      <c r="D9946" s="16" t="s">
        <v>18</v>
      </c>
      <c r="E9946" s="35">
        <v>0.14583333333333301</v>
      </c>
      <c r="F9946" s="50">
        <f>IF(COUNTIF('リスト（不使用）'!$A$5:$A$6,単年カーブ!$A$1),"希望数量入力ください",'単年（2027年度）'!$E$12*単年カーブ!$R$3+'単年（2027年度）'!$E$12*(1-単年カーブ!$R$3)*単年カーブ!Q9946)</f>
        <v>0</v>
      </c>
      <c r="G9946" s="47">
        <f t="shared" si="1089"/>
        <v>0</v>
      </c>
      <c r="M9946">
        <f t="shared" si="1090"/>
        <v>10</v>
      </c>
      <c r="N9946">
        <f>IF(OR(WEEKDAY(A9946)=1,WEEKDAY(A9946)=7,COUNTIF('2027祝日等（不使用）'!$A$1:$A$20,単年カーブ!A9946)=1),0,1)</f>
        <v>1</v>
      </c>
      <c r="O9946">
        <f t="shared" si="1086"/>
        <v>7</v>
      </c>
      <c r="P9946">
        <f t="shared" si="1091"/>
        <v>0</v>
      </c>
      <c r="Q9946">
        <f t="shared" si="1092"/>
        <v>0</v>
      </c>
    </row>
    <row r="9947" spans="1:17" ht="19.5" x14ac:dyDescent="0.4">
      <c r="A9947" s="33">
        <f t="shared" si="1087"/>
        <v>46685</v>
      </c>
      <c r="B9947" s="27" t="str">
        <f t="shared" si="1088"/>
        <v>(月)</v>
      </c>
      <c r="C9947" s="34">
        <v>0.14583333333333301</v>
      </c>
      <c r="D9947" s="16" t="s">
        <v>18</v>
      </c>
      <c r="E9947" s="35">
        <v>0.16666666666666699</v>
      </c>
      <c r="F9947" s="50">
        <f>IF(COUNTIF('リスト（不使用）'!$A$5:$A$6,単年カーブ!$A$1),"希望数量入力ください",'単年（2027年度）'!$E$12*単年カーブ!$R$3+'単年（2027年度）'!$E$12*(1-単年カーブ!$R$3)*単年カーブ!Q9947)</f>
        <v>0</v>
      </c>
      <c r="G9947" s="47">
        <f t="shared" si="1089"/>
        <v>0</v>
      </c>
      <c r="M9947">
        <f t="shared" si="1090"/>
        <v>10</v>
      </c>
      <c r="N9947">
        <f>IF(OR(WEEKDAY(A9947)=1,WEEKDAY(A9947)=7,COUNTIF('2027祝日等（不使用）'!$A$1:$A$20,単年カーブ!A9947)=1),0,1)</f>
        <v>1</v>
      </c>
      <c r="O9947">
        <f t="shared" si="1086"/>
        <v>8</v>
      </c>
      <c r="P9947">
        <f t="shared" si="1091"/>
        <v>0</v>
      </c>
      <c r="Q9947">
        <f t="shared" si="1092"/>
        <v>0</v>
      </c>
    </row>
    <row r="9948" spans="1:17" ht="19.5" x14ac:dyDescent="0.4">
      <c r="A9948" s="33">
        <f t="shared" si="1087"/>
        <v>46685</v>
      </c>
      <c r="B9948" s="27" t="str">
        <f t="shared" si="1088"/>
        <v>(月)</v>
      </c>
      <c r="C9948" s="34">
        <v>0.16666666666666699</v>
      </c>
      <c r="D9948" s="16" t="s">
        <v>18</v>
      </c>
      <c r="E9948" s="35">
        <v>0.1875</v>
      </c>
      <c r="F9948" s="50">
        <f>IF(COUNTIF('リスト（不使用）'!$A$5:$A$6,単年カーブ!$A$1),"希望数量入力ください",'単年（2027年度）'!$E$12*単年カーブ!$R$3+'単年（2027年度）'!$E$12*(1-単年カーブ!$R$3)*単年カーブ!Q9948)</f>
        <v>0</v>
      </c>
      <c r="G9948" s="47">
        <f t="shared" si="1089"/>
        <v>0</v>
      </c>
      <c r="M9948">
        <f t="shared" si="1090"/>
        <v>10</v>
      </c>
      <c r="N9948">
        <f>IF(OR(WEEKDAY(A9948)=1,WEEKDAY(A9948)=7,COUNTIF('2027祝日等（不使用）'!$A$1:$A$20,単年カーブ!A9948)=1),0,1)</f>
        <v>1</v>
      </c>
      <c r="O9948">
        <f t="shared" si="1086"/>
        <v>9</v>
      </c>
      <c r="P9948">
        <f t="shared" si="1091"/>
        <v>0</v>
      </c>
      <c r="Q9948">
        <f t="shared" si="1092"/>
        <v>0</v>
      </c>
    </row>
    <row r="9949" spans="1:17" ht="19.5" x14ac:dyDescent="0.4">
      <c r="A9949" s="33">
        <f t="shared" si="1087"/>
        <v>46685</v>
      </c>
      <c r="B9949" s="27" t="str">
        <f t="shared" si="1088"/>
        <v>(月)</v>
      </c>
      <c r="C9949" s="34">
        <v>0.1875</v>
      </c>
      <c r="D9949" s="16" t="s">
        <v>18</v>
      </c>
      <c r="E9949" s="35">
        <v>0.20833333333333301</v>
      </c>
      <c r="F9949" s="50">
        <f>IF(COUNTIF('リスト（不使用）'!$A$5:$A$6,単年カーブ!$A$1),"希望数量入力ください",'単年（2027年度）'!$E$12*単年カーブ!$R$3+'単年（2027年度）'!$E$12*(1-単年カーブ!$R$3)*単年カーブ!Q9949)</f>
        <v>0</v>
      </c>
      <c r="G9949" s="47">
        <f t="shared" si="1089"/>
        <v>0</v>
      </c>
      <c r="M9949">
        <f t="shared" si="1090"/>
        <v>10</v>
      </c>
      <c r="N9949">
        <f>IF(OR(WEEKDAY(A9949)=1,WEEKDAY(A9949)=7,COUNTIF('2027祝日等（不使用）'!$A$1:$A$20,単年カーブ!A9949)=1),0,1)</f>
        <v>1</v>
      </c>
      <c r="O9949">
        <f t="shared" si="1086"/>
        <v>10</v>
      </c>
      <c r="P9949">
        <f t="shared" si="1091"/>
        <v>0</v>
      </c>
      <c r="Q9949">
        <f t="shared" si="1092"/>
        <v>0</v>
      </c>
    </row>
    <row r="9950" spans="1:17" ht="19.5" x14ac:dyDescent="0.4">
      <c r="A9950" s="33">
        <f t="shared" si="1087"/>
        <v>46685</v>
      </c>
      <c r="B9950" s="27" t="str">
        <f t="shared" si="1088"/>
        <v>(月)</v>
      </c>
      <c r="C9950" s="34">
        <v>0.20833333333333301</v>
      </c>
      <c r="D9950" s="16" t="s">
        <v>18</v>
      </c>
      <c r="E9950" s="35">
        <v>0.22916666666666699</v>
      </c>
      <c r="F9950" s="50">
        <f>IF(COUNTIF('リスト（不使用）'!$A$5:$A$6,単年カーブ!$A$1),"希望数量入力ください",'単年（2027年度）'!$E$12*単年カーブ!$R$3+'単年（2027年度）'!$E$12*(1-単年カーブ!$R$3)*単年カーブ!Q9950)</f>
        <v>0</v>
      </c>
      <c r="G9950" s="47">
        <f t="shared" si="1089"/>
        <v>0</v>
      </c>
      <c r="M9950">
        <f t="shared" si="1090"/>
        <v>10</v>
      </c>
      <c r="N9950">
        <f>IF(OR(WEEKDAY(A9950)=1,WEEKDAY(A9950)=7,COUNTIF('2027祝日等（不使用）'!$A$1:$A$20,単年カーブ!A9950)=1),0,1)</f>
        <v>1</v>
      </c>
      <c r="O9950">
        <f t="shared" si="1086"/>
        <v>11</v>
      </c>
      <c r="P9950">
        <f t="shared" si="1091"/>
        <v>0</v>
      </c>
      <c r="Q9950">
        <f t="shared" si="1092"/>
        <v>0</v>
      </c>
    </row>
    <row r="9951" spans="1:17" ht="19.5" x14ac:dyDescent="0.4">
      <c r="A9951" s="33">
        <f t="shared" si="1087"/>
        <v>46685</v>
      </c>
      <c r="B9951" s="27" t="str">
        <f t="shared" si="1088"/>
        <v>(月)</v>
      </c>
      <c r="C9951" s="34">
        <v>0.22916666666666699</v>
      </c>
      <c r="D9951" s="16" t="s">
        <v>18</v>
      </c>
      <c r="E9951" s="35">
        <v>0.25</v>
      </c>
      <c r="F9951" s="50">
        <f>IF(COUNTIF('リスト（不使用）'!$A$5:$A$6,単年カーブ!$A$1),"希望数量入力ください",'単年（2027年度）'!$E$12*単年カーブ!$R$3+'単年（2027年度）'!$E$12*(1-単年カーブ!$R$3)*単年カーブ!Q9951)</f>
        <v>0</v>
      </c>
      <c r="G9951" s="47">
        <f t="shared" si="1089"/>
        <v>0</v>
      </c>
      <c r="M9951">
        <f t="shared" si="1090"/>
        <v>10</v>
      </c>
      <c r="N9951">
        <f>IF(OR(WEEKDAY(A9951)=1,WEEKDAY(A9951)=7,COUNTIF('2027祝日等（不使用）'!$A$1:$A$20,単年カーブ!A9951)=1),0,1)</f>
        <v>1</v>
      </c>
      <c r="O9951">
        <f t="shared" si="1086"/>
        <v>12</v>
      </c>
      <c r="P9951">
        <f t="shared" si="1091"/>
        <v>0</v>
      </c>
      <c r="Q9951">
        <f t="shared" si="1092"/>
        <v>0</v>
      </c>
    </row>
    <row r="9952" spans="1:17" ht="19.5" x14ac:dyDescent="0.4">
      <c r="A9952" s="33">
        <f t="shared" si="1087"/>
        <v>46685</v>
      </c>
      <c r="B9952" s="27" t="str">
        <f t="shared" si="1088"/>
        <v>(月)</v>
      </c>
      <c r="C9952" s="34">
        <v>0.25</v>
      </c>
      <c r="D9952" s="16" t="s">
        <v>18</v>
      </c>
      <c r="E9952" s="35">
        <v>0.27083333333333298</v>
      </c>
      <c r="F9952" s="50">
        <f>IF(COUNTIF('リスト（不使用）'!$A$5:$A$6,単年カーブ!$A$1),"希望数量入力ください",'単年（2027年度）'!$E$12*単年カーブ!$R$3+'単年（2027年度）'!$E$12*(1-単年カーブ!$R$3)*単年カーブ!Q9952)</f>
        <v>0</v>
      </c>
      <c r="G9952" s="47">
        <f t="shared" si="1089"/>
        <v>0</v>
      </c>
      <c r="M9952">
        <f t="shared" si="1090"/>
        <v>10</v>
      </c>
      <c r="N9952">
        <f>IF(OR(WEEKDAY(A9952)=1,WEEKDAY(A9952)=7,COUNTIF('2027祝日等（不使用）'!$A$1:$A$20,単年カーブ!A9952)=1),0,1)</f>
        <v>1</v>
      </c>
      <c r="O9952">
        <f t="shared" si="1086"/>
        <v>13</v>
      </c>
      <c r="P9952">
        <f t="shared" si="1091"/>
        <v>0</v>
      </c>
      <c r="Q9952">
        <f t="shared" si="1092"/>
        <v>0</v>
      </c>
    </row>
    <row r="9953" spans="1:17" ht="19.5" x14ac:dyDescent="0.4">
      <c r="A9953" s="33">
        <f t="shared" si="1087"/>
        <v>46685</v>
      </c>
      <c r="B9953" s="27" t="str">
        <f t="shared" si="1088"/>
        <v>(月)</v>
      </c>
      <c r="C9953" s="34">
        <v>0.27083333333333298</v>
      </c>
      <c r="D9953" s="16" t="s">
        <v>18</v>
      </c>
      <c r="E9953" s="35">
        <v>0.29166666666666702</v>
      </c>
      <c r="F9953" s="50">
        <f>IF(COUNTIF('リスト（不使用）'!$A$5:$A$6,単年カーブ!$A$1),"希望数量入力ください",'単年（2027年度）'!$E$12*単年カーブ!$R$3+'単年（2027年度）'!$E$12*(1-単年カーブ!$R$3)*単年カーブ!Q9953)</f>
        <v>0</v>
      </c>
      <c r="G9953" s="47">
        <f t="shared" si="1089"/>
        <v>0</v>
      </c>
      <c r="M9953">
        <f t="shared" si="1090"/>
        <v>10</v>
      </c>
      <c r="N9953">
        <f>IF(OR(WEEKDAY(A9953)=1,WEEKDAY(A9953)=7,COUNTIF('2027祝日等（不使用）'!$A$1:$A$20,単年カーブ!A9953)=1),0,1)</f>
        <v>1</v>
      </c>
      <c r="O9953">
        <f t="shared" si="1086"/>
        <v>14</v>
      </c>
      <c r="P9953">
        <f t="shared" si="1091"/>
        <v>0</v>
      </c>
      <c r="Q9953">
        <f t="shared" si="1092"/>
        <v>0</v>
      </c>
    </row>
    <row r="9954" spans="1:17" ht="19.5" x14ac:dyDescent="0.4">
      <c r="A9954" s="33">
        <f t="shared" si="1087"/>
        <v>46685</v>
      </c>
      <c r="B9954" s="27" t="str">
        <f t="shared" si="1088"/>
        <v>(月)</v>
      </c>
      <c r="C9954" s="34">
        <v>0.29166666666666702</v>
      </c>
      <c r="D9954" s="16" t="s">
        <v>18</v>
      </c>
      <c r="E9954" s="35">
        <v>0.3125</v>
      </c>
      <c r="F9954" s="50">
        <f>IF(COUNTIF('リスト（不使用）'!$A$5:$A$6,単年カーブ!$A$1),"希望数量入力ください",'単年（2027年度）'!$E$12*単年カーブ!$R$3+'単年（2027年度）'!$E$12*(1-単年カーブ!$R$3)*単年カーブ!Q9954)</f>
        <v>0</v>
      </c>
      <c r="G9954" s="47">
        <f t="shared" si="1089"/>
        <v>0</v>
      </c>
      <c r="M9954">
        <f t="shared" si="1090"/>
        <v>10</v>
      </c>
      <c r="N9954">
        <f>IF(OR(WEEKDAY(A9954)=1,WEEKDAY(A9954)=7,COUNTIF('2027祝日等（不使用）'!$A$1:$A$20,単年カーブ!A9954)=1),0,1)</f>
        <v>1</v>
      </c>
      <c r="O9954">
        <f t="shared" si="1086"/>
        <v>15</v>
      </c>
      <c r="P9954">
        <f t="shared" si="1091"/>
        <v>0</v>
      </c>
      <c r="Q9954">
        <f t="shared" si="1092"/>
        <v>0</v>
      </c>
    </row>
    <row r="9955" spans="1:17" ht="19.5" x14ac:dyDescent="0.4">
      <c r="A9955" s="33">
        <f t="shared" si="1087"/>
        <v>46685</v>
      </c>
      <c r="B9955" s="27" t="str">
        <f t="shared" si="1088"/>
        <v>(月)</v>
      </c>
      <c r="C9955" s="34">
        <v>0.3125</v>
      </c>
      <c r="D9955" s="16" t="s">
        <v>18</v>
      </c>
      <c r="E9955" s="35">
        <v>0.33333333333333298</v>
      </c>
      <c r="F9955" s="50">
        <f>IF(COUNTIF('リスト（不使用）'!$A$5:$A$6,単年カーブ!$A$1),"希望数量入力ください",'単年（2027年度）'!$E$12*単年カーブ!$R$3+'単年（2027年度）'!$E$12*(1-単年カーブ!$R$3)*単年カーブ!Q9955)</f>
        <v>0</v>
      </c>
      <c r="G9955" s="47">
        <f t="shared" si="1089"/>
        <v>0</v>
      </c>
      <c r="M9955">
        <f t="shared" si="1090"/>
        <v>10</v>
      </c>
      <c r="N9955">
        <f>IF(OR(WEEKDAY(A9955)=1,WEEKDAY(A9955)=7,COUNTIF('2027祝日等（不使用）'!$A$1:$A$20,単年カーブ!A9955)=1),0,1)</f>
        <v>1</v>
      </c>
      <c r="O9955">
        <f t="shared" si="1086"/>
        <v>16</v>
      </c>
      <c r="P9955">
        <f t="shared" si="1091"/>
        <v>0</v>
      </c>
      <c r="Q9955">
        <f t="shared" si="1092"/>
        <v>0</v>
      </c>
    </row>
    <row r="9956" spans="1:17" ht="19.5" x14ac:dyDescent="0.4">
      <c r="A9956" s="33">
        <f t="shared" si="1087"/>
        <v>46685</v>
      </c>
      <c r="B9956" s="27" t="str">
        <f t="shared" si="1088"/>
        <v>(月)</v>
      </c>
      <c r="C9956" s="34">
        <v>0.33333333333333298</v>
      </c>
      <c r="D9956" s="16" t="s">
        <v>18</v>
      </c>
      <c r="E9956" s="35">
        <v>0.35416666666666702</v>
      </c>
      <c r="F9956" s="50">
        <f>IF(COUNTIF('リスト（不使用）'!$A$5:$A$6,単年カーブ!$A$1),"希望数量入力ください",'単年（2027年度）'!$E$12*単年カーブ!$R$3+'単年（2027年度）'!$E$12*(1-単年カーブ!$R$3)*単年カーブ!Q9956)</f>
        <v>0</v>
      </c>
      <c r="G9956" s="47">
        <f t="shared" si="1089"/>
        <v>0</v>
      </c>
      <c r="M9956">
        <f t="shared" si="1090"/>
        <v>10</v>
      </c>
      <c r="N9956">
        <f>IF(OR(WEEKDAY(A9956)=1,WEEKDAY(A9956)=7,COUNTIF('2027祝日等（不使用）'!$A$1:$A$20,単年カーブ!A9956)=1),0,1)</f>
        <v>1</v>
      </c>
      <c r="O9956">
        <f t="shared" si="1086"/>
        <v>17</v>
      </c>
      <c r="P9956">
        <f t="shared" si="1091"/>
        <v>1</v>
      </c>
      <c r="Q9956">
        <f t="shared" si="1092"/>
        <v>1</v>
      </c>
    </row>
    <row r="9957" spans="1:17" ht="19.5" x14ac:dyDescent="0.4">
      <c r="A9957" s="33">
        <f t="shared" si="1087"/>
        <v>46685</v>
      </c>
      <c r="B9957" s="27" t="str">
        <f t="shared" si="1088"/>
        <v>(月)</v>
      </c>
      <c r="C9957" s="34">
        <v>0.35416666666666702</v>
      </c>
      <c r="D9957" s="16" t="s">
        <v>18</v>
      </c>
      <c r="E9957" s="35">
        <v>0.375</v>
      </c>
      <c r="F9957" s="50">
        <f>IF(COUNTIF('リスト（不使用）'!$A$5:$A$6,単年カーブ!$A$1),"希望数量入力ください",'単年（2027年度）'!$E$12*単年カーブ!$R$3+'単年（2027年度）'!$E$12*(1-単年カーブ!$R$3)*単年カーブ!Q9957)</f>
        <v>0</v>
      </c>
      <c r="G9957" s="47">
        <f t="shared" si="1089"/>
        <v>0</v>
      </c>
      <c r="M9957">
        <f t="shared" si="1090"/>
        <v>10</v>
      </c>
      <c r="N9957">
        <f>IF(OR(WEEKDAY(A9957)=1,WEEKDAY(A9957)=7,COUNTIF('2027祝日等（不使用）'!$A$1:$A$20,単年カーブ!A9957)=1),0,1)</f>
        <v>1</v>
      </c>
      <c r="O9957">
        <f t="shared" si="1086"/>
        <v>18</v>
      </c>
      <c r="P9957">
        <f t="shared" si="1091"/>
        <v>1</v>
      </c>
      <c r="Q9957">
        <f t="shared" si="1092"/>
        <v>1</v>
      </c>
    </row>
    <row r="9958" spans="1:17" ht="19.5" x14ac:dyDescent="0.4">
      <c r="A9958" s="33">
        <f t="shared" si="1087"/>
        <v>46685</v>
      </c>
      <c r="B9958" s="27" t="str">
        <f t="shared" si="1088"/>
        <v>(月)</v>
      </c>
      <c r="C9958" s="34">
        <v>0.375</v>
      </c>
      <c r="D9958" s="16" t="s">
        <v>18</v>
      </c>
      <c r="E9958" s="35">
        <v>0.39583333333333298</v>
      </c>
      <c r="F9958" s="50">
        <f>IF(COUNTIF('リスト（不使用）'!$A$5:$A$6,単年カーブ!$A$1),"希望数量入力ください",'単年（2027年度）'!$E$12*単年カーブ!$R$3+'単年（2027年度）'!$E$12*(1-単年カーブ!$R$3)*単年カーブ!Q9958)</f>
        <v>0</v>
      </c>
      <c r="G9958" s="47">
        <f t="shared" si="1089"/>
        <v>0</v>
      </c>
      <c r="M9958">
        <f t="shared" si="1090"/>
        <v>10</v>
      </c>
      <c r="N9958">
        <f>IF(OR(WEEKDAY(A9958)=1,WEEKDAY(A9958)=7,COUNTIF('2027祝日等（不使用）'!$A$1:$A$20,単年カーブ!A9958)=1),0,1)</f>
        <v>1</v>
      </c>
      <c r="O9958">
        <f t="shared" si="1086"/>
        <v>19</v>
      </c>
      <c r="P9958">
        <f t="shared" si="1091"/>
        <v>1</v>
      </c>
      <c r="Q9958">
        <f t="shared" si="1092"/>
        <v>1</v>
      </c>
    </row>
    <row r="9959" spans="1:17" ht="19.5" x14ac:dyDescent="0.4">
      <c r="A9959" s="33">
        <f t="shared" si="1087"/>
        <v>46685</v>
      </c>
      <c r="B9959" s="27" t="str">
        <f t="shared" si="1088"/>
        <v>(月)</v>
      </c>
      <c r="C9959" s="34">
        <v>0.39583333333333298</v>
      </c>
      <c r="D9959" s="16" t="s">
        <v>18</v>
      </c>
      <c r="E9959" s="35">
        <v>0.41666666666666702</v>
      </c>
      <c r="F9959" s="50">
        <f>IF(COUNTIF('リスト（不使用）'!$A$5:$A$6,単年カーブ!$A$1),"希望数量入力ください",'単年（2027年度）'!$E$12*単年カーブ!$R$3+'単年（2027年度）'!$E$12*(1-単年カーブ!$R$3)*単年カーブ!Q9959)</f>
        <v>0</v>
      </c>
      <c r="G9959" s="47">
        <f t="shared" si="1089"/>
        <v>0</v>
      </c>
      <c r="M9959">
        <f t="shared" si="1090"/>
        <v>10</v>
      </c>
      <c r="N9959">
        <f>IF(OR(WEEKDAY(A9959)=1,WEEKDAY(A9959)=7,COUNTIF('2027祝日等（不使用）'!$A$1:$A$20,単年カーブ!A9959)=1),0,1)</f>
        <v>1</v>
      </c>
      <c r="O9959">
        <f t="shared" si="1086"/>
        <v>20</v>
      </c>
      <c r="P9959">
        <f t="shared" si="1091"/>
        <v>1</v>
      </c>
      <c r="Q9959">
        <f t="shared" si="1092"/>
        <v>1</v>
      </c>
    </row>
    <row r="9960" spans="1:17" ht="19.5" x14ac:dyDescent="0.4">
      <c r="A9960" s="33">
        <f t="shared" si="1087"/>
        <v>46685</v>
      </c>
      <c r="B9960" s="27" t="str">
        <f t="shared" si="1088"/>
        <v>(月)</v>
      </c>
      <c r="C9960" s="34">
        <v>0.41666666666666702</v>
      </c>
      <c r="D9960" s="16" t="s">
        <v>18</v>
      </c>
      <c r="E9960" s="35">
        <v>0.4375</v>
      </c>
      <c r="F9960" s="50">
        <f>IF(COUNTIF('リスト（不使用）'!$A$5:$A$6,単年カーブ!$A$1),"希望数量入力ください",'単年（2027年度）'!$E$12*単年カーブ!$R$3+'単年（2027年度）'!$E$12*(1-単年カーブ!$R$3)*単年カーブ!Q9960)</f>
        <v>0</v>
      </c>
      <c r="G9960" s="47">
        <f t="shared" si="1089"/>
        <v>0</v>
      </c>
      <c r="M9960">
        <f t="shared" si="1090"/>
        <v>10</v>
      </c>
      <c r="N9960">
        <f>IF(OR(WEEKDAY(A9960)=1,WEEKDAY(A9960)=7,COUNTIF('2027祝日等（不使用）'!$A$1:$A$20,単年カーブ!A9960)=1),0,1)</f>
        <v>1</v>
      </c>
      <c r="O9960">
        <f t="shared" si="1086"/>
        <v>21</v>
      </c>
      <c r="P9960">
        <f t="shared" si="1091"/>
        <v>1</v>
      </c>
      <c r="Q9960">
        <f t="shared" si="1092"/>
        <v>1</v>
      </c>
    </row>
    <row r="9961" spans="1:17" ht="19.5" x14ac:dyDescent="0.4">
      <c r="A9961" s="33">
        <f t="shared" si="1087"/>
        <v>46685</v>
      </c>
      <c r="B9961" s="27" t="str">
        <f t="shared" si="1088"/>
        <v>(月)</v>
      </c>
      <c r="C9961" s="34">
        <v>0.4375</v>
      </c>
      <c r="D9961" s="16" t="s">
        <v>18</v>
      </c>
      <c r="E9961" s="35">
        <v>0.45833333333333298</v>
      </c>
      <c r="F9961" s="50">
        <f>IF(COUNTIF('リスト（不使用）'!$A$5:$A$6,単年カーブ!$A$1),"希望数量入力ください",'単年（2027年度）'!$E$12*単年カーブ!$R$3+'単年（2027年度）'!$E$12*(1-単年カーブ!$R$3)*単年カーブ!Q9961)</f>
        <v>0</v>
      </c>
      <c r="G9961" s="47">
        <f t="shared" si="1089"/>
        <v>0</v>
      </c>
      <c r="M9961">
        <f t="shared" si="1090"/>
        <v>10</v>
      </c>
      <c r="N9961">
        <f>IF(OR(WEEKDAY(A9961)=1,WEEKDAY(A9961)=7,COUNTIF('2027祝日等（不使用）'!$A$1:$A$20,単年カーブ!A9961)=1),0,1)</f>
        <v>1</v>
      </c>
      <c r="O9961">
        <f t="shared" si="1086"/>
        <v>22</v>
      </c>
      <c r="P9961">
        <f t="shared" si="1091"/>
        <v>1</v>
      </c>
      <c r="Q9961">
        <f t="shared" si="1092"/>
        <v>1</v>
      </c>
    </row>
    <row r="9962" spans="1:17" ht="19.5" x14ac:dyDescent="0.4">
      <c r="A9962" s="33">
        <f t="shared" si="1087"/>
        <v>46685</v>
      </c>
      <c r="B9962" s="27" t="str">
        <f t="shared" si="1088"/>
        <v>(月)</v>
      </c>
      <c r="C9962" s="34">
        <v>0.45833333333333298</v>
      </c>
      <c r="D9962" s="16" t="s">
        <v>18</v>
      </c>
      <c r="E9962" s="35">
        <v>0.47916666666666702</v>
      </c>
      <c r="F9962" s="50">
        <f>IF(COUNTIF('リスト（不使用）'!$A$5:$A$6,単年カーブ!$A$1),"希望数量入力ください",'単年（2027年度）'!$E$12*単年カーブ!$R$3+'単年（2027年度）'!$E$12*(1-単年カーブ!$R$3)*単年カーブ!Q9962)</f>
        <v>0</v>
      </c>
      <c r="G9962" s="47">
        <f t="shared" si="1089"/>
        <v>0</v>
      </c>
      <c r="M9962">
        <f t="shared" si="1090"/>
        <v>10</v>
      </c>
      <c r="N9962">
        <f>IF(OR(WEEKDAY(A9962)=1,WEEKDAY(A9962)=7,COUNTIF('2027祝日等（不使用）'!$A$1:$A$20,単年カーブ!A9962)=1),0,1)</f>
        <v>1</v>
      </c>
      <c r="O9962">
        <f t="shared" si="1086"/>
        <v>23</v>
      </c>
      <c r="P9962">
        <f t="shared" si="1091"/>
        <v>1</v>
      </c>
      <c r="Q9962">
        <f t="shared" si="1092"/>
        <v>1</v>
      </c>
    </row>
    <row r="9963" spans="1:17" ht="19.5" x14ac:dyDescent="0.4">
      <c r="A9963" s="33">
        <f t="shared" si="1087"/>
        <v>46685</v>
      </c>
      <c r="B9963" s="27" t="str">
        <f t="shared" si="1088"/>
        <v>(月)</v>
      </c>
      <c r="C9963" s="34">
        <v>0.47916666666666702</v>
      </c>
      <c r="D9963" s="16" t="s">
        <v>18</v>
      </c>
      <c r="E9963" s="35">
        <v>0.5</v>
      </c>
      <c r="F9963" s="50">
        <f>IF(COUNTIF('リスト（不使用）'!$A$5:$A$6,単年カーブ!$A$1),"希望数量入力ください",'単年（2027年度）'!$E$12*単年カーブ!$R$3+'単年（2027年度）'!$E$12*(1-単年カーブ!$R$3)*単年カーブ!Q9963)</f>
        <v>0</v>
      </c>
      <c r="G9963" s="47">
        <f t="shared" si="1089"/>
        <v>0</v>
      </c>
      <c r="M9963">
        <f t="shared" si="1090"/>
        <v>10</v>
      </c>
      <c r="N9963">
        <f>IF(OR(WEEKDAY(A9963)=1,WEEKDAY(A9963)=7,COUNTIF('2027祝日等（不使用）'!$A$1:$A$20,単年カーブ!A9963)=1),0,1)</f>
        <v>1</v>
      </c>
      <c r="O9963">
        <f t="shared" si="1086"/>
        <v>24</v>
      </c>
      <c r="P9963">
        <f t="shared" si="1091"/>
        <v>1</v>
      </c>
      <c r="Q9963">
        <f t="shared" si="1092"/>
        <v>1</v>
      </c>
    </row>
    <row r="9964" spans="1:17" ht="19.5" x14ac:dyDescent="0.4">
      <c r="A9964" s="33">
        <f t="shared" si="1087"/>
        <v>46685</v>
      </c>
      <c r="B9964" s="27" t="str">
        <f t="shared" si="1088"/>
        <v>(月)</v>
      </c>
      <c r="C9964" s="34">
        <v>0.5</v>
      </c>
      <c r="D9964" s="16" t="s">
        <v>18</v>
      </c>
      <c r="E9964" s="35">
        <v>0.52083333333333304</v>
      </c>
      <c r="F9964" s="50">
        <f>IF(COUNTIF('リスト（不使用）'!$A$5:$A$6,単年カーブ!$A$1),"希望数量入力ください",'単年（2027年度）'!$E$12*単年カーブ!$R$3+'単年（2027年度）'!$E$12*(1-単年カーブ!$R$3)*単年カーブ!Q9964)</f>
        <v>0</v>
      </c>
      <c r="G9964" s="47">
        <f t="shared" si="1089"/>
        <v>0</v>
      </c>
      <c r="M9964">
        <f t="shared" si="1090"/>
        <v>10</v>
      </c>
      <c r="N9964">
        <f>IF(OR(WEEKDAY(A9964)=1,WEEKDAY(A9964)=7,COUNTIF('2027祝日等（不使用）'!$A$1:$A$20,単年カーブ!A9964)=1),0,1)</f>
        <v>1</v>
      </c>
      <c r="O9964">
        <f t="shared" si="1086"/>
        <v>25</v>
      </c>
      <c r="P9964">
        <f t="shared" si="1091"/>
        <v>1</v>
      </c>
      <c r="Q9964">
        <f t="shared" si="1092"/>
        <v>1</v>
      </c>
    </row>
    <row r="9965" spans="1:17" ht="19.5" x14ac:dyDescent="0.4">
      <c r="A9965" s="33">
        <f t="shared" si="1087"/>
        <v>46685</v>
      </c>
      <c r="B9965" s="27" t="str">
        <f t="shared" si="1088"/>
        <v>(月)</v>
      </c>
      <c r="C9965" s="34">
        <v>0.52083333333333304</v>
      </c>
      <c r="D9965" s="16" t="s">
        <v>18</v>
      </c>
      <c r="E9965" s="35">
        <v>0.54166666666666696</v>
      </c>
      <c r="F9965" s="50">
        <f>IF(COUNTIF('リスト（不使用）'!$A$5:$A$6,単年カーブ!$A$1),"希望数量入力ください",'単年（2027年度）'!$E$12*単年カーブ!$R$3+'単年（2027年度）'!$E$12*(1-単年カーブ!$R$3)*単年カーブ!Q9965)</f>
        <v>0</v>
      </c>
      <c r="G9965" s="47">
        <f t="shared" si="1089"/>
        <v>0</v>
      </c>
      <c r="M9965">
        <f t="shared" si="1090"/>
        <v>10</v>
      </c>
      <c r="N9965">
        <f>IF(OR(WEEKDAY(A9965)=1,WEEKDAY(A9965)=7,COUNTIF('2027祝日等（不使用）'!$A$1:$A$20,単年カーブ!A9965)=1),0,1)</f>
        <v>1</v>
      </c>
      <c r="O9965">
        <f t="shared" si="1086"/>
        <v>26</v>
      </c>
      <c r="P9965">
        <f t="shared" si="1091"/>
        <v>1</v>
      </c>
      <c r="Q9965">
        <f t="shared" si="1092"/>
        <v>1</v>
      </c>
    </row>
    <row r="9966" spans="1:17" ht="19.5" x14ac:dyDescent="0.4">
      <c r="A9966" s="33">
        <f t="shared" si="1087"/>
        <v>46685</v>
      </c>
      <c r="B9966" s="27" t="str">
        <f t="shared" si="1088"/>
        <v>(月)</v>
      </c>
      <c r="C9966" s="34">
        <v>0.54166666666666696</v>
      </c>
      <c r="D9966" s="16" t="s">
        <v>18</v>
      </c>
      <c r="E9966" s="35">
        <v>0.5625</v>
      </c>
      <c r="F9966" s="50">
        <f>IF(COUNTIF('リスト（不使用）'!$A$5:$A$6,単年カーブ!$A$1),"希望数量入力ください",'単年（2027年度）'!$E$12*単年カーブ!$R$3+'単年（2027年度）'!$E$12*(1-単年カーブ!$R$3)*単年カーブ!Q9966)</f>
        <v>0</v>
      </c>
      <c r="G9966" s="47">
        <f t="shared" si="1089"/>
        <v>0</v>
      </c>
      <c r="M9966">
        <f t="shared" si="1090"/>
        <v>10</v>
      </c>
      <c r="N9966">
        <f>IF(OR(WEEKDAY(A9966)=1,WEEKDAY(A9966)=7,COUNTIF('2027祝日等（不使用）'!$A$1:$A$20,単年カーブ!A9966)=1),0,1)</f>
        <v>1</v>
      </c>
      <c r="O9966">
        <f t="shared" si="1086"/>
        <v>27</v>
      </c>
      <c r="P9966">
        <f t="shared" si="1091"/>
        <v>1</v>
      </c>
      <c r="Q9966">
        <f t="shared" si="1092"/>
        <v>1</v>
      </c>
    </row>
    <row r="9967" spans="1:17" ht="19.5" x14ac:dyDescent="0.4">
      <c r="A9967" s="33">
        <f t="shared" si="1087"/>
        <v>46685</v>
      </c>
      <c r="B9967" s="27" t="str">
        <f t="shared" si="1088"/>
        <v>(月)</v>
      </c>
      <c r="C9967" s="34">
        <v>0.5625</v>
      </c>
      <c r="D9967" s="16" t="s">
        <v>18</v>
      </c>
      <c r="E9967" s="35">
        <v>0.58333333333333304</v>
      </c>
      <c r="F9967" s="50">
        <f>IF(COUNTIF('リスト（不使用）'!$A$5:$A$6,単年カーブ!$A$1),"希望数量入力ください",'単年（2027年度）'!$E$12*単年カーブ!$R$3+'単年（2027年度）'!$E$12*(1-単年カーブ!$R$3)*単年カーブ!Q9967)</f>
        <v>0</v>
      </c>
      <c r="G9967" s="47">
        <f t="shared" si="1089"/>
        <v>0</v>
      </c>
      <c r="M9967">
        <f t="shared" si="1090"/>
        <v>10</v>
      </c>
      <c r="N9967">
        <f>IF(OR(WEEKDAY(A9967)=1,WEEKDAY(A9967)=7,COUNTIF('2027祝日等（不使用）'!$A$1:$A$20,単年カーブ!A9967)=1),0,1)</f>
        <v>1</v>
      </c>
      <c r="O9967">
        <f t="shared" si="1086"/>
        <v>28</v>
      </c>
      <c r="P9967">
        <f t="shared" si="1091"/>
        <v>1</v>
      </c>
      <c r="Q9967">
        <f t="shared" si="1092"/>
        <v>1</v>
      </c>
    </row>
    <row r="9968" spans="1:17" ht="19.5" x14ac:dyDescent="0.4">
      <c r="A9968" s="33">
        <f t="shared" si="1087"/>
        <v>46685</v>
      </c>
      <c r="B9968" s="27" t="str">
        <f t="shared" si="1088"/>
        <v>(月)</v>
      </c>
      <c r="C9968" s="34">
        <v>0.58333333333333304</v>
      </c>
      <c r="D9968" s="16" t="s">
        <v>18</v>
      </c>
      <c r="E9968" s="35">
        <v>0.60416666666666696</v>
      </c>
      <c r="F9968" s="50">
        <f>IF(COUNTIF('リスト（不使用）'!$A$5:$A$6,単年カーブ!$A$1),"希望数量入力ください",'単年（2027年度）'!$E$12*単年カーブ!$R$3+'単年（2027年度）'!$E$12*(1-単年カーブ!$R$3)*単年カーブ!Q9968)</f>
        <v>0</v>
      </c>
      <c r="G9968" s="47">
        <f t="shared" si="1089"/>
        <v>0</v>
      </c>
      <c r="M9968">
        <f t="shared" si="1090"/>
        <v>10</v>
      </c>
      <c r="N9968">
        <f>IF(OR(WEEKDAY(A9968)=1,WEEKDAY(A9968)=7,COUNTIF('2027祝日等（不使用）'!$A$1:$A$20,単年カーブ!A9968)=1),0,1)</f>
        <v>1</v>
      </c>
      <c r="O9968">
        <f t="shared" si="1086"/>
        <v>29</v>
      </c>
      <c r="P9968">
        <f t="shared" si="1091"/>
        <v>1</v>
      </c>
      <c r="Q9968">
        <f t="shared" si="1092"/>
        <v>1</v>
      </c>
    </row>
    <row r="9969" spans="1:17" ht="19.5" x14ac:dyDescent="0.4">
      <c r="A9969" s="33">
        <f t="shared" si="1087"/>
        <v>46685</v>
      </c>
      <c r="B9969" s="27" t="str">
        <f t="shared" si="1088"/>
        <v>(月)</v>
      </c>
      <c r="C9969" s="34">
        <v>0.60416666666666696</v>
      </c>
      <c r="D9969" s="16" t="s">
        <v>18</v>
      </c>
      <c r="E9969" s="35">
        <v>0.625</v>
      </c>
      <c r="F9969" s="50">
        <f>IF(COUNTIF('リスト（不使用）'!$A$5:$A$6,単年カーブ!$A$1),"希望数量入力ください",'単年（2027年度）'!$E$12*単年カーブ!$R$3+'単年（2027年度）'!$E$12*(1-単年カーブ!$R$3)*単年カーブ!Q9969)</f>
        <v>0</v>
      </c>
      <c r="G9969" s="47">
        <f t="shared" si="1089"/>
        <v>0</v>
      </c>
      <c r="M9969">
        <f t="shared" si="1090"/>
        <v>10</v>
      </c>
      <c r="N9969">
        <f>IF(OR(WEEKDAY(A9969)=1,WEEKDAY(A9969)=7,COUNTIF('2027祝日等（不使用）'!$A$1:$A$20,単年カーブ!A9969)=1),0,1)</f>
        <v>1</v>
      </c>
      <c r="O9969">
        <f t="shared" si="1086"/>
        <v>30</v>
      </c>
      <c r="P9969">
        <f t="shared" si="1091"/>
        <v>1</v>
      </c>
      <c r="Q9969">
        <f t="shared" si="1092"/>
        <v>1</v>
      </c>
    </row>
    <row r="9970" spans="1:17" ht="19.5" x14ac:dyDescent="0.4">
      <c r="A9970" s="33">
        <f t="shared" si="1087"/>
        <v>46685</v>
      </c>
      <c r="B9970" s="27" t="str">
        <f t="shared" si="1088"/>
        <v>(月)</v>
      </c>
      <c r="C9970" s="34">
        <v>0.625</v>
      </c>
      <c r="D9970" s="16" t="s">
        <v>18</v>
      </c>
      <c r="E9970" s="35">
        <v>0.64583333333333304</v>
      </c>
      <c r="F9970" s="50">
        <f>IF(COUNTIF('リスト（不使用）'!$A$5:$A$6,単年カーブ!$A$1),"希望数量入力ください",'単年（2027年度）'!$E$12*単年カーブ!$R$3+'単年（2027年度）'!$E$12*(1-単年カーブ!$R$3)*単年カーブ!Q9970)</f>
        <v>0</v>
      </c>
      <c r="G9970" s="47">
        <f t="shared" si="1089"/>
        <v>0</v>
      </c>
      <c r="M9970">
        <f t="shared" si="1090"/>
        <v>10</v>
      </c>
      <c r="N9970">
        <f>IF(OR(WEEKDAY(A9970)=1,WEEKDAY(A9970)=7,COUNTIF('2027祝日等（不使用）'!$A$1:$A$20,単年カーブ!A9970)=1),0,1)</f>
        <v>1</v>
      </c>
      <c r="O9970">
        <f t="shared" si="1086"/>
        <v>31</v>
      </c>
      <c r="P9970">
        <f t="shared" si="1091"/>
        <v>1</v>
      </c>
      <c r="Q9970">
        <f t="shared" si="1092"/>
        <v>1</v>
      </c>
    </row>
    <row r="9971" spans="1:17" ht="19.5" x14ac:dyDescent="0.4">
      <c r="A9971" s="33">
        <f t="shared" si="1087"/>
        <v>46685</v>
      </c>
      <c r="B9971" s="27" t="str">
        <f t="shared" si="1088"/>
        <v>(月)</v>
      </c>
      <c r="C9971" s="34">
        <v>0.64583333333333304</v>
      </c>
      <c r="D9971" s="16" t="s">
        <v>18</v>
      </c>
      <c r="E9971" s="35">
        <v>0.66666666666666696</v>
      </c>
      <c r="F9971" s="50">
        <f>IF(COUNTIF('リスト（不使用）'!$A$5:$A$6,単年カーブ!$A$1),"希望数量入力ください",'単年（2027年度）'!$E$12*単年カーブ!$R$3+'単年（2027年度）'!$E$12*(1-単年カーブ!$R$3)*単年カーブ!Q9971)</f>
        <v>0</v>
      </c>
      <c r="G9971" s="47">
        <f t="shared" si="1089"/>
        <v>0</v>
      </c>
      <c r="M9971">
        <f t="shared" si="1090"/>
        <v>10</v>
      </c>
      <c r="N9971">
        <f>IF(OR(WEEKDAY(A9971)=1,WEEKDAY(A9971)=7,COUNTIF('2027祝日等（不使用）'!$A$1:$A$20,単年カーブ!A9971)=1),0,1)</f>
        <v>1</v>
      </c>
      <c r="O9971">
        <f t="shared" si="1086"/>
        <v>32</v>
      </c>
      <c r="P9971">
        <f t="shared" si="1091"/>
        <v>1</v>
      </c>
      <c r="Q9971">
        <f t="shared" si="1092"/>
        <v>1</v>
      </c>
    </row>
    <row r="9972" spans="1:17" ht="19.5" x14ac:dyDescent="0.4">
      <c r="A9972" s="33">
        <f t="shared" si="1087"/>
        <v>46685</v>
      </c>
      <c r="B9972" s="27" t="str">
        <f t="shared" si="1088"/>
        <v>(月)</v>
      </c>
      <c r="C9972" s="34">
        <v>0.66666666666666696</v>
      </c>
      <c r="D9972" s="16" t="s">
        <v>18</v>
      </c>
      <c r="E9972" s="35">
        <v>0.6875</v>
      </c>
      <c r="F9972" s="50">
        <f>IF(COUNTIF('リスト（不使用）'!$A$5:$A$6,単年カーブ!$A$1),"希望数量入力ください",'単年（2027年度）'!$E$12*単年カーブ!$R$3+'単年（2027年度）'!$E$12*(1-単年カーブ!$R$3)*単年カーブ!Q9972)</f>
        <v>0</v>
      </c>
      <c r="G9972" s="47">
        <f t="shared" si="1089"/>
        <v>0</v>
      </c>
      <c r="M9972">
        <f t="shared" si="1090"/>
        <v>10</v>
      </c>
      <c r="N9972">
        <f>IF(OR(WEEKDAY(A9972)=1,WEEKDAY(A9972)=7,COUNTIF('2027祝日等（不使用）'!$A$1:$A$20,単年カーブ!A9972)=1),0,1)</f>
        <v>1</v>
      </c>
      <c r="O9972">
        <f t="shared" ref="O9972:O10035" si="1093">O9924</f>
        <v>33</v>
      </c>
      <c r="P9972">
        <f t="shared" si="1091"/>
        <v>1</v>
      </c>
      <c r="Q9972">
        <f t="shared" si="1092"/>
        <v>1</v>
      </c>
    </row>
    <row r="9973" spans="1:17" ht="19.5" x14ac:dyDescent="0.4">
      <c r="A9973" s="33">
        <f t="shared" si="1087"/>
        <v>46685</v>
      </c>
      <c r="B9973" s="27" t="str">
        <f t="shared" si="1088"/>
        <v>(月)</v>
      </c>
      <c r="C9973" s="34">
        <v>0.6875</v>
      </c>
      <c r="D9973" s="16" t="s">
        <v>18</v>
      </c>
      <c r="E9973" s="35">
        <v>0.70833333333333304</v>
      </c>
      <c r="F9973" s="50">
        <f>IF(COUNTIF('リスト（不使用）'!$A$5:$A$6,単年カーブ!$A$1),"希望数量入力ください",'単年（2027年度）'!$E$12*単年カーブ!$R$3+'単年（2027年度）'!$E$12*(1-単年カーブ!$R$3)*単年カーブ!Q9973)</f>
        <v>0</v>
      </c>
      <c r="G9973" s="47">
        <f t="shared" si="1089"/>
        <v>0</v>
      </c>
      <c r="M9973">
        <f t="shared" si="1090"/>
        <v>10</v>
      </c>
      <c r="N9973">
        <f>IF(OR(WEEKDAY(A9973)=1,WEEKDAY(A9973)=7,COUNTIF('2027祝日等（不使用）'!$A$1:$A$20,単年カーブ!A9973)=1),0,1)</f>
        <v>1</v>
      </c>
      <c r="O9973">
        <f t="shared" si="1093"/>
        <v>34</v>
      </c>
      <c r="P9973">
        <f t="shared" si="1091"/>
        <v>1</v>
      </c>
      <c r="Q9973">
        <f t="shared" si="1092"/>
        <v>1</v>
      </c>
    </row>
    <row r="9974" spans="1:17" ht="19.5" x14ac:dyDescent="0.4">
      <c r="A9974" s="33">
        <f t="shared" si="1087"/>
        <v>46685</v>
      </c>
      <c r="B9974" s="27" t="str">
        <f t="shared" si="1088"/>
        <v>(月)</v>
      </c>
      <c r="C9974" s="34">
        <v>0.70833333333333304</v>
      </c>
      <c r="D9974" s="16" t="s">
        <v>18</v>
      </c>
      <c r="E9974" s="35">
        <v>0.72916666666666696</v>
      </c>
      <c r="F9974" s="50">
        <f>IF(COUNTIF('リスト（不使用）'!$A$5:$A$6,単年カーブ!$A$1),"希望数量入力ください",'単年（2027年度）'!$E$12*単年カーブ!$R$3+'単年（2027年度）'!$E$12*(1-単年カーブ!$R$3)*単年カーブ!Q9974)</f>
        <v>0</v>
      </c>
      <c r="G9974" s="47">
        <f t="shared" si="1089"/>
        <v>0</v>
      </c>
      <c r="M9974">
        <f t="shared" si="1090"/>
        <v>10</v>
      </c>
      <c r="N9974">
        <f>IF(OR(WEEKDAY(A9974)=1,WEEKDAY(A9974)=7,COUNTIF('2027祝日等（不使用）'!$A$1:$A$20,単年カーブ!A9974)=1),0,1)</f>
        <v>1</v>
      </c>
      <c r="O9974">
        <f t="shared" si="1093"/>
        <v>35</v>
      </c>
      <c r="P9974">
        <f t="shared" si="1091"/>
        <v>1</v>
      </c>
      <c r="Q9974">
        <f t="shared" si="1092"/>
        <v>1</v>
      </c>
    </row>
    <row r="9975" spans="1:17" ht="19.5" x14ac:dyDescent="0.4">
      <c r="A9975" s="33">
        <f t="shared" si="1087"/>
        <v>46685</v>
      </c>
      <c r="B9975" s="27" t="str">
        <f t="shared" si="1088"/>
        <v>(月)</v>
      </c>
      <c r="C9975" s="34">
        <v>0.72916666666666696</v>
      </c>
      <c r="D9975" s="16" t="s">
        <v>18</v>
      </c>
      <c r="E9975" s="35">
        <v>0.75</v>
      </c>
      <c r="F9975" s="50">
        <f>IF(COUNTIF('リスト（不使用）'!$A$5:$A$6,単年カーブ!$A$1),"希望数量入力ください",'単年（2027年度）'!$E$12*単年カーブ!$R$3+'単年（2027年度）'!$E$12*(1-単年カーブ!$R$3)*単年カーブ!Q9975)</f>
        <v>0</v>
      </c>
      <c r="G9975" s="47">
        <f t="shared" si="1089"/>
        <v>0</v>
      </c>
      <c r="M9975">
        <f t="shared" si="1090"/>
        <v>10</v>
      </c>
      <c r="N9975">
        <f>IF(OR(WEEKDAY(A9975)=1,WEEKDAY(A9975)=7,COUNTIF('2027祝日等（不使用）'!$A$1:$A$20,単年カーブ!A9975)=1),0,1)</f>
        <v>1</v>
      </c>
      <c r="O9975">
        <f t="shared" si="1093"/>
        <v>36</v>
      </c>
      <c r="P9975">
        <f t="shared" si="1091"/>
        <v>1</v>
      </c>
      <c r="Q9975">
        <f t="shared" si="1092"/>
        <v>1</v>
      </c>
    </row>
    <row r="9976" spans="1:17" ht="19.5" x14ac:dyDescent="0.4">
      <c r="A9976" s="33">
        <f t="shared" si="1087"/>
        <v>46685</v>
      </c>
      <c r="B9976" s="27" t="str">
        <f t="shared" si="1088"/>
        <v>(月)</v>
      </c>
      <c r="C9976" s="34">
        <v>0.75</v>
      </c>
      <c r="D9976" s="16" t="s">
        <v>18</v>
      </c>
      <c r="E9976" s="35">
        <v>0.77083333333333304</v>
      </c>
      <c r="F9976" s="50">
        <f>IF(COUNTIF('リスト（不使用）'!$A$5:$A$6,単年カーブ!$A$1),"希望数量入力ください",'単年（2027年度）'!$E$12*単年カーブ!$R$3+'単年（2027年度）'!$E$12*(1-単年カーブ!$R$3)*単年カーブ!Q9976)</f>
        <v>0</v>
      </c>
      <c r="G9976" s="47">
        <f t="shared" si="1089"/>
        <v>0</v>
      </c>
      <c r="M9976">
        <f t="shared" si="1090"/>
        <v>10</v>
      </c>
      <c r="N9976">
        <f>IF(OR(WEEKDAY(A9976)=1,WEEKDAY(A9976)=7,COUNTIF('2027祝日等（不使用）'!$A$1:$A$20,単年カーブ!A9976)=1),0,1)</f>
        <v>1</v>
      </c>
      <c r="O9976">
        <f t="shared" si="1093"/>
        <v>37</v>
      </c>
      <c r="P9976">
        <f t="shared" si="1091"/>
        <v>1</v>
      </c>
      <c r="Q9976">
        <f t="shared" si="1092"/>
        <v>1</v>
      </c>
    </row>
    <row r="9977" spans="1:17" ht="19.5" x14ac:dyDescent="0.4">
      <c r="A9977" s="33">
        <f t="shared" si="1087"/>
        <v>46685</v>
      </c>
      <c r="B9977" s="27" t="str">
        <f t="shared" si="1088"/>
        <v>(月)</v>
      </c>
      <c r="C9977" s="34">
        <v>0.77083333333333304</v>
      </c>
      <c r="D9977" s="16" t="s">
        <v>18</v>
      </c>
      <c r="E9977" s="35">
        <v>0.79166666666666696</v>
      </c>
      <c r="F9977" s="50">
        <f>IF(COUNTIF('リスト（不使用）'!$A$5:$A$6,単年カーブ!$A$1),"希望数量入力ください",'単年（2027年度）'!$E$12*単年カーブ!$R$3+'単年（2027年度）'!$E$12*(1-単年カーブ!$R$3)*単年カーブ!Q9977)</f>
        <v>0</v>
      </c>
      <c r="G9977" s="47">
        <f t="shared" si="1089"/>
        <v>0</v>
      </c>
      <c r="M9977">
        <f t="shared" si="1090"/>
        <v>10</v>
      </c>
      <c r="N9977">
        <f>IF(OR(WEEKDAY(A9977)=1,WEEKDAY(A9977)=7,COUNTIF('2027祝日等（不使用）'!$A$1:$A$20,単年カーブ!A9977)=1),0,1)</f>
        <v>1</v>
      </c>
      <c r="O9977">
        <f t="shared" si="1093"/>
        <v>38</v>
      </c>
      <c r="P9977">
        <f t="shared" si="1091"/>
        <v>1</v>
      </c>
      <c r="Q9977">
        <f t="shared" si="1092"/>
        <v>1</v>
      </c>
    </row>
    <row r="9978" spans="1:17" ht="19.5" x14ac:dyDescent="0.4">
      <c r="A9978" s="33">
        <f t="shared" ref="A9978:A10041" si="1094">A9930+1</f>
        <v>46685</v>
      </c>
      <c r="B9978" s="27" t="str">
        <f t="shared" si="1088"/>
        <v>(月)</v>
      </c>
      <c r="C9978" s="34">
        <v>0.79166666666666696</v>
      </c>
      <c r="D9978" s="16" t="s">
        <v>18</v>
      </c>
      <c r="E9978" s="35">
        <v>0.8125</v>
      </c>
      <c r="F9978" s="50">
        <f>IF(COUNTIF('リスト（不使用）'!$A$5:$A$6,単年カーブ!$A$1),"希望数量入力ください",'単年（2027年度）'!$E$12*単年カーブ!$R$3+'単年（2027年度）'!$E$12*(1-単年カーブ!$R$3)*単年カーブ!Q9978)</f>
        <v>0</v>
      </c>
      <c r="G9978" s="47">
        <f t="shared" si="1089"/>
        <v>0</v>
      </c>
      <c r="M9978">
        <f t="shared" si="1090"/>
        <v>10</v>
      </c>
      <c r="N9978">
        <f>IF(OR(WEEKDAY(A9978)=1,WEEKDAY(A9978)=7,COUNTIF('2027祝日等（不使用）'!$A$1:$A$20,単年カーブ!A9978)=1),0,1)</f>
        <v>1</v>
      </c>
      <c r="O9978">
        <f t="shared" si="1093"/>
        <v>39</v>
      </c>
      <c r="P9978">
        <f t="shared" si="1091"/>
        <v>1</v>
      </c>
      <c r="Q9978">
        <f t="shared" si="1092"/>
        <v>1</v>
      </c>
    </row>
    <row r="9979" spans="1:17" ht="19.5" x14ac:dyDescent="0.4">
      <c r="A9979" s="33">
        <f t="shared" si="1094"/>
        <v>46685</v>
      </c>
      <c r="B9979" s="27" t="str">
        <f t="shared" si="1088"/>
        <v>(月)</v>
      </c>
      <c r="C9979" s="34">
        <v>0.8125</v>
      </c>
      <c r="D9979" s="16" t="s">
        <v>18</v>
      </c>
      <c r="E9979" s="35">
        <v>0.83333333333333304</v>
      </c>
      <c r="F9979" s="50">
        <f>IF(COUNTIF('リスト（不使用）'!$A$5:$A$6,単年カーブ!$A$1),"希望数量入力ください",'単年（2027年度）'!$E$12*単年カーブ!$R$3+'単年（2027年度）'!$E$12*(1-単年カーブ!$R$3)*単年カーブ!Q9979)</f>
        <v>0</v>
      </c>
      <c r="G9979" s="47">
        <f t="shared" si="1089"/>
        <v>0</v>
      </c>
      <c r="M9979">
        <f t="shared" si="1090"/>
        <v>10</v>
      </c>
      <c r="N9979">
        <f>IF(OR(WEEKDAY(A9979)=1,WEEKDAY(A9979)=7,COUNTIF('2027祝日等（不使用）'!$A$1:$A$20,単年カーブ!A9979)=1),0,1)</f>
        <v>1</v>
      </c>
      <c r="O9979">
        <f t="shared" si="1093"/>
        <v>40</v>
      </c>
      <c r="P9979">
        <f t="shared" si="1091"/>
        <v>1</v>
      </c>
      <c r="Q9979">
        <f t="shared" si="1092"/>
        <v>1</v>
      </c>
    </row>
    <row r="9980" spans="1:17" ht="19.5" x14ac:dyDescent="0.4">
      <c r="A9980" s="33">
        <f t="shared" si="1094"/>
        <v>46685</v>
      </c>
      <c r="B9980" s="27" t="str">
        <f t="shared" si="1088"/>
        <v>(月)</v>
      </c>
      <c r="C9980" s="34">
        <v>0.83333333333333304</v>
      </c>
      <c r="D9980" s="16" t="s">
        <v>18</v>
      </c>
      <c r="E9980" s="35">
        <v>0.85416666666666696</v>
      </c>
      <c r="F9980" s="50">
        <f>IF(COUNTIF('リスト（不使用）'!$A$5:$A$6,単年カーブ!$A$1),"希望数量入力ください",'単年（2027年度）'!$E$12*単年カーブ!$R$3+'単年（2027年度）'!$E$12*(1-単年カーブ!$R$3)*単年カーブ!Q9980)</f>
        <v>0</v>
      </c>
      <c r="G9980" s="47">
        <f t="shared" si="1089"/>
        <v>0</v>
      </c>
      <c r="M9980">
        <f t="shared" si="1090"/>
        <v>10</v>
      </c>
      <c r="N9980">
        <f>IF(OR(WEEKDAY(A9980)=1,WEEKDAY(A9980)=7,COUNTIF('2027祝日等（不使用）'!$A$1:$A$20,単年カーブ!A9980)=1),0,1)</f>
        <v>1</v>
      </c>
      <c r="O9980">
        <f t="shared" si="1093"/>
        <v>41</v>
      </c>
      <c r="P9980">
        <f t="shared" si="1091"/>
        <v>0</v>
      </c>
      <c r="Q9980">
        <f t="shared" si="1092"/>
        <v>0</v>
      </c>
    </row>
    <row r="9981" spans="1:17" ht="19.5" x14ac:dyDescent="0.4">
      <c r="A9981" s="33">
        <f t="shared" si="1094"/>
        <v>46685</v>
      </c>
      <c r="B9981" s="27" t="str">
        <f t="shared" si="1088"/>
        <v>(月)</v>
      </c>
      <c r="C9981" s="34">
        <v>0.85416666666666696</v>
      </c>
      <c r="D9981" s="16" t="s">
        <v>18</v>
      </c>
      <c r="E9981" s="35">
        <v>0.875</v>
      </c>
      <c r="F9981" s="50">
        <f>IF(COUNTIF('リスト（不使用）'!$A$5:$A$6,単年カーブ!$A$1),"希望数量入力ください",'単年（2027年度）'!$E$12*単年カーブ!$R$3+'単年（2027年度）'!$E$12*(1-単年カーブ!$R$3)*単年カーブ!Q9981)</f>
        <v>0</v>
      </c>
      <c r="G9981" s="47">
        <f t="shared" si="1089"/>
        <v>0</v>
      </c>
      <c r="M9981">
        <f t="shared" si="1090"/>
        <v>10</v>
      </c>
      <c r="N9981">
        <f>IF(OR(WEEKDAY(A9981)=1,WEEKDAY(A9981)=7,COUNTIF('2027祝日等（不使用）'!$A$1:$A$20,単年カーブ!A9981)=1),0,1)</f>
        <v>1</v>
      </c>
      <c r="O9981">
        <f t="shared" si="1093"/>
        <v>42</v>
      </c>
      <c r="P9981">
        <f t="shared" si="1091"/>
        <v>0</v>
      </c>
      <c r="Q9981">
        <f t="shared" si="1092"/>
        <v>0</v>
      </c>
    </row>
    <row r="9982" spans="1:17" ht="19.5" x14ac:dyDescent="0.4">
      <c r="A9982" s="33">
        <f t="shared" si="1094"/>
        <v>46685</v>
      </c>
      <c r="B9982" s="27" t="str">
        <f t="shared" si="1088"/>
        <v>(月)</v>
      </c>
      <c r="C9982" s="34">
        <v>0.875</v>
      </c>
      <c r="D9982" s="16" t="s">
        <v>18</v>
      </c>
      <c r="E9982" s="35">
        <v>0.89583333333333304</v>
      </c>
      <c r="F9982" s="50">
        <f>IF(COUNTIF('リスト（不使用）'!$A$5:$A$6,単年カーブ!$A$1),"希望数量入力ください",'単年（2027年度）'!$E$12*単年カーブ!$R$3+'単年（2027年度）'!$E$12*(1-単年カーブ!$R$3)*単年カーブ!Q9982)</f>
        <v>0</v>
      </c>
      <c r="G9982" s="47">
        <f t="shared" si="1089"/>
        <v>0</v>
      </c>
      <c r="M9982">
        <f t="shared" si="1090"/>
        <v>10</v>
      </c>
      <c r="N9982">
        <f>IF(OR(WEEKDAY(A9982)=1,WEEKDAY(A9982)=7,COUNTIF('2027祝日等（不使用）'!$A$1:$A$20,単年カーブ!A9982)=1),0,1)</f>
        <v>1</v>
      </c>
      <c r="O9982">
        <f t="shared" si="1093"/>
        <v>43</v>
      </c>
      <c r="P9982">
        <f t="shared" si="1091"/>
        <v>0</v>
      </c>
      <c r="Q9982">
        <f t="shared" si="1092"/>
        <v>0</v>
      </c>
    </row>
    <row r="9983" spans="1:17" ht="19.5" x14ac:dyDescent="0.4">
      <c r="A9983" s="33">
        <f t="shared" si="1094"/>
        <v>46685</v>
      </c>
      <c r="B9983" s="27" t="str">
        <f t="shared" si="1088"/>
        <v>(月)</v>
      </c>
      <c r="C9983" s="34">
        <v>0.89583333333333304</v>
      </c>
      <c r="D9983" s="16" t="s">
        <v>18</v>
      </c>
      <c r="E9983" s="35">
        <v>0.91666666666666696</v>
      </c>
      <c r="F9983" s="50">
        <f>IF(COUNTIF('リスト（不使用）'!$A$5:$A$6,単年カーブ!$A$1),"希望数量入力ください",'単年（2027年度）'!$E$12*単年カーブ!$R$3+'単年（2027年度）'!$E$12*(1-単年カーブ!$R$3)*単年カーブ!Q9983)</f>
        <v>0</v>
      </c>
      <c r="G9983" s="47">
        <f t="shared" si="1089"/>
        <v>0</v>
      </c>
      <c r="M9983">
        <f t="shared" si="1090"/>
        <v>10</v>
      </c>
      <c r="N9983">
        <f>IF(OR(WEEKDAY(A9983)=1,WEEKDAY(A9983)=7,COUNTIF('2027祝日等（不使用）'!$A$1:$A$20,単年カーブ!A9983)=1),0,1)</f>
        <v>1</v>
      </c>
      <c r="O9983">
        <f t="shared" si="1093"/>
        <v>44</v>
      </c>
      <c r="P9983">
        <f t="shared" si="1091"/>
        <v>0</v>
      </c>
      <c r="Q9983">
        <f t="shared" si="1092"/>
        <v>0</v>
      </c>
    </row>
    <row r="9984" spans="1:17" ht="19.5" x14ac:dyDescent="0.4">
      <c r="A9984" s="33">
        <f t="shared" si="1094"/>
        <v>46685</v>
      </c>
      <c r="B9984" s="27" t="str">
        <f t="shared" si="1088"/>
        <v>(月)</v>
      </c>
      <c r="C9984" s="34">
        <v>0.91666666666666696</v>
      </c>
      <c r="D9984" s="16" t="s">
        <v>18</v>
      </c>
      <c r="E9984" s="35">
        <v>0.9375</v>
      </c>
      <c r="F9984" s="50">
        <f>IF(COUNTIF('リスト（不使用）'!$A$5:$A$6,単年カーブ!$A$1),"希望数量入力ください",'単年（2027年度）'!$E$12*単年カーブ!$R$3+'単年（2027年度）'!$E$12*(1-単年カーブ!$R$3)*単年カーブ!Q9984)</f>
        <v>0</v>
      </c>
      <c r="G9984" s="47">
        <f t="shared" si="1089"/>
        <v>0</v>
      </c>
      <c r="M9984">
        <f t="shared" si="1090"/>
        <v>10</v>
      </c>
      <c r="N9984">
        <f>IF(OR(WEEKDAY(A9984)=1,WEEKDAY(A9984)=7,COUNTIF('2027祝日等（不使用）'!$A$1:$A$20,単年カーブ!A9984)=1),0,1)</f>
        <v>1</v>
      </c>
      <c r="O9984">
        <f t="shared" si="1093"/>
        <v>45</v>
      </c>
      <c r="P9984">
        <f t="shared" si="1091"/>
        <v>0</v>
      </c>
      <c r="Q9984">
        <f t="shared" si="1092"/>
        <v>0</v>
      </c>
    </row>
    <row r="9985" spans="1:17" ht="19.5" x14ac:dyDescent="0.4">
      <c r="A9985" s="33">
        <f t="shared" si="1094"/>
        <v>46685</v>
      </c>
      <c r="B9985" s="27" t="str">
        <f t="shared" si="1088"/>
        <v>(月)</v>
      </c>
      <c r="C9985" s="34">
        <v>0.9375</v>
      </c>
      <c r="D9985" s="16" t="s">
        <v>18</v>
      </c>
      <c r="E9985" s="35">
        <v>0.95833333333333304</v>
      </c>
      <c r="F9985" s="50">
        <f>IF(COUNTIF('リスト（不使用）'!$A$5:$A$6,単年カーブ!$A$1),"希望数量入力ください",'単年（2027年度）'!$E$12*単年カーブ!$R$3+'単年（2027年度）'!$E$12*(1-単年カーブ!$R$3)*単年カーブ!Q9985)</f>
        <v>0</v>
      </c>
      <c r="G9985" s="47">
        <f t="shared" si="1089"/>
        <v>0</v>
      </c>
      <c r="M9985">
        <f t="shared" si="1090"/>
        <v>10</v>
      </c>
      <c r="N9985">
        <f>IF(OR(WEEKDAY(A9985)=1,WEEKDAY(A9985)=7,COUNTIF('2027祝日等（不使用）'!$A$1:$A$20,単年カーブ!A9985)=1),0,1)</f>
        <v>1</v>
      </c>
      <c r="O9985">
        <f t="shared" si="1093"/>
        <v>46</v>
      </c>
      <c r="P9985">
        <f t="shared" si="1091"/>
        <v>0</v>
      </c>
      <c r="Q9985">
        <f t="shared" si="1092"/>
        <v>0</v>
      </c>
    </row>
    <row r="9986" spans="1:17" ht="19.5" x14ac:dyDescent="0.4">
      <c r="A9986" s="33">
        <f t="shared" si="1094"/>
        <v>46685</v>
      </c>
      <c r="B9986" s="27" t="str">
        <f t="shared" si="1088"/>
        <v>(月)</v>
      </c>
      <c r="C9986" s="34">
        <v>0.95833333333333304</v>
      </c>
      <c r="D9986" s="16" t="s">
        <v>18</v>
      </c>
      <c r="E9986" s="35">
        <v>0.97916666666666696</v>
      </c>
      <c r="F9986" s="50">
        <f>IF(COUNTIF('リスト（不使用）'!$A$5:$A$6,単年カーブ!$A$1),"希望数量入力ください",'単年（2027年度）'!$E$12*単年カーブ!$R$3+'単年（2027年度）'!$E$12*(1-単年カーブ!$R$3)*単年カーブ!Q9986)</f>
        <v>0</v>
      </c>
      <c r="G9986" s="47">
        <f t="shared" si="1089"/>
        <v>0</v>
      </c>
      <c r="M9986">
        <f t="shared" si="1090"/>
        <v>10</v>
      </c>
      <c r="N9986">
        <f>IF(OR(WEEKDAY(A9986)=1,WEEKDAY(A9986)=7,COUNTIF('2027祝日等（不使用）'!$A$1:$A$20,単年カーブ!A9986)=1),0,1)</f>
        <v>1</v>
      </c>
      <c r="O9986">
        <f t="shared" si="1093"/>
        <v>47</v>
      </c>
      <c r="P9986">
        <f t="shared" si="1091"/>
        <v>0</v>
      </c>
      <c r="Q9986">
        <f t="shared" si="1092"/>
        <v>0</v>
      </c>
    </row>
    <row r="9987" spans="1:17" ht="19.5" x14ac:dyDescent="0.4">
      <c r="A9987" s="33">
        <f t="shared" si="1094"/>
        <v>46685</v>
      </c>
      <c r="B9987" s="27" t="str">
        <f t="shared" si="1088"/>
        <v>(月)</v>
      </c>
      <c r="C9987" s="34">
        <v>0.97916666666666696</v>
      </c>
      <c r="D9987" s="16" t="s">
        <v>18</v>
      </c>
      <c r="E9987" s="35" t="s">
        <v>17</v>
      </c>
      <c r="F9987" s="50">
        <f>IF(COUNTIF('リスト（不使用）'!$A$5:$A$6,単年カーブ!$A$1),"希望数量入力ください",'単年（2027年度）'!$E$12*単年カーブ!$R$3+'単年（2027年度）'!$E$12*(1-単年カーブ!$R$3)*単年カーブ!Q9987)</f>
        <v>0</v>
      </c>
      <c r="G9987" s="47">
        <f t="shared" si="1089"/>
        <v>0</v>
      </c>
      <c r="M9987">
        <f t="shared" si="1090"/>
        <v>10</v>
      </c>
      <c r="N9987">
        <f>IF(OR(WEEKDAY(A9987)=1,WEEKDAY(A9987)=7,COUNTIF('2027祝日等（不使用）'!$A$1:$A$20,単年カーブ!A9987)=1),0,1)</f>
        <v>1</v>
      </c>
      <c r="O9987">
        <f t="shared" si="1093"/>
        <v>48</v>
      </c>
      <c r="P9987">
        <f t="shared" si="1091"/>
        <v>0</v>
      </c>
      <c r="Q9987">
        <f t="shared" si="1092"/>
        <v>0</v>
      </c>
    </row>
    <row r="9988" spans="1:17" ht="19.5" x14ac:dyDescent="0.4">
      <c r="A9988" s="33">
        <f t="shared" si="1094"/>
        <v>46686</v>
      </c>
      <c r="B9988" s="27" t="str">
        <f t="shared" ref="B9988:B10051" si="1095">TEXT(A9988,"(aaa)")</f>
        <v>(火)</v>
      </c>
      <c r="C9988" s="34">
        <v>0</v>
      </c>
      <c r="D9988" s="16" t="s">
        <v>18</v>
      </c>
      <c r="E9988" s="35">
        <v>2.0833333333333332E-2</v>
      </c>
      <c r="F9988" s="50">
        <f>IF(COUNTIF('リスト（不使用）'!$A$5:$A$6,単年カーブ!$A$1),"希望数量入力ください",'単年（2027年度）'!$E$12*単年カーブ!$R$3+'単年（2027年度）'!$E$12*(1-単年カーブ!$R$3)*単年カーブ!Q9988)</f>
        <v>0</v>
      </c>
      <c r="G9988" s="47">
        <f t="shared" ref="G9988:G10051" si="1096">F9988/2</f>
        <v>0</v>
      </c>
      <c r="M9988">
        <f t="shared" ref="M9988:M10051" si="1097">MONTH(A9988)</f>
        <v>10</v>
      </c>
      <c r="N9988">
        <f>IF(OR(WEEKDAY(A9988)=1,WEEKDAY(A9988)=7,COUNTIF('2027祝日等（不使用）'!$A$1:$A$20,単年カーブ!A9988)=1),0,1)</f>
        <v>1</v>
      </c>
      <c r="O9988">
        <f t="shared" si="1093"/>
        <v>1</v>
      </c>
      <c r="P9988">
        <f t="shared" ref="P9988:P10051" si="1098">IF(AND(O9988&gt;16,O9988&lt;41),1,0)</f>
        <v>0</v>
      </c>
      <c r="Q9988">
        <f t="shared" ref="Q9988:Q10051" si="1099">P9988*N9988</f>
        <v>0</v>
      </c>
    </row>
    <row r="9989" spans="1:17" ht="19.5" x14ac:dyDescent="0.4">
      <c r="A9989" s="33">
        <f t="shared" si="1094"/>
        <v>46686</v>
      </c>
      <c r="B9989" s="27" t="str">
        <f t="shared" si="1095"/>
        <v>(火)</v>
      </c>
      <c r="C9989" s="34">
        <v>2.0833333333333332E-2</v>
      </c>
      <c r="D9989" s="16" t="s">
        <v>18</v>
      </c>
      <c r="E9989" s="35">
        <v>4.1666666666666664E-2</v>
      </c>
      <c r="F9989" s="50">
        <f>IF(COUNTIF('リスト（不使用）'!$A$5:$A$6,単年カーブ!$A$1),"希望数量入力ください",'単年（2027年度）'!$E$12*単年カーブ!$R$3+'単年（2027年度）'!$E$12*(1-単年カーブ!$R$3)*単年カーブ!Q9989)</f>
        <v>0</v>
      </c>
      <c r="G9989" s="47">
        <f t="shared" si="1096"/>
        <v>0</v>
      </c>
      <c r="M9989">
        <f t="shared" si="1097"/>
        <v>10</v>
      </c>
      <c r="N9989">
        <f>IF(OR(WEEKDAY(A9989)=1,WEEKDAY(A9989)=7,COUNTIF('2027祝日等（不使用）'!$A$1:$A$20,単年カーブ!A9989)=1),0,1)</f>
        <v>1</v>
      </c>
      <c r="O9989">
        <f t="shared" si="1093"/>
        <v>2</v>
      </c>
      <c r="P9989">
        <f t="shared" si="1098"/>
        <v>0</v>
      </c>
      <c r="Q9989">
        <f t="shared" si="1099"/>
        <v>0</v>
      </c>
    </row>
    <row r="9990" spans="1:17" ht="19.5" x14ac:dyDescent="0.4">
      <c r="A9990" s="33">
        <f t="shared" si="1094"/>
        <v>46686</v>
      </c>
      <c r="B9990" s="27" t="str">
        <f t="shared" si="1095"/>
        <v>(火)</v>
      </c>
      <c r="C9990" s="34">
        <v>4.1666666666666664E-2</v>
      </c>
      <c r="D9990" s="16" t="s">
        <v>18</v>
      </c>
      <c r="E9990" s="35">
        <v>6.25E-2</v>
      </c>
      <c r="F9990" s="50">
        <f>IF(COUNTIF('リスト（不使用）'!$A$5:$A$6,単年カーブ!$A$1),"希望数量入力ください",'単年（2027年度）'!$E$12*単年カーブ!$R$3+'単年（2027年度）'!$E$12*(1-単年カーブ!$R$3)*単年カーブ!Q9990)</f>
        <v>0</v>
      </c>
      <c r="G9990" s="47">
        <f t="shared" si="1096"/>
        <v>0</v>
      </c>
      <c r="M9990">
        <f t="shared" si="1097"/>
        <v>10</v>
      </c>
      <c r="N9990">
        <f>IF(OR(WEEKDAY(A9990)=1,WEEKDAY(A9990)=7,COUNTIF('2027祝日等（不使用）'!$A$1:$A$20,単年カーブ!A9990)=1),0,1)</f>
        <v>1</v>
      </c>
      <c r="O9990">
        <f t="shared" si="1093"/>
        <v>3</v>
      </c>
      <c r="P9990">
        <f t="shared" si="1098"/>
        <v>0</v>
      </c>
      <c r="Q9990">
        <f t="shared" si="1099"/>
        <v>0</v>
      </c>
    </row>
    <row r="9991" spans="1:17" ht="19.5" x14ac:dyDescent="0.4">
      <c r="A9991" s="33">
        <f t="shared" si="1094"/>
        <v>46686</v>
      </c>
      <c r="B9991" s="27" t="str">
        <f t="shared" si="1095"/>
        <v>(火)</v>
      </c>
      <c r="C9991" s="34">
        <v>6.25E-2</v>
      </c>
      <c r="D9991" s="16" t="s">
        <v>18</v>
      </c>
      <c r="E9991" s="35">
        <v>8.3333333333333301E-2</v>
      </c>
      <c r="F9991" s="50">
        <f>IF(COUNTIF('リスト（不使用）'!$A$5:$A$6,単年カーブ!$A$1),"希望数量入力ください",'単年（2027年度）'!$E$12*単年カーブ!$R$3+'単年（2027年度）'!$E$12*(1-単年カーブ!$R$3)*単年カーブ!Q9991)</f>
        <v>0</v>
      </c>
      <c r="G9991" s="47">
        <f t="shared" si="1096"/>
        <v>0</v>
      </c>
      <c r="M9991">
        <f t="shared" si="1097"/>
        <v>10</v>
      </c>
      <c r="N9991">
        <f>IF(OR(WEEKDAY(A9991)=1,WEEKDAY(A9991)=7,COUNTIF('2027祝日等（不使用）'!$A$1:$A$20,単年カーブ!A9991)=1),0,1)</f>
        <v>1</v>
      </c>
      <c r="O9991">
        <f t="shared" si="1093"/>
        <v>4</v>
      </c>
      <c r="P9991">
        <f t="shared" si="1098"/>
        <v>0</v>
      </c>
      <c r="Q9991">
        <f t="shared" si="1099"/>
        <v>0</v>
      </c>
    </row>
    <row r="9992" spans="1:17" ht="19.5" x14ac:dyDescent="0.4">
      <c r="A9992" s="33">
        <f t="shared" si="1094"/>
        <v>46686</v>
      </c>
      <c r="B9992" s="27" t="str">
        <f t="shared" si="1095"/>
        <v>(火)</v>
      </c>
      <c r="C9992" s="34">
        <v>8.3333333333333301E-2</v>
      </c>
      <c r="D9992" s="16" t="s">
        <v>18</v>
      </c>
      <c r="E9992" s="35">
        <v>0.104166666666667</v>
      </c>
      <c r="F9992" s="50">
        <f>IF(COUNTIF('リスト（不使用）'!$A$5:$A$6,単年カーブ!$A$1),"希望数量入力ください",'単年（2027年度）'!$E$12*単年カーブ!$R$3+'単年（2027年度）'!$E$12*(1-単年カーブ!$R$3)*単年カーブ!Q9992)</f>
        <v>0</v>
      </c>
      <c r="G9992" s="47">
        <f t="shared" si="1096"/>
        <v>0</v>
      </c>
      <c r="M9992">
        <f t="shared" si="1097"/>
        <v>10</v>
      </c>
      <c r="N9992">
        <f>IF(OR(WEEKDAY(A9992)=1,WEEKDAY(A9992)=7,COUNTIF('2027祝日等（不使用）'!$A$1:$A$20,単年カーブ!A9992)=1),0,1)</f>
        <v>1</v>
      </c>
      <c r="O9992">
        <f t="shared" si="1093"/>
        <v>5</v>
      </c>
      <c r="P9992">
        <f t="shared" si="1098"/>
        <v>0</v>
      </c>
      <c r="Q9992">
        <f t="shared" si="1099"/>
        <v>0</v>
      </c>
    </row>
    <row r="9993" spans="1:17" ht="19.5" x14ac:dyDescent="0.4">
      <c r="A9993" s="33">
        <f t="shared" si="1094"/>
        <v>46686</v>
      </c>
      <c r="B9993" s="27" t="str">
        <f t="shared" si="1095"/>
        <v>(火)</v>
      </c>
      <c r="C9993" s="34">
        <v>0.104166666666667</v>
      </c>
      <c r="D9993" s="16" t="s">
        <v>18</v>
      </c>
      <c r="E9993" s="35">
        <v>0.125</v>
      </c>
      <c r="F9993" s="50">
        <f>IF(COUNTIF('リスト（不使用）'!$A$5:$A$6,単年カーブ!$A$1),"希望数量入力ください",'単年（2027年度）'!$E$12*単年カーブ!$R$3+'単年（2027年度）'!$E$12*(1-単年カーブ!$R$3)*単年カーブ!Q9993)</f>
        <v>0</v>
      </c>
      <c r="G9993" s="47">
        <f t="shared" si="1096"/>
        <v>0</v>
      </c>
      <c r="M9993">
        <f t="shared" si="1097"/>
        <v>10</v>
      </c>
      <c r="N9993">
        <f>IF(OR(WEEKDAY(A9993)=1,WEEKDAY(A9993)=7,COUNTIF('2027祝日等（不使用）'!$A$1:$A$20,単年カーブ!A9993)=1),0,1)</f>
        <v>1</v>
      </c>
      <c r="O9993">
        <f t="shared" si="1093"/>
        <v>6</v>
      </c>
      <c r="P9993">
        <f t="shared" si="1098"/>
        <v>0</v>
      </c>
      <c r="Q9993">
        <f t="shared" si="1099"/>
        <v>0</v>
      </c>
    </row>
    <row r="9994" spans="1:17" ht="19.5" x14ac:dyDescent="0.4">
      <c r="A9994" s="33">
        <f t="shared" si="1094"/>
        <v>46686</v>
      </c>
      <c r="B9994" s="27" t="str">
        <f t="shared" si="1095"/>
        <v>(火)</v>
      </c>
      <c r="C9994" s="34">
        <v>0.125</v>
      </c>
      <c r="D9994" s="16" t="s">
        <v>18</v>
      </c>
      <c r="E9994" s="35">
        <v>0.14583333333333301</v>
      </c>
      <c r="F9994" s="50">
        <f>IF(COUNTIF('リスト（不使用）'!$A$5:$A$6,単年カーブ!$A$1),"希望数量入力ください",'単年（2027年度）'!$E$12*単年カーブ!$R$3+'単年（2027年度）'!$E$12*(1-単年カーブ!$R$3)*単年カーブ!Q9994)</f>
        <v>0</v>
      </c>
      <c r="G9994" s="47">
        <f t="shared" si="1096"/>
        <v>0</v>
      </c>
      <c r="M9994">
        <f t="shared" si="1097"/>
        <v>10</v>
      </c>
      <c r="N9994">
        <f>IF(OR(WEEKDAY(A9994)=1,WEEKDAY(A9994)=7,COUNTIF('2027祝日等（不使用）'!$A$1:$A$20,単年カーブ!A9994)=1),0,1)</f>
        <v>1</v>
      </c>
      <c r="O9994">
        <f t="shared" si="1093"/>
        <v>7</v>
      </c>
      <c r="P9994">
        <f t="shared" si="1098"/>
        <v>0</v>
      </c>
      <c r="Q9994">
        <f t="shared" si="1099"/>
        <v>0</v>
      </c>
    </row>
    <row r="9995" spans="1:17" ht="19.5" x14ac:dyDescent="0.4">
      <c r="A9995" s="33">
        <f t="shared" si="1094"/>
        <v>46686</v>
      </c>
      <c r="B9995" s="27" t="str">
        <f t="shared" si="1095"/>
        <v>(火)</v>
      </c>
      <c r="C9995" s="34">
        <v>0.14583333333333301</v>
      </c>
      <c r="D9995" s="16" t="s">
        <v>18</v>
      </c>
      <c r="E9995" s="35">
        <v>0.16666666666666699</v>
      </c>
      <c r="F9995" s="50">
        <f>IF(COUNTIF('リスト（不使用）'!$A$5:$A$6,単年カーブ!$A$1),"希望数量入力ください",'単年（2027年度）'!$E$12*単年カーブ!$R$3+'単年（2027年度）'!$E$12*(1-単年カーブ!$R$3)*単年カーブ!Q9995)</f>
        <v>0</v>
      </c>
      <c r="G9995" s="47">
        <f t="shared" si="1096"/>
        <v>0</v>
      </c>
      <c r="M9995">
        <f t="shared" si="1097"/>
        <v>10</v>
      </c>
      <c r="N9995">
        <f>IF(OR(WEEKDAY(A9995)=1,WEEKDAY(A9995)=7,COUNTIF('2027祝日等（不使用）'!$A$1:$A$20,単年カーブ!A9995)=1),0,1)</f>
        <v>1</v>
      </c>
      <c r="O9995">
        <f t="shared" si="1093"/>
        <v>8</v>
      </c>
      <c r="P9995">
        <f t="shared" si="1098"/>
        <v>0</v>
      </c>
      <c r="Q9995">
        <f t="shared" si="1099"/>
        <v>0</v>
      </c>
    </row>
    <row r="9996" spans="1:17" ht="19.5" x14ac:dyDescent="0.4">
      <c r="A9996" s="33">
        <f t="shared" si="1094"/>
        <v>46686</v>
      </c>
      <c r="B9996" s="27" t="str">
        <f t="shared" si="1095"/>
        <v>(火)</v>
      </c>
      <c r="C9996" s="34">
        <v>0.16666666666666699</v>
      </c>
      <c r="D9996" s="16" t="s">
        <v>18</v>
      </c>
      <c r="E9996" s="35">
        <v>0.1875</v>
      </c>
      <c r="F9996" s="50">
        <f>IF(COUNTIF('リスト（不使用）'!$A$5:$A$6,単年カーブ!$A$1),"希望数量入力ください",'単年（2027年度）'!$E$12*単年カーブ!$R$3+'単年（2027年度）'!$E$12*(1-単年カーブ!$R$3)*単年カーブ!Q9996)</f>
        <v>0</v>
      </c>
      <c r="G9996" s="47">
        <f t="shared" si="1096"/>
        <v>0</v>
      </c>
      <c r="M9996">
        <f t="shared" si="1097"/>
        <v>10</v>
      </c>
      <c r="N9996">
        <f>IF(OR(WEEKDAY(A9996)=1,WEEKDAY(A9996)=7,COUNTIF('2027祝日等（不使用）'!$A$1:$A$20,単年カーブ!A9996)=1),0,1)</f>
        <v>1</v>
      </c>
      <c r="O9996">
        <f t="shared" si="1093"/>
        <v>9</v>
      </c>
      <c r="P9996">
        <f t="shared" si="1098"/>
        <v>0</v>
      </c>
      <c r="Q9996">
        <f t="shared" si="1099"/>
        <v>0</v>
      </c>
    </row>
    <row r="9997" spans="1:17" ht="19.5" x14ac:dyDescent="0.4">
      <c r="A9997" s="33">
        <f t="shared" si="1094"/>
        <v>46686</v>
      </c>
      <c r="B9997" s="27" t="str">
        <f t="shared" si="1095"/>
        <v>(火)</v>
      </c>
      <c r="C9997" s="34">
        <v>0.1875</v>
      </c>
      <c r="D9997" s="16" t="s">
        <v>18</v>
      </c>
      <c r="E9997" s="35">
        <v>0.20833333333333301</v>
      </c>
      <c r="F9997" s="50">
        <f>IF(COUNTIF('リスト（不使用）'!$A$5:$A$6,単年カーブ!$A$1),"希望数量入力ください",'単年（2027年度）'!$E$12*単年カーブ!$R$3+'単年（2027年度）'!$E$12*(1-単年カーブ!$R$3)*単年カーブ!Q9997)</f>
        <v>0</v>
      </c>
      <c r="G9997" s="47">
        <f t="shared" si="1096"/>
        <v>0</v>
      </c>
      <c r="M9997">
        <f t="shared" si="1097"/>
        <v>10</v>
      </c>
      <c r="N9997">
        <f>IF(OR(WEEKDAY(A9997)=1,WEEKDAY(A9997)=7,COUNTIF('2027祝日等（不使用）'!$A$1:$A$20,単年カーブ!A9997)=1),0,1)</f>
        <v>1</v>
      </c>
      <c r="O9997">
        <f t="shared" si="1093"/>
        <v>10</v>
      </c>
      <c r="P9997">
        <f t="shared" si="1098"/>
        <v>0</v>
      </c>
      <c r="Q9997">
        <f t="shared" si="1099"/>
        <v>0</v>
      </c>
    </row>
    <row r="9998" spans="1:17" ht="19.5" x14ac:dyDescent="0.4">
      <c r="A9998" s="33">
        <f t="shared" si="1094"/>
        <v>46686</v>
      </c>
      <c r="B9998" s="27" t="str">
        <f t="shared" si="1095"/>
        <v>(火)</v>
      </c>
      <c r="C9998" s="34">
        <v>0.20833333333333301</v>
      </c>
      <c r="D9998" s="16" t="s">
        <v>18</v>
      </c>
      <c r="E9998" s="35">
        <v>0.22916666666666699</v>
      </c>
      <c r="F9998" s="50">
        <f>IF(COUNTIF('リスト（不使用）'!$A$5:$A$6,単年カーブ!$A$1),"希望数量入力ください",'単年（2027年度）'!$E$12*単年カーブ!$R$3+'単年（2027年度）'!$E$12*(1-単年カーブ!$R$3)*単年カーブ!Q9998)</f>
        <v>0</v>
      </c>
      <c r="G9998" s="47">
        <f t="shared" si="1096"/>
        <v>0</v>
      </c>
      <c r="M9998">
        <f t="shared" si="1097"/>
        <v>10</v>
      </c>
      <c r="N9998">
        <f>IF(OR(WEEKDAY(A9998)=1,WEEKDAY(A9998)=7,COUNTIF('2027祝日等（不使用）'!$A$1:$A$20,単年カーブ!A9998)=1),0,1)</f>
        <v>1</v>
      </c>
      <c r="O9998">
        <f t="shared" si="1093"/>
        <v>11</v>
      </c>
      <c r="P9998">
        <f t="shared" si="1098"/>
        <v>0</v>
      </c>
      <c r="Q9998">
        <f t="shared" si="1099"/>
        <v>0</v>
      </c>
    </row>
    <row r="9999" spans="1:17" ht="19.5" x14ac:dyDescent="0.4">
      <c r="A9999" s="33">
        <f t="shared" si="1094"/>
        <v>46686</v>
      </c>
      <c r="B9999" s="27" t="str">
        <f t="shared" si="1095"/>
        <v>(火)</v>
      </c>
      <c r="C9999" s="34">
        <v>0.22916666666666699</v>
      </c>
      <c r="D9999" s="16" t="s">
        <v>18</v>
      </c>
      <c r="E9999" s="35">
        <v>0.25</v>
      </c>
      <c r="F9999" s="50">
        <f>IF(COUNTIF('リスト（不使用）'!$A$5:$A$6,単年カーブ!$A$1),"希望数量入力ください",'単年（2027年度）'!$E$12*単年カーブ!$R$3+'単年（2027年度）'!$E$12*(1-単年カーブ!$R$3)*単年カーブ!Q9999)</f>
        <v>0</v>
      </c>
      <c r="G9999" s="47">
        <f t="shared" si="1096"/>
        <v>0</v>
      </c>
      <c r="M9999">
        <f t="shared" si="1097"/>
        <v>10</v>
      </c>
      <c r="N9999">
        <f>IF(OR(WEEKDAY(A9999)=1,WEEKDAY(A9999)=7,COUNTIF('2027祝日等（不使用）'!$A$1:$A$20,単年カーブ!A9999)=1),0,1)</f>
        <v>1</v>
      </c>
      <c r="O9999">
        <f t="shared" si="1093"/>
        <v>12</v>
      </c>
      <c r="P9999">
        <f t="shared" si="1098"/>
        <v>0</v>
      </c>
      <c r="Q9999">
        <f t="shared" si="1099"/>
        <v>0</v>
      </c>
    </row>
    <row r="10000" spans="1:17" ht="19.5" x14ac:dyDescent="0.4">
      <c r="A10000" s="33">
        <f t="shared" si="1094"/>
        <v>46686</v>
      </c>
      <c r="B10000" s="27" t="str">
        <f t="shared" si="1095"/>
        <v>(火)</v>
      </c>
      <c r="C10000" s="34">
        <v>0.25</v>
      </c>
      <c r="D10000" s="16" t="s">
        <v>18</v>
      </c>
      <c r="E10000" s="35">
        <v>0.27083333333333298</v>
      </c>
      <c r="F10000" s="50">
        <f>IF(COUNTIF('リスト（不使用）'!$A$5:$A$6,単年カーブ!$A$1),"希望数量入力ください",'単年（2027年度）'!$E$12*単年カーブ!$R$3+'単年（2027年度）'!$E$12*(1-単年カーブ!$R$3)*単年カーブ!Q10000)</f>
        <v>0</v>
      </c>
      <c r="G10000" s="47">
        <f t="shared" si="1096"/>
        <v>0</v>
      </c>
      <c r="M10000">
        <f t="shared" si="1097"/>
        <v>10</v>
      </c>
      <c r="N10000">
        <f>IF(OR(WEEKDAY(A10000)=1,WEEKDAY(A10000)=7,COUNTIF('2027祝日等（不使用）'!$A$1:$A$20,単年カーブ!A10000)=1),0,1)</f>
        <v>1</v>
      </c>
      <c r="O10000">
        <f t="shared" si="1093"/>
        <v>13</v>
      </c>
      <c r="P10000">
        <f t="shared" si="1098"/>
        <v>0</v>
      </c>
      <c r="Q10000">
        <f t="shared" si="1099"/>
        <v>0</v>
      </c>
    </row>
    <row r="10001" spans="1:17" ht="19.5" x14ac:dyDescent="0.4">
      <c r="A10001" s="33">
        <f t="shared" si="1094"/>
        <v>46686</v>
      </c>
      <c r="B10001" s="27" t="str">
        <f t="shared" si="1095"/>
        <v>(火)</v>
      </c>
      <c r="C10001" s="34">
        <v>0.27083333333333298</v>
      </c>
      <c r="D10001" s="16" t="s">
        <v>18</v>
      </c>
      <c r="E10001" s="35">
        <v>0.29166666666666702</v>
      </c>
      <c r="F10001" s="50">
        <f>IF(COUNTIF('リスト（不使用）'!$A$5:$A$6,単年カーブ!$A$1),"希望数量入力ください",'単年（2027年度）'!$E$12*単年カーブ!$R$3+'単年（2027年度）'!$E$12*(1-単年カーブ!$R$3)*単年カーブ!Q10001)</f>
        <v>0</v>
      </c>
      <c r="G10001" s="47">
        <f t="shared" si="1096"/>
        <v>0</v>
      </c>
      <c r="M10001">
        <f t="shared" si="1097"/>
        <v>10</v>
      </c>
      <c r="N10001">
        <f>IF(OR(WEEKDAY(A10001)=1,WEEKDAY(A10001)=7,COUNTIF('2027祝日等（不使用）'!$A$1:$A$20,単年カーブ!A10001)=1),0,1)</f>
        <v>1</v>
      </c>
      <c r="O10001">
        <f t="shared" si="1093"/>
        <v>14</v>
      </c>
      <c r="P10001">
        <f t="shared" si="1098"/>
        <v>0</v>
      </c>
      <c r="Q10001">
        <f t="shared" si="1099"/>
        <v>0</v>
      </c>
    </row>
    <row r="10002" spans="1:17" ht="19.5" x14ac:dyDescent="0.4">
      <c r="A10002" s="33">
        <f t="shared" si="1094"/>
        <v>46686</v>
      </c>
      <c r="B10002" s="27" t="str">
        <f t="shared" si="1095"/>
        <v>(火)</v>
      </c>
      <c r="C10002" s="34">
        <v>0.29166666666666702</v>
      </c>
      <c r="D10002" s="16" t="s">
        <v>18</v>
      </c>
      <c r="E10002" s="35">
        <v>0.3125</v>
      </c>
      <c r="F10002" s="50">
        <f>IF(COUNTIF('リスト（不使用）'!$A$5:$A$6,単年カーブ!$A$1),"希望数量入力ください",'単年（2027年度）'!$E$12*単年カーブ!$R$3+'単年（2027年度）'!$E$12*(1-単年カーブ!$R$3)*単年カーブ!Q10002)</f>
        <v>0</v>
      </c>
      <c r="G10002" s="47">
        <f t="shared" si="1096"/>
        <v>0</v>
      </c>
      <c r="M10002">
        <f t="shared" si="1097"/>
        <v>10</v>
      </c>
      <c r="N10002">
        <f>IF(OR(WEEKDAY(A10002)=1,WEEKDAY(A10002)=7,COUNTIF('2027祝日等（不使用）'!$A$1:$A$20,単年カーブ!A10002)=1),0,1)</f>
        <v>1</v>
      </c>
      <c r="O10002">
        <f t="shared" si="1093"/>
        <v>15</v>
      </c>
      <c r="P10002">
        <f t="shared" si="1098"/>
        <v>0</v>
      </c>
      <c r="Q10002">
        <f t="shared" si="1099"/>
        <v>0</v>
      </c>
    </row>
    <row r="10003" spans="1:17" ht="19.5" x14ac:dyDescent="0.4">
      <c r="A10003" s="33">
        <f t="shared" si="1094"/>
        <v>46686</v>
      </c>
      <c r="B10003" s="27" t="str">
        <f t="shared" si="1095"/>
        <v>(火)</v>
      </c>
      <c r="C10003" s="34">
        <v>0.3125</v>
      </c>
      <c r="D10003" s="16" t="s">
        <v>18</v>
      </c>
      <c r="E10003" s="35">
        <v>0.33333333333333298</v>
      </c>
      <c r="F10003" s="50">
        <f>IF(COUNTIF('リスト（不使用）'!$A$5:$A$6,単年カーブ!$A$1),"希望数量入力ください",'単年（2027年度）'!$E$12*単年カーブ!$R$3+'単年（2027年度）'!$E$12*(1-単年カーブ!$R$3)*単年カーブ!Q10003)</f>
        <v>0</v>
      </c>
      <c r="G10003" s="47">
        <f t="shared" si="1096"/>
        <v>0</v>
      </c>
      <c r="M10003">
        <f t="shared" si="1097"/>
        <v>10</v>
      </c>
      <c r="N10003">
        <f>IF(OR(WEEKDAY(A10003)=1,WEEKDAY(A10003)=7,COUNTIF('2027祝日等（不使用）'!$A$1:$A$20,単年カーブ!A10003)=1),0,1)</f>
        <v>1</v>
      </c>
      <c r="O10003">
        <f t="shared" si="1093"/>
        <v>16</v>
      </c>
      <c r="P10003">
        <f t="shared" si="1098"/>
        <v>0</v>
      </c>
      <c r="Q10003">
        <f t="shared" si="1099"/>
        <v>0</v>
      </c>
    </row>
    <row r="10004" spans="1:17" ht="19.5" x14ac:dyDescent="0.4">
      <c r="A10004" s="33">
        <f t="shared" si="1094"/>
        <v>46686</v>
      </c>
      <c r="B10004" s="27" t="str">
        <f t="shared" si="1095"/>
        <v>(火)</v>
      </c>
      <c r="C10004" s="34">
        <v>0.33333333333333298</v>
      </c>
      <c r="D10004" s="16" t="s">
        <v>18</v>
      </c>
      <c r="E10004" s="35">
        <v>0.35416666666666702</v>
      </c>
      <c r="F10004" s="50">
        <f>IF(COUNTIF('リスト（不使用）'!$A$5:$A$6,単年カーブ!$A$1),"希望数量入力ください",'単年（2027年度）'!$E$12*単年カーブ!$R$3+'単年（2027年度）'!$E$12*(1-単年カーブ!$R$3)*単年カーブ!Q10004)</f>
        <v>0</v>
      </c>
      <c r="G10004" s="47">
        <f t="shared" si="1096"/>
        <v>0</v>
      </c>
      <c r="M10004">
        <f t="shared" si="1097"/>
        <v>10</v>
      </c>
      <c r="N10004">
        <f>IF(OR(WEEKDAY(A10004)=1,WEEKDAY(A10004)=7,COUNTIF('2027祝日等（不使用）'!$A$1:$A$20,単年カーブ!A10004)=1),0,1)</f>
        <v>1</v>
      </c>
      <c r="O10004">
        <f t="shared" si="1093"/>
        <v>17</v>
      </c>
      <c r="P10004">
        <f t="shared" si="1098"/>
        <v>1</v>
      </c>
      <c r="Q10004">
        <f t="shared" si="1099"/>
        <v>1</v>
      </c>
    </row>
    <row r="10005" spans="1:17" ht="19.5" x14ac:dyDescent="0.4">
      <c r="A10005" s="33">
        <f t="shared" si="1094"/>
        <v>46686</v>
      </c>
      <c r="B10005" s="27" t="str">
        <f t="shared" si="1095"/>
        <v>(火)</v>
      </c>
      <c r="C10005" s="34">
        <v>0.35416666666666702</v>
      </c>
      <c r="D10005" s="16" t="s">
        <v>18</v>
      </c>
      <c r="E10005" s="35">
        <v>0.375</v>
      </c>
      <c r="F10005" s="50">
        <f>IF(COUNTIF('リスト（不使用）'!$A$5:$A$6,単年カーブ!$A$1),"希望数量入力ください",'単年（2027年度）'!$E$12*単年カーブ!$R$3+'単年（2027年度）'!$E$12*(1-単年カーブ!$R$3)*単年カーブ!Q10005)</f>
        <v>0</v>
      </c>
      <c r="G10005" s="47">
        <f t="shared" si="1096"/>
        <v>0</v>
      </c>
      <c r="M10005">
        <f t="shared" si="1097"/>
        <v>10</v>
      </c>
      <c r="N10005">
        <f>IF(OR(WEEKDAY(A10005)=1,WEEKDAY(A10005)=7,COUNTIF('2027祝日等（不使用）'!$A$1:$A$20,単年カーブ!A10005)=1),0,1)</f>
        <v>1</v>
      </c>
      <c r="O10005">
        <f t="shared" si="1093"/>
        <v>18</v>
      </c>
      <c r="P10005">
        <f t="shared" si="1098"/>
        <v>1</v>
      </c>
      <c r="Q10005">
        <f t="shared" si="1099"/>
        <v>1</v>
      </c>
    </row>
    <row r="10006" spans="1:17" ht="19.5" x14ac:dyDescent="0.4">
      <c r="A10006" s="33">
        <f t="shared" si="1094"/>
        <v>46686</v>
      </c>
      <c r="B10006" s="27" t="str">
        <f t="shared" si="1095"/>
        <v>(火)</v>
      </c>
      <c r="C10006" s="34">
        <v>0.375</v>
      </c>
      <c r="D10006" s="16" t="s">
        <v>18</v>
      </c>
      <c r="E10006" s="35">
        <v>0.39583333333333298</v>
      </c>
      <c r="F10006" s="50">
        <f>IF(COUNTIF('リスト（不使用）'!$A$5:$A$6,単年カーブ!$A$1),"希望数量入力ください",'単年（2027年度）'!$E$12*単年カーブ!$R$3+'単年（2027年度）'!$E$12*(1-単年カーブ!$R$3)*単年カーブ!Q10006)</f>
        <v>0</v>
      </c>
      <c r="G10006" s="47">
        <f t="shared" si="1096"/>
        <v>0</v>
      </c>
      <c r="M10006">
        <f t="shared" si="1097"/>
        <v>10</v>
      </c>
      <c r="N10006">
        <f>IF(OR(WEEKDAY(A10006)=1,WEEKDAY(A10006)=7,COUNTIF('2027祝日等（不使用）'!$A$1:$A$20,単年カーブ!A10006)=1),0,1)</f>
        <v>1</v>
      </c>
      <c r="O10006">
        <f t="shared" si="1093"/>
        <v>19</v>
      </c>
      <c r="P10006">
        <f t="shared" si="1098"/>
        <v>1</v>
      </c>
      <c r="Q10006">
        <f t="shared" si="1099"/>
        <v>1</v>
      </c>
    </row>
    <row r="10007" spans="1:17" ht="19.5" x14ac:dyDescent="0.4">
      <c r="A10007" s="33">
        <f t="shared" si="1094"/>
        <v>46686</v>
      </c>
      <c r="B10007" s="27" t="str">
        <f t="shared" si="1095"/>
        <v>(火)</v>
      </c>
      <c r="C10007" s="34">
        <v>0.39583333333333298</v>
      </c>
      <c r="D10007" s="16" t="s">
        <v>18</v>
      </c>
      <c r="E10007" s="35">
        <v>0.41666666666666702</v>
      </c>
      <c r="F10007" s="50">
        <f>IF(COUNTIF('リスト（不使用）'!$A$5:$A$6,単年カーブ!$A$1),"希望数量入力ください",'単年（2027年度）'!$E$12*単年カーブ!$R$3+'単年（2027年度）'!$E$12*(1-単年カーブ!$R$3)*単年カーブ!Q10007)</f>
        <v>0</v>
      </c>
      <c r="G10007" s="47">
        <f t="shared" si="1096"/>
        <v>0</v>
      </c>
      <c r="M10007">
        <f t="shared" si="1097"/>
        <v>10</v>
      </c>
      <c r="N10007">
        <f>IF(OR(WEEKDAY(A10007)=1,WEEKDAY(A10007)=7,COUNTIF('2027祝日等（不使用）'!$A$1:$A$20,単年カーブ!A10007)=1),0,1)</f>
        <v>1</v>
      </c>
      <c r="O10007">
        <f t="shared" si="1093"/>
        <v>20</v>
      </c>
      <c r="P10007">
        <f t="shared" si="1098"/>
        <v>1</v>
      </c>
      <c r="Q10007">
        <f t="shared" si="1099"/>
        <v>1</v>
      </c>
    </row>
    <row r="10008" spans="1:17" ht="19.5" x14ac:dyDescent="0.4">
      <c r="A10008" s="33">
        <f t="shared" si="1094"/>
        <v>46686</v>
      </c>
      <c r="B10008" s="27" t="str">
        <f t="shared" si="1095"/>
        <v>(火)</v>
      </c>
      <c r="C10008" s="34">
        <v>0.41666666666666702</v>
      </c>
      <c r="D10008" s="16" t="s">
        <v>18</v>
      </c>
      <c r="E10008" s="35">
        <v>0.4375</v>
      </c>
      <c r="F10008" s="50">
        <f>IF(COUNTIF('リスト（不使用）'!$A$5:$A$6,単年カーブ!$A$1),"希望数量入力ください",'単年（2027年度）'!$E$12*単年カーブ!$R$3+'単年（2027年度）'!$E$12*(1-単年カーブ!$R$3)*単年カーブ!Q10008)</f>
        <v>0</v>
      </c>
      <c r="G10008" s="47">
        <f t="shared" si="1096"/>
        <v>0</v>
      </c>
      <c r="M10008">
        <f t="shared" si="1097"/>
        <v>10</v>
      </c>
      <c r="N10008">
        <f>IF(OR(WEEKDAY(A10008)=1,WEEKDAY(A10008)=7,COUNTIF('2027祝日等（不使用）'!$A$1:$A$20,単年カーブ!A10008)=1),0,1)</f>
        <v>1</v>
      </c>
      <c r="O10008">
        <f t="shared" si="1093"/>
        <v>21</v>
      </c>
      <c r="P10008">
        <f t="shared" si="1098"/>
        <v>1</v>
      </c>
      <c r="Q10008">
        <f t="shared" si="1099"/>
        <v>1</v>
      </c>
    </row>
    <row r="10009" spans="1:17" ht="19.5" x14ac:dyDescent="0.4">
      <c r="A10009" s="33">
        <f t="shared" si="1094"/>
        <v>46686</v>
      </c>
      <c r="B10009" s="27" t="str">
        <f t="shared" si="1095"/>
        <v>(火)</v>
      </c>
      <c r="C10009" s="34">
        <v>0.4375</v>
      </c>
      <c r="D10009" s="16" t="s">
        <v>18</v>
      </c>
      <c r="E10009" s="35">
        <v>0.45833333333333298</v>
      </c>
      <c r="F10009" s="50">
        <f>IF(COUNTIF('リスト（不使用）'!$A$5:$A$6,単年カーブ!$A$1),"希望数量入力ください",'単年（2027年度）'!$E$12*単年カーブ!$R$3+'単年（2027年度）'!$E$12*(1-単年カーブ!$R$3)*単年カーブ!Q10009)</f>
        <v>0</v>
      </c>
      <c r="G10009" s="47">
        <f t="shared" si="1096"/>
        <v>0</v>
      </c>
      <c r="M10009">
        <f t="shared" si="1097"/>
        <v>10</v>
      </c>
      <c r="N10009">
        <f>IF(OR(WEEKDAY(A10009)=1,WEEKDAY(A10009)=7,COUNTIF('2027祝日等（不使用）'!$A$1:$A$20,単年カーブ!A10009)=1),0,1)</f>
        <v>1</v>
      </c>
      <c r="O10009">
        <f t="shared" si="1093"/>
        <v>22</v>
      </c>
      <c r="P10009">
        <f t="shared" si="1098"/>
        <v>1</v>
      </c>
      <c r="Q10009">
        <f t="shared" si="1099"/>
        <v>1</v>
      </c>
    </row>
    <row r="10010" spans="1:17" ht="19.5" x14ac:dyDescent="0.4">
      <c r="A10010" s="33">
        <f t="shared" si="1094"/>
        <v>46686</v>
      </c>
      <c r="B10010" s="27" t="str">
        <f t="shared" si="1095"/>
        <v>(火)</v>
      </c>
      <c r="C10010" s="34">
        <v>0.45833333333333298</v>
      </c>
      <c r="D10010" s="16" t="s">
        <v>18</v>
      </c>
      <c r="E10010" s="35">
        <v>0.47916666666666702</v>
      </c>
      <c r="F10010" s="50">
        <f>IF(COUNTIF('リスト（不使用）'!$A$5:$A$6,単年カーブ!$A$1),"希望数量入力ください",'単年（2027年度）'!$E$12*単年カーブ!$R$3+'単年（2027年度）'!$E$12*(1-単年カーブ!$R$3)*単年カーブ!Q10010)</f>
        <v>0</v>
      </c>
      <c r="G10010" s="47">
        <f t="shared" si="1096"/>
        <v>0</v>
      </c>
      <c r="M10010">
        <f t="shared" si="1097"/>
        <v>10</v>
      </c>
      <c r="N10010">
        <f>IF(OR(WEEKDAY(A10010)=1,WEEKDAY(A10010)=7,COUNTIF('2027祝日等（不使用）'!$A$1:$A$20,単年カーブ!A10010)=1),0,1)</f>
        <v>1</v>
      </c>
      <c r="O10010">
        <f t="shared" si="1093"/>
        <v>23</v>
      </c>
      <c r="P10010">
        <f t="shared" si="1098"/>
        <v>1</v>
      </c>
      <c r="Q10010">
        <f t="shared" si="1099"/>
        <v>1</v>
      </c>
    </row>
    <row r="10011" spans="1:17" ht="19.5" x14ac:dyDescent="0.4">
      <c r="A10011" s="33">
        <f t="shared" si="1094"/>
        <v>46686</v>
      </c>
      <c r="B10011" s="27" t="str">
        <f t="shared" si="1095"/>
        <v>(火)</v>
      </c>
      <c r="C10011" s="34">
        <v>0.47916666666666702</v>
      </c>
      <c r="D10011" s="16" t="s">
        <v>18</v>
      </c>
      <c r="E10011" s="35">
        <v>0.5</v>
      </c>
      <c r="F10011" s="50">
        <f>IF(COUNTIF('リスト（不使用）'!$A$5:$A$6,単年カーブ!$A$1),"希望数量入力ください",'単年（2027年度）'!$E$12*単年カーブ!$R$3+'単年（2027年度）'!$E$12*(1-単年カーブ!$R$3)*単年カーブ!Q10011)</f>
        <v>0</v>
      </c>
      <c r="G10011" s="47">
        <f t="shared" si="1096"/>
        <v>0</v>
      </c>
      <c r="M10011">
        <f t="shared" si="1097"/>
        <v>10</v>
      </c>
      <c r="N10011">
        <f>IF(OR(WEEKDAY(A10011)=1,WEEKDAY(A10011)=7,COUNTIF('2027祝日等（不使用）'!$A$1:$A$20,単年カーブ!A10011)=1),0,1)</f>
        <v>1</v>
      </c>
      <c r="O10011">
        <f t="shared" si="1093"/>
        <v>24</v>
      </c>
      <c r="P10011">
        <f t="shared" si="1098"/>
        <v>1</v>
      </c>
      <c r="Q10011">
        <f t="shared" si="1099"/>
        <v>1</v>
      </c>
    </row>
    <row r="10012" spans="1:17" ht="19.5" x14ac:dyDescent="0.4">
      <c r="A10012" s="33">
        <f t="shared" si="1094"/>
        <v>46686</v>
      </c>
      <c r="B10012" s="27" t="str">
        <f t="shared" si="1095"/>
        <v>(火)</v>
      </c>
      <c r="C10012" s="34">
        <v>0.5</v>
      </c>
      <c r="D10012" s="16" t="s">
        <v>18</v>
      </c>
      <c r="E10012" s="35">
        <v>0.52083333333333304</v>
      </c>
      <c r="F10012" s="50">
        <f>IF(COUNTIF('リスト（不使用）'!$A$5:$A$6,単年カーブ!$A$1),"希望数量入力ください",'単年（2027年度）'!$E$12*単年カーブ!$R$3+'単年（2027年度）'!$E$12*(1-単年カーブ!$R$3)*単年カーブ!Q10012)</f>
        <v>0</v>
      </c>
      <c r="G10012" s="47">
        <f t="shared" si="1096"/>
        <v>0</v>
      </c>
      <c r="M10012">
        <f t="shared" si="1097"/>
        <v>10</v>
      </c>
      <c r="N10012">
        <f>IF(OR(WEEKDAY(A10012)=1,WEEKDAY(A10012)=7,COUNTIF('2027祝日等（不使用）'!$A$1:$A$20,単年カーブ!A10012)=1),0,1)</f>
        <v>1</v>
      </c>
      <c r="O10012">
        <f t="shared" si="1093"/>
        <v>25</v>
      </c>
      <c r="P10012">
        <f t="shared" si="1098"/>
        <v>1</v>
      </c>
      <c r="Q10012">
        <f t="shared" si="1099"/>
        <v>1</v>
      </c>
    </row>
    <row r="10013" spans="1:17" ht="19.5" x14ac:dyDescent="0.4">
      <c r="A10013" s="33">
        <f t="shared" si="1094"/>
        <v>46686</v>
      </c>
      <c r="B10013" s="27" t="str">
        <f t="shared" si="1095"/>
        <v>(火)</v>
      </c>
      <c r="C10013" s="34">
        <v>0.52083333333333304</v>
      </c>
      <c r="D10013" s="16" t="s">
        <v>18</v>
      </c>
      <c r="E10013" s="35">
        <v>0.54166666666666696</v>
      </c>
      <c r="F10013" s="50">
        <f>IF(COUNTIF('リスト（不使用）'!$A$5:$A$6,単年カーブ!$A$1),"希望数量入力ください",'単年（2027年度）'!$E$12*単年カーブ!$R$3+'単年（2027年度）'!$E$12*(1-単年カーブ!$R$3)*単年カーブ!Q10013)</f>
        <v>0</v>
      </c>
      <c r="G10013" s="47">
        <f t="shared" si="1096"/>
        <v>0</v>
      </c>
      <c r="M10013">
        <f t="shared" si="1097"/>
        <v>10</v>
      </c>
      <c r="N10013">
        <f>IF(OR(WEEKDAY(A10013)=1,WEEKDAY(A10013)=7,COUNTIF('2027祝日等（不使用）'!$A$1:$A$20,単年カーブ!A10013)=1),0,1)</f>
        <v>1</v>
      </c>
      <c r="O10013">
        <f t="shared" si="1093"/>
        <v>26</v>
      </c>
      <c r="P10013">
        <f t="shared" si="1098"/>
        <v>1</v>
      </c>
      <c r="Q10013">
        <f t="shared" si="1099"/>
        <v>1</v>
      </c>
    </row>
    <row r="10014" spans="1:17" ht="19.5" x14ac:dyDescent="0.4">
      <c r="A10014" s="33">
        <f t="shared" si="1094"/>
        <v>46686</v>
      </c>
      <c r="B10014" s="27" t="str">
        <f t="shared" si="1095"/>
        <v>(火)</v>
      </c>
      <c r="C10014" s="34">
        <v>0.54166666666666696</v>
      </c>
      <c r="D10014" s="16" t="s">
        <v>18</v>
      </c>
      <c r="E10014" s="35">
        <v>0.5625</v>
      </c>
      <c r="F10014" s="50">
        <f>IF(COUNTIF('リスト（不使用）'!$A$5:$A$6,単年カーブ!$A$1),"希望数量入力ください",'単年（2027年度）'!$E$12*単年カーブ!$R$3+'単年（2027年度）'!$E$12*(1-単年カーブ!$R$3)*単年カーブ!Q10014)</f>
        <v>0</v>
      </c>
      <c r="G10014" s="47">
        <f t="shared" si="1096"/>
        <v>0</v>
      </c>
      <c r="M10014">
        <f t="shared" si="1097"/>
        <v>10</v>
      </c>
      <c r="N10014">
        <f>IF(OR(WEEKDAY(A10014)=1,WEEKDAY(A10014)=7,COUNTIF('2027祝日等（不使用）'!$A$1:$A$20,単年カーブ!A10014)=1),0,1)</f>
        <v>1</v>
      </c>
      <c r="O10014">
        <f t="shared" si="1093"/>
        <v>27</v>
      </c>
      <c r="P10014">
        <f t="shared" si="1098"/>
        <v>1</v>
      </c>
      <c r="Q10014">
        <f t="shared" si="1099"/>
        <v>1</v>
      </c>
    </row>
    <row r="10015" spans="1:17" ht="19.5" x14ac:dyDescent="0.4">
      <c r="A10015" s="33">
        <f t="shared" si="1094"/>
        <v>46686</v>
      </c>
      <c r="B10015" s="27" t="str">
        <f t="shared" si="1095"/>
        <v>(火)</v>
      </c>
      <c r="C10015" s="34">
        <v>0.5625</v>
      </c>
      <c r="D10015" s="16" t="s">
        <v>18</v>
      </c>
      <c r="E10015" s="35">
        <v>0.58333333333333304</v>
      </c>
      <c r="F10015" s="50">
        <f>IF(COUNTIF('リスト（不使用）'!$A$5:$A$6,単年カーブ!$A$1),"希望数量入力ください",'単年（2027年度）'!$E$12*単年カーブ!$R$3+'単年（2027年度）'!$E$12*(1-単年カーブ!$R$3)*単年カーブ!Q10015)</f>
        <v>0</v>
      </c>
      <c r="G10015" s="47">
        <f t="shared" si="1096"/>
        <v>0</v>
      </c>
      <c r="M10015">
        <f t="shared" si="1097"/>
        <v>10</v>
      </c>
      <c r="N10015">
        <f>IF(OR(WEEKDAY(A10015)=1,WEEKDAY(A10015)=7,COUNTIF('2027祝日等（不使用）'!$A$1:$A$20,単年カーブ!A10015)=1),0,1)</f>
        <v>1</v>
      </c>
      <c r="O10015">
        <f t="shared" si="1093"/>
        <v>28</v>
      </c>
      <c r="P10015">
        <f t="shared" si="1098"/>
        <v>1</v>
      </c>
      <c r="Q10015">
        <f t="shared" si="1099"/>
        <v>1</v>
      </c>
    </row>
    <row r="10016" spans="1:17" ht="19.5" x14ac:dyDescent="0.4">
      <c r="A10016" s="33">
        <f t="shared" si="1094"/>
        <v>46686</v>
      </c>
      <c r="B10016" s="27" t="str">
        <f t="shared" si="1095"/>
        <v>(火)</v>
      </c>
      <c r="C10016" s="34">
        <v>0.58333333333333304</v>
      </c>
      <c r="D10016" s="16" t="s">
        <v>18</v>
      </c>
      <c r="E10016" s="35">
        <v>0.60416666666666696</v>
      </c>
      <c r="F10016" s="50">
        <f>IF(COUNTIF('リスト（不使用）'!$A$5:$A$6,単年カーブ!$A$1),"希望数量入力ください",'単年（2027年度）'!$E$12*単年カーブ!$R$3+'単年（2027年度）'!$E$12*(1-単年カーブ!$R$3)*単年カーブ!Q10016)</f>
        <v>0</v>
      </c>
      <c r="G10016" s="47">
        <f t="shared" si="1096"/>
        <v>0</v>
      </c>
      <c r="M10016">
        <f t="shared" si="1097"/>
        <v>10</v>
      </c>
      <c r="N10016">
        <f>IF(OR(WEEKDAY(A10016)=1,WEEKDAY(A10016)=7,COUNTIF('2027祝日等（不使用）'!$A$1:$A$20,単年カーブ!A10016)=1),0,1)</f>
        <v>1</v>
      </c>
      <c r="O10016">
        <f t="shared" si="1093"/>
        <v>29</v>
      </c>
      <c r="P10016">
        <f t="shared" si="1098"/>
        <v>1</v>
      </c>
      <c r="Q10016">
        <f t="shared" si="1099"/>
        <v>1</v>
      </c>
    </row>
    <row r="10017" spans="1:17" ht="19.5" x14ac:dyDescent="0.4">
      <c r="A10017" s="33">
        <f t="shared" si="1094"/>
        <v>46686</v>
      </c>
      <c r="B10017" s="27" t="str">
        <f t="shared" si="1095"/>
        <v>(火)</v>
      </c>
      <c r="C10017" s="34">
        <v>0.60416666666666696</v>
      </c>
      <c r="D10017" s="16" t="s">
        <v>18</v>
      </c>
      <c r="E10017" s="35">
        <v>0.625</v>
      </c>
      <c r="F10017" s="50">
        <f>IF(COUNTIF('リスト（不使用）'!$A$5:$A$6,単年カーブ!$A$1),"希望数量入力ください",'単年（2027年度）'!$E$12*単年カーブ!$R$3+'単年（2027年度）'!$E$12*(1-単年カーブ!$R$3)*単年カーブ!Q10017)</f>
        <v>0</v>
      </c>
      <c r="G10017" s="47">
        <f t="shared" si="1096"/>
        <v>0</v>
      </c>
      <c r="M10017">
        <f t="shared" si="1097"/>
        <v>10</v>
      </c>
      <c r="N10017">
        <f>IF(OR(WEEKDAY(A10017)=1,WEEKDAY(A10017)=7,COUNTIF('2027祝日等（不使用）'!$A$1:$A$20,単年カーブ!A10017)=1),0,1)</f>
        <v>1</v>
      </c>
      <c r="O10017">
        <f t="shared" si="1093"/>
        <v>30</v>
      </c>
      <c r="P10017">
        <f t="shared" si="1098"/>
        <v>1</v>
      </c>
      <c r="Q10017">
        <f t="shared" si="1099"/>
        <v>1</v>
      </c>
    </row>
    <row r="10018" spans="1:17" ht="19.5" x14ac:dyDescent="0.4">
      <c r="A10018" s="33">
        <f t="shared" si="1094"/>
        <v>46686</v>
      </c>
      <c r="B10018" s="27" t="str">
        <f t="shared" si="1095"/>
        <v>(火)</v>
      </c>
      <c r="C10018" s="34">
        <v>0.625</v>
      </c>
      <c r="D10018" s="16" t="s">
        <v>18</v>
      </c>
      <c r="E10018" s="35">
        <v>0.64583333333333304</v>
      </c>
      <c r="F10018" s="50">
        <f>IF(COUNTIF('リスト（不使用）'!$A$5:$A$6,単年カーブ!$A$1),"希望数量入力ください",'単年（2027年度）'!$E$12*単年カーブ!$R$3+'単年（2027年度）'!$E$12*(1-単年カーブ!$R$3)*単年カーブ!Q10018)</f>
        <v>0</v>
      </c>
      <c r="G10018" s="47">
        <f t="shared" si="1096"/>
        <v>0</v>
      </c>
      <c r="M10018">
        <f t="shared" si="1097"/>
        <v>10</v>
      </c>
      <c r="N10018">
        <f>IF(OR(WEEKDAY(A10018)=1,WEEKDAY(A10018)=7,COUNTIF('2027祝日等（不使用）'!$A$1:$A$20,単年カーブ!A10018)=1),0,1)</f>
        <v>1</v>
      </c>
      <c r="O10018">
        <f t="shared" si="1093"/>
        <v>31</v>
      </c>
      <c r="P10018">
        <f t="shared" si="1098"/>
        <v>1</v>
      </c>
      <c r="Q10018">
        <f t="shared" si="1099"/>
        <v>1</v>
      </c>
    </row>
    <row r="10019" spans="1:17" ht="19.5" x14ac:dyDescent="0.4">
      <c r="A10019" s="33">
        <f t="shared" si="1094"/>
        <v>46686</v>
      </c>
      <c r="B10019" s="27" t="str">
        <f t="shared" si="1095"/>
        <v>(火)</v>
      </c>
      <c r="C10019" s="34">
        <v>0.64583333333333304</v>
      </c>
      <c r="D10019" s="16" t="s">
        <v>18</v>
      </c>
      <c r="E10019" s="35">
        <v>0.66666666666666696</v>
      </c>
      <c r="F10019" s="50">
        <f>IF(COUNTIF('リスト（不使用）'!$A$5:$A$6,単年カーブ!$A$1),"希望数量入力ください",'単年（2027年度）'!$E$12*単年カーブ!$R$3+'単年（2027年度）'!$E$12*(1-単年カーブ!$R$3)*単年カーブ!Q10019)</f>
        <v>0</v>
      </c>
      <c r="G10019" s="47">
        <f t="shared" si="1096"/>
        <v>0</v>
      </c>
      <c r="M10019">
        <f t="shared" si="1097"/>
        <v>10</v>
      </c>
      <c r="N10019">
        <f>IF(OR(WEEKDAY(A10019)=1,WEEKDAY(A10019)=7,COUNTIF('2027祝日等（不使用）'!$A$1:$A$20,単年カーブ!A10019)=1),0,1)</f>
        <v>1</v>
      </c>
      <c r="O10019">
        <f t="shared" si="1093"/>
        <v>32</v>
      </c>
      <c r="P10019">
        <f t="shared" si="1098"/>
        <v>1</v>
      </c>
      <c r="Q10019">
        <f t="shared" si="1099"/>
        <v>1</v>
      </c>
    </row>
    <row r="10020" spans="1:17" ht="19.5" x14ac:dyDescent="0.4">
      <c r="A10020" s="33">
        <f t="shared" si="1094"/>
        <v>46686</v>
      </c>
      <c r="B10020" s="27" t="str">
        <f t="shared" si="1095"/>
        <v>(火)</v>
      </c>
      <c r="C10020" s="34">
        <v>0.66666666666666696</v>
      </c>
      <c r="D10020" s="16" t="s">
        <v>18</v>
      </c>
      <c r="E10020" s="35">
        <v>0.6875</v>
      </c>
      <c r="F10020" s="50">
        <f>IF(COUNTIF('リスト（不使用）'!$A$5:$A$6,単年カーブ!$A$1),"希望数量入力ください",'単年（2027年度）'!$E$12*単年カーブ!$R$3+'単年（2027年度）'!$E$12*(1-単年カーブ!$R$3)*単年カーブ!Q10020)</f>
        <v>0</v>
      </c>
      <c r="G10020" s="47">
        <f t="shared" si="1096"/>
        <v>0</v>
      </c>
      <c r="M10020">
        <f t="shared" si="1097"/>
        <v>10</v>
      </c>
      <c r="N10020">
        <f>IF(OR(WEEKDAY(A10020)=1,WEEKDAY(A10020)=7,COUNTIF('2027祝日等（不使用）'!$A$1:$A$20,単年カーブ!A10020)=1),0,1)</f>
        <v>1</v>
      </c>
      <c r="O10020">
        <f t="shared" si="1093"/>
        <v>33</v>
      </c>
      <c r="P10020">
        <f t="shared" si="1098"/>
        <v>1</v>
      </c>
      <c r="Q10020">
        <f t="shared" si="1099"/>
        <v>1</v>
      </c>
    </row>
    <row r="10021" spans="1:17" ht="19.5" x14ac:dyDescent="0.4">
      <c r="A10021" s="33">
        <f t="shared" si="1094"/>
        <v>46686</v>
      </c>
      <c r="B10021" s="27" t="str">
        <f t="shared" si="1095"/>
        <v>(火)</v>
      </c>
      <c r="C10021" s="34">
        <v>0.6875</v>
      </c>
      <c r="D10021" s="16" t="s">
        <v>18</v>
      </c>
      <c r="E10021" s="35">
        <v>0.70833333333333304</v>
      </c>
      <c r="F10021" s="50">
        <f>IF(COUNTIF('リスト（不使用）'!$A$5:$A$6,単年カーブ!$A$1),"希望数量入力ください",'単年（2027年度）'!$E$12*単年カーブ!$R$3+'単年（2027年度）'!$E$12*(1-単年カーブ!$R$3)*単年カーブ!Q10021)</f>
        <v>0</v>
      </c>
      <c r="G10021" s="47">
        <f t="shared" si="1096"/>
        <v>0</v>
      </c>
      <c r="M10021">
        <f t="shared" si="1097"/>
        <v>10</v>
      </c>
      <c r="N10021">
        <f>IF(OR(WEEKDAY(A10021)=1,WEEKDAY(A10021)=7,COUNTIF('2027祝日等（不使用）'!$A$1:$A$20,単年カーブ!A10021)=1),0,1)</f>
        <v>1</v>
      </c>
      <c r="O10021">
        <f t="shared" si="1093"/>
        <v>34</v>
      </c>
      <c r="P10021">
        <f t="shared" si="1098"/>
        <v>1</v>
      </c>
      <c r="Q10021">
        <f t="shared" si="1099"/>
        <v>1</v>
      </c>
    </row>
    <row r="10022" spans="1:17" ht="19.5" x14ac:dyDescent="0.4">
      <c r="A10022" s="33">
        <f t="shared" si="1094"/>
        <v>46686</v>
      </c>
      <c r="B10022" s="27" t="str">
        <f t="shared" si="1095"/>
        <v>(火)</v>
      </c>
      <c r="C10022" s="34">
        <v>0.70833333333333304</v>
      </c>
      <c r="D10022" s="16" t="s">
        <v>18</v>
      </c>
      <c r="E10022" s="35">
        <v>0.72916666666666696</v>
      </c>
      <c r="F10022" s="50">
        <f>IF(COUNTIF('リスト（不使用）'!$A$5:$A$6,単年カーブ!$A$1),"希望数量入力ください",'単年（2027年度）'!$E$12*単年カーブ!$R$3+'単年（2027年度）'!$E$12*(1-単年カーブ!$R$3)*単年カーブ!Q10022)</f>
        <v>0</v>
      </c>
      <c r="G10022" s="47">
        <f t="shared" si="1096"/>
        <v>0</v>
      </c>
      <c r="M10022">
        <f t="shared" si="1097"/>
        <v>10</v>
      </c>
      <c r="N10022">
        <f>IF(OR(WEEKDAY(A10022)=1,WEEKDAY(A10022)=7,COUNTIF('2027祝日等（不使用）'!$A$1:$A$20,単年カーブ!A10022)=1),0,1)</f>
        <v>1</v>
      </c>
      <c r="O10022">
        <f t="shared" si="1093"/>
        <v>35</v>
      </c>
      <c r="P10022">
        <f t="shared" si="1098"/>
        <v>1</v>
      </c>
      <c r="Q10022">
        <f t="shared" si="1099"/>
        <v>1</v>
      </c>
    </row>
    <row r="10023" spans="1:17" ht="19.5" x14ac:dyDescent="0.4">
      <c r="A10023" s="33">
        <f t="shared" si="1094"/>
        <v>46686</v>
      </c>
      <c r="B10023" s="27" t="str">
        <f t="shared" si="1095"/>
        <v>(火)</v>
      </c>
      <c r="C10023" s="34">
        <v>0.72916666666666696</v>
      </c>
      <c r="D10023" s="16" t="s">
        <v>18</v>
      </c>
      <c r="E10023" s="35">
        <v>0.75</v>
      </c>
      <c r="F10023" s="50">
        <f>IF(COUNTIF('リスト（不使用）'!$A$5:$A$6,単年カーブ!$A$1),"希望数量入力ください",'単年（2027年度）'!$E$12*単年カーブ!$R$3+'単年（2027年度）'!$E$12*(1-単年カーブ!$R$3)*単年カーブ!Q10023)</f>
        <v>0</v>
      </c>
      <c r="G10023" s="47">
        <f t="shared" si="1096"/>
        <v>0</v>
      </c>
      <c r="M10023">
        <f t="shared" si="1097"/>
        <v>10</v>
      </c>
      <c r="N10023">
        <f>IF(OR(WEEKDAY(A10023)=1,WEEKDAY(A10023)=7,COUNTIF('2027祝日等（不使用）'!$A$1:$A$20,単年カーブ!A10023)=1),0,1)</f>
        <v>1</v>
      </c>
      <c r="O10023">
        <f t="shared" si="1093"/>
        <v>36</v>
      </c>
      <c r="P10023">
        <f t="shared" si="1098"/>
        <v>1</v>
      </c>
      <c r="Q10023">
        <f t="shared" si="1099"/>
        <v>1</v>
      </c>
    </row>
    <row r="10024" spans="1:17" ht="19.5" x14ac:dyDescent="0.4">
      <c r="A10024" s="33">
        <f t="shared" si="1094"/>
        <v>46686</v>
      </c>
      <c r="B10024" s="27" t="str">
        <f t="shared" si="1095"/>
        <v>(火)</v>
      </c>
      <c r="C10024" s="34">
        <v>0.75</v>
      </c>
      <c r="D10024" s="16" t="s">
        <v>18</v>
      </c>
      <c r="E10024" s="35">
        <v>0.77083333333333304</v>
      </c>
      <c r="F10024" s="50">
        <f>IF(COUNTIF('リスト（不使用）'!$A$5:$A$6,単年カーブ!$A$1),"希望数量入力ください",'単年（2027年度）'!$E$12*単年カーブ!$R$3+'単年（2027年度）'!$E$12*(1-単年カーブ!$R$3)*単年カーブ!Q10024)</f>
        <v>0</v>
      </c>
      <c r="G10024" s="47">
        <f t="shared" si="1096"/>
        <v>0</v>
      </c>
      <c r="M10024">
        <f t="shared" si="1097"/>
        <v>10</v>
      </c>
      <c r="N10024">
        <f>IF(OR(WEEKDAY(A10024)=1,WEEKDAY(A10024)=7,COUNTIF('2027祝日等（不使用）'!$A$1:$A$20,単年カーブ!A10024)=1),0,1)</f>
        <v>1</v>
      </c>
      <c r="O10024">
        <f t="shared" si="1093"/>
        <v>37</v>
      </c>
      <c r="P10024">
        <f t="shared" si="1098"/>
        <v>1</v>
      </c>
      <c r="Q10024">
        <f t="shared" si="1099"/>
        <v>1</v>
      </c>
    </row>
    <row r="10025" spans="1:17" ht="19.5" x14ac:dyDescent="0.4">
      <c r="A10025" s="33">
        <f t="shared" si="1094"/>
        <v>46686</v>
      </c>
      <c r="B10025" s="27" t="str">
        <f t="shared" si="1095"/>
        <v>(火)</v>
      </c>
      <c r="C10025" s="34">
        <v>0.77083333333333304</v>
      </c>
      <c r="D10025" s="16" t="s">
        <v>18</v>
      </c>
      <c r="E10025" s="35">
        <v>0.79166666666666696</v>
      </c>
      <c r="F10025" s="50">
        <f>IF(COUNTIF('リスト（不使用）'!$A$5:$A$6,単年カーブ!$A$1),"希望数量入力ください",'単年（2027年度）'!$E$12*単年カーブ!$R$3+'単年（2027年度）'!$E$12*(1-単年カーブ!$R$3)*単年カーブ!Q10025)</f>
        <v>0</v>
      </c>
      <c r="G10025" s="47">
        <f t="shared" si="1096"/>
        <v>0</v>
      </c>
      <c r="M10025">
        <f t="shared" si="1097"/>
        <v>10</v>
      </c>
      <c r="N10025">
        <f>IF(OR(WEEKDAY(A10025)=1,WEEKDAY(A10025)=7,COUNTIF('2027祝日等（不使用）'!$A$1:$A$20,単年カーブ!A10025)=1),0,1)</f>
        <v>1</v>
      </c>
      <c r="O10025">
        <f t="shared" si="1093"/>
        <v>38</v>
      </c>
      <c r="P10025">
        <f t="shared" si="1098"/>
        <v>1</v>
      </c>
      <c r="Q10025">
        <f t="shared" si="1099"/>
        <v>1</v>
      </c>
    </row>
    <row r="10026" spans="1:17" ht="19.5" x14ac:dyDescent="0.4">
      <c r="A10026" s="33">
        <f t="shared" si="1094"/>
        <v>46686</v>
      </c>
      <c r="B10026" s="27" t="str">
        <f t="shared" si="1095"/>
        <v>(火)</v>
      </c>
      <c r="C10026" s="34">
        <v>0.79166666666666696</v>
      </c>
      <c r="D10026" s="16" t="s">
        <v>18</v>
      </c>
      <c r="E10026" s="35">
        <v>0.8125</v>
      </c>
      <c r="F10026" s="50">
        <f>IF(COUNTIF('リスト（不使用）'!$A$5:$A$6,単年カーブ!$A$1),"希望数量入力ください",'単年（2027年度）'!$E$12*単年カーブ!$R$3+'単年（2027年度）'!$E$12*(1-単年カーブ!$R$3)*単年カーブ!Q10026)</f>
        <v>0</v>
      </c>
      <c r="G10026" s="47">
        <f t="shared" si="1096"/>
        <v>0</v>
      </c>
      <c r="M10026">
        <f t="shared" si="1097"/>
        <v>10</v>
      </c>
      <c r="N10026">
        <f>IF(OR(WEEKDAY(A10026)=1,WEEKDAY(A10026)=7,COUNTIF('2027祝日等（不使用）'!$A$1:$A$20,単年カーブ!A10026)=1),0,1)</f>
        <v>1</v>
      </c>
      <c r="O10026">
        <f t="shared" si="1093"/>
        <v>39</v>
      </c>
      <c r="P10026">
        <f t="shared" si="1098"/>
        <v>1</v>
      </c>
      <c r="Q10026">
        <f t="shared" si="1099"/>
        <v>1</v>
      </c>
    </row>
    <row r="10027" spans="1:17" ht="19.5" x14ac:dyDescent="0.4">
      <c r="A10027" s="33">
        <f t="shared" si="1094"/>
        <v>46686</v>
      </c>
      <c r="B10027" s="27" t="str">
        <f t="shared" si="1095"/>
        <v>(火)</v>
      </c>
      <c r="C10027" s="34">
        <v>0.8125</v>
      </c>
      <c r="D10027" s="16" t="s">
        <v>18</v>
      </c>
      <c r="E10027" s="35">
        <v>0.83333333333333304</v>
      </c>
      <c r="F10027" s="50">
        <f>IF(COUNTIF('リスト（不使用）'!$A$5:$A$6,単年カーブ!$A$1),"希望数量入力ください",'単年（2027年度）'!$E$12*単年カーブ!$R$3+'単年（2027年度）'!$E$12*(1-単年カーブ!$R$3)*単年カーブ!Q10027)</f>
        <v>0</v>
      </c>
      <c r="G10027" s="47">
        <f t="shared" si="1096"/>
        <v>0</v>
      </c>
      <c r="M10027">
        <f t="shared" si="1097"/>
        <v>10</v>
      </c>
      <c r="N10027">
        <f>IF(OR(WEEKDAY(A10027)=1,WEEKDAY(A10027)=7,COUNTIF('2027祝日等（不使用）'!$A$1:$A$20,単年カーブ!A10027)=1),0,1)</f>
        <v>1</v>
      </c>
      <c r="O10027">
        <f t="shared" si="1093"/>
        <v>40</v>
      </c>
      <c r="P10027">
        <f t="shared" si="1098"/>
        <v>1</v>
      </c>
      <c r="Q10027">
        <f t="shared" si="1099"/>
        <v>1</v>
      </c>
    </row>
    <row r="10028" spans="1:17" ht="19.5" x14ac:dyDescent="0.4">
      <c r="A10028" s="33">
        <f t="shared" si="1094"/>
        <v>46686</v>
      </c>
      <c r="B10028" s="27" t="str">
        <f t="shared" si="1095"/>
        <v>(火)</v>
      </c>
      <c r="C10028" s="34">
        <v>0.83333333333333304</v>
      </c>
      <c r="D10028" s="16" t="s">
        <v>18</v>
      </c>
      <c r="E10028" s="35">
        <v>0.85416666666666696</v>
      </c>
      <c r="F10028" s="50">
        <f>IF(COUNTIF('リスト（不使用）'!$A$5:$A$6,単年カーブ!$A$1),"希望数量入力ください",'単年（2027年度）'!$E$12*単年カーブ!$R$3+'単年（2027年度）'!$E$12*(1-単年カーブ!$R$3)*単年カーブ!Q10028)</f>
        <v>0</v>
      </c>
      <c r="G10028" s="47">
        <f t="shared" si="1096"/>
        <v>0</v>
      </c>
      <c r="M10028">
        <f t="shared" si="1097"/>
        <v>10</v>
      </c>
      <c r="N10028">
        <f>IF(OR(WEEKDAY(A10028)=1,WEEKDAY(A10028)=7,COUNTIF('2027祝日等（不使用）'!$A$1:$A$20,単年カーブ!A10028)=1),0,1)</f>
        <v>1</v>
      </c>
      <c r="O10028">
        <f t="shared" si="1093"/>
        <v>41</v>
      </c>
      <c r="P10028">
        <f t="shared" si="1098"/>
        <v>0</v>
      </c>
      <c r="Q10028">
        <f t="shared" si="1099"/>
        <v>0</v>
      </c>
    </row>
    <row r="10029" spans="1:17" ht="19.5" x14ac:dyDescent="0.4">
      <c r="A10029" s="33">
        <f t="shared" si="1094"/>
        <v>46686</v>
      </c>
      <c r="B10029" s="27" t="str">
        <f t="shared" si="1095"/>
        <v>(火)</v>
      </c>
      <c r="C10029" s="34">
        <v>0.85416666666666696</v>
      </c>
      <c r="D10029" s="16" t="s">
        <v>18</v>
      </c>
      <c r="E10029" s="35">
        <v>0.875</v>
      </c>
      <c r="F10029" s="50">
        <f>IF(COUNTIF('リスト（不使用）'!$A$5:$A$6,単年カーブ!$A$1),"希望数量入力ください",'単年（2027年度）'!$E$12*単年カーブ!$R$3+'単年（2027年度）'!$E$12*(1-単年カーブ!$R$3)*単年カーブ!Q10029)</f>
        <v>0</v>
      </c>
      <c r="G10029" s="47">
        <f t="shared" si="1096"/>
        <v>0</v>
      </c>
      <c r="M10029">
        <f t="shared" si="1097"/>
        <v>10</v>
      </c>
      <c r="N10029">
        <f>IF(OR(WEEKDAY(A10029)=1,WEEKDAY(A10029)=7,COUNTIF('2027祝日等（不使用）'!$A$1:$A$20,単年カーブ!A10029)=1),0,1)</f>
        <v>1</v>
      </c>
      <c r="O10029">
        <f t="shared" si="1093"/>
        <v>42</v>
      </c>
      <c r="P10029">
        <f t="shared" si="1098"/>
        <v>0</v>
      </c>
      <c r="Q10029">
        <f t="shared" si="1099"/>
        <v>0</v>
      </c>
    </row>
    <row r="10030" spans="1:17" ht="19.5" x14ac:dyDescent="0.4">
      <c r="A10030" s="33">
        <f t="shared" si="1094"/>
        <v>46686</v>
      </c>
      <c r="B10030" s="27" t="str">
        <f t="shared" si="1095"/>
        <v>(火)</v>
      </c>
      <c r="C10030" s="34">
        <v>0.875</v>
      </c>
      <c r="D10030" s="16" t="s">
        <v>18</v>
      </c>
      <c r="E10030" s="35">
        <v>0.89583333333333304</v>
      </c>
      <c r="F10030" s="50">
        <f>IF(COUNTIF('リスト（不使用）'!$A$5:$A$6,単年カーブ!$A$1),"希望数量入力ください",'単年（2027年度）'!$E$12*単年カーブ!$R$3+'単年（2027年度）'!$E$12*(1-単年カーブ!$R$3)*単年カーブ!Q10030)</f>
        <v>0</v>
      </c>
      <c r="G10030" s="47">
        <f t="shared" si="1096"/>
        <v>0</v>
      </c>
      <c r="M10030">
        <f t="shared" si="1097"/>
        <v>10</v>
      </c>
      <c r="N10030">
        <f>IF(OR(WEEKDAY(A10030)=1,WEEKDAY(A10030)=7,COUNTIF('2027祝日等（不使用）'!$A$1:$A$20,単年カーブ!A10030)=1),0,1)</f>
        <v>1</v>
      </c>
      <c r="O10030">
        <f t="shared" si="1093"/>
        <v>43</v>
      </c>
      <c r="P10030">
        <f t="shared" si="1098"/>
        <v>0</v>
      </c>
      <c r="Q10030">
        <f t="shared" si="1099"/>
        <v>0</v>
      </c>
    </row>
    <row r="10031" spans="1:17" ht="19.5" x14ac:dyDescent="0.4">
      <c r="A10031" s="33">
        <f t="shared" si="1094"/>
        <v>46686</v>
      </c>
      <c r="B10031" s="27" t="str">
        <f t="shared" si="1095"/>
        <v>(火)</v>
      </c>
      <c r="C10031" s="34">
        <v>0.89583333333333304</v>
      </c>
      <c r="D10031" s="16" t="s">
        <v>18</v>
      </c>
      <c r="E10031" s="35">
        <v>0.91666666666666696</v>
      </c>
      <c r="F10031" s="50">
        <f>IF(COUNTIF('リスト（不使用）'!$A$5:$A$6,単年カーブ!$A$1),"希望数量入力ください",'単年（2027年度）'!$E$12*単年カーブ!$R$3+'単年（2027年度）'!$E$12*(1-単年カーブ!$R$3)*単年カーブ!Q10031)</f>
        <v>0</v>
      </c>
      <c r="G10031" s="47">
        <f t="shared" si="1096"/>
        <v>0</v>
      </c>
      <c r="M10031">
        <f t="shared" si="1097"/>
        <v>10</v>
      </c>
      <c r="N10031">
        <f>IF(OR(WEEKDAY(A10031)=1,WEEKDAY(A10031)=7,COUNTIF('2027祝日等（不使用）'!$A$1:$A$20,単年カーブ!A10031)=1),0,1)</f>
        <v>1</v>
      </c>
      <c r="O10031">
        <f t="shared" si="1093"/>
        <v>44</v>
      </c>
      <c r="P10031">
        <f t="shared" si="1098"/>
        <v>0</v>
      </c>
      <c r="Q10031">
        <f t="shared" si="1099"/>
        <v>0</v>
      </c>
    </row>
    <row r="10032" spans="1:17" ht="19.5" x14ac:dyDescent="0.4">
      <c r="A10032" s="33">
        <f t="shared" si="1094"/>
        <v>46686</v>
      </c>
      <c r="B10032" s="27" t="str">
        <f t="shared" si="1095"/>
        <v>(火)</v>
      </c>
      <c r="C10032" s="34">
        <v>0.91666666666666696</v>
      </c>
      <c r="D10032" s="16" t="s">
        <v>18</v>
      </c>
      <c r="E10032" s="35">
        <v>0.9375</v>
      </c>
      <c r="F10032" s="50">
        <f>IF(COUNTIF('リスト（不使用）'!$A$5:$A$6,単年カーブ!$A$1),"希望数量入力ください",'単年（2027年度）'!$E$12*単年カーブ!$R$3+'単年（2027年度）'!$E$12*(1-単年カーブ!$R$3)*単年カーブ!Q10032)</f>
        <v>0</v>
      </c>
      <c r="G10032" s="47">
        <f t="shared" si="1096"/>
        <v>0</v>
      </c>
      <c r="M10032">
        <f t="shared" si="1097"/>
        <v>10</v>
      </c>
      <c r="N10032">
        <f>IF(OR(WEEKDAY(A10032)=1,WEEKDAY(A10032)=7,COUNTIF('2027祝日等（不使用）'!$A$1:$A$20,単年カーブ!A10032)=1),0,1)</f>
        <v>1</v>
      </c>
      <c r="O10032">
        <f t="shared" si="1093"/>
        <v>45</v>
      </c>
      <c r="P10032">
        <f t="shared" si="1098"/>
        <v>0</v>
      </c>
      <c r="Q10032">
        <f t="shared" si="1099"/>
        <v>0</v>
      </c>
    </row>
    <row r="10033" spans="1:17" ht="19.5" x14ac:dyDescent="0.4">
      <c r="A10033" s="33">
        <f t="shared" si="1094"/>
        <v>46686</v>
      </c>
      <c r="B10033" s="27" t="str">
        <f t="shared" si="1095"/>
        <v>(火)</v>
      </c>
      <c r="C10033" s="34">
        <v>0.9375</v>
      </c>
      <c r="D10033" s="16" t="s">
        <v>18</v>
      </c>
      <c r="E10033" s="35">
        <v>0.95833333333333304</v>
      </c>
      <c r="F10033" s="50">
        <f>IF(COUNTIF('リスト（不使用）'!$A$5:$A$6,単年カーブ!$A$1),"希望数量入力ください",'単年（2027年度）'!$E$12*単年カーブ!$R$3+'単年（2027年度）'!$E$12*(1-単年カーブ!$R$3)*単年カーブ!Q10033)</f>
        <v>0</v>
      </c>
      <c r="G10033" s="47">
        <f t="shared" si="1096"/>
        <v>0</v>
      </c>
      <c r="M10033">
        <f t="shared" si="1097"/>
        <v>10</v>
      </c>
      <c r="N10033">
        <f>IF(OR(WEEKDAY(A10033)=1,WEEKDAY(A10033)=7,COUNTIF('2027祝日等（不使用）'!$A$1:$A$20,単年カーブ!A10033)=1),0,1)</f>
        <v>1</v>
      </c>
      <c r="O10033">
        <f t="shared" si="1093"/>
        <v>46</v>
      </c>
      <c r="P10033">
        <f t="shared" si="1098"/>
        <v>0</v>
      </c>
      <c r="Q10033">
        <f t="shared" si="1099"/>
        <v>0</v>
      </c>
    </row>
    <row r="10034" spans="1:17" ht="19.5" x14ac:dyDescent="0.4">
      <c r="A10034" s="33">
        <f t="shared" si="1094"/>
        <v>46686</v>
      </c>
      <c r="B10034" s="27" t="str">
        <f t="shared" si="1095"/>
        <v>(火)</v>
      </c>
      <c r="C10034" s="34">
        <v>0.95833333333333304</v>
      </c>
      <c r="D10034" s="16" t="s">
        <v>18</v>
      </c>
      <c r="E10034" s="35">
        <v>0.97916666666666696</v>
      </c>
      <c r="F10034" s="50">
        <f>IF(COUNTIF('リスト（不使用）'!$A$5:$A$6,単年カーブ!$A$1),"希望数量入力ください",'単年（2027年度）'!$E$12*単年カーブ!$R$3+'単年（2027年度）'!$E$12*(1-単年カーブ!$R$3)*単年カーブ!Q10034)</f>
        <v>0</v>
      </c>
      <c r="G10034" s="47">
        <f t="shared" si="1096"/>
        <v>0</v>
      </c>
      <c r="M10034">
        <f t="shared" si="1097"/>
        <v>10</v>
      </c>
      <c r="N10034">
        <f>IF(OR(WEEKDAY(A10034)=1,WEEKDAY(A10034)=7,COUNTIF('2027祝日等（不使用）'!$A$1:$A$20,単年カーブ!A10034)=1),0,1)</f>
        <v>1</v>
      </c>
      <c r="O10034">
        <f t="shared" si="1093"/>
        <v>47</v>
      </c>
      <c r="P10034">
        <f t="shared" si="1098"/>
        <v>0</v>
      </c>
      <c r="Q10034">
        <f t="shared" si="1099"/>
        <v>0</v>
      </c>
    </row>
    <row r="10035" spans="1:17" ht="19.5" x14ac:dyDescent="0.4">
      <c r="A10035" s="33">
        <f t="shared" si="1094"/>
        <v>46686</v>
      </c>
      <c r="B10035" s="27" t="str">
        <f t="shared" si="1095"/>
        <v>(火)</v>
      </c>
      <c r="C10035" s="34">
        <v>0.97916666666666696</v>
      </c>
      <c r="D10035" s="16" t="s">
        <v>18</v>
      </c>
      <c r="E10035" s="35" t="s">
        <v>17</v>
      </c>
      <c r="F10035" s="50">
        <f>IF(COUNTIF('リスト（不使用）'!$A$5:$A$6,単年カーブ!$A$1),"希望数量入力ください",'単年（2027年度）'!$E$12*単年カーブ!$R$3+'単年（2027年度）'!$E$12*(1-単年カーブ!$R$3)*単年カーブ!Q10035)</f>
        <v>0</v>
      </c>
      <c r="G10035" s="47">
        <f t="shared" si="1096"/>
        <v>0</v>
      </c>
      <c r="M10035">
        <f t="shared" si="1097"/>
        <v>10</v>
      </c>
      <c r="N10035">
        <f>IF(OR(WEEKDAY(A10035)=1,WEEKDAY(A10035)=7,COUNTIF('2027祝日等（不使用）'!$A$1:$A$20,単年カーブ!A10035)=1),0,1)</f>
        <v>1</v>
      </c>
      <c r="O10035">
        <f t="shared" si="1093"/>
        <v>48</v>
      </c>
      <c r="P10035">
        <f t="shared" si="1098"/>
        <v>0</v>
      </c>
      <c r="Q10035">
        <f t="shared" si="1099"/>
        <v>0</v>
      </c>
    </row>
    <row r="10036" spans="1:17" ht="19.5" x14ac:dyDescent="0.4">
      <c r="A10036" s="33">
        <f t="shared" si="1094"/>
        <v>46687</v>
      </c>
      <c r="B10036" s="27" t="str">
        <f t="shared" si="1095"/>
        <v>(水)</v>
      </c>
      <c r="C10036" s="34">
        <v>0</v>
      </c>
      <c r="D10036" s="16" t="s">
        <v>18</v>
      </c>
      <c r="E10036" s="35">
        <v>2.0833333333333332E-2</v>
      </c>
      <c r="F10036" s="50">
        <f>IF(COUNTIF('リスト（不使用）'!$A$5:$A$6,単年カーブ!$A$1),"希望数量入力ください",'単年（2027年度）'!$E$12*単年カーブ!$R$3+'単年（2027年度）'!$E$12*(1-単年カーブ!$R$3)*単年カーブ!Q10036)</f>
        <v>0</v>
      </c>
      <c r="G10036" s="47">
        <f t="shared" si="1096"/>
        <v>0</v>
      </c>
      <c r="M10036">
        <f t="shared" si="1097"/>
        <v>10</v>
      </c>
      <c r="N10036">
        <f>IF(OR(WEEKDAY(A10036)=1,WEEKDAY(A10036)=7,COUNTIF('2027祝日等（不使用）'!$A$1:$A$20,単年カーブ!A10036)=1),0,1)</f>
        <v>1</v>
      </c>
      <c r="O10036">
        <f t="shared" ref="O10036:O10099" si="1100">O9988</f>
        <v>1</v>
      </c>
      <c r="P10036">
        <f t="shared" si="1098"/>
        <v>0</v>
      </c>
      <c r="Q10036">
        <f t="shared" si="1099"/>
        <v>0</v>
      </c>
    </row>
    <row r="10037" spans="1:17" ht="19.5" x14ac:dyDescent="0.4">
      <c r="A10037" s="33">
        <f t="shared" si="1094"/>
        <v>46687</v>
      </c>
      <c r="B10037" s="27" t="str">
        <f t="shared" si="1095"/>
        <v>(水)</v>
      </c>
      <c r="C10037" s="34">
        <v>2.0833333333333332E-2</v>
      </c>
      <c r="D10037" s="16" t="s">
        <v>18</v>
      </c>
      <c r="E10037" s="35">
        <v>4.1666666666666664E-2</v>
      </c>
      <c r="F10037" s="50">
        <f>IF(COUNTIF('リスト（不使用）'!$A$5:$A$6,単年カーブ!$A$1),"希望数量入力ください",'単年（2027年度）'!$E$12*単年カーブ!$R$3+'単年（2027年度）'!$E$12*(1-単年カーブ!$R$3)*単年カーブ!Q10037)</f>
        <v>0</v>
      </c>
      <c r="G10037" s="47">
        <f t="shared" si="1096"/>
        <v>0</v>
      </c>
      <c r="M10037">
        <f t="shared" si="1097"/>
        <v>10</v>
      </c>
      <c r="N10037">
        <f>IF(OR(WEEKDAY(A10037)=1,WEEKDAY(A10037)=7,COUNTIF('2027祝日等（不使用）'!$A$1:$A$20,単年カーブ!A10037)=1),0,1)</f>
        <v>1</v>
      </c>
      <c r="O10037">
        <f t="shared" si="1100"/>
        <v>2</v>
      </c>
      <c r="P10037">
        <f t="shared" si="1098"/>
        <v>0</v>
      </c>
      <c r="Q10037">
        <f t="shared" si="1099"/>
        <v>0</v>
      </c>
    </row>
    <row r="10038" spans="1:17" ht="19.5" x14ac:dyDescent="0.4">
      <c r="A10038" s="33">
        <f t="shared" si="1094"/>
        <v>46687</v>
      </c>
      <c r="B10038" s="27" t="str">
        <f t="shared" si="1095"/>
        <v>(水)</v>
      </c>
      <c r="C10038" s="34">
        <v>4.1666666666666664E-2</v>
      </c>
      <c r="D10038" s="16" t="s">
        <v>18</v>
      </c>
      <c r="E10038" s="35">
        <v>6.25E-2</v>
      </c>
      <c r="F10038" s="50">
        <f>IF(COUNTIF('リスト（不使用）'!$A$5:$A$6,単年カーブ!$A$1),"希望数量入力ください",'単年（2027年度）'!$E$12*単年カーブ!$R$3+'単年（2027年度）'!$E$12*(1-単年カーブ!$R$3)*単年カーブ!Q10038)</f>
        <v>0</v>
      </c>
      <c r="G10038" s="47">
        <f t="shared" si="1096"/>
        <v>0</v>
      </c>
      <c r="M10038">
        <f t="shared" si="1097"/>
        <v>10</v>
      </c>
      <c r="N10038">
        <f>IF(OR(WEEKDAY(A10038)=1,WEEKDAY(A10038)=7,COUNTIF('2027祝日等（不使用）'!$A$1:$A$20,単年カーブ!A10038)=1),0,1)</f>
        <v>1</v>
      </c>
      <c r="O10038">
        <f t="shared" si="1100"/>
        <v>3</v>
      </c>
      <c r="P10038">
        <f t="shared" si="1098"/>
        <v>0</v>
      </c>
      <c r="Q10038">
        <f t="shared" si="1099"/>
        <v>0</v>
      </c>
    </row>
    <row r="10039" spans="1:17" ht="19.5" x14ac:dyDescent="0.4">
      <c r="A10039" s="33">
        <f t="shared" si="1094"/>
        <v>46687</v>
      </c>
      <c r="B10039" s="27" t="str">
        <f t="shared" si="1095"/>
        <v>(水)</v>
      </c>
      <c r="C10039" s="34">
        <v>6.25E-2</v>
      </c>
      <c r="D10039" s="16" t="s">
        <v>18</v>
      </c>
      <c r="E10039" s="35">
        <v>8.3333333333333301E-2</v>
      </c>
      <c r="F10039" s="50">
        <f>IF(COUNTIF('リスト（不使用）'!$A$5:$A$6,単年カーブ!$A$1),"希望数量入力ください",'単年（2027年度）'!$E$12*単年カーブ!$R$3+'単年（2027年度）'!$E$12*(1-単年カーブ!$R$3)*単年カーブ!Q10039)</f>
        <v>0</v>
      </c>
      <c r="G10039" s="47">
        <f t="shared" si="1096"/>
        <v>0</v>
      </c>
      <c r="M10039">
        <f t="shared" si="1097"/>
        <v>10</v>
      </c>
      <c r="N10039">
        <f>IF(OR(WEEKDAY(A10039)=1,WEEKDAY(A10039)=7,COUNTIF('2027祝日等（不使用）'!$A$1:$A$20,単年カーブ!A10039)=1),0,1)</f>
        <v>1</v>
      </c>
      <c r="O10039">
        <f t="shared" si="1100"/>
        <v>4</v>
      </c>
      <c r="P10039">
        <f t="shared" si="1098"/>
        <v>0</v>
      </c>
      <c r="Q10039">
        <f t="shared" si="1099"/>
        <v>0</v>
      </c>
    </row>
    <row r="10040" spans="1:17" ht="19.5" x14ac:dyDescent="0.4">
      <c r="A10040" s="33">
        <f t="shared" si="1094"/>
        <v>46687</v>
      </c>
      <c r="B10040" s="27" t="str">
        <f t="shared" si="1095"/>
        <v>(水)</v>
      </c>
      <c r="C10040" s="34">
        <v>8.3333333333333301E-2</v>
      </c>
      <c r="D10040" s="16" t="s">
        <v>18</v>
      </c>
      <c r="E10040" s="35">
        <v>0.104166666666667</v>
      </c>
      <c r="F10040" s="50">
        <f>IF(COUNTIF('リスト（不使用）'!$A$5:$A$6,単年カーブ!$A$1),"希望数量入力ください",'単年（2027年度）'!$E$12*単年カーブ!$R$3+'単年（2027年度）'!$E$12*(1-単年カーブ!$R$3)*単年カーブ!Q10040)</f>
        <v>0</v>
      </c>
      <c r="G10040" s="47">
        <f t="shared" si="1096"/>
        <v>0</v>
      </c>
      <c r="M10040">
        <f t="shared" si="1097"/>
        <v>10</v>
      </c>
      <c r="N10040">
        <f>IF(OR(WEEKDAY(A10040)=1,WEEKDAY(A10040)=7,COUNTIF('2027祝日等（不使用）'!$A$1:$A$20,単年カーブ!A10040)=1),0,1)</f>
        <v>1</v>
      </c>
      <c r="O10040">
        <f t="shared" si="1100"/>
        <v>5</v>
      </c>
      <c r="P10040">
        <f t="shared" si="1098"/>
        <v>0</v>
      </c>
      <c r="Q10040">
        <f t="shared" si="1099"/>
        <v>0</v>
      </c>
    </row>
    <row r="10041" spans="1:17" ht="19.5" x14ac:dyDescent="0.4">
      <c r="A10041" s="33">
        <f t="shared" si="1094"/>
        <v>46687</v>
      </c>
      <c r="B10041" s="27" t="str">
        <f t="shared" si="1095"/>
        <v>(水)</v>
      </c>
      <c r="C10041" s="34">
        <v>0.104166666666667</v>
      </c>
      <c r="D10041" s="16" t="s">
        <v>18</v>
      </c>
      <c r="E10041" s="35">
        <v>0.125</v>
      </c>
      <c r="F10041" s="50">
        <f>IF(COUNTIF('リスト（不使用）'!$A$5:$A$6,単年カーブ!$A$1),"希望数量入力ください",'単年（2027年度）'!$E$12*単年カーブ!$R$3+'単年（2027年度）'!$E$12*(1-単年カーブ!$R$3)*単年カーブ!Q10041)</f>
        <v>0</v>
      </c>
      <c r="G10041" s="47">
        <f t="shared" si="1096"/>
        <v>0</v>
      </c>
      <c r="M10041">
        <f t="shared" si="1097"/>
        <v>10</v>
      </c>
      <c r="N10041">
        <f>IF(OR(WEEKDAY(A10041)=1,WEEKDAY(A10041)=7,COUNTIF('2027祝日等（不使用）'!$A$1:$A$20,単年カーブ!A10041)=1),0,1)</f>
        <v>1</v>
      </c>
      <c r="O10041">
        <f t="shared" si="1100"/>
        <v>6</v>
      </c>
      <c r="P10041">
        <f t="shared" si="1098"/>
        <v>0</v>
      </c>
      <c r="Q10041">
        <f t="shared" si="1099"/>
        <v>0</v>
      </c>
    </row>
    <row r="10042" spans="1:17" ht="19.5" x14ac:dyDescent="0.4">
      <c r="A10042" s="33">
        <f t="shared" ref="A10042:A10105" si="1101">A9994+1</f>
        <v>46687</v>
      </c>
      <c r="B10042" s="27" t="str">
        <f t="shared" si="1095"/>
        <v>(水)</v>
      </c>
      <c r="C10042" s="34">
        <v>0.125</v>
      </c>
      <c r="D10042" s="16" t="s">
        <v>18</v>
      </c>
      <c r="E10042" s="35">
        <v>0.14583333333333301</v>
      </c>
      <c r="F10042" s="50">
        <f>IF(COUNTIF('リスト（不使用）'!$A$5:$A$6,単年カーブ!$A$1),"希望数量入力ください",'単年（2027年度）'!$E$12*単年カーブ!$R$3+'単年（2027年度）'!$E$12*(1-単年カーブ!$R$3)*単年カーブ!Q10042)</f>
        <v>0</v>
      </c>
      <c r="G10042" s="47">
        <f t="shared" si="1096"/>
        <v>0</v>
      </c>
      <c r="M10042">
        <f t="shared" si="1097"/>
        <v>10</v>
      </c>
      <c r="N10042">
        <f>IF(OR(WEEKDAY(A10042)=1,WEEKDAY(A10042)=7,COUNTIF('2027祝日等（不使用）'!$A$1:$A$20,単年カーブ!A10042)=1),0,1)</f>
        <v>1</v>
      </c>
      <c r="O10042">
        <f t="shared" si="1100"/>
        <v>7</v>
      </c>
      <c r="P10042">
        <f t="shared" si="1098"/>
        <v>0</v>
      </c>
      <c r="Q10042">
        <f t="shared" si="1099"/>
        <v>0</v>
      </c>
    </row>
    <row r="10043" spans="1:17" ht="19.5" x14ac:dyDescent="0.4">
      <c r="A10043" s="33">
        <f t="shared" si="1101"/>
        <v>46687</v>
      </c>
      <c r="B10043" s="27" t="str">
        <f t="shared" si="1095"/>
        <v>(水)</v>
      </c>
      <c r="C10043" s="34">
        <v>0.14583333333333301</v>
      </c>
      <c r="D10043" s="16" t="s">
        <v>18</v>
      </c>
      <c r="E10043" s="35">
        <v>0.16666666666666699</v>
      </c>
      <c r="F10043" s="50">
        <f>IF(COUNTIF('リスト（不使用）'!$A$5:$A$6,単年カーブ!$A$1),"希望数量入力ください",'単年（2027年度）'!$E$12*単年カーブ!$R$3+'単年（2027年度）'!$E$12*(1-単年カーブ!$R$3)*単年カーブ!Q10043)</f>
        <v>0</v>
      </c>
      <c r="G10043" s="47">
        <f t="shared" si="1096"/>
        <v>0</v>
      </c>
      <c r="M10043">
        <f t="shared" si="1097"/>
        <v>10</v>
      </c>
      <c r="N10043">
        <f>IF(OR(WEEKDAY(A10043)=1,WEEKDAY(A10043)=7,COUNTIF('2027祝日等（不使用）'!$A$1:$A$20,単年カーブ!A10043)=1),0,1)</f>
        <v>1</v>
      </c>
      <c r="O10043">
        <f t="shared" si="1100"/>
        <v>8</v>
      </c>
      <c r="P10043">
        <f t="shared" si="1098"/>
        <v>0</v>
      </c>
      <c r="Q10043">
        <f t="shared" si="1099"/>
        <v>0</v>
      </c>
    </row>
    <row r="10044" spans="1:17" ht="19.5" x14ac:dyDescent="0.4">
      <c r="A10044" s="33">
        <f t="shared" si="1101"/>
        <v>46687</v>
      </c>
      <c r="B10044" s="27" t="str">
        <f t="shared" si="1095"/>
        <v>(水)</v>
      </c>
      <c r="C10044" s="34">
        <v>0.16666666666666699</v>
      </c>
      <c r="D10044" s="16" t="s">
        <v>18</v>
      </c>
      <c r="E10044" s="35">
        <v>0.1875</v>
      </c>
      <c r="F10044" s="50">
        <f>IF(COUNTIF('リスト（不使用）'!$A$5:$A$6,単年カーブ!$A$1),"希望数量入力ください",'単年（2027年度）'!$E$12*単年カーブ!$R$3+'単年（2027年度）'!$E$12*(1-単年カーブ!$R$3)*単年カーブ!Q10044)</f>
        <v>0</v>
      </c>
      <c r="G10044" s="47">
        <f t="shared" si="1096"/>
        <v>0</v>
      </c>
      <c r="M10044">
        <f t="shared" si="1097"/>
        <v>10</v>
      </c>
      <c r="N10044">
        <f>IF(OR(WEEKDAY(A10044)=1,WEEKDAY(A10044)=7,COUNTIF('2027祝日等（不使用）'!$A$1:$A$20,単年カーブ!A10044)=1),0,1)</f>
        <v>1</v>
      </c>
      <c r="O10044">
        <f t="shared" si="1100"/>
        <v>9</v>
      </c>
      <c r="P10044">
        <f t="shared" si="1098"/>
        <v>0</v>
      </c>
      <c r="Q10044">
        <f t="shared" si="1099"/>
        <v>0</v>
      </c>
    </row>
    <row r="10045" spans="1:17" ht="19.5" x14ac:dyDescent="0.4">
      <c r="A10045" s="33">
        <f t="shared" si="1101"/>
        <v>46687</v>
      </c>
      <c r="B10045" s="27" t="str">
        <f t="shared" si="1095"/>
        <v>(水)</v>
      </c>
      <c r="C10045" s="34">
        <v>0.1875</v>
      </c>
      <c r="D10045" s="16" t="s">
        <v>18</v>
      </c>
      <c r="E10045" s="35">
        <v>0.20833333333333301</v>
      </c>
      <c r="F10045" s="50">
        <f>IF(COUNTIF('リスト（不使用）'!$A$5:$A$6,単年カーブ!$A$1),"希望数量入力ください",'単年（2027年度）'!$E$12*単年カーブ!$R$3+'単年（2027年度）'!$E$12*(1-単年カーブ!$R$3)*単年カーブ!Q10045)</f>
        <v>0</v>
      </c>
      <c r="G10045" s="47">
        <f t="shared" si="1096"/>
        <v>0</v>
      </c>
      <c r="M10045">
        <f t="shared" si="1097"/>
        <v>10</v>
      </c>
      <c r="N10045">
        <f>IF(OR(WEEKDAY(A10045)=1,WEEKDAY(A10045)=7,COUNTIF('2027祝日等（不使用）'!$A$1:$A$20,単年カーブ!A10045)=1),0,1)</f>
        <v>1</v>
      </c>
      <c r="O10045">
        <f t="shared" si="1100"/>
        <v>10</v>
      </c>
      <c r="P10045">
        <f t="shared" si="1098"/>
        <v>0</v>
      </c>
      <c r="Q10045">
        <f t="shared" si="1099"/>
        <v>0</v>
      </c>
    </row>
    <row r="10046" spans="1:17" ht="19.5" x14ac:dyDescent="0.4">
      <c r="A10046" s="33">
        <f t="shared" si="1101"/>
        <v>46687</v>
      </c>
      <c r="B10046" s="27" t="str">
        <f t="shared" si="1095"/>
        <v>(水)</v>
      </c>
      <c r="C10046" s="34">
        <v>0.20833333333333301</v>
      </c>
      <c r="D10046" s="16" t="s">
        <v>18</v>
      </c>
      <c r="E10046" s="35">
        <v>0.22916666666666699</v>
      </c>
      <c r="F10046" s="50">
        <f>IF(COUNTIF('リスト（不使用）'!$A$5:$A$6,単年カーブ!$A$1),"希望数量入力ください",'単年（2027年度）'!$E$12*単年カーブ!$R$3+'単年（2027年度）'!$E$12*(1-単年カーブ!$R$3)*単年カーブ!Q10046)</f>
        <v>0</v>
      </c>
      <c r="G10046" s="47">
        <f t="shared" si="1096"/>
        <v>0</v>
      </c>
      <c r="M10046">
        <f t="shared" si="1097"/>
        <v>10</v>
      </c>
      <c r="N10046">
        <f>IF(OR(WEEKDAY(A10046)=1,WEEKDAY(A10046)=7,COUNTIF('2027祝日等（不使用）'!$A$1:$A$20,単年カーブ!A10046)=1),0,1)</f>
        <v>1</v>
      </c>
      <c r="O10046">
        <f t="shared" si="1100"/>
        <v>11</v>
      </c>
      <c r="P10046">
        <f t="shared" si="1098"/>
        <v>0</v>
      </c>
      <c r="Q10046">
        <f t="shared" si="1099"/>
        <v>0</v>
      </c>
    </row>
    <row r="10047" spans="1:17" ht="19.5" x14ac:dyDescent="0.4">
      <c r="A10047" s="33">
        <f t="shared" si="1101"/>
        <v>46687</v>
      </c>
      <c r="B10047" s="27" t="str">
        <f t="shared" si="1095"/>
        <v>(水)</v>
      </c>
      <c r="C10047" s="34">
        <v>0.22916666666666699</v>
      </c>
      <c r="D10047" s="16" t="s">
        <v>18</v>
      </c>
      <c r="E10047" s="35">
        <v>0.25</v>
      </c>
      <c r="F10047" s="50">
        <f>IF(COUNTIF('リスト（不使用）'!$A$5:$A$6,単年カーブ!$A$1),"希望数量入力ください",'単年（2027年度）'!$E$12*単年カーブ!$R$3+'単年（2027年度）'!$E$12*(1-単年カーブ!$R$3)*単年カーブ!Q10047)</f>
        <v>0</v>
      </c>
      <c r="G10047" s="47">
        <f t="shared" si="1096"/>
        <v>0</v>
      </c>
      <c r="M10047">
        <f t="shared" si="1097"/>
        <v>10</v>
      </c>
      <c r="N10047">
        <f>IF(OR(WEEKDAY(A10047)=1,WEEKDAY(A10047)=7,COUNTIF('2027祝日等（不使用）'!$A$1:$A$20,単年カーブ!A10047)=1),0,1)</f>
        <v>1</v>
      </c>
      <c r="O10047">
        <f t="shared" si="1100"/>
        <v>12</v>
      </c>
      <c r="P10047">
        <f t="shared" si="1098"/>
        <v>0</v>
      </c>
      <c r="Q10047">
        <f t="shared" si="1099"/>
        <v>0</v>
      </c>
    </row>
    <row r="10048" spans="1:17" ht="19.5" x14ac:dyDescent="0.4">
      <c r="A10048" s="33">
        <f t="shared" si="1101"/>
        <v>46687</v>
      </c>
      <c r="B10048" s="27" t="str">
        <f t="shared" si="1095"/>
        <v>(水)</v>
      </c>
      <c r="C10048" s="34">
        <v>0.25</v>
      </c>
      <c r="D10048" s="16" t="s">
        <v>18</v>
      </c>
      <c r="E10048" s="35">
        <v>0.27083333333333298</v>
      </c>
      <c r="F10048" s="50">
        <f>IF(COUNTIF('リスト（不使用）'!$A$5:$A$6,単年カーブ!$A$1),"希望数量入力ください",'単年（2027年度）'!$E$12*単年カーブ!$R$3+'単年（2027年度）'!$E$12*(1-単年カーブ!$R$3)*単年カーブ!Q10048)</f>
        <v>0</v>
      </c>
      <c r="G10048" s="47">
        <f t="shared" si="1096"/>
        <v>0</v>
      </c>
      <c r="M10048">
        <f t="shared" si="1097"/>
        <v>10</v>
      </c>
      <c r="N10048">
        <f>IF(OR(WEEKDAY(A10048)=1,WEEKDAY(A10048)=7,COUNTIF('2027祝日等（不使用）'!$A$1:$A$20,単年カーブ!A10048)=1),0,1)</f>
        <v>1</v>
      </c>
      <c r="O10048">
        <f t="shared" si="1100"/>
        <v>13</v>
      </c>
      <c r="P10048">
        <f t="shared" si="1098"/>
        <v>0</v>
      </c>
      <c r="Q10048">
        <f t="shared" si="1099"/>
        <v>0</v>
      </c>
    </row>
    <row r="10049" spans="1:17" ht="19.5" x14ac:dyDescent="0.4">
      <c r="A10049" s="33">
        <f t="shared" si="1101"/>
        <v>46687</v>
      </c>
      <c r="B10049" s="27" t="str">
        <f t="shared" si="1095"/>
        <v>(水)</v>
      </c>
      <c r="C10049" s="34">
        <v>0.27083333333333298</v>
      </c>
      <c r="D10049" s="16" t="s">
        <v>18</v>
      </c>
      <c r="E10049" s="35">
        <v>0.29166666666666702</v>
      </c>
      <c r="F10049" s="50">
        <f>IF(COUNTIF('リスト（不使用）'!$A$5:$A$6,単年カーブ!$A$1),"希望数量入力ください",'単年（2027年度）'!$E$12*単年カーブ!$R$3+'単年（2027年度）'!$E$12*(1-単年カーブ!$R$3)*単年カーブ!Q10049)</f>
        <v>0</v>
      </c>
      <c r="G10049" s="47">
        <f t="shared" si="1096"/>
        <v>0</v>
      </c>
      <c r="M10049">
        <f t="shared" si="1097"/>
        <v>10</v>
      </c>
      <c r="N10049">
        <f>IF(OR(WEEKDAY(A10049)=1,WEEKDAY(A10049)=7,COUNTIF('2027祝日等（不使用）'!$A$1:$A$20,単年カーブ!A10049)=1),0,1)</f>
        <v>1</v>
      </c>
      <c r="O10049">
        <f t="shared" si="1100"/>
        <v>14</v>
      </c>
      <c r="P10049">
        <f t="shared" si="1098"/>
        <v>0</v>
      </c>
      <c r="Q10049">
        <f t="shared" si="1099"/>
        <v>0</v>
      </c>
    </row>
    <row r="10050" spans="1:17" ht="19.5" x14ac:dyDescent="0.4">
      <c r="A10050" s="33">
        <f t="shared" si="1101"/>
        <v>46687</v>
      </c>
      <c r="B10050" s="27" t="str">
        <f t="shared" si="1095"/>
        <v>(水)</v>
      </c>
      <c r="C10050" s="34">
        <v>0.29166666666666702</v>
      </c>
      <c r="D10050" s="16" t="s">
        <v>18</v>
      </c>
      <c r="E10050" s="35">
        <v>0.3125</v>
      </c>
      <c r="F10050" s="50">
        <f>IF(COUNTIF('リスト（不使用）'!$A$5:$A$6,単年カーブ!$A$1),"希望数量入力ください",'単年（2027年度）'!$E$12*単年カーブ!$R$3+'単年（2027年度）'!$E$12*(1-単年カーブ!$R$3)*単年カーブ!Q10050)</f>
        <v>0</v>
      </c>
      <c r="G10050" s="47">
        <f t="shared" si="1096"/>
        <v>0</v>
      </c>
      <c r="M10050">
        <f t="shared" si="1097"/>
        <v>10</v>
      </c>
      <c r="N10050">
        <f>IF(OR(WEEKDAY(A10050)=1,WEEKDAY(A10050)=7,COUNTIF('2027祝日等（不使用）'!$A$1:$A$20,単年カーブ!A10050)=1),0,1)</f>
        <v>1</v>
      </c>
      <c r="O10050">
        <f t="shared" si="1100"/>
        <v>15</v>
      </c>
      <c r="P10050">
        <f t="shared" si="1098"/>
        <v>0</v>
      </c>
      <c r="Q10050">
        <f t="shared" si="1099"/>
        <v>0</v>
      </c>
    </row>
    <row r="10051" spans="1:17" ht="19.5" x14ac:dyDescent="0.4">
      <c r="A10051" s="33">
        <f t="shared" si="1101"/>
        <v>46687</v>
      </c>
      <c r="B10051" s="27" t="str">
        <f t="shared" si="1095"/>
        <v>(水)</v>
      </c>
      <c r="C10051" s="34">
        <v>0.3125</v>
      </c>
      <c r="D10051" s="16" t="s">
        <v>18</v>
      </c>
      <c r="E10051" s="35">
        <v>0.33333333333333298</v>
      </c>
      <c r="F10051" s="50">
        <f>IF(COUNTIF('リスト（不使用）'!$A$5:$A$6,単年カーブ!$A$1),"希望数量入力ください",'単年（2027年度）'!$E$12*単年カーブ!$R$3+'単年（2027年度）'!$E$12*(1-単年カーブ!$R$3)*単年カーブ!Q10051)</f>
        <v>0</v>
      </c>
      <c r="G10051" s="47">
        <f t="shared" si="1096"/>
        <v>0</v>
      </c>
      <c r="M10051">
        <f t="shared" si="1097"/>
        <v>10</v>
      </c>
      <c r="N10051">
        <f>IF(OR(WEEKDAY(A10051)=1,WEEKDAY(A10051)=7,COUNTIF('2027祝日等（不使用）'!$A$1:$A$20,単年カーブ!A10051)=1),0,1)</f>
        <v>1</v>
      </c>
      <c r="O10051">
        <f t="shared" si="1100"/>
        <v>16</v>
      </c>
      <c r="P10051">
        <f t="shared" si="1098"/>
        <v>0</v>
      </c>
      <c r="Q10051">
        <f t="shared" si="1099"/>
        <v>0</v>
      </c>
    </row>
    <row r="10052" spans="1:17" ht="19.5" x14ac:dyDescent="0.4">
      <c r="A10052" s="33">
        <f t="shared" si="1101"/>
        <v>46687</v>
      </c>
      <c r="B10052" s="27" t="str">
        <f t="shared" ref="B10052:B10115" si="1102">TEXT(A10052,"(aaa)")</f>
        <v>(水)</v>
      </c>
      <c r="C10052" s="34">
        <v>0.33333333333333298</v>
      </c>
      <c r="D10052" s="16" t="s">
        <v>18</v>
      </c>
      <c r="E10052" s="35">
        <v>0.35416666666666702</v>
      </c>
      <c r="F10052" s="50">
        <f>IF(COUNTIF('リスト（不使用）'!$A$5:$A$6,単年カーブ!$A$1),"希望数量入力ください",'単年（2027年度）'!$E$12*単年カーブ!$R$3+'単年（2027年度）'!$E$12*(1-単年カーブ!$R$3)*単年カーブ!Q10052)</f>
        <v>0</v>
      </c>
      <c r="G10052" s="47">
        <f t="shared" ref="G10052:G10115" si="1103">F10052/2</f>
        <v>0</v>
      </c>
      <c r="M10052">
        <f t="shared" ref="M10052:M10115" si="1104">MONTH(A10052)</f>
        <v>10</v>
      </c>
      <c r="N10052">
        <f>IF(OR(WEEKDAY(A10052)=1,WEEKDAY(A10052)=7,COUNTIF('2027祝日等（不使用）'!$A$1:$A$20,単年カーブ!A10052)=1),0,1)</f>
        <v>1</v>
      </c>
      <c r="O10052">
        <f t="shared" si="1100"/>
        <v>17</v>
      </c>
      <c r="P10052">
        <f t="shared" ref="P10052:P10115" si="1105">IF(AND(O10052&gt;16,O10052&lt;41),1,0)</f>
        <v>1</v>
      </c>
      <c r="Q10052">
        <f t="shared" ref="Q10052:Q10115" si="1106">P10052*N10052</f>
        <v>1</v>
      </c>
    </row>
    <row r="10053" spans="1:17" ht="19.5" x14ac:dyDescent="0.4">
      <c r="A10053" s="33">
        <f t="shared" si="1101"/>
        <v>46687</v>
      </c>
      <c r="B10053" s="27" t="str">
        <f t="shared" si="1102"/>
        <v>(水)</v>
      </c>
      <c r="C10053" s="34">
        <v>0.35416666666666702</v>
      </c>
      <c r="D10053" s="16" t="s">
        <v>18</v>
      </c>
      <c r="E10053" s="35">
        <v>0.375</v>
      </c>
      <c r="F10053" s="50">
        <f>IF(COUNTIF('リスト（不使用）'!$A$5:$A$6,単年カーブ!$A$1),"希望数量入力ください",'単年（2027年度）'!$E$12*単年カーブ!$R$3+'単年（2027年度）'!$E$12*(1-単年カーブ!$R$3)*単年カーブ!Q10053)</f>
        <v>0</v>
      </c>
      <c r="G10053" s="47">
        <f t="shared" si="1103"/>
        <v>0</v>
      </c>
      <c r="M10053">
        <f t="shared" si="1104"/>
        <v>10</v>
      </c>
      <c r="N10053">
        <f>IF(OR(WEEKDAY(A10053)=1,WEEKDAY(A10053)=7,COUNTIF('2027祝日等（不使用）'!$A$1:$A$20,単年カーブ!A10053)=1),0,1)</f>
        <v>1</v>
      </c>
      <c r="O10053">
        <f t="shared" si="1100"/>
        <v>18</v>
      </c>
      <c r="P10053">
        <f t="shared" si="1105"/>
        <v>1</v>
      </c>
      <c r="Q10053">
        <f t="shared" si="1106"/>
        <v>1</v>
      </c>
    </row>
    <row r="10054" spans="1:17" ht="19.5" x14ac:dyDescent="0.4">
      <c r="A10054" s="33">
        <f t="shared" si="1101"/>
        <v>46687</v>
      </c>
      <c r="B10054" s="27" t="str">
        <f t="shared" si="1102"/>
        <v>(水)</v>
      </c>
      <c r="C10054" s="34">
        <v>0.375</v>
      </c>
      <c r="D10054" s="16" t="s">
        <v>18</v>
      </c>
      <c r="E10054" s="35">
        <v>0.39583333333333298</v>
      </c>
      <c r="F10054" s="50">
        <f>IF(COUNTIF('リスト（不使用）'!$A$5:$A$6,単年カーブ!$A$1),"希望数量入力ください",'単年（2027年度）'!$E$12*単年カーブ!$R$3+'単年（2027年度）'!$E$12*(1-単年カーブ!$R$3)*単年カーブ!Q10054)</f>
        <v>0</v>
      </c>
      <c r="G10054" s="47">
        <f t="shared" si="1103"/>
        <v>0</v>
      </c>
      <c r="M10054">
        <f t="shared" si="1104"/>
        <v>10</v>
      </c>
      <c r="N10054">
        <f>IF(OR(WEEKDAY(A10054)=1,WEEKDAY(A10054)=7,COUNTIF('2027祝日等（不使用）'!$A$1:$A$20,単年カーブ!A10054)=1),0,1)</f>
        <v>1</v>
      </c>
      <c r="O10054">
        <f t="shared" si="1100"/>
        <v>19</v>
      </c>
      <c r="P10054">
        <f t="shared" si="1105"/>
        <v>1</v>
      </c>
      <c r="Q10054">
        <f t="shared" si="1106"/>
        <v>1</v>
      </c>
    </row>
    <row r="10055" spans="1:17" ht="19.5" x14ac:dyDescent="0.4">
      <c r="A10055" s="33">
        <f t="shared" si="1101"/>
        <v>46687</v>
      </c>
      <c r="B10055" s="27" t="str">
        <f t="shared" si="1102"/>
        <v>(水)</v>
      </c>
      <c r="C10055" s="34">
        <v>0.39583333333333298</v>
      </c>
      <c r="D10055" s="16" t="s">
        <v>18</v>
      </c>
      <c r="E10055" s="35">
        <v>0.41666666666666702</v>
      </c>
      <c r="F10055" s="50">
        <f>IF(COUNTIF('リスト（不使用）'!$A$5:$A$6,単年カーブ!$A$1),"希望数量入力ください",'単年（2027年度）'!$E$12*単年カーブ!$R$3+'単年（2027年度）'!$E$12*(1-単年カーブ!$R$3)*単年カーブ!Q10055)</f>
        <v>0</v>
      </c>
      <c r="G10055" s="47">
        <f t="shared" si="1103"/>
        <v>0</v>
      </c>
      <c r="M10055">
        <f t="shared" si="1104"/>
        <v>10</v>
      </c>
      <c r="N10055">
        <f>IF(OR(WEEKDAY(A10055)=1,WEEKDAY(A10055)=7,COUNTIF('2027祝日等（不使用）'!$A$1:$A$20,単年カーブ!A10055)=1),0,1)</f>
        <v>1</v>
      </c>
      <c r="O10055">
        <f t="shared" si="1100"/>
        <v>20</v>
      </c>
      <c r="P10055">
        <f t="shared" si="1105"/>
        <v>1</v>
      </c>
      <c r="Q10055">
        <f t="shared" si="1106"/>
        <v>1</v>
      </c>
    </row>
    <row r="10056" spans="1:17" ht="19.5" x14ac:dyDescent="0.4">
      <c r="A10056" s="33">
        <f t="shared" si="1101"/>
        <v>46687</v>
      </c>
      <c r="B10056" s="27" t="str">
        <f t="shared" si="1102"/>
        <v>(水)</v>
      </c>
      <c r="C10056" s="34">
        <v>0.41666666666666702</v>
      </c>
      <c r="D10056" s="16" t="s">
        <v>18</v>
      </c>
      <c r="E10056" s="35">
        <v>0.4375</v>
      </c>
      <c r="F10056" s="50">
        <f>IF(COUNTIF('リスト（不使用）'!$A$5:$A$6,単年カーブ!$A$1),"希望数量入力ください",'単年（2027年度）'!$E$12*単年カーブ!$R$3+'単年（2027年度）'!$E$12*(1-単年カーブ!$R$3)*単年カーブ!Q10056)</f>
        <v>0</v>
      </c>
      <c r="G10056" s="47">
        <f t="shared" si="1103"/>
        <v>0</v>
      </c>
      <c r="M10056">
        <f t="shared" si="1104"/>
        <v>10</v>
      </c>
      <c r="N10056">
        <f>IF(OR(WEEKDAY(A10056)=1,WEEKDAY(A10056)=7,COUNTIF('2027祝日等（不使用）'!$A$1:$A$20,単年カーブ!A10056)=1),0,1)</f>
        <v>1</v>
      </c>
      <c r="O10056">
        <f t="shared" si="1100"/>
        <v>21</v>
      </c>
      <c r="P10056">
        <f t="shared" si="1105"/>
        <v>1</v>
      </c>
      <c r="Q10056">
        <f t="shared" si="1106"/>
        <v>1</v>
      </c>
    </row>
    <row r="10057" spans="1:17" ht="19.5" x14ac:dyDescent="0.4">
      <c r="A10057" s="33">
        <f t="shared" si="1101"/>
        <v>46687</v>
      </c>
      <c r="B10057" s="27" t="str">
        <f t="shared" si="1102"/>
        <v>(水)</v>
      </c>
      <c r="C10057" s="34">
        <v>0.4375</v>
      </c>
      <c r="D10057" s="16" t="s">
        <v>18</v>
      </c>
      <c r="E10057" s="35">
        <v>0.45833333333333298</v>
      </c>
      <c r="F10057" s="50">
        <f>IF(COUNTIF('リスト（不使用）'!$A$5:$A$6,単年カーブ!$A$1),"希望数量入力ください",'単年（2027年度）'!$E$12*単年カーブ!$R$3+'単年（2027年度）'!$E$12*(1-単年カーブ!$R$3)*単年カーブ!Q10057)</f>
        <v>0</v>
      </c>
      <c r="G10057" s="47">
        <f t="shared" si="1103"/>
        <v>0</v>
      </c>
      <c r="M10057">
        <f t="shared" si="1104"/>
        <v>10</v>
      </c>
      <c r="N10057">
        <f>IF(OR(WEEKDAY(A10057)=1,WEEKDAY(A10057)=7,COUNTIF('2027祝日等（不使用）'!$A$1:$A$20,単年カーブ!A10057)=1),0,1)</f>
        <v>1</v>
      </c>
      <c r="O10057">
        <f t="shared" si="1100"/>
        <v>22</v>
      </c>
      <c r="P10057">
        <f t="shared" si="1105"/>
        <v>1</v>
      </c>
      <c r="Q10057">
        <f t="shared" si="1106"/>
        <v>1</v>
      </c>
    </row>
    <row r="10058" spans="1:17" ht="19.5" x14ac:dyDescent="0.4">
      <c r="A10058" s="33">
        <f t="shared" si="1101"/>
        <v>46687</v>
      </c>
      <c r="B10058" s="27" t="str">
        <f t="shared" si="1102"/>
        <v>(水)</v>
      </c>
      <c r="C10058" s="34">
        <v>0.45833333333333298</v>
      </c>
      <c r="D10058" s="16" t="s">
        <v>18</v>
      </c>
      <c r="E10058" s="35">
        <v>0.47916666666666702</v>
      </c>
      <c r="F10058" s="50">
        <f>IF(COUNTIF('リスト（不使用）'!$A$5:$A$6,単年カーブ!$A$1),"希望数量入力ください",'単年（2027年度）'!$E$12*単年カーブ!$R$3+'単年（2027年度）'!$E$12*(1-単年カーブ!$R$3)*単年カーブ!Q10058)</f>
        <v>0</v>
      </c>
      <c r="G10058" s="47">
        <f t="shared" si="1103"/>
        <v>0</v>
      </c>
      <c r="M10058">
        <f t="shared" si="1104"/>
        <v>10</v>
      </c>
      <c r="N10058">
        <f>IF(OR(WEEKDAY(A10058)=1,WEEKDAY(A10058)=7,COUNTIF('2027祝日等（不使用）'!$A$1:$A$20,単年カーブ!A10058)=1),0,1)</f>
        <v>1</v>
      </c>
      <c r="O10058">
        <f t="shared" si="1100"/>
        <v>23</v>
      </c>
      <c r="P10058">
        <f t="shared" si="1105"/>
        <v>1</v>
      </c>
      <c r="Q10058">
        <f t="shared" si="1106"/>
        <v>1</v>
      </c>
    </row>
    <row r="10059" spans="1:17" ht="19.5" x14ac:dyDescent="0.4">
      <c r="A10059" s="33">
        <f t="shared" si="1101"/>
        <v>46687</v>
      </c>
      <c r="B10059" s="27" t="str">
        <f t="shared" si="1102"/>
        <v>(水)</v>
      </c>
      <c r="C10059" s="34">
        <v>0.47916666666666702</v>
      </c>
      <c r="D10059" s="16" t="s">
        <v>18</v>
      </c>
      <c r="E10059" s="35">
        <v>0.5</v>
      </c>
      <c r="F10059" s="50">
        <f>IF(COUNTIF('リスト（不使用）'!$A$5:$A$6,単年カーブ!$A$1),"希望数量入力ください",'単年（2027年度）'!$E$12*単年カーブ!$R$3+'単年（2027年度）'!$E$12*(1-単年カーブ!$R$3)*単年カーブ!Q10059)</f>
        <v>0</v>
      </c>
      <c r="G10059" s="47">
        <f t="shared" si="1103"/>
        <v>0</v>
      </c>
      <c r="M10059">
        <f t="shared" si="1104"/>
        <v>10</v>
      </c>
      <c r="N10059">
        <f>IF(OR(WEEKDAY(A10059)=1,WEEKDAY(A10059)=7,COUNTIF('2027祝日等（不使用）'!$A$1:$A$20,単年カーブ!A10059)=1),0,1)</f>
        <v>1</v>
      </c>
      <c r="O10059">
        <f t="shared" si="1100"/>
        <v>24</v>
      </c>
      <c r="P10059">
        <f t="shared" si="1105"/>
        <v>1</v>
      </c>
      <c r="Q10059">
        <f t="shared" si="1106"/>
        <v>1</v>
      </c>
    </row>
    <row r="10060" spans="1:17" ht="19.5" x14ac:dyDescent="0.4">
      <c r="A10060" s="33">
        <f t="shared" si="1101"/>
        <v>46687</v>
      </c>
      <c r="B10060" s="27" t="str">
        <f t="shared" si="1102"/>
        <v>(水)</v>
      </c>
      <c r="C10060" s="34">
        <v>0.5</v>
      </c>
      <c r="D10060" s="16" t="s">
        <v>18</v>
      </c>
      <c r="E10060" s="35">
        <v>0.52083333333333304</v>
      </c>
      <c r="F10060" s="50">
        <f>IF(COUNTIF('リスト（不使用）'!$A$5:$A$6,単年カーブ!$A$1),"希望数量入力ください",'単年（2027年度）'!$E$12*単年カーブ!$R$3+'単年（2027年度）'!$E$12*(1-単年カーブ!$R$3)*単年カーブ!Q10060)</f>
        <v>0</v>
      </c>
      <c r="G10060" s="47">
        <f t="shared" si="1103"/>
        <v>0</v>
      </c>
      <c r="M10060">
        <f t="shared" si="1104"/>
        <v>10</v>
      </c>
      <c r="N10060">
        <f>IF(OR(WEEKDAY(A10060)=1,WEEKDAY(A10060)=7,COUNTIF('2027祝日等（不使用）'!$A$1:$A$20,単年カーブ!A10060)=1),0,1)</f>
        <v>1</v>
      </c>
      <c r="O10060">
        <f t="shared" si="1100"/>
        <v>25</v>
      </c>
      <c r="P10060">
        <f t="shared" si="1105"/>
        <v>1</v>
      </c>
      <c r="Q10060">
        <f t="shared" si="1106"/>
        <v>1</v>
      </c>
    </row>
    <row r="10061" spans="1:17" ht="19.5" x14ac:dyDescent="0.4">
      <c r="A10061" s="33">
        <f t="shared" si="1101"/>
        <v>46687</v>
      </c>
      <c r="B10061" s="27" t="str">
        <f t="shared" si="1102"/>
        <v>(水)</v>
      </c>
      <c r="C10061" s="34">
        <v>0.52083333333333304</v>
      </c>
      <c r="D10061" s="16" t="s">
        <v>18</v>
      </c>
      <c r="E10061" s="35">
        <v>0.54166666666666696</v>
      </c>
      <c r="F10061" s="50">
        <f>IF(COUNTIF('リスト（不使用）'!$A$5:$A$6,単年カーブ!$A$1),"希望数量入力ください",'単年（2027年度）'!$E$12*単年カーブ!$R$3+'単年（2027年度）'!$E$12*(1-単年カーブ!$R$3)*単年カーブ!Q10061)</f>
        <v>0</v>
      </c>
      <c r="G10061" s="47">
        <f t="shared" si="1103"/>
        <v>0</v>
      </c>
      <c r="M10061">
        <f t="shared" si="1104"/>
        <v>10</v>
      </c>
      <c r="N10061">
        <f>IF(OR(WEEKDAY(A10061)=1,WEEKDAY(A10061)=7,COUNTIF('2027祝日等（不使用）'!$A$1:$A$20,単年カーブ!A10061)=1),0,1)</f>
        <v>1</v>
      </c>
      <c r="O10061">
        <f t="shared" si="1100"/>
        <v>26</v>
      </c>
      <c r="P10061">
        <f t="shared" si="1105"/>
        <v>1</v>
      </c>
      <c r="Q10061">
        <f t="shared" si="1106"/>
        <v>1</v>
      </c>
    </row>
    <row r="10062" spans="1:17" ht="19.5" x14ac:dyDescent="0.4">
      <c r="A10062" s="33">
        <f t="shared" si="1101"/>
        <v>46687</v>
      </c>
      <c r="B10062" s="27" t="str">
        <f t="shared" si="1102"/>
        <v>(水)</v>
      </c>
      <c r="C10062" s="34">
        <v>0.54166666666666696</v>
      </c>
      <c r="D10062" s="16" t="s">
        <v>18</v>
      </c>
      <c r="E10062" s="35">
        <v>0.5625</v>
      </c>
      <c r="F10062" s="50">
        <f>IF(COUNTIF('リスト（不使用）'!$A$5:$A$6,単年カーブ!$A$1),"希望数量入力ください",'単年（2027年度）'!$E$12*単年カーブ!$R$3+'単年（2027年度）'!$E$12*(1-単年カーブ!$R$3)*単年カーブ!Q10062)</f>
        <v>0</v>
      </c>
      <c r="G10062" s="47">
        <f t="shared" si="1103"/>
        <v>0</v>
      </c>
      <c r="M10062">
        <f t="shared" si="1104"/>
        <v>10</v>
      </c>
      <c r="N10062">
        <f>IF(OR(WEEKDAY(A10062)=1,WEEKDAY(A10062)=7,COUNTIF('2027祝日等（不使用）'!$A$1:$A$20,単年カーブ!A10062)=1),0,1)</f>
        <v>1</v>
      </c>
      <c r="O10062">
        <f t="shared" si="1100"/>
        <v>27</v>
      </c>
      <c r="P10062">
        <f t="shared" si="1105"/>
        <v>1</v>
      </c>
      <c r="Q10062">
        <f t="shared" si="1106"/>
        <v>1</v>
      </c>
    </row>
    <row r="10063" spans="1:17" ht="19.5" x14ac:dyDescent="0.4">
      <c r="A10063" s="33">
        <f t="shared" si="1101"/>
        <v>46687</v>
      </c>
      <c r="B10063" s="27" t="str">
        <f t="shared" si="1102"/>
        <v>(水)</v>
      </c>
      <c r="C10063" s="34">
        <v>0.5625</v>
      </c>
      <c r="D10063" s="16" t="s">
        <v>18</v>
      </c>
      <c r="E10063" s="35">
        <v>0.58333333333333304</v>
      </c>
      <c r="F10063" s="50">
        <f>IF(COUNTIF('リスト（不使用）'!$A$5:$A$6,単年カーブ!$A$1),"希望数量入力ください",'単年（2027年度）'!$E$12*単年カーブ!$R$3+'単年（2027年度）'!$E$12*(1-単年カーブ!$R$3)*単年カーブ!Q10063)</f>
        <v>0</v>
      </c>
      <c r="G10063" s="47">
        <f t="shared" si="1103"/>
        <v>0</v>
      </c>
      <c r="M10063">
        <f t="shared" si="1104"/>
        <v>10</v>
      </c>
      <c r="N10063">
        <f>IF(OR(WEEKDAY(A10063)=1,WEEKDAY(A10063)=7,COUNTIF('2027祝日等（不使用）'!$A$1:$A$20,単年カーブ!A10063)=1),0,1)</f>
        <v>1</v>
      </c>
      <c r="O10063">
        <f t="shared" si="1100"/>
        <v>28</v>
      </c>
      <c r="P10063">
        <f t="shared" si="1105"/>
        <v>1</v>
      </c>
      <c r="Q10063">
        <f t="shared" si="1106"/>
        <v>1</v>
      </c>
    </row>
    <row r="10064" spans="1:17" ht="19.5" x14ac:dyDescent="0.4">
      <c r="A10064" s="33">
        <f t="shared" si="1101"/>
        <v>46687</v>
      </c>
      <c r="B10064" s="27" t="str">
        <f t="shared" si="1102"/>
        <v>(水)</v>
      </c>
      <c r="C10064" s="34">
        <v>0.58333333333333304</v>
      </c>
      <c r="D10064" s="16" t="s">
        <v>18</v>
      </c>
      <c r="E10064" s="35">
        <v>0.60416666666666696</v>
      </c>
      <c r="F10064" s="50">
        <f>IF(COUNTIF('リスト（不使用）'!$A$5:$A$6,単年カーブ!$A$1),"希望数量入力ください",'単年（2027年度）'!$E$12*単年カーブ!$R$3+'単年（2027年度）'!$E$12*(1-単年カーブ!$R$3)*単年カーブ!Q10064)</f>
        <v>0</v>
      </c>
      <c r="G10064" s="47">
        <f t="shared" si="1103"/>
        <v>0</v>
      </c>
      <c r="M10064">
        <f t="shared" si="1104"/>
        <v>10</v>
      </c>
      <c r="N10064">
        <f>IF(OR(WEEKDAY(A10064)=1,WEEKDAY(A10064)=7,COUNTIF('2027祝日等（不使用）'!$A$1:$A$20,単年カーブ!A10064)=1),0,1)</f>
        <v>1</v>
      </c>
      <c r="O10064">
        <f t="shared" si="1100"/>
        <v>29</v>
      </c>
      <c r="P10064">
        <f t="shared" si="1105"/>
        <v>1</v>
      </c>
      <c r="Q10064">
        <f t="shared" si="1106"/>
        <v>1</v>
      </c>
    </row>
    <row r="10065" spans="1:17" ht="19.5" x14ac:dyDescent="0.4">
      <c r="A10065" s="33">
        <f t="shared" si="1101"/>
        <v>46687</v>
      </c>
      <c r="B10065" s="27" t="str">
        <f t="shared" si="1102"/>
        <v>(水)</v>
      </c>
      <c r="C10065" s="34">
        <v>0.60416666666666696</v>
      </c>
      <c r="D10065" s="16" t="s">
        <v>18</v>
      </c>
      <c r="E10065" s="35">
        <v>0.625</v>
      </c>
      <c r="F10065" s="50">
        <f>IF(COUNTIF('リスト（不使用）'!$A$5:$A$6,単年カーブ!$A$1),"希望数量入力ください",'単年（2027年度）'!$E$12*単年カーブ!$R$3+'単年（2027年度）'!$E$12*(1-単年カーブ!$R$3)*単年カーブ!Q10065)</f>
        <v>0</v>
      </c>
      <c r="G10065" s="47">
        <f t="shared" si="1103"/>
        <v>0</v>
      </c>
      <c r="M10065">
        <f t="shared" si="1104"/>
        <v>10</v>
      </c>
      <c r="N10065">
        <f>IF(OR(WEEKDAY(A10065)=1,WEEKDAY(A10065)=7,COUNTIF('2027祝日等（不使用）'!$A$1:$A$20,単年カーブ!A10065)=1),0,1)</f>
        <v>1</v>
      </c>
      <c r="O10065">
        <f t="shared" si="1100"/>
        <v>30</v>
      </c>
      <c r="P10065">
        <f t="shared" si="1105"/>
        <v>1</v>
      </c>
      <c r="Q10065">
        <f t="shared" si="1106"/>
        <v>1</v>
      </c>
    </row>
    <row r="10066" spans="1:17" ht="19.5" x14ac:dyDescent="0.4">
      <c r="A10066" s="33">
        <f t="shared" si="1101"/>
        <v>46687</v>
      </c>
      <c r="B10066" s="27" t="str">
        <f t="shared" si="1102"/>
        <v>(水)</v>
      </c>
      <c r="C10066" s="34">
        <v>0.625</v>
      </c>
      <c r="D10066" s="16" t="s">
        <v>18</v>
      </c>
      <c r="E10066" s="35">
        <v>0.64583333333333304</v>
      </c>
      <c r="F10066" s="50">
        <f>IF(COUNTIF('リスト（不使用）'!$A$5:$A$6,単年カーブ!$A$1),"希望数量入力ください",'単年（2027年度）'!$E$12*単年カーブ!$R$3+'単年（2027年度）'!$E$12*(1-単年カーブ!$R$3)*単年カーブ!Q10066)</f>
        <v>0</v>
      </c>
      <c r="G10066" s="47">
        <f t="shared" si="1103"/>
        <v>0</v>
      </c>
      <c r="M10066">
        <f t="shared" si="1104"/>
        <v>10</v>
      </c>
      <c r="N10066">
        <f>IF(OR(WEEKDAY(A10066)=1,WEEKDAY(A10066)=7,COUNTIF('2027祝日等（不使用）'!$A$1:$A$20,単年カーブ!A10066)=1),0,1)</f>
        <v>1</v>
      </c>
      <c r="O10066">
        <f t="shared" si="1100"/>
        <v>31</v>
      </c>
      <c r="P10066">
        <f t="shared" si="1105"/>
        <v>1</v>
      </c>
      <c r="Q10066">
        <f t="shared" si="1106"/>
        <v>1</v>
      </c>
    </row>
    <row r="10067" spans="1:17" ht="19.5" x14ac:dyDescent="0.4">
      <c r="A10067" s="33">
        <f t="shared" si="1101"/>
        <v>46687</v>
      </c>
      <c r="B10067" s="27" t="str">
        <f t="shared" si="1102"/>
        <v>(水)</v>
      </c>
      <c r="C10067" s="34">
        <v>0.64583333333333304</v>
      </c>
      <c r="D10067" s="16" t="s">
        <v>18</v>
      </c>
      <c r="E10067" s="35">
        <v>0.66666666666666696</v>
      </c>
      <c r="F10067" s="50">
        <f>IF(COUNTIF('リスト（不使用）'!$A$5:$A$6,単年カーブ!$A$1),"希望数量入力ください",'単年（2027年度）'!$E$12*単年カーブ!$R$3+'単年（2027年度）'!$E$12*(1-単年カーブ!$R$3)*単年カーブ!Q10067)</f>
        <v>0</v>
      </c>
      <c r="G10067" s="47">
        <f t="shared" si="1103"/>
        <v>0</v>
      </c>
      <c r="M10067">
        <f t="shared" si="1104"/>
        <v>10</v>
      </c>
      <c r="N10067">
        <f>IF(OR(WEEKDAY(A10067)=1,WEEKDAY(A10067)=7,COUNTIF('2027祝日等（不使用）'!$A$1:$A$20,単年カーブ!A10067)=1),0,1)</f>
        <v>1</v>
      </c>
      <c r="O10067">
        <f t="shared" si="1100"/>
        <v>32</v>
      </c>
      <c r="P10067">
        <f t="shared" si="1105"/>
        <v>1</v>
      </c>
      <c r="Q10067">
        <f t="shared" si="1106"/>
        <v>1</v>
      </c>
    </row>
    <row r="10068" spans="1:17" ht="19.5" x14ac:dyDescent="0.4">
      <c r="A10068" s="33">
        <f t="shared" si="1101"/>
        <v>46687</v>
      </c>
      <c r="B10068" s="27" t="str">
        <f t="shared" si="1102"/>
        <v>(水)</v>
      </c>
      <c r="C10068" s="34">
        <v>0.66666666666666696</v>
      </c>
      <c r="D10068" s="16" t="s">
        <v>18</v>
      </c>
      <c r="E10068" s="35">
        <v>0.6875</v>
      </c>
      <c r="F10068" s="50">
        <f>IF(COUNTIF('リスト（不使用）'!$A$5:$A$6,単年カーブ!$A$1),"希望数量入力ください",'単年（2027年度）'!$E$12*単年カーブ!$R$3+'単年（2027年度）'!$E$12*(1-単年カーブ!$R$3)*単年カーブ!Q10068)</f>
        <v>0</v>
      </c>
      <c r="G10068" s="47">
        <f t="shared" si="1103"/>
        <v>0</v>
      </c>
      <c r="M10068">
        <f t="shared" si="1104"/>
        <v>10</v>
      </c>
      <c r="N10068">
        <f>IF(OR(WEEKDAY(A10068)=1,WEEKDAY(A10068)=7,COUNTIF('2027祝日等（不使用）'!$A$1:$A$20,単年カーブ!A10068)=1),0,1)</f>
        <v>1</v>
      </c>
      <c r="O10068">
        <f t="shared" si="1100"/>
        <v>33</v>
      </c>
      <c r="P10068">
        <f t="shared" si="1105"/>
        <v>1</v>
      </c>
      <c r="Q10068">
        <f t="shared" si="1106"/>
        <v>1</v>
      </c>
    </row>
    <row r="10069" spans="1:17" ht="19.5" x14ac:dyDescent="0.4">
      <c r="A10069" s="33">
        <f t="shared" si="1101"/>
        <v>46687</v>
      </c>
      <c r="B10069" s="27" t="str">
        <f t="shared" si="1102"/>
        <v>(水)</v>
      </c>
      <c r="C10069" s="34">
        <v>0.6875</v>
      </c>
      <c r="D10069" s="16" t="s">
        <v>18</v>
      </c>
      <c r="E10069" s="35">
        <v>0.70833333333333304</v>
      </c>
      <c r="F10069" s="50">
        <f>IF(COUNTIF('リスト（不使用）'!$A$5:$A$6,単年カーブ!$A$1),"希望数量入力ください",'単年（2027年度）'!$E$12*単年カーブ!$R$3+'単年（2027年度）'!$E$12*(1-単年カーブ!$R$3)*単年カーブ!Q10069)</f>
        <v>0</v>
      </c>
      <c r="G10069" s="47">
        <f t="shared" si="1103"/>
        <v>0</v>
      </c>
      <c r="M10069">
        <f t="shared" si="1104"/>
        <v>10</v>
      </c>
      <c r="N10069">
        <f>IF(OR(WEEKDAY(A10069)=1,WEEKDAY(A10069)=7,COUNTIF('2027祝日等（不使用）'!$A$1:$A$20,単年カーブ!A10069)=1),0,1)</f>
        <v>1</v>
      </c>
      <c r="O10069">
        <f t="shared" si="1100"/>
        <v>34</v>
      </c>
      <c r="P10069">
        <f t="shared" si="1105"/>
        <v>1</v>
      </c>
      <c r="Q10069">
        <f t="shared" si="1106"/>
        <v>1</v>
      </c>
    </row>
    <row r="10070" spans="1:17" ht="19.5" x14ac:dyDescent="0.4">
      <c r="A10070" s="33">
        <f t="shared" si="1101"/>
        <v>46687</v>
      </c>
      <c r="B10070" s="27" t="str">
        <f t="shared" si="1102"/>
        <v>(水)</v>
      </c>
      <c r="C10070" s="34">
        <v>0.70833333333333304</v>
      </c>
      <c r="D10070" s="16" t="s">
        <v>18</v>
      </c>
      <c r="E10070" s="35">
        <v>0.72916666666666696</v>
      </c>
      <c r="F10070" s="50">
        <f>IF(COUNTIF('リスト（不使用）'!$A$5:$A$6,単年カーブ!$A$1),"希望数量入力ください",'単年（2027年度）'!$E$12*単年カーブ!$R$3+'単年（2027年度）'!$E$12*(1-単年カーブ!$R$3)*単年カーブ!Q10070)</f>
        <v>0</v>
      </c>
      <c r="G10070" s="47">
        <f t="shared" si="1103"/>
        <v>0</v>
      </c>
      <c r="M10070">
        <f t="shared" si="1104"/>
        <v>10</v>
      </c>
      <c r="N10070">
        <f>IF(OR(WEEKDAY(A10070)=1,WEEKDAY(A10070)=7,COUNTIF('2027祝日等（不使用）'!$A$1:$A$20,単年カーブ!A10070)=1),0,1)</f>
        <v>1</v>
      </c>
      <c r="O10070">
        <f t="shared" si="1100"/>
        <v>35</v>
      </c>
      <c r="P10070">
        <f t="shared" si="1105"/>
        <v>1</v>
      </c>
      <c r="Q10070">
        <f t="shared" si="1106"/>
        <v>1</v>
      </c>
    </row>
    <row r="10071" spans="1:17" ht="19.5" x14ac:dyDescent="0.4">
      <c r="A10071" s="33">
        <f t="shared" si="1101"/>
        <v>46687</v>
      </c>
      <c r="B10071" s="27" t="str">
        <f t="shared" si="1102"/>
        <v>(水)</v>
      </c>
      <c r="C10071" s="34">
        <v>0.72916666666666696</v>
      </c>
      <c r="D10071" s="16" t="s">
        <v>18</v>
      </c>
      <c r="E10071" s="35">
        <v>0.75</v>
      </c>
      <c r="F10071" s="50">
        <f>IF(COUNTIF('リスト（不使用）'!$A$5:$A$6,単年カーブ!$A$1),"希望数量入力ください",'単年（2027年度）'!$E$12*単年カーブ!$R$3+'単年（2027年度）'!$E$12*(1-単年カーブ!$R$3)*単年カーブ!Q10071)</f>
        <v>0</v>
      </c>
      <c r="G10071" s="47">
        <f t="shared" si="1103"/>
        <v>0</v>
      </c>
      <c r="M10071">
        <f t="shared" si="1104"/>
        <v>10</v>
      </c>
      <c r="N10071">
        <f>IF(OR(WEEKDAY(A10071)=1,WEEKDAY(A10071)=7,COUNTIF('2027祝日等（不使用）'!$A$1:$A$20,単年カーブ!A10071)=1),0,1)</f>
        <v>1</v>
      </c>
      <c r="O10071">
        <f t="shared" si="1100"/>
        <v>36</v>
      </c>
      <c r="P10071">
        <f t="shared" si="1105"/>
        <v>1</v>
      </c>
      <c r="Q10071">
        <f t="shared" si="1106"/>
        <v>1</v>
      </c>
    </row>
    <row r="10072" spans="1:17" ht="19.5" x14ac:dyDescent="0.4">
      <c r="A10072" s="33">
        <f t="shared" si="1101"/>
        <v>46687</v>
      </c>
      <c r="B10072" s="27" t="str">
        <f t="shared" si="1102"/>
        <v>(水)</v>
      </c>
      <c r="C10072" s="34">
        <v>0.75</v>
      </c>
      <c r="D10072" s="16" t="s">
        <v>18</v>
      </c>
      <c r="E10072" s="35">
        <v>0.77083333333333304</v>
      </c>
      <c r="F10072" s="50">
        <f>IF(COUNTIF('リスト（不使用）'!$A$5:$A$6,単年カーブ!$A$1),"希望数量入力ください",'単年（2027年度）'!$E$12*単年カーブ!$R$3+'単年（2027年度）'!$E$12*(1-単年カーブ!$R$3)*単年カーブ!Q10072)</f>
        <v>0</v>
      </c>
      <c r="G10072" s="47">
        <f t="shared" si="1103"/>
        <v>0</v>
      </c>
      <c r="M10072">
        <f t="shared" si="1104"/>
        <v>10</v>
      </c>
      <c r="N10072">
        <f>IF(OR(WEEKDAY(A10072)=1,WEEKDAY(A10072)=7,COUNTIF('2027祝日等（不使用）'!$A$1:$A$20,単年カーブ!A10072)=1),0,1)</f>
        <v>1</v>
      </c>
      <c r="O10072">
        <f t="shared" si="1100"/>
        <v>37</v>
      </c>
      <c r="P10072">
        <f t="shared" si="1105"/>
        <v>1</v>
      </c>
      <c r="Q10072">
        <f t="shared" si="1106"/>
        <v>1</v>
      </c>
    </row>
    <row r="10073" spans="1:17" ht="19.5" x14ac:dyDescent="0.4">
      <c r="A10073" s="33">
        <f t="shared" si="1101"/>
        <v>46687</v>
      </c>
      <c r="B10073" s="27" t="str">
        <f t="shared" si="1102"/>
        <v>(水)</v>
      </c>
      <c r="C10073" s="34">
        <v>0.77083333333333304</v>
      </c>
      <c r="D10073" s="16" t="s">
        <v>18</v>
      </c>
      <c r="E10073" s="35">
        <v>0.79166666666666696</v>
      </c>
      <c r="F10073" s="50">
        <f>IF(COUNTIF('リスト（不使用）'!$A$5:$A$6,単年カーブ!$A$1),"希望数量入力ください",'単年（2027年度）'!$E$12*単年カーブ!$R$3+'単年（2027年度）'!$E$12*(1-単年カーブ!$R$3)*単年カーブ!Q10073)</f>
        <v>0</v>
      </c>
      <c r="G10073" s="47">
        <f t="shared" si="1103"/>
        <v>0</v>
      </c>
      <c r="M10073">
        <f t="shared" si="1104"/>
        <v>10</v>
      </c>
      <c r="N10073">
        <f>IF(OR(WEEKDAY(A10073)=1,WEEKDAY(A10073)=7,COUNTIF('2027祝日等（不使用）'!$A$1:$A$20,単年カーブ!A10073)=1),0,1)</f>
        <v>1</v>
      </c>
      <c r="O10073">
        <f t="shared" si="1100"/>
        <v>38</v>
      </c>
      <c r="P10073">
        <f t="shared" si="1105"/>
        <v>1</v>
      </c>
      <c r="Q10073">
        <f t="shared" si="1106"/>
        <v>1</v>
      </c>
    </row>
    <row r="10074" spans="1:17" ht="19.5" x14ac:dyDescent="0.4">
      <c r="A10074" s="33">
        <f t="shared" si="1101"/>
        <v>46687</v>
      </c>
      <c r="B10074" s="27" t="str">
        <f t="shared" si="1102"/>
        <v>(水)</v>
      </c>
      <c r="C10074" s="34">
        <v>0.79166666666666696</v>
      </c>
      <c r="D10074" s="16" t="s">
        <v>18</v>
      </c>
      <c r="E10074" s="35">
        <v>0.8125</v>
      </c>
      <c r="F10074" s="50">
        <f>IF(COUNTIF('リスト（不使用）'!$A$5:$A$6,単年カーブ!$A$1),"希望数量入力ください",'単年（2027年度）'!$E$12*単年カーブ!$R$3+'単年（2027年度）'!$E$12*(1-単年カーブ!$R$3)*単年カーブ!Q10074)</f>
        <v>0</v>
      </c>
      <c r="G10074" s="47">
        <f t="shared" si="1103"/>
        <v>0</v>
      </c>
      <c r="M10074">
        <f t="shared" si="1104"/>
        <v>10</v>
      </c>
      <c r="N10074">
        <f>IF(OR(WEEKDAY(A10074)=1,WEEKDAY(A10074)=7,COUNTIF('2027祝日等（不使用）'!$A$1:$A$20,単年カーブ!A10074)=1),0,1)</f>
        <v>1</v>
      </c>
      <c r="O10074">
        <f t="shared" si="1100"/>
        <v>39</v>
      </c>
      <c r="P10074">
        <f t="shared" si="1105"/>
        <v>1</v>
      </c>
      <c r="Q10074">
        <f t="shared" si="1106"/>
        <v>1</v>
      </c>
    </row>
    <row r="10075" spans="1:17" ht="19.5" x14ac:dyDescent="0.4">
      <c r="A10075" s="33">
        <f t="shared" si="1101"/>
        <v>46687</v>
      </c>
      <c r="B10075" s="27" t="str">
        <f t="shared" si="1102"/>
        <v>(水)</v>
      </c>
      <c r="C10075" s="34">
        <v>0.8125</v>
      </c>
      <c r="D10075" s="16" t="s">
        <v>18</v>
      </c>
      <c r="E10075" s="35">
        <v>0.83333333333333304</v>
      </c>
      <c r="F10075" s="50">
        <f>IF(COUNTIF('リスト（不使用）'!$A$5:$A$6,単年カーブ!$A$1),"希望数量入力ください",'単年（2027年度）'!$E$12*単年カーブ!$R$3+'単年（2027年度）'!$E$12*(1-単年カーブ!$R$3)*単年カーブ!Q10075)</f>
        <v>0</v>
      </c>
      <c r="G10075" s="47">
        <f t="shared" si="1103"/>
        <v>0</v>
      </c>
      <c r="M10075">
        <f t="shared" si="1104"/>
        <v>10</v>
      </c>
      <c r="N10075">
        <f>IF(OR(WEEKDAY(A10075)=1,WEEKDAY(A10075)=7,COUNTIF('2027祝日等（不使用）'!$A$1:$A$20,単年カーブ!A10075)=1),0,1)</f>
        <v>1</v>
      </c>
      <c r="O10075">
        <f t="shared" si="1100"/>
        <v>40</v>
      </c>
      <c r="P10075">
        <f t="shared" si="1105"/>
        <v>1</v>
      </c>
      <c r="Q10075">
        <f t="shared" si="1106"/>
        <v>1</v>
      </c>
    </row>
    <row r="10076" spans="1:17" ht="19.5" x14ac:dyDescent="0.4">
      <c r="A10076" s="33">
        <f t="shared" si="1101"/>
        <v>46687</v>
      </c>
      <c r="B10076" s="27" t="str">
        <f t="shared" si="1102"/>
        <v>(水)</v>
      </c>
      <c r="C10076" s="34">
        <v>0.83333333333333304</v>
      </c>
      <c r="D10076" s="16" t="s">
        <v>18</v>
      </c>
      <c r="E10076" s="35">
        <v>0.85416666666666696</v>
      </c>
      <c r="F10076" s="50">
        <f>IF(COUNTIF('リスト（不使用）'!$A$5:$A$6,単年カーブ!$A$1),"希望数量入力ください",'単年（2027年度）'!$E$12*単年カーブ!$R$3+'単年（2027年度）'!$E$12*(1-単年カーブ!$R$3)*単年カーブ!Q10076)</f>
        <v>0</v>
      </c>
      <c r="G10076" s="47">
        <f t="shared" si="1103"/>
        <v>0</v>
      </c>
      <c r="M10076">
        <f t="shared" si="1104"/>
        <v>10</v>
      </c>
      <c r="N10076">
        <f>IF(OR(WEEKDAY(A10076)=1,WEEKDAY(A10076)=7,COUNTIF('2027祝日等（不使用）'!$A$1:$A$20,単年カーブ!A10076)=1),0,1)</f>
        <v>1</v>
      </c>
      <c r="O10076">
        <f t="shared" si="1100"/>
        <v>41</v>
      </c>
      <c r="P10076">
        <f t="shared" si="1105"/>
        <v>0</v>
      </c>
      <c r="Q10076">
        <f t="shared" si="1106"/>
        <v>0</v>
      </c>
    </row>
    <row r="10077" spans="1:17" ht="19.5" x14ac:dyDescent="0.4">
      <c r="A10077" s="33">
        <f t="shared" si="1101"/>
        <v>46687</v>
      </c>
      <c r="B10077" s="27" t="str">
        <f t="shared" si="1102"/>
        <v>(水)</v>
      </c>
      <c r="C10077" s="34">
        <v>0.85416666666666696</v>
      </c>
      <c r="D10077" s="16" t="s">
        <v>18</v>
      </c>
      <c r="E10077" s="35">
        <v>0.875</v>
      </c>
      <c r="F10077" s="50">
        <f>IF(COUNTIF('リスト（不使用）'!$A$5:$A$6,単年カーブ!$A$1),"希望数量入力ください",'単年（2027年度）'!$E$12*単年カーブ!$R$3+'単年（2027年度）'!$E$12*(1-単年カーブ!$R$3)*単年カーブ!Q10077)</f>
        <v>0</v>
      </c>
      <c r="G10077" s="47">
        <f t="shared" si="1103"/>
        <v>0</v>
      </c>
      <c r="M10077">
        <f t="shared" si="1104"/>
        <v>10</v>
      </c>
      <c r="N10077">
        <f>IF(OR(WEEKDAY(A10077)=1,WEEKDAY(A10077)=7,COUNTIF('2027祝日等（不使用）'!$A$1:$A$20,単年カーブ!A10077)=1),0,1)</f>
        <v>1</v>
      </c>
      <c r="O10077">
        <f t="shared" si="1100"/>
        <v>42</v>
      </c>
      <c r="P10077">
        <f t="shared" si="1105"/>
        <v>0</v>
      </c>
      <c r="Q10077">
        <f t="shared" si="1106"/>
        <v>0</v>
      </c>
    </row>
    <row r="10078" spans="1:17" ht="19.5" x14ac:dyDescent="0.4">
      <c r="A10078" s="33">
        <f t="shared" si="1101"/>
        <v>46687</v>
      </c>
      <c r="B10078" s="27" t="str">
        <f t="shared" si="1102"/>
        <v>(水)</v>
      </c>
      <c r="C10078" s="34">
        <v>0.875</v>
      </c>
      <c r="D10078" s="16" t="s">
        <v>18</v>
      </c>
      <c r="E10078" s="35">
        <v>0.89583333333333304</v>
      </c>
      <c r="F10078" s="50">
        <f>IF(COUNTIF('リスト（不使用）'!$A$5:$A$6,単年カーブ!$A$1),"希望数量入力ください",'単年（2027年度）'!$E$12*単年カーブ!$R$3+'単年（2027年度）'!$E$12*(1-単年カーブ!$R$3)*単年カーブ!Q10078)</f>
        <v>0</v>
      </c>
      <c r="G10078" s="47">
        <f t="shared" si="1103"/>
        <v>0</v>
      </c>
      <c r="M10078">
        <f t="shared" si="1104"/>
        <v>10</v>
      </c>
      <c r="N10078">
        <f>IF(OR(WEEKDAY(A10078)=1,WEEKDAY(A10078)=7,COUNTIF('2027祝日等（不使用）'!$A$1:$A$20,単年カーブ!A10078)=1),0,1)</f>
        <v>1</v>
      </c>
      <c r="O10078">
        <f t="shared" si="1100"/>
        <v>43</v>
      </c>
      <c r="P10078">
        <f t="shared" si="1105"/>
        <v>0</v>
      </c>
      <c r="Q10078">
        <f t="shared" si="1106"/>
        <v>0</v>
      </c>
    </row>
    <row r="10079" spans="1:17" ht="19.5" x14ac:dyDescent="0.4">
      <c r="A10079" s="33">
        <f t="shared" si="1101"/>
        <v>46687</v>
      </c>
      <c r="B10079" s="27" t="str">
        <f t="shared" si="1102"/>
        <v>(水)</v>
      </c>
      <c r="C10079" s="34">
        <v>0.89583333333333304</v>
      </c>
      <c r="D10079" s="16" t="s">
        <v>18</v>
      </c>
      <c r="E10079" s="35">
        <v>0.91666666666666696</v>
      </c>
      <c r="F10079" s="50">
        <f>IF(COUNTIF('リスト（不使用）'!$A$5:$A$6,単年カーブ!$A$1),"希望数量入力ください",'単年（2027年度）'!$E$12*単年カーブ!$R$3+'単年（2027年度）'!$E$12*(1-単年カーブ!$R$3)*単年カーブ!Q10079)</f>
        <v>0</v>
      </c>
      <c r="G10079" s="47">
        <f t="shared" si="1103"/>
        <v>0</v>
      </c>
      <c r="M10079">
        <f t="shared" si="1104"/>
        <v>10</v>
      </c>
      <c r="N10079">
        <f>IF(OR(WEEKDAY(A10079)=1,WEEKDAY(A10079)=7,COUNTIF('2027祝日等（不使用）'!$A$1:$A$20,単年カーブ!A10079)=1),0,1)</f>
        <v>1</v>
      </c>
      <c r="O10079">
        <f t="shared" si="1100"/>
        <v>44</v>
      </c>
      <c r="P10079">
        <f t="shared" si="1105"/>
        <v>0</v>
      </c>
      <c r="Q10079">
        <f t="shared" si="1106"/>
        <v>0</v>
      </c>
    </row>
    <row r="10080" spans="1:17" ht="19.5" x14ac:dyDescent="0.4">
      <c r="A10080" s="33">
        <f t="shared" si="1101"/>
        <v>46687</v>
      </c>
      <c r="B10080" s="27" t="str">
        <f t="shared" si="1102"/>
        <v>(水)</v>
      </c>
      <c r="C10080" s="34">
        <v>0.91666666666666696</v>
      </c>
      <c r="D10080" s="16" t="s">
        <v>18</v>
      </c>
      <c r="E10080" s="35">
        <v>0.9375</v>
      </c>
      <c r="F10080" s="50">
        <f>IF(COUNTIF('リスト（不使用）'!$A$5:$A$6,単年カーブ!$A$1),"希望数量入力ください",'単年（2027年度）'!$E$12*単年カーブ!$R$3+'単年（2027年度）'!$E$12*(1-単年カーブ!$R$3)*単年カーブ!Q10080)</f>
        <v>0</v>
      </c>
      <c r="G10080" s="47">
        <f t="shared" si="1103"/>
        <v>0</v>
      </c>
      <c r="M10080">
        <f t="shared" si="1104"/>
        <v>10</v>
      </c>
      <c r="N10080">
        <f>IF(OR(WEEKDAY(A10080)=1,WEEKDAY(A10080)=7,COUNTIF('2027祝日等（不使用）'!$A$1:$A$20,単年カーブ!A10080)=1),0,1)</f>
        <v>1</v>
      </c>
      <c r="O10080">
        <f t="shared" si="1100"/>
        <v>45</v>
      </c>
      <c r="P10080">
        <f t="shared" si="1105"/>
        <v>0</v>
      </c>
      <c r="Q10080">
        <f t="shared" si="1106"/>
        <v>0</v>
      </c>
    </row>
    <row r="10081" spans="1:17" ht="19.5" x14ac:dyDescent="0.4">
      <c r="A10081" s="33">
        <f t="shared" si="1101"/>
        <v>46687</v>
      </c>
      <c r="B10081" s="27" t="str">
        <f t="shared" si="1102"/>
        <v>(水)</v>
      </c>
      <c r="C10081" s="34">
        <v>0.9375</v>
      </c>
      <c r="D10081" s="16" t="s">
        <v>18</v>
      </c>
      <c r="E10081" s="35">
        <v>0.95833333333333304</v>
      </c>
      <c r="F10081" s="50">
        <f>IF(COUNTIF('リスト（不使用）'!$A$5:$A$6,単年カーブ!$A$1),"希望数量入力ください",'単年（2027年度）'!$E$12*単年カーブ!$R$3+'単年（2027年度）'!$E$12*(1-単年カーブ!$R$3)*単年カーブ!Q10081)</f>
        <v>0</v>
      </c>
      <c r="G10081" s="47">
        <f t="shared" si="1103"/>
        <v>0</v>
      </c>
      <c r="M10081">
        <f t="shared" si="1104"/>
        <v>10</v>
      </c>
      <c r="N10081">
        <f>IF(OR(WEEKDAY(A10081)=1,WEEKDAY(A10081)=7,COUNTIF('2027祝日等（不使用）'!$A$1:$A$20,単年カーブ!A10081)=1),0,1)</f>
        <v>1</v>
      </c>
      <c r="O10081">
        <f t="shared" si="1100"/>
        <v>46</v>
      </c>
      <c r="P10081">
        <f t="shared" si="1105"/>
        <v>0</v>
      </c>
      <c r="Q10081">
        <f t="shared" si="1106"/>
        <v>0</v>
      </c>
    </row>
    <row r="10082" spans="1:17" ht="19.5" x14ac:dyDescent="0.4">
      <c r="A10082" s="33">
        <f t="shared" si="1101"/>
        <v>46687</v>
      </c>
      <c r="B10082" s="27" t="str">
        <f t="shared" si="1102"/>
        <v>(水)</v>
      </c>
      <c r="C10082" s="34">
        <v>0.95833333333333304</v>
      </c>
      <c r="D10082" s="16" t="s">
        <v>18</v>
      </c>
      <c r="E10082" s="35">
        <v>0.97916666666666696</v>
      </c>
      <c r="F10082" s="50">
        <f>IF(COUNTIF('リスト（不使用）'!$A$5:$A$6,単年カーブ!$A$1),"希望数量入力ください",'単年（2027年度）'!$E$12*単年カーブ!$R$3+'単年（2027年度）'!$E$12*(1-単年カーブ!$R$3)*単年カーブ!Q10082)</f>
        <v>0</v>
      </c>
      <c r="G10082" s="47">
        <f t="shared" si="1103"/>
        <v>0</v>
      </c>
      <c r="M10082">
        <f t="shared" si="1104"/>
        <v>10</v>
      </c>
      <c r="N10082">
        <f>IF(OR(WEEKDAY(A10082)=1,WEEKDAY(A10082)=7,COUNTIF('2027祝日等（不使用）'!$A$1:$A$20,単年カーブ!A10082)=1),0,1)</f>
        <v>1</v>
      </c>
      <c r="O10082">
        <f t="shared" si="1100"/>
        <v>47</v>
      </c>
      <c r="P10082">
        <f t="shared" si="1105"/>
        <v>0</v>
      </c>
      <c r="Q10082">
        <f t="shared" si="1106"/>
        <v>0</v>
      </c>
    </row>
    <row r="10083" spans="1:17" ht="19.5" x14ac:dyDescent="0.4">
      <c r="A10083" s="33">
        <f t="shared" si="1101"/>
        <v>46687</v>
      </c>
      <c r="B10083" s="27" t="str">
        <f t="shared" si="1102"/>
        <v>(水)</v>
      </c>
      <c r="C10083" s="34">
        <v>0.97916666666666696</v>
      </c>
      <c r="D10083" s="16" t="s">
        <v>18</v>
      </c>
      <c r="E10083" s="35" t="s">
        <v>17</v>
      </c>
      <c r="F10083" s="50">
        <f>IF(COUNTIF('リスト（不使用）'!$A$5:$A$6,単年カーブ!$A$1),"希望数量入力ください",'単年（2027年度）'!$E$12*単年カーブ!$R$3+'単年（2027年度）'!$E$12*(1-単年カーブ!$R$3)*単年カーブ!Q10083)</f>
        <v>0</v>
      </c>
      <c r="G10083" s="47">
        <f t="shared" si="1103"/>
        <v>0</v>
      </c>
      <c r="M10083">
        <f t="shared" si="1104"/>
        <v>10</v>
      </c>
      <c r="N10083">
        <f>IF(OR(WEEKDAY(A10083)=1,WEEKDAY(A10083)=7,COUNTIF('2027祝日等（不使用）'!$A$1:$A$20,単年カーブ!A10083)=1),0,1)</f>
        <v>1</v>
      </c>
      <c r="O10083">
        <f t="shared" si="1100"/>
        <v>48</v>
      </c>
      <c r="P10083">
        <f t="shared" si="1105"/>
        <v>0</v>
      </c>
      <c r="Q10083">
        <f t="shared" si="1106"/>
        <v>0</v>
      </c>
    </row>
    <row r="10084" spans="1:17" ht="19.5" x14ac:dyDescent="0.4">
      <c r="A10084" s="33">
        <f t="shared" si="1101"/>
        <v>46688</v>
      </c>
      <c r="B10084" s="27" t="str">
        <f t="shared" si="1102"/>
        <v>(木)</v>
      </c>
      <c r="C10084" s="34">
        <v>0</v>
      </c>
      <c r="D10084" s="16" t="s">
        <v>18</v>
      </c>
      <c r="E10084" s="35">
        <v>2.0833333333333332E-2</v>
      </c>
      <c r="F10084" s="50">
        <f>IF(COUNTIF('リスト（不使用）'!$A$5:$A$6,単年カーブ!$A$1),"希望数量入力ください",'単年（2027年度）'!$E$12*単年カーブ!$R$3+'単年（2027年度）'!$E$12*(1-単年カーブ!$R$3)*単年カーブ!Q10084)</f>
        <v>0</v>
      </c>
      <c r="G10084" s="47">
        <f t="shared" si="1103"/>
        <v>0</v>
      </c>
      <c r="M10084">
        <f t="shared" si="1104"/>
        <v>10</v>
      </c>
      <c r="N10084">
        <f>IF(OR(WEEKDAY(A10084)=1,WEEKDAY(A10084)=7,COUNTIF('2027祝日等（不使用）'!$A$1:$A$20,単年カーブ!A10084)=1),0,1)</f>
        <v>1</v>
      </c>
      <c r="O10084">
        <f t="shared" si="1100"/>
        <v>1</v>
      </c>
      <c r="P10084">
        <f t="shared" si="1105"/>
        <v>0</v>
      </c>
      <c r="Q10084">
        <f t="shared" si="1106"/>
        <v>0</v>
      </c>
    </row>
    <row r="10085" spans="1:17" ht="19.5" x14ac:dyDescent="0.4">
      <c r="A10085" s="33">
        <f t="shared" si="1101"/>
        <v>46688</v>
      </c>
      <c r="B10085" s="27" t="str">
        <f t="shared" si="1102"/>
        <v>(木)</v>
      </c>
      <c r="C10085" s="34">
        <v>2.0833333333333332E-2</v>
      </c>
      <c r="D10085" s="16" t="s">
        <v>18</v>
      </c>
      <c r="E10085" s="35">
        <v>4.1666666666666664E-2</v>
      </c>
      <c r="F10085" s="50">
        <f>IF(COUNTIF('リスト（不使用）'!$A$5:$A$6,単年カーブ!$A$1),"希望数量入力ください",'単年（2027年度）'!$E$12*単年カーブ!$R$3+'単年（2027年度）'!$E$12*(1-単年カーブ!$R$3)*単年カーブ!Q10085)</f>
        <v>0</v>
      </c>
      <c r="G10085" s="47">
        <f t="shared" si="1103"/>
        <v>0</v>
      </c>
      <c r="M10085">
        <f t="shared" si="1104"/>
        <v>10</v>
      </c>
      <c r="N10085">
        <f>IF(OR(WEEKDAY(A10085)=1,WEEKDAY(A10085)=7,COUNTIF('2027祝日等（不使用）'!$A$1:$A$20,単年カーブ!A10085)=1),0,1)</f>
        <v>1</v>
      </c>
      <c r="O10085">
        <f t="shared" si="1100"/>
        <v>2</v>
      </c>
      <c r="P10085">
        <f t="shared" si="1105"/>
        <v>0</v>
      </c>
      <c r="Q10085">
        <f t="shared" si="1106"/>
        <v>0</v>
      </c>
    </row>
    <row r="10086" spans="1:17" ht="19.5" x14ac:dyDescent="0.4">
      <c r="A10086" s="33">
        <f t="shared" si="1101"/>
        <v>46688</v>
      </c>
      <c r="B10086" s="27" t="str">
        <f t="shared" si="1102"/>
        <v>(木)</v>
      </c>
      <c r="C10086" s="34">
        <v>4.1666666666666664E-2</v>
      </c>
      <c r="D10086" s="16" t="s">
        <v>18</v>
      </c>
      <c r="E10086" s="35">
        <v>6.25E-2</v>
      </c>
      <c r="F10086" s="50">
        <f>IF(COUNTIF('リスト（不使用）'!$A$5:$A$6,単年カーブ!$A$1),"希望数量入力ください",'単年（2027年度）'!$E$12*単年カーブ!$R$3+'単年（2027年度）'!$E$12*(1-単年カーブ!$R$3)*単年カーブ!Q10086)</f>
        <v>0</v>
      </c>
      <c r="G10086" s="47">
        <f t="shared" si="1103"/>
        <v>0</v>
      </c>
      <c r="M10086">
        <f t="shared" si="1104"/>
        <v>10</v>
      </c>
      <c r="N10086">
        <f>IF(OR(WEEKDAY(A10086)=1,WEEKDAY(A10086)=7,COUNTIF('2027祝日等（不使用）'!$A$1:$A$20,単年カーブ!A10086)=1),0,1)</f>
        <v>1</v>
      </c>
      <c r="O10086">
        <f t="shared" si="1100"/>
        <v>3</v>
      </c>
      <c r="P10086">
        <f t="shared" si="1105"/>
        <v>0</v>
      </c>
      <c r="Q10086">
        <f t="shared" si="1106"/>
        <v>0</v>
      </c>
    </row>
    <row r="10087" spans="1:17" ht="19.5" x14ac:dyDescent="0.4">
      <c r="A10087" s="33">
        <f t="shared" si="1101"/>
        <v>46688</v>
      </c>
      <c r="B10087" s="27" t="str">
        <f t="shared" si="1102"/>
        <v>(木)</v>
      </c>
      <c r="C10087" s="34">
        <v>6.25E-2</v>
      </c>
      <c r="D10087" s="16" t="s">
        <v>18</v>
      </c>
      <c r="E10087" s="35">
        <v>8.3333333333333301E-2</v>
      </c>
      <c r="F10087" s="50">
        <f>IF(COUNTIF('リスト（不使用）'!$A$5:$A$6,単年カーブ!$A$1),"希望数量入力ください",'単年（2027年度）'!$E$12*単年カーブ!$R$3+'単年（2027年度）'!$E$12*(1-単年カーブ!$R$3)*単年カーブ!Q10087)</f>
        <v>0</v>
      </c>
      <c r="G10087" s="47">
        <f t="shared" si="1103"/>
        <v>0</v>
      </c>
      <c r="M10087">
        <f t="shared" si="1104"/>
        <v>10</v>
      </c>
      <c r="N10087">
        <f>IF(OR(WEEKDAY(A10087)=1,WEEKDAY(A10087)=7,COUNTIF('2027祝日等（不使用）'!$A$1:$A$20,単年カーブ!A10087)=1),0,1)</f>
        <v>1</v>
      </c>
      <c r="O10087">
        <f t="shared" si="1100"/>
        <v>4</v>
      </c>
      <c r="P10087">
        <f t="shared" si="1105"/>
        <v>0</v>
      </c>
      <c r="Q10087">
        <f t="shared" si="1106"/>
        <v>0</v>
      </c>
    </row>
    <row r="10088" spans="1:17" ht="19.5" x14ac:dyDescent="0.4">
      <c r="A10088" s="33">
        <f t="shared" si="1101"/>
        <v>46688</v>
      </c>
      <c r="B10088" s="27" t="str">
        <f t="shared" si="1102"/>
        <v>(木)</v>
      </c>
      <c r="C10088" s="34">
        <v>8.3333333333333301E-2</v>
      </c>
      <c r="D10088" s="16" t="s">
        <v>18</v>
      </c>
      <c r="E10088" s="35">
        <v>0.104166666666667</v>
      </c>
      <c r="F10088" s="50">
        <f>IF(COUNTIF('リスト（不使用）'!$A$5:$A$6,単年カーブ!$A$1),"希望数量入力ください",'単年（2027年度）'!$E$12*単年カーブ!$R$3+'単年（2027年度）'!$E$12*(1-単年カーブ!$R$3)*単年カーブ!Q10088)</f>
        <v>0</v>
      </c>
      <c r="G10088" s="47">
        <f t="shared" si="1103"/>
        <v>0</v>
      </c>
      <c r="M10088">
        <f t="shared" si="1104"/>
        <v>10</v>
      </c>
      <c r="N10088">
        <f>IF(OR(WEEKDAY(A10088)=1,WEEKDAY(A10088)=7,COUNTIF('2027祝日等（不使用）'!$A$1:$A$20,単年カーブ!A10088)=1),0,1)</f>
        <v>1</v>
      </c>
      <c r="O10088">
        <f t="shared" si="1100"/>
        <v>5</v>
      </c>
      <c r="P10088">
        <f t="shared" si="1105"/>
        <v>0</v>
      </c>
      <c r="Q10088">
        <f t="shared" si="1106"/>
        <v>0</v>
      </c>
    </row>
    <row r="10089" spans="1:17" ht="19.5" x14ac:dyDescent="0.4">
      <c r="A10089" s="33">
        <f t="shared" si="1101"/>
        <v>46688</v>
      </c>
      <c r="B10089" s="27" t="str">
        <f t="shared" si="1102"/>
        <v>(木)</v>
      </c>
      <c r="C10089" s="34">
        <v>0.104166666666667</v>
      </c>
      <c r="D10089" s="16" t="s">
        <v>18</v>
      </c>
      <c r="E10089" s="35">
        <v>0.125</v>
      </c>
      <c r="F10089" s="50">
        <f>IF(COUNTIF('リスト（不使用）'!$A$5:$A$6,単年カーブ!$A$1),"希望数量入力ください",'単年（2027年度）'!$E$12*単年カーブ!$R$3+'単年（2027年度）'!$E$12*(1-単年カーブ!$R$3)*単年カーブ!Q10089)</f>
        <v>0</v>
      </c>
      <c r="G10089" s="47">
        <f t="shared" si="1103"/>
        <v>0</v>
      </c>
      <c r="M10089">
        <f t="shared" si="1104"/>
        <v>10</v>
      </c>
      <c r="N10089">
        <f>IF(OR(WEEKDAY(A10089)=1,WEEKDAY(A10089)=7,COUNTIF('2027祝日等（不使用）'!$A$1:$A$20,単年カーブ!A10089)=1),0,1)</f>
        <v>1</v>
      </c>
      <c r="O10089">
        <f t="shared" si="1100"/>
        <v>6</v>
      </c>
      <c r="P10089">
        <f t="shared" si="1105"/>
        <v>0</v>
      </c>
      <c r="Q10089">
        <f t="shared" si="1106"/>
        <v>0</v>
      </c>
    </row>
    <row r="10090" spans="1:17" ht="19.5" x14ac:dyDescent="0.4">
      <c r="A10090" s="33">
        <f t="shared" si="1101"/>
        <v>46688</v>
      </c>
      <c r="B10090" s="27" t="str">
        <f t="shared" si="1102"/>
        <v>(木)</v>
      </c>
      <c r="C10090" s="34">
        <v>0.125</v>
      </c>
      <c r="D10090" s="16" t="s">
        <v>18</v>
      </c>
      <c r="E10090" s="35">
        <v>0.14583333333333301</v>
      </c>
      <c r="F10090" s="50">
        <f>IF(COUNTIF('リスト（不使用）'!$A$5:$A$6,単年カーブ!$A$1),"希望数量入力ください",'単年（2027年度）'!$E$12*単年カーブ!$R$3+'単年（2027年度）'!$E$12*(1-単年カーブ!$R$3)*単年カーブ!Q10090)</f>
        <v>0</v>
      </c>
      <c r="G10090" s="47">
        <f t="shared" si="1103"/>
        <v>0</v>
      </c>
      <c r="M10090">
        <f t="shared" si="1104"/>
        <v>10</v>
      </c>
      <c r="N10090">
        <f>IF(OR(WEEKDAY(A10090)=1,WEEKDAY(A10090)=7,COUNTIF('2027祝日等（不使用）'!$A$1:$A$20,単年カーブ!A10090)=1),0,1)</f>
        <v>1</v>
      </c>
      <c r="O10090">
        <f t="shared" si="1100"/>
        <v>7</v>
      </c>
      <c r="P10090">
        <f t="shared" si="1105"/>
        <v>0</v>
      </c>
      <c r="Q10090">
        <f t="shared" si="1106"/>
        <v>0</v>
      </c>
    </row>
    <row r="10091" spans="1:17" ht="19.5" x14ac:dyDescent="0.4">
      <c r="A10091" s="33">
        <f t="shared" si="1101"/>
        <v>46688</v>
      </c>
      <c r="B10091" s="27" t="str">
        <f t="shared" si="1102"/>
        <v>(木)</v>
      </c>
      <c r="C10091" s="34">
        <v>0.14583333333333301</v>
      </c>
      <c r="D10091" s="16" t="s">
        <v>18</v>
      </c>
      <c r="E10091" s="35">
        <v>0.16666666666666699</v>
      </c>
      <c r="F10091" s="50">
        <f>IF(COUNTIF('リスト（不使用）'!$A$5:$A$6,単年カーブ!$A$1),"希望数量入力ください",'単年（2027年度）'!$E$12*単年カーブ!$R$3+'単年（2027年度）'!$E$12*(1-単年カーブ!$R$3)*単年カーブ!Q10091)</f>
        <v>0</v>
      </c>
      <c r="G10091" s="47">
        <f t="shared" si="1103"/>
        <v>0</v>
      </c>
      <c r="M10091">
        <f t="shared" si="1104"/>
        <v>10</v>
      </c>
      <c r="N10091">
        <f>IF(OR(WEEKDAY(A10091)=1,WEEKDAY(A10091)=7,COUNTIF('2027祝日等（不使用）'!$A$1:$A$20,単年カーブ!A10091)=1),0,1)</f>
        <v>1</v>
      </c>
      <c r="O10091">
        <f t="shared" si="1100"/>
        <v>8</v>
      </c>
      <c r="P10091">
        <f t="shared" si="1105"/>
        <v>0</v>
      </c>
      <c r="Q10091">
        <f t="shared" si="1106"/>
        <v>0</v>
      </c>
    </row>
    <row r="10092" spans="1:17" ht="19.5" x14ac:dyDescent="0.4">
      <c r="A10092" s="33">
        <f t="shared" si="1101"/>
        <v>46688</v>
      </c>
      <c r="B10092" s="27" t="str">
        <f t="shared" si="1102"/>
        <v>(木)</v>
      </c>
      <c r="C10092" s="34">
        <v>0.16666666666666699</v>
      </c>
      <c r="D10092" s="16" t="s">
        <v>18</v>
      </c>
      <c r="E10092" s="35">
        <v>0.1875</v>
      </c>
      <c r="F10092" s="50">
        <f>IF(COUNTIF('リスト（不使用）'!$A$5:$A$6,単年カーブ!$A$1),"希望数量入力ください",'単年（2027年度）'!$E$12*単年カーブ!$R$3+'単年（2027年度）'!$E$12*(1-単年カーブ!$R$3)*単年カーブ!Q10092)</f>
        <v>0</v>
      </c>
      <c r="G10092" s="47">
        <f t="shared" si="1103"/>
        <v>0</v>
      </c>
      <c r="M10092">
        <f t="shared" si="1104"/>
        <v>10</v>
      </c>
      <c r="N10092">
        <f>IF(OR(WEEKDAY(A10092)=1,WEEKDAY(A10092)=7,COUNTIF('2027祝日等（不使用）'!$A$1:$A$20,単年カーブ!A10092)=1),0,1)</f>
        <v>1</v>
      </c>
      <c r="O10092">
        <f t="shared" si="1100"/>
        <v>9</v>
      </c>
      <c r="P10092">
        <f t="shared" si="1105"/>
        <v>0</v>
      </c>
      <c r="Q10092">
        <f t="shared" si="1106"/>
        <v>0</v>
      </c>
    </row>
    <row r="10093" spans="1:17" ht="19.5" x14ac:dyDescent="0.4">
      <c r="A10093" s="33">
        <f t="shared" si="1101"/>
        <v>46688</v>
      </c>
      <c r="B10093" s="27" t="str">
        <f t="shared" si="1102"/>
        <v>(木)</v>
      </c>
      <c r="C10093" s="34">
        <v>0.1875</v>
      </c>
      <c r="D10093" s="16" t="s">
        <v>18</v>
      </c>
      <c r="E10093" s="35">
        <v>0.20833333333333301</v>
      </c>
      <c r="F10093" s="50">
        <f>IF(COUNTIF('リスト（不使用）'!$A$5:$A$6,単年カーブ!$A$1),"希望数量入力ください",'単年（2027年度）'!$E$12*単年カーブ!$R$3+'単年（2027年度）'!$E$12*(1-単年カーブ!$R$3)*単年カーブ!Q10093)</f>
        <v>0</v>
      </c>
      <c r="G10093" s="47">
        <f t="shared" si="1103"/>
        <v>0</v>
      </c>
      <c r="M10093">
        <f t="shared" si="1104"/>
        <v>10</v>
      </c>
      <c r="N10093">
        <f>IF(OR(WEEKDAY(A10093)=1,WEEKDAY(A10093)=7,COUNTIF('2027祝日等（不使用）'!$A$1:$A$20,単年カーブ!A10093)=1),0,1)</f>
        <v>1</v>
      </c>
      <c r="O10093">
        <f t="shared" si="1100"/>
        <v>10</v>
      </c>
      <c r="P10093">
        <f t="shared" si="1105"/>
        <v>0</v>
      </c>
      <c r="Q10093">
        <f t="shared" si="1106"/>
        <v>0</v>
      </c>
    </row>
    <row r="10094" spans="1:17" ht="19.5" x14ac:dyDescent="0.4">
      <c r="A10094" s="33">
        <f t="shared" si="1101"/>
        <v>46688</v>
      </c>
      <c r="B10094" s="27" t="str">
        <f t="shared" si="1102"/>
        <v>(木)</v>
      </c>
      <c r="C10094" s="34">
        <v>0.20833333333333301</v>
      </c>
      <c r="D10094" s="16" t="s">
        <v>18</v>
      </c>
      <c r="E10094" s="35">
        <v>0.22916666666666699</v>
      </c>
      <c r="F10094" s="50">
        <f>IF(COUNTIF('リスト（不使用）'!$A$5:$A$6,単年カーブ!$A$1),"希望数量入力ください",'単年（2027年度）'!$E$12*単年カーブ!$R$3+'単年（2027年度）'!$E$12*(1-単年カーブ!$R$3)*単年カーブ!Q10094)</f>
        <v>0</v>
      </c>
      <c r="G10094" s="47">
        <f t="shared" si="1103"/>
        <v>0</v>
      </c>
      <c r="M10094">
        <f t="shared" si="1104"/>
        <v>10</v>
      </c>
      <c r="N10094">
        <f>IF(OR(WEEKDAY(A10094)=1,WEEKDAY(A10094)=7,COUNTIF('2027祝日等（不使用）'!$A$1:$A$20,単年カーブ!A10094)=1),0,1)</f>
        <v>1</v>
      </c>
      <c r="O10094">
        <f t="shared" si="1100"/>
        <v>11</v>
      </c>
      <c r="P10094">
        <f t="shared" si="1105"/>
        <v>0</v>
      </c>
      <c r="Q10094">
        <f t="shared" si="1106"/>
        <v>0</v>
      </c>
    </row>
    <row r="10095" spans="1:17" ht="19.5" x14ac:dyDescent="0.4">
      <c r="A10095" s="33">
        <f t="shared" si="1101"/>
        <v>46688</v>
      </c>
      <c r="B10095" s="27" t="str">
        <f t="shared" si="1102"/>
        <v>(木)</v>
      </c>
      <c r="C10095" s="34">
        <v>0.22916666666666699</v>
      </c>
      <c r="D10095" s="16" t="s">
        <v>18</v>
      </c>
      <c r="E10095" s="35">
        <v>0.25</v>
      </c>
      <c r="F10095" s="50">
        <f>IF(COUNTIF('リスト（不使用）'!$A$5:$A$6,単年カーブ!$A$1),"希望数量入力ください",'単年（2027年度）'!$E$12*単年カーブ!$R$3+'単年（2027年度）'!$E$12*(1-単年カーブ!$R$3)*単年カーブ!Q10095)</f>
        <v>0</v>
      </c>
      <c r="G10095" s="47">
        <f t="shared" si="1103"/>
        <v>0</v>
      </c>
      <c r="M10095">
        <f t="shared" si="1104"/>
        <v>10</v>
      </c>
      <c r="N10095">
        <f>IF(OR(WEEKDAY(A10095)=1,WEEKDAY(A10095)=7,COUNTIF('2027祝日等（不使用）'!$A$1:$A$20,単年カーブ!A10095)=1),0,1)</f>
        <v>1</v>
      </c>
      <c r="O10095">
        <f t="shared" si="1100"/>
        <v>12</v>
      </c>
      <c r="P10095">
        <f t="shared" si="1105"/>
        <v>0</v>
      </c>
      <c r="Q10095">
        <f t="shared" si="1106"/>
        <v>0</v>
      </c>
    </row>
    <row r="10096" spans="1:17" ht="19.5" x14ac:dyDescent="0.4">
      <c r="A10096" s="33">
        <f t="shared" si="1101"/>
        <v>46688</v>
      </c>
      <c r="B10096" s="27" t="str">
        <f t="shared" si="1102"/>
        <v>(木)</v>
      </c>
      <c r="C10096" s="34">
        <v>0.25</v>
      </c>
      <c r="D10096" s="16" t="s">
        <v>18</v>
      </c>
      <c r="E10096" s="35">
        <v>0.27083333333333298</v>
      </c>
      <c r="F10096" s="50">
        <f>IF(COUNTIF('リスト（不使用）'!$A$5:$A$6,単年カーブ!$A$1),"希望数量入力ください",'単年（2027年度）'!$E$12*単年カーブ!$R$3+'単年（2027年度）'!$E$12*(1-単年カーブ!$R$3)*単年カーブ!Q10096)</f>
        <v>0</v>
      </c>
      <c r="G10096" s="47">
        <f t="shared" si="1103"/>
        <v>0</v>
      </c>
      <c r="M10096">
        <f t="shared" si="1104"/>
        <v>10</v>
      </c>
      <c r="N10096">
        <f>IF(OR(WEEKDAY(A10096)=1,WEEKDAY(A10096)=7,COUNTIF('2027祝日等（不使用）'!$A$1:$A$20,単年カーブ!A10096)=1),0,1)</f>
        <v>1</v>
      </c>
      <c r="O10096">
        <f t="shared" si="1100"/>
        <v>13</v>
      </c>
      <c r="P10096">
        <f t="shared" si="1105"/>
        <v>0</v>
      </c>
      <c r="Q10096">
        <f t="shared" si="1106"/>
        <v>0</v>
      </c>
    </row>
    <row r="10097" spans="1:17" ht="19.5" x14ac:dyDescent="0.4">
      <c r="A10097" s="33">
        <f t="shared" si="1101"/>
        <v>46688</v>
      </c>
      <c r="B10097" s="27" t="str">
        <f t="shared" si="1102"/>
        <v>(木)</v>
      </c>
      <c r="C10097" s="34">
        <v>0.27083333333333298</v>
      </c>
      <c r="D10097" s="16" t="s">
        <v>18</v>
      </c>
      <c r="E10097" s="35">
        <v>0.29166666666666702</v>
      </c>
      <c r="F10097" s="50">
        <f>IF(COUNTIF('リスト（不使用）'!$A$5:$A$6,単年カーブ!$A$1),"希望数量入力ください",'単年（2027年度）'!$E$12*単年カーブ!$R$3+'単年（2027年度）'!$E$12*(1-単年カーブ!$R$3)*単年カーブ!Q10097)</f>
        <v>0</v>
      </c>
      <c r="G10097" s="47">
        <f t="shared" si="1103"/>
        <v>0</v>
      </c>
      <c r="M10097">
        <f t="shared" si="1104"/>
        <v>10</v>
      </c>
      <c r="N10097">
        <f>IF(OR(WEEKDAY(A10097)=1,WEEKDAY(A10097)=7,COUNTIF('2027祝日等（不使用）'!$A$1:$A$20,単年カーブ!A10097)=1),0,1)</f>
        <v>1</v>
      </c>
      <c r="O10097">
        <f t="shared" si="1100"/>
        <v>14</v>
      </c>
      <c r="P10097">
        <f t="shared" si="1105"/>
        <v>0</v>
      </c>
      <c r="Q10097">
        <f t="shared" si="1106"/>
        <v>0</v>
      </c>
    </row>
    <row r="10098" spans="1:17" ht="19.5" x14ac:dyDescent="0.4">
      <c r="A10098" s="33">
        <f t="shared" si="1101"/>
        <v>46688</v>
      </c>
      <c r="B10098" s="27" t="str">
        <f t="shared" si="1102"/>
        <v>(木)</v>
      </c>
      <c r="C10098" s="34">
        <v>0.29166666666666702</v>
      </c>
      <c r="D10098" s="16" t="s">
        <v>18</v>
      </c>
      <c r="E10098" s="35">
        <v>0.3125</v>
      </c>
      <c r="F10098" s="50">
        <f>IF(COUNTIF('リスト（不使用）'!$A$5:$A$6,単年カーブ!$A$1),"希望数量入力ください",'単年（2027年度）'!$E$12*単年カーブ!$R$3+'単年（2027年度）'!$E$12*(1-単年カーブ!$R$3)*単年カーブ!Q10098)</f>
        <v>0</v>
      </c>
      <c r="G10098" s="47">
        <f t="shared" si="1103"/>
        <v>0</v>
      </c>
      <c r="M10098">
        <f t="shared" si="1104"/>
        <v>10</v>
      </c>
      <c r="N10098">
        <f>IF(OR(WEEKDAY(A10098)=1,WEEKDAY(A10098)=7,COUNTIF('2027祝日等（不使用）'!$A$1:$A$20,単年カーブ!A10098)=1),0,1)</f>
        <v>1</v>
      </c>
      <c r="O10098">
        <f t="shared" si="1100"/>
        <v>15</v>
      </c>
      <c r="P10098">
        <f t="shared" si="1105"/>
        <v>0</v>
      </c>
      <c r="Q10098">
        <f t="shared" si="1106"/>
        <v>0</v>
      </c>
    </row>
    <row r="10099" spans="1:17" ht="19.5" x14ac:dyDescent="0.4">
      <c r="A10099" s="33">
        <f t="shared" si="1101"/>
        <v>46688</v>
      </c>
      <c r="B10099" s="27" t="str">
        <f t="shared" si="1102"/>
        <v>(木)</v>
      </c>
      <c r="C10099" s="34">
        <v>0.3125</v>
      </c>
      <c r="D10099" s="16" t="s">
        <v>18</v>
      </c>
      <c r="E10099" s="35">
        <v>0.33333333333333298</v>
      </c>
      <c r="F10099" s="50">
        <f>IF(COUNTIF('リスト（不使用）'!$A$5:$A$6,単年カーブ!$A$1),"希望数量入力ください",'単年（2027年度）'!$E$12*単年カーブ!$R$3+'単年（2027年度）'!$E$12*(1-単年カーブ!$R$3)*単年カーブ!Q10099)</f>
        <v>0</v>
      </c>
      <c r="G10099" s="47">
        <f t="shared" si="1103"/>
        <v>0</v>
      </c>
      <c r="M10099">
        <f t="shared" si="1104"/>
        <v>10</v>
      </c>
      <c r="N10099">
        <f>IF(OR(WEEKDAY(A10099)=1,WEEKDAY(A10099)=7,COUNTIF('2027祝日等（不使用）'!$A$1:$A$20,単年カーブ!A10099)=1),0,1)</f>
        <v>1</v>
      </c>
      <c r="O10099">
        <f t="shared" si="1100"/>
        <v>16</v>
      </c>
      <c r="P10099">
        <f t="shared" si="1105"/>
        <v>0</v>
      </c>
      <c r="Q10099">
        <f t="shared" si="1106"/>
        <v>0</v>
      </c>
    </row>
    <row r="10100" spans="1:17" ht="19.5" x14ac:dyDescent="0.4">
      <c r="A10100" s="33">
        <f t="shared" si="1101"/>
        <v>46688</v>
      </c>
      <c r="B10100" s="27" t="str">
        <f t="shared" si="1102"/>
        <v>(木)</v>
      </c>
      <c r="C10100" s="34">
        <v>0.33333333333333298</v>
      </c>
      <c r="D10100" s="16" t="s">
        <v>18</v>
      </c>
      <c r="E10100" s="35">
        <v>0.35416666666666702</v>
      </c>
      <c r="F10100" s="50">
        <f>IF(COUNTIF('リスト（不使用）'!$A$5:$A$6,単年カーブ!$A$1),"希望数量入力ください",'単年（2027年度）'!$E$12*単年カーブ!$R$3+'単年（2027年度）'!$E$12*(1-単年カーブ!$R$3)*単年カーブ!Q10100)</f>
        <v>0</v>
      </c>
      <c r="G10100" s="47">
        <f t="shared" si="1103"/>
        <v>0</v>
      </c>
      <c r="M10100">
        <f t="shared" si="1104"/>
        <v>10</v>
      </c>
      <c r="N10100">
        <f>IF(OR(WEEKDAY(A10100)=1,WEEKDAY(A10100)=7,COUNTIF('2027祝日等（不使用）'!$A$1:$A$20,単年カーブ!A10100)=1),0,1)</f>
        <v>1</v>
      </c>
      <c r="O10100">
        <f t="shared" ref="O10100:O10163" si="1107">O10052</f>
        <v>17</v>
      </c>
      <c r="P10100">
        <f t="shared" si="1105"/>
        <v>1</v>
      </c>
      <c r="Q10100">
        <f t="shared" si="1106"/>
        <v>1</v>
      </c>
    </row>
    <row r="10101" spans="1:17" ht="19.5" x14ac:dyDescent="0.4">
      <c r="A10101" s="33">
        <f t="shared" si="1101"/>
        <v>46688</v>
      </c>
      <c r="B10101" s="27" t="str">
        <f t="shared" si="1102"/>
        <v>(木)</v>
      </c>
      <c r="C10101" s="34">
        <v>0.35416666666666702</v>
      </c>
      <c r="D10101" s="16" t="s">
        <v>18</v>
      </c>
      <c r="E10101" s="35">
        <v>0.375</v>
      </c>
      <c r="F10101" s="50">
        <f>IF(COUNTIF('リスト（不使用）'!$A$5:$A$6,単年カーブ!$A$1),"希望数量入力ください",'単年（2027年度）'!$E$12*単年カーブ!$R$3+'単年（2027年度）'!$E$12*(1-単年カーブ!$R$3)*単年カーブ!Q10101)</f>
        <v>0</v>
      </c>
      <c r="G10101" s="47">
        <f t="shared" si="1103"/>
        <v>0</v>
      </c>
      <c r="M10101">
        <f t="shared" si="1104"/>
        <v>10</v>
      </c>
      <c r="N10101">
        <f>IF(OR(WEEKDAY(A10101)=1,WEEKDAY(A10101)=7,COUNTIF('2027祝日等（不使用）'!$A$1:$A$20,単年カーブ!A10101)=1),0,1)</f>
        <v>1</v>
      </c>
      <c r="O10101">
        <f t="shared" si="1107"/>
        <v>18</v>
      </c>
      <c r="P10101">
        <f t="shared" si="1105"/>
        <v>1</v>
      </c>
      <c r="Q10101">
        <f t="shared" si="1106"/>
        <v>1</v>
      </c>
    </row>
    <row r="10102" spans="1:17" ht="19.5" x14ac:dyDescent="0.4">
      <c r="A10102" s="33">
        <f t="shared" si="1101"/>
        <v>46688</v>
      </c>
      <c r="B10102" s="27" t="str">
        <f t="shared" si="1102"/>
        <v>(木)</v>
      </c>
      <c r="C10102" s="34">
        <v>0.375</v>
      </c>
      <c r="D10102" s="16" t="s">
        <v>18</v>
      </c>
      <c r="E10102" s="35">
        <v>0.39583333333333298</v>
      </c>
      <c r="F10102" s="50">
        <f>IF(COUNTIF('リスト（不使用）'!$A$5:$A$6,単年カーブ!$A$1),"希望数量入力ください",'単年（2027年度）'!$E$12*単年カーブ!$R$3+'単年（2027年度）'!$E$12*(1-単年カーブ!$R$3)*単年カーブ!Q10102)</f>
        <v>0</v>
      </c>
      <c r="G10102" s="47">
        <f t="shared" si="1103"/>
        <v>0</v>
      </c>
      <c r="M10102">
        <f t="shared" si="1104"/>
        <v>10</v>
      </c>
      <c r="N10102">
        <f>IF(OR(WEEKDAY(A10102)=1,WEEKDAY(A10102)=7,COUNTIF('2027祝日等（不使用）'!$A$1:$A$20,単年カーブ!A10102)=1),0,1)</f>
        <v>1</v>
      </c>
      <c r="O10102">
        <f t="shared" si="1107"/>
        <v>19</v>
      </c>
      <c r="P10102">
        <f t="shared" si="1105"/>
        <v>1</v>
      </c>
      <c r="Q10102">
        <f t="shared" si="1106"/>
        <v>1</v>
      </c>
    </row>
    <row r="10103" spans="1:17" ht="19.5" x14ac:dyDescent="0.4">
      <c r="A10103" s="33">
        <f t="shared" si="1101"/>
        <v>46688</v>
      </c>
      <c r="B10103" s="27" t="str">
        <f t="shared" si="1102"/>
        <v>(木)</v>
      </c>
      <c r="C10103" s="34">
        <v>0.39583333333333298</v>
      </c>
      <c r="D10103" s="16" t="s">
        <v>18</v>
      </c>
      <c r="E10103" s="35">
        <v>0.41666666666666702</v>
      </c>
      <c r="F10103" s="50">
        <f>IF(COUNTIF('リスト（不使用）'!$A$5:$A$6,単年カーブ!$A$1),"希望数量入力ください",'単年（2027年度）'!$E$12*単年カーブ!$R$3+'単年（2027年度）'!$E$12*(1-単年カーブ!$R$3)*単年カーブ!Q10103)</f>
        <v>0</v>
      </c>
      <c r="G10103" s="47">
        <f t="shared" si="1103"/>
        <v>0</v>
      </c>
      <c r="M10103">
        <f t="shared" si="1104"/>
        <v>10</v>
      </c>
      <c r="N10103">
        <f>IF(OR(WEEKDAY(A10103)=1,WEEKDAY(A10103)=7,COUNTIF('2027祝日等（不使用）'!$A$1:$A$20,単年カーブ!A10103)=1),0,1)</f>
        <v>1</v>
      </c>
      <c r="O10103">
        <f t="shared" si="1107"/>
        <v>20</v>
      </c>
      <c r="P10103">
        <f t="shared" si="1105"/>
        <v>1</v>
      </c>
      <c r="Q10103">
        <f t="shared" si="1106"/>
        <v>1</v>
      </c>
    </row>
    <row r="10104" spans="1:17" ht="19.5" x14ac:dyDescent="0.4">
      <c r="A10104" s="33">
        <f t="shared" si="1101"/>
        <v>46688</v>
      </c>
      <c r="B10104" s="27" t="str">
        <f t="shared" si="1102"/>
        <v>(木)</v>
      </c>
      <c r="C10104" s="34">
        <v>0.41666666666666702</v>
      </c>
      <c r="D10104" s="16" t="s">
        <v>18</v>
      </c>
      <c r="E10104" s="35">
        <v>0.4375</v>
      </c>
      <c r="F10104" s="50">
        <f>IF(COUNTIF('リスト（不使用）'!$A$5:$A$6,単年カーブ!$A$1),"希望数量入力ください",'単年（2027年度）'!$E$12*単年カーブ!$R$3+'単年（2027年度）'!$E$12*(1-単年カーブ!$R$3)*単年カーブ!Q10104)</f>
        <v>0</v>
      </c>
      <c r="G10104" s="47">
        <f t="shared" si="1103"/>
        <v>0</v>
      </c>
      <c r="M10104">
        <f t="shared" si="1104"/>
        <v>10</v>
      </c>
      <c r="N10104">
        <f>IF(OR(WEEKDAY(A10104)=1,WEEKDAY(A10104)=7,COUNTIF('2027祝日等（不使用）'!$A$1:$A$20,単年カーブ!A10104)=1),0,1)</f>
        <v>1</v>
      </c>
      <c r="O10104">
        <f t="shared" si="1107"/>
        <v>21</v>
      </c>
      <c r="P10104">
        <f t="shared" si="1105"/>
        <v>1</v>
      </c>
      <c r="Q10104">
        <f t="shared" si="1106"/>
        <v>1</v>
      </c>
    </row>
    <row r="10105" spans="1:17" ht="19.5" x14ac:dyDescent="0.4">
      <c r="A10105" s="33">
        <f t="shared" si="1101"/>
        <v>46688</v>
      </c>
      <c r="B10105" s="27" t="str">
        <f t="shared" si="1102"/>
        <v>(木)</v>
      </c>
      <c r="C10105" s="34">
        <v>0.4375</v>
      </c>
      <c r="D10105" s="16" t="s">
        <v>18</v>
      </c>
      <c r="E10105" s="35">
        <v>0.45833333333333298</v>
      </c>
      <c r="F10105" s="50">
        <f>IF(COUNTIF('リスト（不使用）'!$A$5:$A$6,単年カーブ!$A$1),"希望数量入力ください",'単年（2027年度）'!$E$12*単年カーブ!$R$3+'単年（2027年度）'!$E$12*(1-単年カーブ!$R$3)*単年カーブ!Q10105)</f>
        <v>0</v>
      </c>
      <c r="G10105" s="47">
        <f t="shared" si="1103"/>
        <v>0</v>
      </c>
      <c r="M10105">
        <f t="shared" si="1104"/>
        <v>10</v>
      </c>
      <c r="N10105">
        <f>IF(OR(WEEKDAY(A10105)=1,WEEKDAY(A10105)=7,COUNTIF('2027祝日等（不使用）'!$A$1:$A$20,単年カーブ!A10105)=1),0,1)</f>
        <v>1</v>
      </c>
      <c r="O10105">
        <f t="shared" si="1107"/>
        <v>22</v>
      </c>
      <c r="P10105">
        <f t="shared" si="1105"/>
        <v>1</v>
      </c>
      <c r="Q10105">
        <f t="shared" si="1106"/>
        <v>1</v>
      </c>
    </row>
    <row r="10106" spans="1:17" ht="19.5" x14ac:dyDescent="0.4">
      <c r="A10106" s="33">
        <f t="shared" ref="A10106:A10169" si="1108">A10058+1</f>
        <v>46688</v>
      </c>
      <c r="B10106" s="27" t="str">
        <f t="shared" si="1102"/>
        <v>(木)</v>
      </c>
      <c r="C10106" s="34">
        <v>0.45833333333333298</v>
      </c>
      <c r="D10106" s="16" t="s">
        <v>18</v>
      </c>
      <c r="E10106" s="35">
        <v>0.47916666666666702</v>
      </c>
      <c r="F10106" s="50">
        <f>IF(COUNTIF('リスト（不使用）'!$A$5:$A$6,単年カーブ!$A$1),"希望数量入力ください",'単年（2027年度）'!$E$12*単年カーブ!$R$3+'単年（2027年度）'!$E$12*(1-単年カーブ!$R$3)*単年カーブ!Q10106)</f>
        <v>0</v>
      </c>
      <c r="G10106" s="47">
        <f t="shared" si="1103"/>
        <v>0</v>
      </c>
      <c r="M10106">
        <f t="shared" si="1104"/>
        <v>10</v>
      </c>
      <c r="N10106">
        <f>IF(OR(WEEKDAY(A10106)=1,WEEKDAY(A10106)=7,COUNTIF('2027祝日等（不使用）'!$A$1:$A$20,単年カーブ!A10106)=1),0,1)</f>
        <v>1</v>
      </c>
      <c r="O10106">
        <f t="shared" si="1107"/>
        <v>23</v>
      </c>
      <c r="P10106">
        <f t="shared" si="1105"/>
        <v>1</v>
      </c>
      <c r="Q10106">
        <f t="shared" si="1106"/>
        <v>1</v>
      </c>
    </row>
    <row r="10107" spans="1:17" ht="19.5" x14ac:dyDescent="0.4">
      <c r="A10107" s="33">
        <f t="shared" si="1108"/>
        <v>46688</v>
      </c>
      <c r="B10107" s="27" t="str">
        <f t="shared" si="1102"/>
        <v>(木)</v>
      </c>
      <c r="C10107" s="34">
        <v>0.47916666666666702</v>
      </c>
      <c r="D10107" s="16" t="s">
        <v>18</v>
      </c>
      <c r="E10107" s="35">
        <v>0.5</v>
      </c>
      <c r="F10107" s="50">
        <f>IF(COUNTIF('リスト（不使用）'!$A$5:$A$6,単年カーブ!$A$1),"希望数量入力ください",'単年（2027年度）'!$E$12*単年カーブ!$R$3+'単年（2027年度）'!$E$12*(1-単年カーブ!$R$3)*単年カーブ!Q10107)</f>
        <v>0</v>
      </c>
      <c r="G10107" s="47">
        <f t="shared" si="1103"/>
        <v>0</v>
      </c>
      <c r="M10107">
        <f t="shared" si="1104"/>
        <v>10</v>
      </c>
      <c r="N10107">
        <f>IF(OR(WEEKDAY(A10107)=1,WEEKDAY(A10107)=7,COUNTIF('2027祝日等（不使用）'!$A$1:$A$20,単年カーブ!A10107)=1),0,1)</f>
        <v>1</v>
      </c>
      <c r="O10107">
        <f t="shared" si="1107"/>
        <v>24</v>
      </c>
      <c r="P10107">
        <f t="shared" si="1105"/>
        <v>1</v>
      </c>
      <c r="Q10107">
        <f t="shared" si="1106"/>
        <v>1</v>
      </c>
    </row>
    <row r="10108" spans="1:17" ht="19.5" x14ac:dyDescent="0.4">
      <c r="A10108" s="33">
        <f t="shared" si="1108"/>
        <v>46688</v>
      </c>
      <c r="B10108" s="27" t="str">
        <f t="shared" si="1102"/>
        <v>(木)</v>
      </c>
      <c r="C10108" s="34">
        <v>0.5</v>
      </c>
      <c r="D10108" s="16" t="s">
        <v>18</v>
      </c>
      <c r="E10108" s="35">
        <v>0.52083333333333304</v>
      </c>
      <c r="F10108" s="50">
        <f>IF(COUNTIF('リスト（不使用）'!$A$5:$A$6,単年カーブ!$A$1),"希望数量入力ください",'単年（2027年度）'!$E$12*単年カーブ!$R$3+'単年（2027年度）'!$E$12*(1-単年カーブ!$R$3)*単年カーブ!Q10108)</f>
        <v>0</v>
      </c>
      <c r="G10108" s="47">
        <f t="shared" si="1103"/>
        <v>0</v>
      </c>
      <c r="M10108">
        <f t="shared" si="1104"/>
        <v>10</v>
      </c>
      <c r="N10108">
        <f>IF(OR(WEEKDAY(A10108)=1,WEEKDAY(A10108)=7,COUNTIF('2027祝日等（不使用）'!$A$1:$A$20,単年カーブ!A10108)=1),0,1)</f>
        <v>1</v>
      </c>
      <c r="O10108">
        <f t="shared" si="1107"/>
        <v>25</v>
      </c>
      <c r="P10108">
        <f t="shared" si="1105"/>
        <v>1</v>
      </c>
      <c r="Q10108">
        <f t="shared" si="1106"/>
        <v>1</v>
      </c>
    </row>
    <row r="10109" spans="1:17" ht="19.5" x14ac:dyDescent="0.4">
      <c r="A10109" s="33">
        <f t="shared" si="1108"/>
        <v>46688</v>
      </c>
      <c r="B10109" s="27" t="str">
        <f t="shared" si="1102"/>
        <v>(木)</v>
      </c>
      <c r="C10109" s="34">
        <v>0.52083333333333304</v>
      </c>
      <c r="D10109" s="16" t="s">
        <v>18</v>
      </c>
      <c r="E10109" s="35">
        <v>0.54166666666666696</v>
      </c>
      <c r="F10109" s="50">
        <f>IF(COUNTIF('リスト（不使用）'!$A$5:$A$6,単年カーブ!$A$1),"希望数量入力ください",'単年（2027年度）'!$E$12*単年カーブ!$R$3+'単年（2027年度）'!$E$12*(1-単年カーブ!$R$3)*単年カーブ!Q10109)</f>
        <v>0</v>
      </c>
      <c r="G10109" s="47">
        <f t="shared" si="1103"/>
        <v>0</v>
      </c>
      <c r="M10109">
        <f t="shared" si="1104"/>
        <v>10</v>
      </c>
      <c r="N10109">
        <f>IF(OR(WEEKDAY(A10109)=1,WEEKDAY(A10109)=7,COUNTIF('2027祝日等（不使用）'!$A$1:$A$20,単年カーブ!A10109)=1),0,1)</f>
        <v>1</v>
      </c>
      <c r="O10109">
        <f t="shared" si="1107"/>
        <v>26</v>
      </c>
      <c r="P10109">
        <f t="shared" si="1105"/>
        <v>1</v>
      </c>
      <c r="Q10109">
        <f t="shared" si="1106"/>
        <v>1</v>
      </c>
    </row>
    <row r="10110" spans="1:17" ht="19.5" x14ac:dyDescent="0.4">
      <c r="A10110" s="33">
        <f t="shared" si="1108"/>
        <v>46688</v>
      </c>
      <c r="B10110" s="27" t="str">
        <f t="shared" si="1102"/>
        <v>(木)</v>
      </c>
      <c r="C10110" s="34">
        <v>0.54166666666666696</v>
      </c>
      <c r="D10110" s="16" t="s">
        <v>18</v>
      </c>
      <c r="E10110" s="35">
        <v>0.5625</v>
      </c>
      <c r="F10110" s="50">
        <f>IF(COUNTIF('リスト（不使用）'!$A$5:$A$6,単年カーブ!$A$1),"希望数量入力ください",'単年（2027年度）'!$E$12*単年カーブ!$R$3+'単年（2027年度）'!$E$12*(1-単年カーブ!$R$3)*単年カーブ!Q10110)</f>
        <v>0</v>
      </c>
      <c r="G10110" s="47">
        <f t="shared" si="1103"/>
        <v>0</v>
      </c>
      <c r="M10110">
        <f t="shared" si="1104"/>
        <v>10</v>
      </c>
      <c r="N10110">
        <f>IF(OR(WEEKDAY(A10110)=1,WEEKDAY(A10110)=7,COUNTIF('2027祝日等（不使用）'!$A$1:$A$20,単年カーブ!A10110)=1),0,1)</f>
        <v>1</v>
      </c>
      <c r="O10110">
        <f t="shared" si="1107"/>
        <v>27</v>
      </c>
      <c r="P10110">
        <f t="shared" si="1105"/>
        <v>1</v>
      </c>
      <c r="Q10110">
        <f t="shared" si="1106"/>
        <v>1</v>
      </c>
    </row>
    <row r="10111" spans="1:17" ht="19.5" x14ac:dyDescent="0.4">
      <c r="A10111" s="33">
        <f t="shared" si="1108"/>
        <v>46688</v>
      </c>
      <c r="B10111" s="27" t="str">
        <f t="shared" si="1102"/>
        <v>(木)</v>
      </c>
      <c r="C10111" s="34">
        <v>0.5625</v>
      </c>
      <c r="D10111" s="16" t="s">
        <v>18</v>
      </c>
      <c r="E10111" s="35">
        <v>0.58333333333333304</v>
      </c>
      <c r="F10111" s="50">
        <f>IF(COUNTIF('リスト（不使用）'!$A$5:$A$6,単年カーブ!$A$1),"希望数量入力ください",'単年（2027年度）'!$E$12*単年カーブ!$R$3+'単年（2027年度）'!$E$12*(1-単年カーブ!$R$3)*単年カーブ!Q10111)</f>
        <v>0</v>
      </c>
      <c r="G10111" s="47">
        <f t="shared" si="1103"/>
        <v>0</v>
      </c>
      <c r="M10111">
        <f t="shared" si="1104"/>
        <v>10</v>
      </c>
      <c r="N10111">
        <f>IF(OR(WEEKDAY(A10111)=1,WEEKDAY(A10111)=7,COUNTIF('2027祝日等（不使用）'!$A$1:$A$20,単年カーブ!A10111)=1),0,1)</f>
        <v>1</v>
      </c>
      <c r="O10111">
        <f t="shared" si="1107"/>
        <v>28</v>
      </c>
      <c r="P10111">
        <f t="shared" si="1105"/>
        <v>1</v>
      </c>
      <c r="Q10111">
        <f t="shared" si="1106"/>
        <v>1</v>
      </c>
    </row>
    <row r="10112" spans="1:17" ht="19.5" x14ac:dyDescent="0.4">
      <c r="A10112" s="33">
        <f t="shared" si="1108"/>
        <v>46688</v>
      </c>
      <c r="B10112" s="27" t="str">
        <f t="shared" si="1102"/>
        <v>(木)</v>
      </c>
      <c r="C10112" s="34">
        <v>0.58333333333333304</v>
      </c>
      <c r="D10112" s="16" t="s">
        <v>18</v>
      </c>
      <c r="E10112" s="35">
        <v>0.60416666666666696</v>
      </c>
      <c r="F10112" s="50">
        <f>IF(COUNTIF('リスト（不使用）'!$A$5:$A$6,単年カーブ!$A$1),"希望数量入力ください",'単年（2027年度）'!$E$12*単年カーブ!$R$3+'単年（2027年度）'!$E$12*(1-単年カーブ!$R$3)*単年カーブ!Q10112)</f>
        <v>0</v>
      </c>
      <c r="G10112" s="47">
        <f t="shared" si="1103"/>
        <v>0</v>
      </c>
      <c r="M10112">
        <f t="shared" si="1104"/>
        <v>10</v>
      </c>
      <c r="N10112">
        <f>IF(OR(WEEKDAY(A10112)=1,WEEKDAY(A10112)=7,COUNTIF('2027祝日等（不使用）'!$A$1:$A$20,単年カーブ!A10112)=1),0,1)</f>
        <v>1</v>
      </c>
      <c r="O10112">
        <f t="shared" si="1107"/>
        <v>29</v>
      </c>
      <c r="P10112">
        <f t="shared" si="1105"/>
        <v>1</v>
      </c>
      <c r="Q10112">
        <f t="shared" si="1106"/>
        <v>1</v>
      </c>
    </row>
    <row r="10113" spans="1:17" ht="19.5" x14ac:dyDescent="0.4">
      <c r="A10113" s="33">
        <f t="shared" si="1108"/>
        <v>46688</v>
      </c>
      <c r="B10113" s="27" t="str">
        <f t="shared" si="1102"/>
        <v>(木)</v>
      </c>
      <c r="C10113" s="34">
        <v>0.60416666666666696</v>
      </c>
      <c r="D10113" s="16" t="s">
        <v>18</v>
      </c>
      <c r="E10113" s="35">
        <v>0.625</v>
      </c>
      <c r="F10113" s="50">
        <f>IF(COUNTIF('リスト（不使用）'!$A$5:$A$6,単年カーブ!$A$1),"希望数量入力ください",'単年（2027年度）'!$E$12*単年カーブ!$R$3+'単年（2027年度）'!$E$12*(1-単年カーブ!$R$3)*単年カーブ!Q10113)</f>
        <v>0</v>
      </c>
      <c r="G10113" s="47">
        <f t="shared" si="1103"/>
        <v>0</v>
      </c>
      <c r="M10113">
        <f t="shared" si="1104"/>
        <v>10</v>
      </c>
      <c r="N10113">
        <f>IF(OR(WEEKDAY(A10113)=1,WEEKDAY(A10113)=7,COUNTIF('2027祝日等（不使用）'!$A$1:$A$20,単年カーブ!A10113)=1),0,1)</f>
        <v>1</v>
      </c>
      <c r="O10113">
        <f t="shared" si="1107"/>
        <v>30</v>
      </c>
      <c r="P10113">
        <f t="shared" si="1105"/>
        <v>1</v>
      </c>
      <c r="Q10113">
        <f t="shared" si="1106"/>
        <v>1</v>
      </c>
    </row>
    <row r="10114" spans="1:17" ht="19.5" x14ac:dyDescent="0.4">
      <c r="A10114" s="33">
        <f t="shared" si="1108"/>
        <v>46688</v>
      </c>
      <c r="B10114" s="27" t="str">
        <f t="shared" si="1102"/>
        <v>(木)</v>
      </c>
      <c r="C10114" s="34">
        <v>0.625</v>
      </c>
      <c r="D10114" s="16" t="s">
        <v>18</v>
      </c>
      <c r="E10114" s="35">
        <v>0.64583333333333304</v>
      </c>
      <c r="F10114" s="50">
        <f>IF(COUNTIF('リスト（不使用）'!$A$5:$A$6,単年カーブ!$A$1),"希望数量入力ください",'単年（2027年度）'!$E$12*単年カーブ!$R$3+'単年（2027年度）'!$E$12*(1-単年カーブ!$R$3)*単年カーブ!Q10114)</f>
        <v>0</v>
      </c>
      <c r="G10114" s="47">
        <f t="shared" si="1103"/>
        <v>0</v>
      </c>
      <c r="M10114">
        <f t="shared" si="1104"/>
        <v>10</v>
      </c>
      <c r="N10114">
        <f>IF(OR(WEEKDAY(A10114)=1,WEEKDAY(A10114)=7,COUNTIF('2027祝日等（不使用）'!$A$1:$A$20,単年カーブ!A10114)=1),0,1)</f>
        <v>1</v>
      </c>
      <c r="O10114">
        <f t="shared" si="1107"/>
        <v>31</v>
      </c>
      <c r="P10114">
        <f t="shared" si="1105"/>
        <v>1</v>
      </c>
      <c r="Q10114">
        <f t="shared" si="1106"/>
        <v>1</v>
      </c>
    </row>
    <row r="10115" spans="1:17" ht="19.5" x14ac:dyDescent="0.4">
      <c r="A10115" s="33">
        <f t="shared" si="1108"/>
        <v>46688</v>
      </c>
      <c r="B10115" s="27" t="str">
        <f t="shared" si="1102"/>
        <v>(木)</v>
      </c>
      <c r="C10115" s="34">
        <v>0.64583333333333304</v>
      </c>
      <c r="D10115" s="16" t="s">
        <v>18</v>
      </c>
      <c r="E10115" s="35">
        <v>0.66666666666666696</v>
      </c>
      <c r="F10115" s="50">
        <f>IF(COUNTIF('リスト（不使用）'!$A$5:$A$6,単年カーブ!$A$1),"希望数量入力ください",'単年（2027年度）'!$E$12*単年カーブ!$R$3+'単年（2027年度）'!$E$12*(1-単年カーブ!$R$3)*単年カーブ!Q10115)</f>
        <v>0</v>
      </c>
      <c r="G10115" s="47">
        <f t="shared" si="1103"/>
        <v>0</v>
      </c>
      <c r="M10115">
        <f t="shared" si="1104"/>
        <v>10</v>
      </c>
      <c r="N10115">
        <f>IF(OR(WEEKDAY(A10115)=1,WEEKDAY(A10115)=7,COUNTIF('2027祝日等（不使用）'!$A$1:$A$20,単年カーブ!A10115)=1),0,1)</f>
        <v>1</v>
      </c>
      <c r="O10115">
        <f t="shared" si="1107"/>
        <v>32</v>
      </c>
      <c r="P10115">
        <f t="shared" si="1105"/>
        <v>1</v>
      </c>
      <c r="Q10115">
        <f t="shared" si="1106"/>
        <v>1</v>
      </c>
    </row>
    <row r="10116" spans="1:17" ht="19.5" x14ac:dyDescent="0.4">
      <c r="A10116" s="33">
        <f t="shared" si="1108"/>
        <v>46688</v>
      </c>
      <c r="B10116" s="27" t="str">
        <f t="shared" ref="B10116:B10179" si="1109">TEXT(A10116,"(aaa)")</f>
        <v>(木)</v>
      </c>
      <c r="C10116" s="34">
        <v>0.66666666666666696</v>
      </c>
      <c r="D10116" s="16" t="s">
        <v>18</v>
      </c>
      <c r="E10116" s="35">
        <v>0.6875</v>
      </c>
      <c r="F10116" s="50">
        <f>IF(COUNTIF('リスト（不使用）'!$A$5:$A$6,単年カーブ!$A$1),"希望数量入力ください",'単年（2027年度）'!$E$12*単年カーブ!$R$3+'単年（2027年度）'!$E$12*(1-単年カーブ!$R$3)*単年カーブ!Q10116)</f>
        <v>0</v>
      </c>
      <c r="G10116" s="47">
        <f t="shared" ref="G10116:G10179" si="1110">F10116/2</f>
        <v>0</v>
      </c>
      <c r="M10116">
        <f t="shared" ref="M10116:M10179" si="1111">MONTH(A10116)</f>
        <v>10</v>
      </c>
      <c r="N10116">
        <f>IF(OR(WEEKDAY(A10116)=1,WEEKDAY(A10116)=7,COUNTIF('2027祝日等（不使用）'!$A$1:$A$20,単年カーブ!A10116)=1),0,1)</f>
        <v>1</v>
      </c>
      <c r="O10116">
        <f t="shared" si="1107"/>
        <v>33</v>
      </c>
      <c r="P10116">
        <f t="shared" ref="P10116:P10179" si="1112">IF(AND(O10116&gt;16,O10116&lt;41),1,0)</f>
        <v>1</v>
      </c>
      <c r="Q10116">
        <f t="shared" ref="Q10116:Q10179" si="1113">P10116*N10116</f>
        <v>1</v>
      </c>
    </row>
    <row r="10117" spans="1:17" ht="19.5" x14ac:dyDescent="0.4">
      <c r="A10117" s="33">
        <f t="shared" si="1108"/>
        <v>46688</v>
      </c>
      <c r="B10117" s="27" t="str">
        <f t="shared" si="1109"/>
        <v>(木)</v>
      </c>
      <c r="C10117" s="34">
        <v>0.6875</v>
      </c>
      <c r="D10117" s="16" t="s">
        <v>18</v>
      </c>
      <c r="E10117" s="35">
        <v>0.70833333333333304</v>
      </c>
      <c r="F10117" s="50">
        <f>IF(COUNTIF('リスト（不使用）'!$A$5:$A$6,単年カーブ!$A$1),"希望数量入力ください",'単年（2027年度）'!$E$12*単年カーブ!$R$3+'単年（2027年度）'!$E$12*(1-単年カーブ!$R$3)*単年カーブ!Q10117)</f>
        <v>0</v>
      </c>
      <c r="G10117" s="47">
        <f t="shared" si="1110"/>
        <v>0</v>
      </c>
      <c r="M10117">
        <f t="shared" si="1111"/>
        <v>10</v>
      </c>
      <c r="N10117">
        <f>IF(OR(WEEKDAY(A10117)=1,WEEKDAY(A10117)=7,COUNTIF('2027祝日等（不使用）'!$A$1:$A$20,単年カーブ!A10117)=1),0,1)</f>
        <v>1</v>
      </c>
      <c r="O10117">
        <f t="shared" si="1107"/>
        <v>34</v>
      </c>
      <c r="P10117">
        <f t="shared" si="1112"/>
        <v>1</v>
      </c>
      <c r="Q10117">
        <f t="shared" si="1113"/>
        <v>1</v>
      </c>
    </row>
    <row r="10118" spans="1:17" ht="19.5" x14ac:dyDescent="0.4">
      <c r="A10118" s="33">
        <f t="shared" si="1108"/>
        <v>46688</v>
      </c>
      <c r="B10118" s="27" t="str">
        <f t="shared" si="1109"/>
        <v>(木)</v>
      </c>
      <c r="C10118" s="34">
        <v>0.70833333333333304</v>
      </c>
      <c r="D10118" s="16" t="s">
        <v>18</v>
      </c>
      <c r="E10118" s="35">
        <v>0.72916666666666696</v>
      </c>
      <c r="F10118" s="50">
        <f>IF(COUNTIF('リスト（不使用）'!$A$5:$A$6,単年カーブ!$A$1),"希望数量入力ください",'単年（2027年度）'!$E$12*単年カーブ!$R$3+'単年（2027年度）'!$E$12*(1-単年カーブ!$R$3)*単年カーブ!Q10118)</f>
        <v>0</v>
      </c>
      <c r="G10118" s="47">
        <f t="shared" si="1110"/>
        <v>0</v>
      </c>
      <c r="M10118">
        <f t="shared" si="1111"/>
        <v>10</v>
      </c>
      <c r="N10118">
        <f>IF(OR(WEEKDAY(A10118)=1,WEEKDAY(A10118)=7,COUNTIF('2027祝日等（不使用）'!$A$1:$A$20,単年カーブ!A10118)=1),0,1)</f>
        <v>1</v>
      </c>
      <c r="O10118">
        <f t="shared" si="1107"/>
        <v>35</v>
      </c>
      <c r="P10118">
        <f t="shared" si="1112"/>
        <v>1</v>
      </c>
      <c r="Q10118">
        <f t="shared" si="1113"/>
        <v>1</v>
      </c>
    </row>
    <row r="10119" spans="1:17" ht="19.5" x14ac:dyDescent="0.4">
      <c r="A10119" s="33">
        <f t="shared" si="1108"/>
        <v>46688</v>
      </c>
      <c r="B10119" s="27" t="str">
        <f t="shared" si="1109"/>
        <v>(木)</v>
      </c>
      <c r="C10119" s="34">
        <v>0.72916666666666696</v>
      </c>
      <c r="D10119" s="16" t="s">
        <v>18</v>
      </c>
      <c r="E10119" s="35">
        <v>0.75</v>
      </c>
      <c r="F10119" s="50">
        <f>IF(COUNTIF('リスト（不使用）'!$A$5:$A$6,単年カーブ!$A$1),"希望数量入力ください",'単年（2027年度）'!$E$12*単年カーブ!$R$3+'単年（2027年度）'!$E$12*(1-単年カーブ!$R$3)*単年カーブ!Q10119)</f>
        <v>0</v>
      </c>
      <c r="G10119" s="47">
        <f t="shared" si="1110"/>
        <v>0</v>
      </c>
      <c r="M10119">
        <f t="shared" si="1111"/>
        <v>10</v>
      </c>
      <c r="N10119">
        <f>IF(OR(WEEKDAY(A10119)=1,WEEKDAY(A10119)=7,COUNTIF('2027祝日等（不使用）'!$A$1:$A$20,単年カーブ!A10119)=1),0,1)</f>
        <v>1</v>
      </c>
      <c r="O10119">
        <f t="shared" si="1107"/>
        <v>36</v>
      </c>
      <c r="P10119">
        <f t="shared" si="1112"/>
        <v>1</v>
      </c>
      <c r="Q10119">
        <f t="shared" si="1113"/>
        <v>1</v>
      </c>
    </row>
    <row r="10120" spans="1:17" ht="19.5" x14ac:dyDescent="0.4">
      <c r="A10120" s="33">
        <f t="shared" si="1108"/>
        <v>46688</v>
      </c>
      <c r="B10120" s="27" t="str">
        <f t="shared" si="1109"/>
        <v>(木)</v>
      </c>
      <c r="C10120" s="34">
        <v>0.75</v>
      </c>
      <c r="D10120" s="16" t="s">
        <v>18</v>
      </c>
      <c r="E10120" s="35">
        <v>0.77083333333333304</v>
      </c>
      <c r="F10120" s="50">
        <f>IF(COUNTIF('リスト（不使用）'!$A$5:$A$6,単年カーブ!$A$1),"希望数量入力ください",'単年（2027年度）'!$E$12*単年カーブ!$R$3+'単年（2027年度）'!$E$12*(1-単年カーブ!$R$3)*単年カーブ!Q10120)</f>
        <v>0</v>
      </c>
      <c r="G10120" s="47">
        <f t="shared" si="1110"/>
        <v>0</v>
      </c>
      <c r="M10120">
        <f t="shared" si="1111"/>
        <v>10</v>
      </c>
      <c r="N10120">
        <f>IF(OR(WEEKDAY(A10120)=1,WEEKDAY(A10120)=7,COUNTIF('2027祝日等（不使用）'!$A$1:$A$20,単年カーブ!A10120)=1),0,1)</f>
        <v>1</v>
      </c>
      <c r="O10120">
        <f t="shared" si="1107"/>
        <v>37</v>
      </c>
      <c r="P10120">
        <f t="shared" si="1112"/>
        <v>1</v>
      </c>
      <c r="Q10120">
        <f t="shared" si="1113"/>
        <v>1</v>
      </c>
    </row>
    <row r="10121" spans="1:17" ht="19.5" x14ac:dyDescent="0.4">
      <c r="A10121" s="33">
        <f t="shared" si="1108"/>
        <v>46688</v>
      </c>
      <c r="B10121" s="27" t="str">
        <f t="shared" si="1109"/>
        <v>(木)</v>
      </c>
      <c r="C10121" s="34">
        <v>0.77083333333333304</v>
      </c>
      <c r="D10121" s="16" t="s">
        <v>18</v>
      </c>
      <c r="E10121" s="35">
        <v>0.79166666666666696</v>
      </c>
      <c r="F10121" s="50">
        <f>IF(COUNTIF('リスト（不使用）'!$A$5:$A$6,単年カーブ!$A$1),"希望数量入力ください",'単年（2027年度）'!$E$12*単年カーブ!$R$3+'単年（2027年度）'!$E$12*(1-単年カーブ!$R$3)*単年カーブ!Q10121)</f>
        <v>0</v>
      </c>
      <c r="G10121" s="47">
        <f t="shared" si="1110"/>
        <v>0</v>
      </c>
      <c r="M10121">
        <f t="shared" si="1111"/>
        <v>10</v>
      </c>
      <c r="N10121">
        <f>IF(OR(WEEKDAY(A10121)=1,WEEKDAY(A10121)=7,COUNTIF('2027祝日等（不使用）'!$A$1:$A$20,単年カーブ!A10121)=1),0,1)</f>
        <v>1</v>
      </c>
      <c r="O10121">
        <f t="shared" si="1107"/>
        <v>38</v>
      </c>
      <c r="P10121">
        <f t="shared" si="1112"/>
        <v>1</v>
      </c>
      <c r="Q10121">
        <f t="shared" si="1113"/>
        <v>1</v>
      </c>
    </row>
    <row r="10122" spans="1:17" ht="19.5" x14ac:dyDescent="0.4">
      <c r="A10122" s="33">
        <f t="shared" si="1108"/>
        <v>46688</v>
      </c>
      <c r="B10122" s="27" t="str">
        <f t="shared" si="1109"/>
        <v>(木)</v>
      </c>
      <c r="C10122" s="34">
        <v>0.79166666666666696</v>
      </c>
      <c r="D10122" s="16" t="s">
        <v>18</v>
      </c>
      <c r="E10122" s="35">
        <v>0.8125</v>
      </c>
      <c r="F10122" s="50">
        <f>IF(COUNTIF('リスト（不使用）'!$A$5:$A$6,単年カーブ!$A$1),"希望数量入力ください",'単年（2027年度）'!$E$12*単年カーブ!$R$3+'単年（2027年度）'!$E$12*(1-単年カーブ!$R$3)*単年カーブ!Q10122)</f>
        <v>0</v>
      </c>
      <c r="G10122" s="47">
        <f t="shared" si="1110"/>
        <v>0</v>
      </c>
      <c r="M10122">
        <f t="shared" si="1111"/>
        <v>10</v>
      </c>
      <c r="N10122">
        <f>IF(OR(WEEKDAY(A10122)=1,WEEKDAY(A10122)=7,COUNTIF('2027祝日等（不使用）'!$A$1:$A$20,単年カーブ!A10122)=1),0,1)</f>
        <v>1</v>
      </c>
      <c r="O10122">
        <f t="shared" si="1107"/>
        <v>39</v>
      </c>
      <c r="P10122">
        <f t="shared" si="1112"/>
        <v>1</v>
      </c>
      <c r="Q10122">
        <f t="shared" si="1113"/>
        <v>1</v>
      </c>
    </row>
    <row r="10123" spans="1:17" ht="19.5" x14ac:dyDescent="0.4">
      <c r="A10123" s="33">
        <f t="shared" si="1108"/>
        <v>46688</v>
      </c>
      <c r="B10123" s="27" t="str">
        <f t="shared" si="1109"/>
        <v>(木)</v>
      </c>
      <c r="C10123" s="34">
        <v>0.8125</v>
      </c>
      <c r="D10123" s="16" t="s">
        <v>18</v>
      </c>
      <c r="E10123" s="35">
        <v>0.83333333333333304</v>
      </c>
      <c r="F10123" s="50">
        <f>IF(COUNTIF('リスト（不使用）'!$A$5:$A$6,単年カーブ!$A$1),"希望数量入力ください",'単年（2027年度）'!$E$12*単年カーブ!$R$3+'単年（2027年度）'!$E$12*(1-単年カーブ!$R$3)*単年カーブ!Q10123)</f>
        <v>0</v>
      </c>
      <c r="G10123" s="47">
        <f t="shared" si="1110"/>
        <v>0</v>
      </c>
      <c r="M10123">
        <f t="shared" si="1111"/>
        <v>10</v>
      </c>
      <c r="N10123">
        <f>IF(OR(WEEKDAY(A10123)=1,WEEKDAY(A10123)=7,COUNTIF('2027祝日等（不使用）'!$A$1:$A$20,単年カーブ!A10123)=1),0,1)</f>
        <v>1</v>
      </c>
      <c r="O10123">
        <f t="shared" si="1107"/>
        <v>40</v>
      </c>
      <c r="P10123">
        <f t="shared" si="1112"/>
        <v>1</v>
      </c>
      <c r="Q10123">
        <f t="shared" si="1113"/>
        <v>1</v>
      </c>
    </row>
    <row r="10124" spans="1:17" ht="19.5" x14ac:dyDescent="0.4">
      <c r="A10124" s="33">
        <f t="shared" si="1108"/>
        <v>46688</v>
      </c>
      <c r="B10124" s="27" t="str">
        <f t="shared" si="1109"/>
        <v>(木)</v>
      </c>
      <c r="C10124" s="34">
        <v>0.83333333333333304</v>
      </c>
      <c r="D10124" s="16" t="s">
        <v>18</v>
      </c>
      <c r="E10124" s="35">
        <v>0.85416666666666696</v>
      </c>
      <c r="F10124" s="50">
        <f>IF(COUNTIF('リスト（不使用）'!$A$5:$A$6,単年カーブ!$A$1),"希望数量入力ください",'単年（2027年度）'!$E$12*単年カーブ!$R$3+'単年（2027年度）'!$E$12*(1-単年カーブ!$R$3)*単年カーブ!Q10124)</f>
        <v>0</v>
      </c>
      <c r="G10124" s="47">
        <f t="shared" si="1110"/>
        <v>0</v>
      </c>
      <c r="M10124">
        <f t="shared" si="1111"/>
        <v>10</v>
      </c>
      <c r="N10124">
        <f>IF(OR(WEEKDAY(A10124)=1,WEEKDAY(A10124)=7,COUNTIF('2027祝日等（不使用）'!$A$1:$A$20,単年カーブ!A10124)=1),0,1)</f>
        <v>1</v>
      </c>
      <c r="O10124">
        <f t="shared" si="1107"/>
        <v>41</v>
      </c>
      <c r="P10124">
        <f t="shared" si="1112"/>
        <v>0</v>
      </c>
      <c r="Q10124">
        <f t="shared" si="1113"/>
        <v>0</v>
      </c>
    </row>
    <row r="10125" spans="1:17" ht="19.5" x14ac:dyDescent="0.4">
      <c r="A10125" s="33">
        <f t="shared" si="1108"/>
        <v>46688</v>
      </c>
      <c r="B10125" s="27" t="str">
        <f t="shared" si="1109"/>
        <v>(木)</v>
      </c>
      <c r="C10125" s="34">
        <v>0.85416666666666696</v>
      </c>
      <c r="D10125" s="16" t="s">
        <v>18</v>
      </c>
      <c r="E10125" s="35">
        <v>0.875</v>
      </c>
      <c r="F10125" s="50">
        <f>IF(COUNTIF('リスト（不使用）'!$A$5:$A$6,単年カーブ!$A$1),"希望数量入力ください",'単年（2027年度）'!$E$12*単年カーブ!$R$3+'単年（2027年度）'!$E$12*(1-単年カーブ!$R$3)*単年カーブ!Q10125)</f>
        <v>0</v>
      </c>
      <c r="G10125" s="47">
        <f t="shared" si="1110"/>
        <v>0</v>
      </c>
      <c r="M10125">
        <f t="shared" si="1111"/>
        <v>10</v>
      </c>
      <c r="N10125">
        <f>IF(OR(WEEKDAY(A10125)=1,WEEKDAY(A10125)=7,COUNTIF('2027祝日等（不使用）'!$A$1:$A$20,単年カーブ!A10125)=1),0,1)</f>
        <v>1</v>
      </c>
      <c r="O10125">
        <f t="shared" si="1107"/>
        <v>42</v>
      </c>
      <c r="P10125">
        <f t="shared" si="1112"/>
        <v>0</v>
      </c>
      <c r="Q10125">
        <f t="shared" si="1113"/>
        <v>0</v>
      </c>
    </row>
    <row r="10126" spans="1:17" ht="19.5" x14ac:dyDescent="0.4">
      <c r="A10126" s="33">
        <f t="shared" si="1108"/>
        <v>46688</v>
      </c>
      <c r="B10126" s="27" t="str">
        <f t="shared" si="1109"/>
        <v>(木)</v>
      </c>
      <c r="C10126" s="34">
        <v>0.875</v>
      </c>
      <c r="D10126" s="16" t="s">
        <v>18</v>
      </c>
      <c r="E10126" s="35">
        <v>0.89583333333333304</v>
      </c>
      <c r="F10126" s="50">
        <f>IF(COUNTIF('リスト（不使用）'!$A$5:$A$6,単年カーブ!$A$1),"希望数量入力ください",'単年（2027年度）'!$E$12*単年カーブ!$R$3+'単年（2027年度）'!$E$12*(1-単年カーブ!$R$3)*単年カーブ!Q10126)</f>
        <v>0</v>
      </c>
      <c r="G10126" s="47">
        <f t="shared" si="1110"/>
        <v>0</v>
      </c>
      <c r="M10126">
        <f t="shared" si="1111"/>
        <v>10</v>
      </c>
      <c r="N10126">
        <f>IF(OR(WEEKDAY(A10126)=1,WEEKDAY(A10126)=7,COUNTIF('2027祝日等（不使用）'!$A$1:$A$20,単年カーブ!A10126)=1),0,1)</f>
        <v>1</v>
      </c>
      <c r="O10126">
        <f t="shared" si="1107"/>
        <v>43</v>
      </c>
      <c r="P10126">
        <f t="shared" si="1112"/>
        <v>0</v>
      </c>
      <c r="Q10126">
        <f t="shared" si="1113"/>
        <v>0</v>
      </c>
    </row>
    <row r="10127" spans="1:17" ht="19.5" x14ac:dyDescent="0.4">
      <c r="A10127" s="33">
        <f t="shared" si="1108"/>
        <v>46688</v>
      </c>
      <c r="B10127" s="27" t="str">
        <f t="shared" si="1109"/>
        <v>(木)</v>
      </c>
      <c r="C10127" s="34">
        <v>0.89583333333333304</v>
      </c>
      <c r="D10127" s="16" t="s">
        <v>18</v>
      </c>
      <c r="E10127" s="35">
        <v>0.91666666666666696</v>
      </c>
      <c r="F10127" s="50">
        <f>IF(COUNTIF('リスト（不使用）'!$A$5:$A$6,単年カーブ!$A$1),"希望数量入力ください",'単年（2027年度）'!$E$12*単年カーブ!$R$3+'単年（2027年度）'!$E$12*(1-単年カーブ!$R$3)*単年カーブ!Q10127)</f>
        <v>0</v>
      </c>
      <c r="G10127" s="47">
        <f t="shared" si="1110"/>
        <v>0</v>
      </c>
      <c r="M10127">
        <f t="shared" si="1111"/>
        <v>10</v>
      </c>
      <c r="N10127">
        <f>IF(OR(WEEKDAY(A10127)=1,WEEKDAY(A10127)=7,COUNTIF('2027祝日等（不使用）'!$A$1:$A$20,単年カーブ!A10127)=1),0,1)</f>
        <v>1</v>
      </c>
      <c r="O10127">
        <f t="shared" si="1107"/>
        <v>44</v>
      </c>
      <c r="P10127">
        <f t="shared" si="1112"/>
        <v>0</v>
      </c>
      <c r="Q10127">
        <f t="shared" si="1113"/>
        <v>0</v>
      </c>
    </row>
    <row r="10128" spans="1:17" ht="19.5" x14ac:dyDescent="0.4">
      <c r="A10128" s="33">
        <f t="shared" si="1108"/>
        <v>46688</v>
      </c>
      <c r="B10128" s="27" t="str">
        <f t="shared" si="1109"/>
        <v>(木)</v>
      </c>
      <c r="C10128" s="34">
        <v>0.91666666666666696</v>
      </c>
      <c r="D10128" s="16" t="s">
        <v>18</v>
      </c>
      <c r="E10128" s="35">
        <v>0.9375</v>
      </c>
      <c r="F10128" s="50">
        <f>IF(COUNTIF('リスト（不使用）'!$A$5:$A$6,単年カーブ!$A$1),"希望数量入力ください",'単年（2027年度）'!$E$12*単年カーブ!$R$3+'単年（2027年度）'!$E$12*(1-単年カーブ!$R$3)*単年カーブ!Q10128)</f>
        <v>0</v>
      </c>
      <c r="G10128" s="47">
        <f t="shared" si="1110"/>
        <v>0</v>
      </c>
      <c r="M10128">
        <f t="shared" si="1111"/>
        <v>10</v>
      </c>
      <c r="N10128">
        <f>IF(OR(WEEKDAY(A10128)=1,WEEKDAY(A10128)=7,COUNTIF('2027祝日等（不使用）'!$A$1:$A$20,単年カーブ!A10128)=1),0,1)</f>
        <v>1</v>
      </c>
      <c r="O10128">
        <f t="shared" si="1107"/>
        <v>45</v>
      </c>
      <c r="P10128">
        <f t="shared" si="1112"/>
        <v>0</v>
      </c>
      <c r="Q10128">
        <f t="shared" si="1113"/>
        <v>0</v>
      </c>
    </row>
    <row r="10129" spans="1:17" ht="19.5" x14ac:dyDescent="0.4">
      <c r="A10129" s="33">
        <f t="shared" si="1108"/>
        <v>46688</v>
      </c>
      <c r="B10129" s="27" t="str">
        <f t="shared" si="1109"/>
        <v>(木)</v>
      </c>
      <c r="C10129" s="34">
        <v>0.9375</v>
      </c>
      <c r="D10129" s="16" t="s">
        <v>18</v>
      </c>
      <c r="E10129" s="35">
        <v>0.95833333333333304</v>
      </c>
      <c r="F10129" s="50">
        <f>IF(COUNTIF('リスト（不使用）'!$A$5:$A$6,単年カーブ!$A$1),"希望数量入力ください",'単年（2027年度）'!$E$12*単年カーブ!$R$3+'単年（2027年度）'!$E$12*(1-単年カーブ!$R$3)*単年カーブ!Q10129)</f>
        <v>0</v>
      </c>
      <c r="G10129" s="47">
        <f t="shared" si="1110"/>
        <v>0</v>
      </c>
      <c r="M10129">
        <f t="shared" si="1111"/>
        <v>10</v>
      </c>
      <c r="N10129">
        <f>IF(OR(WEEKDAY(A10129)=1,WEEKDAY(A10129)=7,COUNTIF('2027祝日等（不使用）'!$A$1:$A$20,単年カーブ!A10129)=1),0,1)</f>
        <v>1</v>
      </c>
      <c r="O10129">
        <f t="shared" si="1107"/>
        <v>46</v>
      </c>
      <c r="P10129">
        <f t="shared" si="1112"/>
        <v>0</v>
      </c>
      <c r="Q10129">
        <f t="shared" si="1113"/>
        <v>0</v>
      </c>
    </row>
    <row r="10130" spans="1:17" ht="19.5" x14ac:dyDescent="0.4">
      <c r="A10130" s="33">
        <f t="shared" si="1108"/>
        <v>46688</v>
      </c>
      <c r="B10130" s="27" t="str">
        <f t="shared" si="1109"/>
        <v>(木)</v>
      </c>
      <c r="C10130" s="34">
        <v>0.95833333333333304</v>
      </c>
      <c r="D10130" s="16" t="s">
        <v>18</v>
      </c>
      <c r="E10130" s="35">
        <v>0.97916666666666696</v>
      </c>
      <c r="F10130" s="50">
        <f>IF(COUNTIF('リスト（不使用）'!$A$5:$A$6,単年カーブ!$A$1),"希望数量入力ください",'単年（2027年度）'!$E$12*単年カーブ!$R$3+'単年（2027年度）'!$E$12*(1-単年カーブ!$R$3)*単年カーブ!Q10130)</f>
        <v>0</v>
      </c>
      <c r="G10130" s="47">
        <f t="shared" si="1110"/>
        <v>0</v>
      </c>
      <c r="M10130">
        <f t="shared" si="1111"/>
        <v>10</v>
      </c>
      <c r="N10130">
        <f>IF(OR(WEEKDAY(A10130)=1,WEEKDAY(A10130)=7,COUNTIF('2027祝日等（不使用）'!$A$1:$A$20,単年カーブ!A10130)=1),0,1)</f>
        <v>1</v>
      </c>
      <c r="O10130">
        <f t="shared" si="1107"/>
        <v>47</v>
      </c>
      <c r="P10130">
        <f t="shared" si="1112"/>
        <v>0</v>
      </c>
      <c r="Q10130">
        <f t="shared" si="1113"/>
        <v>0</v>
      </c>
    </row>
    <row r="10131" spans="1:17" ht="19.5" x14ac:dyDescent="0.4">
      <c r="A10131" s="33">
        <f t="shared" si="1108"/>
        <v>46688</v>
      </c>
      <c r="B10131" s="27" t="str">
        <f t="shared" si="1109"/>
        <v>(木)</v>
      </c>
      <c r="C10131" s="34">
        <v>0.97916666666666696</v>
      </c>
      <c r="D10131" s="16" t="s">
        <v>18</v>
      </c>
      <c r="E10131" s="35" t="s">
        <v>17</v>
      </c>
      <c r="F10131" s="50">
        <f>IF(COUNTIF('リスト（不使用）'!$A$5:$A$6,単年カーブ!$A$1),"希望数量入力ください",'単年（2027年度）'!$E$12*単年カーブ!$R$3+'単年（2027年度）'!$E$12*(1-単年カーブ!$R$3)*単年カーブ!Q10131)</f>
        <v>0</v>
      </c>
      <c r="G10131" s="47">
        <f t="shared" si="1110"/>
        <v>0</v>
      </c>
      <c r="M10131">
        <f t="shared" si="1111"/>
        <v>10</v>
      </c>
      <c r="N10131">
        <f>IF(OR(WEEKDAY(A10131)=1,WEEKDAY(A10131)=7,COUNTIF('2027祝日等（不使用）'!$A$1:$A$20,単年カーブ!A10131)=1),0,1)</f>
        <v>1</v>
      </c>
      <c r="O10131">
        <f t="shared" si="1107"/>
        <v>48</v>
      </c>
      <c r="P10131">
        <f t="shared" si="1112"/>
        <v>0</v>
      </c>
      <c r="Q10131">
        <f t="shared" si="1113"/>
        <v>0</v>
      </c>
    </row>
    <row r="10132" spans="1:17" ht="19.5" x14ac:dyDescent="0.4">
      <c r="A10132" s="33">
        <f t="shared" si="1108"/>
        <v>46689</v>
      </c>
      <c r="B10132" s="27" t="str">
        <f t="shared" si="1109"/>
        <v>(金)</v>
      </c>
      <c r="C10132" s="34">
        <v>0</v>
      </c>
      <c r="D10132" s="16" t="s">
        <v>18</v>
      </c>
      <c r="E10132" s="35">
        <v>2.0833333333333332E-2</v>
      </c>
      <c r="F10132" s="50">
        <f>IF(COUNTIF('リスト（不使用）'!$A$5:$A$6,単年カーブ!$A$1),"希望数量入力ください",'単年（2027年度）'!$E$12*単年カーブ!$R$3+'単年（2027年度）'!$E$12*(1-単年カーブ!$R$3)*単年カーブ!Q10132)</f>
        <v>0</v>
      </c>
      <c r="G10132" s="47">
        <f t="shared" si="1110"/>
        <v>0</v>
      </c>
      <c r="M10132">
        <f t="shared" si="1111"/>
        <v>10</v>
      </c>
      <c r="N10132">
        <f>IF(OR(WEEKDAY(A10132)=1,WEEKDAY(A10132)=7,COUNTIF('2027祝日等（不使用）'!$A$1:$A$20,単年カーブ!A10132)=1),0,1)</f>
        <v>1</v>
      </c>
      <c r="O10132">
        <f t="shared" si="1107"/>
        <v>1</v>
      </c>
      <c r="P10132">
        <f t="shared" si="1112"/>
        <v>0</v>
      </c>
      <c r="Q10132">
        <f t="shared" si="1113"/>
        <v>0</v>
      </c>
    </row>
    <row r="10133" spans="1:17" ht="19.5" x14ac:dyDescent="0.4">
      <c r="A10133" s="33">
        <f t="shared" si="1108"/>
        <v>46689</v>
      </c>
      <c r="B10133" s="27" t="str">
        <f t="shared" si="1109"/>
        <v>(金)</v>
      </c>
      <c r="C10133" s="34">
        <v>2.0833333333333332E-2</v>
      </c>
      <c r="D10133" s="16" t="s">
        <v>18</v>
      </c>
      <c r="E10133" s="35">
        <v>4.1666666666666664E-2</v>
      </c>
      <c r="F10133" s="50">
        <f>IF(COUNTIF('リスト（不使用）'!$A$5:$A$6,単年カーブ!$A$1),"希望数量入力ください",'単年（2027年度）'!$E$12*単年カーブ!$R$3+'単年（2027年度）'!$E$12*(1-単年カーブ!$R$3)*単年カーブ!Q10133)</f>
        <v>0</v>
      </c>
      <c r="G10133" s="47">
        <f t="shared" si="1110"/>
        <v>0</v>
      </c>
      <c r="M10133">
        <f t="shared" si="1111"/>
        <v>10</v>
      </c>
      <c r="N10133">
        <f>IF(OR(WEEKDAY(A10133)=1,WEEKDAY(A10133)=7,COUNTIF('2027祝日等（不使用）'!$A$1:$A$20,単年カーブ!A10133)=1),0,1)</f>
        <v>1</v>
      </c>
      <c r="O10133">
        <f t="shared" si="1107"/>
        <v>2</v>
      </c>
      <c r="P10133">
        <f t="shared" si="1112"/>
        <v>0</v>
      </c>
      <c r="Q10133">
        <f t="shared" si="1113"/>
        <v>0</v>
      </c>
    </row>
    <row r="10134" spans="1:17" ht="19.5" x14ac:dyDescent="0.4">
      <c r="A10134" s="33">
        <f t="shared" si="1108"/>
        <v>46689</v>
      </c>
      <c r="B10134" s="27" t="str">
        <f t="shared" si="1109"/>
        <v>(金)</v>
      </c>
      <c r="C10134" s="34">
        <v>4.1666666666666664E-2</v>
      </c>
      <c r="D10134" s="16" t="s">
        <v>18</v>
      </c>
      <c r="E10134" s="35">
        <v>6.25E-2</v>
      </c>
      <c r="F10134" s="50">
        <f>IF(COUNTIF('リスト（不使用）'!$A$5:$A$6,単年カーブ!$A$1),"希望数量入力ください",'単年（2027年度）'!$E$12*単年カーブ!$R$3+'単年（2027年度）'!$E$12*(1-単年カーブ!$R$3)*単年カーブ!Q10134)</f>
        <v>0</v>
      </c>
      <c r="G10134" s="47">
        <f t="shared" si="1110"/>
        <v>0</v>
      </c>
      <c r="M10134">
        <f t="shared" si="1111"/>
        <v>10</v>
      </c>
      <c r="N10134">
        <f>IF(OR(WEEKDAY(A10134)=1,WEEKDAY(A10134)=7,COUNTIF('2027祝日等（不使用）'!$A$1:$A$20,単年カーブ!A10134)=1),0,1)</f>
        <v>1</v>
      </c>
      <c r="O10134">
        <f t="shared" si="1107"/>
        <v>3</v>
      </c>
      <c r="P10134">
        <f t="shared" si="1112"/>
        <v>0</v>
      </c>
      <c r="Q10134">
        <f t="shared" si="1113"/>
        <v>0</v>
      </c>
    </row>
    <row r="10135" spans="1:17" ht="19.5" x14ac:dyDescent="0.4">
      <c r="A10135" s="33">
        <f t="shared" si="1108"/>
        <v>46689</v>
      </c>
      <c r="B10135" s="27" t="str">
        <f t="shared" si="1109"/>
        <v>(金)</v>
      </c>
      <c r="C10135" s="34">
        <v>6.25E-2</v>
      </c>
      <c r="D10135" s="16" t="s">
        <v>18</v>
      </c>
      <c r="E10135" s="35">
        <v>8.3333333333333301E-2</v>
      </c>
      <c r="F10135" s="50">
        <f>IF(COUNTIF('リスト（不使用）'!$A$5:$A$6,単年カーブ!$A$1),"希望数量入力ください",'単年（2027年度）'!$E$12*単年カーブ!$R$3+'単年（2027年度）'!$E$12*(1-単年カーブ!$R$3)*単年カーブ!Q10135)</f>
        <v>0</v>
      </c>
      <c r="G10135" s="47">
        <f t="shared" si="1110"/>
        <v>0</v>
      </c>
      <c r="M10135">
        <f t="shared" si="1111"/>
        <v>10</v>
      </c>
      <c r="N10135">
        <f>IF(OR(WEEKDAY(A10135)=1,WEEKDAY(A10135)=7,COUNTIF('2027祝日等（不使用）'!$A$1:$A$20,単年カーブ!A10135)=1),0,1)</f>
        <v>1</v>
      </c>
      <c r="O10135">
        <f t="shared" si="1107"/>
        <v>4</v>
      </c>
      <c r="P10135">
        <f t="shared" si="1112"/>
        <v>0</v>
      </c>
      <c r="Q10135">
        <f t="shared" si="1113"/>
        <v>0</v>
      </c>
    </row>
    <row r="10136" spans="1:17" ht="19.5" x14ac:dyDescent="0.4">
      <c r="A10136" s="33">
        <f t="shared" si="1108"/>
        <v>46689</v>
      </c>
      <c r="B10136" s="27" t="str">
        <f t="shared" si="1109"/>
        <v>(金)</v>
      </c>
      <c r="C10136" s="34">
        <v>8.3333333333333301E-2</v>
      </c>
      <c r="D10136" s="16" t="s">
        <v>18</v>
      </c>
      <c r="E10136" s="35">
        <v>0.104166666666667</v>
      </c>
      <c r="F10136" s="50">
        <f>IF(COUNTIF('リスト（不使用）'!$A$5:$A$6,単年カーブ!$A$1),"希望数量入力ください",'単年（2027年度）'!$E$12*単年カーブ!$R$3+'単年（2027年度）'!$E$12*(1-単年カーブ!$R$3)*単年カーブ!Q10136)</f>
        <v>0</v>
      </c>
      <c r="G10136" s="47">
        <f t="shared" si="1110"/>
        <v>0</v>
      </c>
      <c r="M10136">
        <f t="shared" si="1111"/>
        <v>10</v>
      </c>
      <c r="N10136">
        <f>IF(OR(WEEKDAY(A10136)=1,WEEKDAY(A10136)=7,COUNTIF('2027祝日等（不使用）'!$A$1:$A$20,単年カーブ!A10136)=1),0,1)</f>
        <v>1</v>
      </c>
      <c r="O10136">
        <f t="shared" si="1107"/>
        <v>5</v>
      </c>
      <c r="P10136">
        <f t="shared" si="1112"/>
        <v>0</v>
      </c>
      <c r="Q10136">
        <f t="shared" si="1113"/>
        <v>0</v>
      </c>
    </row>
    <row r="10137" spans="1:17" ht="19.5" x14ac:dyDescent="0.4">
      <c r="A10137" s="33">
        <f t="shared" si="1108"/>
        <v>46689</v>
      </c>
      <c r="B10137" s="27" t="str">
        <f t="shared" si="1109"/>
        <v>(金)</v>
      </c>
      <c r="C10137" s="34">
        <v>0.104166666666667</v>
      </c>
      <c r="D10137" s="16" t="s">
        <v>18</v>
      </c>
      <c r="E10137" s="35">
        <v>0.125</v>
      </c>
      <c r="F10137" s="50">
        <f>IF(COUNTIF('リスト（不使用）'!$A$5:$A$6,単年カーブ!$A$1),"希望数量入力ください",'単年（2027年度）'!$E$12*単年カーブ!$R$3+'単年（2027年度）'!$E$12*(1-単年カーブ!$R$3)*単年カーブ!Q10137)</f>
        <v>0</v>
      </c>
      <c r="G10137" s="47">
        <f t="shared" si="1110"/>
        <v>0</v>
      </c>
      <c r="M10137">
        <f t="shared" si="1111"/>
        <v>10</v>
      </c>
      <c r="N10137">
        <f>IF(OR(WEEKDAY(A10137)=1,WEEKDAY(A10137)=7,COUNTIF('2027祝日等（不使用）'!$A$1:$A$20,単年カーブ!A10137)=1),0,1)</f>
        <v>1</v>
      </c>
      <c r="O10137">
        <f t="shared" si="1107"/>
        <v>6</v>
      </c>
      <c r="P10137">
        <f t="shared" si="1112"/>
        <v>0</v>
      </c>
      <c r="Q10137">
        <f t="shared" si="1113"/>
        <v>0</v>
      </c>
    </row>
    <row r="10138" spans="1:17" ht="19.5" x14ac:dyDescent="0.4">
      <c r="A10138" s="33">
        <f t="shared" si="1108"/>
        <v>46689</v>
      </c>
      <c r="B10138" s="27" t="str">
        <f t="shared" si="1109"/>
        <v>(金)</v>
      </c>
      <c r="C10138" s="34">
        <v>0.125</v>
      </c>
      <c r="D10138" s="16" t="s">
        <v>18</v>
      </c>
      <c r="E10138" s="35">
        <v>0.14583333333333301</v>
      </c>
      <c r="F10138" s="50">
        <f>IF(COUNTIF('リスト（不使用）'!$A$5:$A$6,単年カーブ!$A$1),"希望数量入力ください",'単年（2027年度）'!$E$12*単年カーブ!$R$3+'単年（2027年度）'!$E$12*(1-単年カーブ!$R$3)*単年カーブ!Q10138)</f>
        <v>0</v>
      </c>
      <c r="G10138" s="47">
        <f t="shared" si="1110"/>
        <v>0</v>
      </c>
      <c r="M10138">
        <f t="shared" si="1111"/>
        <v>10</v>
      </c>
      <c r="N10138">
        <f>IF(OR(WEEKDAY(A10138)=1,WEEKDAY(A10138)=7,COUNTIF('2027祝日等（不使用）'!$A$1:$A$20,単年カーブ!A10138)=1),0,1)</f>
        <v>1</v>
      </c>
      <c r="O10138">
        <f t="shared" si="1107"/>
        <v>7</v>
      </c>
      <c r="P10138">
        <f t="shared" si="1112"/>
        <v>0</v>
      </c>
      <c r="Q10138">
        <f t="shared" si="1113"/>
        <v>0</v>
      </c>
    </row>
    <row r="10139" spans="1:17" ht="19.5" x14ac:dyDescent="0.4">
      <c r="A10139" s="33">
        <f t="shared" si="1108"/>
        <v>46689</v>
      </c>
      <c r="B10139" s="27" t="str">
        <f t="shared" si="1109"/>
        <v>(金)</v>
      </c>
      <c r="C10139" s="34">
        <v>0.14583333333333301</v>
      </c>
      <c r="D10139" s="16" t="s">
        <v>18</v>
      </c>
      <c r="E10139" s="35">
        <v>0.16666666666666699</v>
      </c>
      <c r="F10139" s="50">
        <f>IF(COUNTIF('リスト（不使用）'!$A$5:$A$6,単年カーブ!$A$1),"希望数量入力ください",'単年（2027年度）'!$E$12*単年カーブ!$R$3+'単年（2027年度）'!$E$12*(1-単年カーブ!$R$3)*単年カーブ!Q10139)</f>
        <v>0</v>
      </c>
      <c r="G10139" s="47">
        <f t="shared" si="1110"/>
        <v>0</v>
      </c>
      <c r="M10139">
        <f t="shared" si="1111"/>
        <v>10</v>
      </c>
      <c r="N10139">
        <f>IF(OR(WEEKDAY(A10139)=1,WEEKDAY(A10139)=7,COUNTIF('2027祝日等（不使用）'!$A$1:$A$20,単年カーブ!A10139)=1),0,1)</f>
        <v>1</v>
      </c>
      <c r="O10139">
        <f t="shared" si="1107"/>
        <v>8</v>
      </c>
      <c r="P10139">
        <f t="shared" si="1112"/>
        <v>0</v>
      </c>
      <c r="Q10139">
        <f t="shared" si="1113"/>
        <v>0</v>
      </c>
    </row>
    <row r="10140" spans="1:17" ht="19.5" x14ac:dyDescent="0.4">
      <c r="A10140" s="33">
        <f t="shared" si="1108"/>
        <v>46689</v>
      </c>
      <c r="B10140" s="27" t="str">
        <f t="shared" si="1109"/>
        <v>(金)</v>
      </c>
      <c r="C10140" s="34">
        <v>0.16666666666666699</v>
      </c>
      <c r="D10140" s="16" t="s">
        <v>18</v>
      </c>
      <c r="E10140" s="35">
        <v>0.1875</v>
      </c>
      <c r="F10140" s="50">
        <f>IF(COUNTIF('リスト（不使用）'!$A$5:$A$6,単年カーブ!$A$1),"希望数量入力ください",'単年（2027年度）'!$E$12*単年カーブ!$R$3+'単年（2027年度）'!$E$12*(1-単年カーブ!$R$3)*単年カーブ!Q10140)</f>
        <v>0</v>
      </c>
      <c r="G10140" s="47">
        <f t="shared" si="1110"/>
        <v>0</v>
      </c>
      <c r="M10140">
        <f t="shared" si="1111"/>
        <v>10</v>
      </c>
      <c r="N10140">
        <f>IF(OR(WEEKDAY(A10140)=1,WEEKDAY(A10140)=7,COUNTIF('2027祝日等（不使用）'!$A$1:$A$20,単年カーブ!A10140)=1),0,1)</f>
        <v>1</v>
      </c>
      <c r="O10140">
        <f t="shared" si="1107"/>
        <v>9</v>
      </c>
      <c r="P10140">
        <f t="shared" si="1112"/>
        <v>0</v>
      </c>
      <c r="Q10140">
        <f t="shared" si="1113"/>
        <v>0</v>
      </c>
    </row>
    <row r="10141" spans="1:17" ht="19.5" x14ac:dyDescent="0.4">
      <c r="A10141" s="33">
        <f t="shared" si="1108"/>
        <v>46689</v>
      </c>
      <c r="B10141" s="27" t="str">
        <f t="shared" si="1109"/>
        <v>(金)</v>
      </c>
      <c r="C10141" s="34">
        <v>0.1875</v>
      </c>
      <c r="D10141" s="16" t="s">
        <v>18</v>
      </c>
      <c r="E10141" s="35">
        <v>0.20833333333333301</v>
      </c>
      <c r="F10141" s="50">
        <f>IF(COUNTIF('リスト（不使用）'!$A$5:$A$6,単年カーブ!$A$1),"希望数量入力ください",'単年（2027年度）'!$E$12*単年カーブ!$R$3+'単年（2027年度）'!$E$12*(1-単年カーブ!$R$3)*単年カーブ!Q10141)</f>
        <v>0</v>
      </c>
      <c r="G10141" s="47">
        <f t="shared" si="1110"/>
        <v>0</v>
      </c>
      <c r="M10141">
        <f t="shared" si="1111"/>
        <v>10</v>
      </c>
      <c r="N10141">
        <f>IF(OR(WEEKDAY(A10141)=1,WEEKDAY(A10141)=7,COUNTIF('2027祝日等（不使用）'!$A$1:$A$20,単年カーブ!A10141)=1),0,1)</f>
        <v>1</v>
      </c>
      <c r="O10141">
        <f t="shared" si="1107"/>
        <v>10</v>
      </c>
      <c r="P10141">
        <f t="shared" si="1112"/>
        <v>0</v>
      </c>
      <c r="Q10141">
        <f t="shared" si="1113"/>
        <v>0</v>
      </c>
    </row>
    <row r="10142" spans="1:17" ht="19.5" x14ac:dyDescent="0.4">
      <c r="A10142" s="33">
        <f t="shared" si="1108"/>
        <v>46689</v>
      </c>
      <c r="B10142" s="27" t="str">
        <f t="shared" si="1109"/>
        <v>(金)</v>
      </c>
      <c r="C10142" s="34">
        <v>0.20833333333333301</v>
      </c>
      <c r="D10142" s="16" t="s">
        <v>18</v>
      </c>
      <c r="E10142" s="35">
        <v>0.22916666666666699</v>
      </c>
      <c r="F10142" s="50">
        <f>IF(COUNTIF('リスト（不使用）'!$A$5:$A$6,単年カーブ!$A$1),"希望数量入力ください",'単年（2027年度）'!$E$12*単年カーブ!$R$3+'単年（2027年度）'!$E$12*(1-単年カーブ!$R$3)*単年カーブ!Q10142)</f>
        <v>0</v>
      </c>
      <c r="G10142" s="47">
        <f t="shared" si="1110"/>
        <v>0</v>
      </c>
      <c r="M10142">
        <f t="shared" si="1111"/>
        <v>10</v>
      </c>
      <c r="N10142">
        <f>IF(OR(WEEKDAY(A10142)=1,WEEKDAY(A10142)=7,COUNTIF('2027祝日等（不使用）'!$A$1:$A$20,単年カーブ!A10142)=1),0,1)</f>
        <v>1</v>
      </c>
      <c r="O10142">
        <f t="shared" si="1107"/>
        <v>11</v>
      </c>
      <c r="P10142">
        <f t="shared" si="1112"/>
        <v>0</v>
      </c>
      <c r="Q10142">
        <f t="shared" si="1113"/>
        <v>0</v>
      </c>
    </row>
    <row r="10143" spans="1:17" ht="19.5" x14ac:dyDescent="0.4">
      <c r="A10143" s="33">
        <f t="shared" si="1108"/>
        <v>46689</v>
      </c>
      <c r="B10143" s="27" t="str">
        <f t="shared" si="1109"/>
        <v>(金)</v>
      </c>
      <c r="C10143" s="34">
        <v>0.22916666666666699</v>
      </c>
      <c r="D10143" s="16" t="s">
        <v>18</v>
      </c>
      <c r="E10143" s="35">
        <v>0.25</v>
      </c>
      <c r="F10143" s="50">
        <f>IF(COUNTIF('リスト（不使用）'!$A$5:$A$6,単年カーブ!$A$1),"希望数量入力ください",'単年（2027年度）'!$E$12*単年カーブ!$R$3+'単年（2027年度）'!$E$12*(1-単年カーブ!$R$3)*単年カーブ!Q10143)</f>
        <v>0</v>
      </c>
      <c r="G10143" s="47">
        <f t="shared" si="1110"/>
        <v>0</v>
      </c>
      <c r="M10143">
        <f t="shared" si="1111"/>
        <v>10</v>
      </c>
      <c r="N10143">
        <f>IF(OR(WEEKDAY(A10143)=1,WEEKDAY(A10143)=7,COUNTIF('2027祝日等（不使用）'!$A$1:$A$20,単年カーブ!A10143)=1),0,1)</f>
        <v>1</v>
      </c>
      <c r="O10143">
        <f t="shared" si="1107"/>
        <v>12</v>
      </c>
      <c r="P10143">
        <f t="shared" si="1112"/>
        <v>0</v>
      </c>
      <c r="Q10143">
        <f t="shared" si="1113"/>
        <v>0</v>
      </c>
    </row>
    <row r="10144" spans="1:17" ht="19.5" x14ac:dyDescent="0.4">
      <c r="A10144" s="33">
        <f t="shared" si="1108"/>
        <v>46689</v>
      </c>
      <c r="B10144" s="27" t="str">
        <f t="shared" si="1109"/>
        <v>(金)</v>
      </c>
      <c r="C10144" s="34">
        <v>0.25</v>
      </c>
      <c r="D10144" s="16" t="s">
        <v>18</v>
      </c>
      <c r="E10144" s="35">
        <v>0.27083333333333298</v>
      </c>
      <c r="F10144" s="50">
        <f>IF(COUNTIF('リスト（不使用）'!$A$5:$A$6,単年カーブ!$A$1),"希望数量入力ください",'単年（2027年度）'!$E$12*単年カーブ!$R$3+'単年（2027年度）'!$E$12*(1-単年カーブ!$R$3)*単年カーブ!Q10144)</f>
        <v>0</v>
      </c>
      <c r="G10144" s="47">
        <f t="shared" si="1110"/>
        <v>0</v>
      </c>
      <c r="M10144">
        <f t="shared" si="1111"/>
        <v>10</v>
      </c>
      <c r="N10144">
        <f>IF(OR(WEEKDAY(A10144)=1,WEEKDAY(A10144)=7,COUNTIF('2027祝日等（不使用）'!$A$1:$A$20,単年カーブ!A10144)=1),0,1)</f>
        <v>1</v>
      </c>
      <c r="O10144">
        <f t="shared" si="1107"/>
        <v>13</v>
      </c>
      <c r="P10144">
        <f t="shared" si="1112"/>
        <v>0</v>
      </c>
      <c r="Q10144">
        <f t="shared" si="1113"/>
        <v>0</v>
      </c>
    </row>
    <row r="10145" spans="1:17" ht="19.5" x14ac:dyDescent="0.4">
      <c r="A10145" s="33">
        <f t="shared" si="1108"/>
        <v>46689</v>
      </c>
      <c r="B10145" s="27" t="str">
        <f t="shared" si="1109"/>
        <v>(金)</v>
      </c>
      <c r="C10145" s="34">
        <v>0.27083333333333298</v>
      </c>
      <c r="D10145" s="16" t="s">
        <v>18</v>
      </c>
      <c r="E10145" s="35">
        <v>0.29166666666666702</v>
      </c>
      <c r="F10145" s="50">
        <f>IF(COUNTIF('リスト（不使用）'!$A$5:$A$6,単年カーブ!$A$1),"希望数量入力ください",'単年（2027年度）'!$E$12*単年カーブ!$R$3+'単年（2027年度）'!$E$12*(1-単年カーブ!$R$3)*単年カーブ!Q10145)</f>
        <v>0</v>
      </c>
      <c r="G10145" s="47">
        <f t="shared" si="1110"/>
        <v>0</v>
      </c>
      <c r="M10145">
        <f t="shared" si="1111"/>
        <v>10</v>
      </c>
      <c r="N10145">
        <f>IF(OR(WEEKDAY(A10145)=1,WEEKDAY(A10145)=7,COUNTIF('2027祝日等（不使用）'!$A$1:$A$20,単年カーブ!A10145)=1),0,1)</f>
        <v>1</v>
      </c>
      <c r="O10145">
        <f t="shared" si="1107"/>
        <v>14</v>
      </c>
      <c r="P10145">
        <f t="shared" si="1112"/>
        <v>0</v>
      </c>
      <c r="Q10145">
        <f t="shared" si="1113"/>
        <v>0</v>
      </c>
    </row>
    <row r="10146" spans="1:17" ht="19.5" x14ac:dyDescent="0.4">
      <c r="A10146" s="33">
        <f t="shared" si="1108"/>
        <v>46689</v>
      </c>
      <c r="B10146" s="27" t="str">
        <f t="shared" si="1109"/>
        <v>(金)</v>
      </c>
      <c r="C10146" s="34">
        <v>0.29166666666666702</v>
      </c>
      <c r="D10146" s="16" t="s">
        <v>18</v>
      </c>
      <c r="E10146" s="35">
        <v>0.3125</v>
      </c>
      <c r="F10146" s="50">
        <f>IF(COUNTIF('リスト（不使用）'!$A$5:$A$6,単年カーブ!$A$1),"希望数量入力ください",'単年（2027年度）'!$E$12*単年カーブ!$R$3+'単年（2027年度）'!$E$12*(1-単年カーブ!$R$3)*単年カーブ!Q10146)</f>
        <v>0</v>
      </c>
      <c r="G10146" s="47">
        <f t="shared" si="1110"/>
        <v>0</v>
      </c>
      <c r="M10146">
        <f t="shared" si="1111"/>
        <v>10</v>
      </c>
      <c r="N10146">
        <f>IF(OR(WEEKDAY(A10146)=1,WEEKDAY(A10146)=7,COUNTIF('2027祝日等（不使用）'!$A$1:$A$20,単年カーブ!A10146)=1),0,1)</f>
        <v>1</v>
      </c>
      <c r="O10146">
        <f t="shared" si="1107"/>
        <v>15</v>
      </c>
      <c r="P10146">
        <f t="shared" si="1112"/>
        <v>0</v>
      </c>
      <c r="Q10146">
        <f t="shared" si="1113"/>
        <v>0</v>
      </c>
    </row>
    <row r="10147" spans="1:17" ht="19.5" x14ac:dyDescent="0.4">
      <c r="A10147" s="33">
        <f t="shared" si="1108"/>
        <v>46689</v>
      </c>
      <c r="B10147" s="27" t="str">
        <f t="shared" si="1109"/>
        <v>(金)</v>
      </c>
      <c r="C10147" s="34">
        <v>0.3125</v>
      </c>
      <c r="D10147" s="16" t="s">
        <v>18</v>
      </c>
      <c r="E10147" s="35">
        <v>0.33333333333333298</v>
      </c>
      <c r="F10147" s="50">
        <f>IF(COUNTIF('リスト（不使用）'!$A$5:$A$6,単年カーブ!$A$1),"希望数量入力ください",'単年（2027年度）'!$E$12*単年カーブ!$R$3+'単年（2027年度）'!$E$12*(1-単年カーブ!$R$3)*単年カーブ!Q10147)</f>
        <v>0</v>
      </c>
      <c r="G10147" s="47">
        <f t="shared" si="1110"/>
        <v>0</v>
      </c>
      <c r="M10147">
        <f t="shared" si="1111"/>
        <v>10</v>
      </c>
      <c r="N10147">
        <f>IF(OR(WEEKDAY(A10147)=1,WEEKDAY(A10147)=7,COUNTIF('2027祝日等（不使用）'!$A$1:$A$20,単年カーブ!A10147)=1),0,1)</f>
        <v>1</v>
      </c>
      <c r="O10147">
        <f t="shared" si="1107"/>
        <v>16</v>
      </c>
      <c r="P10147">
        <f t="shared" si="1112"/>
        <v>0</v>
      </c>
      <c r="Q10147">
        <f t="shared" si="1113"/>
        <v>0</v>
      </c>
    </row>
    <row r="10148" spans="1:17" ht="19.5" x14ac:dyDescent="0.4">
      <c r="A10148" s="33">
        <f t="shared" si="1108"/>
        <v>46689</v>
      </c>
      <c r="B10148" s="27" t="str">
        <f t="shared" si="1109"/>
        <v>(金)</v>
      </c>
      <c r="C10148" s="34">
        <v>0.33333333333333298</v>
      </c>
      <c r="D10148" s="16" t="s">
        <v>18</v>
      </c>
      <c r="E10148" s="35">
        <v>0.35416666666666702</v>
      </c>
      <c r="F10148" s="50">
        <f>IF(COUNTIF('リスト（不使用）'!$A$5:$A$6,単年カーブ!$A$1),"希望数量入力ください",'単年（2027年度）'!$E$12*単年カーブ!$R$3+'単年（2027年度）'!$E$12*(1-単年カーブ!$R$3)*単年カーブ!Q10148)</f>
        <v>0</v>
      </c>
      <c r="G10148" s="47">
        <f t="shared" si="1110"/>
        <v>0</v>
      </c>
      <c r="M10148">
        <f t="shared" si="1111"/>
        <v>10</v>
      </c>
      <c r="N10148">
        <f>IF(OR(WEEKDAY(A10148)=1,WEEKDAY(A10148)=7,COUNTIF('2027祝日等（不使用）'!$A$1:$A$20,単年カーブ!A10148)=1),0,1)</f>
        <v>1</v>
      </c>
      <c r="O10148">
        <f t="shared" si="1107"/>
        <v>17</v>
      </c>
      <c r="P10148">
        <f t="shared" si="1112"/>
        <v>1</v>
      </c>
      <c r="Q10148">
        <f t="shared" si="1113"/>
        <v>1</v>
      </c>
    </row>
    <row r="10149" spans="1:17" ht="19.5" x14ac:dyDescent="0.4">
      <c r="A10149" s="33">
        <f t="shared" si="1108"/>
        <v>46689</v>
      </c>
      <c r="B10149" s="27" t="str">
        <f t="shared" si="1109"/>
        <v>(金)</v>
      </c>
      <c r="C10149" s="34">
        <v>0.35416666666666702</v>
      </c>
      <c r="D10149" s="16" t="s">
        <v>18</v>
      </c>
      <c r="E10149" s="35">
        <v>0.375</v>
      </c>
      <c r="F10149" s="50">
        <f>IF(COUNTIF('リスト（不使用）'!$A$5:$A$6,単年カーブ!$A$1),"希望数量入力ください",'単年（2027年度）'!$E$12*単年カーブ!$R$3+'単年（2027年度）'!$E$12*(1-単年カーブ!$R$3)*単年カーブ!Q10149)</f>
        <v>0</v>
      </c>
      <c r="G10149" s="47">
        <f t="shared" si="1110"/>
        <v>0</v>
      </c>
      <c r="M10149">
        <f t="shared" si="1111"/>
        <v>10</v>
      </c>
      <c r="N10149">
        <f>IF(OR(WEEKDAY(A10149)=1,WEEKDAY(A10149)=7,COUNTIF('2027祝日等（不使用）'!$A$1:$A$20,単年カーブ!A10149)=1),0,1)</f>
        <v>1</v>
      </c>
      <c r="O10149">
        <f t="shared" si="1107"/>
        <v>18</v>
      </c>
      <c r="P10149">
        <f t="shared" si="1112"/>
        <v>1</v>
      </c>
      <c r="Q10149">
        <f t="shared" si="1113"/>
        <v>1</v>
      </c>
    </row>
    <row r="10150" spans="1:17" ht="19.5" x14ac:dyDescent="0.4">
      <c r="A10150" s="33">
        <f t="shared" si="1108"/>
        <v>46689</v>
      </c>
      <c r="B10150" s="27" t="str">
        <f t="shared" si="1109"/>
        <v>(金)</v>
      </c>
      <c r="C10150" s="34">
        <v>0.375</v>
      </c>
      <c r="D10150" s="16" t="s">
        <v>18</v>
      </c>
      <c r="E10150" s="35">
        <v>0.39583333333333298</v>
      </c>
      <c r="F10150" s="50">
        <f>IF(COUNTIF('リスト（不使用）'!$A$5:$A$6,単年カーブ!$A$1),"希望数量入力ください",'単年（2027年度）'!$E$12*単年カーブ!$R$3+'単年（2027年度）'!$E$12*(1-単年カーブ!$R$3)*単年カーブ!Q10150)</f>
        <v>0</v>
      </c>
      <c r="G10150" s="47">
        <f t="shared" si="1110"/>
        <v>0</v>
      </c>
      <c r="M10150">
        <f t="shared" si="1111"/>
        <v>10</v>
      </c>
      <c r="N10150">
        <f>IF(OR(WEEKDAY(A10150)=1,WEEKDAY(A10150)=7,COUNTIF('2027祝日等（不使用）'!$A$1:$A$20,単年カーブ!A10150)=1),0,1)</f>
        <v>1</v>
      </c>
      <c r="O10150">
        <f t="shared" si="1107"/>
        <v>19</v>
      </c>
      <c r="P10150">
        <f t="shared" si="1112"/>
        <v>1</v>
      </c>
      <c r="Q10150">
        <f t="shared" si="1113"/>
        <v>1</v>
      </c>
    </row>
    <row r="10151" spans="1:17" ht="19.5" x14ac:dyDescent="0.4">
      <c r="A10151" s="33">
        <f t="shared" si="1108"/>
        <v>46689</v>
      </c>
      <c r="B10151" s="27" t="str">
        <f t="shared" si="1109"/>
        <v>(金)</v>
      </c>
      <c r="C10151" s="34">
        <v>0.39583333333333298</v>
      </c>
      <c r="D10151" s="16" t="s">
        <v>18</v>
      </c>
      <c r="E10151" s="35">
        <v>0.41666666666666702</v>
      </c>
      <c r="F10151" s="50">
        <f>IF(COUNTIF('リスト（不使用）'!$A$5:$A$6,単年カーブ!$A$1),"希望数量入力ください",'単年（2027年度）'!$E$12*単年カーブ!$R$3+'単年（2027年度）'!$E$12*(1-単年カーブ!$R$3)*単年カーブ!Q10151)</f>
        <v>0</v>
      </c>
      <c r="G10151" s="47">
        <f t="shared" si="1110"/>
        <v>0</v>
      </c>
      <c r="M10151">
        <f t="shared" si="1111"/>
        <v>10</v>
      </c>
      <c r="N10151">
        <f>IF(OR(WEEKDAY(A10151)=1,WEEKDAY(A10151)=7,COUNTIF('2027祝日等（不使用）'!$A$1:$A$20,単年カーブ!A10151)=1),0,1)</f>
        <v>1</v>
      </c>
      <c r="O10151">
        <f t="shared" si="1107"/>
        <v>20</v>
      </c>
      <c r="P10151">
        <f t="shared" si="1112"/>
        <v>1</v>
      </c>
      <c r="Q10151">
        <f t="shared" si="1113"/>
        <v>1</v>
      </c>
    </row>
    <row r="10152" spans="1:17" ht="19.5" x14ac:dyDescent="0.4">
      <c r="A10152" s="33">
        <f t="shared" si="1108"/>
        <v>46689</v>
      </c>
      <c r="B10152" s="27" t="str">
        <f t="shared" si="1109"/>
        <v>(金)</v>
      </c>
      <c r="C10152" s="34">
        <v>0.41666666666666702</v>
      </c>
      <c r="D10152" s="16" t="s">
        <v>18</v>
      </c>
      <c r="E10152" s="35">
        <v>0.4375</v>
      </c>
      <c r="F10152" s="50">
        <f>IF(COUNTIF('リスト（不使用）'!$A$5:$A$6,単年カーブ!$A$1),"希望数量入力ください",'単年（2027年度）'!$E$12*単年カーブ!$R$3+'単年（2027年度）'!$E$12*(1-単年カーブ!$R$3)*単年カーブ!Q10152)</f>
        <v>0</v>
      </c>
      <c r="G10152" s="47">
        <f t="shared" si="1110"/>
        <v>0</v>
      </c>
      <c r="M10152">
        <f t="shared" si="1111"/>
        <v>10</v>
      </c>
      <c r="N10152">
        <f>IF(OR(WEEKDAY(A10152)=1,WEEKDAY(A10152)=7,COUNTIF('2027祝日等（不使用）'!$A$1:$A$20,単年カーブ!A10152)=1),0,1)</f>
        <v>1</v>
      </c>
      <c r="O10152">
        <f t="shared" si="1107"/>
        <v>21</v>
      </c>
      <c r="P10152">
        <f t="shared" si="1112"/>
        <v>1</v>
      </c>
      <c r="Q10152">
        <f t="shared" si="1113"/>
        <v>1</v>
      </c>
    </row>
    <row r="10153" spans="1:17" ht="19.5" x14ac:dyDescent="0.4">
      <c r="A10153" s="33">
        <f t="shared" si="1108"/>
        <v>46689</v>
      </c>
      <c r="B10153" s="27" t="str">
        <f t="shared" si="1109"/>
        <v>(金)</v>
      </c>
      <c r="C10153" s="34">
        <v>0.4375</v>
      </c>
      <c r="D10153" s="16" t="s">
        <v>18</v>
      </c>
      <c r="E10153" s="35">
        <v>0.45833333333333298</v>
      </c>
      <c r="F10153" s="50">
        <f>IF(COUNTIF('リスト（不使用）'!$A$5:$A$6,単年カーブ!$A$1),"希望数量入力ください",'単年（2027年度）'!$E$12*単年カーブ!$R$3+'単年（2027年度）'!$E$12*(1-単年カーブ!$R$3)*単年カーブ!Q10153)</f>
        <v>0</v>
      </c>
      <c r="G10153" s="47">
        <f t="shared" si="1110"/>
        <v>0</v>
      </c>
      <c r="M10153">
        <f t="shared" si="1111"/>
        <v>10</v>
      </c>
      <c r="N10153">
        <f>IF(OR(WEEKDAY(A10153)=1,WEEKDAY(A10153)=7,COUNTIF('2027祝日等（不使用）'!$A$1:$A$20,単年カーブ!A10153)=1),0,1)</f>
        <v>1</v>
      </c>
      <c r="O10153">
        <f t="shared" si="1107"/>
        <v>22</v>
      </c>
      <c r="P10153">
        <f t="shared" si="1112"/>
        <v>1</v>
      </c>
      <c r="Q10153">
        <f t="shared" si="1113"/>
        <v>1</v>
      </c>
    </row>
    <row r="10154" spans="1:17" ht="19.5" x14ac:dyDescent="0.4">
      <c r="A10154" s="33">
        <f t="shared" si="1108"/>
        <v>46689</v>
      </c>
      <c r="B10154" s="27" t="str">
        <f t="shared" si="1109"/>
        <v>(金)</v>
      </c>
      <c r="C10154" s="34">
        <v>0.45833333333333298</v>
      </c>
      <c r="D10154" s="16" t="s">
        <v>18</v>
      </c>
      <c r="E10154" s="35">
        <v>0.47916666666666702</v>
      </c>
      <c r="F10154" s="50">
        <f>IF(COUNTIF('リスト（不使用）'!$A$5:$A$6,単年カーブ!$A$1),"希望数量入力ください",'単年（2027年度）'!$E$12*単年カーブ!$R$3+'単年（2027年度）'!$E$12*(1-単年カーブ!$R$3)*単年カーブ!Q10154)</f>
        <v>0</v>
      </c>
      <c r="G10154" s="47">
        <f t="shared" si="1110"/>
        <v>0</v>
      </c>
      <c r="M10154">
        <f t="shared" si="1111"/>
        <v>10</v>
      </c>
      <c r="N10154">
        <f>IF(OR(WEEKDAY(A10154)=1,WEEKDAY(A10154)=7,COUNTIF('2027祝日等（不使用）'!$A$1:$A$20,単年カーブ!A10154)=1),0,1)</f>
        <v>1</v>
      </c>
      <c r="O10154">
        <f t="shared" si="1107"/>
        <v>23</v>
      </c>
      <c r="P10154">
        <f t="shared" si="1112"/>
        <v>1</v>
      </c>
      <c r="Q10154">
        <f t="shared" si="1113"/>
        <v>1</v>
      </c>
    </row>
    <row r="10155" spans="1:17" ht="19.5" x14ac:dyDescent="0.4">
      <c r="A10155" s="33">
        <f t="shared" si="1108"/>
        <v>46689</v>
      </c>
      <c r="B10155" s="27" t="str">
        <f t="shared" si="1109"/>
        <v>(金)</v>
      </c>
      <c r="C10155" s="34">
        <v>0.47916666666666702</v>
      </c>
      <c r="D10155" s="16" t="s">
        <v>18</v>
      </c>
      <c r="E10155" s="35">
        <v>0.5</v>
      </c>
      <c r="F10155" s="50">
        <f>IF(COUNTIF('リスト（不使用）'!$A$5:$A$6,単年カーブ!$A$1),"希望数量入力ください",'単年（2027年度）'!$E$12*単年カーブ!$R$3+'単年（2027年度）'!$E$12*(1-単年カーブ!$R$3)*単年カーブ!Q10155)</f>
        <v>0</v>
      </c>
      <c r="G10155" s="47">
        <f t="shared" si="1110"/>
        <v>0</v>
      </c>
      <c r="M10155">
        <f t="shared" si="1111"/>
        <v>10</v>
      </c>
      <c r="N10155">
        <f>IF(OR(WEEKDAY(A10155)=1,WEEKDAY(A10155)=7,COUNTIF('2027祝日等（不使用）'!$A$1:$A$20,単年カーブ!A10155)=1),0,1)</f>
        <v>1</v>
      </c>
      <c r="O10155">
        <f t="shared" si="1107"/>
        <v>24</v>
      </c>
      <c r="P10155">
        <f t="shared" si="1112"/>
        <v>1</v>
      </c>
      <c r="Q10155">
        <f t="shared" si="1113"/>
        <v>1</v>
      </c>
    </row>
    <row r="10156" spans="1:17" ht="19.5" x14ac:dyDescent="0.4">
      <c r="A10156" s="33">
        <f t="shared" si="1108"/>
        <v>46689</v>
      </c>
      <c r="B10156" s="27" t="str">
        <f t="shared" si="1109"/>
        <v>(金)</v>
      </c>
      <c r="C10156" s="34">
        <v>0.5</v>
      </c>
      <c r="D10156" s="16" t="s">
        <v>18</v>
      </c>
      <c r="E10156" s="35">
        <v>0.52083333333333304</v>
      </c>
      <c r="F10156" s="50">
        <f>IF(COUNTIF('リスト（不使用）'!$A$5:$A$6,単年カーブ!$A$1),"希望数量入力ください",'単年（2027年度）'!$E$12*単年カーブ!$R$3+'単年（2027年度）'!$E$12*(1-単年カーブ!$R$3)*単年カーブ!Q10156)</f>
        <v>0</v>
      </c>
      <c r="G10156" s="47">
        <f t="shared" si="1110"/>
        <v>0</v>
      </c>
      <c r="M10156">
        <f t="shared" si="1111"/>
        <v>10</v>
      </c>
      <c r="N10156">
        <f>IF(OR(WEEKDAY(A10156)=1,WEEKDAY(A10156)=7,COUNTIF('2027祝日等（不使用）'!$A$1:$A$20,単年カーブ!A10156)=1),0,1)</f>
        <v>1</v>
      </c>
      <c r="O10156">
        <f t="shared" si="1107"/>
        <v>25</v>
      </c>
      <c r="P10156">
        <f t="shared" si="1112"/>
        <v>1</v>
      </c>
      <c r="Q10156">
        <f t="shared" si="1113"/>
        <v>1</v>
      </c>
    </row>
    <row r="10157" spans="1:17" ht="19.5" x14ac:dyDescent="0.4">
      <c r="A10157" s="33">
        <f t="shared" si="1108"/>
        <v>46689</v>
      </c>
      <c r="B10157" s="27" t="str">
        <f t="shared" si="1109"/>
        <v>(金)</v>
      </c>
      <c r="C10157" s="34">
        <v>0.52083333333333304</v>
      </c>
      <c r="D10157" s="16" t="s">
        <v>18</v>
      </c>
      <c r="E10157" s="35">
        <v>0.54166666666666696</v>
      </c>
      <c r="F10157" s="50">
        <f>IF(COUNTIF('リスト（不使用）'!$A$5:$A$6,単年カーブ!$A$1),"希望数量入力ください",'単年（2027年度）'!$E$12*単年カーブ!$R$3+'単年（2027年度）'!$E$12*(1-単年カーブ!$R$3)*単年カーブ!Q10157)</f>
        <v>0</v>
      </c>
      <c r="G10157" s="47">
        <f t="shared" si="1110"/>
        <v>0</v>
      </c>
      <c r="M10157">
        <f t="shared" si="1111"/>
        <v>10</v>
      </c>
      <c r="N10157">
        <f>IF(OR(WEEKDAY(A10157)=1,WEEKDAY(A10157)=7,COUNTIF('2027祝日等（不使用）'!$A$1:$A$20,単年カーブ!A10157)=1),0,1)</f>
        <v>1</v>
      </c>
      <c r="O10157">
        <f t="shared" si="1107"/>
        <v>26</v>
      </c>
      <c r="P10157">
        <f t="shared" si="1112"/>
        <v>1</v>
      </c>
      <c r="Q10157">
        <f t="shared" si="1113"/>
        <v>1</v>
      </c>
    </row>
    <row r="10158" spans="1:17" ht="19.5" x14ac:dyDescent="0.4">
      <c r="A10158" s="33">
        <f t="shared" si="1108"/>
        <v>46689</v>
      </c>
      <c r="B10158" s="27" t="str">
        <f t="shared" si="1109"/>
        <v>(金)</v>
      </c>
      <c r="C10158" s="34">
        <v>0.54166666666666696</v>
      </c>
      <c r="D10158" s="16" t="s">
        <v>18</v>
      </c>
      <c r="E10158" s="35">
        <v>0.5625</v>
      </c>
      <c r="F10158" s="50">
        <f>IF(COUNTIF('リスト（不使用）'!$A$5:$A$6,単年カーブ!$A$1),"希望数量入力ください",'単年（2027年度）'!$E$12*単年カーブ!$R$3+'単年（2027年度）'!$E$12*(1-単年カーブ!$R$3)*単年カーブ!Q10158)</f>
        <v>0</v>
      </c>
      <c r="G10158" s="47">
        <f t="shared" si="1110"/>
        <v>0</v>
      </c>
      <c r="M10158">
        <f t="shared" si="1111"/>
        <v>10</v>
      </c>
      <c r="N10158">
        <f>IF(OR(WEEKDAY(A10158)=1,WEEKDAY(A10158)=7,COUNTIF('2027祝日等（不使用）'!$A$1:$A$20,単年カーブ!A10158)=1),0,1)</f>
        <v>1</v>
      </c>
      <c r="O10158">
        <f t="shared" si="1107"/>
        <v>27</v>
      </c>
      <c r="P10158">
        <f t="shared" si="1112"/>
        <v>1</v>
      </c>
      <c r="Q10158">
        <f t="shared" si="1113"/>
        <v>1</v>
      </c>
    </row>
    <row r="10159" spans="1:17" ht="19.5" x14ac:dyDescent="0.4">
      <c r="A10159" s="33">
        <f t="shared" si="1108"/>
        <v>46689</v>
      </c>
      <c r="B10159" s="27" t="str">
        <f t="shared" si="1109"/>
        <v>(金)</v>
      </c>
      <c r="C10159" s="34">
        <v>0.5625</v>
      </c>
      <c r="D10159" s="16" t="s">
        <v>18</v>
      </c>
      <c r="E10159" s="35">
        <v>0.58333333333333304</v>
      </c>
      <c r="F10159" s="50">
        <f>IF(COUNTIF('リスト（不使用）'!$A$5:$A$6,単年カーブ!$A$1),"希望数量入力ください",'単年（2027年度）'!$E$12*単年カーブ!$R$3+'単年（2027年度）'!$E$12*(1-単年カーブ!$R$3)*単年カーブ!Q10159)</f>
        <v>0</v>
      </c>
      <c r="G10159" s="47">
        <f t="shared" si="1110"/>
        <v>0</v>
      </c>
      <c r="M10159">
        <f t="shared" si="1111"/>
        <v>10</v>
      </c>
      <c r="N10159">
        <f>IF(OR(WEEKDAY(A10159)=1,WEEKDAY(A10159)=7,COUNTIF('2027祝日等（不使用）'!$A$1:$A$20,単年カーブ!A10159)=1),0,1)</f>
        <v>1</v>
      </c>
      <c r="O10159">
        <f t="shared" si="1107"/>
        <v>28</v>
      </c>
      <c r="P10159">
        <f t="shared" si="1112"/>
        <v>1</v>
      </c>
      <c r="Q10159">
        <f t="shared" si="1113"/>
        <v>1</v>
      </c>
    </row>
    <row r="10160" spans="1:17" ht="19.5" x14ac:dyDescent="0.4">
      <c r="A10160" s="33">
        <f t="shared" si="1108"/>
        <v>46689</v>
      </c>
      <c r="B10160" s="27" t="str">
        <f t="shared" si="1109"/>
        <v>(金)</v>
      </c>
      <c r="C10160" s="34">
        <v>0.58333333333333304</v>
      </c>
      <c r="D10160" s="16" t="s">
        <v>18</v>
      </c>
      <c r="E10160" s="35">
        <v>0.60416666666666696</v>
      </c>
      <c r="F10160" s="50">
        <f>IF(COUNTIF('リスト（不使用）'!$A$5:$A$6,単年カーブ!$A$1),"希望数量入力ください",'単年（2027年度）'!$E$12*単年カーブ!$R$3+'単年（2027年度）'!$E$12*(1-単年カーブ!$R$3)*単年カーブ!Q10160)</f>
        <v>0</v>
      </c>
      <c r="G10160" s="47">
        <f t="shared" si="1110"/>
        <v>0</v>
      </c>
      <c r="M10160">
        <f t="shared" si="1111"/>
        <v>10</v>
      </c>
      <c r="N10160">
        <f>IF(OR(WEEKDAY(A10160)=1,WEEKDAY(A10160)=7,COUNTIF('2027祝日等（不使用）'!$A$1:$A$20,単年カーブ!A10160)=1),0,1)</f>
        <v>1</v>
      </c>
      <c r="O10160">
        <f t="shared" si="1107"/>
        <v>29</v>
      </c>
      <c r="P10160">
        <f t="shared" si="1112"/>
        <v>1</v>
      </c>
      <c r="Q10160">
        <f t="shared" si="1113"/>
        <v>1</v>
      </c>
    </row>
    <row r="10161" spans="1:17" ht="19.5" x14ac:dyDescent="0.4">
      <c r="A10161" s="33">
        <f t="shared" si="1108"/>
        <v>46689</v>
      </c>
      <c r="B10161" s="27" t="str">
        <f t="shared" si="1109"/>
        <v>(金)</v>
      </c>
      <c r="C10161" s="34">
        <v>0.60416666666666696</v>
      </c>
      <c r="D10161" s="16" t="s">
        <v>18</v>
      </c>
      <c r="E10161" s="35">
        <v>0.625</v>
      </c>
      <c r="F10161" s="50">
        <f>IF(COUNTIF('リスト（不使用）'!$A$5:$A$6,単年カーブ!$A$1),"希望数量入力ください",'単年（2027年度）'!$E$12*単年カーブ!$R$3+'単年（2027年度）'!$E$12*(1-単年カーブ!$R$3)*単年カーブ!Q10161)</f>
        <v>0</v>
      </c>
      <c r="G10161" s="47">
        <f t="shared" si="1110"/>
        <v>0</v>
      </c>
      <c r="M10161">
        <f t="shared" si="1111"/>
        <v>10</v>
      </c>
      <c r="N10161">
        <f>IF(OR(WEEKDAY(A10161)=1,WEEKDAY(A10161)=7,COUNTIF('2027祝日等（不使用）'!$A$1:$A$20,単年カーブ!A10161)=1),0,1)</f>
        <v>1</v>
      </c>
      <c r="O10161">
        <f t="shared" si="1107"/>
        <v>30</v>
      </c>
      <c r="P10161">
        <f t="shared" si="1112"/>
        <v>1</v>
      </c>
      <c r="Q10161">
        <f t="shared" si="1113"/>
        <v>1</v>
      </c>
    </row>
    <row r="10162" spans="1:17" ht="19.5" x14ac:dyDescent="0.4">
      <c r="A10162" s="33">
        <f t="shared" si="1108"/>
        <v>46689</v>
      </c>
      <c r="B10162" s="27" t="str">
        <f t="shared" si="1109"/>
        <v>(金)</v>
      </c>
      <c r="C10162" s="34">
        <v>0.625</v>
      </c>
      <c r="D10162" s="16" t="s">
        <v>18</v>
      </c>
      <c r="E10162" s="35">
        <v>0.64583333333333304</v>
      </c>
      <c r="F10162" s="50">
        <f>IF(COUNTIF('リスト（不使用）'!$A$5:$A$6,単年カーブ!$A$1),"希望数量入力ください",'単年（2027年度）'!$E$12*単年カーブ!$R$3+'単年（2027年度）'!$E$12*(1-単年カーブ!$R$3)*単年カーブ!Q10162)</f>
        <v>0</v>
      </c>
      <c r="G10162" s="47">
        <f t="shared" si="1110"/>
        <v>0</v>
      </c>
      <c r="M10162">
        <f t="shared" si="1111"/>
        <v>10</v>
      </c>
      <c r="N10162">
        <f>IF(OR(WEEKDAY(A10162)=1,WEEKDAY(A10162)=7,COUNTIF('2027祝日等（不使用）'!$A$1:$A$20,単年カーブ!A10162)=1),0,1)</f>
        <v>1</v>
      </c>
      <c r="O10162">
        <f t="shared" si="1107"/>
        <v>31</v>
      </c>
      <c r="P10162">
        <f t="shared" si="1112"/>
        <v>1</v>
      </c>
      <c r="Q10162">
        <f t="shared" si="1113"/>
        <v>1</v>
      </c>
    </row>
    <row r="10163" spans="1:17" ht="19.5" x14ac:dyDescent="0.4">
      <c r="A10163" s="33">
        <f t="shared" si="1108"/>
        <v>46689</v>
      </c>
      <c r="B10163" s="27" t="str">
        <f t="shared" si="1109"/>
        <v>(金)</v>
      </c>
      <c r="C10163" s="34">
        <v>0.64583333333333304</v>
      </c>
      <c r="D10163" s="16" t="s">
        <v>18</v>
      </c>
      <c r="E10163" s="35">
        <v>0.66666666666666696</v>
      </c>
      <c r="F10163" s="50">
        <f>IF(COUNTIF('リスト（不使用）'!$A$5:$A$6,単年カーブ!$A$1),"希望数量入力ください",'単年（2027年度）'!$E$12*単年カーブ!$R$3+'単年（2027年度）'!$E$12*(1-単年カーブ!$R$3)*単年カーブ!Q10163)</f>
        <v>0</v>
      </c>
      <c r="G10163" s="47">
        <f t="shared" si="1110"/>
        <v>0</v>
      </c>
      <c r="M10163">
        <f t="shared" si="1111"/>
        <v>10</v>
      </c>
      <c r="N10163">
        <f>IF(OR(WEEKDAY(A10163)=1,WEEKDAY(A10163)=7,COUNTIF('2027祝日等（不使用）'!$A$1:$A$20,単年カーブ!A10163)=1),0,1)</f>
        <v>1</v>
      </c>
      <c r="O10163">
        <f t="shared" si="1107"/>
        <v>32</v>
      </c>
      <c r="P10163">
        <f t="shared" si="1112"/>
        <v>1</v>
      </c>
      <c r="Q10163">
        <f t="shared" si="1113"/>
        <v>1</v>
      </c>
    </row>
    <row r="10164" spans="1:17" ht="19.5" x14ac:dyDescent="0.4">
      <c r="A10164" s="33">
        <f t="shared" si="1108"/>
        <v>46689</v>
      </c>
      <c r="B10164" s="27" t="str">
        <f t="shared" si="1109"/>
        <v>(金)</v>
      </c>
      <c r="C10164" s="34">
        <v>0.66666666666666696</v>
      </c>
      <c r="D10164" s="16" t="s">
        <v>18</v>
      </c>
      <c r="E10164" s="35">
        <v>0.6875</v>
      </c>
      <c r="F10164" s="50">
        <f>IF(COUNTIF('リスト（不使用）'!$A$5:$A$6,単年カーブ!$A$1),"希望数量入力ください",'単年（2027年度）'!$E$12*単年カーブ!$R$3+'単年（2027年度）'!$E$12*(1-単年カーブ!$R$3)*単年カーブ!Q10164)</f>
        <v>0</v>
      </c>
      <c r="G10164" s="47">
        <f t="shared" si="1110"/>
        <v>0</v>
      </c>
      <c r="M10164">
        <f t="shared" si="1111"/>
        <v>10</v>
      </c>
      <c r="N10164">
        <f>IF(OR(WEEKDAY(A10164)=1,WEEKDAY(A10164)=7,COUNTIF('2027祝日等（不使用）'!$A$1:$A$20,単年カーブ!A10164)=1),0,1)</f>
        <v>1</v>
      </c>
      <c r="O10164">
        <f t="shared" ref="O10164:O10227" si="1114">O10116</f>
        <v>33</v>
      </c>
      <c r="P10164">
        <f t="shared" si="1112"/>
        <v>1</v>
      </c>
      <c r="Q10164">
        <f t="shared" si="1113"/>
        <v>1</v>
      </c>
    </row>
    <row r="10165" spans="1:17" ht="19.5" x14ac:dyDescent="0.4">
      <c r="A10165" s="33">
        <f t="shared" si="1108"/>
        <v>46689</v>
      </c>
      <c r="B10165" s="27" t="str">
        <f t="shared" si="1109"/>
        <v>(金)</v>
      </c>
      <c r="C10165" s="34">
        <v>0.6875</v>
      </c>
      <c r="D10165" s="16" t="s">
        <v>18</v>
      </c>
      <c r="E10165" s="35">
        <v>0.70833333333333304</v>
      </c>
      <c r="F10165" s="50">
        <f>IF(COUNTIF('リスト（不使用）'!$A$5:$A$6,単年カーブ!$A$1),"希望数量入力ください",'単年（2027年度）'!$E$12*単年カーブ!$R$3+'単年（2027年度）'!$E$12*(1-単年カーブ!$R$3)*単年カーブ!Q10165)</f>
        <v>0</v>
      </c>
      <c r="G10165" s="47">
        <f t="shared" si="1110"/>
        <v>0</v>
      </c>
      <c r="M10165">
        <f t="shared" si="1111"/>
        <v>10</v>
      </c>
      <c r="N10165">
        <f>IF(OR(WEEKDAY(A10165)=1,WEEKDAY(A10165)=7,COUNTIF('2027祝日等（不使用）'!$A$1:$A$20,単年カーブ!A10165)=1),0,1)</f>
        <v>1</v>
      </c>
      <c r="O10165">
        <f t="shared" si="1114"/>
        <v>34</v>
      </c>
      <c r="P10165">
        <f t="shared" si="1112"/>
        <v>1</v>
      </c>
      <c r="Q10165">
        <f t="shared" si="1113"/>
        <v>1</v>
      </c>
    </row>
    <row r="10166" spans="1:17" ht="19.5" x14ac:dyDescent="0.4">
      <c r="A10166" s="33">
        <f t="shared" si="1108"/>
        <v>46689</v>
      </c>
      <c r="B10166" s="27" t="str">
        <f t="shared" si="1109"/>
        <v>(金)</v>
      </c>
      <c r="C10166" s="34">
        <v>0.70833333333333304</v>
      </c>
      <c r="D10166" s="16" t="s">
        <v>18</v>
      </c>
      <c r="E10166" s="35">
        <v>0.72916666666666696</v>
      </c>
      <c r="F10166" s="50">
        <f>IF(COUNTIF('リスト（不使用）'!$A$5:$A$6,単年カーブ!$A$1),"希望数量入力ください",'単年（2027年度）'!$E$12*単年カーブ!$R$3+'単年（2027年度）'!$E$12*(1-単年カーブ!$R$3)*単年カーブ!Q10166)</f>
        <v>0</v>
      </c>
      <c r="G10166" s="47">
        <f t="shared" si="1110"/>
        <v>0</v>
      </c>
      <c r="M10166">
        <f t="shared" si="1111"/>
        <v>10</v>
      </c>
      <c r="N10166">
        <f>IF(OR(WEEKDAY(A10166)=1,WEEKDAY(A10166)=7,COUNTIF('2027祝日等（不使用）'!$A$1:$A$20,単年カーブ!A10166)=1),0,1)</f>
        <v>1</v>
      </c>
      <c r="O10166">
        <f t="shared" si="1114"/>
        <v>35</v>
      </c>
      <c r="P10166">
        <f t="shared" si="1112"/>
        <v>1</v>
      </c>
      <c r="Q10166">
        <f t="shared" si="1113"/>
        <v>1</v>
      </c>
    </row>
    <row r="10167" spans="1:17" ht="19.5" x14ac:dyDescent="0.4">
      <c r="A10167" s="33">
        <f t="shared" si="1108"/>
        <v>46689</v>
      </c>
      <c r="B10167" s="27" t="str">
        <f t="shared" si="1109"/>
        <v>(金)</v>
      </c>
      <c r="C10167" s="34">
        <v>0.72916666666666696</v>
      </c>
      <c r="D10167" s="16" t="s">
        <v>18</v>
      </c>
      <c r="E10167" s="35">
        <v>0.75</v>
      </c>
      <c r="F10167" s="50">
        <f>IF(COUNTIF('リスト（不使用）'!$A$5:$A$6,単年カーブ!$A$1),"希望数量入力ください",'単年（2027年度）'!$E$12*単年カーブ!$R$3+'単年（2027年度）'!$E$12*(1-単年カーブ!$R$3)*単年カーブ!Q10167)</f>
        <v>0</v>
      </c>
      <c r="G10167" s="47">
        <f t="shared" si="1110"/>
        <v>0</v>
      </c>
      <c r="M10167">
        <f t="shared" si="1111"/>
        <v>10</v>
      </c>
      <c r="N10167">
        <f>IF(OR(WEEKDAY(A10167)=1,WEEKDAY(A10167)=7,COUNTIF('2027祝日等（不使用）'!$A$1:$A$20,単年カーブ!A10167)=1),0,1)</f>
        <v>1</v>
      </c>
      <c r="O10167">
        <f t="shared" si="1114"/>
        <v>36</v>
      </c>
      <c r="P10167">
        <f t="shared" si="1112"/>
        <v>1</v>
      </c>
      <c r="Q10167">
        <f t="shared" si="1113"/>
        <v>1</v>
      </c>
    </row>
    <row r="10168" spans="1:17" ht="19.5" x14ac:dyDescent="0.4">
      <c r="A10168" s="33">
        <f t="shared" si="1108"/>
        <v>46689</v>
      </c>
      <c r="B10168" s="27" t="str">
        <f t="shared" si="1109"/>
        <v>(金)</v>
      </c>
      <c r="C10168" s="34">
        <v>0.75</v>
      </c>
      <c r="D10168" s="16" t="s">
        <v>18</v>
      </c>
      <c r="E10168" s="35">
        <v>0.77083333333333304</v>
      </c>
      <c r="F10168" s="50">
        <f>IF(COUNTIF('リスト（不使用）'!$A$5:$A$6,単年カーブ!$A$1),"希望数量入力ください",'単年（2027年度）'!$E$12*単年カーブ!$R$3+'単年（2027年度）'!$E$12*(1-単年カーブ!$R$3)*単年カーブ!Q10168)</f>
        <v>0</v>
      </c>
      <c r="G10168" s="47">
        <f t="shared" si="1110"/>
        <v>0</v>
      </c>
      <c r="M10168">
        <f t="shared" si="1111"/>
        <v>10</v>
      </c>
      <c r="N10168">
        <f>IF(OR(WEEKDAY(A10168)=1,WEEKDAY(A10168)=7,COUNTIF('2027祝日等（不使用）'!$A$1:$A$20,単年カーブ!A10168)=1),0,1)</f>
        <v>1</v>
      </c>
      <c r="O10168">
        <f t="shared" si="1114"/>
        <v>37</v>
      </c>
      <c r="P10168">
        <f t="shared" si="1112"/>
        <v>1</v>
      </c>
      <c r="Q10168">
        <f t="shared" si="1113"/>
        <v>1</v>
      </c>
    </row>
    <row r="10169" spans="1:17" ht="19.5" x14ac:dyDescent="0.4">
      <c r="A10169" s="33">
        <f t="shared" si="1108"/>
        <v>46689</v>
      </c>
      <c r="B10169" s="27" t="str">
        <f t="shared" si="1109"/>
        <v>(金)</v>
      </c>
      <c r="C10169" s="34">
        <v>0.77083333333333304</v>
      </c>
      <c r="D10169" s="16" t="s">
        <v>18</v>
      </c>
      <c r="E10169" s="35">
        <v>0.79166666666666696</v>
      </c>
      <c r="F10169" s="50">
        <f>IF(COUNTIF('リスト（不使用）'!$A$5:$A$6,単年カーブ!$A$1),"希望数量入力ください",'単年（2027年度）'!$E$12*単年カーブ!$R$3+'単年（2027年度）'!$E$12*(1-単年カーブ!$R$3)*単年カーブ!Q10169)</f>
        <v>0</v>
      </c>
      <c r="G10169" s="47">
        <f t="shared" si="1110"/>
        <v>0</v>
      </c>
      <c r="M10169">
        <f t="shared" si="1111"/>
        <v>10</v>
      </c>
      <c r="N10169">
        <f>IF(OR(WEEKDAY(A10169)=1,WEEKDAY(A10169)=7,COUNTIF('2027祝日等（不使用）'!$A$1:$A$20,単年カーブ!A10169)=1),0,1)</f>
        <v>1</v>
      </c>
      <c r="O10169">
        <f t="shared" si="1114"/>
        <v>38</v>
      </c>
      <c r="P10169">
        <f t="shared" si="1112"/>
        <v>1</v>
      </c>
      <c r="Q10169">
        <f t="shared" si="1113"/>
        <v>1</v>
      </c>
    </row>
    <row r="10170" spans="1:17" ht="19.5" x14ac:dyDescent="0.4">
      <c r="A10170" s="33">
        <f t="shared" ref="A10170:A10233" si="1115">A10122+1</f>
        <v>46689</v>
      </c>
      <c r="B10170" s="27" t="str">
        <f t="shared" si="1109"/>
        <v>(金)</v>
      </c>
      <c r="C10170" s="34">
        <v>0.79166666666666696</v>
      </c>
      <c r="D10170" s="16" t="s">
        <v>18</v>
      </c>
      <c r="E10170" s="35">
        <v>0.8125</v>
      </c>
      <c r="F10170" s="50">
        <f>IF(COUNTIF('リスト（不使用）'!$A$5:$A$6,単年カーブ!$A$1),"希望数量入力ください",'単年（2027年度）'!$E$12*単年カーブ!$R$3+'単年（2027年度）'!$E$12*(1-単年カーブ!$R$3)*単年カーブ!Q10170)</f>
        <v>0</v>
      </c>
      <c r="G10170" s="47">
        <f t="shared" si="1110"/>
        <v>0</v>
      </c>
      <c r="M10170">
        <f t="shared" si="1111"/>
        <v>10</v>
      </c>
      <c r="N10170">
        <f>IF(OR(WEEKDAY(A10170)=1,WEEKDAY(A10170)=7,COUNTIF('2027祝日等（不使用）'!$A$1:$A$20,単年カーブ!A10170)=1),0,1)</f>
        <v>1</v>
      </c>
      <c r="O10170">
        <f t="shared" si="1114"/>
        <v>39</v>
      </c>
      <c r="P10170">
        <f t="shared" si="1112"/>
        <v>1</v>
      </c>
      <c r="Q10170">
        <f t="shared" si="1113"/>
        <v>1</v>
      </c>
    </row>
    <row r="10171" spans="1:17" ht="19.5" x14ac:dyDescent="0.4">
      <c r="A10171" s="33">
        <f t="shared" si="1115"/>
        <v>46689</v>
      </c>
      <c r="B10171" s="27" t="str">
        <f t="shared" si="1109"/>
        <v>(金)</v>
      </c>
      <c r="C10171" s="34">
        <v>0.8125</v>
      </c>
      <c r="D10171" s="16" t="s">
        <v>18</v>
      </c>
      <c r="E10171" s="35">
        <v>0.83333333333333304</v>
      </c>
      <c r="F10171" s="50">
        <f>IF(COUNTIF('リスト（不使用）'!$A$5:$A$6,単年カーブ!$A$1),"希望数量入力ください",'単年（2027年度）'!$E$12*単年カーブ!$R$3+'単年（2027年度）'!$E$12*(1-単年カーブ!$R$3)*単年カーブ!Q10171)</f>
        <v>0</v>
      </c>
      <c r="G10171" s="47">
        <f t="shared" si="1110"/>
        <v>0</v>
      </c>
      <c r="M10171">
        <f t="shared" si="1111"/>
        <v>10</v>
      </c>
      <c r="N10171">
        <f>IF(OR(WEEKDAY(A10171)=1,WEEKDAY(A10171)=7,COUNTIF('2027祝日等（不使用）'!$A$1:$A$20,単年カーブ!A10171)=1),0,1)</f>
        <v>1</v>
      </c>
      <c r="O10171">
        <f t="shared" si="1114"/>
        <v>40</v>
      </c>
      <c r="P10171">
        <f t="shared" si="1112"/>
        <v>1</v>
      </c>
      <c r="Q10171">
        <f t="shared" si="1113"/>
        <v>1</v>
      </c>
    </row>
    <row r="10172" spans="1:17" ht="19.5" x14ac:dyDescent="0.4">
      <c r="A10172" s="33">
        <f t="shared" si="1115"/>
        <v>46689</v>
      </c>
      <c r="B10172" s="27" t="str">
        <f t="shared" si="1109"/>
        <v>(金)</v>
      </c>
      <c r="C10172" s="34">
        <v>0.83333333333333304</v>
      </c>
      <c r="D10172" s="16" t="s">
        <v>18</v>
      </c>
      <c r="E10172" s="35">
        <v>0.85416666666666696</v>
      </c>
      <c r="F10172" s="50">
        <f>IF(COUNTIF('リスト（不使用）'!$A$5:$A$6,単年カーブ!$A$1),"希望数量入力ください",'単年（2027年度）'!$E$12*単年カーブ!$R$3+'単年（2027年度）'!$E$12*(1-単年カーブ!$R$3)*単年カーブ!Q10172)</f>
        <v>0</v>
      </c>
      <c r="G10172" s="47">
        <f t="shared" si="1110"/>
        <v>0</v>
      </c>
      <c r="M10172">
        <f t="shared" si="1111"/>
        <v>10</v>
      </c>
      <c r="N10172">
        <f>IF(OR(WEEKDAY(A10172)=1,WEEKDAY(A10172)=7,COUNTIF('2027祝日等（不使用）'!$A$1:$A$20,単年カーブ!A10172)=1),0,1)</f>
        <v>1</v>
      </c>
      <c r="O10172">
        <f t="shared" si="1114"/>
        <v>41</v>
      </c>
      <c r="P10172">
        <f t="shared" si="1112"/>
        <v>0</v>
      </c>
      <c r="Q10172">
        <f t="shared" si="1113"/>
        <v>0</v>
      </c>
    </row>
    <row r="10173" spans="1:17" ht="19.5" x14ac:dyDescent="0.4">
      <c r="A10173" s="33">
        <f t="shared" si="1115"/>
        <v>46689</v>
      </c>
      <c r="B10173" s="27" t="str">
        <f t="shared" si="1109"/>
        <v>(金)</v>
      </c>
      <c r="C10173" s="34">
        <v>0.85416666666666696</v>
      </c>
      <c r="D10173" s="16" t="s">
        <v>18</v>
      </c>
      <c r="E10173" s="35">
        <v>0.875</v>
      </c>
      <c r="F10173" s="50">
        <f>IF(COUNTIF('リスト（不使用）'!$A$5:$A$6,単年カーブ!$A$1),"希望数量入力ください",'単年（2027年度）'!$E$12*単年カーブ!$R$3+'単年（2027年度）'!$E$12*(1-単年カーブ!$R$3)*単年カーブ!Q10173)</f>
        <v>0</v>
      </c>
      <c r="G10173" s="47">
        <f t="shared" si="1110"/>
        <v>0</v>
      </c>
      <c r="M10173">
        <f t="shared" si="1111"/>
        <v>10</v>
      </c>
      <c r="N10173">
        <f>IF(OR(WEEKDAY(A10173)=1,WEEKDAY(A10173)=7,COUNTIF('2027祝日等（不使用）'!$A$1:$A$20,単年カーブ!A10173)=1),0,1)</f>
        <v>1</v>
      </c>
      <c r="O10173">
        <f t="shared" si="1114"/>
        <v>42</v>
      </c>
      <c r="P10173">
        <f t="shared" si="1112"/>
        <v>0</v>
      </c>
      <c r="Q10173">
        <f t="shared" si="1113"/>
        <v>0</v>
      </c>
    </row>
    <row r="10174" spans="1:17" ht="19.5" x14ac:dyDescent="0.4">
      <c r="A10174" s="33">
        <f t="shared" si="1115"/>
        <v>46689</v>
      </c>
      <c r="B10174" s="27" t="str">
        <f t="shared" si="1109"/>
        <v>(金)</v>
      </c>
      <c r="C10174" s="34">
        <v>0.875</v>
      </c>
      <c r="D10174" s="16" t="s">
        <v>18</v>
      </c>
      <c r="E10174" s="35">
        <v>0.89583333333333304</v>
      </c>
      <c r="F10174" s="50">
        <f>IF(COUNTIF('リスト（不使用）'!$A$5:$A$6,単年カーブ!$A$1),"希望数量入力ください",'単年（2027年度）'!$E$12*単年カーブ!$R$3+'単年（2027年度）'!$E$12*(1-単年カーブ!$R$3)*単年カーブ!Q10174)</f>
        <v>0</v>
      </c>
      <c r="G10174" s="47">
        <f t="shared" si="1110"/>
        <v>0</v>
      </c>
      <c r="M10174">
        <f t="shared" si="1111"/>
        <v>10</v>
      </c>
      <c r="N10174">
        <f>IF(OR(WEEKDAY(A10174)=1,WEEKDAY(A10174)=7,COUNTIF('2027祝日等（不使用）'!$A$1:$A$20,単年カーブ!A10174)=1),0,1)</f>
        <v>1</v>
      </c>
      <c r="O10174">
        <f t="shared" si="1114"/>
        <v>43</v>
      </c>
      <c r="P10174">
        <f t="shared" si="1112"/>
        <v>0</v>
      </c>
      <c r="Q10174">
        <f t="shared" si="1113"/>
        <v>0</v>
      </c>
    </row>
    <row r="10175" spans="1:17" ht="19.5" x14ac:dyDescent="0.4">
      <c r="A10175" s="33">
        <f t="shared" si="1115"/>
        <v>46689</v>
      </c>
      <c r="B10175" s="27" t="str">
        <f t="shared" si="1109"/>
        <v>(金)</v>
      </c>
      <c r="C10175" s="34">
        <v>0.89583333333333304</v>
      </c>
      <c r="D10175" s="16" t="s">
        <v>18</v>
      </c>
      <c r="E10175" s="35">
        <v>0.91666666666666696</v>
      </c>
      <c r="F10175" s="50">
        <f>IF(COUNTIF('リスト（不使用）'!$A$5:$A$6,単年カーブ!$A$1),"希望数量入力ください",'単年（2027年度）'!$E$12*単年カーブ!$R$3+'単年（2027年度）'!$E$12*(1-単年カーブ!$R$3)*単年カーブ!Q10175)</f>
        <v>0</v>
      </c>
      <c r="G10175" s="47">
        <f t="shared" si="1110"/>
        <v>0</v>
      </c>
      <c r="M10175">
        <f t="shared" si="1111"/>
        <v>10</v>
      </c>
      <c r="N10175">
        <f>IF(OR(WEEKDAY(A10175)=1,WEEKDAY(A10175)=7,COUNTIF('2027祝日等（不使用）'!$A$1:$A$20,単年カーブ!A10175)=1),0,1)</f>
        <v>1</v>
      </c>
      <c r="O10175">
        <f t="shared" si="1114"/>
        <v>44</v>
      </c>
      <c r="P10175">
        <f t="shared" si="1112"/>
        <v>0</v>
      </c>
      <c r="Q10175">
        <f t="shared" si="1113"/>
        <v>0</v>
      </c>
    </row>
    <row r="10176" spans="1:17" ht="19.5" x14ac:dyDescent="0.4">
      <c r="A10176" s="33">
        <f t="shared" si="1115"/>
        <v>46689</v>
      </c>
      <c r="B10176" s="27" t="str">
        <f t="shared" si="1109"/>
        <v>(金)</v>
      </c>
      <c r="C10176" s="34">
        <v>0.91666666666666696</v>
      </c>
      <c r="D10176" s="16" t="s">
        <v>18</v>
      </c>
      <c r="E10176" s="35">
        <v>0.9375</v>
      </c>
      <c r="F10176" s="50">
        <f>IF(COUNTIF('リスト（不使用）'!$A$5:$A$6,単年カーブ!$A$1),"希望数量入力ください",'単年（2027年度）'!$E$12*単年カーブ!$R$3+'単年（2027年度）'!$E$12*(1-単年カーブ!$R$3)*単年カーブ!Q10176)</f>
        <v>0</v>
      </c>
      <c r="G10176" s="47">
        <f t="shared" si="1110"/>
        <v>0</v>
      </c>
      <c r="M10176">
        <f t="shared" si="1111"/>
        <v>10</v>
      </c>
      <c r="N10176">
        <f>IF(OR(WEEKDAY(A10176)=1,WEEKDAY(A10176)=7,COUNTIF('2027祝日等（不使用）'!$A$1:$A$20,単年カーブ!A10176)=1),0,1)</f>
        <v>1</v>
      </c>
      <c r="O10176">
        <f t="shared" si="1114"/>
        <v>45</v>
      </c>
      <c r="P10176">
        <f t="shared" si="1112"/>
        <v>0</v>
      </c>
      <c r="Q10176">
        <f t="shared" si="1113"/>
        <v>0</v>
      </c>
    </row>
    <row r="10177" spans="1:17" ht="19.5" x14ac:dyDescent="0.4">
      <c r="A10177" s="33">
        <f t="shared" si="1115"/>
        <v>46689</v>
      </c>
      <c r="B10177" s="27" t="str">
        <f t="shared" si="1109"/>
        <v>(金)</v>
      </c>
      <c r="C10177" s="34">
        <v>0.9375</v>
      </c>
      <c r="D10177" s="16" t="s">
        <v>18</v>
      </c>
      <c r="E10177" s="35">
        <v>0.95833333333333304</v>
      </c>
      <c r="F10177" s="50">
        <f>IF(COUNTIF('リスト（不使用）'!$A$5:$A$6,単年カーブ!$A$1),"希望数量入力ください",'単年（2027年度）'!$E$12*単年カーブ!$R$3+'単年（2027年度）'!$E$12*(1-単年カーブ!$R$3)*単年カーブ!Q10177)</f>
        <v>0</v>
      </c>
      <c r="G10177" s="47">
        <f t="shared" si="1110"/>
        <v>0</v>
      </c>
      <c r="M10177">
        <f t="shared" si="1111"/>
        <v>10</v>
      </c>
      <c r="N10177">
        <f>IF(OR(WEEKDAY(A10177)=1,WEEKDAY(A10177)=7,COUNTIF('2027祝日等（不使用）'!$A$1:$A$20,単年カーブ!A10177)=1),0,1)</f>
        <v>1</v>
      </c>
      <c r="O10177">
        <f t="shared" si="1114"/>
        <v>46</v>
      </c>
      <c r="P10177">
        <f t="shared" si="1112"/>
        <v>0</v>
      </c>
      <c r="Q10177">
        <f t="shared" si="1113"/>
        <v>0</v>
      </c>
    </row>
    <row r="10178" spans="1:17" ht="19.5" x14ac:dyDescent="0.4">
      <c r="A10178" s="33">
        <f t="shared" si="1115"/>
        <v>46689</v>
      </c>
      <c r="B10178" s="27" t="str">
        <f t="shared" si="1109"/>
        <v>(金)</v>
      </c>
      <c r="C10178" s="34">
        <v>0.95833333333333304</v>
      </c>
      <c r="D10178" s="16" t="s">
        <v>18</v>
      </c>
      <c r="E10178" s="35">
        <v>0.97916666666666696</v>
      </c>
      <c r="F10178" s="50">
        <f>IF(COUNTIF('リスト（不使用）'!$A$5:$A$6,単年カーブ!$A$1),"希望数量入力ください",'単年（2027年度）'!$E$12*単年カーブ!$R$3+'単年（2027年度）'!$E$12*(1-単年カーブ!$R$3)*単年カーブ!Q10178)</f>
        <v>0</v>
      </c>
      <c r="G10178" s="47">
        <f t="shared" si="1110"/>
        <v>0</v>
      </c>
      <c r="M10178">
        <f t="shared" si="1111"/>
        <v>10</v>
      </c>
      <c r="N10178">
        <f>IF(OR(WEEKDAY(A10178)=1,WEEKDAY(A10178)=7,COUNTIF('2027祝日等（不使用）'!$A$1:$A$20,単年カーブ!A10178)=1),0,1)</f>
        <v>1</v>
      </c>
      <c r="O10178">
        <f t="shared" si="1114"/>
        <v>47</v>
      </c>
      <c r="P10178">
        <f t="shared" si="1112"/>
        <v>0</v>
      </c>
      <c r="Q10178">
        <f t="shared" si="1113"/>
        <v>0</v>
      </c>
    </row>
    <row r="10179" spans="1:17" ht="19.5" x14ac:dyDescent="0.4">
      <c r="A10179" s="33">
        <f t="shared" si="1115"/>
        <v>46689</v>
      </c>
      <c r="B10179" s="27" t="str">
        <f t="shared" si="1109"/>
        <v>(金)</v>
      </c>
      <c r="C10179" s="34">
        <v>0.97916666666666696</v>
      </c>
      <c r="D10179" s="16" t="s">
        <v>18</v>
      </c>
      <c r="E10179" s="35" t="s">
        <v>17</v>
      </c>
      <c r="F10179" s="50">
        <f>IF(COUNTIF('リスト（不使用）'!$A$5:$A$6,単年カーブ!$A$1),"希望数量入力ください",'単年（2027年度）'!$E$12*単年カーブ!$R$3+'単年（2027年度）'!$E$12*(1-単年カーブ!$R$3)*単年カーブ!Q10179)</f>
        <v>0</v>
      </c>
      <c r="G10179" s="47">
        <f t="shared" si="1110"/>
        <v>0</v>
      </c>
      <c r="M10179">
        <f t="shared" si="1111"/>
        <v>10</v>
      </c>
      <c r="N10179">
        <f>IF(OR(WEEKDAY(A10179)=1,WEEKDAY(A10179)=7,COUNTIF('2027祝日等（不使用）'!$A$1:$A$20,単年カーブ!A10179)=1),0,1)</f>
        <v>1</v>
      </c>
      <c r="O10179">
        <f t="shared" si="1114"/>
        <v>48</v>
      </c>
      <c r="P10179">
        <f t="shared" si="1112"/>
        <v>0</v>
      </c>
      <c r="Q10179">
        <f t="shared" si="1113"/>
        <v>0</v>
      </c>
    </row>
    <row r="10180" spans="1:17" ht="19.5" x14ac:dyDescent="0.4">
      <c r="A10180" s="33">
        <f t="shared" si="1115"/>
        <v>46690</v>
      </c>
      <c r="B10180" s="27" t="str">
        <f t="shared" ref="B10180:B10243" si="1116">TEXT(A10180,"(aaa)")</f>
        <v>(土)</v>
      </c>
      <c r="C10180" s="34">
        <v>0</v>
      </c>
      <c r="D10180" s="16" t="s">
        <v>18</v>
      </c>
      <c r="E10180" s="35">
        <v>2.0833333333333332E-2</v>
      </c>
      <c r="F10180" s="50">
        <f>IF(COUNTIF('リスト（不使用）'!$A$5:$A$6,単年カーブ!$A$1),"希望数量入力ください",'単年（2027年度）'!$E$12*単年カーブ!$R$3+'単年（2027年度）'!$E$12*(1-単年カーブ!$R$3)*単年カーブ!Q10180)</f>
        <v>0</v>
      </c>
      <c r="G10180" s="47">
        <f t="shared" ref="G10180:G10243" si="1117">F10180/2</f>
        <v>0</v>
      </c>
      <c r="M10180">
        <f t="shared" ref="M10180:M10243" si="1118">MONTH(A10180)</f>
        <v>10</v>
      </c>
      <c r="N10180">
        <f>IF(OR(WEEKDAY(A10180)=1,WEEKDAY(A10180)=7,COUNTIF('2027祝日等（不使用）'!$A$1:$A$20,単年カーブ!A10180)=1),0,1)</f>
        <v>0</v>
      </c>
      <c r="O10180">
        <f t="shared" si="1114"/>
        <v>1</v>
      </c>
      <c r="P10180">
        <f t="shared" ref="P10180:P10243" si="1119">IF(AND(O10180&gt;16,O10180&lt;41),1,0)</f>
        <v>0</v>
      </c>
      <c r="Q10180">
        <f t="shared" ref="Q10180:Q10243" si="1120">P10180*N10180</f>
        <v>0</v>
      </c>
    </row>
    <row r="10181" spans="1:17" ht="19.5" x14ac:dyDescent="0.4">
      <c r="A10181" s="33">
        <f t="shared" si="1115"/>
        <v>46690</v>
      </c>
      <c r="B10181" s="27" t="str">
        <f t="shared" si="1116"/>
        <v>(土)</v>
      </c>
      <c r="C10181" s="34">
        <v>2.0833333333333332E-2</v>
      </c>
      <c r="D10181" s="16" t="s">
        <v>18</v>
      </c>
      <c r="E10181" s="35">
        <v>4.1666666666666664E-2</v>
      </c>
      <c r="F10181" s="50">
        <f>IF(COUNTIF('リスト（不使用）'!$A$5:$A$6,単年カーブ!$A$1),"希望数量入力ください",'単年（2027年度）'!$E$12*単年カーブ!$R$3+'単年（2027年度）'!$E$12*(1-単年カーブ!$R$3)*単年カーブ!Q10181)</f>
        <v>0</v>
      </c>
      <c r="G10181" s="47">
        <f t="shared" si="1117"/>
        <v>0</v>
      </c>
      <c r="M10181">
        <f t="shared" si="1118"/>
        <v>10</v>
      </c>
      <c r="N10181">
        <f>IF(OR(WEEKDAY(A10181)=1,WEEKDAY(A10181)=7,COUNTIF('2027祝日等（不使用）'!$A$1:$A$20,単年カーブ!A10181)=1),0,1)</f>
        <v>0</v>
      </c>
      <c r="O10181">
        <f t="shared" si="1114"/>
        <v>2</v>
      </c>
      <c r="P10181">
        <f t="shared" si="1119"/>
        <v>0</v>
      </c>
      <c r="Q10181">
        <f t="shared" si="1120"/>
        <v>0</v>
      </c>
    </row>
    <row r="10182" spans="1:17" ht="19.5" x14ac:dyDescent="0.4">
      <c r="A10182" s="33">
        <f t="shared" si="1115"/>
        <v>46690</v>
      </c>
      <c r="B10182" s="27" t="str">
        <f t="shared" si="1116"/>
        <v>(土)</v>
      </c>
      <c r="C10182" s="34">
        <v>4.1666666666666664E-2</v>
      </c>
      <c r="D10182" s="16" t="s">
        <v>18</v>
      </c>
      <c r="E10182" s="35">
        <v>6.25E-2</v>
      </c>
      <c r="F10182" s="50">
        <f>IF(COUNTIF('リスト（不使用）'!$A$5:$A$6,単年カーブ!$A$1),"希望数量入力ください",'単年（2027年度）'!$E$12*単年カーブ!$R$3+'単年（2027年度）'!$E$12*(1-単年カーブ!$R$3)*単年カーブ!Q10182)</f>
        <v>0</v>
      </c>
      <c r="G10182" s="47">
        <f t="shared" si="1117"/>
        <v>0</v>
      </c>
      <c r="M10182">
        <f t="shared" si="1118"/>
        <v>10</v>
      </c>
      <c r="N10182">
        <f>IF(OR(WEEKDAY(A10182)=1,WEEKDAY(A10182)=7,COUNTIF('2027祝日等（不使用）'!$A$1:$A$20,単年カーブ!A10182)=1),0,1)</f>
        <v>0</v>
      </c>
      <c r="O10182">
        <f t="shared" si="1114"/>
        <v>3</v>
      </c>
      <c r="P10182">
        <f t="shared" si="1119"/>
        <v>0</v>
      </c>
      <c r="Q10182">
        <f t="shared" si="1120"/>
        <v>0</v>
      </c>
    </row>
    <row r="10183" spans="1:17" ht="19.5" x14ac:dyDescent="0.4">
      <c r="A10183" s="33">
        <f t="shared" si="1115"/>
        <v>46690</v>
      </c>
      <c r="B10183" s="27" t="str">
        <f t="shared" si="1116"/>
        <v>(土)</v>
      </c>
      <c r="C10183" s="34">
        <v>6.25E-2</v>
      </c>
      <c r="D10183" s="16" t="s">
        <v>18</v>
      </c>
      <c r="E10183" s="35">
        <v>8.3333333333333301E-2</v>
      </c>
      <c r="F10183" s="50">
        <f>IF(COUNTIF('リスト（不使用）'!$A$5:$A$6,単年カーブ!$A$1),"希望数量入力ください",'単年（2027年度）'!$E$12*単年カーブ!$R$3+'単年（2027年度）'!$E$12*(1-単年カーブ!$R$3)*単年カーブ!Q10183)</f>
        <v>0</v>
      </c>
      <c r="G10183" s="47">
        <f t="shared" si="1117"/>
        <v>0</v>
      </c>
      <c r="M10183">
        <f t="shared" si="1118"/>
        <v>10</v>
      </c>
      <c r="N10183">
        <f>IF(OR(WEEKDAY(A10183)=1,WEEKDAY(A10183)=7,COUNTIF('2027祝日等（不使用）'!$A$1:$A$20,単年カーブ!A10183)=1),0,1)</f>
        <v>0</v>
      </c>
      <c r="O10183">
        <f t="shared" si="1114"/>
        <v>4</v>
      </c>
      <c r="P10183">
        <f t="shared" si="1119"/>
        <v>0</v>
      </c>
      <c r="Q10183">
        <f t="shared" si="1120"/>
        <v>0</v>
      </c>
    </row>
    <row r="10184" spans="1:17" ht="19.5" x14ac:dyDescent="0.4">
      <c r="A10184" s="33">
        <f t="shared" si="1115"/>
        <v>46690</v>
      </c>
      <c r="B10184" s="27" t="str">
        <f t="shared" si="1116"/>
        <v>(土)</v>
      </c>
      <c r="C10184" s="34">
        <v>8.3333333333333301E-2</v>
      </c>
      <c r="D10184" s="16" t="s">
        <v>18</v>
      </c>
      <c r="E10184" s="35">
        <v>0.104166666666667</v>
      </c>
      <c r="F10184" s="50">
        <f>IF(COUNTIF('リスト（不使用）'!$A$5:$A$6,単年カーブ!$A$1),"希望数量入力ください",'単年（2027年度）'!$E$12*単年カーブ!$R$3+'単年（2027年度）'!$E$12*(1-単年カーブ!$R$3)*単年カーブ!Q10184)</f>
        <v>0</v>
      </c>
      <c r="G10184" s="47">
        <f t="shared" si="1117"/>
        <v>0</v>
      </c>
      <c r="M10184">
        <f t="shared" si="1118"/>
        <v>10</v>
      </c>
      <c r="N10184">
        <f>IF(OR(WEEKDAY(A10184)=1,WEEKDAY(A10184)=7,COUNTIF('2027祝日等（不使用）'!$A$1:$A$20,単年カーブ!A10184)=1),0,1)</f>
        <v>0</v>
      </c>
      <c r="O10184">
        <f t="shared" si="1114"/>
        <v>5</v>
      </c>
      <c r="P10184">
        <f t="shared" si="1119"/>
        <v>0</v>
      </c>
      <c r="Q10184">
        <f t="shared" si="1120"/>
        <v>0</v>
      </c>
    </row>
    <row r="10185" spans="1:17" ht="19.5" x14ac:dyDescent="0.4">
      <c r="A10185" s="33">
        <f t="shared" si="1115"/>
        <v>46690</v>
      </c>
      <c r="B10185" s="27" t="str">
        <f t="shared" si="1116"/>
        <v>(土)</v>
      </c>
      <c r="C10185" s="34">
        <v>0.104166666666667</v>
      </c>
      <c r="D10185" s="16" t="s">
        <v>18</v>
      </c>
      <c r="E10185" s="35">
        <v>0.125</v>
      </c>
      <c r="F10185" s="50">
        <f>IF(COUNTIF('リスト（不使用）'!$A$5:$A$6,単年カーブ!$A$1),"希望数量入力ください",'単年（2027年度）'!$E$12*単年カーブ!$R$3+'単年（2027年度）'!$E$12*(1-単年カーブ!$R$3)*単年カーブ!Q10185)</f>
        <v>0</v>
      </c>
      <c r="G10185" s="47">
        <f t="shared" si="1117"/>
        <v>0</v>
      </c>
      <c r="M10185">
        <f t="shared" si="1118"/>
        <v>10</v>
      </c>
      <c r="N10185">
        <f>IF(OR(WEEKDAY(A10185)=1,WEEKDAY(A10185)=7,COUNTIF('2027祝日等（不使用）'!$A$1:$A$20,単年カーブ!A10185)=1),0,1)</f>
        <v>0</v>
      </c>
      <c r="O10185">
        <f t="shared" si="1114"/>
        <v>6</v>
      </c>
      <c r="P10185">
        <f t="shared" si="1119"/>
        <v>0</v>
      </c>
      <c r="Q10185">
        <f t="shared" si="1120"/>
        <v>0</v>
      </c>
    </row>
    <row r="10186" spans="1:17" ht="19.5" x14ac:dyDescent="0.4">
      <c r="A10186" s="33">
        <f t="shared" si="1115"/>
        <v>46690</v>
      </c>
      <c r="B10186" s="27" t="str">
        <f t="shared" si="1116"/>
        <v>(土)</v>
      </c>
      <c r="C10186" s="34">
        <v>0.125</v>
      </c>
      <c r="D10186" s="16" t="s">
        <v>18</v>
      </c>
      <c r="E10186" s="35">
        <v>0.14583333333333301</v>
      </c>
      <c r="F10186" s="50">
        <f>IF(COUNTIF('リスト（不使用）'!$A$5:$A$6,単年カーブ!$A$1),"希望数量入力ください",'単年（2027年度）'!$E$12*単年カーブ!$R$3+'単年（2027年度）'!$E$12*(1-単年カーブ!$R$3)*単年カーブ!Q10186)</f>
        <v>0</v>
      </c>
      <c r="G10186" s="47">
        <f t="shared" si="1117"/>
        <v>0</v>
      </c>
      <c r="M10186">
        <f t="shared" si="1118"/>
        <v>10</v>
      </c>
      <c r="N10186">
        <f>IF(OR(WEEKDAY(A10186)=1,WEEKDAY(A10186)=7,COUNTIF('2027祝日等（不使用）'!$A$1:$A$20,単年カーブ!A10186)=1),0,1)</f>
        <v>0</v>
      </c>
      <c r="O10186">
        <f t="shared" si="1114"/>
        <v>7</v>
      </c>
      <c r="P10186">
        <f t="shared" si="1119"/>
        <v>0</v>
      </c>
      <c r="Q10186">
        <f t="shared" si="1120"/>
        <v>0</v>
      </c>
    </row>
    <row r="10187" spans="1:17" ht="19.5" x14ac:dyDescent="0.4">
      <c r="A10187" s="33">
        <f t="shared" si="1115"/>
        <v>46690</v>
      </c>
      <c r="B10187" s="27" t="str">
        <f t="shared" si="1116"/>
        <v>(土)</v>
      </c>
      <c r="C10187" s="34">
        <v>0.14583333333333301</v>
      </c>
      <c r="D10187" s="16" t="s">
        <v>18</v>
      </c>
      <c r="E10187" s="35">
        <v>0.16666666666666699</v>
      </c>
      <c r="F10187" s="50">
        <f>IF(COUNTIF('リスト（不使用）'!$A$5:$A$6,単年カーブ!$A$1),"希望数量入力ください",'単年（2027年度）'!$E$12*単年カーブ!$R$3+'単年（2027年度）'!$E$12*(1-単年カーブ!$R$3)*単年カーブ!Q10187)</f>
        <v>0</v>
      </c>
      <c r="G10187" s="47">
        <f t="shared" si="1117"/>
        <v>0</v>
      </c>
      <c r="M10187">
        <f t="shared" si="1118"/>
        <v>10</v>
      </c>
      <c r="N10187">
        <f>IF(OR(WEEKDAY(A10187)=1,WEEKDAY(A10187)=7,COUNTIF('2027祝日等（不使用）'!$A$1:$A$20,単年カーブ!A10187)=1),0,1)</f>
        <v>0</v>
      </c>
      <c r="O10187">
        <f t="shared" si="1114"/>
        <v>8</v>
      </c>
      <c r="P10187">
        <f t="shared" si="1119"/>
        <v>0</v>
      </c>
      <c r="Q10187">
        <f t="shared" si="1120"/>
        <v>0</v>
      </c>
    </row>
    <row r="10188" spans="1:17" ht="19.5" x14ac:dyDescent="0.4">
      <c r="A10188" s="33">
        <f t="shared" si="1115"/>
        <v>46690</v>
      </c>
      <c r="B10188" s="27" t="str">
        <f t="shared" si="1116"/>
        <v>(土)</v>
      </c>
      <c r="C10188" s="34">
        <v>0.16666666666666699</v>
      </c>
      <c r="D10188" s="16" t="s">
        <v>18</v>
      </c>
      <c r="E10188" s="35">
        <v>0.1875</v>
      </c>
      <c r="F10188" s="50">
        <f>IF(COUNTIF('リスト（不使用）'!$A$5:$A$6,単年カーブ!$A$1),"希望数量入力ください",'単年（2027年度）'!$E$12*単年カーブ!$R$3+'単年（2027年度）'!$E$12*(1-単年カーブ!$R$3)*単年カーブ!Q10188)</f>
        <v>0</v>
      </c>
      <c r="G10188" s="47">
        <f t="shared" si="1117"/>
        <v>0</v>
      </c>
      <c r="M10188">
        <f t="shared" si="1118"/>
        <v>10</v>
      </c>
      <c r="N10188">
        <f>IF(OR(WEEKDAY(A10188)=1,WEEKDAY(A10188)=7,COUNTIF('2027祝日等（不使用）'!$A$1:$A$20,単年カーブ!A10188)=1),0,1)</f>
        <v>0</v>
      </c>
      <c r="O10188">
        <f t="shared" si="1114"/>
        <v>9</v>
      </c>
      <c r="P10188">
        <f t="shared" si="1119"/>
        <v>0</v>
      </c>
      <c r="Q10188">
        <f t="shared" si="1120"/>
        <v>0</v>
      </c>
    </row>
    <row r="10189" spans="1:17" ht="19.5" x14ac:dyDescent="0.4">
      <c r="A10189" s="33">
        <f t="shared" si="1115"/>
        <v>46690</v>
      </c>
      <c r="B10189" s="27" t="str">
        <f t="shared" si="1116"/>
        <v>(土)</v>
      </c>
      <c r="C10189" s="34">
        <v>0.1875</v>
      </c>
      <c r="D10189" s="16" t="s">
        <v>18</v>
      </c>
      <c r="E10189" s="35">
        <v>0.20833333333333301</v>
      </c>
      <c r="F10189" s="50">
        <f>IF(COUNTIF('リスト（不使用）'!$A$5:$A$6,単年カーブ!$A$1),"希望数量入力ください",'単年（2027年度）'!$E$12*単年カーブ!$R$3+'単年（2027年度）'!$E$12*(1-単年カーブ!$R$3)*単年カーブ!Q10189)</f>
        <v>0</v>
      </c>
      <c r="G10189" s="47">
        <f t="shared" si="1117"/>
        <v>0</v>
      </c>
      <c r="M10189">
        <f t="shared" si="1118"/>
        <v>10</v>
      </c>
      <c r="N10189">
        <f>IF(OR(WEEKDAY(A10189)=1,WEEKDAY(A10189)=7,COUNTIF('2027祝日等（不使用）'!$A$1:$A$20,単年カーブ!A10189)=1),0,1)</f>
        <v>0</v>
      </c>
      <c r="O10189">
        <f t="shared" si="1114"/>
        <v>10</v>
      </c>
      <c r="P10189">
        <f t="shared" si="1119"/>
        <v>0</v>
      </c>
      <c r="Q10189">
        <f t="shared" si="1120"/>
        <v>0</v>
      </c>
    </row>
    <row r="10190" spans="1:17" ht="19.5" x14ac:dyDescent="0.4">
      <c r="A10190" s="33">
        <f t="shared" si="1115"/>
        <v>46690</v>
      </c>
      <c r="B10190" s="27" t="str">
        <f t="shared" si="1116"/>
        <v>(土)</v>
      </c>
      <c r="C10190" s="34">
        <v>0.20833333333333301</v>
      </c>
      <c r="D10190" s="16" t="s">
        <v>18</v>
      </c>
      <c r="E10190" s="35">
        <v>0.22916666666666699</v>
      </c>
      <c r="F10190" s="50">
        <f>IF(COUNTIF('リスト（不使用）'!$A$5:$A$6,単年カーブ!$A$1),"希望数量入力ください",'単年（2027年度）'!$E$12*単年カーブ!$R$3+'単年（2027年度）'!$E$12*(1-単年カーブ!$R$3)*単年カーブ!Q10190)</f>
        <v>0</v>
      </c>
      <c r="G10190" s="47">
        <f t="shared" si="1117"/>
        <v>0</v>
      </c>
      <c r="M10190">
        <f t="shared" si="1118"/>
        <v>10</v>
      </c>
      <c r="N10190">
        <f>IF(OR(WEEKDAY(A10190)=1,WEEKDAY(A10190)=7,COUNTIF('2027祝日等（不使用）'!$A$1:$A$20,単年カーブ!A10190)=1),0,1)</f>
        <v>0</v>
      </c>
      <c r="O10190">
        <f t="shared" si="1114"/>
        <v>11</v>
      </c>
      <c r="P10190">
        <f t="shared" si="1119"/>
        <v>0</v>
      </c>
      <c r="Q10190">
        <f t="shared" si="1120"/>
        <v>0</v>
      </c>
    </row>
    <row r="10191" spans="1:17" ht="19.5" x14ac:dyDescent="0.4">
      <c r="A10191" s="33">
        <f t="shared" si="1115"/>
        <v>46690</v>
      </c>
      <c r="B10191" s="27" t="str">
        <f t="shared" si="1116"/>
        <v>(土)</v>
      </c>
      <c r="C10191" s="34">
        <v>0.22916666666666699</v>
      </c>
      <c r="D10191" s="16" t="s">
        <v>18</v>
      </c>
      <c r="E10191" s="35">
        <v>0.25</v>
      </c>
      <c r="F10191" s="50">
        <f>IF(COUNTIF('リスト（不使用）'!$A$5:$A$6,単年カーブ!$A$1),"希望数量入力ください",'単年（2027年度）'!$E$12*単年カーブ!$R$3+'単年（2027年度）'!$E$12*(1-単年カーブ!$R$3)*単年カーブ!Q10191)</f>
        <v>0</v>
      </c>
      <c r="G10191" s="47">
        <f t="shared" si="1117"/>
        <v>0</v>
      </c>
      <c r="M10191">
        <f t="shared" si="1118"/>
        <v>10</v>
      </c>
      <c r="N10191">
        <f>IF(OR(WEEKDAY(A10191)=1,WEEKDAY(A10191)=7,COUNTIF('2027祝日等（不使用）'!$A$1:$A$20,単年カーブ!A10191)=1),0,1)</f>
        <v>0</v>
      </c>
      <c r="O10191">
        <f t="shared" si="1114"/>
        <v>12</v>
      </c>
      <c r="P10191">
        <f t="shared" si="1119"/>
        <v>0</v>
      </c>
      <c r="Q10191">
        <f t="shared" si="1120"/>
        <v>0</v>
      </c>
    </row>
    <row r="10192" spans="1:17" ht="19.5" x14ac:dyDescent="0.4">
      <c r="A10192" s="33">
        <f t="shared" si="1115"/>
        <v>46690</v>
      </c>
      <c r="B10192" s="27" t="str">
        <f t="shared" si="1116"/>
        <v>(土)</v>
      </c>
      <c r="C10192" s="34">
        <v>0.25</v>
      </c>
      <c r="D10192" s="16" t="s">
        <v>18</v>
      </c>
      <c r="E10192" s="35">
        <v>0.27083333333333298</v>
      </c>
      <c r="F10192" s="50">
        <f>IF(COUNTIF('リスト（不使用）'!$A$5:$A$6,単年カーブ!$A$1),"希望数量入力ください",'単年（2027年度）'!$E$12*単年カーブ!$R$3+'単年（2027年度）'!$E$12*(1-単年カーブ!$R$3)*単年カーブ!Q10192)</f>
        <v>0</v>
      </c>
      <c r="G10192" s="47">
        <f t="shared" si="1117"/>
        <v>0</v>
      </c>
      <c r="M10192">
        <f t="shared" si="1118"/>
        <v>10</v>
      </c>
      <c r="N10192">
        <f>IF(OR(WEEKDAY(A10192)=1,WEEKDAY(A10192)=7,COUNTIF('2027祝日等（不使用）'!$A$1:$A$20,単年カーブ!A10192)=1),0,1)</f>
        <v>0</v>
      </c>
      <c r="O10192">
        <f t="shared" si="1114"/>
        <v>13</v>
      </c>
      <c r="P10192">
        <f t="shared" si="1119"/>
        <v>0</v>
      </c>
      <c r="Q10192">
        <f t="shared" si="1120"/>
        <v>0</v>
      </c>
    </row>
    <row r="10193" spans="1:17" ht="19.5" x14ac:dyDescent="0.4">
      <c r="A10193" s="33">
        <f t="shared" si="1115"/>
        <v>46690</v>
      </c>
      <c r="B10193" s="27" t="str">
        <f t="shared" si="1116"/>
        <v>(土)</v>
      </c>
      <c r="C10193" s="34">
        <v>0.27083333333333298</v>
      </c>
      <c r="D10193" s="16" t="s">
        <v>18</v>
      </c>
      <c r="E10193" s="35">
        <v>0.29166666666666702</v>
      </c>
      <c r="F10193" s="50">
        <f>IF(COUNTIF('リスト（不使用）'!$A$5:$A$6,単年カーブ!$A$1),"希望数量入力ください",'単年（2027年度）'!$E$12*単年カーブ!$R$3+'単年（2027年度）'!$E$12*(1-単年カーブ!$R$3)*単年カーブ!Q10193)</f>
        <v>0</v>
      </c>
      <c r="G10193" s="47">
        <f t="shared" si="1117"/>
        <v>0</v>
      </c>
      <c r="M10193">
        <f t="shared" si="1118"/>
        <v>10</v>
      </c>
      <c r="N10193">
        <f>IF(OR(WEEKDAY(A10193)=1,WEEKDAY(A10193)=7,COUNTIF('2027祝日等（不使用）'!$A$1:$A$20,単年カーブ!A10193)=1),0,1)</f>
        <v>0</v>
      </c>
      <c r="O10193">
        <f t="shared" si="1114"/>
        <v>14</v>
      </c>
      <c r="P10193">
        <f t="shared" si="1119"/>
        <v>0</v>
      </c>
      <c r="Q10193">
        <f t="shared" si="1120"/>
        <v>0</v>
      </c>
    </row>
    <row r="10194" spans="1:17" ht="19.5" x14ac:dyDescent="0.4">
      <c r="A10194" s="33">
        <f t="shared" si="1115"/>
        <v>46690</v>
      </c>
      <c r="B10194" s="27" t="str">
        <f t="shared" si="1116"/>
        <v>(土)</v>
      </c>
      <c r="C10194" s="34">
        <v>0.29166666666666702</v>
      </c>
      <c r="D10194" s="16" t="s">
        <v>18</v>
      </c>
      <c r="E10194" s="35">
        <v>0.3125</v>
      </c>
      <c r="F10194" s="50">
        <f>IF(COUNTIF('リスト（不使用）'!$A$5:$A$6,単年カーブ!$A$1),"希望数量入力ください",'単年（2027年度）'!$E$12*単年カーブ!$R$3+'単年（2027年度）'!$E$12*(1-単年カーブ!$R$3)*単年カーブ!Q10194)</f>
        <v>0</v>
      </c>
      <c r="G10194" s="47">
        <f t="shared" si="1117"/>
        <v>0</v>
      </c>
      <c r="M10194">
        <f t="shared" si="1118"/>
        <v>10</v>
      </c>
      <c r="N10194">
        <f>IF(OR(WEEKDAY(A10194)=1,WEEKDAY(A10194)=7,COUNTIF('2027祝日等（不使用）'!$A$1:$A$20,単年カーブ!A10194)=1),0,1)</f>
        <v>0</v>
      </c>
      <c r="O10194">
        <f t="shared" si="1114"/>
        <v>15</v>
      </c>
      <c r="P10194">
        <f t="shared" si="1119"/>
        <v>0</v>
      </c>
      <c r="Q10194">
        <f t="shared" si="1120"/>
        <v>0</v>
      </c>
    </row>
    <row r="10195" spans="1:17" ht="19.5" x14ac:dyDescent="0.4">
      <c r="A10195" s="33">
        <f t="shared" si="1115"/>
        <v>46690</v>
      </c>
      <c r="B10195" s="27" t="str">
        <f t="shared" si="1116"/>
        <v>(土)</v>
      </c>
      <c r="C10195" s="34">
        <v>0.3125</v>
      </c>
      <c r="D10195" s="16" t="s">
        <v>18</v>
      </c>
      <c r="E10195" s="35">
        <v>0.33333333333333298</v>
      </c>
      <c r="F10195" s="50">
        <f>IF(COUNTIF('リスト（不使用）'!$A$5:$A$6,単年カーブ!$A$1),"希望数量入力ください",'単年（2027年度）'!$E$12*単年カーブ!$R$3+'単年（2027年度）'!$E$12*(1-単年カーブ!$R$3)*単年カーブ!Q10195)</f>
        <v>0</v>
      </c>
      <c r="G10195" s="47">
        <f t="shared" si="1117"/>
        <v>0</v>
      </c>
      <c r="M10195">
        <f t="shared" si="1118"/>
        <v>10</v>
      </c>
      <c r="N10195">
        <f>IF(OR(WEEKDAY(A10195)=1,WEEKDAY(A10195)=7,COUNTIF('2027祝日等（不使用）'!$A$1:$A$20,単年カーブ!A10195)=1),0,1)</f>
        <v>0</v>
      </c>
      <c r="O10195">
        <f t="shared" si="1114"/>
        <v>16</v>
      </c>
      <c r="P10195">
        <f t="shared" si="1119"/>
        <v>0</v>
      </c>
      <c r="Q10195">
        <f t="shared" si="1120"/>
        <v>0</v>
      </c>
    </row>
    <row r="10196" spans="1:17" ht="19.5" x14ac:dyDescent="0.4">
      <c r="A10196" s="33">
        <f t="shared" si="1115"/>
        <v>46690</v>
      </c>
      <c r="B10196" s="27" t="str">
        <f t="shared" si="1116"/>
        <v>(土)</v>
      </c>
      <c r="C10196" s="34">
        <v>0.33333333333333298</v>
      </c>
      <c r="D10196" s="16" t="s">
        <v>18</v>
      </c>
      <c r="E10196" s="35">
        <v>0.35416666666666702</v>
      </c>
      <c r="F10196" s="50">
        <f>IF(COUNTIF('リスト（不使用）'!$A$5:$A$6,単年カーブ!$A$1),"希望数量入力ください",'単年（2027年度）'!$E$12*単年カーブ!$R$3+'単年（2027年度）'!$E$12*(1-単年カーブ!$R$3)*単年カーブ!Q10196)</f>
        <v>0</v>
      </c>
      <c r="G10196" s="47">
        <f t="shared" si="1117"/>
        <v>0</v>
      </c>
      <c r="M10196">
        <f t="shared" si="1118"/>
        <v>10</v>
      </c>
      <c r="N10196">
        <f>IF(OR(WEEKDAY(A10196)=1,WEEKDAY(A10196)=7,COUNTIF('2027祝日等（不使用）'!$A$1:$A$20,単年カーブ!A10196)=1),0,1)</f>
        <v>0</v>
      </c>
      <c r="O10196">
        <f t="shared" si="1114"/>
        <v>17</v>
      </c>
      <c r="P10196">
        <f t="shared" si="1119"/>
        <v>1</v>
      </c>
      <c r="Q10196">
        <f t="shared" si="1120"/>
        <v>0</v>
      </c>
    </row>
    <row r="10197" spans="1:17" ht="19.5" x14ac:dyDescent="0.4">
      <c r="A10197" s="33">
        <f t="shared" si="1115"/>
        <v>46690</v>
      </c>
      <c r="B10197" s="27" t="str">
        <f t="shared" si="1116"/>
        <v>(土)</v>
      </c>
      <c r="C10197" s="34">
        <v>0.35416666666666702</v>
      </c>
      <c r="D10197" s="16" t="s">
        <v>18</v>
      </c>
      <c r="E10197" s="35">
        <v>0.375</v>
      </c>
      <c r="F10197" s="50">
        <f>IF(COUNTIF('リスト（不使用）'!$A$5:$A$6,単年カーブ!$A$1),"希望数量入力ください",'単年（2027年度）'!$E$12*単年カーブ!$R$3+'単年（2027年度）'!$E$12*(1-単年カーブ!$R$3)*単年カーブ!Q10197)</f>
        <v>0</v>
      </c>
      <c r="G10197" s="47">
        <f t="shared" si="1117"/>
        <v>0</v>
      </c>
      <c r="M10197">
        <f t="shared" si="1118"/>
        <v>10</v>
      </c>
      <c r="N10197">
        <f>IF(OR(WEEKDAY(A10197)=1,WEEKDAY(A10197)=7,COUNTIF('2027祝日等（不使用）'!$A$1:$A$20,単年カーブ!A10197)=1),0,1)</f>
        <v>0</v>
      </c>
      <c r="O10197">
        <f t="shared" si="1114"/>
        <v>18</v>
      </c>
      <c r="P10197">
        <f t="shared" si="1119"/>
        <v>1</v>
      </c>
      <c r="Q10197">
        <f t="shared" si="1120"/>
        <v>0</v>
      </c>
    </row>
    <row r="10198" spans="1:17" ht="19.5" x14ac:dyDescent="0.4">
      <c r="A10198" s="33">
        <f t="shared" si="1115"/>
        <v>46690</v>
      </c>
      <c r="B10198" s="27" t="str">
        <f t="shared" si="1116"/>
        <v>(土)</v>
      </c>
      <c r="C10198" s="34">
        <v>0.375</v>
      </c>
      <c r="D10198" s="16" t="s">
        <v>18</v>
      </c>
      <c r="E10198" s="35">
        <v>0.39583333333333298</v>
      </c>
      <c r="F10198" s="50">
        <f>IF(COUNTIF('リスト（不使用）'!$A$5:$A$6,単年カーブ!$A$1),"希望数量入力ください",'単年（2027年度）'!$E$12*単年カーブ!$R$3+'単年（2027年度）'!$E$12*(1-単年カーブ!$R$3)*単年カーブ!Q10198)</f>
        <v>0</v>
      </c>
      <c r="G10198" s="47">
        <f t="shared" si="1117"/>
        <v>0</v>
      </c>
      <c r="M10198">
        <f t="shared" si="1118"/>
        <v>10</v>
      </c>
      <c r="N10198">
        <f>IF(OR(WEEKDAY(A10198)=1,WEEKDAY(A10198)=7,COUNTIF('2027祝日等（不使用）'!$A$1:$A$20,単年カーブ!A10198)=1),0,1)</f>
        <v>0</v>
      </c>
      <c r="O10198">
        <f t="shared" si="1114"/>
        <v>19</v>
      </c>
      <c r="P10198">
        <f t="shared" si="1119"/>
        <v>1</v>
      </c>
      <c r="Q10198">
        <f t="shared" si="1120"/>
        <v>0</v>
      </c>
    </row>
    <row r="10199" spans="1:17" ht="19.5" x14ac:dyDescent="0.4">
      <c r="A10199" s="33">
        <f t="shared" si="1115"/>
        <v>46690</v>
      </c>
      <c r="B10199" s="27" t="str">
        <f t="shared" si="1116"/>
        <v>(土)</v>
      </c>
      <c r="C10199" s="34">
        <v>0.39583333333333298</v>
      </c>
      <c r="D10199" s="16" t="s">
        <v>18</v>
      </c>
      <c r="E10199" s="35">
        <v>0.41666666666666702</v>
      </c>
      <c r="F10199" s="50">
        <f>IF(COUNTIF('リスト（不使用）'!$A$5:$A$6,単年カーブ!$A$1),"希望数量入力ください",'単年（2027年度）'!$E$12*単年カーブ!$R$3+'単年（2027年度）'!$E$12*(1-単年カーブ!$R$3)*単年カーブ!Q10199)</f>
        <v>0</v>
      </c>
      <c r="G10199" s="47">
        <f t="shared" si="1117"/>
        <v>0</v>
      </c>
      <c r="M10199">
        <f t="shared" si="1118"/>
        <v>10</v>
      </c>
      <c r="N10199">
        <f>IF(OR(WEEKDAY(A10199)=1,WEEKDAY(A10199)=7,COUNTIF('2027祝日等（不使用）'!$A$1:$A$20,単年カーブ!A10199)=1),0,1)</f>
        <v>0</v>
      </c>
      <c r="O10199">
        <f t="shared" si="1114"/>
        <v>20</v>
      </c>
      <c r="P10199">
        <f t="shared" si="1119"/>
        <v>1</v>
      </c>
      <c r="Q10199">
        <f t="shared" si="1120"/>
        <v>0</v>
      </c>
    </row>
    <row r="10200" spans="1:17" ht="19.5" x14ac:dyDescent="0.4">
      <c r="A10200" s="33">
        <f t="shared" si="1115"/>
        <v>46690</v>
      </c>
      <c r="B10200" s="27" t="str">
        <f t="shared" si="1116"/>
        <v>(土)</v>
      </c>
      <c r="C10200" s="34">
        <v>0.41666666666666702</v>
      </c>
      <c r="D10200" s="16" t="s">
        <v>18</v>
      </c>
      <c r="E10200" s="35">
        <v>0.4375</v>
      </c>
      <c r="F10200" s="50">
        <f>IF(COUNTIF('リスト（不使用）'!$A$5:$A$6,単年カーブ!$A$1),"希望数量入力ください",'単年（2027年度）'!$E$12*単年カーブ!$R$3+'単年（2027年度）'!$E$12*(1-単年カーブ!$R$3)*単年カーブ!Q10200)</f>
        <v>0</v>
      </c>
      <c r="G10200" s="47">
        <f t="shared" si="1117"/>
        <v>0</v>
      </c>
      <c r="M10200">
        <f t="shared" si="1118"/>
        <v>10</v>
      </c>
      <c r="N10200">
        <f>IF(OR(WEEKDAY(A10200)=1,WEEKDAY(A10200)=7,COUNTIF('2027祝日等（不使用）'!$A$1:$A$20,単年カーブ!A10200)=1),0,1)</f>
        <v>0</v>
      </c>
      <c r="O10200">
        <f t="shared" si="1114"/>
        <v>21</v>
      </c>
      <c r="P10200">
        <f t="shared" si="1119"/>
        <v>1</v>
      </c>
      <c r="Q10200">
        <f t="shared" si="1120"/>
        <v>0</v>
      </c>
    </row>
    <row r="10201" spans="1:17" ht="19.5" x14ac:dyDescent="0.4">
      <c r="A10201" s="33">
        <f t="shared" si="1115"/>
        <v>46690</v>
      </c>
      <c r="B10201" s="27" t="str">
        <f t="shared" si="1116"/>
        <v>(土)</v>
      </c>
      <c r="C10201" s="34">
        <v>0.4375</v>
      </c>
      <c r="D10201" s="16" t="s">
        <v>18</v>
      </c>
      <c r="E10201" s="35">
        <v>0.45833333333333298</v>
      </c>
      <c r="F10201" s="50">
        <f>IF(COUNTIF('リスト（不使用）'!$A$5:$A$6,単年カーブ!$A$1),"希望数量入力ください",'単年（2027年度）'!$E$12*単年カーブ!$R$3+'単年（2027年度）'!$E$12*(1-単年カーブ!$R$3)*単年カーブ!Q10201)</f>
        <v>0</v>
      </c>
      <c r="G10201" s="47">
        <f t="shared" si="1117"/>
        <v>0</v>
      </c>
      <c r="M10201">
        <f t="shared" si="1118"/>
        <v>10</v>
      </c>
      <c r="N10201">
        <f>IF(OR(WEEKDAY(A10201)=1,WEEKDAY(A10201)=7,COUNTIF('2027祝日等（不使用）'!$A$1:$A$20,単年カーブ!A10201)=1),0,1)</f>
        <v>0</v>
      </c>
      <c r="O10201">
        <f t="shared" si="1114"/>
        <v>22</v>
      </c>
      <c r="P10201">
        <f t="shared" si="1119"/>
        <v>1</v>
      </c>
      <c r="Q10201">
        <f t="shared" si="1120"/>
        <v>0</v>
      </c>
    </row>
    <row r="10202" spans="1:17" ht="19.5" x14ac:dyDescent="0.4">
      <c r="A10202" s="33">
        <f t="shared" si="1115"/>
        <v>46690</v>
      </c>
      <c r="B10202" s="27" t="str">
        <f t="shared" si="1116"/>
        <v>(土)</v>
      </c>
      <c r="C10202" s="34">
        <v>0.45833333333333298</v>
      </c>
      <c r="D10202" s="16" t="s">
        <v>18</v>
      </c>
      <c r="E10202" s="35">
        <v>0.47916666666666702</v>
      </c>
      <c r="F10202" s="50">
        <f>IF(COUNTIF('リスト（不使用）'!$A$5:$A$6,単年カーブ!$A$1),"希望数量入力ください",'単年（2027年度）'!$E$12*単年カーブ!$R$3+'単年（2027年度）'!$E$12*(1-単年カーブ!$R$3)*単年カーブ!Q10202)</f>
        <v>0</v>
      </c>
      <c r="G10202" s="47">
        <f t="shared" si="1117"/>
        <v>0</v>
      </c>
      <c r="M10202">
        <f t="shared" si="1118"/>
        <v>10</v>
      </c>
      <c r="N10202">
        <f>IF(OR(WEEKDAY(A10202)=1,WEEKDAY(A10202)=7,COUNTIF('2027祝日等（不使用）'!$A$1:$A$20,単年カーブ!A10202)=1),0,1)</f>
        <v>0</v>
      </c>
      <c r="O10202">
        <f t="shared" si="1114"/>
        <v>23</v>
      </c>
      <c r="P10202">
        <f t="shared" si="1119"/>
        <v>1</v>
      </c>
      <c r="Q10202">
        <f t="shared" si="1120"/>
        <v>0</v>
      </c>
    </row>
    <row r="10203" spans="1:17" ht="19.5" x14ac:dyDescent="0.4">
      <c r="A10203" s="33">
        <f t="shared" si="1115"/>
        <v>46690</v>
      </c>
      <c r="B10203" s="27" t="str">
        <f t="shared" si="1116"/>
        <v>(土)</v>
      </c>
      <c r="C10203" s="34">
        <v>0.47916666666666702</v>
      </c>
      <c r="D10203" s="16" t="s">
        <v>18</v>
      </c>
      <c r="E10203" s="35">
        <v>0.5</v>
      </c>
      <c r="F10203" s="50">
        <f>IF(COUNTIF('リスト（不使用）'!$A$5:$A$6,単年カーブ!$A$1),"希望数量入力ください",'単年（2027年度）'!$E$12*単年カーブ!$R$3+'単年（2027年度）'!$E$12*(1-単年カーブ!$R$3)*単年カーブ!Q10203)</f>
        <v>0</v>
      </c>
      <c r="G10203" s="47">
        <f t="shared" si="1117"/>
        <v>0</v>
      </c>
      <c r="M10203">
        <f t="shared" si="1118"/>
        <v>10</v>
      </c>
      <c r="N10203">
        <f>IF(OR(WEEKDAY(A10203)=1,WEEKDAY(A10203)=7,COUNTIF('2027祝日等（不使用）'!$A$1:$A$20,単年カーブ!A10203)=1),0,1)</f>
        <v>0</v>
      </c>
      <c r="O10203">
        <f t="shared" si="1114"/>
        <v>24</v>
      </c>
      <c r="P10203">
        <f t="shared" si="1119"/>
        <v>1</v>
      </c>
      <c r="Q10203">
        <f t="shared" si="1120"/>
        <v>0</v>
      </c>
    </row>
    <row r="10204" spans="1:17" ht="19.5" x14ac:dyDescent="0.4">
      <c r="A10204" s="33">
        <f t="shared" si="1115"/>
        <v>46690</v>
      </c>
      <c r="B10204" s="27" t="str">
        <f t="shared" si="1116"/>
        <v>(土)</v>
      </c>
      <c r="C10204" s="34">
        <v>0.5</v>
      </c>
      <c r="D10204" s="16" t="s">
        <v>18</v>
      </c>
      <c r="E10204" s="35">
        <v>0.52083333333333304</v>
      </c>
      <c r="F10204" s="50">
        <f>IF(COUNTIF('リスト（不使用）'!$A$5:$A$6,単年カーブ!$A$1),"希望数量入力ください",'単年（2027年度）'!$E$12*単年カーブ!$R$3+'単年（2027年度）'!$E$12*(1-単年カーブ!$R$3)*単年カーブ!Q10204)</f>
        <v>0</v>
      </c>
      <c r="G10204" s="47">
        <f t="shared" si="1117"/>
        <v>0</v>
      </c>
      <c r="M10204">
        <f t="shared" si="1118"/>
        <v>10</v>
      </c>
      <c r="N10204">
        <f>IF(OR(WEEKDAY(A10204)=1,WEEKDAY(A10204)=7,COUNTIF('2027祝日等（不使用）'!$A$1:$A$20,単年カーブ!A10204)=1),0,1)</f>
        <v>0</v>
      </c>
      <c r="O10204">
        <f t="shared" si="1114"/>
        <v>25</v>
      </c>
      <c r="P10204">
        <f t="shared" si="1119"/>
        <v>1</v>
      </c>
      <c r="Q10204">
        <f t="shared" si="1120"/>
        <v>0</v>
      </c>
    </row>
    <row r="10205" spans="1:17" ht="19.5" x14ac:dyDescent="0.4">
      <c r="A10205" s="33">
        <f t="shared" si="1115"/>
        <v>46690</v>
      </c>
      <c r="B10205" s="27" t="str">
        <f t="shared" si="1116"/>
        <v>(土)</v>
      </c>
      <c r="C10205" s="34">
        <v>0.52083333333333304</v>
      </c>
      <c r="D10205" s="16" t="s">
        <v>18</v>
      </c>
      <c r="E10205" s="35">
        <v>0.54166666666666696</v>
      </c>
      <c r="F10205" s="50">
        <f>IF(COUNTIF('リスト（不使用）'!$A$5:$A$6,単年カーブ!$A$1),"希望数量入力ください",'単年（2027年度）'!$E$12*単年カーブ!$R$3+'単年（2027年度）'!$E$12*(1-単年カーブ!$R$3)*単年カーブ!Q10205)</f>
        <v>0</v>
      </c>
      <c r="G10205" s="47">
        <f t="shared" si="1117"/>
        <v>0</v>
      </c>
      <c r="M10205">
        <f t="shared" si="1118"/>
        <v>10</v>
      </c>
      <c r="N10205">
        <f>IF(OR(WEEKDAY(A10205)=1,WEEKDAY(A10205)=7,COUNTIF('2027祝日等（不使用）'!$A$1:$A$20,単年カーブ!A10205)=1),0,1)</f>
        <v>0</v>
      </c>
      <c r="O10205">
        <f t="shared" si="1114"/>
        <v>26</v>
      </c>
      <c r="P10205">
        <f t="shared" si="1119"/>
        <v>1</v>
      </c>
      <c r="Q10205">
        <f t="shared" si="1120"/>
        <v>0</v>
      </c>
    </row>
    <row r="10206" spans="1:17" ht="19.5" x14ac:dyDescent="0.4">
      <c r="A10206" s="33">
        <f t="shared" si="1115"/>
        <v>46690</v>
      </c>
      <c r="B10206" s="27" t="str">
        <f t="shared" si="1116"/>
        <v>(土)</v>
      </c>
      <c r="C10206" s="34">
        <v>0.54166666666666696</v>
      </c>
      <c r="D10206" s="16" t="s">
        <v>18</v>
      </c>
      <c r="E10206" s="35">
        <v>0.5625</v>
      </c>
      <c r="F10206" s="50">
        <f>IF(COUNTIF('リスト（不使用）'!$A$5:$A$6,単年カーブ!$A$1),"希望数量入力ください",'単年（2027年度）'!$E$12*単年カーブ!$R$3+'単年（2027年度）'!$E$12*(1-単年カーブ!$R$3)*単年カーブ!Q10206)</f>
        <v>0</v>
      </c>
      <c r="G10206" s="47">
        <f t="shared" si="1117"/>
        <v>0</v>
      </c>
      <c r="M10206">
        <f t="shared" si="1118"/>
        <v>10</v>
      </c>
      <c r="N10206">
        <f>IF(OR(WEEKDAY(A10206)=1,WEEKDAY(A10206)=7,COUNTIF('2027祝日等（不使用）'!$A$1:$A$20,単年カーブ!A10206)=1),0,1)</f>
        <v>0</v>
      </c>
      <c r="O10206">
        <f t="shared" si="1114"/>
        <v>27</v>
      </c>
      <c r="P10206">
        <f t="shared" si="1119"/>
        <v>1</v>
      </c>
      <c r="Q10206">
        <f t="shared" si="1120"/>
        <v>0</v>
      </c>
    </row>
    <row r="10207" spans="1:17" ht="19.5" x14ac:dyDescent="0.4">
      <c r="A10207" s="33">
        <f t="shared" si="1115"/>
        <v>46690</v>
      </c>
      <c r="B10207" s="27" t="str">
        <f t="shared" si="1116"/>
        <v>(土)</v>
      </c>
      <c r="C10207" s="34">
        <v>0.5625</v>
      </c>
      <c r="D10207" s="16" t="s">
        <v>18</v>
      </c>
      <c r="E10207" s="35">
        <v>0.58333333333333304</v>
      </c>
      <c r="F10207" s="50">
        <f>IF(COUNTIF('リスト（不使用）'!$A$5:$A$6,単年カーブ!$A$1),"希望数量入力ください",'単年（2027年度）'!$E$12*単年カーブ!$R$3+'単年（2027年度）'!$E$12*(1-単年カーブ!$R$3)*単年カーブ!Q10207)</f>
        <v>0</v>
      </c>
      <c r="G10207" s="47">
        <f t="shared" si="1117"/>
        <v>0</v>
      </c>
      <c r="M10207">
        <f t="shared" si="1118"/>
        <v>10</v>
      </c>
      <c r="N10207">
        <f>IF(OR(WEEKDAY(A10207)=1,WEEKDAY(A10207)=7,COUNTIF('2027祝日等（不使用）'!$A$1:$A$20,単年カーブ!A10207)=1),0,1)</f>
        <v>0</v>
      </c>
      <c r="O10207">
        <f t="shared" si="1114"/>
        <v>28</v>
      </c>
      <c r="P10207">
        <f t="shared" si="1119"/>
        <v>1</v>
      </c>
      <c r="Q10207">
        <f t="shared" si="1120"/>
        <v>0</v>
      </c>
    </row>
    <row r="10208" spans="1:17" ht="19.5" x14ac:dyDescent="0.4">
      <c r="A10208" s="33">
        <f t="shared" si="1115"/>
        <v>46690</v>
      </c>
      <c r="B10208" s="27" t="str">
        <f t="shared" si="1116"/>
        <v>(土)</v>
      </c>
      <c r="C10208" s="34">
        <v>0.58333333333333304</v>
      </c>
      <c r="D10208" s="16" t="s">
        <v>18</v>
      </c>
      <c r="E10208" s="35">
        <v>0.60416666666666696</v>
      </c>
      <c r="F10208" s="50">
        <f>IF(COUNTIF('リスト（不使用）'!$A$5:$A$6,単年カーブ!$A$1),"希望数量入力ください",'単年（2027年度）'!$E$12*単年カーブ!$R$3+'単年（2027年度）'!$E$12*(1-単年カーブ!$R$3)*単年カーブ!Q10208)</f>
        <v>0</v>
      </c>
      <c r="G10208" s="47">
        <f t="shared" si="1117"/>
        <v>0</v>
      </c>
      <c r="M10208">
        <f t="shared" si="1118"/>
        <v>10</v>
      </c>
      <c r="N10208">
        <f>IF(OR(WEEKDAY(A10208)=1,WEEKDAY(A10208)=7,COUNTIF('2027祝日等（不使用）'!$A$1:$A$20,単年カーブ!A10208)=1),0,1)</f>
        <v>0</v>
      </c>
      <c r="O10208">
        <f t="shared" si="1114"/>
        <v>29</v>
      </c>
      <c r="P10208">
        <f t="shared" si="1119"/>
        <v>1</v>
      </c>
      <c r="Q10208">
        <f t="shared" si="1120"/>
        <v>0</v>
      </c>
    </row>
    <row r="10209" spans="1:17" ht="19.5" x14ac:dyDescent="0.4">
      <c r="A10209" s="33">
        <f t="shared" si="1115"/>
        <v>46690</v>
      </c>
      <c r="B10209" s="27" t="str">
        <f t="shared" si="1116"/>
        <v>(土)</v>
      </c>
      <c r="C10209" s="34">
        <v>0.60416666666666696</v>
      </c>
      <c r="D10209" s="16" t="s">
        <v>18</v>
      </c>
      <c r="E10209" s="35">
        <v>0.625</v>
      </c>
      <c r="F10209" s="50">
        <f>IF(COUNTIF('リスト（不使用）'!$A$5:$A$6,単年カーブ!$A$1),"希望数量入力ください",'単年（2027年度）'!$E$12*単年カーブ!$R$3+'単年（2027年度）'!$E$12*(1-単年カーブ!$R$3)*単年カーブ!Q10209)</f>
        <v>0</v>
      </c>
      <c r="G10209" s="47">
        <f t="shared" si="1117"/>
        <v>0</v>
      </c>
      <c r="M10209">
        <f t="shared" si="1118"/>
        <v>10</v>
      </c>
      <c r="N10209">
        <f>IF(OR(WEEKDAY(A10209)=1,WEEKDAY(A10209)=7,COUNTIF('2027祝日等（不使用）'!$A$1:$A$20,単年カーブ!A10209)=1),0,1)</f>
        <v>0</v>
      </c>
      <c r="O10209">
        <f t="shared" si="1114"/>
        <v>30</v>
      </c>
      <c r="P10209">
        <f t="shared" si="1119"/>
        <v>1</v>
      </c>
      <c r="Q10209">
        <f t="shared" si="1120"/>
        <v>0</v>
      </c>
    </row>
    <row r="10210" spans="1:17" ht="19.5" x14ac:dyDescent="0.4">
      <c r="A10210" s="33">
        <f t="shared" si="1115"/>
        <v>46690</v>
      </c>
      <c r="B10210" s="27" t="str">
        <f t="shared" si="1116"/>
        <v>(土)</v>
      </c>
      <c r="C10210" s="34">
        <v>0.625</v>
      </c>
      <c r="D10210" s="16" t="s">
        <v>18</v>
      </c>
      <c r="E10210" s="35">
        <v>0.64583333333333304</v>
      </c>
      <c r="F10210" s="50">
        <f>IF(COUNTIF('リスト（不使用）'!$A$5:$A$6,単年カーブ!$A$1),"希望数量入力ください",'単年（2027年度）'!$E$12*単年カーブ!$R$3+'単年（2027年度）'!$E$12*(1-単年カーブ!$R$3)*単年カーブ!Q10210)</f>
        <v>0</v>
      </c>
      <c r="G10210" s="47">
        <f t="shared" si="1117"/>
        <v>0</v>
      </c>
      <c r="M10210">
        <f t="shared" si="1118"/>
        <v>10</v>
      </c>
      <c r="N10210">
        <f>IF(OR(WEEKDAY(A10210)=1,WEEKDAY(A10210)=7,COUNTIF('2027祝日等（不使用）'!$A$1:$A$20,単年カーブ!A10210)=1),0,1)</f>
        <v>0</v>
      </c>
      <c r="O10210">
        <f t="shared" si="1114"/>
        <v>31</v>
      </c>
      <c r="P10210">
        <f t="shared" si="1119"/>
        <v>1</v>
      </c>
      <c r="Q10210">
        <f t="shared" si="1120"/>
        <v>0</v>
      </c>
    </row>
    <row r="10211" spans="1:17" ht="19.5" x14ac:dyDescent="0.4">
      <c r="A10211" s="33">
        <f t="shared" si="1115"/>
        <v>46690</v>
      </c>
      <c r="B10211" s="27" t="str">
        <f t="shared" si="1116"/>
        <v>(土)</v>
      </c>
      <c r="C10211" s="34">
        <v>0.64583333333333304</v>
      </c>
      <c r="D10211" s="16" t="s">
        <v>18</v>
      </c>
      <c r="E10211" s="35">
        <v>0.66666666666666696</v>
      </c>
      <c r="F10211" s="50">
        <f>IF(COUNTIF('リスト（不使用）'!$A$5:$A$6,単年カーブ!$A$1),"希望数量入力ください",'単年（2027年度）'!$E$12*単年カーブ!$R$3+'単年（2027年度）'!$E$12*(1-単年カーブ!$R$3)*単年カーブ!Q10211)</f>
        <v>0</v>
      </c>
      <c r="G10211" s="47">
        <f t="shared" si="1117"/>
        <v>0</v>
      </c>
      <c r="M10211">
        <f t="shared" si="1118"/>
        <v>10</v>
      </c>
      <c r="N10211">
        <f>IF(OR(WEEKDAY(A10211)=1,WEEKDAY(A10211)=7,COUNTIF('2027祝日等（不使用）'!$A$1:$A$20,単年カーブ!A10211)=1),0,1)</f>
        <v>0</v>
      </c>
      <c r="O10211">
        <f t="shared" si="1114"/>
        <v>32</v>
      </c>
      <c r="P10211">
        <f t="shared" si="1119"/>
        <v>1</v>
      </c>
      <c r="Q10211">
        <f t="shared" si="1120"/>
        <v>0</v>
      </c>
    </row>
    <row r="10212" spans="1:17" ht="19.5" x14ac:dyDescent="0.4">
      <c r="A10212" s="33">
        <f t="shared" si="1115"/>
        <v>46690</v>
      </c>
      <c r="B10212" s="27" t="str">
        <f t="shared" si="1116"/>
        <v>(土)</v>
      </c>
      <c r="C10212" s="34">
        <v>0.66666666666666696</v>
      </c>
      <c r="D10212" s="16" t="s">
        <v>18</v>
      </c>
      <c r="E10212" s="35">
        <v>0.6875</v>
      </c>
      <c r="F10212" s="50">
        <f>IF(COUNTIF('リスト（不使用）'!$A$5:$A$6,単年カーブ!$A$1),"希望数量入力ください",'単年（2027年度）'!$E$12*単年カーブ!$R$3+'単年（2027年度）'!$E$12*(1-単年カーブ!$R$3)*単年カーブ!Q10212)</f>
        <v>0</v>
      </c>
      <c r="G10212" s="47">
        <f t="shared" si="1117"/>
        <v>0</v>
      </c>
      <c r="M10212">
        <f t="shared" si="1118"/>
        <v>10</v>
      </c>
      <c r="N10212">
        <f>IF(OR(WEEKDAY(A10212)=1,WEEKDAY(A10212)=7,COUNTIF('2027祝日等（不使用）'!$A$1:$A$20,単年カーブ!A10212)=1),0,1)</f>
        <v>0</v>
      </c>
      <c r="O10212">
        <f t="shared" si="1114"/>
        <v>33</v>
      </c>
      <c r="P10212">
        <f t="shared" si="1119"/>
        <v>1</v>
      </c>
      <c r="Q10212">
        <f t="shared" si="1120"/>
        <v>0</v>
      </c>
    </row>
    <row r="10213" spans="1:17" ht="19.5" x14ac:dyDescent="0.4">
      <c r="A10213" s="33">
        <f t="shared" si="1115"/>
        <v>46690</v>
      </c>
      <c r="B10213" s="27" t="str">
        <f t="shared" si="1116"/>
        <v>(土)</v>
      </c>
      <c r="C10213" s="34">
        <v>0.6875</v>
      </c>
      <c r="D10213" s="16" t="s">
        <v>18</v>
      </c>
      <c r="E10213" s="35">
        <v>0.70833333333333304</v>
      </c>
      <c r="F10213" s="50">
        <f>IF(COUNTIF('リスト（不使用）'!$A$5:$A$6,単年カーブ!$A$1),"希望数量入力ください",'単年（2027年度）'!$E$12*単年カーブ!$R$3+'単年（2027年度）'!$E$12*(1-単年カーブ!$R$3)*単年カーブ!Q10213)</f>
        <v>0</v>
      </c>
      <c r="G10213" s="47">
        <f t="shared" si="1117"/>
        <v>0</v>
      </c>
      <c r="M10213">
        <f t="shared" si="1118"/>
        <v>10</v>
      </c>
      <c r="N10213">
        <f>IF(OR(WEEKDAY(A10213)=1,WEEKDAY(A10213)=7,COUNTIF('2027祝日等（不使用）'!$A$1:$A$20,単年カーブ!A10213)=1),0,1)</f>
        <v>0</v>
      </c>
      <c r="O10213">
        <f t="shared" si="1114"/>
        <v>34</v>
      </c>
      <c r="P10213">
        <f t="shared" si="1119"/>
        <v>1</v>
      </c>
      <c r="Q10213">
        <f t="shared" si="1120"/>
        <v>0</v>
      </c>
    </row>
    <row r="10214" spans="1:17" ht="19.5" x14ac:dyDescent="0.4">
      <c r="A10214" s="33">
        <f t="shared" si="1115"/>
        <v>46690</v>
      </c>
      <c r="B10214" s="27" t="str">
        <f t="shared" si="1116"/>
        <v>(土)</v>
      </c>
      <c r="C10214" s="34">
        <v>0.70833333333333304</v>
      </c>
      <c r="D10214" s="16" t="s">
        <v>18</v>
      </c>
      <c r="E10214" s="35">
        <v>0.72916666666666696</v>
      </c>
      <c r="F10214" s="50">
        <f>IF(COUNTIF('リスト（不使用）'!$A$5:$A$6,単年カーブ!$A$1),"希望数量入力ください",'単年（2027年度）'!$E$12*単年カーブ!$R$3+'単年（2027年度）'!$E$12*(1-単年カーブ!$R$3)*単年カーブ!Q10214)</f>
        <v>0</v>
      </c>
      <c r="G10214" s="47">
        <f t="shared" si="1117"/>
        <v>0</v>
      </c>
      <c r="M10214">
        <f t="shared" si="1118"/>
        <v>10</v>
      </c>
      <c r="N10214">
        <f>IF(OR(WEEKDAY(A10214)=1,WEEKDAY(A10214)=7,COUNTIF('2027祝日等（不使用）'!$A$1:$A$20,単年カーブ!A10214)=1),0,1)</f>
        <v>0</v>
      </c>
      <c r="O10214">
        <f t="shared" si="1114"/>
        <v>35</v>
      </c>
      <c r="P10214">
        <f t="shared" si="1119"/>
        <v>1</v>
      </c>
      <c r="Q10214">
        <f t="shared" si="1120"/>
        <v>0</v>
      </c>
    </row>
    <row r="10215" spans="1:17" ht="19.5" x14ac:dyDescent="0.4">
      <c r="A10215" s="33">
        <f t="shared" si="1115"/>
        <v>46690</v>
      </c>
      <c r="B10215" s="27" t="str">
        <f t="shared" si="1116"/>
        <v>(土)</v>
      </c>
      <c r="C10215" s="34">
        <v>0.72916666666666696</v>
      </c>
      <c r="D10215" s="16" t="s">
        <v>18</v>
      </c>
      <c r="E10215" s="35">
        <v>0.75</v>
      </c>
      <c r="F10215" s="50">
        <f>IF(COUNTIF('リスト（不使用）'!$A$5:$A$6,単年カーブ!$A$1),"希望数量入力ください",'単年（2027年度）'!$E$12*単年カーブ!$R$3+'単年（2027年度）'!$E$12*(1-単年カーブ!$R$3)*単年カーブ!Q10215)</f>
        <v>0</v>
      </c>
      <c r="G10215" s="47">
        <f t="shared" si="1117"/>
        <v>0</v>
      </c>
      <c r="M10215">
        <f t="shared" si="1118"/>
        <v>10</v>
      </c>
      <c r="N10215">
        <f>IF(OR(WEEKDAY(A10215)=1,WEEKDAY(A10215)=7,COUNTIF('2027祝日等（不使用）'!$A$1:$A$20,単年カーブ!A10215)=1),0,1)</f>
        <v>0</v>
      </c>
      <c r="O10215">
        <f t="shared" si="1114"/>
        <v>36</v>
      </c>
      <c r="P10215">
        <f t="shared" si="1119"/>
        <v>1</v>
      </c>
      <c r="Q10215">
        <f t="shared" si="1120"/>
        <v>0</v>
      </c>
    </row>
    <row r="10216" spans="1:17" ht="19.5" x14ac:dyDescent="0.4">
      <c r="A10216" s="33">
        <f t="shared" si="1115"/>
        <v>46690</v>
      </c>
      <c r="B10216" s="27" t="str">
        <f t="shared" si="1116"/>
        <v>(土)</v>
      </c>
      <c r="C10216" s="34">
        <v>0.75</v>
      </c>
      <c r="D10216" s="16" t="s">
        <v>18</v>
      </c>
      <c r="E10216" s="35">
        <v>0.77083333333333304</v>
      </c>
      <c r="F10216" s="50">
        <f>IF(COUNTIF('リスト（不使用）'!$A$5:$A$6,単年カーブ!$A$1),"希望数量入力ください",'単年（2027年度）'!$E$12*単年カーブ!$R$3+'単年（2027年度）'!$E$12*(1-単年カーブ!$R$3)*単年カーブ!Q10216)</f>
        <v>0</v>
      </c>
      <c r="G10216" s="47">
        <f t="shared" si="1117"/>
        <v>0</v>
      </c>
      <c r="M10216">
        <f t="shared" si="1118"/>
        <v>10</v>
      </c>
      <c r="N10216">
        <f>IF(OR(WEEKDAY(A10216)=1,WEEKDAY(A10216)=7,COUNTIF('2027祝日等（不使用）'!$A$1:$A$20,単年カーブ!A10216)=1),0,1)</f>
        <v>0</v>
      </c>
      <c r="O10216">
        <f t="shared" si="1114"/>
        <v>37</v>
      </c>
      <c r="P10216">
        <f t="shared" si="1119"/>
        <v>1</v>
      </c>
      <c r="Q10216">
        <f t="shared" si="1120"/>
        <v>0</v>
      </c>
    </row>
    <row r="10217" spans="1:17" ht="19.5" x14ac:dyDescent="0.4">
      <c r="A10217" s="33">
        <f t="shared" si="1115"/>
        <v>46690</v>
      </c>
      <c r="B10217" s="27" t="str">
        <f t="shared" si="1116"/>
        <v>(土)</v>
      </c>
      <c r="C10217" s="34">
        <v>0.77083333333333304</v>
      </c>
      <c r="D10217" s="16" t="s">
        <v>18</v>
      </c>
      <c r="E10217" s="35">
        <v>0.79166666666666696</v>
      </c>
      <c r="F10217" s="50">
        <f>IF(COUNTIF('リスト（不使用）'!$A$5:$A$6,単年カーブ!$A$1),"希望数量入力ください",'単年（2027年度）'!$E$12*単年カーブ!$R$3+'単年（2027年度）'!$E$12*(1-単年カーブ!$R$3)*単年カーブ!Q10217)</f>
        <v>0</v>
      </c>
      <c r="G10217" s="47">
        <f t="shared" si="1117"/>
        <v>0</v>
      </c>
      <c r="M10217">
        <f t="shared" si="1118"/>
        <v>10</v>
      </c>
      <c r="N10217">
        <f>IF(OR(WEEKDAY(A10217)=1,WEEKDAY(A10217)=7,COUNTIF('2027祝日等（不使用）'!$A$1:$A$20,単年カーブ!A10217)=1),0,1)</f>
        <v>0</v>
      </c>
      <c r="O10217">
        <f t="shared" si="1114"/>
        <v>38</v>
      </c>
      <c r="P10217">
        <f t="shared" si="1119"/>
        <v>1</v>
      </c>
      <c r="Q10217">
        <f t="shared" si="1120"/>
        <v>0</v>
      </c>
    </row>
    <row r="10218" spans="1:17" ht="19.5" x14ac:dyDescent="0.4">
      <c r="A10218" s="33">
        <f t="shared" si="1115"/>
        <v>46690</v>
      </c>
      <c r="B10218" s="27" t="str">
        <f t="shared" si="1116"/>
        <v>(土)</v>
      </c>
      <c r="C10218" s="34">
        <v>0.79166666666666696</v>
      </c>
      <c r="D10218" s="16" t="s">
        <v>18</v>
      </c>
      <c r="E10218" s="35">
        <v>0.8125</v>
      </c>
      <c r="F10218" s="50">
        <f>IF(COUNTIF('リスト（不使用）'!$A$5:$A$6,単年カーブ!$A$1),"希望数量入力ください",'単年（2027年度）'!$E$12*単年カーブ!$R$3+'単年（2027年度）'!$E$12*(1-単年カーブ!$R$3)*単年カーブ!Q10218)</f>
        <v>0</v>
      </c>
      <c r="G10218" s="47">
        <f t="shared" si="1117"/>
        <v>0</v>
      </c>
      <c r="M10218">
        <f t="shared" si="1118"/>
        <v>10</v>
      </c>
      <c r="N10218">
        <f>IF(OR(WEEKDAY(A10218)=1,WEEKDAY(A10218)=7,COUNTIF('2027祝日等（不使用）'!$A$1:$A$20,単年カーブ!A10218)=1),0,1)</f>
        <v>0</v>
      </c>
      <c r="O10218">
        <f t="shared" si="1114"/>
        <v>39</v>
      </c>
      <c r="P10218">
        <f t="shared" si="1119"/>
        <v>1</v>
      </c>
      <c r="Q10218">
        <f t="shared" si="1120"/>
        <v>0</v>
      </c>
    </row>
    <row r="10219" spans="1:17" ht="19.5" x14ac:dyDescent="0.4">
      <c r="A10219" s="33">
        <f t="shared" si="1115"/>
        <v>46690</v>
      </c>
      <c r="B10219" s="27" t="str">
        <f t="shared" si="1116"/>
        <v>(土)</v>
      </c>
      <c r="C10219" s="34">
        <v>0.8125</v>
      </c>
      <c r="D10219" s="16" t="s">
        <v>18</v>
      </c>
      <c r="E10219" s="35">
        <v>0.83333333333333304</v>
      </c>
      <c r="F10219" s="50">
        <f>IF(COUNTIF('リスト（不使用）'!$A$5:$A$6,単年カーブ!$A$1),"希望数量入力ください",'単年（2027年度）'!$E$12*単年カーブ!$R$3+'単年（2027年度）'!$E$12*(1-単年カーブ!$R$3)*単年カーブ!Q10219)</f>
        <v>0</v>
      </c>
      <c r="G10219" s="47">
        <f t="shared" si="1117"/>
        <v>0</v>
      </c>
      <c r="M10219">
        <f t="shared" si="1118"/>
        <v>10</v>
      </c>
      <c r="N10219">
        <f>IF(OR(WEEKDAY(A10219)=1,WEEKDAY(A10219)=7,COUNTIF('2027祝日等（不使用）'!$A$1:$A$20,単年カーブ!A10219)=1),0,1)</f>
        <v>0</v>
      </c>
      <c r="O10219">
        <f t="shared" si="1114"/>
        <v>40</v>
      </c>
      <c r="P10219">
        <f t="shared" si="1119"/>
        <v>1</v>
      </c>
      <c r="Q10219">
        <f t="shared" si="1120"/>
        <v>0</v>
      </c>
    </row>
    <row r="10220" spans="1:17" ht="19.5" x14ac:dyDescent="0.4">
      <c r="A10220" s="33">
        <f t="shared" si="1115"/>
        <v>46690</v>
      </c>
      <c r="B10220" s="27" t="str">
        <f t="shared" si="1116"/>
        <v>(土)</v>
      </c>
      <c r="C10220" s="34">
        <v>0.83333333333333304</v>
      </c>
      <c r="D10220" s="16" t="s">
        <v>18</v>
      </c>
      <c r="E10220" s="35">
        <v>0.85416666666666696</v>
      </c>
      <c r="F10220" s="50">
        <f>IF(COUNTIF('リスト（不使用）'!$A$5:$A$6,単年カーブ!$A$1),"希望数量入力ください",'単年（2027年度）'!$E$12*単年カーブ!$R$3+'単年（2027年度）'!$E$12*(1-単年カーブ!$R$3)*単年カーブ!Q10220)</f>
        <v>0</v>
      </c>
      <c r="G10220" s="47">
        <f t="shared" si="1117"/>
        <v>0</v>
      </c>
      <c r="M10220">
        <f t="shared" si="1118"/>
        <v>10</v>
      </c>
      <c r="N10220">
        <f>IF(OR(WEEKDAY(A10220)=1,WEEKDAY(A10220)=7,COUNTIF('2027祝日等（不使用）'!$A$1:$A$20,単年カーブ!A10220)=1),0,1)</f>
        <v>0</v>
      </c>
      <c r="O10220">
        <f t="shared" si="1114"/>
        <v>41</v>
      </c>
      <c r="P10220">
        <f t="shared" si="1119"/>
        <v>0</v>
      </c>
      <c r="Q10220">
        <f t="shared" si="1120"/>
        <v>0</v>
      </c>
    </row>
    <row r="10221" spans="1:17" ht="19.5" x14ac:dyDescent="0.4">
      <c r="A10221" s="33">
        <f t="shared" si="1115"/>
        <v>46690</v>
      </c>
      <c r="B10221" s="27" t="str">
        <f t="shared" si="1116"/>
        <v>(土)</v>
      </c>
      <c r="C10221" s="34">
        <v>0.85416666666666696</v>
      </c>
      <c r="D10221" s="16" t="s">
        <v>18</v>
      </c>
      <c r="E10221" s="35">
        <v>0.875</v>
      </c>
      <c r="F10221" s="50">
        <f>IF(COUNTIF('リスト（不使用）'!$A$5:$A$6,単年カーブ!$A$1),"希望数量入力ください",'単年（2027年度）'!$E$12*単年カーブ!$R$3+'単年（2027年度）'!$E$12*(1-単年カーブ!$R$3)*単年カーブ!Q10221)</f>
        <v>0</v>
      </c>
      <c r="G10221" s="47">
        <f t="shared" si="1117"/>
        <v>0</v>
      </c>
      <c r="M10221">
        <f t="shared" si="1118"/>
        <v>10</v>
      </c>
      <c r="N10221">
        <f>IF(OR(WEEKDAY(A10221)=1,WEEKDAY(A10221)=7,COUNTIF('2027祝日等（不使用）'!$A$1:$A$20,単年カーブ!A10221)=1),0,1)</f>
        <v>0</v>
      </c>
      <c r="O10221">
        <f t="shared" si="1114"/>
        <v>42</v>
      </c>
      <c r="P10221">
        <f t="shared" si="1119"/>
        <v>0</v>
      </c>
      <c r="Q10221">
        <f t="shared" si="1120"/>
        <v>0</v>
      </c>
    </row>
    <row r="10222" spans="1:17" ht="19.5" x14ac:dyDescent="0.4">
      <c r="A10222" s="33">
        <f t="shared" si="1115"/>
        <v>46690</v>
      </c>
      <c r="B10222" s="27" t="str">
        <f t="shared" si="1116"/>
        <v>(土)</v>
      </c>
      <c r="C10222" s="34">
        <v>0.875</v>
      </c>
      <c r="D10222" s="16" t="s">
        <v>18</v>
      </c>
      <c r="E10222" s="35">
        <v>0.89583333333333304</v>
      </c>
      <c r="F10222" s="50">
        <f>IF(COUNTIF('リスト（不使用）'!$A$5:$A$6,単年カーブ!$A$1),"希望数量入力ください",'単年（2027年度）'!$E$12*単年カーブ!$R$3+'単年（2027年度）'!$E$12*(1-単年カーブ!$R$3)*単年カーブ!Q10222)</f>
        <v>0</v>
      </c>
      <c r="G10222" s="47">
        <f t="shared" si="1117"/>
        <v>0</v>
      </c>
      <c r="M10222">
        <f t="shared" si="1118"/>
        <v>10</v>
      </c>
      <c r="N10222">
        <f>IF(OR(WEEKDAY(A10222)=1,WEEKDAY(A10222)=7,COUNTIF('2027祝日等（不使用）'!$A$1:$A$20,単年カーブ!A10222)=1),0,1)</f>
        <v>0</v>
      </c>
      <c r="O10222">
        <f t="shared" si="1114"/>
        <v>43</v>
      </c>
      <c r="P10222">
        <f t="shared" si="1119"/>
        <v>0</v>
      </c>
      <c r="Q10222">
        <f t="shared" si="1120"/>
        <v>0</v>
      </c>
    </row>
    <row r="10223" spans="1:17" ht="19.5" x14ac:dyDescent="0.4">
      <c r="A10223" s="33">
        <f t="shared" si="1115"/>
        <v>46690</v>
      </c>
      <c r="B10223" s="27" t="str">
        <f t="shared" si="1116"/>
        <v>(土)</v>
      </c>
      <c r="C10223" s="34">
        <v>0.89583333333333304</v>
      </c>
      <c r="D10223" s="16" t="s">
        <v>18</v>
      </c>
      <c r="E10223" s="35">
        <v>0.91666666666666696</v>
      </c>
      <c r="F10223" s="50">
        <f>IF(COUNTIF('リスト（不使用）'!$A$5:$A$6,単年カーブ!$A$1),"希望数量入力ください",'単年（2027年度）'!$E$12*単年カーブ!$R$3+'単年（2027年度）'!$E$12*(1-単年カーブ!$R$3)*単年カーブ!Q10223)</f>
        <v>0</v>
      </c>
      <c r="G10223" s="47">
        <f t="shared" si="1117"/>
        <v>0</v>
      </c>
      <c r="M10223">
        <f t="shared" si="1118"/>
        <v>10</v>
      </c>
      <c r="N10223">
        <f>IF(OR(WEEKDAY(A10223)=1,WEEKDAY(A10223)=7,COUNTIF('2027祝日等（不使用）'!$A$1:$A$20,単年カーブ!A10223)=1),0,1)</f>
        <v>0</v>
      </c>
      <c r="O10223">
        <f t="shared" si="1114"/>
        <v>44</v>
      </c>
      <c r="P10223">
        <f t="shared" si="1119"/>
        <v>0</v>
      </c>
      <c r="Q10223">
        <f t="shared" si="1120"/>
        <v>0</v>
      </c>
    </row>
    <row r="10224" spans="1:17" ht="19.5" x14ac:dyDescent="0.4">
      <c r="A10224" s="33">
        <f t="shared" si="1115"/>
        <v>46690</v>
      </c>
      <c r="B10224" s="27" t="str">
        <f t="shared" si="1116"/>
        <v>(土)</v>
      </c>
      <c r="C10224" s="34">
        <v>0.91666666666666696</v>
      </c>
      <c r="D10224" s="16" t="s">
        <v>18</v>
      </c>
      <c r="E10224" s="35">
        <v>0.9375</v>
      </c>
      <c r="F10224" s="50">
        <f>IF(COUNTIF('リスト（不使用）'!$A$5:$A$6,単年カーブ!$A$1),"希望数量入力ください",'単年（2027年度）'!$E$12*単年カーブ!$R$3+'単年（2027年度）'!$E$12*(1-単年カーブ!$R$3)*単年カーブ!Q10224)</f>
        <v>0</v>
      </c>
      <c r="G10224" s="47">
        <f t="shared" si="1117"/>
        <v>0</v>
      </c>
      <c r="M10224">
        <f t="shared" si="1118"/>
        <v>10</v>
      </c>
      <c r="N10224">
        <f>IF(OR(WEEKDAY(A10224)=1,WEEKDAY(A10224)=7,COUNTIF('2027祝日等（不使用）'!$A$1:$A$20,単年カーブ!A10224)=1),0,1)</f>
        <v>0</v>
      </c>
      <c r="O10224">
        <f t="shared" si="1114"/>
        <v>45</v>
      </c>
      <c r="P10224">
        <f t="shared" si="1119"/>
        <v>0</v>
      </c>
      <c r="Q10224">
        <f t="shared" si="1120"/>
        <v>0</v>
      </c>
    </row>
    <row r="10225" spans="1:17" ht="19.5" x14ac:dyDescent="0.4">
      <c r="A10225" s="33">
        <f t="shared" si="1115"/>
        <v>46690</v>
      </c>
      <c r="B10225" s="27" t="str">
        <f t="shared" si="1116"/>
        <v>(土)</v>
      </c>
      <c r="C10225" s="34">
        <v>0.9375</v>
      </c>
      <c r="D10225" s="16" t="s">
        <v>18</v>
      </c>
      <c r="E10225" s="35">
        <v>0.95833333333333304</v>
      </c>
      <c r="F10225" s="50">
        <f>IF(COUNTIF('リスト（不使用）'!$A$5:$A$6,単年カーブ!$A$1),"希望数量入力ください",'単年（2027年度）'!$E$12*単年カーブ!$R$3+'単年（2027年度）'!$E$12*(1-単年カーブ!$R$3)*単年カーブ!Q10225)</f>
        <v>0</v>
      </c>
      <c r="G10225" s="47">
        <f t="shared" si="1117"/>
        <v>0</v>
      </c>
      <c r="M10225">
        <f t="shared" si="1118"/>
        <v>10</v>
      </c>
      <c r="N10225">
        <f>IF(OR(WEEKDAY(A10225)=1,WEEKDAY(A10225)=7,COUNTIF('2027祝日等（不使用）'!$A$1:$A$20,単年カーブ!A10225)=1),0,1)</f>
        <v>0</v>
      </c>
      <c r="O10225">
        <f t="shared" si="1114"/>
        <v>46</v>
      </c>
      <c r="P10225">
        <f t="shared" si="1119"/>
        <v>0</v>
      </c>
      <c r="Q10225">
        <f t="shared" si="1120"/>
        <v>0</v>
      </c>
    </row>
    <row r="10226" spans="1:17" ht="19.5" x14ac:dyDescent="0.4">
      <c r="A10226" s="33">
        <f t="shared" si="1115"/>
        <v>46690</v>
      </c>
      <c r="B10226" s="27" t="str">
        <f t="shared" si="1116"/>
        <v>(土)</v>
      </c>
      <c r="C10226" s="34">
        <v>0.95833333333333304</v>
      </c>
      <c r="D10226" s="16" t="s">
        <v>18</v>
      </c>
      <c r="E10226" s="35">
        <v>0.97916666666666696</v>
      </c>
      <c r="F10226" s="50">
        <f>IF(COUNTIF('リスト（不使用）'!$A$5:$A$6,単年カーブ!$A$1),"希望数量入力ください",'単年（2027年度）'!$E$12*単年カーブ!$R$3+'単年（2027年度）'!$E$12*(1-単年カーブ!$R$3)*単年カーブ!Q10226)</f>
        <v>0</v>
      </c>
      <c r="G10226" s="47">
        <f t="shared" si="1117"/>
        <v>0</v>
      </c>
      <c r="M10226">
        <f t="shared" si="1118"/>
        <v>10</v>
      </c>
      <c r="N10226">
        <f>IF(OR(WEEKDAY(A10226)=1,WEEKDAY(A10226)=7,COUNTIF('2027祝日等（不使用）'!$A$1:$A$20,単年カーブ!A10226)=1),0,1)</f>
        <v>0</v>
      </c>
      <c r="O10226">
        <f t="shared" si="1114"/>
        <v>47</v>
      </c>
      <c r="P10226">
        <f t="shared" si="1119"/>
        <v>0</v>
      </c>
      <c r="Q10226">
        <f t="shared" si="1120"/>
        <v>0</v>
      </c>
    </row>
    <row r="10227" spans="1:17" ht="19.5" x14ac:dyDescent="0.4">
      <c r="A10227" s="33">
        <f t="shared" si="1115"/>
        <v>46690</v>
      </c>
      <c r="B10227" s="27" t="str">
        <f t="shared" si="1116"/>
        <v>(土)</v>
      </c>
      <c r="C10227" s="34">
        <v>0.97916666666666696</v>
      </c>
      <c r="D10227" s="16" t="s">
        <v>18</v>
      </c>
      <c r="E10227" s="35" t="s">
        <v>17</v>
      </c>
      <c r="F10227" s="50">
        <f>IF(COUNTIF('リスト（不使用）'!$A$5:$A$6,単年カーブ!$A$1),"希望数量入力ください",'単年（2027年度）'!$E$12*単年カーブ!$R$3+'単年（2027年度）'!$E$12*(1-単年カーブ!$R$3)*単年カーブ!Q10227)</f>
        <v>0</v>
      </c>
      <c r="G10227" s="47">
        <f t="shared" si="1117"/>
        <v>0</v>
      </c>
      <c r="M10227">
        <f t="shared" si="1118"/>
        <v>10</v>
      </c>
      <c r="N10227">
        <f>IF(OR(WEEKDAY(A10227)=1,WEEKDAY(A10227)=7,COUNTIF('2027祝日等（不使用）'!$A$1:$A$20,単年カーブ!A10227)=1),0,1)</f>
        <v>0</v>
      </c>
      <c r="O10227">
        <f t="shared" si="1114"/>
        <v>48</v>
      </c>
      <c r="P10227">
        <f t="shared" si="1119"/>
        <v>0</v>
      </c>
      <c r="Q10227">
        <f t="shared" si="1120"/>
        <v>0</v>
      </c>
    </row>
    <row r="10228" spans="1:17" ht="19.5" x14ac:dyDescent="0.4">
      <c r="A10228" s="33">
        <f t="shared" si="1115"/>
        <v>46691</v>
      </c>
      <c r="B10228" s="27" t="str">
        <f t="shared" si="1116"/>
        <v>(日)</v>
      </c>
      <c r="C10228" s="34">
        <v>0</v>
      </c>
      <c r="D10228" s="16" t="s">
        <v>18</v>
      </c>
      <c r="E10228" s="35">
        <v>2.0833333333333332E-2</v>
      </c>
      <c r="F10228" s="50">
        <f>IF(COUNTIF('リスト（不使用）'!$A$5:$A$6,単年カーブ!$A$1),"希望数量入力ください",'単年（2027年度）'!$E$12*単年カーブ!$R$3+'単年（2027年度）'!$E$12*(1-単年カーブ!$R$3)*単年カーブ!Q10228)</f>
        <v>0</v>
      </c>
      <c r="G10228" s="47">
        <f t="shared" si="1117"/>
        <v>0</v>
      </c>
      <c r="M10228">
        <f t="shared" si="1118"/>
        <v>10</v>
      </c>
      <c r="N10228">
        <f>IF(OR(WEEKDAY(A10228)=1,WEEKDAY(A10228)=7,COUNTIF('2027祝日等（不使用）'!$A$1:$A$20,単年カーブ!A10228)=1),0,1)</f>
        <v>0</v>
      </c>
      <c r="O10228">
        <f t="shared" ref="O10228:O10291" si="1121">O10180</f>
        <v>1</v>
      </c>
      <c r="P10228">
        <f t="shared" si="1119"/>
        <v>0</v>
      </c>
      <c r="Q10228">
        <f t="shared" si="1120"/>
        <v>0</v>
      </c>
    </row>
    <row r="10229" spans="1:17" ht="19.5" x14ac:dyDescent="0.4">
      <c r="A10229" s="33">
        <f t="shared" si="1115"/>
        <v>46691</v>
      </c>
      <c r="B10229" s="27" t="str">
        <f t="shared" si="1116"/>
        <v>(日)</v>
      </c>
      <c r="C10229" s="34">
        <v>2.0833333333333332E-2</v>
      </c>
      <c r="D10229" s="16" t="s">
        <v>18</v>
      </c>
      <c r="E10229" s="35">
        <v>4.1666666666666664E-2</v>
      </c>
      <c r="F10229" s="50">
        <f>IF(COUNTIF('リスト（不使用）'!$A$5:$A$6,単年カーブ!$A$1),"希望数量入力ください",'単年（2027年度）'!$E$12*単年カーブ!$R$3+'単年（2027年度）'!$E$12*(1-単年カーブ!$R$3)*単年カーブ!Q10229)</f>
        <v>0</v>
      </c>
      <c r="G10229" s="47">
        <f t="shared" si="1117"/>
        <v>0</v>
      </c>
      <c r="M10229">
        <f t="shared" si="1118"/>
        <v>10</v>
      </c>
      <c r="N10229">
        <f>IF(OR(WEEKDAY(A10229)=1,WEEKDAY(A10229)=7,COUNTIF('2027祝日等（不使用）'!$A$1:$A$20,単年カーブ!A10229)=1),0,1)</f>
        <v>0</v>
      </c>
      <c r="O10229">
        <f t="shared" si="1121"/>
        <v>2</v>
      </c>
      <c r="P10229">
        <f t="shared" si="1119"/>
        <v>0</v>
      </c>
      <c r="Q10229">
        <f t="shared" si="1120"/>
        <v>0</v>
      </c>
    </row>
    <row r="10230" spans="1:17" ht="19.5" x14ac:dyDescent="0.4">
      <c r="A10230" s="33">
        <f t="shared" si="1115"/>
        <v>46691</v>
      </c>
      <c r="B10230" s="27" t="str">
        <f t="shared" si="1116"/>
        <v>(日)</v>
      </c>
      <c r="C10230" s="34">
        <v>4.1666666666666664E-2</v>
      </c>
      <c r="D10230" s="16" t="s">
        <v>18</v>
      </c>
      <c r="E10230" s="35">
        <v>6.25E-2</v>
      </c>
      <c r="F10230" s="50">
        <f>IF(COUNTIF('リスト（不使用）'!$A$5:$A$6,単年カーブ!$A$1),"希望数量入力ください",'単年（2027年度）'!$E$12*単年カーブ!$R$3+'単年（2027年度）'!$E$12*(1-単年カーブ!$R$3)*単年カーブ!Q10230)</f>
        <v>0</v>
      </c>
      <c r="G10230" s="47">
        <f t="shared" si="1117"/>
        <v>0</v>
      </c>
      <c r="M10230">
        <f t="shared" si="1118"/>
        <v>10</v>
      </c>
      <c r="N10230">
        <f>IF(OR(WEEKDAY(A10230)=1,WEEKDAY(A10230)=7,COUNTIF('2027祝日等（不使用）'!$A$1:$A$20,単年カーブ!A10230)=1),0,1)</f>
        <v>0</v>
      </c>
      <c r="O10230">
        <f t="shared" si="1121"/>
        <v>3</v>
      </c>
      <c r="P10230">
        <f t="shared" si="1119"/>
        <v>0</v>
      </c>
      <c r="Q10230">
        <f t="shared" si="1120"/>
        <v>0</v>
      </c>
    </row>
    <row r="10231" spans="1:17" ht="19.5" x14ac:dyDescent="0.4">
      <c r="A10231" s="33">
        <f t="shared" si="1115"/>
        <v>46691</v>
      </c>
      <c r="B10231" s="27" t="str">
        <f t="shared" si="1116"/>
        <v>(日)</v>
      </c>
      <c r="C10231" s="34">
        <v>6.25E-2</v>
      </c>
      <c r="D10231" s="16" t="s">
        <v>18</v>
      </c>
      <c r="E10231" s="35">
        <v>8.3333333333333301E-2</v>
      </c>
      <c r="F10231" s="50">
        <f>IF(COUNTIF('リスト（不使用）'!$A$5:$A$6,単年カーブ!$A$1),"希望数量入力ください",'単年（2027年度）'!$E$12*単年カーブ!$R$3+'単年（2027年度）'!$E$12*(1-単年カーブ!$R$3)*単年カーブ!Q10231)</f>
        <v>0</v>
      </c>
      <c r="G10231" s="47">
        <f t="shared" si="1117"/>
        <v>0</v>
      </c>
      <c r="M10231">
        <f t="shared" si="1118"/>
        <v>10</v>
      </c>
      <c r="N10231">
        <f>IF(OR(WEEKDAY(A10231)=1,WEEKDAY(A10231)=7,COUNTIF('2027祝日等（不使用）'!$A$1:$A$20,単年カーブ!A10231)=1),0,1)</f>
        <v>0</v>
      </c>
      <c r="O10231">
        <f t="shared" si="1121"/>
        <v>4</v>
      </c>
      <c r="P10231">
        <f t="shared" si="1119"/>
        <v>0</v>
      </c>
      <c r="Q10231">
        <f t="shared" si="1120"/>
        <v>0</v>
      </c>
    </row>
    <row r="10232" spans="1:17" ht="19.5" x14ac:dyDescent="0.4">
      <c r="A10232" s="33">
        <f t="shared" si="1115"/>
        <v>46691</v>
      </c>
      <c r="B10232" s="27" t="str">
        <f t="shared" si="1116"/>
        <v>(日)</v>
      </c>
      <c r="C10232" s="34">
        <v>8.3333333333333301E-2</v>
      </c>
      <c r="D10232" s="16" t="s">
        <v>18</v>
      </c>
      <c r="E10232" s="35">
        <v>0.104166666666667</v>
      </c>
      <c r="F10232" s="50">
        <f>IF(COUNTIF('リスト（不使用）'!$A$5:$A$6,単年カーブ!$A$1),"希望数量入力ください",'単年（2027年度）'!$E$12*単年カーブ!$R$3+'単年（2027年度）'!$E$12*(1-単年カーブ!$R$3)*単年カーブ!Q10232)</f>
        <v>0</v>
      </c>
      <c r="G10232" s="47">
        <f t="shared" si="1117"/>
        <v>0</v>
      </c>
      <c r="M10232">
        <f t="shared" si="1118"/>
        <v>10</v>
      </c>
      <c r="N10232">
        <f>IF(OR(WEEKDAY(A10232)=1,WEEKDAY(A10232)=7,COUNTIF('2027祝日等（不使用）'!$A$1:$A$20,単年カーブ!A10232)=1),0,1)</f>
        <v>0</v>
      </c>
      <c r="O10232">
        <f t="shared" si="1121"/>
        <v>5</v>
      </c>
      <c r="P10232">
        <f t="shared" si="1119"/>
        <v>0</v>
      </c>
      <c r="Q10232">
        <f t="shared" si="1120"/>
        <v>0</v>
      </c>
    </row>
    <row r="10233" spans="1:17" ht="19.5" x14ac:dyDescent="0.4">
      <c r="A10233" s="33">
        <f t="shared" si="1115"/>
        <v>46691</v>
      </c>
      <c r="B10233" s="27" t="str">
        <f t="shared" si="1116"/>
        <v>(日)</v>
      </c>
      <c r="C10233" s="34">
        <v>0.104166666666667</v>
      </c>
      <c r="D10233" s="16" t="s">
        <v>18</v>
      </c>
      <c r="E10233" s="35">
        <v>0.125</v>
      </c>
      <c r="F10233" s="50">
        <f>IF(COUNTIF('リスト（不使用）'!$A$5:$A$6,単年カーブ!$A$1),"希望数量入力ください",'単年（2027年度）'!$E$12*単年カーブ!$R$3+'単年（2027年度）'!$E$12*(1-単年カーブ!$R$3)*単年カーブ!Q10233)</f>
        <v>0</v>
      </c>
      <c r="G10233" s="47">
        <f t="shared" si="1117"/>
        <v>0</v>
      </c>
      <c r="M10233">
        <f t="shared" si="1118"/>
        <v>10</v>
      </c>
      <c r="N10233">
        <f>IF(OR(WEEKDAY(A10233)=1,WEEKDAY(A10233)=7,COUNTIF('2027祝日等（不使用）'!$A$1:$A$20,単年カーブ!A10233)=1),0,1)</f>
        <v>0</v>
      </c>
      <c r="O10233">
        <f t="shared" si="1121"/>
        <v>6</v>
      </c>
      <c r="P10233">
        <f t="shared" si="1119"/>
        <v>0</v>
      </c>
      <c r="Q10233">
        <f t="shared" si="1120"/>
        <v>0</v>
      </c>
    </row>
    <row r="10234" spans="1:17" ht="19.5" x14ac:dyDescent="0.4">
      <c r="A10234" s="33">
        <f t="shared" ref="A10234:A10297" si="1122">A10186+1</f>
        <v>46691</v>
      </c>
      <c r="B10234" s="27" t="str">
        <f t="shared" si="1116"/>
        <v>(日)</v>
      </c>
      <c r="C10234" s="34">
        <v>0.125</v>
      </c>
      <c r="D10234" s="16" t="s">
        <v>18</v>
      </c>
      <c r="E10234" s="35">
        <v>0.14583333333333301</v>
      </c>
      <c r="F10234" s="50">
        <f>IF(COUNTIF('リスト（不使用）'!$A$5:$A$6,単年カーブ!$A$1),"希望数量入力ください",'単年（2027年度）'!$E$12*単年カーブ!$R$3+'単年（2027年度）'!$E$12*(1-単年カーブ!$R$3)*単年カーブ!Q10234)</f>
        <v>0</v>
      </c>
      <c r="G10234" s="47">
        <f t="shared" si="1117"/>
        <v>0</v>
      </c>
      <c r="M10234">
        <f t="shared" si="1118"/>
        <v>10</v>
      </c>
      <c r="N10234">
        <f>IF(OR(WEEKDAY(A10234)=1,WEEKDAY(A10234)=7,COUNTIF('2027祝日等（不使用）'!$A$1:$A$20,単年カーブ!A10234)=1),0,1)</f>
        <v>0</v>
      </c>
      <c r="O10234">
        <f t="shared" si="1121"/>
        <v>7</v>
      </c>
      <c r="P10234">
        <f t="shared" si="1119"/>
        <v>0</v>
      </c>
      <c r="Q10234">
        <f t="shared" si="1120"/>
        <v>0</v>
      </c>
    </row>
    <row r="10235" spans="1:17" ht="19.5" x14ac:dyDescent="0.4">
      <c r="A10235" s="33">
        <f t="shared" si="1122"/>
        <v>46691</v>
      </c>
      <c r="B10235" s="27" t="str">
        <f t="shared" si="1116"/>
        <v>(日)</v>
      </c>
      <c r="C10235" s="34">
        <v>0.14583333333333301</v>
      </c>
      <c r="D10235" s="16" t="s">
        <v>18</v>
      </c>
      <c r="E10235" s="35">
        <v>0.16666666666666699</v>
      </c>
      <c r="F10235" s="50">
        <f>IF(COUNTIF('リスト（不使用）'!$A$5:$A$6,単年カーブ!$A$1),"希望数量入力ください",'単年（2027年度）'!$E$12*単年カーブ!$R$3+'単年（2027年度）'!$E$12*(1-単年カーブ!$R$3)*単年カーブ!Q10235)</f>
        <v>0</v>
      </c>
      <c r="G10235" s="47">
        <f t="shared" si="1117"/>
        <v>0</v>
      </c>
      <c r="M10235">
        <f t="shared" si="1118"/>
        <v>10</v>
      </c>
      <c r="N10235">
        <f>IF(OR(WEEKDAY(A10235)=1,WEEKDAY(A10235)=7,COUNTIF('2027祝日等（不使用）'!$A$1:$A$20,単年カーブ!A10235)=1),0,1)</f>
        <v>0</v>
      </c>
      <c r="O10235">
        <f t="shared" si="1121"/>
        <v>8</v>
      </c>
      <c r="P10235">
        <f t="shared" si="1119"/>
        <v>0</v>
      </c>
      <c r="Q10235">
        <f t="shared" si="1120"/>
        <v>0</v>
      </c>
    </row>
    <row r="10236" spans="1:17" ht="19.5" x14ac:dyDescent="0.4">
      <c r="A10236" s="33">
        <f t="shared" si="1122"/>
        <v>46691</v>
      </c>
      <c r="B10236" s="27" t="str">
        <f t="shared" si="1116"/>
        <v>(日)</v>
      </c>
      <c r="C10236" s="34">
        <v>0.16666666666666699</v>
      </c>
      <c r="D10236" s="16" t="s">
        <v>18</v>
      </c>
      <c r="E10236" s="35">
        <v>0.1875</v>
      </c>
      <c r="F10236" s="50">
        <f>IF(COUNTIF('リスト（不使用）'!$A$5:$A$6,単年カーブ!$A$1),"希望数量入力ください",'単年（2027年度）'!$E$12*単年カーブ!$R$3+'単年（2027年度）'!$E$12*(1-単年カーブ!$R$3)*単年カーブ!Q10236)</f>
        <v>0</v>
      </c>
      <c r="G10236" s="47">
        <f t="shared" si="1117"/>
        <v>0</v>
      </c>
      <c r="M10236">
        <f t="shared" si="1118"/>
        <v>10</v>
      </c>
      <c r="N10236">
        <f>IF(OR(WEEKDAY(A10236)=1,WEEKDAY(A10236)=7,COUNTIF('2027祝日等（不使用）'!$A$1:$A$20,単年カーブ!A10236)=1),0,1)</f>
        <v>0</v>
      </c>
      <c r="O10236">
        <f t="shared" si="1121"/>
        <v>9</v>
      </c>
      <c r="P10236">
        <f t="shared" si="1119"/>
        <v>0</v>
      </c>
      <c r="Q10236">
        <f t="shared" si="1120"/>
        <v>0</v>
      </c>
    </row>
    <row r="10237" spans="1:17" ht="19.5" x14ac:dyDescent="0.4">
      <c r="A10237" s="33">
        <f t="shared" si="1122"/>
        <v>46691</v>
      </c>
      <c r="B10237" s="27" t="str">
        <f t="shared" si="1116"/>
        <v>(日)</v>
      </c>
      <c r="C10237" s="34">
        <v>0.1875</v>
      </c>
      <c r="D10237" s="16" t="s">
        <v>18</v>
      </c>
      <c r="E10237" s="35">
        <v>0.20833333333333301</v>
      </c>
      <c r="F10237" s="50">
        <f>IF(COUNTIF('リスト（不使用）'!$A$5:$A$6,単年カーブ!$A$1),"希望数量入力ください",'単年（2027年度）'!$E$12*単年カーブ!$R$3+'単年（2027年度）'!$E$12*(1-単年カーブ!$R$3)*単年カーブ!Q10237)</f>
        <v>0</v>
      </c>
      <c r="G10237" s="47">
        <f t="shared" si="1117"/>
        <v>0</v>
      </c>
      <c r="M10237">
        <f t="shared" si="1118"/>
        <v>10</v>
      </c>
      <c r="N10237">
        <f>IF(OR(WEEKDAY(A10237)=1,WEEKDAY(A10237)=7,COUNTIF('2027祝日等（不使用）'!$A$1:$A$20,単年カーブ!A10237)=1),0,1)</f>
        <v>0</v>
      </c>
      <c r="O10237">
        <f t="shared" si="1121"/>
        <v>10</v>
      </c>
      <c r="P10237">
        <f t="shared" si="1119"/>
        <v>0</v>
      </c>
      <c r="Q10237">
        <f t="shared" si="1120"/>
        <v>0</v>
      </c>
    </row>
    <row r="10238" spans="1:17" ht="19.5" x14ac:dyDescent="0.4">
      <c r="A10238" s="33">
        <f t="shared" si="1122"/>
        <v>46691</v>
      </c>
      <c r="B10238" s="27" t="str">
        <f t="shared" si="1116"/>
        <v>(日)</v>
      </c>
      <c r="C10238" s="34">
        <v>0.20833333333333301</v>
      </c>
      <c r="D10238" s="16" t="s">
        <v>18</v>
      </c>
      <c r="E10238" s="35">
        <v>0.22916666666666699</v>
      </c>
      <c r="F10238" s="50">
        <f>IF(COUNTIF('リスト（不使用）'!$A$5:$A$6,単年カーブ!$A$1),"希望数量入力ください",'単年（2027年度）'!$E$12*単年カーブ!$R$3+'単年（2027年度）'!$E$12*(1-単年カーブ!$R$3)*単年カーブ!Q10238)</f>
        <v>0</v>
      </c>
      <c r="G10238" s="47">
        <f t="shared" si="1117"/>
        <v>0</v>
      </c>
      <c r="M10238">
        <f t="shared" si="1118"/>
        <v>10</v>
      </c>
      <c r="N10238">
        <f>IF(OR(WEEKDAY(A10238)=1,WEEKDAY(A10238)=7,COUNTIF('2027祝日等（不使用）'!$A$1:$A$20,単年カーブ!A10238)=1),0,1)</f>
        <v>0</v>
      </c>
      <c r="O10238">
        <f t="shared" si="1121"/>
        <v>11</v>
      </c>
      <c r="P10238">
        <f t="shared" si="1119"/>
        <v>0</v>
      </c>
      <c r="Q10238">
        <f t="shared" si="1120"/>
        <v>0</v>
      </c>
    </row>
    <row r="10239" spans="1:17" ht="19.5" x14ac:dyDescent="0.4">
      <c r="A10239" s="33">
        <f t="shared" si="1122"/>
        <v>46691</v>
      </c>
      <c r="B10239" s="27" t="str">
        <f t="shared" si="1116"/>
        <v>(日)</v>
      </c>
      <c r="C10239" s="34">
        <v>0.22916666666666699</v>
      </c>
      <c r="D10239" s="16" t="s">
        <v>18</v>
      </c>
      <c r="E10239" s="35">
        <v>0.25</v>
      </c>
      <c r="F10239" s="50">
        <f>IF(COUNTIF('リスト（不使用）'!$A$5:$A$6,単年カーブ!$A$1),"希望数量入力ください",'単年（2027年度）'!$E$12*単年カーブ!$R$3+'単年（2027年度）'!$E$12*(1-単年カーブ!$R$3)*単年カーブ!Q10239)</f>
        <v>0</v>
      </c>
      <c r="G10239" s="47">
        <f t="shared" si="1117"/>
        <v>0</v>
      </c>
      <c r="M10239">
        <f t="shared" si="1118"/>
        <v>10</v>
      </c>
      <c r="N10239">
        <f>IF(OR(WEEKDAY(A10239)=1,WEEKDAY(A10239)=7,COUNTIF('2027祝日等（不使用）'!$A$1:$A$20,単年カーブ!A10239)=1),0,1)</f>
        <v>0</v>
      </c>
      <c r="O10239">
        <f t="shared" si="1121"/>
        <v>12</v>
      </c>
      <c r="P10239">
        <f t="shared" si="1119"/>
        <v>0</v>
      </c>
      <c r="Q10239">
        <f t="shared" si="1120"/>
        <v>0</v>
      </c>
    </row>
    <row r="10240" spans="1:17" ht="19.5" x14ac:dyDescent="0.4">
      <c r="A10240" s="33">
        <f t="shared" si="1122"/>
        <v>46691</v>
      </c>
      <c r="B10240" s="27" t="str">
        <f t="shared" si="1116"/>
        <v>(日)</v>
      </c>
      <c r="C10240" s="34">
        <v>0.25</v>
      </c>
      <c r="D10240" s="16" t="s">
        <v>18</v>
      </c>
      <c r="E10240" s="35">
        <v>0.27083333333333298</v>
      </c>
      <c r="F10240" s="50">
        <f>IF(COUNTIF('リスト（不使用）'!$A$5:$A$6,単年カーブ!$A$1),"希望数量入力ください",'単年（2027年度）'!$E$12*単年カーブ!$R$3+'単年（2027年度）'!$E$12*(1-単年カーブ!$R$3)*単年カーブ!Q10240)</f>
        <v>0</v>
      </c>
      <c r="G10240" s="47">
        <f t="shared" si="1117"/>
        <v>0</v>
      </c>
      <c r="M10240">
        <f t="shared" si="1118"/>
        <v>10</v>
      </c>
      <c r="N10240">
        <f>IF(OR(WEEKDAY(A10240)=1,WEEKDAY(A10240)=7,COUNTIF('2027祝日等（不使用）'!$A$1:$A$20,単年カーブ!A10240)=1),0,1)</f>
        <v>0</v>
      </c>
      <c r="O10240">
        <f t="shared" si="1121"/>
        <v>13</v>
      </c>
      <c r="P10240">
        <f t="shared" si="1119"/>
        <v>0</v>
      </c>
      <c r="Q10240">
        <f t="shared" si="1120"/>
        <v>0</v>
      </c>
    </row>
    <row r="10241" spans="1:17" ht="19.5" x14ac:dyDescent="0.4">
      <c r="A10241" s="33">
        <f t="shared" si="1122"/>
        <v>46691</v>
      </c>
      <c r="B10241" s="27" t="str">
        <f t="shared" si="1116"/>
        <v>(日)</v>
      </c>
      <c r="C10241" s="34">
        <v>0.27083333333333298</v>
      </c>
      <c r="D10241" s="16" t="s">
        <v>18</v>
      </c>
      <c r="E10241" s="35">
        <v>0.29166666666666702</v>
      </c>
      <c r="F10241" s="50">
        <f>IF(COUNTIF('リスト（不使用）'!$A$5:$A$6,単年カーブ!$A$1),"希望数量入力ください",'単年（2027年度）'!$E$12*単年カーブ!$R$3+'単年（2027年度）'!$E$12*(1-単年カーブ!$R$3)*単年カーブ!Q10241)</f>
        <v>0</v>
      </c>
      <c r="G10241" s="47">
        <f t="shared" si="1117"/>
        <v>0</v>
      </c>
      <c r="M10241">
        <f t="shared" si="1118"/>
        <v>10</v>
      </c>
      <c r="N10241">
        <f>IF(OR(WEEKDAY(A10241)=1,WEEKDAY(A10241)=7,COUNTIF('2027祝日等（不使用）'!$A$1:$A$20,単年カーブ!A10241)=1),0,1)</f>
        <v>0</v>
      </c>
      <c r="O10241">
        <f t="shared" si="1121"/>
        <v>14</v>
      </c>
      <c r="P10241">
        <f t="shared" si="1119"/>
        <v>0</v>
      </c>
      <c r="Q10241">
        <f t="shared" si="1120"/>
        <v>0</v>
      </c>
    </row>
    <row r="10242" spans="1:17" ht="19.5" x14ac:dyDescent="0.4">
      <c r="A10242" s="33">
        <f t="shared" si="1122"/>
        <v>46691</v>
      </c>
      <c r="B10242" s="27" t="str">
        <f t="shared" si="1116"/>
        <v>(日)</v>
      </c>
      <c r="C10242" s="34">
        <v>0.29166666666666702</v>
      </c>
      <c r="D10242" s="16" t="s">
        <v>18</v>
      </c>
      <c r="E10242" s="35">
        <v>0.3125</v>
      </c>
      <c r="F10242" s="50">
        <f>IF(COUNTIF('リスト（不使用）'!$A$5:$A$6,単年カーブ!$A$1),"希望数量入力ください",'単年（2027年度）'!$E$12*単年カーブ!$R$3+'単年（2027年度）'!$E$12*(1-単年カーブ!$R$3)*単年カーブ!Q10242)</f>
        <v>0</v>
      </c>
      <c r="G10242" s="47">
        <f t="shared" si="1117"/>
        <v>0</v>
      </c>
      <c r="M10242">
        <f t="shared" si="1118"/>
        <v>10</v>
      </c>
      <c r="N10242">
        <f>IF(OR(WEEKDAY(A10242)=1,WEEKDAY(A10242)=7,COUNTIF('2027祝日等（不使用）'!$A$1:$A$20,単年カーブ!A10242)=1),0,1)</f>
        <v>0</v>
      </c>
      <c r="O10242">
        <f t="shared" si="1121"/>
        <v>15</v>
      </c>
      <c r="P10242">
        <f t="shared" si="1119"/>
        <v>0</v>
      </c>
      <c r="Q10242">
        <f t="shared" si="1120"/>
        <v>0</v>
      </c>
    </row>
    <row r="10243" spans="1:17" ht="19.5" x14ac:dyDescent="0.4">
      <c r="A10243" s="33">
        <f t="shared" si="1122"/>
        <v>46691</v>
      </c>
      <c r="B10243" s="27" t="str">
        <f t="shared" si="1116"/>
        <v>(日)</v>
      </c>
      <c r="C10243" s="34">
        <v>0.3125</v>
      </c>
      <c r="D10243" s="16" t="s">
        <v>18</v>
      </c>
      <c r="E10243" s="35">
        <v>0.33333333333333298</v>
      </c>
      <c r="F10243" s="50">
        <f>IF(COUNTIF('リスト（不使用）'!$A$5:$A$6,単年カーブ!$A$1),"希望数量入力ください",'単年（2027年度）'!$E$12*単年カーブ!$R$3+'単年（2027年度）'!$E$12*(1-単年カーブ!$R$3)*単年カーブ!Q10243)</f>
        <v>0</v>
      </c>
      <c r="G10243" s="47">
        <f t="shared" si="1117"/>
        <v>0</v>
      </c>
      <c r="M10243">
        <f t="shared" si="1118"/>
        <v>10</v>
      </c>
      <c r="N10243">
        <f>IF(OR(WEEKDAY(A10243)=1,WEEKDAY(A10243)=7,COUNTIF('2027祝日等（不使用）'!$A$1:$A$20,単年カーブ!A10243)=1),0,1)</f>
        <v>0</v>
      </c>
      <c r="O10243">
        <f t="shared" si="1121"/>
        <v>16</v>
      </c>
      <c r="P10243">
        <f t="shared" si="1119"/>
        <v>0</v>
      </c>
      <c r="Q10243">
        <f t="shared" si="1120"/>
        <v>0</v>
      </c>
    </row>
    <row r="10244" spans="1:17" ht="19.5" x14ac:dyDescent="0.4">
      <c r="A10244" s="33">
        <f t="shared" si="1122"/>
        <v>46691</v>
      </c>
      <c r="B10244" s="27" t="str">
        <f t="shared" ref="B10244:B10307" si="1123">TEXT(A10244,"(aaa)")</f>
        <v>(日)</v>
      </c>
      <c r="C10244" s="34">
        <v>0.33333333333333298</v>
      </c>
      <c r="D10244" s="16" t="s">
        <v>18</v>
      </c>
      <c r="E10244" s="35">
        <v>0.35416666666666702</v>
      </c>
      <c r="F10244" s="50">
        <f>IF(COUNTIF('リスト（不使用）'!$A$5:$A$6,単年カーブ!$A$1),"希望数量入力ください",'単年（2027年度）'!$E$12*単年カーブ!$R$3+'単年（2027年度）'!$E$12*(1-単年カーブ!$R$3)*単年カーブ!Q10244)</f>
        <v>0</v>
      </c>
      <c r="G10244" s="47">
        <f t="shared" ref="G10244:G10307" si="1124">F10244/2</f>
        <v>0</v>
      </c>
      <c r="M10244">
        <f t="shared" ref="M10244:M10307" si="1125">MONTH(A10244)</f>
        <v>10</v>
      </c>
      <c r="N10244">
        <f>IF(OR(WEEKDAY(A10244)=1,WEEKDAY(A10244)=7,COUNTIF('2027祝日等（不使用）'!$A$1:$A$20,単年カーブ!A10244)=1),0,1)</f>
        <v>0</v>
      </c>
      <c r="O10244">
        <f t="shared" si="1121"/>
        <v>17</v>
      </c>
      <c r="P10244">
        <f t="shared" ref="P10244:P10307" si="1126">IF(AND(O10244&gt;16,O10244&lt;41),1,0)</f>
        <v>1</v>
      </c>
      <c r="Q10244">
        <f t="shared" ref="Q10244:Q10307" si="1127">P10244*N10244</f>
        <v>0</v>
      </c>
    </row>
    <row r="10245" spans="1:17" ht="19.5" x14ac:dyDescent="0.4">
      <c r="A10245" s="33">
        <f t="shared" si="1122"/>
        <v>46691</v>
      </c>
      <c r="B10245" s="27" t="str">
        <f t="shared" si="1123"/>
        <v>(日)</v>
      </c>
      <c r="C10245" s="34">
        <v>0.35416666666666702</v>
      </c>
      <c r="D10245" s="16" t="s">
        <v>18</v>
      </c>
      <c r="E10245" s="35">
        <v>0.375</v>
      </c>
      <c r="F10245" s="50">
        <f>IF(COUNTIF('リスト（不使用）'!$A$5:$A$6,単年カーブ!$A$1),"希望数量入力ください",'単年（2027年度）'!$E$12*単年カーブ!$R$3+'単年（2027年度）'!$E$12*(1-単年カーブ!$R$3)*単年カーブ!Q10245)</f>
        <v>0</v>
      </c>
      <c r="G10245" s="47">
        <f t="shared" si="1124"/>
        <v>0</v>
      </c>
      <c r="M10245">
        <f t="shared" si="1125"/>
        <v>10</v>
      </c>
      <c r="N10245">
        <f>IF(OR(WEEKDAY(A10245)=1,WEEKDAY(A10245)=7,COUNTIF('2027祝日等（不使用）'!$A$1:$A$20,単年カーブ!A10245)=1),0,1)</f>
        <v>0</v>
      </c>
      <c r="O10245">
        <f t="shared" si="1121"/>
        <v>18</v>
      </c>
      <c r="P10245">
        <f t="shared" si="1126"/>
        <v>1</v>
      </c>
      <c r="Q10245">
        <f t="shared" si="1127"/>
        <v>0</v>
      </c>
    </row>
    <row r="10246" spans="1:17" ht="19.5" x14ac:dyDescent="0.4">
      <c r="A10246" s="33">
        <f t="shared" si="1122"/>
        <v>46691</v>
      </c>
      <c r="B10246" s="27" t="str">
        <f t="shared" si="1123"/>
        <v>(日)</v>
      </c>
      <c r="C10246" s="34">
        <v>0.375</v>
      </c>
      <c r="D10246" s="16" t="s">
        <v>18</v>
      </c>
      <c r="E10246" s="35">
        <v>0.39583333333333298</v>
      </c>
      <c r="F10246" s="50">
        <f>IF(COUNTIF('リスト（不使用）'!$A$5:$A$6,単年カーブ!$A$1),"希望数量入力ください",'単年（2027年度）'!$E$12*単年カーブ!$R$3+'単年（2027年度）'!$E$12*(1-単年カーブ!$R$3)*単年カーブ!Q10246)</f>
        <v>0</v>
      </c>
      <c r="G10246" s="47">
        <f t="shared" si="1124"/>
        <v>0</v>
      </c>
      <c r="M10246">
        <f t="shared" si="1125"/>
        <v>10</v>
      </c>
      <c r="N10246">
        <f>IF(OR(WEEKDAY(A10246)=1,WEEKDAY(A10246)=7,COUNTIF('2027祝日等（不使用）'!$A$1:$A$20,単年カーブ!A10246)=1),0,1)</f>
        <v>0</v>
      </c>
      <c r="O10246">
        <f t="shared" si="1121"/>
        <v>19</v>
      </c>
      <c r="P10246">
        <f t="shared" si="1126"/>
        <v>1</v>
      </c>
      <c r="Q10246">
        <f t="shared" si="1127"/>
        <v>0</v>
      </c>
    </row>
    <row r="10247" spans="1:17" ht="19.5" x14ac:dyDescent="0.4">
      <c r="A10247" s="33">
        <f t="shared" si="1122"/>
        <v>46691</v>
      </c>
      <c r="B10247" s="27" t="str">
        <f t="shared" si="1123"/>
        <v>(日)</v>
      </c>
      <c r="C10247" s="34">
        <v>0.39583333333333298</v>
      </c>
      <c r="D10247" s="16" t="s">
        <v>18</v>
      </c>
      <c r="E10247" s="35">
        <v>0.41666666666666702</v>
      </c>
      <c r="F10247" s="50">
        <f>IF(COUNTIF('リスト（不使用）'!$A$5:$A$6,単年カーブ!$A$1),"希望数量入力ください",'単年（2027年度）'!$E$12*単年カーブ!$R$3+'単年（2027年度）'!$E$12*(1-単年カーブ!$R$3)*単年カーブ!Q10247)</f>
        <v>0</v>
      </c>
      <c r="G10247" s="47">
        <f t="shared" si="1124"/>
        <v>0</v>
      </c>
      <c r="M10247">
        <f t="shared" si="1125"/>
        <v>10</v>
      </c>
      <c r="N10247">
        <f>IF(OR(WEEKDAY(A10247)=1,WEEKDAY(A10247)=7,COUNTIF('2027祝日等（不使用）'!$A$1:$A$20,単年カーブ!A10247)=1),0,1)</f>
        <v>0</v>
      </c>
      <c r="O10247">
        <f t="shared" si="1121"/>
        <v>20</v>
      </c>
      <c r="P10247">
        <f t="shared" si="1126"/>
        <v>1</v>
      </c>
      <c r="Q10247">
        <f t="shared" si="1127"/>
        <v>0</v>
      </c>
    </row>
    <row r="10248" spans="1:17" ht="19.5" x14ac:dyDescent="0.4">
      <c r="A10248" s="33">
        <f t="shared" si="1122"/>
        <v>46691</v>
      </c>
      <c r="B10248" s="27" t="str">
        <f t="shared" si="1123"/>
        <v>(日)</v>
      </c>
      <c r="C10248" s="34">
        <v>0.41666666666666702</v>
      </c>
      <c r="D10248" s="16" t="s">
        <v>18</v>
      </c>
      <c r="E10248" s="35">
        <v>0.4375</v>
      </c>
      <c r="F10248" s="50">
        <f>IF(COUNTIF('リスト（不使用）'!$A$5:$A$6,単年カーブ!$A$1),"希望数量入力ください",'単年（2027年度）'!$E$12*単年カーブ!$R$3+'単年（2027年度）'!$E$12*(1-単年カーブ!$R$3)*単年カーブ!Q10248)</f>
        <v>0</v>
      </c>
      <c r="G10248" s="47">
        <f t="shared" si="1124"/>
        <v>0</v>
      </c>
      <c r="M10248">
        <f t="shared" si="1125"/>
        <v>10</v>
      </c>
      <c r="N10248">
        <f>IF(OR(WEEKDAY(A10248)=1,WEEKDAY(A10248)=7,COUNTIF('2027祝日等（不使用）'!$A$1:$A$20,単年カーブ!A10248)=1),0,1)</f>
        <v>0</v>
      </c>
      <c r="O10248">
        <f t="shared" si="1121"/>
        <v>21</v>
      </c>
      <c r="P10248">
        <f t="shared" si="1126"/>
        <v>1</v>
      </c>
      <c r="Q10248">
        <f t="shared" si="1127"/>
        <v>0</v>
      </c>
    </row>
    <row r="10249" spans="1:17" ht="19.5" x14ac:dyDescent="0.4">
      <c r="A10249" s="33">
        <f t="shared" si="1122"/>
        <v>46691</v>
      </c>
      <c r="B10249" s="27" t="str">
        <f t="shared" si="1123"/>
        <v>(日)</v>
      </c>
      <c r="C10249" s="34">
        <v>0.4375</v>
      </c>
      <c r="D10249" s="16" t="s">
        <v>18</v>
      </c>
      <c r="E10249" s="35">
        <v>0.45833333333333298</v>
      </c>
      <c r="F10249" s="50">
        <f>IF(COUNTIF('リスト（不使用）'!$A$5:$A$6,単年カーブ!$A$1),"希望数量入力ください",'単年（2027年度）'!$E$12*単年カーブ!$R$3+'単年（2027年度）'!$E$12*(1-単年カーブ!$R$3)*単年カーブ!Q10249)</f>
        <v>0</v>
      </c>
      <c r="G10249" s="47">
        <f t="shared" si="1124"/>
        <v>0</v>
      </c>
      <c r="M10249">
        <f t="shared" si="1125"/>
        <v>10</v>
      </c>
      <c r="N10249">
        <f>IF(OR(WEEKDAY(A10249)=1,WEEKDAY(A10249)=7,COUNTIF('2027祝日等（不使用）'!$A$1:$A$20,単年カーブ!A10249)=1),0,1)</f>
        <v>0</v>
      </c>
      <c r="O10249">
        <f t="shared" si="1121"/>
        <v>22</v>
      </c>
      <c r="P10249">
        <f t="shared" si="1126"/>
        <v>1</v>
      </c>
      <c r="Q10249">
        <f t="shared" si="1127"/>
        <v>0</v>
      </c>
    </row>
    <row r="10250" spans="1:17" ht="19.5" x14ac:dyDescent="0.4">
      <c r="A10250" s="33">
        <f t="shared" si="1122"/>
        <v>46691</v>
      </c>
      <c r="B10250" s="27" t="str">
        <f t="shared" si="1123"/>
        <v>(日)</v>
      </c>
      <c r="C10250" s="34">
        <v>0.45833333333333298</v>
      </c>
      <c r="D10250" s="16" t="s">
        <v>18</v>
      </c>
      <c r="E10250" s="35">
        <v>0.47916666666666702</v>
      </c>
      <c r="F10250" s="50">
        <f>IF(COUNTIF('リスト（不使用）'!$A$5:$A$6,単年カーブ!$A$1),"希望数量入力ください",'単年（2027年度）'!$E$12*単年カーブ!$R$3+'単年（2027年度）'!$E$12*(1-単年カーブ!$R$3)*単年カーブ!Q10250)</f>
        <v>0</v>
      </c>
      <c r="G10250" s="47">
        <f t="shared" si="1124"/>
        <v>0</v>
      </c>
      <c r="M10250">
        <f t="shared" si="1125"/>
        <v>10</v>
      </c>
      <c r="N10250">
        <f>IF(OR(WEEKDAY(A10250)=1,WEEKDAY(A10250)=7,COUNTIF('2027祝日等（不使用）'!$A$1:$A$20,単年カーブ!A10250)=1),0,1)</f>
        <v>0</v>
      </c>
      <c r="O10250">
        <f t="shared" si="1121"/>
        <v>23</v>
      </c>
      <c r="P10250">
        <f t="shared" si="1126"/>
        <v>1</v>
      </c>
      <c r="Q10250">
        <f t="shared" si="1127"/>
        <v>0</v>
      </c>
    </row>
    <row r="10251" spans="1:17" ht="19.5" x14ac:dyDescent="0.4">
      <c r="A10251" s="33">
        <f t="shared" si="1122"/>
        <v>46691</v>
      </c>
      <c r="B10251" s="27" t="str">
        <f t="shared" si="1123"/>
        <v>(日)</v>
      </c>
      <c r="C10251" s="34">
        <v>0.47916666666666702</v>
      </c>
      <c r="D10251" s="16" t="s">
        <v>18</v>
      </c>
      <c r="E10251" s="35">
        <v>0.5</v>
      </c>
      <c r="F10251" s="50">
        <f>IF(COUNTIF('リスト（不使用）'!$A$5:$A$6,単年カーブ!$A$1),"希望数量入力ください",'単年（2027年度）'!$E$12*単年カーブ!$R$3+'単年（2027年度）'!$E$12*(1-単年カーブ!$R$3)*単年カーブ!Q10251)</f>
        <v>0</v>
      </c>
      <c r="G10251" s="47">
        <f t="shared" si="1124"/>
        <v>0</v>
      </c>
      <c r="M10251">
        <f t="shared" si="1125"/>
        <v>10</v>
      </c>
      <c r="N10251">
        <f>IF(OR(WEEKDAY(A10251)=1,WEEKDAY(A10251)=7,COUNTIF('2027祝日等（不使用）'!$A$1:$A$20,単年カーブ!A10251)=1),0,1)</f>
        <v>0</v>
      </c>
      <c r="O10251">
        <f t="shared" si="1121"/>
        <v>24</v>
      </c>
      <c r="P10251">
        <f t="shared" si="1126"/>
        <v>1</v>
      </c>
      <c r="Q10251">
        <f t="shared" si="1127"/>
        <v>0</v>
      </c>
    </row>
    <row r="10252" spans="1:17" ht="19.5" x14ac:dyDescent="0.4">
      <c r="A10252" s="33">
        <f t="shared" si="1122"/>
        <v>46691</v>
      </c>
      <c r="B10252" s="27" t="str">
        <f t="shared" si="1123"/>
        <v>(日)</v>
      </c>
      <c r="C10252" s="34">
        <v>0.5</v>
      </c>
      <c r="D10252" s="16" t="s">
        <v>18</v>
      </c>
      <c r="E10252" s="35">
        <v>0.52083333333333304</v>
      </c>
      <c r="F10252" s="50">
        <f>IF(COUNTIF('リスト（不使用）'!$A$5:$A$6,単年カーブ!$A$1),"希望数量入力ください",'単年（2027年度）'!$E$12*単年カーブ!$R$3+'単年（2027年度）'!$E$12*(1-単年カーブ!$R$3)*単年カーブ!Q10252)</f>
        <v>0</v>
      </c>
      <c r="G10252" s="47">
        <f t="shared" si="1124"/>
        <v>0</v>
      </c>
      <c r="M10252">
        <f t="shared" si="1125"/>
        <v>10</v>
      </c>
      <c r="N10252">
        <f>IF(OR(WEEKDAY(A10252)=1,WEEKDAY(A10252)=7,COUNTIF('2027祝日等（不使用）'!$A$1:$A$20,単年カーブ!A10252)=1),0,1)</f>
        <v>0</v>
      </c>
      <c r="O10252">
        <f t="shared" si="1121"/>
        <v>25</v>
      </c>
      <c r="P10252">
        <f t="shared" si="1126"/>
        <v>1</v>
      </c>
      <c r="Q10252">
        <f t="shared" si="1127"/>
        <v>0</v>
      </c>
    </row>
    <row r="10253" spans="1:17" ht="19.5" x14ac:dyDescent="0.4">
      <c r="A10253" s="33">
        <f t="shared" si="1122"/>
        <v>46691</v>
      </c>
      <c r="B10253" s="27" t="str">
        <f t="shared" si="1123"/>
        <v>(日)</v>
      </c>
      <c r="C10253" s="34">
        <v>0.52083333333333304</v>
      </c>
      <c r="D10253" s="16" t="s">
        <v>18</v>
      </c>
      <c r="E10253" s="35">
        <v>0.54166666666666696</v>
      </c>
      <c r="F10253" s="50">
        <f>IF(COUNTIF('リスト（不使用）'!$A$5:$A$6,単年カーブ!$A$1),"希望数量入力ください",'単年（2027年度）'!$E$12*単年カーブ!$R$3+'単年（2027年度）'!$E$12*(1-単年カーブ!$R$3)*単年カーブ!Q10253)</f>
        <v>0</v>
      </c>
      <c r="G10253" s="47">
        <f t="shared" si="1124"/>
        <v>0</v>
      </c>
      <c r="M10253">
        <f t="shared" si="1125"/>
        <v>10</v>
      </c>
      <c r="N10253">
        <f>IF(OR(WEEKDAY(A10253)=1,WEEKDAY(A10253)=7,COUNTIF('2027祝日等（不使用）'!$A$1:$A$20,単年カーブ!A10253)=1),0,1)</f>
        <v>0</v>
      </c>
      <c r="O10253">
        <f t="shared" si="1121"/>
        <v>26</v>
      </c>
      <c r="P10253">
        <f t="shared" si="1126"/>
        <v>1</v>
      </c>
      <c r="Q10253">
        <f t="shared" si="1127"/>
        <v>0</v>
      </c>
    </row>
    <row r="10254" spans="1:17" ht="19.5" x14ac:dyDescent="0.4">
      <c r="A10254" s="33">
        <f t="shared" si="1122"/>
        <v>46691</v>
      </c>
      <c r="B10254" s="27" t="str">
        <f t="shared" si="1123"/>
        <v>(日)</v>
      </c>
      <c r="C10254" s="34">
        <v>0.54166666666666696</v>
      </c>
      <c r="D10254" s="16" t="s">
        <v>18</v>
      </c>
      <c r="E10254" s="35">
        <v>0.5625</v>
      </c>
      <c r="F10254" s="50">
        <f>IF(COUNTIF('リスト（不使用）'!$A$5:$A$6,単年カーブ!$A$1),"希望数量入力ください",'単年（2027年度）'!$E$12*単年カーブ!$R$3+'単年（2027年度）'!$E$12*(1-単年カーブ!$R$3)*単年カーブ!Q10254)</f>
        <v>0</v>
      </c>
      <c r="G10254" s="47">
        <f t="shared" si="1124"/>
        <v>0</v>
      </c>
      <c r="M10254">
        <f t="shared" si="1125"/>
        <v>10</v>
      </c>
      <c r="N10254">
        <f>IF(OR(WEEKDAY(A10254)=1,WEEKDAY(A10254)=7,COUNTIF('2027祝日等（不使用）'!$A$1:$A$20,単年カーブ!A10254)=1),0,1)</f>
        <v>0</v>
      </c>
      <c r="O10254">
        <f t="shared" si="1121"/>
        <v>27</v>
      </c>
      <c r="P10254">
        <f t="shared" si="1126"/>
        <v>1</v>
      </c>
      <c r="Q10254">
        <f t="shared" si="1127"/>
        <v>0</v>
      </c>
    </row>
    <row r="10255" spans="1:17" ht="19.5" x14ac:dyDescent="0.4">
      <c r="A10255" s="33">
        <f t="shared" si="1122"/>
        <v>46691</v>
      </c>
      <c r="B10255" s="27" t="str">
        <f t="shared" si="1123"/>
        <v>(日)</v>
      </c>
      <c r="C10255" s="34">
        <v>0.5625</v>
      </c>
      <c r="D10255" s="16" t="s">
        <v>18</v>
      </c>
      <c r="E10255" s="35">
        <v>0.58333333333333304</v>
      </c>
      <c r="F10255" s="50">
        <f>IF(COUNTIF('リスト（不使用）'!$A$5:$A$6,単年カーブ!$A$1),"希望数量入力ください",'単年（2027年度）'!$E$12*単年カーブ!$R$3+'単年（2027年度）'!$E$12*(1-単年カーブ!$R$3)*単年カーブ!Q10255)</f>
        <v>0</v>
      </c>
      <c r="G10255" s="47">
        <f t="shared" si="1124"/>
        <v>0</v>
      </c>
      <c r="M10255">
        <f t="shared" si="1125"/>
        <v>10</v>
      </c>
      <c r="N10255">
        <f>IF(OR(WEEKDAY(A10255)=1,WEEKDAY(A10255)=7,COUNTIF('2027祝日等（不使用）'!$A$1:$A$20,単年カーブ!A10255)=1),0,1)</f>
        <v>0</v>
      </c>
      <c r="O10255">
        <f t="shared" si="1121"/>
        <v>28</v>
      </c>
      <c r="P10255">
        <f t="shared" si="1126"/>
        <v>1</v>
      </c>
      <c r="Q10255">
        <f t="shared" si="1127"/>
        <v>0</v>
      </c>
    </row>
    <row r="10256" spans="1:17" ht="19.5" x14ac:dyDescent="0.4">
      <c r="A10256" s="33">
        <f t="shared" si="1122"/>
        <v>46691</v>
      </c>
      <c r="B10256" s="27" t="str">
        <f t="shared" si="1123"/>
        <v>(日)</v>
      </c>
      <c r="C10256" s="34">
        <v>0.58333333333333304</v>
      </c>
      <c r="D10256" s="16" t="s">
        <v>18</v>
      </c>
      <c r="E10256" s="35">
        <v>0.60416666666666696</v>
      </c>
      <c r="F10256" s="50">
        <f>IF(COUNTIF('リスト（不使用）'!$A$5:$A$6,単年カーブ!$A$1),"希望数量入力ください",'単年（2027年度）'!$E$12*単年カーブ!$R$3+'単年（2027年度）'!$E$12*(1-単年カーブ!$R$3)*単年カーブ!Q10256)</f>
        <v>0</v>
      </c>
      <c r="G10256" s="47">
        <f t="shared" si="1124"/>
        <v>0</v>
      </c>
      <c r="M10256">
        <f t="shared" si="1125"/>
        <v>10</v>
      </c>
      <c r="N10256">
        <f>IF(OR(WEEKDAY(A10256)=1,WEEKDAY(A10256)=7,COUNTIF('2027祝日等（不使用）'!$A$1:$A$20,単年カーブ!A10256)=1),0,1)</f>
        <v>0</v>
      </c>
      <c r="O10256">
        <f t="shared" si="1121"/>
        <v>29</v>
      </c>
      <c r="P10256">
        <f t="shared" si="1126"/>
        <v>1</v>
      </c>
      <c r="Q10256">
        <f t="shared" si="1127"/>
        <v>0</v>
      </c>
    </row>
    <row r="10257" spans="1:17" ht="19.5" x14ac:dyDescent="0.4">
      <c r="A10257" s="33">
        <f t="shared" si="1122"/>
        <v>46691</v>
      </c>
      <c r="B10257" s="27" t="str">
        <f t="shared" si="1123"/>
        <v>(日)</v>
      </c>
      <c r="C10257" s="34">
        <v>0.60416666666666696</v>
      </c>
      <c r="D10257" s="16" t="s">
        <v>18</v>
      </c>
      <c r="E10257" s="35">
        <v>0.625</v>
      </c>
      <c r="F10257" s="50">
        <f>IF(COUNTIF('リスト（不使用）'!$A$5:$A$6,単年カーブ!$A$1),"希望数量入力ください",'単年（2027年度）'!$E$12*単年カーブ!$R$3+'単年（2027年度）'!$E$12*(1-単年カーブ!$R$3)*単年カーブ!Q10257)</f>
        <v>0</v>
      </c>
      <c r="G10257" s="47">
        <f t="shared" si="1124"/>
        <v>0</v>
      </c>
      <c r="M10257">
        <f t="shared" si="1125"/>
        <v>10</v>
      </c>
      <c r="N10257">
        <f>IF(OR(WEEKDAY(A10257)=1,WEEKDAY(A10257)=7,COUNTIF('2027祝日等（不使用）'!$A$1:$A$20,単年カーブ!A10257)=1),0,1)</f>
        <v>0</v>
      </c>
      <c r="O10257">
        <f t="shared" si="1121"/>
        <v>30</v>
      </c>
      <c r="P10257">
        <f t="shared" si="1126"/>
        <v>1</v>
      </c>
      <c r="Q10257">
        <f t="shared" si="1127"/>
        <v>0</v>
      </c>
    </row>
    <row r="10258" spans="1:17" ht="19.5" x14ac:dyDescent="0.4">
      <c r="A10258" s="33">
        <f t="shared" si="1122"/>
        <v>46691</v>
      </c>
      <c r="B10258" s="27" t="str">
        <f t="shared" si="1123"/>
        <v>(日)</v>
      </c>
      <c r="C10258" s="34">
        <v>0.625</v>
      </c>
      <c r="D10258" s="16" t="s">
        <v>18</v>
      </c>
      <c r="E10258" s="35">
        <v>0.64583333333333304</v>
      </c>
      <c r="F10258" s="50">
        <f>IF(COUNTIF('リスト（不使用）'!$A$5:$A$6,単年カーブ!$A$1),"希望数量入力ください",'単年（2027年度）'!$E$12*単年カーブ!$R$3+'単年（2027年度）'!$E$12*(1-単年カーブ!$R$3)*単年カーブ!Q10258)</f>
        <v>0</v>
      </c>
      <c r="G10258" s="47">
        <f t="shared" si="1124"/>
        <v>0</v>
      </c>
      <c r="M10258">
        <f t="shared" si="1125"/>
        <v>10</v>
      </c>
      <c r="N10258">
        <f>IF(OR(WEEKDAY(A10258)=1,WEEKDAY(A10258)=7,COUNTIF('2027祝日等（不使用）'!$A$1:$A$20,単年カーブ!A10258)=1),0,1)</f>
        <v>0</v>
      </c>
      <c r="O10258">
        <f t="shared" si="1121"/>
        <v>31</v>
      </c>
      <c r="P10258">
        <f t="shared" si="1126"/>
        <v>1</v>
      </c>
      <c r="Q10258">
        <f t="shared" si="1127"/>
        <v>0</v>
      </c>
    </row>
    <row r="10259" spans="1:17" ht="19.5" x14ac:dyDescent="0.4">
      <c r="A10259" s="33">
        <f t="shared" si="1122"/>
        <v>46691</v>
      </c>
      <c r="B10259" s="27" t="str">
        <f t="shared" si="1123"/>
        <v>(日)</v>
      </c>
      <c r="C10259" s="34">
        <v>0.64583333333333304</v>
      </c>
      <c r="D10259" s="16" t="s">
        <v>18</v>
      </c>
      <c r="E10259" s="35">
        <v>0.66666666666666696</v>
      </c>
      <c r="F10259" s="50">
        <f>IF(COUNTIF('リスト（不使用）'!$A$5:$A$6,単年カーブ!$A$1),"希望数量入力ください",'単年（2027年度）'!$E$12*単年カーブ!$R$3+'単年（2027年度）'!$E$12*(1-単年カーブ!$R$3)*単年カーブ!Q10259)</f>
        <v>0</v>
      </c>
      <c r="G10259" s="47">
        <f t="shared" si="1124"/>
        <v>0</v>
      </c>
      <c r="M10259">
        <f t="shared" si="1125"/>
        <v>10</v>
      </c>
      <c r="N10259">
        <f>IF(OR(WEEKDAY(A10259)=1,WEEKDAY(A10259)=7,COUNTIF('2027祝日等（不使用）'!$A$1:$A$20,単年カーブ!A10259)=1),0,1)</f>
        <v>0</v>
      </c>
      <c r="O10259">
        <f t="shared" si="1121"/>
        <v>32</v>
      </c>
      <c r="P10259">
        <f t="shared" si="1126"/>
        <v>1</v>
      </c>
      <c r="Q10259">
        <f t="shared" si="1127"/>
        <v>0</v>
      </c>
    </row>
    <row r="10260" spans="1:17" ht="19.5" x14ac:dyDescent="0.4">
      <c r="A10260" s="33">
        <f t="shared" si="1122"/>
        <v>46691</v>
      </c>
      <c r="B10260" s="27" t="str">
        <f t="shared" si="1123"/>
        <v>(日)</v>
      </c>
      <c r="C10260" s="34">
        <v>0.66666666666666696</v>
      </c>
      <c r="D10260" s="16" t="s">
        <v>18</v>
      </c>
      <c r="E10260" s="35">
        <v>0.6875</v>
      </c>
      <c r="F10260" s="50">
        <f>IF(COUNTIF('リスト（不使用）'!$A$5:$A$6,単年カーブ!$A$1),"希望数量入力ください",'単年（2027年度）'!$E$12*単年カーブ!$R$3+'単年（2027年度）'!$E$12*(1-単年カーブ!$R$3)*単年カーブ!Q10260)</f>
        <v>0</v>
      </c>
      <c r="G10260" s="47">
        <f t="shared" si="1124"/>
        <v>0</v>
      </c>
      <c r="M10260">
        <f t="shared" si="1125"/>
        <v>10</v>
      </c>
      <c r="N10260">
        <f>IF(OR(WEEKDAY(A10260)=1,WEEKDAY(A10260)=7,COUNTIF('2027祝日等（不使用）'!$A$1:$A$20,単年カーブ!A10260)=1),0,1)</f>
        <v>0</v>
      </c>
      <c r="O10260">
        <f t="shared" si="1121"/>
        <v>33</v>
      </c>
      <c r="P10260">
        <f t="shared" si="1126"/>
        <v>1</v>
      </c>
      <c r="Q10260">
        <f t="shared" si="1127"/>
        <v>0</v>
      </c>
    </row>
    <row r="10261" spans="1:17" ht="19.5" x14ac:dyDescent="0.4">
      <c r="A10261" s="33">
        <f t="shared" si="1122"/>
        <v>46691</v>
      </c>
      <c r="B10261" s="27" t="str">
        <f t="shared" si="1123"/>
        <v>(日)</v>
      </c>
      <c r="C10261" s="34">
        <v>0.6875</v>
      </c>
      <c r="D10261" s="16" t="s">
        <v>18</v>
      </c>
      <c r="E10261" s="35">
        <v>0.70833333333333304</v>
      </c>
      <c r="F10261" s="50">
        <f>IF(COUNTIF('リスト（不使用）'!$A$5:$A$6,単年カーブ!$A$1),"希望数量入力ください",'単年（2027年度）'!$E$12*単年カーブ!$R$3+'単年（2027年度）'!$E$12*(1-単年カーブ!$R$3)*単年カーブ!Q10261)</f>
        <v>0</v>
      </c>
      <c r="G10261" s="47">
        <f t="shared" si="1124"/>
        <v>0</v>
      </c>
      <c r="M10261">
        <f t="shared" si="1125"/>
        <v>10</v>
      </c>
      <c r="N10261">
        <f>IF(OR(WEEKDAY(A10261)=1,WEEKDAY(A10261)=7,COUNTIF('2027祝日等（不使用）'!$A$1:$A$20,単年カーブ!A10261)=1),0,1)</f>
        <v>0</v>
      </c>
      <c r="O10261">
        <f t="shared" si="1121"/>
        <v>34</v>
      </c>
      <c r="P10261">
        <f t="shared" si="1126"/>
        <v>1</v>
      </c>
      <c r="Q10261">
        <f t="shared" si="1127"/>
        <v>0</v>
      </c>
    </row>
    <row r="10262" spans="1:17" ht="19.5" x14ac:dyDescent="0.4">
      <c r="A10262" s="33">
        <f t="shared" si="1122"/>
        <v>46691</v>
      </c>
      <c r="B10262" s="27" t="str">
        <f t="shared" si="1123"/>
        <v>(日)</v>
      </c>
      <c r="C10262" s="34">
        <v>0.70833333333333304</v>
      </c>
      <c r="D10262" s="16" t="s">
        <v>18</v>
      </c>
      <c r="E10262" s="35">
        <v>0.72916666666666696</v>
      </c>
      <c r="F10262" s="50">
        <f>IF(COUNTIF('リスト（不使用）'!$A$5:$A$6,単年カーブ!$A$1),"希望数量入力ください",'単年（2027年度）'!$E$12*単年カーブ!$R$3+'単年（2027年度）'!$E$12*(1-単年カーブ!$R$3)*単年カーブ!Q10262)</f>
        <v>0</v>
      </c>
      <c r="G10262" s="47">
        <f t="shared" si="1124"/>
        <v>0</v>
      </c>
      <c r="M10262">
        <f t="shared" si="1125"/>
        <v>10</v>
      </c>
      <c r="N10262">
        <f>IF(OR(WEEKDAY(A10262)=1,WEEKDAY(A10262)=7,COUNTIF('2027祝日等（不使用）'!$A$1:$A$20,単年カーブ!A10262)=1),0,1)</f>
        <v>0</v>
      </c>
      <c r="O10262">
        <f t="shared" si="1121"/>
        <v>35</v>
      </c>
      <c r="P10262">
        <f t="shared" si="1126"/>
        <v>1</v>
      </c>
      <c r="Q10262">
        <f t="shared" si="1127"/>
        <v>0</v>
      </c>
    </row>
    <row r="10263" spans="1:17" ht="19.5" x14ac:dyDescent="0.4">
      <c r="A10263" s="33">
        <f t="shared" si="1122"/>
        <v>46691</v>
      </c>
      <c r="B10263" s="27" t="str">
        <f t="shared" si="1123"/>
        <v>(日)</v>
      </c>
      <c r="C10263" s="34">
        <v>0.72916666666666696</v>
      </c>
      <c r="D10263" s="16" t="s">
        <v>18</v>
      </c>
      <c r="E10263" s="35">
        <v>0.75</v>
      </c>
      <c r="F10263" s="50">
        <f>IF(COUNTIF('リスト（不使用）'!$A$5:$A$6,単年カーブ!$A$1),"希望数量入力ください",'単年（2027年度）'!$E$12*単年カーブ!$R$3+'単年（2027年度）'!$E$12*(1-単年カーブ!$R$3)*単年カーブ!Q10263)</f>
        <v>0</v>
      </c>
      <c r="G10263" s="47">
        <f t="shared" si="1124"/>
        <v>0</v>
      </c>
      <c r="M10263">
        <f t="shared" si="1125"/>
        <v>10</v>
      </c>
      <c r="N10263">
        <f>IF(OR(WEEKDAY(A10263)=1,WEEKDAY(A10263)=7,COUNTIF('2027祝日等（不使用）'!$A$1:$A$20,単年カーブ!A10263)=1),0,1)</f>
        <v>0</v>
      </c>
      <c r="O10263">
        <f t="shared" si="1121"/>
        <v>36</v>
      </c>
      <c r="P10263">
        <f t="shared" si="1126"/>
        <v>1</v>
      </c>
      <c r="Q10263">
        <f t="shared" si="1127"/>
        <v>0</v>
      </c>
    </row>
    <row r="10264" spans="1:17" ht="19.5" x14ac:dyDescent="0.4">
      <c r="A10264" s="33">
        <f t="shared" si="1122"/>
        <v>46691</v>
      </c>
      <c r="B10264" s="27" t="str">
        <f t="shared" si="1123"/>
        <v>(日)</v>
      </c>
      <c r="C10264" s="34">
        <v>0.75</v>
      </c>
      <c r="D10264" s="16" t="s">
        <v>18</v>
      </c>
      <c r="E10264" s="35">
        <v>0.77083333333333304</v>
      </c>
      <c r="F10264" s="50">
        <f>IF(COUNTIF('リスト（不使用）'!$A$5:$A$6,単年カーブ!$A$1),"希望数量入力ください",'単年（2027年度）'!$E$12*単年カーブ!$R$3+'単年（2027年度）'!$E$12*(1-単年カーブ!$R$3)*単年カーブ!Q10264)</f>
        <v>0</v>
      </c>
      <c r="G10264" s="47">
        <f t="shared" si="1124"/>
        <v>0</v>
      </c>
      <c r="M10264">
        <f t="shared" si="1125"/>
        <v>10</v>
      </c>
      <c r="N10264">
        <f>IF(OR(WEEKDAY(A10264)=1,WEEKDAY(A10264)=7,COUNTIF('2027祝日等（不使用）'!$A$1:$A$20,単年カーブ!A10264)=1),0,1)</f>
        <v>0</v>
      </c>
      <c r="O10264">
        <f t="shared" si="1121"/>
        <v>37</v>
      </c>
      <c r="P10264">
        <f t="shared" si="1126"/>
        <v>1</v>
      </c>
      <c r="Q10264">
        <f t="shared" si="1127"/>
        <v>0</v>
      </c>
    </row>
    <row r="10265" spans="1:17" ht="19.5" x14ac:dyDescent="0.4">
      <c r="A10265" s="33">
        <f t="shared" si="1122"/>
        <v>46691</v>
      </c>
      <c r="B10265" s="27" t="str">
        <f t="shared" si="1123"/>
        <v>(日)</v>
      </c>
      <c r="C10265" s="34">
        <v>0.77083333333333304</v>
      </c>
      <c r="D10265" s="16" t="s">
        <v>18</v>
      </c>
      <c r="E10265" s="35">
        <v>0.79166666666666696</v>
      </c>
      <c r="F10265" s="50">
        <f>IF(COUNTIF('リスト（不使用）'!$A$5:$A$6,単年カーブ!$A$1),"希望数量入力ください",'単年（2027年度）'!$E$12*単年カーブ!$R$3+'単年（2027年度）'!$E$12*(1-単年カーブ!$R$3)*単年カーブ!Q10265)</f>
        <v>0</v>
      </c>
      <c r="G10265" s="47">
        <f t="shared" si="1124"/>
        <v>0</v>
      </c>
      <c r="M10265">
        <f t="shared" si="1125"/>
        <v>10</v>
      </c>
      <c r="N10265">
        <f>IF(OR(WEEKDAY(A10265)=1,WEEKDAY(A10265)=7,COUNTIF('2027祝日等（不使用）'!$A$1:$A$20,単年カーブ!A10265)=1),0,1)</f>
        <v>0</v>
      </c>
      <c r="O10265">
        <f t="shared" si="1121"/>
        <v>38</v>
      </c>
      <c r="P10265">
        <f t="shared" si="1126"/>
        <v>1</v>
      </c>
      <c r="Q10265">
        <f t="shared" si="1127"/>
        <v>0</v>
      </c>
    </row>
    <row r="10266" spans="1:17" ht="19.5" x14ac:dyDescent="0.4">
      <c r="A10266" s="33">
        <f t="shared" si="1122"/>
        <v>46691</v>
      </c>
      <c r="B10266" s="27" t="str">
        <f t="shared" si="1123"/>
        <v>(日)</v>
      </c>
      <c r="C10266" s="34">
        <v>0.79166666666666696</v>
      </c>
      <c r="D10266" s="16" t="s">
        <v>18</v>
      </c>
      <c r="E10266" s="35">
        <v>0.8125</v>
      </c>
      <c r="F10266" s="50">
        <f>IF(COUNTIF('リスト（不使用）'!$A$5:$A$6,単年カーブ!$A$1),"希望数量入力ください",'単年（2027年度）'!$E$12*単年カーブ!$R$3+'単年（2027年度）'!$E$12*(1-単年カーブ!$R$3)*単年カーブ!Q10266)</f>
        <v>0</v>
      </c>
      <c r="G10266" s="47">
        <f t="shared" si="1124"/>
        <v>0</v>
      </c>
      <c r="M10266">
        <f t="shared" si="1125"/>
        <v>10</v>
      </c>
      <c r="N10266">
        <f>IF(OR(WEEKDAY(A10266)=1,WEEKDAY(A10266)=7,COUNTIF('2027祝日等（不使用）'!$A$1:$A$20,単年カーブ!A10266)=1),0,1)</f>
        <v>0</v>
      </c>
      <c r="O10266">
        <f t="shared" si="1121"/>
        <v>39</v>
      </c>
      <c r="P10266">
        <f t="shared" si="1126"/>
        <v>1</v>
      </c>
      <c r="Q10266">
        <f t="shared" si="1127"/>
        <v>0</v>
      </c>
    </row>
    <row r="10267" spans="1:17" ht="19.5" x14ac:dyDescent="0.4">
      <c r="A10267" s="33">
        <f t="shared" si="1122"/>
        <v>46691</v>
      </c>
      <c r="B10267" s="27" t="str">
        <f t="shared" si="1123"/>
        <v>(日)</v>
      </c>
      <c r="C10267" s="34">
        <v>0.8125</v>
      </c>
      <c r="D10267" s="16" t="s">
        <v>18</v>
      </c>
      <c r="E10267" s="35">
        <v>0.83333333333333304</v>
      </c>
      <c r="F10267" s="50">
        <f>IF(COUNTIF('リスト（不使用）'!$A$5:$A$6,単年カーブ!$A$1),"希望数量入力ください",'単年（2027年度）'!$E$12*単年カーブ!$R$3+'単年（2027年度）'!$E$12*(1-単年カーブ!$R$3)*単年カーブ!Q10267)</f>
        <v>0</v>
      </c>
      <c r="G10267" s="47">
        <f t="shared" si="1124"/>
        <v>0</v>
      </c>
      <c r="M10267">
        <f t="shared" si="1125"/>
        <v>10</v>
      </c>
      <c r="N10267">
        <f>IF(OR(WEEKDAY(A10267)=1,WEEKDAY(A10267)=7,COUNTIF('2027祝日等（不使用）'!$A$1:$A$20,単年カーブ!A10267)=1),0,1)</f>
        <v>0</v>
      </c>
      <c r="O10267">
        <f t="shared" si="1121"/>
        <v>40</v>
      </c>
      <c r="P10267">
        <f t="shared" si="1126"/>
        <v>1</v>
      </c>
      <c r="Q10267">
        <f t="shared" si="1127"/>
        <v>0</v>
      </c>
    </row>
    <row r="10268" spans="1:17" ht="19.5" x14ac:dyDescent="0.4">
      <c r="A10268" s="33">
        <f t="shared" si="1122"/>
        <v>46691</v>
      </c>
      <c r="B10268" s="27" t="str">
        <f t="shared" si="1123"/>
        <v>(日)</v>
      </c>
      <c r="C10268" s="34">
        <v>0.83333333333333304</v>
      </c>
      <c r="D10268" s="16" t="s">
        <v>18</v>
      </c>
      <c r="E10268" s="35">
        <v>0.85416666666666696</v>
      </c>
      <c r="F10268" s="50">
        <f>IF(COUNTIF('リスト（不使用）'!$A$5:$A$6,単年カーブ!$A$1),"希望数量入力ください",'単年（2027年度）'!$E$12*単年カーブ!$R$3+'単年（2027年度）'!$E$12*(1-単年カーブ!$R$3)*単年カーブ!Q10268)</f>
        <v>0</v>
      </c>
      <c r="G10268" s="47">
        <f t="shared" si="1124"/>
        <v>0</v>
      </c>
      <c r="M10268">
        <f t="shared" si="1125"/>
        <v>10</v>
      </c>
      <c r="N10268">
        <f>IF(OR(WEEKDAY(A10268)=1,WEEKDAY(A10268)=7,COUNTIF('2027祝日等（不使用）'!$A$1:$A$20,単年カーブ!A10268)=1),0,1)</f>
        <v>0</v>
      </c>
      <c r="O10268">
        <f t="shared" si="1121"/>
        <v>41</v>
      </c>
      <c r="P10268">
        <f t="shared" si="1126"/>
        <v>0</v>
      </c>
      <c r="Q10268">
        <f t="shared" si="1127"/>
        <v>0</v>
      </c>
    </row>
    <row r="10269" spans="1:17" ht="19.5" x14ac:dyDescent="0.4">
      <c r="A10269" s="33">
        <f t="shared" si="1122"/>
        <v>46691</v>
      </c>
      <c r="B10269" s="27" t="str">
        <f t="shared" si="1123"/>
        <v>(日)</v>
      </c>
      <c r="C10269" s="34">
        <v>0.85416666666666696</v>
      </c>
      <c r="D10269" s="16" t="s">
        <v>18</v>
      </c>
      <c r="E10269" s="35">
        <v>0.875</v>
      </c>
      <c r="F10269" s="50">
        <f>IF(COUNTIF('リスト（不使用）'!$A$5:$A$6,単年カーブ!$A$1),"希望数量入力ください",'単年（2027年度）'!$E$12*単年カーブ!$R$3+'単年（2027年度）'!$E$12*(1-単年カーブ!$R$3)*単年カーブ!Q10269)</f>
        <v>0</v>
      </c>
      <c r="G10269" s="47">
        <f t="shared" si="1124"/>
        <v>0</v>
      </c>
      <c r="M10269">
        <f t="shared" si="1125"/>
        <v>10</v>
      </c>
      <c r="N10269">
        <f>IF(OR(WEEKDAY(A10269)=1,WEEKDAY(A10269)=7,COUNTIF('2027祝日等（不使用）'!$A$1:$A$20,単年カーブ!A10269)=1),0,1)</f>
        <v>0</v>
      </c>
      <c r="O10269">
        <f t="shared" si="1121"/>
        <v>42</v>
      </c>
      <c r="P10269">
        <f t="shared" si="1126"/>
        <v>0</v>
      </c>
      <c r="Q10269">
        <f t="shared" si="1127"/>
        <v>0</v>
      </c>
    </row>
    <row r="10270" spans="1:17" ht="19.5" x14ac:dyDescent="0.4">
      <c r="A10270" s="33">
        <f t="shared" si="1122"/>
        <v>46691</v>
      </c>
      <c r="B10270" s="27" t="str">
        <f t="shared" si="1123"/>
        <v>(日)</v>
      </c>
      <c r="C10270" s="34">
        <v>0.875</v>
      </c>
      <c r="D10270" s="16" t="s">
        <v>18</v>
      </c>
      <c r="E10270" s="35">
        <v>0.89583333333333304</v>
      </c>
      <c r="F10270" s="50">
        <f>IF(COUNTIF('リスト（不使用）'!$A$5:$A$6,単年カーブ!$A$1),"希望数量入力ください",'単年（2027年度）'!$E$12*単年カーブ!$R$3+'単年（2027年度）'!$E$12*(1-単年カーブ!$R$3)*単年カーブ!Q10270)</f>
        <v>0</v>
      </c>
      <c r="G10270" s="47">
        <f t="shared" si="1124"/>
        <v>0</v>
      </c>
      <c r="M10270">
        <f t="shared" si="1125"/>
        <v>10</v>
      </c>
      <c r="N10270">
        <f>IF(OR(WEEKDAY(A10270)=1,WEEKDAY(A10270)=7,COUNTIF('2027祝日等（不使用）'!$A$1:$A$20,単年カーブ!A10270)=1),0,1)</f>
        <v>0</v>
      </c>
      <c r="O10270">
        <f t="shared" si="1121"/>
        <v>43</v>
      </c>
      <c r="P10270">
        <f t="shared" si="1126"/>
        <v>0</v>
      </c>
      <c r="Q10270">
        <f t="shared" si="1127"/>
        <v>0</v>
      </c>
    </row>
    <row r="10271" spans="1:17" ht="19.5" x14ac:dyDescent="0.4">
      <c r="A10271" s="33">
        <f t="shared" si="1122"/>
        <v>46691</v>
      </c>
      <c r="B10271" s="27" t="str">
        <f t="shared" si="1123"/>
        <v>(日)</v>
      </c>
      <c r="C10271" s="34">
        <v>0.89583333333333304</v>
      </c>
      <c r="D10271" s="16" t="s">
        <v>18</v>
      </c>
      <c r="E10271" s="35">
        <v>0.91666666666666696</v>
      </c>
      <c r="F10271" s="50">
        <f>IF(COUNTIF('リスト（不使用）'!$A$5:$A$6,単年カーブ!$A$1),"希望数量入力ください",'単年（2027年度）'!$E$12*単年カーブ!$R$3+'単年（2027年度）'!$E$12*(1-単年カーブ!$R$3)*単年カーブ!Q10271)</f>
        <v>0</v>
      </c>
      <c r="G10271" s="47">
        <f t="shared" si="1124"/>
        <v>0</v>
      </c>
      <c r="M10271">
        <f t="shared" si="1125"/>
        <v>10</v>
      </c>
      <c r="N10271">
        <f>IF(OR(WEEKDAY(A10271)=1,WEEKDAY(A10271)=7,COUNTIF('2027祝日等（不使用）'!$A$1:$A$20,単年カーブ!A10271)=1),0,1)</f>
        <v>0</v>
      </c>
      <c r="O10271">
        <f t="shared" si="1121"/>
        <v>44</v>
      </c>
      <c r="P10271">
        <f t="shared" si="1126"/>
        <v>0</v>
      </c>
      <c r="Q10271">
        <f t="shared" si="1127"/>
        <v>0</v>
      </c>
    </row>
    <row r="10272" spans="1:17" ht="19.5" x14ac:dyDescent="0.4">
      <c r="A10272" s="33">
        <f t="shared" si="1122"/>
        <v>46691</v>
      </c>
      <c r="B10272" s="27" t="str">
        <f t="shared" si="1123"/>
        <v>(日)</v>
      </c>
      <c r="C10272" s="34">
        <v>0.91666666666666696</v>
      </c>
      <c r="D10272" s="16" t="s">
        <v>18</v>
      </c>
      <c r="E10272" s="35">
        <v>0.9375</v>
      </c>
      <c r="F10272" s="50">
        <f>IF(COUNTIF('リスト（不使用）'!$A$5:$A$6,単年カーブ!$A$1),"希望数量入力ください",'単年（2027年度）'!$E$12*単年カーブ!$R$3+'単年（2027年度）'!$E$12*(1-単年カーブ!$R$3)*単年カーブ!Q10272)</f>
        <v>0</v>
      </c>
      <c r="G10272" s="47">
        <f t="shared" si="1124"/>
        <v>0</v>
      </c>
      <c r="M10272">
        <f t="shared" si="1125"/>
        <v>10</v>
      </c>
      <c r="N10272">
        <f>IF(OR(WEEKDAY(A10272)=1,WEEKDAY(A10272)=7,COUNTIF('2027祝日等（不使用）'!$A$1:$A$20,単年カーブ!A10272)=1),0,1)</f>
        <v>0</v>
      </c>
      <c r="O10272">
        <f t="shared" si="1121"/>
        <v>45</v>
      </c>
      <c r="P10272">
        <f t="shared" si="1126"/>
        <v>0</v>
      </c>
      <c r="Q10272">
        <f t="shared" si="1127"/>
        <v>0</v>
      </c>
    </row>
    <row r="10273" spans="1:17" ht="19.5" x14ac:dyDescent="0.4">
      <c r="A10273" s="33">
        <f t="shared" si="1122"/>
        <v>46691</v>
      </c>
      <c r="B10273" s="27" t="str">
        <f t="shared" si="1123"/>
        <v>(日)</v>
      </c>
      <c r="C10273" s="34">
        <v>0.9375</v>
      </c>
      <c r="D10273" s="16" t="s">
        <v>18</v>
      </c>
      <c r="E10273" s="35">
        <v>0.95833333333333304</v>
      </c>
      <c r="F10273" s="50">
        <f>IF(COUNTIF('リスト（不使用）'!$A$5:$A$6,単年カーブ!$A$1),"希望数量入力ください",'単年（2027年度）'!$E$12*単年カーブ!$R$3+'単年（2027年度）'!$E$12*(1-単年カーブ!$R$3)*単年カーブ!Q10273)</f>
        <v>0</v>
      </c>
      <c r="G10273" s="47">
        <f t="shared" si="1124"/>
        <v>0</v>
      </c>
      <c r="M10273">
        <f t="shared" si="1125"/>
        <v>10</v>
      </c>
      <c r="N10273">
        <f>IF(OR(WEEKDAY(A10273)=1,WEEKDAY(A10273)=7,COUNTIF('2027祝日等（不使用）'!$A$1:$A$20,単年カーブ!A10273)=1),0,1)</f>
        <v>0</v>
      </c>
      <c r="O10273">
        <f t="shared" si="1121"/>
        <v>46</v>
      </c>
      <c r="P10273">
        <f t="shared" si="1126"/>
        <v>0</v>
      </c>
      <c r="Q10273">
        <f t="shared" si="1127"/>
        <v>0</v>
      </c>
    </row>
    <row r="10274" spans="1:17" ht="19.5" x14ac:dyDescent="0.4">
      <c r="A10274" s="33">
        <f t="shared" si="1122"/>
        <v>46691</v>
      </c>
      <c r="B10274" s="27" t="str">
        <f t="shared" si="1123"/>
        <v>(日)</v>
      </c>
      <c r="C10274" s="34">
        <v>0.95833333333333304</v>
      </c>
      <c r="D10274" s="16" t="s">
        <v>18</v>
      </c>
      <c r="E10274" s="35">
        <v>0.97916666666666696</v>
      </c>
      <c r="F10274" s="50">
        <f>IF(COUNTIF('リスト（不使用）'!$A$5:$A$6,単年カーブ!$A$1),"希望数量入力ください",'単年（2027年度）'!$E$12*単年カーブ!$R$3+'単年（2027年度）'!$E$12*(1-単年カーブ!$R$3)*単年カーブ!Q10274)</f>
        <v>0</v>
      </c>
      <c r="G10274" s="47">
        <f t="shared" si="1124"/>
        <v>0</v>
      </c>
      <c r="M10274">
        <f t="shared" si="1125"/>
        <v>10</v>
      </c>
      <c r="N10274">
        <f>IF(OR(WEEKDAY(A10274)=1,WEEKDAY(A10274)=7,COUNTIF('2027祝日等（不使用）'!$A$1:$A$20,単年カーブ!A10274)=1),0,1)</f>
        <v>0</v>
      </c>
      <c r="O10274">
        <f t="shared" si="1121"/>
        <v>47</v>
      </c>
      <c r="P10274">
        <f t="shared" si="1126"/>
        <v>0</v>
      </c>
      <c r="Q10274">
        <f t="shared" si="1127"/>
        <v>0</v>
      </c>
    </row>
    <row r="10275" spans="1:17" ht="19.5" x14ac:dyDescent="0.4">
      <c r="A10275" s="33">
        <f t="shared" si="1122"/>
        <v>46691</v>
      </c>
      <c r="B10275" s="27" t="str">
        <f t="shared" si="1123"/>
        <v>(日)</v>
      </c>
      <c r="C10275" s="34">
        <v>0.97916666666666696</v>
      </c>
      <c r="D10275" s="16" t="s">
        <v>18</v>
      </c>
      <c r="E10275" s="35" t="s">
        <v>17</v>
      </c>
      <c r="F10275" s="50">
        <f>IF(COUNTIF('リスト（不使用）'!$A$5:$A$6,単年カーブ!$A$1),"希望数量入力ください",'単年（2027年度）'!$E$12*単年カーブ!$R$3+'単年（2027年度）'!$E$12*(1-単年カーブ!$R$3)*単年カーブ!Q10275)</f>
        <v>0</v>
      </c>
      <c r="G10275" s="47">
        <f t="shared" si="1124"/>
        <v>0</v>
      </c>
      <c r="M10275">
        <f t="shared" si="1125"/>
        <v>10</v>
      </c>
      <c r="N10275">
        <f>IF(OR(WEEKDAY(A10275)=1,WEEKDAY(A10275)=7,COUNTIF('2027祝日等（不使用）'!$A$1:$A$20,単年カーブ!A10275)=1),0,1)</f>
        <v>0</v>
      </c>
      <c r="O10275">
        <f t="shared" si="1121"/>
        <v>48</v>
      </c>
      <c r="P10275">
        <f t="shared" si="1126"/>
        <v>0</v>
      </c>
      <c r="Q10275">
        <f t="shared" si="1127"/>
        <v>0</v>
      </c>
    </row>
    <row r="10276" spans="1:17" ht="19.5" x14ac:dyDescent="0.4">
      <c r="A10276" s="33">
        <f t="shared" si="1122"/>
        <v>46692</v>
      </c>
      <c r="B10276" s="27" t="str">
        <f t="shared" si="1123"/>
        <v>(月)</v>
      </c>
      <c r="C10276" s="34">
        <v>0</v>
      </c>
      <c r="D10276" s="16" t="s">
        <v>18</v>
      </c>
      <c r="E10276" s="35">
        <v>2.0833333333333332E-2</v>
      </c>
      <c r="F10276" s="50">
        <f>IF(COUNTIF('リスト（不使用）'!$A$5:$A$6,単年カーブ!$A$1),"希望数量入力ください",'単年（2027年度）'!$E$12*単年カーブ!$R$3+'単年（2027年度）'!$E$12*(1-単年カーブ!$R$3)*単年カーブ!Q10276)</f>
        <v>0</v>
      </c>
      <c r="G10276" s="47">
        <f t="shared" si="1124"/>
        <v>0</v>
      </c>
      <c r="M10276">
        <f t="shared" si="1125"/>
        <v>11</v>
      </c>
      <c r="N10276">
        <f>IF(OR(WEEKDAY(A10276)=1,WEEKDAY(A10276)=7,COUNTIF('2027祝日等（不使用）'!$A$1:$A$20,単年カーブ!A10276)=1),0,1)</f>
        <v>1</v>
      </c>
      <c r="O10276">
        <f t="shared" si="1121"/>
        <v>1</v>
      </c>
      <c r="P10276">
        <f t="shared" si="1126"/>
        <v>0</v>
      </c>
      <c r="Q10276">
        <f t="shared" si="1127"/>
        <v>0</v>
      </c>
    </row>
    <row r="10277" spans="1:17" ht="19.5" x14ac:dyDescent="0.4">
      <c r="A10277" s="33">
        <f t="shared" si="1122"/>
        <v>46692</v>
      </c>
      <c r="B10277" s="27" t="str">
        <f t="shared" si="1123"/>
        <v>(月)</v>
      </c>
      <c r="C10277" s="34">
        <v>2.0833333333333332E-2</v>
      </c>
      <c r="D10277" s="16" t="s">
        <v>18</v>
      </c>
      <c r="E10277" s="35">
        <v>4.1666666666666664E-2</v>
      </c>
      <c r="F10277" s="50">
        <f>IF(COUNTIF('リスト（不使用）'!$A$5:$A$6,単年カーブ!$A$1),"希望数量入力ください",'単年（2027年度）'!$E$12*単年カーブ!$R$3+'単年（2027年度）'!$E$12*(1-単年カーブ!$R$3)*単年カーブ!Q10277)</f>
        <v>0</v>
      </c>
      <c r="G10277" s="47">
        <f t="shared" si="1124"/>
        <v>0</v>
      </c>
      <c r="M10277">
        <f t="shared" si="1125"/>
        <v>11</v>
      </c>
      <c r="N10277">
        <f>IF(OR(WEEKDAY(A10277)=1,WEEKDAY(A10277)=7,COUNTIF('2027祝日等（不使用）'!$A$1:$A$20,単年カーブ!A10277)=1),0,1)</f>
        <v>1</v>
      </c>
      <c r="O10277">
        <f t="shared" si="1121"/>
        <v>2</v>
      </c>
      <c r="P10277">
        <f t="shared" si="1126"/>
        <v>0</v>
      </c>
      <c r="Q10277">
        <f t="shared" si="1127"/>
        <v>0</v>
      </c>
    </row>
    <row r="10278" spans="1:17" ht="19.5" x14ac:dyDescent="0.4">
      <c r="A10278" s="33">
        <f t="shared" si="1122"/>
        <v>46692</v>
      </c>
      <c r="B10278" s="27" t="str">
        <f t="shared" si="1123"/>
        <v>(月)</v>
      </c>
      <c r="C10278" s="34">
        <v>4.1666666666666664E-2</v>
      </c>
      <c r="D10278" s="16" t="s">
        <v>18</v>
      </c>
      <c r="E10278" s="35">
        <v>6.25E-2</v>
      </c>
      <c r="F10278" s="50">
        <f>IF(COUNTIF('リスト（不使用）'!$A$5:$A$6,単年カーブ!$A$1),"希望数量入力ください",'単年（2027年度）'!$E$12*単年カーブ!$R$3+'単年（2027年度）'!$E$12*(1-単年カーブ!$R$3)*単年カーブ!Q10278)</f>
        <v>0</v>
      </c>
      <c r="G10278" s="47">
        <f t="shared" si="1124"/>
        <v>0</v>
      </c>
      <c r="M10278">
        <f t="shared" si="1125"/>
        <v>11</v>
      </c>
      <c r="N10278">
        <f>IF(OR(WEEKDAY(A10278)=1,WEEKDAY(A10278)=7,COUNTIF('2027祝日等（不使用）'!$A$1:$A$20,単年カーブ!A10278)=1),0,1)</f>
        <v>1</v>
      </c>
      <c r="O10278">
        <f t="shared" si="1121"/>
        <v>3</v>
      </c>
      <c r="P10278">
        <f t="shared" si="1126"/>
        <v>0</v>
      </c>
      <c r="Q10278">
        <f t="shared" si="1127"/>
        <v>0</v>
      </c>
    </row>
    <row r="10279" spans="1:17" ht="19.5" x14ac:dyDescent="0.4">
      <c r="A10279" s="33">
        <f t="shared" si="1122"/>
        <v>46692</v>
      </c>
      <c r="B10279" s="27" t="str">
        <f t="shared" si="1123"/>
        <v>(月)</v>
      </c>
      <c r="C10279" s="34">
        <v>6.25E-2</v>
      </c>
      <c r="D10279" s="16" t="s">
        <v>18</v>
      </c>
      <c r="E10279" s="35">
        <v>8.3333333333333301E-2</v>
      </c>
      <c r="F10279" s="50">
        <f>IF(COUNTIF('リスト（不使用）'!$A$5:$A$6,単年カーブ!$A$1),"希望数量入力ください",'単年（2027年度）'!$E$12*単年カーブ!$R$3+'単年（2027年度）'!$E$12*(1-単年カーブ!$R$3)*単年カーブ!Q10279)</f>
        <v>0</v>
      </c>
      <c r="G10279" s="47">
        <f t="shared" si="1124"/>
        <v>0</v>
      </c>
      <c r="M10279">
        <f t="shared" si="1125"/>
        <v>11</v>
      </c>
      <c r="N10279">
        <f>IF(OR(WEEKDAY(A10279)=1,WEEKDAY(A10279)=7,COUNTIF('2027祝日等（不使用）'!$A$1:$A$20,単年カーブ!A10279)=1),0,1)</f>
        <v>1</v>
      </c>
      <c r="O10279">
        <f t="shared" si="1121"/>
        <v>4</v>
      </c>
      <c r="P10279">
        <f t="shared" si="1126"/>
        <v>0</v>
      </c>
      <c r="Q10279">
        <f t="shared" si="1127"/>
        <v>0</v>
      </c>
    </row>
    <row r="10280" spans="1:17" ht="19.5" x14ac:dyDescent="0.4">
      <c r="A10280" s="33">
        <f t="shared" si="1122"/>
        <v>46692</v>
      </c>
      <c r="B10280" s="27" t="str">
        <f t="shared" si="1123"/>
        <v>(月)</v>
      </c>
      <c r="C10280" s="34">
        <v>8.3333333333333301E-2</v>
      </c>
      <c r="D10280" s="16" t="s">
        <v>18</v>
      </c>
      <c r="E10280" s="35">
        <v>0.104166666666667</v>
      </c>
      <c r="F10280" s="50">
        <f>IF(COUNTIF('リスト（不使用）'!$A$5:$A$6,単年カーブ!$A$1),"希望数量入力ください",'単年（2027年度）'!$E$12*単年カーブ!$R$3+'単年（2027年度）'!$E$12*(1-単年カーブ!$R$3)*単年カーブ!Q10280)</f>
        <v>0</v>
      </c>
      <c r="G10280" s="47">
        <f t="shared" si="1124"/>
        <v>0</v>
      </c>
      <c r="M10280">
        <f t="shared" si="1125"/>
        <v>11</v>
      </c>
      <c r="N10280">
        <f>IF(OR(WEEKDAY(A10280)=1,WEEKDAY(A10280)=7,COUNTIF('2027祝日等（不使用）'!$A$1:$A$20,単年カーブ!A10280)=1),0,1)</f>
        <v>1</v>
      </c>
      <c r="O10280">
        <f t="shared" si="1121"/>
        <v>5</v>
      </c>
      <c r="P10280">
        <f t="shared" si="1126"/>
        <v>0</v>
      </c>
      <c r="Q10280">
        <f t="shared" si="1127"/>
        <v>0</v>
      </c>
    </row>
    <row r="10281" spans="1:17" ht="19.5" x14ac:dyDescent="0.4">
      <c r="A10281" s="33">
        <f t="shared" si="1122"/>
        <v>46692</v>
      </c>
      <c r="B10281" s="27" t="str">
        <f t="shared" si="1123"/>
        <v>(月)</v>
      </c>
      <c r="C10281" s="34">
        <v>0.104166666666667</v>
      </c>
      <c r="D10281" s="16" t="s">
        <v>18</v>
      </c>
      <c r="E10281" s="35">
        <v>0.125</v>
      </c>
      <c r="F10281" s="50">
        <f>IF(COUNTIF('リスト（不使用）'!$A$5:$A$6,単年カーブ!$A$1),"希望数量入力ください",'単年（2027年度）'!$E$12*単年カーブ!$R$3+'単年（2027年度）'!$E$12*(1-単年カーブ!$R$3)*単年カーブ!Q10281)</f>
        <v>0</v>
      </c>
      <c r="G10281" s="47">
        <f t="shared" si="1124"/>
        <v>0</v>
      </c>
      <c r="M10281">
        <f t="shared" si="1125"/>
        <v>11</v>
      </c>
      <c r="N10281">
        <f>IF(OR(WEEKDAY(A10281)=1,WEEKDAY(A10281)=7,COUNTIF('2027祝日等（不使用）'!$A$1:$A$20,単年カーブ!A10281)=1),0,1)</f>
        <v>1</v>
      </c>
      <c r="O10281">
        <f t="shared" si="1121"/>
        <v>6</v>
      </c>
      <c r="P10281">
        <f t="shared" si="1126"/>
        <v>0</v>
      </c>
      <c r="Q10281">
        <f t="shared" si="1127"/>
        <v>0</v>
      </c>
    </row>
    <row r="10282" spans="1:17" ht="19.5" x14ac:dyDescent="0.4">
      <c r="A10282" s="33">
        <f t="shared" si="1122"/>
        <v>46692</v>
      </c>
      <c r="B10282" s="27" t="str">
        <f t="shared" si="1123"/>
        <v>(月)</v>
      </c>
      <c r="C10282" s="34">
        <v>0.125</v>
      </c>
      <c r="D10282" s="16" t="s">
        <v>18</v>
      </c>
      <c r="E10282" s="35">
        <v>0.14583333333333301</v>
      </c>
      <c r="F10282" s="50">
        <f>IF(COUNTIF('リスト（不使用）'!$A$5:$A$6,単年カーブ!$A$1),"希望数量入力ください",'単年（2027年度）'!$E$12*単年カーブ!$R$3+'単年（2027年度）'!$E$12*(1-単年カーブ!$R$3)*単年カーブ!Q10282)</f>
        <v>0</v>
      </c>
      <c r="G10282" s="47">
        <f t="shared" si="1124"/>
        <v>0</v>
      </c>
      <c r="M10282">
        <f t="shared" si="1125"/>
        <v>11</v>
      </c>
      <c r="N10282">
        <f>IF(OR(WEEKDAY(A10282)=1,WEEKDAY(A10282)=7,COUNTIF('2027祝日等（不使用）'!$A$1:$A$20,単年カーブ!A10282)=1),0,1)</f>
        <v>1</v>
      </c>
      <c r="O10282">
        <f t="shared" si="1121"/>
        <v>7</v>
      </c>
      <c r="P10282">
        <f t="shared" si="1126"/>
        <v>0</v>
      </c>
      <c r="Q10282">
        <f t="shared" si="1127"/>
        <v>0</v>
      </c>
    </row>
    <row r="10283" spans="1:17" ht="19.5" x14ac:dyDescent="0.4">
      <c r="A10283" s="33">
        <f t="shared" si="1122"/>
        <v>46692</v>
      </c>
      <c r="B10283" s="27" t="str">
        <f t="shared" si="1123"/>
        <v>(月)</v>
      </c>
      <c r="C10283" s="34">
        <v>0.14583333333333301</v>
      </c>
      <c r="D10283" s="16" t="s">
        <v>18</v>
      </c>
      <c r="E10283" s="35">
        <v>0.16666666666666699</v>
      </c>
      <c r="F10283" s="50">
        <f>IF(COUNTIF('リスト（不使用）'!$A$5:$A$6,単年カーブ!$A$1),"希望数量入力ください",'単年（2027年度）'!$E$12*単年カーブ!$R$3+'単年（2027年度）'!$E$12*(1-単年カーブ!$R$3)*単年カーブ!Q10283)</f>
        <v>0</v>
      </c>
      <c r="G10283" s="47">
        <f t="shared" si="1124"/>
        <v>0</v>
      </c>
      <c r="M10283">
        <f t="shared" si="1125"/>
        <v>11</v>
      </c>
      <c r="N10283">
        <f>IF(OR(WEEKDAY(A10283)=1,WEEKDAY(A10283)=7,COUNTIF('2027祝日等（不使用）'!$A$1:$A$20,単年カーブ!A10283)=1),0,1)</f>
        <v>1</v>
      </c>
      <c r="O10283">
        <f t="shared" si="1121"/>
        <v>8</v>
      </c>
      <c r="P10283">
        <f t="shared" si="1126"/>
        <v>0</v>
      </c>
      <c r="Q10283">
        <f t="shared" si="1127"/>
        <v>0</v>
      </c>
    </row>
    <row r="10284" spans="1:17" ht="19.5" x14ac:dyDescent="0.4">
      <c r="A10284" s="33">
        <f t="shared" si="1122"/>
        <v>46692</v>
      </c>
      <c r="B10284" s="27" t="str">
        <f t="shared" si="1123"/>
        <v>(月)</v>
      </c>
      <c r="C10284" s="34">
        <v>0.16666666666666699</v>
      </c>
      <c r="D10284" s="16" t="s">
        <v>18</v>
      </c>
      <c r="E10284" s="35">
        <v>0.1875</v>
      </c>
      <c r="F10284" s="50">
        <f>IF(COUNTIF('リスト（不使用）'!$A$5:$A$6,単年カーブ!$A$1),"希望数量入力ください",'単年（2027年度）'!$E$12*単年カーブ!$R$3+'単年（2027年度）'!$E$12*(1-単年カーブ!$R$3)*単年カーブ!Q10284)</f>
        <v>0</v>
      </c>
      <c r="G10284" s="47">
        <f t="shared" si="1124"/>
        <v>0</v>
      </c>
      <c r="M10284">
        <f t="shared" si="1125"/>
        <v>11</v>
      </c>
      <c r="N10284">
        <f>IF(OR(WEEKDAY(A10284)=1,WEEKDAY(A10284)=7,COUNTIF('2027祝日等（不使用）'!$A$1:$A$20,単年カーブ!A10284)=1),0,1)</f>
        <v>1</v>
      </c>
      <c r="O10284">
        <f t="shared" si="1121"/>
        <v>9</v>
      </c>
      <c r="P10284">
        <f t="shared" si="1126"/>
        <v>0</v>
      </c>
      <c r="Q10284">
        <f t="shared" si="1127"/>
        <v>0</v>
      </c>
    </row>
    <row r="10285" spans="1:17" ht="19.5" x14ac:dyDescent="0.4">
      <c r="A10285" s="33">
        <f t="shared" si="1122"/>
        <v>46692</v>
      </c>
      <c r="B10285" s="27" t="str">
        <f t="shared" si="1123"/>
        <v>(月)</v>
      </c>
      <c r="C10285" s="34">
        <v>0.1875</v>
      </c>
      <c r="D10285" s="16" t="s">
        <v>18</v>
      </c>
      <c r="E10285" s="35">
        <v>0.20833333333333301</v>
      </c>
      <c r="F10285" s="50">
        <f>IF(COUNTIF('リスト（不使用）'!$A$5:$A$6,単年カーブ!$A$1),"希望数量入力ください",'単年（2027年度）'!$E$12*単年カーブ!$R$3+'単年（2027年度）'!$E$12*(1-単年カーブ!$R$3)*単年カーブ!Q10285)</f>
        <v>0</v>
      </c>
      <c r="G10285" s="47">
        <f t="shared" si="1124"/>
        <v>0</v>
      </c>
      <c r="M10285">
        <f t="shared" si="1125"/>
        <v>11</v>
      </c>
      <c r="N10285">
        <f>IF(OR(WEEKDAY(A10285)=1,WEEKDAY(A10285)=7,COUNTIF('2027祝日等（不使用）'!$A$1:$A$20,単年カーブ!A10285)=1),0,1)</f>
        <v>1</v>
      </c>
      <c r="O10285">
        <f t="shared" si="1121"/>
        <v>10</v>
      </c>
      <c r="P10285">
        <f t="shared" si="1126"/>
        <v>0</v>
      </c>
      <c r="Q10285">
        <f t="shared" si="1127"/>
        <v>0</v>
      </c>
    </row>
    <row r="10286" spans="1:17" ht="19.5" x14ac:dyDescent="0.4">
      <c r="A10286" s="33">
        <f t="shared" si="1122"/>
        <v>46692</v>
      </c>
      <c r="B10286" s="27" t="str">
        <f t="shared" si="1123"/>
        <v>(月)</v>
      </c>
      <c r="C10286" s="34">
        <v>0.20833333333333301</v>
      </c>
      <c r="D10286" s="16" t="s">
        <v>18</v>
      </c>
      <c r="E10286" s="35">
        <v>0.22916666666666699</v>
      </c>
      <c r="F10286" s="50">
        <f>IF(COUNTIF('リスト（不使用）'!$A$5:$A$6,単年カーブ!$A$1),"希望数量入力ください",'単年（2027年度）'!$E$12*単年カーブ!$R$3+'単年（2027年度）'!$E$12*(1-単年カーブ!$R$3)*単年カーブ!Q10286)</f>
        <v>0</v>
      </c>
      <c r="G10286" s="47">
        <f t="shared" si="1124"/>
        <v>0</v>
      </c>
      <c r="M10286">
        <f t="shared" si="1125"/>
        <v>11</v>
      </c>
      <c r="N10286">
        <f>IF(OR(WEEKDAY(A10286)=1,WEEKDAY(A10286)=7,COUNTIF('2027祝日等（不使用）'!$A$1:$A$20,単年カーブ!A10286)=1),0,1)</f>
        <v>1</v>
      </c>
      <c r="O10286">
        <f t="shared" si="1121"/>
        <v>11</v>
      </c>
      <c r="P10286">
        <f t="shared" si="1126"/>
        <v>0</v>
      </c>
      <c r="Q10286">
        <f t="shared" si="1127"/>
        <v>0</v>
      </c>
    </row>
    <row r="10287" spans="1:17" ht="19.5" x14ac:dyDescent="0.4">
      <c r="A10287" s="33">
        <f t="shared" si="1122"/>
        <v>46692</v>
      </c>
      <c r="B10287" s="27" t="str">
        <f t="shared" si="1123"/>
        <v>(月)</v>
      </c>
      <c r="C10287" s="34">
        <v>0.22916666666666699</v>
      </c>
      <c r="D10287" s="16" t="s">
        <v>18</v>
      </c>
      <c r="E10287" s="35">
        <v>0.25</v>
      </c>
      <c r="F10287" s="50">
        <f>IF(COUNTIF('リスト（不使用）'!$A$5:$A$6,単年カーブ!$A$1),"希望数量入力ください",'単年（2027年度）'!$E$12*単年カーブ!$R$3+'単年（2027年度）'!$E$12*(1-単年カーブ!$R$3)*単年カーブ!Q10287)</f>
        <v>0</v>
      </c>
      <c r="G10287" s="47">
        <f t="shared" si="1124"/>
        <v>0</v>
      </c>
      <c r="M10287">
        <f t="shared" si="1125"/>
        <v>11</v>
      </c>
      <c r="N10287">
        <f>IF(OR(WEEKDAY(A10287)=1,WEEKDAY(A10287)=7,COUNTIF('2027祝日等（不使用）'!$A$1:$A$20,単年カーブ!A10287)=1),0,1)</f>
        <v>1</v>
      </c>
      <c r="O10287">
        <f t="shared" si="1121"/>
        <v>12</v>
      </c>
      <c r="P10287">
        <f t="shared" si="1126"/>
        <v>0</v>
      </c>
      <c r="Q10287">
        <f t="shared" si="1127"/>
        <v>0</v>
      </c>
    </row>
    <row r="10288" spans="1:17" ht="19.5" x14ac:dyDescent="0.4">
      <c r="A10288" s="33">
        <f t="shared" si="1122"/>
        <v>46692</v>
      </c>
      <c r="B10288" s="27" t="str">
        <f t="shared" si="1123"/>
        <v>(月)</v>
      </c>
      <c r="C10288" s="34">
        <v>0.25</v>
      </c>
      <c r="D10288" s="16" t="s">
        <v>18</v>
      </c>
      <c r="E10288" s="35">
        <v>0.27083333333333298</v>
      </c>
      <c r="F10288" s="50">
        <f>IF(COUNTIF('リスト（不使用）'!$A$5:$A$6,単年カーブ!$A$1),"希望数量入力ください",'単年（2027年度）'!$E$12*単年カーブ!$R$3+'単年（2027年度）'!$E$12*(1-単年カーブ!$R$3)*単年カーブ!Q10288)</f>
        <v>0</v>
      </c>
      <c r="G10288" s="47">
        <f t="shared" si="1124"/>
        <v>0</v>
      </c>
      <c r="M10288">
        <f t="shared" si="1125"/>
        <v>11</v>
      </c>
      <c r="N10288">
        <f>IF(OR(WEEKDAY(A10288)=1,WEEKDAY(A10288)=7,COUNTIF('2027祝日等（不使用）'!$A$1:$A$20,単年カーブ!A10288)=1),0,1)</f>
        <v>1</v>
      </c>
      <c r="O10288">
        <f t="shared" si="1121"/>
        <v>13</v>
      </c>
      <c r="P10288">
        <f t="shared" si="1126"/>
        <v>0</v>
      </c>
      <c r="Q10288">
        <f t="shared" si="1127"/>
        <v>0</v>
      </c>
    </row>
    <row r="10289" spans="1:17" ht="19.5" x14ac:dyDescent="0.4">
      <c r="A10289" s="33">
        <f t="shared" si="1122"/>
        <v>46692</v>
      </c>
      <c r="B10289" s="27" t="str">
        <f t="shared" si="1123"/>
        <v>(月)</v>
      </c>
      <c r="C10289" s="34">
        <v>0.27083333333333298</v>
      </c>
      <c r="D10289" s="16" t="s">
        <v>18</v>
      </c>
      <c r="E10289" s="35">
        <v>0.29166666666666702</v>
      </c>
      <c r="F10289" s="50">
        <f>IF(COUNTIF('リスト（不使用）'!$A$5:$A$6,単年カーブ!$A$1),"希望数量入力ください",'単年（2027年度）'!$E$12*単年カーブ!$R$3+'単年（2027年度）'!$E$12*(1-単年カーブ!$R$3)*単年カーブ!Q10289)</f>
        <v>0</v>
      </c>
      <c r="G10289" s="47">
        <f t="shared" si="1124"/>
        <v>0</v>
      </c>
      <c r="M10289">
        <f t="shared" si="1125"/>
        <v>11</v>
      </c>
      <c r="N10289">
        <f>IF(OR(WEEKDAY(A10289)=1,WEEKDAY(A10289)=7,COUNTIF('2027祝日等（不使用）'!$A$1:$A$20,単年カーブ!A10289)=1),0,1)</f>
        <v>1</v>
      </c>
      <c r="O10289">
        <f t="shared" si="1121"/>
        <v>14</v>
      </c>
      <c r="P10289">
        <f t="shared" si="1126"/>
        <v>0</v>
      </c>
      <c r="Q10289">
        <f t="shared" si="1127"/>
        <v>0</v>
      </c>
    </row>
    <row r="10290" spans="1:17" ht="19.5" x14ac:dyDescent="0.4">
      <c r="A10290" s="33">
        <f t="shared" si="1122"/>
        <v>46692</v>
      </c>
      <c r="B10290" s="27" t="str">
        <f t="shared" si="1123"/>
        <v>(月)</v>
      </c>
      <c r="C10290" s="34">
        <v>0.29166666666666702</v>
      </c>
      <c r="D10290" s="16" t="s">
        <v>18</v>
      </c>
      <c r="E10290" s="35">
        <v>0.3125</v>
      </c>
      <c r="F10290" s="50">
        <f>IF(COUNTIF('リスト（不使用）'!$A$5:$A$6,単年カーブ!$A$1),"希望数量入力ください",'単年（2027年度）'!$E$12*単年カーブ!$R$3+'単年（2027年度）'!$E$12*(1-単年カーブ!$R$3)*単年カーブ!Q10290)</f>
        <v>0</v>
      </c>
      <c r="G10290" s="47">
        <f t="shared" si="1124"/>
        <v>0</v>
      </c>
      <c r="M10290">
        <f t="shared" si="1125"/>
        <v>11</v>
      </c>
      <c r="N10290">
        <f>IF(OR(WEEKDAY(A10290)=1,WEEKDAY(A10290)=7,COUNTIF('2027祝日等（不使用）'!$A$1:$A$20,単年カーブ!A10290)=1),0,1)</f>
        <v>1</v>
      </c>
      <c r="O10290">
        <f t="shared" si="1121"/>
        <v>15</v>
      </c>
      <c r="P10290">
        <f t="shared" si="1126"/>
        <v>0</v>
      </c>
      <c r="Q10290">
        <f t="shared" si="1127"/>
        <v>0</v>
      </c>
    </row>
    <row r="10291" spans="1:17" ht="19.5" x14ac:dyDescent="0.4">
      <c r="A10291" s="33">
        <f t="shared" si="1122"/>
        <v>46692</v>
      </c>
      <c r="B10291" s="27" t="str">
        <f t="shared" si="1123"/>
        <v>(月)</v>
      </c>
      <c r="C10291" s="34">
        <v>0.3125</v>
      </c>
      <c r="D10291" s="16" t="s">
        <v>18</v>
      </c>
      <c r="E10291" s="35">
        <v>0.33333333333333298</v>
      </c>
      <c r="F10291" s="50">
        <f>IF(COUNTIF('リスト（不使用）'!$A$5:$A$6,単年カーブ!$A$1),"希望数量入力ください",'単年（2027年度）'!$E$12*単年カーブ!$R$3+'単年（2027年度）'!$E$12*(1-単年カーブ!$R$3)*単年カーブ!Q10291)</f>
        <v>0</v>
      </c>
      <c r="G10291" s="47">
        <f t="shared" si="1124"/>
        <v>0</v>
      </c>
      <c r="M10291">
        <f t="shared" si="1125"/>
        <v>11</v>
      </c>
      <c r="N10291">
        <f>IF(OR(WEEKDAY(A10291)=1,WEEKDAY(A10291)=7,COUNTIF('2027祝日等（不使用）'!$A$1:$A$20,単年カーブ!A10291)=1),0,1)</f>
        <v>1</v>
      </c>
      <c r="O10291">
        <f t="shared" si="1121"/>
        <v>16</v>
      </c>
      <c r="P10291">
        <f t="shared" si="1126"/>
        <v>0</v>
      </c>
      <c r="Q10291">
        <f t="shared" si="1127"/>
        <v>0</v>
      </c>
    </row>
    <row r="10292" spans="1:17" ht="19.5" x14ac:dyDescent="0.4">
      <c r="A10292" s="33">
        <f t="shared" si="1122"/>
        <v>46692</v>
      </c>
      <c r="B10292" s="27" t="str">
        <f t="shared" si="1123"/>
        <v>(月)</v>
      </c>
      <c r="C10292" s="34">
        <v>0.33333333333333298</v>
      </c>
      <c r="D10292" s="16" t="s">
        <v>18</v>
      </c>
      <c r="E10292" s="35">
        <v>0.35416666666666702</v>
      </c>
      <c r="F10292" s="50">
        <f>IF(COUNTIF('リスト（不使用）'!$A$5:$A$6,単年カーブ!$A$1),"希望数量入力ください",'単年（2027年度）'!$E$12*単年カーブ!$R$3+'単年（2027年度）'!$E$12*(1-単年カーブ!$R$3)*単年カーブ!Q10292)</f>
        <v>0</v>
      </c>
      <c r="G10292" s="47">
        <f t="shared" si="1124"/>
        <v>0</v>
      </c>
      <c r="M10292">
        <f t="shared" si="1125"/>
        <v>11</v>
      </c>
      <c r="N10292">
        <f>IF(OR(WEEKDAY(A10292)=1,WEEKDAY(A10292)=7,COUNTIF('2027祝日等（不使用）'!$A$1:$A$20,単年カーブ!A10292)=1),0,1)</f>
        <v>1</v>
      </c>
      <c r="O10292">
        <f t="shared" ref="O10292:O10355" si="1128">O10244</f>
        <v>17</v>
      </c>
      <c r="P10292">
        <f t="shared" si="1126"/>
        <v>1</v>
      </c>
      <c r="Q10292">
        <f t="shared" si="1127"/>
        <v>1</v>
      </c>
    </row>
    <row r="10293" spans="1:17" ht="19.5" x14ac:dyDescent="0.4">
      <c r="A10293" s="33">
        <f t="shared" si="1122"/>
        <v>46692</v>
      </c>
      <c r="B10293" s="27" t="str">
        <f t="shared" si="1123"/>
        <v>(月)</v>
      </c>
      <c r="C10293" s="34">
        <v>0.35416666666666702</v>
      </c>
      <c r="D10293" s="16" t="s">
        <v>18</v>
      </c>
      <c r="E10293" s="35">
        <v>0.375</v>
      </c>
      <c r="F10293" s="50">
        <f>IF(COUNTIF('リスト（不使用）'!$A$5:$A$6,単年カーブ!$A$1),"希望数量入力ください",'単年（2027年度）'!$E$12*単年カーブ!$R$3+'単年（2027年度）'!$E$12*(1-単年カーブ!$R$3)*単年カーブ!Q10293)</f>
        <v>0</v>
      </c>
      <c r="G10293" s="47">
        <f t="shared" si="1124"/>
        <v>0</v>
      </c>
      <c r="M10293">
        <f t="shared" si="1125"/>
        <v>11</v>
      </c>
      <c r="N10293">
        <f>IF(OR(WEEKDAY(A10293)=1,WEEKDAY(A10293)=7,COUNTIF('2027祝日等（不使用）'!$A$1:$A$20,単年カーブ!A10293)=1),0,1)</f>
        <v>1</v>
      </c>
      <c r="O10293">
        <f t="shared" si="1128"/>
        <v>18</v>
      </c>
      <c r="P10293">
        <f t="shared" si="1126"/>
        <v>1</v>
      </c>
      <c r="Q10293">
        <f t="shared" si="1127"/>
        <v>1</v>
      </c>
    </row>
    <row r="10294" spans="1:17" ht="19.5" x14ac:dyDescent="0.4">
      <c r="A10294" s="33">
        <f t="shared" si="1122"/>
        <v>46692</v>
      </c>
      <c r="B10294" s="27" t="str">
        <f t="shared" si="1123"/>
        <v>(月)</v>
      </c>
      <c r="C10294" s="34">
        <v>0.375</v>
      </c>
      <c r="D10294" s="16" t="s">
        <v>18</v>
      </c>
      <c r="E10294" s="35">
        <v>0.39583333333333298</v>
      </c>
      <c r="F10294" s="50">
        <f>IF(COUNTIF('リスト（不使用）'!$A$5:$A$6,単年カーブ!$A$1),"希望数量入力ください",'単年（2027年度）'!$E$12*単年カーブ!$R$3+'単年（2027年度）'!$E$12*(1-単年カーブ!$R$3)*単年カーブ!Q10294)</f>
        <v>0</v>
      </c>
      <c r="G10294" s="47">
        <f t="shared" si="1124"/>
        <v>0</v>
      </c>
      <c r="M10294">
        <f t="shared" si="1125"/>
        <v>11</v>
      </c>
      <c r="N10294">
        <f>IF(OR(WEEKDAY(A10294)=1,WEEKDAY(A10294)=7,COUNTIF('2027祝日等（不使用）'!$A$1:$A$20,単年カーブ!A10294)=1),0,1)</f>
        <v>1</v>
      </c>
      <c r="O10294">
        <f t="shared" si="1128"/>
        <v>19</v>
      </c>
      <c r="P10294">
        <f t="shared" si="1126"/>
        <v>1</v>
      </c>
      <c r="Q10294">
        <f t="shared" si="1127"/>
        <v>1</v>
      </c>
    </row>
    <row r="10295" spans="1:17" ht="19.5" x14ac:dyDescent="0.4">
      <c r="A10295" s="33">
        <f t="shared" si="1122"/>
        <v>46692</v>
      </c>
      <c r="B10295" s="27" t="str">
        <f t="shared" si="1123"/>
        <v>(月)</v>
      </c>
      <c r="C10295" s="34">
        <v>0.39583333333333298</v>
      </c>
      <c r="D10295" s="16" t="s">
        <v>18</v>
      </c>
      <c r="E10295" s="35">
        <v>0.41666666666666702</v>
      </c>
      <c r="F10295" s="50">
        <f>IF(COUNTIF('リスト（不使用）'!$A$5:$A$6,単年カーブ!$A$1),"希望数量入力ください",'単年（2027年度）'!$E$12*単年カーブ!$R$3+'単年（2027年度）'!$E$12*(1-単年カーブ!$R$3)*単年カーブ!Q10295)</f>
        <v>0</v>
      </c>
      <c r="G10295" s="47">
        <f t="shared" si="1124"/>
        <v>0</v>
      </c>
      <c r="M10295">
        <f t="shared" si="1125"/>
        <v>11</v>
      </c>
      <c r="N10295">
        <f>IF(OR(WEEKDAY(A10295)=1,WEEKDAY(A10295)=7,COUNTIF('2027祝日等（不使用）'!$A$1:$A$20,単年カーブ!A10295)=1),0,1)</f>
        <v>1</v>
      </c>
      <c r="O10295">
        <f t="shared" si="1128"/>
        <v>20</v>
      </c>
      <c r="P10295">
        <f t="shared" si="1126"/>
        <v>1</v>
      </c>
      <c r="Q10295">
        <f t="shared" si="1127"/>
        <v>1</v>
      </c>
    </row>
    <row r="10296" spans="1:17" ht="19.5" x14ac:dyDescent="0.4">
      <c r="A10296" s="33">
        <f t="shared" si="1122"/>
        <v>46692</v>
      </c>
      <c r="B10296" s="27" t="str">
        <f t="shared" si="1123"/>
        <v>(月)</v>
      </c>
      <c r="C10296" s="34">
        <v>0.41666666666666702</v>
      </c>
      <c r="D10296" s="16" t="s">
        <v>18</v>
      </c>
      <c r="E10296" s="35">
        <v>0.4375</v>
      </c>
      <c r="F10296" s="50">
        <f>IF(COUNTIF('リスト（不使用）'!$A$5:$A$6,単年カーブ!$A$1),"希望数量入力ください",'単年（2027年度）'!$E$12*単年カーブ!$R$3+'単年（2027年度）'!$E$12*(1-単年カーブ!$R$3)*単年カーブ!Q10296)</f>
        <v>0</v>
      </c>
      <c r="G10296" s="47">
        <f t="shared" si="1124"/>
        <v>0</v>
      </c>
      <c r="M10296">
        <f t="shared" si="1125"/>
        <v>11</v>
      </c>
      <c r="N10296">
        <f>IF(OR(WEEKDAY(A10296)=1,WEEKDAY(A10296)=7,COUNTIF('2027祝日等（不使用）'!$A$1:$A$20,単年カーブ!A10296)=1),0,1)</f>
        <v>1</v>
      </c>
      <c r="O10296">
        <f t="shared" si="1128"/>
        <v>21</v>
      </c>
      <c r="P10296">
        <f t="shared" si="1126"/>
        <v>1</v>
      </c>
      <c r="Q10296">
        <f t="shared" si="1127"/>
        <v>1</v>
      </c>
    </row>
    <row r="10297" spans="1:17" ht="19.5" x14ac:dyDescent="0.4">
      <c r="A10297" s="33">
        <f t="shared" si="1122"/>
        <v>46692</v>
      </c>
      <c r="B10297" s="27" t="str">
        <f t="shared" si="1123"/>
        <v>(月)</v>
      </c>
      <c r="C10297" s="34">
        <v>0.4375</v>
      </c>
      <c r="D10297" s="16" t="s">
        <v>18</v>
      </c>
      <c r="E10297" s="35">
        <v>0.45833333333333298</v>
      </c>
      <c r="F10297" s="50">
        <f>IF(COUNTIF('リスト（不使用）'!$A$5:$A$6,単年カーブ!$A$1),"希望数量入力ください",'単年（2027年度）'!$E$12*単年カーブ!$R$3+'単年（2027年度）'!$E$12*(1-単年カーブ!$R$3)*単年カーブ!Q10297)</f>
        <v>0</v>
      </c>
      <c r="G10297" s="47">
        <f t="shared" si="1124"/>
        <v>0</v>
      </c>
      <c r="M10297">
        <f t="shared" si="1125"/>
        <v>11</v>
      </c>
      <c r="N10297">
        <f>IF(OR(WEEKDAY(A10297)=1,WEEKDAY(A10297)=7,COUNTIF('2027祝日等（不使用）'!$A$1:$A$20,単年カーブ!A10297)=1),0,1)</f>
        <v>1</v>
      </c>
      <c r="O10297">
        <f t="shared" si="1128"/>
        <v>22</v>
      </c>
      <c r="P10297">
        <f t="shared" si="1126"/>
        <v>1</v>
      </c>
      <c r="Q10297">
        <f t="shared" si="1127"/>
        <v>1</v>
      </c>
    </row>
    <row r="10298" spans="1:17" ht="19.5" x14ac:dyDescent="0.4">
      <c r="A10298" s="33">
        <f t="shared" ref="A10298:A10361" si="1129">A10250+1</f>
        <v>46692</v>
      </c>
      <c r="B10298" s="27" t="str">
        <f t="shared" si="1123"/>
        <v>(月)</v>
      </c>
      <c r="C10298" s="34">
        <v>0.45833333333333298</v>
      </c>
      <c r="D10298" s="16" t="s">
        <v>18</v>
      </c>
      <c r="E10298" s="35">
        <v>0.47916666666666702</v>
      </c>
      <c r="F10298" s="50">
        <f>IF(COUNTIF('リスト（不使用）'!$A$5:$A$6,単年カーブ!$A$1),"希望数量入力ください",'単年（2027年度）'!$E$12*単年カーブ!$R$3+'単年（2027年度）'!$E$12*(1-単年カーブ!$R$3)*単年カーブ!Q10298)</f>
        <v>0</v>
      </c>
      <c r="G10298" s="47">
        <f t="shared" si="1124"/>
        <v>0</v>
      </c>
      <c r="M10298">
        <f t="shared" si="1125"/>
        <v>11</v>
      </c>
      <c r="N10298">
        <f>IF(OR(WEEKDAY(A10298)=1,WEEKDAY(A10298)=7,COUNTIF('2027祝日等（不使用）'!$A$1:$A$20,単年カーブ!A10298)=1),0,1)</f>
        <v>1</v>
      </c>
      <c r="O10298">
        <f t="shared" si="1128"/>
        <v>23</v>
      </c>
      <c r="P10298">
        <f t="shared" si="1126"/>
        <v>1</v>
      </c>
      <c r="Q10298">
        <f t="shared" si="1127"/>
        <v>1</v>
      </c>
    </row>
    <row r="10299" spans="1:17" ht="19.5" x14ac:dyDescent="0.4">
      <c r="A10299" s="33">
        <f t="shared" si="1129"/>
        <v>46692</v>
      </c>
      <c r="B10299" s="27" t="str">
        <f t="shared" si="1123"/>
        <v>(月)</v>
      </c>
      <c r="C10299" s="34">
        <v>0.47916666666666702</v>
      </c>
      <c r="D10299" s="16" t="s">
        <v>18</v>
      </c>
      <c r="E10299" s="35">
        <v>0.5</v>
      </c>
      <c r="F10299" s="50">
        <f>IF(COUNTIF('リスト（不使用）'!$A$5:$A$6,単年カーブ!$A$1),"希望数量入力ください",'単年（2027年度）'!$E$12*単年カーブ!$R$3+'単年（2027年度）'!$E$12*(1-単年カーブ!$R$3)*単年カーブ!Q10299)</f>
        <v>0</v>
      </c>
      <c r="G10299" s="47">
        <f t="shared" si="1124"/>
        <v>0</v>
      </c>
      <c r="M10299">
        <f t="shared" si="1125"/>
        <v>11</v>
      </c>
      <c r="N10299">
        <f>IF(OR(WEEKDAY(A10299)=1,WEEKDAY(A10299)=7,COUNTIF('2027祝日等（不使用）'!$A$1:$A$20,単年カーブ!A10299)=1),0,1)</f>
        <v>1</v>
      </c>
      <c r="O10299">
        <f t="shared" si="1128"/>
        <v>24</v>
      </c>
      <c r="P10299">
        <f t="shared" si="1126"/>
        <v>1</v>
      </c>
      <c r="Q10299">
        <f t="shared" si="1127"/>
        <v>1</v>
      </c>
    </row>
    <row r="10300" spans="1:17" ht="19.5" x14ac:dyDescent="0.4">
      <c r="A10300" s="33">
        <f t="shared" si="1129"/>
        <v>46692</v>
      </c>
      <c r="B10300" s="27" t="str">
        <f t="shared" si="1123"/>
        <v>(月)</v>
      </c>
      <c r="C10300" s="34">
        <v>0.5</v>
      </c>
      <c r="D10300" s="16" t="s">
        <v>18</v>
      </c>
      <c r="E10300" s="35">
        <v>0.52083333333333304</v>
      </c>
      <c r="F10300" s="50">
        <f>IF(COUNTIF('リスト（不使用）'!$A$5:$A$6,単年カーブ!$A$1),"希望数量入力ください",'単年（2027年度）'!$E$12*単年カーブ!$R$3+'単年（2027年度）'!$E$12*(1-単年カーブ!$R$3)*単年カーブ!Q10300)</f>
        <v>0</v>
      </c>
      <c r="G10300" s="47">
        <f t="shared" si="1124"/>
        <v>0</v>
      </c>
      <c r="M10300">
        <f t="shared" si="1125"/>
        <v>11</v>
      </c>
      <c r="N10300">
        <f>IF(OR(WEEKDAY(A10300)=1,WEEKDAY(A10300)=7,COUNTIF('2027祝日等（不使用）'!$A$1:$A$20,単年カーブ!A10300)=1),0,1)</f>
        <v>1</v>
      </c>
      <c r="O10300">
        <f t="shared" si="1128"/>
        <v>25</v>
      </c>
      <c r="P10300">
        <f t="shared" si="1126"/>
        <v>1</v>
      </c>
      <c r="Q10300">
        <f t="shared" si="1127"/>
        <v>1</v>
      </c>
    </row>
    <row r="10301" spans="1:17" ht="19.5" x14ac:dyDescent="0.4">
      <c r="A10301" s="33">
        <f t="shared" si="1129"/>
        <v>46692</v>
      </c>
      <c r="B10301" s="27" t="str">
        <f t="shared" si="1123"/>
        <v>(月)</v>
      </c>
      <c r="C10301" s="34">
        <v>0.52083333333333304</v>
      </c>
      <c r="D10301" s="16" t="s">
        <v>18</v>
      </c>
      <c r="E10301" s="35">
        <v>0.54166666666666696</v>
      </c>
      <c r="F10301" s="50">
        <f>IF(COUNTIF('リスト（不使用）'!$A$5:$A$6,単年カーブ!$A$1),"希望数量入力ください",'単年（2027年度）'!$E$12*単年カーブ!$R$3+'単年（2027年度）'!$E$12*(1-単年カーブ!$R$3)*単年カーブ!Q10301)</f>
        <v>0</v>
      </c>
      <c r="G10301" s="47">
        <f t="shared" si="1124"/>
        <v>0</v>
      </c>
      <c r="M10301">
        <f t="shared" si="1125"/>
        <v>11</v>
      </c>
      <c r="N10301">
        <f>IF(OR(WEEKDAY(A10301)=1,WEEKDAY(A10301)=7,COUNTIF('2027祝日等（不使用）'!$A$1:$A$20,単年カーブ!A10301)=1),0,1)</f>
        <v>1</v>
      </c>
      <c r="O10301">
        <f t="shared" si="1128"/>
        <v>26</v>
      </c>
      <c r="P10301">
        <f t="shared" si="1126"/>
        <v>1</v>
      </c>
      <c r="Q10301">
        <f t="shared" si="1127"/>
        <v>1</v>
      </c>
    </row>
    <row r="10302" spans="1:17" ht="19.5" x14ac:dyDescent="0.4">
      <c r="A10302" s="33">
        <f t="shared" si="1129"/>
        <v>46692</v>
      </c>
      <c r="B10302" s="27" t="str">
        <f t="shared" si="1123"/>
        <v>(月)</v>
      </c>
      <c r="C10302" s="34">
        <v>0.54166666666666696</v>
      </c>
      <c r="D10302" s="16" t="s">
        <v>18</v>
      </c>
      <c r="E10302" s="35">
        <v>0.5625</v>
      </c>
      <c r="F10302" s="50">
        <f>IF(COUNTIF('リスト（不使用）'!$A$5:$A$6,単年カーブ!$A$1),"希望数量入力ください",'単年（2027年度）'!$E$12*単年カーブ!$R$3+'単年（2027年度）'!$E$12*(1-単年カーブ!$R$3)*単年カーブ!Q10302)</f>
        <v>0</v>
      </c>
      <c r="G10302" s="47">
        <f t="shared" si="1124"/>
        <v>0</v>
      </c>
      <c r="M10302">
        <f t="shared" si="1125"/>
        <v>11</v>
      </c>
      <c r="N10302">
        <f>IF(OR(WEEKDAY(A10302)=1,WEEKDAY(A10302)=7,COUNTIF('2027祝日等（不使用）'!$A$1:$A$20,単年カーブ!A10302)=1),0,1)</f>
        <v>1</v>
      </c>
      <c r="O10302">
        <f t="shared" si="1128"/>
        <v>27</v>
      </c>
      <c r="P10302">
        <f t="shared" si="1126"/>
        <v>1</v>
      </c>
      <c r="Q10302">
        <f t="shared" si="1127"/>
        <v>1</v>
      </c>
    </row>
    <row r="10303" spans="1:17" ht="19.5" x14ac:dyDescent="0.4">
      <c r="A10303" s="33">
        <f t="shared" si="1129"/>
        <v>46692</v>
      </c>
      <c r="B10303" s="27" t="str">
        <f t="shared" si="1123"/>
        <v>(月)</v>
      </c>
      <c r="C10303" s="34">
        <v>0.5625</v>
      </c>
      <c r="D10303" s="16" t="s">
        <v>18</v>
      </c>
      <c r="E10303" s="35">
        <v>0.58333333333333304</v>
      </c>
      <c r="F10303" s="50">
        <f>IF(COUNTIF('リスト（不使用）'!$A$5:$A$6,単年カーブ!$A$1),"希望数量入力ください",'単年（2027年度）'!$E$12*単年カーブ!$R$3+'単年（2027年度）'!$E$12*(1-単年カーブ!$R$3)*単年カーブ!Q10303)</f>
        <v>0</v>
      </c>
      <c r="G10303" s="47">
        <f t="shared" si="1124"/>
        <v>0</v>
      </c>
      <c r="M10303">
        <f t="shared" si="1125"/>
        <v>11</v>
      </c>
      <c r="N10303">
        <f>IF(OR(WEEKDAY(A10303)=1,WEEKDAY(A10303)=7,COUNTIF('2027祝日等（不使用）'!$A$1:$A$20,単年カーブ!A10303)=1),0,1)</f>
        <v>1</v>
      </c>
      <c r="O10303">
        <f t="shared" si="1128"/>
        <v>28</v>
      </c>
      <c r="P10303">
        <f t="shared" si="1126"/>
        <v>1</v>
      </c>
      <c r="Q10303">
        <f t="shared" si="1127"/>
        <v>1</v>
      </c>
    </row>
    <row r="10304" spans="1:17" ht="19.5" x14ac:dyDescent="0.4">
      <c r="A10304" s="33">
        <f t="shared" si="1129"/>
        <v>46692</v>
      </c>
      <c r="B10304" s="27" t="str">
        <f t="shared" si="1123"/>
        <v>(月)</v>
      </c>
      <c r="C10304" s="34">
        <v>0.58333333333333304</v>
      </c>
      <c r="D10304" s="16" t="s">
        <v>18</v>
      </c>
      <c r="E10304" s="35">
        <v>0.60416666666666696</v>
      </c>
      <c r="F10304" s="50">
        <f>IF(COUNTIF('リスト（不使用）'!$A$5:$A$6,単年カーブ!$A$1),"希望数量入力ください",'単年（2027年度）'!$E$12*単年カーブ!$R$3+'単年（2027年度）'!$E$12*(1-単年カーブ!$R$3)*単年カーブ!Q10304)</f>
        <v>0</v>
      </c>
      <c r="G10304" s="47">
        <f t="shared" si="1124"/>
        <v>0</v>
      </c>
      <c r="M10304">
        <f t="shared" si="1125"/>
        <v>11</v>
      </c>
      <c r="N10304">
        <f>IF(OR(WEEKDAY(A10304)=1,WEEKDAY(A10304)=7,COUNTIF('2027祝日等（不使用）'!$A$1:$A$20,単年カーブ!A10304)=1),0,1)</f>
        <v>1</v>
      </c>
      <c r="O10304">
        <f t="shared" si="1128"/>
        <v>29</v>
      </c>
      <c r="P10304">
        <f t="shared" si="1126"/>
        <v>1</v>
      </c>
      <c r="Q10304">
        <f t="shared" si="1127"/>
        <v>1</v>
      </c>
    </row>
    <row r="10305" spans="1:17" ht="19.5" x14ac:dyDescent="0.4">
      <c r="A10305" s="33">
        <f t="shared" si="1129"/>
        <v>46692</v>
      </c>
      <c r="B10305" s="27" t="str">
        <f t="shared" si="1123"/>
        <v>(月)</v>
      </c>
      <c r="C10305" s="34">
        <v>0.60416666666666696</v>
      </c>
      <c r="D10305" s="16" t="s">
        <v>18</v>
      </c>
      <c r="E10305" s="35">
        <v>0.625</v>
      </c>
      <c r="F10305" s="50">
        <f>IF(COUNTIF('リスト（不使用）'!$A$5:$A$6,単年カーブ!$A$1),"希望数量入力ください",'単年（2027年度）'!$E$12*単年カーブ!$R$3+'単年（2027年度）'!$E$12*(1-単年カーブ!$R$3)*単年カーブ!Q10305)</f>
        <v>0</v>
      </c>
      <c r="G10305" s="47">
        <f t="shared" si="1124"/>
        <v>0</v>
      </c>
      <c r="M10305">
        <f t="shared" si="1125"/>
        <v>11</v>
      </c>
      <c r="N10305">
        <f>IF(OR(WEEKDAY(A10305)=1,WEEKDAY(A10305)=7,COUNTIF('2027祝日等（不使用）'!$A$1:$A$20,単年カーブ!A10305)=1),0,1)</f>
        <v>1</v>
      </c>
      <c r="O10305">
        <f t="shared" si="1128"/>
        <v>30</v>
      </c>
      <c r="P10305">
        <f t="shared" si="1126"/>
        <v>1</v>
      </c>
      <c r="Q10305">
        <f t="shared" si="1127"/>
        <v>1</v>
      </c>
    </row>
    <row r="10306" spans="1:17" ht="19.5" x14ac:dyDescent="0.4">
      <c r="A10306" s="33">
        <f t="shared" si="1129"/>
        <v>46692</v>
      </c>
      <c r="B10306" s="27" t="str">
        <f t="shared" si="1123"/>
        <v>(月)</v>
      </c>
      <c r="C10306" s="34">
        <v>0.625</v>
      </c>
      <c r="D10306" s="16" t="s">
        <v>18</v>
      </c>
      <c r="E10306" s="35">
        <v>0.64583333333333304</v>
      </c>
      <c r="F10306" s="50">
        <f>IF(COUNTIF('リスト（不使用）'!$A$5:$A$6,単年カーブ!$A$1),"希望数量入力ください",'単年（2027年度）'!$E$12*単年カーブ!$R$3+'単年（2027年度）'!$E$12*(1-単年カーブ!$R$3)*単年カーブ!Q10306)</f>
        <v>0</v>
      </c>
      <c r="G10306" s="47">
        <f t="shared" si="1124"/>
        <v>0</v>
      </c>
      <c r="M10306">
        <f t="shared" si="1125"/>
        <v>11</v>
      </c>
      <c r="N10306">
        <f>IF(OR(WEEKDAY(A10306)=1,WEEKDAY(A10306)=7,COUNTIF('2027祝日等（不使用）'!$A$1:$A$20,単年カーブ!A10306)=1),0,1)</f>
        <v>1</v>
      </c>
      <c r="O10306">
        <f t="shared" si="1128"/>
        <v>31</v>
      </c>
      <c r="P10306">
        <f t="shared" si="1126"/>
        <v>1</v>
      </c>
      <c r="Q10306">
        <f t="shared" si="1127"/>
        <v>1</v>
      </c>
    </row>
    <row r="10307" spans="1:17" ht="19.5" x14ac:dyDescent="0.4">
      <c r="A10307" s="33">
        <f t="shared" si="1129"/>
        <v>46692</v>
      </c>
      <c r="B10307" s="27" t="str">
        <f t="shared" si="1123"/>
        <v>(月)</v>
      </c>
      <c r="C10307" s="34">
        <v>0.64583333333333304</v>
      </c>
      <c r="D10307" s="16" t="s">
        <v>18</v>
      </c>
      <c r="E10307" s="35">
        <v>0.66666666666666696</v>
      </c>
      <c r="F10307" s="50">
        <f>IF(COUNTIF('リスト（不使用）'!$A$5:$A$6,単年カーブ!$A$1),"希望数量入力ください",'単年（2027年度）'!$E$12*単年カーブ!$R$3+'単年（2027年度）'!$E$12*(1-単年カーブ!$R$3)*単年カーブ!Q10307)</f>
        <v>0</v>
      </c>
      <c r="G10307" s="47">
        <f t="shared" si="1124"/>
        <v>0</v>
      </c>
      <c r="M10307">
        <f t="shared" si="1125"/>
        <v>11</v>
      </c>
      <c r="N10307">
        <f>IF(OR(WEEKDAY(A10307)=1,WEEKDAY(A10307)=7,COUNTIF('2027祝日等（不使用）'!$A$1:$A$20,単年カーブ!A10307)=1),0,1)</f>
        <v>1</v>
      </c>
      <c r="O10307">
        <f t="shared" si="1128"/>
        <v>32</v>
      </c>
      <c r="P10307">
        <f t="shared" si="1126"/>
        <v>1</v>
      </c>
      <c r="Q10307">
        <f t="shared" si="1127"/>
        <v>1</v>
      </c>
    </row>
    <row r="10308" spans="1:17" ht="19.5" x14ac:dyDescent="0.4">
      <c r="A10308" s="33">
        <f t="shared" si="1129"/>
        <v>46692</v>
      </c>
      <c r="B10308" s="27" t="str">
        <f t="shared" ref="B10308:B10371" si="1130">TEXT(A10308,"(aaa)")</f>
        <v>(月)</v>
      </c>
      <c r="C10308" s="34">
        <v>0.66666666666666696</v>
      </c>
      <c r="D10308" s="16" t="s">
        <v>18</v>
      </c>
      <c r="E10308" s="35">
        <v>0.6875</v>
      </c>
      <c r="F10308" s="50">
        <f>IF(COUNTIF('リスト（不使用）'!$A$5:$A$6,単年カーブ!$A$1),"希望数量入力ください",'単年（2027年度）'!$E$12*単年カーブ!$R$3+'単年（2027年度）'!$E$12*(1-単年カーブ!$R$3)*単年カーブ!Q10308)</f>
        <v>0</v>
      </c>
      <c r="G10308" s="47">
        <f t="shared" ref="G10308:G10371" si="1131">F10308/2</f>
        <v>0</v>
      </c>
      <c r="M10308">
        <f t="shared" ref="M10308:M10371" si="1132">MONTH(A10308)</f>
        <v>11</v>
      </c>
      <c r="N10308">
        <f>IF(OR(WEEKDAY(A10308)=1,WEEKDAY(A10308)=7,COUNTIF('2027祝日等（不使用）'!$A$1:$A$20,単年カーブ!A10308)=1),0,1)</f>
        <v>1</v>
      </c>
      <c r="O10308">
        <f t="shared" si="1128"/>
        <v>33</v>
      </c>
      <c r="P10308">
        <f t="shared" ref="P10308:P10371" si="1133">IF(AND(O10308&gt;16,O10308&lt;41),1,0)</f>
        <v>1</v>
      </c>
      <c r="Q10308">
        <f t="shared" ref="Q10308:Q10371" si="1134">P10308*N10308</f>
        <v>1</v>
      </c>
    </row>
    <row r="10309" spans="1:17" ht="19.5" x14ac:dyDescent="0.4">
      <c r="A10309" s="33">
        <f t="shared" si="1129"/>
        <v>46692</v>
      </c>
      <c r="B10309" s="27" t="str">
        <f t="shared" si="1130"/>
        <v>(月)</v>
      </c>
      <c r="C10309" s="34">
        <v>0.6875</v>
      </c>
      <c r="D10309" s="16" t="s">
        <v>18</v>
      </c>
      <c r="E10309" s="35">
        <v>0.70833333333333304</v>
      </c>
      <c r="F10309" s="50">
        <f>IF(COUNTIF('リスト（不使用）'!$A$5:$A$6,単年カーブ!$A$1),"希望数量入力ください",'単年（2027年度）'!$E$12*単年カーブ!$R$3+'単年（2027年度）'!$E$12*(1-単年カーブ!$R$3)*単年カーブ!Q10309)</f>
        <v>0</v>
      </c>
      <c r="G10309" s="47">
        <f t="shared" si="1131"/>
        <v>0</v>
      </c>
      <c r="M10309">
        <f t="shared" si="1132"/>
        <v>11</v>
      </c>
      <c r="N10309">
        <f>IF(OR(WEEKDAY(A10309)=1,WEEKDAY(A10309)=7,COUNTIF('2027祝日等（不使用）'!$A$1:$A$20,単年カーブ!A10309)=1),0,1)</f>
        <v>1</v>
      </c>
      <c r="O10309">
        <f t="shared" si="1128"/>
        <v>34</v>
      </c>
      <c r="P10309">
        <f t="shared" si="1133"/>
        <v>1</v>
      </c>
      <c r="Q10309">
        <f t="shared" si="1134"/>
        <v>1</v>
      </c>
    </row>
    <row r="10310" spans="1:17" ht="19.5" x14ac:dyDescent="0.4">
      <c r="A10310" s="33">
        <f t="shared" si="1129"/>
        <v>46692</v>
      </c>
      <c r="B10310" s="27" t="str">
        <f t="shared" si="1130"/>
        <v>(月)</v>
      </c>
      <c r="C10310" s="34">
        <v>0.70833333333333304</v>
      </c>
      <c r="D10310" s="16" t="s">
        <v>18</v>
      </c>
      <c r="E10310" s="35">
        <v>0.72916666666666696</v>
      </c>
      <c r="F10310" s="50">
        <f>IF(COUNTIF('リスト（不使用）'!$A$5:$A$6,単年カーブ!$A$1),"希望数量入力ください",'単年（2027年度）'!$E$12*単年カーブ!$R$3+'単年（2027年度）'!$E$12*(1-単年カーブ!$R$3)*単年カーブ!Q10310)</f>
        <v>0</v>
      </c>
      <c r="G10310" s="47">
        <f t="shared" si="1131"/>
        <v>0</v>
      </c>
      <c r="M10310">
        <f t="shared" si="1132"/>
        <v>11</v>
      </c>
      <c r="N10310">
        <f>IF(OR(WEEKDAY(A10310)=1,WEEKDAY(A10310)=7,COUNTIF('2027祝日等（不使用）'!$A$1:$A$20,単年カーブ!A10310)=1),0,1)</f>
        <v>1</v>
      </c>
      <c r="O10310">
        <f t="shared" si="1128"/>
        <v>35</v>
      </c>
      <c r="P10310">
        <f t="shared" si="1133"/>
        <v>1</v>
      </c>
      <c r="Q10310">
        <f t="shared" si="1134"/>
        <v>1</v>
      </c>
    </row>
    <row r="10311" spans="1:17" ht="19.5" x14ac:dyDescent="0.4">
      <c r="A10311" s="33">
        <f t="shared" si="1129"/>
        <v>46692</v>
      </c>
      <c r="B10311" s="27" t="str">
        <f t="shared" si="1130"/>
        <v>(月)</v>
      </c>
      <c r="C10311" s="34">
        <v>0.72916666666666696</v>
      </c>
      <c r="D10311" s="16" t="s">
        <v>18</v>
      </c>
      <c r="E10311" s="35">
        <v>0.75</v>
      </c>
      <c r="F10311" s="50">
        <f>IF(COUNTIF('リスト（不使用）'!$A$5:$A$6,単年カーブ!$A$1),"希望数量入力ください",'単年（2027年度）'!$E$12*単年カーブ!$R$3+'単年（2027年度）'!$E$12*(1-単年カーブ!$R$3)*単年カーブ!Q10311)</f>
        <v>0</v>
      </c>
      <c r="G10311" s="47">
        <f t="shared" si="1131"/>
        <v>0</v>
      </c>
      <c r="M10311">
        <f t="shared" si="1132"/>
        <v>11</v>
      </c>
      <c r="N10311">
        <f>IF(OR(WEEKDAY(A10311)=1,WEEKDAY(A10311)=7,COUNTIF('2027祝日等（不使用）'!$A$1:$A$20,単年カーブ!A10311)=1),0,1)</f>
        <v>1</v>
      </c>
      <c r="O10311">
        <f t="shared" si="1128"/>
        <v>36</v>
      </c>
      <c r="P10311">
        <f t="shared" si="1133"/>
        <v>1</v>
      </c>
      <c r="Q10311">
        <f t="shared" si="1134"/>
        <v>1</v>
      </c>
    </row>
    <row r="10312" spans="1:17" ht="19.5" x14ac:dyDescent="0.4">
      <c r="A10312" s="33">
        <f t="shared" si="1129"/>
        <v>46692</v>
      </c>
      <c r="B10312" s="27" t="str">
        <f t="shared" si="1130"/>
        <v>(月)</v>
      </c>
      <c r="C10312" s="34">
        <v>0.75</v>
      </c>
      <c r="D10312" s="16" t="s">
        <v>18</v>
      </c>
      <c r="E10312" s="35">
        <v>0.77083333333333304</v>
      </c>
      <c r="F10312" s="50">
        <f>IF(COUNTIF('リスト（不使用）'!$A$5:$A$6,単年カーブ!$A$1),"希望数量入力ください",'単年（2027年度）'!$E$12*単年カーブ!$R$3+'単年（2027年度）'!$E$12*(1-単年カーブ!$R$3)*単年カーブ!Q10312)</f>
        <v>0</v>
      </c>
      <c r="G10312" s="47">
        <f t="shared" si="1131"/>
        <v>0</v>
      </c>
      <c r="M10312">
        <f t="shared" si="1132"/>
        <v>11</v>
      </c>
      <c r="N10312">
        <f>IF(OR(WEEKDAY(A10312)=1,WEEKDAY(A10312)=7,COUNTIF('2027祝日等（不使用）'!$A$1:$A$20,単年カーブ!A10312)=1),0,1)</f>
        <v>1</v>
      </c>
      <c r="O10312">
        <f t="shared" si="1128"/>
        <v>37</v>
      </c>
      <c r="P10312">
        <f t="shared" si="1133"/>
        <v>1</v>
      </c>
      <c r="Q10312">
        <f t="shared" si="1134"/>
        <v>1</v>
      </c>
    </row>
    <row r="10313" spans="1:17" ht="19.5" x14ac:dyDescent="0.4">
      <c r="A10313" s="33">
        <f t="shared" si="1129"/>
        <v>46692</v>
      </c>
      <c r="B10313" s="27" t="str">
        <f t="shared" si="1130"/>
        <v>(月)</v>
      </c>
      <c r="C10313" s="34">
        <v>0.77083333333333304</v>
      </c>
      <c r="D10313" s="16" t="s">
        <v>18</v>
      </c>
      <c r="E10313" s="35">
        <v>0.79166666666666696</v>
      </c>
      <c r="F10313" s="50">
        <f>IF(COUNTIF('リスト（不使用）'!$A$5:$A$6,単年カーブ!$A$1),"希望数量入力ください",'単年（2027年度）'!$E$12*単年カーブ!$R$3+'単年（2027年度）'!$E$12*(1-単年カーブ!$R$3)*単年カーブ!Q10313)</f>
        <v>0</v>
      </c>
      <c r="G10313" s="47">
        <f t="shared" si="1131"/>
        <v>0</v>
      </c>
      <c r="M10313">
        <f t="shared" si="1132"/>
        <v>11</v>
      </c>
      <c r="N10313">
        <f>IF(OR(WEEKDAY(A10313)=1,WEEKDAY(A10313)=7,COUNTIF('2027祝日等（不使用）'!$A$1:$A$20,単年カーブ!A10313)=1),0,1)</f>
        <v>1</v>
      </c>
      <c r="O10313">
        <f t="shared" si="1128"/>
        <v>38</v>
      </c>
      <c r="P10313">
        <f t="shared" si="1133"/>
        <v>1</v>
      </c>
      <c r="Q10313">
        <f t="shared" si="1134"/>
        <v>1</v>
      </c>
    </row>
    <row r="10314" spans="1:17" ht="19.5" x14ac:dyDescent="0.4">
      <c r="A10314" s="33">
        <f t="shared" si="1129"/>
        <v>46692</v>
      </c>
      <c r="B10314" s="27" t="str">
        <f t="shared" si="1130"/>
        <v>(月)</v>
      </c>
      <c r="C10314" s="34">
        <v>0.79166666666666696</v>
      </c>
      <c r="D10314" s="16" t="s">
        <v>18</v>
      </c>
      <c r="E10314" s="35">
        <v>0.8125</v>
      </c>
      <c r="F10314" s="50">
        <f>IF(COUNTIF('リスト（不使用）'!$A$5:$A$6,単年カーブ!$A$1),"希望数量入力ください",'単年（2027年度）'!$E$12*単年カーブ!$R$3+'単年（2027年度）'!$E$12*(1-単年カーブ!$R$3)*単年カーブ!Q10314)</f>
        <v>0</v>
      </c>
      <c r="G10314" s="47">
        <f t="shared" si="1131"/>
        <v>0</v>
      </c>
      <c r="M10314">
        <f t="shared" si="1132"/>
        <v>11</v>
      </c>
      <c r="N10314">
        <f>IF(OR(WEEKDAY(A10314)=1,WEEKDAY(A10314)=7,COUNTIF('2027祝日等（不使用）'!$A$1:$A$20,単年カーブ!A10314)=1),0,1)</f>
        <v>1</v>
      </c>
      <c r="O10314">
        <f t="shared" si="1128"/>
        <v>39</v>
      </c>
      <c r="P10314">
        <f t="shared" si="1133"/>
        <v>1</v>
      </c>
      <c r="Q10314">
        <f t="shared" si="1134"/>
        <v>1</v>
      </c>
    </row>
    <row r="10315" spans="1:17" ht="19.5" x14ac:dyDescent="0.4">
      <c r="A10315" s="33">
        <f t="shared" si="1129"/>
        <v>46692</v>
      </c>
      <c r="B10315" s="27" t="str">
        <f t="shared" si="1130"/>
        <v>(月)</v>
      </c>
      <c r="C10315" s="34">
        <v>0.8125</v>
      </c>
      <c r="D10315" s="16" t="s">
        <v>18</v>
      </c>
      <c r="E10315" s="35">
        <v>0.83333333333333304</v>
      </c>
      <c r="F10315" s="50">
        <f>IF(COUNTIF('リスト（不使用）'!$A$5:$A$6,単年カーブ!$A$1),"希望数量入力ください",'単年（2027年度）'!$E$12*単年カーブ!$R$3+'単年（2027年度）'!$E$12*(1-単年カーブ!$R$3)*単年カーブ!Q10315)</f>
        <v>0</v>
      </c>
      <c r="G10315" s="47">
        <f t="shared" si="1131"/>
        <v>0</v>
      </c>
      <c r="M10315">
        <f t="shared" si="1132"/>
        <v>11</v>
      </c>
      <c r="N10315">
        <f>IF(OR(WEEKDAY(A10315)=1,WEEKDAY(A10315)=7,COUNTIF('2027祝日等（不使用）'!$A$1:$A$20,単年カーブ!A10315)=1),0,1)</f>
        <v>1</v>
      </c>
      <c r="O10315">
        <f t="shared" si="1128"/>
        <v>40</v>
      </c>
      <c r="P10315">
        <f t="shared" si="1133"/>
        <v>1</v>
      </c>
      <c r="Q10315">
        <f t="shared" si="1134"/>
        <v>1</v>
      </c>
    </row>
    <row r="10316" spans="1:17" ht="19.5" x14ac:dyDescent="0.4">
      <c r="A10316" s="33">
        <f t="shared" si="1129"/>
        <v>46692</v>
      </c>
      <c r="B10316" s="27" t="str">
        <f t="shared" si="1130"/>
        <v>(月)</v>
      </c>
      <c r="C10316" s="34">
        <v>0.83333333333333304</v>
      </c>
      <c r="D10316" s="16" t="s">
        <v>18</v>
      </c>
      <c r="E10316" s="35">
        <v>0.85416666666666696</v>
      </c>
      <c r="F10316" s="50">
        <f>IF(COUNTIF('リスト（不使用）'!$A$5:$A$6,単年カーブ!$A$1),"希望数量入力ください",'単年（2027年度）'!$E$12*単年カーブ!$R$3+'単年（2027年度）'!$E$12*(1-単年カーブ!$R$3)*単年カーブ!Q10316)</f>
        <v>0</v>
      </c>
      <c r="G10316" s="47">
        <f t="shared" si="1131"/>
        <v>0</v>
      </c>
      <c r="M10316">
        <f t="shared" si="1132"/>
        <v>11</v>
      </c>
      <c r="N10316">
        <f>IF(OR(WEEKDAY(A10316)=1,WEEKDAY(A10316)=7,COUNTIF('2027祝日等（不使用）'!$A$1:$A$20,単年カーブ!A10316)=1),0,1)</f>
        <v>1</v>
      </c>
      <c r="O10316">
        <f t="shared" si="1128"/>
        <v>41</v>
      </c>
      <c r="P10316">
        <f t="shared" si="1133"/>
        <v>0</v>
      </c>
      <c r="Q10316">
        <f t="shared" si="1134"/>
        <v>0</v>
      </c>
    </row>
    <row r="10317" spans="1:17" ht="19.5" x14ac:dyDescent="0.4">
      <c r="A10317" s="33">
        <f t="shared" si="1129"/>
        <v>46692</v>
      </c>
      <c r="B10317" s="27" t="str">
        <f t="shared" si="1130"/>
        <v>(月)</v>
      </c>
      <c r="C10317" s="34">
        <v>0.85416666666666696</v>
      </c>
      <c r="D10317" s="16" t="s">
        <v>18</v>
      </c>
      <c r="E10317" s="35">
        <v>0.875</v>
      </c>
      <c r="F10317" s="50">
        <f>IF(COUNTIF('リスト（不使用）'!$A$5:$A$6,単年カーブ!$A$1),"希望数量入力ください",'単年（2027年度）'!$E$12*単年カーブ!$R$3+'単年（2027年度）'!$E$12*(1-単年カーブ!$R$3)*単年カーブ!Q10317)</f>
        <v>0</v>
      </c>
      <c r="G10317" s="47">
        <f t="shared" si="1131"/>
        <v>0</v>
      </c>
      <c r="M10317">
        <f t="shared" si="1132"/>
        <v>11</v>
      </c>
      <c r="N10317">
        <f>IF(OR(WEEKDAY(A10317)=1,WEEKDAY(A10317)=7,COUNTIF('2027祝日等（不使用）'!$A$1:$A$20,単年カーブ!A10317)=1),0,1)</f>
        <v>1</v>
      </c>
      <c r="O10317">
        <f t="shared" si="1128"/>
        <v>42</v>
      </c>
      <c r="P10317">
        <f t="shared" si="1133"/>
        <v>0</v>
      </c>
      <c r="Q10317">
        <f t="shared" si="1134"/>
        <v>0</v>
      </c>
    </row>
    <row r="10318" spans="1:17" ht="19.5" x14ac:dyDescent="0.4">
      <c r="A10318" s="33">
        <f t="shared" si="1129"/>
        <v>46692</v>
      </c>
      <c r="B10318" s="27" t="str">
        <f t="shared" si="1130"/>
        <v>(月)</v>
      </c>
      <c r="C10318" s="34">
        <v>0.875</v>
      </c>
      <c r="D10318" s="16" t="s">
        <v>18</v>
      </c>
      <c r="E10318" s="35">
        <v>0.89583333333333304</v>
      </c>
      <c r="F10318" s="50">
        <f>IF(COUNTIF('リスト（不使用）'!$A$5:$A$6,単年カーブ!$A$1),"希望数量入力ください",'単年（2027年度）'!$E$12*単年カーブ!$R$3+'単年（2027年度）'!$E$12*(1-単年カーブ!$R$3)*単年カーブ!Q10318)</f>
        <v>0</v>
      </c>
      <c r="G10318" s="47">
        <f t="shared" si="1131"/>
        <v>0</v>
      </c>
      <c r="M10318">
        <f t="shared" si="1132"/>
        <v>11</v>
      </c>
      <c r="N10318">
        <f>IF(OR(WEEKDAY(A10318)=1,WEEKDAY(A10318)=7,COUNTIF('2027祝日等（不使用）'!$A$1:$A$20,単年カーブ!A10318)=1),0,1)</f>
        <v>1</v>
      </c>
      <c r="O10318">
        <f t="shared" si="1128"/>
        <v>43</v>
      </c>
      <c r="P10318">
        <f t="shared" si="1133"/>
        <v>0</v>
      </c>
      <c r="Q10318">
        <f t="shared" si="1134"/>
        <v>0</v>
      </c>
    </row>
    <row r="10319" spans="1:17" ht="19.5" x14ac:dyDescent="0.4">
      <c r="A10319" s="33">
        <f t="shared" si="1129"/>
        <v>46692</v>
      </c>
      <c r="B10319" s="27" t="str">
        <f t="shared" si="1130"/>
        <v>(月)</v>
      </c>
      <c r="C10319" s="34">
        <v>0.89583333333333304</v>
      </c>
      <c r="D10319" s="16" t="s">
        <v>18</v>
      </c>
      <c r="E10319" s="35">
        <v>0.91666666666666696</v>
      </c>
      <c r="F10319" s="50">
        <f>IF(COUNTIF('リスト（不使用）'!$A$5:$A$6,単年カーブ!$A$1),"希望数量入力ください",'単年（2027年度）'!$E$12*単年カーブ!$R$3+'単年（2027年度）'!$E$12*(1-単年カーブ!$R$3)*単年カーブ!Q10319)</f>
        <v>0</v>
      </c>
      <c r="G10319" s="47">
        <f t="shared" si="1131"/>
        <v>0</v>
      </c>
      <c r="M10319">
        <f t="shared" si="1132"/>
        <v>11</v>
      </c>
      <c r="N10319">
        <f>IF(OR(WEEKDAY(A10319)=1,WEEKDAY(A10319)=7,COUNTIF('2027祝日等（不使用）'!$A$1:$A$20,単年カーブ!A10319)=1),0,1)</f>
        <v>1</v>
      </c>
      <c r="O10319">
        <f t="shared" si="1128"/>
        <v>44</v>
      </c>
      <c r="P10319">
        <f t="shared" si="1133"/>
        <v>0</v>
      </c>
      <c r="Q10319">
        <f t="shared" si="1134"/>
        <v>0</v>
      </c>
    </row>
    <row r="10320" spans="1:17" ht="19.5" x14ac:dyDescent="0.4">
      <c r="A10320" s="33">
        <f t="shared" si="1129"/>
        <v>46692</v>
      </c>
      <c r="B10320" s="27" t="str">
        <f t="shared" si="1130"/>
        <v>(月)</v>
      </c>
      <c r="C10320" s="34">
        <v>0.91666666666666696</v>
      </c>
      <c r="D10320" s="16" t="s">
        <v>18</v>
      </c>
      <c r="E10320" s="35">
        <v>0.9375</v>
      </c>
      <c r="F10320" s="50">
        <f>IF(COUNTIF('リスト（不使用）'!$A$5:$A$6,単年カーブ!$A$1),"希望数量入力ください",'単年（2027年度）'!$E$12*単年カーブ!$R$3+'単年（2027年度）'!$E$12*(1-単年カーブ!$R$3)*単年カーブ!Q10320)</f>
        <v>0</v>
      </c>
      <c r="G10320" s="47">
        <f t="shared" si="1131"/>
        <v>0</v>
      </c>
      <c r="M10320">
        <f t="shared" si="1132"/>
        <v>11</v>
      </c>
      <c r="N10320">
        <f>IF(OR(WEEKDAY(A10320)=1,WEEKDAY(A10320)=7,COUNTIF('2027祝日等（不使用）'!$A$1:$A$20,単年カーブ!A10320)=1),0,1)</f>
        <v>1</v>
      </c>
      <c r="O10320">
        <f t="shared" si="1128"/>
        <v>45</v>
      </c>
      <c r="P10320">
        <f t="shared" si="1133"/>
        <v>0</v>
      </c>
      <c r="Q10320">
        <f t="shared" si="1134"/>
        <v>0</v>
      </c>
    </row>
    <row r="10321" spans="1:17" ht="19.5" x14ac:dyDescent="0.4">
      <c r="A10321" s="33">
        <f t="shared" si="1129"/>
        <v>46692</v>
      </c>
      <c r="B10321" s="27" t="str">
        <f t="shared" si="1130"/>
        <v>(月)</v>
      </c>
      <c r="C10321" s="34">
        <v>0.9375</v>
      </c>
      <c r="D10321" s="16" t="s">
        <v>18</v>
      </c>
      <c r="E10321" s="35">
        <v>0.95833333333333304</v>
      </c>
      <c r="F10321" s="50">
        <f>IF(COUNTIF('リスト（不使用）'!$A$5:$A$6,単年カーブ!$A$1),"希望数量入力ください",'単年（2027年度）'!$E$12*単年カーブ!$R$3+'単年（2027年度）'!$E$12*(1-単年カーブ!$R$3)*単年カーブ!Q10321)</f>
        <v>0</v>
      </c>
      <c r="G10321" s="47">
        <f t="shared" si="1131"/>
        <v>0</v>
      </c>
      <c r="M10321">
        <f t="shared" si="1132"/>
        <v>11</v>
      </c>
      <c r="N10321">
        <f>IF(OR(WEEKDAY(A10321)=1,WEEKDAY(A10321)=7,COUNTIF('2027祝日等（不使用）'!$A$1:$A$20,単年カーブ!A10321)=1),0,1)</f>
        <v>1</v>
      </c>
      <c r="O10321">
        <f t="shared" si="1128"/>
        <v>46</v>
      </c>
      <c r="P10321">
        <f t="shared" si="1133"/>
        <v>0</v>
      </c>
      <c r="Q10321">
        <f t="shared" si="1134"/>
        <v>0</v>
      </c>
    </row>
    <row r="10322" spans="1:17" ht="19.5" x14ac:dyDescent="0.4">
      <c r="A10322" s="33">
        <f t="shared" si="1129"/>
        <v>46692</v>
      </c>
      <c r="B10322" s="27" t="str">
        <f t="shared" si="1130"/>
        <v>(月)</v>
      </c>
      <c r="C10322" s="34">
        <v>0.95833333333333304</v>
      </c>
      <c r="D10322" s="16" t="s">
        <v>18</v>
      </c>
      <c r="E10322" s="35">
        <v>0.97916666666666696</v>
      </c>
      <c r="F10322" s="50">
        <f>IF(COUNTIF('リスト（不使用）'!$A$5:$A$6,単年カーブ!$A$1),"希望数量入力ください",'単年（2027年度）'!$E$12*単年カーブ!$R$3+'単年（2027年度）'!$E$12*(1-単年カーブ!$R$3)*単年カーブ!Q10322)</f>
        <v>0</v>
      </c>
      <c r="G10322" s="47">
        <f t="shared" si="1131"/>
        <v>0</v>
      </c>
      <c r="M10322">
        <f t="shared" si="1132"/>
        <v>11</v>
      </c>
      <c r="N10322">
        <f>IF(OR(WEEKDAY(A10322)=1,WEEKDAY(A10322)=7,COUNTIF('2027祝日等（不使用）'!$A$1:$A$20,単年カーブ!A10322)=1),0,1)</f>
        <v>1</v>
      </c>
      <c r="O10322">
        <f t="shared" si="1128"/>
        <v>47</v>
      </c>
      <c r="P10322">
        <f t="shared" si="1133"/>
        <v>0</v>
      </c>
      <c r="Q10322">
        <f t="shared" si="1134"/>
        <v>0</v>
      </c>
    </row>
    <row r="10323" spans="1:17" ht="19.5" x14ac:dyDescent="0.4">
      <c r="A10323" s="33">
        <f t="shared" si="1129"/>
        <v>46692</v>
      </c>
      <c r="B10323" s="27" t="str">
        <f t="shared" si="1130"/>
        <v>(月)</v>
      </c>
      <c r="C10323" s="34">
        <v>0.97916666666666696</v>
      </c>
      <c r="D10323" s="16" t="s">
        <v>18</v>
      </c>
      <c r="E10323" s="35" t="s">
        <v>17</v>
      </c>
      <c r="F10323" s="50">
        <f>IF(COUNTIF('リスト（不使用）'!$A$5:$A$6,単年カーブ!$A$1),"希望数量入力ください",'単年（2027年度）'!$E$12*単年カーブ!$R$3+'単年（2027年度）'!$E$12*(1-単年カーブ!$R$3)*単年カーブ!Q10323)</f>
        <v>0</v>
      </c>
      <c r="G10323" s="47">
        <f t="shared" si="1131"/>
        <v>0</v>
      </c>
      <c r="M10323">
        <f t="shared" si="1132"/>
        <v>11</v>
      </c>
      <c r="N10323">
        <f>IF(OR(WEEKDAY(A10323)=1,WEEKDAY(A10323)=7,COUNTIF('2027祝日等（不使用）'!$A$1:$A$20,単年カーブ!A10323)=1),0,1)</f>
        <v>1</v>
      </c>
      <c r="O10323">
        <f t="shared" si="1128"/>
        <v>48</v>
      </c>
      <c r="P10323">
        <f t="shared" si="1133"/>
        <v>0</v>
      </c>
      <c r="Q10323">
        <f t="shared" si="1134"/>
        <v>0</v>
      </c>
    </row>
    <row r="10324" spans="1:17" ht="19.5" x14ac:dyDescent="0.4">
      <c r="A10324" s="33">
        <f t="shared" si="1129"/>
        <v>46693</v>
      </c>
      <c r="B10324" s="27" t="str">
        <f t="shared" si="1130"/>
        <v>(火)</v>
      </c>
      <c r="C10324" s="34">
        <v>0</v>
      </c>
      <c r="D10324" s="16" t="s">
        <v>18</v>
      </c>
      <c r="E10324" s="35">
        <v>2.0833333333333332E-2</v>
      </c>
      <c r="F10324" s="50">
        <f>IF(COUNTIF('リスト（不使用）'!$A$5:$A$6,単年カーブ!$A$1),"希望数量入力ください",'単年（2027年度）'!$E$12*単年カーブ!$R$3+'単年（2027年度）'!$E$12*(1-単年カーブ!$R$3)*単年カーブ!Q10324)</f>
        <v>0</v>
      </c>
      <c r="G10324" s="47">
        <f t="shared" si="1131"/>
        <v>0</v>
      </c>
      <c r="M10324">
        <f t="shared" si="1132"/>
        <v>11</v>
      </c>
      <c r="N10324">
        <f>IF(OR(WEEKDAY(A10324)=1,WEEKDAY(A10324)=7,COUNTIF('2027祝日等（不使用）'!$A$1:$A$20,単年カーブ!A10324)=1),0,1)</f>
        <v>1</v>
      </c>
      <c r="O10324">
        <f t="shared" si="1128"/>
        <v>1</v>
      </c>
      <c r="P10324">
        <f t="shared" si="1133"/>
        <v>0</v>
      </c>
      <c r="Q10324">
        <f t="shared" si="1134"/>
        <v>0</v>
      </c>
    </row>
    <row r="10325" spans="1:17" ht="19.5" x14ac:dyDescent="0.4">
      <c r="A10325" s="33">
        <f t="shared" si="1129"/>
        <v>46693</v>
      </c>
      <c r="B10325" s="27" t="str">
        <f t="shared" si="1130"/>
        <v>(火)</v>
      </c>
      <c r="C10325" s="34">
        <v>2.0833333333333332E-2</v>
      </c>
      <c r="D10325" s="16" t="s">
        <v>18</v>
      </c>
      <c r="E10325" s="35">
        <v>4.1666666666666664E-2</v>
      </c>
      <c r="F10325" s="50">
        <f>IF(COUNTIF('リスト（不使用）'!$A$5:$A$6,単年カーブ!$A$1),"希望数量入力ください",'単年（2027年度）'!$E$12*単年カーブ!$R$3+'単年（2027年度）'!$E$12*(1-単年カーブ!$R$3)*単年カーブ!Q10325)</f>
        <v>0</v>
      </c>
      <c r="G10325" s="47">
        <f t="shared" si="1131"/>
        <v>0</v>
      </c>
      <c r="M10325">
        <f t="shared" si="1132"/>
        <v>11</v>
      </c>
      <c r="N10325">
        <f>IF(OR(WEEKDAY(A10325)=1,WEEKDAY(A10325)=7,COUNTIF('2027祝日等（不使用）'!$A$1:$A$20,単年カーブ!A10325)=1),0,1)</f>
        <v>1</v>
      </c>
      <c r="O10325">
        <f t="shared" si="1128"/>
        <v>2</v>
      </c>
      <c r="P10325">
        <f t="shared" si="1133"/>
        <v>0</v>
      </c>
      <c r="Q10325">
        <f t="shared" si="1134"/>
        <v>0</v>
      </c>
    </row>
    <row r="10326" spans="1:17" ht="19.5" x14ac:dyDescent="0.4">
      <c r="A10326" s="33">
        <f t="shared" si="1129"/>
        <v>46693</v>
      </c>
      <c r="B10326" s="27" t="str">
        <f t="shared" si="1130"/>
        <v>(火)</v>
      </c>
      <c r="C10326" s="34">
        <v>4.1666666666666664E-2</v>
      </c>
      <c r="D10326" s="16" t="s">
        <v>18</v>
      </c>
      <c r="E10326" s="35">
        <v>6.25E-2</v>
      </c>
      <c r="F10326" s="50">
        <f>IF(COUNTIF('リスト（不使用）'!$A$5:$A$6,単年カーブ!$A$1),"希望数量入力ください",'単年（2027年度）'!$E$12*単年カーブ!$R$3+'単年（2027年度）'!$E$12*(1-単年カーブ!$R$3)*単年カーブ!Q10326)</f>
        <v>0</v>
      </c>
      <c r="G10326" s="47">
        <f t="shared" si="1131"/>
        <v>0</v>
      </c>
      <c r="M10326">
        <f t="shared" si="1132"/>
        <v>11</v>
      </c>
      <c r="N10326">
        <f>IF(OR(WEEKDAY(A10326)=1,WEEKDAY(A10326)=7,COUNTIF('2027祝日等（不使用）'!$A$1:$A$20,単年カーブ!A10326)=1),0,1)</f>
        <v>1</v>
      </c>
      <c r="O10326">
        <f t="shared" si="1128"/>
        <v>3</v>
      </c>
      <c r="P10326">
        <f t="shared" si="1133"/>
        <v>0</v>
      </c>
      <c r="Q10326">
        <f t="shared" si="1134"/>
        <v>0</v>
      </c>
    </row>
    <row r="10327" spans="1:17" ht="19.5" x14ac:dyDescent="0.4">
      <c r="A10327" s="33">
        <f t="shared" si="1129"/>
        <v>46693</v>
      </c>
      <c r="B10327" s="27" t="str">
        <f t="shared" si="1130"/>
        <v>(火)</v>
      </c>
      <c r="C10327" s="34">
        <v>6.25E-2</v>
      </c>
      <c r="D10327" s="16" t="s">
        <v>18</v>
      </c>
      <c r="E10327" s="35">
        <v>8.3333333333333301E-2</v>
      </c>
      <c r="F10327" s="50">
        <f>IF(COUNTIF('リスト（不使用）'!$A$5:$A$6,単年カーブ!$A$1),"希望数量入力ください",'単年（2027年度）'!$E$12*単年カーブ!$R$3+'単年（2027年度）'!$E$12*(1-単年カーブ!$R$3)*単年カーブ!Q10327)</f>
        <v>0</v>
      </c>
      <c r="G10327" s="47">
        <f t="shared" si="1131"/>
        <v>0</v>
      </c>
      <c r="M10327">
        <f t="shared" si="1132"/>
        <v>11</v>
      </c>
      <c r="N10327">
        <f>IF(OR(WEEKDAY(A10327)=1,WEEKDAY(A10327)=7,COUNTIF('2027祝日等（不使用）'!$A$1:$A$20,単年カーブ!A10327)=1),0,1)</f>
        <v>1</v>
      </c>
      <c r="O10327">
        <f t="shared" si="1128"/>
        <v>4</v>
      </c>
      <c r="P10327">
        <f t="shared" si="1133"/>
        <v>0</v>
      </c>
      <c r="Q10327">
        <f t="shared" si="1134"/>
        <v>0</v>
      </c>
    </row>
    <row r="10328" spans="1:17" ht="19.5" x14ac:dyDescent="0.4">
      <c r="A10328" s="33">
        <f t="shared" si="1129"/>
        <v>46693</v>
      </c>
      <c r="B10328" s="27" t="str">
        <f t="shared" si="1130"/>
        <v>(火)</v>
      </c>
      <c r="C10328" s="34">
        <v>8.3333333333333301E-2</v>
      </c>
      <c r="D10328" s="16" t="s">
        <v>18</v>
      </c>
      <c r="E10328" s="35">
        <v>0.104166666666667</v>
      </c>
      <c r="F10328" s="50">
        <f>IF(COUNTIF('リスト（不使用）'!$A$5:$A$6,単年カーブ!$A$1),"希望数量入力ください",'単年（2027年度）'!$E$12*単年カーブ!$R$3+'単年（2027年度）'!$E$12*(1-単年カーブ!$R$3)*単年カーブ!Q10328)</f>
        <v>0</v>
      </c>
      <c r="G10328" s="47">
        <f t="shared" si="1131"/>
        <v>0</v>
      </c>
      <c r="M10328">
        <f t="shared" si="1132"/>
        <v>11</v>
      </c>
      <c r="N10328">
        <f>IF(OR(WEEKDAY(A10328)=1,WEEKDAY(A10328)=7,COUNTIF('2027祝日等（不使用）'!$A$1:$A$20,単年カーブ!A10328)=1),0,1)</f>
        <v>1</v>
      </c>
      <c r="O10328">
        <f t="shared" si="1128"/>
        <v>5</v>
      </c>
      <c r="P10328">
        <f t="shared" si="1133"/>
        <v>0</v>
      </c>
      <c r="Q10328">
        <f t="shared" si="1134"/>
        <v>0</v>
      </c>
    </row>
    <row r="10329" spans="1:17" ht="19.5" x14ac:dyDescent="0.4">
      <c r="A10329" s="33">
        <f t="shared" si="1129"/>
        <v>46693</v>
      </c>
      <c r="B10329" s="27" t="str">
        <f t="shared" si="1130"/>
        <v>(火)</v>
      </c>
      <c r="C10329" s="34">
        <v>0.104166666666667</v>
      </c>
      <c r="D10329" s="16" t="s">
        <v>18</v>
      </c>
      <c r="E10329" s="35">
        <v>0.125</v>
      </c>
      <c r="F10329" s="50">
        <f>IF(COUNTIF('リスト（不使用）'!$A$5:$A$6,単年カーブ!$A$1),"希望数量入力ください",'単年（2027年度）'!$E$12*単年カーブ!$R$3+'単年（2027年度）'!$E$12*(1-単年カーブ!$R$3)*単年カーブ!Q10329)</f>
        <v>0</v>
      </c>
      <c r="G10329" s="47">
        <f t="shared" si="1131"/>
        <v>0</v>
      </c>
      <c r="M10329">
        <f t="shared" si="1132"/>
        <v>11</v>
      </c>
      <c r="N10329">
        <f>IF(OR(WEEKDAY(A10329)=1,WEEKDAY(A10329)=7,COUNTIF('2027祝日等（不使用）'!$A$1:$A$20,単年カーブ!A10329)=1),0,1)</f>
        <v>1</v>
      </c>
      <c r="O10329">
        <f t="shared" si="1128"/>
        <v>6</v>
      </c>
      <c r="P10329">
        <f t="shared" si="1133"/>
        <v>0</v>
      </c>
      <c r="Q10329">
        <f t="shared" si="1134"/>
        <v>0</v>
      </c>
    </row>
    <row r="10330" spans="1:17" ht="19.5" x14ac:dyDescent="0.4">
      <c r="A10330" s="33">
        <f t="shared" si="1129"/>
        <v>46693</v>
      </c>
      <c r="B10330" s="27" t="str">
        <f t="shared" si="1130"/>
        <v>(火)</v>
      </c>
      <c r="C10330" s="34">
        <v>0.125</v>
      </c>
      <c r="D10330" s="16" t="s">
        <v>18</v>
      </c>
      <c r="E10330" s="35">
        <v>0.14583333333333301</v>
      </c>
      <c r="F10330" s="50">
        <f>IF(COUNTIF('リスト（不使用）'!$A$5:$A$6,単年カーブ!$A$1),"希望数量入力ください",'単年（2027年度）'!$E$12*単年カーブ!$R$3+'単年（2027年度）'!$E$12*(1-単年カーブ!$R$3)*単年カーブ!Q10330)</f>
        <v>0</v>
      </c>
      <c r="G10330" s="47">
        <f t="shared" si="1131"/>
        <v>0</v>
      </c>
      <c r="M10330">
        <f t="shared" si="1132"/>
        <v>11</v>
      </c>
      <c r="N10330">
        <f>IF(OR(WEEKDAY(A10330)=1,WEEKDAY(A10330)=7,COUNTIF('2027祝日等（不使用）'!$A$1:$A$20,単年カーブ!A10330)=1),0,1)</f>
        <v>1</v>
      </c>
      <c r="O10330">
        <f t="shared" si="1128"/>
        <v>7</v>
      </c>
      <c r="P10330">
        <f t="shared" si="1133"/>
        <v>0</v>
      </c>
      <c r="Q10330">
        <f t="shared" si="1134"/>
        <v>0</v>
      </c>
    </row>
    <row r="10331" spans="1:17" ht="19.5" x14ac:dyDescent="0.4">
      <c r="A10331" s="33">
        <f t="shared" si="1129"/>
        <v>46693</v>
      </c>
      <c r="B10331" s="27" t="str">
        <f t="shared" si="1130"/>
        <v>(火)</v>
      </c>
      <c r="C10331" s="34">
        <v>0.14583333333333301</v>
      </c>
      <c r="D10331" s="16" t="s">
        <v>18</v>
      </c>
      <c r="E10331" s="35">
        <v>0.16666666666666699</v>
      </c>
      <c r="F10331" s="50">
        <f>IF(COUNTIF('リスト（不使用）'!$A$5:$A$6,単年カーブ!$A$1),"希望数量入力ください",'単年（2027年度）'!$E$12*単年カーブ!$R$3+'単年（2027年度）'!$E$12*(1-単年カーブ!$R$3)*単年カーブ!Q10331)</f>
        <v>0</v>
      </c>
      <c r="G10331" s="47">
        <f t="shared" si="1131"/>
        <v>0</v>
      </c>
      <c r="M10331">
        <f t="shared" si="1132"/>
        <v>11</v>
      </c>
      <c r="N10331">
        <f>IF(OR(WEEKDAY(A10331)=1,WEEKDAY(A10331)=7,COUNTIF('2027祝日等（不使用）'!$A$1:$A$20,単年カーブ!A10331)=1),0,1)</f>
        <v>1</v>
      </c>
      <c r="O10331">
        <f t="shared" si="1128"/>
        <v>8</v>
      </c>
      <c r="P10331">
        <f t="shared" si="1133"/>
        <v>0</v>
      </c>
      <c r="Q10331">
        <f t="shared" si="1134"/>
        <v>0</v>
      </c>
    </row>
    <row r="10332" spans="1:17" ht="19.5" x14ac:dyDescent="0.4">
      <c r="A10332" s="33">
        <f t="shared" si="1129"/>
        <v>46693</v>
      </c>
      <c r="B10332" s="27" t="str">
        <f t="shared" si="1130"/>
        <v>(火)</v>
      </c>
      <c r="C10332" s="34">
        <v>0.16666666666666699</v>
      </c>
      <c r="D10332" s="16" t="s">
        <v>18</v>
      </c>
      <c r="E10332" s="35">
        <v>0.1875</v>
      </c>
      <c r="F10332" s="50">
        <f>IF(COUNTIF('リスト（不使用）'!$A$5:$A$6,単年カーブ!$A$1),"希望数量入力ください",'単年（2027年度）'!$E$12*単年カーブ!$R$3+'単年（2027年度）'!$E$12*(1-単年カーブ!$R$3)*単年カーブ!Q10332)</f>
        <v>0</v>
      </c>
      <c r="G10332" s="47">
        <f t="shared" si="1131"/>
        <v>0</v>
      </c>
      <c r="M10332">
        <f t="shared" si="1132"/>
        <v>11</v>
      </c>
      <c r="N10332">
        <f>IF(OR(WEEKDAY(A10332)=1,WEEKDAY(A10332)=7,COUNTIF('2027祝日等（不使用）'!$A$1:$A$20,単年カーブ!A10332)=1),0,1)</f>
        <v>1</v>
      </c>
      <c r="O10332">
        <f t="shared" si="1128"/>
        <v>9</v>
      </c>
      <c r="P10332">
        <f t="shared" si="1133"/>
        <v>0</v>
      </c>
      <c r="Q10332">
        <f t="shared" si="1134"/>
        <v>0</v>
      </c>
    </row>
    <row r="10333" spans="1:17" ht="19.5" x14ac:dyDescent="0.4">
      <c r="A10333" s="33">
        <f t="shared" si="1129"/>
        <v>46693</v>
      </c>
      <c r="B10333" s="27" t="str">
        <f t="shared" si="1130"/>
        <v>(火)</v>
      </c>
      <c r="C10333" s="34">
        <v>0.1875</v>
      </c>
      <c r="D10333" s="16" t="s">
        <v>18</v>
      </c>
      <c r="E10333" s="35">
        <v>0.20833333333333301</v>
      </c>
      <c r="F10333" s="50">
        <f>IF(COUNTIF('リスト（不使用）'!$A$5:$A$6,単年カーブ!$A$1),"希望数量入力ください",'単年（2027年度）'!$E$12*単年カーブ!$R$3+'単年（2027年度）'!$E$12*(1-単年カーブ!$R$3)*単年カーブ!Q10333)</f>
        <v>0</v>
      </c>
      <c r="G10333" s="47">
        <f t="shared" si="1131"/>
        <v>0</v>
      </c>
      <c r="M10333">
        <f t="shared" si="1132"/>
        <v>11</v>
      </c>
      <c r="N10333">
        <f>IF(OR(WEEKDAY(A10333)=1,WEEKDAY(A10333)=7,COUNTIF('2027祝日等（不使用）'!$A$1:$A$20,単年カーブ!A10333)=1),0,1)</f>
        <v>1</v>
      </c>
      <c r="O10333">
        <f t="shared" si="1128"/>
        <v>10</v>
      </c>
      <c r="P10333">
        <f t="shared" si="1133"/>
        <v>0</v>
      </c>
      <c r="Q10333">
        <f t="shared" si="1134"/>
        <v>0</v>
      </c>
    </row>
    <row r="10334" spans="1:17" ht="19.5" x14ac:dyDescent="0.4">
      <c r="A10334" s="33">
        <f t="shared" si="1129"/>
        <v>46693</v>
      </c>
      <c r="B10334" s="27" t="str">
        <f t="shared" si="1130"/>
        <v>(火)</v>
      </c>
      <c r="C10334" s="34">
        <v>0.20833333333333301</v>
      </c>
      <c r="D10334" s="16" t="s">
        <v>18</v>
      </c>
      <c r="E10334" s="35">
        <v>0.22916666666666699</v>
      </c>
      <c r="F10334" s="50">
        <f>IF(COUNTIF('リスト（不使用）'!$A$5:$A$6,単年カーブ!$A$1),"希望数量入力ください",'単年（2027年度）'!$E$12*単年カーブ!$R$3+'単年（2027年度）'!$E$12*(1-単年カーブ!$R$3)*単年カーブ!Q10334)</f>
        <v>0</v>
      </c>
      <c r="G10334" s="47">
        <f t="shared" si="1131"/>
        <v>0</v>
      </c>
      <c r="M10334">
        <f t="shared" si="1132"/>
        <v>11</v>
      </c>
      <c r="N10334">
        <f>IF(OR(WEEKDAY(A10334)=1,WEEKDAY(A10334)=7,COUNTIF('2027祝日等（不使用）'!$A$1:$A$20,単年カーブ!A10334)=1),0,1)</f>
        <v>1</v>
      </c>
      <c r="O10334">
        <f t="shared" si="1128"/>
        <v>11</v>
      </c>
      <c r="P10334">
        <f t="shared" si="1133"/>
        <v>0</v>
      </c>
      <c r="Q10334">
        <f t="shared" si="1134"/>
        <v>0</v>
      </c>
    </row>
    <row r="10335" spans="1:17" ht="19.5" x14ac:dyDescent="0.4">
      <c r="A10335" s="33">
        <f t="shared" si="1129"/>
        <v>46693</v>
      </c>
      <c r="B10335" s="27" t="str">
        <f t="shared" si="1130"/>
        <v>(火)</v>
      </c>
      <c r="C10335" s="34">
        <v>0.22916666666666699</v>
      </c>
      <c r="D10335" s="16" t="s">
        <v>18</v>
      </c>
      <c r="E10335" s="35">
        <v>0.25</v>
      </c>
      <c r="F10335" s="50">
        <f>IF(COUNTIF('リスト（不使用）'!$A$5:$A$6,単年カーブ!$A$1),"希望数量入力ください",'単年（2027年度）'!$E$12*単年カーブ!$R$3+'単年（2027年度）'!$E$12*(1-単年カーブ!$R$3)*単年カーブ!Q10335)</f>
        <v>0</v>
      </c>
      <c r="G10335" s="47">
        <f t="shared" si="1131"/>
        <v>0</v>
      </c>
      <c r="M10335">
        <f t="shared" si="1132"/>
        <v>11</v>
      </c>
      <c r="N10335">
        <f>IF(OR(WEEKDAY(A10335)=1,WEEKDAY(A10335)=7,COUNTIF('2027祝日等（不使用）'!$A$1:$A$20,単年カーブ!A10335)=1),0,1)</f>
        <v>1</v>
      </c>
      <c r="O10335">
        <f t="shared" si="1128"/>
        <v>12</v>
      </c>
      <c r="P10335">
        <f t="shared" si="1133"/>
        <v>0</v>
      </c>
      <c r="Q10335">
        <f t="shared" si="1134"/>
        <v>0</v>
      </c>
    </row>
    <row r="10336" spans="1:17" ht="19.5" x14ac:dyDescent="0.4">
      <c r="A10336" s="33">
        <f t="shared" si="1129"/>
        <v>46693</v>
      </c>
      <c r="B10336" s="27" t="str">
        <f t="shared" si="1130"/>
        <v>(火)</v>
      </c>
      <c r="C10336" s="34">
        <v>0.25</v>
      </c>
      <c r="D10336" s="16" t="s">
        <v>18</v>
      </c>
      <c r="E10336" s="35">
        <v>0.27083333333333298</v>
      </c>
      <c r="F10336" s="50">
        <f>IF(COUNTIF('リスト（不使用）'!$A$5:$A$6,単年カーブ!$A$1),"希望数量入力ください",'単年（2027年度）'!$E$12*単年カーブ!$R$3+'単年（2027年度）'!$E$12*(1-単年カーブ!$R$3)*単年カーブ!Q10336)</f>
        <v>0</v>
      </c>
      <c r="G10336" s="47">
        <f t="shared" si="1131"/>
        <v>0</v>
      </c>
      <c r="M10336">
        <f t="shared" si="1132"/>
        <v>11</v>
      </c>
      <c r="N10336">
        <f>IF(OR(WEEKDAY(A10336)=1,WEEKDAY(A10336)=7,COUNTIF('2027祝日等（不使用）'!$A$1:$A$20,単年カーブ!A10336)=1),0,1)</f>
        <v>1</v>
      </c>
      <c r="O10336">
        <f t="shared" si="1128"/>
        <v>13</v>
      </c>
      <c r="P10336">
        <f t="shared" si="1133"/>
        <v>0</v>
      </c>
      <c r="Q10336">
        <f t="shared" si="1134"/>
        <v>0</v>
      </c>
    </row>
    <row r="10337" spans="1:17" ht="19.5" x14ac:dyDescent="0.4">
      <c r="A10337" s="33">
        <f t="shared" si="1129"/>
        <v>46693</v>
      </c>
      <c r="B10337" s="27" t="str">
        <f t="shared" si="1130"/>
        <v>(火)</v>
      </c>
      <c r="C10337" s="34">
        <v>0.27083333333333298</v>
      </c>
      <c r="D10337" s="16" t="s">
        <v>18</v>
      </c>
      <c r="E10337" s="35">
        <v>0.29166666666666702</v>
      </c>
      <c r="F10337" s="50">
        <f>IF(COUNTIF('リスト（不使用）'!$A$5:$A$6,単年カーブ!$A$1),"希望数量入力ください",'単年（2027年度）'!$E$12*単年カーブ!$R$3+'単年（2027年度）'!$E$12*(1-単年カーブ!$R$3)*単年カーブ!Q10337)</f>
        <v>0</v>
      </c>
      <c r="G10337" s="47">
        <f t="shared" si="1131"/>
        <v>0</v>
      </c>
      <c r="M10337">
        <f t="shared" si="1132"/>
        <v>11</v>
      </c>
      <c r="N10337">
        <f>IF(OR(WEEKDAY(A10337)=1,WEEKDAY(A10337)=7,COUNTIF('2027祝日等（不使用）'!$A$1:$A$20,単年カーブ!A10337)=1),0,1)</f>
        <v>1</v>
      </c>
      <c r="O10337">
        <f t="shared" si="1128"/>
        <v>14</v>
      </c>
      <c r="P10337">
        <f t="shared" si="1133"/>
        <v>0</v>
      </c>
      <c r="Q10337">
        <f t="shared" si="1134"/>
        <v>0</v>
      </c>
    </row>
    <row r="10338" spans="1:17" ht="19.5" x14ac:dyDescent="0.4">
      <c r="A10338" s="33">
        <f t="shared" si="1129"/>
        <v>46693</v>
      </c>
      <c r="B10338" s="27" t="str">
        <f t="shared" si="1130"/>
        <v>(火)</v>
      </c>
      <c r="C10338" s="34">
        <v>0.29166666666666702</v>
      </c>
      <c r="D10338" s="16" t="s">
        <v>18</v>
      </c>
      <c r="E10338" s="35">
        <v>0.3125</v>
      </c>
      <c r="F10338" s="50">
        <f>IF(COUNTIF('リスト（不使用）'!$A$5:$A$6,単年カーブ!$A$1),"希望数量入力ください",'単年（2027年度）'!$E$12*単年カーブ!$R$3+'単年（2027年度）'!$E$12*(1-単年カーブ!$R$3)*単年カーブ!Q10338)</f>
        <v>0</v>
      </c>
      <c r="G10338" s="47">
        <f t="shared" si="1131"/>
        <v>0</v>
      </c>
      <c r="M10338">
        <f t="shared" si="1132"/>
        <v>11</v>
      </c>
      <c r="N10338">
        <f>IF(OR(WEEKDAY(A10338)=1,WEEKDAY(A10338)=7,COUNTIF('2027祝日等（不使用）'!$A$1:$A$20,単年カーブ!A10338)=1),0,1)</f>
        <v>1</v>
      </c>
      <c r="O10338">
        <f t="shared" si="1128"/>
        <v>15</v>
      </c>
      <c r="P10338">
        <f t="shared" si="1133"/>
        <v>0</v>
      </c>
      <c r="Q10338">
        <f t="shared" si="1134"/>
        <v>0</v>
      </c>
    </row>
    <row r="10339" spans="1:17" ht="19.5" x14ac:dyDescent="0.4">
      <c r="A10339" s="33">
        <f t="shared" si="1129"/>
        <v>46693</v>
      </c>
      <c r="B10339" s="27" t="str">
        <f t="shared" si="1130"/>
        <v>(火)</v>
      </c>
      <c r="C10339" s="34">
        <v>0.3125</v>
      </c>
      <c r="D10339" s="16" t="s">
        <v>18</v>
      </c>
      <c r="E10339" s="35">
        <v>0.33333333333333298</v>
      </c>
      <c r="F10339" s="50">
        <f>IF(COUNTIF('リスト（不使用）'!$A$5:$A$6,単年カーブ!$A$1),"希望数量入力ください",'単年（2027年度）'!$E$12*単年カーブ!$R$3+'単年（2027年度）'!$E$12*(1-単年カーブ!$R$3)*単年カーブ!Q10339)</f>
        <v>0</v>
      </c>
      <c r="G10339" s="47">
        <f t="shared" si="1131"/>
        <v>0</v>
      </c>
      <c r="M10339">
        <f t="shared" si="1132"/>
        <v>11</v>
      </c>
      <c r="N10339">
        <f>IF(OR(WEEKDAY(A10339)=1,WEEKDAY(A10339)=7,COUNTIF('2027祝日等（不使用）'!$A$1:$A$20,単年カーブ!A10339)=1),0,1)</f>
        <v>1</v>
      </c>
      <c r="O10339">
        <f t="shared" si="1128"/>
        <v>16</v>
      </c>
      <c r="P10339">
        <f t="shared" si="1133"/>
        <v>0</v>
      </c>
      <c r="Q10339">
        <f t="shared" si="1134"/>
        <v>0</v>
      </c>
    </row>
    <row r="10340" spans="1:17" ht="19.5" x14ac:dyDescent="0.4">
      <c r="A10340" s="33">
        <f t="shared" si="1129"/>
        <v>46693</v>
      </c>
      <c r="B10340" s="27" t="str">
        <f t="shared" si="1130"/>
        <v>(火)</v>
      </c>
      <c r="C10340" s="34">
        <v>0.33333333333333298</v>
      </c>
      <c r="D10340" s="16" t="s">
        <v>18</v>
      </c>
      <c r="E10340" s="35">
        <v>0.35416666666666702</v>
      </c>
      <c r="F10340" s="50">
        <f>IF(COUNTIF('リスト（不使用）'!$A$5:$A$6,単年カーブ!$A$1),"希望数量入力ください",'単年（2027年度）'!$E$12*単年カーブ!$R$3+'単年（2027年度）'!$E$12*(1-単年カーブ!$R$3)*単年カーブ!Q10340)</f>
        <v>0</v>
      </c>
      <c r="G10340" s="47">
        <f t="shared" si="1131"/>
        <v>0</v>
      </c>
      <c r="M10340">
        <f t="shared" si="1132"/>
        <v>11</v>
      </c>
      <c r="N10340">
        <f>IF(OR(WEEKDAY(A10340)=1,WEEKDAY(A10340)=7,COUNTIF('2027祝日等（不使用）'!$A$1:$A$20,単年カーブ!A10340)=1),0,1)</f>
        <v>1</v>
      </c>
      <c r="O10340">
        <f t="shared" si="1128"/>
        <v>17</v>
      </c>
      <c r="P10340">
        <f t="shared" si="1133"/>
        <v>1</v>
      </c>
      <c r="Q10340">
        <f t="shared" si="1134"/>
        <v>1</v>
      </c>
    </row>
    <row r="10341" spans="1:17" ht="19.5" x14ac:dyDescent="0.4">
      <c r="A10341" s="33">
        <f t="shared" si="1129"/>
        <v>46693</v>
      </c>
      <c r="B10341" s="27" t="str">
        <f t="shared" si="1130"/>
        <v>(火)</v>
      </c>
      <c r="C10341" s="34">
        <v>0.35416666666666702</v>
      </c>
      <c r="D10341" s="16" t="s">
        <v>18</v>
      </c>
      <c r="E10341" s="35">
        <v>0.375</v>
      </c>
      <c r="F10341" s="50">
        <f>IF(COUNTIF('リスト（不使用）'!$A$5:$A$6,単年カーブ!$A$1),"希望数量入力ください",'単年（2027年度）'!$E$12*単年カーブ!$R$3+'単年（2027年度）'!$E$12*(1-単年カーブ!$R$3)*単年カーブ!Q10341)</f>
        <v>0</v>
      </c>
      <c r="G10341" s="47">
        <f t="shared" si="1131"/>
        <v>0</v>
      </c>
      <c r="M10341">
        <f t="shared" si="1132"/>
        <v>11</v>
      </c>
      <c r="N10341">
        <f>IF(OR(WEEKDAY(A10341)=1,WEEKDAY(A10341)=7,COUNTIF('2027祝日等（不使用）'!$A$1:$A$20,単年カーブ!A10341)=1),0,1)</f>
        <v>1</v>
      </c>
      <c r="O10341">
        <f t="shared" si="1128"/>
        <v>18</v>
      </c>
      <c r="P10341">
        <f t="shared" si="1133"/>
        <v>1</v>
      </c>
      <c r="Q10341">
        <f t="shared" si="1134"/>
        <v>1</v>
      </c>
    </row>
    <row r="10342" spans="1:17" ht="19.5" x14ac:dyDescent="0.4">
      <c r="A10342" s="33">
        <f t="shared" si="1129"/>
        <v>46693</v>
      </c>
      <c r="B10342" s="27" t="str">
        <f t="shared" si="1130"/>
        <v>(火)</v>
      </c>
      <c r="C10342" s="34">
        <v>0.375</v>
      </c>
      <c r="D10342" s="16" t="s">
        <v>18</v>
      </c>
      <c r="E10342" s="35">
        <v>0.39583333333333298</v>
      </c>
      <c r="F10342" s="50">
        <f>IF(COUNTIF('リスト（不使用）'!$A$5:$A$6,単年カーブ!$A$1),"希望数量入力ください",'単年（2027年度）'!$E$12*単年カーブ!$R$3+'単年（2027年度）'!$E$12*(1-単年カーブ!$R$3)*単年カーブ!Q10342)</f>
        <v>0</v>
      </c>
      <c r="G10342" s="47">
        <f t="shared" si="1131"/>
        <v>0</v>
      </c>
      <c r="M10342">
        <f t="shared" si="1132"/>
        <v>11</v>
      </c>
      <c r="N10342">
        <f>IF(OR(WEEKDAY(A10342)=1,WEEKDAY(A10342)=7,COUNTIF('2027祝日等（不使用）'!$A$1:$A$20,単年カーブ!A10342)=1),0,1)</f>
        <v>1</v>
      </c>
      <c r="O10342">
        <f t="shared" si="1128"/>
        <v>19</v>
      </c>
      <c r="P10342">
        <f t="shared" si="1133"/>
        <v>1</v>
      </c>
      <c r="Q10342">
        <f t="shared" si="1134"/>
        <v>1</v>
      </c>
    </row>
    <row r="10343" spans="1:17" ht="19.5" x14ac:dyDescent="0.4">
      <c r="A10343" s="33">
        <f t="shared" si="1129"/>
        <v>46693</v>
      </c>
      <c r="B10343" s="27" t="str">
        <f t="shared" si="1130"/>
        <v>(火)</v>
      </c>
      <c r="C10343" s="34">
        <v>0.39583333333333298</v>
      </c>
      <c r="D10343" s="16" t="s">
        <v>18</v>
      </c>
      <c r="E10343" s="35">
        <v>0.41666666666666702</v>
      </c>
      <c r="F10343" s="50">
        <f>IF(COUNTIF('リスト（不使用）'!$A$5:$A$6,単年カーブ!$A$1),"希望数量入力ください",'単年（2027年度）'!$E$12*単年カーブ!$R$3+'単年（2027年度）'!$E$12*(1-単年カーブ!$R$3)*単年カーブ!Q10343)</f>
        <v>0</v>
      </c>
      <c r="G10343" s="47">
        <f t="shared" si="1131"/>
        <v>0</v>
      </c>
      <c r="M10343">
        <f t="shared" si="1132"/>
        <v>11</v>
      </c>
      <c r="N10343">
        <f>IF(OR(WEEKDAY(A10343)=1,WEEKDAY(A10343)=7,COUNTIF('2027祝日等（不使用）'!$A$1:$A$20,単年カーブ!A10343)=1),0,1)</f>
        <v>1</v>
      </c>
      <c r="O10343">
        <f t="shared" si="1128"/>
        <v>20</v>
      </c>
      <c r="P10343">
        <f t="shared" si="1133"/>
        <v>1</v>
      </c>
      <c r="Q10343">
        <f t="shared" si="1134"/>
        <v>1</v>
      </c>
    </row>
    <row r="10344" spans="1:17" ht="19.5" x14ac:dyDescent="0.4">
      <c r="A10344" s="33">
        <f t="shared" si="1129"/>
        <v>46693</v>
      </c>
      <c r="B10344" s="27" t="str">
        <f t="shared" si="1130"/>
        <v>(火)</v>
      </c>
      <c r="C10344" s="34">
        <v>0.41666666666666702</v>
      </c>
      <c r="D10344" s="16" t="s">
        <v>18</v>
      </c>
      <c r="E10344" s="35">
        <v>0.4375</v>
      </c>
      <c r="F10344" s="50">
        <f>IF(COUNTIF('リスト（不使用）'!$A$5:$A$6,単年カーブ!$A$1),"希望数量入力ください",'単年（2027年度）'!$E$12*単年カーブ!$R$3+'単年（2027年度）'!$E$12*(1-単年カーブ!$R$3)*単年カーブ!Q10344)</f>
        <v>0</v>
      </c>
      <c r="G10344" s="47">
        <f t="shared" si="1131"/>
        <v>0</v>
      </c>
      <c r="M10344">
        <f t="shared" si="1132"/>
        <v>11</v>
      </c>
      <c r="N10344">
        <f>IF(OR(WEEKDAY(A10344)=1,WEEKDAY(A10344)=7,COUNTIF('2027祝日等（不使用）'!$A$1:$A$20,単年カーブ!A10344)=1),0,1)</f>
        <v>1</v>
      </c>
      <c r="O10344">
        <f t="shared" si="1128"/>
        <v>21</v>
      </c>
      <c r="P10344">
        <f t="shared" si="1133"/>
        <v>1</v>
      </c>
      <c r="Q10344">
        <f t="shared" si="1134"/>
        <v>1</v>
      </c>
    </row>
    <row r="10345" spans="1:17" ht="19.5" x14ac:dyDescent="0.4">
      <c r="A10345" s="33">
        <f t="shared" si="1129"/>
        <v>46693</v>
      </c>
      <c r="B10345" s="27" t="str">
        <f t="shared" si="1130"/>
        <v>(火)</v>
      </c>
      <c r="C10345" s="34">
        <v>0.4375</v>
      </c>
      <c r="D10345" s="16" t="s">
        <v>18</v>
      </c>
      <c r="E10345" s="35">
        <v>0.45833333333333298</v>
      </c>
      <c r="F10345" s="50">
        <f>IF(COUNTIF('リスト（不使用）'!$A$5:$A$6,単年カーブ!$A$1),"希望数量入力ください",'単年（2027年度）'!$E$12*単年カーブ!$R$3+'単年（2027年度）'!$E$12*(1-単年カーブ!$R$3)*単年カーブ!Q10345)</f>
        <v>0</v>
      </c>
      <c r="G10345" s="47">
        <f t="shared" si="1131"/>
        <v>0</v>
      </c>
      <c r="M10345">
        <f t="shared" si="1132"/>
        <v>11</v>
      </c>
      <c r="N10345">
        <f>IF(OR(WEEKDAY(A10345)=1,WEEKDAY(A10345)=7,COUNTIF('2027祝日等（不使用）'!$A$1:$A$20,単年カーブ!A10345)=1),0,1)</f>
        <v>1</v>
      </c>
      <c r="O10345">
        <f t="shared" si="1128"/>
        <v>22</v>
      </c>
      <c r="P10345">
        <f t="shared" si="1133"/>
        <v>1</v>
      </c>
      <c r="Q10345">
        <f t="shared" si="1134"/>
        <v>1</v>
      </c>
    </row>
    <row r="10346" spans="1:17" ht="19.5" x14ac:dyDescent="0.4">
      <c r="A10346" s="33">
        <f t="shared" si="1129"/>
        <v>46693</v>
      </c>
      <c r="B10346" s="27" t="str">
        <f t="shared" si="1130"/>
        <v>(火)</v>
      </c>
      <c r="C10346" s="34">
        <v>0.45833333333333298</v>
      </c>
      <c r="D10346" s="16" t="s">
        <v>18</v>
      </c>
      <c r="E10346" s="35">
        <v>0.47916666666666702</v>
      </c>
      <c r="F10346" s="50">
        <f>IF(COUNTIF('リスト（不使用）'!$A$5:$A$6,単年カーブ!$A$1),"希望数量入力ください",'単年（2027年度）'!$E$12*単年カーブ!$R$3+'単年（2027年度）'!$E$12*(1-単年カーブ!$R$3)*単年カーブ!Q10346)</f>
        <v>0</v>
      </c>
      <c r="G10346" s="47">
        <f t="shared" si="1131"/>
        <v>0</v>
      </c>
      <c r="M10346">
        <f t="shared" si="1132"/>
        <v>11</v>
      </c>
      <c r="N10346">
        <f>IF(OR(WEEKDAY(A10346)=1,WEEKDAY(A10346)=7,COUNTIF('2027祝日等（不使用）'!$A$1:$A$20,単年カーブ!A10346)=1),0,1)</f>
        <v>1</v>
      </c>
      <c r="O10346">
        <f t="shared" si="1128"/>
        <v>23</v>
      </c>
      <c r="P10346">
        <f t="shared" si="1133"/>
        <v>1</v>
      </c>
      <c r="Q10346">
        <f t="shared" si="1134"/>
        <v>1</v>
      </c>
    </row>
    <row r="10347" spans="1:17" ht="19.5" x14ac:dyDescent="0.4">
      <c r="A10347" s="33">
        <f t="shared" si="1129"/>
        <v>46693</v>
      </c>
      <c r="B10347" s="27" t="str">
        <f t="shared" si="1130"/>
        <v>(火)</v>
      </c>
      <c r="C10347" s="34">
        <v>0.47916666666666702</v>
      </c>
      <c r="D10347" s="16" t="s">
        <v>18</v>
      </c>
      <c r="E10347" s="35">
        <v>0.5</v>
      </c>
      <c r="F10347" s="50">
        <f>IF(COUNTIF('リスト（不使用）'!$A$5:$A$6,単年カーブ!$A$1),"希望数量入力ください",'単年（2027年度）'!$E$12*単年カーブ!$R$3+'単年（2027年度）'!$E$12*(1-単年カーブ!$R$3)*単年カーブ!Q10347)</f>
        <v>0</v>
      </c>
      <c r="G10347" s="47">
        <f t="shared" si="1131"/>
        <v>0</v>
      </c>
      <c r="M10347">
        <f t="shared" si="1132"/>
        <v>11</v>
      </c>
      <c r="N10347">
        <f>IF(OR(WEEKDAY(A10347)=1,WEEKDAY(A10347)=7,COUNTIF('2027祝日等（不使用）'!$A$1:$A$20,単年カーブ!A10347)=1),0,1)</f>
        <v>1</v>
      </c>
      <c r="O10347">
        <f t="shared" si="1128"/>
        <v>24</v>
      </c>
      <c r="P10347">
        <f t="shared" si="1133"/>
        <v>1</v>
      </c>
      <c r="Q10347">
        <f t="shared" si="1134"/>
        <v>1</v>
      </c>
    </row>
    <row r="10348" spans="1:17" ht="19.5" x14ac:dyDescent="0.4">
      <c r="A10348" s="33">
        <f t="shared" si="1129"/>
        <v>46693</v>
      </c>
      <c r="B10348" s="27" t="str">
        <f t="shared" si="1130"/>
        <v>(火)</v>
      </c>
      <c r="C10348" s="34">
        <v>0.5</v>
      </c>
      <c r="D10348" s="16" t="s">
        <v>18</v>
      </c>
      <c r="E10348" s="35">
        <v>0.52083333333333304</v>
      </c>
      <c r="F10348" s="50">
        <f>IF(COUNTIF('リスト（不使用）'!$A$5:$A$6,単年カーブ!$A$1),"希望数量入力ください",'単年（2027年度）'!$E$12*単年カーブ!$R$3+'単年（2027年度）'!$E$12*(1-単年カーブ!$R$3)*単年カーブ!Q10348)</f>
        <v>0</v>
      </c>
      <c r="G10348" s="47">
        <f t="shared" si="1131"/>
        <v>0</v>
      </c>
      <c r="M10348">
        <f t="shared" si="1132"/>
        <v>11</v>
      </c>
      <c r="N10348">
        <f>IF(OR(WEEKDAY(A10348)=1,WEEKDAY(A10348)=7,COUNTIF('2027祝日等（不使用）'!$A$1:$A$20,単年カーブ!A10348)=1),0,1)</f>
        <v>1</v>
      </c>
      <c r="O10348">
        <f t="shared" si="1128"/>
        <v>25</v>
      </c>
      <c r="P10348">
        <f t="shared" si="1133"/>
        <v>1</v>
      </c>
      <c r="Q10348">
        <f t="shared" si="1134"/>
        <v>1</v>
      </c>
    </row>
    <row r="10349" spans="1:17" ht="19.5" x14ac:dyDescent="0.4">
      <c r="A10349" s="33">
        <f t="shared" si="1129"/>
        <v>46693</v>
      </c>
      <c r="B10349" s="27" t="str">
        <f t="shared" si="1130"/>
        <v>(火)</v>
      </c>
      <c r="C10349" s="34">
        <v>0.52083333333333304</v>
      </c>
      <c r="D10349" s="16" t="s">
        <v>18</v>
      </c>
      <c r="E10349" s="35">
        <v>0.54166666666666696</v>
      </c>
      <c r="F10349" s="50">
        <f>IF(COUNTIF('リスト（不使用）'!$A$5:$A$6,単年カーブ!$A$1),"希望数量入力ください",'単年（2027年度）'!$E$12*単年カーブ!$R$3+'単年（2027年度）'!$E$12*(1-単年カーブ!$R$3)*単年カーブ!Q10349)</f>
        <v>0</v>
      </c>
      <c r="G10349" s="47">
        <f t="shared" si="1131"/>
        <v>0</v>
      </c>
      <c r="M10349">
        <f t="shared" si="1132"/>
        <v>11</v>
      </c>
      <c r="N10349">
        <f>IF(OR(WEEKDAY(A10349)=1,WEEKDAY(A10349)=7,COUNTIF('2027祝日等（不使用）'!$A$1:$A$20,単年カーブ!A10349)=1),0,1)</f>
        <v>1</v>
      </c>
      <c r="O10349">
        <f t="shared" si="1128"/>
        <v>26</v>
      </c>
      <c r="P10349">
        <f t="shared" si="1133"/>
        <v>1</v>
      </c>
      <c r="Q10349">
        <f t="shared" si="1134"/>
        <v>1</v>
      </c>
    </row>
    <row r="10350" spans="1:17" ht="19.5" x14ac:dyDescent="0.4">
      <c r="A10350" s="33">
        <f t="shared" si="1129"/>
        <v>46693</v>
      </c>
      <c r="B10350" s="27" t="str">
        <f t="shared" si="1130"/>
        <v>(火)</v>
      </c>
      <c r="C10350" s="34">
        <v>0.54166666666666696</v>
      </c>
      <c r="D10350" s="16" t="s">
        <v>18</v>
      </c>
      <c r="E10350" s="35">
        <v>0.5625</v>
      </c>
      <c r="F10350" s="50">
        <f>IF(COUNTIF('リスト（不使用）'!$A$5:$A$6,単年カーブ!$A$1),"希望数量入力ください",'単年（2027年度）'!$E$12*単年カーブ!$R$3+'単年（2027年度）'!$E$12*(1-単年カーブ!$R$3)*単年カーブ!Q10350)</f>
        <v>0</v>
      </c>
      <c r="G10350" s="47">
        <f t="shared" si="1131"/>
        <v>0</v>
      </c>
      <c r="M10350">
        <f t="shared" si="1132"/>
        <v>11</v>
      </c>
      <c r="N10350">
        <f>IF(OR(WEEKDAY(A10350)=1,WEEKDAY(A10350)=7,COUNTIF('2027祝日等（不使用）'!$A$1:$A$20,単年カーブ!A10350)=1),0,1)</f>
        <v>1</v>
      </c>
      <c r="O10350">
        <f t="shared" si="1128"/>
        <v>27</v>
      </c>
      <c r="P10350">
        <f t="shared" si="1133"/>
        <v>1</v>
      </c>
      <c r="Q10350">
        <f t="shared" si="1134"/>
        <v>1</v>
      </c>
    </row>
    <row r="10351" spans="1:17" ht="19.5" x14ac:dyDescent="0.4">
      <c r="A10351" s="33">
        <f t="shared" si="1129"/>
        <v>46693</v>
      </c>
      <c r="B10351" s="27" t="str">
        <f t="shared" si="1130"/>
        <v>(火)</v>
      </c>
      <c r="C10351" s="34">
        <v>0.5625</v>
      </c>
      <c r="D10351" s="16" t="s">
        <v>18</v>
      </c>
      <c r="E10351" s="35">
        <v>0.58333333333333304</v>
      </c>
      <c r="F10351" s="50">
        <f>IF(COUNTIF('リスト（不使用）'!$A$5:$A$6,単年カーブ!$A$1),"希望数量入力ください",'単年（2027年度）'!$E$12*単年カーブ!$R$3+'単年（2027年度）'!$E$12*(1-単年カーブ!$R$3)*単年カーブ!Q10351)</f>
        <v>0</v>
      </c>
      <c r="G10351" s="47">
        <f t="shared" si="1131"/>
        <v>0</v>
      </c>
      <c r="M10351">
        <f t="shared" si="1132"/>
        <v>11</v>
      </c>
      <c r="N10351">
        <f>IF(OR(WEEKDAY(A10351)=1,WEEKDAY(A10351)=7,COUNTIF('2027祝日等（不使用）'!$A$1:$A$20,単年カーブ!A10351)=1),0,1)</f>
        <v>1</v>
      </c>
      <c r="O10351">
        <f t="shared" si="1128"/>
        <v>28</v>
      </c>
      <c r="P10351">
        <f t="shared" si="1133"/>
        <v>1</v>
      </c>
      <c r="Q10351">
        <f t="shared" si="1134"/>
        <v>1</v>
      </c>
    </row>
    <row r="10352" spans="1:17" ht="19.5" x14ac:dyDescent="0.4">
      <c r="A10352" s="33">
        <f t="shared" si="1129"/>
        <v>46693</v>
      </c>
      <c r="B10352" s="27" t="str">
        <f t="shared" si="1130"/>
        <v>(火)</v>
      </c>
      <c r="C10352" s="34">
        <v>0.58333333333333304</v>
      </c>
      <c r="D10352" s="16" t="s">
        <v>18</v>
      </c>
      <c r="E10352" s="35">
        <v>0.60416666666666696</v>
      </c>
      <c r="F10352" s="50">
        <f>IF(COUNTIF('リスト（不使用）'!$A$5:$A$6,単年カーブ!$A$1),"希望数量入力ください",'単年（2027年度）'!$E$12*単年カーブ!$R$3+'単年（2027年度）'!$E$12*(1-単年カーブ!$R$3)*単年カーブ!Q10352)</f>
        <v>0</v>
      </c>
      <c r="G10352" s="47">
        <f t="shared" si="1131"/>
        <v>0</v>
      </c>
      <c r="M10352">
        <f t="shared" si="1132"/>
        <v>11</v>
      </c>
      <c r="N10352">
        <f>IF(OR(WEEKDAY(A10352)=1,WEEKDAY(A10352)=7,COUNTIF('2027祝日等（不使用）'!$A$1:$A$20,単年カーブ!A10352)=1),0,1)</f>
        <v>1</v>
      </c>
      <c r="O10352">
        <f t="shared" si="1128"/>
        <v>29</v>
      </c>
      <c r="P10352">
        <f t="shared" si="1133"/>
        <v>1</v>
      </c>
      <c r="Q10352">
        <f t="shared" si="1134"/>
        <v>1</v>
      </c>
    </row>
    <row r="10353" spans="1:17" ht="19.5" x14ac:dyDescent="0.4">
      <c r="A10353" s="33">
        <f t="shared" si="1129"/>
        <v>46693</v>
      </c>
      <c r="B10353" s="27" t="str">
        <f t="shared" si="1130"/>
        <v>(火)</v>
      </c>
      <c r="C10353" s="34">
        <v>0.60416666666666696</v>
      </c>
      <c r="D10353" s="16" t="s">
        <v>18</v>
      </c>
      <c r="E10353" s="35">
        <v>0.625</v>
      </c>
      <c r="F10353" s="50">
        <f>IF(COUNTIF('リスト（不使用）'!$A$5:$A$6,単年カーブ!$A$1),"希望数量入力ください",'単年（2027年度）'!$E$12*単年カーブ!$R$3+'単年（2027年度）'!$E$12*(1-単年カーブ!$R$3)*単年カーブ!Q10353)</f>
        <v>0</v>
      </c>
      <c r="G10353" s="47">
        <f t="shared" si="1131"/>
        <v>0</v>
      </c>
      <c r="M10353">
        <f t="shared" si="1132"/>
        <v>11</v>
      </c>
      <c r="N10353">
        <f>IF(OR(WEEKDAY(A10353)=1,WEEKDAY(A10353)=7,COUNTIF('2027祝日等（不使用）'!$A$1:$A$20,単年カーブ!A10353)=1),0,1)</f>
        <v>1</v>
      </c>
      <c r="O10353">
        <f t="shared" si="1128"/>
        <v>30</v>
      </c>
      <c r="P10353">
        <f t="shared" si="1133"/>
        <v>1</v>
      </c>
      <c r="Q10353">
        <f t="shared" si="1134"/>
        <v>1</v>
      </c>
    </row>
    <row r="10354" spans="1:17" ht="19.5" x14ac:dyDescent="0.4">
      <c r="A10354" s="33">
        <f t="shared" si="1129"/>
        <v>46693</v>
      </c>
      <c r="B10354" s="27" t="str">
        <f t="shared" si="1130"/>
        <v>(火)</v>
      </c>
      <c r="C10354" s="34">
        <v>0.625</v>
      </c>
      <c r="D10354" s="16" t="s">
        <v>18</v>
      </c>
      <c r="E10354" s="35">
        <v>0.64583333333333304</v>
      </c>
      <c r="F10354" s="50">
        <f>IF(COUNTIF('リスト（不使用）'!$A$5:$A$6,単年カーブ!$A$1),"希望数量入力ください",'単年（2027年度）'!$E$12*単年カーブ!$R$3+'単年（2027年度）'!$E$12*(1-単年カーブ!$R$3)*単年カーブ!Q10354)</f>
        <v>0</v>
      </c>
      <c r="G10354" s="47">
        <f t="shared" si="1131"/>
        <v>0</v>
      </c>
      <c r="M10354">
        <f t="shared" si="1132"/>
        <v>11</v>
      </c>
      <c r="N10354">
        <f>IF(OR(WEEKDAY(A10354)=1,WEEKDAY(A10354)=7,COUNTIF('2027祝日等（不使用）'!$A$1:$A$20,単年カーブ!A10354)=1),0,1)</f>
        <v>1</v>
      </c>
      <c r="O10354">
        <f t="shared" si="1128"/>
        <v>31</v>
      </c>
      <c r="P10354">
        <f t="shared" si="1133"/>
        <v>1</v>
      </c>
      <c r="Q10354">
        <f t="shared" si="1134"/>
        <v>1</v>
      </c>
    </row>
    <row r="10355" spans="1:17" ht="19.5" x14ac:dyDescent="0.4">
      <c r="A10355" s="33">
        <f t="shared" si="1129"/>
        <v>46693</v>
      </c>
      <c r="B10355" s="27" t="str">
        <f t="shared" si="1130"/>
        <v>(火)</v>
      </c>
      <c r="C10355" s="34">
        <v>0.64583333333333304</v>
      </c>
      <c r="D10355" s="16" t="s">
        <v>18</v>
      </c>
      <c r="E10355" s="35">
        <v>0.66666666666666696</v>
      </c>
      <c r="F10355" s="50">
        <f>IF(COUNTIF('リスト（不使用）'!$A$5:$A$6,単年カーブ!$A$1),"希望数量入力ください",'単年（2027年度）'!$E$12*単年カーブ!$R$3+'単年（2027年度）'!$E$12*(1-単年カーブ!$R$3)*単年カーブ!Q10355)</f>
        <v>0</v>
      </c>
      <c r="G10355" s="47">
        <f t="shared" si="1131"/>
        <v>0</v>
      </c>
      <c r="M10355">
        <f t="shared" si="1132"/>
        <v>11</v>
      </c>
      <c r="N10355">
        <f>IF(OR(WEEKDAY(A10355)=1,WEEKDAY(A10355)=7,COUNTIF('2027祝日等（不使用）'!$A$1:$A$20,単年カーブ!A10355)=1),0,1)</f>
        <v>1</v>
      </c>
      <c r="O10355">
        <f t="shared" si="1128"/>
        <v>32</v>
      </c>
      <c r="P10355">
        <f t="shared" si="1133"/>
        <v>1</v>
      </c>
      <c r="Q10355">
        <f t="shared" si="1134"/>
        <v>1</v>
      </c>
    </row>
    <row r="10356" spans="1:17" ht="19.5" x14ac:dyDescent="0.4">
      <c r="A10356" s="33">
        <f t="shared" si="1129"/>
        <v>46693</v>
      </c>
      <c r="B10356" s="27" t="str">
        <f t="shared" si="1130"/>
        <v>(火)</v>
      </c>
      <c r="C10356" s="34">
        <v>0.66666666666666696</v>
      </c>
      <c r="D10356" s="16" t="s">
        <v>18</v>
      </c>
      <c r="E10356" s="35">
        <v>0.6875</v>
      </c>
      <c r="F10356" s="50">
        <f>IF(COUNTIF('リスト（不使用）'!$A$5:$A$6,単年カーブ!$A$1),"希望数量入力ください",'単年（2027年度）'!$E$12*単年カーブ!$R$3+'単年（2027年度）'!$E$12*(1-単年カーブ!$R$3)*単年カーブ!Q10356)</f>
        <v>0</v>
      </c>
      <c r="G10356" s="47">
        <f t="shared" si="1131"/>
        <v>0</v>
      </c>
      <c r="M10356">
        <f t="shared" si="1132"/>
        <v>11</v>
      </c>
      <c r="N10356">
        <f>IF(OR(WEEKDAY(A10356)=1,WEEKDAY(A10356)=7,COUNTIF('2027祝日等（不使用）'!$A$1:$A$20,単年カーブ!A10356)=1),0,1)</f>
        <v>1</v>
      </c>
      <c r="O10356">
        <f t="shared" ref="O10356:O10419" si="1135">O10308</f>
        <v>33</v>
      </c>
      <c r="P10356">
        <f t="shared" si="1133"/>
        <v>1</v>
      </c>
      <c r="Q10356">
        <f t="shared" si="1134"/>
        <v>1</v>
      </c>
    </row>
    <row r="10357" spans="1:17" ht="19.5" x14ac:dyDescent="0.4">
      <c r="A10357" s="33">
        <f t="shared" si="1129"/>
        <v>46693</v>
      </c>
      <c r="B10357" s="27" t="str">
        <f t="shared" si="1130"/>
        <v>(火)</v>
      </c>
      <c r="C10357" s="34">
        <v>0.6875</v>
      </c>
      <c r="D10357" s="16" t="s">
        <v>18</v>
      </c>
      <c r="E10357" s="35">
        <v>0.70833333333333304</v>
      </c>
      <c r="F10357" s="50">
        <f>IF(COUNTIF('リスト（不使用）'!$A$5:$A$6,単年カーブ!$A$1),"希望数量入力ください",'単年（2027年度）'!$E$12*単年カーブ!$R$3+'単年（2027年度）'!$E$12*(1-単年カーブ!$R$3)*単年カーブ!Q10357)</f>
        <v>0</v>
      </c>
      <c r="G10357" s="47">
        <f t="shared" si="1131"/>
        <v>0</v>
      </c>
      <c r="M10357">
        <f t="shared" si="1132"/>
        <v>11</v>
      </c>
      <c r="N10357">
        <f>IF(OR(WEEKDAY(A10357)=1,WEEKDAY(A10357)=7,COUNTIF('2027祝日等（不使用）'!$A$1:$A$20,単年カーブ!A10357)=1),0,1)</f>
        <v>1</v>
      </c>
      <c r="O10357">
        <f t="shared" si="1135"/>
        <v>34</v>
      </c>
      <c r="P10357">
        <f t="shared" si="1133"/>
        <v>1</v>
      </c>
      <c r="Q10357">
        <f t="shared" si="1134"/>
        <v>1</v>
      </c>
    </row>
    <row r="10358" spans="1:17" ht="19.5" x14ac:dyDescent="0.4">
      <c r="A10358" s="33">
        <f t="shared" si="1129"/>
        <v>46693</v>
      </c>
      <c r="B10358" s="27" t="str">
        <f t="shared" si="1130"/>
        <v>(火)</v>
      </c>
      <c r="C10358" s="34">
        <v>0.70833333333333304</v>
      </c>
      <c r="D10358" s="16" t="s">
        <v>18</v>
      </c>
      <c r="E10358" s="35">
        <v>0.72916666666666696</v>
      </c>
      <c r="F10358" s="50">
        <f>IF(COUNTIF('リスト（不使用）'!$A$5:$A$6,単年カーブ!$A$1),"希望数量入力ください",'単年（2027年度）'!$E$12*単年カーブ!$R$3+'単年（2027年度）'!$E$12*(1-単年カーブ!$R$3)*単年カーブ!Q10358)</f>
        <v>0</v>
      </c>
      <c r="G10358" s="47">
        <f t="shared" si="1131"/>
        <v>0</v>
      </c>
      <c r="M10358">
        <f t="shared" si="1132"/>
        <v>11</v>
      </c>
      <c r="N10358">
        <f>IF(OR(WEEKDAY(A10358)=1,WEEKDAY(A10358)=7,COUNTIF('2027祝日等（不使用）'!$A$1:$A$20,単年カーブ!A10358)=1),0,1)</f>
        <v>1</v>
      </c>
      <c r="O10358">
        <f t="shared" si="1135"/>
        <v>35</v>
      </c>
      <c r="P10358">
        <f t="shared" si="1133"/>
        <v>1</v>
      </c>
      <c r="Q10358">
        <f t="shared" si="1134"/>
        <v>1</v>
      </c>
    </row>
    <row r="10359" spans="1:17" ht="19.5" x14ac:dyDescent="0.4">
      <c r="A10359" s="33">
        <f t="shared" si="1129"/>
        <v>46693</v>
      </c>
      <c r="B10359" s="27" t="str">
        <f t="shared" si="1130"/>
        <v>(火)</v>
      </c>
      <c r="C10359" s="34">
        <v>0.72916666666666696</v>
      </c>
      <c r="D10359" s="16" t="s">
        <v>18</v>
      </c>
      <c r="E10359" s="35">
        <v>0.75</v>
      </c>
      <c r="F10359" s="50">
        <f>IF(COUNTIF('リスト（不使用）'!$A$5:$A$6,単年カーブ!$A$1),"希望数量入力ください",'単年（2027年度）'!$E$12*単年カーブ!$R$3+'単年（2027年度）'!$E$12*(1-単年カーブ!$R$3)*単年カーブ!Q10359)</f>
        <v>0</v>
      </c>
      <c r="G10359" s="47">
        <f t="shared" si="1131"/>
        <v>0</v>
      </c>
      <c r="M10359">
        <f t="shared" si="1132"/>
        <v>11</v>
      </c>
      <c r="N10359">
        <f>IF(OR(WEEKDAY(A10359)=1,WEEKDAY(A10359)=7,COUNTIF('2027祝日等（不使用）'!$A$1:$A$20,単年カーブ!A10359)=1),0,1)</f>
        <v>1</v>
      </c>
      <c r="O10359">
        <f t="shared" si="1135"/>
        <v>36</v>
      </c>
      <c r="P10359">
        <f t="shared" si="1133"/>
        <v>1</v>
      </c>
      <c r="Q10359">
        <f t="shared" si="1134"/>
        <v>1</v>
      </c>
    </row>
    <row r="10360" spans="1:17" ht="19.5" x14ac:dyDescent="0.4">
      <c r="A10360" s="33">
        <f t="shared" si="1129"/>
        <v>46693</v>
      </c>
      <c r="B10360" s="27" t="str">
        <f t="shared" si="1130"/>
        <v>(火)</v>
      </c>
      <c r="C10360" s="34">
        <v>0.75</v>
      </c>
      <c r="D10360" s="16" t="s">
        <v>18</v>
      </c>
      <c r="E10360" s="35">
        <v>0.77083333333333304</v>
      </c>
      <c r="F10360" s="50">
        <f>IF(COUNTIF('リスト（不使用）'!$A$5:$A$6,単年カーブ!$A$1),"希望数量入力ください",'単年（2027年度）'!$E$12*単年カーブ!$R$3+'単年（2027年度）'!$E$12*(1-単年カーブ!$R$3)*単年カーブ!Q10360)</f>
        <v>0</v>
      </c>
      <c r="G10360" s="47">
        <f t="shared" si="1131"/>
        <v>0</v>
      </c>
      <c r="M10360">
        <f t="shared" si="1132"/>
        <v>11</v>
      </c>
      <c r="N10360">
        <f>IF(OR(WEEKDAY(A10360)=1,WEEKDAY(A10360)=7,COUNTIF('2027祝日等（不使用）'!$A$1:$A$20,単年カーブ!A10360)=1),0,1)</f>
        <v>1</v>
      </c>
      <c r="O10360">
        <f t="shared" si="1135"/>
        <v>37</v>
      </c>
      <c r="P10360">
        <f t="shared" si="1133"/>
        <v>1</v>
      </c>
      <c r="Q10360">
        <f t="shared" si="1134"/>
        <v>1</v>
      </c>
    </row>
    <row r="10361" spans="1:17" ht="19.5" x14ac:dyDescent="0.4">
      <c r="A10361" s="33">
        <f t="shared" si="1129"/>
        <v>46693</v>
      </c>
      <c r="B10361" s="27" t="str">
        <f t="shared" si="1130"/>
        <v>(火)</v>
      </c>
      <c r="C10361" s="34">
        <v>0.77083333333333304</v>
      </c>
      <c r="D10361" s="16" t="s">
        <v>18</v>
      </c>
      <c r="E10361" s="35">
        <v>0.79166666666666696</v>
      </c>
      <c r="F10361" s="50">
        <f>IF(COUNTIF('リスト（不使用）'!$A$5:$A$6,単年カーブ!$A$1),"希望数量入力ください",'単年（2027年度）'!$E$12*単年カーブ!$R$3+'単年（2027年度）'!$E$12*(1-単年カーブ!$R$3)*単年カーブ!Q10361)</f>
        <v>0</v>
      </c>
      <c r="G10361" s="47">
        <f t="shared" si="1131"/>
        <v>0</v>
      </c>
      <c r="M10361">
        <f t="shared" si="1132"/>
        <v>11</v>
      </c>
      <c r="N10361">
        <f>IF(OR(WEEKDAY(A10361)=1,WEEKDAY(A10361)=7,COUNTIF('2027祝日等（不使用）'!$A$1:$A$20,単年カーブ!A10361)=1),0,1)</f>
        <v>1</v>
      </c>
      <c r="O10361">
        <f t="shared" si="1135"/>
        <v>38</v>
      </c>
      <c r="P10361">
        <f t="shared" si="1133"/>
        <v>1</v>
      </c>
      <c r="Q10361">
        <f t="shared" si="1134"/>
        <v>1</v>
      </c>
    </row>
    <row r="10362" spans="1:17" ht="19.5" x14ac:dyDescent="0.4">
      <c r="A10362" s="33">
        <f t="shared" ref="A10362:A10425" si="1136">A10314+1</f>
        <v>46693</v>
      </c>
      <c r="B10362" s="27" t="str">
        <f t="shared" si="1130"/>
        <v>(火)</v>
      </c>
      <c r="C10362" s="34">
        <v>0.79166666666666696</v>
      </c>
      <c r="D10362" s="16" t="s">
        <v>18</v>
      </c>
      <c r="E10362" s="35">
        <v>0.8125</v>
      </c>
      <c r="F10362" s="50">
        <f>IF(COUNTIF('リスト（不使用）'!$A$5:$A$6,単年カーブ!$A$1),"希望数量入力ください",'単年（2027年度）'!$E$12*単年カーブ!$R$3+'単年（2027年度）'!$E$12*(1-単年カーブ!$R$3)*単年カーブ!Q10362)</f>
        <v>0</v>
      </c>
      <c r="G10362" s="47">
        <f t="shared" si="1131"/>
        <v>0</v>
      </c>
      <c r="M10362">
        <f t="shared" si="1132"/>
        <v>11</v>
      </c>
      <c r="N10362">
        <f>IF(OR(WEEKDAY(A10362)=1,WEEKDAY(A10362)=7,COUNTIF('2027祝日等（不使用）'!$A$1:$A$20,単年カーブ!A10362)=1),0,1)</f>
        <v>1</v>
      </c>
      <c r="O10362">
        <f t="shared" si="1135"/>
        <v>39</v>
      </c>
      <c r="P10362">
        <f t="shared" si="1133"/>
        <v>1</v>
      </c>
      <c r="Q10362">
        <f t="shared" si="1134"/>
        <v>1</v>
      </c>
    </row>
    <row r="10363" spans="1:17" ht="19.5" x14ac:dyDescent="0.4">
      <c r="A10363" s="33">
        <f t="shared" si="1136"/>
        <v>46693</v>
      </c>
      <c r="B10363" s="27" t="str">
        <f t="shared" si="1130"/>
        <v>(火)</v>
      </c>
      <c r="C10363" s="34">
        <v>0.8125</v>
      </c>
      <c r="D10363" s="16" t="s">
        <v>18</v>
      </c>
      <c r="E10363" s="35">
        <v>0.83333333333333304</v>
      </c>
      <c r="F10363" s="50">
        <f>IF(COUNTIF('リスト（不使用）'!$A$5:$A$6,単年カーブ!$A$1),"希望数量入力ください",'単年（2027年度）'!$E$12*単年カーブ!$R$3+'単年（2027年度）'!$E$12*(1-単年カーブ!$R$3)*単年カーブ!Q10363)</f>
        <v>0</v>
      </c>
      <c r="G10363" s="47">
        <f t="shared" si="1131"/>
        <v>0</v>
      </c>
      <c r="M10363">
        <f t="shared" si="1132"/>
        <v>11</v>
      </c>
      <c r="N10363">
        <f>IF(OR(WEEKDAY(A10363)=1,WEEKDAY(A10363)=7,COUNTIF('2027祝日等（不使用）'!$A$1:$A$20,単年カーブ!A10363)=1),0,1)</f>
        <v>1</v>
      </c>
      <c r="O10363">
        <f t="shared" si="1135"/>
        <v>40</v>
      </c>
      <c r="P10363">
        <f t="shared" si="1133"/>
        <v>1</v>
      </c>
      <c r="Q10363">
        <f t="shared" si="1134"/>
        <v>1</v>
      </c>
    </row>
    <row r="10364" spans="1:17" ht="19.5" x14ac:dyDescent="0.4">
      <c r="A10364" s="33">
        <f t="shared" si="1136"/>
        <v>46693</v>
      </c>
      <c r="B10364" s="27" t="str">
        <f t="shared" si="1130"/>
        <v>(火)</v>
      </c>
      <c r="C10364" s="34">
        <v>0.83333333333333304</v>
      </c>
      <c r="D10364" s="16" t="s">
        <v>18</v>
      </c>
      <c r="E10364" s="35">
        <v>0.85416666666666696</v>
      </c>
      <c r="F10364" s="50">
        <f>IF(COUNTIF('リスト（不使用）'!$A$5:$A$6,単年カーブ!$A$1),"希望数量入力ください",'単年（2027年度）'!$E$12*単年カーブ!$R$3+'単年（2027年度）'!$E$12*(1-単年カーブ!$R$3)*単年カーブ!Q10364)</f>
        <v>0</v>
      </c>
      <c r="G10364" s="47">
        <f t="shared" si="1131"/>
        <v>0</v>
      </c>
      <c r="M10364">
        <f t="shared" si="1132"/>
        <v>11</v>
      </c>
      <c r="N10364">
        <f>IF(OR(WEEKDAY(A10364)=1,WEEKDAY(A10364)=7,COUNTIF('2027祝日等（不使用）'!$A$1:$A$20,単年カーブ!A10364)=1),0,1)</f>
        <v>1</v>
      </c>
      <c r="O10364">
        <f t="shared" si="1135"/>
        <v>41</v>
      </c>
      <c r="P10364">
        <f t="shared" si="1133"/>
        <v>0</v>
      </c>
      <c r="Q10364">
        <f t="shared" si="1134"/>
        <v>0</v>
      </c>
    </row>
    <row r="10365" spans="1:17" ht="19.5" x14ac:dyDescent="0.4">
      <c r="A10365" s="33">
        <f t="shared" si="1136"/>
        <v>46693</v>
      </c>
      <c r="B10365" s="27" t="str">
        <f t="shared" si="1130"/>
        <v>(火)</v>
      </c>
      <c r="C10365" s="34">
        <v>0.85416666666666696</v>
      </c>
      <c r="D10365" s="16" t="s">
        <v>18</v>
      </c>
      <c r="E10365" s="35">
        <v>0.875</v>
      </c>
      <c r="F10365" s="50">
        <f>IF(COUNTIF('リスト（不使用）'!$A$5:$A$6,単年カーブ!$A$1),"希望数量入力ください",'単年（2027年度）'!$E$12*単年カーブ!$R$3+'単年（2027年度）'!$E$12*(1-単年カーブ!$R$3)*単年カーブ!Q10365)</f>
        <v>0</v>
      </c>
      <c r="G10365" s="47">
        <f t="shared" si="1131"/>
        <v>0</v>
      </c>
      <c r="M10365">
        <f t="shared" si="1132"/>
        <v>11</v>
      </c>
      <c r="N10365">
        <f>IF(OR(WEEKDAY(A10365)=1,WEEKDAY(A10365)=7,COUNTIF('2027祝日等（不使用）'!$A$1:$A$20,単年カーブ!A10365)=1),0,1)</f>
        <v>1</v>
      </c>
      <c r="O10365">
        <f t="shared" si="1135"/>
        <v>42</v>
      </c>
      <c r="P10365">
        <f t="shared" si="1133"/>
        <v>0</v>
      </c>
      <c r="Q10365">
        <f t="shared" si="1134"/>
        <v>0</v>
      </c>
    </row>
    <row r="10366" spans="1:17" ht="19.5" x14ac:dyDescent="0.4">
      <c r="A10366" s="33">
        <f t="shared" si="1136"/>
        <v>46693</v>
      </c>
      <c r="B10366" s="27" t="str">
        <f t="shared" si="1130"/>
        <v>(火)</v>
      </c>
      <c r="C10366" s="34">
        <v>0.875</v>
      </c>
      <c r="D10366" s="16" t="s">
        <v>18</v>
      </c>
      <c r="E10366" s="35">
        <v>0.89583333333333304</v>
      </c>
      <c r="F10366" s="50">
        <f>IF(COUNTIF('リスト（不使用）'!$A$5:$A$6,単年カーブ!$A$1),"希望数量入力ください",'単年（2027年度）'!$E$12*単年カーブ!$R$3+'単年（2027年度）'!$E$12*(1-単年カーブ!$R$3)*単年カーブ!Q10366)</f>
        <v>0</v>
      </c>
      <c r="G10366" s="47">
        <f t="shared" si="1131"/>
        <v>0</v>
      </c>
      <c r="M10366">
        <f t="shared" si="1132"/>
        <v>11</v>
      </c>
      <c r="N10366">
        <f>IF(OR(WEEKDAY(A10366)=1,WEEKDAY(A10366)=7,COUNTIF('2027祝日等（不使用）'!$A$1:$A$20,単年カーブ!A10366)=1),0,1)</f>
        <v>1</v>
      </c>
      <c r="O10366">
        <f t="shared" si="1135"/>
        <v>43</v>
      </c>
      <c r="P10366">
        <f t="shared" si="1133"/>
        <v>0</v>
      </c>
      <c r="Q10366">
        <f t="shared" si="1134"/>
        <v>0</v>
      </c>
    </row>
    <row r="10367" spans="1:17" ht="19.5" x14ac:dyDescent="0.4">
      <c r="A10367" s="33">
        <f t="shared" si="1136"/>
        <v>46693</v>
      </c>
      <c r="B10367" s="27" t="str">
        <f t="shared" si="1130"/>
        <v>(火)</v>
      </c>
      <c r="C10367" s="34">
        <v>0.89583333333333304</v>
      </c>
      <c r="D10367" s="16" t="s">
        <v>18</v>
      </c>
      <c r="E10367" s="35">
        <v>0.91666666666666696</v>
      </c>
      <c r="F10367" s="50">
        <f>IF(COUNTIF('リスト（不使用）'!$A$5:$A$6,単年カーブ!$A$1),"希望数量入力ください",'単年（2027年度）'!$E$12*単年カーブ!$R$3+'単年（2027年度）'!$E$12*(1-単年カーブ!$R$3)*単年カーブ!Q10367)</f>
        <v>0</v>
      </c>
      <c r="G10367" s="47">
        <f t="shared" si="1131"/>
        <v>0</v>
      </c>
      <c r="M10367">
        <f t="shared" si="1132"/>
        <v>11</v>
      </c>
      <c r="N10367">
        <f>IF(OR(WEEKDAY(A10367)=1,WEEKDAY(A10367)=7,COUNTIF('2027祝日等（不使用）'!$A$1:$A$20,単年カーブ!A10367)=1),0,1)</f>
        <v>1</v>
      </c>
      <c r="O10367">
        <f t="shared" si="1135"/>
        <v>44</v>
      </c>
      <c r="P10367">
        <f t="shared" si="1133"/>
        <v>0</v>
      </c>
      <c r="Q10367">
        <f t="shared" si="1134"/>
        <v>0</v>
      </c>
    </row>
    <row r="10368" spans="1:17" ht="19.5" x14ac:dyDescent="0.4">
      <c r="A10368" s="33">
        <f t="shared" si="1136"/>
        <v>46693</v>
      </c>
      <c r="B10368" s="27" t="str">
        <f t="shared" si="1130"/>
        <v>(火)</v>
      </c>
      <c r="C10368" s="34">
        <v>0.91666666666666696</v>
      </c>
      <c r="D10368" s="16" t="s">
        <v>18</v>
      </c>
      <c r="E10368" s="35">
        <v>0.9375</v>
      </c>
      <c r="F10368" s="50">
        <f>IF(COUNTIF('リスト（不使用）'!$A$5:$A$6,単年カーブ!$A$1),"希望数量入力ください",'単年（2027年度）'!$E$12*単年カーブ!$R$3+'単年（2027年度）'!$E$12*(1-単年カーブ!$R$3)*単年カーブ!Q10368)</f>
        <v>0</v>
      </c>
      <c r="G10368" s="47">
        <f t="shared" si="1131"/>
        <v>0</v>
      </c>
      <c r="M10368">
        <f t="shared" si="1132"/>
        <v>11</v>
      </c>
      <c r="N10368">
        <f>IF(OR(WEEKDAY(A10368)=1,WEEKDAY(A10368)=7,COUNTIF('2027祝日等（不使用）'!$A$1:$A$20,単年カーブ!A10368)=1),0,1)</f>
        <v>1</v>
      </c>
      <c r="O10368">
        <f t="shared" si="1135"/>
        <v>45</v>
      </c>
      <c r="P10368">
        <f t="shared" si="1133"/>
        <v>0</v>
      </c>
      <c r="Q10368">
        <f t="shared" si="1134"/>
        <v>0</v>
      </c>
    </row>
    <row r="10369" spans="1:17" ht="19.5" x14ac:dyDescent="0.4">
      <c r="A10369" s="33">
        <f t="shared" si="1136"/>
        <v>46693</v>
      </c>
      <c r="B10369" s="27" t="str">
        <f t="shared" si="1130"/>
        <v>(火)</v>
      </c>
      <c r="C10369" s="34">
        <v>0.9375</v>
      </c>
      <c r="D10369" s="16" t="s">
        <v>18</v>
      </c>
      <c r="E10369" s="35">
        <v>0.95833333333333304</v>
      </c>
      <c r="F10369" s="50">
        <f>IF(COUNTIF('リスト（不使用）'!$A$5:$A$6,単年カーブ!$A$1),"希望数量入力ください",'単年（2027年度）'!$E$12*単年カーブ!$R$3+'単年（2027年度）'!$E$12*(1-単年カーブ!$R$3)*単年カーブ!Q10369)</f>
        <v>0</v>
      </c>
      <c r="G10369" s="47">
        <f t="shared" si="1131"/>
        <v>0</v>
      </c>
      <c r="M10369">
        <f t="shared" si="1132"/>
        <v>11</v>
      </c>
      <c r="N10369">
        <f>IF(OR(WEEKDAY(A10369)=1,WEEKDAY(A10369)=7,COUNTIF('2027祝日等（不使用）'!$A$1:$A$20,単年カーブ!A10369)=1),0,1)</f>
        <v>1</v>
      </c>
      <c r="O10369">
        <f t="shared" si="1135"/>
        <v>46</v>
      </c>
      <c r="P10369">
        <f t="shared" si="1133"/>
        <v>0</v>
      </c>
      <c r="Q10369">
        <f t="shared" si="1134"/>
        <v>0</v>
      </c>
    </row>
    <row r="10370" spans="1:17" ht="19.5" x14ac:dyDescent="0.4">
      <c r="A10370" s="33">
        <f t="shared" si="1136"/>
        <v>46693</v>
      </c>
      <c r="B10370" s="27" t="str">
        <f t="shared" si="1130"/>
        <v>(火)</v>
      </c>
      <c r="C10370" s="34">
        <v>0.95833333333333304</v>
      </c>
      <c r="D10370" s="16" t="s">
        <v>18</v>
      </c>
      <c r="E10370" s="35">
        <v>0.97916666666666696</v>
      </c>
      <c r="F10370" s="50">
        <f>IF(COUNTIF('リスト（不使用）'!$A$5:$A$6,単年カーブ!$A$1),"希望数量入力ください",'単年（2027年度）'!$E$12*単年カーブ!$R$3+'単年（2027年度）'!$E$12*(1-単年カーブ!$R$3)*単年カーブ!Q10370)</f>
        <v>0</v>
      </c>
      <c r="G10370" s="47">
        <f t="shared" si="1131"/>
        <v>0</v>
      </c>
      <c r="M10370">
        <f t="shared" si="1132"/>
        <v>11</v>
      </c>
      <c r="N10370">
        <f>IF(OR(WEEKDAY(A10370)=1,WEEKDAY(A10370)=7,COUNTIF('2027祝日等（不使用）'!$A$1:$A$20,単年カーブ!A10370)=1),0,1)</f>
        <v>1</v>
      </c>
      <c r="O10370">
        <f t="shared" si="1135"/>
        <v>47</v>
      </c>
      <c r="P10370">
        <f t="shared" si="1133"/>
        <v>0</v>
      </c>
      <c r="Q10370">
        <f t="shared" si="1134"/>
        <v>0</v>
      </c>
    </row>
    <row r="10371" spans="1:17" ht="19.5" x14ac:dyDescent="0.4">
      <c r="A10371" s="33">
        <f t="shared" si="1136"/>
        <v>46693</v>
      </c>
      <c r="B10371" s="27" t="str">
        <f t="shared" si="1130"/>
        <v>(火)</v>
      </c>
      <c r="C10371" s="34">
        <v>0.97916666666666696</v>
      </c>
      <c r="D10371" s="16" t="s">
        <v>18</v>
      </c>
      <c r="E10371" s="35" t="s">
        <v>17</v>
      </c>
      <c r="F10371" s="50">
        <f>IF(COUNTIF('リスト（不使用）'!$A$5:$A$6,単年カーブ!$A$1),"希望数量入力ください",'単年（2027年度）'!$E$12*単年カーブ!$R$3+'単年（2027年度）'!$E$12*(1-単年カーブ!$R$3)*単年カーブ!Q10371)</f>
        <v>0</v>
      </c>
      <c r="G10371" s="47">
        <f t="shared" si="1131"/>
        <v>0</v>
      </c>
      <c r="M10371">
        <f t="shared" si="1132"/>
        <v>11</v>
      </c>
      <c r="N10371">
        <f>IF(OR(WEEKDAY(A10371)=1,WEEKDAY(A10371)=7,COUNTIF('2027祝日等（不使用）'!$A$1:$A$20,単年カーブ!A10371)=1),0,1)</f>
        <v>1</v>
      </c>
      <c r="O10371">
        <f t="shared" si="1135"/>
        <v>48</v>
      </c>
      <c r="P10371">
        <f t="shared" si="1133"/>
        <v>0</v>
      </c>
      <c r="Q10371">
        <f t="shared" si="1134"/>
        <v>0</v>
      </c>
    </row>
    <row r="10372" spans="1:17" ht="19.5" x14ac:dyDescent="0.4">
      <c r="A10372" s="33">
        <f t="shared" si="1136"/>
        <v>46694</v>
      </c>
      <c r="B10372" s="27" t="str">
        <f t="shared" ref="B10372:B10435" si="1137">TEXT(A10372,"(aaa)")</f>
        <v>(水)</v>
      </c>
      <c r="C10372" s="34">
        <v>0</v>
      </c>
      <c r="D10372" s="16" t="s">
        <v>18</v>
      </c>
      <c r="E10372" s="35">
        <v>2.0833333333333332E-2</v>
      </c>
      <c r="F10372" s="50">
        <f>IF(COUNTIF('リスト（不使用）'!$A$5:$A$6,単年カーブ!$A$1),"希望数量入力ください",'単年（2027年度）'!$E$12*単年カーブ!$R$3+'単年（2027年度）'!$E$12*(1-単年カーブ!$R$3)*単年カーブ!Q10372)</f>
        <v>0</v>
      </c>
      <c r="G10372" s="47">
        <f t="shared" ref="G10372:G10435" si="1138">F10372/2</f>
        <v>0</v>
      </c>
      <c r="M10372">
        <f t="shared" ref="M10372:M10435" si="1139">MONTH(A10372)</f>
        <v>11</v>
      </c>
      <c r="N10372">
        <f>IF(OR(WEEKDAY(A10372)=1,WEEKDAY(A10372)=7,COUNTIF('2027祝日等（不使用）'!$A$1:$A$20,単年カーブ!A10372)=1),0,1)</f>
        <v>0</v>
      </c>
      <c r="O10372">
        <f t="shared" si="1135"/>
        <v>1</v>
      </c>
      <c r="P10372">
        <f t="shared" ref="P10372:P10435" si="1140">IF(AND(O10372&gt;16,O10372&lt;41),1,0)</f>
        <v>0</v>
      </c>
      <c r="Q10372">
        <f t="shared" ref="Q10372:Q10435" si="1141">P10372*N10372</f>
        <v>0</v>
      </c>
    </row>
    <row r="10373" spans="1:17" ht="19.5" x14ac:dyDescent="0.4">
      <c r="A10373" s="33">
        <f t="shared" si="1136"/>
        <v>46694</v>
      </c>
      <c r="B10373" s="27" t="str">
        <f t="shared" si="1137"/>
        <v>(水)</v>
      </c>
      <c r="C10373" s="34">
        <v>2.0833333333333332E-2</v>
      </c>
      <c r="D10373" s="16" t="s">
        <v>18</v>
      </c>
      <c r="E10373" s="35">
        <v>4.1666666666666664E-2</v>
      </c>
      <c r="F10373" s="50">
        <f>IF(COUNTIF('リスト（不使用）'!$A$5:$A$6,単年カーブ!$A$1),"希望数量入力ください",'単年（2027年度）'!$E$12*単年カーブ!$R$3+'単年（2027年度）'!$E$12*(1-単年カーブ!$R$3)*単年カーブ!Q10373)</f>
        <v>0</v>
      </c>
      <c r="G10373" s="47">
        <f t="shared" si="1138"/>
        <v>0</v>
      </c>
      <c r="M10373">
        <f t="shared" si="1139"/>
        <v>11</v>
      </c>
      <c r="N10373">
        <f>IF(OR(WEEKDAY(A10373)=1,WEEKDAY(A10373)=7,COUNTIF('2027祝日等（不使用）'!$A$1:$A$20,単年カーブ!A10373)=1),0,1)</f>
        <v>0</v>
      </c>
      <c r="O10373">
        <f t="shared" si="1135"/>
        <v>2</v>
      </c>
      <c r="P10373">
        <f t="shared" si="1140"/>
        <v>0</v>
      </c>
      <c r="Q10373">
        <f t="shared" si="1141"/>
        <v>0</v>
      </c>
    </row>
    <row r="10374" spans="1:17" ht="19.5" x14ac:dyDescent="0.4">
      <c r="A10374" s="33">
        <f t="shared" si="1136"/>
        <v>46694</v>
      </c>
      <c r="B10374" s="27" t="str">
        <f t="shared" si="1137"/>
        <v>(水)</v>
      </c>
      <c r="C10374" s="34">
        <v>4.1666666666666664E-2</v>
      </c>
      <c r="D10374" s="16" t="s">
        <v>18</v>
      </c>
      <c r="E10374" s="35">
        <v>6.25E-2</v>
      </c>
      <c r="F10374" s="50">
        <f>IF(COUNTIF('リスト（不使用）'!$A$5:$A$6,単年カーブ!$A$1),"希望数量入力ください",'単年（2027年度）'!$E$12*単年カーブ!$R$3+'単年（2027年度）'!$E$12*(1-単年カーブ!$R$3)*単年カーブ!Q10374)</f>
        <v>0</v>
      </c>
      <c r="G10374" s="47">
        <f t="shared" si="1138"/>
        <v>0</v>
      </c>
      <c r="M10374">
        <f t="shared" si="1139"/>
        <v>11</v>
      </c>
      <c r="N10374">
        <f>IF(OR(WEEKDAY(A10374)=1,WEEKDAY(A10374)=7,COUNTIF('2027祝日等（不使用）'!$A$1:$A$20,単年カーブ!A10374)=1),0,1)</f>
        <v>0</v>
      </c>
      <c r="O10374">
        <f t="shared" si="1135"/>
        <v>3</v>
      </c>
      <c r="P10374">
        <f t="shared" si="1140"/>
        <v>0</v>
      </c>
      <c r="Q10374">
        <f t="shared" si="1141"/>
        <v>0</v>
      </c>
    </row>
    <row r="10375" spans="1:17" ht="19.5" x14ac:dyDescent="0.4">
      <c r="A10375" s="33">
        <f t="shared" si="1136"/>
        <v>46694</v>
      </c>
      <c r="B10375" s="27" t="str">
        <f t="shared" si="1137"/>
        <v>(水)</v>
      </c>
      <c r="C10375" s="34">
        <v>6.25E-2</v>
      </c>
      <c r="D10375" s="16" t="s">
        <v>18</v>
      </c>
      <c r="E10375" s="35">
        <v>8.3333333333333301E-2</v>
      </c>
      <c r="F10375" s="50">
        <f>IF(COUNTIF('リスト（不使用）'!$A$5:$A$6,単年カーブ!$A$1),"希望数量入力ください",'単年（2027年度）'!$E$12*単年カーブ!$R$3+'単年（2027年度）'!$E$12*(1-単年カーブ!$R$3)*単年カーブ!Q10375)</f>
        <v>0</v>
      </c>
      <c r="G10375" s="47">
        <f t="shared" si="1138"/>
        <v>0</v>
      </c>
      <c r="M10375">
        <f t="shared" si="1139"/>
        <v>11</v>
      </c>
      <c r="N10375">
        <f>IF(OR(WEEKDAY(A10375)=1,WEEKDAY(A10375)=7,COUNTIF('2027祝日等（不使用）'!$A$1:$A$20,単年カーブ!A10375)=1),0,1)</f>
        <v>0</v>
      </c>
      <c r="O10375">
        <f t="shared" si="1135"/>
        <v>4</v>
      </c>
      <c r="P10375">
        <f t="shared" si="1140"/>
        <v>0</v>
      </c>
      <c r="Q10375">
        <f t="shared" si="1141"/>
        <v>0</v>
      </c>
    </row>
    <row r="10376" spans="1:17" ht="19.5" x14ac:dyDescent="0.4">
      <c r="A10376" s="33">
        <f t="shared" si="1136"/>
        <v>46694</v>
      </c>
      <c r="B10376" s="27" t="str">
        <f t="shared" si="1137"/>
        <v>(水)</v>
      </c>
      <c r="C10376" s="34">
        <v>8.3333333333333301E-2</v>
      </c>
      <c r="D10376" s="16" t="s">
        <v>18</v>
      </c>
      <c r="E10376" s="35">
        <v>0.104166666666667</v>
      </c>
      <c r="F10376" s="50">
        <f>IF(COUNTIF('リスト（不使用）'!$A$5:$A$6,単年カーブ!$A$1),"希望数量入力ください",'単年（2027年度）'!$E$12*単年カーブ!$R$3+'単年（2027年度）'!$E$12*(1-単年カーブ!$R$3)*単年カーブ!Q10376)</f>
        <v>0</v>
      </c>
      <c r="G10376" s="47">
        <f t="shared" si="1138"/>
        <v>0</v>
      </c>
      <c r="M10376">
        <f t="shared" si="1139"/>
        <v>11</v>
      </c>
      <c r="N10376">
        <f>IF(OR(WEEKDAY(A10376)=1,WEEKDAY(A10376)=7,COUNTIF('2027祝日等（不使用）'!$A$1:$A$20,単年カーブ!A10376)=1),0,1)</f>
        <v>0</v>
      </c>
      <c r="O10376">
        <f t="shared" si="1135"/>
        <v>5</v>
      </c>
      <c r="P10376">
        <f t="shared" si="1140"/>
        <v>0</v>
      </c>
      <c r="Q10376">
        <f t="shared" si="1141"/>
        <v>0</v>
      </c>
    </row>
    <row r="10377" spans="1:17" ht="19.5" x14ac:dyDescent="0.4">
      <c r="A10377" s="33">
        <f t="shared" si="1136"/>
        <v>46694</v>
      </c>
      <c r="B10377" s="27" t="str">
        <f t="shared" si="1137"/>
        <v>(水)</v>
      </c>
      <c r="C10377" s="34">
        <v>0.104166666666667</v>
      </c>
      <c r="D10377" s="16" t="s">
        <v>18</v>
      </c>
      <c r="E10377" s="35">
        <v>0.125</v>
      </c>
      <c r="F10377" s="50">
        <f>IF(COUNTIF('リスト（不使用）'!$A$5:$A$6,単年カーブ!$A$1),"希望数量入力ください",'単年（2027年度）'!$E$12*単年カーブ!$R$3+'単年（2027年度）'!$E$12*(1-単年カーブ!$R$3)*単年カーブ!Q10377)</f>
        <v>0</v>
      </c>
      <c r="G10377" s="47">
        <f t="shared" si="1138"/>
        <v>0</v>
      </c>
      <c r="M10377">
        <f t="shared" si="1139"/>
        <v>11</v>
      </c>
      <c r="N10377">
        <f>IF(OR(WEEKDAY(A10377)=1,WEEKDAY(A10377)=7,COUNTIF('2027祝日等（不使用）'!$A$1:$A$20,単年カーブ!A10377)=1),0,1)</f>
        <v>0</v>
      </c>
      <c r="O10377">
        <f t="shared" si="1135"/>
        <v>6</v>
      </c>
      <c r="P10377">
        <f t="shared" si="1140"/>
        <v>0</v>
      </c>
      <c r="Q10377">
        <f t="shared" si="1141"/>
        <v>0</v>
      </c>
    </row>
    <row r="10378" spans="1:17" ht="19.5" x14ac:dyDescent="0.4">
      <c r="A10378" s="33">
        <f t="shared" si="1136"/>
        <v>46694</v>
      </c>
      <c r="B10378" s="27" t="str">
        <f t="shared" si="1137"/>
        <v>(水)</v>
      </c>
      <c r="C10378" s="34">
        <v>0.125</v>
      </c>
      <c r="D10378" s="16" t="s">
        <v>18</v>
      </c>
      <c r="E10378" s="35">
        <v>0.14583333333333301</v>
      </c>
      <c r="F10378" s="50">
        <f>IF(COUNTIF('リスト（不使用）'!$A$5:$A$6,単年カーブ!$A$1),"希望数量入力ください",'単年（2027年度）'!$E$12*単年カーブ!$R$3+'単年（2027年度）'!$E$12*(1-単年カーブ!$R$3)*単年カーブ!Q10378)</f>
        <v>0</v>
      </c>
      <c r="G10378" s="47">
        <f t="shared" si="1138"/>
        <v>0</v>
      </c>
      <c r="M10378">
        <f t="shared" si="1139"/>
        <v>11</v>
      </c>
      <c r="N10378">
        <f>IF(OR(WEEKDAY(A10378)=1,WEEKDAY(A10378)=7,COUNTIF('2027祝日等（不使用）'!$A$1:$A$20,単年カーブ!A10378)=1),0,1)</f>
        <v>0</v>
      </c>
      <c r="O10378">
        <f t="shared" si="1135"/>
        <v>7</v>
      </c>
      <c r="P10378">
        <f t="shared" si="1140"/>
        <v>0</v>
      </c>
      <c r="Q10378">
        <f t="shared" si="1141"/>
        <v>0</v>
      </c>
    </row>
    <row r="10379" spans="1:17" ht="19.5" x14ac:dyDescent="0.4">
      <c r="A10379" s="33">
        <f t="shared" si="1136"/>
        <v>46694</v>
      </c>
      <c r="B10379" s="27" t="str">
        <f t="shared" si="1137"/>
        <v>(水)</v>
      </c>
      <c r="C10379" s="34">
        <v>0.14583333333333301</v>
      </c>
      <c r="D10379" s="16" t="s">
        <v>18</v>
      </c>
      <c r="E10379" s="35">
        <v>0.16666666666666699</v>
      </c>
      <c r="F10379" s="50">
        <f>IF(COUNTIF('リスト（不使用）'!$A$5:$A$6,単年カーブ!$A$1),"希望数量入力ください",'単年（2027年度）'!$E$12*単年カーブ!$R$3+'単年（2027年度）'!$E$12*(1-単年カーブ!$R$3)*単年カーブ!Q10379)</f>
        <v>0</v>
      </c>
      <c r="G10379" s="47">
        <f t="shared" si="1138"/>
        <v>0</v>
      </c>
      <c r="M10379">
        <f t="shared" si="1139"/>
        <v>11</v>
      </c>
      <c r="N10379">
        <f>IF(OR(WEEKDAY(A10379)=1,WEEKDAY(A10379)=7,COUNTIF('2027祝日等（不使用）'!$A$1:$A$20,単年カーブ!A10379)=1),0,1)</f>
        <v>0</v>
      </c>
      <c r="O10379">
        <f t="shared" si="1135"/>
        <v>8</v>
      </c>
      <c r="P10379">
        <f t="shared" si="1140"/>
        <v>0</v>
      </c>
      <c r="Q10379">
        <f t="shared" si="1141"/>
        <v>0</v>
      </c>
    </row>
    <row r="10380" spans="1:17" ht="19.5" x14ac:dyDescent="0.4">
      <c r="A10380" s="33">
        <f t="shared" si="1136"/>
        <v>46694</v>
      </c>
      <c r="B10380" s="27" t="str">
        <f t="shared" si="1137"/>
        <v>(水)</v>
      </c>
      <c r="C10380" s="34">
        <v>0.16666666666666699</v>
      </c>
      <c r="D10380" s="16" t="s">
        <v>18</v>
      </c>
      <c r="E10380" s="35">
        <v>0.1875</v>
      </c>
      <c r="F10380" s="50">
        <f>IF(COUNTIF('リスト（不使用）'!$A$5:$A$6,単年カーブ!$A$1),"希望数量入力ください",'単年（2027年度）'!$E$12*単年カーブ!$R$3+'単年（2027年度）'!$E$12*(1-単年カーブ!$R$3)*単年カーブ!Q10380)</f>
        <v>0</v>
      </c>
      <c r="G10380" s="47">
        <f t="shared" si="1138"/>
        <v>0</v>
      </c>
      <c r="M10380">
        <f t="shared" si="1139"/>
        <v>11</v>
      </c>
      <c r="N10380">
        <f>IF(OR(WEEKDAY(A10380)=1,WEEKDAY(A10380)=7,COUNTIF('2027祝日等（不使用）'!$A$1:$A$20,単年カーブ!A10380)=1),0,1)</f>
        <v>0</v>
      </c>
      <c r="O10380">
        <f t="shared" si="1135"/>
        <v>9</v>
      </c>
      <c r="P10380">
        <f t="shared" si="1140"/>
        <v>0</v>
      </c>
      <c r="Q10380">
        <f t="shared" si="1141"/>
        <v>0</v>
      </c>
    </row>
    <row r="10381" spans="1:17" ht="19.5" x14ac:dyDescent="0.4">
      <c r="A10381" s="33">
        <f t="shared" si="1136"/>
        <v>46694</v>
      </c>
      <c r="B10381" s="27" t="str">
        <f t="shared" si="1137"/>
        <v>(水)</v>
      </c>
      <c r="C10381" s="34">
        <v>0.1875</v>
      </c>
      <c r="D10381" s="16" t="s">
        <v>18</v>
      </c>
      <c r="E10381" s="35">
        <v>0.20833333333333301</v>
      </c>
      <c r="F10381" s="50">
        <f>IF(COUNTIF('リスト（不使用）'!$A$5:$A$6,単年カーブ!$A$1),"希望数量入力ください",'単年（2027年度）'!$E$12*単年カーブ!$R$3+'単年（2027年度）'!$E$12*(1-単年カーブ!$R$3)*単年カーブ!Q10381)</f>
        <v>0</v>
      </c>
      <c r="G10381" s="47">
        <f t="shared" si="1138"/>
        <v>0</v>
      </c>
      <c r="M10381">
        <f t="shared" si="1139"/>
        <v>11</v>
      </c>
      <c r="N10381">
        <f>IF(OR(WEEKDAY(A10381)=1,WEEKDAY(A10381)=7,COUNTIF('2027祝日等（不使用）'!$A$1:$A$20,単年カーブ!A10381)=1),0,1)</f>
        <v>0</v>
      </c>
      <c r="O10381">
        <f t="shared" si="1135"/>
        <v>10</v>
      </c>
      <c r="P10381">
        <f t="shared" si="1140"/>
        <v>0</v>
      </c>
      <c r="Q10381">
        <f t="shared" si="1141"/>
        <v>0</v>
      </c>
    </row>
    <row r="10382" spans="1:17" ht="19.5" x14ac:dyDescent="0.4">
      <c r="A10382" s="33">
        <f t="shared" si="1136"/>
        <v>46694</v>
      </c>
      <c r="B10382" s="27" t="str">
        <f t="shared" si="1137"/>
        <v>(水)</v>
      </c>
      <c r="C10382" s="34">
        <v>0.20833333333333301</v>
      </c>
      <c r="D10382" s="16" t="s">
        <v>18</v>
      </c>
      <c r="E10382" s="35">
        <v>0.22916666666666699</v>
      </c>
      <c r="F10382" s="50">
        <f>IF(COUNTIF('リスト（不使用）'!$A$5:$A$6,単年カーブ!$A$1),"希望数量入力ください",'単年（2027年度）'!$E$12*単年カーブ!$R$3+'単年（2027年度）'!$E$12*(1-単年カーブ!$R$3)*単年カーブ!Q10382)</f>
        <v>0</v>
      </c>
      <c r="G10382" s="47">
        <f t="shared" si="1138"/>
        <v>0</v>
      </c>
      <c r="M10382">
        <f t="shared" si="1139"/>
        <v>11</v>
      </c>
      <c r="N10382">
        <f>IF(OR(WEEKDAY(A10382)=1,WEEKDAY(A10382)=7,COUNTIF('2027祝日等（不使用）'!$A$1:$A$20,単年カーブ!A10382)=1),0,1)</f>
        <v>0</v>
      </c>
      <c r="O10382">
        <f t="shared" si="1135"/>
        <v>11</v>
      </c>
      <c r="P10382">
        <f t="shared" si="1140"/>
        <v>0</v>
      </c>
      <c r="Q10382">
        <f t="shared" si="1141"/>
        <v>0</v>
      </c>
    </row>
    <row r="10383" spans="1:17" ht="19.5" x14ac:dyDescent="0.4">
      <c r="A10383" s="33">
        <f t="shared" si="1136"/>
        <v>46694</v>
      </c>
      <c r="B10383" s="27" t="str">
        <f t="shared" si="1137"/>
        <v>(水)</v>
      </c>
      <c r="C10383" s="34">
        <v>0.22916666666666699</v>
      </c>
      <c r="D10383" s="16" t="s">
        <v>18</v>
      </c>
      <c r="E10383" s="35">
        <v>0.25</v>
      </c>
      <c r="F10383" s="50">
        <f>IF(COUNTIF('リスト（不使用）'!$A$5:$A$6,単年カーブ!$A$1),"希望数量入力ください",'単年（2027年度）'!$E$12*単年カーブ!$R$3+'単年（2027年度）'!$E$12*(1-単年カーブ!$R$3)*単年カーブ!Q10383)</f>
        <v>0</v>
      </c>
      <c r="G10383" s="47">
        <f t="shared" si="1138"/>
        <v>0</v>
      </c>
      <c r="M10383">
        <f t="shared" si="1139"/>
        <v>11</v>
      </c>
      <c r="N10383">
        <f>IF(OR(WEEKDAY(A10383)=1,WEEKDAY(A10383)=7,COUNTIF('2027祝日等（不使用）'!$A$1:$A$20,単年カーブ!A10383)=1),0,1)</f>
        <v>0</v>
      </c>
      <c r="O10383">
        <f t="shared" si="1135"/>
        <v>12</v>
      </c>
      <c r="P10383">
        <f t="shared" si="1140"/>
        <v>0</v>
      </c>
      <c r="Q10383">
        <f t="shared" si="1141"/>
        <v>0</v>
      </c>
    </row>
    <row r="10384" spans="1:17" ht="19.5" x14ac:dyDescent="0.4">
      <c r="A10384" s="33">
        <f t="shared" si="1136"/>
        <v>46694</v>
      </c>
      <c r="B10384" s="27" t="str">
        <f t="shared" si="1137"/>
        <v>(水)</v>
      </c>
      <c r="C10384" s="34">
        <v>0.25</v>
      </c>
      <c r="D10384" s="16" t="s">
        <v>18</v>
      </c>
      <c r="E10384" s="35">
        <v>0.27083333333333298</v>
      </c>
      <c r="F10384" s="50">
        <f>IF(COUNTIF('リスト（不使用）'!$A$5:$A$6,単年カーブ!$A$1),"希望数量入力ください",'単年（2027年度）'!$E$12*単年カーブ!$R$3+'単年（2027年度）'!$E$12*(1-単年カーブ!$R$3)*単年カーブ!Q10384)</f>
        <v>0</v>
      </c>
      <c r="G10384" s="47">
        <f t="shared" si="1138"/>
        <v>0</v>
      </c>
      <c r="M10384">
        <f t="shared" si="1139"/>
        <v>11</v>
      </c>
      <c r="N10384">
        <f>IF(OR(WEEKDAY(A10384)=1,WEEKDAY(A10384)=7,COUNTIF('2027祝日等（不使用）'!$A$1:$A$20,単年カーブ!A10384)=1),0,1)</f>
        <v>0</v>
      </c>
      <c r="O10384">
        <f t="shared" si="1135"/>
        <v>13</v>
      </c>
      <c r="P10384">
        <f t="shared" si="1140"/>
        <v>0</v>
      </c>
      <c r="Q10384">
        <f t="shared" si="1141"/>
        <v>0</v>
      </c>
    </row>
    <row r="10385" spans="1:17" ht="19.5" x14ac:dyDescent="0.4">
      <c r="A10385" s="33">
        <f t="shared" si="1136"/>
        <v>46694</v>
      </c>
      <c r="B10385" s="27" t="str">
        <f t="shared" si="1137"/>
        <v>(水)</v>
      </c>
      <c r="C10385" s="34">
        <v>0.27083333333333298</v>
      </c>
      <c r="D10385" s="16" t="s">
        <v>18</v>
      </c>
      <c r="E10385" s="35">
        <v>0.29166666666666702</v>
      </c>
      <c r="F10385" s="50">
        <f>IF(COUNTIF('リスト（不使用）'!$A$5:$A$6,単年カーブ!$A$1),"希望数量入力ください",'単年（2027年度）'!$E$12*単年カーブ!$R$3+'単年（2027年度）'!$E$12*(1-単年カーブ!$R$3)*単年カーブ!Q10385)</f>
        <v>0</v>
      </c>
      <c r="G10385" s="47">
        <f t="shared" si="1138"/>
        <v>0</v>
      </c>
      <c r="M10385">
        <f t="shared" si="1139"/>
        <v>11</v>
      </c>
      <c r="N10385">
        <f>IF(OR(WEEKDAY(A10385)=1,WEEKDAY(A10385)=7,COUNTIF('2027祝日等（不使用）'!$A$1:$A$20,単年カーブ!A10385)=1),0,1)</f>
        <v>0</v>
      </c>
      <c r="O10385">
        <f t="shared" si="1135"/>
        <v>14</v>
      </c>
      <c r="P10385">
        <f t="shared" si="1140"/>
        <v>0</v>
      </c>
      <c r="Q10385">
        <f t="shared" si="1141"/>
        <v>0</v>
      </c>
    </row>
    <row r="10386" spans="1:17" ht="19.5" x14ac:dyDescent="0.4">
      <c r="A10386" s="33">
        <f t="shared" si="1136"/>
        <v>46694</v>
      </c>
      <c r="B10386" s="27" t="str">
        <f t="shared" si="1137"/>
        <v>(水)</v>
      </c>
      <c r="C10386" s="34">
        <v>0.29166666666666702</v>
      </c>
      <c r="D10386" s="16" t="s">
        <v>18</v>
      </c>
      <c r="E10386" s="35">
        <v>0.3125</v>
      </c>
      <c r="F10386" s="50">
        <f>IF(COUNTIF('リスト（不使用）'!$A$5:$A$6,単年カーブ!$A$1),"希望数量入力ください",'単年（2027年度）'!$E$12*単年カーブ!$R$3+'単年（2027年度）'!$E$12*(1-単年カーブ!$R$3)*単年カーブ!Q10386)</f>
        <v>0</v>
      </c>
      <c r="G10386" s="47">
        <f t="shared" si="1138"/>
        <v>0</v>
      </c>
      <c r="M10386">
        <f t="shared" si="1139"/>
        <v>11</v>
      </c>
      <c r="N10386">
        <f>IF(OR(WEEKDAY(A10386)=1,WEEKDAY(A10386)=7,COUNTIF('2027祝日等（不使用）'!$A$1:$A$20,単年カーブ!A10386)=1),0,1)</f>
        <v>0</v>
      </c>
      <c r="O10386">
        <f t="shared" si="1135"/>
        <v>15</v>
      </c>
      <c r="P10386">
        <f t="shared" si="1140"/>
        <v>0</v>
      </c>
      <c r="Q10386">
        <f t="shared" si="1141"/>
        <v>0</v>
      </c>
    </row>
    <row r="10387" spans="1:17" ht="19.5" x14ac:dyDescent="0.4">
      <c r="A10387" s="33">
        <f t="shared" si="1136"/>
        <v>46694</v>
      </c>
      <c r="B10387" s="27" t="str">
        <f t="shared" si="1137"/>
        <v>(水)</v>
      </c>
      <c r="C10387" s="34">
        <v>0.3125</v>
      </c>
      <c r="D10387" s="16" t="s">
        <v>18</v>
      </c>
      <c r="E10387" s="35">
        <v>0.33333333333333298</v>
      </c>
      <c r="F10387" s="50">
        <f>IF(COUNTIF('リスト（不使用）'!$A$5:$A$6,単年カーブ!$A$1),"希望数量入力ください",'単年（2027年度）'!$E$12*単年カーブ!$R$3+'単年（2027年度）'!$E$12*(1-単年カーブ!$R$3)*単年カーブ!Q10387)</f>
        <v>0</v>
      </c>
      <c r="G10387" s="47">
        <f t="shared" si="1138"/>
        <v>0</v>
      </c>
      <c r="M10387">
        <f t="shared" si="1139"/>
        <v>11</v>
      </c>
      <c r="N10387">
        <f>IF(OR(WEEKDAY(A10387)=1,WEEKDAY(A10387)=7,COUNTIF('2027祝日等（不使用）'!$A$1:$A$20,単年カーブ!A10387)=1),0,1)</f>
        <v>0</v>
      </c>
      <c r="O10387">
        <f t="shared" si="1135"/>
        <v>16</v>
      </c>
      <c r="P10387">
        <f t="shared" si="1140"/>
        <v>0</v>
      </c>
      <c r="Q10387">
        <f t="shared" si="1141"/>
        <v>0</v>
      </c>
    </row>
    <row r="10388" spans="1:17" ht="19.5" x14ac:dyDescent="0.4">
      <c r="A10388" s="33">
        <f t="shared" si="1136"/>
        <v>46694</v>
      </c>
      <c r="B10388" s="27" t="str">
        <f t="shared" si="1137"/>
        <v>(水)</v>
      </c>
      <c r="C10388" s="34">
        <v>0.33333333333333298</v>
      </c>
      <c r="D10388" s="16" t="s">
        <v>18</v>
      </c>
      <c r="E10388" s="35">
        <v>0.35416666666666702</v>
      </c>
      <c r="F10388" s="50">
        <f>IF(COUNTIF('リスト（不使用）'!$A$5:$A$6,単年カーブ!$A$1),"希望数量入力ください",'単年（2027年度）'!$E$12*単年カーブ!$R$3+'単年（2027年度）'!$E$12*(1-単年カーブ!$R$3)*単年カーブ!Q10388)</f>
        <v>0</v>
      </c>
      <c r="G10388" s="47">
        <f t="shared" si="1138"/>
        <v>0</v>
      </c>
      <c r="M10388">
        <f t="shared" si="1139"/>
        <v>11</v>
      </c>
      <c r="N10388">
        <f>IF(OR(WEEKDAY(A10388)=1,WEEKDAY(A10388)=7,COUNTIF('2027祝日等（不使用）'!$A$1:$A$20,単年カーブ!A10388)=1),0,1)</f>
        <v>0</v>
      </c>
      <c r="O10388">
        <f t="shared" si="1135"/>
        <v>17</v>
      </c>
      <c r="P10388">
        <f t="shared" si="1140"/>
        <v>1</v>
      </c>
      <c r="Q10388">
        <f t="shared" si="1141"/>
        <v>0</v>
      </c>
    </row>
    <row r="10389" spans="1:17" ht="19.5" x14ac:dyDescent="0.4">
      <c r="A10389" s="33">
        <f t="shared" si="1136"/>
        <v>46694</v>
      </c>
      <c r="B10389" s="27" t="str">
        <f t="shared" si="1137"/>
        <v>(水)</v>
      </c>
      <c r="C10389" s="34">
        <v>0.35416666666666702</v>
      </c>
      <c r="D10389" s="16" t="s">
        <v>18</v>
      </c>
      <c r="E10389" s="35">
        <v>0.375</v>
      </c>
      <c r="F10389" s="50">
        <f>IF(COUNTIF('リスト（不使用）'!$A$5:$A$6,単年カーブ!$A$1),"希望数量入力ください",'単年（2027年度）'!$E$12*単年カーブ!$R$3+'単年（2027年度）'!$E$12*(1-単年カーブ!$R$3)*単年カーブ!Q10389)</f>
        <v>0</v>
      </c>
      <c r="G10389" s="47">
        <f t="shared" si="1138"/>
        <v>0</v>
      </c>
      <c r="M10389">
        <f t="shared" si="1139"/>
        <v>11</v>
      </c>
      <c r="N10389">
        <f>IF(OR(WEEKDAY(A10389)=1,WEEKDAY(A10389)=7,COUNTIF('2027祝日等（不使用）'!$A$1:$A$20,単年カーブ!A10389)=1),0,1)</f>
        <v>0</v>
      </c>
      <c r="O10389">
        <f t="shared" si="1135"/>
        <v>18</v>
      </c>
      <c r="P10389">
        <f t="shared" si="1140"/>
        <v>1</v>
      </c>
      <c r="Q10389">
        <f t="shared" si="1141"/>
        <v>0</v>
      </c>
    </row>
    <row r="10390" spans="1:17" ht="19.5" x14ac:dyDescent="0.4">
      <c r="A10390" s="33">
        <f t="shared" si="1136"/>
        <v>46694</v>
      </c>
      <c r="B10390" s="27" t="str">
        <f t="shared" si="1137"/>
        <v>(水)</v>
      </c>
      <c r="C10390" s="34">
        <v>0.375</v>
      </c>
      <c r="D10390" s="16" t="s">
        <v>18</v>
      </c>
      <c r="E10390" s="35">
        <v>0.39583333333333298</v>
      </c>
      <c r="F10390" s="50">
        <f>IF(COUNTIF('リスト（不使用）'!$A$5:$A$6,単年カーブ!$A$1),"希望数量入力ください",'単年（2027年度）'!$E$12*単年カーブ!$R$3+'単年（2027年度）'!$E$12*(1-単年カーブ!$R$3)*単年カーブ!Q10390)</f>
        <v>0</v>
      </c>
      <c r="G10390" s="47">
        <f t="shared" si="1138"/>
        <v>0</v>
      </c>
      <c r="M10390">
        <f t="shared" si="1139"/>
        <v>11</v>
      </c>
      <c r="N10390">
        <f>IF(OR(WEEKDAY(A10390)=1,WEEKDAY(A10390)=7,COUNTIF('2027祝日等（不使用）'!$A$1:$A$20,単年カーブ!A10390)=1),0,1)</f>
        <v>0</v>
      </c>
      <c r="O10390">
        <f t="shared" si="1135"/>
        <v>19</v>
      </c>
      <c r="P10390">
        <f t="shared" si="1140"/>
        <v>1</v>
      </c>
      <c r="Q10390">
        <f t="shared" si="1141"/>
        <v>0</v>
      </c>
    </row>
    <row r="10391" spans="1:17" ht="19.5" x14ac:dyDescent="0.4">
      <c r="A10391" s="33">
        <f t="shared" si="1136"/>
        <v>46694</v>
      </c>
      <c r="B10391" s="27" t="str">
        <f t="shared" si="1137"/>
        <v>(水)</v>
      </c>
      <c r="C10391" s="34">
        <v>0.39583333333333298</v>
      </c>
      <c r="D10391" s="16" t="s">
        <v>18</v>
      </c>
      <c r="E10391" s="35">
        <v>0.41666666666666702</v>
      </c>
      <c r="F10391" s="50">
        <f>IF(COUNTIF('リスト（不使用）'!$A$5:$A$6,単年カーブ!$A$1),"希望数量入力ください",'単年（2027年度）'!$E$12*単年カーブ!$R$3+'単年（2027年度）'!$E$12*(1-単年カーブ!$R$3)*単年カーブ!Q10391)</f>
        <v>0</v>
      </c>
      <c r="G10391" s="47">
        <f t="shared" si="1138"/>
        <v>0</v>
      </c>
      <c r="M10391">
        <f t="shared" si="1139"/>
        <v>11</v>
      </c>
      <c r="N10391">
        <f>IF(OR(WEEKDAY(A10391)=1,WEEKDAY(A10391)=7,COUNTIF('2027祝日等（不使用）'!$A$1:$A$20,単年カーブ!A10391)=1),0,1)</f>
        <v>0</v>
      </c>
      <c r="O10391">
        <f t="shared" si="1135"/>
        <v>20</v>
      </c>
      <c r="P10391">
        <f t="shared" si="1140"/>
        <v>1</v>
      </c>
      <c r="Q10391">
        <f t="shared" si="1141"/>
        <v>0</v>
      </c>
    </row>
    <row r="10392" spans="1:17" ht="19.5" x14ac:dyDescent="0.4">
      <c r="A10392" s="33">
        <f t="shared" si="1136"/>
        <v>46694</v>
      </c>
      <c r="B10392" s="27" t="str">
        <f t="shared" si="1137"/>
        <v>(水)</v>
      </c>
      <c r="C10392" s="34">
        <v>0.41666666666666702</v>
      </c>
      <c r="D10392" s="16" t="s">
        <v>18</v>
      </c>
      <c r="E10392" s="35">
        <v>0.4375</v>
      </c>
      <c r="F10392" s="50">
        <f>IF(COUNTIF('リスト（不使用）'!$A$5:$A$6,単年カーブ!$A$1),"希望数量入力ください",'単年（2027年度）'!$E$12*単年カーブ!$R$3+'単年（2027年度）'!$E$12*(1-単年カーブ!$R$3)*単年カーブ!Q10392)</f>
        <v>0</v>
      </c>
      <c r="G10392" s="47">
        <f t="shared" si="1138"/>
        <v>0</v>
      </c>
      <c r="M10392">
        <f t="shared" si="1139"/>
        <v>11</v>
      </c>
      <c r="N10392">
        <f>IF(OR(WEEKDAY(A10392)=1,WEEKDAY(A10392)=7,COUNTIF('2027祝日等（不使用）'!$A$1:$A$20,単年カーブ!A10392)=1),0,1)</f>
        <v>0</v>
      </c>
      <c r="O10392">
        <f t="shared" si="1135"/>
        <v>21</v>
      </c>
      <c r="P10392">
        <f t="shared" si="1140"/>
        <v>1</v>
      </c>
      <c r="Q10392">
        <f t="shared" si="1141"/>
        <v>0</v>
      </c>
    </row>
    <row r="10393" spans="1:17" ht="19.5" x14ac:dyDescent="0.4">
      <c r="A10393" s="33">
        <f t="shared" si="1136"/>
        <v>46694</v>
      </c>
      <c r="B10393" s="27" t="str">
        <f t="shared" si="1137"/>
        <v>(水)</v>
      </c>
      <c r="C10393" s="34">
        <v>0.4375</v>
      </c>
      <c r="D10393" s="16" t="s">
        <v>18</v>
      </c>
      <c r="E10393" s="35">
        <v>0.45833333333333298</v>
      </c>
      <c r="F10393" s="50">
        <f>IF(COUNTIF('リスト（不使用）'!$A$5:$A$6,単年カーブ!$A$1),"希望数量入力ください",'単年（2027年度）'!$E$12*単年カーブ!$R$3+'単年（2027年度）'!$E$12*(1-単年カーブ!$R$3)*単年カーブ!Q10393)</f>
        <v>0</v>
      </c>
      <c r="G10393" s="47">
        <f t="shared" si="1138"/>
        <v>0</v>
      </c>
      <c r="M10393">
        <f t="shared" si="1139"/>
        <v>11</v>
      </c>
      <c r="N10393">
        <f>IF(OR(WEEKDAY(A10393)=1,WEEKDAY(A10393)=7,COUNTIF('2027祝日等（不使用）'!$A$1:$A$20,単年カーブ!A10393)=1),0,1)</f>
        <v>0</v>
      </c>
      <c r="O10393">
        <f t="shared" si="1135"/>
        <v>22</v>
      </c>
      <c r="P10393">
        <f t="shared" si="1140"/>
        <v>1</v>
      </c>
      <c r="Q10393">
        <f t="shared" si="1141"/>
        <v>0</v>
      </c>
    </row>
    <row r="10394" spans="1:17" ht="19.5" x14ac:dyDescent="0.4">
      <c r="A10394" s="33">
        <f t="shared" si="1136"/>
        <v>46694</v>
      </c>
      <c r="B10394" s="27" t="str">
        <f t="shared" si="1137"/>
        <v>(水)</v>
      </c>
      <c r="C10394" s="34">
        <v>0.45833333333333298</v>
      </c>
      <c r="D10394" s="16" t="s">
        <v>18</v>
      </c>
      <c r="E10394" s="35">
        <v>0.47916666666666702</v>
      </c>
      <c r="F10394" s="50">
        <f>IF(COUNTIF('リスト（不使用）'!$A$5:$A$6,単年カーブ!$A$1),"希望数量入力ください",'単年（2027年度）'!$E$12*単年カーブ!$R$3+'単年（2027年度）'!$E$12*(1-単年カーブ!$R$3)*単年カーブ!Q10394)</f>
        <v>0</v>
      </c>
      <c r="G10394" s="47">
        <f t="shared" si="1138"/>
        <v>0</v>
      </c>
      <c r="M10394">
        <f t="shared" si="1139"/>
        <v>11</v>
      </c>
      <c r="N10394">
        <f>IF(OR(WEEKDAY(A10394)=1,WEEKDAY(A10394)=7,COUNTIF('2027祝日等（不使用）'!$A$1:$A$20,単年カーブ!A10394)=1),0,1)</f>
        <v>0</v>
      </c>
      <c r="O10394">
        <f t="shared" si="1135"/>
        <v>23</v>
      </c>
      <c r="P10394">
        <f t="shared" si="1140"/>
        <v>1</v>
      </c>
      <c r="Q10394">
        <f t="shared" si="1141"/>
        <v>0</v>
      </c>
    </row>
    <row r="10395" spans="1:17" ht="19.5" x14ac:dyDescent="0.4">
      <c r="A10395" s="33">
        <f t="shared" si="1136"/>
        <v>46694</v>
      </c>
      <c r="B10395" s="27" t="str">
        <f t="shared" si="1137"/>
        <v>(水)</v>
      </c>
      <c r="C10395" s="34">
        <v>0.47916666666666702</v>
      </c>
      <c r="D10395" s="16" t="s">
        <v>18</v>
      </c>
      <c r="E10395" s="35">
        <v>0.5</v>
      </c>
      <c r="F10395" s="50">
        <f>IF(COUNTIF('リスト（不使用）'!$A$5:$A$6,単年カーブ!$A$1),"希望数量入力ください",'単年（2027年度）'!$E$12*単年カーブ!$R$3+'単年（2027年度）'!$E$12*(1-単年カーブ!$R$3)*単年カーブ!Q10395)</f>
        <v>0</v>
      </c>
      <c r="G10395" s="47">
        <f t="shared" si="1138"/>
        <v>0</v>
      </c>
      <c r="M10395">
        <f t="shared" si="1139"/>
        <v>11</v>
      </c>
      <c r="N10395">
        <f>IF(OR(WEEKDAY(A10395)=1,WEEKDAY(A10395)=7,COUNTIF('2027祝日等（不使用）'!$A$1:$A$20,単年カーブ!A10395)=1),0,1)</f>
        <v>0</v>
      </c>
      <c r="O10395">
        <f t="shared" si="1135"/>
        <v>24</v>
      </c>
      <c r="P10395">
        <f t="shared" si="1140"/>
        <v>1</v>
      </c>
      <c r="Q10395">
        <f t="shared" si="1141"/>
        <v>0</v>
      </c>
    </row>
    <row r="10396" spans="1:17" ht="19.5" x14ac:dyDescent="0.4">
      <c r="A10396" s="33">
        <f t="shared" si="1136"/>
        <v>46694</v>
      </c>
      <c r="B10396" s="27" t="str">
        <f t="shared" si="1137"/>
        <v>(水)</v>
      </c>
      <c r="C10396" s="34">
        <v>0.5</v>
      </c>
      <c r="D10396" s="16" t="s">
        <v>18</v>
      </c>
      <c r="E10396" s="35">
        <v>0.52083333333333304</v>
      </c>
      <c r="F10396" s="50">
        <f>IF(COUNTIF('リスト（不使用）'!$A$5:$A$6,単年カーブ!$A$1),"希望数量入力ください",'単年（2027年度）'!$E$12*単年カーブ!$R$3+'単年（2027年度）'!$E$12*(1-単年カーブ!$R$3)*単年カーブ!Q10396)</f>
        <v>0</v>
      </c>
      <c r="G10396" s="47">
        <f t="shared" si="1138"/>
        <v>0</v>
      </c>
      <c r="M10396">
        <f t="shared" si="1139"/>
        <v>11</v>
      </c>
      <c r="N10396">
        <f>IF(OR(WEEKDAY(A10396)=1,WEEKDAY(A10396)=7,COUNTIF('2027祝日等（不使用）'!$A$1:$A$20,単年カーブ!A10396)=1),0,1)</f>
        <v>0</v>
      </c>
      <c r="O10396">
        <f t="shared" si="1135"/>
        <v>25</v>
      </c>
      <c r="P10396">
        <f t="shared" si="1140"/>
        <v>1</v>
      </c>
      <c r="Q10396">
        <f t="shared" si="1141"/>
        <v>0</v>
      </c>
    </row>
    <row r="10397" spans="1:17" ht="19.5" x14ac:dyDescent="0.4">
      <c r="A10397" s="33">
        <f t="shared" si="1136"/>
        <v>46694</v>
      </c>
      <c r="B10397" s="27" t="str">
        <f t="shared" si="1137"/>
        <v>(水)</v>
      </c>
      <c r="C10397" s="34">
        <v>0.52083333333333304</v>
      </c>
      <c r="D10397" s="16" t="s">
        <v>18</v>
      </c>
      <c r="E10397" s="35">
        <v>0.54166666666666696</v>
      </c>
      <c r="F10397" s="50">
        <f>IF(COUNTIF('リスト（不使用）'!$A$5:$A$6,単年カーブ!$A$1),"希望数量入力ください",'単年（2027年度）'!$E$12*単年カーブ!$R$3+'単年（2027年度）'!$E$12*(1-単年カーブ!$R$3)*単年カーブ!Q10397)</f>
        <v>0</v>
      </c>
      <c r="G10397" s="47">
        <f t="shared" si="1138"/>
        <v>0</v>
      </c>
      <c r="M10397">
        <f t="shared" si="1139"/>
        <v>11</v>
      </c>
      <c r="N10397">
        <f>IF(OR(WEEKDAY(A10397)=1,WEEKDAY(A10397)=7,COUNTIF('2027祝日等（不使用）'!$A$1:$A$20,単年カーブ!A10397)=1),0,1)</f>
        <v>0</v>
      </c>
      <c r="O10397">
        <f t="shared" si="1135"/>
        <v>26</v>
      </c>
      <c r="P10397">
        <f t="shared" si="1140"/>
        <v>1</v>
      </c>
      <c r="Q10397">
        <f t="shared" si="1141"/>
        <v>0</v>
      </c>
    </row>
    <row r="10398" spans="1:17" ht="19.5" x14ac:dyDescent="0.4">
      <c r="A10398" s="33">
        <f t="shared" si="1136"/>
        <v>46694</v>
      </c>
      <c r="B10398" s="27" t="str">
        <f t="shared" si="1137"/>
        <v>(水)</v>
      </c>
      <c r="C10398" s="34">
        <v>0.54166666666666696</v>
      </c>
      <c r="D10398" s="16" t="s">
        <v>18</v>
      </c>
      <c r="E10398" s="35">
        <v>0.5625</v>
      </c>
      <c r="F10398" s="50">
        <f>IF(COUNTIF('リスト（不使用）'!$A$5:$A$6,単年カーブ!$A$1),"希望数量入力ください",'単年（2027年度）'!$E$12*単年カーブ!$R$3+'単年（2027年度）'!$E$12*(1-単年カーブ!$R$3)*単年カーブ!Q10398)</f>
        <v>0</v>
      </c>
      <c r="G10398" s="47">
        <f t="shared" si="1138"/>
        <v>0</v>
      </c>
      <c r="M10398">
        <f t="shared" si="1139"/>
        <v>11</v>
      </c>
      <c r="N10398">
        <f>IF(OR(WEEKDAY(A10398)=1,WEEKDAY(A10398)=7,COUNTIF('2027祝日等（不使用）'!$A$1:$A$20,単年カーブ!A10398)=1),0,1)</f>
        <v>0</v>
      </c>
      <c r="O10398">
        <f t="shared" si="1135"/>
        <v>27</v>
      </c>
      <c r="P10398">
        <f t="shared" si="1140"/>
        <v>1</v>
      </c>
      <c r="Q10398">
        <f t="shared" si="1141"/>
        <v>0</v>
      </c>
    </row>
    <row r="10399" spans="1:17" ht="19.5" x14ac:dyDescent="0.4">
      <c r="A10399" s="33">
        <f t="shared" si="1136"/>
        <v>46694</v>
      </c>
      <c r="B10399" s="27" t="str">
        <f t="shared" si="1137"/>
        <v>(水)</v>
      </c>
      <c r="C10399" s="34">
        <v>0.5625</v>
      </c>
      <c r="D10399" s="16" t="s">
        <v>18</v>
      </c>
      <c r="E10399" s="35">
        <v>0.58333333333333304</v>
      </c>
      <c r="F10399" s="50">
        <f>IF(COUNTIF('リスト（不使用）'!$A$5:$A$6,単年カーブ!$A$1),"希望数量入力ください",'単年（2027年度）'!$E$12*単年カーブ!$R$3+'単年（2027年度）'!$E$12*(1-単年カーブ!$R$3)*単年カーブ!Q10399)</f>
        <v>0</v>
      </c>
      <c r="G10399" s="47">
        <f t="shared" si="1138"/>
        <v>0</v>
      </c>
      <c r="M10399">
        <f t="shared" si="1139"/>
        <v>11</v>
      </c>
      <c r="N10399">
        <f>IF(OR(WEEKDAY(A10399)=1,WEEKDAY(A10399)=7,COUNTIF('2027祝日等（不使用）'!$A$1:$A$20,単年カーブ!A10399)=1),0,1)</f>
        <v>0</v>
      </c>
      <c r="O10399">
        <f t="shared" si="1135"/>
        <v>28</v>
      </c>
      <c r="P10399">
        <f t="shared" si="1140"/>
        <v>1</v>
      </c>
      <c r="Q10399">
        <f t="shared" si="1141"/>
        <v>0</v>
      </c>
    </row>
    <row r="10400" spans="1:17" ht="19.5" x14ac:dyDescent="0.4">
      <c r="A10400" s="33">
        <f t="shared" si="1136"/>
        <v>46694</v>
      </c>
      <c r="B10400" s="27" t="str">
        <f t="shared" si="1137"/>
        <v>(水)</v>
      </c>
      <c r="C10400" s="34">
        <v>0.58333333333333304</v>
      </c>
      <c r="D10400" s="16" t="s">
        <v>18</v>
      </c>
      <c r="E10400" s="35">
        <v>0.60416666666666696</v>
      </c>
      <c r="F10400" s="50">
        <f>IF(COUNTIF('リスト（不使用）'!$A$5:$A$6,単年カーブ!$A$1),"希望数量入力ください",'単年（2027年度）'!$E$12*単年カーブ!$R$3+'単年（2027年度）'!$E$12*(1-単年カーブ!$R$3)*単年カーブ!Q10400)</f>
        <v>0</v>
      </c>
      <c r="G10400" s="47">
        <f t="shared" si="1138"/>
        <v>0</v>
      </c>
      <c r="M10400">
        <f t="shared" si="1139"/>
        <v>11</v>
      </c>
      <c r="N10400">
        <f>IF(OR(WEEKDAY(A10400)=1,WEEKDAY(A10400)=7,COUNTIF('2027祝日等（不使用）'!$A$1:$A$20,単年カーブ!A10400)=1),0,1)</f>
        <v>0</v>
      </c>
      <c r="O10400">
        <f t="shared" si="1135"/>
        <v>29</v>
      </c>
      <c r="P10400">
        <f t="shared" si="1140"/>
        <v>1</v>
      </c>
      <c r="Q10400">
        <f t="shared" si="1141"/>
        <v>0</v>
      </c>
    </row>
    <row r="10401" spans="1:17" ht="19.5" x14ac:dyDescent="0.4">
      <c r="A10401" s="33">
        <f t="shared" si="1136"/>
        <v>46694</v>
      </c>
      <c r="B10401" s="27" t="str">
        <f t="shared" si="1137"/>
        <v>(水)</v>
      </c>
      <c r="C10401" s="34">
        <v>0.60416666666666696</v>
      </c>
      <c r="D10401" s="16" t="s">
        <v>18</v>
      </c>
      <c r="E10401" s="35">
        <v>0.625</v>
      </c>
      <c r="F10401" s="50">
        <f>IF(COUNTIF('リスト（不使用）'!$A$5:$A$6,単年カーブ!$A$1),"希望数量入力ください",'単年（2027年度）'!$E$12*単年カーブ!$R$3+'単年（2027年度）'!$E$12*(1-単年カーブ!$R$3)*単年カーブ!Q10401)</f>
        <v>0</v>
      </c>
      <c r="G10401" s="47">
        <f t="shared" si="1138"/>
        <v>0</v>
      </c>
      <c r="M10401">
        <f t="shared" si="1139"/>
        <v>11</v>
      </c>
      <c r="N10401">
        <f>IF(OR(WEEKDAY(A10401)=1,WEEKDAY(A10401)=7,COUNTIF('2027祝日等（不使用）'!$A$1:$A$20,単年カーブ!A10401)=1),0,1)</f>
        <v>0</v>
      </c>
      <c r="O10401">
        <f t="shared" si="1135"/>
        <v>30</v>
      </c>
      <c r="P10401">
        <f t="shared" si="1140"/>
        <v>1</v>
      </c>
      <c r="Q10401">
        <f t="shared" si="1141"/>
        <v>0</v>
      </c>
    </row>
    <row r="10402" spans="1:17" ht="19.5" x14ac:dyDescent="0.4">
      <c r="A10402" s="33">
        <f t="shared" si="1136"/>
        <v>46694</v>
      </c>
      <c r="B10402" s="27" t="str">
        <f t="shared" si="1137"/>
        <v>(水)</v>
      </c>
      <c r="C10402" s="34">
        <v>0.625</v>
      </c>
      <c r="D10402" s="16" t="s">
        <v>18</v>
      </c>
      <c r="E10402" s="35">
        <v>0.64583333333333304</v>
      </c>
      <c r="F10402" s="50">
        <f>IF(COUNTIF('リスト（不使用）'!$A$5:$A$6,単年カーブ!$A$1),"希望数量入力ください",'単年（2027年度）'!$E$12*単年カーブ!$R$3+'単年（2027年度）'!$E$12*(1-単年カーブ!$R$3)*単年カーブ!Q10402)</f>
        <v>0</v>
      </c>
      <c r="G10402" s="47">
        <f t="shared" si="1138"/>
        <v>0</v>
      </c>
      <c r="M10402">
        <f t="shared" si="1139"/>
        <v>11</v>
      </c>
      <c r="N10402">
        <f>IF(OR(WEEKDAY(A10402)=1,WEEKDAY(A10402)=7,COUNTIF('2027祝日等（不使用）'!$A$1:$A$20,単年カーブ!A10402)=1),0,1)</f>
        <v>0</v>
      </c>
      <c r="O10402">
        <f t="shared" si="1135"/>
        <v>31</v>
      </c>
      <c r="P10402">
        <f t="shared" si="1140"/>
        <v>1</v>
      </c>
      <c r="Q10402">
        <f t="shared" si="1141"/>
        <v>0</v>
      </c>
    </row>
    <row r="10403" spans="1:17" ht="19.5" x14ac:dyDescent="0.4">
      <c r="A10403" s="33">
        <f t="shared" si="1136"/>
        <v>46694</v>
      </c>
      <c r="B10403" s="27" t="str">
        <f t="shared" si="1137"/>
        <v>(水)</v>
      </c>
      <c r="C10403" s="34">
        <v>0.64583333333333304</v>
      </c>
      <c r="D10403" s="16" t="s">
        <v>18</v>
      </c>
      <c r="E10403" s="35">
        <v>0.66666666666666696</v>
      </c>
      <c r="F10403" s="50">
        <f>IF(COUNTIF('リスト（不使用）'!$A$5:$A$6,単年カーブ!$A$1),"希望数量入力ください",'単年（2027年度）'!$E$12*単年カーブ!$R$3+'単年（2027年度）'!$E$12*(1-単年カーブ!$R$3)*単年カーブ!Q10403)</f>
        <v>0</v>
      </c>
      <c r="G10403" s="47">
        <f t="shared" si="1138"/>
        <v>0</v>
      </c>
      <c r="M10403">
        <f t="shared" si="1139"/>
        <v>11</v>
      </c>
      <c r="N10403">
        <f>IF(OR(WEEKDAY(A10403)=1,WEEKDAY(A10403)=7,COUNTIF('2027祝日等（不使用）'!$A$1:$A$20,単年カーブ!A10403)=1),0,1)</f>
        <v>0</v>
      </c>
      <c r="O10403">
        <f t="shared" si="1135"/>
        <v>32</v>
      </c>
      <c r="P10403">
        <f t="shared" si="1140"/>
        <v>1</v>
      </c>
      <c r="Q10403">
        <f t="shared" si="1141"/>
        <v>0</v>
      </c>
    </row>
    <row r="10404" spans="1:17" ht="19.5" x14ac:dyDescent="0.4">
      <c r="A10404" s="33">
        <f t="shared" si="1136"/>
        <v>46694</v>
      </c>
      <c r="B10404" s="27" t="str">
        <f t="shared" si="1137"/>
        <v>(水)</v>
      </c>
      <c r="C10404" s="34">
        <v>0.66666666666666696</v>
      </c>
      <c r="D10404" s="16" t="s">
        <v>18</v>
      </c>
      <c r="E10404" s="35">
        <v>0.6875</v>
      </c>
      <c r="F10404" s="50">
        <f>IF(COUNTIF('リスト（不使用）'!$A$5:$A$6,単年カーブ!$A$1),"希望数量入力ください",'単年（2027年度）'!$E$12*単年カーブ!$R$3+'単年（2027年度）'!$E$12*(1-単年カーブ!$R$3)*単年カーブ!Q10404)</f>
        <v>0</v>
      </c>
      <c r="G10404" s="47">
        <f t="shared" si="1138"/>
        <v>0</v>
      </c>
      <c r="M10404">
        <f t="shared" si="1139"/>
        <v>11</v>
      </c>
      <c r="N10404">
        <f>IF(OR(WEEKDAY(A10404)=1,WEEKDAY(A10404)=7,COUNTIF('2027祝日等（不使用）'!$A$1:$A$20,単年カーブ!A10404)=1),0,1)</f>
        <v>0</v>
      </c>
      <c r="O10404">
        <f t="shared" si="1135"/>
        <v>33</v>
      </c>
      <c r="P10404">
        <f t="shared" si="1140"/>
        <v>1</v>
      </c>
      <c r="Q10404">
        <f t="shared" si="1141"/>
        <v>0</v>
      </c>
    </row>
    <row r="10405" spans="1:17" ht="19.5" x14ac:dyDescent="0.4">
      <c r="A10405" s="33">
        <f t="shared" si="1136"/>
        <v>46694</v>
      </c>
      <c r="B10405" s="27" t="str">
        <f t="shared" si="1137"/>
        <v>(水)</v>
      </c>
      <c r="C10405" s="34">
        <v>0.6875</v>
      </c>
      <c r="D10405" s="16" t="s">
        <v>18</v>
      </c>
      <c r="E10405" s="35">
        <v>0.70833333333333304</v>
      </c>
      <c r="F10405" s="50">
        <f>IF(COUNTIF('リスト（不使用）'!$A$5:$A$6,単年カーブ!$A$1),"希望数量入力ください",'単年（2027年度）'!$E$12*単年カーブ!$R$3+'単年（2027年度）'!$E$12*(1-単年カーブ!$R$3)*単年カーブ!Q10405)</f>
        <v>0</v>
      </c>
      <c r="G10405" s="47">
        <f t="shared" si="1138"/>
        <v>0</v>
      </c>
      <c r="M10405">
        <f t="shared" si="1139"/>
        <v>11</v>
      </c>
      <c r="N10405">
        <f>IF(OR(WEEKDAY(A10405)=1,WEEKDAY(A10405)=7,COUNTIF('2027祝日等（不使用）'!$A$1:$A$20,単年カーブ!A10405)=1),0,1)</f>
        <v>0</v>
      </c>
      <c r="O10405">
        <f t="shared" si="1135"/>
        <v>34</v>
      </c>
      <c r="P10405">
        <f t="shared" si="1140"/>
        <v>1</v>
      </c>
      <c r="Q10405">
        <f t="shared" si="1141"/>
        <v>0</v>
      </c>
    </row>
    <row r="10406" spans="1:17" ht="19.5" x14ac:dyDescent="0.4">
      <c r="A10406" s="33">
        <f t="shared" si="1136"/>
        <v>46694</v>
      </c>
      <c r="B10406" s="27" t="str">
        <f t="shared" si="1137"/>
        <v>(水)</v>
      </c>
      <c r="C10406" s="34">
        <v>0.70833333333333304</v>
      </c>
      <c r="D10406" s="16" t="s">
        <v>18</v>
      </c>
      <c r="E10406" s="35">
        <v>0.72916666666666696</v>
      </c>
      <c r="F10406" s="50">
        <f>IF(COUNTIF('リスト（不使用）'!$A$5:$A$6,単年カーブ!$A$1),"希望数量入力ください",'単年（2027年度）'!$E$12*単年カーブ!$R$3+'単年（2027年度）'!$E$12*(1-単年カーブ!$R$3)*単年カーブ!Q10406)</f>
        <v>0</v>
      </c>
      <c r="G10406" s="47">
        <f t="shared" si="1138"/>
        <v>0</v>
      </c>
      <c r="M10406">
        <f t="shared" si="1139"/>
        <v>11</v>
      </c>
      <c r="N10406">
        <f>IF(OR(WEEKDAY(A10406)=1,WEEKDAY(A10406)=7,COUNTIF('2027祝日等（不使用）'!$A$1:$A$20,単年カーブ!A10406)=1),0,1)</f>
        <v>0</v>
      </c>
      <c r="O10406">
        <f t="shared" si="1135"/>
        <v>35</v>
      </c>
      <c r="P10406">
        <f t="shared" si="1140"/>
        <v>1</v>
      </c>
      <c r="Q10406">
        <f t="shared" si="1141"/>
        <v>0</v>
      </c>
    </row>
    <row r="10407" spans="1:17" ht="19.5" x14ac:dyDescent="0.4">
      <c r="A10407" s="33">
        <f t="shared" si="1136"/>
        <v>46694</v>
      </c>
      <c r="B10407" s="27" t="str">
        <f t="shared" si="1137"/>
        <v>(水)</v>
      </c>
      <c r="C10407" s="34">
        <v>0.72916666666666696</v>
      </c>
      <c r="D10407" s="16" t="s">
        <v>18</v>
      </c>
      <c r="E10407" s="35">
        <v>0.75</v>
      </c>
      <c r="F10407" s="50">
        <f>IF(COUNTIF('リスト（不使用）'!$A$5:$A$6,単年カーブ!$A$1),"希望数量入力ください",'単年（2027年度）'!$E$12*単年カーブ!$R$3+'単年（2027年度）'!$E$12*(1-単年カーブ!$R$3)*単年カーブ!Q10407)</f>
        <v>0</v>
      </c>
      <c r="G10407" s="47">
        <f t="shared" si="1138"/>
        <v>0</v>
      </c>
      <c r="M10407">
        <f t="shared" si="1139"/>
        <v>11</v>
      </c>
      <c r="N10407">
        <f>IF(OR(WEEKDAY(A10407)=1,WEEKDAY(A10407)=7,COUNTIF('2027祝日等（不使用）'!$A$1:$A$20,単年カーブ!A10407)=1),0,1)</f>
        <v>0</v>
      </c>
      <c r="O10407">
        <f t="shared" si="1135"/>
        <v>36</v>
      </c>
      <c r="P10407">
        <f t="shared" si="1140"/>
        <v>1</v>
      </c>
      <c r="Q10407">
        <f t="shared" si="1141"/>
        <v>0</v>
      </c>
    </row>
    <row r="10408" spans="1:17" ht="19.5" x14ac:dyDescent="0.4">
      <c r="A10408" s="33">
        <f t="shared" si="1136"/>
        <v>46694</v>
      </c>
      <c r="B10408" s="27" t="str">
        <f t="shared" si="1137"/>
        <v>(水)</v>
      </c>
      <c r="C10408" s="34">
        <v>0.75</v>
      </c>
      <c r="D10408" s="16" t="s">
        <v>18</v>
      </c>
      <c r="E10408" s="35">
        <v>0.77083333333333304</v>
      </c>
      <c r="F10408" s="50">
        <f>IF(COUNTIF('リスト（不使用）'!$A$5:$A$6,単年カーブ!$A$1),"希望数量入力ください",'単年（2027年度）'!$E$12*単年カーブ!$R$3+'単年（2027年度）'!$E$12*(1-単年カーブ!$R$3)*単年カーブ!Q10408)</f>
        <v>0</v>
      </c>
      <c r="G10408" s="47">
        <f t="shared" si="1138"/>
        <v>0</v>
      </c>
      <c r="M10408">
        <f t="shared" si="1139"/>
        <v>11</v>
      </c>
      <c r="N10408">
        <f>IF(OR(WEEKDAY(A10408)=1,WEEKDAY(A10408)=7,COUNTIF('2027祝日等（不使用）'!$A$1:$A$20,単年カーブ!A10408)=1),0,1)</f>
        <v>0</v>
      </c>
      <c r="O10408">
        <f t="shared" si="1135"/>
        <v>37</v>
      </c>
      <c r="P10408">
        <f t="shared" si="1140"/>
        <v>1</v>
      </c>
      <c r="Q10408">
        <f t="shared" si="1141"/>
        <v>0</v>
      </c>
    </row>
    <row r="10409" spans="1:17" ht="19.5" x14ac:dyDescent="0.4">
      <c r="A10409" s="33">
        <f t="shared" si="1136"/>
        <v>46694</v>
      </c>
      <c r="B10409" s="27" t="str">
        <f t="shared" si="1137"/>
        <v>(水)</v>
      </c>
      <c r="C10409" s="34">
        <v>0.77083333333333304</v>
      </c>
      <c r="D10409" s="16" t="s">
        <v>18</v>
      </c>
      <c r="E10409" s="35">
        <v>0.79166666666666696</v>
      </c>
      <c r="F10409" s="50">
        <f>IF(COUNTIF('リスト（不使用）'!$A$5:$A$6,単年カーブ!$A$1),"希望数量入力ください",'単年（2027年度）'!$E$12*単年カーブ!$R$3+'単年（2027年度）'!$E$12*(1-単年カーブ!$R$3)*単年カーブ!Q10409)</f>
        <v>0</v>
      </c>
      <c r="G10409" s="47">
        <f t="shared" si="1138"/>
        <v>0</v>
      </c>
      <c r="M10409">
        <f t="shared" si="1139"/>
        <v>11</v>
      </c>
      <c r="N10409">
        <f>IF(OR(WEEKDAY(A10409)=1,WEEKDAY(A10409)=7,COUNTIF('2027祝日等（不使用）'!$A$1:$A$20,単年カーブ!A10409)=1),0,1)</f>
        <v>0</v>
      </c>
      <c r="O10409">
        <f t="shared" si="1135"/>
        <v>38</v>
      </c>
      <c r="P10409">
        <f t="shared" si="1140"/>
        <v>1</v>
      </c>
      <c r="Q10409">
        <f t="shared" si="1141"/>
        <v>0</v>
      </c>
    </row>
    <row r="10410" spans="1:17" ht="19.5" x14ac:dyDescent="0.4">
      <c r="A10410" s="33">
        <f t="shared" si="1136"/>
        <v>46694</v>
      </c>
      <c r="B10410" s="27" t="str">
        <f t="shared" si="1137"/>
        <v>(水)</v>
      </c>
      <c r="C10410" s="34">
        <v>0.79166666666666696</v>
      </c>
      <c r="D10410" s="16" t="s">
        <v>18</v>
      </c>
      <c r="E10410" s="35">
        <v>0.8125</v>
      </c>
      <c r="F10410" s="50">
        <f>IF(COUNTIF('リスト（不使用）'!$A$5:$A$6,単年カーブ!$A$1),"希望数量入力ください",'単年（2027年度）'!$E$12*単年カーブ!$R$3+'単年（2027年度）'!$E$12*(1-単年カーブ!$R$3)*単年カーブ!Q10410)</f>
        <v>0</v>
      </c>
      <c r="G10410" s="47">
        <f t="shared" si="1138"/>
        <v>0</v>
      </c>
      <c r="M10410">
        <f t="shared" si="1139"/>
        <v>11</v>
      </c>
      <c r="N10410">
        <f>IF(OR(WEEKDAY(A10410)=1,WEEKDAY(A10410)=7,COUNTIF('2027祝日等（不使用）'!$A$1:$A$20,単年カーブ!A10410)=1),0,1)</f>
        <v>0</v>
      </c>
      <c r="O10410">
        <f t="shared" si="1135"/>
        <v>39</v>
      </c>
      <c r="P10410">
        <f t="shared" si="1140"/>
        <v>1</v>
      </c>
      <c r="Q10410">
        <f t="shared" si="1141"/>
        <v>0</v>
      </c>
    </row>
    <row r="10411" spans="1:17" ht="19.5" x14ac:dyDescent="0.4">
      <c r="A10411" s="33">
        <f t="shared" si="1136"/>
        <v>46694</v>
      </c>
      <c r="B10411" s="27" t="str">
        <f t="shared" si="1137"/>
        <v>(水)</v>
      </c>
      <c r="C10411" s="34">
        <v>0.8125</v>
      </c>
      <c r="D10411" s="16" t="s">
        <v>18</v>
      </c>
      <c r="E10411" s="35">
        <v>0.83333333333333304</v>
      </c>
      <c r="F10411" s="50">
        <f>IF(COUNTIF('リスト（不使用）'!$A$5:$A$6,単年カーブ!$A$1),"希望数量入力ください",'単年（2027年度）'!$E$12*単年カーブ!$R$3+'単年（2027年度）'!$E$12*(1-単年カーブ!$R$3)*単年カーブ!Q10411)</f>
        <v>0</v>
      </c>
      <c r="G10411" s="47">
        <f t="shared" si="1138"/>
        <v>0</v>
      </c>
      <c r="M10411">
        <f t="shared" si="1139"/>
        <v>11</v>
      </c>
      <c r="N10411">
        <f>IF(OR(WEEKDAY(A10411)=1,WEEKDAY(A10411)=7,COUNTIF('2027祝日等（不使用）'!$A$1:$A$20,単年カーブ!A10411)=1),0,1)</f>
        <v>0</v>
      </c>
      <c r="O10411">
        <f t="shared" si="1135"/>
        <v>40</v>
      </c>
      <c r="P10411">
        <f t="shared" si="1140"/>
        <v>1</v>
      </c>
      <c r="Q10411">
        <f t="shared" si="1141"/>
        <v>0</v>
      </c>
    </row>
    <row r="10412" spans="1:17" ht="19.5" x14ac:dyDescent="0.4">
      <c r="A10412" s="33">
        <f t="shared" si="1136"/>
        <v>46694</v>
      </c>
      <c r="B10412" s="27" t="str">
        <f t="shared" si="1137"/>
        <v>(水)</v>
      </c>
      <c r="C10412" s="34">
        <v>0.83333333333333304</v>
      </c>
      <c r="D10412" s="16" t="s">
        <v>18</v>
      </c>
      <c r="E10412" s="35">
        <v>0.85416666666666696</v>
      </c>
      <c r="F10412" s="50">
        <f>IF(COUNTIF('リスト（不使用）'!$A$5:$A$6,単年カーブ!$A$1),"希望数量入力ください",'単年（2027年度）'!$E$12*単年カーブ!$R$3+'単年（2027年度）'!$E$12*(1-単年カーブ!$R$3)*単年カーブ!Q10412)</f>
        <v>0</v>
      </c>
      <c r="G10412" s="47">
        <f t="shared" si="1138"/>
        <v>0</v>
      </c>
      <c r="M10412">
        <f t="shared" si="1139"/>
        <v>11</v>
      </c>
      <c r="N10412">
        <f>IF(OR(WEEKDAY(A10412)=1,WEEKDAY(A10412)=7,COUNTIF('2027祝日等（不使用）'!$A$1:$A$20,単年カーブ!A10412)=1),0,1)</f>
        <v>0</v>
      </c>
      <c r="O10412">
        <f t="shared" si="1135"/>
        <v>41</v>
      </c>
      <c r="P10412">
        <f t="shared" si="1140"/>
        <v>0</v>
      </c>
      <c r="Q10412">
        <f t="shared" si="1141"/>
        <v>0</v>
      </c>
    </row>
    <row r="10413" spans="1:17" ht="19.5" x14ac:dyDescent="0.4">
      <c r="A10413" s="33">
        <f t="shared" si="1136"/>
        <v>46694</v>
      </c>
      <c r="B10413" s="27" t="str">
        <f t="shared" si="1137"/>
        <v>(水)</v>
      </c>
      <c r="C10413" s="34">
        <v>0.85416666666666696</v>
      </c>
      <c r="D10413" s="16" t="s">
        <v>18</v>
      </c>
      <c r="E10413" s="35">
        <v>0.875</v>
      </c>
      <c r="F10413" s="50">
        <f>IF(COUNTIF('リスト（不使用）'!$A$5:$A$6,単年カーブ!$A$1),"希望数量入力ください",'単年（2027年度）'!$E$12*単年カーブ!$R$3+'単年（2027年度）'!$E$12*(1-単年カーブ!$R$3)*単年カーブ!Q10413)</f>
        <v>0</v>
      </c>
      <c r="G10413" s="47">
        <f t="shared" si="1138"/>
        <v>0</v>
      </c>
      <c r="M10413">
        <f t="shared" si="1139"/>
        <v>11</v>
      </c>
      <c r="N10413">
        <f>IF(OR(WEEKDAY(A10413)=1,WEEKDAY(A10413)=7,COUNTIF('2027祝日等（不使用）'!$A$1:$A$20,単年カーブ!A10413)=1),0,1)</f>
        <v>0</v>
      </c>
      <c r="O10413">
        <f t="shared" si="1135"/>
        <v>42</v>
      </c>
      <c r="P10413">
        <f t="shared" si="1140"/>
        <v>0</v>
      </c>
      <c r="Q10413">
        <f t="shared" si="1141"/>
        <v>0</v>
      </c>
    </row>
    <row r="10414" spans="1:17" ht="19.5" x14ac:dyDescent="0.4">
      <c r="A10414" s="33">
        <f t="shared" si="1136"/>
        <v>46694</v>
      </c>
      <c r="B10414" s="27" t="str">
        <f t="shared" si="1137"/>
        <v>(水)</v>
      </c>
      <c r="C10414" s="34">
        <v>0.875</v>
      </c>
      <c r="D10414" s="16" t="s">
        <v>18</v>
      </c>
      <c r="E10414" s="35">
        <v>0.89583333333333304</v>
      </c>
      <c r="F10414" s="50">
        <f>IF(COUNTIF('リスト（不使用）'!$A$5:$A$6,単年カーブ!$A$1),"希望数量入力ください",'単年（2027年度）'!$E$12*単年カーブ!$R$3+'単年（2027年度）'!$E$12*(1-単年カーブ!$R$3)*単年カーブ!Q10414)</f>
        <v>0</v>
      </c>
      <c r="G10414" s="47">
        <f t="shared" si="1138"/>
        <v>0</v>
      </c>
      <c r="M10414">
        <f t="shared" si="1139"/>
        <v>11</v>
      </c>
      <c r="N10414">
        <f>IF(OR(WEEKDAY(A10414)=1,WEEKDAY(A10414)=7,COUNTIF('2027祝日等（不使用）'!$A$1:$A$20,単年カーブ!A10414)=1),0,1)</f>
        <v>0</v>
      </c>
      <c r="O10414">
        <f t="shared" si="1135"/>
        <v>43</v>
      </c>
      <c r="P10414">
        <f t="shared" si="1140"/>
        <v>0</v>
      </c>
      <c r="Q10414">
        <f t="shared" si="1141"/>
        <v>0</v>
      </c>
    </row>
    <row r="10415" spans="1:17" ht="19.5" x14ac:dyDescent="0.4">
      <c r="A10415" s="33">
        <f t="shared" si="1136"/>
        <v>46694</v>
      </c>
      <c r="B10415" s="27" t="str">
        <f t="shared" si="1137"/>
        <v>(水)</v>
      </c>
      <c r="C10415" s="34">
        <v>0.89583333333333304</v>
      </c>
      <c r="D10415" s="16" t="s">
        <v>18</v>
      </c>
      <c r="E10415" s="35">
        <v>0.91666666666666696</v>
      </c>
      <c r="F10415" s="50">
        <f>IF(COUNTIF('リスト（不使用）'!$A$5:$A$6,単年カーブ!$A$1),"希望数量入力ください",'単年（2027年度）'!$E$12*単年カーブ!$R$3+'単年（2027年度）'!$E$12*(1-単年カーブ!$R$3)*単年カーブ!Q10415)</f>
        <v>0</v>
      </c>
      <c r="G10415" s="47">
        <f t="shared" si="1138"/>
        <v>0</v>
      </c>
      <c r="M10415">
        <f t="shared" si="1139"/>
        <v>11</v>
      </c>
      <c r="N10415">
        <f>IF(OR(WEEKDAY(A10415)=1,WEEKDAY(A10415)=7,COUNTIF('2027祝日等（不使用）'!$A$1:$A$20,単年カーブ!A10415)=1),0,1)</f>
        <v>0</v>
      </c>
      <c r="O10415">
        <f t="shared" si="1135"/>
        <v>44</v>
      </c>
      <c r="P10415">
        <f t="shared" si="1140"/>
        <v>0</v>
      </c>
      <c r="Q10415">
        <f t="shared" si="1141"/>
        <v>0</v>
      </c>
    </row>
    <row r="10416" spans="1:17" ht="19.5" x14ac:dyDescent="0.4">
      <c r="A10416" s="33">
        <f t="shared" si="1136"/>
        <v>46694</v>
      </c>
      <c r="B10416" s="27" t="str">
        <f t="shared" si="1137"/>
        <v>(水)</v>
      </c>
      <c r="C10416" s="34">
        <v>0.91666666666666696</v>
      </c>
      <c r="D10416" s="16" t="s">
        <v>18</v>
      </c>
      <c r="E10416" s="35">
        <v>0.9375</v>
      </c>
      <c r="F10416" s="50">
        <f>IF(COUNTIF('リスト（不使用）'!$A$5:$A$6,単年カーブ!$A$1),"希望数量入力ください",'単年（2027年度）'!$E$12*単年カーブ!$R$3+'単年（2027年度）'!$E$12*(1-単年カーブ!$R$3)*単年カーブ!Q10416)</f>
        <v>0</v>
      </c>
      <c r="G10416" s="47">
        <f t="shared" si="1138"/>
        <v>0</v>
      </c>
      <c r="M10416">
        <f t="shared" si="1139"/>
        <v>11</v>
      </c>
      <c r="N10416">
        <f>IF(OR(WEEKDAY(A10416)=1,WEEKDAY(A10416)=7,COUNTIF('2027祝日等（不使用）'!$A$1:$A$20,単年カーブ!A10416)=1),0,1)</f>
        <v>0</v>
      </c>
      <c r="O10416">
        <f t="shared" si="1135"/>
        <v>45</v>
      </c>
      <c r="P10416">
        <f t="shared" si="1140"/>
        <v>0</v>
      </c>
      <c r="Q10416">
        <f t="shared" si="1141"/>
        <v>0</v>
      </c>
    </row>
    <row r="10417" spans="1:17" ht="19.5" x14ac:dyDescent="0.4">
      <c r="A10417" s="33">
        <f t="shared" si="1136"/>
        <v>46694</v>
      </c>
      <c r="B10417" s="27" t="str">
        <f t="shared" si="1137"/>
        <v>(水)</v>
      </c>
      <c r="C10417" s="34">
        <v>0.9375</v>
      </c>
      <c r="D10417" s="16" t="s">
        <v>18</v>
      </c>
      <c r="E10417" s="35">
        <v>0.95833333333333304</v>
      </c>
      <c r="F10417" s="50">
        <f>IF(COUNTIF('リスト（不使用）'!$A$5:$A$6,単年カーブ!$A$1),"希望数量入力ください",'単年（2027年度）'!$E$12*単年カーブ!$R$3+'単年（2027年度）'!$E$12*(1-単年カーブ!$R$3)*単年カーブ!Q10417)</f>
        <v>0</v>
      </c>
      <c r="G10417" s="47">
        <f t="shared" si="1138"/>
        <v>0</v>
      </c>
      <c r="M10417">
        <f t="shared" si="1139"/>
        <v>11</v>
      </c>
      <c r="N10417">
        <f>IF(OR(WEEKDAY(A10417)=1,WEEKDAY(A10417)=7,COUNTIF('2027祝日等（不使用）'!$A$1:$A$20,単年カーブ!A10417)=1),0,1)</f>
        <v>0</v>
      </c>
      <c r="O10417">
        <f t="shared" si="1135"/>
        <v>46</v>
      </c>
      <c r="P10417">
        <f t="shared" si="1140"/>
        <v>0</v>
      </c>
      <c r="Q10417">
        <f t="shared" si="1141"/>
        <v>0</v>
      </c>
    </row>
    <row r="10418" spans="1:17" ht="19.5" x14ac:dyDescent="0.4">
      <c r="A10418" s="33">
        <f t="shared" si="1136"/>
        <v>46694</v>
      </c>
      <c r="B10418" s="27" t="str">
        <f t="shared" si="1137"/>
        <v>(水)</v>
      </c>
      <c r="C10418" s="34">
        <v>0.95833333333333304</v>
      </c>
      <c r="D10418" s="16" t="s">
        <v>18</v>
      </c>
      <c r="E10418" s="35">
        <v>0.97916666666666696</v>
      </c>
      <c r="F10418" s="50">
        <f>IF(COUNTIF('リスト（不使用）'!$A$5:$A$6,単年カーブ!$A$1),"希望数量入力ください",'単年（2027年度）'!$E$12*単年カーブ!$R$3+'単年（2027年度）'!$E$12*(1-単年カーブ!$R$3)*単年カーブ!Q10418)</f>
        <v>0</v>
      </c>
      <c r="G10418" s="47">
        <f t="shared" si="1138"/>
        <v>0</v>
      </c>
      <c r="M10418">
        <f t="shared" si="1139"/>
        <v>11</v>
      </c>
      <c r="N10418">
        <f>IF(OR(WEEKDAY(A10418)=1,WEEKDAY(A10418)=7,COUNTIF('2027祝日等（不使用）'!$A$1:$A$20,単年カーブ!A10418)=1),0,1)</f>
        <v>0</v>
      </c>
      <c r="O10418">
        <f t="shared" si="1135"/>
        <v>47</v>
      </c>
      <c r="P10418">
        <f t="shared" si="1140"/>
        <v>0</v>
      </c>
      <c r="Q10418">
        <f t="shared" si="1141"/>
        <v>0</v>
      </c>
    </row>
    <row r="10419" spans="1:17" ht="19.5" x14ac:dyDescent="0.4">
      <c r="A10419" s="33">
        <f t="shared" si="1136"/>
        <v>46694</v>
      </c>
      <c r="B10419" s="27" t="str">
        <f t="shared" si="1137"/>
        <v>(水)</v>
      </c>
      <c r="C10419" s="34">
        <v>0.97916666666666696</v>
      </c>
      <c r="D10419" s="16" t="s">
        <v>18</v>
      </c>
      <c r="E10419" s="35" t="s">
        <v>17</v>
      </c>
      <c r="F10419" s="50">
        <f>IF(COUNTIF('リスト（不使用）'!$A$5:$A$6,単年カーブ!$A$1),"希望数量入力ください",'単年（2027年度）'!$E$12*単年カーブ!$R$3+'単年（2027年度）'!$E$12*(1-単年カーブ!$R$3)*単年カーブ!Q10419)</f>
        <v>0</v>
      </c>
      <c r="G10419" s="47">
        <f t="shared" si="1138"/>
        <v>0</v>
      </c>
      <c r="M10419">
        <f t="shared" si="1139"/>
        <v>11</v>
      </c>
      <c r="N10419">
        <f>IF(OR(WEEKDAY(A10419)=1,WEEKDAY(A10419)=7,COUNTIF('2027祝日等（不使用）'!$A$1:$A$20,単年カーブ!A10419)=1),0,1)</f>
        <v>0</v>
      </c>
      <c r="O10419">
        <f t="shared" si="1135"/>
        <v>48</v>
      </c>
      <c r="P10419">
        <f t="shared" si="1140"/>
        <v>0</v>
      </c>
      <c r="Q10419">
        <f t="shared" si="1141"/>
        <v>0</v>
      </c>
    </row>
    <row r="10420" spans="1:17" ht="19.5" x14ac:dyDescent="0.4">
      <c r="A10420" s="33">
        <f t="shared" si="1136"/>
        <v>46695</v>
      </c>
      <c r="B10420" s="27" t="str">
        <f t="shared" si="1137"/>
        <v>(木)</v>
      </c>
      <c r="C10420" s="34">
        <v>0</v>
      </c>
      <c r="D10420" s="16" t="s">
        <v>18</v>
      </c>
      <c r="E10420" s="35">
        <v>2.0833333333333332E-2</v>
      </c>
      <c r="F10420" s="50">
        <f>IF(COUNTIF('リスト（不使用）'!$A$5:$A$6,単年カーブ!$A$1),"希望数量入力ください",'単年（2027年度）'!$E$12*単年カーブ!$R$3+'単年（2027年度）'!$E$12*(1-単年カーブ!$R$3)*単年カーブ!Q10420)</f>
        <v>0</v>
      </c>
      <c r="G10420" s="47">
        <f t="shared" si="1138"/>
        <v>0</v>
      </c>
      <c r="M10420">
        <f t="shared" si="1139"/>
        <v>11</v>
      </c>
      <c r="N10420">
        <f>IF(OR(WEEKDAY(A10420)=1,WEEKDAY(A10420)=7,COUNTIF('2027祝日等（不使用）'!$A$1:$A$20,単年カーブ!A10420)=1),0,1)</f>
        <v>1</v>
      </c>
      <c r="O10420">
        <f t="shared" ref="O10420:O10483" si="1142">O10372</f>
        <v>1</v>
      </c>
      <c r="P10420">
        <f t="shared" si="1140"/>
        <v>0</v>
      </c>
      <c r="Q10420">
        <f t="shared" si="1141"/>
        <v>0</v>
      </c>
    </row>
    <row r="10421" spans="1:17" ht="19.5" x14ac:dyDescent="0.4">
      <c r="A10421" s="33">
        <f t="shared" si="1136"/>
        <v>46695</v>
      </c>
      <c r="B10421" s="27" t="str">
        <f t="shared" si="1137"/>
        <v>(木)</v>
      </c>
      <c r="C10421" s="34">
        <v>2.0833333333333332E-2</v>
      </c>
      <c r="D10421" s="16" t="s">
        <v>18</v>
      </c>
      <c r="E10421" s="35">
        <v>4.1666666666666664E-2</v>
      </c>
      <c r="F10421" s="50">
        <f>IF(COUNTIF('リスト（不使用）'!$A$5:$A$6,単年カーブ!$A$1),"希望数量入力ください",'単年（2027年度）'!$E$12*単年カーブ!$R$3+'単年（2027年度）'!$E$12*(1-単年カーブ!$R$3)*単年カーブ!Q10421)</f>
        <v>0</v>
      </c>
      <c r="G10421" s="47">
        <f t="shared" si="1138"/>
        <v>0</v>
      </c>
      <c r="M10421">
        <f t="shared" si="1139"/>
        <v>11</v>
      </c>
      <c r="N10421">
        <f>IF(OR(WEEKDAY(A10421)=1,WEEKDAY(A10421)=7,COUNTIF('2027祝日等（不使用）'!$A$1:$A$20,単年カーブ!A10421)=1),0,1)</f>
        <v>1</v>
      </c>
      <c r="O10421">
        <f t="shared" si="1142"/>
        <v>2</v>
      </c>
      <c r="P10421">
        <f t="shared" si="1140"/>
        <v>0</v>
      </c>
      <c r="Q10421">
        <f t="shared" si="1141"/>
        <v>0</v>
      </c>
    </row>
    <row r="10422" spans="1:17" ht="19.5" x14ac:dyDescent="0.4">
      <c r="A10422" s="33">
        <f t="shared" si="1136"/>
        <v>46695</v>
      </c>
      <c r="B10422" s="27" t="str">
        <f t="shared" si="1137"/>
        <v>(木)</v>
      </c>
      <c r="C10422" s="34">
        <v>4.1666666666666664E-2</v>
      </c>
      <c r="D10422" s="16" t="s">
        <v>18</v>
      </c>
      <c r="E10422" s="35">
        <v>6.25E-2</v>
      </c>
      <c r="F10422" s="50">
        <f>IF(COUNTIF('リスト（不使用）'!$A$5:$A$6,単年カーブ!$A$1),"希望数量入力ください",'単年（2027年度）'!$E$12*単年カーブ!$R$3+'単年（2027年度）'!$E$12*(1-単年カーブ!$R$3)*単年カーブ!Q10422)</f>
        <v>0</v>
      </c>
      <c r="G10422" s="47">
        <f t="shared" si="1138"/>
        <v>0</v>
      </c>
      <c r="M10422">
        <f t="shared" si="1139"/>
        <v>11</v>
      </c>
      <c r="N10422">
        <f>IF(OR(WEEKDAY(A10422)=1,WEEKDAY(A10422)=7,COUNTIF('2027祝日等（不使用）'!$A$1:$A$20,単年カーブ!A10422)=1),0,1)</f>
        <v>1</v>
      </c>
      <c r="O10422">
        <f t="shared" si="1142"/>
        <v>3</v>
      </c>
      <c r="P10422">
        <f t="shared" si="1140"/>
        <v>0</v>
      </c>
      <c r="Q10422">
        <f t="shared" si="1141"/>
        <v>0</v>
      </c>
    </row>
    <row r="10423" spans="1:17" ht="19.5" x14ac:dyDescent="0.4">
      <c r="A10423" s="33">
        <f t="shared" si="1136"/>
        <v>46695</v>
      </c>
      <c r="B10423" s="27" t="str">
        <f t="shared" si="1137"/>
        <v>(木)</v>
      </c>
      <c r="C10423" s="34">
        <v>6.25E-2</v>
      </c>
      <c r="D10423" s="16" t="s">
        <v>18</v>
      </c>
      <c r="E10423" s="35">
        <v>8.3333333333333301E-2</v>
      </c>
      <c r="F10423" s="50">
        <f>IF(COUNTIF('リスト（不使用）'!$A$5:$A$6,単年カーブ!$A$1),"希望数量入力ください",'単年（2027年度）'!$E$12*単年カーブ!$R$3+'単年（2027年度）'!$E$12*(1-単年カーブ!$R$3)*単年カーブ!Q10423)</f>
        <v>0</v>
      </c>
      <c r="G10423" s="47">
        <f t="shared" si="1138"/>
        <v>0</v>
      </c>
      <c r="M10423">
        <f t="shared" si="1139"/>
        <v>11</v>
      </c>
      <c r="N10423">
        <f>IF(OR(WEEKDAY(A10423)=1,WEEKDAY(A10423)=7,COUNTIF('2027祝日等（不使用）'!$A$1:$A$20,単年カーブ!A10423)=1),0,1)</f>
        <v>1</v>
      </c>
      <c r="O10423">
        <f t="shared" si="1142"/>
        <v>4</v>
      </c>
      <c r="P10423">
        <f t="shared" si="1140"/>
        <v>0</v>
      </c>
      <c r="Q10423">
        <f t="shared" si="1141"/>
        <v>0</v>
      </c>
    </row>
    <row r="10424" spans="1:17" ht="19.5" x14ac:dyDescent="0.4">
      <c r="A10424" s="33">
        <f t="shared" si="1136"/>
        <v>46695</v>
      </c>
      <c r="B10424" s="27" t="str">
        <f t="shared" si="1137"/>
        <v>(木)</v>
      </c>
      <c r="C10424" s="34">
        <v>8.3333333333333301E-2</v>
      </c>
      <c r="D10424" s="16" t="s">
        <v>18</v>
      </c>
      <c r="E10424" s="35">
        <v>0.104166666666667</v>
      </c>
      <c r="F10424" s="50">
        <f>IF(COUNTIF('リスト（不使用）'!$A$5:$A$6,単年カーブ!$A$1),"希望数量入力ください",'単年（2027年度）'!$E$12*単年カーブ!$R$3+'単年（2027年度）'!$E$12*(1-単年カーブ!$R$3)*単年カーブ!Q10424)</f>
        <v>0</v>
      </c>
      <c r="G10424" s="47">
        <f t="shared" si="1138"/>
        <v>0</v>
      </c>
      <c r="M10424">
        <f t="shared" si="1139"/>
        <v>11</v>
      </c>
      <c r="N10424">
        <f>IF(OR(WEEKDAY(A10424)=1,WEEKDAY(A10424)=7,COUNTIF('2027祝日等（不使用）'!$A$1:$A$20,単年カーブ!A10424)=1),0,1)</f>
        <v>1</v>
      </c>
      <c r="O10424">
        <f t="shared" si="1142"/>
        <v>5</v>
      </c>
      <c r="P10424">
        <f t="shared" si="1140"/>
        <v>0</v>
      </c>
      <c r="Q10424">
        <f t="shared" si="1141"/>
        <v>0</v>
      </c>
    </row>
    <row r="10425" spans="1:17" ht="19.5" x14ac:dyDescent="0.4">
      <c r="A10425" s="33">
        <f t="shared" si="1136"/>
        <v>46695</v>
      </c>
      <c r="B10425" s="27" t="str">
        <f t="shared" si="1137"/>
        <v>(木)</v>
      </c>
      <c r="C10425" s="34">
        <v>0.104166666666667</v>
      </c>
      <c r="D10425" s="16" t="s">
        <v>18</v>
      </c>
      <c r="E10425" s="35">
        <v>0.125</v>
      </c>
      <c r="F10425" s="50">
        <f>IF(COUNTIF('リスト（不使用）'!$A$5:$A$6,単年カーブ!$A$1),"希望数量入力ください",'単年（2027年度）'!$E$12*単年カーブ!$R$3+'単年（2027年度）'!$E$12*(1-単年カーブ!$R$3)*単年カーブ!Q10425)</f>
        <v>0</v>
      </c>
      <c r="G10425" s="47">
        <f t="shared" si="1138"/>
        <v>0</v>
      </c>
      <c r="M10425">
        <f t="shared" si="1139"/>
        <v>11</v>
      </c>
      <c r="N10425">
        <f>IF(OR(WEEKDAY(A10425)=1,WEEKDAY(A10425)=7,COUNTIF('2027祝日等（不使用）'!$A$1:$A$20,単年カーブ!A10425)=1),0,1)</f>
        <v>1</v>
      </c>
      <c r="O10425">
        <f t="shared" si="1142"/>
        <v>6</v>
      </c>
      <c r="P10425">
        <f t="shared" si="1140"/>
        <v>0</v>
      </c>
      <c r="Q10425">
        <f t="shared" si="1141"/>
        <v>0</v>
      </c>
    </row>
    <row r="10426" spans="1:17" ht="19.5" x14ac:dyDescent="0.4">
      <c r="A10426" s="33">
        <f t="shared" ref="A10426:A10489" si="1143">A10378+1</f>
        <v>46695</v>
      </c>
      <c r="B10426" s="27" t="str">
        <f t="shared" si="1137"/>
        <v>(木)</v>
      </c>
      <c r="C10426" s="34">
        <v>0.125</v>
      </c>
      <c r="D10426" s="16" t="s">
        <v>18</v>
      </c>
      <c r="E10426" s="35">
        <v>0.14583333333333301</v>
      </c>
      <c r="F10426" s="50">
        <f>IF(COUNTIF('リスト（不使用）'!$A$5:$A$6,単年カーブ!$A$1),"希望数量入力ください",'単年（2027年度）'!$E$12*単年カーブ!$R$3+'単年（2027年度）'!$E$12*(1-単年カーブ!$R$3)*単年カーブ!Q10426)</f>
        <v>0</v>
      </c>
      <c r="G10426" s="47">
        <f t="shared" si="1138"/>
        <v>0</v>
      </c>
      <c r="M10426">
        <f t="shared" si="1139"/>
        <v>11</v>
      </c>
      <c r="N10426">
        <f>IF(OR(WEEKDAY(A10426)=1,WEEKDAY(A10426)=7,COUNTIF('2027祝日等（不使用）'!$A$1:$A$20,単年カーブ!A10426)=1),0,1)</f>
        <v>1</v>
      </c>
      <c r="O10426">
        <f t="shared" si="1142"/>
        <v>7</v>
      </c>
      <c r="P10426">
        <f t="shared" si="1140"/>
        <v>0</v>
      </c>
      <c r="Q10426">
        <f t="shared" si="1141"/>
        <v>0</v>
      </c>
    </row>
    <row r="10427" spans="1:17" ht="19.5" x14ac:dyDescent="0.4">
      <c r="A10427" s="33">
        <f t="shared" si="1143"/>
        <v>46695</v>
      </c>
      <c r="B10427" s="27" t="str">
        <f t="shared" si="1137"/>
        <v>(木)</v>
      </c>
      <c r="C10427" s="34">
        <v>0.14583333333333301</v>
      </c>
      <c r="D10427" s="16" t="s">
        <v>18</v>
      </c>
      <c r="E10427" s="35">
        <v>0.16666666666666699</v>
      </c>
      <c r="F10427" s="50">
        <f>IF(COUNTIF('リスト（不使用）'!$A$5:$A$6,単年カーブ!$A$1),"希望数量入力ください",'単年（2027年度）'!$E$12*単年カーブ!$R$3+'単年（2027年度）'!$E$12*(1-単年カーブ!$R$3)*単年カーブ!Q10427)</f>
        <v>0</v>
      </c>
      <c r="G10427" s="47">
        <f t="shared" si="1138"/>
        <v>0</v>
      </c>
      <c r="M10427">
        <f t="shared" si="1139"/>
        <v>11</v>
      </c>
      <c r="N10427">
        <f>IF(OR(WEEKDAY(A10427)=1,WEEKDAY(A10427)=7,COUNTIF('2027祝日等（不使用）'!$A$1:$A$20,単年カーブ!A10427)=1),0,1)</f>
        <v>1</v>
      </c>
      <c r="O10427">
        <f t="shared" si="1142"/>
        <v>8</v>
      </c>
      <c r="P10427">
        <f t="shared" si="1140"/>
        <v>0</v>
      </c>
      <c r="Q10427">
        <f t="shared" si="1141"/>
        <v>0</v>
      </c>
    </row>
    <row r="10428" spans="1:17" ht="19.5" x14ac:dyDescent="0.4">
      <c r="A10428" s="33">
        <f t="shared" si="1143"/>
        <v>46695</v>
      </c>
      <c r="B10428" s="27" t="str">
        <f t="shared" si="1137"/>
        <v>(木)</v>
      </c>
      <c r="C10428" s="34">
        <v>0.16666666666666699</v>
      </c>
      <c r="D10428" s="16" t="s">
        <v>18</v>
      </c>
      <c r="E10428" s="35">
        <v>0.1875</v>
      </c>
      <c r="F10428" s="50">
        <f>IF(COUNTIF('リスト（不使用）'!$A$5:$A$6,単年カーブ!$A$1),"希望数量入力ください",'単年（2027年度）'!$E$12*単年カーブ!$R$3+'単年（2027年度）'!$E$12*(1-単年カーブ!$R$3)*単年カーブ!Q10428)</f>
        <v>0</v>
      </c>
      <c r="G10428" s="47">
        <f t="shared" si="1138"/>
        <v>0</v>
      </c>
      <c r="M10428">
        <f t="shared" si="1139"/>
        <v>11</v>
      </c>
      <c r="N10428">
        <f>IF(OR(WEEKDAY(A10428)=1,WEEKDAY(A10428)=7,COUNTIF('2027祝日等（不使用）'!$A$1:$A$20,単年カーブ!A10428)=1),0,1)</f>
        <v>1</v>
      </c>
      <c r="O10428">
        <f t="shared" si="1142"/>
        <v>9</v>
      </c>
      <c r="P10428">
        <f t="shared" si="1140"/>
        <v>0</v>
      </c>
      <c r="Q10428">
        <f t="shared" si="1141"/>
        <v>0</v>
      </c>
    </row>
    <row r="10429" spans="1:17" ht="19.5" x14ac:dyDescent="0.4">
      <c r="A10429" s="33">
        <f t="shared" si="1143"/>
        <v>46695</v>
      </c>
      <c r="B10429" s="27" t="str">
        <f t="shared" si="1137"/>
        <v>(木)</v>
      </c>
      <c r="C10429" s="34">
        <v>0.1875</v>
      </c>
      <c r="D10429" s="16" t="s">
        <v>18</v>
      </c>
      <c r="E10429" s="35">
        <v>0.20833333333333301</v>
      </c>
      <c r="F10429" s="50">
        <f>IF(COUNTIF('リスト（不使用）'!$A$5:$A$6,単年カーブ!$A$1),"希望数量入力ください",'単年（2027年度）'!$E$12*単年カーブ!$R$3+'単年（2027年度）'!$E$12*(1-単年カーブ!$R$3)*単年カーブ!Q10429)</f>
        <v>0</v>
      </c>
      <c r="G10429" s="47">
        <f t="shared" si="1138"/>
        <v>0</v>
      </c>
      <c r="M10429">
        <f t="shared" si="1139"/>
        <v>11</v>
      </c>
      <c r="N10429">
        <f>IF(OR(WEEKDAY(A10429)=1,WEEKDAY(A10429)=7,COUNTIF('2027祝日等（不使用）'!$A$1:$A$20,単年カーブ!A10429)=1),0,1)</f>
        <v>1</v>
      </c>
      <c r="O10429">
        <f t="shared" si="1142"/>
        <v>10</v>
      </c>
      <c r="P10429">
        <f t="shared" si="1140"/>
        <v>0</v>
      </c>
      <c r="Q10429">
        <f t="shared" si="1141"/>
        <v>0</v>
      </c>
    </row>
    <row r="10430" spans="1:17" ht="19.5" x14ac:dyDescent="0.4">
      <c r="A10430" s="33">
        <f t="shared" si="1143"/>
        <v>46695</v>
      </c>
      <c r="B10430" s="27" t="str">
        <f t="shared" si="1137"/>
        <v>(木)</v>
      </c>
      <c r="C10430" s="34">
        <v>0.20833333333333301</v>
      </c>
      <c r="D10430" s="16" t="s">
        <v>18</v>
      </c>
      <c r="E10430" s="35">
        <v>0.22916666666666699</v>
      </c>
      <c r="F10430" s="50">
        <f>IF(COUNTIF('リスト（不使用）'!$A$5:$A$6,単年カーブ!$A$1),"希望数量入力ください",'単年（2027年度）'!$E$12*単年カーブ!$R$3+'単年（2027年度）'!$E$12*(1-単年カーブ!$R$3)*単年カーブ!Q10430)</f>
        <v>0</v>
      </c>
      <c r="G10430" s="47">
        <f t="shared" si="1138"/>
        <v>0</v>
      </c>
      <c r="M10430">
        <f t="shared" si="1139"/>
        <v>11</v>
      </c>
      <c r="N10430">
        <f>IF(OR(WEEKDAY(A10430)=1,WEEKDAY(A10430)=7,COUNTIF('2027祝日等（不使用）'!$A$1:$A$20,単年カーブ!A10430)=1),0,1)</f>
        <v>1</v>
      </c>
      <c r="O10430">
        <f t="shared" si="1142"/>
        <v>11</v>
      </c>
      <c r="P10430">
        <f t="shared" si="1140"/>
        <v>0</v>
      </c>
      <c r="Q10430">
        <f t="shared" si="1141"/>
        <v>0</v>
      </c>
    </row>
    <row r="10431" spans="1:17" ht="19.5" x14ac:dyDescent="0.4">
      <c r="A10431" s="33">
        <f t="shared" si="1143"/>
        <v>46695</v>
      </c>
      <c r="B10431" s="27" t="str">
        <f t="shared" si="1137"/>
        <v>(木)</v>
      </c>
      <c r="C10431" s="34">
        <v>0.22916666666666699</v>
      </c>
      <c r="D10431" s="16" t="s">
        <v>18</v>
      </c>
      <c r="E10431" s="35">
        <v>0.25</v>
      </c>
      <c r="F10431" s="50">
        <f>IF(COUNTIF('リスト（不使用）'!$A$5:$A$6,単年カーブ!$A$1),"希望数量入力ください",'単年（2027年度）'!$E$12*単年カーブ!$R$3+'単年（2027年度）'!$E$12*(1-単年カーブ!$R$3)*単年カーブ!Q10431)</f>
        <v>0</v>
      </c>
      <c r="G10431" s="47">
        <f t="shared" si="1138"/>
        <v>0</v>
      </c>
      <c r="M10431">
        <f t="shared" si="1139"/>
        <v>11</v>
      </c>
      <c r="N10431">
        <f>IF(OR(WEEKDAY(A10431)=1,WEEKDAY(A10431)=7,COUNTIF('2027祝日等（不使用）'!$A$1:$A$20,単年カーブ!A10431)=1),0,1)</f>
        <v>1</v>
      </c>
      <c r="O10431">
        <f t="shared" si="1142"/>
        <v>12</v>
      </c>
      <c r="P10431">
        <f t="shared" si="1140"/>
        <v>0</v>
      </c>
      <c r="Q10431">
        <f t="shared" si="1141"/>
        <v>0</v>
      </c>
    </row>
    <row r="10432" spans="1:17" ht="19.5" x14ac:dyDescent="0.4">
      <c r="A10432" s="33">
        <f t="shared" si="1143"/>
        <v>46695</v>
      </c>
      <c r="B10432" s="27" t="str">
        <f t="shared" si="1137"/>
        <v>(木)</v>
      </c>
      <c r="C10432" s="34">
        <v>0.25</v>
      </c>
      <c r="D10432" s="16" t="s">
        <v>18</v>
      </c>
      <c r="E10432" s="35">
        <v>0.27083333333333298</v>
      </c>
      <c r="F10432" s="50">
        <f>IF(COUNTIF('リスト（不使用）'!$A$5:$A$6,単年カーブ!$A$1),"希望数量入力ください",'単年（2027年度）'!$E$12*単年カーブ!$R$3+'単年（2027年度）'!$E$12*(1-単年カーブ!$R$3)*単年カーブ!Q10432)</f>
        <v>0</v>
      </c>
      <c r="G10432" s="47">
        <f t="shared" si="1138"/>
        <v>0</v>
      </c>
      <c r="M10432">
        <f t="shared" si="1139"/>
        <v>11</v>
      </c>
      <c r="N10432">
        <f>IF(OR(WEEKDAY(A10432)=1,WEEKDAY(A10432)=7,COUNTIF('2027祝日等（不使用）'!$A$1:$A$20,単年カーブ!A10432)=1),0,1)</f>
        <v>1</v>
      </c>
      <c r="O10432">
        <f t="shared" si="1142"/>
        <v>13</v>
      </c>
      <c r="P10432">
        <f t="shared" si="1140"/>
        <v>0</v>
      </c>
      <c r="Q10432">
        <f t="shared" si="1141"/>
        <v>0</v>
      </c>
    </row>
    <row r="10433" spans="1:17" ht="19.5" x14ac:dyDescent="0.4">
      <c r="A10433" s="33">
        <f t="shared" si="1143"/>
        <v>46695</v>
      </c>
      <c r="B10433" s="27" t="str">
        <f t="shared" si="1137"/>
        <v>(木)</v>
      </c>
      <c r="C10433" s="34">
        <v>0.27083333333333298</v>
      </c>
      <c r="D10433" s="16" t="s">
        <v>18</v>
      </c>
      <c r="E10433" s="35">
        <v>0.29166666666666702</v>
      </c>
      <c r="F10433" s="50">
        <f>IF(COUNTIF('リスト（不使用）'!$A$5:$A$6,単年カーブ!$A$1),"希望数量入力ください",'単年（2027年度）'!$E$12*単年カーブ!$R$3+'単年（2027年度）'!$E$12*(1-単年カーブ!$R$3)*単年カーブ!Q10433)</f>
        <v>0</v>
      </c>
      <c r="G10433" s="47">
        <f t="shared" si="1138"/>
        <v>0</v>
      </c>
      <c r="M10433">
        <f t="shared" si="1139"/>
        <v>11</v>
      </c>
      <c r="N10433">
        <f>IF(OR(WEEKDAY(A10433)=1,WEEKDAY(A10433)=7,COUNTIF('2027祝日等（不使用）'!$A$1:$A$20,単年カーブ!A10433)=1),0,1)</f>
        <v>1</v>
      </c>
      <c r="O10433">
        <f t="shared" si="1142"/>
        <v>14</v>
      </c>
      <c r="P10433">
        <f t="shared" si="1140"/>
        <v>0</v>
      </c>
      <c r="Q10433">
        <f t="shared" si="1141"/>
        <v>0</v>
      </c>
    </row>
    <row r="10434" spans="1:17" ht="19.5" x14ac:dyDescent="0.4">
      <c r="A10434" s="33">
        <f t="shared" si="1143"/>
        <v>46695</v>
      </c>
      <c r="B10434" s="27" t="str">
        <f t="shared" si="1137"/>
        <v>(木)</v>
      </c>
      <c r="C10434" s="34">
        <v>0.29166666666666702</v>
      </c>
      <c r="D10434" s="16" t="s">
        <v>18</v>
      </c>
      <c r="E10434" s="35">
        <v>0.3125</v>
      </c>
      <c r="F10434" s="50">
        <f>IF(COUNTIF('リスト（不使用）'!$A$5:$A$6,単年カーブ!$A$1),"希望数量入力ください",'単年（2027年度）'!$E$12*単年カーブ!$R$3+'単年（2027年度）'!$E$12*(1-単年カーブ!$R$3)*単年カーブ!Q10434)</f>
        <v>0</v>
      </c>
      <c r="G10434" s="47">
        <f t="shared" si="1138"/>
        <v>0</v>
      </c>
      <c r="M10434">
        <f t="shared" si="1139"/>
        <v>11</v>
      </c>
      <c r="N10434">
        <f>IF(OR(WEEKDAY(A10434)=1,WEEKDAY(A10434)=7,COUNTIF('2027祝日等（不使用）'!$A$1:$A$20,単年カーブ!A10434)=1),0,1)</f>
        <v>1</v>
      </c>
      <c r="O10434">
        <f t="shared" si="1142"/>
        <v>15</v>
      </c>
      <c r="P10434">
        <f t="shared" si="1140"/>
        <v>0</v>
      </c>
      <c r="Q10434">
        <f t="shared" si="1141"/>
        <v>0</v>
      </c>
    </row>
    <row r="10435" spans="1:17" ht="19.5" x14ac:dyDescent="0.4">
      <c r="A10435" s="33">
        <f t="shared" si="1143"/>
        <v>46695</v>
      </c>
      <c r="B10435" s="27" t="str">
        <f t="shared" si="1137"/>
        <v>(木)</v>
      </c>
      <c r="C10435" s="34">
        <v>0.3125</v>
      </c>
      <c r="D10435" s="16" t="s">
        <v>18</v>
      </c>
      <c r="E10435" s="35">
        <v>0.33333333333333298</v>
      </c>
      <c r="F10435" s="50">
        <f>IF(COUNTIF('リスト（不使用）'!$A$5:$A$6,単年カーブ!$A$1),"希望数量入力ください",'単年（2027年度）'!$E$12*単年カーブ!$R$3+'単年（2027年度）'!$E$12*(1-単年カーブ!$R$3)*単年カーブ!Q10435)</f>
        <v>0</v>
      </c>
      <c r="G10435" s="47">
        <f t="shared" si="1138"/>
        <v>0</v>
      </c>
      <c r="M10435">
        <f t="shared" si="1139"/>
        <v>11</v>
      </c>
      <c r="N10435">
        <f>IF(OR(WEEKDAY(A10435)=1,WEEKDAY(A10435)=7,COUNTIF('2027祝日等（不使用）'!$A$1:$A$20,単年カーブ!A10435)=1),0,1)</f>
        <v>1</v>
      </c>
      <c r="O10435">
        <f t="shared" si="1142"/>
        <v>16</v>
      </c>
      <c r="P10435">
        <f t="shared" si="1140"/>
        <v>0</v>
      </c>
      <c r="Q10435">
        <f t="shared" si="1141"/>
        <v>0</v>
      </c>
    </row>
    <row r="10436" spans="1:17" ht="19.5" x14ac:dyDescent="0.4">
      <c r="A10436" s="33">
        <f t="shared" si="1143"/>
        <v>46695</v>
      </c>
      <c r="B10436" s="27" t="str">
        <f t="shared" ref="B10436:B10499" si="1144">TEXT(A10436,"(aaa)")</f>
        <v>(木)</v>
      </c>
      <c r="C10436" s="34">
        <v>0.33333333333333298</v>
      </c>
      <c r="D10436" s="16" t="s">
        <v>18</v>
      </c>
      <c r="E10436" s="35">
        <v>0.35416666666666702</v>
      </c>
      <c r="F10436" s="50">
        <f>IF(COUNTIF('リスト（不使用）'!$A$5:$A$6,単年カーブ!$A$1),"希望数量入力ください",'単年（2027年度）'!$E$12*単年カーブ!$R$3+'単年（2027年度）'!$E$12*(1-単年カーブ!$R$3)*単年カーブ!Q10436)</f>
        <v>0</v>
      </c>
      <c r="G10436" s="47">
        <f t="shared" ref="G10436:G10499" si="1145">F10436/2</f>
        <v>0</v>
      </c>
      <c r="M10436">
        <f t="shared" ref="M10436:M10499" si="1146">MONTH(A10436)</f>
        <v>11</v>
      </c>
      <c r="N10436">
        <f>IF(OR(WEEKDAY(A10436)=1,WEEKDAY(A10436)=7,COUNTIF('2027祝日等（不使用）'!$A$1:$A$20,単年カーブ!A10436)=1),0,1)</f>
        <v>1</v>
      </c>
      <c r="O10436">
        <f t="shared" si="1142"/>
        <v>17</v>
      </c>
      <c r="P10436">
        <f t="shared" ref="P10436:P10499" si="1147">IF(AND(O10436&gt;16,O10436&lt;41),1,0)</f>
        <v>1</v>
      </c>
      <c r="Q10436">
        <f t="shared" ref="Q10436:Q10499" si="1148">P10436*N10436</f>
        <v>1</v>
      </c>
    </row>
    <row r="10437" spans="1:17" ht="19.5" x14ac:dyDescent="0.4">
      <c r="A10437" s="33">
        <f t="shared" si="1143"/>
        <v>46695</v>
      </c>
      <c r="B10437" s="27" t="str">
        <f t="shared" si="1144"/>
        <v>(木)</v>
      </c>
      <c r="C10437" s="34">
        <v>0.35416666666666702</v>
      </c>
      <c r="D10437" s="16" t="s">
        <v>18</v>
      </c>
      <c r="E10437" s="35">
        <v>0.375</v>
      </c>
      <c r="F10437" s="50">
        <f>IF(COUNTIF('リスト（不使用）'!$A$5:$A$6,単年カーブ!$A$1),"希望数量入力ください",'単年（2027年度）'!$E$12*単年カーブ!$R$3+'単年（2027年度）'!$E$12*(1-単年カーブ!$R$3)*単年カーブ!Q10437)</f>
        <v>0</v>
      </c>
      <c r="G10437" s="47">
        <f t="shared" si="1145"/>
        <v>0</v>
      </c>
      <c r="M10437">
        <f t="shared" si="1146"/>
        <v>11</v>
      </c>
      <c r="N10437">
        <f>IF(OR(WEEKDAY(A10437)=1,WEEKDAY(A10437)=7,COUNTIF('2027祝日等（不使用）'!$A$1:$A$20,単年カーブ!A10437)=1),0,1)</f>
        <v>1</v>
      </c>
      <c r="O10437">
        <f t="shared" si="1142"/>
        <v>18</v>
      </c>
      <c r="P10437">
        <f t="shared" si="1147"/>
        <v>1</v>
      </c>
      <c r="Q10437">
        <f t="shared" si="1148"/>
        <v>1</v>
      </c>
    </row>
    <row r="10438" spans="1:17" ht="19.5" x14ac:dyDescent="0.4">
      <c r="A10438" s="33">
        <f t="shared" si="1143"/>
        <v>46695</v>
      </c>
      <c r="B10438" s="27" t="str">
        <f t="shared" si="1144"/>
        <v>(木)</v>
      </c>
      <c r="C10438" s="34">
        <v>0.375</v>
      </c>
      <c r="D10438" s="16" t="s">
        <v>18</v>
      </c>
      <c r="E10438" s="35">
        <v>0.39583333333333298</v>
      </c>
      <c r="F10438" s="50">
        <f>IF(COUNTIF('リスト（不使用）'!$A$5:$A$6,単年カーブ!$A$1),"希望数量入力ください",'単年（2027年度）'!$E$12*単年カーブ!$R$3+'単年（2027年度）'!$E$12*(1-単年カーブ!$R$3)*単年カーブ!Q10438)</f>
        <v>0</v>
      </c>
      <c r="G10438" s="47">
        <f t="shared" si="1145"/>
        <v>0</v>
      </c>
      <c r="M10438">
        <f t="shared" si="1146"/>
        <v>11</v>
      </c>
      <c r="N10438">
        <f>IF(OR(WEEKDAY(A10438)=1,WEEKDAY(A10438)=7,COUNTIF('2027祝日等（不使用）'!$A$1:$A$20,単年カーブ!A10438)=1),0,1)</f>
        <v>1</v>
      </c>
      <c r="O10438">
        <f t="shared" si="1142"/>
        <v>19</v>
      </c>
      <c r="P10438">
        <f t="shared" si="1147"/>
        <v>1</v>
      </c>
      <c r="Q10438">
        <f t="shared" si="1148"/>
        <v>1</v>
      </c>
    </row>
    <row r="10439" spans="1:17" ht="19.5" x14ac:dyDescent="0.4">
      <c r="A10439" s="33">
        <f t="shared" si="1143"/>
        <v>46695</v>
      </c>
      <c r="B10439" s="27" t="str">
        <f t="shared" si="1144"/>
        <v>(木)</v>
      </c>
      <c r="C10439" s="34">
        <v>0.39583333333333298</v>
      </c>
      <c r="D10439" s="16" t="s">
        <v>18</v>
      </c>
      <c r="E10439" s="35">
        <v>0.41666666666666702</v>
      </c>
      <c r="F10439" s="50">
        <f>IF(COUNTIF('リスト（不使用）'!$A$5:$A$6,単年カーブ!$A$1),"希望数量入力ください",'単年（2027年度）'!$E$12*単年カーブ!$R$3+'単年（2027年度）'!$E$12*(1-単年カーブ!$R$3)*単年カーブ!Q10439)</f>
        <v>0</v>
      </c>
      <c r="G10439" s="47">
        <f t="shared" si="1145"/>
        <v>0</v>
      </c>
      <c r="M10439">
        <f t="shared" si="1146"/>
        <v>11</v>
      </c>
      <c r="N10439">
        <f>IF(OR(WEEKDAY(A10439)=1,WEEKDAY(A10439)=7,COUNTIF('2027祝日等（不使用）'!$A$1:$A$20,単年カーブ!A10439)=1),0,1)</f>
        <v>1</v>
      </c>
      <c r="O10439">
        <f t="shared" si="1142"/>
        <v>20</v>
      </c>
      <c r="P10439">
        <f t="shared" si="1147"/>
        <v>1</v>
      </c>
      <c r="Q10439">
        <f t="shared" si="1148"/>
        <v>1</v>
      </c>
    </row>
    <row r="10440" spans="1:17" ht="19.5" x14ac:dyDescent="0.4">
      <c r="A10440" s="33">
        <f t="shared" si="1143"/>
        <v>46695</v>
      </c>
      <c r="B10440" s="27" t="str">
        <f t="shared" si="1144"/>
        <v>(木)</v>
      </c>
      <c r="C10440" s="34">
        <v>0.41666666666666702</v>
      </c>
      <c r="D10440" s="16" t="s">
        <v>18</v>
      </c>
      <c r="E10440" s="35">
        <v>0.4375</v>
      </c>
      <c r="F10440" s="50">
        <f>IF(COUNTIF('リスト（不使用）'!$A$5:$A$6,単年カーブ!$A$1),"希望数量入力ください",'単年（2027年度）'!$E$12*単年カーブ!$R$3+'単年（2027年度）'!$E$12*(1-単年カーブ!$R$3)*単年カーブ!Q10440)</f>
        <v>0</v>
      </c>
      <c r="G10440" s="47">
        <f t="shared" si="1145"/>
        <v>0</v>
      </c>
      <c r="M10440">
        <f t="shared" si="1146"/>
        <v>11</v>
      </c>
      <c r="N10440">
        <f>IF(OR(WEEKDAY(A10440)=1,WEEKDAY(A10440)=7,COUNTIF('2027祝日等（不使用）'!$A$1:$A$20,単年カーブ!A10440)=1),0,1)</f>
        <v>1</v>
      </c>
      <c r="O10440">
        <f t="shared" si="1142"/>
        <v>21</v>
      </c>
      <c r="P10440">
        <f t="shared" si="1147"/>
        <v>1</v>
      </c>
      <c r="Q10440">
        <f t="shared" si="1148"/>
        <v>1</v>
      </c>
    </row>
    <row r="10441" spans="1:17" ht="19.5" x14ac:dyDescent="0.4">
      <c r="A10441" s="33">
        <f t="shared" si="1143"/>
        <v>46695</v>
      </c>
      <c r="B10441" s="27" t="str">
        <f t="shared" si="1144"/>
        <v>(木)</v>
      </c>
      <c r="C10441" s="34">
        <v>0.4375</v>
      </c>
      <c r="D10441" s="16" t="s">
        <v>18</v>
      </c>
      <c r="E10441" s="35">
        <v>0.45833333333333298</v>
      </c>
      <c r="F10441" s="50">
        <f>IF(COUNTIF('リスト（不使用）'!$A$5:$A$6,単年カーブ!$A$1),"希望数量入力ください",'単年（2027年度）'!$E$12*単年カーブ!$R$3+'単年（2027年度）'!$E$12*(1-単年カーブ!$R$3)*単年カーブ!Q10441)</f>
        <v>0</v>
      </c>
      <c r="G10441" s="47">
        <f t="shared" si="1145"/>
        <v>0</v>
      </c>
      <c r="M10441">
        <f t="shared" si="1146"/>
        <v>11</v>
      </c>
      <c r="N10441">
        <f>IF(OR(WEEKDAY(A10441)=1,WEEKDAY(A10441)=7,COUNTIF('2027祝日等（不使用）'!$A$1:$A$20,単年カーブ!A10441)=1),0,1)</f>
        <v>1</v>
      </c>
      <c r="O10441">
        <f t="shared" si="1142"/>
        <v>22</v>
      </c>
      <c r="P10441">
        <f t="shared" si="1147"/>
        <v>1</v>
      </c>
      <c r="Q10441">
        <f t="shared" si="1148"/>
        <v>1</v>
      </c>
    </row>
    <row r="10442" spans="1:17" ht="19.5" x14ac:dyDescent="0.4">
      <c r="A10442" s="33">
        <f t="shared" si="1143"/>
        <v>46695</v>
      </c>
      <c r="B10442" s="27" t="str">
        <f t="shared" si="1144"/>
        <v>(木)</v>
      </c>
      <c r="C10442" s="34">
        <v>0.45833333333333298</v>
      </c>
      <c r="D10442" s="16" t="s">
        <v>18</v>
      </c>
      <c r="E10442" s="35">
        <v>0.47916666666666702</v>
      </c>
      <c r="F10442" s="50">
        <f>IF(COUNTIF('リスト（不使用）'!$A$5:$A$6,単年カーブ!$A$1),"希望数量入力ください",'単年（2027年度）'!$E$12*単年カーブ!$R$3+'単年（2027年度）'!$E$12*(1-単年カーブ!$R$3)*単年カーブ!Q10442)</f>
        <v>0</v>
      </c>
      <c r="G10442" s="47">
        <f t="shared" si="1145"/>
        <v>0</v>
      </c>
      <c r="M10442">
        <f t="shared" si="1146"/>
        <v>11</v>
      </c>
      <c r="N10442">
        <f>IF(OR(WEEKDAY(A10442)=1,WEEKDAY(A10442)=7,COUNTIF('2027祝日等（不使用）'!$A$1:$A$20,単年カーブ!A10442)=1),0,1)</f>
        <v>1</v>
      </c>
      <c r="O10442">
        <f t="shared" si="1142"/>
        <v>23</v>
      </c>
      <c r="P10442">
        <f t="shared" si="1147"/>
        <v>1</v>
      </c>
      <c r="Q10442">
        <f t="shared" si="1148"/>
        <v>1</v>
      </c>
    </row>
    <row r="10443" spans="1:17" ht="19.5" x14ac:dyDescent="0.4">
      <c r="A10443" s="33">
        <f t="shared" si="1143"/>
        <v>46695</v>
      </c>
      <c r="B10443" s="27" t="str">
        <f t="shared" si="1144"/>
        <v>(木)</v>
      </c>
      <c r="C10443" s="34">
        <v>0.47916666666666702</v>
      </c>
      <c r="D10443" s="16" t="s">
        <v>18</v>
      </c>
      <c r="E10443" s="35">
        <v>0.5</v>
      </c>
      <c r="F10443" s="50">
        <f>IF(COUNTIF('リスト（不使用）'!$A$5:$A$6,単年カーブ!$A$1),"希望数量入力ください",'単年（2027年度）'!$E$12*単年カーブ!$R$3+'単年（2027年度）'!$E$12*(1-単年カーブ!$R$3)*単年カーブ!Q10443)</f>
        <v>0</v>
      </c>
      <c r="G10443" s="47">
        <f t="shared" si="1145"/>
        <v>0</v>
      </c>
      <c r="M10443">
        <f t="shared" si="1146"/>
        <v>11</v>
      </c>
      <c r="N10443">
        <f>IF(OR(WEEKDAY(A10443)=1,WEEKDAY(A10443)=7,COUNTIF('2027祝日等（不使用）'!$A$1:$A$20,単年カーブ!A10443)=1),0,1)</f>
        <v>1</v>
      </c>
      <c r="O10443">
        <f t="shared" si="1142"/>
        <v>24</v>
      </c>
      <c r="P10443">
        <f t="shared" si="1147"/>
        <v>1</v>
      </c>
      <c r="Q10443">
        <f t="shared" si="1148"/>
        <v>1</v>
      </c>
    </row>
    <row r="10444" spans="1:17" ht="19.5" x14ac:dyDescent="0.4">
      <c r="A10444" s="33">
        <f t="shared" si="1143"/>
        <v>46695</v>
      </c>
      <c r="B10444" s="27" t="str">
        <f t="shared" si="1144"/>
        <v>(木)</v>
      </c>
      <c r="C10444" s="34">
        <v>0.5</v>
      </c>
      <c r="D10444" s="16" t="s">
        <v>18</v>
      </c>
      <c r="E10444" s="35">
        <v>0.52083333333333304</v>
      </c>
      <c r="F10444" s="50">
        <f>IF(COUNTIF('リスト（不使用）'!$A$5:$A$6,単年カーブ!$A$1),"希望数量入力ください",'単年（2027年度）'!$E$12*単年カーブ!$R$3+'単年（2027年度）'!$E$12*(1-単年カーブ!$R$3)*単年カーブ!Q10444)</f>
        <v>0</v>
      </c>
      <c r="G10444" s="47">
        <f t="shared" si="1145"/>
        <v>0</v>
      </c>
      <c r="M10444">
        <f t="shared" si="1146"/>
        <v>11</v>
      </c>
      <c r="N10444">
        <f>IF(OR(WEEKDAY(A10444)=1,WEEKDAY(A10444)=7,COUNTIF('2027祝日等（不使用）'!$A$1:$A$20,単年カーブ!A10444)=1),0,1)</f>
        <v>1</v>
      </c>
      <c r="O10444">
        <f t="shared" si="1142"/>
        <v>25</v>
      </c>
      <c r="P10444">
        <f t="shared" si="1147"/>
        <v>1</v>
      </c>
      <c r="Q10444">
        <f t="shared" si="1148"/>
        <v>1</v>
      </c>
    </row>
    <row r="10445" spans="1:17" ht="19.5" x14ac:dyDescent="0.4">
      <c r="A10445" s="33">
        <f t="shared" si="1143"/>
        <v>46695</v>
      </c>
      <c r="B10445" s="27" t="str">
        <f t="shared" si="1144"/>
        <v>(木)</v>
      </c>
      <c r="C10445" s="34">
        <v>0.52083333333333304</v>
      </c>
      <c r="D10445" s="16" t="s">
        <v>18</v>
      </c>
      <c r="E10445" s="35">
        <v>0.54166666666666696</v>
      </c>
      <c r="F10445" s="50">
        <f>IF(COUNTIF('リスト（不使用）'!$A$5:$A$6,単年カーブ!$A$1),"希望数量入力ください",'単年（2027年度）'!$E$12*単年カーブ!$R$3+'単年（2027年度）'!$E$12*(1-単年カーブ!$R$3)*単年カーブ!Q10445)</f>
        <v>0</v>
      </c>
      <c r="G10445" s="47">
        <f t="shared" si="1145"/>
        <v>0</v>
      </c>
      <c r="M10445">
        <f t="shared" si="1146"/>
        <v>11</v>
      </c>
      <c r="N10445">
        <f>IF(OR(WEEKDAY(A10445)=1,WEEKDAY(A10445)=7,COUNTIF('2027祝日等（不使用）'!$A$1:$A$20,単年カーブ!A10445)=1),0,1)</f>
        <v>1</v>
      </c>
      <c r="O10445">
        <f t="shared" si="1142"/>
        <v>26</v>
      </c>
      <c r="P10445">
        <f t="shared" si="1147"/>
        <v>1</v>
      </c>
      <c r="Q10445">
        <f t="shared" si="1148"/>
        <v>1</v>
      </c>
    </row>
    <row r="10446" spans="1:17" ht="19.5" x14ac:dyDescent="0.4">
      <c r="A10446" s="33">
        <f t="shared" si="1143"/>
        <v>46695</v>
      </c>
      <c r="B10446" s="27" t="str">
        <f t="shared" si="1144"/>
        <v>(木)</v>
      </c>
      <c r="C10446" s="34">
        <v>0.54166666666666696</v>
      </c>
      <c r="D10446" s="16" t="s">
        <v>18</v>
      </c>
      <c r="E10446" s="35">
        <v>0.5625</v>
      </c>
      <c r="F10446" s="50">
        <f>IF(COUNTIF('リスト（不使用）'!$A$5:$A$6,単年カーブ!$A$1),"希望数量入力ください",'単年（2027年度）'!$E$12*単年カーブ!$R$3+'単年（2027年度）'!$E$12*(1-単年カーブ!$R$3)*単年カーブ!Q10446)</f>
        <v>0</v>
      </c>
      <c r="G10446" s="47">
        <f t="shared" si="1145"/>
        <v>0</v>
      </c>
      <c r="M10446">
        <f t="shared" si="1146"/>
        <v>11</v>
      </c>
      <c r="N10446">
        <f>IF(OR(WEEKDAY(A10446)=1,WEEKDAY(A10446)=7,COUNTIF('2027祝日等（不使用）'!$A$1:$A$20,単年カーブ!A10446)=1),0,1)</f>
        <v>1</v>
      </c>
      <c r="O10446">
        <f t="shared" si="1142"/>
        <v>27</v>
      </c>
      <c r="P10446">
        <f t="shared" si="1147"/>
        <v>1</v>
      </c>
      <c r="Q10446">
        <f t="shared" si="1148"/>
        <v>1</v>
      </c>
    </row>
    <row r="10447" spans="1:17" ht="19.5" x14ac:dyDescent="0.4">
      <c r="A10447" s="33">
        <f t="shared" si="1143"/>
        <v>46695</v>
      </c>
      <c r="B10447" s="27" t="str">
        <f t="shared" si="1144"/>
        <v>(木)</v>
      </c>
      <c r="C10447" s="34">
        <v>0.5625</v>
      </c>
      <c r="D10447" s="16" t="s">
        <v>18</v>
      </c>
      <c r="E10447" s="35">
        <v>0.58333333333333304</v>
      </c>
      <c r="F10447" s="50">
        <f>IF(COUNTIF('リスト（不使用）'!$A$5:$A$6,単年カーブ!$A$1),"希望数量入力ください",'単年（2027年度）'!$E$12*単年カーブ!$R$3+'単年（2027年度）'!$E$12*(1-単年カーブ!$R$3)*単年カーブ!Q10447)</f>
        <v>0</v>
      </c>
      <c r="G10447" s="47">
        <f t="shared" si="1145"/>
        <v>0</v>
      </c>
      <c r="M10447">
        <f t="shared" si="1146"/>
        <v>11</v>
      </c>
      <c r="N10447">
        <f>IF(OR(WEEKDAY(A10447)=1,WEEKDAY(A10447)=7,COUNTIF('2027祝日等（不使用）'!$A$1:$A$20,単年カーブ!A10447)=1),0,1)</f>
        <v>1</v>
      </c>
      <c r="O10447">
        <f t="shared" si="1142"/>
        <v>28</v>
      </c>
      <c r="P10447">
        <f t="shared" si="1147"/>
        <v>1</v>
      </c>
      <c r="Q10447">
        <f t="shared" si="1148"/>
        <v>1</v>
      </c>
    </row>
    <row r="10448" spans="1:17" ht="19.5" x14ac:dyDescent="0.4">
      <c r="A10448" s="33">
        <f t="shared" si="1143"/>
        <v>46695</v>
      </c>
      <c r="B10448" s="27" t="str">
        <f t="shared" si="1144"/>
        <v>(木)</v>
      </c>
      <c r="C10448" s="34">
        <v>0.58333333333333304</v>
      </c>
      <c r="D10448" s="16" t="s">
        <v>18</v>
      </c>
      <c r="E10448" s="35">
        <v>0.60416666666666696</v>
      </c>
      <c r="F10448" s="50">
        <f>IF(COUNTIF('リスト（不使用）'!$A$5:$A$6,単年カーブ!$A$1),"希望数量入力ください",'単年（2027年度）'!$E$12*単年カーブ!$R$3+'単年（2027年度）'!$E$12*(1-単年カーブ!$R$3)*単年カーブ!Q10448)</f>
        <v>0</v>
      </c>
      <c r="G10448" s="47">
        <f t="shared" si="1145"/>
        <v>0</v>
      </c>
      <c r="M10448">
        <f t="shared" si="1146"/>
        <v>11</v>
      </c>
      <c r="N10448">
        <f>IF(OR(WEEKDAY(A10448)=1,WEEKDAY(A10448)=7,COUNTIF('2027祝日等（不使用）'!$A$1:$A$20,単年カーブ!A10448)=1),0,1)</f>
        <v>1</v>
      </c>
      <c r="O10448">
        <f t="shared" si="1142"/>
        <v>29</v>
      </c>
      <c r="P10448">
        <f t="shared" si="1147"/>
        <v>1</v>
      </c>
      <c r="Q10448">
        <f t="shared" si="1148"/>
        <v>1</v>
      </c>
    </row>
    <row r="10449" spans="1:17" ht="19.5" x14ac:dyDescent="0.4">
      <c r="A10449" s="33">
        <f t="shared" si="1143"/>
        <v>46695</v>
      </c>
      <c r="B10449" s="27" t="str">
        <f t="shared" si="1144"/>
        <v>(木)</v>
      </c>
      <c r="C10449" s="34">
        <v>0.60416666666666696</v>
      </c>
      <c r="D10449" s="16" t="s">
        <v>18</v>
      </c>
      <c r="E10449" s="35">
        <v>0.625</v>
      </c>
      <c r="F10449" s="50">
        <f>IF(COUNTIF('リスト（不使用）'!$A$5:$A$6,単年カーブ!$A$1),"希望数量入力ください",'単年（2027年度）'!$E$12*単年カーブ!$R$3+'単年（2027年度）'!$E$12*(1-単年カーブ!$R$3)*単年カーブ!Q10449)</f>
        <v>0</v>
      </c>
      <c r="G10449" s="47">
        <f t="shared" si="1145"/>
        <v>0</v>
      </c>
      <c r="M10449">
        <f t="shared" si="1146"/>
        <v>11</v>
      </c>
      <c r="N10449">
        <f>IF(OR(WEEKDAY(A10449)=1,WEEKDAY(A10449)=7,COUNTIF('2027祝日等（不使用）'!$A$1:$A$20,単年カーブ!A10449)=1),0,1)</f>
        <v>1</v>
      </c>
      <c r="O10449">
        <f t="shared" si="1142"/>
        <v>30</v>
      </c>
      <c r="P10449">
        <f t="shared" si="1147"/>
        <v>1</v>
      </c>
      <c r="Q10449">
        <f t="shared" si="1148"/>
        <v>1</v>
      </c>
    </row>
    <row r="10450" spans="1:17" ht="19.5" x14ac:dyDescent="0.4">
      <c r="A10450" s="33">
        <f t="shared" si="1143"/>
        <v>46695</v>
      </c>
      <c r="B10450" s="27" t="str">
        <f t="shared" si="1144"/>
        <v>(木)</v>
      </c>
      <c r="C10450" s="34">
        <v>0.625</v>
      </c>
      <c r="D10450" s="16" t="s">
        <v>18</v>
      </c>
      <c r="E10450" s="35">
        <v>0.64583333333333304</v>
      </c>
      <c r="F10450" s="50">
        <f>IF(COUNTIF('リスト（不使用）'!$A$5:$A$6,単年カーブ!$A$1),"希望数量入力ください",'単年（2027年度）'!$E$12*単年カーブ!$R$3+'単年（2027年度）'!$E$12*(1-単年カーブ!$R$3)*単年カーブ!Q10450)</f>
        <v>0</v>
      </c>
      <c r="G10450" s="47">
        <f t="shared" si="1145"/>
        <v>0</v>
      </c>
      <c r="M10450">
        <f t="shared" si="1146"/>
        <v>11</v>
      </c>
      <c r="N10450">
        <f>IF(OR(WEEKDAY(A10450)=1,WEEKDAY(A10450)=7,COUNTIF('2027祝日等（不使用）'!$A$1:$A$20,単年カーブ!A10450)=1),0,1)</f>
        <v>1</v>
      </c>
      <c r="O10450">
        <f t="shared" si="1142"/>
        <v>31</v>
      </c>
      <c r="P10450">
        <f t="shared" si="1147"/>
        <v>1</v>
      </c>
      <c r="Q10450">
        <f t="shared" si="1148"/>
        <v>1</v>
      </c>
    </row>
    <row r="10451" spans="1:17" ht="19.5" x14ac:dyDescent="0.4">
      <c r="A10451" s="33">
        <f t="shared" si="1143"/>
        <v>46695</v>
      </c>
      <c r="B10451" s="27" t="str">
        <f t="shared" si="1144"/>
        <v>(木)</v>
      </c>
      <c r="C10451" s="34">
        <v>0.64583333333333304</v>
      </c>
      <c r="D10451" s="16" t="s">
        <v>18</v>
      </c>
      <c r="E10451" s="35">
        <v>0.66666666666666696</v>
      </c>
      <c r="F10451" s="50">
        <f>IF(COUNTIF('リスト（不使用）'!$A$5:$A$6,単年カーブ!$A$1),"希望数量入力ください",'単年（2027年度）'!$E$12*単年カーブ!$R$3+'単年（2027年度）'!$E$12*(1-単年カーブ!$R$3)*単年カーブ!Q10451)</f>
        <v>0</v>
      </c>
      <c r="G10451" s="47">
        <f t="shared" si="1145"/>
        <v>0</v>
      </c>
      <c r="M10451">
        <f t="shared" si="1146"/>
        <v>11</v>
      </c>
      <c r="N10451">
        <f>IF(OR(WEEKDAY(A10451)=1,WEEKDAY(A10451)=7,COUNTIF('2027祝日等（不使用）'!$A$1:$A$20,単年カーブ!A10451)=1),0,1)</f>
        <v>1</v>
      </c>
      <c r="O10451">
        <f t="shared" si="1142"/>
        <v>32</v>
      </c>
      <c r="P10451">
        <f t="shared" si="1147"/>
        <v>1</v>
      </c>
      <c r="Q10451">
        <f t="shared" si="1148"/>
        <v>1</v>
      </c>
    </row>
    <row r="10452" spans="1:17" ht="19.5" x14ac:dyDescent="0.4">
      <c r="A10452" s="33">
        <f t="shared" si="1143"/>
        <v>46695</v>
      </c>
      <c r="B10452" s="27" t="str">
        <f t="shared" si="1144"/>
        <v>(木)</v>
      </c>
      <c r="C10452" s="34">
        <v>0.66666666666666696</v>
      </c>
      <c r="D10452" s="16" t="s">
        <v>18</v>
      </c>
      <c r="E10452" s="35">
        <v>0.6875</v>
      </c>
      <c r="F10452" s="50">
        <f>IF(COUNTIF('リスト（不使用）'!$A$5:$A$6,単年カーブ!$A$1),"希望数量入力ください",'単年（2027年度）'!$E$12*単年カーブ!$R$3+'単年（2027年度）'!$E$12*(1-単年カーブ!$R$3)*単年カーブ!Q10452)</f>
        <v>0</v>
      </c>
      <c r="G10452" s="47">
        <f t="shared" si="1145"/>
        <v>0</v>
      </c>
      <c r="M10452">
        <f t="shared" si="1146"/>
        <v>11</v>
      </c>
      <c r="N10452">
        <f>IF(OR(WEEKDAY(A10452)=1,WEEKDAY(A10452)=7,COUNTIF('2027祝日等（不使用）'!$A$1:$A$20,単年カーブ!A10452)=1),0,1)</f>
        <v>1</v>
      </c>
      <c r="O10452">
        <f t="shared" si="1142"/>
        <v>33</v>
      </c>
      <c r="P10452">
        <f t="shared" si="1147"/>
        <v>1</v>
      </c>
      <c r="Q10452">
        <f t="shared" si="1148"/>
        <v>1</v>
      </c>
    </row>
    <row r="10453" spans="1:17" ht="19.5" x14ac:dyDescent="0.4">
      <c r="A10453" s="33">
        <f t="shared" si="1143"/>
        <v>46695</v>
      </c>
      <c r="B10453" s="27" t="str">
        <f t="shared" si="1144"/>
        <v>(木)</v>
      </c>
      <c r="C10453" s="34">
        <v>0.6875</v>
      </c>
      <c r="D10453" s="16" t="s">
        <v>18</v>
      </c>
      <c r="E10453" s="35">
        <v>0.70833333333333304</v>
      </c>
      <c r="F10453" s="50">
        <f>IF(COUNTIF('リスト（不使用）'!$A$5:$A$6,単年カーブ!$A$1),"希望数量入力ください",'単年（2027年度）'!$E$12*単年カーブ!$R$3+'単年（2027年度）'!$E$12*(1-単年カーブ!$R$3)*単年カーブ!Q10453)</f>
        <v>0</v>
      </c>
      <c r="G10453" s="47">
        <f t="shared" si="1145"/>
        <v>0</v>
      </c>
      <c r="M10453">
        <f t="shared" si="1146"/>
        <v>11</v>
      </c>
      <c r="N10453">
        <f>IF(OR(WEEKDAY(A10453)=1,WEEKDAY(A10453)=7,COUNTIF('2027祝日等（不使用）'!$A$1:$A$20,単年カーブ!A10453)=1),0,1)</f>
        <v>1</v>
      </c>
      <c r="O10453">
        <f t="shared" si="1142"/>
        <v>34</v>
      </c>
      <c r="P10453">
        <f t="shared" si="1147"/>
        <v>1</v>
      </c>
      <c r="Q10453">
        <f t="shared" si="1148"/>
        <v>1</v>
      </c>
    </row>
    <row r="10454" spans="1:17" ht="19.5" x14ac:dyDescent="0.4">
      <c r="A10454" s="33">
        <f t="shared" si="1143"/>
        <v>46695</v>
      </c>
      <c r="B10454" s="27" t="str">
        <f t="shared" si="1144"/>
        <v>(木)</v>
      </c>
      <c r="C10454" s="34">
        <v>0.70833333333333304</v>
      </c>
      <c r="D10454" s="16" t="s">
        <v>18</v>
      </c>
      <c r="E10454" s="35">
        <v>0.72916666666666696</v>
      </c>
      <c r="F10454" s="50">
        <f>IF(COUNTIF('リスト（不使用）'!$A$5:$A$6,単年カーブ!$A$1),"希望数量入力ください",'単年（2027年度）'!$E$12*単年カーブ!$R$3+'単年（2027年度）'!$E$12*(1-単年カーブ!$R$3)*単年カーブ!Q10454)</f>
        <v>0</v>
      </c>
      <c r="G10454" s="47">
        <f t="shared" si="1145"/>
        <v>0</v>
      </c>
      <c r="M10454">
        <f t="shared" si="1146"/>
        <v>11</v>
      </c>
      <c r="N10454">
        <f>IF(OR(WEEKDAY(A10454)=1,WEEKDAY(A10454)=7,COUNTIF('2027祝日等（不使用）'!$A$1:$A$20,単年カーブ!A10454)=1),0,1)</f>
        <v>1</v>
      </c>
      <c r="O10454">
        <f t="shared" si="1142"/>
        <v>35</v>
      </c>
      <c r="P10454">
        <f t="shared" si="1147"/>
        <v>1</v>
      </c>
      <c r="Q10454">
        <f t="shared" si="1148"/>
        <v>1</v>
      </c>
    </row>
    <row r="10455" spans="1:17" ht="19.5" x14ac:dyDescent="0.4">
      <c r="A10455" s="33">
        <f t="shared" si="1143"/>
        <v>46695</v>
      </c>
      <c r="B10455" s="27" t="str">
        <f t="shared" si="1144"/>
        <v>(木)</v>
      </c>
      <c r="C10455" s="34">
        <v>0.72916666666666696</v>
      </c>
      <c r="D10455" s="16" t="s">
        <v>18</v>
      </c>
      <c r="E10455" s="35">
        <v>0.75</v>
      </c>
      <c r="F10455" s="50">
        <f>IF(COUNTIF('リスト（不使用）'!$A$5:$A$6,単年カーブ!$A$1),"希望数量入力ください",'単年（2027年度）'!$E$12*単年カーブ!$R$3+'単年（2027年度）'!$E$12*(1-単年カーブ!$R$3)*単年カーブ!Q10455)</f>
        <v>0</v>
      </c>
      <c r="G10455" s="47">
        <f t="shared" si="1145"/>
        <v>0</v>
      </c>
      <c r="M10455">
        <f t="shared" si="1146"/>
        <v>11</v>
      </c>
      <c r="N10455">
        <f>IF(OR(WEEKDAY(A10455)=1,WEEKDAY(A10455)=7,COUNTIF('2027祝日等（不使用）'!$A$1:$A$20,単年カーブ!A10455)=1),0,1)</f>
        <v>1</v>
      </c>
      <c r="O10455">
        <f t="shared" si="1142"/>
        <v>36</v>
      </c>
      <c r="P10455">
        <f t="shared" si="1147"/>
        <v>1</v>
      </c>
      <c r="Q10455">
        <f t="shared" si="1148"/>
        <v>1</v>
      </c>
    </row>
    <row r="10456" spans="1:17" ht="19.5" x14ac:dyDescent="0.4">
      <c r="A10456" s="33">
        <f t="shared" si="1143"/>
        <v>46695</v>
      </c>
      <c r="B10456" s="27" t="str">
        <f t="shared" si="1144"/>
        <v>(木)</v>
      </c>
      <c r="C10456" s="34">
        <v>0.75</v>
      </c>
      <c r="D10456" s="16" t="s">
        <v>18</v>
      </c>
      <c r="E10456" s="35">
        <v>0.77083333333333304</v>
      </c>
      <c r="F10456" s="50">
        <f>IF(COUNTIF('リスト（不使用）'!$A$5:$A$6,単年カーブ!$A$1),"希望数量入力ください",'単年（2027年度）'!$E$12*単年カーブ!$R$3+'単年（2027年度）'!$E$12*(1-単年カーブ!$R$3)*単年カーブ!Q10456)</f>
        <v>0</v>
      </c>
      <c r="G10456" s="47">
        <f t="shared" si="1145"/>
        <v>0</v>
      </c>
      <c r="M10456">
        <f t="shared" si="1146"/>
        <v>11</v>
      </c>
      <c r="N10456">
        <f>IF(OR(WEEKDAY(A10456)=1,WEEKDAY(A10456)=7,COUNTIF('2027祝日等（不使用）'!$A$1:$A$20,単年カーブ!A10456)=1),0,1)</f>
        <v>1</v>
      </c>
      <c r="O10456">
        <f t="shared" si="1142"/>
        <v>37</v>
      </c>
      <c r="P10456">
        <f t="shared" si="1147"/>
        <v>1</v>
      </c>
      <c r="Q10456">
        <f t="shared" si="1148"/>
        <v>1</v>
      </c>
    </row>
    <row r="10457" spans="1:17" ht="19.5" x14ac:dyDescent="0.4">
      <c r="A10457" s="33">
        <f t="shared" si="1143"/>
        <v>46695</v>
      </c>
      <c r="B10457" s="27" t="str">
        <f t="shared" si="1144"/>
        <v>(木)</v>
      </c>
      <c r="C10457" s="34">
        <v>0.77083333333333304</v>
      </c>
      <c r="D10457" s="16" t="s">
        <v>18</v>
      </c>
      <c r="E10457" s="35">
        <v>0.79166666666666696</v>
      </c>
      <c r="F10457" s="50">
        <f>IF(COUNTIF('リスト（不使用）'!$A$5:$A$6,単年カーブ!$A$1),"希望数量入力ください",'単年（2027年度）'!$E$12*単年カーブ!$R$3+'単年（2027年度）'!$E$12*(1-単年カーブ!$R$3)*単年カーブ!Q10457)</f>
        <v>0</v>
      </c>
      <c r="G10457" s="47">
        <f t="shared" si="1145"/>
        <v>0</v>
      </c>
      <c r="M10457">
        <f t="shared" si="1146"/>
        <v>11</v>
      </c>
      <c r="N10457">
        <f>IF(OR(WEEKDAY(A10457)=1,WEEKDAY(A10457)=7,COUNTIF('2027祝日等（不使用）'!$A$1:$A$20,単年カーブ!A10457)=1),0,1)</f>
        <v>1</v>
      </c>
      <c r="O10457">
        <f t="shared" si="1142"/>
        <v>38</v>
      </c>
      <c r="P10457">
        <f t="shared" si="1147"/>
        <v>1</v>
      </c>
      <c r="Q10457">
        <f t="shared" si="1148"/>
        <v>1</v>
      </c>
    </row>
    <row r="10458" spans="1:17" ht="19.5" x14ac:dyDescent="0.4">
      <c r="A10458" s="33">
        <f t="shared" si="1143"/>
        <v>46695</v>
      </c>
      <c r="B10458" s="27" t="str">
        <f t="shared" si="1144"/>
        <v>(木)</v>
      </c>
      <c r="C10458" s="34">
        <v>0.79166666666666696</v>
      </c>
      <c r="D10458" s="16" t="s">
        <v>18</v>
      </c>
      <c r="E10458" s="35">
        <v>0.8125</v>
      </c>
      <c r="F10458" s="50">
        <f>IF(COUNTIF('リスト（不使用）'!$A$5:$A$6,単年カーブ!$A$1),"希望数量入力ください",'単年（2027年度）'!$E$12*単年カーブ!$R$3+'単年（2027年度）'!$E$12*(1-単年カーブ!$R$3)*単年カーブ!Q10458)</f>
        <v>0</v>
      </c>
      <c r="G10458" s="47">
        <f t="shared" si="1145"/>
        <v>0</v>
      </c>
      <c r="M10458">
        <f t="shared" si="1146"/>
        <v>11</v>
      </c>
      <c r="N10458">
        <f>IF(OR(WEEKDAY(A10458)=1,WEEKDAY(A10458)=7,COUNTIF('2027祝日等（不使用）'!$A$1:$A$20,単年カーブ!A10458)=1),0,1)</f>
        <v>1</v>
      </c>
      <c r="O10458">
        <f t="shared" si="1142"/>
        <v>39</v>
      </c>
      <c r="P10458">
        <f t="shared" si="1147"/>
        <v>1</v>
      </c>
      <c r="Q10458">
        <f t="shared" si="1148"/>
        <v>1</v>
      </c>
    </row>
    <row r="10459" spans="1:17" ht="19.5" x14ac:dyDescent="0.4">
      <c r="A10459" s="33">
        <f t="shared" si="1143"/>
        <v>46695</v>
      </c>
      <c r="B10459" s="27" t="str">
        <f t="shared" si="1144"/>
        <v>(木)</v>
      </c>
      <c r="C10459" s="34">
        <v>0.8125</v>
      </c>
      <c r="D10459" s="16" t="s">
        <v>18</v>
      </c>
      <c r="E10459" s="35">
        <v>0.83333333333333304</v>
      </c>
      <c r="F10459" s="50">
        <f>IF(COUNTIF('リスト（不使用）'!$A$5:$A$6,単年カーブ!$A$1),"希望数量入力ください",'単年（2027年度）'!$E$12*単年カーブ!$R$3+'単年（2027年度）'!$E$12*(1-単年カーブ!$R$3)*単年カーブ!Q10459)</f>
        <v>0</v>
      </c>
      <c r="G10459" s="47">
        <f t="shared" si="1145"/>
        <v>0</v>
      </c>
      <c r="M10459">
        <f t="shared" si="1146"/>
        <v>11</v>
      </c>
      <c r="N10459">
        <f>IF(OR(WEEKDAY(A10459)=1,WEEKDAY(A10459)=7,COUNTIF('2027祝日等（不使用）'!$A$1:$A$20,単年カーブ!A10459)=1),0,1)</f>
        <v>1</v>
      </c>
      <c r="O10459">
        <f t="shared" si="1142"/>
        <v>40</v>
      </c>
      <c r="P10459">
        <f t="shared" si="1147"/>
        <v>1</v>
      </c>
      <c r="Q10459">
        <f t="shared" si="1148"/>
        <v>1</v>
      </c>
    </row>
    <row r="10460" spans="1:17" ht="19.5" x14ac:dyDescent="0.4">
      <c r="A10460" s="33">
        <f t="shared" si="1143"/>
        <v>46695</v>
      </c>
      <c r="B10460" s="27" t="str">
        <f t="shared" si="1144"/>
        <v>(木)</v>
      </c>
      <c r="C10460" s="34">
        <v>0.83333333333333304</v>
      </c>
      <c r="D10460" s="16" t="s">
        <v>18</v>
      </c>
      <c r="E10460" s="35">
        <v>0.85416666666666696</v>
      </c>
      <c r="F10460" s="50">
        <f>IF(COUNTIF('リスト（不使用）'!$A$5:$A$6,単年カーブ!$A$1),"希望数量入力ください",'単年（2027年度）'!$E$12*単年カーブ!$R$3+'単年（2027年度）'!$E$12*(1-単年カーブ!$R$3)*単年カーブ!Q10460)</f>
        <v>0</v>
      </c>
      <c r="G10460" s="47">
        <f t="shared" si="1145"/>
        <v>0</v>
      </c>
      <c r="M10460">
        <f t="shared" si="1146"/>
        <v>11</v>
      </c>
      <c r="N10460">
        <f>IF(OR(WEEKDAY(A10460)=1,WEEKDAY(A10460)=7,COUNTIF('2027祝日等（不使用）'!$A$1:$A$20,単年カーブ!A10460)=1),0,1)</f>
        <v>1</v>
      </c>
      <c r="O10460">
        <f t="shared" si="1142"/>
        <v>41</v>
      </c>
      <c r="P10460">
        <f t="shared" si="1147"/>
        <v>0</v>
      </c>
      <c r="Q10460">
        <f t="shared" si="1148"/>
        <v>0</v>
      </c>
    </row>
    <row r="10461" spans="1:17" ht="19.5" x14ac:dyDescent="0.4">
      <c r="A10461" s="33">
        <f t="shared" si="1143"/>
        <v>46695</v>
      </c>
      <c r="B10461" s="27" t="str">
        <f t="shared" si="1144"/>
        <v>(木)</v>
      </c>
      <c r="C10461" s="34">
        <v>0.85416666666666696</v>
      </c>
      <c r="D10461" s="16" t="s">
        <v>18</v>
      </c>
      <c r="E10461" s="35">
        <v>0.875</v>
      </c>
      <c r="F10461" s="50">
        <f>IF(COUNTIF('リスト（不使用）'!$A$5:$A$6,単年カーブ!$A$1),"希望数量入力ください",'単年（2027年度）'!$E$12*単年カーブ!$R$3+'単年（2027年度）'!$E$12*(1-単年カーブ!$R$3)*単年カーブ!Q10461)</f>
        <v>0</v>
      </c>
      <c r="G10461" s="47">
        <f t="shared" si="1145"/>
        <v>0</v>
      </c>
      <c r="M10461">
        <f t="shared" si="1146"/>
        <v>11</v>
      </c>
      <c r="N10461">
        <f>IF(OR(WEEKDAY(A10461)=1,WEEKDAY(A10461)=7,COUNTIF('2027祝日等（不使用）'!$A$1:$A$20,単年カーブ!A10461)=1),0,1)</f>
        <v>1</v>
      </c>
      <c r="O10461">
        <f t="shared" si="1142"/>
        <v>42</v>
      </c>
      <c r="P10461">
        <f t="shared" si="1147"/>
        <v>0</v>
      </c>
      <c r="Q10461">
        <f t="shared" si="1148"/>
        <v>0</v>
      </c>
    </row>
    <row r="10462" spans="1:17" ht="19.5" x14ac:dyDescent="0.4">
      <c r="A10462" s="33">
        <f t="shared" si="1143"/>
        <v>46695</v>
      </c>
      <c r="B10462" s="27" t="str">
        <f t="shared" si="1144"/>
        <v>(木)</v>
      </c>
      <c r="C10462" s="34">
        <v>0.875</v>
      </c>
      <c r="D10462" s="16" t="s">
        <v>18</v>
      </c>
      <c r="E10462" s="35">
        <v>0.89583333333333304</v>
      </c>
      <c r="F10462" s="50">
        <f>IF(COUNTIF('リスト（不使用）'!$A$5:$A$6,単年カーブ!$A$1),"希望数量入力ください",'単年（2027年度）'!$E$12*単年カーブ!$R$3+'単年（2027年度）'!$E$12*(1-単年カーブ!$R$3)*単年カーブ!Q10462)</f>
        <v>0</v>
      </c>
      <c r="G10462" s="47">
        <f t="shared" si="1145"/>
        <v>0</v>
      </c>
      <c r="M10462">
        <f t="shared" si="1146"/>
        <v>11</v>
      </c>
      <c r="N10462">
        <f>IF(OR(WEEKDAY(A10462)=1,WEEKDAY(A10462)=7,COUNTIF('2027祝日等（不使用）'!$A$1:$A$20,単年カーブ!A10462)=1),0,1)</f>
        <v>1</v>
      </c>
      <c r="O10462">
        <f t="shared" si="1142"/>
        <v>43</v>
      </c>
      <c r="P10462">
        <f t="shared" si="1147"/>
        <v>0</v>
      </c>
      <c r="Q10462">
        <f t="shared" si="1148"/>
        <v>0</v>
      </c>
    </row>
    <row r="10463" spans="1:17" ht="19.5" x14ac:dyDescent="0.4">
      <c r="A10463" s="33">
        <f t="shared" si="1143"/>
        <v>46695</v>
      </c>
      <c r="B10463" s="27" t="str">
        <f t="shared" si="1144"/>
        <v>(木)</v>
      </c>
      <c r="C10463" s="34">
        <v>0.89583333333333304</v>
      </c>
      <c r="D10463" s="16" t="s">
        <v>18</v>
      </c>
      <c r="E10463" s="35">
        <v>0.91666666666666696</v>
      </c>
      <c r="F10463" s="50">
        <f>IF(COUNTIF('リスト（不使用）'!$A$5:$A$6,単年カーブ!$A$1),"希望数量入力ください",'単年（2027年度）'!$E$12*単年カーブ!$R$3+'単年（2027年度）'!$E$12*(1-単年カーブ!$R$3)*単年カーブ!Q10463)</f>
        <v>0</v>
      </c>
      <c r="G10463" s="47">
        <f t="shared" si="1145"/>
        <v>0</v>
      </c>
      <c r="M10463">
        <f t="shared" si="1146"/>
        <v>11</v>
      </c>
      <c r="N10463">
        <f>IF(OR(WEEKDAY(A10463)=1,WEEKDAY(A10463)=7,COUNTIF('2027祝日等（不使用）'!$A$1:$A$20,単年カーブ!A10463)=1),0,1)</f>
        <v>1</v>
      </c>
      <c r="O10463">
        <f t="shared" si="1142"/>
        <v>44</v>
      </c>
      <c r="P10463">
        <f t="shared" si="1147"/>
        <v>0</v>
      </c>
      <c r="Q10463">
        <f t="shared" si="1148"/>
        <v>0</v>
      </c>
    </row>
    <row r="10464" spans="1:17" ht="19.5" x14ac:dyDescent="0.4">
      <c r="A10464" s="33">
        <f t="shared" si="1143"/>
        <v>46695</v>
      </c>
      <c r="B10464" s="27" t="str">
        <f t="shared" si="1144"/>
        <v>(木)</v>
      </c>
      <c r="C10464" s="34">
        <v>0.91666666666666696</v>
      </c>
      <c r="D10464" s="16" t="s">
        <v>18</v>
      </c>
      <c r="E10464" s="35">
        <v>0.9375</v>
      </c>
      <c r="F10464" s="50">
        <f>IF(COUNTIF('リスト（不使用）'!$A$5:$A$6,単年カーブ!$A$1),"希望数量入力ください",'単年（2027年度）'!$E$12*単年カーブ!$R$3+'単年（2027年度）'!$E$12*(1-単年カーブ!$R$3)*単年カーブ!Q10464)</f>
        <v>0</v>
      </c>
      <c r="G10464" s="47">
        <f t="shared" si="1145"/>
        <v>0</v>
      </c>
      <c r="M10464">
        <f t="shared" si="1146"/>
        <v>11</v>
      </c>
      <c r="N10464">
        <f>IF(OR(WEEKDAY(A10464)=1,WEEKDAY(A10464)=7,COUNTIF('2027祝日等（不使用）'!$A$1:$A$20,単年カーブ!A10464)=1),0,1)</f>
        <v>1</v>
      </c>
      <c r="O10464">
        <f t="shared" si="1142"/>
        <v>45</v>
      </c>
      <c r="P10464">
        <f t="shared" si="1147"/>
        <v>0</v>
      </c>
      <c r="Q10464">
        <f t="shared" si="1148"/>
        <v>0</v>
      </c>
    </row>
    <row r="10465" spans="1:17" ht="19.5" x14ac:dyDescent="0.4">
      <c r="A10465" s="33">
        <f t="shared" si="1143"/>
        <v>46695</v>
      </c>
      <c r="B10465" s="27" t="str">
        <f t="shared" si="1144"/>
        <v>(木)</v>
      </c>
      <c r="C10465" s="34">
        <v>0.9375</v>
      </c>
      <c r="D10465" s="16" t="s">
        <v>18</v>
      </c>
      <c r="E10465" s="35">
        <v>0.95833333333333304</v>
      </c>
      <c r="F10465" s="50">
        <f>IF(COUNTIF('リスト（不使用）'!$A$5:$A$6,単年カーブ!$A$1),"希望数量入力ください",'単年（2027年度）'!$E$12*単年カーブ!$R$3+'単年（2027年度）'!$E$12*(1-単年カーブ!$R$3)*単年カーブ!Q10465)</f>
        <v>0</v>
      </c>
      <c r="G10465" s="47">
        <f t="shared" si="1145"/>
        <v>0</v>
      </c>
      <c r="M10465">
        <f t="shared" si="1146"/>
        <v>11</v>
      </c>
      <c r="N10465">
        <f>IF(OR(WEEKDAY(A10465)=1,WEEKDAY(A10465)=7,COUNTIF('2027祝日等（不使用）'!$A$1:$A$20,単年カーブ!A10465)=1),0,1)</f>
        <v>1</v>
      </c>
      <c r="O10465">
        <f t="shared" si="1142"/>
        <v>46</v>
      </c>
      <c r="P10465">
        <f t="shared" si="1147"/>
        <v>0</v>
      </c>
      <c r="Q10465">
        <f t="shared" si="1148"/>
        <v>0</v>
      </c>
    </row>
    <row r="10466" spans="1:17" ht="19.5" x14ac:dyDescent="0.4">
      <c r="A10466" s="33">
        <f t="shared" si="1143"/>
        <v>46695</v>
      </c>
      <c r="B10466" s="27" t="str">
        <f t="shared" si="1144"/>
        <v>(木)</v>
      </c>
      <c r="C10466" s="34">
        <v>0.95833333333333304</v>
      </c>
      <c r="D10466" s="16" t="s">
        <v>18</v>
      </c>
      <c r="E10466" s="35">
        <v>0.97916666666666696</v>
      </c>
      <c r="F10466" s="50">
        <f>IF(COUNTIF('リスト（不使用）'!$A$5:$A$6,単年カーブ!$A$1),"希望数量入力ください",'単年（2027年度）'!$E$12*単年カーブ!$R$3+'単年（2027年度）'!$E$12*(1-単年カーブ!$R$3)*単年カーブ!Q10466)</f>
        <v>0</v>
      </c>
      <c r="G10466" s="47">
        <f t="shared" si="1145"/>
        <v>0</v>
      </c>
      <c r="M10466">
        <f t="shared" si="1146"/>
        <v>11</v>
      </c>
      <c r="N10466">
        <f>IF(OR(WEEKDAY(A10466)=1,WEEKDAY(A10466)=7,COUNTIF('2027祝日等（不使用）'!$A$1:$A$20,単年カーブ!A10466)=1),0,1)</f>
        <v>1</v>
      </c>
      <c r="O10466">
        <f t="shared" si="1142"/>
        <v>47</v>
      </c>
      <c r="P10466">
        <f t="shared" si="1147"/>
        <v>0</v>
      </c>
      <c r="Q10466">
        <f t="shared" si="1148"/>
        <v>0</v>
      </c>
    </row>
    <row r="10467" spans="1:17" ht="19.5" x14ac:dyDescent="0.4">
      <c r="A10467" s="33">
        <f t="shared" si="1143"/>
        <v>46695</v>
      </c>
      <c r="B10467" s="27" t="str">
        <f t="shared" si="1144"/>
        <v>(木)</v>
      </c>
      <c r="C10467" s="34">
        <v>0.97916666666666696</v>
      </c>
      <c r="D10467" s="16" t="s">
        <v>18</v>
      </c>
      <c r="E10467" s="35" t="s">
        <v>17</v>
      </c>
      <c r="F10467" s="50">
        <f>IF(COUNTIF('リスト（不使用）'!$A$5:$A$6,単年カーブ!$A$1),"希望数量入力ください",'単年（2027年度）'!$E$12*単年カーブ!$R$3+'単年（2027年度）'!$E$12*(1-単年カーブ!$R$3)*単年カーブ!Q10467)</f>
        <v>0</v>
      </c>
      <c r="G10467" s="47">
        <f t="shared" si="1145"/>
        <v>0</v>
      </c>
      <c r="M10467">
        <f t="shared" si="1146"/>
        <v>11</v>
      </c>
      <c r="N10467">
        <f>IF(OR(WEEKDAY(A10467)=1,WEEKDAY(A10467)=7,COUNTIF('2027祝日等（不使用）'!$A$1:$A$20,単年カーブ!A10467)=1),0,1)</f>
        <v>1</v>
      </c>
      <c r="O10467">
        <f t="shared" si="1142"/>
        <v>48</v>
      </c>
      <c r="P10467">
        <f t="shared" si="1147"/>
        <v>0</v>
      </c>
      <c r="Q10467">
        <f t="shared" si="1148"/>
        <v>0</v>
      </c>
    </row>
    <row r="10468" spans="1:17" ht="19.5" x14ac:dyDescent="0.4">
      <c r="A10468" s="33">
        <f t="shared" si="1143"/>
        <v>46696</v>
      </c>
      <c r="B10468" s="27" t="str">
        <f t="shared" si="1144"/>
        <v>(金)</v>
      </c>
      <c r="C10468" s="34">
        <v>0</v>
      </c>
      <c r="D10468" s="16" t="s">
        <v>18</v>
      </c>
      <c r="E10468" s="35">
        <v>2.0833333333333332E-2</v>
      </c>
      <c r="F10468" s="50">
        <f>IF(COUNTIF('リスト（不使用）'!$A$5:$A$6,単年カーブ!$A$1),"希望数量入力ください",'単年（2027年度）'!$E$12*単年カーブ!$R$3+'単年（2027年度）'!$E$12*(1-単年カーブ!$R$3)*単年カーブ!Q10468)</f>
        <v>0</v>
      </c>
      <c r="G10468" s="47">
        <f t="shared" si="1145"/>
        <v>0</v>
      </c>
      <c r="M10468">
        <f t="shared" si="1146"/>
        <v>11</v>
      </c>
      <c r="N10468">
        <f>IF(OR(WEEKDAY(A10468)=1,WEEKDAY(A10468)=7,COUNTIF('2027祝日等（不使用）'!$A$1:$A$20,単年カーブ!A10468)=1),0,1)</f>
        <v>1</v>
      </c>
      <c r="O10468">
        <f t="shared" si="1142"/>
        <v>1</v>
      </c>
      <c r="P10468">
        <f t="shared" si="1147"/>
        <v>0</v>
      </c>
      <c r="Q10468">
        <f t="shared" si="1148"/>
        <v>0</v>
      </c>
    </row>
    <row r="10469" spans="1:17" ht="19.5" x14ac:dyDescent="0.4">
      <c r="A10469" s="33">
        <f t="shared" si="1143"/>
        <v>46696</v>
      </c>
      <c r="B10469" s="27" t="str">
        <f t="shared" si="1144"/>
        <v>(金)</v>
      </c>
      <c r="C10469" s="34">
        <v>2.0833333333333332E-2</v>
      </c>
      <c r="D10469" s="16" t="s">
        <v>18</v>
      </c>
      <c r="E10469" s="35">
        <v>4.1666666666666664E-2</v>
      </c>
      <c r="F10469" s="50">
        <f>IF(COUNTIF('リスト（不使用）'!$A$5:$A$6,単年カーブ!$A$1),"希望数量入力ください",'単年（2027年度）'!$E$12*単年カーブ!$R$3+'単年（2027年度）'!$E$12*(1-単年カーブ!$R$3)*単年カーブ!Q10469)</f>
        <v>0</v>
      </c>
      <c r="G10469" s="47">
        <f t="shared" si="1145"/>
        <v>0</v>
      </c>
      <c r="M10469">
        <f t="shared" si="1146"/>
        <v>11</v>
      </c>
      <c r="N10469">
        <f>IF(OR(WEEKDAY(A10469)=1,WEEKDAY(A10469)=7,COUNTIF('2027祝日等（不使用）'!$A$1:$A$20,単年カーブ!A10469)=1),0,1)</f>
        <v>1</v>
      </c>
      <c r="O10469">
        <f t="shared" si="1142"/>
        <v>2</v>
      </c>
      <c r="P10469">
        <f t="shared" si="1147"/>
        <v>0</v>
      </c>
      <c r="Q10469">
        <f t="shared" si="1148"/>
        <v>0</v>
      </c>
    </row>
    <row r="10470" spans="1:17" ht="19.5" x14ac:dyDescent="0.4">
      <c r="A10470" s="33">
        <f t="shared" si="1143"/>
        <v>46696</v>
      </c>
      <c r="B10470" s="27" t="str">
        <f t="shared" si="1144"/>
        <v>(金)</v>
      </c>
      <c r="C10470" s="34">
        <v>4.1666666666666664E-2</v>
      </c>
      <c r="D10470" s="16" t="s">
        <v>18</v>
      </c>
      <c r="E10470" s="35">
        <v>6.25E-2</v>
      </c>
      <c r="F10470" s="50">
        <f>IF(COUNTIF('リスト（不使用）'!$A$5:$A$6,単年カーブ!$A$1),"希望数量入力ください",'単年（2027年度）'!$E$12*単年カーブ!$R$3+'単年（2027年度）'!$E$12*(1-単年カーブ!$R$3)*単年カーブ!Q10470)</f>
        <v>0</v>
      </c>
      <c r="G10470" s="47">
        <f t="shared" si="1145"/>
        <v>0</v>
      </c>
      <c r="M10470">
        <f t="shared" si="1146"/>
        <v>11</v>
      </c>
      <c r="N10470">
        <f>IF(OR(WEEKDAY(A10470)=1,WEEKDAY(A10470)=7,COUNTIF('2027祝日等（不使用）'!$A$1:$A$20,単年カーブ!A10470)=1),0,1)</f>
        <v>1</v>
      </c>
      <c r="O10470">
        <f t="shared" si="1142"/>
        <v>3</v>
      </c>
      <c r="P10470">
        <f t="shared" si="1147"/>
        <v>0</v>
      </c>
      <c r="Q10470">
        <f t="shared" si="1148"/>
        <v>0</v>
      </c>
    </row>
    <row r="10471" spans="1:17" ht="19.5" x14ac:dyDescent="0.4">
      <c r="A10471" s="33">
        <f t="shared" si="1143"/>
        <v>46696</v>
      </c>
      <c r="B10471" s="27" t="str">
        <f t="shared" si="1144"/>
        <v>(金)</v>
      </c>
      <c r="C10471" s="34">
        <v>6.25E-2</v>
      </c>
      <c r="D10471" s="16" t="s">
        <v>18</v>
      </c>
      <c r="E10471" s="35">
        <v>8.3333333333333301E-2</v>
      </c>
      <c r="F10471" s="50">
        <f>IF(COUNTIF('リスト（不使用）'!$A$5:$A$6,単年カーブ!$A$1),"希望数量入力ください",'単年（2027年度）'!$E$12*単年カーブ!$R$3+'単年（2027年度）'!$E$12*(1-単年カーブ!$R$3)*単年カーブ!Q10471)</f>
        <v>0</v>
      </c>
      <c r="G10471" s="47">
        <f t="shared" si="1145"/>
        <v>0</v>
      </c>
      <c r="M10471">
        <f t="shared" si="1146"/>
        <v>11</v>
      </c>
      <c r="N10471">
        <f>IF(OR(WEEKDAY(A10471)=1,WEEKDAY(A10471)=7,COUNTIF('2027祝日等（不使用）'!$A$1:$A$20,単年カーブ!A10471)=1),0,1)</f>
        <v>1</v>
      </c>
      <c r="O10471">
        <f t="shared" si="1142"/>
        <v>4</v>
      </c>
      <c r="P10471">
        <f t="shared" si="1147"/>
        <v>0</v>
      </c>
      <c r="Q10471">
        <f t="shared" si="1148"/>
        <v>0</v>
      </c>
    </row>
    <row r="10472" spans="1:17" ht="19.5" x14ac:dyDescent="0.4">
      <c r="A10472" s="33">
        <f t="shared" si="1143"/>
        <v>46696</v>
      </c>
      <c r="B10472" s="27" t="str">
        <f t="shared" si="1144"/>
        <v>(金)</v>
      </c>
      <c r="C10472" s="34">
        <v>8.3333333333333301E-2</v>
      </c>
      <c r="D10472" s="16" t="s">
        <v>18</v>
      </c>
      <c r="E10472" s="35">
        <v>0.104166666666667</v>
      </c>
      <c r="F10472" s="50">
        <f>IF(COUNTIF('リスト（不使用）'!$A$5:$A$6,単年カーブ!$A$1),"希望数量入力ください",'単年（2027年度）'!$E$12*単年カーブ!$R$3+'単年（2027年度）'!$E$12*(1-単年カーブ!$R$3)*単年カーブ!Q10472)</f>
        <v>0</v>
      </c>
      <c r="G10472" s="47">
        <f t="shared" si="1145"/>
        <v>0</v>
      </c>
      <c r="M10472">
        <f t="shared" si="1146"/>
        <v>11</v>
      </c>
      <c r="N10472">
        <f>IF(OR(WEEKDAY(A10472)=1,WEEKDAY(A10472)=7,COUNTIF('2027祝日等（不使用）'!$A$1:$A$20,単年カーブ!A10472)=1),0,1)</f>
        <v>1</v>
      </c>
      <c r="O10472">
        <f t="shared" si="1142"/>
        <v>5</v>
      </c>
      <c r="P10472">
        <f t="shared" si="1147"/>
        <v>0</v>
      </c>
      <c r="Q10472">
        <f t="shared" si="1148"/>
        <v>0</v>
      </c>
    </row>
    <row r="10473" spans="1:17" ht="19.5" x14ac:dyDescent="0.4">
      <c r="A10473" s="33">
        <f t="shared" si="1143"/>
        <v>46696</v>
      </c>
      <c r="B10473" s="27" t="str">
        <f t="shared" si="1144"/>
        <v>(金)</v>
      </c>
      <c r="C10473" s="34">
        <v>0.104166666666667</v>
      </c>
      <c r="D10473" s="16" t="s">
        <v>18</v>
      </c>
      <c r="E10473" s="35">
        <v>0.125</v>
      </c>
      <c r="F10473" s="50">
        <f>IF(COUNTIF('リスト（不使用）'!$A$5:$A$6,単年カーブ!$A$1),"希望数量入力ください",'単年（2027年度）'!$E$12*単年カーブ!$R$3+'単年（2027年度）'!$E$12*(1-単年カーブ!$R$3)*単年カーブ!Q10473)</f>
        <v>0</v>
      </c>
      <c r="G10473" s="47">
        <f t="shared" si="1145"/>
        <v>0</v>
      </c>
      <c r="M10473">
        <f t="shared" si="1146"/>
        <v>11</v>
      </c>
      <c r="N10473">
        <f>IF(OR(WEEKDAY(A10473)=1,WEEKDAY(A10473)=7,COUNTIF('2027祝日等（不使用）'!$A$1:$A$20,単年カーブ!A10473)=1),0,1)</f>
        <v>1</v>
      </c>
      <c r="O10473">
        <f t="shared" si="1142"/>
        <v>6</v>
      </c>
      <c r="P10473">
        <f t="shared" si="1147"/>
        <v>0</v>
      </c>
      <c r="Q10473">
        <f t="shared" si="1148"/>
        <v>0</v>
      </c>
    </row>
    <row r="10474" spans="1:17" ht="19.5" x14ac:dyDescent="0.4">
      <c r="A10474" s="33">
        <f t="shared" si="1143"/>
        <v>46696</v>
      </c>
      <c r="B10474" s="27" t="str">
        <f t="shared" si="1144"/>
        <v>(金)</v>
      </c>
      <c r="C10474" s="34">
        <v>0.125</v>
      </c>
      <c r="D10474" s="16" t="s">
        <v>18</v>
      </c>
      <c r="E10474" s="35">
        <v>0.14583333333333301</v>
      </c>
      <c r="F10474" s="50">
        <f>IF(COUNTIF('リスト（不使用）'!$A$5:$A$6,単年カーブ!$A$1),"希望数量入力ください",'単年（2027年度）'!$E$12*単年カーブ!$R$3+'単年（2027年度）'!$E$12*(1-単年カーブ!$R$3)*単年カーブ!Q10474)</f>
        <v>0</v>
      </c>
      <c r="G10474" s="47">
        <f t="shared" si="1145"/>
        <v>0</v>
      </c>
      <c r="M10474">
        <f t="shared" si="1146"/>
        <v>11</v>
      </c>
      <c r="N10474">
        <f>IF(OR(WEEKDAY(A10474)=1,WEEKDAY(A10474)=7,COUNTIF('2027祝日等（不使用）'!$A$1:$A$20,単年カーブ!A10474)=1),0,1)</f>
        <v>1</v>
      </c>
      <c r="O10474">
        <f t="shared" si="1142"/>
        <v>7</v>
      </c>
      <c r="P10474">
        <f t="shared" si="1147"/>
        <v>0</v>
      </c>
      <c r="Q10474">
        <f t="shared" si="1148"/>
        <v>0</v>
      </c>
    </row>
    <row r="10475" spans="1:17" ht="19.5" x14ac:dyDescent="0.4">
      <c r="A10475" s="33">
        <f t="shared" si="1143"/>
        <v>46696</v>
      </c>
      <c r="B10475" s="27" t="str">
        <f t="shared" si="1144"/>
        <v>(金)</v>
      </c>
      <c r="C10475" s="34">
        <v>0.14583333333333301</v>
      </c>
      <c r="D10475" s="16" t="s">
        <v>18</v>
      </c>
      <c r="E10475" s="35">
        <v>0.16666666666666699</v>
      </c>
      <c r="F10475" s="50">
        <f>IF(COUNTIF('リスト（不使用）'!$A$5:$A$6,単年カーブ!$A$1),"希望数量入力ください",'単年（2027年度）'!$E$12*単年カーブ!$R$3+'単年（2027年度）'!$E$12*(1-単年カーブ!$R$3)*単年カーブ!Q10475)</f>
        <v>0</v>
      </c>
      <c r="G10475" s="47">
        <f t="shared" si="1145"/>
        <v>0</v>
      </c>
      <c r="M10475">
        <f t="shared" si="1146"/>
        <v>11</v>
      </c>
      <c r="N10475">
        <f>IF(OR(WEEKDAY(A10475)=1,WEEKDAY(A10475)=7,COUNTIF('2027祝日等（不使用）'!$A$1:$A$20,単年カーブ!A10475)=1),0,1)</f>
        <v>1</v>
      </c>
      <c r="O10475">
        <f t="shared" si="1142"/>
        <v>8</v>
      </c>
      <c r="P10475">
        <f t="shared" si="1147"/>
        <v>0</v>
      </c>
      <c r="Q10475">
        <f t="shared" si="1148"/>
        <v>0</v>
      </c>
    </row>
    <row r="10476" spans="1:17" ht="19.5" x14ac:dyDescent="0.4">
      <c r="A10476" s="33">
        <f t="shared" si="1143"/>
        <v>46696</v>
      </c>
      <c r="B10476" s="27" t="str">
        <f t="shared" si="1144"/>
        <v>(金)</v>
      </c>
      <c r="C10476" s="34">
        <v>0.16666666666666699</v>
      </c>
      <c r="D10476" s="16" t="s">
        <v>18</v>
      </c>
      <c r="E10476" s="35">
        <v>0.1875</v>
      </c>
      <c r="F10476" s="50">
        <f>IF(COUNTIF('リスト（不使用）'!$A$5:$A$6,単年カーブ!$A$1),"希望数量入力ください",'単年（2027年度）'!$E$12*単年カーブ!$R$3+'単年（2027年度）'!$E$12*(1-単年カーブ!$R$3)*単年カーブ!Q10476)</f>
        <v>0</v>
      </c>
      <c r="G10476" s="47">
        <f t="shared" si="1145"/>
        <v>0</v>
      </c>
      <c r="M10476">
        <f t="shared" si="1146"/>
        <v>11</v>
      </c>
      <c r="N10476">
        <f>IF(OR(WEEKDAY(A10476)=1,WEEKDAY(A10476)=7,COUNTIF('2027祝日等（不使用）'!$A$1:$A$20,単年カーブ!A10476)=1),0,1)</f>
        <v>1</v>
      </c>
      <c r="O10476">
        <f t="shared" si="1142"/>
        <v>9</v>
      </c>
      <c r="P10476">
        <f t="shared" si="1147"/>
        <v>0</v>
      </c>
      <c r="Q10476">
        <f t="shared" si="1148"/>
        <v>0</v>
      </c>
    </row>
    <row r="10477" spans="1:17" ht="19.5" x14ac:dyDescent="0.4">
      <c r="A10477" s="33">
        <f t="shared" si="1143"/>
        <v>46696</v>
      </c>
      <c r="B10477" s="27" t="str">
        <f t="shared" si="1144"/>
        <v>(金)</v>
      </c>
      <c r="C10477" s="34">
        <v>0.1875</v>
      </c>
      <c r="D10477" s="16" t="s">
        <v>18</v>
      </c>
      <c r="E10477" s="35">
        <v>0.20833333333333301</v>
      </c>
      <c r="F10477" s="50">
        <f>IF(COUNTIF('リスト（不使用）'!$A$5:$A$6,単年カーブ!$A$1),"希望数量入力ください",'単年（2027年度）'!$E$12*単年カーブ!$R$3+'単年（2027年度）'!$E$12*(1-単年カーブ!$R$3)*単年カーブ!Q10477)</f>
        <v>0</v>
      </c>
      <c r="G10477" s="47">
        <f t="shared" si="1145"/>
        <v>0</v>
      </c>
      <c r="M10477">
        <f t="shared" si="1146"/>
        <v>11</v>
      </c>
      <c r="N10477">
        <f>IF(OR(WEEKDAY(A10477)=1,WEEKDAY(A10477)=7,COUNTIF('2027祝日等（不使用）'!$A$1:$A$20,単年カーブ!A10477)=1),0,1)</f>
        <v>1</v>
      </c>
      <c r="O10477">
        <f t="shared" si="1142"/>
        <v>10</v>
      </c>
      <c r="P10477">
        <f t="shared" si="1147"/>
        <v>0</v>
      </c>
      <c r="Q10477">
        <f t="shared" si="1148"/>
        <v>0</v>
      </c>
    </row>
    <row r="10478" spans="1:17" ht="19.5" x14ac:dyDescent="0.4">
      <c r="A10478" s="33">
        <f t="shared" si="1143"/>
        <v>46696</v>
      </c>
      <c r="B10478" s="27" t="str">
        <f t="shared" si="1144"/>
        <v>(金)</v>
      </c>
      <c r="C10478" s="34">
        <v>0.20833333333333301</v>
      </c>
      <c r="D10478" s="16" t="s">
        <v>18</v>
      </c>
      <c r="E10478" s="35">
        <v>0.22916666666666699</v>
      </c>
      <c r="F10478" s="50">
        <f>IF(COUNTIF('リスト（不使用）'!$A$5:$A$6,単年カーブ!$A$1),"希望数量入力ください",'単年（2027年度）'!$E$12*単年カーブ!$R$3+'単年（2027年度）'!$E$12*(1-単年カーブ!$R$3)*単年カーブ!Q10478)</f>
        <v>0</v>
      </c>
      <c r="G10478" s="47">
        <f t="shared" si="1145"/>
        <v>0</v>
      </c>
      <c r="M10478">
        <f t="shared" si="1146"/>
        <v>11</v>
      </c>
      <c r="N10478">
        <f>IF(OR(WEEKDAY(A10478)=1,WEEKDAY(A10478)=7,COUNTIF('2027祝日等（不使用）'!$A$1:$A$20,単年カーブ!A10478)=1),0,1)</f>
        <v>1</v>
      </c>
      <c r="O10478">
        <f t="shared" si="1142"/>
        <v>11</v>
      </c>
      <c r="P10478">
        <f t="shared" si="1147"/>
        <v>0</v>
      </c>
      <c r="Q10478">
        <f t="shared" si="1148"/>
        <v>0</v>
      </c>
    </row>
    <row r="10479" spans="1:17" ht="19.5" x14ac:dyDescent="0.4">
      <c r="A10479" s="33">
        <f t="shared" si="1143"/>
        <v>46696</v>
      </c>
      <c r="B10479" s="27" t="str">
        <f t="shared" si="1144"/>
        <v>(金)</v>
      </c>
      <c r="C10479" s="34">
        <v>0.22916666666666699</v>
      </c>
      <c r="D10479" s="16" t="s">
        <v>18</v>
      </c>
      <c r="E10479" s="35">
        <v>0.25</v>
      </c>
      <c r="F10479" s="50">
        <f>IF(COUNTIF('リスト（不使用）'!$A$5:$A$6,単年カーブ!$A$1),"希望数量入力ください",'単年（2027年度）'!$E$12*単年カーブ!$R$3+'単年（2027年度）'!$E$12*(1-単年カーブ!$R$3)*単年カーブ!Q10479)</f>
        <v>0</v>
      </c>
      <c r="G10479" s="47">
        <f t="shared" si="1145"/>
        <v>0</v>
      </c>
      <c r="M10479">
        <f t="shared" si="1146"/>
        <v>11</v>
      </c>
      <c r="N10479">
        <f>IF(OR(WEEKDAY(A10479)=1,WEEKDAY(A10479)=7,COUNTIF('2027祝日等（不使用）'!$A$1:$A$20,単年カーブ!A10479)=1),0,1)</f>
        <v>1</v>
      </c>
      <c r="O10479">
        <f t="shared" si="1142"/>
        <v>12</v>
      </c>
      <c r="P10479">
        <f t="shared" si="1147"/>
        <v>0</v>
      </c>
      <c r="Q10479">
        <f t="shared" si="1148"/>
        <v>0</v>
      </c>
    </row>
    <row r="10480" spans="1:17" ht="19.5" x14ac:dyDescent="0.4">
      <c r="A10480" s="33">
        <f t="shared" si="1143"/>
        <v>46696</v>
      </c>
      <c r="B10480" s="27" t="str">
        <f t="shared" si="1144"/>
        <v>(金)</v>
      </c>
      <c r="C10480" s="34">
        <v>0.25</v>
      </c>
      <c r="D10480" s="16" t="s">
        <v>18</v>
      </c>
      <c r="E10480" s="35">
        <v>0.27083333333333298</v>
      </c>
      <c r="F10480" s="50">
        <f>IF(COUNTIF('リスト（不使用）'!$A$5:$A$6,単年カーブ!$A$1),"希望数量入力ください",'単年（2027年度）'!$E$12*単年カーブ!$R$3+'単年（2027年度）'!$E$12*(1-単年カーブ!$R$3)*単年カーブ!Q10480)</f>
        <v>0</v>
      </c>
      <c r="G10480" s="47">
        <f t="shared" si="1145"/>
        <v>0</v>
      </c>
      <c r="M10480">
        <f t="shared" si="1146"/>
        <v>11</v>
      </c>
      <c r="N10480">
        <f>IF(OR(WEEKDAY(A10480)=1,WEEKDAY(A10480)=7,COUNTIF('2027祝日等（不使用）'!$A$1:$A$20,単年カーブ!A10480)=1),0,1)</f>
        <v>1</v>
      </c>
      <c r="O10480">
        <f t="shared" si="1142"/>
        <v>13</v>
      </c>
      <c r="P10480">
        <f t="shared" si="1147"/>
        <v>0</v>
      </c>
      <c r="Q10480">
        <f t="shared" si="1148"/>
        <v>0</v>
      </c>
    </row>
    <row r="10481" spans="1:17" ht="19.5" x14ac:dyDescent="0.4">
      <c r="A10481" s="33">
        <f t="shared" si="1143"/>
        <v>46696</v>
      </c>
      <c r="B10481" s="27" t="str">
        <f t="shared" si="1144"/>
        <v>(金)</v>
      </c>
      <c r="C10481" s="34">
        <v>0.27083333333333298</v>
      </c>
      <c r="D10481" s="16" t="s">
        <v>18</v>
      </c>
      <c r="E10481" s="35">
        <v>0.29166666666666702</v>
      </c>
      <c r="F10481" s="50">
        <f>IF(COUNTIF('リスト（不使用）'!$A$5:$A$6,単年カーブ!$A$1),"希望数量入力ください",'単年（2027年度）'!$E$12*単年カーブ!$R$3+'単年（2027年度）'!$E$12*(1-単年カーブ!$R$3)*単年カーブ!Q10481)</f>
        <v>0</v>
      </c>
      <c r="G10481" s="47">
        <f t="shared" si="1145"/>
        <v>0</v>
      </c>
      <c r="M10481">
        <f t="shared" si="1146"/>
        <v>11</v>
      </c>
      <c r="N10481">
        <f>IF(OR(WEEKDAY(A10481)=1,WEEKDAY(A10481)=7,COUNTIF('2027祝日等（不使用）'!$A$1:$A$20,単年カーブ!A10481)=1),0,1)</f>
        <v>1</v>
      </c>
      <c r="O10481">
        <f t="shared" si="1142"/>
        <v>14</v>
      </c>
      <c r="P10481">
        <f t="shared" si="1147"/>
        <v>0</v>
      </c>
      <c r="Q10481">
        <f t="shared" si="1148"/>
        <v>0</v>
      </c>
    </row>
    <row r="10482" spans="1:17" ht="19.5" x14ac:dyDescent="0.4">
      <c r="A10482" s="33">
        <f t="shared" si="1143"/>
        <v>46696</v>
      </c>
      <c r="B10482" s="27" t="str">
        <f t="shared" si="1144"/>
        <v>(金)</v>
      </c>
      <c r="C10482" s="34">
        <v>0.29166666666666702</v>
      </c>
      <c r="D10482" s="16" t="s">
        <v>18</v>
      </c>
      <c r="E10482" s="35">
        <v>0.3125</v>
      </c>
      <c r="F10482" s="50">
        <f>IF(COUNTIF('リスト（不使用）'!$A$5:$A$6,単年カーブ!$A$1),"希望数量入力ください",'単年（2027年度）'!$E$12*単年カーブ!$R$3+'単年（2027年度）'!$E$12*(1-単年カーブ!$R$3)*単年カーブ!Q10482)</f>
        <v>0</v>
      </c>
      <c r="G10482" s="47">
        <f t="shared" si="1145"/>
        <v>0</v>
      </c>
      <c r="M10482">
        <f t="shared" si="1146"/>
        <v>11</v>
      </c>
      <c r="N10482">
        <f>IF(OR(WEEKDAY(A10482)=1,WEEKDAY(A10482)=7,COUNTIF('2027祝日等（不使用）'!$A$1:$A$20,単年カーブ!A10482)=1),0,1)</f>
        <v>1</v>
      </c>
      <c r="O10482">
        <f t="shared" si="1142"/>
        <v>15</v>
      </c>
      <c r="P10482">
        <f t="shared" si="1147"/>
        <v>0</v>
      </c>
      <c r="Q10482">
        <f t="shared" si="1148"/>
        <v>0</v>
      </c>
    </row>
    <row r="10483" spans="1:17" ht="19.5" x14ac:dyDescent="0.4">
      <c r="A10483" s="33">
        <f t="shared" si="1143"/>
        <v>46696</v>
      </c>
      <c r="B10483" s="27" t="str">
        <f t="shared" si="1144"/>
        <v>(金)</v>
      </c>
      <c r="C10483" s="34">
        <v>0.3125</v>
      </c>
      <c r="D10483" s="16" t="s">
        <v>18</v>
      </c>
      <c r="E10483" s="35">
        <v>0.33333333333333298</v>
      </c>
      <c r="F10483" s="50">
        <f>IF(COUNTIF('リスト（不使用）'!$A$5:$A$6,単年カーブ!$A$1),"希望数量入力ください",'単年（2027年度）'!$E$12*単年カーブ!$R$3+'単年（2027年度）'!$E$12*(1-単年カーブ!$R$3)*単年カーブ!Q10483)</f>
        <v>0</v>
      </c>
      <c r="G10483" s="47">
        <f t="shared" si="1145"/>
        <v>0</v>
      </c>
      <c r="M10483">
        <f t="shared" si="1146"/>
        <v>11</v>
      </c>
      <c r="N10483">
        <f>IF(OR(WEEKDAY(A10483)=1,WEEKDAY(A10483)=7,COUNTIF('2027祝日等（不使用）'!$A$1:$A$20,単年カーブ!A10483)=1),0,1)</f>
        <v>1</v>
      </c>
      <c r="O10483">
        <f t="shared" si="1142"/>
        <v>16</v>
      </c>
      <c r="P10483">
        <f t="shared" si="1147"/>
        <v>0</v>
      </c>
      <c r="Q10483">
        <f t="shared" si="1148"/>
        <v>0</v>
      </c>
    </row>
    <row r="10484" spans="1:17" ht="19.5" x14ac:dyDescent="0.4">
      <c r="A10484" s="33">
        <f t="shared" si="1143"/>
        <v>46696</v>
      </c>
      <c r="B10484" s="27" t="str">
        <f t="shared" si="1144"/>
        <v>(金)</v>
      </c>
      <c r="C10484" s="34">
        <v>0.33333333333333298</v>
      </c>
      <c r="D10484" s="16" t="s">
        <v>18</v>
      </c>
      <c r="E10484" s="35">
        <v>0.35416666666666702</v>
      </c>
      <c r="F10484" s="50">
        <f>IF(COUNTIF('リスト（不使用）'!$A$5:$A$6,単年カーブ!$A$1),"希望数量入力ください",'単年（2027年度）'!$E$12*単年カーブ!$R$3+'単年（2027年度）'!$E$12*(1-単年カーブ!$R$3)*単年カーブ!Q10484)</f>
        <v>0</v>
      </c>
      <c r="G10484" s="47">
        <f t="shared" si="1145"/>
        <v>0</v>
      </c>
      <c r="M10484">
        <f t="shared" si="1146"/>
        <v>11</v>
      </c>
      <c r="N10484">
        <f>IF(OR(WEEKDAY(A10484)=1,WEEKDAY(A10484)=7,COUNTIF('2027祝日等（不使用）'!$A$1:$A$20,単年カーブ!A10484)=1),0,1)</f>
        <v>1</v>
      </c>
      <c r="O10484">
        <f t="shared" ref="O10484:O10547" si="1149">O10436</f>
        <v>17</v>
      </c>
      <c r="P10484">
        <f t="shared" si="1147"/>
        <v>1</v>
      </c>
      <c r="Q10484">
        <f t="shared" si="1148"/>
        <v>1</v>
      </c>
    </row>
    <row r="10485" spans="1:17" ht="19.5" x14ac:dyDescent="0.4">
      <c r="A10485" s="33">
        <f t="shared" si="1143"/>
        <v>46696</v>
      </c>
      <c r="B10485" s="27" t="str">
        <f t="shared" si="1144"/>
        <v>(金)</v>
      </c>
      <c r="C10485" s="34">
        <v>0.35416666666666702</v>
      </c>
      <c r="D10485" s="16" t="s">
        <v>18</v>
      </c>
      <c r="E10485" s="35">
        <v>0.375</v>
      </c>
      <c r="F10485" s="50">
        <f>IF(COUNTIF('リスト（不使用）'!$A$5:$A$6,単年カーブ!$A$1),"希望数量入力ください",'単年（2027年度）'!$E$12*単年カーブ!$R$3+'単年（2027年度）'!$E$12*(1-単年カーブ!$R$3)*単年カーブ!Q10485)</f>
        <v>0</v>
      </c>
      <c r="G10485" s="47">
        <f t="shared" si="1145"/>
        <v>0</v>
      </c>
      <c r="M10485">
        <f t="shared" si="1146"/>
        <v>11</v>
      </c>
      <c r="N10485">
        <f>IF(OR(WEEKDAY(A10485)=1,WEEKDAY(A10485)=7,COUNTIF('2027祝日等（不使用）'!$A$1:$A$20,単年カーブ!A10485)=1),0,1)</f>
        <v>1</v>
      </c>
      <c r="O10485">
        <f t="shared" si="1149"/>
        <v>18</v>
      </c>
      <c r="P10485">
        <f t="shared" si="1147"/>
        <v>1</v>
      </c>
      <c r="Q10485">
        <f t="shared" si="1148"/>
        <v>1</v>
      </c>
    </row>
    <row r="10486" spans="1:17" ht="19.5" x14ac:dyDescent="0.4">
      <c r="A10486" s="33">
        <f t="shared" si="1143"/>
        <v>46696</v>
      </c>
      <c r="B10486" s="27" t="str">
        <f t="shared" si="1144"/>
        <v>(金)</v>
      </c>
      <c r="C10486" s="34">
        <v>0.375</v>
      </c>
      <c r="D10486" s="16" t="s">
        <v>18</v>
      </c>
      <c r="E10486" s="35">
        <v>0.39583333333333298</v>
      </c>
      <c r="F10486" s="50">
        <f>IF(COUNTIF('リスト（不使用）'!$A$5:$A$6,単年カーブ!$A$1),"希望数量入力ください",'単年（2027年度）'!$E$12*単年カーブ!$R$3+'単年（2027年度）'!$E$12*(1-単年カーブ!$R$3)*単年カーブ!Q10486)</f>
        <v>0</v>
      </c>
      <c r="G10486" s="47">
        <f t="shared" si="1145"/>
        <v>0</v>
      </c>
      <c r="M10486">
        <f t="shared" si="1146"/>
        <v>11</v>
      </c>
      <c r="N10486">
        <f>IF(OR(WEEKDAY(A10486)=1,WEEKDAY(A10486)=7,COUNTIF('2027祝日等（不使用）'!$A$1:$A$20,単年カーブ!A10486)=1),0,1)</f>
        <v>1</v>
      </c>
      <c r="O10486">
        <f t="shared" si="1149"/>
        <v>19</v>
      </c>
      <c r="P10486">
        <f t="shared" si="1147"/>
        <v>1</v>
      </c>
      <c r="Q10486">
        <f t="shared" si="1148"/>
        <v>1</v>
      </c>
    </row>
    <row r="10487" spans="1:17" ht="19.5" x14ac:dyDescent="0.4">
      <c r="A10487" s="33">
        <f t="shared" si="1143"/>
        <v>46696</v>
      </c>
      <c r="B10487" s="27" t="str">
        <f t="shared" si="1144"/>
        <v>(金)</v>
      </c>
      <c r="C10487" s="34">
        <v>0.39583333333333298</v>
      </c>
      <c r="D10487" s="16" t="s">
        <v>18</v>
      </c>
      <c r="E10487" s="35">
        <v>0.41666666666666702</v>
      </c>
      <c r="F10487" s="50">
        <f>IF(COUNTIF('リスト（不使用）'!$A$5:$A$6,単年カーブ!$A$1),"希望数量入力ください",'単年（2027年度）'!$E$12*単年カーブ!$R$3+'単年（2027年度）'!$E$12*(1-単年カーブ!$R$3)*単年カーブ!Q10487)</f>
        <v>0</v>
      </c>
      <c r="G10487" s="47">
        <f t="shared" si="1145"/>
        <v>0</v>
      </c>
      <c r="M10487">
        <f t="shared" si="1146"/>
        <v>11</v>
      </c>
      <c r="N10487">
        <f>IF(OR(WEEKDAY(A10487)=1,WEEKDAY(A10487)=7,COUNTIF('2027祝日等（不使用）'!$A$1:$A$20,単年カーブ!A10487)=1),0,1)</f>
        <v>1</v>
      </c>
      <c r="O10487">
        <f t="shared" si="1149"/>
        <v>20</v>
      </c>
      <c r="P10487">
        <f t="shared" si="1147"/>
        <v>1</v>
      </c>
      <c r="Q10487">
        <f t="shared" si="1148"/>
        <v>1</v>
      </c>
    </row>
    <row r="10488" spans="1:17" ht="19.5" x14ac:dyDescent="0.4">
      <c r="A10488" s="33">
        <f t="shared" si="1143"/>
        <v>46696</v>
      </c>
      <c r="B10488" s="27" t="str">
        <f t="shared" si="1144"/>
        <v>(金)</v>
      </c>
      <c r="C10488" s="34">
        <v>0.41666666666666702</v>
      </c>
      <c r="D10488" s="16" t="s">
        <v>18</v>
      </c>
      <c r="E10488" s="35">
        <v>0.4375</v>
      </c>
      <c r="F10488" s="50">
        <f>IF(COUNTIF('リスト（不使用）'!$A$5:$A$6,単年カーブ!$A$1),"希望数量入力ください",'単年（2027年度）'!$E$12*単年カーブ!$R$3+'単年（2027年度）'!$E$12*(1-単年カーブ!$R$3)*単年カーブ!Q10488)</f>
        <v>0</v>
      </c>
      <c r="G10488" s="47">
        <f t="shared" si="1145"/>
        <v>0</v>
      </c>
      <c r="M10488">
        <f t="shared" si="1146"/>
        <v>11</v>
      </c>
      <c r="N10488">
        <f>IF(OR(WEEKDAY(A10488)=1,WEEKDAY(A10488)=7,COUNTIF('2027祝日等（不使用）'!$A$1:$A$20,単年カーブ!A10488)=1),0,1)</f>
        <v>1</v>
      </c>
      <c r="O10488">
        <f t="shared" si="1149"/>
        <v>21</v>
      </c>
      <c r="P10488">
        <f t="shared" si="1147"/>
        <v>1</v>
      </c>
      <c r="Q10488">
        <f t="shared" si="1148"/>
        <v>1</v>
      </c>
    </row>
    <row r="10489" spans="1:17" ht="19.5" x14ac:dyDescent="0.4">
      <c r="A10489" s="33">
        <f t="shared" si="1143"/>
        <v>46696</v>
      </c>
      <c r="B10489" s="27" t="str">
        <f t="shared" si="1144"/>
        <v>(金)</v>
      </c>
      <c r="C10489" s="34">
        <v>0.4375</v>
      </c>
      <c r="D10489" s="16" t="s">
        <v>18</v>
      </c>
      <c r="E10489" s="35">
        <v>0.45833333333333298</v>
      </c>
      <c r="F10489" s="50">
        <f>IF(COUNTIF('リスト（不使用）'!$A$5:$A$6,単年カーブ!$A$1),"希望数量入力ください",'単年（2027年度）'!$E$12*単年カーブ!$R$3+'単年（2027年度）'!$E$12*(1-単年カーブ!$R$3)*単年カーブ!Q10489)</f>
        <v>0</v>
      </c>
      <c r="G10489" s="47">
        <f t="shared" si="1145"/>
        <v>0</v>
      </c>
      <c r="M10489">
        <f t="shared" si="1146"/>
        <v>11</v>
      </c>
      <c r="N10489">
        <f>IF(OR(WEEKDAY(A10489)=1,WEEKDAY(A10489)=7,COUNTIF('2027祝日等（不使用）'!$A$1:$A$20,単年カーブ!A10489)=1),0,1)</f>
        <v>1</v>
      </c>
      <c r="O10489">
        <f t="shared" si="1149"/>
        <v>22</v>
      </c>
      <c r="P10489">
        <f t="shared" si="1147"/>
        <v>1</v>
      </c>
      <c r="Q10489">
        <f t="shared" si="1148"/>
        <v>1</v>
      </c>
    </row>
    <row r="10490" spans="1:17" ht="19.5" x14ac:dyDescent="0.4">
      <c r="A10490" s="33">
        <f t="shared" ref="A10490:A10553" si="1150">A10442+1</f>
        <v>46696</v>
      </c>
      <c r="B10490" s="27" t="str">
        <f t="shared" si="1144"/>
        <v>(金)</v>
      </c>
      <c r="C10490" s="34">
        <v>0.45833333333333298</v>
      </c>
      <c r="D10490" s="16" t="s">
        <v>18</v>
      </c>
      <c r="E10490" s="35">
        <v>0.47916666666666702</v>
      </c>
      <c r="F10490" s="50">
        <f>IF(COUNTIF('リスト（不使用）'!$A$5:$A$6,単年カーブ!$A$1),"希望数量入力ください",'単年（2027年度）'!$E$12*単年カーブ!$R$3+'単年（2027年度）'!$E$12*(1-単年カーブ!$R$3)*単年カーブ!Q10490)</f>
        <v>0</v>
      </c>
      <c r="G10490" s="47">
        <f t="shared" si="1145"/>
        <v>0</v>
      </c>
      <c r="M10490">
        <f t="shared" si="1146"/>
        <v>11</v>
      </c>
      <c r="N10490">
        <f>IF(OR(WEEKDAY(A10490)=1,WEEKDAY(A10490)=7,COUNTIF('2027祝日等（不使用）'!$A$1:$A$20,単年カーブ!A10490)=1),0,1)</f>
        <v>1</v>
      </c>
      <c r="O10490">
        <f t="shared" si="1149"/>
        <v>23</v>
      </c>
      <c r="P10490">
        <f t="shared" si="1147"/>
        <v>1</v>
      </c>
      <c r="Q10490">
        <f t="shared" si="1148"/>
        <v>1</v>
      </c>
    </row>
    <row r="10491" spans="1:17" ht="19.5" x14ac:dyDescent="0.4">
      <c r="A10491" s="33">
        <f t="shared" si="1150"/>
        <v>46696</v>
      </c>
      <c r="B10491" s="27" t="str">
        <f t="shared" si="1144"/>
        <v>(金)</v>
      </c>
      <c r="C10491" s="34">
        <v>0.47916666666666702</v>
      </c>
      <c r="D10491" s="16" t="s">
        <v>18</v>
      </c>
      <c r="E10491" s="35">
        <v>0.5</v>
      </c>
      <c r="F10491" s="50">
        <f>IF(COUNTIF('リスト（不使用）'!$A$5:$A$6,単年カーブ!$A$1),"希望数量入力ください",'単年（2027年度）'!$E$12*単年カーブ!$R$3+'単年（2027年度）'!$E$12*(1-単年カーブ!$R$3)*単年カーブ!Q10491)</f>
        <v>0</v>
      </c>
      <c r="G10491" s="47">
        <f t="shared" si="1145"/>
        <v>0</v>
      </c>
      <c r="M10491">
        <f t="shared" si="1146"/>
        <v>11</v>
      </c>
      <c r="N10491">
        <f>IF(OR(WEEKDAY(A10491)=1,WEEKDAY(A10491)=7,COUNTIF('2027祝日等（不使用）'!$A$1:$A$20,単年カーブ!A10491)=1),0,1)</f>
        <v>1</v>
      </c>
      <c r="O10491">
        <f t="shared" si="1149"/>
        <v>24</v>
      </c>
      <c r="P10491">
        <f t="shared" si="1147"/>
        <v>1</v>
      </c>
      <c r="Q10491">
        <f t="shared" si="1148"/>
        <v>1</v>
      </c>
    </row>
    <row r="10492" spans="1:17" ht="19.5" x14ac:dyDescent="0.4">
      <c r="A10492" s="33">
        <f t="shared" si="1150"/>
        <v>46696</v>
      </c>
      <c r="B10492" s="27" t="str">
        <f t="shared" si="1144"/>
        <v>(金)</v>
      </c>
      <c r="C10492" s="34">
        <v>0.5</v>
      </c>
      <c r="D10492" s="16" t="s">
        <v>18</v>
      </c>
      <c r="E10492" s="35">
        <v>0.52083333333333304</v>
      </c>
      <c r="F10492" s="50">
        <f>IF(COUNTIF('リスト（不使用）'!$A$5:$A$6,単年カーブ!$A$1),"希望数量入力ください",'単年（2027年度）'!$E$12*単年カーブ!$R$3+'単年（2027年度）'!$E$12*(1-単年カーブ!$R$3)*単年カーブ!Q10492)</f>
        <v>0</v>
      </c>
      <c r="G10492" s="47">
        <f t="shared" si="1145"/>
        <v>0</v>
      </c>
      <c r="M10492">
        <f t="shared" si="1146"/>
        <v>11</v>
      </c>
      <c r="N10492">
        <f>IF(OR(WEEKDAY(A10492)=1,WEEKDAY(A10492)=7,COUNTIF('2027祝日等（不使用）'!$A$1:$A$20,単年カーブ!A10492)=1),0,1)</f>
        <v>1</v>
      </c>
      <c r="O10492">
        <f t="shared" si="1149"/>
        <v>25</v>
      </c>
      <c r="P10492">
        <f t="shared" si="1147"/>
        <v>1</v>
      </c>
      <c r="Q10492">
        <f t="shared" si="1148"/>
        <v>1</v>
      </c>
    </row>
    <row r="10493" spans="1:17" ht="19.5" x14ac:dyDescent="0.4">
      <c r="A10493" s="33">
        <f t="shared" si="1150"/>
        <v>46696</v>
      </c>
      <c r="B10493" s="27" t="str">
        <f t="shared" si="1144"/>
        <v>(金)</v>
      </c>
      <c r="C10493" s="34">
        <v>0.52083333333333304</v>
      </c>
      <c r="D10493" s="16" t="s">
        <v>18</v>
      </c>
      <c r="E10493" s="35">
        <v>0.54166666666666696</v>
      </c>
      <c r="F10493" s="50">
        <f>IF(COUNTIF('リスト（不使用）'!$A$5:$A$6,単年カーブ!$A$1),"希望数量入力ください",'単年（2027年度）'!$E$12*単年カーブ!$R$3+'単年（2027年度）'!$E$12*(1-単年カーブ!$R$3)*単年カーブ!Q10493)</f>
        <v>0</v>
      </c>
      <c r="G10493" s="47">
        <f t="shared" si="1145"/>
        <v>0</v>
      </c>
      <c r="M10493">
        <f t="shared" si="1146"/>
        <v>11</v>
      </c>
      <c r="N10493">
        <f>IF(OR(WEEKDAY(A10493)=1,WEEKDAY(A10493)=7,COUNTIF('2027祝日等（不使用）'!$A$1:$A$20,単年カーブ!A10493)=1),0,1)</f>
        <v>1</v>
      </c>
      <c r="O10493">
        <f t="shared" si="1149"/>
        <v>26</v>
      </c>
      <c r="P10493">
        <f t="shared" si="1147"/>
        <v>1</v>
      </c>
      <c r="Q10493">
        <f t="shared" si="1148"/>
        <v>1</v>
      </c>
    </row>
    <row r="10494" spans="1:17" ht="19.5" x14ac:dyDescent="0.4">
      <c r="A10494" s="33">
        <f t="shared" si="1150"/>
        <v>46696</v>
      </c>
      <c r="B10494" s="27" t="str">
        <f t="shared" si="1144"/>
        <v>(金)</v>
      </c>
      <c r="C10494" s="34">
        <v>0.54166666666666696</v>
      </c>
      <c r="D10494" s="16" t="s">
        <v>18</v>
      </c>
      <c r="E10494" s="35">
        <v>0.5625</v>
      </c>
      <c r="F10494" s="50">
        <f>IF(COUNTIF('リスト（不使用）'!$A$5:$A$6,単年カーブ!$A$1),"希望数量入力ください",'単年（2027年度）'!$E$12*単年カーブ!$R$3+'単年（2027年度）'!$E$12*(1-単年カーブ!$R$3)*単年カーブ!Q10494)</f>
        <v>0</v>
      </c>
      <c r="G10494" s="47">
        <f t="shared" si="1145"/>
        <v>0</v>
      </c>
      <c r="M10494">
        <f t="shared" si="1146"/>
        <v>11</v>
      </c>
      <c r="N10494">
        <f>IF(OR(WEEKDAY(A10494)=1,WEEKDAY(A10494)=7,COUNTIF('2027祝日等（不使用）'!$A$1:$A$20,単年カーブ!A10494)=1),0,1)</f>
        <v>1</v>
      </c>
      <c r="O10494">
        <f t="shared" si="1149"/>
        <v>27</v>
      </c>
      <c r="P10494">
        <f t="shared" si="1147"/>
        <v>1</v>
      </c>
      <c r="Q10494">
        <f t="shared" si="1148"/>
        <v>1</v>
      </c>
    </row>
    <row r="10495" spans="1:17" ht="19.5" x14ac:dyDescent="0.4">
      <c r="A10495" s="33">
        <f t="shared" si="1150"/>
        <v>46696</v>
      </c>
      <c r="B10495" s="27" t="str">
        <f t="shared" si="1144"/>
        <v>(金)</v>
      </c>
      <c r="C10495" s="34">
        <v>0.5625</v>
      </c>
      <c r="D10495" s="16" t="s">
        <v>18</v>
      </c>
      <c r="E10495" s="35">
        <v>0.58333333333333304</v>
      </c>
      <c r="F10495" s="50">
        <f>IF(COUNTIF('リスト（不使用）'!$A$5:$A$6,単年カーブ!$A$1),"希望数量入力ください",'単年（2027年度）'!$E$12*単年カーブ!$R$3+'単年（2027年度）'!$E$12*(1-単年カーブ!$R$3)*単年カーブ!Q10495)</f>
        <v>0</v>
      </c>
      <c r="G10495" s="47">
        <f t="shared" si="1145"/>
        <v>0</v>
      </c>
      <c r="M10495">
        <f t="shared" si="1146"/>
        <v>11</v>
      </c>
      <c r="N10495">
        <f>IF(OR(WEEKDAY(A10495)=1,WEEKDAY(A10495)=7,COUNTIF('2027祝日等（不使用）'!$A$1:$A$20,単年カーブ!A10495)=1),0,1)</f>
        <v>1</v>
      </c>
      <c r="O10495">
        <f t="shared" si="1149"/>
        <v>28</v>
      </c>
      <c r="P10495">
        <f t="shared" si="1147"/>
        <v>1</v>
      </c>
      <c r="Q10495">
        <f t="shared" si="1148"/>
        <v>1</v>
      </c>
    </row>
    <row r="10496" spans="1:17" ht="19.5" x14ac:dyDescent="0.4">
      <c r="A10496" s="33">
        <f t="shared" si="1150"/>
        <v>46696</v>
      </c>
      <c r="B10496" s="27" t="str">
        <f t="shared" si="1144"/>
        <v>(金)</v>
      </c>
      <c r="C10496" s="34">
        <v>0.58333333333333304</v>
      </c>
      <c r="D10496" s="16" t="s">
        <v>18</v>
      </c>
      <c r="E10496" s="35">
        <v>0.60416666666666696</v>
      </c>
      <c r="F10496" s="50">
        <f>IF(COUNTIF('リスト（不使用）'!$A$5:$A$6,単年カーブ!$A$1),"希望数量入力ください",'単年（2027年度）'!$E$12*単年カーブ!$R$3+'単年（2027年度）'!$E$12*(1-単年カーブ!$R$3)*単年カーブ!Q10496)</f>
        <v>0</v>
      </c>
      <c r="G10496" s="47">
        <f t="shared" si="1145"/>
        <v>0</v>
      </c>
      <c r="M10496">
        <f t="shared" si="1146"/>
        <v>11</v>
      </c>
      <c r="N10496">
        <f>IF(OR(WEEKDAY(A10496)=1,WEEKDAY(A10496)=7,COUNTIF('2027祝日等（不使用）'!$A$1:$A$20,単年カーブ!A10496)=1),0,1)</f>
        <v>1</v>
      </c>
      <c r="O10496">
        <f t="shared" si="1149"/>
        <v>29</v>
      </c>
      <c r="P10496">
        <f t="shared" si="1147"/>
        <v>1</v>
      </c>
      <c r="Q10496">
        <f t="shared" si="1148"/>
        <v>1</v>
      </c>
    </row>
    <row r="10497" spans="1:17" ht="19.5" x14ac:dyDescent="0.4">
      <c r="A10497" s="33">
        <f t="shared" si="1150"/>
        <v>46696</v>
      </c>
      <c r="B10497" s="27" t="str">
        <f t="shared" si="1144"/>
        <v>(金)</v>
      </c>
      <c r="C10497" s="34">
        <v>0.60416666666666696</v>
      </c>
      <c r="D10497" s="16" t="s">
        <v>18</v>
      </c>
      <c r="E10497" s="35">
        <v>0.625</v>
      </c>
      <c r="F10497" s="50">
        <f>IF(COUNTIF('リスト（不使用）'!$A$5:$A$6,単年カーブ!$A$1),"希望数量入力ください",'単年（2027年度）'!$E$12*単年カーブ!$R$3+'単年（2027年度）'!$E$12*(1-単年カーブ!$R$3)*単年カーブ!Q10497)</f>
        <v>0</v>
      </c>
      <c r="G10497" s="47">
        <f t="shared" si="1145"/>
        <v>0</v>
      </c>
      <c r="M10497">
        <f t="shared" si="1146"/>
        <v>11</v>
      </c>
      <c r="N10497">
        <f>IF(OR(WEEKDAY(A10497)=1,WEEKDAY(A10497)=7,COUNTIF('2027祝日等（不使用）'!$A$1:$A$20,単年カーブ!A10497)=1),0,1)</f>
        <v>1</v>
      </c>
      <c r="O10497">
        <f t="shared" si="1149"/>
        <v>30</v>
      </c>
      <c r="P10497">
        <f t="shared" si="1147"/>
        <v>1</v>
      </c>
      <c r="Q10497">
        <f t="shared" si="1148"/>
        <v>1</v>
      </c>
    </row>
    <row r="10498" spans="1:17" ht="19.5" x14ac:dyDescent="0.4">
      <c r="A10498" s="33">
        <f t="shared" si="1150"/>
        <v>46696</v>
      </c>
      <c r="B10498" s="27" t="str">
        <f t="shared" si="1144"/>
        <v>(金)</v>
      </c>
      <c r="C10498" s="34">
        <v>0.625</v>
      </c>
      <c r="D10498" s="16" t="s">
        <v>18</v>
      </c>
      <c r="E10498" s="35">
        <v>0.64583333333333304</v>
      </c>
      <c r="F10498" s="50">
        <f>IF(COUNTIF('リスト（不使用）'!$A$5:$A$6,単年カーブ!$A$1),"希望数量入力ください",'単年（2027年度）'!$E$12*単年カーブ!$R$3+'単年（2027年度）'!$E$12*(1-単年カーブ!$R$3)*単年カーブ!Q10498)</f>
        <v>0</v>
      </c>
      <c r="G10498" s="47">
        <f t="shared" si="1145"/>
        <v>0</v>
      </c>
      <c r="M10498">
        <f t="shared" si="1146"/>
        <v>11</v>
      </c>
      <c r="N10498">
        <f>IF(OR(WEEKDAY(A10498)=1,WEEKDAY(A10498)=7,COUNTIF('2027祝日等（不使用）'!$A$1:$A$20,単年カーブ!A10498)=1),0,1)</f>
        <v>1</v>
      </c>
      <c r="O10498">
        <f t="shared" si="1149"/>
        <v>31</v>
      </c>
      <c r="P10498">
        <f t="shared" si="1147"/>
        <v>1</v>
      </c>
      <c r="Q10498">
        <f t="shared" si="1148"/>
        <v>1</v>
      </c>
    </row>
    <row r="10499" spans="1:17" ht="19.5" x14ac:dyDescent="0.4">
      <c r="A10499" s="33">
        <f t="shared" si="1150"/>
        <v>46696</v>
      </c>
      <c r="B10499" s="27" t="str">
        <f t="shared" si="1144"/>
        <v>(金)</v>
      </c>
      <c r="C10499" s="34">
        <v>0.64583333333333304</v>
      </c>
      <c r="D10499" s="16" t="s">
        <v>18</v>
      </c>
      <c r="E10499" s="35">
        <v>0.66666666666666696</v>
      </c>
      <c r="F10499" s="50">
        <f>IF(COUNTIF('リスト（不使用）'!$A$5:$A$6,単年カーブ!$A$1),"希望数量入力ください",'単年（2027年度）'!$E$12*単年カーブ!$R$3+'単年（2027年度）'!$E$12*(1-単年カーブ!$R$3)*単年カーブ!Q10499)</f>
        <v>0</v>
      </c>
      <c r="G10499" s="47">
        <f t="shared" si="1145"/>
        <v>0</v>
      </c>
      <c r="M10499">
        <f t="shared" si="1146"/>
        <v>11</v>
      </c>
      <c r="N10499">
        <f>IF(OR(WEEKDAY(A10499)=1,WEEKDAY(A10499)=7,COUNTIF('2027祝日等（不使用）'!$A$1:$A$20,単年カーブ!A10499)=1),0,1)</f>
        <v>1</v>
      </c>
      <c r="O10499">
        <f t="shared" si="1149"/>
        <v>32</v>
      </c>
      <c r="P10499">
        <f t="shared" si="1147"/>
        <v>1</v>
      </c>
      <c r="Q10499">
        <f t="shared" si="1148"/>
        <v>1</v>
      </c>
    </row>
    <row r="10500" spans="1:17" ht="19.5" x14ac:dyDescent="0.4">
      <c r="A10500" s="33">
        <f t="shared" si="1150"/>
        <v>46696</v>
      </c>
      <c r="B10500" s="27" t="str">
        <f t="shared" ref="B10500:B10563" si="1151">TEXT(A10500,"(aaa)")</f>
        <v>(金)</v>
      </c>
      <c r="C10500" s="34">
        <v>0.66666666666666696</v>
      </c>
      <c r="D10500" s="16" t="s">
        <v>18</v>
      </c>
      <c r="E10500" s="35">
        <v>0.6875</v>
      </c>
      <c r="F10500" s="50">
        <f>IF(COUNTIF('リスト（不使用）'!$A$5:$A$6,単年カーブ!$A$1),"希望数量入力ください",'単年（2027年度）'!$E$12*単年カーブ!$R$3+'単年（2027年度）'!$E$12*(1-単年カーブ!$R$3)*単年カーブ!Q10500)</f>
        <v>0</v>
      </c>
      <c r="G10500" s="47">
        <f t="shared" ref="G10500:G10563" si="1152">F10500/2</f>
        <v>0</v>
      </c>
      <c r="M10500">
        <f t="shared" ref="M10500:M10563" si="1153">MONTH(A10500)</f>
        <v>11</v>
      </c>
      <c r="N10500">
        <f>IF(OR(WEEKDAY(A10500)=1,WEEKDAY(A10500)=7,COUNTIF('2027祝日等（不使用）'!$A$1:$A$20,単年カーブ!A10500)=1),0,1)</f>
        <v>1</v>
      </c>
      <c r="O10500">
        <f t="shared" si="1149"/>
        <v>33</v>
      </c>
      <c r="P10500">
        <f t="shared" ref="P10500:P10563" si="1154">IF(AND(O10500&gt;16,O10500&lt;41),1,0)</f>
        <v>1</v>
      </c>
      <c r="Q10500">
        <f t="shared" ref="Q10500:Q10563" si="1155">P10500*N10500</f>
        <v>1</v>
      </c>
    </row>
    <row r="10501" spans="1:17" ht="19.5" x14ac:dyDescent="0.4">
      <c r="A10501" s="33">
        <f t="shared" si="1150"/>
        <v>46696</v>
      </c>
      <c r="B10501" s="27" t="str">
        <f t="shared" si="1151"/>
        <v>(金)</v>
      </c>
      <c r="C10501" s="34">
        <v>0.6875</v>
      </c>
      <c r="D10501" s="16" t="s">
        <v>18</v>
      </c>
      <c r="E10501" s="35">
        <v>0.70833333333333304</v>
      </c>
      <c r="F10501" s="50">
        <f>IF(COUNTIF('リスト（不使用）'!$A$5:$A$6,単年カーブ!$A$1),"希望数量入力ください",'単年（2027年度）'!$E$12*単年カーブ!$R$3+'単年（2027年度）'!$E$12*(1-単年カーブ!$R$3)*単年カーブ!Q10501)</f>
        <v>0</v>
      </c>
      <c r="G10501" s="47">
        <f t="shared" si="1152"/>
        <v>0</v>
      </c>
      <c r="M10501">
        <f t="shared" si="1153"/>
        <v>11</v>
      </c>
      <c r="N10501">
        <f>IF(OR(WEEKDAY(A10501)=1,WEEKDAY(A10501)=7,COUNTIF('2027祝日等（不使用）'!$A$1:$A$20,単年カーブ!A10501)=1),0,1)</f>
        <v>1</v>
      </c>
      <c r="O10501">
        <f t="shared" si="1149"/>
        <v>34</v>
      </c>
      <c r="P10501">
        <f t="shared" si="1154"/>
        <v>1</v>
      </c>
      <c r="Q10501">
        <f t="shared" si="1155"/>
        <v>1</v>
      </c>
    </row>
    <row r="10502" spans="1:17" ht="19.5" x14ac:dyDescent="0.4">
      <c r="A10502" s="33">
        <f t="shared" si="1150"/>
        <v>46696</v>
      </c>
      <c r="B10502" s="27" t="str">
        <f t="shared" si="1151"/>
        <v>(金)</v>
      </c>
      <c r="C10502" s="34">
        <v>0.70833333333333304</v>
      </c>
      <c r="D10502" s="16" t="s">
        <v>18</v>
      </c>
      <c r="E10502" s="35">
        <v>0.72916666666666696</v>
      </c>
      <c r="F10502" s="50">
        <f>IF(COUNTIF('リスト（不使用）'!$A$5:$A$6,単年カーブ!$A$1),"希望数量入力ください",'単年（2027年度）'!$E$12*単年カーブ!$R$3+'単年（2027年度）'!$E$12*(1-単年カーブ!$R$3)*単年カーブ!Q10502)</f>
        <v>0</v>
      </c>
      <c r="G10502" s="47">
        <f t="shared" si="1152"/>
        <v>0</v>
      </c>
      <c r="M10502">
        <f t="shared" si="1153"/>
        <v>11</v>
      </c>
      <c r="N10502">
        <f>IF(OR(WEEKDAY(A10502)=1,WEEKDAY(A10502)=7,COUNTIF('2027祝日等（不使用）'!$A$1:$A$20,単年カーブ!A10502)=1),0,1)</f>
        <v>1</v>
      </c>
      <c r="O10502">
        <f t="shared" si="1149"/>
        <v>35</v>
      </c>
      <c r="P10502">
        <f t="shared" si="1154"/>
        <v>1</v>
      </c>
      <c r="Q10502">
        <f t="shared" si="1155"/>
        <v>1</v>
      </c>
    </row>
    <row r="10503" spans="1:17" ht="19.5" x14ac:dyDescent="0.4">
      <c r="A10503" s="33">
        <f t="shared" si="1150"/>
        <v>46696</v>
      </c>
      <c r="B10503" s="27" t="str">
        <f t="shared" si="1151"/>
        <v>(金)</v>
      </c>
      <c r="C10503" s="34">
        <v>0.72916666666666696</v>
      </c>
      <c r="D10503" s="16" t="s">
        <v>18</v>
      </c>
      <c r="E10503" s="35">
        <v>0.75</v>
      </c>
      <c r="F10503" s="50">
        <f>IF(COUNTIF('リスト（不使用）'!$A$5:$A$6,単年カーブ!$A$1),"希望数量入力ください",'単年（2027年度）'!$E$12*単年カーブ!$R$3+'単年（2027年度）'!$E$12*(1-単年カーブ!$R$3)*単年カーブ!Q10503)</f>
        <v>0</v>
      </c>
      <c r="G10503" s="47">
        <f t="shared" si="1152"/>
        <v>0</v>
      </c>
      <c r="M10503">
        <f t="shared" si="1153"/>
        <v>11</v>
      </c>
      <c r="N10503">
        <f>IF(OR(WEEKDAY(A10503)=1,WEEKDAY(A10503)=7,COUNTIF('2027祝日等（不使用）'!$A$1:$A$20,単年カーブ!A10503)=1),0,1)</f>
        <v>1</v>
      </c>
      <c r="O10503">
        <f t="shared" si="1149"/>
        <v>36</v>
      </c>
      <c r="P10503">
        <f t="shared" si="1154"/>
        <v>1</v>
      </c>
      <c r="Q10503">
        <f t="shared" si="1155"/>
        <v>1</v>
      </c>
    </row>
    <row r="10504" spans="1:17" ht="19.5" x14ac:dyDescent="0.4">
      <c r="A10504" s="33">
        <f t="shared" si="1150"/>
        <v>46696</v>
      </c>
      <c r="B10504" s="27" t="str">
        <f t="shared" si="1151"/>
        <v>(金)</v>
      </c>
      <c r="C10504" s="34">
        <v>0.75</v>
      </c>
      <c r="D10504" s="16" t="s">
        <v>18</v>
      </c>
      <c r="E10504" s="35">
        <v>0.77083333333333304</v>
      </c>
      <c r="F10504" s="50">
        <f>IF(COUNTIF('リスト（不使用）'!$A$5:$A$6,単年カーブ!$A$1),"希望数量入力ください",'単年（2027年度）'!$E$12*単年カーブ!$R$3+'単年（2027年度）'!$E$12*(1-単年カーブ!$R$3)*単年カーブ!Q10504)</f>
        <v>0</v>
      </c>
      <c r="G10504" s="47">
        <f t="shared" si="1152"/>
        <v>0</v>
      </c>
      <c r="M10504">
        <f t="shared" si="1153"/>
        <v>11</v>
      </c>
      <c r="N10504">
        <f>IF(OR(WEEKDAY(A10504)=1,WEEKDAY(A10504)=7,COUNTIF('2027祝日等（不使用）'!$A$1:$A$20,単年カーブ!A10504)=1),0,1)</f>
        <v>1</v>
      </c>
      <c r="O10504">
        <f t="shared" si="1149"/>
        <v>37</v>
      </c>
      <c r="P10504">
        <f t="shared" si="1154"/>
        <v>1</v>
      </c>
      <c r="Q10504">
        <f t="shared" si="1155"/>
        <v>1</v>
      </c>
    </row>
    <row r="10505" spans="1:17" ht="19.5" x14ac:dyDescent="0.4">
      <c r="A10505" s="33">
        <f t="shared" si="1150"/>
        <v>46696</v>
      </c>
      <c r="B10505" s="27" t="str">
        <f t="shared" si="1151"/>
        <v>(金)</v>
      </c>
      <c r="C10505" s="34">
        <v>0.77083333333333304</v>
      </c>
      <c r="D10505" s="16" t="s">
        <v>18</v>
      </c>
      <c r="E10505" s="35">
        <v>0.79166666666666696</v>
      </c>
      <c r="F10505" s="50">
        <f>IF(COUNTIF('リスト（不使用）'!$A$5:$A$6,単年カーブ!$A$1),"希望数量入力ください",'単年（2027年度）'!$E$12*単年カーブ!$R$3+'単年（2027年度）'!$E$12*(1-単年カーブ!$R$3)*単年カーブ!Q10505)</f>
        <v>0</v>
      </c>
      <c r="G10505" s="47">
        <f t="shared" si="1152"/>
        <v>0</v>
      </c>
      <c r="M10505">
        <f t="shared" si="1153"/>
        <v>11</v>
      </c>
      <c r="N10505">
        <f>IF(OR(WEEKDAY(A10505)=1,WEEKDAY(A10505)=7,COUNTIF('2027祝日等（不使用）'!$A$1:$A$20,単年カーブ!A10505)=1),0,1)</f>
        <v>1</v>
      </c>
      <c r="O10505">
        <f t="shared" si="1149"/>
        <v>38</v>
      </c>
      <c r="P10505">
        <f t="shared" si="1154"/>
        <v>1</v>
      </c>
      <c r="Q10505">
        <f t="shared" si="1155"/>
        <v>1</v>
      </c>
    </row>
    <row r="10506" spans="1:17" ht="19.5" x14ac:dyDescent="0.4">
      <c r="A10506" s="33">
        <f t="shared" si="1150"/>
        <v>46696</v>
      </c>
      <c r="B10506" s="27" t="str">
        <f t="shared" si="1151"/>
        <v>(金)</v>
      </c>
      <c r="C10506" s="34">
        <v>0.79166666666666696</v>
      </c>
      <c r="D10506" s="16" t="s">
        <v>18</v>
      </c>
      <c r="E10506" s="35">
        <v>0.8125</v>
      </c>
      <c r="F10506" s="50">
        <f>IF(COUNTIF('リスト（不使用）'!$A$5:$A$6,単年カーブ!$A$1),"希望数量入力ください",'単年（2027年度）'!$E$12*単年カーブ!$R$3+'単年（2027年度）'!$E$12*(1-単年カーブ!$R$3)*単年カーブ!Q10506)</f>
        <v>0</v>
      </c>
      <c r="G10506" s="47">
        <f t="shared" si="1152"/>
        <v>0</v>
      </c>
      <c r="M10506">
        <f t="shared" si="1153"/>
        <v>11</v>
      </c>
      <c r="N10506">
        <f>IF(OR(WEEKDAY(A10506)=1,WEEKDAY(A10506)=7,COUNTIF('2027祝日等（不使用）'!$A$1:$A$20,単年カーブ!A10506)=1),0,1)</f>
        <v>1</v>
      </c>
      <c r="O10506">
        <f t="shared" si="1149"/>
        <v>39</v>
      </c>
      <c r="P10506">
        <f t="shared" si="1154"/>
        <v>1</v>
      </c>
      <c r="Q10506">
        <f t="shared" si="1155"/>
        <v>1</v>
      </c>
    </row>
    <row r="10507" spans="1:17" ht="19.5" x14ac:dyDescent="0.4">
      <c r="A10507" s="33">
        <f t="shared" si="1150"/>
        <v>46696</v>
      </c>
      <c r="B10507" s="27" t="str">
        <f t="shared" si="1151"/>
        <v>(金)</v>
      </c>
      <c r="C10507" s="34">
        <v>0.8125</v>
      </c>
      <c r="D10507" s="16" t="s">
        <v>18</v>
      </c>
      <c r="E10507" s="35">
        <v>0.83333333333333304</v>
      </c>
      <c r="F10507" s="50">
        <f>IF(COUNTIF('リスト（不使用）'!$A$5:$A$6,単年カーブ!$A$1),"希望数量入力ください",'単年（2027年度）'!$E$12*単年カーブ!$R$3+'単年（2027年度）'!$E$12*(1-単年カーブ!$R$3)*単年カーブ!Q10507)</f>
        <v>0</v>
      </c>
      <c r="G10507" s="47">
        <f t="shared" si="1152"/>
        <v>0</v>
      </c>
      <c r="M10507">
        <f t="shared" si="1153"/>
        <v>11</v>
      </c>
      <c r="N10507">
        <f>IF(OR(WEEKDAY(A10507)=1,WEEKDAY(A10507)=7,COUNTIF('2027祝日等（不使用）'!$A$1:$A$20,単年カーブ!A10507)=1),0,1)</f>
        <v>1</v>
      </c>
      <c r="O10507">
        <f t="shared" si="1149"/>
        <v>40</v>
      </c>
      <c r="P10507">
        <f t="shared" si="1154"/>
        <v>1</v>
      </c>
      <c r="Q10507">
        <f t="shared" si="1155"/>
        <v>1</v>
      </c>
    </row>
    <row r="10508" spans="1:17" ht="19.5" x14ac:dyDescent="0.4">
      <c r="A10508" s="33">
        <f t="shared" si="1150"/>
        <v>46696</v>
      </c>
      <c r="B10508" s="27" t="str">
        <f t="shared" si="1151"/>
        <v>(金)</v>
      </c>
      <c r="C10508" s="34">
        <v>0.83333333333333304</v>
      </c>
      <c r="D10508" s="16" t="s">
        <v>18</v>
      </c>
      <c r="E10508" s="35">
        <v>0.85416666666666696</v>
      </c>
      <c r="F10508" s="50">
        <f>IF(COUNTIF('リスト（不使用）'!$A$5:$A$6,単年カーブ!$A$1),"希望数量入力ください",'単年（2027年度）'!$E$12*単年カーブ!$R$3+'単年（2027年度）'!$E$12*(1-単年カーブ!$R$3)*単年カーブ!Q10508)</f>
        <v>0</v>
      </c>
      <c r="G10508" s="47">
        <f t="shared" si="1152"/>
        <v>0</v>
      </c>
      <c r="M10508">
        <f t="shared" si="1153"/>
        <v>11</v>
      </c>
      <c r="N10508">
        <f>IF(OR(WEEKDAY(A10508)=1,WEEKDAY(A10508)=7,COUNTIF('2027祝日等（不使用）'!$A$1:$A$20,単年カーブ!A10508)=1),0,1)</f>
        <v>1</v>
      </c>
      <c r="O10508">
        <f t="shared" si="1149"/>
        <v>41</v>
      </c>
      <c r="P10508">
        <f t="shared" si="1154"/>
        <v>0</v>
      </c>
      <c r="Q10508">
        <f t="shared" si="1155"/>
        <v>0</v>
      </c>
    </row>
    <row r="10509" spans="1:17" ht="19.5" x14ac:dyDescent="0.4">
      <c r="A10509" s="33">
        <f t="shared" si="1150"/>
        <v>46696</v>
      </c>
      <c r="B10509" s="27" t="str">
        <f t="shared" si="1151"/>
        <v>(金)</v>
      </c>
      <c r="C10509" s="34">
        <v>0.85416666666666696</v>
      </c>
      <c r="D10509" s="16" t="s">
        <v>18</v>
      </c>
      <c r="E10509" s="35">
        <v>0.875</v>
      </c>
      <c r="F10509" s="50">
        <f>IF(COUNTIF('リスト（不使用）'!$A$5:$A$6,単年カーブ!$A$1),"希望数量入力ください",'単年（2027年度）'!$E$12*単年カーブ!$R$3+'単年（2027年度）'!$E$12*(1-単年カーブ!$R$3)*単年カーブ!Q10509)</f>
        <v>0</v>
      </c>
      <c r="G10509" s="47">
        <f t="shared" si="1152"/>
        <v>0</v>
      </c>
      <c r="M10509">
        <f t="shared" si="1153"/>
        <v>11</v>
      </c>
      <c r="N10509">
        <f>IF(OR(WEEKDAY(A10509)=1,WEEKDAY(A10509)=7,COUNTIF('2027祝日等（不使用）'!$A$1:$A$20,単年カーブ!A10509)=1),0,1)</f>
        <v>1</v>
      </c>
      <c r="O10509">
        <f t="shared" si="1149"/>
        <v>42</v>
      </c>
      <c r="P10509">
        <f t="shared" si="1154"/>
        <v>0</v>
      </c>
      <c r="Q10509">
        <f t="shared" si="1155"/>
        <v>0</v>
      </c>
    </row>
    <row r="10510" spans="1:17" ht="19.5" x14ac:dyDescent="0.4">
      <c r="A10510" s="33">
        <f t="shared" si="1150"/>
        <v>46696</v>
      </c>
      <c r="B10510" s="27" t="str">
        <f t="shared" si="1151"/>
        <v>(金)</v>
      </c>
      <c r="C10510" s="34">
        <v>0.875</v>
      </c>
      <c r="D10510" s="16" t="s">
        <v>18</v>
      </c>
      <c r="E10510" s="35">
        <v>0.89583333333333304</v>
      </c>
      <c r="F10510" s="50">
        <f>IF(COUNTIF('リスト（不使用）'!$A$5:$A$6,単年カーブ!$A$1),"希望数量入力ください",'単年（2027年度）'!$E$12*単年カーブ!$R$3+'単年（2027年度）'!$E$12*(1-単年カーブ!$R$3)*単年カーブ!Q10510)</f>
        <v>0</v>
      </c>
      <c r="G10510" s="47">
        <f t="shared" si="1152"/>
        <v>0</v>
      </c>
      <c r="M10510">
        <f t="shared" si="1153"/>
        <v>11</v>
      </c>
      <c r="N10510">
        <f>IF(OR(WEEKDAY(A10510)=1,WEEKDAY(A10510)=7,COUNTIF('2027祝日等（不使用）'!$A$1:$A$20,単年カーブ!A10510)=1),0,1)</f>
        <v>1</v>
      </c>
      <c r="O10510">
        <f t="shared" si="1149"/>
        <v>43</v>
      </c>
      <c r="P10510">
        <f t="shared" si="1154"/>
        <v>0</v>
      </c>
      <c r="Q10510">
        <f t="shared" si="1155"/>
        <v>0</v>
      </c>
    </row>
    <row r="10511" spans="1:17" ht="19.5" x14ac:dyDescent="0.4">
      <c r="A10511" s="33">
        <f t="shared" si="1150"/>
        <v>46696</v>
      </c>
      <c r="B10511" s="27" t="str">
        <f t="shared" si="1151"/>
        <v>(金)</v>
      </c>
      <c r="C10511" s="34">
        <v>0.89583333333333304</v>
      </c>
      <c r="D10511" s="16" t="s">
        <v>18</v>
      </c>
      <c r="E10511" s="35">
        <v>0.91666666666666696</v>
      </c>
      <c r="F10511" s="50">
        <f>IF(COUNTIF('リスト（不使用）'!$A$5:$A$6,単年カーブ!$A$1),"希望数量入力ください",'単年（2027年度）'!$E$12*単年カーブ!$R$3+'単年（2027年度）'!$E$12*(1-単年カーブ!$R$3)*単年カーブ!Q10511)</f>
        <v>0</v>
      </c>
      <c r="G10511" s="47">
        <f t="shared" si="1152"/>
        <v>0</v>
      </c>
      <c r="M10511">
        <f t="shared" si="1153"/>
        <v>11</v>
      </c>
      <c r="N10511">
        <f>IF(OR(WEEKDAY(A10511)=1,WEEKDAY(A10511)=7,COUNTIF('2027祝日等（不使用）'!$A$1:$A$20,単年カーブ!A10511)=1),0,1)</f>
        <v>1</v>
      </c>
      <c r="O10511">
        <f t="shared" si="1149"/>
        <v>44</v>
      </c>
      <c r="P10511">
        <f t="shared" si="1154"/>
        <v>0</v>
      </c>
      <c r="Q10511">
        <f t="shared" si="1155"/>
        <v>0</v>
      </c>
    </row>
    <row r="10512" spans="1:17" ht="19.5" x14ac:dyDescent="0.4">
      <c r="A10512" s="33">
        <f t="shared" si="1150"/>
        <v>46696</v>
      </c>
      <c r="B10512" s="27" t="str">
        <f t="shared" si="1151"/>
        <v>(金)</v>
      </c>
      <c r="C10512" s="34">
        <v>0.91666666666666696</v>
      </c>
      <c r="D10512" s="16" t="s">
        <v>18</v>
      </c>
      <c r="E10512" s="35">
        <v>0.9375</v>
      </c>
      <c r="F10512" s="50">
        <f>IF(COUNTIF('リスト（不使用）'!$A$5:$A$6,単年カーブ!$A$1),"希望数量入力ください",'単年（2027年度）'!$E$12*単年カーブ!$R$3+'単年（2027年度）'!$E$12*(1-単年カーブ!$R$3)*単年カーブ!Q10512)</f>
        <v>0</v>
      </c>
      <c r="G10512" s="47">
        <f t="shared" si="1152"/>
        <v>0</v>
      </c>
      <c r="M10512">
        <f t="shared" si="1153"/>
        <v>11</v>
      </c>
      <c r="N10512">
        <f>IF(OR(WEEKDAY(A10512)=1,WEEKDAY(A10512)=7,COUNTIF('2027祝日等（不使用）'!$A$1:$A$20,単年カーブ!A10512)=1),0,1)</f>
        <v>1</v>
      </c>
      <c r="O10512">
        <f t="shared" si="1149"/>
        <v>45</v>
      </c>
      <c r="P10512">
        <f t="shared" si="1154"/>
        <v>0</v>
      </c>
      <c r="Q10512">
        <f t="shared" si="1155"/>
        <v>0</v>
      </c>
    </row>
    <row r="10513" spans="1:17" ht="19.5" x14ac:dyDescent="0.4">
      <c r="A10513" s="33">
        <f t="shared" si="1150"/>
        <v>46696</v>
      </c>
      <c r="B10513" s="27" t="str">
        <f t="shared" si="1151"/>
        <v>(金)</v>
      </c>
      <c r="C10513" s="34">
        <v>0.9375</v>
      </c>
      <c r="D10513" s="16" t="s">
        <v>18</v>
      </c>
      <c r="E10513" s="35">
        <v>0.95833333333333304</v>
      </c>
      <c r="F10513" s="50">
        <f>IF(COUNTIF('リスト（不使用）'!$A$5:$A$6,単年カーブ!$A$1),"希望数量入力ください",'単年（2027年度）'!$E$12*単年カーブ!$R$3+'単年（2027年度）'!$E$12*(1-単年カーブ!$R$3)*単年カーブ!Q10513)</f>
        <v>0</v>
      </c>
      <c r="G10513" s="47">
        <f t="shared" si="1152"/>
        <v>0</v>
      </c>
      <c r="M10513">
        <f t="shared" si="1153"/>
        <v>11</v>
      </c>
      <c r="N10513">
        <f>IF(OR(WEEKDAY(A10513)=1,WEEKDAY(A10513)=7,COUNTIF('2027祝日等（不使用）'!$A$1:$A$20,単年カーブ!A10513)=1),0,1)</f>
        <v>1</v>
      </c>
      <c r="O10513">
        <f t="shared" si="1149"/>
        <v>46</v>
      </c>
      <c r="P10513">
        <f t="shared" si="1154"/>
        <v>0</v>
      </c>
      <c r="Q10513">
        <f t="shared" si="1155"/>
        <v>0</v>
      </c>
    </row>
    <row r="10514" spans="1:17" ht="19.5" x14ac:dyDescent="0.4">
      <c r="A10514" s="33">
        <f t="shared" si="1150"/>
        <v>46696</v>
      </c>
      <c r="B10514" s="27" t="str">
        <f t="shared" si="1151"/>
        <v>(金)</v>
      </c>
      <c r="C10514" s="34">
        <v>0.95833333333333304</v>
      </c>
      <c r="D10514" s="16" t="s">
        <v>18</v>
      </c>
      <c r="E10514" s="35">
        <v>0.97916666666666696</v>
      </c>
      <c r="F10514" s="50">
        <f>IF(COUNTIF('リスト（不使用）'!$A$5:$A$6,単年カーブ!$A$1),"希望数量入力ください",'単年（2027年度）'!$E$12*単年カーブ!$R$3+'単年（2027年度）'!$E$12*(1-単年カーブ!$R$3)*単年カーブ!Q10514)</f>
        <v>0</v>
      </c>
      <c r="G10514" s="47">
        <f t="shared" si="1152"/>
        <v>0</v>
      </c>
      <c r="M10514">
        <f t="shared" si="1153"/>
        <v>11</v>
      </c>
      <c r="N10514">
        <f>IF(OR(WEEKDAY(A10514)=1,WEEKDAY(A10514)=7,COUNTIF('2027祝日等（不使用）'!$A$1:$A$20,単年カーブ!A10514)=1),0,1)</f>
        <v>1</v>
      </c>
      <c r="O10514">
        <f t="shared" si="1149"/>
        <v>47</v>
      </c>
      <c r="P10514">
        <f t="shared" si="1154"/>
        <v>0</v>
      </c>
      <c r="Q10514">
        <f t="shared" si="1155"/>
        <v>0</v>
      </c>
    </row>
    <row r="10515" spans="1:17" ht="19.5" x14ac:dyDescent="0.4">
      <c r="A10515" s="33">
        <f t="shared" si="1150"/>
        <v>46696</v>
      </c>
      <c r="B10515" s="27" t="str">
        <f t="shared" si="1151"/>
        <v>(金)</v>
      </c>
      <c r="C10515" s="34">
        <v>0.97916666666666696</v>
      </c>
      <c r="D10515" s="16" t="s">
        <v>18</v>
      </c>
      <c r="E10515" s="35" t="s">
        <v>17</v>
      </c>
      <c r="F10515" s="50">
        <f>IF(COUNTIF('リスト（不使用）'!$A$5:$A$6,単年カーブ!$A$1),"希望数量入力ください",'単年（2027年度）'!$E$12*単年カーブ!$R$3+'単年（2027年度）'!$E$12*(1-単年カーブ!$R$3)*単年カーブ!Q10515)</f>
        <v>0</v>
      </c>
      <c r="G10515" s="47">
        <f t="shared" si="1152"/>
        <v>0</v>
      </c>
      <c r="M10515">
        <f t="shared" si="1153"/>
        <v>11</v>
      </c>
      <c r="N10515">
        <f>IF(OR(WEEKDAY(A10515)=1,WEEKDAY(A10515)=7,COUNTIF('2027祝日等（不使用）'!$A$1:$A$20,単年カーブ!A10515)=1),0,1)</f>
        <v>1</v>
      </c>
      <c r="O10515">
        <f t="shared" si="1149"/>
        <v>48</v>
      </c>
      <c r="P10515">
        <f t="shared" si="1154"/>
        <v>0</v>
      </c>
      <c r="Q10515">
        <f t="shared" si="1155"/>
        <v>0</v>
      </c>
    </row>
    <row r="10516" spans="1:17" ht="19.5" x14ac:dyDescent="0.4">
      <c r="A10516" s="33">
        <f t="shared" si="1150"/>
        <v>46697</v>
      </c>
      <c r="B10516" s="27" t="str">
        <f t="shared" si="1151"/>
        <v>(土)</v>
      </c>
      <c r="C10516" s="34">
        <v>0</v>
      </c>
      <c r="D10516" s="16" t="s">
        <v>18</v>
      </c>
      <c r="E10516" s="35">
        <v>2.0833333333333332E-2</v>
      </c>
      <c r="F10516" s="50">
        <f>IF(COUNTIF('リスト（不使用）'!$A$5:$A$6,単年カーブ!$A$1),"希望数量入力ください",'単年（2027年度）'!$E$12*単年カーブ!$R$3+'単年（2027年度）'!$E$12*(1-単年カーブ!$R$3)*単年カーブ!Q10516)</f>
        <v>0</v>
      </c>
      <c r="G10516" s="47">
        <f t="shared" si="1152"/>
        <v>0</v>
      </c>
      <c r="M10516">
        <f t="shared" si="1153"/>
        <v>11</v>
      </c>
      <c r="N10516">
        <f>IF(OR(WEEKDAY(A10516)=1,WEEKDAY(A10516)=7,COUNTIF('2027祝日等（不使用）'!$A$1:$A$20,単年カーブ!A10516)=1),0,1)</f>
        <v>0</v>
      </c>
      <c r="O10516">
        <f t="shared" si="1149"/>
        <v>1</v>
      </c>
      <c r="P10516">
        <f t="shared" si="1154"/>
        <v>0</v>
      </c>
      <c r="Q10516">
        <f t="shared" si="1155"/>
        <v>0</v>
      </c>
    </row>
    <row r="10517" spans="1:17" ht="19.5" x14ac:dyDescent="0.4">
      <c r="A10517" s="33">
        <f t="shared" si="1150"/>
        <v>46697</v>
      </c>
      <c r="B10517" s="27" t="str">
        <f t="shared" si="1151"/>
        <v>(土)</v>
      </c>
      <c r="C10517" s="34">
        <v>2.0833333333333332E-2</v>
      </c>
      <c r="D10517" s="16" t="s">
        <v>18</v>
      </c>
      <c r="E10517" s="35">
        <v>4.1666666666666664E-2</v>
      </c>
      <c r="F10517" s="50">
        <f>IF(COUNTIF('リスト（不使用）'!$A$5:$A$6,単年カーブ!$A$1),"希望数量入力ください",'単年（2027年度）'!$E$12*単年カーブ!$R$3+'単年（2027年度）'!$E$12*(1-単年カーブ!$R$3)*単年カーブ!Q10517)</f>
        <v>0</v>
      </c>
      <c r="G10517" s="47">
        <f t="shared" si="1152"/>
        <v>0</v>
      </c>
      <c r="M10517">
        <f t="shared" si="1153"/>
        <v>11</v>
      </c>
      <c r="N10517">
        <f>IF(OR(WEEKDAY(A10517)=1,WEEKDAY(A10517)=7,COUNTIF('2027祝日等（不使用）'!$A$1:$A$20,単年カーブ!A10517)=1),0,1)</f>
        <v>0</v>
      </c>
      <c r="O10517">
        <f t="shared" si="1149"/>
        <v>2</v>
      </c>
      <c r="P10517">
        <f t="shared" si="1154"/>
        <v>0</v>
      </c>
      <c r="Q10517">
        <f t="shared" si="1155"/>
        <v>0</v>
      </c>
    </row>
    <row r="10518" spans="1:17" ht="19.5" x14ac:dyDescent="0.4">
      <c r="A10518" s="33">
        <f t="shared" si="1150"/>
        <v>46697</v>
      </c>
      <c r="B10518" s="27" t="str">
        <f t="shared" si="1151"/>
        <v>(土)</v>
      </c>
      <c r="C10518" s="34">
        <v>4.1666666666666664E-2</v>
      </c>
      <c r="D10518" s="16" t="s">
        <v>18</v>
      </c>
      <c r="E10518" s="35">
        <v>6.25E-2</v>
      </c>
      <c r="F10518" s="50">
        <f>IF(COUNTIF('リスト（不使用）'!$A$5:$A$6,単年カーブ!$A$1),"希望数量入力ください",'単年（2027年度）'!$E$12*単年カーブ!$R$3+'単年（2027年度）'!$E$12*(1-単年カーブ!$R$3)*単年カーブ!Q10518)</f>
        <v>0</v>
      </c>
      <c r="G10518" s="47">
        <f t="shared" si="1152"/>
        <v>0</v>
      </c>
      <c r="M10518">
        <f t="shared" si="1153"/>
        <v>11</v>
      </c>
      <c r="N10518">
        <f>IF(OR(WEEKDAY(A10518)=1,WEEKDAY(A10518)=7,COUNTIF('2027祝日等（不使用）'!$A$1:$A$20,単年カーブ!A10518)=1),0,1)</f>
        <v>0</v>
      </c>
      <c r="O10518">
        <f t="shared" si="1149"/>
        <v>3</v>
      </c>
      <c r="P10518">
        <f t="shared" si="1154"/>
        <v>0</v>
      </c>
      <c r="Q10518">
        <f t="shared" si="1155"/>
        <v>0</v>
      </c>
    </row>
    <row r="10519" spans="1:17" ht="19.5" x14ac:dyDescent="0.4">
      <c r="A10519" s="33">
        <f t="shared" si="1150"/>
        <v>46697</v>
      </c>
      <c r="B10519" s="27" t="str">
        <f t="shared" si="1151"/>
        <v>(土)</v>
      </c>
      <c r="C10519" s="34">
        <v>6.25E-2</v>
      </c>
      <c r="D10519" s="16" t="s">
        <v>18</v>
      </c>
      <c r="E10519" s="35">
        <v>8.3333333333333301E-2</v>
      </c>
      <c r="F10519" s="50">
        <f>IF(COUNTIF('リスト（不使用）'!$A$5:$A$6,単年カーブ!$A$1),"希望数量入力ください",'単年（2027年度）'!$E$12*単年カーブ!$R$3+'単年（2027年度）'!$E$12*(1-単年カーブ!$R$3)*単年カーブ!Q10519)</f>
        <v>0</v>
      </c>
      <c r="G10519" s="47">
        <f t="shared" si="1152"/>
        <v>0</v>
      </c>
      <c r="M10519">
        <f t="shared" si="1153"/>
        <v>11</v>
      </c>
      <c r="N10519">
        <f>IF(OR(WEEKDAY(A10519)=1,WEEKDAY(A10519)=7,COUNTIF('2027祝日等（不使用）'!$A$1:$A$20,単年カーブ!A10519)=1),0,1)</f>
        <v>0</v>
      </c>
      <c r="O10519">
        <f t="shared" si="1149"/>
        <v>4</v>
      </c>
      <c r="P10519">
        <f t="shared" si="1154"/>
        <v>0</v>
      </c>
      <c r="Q10519">
        <f t="shared" si="1155"/>
        <v>0</v>
      </c>
    </row>
    <row r="10520" spans="1:17" ht="19.5" x14ac:dyDescent="0.4">
      <c r="A10520" s="33">
        <f t="shared" si="1150"/>
        <v>46697</v>
      </c>
      <c r="B10520" s="27" t="str">
        <f t="shared" si="1151"/>
        <v>(土)</v>
      </c>
      <c r="C10520" s="34">
        <v>8.3333333333333301E-2</v>
      </c>
      <c r="D10520" s="16" t="s">
        <v>18</v>
      </c>
      <c r="E10520" s="35">
        <v>0.104166666666667</v>
      </c>
      <c r="F10520" s="50">
        <f>IF(COUNTIF('リスト（不使用）'!$A$5:$A$6,単年カーブ!$A$1),"希望数量入力ください",'単年（2027年度）'!$E$12*単年カーブ!$R$3+'単年（2027年度）'!$E$12*(1-単年カーブ!$R$3)*単年カーブ!Q10520)</f>
        <v>0</v>
      </c>
      <c r="G10520" s="47">
        <f t="shared" si="1152"/>
        <v>0</v>
      </c>
      <c r="M10520">
        <f t="shared" si="1153"/>
        <v>11</v>
      </c>
      <c r="N10520">
        <f>IF(OR(WEEKDAY(A10520)=1,WEEKDAY(A10520)=7,COUNTIF('2027祝日等（不使用）'!$A$1:$A$20,単年カーブ!A10520)=1),0,1)</f>
        <v>0</v>
      </c>
      <c r="O10520">
        <f t="shared" si="1149"/>
        <v>5</v>
      </c>
      <c r="P10520">
        <f t="shared" si="1154"/>
        <v>0</v>
      </c>
      <c r="Q10520">
        <f t="shared" si="1155"/>
        <v>0</v>
      </c>
    </row>
    <row r="10521" spans="1:17" ht="19.5" x14ac:dyDescent="0.4">
      <c r="A10521" s="33">
        <f t="shared" si="1150"/>
        <v>46697</v>
      </c>
      <c r="B10521" s="27" t="str">
        <f t="shared" si="1151"/>
        <v>(土)</v>
      </c>
      <c r="C10521" s="34">
        <v>0.104166666666667</v>
      </c>
      <c r="D10521" s="16" t="s">
        <v>18</v>
      </c>
      <c r="E10521" s="35">
        <v>0.125</v>
      </c>
      <c r="F10521" s="50">
        <f>IF(COUNTIF('リスト（不使用）'!$A$5:$A$6,単年カーブ!$A$1),"希望数量入力ください",'単年（2027年度）'!$E$12*単年カーブ!$R$3+'単年（2027年度）'!$E$12*(1-単年カーブ!$R$3)*単年カーブ!Q10521)</f>
        <v>0</v>
      </c>
      <c r="G10521" s="47">
        <f t="shared" si="1152"/>
        <v>0</v>
      </c>
      <c r="M10521">
        <f t="shared" si="1153"/>
        <v>11</v>
      </c>
      <c r="N10521">
        <f>IF(OR(WEEKDAY(A10521)=1,WEEKDAY(A10521)=7,COUNTIF('2027祝日等（不使用）'!$A$1:$A$20,単年カーブ!A10521)=1),0,1)</f>
        <v>0</v>
      </c>
      <c r="O10521">
        <f t="shared" si="1149"/>
        <v>6</v>
      </c>
      <c r="P10521">
        <f t="shared" si="1154"/>
        <v>0</v>
      </c>
      <c r="Q10521">
        <f t="shared" si="1155"/>
        <v>0</v>
      </c>
    </row>
    <row r="10522" spans="1:17" ht="19.5" x14ac:dyDescent="0.4">
      <c r="A10522" s="33">
        <f t="shared" si="1150"/>
        <v>46697</v>
      </c>
      <c r="B10522" s="27" t="str">
        <f t="shared" si="1151"/>
        <v>(土)</v>
      </c>
      <c r="C10522" s="34">
        <v>0.125</v>
      </c>
      <c r="D10522" s="16" t="s">
        <v>18</v>
      </c>
      <c r="E10522" s="35">
        <v>0.14583333333333301</v>
      </c>
      <c r="F10522" s="50">
        <f>IF(COUNTIF('リスト（不使用）'!$A$5:$A$6,単年カーブ!$A$1),"希望数量入力ください",'単年（2027年度）'!$E$12*単年カーブ!$R$3+'単年（2027年度）'!$E$12*(1-単年カーブ!$R$3)*単年カーブ!Q10522)</f>
        <v>0</v>
      </c>
      <c r="G10522" s="47">
        <f t="shared" si="1152"/>
        <v>0</v>
      </c>
      <c r="M10522">
        <f t="shared" si="1153"/>
        <v>11</v>
      </c>
      <c r="N10522">
        <f>IF(OR(WEEKDAY(A10522)=1,WEEKDAY(A10522)=7,COUNTIF('2027祝日等（不使用）'!$A$1:$A$20,単年カーブ!A10522)=1),0,1)</f>
        <v>0</v>
      </c>
      <c r="O10522">
        <f t="shared" si="1149"/>
        <v>7</v>
      </c>
      <c r="P10522">
        <f t="shared" si="1154"/>
        <v>0</v>
      </c>
      <c r="Q10522">
        <f t="shared" si="1155"/>
        <v>0</v>
      </c>
    </row>
    <row r="10523" spans="1:17" ht="19.5" x14ac:dyDescent="0.4">
      <c r="A10523" s="33">
        <f t="shared" si="1150"/>
        <v>46697</v>
      </c>
      <c r="B10523" s="27" t="str">
        <f t="shared" si="1151"/>
        <v>(土)</v>
      </c>
      <c r="C10523" s="34">
        <v>0.14583333333333301</v>
      </c>
      <c r="D10523" s="16" t="s">
        <v>18</v>
      </c>
      <c r="E10523" s="35">
        <v>0.16666666666666699</v>
      </c>
      <c r="F10523" s="50">
        <f>IF(COUNTIF('リスト（不使用）'!$A$5:$A$6,単年カーブ!$A$1),"希望数量入力ください",'単年（2027年度）'!$E$12*単年カーブ!$R$3+'単年（2027年度）'!$E$12*(1-単年カーブ!$R$3)*単年カーブ!Q10523)</f>
        <v>0</v>
      </c>
      <c r="G10523" s="47">
        <f t="shared" si="1152"/>
        <v>0</v>
      </c>
      <c r="M10523">
        <f t="shared" si="1153"/>
        <v>11</v>
      </c>
      <c r="N10523">
        <f>IF(OR(WEEKDAY(A10523)=1,WEEKDAY(A10523)=7,COUNTIF('2027祝日等（不使用）'!$A$1:$A$20,単年カーブ!A10523)=1),0,1)</f>
        <v>0</v>
      </c>
      <c r="O10523">
        <f t="shared" si="1149"/>
        <v>8</v>
      </c>
      <c r="P10523">
        <f t="shared" si="1154"/>
        <v>0</v>
      </c>
      <c r="Q10523">
        <f t="shared" si="1155"/>
        <v>0</v>
      </c>
    </row>
    <row r="10524" spans="1:17" ht="19.5" x14ac:dyDescent="0.4">
      <c r="A10524" s="33">
        <f t="shared" si="1150"/>
        <v>46697</v>
      </c>
      <c r="B10524" s="27" t="str">
        <f t="shared" si="1151"/>
        <v>(土)</v>
      </c>
      <c r="C10524" s="34">
        <v>0.16666666666666699</v>
      </c>
      <c r="D10524" s="16" t="s">
        <v>18</v>
      </c>
      <c r="E10524" s="35">
        <v>0.1875</v>
      </c>
      <c r="F10524" s="50">
        <f>IF(COUNTIF('リスト（不使用）'!$A$5:$A$6,単年カーブ!$A$1),"希望数量入力ください",'単年（2027年度）'!$E$12*単年カーブ!$R$3+'単年（2027年度）'!$E$12*(1-単年カーブ!$R$3)*単年カーブ!Q10524)</f>
        <v>0</v>
      </c>
      <c r="G10524" s="47">
        <f t="shared" si="1152"/>
        <v>0</v>
      </c>
      <c r="M10524">
        <f t="shared" si="1153"/>
        <v>11</v>
      </c>
      <c r="N10524">
        <f>IF(OR(WEEKDAY(A10524)=1,WEEKDAY(A10524)=7,COUNTIF('2027祝日等（不使用）'!$A$1:$A$20,単年カーブ!A10524)=1),0,1)</f>
        <v>0</v>
      </c>
      <c r="O10524">
        <f t="shared" si="1149"/>
        <v>9</v>
      </c>
      <c r="P10524">
        <f t="shared" si="1154"/>
        <v>0</v>
      </c>
      <c r="Q10524">
        <f t="shared" si="1155"/>
        <v>0</v>
      </c>
    </row>
    <row r="10525" spans="1:17" ht="19.5" x14ac:dyDescent="0.4">
      <c r="A10525" s="33">
        <f t="shared" si="1150"/>
        <v>46697</v>
      </c>
      <c r="B10525" s="27" t="str">
        <f t="shared" si="1151"/>
        <v>(土)</v>
      </c>
      <c r="C10525" s="34">
        <v>0.1875</v>
      </c>
      <c r="D10525" s="16" t="s">
        <v>18</v>
      </c>
      <c r="E10525" s="35">
        <v>0.20833333333333301</v>
      </c>
      <c r="F10525" s="50">
        <f>IF(COUNTIF('リスト（不使用）'!$A$5:$A$6,単年カーブ!$A$1),"希望数量入力ください",'単年（2027年度）'!$E$12*単年カーブ!$R$3+'単年（2027年度）'!$E$12*(1-単年カーブ!$R$3)*単年カーブ!Q10525)</f>
        <v>0</v>
      </c>
      <c r="G10525" s="47">
        <f t="shared" si="1152"/>
        <v>0</v>
      </c>
      <c r="M10525">
        <f t="shared" si="1153"/>
        <v>11</v>
      </c>
      <c r="N10525">
        <f>IF(OR(WEEKDAY(A10525)=1,WEEKDAY(A10525)=7,COUNTIF('2027祝日等（不使用）'!$A$1:$A$20,単年カーブ!A10525)=1),0,1)</f>
        <v>0</v>
      </c>
      <c r="O10525">
        <f t="shared" si="1149"/>
        <v>10</v>
      </c>
      <c r="P10525">
        <f t="shared" si="1154"/>
        <v>0</v>
      </c>
      <c r="Q10525">
        <f t="shared" si="1155"/>
        <v>0</v>
      </c>
    </row>
    <row r="10526" spans="1:17" ht="19.5" x14ac:dyDescent="0.4">
      <c r="A10526" s="33">
        <f t="shared" si="1150"/>
        <v>46697</v>
      </c>
      <c r="B10526" s="27" t="str">
        <f t="shared" si="1151"/>
        <v>(土)</v>
      </c>
      <c r="C10526" s="34">
        <v>0.20833333333333301</v>
      </c>
      <c r="D10526" s="16" t="s">
        <v>18</v>
      </c>
      <c r="E10526" s="35">
        <v>0.22916666666666699</v>
      </c>
      <c r="F10526" s="50">
        <f>IF(COUNTIF('リスト（不使用）'!$A$5:$A$6,単年カーブ!$A$1),"希望数量入力ください",'単年（2027年度）'!$E$12*単年カーブ!$R$3+'単年（2027年度）'!$E$12*(1-単年カーブ!$R$3)*単年カーブ!Q10526)</f>
        <v>0</v>
      </c>
      <c r="G10526" s="47">
        <f t="shared" si="1152"/>
        <v>0</v>
      </c>
      <c r="M10526">
        <f t="shared" si="1153"/>
        <v>11</v>
      </c>
      <c r="N10526">
        <f>IF(OR(WEEKDAY(A10526)=1,WEEKDAY(A10526)=7,COUNTIF('2027祝日等（不使用）'!$A$1:$A$20,単年カーブ!A10526)=1),0,1)</f>
        <v>0</v>
      </c>
      <c r="O10526">
        <f t="shared" si="1149"/>
        <v>11</v>
      </c>
      <c r="P10526">
        <f t="shared" si="1154"/>
        <v>0</v>
      </c>
      <c r="Q10526">
        <f t="shared" si="1155"/>
        <v>0</v>
      </c>
    </row>
    <row r="10527" spans="1:17" ht="19.5" x14ac:dyDescent="0.4">
      <c r="A10527" s="33">
        <f t="shared" si="1150"/>
        <v>46697</v>
      </c>
      <c r="B10527" s="27" t="str">
        <f t="shared" si="1151"/>
        <v>(土)</v>
      </c>
      <c r="C10527" s="34">
        <v>0.22916666666666699</v>
      </c>
      <c r="D10527" s="16" t="s">
        <v>18</v>
      </c>
      <c r="E10527" s="35">
        <v>0.25</v>
      </c>
      <c r="F10527" s="50">
        <f>IF(COUNTIF('リスト（不使用）'!$A$5:$A$6,単年カーブ!$A$1),"希望数量入力ください",'単年（2027年度）'!$E$12*単年カーブ!$R$3+'単年（2027年度）'!$E$12*(1-単年カーブ!$R$3)*単年カーブ!Q10527)</f>
        <v>0</v>
      </c>
      <c r="G10527" s="47">
        <f t="shared" si="1152"/>
        <v>0</v>
      </c>
      <c r="M10527">
        <f t="shared" si="1153"/>
        <v>11</v>
      </c>
      <c r="N10527">
        <f>IF(OR(WEEKDAY(A10527)=1,WEEKDAY(A10527)=7,COUNTIF('2027祝日等（不使用）'!$A$1:$A$20,単年カーブ!A10527)=1),0,1)</f>
        <v>0</v>
      </c>
      <c r="O10527">
        <f t="shared" si="1149"/>
        <v>12</v>
      </c>
      <c r="P10527">
        <f t="shared" si="1154"/>
        <v>0</v>
      </c>
      <c r="Q10527">
        <f t="shared" si="1155"/>
        <v>0</v>
      </c>
    </row>
    <row r="10528" spans="1:17" ht="19.5" x14ac:dyDescent="0.4">
      <c r="A10528" s="33">
        <f t="shared" si="1150"/>
        <v>46697</v>
      </c>
      <c r="B10528" s="27" t="str">
        <f t="shared" si="1151"/>
        <v>(土)</v>
      </c>
      <c r="C10528" s="34">
        <v>0.25</v>
      </c>
      <c r="D10528" s="16" t="s">
        <v>18</v>
      </c>
      <c r="E10528" s="35">
        <v>0.27083333333333298</v>
      </c>
      <c r="F10528" s="50">
        <f>IF(COUNTIF('リスト（不使用）'!$A$5:$A$6,単年カーブ!$A$1),"希望数量入力ください",'単年（2027年度）'!$E$12*単年カーブ!$R$3+'単年（2027年度）'!$E$12*(1-単年カーブ!$R$3)*単年カーブ!Q10528)</f>
        <v>0</v>
      </c>
      <c r="G10528" s="47">
        <f t="shared" si="1152"/>
        <v>0</v>
      </c>
      <c r="M10528">
        <f t="shared" si="1153"/>
        <v>11</v>
      </c>
      <c r="N10528">
        <f>IF(OR(WEEKDAY(A10528)=1,WEEKDAY(A10528)=7,COUNTIF('2027祝日等（不使用）'!$A$1:$A$20,単年カーブ!A10528)=1),0,1)</f>
        <v>0</v>
      </c>
      <c r="O10528">
        <f t="shared" si="1149"/>
        <v>13</v>
      </c>
      <c r="P10528">
        <f t="shared" si="1154"/>
        <v>0</v>
      </c>
      <c r="Q10528">
        <f t="shared" si="1155"/>
        <v>0</v>
      </c>
    </row>
    <row r="10529" spans="1:17" ht="19.5" x14ac:dyDescent="0.4">
      <c r="A10529" s="33">
        <f t="shared" si="1150"/>
        <v>46697</v>
      </c>
      <c r="B10529" s="27" t="str">
        <f t="shared" si="1151"/>
        <v>(土)</v>
      </c>
      <c r="C10529" s="34">
        <v>0.27083333333333298</v>
      </c>
      <c r="D10529" s="16" t="s">
        <v>18</v>
      </c>
      <c r="E10529" s="35">
        <v>0.29166666666666702</v>
      </c>
      <c r="F10529" s="50">
        <f>IF(COUNTIF('リスト（不使用）'!$A$5:$A$6,単年カーブ!$A$1),"希望数量入力ください",'単年（2027年度）'!$E$12*単年カーブ!$R$3+'単年（2027年度）'!$E$12*(1-単年カーブ!$R$3)*単年カーブ!Q10529)</f>
        <v>0</v>
      </c>
      <c r="G10529" s="47">
        <f t="shared" si="1152"/>
        <v>0</v>
      </c>
      <c r="M10529">
        <f t="shared" si="1153"/>
        <v>11</v>
      </c>
      <c r="N10529">
        <f>IF(OR(WEEKDAY(A10529)=1,WEEKDAY(A10529)=7,COUNTIF('2027祝日等（不使用）'!$A$1:$A$20,単年カーブ!A10529)=1),0,1)</f>
        <v>0</v>
      </c>
      <c r="O10529">
        <f t="shared" si="1149"/>
        <v>14</v>
      </c>
      <c r="P10529">
        <f t="shared" si="1154"/>
        <v>0</v>
      </c>
      <c r="Q10529">
        <f t="shared" si="1155"/>
        <v>0</v>
      </c>
    </row>
    <row r="10530" spans="1:17" ht="19.5" x14ac:dyDescent="0.4">
      <c r="A10530" s="33">
        <f t="shared" si="1150"/>
        <v>46697</v>
      </c>
      <c r="B10530" s="27" t="str">
        <f t="shared" si="1151"/>
        <v>(土)</v>
      </c>
      <c r="C10530" s="34">
        <v>0.29166666666666702</v>
      </c>
      <c r="D10530" s="16" t="s">
        <v>18</v>
      </c>
      <c r="E10530" s="35">
        <v>0.3125</v>
      </c>
      <c r="F10530" s="50">
        <f>IF(COUNTIF('リスト（不使用）'!$A$5:$A$6,単年カーブ!$A$1),"希望数量入力ください",'単年（2027年度）'!$E$12*単年カーブ!$R$3+'単年（2027年度）'!$E$12*(1-単年カーブ!$R$3)*単年カーブ!Q10530)</f>
        <v>0</v>
      </c>
      <c r="G10530" s="47">
        <f t="shared" si="1152"/>
        <v>0</v>
      </c>
      <c r="M10530">
        <f t="shared" si="1153"/>
        <v>11</v>
      </c>
      <c r="N10530">
        <f>IF(OR(WEEKDAY(A10530)=1,WEEKDAY(A10530)=7,COUNTIF('2027祝日等（不使用）'!$A$1:$A$20,単年カーブ!A10530)=1),0,1)</f>
        <v>0</v>
      </c>
      <c r="O10530">
        <f t="shared" si="1149"/>
        <v>15</v>
      </c>
      <c r="P10530">
        <f t="shared" si="1154"/>
        <v>0</v>
      </c>
      <c r="Q10530">
        <f t="shared" si="1155"/>
        <v>0</v>
      </c>
    </row>
    <row r="10531" spans="1:17" ht="19.5" x14ac:dyDescent="0.4">
      <c r="A10531" s="33">
        <f t="shared" si="1150"/>
        <v>46697</v>
      </c>
      <c r="B10531" s="27" t="str">
        <f t="shared" si="1151"/>
        <v>(土)</v>
      </c>
      <c r="C10531" s="34">
        <v>0.3125</v>
      </c>
      <c r="D10531" s="16" t="s">
        <v>18</v>
      </c>
      <c r="E10531" s="35">
        <v>0.33333333333333298</v>
      </c>
      <c r="F10531" s="50">
        <f>IF(COUNTIF('リスト（不使用）'!$A$5:$A$6,単年カーブ!$A$1),"希望数量入力ください",'単年（2027年度）'!$E$12*単年カーブ!$R$3+'単年（2027年度）'!$E$12*(1-単年カーブ!$R$3)*単年カーブ!Q10531)</f>
        <v>0</v>
      </c>
      <c r="G10531" s="47">
        <f t="shared" si="1152"/>
        <v>0</v>
      </c>
      <c r="M10531">
        <f t="shared" si="1153"/>
        <v>11</v>
      </c>
      <c r="N10531">
        <f>IF(OR(WEEKDAY(A10531)=1,WEEKDAY(A10531)=7,COUNTIF('2027祝日等（不使用）'!$A$1:$A$20,単年カーブ!A10531)=1),0,1)</f>
        <v>0</v>
      </c>
      <c r="O10531">
        <f t="shared" si="1149"/>
        <v>16</v>
      </c>
      <c r="P10531">
        <f t="shared" si="1154"/>
        <v>0</v>
      </c>
      <c r="Q10531">
        <f t="shared" si="1155"/>
        <v>0</v>
      </c>
    </row>
    <row r="10532" spans="1:17" ht="19.5" x14ac:dyDescent="0.4">
      <c r="A10532" s="33">
        <f t="shared" si="1150"/>
        <v>46697</v>
      </c>
      <c r="B10532" s="27" t="str">
        <f t="shared" si="1151"/>
        <v>(土)</v>
      </c>
      <c r="C10532" s="34">
        <v>0.33333333333333298</v>
      </c>
      <c r="D10532" s="16" t="s">
        <v>18</v>
      </c>
      <c r="E10532" s="35">
        <v>0.35416666666666702</v>
      </c>
      <c r="F10532" s="50">
        <f>IF(COUNTIF('リスト（不使用）'!$A$5:$A$6,単年カーブ!$A$1),"希望数量入力ください",'単年（2027年度）'!$E$12*単年カーブ!$R$3+'単年（2027年度）'!$E$12*(1-単年カーブ!$R$3)*単年カーブ!Q10532)</f>
        <v>0</v>
      </c>
      <c r="G10532" s="47">
        <f t="shared" si="1152"/>
        <v>0</v>
      </c>
      <c r="M10532">
        <f t="shared" si="1153"/>
        <v>11</v>
      </c>
      <c r="N10532">
        <f>IF(OR(WEEKDAY(A10532)=1,WEEKDAY(A10532)=7,COUNTIF('2027祝日等（不使用）'!$A$1:$A$20,単年カーブ!A10532)=1),0,1)</f>
        <v>0</v>
      </c>
      <c r="O10532">
        <f t="shared" si="1149"/>
        <v>17</v>
      </c>
      <c r="P10532">
        <f t="shared" si="1154"/>
        <v>1</v>
      </c>
      <c r="Q10532">
        <f t="shared" si="1155"/>
        <v>0</v>
      </c>
    </row>
    <row r="10533" spans="1:17" ht="19.5" x14ac:dyDescent="0.4">
      <c r="A10533" s="33">
        <f t="shared" si="1150"/>
        <v>46697</v>
      </c>
      <c r="B10533" s="27" t="str">
        <f t="shared" si="1151"/>
        <v>(土)</v>
      </c>
      <c r="C10533" s="34">
        <v>0.35416666666666702</v>
      </c>
      <c r="D10533" s="16" t="s">
        <v>18</v>
      </c>
      <c r="E10533" s="35">
        <v>0.375</v>
      </c>
      <c r="F10533" s="50">
        <f>IF(COUNTIF('リスト（不使用）'!$A$5:$A$6,単年カーブ!$A$1),"希望数量入力ください",'単年（2027年度）'!$E$12*単年カーブ!$R$3+'単年（2027年度）'!$E$12*(1-単年カーブ!$R$3)*単年カーブ!Q10533)</f>
        <v>0</v>
      </c>
      <c r="G10533" s="47">
        <f t="shared" si="1152"/>
        <v>0</v>
      </c>
      <c r="M10533">
        <f t="shared" si="1153"/>
        <v>11</v>
      </c>
      <c r="N10533">
        <f>IF(OR(WEEKDAY(A10533)=1,WEEKDAY(A10533)=7,COUNTIF('2027祝日等（不使用）'!$A$1:$A$20,単年カーブ!A10533)=1),0,1)</f>
        <v>0</v>
      </c>
      <c r="O10533">
        <f t="shared" si="1149"/>
        <v>18</v>
      </c>
      <c r="P10533">
        <f t="shared" si="1154"/>
        <v>1</v>
      </c>
      <c r="Q10533">
        <f t="shared" si="1155"/>
        <v>0</v>
      </c>
    </row>
    <row r="10534" spans="1:17" ht="19.5" x14ac:dyDescent="0.4">
      <c r="A10534" s="33">
        <f t="shared" si="1150"/>
        <v>46697</v>
      </c>
      <c r="B10534" s="27" t="str">
        <f t="shared" si="1151"/>
        <v>(土)</v>
      </c>
      <c r="C10534" s="34">
        <v>0.375</v>
      </c>
      <c r="D10534" s="16" t="s">
        <v>18</v>
      </c>
      <c r="E10534" s="35">
        <v>0.39583333333333298</v>
      </c>
      <c r="F10534" s="50">
        <f>IF(COUNTIF('リスト（不使用）'!$A$5:$A$6,単年カーブ!$A$1),"希望数量入力ください",'単年（2027年度）'!$E$12*単年カーブ!$R$3+'単年（2027年度）'!$E$12*(1-単年カーブ!$R$3)*単年カーブ!Q10534)</f>
        <v>0</v>
      </c>
      <c r="G10534" s="47">
        <f t="shared" si="1152"/>
        <v>0</v>
      </c>
      <c r="M10534">
        <f t="shared" si="1153"/>
        <v>11</v>
      </c>
      <c r="N10534">
        <f>IF(OR(WEEKDAY(A10534)=1,WEEKDAY(A10534)=7,COUNTIF('2027祝日等（不使用）'!$A$1:$A$20,単年カーブ!A10534)=1),0,1)</f>
        <v>0</v>
      </c>
      <c r="O10534">
        <f t="shared" si="1149"/>
        <v>19</v>
      </c>
      <c r="P10534">
        <f t="shared" si="1154"/>
        <v>1</v>
      </c>
      <c r="Q10534">
        <f t="shared" si="1155"/>
        <v>0</v>
      </c>
    </row>
    <row r="10535" spans="1:17" ht="19.5" x14ac:dyDescent="0.4">
      <c r="A10535" s="33">
        <f t="shared" si="1150"/>
        <v>46697</v>
      </c>
      <c r="B10535" s="27" t="str">
        <f t="shared" si="1151"/>
        <v>(土)</v>
      </c>
      <c r="C10535" s="34">
        <v>0.39583333333333298</v>
      </c>
      <c r="D10535" s="16" t="s">
        <v>18</v>
      </c>
      <c r="E10535" s="35">
        <v>0.41666666666666702</v>
      </c>
      <c r="F10535" s="50">
        <f>IF(COUNTIF('リスト（不使用）'!$A$5:$A$6,単年カーブ!$A$1),"希望数量入力ください",'単年（2027年度）'!$E$12*単年カーブ!$R$3+'単年（2027年度）'!$E$12*(1-単年カーブ!$R$3)*単年カーブ!Q10535)</f>
        <v>0</v>
      </c>
      <c r="G10535" s="47">
        <f t="shared" si="1152"/>
        <v>0</v>
      </c>
      <c r="M10535">
        <f t="shared" si="1153"/>
        <v>11</v>
      </c>
      <c r="N10535">
        <f>IF(OR(WEEKDAY(A10535)=1,WEEKDAY(A10535)=7,COUNTIF('2027祝日等（不使用）'!$A$1:$A$20,単年カーブ!A10535)=1),0,1)</f>
        <v>0</v>
      </c>
      <c r="O10535">
        <f t="shared" si="1149"/>
        <v>20</v>
      </c>
      <c r="P10535">
        <f t="shared" si="1154"/>
        <v>1</v>
      </c>
      <c r="Q10535">
        <f t="shared" si="1155"/>
        <v>0</v>
      </c>
    </row>
    <row r="10536" spans="1:17" ht="19.5" x14ac:dyDescent="0.4">
      <c r="A10536" s="33">
        <f t="shared" si="1150"/>
        <v>46697</v>
      </c>
      <c r="B10536" s="27" t="str">
        <f t="shared" si="1151"/>
        <v>(土)</v>
      </c>
      <c r="C10536" s="34">
        <v>0.41666666666666702</v>
      </c>
      <c r="D10536" s="16" t="s">
        <v>18</v>
      </c>
      <c r="E10536" s="35">
        <v>0.4375</v>
      </c>
      <c r="F10536" s="50">
        <f>IF(COUNTIF('リスト（不使用）'!$A$5:$A$6,単年カーブ!$A$1),"希望数量入力ください",'単年（2027年度）'!$E$12*単年カーブ!$R$3+'単年（2027年度）'!$E$12*(1-単年カーブ!$R$3)*単年カーブ!Q10536)</f>
        <v>0</v>
      </c>
      <c r="G10536" s="47">
        <f t="shared" si="1152"/>
        <v>0</v>
      </c>
      <c r="M10536">
        <f t="shared" si="1153"/>
        <v>11</v>
      </c>
      <c r="N10536">
        <f>IF(OR(WEEKDAY(A10536)=1,WEEKDAY(A10536)=7,COUNTIF('2027祝日等（不使用）'!$A$1:$A$20,単年カーブ!A10536)=1),0,1)</f>
        <v>0</v>
      </c>
      <c r="O10536">
        <f t="shared" si="1149"/>
        <v>21</v>
      </c>
      <c r="P10536">
        <f t="shared" si="1154"/>
        <v>1</v>
      </c>
      <c r="Q10536">
        <f t="shared" si="1155"/>
        <v>0</v>
      </c>
    </row>
    <row r="10537" spans="1:17" ht="19.5" x14ac:dyDescent="0.4">
      <c r="A10537" s="33">
        <f t="shared" si="1150"/>
        <v>46697</v>
      </c>
      <c r="B10537" s="27" t="str">
        <f t="shared" si="1151"/>
        <v>(土)</v>
      </c>
      <c r="C10537" s="34">
        <v>0.4375</v>
      </c>
      <c r="D10537" s="16" t="s">
        <v>18</v>
      </c>
      <c r="E10537" s="35">
        <v>0.45833333333333298</v>
      </c>
      <c r="F10537" s="50">
        <f>IF(COUNTIF('リスト（不使用）'!$A$5:$A$6,単年カーブ!$A$1),"希望数量入力ください",'単年（2027年度）'!$E$12*単年カーブ!$R$3+'単年（2027年度）'!$E$12*(1-単年カーブ!$R$3)*単年カーブ!Q10537)</f>
        <v>0</v>
      </c>
      <c r="G10537" s="47">
        <f t="shared" si="1152"/>
        <v>0</v>
      </c>
      <c r="M10537">
        <f t="shared" si="1153"/>
        <v>11</v>
      </c>
      <c r="N10537">
        <f>IF(OR(WEEKDAY(A10537)=1,WEEKDAY(A10537)=7,COUNTIF('2027祝日等（不使用）'!$A$1:$A$20,単年カーブ!A10537)=1),0,1)</f>
        <v>0</v>
      </c>
      <c r="O10537">
        <f t="shared" si="1149"/>
        <v>22</v>
      </c>
      <c r="P10537">
        <f t="shared" si="1154"/>
        <v>1</v>
      </c>
      <c r="Q10537">
        <f t="shared" si="1155"/>
        <v>0</v>
      </c>
    </row>
    <row r="10538" spans="1:17" ht="19.5" x14ac:dyDescent="0.4">
      <c r="A10538" s="33">
        <f t="shared" si="1150"/>
        <v>46697</v>
      </c>
      <c r="B10538" s="27" t="str">
        <f t="shared" si="1151"/>
        <v>(土)</v>
      </c>
      <c r="C10538" s="34">
        <v>0.45833333333333298</v>
      </c>
      <c r="D10538" s="16" t="s">
        <v>18</v>
      </c>
      <c r="E10538" s="35">
        <v>0.47916666666666702</v>
      </c>
      <c r="F10538" s="50">
        <f>IF(COUNTIF('リスト（不使用）'!$A$5:$A$6,単年カーブ!$A$1),"希望数量入力ください",'単年（2027年度）'!$E$12*単年カーブ!$R$3+'単年（2027年度）'!$E$12*(1-単年カーブ!$R$3)*単年カーブ!Q10538)</f>
        <v>0</v>
      </c>
      <c r="G10538" s="47">
        <f t="shared" si="1152"/>
        <v>0</v>
      </c>
      <c r="M10538">
        <f t="shared" si="1153"/>
        <v>11</v>
      </c>
      <c r="N10538">
        <f>IF(OR(WEEKDAY(A10538)=1,WEEKDAY(A10538)=7,COUNTIF('2027祝日等（不使用）'!$A$1:$A$20,単年カーブ!A10538)=1),0,1)</f>
        <v>0</v>
      </c>
      <c r="O10538">
        <f t="shared" si="1149"/>
        <v>23</v>
      </c>
      <c r="P10538">
        <f t="shared" si="1154"/>
        <v>1</v>
      </c>
      <c r="Q10538">
        <f t="shared" si="1155"/>
        <v>0</v>
      </c>
    </row>
    <row r="10539" spans="1:17" ht="19.5" x14ac:dyDescent="0.4">
      <c r="A10539" s="33">
        <f t="shared" si="1150"/>
        <v>46697</v>
      </c>
      <c r="B10539" s="27" t="str">
        <f t="shared" si="1151"/>
        <v>(土)</v>
      </c>
      <c r="C10539" s="34">
        <v>0.47916666666666702</v>
      </c>
      <c r="D10539" s="16" t="s">
        <v>18</v>
      </c>
      <c r="E10539" s="35">
        <v>0.5</v>
      </c>
      <c r="F10539" s="50">
        <f>IF(COUNTIF('リスト（不使用）'!$A$5:$A$6,単年カーブ!$A$1),"希望数量入力ください",'単年（2027年度）'!$E$12*単年カーブ!$R$3+'単年（2027年度）'!$E$12*(1-単年カーブ!$R$3)*単年カーブ!Q10539)</f>
        <v>0</v>
      </c>
      <c r="G10539" s="47">
        <f t="shared" si="1152"/>
        <v>0</v>
      </c>
      <c r="M10539">
        <f t="shared" si="1153"/>
        <v>11</v>
      </c>
      <c r="N10539">
        <f>IF(OR(WEEKDAY(A10539)=1,WEEKDAY(A10539)=7,COUNTIF('2027祝日等（不使用）'!$A$1:$A$20,単年カーブ!A10539)=1),0,1)</f>
        <v>0</v>
      </c>
      <c r="O10539">
        <f t="shared" si="1149"/>
        <v>24</v>
      </c>
      <c r="P10539">
        <f t="shared" si="1154"/>
        <v>1</v>
      </c>
      <c r="Q10539">
        <f t="shared" si="1155"/>
        <v>0</v>
      </c>
    </row>
    <row r="10540" spans="1:17" ht="19.5" x14ac:dyDescent="0.4">
      <c r="A10540" s="33">
        <f t="shared" si="1150"/>
        <v>46697</v>
      </c>
      <c r="B10540" s="27" t="str">
        <f t="shared" si="1151"/>
        <v>(土)</v>
      </c>
      <c r="C10540" s="34">
        <v>0.5</v>
      </c>
      <c r="D10540" s="16" t="s">
        <v>18</v>
      </c>
      <c r="E10540" s="35">
        <v>0.52083333333333304</v>
      </c>
      <c r="F10540" s="50">
        <f>IF(COUNTIF('リスト（不使用）'!$A$5:$A$6,単年カーブ!$A$1),"希望数量入力ください",'単年（2027年度）'!$E$12*単年カーブ!$R$3+'単年（2027年度）'!$E$12*(1-単年カーブ!$R$3)*単年カーブ!Q10540)</f>
        <v>0</v>
      </c>
      <c r="G10540" s="47">
        <f t="shared" si="1152"/>
        <v>0</v>
      </c>
      <c r="M10540">
        <f t="shared" si="1153"/>
        <v>11</v>
      </c>
      <c r="N10540">
        <f>IF(OR(WEEKDAY(A10540)=1,WEEKDAY(A10540)=7,COUNTIF('2027祝日等（不使用）'!$A$1:$A$20,単年カーブ!A10540)=1),0,1)</f>
        <v>0</v>
      </c>
      <c r="O10540">
        <f t="shared" si="1149"/>
        <v>25</v>
      </c>
      <c r="P10540">
        <f t="shared" si="1154"/>
        <v>1</v>
      </c>
      <c r="Q10540">
        <f t="shared" si="1155"/>
        <v>0</v>
      </c>
    </row>
    <row r="10541" spans="1:17" ht="19.5" x14ac:dyDescent="0.4">
      <c r="A10541" s="33">
        <f t="shared" si="1150"/>
        <v>46697</v>
      </c>
      <c r="B10541" s="27" t="str">
        <f t="shared" si="1151"/>
        <v>(土)</v>
      </c>
      <c r="C10541" s="34">
        <v>0.52083333333333304</v>
      </c>
      <c r="D10541" s="16" t="s">
        <v>18</v>
      </c>
      <c r="E10541" s="35">
        <v>0.54166666666666696</v>
      </c>
      <c r="F10541" s="50">
        <f>IF(COUNTIF('リスト（不使用）'!$A$5:$A$6,単年カーブ!$A$1),"希望数量入力ください",'単年（2027年度）'!$E$12*単年カーブ!$R$3+'単年（2027年度）'!$E$12*(1-単年カーブ!$R$3)*単年カーブ!Q10541)</f>
        <v>0</v>
      </c>
      <c r="G10541" s="47">
        <f t="shared" si="1152"/>
        <v>0</v>
      </c>
      <c r="M10541">
        <f t="shared" si="1153"/>
        <v>11</v>
      </c>
      <c r="N10541">
        <f>IF(OR(WEEKDAY(A10541)=1,WEEKDAY(A10541)=7,COUNTIF('2027祝日等（不使用）'!$A$1:$A$20,単年カーブ!A10541)=1),0,1)</f>
        <v>0</v>
      </c>
      <c r="O10541">
        <f t="shared" si="1149"/>
        <v>26</v>
      </c>
      <c r="P10541">
        <f t="shared" si="1154"/>
        <v>1</v>
      </c>
      <c r="Q10541">
        <f t="shared" si="1155"/>
        <v>0</v>
      </c>
    </row>
    <row r="10542" spans="1:17" ht="19.5" x14ac:dyDescent="0.4">
      <c r="A10542" s="33">
        <f t="shared" si="1150"/>
        <v>46697</v>
      </c>
      <c r="B10542" s="27" t="str">
        <f t="shared" si="1151"/>
        <v>(土)</v>
      </c>
      <c r="C10542" s="34">
        <v>0.54166666666666696</v>
      </c>
      <c r="D10542" s="16" t="s">
        <v>18</v>
      </c>
      <c r="E10542" s="35">
        <v>0.5625</v>
      </c>
      <c r="F10542" s="50">
        <f>IF(COUNTIF('リスト（不使用）'!$A$5:$A$6,単年カーブ!$A$1),"希望数量入力ください",'単年（2027年度）'!$E$12*単年カーブ!$R$3+'単年（2027年度）'!$E$12*(1-単年カーブ!$R$3)*単年カーブ!Q10542)</f>
        <v>0</v>
      </c>
      <c r="G10542" s="47">
        <f t="shared" si="1152"/>
        <v>0</v>
      </c>
      <c r="M10542">
        <f t="shared" si="1153"/>
        <v>11</v>
      </c>
      <c r="N10542">
        <f>IF(OR(WEEKDAY(A10542)=1,WEEKDAY(A10542)=7,COUNTIF('2027祝日等（不使用）'!$A$1:$A$20,単年カーブ!A10542)=1),0,1)</f>
        <v>0</v>
      </c>
      <c r="O10542">
        <f t="shared" si="1149"/>
        <v>27</v>
      </c>
      <c r="P10542">
        <f t="shared" si="1154"/>
        <v>1</v>
      </c>
      <c r="Q10542">
        <f t="shared" si="1155"/>
        <v>0</v>
      </c>
    </row>
    <row r="10543" spans="1:17" ht="19.5" x14ac:dyDescent="0.4">
      <c r="A10543" s="33">
        <f t="shared" si="1150"/>
        <v>46697</v>
      </c>
      <c r="B10543" s="27" t="str">
        <f t="shared" si="1151"/>
        <v>(土)</v>
      </c>
      <c r="C10543" s="34">
        <v>0.5625</v>
      </c>
      <c r="D10543" s="16" t="s">
        <v>18</v>
      </c>
      <c r="E10543" s="35">
        <v>0.58333333333333304</v>
      </c>
      <c r="F10543" s="50">
        <f>IF(COUNTIF('リスト（不使用）'!$A$5:$A$6,単年カーブ!$A$1),"希望数量入力ください",'単年（2027年度）'!$E$12*単年カーブ!$R$3+'単年（2027年度）'!$E$12*(1-単年カーブ!$R$3)*単年カーブ!Q10543)</f>
        <v>0</v>
      </c>
      <c r="G10543" s="47">
        <f t="shared" si="1152"/>
        <v>0</v>
      </c>
      <c r="M10543">
        <f t="shared" si="1153"/>
        <v>11</v>
      </c>
      <c r="N10543">
        <f>IF(OR(WEEKDAY(A10543)=1,WEEKDAY(A10543)=7,COUNTIF('2027祝日等（不使用）'!$A$1:$A$20,単年カーブ!A10543)=1),0,1)</f>
        <v>0</v>
      </c>
      <c r="O10543">
        <f t="shared" si="1149"/>
        <v>28</v>
      </c>
      <c r="P10543">
        <f t="shared" si="1154"/>
        <v>1</v>
      </c>
      <c r="Q10543">
        <f t="shared" si="1155"/>
        <v>0</v>
      </c>
    </row>
    <row r="10544" spans="1:17" ht="19.5" x14ac:dyDescent="0.4">
      <c r="A10544" s="33">
        <f t="shared" si="1150"/>
        <v>46697</v>
      </c>
      <c r="B10544" s="27" t="str">
        <f t="shared" si="1151"/>
        <v>(土)</v>
      </c>
      <c r="C10544" s="34">
        <v>0.58333333333333304</v>
      </c>
      <c r="D10544" s="16" t="s">
        <v>18</v>
      </c>
      <c r="E10544" s="35">
        <v>0.60416666666666696</v>
      </c>
      <c r="F10544" s="50">
        <f>IF(COUNTIF('リスト（不使用）'!$A$5:$A$6,単年カーブ!$A$1),"希望数量入力ください",'単年（2027年度）'!$E$12*単年カーブ!$R$3+'単年（2027年度）'!$E$12*(1-単年カーブ!$R$3)*単年カーブ!Q10544)</f>
        <v>0</v>
      </c>
      <c r="G10544" s="47">
        <f t="shared" si="1152"/>
        <v>0</v>
      </c>
      <c r="M10544">
        <f t="shared" si="1153"/>
        <v>11</v>
      </c>
      <c r="N10544">
        <f>IF(OR(WEEKDAY(A10544)=1,WEEKDAY(A10544)=7,COUNTIF('2027祝日等（不使用）'!$A$1:$A$20,単年カーブ!A10544)=1),0,1)</f>
        <v>0</v>
      </c>
      <c r="O10544">
        <f t="shared" si="1149"/>
        <v>29</v>
      </c>
      <c r="P10544">
        <f t="shared" si="1154"/>
        <v>1</v>
      </c>
      <c r="Q10544">
        <f t="shared" si="1155"/>
        <v>0</v>
      </c>
    </row>
    <row r="10545" spans="1:17" ht="19.5" x14ac:dyDescent="0.4">
      <c r="A10545" s="33">
        <f t="shared" si="1150"/>
        <v>46697</v>
      </c>
      <c r="B10545" s="27" t="str">
        <f t="shared" si="1151"/>
        <v>(土)</v>
      </c>
      <c r="C10545" s="34">
        <v>0.60416666666666696</v>
      </c>
      <c r="D10545" s="16" t="s">
        <v>18</v>
      </c>
      <c r="E10545" s="35">
        <v>0.625</v>
      </c>
      <c r="F10545" s="50">
        <f>IF(COUNTIF('リスト（不使用）'!$A$5:$A$6,単年カーブ!$A$1),"希望数量入力ください",'単年（2027年度）'!$E$12*単年カーブ!$R$3+'単年（2027年度）'!$E$12*(1-単年カーブ!$R$3)*単年カーブ!Q10545)</f>
        <v>0</v>
      </c>
      <c r="G10545" s="47">
        <f t="shared" si="1152"/>
        <v>0</v>
      </c>
      <c r="M10545">
        <f t="shared" si="1153"/>
        <v>11</v>
      </c>
      <c r="N10545">
        <f>IF(OR(WEEKDAY(A10545)=1,WEEKDAY(A10545)=7,COUNTIF('2027祝日等（不使用）'!$A$1:$A$20,単年カーブ!A10545)=1),0,1)</f>
        <v>0</v>
      </c>
      <c r="O10545">
        <f t="shared" si="1149"/>
        <v>30</v>
      </c>
      <c r="P10545">
        <f t="shared" si="1154"/>
        <v>1</v>
      </c>
      <c r="Q10545">
        <f t="shared" si="1155"/>
        <v>0</v>
      </c>
    </row>
    <row r="10546" spans="1:17" ht="19.5" x14ac:dyDescent="0.4">
      <c r="A10546" s="33">
        <f t="shared" si="1150"/>
        <v>46697</v>
      </c>
      <c r="B10546" s="27" t="str">
        <f t="shared" si="1151"/>
        <v>(土)</v>
      </c>
      <c r="C10546" s="34">
        <v>0.625</v>
      </c>
      <c r="D10546" s="16" t="s">
        <v>18</v>
      </c>
      <c r="E10546" s="35">
        <v>0.64583333333333304</v>
      </c>
      <c r="F10546" s="50">
        <f>IF(COUNTIF('リスト（不使用）'!$A$5:$A$6,単年カーブ!$A$1),"希望数量入力ください",'単年（2027年度）'!$E$12*単年カーブ!$R$3+'単年（2027年度）'!$E$12*(1-単年カーブ!$R$3)*単年カーブ!Q10546)</f>
        <v>0</v>
      </c>
      <c r="G10546" s="47">
        <f t="shared" si="1152"/>
        <v>0</v>
      </c>
      <c r="M10546">
        <f t="shared" si="1153"/>
        <v>11</v>
      </c>
      <c r="N10546">
        <f>IF(OR(WEEKDAY(A10546)=1,WEEKDAY(A10546)=7,COUNTIF('2027祝日等（不使用）'!$A$1:$A$20,単年カーブ!A10546)=1),0,1)</f>
        <v>0</v>
      </c>
      <c r="O10546">
        <f t="shared" si="1149"/>
        <v>31</v>
      </c>
      <c r="P10546">
        <f t="shared" si="1154"/>
        <v>1</v>
      </c>
      <c r="Q10546">
        <f t="shared" si="1155"/>
        <v>0</v>
      </c>
    </row>
    <row r="10547" spans="1:17" ht="19.5" x14ac:dyDescent="0.4">
      <c r="A10547" s="33">
        <f t="shared" si="1150"/>
        <v>46697</v>
      </c>
      <c r="B10547" s="27" t="str">
        <f t="shared" si="1151"/>
        <v>(土)</v>
      </c>
      <c r="C10547" s="34">
        <v>0.64583333333333304</v>
      </c>
      <c r="D10547" s="16" t="s">
        <v>18</v>
      </c>
      <c r="E10547" s="35">
        <v>0.66666666666666696</v>
      </c>
      <c r="F10547" s="50">
        <f>IF(COUNTIF('リスト（不使用）'!$A$5:$A$6,単年カーブ!$A$1),"希望数量入力ください",'単年（2027年度）'!$E$12*単年カーブ!$R$3+'単年（2027年度）'!$E$12*(1-単年カーブ!$R$3)*単年カーブ!Q10547)</f>
        <v>0</v>
      </c>
      <c r="G10547" s="47">
        <f t="shared" si="1152"/>
        <v>0</v>
      </c>
      <c r="M10547">
        <f t="shared" si="1153"/>
        <v>11</v>
      </c>
      <c r="N10547">
        <f>IF(OR(WEEKDAY(A10547)=1,WEEKDAY(A10547)=7,COUNTIF('2027祝日等（不使用）'!$A$1:$A$20,単年カーブ!A10547)=1),0,1)</f>
        <v>0</v>
      </c>
      <c r="O10547">
        <f t="shared" si="1149"/>
        <v>32</v>
      </c>
      <c r="P10547">
        <f t="shared" si="1154"/>
        <v>1</v>
      </c>
      <c r="Q10547">
        <f t="shared" si="1155"/>
        <v>0</v>
      </c>
    </row>
    <row r="10548" spans="1:17" ht="19.5" x14ac:dyDescent="0.4">
      <c r="A10548" s="33">
        <f t="shared" si="1150"/>
        <v>46697</v>
      </c>
      <c r="B10548" s="27" t="str">
        <f t="shared" si="1151"/>
        <v>(土)</v>
      </c>
      <c r="C10548" s="34">
        <v>0.66666666666666696</v>
      </c>
      <c r="D10548" s="16" t="s">
        <v>18</v>
      </c>
      <c r="E10548" s="35">
        <v>0.6875</v>
      </c>
      <c r="F10548" s="50">
        <f>IF(COUNTIF('リスト（不使用）'!$A$5:$A$6,単年カーブ!$A$1),"希望数量入力ください",'単年（2027年度）'!$E$12*単年カーブ!$R$3+'単年（2027年度）'!$E$12*(1-単年カーブ!$R$3)*単年カーブ!Q10548)</f>
        <v>0</v>
      </c>
      <c r="G10548" s="47">
        <f t="shared" si="1152"/>
        <v>0</v>
      </c>
      <c r="M10548">
        <f t="shared" si="1153"/>
        <v>11</v>
      </c>
      <c r="N10548">
        <f>IF(OR(WEEKDAY(A10548)=1,WEEKDAY(A10548)=7,COUNTIF('2027祝日等（不使用）'!$A$1:$A$20,単年カーブ!A10548)=1),0,1)</f>
        <v>0</v>
      </c>
      <c r="O10548">
        <f t="shared" ref="O10548:O10611" si="1156">O10500</f>
        <v>33</v>
      </c>
      <c r="P10548">
        <f t="shared" si="1154"/>
        <v>1</v>
      </c>
      <c r="Q10548">
        <f t="shared" si="1155"/>
        <v>0</v>
      </c>
    </row>
    <row r="10549" spans="1:17" ht="19.5" x14ac:dyDescent="0.4">
      <c r="A10549" s="33">
        <f t="shared" si="1150"/>
        <v>46697</v>
      </c>
      <c r="B10549" s="27" t="str">
        <f t="shared" si="1151"/>
        <v>(土)</v>
      </c>
      <c r="C10549" s="34">
        <v>0.6875</v>
      </c>
      <c r="D10549" s="16" t="s">
        <v>18</v>
      </c>
      <c r="E10549" s="35">
        <v>0.70833333333333304</v>
      </c>
      <c r="F10549" s="50">
        <f>IF(COUNTIF('リスト（不使用）'!$A$5:$A$6,単年カーブ!$A$1),"希望数量入力ください",'単年（2027年度）'!$E$12*単年カーブ!$R$3+'単年（2027年度）'!$E$12*(1-単年カーブ!$R$3)*単年カーブ!Q10549)</f>
        <v>0</v>
      </c>
      <c r="G10549" s="47">
        <f t="shared" si="1152"/>
        <v>0</v>
      </c>
      <c r="M10549">
        <f t="shared" si="1153"/>
        <v>11</v>
      </c>
      <c r="N10549">
        <f>IF(OR(WEEKDAY(A10549)=1,WEEKDAY(A10549)=7,COUNTIF('2027祝日等（不使用）'!$A$1:$A$20,単年カーブ!A10549)=1),0,1)</f>
        <v>0</v>
      </c>
      <c r="O10549">
        <f t="shared" si="1156"/>
        <v>34</v>
      </c>
      <c r="P10549">
        <f t="shared" si="1154"/>
        <v>1</v>
      </c>
      <c r="Q10549">
        <f t="shared" si="1155"/>
        <v>0</v>
      </c>
    </row>
    <row r="10550" spans="1:17" ht="19.5" x14ac:dyDescent="0.4">
      <c r="A10550" s="33">
        <f t="shared" si="1150"/>
        <v>46697</v>
      </c>
      <c r="B10550" s="27" t="str">
        <f t="shared" si="1151"/>
        <v>(土)</v>
      </c>
      <c r="C10550" s="34">
        <v>0.70833333333333304</v>
      </c>
      <c r="D10550" s="16" t="s">
        <v>18</v>
      </c>
      <c r="E10550" s="35">
        <v>0.72916666666666696</v>
      </c>
      <c r="F10550" s="50">
        <f>IF(COUNTIF('リスト（不使用）'!$A$5:$A$6,単年カーブ!$A$1),"希望数量入力ください",'単年（2027年度）'!$E$12*単年カーブ!$R$3+'単年（2027年度）'!$E$12*(1-単年カーブ!$R$3)*単年カーブ!Q10550)</f>
        <v>0</v>
      </c>
      <c r="G10550" s="47">
        <f t="shared" si="1152"/>
        <v>0</v>
      </c>
      <c r="M10550">
        <f t="shared" si="1153"/>
        <v>11</v>
      </c>
      <c r="N10550">
        <f>IF(OR(WEEKDAY(A10550)=1,WEEKDAY(A10550)=7,COUNTIF('2027祝日等（不使用）'!$A$1:$A$20,単年カーブ!A10550)=1),0,1)</f>
        <v>0</v>
      </c>
      <c r="O10550">
        <f t="shared" si="1156"/>
        <v>35</v>
      </c>
      <c r="P10550">
        <f t="shared" si="1154"/>
        <v>1</v>
      </c>
      <c r="Q10550">
        <f t="shared" si="1155"/>
        <v>0</v>
      </c>
    </row>
    <row r="10551" spans="1:17" ht="19.5" x14ac:dyDescent="0.4">
      <c r="A10551" s="33">
        <f t="shared" si="1150"/>
        <v>46697</v>
      </c>
      <c r="B10551" s="27" t="str">
        <f t="shared" si="1151"/>
        <v>(土)</v>
      </c>
      <c r="C10551" s="34">
        <v>0.72916666666666696</v>
      </c>
      <c r="D10551" s="16" t="s">
        <v>18</v>
      </c>
      <c r="E10551" s="35">
        <v>0.75</v>
      </c>
      <c r="F10551" s="50">
        <f>IF(COUNTIF('リスト（不使用）'!$A$5:$A$6,単年カーブ!$A$1),"希望数量入力ください",'単年（2027年度）'!$E$12*単年カーブ!$R$3+'単年（2027年度）'!$E$12*(1-単年カーブ!$R$3)*単年カーブ!Q10551)</f>
        <v>0</v>
      </c>
      <c r="G10551" s="47">
        <f t="shared" si="1152"/>
        <v>0</v>
      </c>
      <c r="M10551">
        <f t="shared" si="1153"/>
        <v>11</v>
      </c>
      <c r="N10551">
        <f>IF(OR(WEEKDAY(A10551)=1,WEEKDAY(A10551)=7,COUNTIF('2027祝日等（不使用）'!$A$1:$A$20,単年カーブ!A10551)=1),0,1)</f>
        <v>0</v>
      </c>
      <c r="O10551">
        <f t="shared" si="1156"/>
        <v>36</v>
      </c>
      <c r="P10551">
        <f t="shared" si="1154"/>
        <v>1</v>
      </c>
      <c r="Q10551">
        <f t="shared" si="1155"/>
        <v>0</v>
      </c>
    </row>
    <row r="10552" spans="1:17" ht="19.5" x14ac:dyDescent="0.4">
      <c r="A10552" s="33">
        <f t="shared" si="1150"/>
        <v>46697</v>
      </c>
      <c r="B10552" s="27" t="str">
        <f t="shared" si="1151"/>
        <v>(土)</v>
      </c>
      <c r="C10552" s="34">
        <v>0.75</v>
      </c>
      <c r="D10552" s="16" t="s">
        <v>18</v>
      </c>
      <c r="E10552" s="35">
        <v>0.77083333333333304</v>
      </c>
      <c r="F10552" s="50">
        <f>IF(COUNTIF('リスト（不使用）'!$A$5:$A$6,単年カーブ!$A$1),"希望数量入力ください",'単年（2027年度）'!$E$12*単年カーブ!$R$3+'単年（2027年度）'!$E$12*(1-単年カーブ!$R$3)*単年カーブ!Q10552)</f>
        <v>0</v>
      </c>
      <c r="G10552" s="47">
        <f t="shared" si="1152"/>
        <v>0</v>
      </c>
      <c r="M10552">
        <f t="shared" si="1153"/>
        <v>11</v>
      </c>
      <c r="N10552">
        <f>IF(OR(WEEKDAY(A10552)=1,WEEKDAY(A10552)=7,COUNTIF('2027祝日等（不使用）'!$A$1:$A$20,単年カーブ!A10552)=1),0,1)</f>
        <v>0</v>
      </c>
      <c r="O10552">
        <f t="shared" si="1156"/>
        <v>37</v>
      </c>
      <c r="P10552">
        <f t="shared" si="1154"/>
        <v>1</v>
      </c>
      <c r="Q10552">
        <f t="shared" si="1155"/>
        <v>0</v>
      </c>
    </row>
    <row r="10553" spans="1:17" ht="19.5" x14ac:dyDescent="0.4">
      <c r="A10553" s="33">
        <f t="shared" si="1150"/>
        <v>46697</v>
      </c>
      <c r="B10553" s="27" t="str">
        <f t="shared" si="1151"/>
        <v>(土)</v>
      </c>
      <c r="C10553" s="34">
        <v>0.77083333333333304</v>
      </c>
      <c r="D10553" s="16" t="s">
        <v>18</v>
      </c>
      <c r="E10553" s="35">
        <v>0.79166666666666696</v>
      </c>
      <c r="F10553" s="50">
        <f>IF(COUNTIF('リスト（不使用）'!$A$5:$A$6,単年カーブ!$A$1),"希望数量入力ください",'単年（2027年度）'!$E$12*単年カーブ!$R$3+'単年（2027年度）'!$E$12*(1-単年カーブ!$R$3)*単年カーブ!Q10553)</f>
        <v>0</v>
      </c>
      <c r="G10553" s="47">
        <f t="shared" si="1152"/>
        <v>0</v>
      </c>
      <c r="M10553">
        <f t="shared" si="1153"/>
        <v>11</v>
      </c>
      <c r="N10553">
        <f>IF(OR(WEEKDAY(A10553)=1,WEEKDAY(A10553)=7,COUNTIF('2027祝日等（不使用）'!$A$1:$A$20,単年カーブ!A10553)=1),0,1)</f>
        <v>0</v>
      </c>
      <c r="O10553">
        <f t="shared" si="1156"/>
        <v>38</v>
      </c>
      <c r="P10553">
        <f t="shared" si="1154"/>
        <v>1</v>
      </c>
      <c r="Q10553">
        <f t="shared" si="1155"/>
        <v>0</v>
      </c>
    </row>
    <row r="10554" spans="1:17" ht="19.5" x14ac:dyDescent="0.4">
      <c r="A10554" s="33">
        <f t="shared" ref="A10554:A10617" si="1157">A10506+1</f>
        <v>46697</v>
      </c>
      <c r="B10554" s="27" t="str">
        <f t="shared" si="1151"/>
        <v>(土)</v>
      </c>
      <c r="C10554" s="34">
        <v>0.79166666666666696</v>
      </c>
      <c r="D10554" s="16" t="s">
        <v>18</v>
      </c>
      <c r="E10554" s="35">
        <v>0.8125</v>
      </c>
      <c r="F10554" s="50">
        <f>IF(COUNTIF('リスト（不使用）'!$A$5:$A$6,単年カーブ!$A$1),"希望数量入力ください",'単年（2027年度）'!$E$12*単年カーブ!$R$3+'単年（2027年度）'!$E$12*(1-単年カーブ!$R$3)*単年カーブ!Q10554)</f>
        <v>0</v>
      </c>
      <c r="G10554" s="47">
        <f t="shared" si="1152"/>
        <v>0</v>
      </c>
      <c r="M10554">
        <f t="shared" si="1153"/>
        <v>11</v>
      </c>
      <c r="N10554">
        <f>IF(OR(WEEKDAY(A10554)=1,WEEKDAY(A10554)=7,COUNTIF('2027祝日等（不使用）'!$A$1:$A$20,単年カーブ!A10554)=1),0,1)</f>
        <v>0</v>
      </c>
      <c r="O10554">
        <f t="shared" si="1156"/>
        <v>39</v>
      </c>
      <c r="P10554">
        <f t="shared" si="1154"/>
        <v>1</v>
      </c>
      <c r="Q10554">
        <f t="shared" si="1155"/>
        <v>0</v>
      </c>
    </row>
    <row r="10555" spans="1:17" ht="19.5" x14ac:dyDescent="0.4">
      <c r="A10555" s="33">
        <f t="shared" si="1157"/>
        <v>46697</v>
      </c>
      <c r="B10555" s="27" t="str">
        <f t="shared" si="1151"/>
        <v>(土)</v>
      </c>
      <c r="C10555" s="34">
        <v>0.8125</v>
      </c>
      <c r="D10555" s="16" t="s">
        <v>18</v>
      </c>
      <c r="E10555" s="35">
        <v>0.83333333333333304</v>
      </c>
      <c r="F10555" s="50">
        <f>IF(COUNTIF('リスト（不使用）'!$A$5:$A$6,単年カーブ!$A$1),"希望数量入力ください",'単年（2027年度）'!$E$12*単年カーブ!$R$3+'単年（2027年度）'!$E$12*(1-単年カーブ!$R$3)*単年カーブ!Q10555)</f>
        <v>0</v>
      </c>
      <c r="G10555" s="47">
        <f t="shared" si="1152"/>
        <v>0</v>
      </c>
      <c r="M10555">
        <f t="shared" si="1153"/>
        <v>11</v>
      </c>
      <c r="N10555">
        <f>IF(OR(WEEKDAY(A10555)=1,WEEKDAY(A10555)=7,COUNTIF('2027祝日等（不使用）'!$A$1:$A$20,単年カーブ!A10555)=1),0,1)</f>
        <v>0</v>
      </c>
      <c r="O10555">
        <f t="shared" si="1156"/>
        <v>40</v>
      </c>
      <c r="P10555">
        <f t="shared" si="1154"/>
        <v>1</v>
      </c>
      <c r="Q10555">
        <f t="shared" si="1155"/>
        <v>0</v>
      </c>
    </row>
    <row r="10556" spans="1:17" ht="19.5" x14ac:dyDescent="0.4">
      <c r="A10556" s="33">
        <f t="shared" si="1157"/>
        <v>46697</v>
      </c>
      <c r="B10556" s="27" t="str">
        <f t="shared" si="1151"/>
        <v>(土)</v>
      </c>
      <c r="C10556" s="34">
        <v>0.83333333333333304</v>
      </c>
      <c r="D10556" s="16" t="s">
        <v>18</v>
      </c>
      <c r="E10556" s="35">
        <v>0.85416666666666696</v>
      </c>
      <c r="F10556" s="50">
        <f>IF(COUNTIF('リスト（不使用）'!$A$5:$A$6,単年カーブ!$A$1),"希望数量入力ください",'単年（2027年度）'!$E$12*単年カーブ!$R$3+'単年（2027年度）'!$E$12*(1-単年カーブ!$R$3)*単年カーブ!Q10556)</f>
        <v>0</v>
      </c>
      <c r="G10556" s="47">
        <f t="shared" si="1152"/>
        <v>0</v>
      </c>
      <c r="M10556">
        <f t="shared" si="1153"/>
        <v>11</v>
      </c>
      <c r="N10556">
        <f>IF(OR(WEEKDAY(A10556)=1,WEEKDAY(A10556)=7,COUNTIF('2027祝日等（不使用）'!$A$1:$A$20,単年カーブ!A10556)=1),0,1)</f>
        <v>0</v>
      </c>
      <c r="O10556">
        <f t="shared" si="1156"/>
        <v>41</v>
      </c>
      <c r="P10556">
        <f t="shared" si="1154"/>
        <v>0</v>
      </c>
      <c r="Q10556">
        <f t="shared" si="1155"/>
        <v>0</v>
      </c>
    </row>
    <row r="10557" spans="1:17" ht="19.5" x14ac:dyDescent="0.4">
      <c r="A10557" s="33">
        <f t="shared" si="1157"/>
        <v>46697</v>
      </c>
      <c r="B10557" s="27" t="str">
        <f t="shared" si="1151"/>
        <v>(土)</v>
      </c>
      <c r="C10557" s="34">
        <v>0.85416666666666696</v>
      </c>
      <c r="D10557" s="16" t="s">
        <v>18</v>
      </c>
      <c r="E10557" s="35">
        <v>0.875</v>
      </c>
      <c r="F10557" s="50">
        <f>IF(COUNTIF('リスト（不使用）'!$A$5:$A$6,単年カーブ!$A$1),"希望数量入力ください",'単年（2027年度）'!$E$12*単年カーブ!$R$3+'単年（2027年度）'!$E$12*(1-単年カーブ!$R$3)*単年カーブ!Q10557)</f>
        <v>0</v>
      </c>
      <c r="G10557" s="47">
        <f t="shared" si="1152"/>
        <v>0</v>
      </c>
      <c r="M10557">
        <f t="shared" si="1153"/>
        <v>11</v>
      </c>
      <c r="N10557">
        <f>IF(OR(WEEKDAY(A10557)=1,WEEKDAY(A10557)=7,COUNTIF('2027祝日等（不使用）'!$A$1:$A$20,単年カーブ!A10557)=1),0,1)</f>
        <v>0</v>
      </c>
      <c r="O10557">
        <f t="shared" si="1156"/>
        <v>42</v>
      </c>
      <c r="P10557">
        <f t="shared" si="1154"/>
        <v>0</v>
      </c>
      <c r="Q10557">
        <f t="shared" si="1155"/>
        <v>0</v>
      </c>
    </row>
    <row r="10558" spans="1:17" ht="19.5" x14ac:dyDescent="0.4">
      <c r="A10558" s="33">
        <f t="shared" si="1157"/>
        <v>46697</v>
      </c>
      <c r="B10558" s="27" t="str">
        <f t="shared" si="1151"/>
        <v>(土)</v>
      </c>
      <c r="C10558" s="34">
        <v>0.875</v>
      </c>
      <c r="D10558" s="16" t="s">
        <v>18</v>
      </c>
      <c r="E10558" s="35">
        <v>0.89583333333333304</v>
      </c>
      <c r="F10558" s="50">
        <f>IF(COUNTIF('リスト（不使用）'!$A$5:$A$6,単年カーブ!$A$1),"希望数量入力ください",'単年（2027年度）'!$E$12*単年カーブ!$R$3+'単年（2027年度）'!$E$12*(1-単年カーブ!$R$3)*単年カーブ!Q10558)</f>
        <v>0</v>
      </c>
      <c r="G10558" s="47">
        <f t="shared" si="1152"/>
        <v>0</v>
      </c>
      <c r="M10558">
        <f t="shared" si="1153"/>
        <v>11</v>
      </c>
      <c r="N10558">
        <f>IF(OR(WEEKDAY(A10558)=1,WEEKDAY(A10558)=7,COUNTIF('2027祝日等（不使用）'!$A$1:$A$20,単年カーブ!A10558)=1),0,1)</f>
        <v>0</v>
      </c>
      <c r="O10558">
        <f t="shared" si="1156"/>
        <v>43</v>
      </c>
      <c r="P10558">
        <f t="shared" si="1154"/>
        <v>0</v>
      </c>
      <c r="Q10558">
        <f t="shared" si="1155"/>
        <v>0</v>
      </c>
    </row>
    <row r="10559" spans="1:17" ht="19.5" x14ac:dyDescent="0.4">
      <c r="A10559" s="33">
        <f t="shared" si="1157"/>
        <v>46697</v>
      </c>
      <c r="B10559" s="27" t="str">
        <f t="shared" si="1151"/>
        <v>(土)</v>
      </c>
      <c r="C10559" s="34">
        <v>0.89583333333333304</v>
      </c>
      <c r="D10559" s="16" t="s">
        <v>18</v>
      </c>
      <c r="E10559" s="35">
        <v>0.91666666666666696</v>
      </c>
      <c r="F10559" s="50">
        <f>IF(COUNTIF('リスト（不使用）'!$A$5:$A$6,単年カーブ!$A$1),"希望数量入力ください",'単年（2027年度）'!$E$12*単年カーブ!$R$3+'単年（2027年度）'!$E$12*(1-単年カーブ!$R$3)*単年カーブ!Q10559)</f>
        <v>0</v>
      </c>
      <c r="G10559" s="47">
        <f t="shared" si="1152"/>
        <v>0</v>
      </c>
      <c r="M10559">
        <f t="shared" si="1153"/>
        <v>11</v>
      </c>
      <c r="N10559">
        <f>IF(OR(WEEKDAY(A10559)=1,WEEKDAY(A10559)=7,COUNTIF('2027祝日等（不使用）'!$A$1:$A$20,単年カーブ!A10559)=1),0,1)</f>
        <v>0</v>
      </c>
      <c r="O10559">
        <f t="shared" si="1156"/>
        <v>44</v>
      </c>
      <c r="P10559">
        <f t="shared" si="1154"/>
        <v>0</v>
      </c>
      <c r="Q10559">
        <f t="shared" si="1155"/>
        <v>0</v>
      </c>
    </row>
    <row r="10560" spans="1:17" ht="19.5" x14ac:dyDescent="0.4">
      <c r="A10560" s="33">
        <f t="shared" si="1157"/>
        <v>46697</v>
      </c>
      <c r="B10560" s="27" t="str">
        <f t="shared" si="1151"/>
        <v>(土)</v>
      </c>
      <c r="C10560" s="34">
        <v>0.91666666666666696</v>
      </c>
      <c r="D10560" s="16" t="s">
        <v>18</v>
      </c>
      <c r="E10560" s="35">
        <v>0.9375</v>
      </c>
      <c r="F10560" s="50">
        <f>IF(COUNTIF('リスト（不使用）'!$A$5:$A$6,単年カーブ!$A$1),"希望数量入力ください",'単年（2027年度）'!$E$12*単年カーブ!$R$3+'単年（2027年度）'!$E$12*(1-単年カーブ!$R$3)*単年カーブ!Q10560)</f>
        <v>0</v>
      </c>
      <c r="G10560" s="47">
        <f t="shared" si="1152"/>
        <v>0</v>
      </c>
      <c r="M10560">
        <f t="shared" si="1153"/>
        <v>11</v>
      </c>
      <c r="N10560">
        <f>IF(OR(WEEKDAY(A10560)=1,WEEKDAY(A10560)=7,COUNTIF('2027祝日等（不使用）'!$A$1:$A$20,単年カーブ!A10560)=1),0,1)</f>
        <v>0</v>
      </c>
      <c r="O10560">
        <f t="shared" si="1156"/>
        <v>45</v>
      </c>
      <c r="P10560">
        <f t="shared" si="1154"/>
        <v>0</v>
      </c>
      <c r="Q10560">
        <f t="shared" si="1155"/>
        <v>0</v>
      </c>
    </row>
    <row r="10561" spans="1:17" ht="19.5" x14ac:dyDescent="0.4">
      <c r="A10561" s="33">
        <f t="shared" si="1157"/>
        <v>46697</v>
      </c>
      <c r="B10561" s="27" t="str">
        <f t="shared" si="1151"/>
        <v>(土)</v>
      </c>
      <c r="C10561" s="34">
        <v>0.9375</v>
      </c>
      <c r="D10561" s="16" t="s">
        <v>18</v>
      </c>
      <c r="E10561" s="35">
        <v>0.95833333333333304</v>
      </c>
      <c r="F10561" s="50">
        <f>IF(COUNTIF('リスト（不使用）'!$A$5:$A$6,単年カーブ!$A$1),"希望数量入力ください",'単年（2027年度）'!$E$12*単年カーブ!$R$3+'単年（2027年度）'!$E$12*(1-単年カーブ!$R$3)*単年カーブ!Q10561)</f>
        <v>0</v>
      </c>
      <c r="G10561" s="47">
        <f t="shared" si="1152"/>
        <v>0</v>
      </c>
      <c r="M10561">
        <f t="shared" si="1153"/>
        <v>11</v>
      </c>
      <c r="N10561">
        <f>IF(OR(WEEKDAY(A10561)=1,WEEKDAY(A10561)=7,COUNTIF('2027祝日等（不使用）'!$A$1:$A$20,単年カーブ!A10561)=1),0,1)</f>
        <v>0</v>
      </c>
      <c r="O10561">
        <f t="shared" si="1156"/>
        <v>46</v>
      </c>
      <c r="P10561">
        <f t="shared" si="1154"/>
        <v>0</v>
      </c>
      <c r="Q10561">
        <f t="shared" si="1155"/>
        <v>0</v>
      </c>
    </row>
    <row r="10562" spans="1:17" ht="19.5" x14ac:dyDescent="0.4">
      <c r="A10562" s="33">
        <f t="shared" si="1157"/>
        <v>46697</v>
      </c>
      <c r="B10562" s="27" t="str">
        <f t="shared" si="1151"/>
        <v>(土)</v>
      </c>
      <c r="C10562" s="34">
        <v>0.95833333333333304</v>
      </c>
      <c r="D10562" s="16" t="s">
        <v>18</v>
      </c>
      <c r="E10562" s="35">
        <v>0.97916666666666696</v>
      </c>
      <c r="F10562" s="50">
        <f>IF(COUNTIF('リスト（不使用）'!$A$5:$A$6,単年カーブ!$A$1),"希望数量入力ください",'単年（2027年度）'!$E$12*単年カーブ!$R$3+'単年（2027年度）'!$E$12*(1-単年カーブ!$R$3)*単年カーブ!Q10562)</f>
        <v>0</v>
      </c>
      <c r="G10562" s="47">
        <f t="shared" si="1152"/>
        <v>0</v>
      </c>
      <c r="M10562">
        <f t="shared" si="1153"/>
        <v>11</v>
      </c>
      <c r="N10562">
        <f>IF(OR(WEEKDAY(A10562)=1,WEEKDAY(A10562)=7,COUNTIF('2027祝日等（不使用）'!$A$1:$A$20,単年カーブ!A10562)=1),0,1)</f>
        <v>0</v>
      </c>
      <c r="O10562">
        <f t="shared" si="1156"/>
        <v>47</v>
      </c>
      <c r="P10562">
        <f t="shared" si="1154"/>
        <v>0</v>
      </c>
      <c r="Q10562">
        <f t="shared" si="1155"/>
        <v>0</v>
      </c>
    </row>
    <row r="10563" spans="1:17" ht="19.5" x14ac:dyDescent="0.4">
      <c r="A10563" s="33">
        <f t="shared" si="1157"/>
        <v>46697</v>
      </c>
      <c r="B10563" s="27" t="str">
        <f t="shared" si="1151"/>
        <v>(土)</v>
      </c>
      <c r="C10563" s="34">
        <v>0.97916666666666696</v>
      </c>
      <c r="D10563" s="16" t="s">
        <v>18</v>
      </c>
      <c r="E10563" s="35" t="s">
        <v>17</v>
      </c>
      <c r="F10563" s="50">
        <f>IF(COUNTIF('リスト（不使用）'!$A$5:$A$6,単年カーブ!$A$1),"希望数量入力ください",'単年（2027年度）'!$E$12*単年カーブ!$R$3+'単年（2027年度）'!$E$12*(1-単年カーブ!$R$3)*単年カーブ!Q10563)</f>
        <v>0</v>
      </c>
      <c r="G10563" s="47">
        <f t="shared" si="1152"/>
        <v>0</v>
      </c>
      <c r="M10563">
        <f t="shared" si="1153"/>
        <v>11</v>
      </c>
      <c r="N10563">
        <f>IF(OR(WEEKDAY(A10563)=1,WEEKDAY(A10563)=7,COUNTIF('2027祝日等（不使用）'!$A$1:$A$20,単年カーブ!A10563)=1),0,1)</f>
        <v>0</v>
      </c>
      <c r="O10563">
        <f t="shared" si="1156"/>
        <v>48</v>
      </c>
      <c r="P10563">
        <f t="shared" si="1154"/>
        <v>0</v>
      </c>
      <c r="Q10563">
        <f t="shared" si="1155"/>
        <v>0</v>
      </c>
    </row>
    <row r="10564" spans="1:17" ht="19.5" x14ac:dyDescent="0.4">
      <c r="A10564" s="33">
        <f t="shared" si="1157"/>
        <v>46698</v>
      </c>
      <c r="B10564" s="27" t="str">
        <f t="shared" ref="B10564:B10627" si="1158">TEXT(A10564,"(aaa)")</f>
        <v>(日)</v>
      </c>
      <c r="C10564" s="34">
        <v>0</v>
      </c>
      <c r="D10564" s="16" t="s">
        <v>18</v>
      </c>
      <c r="E10564" s="35">
        <v>2.0833333333333332E-2</v>
      </c>
      <c r="F10564" s="50">
        <f>IF(COUNTIF('リスト（不使用）'!$A$5:$A$6,単年カーブ!$A$1),"希望数量入力ください",'単年（2027年度）'!$E$12*単年カーブ!$R$3+'単年（2027年度）'!$E$12*(1-単年カーブ!$R$3)*単年カーブ!Q10564)</f>
        <v>0</v>
      </c>
      <c r="G10564" s="47">
        <f t="shared" ref="G10564:G10627" si="1159">F10564/2</f>
        <v>0</v>
      </c>
      <c r="M10564">
        <f t="shared" ref="M10564:M10627" si="1160">MONTH(A10564)</f>
        <v>11</v>
      </c>
      <c r="N10564">
        <f>IF(OR(WEEKDAY(A10564)=1,WEEKDAY(A10564)=7,COUNTIF('2027祝日等（不使用）'!$A$1:$A$20,単年カーブ!A10564)=1),0,1)</f>
        <v>0</v>
      </c>
      <c r="O10564">
        <f t="shared" si="1156"/>
        <v>1</v>
      </c>
      <c r="P10564">
        <f t="shared" ref="P10564:P10627" si="1161">IF(AND(O10564&gt;16,O10564&lt;41),1,0)</f>
        <v>0</v>
      </c>
      <c r="Q10564">
        <f t="shared" ref="Q10564:Q10627" si="1162">P10564*N10564</f>
        <v>0</v>
      </c>
    </row>
    <row r="10565" spans="1:17" ht="19.5" x14ac:dyDescent="0.4">
      <c r="A10565" s="33">
        <f t="shared" si="1157"/>
        <v>46698</v>
      </c>
      <c r="B10565" s="27" t="str">
        <f t="shared" si="1158"/>
        <v>(日)</v>
      </c>
      <c r="C10565" s="34">
        <v>2.0833333333333332E-2</v>
      </c>
      <c r="D10565" s="16" t="s">
        <v>18</v>
      </c>
      <c r="E10565" s="35">
        <v>4.1666666666666664E-2</v>
      </c>
      <c r="F10565" s="50">
        <f>IF(COUNTIF('リスト（不使用）'!$A$5:$A$6,単年カーブ!$A$1),"希望数量入力ください",'単年（2027年度）'!$E$12*単年カーブ!$R$3+'単年（2027年度）'!$E$12*(1-単年カーブ!$R$3)*単年カーブ!Q10565)</f>
        <v>0</v>
      </c>
      <c r="G10565" s="47">
        <f t="shared" si="1159"/>
        <v>0</v>
      </c>
      <c r="M10565">
        <f t="shared" si="1160"/>
        <v>11</v>
      </c>
      <c r="N10565">
        <f>IF(OR(WEEKDAY(A10565)=1,WEEKDAY(A10565)=7,COUNTIF('2027祝日等（不使用）'!$A$1:$A$20,単年カーブ!A10565)=1),0,1)</f>
        <v>0</v>
      </c>
      <c r="O10565">
        <f t="shared" si="1156"/>
        <v>2</v>
      </c>
      <c r="P10565">
        <f t="shared" si="1161"/>
        <v>0</v>
      </c>
      <c r="Q10565">
        <f t="shared" si="1162"/>
        <v>0</v>
      </c>
    </row>
    <row r="10566" spans="1:17" ht="19.5" x14ac:dyDescent="0.4">
      <c r="A10566" s="33">
        <f t="shared" si="1157"/>
        <v>46698</v>
      </c>
      <c r="B10566" s="27" t="str">
        <f t="shared" si="1158"/>
        <v>(日)</v>
      </c>
      <c r="C10566" s="34">
        <v>4.1666666666666664E-2</v>
      </c>
      <c r="D10566" s="16" t="s">
        <v>18</v>
      </c>
      <c r="E10566" s="35">
        <v>6.25E-2</v>
      </c>
      <c r="F10566" s="50">
        <f>IF(COUNTIF('リスト（不使用）'!$A$5:$A$6,単年カーブ!$A$1),"希望数量入力ください",'単年（2027年度）'!$E$12*単年カーブ!$R$3+'単年（2027年度）'!$E$12*(1-単年カーブ!$R$3)*単年カーブ!Q10566)</f>
        <v>0</v>
      </c>
      <c r="G10566" s="47">
        <f t="shared" si="1159"/>
        <v>0</v>
      </c>
      <c r="M10566">
        <f t="shared" si="1160"/>
        <v>11</v>
      </c>
      <c r="N10566">
        <f>IF(OR(WEEKDAY(A10566)=1,WEEKDAY(A10566)=7,COUNTIF('2027祝日等（不使用）'!$A$1:$A$20,単年カーブ!A10566)=1),0,1)</f>
        <v>0</v>
      </c>
      <c r="O10566">
        <f t="shared" si="1156"/>
        <v>3</v>
      </c>
      <c r="P10566">
        <f t="shared" si="1161"/>
        <v>0</v>
      </c>
      <c r="Q10566">
        <f t="shared" si="1162"/>
        <v>0</v>
      </c>
    </row>
    <row r="10567" spans="1:17" ht="19.5" x14ac:dyDescent="0.4">
      <c r="A10567" s="33">
        <f t="shared" si="1157"/>
        <v>46698</v>
      </c>
      <c r="B10567" s="27" t="str">
        <f t="shared" si="1158"/>
        <v>(日)</v>
      </c>
      <c r="C10567" s="34">
        <v>6.25E-2</v>
      </c>
      <c r="D10567" s="16" t="s">
        <v>18</v>
      </c>
      <c r="E10567" s="35">
        <v>8.3333333333333301E-2</v>
      </c>
      <c r="F10567" s="50">
        <f>IF(COUNTIF('リスト（不使用）'!$A$5:$A$6,単年カーブ!$A$1),"希望数量入力ください",'単年（2027年度）'!$E$12*単年カーブ!$R$3+'単年（2027年度）'!$E$12*(1-単年カーブ!$R$3)*単年カーブ!Q10567)</f>
        <v>0</v>
      </c>
      <c r="G10567" s="47">
        <f t="shared" si="1159"/>
        <v>0</v>
      </c>
      <c r="M10567">
        <f t="shared" si="1160"/>
        <v>11</v>
      </c>
      <c r="N10567">
        <f>IF(OR(WEEKDAY(A10567)=1,WEEKDAY(A10567)=7,COUNTIF('2027祝日等（不使用）'!$A$1:$A$20,単年カーブ!A10567)=1),0,1)</f>
        <v>0</v>
      </c>
      <c r="O10567">
        <f t="shared" si="1156"/>
        <v>4</v>
      </c>
      <c r="P10567">
        <f t="shared" si="1161"/>
        <v>0</v>
      </c>
      <c r="Q10567">
        <f t="shared" si="1162"/>
        <v>0</v>
      </c>
    </row>
    <row r="10568" spans="1:17" ht="19.5" x14ac:dyDescent="0.4">
      <c r="A10568" s="33">
        <f t="shared" si="1157"/>
        <v>46698</v>
      </c>
      <c r="B10568" s="27" t="str">
        <f t="shared" si="1158"/>
        <v>(日)</v>
      </c>
      <c r="C10568" s="34">
        <v>8.3333333333333301E-2</v>
      </c>
      <c r="D10568" s="16" t="s">
        <v>18</v>
      </c>
      <c r="E10568" s="35">
        <v>0.104166666666667</v>
      </c>
      <c r="F10568" s="50">
        <f>IF(COUNTIF('リスト（不使用）'!$A$5:$A$6,単年カーブ!$A$1),"希望数量入力ください",'単年（2027年度）'!$E$12*単年カーブ!$R$3+'単年（2027年度）'!$E$12*(1-単年カーブ!$R$3)*単年カーブ!Q10568)</f>
        <v>0</v>
      </c>
      <c r="G10568" s="47">
        <f t="shared" si="1159"/>
        <v>0</v>
      </c>
      <c r="M10568">
        <f t="shared" si="1160"/>
        <v>11</v>
      </c>
      <c r="N10568">
        <f>IF(OR(WEEKDAY(A10568)=1,WEEKDAY(A10568)=7,COUNTIF('2027祝日等（不使用）'!$A$1:$A$20,単年カーブ!A10568)=1),0,1)</f>
        <v>0</v>
      </c>
      <c r="O10568">
        <f t="shared" si="1156"/>
        <v>5</v>
      </c>
      <c r="P10568">
        <f t="shared" si="1161"/>
        <v>0</v>
      </c>
      <c r="Q10568">
        <f t="shared" si="1162"/>
        <v>0</v>
      </c>
    </row>
    <row r="10569" spans="1:17" ht="19.5" x14ac:dyDescent="0.4">
      <c r="A10569" s="33">
        <f t="shared" si="1157"/>
        <v>46698</v>
      </c>
      <c r="B10569" s="27" t="str">
        <f t="shared" si="1158"/>
        <v>(日)</v>
      </c>
      <c r="C10569" s="34">
        <v>0.104166666666667</v>
      </c>
      <c r="D10569" s="16" t="s">
        <v>18</v>
      </c>
      <c r="E10569" s="35">
        <v>0.125</v>
      </c>
      <c r="F10569" s="50">
        <f>IF(COUNTIF('リスト（不使用）'!$A$5:$A$6,単年カーブ!$A$1),"希望数量入力ください",'単年（2027年度）'!$E$12*単年カーブ!$R$3+'単年（2027年度）'!$E$12*(1-単年カーブ!$R$3)*単年カーブ!Q10569)</f>
        <v>0</v>
      </c>
      <c r="G10569" s="47">
        <f t="shared" si="1159"/>
        <v>0</v>
      </c>
      <c r="M10569">
        <f t="shared" si="1160"/>
        <v>11</v>
      </c>
      <c r="N10569">
        <f>IF(OR(WEEKDAY(A10569)=1,WEEKDAY(A10569)=7,COUNTIF('2027祝日等（不使用）'!$A$1:$A$20,単年カーブ!A10569)=1),0,1)</f>
        <v>0</v>
      </c>
      <c r="O10569">
        <f t="shared" si="1156"/>
        <v>6</v>
      </c>
      <c r="P10569">
        <f t="shared" si="1161"/>
        <v>0</v>
      </c>
      <c r="Q10569">
        <f t="shared" si="1162"/>
        <v>0</v>
      </c>
    </row>
    <row r="10570" spans="1:17" ht="19.5" x14ac:dyDescent="0.4">
      <c r="A10570" s="33">
        <f t="shared" si="1157"/>
        <v>46698</v>
      </c>
      <c r="B10570" s="27" t="str">
        <f t="shared" si="1158"/>
        <v>(日)</v>
      </c>
      <c r="C10570" s="34">
        <v>0.125</v>
      </c>
      <c r="D10570" s="16" t="s">
        <v>18</v>
      </c>
      <c r="E10570" s="35">
        <v>0.14583333333333301</v>
      </c>
      <c r="F10570" s="50">
        <f>IF(COUNTIF('リスト（不使用）'!$A$5:$A$6,単年カーブ!$A$1),"希望数量入力ください",'単年（2027年度）'!$E$12*単年カーブ!$R$3+'単年（2027年度）'!$E$12*(1-単年カーブ!$R$3)*単年カーブ!Q10570)</f>
        <v>0</v>
      </c>
      <c r="G10570" s="47">
        <f t="shared" si="1159"/>
        <v>0</v>
      </c>
      <c r="M10570">
        <f t="shared" si="1160"/>
        <v>11</v>
      </c>
      <c r="N10570">
        <f>IF(OR(WEEKDAY(A10570)=1,WEEKDAY(A10570)=7,COUNTIF('2027祝日等（不使用）'!$A$1:$A$20,単年カーブ!A10570)=1),0,1)</f>
        <v>0</v>
      </c>
      <c r="O10570">
        <f t="shared" si="1156"/>
        <v>7</v>
      </c>
      <c r="P10570">
        <f t="shared" si="1161"/>
        <v>0</v>
      </c>
      <c r="Q10570">
        <f t="shared" si="1162"/>
        <v>0</v>
      </c>
    </row>
    <row r="10571" spans="1:17" ht="19.5" x14ac:dyDescent="0.4">
      <c r="A10571" s="33">
        <f t="shared" si="1157"/>
        <v>46698</v>
      </c>
      <c r="B10571" s="27" t="str">
        <f t="shared" si="1158"/>
        <v>(日)</v>
      </c>
      <c r="C10571" s="34">
        <v>0.14583333333333301</v>
      </c>
      <c r="D10571" s="16" t="s">
        <v>18</v>
      </c>
      <c r="E10571" s="35">
        <v>0.16666666666666699</v>
      </c>
      <c r="F10571" s="50">
        <f>IF(COUNTIF('リスト（不使用）'!$A$5:$A$6,単年カーブ!$A$1),"希望数量入力ください",'単年（2027年度）'!$E$12*単年カーブ!$R$3+'単年（2027年度）'!$E$12*(1-単年カーブ!$R$3)*単年カーブ!Q10571)</f>
        <v>0</v>
      </c>
      <c r="G10571" s="47">
        <f t="shared" si="1159"/>
        <v>0</v>
      </c>
      <c r="M10571">
        <f t="shared" si="1160"/>
        <v>11</v>
      </c>
      <c r="N10571">
        <f>IF(OR(WEEKDAY(A10571)=1,WEEKDAY(A10571)=7,COUNTIF('2027祝日等（不使用）'!$A$1:$A$20,単年カーブ!A10571)=1),0,1)</f>
        <v>0</v>
      </c>
      <c r="O10571">
        <f t="shared" si="1156"/>
        <v>8</v>
      </c>
      <c r="P10571">
        <f t="shared" si="1161"/>
        <v>0</v>
      </c>
      <c r="Q10571">
        <f t="shared" si="1162"/>
        <v>0</v>
      </c>
    </row>
    <row r="10572" spans="1:17" ht="19.5" x14ac:dyDescent="0.4">
      <c r="A10572" s="33">
        <f t="shared" si="1157"/>
        <v>46698</v>
      </c>
      <c r="B10572" s="27" t="str">
        <f t="shared" si="1158"/>
        <v>(日)</v>
      </c>
      <c r="C10572" s="34">
        <v>0.16666666666666699</v>
      </c>
      <c r="D10572" s="16" t="s">
        <v>18</v>
      </c>
      <c r="E10572" s="35">
        <v>0.1875</v>
      </c>
      <c r="F10572" s="50">
        <f>IF(COUNTIF('リスト（不使用）'!$A$5:$A$6,単年カーブ!$A$1),"希望数量入力ください",'単年（2027年度）'!$E$12*単年カーブ!$R$3+'単年（2027年度）'!$E$12*(1-単年カーブ!$R$3)*単年カーブ!Q10572)</f>
        <v>0</v>
      </c>
      <c r="G10572" s="47">
        <f t="shared" si="1159"/>
        <v>0</v>
      </c>
      <c r="M10572">
        <f t="shared" si="1160"/>
        <v>11</v>
      </c>
      <c r="N10572">
        <f>IF(OR(WEEKDAY(A10572)=1,WEEKDAY(A10572)=7,COUNTIF('2027祝日等（不使用）'!$A$1:$A$20,単年カーブ!A10572)=1),0,1)</f>
        <v>0</v>
      </c>
      <c r="O10572">
        <f t="shared" si="1156"/>
        <v>9</v>
      </c>
      <c r="P10572">
        <f t="shared" si="1161"/>
        <v>0</v>
      </c>
      <c r="Q10572">
        <f t="shared" si="1162"/>
        <v>0</v>
      </c>
    </row>
    <row r="10573" spans="1:17" ht="19.5" x14ac:dyDescent="0.4">
      <c r="A10573" s="33">
        <f t="shared" si="1157"/>
        <v>46698</v>
      </c>
      <c r="B10573" s="27" t="str">
        <f t="shared" si="1158"/>
        <v>(日)</v>
      </c>
      <c r="C10573" s="34">
        <v>0.1875</v>
      </c>
      <c r="D10573" s="16" t="s">
        <v>18</v>
      </c>
      <c r="E10573" s="35">
        <v>0.20833333333333301</v>
      </c>
      <c r="F10573" s="50">
        <f>IF(COUNTIF('リスト（不使用）'!$A$5:$A$6,単年カーブ!$A$1),"希望数量入力ください",'単年（2027年度）'!$E$12*単年カーブ!$R$3+'単年（2027年度）'!$E$12*(1-単年カーブ!$R$3)*単年カーブ!Q10573)</f>
        <v>0</v>
      </c>
      <c r="G10573" s="47">
        <f t="shared" si="1159"/>
        <v>0</v>
      </c>
      <c r="M10573">
        <f t="shared" si="1160"/>
        <v>11</v>
      </c>
      <c r="N10573">
        <f>IF(OR(WEEKDAY(A10573)=1,WEEKDAY(A10573)=7,COUNTIF('2027祝日等（不使用）'!$A$1:$A$20,単年カーブ!A10573)=1),0,1)</f>
        <v>0</v>
      </c>
      <c r="O10573">
        <f t="shared" si="1156"/>
        <v>10</v>
      </c>
      <c r="P10573">
        <f t="shared" si="1161"/>
        <v>0</v>
      </c>
      <c r="Q10573">
        <f t="shared" si="1162"/>
        <v>0</v>
      </c>
    </row>
    <row r="10574" spans="1:17" ht="19.5" x14ac:dyDescent="0.4">
      <c r="A10574" s="33">
        <f t="shared" si="1157"/>
        <v>46698</v>
      </c>
      <c r="B10574" s="27" t="str">
        <f t="shared" si="1158"/>
        <v>(日)</v>
      </c>
      <c r="C10574" s="34">
        <v>0.20833333333333301</v>
      </c>
      <c r="D10574" s="16" t="s">
        <v>18</v>
      </c>
      <c r="E10574" s="35">
        <v>0.22916666666666699</v>
      </c>
      <c r="F10574" s="50">
        <f>IF(COUNTIF('リスト（不使用）'!$A$5:$A$6,単年カーブ!$A$1),"希望数量入力ください",'単年（2027年度）'!$E$12*単年カーブ!$R$3+'単年（2027年度）'!$E$12*(1-単年カーブ!$R$3)*単年カーブ!Q10574)</f>
        <v>0</v>
      </c>
      <c r="G10574" s="47">
        <f t="shared" si="1159"/>
        <v>0</v>
      </c>
      <c r="M10574">
        <f t="shared" si="1160"/>
        <v>11</v>
      </c>
      <c r="N10574">
        <f>IF(OR(WEEKDAY(A10574)=1,WEEKDAY(A10574)=7,COUNTIF('2027祝日等（不使用）'!$A$1:$A$20,単年カーブ!A10574)=1),0,1)</f>
        <v>0</v>
      </c>
      <c r="O10574">
        <f t="shared" si="1156"/>
        <v>11</v>
      </c>
      <c r="P10574">
        <f t="shared" si="1161"/>
        <v>0</v>
      </c>
      <c r="Q10574">
        <f t="shared" si="1162"/>
        <v>0</v>
      </c>
    </row>
    <row r="10575" spans="1:17" ht="19.5" x14ac:dyDescent="0.4">
      <c r="A10575" s="33">
        <f t="shared" si="1157"/>
        <v>46698</v>
      </c>
      <c r="B10575" s="27" t="str">
        <f t="shared" si="1158"/>
        <v>(日)</v>
      </c>
      <c r="C10575" s="34">
        <v>0.22916666666666699</v>
      </c>
      <c r="D10575" s="16" t="s">
        <v>18</v>
      </c>
      <c r="E10575" s="35">
        <v>0.25</v>
      </c>
      <c r="F10575" s="50">
        <f>IF(COUNTIF('リスト（不使用）'!$A$5:$A$6,単年カーブ!$A$1),"希望数量入力ください",'単年（2027年度）'!$E$12*単年カーブ!$R$3+'単年（2027年度）'!$E$12*(1-単年カーブ!$R$3)*単年カーブ!Q10575)</f>
        <v>0</v>
      </c>
      <c r="G10575" s="47">
        <f t="shared" si="1159"/>
        <v>0</v>
      </c>
      <c r="M10575">
        <f t="shared" si="1160"/>
        <v>11</v>
      </c>
      <c r="N10575">
        <f>IF(OR(WEEKDAY(A10575)=1,WEEKDAY(A10575)=7,COUNTIF('2027祝日等（不使用）'!$A$1:$A$20,単年カーブ!A10575)=1),0,1)</f>
        <v>0</v>
      </c>
      <c r="O10575">
        <f t="shared" si="1156"/>
        <v>12</v>
      </c>
      <c r="P10575">
        <f t="shared" si="1161"/>
        <v>0</v>
      </c>
      <c r="Q10575">
        <f t="shared" si="1162"/>
        <v>0</v>
      </c>
    </row>
    <row r="10576" spans="1:17" ht="19.5" x14ac:dyDescent="0.4">
      <c r="A10576" s="33">
        <f t="shared" si="1157"/>
        <v>46698</v>
      </c>
      <c r="B10576" s="27" t="str">
        <f t="shared" si="1158"/>
        <v>(日)</v>
      </c>
      <c r="C10576" s="34">
        <v>0.25</v>
      </c>
      <c r="D10576" s="16" t="s">
        <v>18</v>
      </c>
      <c r="E10576" s="35">
        <v>0.27083333333333298</v>
      </c>
      <c r="F10576" s="50">
        <f>IF(COUNTIF('リスト（不使用）'!$A$5:$A$6,単年カーブ!$A$1),"希望数量入力ください",'単年（2027年度）'!$E$12*単年カーブ!$R$3+'単年（2027年度）'!$E$12*(1-単年カーブ!$R$3)*単年カーブ!Q10576)</f>
        <v>0</v>
      </c>
      <c r="G10576" s="47">
        <f t="shared" si="1159"/>
        <v>0</v>
      </c>
      <c r="M10576">
        <f t="shared" si="1160"/>
        <v>11</v>
      </c>
      <c r="N10576">
        <f>IF(OR(WEEKDAY(A10576)=1,WEEKDAY(A10576)=7,COUNTIF('2027祝日等（不使用）'!$A$1:$A$20,単年カーブ!A10576)=1),0,1)</f>
        <v>0</v>
      </c>
      <c r="O10576">
        <f t="shared" si="1156"/>
        <v>13</v>
      </c>
      <c r="P10576">
        <f t="shared" si="1161"/>
        <v>0</v>
      </c>
      <c r="Q10576">
        <f t="shared" si="1162"/>
        <v>0</v>
      </c>
    </row>
    <row r="10577" spans="1:17" ht="19.5" x14ac:dyDescent="0.4">
      <c r="A10577" s="33">
        <f t="shared" si="1157"/>
        <v>46698</v>
      </c>
      <c r="B10577" s="27" t="str">
        <f t="shared" si="1158"/>
        <v>(日)</v>
      </c>
      <c r="C10577" s="34">
        <v>0.27083333333333298</v>
      </c>
      <c r="D10577" s="16" t="s">
        <v>18</v>
      </c>
      <c r="E10577" s="35">
        <v>0.29166666666666702</v>
      </c>
      <c r="F10577" s="50">
        <f>IF(COUNTIF('リスト（不使用）'!$A$5:$A$6,単年カーブ!$A$1),"希望数量入力ください",'単年（2027年度）'!$E$12*単年カーブ!$R$3+'単年（2027年度）'!$E$12*(1-単年カーブ!$R$3)*単年カーブ!Q10577)</f>
        <v>0</v>
      </c>
      <c r="G10577" s="47">
        <f t="shared" si="1159"/>
        <v>0</v>
      </c>
      <c r="M10577">
        <f t="shared" si="1160"/>
        <v>11</v>
      </c>
      <c r="N10577">
        <f>IF(OR(WEEKDAY(A10577)=1,WEEKDAY(A10577)=7,COUNTIF('2027祝日等（不使用）'!$A$1:$A$20,単年カーブ!A10577)=1),0,1)</f>
        <v>0</v>
      </c>
      <c r="O10577">
        <f t="shared" si="1156"/>
        <v>14</v>
      </c>
      <c r="P10577">
        <f t="shared" si="1161"/>
        <v>0</v>
      </c>
      <c r="Q10577">
        <f t="shared" si="1162"/>
        <v>0</v>
      </c>
    </row>
    <row r="10578" spans="1:17" ht="19.5" x14ac:dyDescent="0.4">
      <c r="A10578" s="33">
        <f t="shared" si="1157"/>
        <v>46698</v>
      </c>
      <c r="B10578" s="27" t="str">
        <f t="shared" si="1158"/>
        <v>(日)</v>
      </c>
      <c r="C10578" s="34">
        <v>0.29166666666666702</v>
      </c>
      <c r="D10578" s="16" t="s">
        <v>18</v>
      </c>
      <c r="E10578" s="35">
        <v>0.3125</v>
      </c>
      <c r="F10578" s="50">
        <f>IF(COUNTIF('リスト（不使用）'!$A$5:$A$6,単年カーブ!$A$1),"希望数量入力ください",'単年（2027年度）'!$E$12*単年カーブ!$R$3+'単年（2027年度）'!$E$12*(1-単年カーブ!$R$3)*単年カーブ!Q10578)</f>
        <v>0</v>
      </c>
      <c r="G10578" s="47">
        <f t="shared" si="1159"/>
        <v>0</v>
      </c>
      <c r="M10578">
        <f t="shared" si="1160"/>
        <v>11</v>
      </c>
      <c r="N10578">
        <f>IF(OR(WEEKDAY(A10578)=1,WEEKDAY(A10578)=7,COUNTIF('2027祝日等（不使用）'!$A$1:$A$20,単年カーブ!A10578)=1),0,1)</f>
        <v>0</v>
      </c>
      <c r="O10578">
        <f t="shared" si="1156"/>
        <v>15</v>
      </c>
      <c r="P10578">
        <f t="shared" si="1161"/>
        <v>0</v>
      </c>
      <c r="Q10578">
        <f t="shared" si="1162"/>
        <v>0</v>
      </c>
    </row>
    <row r="10579" spans="1:17" ht="19.5" x14ac:dyDescent="0.4">
      <c r="A10579" s="33">
        <f t="shared" si="1157"/>
        <v>46698</v>
      </c>
      <c r="B10579" s="27" t="str">
        <f t="shared" si="1158"/>
        <v>(日)</v>
      </c>
      <c r="C10579" s="34">
        <v>0.3125</v>
      </c>
      <c r="D10579" s="16" t="s">
        <v>18</v>
      </c>
      <c r="E10579" s="35">
        <v>0.33333333333333298</v>
      </c>
      <c r="F10579" s="50">
        <f>IF(COUNTIF('リスト（不使用）'!$A$5:$A$6,単年カーブ!$A$1),"希望数量入力ください",'単年（2027年度）'!$E$12*単年カーブ!$R$3+'単年（2027年度）'!$E$12*(1-単年カーブ!$R$3)*単年カーブ!Q10579)</f>
        <v>0</v>
      </c>
      <c r="G10579" s="47">
        <f t="shared" si="1159"/>
        <v>0</v>
      </c>
      <c r="M10579">
        <f t="shared" si="1160"/>
        <v>11</v>
      </c>
      <c r="N10579">
        <f>IF(OR(WEEKDAY(A10579)=1,WEEKDAY(A10579)=7,COUNTIF('2027祝日等（不使用）'!$A$1:$A$20,単年カーブ!A10579)=1),0,1)</f>
        <v>0</v>
      </c>
      <c r="O10579">
        <f t="shared" si="1156"/>
        <v>16</v>
      </c>
      <c r="P10579">
        <f t="shared" si="1161"/>
        <v>0</v>
      </c>
      <c r="Q10579">
        <f t="shared" si="1162"/>
        <v>0</v>
      </c>
    </row>
    <row r="10580" spans="1:17" ht="19.5" x14ac:dyDescent="0.4">
      <c r="A10580" s="33">
        <f t="shared" si="1157"/>
        <v>46698</v>
      </c>
      <c r="B10580" s="27" t="str">
        <f t="shared" si="1158"/>
        <v>(日)</v>
      </c>
      <c r="C10580" s="34">
        <v>0.33333333333333298</v>
      </c>
      <c r="D10580" s="16" t="s">
        <v>18</v>
      </c>
      <c r="E10580" s="35">
        <v>0.35416666666666702</v>
      </c>
      <c r="F10580" s="50">
        <f>IF(COUNTIF('リスト（不使用）'!$A$5:$A$6,単年カーブ!$A$1),"希望数量入力ください",'単年（2027年度）'!$E$12*単年カーブ!$R$3+'単年（2027年度）'!$E$12*(1-単年カーブ!$R$3)*単年カーブ!Q10580)</f>
        <v>0</v>
      </c>
      <c r="G10580" s="47">
        <f t="shared" si="1159"/>
        <v>0</v>
      </c>
      <c r="M10580">
        <f t="shared" si="1160"/>
        <v>11</v>
      </c>
      <c r="N10580">
        <f>IF(OR(WEEKDAY(A10580)=1,WEEKDAY(A10580)=7,COUNTIF('2027祝日等（不使用）'!$A$1:$A$20,単年カーブ!A10580)=1),0,1)</f>
        <v>0</v>
      </c>
      <c r="O10580">
        <f t="shared" si="1156"/>
        <v>17</v>
      </c>
      <c r="P10580">
        <f t="shared" si="1161"/>
        <v>1</v>
      </c>
      <c r="Q10580">
        <f t="shared" si="1162"/>
        <v>0</v>
      </c>
    </row>
    <row r="10581" spans="1:17" ht="19.5" x14ac:dyDescent="0.4">
      <c r="A10581" s="33">
        <f t="shared" si="1157"/>
        <v>46698</v>
      </c>
      <c r="B10581" s="27" t="str">
        <f t="shared" si="1158"/>
        <v>(日)</v>
      </c>
      <c r="C10581" s="34">
        <v>0.35416666666666702</v>
      </c>
      <c r="D10581" s="16" t="s">
        <v>18</v>
      </c>
      <c r="E10581" s="35">
        <v>0.375</v>
      </c>
      <c r="F10581" s="50">
        <f>IF(COUNTIF('リスト（不使用）'!$A$5:$A$6,単年カーブ!$A$1),"希望数量入力ください",'単年（2027年度）'!$E$12*単年カーブ!$R$3+'単年（2027年度）'!$E$12*(1-単年カーブ!$R$3)*単年カーブ!Q10581)</f>
        <v>0</v>
      </c>
      <c r="G10581" s="47">
        <f t="shared" si="1159"/>
        <v>0</v>
      </c>
      <c r="M10581">
        <f t="shared" si="1160"/>
        <v>11</v>
      </c>
      <c r="N10581">
        <f>IF(OR(WEEKDAY(A10581)=1,WEEKDAY(A10581)=7,COUNTIF('2027祝日等（不使用）'!$A$1:$A$20,単年カーブ!A10581)=1),0,1)</f>
        <v>0</v>
      </c>
      <c r="O10581">
        <f t="shared" si="1156"/>
        <v>18</v>
      </c>
      <c r="P10581">
        <f t="shared" si="1161"/>
        <v>1</v>
      </c>
      <c r="Q10581">
        <f t="shared" si="1162"/>
        <v>0</v>
      </c>
    </row>
    <row r="10582" spans="1:17" ht="19.5" x14ac:dyDescent="0.4">
      <c r="A10582" s="33">
        <f t="shared" si="1157"/>
        <v>46698</v>
      </c>
      <c r="B10582" s="27" t="str">
        <f t="shared" si="1158"/>
        <v>(日)</v>
      </c>
      <c r="C10582" s="34">
        <v>0.375</v>
      </c>
      <c r="D10582" s="16" t="s">
        <v>18</v>
      </c>
      <c r="E10582" s="35">
        <v>0.39583333333333298</v>
      </c>
      <c r="F10582" s="50">
        <f>IF(COUNTIF('リスト（不使用）'!$A$5:$A$6,単年カーブ!$A$1),"希望数量入力ください",'単年（2027年度）'!$E$12*単年カーブ!$R$3+'単年（2027年度）'!$E$12*(1-単年カーブ!$R$3)*単年カーブ!Q10582)</f>
        <v>0</v>
      </c>
      <c r="G10582" s="47">
        <f t="shared" si="1159"/>
        <v>0</v>
      </c>
      <c r="M10582">
        <f t="shared" si="1160"/>
        <v>11</v>
      </c>
      <c r="N10582">
        <f>IF(OR(WEEKDAY(A10582)=1,WEEKDAY(A10582)=7,COUNTIF('2027祝日等（不使用）'!$A$1:$A$20,単年カーブ!A10582)=1),0,1)</f>
        <v>0</v>
      </c>
      <c r="O10582">
        <f t="shared" si="1156"/>
        <v>19</v>
      </c>
      <c r="P10582">
        <f t="shared" si="1161"/>
        <v>1</v>
      </c>
      <c r="Q10582">
        <f t="shared" si="1162"/>
        <v>0</v>
      </c>
    </row>
    <row r="10583" spans="1:17" ht="19.5" x14ac:dyDescent="0.4">
      <c r="A10583" s="33">
        <f t="shared" si="1157"/>
        <v>46698</v>
      </c>
      <c r="B10583" s="27" t="str">
        <f t="shared" si="1158"/>
        <v>(日)</v>
      </c>
      <c r="C10583" s="34">
        <v>0.39583333333333298</v>
      </c>
      <c r="D10583" s="16" t="s">
        <v>18</v>
      </c>
      <c r="E10583" s="35">
        <v>0.41666666666666702</v>
      </c>
      <c r="F10583" s="50">
        <f>IF(COUNTIF('リスト（不使用）'!$A$5:$A$6,単年カーブ!$A$1),"希望数量入力ください",'単年（2027年度）'!$E$12*単年カーブ!$R$3+'単年（2027年度）'!$E$12*(1-単年カーブ!$R$3)*単年カーブ!Q10583)</f>
        <v>0</v>
      </c>
      <c r="G10583" s="47">
        <f t="shared" si="1159"/>
        <v>0</v>
      </c>
      <c r="M10583">
        <f t="shared" si="1160"/>
        <v>11</v>
      </c>
      <c r="N10583">
        <f>IF(OR(WEEKDAY(A10583)=1,WEEKDAY(A10583)=7,COUNTIF('2027祝日等（不使用）'!$A$1:$A$20,単年カーブ!A10583)=1),0,1)</f>
        <v>0</v>
      </c>
      <c r="O10583">
        <f t="shared" si="1156"/>
        <v>20</v>
      </c>
      <c r="P10583">
        <f t="shared" si="1161"/>
        <v>1</v>
      </c>
      <c r="Q10583">
        <f t="shared" si="1162"/>
        <v>0</v>
      </c>
    </row>
    <row r="10584" spans="1:17" ht="19.5" x14ac:dyDescent="0.4">
      <c r="A10584" s="33">
        <f t="shared" si="1157"/>
        <v>46698</v>
      </c>
      <c r="B10584" s="27" t="str">
        <f t="shared" si="1158"/>
        <v>(日)</v>
      </c>
      <c r="C10584" s="34">
        <v>0.41666666666666702</v>
      </c>
      <c r="D10584" s="16" t="s">
        <v>18</v>
      </c>
      <c r="E10584" s="35">
        <v>0.4375</v>
      </c>
      <c r="F10584" s="50">
        <f>IF(COUNTIF('リスト（不使用）'!$A$5:$A$6,単年カーブ!$A$1),"希望数量入力ください",'単年（2027年度）'!$E$12*単年カーブ!$R$3+'単年（2027年度）'!$E$12*(1-単年カーブ!$R$3)*単年カーブ!Q10584)</f>
        <v>0</v>
      </c>
      <c r="G10584" s="47">
        <f t="shared" si="1159"/>
        <v>0</v>
      </c>
      <c r="M10584">
        <f t="shared" si="1160"/>
        <v>11</v>
      </c>
      <c r="N10584">
        <f>IF(OR(WEEKDAY(A10584)=1,WEEKDAY(A10584)=7,COUNTIF('2027祝日等（不使用）'!$A$1:$A$20,単年カーブ!A10584)=1),0,1)</f>
        <v>0</v>
      </c>
      <c r="O10584">
        <f t="shared" si="1156"/>
        <v>21</v>
      </c>
      <c r="P10584">
        <f t="shared" si="1161"/>
        <v>1</v>
      </c>
      <c r="Q10584">
        <f t="shared" si="1162"/>
        <v>0</v>
      </c>
    </row>
    <row r="10585" spans="1:17" ht="19.5" x14ac:dyDescent="0.4">
      <c r="A10585" s="33">
        <f t="shared" si="1157"/>
        <v>46698</v>
      </c>
      <c r="B10585" s="27" t="str">
        <f t="shared" si="1158"/>
        <v>(日)</v>
      </c>
      <c r="C10585" s="34">
        <v>0.4375</v>
      </c>
      <c r="D10585" s="16" t="s">
        <v>18</v>
      </c>
      <c r="E10585" s="35">
        <v>0.45833333333333298</v>
      </c>
      <c r="F10585" s="50">
        <f>IF(COUNTIF('リスト（不使用）'!$A$5:$A$6,単年カーブ!$A$1),"希望数量入力ください",'単年（2027年度）'!$E$12*単年カーブ!$R$3+'単年（2027年度）'!$E$12*(1-単年カーブ!$R$3)*単年カーブ!Q10585)</f>
        <v>0</v>
      </c>
      <c r="G10585" s="47">
        <f t="shared" si="1159"/>
        <v>0</v>
      </c>
      <c r="M10585">
        <f t="shared" si="1160"/>
        <v>11</v>
      </c>
      <c r="N10585">
        <f>IF(OR(WEEKDAY(A10585)=1,WEEKDAY(A10585)=7,COUNTIF('2027祝日等（不使用）'!$A$1:$A$20,単年カーブ!A10585)=1),0,1)</f>
        <v>0</v>
      </c>
      <c r="O10585">
        <f t="shared" si="1156"/>
        <v>22</v>
      </c>
      <c r="P10585">
        <f t="shared" si="1161"/>
        <v>1</v>
      </c>
      <c r="Q10585">
        <f t="shared" si="1162"/>
        <v>0</v>
      </c>
    </row>
    <row r="10586" spans="1:17" ht="19.5" x14ac:dyDescent="0.4">
      <c r="A10586" s="33">
        <f t="shared" si="1157"/>
        <v>46698</v>
      </c>
      <c r="B10586" s="27" t="str">
        <f t="shared" si="1158"/>
        <v>(日)</v>
      </c>
      <c r="C10586" s="34">
        <v>0.45833333333333298</v>
      </c>
      <c r="D10586" s="16" t="s">
        <v>18</v>
      </c>
      <c r="E10586" s="35">
        <v>0.47916666666666702</v>
      </c>
      <c r="F10586" s="50">
        <f>IF(COUNTIF('リスト（不使用）'!$A$5:$A$6,単年カーブ!$A$1),"希望数量入力ください",'単年（2027年度）'!$E$12*単年カーブ!$R$3+'単年（2027年度）'!$E$12*(1-単年カーブ!$R$3)*単年カーブ!Q10586)</f>
        <v>0</v>
      </c>
      <c r="G10586" s="47">
        <f t="shared" si="1159"/>
        <v>0</v>
      </c>
      <c r="M10586">
        <f t="shared" si="1160"/>
        <v>11</v>
      </c>
      <c r="N10586">
        <f>IF(OR(WEEKDAY(A10586)=1,WEEKDAY(A10586)=7,COUNTIF('2027祝日等（不使用）'!$A$1:$A$20,単年カーブ!A10586)=1),0,1)</f>
        <v>0</v>
      </c>
      <c r="O10586">
        <f t="shared" si="1156"/>
        <v>23</v>
      </c>
      <c r="P10586">
        <f t="shared" si="1161"/>
        <v>1</v>
      </c>
      <c r="Q10586">
        <f t="shared" si="1162"/>
        <v>0</v>
      </c>
    </row>
    <row r="10587" spans="1:17" ht="19.5" x14ac:dyDescent="0.4">
      <c r="A10587" s="33">
        <f t="shared" si="1157"/>
        <v>46698</v>
      </c>
      <c r="B10587" s="27" t="str">
        <f t="shared" si="1158"/>
        <v>(日)</v>
      </c>
      <c r="C10587" s="34">
        <v>0.47916666666666702</v>
      </c>
      <c r="D10587" s="16" t="s">
        <v>18</v>
      </c>
      <c r="E10587" s="35">
        <v>0.5</v>
      </c>
      <c r="F10587" s="50">
        <f>IF(COUNTIF('リスト（不使用）'!$A$5:$A$6,単年カーブ!$A$1),"希望数量入力ください",'単年（2027年度）'!$E$12*単年カーブ!$R$3+'単年（2027年度）'!$E$12*(1-単年カーブ!$R$3)*単年カーブ!Q10587)</f>
        <v>0</v>
      </c>
      <c r="G10587" s="47">
        <f t="shared" si="1159"/>
        <v>0</v>
      </c>
      <c r="M10587">
        <f t="shared" si="1160"/>
        <v>11</v>
      </c>
      <c r="N10587">
        <f>IF(OR(WEEKDAY(A10587)=1,WEEKDAY(A10587)=7,COUNTIF('2027祝日等（不使用）'!$A$1:$A$20,単年カーブ!A10587)=1),0,1)</f>
        <v>0</v>
      </c>
      <c r="O10587">
        <f t="shared" si="1156"/>
        <v>24</v>
      </c>
      <c r="P10587">
        <f t="shared" si="1161"/>
        <v>1</v>
      </c>
      <c r="Q10587">
        <f t="shared" si="1162"/>
        <v>0</v>
      </c>
    </row>
    <row r="10588" spans="1:17" ht="19.5" x14ac:dyDescent="0.4">
      <c r="A10588" s="33">
        <f t="shared" si="1157"/>
        <v>46698</v>
      </c>
      <c r="B10588" s="27" t="str">
        <f t="shared" si="1158"/>
        <v>(日)</v>
      </c>
      <c r="C10588" s="34">
        <v>0.5</v>
      </c>
      <c r="D10588" s="16" t="s">
        <v>18</v>
      </c>
      <c r="E10588" s="35">
        <v>0.52083333333333304</v>
      </c>
      <c r="F10588" s="50">
        <f>IF(COUNTIF('リスト（不使用）'!$A$5:$A$6,単年カーブ!$A$1),"希望数量入力ください",'単年（2027年度）'!$E$12*単年カーブ!$R$3+'単年（2027年度）'!$E$12*(1-単年カーブ!$R$3)*単年カーブ!Q10588)</f>
        <v>0</v>
      </c>
      <c r="G10588" s="47">
        <f t="shared" si="1159"/>
        <v>0</v>
      </c>
      <c r="M10588">
        <f t="shared" si="1160"/>
        <v>11</v>
      </c>
      <c r="N10588">
        <f>IF(OR(WEEKDAY(A10588)=1,WEEKDAY(A10588)=7,COUNTIF('2027祝日等（不使用）'!$A$1:$A$20,単年カーブ!A10588)=1),0,1)</f>
        <v>0</v>
      </c>
      <c r="O10588">
        <f t="shared" si="1156"/>
        <v>25</v>
      </c>
      <c r="P10588">
        <f t="shared" si="1161"/>
        <v>1</v>
      </c>
      <c r="Q10588">
        <f t="shared" si="1162"/>
        <v>0</v>
      </c>
    </row>
    <row r="10589" spans="1:17" ht="19.5" x14ac:dyDescent="0.4">
      <c r="A10589" s="33">
        <f t="shared" si="1157"/>
        <v>46698</v>
      </c>
      <c r="B10589" s="27" t="str">
        <f t="shared" si="1158"/>
        <v>(日)</v>
      </c>
      <c r="C10589" s="34">
        <v>0.52083333333333304</v>
      </c>
      <c r="D10589" s="16" t="s">
        <v>18</v>
      </c>
      <c r="E10589" s="35">
        <v>0.54166666666666696</v>
      </c>
      <c r="F10589" s="50">
        <f>IF(COUNTIF('リスト（不使用）'!$A$5:$A$6,単年カーブ!$A$1),"希望数量入力ください",'単年（2027年度）'!$E$12*単年カーブ!$R$3+'単年（2027年度）'!$E$12*(1-単年カーブ!$R$3)*単年カーブ!Q10589)</f>
        <v>0</v>
      </c>
      <c r="G10589" s="47">
        <f t="shared" si="1159"/>
        <v>0</v>
      </c>
      <c r="M10589">
        <f t="shared" si="1160"/>
        <v>11</v>
      </c>
      <c r="N10589">
        <f>IF(OR(WEEKDAY(A10589)=1,WEEKDAY(A10589)=7,COUNTIF('2027祝日等（不使用）'!$A$1:$A$20,単年カーブ!A10589)=1),0,1)</f>
        <v>0</v>
      </c>
      <c r="O10589">
        <f t="shared" si="1156"/>
        <v>26</v>
      </c>
      <c r="P10589">
        <f t="shared" si="1161"/>
        <v>1</v>
      </c>
      <c r="Q10589">
        <f t="shared" si="1162"/>
        <v>0</v>
      </c>
    </row>
    <row r="10590" spans="1:17" ht="19.5" x14ac:dyDescent="0.4">
      <c r="A10590" s="33">
        <f t="shared" si="1157"/>
        <v>46698</v>
      </c>
      <c r="B10590" s="27" t="str">
        <f t="shared" si="1158"/>
        <v>(日)</v>
      </c>
      <c r="C10590" s="34">
        <v>0.54166666666666696</v>
      </c>
      <c r="D10590" s="16" t="s">
        <v>18</v>
      </c>
      <c r="E10590" s="35">
        <v>0.5625</v>
      </c>
      <c r="F10590" s="50">
        <f>IF(COUNTIF('リスト（不使用）'!$A$5:$A$6,単年カーブ!$A$1),"希望数量入力ください",'単年（2027年度）'!$E$12*単年カーブ!$R$3+'単年（2027年度）'!$E$12*(1-単年カーブ!$R$3)*単年カーブ!Q10590)</f>
        <v>0</v>
      </c>
      <c r="G10590" s="47">
        <f t="shared" si="1159"/>
        <v>0</v>
      </c>
      <c r="M10590">
        <f t="shared" si="1160"/>
        <v>11</v>
      </c>
      <c r="N10590">
        <f>IF(OR(WEEKDAY(A10590)=1,WEEKDAY(A10590)=7,COUNTIF('2027祝日等（不使用）'!$A$1:$A$20,単年カーブ!A10590)=1),0,1)</f>
        <v>0</v>
      </c>
      <c r="O10590">
        <f t="shared" si="1156"/>
        <v>27</v>
      </c>
      <c r="P10590">
        <f t="shared" si="1161"/>
        <v>1</v>
      </c>
      <c r="Q10590">
        <f t="shared" si="1162"/>
        <v>0</v>
      </c>
    </row>
    <row r="10591" spans="1:17" ht="19.5" x14ac:dyDescent="0.4">
      <c r="A10591" s="33">
        <f t="shared" si="1157"/>
        <v>46698</v>
      </c>
      <c r="B10591" s="27" t="str">
        <f t="shared" si="1158"/>
        <v>(日)</v>
      </c>
      <c r="C10591" s="34">
        <v>0.5625</v>
      </c>
      <c r="D10591" s="16" t="s">
        <v>18</v>
      </c>
      <c r="E10591" s="35">
        <v>0.58333333333333304</v>
      </c>
      <c r="F10591" s="50">
        <f>IF(COUNTIF('リスト（不使用）'!$A$5:$A$6,単年カーブ!$A$1),"希望数量入力ください",'単年（2027年度）'!$E$12*単年カーブ!$R$3+'単年（2027年度）'!$E$12*(1-単年カーブ!$R$3)*単年カーブ!Q10591)</f>
        <v>0</v>
      </c>
      <c r="G10591" s="47">
        <f t="shared" si="1159"/>
        <v>0</v>
      </c>
      <c r="M10591">
        <f t="shared" si="1160"/>
        <v>11</v>
      </c>
      <c r="N10591">
        <f>IF(OR(WEEKDAY(A10591)=1,WEEKDAY(A10591)=7,COUNTIF('2027祝日等（不使用）'!$A$1:$A$20,単年カーブ!A10591)=1),0,1)</f>
        <v>0</v>
      </c>
      <c r="O10591">
        <f t="shared" si="1156"/>
        <v>28</v>
      </c>
      <c r="P10591">
        <f t="shared" si="1161"/>
        <v>1</v>
      </c>
      <c r="Q10591">
        <f t="shared" si="1162"/>
        <v>0</v>
      </c>
    </row>
    <row r="10592" spans="1:17" ht="19.5" x14ac:dyDescent="0.4">
      <c r="A10592" s="33">
        <f t="shared" si="1157"/>
        <v>46698</v>
      </c>
      <c r="B10592" s="27" t="str">
        <f t="shared" si="1158"/>
        <v>(日)</v>
      </c>
      <c r="C10592" s="34">
        <v>0.58333333333333304</v>
      </c>
      <c r="D10592" s="16" t="s">
        <v>18</v>
      </c>
      <c r="E10592" s="35">
        <v>0.60416666666666696</v>
      </c>
      <c r="F10592" s="50">
        <f>IF(COUNTIF('リスト（不使用）'!$A$5:$A$6,単年カーブ!$A$1),"希望数量入力ください",'単年（2027年度）'!$E$12*単年カーブ!$R$3+'単年（2027年度）'!$E$12*(1-単年カーブ!$R$3)*単年カーブ!Q10592)</f>
        <v>0</v>
      </c>
      <c r="G10592" s="47">
        <f t="shared" si="1159"/>
        <v>0</v>
      </c>
      <c r="M10592">
        <f t="shared" si="1160"/>
        <v>11</v>
      </c>
      <c r="N10592">
        <f>IF(OR(WEEKDAY(A10592)=1,WEEKDAY(A10592)=7,COUNTIF('2027祝日等（不使用）'!$A$1:$A$20,単年カーブ!A10592)=1),0,1)</f>
        <v>0</v>
      </c>
      <c r="O10592">
        <f t="shared" si="1156"/>
        <v>29</v>
      </c>
      <c r="P10592">
        <f t="shared" si="1161"/>
        <v>1</v>
      </c>
      <c r="Q10592">
        <f t="shared" si="1162"/>
        <v>0</v>
      </c>
    </row>
    <row r="10593" spans="1:17" ht="19.5" x14ac:dyDescent="0.4">
      <c r="A10593" s="33">
        <f t="shared" si="1157"/>
        <v>46698</v>
      </c>
      <c r="B10593" s="27" t="str">
        <f t="shared" si="1158"/>
        <v>(日)</v>
      </c>
      <c r="C10593" s="34">
        <v>0.60416666666666696</v>
      </c>
      <c r="D10593" s="16" t="s">
        <v>18</v>
      </c>
      <c r="E10593" s="35">
        <v>0.625</v>
      </c>
      <c r="F10593" s="50">
        <f>IF(COUNTIF('リスト（不使用）'!$A$5:$A$6,単年カーブ!$A$1),"希望数量入力ください",'単年（2027年度）'!$E$12*単年カーブ!$R$3+'単年（2027年度）'!$E$12*(1-単年カーブ!$R$3)*単年カーブ!Q10593)</f>
        <v>0</v>
      </c>
      <c r="G10593" s="47">
        <f t="shared" si="1159"/>
        <v>0</v>
      </c>
      <c r="M10593">
        <f t="shared" si="1160"/>
        <v>11</v>
      </c>
      <c r="N10593">
        <f>IF(OR(WEEKDAY(A10593)=1,WEEKDAY(A10593)=7,COUNTIF('2027祝日等（不使用）'!$A$1:$A$20,単年カーブ!A10593)=1),0,1)</f>
        <v>0</v>
      </c>
      <c r="O10593">
        <f t="shared" si="1156"/>
        <v>30</v>
      </c>
      <c r="P10593">
        <f t="shared" si="1161"/>
        <v>1</v>
      </c>
      <c r="Q10593">
        <f t="shared" si="1162"/>
        <v>0</v>
      </c>
    </row>
    <row r="10594" spans="1:17" ht="19.5" x14ac:dyDescent="0.4">
      <c r="A10594" s="33">
        <f t="shared" si="1157"/>
        <v>46698</v>
      </c>
      <c r="B10594" s="27" t="str">
        <f t="shared" si="1158"/>
        <v>(日)</v>
      </c>
      <c r="C10594" s="34">
        <v>0.625</v>
      </c>
      <c r="D10594" s="16" t="s">
        <v>18</v>
      </c>
      <c r="E10594" s="35">
        <v>0.64583333333333304</v>
      </c>
      <c r="F10594" s="50">
        <f>IF(COUNTIF('リスト（不使用）'!$A$5:$A$6,単年カーブ!$A$1),"希望数量入力ください",'単年（2027年度）'!$E$12*単年カーブ!$R$3+'単年（2027年度）'!$E$12*(1-単年カーブ!$R$3)*単年カーブ!Q10594)</f>
        <v>0</v>
      </c>
      <c r="G10594" s="47">
        <f t="shared" si="1159"/>
        <v>0</v>
      </c>
      <c r="M10594">
        <f t="shared" si="1160"/>
        <v>11</v>
      </c>
      <c r="N10594">
        <f>IF(OR(WEEKDAY(A10594)=1,WEEKDAY(A10594)=7,COUNTIF('2027祝日等（不使用）'!$A$1:$A$20,単年カーブ!A10594)=1),0,1)</f>
        <v>0</v>
      </c>
      <c r="O10594">
        <f t="shared" si="1156"/>
        <v>31</v>
      </c>
      <c r="P10594">
        <f t="shared" si="1161"/>
        <v>1</v>
      </c>
      <c r="Q10594">
        <f t="shared" si="1162"/>
        <v>0</v>
      </c>
    </row>
    <row r="10595" spans="1:17" ht="19.5" x14ac:dyDescent="0.4">
      <c r="A10595" s="33">
        <f t="shared" si="1157"/>
        <v>46698</v>
      </c>
      <c r="B10595" s="27" t="str">
        <f t="shared" si="1158"/>
        <v>(日)</v>
      </c>
      <c r="C10595" s="34">
        <v>0.64583333333333304</v>
      </c>
      <c r="D10595" s="16" t="s">
        <v>18</v>
      </c>
      <c r="E10595" s="35">
        <v>0.66666666666666696</v>
      </c>
      <c r="F10595" s="50">
        <f>IF(COUNTIF('リスト（不使用）'!$A$5:$A$6,単年カーブ!$A$1),"希望数量入力ください",'単年（2027年度）'!$E$12*単年カーブ!$R$3+'単年（2027年度）'!$E$12*(1-単年カーブ!$R$3)*単年カーブ!Q10595)</f>
        <v>0</v>
      </c>
      <c r="G10595" s="47">
        <f t="shared" si="1159"/>
        <v>0</v>
      </c>
      <c r="M10595">
        <f t="shared" si="1160"/>
        <v>11</v>
      </c>
      <c r="N10595">
        <f>IF(OR(WEEKDAY(A10595)=1,WEEKDAY(A10595)=7,COUNTIF('2027祝日等（不使用）'!$A$1:$A$20,単年カーブ!A10595)=1),0,1)</f>
        <v>0</v>
      </c>
      <c r="O10595">
        <f t="shared" si="1156"/>
        <v>32</v>
      </c>
      <c r="P10595">
        <f t="shared" si="1161"/>
        <v>1</v>
      </c>
      <c r="Q10595">
        <f t="shared" si="1162"/>
        <v>0</v>
      </c>
    </row>
    <row r="10596" spans="1:17" ht="19.5" x14ac:dyDescent="0.4">
      <c r="A10596" s="33">
        <f t="shared" si="1157"/>
        <v>46698</v>
      </c>
      <c r="B10596" s="27" t="str">
        <f t="shared" si="1158"/>
        <v>(日)</v>
      </c>
      <c r="C10596" s="34">
        <v>0.66666666666666696</v>
      </c>
      <c r="D10596" s="16" t="s">
        <v>18</v>
      </c>
      <c r="E10596" s="35">
        <v>0.6875</v>
      </c>
      <c r="F10596" s="50">
        <f>IF(COUNTIF('リスト（不使用）'!$A$5:$A$6,単年カーブ!$A$1),"希望数量入力ください",'単年（2027年度）'!$E$12*単年カーブ!$R$3+'単年（2027年度）'!$E$12*(1-単年カーブ!$R$3)*単年カーブ!Q10596)</f>
        <v>0</v>
      </c>
      <c r="G10596" s="47">
        <f t="shared" si="1159"/>
        <v>0</v>
      </c>
      <c r="M10596">
        <f t="shared" si="1160"/>
        <v>11</v>
      </c>
      <c r="N10596">
        <f>IF(OR(WEEKDAY(A10596)=1,WEEKDAY(A10596)=7,COUNTIF('2027祝日等（不使用）'!$A$1:$A$20,単年カーブ!A10596)=1),0,1)</f>
        <v>0</v>
      </c>
      <c r="O10596">
        <f t="shared" si="1156"/>
        <v>33</v>
      </c>
      <c r="P10596">
        <f t="shared" si="1161"/>
        <v>1</v>
      </c>
      <c r="Q10596">
        <f t="shared" si="1162"/>
        <v>0</v>
      </c>
    </row>
    <row r="10597" spans="1:17" ht="19.5" x14ac:dyDescent="0.4">
      <c r="A10597" s="33">
        <f t="shared" si="1157"/>
        <v>46698</v>
      </c>
      <c r="B10597" s="27" t="str">
        <f t="shared" si="1158"/>
        <v>(日)</v>
      </c>
      <c r="C10597" s="34">
        <v>0.6875</v>
      </c>
      <c r="D10597" s="16" t="s">
        <v>18</v>
      </c>
      <c r="E10597" s="35">
        <v>0.70833333333333304</v>
      </c>
      <c r="F10597" s="50">
        <f>IF(COUNTIF('リスト（不使用）'!$A$5:$A$6,単年カーブ!$A$1),"希望数量入力ください",'単年（2027年度）'!$E$12*単年カーブ!$R$3+'単年（2027年度）'!$E$12*(1-単年カーブ!$R$3)*単年カーブ!Q10597)</f>
        <v>0</v>
      </c>
      <c r="G10597" s="47">
        <f t="shared" si="1159"/>
        <v>0</v>
      </c>
      <c r="M10597">
        <f t="shared" si="1160"/>
        <v>11</v>
      </c>
      <c r="N10597">
        <f>IF(OR(WEEKDAY(A10597)=1,WEEKDAY(A10597)=7,COUNTIF('2027祝日等（不使用）'!$A$1:$A$20,単年カーブ!A10597)=1),0,1)</f>
        <v>0</v>
      </c>
      <c r="O10597">
        <f t="shared" si="1156"/>
        <v>34</v>
      </c>
      <c r="P10597">
        <f t="shared" si="1161"/>
        <v>1</v>
      </c>
      <c r="Q10597">
        <f t="shared" si="1162"/>
        <v>0</v>
      </c>
    </row>
    <row r="10598" spans="1:17" ht="19.5" x14ac:dyDescent="0.4">
      <c r="A10598" s="33">
        <f t="shared" si="1157"/>
        <v>46698</v>
      </c>
      <c r="B10598" s="27" t="str">
        <f t="shared" si="1158"/>
        <v>(日)</v>
      </c>
      <c r="C10598" s="34">
        <v>0.70833333333333304</v>
      </c>
      <c r="D10598" s="16" t="s">
        <v>18</v>
      </c>
      <c r="E10598" s="35">
        <v>0.72916666666666696</v>
      </c>
      <c r="F10598" s="50">
        <f>IF(COUNTIF('リスト（不使用）'!$A$5:$A$6,単年カーブ!$A$1),"希望数量入力ください",'単年（2027年度）'!$E$12*単年カーブ!$R$3+'単年（2027年度）'!$E$12*(1-単年カーブ!$R$3)*単年カーブ!Q10598)</f>
        <v>0</v>
      </c>
      <c r="G10598" s="47">
        <f t="shared" si="1159"/>
        <v>0</v>
      </c>
      <c r="M10598">
        <f t="shared" si="1160"/>
        <v>11</v>
      </c>
      <c r="N10598">
        <f>IF(OR(WEEKDAY(A10598)=1,WEEKDAY(A10598)=7,COUNTIF('2027祝日等（不使用）'!$A$1:$A$20,単年カーブ!A10598)=1),0,1)</f>
        <v>0</v>
      </c>
      <c r="O10598">
        <f t="shared" si="1156"/>
        <v>35</v>
      </c>
      <c r="P10598">
        <f t="shared" si="1161"/>
        <v>1</v>
      </c>
      <c r="Q10598">
        <f t="shared" si="1162"/>
        <v>0</v>
      </c>
    </row>
    <row r="10599" spans="1:17" ht="19.5" x14ac:dyDescent="0.4">
      <c r="A10599" s="33">
        <f t="shared" si="1157"/>
        <v>46698</v>
      </c>
      <c r="B10599" s="27" t="str">
        <f t="shared" si="1158"/>
        <v>(日)</v>
      </c>
      <c r="C10599" s="34">
        <v>0.72916666666666696</v>
      </c>
      <c r="D10599" s="16" t="s">
        <v>18</v>
      </c>
      <c r="E10599" s="35">
        <v>0.75</v>
      </c>
      <c r="F10599" s="50">
        <f>IF(COUNTIF('リスト（不使用）'!$A$5:$A$6,単年カーブ!$A$1),"希望数量入力ください",'単年（2027年度）'!$E$12*単年カーブ!$R$3+'単年（2027年度）'!$E$12*(1-単年カーブ!$R$3)*単年カーブ!Q10599)</f>
        <v>0</v>
      </c>
      <c r="G10599" s="47">
        <f t="shared" si="1159"/>
        <v>0</v>
      </c>
      <c r="M10599">
        <f t="shared" si="1160"/>
        <v>11</v>
      </c>
      <c r="N10599">
        <f>IF(OR(WEEKDAY(A10599)=1,WEEKDAY(A10599)=7,COUNTIF('2027祝日等（不使用）'!$A$1:$A$20,単年カーブ!A10599)=1),0,1)</f>
        <v>0</v>
      </c>
      <c r="O10599">
        <f t="shared" si="1156"/>
        <v>36</v>
      </c>
      <c r="P10599">
        <f t="shared" si="1161"/>
        <v>1</v>
      </c>
      <c r="Q10599">
        <f t="shared" si="1162"/>
        <v>0</v>
      </c>
    </row>
    <row r="10600" spans="1:17" ht="19.5" x14ac:dyDescent="0.4">
      <c r="A10600" s="33">
        <f t="shared" si="1157"/>
        <v>46698</v>
      </c>
      <c r="B10600" s="27" t="str">
        <f t="shared" si="1158"/>
        <v>(日)</v>
      </c>
      <c r="C10600" s="34">
        <v>0.75</v>
      </c>
      <c r="D10600" s="16" t="s">
        <v>18</v>
      </c>
      <c r="E10600" s="35">
        <v>0.77083333333333304</v>
      </c>
      <c r="F10600" s="50">
        <f>IF(COUNTIF('リスト（不使用）'!$A$5:$A$6,単年カーブ!$A$1),"希望数量入力ください",'単年（2027年度）'!$E$12*単年カーブ!$R$3+'単年（2027年度）'!$E$12*(1-単年カーブ!$R$3)*単年カーブ!Q10600)</f>
        <v>0</v>
      </c>
      <c r="G10600" s="47">
        <f t="shared" si="1159"/>
        <v>0</v>
      </c>
      <c r="M10600">
        <f t="shared" si="1160"/>
        <v>11</v>
      </c>
      <c r="N10600">
        <f>IF(OR(WEEKDAY(A10600)=1,WEEKDAY(A10600)=7,COUNTIF('2027祝日等（不使用）'!$A$1:$A$20,単年カーブ!A10600)=1),0,1)</f>
        <v>0</v>
      </c>
      <c r="O10600">
        <f t="shared" si="1156"/>
        <v>37</v>
      </c>
      <c r="P10600">
        <f t="shared" si="1161"/>
        <v>1</v>
      </c>
      <c r="Q10600">
        <f t="shared" si="1162"/>
        <v>0</v>
      </c>
    </row>
    <row r="10601" spans="1:17" ht="19.5" x14ac:dyDescent="0.4">
      <c r="A10601" s="33">
        <f t="shared" si="1157"/>
        <v>46698</v>
      </c>
      <c r="B10601" s="27" t="str">
        <f t="shared" si="1158"/>
        <v>(日)</v>
      </c>
      <c r="C10601" s="34">
        <v>0.77083333333333304</v>
      </c>
      <c r="D10601" s="16" t="s">
        <v>18</v>
      </c>
      <c r="E10601" s="35">
        <v>0.79166666666666696</v>
      </c>
      <c r="F10601" s="50">
        <f>IF(COUNTIF('リスト（不使用）'!$A$5:$A$6,単年カーブ!$A$1),"希望数量入力ください",'単年（2027年度）'!$E$12*単年カーブ!$R$3+'単年（2027年度）'!$E$12*(1-単年カーブ!$R$3)*単年カーブ!Q10601)</f>
        <v>0</v>
      </c>
      <c r="G10601" s="47">
        <f t="shared" si="1159"/>
        <v>0</v>
      </c>
      <c r="M10601">
        <f t="shared" si="1160"/>
        <v>11</v>
      </c>
      <c r="N10601">
        <f>IF(OR(WEEKDAY(A10601)=1,WEEKDAY(A10601)=7,COUNTIF('2027祝日等（不使用）'!$A$1:$A$20,単年カーブ!A10601)=1),0,1)</f>
        <v>0</v>
      </c>
      <c r="O10601">
        <f t="shared" si="1156"/>
        <v>38</v>
      </c>
      <c r="P10601">
        <f t="shared" si="1161"/>
        <v>1</v>
      </c>
      <c r="Q10601">
        <f t="shared" si="1162"/>
        <v>0</v>
      </c>
    </row>
    <row r="10602" spans="1:17" ht="19.5" x14ac:dyDescent="0.4">
      <c r="A10602" s="33">
        <f t="shared" si="1157"/>
        <v>46698</v>
      </c>
      <c r="B10602" s="27" t="str">
        <f t="shared" si="1158"/>
        <v>(日)</v>
      </c>
      <c r="C10602" s="34">
        <v>0.79166666666666696</v>
      </c>
      <c r="D10602" s="16" t="s">
        <v>18</v>
      </c>
      <c r="E10602" s="35">
        <v>0.8125</v>
      </c>
      <c r="F10602" s="50">
        <f>IF(COUNTIF('リスト（不使用）'!$A$5:$A$6,単年カーブ!$A$1),"希望数量入力ください",'単年（2027年度）'!$E$12*単年カーブ!$R$3+'単年（2027年度）'!$E$12*(1-単年カーブ!$R$3)*単年カーブ!Q10602)</f>
        <v>0</v>
      </c>
      <c r="G10602" s="47">
        <f t="shared" si="1159"/>
        <v>0</v>
      </c>
      <c r="M10602">
        <f t="shared" si="1160"/>
        <v>11</v>
      </c>
      <c r="N10602">
        <f>IF(OR(WEEKDAY(A10602)=1,WEEKDAY(A10602)=7,COUNTIF('2027祝日等（不使用）'!$A$1:$A$20,単年カーブ!A10602)=1),0,1)</f>
        <v>0</v>
      </c>
      <c r="O10602">
        <f t="shared" si="1156"/>
        <v>39</v>
      </c>
      <c r="P10602">
        <f t="shared" si="1161"/>
        <v>1</v>
      </c>
      <c r="Q10602">
        <f t="shared" si="1162"/>
        <v>0</v>
      </c>
    </row>
    <row r="10603" spans="1:17" ht="19.5" x14ac:dyDescent="0.4">
      <c r="A10603" s="33">
        <f t="shared" si="1157"/>
        <v>46698</v>
      </c>
      <c r="B10603" s="27" t="str">
        <f t="shared" si="1158"/>
        <v>(日)</v>
      </c>
      <c r="C10603" s="34">
        <v>0.8125</v>
      </c>
      <c r="D10603" s="16" t="s">
        <v>18</v>
      </c>
      <c r="E10603" s="35">
        <v>0.83333333333333304</v>
      </c>
      <c r="F10603" s="50">
        <f>IF(COUNTIF('リスト（不使用）'!$A$5:$A$6,単年カーブ!$A$1),"希望数量入力ください",'単年（2027年度）'!$E$12*単年カーブ!$R$3+'単年（2027年度）'!$E$12*(1-単年カーブ!$R$3)*単年カーブ!Q10603)</f>
        <v>0</v>
      </c>
      <c r="G10603" s="47">
        <f t="shared" si="1159"/>
        <v>0</v>
      </c>
      <c r="M10603">
        <f t="shared" si="1160"/>
        <v>11</v>
      </c>
      <c r="N10603">
        <f>IF(OR(WEEKDAY(A10603)=1,WEEKDAY(A10603)=7,COUNTIF('2027祝日等（不使用）'!$A$1:$A$20,単年カーブ!A10603)=1),0,1)</f>
        <v>0</v>
      </c>
      <c r="O10603">
        <f t="shared" si="1156"/>
        <v>40</v>
      </c>
      <c r="P10603">
        <f t="shared" si="1161"/>
        <v>1</v>
      </c>
      <c r="Q10603">
        <f t="shared" si="1162"/>
        <v>0</v>
      </c>
    </row>
    <row r="10604" spans="1:17" ht="19.5" x14ac:dyDescent="0.4">
      <c r="A10604" s="33">
        <f t="shared" si="1157"/>
        <v>46698</v>
      </c>
      <c r="B10604" s="27" t="str">
        <f t="shared" si="1158"/>
        <v>(日)</v>
      </c>
      <c r="C10604" s="34">
        <v>0.83333333333333304</v>
      </c>
      <c r="D10604" s="16" t="s">
        <v>18</v>
      </c>
      <c r="E10604" s="35">
        <v>0.85416666666666696</v>
      </c>
      <c r="F10604" s="50">
        <f>IF(COUNTIF('リスト（不使用）'!$A$5:$A$6,単年カーブ!$A$1),"希望数量入力ください",'単年（2027年度）'!$E$12*単年カーブ!$R$3+'単年（2027年度）'!$E$12*(1-単年カーブ!$R$3)*単年カーブ!Q10604)</f>
        <v>0</v>
      </c>
      <c r="G10604" s="47">
        <f t="shared" si="1159"/>
        <v>0</v>
      </c>
      <c r="M10604">
        <f t="shared" si="1160"/>
        <v>11</v>
      </c>
      <c r="N10604">
        <f>IF(OR(WEEKDAY(A10604)=1,WEEKDAY(A10604)=7,COUNTIF('2027祝日等（不使用）'!$A$1:$A$20,単年カーブ!A10604)=1),0,1)</f>
        <v>0</v>
      </c>
      <c r="O10604">
        <f t="shared" si="1156"/>
        <v>41</v>
      </c>
      <c r="P10604">
        <f t="shared" si="1161"/>
        <v>0</v>
      </c>
      <c r="Q10604">
        <f t="shared" si="1162"/>
        <v>0</v>
      </c>
    </row>
    <row r="10605" spans="1:17" ht="19.5" x14ac:dyDescent="0.4">
      <c r="A10605" s="33">
        <f t="shared" si="1157"/>
        <v>46698</v>
      </c>
      <c r="B10605" s="27" t="str">
        <f t="shared" si="1158"/>
        <v>(日)</v>
      </c>
      <c r="C10605" s="34">
        <v>0.85416666666666696</v>
      </c>
      <c r="D10605" s="16" t="s">
        <v>18</v>
      </c>
      <c r="E10605" s="35">
        <v>0.875</v>
      </c>
      <c r="F10605" s="50">
        <f>IF(COUNTIF('リスト（不使用）'!$A$5:$A$6,単年カーブ!$A$1),"希望数量入力ください",'単年（2027年度）'!$E$12*単年カーブ!$R$3+'単年（2027年度）'!$E$12*(1-単年カーブ!$R$3)*単年カーブ!Q10605)</f>
        <v>0</v>
      </c>
      <c r="G10605" s="47">
        <f t="shared" si="1159"/>
        <v>0</v>
      </c>
      <c r="M10605">
        <f t="shared" si="1160"/>
        <v>11</v>
      </c>
      <c r="N10605">
        <f>IF(OR(WEEKDAY(A10605)=1,WEEKDAY(A10605)=7,COUNTIF('2027祝日等（不使用）'!$A$1:$A$20,単年カーブ!A10605)=1),0,1)</f>
        <v>0</v>
      </c>
      <c r="O10605">
        <f t="shared" si="1156"/>
        <v>42</v>
      </c>
      <c r="P10605">
        <f t="shared" si="1161"/>
        <v>0</v>
      </c>
      <c r="Q10605">
        <f t="shared" si="1162"/>
        <v>0</v>
      </c>
    </row>
    <row r="10606" spans="1:17" ht="19.5" x14ac:dyDescent="0.4">
      <c r="A10606" s="33">
        <f t="shared" si="1157"/>
        <v>46698</v>
      </c>
      <c r="B10606" s="27" t="str">
        <f t="shared" si="1158"/>
        <v>(日)</v>
      </c>
      <c r="C10606" s="34">
        <v>0.875</v>
      </c>
      <c r="D10606" s="16" t="s">
        <v>18</v>
      </c>
      <c r="E10606" s="35">
        <v>0.89583333333333304</v>
      </c>
      <c r="F10606" s="50">
        <f>IF(COUNTIF('リスト（不使用）'!$A$5:$A$6,単年カーブ!$A$1),"希望数量入力ください",'単年（2027年度）'!$E$12*単年カーブ!$R$3+'単年（2027年度）'!$E$12*(1-単年カーブ!$R$3)*単年カーブ!Q10606)</f>
        <v>0</v>
      </c>
      <c r="G10606" s="47">
        <f t="shared" si="1159"/>
        <v>0</v>
      </c>
      <c r="M10606">
        <f t="shared" si="1160"/>
        <v>11</v>
      </c>
      <c r="N10606">
        <f>IF(OR(WEEKDAY(A10606)=1,WEEKDAY(A10606)=7,COUNTIF('2027祝日等（不使用）'!$A$1:$A$20,単年カーブ!A10606)=1),0,1)</f>
        <v>0</v>
      </c>
      <c r="O10606">
        <f t="shared" si="1156"/>
        <v>43</v>
      </c>
      <c r="P10606">
        <f t="shared" si="1161"/>
        <v>0</v>
      </c>
      <c r="Q10606">
        <f t="shared" si="1162"/>
        <v>0</v>
      </c>
    </row>
    <row r="10607" spans="1:17" ht="19.5" x14ac:dyDescent="0.4">
      <c r="A10607" s="33">
        <f t="shared" si="1157"/>
        <v>46698</v>
      </c>
      <c r="B10607" s="27" t="str">
        <f t="shared" si="1158"/>
        <v>(日)</v>
      </c>
      <c r="C10607" s="34">
        <v>0.89583333333333304</v>
      </c>
      <c r="D10607" s="16" t="s">
        <v>18</v>
      </c>
      <c r="E10607" s="35">
        <v>0.91666666666666696</v>
      </c>
      <c r="F10607" s="50">
        <f>IF(COUNTIF('リスト（不使用）'!$A$5:$A$6,単年カーブ!$A$1),"希望数量入力ください",'単年（2027年度）'!$E$12*単年カーブ!$R$3+'単年（2027年度）'!$E$12*(1-単年カーブ!$R$3)*単年カーブ!Q10607)</f>
        <v>0</v>
      </c>
      <c r="G10607" s="47">
        <f t="shared" si="1159"/>
        <v>0</v>
      </c>
      <c r="M10607">
        <f t="shared" si="1160"/>
        <v>11</v>
      </c>
      <c r="N10607">
        <f>IF(OR(WEEKDAY(A10607)=1,WEEKDAY(A10607)=7,COUNTIF('2027祝日等（不使用）'!$A$1:$A$20,単年カーブ!A10607)=1),0,1)</f>
        <v>0</v>
      </c>
      <c r="O10607">
        <f t="shared" si="1156"/>
        <v>44</v>
      </c>
      <c r="P10607">
        <f t="shared" si="1161"/>
        <v>0</v>
      </c>
      <c r="Q10607">
        <f t="shared" si="1162"/>
        <v>0</v>
      </c>
    </row>
    <row r="10608" spans="1:17" ht="19.5" x14ac:dyDescent="0.4">
      <c r="A10608" s="33">
        <f t="shared" si="1157"/>
        <v>46698</v>
      </c>
      <c r="B10608" s="27" t="str">
        <f t="shared" si="1158"/>
        <v>(日)</v>
      </c>
      <c r="C10608" s="34">
        <v>0.91666666666666696</v>
      </c>
      <c r="D10608" s="16" t="s">
        <v>18</v>
      </c>
      <c r="E10608" s="35">
        <v>0.9375</v>
      </c>
      <c r="F10608" s="50">
        <f>IF(COUNTIF('リスト（不使用）'!$A$5:$A$6,単年カーブ!$A$1),"希望数量入力ください",'単年（2027年度）'!$E$12*単年カーブ!$R$3+'単年（2027年度）'!$E$12*(1-単年カーブ!$R$3)*単年カーブ!Q10608)</f>
        <v>0</v>
      </c>
      <c r="G10608" s="47">
        <f t="shared" si="1159"/>
        <v>0</v>
      </c>
      <c r="M10608">
        <f t="shared" si="1160"/>
        <v>11</v>
      </c>
      <c r="N10608">
        <f>IF(OR(WEEKDAY(A10608)=1,WEEKDAY(A10608)=7,COUNTIF('2027祝日等（不使用）'!$A$1:$A$20,単年カーブ!A10608)=1),0,1)</f>
        <v>0</v>
      </c>
      <c r="O10608">
        <f t="shared" si="1156"/>
        <v>45</v>
      </c>
      <c r="P10608">
        <f t="shared" si="1161"/>
        <v>0</v>
      </c>
      <c r="Q10608">
        <f t="shared" si="1162"/>
        <v>0</v>
      </c>
    </row>
    <row r="10609" spans="1:17" ht="19.5" x14ac:dyDescent="0.4">
      <c r="A10609" s="33">
        <f t="shared" si="1157"/>
        <v>46698</v>
      </c>
      <c r="B10609" s="27" t="str">
        <f t="shared" si="1158"/>
        <v>(日)</v>
      </c>
      <c r="C10609" s="34">
        <v>0.9375</v>
      </c>
      <c r="D10609" s="16" t="s">
        <v>18</v>
      </c>
      <c r="E10609" s="35">
        <v>0.95833333333333304</v>
      </c>
      <c r="F10609" s="50">
        <f>IF(COUNTIF('リスト（不使用）'!$A$5:$A$6,単年カーブ!$A$1),"希望数量入力ください",'単年（2027年度）'!$E$12*単年カーブ!$R$3+'単年（2027年度）'!$E$12*(1-単年カーブ!$R$3)*単年カーブ!Q10609)</f>
        <v>0</v>
      </c>
      <c r="G10609" s="47">
        <f t="shared" si="1159"/>
        <v>0</v>
      </c>
      <c r="M10609">
        <f t="shared" si="1160"/>
        <v>11</v>
      </c>
      <c r="N10609">
        <f>IF(OR(WEEKDAY(A10609)=1,WEEKDAY(A10609)=7,COUNTIF('2027祝日等（不使用）'!$A$1:$A$20,単年カーブ!A10609)=1),0,1)</f>
        <v>0</v>
      </c>
      <c r="O10609">
        <f t="shared" si="1156"/>
        <v>46</v>
      </c>
      <c r="P10609">
        <f t="shared" si="1161"/>
        <v>0</v>
      </c>
      <c r="Q10609">
        <f t="shared" si="1162"/>
        <v>0</v>
      </c>
    </row>
    <row r="10610" spans="1:17" ht="19.5" x14ac:dyDescent="0.4">
      <c r="A10610" s="33">
        <f t="shared" si="1157"/>
        <v>46698</v>
      </c>
      <c r="B10610" s="27" t="str">
        <f t="shared" si="1158"/>
        <v>(日)</v>
      </c>
      <c r="C10610" s="34">
        <v>0.95833333333333304</v>
      </c>
      <c r="D10610" s="16" t="s">
        <v>18</v>
      </c>
      <c r="E10610" s="35">
        <v>0.97916666666666696</v>
      </c>
      <c r="F10610" s="50">
        <f>IF(COUNTIF('リスト（不使用）'!$A$5:$A$6,単年カーブ!$A$1),"希望数量入力ください",'単年（2027年度）'!$E$12*単年カーブ!$R$3+'単年（2027年度）'!$E$12*(1-単年カーブ!$R$3)*単年カーブ!Q10610)</f>
        <v>0</v>
      </c>
      <c r="G10610" s="47">
        <f t="shared" si="1159"/>
        <v>0</v>
      </c>
      <c r="M10610">
        <f t="shared" si="1160"/>
        <v>11</v>
      </c>
      <c r="N10610">
        <f>IF(OR(WEEKDAY(A10610)=1,WEEKDAY(A10610)=7,COUNTIF('2027祝日等（不使用）'!$A$1:$A$20,単年カーブ!A10610)=1),0,1)</f>
        <v>0</v>
      </c>
      <c r="O10610">
        <f t="shared" si="1156"/>
        <v>47</v>
      </c>
      <c r="P10610">
        <f t="shared" si="1161"/>
        <v>0</v>
      </c>
      <c r="Q10610">
        <f t="shared" si="1162"/>
        <v>0</v>
      </c>
    </row>
    <row r="10611" spans="1:17" ht="19.5" x14ac:dyDescent="0.4">
      <c r="A10611" s="33">
        <f t="shared" si="1157"/>
        <v>46698</v>
      </c>
      <c r="B10611" s="27" t="str">
        <f t="shared" si="1158"/>
        <v>(日)</v>
      </c>
      <c r="C10611" s="34">
        <v>0.97916666666666696</v>
      </c>
      <c r="D10611" s="16" t="s">
        <v>18</v>
      </c>
      <c r="E10611" s="35" t="s">
        <v>17</v>
      </c>
      <c r="F10611" s="50">
        <f>IF(COUNTIF('リスト（不使用）'!$A$5:$A$6,単年カーブ!$A$1),"希望数量入力ください",'単年（2027年度）'!$E$12*単年カーブ!$R$3+'単年（2027年度）'!$E$12*(1-単年カーブ!$R$3)*単年カーブ!Q10611)</f>
        <v>0</v>
      </c>
      <c r="G10611" s="47">
        <f t="shared" si="1159"/>
        <v>0</v>
      </c>
      <c r="M10611">
        <f t="shared" si="1160"/>
        <v>11</v>
      </c>
      <c r="N10611">
        <f>IF(OR(WEEKDAY(A10611)=1,WEEKDAY(A10611)=7,COUNTIF('2027祝日等（不使用）'!$A$1:$A$20,単年カーブ!A10611)=1),0,1)</f>
        <v>0</v>
      </c>
      <c r="O10611">
        <f t="shared" si="1156"/>
        <v>48</v>
      </c>
      <c r="P10611">
        <f t="shared" si="1161"/>
        <v>0</v>
      </c>
      <c r="Q10611">
        <f t="shared" si="1162"/>
        <v>0</v>
      </c>
    </row>
    <row r="10612" spans="1:17" ht="19.5" x14ac:dyDescent="0.4">
      <c r="A10612" s="33">
        <f t="shared" si="1157"/>
        <v>46699</v>
      </c>
      <c r="B10612" s="27" t="str">
        <f t="shared" si="1158"/>
        <v>(月)</v>
      </c>
      <c r="C10612" s="34">
        <v>0</v>
      </c>
      <c r="D10612" s="16" t="s">
        <v>18</v>
      </c>
      <c r="E10612" s="35">
        <v>2.0833333333333332E-2</v>
      </c>
      <c r="F10612" s="50">
        <f>IF(COUNTIF('リスト（不使用）'!$A$5:$A$6,単年カーブ!$A$1),"希望数量入力ください",'単年（2027年度）'!$E$12*単年カーブ!$R$3+'単年（2027年度）'!$E$12*(1-単年カーブ!$R$3)*単年カーブ!Q10612)</f>
        <v>0</v>
      </c>
      <c r="G10612" s="47">
        <f t="shared" si="1159"/>
        <v>0</v>
      </c>
      <c r="M10612">
        <f t="shared" si="1160"/>
        <v>11</v>
      </c>
      <c r="N10612">
        <f>IF(OR(WEEKDAY(A10612)=1,WEEKDAY(A10612)=7,COUNTIF('2027祝日等（不使用）'!$A$1:$A$20,単年カーブ!A10612)=1),0,1)</f>
        <v>1</v>
      </c>
      <c r="O10612">
        <f t="shared" ref="O10612:O10675" si="1163">O10564</f>
        <v>1</v>
      </c>
      <c r="P10612">
        <f t="shared" si="1161"/>
        <v>0</v>
      </c>
      <c r="Q10612">
        <f t="shared" si="1162"/>
        <v>0</v>
      </c>
    </row>
    <row r="10613" spans="1:17" ht="19.5" x14ac:dyDescent="0.4">
      <c r="A10613" s="33">
        <f t="shared" si="1157"/>
        <v>46699</v>
      </c>
      <c r="B10613" s="27" t="str">
        <f t="shared" si="1158"/>
        <v>(月)</v>
      </c>
      <c r="C10613" s="34">
        <v>2.0833333333333332E-2</v>
      </c>
      <c r="D10613" s="16" t="s">
        <v>18</v>
      </c>
      <c r="E10613" s="35">
        <v>4.1666666666666664E-2</v>
      </c>
      <c r="F10613" s="50">
        <f>IF(COUNTIF('リスト（不使用）'!$A$5:$A$6,単年カーブ!$A$1),"希望数量入力ください",'単年（2027年度）'!$E$12*単年カーブ!$R$3+'単年（2027年度）'!$E$12*(1-単年カーブ!$R$3)*単年カーブ!Q10613)</f>
        <v>0</v>
      </c>
      <c r="G10613" s="47">
        <f t="shared" si="1159"/>
        <v>0</v>
      </c>
      <c r="M10613">
        <f t="shared" si="1160"/>
        <v>11</v>
      </c>
      <c r="N10613">
        <f>IF(OR(WEEKDAY(A10613)=1,WEEKDAY(A10613)=7,COUNTIF('2027祝日等（不使用）'!$A$1:$A$20,単年カーブ!A10613)=1),0,1)</f>
        <v>1</v>
      </c>
      <c r="O10613">
        <f t="shared" si="1163"/>
        <v>2</v>
      </c>
      <c r="P10613">
        <f t="shared" si="1161"/>
        <v>0</v>
      </c>
      <c r="Q10613">
        <f t="shared" si="1162"/>
        <v>0</v>
      </c>
    </row>
    <row r="10614" spans="1:17" ht="19.5" x14ac:dyDescent="0.4">
      <c r="A10614" s="33">
        <f t="shared" si="1157"/>
        <v>46699</v>
      </c>
      <c r="B10614" s="27" t="str">
        <f t="shared" si="1158"/>
        <v>(月)</v>
      </c>
      <c r="C10614" s="34">
        <v>4.1666666666666664E-2</v>
      </c>
      <c r="D10614" s="16" t="s">
        <v>18</v>
      </c>
      <c r="E10614" s="35">
        <v>6.25E-2</v>
      </c>
      <c r="F10614" s="50">
        <f>IF(COUNTIF('リスト（不使用）'!$A$5:$A$6,単年カーブ!$A$1),"希望数量入力ください",'単年（2027年度）'!$E$12*単年カーブ!$R$3+'単年（2027年度）'!$E$12*(1-単年カーブ!$R$3)*単年カーブ!Q10614)</f>
        <v>0</v>
      </c>
      <c r="G10614" s="47">
        <f t="shared" si="1159"/>
        <v>0</v>
      </c>
      <c r="M10614">
        <f t="shared" si="1160"/>
        <v>11</v>
      </c>
      <c r="N10614">
        <f>IF(OR(WEEKDAY(A10614)=1,WEEKDAY(A10614)=7,COUNTIF('2027祝日等（不使用）'!$A$1:$A$20,単年カーブ!A10614)=1),0,1)</f>
        <v>1</v>
      </c>
      <c r="O10614">
        <f t="shared" si="1163"/>
        <v>3</v>
      </c>
      <c r="P10614">
        <f t="shared" si="1161"/>
        <v>0</v>
      </c>
      <c r="Q10614">
        <f t="shared" si="1162"/>
        <v>0</v>
      </c>
    </row>
    <row r="10615" spans="1:17" ht="19.5" x14ac:dyDescent="0.4">
      <c r="A10615" s="33">
        <f t="shared" si="1157"/>
        <v>46699</v>
      </c>
      <c r="B10615" s="27" t="str">
        <f t="shared" si="1158"/>
        <v>(月)</v>
      </c>
      <c r="C10615" s="34">
        <v>6.25E-2</v>
      </c>
      <c r="D10615" s="16" t="s">
        <v>18</v>
      </c>
      <c r="E10615" s="35">
        <v>8.3333333333333301E-2</v>
      </c>
      <c r="F10615" s="50">
        <f>IF(COUNTIF('リスト（不使用）'!$A$5:$A$6,単年カーブ!$A$1),"希望数量入力ください",'単年（2027年度）'!$E$12*単年カーブ!$R$3+'単年（2027年度）'!$E$12*(1-単年カーブ!$R$3)*単年カーブ!Q10615)</f>
        <v>0</v>
      </c>
      <c r="G10615" s="47">
        <f t="shared" si="1159"/>
        <v>0</v>
      </c>
      <c r="M10615">
        <f t="shared" si="1160"/>
        <v>11</v>
      </c>
      <c r="N10615">
        <f>IF(OR(WEEKDAY(A10615)=1,WEEKDAY(A10615)=7,COUNTIF('2027祝日等（不使用）'!$A$1:$A$20,単年カーブ!A10615)=1),0,1)</f>
        <v>1</v>
      </c>
      <c r="O10615">
        <f t="shared" si="1163"/>
        <v>4</v>
      </c>
      <c r="P10615">
        <f t="shared" si="1161"/>
        <v>0</v>
      </c>
      <c r="Q10615">
        <f t="shared" si="1162"/>
        <v>0</v>
      </c>
    </row>
    <row r="10616" spans="1:17" ht="19.5" x14ac:dyDescent="0.4">
      <c r="A10616" s="33">
        <f t="shared" si="1157"/>
        <v>46699</v>
      </c>
      <c r="B10616" s="27" t="str">
        <f t="shared" si="1158"/>
        <v>(月)</v>
      </c>
      <c r="C10616" s="34">
        <v>8.3333333333333301E-2</v>
      </c>
      <c r="D10616" s="16" t="s">
        <v>18</v>
      </c>
      <c r="E10616" s="35">
        <v>0.104166666666667</v>
      </c>
      <c r="F10616" s="50">
        <f>IF(COUNTIF('リスト（不使用）'!$A$5:$A$6,単年カーブ!$A$1),"希望数量入力ください",'単年（2027年度）'!$E$12*単年カーブ!$R$3+'単年（2027年度）'!$E$12*(1-単年カーブ!$R$3)*単年カーブ!Q10616)</f>
        <v>0</v>
      </c>
      <c r="G10616" s="47">
        <f t="shared" si="1159"/>
        <v>0</v>
      </c>
      <c r="M10616">
        <f t="shared" si="1160"/>
        <v>11</v>
      </c>
      <c r="N10616">
        <f>IF(OR(WEEKDAY(A10616)=1,WEEKDAY(A10616)=7,COUNTIF('2027祝日等（不使用）'!$A$1:$A$20,単年カーブ!A10616)=1),0,1)</f>
        <v>1</v>
      </c>
      <c r="O10616">
        <f t="shared" si="1163"/>
        <v>5</v>
      </c>
      <c r="P10616">
        <f t="shared" si="1161"/>
        <v>0</v>
      </c>
      <c r="Q10616">
        <f t="shared" si="1162"/>
        <v>0</v>
      </c>
    </row>
    <row r="10617" spans="1:17" ht="19.5" x14ac:dyDescent="0.4">
      <c r="A10617" s="33">
        <f t="shared" si="1157"/>
        <v>46699</v>
      </c>
      <c r="B10617" s="27" t="str">
        <f t="shared" si="1158"/>
        <v>(月)</v>
      </c>
      <c r="C10617" s="34">
        <v>0.104166666666667</v>
      </c>
      <c r="D10617" s="16" t="s">
        <v>18</v>
      </c>
      <c r="E10617" s="35">
        <v>0.125</v>
      </c>
      <c r="F10617" s="50">
        <f>IF(COUNTIF('リスト（不使用）'!$A$5:$A$6,単年カーブ!$A$1),"希望数量入力ください",'単年（2027年度）'!$E$12*単年カーブ!$R$3+'単年（2027年度）'!$E$12*(1-単年カーブ!$R$3)*単年カーブ!Q10617)</f>
        <v>0</v>
      </c>
      <c r="G10617" s="47">
        <f t="shared" si="1159"/>
        <v>0</v>
      </c>
      <c r="M10617">
        <f t="shared" si="1160"/>
        <v>11</v>
      </c>
      <c r="N10617">
        <f>IF(OR(WEEKDAY(A10617)=1,WEEKDAY(A10617)=7,COUNTIF('2027祝日等（不使用）'!$A$1:$A$20,単年カーブ!A10617)=1),0,1)</f>
        <v>1</v>
      </c>
      <c r="O10617">
        <f t="shared" si="1163"/>
        <v>6</v>
      </c>
      <c r="P10617">
        <f t="shared" si="1161"/>
        <v>0</v>
      </c>
      <c r="Q10617">
        <f t="shared" si="1162"/>
        <v>0</v>
      </c>
    </row>
    <row r="10618" spans="1:17" ht="19.5" x14ac:dyDescent="0.4">
      <c r="A10618" s="33">
        <f t="shared" ref="A10618:A10681" si="1164">A10570+1</f>
        <v>46699</v>
      </c>
      <c r="B10618" s="27" t="str">
        <f t="shared" si="1158"/>
        <v>(月)</v>
      </c>
      <c r="C10618" s="34">
        <v>0.125</v>
      </c>
      <c r="D10618" s="16" t="s">
        <v>18</v>
      </c>
      <c r="E10618" s="35">
        <v>0.14583333333333301</v>
      </c>
      <c r="F10618" s="50">
        <f>IF(COUNTIF('リスト（不使用）'!$A$5:$A$6,単年カーブ!$A$1),"希望数量入力ください",'単年（2027年度）'!$E$12*単年カーブ!$R$3+'単年（2027年度）'!$E$12*(1-単年カーブ!$R$3)*単年カーブ!Q10618)</f>
        <v>0</v>
      </c>
      <c r="G10618" s="47">
        <f t="shared" si="1159"/>
        <v>0</v>
      </c>
      <c r="M10618">
        <f t="shared" si="1160"/>
        <v>11</v>
      </c>
      <c r="N10618">
        <f>IF(OR(WEEKDAY(A10618)=1,WEEKDAY(A10618)=7,COUNTIF('2027祝日等（不使用）'!$A$1:$A$20,単年カーブ!A10618)=1),0,1)</f>
        <v>1</v>
      </c>
      <c r="O10618">
        <f t="shared" si="1163"/>
        <v>7</v>
      </c>
      <c r="P10618">
        <f t="shared" si="1161"/>
        <v>0</v>
      </c>
      <c r="Q10618">
        <f t="shared" si="1162"/>
        <v>0</v>
      </c>
    </row>
    <row r="10619" spans="1:17" ht="19.5" x14ac:dyDescent="0.4">
      <c r="A10619" s="33">
        <f t="shared" si="1164"/>
        <v>46699</v>
      </c>
      <c r="B10619" s="27" t="str">
        <f t="shared" si="1158"/>
        <v>(月)</v>
      </c>
      <c r="C10619" s="34">
        <v>0.14583333333333301</v>
      </c>
      <c r="D10619" s="16" t="s">
        <v>18</v>
      </c>
      <c r="E10619" s="35">
        <v>0.16666666666666699</v>
      </c>
      <c r="F10619" s="50">
        <f>IF(COUNTIF('リスト（不使用）'!$A$5:$A$6,単年カーブ!$A$1),"希望数量入力ください",'単年（2027年度）'!$E$12*単年カーブ!$R$3+'単年（2027年度）'!$E$12*(1-単年カーブ!$R$3)*単年カーブ!Q10619)</f>
        <v>0</v>
      </c>
      <c r="G10619" s="47">
        <f t="shared" si="1159"/>
        <v>0</v>
      </c>
      <c r="M10619">
        <f t="shared" si="1160"/>
        <v>11</v>
      </c>
      <c r="N10619">
        <f>IF(OR(WEEKDAY(A10619)=1,WEEKDAY(A10619)=7,COUNTIF('2027祝日等（不使用）'!$A$1:$A$20,単年カーブ!A10619)=1),0,1)</f>
        <v>1</v>
      </c>
      <c r="O10619">
        <f t="shared" si="1163"/>
        <v>8</v>
      </c>
      <c r="P10619">
        <f t="shared" si="1161"/>
        <v>0</v>
      </c>
      <c r="Q10619">
        <f t="shared" si="1162"/>
        <v>0</v>
      </c>
    </row>
    <row r="10620" spans="1:17" ht="19.5" x14ac:dyDescent="0.4">
      <c r="A10620" s="33">
        <f t="shared" si="1164"/>
        <v>46699</v>
      </c>
      <c r="B10620" s="27" t="str">
        <f t="shared" si="1158"/>
        <v>(月)</v>
      </c>
      <c r="C10620" s="34">
        <v>0.16666666666666699</v>
      </c>
      <c r="D10620" s="16" t="s">
        <v>18</v>
      </c>
      <c r="E10620" s="35">
        <v>0.1875</v>
      </c>
      <c r="F10620" s="50">
        <f>IF(COUNTIF('リスト（不使用）'!$A$5:$A$6,単年カーブ!$A$1),"希望数量入力ください",'単年（2027年度）'!$E$12*単年カーブ!$R$3+'単年（2027年度）'!$E$12*(1-単年カーブ!$R$3)*単年カーブ!Q10620)</f>
        <v>0</v>
      </c>
      <c r="G10620" s="47">
        <f t="shared" si="1159"/>
        <v>0</v>
      </c>
      <c r="M10620">
        <f t="shared" si="1160"/>
        <v>11</v>
      </c>
      <c r="N10620">
        <f>IF(OR(WEEKDAY(A10620)=1,WEEKDAY(A10620)=7,COUNTIF('2027祝日等（不使用）'!$A$1:$A$20,単年カーブ!A10620)=1),0,1)</f>
        <v>1</v>
      </c>
      <c r="O10620">
        <f t="shared" si="1163"/>
        <v>9</v>
      </c>
      <c r="P10620">
        <f t="shared" si="1161"/>
        <v>0</v>
      </c>
      <c r="Q10620">
        <f t="shared" si="1162"/>
        <v>0</v>
      </c>
    </row>
    <row r="10621" spans="1:17" ht="19.5" x14ac:dyDescent="0.4">
      <c r="A10621" s="33">
        <f t="shared" si="1164"/>
        <v>46699</v>
      </c>
      <c r="B10621" s="27" t="str">
        <f t="shared" si="1158"/>
        <v>(月)</v>
      </c>
      <c r="C10621" s="34">
        <v>0.1875</v>
      </c>
      <c r="D10621" s="16" t="s">
        <v>18</v>
      </c>
      <c r="E10621" s="35">
        <v>0.20833333333333301</v>
      </c>
      <c r="F10621" s="50">
        <f>IF(COUNTIF('リスト（不使用）'!$A$5:$A$6,単年カーブ!$A$1),"希望数量入力ください",'単年（2027年度）'!$E$12*単年カーブ!$R$3+'単年（2027年度）'!$E$12*(1-単年カーブ!$R$3)*単年カーブ!Q10621)</f>
        <v>0</v>
      </c>
      <c r="G10621" s="47">
        <f t="shared" si="1159"/>
        <v>0</v>
      </c>
      <c r="M10621">
        <f t="shared" si="1160"/>
        <v>11</v>
      </c>
      <c r="N10621">
        <f>IF(OR(WEEKDAY(A10621)=1,WEEKDAY(A10621)=7,COUNTIF('2027祝日等（不使用）'!$A$1:$A$20,単年カーブ!A10621)=1),0,1)</f>
        <v>1</v>
      </c>
      <c r="O10621">
        <f t="shared" si="1163"/>
        <v>10</v>
      </c>
      <c r="P10621">
        <f t="shared" si="1161"/>
        <v>0</v>
      </c>
      <c r="Q10621">
        <f t="shared" si="1162"/>
        <v>0</v>
      </c>
    </row>
    <row r="10622" spans="1:17" ht="19.5" x14ac:dyDescent="0.4">
      <c r="A10622" s="33">
        <f t="shared" si="1164"/>
        <v>46699</v>
      </c>
      <c r="B10622" s="27" t="str">
        <f t="shared" si="1158"/>
        <v>(月)</v>
      </c>
      <c r="C10622" s="34">
        <v>0.20833333333333301</v>
      </c>
      <c r="D10622" s="16" t="s">
        <v>18</v>
      </c>
      <c r="E10622" s="35">
        <v>0.22916666666666699</v>
      </c>
      <c r="F10622" s="50">
        <f>IF(COUNTIF('リスト（不使用）'!$A$5:$A$6,単年カーブ!$A$1),"希望数量入力ください",'単年（2027年度）'!$E$12*単年カーブ!$R$3+'単年（2027年度）'!$E$12*(1-単年カーブ!$R$3)*単年カーブ!Q10622)</f>
        <v>0</v>
      </c>
      <c r="G10622" s="47">
        <f t="shared" si="1159"/>
        <v>0</v>
      </c>
      <c r="M10622">
        <f t="shared" si="1160"/>
        <v>11</v>
      </c>
      <c r="N10622">
        <f>IF(OR(WEEKDAY(A10622)=1,WEEKDAY(A10622)=7,COUNTIF('2027祝日等（不使用）'!$A$1:$A$20,単年カーブ!A10622)=1),0,1)</f>
        <v>1</v>
      </c>
      <c r="O10622">
        <f t="shared" si="1163"/>
        <v>11</v>
      </c>
      <c r="P10622">
        <f t="shared" si="1161"/>
        <v>0</v>
      </c>
      <c r="Q10622">
        <f t="shared" si="1162"/>
        <v>0</v>
      </c>
    </row>
    <row r="10623" spans="1:17" ht="19.5" x14ac:dyDescent="0.4">
      <c r="A10623" s="33">
        <f t="shared" si="1164"/>
        <v>46699</v>
      </c>
      <c r="B10623" s="27" t="str">
        <f t="shared" si="1158"/>
        <v>(月)</v>
      </c>
      <c r="C10623" s="34">
        <v>0.22916666666666699</v>
      </c>
      <c r="D10623" s="16" t="s">
        <v>18</v>
      </c>
      <c r="E10623" s="35">
        <v>0.25</v>
      </c>
      <c r="F10623" s="50">
        <f>IF(COUNTIF('リスト（不使用）'!$A$5:$A$6,単年カーブ!$A$1),"希望数量入力ください",'単年（2027年度）'!$E$12*単年カーブ!$R$3+'単年（2027年度）'!$E$12*(1-単年カーブ!$R$3)*単年カーブ!Q10623)</f>
        <v>0</v>
      </c>
      <c r="G10623" s="47">
        <f t="shared" si="1159"/>
        <v>0</v>
      </c>
      <c r="M10623">
        <f t="shared" si="1160"/>
        <v>11</v>
      </c>
      <c r="N10623">
        <f>IF(OR(WEEKDAY(A10623)=1,WEEKDAY(A10623)=7,COUNTIF('2027祝日等（不使用）'!$A$1:$A$20,単年カーブ!A10623)=1),0,1)</f>
        <v>1</v>
      </c>
      <c r="O10623">
        <f t="shared" si="1163"/>
        <v>12</v>
      </c>
      <c r="P10623">
        <f t="shared" si="1161"/>
        <v>0</v>
      </c>
      <c r="Q10623">
        <f t="shared" si="1162"/>
        <v>0</v>
      </c>
    </row>
    <row r="10624" spans="1:17" ht="19.5" x14ac:dyDescent="0.4">
      <c r="A10624" s="33">
        <f t="shared" si="1164"/>
        <v>46699</v>
      </c>
      <c r="B10624" s="27" t="str">
        <f t="shared" si="1158"/>
        <v>(月)</v>
      </c>
      <c r="C10624" s="34">
        <v>0.25</v>
      </c>
      <c r="D10624" s="16" t="s">
        <v>18</v>
      </c>
      <c r="E10624" s="35">
        <v>0.27083333333333298</v>
      </c>
      <c r="F10624" s="50">
        <f>IF(COUNTIF('リスト（不使用）'!$A$5:$A$6,単年カーブ!$A$1),"希望数量入力ください",'単年（2027年度）'!$E$12*単年カーブ!$R$3+'単年（2027年度）'!$E$12*(1-単年カーブ!$R$3)*単年カーブ!Q10624)</f>
        <v>0</v>
      </c>
      <c r="G10624" s="47">
        <f t="shared" si="1159"/>
        <v>0</v>
      </c>
      <c r="M10624">
        <f t="shared" si="1160"/>
        <v>11</v>
      </c>
      <c r="N10624">
        <f>IF(OR(WEEKDAY(A10624)=1,WEEKDAY(A10624)=7,COUNTIF('2027祝日等（不使用）'!$A$1:$A$20,単年カーブ!A10624)=1),0,1)</f>
        <v>1</v>
      </c>
      <c r="O10624">
        <f t="shared" si="1163"/>
        <v>13</v>
      </c>
      <c r="P10624">
        <f t="shared" si="1161"/>
        <v>0</v>
      </c>
      <c r="Q10624">
        <f t="shared" si="1162"/>
        <v>0</v>
      </c>
    </row>
    <row r="10625" spans="1:17" ht="19.5" x14ac:dyDescent="0.4">
      <c r="A10625" s="33">
        <f t="shared" si="1164"/>
        <v>46699</v>
      </c>
      <c r="B10625" s="27" t="str">
        <f t="shared" si="1158"/>
        <v>(月)</v>
      </c>
      <c r="C10625" s="34">
        <v>0.27083333333333298</v>
      </c>
      <c r="D10625" s="16" t="s">
        <v>18</v>
      </c>
      <c r="E10625" s="35">
        <v>0.29166666666666702</v>
      </c>
      <c r="F10625" s="50">
        <f>IF(COUNTIF('リスト（不使用）'!$A$5:$A$6,単年カーブ!$A$1),"希望数量入力ください",'単年（2027年度）'!$E$12*単年カーブ!$R$3+'単年（2027年度）'!$E$12*(1-単年カーブ!$R$3)*単年カーブ!Q10625)</f>
        <v>0</v>
      </c>
      <c r="G10625" s="47">
        <f t="shared" si="1159"/>
        <v>0</v>
      </c>
      <c r="M10625">
        <f t="shared" si="1160"/>
        <v>11</v>
      </c>
      <c r="N10625">
        <f>IF(OR(WEEKDAY(A10625)=1,WEEKDAY(A10625)=7,COUNTIF('2027祝日等（不使用）'!$A$1:$A$20,単年カーブ!A10625)=1),0,1)</f>
        <v>1</v>
      </c>
      <c r="O10625">
        <f t="shared" si="1163"/>
        <v>14</v>
      </c>
      <c r="P10625">
        <f t="shared" si="1161"/>
        <v>0</v>
      </c>
      <c r="Q10625">
        <f t="shared" si="1162"/>
        <v>0</v>
      </c>
    </row>
    <row r="10626" spans="1:17" ht="19.5" x14ac:dyDescent="0.4">
      <c r="A10626" s="33">
        <f t="shared" si="1164"/>
        <v>46699</v>
      </c>
      <c r="B10626" s="27" t="str">
        <f t="shared" si="1158"/>
        <v>(月)</v>
      </c>
      <c r="C10626" s="34">
        <v>0.29166666666666702</v>
      </c>
      <c r="D10626" s="16" t="s">
        <v>18</v>
      </c>
      <c r="E10626" s="35">
        <v>0.3125</v>
      </c>
      <c r="F10626" s="50">
        <f>IF(COUNTIF('リスト（不使用）'!$A$5:$A$6,単年カーブ!$A$1),"希望数量入力ください",'単年（2027年度）'!$E$12*単年カーブ!$R$3+'単年（2027年度）'!$E$12*(1-単年カーブ!$R$3)*単年カーブ!Q10626)</f>
        <v>0</v>
      </c>
      <c r="G10626" s="47">
        <f t="shared" si="1159"/>
        <v>0</v>
      </c>
      <c r="M10626">
        <f t="shared" si="1160"/>
        <v>11</v>
      </c>
      <c r="N10626">
        <f>IF(OR(WEEKDAY(A10626)=1,WEEKDAY(A10626)=7,COUNTIF('2027祝日等（不使用）'!$A$1:$A$20,単年カーブ!A10626)=1),0,1)</f>
        <v>1</v>
      </c>
      <c r="O10626">
        <f t="shared" si="1163"/>
        <v>15</v>
      </c>
      <c r="P10626">
        <f t="shared" si="1161"/>
        <v>0</v>
      </c>
      <c r="Q10626">
        <f t="shared" si="1162"/>
        <v>0</v>
      </c>
    </row>
    <row r="10627" spans="1:17" ht="19.5" x14ac:dyDescent="0.4">
      <c r="A10627" s="33">
        <f t="shared" si="1164"/>
        <v>46699</v>
      </c>
      <c r="B10627" s="27" t="str">
        <f t="shared" si="1158"/>
        <v>(月)</v>
      </c>
      <c r="C10627" s="34">
        <v>0.3125</v>
      </c>
      <c r="D10627" s="16" t="s">
        <v>18</v>
      </c>
      <c r="E10627" s="35">
        <v>0.33333333333333298</v>
      </c>
      <c r="F10627" s="50">
        <f>IF(COUNTIF('リスト（不使用）'!$A$5:$A$6,単年カーブ!$A$1),"希望数量入力ください",'単年（2027年度）'!$E$12*単年カーブ!$R$3+'単年（2027年度）'!$E$12*(1-単年カーブ!$R$3)*単年カーブ!Q10627)</f>
        <v>0</v>
      </c>
      <c r="G10627" s="47">
        <f t="shared" si="1159"/>
        <v>0</v>
      </c>
      <c r="M10627">
        <f t="shared" si="1160"/>
        <v>11</v>
      </c>
      <c r="N10627">
        <f>IF(OR(WEEKDAY(A10627)=1,WEEKDAY(A10627)=7,COUNTIF('2027祝日等（不使用）'!$A$1:$A$20,単年カーブ!A10627)=1),0,1)</f>
        <v>1</v>
      </c>
      <c r="O10627">
        <f t="shared" si="1163"/>
        <v>16</v>
      </c>
      <c r="P10627">
        <f t="shared" si="1161"/>
        <v>0</v>
      </c>
      <c r="Q10627">
        <f t="shared" si="1162"/>
        <v>0</v>
      </c>
    </row>
    <row r="10628" spans="1:17" ht="19.5" x14ac:dyDescent="0.4">
      <c r="A10628" s="33">
        <f t="shared" si="1164"/>
        <v>46699</v>
      </c>
      <c r="B10628" s="27" t="str">
        <f t="shared" ref="B10628:B10691" si="1165">TEXT(A10628,"(aaa)")</f>
        <v>(月)</v>
      </c>
      <c r="C10628" s="34">
        <v>0.33333333333333298</v>
      </c>
      <c r="D10628" s="16" t="s">
        <v>18</v>
      </c>
      <c r="E10628" s="35">
        <v>0.35416666666666702</v>
      </c>
      <c r="F10628" s="50">
        <f>IF(COUNTIF('リスト（不使用）'!$A$5:$A$6,単年カーブ!$A$1),"希望数量入力ください",'単年（2027年度）'!$E$12*単年カーブ!$R$3+'単年（2027年度）'!$E$12*(1-単年カーブ!$R$3)*単年カーブ!Q10628)</f>
        <v>0</v>
      </c>
      <c r="G10628" s="47">
        <f t="shared" ref="G10628:G10691" si="1166">F10628/2</f>
        <v>0</v>
      </c>
      <c r="M10628">
        <f t="shared" ref="M10628:M10691" si="1167">MONTH(A10628)</f>
        <v>11</v>
      </c>
      <c r="N10628">
        <f>IF(OR(WEEKDAY(A10628)=1,WEEKDAY(A10628)=7,COUNTIF('2027祝日等（不使用）'!$A$1:$A$20,単年カーブ!A10628)=1),0,1)</f>
        <v>1</v>
      </c>
      <c r="O10628">
        <f t="shared" si="1163"/>
        <v>17</v>
      </c>
      <c r="P10628">
        <f t="shared" ref="P10628:P10691" si="1168">IF(AND(O10628&gt;16,O10628&lt;41),1,0)</f>
        <v>1</v>
      </c>
      <c r="Q10628">
        <f t="shared" ref="Q10628:Q10691" si="1169">P10628*N10628</f>
        <v>1</v>
      </c>
    </row>
    <row r="10629" spans="1:17" ht="19.5" x14ac:dyDescent="0.4">
      <c r="A10629" s="33">
        <f t="shared" si="1164"/>
        <v>46699</v>
      </c>
      <c r="B10629" s="27" t="str">
        <f t="shared" si="1165"/>
        <v>(月)</v>
      </c>
      <c r="C10629" s="34">
        <v>0.35416666666666702</v>
      </c>
      <c r="D10629" s="16" t="s">
        <v>18</v>
      </c>
      <c r="E10629" s="35">
        <v>0.375</v>
      </c>
      <c r="F10629" s="50">
        <f>IF(COUNTIF('リスト（不使用）'!$A$5:$A$6,単年カーブ!$A$1),"希望数量入力ください",'単年（2027年度）'!$E$12*単年カーブ!$R$3+'単年（2027年度）'!$E$12*(1-単年カーブ!$R$3)*単年カーブ!Q10629)</f>
        <v>0</v>
      </c>
      <c r="G10629" s="47">
        <f t="shared" si="1166"/>
        <v>0</v>
      </c>
      <c r="M10629">
        <f t="shared" si="1167"/>
        <v>11</v>
      </c>
      <c r="N10629">
        <f>IF(OR(WEEKDAY(A10629)=1,WEEKDAY(A10629)=7,COUNTIF('2027祝日等（不使用）'!$A$1:$A$20,単年カーブ!A10629)=1),0,1)</f>
        <v>1</v>
      </c>
      <c r="O10629">
        <f t="shared" si="1163"/>
        <v>18</v>
      </c>
      <c r="P10629">
        <f t="shared" si="1168"/>
        <v>1</v>
      </c>
      <c r="Q10629">
        <f t="shared" si="1169"/>
        <v>1</v>
      </c>
    </row>
    <row r="10630" spans="1:17" ht="19.5" x14ac:dyDescent="0.4">
      <c r="A10630" s="33">
        <f t="shared" si="1164"/>
        <v>46699</v>
      </c>
      <c r="B10630" s="27" t="str">
        <f t="shared" si="1165"/>
        <v>(月)</v>
      </c>
      <c r="C10630" s="34">
        <v>0.375</v>
      </c>
      <c r="D10630" s="16" t="s">
        <v>18</v>
      </c>
      <c r="E10630" s="35">
        <v>0.39583333333333298</v>
      </c>
      <c r="F10630" s="50">
        <f>IF(COUNTIF('リスト（不使用）'!$A$5:$A$6,単年カーブ!$A$1),"希望数量入力ください",'単年（2027年度）'!$E$12*単年カーブ!$R$3+'単年（2027年度）'!$E$12*(1-単年カーブ!$R$3)*単年カーブ!Q10630)</f>
        <v>0</v>
      </c>
      <c r="G10630" s="47">
        <f t="shared" si="1166"/>
        <v>0</v>
      </c>
      <c r="M10630">
        <f t="shared" si="1167"/>
        <v>11</v>
      </c>
      <c r="N10630">
        <f>IF(OR(WEEKDAY(A10630)=1,WEEKDAY(A10630)=7,COUNTIF('2027祝日等（不使用）'!$A$1:$A$20,単年カーブ!A10630)=1),0,1)</f>
        <v>1</v>
      </c>
      <c r="O10630">
        <f t="shared" si="1163"/>
        <v>19</v>
      </c>
      <c r="P10630">
        <f t="shared" si="1168"/>
        <v>1</v>
      </c>
      <c r="Q10630">
        <f t="shared" si="1169"/>
        <v>1</v>
      </c>
    </row>
    <row r="10631" spans="1:17" ht="19.5" x14ac:dyDescent="0.4">
      <c r="A10631" s="33">
        <f t="shared" si="1164"/>
        <v>46699</v>
      </c>
      <c r="B10631" s="27" t="str">
        <f t="shared" si="1165"/>
        <v>(月)</v>
      </c>
      <c r="C10631" s="34">
        <v>0.39583333333333298</v>
      </c>
      <c r="D10631" s="16" t="s">
        <v>18</v>
      </c>
      <c r="E10631" s="35">
        <v>0.41666666666666702</v>
      </c>
      <c r="F10631" s="50">
        <f>IF(COUNTIF('リスト（不使用）'!$A$5:$A$6,単年カーブ!$A$1),"希望数量入力ください",'単年（2027年度）'!$E$12*単年カーブ!$R$3+'単年（2027年度）'!$E$12*(1-単年カーブ!$R$3)*単年カーブ!Q10631)</f>
        <v>0</v>
      </c>
      <c r="G10631" s="47">
        <f t="shared" si="1166"/>
        <v>0</v>
      </c>
      <c r="M10631">
        <f t="shared" si="1167"/>
        <v>11</v>
      </c>
      <c r="N10631">
        <f>IF(OR(WEEKDAY(A10631)=1,WEEKDAY(A10631)=7,COUNTIF('2027祝日等（不使用）'!$A$1:$A$20,単年カーブ!A10631)=1),0,1)</f>
        <v>1</v>
      </c>
      <c r="O10631">
        <f t="shared" si="1163"/>
        <v>20</v>
      </c>
      <c r="P10631">
        <f t="shared" si="1168"/>
        <v>1</v>
      </c>
      <c r="Q10631">
        <f t="shared" si="1169"/>
        <v>1</v>
      </c>
    </row>
    <row r="10632" spans="1:17" ht="19.5" x14ac:dyDescent="0.4">
      <c r="A10632" s="33">
        <f t="shared" si="1164"/>
        <v>46699</v>
      </c>
      <c r="B10632" s="27" t="str">
        <f t="shared" si="1165"/>
        <v>(月)</v>
      </c>
      <c r="C10632" s="34">
        <v>0.41666666666666702</v>
      </c>
      <c r="D10632" s="16" t="s">
        <v>18</v>
      </c>
      <c r="E10632" s="35">
        <v>0.4375</v>
      </c>
      <c r="F10632" s="50">
        <f>IF(COUNTIF('リスト（不使用）'!$A$5:$A$6,単年カーブ!$A$1),"希望数量入力ください",'単年（2027年度）'!$E$12*単年カーブ!$R$3+'単年（2027年度）'!$E$12*(1-単年カーブ!$R$3)*単年カーブ!Q10632)</f>
        <v>0</v>
      </c>
      <c r="G10632" s="47">
        <f t="shared" si="1166"/>
        <v>0</v>
      </c>
      <c r="M10632">
        <f t="shared" si="1167"/>
        <v>11</v>
      </c>
      <c r="N10632">
        <f>IF(OR(WEEKDAY(A10632)=1,WEEKDAY(A10632)=7,COUNTIF('2027祝日等（不使用）'!$A$1:$A$20,単年カーブ!A10632)=1),0,1)</f>
        <v>1</v>
      </c>
      <c r="O10632">
        <f t="shared" si="1163"/>
        <v>21</v>
      </c>
      <c r="P10632">
        <f t="shared" si="1168"/>
        <v>1</v>
      </c>
      <c r="Q10632">
        <f t="shared" si="1169"/>
        <v>1</v>
      </c>
    </row>
    <row r="10633" spans="1:17" ht="19.5" x14ac:dyDescent="0.4">
      <c r="A10633" s="33">
        <f t="shared" si="1164"/>
        <v>46699</v>
      </c>
      <c r="B10633" s="27" t="str">
        <f t="shared" si="1165"/>
        <v>(月)</v>
      </c>
      <c r="C10633" s="34">
        <v>0.4375</v>
      </c>
      <c r="D10633" s="16" t="s">
        <v>18</v>
      </c>
      <c r="E10633" s="35">
        <v>0.45833333333333298</v>
      </c>
      <c r="F10633" s="50">
        <f>IF(COUNTIF('リスト（不使用）'!$A$5:$A$6,単年カーブ!$A$1),"希望数量入力ください",'単年（2027年度）'!$E$12*単年カーブ!$R$3+'単年（2027年度）'!$E$12*(1-単年カーブ!$R$3)*単年カーブ!Q10633)</f>
        <v>0</v>
      </c>
      <c r="G10633" s="47">
        <f t="shared" si="1166"/>
        <v>0</v>
      </c>
      <c r="M10633">
        <f t="shared" si="1167"/>
        <v>11</v>
      </c>
      <c r="N10633">
        <f>IF(OR(WEEKDAY(A10633)=1,WEEKDAY(A10633)=7,COUNTIF('2027祝日等（不使用）'!$A$1:$A$20,単年カーブ!A10633)=1),0,1)</f>
        <v>1</v>
      </c>
      <c r="O10633">
        <f t="shared" si="1163"/>
        <v>22</v>
      </c>
      <c r="P10633">
        <f t="shared" si="1168"/>
        <v>1</v>
      </c>
      <c r="Q10633">
        <f t="shared" si="1169"/>
        <v>1</v>
      </c>
    </row>
    <row r="10634" spans="1:17" ht="19.5" x14ac:dyDescent="0.4">
      <c r="A10634" s="33">
        <f t="shared" si="1164"/>
        <v>46699</v>
      </c>
      <c r="B10634" s="27" t="str">
        <f t="shared" si="1165"/>
        <v>(月)</v>
      </c>
      <c r="C10634" s="34">
        <v>0.45833333333333298</v>
      </c>
      <c r="D10634" s="16" t="s">
        <v>18</v>
      </c>
      <c r="E10634" s="35">
        <v>0.47916666666666702</v>
      </c>
      <c r="F10634" s="50">
        <f>IF(COUNTIF('リスト（不使用）'!$A$5:$A$6,単年カーブ!$A$1),"希望数量入力ください",'単年（2027年度）'!$E$12*単年カーブ!$R$3+'単年（2027年度）'!$E$12*(1-単年カーブ!$R$3)*単年カーブ!Q10634)</f>
        <v>0</v>
      </c>
      <c r="G10634" s="47">
        <f t="shared" si="1166"/>
        <v>0</v>
      </c>
      <c r="M10634">
        <f t="shared" si="1167"/>
        <v>11</v>
      </c>
      <c r="N10634">
        <f>IF(OR(WEEKDAY(A10634)=1,WEEKDAY(A10634)=7,COUNTIF('2027祝日等（不使用）'!$A$1:$A$20,単年カーブ!A10634)=1),0,1)</f>
        <v>1</v>
      </c>
      <c r="O10634">
        <f t="shared" si="1163"/>
        <v>23</v>
      </c>
      <c r="P10634">
        <f t="shared" si="1168"/>
        <v>1</v>
      </c>
      <c r="Q10634">
        <f t="shared" si="1169"/>
        <v>1</v>
      </c>
    </row>
    <row r="10635" spans="1:17" ht="19.5" x14ac:dyDescent="0.4">
      <c r="A10635" s="33">
        <f t="shared" si="1164"/>
        <v>46699</v>
      </c>
      <c r="B10635" s="27" t="str">
        <f t="shared" si="1165"/>
        <v>(月)</v>
      </c>
      <c r="C10635" s="34">
        <v>0.47916666666666702</v>
      </c>
      <c r="D10635" s="16" t="s">
        <v>18</v>
      </c>
      <c r="E10635" s="35">
        <v>0.5</v>
      </c>
      <c r="F10635" s="50">
        <f>IF(COUNTIF('リスト（不使用）'!$A$5:$A$6,単年カーブ!$A$1),"希望数量入力ください",'単年（2027年度）'!$E$12*単年カーブ!$R$3+'単年（2027年度）'!$E$12*(1-単年カーブ!$R$3)*単年カーブ!Q10635)</f>
        <v>0</v>
      </c>
      <c r="G10635" s="47">
        <f t="shared" si="1166"/>
        <v>0</v>
      </c>
      <c r="M10635">
        <f t="shared" si="1167"/>
        <v>11</v>
      </c>
      <c r="N10635">
        <f>IF(OR(WEEKDAY(A10635)=1,WEEKDAY(A10635)=7,COUNTIF('2027祝日等（不使用）'!$A$1:$A$20,単年カーブ!A10635)=1),0,1)</f>
        <v>1</v>
      </c>
      <c r="O10635">
        <f t="shared" si="1163"/>
        <v>24</v>
      </c>
      <c r="P10635">
        <f t="shared" si="1168"/>
        <v>1</v>
      </c>
      <c r="Q10635">
        <f t="shared" si="1169"/>
        <v>1</v>
      </c>
    </row>
    <row r="10636" spans="1:17" ht="19.5" x14ac:dyDescent="0.4">
      <c r="A10636" s="33">
        <f t="shared" si="1164"/>
        <v>46699</v>
      </c>
      <c r="B10636" s="27" t="str">
        <f t="shared" si="1165"/>
        <v>(月)</v>
      </c>
      <c r="C10636" s="34">
        <v>0.5</v>
      </c>
      <c r="D10636" s="16" t="s">
        <v>18</v>
      </c>
      <c r="E10636" s="35">
        <v>0.52083333333333304</v>
      </c>
      <c r="F10636" s="50">
        <f>IF(COUNTIF('リスト（不使用）'!$A$5:$A$6,単年カーブ!$A$1),"希望数量入力ください",'単年（2027年度）'!$E$12*単年カーブ!$R$3+'単年（2027年度）'!$E$12*(1-単年カーブ!$R$3)*単年カーブ!Q10636)</f>
        <v>0</v>
      </c>
      <c r="G10636" s="47">
        <f t="shared" si="1166"/>
        <v>0</v>
      </c>
      <c r="M10636">
        <f t="shared" si="1167"/>
        <v>11</v>
      </c>
      <c r="N10636">
        <f>IF(OR(WEEKDAY(A10636)=1,WEEKDAY(A10636)=7,COUNTIF('2027祝日等（不使用）'!$A$1:$A$20,単年カーブ!A10636)=1),0,1)</f>
        <v>1</v>
      </c>
      <c r="O10636">
        <f t="shared" si="1163"/>
        <v>25</v>
      </c>
      <c r="P10636">
        <f t="shared" si="1168"/>
        <v>1</v>
      </c>
      <c r="Q10636">
        <f t="shared" si="1169"/>
        <v>1</v>
      </c>
    </row>
    <row r="10637" spans="1:17" ht="19.5" x14ac:dyDescent="0.4">
      <c r="A10637" s="33">
        <f t="shared" si="1164"/>
        <v>46699</v>
      </c>
      <c r="B10637" s="27" t="str">
        <f t="shared" si="1165"/>
        <v>(月)</v>
      </c>
      <c r="C10637" s="34">
        <v>0.52083333333333304</v>
      </c>
      <c r="D10637" s="16" t="s">
        <v>18</v>
      </c>
      <c r="E10637" s="35">
        <v>0.54166666666666696</v>
      </c>
      <c r="F10637" s="50">
        <f>IF(COUNTIF('リスト（不使用）'!$A$5:$A$6,単年カーブ!$A$1),"希望数量入力ください",'単年（2027年度）'!$E$12*単年カーブ!$R$3+'単年（2027年度）'!$E$12*(1-単年カーブ!$R$3)*単年カーブ!Q10637)</f>
        <v>0</v>
      </c>
      <c r="G10637" s="47">
        <f t="shared" si="1166"/>
        <v>0</v>
      </c>
      <c r="M10637">
        <f t="shared" si="1167"/>
        <v>11</v>
      </c>
      <c r="N10637">
        <f>IF(OR(WEEKDAY(A10637)=1,WEEKDAY(A10637)=7,COUNTIF('2027祝日等（不使用）'!$A$1:$A$20,単年カーブ!A10637)=1),0,1)</f>
        <v>1</v>
      </c>
      <c r="O10637">
        <f t="shared" si="1163"/>
        <v>26</v>
      </c>
      <c r="P10637">
        <f t="shared" si="1168"/>
        <v>1</v>
      </c>
      <c r="Q10637">
        <f t="shared" si="1169"/>
        <v>1</v>
      </c>
    </row>
    <row r="10638" spans="1:17" ht="19.5" x14ac:dyDescent="0.4">
      <c r="A10638" s="33">
        <f t="shared" si="1164"/>
        <v>46699</v>
      </c>
      <c r="B10638" s="27" t="str">
        <f t="shared" si="1165"/>
        <v>(月)</v>
      </c>
      <c r="C10638" s="34">
        <v>0.54166666666666696</v>
      </c>
      <c r="D10638" s="16" t="s">
        <v>18</v>
      </c>
      <c r="E10638" s="35">
        <v>0.5625</v>
      </c>
      <c r="F10638" s="50">
        <f>IF(COUNTIF('リスト（不使用）'!$A$5:$A$6,単年カーブ!$A$1),"希望数量入力ください",'単年（2027年度）'!$E$12*単年カーブ!$R$3+'単年（2027年度）'!$E$12*(1-単年カーブ!$R$3)*単年カーブ!Q10638)</f>
        <v>0</v>
      </c>
      <c r="G10638" s="47">
        <f t="shared" si="1166"/>
        <v>0</v>
      </c>
      <c r="M10638">
        <f t="shared" si="1167"/>
        <v>11</v>
      </c>
      <c r="N10638">
        <f>IF(OR(WEEKDAY(A10638)=1,WEEKDAY(A10638)=7,COUNTIF('2027祝日等（不使用）'!$A$1:$A$20,単年カーブ!A10638)=1),0,1)</f>
        <v>1</v>
      </c>
      <c r="O10638">
        <f t="shared" si="1163"/>
        <v>27</v>
      </c>
      <c r="P10638">
        <f t="shared" si="1168"/>
        <v>1</v>
      </c>
      <c r="Q10638">
        <f t="shared" si="1169"/>
        <v>1</v>
      </c>
    </row>
    <row r="10639" spans="1:17" ht="19.5" x14ac:dyDescent="0.4">
      <c r="A10639" s="33">
        <f t="shared" si="1164"/>
        <v>46699</v>
      </c>
      <c r="B10639" s="27" t="str">
        <f t="shared" si="1165"/>
        <v>(月)</v>
      </c>
      <c r="C10639" s="34">
        <v>0.5625</v>
      </c>
      <c r="D10639" s="16" t="s">
        <v>18</v>
      </c>
      <c r="E10639" s="35">
        <v>0.58333333333333304</v>
      </c>
      <c r="F10639" s="50">
        <f>IF(COUNTIF('リスト（不使用）'!$A$5:$A$6,単年カーブ!$A$1),"希望数量入力ください",'単年（2027年度）'!$E$12*単年カーブ!$R$3+'単年（2027年度）'!$E$12*(1-単年カーブ!$R$3)*単年カーブ!Q10639)</f>
        <v>0</v>
      </c>
      <c r="G10639" s="47">
        <f t="shared" si="1166"/>
        <v>0</v>
      </c>
      <c r="M10639">
        <f t="shared" si="1167"/>
        <v>11</v>
      </c>
      <c r="N10639">
        <f>IF(OR(WEEKDAY(A10639)=1,WEEKDAY(A10639)=7,COUNTIF('2027祝日等（不使用）'!$A$1:$A$20,単年カーブ!A10639)=1),0,1)</f>
        <v>1</v>
      </c>
      <c r="O10639">
        <f t="shared" si="1163"/>
        <v>28</v>
      </c>
      <c r="P10639">
        <f t="shared" si="1168"/>
        <v>1</v>
      </c>
      <c r="Q10639">
        <f t="shared" si="1169"/>
        <v>1</v>
      </c>
    </row>
    <row r="10640" spans="1:17" ht="19.5" x14ac:dyDescent="0.4">
      <c r="A10640" s="33">
        <f t="shared" si="1164"/>
        <v>46699</v>
      </c>
      <c r="B10640" s="27" t="str">
        <f t="shared" si="1165"/>
        <v>(月)</v>
      </c>
      <c r="C10640" s="34">
        <v>0.58333333333333304</v>
      </c>
      <c r="D10640" s="16" t="s">
        <v>18</v>
      </c>
      <c r="E10640" s="35">
        <v>0.60416666666666696</v>
      </c>
      <c r="F10640" s="50">
        <f>IF(COUNTIF('リスト（不使用）'!$A$5:$A$6,単年カーブ!$A$1),"希望数量入力ください",'単年（2027年度）'!$E$12*単年カーブ!$R$3+'単年（2027年度）'!$E$12*(1-単年カーブ!$R$3)*単年カーブ!Q10640)</f>
        <v>0</v>
      </c>
      <c r="G10640" s="47">
        <f t="shared" si="1166"/>
        <v>0</v>
      </c>
      <c r="M10640">
        <f t="shared" si="1167"/>
        <v>11</v>
      </c>
      <c r="N10640">
        <f>IF(OR(WEEKDAY(A10640)=1,WEEKDAY(A10640)=7,COUNTIF('2027祝日等（不使用）'!$A$1:$A$20,単年カーブ!A10640)=1),0,1)</f>
        <v>1</v>
      </c>
      <c r="O10640">
        <f t="shared" si="1163"/>
        <v>29</v>
      </c>
      <c r="P10640">
        <f t="shared" si="1168"/>
        <v>1</v>
      </c>
      <c r="Q10640">
        <f t="shared" si="1169"/>
        <v>1</v>
      </c>
    </row>
    <row r="10641" spans="1:17" ht="19.5" x14ac:dyDescent="0.4">
      <c r="A10641" s="33">
        <f t="shared" si="1164"/>
        <v>46699</v>
      </c>
      <c r="B10641" s="27" t="str">
        <f t="shared" si="1165"/>
        <v>(月)</v>
      </c>
      <c r="C10641" s="34">
        <v>0.60416666666666696</v>
      </c>
      <c r="D10641" s="16" t="s">
        <v>18</v>
      </c>
      <c r="E10641" s="35">
        <v>0.625</v>
      </c>
      <c r="F10641" s="50">
        <f>IF(COUNTIF('リスト（不使用）'!$A$5:$A$6,単年カーブ!$A$1),"希望数量入力ください",'単年（2027年度）'!$E$12*単年カーブ!$R$3+'単年（2027年度）'!$E$12*(1-単年カーブ!$R$3)*単年カーブ!Q10641)</f>
        <v>0</v>
      </c>
      <c r="G10641" s="47">
        <f t="shared" si="1166"/>
        <v>0</v>
      </c>
      <c r="M10641">
        <f t="shared" si="1167"/>
        <v>11</v>
      </c>
      <c r="N10641">
        <f>IF(OR(WEEKDAY(A10641)=1,WEEKDAY(A10641)=7,COUNTIF('2027祝日等（不使用）'!$A$1:$A$20,単年カーブ!A10641)=1),0,1)</f>
        <v>1</v>
      </c>
      <c r="O10641">
        <f t="shared" si="1163"/>
        <v>30</v>
      </c>
      <c r="P10641">
        <f t="shared" si="1168"/>
        <v>1</v>
      </c>
      <c r="Q10641">
        <f t="shared" si="1169"/>
        <v>1</v>
      </c>
    </row>
    <row r="10642" spans="1:17" ht="19.5" x14ac:dyDescent="0.4">
      <c r="A10642" s="33">
        <f t="shared" si="1164"/>
        <v>46699</v>
      </c>
      <c r="B10642" s="27" t="str">
        <f t="shared" si="1165"/>
        <v>(月)</v>
      </c>
      <c r="C10642" s="34">
        <v>0.625</v>
      </c>
      <c r="D10642" s="16" t="s">
        <v>18</v>
      </c>
      <c r="E10642" s="35">
        <v>0.64583333333333304</v>
      </c>
      <c r="F10642" s="50">
        <f>IF(COUNTIF('リスト（不使用）'!$A$5:$A$6,単年カーブ!$A$1),"希望数量入力ください",'単年（2027年度）'!$E$12*単年カーブ!$R$3+'単年（2027年度）'!$E$12*(1-単年カーブ!$R$3)*単年カーブ!Q10642)</f>
        <v>0</v>
      </c>
      <c r="G10642" s="47">
        <f t="shared" si="1166"/>
        <v>0</v>
      </c>
      <c r="M10642">
        <f t="shared" si="1167"/>
        <v>11</v>
      </c>
      <c r="N10642">
        <f>IF(OR(WEEKDAY(A10642)=1,WEEKDAY(A10642)=7,COUNTIF('2027祝日等（不使用）'!$A$1:$A$20,単年カーブ!A10642)=1),0,1)</f>
        <v>1</v>
      </c>
      <c r="O10642">
        <f t="shared" si="1163"/>
        <v>31</v>
      </c>
      <c r="P10642">
        <f t="shared" si="1168"/>
        <v>1</v>
      </c>
      <c r="Q10642">
        <f t="shared" si="1169"/>
        <v>1</v>
      </c>
    </row>
    <row r="10643" spans="1:17" ht="19.5" x14ac:dyDescent="0.4">
      <c r="A10643" s="33">
        <f t="shared" si="1164"/>
        <v>46699</v>
      </c>
      <c r="B10643" s="27" t="str">
        <f t="shared" si="1165"/>
        <v>(月)</v>
      </c>
      <c r="C10643" s="34">
        <v>0.64583333333333304</v>
      </c>
      <c r="D10643" s="16" t="s">
        <v>18</v>
      </c>
      <c r="E10643" s="35">
        <v>0.66666666666666696</v>
      </c>
      <c r="F10643" s="50">
        <f>IF(COUNTIF('リスト（不使用）'!$A$5:$A$6,単年カーブ!$A$1),"希望数量入力ください",'単年（2027年度）'!$E$12*単年カーブ!$R$3+'単年（2027年度）'!$E$12*(1-単年カーブ!$R$3)*単年カーブ!Q10643)</f>
        <v>0</v>
      </c>
      <c r="G10643" s="47">
        <f t="shared" si="1166"/>
        <v>0</v>
      </c>
      <c r="M10643">
        <f t="shared" si="1167"/>
        <v>11</v>
      </c>
      <c r="N10643">
        <f>IF(OR(WEEKDAY(A10643)=1,WEEKDAY(A10643)=7,COUNTIF('2027祝日等（不使用）'!$A$1:$A$20,単年カーブ!A10643)=1),0,1)</f>
        <v>1</v>
      </c>
      <c r="O10643">
        <f t="shared" si="1163"/>
        <v>32</v>
      </c>
      <c r="P10643">
        <f t="shared" si="1168"/>
        <v>1</v>
      </c>
      <c r="Q10643">
        <f t="shared" si="1169"/>
        <v>1</v>
      </c>
    </row>
    <row r="10644" spans="1:17" ht="19.5" x14ac:dyDescent="0.4">
      <c r="A10644" s="33">
        <f t="shared" si="1164"/>
        <v>46699</v>
      </c>
      <c r="B10644" s="27" t="str">
        <f t="shared" si="1165"/>
        <v>(月)</v>
      </c>
      <c r="C10644" s="34">
        <v>0.66666666666666696</v>
      </c>
      <c r="D10644" s="16" t="s">
        <v>18</v>
      </c>
      <c r="E10644" s="35">
        <v>0.6875</v>
      </c>
      <c r="F10644" s="50">
        <f>IF(COUNTIF('リスト（不使用）'!$A$5:$A$6,単年カーブ!$A$1),"希望数量入力ください",'単年（2027年度）'!$E$12*単年カーブ!$R$3+'単年（2027年度）'!$E$12*(1-単年カーブ!$R$3)*単年カーブ!Q10644)</f>
        <v>0</v>
      </c>
      <c r="G10644" s="47">
        <f t="shared" si="1166"/>
        <v>0</v>
      </c>
      <c r="M10644">
        <f t="shared" si="1167"/>
        <v>11</v>
      </c>
      <c r="N10644">
        <f>IF(OR(WEEKDAY(A10644)=1,WEEKDAY(A10644)=7,COUNTIF('2027祝日等（不使用）'!$A$1:$A$20,単年カーブ!A10644)=1),0,1)</f>
        <v>1</v>
      </c>
      <c r="O10644">
        <f t="shared" si="1163"/>
        <v>33</v>
      </c>
      <c r="P10644">
        <f t="shared" si="1168"/>
        <v>1</v>
      </c>
      <c r="Q10644">
        <f t="shared" si="1169"/>
        <v>1</v>
      </c>
    </row>
    <row r="10645" spans="1:17" ht="19.5" x14ac:dyDescent="0.4">
      <c r="A10645" s="33">
        <f t="shared" si="1164"/>
        <v>46699</v>
      </c>
      <c r="B10645" s="27" t="str">
        <f t="shared" si="1165"/>
        <v>(月)</v>
      </c>
      <c r="C10645" s="34">
        <v>0.6875</v>
      </c>
      <c r="D10645" s="16" t="s">
        <v>18</v>
      </c>
      <c r="E10645" s="35">
        <v>0.70833333333333304</v>
      </c>
      <c r="F10645" s="50">
        <f>IF(COUNTIF('リスト（不使用）'!$A$5:$A$6,単年カーブ!$A$1),"希望数量入力ください",'単年（2027年度）'!$E$12*単年カーブ!$R$3+'単年（2027年度）'!$E$12*(1-単年カーブ!$R$3)*単年カーブ!Q10645)</f>
        <v>0</v>
      </c>
      <c r="G10645" s="47">
        <f t="shared" si="1166"/>
        <v>0</v>
      </c>
      <c r="M10645">
        <f t="shared" si="1167"/>
        <v>11</v>
      </c>
      <c r="N10645">
        <f>IF(OR(WEEKDAY(A10645)=1,WEEKDAY(A10645)=7,COUNTIF('2027祝日等（不使用）'!$A$1:$A$20,単年カーブ!A10645)=1),0,1)</f>
        <v>1</v>
      </c>
      <c r="O10645">
        <f t="shared" si="1163"/>
        <v>34</v>
      </c>
      <c r="P10645">
        <f t="shared" si="1168"/>
        <v>1</v>
      </c>
      <c r="Q10645">
        <f t="shared" si="1169"/>
        <v>1</v>
      </c>
    </row>
    <row r="10646" spans="1:17" ht="19.5" x14ac:dyDescent="0.4">
      <c r="A10646" s="33">
        <f t="shared" si="1164"/>
        <v>46699</v>
      </c>
      <c r="B10646" s="27" t="str">
        <f t="shared" si="1165"/>
        <v>(月)</v>
      </c>
      <c r="C10646" s="34">
        <v>0.70833333333333304</v>
      </c>
      <c r="D10646" s="16" t="s">
        <v>18</v>
      </c>
      <c r="E10646" s="35">
        <v>0.72916666666666696</v>
      </c>
      <c r="F10646" s="50">
        <f>IF(COUNTIF('リスト（不使用）'!$A$5:$A$6,単年カーブ!$A$1),"希望数量入力ください",'単年（2027年度）'!$E$12*単年カーブ!$R$3+'単年（2027年度）'!$E$12*(1-単年カーブ!$R$3)*単年カーブ!Q10646)</f>
        <v>0</v>
      </c>
      <c r="G10646" s="47">
        <f t="shared" si="1166"/>
        <v>0</v>
      </c>
      <c r="M10646">
        <f t="shared" si="1167"/>
        <v>11</v>
      </c>
      <c r="N10646">
        <f>IF(OR(WEEKDAY(A10646)=1,WEEKDAY(A10646)=7,COUNTIF('2027祝日等（不使用）'!$A$1:$A$20,単年カーブ!A10646)=1),0,1)</f>
        <v>1</v>
      </c>
      <c r="O10646">
        <f t="shared" si="1163"/>
        <v>35</v>
      </c>
      <c r="P10646">
        <f t="shared" si="1168"/>
        <v>1</v>
      </c>
      <c r="Q10646">
        <f t="shared" si="1169"/>
        <v>1</v>
      </c>
    </row>
    <row r="10647" spans="1:17" ht="19.5" x14ac:dyDescent="0.4">
      <c r="A10647" s="33">
        <f t="shared" si="1164"/>
        <v>46699</v>
      </c>
      <c r="B10647" s="27" t="str">
        <f t="shared" si="1165"/>
        <v>(月)</v>
      </c>
      <c r="C10647" s="34">
        <v>0.72916666666666696</v>
      </c>
      <c r="D10647" s="16" t="s">
        <v>18</v>
      </c>
      <c r="E10647" s="35">
        <v>0.75</v>
      </c>
      <c r="F10647" s="50">
        <f>IF(COUNTIF('リスト（不使用）'!$A$5:$A$6,単年カーブ!$A$1),"希望数量入力ください",'単年（2027年度）'!$E$12*単年カーブ!$R$3+'単年（2027年度）'!$E$12*(1-単年カーブ!$R$3)*単年カーブ!Q10647)</f>
        <v>0</v>
      </c>
      <c r="G10647" s="47">
        <f t="shared" si="1166"/>
        <v>0</v>
      </c>
      <c r="M10647">
        <f t="shared" si="1167"/>
        <v>11</v>
      </c>
      <c r="N10647">
        <f>IF(OR(WEEKDAY(A10647)=1,WEEKDAY(A10647)=7,COUNTIF('2027祝日等（不使用）'!$A$1:$A$20,単年カーブ!A10647)=1),0,1)</f>
        <v>1</v>
      </c>
      <c r="O10647">
        <f t="shared" si="1163"/>
        <v>36</v>
      </c>
      <c r="P10647">
        <f t="shared" si="1168"/>
        <v>1</v>
      </c>
      <c r="Q10647">
        <f t="shared" si="1169"/>
        <v>1</v>
      </c>
    </row>
    <row r="10648" spans="1:17" ht="19.5" x14ac:dyDescent="0.4">
      <c r="A10648" s="33">
        <f t="shared" si="1164"/>
        <v>46699</v>
      </c>
      <c r="B10648" s="27" t="str">
        <f t="shared" si="1165"/>
        <v>(月)</v>
      </c>
      <c r="C10648" s="34">
        <v>0.75</v>
      </c>
      <c r="D10648" s="16" t="s">
        <v>18</v>
      </c>
      <c r="E10648" s="35">
        <v>0.77083333333333304</v>
      </c>
      <c r="F10648" s="50">
        <f>IF(COUNTIF('リスト（不使用）'!$A$5:$A$6,単年カーブ!$A$1),"希望数量入力ください",'単年（2027年度）'!$E$12*単年カーブ!$R$3+'単年（2027年度）'!$E$12*(1-単年カーブ!$R$3)*単年カーブ!Q10648)</f>
        <v>0</v>
      </c>
      <c r="G10648" s="47">
        <f t="shared" si="1166"/>
        <v>0</v>
      </c>
      <c r="M10648">
        <f t="shared" si="1167"/>
        <v>11</v>
      </c>
      <c r="N10648">
        <f>IF(OR(WEEKDAY(A10648)=1,WEEKDAY(A10648)=7,COUNTIF('2027祝日等（不使用）'!$A$1:$A$20,単年カーブ!A10648)=1),0,1)</f>
        <v>1</v>
      </c>
      <c r="O10648">
        <f t="shared" si="1163"/>
        <v>37</v>
      </c>
      <c r="P10648">
        <f t="shared" si="1168"/>
        <v>1</v>
      </c>
      <c r="Q10648">
        <f t="shared" si="1169"/>
        <v>1</v>
      </c>
    </row>
    <row r="10649" spans="1:17" ht="19.5" x14ac:dyDescent="0.4">
      <c r="A10649" s="33">
        <f t="shared" si="1164"/>
        <v>46699</v>
      </c>
      <c r="B10649" s="27" t="str">
        <f t="shared" si="1165"/>
        <v>(月)</v>
      </c>
      <c r="C10649" s="34">
        <v>0.77083333333333304</v>
      </c>
      <c r="D10649" s="16" t="s">
        <v>18</v>
      </c>
      <c r="E10649" s="35">
        <v>0.79166666666666696</v>
      </c>
      <c r="F10649" s="50">
        <f>IF(COUNTIF('リスト（不使用）'!$A$5:$A$6,単年カーブ!$A$1),"希望数量入力ください",'単年（2027年度）'!$E$12*単年カーブ!$R$3+'単年（2027年度）'!$E$12*(1-単年カーブ!$R$3)*単年カーブ!Q10649)</f>
        <v>0</v>
      </c>
      <c r="G10649" s="47">
        <f t="shared" si="1166"/>
        <v>0</v>
      </c>
      <c r="M10649">
        <f t="shared" si="1167"/>
        <v>11</v>
      </c>
      <c r="N10649">
        <f>IF(OR(WEEKDAY(A10649)=1,WEEKDAY(A10649)=7,COUNTIF('2027祝日等（不使用）'!$A$1:$A$20,単年カーブ!A10649)=1),0,1)</f>
        <v>1</v>
      </c>
      <c r="O10649">
        <f t="shared" si="1163"/>
        <v>38</v>
      </c>
      <c r="P10649">
        <f t="shared" si="1168"/>
        <v>1</v>
      </c>
      <c r="Q10649">
        <f t="shared" si="1169"/>
        <v>1</v>
      </c>
    </row>
    <row r="10650" spans="1:17" ht="19.5" x14ac:dyDescent="0.4">
      <c r="A10650" s="33">
        <f t="shared" si="1164"/>
        <v>46699</v>
      </c>
      <c r="B10650" s="27" t="str">
        <f t="shared" si="1165"/>
        <v>(月)</v>
      </c>
      <c r="C10650" s="34">
        <v>0.79166666666666696</v>
      </c>
      <c r="D10650" s="16" t="s">
        <v>18</v>
      </c>
      <c r="E10650" s="35">
        <v>0.8125</v>
      </c>
      <c r="F10650" s="50">
        <f>IF(COUNTIF('リスト（不使用）'!$A$5:$A$6,単年カーブ!$A$1),"希望数量入力ください",'単年（2027年度）'!$E$12*単年カーブ!$R$3+'単年（2027年度）'!$E$12*(1-単年カーブ!$R$3)*単年カーブ!Q10650)</f>
        <v>0</v>
      </c>
      <c r="G10650" s="47">
        <f t="shared" si="1166"/>
        <v>0</v>
      </c>
      <c r="M10650">
        <f t="shared" si="1167"/>
        <v>11</v>
      </c>
      <c r="N10650">
        <f>IF(OR(WEEKDAY(A10650)=1,WEEKDAY(A10650)=7,COUNTIF('2027祝日等（不使用）'!$A$1:$A$20,単年カーブ!A10650)=1),0,1)</f>
        <v>1</v>
      </c>
      <c r="O10650">
        <f t="shared" si="1163"/>
        <v>39</v>
      </c>
      <c r="P10650">
        <f t="shared" si="1168"/>
        <v>1</v>
      </c>
      <c r="Q10650">
        <f t="shared" si="1169"/>
        <v>1</v>
      </c>
    </row>
    <row r="10651" spans="1:17" ht="19.5" x14ac:dyDescent="0.4">
      <c r="A10651" s="33">
        <f t="shared" si="1164"/>
        <v>46699</v>
      </c>
      <c r="B10651" s="27" t="str">
        <f t="shared" si="1165"/>
        <v>(月)</v>
      </c>
      <c r="C10651" s="34">
        <v>0.8125</v>
      </c>
      <c r="D10651" s="16" t="s">
        <v>18</v>
      </c>
      <c r="E10651" s="35">
        <v>0.83333333333333304</v>
      </c>
      <c r="F10651" s="50">
        <f>IF(COUNTIF('リスト（不使用）'!$A$5:$A$6,単年カーブ!$A$1),"希望数量入力ください",'単年（2027年度）'!$E$12*単年カーブ!$R$3+'単年（2027年度）'!$E$12*(1-単年カーブ!$R$3)*単年カーブ!Q10651)</f>
        <v>0</v>
      </c>
      <c r="G10651" s="47">
        <f t="shared" si="1166"/>
        <v>0</v>
      </c>
      <c r="M10651">
        <f t="shared" si="1167"/>
        <v>11</v>
      </c>
      <c r="N10651">
        <f>IF(OR(WEEKDAY(A10651)=1,WEEKDAY(A10651)=7,COUNTIF('2027祝日等（不使用）'!$A$1:$A$20,単年カーブ!A10651)=1),0,1)</f>
        <v>1</v>
      </c>
      <c r="O10651">
        <f t="shared" si="1163"/>
        <v>40</v>
      </c>
      <c r="P10651">
        <f t="shared" si="1168"/>
        <v>1</v>
      </c>
      <c r="Q10651">
        <f t="shared" si="1169"/>
        <v>1</v>
      </c>
    </row>
    <row r="10652" spans="1:17" ht="19.5" x14ac:dyDescent="0.4">
      <c r="A10652" s="33">
        <f t="shared" si="1164"/>
        <v>46699</v>
      </c>
      <c r="B10652" s="27" t="str">
        <f t="shared" si="1165"/>
        <v>(月)</v>
      </c>
      <c r="C10652" s="34">
        <v>0.83333333333333304</v>
      </c>
      <c r="D10652" s="16" t="s">
        <v>18</v>
      </c>
      <c r="E10652" s="35">
        <v>0.85416666666666696</v>
      </c>
      <c r="F10652" s="50">
        <f>IF(COUNTIF('リスト（不使用）'!$A$5:$A$6,単年カーブ!$A$1),"希望数量入力ください",'単年（2027年度）'!$E$12*単年カーブ!$R$3+'単年（2027年度）'!$E$12*(1-単年カーブ!$R$3)*単年カーブ!Q10652)</f>
        <v>0</v>
      </c>
      <c r="G10652" s="47">
        <f t="shared" si="1166"/>
        <v>0</v>
      </c>
      <c r="M10652">
        <f t="shared" si="1167"/>
        <v>11</v>
      </c>
      <c r="N10652">
        <f>IF(OR(WEEKDAY(A10652)=1,WEEKDAY(A10652)=7,COUNTIF('2027祝日等（不使用）'!$A$1:$A$20,単年カーブ!A10652)=1),0,1)</f>
        <v>1</v>
      </c>
      <c r="O10652">
        <f t="shared" si="1163"/>
        <v>41</v>
      </c>
      <c r="P10652">
        <f t="shared" si="1168"/>
        <v>0</v>
      </c>
      <c r="Q10652">
        <f t="shared" si="1169"/>
        <v>0</v>
      </c>
    </row>
    <row r="10653" spans="1:17" ht="19.5" x14ac:dyDescent="0.4">
      <c r="A10653" s="33">
        <f t="shared" si="1164"/>
        <v>46699</v>
      </c>
      <c r="B10653" s="27" t="str">
        <f t="shared" si="1165"/>
        <v>(月)</v>
      </c>
      <c r="C10653" s="34">
        <v>0.85416666666666696</v>
      </c>
      <c r="D10653" s="16" t="s">
        <v>18</v>
      </c>
      <c r="E10653" s="35">
        <v>0.875</v>
      </c>
      <c r="F10653" s="50">
        <f>IF(COUNTIF('リスト（不使用）'!$A$5:$A$6,単年カーブ!$A$1),"希望数量入力ください",'単年（2027年度）'!$E$12*単年カーブ!$R$3+'単年（2027年度）'!$E$12*(1-単年カーブ!$R$3)*単年カーブ!Q10653)</f>
        <v>0</v>
      </c>
      <c r="G10653" s="47">
        <f t="shared" si="1166"/>
        <v>0</v>
      </c>
      <c r="M10653">
        <f t="shared" si="1167"/>
        <v>11</v>
      </c>
      <c r="N10653">
        <f>IF(OR(WEEKDAY(A10653)=1,WEEKDAY(A10653)=7,COUNTIF('2027祝日等（不使用）'!$A$1:$A$20,単年カーブ!A10653)=1),0,1)</f>
        <v>1</v>
      </c>
      <c r="O10653">
        <f t="shared" si="1163"/>
        <v>42</v>
      </c>
      <c r="P10653">
        <f t="shared" si="1168"/>
        <v>0</v>
      </c>
      <c r="Q10653">
        <f t="shared" si="1169"/>
        <v>0</v>
      </c>
    </row>
    <row r="10654" spans="1:17" ht="19.5" x14ac:dyDescent="0.4">
      <c r="A10654" s="33">
        <f t="shared" si="1164"/>
        <v>46699</v>
      </c>
      <c r="B10654" s="27" t="str">
        <f t="shared" si="1165"/>
        <v>(月)</v>
      </c>
      <c r="C10654" s="34">
        <v>0.875</v>
      </c>
      <c r="D10654" s="16" t="s">
        <v>18</v>
      </c>
      <c r="E10654" s="35">
        <v>0.89583333333333304</v>
      </c>
      <c r="F10654" s="50">
        <f>IF(COUNTIF('リスト（不使用）'!$A$5:$A$6,単年カーブ!$A$1),"希望数量入力ください",'単年（2027年度）'!$E$12*単年カーブ!$R$3+'単年（2027年度）'!$E$12*(1-単年カーブ!$R$3)*単年カーブ!Q10654)</f>
        <v>0</v>
      </c>
      <c r="G10654" s="47">
        <f t="shared" si="1166"/>
        <v>0</v>
      </c>
      <c r="M10654">
        <f t="shared" si="1167"/>
        <v>11</v>
      </c>
      <c r="N10654">
        <f>IF(OR(WEEKDAY(A10654)=1,WEEKDAY(A10654)=7,COUNTIF('2027祝日等（不使用）'!$A$1:$A$20,単年カーブ!A10654)=1),0,1)</f>
        <v>1</v>
      </c>
      <c r="O10654">
        <f t="shared" si="1163"/>
        <v>43</v>
      </c>
      <c r="P10654">
        <f t="shared" si="1168"/>
        <v>0</v>
      </c>
      <c r="Q10654">
        <f t="shared" si="1169"/>
        <v>0</v>
      </c>
    </row>
    <row r="10655" spans="1:17" ht="19.5" x14ac:dyDescent="0.4">
      <c r="A10655" s="33">
        <f t="shared" si="1164"/>
        <v>46699</v>
      </c>
      <c r="B10655" s="27" t="str">
        <f t="shared" si="1165"/>
        <v>(月)</v>
      </c>
      <c r="C10655" s="34">
        <v>0.89583333333333304</v>
      </c>
      <c r="D10655" s="16" t="s">
        <v>18</v>
      </c>
      <c r="E10655" s="35">
        <v>0.91666666666666696</v>
      </c>
      <c r="F10655" s="50">
        <f>IF(COUNTIF('リスト（不使用）'!$A$5:$A$6,単年カーブ!$A$1),"希望数量入力ください",'単年（2027年度）'!$E$12*単年カーブ!$R$3+'単年（2027年度）'!$E$12*(1-単年カーブ!$R$3)*単年カーブ!Q10655)</f>
        <v>0</v>
      </c>
      <c r="G10655" s="47">
        <f t="shared" si="1166"/>
        <v>0</v>
      </c>
      <c r="M10655">
        <f t="shared" si="1167"/>
        <v>11</v>
      </c>
      <c r="N10655">
        <f>IF(OR(WEEKDAY(A10655)=1,WEEKDAY(A10655)=7,COUNTIF('2027祝日等（不使用）'!$A$1:$A$20,単年カーブ!A10655)=1),0,1)</f>
        <v>1</v>
      </c>
      <c r="O10655">
        <f t="shared" si="1163"/>
        <v>44</v>
      </c>
      <c r="P10655">
        <f t="shared" si="1168"/>
        <v>0</v>
      </c>
      <c r="Q10655">
        <f t="shared" si="1169"/>
        <v>0</v>
      </c>
    </row>
    <row r="10656" spans="1:17" ht="19.5" x14ac:dyDescent="0.4">
      <c r="A10656" s="33">
        <f t="shared" si="1164"/>
        <v>46699</v>
      </c>
      <c r="B10656" s="27" t="str">
        <f t="shared" si="1165"/>
        <v>(月)</v>
      </c>
      <c r="C10656" s="34">
        <v>0.91666666666666696</v>
      </c>
      <c r="D10656" s="16" t="s">
        <v>18</v>
      </c>
      <c r="E10656" s="35">
        <v>0.9375</v>
      </c>
      <c r="F10656" s="50">
        <f>IF(COUNTIF('リスト（不使用）'!$A$5:$A$6,単年カーブ!$A$1),"希望数量入力ください",'単年（2027年度）'!$E$12*単年カーブ!$R$3+'単年（2027年度）'!$E$12*(1-単年カーブ!$R$3)*単年カーブ!Q10656)</f>
        <v>0</v>
      </c>
      <c r="G10656" s="47">
        <f t="shared" si="1166"/>
        <v>0</v>
      </c>
      <c r="M10656">
        <f t="shared" si="1167"/>
        <v>11</v>
      </c>
      <c r="N10656">
        <f>IF(OR(WEEKDAY(A10656)=1,WEEKDAY(A10656)=7,COUNTIF('2027祝日等（不使用）'!$A$1:$A$20,単年カーブ!A10656)=1),0,1)</f>
        <v>1</v>
      </c>
      <c r="O10656">
        <f t="shared" si="1163"/>
        <v>45</v>
      </c>
      <c r="P10656">
        <f t="shared" si="1168"/>
        <v>0</v>
      </c>
      <c r="Q10656">
        <f t="shared" si="1169"/>
        <v>0</v>
      </c>
    </row>
    <row r="10657" spans="1:17" ht="19.5" x14ac:dyDescent="0.4">
      <c r="A10657" s="33">
        <f t="shared" si="1164"/>
        <v>46699</v>
      </c>
      <c r="B10657" s="27" t="str">
        <f t="shared" si="1165"/>
        <v>(月)</v>
      </c>
      <c r="C10657" s="34">
        <v>0.9375</v>
      </c>
      <c r="D10657" s="16" t="s">
        <v>18</v>
      </c>
      <c r="E10657" s="35">
        <v>0.95833333333333304</v>
      </c>
      <c r="F10657" s="50">
        <f>IF(COUNTIF('リスト（不使用）'!$A$5:$A$6,単年カーブ!$A$1),"希望数量入力ください",'単年（2027年度）'!$E$12*単年カーブ!$R$3+'単年（2027年度）'!$E$12*(1-単年カーブ!$R$3)*単年カーブ!Q10657)</f>
        <v>0</v>
      </c>
      <c r="G10657" s="47">
        <f t="shared" si="1166"/>
        <v>0</v>
      </c>
      <c r="M10657">
        <f t="shared" si="1167"/>
        <v>11</v>
      </c>
      <c r="N10657">
        <f>IF(OR(WEEKDAY(A10657)=1,WEEKDAY(A10657)=7,COUNTIF('2027祝日等（不使用）'!$A$1:$A$20,単年カーブ!A10657)=1),0,1)</f>
        <v>1</v>
      </c>
      <c r="O10657">
        <f t="shared" si="1163"/>
        <v>46</v>
      </c>
      <c r="P10657">
        <f t="shared" si="1168"/>
        <v>0</v>
      </c>
      <c r="Q10657">
        <f t="shared" si="1169"/>
        <v>0</v>
      </c>
    </row>
    <row r="10658" spans="1:17" ht="19.5" x14ac:dyDescent="0.4">
      <c r="A10658" s="33">
        <f t="shared" si="1164"/>
        <v>46699</v>
      </c>
      <c r="B10658" s="27" t="str">
        <f t="shared" si="1165"/>
        <v>(月)</v>
      </c>
      <c r="C10658" s="34">
        <v>0.95833333333333304</v>
      </c>
      <c r="D10658" s="16" t="s">
        <v>18</v>
      </c>
      <c r="E10658" s="35">
        <v>0.97916666666666696</v>
      </c>
      <c r="F10658" s="50">
        <f>IF(COUNTIF('リスト（不使用）'!$A$5:$A$6,単年カーブ!$A$1),"希望数量入力ください",'単年（2027年度）'!$E$12*単年カーブ!$R$3+'単年（2027年度）'!$E$12*(1-単年カーブ!$R$3)*単年カーブ!Q10658)</f>
        <v>0</v>
      </c>
      <c r="G10658" s="47">
        <f t="shared" si="1166"/>
        <v>0</v>
      </c>
      <c r="M10658">
        <f t="shared" si="1167"/>
        <v>11</v>
      </c>
      <c r="N10658">
        <f>IF(OR(WEEKDAY(A10658)=1,WEEKDAY(A10658)=7,COUNTIF('2027祝日等（不使用）'!$A$1:$A$20,単年カーブ!A10658)=1),0,1)</f>
        <v>1</v>
      </c>
      <c r="O10658">
        <f t="shared" si="1163"/>
        <v>47</v>
      </c>
      <c r="P10658">
        <f t="shared" si="1168"/>
        <v>0</v>
      </c>
      <c r="Q10658">
        <f t="shared" si="1169"/>
        <v>0</v>
      </c>
    </row>
    <row r="10659" spans="1:17" ht="19.5" x14ac:dyDescent="0.4">
      <c r="A10659" s="33">
        <f t="shared" si="1164"/>
        <v>46699</v>
      </c>
      <c r="B10659" s="27" t="str">
        <f t="shared" si="1165"/>
        <v>(月)</v>
      </c>
      <c r="C10659" s="34">
        <v>0.97916666666666696</v>
      </c>
      <c r="D10659" s="16" t="s">
        <v>18</v>
      </c>
      <c r="E10659" s="35" t="s">
        <v>17</v>
      </c>
      <c r="F10659" s="50">
        <f>IF(COUNTIF('リスト（不使用）'!$A$5:$A$6,単年カーブ!$A$1),"希望数量入力ください",'単年（2027年度）'!$E$12*単年カーブ!$R$3+'単年（2027年度）'!$E$12*(1-単年カーブ!$R$3)*単年カーブ!Q10659)</f>
        <v>0</v>
      </c>
      <c r="G10659" s="47">
        <f t="shared" si="1166"/>
        <v>0</v>
      </c>
      <c r="M10659">
        <f t="shared" si="1167"/>
        <v>11</v>
      </c>
      <c r="N10659">
        <f>IF(OR(WEEKDAY(A10659)=1,WEEKDAY(A10659)=7,COUNTIF('2027祝日等（不使用）'!$A$1:$A$20,単年カーブ!A10659)=1),0,1)</f>
        <v>1</v>
      </c>
      <c r="O10659">
        <f t="shared" si="1163"/>
        <v>48</v>
      </c>
      <c r="P10659">
        <f t="shared" si="1168"/>
        <v>0</v>
      </c>
      <c r="Q10659">
        <f t="shared" si="1169"/>
        <v>0</v>
      </c>
    </row>
    <row r="10660" spans="1:17" ht="19.5" x14ac:dyDescent="0.4">
      <c r="A10660" s="33">
        <f t="shared" si="1164"/>
        <v>46700</v>
      </c>
      <c r="B10660" s="27" t="str">
        <f t="shared" si="1165"/>
        <v>(火)</v>
      </c>
      <c r="C10660" s="34">
        <v>0</v>
      </c>
      <c r="D10660" s="16" t="s">
        <v>18</v>
      </c>
      <c r="E10660" s="35">
        <v>2.0833333333333332E-2</v>
      </c>
      <c r="F10660" s="50">
        <f>IF(COUNTIF('リスト（不使用）'!$A$5:$A$6,単年カーブ!$A$1),"希望数量入力ください",'単年（2027年度）'!$E$12*単年カーブ!$R$3+'単年（2027年度）'!$E$12*(1-単年カーブ!$R$3)*単年カーブ!Q10660)</f>
        <v>0</v>
      </c>
      <c r="G10660" s="47">
        <f t="shared" si="1166"/>
        <v>0</v>
      </c>
      <c r="M10660">
        <f t="shared" si="1167"/>
        <v>11</v>
      </c>
      <c r="N10660">
        <f>IF(OR(WEEKDAY(A10660)=1,WEEKDAY(A10660)=7,COUNTIF('2027祝日等（不使用）'!$A$1:$A$20,単年カーブ!A10660)=1),0,1)</f>
        <v>1</v>
      </c>
      <c r="O10660">
        <f t="shared" si="1163"/>
        <v>1</v>
      </c>
      <c r="P10660">
        <f t="shared" si="1168"/>
        <v>0</v>
      </c>
      <c r="Q10660">
        <f t="shared" si="1169"/>
        <v>0</v>
      </c>
    </row>
    <row r="10661" spans="1:17" ht="19.5" x14ac:dyDescent="0.4">
      <c r="A10661" s="33">
        <f t="shared" si="1164"/>
        <v>46700</v>
      </c>
      <c r="B10661" s="27" t="str">
        <f t="shared" si="1165"/>
        <v>(火)</v>
      </c>
      <c r="C10661" s="34">
        <v>2.0833333333333332E-2</v>
      </c>
      <c r="D10661" s="16" t="s">
        <v>18</v>
      </c>
      <c r="E10661" s="35">
        <v>4.1666666666666664E-2</v>
      </c>
      <c r="F10661" s="50">
        <f>IF(COUNTIF('リスト（不使用）'!$A$5:$A$6,単年カーブ!$A$1),"希望数量入力ください",'単年（2027年度）'!$E$12*単年カーブ!$R$3+'単年（2027年度）'!$E$12*(1-単年カーブ!$R$3)*単年カーブ!Q10661)</f>
        <v>0</v>
      </c>
      <c r="G10661" s="47">
        <f t="shared" si="1166"/>
        <v>0</v>
      </c>
      <c r="M10661">
        <f t="shared" si="1167"/>
        <v>11</v>
      </c>
      <c r="N10661">
        <f>IF(OR(WEEKDAY(A10661)=1,WEEKDAY(A10661)=7,COUNTIF('2027祝日等（不使用）'!$A$1:$A$20,単年カーブ!A10661)=1),0,1)</f>
        <v>1</v>
      </c>
      <c r="O10661">
        <f t="shared" si="1163"/>
        <v>2</v>
      </c>
      <c r="P10661">
        <f t="shared" si="1168"/>
        <v>0</v>
      </c>
      <c r="Q10661">
        <f t="shared" si="1169"/>
        <v>0</v>
      </c>
    </row>
    <row r="10662" spans="1:17" ht="19.5" x14ac:dyDescent="0.4">
      <c r="A10662" s="33">
        <f t="shared" si="1164"/>
        <v>46700</v>
      </c>
      <c r="B10662" s="27" t="str">
        <f t="shared" si="1165"/>
        <v>(火)</v>
      </c>
      <c r="C10662" s="34">
        <v>4.1666666666666664E-2</v>
      </c>
      <c r="D10662" s="16" t="s">
        <v>18</v>
      </c>
      <c r="E10662" s="35">
        <v>6.25E-2</v>
      </c>
      <c r="F10662" s="50">
        <f>IF(COUNTIF('リスト（不使用）'!$A$5:$A$6,単年カーブ!$A$1),"希望数量入力ください",'単年（2027年度）'!$E$12*単年カーブ!$R$3+'単年（2027年度）'!$E$12*(1-単年カーブ!$R$3)*単年カーブ!Q10662)</f>
        <v>0</v>
      </c>
      <c r="G10662" s="47">
        <f t="shared" si="1166"/>
        <v>0</v>
      </c>
      <c r="M10662">
        <f t="shared" si="1167"/>
        <v>11</v>
      </c>
      <c r="N10662">
        <f>IF(OR(WEEKDAY(A10662)=1,WEEKDAY(A10662)=7,COUNTIF('2027祝日等（不使用）'!$A$1:$A$20,単年カーブ!A10662)=1),0,1)</f>
        <v>1</v>
      </c>
      <c r="O10662">
        <f t="shared" si="1163"/>
        <v>3</v>
      </c>
      <c r="P10662">
        <f t="shared" si="1168"/>
        <v>0</v>
      </c>
      <c r="Q10662">
        <f t="shared" si="1169"/>
        <v>0</v>
      </c>
    </row>
    <row r="10663" spans="1:17" ht="19.5" x14ac:dyDescent="0.4">
      <c r="A10663" s="33">
        <f t="shared" si="1164"/>
        <v>46700</v>
      </c>
      <c r="B10663" s="27" t="str">
        <f t="shared" si="1165"/>
        <v>(火)</v>
      </c>
      <c r="C10663" s="34">
        <v>6.25E-2</v>
      </c>
      <c r="D10663" s="16" t="s">
        <v>18</v>
      </c>
      <c r="E10663" s="35">
        <v>8.3333333333333301E-2</v>
      </c>
      <c r="F10663" s="50">
        <f>IF(COUNTIF('リスト（不使用）'!$A$5:$A$6,単年カーブ!$A$1),"希望数量入力ください",'単年（2027年度）'!$E$12*単年カーブ!$R$3+'単年（2027年度）'!$E$12*(1-単年カーブ!$R$3)*単年カーブ!Q10663)</f>
        <v>0</v>
      </c>
      <c r="G10663" s="47">
        <f t="shared" si="1166"/>
        <v>0</v>
      </c>
      <c r="M10663">
        <f t="shared" si="1167"/>
        <v>11</v>
      </c>
      <c r="N10663">
        <f>IF(OR(WEEKDAY(A10663)=1,WEEKDAY(A10663)=7,COUNTIF('2027祝日等（不使用）'!$A$1:$A$20,単年カーブ!A10663)=1),0,1)</f>
        <v>1</v>
      </c>
      <c r="O10663">
        <f t="shared" si="1163"/>
        <v>4</v>
      </c>
      <c r="P10663">
        <f t="shared" si="1168"/>
        <v>0</v>
      </c>
      <c r="Q10663">
        <f t="shared" si="1169"/>
        <v>0</v>
      </c>
    </row>
    <row r="10664" spans="1:17" ht="19.5" x14ac:dyDescent="0.4">
      <c r="A10664" s="33">
        <f t="shared" si="1164"/>
        <v>46700</v>
      </c>
      <c r="B10664" s="27" t="str">
        <f t="shared" si="1165"/>
        <v>(火)</v>
      </c>
      <c r="C10664" s="34">
        <v>8.3333333333333301E-2</v>
      </c>
      <c r="D10664" s="16" t="s">
        <v>18</v>
      </c>
      <c r="E10664" s="35">
        <v>0.104166666666667</v>
      </c>
      <c r="F10664" s="50">
        <f>IF(COUNTIF('リスト（不使用）'!$A$5:$A$6,単年カーブ!$A$1),"希望数量入力ください",'単年（2027年度）'!$E$12*単年カーブ!$R$3+'単年（2027年度）'!$E$12*(1-単年カーブ!$R$3)*単年カーブ!Q10664)</f>
        <v>0</v>
      </c>
      <c r="G10664" s="47">
        <f t="shared" si="1166"/>
        <v>0</v>
      </c>
      <c r="M10664">
        <f t="shared" si="1167"/>
        <v>11</v>
      </c>
      <c r="N10664">
        <f>IF(OR(WEEKDAY(A10664)=1,WEEKDAY(A10664)=7,COUNTIF('2027祝日等（不使用）'!$A$1:$A$20,単年カーブ!A10664)=1),0,1)</f>
        <v>1</v>
      </c>
      <c r="O10664">
        <f t="shared" si="1163"/>
        <v>5</v>
      </c>
      <c r="P10664">
        <f t="shared" si="1168"/>
        <v>0</v>
      </c>
      <c r="Q10664">
        <f t="shared" si="1169"/>
        <v>0</v>
      </c>
    </row>
    <row r="10665" spans="1:17" ht="19.5" x14ac:dyDescent="0.4">
      <c r="A10665" s="33">
        <f t="shared" si="1164"/>
        <v>46700</v>
      </c>
      <c r="B10665" s="27" t="str">
        <f t="shared" si="1165"/>
        <v>(火)</v>
      </c>
      <c r="C10665" s="34">
        <v>0.104166666666667</v>
      </c>
      <c r="D10665" s="16" t="s">
        <v>18</v>
      </c>
      <c r="E10665" s="35">
        <v>0.125</v>
      </c>
      <c r="F10665" s="50">
        <f>IF(COUNTIF('リスト（不使用）'!$A$5:$A$6,単年カーブ!$A$1),"希望数量入力ください",'単年（2027年度）'!$E$12*単年カーブ!$R$3+'単年（2027年度）'!$E$12*(1-単年カーブ!$R$3)*単年カーブ!Q10665)</f>
        <v>0</v>
      </c>
      <c r="G10665" s="47">
        <f t="shared" si="1166"/>
        <v>0</v>
      </c>
      <c r="M10665">
        <f t="shared" si="1167"/>
        <v>11</v>
      </c>
      <c r="N10665">
        <f>IF(OR(WEEKDAY(A10665)=1,WEEKDAY(A10665)=7,COUNTIF('2027祝日等（不使用）'!$A$1:$A$20,単年カーブ!A10665)=1),0,1)</f>
        <v>1</v>
      </c>
      <c r="O10665">
        <f t="shared" si="1163"/>
        <v>6</v>
      </c>
      <c r="P10665">
        <f t="shared" si="1168"/>
        <v>0</v>
      </c>
      <c r="Q10665">
        <f t="shared" si="1169"/>
        <v>0</v>
      </c>
    </row>
    <row r="10666" spans="1:17" ht="19.5" x14ac:dyDescent="0.4">
      <c r="A10666" s="33">
        <f t="shared" si="1164"/>
        <v>46700</v>
      </c>
      <c r="B10666" s="27" t="str">
        <f t="shared" si="1165"/>
        <v>(火)</v>
      </c>
      <c r="C10666" s="34">
        <v>0.125</v>
      </c>
      <c r="D10666" s="16" t="s">
        <v>18</v>
      </c>
      <c r="E10666" s="35">
        <v>0.14583333333333301</v>
      </c>
      <c r="F10666" s="50">
        <f>IF(COUNTIF('リスト（不使用）'!$A$5:$A$6,単年カーブ!$A$1),"希望数量入力ください",'単年（2027年度）'!$E$12*単年カーブ!$R$3+'単年（2027年度）'!$E$12*(1-単年カーブ!$R$3)*単年カーブ!Q10666)</f>
        <v>0</v>
      </c>
      <c r="G10666" s="47">
        <f t="shared" si="1166"/>
        <v>0</v>
      </c>
      <c r="M10666">
        <f t="shared" si="1167"/>
        <v>11</v>
      </c>
      <c r="N10666">
        <f>IF(OR(WEEKDAY(A10666)=1,WEEKDAY(A10666)=7,COUNTIF('2027祝日等（不使用）'!$A$1:$A$20,単年カーブ!A10666)=1),0,1)</f>
        <v>1</v>
      </c>
      <c r="O10666">
        <f t="shared" si="1163"/>
        <v>7</v>
      </c>
      <c r="P10666">
        <f t="shared" si="1168"/>
        <v>0</v>
      </c>
      <c r="Q10666">
        <f t="shared" si="1169"/>
        <v>0</v>
      </c>
    </row>
    <row r="10667" spans="1:17" ht="19.5" x14ac:dyDescent="0.4">
      <c r="A10667" s="33">
        <f t="shared" si="1164"/>
        <v>46700</v>
      </c>
      <c r="B10667" s="27" t="str">
        <f t="shared" si="1165"/>
        <v>(火)</v>
      </c>
      <c r="C10667" s="34">
        <v>0.14583333333333301</v>
      </c>
      <c r="D10667" s="16" t="s">
        <v>18</v>
      </c>
      <c r="E10667" s="35">
        <v>0.16666666666666699</v>
      </c>
      <c r="F10667" s="50">
        <f>IF(COUNTIF('リスト（不使用）'!$A$5:$A$6,単年カーブ!$A$1),"希望数量入力ください",'単年（2027年度）'!$E$12*単年カーブ!$R$3+'単年（2027年度）'!$E$12*(1-単年カーブ!$R$3)*単年カーブ!Q10667)</f>
        <v>0</v>
      </c>
      <c r="G10667" s="47">
        <f t="shared" si="1166"/>
        <v>0</v>
      </c>
      <c r="M10667">
        <f t="shared" si="1167"/>
        <v>11</v>
      </c>
      <c r="N10667">
        <f>IF(OR(WEEKDAY(A10667)=1,WEEKDAY(A10667)=7,COUNTIF('2027祝日等（不使用）'!$A$1:$A$20,単年カーブ!A10667)=1),0,1)</f>
        <v>1</v>
      </c>
      <c r="O10667">
        <f t="shared" si="1163"/>
        <v>8</v>
      </c>
      <c r="P10667">
        <f t="shared" si="1168"/>
        <v>0</v>
      </c>
      <c r="Q10667">
        <f t="shared" si="1169"/>
        <v>0</v>
      </c>
    </row>
    <row r="10668" spans="1:17" ht="19.5" x14ac:dyDescent="0.4">
      <c r="A10668" s="33">
        <f t="shared" si="1164"/>
        <v>46700</v>
      </c>
      <c r="B10668" s="27" t="str">
        <f t="shared" si="1165"/>
        <v>(火)</v>
      </c>
      <c r="C10668" s="34">
        <v>0.16666666666666699</v>
      </c>
      <c r="D10668" s="16" t="s">
        <v>18</v>
      </c>
      <c r="E10668" s="35">
        <v>0.1875</v>
      </c>
      <c r="F10668" s="50">
        <f>IF(COUNTIF('リスト（不使用）'!$A$5:$A$6,単年カーブ!$A$1),"希望数量入力ください",'単年（2027年度）'!$E$12*単年カーブ!$R$3+'単年（2027年度）'!$E$12*(1-単年カーブ!$R$3)*単年カーブ!Q10668)</f>
        <v>0</v>
      </c>
      <c r="G10668" s="47">
        <f t="shared" si="1166"/>
        <v>0</v>
      </c>
      <c r="M10668">
        <f t="shared" si="1167"/>
        <v>11</v>
      </c>
      <c r="N10668">
        <f>IF(OR(WEEKDAY(A10668)=1,WEEKDAY(A10668)=7,COUNTIF('2027祝日等（不使用）'!$A$1:$A$20,単年カーブ!A10668)=1),0,1)</f>
        <v>1</v>
      </c>
      <c r="O10668">
        <f t="shared" si="1163"/>
        <v>9</v>
      </c>
      <c r="P10668">
        <f t="shared" si="1168"/>
        <v>0</v>
      </c>
      <c r="Q10668">
        <f t="shared" si="1169"/>
        <v>0</v>
      </c>
    </row>
    <row r="10669" spans="1:17" ht="19.5" x14ac:dyDescent="0.4">
      <c r="A10669" s="33">
        <f t="shared" si="1164"/>
        <v>46700</v>
      </c>
      <c r="B10669" s="27" t="str">
        <f t="shared" si="1165"/>
        <v>(火)</v>
      </c>
      <c r="C10669" s="34">
        <v>0.1875</v>
      </c>
      <c r="D10669" s="16" t="s">
        <v>18</v>
      </c>
      <c r="E10669" s="35">
        <v>0.20833333333333301</v>
      </c>
      <c r="F10669" s="50">
        <f>IF(COUNTIF('リスト（不使用）'!$A$5:$A$6,単年カーブ!$A$1),"希望数量入力ください",'単年（2027年度）'!$E$12*単年カーブ!$R$3+'単年（2027年度）'!$E$12*(1-単年カーブ!$R$3)*単年カーブ!Q10669)</f>
        <v>0</v>
      </c>
      <c r="G10669" s="47">
        <f t="shared" si="1166"/>
        <v>0</v>
      </c>
      <c r="M10669">
        <f t="shared" si="1167"/>
        <v>11</v>
      </c>
      <c r="N10669">
        <f>IF(OR(WEEKDAY(A10669)=1,WEEKDAY(A10669)=7,COUNTIF('2027祝日等（不使用）'!$A$1:$A$20,単年カーブ!A10669)=1),0,1)</f>
        <v>1</v>
      </c>
      <c r="O10669">
        <f t="shared" si="1163"/>
        <v>10</v>
      </c>
      <c r="P10669">
        <f t="shared" si="1168"/>
        <v>0</v>
      </c>
      <c r="Q10669">
        <f t="shared" si="1169"/>
        <v>0</v>
      </c>
    </row>
    <row r="10670" spans="1:17" ht="19.5" x14ac:dyDescent="0.4">
      <c r="A10670" s="33">
        <f t="shared" si="1164"/>
        <v>46700</v>
      </c>
      <c r="B10670" s="27" t="str">
        <f t="shared" si="1165"/>
        <v>(火)</v>
      </c>
      <c r="C10670" s="34">
        <v>0.20833333333333301</v>
      </c>
      <c r="D10670" s="16" t="s">
        <v>18</v>
      </c>
      <c r="E10670" s="35">
        <v>0.22916666666666699</v>
      </c>
      <c r="F10670" s="50">
        <f>IF(COUNTIF('リスト（不使用）'!$A$5:$A$6,単年カーブ!$A$1),"希望数量入力ください",'単年（2027年度）'!$E$12*単年カーブ!$R$3+'単年（2027年度）'!$E$12*(1-単年カーブ!$R$3)*単年カーブ!Q10670)</f>
        <v>0</v>
      </c>
      <c r="G10670" s="47">
        <f t="shared" si="1166"/>
        <v>0</v>
      </c>
      <c r="M10670">
        <f t="shared" si="1167"/>
        <v>11</v>
      </c>
      <c r="N10670">
        <f>IF(OR(WEEKDAY(A10670)=1,WEEKDAY(A10670)=7,COUNTIF('2027祝日等（不使用）'!$A$1:$A$20,単年カーブ!A10670)=1),0,1)</f>
        <v>1</v>
      </c>
      <c r="O10670">
        <f t="shared" si="1163"/>
        <v>11</v>
      </c>
      <c r="P10670">
        <f t="shared" si="1168"/>
        <v>0</v>
      </c>
      <c r="Q10670">
        <f t="shared" si="1169"/>
        <v>0</v>
      </c>
    </row>
    <row r="10671" spans="1:17" ht="19.5" x14ac:dyDescent="0.4">
      <c r="A10671" s="33">
        <f t="shared" si="1164"/>
        <v>46700</v>
      </c>
      <c r="B10671" s="27" t="str">
        <f t="shared" si="1165"/>
        <v>(火)</v>
      </c>
      <c r="C10671" s="34">
        <v>0.22916666666666699</v>
      </c>
      <c r="D10671" s="16" t="s">
        <v>18</v>
      </c>
      <c r="E10671" s="35">
        <v>0.25</v>
      </c>
      <c r="F10671" s="50">
        <f>IF(COUNTIF('リスト（不使用）'!$A$5:$A$6,単年カーブ!$A$1),"希望数量入力ください",'単年（2027年度）'!$E$12*単年カーブ!$R$3+'単年（2027年度）'!$E$12*(1-単年カーブ!$R$3)*単年カーブ!Q10671)</f>
        <v>0</v>
      </c>
      <c r="G10671" s="47">
        <f t="shared" si="1166"/>
        <v>0</v>
      </c>
      <c r="M10671">
        <f t="shared" si="1167"/>
        <v>11</v>
      </c>
      <c r="N10671">
        <f>IF(OR(WEEKDAY(A10671)=1,WEEKDAY(A10671)=7,COUNTIF('2027祝日等（不使用）'!$A$1:$A$20,単年カーブ!A10671)=1),0,1)</f>
        <v>1</v>
      </c>
      <c r="O10671">
        <f t="shared" si="1163"/>
        <v>12</v>
      </c>
      <c r="P10671">
        <f t="shared" si="1168"/>
        <v>0</v>
      </c>
      <c r="Q10671">
        <f t="shared" si="1169"/>
        <v>0</v>
      </c>
    </row>
    <row r="10672" spans="1:17" ht="19.5" x14ac:dyDescent="0.4">
      <c r="A10672" s="33">
        <f t="shared" si="1164"/>
        <v>46700</v>
      </c>
      <c r="B10672" s="27" t="str">
        <f t="shared" si="1165"/>
        <v>(火)</v>
      </c>
      <c r="C10672" s="34">
        <v>0.25</v>
      </c>
      <c r="D10672" s="16" t="s">
        <v>18</v>
      </c>
      <c r="E10672" s="35">
        <v>0.27083333333333298</v>
      </c>
      <c r="F10672" s="50">
        <f>IF(COUNTIF('リスト（不使用）'!$A$5:$A$6,単年カーブ!$A$1),"希望数量入力ください",'単年（2027年度）'!$E$12*単年カーブ!$R$3+'単年（2027年度）'!$E$12*(1-単年カーブ!$R$3)*単年カーブ!Q10672)</f>
        <v>0</v>
      </c>
      <c r="G10672" s="47">
        <f t="shared" si="1166"/>
        <v>0</v>
      </c>
      <c r="M10672">
        <f t="shared" si="1167"/>
        <v>11</v>
      </c>
      <c r="N10672">
        <f>IF(OR(WEEKDAY(A10672)=1,WEEKDAY(A10672)=7,COUNTIF('2027祝日等（不使用）'!$A$1:$A$20,単年カーブ!A10672)=1),0,1)</f>
        <v>1</v>
      </c>
      <c r="O10672">
        <f t="shared" si="1163"/>
        <v>13</v>
      </c>
      <c r="P10672">
        <f t="shared" si="1168"/>
        <v>0</v>
      </c>
      <c r="Q10672">
        <f t="shared" si="1169"/>
        <v>0</v>
      </c>
    </row>
    <row r="10673" spans="1:17" ht="19.5" x14ac:dyDescent="0.4">
      <c r="A10673" s="33">
        <f t="shared" si="1164"/>
        <v>46700</v>
      </c>
      <c r="B10673" s="27" t="str">
        <f t="shared" si="1165"/>
        <v>(火)</v>
      </c>
      <c r="C10673" s="34">
        <v>0.27083333333333298</v>
      </c>
      <c r="D10673" s="16" t="s">
        <v>18</v>
      </c>
      <c r="E10673" s="35">
        <v>0.29166666666666702</v>
      </c>
      <c r="F10673" s="50">
        <f>IF(COUNTIF('リスト（不使用）'!$A$5:$A$6,単年カーブ!$A$1),"希望数量入力ください",'単年（2027年度）'!$E$12*単年カーブ!$R$3+'単年（2027年度）'!$E$12*(1-単年カーブ!$R$3)*単年カーブ!Q10673)</f>
        <v>0</v>
      </c>
      <c r="G10673" s="47">
        <f t="shared" si="1166"/>
        <v>0</v>
      </c>
      <c r="M10673">
        <f t="shared" si="1167"/>
        <v>11</v>
      </c>
      <c r="N10673">
        <f>IF(OR(WEEKDAY(A10673)=1,WEEKDAY(A10673)=7,COUNTIF('2027祝日等（不使用）'!$A$1:$A$20,単年カーブ!A10673)=1),0,1)</f>
        <v>1</v>
      </c>
      <c r="O10673">
        <f t="shared" si="1163"/>
        <v>14</v>
      </c>
      <c r="P10673">
        <f t="shared" si="1168"/>
        <v>0</v>
      </c>
      <c r="Q10673">
        <f t="shared" si="1169"/>
        <v>0</v>
      </c>
    </row>
    <row r="10674" spans="1:17" ht="19.5" x14ac:dyDescent="0.4">
      <c r="A10674" s="33">
        <f t="shared" si="1164"/>
        <v>46700</v>
      </c>
      <c r="B10674" s="27" t="str">
        <f t="shared" si="1165"/>
        <v>(火)</v>
      </c>
      <c r="C10674" s="34">
        <v>0.29166666666666702</v>
      </c>
      <c r="D10674" s="16" t="s">
        <v>18</v>
      </c>
      <c r="E10674" s="35">
        <v>0.3125</v>
      </c>
      <c r="F10674" s="50">
        <f>IF(COUNTIF('リスト（不使用）'!$A$5:$A$6,単年カーブ!$A$1),"希望数量入力ください",'単年（2027年度）'!$E$12*単年カーブ!$R$3+'単年（2027年度）'!$E$12*(1-単年カーブ!$R$3)*単年カーブ!Q10674)</f>
        <v>0</v>
      </c>
      <c r="G10674" s="47">
        <f t="shared" si="1166"/>
        <v>0</v>
      </c>
      <c r="M10674">
        <f t="shared" si="1167"/>
        <v>11</v>
      </c>
      <c r="N10674">
        <f>IF(OR(WEEKDAY(A10674)=1,WEEKDAY(A10674)=7,COUNTIF('2027祝日等（不使用）'!$A$1:$A$20,単年カーブ!A10674)=1),0,1)</f>
        <v>1</v>
      </c>
      <c r="O10674">
        <f t="shared" si="1163"/>
        <v>15</v>
      </c>
      <c r="P10674">
        <f t="shared" si="1168"/>
        <v>0</v>
      </c>
      <c r="Q10674">
        <f t="shared" si="1169"/>
        <v>0</v>
      </c>
    </row>
    <row r="10675" spans="1:17" ht="19.5" x14ac:dyDescent="0.4">
      <c r="A10675" s="33">
        <f t="shared" si="1164"/>
        <v>46700</v>
      </c>
      <c r="B10675" s="27" t="str">
        <f t="shared" si="1165"/>
        <v>(火)</v>
      </c>
      <c r="C10675" s="34">
        <v>0.3125</v>
      </c>
      <c r="D10675" s="16" t="s">
        <v>18</v>
      </c>
      <c r="E10675" s="35">
        <v>0.33333333333333298</v>
      </c>
      <c r="F10675" s="50">
        <f>IF(COUNTIF('リスト（不使用）'!$A$5:$A$6,単年カーブ!$A$1),"希望数量入力ください",'単年（2027年度）'!$E$12*単年カーブ!$R$3+'単年（2027年度）'!$E$12*(1-単年カーブ!$R$3)*単年カーブ!Q10675)</f>
        <v>0</v>
      </c>
      <c r="G10675" s="47">
        <f t="shared" si="1166"/>
        <v>0</v>
      </c>
      <c r="M10675">
        <f t="shared" si="1167"/>
        <v>11</v>
      </c>
      <c r="N10675">
        <f>IF(OR(WEEKDAY(A10675)=1,WEEKDAY(A10675)=7,COUNTIF('2027祝日等（不使用）'!$A$1:$A$20,単年カーブ!A10675)=1),0,1)</f>
        <v>1</v>
      </c>
      <c r="O10675">
        <f t="shared" si="1163"/>
        <v>16</v>
      </c>
      <c r="P10675">
        <f t="shared" si="1168"/>
        <v>0</v>
      </c>
      <c r="Q10675">
        <f t="shared" si="1169"/>
        <v>0</v>
      </c>
    </row>
    <row r="10676" spans="1:17" ht="19.5" x14ac:dyDescent="0.4">
      <c r="A10676" s="33">
        <f t="shared" si="1164"/>
        <v>46700</v>
      </c>
      <c r="B10676" s="27" t="str">
        <f t="shared" si="1165"/>
        <v>(火)</v>
      </c>
      <c r="C10676" s="34">
        <v>0.33333333333333298</v>
      </c>
      <c r="D10676" s="16" t="s">
        <v>18</v>
      </c>
      <c r="E10676" s="35">
        <v>0.35416666666666702</v>
      </c>
      <c r="F10676" s="50">
        <f>IF(COUNTIF('リスト（不使用）'!$A$5:$A$6,単年カーブ!$A$1),"希望数量入力ください",'単年（2027年度）'!$E$12*単年カーブ!$R$3+'単年（2027年度）'!$E$12*(1-単年カーブ!$R$3)*単年カーブ!Q10676)</f>
        <v>0</v>
      </c>
      <c r="G10676" s="47">
        <f t="shared" si="1166"/>
        <v>0</v>
      </c>
      <c r="M10676">
        <f t="shared" si="1167"/>
        <v>11</v>
      </c>
      <c r="N10676">
        <f>IF(OR(WEEKDAY(A10676)=1,WEEKDAY(A10676)=7,COUNTIF('2027祝日等（不使用）'!$A$1:$A$20,単年カーブ!A10676)=1),0,1)</f>
        <v>1</v>
      </c>
      <c r="O10676">
        <f t="shared" ref="O10676:O10739" si="1170">O10628</f>
        <v>17</v>
      </c>
      <c r="P10676">
        <f t="shared" si="1168"/>
        <v>1</v>
      </c>
      <c r="Q10676">
        <f t="shared" si="1169"/>
        <v>1</v>
      </c>
    </row>
    <row r="10677" spans="1:17" ht="19.5" x14ac:dyDescent="0.4">
      <c r="A10677" s="33">
        <f t="shared" si="1164"/>
        <v>46700</v>
      </c>
      <c r="B10677" s="27" t="str">
        <f t="shared" si="1165"/>
        <v>(火)</v>
      </c>
      <c r="C10677" s="34">
        <v>0.35416666666666702</v>
      </c>
      <c r="D10677" s="16" t="s">
        <v>18</v>
      </c>
      <c r="E10677" s="35">
        <v>0.375</v>
      </c>
      <c r="F10677" s="50">
        <f>IF(COUNTIF('リスト（不使用）'!$A$5:$A$6,単年カーブ!$A$1),"希望数量入力ください",'単年（2027年度）'!$E$12*単年カーブ!$R$3+'単年（2027年度）'!$E$12*(1-単年カーブ!$R$3)*単年カーブ!Q10677)</f>
        <v>0</v>
      </c>
      <c r="G10677" s="47">
        <f t="shared" si="1166"/>
        <v>0</v>
      </c>
      <c r="M10677">
        <f t="shared" si="1167"/>
        <v>11</v>
      </c>
      <c r="N10677">
        <f>IF(OR(WEEKDAY(A10677)=1,WEEKDAY(A10677)=7,COUNTIF('2027祝日等（不使用）'!$A$1:$A$20,単年カーブ!A10677)=1),0,1)</f>
        <v>1</v>
      </c>
      <c r="O10677">
        <f t="shared" si="1170"/>
        <v>18</v>
      </c>
      <c r="P10677">
        <f t="shared" si="1168"/>
        <v>1</v>
      </c>
      <c r="Q10677">
        <f t="shared" si="1169"/>
        <v>1</v>
      </c>
    </row>
    <row r="10678" spans="1:17" ht="19.5" x14ac:dyDescent="0.4">
      <c r="A10678" s="33">
        <f t="shared" si="1164"/>
        <v>46700</v>
      </c>
      <c r="B10678" s="27" t="str">
        <f t="shared" si="1165"/>
        <v>(火)</v>
      </c>
      <c r="C10678" s="34">
        <v>0.375</v>
      </c>
      <c r="D10678" s="16" t="s">
        <v>18</v>
      </c>
      <c r="E10678" s="35">
        <v>0.39583333333333298</v>
      </c>
      <c r="F10678" s="50">
        <f>IF(COUNTIF('リスト（不使用）'!$A$5:$A$6,単年カーブ!$A$1),"希望数量入力ください",'単年（2027年度）'!$E$12*単年カーブ!$R$3+'単年（2027年度）'!$E$12*(1-単年カーブ!$R$3)*単年カーブ!Q10678)</f>
        <v>0</v>
      </c>
      <c r="G10678" s="47">
        <f t="shared" si="1166"/>
        <v>0</v>
      </c>
      <c r="M10678">
        <f t="shared" si="1167"/>
        <v>11</v>
      </c>
      <c r="N10678">
        <f>IF(OR(WEEKDAY(A10678)=1,WEEKDAY(A10678)=7,COUNTIF('2027祝日等（不使用）'!$A$1:$A$20,単年カーブ!A10678)=1),0,1)</f>
        <v>1</v>
      </c>
      <c r="O10678">
        <f t="shared" si="1170"/>
        <v>19</v>
      </c>
      <c r="P10678">
        <f t="shared" si="1168"/>
        <v>1</v>
      </c>
      <c r="Q10678">
        <f t="shared" si="1169"/>
        <v>1</v>
      </c>
    </row>
    <row r="10679" spans="1:17" ht="19.5" x14ac:dyDescent="0.4">
      <c r="A10679" s="33">
        <f t="shared" si="1164"/>
        <v>46700</v>
      </c>
      <c r="B10679" s="27" t="str">
        <f t="shared" si="1165"/>
        <v>(火)</v>
      </c>
      <c r="C10679" s="34">
        <v>0.39583333333333298</v>
      </c>
      <c r="D10679" s="16" t="s">
        <v>18</v>
      </c>
      <c r="E10679" s="35">
        <v>0.41666666666666702</v>
      </c>
      <c r="F10679" s="50">
        <f>IF(COUNTIF('リスト（不使用）'!$A$5:$A$6,単年カーブ!$A$1),"希望数量入力ください",'単年（2027年度）'!$E$12*単年カーブ!$R$3+'単年（2027年度）'!$E$12*(1-単年カーブ!$R$3)*単年カーブ!Q10679)</f>
        <v>0</v>
      </c>
      <c r="G10679" s="47">
        <f t="shared" si="1166"/>
        <v>0</v>
      </c>
      <c r="M10679">
        <f t="shared" si="1167"/>
        <v>11</v>
      </c>
      <c r="N10679">
        <f>IF(OR(WEEKDAY(A10679)=1,WEEKDAY(A10679)=7,COUNTIF('2027祝日等（不使用）'!$A$1:$A$20,単年カーブ!A10679)=1),0,1)</f>
        <v>1</v>
      </c>
      <c r="O10679">
        <f t="shared" si="1170"/>
        <v>20</v>
      </c>
      <c r="P10679">
        <f t="shared" si="1168"/>
        <v>1</v>
      </c>
      <c r="Q10679">
        <f t="shared" si="1169"/>
        <v>1</v>
      </c>
    </row>
    <row r="10680" spans="1:17" ht="19.5" x14ac:dyDescent="0.4">
      <c r="A10680" s="33">
        <f t="shared" si="1164"/>
        <v>46700</v>
      </c>
      <c r="B10680" s="27" t="str">
        <f t="shared" si="1165"/>
        <v>(火)</v>
      </c>
      <c r="C10680" s="34">
        <v>0.41666666666666702</v>
      </c>
      <c r="D10680" s="16" t="s">
        <v>18</v>
      </c>
      <c r="E10680" s="35">
        <v>0.4375</v>
      </c>
      <c r="F10680" s="50">
        <f>IF(COUNTIF('リスト（不使用）'!$A$5:$A$6,単年カーブ!$A$1),"希望数量入力ください",'単年（2027年度）'!$E$12*単年カーブ!$R$3+'単年（2027年度）'!$E$12*(1-単年カーブ!$R$3)*単年カーブ!Q10680)</f>
        <v>0</v>
      </c>
      <c r="G10680" s="47">
        <f t="shared" si="1166"/>
        <v>0</v>
      </c>
      <c r="M10680">
        <f t="shared" si="1167"/>
        <v>11</v>
      </c>
      <c r="N10680">
        <f>IF(OR(WEEKDAY(A10680)=1,WEEKDAY(A10680)=7,COUNTIF('2027祝日等（不使用）'!$A$1:$A$20,単年カーブ!A10680)=1),0,1)</f>
        <v>1</v>
      </c>
      <c r="O10680">
        <f t="shared" si="1170"/>
        <v>21</v>
      </c>
      <c r="P10680">
        <f t="shared" si="1168"/>
        <v>1</v>
      </c>
      <c r="Q10680">
        <f t="shared" si="1169"/>
        <v>1</v>
      </c>
    </row>
    <row r="10681" spans="1:17" ht="19.5" x14ac:dyDescent="0.4">
      <c r="A10681" s="33">
        <f t="shared" si="1164"/>
        <v>46700</v>
      </c>
      <c r="B10681" s="27" t="str">
        <f t="shared" si="1165"/>
        <v>(火)</v>
      </c>
      <c r="C10681" s="34">
        <v>0.4375</v>
      </c>
      <c r="D10681" s="16" t="s">
        <v>18</v>
      </c>
      <c r="E10681" s="35">
        <v>0.45833333333333298</v>
      </c>
      <c r="F10681" s="50">
        <f>IF(COUNTIF('リスト（不使用）'!$A$5:$A$6,単年カーブ!$A$1),"希望数量入力ください",'単年（2027年度）'!$E$12*単年カーブ!$R$3+'単年（2027年度）'!$E$12*(1-単年カーブ!$R$3)*単年カーブ!Q10681)</f>
        <v>0</v>
      </c>
      <c r="G10681" s="47">
        <f t="shared" si="1166"/>
        <v>0</v>
      </c>
      <c r="M10681">
        <f t="shared" si="1167"/>
        <v>11</v>
      </c>
      <c r="N10681">
        <f>IF(OR(WEEKDAY(A10681)=1,WEEKDAY(A10681)=7,COUNTIF('2027祝日等（不使用）'!$A$1:$A$20,単年カーブ!A10681)=1),0,1)</f>
        <v>1</v>
      </c>
      <c r="O10681">
        <f t="shared" si="1170"/>
        <v>22</v>
      </c>
      <c r="P10681">
        <f t="shared" si="1168"/>
        <v>1</v>
      </c>
      <c r="Q10681">
        <f t="shared" si="1169"/>
        <v>1</v>
      </c>
    </row>
    <row r="10682" spans="1:17" ht="19.5" x14ac:dyDescent="0.4">
      <c r="A10682" s="33">
        <f t="shared" ref="A10682:A10745" si="1171">A10634+1</f>
        <v>46700</v>
      </c>
      <c r="B10682" s="27" t="str">
        <f t="shared" si="1165"/>
        <v>(火)</v>
      </c>
      <c r="C10682" s="34">
        <v>0.45833333333333298</v>
      </c>
      <c r="D10682" s="16" t="s">
        <v>18</v>
      </c>
      <c r="E10682" s="35">
        <v>0.47916666666666702</v>
      </c>
      <c r="F10682" s="50">
        <f>IF(COUNTIF('リスト（不使用）'!$A$5:$A$6,単年カーブ!$A$1),"希望数量入力ください",'単年（2027年度）'!$E$12*単年カーブ!$R$3+'単年（2027年度）'!$E$12*(1-単年カーブ!$R$3)*単年カーブ!Q10682)</f>
        <v>0</v>
      </c>
      <c r="G10682" s="47">
        <f t="shared" si="1166"/>
        <v>0</v>
      </c>
      <c r="M10682">
        <f t="shared" si="1167"/>
        <v>11</v>
      </c>
      <c r="N10682">
        <f>IF(OR(WEEKDAY(A10682)=1,WEEKDAY(A10682)=7,COUNTIF('2027祝日等（不使用）'!$A$1:$A$20,単年カーブ!A10682)=1),0,1)</f>
        <v>1</v>
      </c>
      <c r="O10682">
        <f t="shared" si="1170"/>
        <v>23</v>
      </c>
      <c r="P10682">
        <f t="shared" si="1168"/>
        <v>1</v>
      </c>
      <c r="Q10682">
        <f t="shared" si="1169"/>
        <v>1</v>
      </c>
    </row>
    <row r="10683" spans="1:17" ht="19.5" x14ac:dyDescent="0.4">
      <c r="A10683" s="33">
        <f t="shared" si="1171"/>
        <v>46700</v>
      </c>
      <c r="B10683" s="27" t="str">
        <f t="shared" si="1165"/>
        <v>(火)</v>
      </c>
      <c r="C10683" s="34">
        <v>0.47916666666666702</v>
      </c>
      <c r="D10683" s="16" t="s">
        <v>18</v>
      </c>
      <c r="E10683" s="35">
        <v>0.5</v>
      </c>
      <c r="F10683" s="50">
        <f>IF(COUNTIF('リスト（不使用）'!$A$5:$A$6,単年カーブ!$A$1),"希望数量入力ください",'単年（2027年度）'!$E$12*単年カーブ!$R$3+'単年（2027年度）'!$E$12*(1-単年カーブ!$R$3)*単年カーブ!Q10683)</f>
        <v>0</v>
      </c>
      <c r="G10683" s="47">
        <f t="shared" si="1166"/>
        <v>0</v>
      </c>
      <c r="M10683">
        <f t="shared" si="1167"/>
        <v>11</v>
      </c>
      <c r="N10683">
        <f>IF(OR(WEEKDAY(A10683)=1,WEEKDAY(A10683)=7,COUNTIF('2027祝日等（不使用）'!$A$1:$A$20,単年カーブ!A10683)=1),0,1)</f>
        <v>1</v>
      </c>
      <c r="O10683">
        <f t="shared" si="1170"/>
        <v>24</v>
      </c>
      <c r="P10683">
        <f t="shared" si="1168"/>
        <v>1</v>
      </c>
      <c r="Q10683">
        <f t="shared" si="1169"/>
        <v>1</v>
      </c>
    </row>
    <row r="10684" spans="1:17" ht="19.5" x14ac:dyDescent="0.4">
      <c r="A10684" s="33">
        <f t="shared" si="1171"/>
        <v>46700</v>
      </c>
      <c r="B10684" s="27" t="str">
        <f t="shared" si="1165"/>
        <v>(火)</v>
      </c>
      <c r="C10684" s="34">
        <v>0.5</v>
      </c>
      <c r="D10684" s="16" t="s">
        <v>18</v>
      </c>
      <c r="E10684" s="35">
        <v>0.52083333333333304</v>
      </c>
      <c r="F10684" s="50">
        <f>IF(COUNTIF('リスト（不使用）'!$A$5:$A$6,単年カーブ!$A$1),"希望数量入力ください",'単年（2027年度）'!$E$12*単年カーブ!$R$3+'単年（2027年度）'!$E$12*(1-単年カーブ!$R$3)*単年カーブ!Q10684)</f>
        <v>0</v>
      </c>
      <c r="G10684" s="47">
        <f t="shared" si="1166"/>
        <v>0</v>
      </c>
      <c r="M10684">
        <f t="shared" si="1167"/>
        <v>11</v>
      </c>
      <c r="N10684">
        <f>IF(OR(WEEKDAY(A10684)=1,WEEKDAY(A10684)=7,COUNTIF('2027祝日等（不使用）'!$A$1:$A$20,単年カーブ!A10684)=1),0,1)</f>
        <v>1</v>
      </c>
      <c r="O10684">
        <f t="shared" si="1170"/>
        <v>25</v>
      </c>
      <c r="P10684">
        <f t="shared" si="1168"/>
        <v>1</v>
      </c>
      <c r="Q10684">
        <f t="shared" si="1169"/>
        <v>1</v>
      </c>
    </row>
    <row r="10685" spans="1:17" ht="19.5" x14ac:dyDescent="0.4">
      <c r="A10685" s="33">
        <f t="shared" si="1171"/>
        <v>46700</v>
      </c>
      <c r="B10685" s="27" t="str">
        <f t="shared" si="1165"/>
        <v>(火)</v>
      </c>
      <c r="C10685" s="34">
        <v>0.52083333333333304</v>
      </c>
      <c r="D10685" s="16" t="s">
        <v>18</v>
      </c>
      <c r="E10685" s="35">
        <v>0.54166666666666696</v>
      </c>
      <c r="F10685" s="50">
        <f>IF(COUNTIF('リスト（不使用）'!$A$5:$A$6,単年カーブ!$A$1),"希望数量入力ください",'単年（2027年度）'!$E$12*単年カーブ!$R$3+'単年（2027年度）'!$E$12*(1-単年カーブ!$R$3)*単年カーブ!Q10685)</f>
        <v>0</v>
      </c>
      <c r="G10685" s="47">
        <f t="shared" si="1166"/>
        <v>0</v>
      </c>
      <c r="M10685">
        <f t="shared" si="1167"/>
        <v>11</v>
      </c>
      <c r="N10685">
        <f>IF(OR(WEEKDAY(A10685)=1,WEEKDAY(A10685)=7,COUNTIF('2027祝日等（不使用）'!$A$1:$A$20,単年カーブ!A10685)=1),0,1)</f>
        <v>1</v>
      </c>
      <c r="O10685">
        <f t="shared" si="1170"/>
        <v>26</v>
      </c>
      <c r="P10685">
        <f t="shared" si="1168"/>
        <v>1</v>
      </c>
      <c r="Q10685">
        <f t="shared" si="1169"/>
        <v>1</v>
      </c>
    </row>
    <row r="10686" spans="1:17" ht="19.5" x14ac:dyDescent="0.4">
      <c r="A10686" s="33">
        <f t="shared" si="1171"/>
        <v>46700</v>
      </c>
      <c r="B10686" s="27" t="str">
        <f t="shared" si="1165"/>
        <v>(火)</v>
      </c>
      <c r="C10686" s="34">
        <v>0.54166666666666696</v>
      </c>
      <c r="D10686" s="16" t="s">
        <v>18</v>
      </c>
      <c r="E10686" s="35">
        <v>0.5625</v>
      </c>
      <c r="F10686" s="50">
        <f>IF(COUNTIF('リスト（不使用）'!$A$5:$A$6,単年カーブ!$A$1),"希望数量入力ください",'単年（2027年度）'!$E$12*単年カーブ!$R$3+'単年（2027年度）'!$E$12*(1-単年カーブ!$R$3)*単年カーブ!Q10686)</f>
        <v>0</v>
      </c>
      <c r="G10686" s="47">
        <f t="shared" si="1166"/>
        <v>0</v>
      </c>
      <c r="M10686">
        <f t="shared" si="1167"/>
        <v>11</v>
      </c>
      <c r="N10686">
        <f>IF(OR(WEEKDAY(A10686)=1,WEEKDAY(A10686)=7,COUNTIF('2027祝日等（不使用）'!$A$1:$A$20,単年カーブ!A10686)=1),0,1)</f>
        <v>1</v>
      </c>
      <c r="O10686">
        <f t="shared" si="1170"/>
        <v>27</v>
      </c>
      <c r="P10686">
        <f t="shared" si="1168"/>
        <v>1</v>
      </c>
      <c r="Q10686">
        <f t="shared" si="1169"/>
        <v>1</v>
      </c>
    </row>
    <row r="10687" spans="1:17" ht="19.5" x14ac:dyDescent="0.4">
      <c r="A10687" s="33">
        <f t="shared" si="1171"/>
        <v>46700</v>
      </c>
      <c r="B10687" s="27" t="str">
        <f t="shared" si="1165"/>
        <v>(火)</v>
      </c>
      <c r="C10687" s="34">
        <v>0.5625</v>
      </c>
      <c r="D10687" s="16" t="s">
        <v>18</v>
      </c>
      <c r="E10687" s="35">
        <v>0.58333333333333304</v>
      </c>
      <c r="F10687" s="50">
        <f>IF(COUNTIF('リスト（不使用）'!$A$5:$A$6,単年カーブ!$A$1),"希望数量入力ください",'単年（2027年度）'!$E$12*単年カーブ!$R$3+'単年（2027年度）'!$E$12*(1-単年カーブ!$R$3)*単年カーブ!Q10687)</f>
        <v>0</v>
      </c>
      <c r="G10687" s="47">
        <f t="shared" si="1166"/>
        <v>0</v>
      </c>
      <c r="M10687">
        <f t="shared" si="1167"/>
        <v>11</v>
      </c>
      <c r="N10687">
        <f>IF(OR(WEEKDAY(A10687)=1,WEEKDAY(A10687)=7,COUNTIF('2027祝日等（不使用）'!$A$1:$A$20,単年カーブ!A10687)=1),0,1)</f>
        <v>1</v>
      </c>
      <c r="O10687">
        <f t="shared" si="1170"/>
        <v>28</v>
      </c>
      <c r="P10687">
        <f t="shared" si="1168"/>
        <v>1</v>
      </c>
      <c r="Q10687">
        <f t="shared" si="1169"/>
        <v>1</v>
      </c>
    </row>
    <row r="10688" spans="1:17" ht="19.5" x14ac:dyDescent="0.4">
      <c r="A10688" s="33">
        <f t="shared" si="1171"/>
        <v>46700</v>
      </c>
      <c r="B10688" s="27" t="str">
        <f t="shared" si="1165"/>
        <v>(火)</v>
      </c>
      <c r="C10688" s="34">
        <v>0.58333333333333304</v>
      </c>
      <c r="D10688" s="16" t="s">
        <v>18</v>
      </c>
      <c r="E10688" s="35">
        <v>0.60416666666666696</v>
      </c>
      <c r="F10688" s="50">
        <f>IF(COUNTIF('リスト（不使用）'!$A$5:$A$6,単年カーブ!$A$1),"希望数量入力ください",'単年（2027年度）'!$E$12*単年カーブ!$R$3+'単年（2027年度）'!$E$12*(1-単年カーブ!$R$3)*単年カーブ!Q10688)</f>
        <v>0</v>
      </c>
      <c r="G10688" s="47">
        <f t="shared" si="1166"/>
        <v>0</v>
      </c>
      <c r="M10688">
        <f t="shared" si="1167"/>
        <v>11</v>
      </c>
      <c r="N10688">
        <f>IF(OR(WEEKDAY(A10688)=1,WEEKDAY(A10688)=7,COUNTIF('2027祝日等（不使用）'!$A$1:$A$20,単年カーブ!A10688)=1),0,1)</f>
        <v>1</v>
      </c>
      <c r="O10688">
        <f t="shared" si="1170"/>
        <v>29</v>
      </c>
      <c r="P10688">
        <f t="shared" si="1168"/>
        <v>1</v>
      </c>
      <c r="Q10688">
        <f t="shared" si="1169"/>
        <v>1</v>
      </c>
    </row>
    <row r="10689" spans="1:17" ht="19.5" x14ac:dyDescent="0.4">
      <c r="A10689" s="33">
        <f t="shared" si="1171"/>
        <v>46700</v>
      </c>
      <c r="B10689" s="27" t="str">
        <f t="shared" si="1165"/>
        <v>(火)</v>
      </c>
      <c r="C10689" s="34">
        <v>0.60416666666666696</v>
      </c>
      <c r="D10689" s="16" t="s">
        <v>18</v>
      </c>
      <c r="E10689" s="35">
        <v>0.625</v>
      </c>
      <c r="F10689" s="50">
        <f>IF(COUNTIF('リスト（不使用）'!$A$5:$A$6,単年カーブ!$A$1),"希望数量入力ください",'単年（2027年度）'!$E$12*単年カーブ!$R$3+'単年（2027年度）'!$E$12*(1-単年カーブ!$R$3)*単年カーブ!Q10689)</f>
        <v>0</v>
      </c>
      <c r="G10689" s="47">
        <f t="shared" si="1166"/>
        <v>0</v>
      </c>
      <c r="M10689">
        <f t="shared" si="1167"/>
        <v>11</v>
      </c>
      <c r="N10689">
        <f>IF(OR(WEEKDAY(A10689)=1,WEEKDAY(A10689)=7,COUNTIF('2027祝日等（不使用）'!$A$1:$A$20,単年カーブ!A10689)=1),0,1)</f>
        <v>1</v>
      </c>
      <c r="O10689">
        <f t="shared" si="1170"/>
        <v>30</v>
      </c>
      <c r="P10689">
        <f t="shared" si="1168"/>
        <v>1</v>
      </c>
      <c r="Q10689">
        <f t="shared" si="1169"/>
        <v>1</v>
      </c>
    </row>
    <row r="10690" spans="1:17" ht="19.5" x14ac:dyDescent="0.4">
      <c r="A10690" s="33">
        <f t="shared" si="1171"/>
        <v>46700</v>
      </c>
      <c r="B10690" s="27" t="str">
        <f t="shared" si="1165"/>
        <v>(火)</v>
      </c>
      <c r="C10690" s="34">
        <v>0.625</v>
      </c>
      <c r="D10690" s="16" t="s">
        <v>18</v>
      </c>
      <c r="E10690" s="35">
        <v>0.64583333333333304</v>
      </c>
      <c r="F10690" s="50">
        <f>IF(COUNTIF('リスト（不使用）'!$A$5:$A$6,単年カーブ!$A$1),"希望数量入力ください",'単年（2027年度）'!$E$12*単年カーブ!$R$3+'単年（2027年度）'!$E$12*(1-単年カーブ!$R$3)*単年カーブ!Q10690)</f>
        <v>0</v>
      </c>
      <c r="G10690" s="47">
        <f t="shared" si="1166"/>
        <v>0</v>
      </c>
      <c r="M10690">
        <f t="shared" si="1167"/>
        <v>11</v>
      </c>
      <c r="N10690">
        <f>IF(OR(WEEKDAY(A10690)=1,WEEKDAY(A10690)=7,COUNTIF('2027祝日等（不使用）'!$A$1:$A$20,単年カーブ!A10690)=1),0,1)</f>
        <v>1</v>
      </c>
      <c r="O10690">
        <f t="shared" si="1170"/>
        <v>31</v>
      </c>
      <c r="P10690">
        <f t="shared" si="1168"/>
        <v>1</v>
      </c>
      <c r="Q10690">
        <f t="shared" si="1169"/>
        <v>1</v>
      </c>
    </row>
    <row r="10691" spans="1:17" ht="19.5" x14ac:dyDescent="0.4">
      <c r="A10691" s="33">
        <f t="shared" si="1171"/>
        <v>46700</v>
      </c>
      <c r="B10691" s="27" t="str">
        <f t="shared" si="1165"/>
        <v>(火)</v>
      </c>
      <c r="C10691" s="34">
        <v>0.64583333333333304</v>
      </c>
      <c r="D10691" s="16" t="s">
        <v>18</v>
      </c>
      <c r="E10691" s="35">
        <v>0.66666666666666696</v>
      </c>
      <c r="F10691" s="50">
        <f>IF(COUNTIF('リスト（不使用）'!$A$5:$A$6,単年カーブ!$A$1),"希望数量入力ください",'単年（2027年度）'!$E$12*単年カーブ!$R$3+'単年（2027年度）'!$E$12*(1-単年カーブ!$R$3)*単年カーブ!Q10691)</f>
        <v>0</v>
      </c>
      <c r="G10691" s="47">
        <f t="shared" si="1166"/>
        <v>0</v>
      </c>
      <c r="M10691">
        <f t="shared" si="1167"/>
        <v>11</v>
      </c>
      <c r="N10691">
        <f>IF(OR(WEEKDAY(A10691)=1,WEEKDAY(A10691)=7,COUNTIF('2027祝日等（不使用）'!$A$1:$A$20,単年カーブ!A10691)=1),0,1)</f>
        <v>1</v>
      </c>
      <c r="O10691">
        <f t="shared" si="1170"/>
        <v>32</v>
      </c>
      <c r="P10691">
        <f t="shared" si="1168"/>
        <v>1</v>
      </c>
      <c r="Q10691">
        <f t="shared" si="1169"/>
        <v>1</v>
      </c>
    </row>
    <row r="10692" spans="1:17" ht="19.5" x14ac:dyDescent="0.4">
      <c r="A10692" s="33">
        <f t="shared" si="1171"/>
        <v>46700</v>
      </c>
      <c r="B10692" s="27" t="str">
        <f t="shared" ref="B10692:B10755" si="1172">TEXT(A10692,"(aaa)")</f>
        <v>(火)</v>
      </c>
      <c r="C10692" s="34">
        <v>0.66666666666666696</v>
      </c>
      <c r="D10692" s="16" t="s">
        <v>18</v>
      </c>
      <c r="E10692" s="35">
        <v>0.6875</v>
      </c>
      <c r="F10692" s="50">
        <f>IF(COUNTIF('リスト（不使用）'!$A$5:$A$6,単年カーブ!$A$1),"希望数量入力ください",'単年（2027年度）'!$E$12*単年カーブ!$R$3+'単年（2027年度）'!$E$12*(1-単年カーブ!$R$3)*単年カーブ!Q10692)</f>
        <v>0</v>
      </c>
      <c r="G10692" s="47">
        <f t="shared" ref="G10692:G10755" si="1173">F10692/2</f>
        <v>0</v>
      </c>
      <c r="M10692">
        <f t="shared" ref="M10692:M10755" si="1174">MONTH(A10692)</f>
        <v>11</v>
      </c>
      <c r="N10692">
        <f>IF(OR(WEEKDAY(A10692)=1,WEEKDAY(A10692)=7,COUNTIF('2027祝日等（不使用）'!$A$1:$A$20,単年カーブ!A10692)=1),0,1)</f>
        <v>1</v>
      </c>
      <c r="O10692">
        <f t="shared" si="1170"/>
        <v>33</v>
      </c>
      <c r="P10692">
        <f t="shared" ref="P10692:P10755" si="1175">IF(AND(O10692&gt;16,O10692&lt;41),1,0)</f>
        <v>1</v>
      </c>
      <c r="Q10692">
        <f t="shared" ref="Q10692:Q10755" si="1176">P10692*N10692</f>
        <v>1</v>
      </c>
    </row>
    <row r="10693" spans="1:17" ht="19.5" x14ac:dyDescent="0.4">
      <c r="A10693" s="33">
        <f t="shared" si="1171"/>
        <v>46700</v>
      </c>
      <c r="B10693" s="27" t="str">
        <f t="shared" si="1172"/>
        <v>(火)</v>
      </c>
      <c r="C10693" s="34">
        <v>0.6875</v>
      </c>
      <c r="D10693" s="16" t="s">
        <v>18</v>
      </c>
      <c r="E10693" s="35">
        <v>0.70833333333333304</v>
      </c>
      <c r="F10693" s="50">
        <f>IF(COUNTIF('リスト（不使用）'!$A$5:$A$6,単年カーブ!$A$1),"希望数量入力ください",'単年（2027年度）'!$E$12*単年カーブ!$R$3+'単年（2027年度）'!$E$12*(1-単年カーブ!$R$3)*単年カーブ!Q10693)</f>
        <v>0</v>
      </c>
      <c r="G10693" s="47">
        <f t="shared" si="1173"/>
        <v>0</v>
      </c>
      <c r="M10693">
        <f t="shared" si="1174"/>
        <v>11</v>
      </c>
      <c r="N10693">
        <f>IF(OR(WEEKDAY(A10693)=1,WEEKDAY(A10693)=7,COUNTIF('2027祝日等（不使用）'!$A$1:$A$20,単年カーブ!A10693)=1),0,1)</f>
        <v>1</v>
      </c>
      <c r="O10693">
        <f t="shared" si="1170"/>
        <v>34</v>
      </c>
      <c r="P10693">
        <f t="shared" si="1175"/>
        <v>1</v>
      </c>
      <c r="Q10693">
        <f t="shared" si="1176"/>
        <v>1</v>
      </c>
    </row>
    <row r="10694" spans="1:17" ht="19.5" x14ac:dyDescent="0.4">
      <c r="A10694" s="33">
        <f t="shared" si="1171"/>
        <v>46700</v>
      </c>
      <c r="B10694" s="27" t="str">
        <f t="shared" si="1172"/>
        <v>(火)</v>
      </c>
      <c r="C10694" s="34">
        <v>0.70833333333333304</v>
      </c>
      <c r="D10694" s="16" t="s">
        <v>18</v>
      </c>
      <c r="E10694" s="35">
        <v>0.72916666666666696</v>
      </c>
      <c r="F10694" s="50">
        <f>IF(COUNTIF('リスト（不使用）'!$A$5:$A$6,単年カーブ!$A$1),"希望数量入力ください",'単年（2027年度）'!$E$12*単年カーブ!$R$3+'単年（2027年度）'!$E$12*(1-単年カーブ!$R$3)*単年カーブ!Q10694)</f>
        <v>0</v>
      </c>
      <c r="G10694" s="47">
        <f t="shared" si="1173"/>
        <v>0</v>
      </c>
      <c r="M10694">
        <f t="shared" si="1174"/>
        <v>11</v>
      </c>
      <c r="N10694">
        <f>IF(OR(WEEKDAY(A10694)=1,WEEKDAY(A10694)=7,COUNTIF('2027祝日等（不使用）'!$A$1:$A$20,単年カーブ!A10694)=1),0,1)</f>
        <v>1</v>
      </c>
      <c r="O10694">
        <f t="shared" si="1170"/>
        <v>35</v>
      </c>
      <c r="P10694">
        <f t="shared" si="1175"/>
        <v>1</v>
      </c>
      <c r="Q10694">
        <f t="shared" si="1176"/>
        <v>1</v>
      </c>
    </row>
    <row r="10695" spans="1:17" ht="19.5" x14ac:dyDescent="0.4">
      <c r="A10695" s="33">
        <f t="shared" si="1171"/>
        <v>46700</v>
      </c>
      <c r="B10695" s="27" t="str">
        <f t="shared" si="1172"/>
        <v>(火)</v>
      </c>
      <c r="C10695" s="34">
        <v>0.72916666666666696</v>
      </c>
      <c r="D10695" s="16" t="s">
        <v>18</v>
      </c>
      <c r="E10695" s="35">
        <v>0.75</v>
      </c>
      <c r="F10695" s="50">
        <f>IF(COUNTIF('リスト（不使用）'!$A$5:$A$6,単年カーブ!$A$1),"希望数量入力ください",'単年（2027年度）'!$E$12*単年カーブ!$R$3+'単年（2027年度）'!$E$12*(1-単年カーブ!$R$3)*単年カーブ!Q10695)</f>
        <v>0</v>
      </c>
      <c r="G10695" s="47">
        <f t="shared" si="1173"/>
        <v>0</v>
      </c>
      <c r="M10695">
        <f t="shared" si="1174"/>
        <v>11</v>
      </c>
      <c r="N10695">
        <f>IF(OR(WEEKDAY(A10695)=1,WEEKDAY(A10695)=7,COUNTIF('2027祝日等（不使用）'!$A$1:$A$20,単年カーブ!A10695)=1),0,1)</f>
        <v>1</v>
      </c>
      <c r="O10695">
        <f t="shared" si="1170"/>
        <v>36</v>
      </c>
      <c r="P10695">
        <f t="shared" si="1175"/>
        <v>1</v>
      </c>
      <c r="Q10695">
        <f t="shared" si="1176"/>
        <v>1</v>
      </c>
    </row>
    <row r="10696" spans="1:17" ht="19.5" x14ac:dyDescent="0.4">
      <c r="A10696" s="33">
        <f t="shared" si="1171"/>
        <v>46700</v>
      </c>
      <c r="B10696" s="27" t="str">
        <f t="shared" si="1172"/>
        <v>(火)</v>
      </c>
      <c r="C10696" s="34">
        <v>0.75</v>
      </c>
      <c r="D10696" s="16" t="s">
        <v>18</v>
      </c>
      <c r="E10696" s="35">
        <v>0.77083333333333304</v>
      </c>
      <c r="F10696" s="50">
        <f>IF(COUNTIF('リスト（不使用）'!$A$5:$A$6,単年カーブ!$A$1),"希望数量入力ください",'単年（2027年度）'!$E$12*単年カーブ!$R$3+'単年（2027年度）'!$E$12*(1-単年カーブ!$R$3)*単年カーブ!Q10696)</f>
        <v>0</v>
      </c>
      <c r="G10696" s="47">
        <f t="shared" si="1173"/>
        <v>0</v>
      </c>
      <c r="M10696">
        <f t="shared" si="1174"/>
        <v>11</v>
      </c>
      <c r="N10696">
        <f>IF(OR(WEEKDAY(A10696)=1,WEEKDAY(A10696)=7,COUNTIF('2027祝日等（不使用）'!$A$1:$A$20,単年カーブ!A10696)=1),0,1)</f>
        <v>1</v>
      </c>
      <c r="O10696">
        <f t="shared" si="1170"/>
        <v>37</v>
      </c>
      <c r="P10696">
        <f t="shared" si="1175"/>
        <v>1</v>
      </c>
      <c r="Q10696">
        <f t="shared" si="1176"/>
        <v>1</v>
      </c>
    </row>
    <row r="10697" spans="1:17" ht="19.5" x14ac:dyDescent="0.4">
      <c r="A10697" s="33">
        <f t="shared" si="1171"/>
        <v>46700</v>
      </c>
      <c r="B10697" s="27" t="str">
        <f t="shared" si="1172"/>
        <v>(火)</v>
      </c>
      <c r="C10697" s="34">
        <v>0.77083333333333304</v>
      </c>
      <c r="D10697" s="16" t="s">
        <v>18</v>
      </c>
      <c r="E10697" s="35">
        <v>0.79166666666666696</v>
      </c>
      <c r="F10697" s="50">
        <f>IF(COUNTIF('リスト（不使用）'!$A$5:$A$6,単年カーブ!$A$1),"希望数量入力ください",'単年（2027年度）'!$E$12*単年カーブ!$R$3+'単年（2027年度）'!$E$12*(1-単年カーブ!$R$3)*単年カーブ!Q10697)</f>
        <v>0</v>
      </c>
      <c r="G10697" s="47">
        <f t="shared" si="1173"/>
        <v>0</v>
      </c>
      <c r="M10697">
        <f t="shared" si="1174"/>
        <v>11</v>
      </c>
      <c r="N10697">
        <f>IF(OR(WEEKDAY(A10697)=1,WEEKDAY(A10697)=7,COUNTIF('2027祝日等（不使用）'!$A$1:$A$20,単年カーブ!A10697)=1),0,1)</f>
        <v>1</v>
      </c>
      <c r="O10697">
        <f t="shared" si="1170"/>
        <v>38</v>
      </c>
      <c r="P10697">
        <f t="shared" si="1175"/>
        <v>1</v>
      </c>
      <c r="Q10697">
        <f t="shared" si="1176"/>
        <v>1</v>
      </c>
    </row>
    <row r="10698" spans="1:17" ht="19.5" x14ac:dyDescent="0.4">
      <c r="A10698" s="33">
        <f t="shared" si="1171"/>
        <v>46700</v>
      </c>
      <c r="B10698" s="27" t="str">
        <f t="shared" si="1172"/>
        <v>(火)</v>
      </c>
      <c r="C10698" s="34">
        <v>0.79166666666666696</v>
      </c>
      <c r="D10698" s="16" t="s">
        <v>18</v>
      </c>
      <c r="E10698" s="35">
        <v>0.8125</v>
      </c>
      <c r="F10698" s="50">
        <f>IF(COUNTIF('リスト（不使用）'!$A$5:$A$6,単年カーブ!$A$1),"希望数量入力ください",'単年（2027年度）'!$E$12*単年カーブ!$R$3+'単年（2027年度）'!$E$12*(1-単年カーブ!$R$3)*単年カーブ!Q10698)</f>
        <v>0</v>
      </c>
      <c r="G10698" s="47">
        <f t="shared" si="1173"/>
        <v>0</v>
      </c>
      <c r="M10698">
        <f t="shared" si="1174"/>
        <v>11</v>
      </c>
      <c r="N10698">
        <f>IF(OR(WEEKDAY(A10698)=1,WEEKDAY(A10698)=7,COUNTIF('2027祝日等（不使用）'!$A$1:$A$20,単年カーブ!A10698)=1),0,1)</f>
        <v>1</v>
      </c>
      <c r="O10698">
        <f t="shared" si="1170"/>
        <v>39</v>
      </c>
      <c r="P10698">
        <f t="shared" si="1175"/>
        <v>1</v>
      </c>
      <c r="Q10698">
        <f t="shared" si="1176"/>
        <v>1</v>
      </c>
    </row>
    <row r="10699" spans="1:17" ht="19.5" x14ac:dyDescent="0.4">
      <c r="A10699" s="33">
        <f t="shared" si="1171"/>
        <v>46700</v>
      </c>
      <c r="B10699" s="27" t="str">
        <f t="shared" si="1172"/>
        <v>(火)</v>
      </c>
      <c r="C10699" s="34">
        <v>0.8125</v>
      </c>
      <c r="D10699" s="16" t="s">
        <v>18</v>
      </c>
      <c r="E10699" s="35">
        <v>0.83333333333333304</v>
      </c>
      <c r="F10699" s="50">
        <f>IF(COUNTIF('リスト（不使用）'!$A$5:$A$6,単年カーブ!$A$1),"希望数量入力ください",'単年（2027年度）'!$E$12*単年カーブ!$R$3+'単年（2027年度）'!$E$12*(1-単年カーブ!$R$3)*単年カーブ!Q10699)</f>
        <v>0</v>
      </c>
      <c r="G10699" s="47">
        <f t="shared" si="1173"/>
        <v>0</v>
      </c>
      <c r="M10699">
        <f t="shared" si="1174"/>
        <v>11</v>
      </c>
      <c r="N10699">
        <f>IF(OR(WEEKDAY(A10699)=1,WEEKDAY(A10699)=7,COUNTIF('2027祝日等（不使用）'!$A$1:$A$20,単年カーブ!A10699)=1),0,1)</f>
        <v>1</v>
      </c>
      <c r="O10699">
        <f t="shared" si="1170"/>
        <v>40</v>
      </c>
      <c r="P10699">
        <f t="shared" si="1175"/>
        <v>1</v>
      </c>
      <c r="Q10699">
        <f t="shared" si="1176"/>
        <v>1</v>
      </c>
    </row>
    <row r="10700" spans="1:17" ht="19.5" x14ac:dyDescent="0.4">
      <c r="A10700" s="33">
        <f t="shared" si="1171"/>
        <v>46700</v>
      </c>
      <c r="B10700" s="27" t="str">
        <f t="shared" si="1172"/>
        <v>(火)</v>
      </c>
      <c r="C10700" s="34">
        <v>0.83333333333333304</v>
      </c>
      <c r="D10700" s="16" t="s">
        <v>18</v>
      </c>
      <c r="E10700" s="35">
        <v>0.85416666666666696</v>
      </c>
      <c r="F10700" s="50">
        <f>IF(COUNTIF('リスト（不使用）'!$A$5:$A$6,単年カーブ!$A$1),"希望数量入力ください",'単年（2027年度）'!$E$12*単年カーブ!$R$3+'単年（2027年度）'!$E$12*(1-単年カーブ!$R$3)*単年カーブ!Q10700)</f>
        <v>0</v>
      </c>
      <c r="G10700" s="47">
        <f t="shared" si="1173"/>
        <v>0</v>
      </c>
      <c r="M10700">
        <f t="shared" si="1174"/>
        <v>11</v>
      </c>
      <c r="N10700">
        <f>IF(OR(WEEKDAY(A10700)=1,WEEKDAY(A10700)=7,COUNTIF('2027祝日等（不使用）'!$A$1:$A$20,単年カーブ!A10700)=1),0,1)</f>
        <v>1</v>
      </c>
      <c r="O10700">
        <f t="shared" si="1170"/>
        <v>41</v>
      </c>
      <c r="P10700">
        <f t="shared" si="1175"/>
        <v>0</v>
      </c>
      <c r="Q10700">
        <f t="shared" si="1176"/>
        <v>0</v>
      </c>
    </row>
    <row r="10701" spans="1:17" ht="19.5" x14ac:dyDescent="0.4">
      <c r="A10701" s="33">
        <f t="shared" si="1171"/>
        <v>46700</v>
      </c>
      <c r="B10701" s="27" t="str">
        <f t="shared" si="1172"/>
        <v>(火)</v>
      </c>
      <c r="C10701" s="34">
        <v>0.85416666666666696</v>
      </c>
      <c r="D10701" s="16" t="s">
        <v>18</v>
      </c>
      <c r="E10701" s="35">
        <v>0.875</v>
      </c>
      <c r="F10701" s="50">
        <f>IF(COUNTIF('リスト（不使用）'!$A$5:$A$6,単年カーブ!$A$1),"希望数量入力ください",'単年（2027年度）'!$E$12*単年カーブ!$R$3+'単年（2027年度）'!$E$12*(1-単年カーブ!$R$3)*単年カーブ!Q10701)</f>
        <v>0</v>
      </c>
      <c r="G10701" s="47">
        <f t="shared" si="1173"/>
        <v>0</v>
      </c>
      <c r="M10701">
        <f t="shared" si="1174"/>
        <v>11</v>
      </c>
      <c r="N10701">
        <f>IF(OR(WEEKDAY(A10701)=1,WEEKDAY(A10701)=7,COUNTIF('2027祝日等（不使用）'!$A$1:$A$20,単年カーブ!A10701)=1),0,1)</f>
        <v>1</v>
      </c>
      <c r="O10701">
        <f t="shared" si="1170"/>
        <v>42</v>
      </c>
      <c r="P10701">
        <f t="shared" si="1175"/>
        <v>0</v>
      </c>
      <c r="Q10701">
        <f t="shared" si="1176"/>
        <v>0</v>
      </c>
    </row>
    <row r="10702" spans="1:17" ht="19.5" x14ac:dyDescent="0.4">
      <c r="A10702" s="33">
        <f t="shared" si="1171"/>
        <v>46700</v>
      </c>
      <c r="B10702" s="27" t="str">
        <f t="shared" si="1172"/>
        <v>(火)</v>
      </c>
      <c r="C10702" s="34">
        <v>0.875</v>
      </c>
      <c r="D10702" s="16" t="s">
        <v>18</v>
      </c>
      <c r="E10702" s="35">
        <v>0.89583333333333304</v>
      </c>
      <c r="F10702" s="50">
        <f>IF(COUNTIF('リスト（不使用）'!$A$5:$A$6,単年カーブ!$A$1),"希望数量入力ください",'単年（2027年度）'!$E$12*単年カーブ!$R$3+'単年（2027年度）'!$E$12*(1-単年カーブ!$R$3)*単年カーブ!Q10702)</f>
        <v>0</v>
      </c>
      <c r="G10702" s="47">
        <f t="shared" si="1173"/>
        <v>0</v>
      </c>
      <c r="M10702">
        <f t="shared" si="1174"/>
        <v>11</v>
      </c>
      <c r="N10702">
        <f>IF(OR(WEEKDAY(A10702)=1,WEEKDAY(A10702)=7,COUNTIF('2027祝日等（不使用）'!$A$1:$A$20,単年カーブ!A10702)=1),0,1)</f>
        <v>1</v>
      </c>
      <c r="O10702">
        <f t="shared" si="1170"/>
        <v>43</v>
      </c>
      <c r="P10702">
        <f t="shared" si="1175"/>
        <v>0</v>
      </c>
      <c r="Q10702">
        <f t="shared" si="1176"/>
        <v>0</v>
      </c>
    </row>
    <row r="10703" spans="1:17" ht="19.5" x14ac:dyDescent="0.4">
      <c r="A10703" s="33">
        <f t="shared" si="1171"/>
        <v>46700</v>
      </c>
      <c r="B10703" s="27" t="str">
        <f t="shared" si="1172"/>
        <v>(火)</v>
      </c>
      <c r="C10703" s="34">
        <v>0.89583333333333304</v>
      </c>
      <c r="D10703" s="16" t="s">
        <v>18</v>
      </c>
      <c r="E10703" s="35">
        <v>0.91666666666666696</v>
      </c>
      <c r="F10703" s="50">
        <f>IF(COUNTIF('リスト（不使用）'!$A$5:$A$6,単年カーブ!$A$1),"希望数量入力ください",'単年（2027年度）'!$E$12*単年カーブ!$R$3+'単年（2027年度）'!$E$12*(1-単年カーブ!$R$3)*単年カーブ!Q10703)</f>
        <v>0</v>
      </c>
      <c r="G10703" s="47">
        <f t="shared" si="1173"/>
        <v>0</v>
      </c>
      <c r="M10703">
        <f t="shared" si="1174"/>
        <v>11</v>
      </c>
      <c r="N10703">
        <f>IF(OR(WEEKDAY(A10703)=1,WEEKDAY(A10703)=7,COUNTIF('2027祝日等（不使用）'!$A$1:$A$20,単年カーブ!A10703)=1),0,1)</f>
        <v>1</v>
      </c>
      <c r="O10703">
        <f t="shared" si="1170"/>
        <v>44</v>
      </c>
      <c r="P10703">
        <f t="shared" si="1175"/>
        <v>0</v>
      </c>
      <c r="Q10703">
        <f t="shared" si="1176"/>
        <v>0</v>
      </c>
    </row>
    <row r="10704" spans="1:17" ht="19.5" x14ac:dyDescent="0.4">
      <c r="A10704" s="33">
        <f t="shared" si="1171"/>
        <v>46700</v>
      </c>
      <c r="B10704" s="27" t="str">
        <f t="shared" si="1172"/>
        <v>(火)</v>
      </c>
      <c r="C10704" s="34">
        <v>0.91666666666666696</v>
      </c>
      <c r="D10704" s="16" t="s">
        <v>18</v>
      </c>
      <c r="E10704" s="35">
        <v>0.9375</v>
      </c>
      <c r="F10704" s="50">
        <f>IF(COUNTIF('リスト（不使用）'!$A$5:$A$6,単年カーブ!$A$1),"希望数量入力ください",'単年（2027年度）'!$E$12*単年カーブ!$R$3+'単年（2027年度）'!$E$12*(1-単年カーブ!$R$3)*単年カーブ!Q10704)</f>
        <v>0</v>
      </c>
      <c r="G10704" s="47">
        <f t="shared" si="1173"/>
        <v>0</v>
      </c>
      <c r="M10704">
        <f t="shared" si="1174"/>
        <v>11</v>
      </c>
      <c r="N10704">
        <f>IF(OR(WEEKDAY(A10704)=1,WEEKDAY(A10704)=7,COUNTIF('2027祝日等（不使用）'!$A$1:$A$20,単年カーブ!A10704)=1),0,1)</f>
        <v>1</v>
      </c>
      <c r="O10704">
        <f t="shared" si="1170"/>
        <v>45</v>
      </c>
      <c r="P10704">
        <f t="shared" si="1175"/>
        <v>0</v>
      </c>
      <c r="Q10704">
        <f t="shared" si="1176"/>
        <v>0</v>
      </c>
    </row>
    <row r="10705" spans="1:17" ht="19.5" x14ac:dyDescent="0.4">
      <c r="A10705" s="33">
        <f t="shared" si="1171"/>
        <v>46700</v>
      </c>
      <c r="B10705" s="27" t="str">
        <f t="shared" si="1172"/>
        <v>(火)</v>
      </c>
      <c r="C10705" s="34">
        <v>0.9375</v>
      </c>
      <c r="D10705" s="16" t="s">
        <v>18</v>
      </c>
      <c r="E10705" s="35">
        <v>0.95833333333333304</v>
      </c>
      <c r="F10705" s="50">
        <f>IF(COUNTIF('リスト（不使用）'!$A$5:$A$6,単年カーブ!$A$1),"希望数量入力ください",'単年（2027年度）'!$E$12*単年カーブ!$R$3+'単年（2027年度）'!$E$12*(1-単年カーブ!$R$3)*単年カーブ!Q10705)</f>
        <v>0</v>
      </c>
      <c r="G10705" s="47">
        <f t="shared" si="1173"/>
        <v>0</v>
      </c>
      <c r="M10705">
        <f t="shared" si="1174"/>
        <v>11</v>
      </c>
      <c r="N10705">
        <f>IF(OR(WEEKDAY(A10705)=1,WEEKDAY(A10705)=7,COUNTIF('2027祝日等（不使用）'!$A$1:$A$20,単年カーブ!A10705)=1),0,1)</f>
        <v>1</v>
      </c>
      <c r="O10705">
        <f t="shared" si="1170"/>
        <v>46</v>
      </c>
      <c r="P10705">
        <f t="shared" si="1175"/>
        <v>0</v>
      </c>
      <c r="Q10705">
        <f t="shared" si="1176"/>
        <v>0</v>
      </c>
    </row>
    <row r="10706" spans="1:17" ht="19.5" x14ac:dyDescent="0.4">
      <c r="A10706" s="33">
        <f t="shared" si="1171"/>
        <v>46700</v>
      </c>
      <c r="B10706" s="27" t="str">
        <f t="shared" si="1172"/>
        <v>(火)</v>
      </c>
      <c r="C10706" s="34">
        <v>0.95833333333333304</v>
      </c>
      <c r="D10706" s="16" t="s">
        <v>18</v>
      </c>
      <c r="E10706" s="35">
        <v>0.97916666666666696</v>
      </c>
      <c r="F10706" s="50">
        <f>IF(COUNTIF('リスト（不使用）'!$A$5:$A$6,単年カーブ!$A$1),"希望数量入力ください",'単年（2027年度）'!$E$12*単年カーブ!$R$3+'単年（2027年度）'!$E$12*(1-単年カーブ!$R$3)*単年カーブ!Q10706)</f>
        <v>0</v>
      </c>
      <c r="G10706" s="47">
        <f t="shared" si="1173"/>
        <v>0</v>
      </c>
      <c r="M10706">
        <f t="shared" si="1174"/>
        <v>11</v>
      </c>
      <c r="N10706">
        <f>IF(OR(WEEKDAY(A10706)=1,WEEKDAY(A10706)=7,COUNTIF('2027祝日等（不使用）'!$A$1:$A$20,単年カーブ!A10706)=1),0,1)</f>
        <v>1</v>
      </c>
      <c r="O10706">
        <f t="shared" si="1170"/>
        <v>47</v>
      </c>
      <c r="P10706">
        <f t="shared" si="1175"/>
        <v>0</v>
      </c>
      <c r="Q10706">
        <f t="shared" si="1176"/>
        <v>0</v>
      </c>
    </row>
    <row r="10707" spans="1:17" ht="19.5" x14ac:dyDescent="0.4">
      <c r="A10707" s="33">
        <f t="shared" si="1171"/>
        <v>46700</v>
      </c>
      <c r="B10707" s="27" t="str">
        <f t="shared" si="1172"/>
        <v>(火)</v>
      </c>
      <c r="C10707" s="34">
        <v>0.97916666666666696</v>
      </c>
      <c r="D10707" s="16" t="s">
        <v>18</v>
      </c>
      <c r="E10707" s="35" t="s">
        <v>17</v>
      </c>
      <c r="F10707" s="50">
        <f>IF(COUNTIF('リスト（不使用）'!$A$5:$A$6,単年カーブ!$A$1),"希望数量入力ください",'単年（2027年度）'!$E$12*単年カーブ!$R$3+'単年（2027年度）'!$E$12*(1-単年カーブ!$R$3)*単年カーブ!Q10707)</f>
        <v>0</v>
      </c>
      <c r="G10707" s="47">
        <f t="shared" si="1173"/>
        <v>0</v>
      </c>
      <c r="M10707">
        <f t="shared" si="1174"/>
        <v>11</v>
      </c>
      <c r="N10707">
        <f>IF(OR(WEEKDAY(A10707)=1,WEEKDAY(A10707)=7,COUNTIF('2027祝日等（不使用）'!$A$1:$A$20,単年カーブ!A10707)=1),0,1)</f>
        <v>1</v>
      </c>
      <c r="O10707">
        <f t="shared" si="1170"/>
        <v>48</v>
      </c>
      <c r="P10707">
        <f t="shared" si="1175"/>
        <v>0</v>
      </c>
      <c r="Q10707">
        <f t="shared" si="1176"/>
        <v>0</v>
      </c>
    </row>
    <row r="10708" spans="1:17" ht="19.5" x14ac:dyDescent="0.4">
      <c r="A10708" s="33">
        <f t="shared" si="1171"/>
        <v>46701</v>
      </c>
      <c r="B10708" s="27" t="str">
        <f t="shared" si="1172"/>
        <v>(水)</v>
      </c>
      <c r="C10708" s="34">
        <v>0</v>
      </c>
      <c r="D10708" s="16" t="s">
        <v>18</v>
      </c>
      <c r="E10708" s="35">
        <v>2.0833333333333332E-2</v>
      </c>
      <c r="F10708" s="50">
        <f>IF(COUNTIF('リスト（不使用）'!$A$5:$A$6,単年カーブ!$A$1),"希望数量入力ください",'単年（2027年度）'!$E$12*単年カーブ!$R$3+'単年（2027年度）'!$E$12*(1-単年カーブ!$R$3)*単年カーブ!Q10708)</f>
        <v>0</v>
      </c>
      <c r="G10708" s="47">
        <f t="shared" si="1173"/>
        <v>0</v>
      </c>
      <c r="M10708">
        <f t="shared" si="1174"/>
        <v>11</v>
      </c>
      <c r="N10708">
        <f>IF(OR(WEEKDAY(A10708)=1,WEEKDAY(A10708)=7,COUNTIF('2027祝日等（不使用）'!$A$1:$A$20,単年カーブ!A10708)=1),0,1)</f>
        <v>1</v>
      </c>
      <c r="O10708">
        <f t="shared" si="1170"/>
        <v>1</v>
      </c>
      <c r="P10708">
        <f t="shared" si="1175"/>
        <v>0</v>
      </c>
      <c r="Q10708">
        <f t="shared" si="1176"/>
        <v>0</v>
      </c>
    </row>
    <row r="10709" spans="1:17" ht="19.5" x14ac:dyDescent="0.4">
      <c r="A10709" s="33">
        <f t="shared" si="1171"/>
        <v>46701</v>
      </c>
      <c r="B10709" s="27" t="str">
        <f t="shared" si="1172"/>
        <v>(水)</v>
      </c>
      <c r="C10709" s="34">
        <v>2.0833333333333332E-2</v>
      </c>
      <c r="D10709" s="16" t="s">
        <v>18</v>
      </c>
      <c r="E10709" s="35">
        <v>4.1666666666666664E-2</v>
      </c>
      <c r="F10709" s="50">
        <f>IF(COUNTIF('リスト（不使用）'!$A$5:$A$6,単年カーブ!$A$1),"希望数量入力ください",'単年（2027年度）'!$E$12*単年カーブ!$R$3+'単年（2027年度）'!$E$12*(1-単年カーブ!$R$3)*単年カーブ!Q10709)</f>
        <v>0</v>
      </c>
      <c r="G10709" s="47">
        <f t="shared" si="1173"/>
        <v>0</v>
      </c>
      <c r="M10709">
        <f t="shared" si="1174"/>
        <v>11</v>
      </c>
      <c r="N10709">
        <f>IF(OR(WEEKDAY(A10709)=1,WEEKDAY(A10709)=7,COUNTIF('2027祝日等（不使用）'!$A$1:$A$20,単年カーブ!A10709)=1),0,1)</f>
        <v>1</v>
      </c>
      <c r="O10709">
        <f t="shared" si="1170"/>
        <v>2</v>
      </c>
      <c r="P10709">
        <f t="shared" si="1175"/>
        <v>0</v>
      </c>
      <c r="Q10709">
        <f t="shared" si="1176"/>
        <v>0</v>
      </c>
    </row>
    <row r="10710" spans="1:17" ht="19.5" x14ac:dyDescent="0.4">
      <c r="A10710" s="33">
        <f t="shared" si="1171"/>
        <v>46701</v>
      </c>
      <c r="B10710" s="27" t="str">
        <f t="shared" si="1172"/>
        <v>(水)</v>
      </c>
      <c r="C10710" s="34">
        <v>4.1666666666666664E-2</v>
      </c>
      <c r="D10710" s="16" t="s">
        <v>18</v>
      </c>
      <c r="E10710" s="35">
        <v>6.25E-2</v>
      </c>
      <c r="F10710" s="50">
        <f>IF(COUNTIF('リスト（不使用）'!$A$5:$A$6,単年カーブ!$A$1),"希望数量入力ください",'単年（2027年度）'!$E$12*単年カーブ!$R$3+'単年（2027年度）'!$E$12*(1-単年カーブ!$R$3)*単年カーブ!Q10710)</f>
        <v>0</v>
      </c>
      <c r="G10710" s="47">
        <f t="shared" si="1173"/>
        <v>0</v>
      </c>
      <c r="M10710">
        <f t="shared" si="1174"/>
        <v>11</v>
      </c>
      <c r="N10710">
        <f>IF(OR(WEEKDAY(A10710)=1,WEEKDAY(A10710)=7,COUNTIF('2027祝日等（不使用）'!$A$1:$A$20,単年カーブ!A10710)=1),0,1)</f>
        <v>1</v>
      </c>
      <c r="O10710">
        <f t="shared" si="1170"/>
        <v>3</v>
      </c>
      <c r="P10710">
        <f t="shared" si="1175"/>
        <v>0</v>
      </c>
      <c r="Q10710">
        <f t="shared" si="1176"/>
        <v>0</v>
      </c>
    </row>
    <row r="10711" spans="1:17" ht="19.5" x14ac:dyDescent="0.4">
      <c r="A10711" s="33">
        <f t="shared" si="1171"/>
        <v>46701</v>
      </c>
      <c r="B10711" s="27" t="str">
        <f t="shared" si="1172"/>
        <v>(水)</v>
      </c>
      <c r="C10711" s="34">
        <v>6.25E-2</v>
      </c>
      <c r="D10711" s="16" t="s">
        <v>18</v>
      </c>
      <c r="E10711" s="35">
        <v>8.3333333333333301E-2</v>
      </c>
      <c r="F10711" s="50">
        <f>IF(COUNTIF('リスト（不使用）'!$A$5:$A$6,単年カーブ!$A$1),"希望数量入力ください",'単年（2027年度）'!$E$12*単年カーブ!$R$3+'単年（2027年度）'!$E$12*(1-単年カーブ!$R$3)*単年カーブ!Q10711)</f>
        <v>0</v>
      </c>
      <c r="G10711" s="47">
        <f t="shared" si="1173"/>
        <v>0</v>
      </c>
      <c r="M10711">
        <f t="shared" si="1174"/>
        <v>11</v>
      </c>
      <c r="N10711">
        <f>IF(OR(WEEKDAY(A10711)=1,WEEKDAY(A10711)=7,COUNTIF('2027祝日等（不使用）'!$A$1:$A$20,単年カーブ!A10711)=1),0,1)</f>
        <v>1</v>
      </c>
      <c r="O10711">
        <f t="shared" si="1170"/>
        <v>4</v>
      </c>
      <c r="P10711">
        <f t="shared" si="1175"/>
        <v>0</v>
      </c>
      <c r="Q10711">
        <f t="shared" si="1176"/>
        <v>0</v>
      </c>
    </row>
    <row r="10712" spans="1:17" ht="19.5" x14ac:dyDescent="0.4">
      <c r="A10712" s="33">
        <f t="shared" si="1171"/>
        <v>46701</v>
      </c>
      <c r="B10712" s="27" t="str">
        <f t="shared" si="1172"/>
        <v>(水)</v>
      </c>
      <c r="C10712" s="34">
        <v>8.3333333333333301E-2</v>
      </c>
      <c r="D10712" s="16" t="s">
        <v>18</v>
      </c>
      <c r="E10712" s="35">
        <v>0.104166666666667</v>
      </c>
      <c r="F10712" s="50">
        <f>IF(COUNTIF('リスト（不使用）'!$A$5:$A$6,単年カーブ!$A$1),"希望数量入力ください",'単年（2027年度）'!$E$12*単年カーブ!$R$3+'単年（2027年度）'!$E$12*(1-単年カーブ!$R$3)*単年カーブ!Q10712)</f>
        <v>0</v>
      </c>
      <c r="G10712" s="47">
        <f t="shared" si="1173"/>
        <v>0</v>
      </c>
      <c r="M10712">
        <f t="shared" si="1174"/>
        <v>11</v>
      </c>
      <c r="N10712">
        <f>IF(OR(WEEKDAY(A10712)=1,WEEKDAY(A10712)=7,COUNTIF('2027祝日等（不使用）'!$A$1:$A$20,単年カーブ!A10712)=1),0,1)</f>
        <v>1</v>
      </c>
      <c r="O10712">
        <f t="shared" si="1170"/>
        <v>5</v>
      </c>
      <c r="P10712">
        <f t="shared" si="1175"/>
        <v>0</v>
      </c>
      <c r="Q10712">
        <f t="shared" si="1176"/>
        <v>0</v>
      </c>
    </row>
    <row r="10713" spans="1:17" ht="19.5" x14ac:dyDescent="0.4">
      <c r="A10713" s="33">
        <f t="shared" si="1171"/>
        <v>46701</v>
      </c>
      <c r="B10713" s="27" t="str">
        <f t="shared" si="1172"/>
        <v>(水)</v>
      </c>
      <c r="C10713" s="34">
        <v>0.104166666666667</v>
      </c>
      <c r="D10713" s="16" t="s">
        <v>18</v>
      </c>
      <c r="E10713" s="35">
        <v>0.125</v>
      </c>
      <c r="F10713" s="50">
        <f>IF(COUNTIF('リスト（不使用）'!$A$5:$A$6,単年カーブ!$A$1),"希望数量入力ください",'単年（2027年度）'!$E$12*単年カーブ!$R$3+'単年（2027年度）'!$E$12*(1-単年カーブ!$R$3)*単年カーブ!Q10713)</f>
        <v>0</v>
      </c>
      <c r="G10713" s="47">
        <f t="shared" si="1173"/>
        <v>0</v>
      </c>
      <c r="M10713">
        <f t="shared" si="1174"/>
        <v>11</v>
      </c>
      <c r="N10713">
        <f>IF(OR(WEEKDAY(A10713)=1,WEEKDAY(A10713)=7,COUNTIF('2027祝日等（不使用）'!$A$1:$A$20,単年カーブ!A10713)=1),0,1)</f>
        <v>1</v>
      </c>
      <c r="O10713">
        <f t="shared" si="1170"/>
        <v>6</v>
      </c>
      <c r="P10713">
        <f t="shared" si="1175"/>
        <v>0</v>
      </c>
      <c r="Q10713">
        <f t="shared" si="1176"/>
        <v>0</v>
      </c>
    </row>
    <row r="10714" spans="1:17" ht="19.5" x14ac:dyDescent="0.4">
      <c r="A10714" s="33">
        <f t="shared" si="1171"/>
        <v>46701</v>
      </c>
      <c r="B10714" s="27" t="str">
        <f t="shared" si="1172"/>
        <v>(水)</v>
      </c>
      <c r="C10714" s="34">
        <v>0.125</v>
      </c>
      <c r="D10714" s="16" t="s">
        <v>18</v>
      </c>
      <c r="E10714" s="35">
        <v>0.14583333333333301</v>
      </c>
      <c r="F10714" s="50">
        <f>IF(COUNTIF('リスト（不使用）'!$A$5:$A$6,単年カーブ!$A$1),"希望数量入力ください",'単年（2027年度）'!$E$12*単年カーブ!$R$3+'単年（2027年度）'!$E$12*(1-単年カーブ!$R$3)*単年カーブ!Q10714)</f>
        <v>0</v>
      </c>
      <c r="G10714" s="47">
        <f t="shared" si="1173"/>
        <v>0</v>
      </c>
      <c r="M10714">
        <f t="shared" si="1174"/>
        <v>11</v>
      </c>
      <c r="N10714">
        <f>IF(OR(WEEKDAY(A10714)=1,WEEKDAY(A10714)=7,COUNTIF('2027祝日等（不使用）'!$A$1:$A$20,単年カーブ!A10714)=1),0,1)</f>
        <v>1</v>
      </c>
      <c r="O10714">
        <f t="shared" si="1170"/>
        <v>7</v>
      </c>
      <c r="P10714">
        <f t="shared" si="1175"/>
        <v>0</v>
      </c>
      <c r="Q10714">
        <f t="shared" si="1176"/>
        <v>0</v>
      </c>
    </row>
    <row r="10715" spans="1:17" ht="19.5" x14ac:dyDescent="0.4">
      <c r="A10715" s="33">
        <f t="shared" si="1171"/>
        <v>46701</v>
      </c>
      <c r="B10715" s="27" t="str">
        <f t="shared" si="1172"/>
        <v>(水)</v>
      </c>
      <c r="C10715" s="34">
        <v>0.14583333333333301</v>
      </c>
      <c r="D10715" s="16" t="s">
        <v>18</v>
      </c>
      <c r="E10715" s="35">
        <v>0.16666666666666699</v>
      </c>
      <c r="F10715" s="50">
        <f>IF(COUNTIF('リスト（不使用）'!$A$5:$A$6,単年カーブ!$A$1),"希望数量入力ください",'単年（2027年度）'!$E$12*単年カーブ!$R$3+'単年（2027年度）'!$E$12*(1-単年カーブ!$R$3)*単年カーブ!Q10715)</f>
        <v>0</v>
      </c>
      <c r="G10715" s="47">
        <f t="shared" si="1173"/>
        <v>0</v>
      </c>
      <c r="M10715">
        <f t="shared" si="1174"/>
        <v>11</v>
      </c>
      <c r="N10715">
        <f>IF(OR(WEEKDAY(A10715)=1,WEEKDAY(A10715)=7,COUNTIF('2027祝日等（不使用）'!$A$1:$A$20,単年カーブ!A10715)=1),0,1)</f>
        <v>1</v>
      </c>
      <c r="O10715">
        <f t="shared" si="1170"/>
        <v>8</v>
      </c>
      <c r="P10715">
        <f t="shared" si="1175"/>
        <v>0</v>
      </c>
      <c r="Q10715">
        <f t="shared" si="1176"/>
        <v>0</v>
      </c>
    </row>
    <row r="10716" spans="1:17" ht="19.5" x14ac:dyDescent="0.4">
      <c r="A10716" s="33">
        <f t="shared" si="1171"/>
        <v>46701</v>
      </c>
      <c r="B10716" s="27" t="str">
        <f t="shared" si="1172"/>
        <v>(水)</v>
      </c>
      <c r="C10716" s="34">
        <v>0.16666666666666699</v>
      </c>
      <c r="D10716" s="16" t="s">
        <v>18</v>
      </c>
      <c r="E10716" s="35">
        <v>0.1875</v>
      </c>
      <c r="F10716" s="50">
        <f>IF(COUNTIF('リスト（不使用）'!$A$5:$A$6,単年カーブ!$A$1),"希望数量入力ください",'単年（2027年度）'!$E$12*単年カーブ!$R$3+'単年（2027年度）'!$E$12*(1-単年カーブ!$R$3)*単年カーブ!Q10716)</f>
        <v>0</v>
      </c>
      <c r="G10716" s="47">
        <f t="shared" si="1173"/>
        <v>0</v>
      </c>
      <c r="M10716">
        <f t="shared" si="1174"/>
        <v>11</v>
      </c>
      <c r="N10716">
        <f>IF(OR(WEEKDAY(A10716)=1,WEEKDAY(A10716)=7,COUNTIF('2027祝日等（不使用）'!$A$1:$A$20,単年カーブ!A10716)=1),0,1)</f>
        <v>1</v>
      </c>
      <c r="O10716">
        <f t="shared" si="1170"/>
        <v>9</v>
      </c>
      <c r="P10716">
        <f t="shared" si="1175"/>
        <v>0</v>
      </c>
      <c r="Q10716">
        <f t="shared" si="1176"/>
        <v>0</v>
      </c>
    </row>
    <row r="10717" spans="1:17" ht="19.5" x14ac:dyDescent="0.4">
      <c r="A10717" s="33">
        <f t="shared" si="1171"/>
        <v>46701</v>
      </c>
      <c r="B10717" s="27" t="str">
        <f t="shared" si="1172"/>
        <v>(水)</v>
      </c>
      <c r="C10717" s="34">
        <v>0.1875</v>
      </c>
      <c r="D10717" s="16" t="s">
        <v>18</v>
      </c>
      <c r="E10717" s="35">
        <v>0.20833333333333301</v>
      </c>
      <c r="F10717" s="50">
        <f>IF(COUNTIF('リスト（不使用）'!$A$5:$A$6,単年カーブ!$A$1),"希望数量入力ください",'単年（2027年度）'!$E$12*単年カーブ!$R$3+'単年（2027年度）'!$E$12*(1-単年カーブ!$R$3)*単年カーブ!Q10717)</f>
        <v>0</v>
      </c>
      <c r="G10717" s="47">
        <f t="shared" si="1173"/>
        <v>0</v>
      </c>
      <c r="M10717">
        <f t="shared" si="1174"/>
        <v>11</v>
      </c>
      <c r="N10717">
        <f>IF(OR(WEEKDAY(A10717)=1,WEEKDAY(A10717)=7,COUNTIF('2027祝日等（不使用）'!$A$1:$A$20,単年カーブ!A10717)=1),0,1)</f>
        <v>1</v>
      </c>
      <c r="O10717">
        <f t="shared" si="1170"/>
        <v>10</v>
      </c>
      <c r="P10717">
        <f t="shared" si="1175"/>
        <v>0</v>
      </c>
      <c r="Q10717">
        <f t="shared" si="1176"/>
        <v>0</v>
      </c>
    </row>
    <row r="10718" spans="1:17" ht="19.5" x14ac:dyDescent="0.4">
      <c r="A10718" s="33">
        <f t="shared" si="1171"/>
        <v>46701</v>
      </c>
      <c r="B10718" s="27" t="str">
        <f t="shared" si="1172"/>
        <v>(水)</v>
      </c>
      <c r="C10718" s="34">
        <v>0.20833333333333301</v>
      </c>
      <c r="D10718" s="16" t="s">
        <v>18</v>
      </c>
      <c r="E10718" s="35">
        <v>0.22916666666666699</v>
      </c>
      <c r="F10718" s="50">
        <f>IF(COUNTIF('リスト（不使用）'!$A$5:$A$6,単年カーブ!$A$1),"希望数量入力ください",'単年（2027年度）'!$E$12*単年カーブ!$R$3+'単年（2027年度）'!$E$12*(1-単年カーブ!$R$3)*単年カーブ!Q10718)</f>
        <v>0</v>
      </c>
      <c r="G10718" s="47">
        <f t="shared" si="1173"/>
        <v>0</v>
      </c>
      <c r="M10718">
        <f t="shared" si="1174"/>
        <v>11</v>
      </c>
      <c r="N10718">
        <f>IF(OR(WEEKDAY(A10718)=1,WEEKDAY(A10718)=7,COUNTIF('2027祝日等（不使用）'!$A$1:$A$20,単年カーブ!A10718)=1),0,1)</f>
        <v>1</v>
      </c>
      <c r="O10718">
        <f t="shared" si="1170"/>
        <v>11</v>
      </c>
      <c r="P10718">
        <f t="shared" si="1175"/>
        <v>0</v>
      </c>
      <c r="Q10718">
        <f t="shared" si="1176"/>
        <v>0</v>
      </c>
    </row>
    <row r="10719" spans="1:17" ht="19.5" x14ac:dyDescent="0.4">
      <c r="A10719" s="33">
        <f t="shared" si="1171"/>
        <v>46701</v>
      </c>
      <c r="B10719" s="27" t="str">
        <f t="shared" si="1172"/>
        <v>(水)</v>
      </c>
      <c r="C10719" s="34">
        <v>0.22916666666666699</v>
      </c>
      <c r="D10719" s="16" t="s">
        <v>18</v>
      </c>
      <c r="E10719" s="35">
        <v>0.25</v>
      </c>
      <c r="F10719" s="50">
        <f>IF(COUNTIF('リスト（不使用）'!$A$5:$A$6,単年カーブ!$A$1),"希望数量入力ください",'単年（2027年度）'!$E$12*単年カーブ!$R$3+'単年（2027年度）'!$E$12*(1-単年カーブ!$R$3)*単年カーブ!Q10719)</f>
        <v>0</v>
      </c>
      <c r="G10719" s="47">
        <f t="shared" si="1173"/>
        <v>0</v>
      </c>
      <c r="M10719">
        <f t="shared" si="1174"/>
        <v>11</v>
      </c>
      <c r="N10719">
        <f>IF(OR(WEEKDAY(A10719)=1,WEEKDAY(A10719)=7,COUNTIF('2027祝日等（不使用）'!$A$1:$A$20,単年カーブ!A10719)=1),0,1)</f>
        <v>1</v>
      </c>
      <c r="O10719">
        <f t="shared" si="1170"/>
        <v>12</v>
      </c>
      <c r="P10719">
        <f t="shared" si="1175"/>
        <v>0</v>
      </c>
      <c r="Q10719">
        <f t="shared" si="1176"/>
        <v>0</v>
      </c>
    </row>
    <row r="10720" spans="1:17" ht="19.5" x14ac:dyDescent="0.4">
      <c r="A10720" s="33">
        <f t="shared" si="1171"/>
        <v>46701</v>
      </c>
      <c r="B10720" s="27" t="str">
        <f t="shared" si="1172"/>
        <v>(水)</v>
      </c>
      <c r="C10720" s="34">
        <v>0.25</v>
      </c>
      <c r="D10720" s="16" t="s">
        <v>18</v>
      </c>
      <c r="E10720" s="35">
        <v>0.27083333333333298</v>
      </c>
      <c r="F10720" s="50">
        <f>IF(COUNTIF('リスト（不使用）'!$A$5:$A$6,単年カーブ!$A$1),"希望数量入力ください",'単年（2027年度）'!$E$12*単年カーブ!$R$3+'単年（2027年度）'!$E$12*(1-単年カーブ!$R$3)*単年カーブ!Q10720)</f>
        <v>0</v>
      </c>
      <c r="G10720" s="47">
        <f t="shared" si="1173"/>
        <v>0</v>
      </c>
      <c r="M10720">
        <f t="shared" si="1174"/>
        <v>11</v>
      </c>
      <c r="N10720">
        <f>IF(OR(WEEKDAY(A10720)=1,WEEKDAY(A10720)=7,COUNTIF('2027祝日等（不使用）'!$A$1:$A$20,単年カーブ!A10720)=1),0,1)</f>
        <v>1</v>
      </c>
      <c r="O10720">
        <f t="shared" si="1170"/>
        <v>13</v>
      </c>
      <c r="P10720">
        <f t="shared" si="1175"/>
        <v>0</v>
      </c>
      <c r="Q10720">
        <f t="shared" si="1176"/>
        <v>0</v>
      </c>
    </row>
    <row r="10721" spans="1:17" ht="19.5" x14ac:dyDescent="0.4">
      <c r="A10721" s="33">
        <f t="shared" si="1171"/>
        <v>46701</v>
      </c>
      <c r="B10721" s="27" t="str">
        <f t="shared" si="1172"/>
        <v>(水)</v>
      </c>
      <c r="C10721" s="34">
        <v>0.27083333333333298</v>
      </c>
      <c r="D10721" s="16" t="s">
        <v>18</v>
      </c>
      <c r="E10721" s="35">
        <v>0.29166666666666702</v>
      </c>
      <c r="F10721" s="50">
        <f>IF(COUNTIF('リスト（不使用）'!$A$5:$A$6,単年カーブ!$A$1),"希望数量入力ください",'単年（2027年度）'!$E$12*単年カーブ!$R$3+'単年（2027年度）'!$E$12*(1-単年カーブ!$R$3)*単年カーブ!Q10721)</f>
        <v>0</v>
      </c>
      <c r="G10721" s="47">
        <f t="shared" si="1173"/>
        <v>0</v>
      </c>
      <c r="M10721">
        <f t="shared" si="1174"/>
        <v>11</v>
      </c>
      <c r="N10721">
        <f>IF(OR(WEEKDAY(A10721)=1,WEEKDAY(A10721)=7,COUNTIF('2027祝日等（不使用）'!$A$1:$A$20,単年カーブ!A10721)=1),0,1)</f>
        <v>1</v>
      </c>
      <c r="O10721">
        <f t="shared" si="1170"/>
        <v>14</v>
      </c>
      <c r="P10721">
        <f t="shared" si="1175"/>
        <v>0</v>
      </c>
      <c r="Q10721">
        <f t="shared" si="1176"/>
        <v>0</v>
      </c>
    </row>
    <row r="10722" spans="1:17" ht="19.5" x14ac:dyDescent="0.4">
      <c r="A10722" s="33">
        <f t="shared" si="1171"/>
        <v>46701</v>
      </c>
      <c r="B10722" s="27" t="str">
        <f t="shared" si="1172"/>
        <v>(水)</v>
      </c>
      <c r="C10722" s="34">
        <v>0.29166666666666702</v>
      </c>
      <c r="D10722" s="16" t="s">
        <v>18</v>
      </c>
      <c r="E10722" s="35">
        <v>0.3125</v>
      </c>
      <c r="F10722" s="50">
        <f>IF(COUNTIF('リスト（不使用）'!$A$5:$A$6,単年カーブ!$A$1),"希望数量入力ください",'単年（2027年度）'!$E$12*単年カーブ!$R$3+'単年（2027年度）'!$E$12*(1-単年カーブ!$R$3)*単年カーブ!Q10722)</f>
        <v>0</v>
      </c>
      <c r="G10722" s="47">
        <f t="shared" si="1173"/>
        <v>0</v>
      </c>
      <c r="M10722">
        <f t="shared" si="1174"/>
        <v>11</v>
      </c>
      <c r="N10722">
        <f>IF(OR(WEEKDAY(A10722)=1,WEEKDAY(A10722)=7,COUNTIF('2027祝日等（不使用）'!$A$1:$A$20,単年カーブ!A10722)=1),0,1)</f>
        <v>1</v>
      </c>
      <c r="O10722">
        <f t="shared" si="1170"/>
        <v>15</v>
      </c>
      <c r="P10722">
        <f t="shared" si="1175"/>
        <v>0</v>
      </c>
      <c r="Q10722">
        <f t="shared" si="1176"/>
        <v>0</v>
      </c>
    </row>
    <row r="10723" spans="1:17" ht="19.5" x14ac:dyDescent="0.4">
      <c r="A10723" s="33">
        <f t="shared" si="1171"/>
        <v>46701</v>
      </c>
      <c r="B10723" s="27" t="str">
        <f t="shared" si="1172"/>
        <v>(水)</v>
      </c>
      <c r="C10723" s="34">
        <v>0.3125</v>
      </c>
      <c r="D10723" s="16" t="s">
        <v>18</v>
      </c>
      <c r="E10723" s="35">
        <v>0.33333333333333298</v>
      </c>
      <c r="F10723" s="50">
        <f>IF(COUNTIF('リスト（不使用）'!$A$5:$A$6,単年カーブ!$A$1),"希望数量入力ください",'単年（2027年度）'!$E$12*単年カーブ!$R$3+'単年（2027年度）'!$E$12*(1-単年カーブ!$R$3)*単年カーブ!Q10723)</f>
        <v>0</v>
      </c>
      <c r="G10723" s="47">
        <f t="shared" si="1173"/>
        <v>0</v>
      </c>
      <c r="M10723">
        <f t="shared" si="1174"/>
        <v>11</v>
      </c>
      <c r="N10723">
        <f>IF(OR(WEEKDAY(A10723)=1,WEEKDAY(A10723)=7,COUNTIF('2027祝日等（不使用）'!$A$1:$A$20,単年カーブ!A10723)=1),0,1)</f>
        <v>1</v>
      </c>
      <c r="O10723">
        <f t="shared" si="1170"/>
        <v>16</v>
      </c>
      <c r="P10723">
        <f t="shared" si="1175"/>
        <v>0</v>
      </c>
      <c r="Q10723">
        <f t="shared" si="1176"/>
        <v>0</v>
      </c>
    </row>
    <row r="10724" spans="1:17" ht="19.5" x14ac:dyDescent="0.4">
      <c r="A10724" s="33">
        <f t="shared" si="1171"/>
        <v>46701</v>
      </c>
      <c r="B10724" s="27" t="str">
        <f t="shared" si="1172"/>
        <v>(水)</v>
      </c>
      <c r="C10724" s="34">
        <v>0.33333333333333298</v>
      </c>
      <c r="D10724" s="16" t="s">
        <v>18</v>
      </c>
      <c r="E10724" s="35">
        <v>0.35416666666666702</v>
      </c>
      <c r="F10724" s="50">
        <f>IF(COUNTIF('リスト（不使用）'!$A$5:$A$6,単年カーブ!$A$1),"希望数量入力ください",'単年（2027年度）'!$E$12*単年カーブ!$R$3+'単年（2027年度）'!$E$12*(1-単年カーブ!$R$3)*単年カーブ!Q10724)</f>
        <v>0</v>
      </c>
      <c r="G10724" s="47">
        <f t="shared" si="1173"/>
        <v>0</v>
      </c>
      <c r="M10724">
        <f t="shared" si="1174"/>
        <v>11</v>
      </c>
      <c r="N10724">
        <f>IF(OR(WEEKDAY(A10724)=1,WEEKDAY(A10724)=7,COUNTIF('2027祝日等（不使用）'!$A$1:$A$20,単年カーブ!A10724)=1),0,1)</f>
        <v>1</v>
      </c>
      <c r="O10724">
        <f t="shared" si="1170"/>
        <v>17</v>
      </c>
      <c r="P10724">
        <f t="shared" si="1175"/>
        <v>1</v>
      </c>
      <c r="Q10724">
        <f t="shared" si="1176"/>
        <v>1</v>
      </c>
    </row>
    <row r="10725" spans="1:17" ht="19.5" x14ac:dyDescent="0.4">
      <c r="A10725" s="33">
        <f t="shared" si="1171"/>
        <v>46701</v>
      </c>
      <c r="B10725" s="27" t="str">
        <f t="shared" si="1172"/>
        <v>(水)</v>
      </c>
      <c r="C10725" s="34">
        <v>0.35416666666666702</v>
      </c>
      <c r="D10725" s="16" t="s">
        <v>18</v>
      </c>
      <c r="E10725" s="35">
        <v>0.375</v>
      </c>
      <c r="F10725" s="50">
        <f>IF(COUNTIF('リスト（不使用）'!$A$5:$A$6,単年カーブ!$A$1),"希望数量入力ください",'単年（2027年度）'!$E$12*単年カーブ!$R$3+'単年（2027年度）'!$E$12*(1-単年カーブ!$R$3)*単年カーブ!Q10725)</f>
        <v>0</v>
      </c>
      <c r="G10725" s="47">
        <f t="shared" si="1173"/>
        <v>0</v>
      </c>
      <c r="M10725">
        <f t="shared" si="1174"/>
        <v>11</v>
      </c>
      <c r="N10725">
        <f>IF(OR(WEEKDAY(A10725)=1,WEEKDAY(A10725)=7,COUNTIF('2027祝日等（不使用）'!$A$1:$A$20,単年カーブ!A10725)=1),0,1)</f>
        <v>1</v>
      </c>
      <c r="O10725">
        <f t="shared" si="1170"/>
        <v>18</v>
      </c>
      <c r="P10725">
        <f t="shared" si="1175"/>
        <v>1</v>
      </c>
      <c r="Q10725">
        <f t="shared" si="1176"/>
        <v>1</v>
      </c>
    </row>
    <row r="10726" spans="1:17" ht="19.5" x14ac:dyDescent="0.4">
      <c r="A10726" s="33">
        <f t="shared" si="1171"/>
        <v>46701</v>
      </c>
      <c r="B10726" s="27" t="str">
        <f t="shared" si="1172"/>
        <v>(水)</v>
      </c>
      <c r="C10726" s="34">
        <v>0.375</v>
      </c>
      <c r="D10726" s="16" t="s">
        <v>18</v>
      </c>
      <c r="E10726" s="35">
        <v>0.39583333333333298</v>
      </c>
      <c r="F10726" s="50">
        <f>IF(COUNTIF('リスト（不使用）'!$A$5:$A$6,単年カーブ!$A$1),"希望数量入力ください",'単年（2027年度）'!$E$12*単年カーブ!$R$3+'単年（2027年度）'!$E$12*(1-単年カーブ!$R$3)*単年カーブ!Q10726)</f>
        <v>0</v>
      </c>
      <c r="G10726" s="47">
        <f t="shared" si="1173"/>
        <v>0</v>
      </c>
      <c r="M10726">
        <f t="shared" si="1174"/>
        <v>11</v>
      </c>
      <c r="N10726">
        <f>IF(OR(WEEKDAY(A10726)=1,WEEKDAY(A10726)=7,COUNTIF('2027祝日等（不使用）'!$A$1:$A$20,単年カーブ!A10726)=1),0,1)</f>
        <v>1</v>
      </c>
      <c r="O10726">
        <f t="shared" si="1170"/>
        <v>19</v>
      </c>
      <c r="P10726">
        <f t="shared" si="1175"/>
        <v>1</v>
      </c>
      <c r="Q10726">
        <f t="shared" si="1176"/>
        <v>1</v>
      </c>
    </row>
    <row r="10727" spans="1:17" ht="19.5" x14ac:dyDescent="0.4">
      <c r="A10727" s="33">
        <f t="shared" si="1171"/>
        <v>46701</v>
      </c>
      <c r="B10727" s="27" t="str">
        <f t="shared" si="1172"/>
        <v>(水)</v>
      </c>
      <c r="C10727" s="34">
        <v>0.39583333333333298</v>
      </c>
      <c r="D10727" s="16" t="s">
        <v>18</v>
      </c>
      <c r="E10727" s="35">
        <v>0.41666666666666702</v>
      </c>
      <c r="F10727" s="50">
        <f>IF(COUNTIF('リスト（不使用）'!$A$5:$A$6,単年カーブ!$A$1),"希望数量入力ください",'単年（2027年度）'!$E$12*単年カーブ!$R$3+'単年（2027年度）'!$E$12*(1-単年カーブ!$R$3)*単年カーブ!Q10727)</f>
        <v>0</v>
      </c>
      <c r="G10727" s="47">
        <f t="shared" si="1173"/>
        <v>0</v>
      </c>
      <c r="M10727">
        <f t="shared" si="1174"/>
        <v>11</v>
      </c>
      <c r="N10727">
        <f>IF(OR(WEEKDAY(A10727)=1,WEEKDAY(A10727)=7,COUNTIF('2027祝日等（不使用）'!$A$1:$A$20,単年カーブ!A10727)=1),0,1)</f>
        <v>1</v>
      </c>
      <c r="O10727">
        <f t="shared" si="1170"/>
        <v>20</v>
      </c>
      <c r="P10727">
        <f t="shared" si="1175"/>
        <v>1</v>
      </c>
      <c r="Q10727">
        <f t="shared" si="1176"/>
        <v>1</v>
      </c>
    </row>
    <row r="10728" spans="1:17" ht="19.5" x14ac:dyDescent="0.4">
      <c r="A10728" s="33">
        <f t="shared" si="1171"/>
        <v>46701</v>
      </c>
      <c r="B10728" s="27" t="str">
        <f t="shared" si="1172"/>
        <v>(水)</v>
      </c>
      <c r="C10728" s="34">
        <v>0.41666666666666702</v>
      </c>
      <c r="D10728" s="16" t="s">
        <v>18</v>
      </c>
      <c r="E10728" s="35">
        <v>0.4375</v>
      </c>
      <c r="F10728" s="50">
        <f>IF(COUNTIF('リスト（不使用）'!$A$5:$A$6,単年カーブ!$A$1),"希望数量入力ください",'単年（2027年度）'!$E$12*単年カーブ!$R$3+'単年（2027年度）'!$E$12*(1-単年カーブ!$R$3)*単年カーブ!Q10728)</f>
        <v>0</v>
      </c>
      <c r="G10728" s="47">
        <f t="shared" si="1173"/>
        <v>0</v>
      </c>
      <c r="M10728">
        <f t="shared" si="1174"/>
        <v>11</v>
      </c>
      <c r="N10728">
        <f>IF(OR(WEEKDAY(A10728)=1,WEEKDAY(A10728)=7,COUNTIF('2027祝日等（不使用）'!$A$1:$A$20,単年カーブ!A10728)=1),0,1)</f>
        <v>1</v>
      </c>
      <c r="O10728">
        <f t="shared" si="1170"/>
        <v>21</v>
      </c>
      <c r="P10728">
        <f t="shared" si="1175"/>
        <v>1</v>
      </c>
      <c r="Q10728">
        <f t="shared" si="1176"/>
        <v>1</v>
      </c>
    </row>
    <row r="10729" spans="1:17" ht="19.5" x14ac:dyDescent="0.4">
      <c r="A10729" s="33">
        <f t="shared" si="1171"/>
        <v>46701</v>
      </c>
      <c r="B10729" s="27" t="str">
        <f t="shared" si="1172"/>
        <v>(水)</v>
      </c>
      <c r="C10729" s="34">
        <v>0.4375</v>
      </c>
      <c r="D10729" s="16" t="s">
        <v>18</v>
      </c>
      <c r="E10729" s="35">
        <v>0.45833333333333298</v>
      </c>
      <c r="F10729" s="50">
        <f>IF(COUNTIF('リスト（不使用）'!$A$5:$A$6,単年カーブ!$A$1),"希望数量入力ください",'単年（2027年度）'!$E$12*単年カーブ!$R$3+'単年（2027年度）'!$E$12*(1-単年カーブ!$R$3)*単年カーブ!Q10729)</f>
        <v>0</v>
      </c>
      <c r="G10729" s="47">
        <f t="shared" si="1173"/>
        <v>0</v>
      </c>
      <c r="M10729">
        <f t="shared" si="1174"/>
        <v>11</v>
      </c>
      <c r="N10729">
        <f>IF(OR(WEEKDAY(A10729)=1,WEEKDAY(A10729)=7,COUNTIF('2027祝日等（不使用）'!$A$1:$A$20,単年カーブ!A10729)=1),0,1)</f>
        <v>1</v>
      </c>
      <c r="O10729">
        <f t="shared" si="1170"/>
        <v>22</v>
      </c>
      <c r="P10729">
        <f t="shared" si="1175"/>
        <v>1</v>
      </c>
      <c r="Q10729">
        <f t="shared" si="1176"/>
        <v>1</v>
      </c>
    </row>
    <row r="10730" spans="1:17" ht="19.5" x14ac:dyDescent="0.4">
      <c r="A10730" s="33">
        <f t="shared" si="1171"/>
        <v>46701</v>
      </c>
      <c r="B10730" s="27" t="str">
        <f t="shared" si="1172"/>
        <v>(水)</v>
      </c>
      <c r="C10730" s="34">
        <v>0.45833333333333298</v>
      </c>
      <c r="D10730" s="16" t="s">
        <v>18</v>
      </c>
      <c r="E10730" s="35">
        <v>0.47916666666666702</v>
      </c>
      <c r="F10730" s="50">
        <f>IF(COUNTIF('リスト（不使用）'!$A$5:$A$6,単年カーブ!$A$1),"希望数量入力ください",'単年（2027年度）'!$E$12*単年カーブ!$R$3+'単年（2027年度）'!$E$12*(1-単年カーブ!$R$3)*単年カーブ!Q10730)</f>
        <v>0</v>
      </c>
      <c r="G10730" s="47">
        <f t="shared" si="1173"/>
        <v>0</v>
      </c>
      <c r="M10730">
        <f t="shared" si="1174"/>
        <v>11</v>
      </c>
      <c r="N10730">
        <f>IF(OR(WEEKDAY(A10730)=1,WEEKDAY(A10730)=7,COUNTIF('2027祝日等（不使用）'!$A$1:$A$20,単年カーブ!A10730)=1),0,1)</f>
        <v>1</v>
      </c>
      <c r="O10730">
        <f t="shared" si="1170"/>
        <v>23</v>
      </c>
      <c r="P10730">
        <f t="shared" si="1175"/>
        <v>1</v>
      </c>
      <c r="Q10730">
        <f t="shared" si="1176"/>
        <v>1</v>
      </c>
    </row>
    <row r="10731" spans="1:17" ht="19.5" x14ac:dyDescent="0.4">
      <c r="A10731" s="33">
        <f t="shared" si="1171"/>
        <v>46701</v>
      </c>
      <c r="B10731" s="27" t="str">
        <f t="shared" si="1172"/>
        <v>(水)</v>
      </c>
      <c r="C10731" s="34">
        <v>0.47916666666666702</v>
      </c>
      <c r="D10731" s="16" t="s">
        <v>18</v>
      </c>
      <c r="E10731" s="35">
        <v>0.5</v>
      </c>
      <c r="F10731" s="50">
        <f>IF(COUNTIF('リスト（不使用）'!$A$5:$A$6,単年カーブ!$A$1),"希望数量入力ください",'単年（2027年度）'!$E$12*単年カーブ!$R$3+'単年（2027年度）'!$E$12*(1-単年カーブ!$R$3)*単年カーブ!Q10731)</f>
        <v>0</v>
      </c>
      <c r="G10731" s="47">
        <f t="shared" si="1173"/>
        <v>0</v>
      </c>
      <c r="M10731">
        <f t="shared" si="1174"/>
        <v>11</v>
      </c>
      <c r="N10731">
        <f>IF(OR(WEEKDAY(A10731)=1,WEEKDAY(A10731)=7,COUNTIF('2027祝日等（不使用）'!$A$1:$A$20,単年カーブ!A10731)=1),0,1)</f>
        <v>1</v>
      </c>
      <c r="O10731">
        <f t="shared" si="1170"/>
        <v>24</v>
      </c>
      <c r="P10731">
        <f t="shared" si="1175"/>
        <v>1</v>
      </c>
      <c r="Q10731">
        <f t="shared" si="1176"/>
        <v>1</v>
      </c>
    </row>
    <row r="10732" spans="1:17" ht="19.5" x14ac:dyDescent="0.4">
      <c r="A10732" s="33">
        <f t="shared" si="1171"/>
        <v>46701</v>
      </c>
      <c r="B10732" s="27" t="str">
        <f t="shared" si="1172"/>
        <v>(水)</v>
      </c>
      <c r="C10732" s="34">
        <v>0.5</v>
      </c>
      <c r="D10732" s="16" t="s">
        <v>18</v>
      </c>
      <c r="E10732" s="35">
        <v>0.52083333333333304</v>
      </c>
      <c r="F10732" s="50">
        <f>IF(COUNTIF('リスト（不使用）'!$A$5:$A$6,単年カーブ!$A$1),"希望数量入力ください",'単年（2027年度）'!$E$12*単年カーブ!$R$3+'単年（2027年度）'!$E$12*(1-単年カーブ!$R$3)*単年カーブ!Q10732)</f>
        <v>0</v>
      </c>
      <c r="G10732" s="47">
        <f t="shared" si="1173"/>
        <v>0</v>
      </c>
      <c r="M10732">
        <f t="shared" si="1174"/>
        <v>11</v>
      </c>
      <c r="N10732">
        <f>IF(OR(WEEKDAY(A10732)=1,WEEKDAY(A10732)=7,COUNTIF('2027祝日等（不使用）'!$A$1:$A$20,単年カーブ!A10732)=1),0,1)</f>
        <v>1</v>
      </c>
      <c r="O10732">
        <f t="shared" si="1170"/>
        <v>25</v>
      </c>
      <c r="P10732">
        <f t="shared" si="1175"/>
        <v>1</v>
      </c>
      <c r="Q10732">
        <f t="shared" si="1176"/>
        <v>1</v>
      </c>
    </row>
    <row r="10733" spans="1:17" ht="19.5" x14ac:dyDescent="0.4">
      <c r="A10733" s="33">
        <f t="shared" si="1171"/>
        <v>46701</v>
      </c>
      <c r="B10733" s="27" t="str">
        <f t="shared" si="1172"/>
        <v>(水)</v>
      </c>
      <c r="C10733" s="34">
        <v>0.52083333333333304</v>
      </c>
      <c r="D10733" s="16" t="s">
        <v>18</v>
      </c>
      <c r="E10733" s="35">
        <v>0.54166666666666696</v>
      </c>
      <c r="F10733" s="50">
        <f>IF(COUNTIF('リスト（不使用）'!$A$5:$A$6,単年カーブ!$A$1),"希望数量入力ください",'単年（2027年度）'!$E$12*単年カーブ!$R$3+'単年（2027年度）'!$E$12*(1-単年カーブ!$R$3)*単年カーブ!Q10733)</f>
        <v>0</v>
      </c>
      <c r="G10733" s="47">
        <f t="shared" si="1173"/>
        <v>0</v>
      </c>
      <c r="M10733">
        <f t="shared" si="1174"/>
        <v>11</v>
      </c>
      <c r="N10733">
        <f>IF(OR(WEEKDAY(A10733)=1,WEEKDAY(A10733)=7,COUNTIF('2027祝日等（不使用）'!$A$1:$A$20,単年カーブ!A10733)=1),0,1)</f>
        <v>1</v>
      </c>
      <c r="O10733">
        <f t="shared" si="1170"/>
        <v>26</v>
      </c>
      <c r="P10733">
        <f t="shared" si="1175"/>
        <v>1</v>
      </c>
      <c r="Q10733">
        <f t="shared" si="1176"/>
        <v>1</v>
      </c>
    </row>
    <row r="10734" spans="1:17" ht="19.5" x14ac:dyDescent="0.4">
      <c r="A10734" s="33">
        <f t="shared" si="1171"/>
        <v>46701</v>
      </c>
      <c r="B10734" s="27" t="str">
        <f t="shared" si="1172"/>
        <v>(水)</v>
      </c>
      <c r="C10734" s="34">
        <v>0.54166666666666696</v>
      </c>
      <c r="D10734" s="16" t="s">
        <v>18</v>
      </c>
      <c r="E10734" s="35">
        <v>0.5625</v>
      </c>
      <c r="F10734" s="50">
        <f>IF(COUNTIF('リスト（不使用）'!$A$5:$A$6,単年カーブ!$A$1),"希望数量入力ください",'単年（2027年度）'!$E$12*単年カーブ!$R$3+'単年（2027年度）'!$E$12*(1-単年カーブ!$R$3)*単年カーブ!Q10734)</f>
        <v>0</v>
      </c>
      <c r="G10734" s="47">
        <f t="shared" si="1173"/>
        <v>0</v>
      </c>
      <c r="M10734">
        <f t="shared" si="1174"/>
        <v>11</v>
      </c>
      <c r="N10734">
        <f>IF(OR(WEEKDAY(A10734)=1,WEEKDAY(A10734)=7,COUNTIF('2027祝日等（不使用）'!$A$1:$A$20,単年カーブ!A10734)=1),0,1)</f>
        <v>1</v>
      </c>
      <c r="O10734">
        <f t="shared" si="1170"/>
        <v>27</v>
      </c>
      <c r="P10734">
        <f t="shared" si="1175"/>
        <v>1</v>
      </c>
      <c r="Q10734">
        <f t="shared" si="1176"/>
        <v>1</v>
      </c>
    </row>
    <row r="10735" spans="1:17" ht="19.5" x14ac:dyDescent="0.4">
      <c r="A10735" s="33">
        <f t="shared" si="1171"/>
        <v>46701</v>
      </c>
      <c r="B10735" s="27" t="str">
        <f t="shared" si="1172"/>
        <v>(水)</v>
      </c>
      <c r="C10735" s="34">
        <v>0.5625</v>
      </c>
      <c r="D10735" s="16" t="s">
        <v>18</v>
      </c>
      <c r="E10735" s="35">
        <v>0.58333333333333304</v>
      </c>
      <c r="F10735" s="50">
        <f>IF(COUNTIF('リスト（不使用）'!$A$5:$A$6,単年カーブ!$A$1),"希望数量入力ください",'単年（2027年度）'!$E$12*単年カーブ!$R$3+'単年（2027年度）'!$E$12*(1-単年カーブ!$R$3)*単年カーブ!Q10735)</f>
        <v>0</v>
      </c>
      <c r="G10735" s="47">
        <f t="shared" si="1173"/>
        <v>0</v>
      </c>
      <c r="M10735">
        <f t="shared" si="1174"/>
        <v>11</v>
      </c>
      <c r="N10735">
        <f>IF(OR(WEEKDAY(A10735)=1,WEEKDAY(A10735)=7,COUNTIF('2027祝日等（不使用）'!$A$1:$A$20,単年カーブ!A10735)=1),0,1)</f>
        <v>1</v>
      </c>
      <c r="O10735">
        <f t="shared" si="1170"/>
        <v>28</v>
      </c>
      <c r="P10735">
        <f t="shared" si="1175"/>
        <v>1</v>
      </c>
      <c r="Q10735">
        <f t="shared" si="1176"/>
        <v>1</v>
      </c>
    </row>
    <row r="10736" spans="1:17" ht="19.5" x14ac:dyDescent="0.4">
      <c r="A10736" s="33">
        <f t="shared" si="1171"/>
        <v>46701</v>
      </c>
      <c r="B10736" s="27" t="str">
        <f t="shared" si="1172"/>
        <v>(水)</v>
      </c>
      <c r="C10736" s="34">
        <v>0.58333333333333304</v>
      </c>
      <c r="D10736" s="16" t="s">
        <v>18</v>
      </c>
      <c r="E10736" s="35">
        <v>0.60416666666666696</v>
      </c>
      <c r="F10736" s="50">
        <f>IF(COUNTIF('リスト（不使用）'!$A$5:$A$6,単年カーブ!$A$1),"希望数量入力ください",'単年（2027年度）'!$E$12*単年カーブ!$R$3+'単年（2027年度）'!$E$12*(1-単年カーブ!$R$3)*単年カーブ!Q10736)</f>
        <v>0</v>
      </c>
      <c r="G10736" s="47">
        <f t="shared" si="1173"/>
        <v>0</v>
      </c>
      <c r="M10736">
        <f t="shared" si="1174"/>
        <v>11</v>
      </c>
      <c r="N10736">
        <f>IF(OR(WEEKDAY(A10736)=1,WEEKDAY(A10736)=7,COUNTIF('2027祝日等（不使用）'!$A$1:$A$20,単年カーブ!A10736)=1),0,1)</f>
        <v>1</v>
      </c>
      <c r="O10736">
        <f t="shared" si="1170"/>
        <v>29</v>
      </c>
      <c r="P10736">
        <f t="shared" si="1175"/>
        <v>1</v>
      </c>
      <c r="Q10736">
        <f t="shared" si="1176"/>
        <v>1</v>
      </c>
    </row>
    <row r="10737" spans="1:17" ht="19.5" x14ac:dyDescent="0.4">
      <c r="A10737" s="33">
        <f t="shared" si="1171"/>
        <v>46701</v>
      </c>
      <c r="B10737" s="27" t="str">
        <f t="shared" si="1172"/>
        <v>(水)</v>
      </c>
      <c r="C10737" s="34">
        <v>0.60416666666666696</v>
      </c>
      <c r="D10737" s="16" t="s">
        <v>18</v>
      </c>
      <c r="E10737" s="35">
        <v>0.625</v>
      </c>
      <c r="F10737" s="50">
        <f>IF(COUNTIF('リスト（不使用）'!$A$5:$A$6,単年カーブ!$A$1),"希望数量入力ください",'単年（2027年度）'!$E$12*単年カーブ!$R$3+'単年（2027年度）'!$E$12*(1-単年カーブ!$R$3)*単年カーブ!Q10737)</f>
        <v>0</v>
      </c>
      <c r="G10737" s="47">
        <f t="shared" si="1173"/>
        <v>0</v>
      </c>
      <c r="M10737">
        <f t="shared" si="1174"/>
        <v>11</v>
      </c>
      <c r="N10737">
        <f>IF(OR(WEEKDAY(A10737)=1,WEEKDAY(A10737)=7,COUNTIF('2027祝日等（不使用）'!$A$1:$A$20,単年カーブ!A10737)=1),0,1)</f>
        <v>1</v>
      </c>
      <c r="O10737">
        <f t="shared" si="1170"/>
        <v>30</v>
      </c>
      <c r="P10737">
        <f t="shared" si="1175"/>
        <v>1</v>
      </c>
      <c r="Q10737">
        <f t="shared" si="1176"/>
        <v>1</v>
      </c>
    </row>
    <row r="10738" spans="1:17" ht="19.5" x14ac:dyDescent="0.4">
      <c r="A10738" s="33">
        <f t="shared" si="1171"/>
        <v>46701</v>
      </c>
      <c r="B10738" s="27" t="str">
        <f t="shared" si="1172"/>
        <v>(水)</v>
      </c>
      <c r="C10738" s="34">
        <v>0.625</v>
      </c>
      <c r="D10738" s="16" t="s">
        <v>18</v>
      </c>
      <c r="E10738" s="35">
        <v>0.64583333333333304</v>
      </c>
      <c r="F10738" s="50">
        <f>IF(COUNTIF('リスト（不使用）'!$A$5:$A$6,単年カーブ!$A$1),"希望数量入力ください",'単年（2027年度）'!$E$12*単年カーブ!$R$3+'単年（2027年度）'!$E$12*(1-単年カーブ!$R$3)*単年カーブ!Q10738)</f>
        <v>0</v>
      </c>
      <c r="G10738" s="47">
        <f t="shared" si="1173"/>
        <v>0</v>
      </c>
      <c r="M10738">
        <f t="shared" si="1174"/>
        <v>11</v>
      </c>
      <c r="N10738">
        <f>IF(OR(WEEKDAY(A10738)=1,WEEKDAY(A10738)=7,COUNTIF('2027祝日等（不使用）'!$A$1:$A$20,単年カーブ!A10738)=1),0,1)</f>
        <v>1</v>
      </c>
      <c r="O10738">
        <f t="shared" si="1170"/>
        <v>31</v>
      </c>
      <c r="P10738">
        <f t="shared" si="1175"/>
        <v>1</v>
      </c>
      <c r="Q10738">
        <f t="shared" si="1176"/>
        <v>1</v>
      </c>
    </row>
    <row r="10739" spans="1:17" ht="19.5" x14ac:dyDescent="0.4">
      <c r="A10739" s="33">
        <f t="shared" si="1171"/>
        <v>46701</v>
      </c>
      <c r="B10739" s="27" t="str">
        <f t="shared" si="1172"/>
        <v>(水)</v>
      </c>
      <c r="C10739" s="34">
        <v>0.64583333333333304</v>
      </c>
      <c r="D10739" s="16" t="s">
        <v>18</v>
      </c>
      <c r="E10739" s="35">
        <v>0.66666666666666696</v>
      </c>
      <c r="F10739" s="50">
        <f>IF(COUNTIF('リスト（不使用）'!$A$5:$A$6,単年カーブ!$A$1),"希望数量入力ください",'単年（2027年度）'!$E$12*単年カーブ!$R$3+'単年（2027年度）'!$E$12*(1-単年カーブ!$R$3)*単年カーブ!Q10739)</f>
        <v>0</v>
      </c>
      <c r="G10739" s="47">
        <f t="shared" si="1173"/>
        <v>0</v>
      </c>
      <c r="M10739">
        <f t="shared" si="1174"/>
        <v>11</v>
      </c>
      <c r="N10739">
        <f>IF(OR(WEEKDAY(A10739)=1,WEEKDAY(A10739)=7,COUNTIF('2027祝日等（不使用）'!$A$1:$A$20,単年カーブ!A10739)=1),0,1)</f>
        <v>1</v>
      </c>
      <c r="O10739">
        <f t="shared" si="1170"/>
        <v>32</v>
      </c>
      <c r="P10739">
        <f t="shared" si="1175"/>
        <v>1</v>
      </c>
      <c r="Q10739">
        <f t="shared" si="1176"/>
        <v>1</v>
      </c>
    </row>
    <row r="10740" spans="1:17" ht="19.5" x14ac:dyDescent="0.4">
      <c r="A10740" s="33">
        <f t="shared" si="1171"/>
        <v>46701</v>
      </c>
      <c r="B10740" s="27" t="str">
        <f t="shared" si="1172"/>
        <v>(水)</v>
      </c>
      <c r="C10740" s="34">
        <v>0.66666666666666696</v>
      </c>
      <c r="D10740" s="16" t="s">
        <v>18</v>
      </c>
      <c r="E10740" s="35">
        <v>0.6875</v>
      </c>
      <c r="F10740" s="50">
        <f>IF(COUNTIF('リスト（不使用）'!$A$5:$A$6,単年カーブ!$A$1),"希望数量入力ください",'単年（2027年度）'!$E$12*単年カーブ!$R$3+'単年（2027年度）'!$E$12*(1-単年カーブ!$R$3)*単年カーブ!Q10740)</f>
        <v>0</v>
      </c>
      <c r="G10740" s="47">
        <f t="shared" si="1173"/>
        <v>0</v>
      </c>
      <c r="M10740">
        <f t="shared" si="1174"/>
        <v>11</v>
      </c>
      <c r="N10740">
        <f>IF(OR(WEEKDAY(A10740)=1,WEEKDAY(A10740)=7,COUNTIF('2027祝日等（不使用）'!$A$1:$A$20,単年カーブ!A10740)=1),0,1)</f>
        <v>1</v>
      </c>
      <c r="O10740">
        <f t="shared" ref="O10740:O10803" si="1177">O10692</f>
        <v>33</v>
      </c>
      <c r="P10740">
        <f t="shared" si="1175"/>
        <v>1</v>
      </c>
      <c r="Q10740">
        <f t="shared" si="1176"/>
        <v>1</v>
      </c>
    </row>
    <row r="10741" spans="1:17" ht="19.5" x14ac:dyDescent="0.4">
      <c r="A10741" s="33">
        <f t="shared" si="1171"/>
        <v>46701</v>
      </c>
      <c r="B10741" s="27" t="str">
        <f t="shared" si="1172"/>
        <v>(水)</v>
      </c>
      <c r="C10741" s="34">
        <v>0.6875</v>
      </c>
      <c r="D10741" s="16" t="s">
        <v>18</v>
      </c>
      <c r="E10741" s="35">
        <v>0.70833333333333304</v>
      </c>
      <c r="F10741" s="50">
        <f>IF(COUNTIF('リスト（不使用）'!$A$5:$A$6,単年カーブ!$A$1),"希望数量入力ください",'単年（2027年度）'!$E$12*単年カーブ!$R$3+'単年（2027年度）'!$E$12*(1-単年カーブ!$R$3)*単年カーブ!Q10741)</f>
        <v>0</v>
      </c>
      <c r="G10741" s="47">
        <f t="shared" si="1173"/>
        <v>0</v>
      </c>
      <c r="M10741">
        <f t="shared" si="1174"/>
        <v>11</v>
      </c>
      <c r="N10741">
        <f>IF(OR(WEEKDAY(A10741)=1,WEEKDAY(A10741)=7,COUNTIF('2027祝日等（不使用）'!$A$1:$A$20,単年カーブ!A10741)=1),0,1)</f>
        <v>1</v>
      </c>
      <c r="O10741">
        <f t="shared" si="1177"/>
        <v>34</v>
      </c>
      <c r="P10741">
        <f t="shared" si="1175"/>
        <v>1</v>
      </c>
      <c r="Q10741">
        <f t="shared" si="1176"/>
        <v>1</v>
      </c>
    </row>
    <row r="10742" spans="1:17" ht="19.5" x14ac:dyDescent="0.4">
      <c r="A10742" s="33">
        <f t="shared" si="1171"/>
        <v>46701</v>
      </c>
      <c r="B10742" s="27" t="str">
        <f t="shared" si="1172"/>
        <v>(水)</v>
      </c>
      <c r="C10742" s="34">
        <v>0.70833333333333304</v>
      </c>
      <c r="D10742" s="16" t="s">
        <v>18</v>
      </c>
      <c r="E10742" s="35">
        <v>0.72916666666666696</v>
      </c>
      <c r="F10742" s="50">
        <f>IF(COUNTIF('リスト（不使用）'!$A$5:$A$6,単年カーブ!$A$1),"希望数量入力ください",'単年（2027年度）'!$E$12*単年カーブ!$R$3+'単年（2027年度）'!$E$12*(1-単年カーブ!$R$3)*単年カーブ!Q10742)</f>
        <v>0</v>
      </c>
      <c r="G10742" s="47">
        <f t="shared" si="1173"/>
        <v>0</v>
      </c>
      <c r="M10742">
        <f t="shared" si="1174"/>
        <v>11</v>
      </c>
      <c r="N10742">
        <f>IF(OR(WEEKDAY(A10742)=1,WEEKDAY(A10742)=7,COUNTIF('2027祝日等（不使用）'!$A$1:$A$20,単年カーブ!A10742)=1),0,1)</f>
        <v>1</v>
      </c>
      <c r="O10742">
        <f t="shared" si="1177"/>
        <v>35</v>
      </c>
      <c r="P10742">
        <f t="shared" si="1175"/>
        <v>1</v>
      </c>
      <c r="Q10742">
        <f t="shared" si="1176"/>
        <v>1</v>
      </c>
    </row>
    <row r="10743" spans="1:17" ht="19.5" x14ac:dyDescent="0.4">
      <c r="A10743" s="33">
        <f t="shared" si="1171"/>
        <v>46701</v>
      </c>
      <c r="B10743" s="27" t="str">
        <f t="shared" si="1172"/>
        <v>(水)</v>
      </c>
      <c r="C10743" s="34">
        <v>0.72916666666666696</v>
      </c>
      <c r="D10743" s="16" t="s">
        <v>18</v>
      </c>
      <c r="E10743" s="35">
        <v>0.75</v>
      </c>
      <c r="F10743" s="50">
        <f>IF(COUNTIF('リスト（不使用）'!$A$5:$A$6,単年カーブ!$A$1),"希望数量入力ください",'単年（2027年度）'!$E$12*単年カーブ!$R$3+'単年（2027年度）'!$E$12*(1-単年カーブ!$R$3)*単年カーブ!Q10743)</f>
        <v>0</v>
      </c>
      <c r="G10743" s="47">
        <f t="shared" si="1173"/>
        <v>0</v>
      </c>
      <c r="M10743">
        <f t="shared" si="1174"/>
        <v>11</v>
      </c>
      <c r="N10743">
        <f>IF(OR(WEEKDAY(A10743)=1,WEEKDAY(A10743)=7,COUNTIF('2027祝日等（不使用）'!$A$1:$A$20,単年カーブ!A10743)=1),0,1)</f>
        <v>1</v>
      </c>
      <c r="O10743">
        <f t="shared" si="1177"/>
        <v>36</v>
      </c>
      <c r="P10743">
        <f t="shared" si="1175"/>
        <v>1</v>
      </c>
      <c r="Q10743">
        <f t="shared" si="1176"/>
        <v>1</v>
      </c>
    </row>
    <row r="10744" spans="1:17" ht="19.5" x14ac:dyDescent="0.4">
      <c r="A10744" s="33">
        <f t="shared" si="1171"/>
        <v>46701</v>
      </c>
      <c r="B10744" s="27" t="str">
        <f t="shared" si="1172"/>
        <v>(水)</v>
      </c>
      <c r="C10744" s="34">
        <v>0.75</v>
      </c>
      <c r="D10744" s="16" t="s">
        <v>18</v>
      </c>
      <c r="E10744" s="35">
        <v>0.77083333333333304</v>
      </c>
      <c r="F10744" s="50">
        <f>IF(COUNTIF('リスト（不使用）'!$A$5:$A$6,単年カーブ!$A$1),"希望数量入力ください",'単年（2027年度）'!$E$12*単年カーブ!$R$3+'単年（2027年度）'!$E$12*(1-単年カーブ!$R$3)*単年カーブ!Q10744)</f>
        <v>0</v>
      </c>
      <c r="G10744" s="47">
        <f t="shared" si="1173"/>
        <v>0</v>
      </c>
      <c r="M10744">
        <f t="shared" si="1174"/>
        <v>11</v>
      </c>
      <c r="N10744">
        <f>IF(OR(WEEKDAY(A10744)=1,WEEKDAY(A10744)=7,COUNTIF('2027祝日等（不使用）'!$A$1:$A$20,単年カーブ!A10744)=1),0,1)</f>
        <v>1</v>
      </c>
      <c r="O10744">
        <f t="shared" si="1177"/>
        <v>37</v>
      </c>
      <c r="P10744">
        <f t="shared" si="1175"/>
        <v>1</v>
      </c>
      <c r="Q10744">
        <f t="shared" si="1176"/>
        <v>1</v>
      </c>
    </row>
    <row r="10745" spans="1:17" ht="19.5" x14ac:dyDescent="0.4">
      <c r="A10745" s="33">
        <f t="shared" si="1171"/>
        <v>46701</v>
      </c>
      <c r="B10745" s="27" t="str">
        <f t="shared" si="1172"/>
        <v>(水)</v>
      </c>
      <c r="C10745" s="34">
        <v>0.77083333333333304</v>
      </c>
      <c r="D10745" s="16" t="s">
        <v>18</v>
      </c>
      <c r="E10745" s="35">
        <v>0.79166666666666696</v>
      </c>
      <c r="F10745" s="50">
        <f>IF(COUNTIF('リスト（不使用）'!$A$5:$A$6,単年カーブ!$A$1),"希望数量入力ください",'単年（2027年度）'!$E$12*単年カーブ!$R$3+'単年（2027年度）'!$E$12*(1-単年カーブ!$R$3)*単年カーブ!Q10745)</f>
        <v>0</v>
      </c>
      <c r="G10745" s="47">
        <f t="shared" si="1173"/>
        <v>0</v>
      </c>
      <c r="M10745">
        <f t="shared" si="1174"/>
        <v>11</v>
      </c>
      <c r="N10745">
        <f>IF(OR(WEEKDAY(A10745)=1,WEEKDAY(A10745)=7,COUNTIF('2027祝日等（不使用）'!$A$1:$A$20,単年カーブ!A10745)=1),0,1)</f>
        <v>1</v>
      </c>
      <c r="O10745">
        <f t="shared" si="1177"/>
        <v>38</v>
      </c>
      <c r="P10745">
        <f t="shared" si="1175"/>
        <v>1</v>
      </c>
      <c r="Q10745">
        <f t="shared" si="1176"/>
        <v>1</v>
      </c>
    </row>
    <row r="10746" spans="1:17" ht="19.5" x14ac:dyDescent="0.4">
      <c r="A10746" s="33">
        <f t="shared" ref="A10746:A10809" si="1178">A10698+1</f>
        <v>46701</v>
      </c>
      <c r="B10746" s="27" t="str">
        <f t="shared" si="1172"/>
        <v>(水)</v>
      </c>
      <c r="C10746" s="34">
        <v>0.79166666666666696</v>
      </c>
      <c r="D10746" s="16" t="s">
        <v>18</v>
      </c>
      <c r="E10746" s="35">
        <v>0.8125</v>
      </c>
      <c r="F10746" s="50">
        <f>IF(COUNTIF('リスト（不使用）'!$A$5:$A$6,単年カーブ!$A$1),"希望数量入力ください",'単年（2027年度）'!$E$12*単年カーブ!$R$3+'単年（2027年度）'!$E$12*(1-単年カーブ!$R$3)*単年カーブ!Q10746)</f>
        <v>0</v>
      </c>
      <c r="G10746" s="47">
        <f t="shared" si="1173"/>
        <v>0</v>
      </c>
      <c r="M10746">
        <f t="shared" si="1174"/>
        <v>11</v>
      </c>
      <c r="N10746">
        <f>IF(OR(WEEKDAY(A10746)=1,WEEKDAY(A10746)=7,COUNTIF('2027祝日等（不使用）'!$A$1:$A$20,単年カーブ!A10746)=1),0,1)</f>
        <v>1</v>
      </c>
      <c r="O10746">
        <f t="shared" si="1177"/>
        <v>39</v>
      </c>
      <c r="P10746">
        <f t="shared" si="1175"/>
        <v>1</v>
      </c>
      <c r="Q10746">
        <f t="shared" si="1176"/>
        <v>1</v>
      </c>
    </row>
    <row r="10747" spans="1:17" ht="19.5" x14ac:dyDescent="0.4">
      <c r="A10747" s="33">
        <f t="shared" si="1178"/>
        <v>46701</v>
      </c>
      <c r="B10747" s="27" t="str">
        <f t="shared" si="1172"/>
        <v>(水)</v>
      </c>
      <c r="C10747" s="34">
        <v>0.8125</v>
      </c>
      <c r="D10747" s="16" t="s">
        <v>18</v>
      </c>
      <c r="E10747" s="35">
        <v>0.83333333333333304</v>
      </c>
      <c r="F10747" s="50">
        <f>IF(COUNTIF('リスト（不使用）'!$A$5:$A$6,単年カーブ!$A$1),"希望数量入力ください",'単年（2027年度）'!$E$12*単年カーブ!$R$3+'単年（2027年度）'!$E$12*(1-単年カーブ!$R$3)*単年カーブ!Q10747)</f>
        <v>0</v>
      </c>
      <c r="G10747" s="47">
        <f t="shared" si="1173"/>
        <v>0</v>
      </c>
      <c r="M10747">
        <f t="shared" si="1174"/>
        <v>11</v>
      </c>
      <c r="N10747">
        <f>IF(OR(WEEKDAY(A10747)=1,WEEKDAY(A10747)=7,COUNTIF('2027祝日等（不使用）'!$A$1:$A$20,単年カーブ!A10747)=1),0,1)</f>
        <v>1</v>
      </c>
      <c r="O10747">
        <f t="shared" si="1177"/>
        <v>40</v>
      </c>
      <c r="P10747">
        <f t="shared" si="1175"/>
        <v>1</v>
      </c>
      <c r="Q10747">
        <f t="shared" si="1176"/>
        <v>1</v>
      </c>
    </row>
    <row r="10748" spans="1:17" ht="19.5" x14ac:dyDescent="0.4">
      <c r="A10748" s="33">
        <f t="shared" si="1178"/>
        <v>46701</v>
      </c>
      <c r="B10748" s="27" t="str">
        <f t="shared" si="1172"/>
        <v>(水)</v>
      </c>
      <c r="C10748" s="34">
        <v>0.83333333333333304</v>
      </c>
      <c r="D10748" s="16" t="s">
        <v>18</v>
      </c>
      <c r="E10748" s="35">
        <v>0.85416666666666696</v>
      </c>
      <c r="F10748" s="50">
        <f>IF(COUNTIF('リスト（不使用）'!$A$5:$A$6,単年カーブ!$A$1),"希望数量入力ください",'単年（2027年度）'!$E$12*単年カーブ!$R$3+'単年（2027年度）'!$E$12*(1-単年カーブ!$R$3)*単年カーブ!Q10748)</f>
        <v>0</v>
      </c>
      <c r="G10748" s="47">
        <f t="shared" si="1173"/>
        <v>0</v>
      </c>
      <c r="M10748">
        <f t="shared" si="1174"/>
        <v>11</v>
      </c>
      <c r="N10748">
        <f>IF(OR(WEEKDAY(A10748)=1,WEEKDAY(A10748)=7,COUNTIF('2027祝日等（不使用）'!$A$1:$A$20,単年カーブ!A10748)=1),0,1)</f>
        <v>1</v>
      </c>
      <c r="O10748">
        <f t="shared" si="1177"/>
        <v>41</v>
      </c>
      <c r="P10748">
        <f t="shared" si="1175"/>
        <v>0</v>
      </c>
      <c r="Q10748">
        <f t="shared" si="1176"/>
        <v>0</v>
      </c>
    </row>
    <row r="10749" spans="1:17" ht="19.5" x14ac:dyDescent="0.4">
      <c r="A10749" s="33">
        <f t="shared" si="1178"/>
        <v>46701</v>
      </c>
      <c r="B10749" s="27" t="str">
        <f t="shared" si="1172"/>
        <v>(水)</v>
      </c>
      <c r="C10749" s="34">
        <v>0.85416666666666696</v>
      </c>
      <c r="D10749" s="16" t="s">
        <v>18</v>
      </c>
      <c r="E10749" s="35">
        <v>0.875</v>
      </c>
      <c r="F10749" s="50">
        <f>IF(COUNTIF('リスト（不使用）'!$A$5:$A$6,単年カーブ!$A$1),"希望数量入力ください",'単年（2027年度）'!$E$12*単年カーブ!$R$3+'単年（2027年度）'!$E$12*(1-単年カーブ!$R$3)*単年カーブ!Q10749)</f>
        <v>0</v>
      </c>
      <c r="G10749" s="47">
        <f t="shared" si="1173"/>
        <v>0</v>
      </c>
      <c r="M10749">
        <f t="shared" si="1174"/>
        <v>11</v>
      </c>
      <c r="N10749">
        <f>IF(OR(WEEKDAY(A10749)=1,WEEKDAY(A10749)=7,COUNTIF('2027祝日等（不使用）'!$A$1:$A$20,単年カーブ!A10749)=1),0,1)</f>
        <v>1</v>
      </c>
      <c r="O10749">
        <f t="shared" si="1177"/>
        <v>42</v>
      </c>
      <c r="P10749">
        <f t="shared" si="1175"/>
        <v>0</v>
      </c>
      <c r="Q10749">
        <f t="shared" si="1176"/>
        <v>0</v>
      </c>
    </row>
    <row r="10750" spans="1:17" ht="19.5" x14ac:dyDescent="0.4">
      <c r="A10750" s="33">
        <f t="shared" si="1178"/>
        <v>46701</v>
      </c>
      <c r="B10750" s="27" t="str">
        <f t="shared" si="1172"/>
        <v>(水)</v>
      </c>
      <c r="C10750" s="34">
        <v>0.875</v>
      </c>
      <c r="D10750" s="16" t="s">
        <v>18</v>
      </c>
      <c r="E10750" s="35">
        <v>0.89583333333333304</v>
      </c>
      <c r="F10750" s="50">
        <f>IF(COUNTIF('リスト（不使用）'!$A$5:$A$6,単年カーブ!$A$1),"希望数量入力ください",'単年（2027年度）'!$E$12*単年カーブ!$R$3+'単年（2027年度）'!$E$12*(1-単年カーブ!$R$3)*単年カーブ!Q10750)</f>
        <v>0</v>
      </c>
      <c r="G10750" s="47">
        <f t="shared" si="1173"/>
        <v>0</v>
      </c>
      <c r="M10750">
        <f t="shared" si="1174"/>
        <v>11</v>
      </c>
      <c r="N10750">
        <f>IF(OR(WEEKDAY(A10750)=1,WEEKDAY(A10750)=7,COUNTIF('2027祝日等（不使用）'!$A$1:$A$20,単年カーブ!A10750)=1),0,1)</f>
        <v>1</v>
      </c>
      <c r="O10750">
        <f t="shared" si="1177"/>
        <v>43</v>
      </c>
      <c r="P10750">
        <f t="shared" si="1175"/>
        <v>0</v>
      </c>
      <c r="Q10750">
        <f t="shared" si="1176"/>
        <v>0</v>
      </c>
    </row>
    <row r="10751" spans="1:17" ht="19.5" x14ac:dyDescent="0.4">
      <c r="A10751" s="33">
        <f t="shared" si="1178"/>
        <v>46701</v>
      </c>
      <c r="B10751" s="27" t="str">
        <f t="shared" si="1172"/>
        <v>(水)</v>
      </c>
      <c r="C10751" s="34">
        <v>0.89583333333333304</v>
      </c>
      <c r="D10751" s="16" t="s">
        <v>18</v>
      </c>
      <c r="E10751" s="35">
        <v>0.91666666666666696</v>
      </c>
      <c r="F10751" s="50">
        <f>IF(COUNTIF('リスト（不使用）'!$A$5:$A$6,単年カーブ!$A$1),"希望数量入力ください",'単年（2027年度）'!$E$12*単年カーブ!$R$3+'単年（2027年度）'!$E$12*(1-単年カーブ!$R$3)*単年カーブ!Q10751)</f>
        <v>0</v>
      </c>
      <c r="G10751" s="47">
        <f t="shared" si="1173"/>
        <v>0</v>
      </c>
      <c r="M10751">
        <f t="shared" si="1174"/>
        <v>11</v>
      </c>
      <c r="N10751">
        <f>IF(OR(WEEKDAY(A10751)=1,WEEKDAY(A10751)=7,COUNTIF('2027祝日等（不使用）'!$A$1:$A$20,単年カーブ!A10751)=1),0,1)</f>
        <v>1</v>
      </c>
      <c r="O10751">
        <f t="shared" si="1177"/>
        <v>44</v>
      </c>
      <c r="P10751">
        <f t="shared" si="1175"/>
        <v>0</v>
      </c>
      <c r="Q10751">
        <f t="shared" si="1176"/>
        <v>0</v>
      </c>
    </row>
    <row r="10752" spans="1:17" ht="19.5" x14ac:dyDescent="0.4">
      <c r="A10752" s="33">
        <f t="shared" si="1178"/>
        <v>46701</v>
      </c>
      <c r="B10752" s="27" t="str">
        <f t="shared" si="1172"/>
        <v>(水)</v>
      </c>
      <c r="C10752" s="34">
        <v>0.91666666666666696</v>
      </c>
      <c r="D10752" s="16" t="s">
        <v>18</v>
      </c>
      <c r="E10752" s="35">
        <v>0.9375</v>
      </c>
      <c r="F10752" s="50">
        <f>IF(COUNTIF('リスト（不使用）'!$A$5:$A$6,単年カーブ!$A$1),"希望数量入力ください",'単年（2027年度）'!$E$12*単年カーブ!$R$3+'単年（2027年度）'!$E$12*(1-単年カーブ!$R$3)*単年カーブ!Q10752)</f>
        <v>0</v>
      </c>
      <c r="G10752" s="47">
        <f t="shared" si="1173"/>
        <v>0</v>
      </c>
      <c r="M10752">
        <f t="shared" si="1174"/>
        <v>11</v>
      </c>
      <c r="N10752">
        <f>IF(OR(WEEKDAY(A10752)=1,WEEKDAY(A10752)=7,COUNTIF('2027祝日等（不使用）'!$A$1:$A$20,単年カーブ!A10752)=1),0,1)</f>
        <v>1</v>
      </c>
      <c r="O10752">
        <f t="shared" si="1177"/>
        <v>45</v>
      </c>
      <c r="P10752">
        <f t="shared" si="1175"/>
        <v>0</v>
      </c>
      <c r="Q10752">
        <f t="shared" si="1176"/>
        <v>0</v>
      </c>
    </row>
    <row r="10753" spans="1:17" ht="19.5" x14ac:dyDescent="0.4">
      <c r="A10753" s="33">
        <f t="shared" si="1178"/>
        <v>46701</v>
      </c>
      <c r="B10753" s="27" t="str">
        <f t="shared" si="1172"/>
        <v>(水)</v>
      </c>
      <c r="C10753" s="34">
        <v>0.9375</v>
      </c>
      <c r="D10753" s="16" t="s">
        <v>18</v>
      </c>
      <c r="E10753" s="35">
        <v>0.95833333333333304</v>
      </c>
      <c r="F10753" s="50">
        <f>IF(COUNTIF('リスト（不使用）'!$A$5:$A$6,単年カーブ!$A$1),"希望数量入力ください",'単年（2027年度）'!$E$12*単年カーブ!$R$3+'単年（2027年度）'!$E$12*(1-単年カーブ!$R$3)*単年カーブ!Q10753)</f>
        <v>0</v>
      </c>
      <c r="G10753" s="47">
        <f t="shared" si="1173"/>
        <v>0</v>
      </c>
      <c r="M10753">
        <f t="shared" si="1174"/>
        <v>11</v>
      </c>
      <c r="N10753">
        <f>IF(OR(WEEKDAY(A10753)=1,WEEKDAY(A10753)=7,COUNTIF('2027祝日等（不使用）'!$A$1:$A$20,単年カーブ!A10753)=1),0,1)</f>
        <v>1</v>
      </c>
      <c r="O10753">
        <f t="shared" si="1177"/>
        <v>46</v>
      </c>
      <c r="P10753">
        <f t="shared" si="1175"/>
        <v>0</v>
      </c>
      <c r="Q10753">
        <f t="shared" si="1176"/>
        <v>0</v>
      </c>
    </row>
    <row r="10754" spans="1:17" ht="19.5" x14ac:dyDescent="0.4">
      <c r="A10754" s="33">
        <f t="shared" si="1178"/>
        <v>46701</v>
      </c>
      <c r="B10754" s="27" t="str">
        <f t="shared" si="1172"/>
        <v>(水)</v>
      </c>
      <c r="C10754" s="34">
        <v>0.95833333333333304</v>
      </c>
      <c r="D10754" s="16" t="s">
        <v>18</v>
      </c>
      <c r="E10754" s="35">
        <v>0.97916666666666696</v>
      </c>
      <c r="F10754" s="50">
        <f>IF(COUNTIF('リスト（不使用）'!$A$5:$A$6,単年カーブ!$A$1),"希望数量入力ください",'単年（2027年度）'!$E$12*単年カーブ!$R$3+'単年（2027年度）'!$E$12*(1-単年カーブ!$R$3)*単年カーブ!Q10754)</f>
        <v>0</v>
      </c>
      <c r="G10754" s="47">
        <f t="shared" si="1173"/>
        <v>0</v>
      </c>
      <c r="M10754">
        <f t="shared" si="1174"/>
        <v>11</v>
      </c>
      <c r="N10754">
        <f>IF(OR(WEEKDAY(A10754)=1,WEEKDAY(A10754)=7,COUNTIF('2027祝日等（不使用）'!$A$1:$A$20,単年カーブ!A10754)=1),0,1)</f>
        <v>1</v>
      </c>
      <c r="O10754">
        <f t="shared" si="1177"/>
        <v>47</v>
      </c>
      <c r="P10754">
        <f t="shared" si="1175"/>
        <v>0</v>
      </c>
      <c r="Q10754">
        <f t="shared" si="1176"/>
        <v>0</v>
      </c>
    </row>
    <row r="10755" spans="1:17" ht="19.5" x14ac:dyDescent="0.4">
      <c r="A10755" s="33">
        <f t="shared" si="1178"/>
        <v>46701</v>
      </c>
      <c r="B10755" s="27" t="str">
        <f t="shared" si="1172"/>
        <v>(水)</v>
      </c>
      <c r="C10755" s="34">
        <v>0.97916666666666696</v>
      </c>
      <c r="D10755" s="16" t="s">
        <v>18</v>
      </c>
      <c r="E10755" s="35" t="s">
        <v>17</v>
      </c>
      <c r="F10755" s="50">
        <f>IF(COUNTIF('リスト（不使用）'!$A$5:$A$6,単年カーブ!$A$1),"希望数量入力ください",'単年（2027年度）'!$E$12*単年カーブ!$R$3+'単年（2027年度）'!$E$12*(1-単年カーブ!$R$3)*単年カーブ!Q10755)</f>
        <v>0</v>
      </c>
      <c r="G10755" s="47">
        <f t="shared" si="1173"/>
        <v>0</v>
      </c>
      <c r="M10755">
        <f t="shared" si="1174"/>
        <v>11</v>
      </c>
      <c r="N10755">
        <f>IF(OR(WEEKDAY(A10755)=1,WEEKDAY(A10755)=7,COUNTIF('2027祝日等（不使用）'!$A$1:$A$20,単年カーブ!A10755)=1),0,1)</f>
        <v>1</v>
      </c>
      <c r="O10755">
        <f t="shared" si="1177"/>
        <v>48</v>
      </c>
      <c r="P10755">
        <f t="shared" si="1175"/>
        <v>0</v>
      </c>
      <c r="Q10755">
        <f t="shared" si="1176"/>
        <v>0</v>
      </c>
    </row>
    <row r="10756" spans="1:17" ht="19.5" x14ac:dyDescent="0.4">
      <c r="A10756" s="33">
        <f t="shared" si="1178"/>
        <v>46702</v>
      </c>
      <c r="B10756" s="27" t="str">
        <f t="shared" ref="B10756:B10819" si="1179">TEXT(A10756,"(aaa)")</f>
        <v>(木)</v>
      </c>
      <c r="C10756" s="34">
        <v>0</v>
      </c>
      <c r="D10756" s="16" t="s">
        <v>18</v>
      </c>
      <c r="E10756" s="35">
        <v>2.0833333333333332E-2</v>
      </c>
      <c r="F10756" s="50">
        <f>IF(COUNTIF('リスト（不使用）'!$A$5:$A$6,単年カーブ!$A$1),"希望数量入力ください",'単年（2027年度）'!$E$12*単年カーブ!$R$3+'単年（2027年度）'!$E$12*(1-単年カーブ!$R$3)*単年カーブ!Q10756)</f>
        <v>0</v>
      </c>
      <c r="G10756" s="47">
        <f t="shared" ref="G10756:G10819" si="1180">F10756/2</f>
        <v>0</v>
      </c>
      <c r="M10756">
        <f t="shared" ref="M10756:M10819" si="1181">MONTH(A10756)</f>
        <v>11</v>
      </c>
      <c r="N10756">
        <f>IF(OR(WEEKDAY(A10756)=1,WEEKDAY(A10756)=7,COUNTIF('2027祝日等（不使用）'!$A$1:$A$20,単年カーブ!A10756)=1),0,1)</f>
        <v>1</v>
      </c>
      <c r="O10756">
        <f t="shared" si="1177"/>
        <v>1</v>
      </c>
      <c r="P10756">
        <f t="shared" ref="P10756:P10819" si="1182">IF(AND(O10756&gt;16,O10756&lt;41),1,0)</f>
        <v>0</v>
      </c>
      <c r="Q10756">
        <f t="shared" ref="Q10756:Q10819" si="1183">P10756*N10756</f>
        <v>0</v>
      </c>
    </row>
    <row r="10757" spans="1:17" ht="19.5" x14ac:dyDescent="0.4">
      <c r="A10757" s="33">
        <f t="shared" si="1178"/>
        <v>46702</v>
      </c>
      <c r="B10757" s="27" t="str">
        <f t="shared" si="1179"/>
        <v>(木)</v>
      </c>
      <c r="C10757" s="34">
        <v>2.0833333333333332E-2</v>
      </c>
      <c r="D10757" s="16" t="s">
        <v>18</v>
      </c>
      <c r="E10757" s="35">
        <v>4.1666666666666664E-2</v>
      </c>
      <c r="F10757" s="50">
        <f>IF(COUNTIF('リスト（不使用）'!$A$5:$A$6,単年カーブ!$A$1),"希望数量入力ください",'単年（2027年度）'!$E$12*単年カーブ!$R$3+'単年（2027年度）'!$E$12*(1-単年カーブ!$R$3)*単年カーブ!Q10757)</f>
        <v>0</v>
      </c>
      <c r="G10757" s="47">
        <f t="shared" si="1180"/>
        <v>0</v>
      </c>
      <c r="M10757">
        <f t="shared" si="1181"/>
        <v>11</v>
      </c>
      <c r="N10757">
        <f>IF(OR(WEEKDAY(A10757)=1,WEEKDAY(A10757)=7,COUNTIF('2027祝日等（不使用）'!$A$1:$A$20,単年カーブ!A10757)=1),0,1)</f>
        <v>1</v>
      </c>
      <c r="O10757">
        <f t="shared" si="1177"/>
        <v>2</v>
      </c>
      <c r="P10757">
        <f t="shared" si="1182"/>
        <v>0</v>
      </c>
      <c r="Q10757">
        <f t="shared" si="1183"/>
        <v>0</v>
      </c>
    </row>
    <row r="10758" spans="1:17" ht="19.5" x14ac:dyDescent="0.4">
      <c r="A10758" s="33">
        <f t="shared" si="1178"/>
        <v>46702</v>
      </c>
      <c r="B10758" s="27" t="str">
        <f t="shared" si="1179"/>
        <v>(木)</v>
      </c>
      <c r="C10758" s="34">
        <v>4.1666666666666664E-2</v>
      </c>
      <c r="D10758" s="16" t="s">
        <v>18</v>
      </c>
      <c r="E10758" s="35">
        <v>6.25E-2</v>
      </c>
      <c r="F10758" s="50">
        <f>IF(COUNTIF('リスト（不使用）'!$A$5:$A$6,単年カーブ!$A$1),"希望数量入力ください",'単年（2027年度）'!$E$12*単年カーブ!$R$3+'単年（2027年度）'!$E$12*(1-単年カーブ!$R$3)*単年カーブ!Q10758)</f>
        <v>0</v>
      </c>
      <c r="G10758" s="47">
        <f t="shared" si="1180"/>
        <v>0</v>
      </c>
      <c r="M10758">
        <f t="shared" si="1181"/>
        <v>11</v>
      </c>
      <c r="N10758">
        <f>IF(OR(WEEKDAY(A10758)=1,WEEKDAY(A10758)=7,COUNTIF('2027祝日等（不使用）'!$A$1:$A$20,単年カーブ!A10758)=1),0,1)</f>
        <v>1</v>
      </c>
      <c r="O10758">
        <f t="shared" si="1177"/>
        <v>3</v>
      </c>
      <c r="P10758">
        <f t="shared" si="1182"/>
        <v>0</v>
      </c>
      <c r="Q10758">
        <f t="shared" si="1183"/>
        <v>0</v>
      </c>
    </row>
    <row r="10759" spans="1:17" ht="19.5" x14ac:dyDescent="0.4">
      <c r="A10759" s="33">
        <f t="shared" si="1178"/>
        <v>46702</v>
      </c>
      <c r="B10759" s="27" t="str">
        <f t="shared" si="1179"/>
        <v>(木)</v>
      </c>
      <c r="C10759" s="34">
        <v>6.25E-2</v>
      </c>
      <c r="D10759" s="16" t="s">
        <v>18</v>
      </c>
      <c r="E10759" s="35">
        <v>8.3333333333333301E-2</v>
      </c>
      <c r="F10759" s="50">
        <f>IF(COUNTIF('リスト（不使用）'!$A$5:$A$6,単年カーブ!$A$1),"希望数量入力ください",'単年（2027年度）'!$E$12*単年カーブ!$R$3+'単年（2027年度）'!$E$12*(1-単年カーブ!$R$3)*単年カーブ!Q10759)</f>
        <v>0</v>
      </c>
      <c r="G10759" s="47">
        <f t="shared" si="1180"/>
        <v>0</v>
      </c>
      <c r="M10759">
        <f t="shared" si="1181"/>
        <v>11</v>
      </c>
      <c r="N10759">
        <f>IF(OR(WEEKDAY(A10759)=1,WEEKDAY(A10759)=7,COUNTIF('2027祝日等（不使用）'!$A$1:$A$20,単年カーブ!A10759)=1),0,1)</f>
        <v>1</v>
      </c>
      <c r="O10759">
        <f t="shared" si="1177"/>
        <v>4</v>
      </c>
      <c r="P10759">
        <f t="shared" si="1182"/>
        <v>0</v>
      </c>
      <c r="Q10759">
        <f t="shared" si="1183"/>
        <v>0</v>
      </c>
    </row>
    <row r="10760" spans="1:17" ht="19.5" x14ac:dyDescent="0.4">
      <c r="A10760" s="33">
        <f t="shared" si="1178"/>
        <v>46702</v>
      </c>
      <c r="B10760" s="27" t="str">
        <f t="shared" si="1179"/>
        <v>(木)</v>
      </c>
      <c r="C10760" s="34">
        <v>8.3333333333333301E-2</v>
      </c>
      <c r="D10760" s="16" t="s">
        <v>18</v>
      </c>
      <c r="E10760" s="35">
        <v>0.104166666666667</v>
      </c>
      <c r="F10760" s="50">
        <f>IF(COUNTIF('リスト（不使用）'!$A$5:$A$6,単年カーブ!$A$1),"希望数量入力ください",'単年（2027年度）'!$E$12*単年カーブ!$R$3+'単年（2027年度）'!$E$12*(1-単年カーブ!$R$3)*単年カーブ!Q10760)</f>
        <v>0</v>
      </c>
      <c r="G10760" s="47">
        <f t="shared" si="1180"/>
        <v>0</v>
      </c>
      <c r="M10760">
        <f t="shared" si="1181"/>
        <v>11</v>
      </c>
      <c r="N10760">
        <f>IF(OR(WEEKDAY(A10760)=1,WEEKDAY(A10760)=7,COUNTIF('2027祝日等（不使用）'!$A$1:$A$20,単年カーブ!A10760)=1),0,1)</f>
        <v>1</v>
      </c>
      <c r="O10760">
        <f t="shared" si="1177"/>
        <v>5</v>
      </c>
      <c r="P10760">
        <f t="shared" si="1182"/>
        <v>0</v>
      </c>
      <c r="Q10760">
        <f t="shared" si="1183"/>
        <v>0</v>
      </c>
    </row>
    <row r="10761" spans="1:17" ht="19.5" x14ac:dyDescent="0.4">
      <c r="A10761" s="33">
        <f t="shared" si="1178"/>
        <v>46702</v>
      </c>
      <c r="B10761" s="27" t="str">
        <f t="shared" si="1179"/>
        <v>(木)</v>
      </c>
      <c r="C10761" s="34">
        <v>0.104166666666667</v>
      </c>
      <c r="D10761" s="16" t="s">
        <v>18</v>
      </c>
      <c r="E10761" s="35">
        <v>0.125</v>
      </c>
      <c r="F10761" s="50">
        <f>IF(COUNTIF('リスト（不使用）'!$A$5:$A$6,単年カーブ!$A$1),"希望数量入力ください",'単年（2027年度）'!$E$12*単年カーブ!$R$3+'単年（2027年度）'!$E$12*(1-単年カーブ!$R$3)*単年カーブ!Q10761)</f>
        <v>0</v>
      </c>
      <c r="G10761" s="47">
        <f t="shared" si="1180"/>
        <v>0</v>
      </c>
      <c r="M10761">
        <f t="shared" si="1181"/>
        <v>11</v>
      </c>
      <c r="N10761">
        <f>IF(OR(WEEKDAY(A10761)=1,WEEKDAY(A10761)=7,COUNTIF('2027祝日等（不使用）'!$A$1:$A$20,単年カーブ!A10761)=1),0,1)</f>
        <v>1</v>
      </c>
      <c r="O10761">
        <f t="shared" si="1177"/>
        <v>6</v>
      </c>
      <c r="P10761">
        <f t="shared" si="1182"/>
        <v>0</v>
      </c>
      <c r="Q10761">
        <f t="shared" si="1183"/>
        <v>0</v>
      </c>
    </row>
    <row r="10762" spans="1:17" ht="19.5" x14ac:dyDescent="0.4">
      <c r="A10762" s="33">
        <f t="shared" si="1178"/>
        <v>46702</v>
      </c>
      <c r="B10762" s="27" t="str">
        <f t="shared" si="1179"/>
        <v>(木)</v>
      </c>
      <c r="C10762" s="34">
        <v>0.125</v>
      </c>
      <c r="D10762" s="16" t="s">
        <v>18</v>
      </c>
      <c r="E10762" s="35">
        <v>0.14583333333333301</v>
      </c>
      <c r="F10762" s="50">
        <f>IF(COUNTIF('リスト（不使用）'!$A$5:$A$6,単年カーブ!$A$1),"希望数量入力ください",'単年（2027年度）'!$E$12*単年カーブ!$R$3+'単年（2027年度）'!$E$12*(1-単年カーブ!$R$3)*単年カーブ!Q10762)</f>
        <v>0</v>
      </c>
      <c r="G10762" s="47">
        <f t="shared" si="1180"/>
        <v>0</v>
      </c>
      <c r="M10762">
        <f t="shared" si="1181"/>
        <v>11</v>
      </c>
      <c r="N10762">
        <f>IF(OR(WEEKDAY(A10762)=1,WEEKDAY(A10762)=7,COUNTIF('2027祝日等（不使用）'!$A$1:$A$20,単年カーブ!A10762)=1),0,1)</f>
        <v>1</v>
      </c>
      <c r="O10762">
        <f t="shared" si="1177"/>
        <v>7</v>
      </c>
      <c r="P10762">
        <f t="shared" si="1182"/>
        <v>0</v>
      </c>
      <c r="Q10762">
        <f t="shared" si="1183"/>
        <v>0</v>
      </c>
    </row>
    <row r="10763" spans="1:17" ht="19.5" x14ac:dyDescent="0.4">
      <c r="A10763" s="33">
        <f t="shared" si="1178"/>
        <v>46702</v>
      </c>
      <c r="B10763" s="27" t="str">
        <f t="shared" si="1179"/>
        <v>(木)</v>
      </c>
      <c r="C10763" s="34">
        <v>0.14583333333333301</v>
      </c>
      <c r="D10763" s="16" t="s">
        <v>18</v>
      </c>
      <c r="E10763" s="35">
        <v>0.16666666666666699</v>
      </c>
      <c r="F10763" s="50">
        <f>IF(COUNTIF('リスト（不使用）'!$A$5:$A$6,単年カーブ!$A$1),"希望数量入力ください",'単年（2027年度）'!$E$12*単年カーブ!$R$3+'単年（2027年度）'!$E$12*(1-単年カーブ!$R$3)*単年カーブ!Q10763)</f>
        <v>0</v>
      </c>
      <c r="G10763" s="47">
        <f t="shared" si="1180"/>
        <v>0</v>
      </c>
      <c r="M10763">
        <f t="shared" si="1181"/>
        <v>11</v>
      </c>
      <c r="N10763">
        <f>IF(OR(WEEKDAY(A10763)=1,WEEKDAY(A10763)=7,COUNTIF('2027祝日等（不使用）'!$A$1:$A$20,単年カーブ!A10763)=1),0,1)</f>
        <v>1</v>
      </c>
      <c r="O10763">
        <f t="shared" si="1177"/>
        <v>8</v>
      </c>
      <c r="P10763">
        <f t="shared" si="1182"/>
        <v>0</v>
      </c>
      <c r="Q10763">
        <f t="shared" si="1183"/>
        <v>0</v>
      </c>
    </row>
    <row r="10764" spans="1:17" ht="19.5" x14ac:dyDescent="0.4">
      <c r="A10764" s="33">
        <f t="shared" si="1178"/>
        <v>46702</v>
      </c>
      <c r="B10764" s="27" t="str">
        <f t="shared" si="1179"/>
        <v>(木)</v>
      </c>
      <c r="C10764" s="34">
        <v>0.16666666666666699</v>
      </c>
      <c r="D10764" s="16" t="s">
        <v>18</v>
      </c>
      <c r="E10764" s="35">
        <v>0.1875</v>
      </c>
      <c r="F10764" s="50">
        <f>IF(COUNTIF('リスト（不使用）'!$A$5:$A$6,単年カーブ!$A$1),"希望数量入力ください",'単年（2027年度）'!$E$12*単年カーブ!$R$3+'単年（2027年度）'!$E$12*(1-単年カーブ!$R$3)*単年カーブ!Q10764)</f>
        <v>0</v>
      </c>
      <c r="G10764" s="47">
        <f t="shared" si="1180"/>
        <v>0</v>
      </c>
      <c r="M10764">
        <f t="shared" si="1181"/>
        <v>11</v>
      </c>
      <c r="N10764">
        <f>IF(OR(WEEKDAY(A10764)=1,WEEKDAY(A10764)=7,COUNTIF('2027祝日等（不使用）'!$A$1:$A$20,単年カーブ!A10764)=1),0,1)</f>
        <v>1</v>
      </c>
      <c r="O10764">
        <f t="shared" si="1177"/>
        <v>9</v>
      </c>
      <c r="P10764">
        <f t="shared" si="1182"/>
        <v>0</v>
      </c>
      <c r="Q10764">
        <f t="shared" si="1183"/>
        <v>0</v>
      </c>
    </row>
    <row r="10765" spans="1:17" ht="19.5" x14ac:dyDescent="0.4">
      <c r="A10765" s="33">
        <f t="shared" si="1178"/>
        <v>46702</v>
      </c>
      <c r="B10765" s="27" t="str">
        <f t="shared" si="1179"/>
        <v>(木)</v>
      </c>
      <c r="C10765" s="34">
        <v>0.1875</v>
      </c>
      <c r="D10765" s="16" t="s">
        <v>18</v>
      </c>
      <c r="E10765" s="35">
        <v>0.20833333333333301</v>
      </c>
      <c r="F10765" s="50">
        <f>IF(COUNTIF('リスト（不使用）'!$A$5:$A$6,単年カーブ!$A$1),"希望数量入力ください",'単年（2027年度）'!$E$12*単年カーブ!$R$3+'単年（2027年度）'!$E$12*(1-単年カーブ!$R$3)*単年カーブ!Q10765)</f>
        <v>0</v>
      </c>
      <c r="G10765" s="47">
        <f t="shared" si="1180"/>
        <v>0</v>
      </c>
      <c r="M10765">
        <f t="shared" si="1181"/>
        <v>11</v>
      </c>
      <c r="N10765">
        <f>IF(OR(WEEKDAY(A10765)=1,WEEKDAY(A10765)=7,COUNTIF('2027祝日等（不使用）'!$A$1:$A$20,単年カーブ!A10765)=1),0,1)</f>
        <v>1</v>
      </c>
      <c r="O10765">
        <f t="shared" si="1177"/>
        <v>10</v>
      </c>
      <c r="P10765">
        <f t="shared" si="1182"/>
        <v>0</v>
      </c>
      <c r="Q10765">
        <f t="shared" si="1183"/>
        <v>0</v>
      </c>
    </row>
    <row r="10766" spans="1:17" ht="19.5" x14ac:dyDescent="0.4">
      <c r="A10766" s="33">
        <f t="shared" si="1178"/>
        <v>46702</v>
      </c>
      <c r="B10766" s="27" t="str">
        <f t="shared" si="1179"/>
        <v>(木)</v>
      </c>
      <c r="C10766" s="34">
        <v>0.20833333333333301</v>
      </c>
      <c r="D10766" s="16" t="s">
        <v>18</v>
      </c>
      <c r="E10766" s="35">
        <v>0.22916666666666699</v>
      </c>
      <c r="F10766" s="50">
        <f>IF(COUNTIF('リスト（不使用）'!$A$5:$A$6,単年カーブ!$A$1),"希望数量入力ください",'単年（2027年度）'!$E$12*単年カーブ!$R$3+'単年（2027年度）'!$E$12*(1-単年カーブ!$R$3)*単年カーブ!Q10766)</f>
        <v>0</v>
      </c>
      <c r="G10766" s="47">
        <f t="shared" si="1180"/>
        <v>0</v>
      </c>
      <c r="M10766">
        <f t="shared" si="1181"/>
        <v>11</v>
      </c>
      <c r="N10766">
        <f>IF(OR(WEEKDAY(A10766)=1,WEEKDAY(A10766)=7,COUNTIF('2027祝日等（不使用）'!$A$1:$A$20,単年カーブ!A10766)=1),0,1)</f>
        <v>1</v>
      </c>
      <c r="O10766">
        <f t="shared" si="1177"/>
        <v>11</v>
      </c>
      <c r="P10766">
        <f t="shared" si="1182"/>
        <v>0</v>
      </c>
      <c r="Q10766">
        <f t="shared" si="1183"/>
        <v>0</v>
      </c>
    </row>
    <row r="10767" spans="1:17" ht="19.5" x14ac:dyDescent="0.4">
      <c r="A10767" s="33">
        <f t="shared" si="1178"/>
        <v>46702</v>
      </c>
      <c r="B10767" s="27" t="str">
        <f t="shared" si="1179"/>
        <v>(木)</v>
      </c>
      <c r="C10767" s="34">
        <v>0.22916666666666699</v>
      </c>
      <c r="D10767" s="16" t="s">
        <v>18</v>
      </c>
      <c r="E10767" s="35">
        <v>0.25</v>
      </c>
      <c r="F10767" s="50">
        <f>IF(COUNTIF('リスト（不使用）'!$A$5:$A$6,単年カーブ!$A$1),"希望数量入力ください",'単年（2027年度）'!$E$12*単年カーブ!$R$3+'単年（2027年度）'!$E$12*(1-単年カーブ!$R$3)*単年カーブ!Q10767)</f>
        <v>0</v>
      </c>
      <c r="G10767" s="47">
        <f t="shared" si="1180"/>
        <v>0</v>
      </c>
      <c r="M10767">
        <f t="shared" si="1181"/>
        <v>11</v>
      </c>
      <c r="N10767">
        <f>IF(OR(WEEKDAY(A10767)=1,WEEKDAY(A10767)=7,COUNTIF('2027祝日等（不使用）'!$A$1:$A$20,単年カーブ!A10767)=1),0,1)</f>
        <v>1</v>
      </c>
      <c r="O10767">
        <f t="shared" si="1177"/>
        <v>12</v>
      </c>
      <c r="P10767">
        <f t="shared" si="1182"/>
        <v>0</v>
      </c>
      <c r="Q10767">
        <f t="shared" si="1183"/>
        <v>0</v>
      </c>
    </row>
    <row r="10768" spans="1:17" ht="19.5" x14ac:dyDescent="0.4">
      <c r="A10768" s="33">
        <f t="shared" si="1178"/>
        <v>46702</v>
      </c>
      <c r="B10768" s="27" t="str">
        <f t="shared" si="1179"/>
        <v>(木)</v>
      </c>
      <c r="C10768" s="34">
        <v>0.25</v>
      </c>
      <c r="D10768" s="16" t="s">
        <v>18</v>
      </c>
      <c r="E10768" s="35">
        <v>0.27083333333333298</v>
      </c>
      <c r="F10768" s="50">
        <f>IF(COUNTIF('リスト（不使用）'!$A$5:$A$6,単年カーブ!$A$1),"希望数量入力ください",'単年（2027年度）'!$E$12*単年カーブ!$R$3+'単年（2027年度）'!$E$12*(1-単年カーブ!$R$3)*単年カーブ!Q10768)</f>
        <v>0</v>
      </c>
      <c r="G10768" s="47">
        <f t="shared" si="1180"/>
        <v>0</v>
      </c>
      <c r="M10768">
        <f t="shared" si="1181"/>
        <v>11</v>
      </c>
      <c r="N10768">
        <f>IF(OR(WEEKDAY(A10768)=1,WEEKDAY(A10768)=7,COUNTIF('2027祝日等（不使用）'!$A$1:$A$20,単年カーブ!A10768)=1),0,1)</f>
        <v>1</v>
      </c>
      <c r="O10768">
        <f t="shared" si="1177"/>
        <v>13</v>
      </c>
      <c r="P10768">
        <f t="shared" si="1182"/>
        <v>0</v>
      </c>
      <c r="Q10768">
        <f t="shared" si="1183"/>
        <v>0</v>
      </c>
    </row>
    <row r="10769" spans="1:17" ht="19.5" x14ac:dyDescent="0.4">
      <c r="A10769" s="33">
        <f t="shared" si="1178"/>
        <v>46702</v>
      </c>
      <c r="B10769" s="27" t="str">
        <f t="shared" si="1179"/>
        <v>(木)</v>
      </c>
      <c r="C10769" s="34">
        <v>0.27083333333333298</v>
      </c>
      <c r="D10769" s="16" t="s">
        <v>18</v>
      </c>
      <c r="E10769" s="35">
        <v>0.29166666666666702</v>
      </c>
      <c r="F10769" s="50">
        <f>IF(COUNTIF('リスト（不使用）'!$A$5:$A$6,単年カーブ!$A$1),"希望数量入力ください",'単年（2027年度）'!$E$12*単年カーブ!$R$3+'単年（2027年度）'!$E$12*(1-単年カーブ!$R$3)*単年カーブ!Q10769)</f>
        <v>0</v>
      </c>
      <c r="G10769" s="47">
        <f t="shared" si="1180"/>
        <v>0</v>
      </c>
      <c r="M10769">
        <f t="shared" si="1181"/>
        <v>11</v>
      </c>
      <c r="N10769">
        <f>IF(OR(WEEKDAY(A10769)=1,WEEKDAY(A10769)=7,COUNTIF('2027祝日等（不使用）'!$A$1:$A$20,単年カーブ!A10769)=1),0,1)</f>
        <v>1</v>
      </c>
      <c r="O10769">
        <f t="shared" si="1177"/>
        <v>14</v>
      </c>
      <c r="P10769">
        <f t="shared" si="1182"/>
        <v>0</v>
      </c>
      <c r="Q10769">
        <f t="shared" si="1183"/>
        <v>0</v>
      </c>
    </row>
    <row r="10770" spans="1:17" ht="19.5" x14ac:dyDescent="0.4">
      <c r="A10770" s="33">
        <f t="shared" si="1178"/>
        <v>46702</v>
      </c>
      <c r="B10770" s="27" t="str">
        <f t="shared" si="1179"/>
        <v>(木)</v>
      </c>
      <c r="C10770" s="34">
        <v>0.29166666666666702</v>
      </c>
      <c r="D10770" s="16" t="s">
        <v>18</v>
      </c>
      <c r="E10770" s="35">
        <v>0.3125</v>
      </c>
      <c r="F10770" s="50">
        <f>IF(COUNTIF('リスト（不使用）'!$A$5:$A$6,単年カーブ!$A$1),"希望数量入力ください",'単年（2027年度）'!$E$12*単年カーブ!$R$3+'単年（2027年度）'!$E$12*(1-単年カーブ!$R$3)*単年カーブ!Q10770)</f>
        <v>0</v>
      </c>
      <c r="G10770" s="47">
        <f t="shared" si="1180"/>
        <v>0</v>
      </c>
      <c r="M10770">
        <f t="shared" si="1181"/>
        <v>11</v>
      </c>
      <c r="N10770">
        <f>IF(OR(WEEKDAY(A10770)=1,WEEKDAY(A10770)=7,COUNTIF('2027祝日等（不使用）'!$A$1:$A$20,単年カーブ!A10770)=1),0,1)</f>
        <v>1</v>
      </c>
      <c r="O10770">
        <f t="shared" si="1177"/>
        <v>15</v>
      </c>
      <c r="P10770">
        <f t="shared" si="1182"/>
        <v>0</v>
      </c>
      <c r="Q10770">
        <f t="shared" si="1183"/>
        <v>0</v>
      </c>
    </row>
    <row r="10771" spans="1:17" ht="19.5" x14ac:dyDescent="0.4">
      <c r="A10771" s="33">
        <f t="shared" si="1178"/>
        <v>46702</v>
      </c>
      <c r="B10771" s="27" t="str">
        <f t="shared" si="1179"/>
        <v>(木)</v>
      </c>
      <c r="C10771" s="34">
        <v>0.3125</v>
      </c>
      <c r="D10771" s="16" t="s">
        <v>18</v>
      </c>
      <c r="E10771" s="35">
        <v>0.33333333333333298</v>
      </c>
      <c r="F10771" s="50">
        <f>IF(COUNTIF('リスト（不使用）'!$A$5:$A$6,単年カーブ!$A$1),"希望数量入力ください",'単年（2027年度）'!$E$12*単年カーブ!$R$3+'単年（2027年度）'!$E$12*(1-単年カーブ!$R$3)*単年カーブ!Q10771)</f>
        <v>0</v>
      </c>
      <c r="G10771" s="47">
        <f t="shared" si="1180"/>
        <v>0</v>
      </c>
      <c r="M10771">
        <f t="shared" si="1181"/>
        <v>11</v>
      </c>
      <c r="N10771">
        <f>IF(OR(WEEKDAY(A10771)=1,WEEKDAY(A10771)=7,COUNTIF('2027祝日等（不使用）'!$A$1:$A$20,単年カーブ!A10771)=1),0,1)</f>
        <v>1</v>
      </c>
      <c r="O10771">
        <f t="shared" si="1177"/>
        <v>16</v>
      </c>
      <c r="P10771">
        <f t="shared" si="1182"/>
        <v>0</v>
      </c>
      <c r="Q10771">
        <f t="shared" si="1183"/>
        <v>0</v>
      </c>
    </row>
    <row r="10772" spans="1:17" ht="19.5" x14ac:dyDescent="0.4">
      <c r="A10772" s="33">
        <f t="shared" si="1178"/>
        <v>46702</v>
      </c>
      <c r="B10772" s="27" t="str">
        <f t="shared" si="1179"/>
        <v>(木)</v>
      </c>
      <c r="C10772" s="34">
        <v>0.33333333333333298</v>
      </c>
      <c r="D10772" s="16" t="s">
        <v>18</v>
      </c>
      <c r="E10772" s="35">
        <v>0.35416666666666702</v>
      </c>
      <c r="F10772" s="50">
        <f>IF(COUNTIF('リスト（不使用）'!$A$5:$A$6,単年カーブ!$A$1),"希望数量入力ください",'単年（2027年度）'!$E$12*単年カーブ!$R$3+'単年（2027年度）'!$E$12*(1-単年カーブ!$R$3)*単年カーブ!Q10772)</f>
        <v>0</v>
      </c>
      <c r="G10772" s="47">
        <f t="shared" si="1180"/>
        <v>0</v>
      </c>
      <c r="M10772">
        <f t="shared" si="1181"/>
        <v>11</v>
      </c>
      <c r="N10772">
        <f>IF(OR(WEEKDAY(A10772)=1,WEEKDAY(A10772)=7,COUNTIF('2027祝日等（不使用）'!$A$1:$A$20,単年カーブ!A10772)=1),0,1)</f>
        <v>1</v>
      </c>
      <c r="O10772">
        <f t="shared" si="1177"/>
        <v>17</v>
      </c>
      <c r="P10772">
        <f t="shared" si="1182"/>
        <v>1</v>
      </c>
      <c r="Q10772">
        <f t="shared" si="1183"/>
        <v>1</v>
      </c>
    </row>
    <row r="10773" spans="1:17" ht="19.5" x14ac:dyDescent="0.4">
      <c r="A10773" s="33">
        <f t="shared" si="1178"/>
        <v>46702</v>
      </c>
      <c r="B10773" s="27" t="str">
        <f t="shared" si="1179"/>
        <v>(木)</v>
      </c>
      <c r="C10773" s="34">
        <v>0.35416666666666702</v>
      </c>
      <c r="D10773" s="16" t="s">
        <v>18</v>
      </c>
      <c r="E10773" s="35">
        <v>0.375</v>
      </c>
      <c r="F10773" s="50">
        <f>IF(COUNTIF('リスト（不使用）'!$A$5:$A$6,単年カーブ!$A$1),"希望数量入力ください",'単年（2027年度）'!$E$12*単年カーブ!$R$3+'単年（2027年度）'!$E$12*(1-単年カーブ!$R$3)*単年カーブ!Q10773)</f>
        <v>0</v>
      </c>
      <c r="G10773" s="47">
        <f t="shared" si="1180"/>
        <v>0</v>
      </c>
      <c r="M10773">
        <f t="shared" si="1181"/>
        <v>11</v>
      </c>
      <c r="N10773">
        <f>IF(OR(WEEKDAY(A10773)=1,WEEKDAY(A10773)=7,COUNTIF('2027祝日等（不使用）'!$A$1:$A$20,単年カーブ!A10773)=1),0,1)</f>
        <v>1</v>
      </c>
      <c r="O10773">
        <f t="shared" si="1177"/>
        <v>18</v>
      </c>
      <c r="P10773">
        <f t="shared" si="1182"/>
        <v>1</v>
      </c>
      <c r="Q10773">
        <f t="shared" si="1183"/>
        <v>1</v>
      </c>
    </row>
    <row r="10774" spans="1:17" ht="19.5" x14ac:dyDescent="0.4">
      <c r="A10774" s="33">
        <f t="shared" si="1178"/>
        <v>46702</v>
      </c>
      <c r="B10774" s="27" t="str">
        <f t="shared" si="1179"/>
        <v>(木)</v>
      </c>
      <c r="C10774" s="34">
        <v>0.375</v>
      </c>
      <c r="D10774" s="16" t="s">
        <v>18</v>
      </c>
      <c r="E10774" s="35">
        <v>0.39583333333333298</v>
      </c>
      <c r="F10774" s="50">
        <f>IF(COUNTIF('リスト（不使用）'!$A$5:$A$6,単年カーブ!$A$1),"希望数量入力ください",'単年（2027年度）'!$E$12*単年カーブ!$R$3+'単年（2027年度）'!$E$12*(1-単年カーブ!$R$3)*単年カーブ!Q10774)</f>
        <v>0</v>
      </c>
      <c r="G10774" s="47">
        <f t="shared" si="1180"/>
        <v>0</v>
      </c>
      <c r="M10774">
        <f t="shared" si="1181"/>
        <v>11</v>
      </c>
      <c r="N10774">
        <f>IF(OR(WEEKDAY(A10774)=1,WEEKDAY(A10774)=7,COUNTIF('2027祝日等（不使用）'!$A$1:$A$20,単年カーブ!A10774)=1),0,1)</f>
        <v>1</v>
      </c>
      <c r="O10774">
        <f t="shared" si="1177"/>
        <v>19</v>
      </c>
      <c r="P10774">
        <f t="shared" si="1182"/>
        <v>1</v>
      </c>
      <c r="Q10774">
        <f t="shared" si="1183"/>
        <v>1</v>
      </c>
    </row>
    <row r="10775" spans="1:17" ht="19.5" x14ac:dyDescent="0.4">
      <c r="A10775" s="33">
        <f t="shared" si="1178"/>
        <v>46702</v>
      </c>
      <c r="B10775" s="27" t="str">
        <f t="shared" si="1179"/>
        <v>(木)</v>
      </c>
      <c r="C10775" s="34">
        <v>0.39583333333333298</v>
      </c>
      <c r="D10775" s="16" t="s">
        <v>18</v>
      </c>
      <c r="E10775" s="35">
        <v>0.41666666666666702</v>
      </c>
      <c r="F10775" s="50">
        <f>IF(COUNTIF('リスト（不使用）'!$A$5:$A$6,単年カーブ!$A$1),"希望数量入力ください",'単年（2027年度）'!$E$12*単年カーブ!$R$3+'単年（2027年度）'!$E$12*(1-単年カーブ!$R$3)*単年カーブ!Q10775)</f>
        <v>0</v>
      </c>
      <c r="G10775" s="47">
        <f t="shared" si="1180"/>
        <v>0</v>
      </c>
      <c r="M10775">
        <f t="shared" si="1181"/>
        <v>11</v>
      </c>
      <c r="N10775">
        <f>IF(OR(WEEKDAY(A10775)=1,WEEKDAY(A10775)=7,COUNTIF('2027祝日等（不使用）'!$A$1:$A$20,単年カーブ!A10775)=1),0,1)</f>
        <v>1</v>
      </c>
      <c r="O10775">
        <f t="shared" si="1177"/>
        <v>20</v>
      </c>
      <c r="P10775">
        <f t="shared" si="1182"/>
        <v>1</v>
      </c>
      <c r="Q10775">
        <f t="shared" si="1183"/>
        <v>1</v>
      </c>
    </row>
    <row r="10776" spans="1:17" ht="19.5" x14ac:dyDescent="0.4">
      <c r="A10776" s="33">
        <f t="shared" si="1178"/>
        <v>46702</v>
      </c>
      <c r="B10776" s="27" t="str">
        <f t="shared" si="1179"/>
        <v>(木)</v>
      </c>
      <c r="C10776" s="34">
        <v>0.41666666666666702</v>
      </c>
      <c r="D10776" s="16" t="s">
        <v>18</v>
      </c>
      <c r="E10776" s="35">
        <v>0.4375</v>
      </c>
      <c r="F10776" s="50">
        <f>IF(COUNTIF('リスト（不使用）'!$A$5:$A$6,単年カーブ!$A$1),"希望数量入力ください",'単年（2027年度）'!$E$12*単年カーブ!$R$3+'単年（2027年度）'!$E$12*(1-単年カーブ!$R$3)*単年カーブ!Q10776)</f>
        <v>0</v>
      </c>
      <c r="G10776" s="47">
        <f t="shared" si="1180"/>
        <v>0</v>
      </c>
      <c r="M10776">
        <f t="shared" si="1181"/>
        <v>11</v>
      </c>
      <c r="N10776">
        <f>IF(OR(WEEKDAY(A10776)=1,WEEKDAY(A10776)=7,COUNTIF('2027祝日等（不使用）'!$A$1:$A$20,単年カーブ!A10776)=1),0,1)</f>
        <v>1</v>
      </c>
      <c r="O10776">
        <f t="shared" si="1177"/>
        <v>21</v>
      </c>
      <c r="P10776">
        <f t="shared" si="1182"/>
        <v>1</v>
      </c>
      <c r="Q10776">
        <f t="shared" si="1183"/>
        <v>1</v>
      </c>
    </row>
    <row r="10777" spans="1:17" ht="19.5" x14ac:dyDescent="0.4">
      <c r="A10777" s="33">
        <f t="shared" si="1178"/>
        <v>46702</v>
      </c>
      <c r="B10777" s="27" t="str">
        <f t="shared" si="1179"/>
        <v>(木)</v>
      </c>
      <c r="C10777" s="34">
        <v>0.4375</v>
      </c>
      <c r="D10777" s="16" t="s">
        <v>18</v>
      </c>
      <c r="E10777" s="35">
        <v>0.45833333333333298</v>
      </c>
      <c r="F10777" s="50">
        <f>IF(COUNTIF('リスト（不使用）'!$A$5:$A$6,単年カーブ!$A$1),"希望数量入力ください",'単年（2027年度）'!$E$12*単年カーブ!$R$3+'単年（2027年度）'!$E$12*(1-単年カーブ!$R$3)*単年カーブ!Q10777)</f>
        <v>0</v>
      </c>
      <c r="G10777" s="47">
        <f t="shared" si="1180"/>
        <v>0</v>
      </c>
      <c r="M10777">
        <f t="shared" si="1181"/>
        <v>11</v>
      </c>
      <c r="N10777">
        <f>IF(OR(WEEKDAY(A10777)=1,WEEKDAY(A10777)=7,COUNTIF('2027祝日等（不使用）'!$A$1:$A$20,単年カーブ!A10777)=1),0,1)</f>
        <v>1</v>
      </c>
      <c r="O10777">
        <f t="shared" si="1177"/>
        <v>22</v>
      </c>
      <c r="P10777">
        <f t="shared" si="1182"/>
        <v>1</v>
      </c>
      <c r="Q10777">
        <f t="shared" si="1183"/>
        <v>1</v>
      </c>
    </row>
    <row r="10778" spans="1:17" ht="19.5" x14ac:dyDescent="0.4">
      <c r="A10778" s="33">
        <f t="shared" si="1178"/>
        <v>46702</v>
      </c>
      <c r="B10778" s="27" t="str">
        <f t="shared" si="1179"/>
        <v>(木)</v>
      </c>
      <c r="C10778" s="34">
        <v>0.45833333333333298</v>
      </c>
      <c r="D10778" s="16" t="s">
        <v>18</v>
      </c>
      <c r="E10778" s="35">
        <v>0.47916666666666702</v>
      </c>
      <c r="F10778" s="50">
        <f>IF(COUNTIF('リスト（不使用）'!$A$5:$A$6,単年カーブ!$A$1),"希望数量入力ください",'単年（2027年度）'!$E$12*単年カーブ!$R$3+'単年（2027年度）'!$E$12*(1-単年カーブ!$R$3)*単年カーブ!Q10778)</f>
        <v>0</v>
      </c>
      <c r="G10778" s="47">
        <f t="shared" si="1180"/>
        <v>0</v>
      </c>
      <c r="M10778">
        <f t="shared" si="1181"/>
        <v>11</v>
      </c>
      <c r="N10778">
        <f>IF(OR(WEEKDAY(A10778)=1,WEEKDAY(A10778)=7,COUNTIF('2027祝日等（不使用）'!$A$1:$A$20,単年カーブ!A10778)=1),0,1)</f>
        <v>1</v>
      </c>
      <c r="O10778">
        <f t="shared" si="1177"/>
        <v>23</v>
      </c>
      <c r="P10778">
        <f t="shared" si="1182"/>
        <v>1</v>
      </c>
      <c r="Q10778">
        <f t="shared" si="1183"/>
        <v>1</v>
      </c>
    </row>
    <row r="10779" spans="1:17" ht="19.5" x14ac:dyDescent="0.4">
      <c r="A10779" s="33">
        <f t="shared" si="1178"/>
        <v>46702</v>
      </c>
      <c r="B10779" s="27" t="str">
        <f t="shared" si="1179"/>
        <v>(木)</v>
      </c>
      <c r="C10779" s="34">
        <v>0.47916666666666702</v>
      </c>
      <c r="D10779" s="16" t="s">
        <v>18</v>
      </c>
      <c r="E10779" s="35">
        <v>0.5</v>
      </c>
      <c r="F10779" s="50">
        <f>IF(COUNTIF('リスト（不使用）'!$A$5:$A$6,単年カーブ!$A$1),"希望数量入力ください",'単年（2027年度）'!$E$12*単年カーブ!$R$3+'単年（2027年度）'!$E$12*(1-単年カーブ!$R$3)*単年カーブ!Q10779)</f>
        <v>0</v>
      </c>
      <c r="G10779" s="47">
        <f t="shared" si="1180"/>
        <v>0</v>
      </c>
      <c r="M10779">
        <f t="shared" si="1181"/>
        <v>11</v>
      </c>
      <c r="N10779">
        <f>IF(OR(WEEKDAY(A10779)=1,WEEKDAY(A10779)=7,COUNTIF('2027祝日等（不使用）'!$A$1:$A$20,単年カーブ!A10779)=1),0,1)</f>
        <v>1</v>
      </c>
      <c r="O10779">
        <f t="shared" si="1177"/>
        <v>24</v>
      </c>
      <c r="P10779">
        <f t="shared" si="1182"/>
        <v>1</v>
      </c>
      <c r="Q10779">
        <f t="shared" si="1183"/>
        <v>1</v>
      </c>
    </row>
    <row r="10780" spans="1:17" ht="19.5" x14ac:dyDescent="0.4">
      <c r="A10780" s="33">
        <f t="shared" si="1178"/>
        <v>46702</v>
      </c>
      <c r="B10780" s="27" t="str">
        <f t="shared" si="1179"/>
        <v>(木)</v>
      </c>
      <c r="C10780" s="34">
        <v>0.5</v>
      </c>
      <c r="D10780" s="16" t="s">
        <v>18</v>
      </c>
      <c r="E10780" s="35">
        <v>0.52083333333333304</v>
      </c>
      <c r="F10780" s="50">
        <f>IF(COUNTIF('リスト（不使用）'!$A$5:$A$6,単年カーブ!$A$1),"希望数量入力ください",'単年（2027年度）'!$E$12*単年カーブ!$R$3+'単年（2027年度）'!$E$12*(1-単年カーブ!$R$3)*単年カーブ!Q10780)</f>
        <v>0</v>
      </c>
      <c r="G10780" s="47">
        <f t="shared" si="1180"/>
        <v>0</v>
      </c>
      <c r="M10780">
        <f t="shared" si="1181"/>
        <v>11</v>
      </c>
      <c r="N10780">
        <f>IF(OR(WEEKDAY(A10780)=1,WEEKDAY(A10780)=7,COUNTIF('2027祝日等（不使用）'!$A$1:$A$20,単年カーブ!A10780)=1),0,1)</f>
        <v>1</v>
      </c>
      <c r="O10780">
        <f t="shared" si="1177"/>
        <v>25</v>
      </c>
      <c r="P10780">
        <f t="shared" si="1182"/>
        <v>1</v>
      </c>
      <c r="Q10780">
        <f t="shared" si="1183"/>
        <v>1</v>
      </c>
    </row>
    <row r="10781" spans="1:17" ht="19.5" x14ac:dyDescent="0.4">
      <c r="A10781" s="33">
        <f t="shared" si="1178"/>
        <v>46702</v>
      </c>
      <c r="B10781" s="27" t="str">
        <f t="shared" si="1179"/>
        <v>(木)</v>
      </c>
      <c r="C10781" s="34">
        <v>0.52083333333333304</v>
      </c>
      <c r="D10781" s="16" t="s">
        <v>18</v>
      </c>
      <c r="E10781" s="35">
        <v>0.54166666666666696</v>
      </c>
      <c r="F10781" s="50">
        <f>IF(COUNTIF('リスト（不使用）'!$A$5:$A$6,単年カーブ!$A$1),"希望数量入力ください",'単年（2027年度）'!$E$12*単年カーブ!$R$3+'単年（2027年度）'!$E$12*(1-単年カーブ!$R$3)*単年カーブ!Q10781)</f>
        <v>0</v>
      </c>
      <c r="G10781" s="47">
        <f t="shared" si="1180"/>
        <v>0</v>
      </c>
      <c r="M10781">
        <f t="shared" si="1181"/>
        <v>11</v>
      </c>
      <c r="N10781">
        <f>IF(OR(WEEKDAY(A10781)=1,WEEKDAY(A10781)=7,COUNTIF('2027祝日等（不使用）'!$A$1:$A$20,単年カーブ!A10781)=1),0,1)</f>
        <v>1</v>
      </c>
      <c r="O10781">
        <f t="shared" si="1177"/>
        <v>26</v>
      </c>
      <c r="P10781">
        <f t="shared" si="1182"/>
        <v>1</v>
      </c>
      <c r="Q10781">
        <f t="shared" si="1183"/>
        <v>1</v>
      </c>
    </row>
    <row r="10782" spans="1:17" ht="19.5" x14ac:dyDescent="0.4">
      <c r="A10782" s="33">
        <f t="shared" si="1178"/>
        <v>46702</v>
      </c>
      <c r="B10782" s="27" t="str">
        <f t="shared" si="1179"/>
        <v>(木)</v>
      </c>
      <c r="C10782" s="34">
        <v>0.54166666666666696</v>
      </c>
      <c r="D10782" s="16" t="s">
        <v>18</v>
      </c>
      <c r="E10782" s="35">
        <v>0.5625</v>
      </c>
      <c r="F10782" s="50">
        <f>IF(COUNTIF('リスト（不使用）'!$A$5:$A$6,単年カーブ!$A$1),"希望数量入力ください",'単年（2027年度）'!$E$12*単年カーブ!$R$3+'単年（2027年度）'!$E$12*(1-単年カーブ!$R$3)*単年カーブ!Q10782)</f>
        <v>0</v>
      </c>
      <c r="G10782" s="47">
        <f t="shared" si="1180"/>
        <v>0</v>
      </c>
      <c r="M10782">
        <f t="shared" si="1181"/>
        <v>11</v>
      </c>
      <c r="N10782">
        <f>IF(OR(WEEKDAY(A10782)=1,WEEKDAY(A10782)=7,COUNTIF('2027祝日等（不使用）'!$A$1:$A$20,単年カーブ!A10782)=1),0,1)</f>
        <v>1</v>
      </c>
      <c r="O10782">
        <f t="shared" si="1177"/>
        <v>27</v>
      </c>
      <c r="P10782">
        <f t="shared" si="1182"/>
        <v>1</v>
      </c>
      <c r="Q10782">
        <f t="shared" si="1183"/>
        <v>1</v>
      </c>
    </row>
    <row r="10783" spans="1:17" ht="19.5" x14ac:dyDescent="0.4">
      <c r="A10783" s="33">
        <f t="shared" si="1178"/>
        <v>46702</v>
      </c>
      <c r="B10783" s="27" t="str">
        <f t="shared" si="1179"/>
        <v>(木)</v>
      </c>
      <c r="C10783" s="34">
        <v>0.5625</v>
      </c>
      <c r="D10783" s="16" t="s">
        <v>18</v>
      </c>
      <c r="E10783" s="35">
        <v>0.58333333333333304</v>
      </c>
      <c r="F10783" s="50">
        <f>IF(COUNTIF('リスト（不使用）'!$A$5:$A$6,単年カーブ!$A$1),"希望数量入力ください",'単年（2027年度）'!$E$12*単年カーブ!$R$3+'単年（2027年度）'!$E$12*(1-単年カーブ!$R$3)*単年カーブ!Q10783)</f>
        <v>0</v>
      </c>
      <c r="G10783" s="47">
        <f t="shared" si="1180"/>
        <v>0</v>
      </c>
      <c r="M10783">
        <f t="shared" si="1181"/>
        <v>11</v>
      </c>
      <c r="N10783">
        <f>IF(OR(WEEKDAY(A10783)=1,WEEKDAY(A10783)=7,COUNTIF('2027祝日等（不使用）'!$A$1:$A$20,単年カーブ!A10783)=1),0,1)</f>
        <v>1</v>
      </c>
      <c r="O10783">
        <f t="shared" si="1177"/>
        <v>28</v>
      </c>
      <c r="P10783">
        <f t="shared" si="1182"/>
        <v>1</v>
      </c>
      <c r="Q10783">
        <f t="shared" si="1183"/>
        <v>1</v>
      </c>
    </row>
    <row r="10784" spans="1:17" ht="19.5" x14ac:dyDescent="0.4">
      <c r="A10784" s="33">
        <f t="shared" si="1178"/>
        <v>46702</v>
      </c>
      <c r="B10784" s="27" t="str">
        <f t="shared" si="1179"/>
        <v>(木)</v>
      </c>
      <c r="C10784" s="34">
        <v>0.58333333333333304</v>
      </c>
      <c r="D10784" s="16" t="s">
        <v>18</v>
      </c>
      <c r="E10784" s="35">
        <v>0.60416666666666696</v>
      </c>
      <c r="F10784" s="50">
        <f>IF(COUNTIF('リスト（不使用）'!$A$5:$A$6,単年カーブ!$A$1),"希望数量入力ください",'単年（2027年度）'!$E$12*単年カーブ!$R$3+'単年（2027年度）'!$E$12*(1-単年カーブ!$R$3)*単年カーブ!Q10784)</f>
        <v>0</v>
      </c>
      <c r="G10784" s="47">
        <f t="shared" si="1180"/>
        <v>0</v>
      </c>
      <c r="M10784">
        <f t="shared" si="1181"/>
        <v>11</v>
      </c>
      <c r="N10784">
        <f>IF(OR(WEEKDAY(A10784)=1,WEEKDAY(A10784)=7,COUNTIF('2027祝日等（不使用）'!$A$1:$A$20,単年カーブ!A10784)=1),0,1)</f>
        <v>1</v>
      </c>
      <c r="O10784">
        <f t="shared" si="1177"/>
        <v>29</v>
      </c>
      <c r="P10784">
        <f t="shared" si="1182"/>
        <v>1</v>
      </c>
      <c r="Q10784">
        <f t="shared" si="1183"/>
        <v>1</v>
      </c>
    </row>
    <row r="10785" spans="1:17" ht="19.5" x14ac:dyDescent="0.4">
      <c r="A10785" s="33">
        <f t="shared" si="1178"/>
        <v>46702</v>
      </c>
      <c r="B10785" s="27" t="str">
        <f t="shared" si="1179"/>
        <v>(木)</v>
      </c>
      <c r="C10785" s="34">
        <v>0.60416666666666696</v>
      </c>
      <c r="D10785" s="16" t="s">
        <v>18</v>
      </c>
      <c r="E10785" s="35">
        <v>0.625</v>
      </c>
      <c r="F10785" s="50">
        <f>IF(COUNTIF('リスト（不使用）'!$A$5:$A$6,単年カーブ!$A$1),"希望数量入力ください",'単年（2027年度）'!$E$12*単年カーブ!$R$3+'単年（2027年度）'!$E$12*(1-単年カーブ!$R$3)*単年カーブ!Q10785)</f>
        <v>0</v>
      </c>
      <c r="G10785" s="47">
        <f t="shared" si="1180"/>
        <v>0</v>
      </c>
      <c r="M10785">
        <f t="shared" si="1181"/>
        <v>11</v>
      </c>
      <c r="N10785">
        <f>IF(OR(WEEKDAY(A10785)=1,WEEKDAY(A10785)=7,COUNTIF('2027祝日等（不使用）'!$A$1:$A$20,単年カーブ!A10785)=1),0,1)</f>
        <v>1</v>
      </c>
      <c r="O10785">
        <f t="shared" si="1177"/>
        <v>30</v>
      </c>
      <c r="P10785">
        <f t="shared" si="1182"/>
        <v>1</v>
      </c>
      <c r="Q10785">
        <f t="shared" si="1183"/>
        <v>1</v>
      </c>
    </row>
    <row r="10786" spans="1:17" ht="19.5" x14ac:dyDescent="0.4">
      <c r="A10786" s="33">
        <f t="shared" si="1178"/>
        <v>46702</v>
      </c>
      <c r="B10786" s="27" t="str">
        <f t="shared" si="1179"/>
        <v>(木)</v>
      </c>
      <c r="C10786" s="34">
        <v>0.625</v>
      </c>
      <c r="D10786" s="16" t="s">
        <v>18</v>
      </c>
      <c r="E10786" s="35">
        <v>0.64583333333333304</v>
      </c>
      <c r="F10786" s="50">
        <f>IF(COUNTIF('リスト（不使用）'!$A$5:$A$6,単年カーブ!$A$1),"希望数量入力ください",'単年（2027年度）'!$E$12*単年カーブ!$R$3+'単年（2027年度）'!$E$12*(1-単年カーブ!$R$3)*単年カーブ!Q10786)</f>
        <v>0</v>
      </c>
      <c r="G10786" s="47">
        <f t="shared" si="1180"/>
        <v>0</v>
      </c>
      <c r="M10786">
        <f t="shared" si="1181"/>
        <v>11</v>
      </c>
      <c r="N10786">
        <f>IF(OR(WEEKDAY(A10786)=1,WEEKDAY(A10786)=7,COUNTIF('2027祝日等（不使用）'!$A$1:$A$20,単年カーブ!A10786)=1),0,1)</f>
        <v>1</v>
      </c>
      <c r="O10786">
        <f t="shared" si="1177"/>
        <v>31</v>
      </c>
      <c r="P10786">
        <f t="shared" si="1182"/>
        <v>1</v>
      </c>
      <c r="Q10786">
        <f t="shared" si="1183"/>
        <v>1</v>
      </c>
    </row>
    <row r="10787" spans="1:17" ht="19.5" x14ac:dyDescent="0.4">
      <c r="A10787" s="33">
        <f t="shared" si="1178"/>
        <v>46702</v>
      </c>
      <c r="B10787" s="27" t="str">
        <f t="shared" si="1179"/>
        <v>(木)</v>
      </c>
      <c r="C10787" s="34">
        <v>0.64583333333333304</v>
      </c>
      <c r="D10787" s="16" t="s">
        <v>18</v>
      </c>
      <c r="E10787" s="35">
        <v>0.66666666666666696</v>
      </c>
      <c r="F10787" s="50">
        <f>IF(COUNTIF('リスト（不使用）'!$A$5:$A$6,単年カーブ!$A$1),"希望数量入力ください",'単年（2027年度）'!$E$12*単年カーブ!$R$3+'単年（2027年度）'!$E$12*(1-単年カーブ!$R$3)*単年カーブ!Q10787)</f>
        <v>0</v>
      </c>
      <c r="G10787" s="47">
        <f t="shared" si="1180"/>
        <v>0</v>
      </c>
      <c r="M10787">
        <f t="shared" si="1181"/>
        <v>11</v>
      </c>
      <c r="N10787">
        <f>IF(OR(WEEKDAY(A10787)=1,WEEKDAY(A10787)=7,COUNTIF('2027祝日等（不使用）'!$A$1:$A$20,単年カーブ!A10787)=1),0,1)</f>
        <v>1</v>
      </c>
      <c r="O10787">
        <f t="shared" si="1177"/>
        <v>32</v>
      </c>
      <c r="P10787">
        <f t="shared" si="1182"/>
        <v>1</v>
      </c>
      <c r="Q10787">
        <f t="shared" si="1183"/>
        <v>1</v>
      </c>
    </row>
    <row r="10788" spans="1:17" ht="19.5" x14ac:dyDescent="0.4">
      <c r="A10788" s="33">
        <f t="shared" si="1178"/>
        <v>46702</v>
      </c>
      <c r="B10788" s="27" t="str">
        <f t="shared" si="1179"/>
        <v>(木)</v>
      </c>
      <c r="C10788" s="34">
        <v>0.66666666666666696</v>
      </c>
      <c r="D10788" s="16" t="s">
        <v>18</v>
      </c>
      <c r="E10788" s="35">
        <v>0.6875</v>
      </c>
      <c r="F10788" s="50">
        <f>IF(COUNTIF('リスト（不使用）'!$A$5:$A$6,単年カーブ!$A$1),"希望数量入力ください",'単年（2027年度）'!$E$12*単年カーブ!$R$3+'単年（2027年度）'!$E$12*(1-単年カーブ!$R$3)*単年カーブ!Q10788)</f>
        <v>0</v>
      </c>
      <c r="G10788" s="47">
        <f t="shared" si="1180"/>
        <v>0</v>
      </c>
      <c r="M10788">
        <f t="shared" si="1181"/>
        <v>11</v>
      </c>
      <c r="N10788">
        <f>IF(OR(WEEKDAY(A10788)=1,WEEKDAY(A10788)=7,COUNTIF('2027祝日等（不使用）'!$A$1:$A$20,単年カーブ!A10788)=1),0,1)</f>
        <v>1</v>
      </c>
      <c r="O10788">
        <f t="shared" si="1177"/>
        <v>33</v>
      </c>
      <c r="P10788">
        <f t="shared" si="1182"/>
        <v>1</v>
      </c>
      <c r="Q10788">
        <f t="shared" si="1183"/>
        <v>1</v>
      </c>
    </row>
    <row r="10789" spans="1:17" ht="19.5" x14ac:dyDescent="0.4">
      <c r="A10789" s="33">
        <f t="shared" si="1178"/>
        <v>46702</v>
      </c>
      <c r="B10789" s="27" t="str">
        <f t="shared" si="1179"/>
        <v>(木)</v>
      </c>
      <c r="C10789" s="34">
        <v>0.6875</v>
      </c>
      <c r="D10789" s="16" t="s">
        <v>18</v>
      </c>
      <c r="E10789" s="35">
        <v>0.70833333333333304</v>
      </c>
      <c r="F10789" s="50">
        <f>IF(COUNTIF('リスト（不使用）'!$A$5:$A$6,単年カーブ!$A$1),"希望数量入力ください",'単年（2027年度）'!$E$12*単年カーブ!$R$3+'単年（2027年度）'!$E$12*(1-単年カーブ!$R$3)*単年カーブ!Q10789)</f>
        <v>0</v>
      </c>
      <c r="G10789" s="47">
        <f t="shared" si="1180"/>
        <v>0</v>
      </c>
      <c r="M10789">
        <f t="shared" si="1181"/>
        <v>11</v>
      </c>
      <c r="N10789">
        <f>IF(OR(WEEKDAY(A10789)=1,WEEKDAY(A10789)=7,COUNTIF('2027祝日等（不使用）'!$A$1:$A$20,単年カーブ!A10789)=1),0,1)</f>
        <v>1</v>
      </c>
      <c r="O10789">
        <f t="shared" si="1177"/>
        <v>34</v>
      </c>
      <c r="P10789">
        <f t="shared" si="1182"/>
        <v>1</v>
      </c>
      <c r="Q10789">
        <f t="shared" si="1183"/>
        <v>1</v>
      </c>
    </row>
    <row r="10790" spans="1:17" ht="19.5" x14ac:dyDescent="0.4">
      <c r="A10790" s="33">
        <f t="shared" si="1178"/>
        <v>46702</v>
      </c>
      <c r="B10790" s="27" t="str">
        <f t="shared" si="1179"/>
        <v>(木)</v>
      </c>
      <c r="C10790" s="34">
        <v>0.70833333333333304</v>
      </c>
      <c r="D10790" s="16" t="s">
        <v>18</v>
      </c>
      <c r="E10790" s="35">
        <v>0.72916666666666696</v>
      </c>
      <c r="F10790" s="50">
        <f>IF(COUNTIF('リスト（不使用）'!$A$5:$A$6,単年カーブ!$A$1),"希望数量入力ください",'単年（2027年度）'!$E$12*単年カーブ!$R$3+'単年（2027年度）'!$E$12*(1-単年カーブ!$R$3)*単年カーブ!Q10790)</f>
        <v>0</v>
      </c>
      <c r="G10790" s="47">
        <f t="shared" si="1180"/>
        <v>0</v>
      </c>
      <c r="M10790">
        <f t="shared" si="1181"/>
        <v>11</v>
      </c>
      <c r="N10790">
        <f>IF(OR(WEEKDAY(A10790)=1,WEEKDAY(A10790)=7,COUNTIF('2027祝日等（不使用）'!$A$1:$A$20,単年カーブ!A10790)=1),0,1)</f>
        <v>1</v>
      </c>
      <c r="O10790">
        <f t="shared" si="1177"/>
        <v>35</v>
      </c>
      <c r="P10790">
        <f t="shared" si="1182"/>
        <v>1</v>
      </c>
      <c r="Q10790">
        <f t="shared" si="1183"/>
        <v>1</v>
      </c>
    </row>
    <row r="10791" spans="1:17" ht="19.5" x14ac:dyDescent="0.4">
      <c r="A10791" s="33">
        <f t="shared" si="1178"/>
        <v>46702</v>
      </c>
      <c r="B10791" s="27" t="str">
        <f t="shared" si="1179"/>
        <v>(木)</v>
      </c>
      <c r="C10791" s="34">
        <v>0.72916666666666696</v>
      </c>
      <c r="D10791" s="16" t="s">
        <v>18</v>
      </c>
      <c r="E10791" s="35">
        <v>0.75</v>
      </c>
      <c r="F10791" s="50">
        <f>IF(COUNTIF('リスト（不使用）'!$A$5:$A$6,単年カーブ!$A$1),"希望数量入力ください",'単年（2027年度）'!$E$12*単年カーブ!$R$3+'単年（2027年度）'!$E$12*(1-単年カーブ!$R$3)*単年カーブ!Q10791)</f>
        <v>0</v>
      </c>
      <c r="G10791" s="47">
        <f t="shared" si="1180"/>
        <v>0</v>
      </c>
      <c r="M10791">
        <f t="shared" si="1181"/>
        <v>11</v>
      </c>
      <c r="N10791">
        <f>IF(OR(WEEKDAY(A10791)=1,WEEKDAY(A10791)=7,COUNTIF('2027祝日等（不使用）'!$A$1:$A$20,単年カーブ!A10791)=1),0,1)</f>
        <v>1</v>
      </c>
      <c r="O10791">
        <f t="shared" si="1177"/>
        <v>36</v>
      </c>
      <c r="P10791">
        <f t="shared" si="1182"/>
        <v>1</v>
      </c>
      <c r="Q10791">
        <f t="shared" si="1183"/>
        <v>1</v>
      </c>
    </row>
    <row r="10792" spans="1:17" ht="19.5" x14ac:dyDescent="0.4">
      <c r="A10792" s="33">
        <f t="shared" si="1178"/>
        <v>46702</v>
      </c>
      <c r="B10792" s="27" t="str">
        <f t="shared" si="1179"/>
        <v>(木)</v>
      </c>
      <c r="C10792" s="34">
        <v>0.75</v>
      </c>
      <c r="D10792" s="16" t="s">
        <v>18</v>
      </c>
      <c r="E10792" s="35">
        <v>0.77083333333333304</v>
      </c>
      <c r="F10792" s="50">
        <f>IF(COUNTIF('リスト（不使用）'!$A$5:$A$6,単年カーブ!$A$1),"希望数量入力ください",'単年（2027年度）'!$E$12*単年カーブ!$R$3+'単年（2027年度）'!$E$12*(1-単年カーブ!$R$3)*単年カーブ!Q10792)</f>
        <v>0</v>
      </c>
      <c r="G10792" s="47">
        <f t="shared" si="1180"/>
        <v>0</v>
      </c>
      <c r="M10792">
        <f t="shared" si="1181"/>
        <v>11</v>
      </c>
      <c r="N10792">
        <f>IF(OR(WEEKDAY(A10792)=1,WEEKDAY(A10792)=7,COUNTIF('2027祝日等（不使用）'!$A$1:$A$20,単年カーブ!A10792)=1),0,1)</f>
        <v>1</v>
      </c>
      <c r="O10792">
        <f t="shared" si="1177"/>
        <v>37</v>
      </c>
      <c r="P10792">
        <f t="shared" si="1182"/>
        <v>1</v>
      </c>
      <c r="Q10792">
        <f t="shared" si="1183"/>
        <v>1</v>
      </c>
    </row>
    <row r="10793" spans="1:17" ht="19.5" x14ac:dyDescent="0.4">
      <c r="A10793" s="33">
        <f t="shared" si="1178"/>
        <v>46702</v>
      </c>
      <c r="B10793" s="27" t="str">
        <f t="shared" si="1179"/>
        <v>(木)</v>
      </c>
      <c r="C10793" s="34">
        <v>0.77083333333333304</v>
      </c>
      <c r="D10793" s="16" t="s">
        <v>18</v>
      </c>
      <c r="E10793" s="35">
        <v>0.79166666666666696</v>
      </c>
      <c r="F10793" s="50">
        <f>IF(COUNTIF('リスト（不使用）'!$A$5:$A$6,単年カーブ!$A$1),"希望数量入力ください",'単年（2027年度）'!$E$12*単年カーブ!$R$3+'単年（2027年度）'!$E$12*(1-単年カーブ!$R$3)*単年カーブ!Q10793)</f>
        <v>0</v>
      </c>
      <c r="G10793" s="47">
        <f t="shared" si="1180"/>
        <v>0</v>
      </c>
      <c r="M10793">
        <f t="shared" si="1181"/>
        <v>11</v>
      </c>
      <c r="N10793">
        <f>IF(OR(WEEKDAY(A10793)=1,WEEKDAY(A10793)=7,COUNTIF('2027祝日等（不使用）'!$A$1:$A$20,単年カーブ!A10793)=1),0,1)</f>
        <v>1</v>
      </c>
      <c r="O10793">
        <f t="shared" si="1177"/>
        <v>38</v>
      </c>
      <c r="P10793">
        <f t="shared" si="1182"/>
        <v>1</v>
      </c>
      <c r="Q10793">
        <f t="shared" si="1183"/>
        <v>1</v>
      </c>
    </row>
    <row r="10794" spans="1:17" ht="19.5" x14ac:dyDescent="0.4">
      <c r="A10794" s="33">
        <f t="shared" si="1178"/>
        <v>46702</v>
      </c>
      <c r="B10794" s="27" t="str">
        <f t="shared" si="1179"/>
        <v>(木)</v>
      </c>
      <c r="C10794" s="34">
        <v>0.79166666666666696</v>
      </c>
      <c r="D10794" s="16" t="s">
        <v>18</v>
      </c>
      <c r="E10794" s="35">
        <v>0.8125</v>
      </c>
      <c r="F10794" s="50">
        <f>IF(COUNTIF('リスト（不使用）'!$A$5:$A$6,単年カーブ!$A$1),"希望数量入力ください",'単年（2027年度）'!$E$12*単年カーブ!$R$3+'単年（2027年度）'!$E$12*(1-単年カーブ!$R$3)*単年カーブ!Q10794)</f>
        <v>0</v>
      </c>
      <c r="G10794" s="47">
        <f t="shared" si="1180"/>
        <v>0</v>
      </c>
      <c r="M10794">
        <f t="shared" si="1181"/>
        <v>11</v>
      </c>
      <c r="N10794">
        <f>IF(OR(WEEKDAY(A10794)=1,WEEKDAY(A10794)=7,COUNTIF('2027祝日等（不使用）'!$A$1:$A$20,単年カーブ!A10794)=1),0,1)</f>
        <v>1</v>
      </c>
      <c r="O10794">
        <f t="shared" si="1177"/>
        <v>39</v>
      </c>
      <c r="P10794">
        <f t="shared" si="1182"/>
        <v>1</v>
      </c>
      <c r="Q10794">
        <f t="shared" si="1183"/>
        <v>1</v>
      </c>
    </row>
    <row r="10795" spans="1:17" ht="19.5" x14ac:dyDescent="0.4">
      <c r="A10795" s="33">
        <f t="shared" si="1178"/>
        <v>46702</v>
      </c>
      <c r="B10795" s="27" t="str">
        <f t="shared" si="1179"/>
        <v>(木)</v>
      </c>
      <c r="C10795" s="34">
        <v>0.8125</v>
      </c>
      <c r="D10795" s="16" t="s">
        <v>18</v>
      </c>
      <c r="E10795" s="35">
        <v>0.83333333333333304</v>
      </c>
      <c r="F10795" s="50">
        <f>IF(COUNTIF('リスト（不使用）'!$A$5:$A$6,単年カーブ!$A$1),"希望数量入力ください",'単年（2027年度）'!$E$12*単年カーブ!$R$3+'単年（2027年度）'!$E$12*(1-単年カーブ!$R$3)*単年カーブ!Q10795)</f>
        <v>0</v>
      </c>
      <c r="G10795" s="47">
        <f t="shared" si="1180"/>
        <v>0</v>
      </c>
      <c r="M10795">
        <f t="shared" si="1181"/>
        <v>11</v>
      </c>
      <c r="N10795">
        <f>IF(OR(WEEKDAY(A10795)=1,WEEKDAY(A10795)=7,COUNTIF('2027祝日等（不使用）'!$A$1:$A$20,単年カーブ!A10795)=1),0,1)</f>
        <v>1</v>
      </c>
      <c r="O10795">
        <f t="shared" si="1177"/>
        <v>40</v>
      </c>
      <c r="P10795">
        <f t="shared" si="1182"/>
        <v>1</v>
      </c>
      <c r="Q10795">
        <f t="shared" si="1183"/>
        <v>1</v>
      </c>
    </row>
    <row r="10796" spans="1:17" ht="19.5" x14ac:dyDescent="0.4">
      <c r="A10796" s="33">
        <f t="shared" si="1178"/>
        <v>46702</v>
      </c>
      <c r="B10796" s="27" t="str">
        <f t="shared" si="1179"/>
        <v>(木)</v>
      </c>
      <c r="C10796" s="34">
        <v>0.83333333333333304</v>
      </c>
      <c r="D10796" s="16" t="s">
        <v>18</v>
      </c>
      <c r="E10796" s="35">
        <v>0.85416666666666696</v>
      </c>
      <c r="F10796" s="50">
        <f>IF(COUNTIF('リスト（不使用）'!$A$5:$A$6,単年カーブ!$A$1),"希望数量入力ください",'単年（2027年度）'!$E$12*単年カーブ!$R$3+'単年（2027年度）'!$E$12*(1-単年カーブ!$R$3)*単年カーブ!Q10796)</f>
        <v>0</v>
      </c>
      <c r="G10796" s="47">
        <f t="shared" si="1180"/>
        <v>0</v>
      </c>
      <c r="M10796">
        <f t="shared" si="1181"/>
        <v>11</v>
      </c>
      <c r="N10796">
        <f>IF(OR(WEEKDAY(A10796)=1,WEEKDAY(A10796)=7,COUNTIF('2027祝日等（不使用）'!$A$1:$A$20,単年カーブ!A10796)=1),0,1)</f>
        <v>1</v>
      </c>
      <c r="O10796">
        <f t="shared" si="1177"/>
        <v>41</v>
      </c>
      <c r="P10796">
        <f t="shared" si="1182"/>
        <v>0</v>
      </c>
      <c r="Q10796">
        <f t="shared" si="1183"/>
        <v>0</v>
      </c>
    </row>
    <row r="10797" spans="1:17" ht="19.5" x14ac:dyDescent="0.4">
      <c r="A10797" s="33">
        <f t="shared" si="1178"/>
        <v>46702</v>
      </c>
      <c r="B10797" s="27" t="str">
        <f t="shared" si="1179"/>
        <v>(木)</v>
      </c>
      <c r="C10797" s="34">
        <v>0.85416666666666696</v>
      </c>
      <c r="D10797" s="16" t="s">
        <v>18</v>
      </c>
      <c r="E10797" s="35">
        <v>0.875</v>
      </c>
      <c r="F10797" s="50">
        <f>IF(COUNTIF('リスト（不使用）'!$A$5:$A$6,単年カーブ!$A$1),"希望数量入力ください",'単年（2027年度）'!$E$12*単年カーブ!$R$3+'単年（2027年度）'!$E$12*(1-単年カーブ!$R$3)*単年カーブ!Q10797)</f>
        <v>0</v>
      </c>
      <c r="G10797" s="47">
        <f t="shared" si="1180"/>
        <v>0</v>
      </c>
      <c r="M10797">
        <f t="shared" si="1181"/>
        <v>11</v>
      </c>
      <c r="N10797">
        <f>IF(OR(WEEKDAY(A10797)=1,WEEKDAY(A10797)=7,COUNTIF('2027祝日等（不使用）'!$A$1:$A$20,単年カーブ!A10797)=1),0,1)</f>
        <v>1</v>
      </c>
      <c r="O10797">
        <f t="shared" si="1177"/>
        <v>42</v>
      </c>
      <c r="P10797">
        <f t="shared" si="1182"/>
        <v>0</v>
      </c>
      <c r="Q10797">
        <f t="shared" si="1183"/>
        <v>0</v>
      </c>
    </row>
    <row r="10798" spans="1:17" ht="19.5" x14ac:dyDescent="0.4">
      <c r="A10798" s="33">
        <f t="shared" si="1178"/>
        <v>46702</v>
      </c>
      <c r="B10798" s="27" t="str">
        <f t="shared" si="1179"/>
        <v>(木)</v>
      </c>
      <c r="C10798" s="34">
        <v>0.875</v>
      </c>
      <c r="D10798" s="16" t="s">
        <v>18</v>
      </c>
      <c r="E10798" s="35">
        <v>0.89583333333333304</v>
      </c>
      <c r="F10798" s="50">
        <f>IF(COUNTIF('リスト（不使用）'!$A$5:$A$6,単年カーブ!$A$1),"希望数量入力ください",'単年（2027年度）'!$E$12*単年カーブ!$R$3+'単年（2027年度）'!$E$12*(1-単年カーブ!$R$3)*単年カーブ!Q10798)</f>
        <v>0</v>
      </c>
      <c r="G10798" s="47">
        <f t="shared" si="1180"/>
        <v>0</v>
      </c>
      <c r="M10798">
        <f t="shared" si="1181"/>
        <v>11</v>
      </c>
      <c r="N10798">
        <f>IF(OR(WEEKDAY(A10798)=1,WEEKDAY(A10798)=7,COUNTIF('2027祝日等（不使用）'!$A$1:$A$20,単年カーブ!A10798)=1),0,1)</f>
        <v>1</v>
      </c>
      <c r="O10798">
        <f t="shared" si="1177"/>
        <v>43</v>
      </c>
      <c r="P10798">
        <f t="shared" si="1182"/>
        <v>0</v>
      </c>
      <c r="Q10798">
        <f t="shared" si="1183"/>
        <v>0</v>
      </c>
    </row>
    <row r="10799" spans="1:17" ht="19.5" x14ac:dyDescent="0.4">
      <c r="A10799" s="33">
        <f t="shared" si="1178"/>
        <v>46702</v>
      </c>
      <c r="B10799" s="27" t="str">
        <f t="shared" si="1179"/>
        <v>(木)</v>
      </c>
      <c r="C10799" s="34">
        <v>0.89583333333333304</v>
      </c>
      <c r="D10799" s="16" t="s">
        <v>18</v>
      </c>
      <c r="E10799" s="35">
        <v>0.91666666666666696</v>
      </c>
      <c r="F10799" s="50">
        <f>IF(COUNTIF('リスト（不使用）'!$A$5:$A$6,単年カーブ!$A$1),"希望数量入力ください",'単年（2027年度）'!$E$12*単年カーブ!$R$3+'単年（2027年度）'!$E$12*(1-単年カーブ!$R$3)*単年カーブ!Q10799)</f>
        <v>0</v>
      </c>
      <c r="G10799" s="47">
        <f t="shared" si="1180"/>
        <v>0</v>
      </c>
      <c r="M10799">
        <f t="shared" si="1181"/>
        <v>11</v>
      </c>
      <c r="N10799">
        <f>IF(OR(WEEKDAY(A10799)=1,WEEKDAY(A10799)=7,COUNTIF('2027祝日等（不使用）'!$A$1:$A$20,単年カーブ!A10799)=1),0,1)</f>
        <v>1</v>
      </c>
      <c r="O10799">
        <f t="shared" si="1177"/>
        <v>44</v>
      </c>
      <c r="P10799">
        <f t="shared" si="1182"/>
        <v>0</v>
      </c>
      <c r="Q10799">
        <f t="shared" si="1183"/>
        <v>0</v>
      </c>
    </row>
    <row r="10800" spans="1:17" ht="19.5" x14ac:dyDescent="0.4">
      <c r="A10800" s="33">
        <f t="shared" si="1178"/>
        <v>46702</v>
      </c>
      <c r="B10800" s="27" t="str">
        <f t="shared" si="1179"/>
        <v>(木)</v>
      </c>
      <c r="C10800" s="34">
        <v>0.91666666666666696</v>
      </c>
      <c r="D10800" s="16" t="s">
        <v>18</v>
      </c>
      <c r="E10800" s="35">
        <v>0.9375</v>
      </c>
      <c r="F10800" s="50">
        <f>IF(COUNTIF('リスト（不使用）'!$A$5:$A$6,単年カーブ!$A$1),"希望数量入力ください",'単年（2027年度）'!$E$12*単年カーブ!$R$3+'単年（2027年度）'!$E$12*(1-単年カーブ!$R$3)*単年カーブ!Q10800)</f>
        <v>0</v>
      </c>
      <c r="G10800" s="47">
        <f t="shared" si="1180"/>
        <v>0</v>
      </c>
      <c r="M10800">
        <f t="shared" si="1181"/>
        <v>11</v>
      </c>
      <c r="N10800">
        <f>IF(OR(WEEKDAY(A10800)=1,WEEKDAY(A10800)=7,COUNTIF('2027祝日等（不使用）'!$A$1:$A$20,単年カーブ!A10800)=1),0,1)</f>
        <v>1</v>
      </c>
      <c r="O10800">
        <f t="shared" si="1177"/>
        <v>45</v>
      </c>
      <c r="P10800">
        <f t="shared" si="1182"/>
        <v>0</v>
      </c>
      <c r="Q10800">
        <f t="shared" si="1183"/>
        <v>0</v>
      </c>
    </row>
    <row r="10801" spans="1:17" ht="19.5" x14ac:dyDescent="0.4">
      <c r="A10801" s="33">
        <f t="shared" si="1178"/>
        <v>46702</v>
      </c>
      <c r="B10801" s="27" t="str">
        <f t="shared" si="1179"/>
        <v>(木)</v>
      </c>
      <c r="C10801" s="34">
        <v>0.9375</v>
      </c>
      <c r="D10801" s="16" t="s">
        <v>18</v>
      </c>
      <c r="E10801" s="35">
        <v>0.95833333333333304</v>
      </c>
      <c r="F10801" s="50">
        <f>IF(COUNTIF('リスト（不使用）'!$A$5:$A$6,単年カーブ!$A$1),"希望数量入力ください",'単年（2027年度）'!$E$12*単年カーブ!$R$3+'単年（2027年度）'!$E$12*(1-単年カーブ!$R$3)*単年カーブ!Q10801)</f>
        <v>0</v>
      </c>
      <c r="G10801" s="47">
        <f t="shared" si="1180"/>
        <v>0</v>
      </c>
      <c r="M10801">
        <f t="shared" si="1181"/>
        <v>11</v>
      </c>
      <c r="N10801">
        <f>IF(OR(WEEKDAY(A10801)=1,WEEKDAY(A10801)=7,COUNTIF('2027祝日等（不使用）'!$A$1:$A$20,単年カーブ!A10801)=1),0,1)</f>
        <v>1</v>
      </c>
      <c r="O10801">
        <f t="shared" si="1177"/>
        <v>46</v>
      </c>
      <c r="P10801">
        <f t="shared" si="1182"/>
        <v>0</v>
      </c>
      <c r="Q10801">
        <f t="shared" si="1183"/>
        <v>0</v>
      </c>
    </row>
    <row r="10802" spans="1:17" ht="19.5" x14ac:dyDescent="0.4">
      <c r="A10802" s="33">
        <f t="shared" si="1178"/>
        <v>46702</v>
      </c>
      <c r="B10802" s="27" t="str">
        <f t="shared" si="1179"/>
        <v>(木)</v>
      </c>
      <c r="C10802" s="34">
        <v>0.95833333333333304</v>
      </c>
      <c r="D10802" s="16" t="s">
        <v>18</v>
      </c>
      <c r="E10802" s="35">
        <v>0.97916666666666696</v>
      </c>
      <c r="F10802" s="50">
        <f>IF(COUNTIF('リスト（不使用）'!$A$5:$A$6,単年カーブ!$A$1),"希望数量入力ください",'単年（2027年度）'!$E$12*単年カーブ!$R$3+'単年（2027年度）'!$E$12*(1-単年カーブ!$R$3)*単年カーブ!Q10802)</f>
        <v>0</v>
      </c>
      <c r="G10802" s="47">
        <f t="shared" si="1180"/>
        <v>0</v>
      </c>
      <c r="M10802">
        <f t="shared" si="1181"/>
        <v>11</v>
      </c>
      <c r="N10802">
        <f>IF(OR(WEEKDAY(A10802)=1,WEEKDAY(A10802)=7,COUNTIF('2027祝日等（不使用）'!$A$1:$A$20,単年カーブ!A10802)=1),0,1)</f>
        <v>1</v>
      </c>
      <c r="O10802">
        <f t="shared" si="1177"/>
        <v>47</v>
      </c>
      <c r="P10802">
        <f t="shared" si="1182"/>
        <v>0</v>
      </c>
      <c r="Q10802">
        <f t="shared" si="1183"/>
        <v>0</v>
      </c>
    </row>
    <row r="10803" spans="1:17" ht="19.5" x14ac:dyDescent="0.4">
      <c r="A10803" s="33">
        <f t="shared" si="1178"/>
        <v>46702</v>
      </c>
      <c r="B10803" s="27" t="str">
        <f t="shared" si="1179"/>
        <v>(木)</v>
      </c>
      <c r="C10803" s="34">
        <v>0.97916666666666696</v>
      </c>
      <c r="D10803" s="16" t="s">
        <v>18</v>
      </c>
      <c r="E10803" s="35" t="s">
        <v>17</v>
      </c>
      <c r="F10803" s="50">
        <f>IF(COUNTIF('リスト（不使用）'!$A$5:$A$6,単年カーブ!$A$1),"希望数量入力ください",'単年（2027年度）'!$E$12*単年カーブ!$R$3+'単年（2027年度）'!$E$12*(1-単年カーブ!$R$3)*単年カーブ!Q10803)</f>
        <v>0</v>
      </c>
      <c r="G10803" s="47">
        <f t="shared" si="1180"/>
        <v>0</v>
      </c>
      <c r="M10803">
        <f t="shared" si="1181"/>
        <v>11</v>
      </c>
      <c r="N10803">
        <f>IF(OR(WEEKDAY(A10803)=1,WEEKDAY(A10803)=7,COUNTIF('2027祝日等（不使用）'!$A$1:$A$20,単年カーブ!A10803)=1),0,1)</f>
        <v>1</v>
      </c>
      <c r="O10803">
        <f t="shared" si="1177"/>
        <v>48</v>
      </c>
      <c r="P10803">
        <f t="shared" si="1182"/>
        <v>0</v>
      </c>
      <c r="Q10803">
        <f t="shared" si="1183"/>
        <v>0</v>
      </c>
    </row>
    <row r="10804" spans="1:17" ht="19.5" x14ac:dyDescent="0.4">
      <c r="A10804" s="33">
        <f t="shared" si="1178"/>
        <v>46703</v>
      </c>
      <c r="B10804" s="27" t="str">
        <f t="shared" si="1179"/>
        <v>(金)</v>
      </c>
      <c r="C10804" s="34">
        <v>0</v>
      </c>
      <c r="D10804" s="16" t="s">
        <v>18</v>
      </c>
      <c r="E10804" s="35">
        <v>2.0833333333333332E-2</v>
      </c>
      <c r="F10804" s="50">
        <f>IF(COUNTIF('リスト（不使用）'!$A$5:$A$6,単年カーブ!$A$1),"希望数量入力ください",'単年（2027年度）'!$E$12*単年カーブ!$R$3+'単年（2027年度）'!$E$12*(1-単年カーブ!$R$3)*単年カーブ!Q10804)</f>
        <v>0</v>
      </c>
      <c r="G10804" s="47">
        <f t="shared" si="1180"/>
        <v>0</v>
      </c>
      <c r="M10804">
        <f t="shared" si="1181"/>
        <v>11</v>
      </c>
      <c r="N10804">
        <f>IF(OR(WEEKDAY(A10804)=1,WEEKDAY(A10804)=7,COUNTIF('2027祝日等（不使用）'!$A$1:$A$20,単年カーブ!A10804)=1),0,1)</f>
        <v>1</v>
      </c>
      <c r="O10804">
        <f t="shared" ref="O10804:O10867" si="1184">O10756</f>
        <v>1</v>
      </c>
      <c r="P10804">
        <f t="shared" si="1182"/>
        <v>0</v>
      </c>
      <c r="Q10804">
        <f t="shared" si="1183"/>
        <v>0</v>
      </c>
    </row>
    <row r="10805" spans="1:17" ht="19.5" x14ac:dyDescent="0.4">
      <c r="A10805" s="33">
        <f t="shared" si="1178"/>
        <v>46703</v>
      </c>
      <c r="B10805" s="27" t="str">
        <f t="shared" si="1179"/>
        <v>(金)</v>
      </c>
      <c r="C10805" s="34">
        <v>2.0833333333333332E-2</v>
      </c>
      <c r="D10805" s="16" t="s">
        <v>18</v>
      </c>
      <c r="E10805" s="35">
        <v>4.1666666666666664E-2</v>
      </c>
      <c r="F10805" s="50">
        <f>IF(COUNTIF('リスト（不使用）'!$A$5:$A$6,単年カーブ!$A$1),"希望数量入力ください",'単年（2027年度）'!$E$12*単年カーブ!$R$3+'単年（2027年度）'!$E$12*(1-単年カーブ!$R$3)*単年カーブ!Q10805)</f>
        <v>0</v>
      </c>
      <c r="G10805" s="47">
        <f t="shared" si="1180"/>
        <v>0</v>
      </c>
      <c r="M10805">
        <f t="shared" si="1181"/>
        <v>11</v>
      </c>
      <c r="N10805">
        <f>IF(OR(WEEKDAY(A10805)=1,WEEKDAY(A10805)=7,COUNTIF('2027祝日等（不使用）'!$A$1:$A$20,単年カーブ!A10805)=1),0,1)</f>
        <v>1</v>
      </c>
      <c r="O10805">
        <f t="shared" si="1184"/>
        <v>2</v>
      </c>
      <c r="P10805">
        <f t="shared" si="1182"/>
        <v>0</v>
      </c>
      <c r="Q10805">
        <f t="shared" si="1183"/>
        <v>0</v>
      </c>
    </row>
    <row r="10806" spans="1:17" ht="19.5" x14ac:dyDescent="0.4">
      <c r="A10806" s="33">
        <f t="shared" si="1178"/>
        <v>46703</v>
      </c>
      <c r="B10806" s="27" t="str">
        <f t="shared" si="1179"/>
        <v>(金)</v>
      </c>
      <c r="C10806" s="34">
        <v>4.1666666666666664E-2</v>
      </c>
      <c r="D10806" s="16" t="s">
        <v>18</v>
      </c>
      <c r="E10806" s="35">
        <v>6.25E-2</v>
      </c>
      <c r="F10806" s="50">
        <f>IF(COUNTIF('リスト（不使用）'!$A$5:$A$6,単年カーブ!$A$1),"希望数量入力ください",'単年（2027年度）'!$E$12*単年カーブ!$R$3+'単年（2027年度）'!$E$12*(1-単年カーブ!$R$3)*単年カーブ!Q10806)</f>
        <v>0</v>
      </c>
      <c r="G10806" s="47">
        <f t="shared" si="1180"/>
        <v>0</v>
      </c>
      <c r="M10806">
        <f t="shared" si="1181"/>
        <v>11</v>
      </c>
      <c r="N10806">
        <f>IF(OR(WEEKDAY(A10806)=1,WEEKDAY(A10806)=7,COUNTIF('2027祝日等（不使用）'!$A$1:$A$20,単年カーブ!A10806)=1),0,1)</f>
        <v>1</v>
      </c>
      <c r="O10806">
        <f t="shared" si="1184"/>
        <v>3</v>
      </c>
      <c r="P10806">
        <f t="shared" si="1182"/>
        <v>0</v>
      </c>
      <c r="Q10806">
        <f t="shared" si="1183"/>
        <v>0</v>
      </c>
    </row>
    <row r="10807" spans="1:17" ht="19.5" x14ac:dyDescent="0.4">
      <c r="A10807" s="33">
        <f t="shared" si="1178"/>
        <v>46703</v>
      </c>
      <c r="B10807" s="27" t="str">
        <f t="shared" si="1179"/>
        <v>(金)</v>
      </c>
      <c r="C10807" s="34">
        <v>6.25E-2</v>
      </c>
      <c r="D10807" s="16" t="s">
        <v>18</v>
      </c>
      <c r="E10807" s="35">
        <v>8.3333333333333301E-2</v>
      </c>
      <c r="F10807" s="50">
        <f>IF(COUNTIF('リスト（不使用）'!$A$5:$A$6,単年カーブ!$A$1),"希望数量入力ください",'単年（2027年度）'!$E$12*単年カーブ!$R$3+'単年（2027年度）'!$E$12*(1-単年カーブ!$R$3)*単年カーブ!Q10807)</f>
        <v>0</v>
      </c>
      <c r="G10807" s="47">
        <f t="shared" si="1180"/>
        <v>0</v>
      </c>
      <c r="M10807">
        <f t="shared" si="1181"/>
        <v>11</v>
      </c>
      <c r="N10807">
        <f>IF(OR(WEEKDAY(A10807)=1,WEEKDAY(A10807)=7,COUNTIF('2027祝日等（不使用）'!$A$1:$A$20,単年カーブ!A10807)=1),0,1)</f>
        <v>1</v>
      </c>
      <c r="O10807">
        <f t="shared" si="1184"/>
        <v>4</v>
      </c>
      <c r="P10807">
        <f t="shared" si="1182"/>
        <v>0</v>
      </c>
      <c r="Q10807">
        <f t="shared" si="1183"/>
        <v>0</v>
      </c>
    </row>
    <row r="10808" spans="1:17" ht="19.5" x14ac:dyDescent="0.4">
      <c r="A10808" s="33">
        <f t="shared" si="1178"/>
        <v>46703</v>
      </c>
      <c r="B10808" s="27" t="str">
        <f t="shared" si="1179"/>
        <v>(金)</v>
      </c>
      <c r="C10808" s="34">
        <v>8.3333333333333301E-2</v>
      </c>
      <c r="D10808" s="16" t="s">
        <v>18</v>
      </c>
      <c r="E10808" s="35">
        <v>0.104166666666667</v>
      </c>
      <c r="F10808" s="50">
        <f>IF(COUNTIF('リスト（不使用）'!$A$5:$A$6,単年カーブ!$A$1),"希望数量入力ください",'単年（2027年度）'!$E$12*単年カーブ!$R$3+'単年（2027年度）'!$E$12*(1-単年カーブ!$R$3)*単年カーブ!Q10808)</f>
        <v>0</v>
      </c>
      <c r="G10808" s="47">
        <f t="shared" si="1180"/>
        <v>0</v>
      </c>
      <c r="M10808">
        <f t="shared" si="1181"/>
        <v>11</v>
      </c>
      <c r="N10808">
        <f>IF(OR(WEEKDAY(A10808)=1,WEEKDAY(A10808)=7,COUNTIF('2027祝日等（不使用）'!$A$1:$A$20,単年カーブ!A10808)=1),0,1)</f>
        <v>1</v>
      </c>
      <c r="O10808">
        <f t="shared" si="1184"/>
        <v>5</v>
      </c>
      <c r="P10808">
        <f t="shared" si="1182"/>
        <v>0</v>
      </c>
      <c r="Q10808">
        <f t="shared" si="1183"/>
        <v>0</v>
      </c>
    </row>
    <row r="10809" spans="1:17" ht="19.5" x14ac:dyDescent="0.4">
      <c r="A10809" s="33">
        <f t="shared" si="1178"/>
        <v>46703</v>
      </c>
      <c r="B10809" s="27" t="str">
        <f t="shared" si="1179"/>
        <v>(金)</v>
      </c>
      <c r="C10809" s="34">
        <v>0.104166666666667</v>
      </c>
      <c r="D10809" s="16" t="s">
        <v>18</v>
      </c>
      <c r="E10809" s="35">
        <v>0.125</v>
      </c>
      <c r="F10809" s="50">
        <f>IF(COUNTIF('リスト（不使用）'!$A$5:$A$6,単年カーブ!$A$1),"希望数量入力ください",'単年（2027年度）'!$E$12*単年カーブ!$R$3+'単年（2027年度）'!$E$12*(1-単年カーブ!$R$3)*単年カーブ!Q10809)</f>
        <v>0</v>
      </c>
      <c r="G10809" s="47">
        <f t="shared" si="1180"/>
        <v>0</v>
      </c>
      <c r="M10809">
        <f t="shared" si="1181"/>
        <v>11</v>
      </c>
      <c r="N10809">
        <f>IF(OR(WEEKDAY(A10809)=1,WEEKDAY(A10809)=7,COUNTIF('2027祝日等（不使用）'!$A$1:$A$20,単年カーブ!A10809)=1),0,1)</f>
        <v>1</v>
      </c>
      <c r="O10809">
        <f t="shared" si="1184"/>
        <v>6</v>
      </c>
      <c r="P10809">
        <f t="shared" si="1182"/>
        <v>0</v>
      </c>
      <c r="Q10809">
        <f t="shared" si="1183"/>
        <v>0</v>
      </c>
    </row>
    <row r="10810" spans="1:17" ht="19.5" x14ac:dyDescent="0.4">
      <c r="A10810" s="33">
        <f t="shared" ref="A10810:A10873" si="1185">A10762+1</f>
        <v>46703</v>
      </c>
      <c r="B10810" s="27" t="str">
        <f t="shared" si="1179"/>
        <v>(金)</v>
      </c>
      <c r="C10810" s="34">
        <v>0.125</v>
      </c>
      <c r="D10810" s="16" t="s">
        <v>18</v>
      </c>
      <c r="E10810" s="35">
        <v>0.14583333333333301</v>
      </c>
      <c r="F10810" s="50">
        <f>IF(COUNTIF('リスト（不使用）'!$A$5:$A$6,単年カーブ!$A$1),"希望数量入力ください",'単年（2027年度）'!$E$12*単年カーブ!$R$3+'単年（2027年度）'!$E$12*(1-単年カーブ!$R$3)*単年カーブ!Q10810)</f>
        <v>0</v>
      </c>
      <c r="G10810" s="47">
        <f t="shared" si="1180"/>
        <v>0</v>
      </c>
      <c r="M10810">
        <f t="shared" si="1181"/>
        <v>11</v>
      </c>
      <c r="N10810">
        <f>IF(OR(WEEKDAY(A10810)=1,WEEKDAY(A10810)=7,COUNTIF('2027祝日等（不使用）'!$A$1:$A$20,単年カーブ!A10810)=1),0,1)</f>
        <v>1</v>
      </c>
      <c r="O10810">
        <f t="shared" si="1184"/>
        <v>7</v>
      </c>
      <c r="P10810">
        <f t="shared" si="1182"/>
        <v>0</v>
      </c>
      <c r="Q10810">
        <f t="shared" si="1183"/>
        <v>0</v>
      </c>
    </row>
    <row r="10811" spans="1:17" ht="19.5" x14ac:dyDescent="0.4">
      <c r="A10811" s="33">
        <f t="shared" si="1185"/>
        <v>46703</v>
      </c>
      <c r="B10811" s="27" t="str">
        <f t="shared" si="1179"/>
        <v>(金)</v>
      </c>
      <c r="C10811" s="34">
        <v>0.14583333333333301</v>
      </c>
      <c r="D10811" s="16" t="s">
        <v>18</v>
      </c>
      <c r="E10811" s="35">
        <v>0.16666666666666699</v>
      </c>
      <c r="F10811" s="50">
        <f>IF(COUNTIF('リスト（不使用）'!$A$5:$A$6,単年カーブ!$A$1),"希望数量入力ください",'単年（2027年度）'!$E$12*単年カーブ!$R$3+'単年（2027年度）'!$E$12*(1-単年カーブ!$R$3)*単年カーブ!Q10811)</f>
        <v>0</v>
      </c>
      <c r="G10811" s="47">
        <f t="shared" si="1180"/>
        <v>0</v>
      </c>
      <c r="M10811">
        <f t="shared" si="1181"/>
        <v>11</v>
      </c>
      <c r="N10811">
        <f>IF(OR(WEEKDAY(A10811)=1,WEEKDAY(A10811)=7,COUNTIF('2027祝日等（不使用）'!$A$1:$A$20,単年カーブ!A10811)=1),0,1)</f>
        <v>1</v>
      </c>
      <c r="O10811">
        <f t="shared" si="1184"/>
        <v>8</v>
      </c>
      <c r="P10811">
        <f t="shared" si="1182"/>
        <v>0</v>
      </c>
      <c r="Q10811">
        <f t="shared" si="1183"/>
        <v>0</v>
      </c>
    </row>
    <row r="10812" spans="1:17" ht="19.5" x14ac:dyDescent="0.4">
      <c r="A10812" s="33">
        <f t="shared" si="1185"/>
        <v>46703</v>
      </c>
      <c r="B10812" s="27" t="str">
        <f t="shared" si="1179"/>
        <v>(金)</v>
      </c>
      <c r="C10812" s="34">
        <v>0.16666666666666699</v>
      </c>
      <c r="D10812" s="16" t="s">
        <v>18</v>
      </c>
      <c r="E10812" s="35">
        <v>0.1875</v>
      </c>
      <c r="F10812" s="50">
        <f>IF(COUNTIF('リスト（不使用）'!$A$5:$A$6,単年カーブ!$A$1),"希望数量入力ください",'単年（2027年度）'!$E$12*単年カーブ!$R$3+'単年（2027年度）'!$E$12*(1-単年カーブ!$R$3)*単年カーブ!Q10812)</f>
        <v>0</v>
      </c>
      <c r="G10812" s="47">
        <f t="shared" si="1180"/>
        <v>0</v>
      </c>
      <c r="M10812">
        <f t="shared" si="1181"/>
        <v>11</v>
      </c>
      <c r="N10812">
        <f>IF(OR(WEEKDAY(A10812)=1,WEEKDAY(A10812)=7,COUNTIF('2027祝日等（不使用）'!$A$1:$A$20,単年カーブ!A10812)=1),0,1)</f>
        <v>1</v>
      </c>
      <c r="O10812">
        <f t="shared" si="1184"/>
        <v>9</v>
      </c>
      <c r="P10812">
        <f t="shared" si="1182"/>
        <v>0</v>
      </c>
      <c r="Q10812">
        <f t="shared" si="1183"/>
        <v>0</v>
      </c>
    </row>
    <row r="10813" spans="1:17" ht="19.5" x14ac:dyDescent="0.4">
      <c r="A10813" s="33">
        <f t="shared" si="1185"/>
        <v>46703</v>
      </c>
      <c r="B10813" s="27" t="str">
        <f t="shared" si="1179"/>
        <v>(金)</v>
      </c>
      <c r="C10813" s="34">
        <v>0.1875</v>
      </c>
      <c r="D10813" s="16" t="s">
        <v>18</v>
      </c>
      <c r="E10813" s="35">
        <v>0.20833333333333301</v>
      </c>
      <c r="F10813" s="50">
        <f>IF(COUNTIF('リスト（不使用）'!$A$5:$A$6,単年カーブ!$A$1),"希望数量入力ください",'単年（2027年度）'!$E$12*単年カーブ!$R$3+'単年（2027年度）'!$E$12*(1-単年カーブ!$R$3)*単年カーブ!Q10813)</f>
        <v>0</v>
      </c>
      <c r="G10813" s="47">
        <f t="shared" si="1180"/>
        <v>0</v>
      </c>
      <c r="M10813">
        <f t="shared" si="1181"/>
        <v>11</v>
      </c>
      <c r="N10813">
        <f>IF(OR(WEEKDAY(A10813)=1,WEEKDAY(A10813)=7,COUNTIF('2027祝日等（不使用）'!$A$1:$A$20,単年カーブ!A10813)=1),0,1)</f>
        <v>1</v>
      </c>
      <c r="O10813">
        <f t="shared" si="1184"/>
        <v>10</v>
      </c>
      <c r="P10813">
        <f t="shared" si="1182"/>
        <v>0</v>
      </c>
      <c r="Q10813">
        <f t="shared" si="1183"/>
        <v>0</v>
      </c>
    </row>
    <row r="10814" spans="1:17" ht="19.5" x14ac:dyDescent="0.4">
      <c r="A10814" s="33">
        <f t="shared" si="1185"/>
        <v>46703</v>
      </c>
      <c r="B10814" s="27" t="str">
        <f t="shared" si="1179"/>
        <v>(金)</v>
      </c>
      <c r="C10814" s="34">
        <v>0.20833333333333301</v>
      </c>
      <c r="D10814" s="16" t="s">
        <v>18</v>
      </c>
      <c r="E10814" s="35">
        <v>0.22916666666666699</v>
      </c>
      <c r="F10814" s="50">
        <f>IF(COUNTIF('リスト（不使用）'!$A$5:$A$6,単年カーブ!$A$1),"希望数量入力ください",'単年（2027年度）'!$E$12*単年カーブ!$R$3+'単年（2027年度）'!$E$12*(1-単年カーブ!$R$3)*単年カーブ!Q10814)</f>
        <v>0</v>
      </c>
      <c r="G10814" s="47">
        <f t="shared" si="1180"/>
        <v>0</v>
      </c>
      <c r="M10814">
        <f t="shared" si="1181"/>
        <v>11</v>
      </c>
      <c r="N10814">
        <f>IF(OR(WEEKDAY(A10814)=1,WEEKDAY(A10814)=7,COUNTIF('2027祝日等（不使用）'!$A$1:$A$20,単年カーブ!A10814)=1),0,1)</f>
        <v>1</v>
      </c>
      <c r="O10814">
        <f t="shared" si="1184"/>
        <v>11</v>
      </c>
      <c r="P10814">
        <f t="shared" si="1182"/>
        <v>0</v>
      </c>
      <c r="Q10814">
        <f t="shared" si="1183"/>
        <v>0</v>
      </c>
    </row>
    <row r="10815" spans="1:17" ht="19.5" x14ac:dyDescent="0.4">
      <c r="A10815" s="33">
        <f t="shared" si="1185"/>
        <v>46703</v>
      </c>
      <c r="B10815" s="27" t="str">
        <f t="shared" si="1179"/>
        <v>(金)</v>
      </c>
      <c r="C10815" s="34">
        <v>0.22916666666666699</v>
      </c>
      <c r="D10815" s="16" t="s">
        <v>18</v>
      </c>
      <c r="E10815" s="35">
        <v>0.25</v>
      </c>
      <c r="F10815" s="50">
        <f>IF(COUNTIF('リスト（不使用）'!$A$5:$A$6,単年カーブ!$A$1),"希望数量入力ください",'単年（2027年度）'!$E$12*単年カーブ!$R$3+'単年（2027年度）'!$E$12*(1-単年カーブ!$R$3)*単年カーブ!Q10815)</f>
        <v>0</v>
      </c>
      <c r="G10815" s="47">
        <f t="shared" si="1180"/>
        <v>0</v>
      </c>
      <c r="M10815">
        <f t="shared" si="1181"/>
        <v>11</v>
      </c>
      <c r="N10815">
        <f>IF(OR(WEEKDAY(A10815)=1,WEEKDAY(A10815)=7,COUNTIF('2027祝日等（不使用）'!$A$1:$A$20,単年カーブ!A10815)=1),0,1)</f>
        <v>1</v>
      </c>
      <c r="O10815">
        <f t="shared" si="1184"/>
        <v>12</v>
      </c>
      <c r="P10815">
        <f t="shared" si="1182"/>
        <v>0</v>
      </c>
      <c r="Q10815">
        <f t="shared" si="1183"/>
        <v>0</v>
      </c>
    </row>
    <row r="10816" spans="1:17" ht="19.5" x14ac:dyDescent="0.4">
      <c r="A10816" s="33">
        <f t="shared" si="1185"/>
        <v>46703</v>
      </c>
      <c r="B10816" s="27" t="str">
        <f t="shared" si="1179"/>
        <v>(金)</v>
      </c>
      <c r="C10816" s="34">
        <v>0.25</v>
      </c>
      <c r="D10816" s="16" t="s">
        <v>18</v>
      </c>
      <c r="E10816" s="35">
        <v>0.27083333333333298</v>
      </c>
      <c r="F10816" s="50">
        <f>IF(COUNTIF('リスト（不使用）'!$A$5:$A$6,単年カーブ!$A$1),"希望数量入力ください",'単年（2027年度）'!$E$12*単年カーブ!$R$3+'単年（2027年度）'!$E$12*(1-単年カーブ!$R$3)*単年カーブ!Q10816)</f>
        <v>0</v>
      </c>
      <c r="G10816" s="47">
        <f t="shared" si="1180"/>
        <v>0</v>
      </c>
      <c r="M10816">
        <f t="shared" si="1181"/>
        <v>11</v>
      </c>
      <c r="N10816">
        <f>IF(OR(WEEKDAY(A10816)=1,WEEKDAY(A10816)=7,COUNTIF('2027祝日等（不使用）'!$A$1:$A$20,単年カーブ!A10816)=1),0,1)</f>
        <v>1</v>
      </c>
      <c r="O10816">
        <f t="shared" si="1184"/>
        <v>13</v>
      </c>
      <c r="P10816">
        <f t="shared" si="1182"/>
        <v>0</v>
      </c>
      <c r="Q10816">
        <f t="shared" si="1183"/>
        <v>0</v>
      </c>
    </row>
    <row r="10817" spans="1:17" ht="19.5" x14ac:dyDescent="0.4">
      <c r="A10817" s="33">
        <f t="shared" si="1185"/>
        <v>46703</v>
      </c>
      <c r="B10817" s="27" t="str">
        <f t="shared" si="1179"/>
        <v>(金)</v>
      </c>
      <c r="C10817" s="34">
        <v>0.27083333333333298</v>
      </c>
      <c r="D10817" s="16" t="s">
        <v>18</v>
      </c>
      <c r="E10817" s="35">
        <v>0.29166666666666702</v>
      </c>
      <c r="F10817" s="50">
        <f>IF(COUNTIF('リスト（不使用）'!$A$5:$A$6,単年カーブ!$A$1),"希望数量入力ください",'単年（2027年度）'!$E$12*単年カーブ!$R$3+'単年（2027年度）'!$E$12*(1-単年カーブ!$R$3)*単年カーブ!Q10817)</f>
        <v>0</v>
      </c>
      <c r="G10817" s="47">
        <f t="shared" si="1180"/>
        <v>0</v>
      </c>
      <c r="M10817">
        <f t="shared" si="1181"/>
        <v>11</v>
      </c>
      <c r="N10817">
        <f>IF(OR(WEEKDAY(A10817)=1,WEEKDAY(A10817)=7,COUNTIF('2027祝日等（不使用）'!$A$1:$A$20,単年カーブ!A10817)=1),0,1)</f>
        <v>1</v>
      </c>
      <c r="O10817">
        <f t="shared" si="1184"/>
        <v>14</v>
      </c>
      <c r="P10817">
        <f t="shared" si="1182"/>
        <v>0</v>
      </c>
      <c r="Q10817">
        <f t="shared" si="1183"/>
        <v>0</v>
      </c>
    </row>
    <row r="10818" spans="1:17" ht="19.5" x14ac:dyDescent="0.4">
      <c r="A10818" s="33">
        <f t="shared" si="1185"/>
        <v>46703</v>
      </c>
      <c r="B10818" s="27" t="str">
        <f t="shared" si="1179"/>
        <v>(金)</v>
      </c>
      <c r="C10818" s="34">
        <v>0.29166666666666702</v>
      </c>
      <c r="D10818" s="16" t="s">
        <v>18</v>
      </c>
      <c r="E10818" s="35">
        <v>0.3125</v>
      </c>
      <c r="F10818" s="50">
        <f>IF(COUNTIF('リスト（不使用）'!$A$5:$A$6,単年カーブ!$A$1),"希望数量入力ください",'単年（2027年度）'!$E$12*単年カーブ!$R$3+'単年（2027年度）'!$E$12*(1-単年カーブ!$R$3)*単年カーブ!Q10818)</f>
        <v>0</v>
      </c>
      <c r="G10818" s="47">
        <f t="shared" si="1180"/>
        <v>0</v>
      </c>
      <c r="M10818">
        <f t="shared" si="1181"/>
        <v>11</v>
      </c>
      <c r="N10818">
        <f>IF(OR(WEEKDAY(A10818)=1,WEEKDAY(A10818)=7,COUNTIF('2027祝日等（不使用）'!$A$1:$A$20,単年カーブ!A10818)=1),0,1)</f>
        <v>1</v>
      </c>
      <c r="O10818">
        <f t="shared" si="1184"/>
        <v>15</v>
      </c>
      <c r="P10818">
        <f t="shared" si="1182"/>
        <v>0</v>
      </c>
      <c r="Q10818">
        <f t="shared" si="1183"/>
        <v>0</v>
      </c>
    </row>
    <row r="10819" spans="1:17" ht="19.5" x14ac:dyDescent="0.4">
      <c r="A10819" s="33">
        <f t="shared" si="1185"/>
        <v>46703</v>
      </c>
      <c r="B10819" s="27" t="str">
        <f t="shared" si="1179"/>
        <v>(金)</v>
      </c>
      <c r="C10819" s="34">
        <v>0.3125</v>
      </c>
      <c r="D10819" s="16" t="s">
        <v>18</v>
      </c>
      <c r="E10819" s="35">
        <v>0.33333333333333298</v>
      </c>
      <c r="F10819" s="50">
        <f>IF(COUNTIF('リスト（不使用）'!$A$5:$A$6,単年カーブ!$A$1),"希望数量入力ください",'単年（2027年度）'!$E$12*単年カーブ!$R$3+'単年（2027年度）'!$E$12*(1-単年カーブ!$R$3)*単年カーブ!Q10819)</f>
        <v>0</v>
      </c>
      <c r="G10819" s="47">
        <f t="shared" si="1180"/>
        <v>0</v>
      </c>
      <c r="M10819">
        <f t="shared" si="1181"/>
        <v>11</v>
      </c>
      <c r="N10819">
        <f>IF(OR(WEEKDAY(A10819)=1,WEEKDAY(A10819)=7,COUNTIF('2027祝日等（不使用）'!$A$1:$A$20,単年カーブ!A10819)=1),0,1)</f>
        <v>1</v>
      </c>
      <c r="O10819">
        <f t="shared" si="1184"/>
        <v>16</v>
      </c>
      <c r="P10819">
        <f t="shared" si="1182"/>
        <v>0</v>
      </c>
      <c r="Q10819">
        <f t="shared" si="1183"/>
        <v>0</v>
      </c>
    </row>
    <row r="10820" spans="1:17" ht="19.5" x14ac:dyDescent="0.4">
      <c r="A10820" s="33">
        <f t="shared" si="1185"/>
        <v>46703</v>
      </c>
      <c r="B10820" s="27" t="str">
        <f t="shared" ref="B10820:B10883" si="1186">TEXT(A10820,"(aaa)")</f>
        <v>(金)</v>
      </c>
      <c r="C10820" s="34">
        <v>0.33333333333333298</v>
      </c>
      <c r="D10820" s="16" t="s">
        <v>18</v>
      </c>
      <c r="E10820" s="35">
        <v>0.35416666666666702</v>
      </c>
      <c r="F10820" s="50">
        <f>IF(COUNTIF('リスト（不使用）'!$A$5:$A$6,単年カーブ!$A$1),"希望数量入力ください",'単年（2027年度）'!$E$12*単年カーブ!$R$3+'単年（2027年度）'!$E$12*(1-単年カーブ!$R$3)*単年カーブ!Q10820)</f>
        <v>0</v>
      </c>
      <c r="G10820" s="47">
        <f t="shared" ref="G10820:G10883" si="1187">F10820/2</f>
        <v>0</v>
      </c>
      <c r="M10820">
        <f t="shared" ref="M10820:M10883" si="1188">MONTH(A10820)</f>
        <v>11</v>
      </c>
      <c r="N10820">
        <f>IF(OR(WEEKDAY(A10820)=1,WEEKDAY(A10820)=7,COUNTIF('2027祝日等（不使用）'!$A$1:$A$20,単年カーブ!A10820)=1),0,1)</f>
        <v>1</v>
      </c>
      <c r="O10820">
        <f t="shared" si="1184"/>
        <v>17</v>
      </c>
      <c r="P10820">
        <f t="shared" ref="P10820:P10883" si="1189">IF(AND(O10820&gt;16,O10820&lt;41),1,0)</f>
        <v>1</v>
      </c>
      <c r="Q10820">
        <f t="shared" ref="Q10820:Q10883" si="1190">P10820*N10820</f>
        <v>1</v>
      </c>
    </row>
    <row r="10821" spans="1:17" ht="19.5" x14ac:dyDescent="0.4">
      <c r="A10821" s="33">
        <f t="shared" si="1185"/>
        <v>46703</v>
      </c>
      <c r="B10821" s="27" t="str">
        <f t="shared" si="1186"/>
        <v>(金)</v>
      </c>
      <c r="C10821" s="34">
        <v>0.35416666666666702</v>
      </c>
      <c r="D10821" s="16" t="s">
        <v>18</v>
      </c>
      <c r="E10821" s="35">
        <v>0.375</v>
      </c>
      <c r="F10821" s="50">
        <f>IF(COUNTIF('リスト（不使用）'!$A$5:$A$6,単年カーブ!$A$1),"希望数量入力ください",'単年（2027年度）'!$E$12*単年カーブ!$R$3+'単年（2027年度）'!$E$12*(1-単年カーブ!$R$3)*単年カーブ!Q10821)</f>
        <v>0</v>
      </c>
      <c r="G10821" s="47">
        <f t="shared" si="1187"/>
        <v>0</v>
      </c>
      <c r="M10821">
        <f t="shared" si="1188"/>
        <v>11</v>
      </c>
      <c r="N10821">
        <f>IF(OR(WEEKDAY(A10821)=1,WEEKDAY(A10821)=7,COUNTIF('2027祝日等（不使用）'!$A$1:$A$20,単年カーブ!A10821)=1),0,1)</f>
        <v>1</v>
      </c>
      <c r="O10821">
        <f t="shared" si="1184"/>
        <v>18</v>
      </c>
      <c r="P10821">
        <f t="shared" si="1189"/>
        <v>1</v>
      </c>
      <c r="Q10821">
        <f t="shared" si="1190"/>
        <v>1</v>
      </c>
    </row>
    <row r="10822" spans="1:17" ht="19.5" x14ac:dyDescent="0.4">
      <c r="A10822" s="33">
        <f t="shared" si="1185"/>
        <v>46703</v>
      </c>
      <c r="B10822" s="27" t="str">
        <f t="shared" si="1186"/>
        <v>(金)</v>
      </c>
      <c r="C10822" s="34">
        <v>0.375</v>
      </c>
      <c r="D10822" s="16" t="s">
        <v>18</v>
      </c>
      <c r="E10822" s="35">
        <v>0.39583333333333298</v>
      </c>
      <c r="F10822" s="50">
        <f>IF(COUNTIF('リスト（不使用）'!$A$5:$A$6,単年カーブ!$A$1),"希望数量入力ください",'単年（2027年度）'!$E$12*単年カーブ!$R$3+'単年（2027年度）'!$E$12*(1-単年カーブ!$R$3)*単年カーブ!Q10822)</f>
        <v>0</v>
      </c>
      <c r="G10822" s="47">
        <f t="shared" si="1187"/>
        <v>0</v>
      </c>
      <c r="M10822">
        <f t="shared" si="1188"/>
        <v>11</v>
      </c>
      <c r="N10822">
        <f>IF(OR(WEEKDAY(A10822)=1,WEEKDAY(A10822)=7,COUNTIF('2027祝日等（不使用）'!$A$1:$A$20,単年カーブ!A10822)=1),0,1)</f>
        <v>1</v>
      </c>
      <c r="O10822">
        <f t="shared" si="1184"/>
        <v>19</v>
      </c>
      <c r="P10822">
        <f t="shared" si="1189"/>
        <v>1</v>
      </c>
      <c r="Q10822">
        <f t="shared" si="1190"/>
        <v>1</v>
      </c>
    </row>
    <row r="10823" spans="1:17" ht="19.5" x14ac:dyDescent="0.4">
      <c r="A10823" s="33">
        <f t="shared" si="1185"/>
        <v>46703</v>
      </c>
      <c r="B10823" s="27" t="str">
        <f t="shared" si="1186"/>
        <v>(金)</v>
      </c>
      <c r="C10823" s="34">
        <v>0.39583333333333298</v>
      </c>
      <c r="D10823" s="16" t="s">
        <v>18</v>
      </c>
      <c r="E10823" s="35">
        <v>0.41666666666666702</v>
      </c>
      <c r="F10823" s="50">
        <f>IF(COUNTIF('リスト（不使用）'!$A$5:$A$6,単年カーブ!$A$1),"希望数量入力ください",'単年（2027年度）'!$E$12*単年カーブ!$R$3+'単年（2027年度）'!$E$12*(1-単年カーブ!$R$3)*単年カーブ!Q10823)</f>
        <v>0</v>
      </c>
      <c r="G10823" s="47">
        <f t="shared" si="1187"/>
        <v>0</v>
      </c>
      <c r="M10823">
        <f t="shared" si="1188"/>
        <v>11</v>
      </c>
      <c r="N10823">
        <f>IF(OR(WEEKDAY(A10823)=1,WEEKDAY(A10823)=7,COUNTIF('2027祝日等（不使用）'!$A$1:$A$20,単年カーブ!A10823)=1),0,1)</f>
        <v>1</v>
      </c>
      <c r="O10823">
        <f t="shared" si="1184"/>
        <v>20</v>
      </c>
      <c r="P10823">
        <f t="shared" si="1189"/>
        <v>1</v>
      </c>
      <c r="Q10823">
        <f t="shared" si="1190"/>
        <v>1</v>
      </c>
    </row>
    <row r="10824" spans="1:17" ht="19.5" x14ac:dyDescent="0.4">
      <c r="A10824" s="33">
        <f t="shared" si="1185"/>
        <v>46703</v>
      </c>
      <c r="B10824" s="27" t="str">
        <f t="shared" si="1186"/>
        <v>(金)</v>
      </c>
      <c r="C10824" s="34">
        <v>0.41666666666666702</v>
      </c>
      <c r="D10824" s="16" t="s">
        <v>18</v>
      </c>
      <c r="E10824" s="35">
        <v>0.4375</v>
      </c>
      <c r="F10824" s="50">
        <f>IF(COUNTIF('リスト（不使用）'!$A$5:$A$6,単年カーブ!$A$1),"希望数量入力ください",'単年（2027年度）'!$E$12*単年カーブ!$R$3+'単年（2027年度）'!$E$12*(1-単年カーブ!$R$3)*単年カーブ!Q10824)</f>
        <v>0</v>
      </c>
      <c r="G10824" s="47">
        <f t="shared" si="1187"/>
        <v>0</v>
      </c>
      <c r="M10824">
        <f t="shared" si="1188"/>
        <v>11</v>
      </c>
      <c r="N10824">
        <f>IF(OR(WEEKDAY(A10824)=1,WEEKDAY(A10824)=7,COUNTIF('2027祝日等（不使用）'!$A$1:$A$20,単年カーブ!A10824)=1),0,1)</f>
        <v>1</v>
      </c>
      <c r="O10824">
        <f t="shared" si="1184"/>
        <v>21</v>
      </c>
      <c r="P10824">
        <f t="shared" si="1189"/>
        <v>1</v>
      </c>
      <c r="Q10824">
        <f t="shared" si="1190"/>
        <v>1</v>
      </c>
    </row>
    <row r="10825" spans="1:17" ht="19.5" x14ac:dyDescent="0.4">
      <c r="A10825" s="33">
        <f t="shared" si="1185"/>
        <v>46703</v>
      </c>
      <c r="B10825" s="27" t="str">
        <f t="shared" si="1186"/>
        <v>(金)</v>
      </c>
      <c r="C10825" s="34">
        <v>0.4375</v>
      </c>
      <c r="D10825" s="16" t="s">
        <v>18</v>
      </c>
      <c r="E10825" s="35">
        <v>0.45833333333333298</v>
      </c>
      <c r="F10825" s="50">
        <f>IF(COUNTIF('リスト（不使用）'!$A$5:$A$6,単年カーブ!$A$1),"希望数量入力ください",'単年（2027年度）'!$E$12*単年カーブ!$R$3+'単年（2027年度）'!$E$12*(1-単年カーブ!$R$3)*単年カーブ!Q10825)</f>
        <v>0</v>
      </c>
      <c r="G10825" s="47">
        <f t="shared" si="1187"/>
        <v>0</v>
      </c>
      <c r="M10825">
        <f t="shared" si="1188"/>
        <v>11</v>
      </c>
      <c r="N10825">
        <f>IF(OR(WEEKDAY(A10825)=1,WEEKDAY(A10825)=7,COUNTIF('2027祝日等（不使用）'!$A$1:$A$20,単年カーブ!A10825)=1),0,1)</f>
        <v>1</v>
      </c>
      <c r="O10825">
        <f t="shared" si="1184"/>
        <v>22</v>
      </c>
      <c r="P10825">
        <f t="shared" si="1189"/>
        <v>1</v>
      </c>
      <c r="Q10825">
        <f t="shared" si="1190"/>
        <v>1</v>
      </c>
    </row>
    <row r="10826" spans="1:17" ht="19.5" x14ac:dyDescent="0.4">
      <c r="A10826" s="33">
        <f t="shared" si="1185"/>
        <v>46703</v>
      </c>
      <c r="B10826" s="27" t="str">
        <f t="shared" si="1186"/>
        <v>(金)</v>
      </c>
      <c r="C10826" s="34">
        <v>0.45833333333333298</v>
      </c>
      <c r="D10826" s="16" t="s">
        <v>18</v>
      </c>
      <c r="E10826" s="35">
        <v>0.47916666666666702</v>
      </c>
      <c r="F10826" s="50">
        <f>IF(COUNTIF('リスト（不使用）'!$A$5:$A$6,単年カーブ!$A$1),"希望数量入力ください",'単年（2027年度）'!$E$12*単年カーブ!$R$3+'単年（2027年度）'!$E$12*(1-単年カーブ!$R$3)*単年カーブ!Q10826)</f>
        <v>0</v>
      </c>
      <c r="G10826" s="47">
        <f t="shared" si="1187"/>
        <v>0</v>
      </c>
      <c r="M10826">
        <f t="shared" si="1188"/>
        <v>11</v>
      </c>
      <c r="N10826">
        <f>IF(OR(WEEKDAY(A10826)=1,WEEKDAY(A10826)=7,COUNTIF('2027祝日等（不使用）'!$A$1:$A$20,単年カーブ!A10826)=1),0,1)</f>
        <v>1</v>
      </c>
      <c r="O10826">
        <f t="shared" si="1184"/>
        <v>23</v>
      </c>
      <c r="P10826">
        <f t="shared" si="1189"/>
        <v>1</v>
      </c>
      <c r="Q10826">
        <f t="shared" si="1190"/>
        <v>1</v>
      </c>
    </row>
    <row r="10827" spans="1:17" ht="19.5" x14ac:dyDescent="0.4">
      <c r="A10827" s="33">
        <f t="shared" si="1185"/>
        <v>46703</v>
      </c>
      <c r="B10827" s="27" t="str">
        <f t="shared" si="1186"/>
        <v>(金)</v>
      </c>
      <c r="C10827" s="34">
        <v>0.47916666666666702</v>
      </c>
      <c r="D10827" s="16" t="s">
        <v>18</v>
      </c>
      <c r="E10827" s="35">
        <v>0.5</v>
      </c>
      <c r="F10827" s="50">
        <f>IF(COUNTIF('リスト（不使用）'!$A$5:$A$6,単年カーブ!$A$1),"希望数量入力ください",'単年（2027年度）'!$E$12*単年カーブ!$R$3+'単年（2027年度）'!$E$12*(1-単年カーブ!$R$3)*単年カーブ!Q10827)</f>
        <v>0</v>
      </c>
      <c r="G10827" s="47">
        <f t="shared" si="1187"/>
        <v>0</v>
      </c>
      <c r="M10827">
        <f t="shared" si="1188"/>
        <v>11</v>
      </c>
      <c r="N10827">
        <f>IF(OR(WEEKDAY(A10827)=1,WEEKDAY(A10827)=7,COUNTIF('2027祝日等（不使用）'!$A$1:$A$20,単年カーブ!A10827)=1),0,1)</f>
        <v>1</v>
      </c>
      <c r="O10827">
        <f t="shared" si="1184"/>
        <v>24</v>
      </c>
      <c r="P10827">
        <f t="shared" si="1189"/>
        <v>1</v>
      </c>
      <c r="Q10827">
        <f t="shared" si="1190"/>
        <v>1</v>
      </c>
    </row>
    <row r="10828" spans="1:17" ht="19.5" x14ac:dyDescent="0.4">
      <c r="A10828" s="33">
        <f t="shared" si="1185"/>
        <v>46703</v>
      </c>
      <c r="B10828" s="27" t="str">
        <f t="shared" si="1186"/>
        <v>(金)</v>
      </c>
      <c r="C10828" s="34">
        <v>0.5</v>
      </c>
      <c r="D10828" s="16" t="s">
        <v>18</v>
      </c>
      <c r="E10828" s="35">
        <v>0.52083333333333304</v>
      </c>
      <c r="F10828" s="50">
        <f>IF(COUNTIF('リスト（不使用）'!$A$5:$A$6,単年カーブ!$A$1),"希望数量入力ください",'単年（2027年度）'!$E$12*単年カーブ!$R$3+'単年（2027年度）'!$E$12*(1-単年カーブ!$R$3)*単年カーブ!Q10828)</f>
        <v>0</v>
      </c>
      <c r="G10828" s="47">
        <f t="shared" si="1187"/>
        <v>0</v>
      </c>
      <c r="M10828">
        <f t="shared" si="1188"/>
        <v>11</v>
      </c>
      <c r="N10828">
        <f>IF(OR(WEEKDAY(A10828)=1,WEEKDAY(A10828)=7,COUNTIF('2027祝日等（不使用）'!$A$1:$A$20,単年カーブ!A10828)=1),0,1)</f>
        <v>1</v>
      </c>
      <c r="O10828">
        <f t="shared" si="1184"/>
        <v>25</v>
      </c>
      <c r="P10828">
        <f t="shared" si="1189"/>
        <v>1</v>
      </c>
      <c r="Q10828">
        <f t="shared" si="1190"/>
        <v>1</v>
      </c>
    </row>
    <row r="10829" spans="1:17" ht="19.5" x14ac:dyDescent="0.4">
      <c r="A10829" s="33">
        <f t="shared" si="1185"/>
        <v>46703</v>
      </c>
      <c r="B10829" s="27" t="str">
        <f t="shared" si="1186"/>
        <v>(金)</v>
      </c>
      <c r="C10829" s="34">
        <v>0.52083333333333304</v>
      </c>
      <c r="D10829" s="16" t="s">
        <v>18</v>
      </c>
      <c r="E10829" s="35">
        <v>0.54166666666666696</v>
      </c>
      <c r="F10829" s="50">
        <f>IF(COUNTIF('リスト（不使用）'!$A$5:$A$6,単年カーブ!$A$1),"希望数量入力ください",'単年（2027年度）'!$E$12*単年カーブ!$R$3+'単年（2027年度）'!$E$12*(1-単年カーブ!$R$3)*単年カーブ!Q10829)</f>
        <v>0</v>
      </c>
      <c r="G10829" s="47">
        <f t="shared" si="1187"/>
        <v>0</v>
      </c>
      <c r="M10829">
        <f t="shared" si="1188"/>
        <v>11</v>
      </c>
      <c r="N10829">
        <f>IF(OR(WEEKDAY(A10829)=1,WEEKDAY(A10829)=7,COUNTIF('2027祝日等（不使用）'!$A$1:$A$20,単年カーブ!A10829)=1),0,1)</f>
        <v>1</v>
      </c>
      <c r="O10829">
        <f t="shared" si="1184"/>
        <v>26</v>
      </c>
      <c r="P10829">
        <f t="shared" si="1189"/>
        <v>1</v>
      </c>
      <c r="Q10829">
        <f t="shared" si="1190"/>
        <v>1</v>
      </c>
    </row>
    <row r="10830" spans="1:17" ht="19.5" x14ac:dyDescent="0.4">
      <c r="A10830" s="33">
        <f t="shared" si="1185"/>
        <v>46703</v>
      </c>
      <c r="B10830" s="27" t="str">
        <f t="shared" si="1186"/>
        <v>(金)</v>
      </c>
      <c r="C10830" s="34">
        <v>0.54166666666666696</v>
      </c>
      <c r="D10830" s="16" t="s">
        <v>18</v>
      </c>
      <c r="E10830" s="35">
        <v>0.5625</v>
      </c>
      <c r="F10830" s="50">
        <f>IF(COUNTIF('リスト（不使用）'!$A$5:$A$6,単年カーブ!$A$1),"希望数量入力ください",'単年（2027年度）'!$E$12*単年カーブ!$R$3+'単年（2027年度）'!$E$12*(1-単年カーブ!$R$3)*単年カーブ!Q10830)</f>
        <v>0</v>
      </c>
      <c r="G10830" s="47">
        <f t="shared" si="1187"/>
        <v>0</v>
      </c>
      <c r="M10830">
        <f t="shared" si="1188"/>
        <v>11</v>
      </c>
      <c r="N10830">
        <f>IF(OR(WEEKDAY(A10830)=1,WEEKDAY(A10830)=7,COUNTIF('2027祝日等（不使用）'!$A$1:$A$20,単年カーブ!A10830)=1),0,1)</f>
        <v>1</v>
      </c>
      <c r="O10830">
        <f t="shared" si="1184"/>
        <v>27</v>
      </c>
      <c r="P10830">
        <f t="shared" si="1189"/>
        <v>1</v>
      </c>
      <c r="Q10830">
        <f t="shared" si="1190"/>
        <v>1</v>
      </c>
    </row>
    <row r="10831" spans="1:17" ht="19.5" x14ac:dyDescent="0.4">
      <c r="A10831" s="33">
        <f t="shared" si="1185"/>
        <v>46703</v>
      </c>
      <c r="B10831" s="27" t="str">
        <f t="shared" si="1186"/>
        <v>(金)</v>
      </c>
      <c r="C10831" s="34">
        <v>0.5625</v>
      </c>
      <c r="D10831" s="16" t="s">
        <v>18</v>
      </c>
      <c r="E10831" s="35">
        <v>0.58333333333333304</v>
      </c>
      <c r="F10831" s="50">
        <f>IF(COUNTIF('リスト（不使用）'!$A$5:$A$6,単年カーブ!$A$1),"希望数量入力ください",'単年（2027年度）'!$E$12*単年カーブ!$R$3+'単年（2027年度）'!$E$12*(1-単年カーブ!$R$3)*単年カーブ!Q10831)</f>
        <v>0</v>
      </c>
      <c r="G10831" s="47">
        <f t="shared" si="1187"/>
        <v>0</v>
      </c>
      <c r="M10831">
        <f t="shared" si="1188"/>
        <v>11</v>
      </c>
      <c r="N10831">
        <f>IF(OR(WEEKDAY(A10831)=1,WEEKDAY(A10831)=7,COUNTIF('2027祝日等（不使用）'!$A$1:$A$20,単年カーブ!A10831)=1),0,1)</f>
        <v>1</v>
      </c>
      <c r="O10831">
        <f t="shared" si="1184"/>
        <v>28</v>
      </c>
      <c r="P10831">
        <f t="shared" si="1189"/>
        <v>1</v>
      </c>
      <c r="Q10831">
        <f t="shared" si="1190"/>
        <v>1</v>
      </c>
    </row>
    <row r="10832" spans="1:17" ht="19.5" x14ac:dyDescent="0.4">
      <c r="A10832" s="33">
        <f t="shared" si="1185"/>
        <v>46703</v>
      </c>
      <c r="B10832" s="27" t="str">
        <f t="shared" si="1186"/>
        <v>(金)</v>
      </c>
      <c r="C10832" s="34">
        <v>0.58333333333333304</v>
      </c>
      <c r="D10832" s="16" t="s">
        <v>18</v>
      </c>
      <c r="E10832" s="35">
        <v>0.60416666666666696</v>
      </c>
      <c r="F10832" s="50">
        <f>IF(COUNTIF('リスト（不使用）'!$A$5:$A$6,単年カーブ!$A$1),"希望数量入力ください",'単年（2027年度）'!$E$12*単年カーブ!$R$3+'単年（2027年度）'!$E$12*(1-単年カーブ!$R$3)*単年カーブ!Q10832)</f>
        <v>0</v>
      </c>
      <c r="G10832" s="47">
        <f t="shared" si="1187"/>
        <v>0</v>
      </c>
      <c r="M10832">
        <f t="shared" si="1188"/>
        <v>11</v>
      </c>
      <c r="N10832">
        <f>IF(OR(WEEKDAY(A10832)=1,WEEKDAY(A10832)=7,COUNTIF('2027祝日等（不使用）'!$A$1:$A$20,単年カーブ!A10832)=1),0,1)</f>
        <v>1</v>
      </c>
      <c r="O10832">
        <f t="shared" si="1184"/>
        <v>29</v>
      </c>
      <c r="P10832">
        <f t="shared" si="1189"/>
        <v>1</v>
      </c>
      <c r="Q10832">
        <f t="shared" si="1190"/>
        <v>1</v>
      </c>
    </row>
    <row r="10833" spans="1:17" ht="19.5" x14ac:dyDescent="0.4">
      <c r="A10833" s="33">
        <f t="shared" si="1185"/>
        <v>46703</v>
      </c>
      <c r="B10833" s="27" t="str">
        <f t="shared" si="1186"/>
        <v>(金)</v>
      </c>
      <c r="C10833" s="34">
        <v>0.60416666666666696</v>
      </c>
      <c r="D10833" s="16" t="s">
        <v>18</v>
      </c>
      <c r="E10833" s="35">
        <v>0.625</v>
      </c>
      <c r="F10833" s="50">
        <f>IF(COUNTIF('リスト（不使用）'!$A$5:$A$6,単年カーブ!$A$1),"希望数量入力ください",'単年（2027年度）'!$E$12*単年カーブ!$R$3+'単年（2027年度）'!$E$12*(1-単年カーブ!$R$3)*単年カーブ!Q10833)</f>
        <v>0</v>
      </c>
      <c r="G10833" s="47">
        <f t="shared" si="1187"/>
        <v>0</v>
      </c>
      <c r="M10833">
        <f t="shared" si="1188"/>
        <v>11</v>
      </c>
      <c r="N10833">
        <f>IF(OR(WEEKDAY(A10833)=1,WEEKDAY(A10833)=7,COUNTIF('2027祝日等（不使用）'!$A$1:$A$20,単年カーブ!A10833)=1),0,1)</f>
        <v>1</v>
      </c>
      <c r="O10833">
        <f t="shared" si="1184"/>
        <v>30</v>
      </c>
      <c r="P10833">
        <f t="shared" si="1189"/>
        <v>1</v>
      </c>
      <c r="Q10833">
        <f t="shared" si="1190"/>
        <v>1</v>
      </c>
    </row>
    <row r="10834" spans="1:17" ht="19.5" x14ac:dyDescent="0.4">
      <c r="A10834" s="33">
        <f t="shared" si="1185"/>
        <v>46703</v>
      </c>
      <c r="B10834" s="27" t="str">
        <f t="shared" si="1186"/>
        <v>(金)</v>
      </c>
      <c r="C10834" s="34">
        <v>0.625</v>
      </c>
      <c r="D10834" s="16" t="s">
        <v>18</v>
      </c>
      <c r="E10834" s="35">
        <v>0.64583333333333304</v>
      </c>
      <c r="F10834" s="50">
        <f>IF(COUNTIF('リスト（不使用）'!$A$5:$A$6,単年カーブ!$A$1),"希望数量入力ください",'単年（2027年度）'!$E$12*単年カーブ!$R$3+'単年（2027年度）'!$E$12*(1-単年カーブ!$R$3)*単年カーブ!Q10834)</f>
        <v>0</v>
      </c>
      <c r="G10834" s="47">
        <f t="shared" si="1187"/>
        <v>0</v>
      </c>
      <c r="M10834">
        <f t="shared" si="1188"/>
        <v>11</v>
      </c>
      <c r="N10834">
        <f>IF(OR(WEEKDAY(A10834)=1,WEEKDAY(A10834)=7,COUNTIF('2027祝日等（不使用）'!$A$1:$A$20,単年カーブ!A10834)=1),0,1)</f>
        <v>1</v>
      </c>
      <c r="O10834">
        <f t="shared" si="1184"/>
        <v>31</v>
      </c>
      <c r="P10834">
        <f t="shared" si="1189"/>
        <v>1</v>
      </c>
      <c r="Q10834">
        <f t="shared" si="1190"/>
        <v>1</v>
      </c>
    </row>
    <row r="10835" spans="1:17" ht="19.5" x14ac:dyDescent="0.4">
      <c r="A10835" s="33">
        <f t="shared" si="1185"/>
        <v>46703</v>
      </c>
      <c r="B10835" s="27" t="str">
        <f t="shared" si="1186"/>
        <v>(金)</v>
      </c>
      <c r="C10835" s="34">
        <v>0.64583333333333304</v>
      </c>
      <c r="D10835" s="16" t="s">
        <v>18</v>
      </c>
      <c r="E10835" s="35">
        <v>0.66666666666666696</v>
      </c>
      <c r="F10835" s="50">
        <f>IF(COUNTIF('リスト（不使用）'!$A$5:$A$6,単年カーブ!$A$1),"希望数量入力ください",'単年（2027年度）'!$E$12*単年カーブ!$R$3+'単年（2027年度）'!$E$12*(1-単年カーブ!$R$3)*単年カーブ!Q10835)</f>
        <v>0</v>
      </c>
      <c r="G10835" s="47">
        <f t="shared" si="1187"/>
        <v>0</v>
      </c>
      <c r="M10835">
        <f t="shared" si="1188"/>
        <v>11</v>
      </c>
      <c r="N10835">
        <f>IF(OR(WEEKDAY(A10835)=1,WEEKDAY(A10835)=7,COUNTIF('2027祝日等（不使用）'!$A$1:$A$20,単年カーブ!A10835)=1),0,1)</f>
        <v>1</v>
      </c>
      <c r="O10835">
        <f t="shared" si="1184"/>
        <v>32</v>
      </c>
      <c r="P10835">
        <f t="shared" si="1189"/>
        <v>1</v>
      </c>
      <c r="Q10835">
        <f t="shared" si="1190"/>
        <v>1</v>
      </c>
    </row>
    <row r="10836" spans="1:17" ht="19.5" x14ac:dyDescent="0.4">
      <c r="A10836" s="33">
        <f t="shared" si="1185"/>
        <v>46703</v>
      </c>
      <c r="B10836" s="27" t="str">
        <f t="shared" si="1186"/>
        <v>(金)</v>
      </c>
      <c r="C10836" s="34">
        <v>0.66666666666666696</v>
      </c>
      <c r="D10836" s="16" t="s">
        <v>18</v>
      </c>
      <c r="E10836" s="35">
        <v>0.6875</v>
      </c>
      <c r="F10836" s="50">
        <f>IF(COUNTIF('リスト（不使用）'!$A$5:$A$6,単年カーブ!$A$1),"希望数量入力ください",'単年（2027年度）'!$E$12*単年カーブ!$R$3+'単年（2027年度）'!$E$12*(1-単年カーブ!$R$3)*単年カーブ!Q10836)</f>
        <v>0</v>
      </c>
      <c r="G10836" s="47">
        <f t="shared" si="1187"/>
        <v>0</v>
      </c>
      <c r="M10836">
        <f t="shared" si="1188"/>
        <v>11</v>
      </c>
      <c r="N10836">
        <f>IF(OR(WEEKDAY(A10836)=1,WEEKDAY(A10836)=7,COUNTIF('2027祝日等（不使用）'!$A$1:$A$20,単年カーブ!A10836)=1),0,1)</f>
        <v>1</v>
      </c>
      <c r="O10836">
        <f t="shared" si="1184"/>
        <v>33</v>
      </c>
      <c r="P10836">
        <f t="shared" si="1189"/>
        <v>1</v>
      </c>
      <c r="Q10836">
        <f t="shared" si="1190"/>
        <v>1</v>
      </c>
    </row>
    <row r="10837" spans="1:17" ht="19.5" x14ac:dyDescent="0.4">
      <c r="A10837" s="33">
        <f t="shared" si="1185"/>
        <v>46703</v>
      </c>
      <c r="B10837" s="27" t="str">
        <f t="shared" si="1186"/>
        <v>(金)</v>
      </c>
      <c r="C10837" s="34">
        <v>0.6875</v>
      </c>
      <c r="D10837" s="16" t="s">
        <v>18</v>
      </c>
      <c r="E10837" s="35">
        <v>0.70833333333333304</v>
      </c>
      <c r="F10837" s="50">
        <f>IF(COUNTIF('リスト（不使用）'!$A$5:$A$6,単年カーブ!$A$1),"希望数量入力ください",'単年（2027年度）'!$E$12*単年カーブ!$R$3+'単年（2027年度）'!$E$12*(1-単年カーブ!$R$3)*単年カーブ!Q10837)</f>
        <v>0</v>
      </c>
      <c r="G10837" s="47">
        <f t="shared" si="1187"/>
        <v>0</v>
      </c>
      <c r="M10837">
        <f t="shared" si="1188"/>
        <v>11</v>
      </c>
      <c r="N10837">
        <f>IF(OR(WEEKDAY(A10837)=1,WEEKDAY(A10837)=7,COUNTIF('2027祝日等（不使用）'!$A$1:$A$20,単年カーブ!A10837)=1),0,1)</f>
        <v>1</v>
      </c>
      <c r="O10837">
        <f t="shared" si="1184"/>
        <v>34</v>
      </c>
      <c r="P10837">
        <f t="shared" si="1189"/>
        <v>1</v>
      </c>
      <c r="Q10837">
        <f t="shared" si="1190"/>
        <v>1</v>
      </c>
    </row>
    <row r="10838" spans="1:17" ht="19.5" x14ac:dyDescent="0.4">
      <c r="A10838" s="33">
        <f t="shared" si="1185"/>
        <v>46703</v>
      </c>
      <c r="B10838" s="27" t="str">
        <f t="shared" si="1186"/>
        <v>(金)</v>
      </c>
      <c r="C10838" s="34">
        <v>0.70833333333333304</v>
      </c>
      <c r="D10838" s="16" t="s">
        <v>18</v>
      </c>
      <c r="E10838" s="35">
        <v>0.72916666666666696</v>
      </c>
      <c r="F10838" s="50">
        <f>IF(COUNTIF('リスト（不使用）'!$A$5:$A$6,単年カーブ!$A$1),"希望数量入力ください",'単年（2027年度）'!$E$12*単年カーブ!$R$3+'単年（2027年度）'!$E$12*(1-単年カーブ!$R$3)*単年カーブ!Q10838)</f>
        <v>0</v>
      </c>
      <c r="G10838" s="47">
        <f t="shared" si="1187"/>
        <v>0</v>
      </c>
      <c r="M10838">
        <f t="shared" si="1188"/>
        <v>11</v>
      </c>
      <c r="N10838">
        <f>IF(OR(WEEKDAY(A10838)=1,WEEKDAY(A10838)=7,COUNTIF('2027祝日等（不使用）'!$A$1:$A$20,単年カーブ!A10838)=1),0,1)</f>
        <v>1</v>
      </c>
      <c r="O10838">
        <f t="shared" si="1184"/>
        <v>35</v>
      </c>
      <c r="P10838">
        <f t="shared" si="1189"/>
        <v>1</v>
      </c>
      <c r="Q10838">
        <f t="shared" si="1190"/>
        <v>1</v>
      </c>
    </row>
    <row r="10839" spans="1:17" ht="19.5" x14ac:dyDescent="0.4">
      <c r="A10839" s="33">
        <f t="shared" si="1185"/>
        <v>46703</v>
      </c>
      <c r="B10839" s="27" t="str">
        <f t="shared" si="1186"/>
        <v>(金)</v>
      </c>
      <c r="C10839" s="34">
        <v>0.72916666666666696</v>
      </c>
      <c r="D10839" s="16" t="s">
        <v>18</v>
      </c>
      <c r="E10839" s="35">
        <v>0.75</v>
      </c>
      <c r="F10839" s="50">
        <f>IF(COUNTIF('リスト（不使用）'!$A$5:$A$6,単年カーブ!$A$1),"希望数量入力ください",'単年（2027年度）'!$E$12*単年カーブ!$R$3+'単年（2027年度）'!$E$12*(1-単年カーブ!$R$3)*単年カーブ!Q10839)</f>
        <v>0</v>
      </c>
      <c r="G10839" s="47">
        <f t="shared" si="1187"/>
        <v>0</v>
      </c>
      <c r="M10839">
        <f t="shared" si="1188"/>
        <v>11</v>
      </c>
      <c r="N10839">
        <f>IF(OR(WEEKDAY(A10839)=1,WEEKDAY(A10839)=7,COUNTIF('2027祝日等（不使用）'!$A$1:$A$20,単年カーブ!A10839)=1),0,1)</f>
        <v>1</v>
      </c>
      <c r="O10839">
        <f t="shared" si="1184"/>
        <v>36</v>
      </c>
      <c r="P10839">
        <f t="shared" si="1189"/>
        <v>1</v>
      </c>
      <c r="Q10839">
        <f t="shared" si="1190"/>
        <v>1</v>
      </c>
    </row>
    <row r="10840" spans="1:17" ht="19.5" x14ac:dyDescent="0.4">
      <c r="A10840" s="33">
        <f t="shared" si="1185"/>
        <v>46703</v>
      </c>
      <c r="B10840" s="27" t="str">
        <f t="shared" si="1186"/>
        <v>(金)</v>
      </c>
      <c r="C10840" s="34">
        <v>0.75</v>
      </c>
      <c r="D10840" s="16" t="s">
        <v>18</v>
      </c>
      <c r="E10840" s="35">
        <v>0.77083333333333304</v>
      </c>
      <c r="F10840" s="50">
        <f>IF(COUNTIF('リスト（不使用）'!$A$5:$A$6,単年カーブ!$A$1),"希望数量入力ください",'単年（2027年度）'!$E$12*単年カーブ!$R$3+'単年（2027年度）'!$E$12*(1-単年カーブ!$R$3)*単年カーブ!Q10840)</f>
        <v>0</v>
      </c>
      <c r="G10840" s="47">
        <f t="shared" si="1187"/>
        <v>0</v>
      </c>
      <c r="M10840">
        <f t="shared" si="1188"/>
        <v>11</v>
      </c>
      <c r="N10840">
        <f>IF(OR(WEEKDAY(A10840)=1,WEEKDAY(A10840)=7,COUNTIF('2027祝日等（不使用）'!$A$1:$A$20,単年カーブ!A10840)=1),0,1)</f>
        <v>1</v>
      </c>
      <c r="O10840">
        <f t="shared" si="1184"/>
        <v>37</v>
      </c>
      <c r="P10840">
        <f t="shared" si="1189"/>
        <v>1</v>
      </c>
      <c r="Q10840">
        <f t="shared" si="1190"/>
        <v>1</v>
      </c>
    </row>
    <row r="10841" spans="1:17" ht="19.5" x14ac:dyDescent="0.4">
      <c r="A10841" s="33">
        <f t="shared" si="1185"/>
        <v>46703</v>
      </c>
      <c r="B10841" s="27" t="str">
        <f t="shared" si="1186"/>
        <v>(金)</v>
      </c>
      <c r="C10841" s="34">
        <v>0.77083333333333304</v>
      </c>
      <c r="D10841" s="16" t="s">
        <v>18</v>
      </c>
      <c r="E10841" s="35">
        <v>0.79166666666666696</v>
      </c>
      <c r="F10841" s="50">
        <f>IF(COUNTIF('リスト（不使用）'!$A$5:$A$6,単年カーブ!$A$1),"希望数量入力ください",'単年（2027年度）'!$E$12*単年カーブ!$R$3+'単年（2027年度）'!$E$12*(1-単年カーブ!$R$3)*単年カーブ!Q10841)</f>
        <v>0</v>
      </c>
      <c r="G10841" s="47">
        <f t="shared" si="1187"/>
        <v>0</v>
      </c>
      <c r="M10841">
        <f t="shared" si="1188"/>
        <v>11</v>
      </c>
      <c r="N10841">
        <f>IF(OR(WEEKDAY(A10841)=1,WEEKDAY(A10841)=7,COUNTIF('2027祝日等（不使用）'!$A$1:$A$20,単年カーブ!A10841)=1),0,1)</f>
        <v>1</v>
      </c>
      <c r="O10841">
        <f t="shared" si="1184"/>
        <v>38</v>
      </c>
      <c r="P10841">
        <f t="shared" si="1189"/>
        <v>1</v>
      </c>
      <c r="Q10841">
        <f t="shared" si="1190"/>
        <v>1</v>
      </c>
    </row>
    <row r="10842" spans="1:17" ht="19.5" x14ac:dyDescent="0.4">
      <c r="A10842" s="33">
        <f t="shared" si="1185"/>
        <v>46703</v>
      </c>
      <c r="B10842" s="27" t="str">
        <f t="shared" si="1186"/>
        <v>(金)</v>
      </c>
      <c r="C10842" s="34">
        <v>0.79166666666666696</v>
      </c>
      <c r="D10842" s="16" t="s">
        <v>18</v>
      </c>
      <c r="E10842" s="35">
        <v>0.8125</v>
      </c>
      <c r="F10842" s="50">
        <f>IF(COUNTIF('リスト（不使用）'!$A$5:$A$6,単年カーブ!$A$1),"希望数量入力ください",'単年（2027年度）'!$E$12*単年カーブ!$R$3+'単年（2027年度）'!$E$12*(1-単年カーブ!$R$3)*単年カーブ!Q10842)</f>
        <v>0</v>
      </c>
      <c r="G10842" s="47">
        <f t="shared" si="1187"/>
        <v>0</v>
      </c>
      <c r="M10842">
        <f t="shared" si="1188"/>
        <v>11</v>
      </c>
      <c r="N10842">
        <f>IF(OR(WEEKDAY(A10842)=1,WEEKDAY(A10842)=7,COUNTIF('2027祝日等（不使用）'!$A$1:$A$20,単年カーブ!A10842)=1),0,1)</f>
        <v>1</v>
      </c>
      <c r="O10842">
        <f t="shared" si="1184"/>
        <v>39</v>
      </c>
      <c r="P10842">
        <f t="shared" si="1189"/>
        <v>1</v>
      </c>
      <c r="Q10842">
        <f t="shared" si="1190"/>
        <v>1</v>
      </c>
    </row>
    <row r="10843" spans="1:17" ht="19.5" x14ac:dyDescent="0.4">
      <c r="A10843" s="33">
        <f t="shared" si="1185"/>
        <v>46703</v>
      </c>
      <c r="B10843" s="27" t="str">
        <f t="shared" si="1186"/>
        <v>(金)</v>
      </c>
      <c r="C10843" s="34">
        <v>0.8125</v>
      </c>
      <c r="D10843" s="16" t="s">
        <v>18</v>
      </c>
      <c r="E10843" s="35">
        <v>0.83333333333333304</v>
      </c>
      <c r="F10843" s="50">
        <f>IF(COUNTIF('リスト（不使用）'!$A$5:$A$6,単年カーブ!$A$1),"希望数量入力ください",'単年（2027年度）'!$E$12*単年カーブ!$R$3+'単年（2027年度）'!$E$12*(1-単年カーブ!$R$3)*単年カーブ!Q10843)</f>
        <v>0</v>
      </c>
      <c r="G10843" s="47">
        <f t="shared" si="1187"/>
        <v>0</v>
      </c>
      <c r="M10843">
        <f t="shared" si="1188"/>
        <v>11</v>
      </c>
      <c r="N10843">
        <f>IF(OR(WEEKDAY(A10843)=1,WEEKDAY(A10843)=7,COUNTIF('2027祝日等（不使用）'!$A$1:$A$20,単年カーブ!A10843)=1),0,1)</f>
        <v>1</v>
      </c>
      <c r="O10843">
        <f t="shared" si="1184"/>
        <v>40</v>
      </c>
      <c r="P10843">
        <f t="shared" si="1189"/>
        <v>1</v>
      </c>
      <c r="Q10843">
        <f t="shared" si="1190"/>
        <v>1</v>
      </c>
    </row>
    <row r="10844" spans="1:17" ht="19.5" x14ac:dyDescent="0.4">
      <c r="A10844" s="33">
        <f t="shared" si="1185"/>
        <v>46703</v>
      </c>
      <c r="B10844" s="27" t="str">
        <f t="shared" si="1186"/>
        <v>(金)</v>
      </c>
      <c r="C10844" s="34">
        <v>0.83333333333333304</v>
      </c>
      <c r="D10844" s="16" t="s">
        <v>18</v>
      </c>
      <c r="E10844" s="35">
        <v>0.85416666666666696</v>
      </c>
      <c r="F10844" s="50">
        <f>IF(COUNTIF('リスト（不使用）'!$A$5:$A$6,単年カーブ!$A$1),"希望数量入力ください",'単年（2027年度）'!$E$12*単年カーブ!$R$3+'単年（2027年度）'!$E$12*(1-単年カーブ!$R$3)*単年カーブ!Q10844)</f>
        <v>0</v>
      </c>
      <c r="G10844" s="47">
        <f t="shared" si="1187"/>
        <v>0</v>
      </c>
      <c r="M10844">
        <f t="shared" si="1188"/>
        <v>11</v>
      </c>
      <c r="N10844">
        <f>IF(OR(WEEKDAY(A10844)=1,WEEKDAY(A10844)=7,COUNTIF('2027祝日等（不使用）'!$A$1:$A$20,単年カーブ!A10844)=1),0,1)</f>
        <v>1</v>
      </c>
      <c r="O10844">
        <f t="shared" si="1184"/>
        <v>41</v>
      </c>
      <c r="P10844">
        <f t="shared" si="1189"/>
        <v>0</v>
      </c>
      <c r="Q10844">
        <f t="shared" si="1190"/>
        <v>0</v>
      </c>
    </row>
    <row r="10845" spans="1:17" ht="19.5" x14ac:dyDescent="0.4">
      <c r="A10845" s="33">
        <f t="shared" si="1185"/>
        <v>46703</v>
      </c>
      <c r="B10845" s="27" t="str">
        <f t="shared" si="1186"/>
        <v>(金)</v>
      </c>
      <c r="C10845" s="34">
        <v>0.85416666666666696</v>
      </c>
      <c r="D10845" s="16" t="s">
        <v>18</v>
      </c>
      <c r="E10845" s="35">
        <v>0.875</v>
      </c>
      <c r="F10845" s="50">
        <f>IF(COUNTIF('リスト（不使用）'!$A$5:$A$6,単年カーブ!$A$1),"希望数量入力ください",'単年（2027年度）'!$E$12*単年カーブ!$R$3+'単年（2027年度）'!$E$12*(1-単年カーブ!$R$3)*単年カーブ!Q10845)</f>
        <v>0</v>
      </c>
      <c r="G10845" s="47">
        <f t="shared" si="1187"/>
        <v>0</v>
      </c>
      <c r="M10845">
        <f t="shared" si="1188"/>
        <v>11</v>
      </c>
      <c r="N10845">
        <f>IF(OR(WEEKDAY(A10845)=1,WEEKDAY(A10845)=7,COUNTIF('2027祝日等（不使用）'!$A$1:$A$20,単年カーブ!A10845)=1),0,1)</f>
        <v>1</v>
      </c>
      <c r="O10845">
        <f t="shared" si="1184"/>
        <v>42</v>
      </c>
      <c r="P10845">
        <f t="shared" si="1189"/>
        <v>0</v>
      </c>
      <c r="Q10845">
        <f t="shared" si="1190"/>
        <v>0</v>
      </c>
    </row>
    <row r="10846" spans="1:17" ht="19.5" x14ac:dyDescent="0.4">
      <c r="A10846" s="33">
        <f t="shared" si="1185"/>
        <v>46703</v>
      </c>
      <c r="B10846" s="27" t="str">
        <f t="shared" si="1186"/>
        <v>(金)</v>
      </c>
      <c r="C10846" s="34">
        <v>0.875</v>
      </c>
      <c r="D10846" s="16" t="s">
        <v>18</v>
      </c>
      <c r="E10846" s="35">
        <v>0.89583333333333304</v>
      </c>
      <c r="F10846" s="50">
        <f>IF(COUNTIF('リスト（不使用）'!$A$5:$A$6,単年カーブ!$A$1),"希望数量入力ください",'単年（2027年度）'!$E$12*単年カーブ!$R$3+'単年（2027年度）'!$E$12*(1-単年カーブ!$R$3)*単年カーブ!Q10846)</f>
        <v>0</v>
      </c>
      <c r="G10846" s="47">
        <f t="shared" si="1187"/>
        <v>0</v>
      </c>
      <c r="M10846">
        <f t="shared" si="1188"/>
        <v>11</v>
      </c>
      <c r="N10846">
        <f>IF(OR(WEEKDAY(A10846)=1,WEEKDAY(A10846)=7,COUNTIF('2027祝日等（不使用）'!$A$1:$A$20,単年カーブ!A10846)=1),0,1)</f>
        <v>1</v>
      </c>
      <c r="O10846">
        <f t="shared" si="1184"/>
        <v>43</v>
      </c>
      <c r="P10846">
        <f t="shared" si="1189"/>
        <v>0</v>
      </c>
      <c r="Q10846">
        <f t="shared" si="1190"/>
        <v>0</v>
      </c>
    </row>
    <row r="10847" spans="1:17" ht="19.5" x14ac:dyDescent="0.4">
      <c r="A10847" s="33">
        <f t="shared" si="1185"/>
        <v>46703</v>
      </c>
      <c r="B10847" s="27" t="str">
        <f t="shared" si="1186"/>
        <v>(金)</v>
      </c>
      <c r="C10847" s="34">
        <v>0.89583333333333304</v>
      </c>
      <c r="D10847" s="16" t="s">
        <v>18</v>
      </c>
      <c r="E10847" s="35">
        <v>0.91666666666666696</v>
      </c>
      <c r="F10847" s="50">
        <f>IF(COUNTIF('リスト（不使用）'!$A$5:$A$6,単年カーブ!$A$1),"希望数量入力ください",'単年（2027年度）'!$E$12*単年カーブ!$R$3+'単年（2027年度）'!$E$12*(1-単年カーブ!$R$3)*単年カーブ!Q10847)</f>
        <v>0</v>
      </c>
      <c r="G10847" s="47">
        <f t="shared" si="1187"/>
        <v>0</v>
      </c>
      <c r="M10847">
        <f t="shared" si="1188"/>
        <v>11</v>
      </c>
      <c r="N10847">
        <f>IF(OR(WEEKDAY(A10847)=1,WEEKDAY(A10847)=7,COUNTIF('2027祝日等（不使用）'!$A$1:$A$20,単年カーブ!A10847)=1),0,1)</f>
        <v>1</v>
      </c>
      <c r="O10847">
        <f t="shared" si="1184"/>
        <v>44</v>
      </c>
      <c r="P10847">
        <f t="shared" si="1189"/>
        <v>0</v>
      </c>
      <c r="Q10847">
        <f t="shared" si="1190"/>
        <v>0</v>
      </c>
    </row>
    <row r="10848" spans="1:17" ht="19.5" x14ac:dyDescent="0.4">
      <c r="A10848" s="33">
        <f t="shared" si="1185"/>
        <v>46703</v>
      </c>
      <c r="B10848" s="27" t="str">
        <f t="shared" si="1186"/>
        <v>(金)</v>
      </c>
      <c r="C10848" s="34">
        <v>0.91666666666666696</v>
      </c>
      <c r="D10848" s="16" t="s">
        <v>18</v>
      </c>
      <c r="E10848" s="35">
        <v>0.9375</v>
      </c>
      <c r="F10848" s="50">
        <f>IF(COUNTIF('リスト（不使用）'!$A$5:$A$6,単年カーブ!$A$1),"希望数量入力ください",'単年（2027年度）'!$E$12*単年カーブ!$R$3+'単年（2027年度）'!$E$12*(1-単年カーブ!$R$3)*単年カーブ!Q10848)</f>
        <v>0</v>
      </c>
      <c r="G10848" s="47">
        <f t="shared" si="1187"/>
        <v>0</v>
      </c>
      <c r="M10848">
        <f t="shared" si="1188"/>
        <v>11</v>
      </c>
      <c r="N10848">
        <f>IF(OR(WEEKDAY(A10848)=1,WEEKDAY(A10848)=7,COUNTIF('2027祝日等（不使用）'!$A$1:$A$20,単年カーブ!A10848)=1),0,1)</f>
        <v>1</v>
      </c>
      <c r="O10848">
        <f t="shared" si="1184"/>
        <v>45</v>
      </c>
      <c r="P10848">
        <f t="shared" si="1189"/>
        <v>0</v>
      </c>
      <c r="Q10848">
        <f t="shared" si="1190"/>
        <v>0</v>
      </c>
    </row>
    <row r="10849" spans="1:17" ht="19.5" x14ac:dyDescent="0.4">
      <c r="A10849" s="33">
        <f t="shared" si="1185"/>
        <v>46703</v>
      </c>
      <c r="B10849" s="27" t="str">
        <f t="shared" si="1186"/>
        <v>(金)</v>
      </c>
      <c r="C10849" s="34">
        <v>0.9375</v>
      </c>
      <c r="D10849" s="16" t="s">
        <v>18</v>
      </c>
      <c r="E10849" s="35">
        <v>0.95833333333333304</v>
      </c>
      <c r="F10849" s="50">
        <f>IF(COUNTIF('リスト（不使用）'!$A$5:$A$6,単年カーブ!$A$1),"希望数量入力ください",'単年（2027年度）'!$E$12*単年カーブ!$R$3+'単年（2027年度）'!$E$12*(1-単年カーブ!$R$3)*単年カーブ!Q10849)</f>
        <v>0</v>
      </c>
      <c r="G10849" s="47">
        <f t="shared" si="1187"/>
        <v>0</v>
      </c>
      <c r="M10849">
        <f t="shared" si="1188"/>
        <v>11</v>
      </c>
      <c r="N10849">
        <f>IF(OR(WEEKDAY(A10849)=1,WEEKDAY(A10849)=7,COUNTIF('2027祝日等（不使用）'!$A$1:$A$20,単年カーブ!A10849)=1),0,1)</f>
        <v>1</v>
      </c>
      <c r="O10849">
        <f t="shared" si="1184"/>
        <v>46</v>
      </c>
      <c r="P10849">
        <f t="shared" si="1189"/>
        <v>0</v>
      </c>
      <c r="Q10849">
        <f t="shared" si="1190"/>
        <v>0</v>
      </c>
    </row>
    <row r="10850" spans="1:17" ht="19.5" x14ac:dyDescent="0.4">
      <c r="A10850" s="33">
        <f t="shared" si="1185"/>
        <v>46703</v>
      </c>
      <c r="B10850" s="27" t="str">
        <f t="shared" si="1186"/>
        <v>(金)</v>
      </c>
      <c r="C10850" s="34">
        <v>0.95833333333333304</v>
      </c>
      <c r="D10850" s="16" t="s">
        <v>18</v>
      </c>
      <c r="E10850" s="35">
        <v>0.97916666666666696</v>
      </c>
      <c r="F10850" s="50">
        <f>IF(COUNTIF('リスト（不使用）'!$A$5:$A$6,単年カーブ!$A$1),"希望数量入力ください",'単年（2027年度）'!$E$12*単年カーブ!$R$3+'単年（2027年度）'!$E$12*(1-単年カーブ!$R$3)*単年カーブ!Q10850)</f>
        <v>0</v>
      </c>
      <c r="G10850" s="47">
        <f t="shared" si="1187"/>
        <v>0</v>
      </c>
      <c r="M10850">
        <f t="shared" si="1188"/>
        <v>11</v>
      </c>
      <c r="N10850">
        <f>IF(OR(WEEKDAY(A10850)=1,WEEKDAY(A10850)=7,COUNTIF('2027祝日等（不使用）'!$A$1:$A$20,単年カーブ!A10850)=1),0,1)</f>
        <v>1</v>
      </c>
      <c r="O10850">
        <f t="shared" si="1184"/>
        <v>47</v>
      </c>
      <c r="P10850">
        <f t="shared" si="1189"/>
        <v>0</v>
      </c>
      <c r="Q10850">
        <f t="shared" si="1190"/>
        <v>0</v>
      </c>
    </row>
    <row r="10851" spans="1:17" ht="19.5" x14ac:dyDescent="0.4">
      <c r="A10851" s="33">
        <f t="shared" si="1185"/>
        <v>46703</v>
      </c>
      <c r="B10851" s="27" t="str">
        <f t="shared" si="1186"/>
        <v>(金)</v>
      </c>
      <c r="C10851" s="34">
        <v>0.97916666666666696</v>
      </c>
      <c r="D10851" s="16" t="s">
        <v>18</v>
      </c>
      <c r="E10851" s="35" t="s">
        <v>17</v>
      </c>
      <c r="F10851" s="50">
        <f>IF(COUNTIF('リスト（不使用）'!$A$5:$A$6,単年カーブ!$A$1),"希望数量入力ください",'単年（2027年度）'!$E$12*単年カーブ!$R$3+'単年（2027年度）'!$E$12*(1-単年カーブ!$R$3)*単年カーブ!Q10851)</f>
        <v>0</v>
      </c>
      <c r="G10851" s="47">
        <f t="shared" si="1187"/>
        <v>0</v>
      </c>
      <c r="M10851">
        <f t="shared" si="1188"/>
        <v>11</v>
      </c>
      <c r="N10851">
        <f>IF(OR(WEEKDAY(A10851)=1,WEEKDAY(A10851)=7,COUNTIF('2027祝日等（不使用）'!$A$1:$A$20,単年カーブ!A10851)=1),0,1)</f>
        <v>1</v>
      </c>
      <c r="O10851">
        <f t="shared" si="1184"/>
        <v>48</v>
      </c>
      <c r="P10851">
        <f t="shared" si="1189"/>
        <v>0</v>
      </c>
      <c r="Q10851">
        <f t="shared" si="1190"/>
        <v>0</v>
      </c>
    </row>
    <row r="10852" spans="1:17" ht="19.5" x14ac:dyDescent="0.4">
      <c r="A10852" s="33">
        <f t="shared" si="1185"/>
        <v>46704</v>
      </c>
      <c r="B10852" s="27" t="str">
        <f t="shared" si="1186"/>
        <v>(土)</v>
      </c>
      <c r="C10852" s="34">
        <v>0</v>
      </c>
      <c r="D10852" s="16" t="s">
        <v>18</v>
      </c>
      <c r="E10852" s="35">
        <v>2.0833333333333332E-2</v>
      </c>
      <c r="F10852" s="50">
        <f>IF(COUNTIF('リスト（不使用）'!$A$5:$A$6,単年カーブ!$A$1),"希望数量入力ください",'単年（2027年度）'!$E$12*単年カーブ!$R$3+'単年（2027年度）'!$E$12*(1-単年カーブ!$R$3)*単年カーブ!Q10852)</f>
        <v>0</v>
      </c>
      <c r="G10852" s="47">
        <f t="shared" si="1187"/>
        <v>0</v>
      </c>
      <c r="M10852">
        <f t="shared" si="1188"/>
        <v>11</v>
      </c>
      <c r="N10852">
        <f>IF(OR(WEEKDAY(A10852)=1,WEEKDAY(A10852)=7,COUNTIF('2027祝日等（不使用）'!$A$1:$A$20,単年カーブ!A10852)=1),0,1)</f>
        <v>0</v>
      </c>
      <c r="O10852">
        <f t="shared" si="1184"/>
        <v>1</v>
      </c>
      <c r="P10852">
        <f t="shared" si="1189"/>
        <v>0</v>
      </c>
      <c r="Q10852">
        <f t="shared" si="1190"/>
        <v>0</v>
      </c>
    </row>
    <row r="10853" spans="1:17" ht="19.5" x14ac:dyDescent="0.4">
      <c r="A10853" s="33">
        <f t="shared" si="1185"/>
        <v>46704</v>
      </c>
      <c r="B10853" s="27" t="str">
        <f t="shared" si="1186"/>
        <v>(土)</v>
      </c>
      <c r="C10853" s="34">
        <v>2.0833333333333332E-2</v>
      </c>
      <c r="D10853" s="16" t="s">
        <v>18</v>
      </c>
      <c r="E10853" s="35">
        <v>4.1666666666666664E-2</v>
      </c>
      <c r="F10853" s="50">
        <f>IF(COUNTIF('リスト（不使用）'!$A$5:$A$6,単年カーブ!$A$1),"希望数量入力ください",'単年（2027年度）'!$E$12*単年カーブ!$R$3+'単年（2027年度）'!$E$12*(1-単年カーブ!$R$3)*単年カーブ!Q10853)</f>
        <v>0</v>
      </c>
      <c r="G10853" s="47">
        <f t="shared" si="1187"/>
        <v>0</v>
      </c>
      <c r="M10853">
        <f t="shared" si="1188"/>
        <v>11</v>
      </c>
      <c r="N10853">
        <f>IF(OR(WEEKDAY(A10853)=1,WEEKDAY(A10853)=7,COUNTIF('2027祝日等（不使用）'!$A$1:$A$20,単年カーブ!A10853)=1),0,1)</f>
        <v>0</v>
      </c>
      <c r="O10853">
        <f t="shared" si="1184"/>
        <v>2</v>
      </c>
      <c r="P10853">
        <f t="shared" si="1189"/>
        <v>0</v>
      </c>
      <c r="Q10853">
        <f t="shared" si="1190"/>
        <v>0</v>
      </c>
    </row>
    <row r="10854" spans="1:17" ht="19.5" x14ac:dyDescent="0.4">
      <c r="A10854" s="33">
        <f t="shared" si="1185"/>
        <v>46704</v>
      </c>
      <c r="B10854" s="27" t="str">
        <f t="shared" si="1186"/>
        <v>(土)</v>
      </c>
      <c r="C10854" s="34">
        <v>4.1666666666666664E-2</v>
      </c>
      <c r="D10854" s="16" t="s">
        <v>18</v>
      </c>
      <c r="E10854" s="35">
        <v>6.25E-2</v>
      </c>
      <c r="F10854" s="50">
        <f>IF(COUNTIF('リスト（不使用）'!$A$5:$A$6,単年カーブ!$A$1),"希望数量入力ください",'単年（2027年度）'!$E$12*単年カーブ!$R$3+'単年（2027年度）'!$E$12*(1-単年カーブ!$R$3)*単年カーブ!Q10854)</f>
        <v>0</v>
      </c>
      <c r="G10854" s="47">
        <f t="shared" si="1187"/>
        <v>0</v>
      </c>
      <c r="M10854">
        <f t="shared" si="1188"/>
        <v>11</v>
      </c>
      <c r="N10854">
        <f>IF(OR(WEEKDAY(A10854)=1,WEEKDAY(A10854)=7,COUNTIF('2027祝日等（不使用）'!$A$1:$A$20,単年カーブ!A10854)=1),0,1)</f>
        <v>0</v>
      </c>
      <c r="O10854">
        <f t="shared" si="1184"/>
        <v>3</v>
      </c>
      <c r="P10854">
        <f t="shared" si="1189"/>
        <v>0</v>
      </c>
      <c r="Q10854">
        <f t="shared" si="1190"/>
        <v>0</v>
      </c>
    </row>
    <row r="10855" spans="1:17" ht="19.5" x14ac:dyDescent="0.4">
      <c r="A10855" s="33">
        <f t="shared" si="1185"/>
        <v>46704</v>
      </c>
      <c r="B10855" s="27" t="str">
        <f t="shared" si="1186"/>
        <v>(土)</v>
      </c>
      <c r="C10855" s="34">
        <v>6.25E-2</v>
      </c>
      <c r="D10855" s="16" t="s">
        <v>18</v>
      </c>
      <c r="E10855" s="35">
        <v>8.3333333333333301E-2</v>
      </c>
      <c r="F10855" s="50">
        <f>IF(COUNTIF('リスト（不使用）'!$A$5:$A$6,単年カーブ!$A$1),"希望数量入力ください",'単年（2027年度）'!$E$12*単年カーブ!$R$3+'単年（2027年度）'!$E$12*(1-単年カーブ!$R$3)*単年カーブ!Q10855)</f>
        <v>0</v>
      </c>
      <c r="G10855" s="47">
        <f t="shared" si="1187"/>
        <v>0</v>
      </c>
      <c r="M10855">
        <f t="shared" si="1188"/>
        <v>11</v>
      </c>
      <c r="N10855">
        <f>IF(OR(WEEKDAY(A10855)=1,WEEKDAY(A10855)=7,COUNTIF('2027祝日等（不使用）'!$A$1:$A$20,単年カーブ!A10855)=1),0,1)</f>
        <v>0</v>
      </c>
      <c r="O10855">
        <f t="shared" si="1184"/>
        <v>4</v>
      </c>
      <c r="P10855">
        <f t="shared" si="1189"/>
        <v>0</v>
      </c>
      <c r="Q10855">
        <f t="shared" si="1190"/>
        <v>0</v>
      </c>
    </row>
    <row r="10856" spans="1:17" ht="19.5" x14ac:dyDescent="0.4">
      <c r="A10856" s="33">
        <f t="shared" si="1185"/>
        <v>46704</v>
      </c>
      <c r="B10856" s="27" t="str">
        <f t="shared" si="1186"/>
        <v>(土)</v>
      </c>
      <c r="C10856" s="34">
        <v>8.3333333333333301E-2</v>
      </c>
      <c r="D10856" s="16" t="s">
        <v>18</v>
      </c>
      <c r="E10856" s="35">
        <v>0.104166666666667</v>
      </c>
      <c r="F10856" s="50">
        <f>IF(COUNTIF('リスト（不使用）'!$A$5:$A$6,単年カーブ!$A$1),"希望数量入力ください",'単年（2027年度）'!$E$12*単年カーブ!$R$3+'単年（2027年度）'!$E$12*(1-単年カーブ!$R$3)*単年カーブ!Q10856)</f>
        <v>0</v>
      </c>
      <c r="G10856" s="47">
        <f t="shared" si="1187"/>
        <v>0</v>
      </c>
      <c r="M10856">
        <f t="shared" si="1188"/>
        <v>11</v>
      </c>
      <c r="N10856">
        <f>IF(OR(WEEKDAY(A10856)=1,WEEKDAY(A10856)=7,COUNTIF('2027祝日等（不使用）'!$A$1:$A$20,単年カーブ!A10856)=1),0,1)</f>
        <v>0</v>
      </c>
      <c r="O10856">
        <f t="shared" si="1184"/>
        <v>5</v>
      </c>
      <c r="P10856">
        <f t="shared" si="1189"/>
        <v>0</v>
      </c>
      <c r="Q10856">
        <f t="shared" si="1190"/>
        <v>0</v>
      </c>
    </row>
    <row r="10857" spans="1:17" ht="19.5" x14ac:dyDescent="0.4">
      <c r="A10857" s="33">
        <f t="shared" si="1185"/>
        <v>46704</v>
      </c>
      <c r="B10857" s="27" t="str">
        <f t="shared" si="1186"/>
        <v>(土)</v>
      </c>
      <c r="C10857" s="34">
        <v>0.104166666666667</v>
      </c>
      <c r="D10857" s="16" t="s">
        <v>18</v>
      </c>
      <c r="E10857" s="35">
        <v>0.125</v>
      </c>
      <c r="F10857" s="50">
        <f>IF(COUNTIF('リスト（不使用）'!$A$5:$A$6,単年カーブ!$A$1),"希望数量入力ください",'単年（2027年度）'!$E$12*単年カーブ!$R$3+'単年（2027年度）'!$E$12*(1-単年カーブ!$R$3)*単年カーブ!Q10857)</f>
        <v>0</v>
      </c>
      <c r="G10857" s="47">
        <f t="shared" si="1187"/>
        <v>0</v>
      </c>
      <c r="M10857">
        <f t="shared" si="1188"/>
        <v>11</v>
      </c>
      <c r="N10857">
        <f>IF(OR(WEEKDAY(A10857)=1,WEEKDAY(A10857)=7,COUNTIF('2027祝日等（不使用）'!$A$1:$A$20,単年カーブ!A10857)=1),0,1)</f>
        <v>0</v>
      </c>
      <c r="O10857">
        <f t="shared" si="1184"/>
        <v>6</v>
      </c>
      <c r="P10857">
        <f t="shared" si="1189"/>
        <v>0</v>
      </c>
      <c r="Q10857">
        <f t="shared" si="1190"/>
        <v>0</v>
      </c>
    </row>
    <row r="10858" spans="1:17" ht="19.5" x14ac:dyDescent="0.4">
      <c r="A10858" s="33">
        <f t="shared" si="1185"/>
        <v>46704</v>
      </c>
      <c r="B10858" s="27" t="str">
        <f t="shared" si="1186"/>
        <v>(土)</v>
      </c>
      <c r="C10858" s="34">
        <v>0.125</v>
      </c>
      <c r="D10858" s="16" t="s">
        <v>18</v>
      </c>
      <c r="E10858" s="35">
        <v>0.14583333333333301</v>
      </c>
      <c r="F10858" s="50">
        <f>IF(COUNTIF('リスト（不使用）'!$A$5:$A$6,単年カーブ!$A$1),"希望数量入力ください",'単年（2027年度）'!$E$12*単年カーブ!$R$3+'単年（2027年度）'!$E$12*(1-単年カーブ!$R$3)*単年カーブ!Q10858)</f>
        <v>0</v>
      </c>
      <c r="G10858" s="47">
        <f t="shared" si="1187"/>
        <v>0</v>
      </c>
      <c r="M10858">
        <f t="shared" si="1188"/>
        <v>11</v>
      </c>
      <c r="N10858">
        <f>IF(OR(WEEKDAY(A10858)=1,WEEKDAY(A10858)=7,COUNTIF('2027祝日等（不使用）'!$A$1:$A$20,単年カーブ!A10858)=1),0,1)</f>
        <v>0</v>
      </c>
      <c r="O10858">
        <f t="shared" si="1184"/>
        <v>7</v>
      </c>
      <c r="P10858">
        <f t="shared" si="1189"/>
        <v>0</v>
      </c>
      <c r="Q10858">
        <f t="shared" si="1190"/>
        <v>0</v>
      </c>
    </row>
    <row r="10859" spans="1:17" ht="19.5" x14ac:dyDescent="0.4">
      <c r="A10859" s="33">
        <f t="shared" si="1185"/>
        <v>46704</v>
      </c>
      <c r="B10859" s="27" t="str">
        <f t="shared" si="1186"/>
        <v>(土)</v>
      </c>
      <c r="C10859" s="34">
        <v>0.14583333333333301</v>
      </c>
      <c r="D10859" s="16" t="s">
        <v>18</v>
      </c>
      <c r="E10859" s="35">
        <v>0.16666666666666699</v>
      </c>
      <c r="F10859" s="50">
        <f>IF(COUNTIF('リスト（不使用）'!$A$5:$A$6,単年カーブ!$A$1),"希望数量入力ください",'単年（2027年度）'!$E$12*単年カーブ!$R$3+'単年（2027年度）'!$E$12*(1-単年カーブ!$R$3)*単年カーブ!Q10859)</f>
        <v>0</v>
      </c>
      <c r="G10859" s="47">
        <f t="shared" si="1187"/>
        <v>0</v>
      </c>
      <c r="M10859">
        <f t="shared" si="1188"/>
        <v>11</v>
      </c>
      <c r="N10859">
        <f>IF(OR(WEEKDAY(A10859)=1,WEEKDAY(A10859)=7,COUNTIF('2027祝日等（不使用）'!$A$1:$A$20,単年カーブ!A10859)=1),0,1)</f>
        <v>0</v>
      </c>
      <c r="O10859">
        <f t="shared" si="1184"/>
        <v>8</v>
      </c>
      <c r="P10859">
        <f t="shared" si="1189"/>
        <v>0</v>
      </c>
      <c r="Q10859">
        <f t="shared" si="1190"/>
        <v>0</v>
      </c>
    </row>
    <row r="10860" spans="1:17" ht="19.5" x14ac:dyDescent="0.4">
      <c r="A10860" s="33">
        <f t="shared" si="1185"/>
        <v>46704</v>
      </c>
      <c r="B10860" s="27" t="str">
        <f t="shared" si="1186"/>
        <v>(土)</v>
      </c>
      <c r="C10860" s="34">
        <v>0.16666666666666699</v>
      </c>
      <c r="D10860" s="16" t="s">
        <v>18</v>
      </c>
      <c r="E10860" s="35">
        <v>0.1875</v>
      </c>
      <c r="F10860" s="50">
        <f>IF(COUNTIF('リスト（不使用）'!$A$5:$A$6,単年カーブ!$A$1),"希望数量入力ください",'単年（2027年度）'!$E$12*単年カーブ!$R$3+'単年（2027年度）'!$E$12*(1-単年カーブ!$R$3)*単年カーブ!Q10860)</f>
        <v>0</v>
      </c>
      <c r="G10860" s="47">
        <f t="shared" si="1187"/>
        <v>0</v>
      </c>
      <c r="M10860">
        <f t="shared" si="1188"/>
        <v>11</v>
      </c>
      <c r="N10860">
        <f>IF(OR(WEEKDAY(A10860)=1,WEEKDAY(A10860)=7,COUNTIF('2027祝日等（不使用）'!$A$1:$A$20,単年カーブ!A10860)=1),0,1)</f>
        <v>0</v>
      </c>
      <c r="O10860">
        <f t="shared" si="1184"/>
        <v>9</v>
      </c>
      <c r="P10860">
        <f t="shared" si="1189"/>
        <v>0</v>
      </c>
      <c r="Q10860">
        <f t="shared" si="1190"/>
        <v>0</v>
      </c>
    </row>
    <row r="10861" spans="1:17" ht="19.5" x14ac:dyDescent="0.4">
      <c r="A10861" s="33">
        <f t="shared" si="1185"/>
        <v>46704</v>
      </c>
      <c r="B10861" s="27" t="str">
        <f t="shared" si="1186"/>
        <v>(土)</v>
      </c>
      <c r="C10861" s="34">
        <v>0.1875</v>
      </c>
      <c r="D10861" s="16" t="s">
        <v>18</v>
      </c>
      <c r="E10861" s="35">
        <v>0.20833333333333301</v>
      </c>
      <c r="F10861" s="50">
        <f>IF(COUNTIF('リスト（不使用）'!$A$5:$A$6,単年カーブ!$A$1),"希望数量入力ください",'単年（2027年度）'!$E$12*単年カーブ!$R$3+'単年（2027年度）'!$E$12*(1-単年カーブ!$R$3)*単年カーブ!Q10861)</f>
        <v>0</v>
      </c>
      <c r="G10861" s="47">
        <f t="shared" si="1187"/>
        <v>0</v>
      </c>
      <c r="M10861">
        <f t="shared" si="1188"/>
        <v>11</v>
      </c>
      <c r="N10861">
        <f>IF(OR(WEEKDAY(A10861)=1,WEEKDAY(A10861)=7,COUNTIF('2027祝日等（不使用）'!$A$1:$A$20,単年カーブ!A10861)=1),0,1)</f>
        <v>0</v>
      </c>
      <c r="O10861">
        <f t="shared" si="1184"/>
        <v>10</v>
      </c>
      <c r="P10861">
        <f t="shared" si="1189"/>
        <v>0</v>
      </c>
      <c r="Q10861">
        <f t="shared" si="1190"/>
        <v>0</v>
      </c>
    </row>
    <row r="10862" spans="1:17" ht="19.5" x14ac:dyDescent="0.4">
      <c r="A10862" s="33">
        <f t="shared" si="1185"/>
        <v>46704</v>
      </c>
      <c r="B10862" s="27" t="str">
        <f t="shared" si="1186"/>
        <v>(土)</v>
      </c>
      <c r="C10862" s="34">
        <v>0.20833333333333301</v>
      </c>
      <c r="D10862" s="16" t="s">
        <v>18</v>
      </c>
      <c r="E10862" s="35">
        <v>0.22916666666666699</v>
      </c>
      <c r="F10862" s="50">
        <f>IF(COUNTIF('リスト（不使用）'!$A$5:$A$6,単年カーブ!$A$1),"希望数量入力ください",'単年（2027年度）'!$E$12*単年カーブ!$R$3+'単年（2027年度）'!$E$12*(1-単年カーブ!$R$3)*単年カーブ!Q10862)</f>
        <v>0</v>
      </c>
      <c r="G10862" s="47">
        <f t="shared" si="1187"/>
        <v>0</v>
      </c>
      <c r="M10862">
        <f t="shared" si="1188"/>
        <v>11</v>
      </c>
      <c r="N10862">
        <f>IF(OR(WEEKDAY(A10862)=1,WEEKDAY(A10862)=7,COUNTIF('2027祝日等（不使用）'!$A$1:$A$20,単年カーブ!A10862)=1),0,1)</f>
        <v>0</v>
      </c>
      <c r="O10862">
        <f t="shared" si="1184"/>
        <v>11</v>
      </c>
      <c r="P10862">
        <f t="shared" si="1189"/>
        <v>0</v>
      </c>
      <c r="Q10862">
        <f t="shared" si="1190"/>
        <v>0</v>
      </c>
    </row>
    <row r="10863" spans="1:17" ht="19.5" x14ac:dyDescent="0.4">
      <c r="A10863" s="33">
        <f t="shared" si="1185"/>
        <v>46704</v>
      </c>
      <c r="B10863" s="27" t="str">
        <f t="shared" si="1186"/>
        <v>(土)</v>
      </c>
      <c r="C10863" s="34">
        <v>0.22916666666666699</v>
      </c>
      <c r="D10863" s="16" t="s">
        <v>18</v>
      </c>
      <c r="E10863" s="35">
        <v>0.25</v>
      </c>
      <c r="F10863" s="50">
        <f>IF(COUNTIF('リスト（不使用）'!$A$5:$A$6,単年カーブ!$A$1),"希望数量入力ください",'単年（2027年度）'!$E$12*単年カーブ!$R$3+'単年（2027年度）'!$E$12*(1-単年カーブ!$R$3)*単年カーブ!Q10863)</f>
        <v>0</v>
      </c>
      <c r="G10863" s="47">
        <f t="shared" si="1187"/>
        <v>0</v>
      </c>
      <c r="M10863">
        <f t="shared" si="1188"/>
        <v>11</v>
      </c>
      <c r="N10863">
        <f>IF(OR(WEEKDAY(A10863)=1,WEEKDAY(A10863)=7,COUNTIF('2027祝日等（不使用）'!$A$1:$A$20,単年カーブ!A10863)=1),0,1)</f>
        <v>0</v>
      </c>
      <c r="O10863">
        <f t="shared" si="1184"/>
        <v>12</v>
      </c>
      <c r="P10863">
        <f t="shared" si="1189"/>
        <v>0</v>
      </c>
      <c r="Q10863">
        <f t="shared" si="1190"/>
        <v>0</v>
      </c>
    </row>
    <row r="10864" spans="1:17" ht="19.5" x14ac:dyDescent="0.4">
      <c r="A10864" s="33">
        <f t="shared" si="1185"/>
        <v>46704</v>
      </c>
      <c r="B10864" s="27" t="str">
        <f t="shared" si="1186"/>
        <v>(土)</v>
      </c>
      <c r="C10864" s="34">
        <v>0.25</v>
      </c>
      <c r="D10864" s="16" t="s">
        <v>18</v>
      </c>
      <c r="E10864" s="35">
        <v>0.27083333333333298</v>
      </c>
      <c r="F10864" s="50">
        <f>IF(COUNTIF('リスト（不使用）'!$A$5:$A$6,単年カーブ!$A$1),"希望数量入力ください",'単年（2027年度）'!$E$12*単年カーブ!$R$3+'単年（2027年度）'!$E$12*(1-単年カーブ!$R$3)*単年カーブ!Q10864)</f>
        <v>0</v>
      </c>
      <c r="G10864" s="47">
        <f t="shared" si="1187"/>
        <v>0</v>
      </c>
      <c r="M10864">
        <f t="shared" si="1188"/>
        <v>11</v>
      </c>
      <c r="N10864">
        <f>IF(OR(WEEKDAY(A10864)=1,WEEKDAY(A10864)=7,COUNTIF('2027祝日等（不使用）'!$A$1:$A$20,単年カーブ!A10864)=1),0,1)</f>
        <v>0</v>
      </c>
      <c r="O10864">
        <f t="shared" si="1184"/>
        <v>13</v>
      </c>
      <c r="P10864">
        <f t="shared" si="1189"/>
        <v>0</v>
      </c>
      <c r="Q10864">
        <f t="shared" si="1190"/>
        <v>0</v>
      </c>
    </row>
    <row r="10865" spans="1:17" ht="19.5" x14ac:dyDescent="0.4">
      <c r="A10865" s="33">
        <f t="shared" si="1185"/>
        <v>46704</v>
      </c>
      <c r="B10865" s="27" t="str">
        <f t="shared" si="1186"/>
        <v>(土)</v>
      </c>
      <c r="C10865" s="34">
        <v>0.27083333333333298</v>
      </c>
      <c r="D10865" s="16" t="s">
        <v>18</v>
      </c>
      <c r="E10865" s="35">
        <v>0.29166666666666702</v>
      </c>
      <c r="F10865" s="50">
        <f>IF(COUNTIF('リスト（不使用）'!$A$5:$A$6,単年カーブ!$A$1),"希望数量入力ください",'単年（2027年度）'!$E$12*単年カーブ!$R$3+'単年（2027年度）'!$E$12*(1-単年カーブ!$R$3)*単年カーブ!Q10865)</f>
        <v>0</v>
      </c>
      <c r="G10865" s="47">
        <f t="shared" si="1187"/>
        <v>0</v>
      </c>
      <c r="M10865">
        <f t="shared" si="1188"/>
        <v>11</v>
      </c>
      <c r="N10865">
        <f>IF(OR(WEEKDAY(A10865)=1,WEEKDAY(A10865)=7,COUNTIF('2027祝日等（不使用）'!$A$1:$A$20,単年カーブ!A10865)=1),0,1)</f>
        <v>0</v>
      </c>
      <c r="O10865">
        <f t="shared" si="1184"/>
        <v>14</v>
      </c>
      <c r="P10865">
        <f t="shared" si="1189"/>
        <v>0</v>
      </c>
      <c r="Q10865">
        <f t="shared" si="1190"/>
        <v>0</v>
      </c>
    </row>
    <row r="10866" spans="1:17" ht="19.5" x14ac:dyDescent="0.4">
      <c r="A10866" s="33">
        <f t="shared" si="1185"/>
        <v>46704</v>
      </c>
      <c r="B10866" s="27" t="str">
        <f t="shared" si="1186"/>
        <v>(土)</v>
      </c>
      <c r="C10866" s="34">
        <v>0.29166666666666702</v>
      </c>
      <c r="D10866" s="16" t="s">
        <v>18</v>
      </c>
      <c r="E10866" s="35">
        <v>0.3125</v>
      </c>
      <c r="F10866" s="50">
        <f>IF(COUNTIF('リスト（不使用）'!$A$5:$A$6,単年カーブ!$A$1),"希望数量入力ください",'単年（2027年度）'!$E$12*単年カーブ!$R$3+'単年（2027年度）'!$E$12*(1-単年カーブ!$R$3)*単年カーブ!Q10866)</f>
        <v>0</v>
      </c>
      <c r="G10866" s="47">
        <f t="shared" si="1187"/>
        <v>0</v>
      </c>
      <c r="M10866">
        <f t="shared" si="1188"/>
        <v>11</v>
      </c>
      <c r="N10866">
        <f>IF(OR(WEEKDAY(A10866)=1,WEEKDAY(A10866)=7,COUNTIF('2027祝日等（不使用）'!$A$1:$A$20,単年カーブ!A10866)=1),0,1)</f>
        <v>0</v>
      </c>
      <c r="O10866">
        <f t="shared" si="1184"/>
        <v>15</v>
      </c>
      <c r="P10866">
        <f t="shared" si="1189"/>
        <v>0</v>
      </c>
      <c r="Q10866">
        <f t="shared" si="1190"/>
        <v>0</v>
      </c>
    </row>
    <row r="10867" spans="1:17" ht="19.5" x14ac:dyDescent="0.4">
      <c r="A10867" s="33">
        <f t="shared" si="1185"/>
        <v>46704</v>
      </c>
      <c r="B10867" s="27" t="str">
        <f t="shared" si="1186"/>
        <v>(土)</v>
      </c>
      <c r="C10867" s="34">
        <v>0.3125</v>
      </c>
      <c r="D10867" s="16" t="s">
        <v>18</v>
      </c>
      <c r="E10867" s="35">
        <v>0.33333333333333298</v>
      </c>
      <c r="F10867" s="50">
        <f>IF(COUNTIF('リスト（不使用）'!$A$5:$A$6,単年カーブ!$A$1),"希望数量入力ください",'単年（2027年度）'!$E$12*単年カーブ!$R$3+'単年（2027年度）'!$E$12*(1-単年カーブ!$R$3)*単年カーブ!Q10867)</f>
        <v>0</v>
      </c>
      <c r="G10867" s="47">
        <f t="shared" si="1187"/>
        <v>0</v>
      </c>
      <c r="M10867">
        <f t="shared" si="1188"/>
        <v>11</v>
      </c>
      <c r="N10867">
        <f>IF(OR(WEEKDAY(A10867)=1,WEEKDAY(A10867)=7,COUNTIF('2027祝日等（不使用）'!$A$1:$A$20,単年カーブ!A10867)=1),0,1)</f>
        <v>0</v>
      </c>
      <c r="O10867">
        <f t="shared" si="1184"/>
        <v>16</v>
      </c>
      <c r="P10867">
        <f t="shared" si="1189"/>
        <v>0</v>
      </c>
      <c r="Q10867">
        <f t="shared" si="1190"/>
        <v>0</v>
      </c>
    </row>
    <row r="10868" spans="1:17" ht="19.5" x14ac:dyDescent="0.4">
      <c r="A10868" s="33">
        <f t="shared" si="1185"/>
        <v>46704</v>
      </c>
      <c r="B10868" s="27" t="str">
        <f t="shared" si="1186"/>
        <v>(土)</v>
      </c>
      <c r="C10868" s="34">
        <v>0.33333333333333298</v>
      </c>
      <c r="D10868" s="16" t="s">
        <v>18</v>
      </c>
      <c r="E10868" s="35">
        <v>0.35416666666666702</v>
      </c>
      <c r="F10868" s="50">
        <f>IF(COUNTIF('リスト（不使用）'!$A$5:$A$6,単年カーブ!$A$1),"希望数量入力ください",'単年（2027年度）'!$E$12*単年カーブ!$R$3+'単年（2027年度）'!$E$12*(1-単年カーブ!$R$3)*単年カーブ!Q10868)</f>
        <v>0</v>
      </c>
      <c r="G10868" s="47">
        <f t="shared" si="1187"/>
        <v>0</v>
      </c>
      <c r="M10868">
        <f t="shared" si="1188"/>
        <v>11</v>
      </c>
      <c r="N10868">
        <f>IF(OR(WEEKDAY(A10868)=1,WEEKDAY(A10868)=7,COUNTIF('2027祝日等（不使用）'!$A$1:$A$20,単年カーブ!A10868)=1),0,1)</f>
        <v>0</v>
      </c>
      <c r="O10868">
        <f t="shared" ref="O10868:O10931" si="1191">O10820</f>
        <v>17</v>
      </c>
      <c r="P10868">
        <f t="shared" si="1189"/>
        <v>1</v>
      </c>
      <c r="Q10868">
        <f t="shared" si="1190"/>
        <v>0</v>
      </c>
    </row>
    <row r="10869" spans="1:17" ht="19.5" x14ac:dyDescent="0.4">
      <c r="A10869" s="33">
        <f t="shared" si="1185"/>
        <v>46704</v>
      </c>
      <c r="B10869" s="27" t="str">
        <f t="shared" si="1186"/>
        <v>(土)</v>
      </c>
      <c r="C10869" s="34">
        <v>0.35416666666666702</v>
      </c>
      <c r="D10869" s="16" t="s">
        <v>18</v>
      </c>
      <c r="E10869" s="35">
        <v>0.375</v>
      </c>
      <c r="F10869" s="50">
        <f>IF(COUNTIF('リスト（不使用）'!$A$5:$A$6,単年カーブ!$A$1),"希望数量入力ください",'単年（2027年度）'!$E$12*単年カーブ!$R$3+'単年（2027年度）'!$E$12*(1-単年カーブ!$R$3)*単年カーブ!Q10869)</f>
        <v>0</v>
      </c>
      <c r="G10869" s="47">
        <f t="shared" si="1187"/>
        <v>0</v>
      </c>
      <c r="M10869">
        <f t="shared" si="1188"/>
        <v>11</v>
      </c>
      <c r="N10869">
        <f>IF(OR(WEEKDAY(A10869)=1,WEEKDAY(A10869)=7,COUNTIF('2027祝日等（不使用）'!$A$1:$A$20,単年カーブ!A10869)=1),0,1)</f>
        <v>0</v>
      </c>
      <c r="O10869">
        <f t="shared" si="1191"/>
        <v>18</v>
      </c>
      <c r="P10869">
        <f t="shared" si="1189"/>
        <v>1</v>
      </c>
      <c r="Q10869">
        <f t="shared" si="1190"/>
        <v>0</v>
      </c>
    </row>
    <row r="10870" spans="1:17" ht="19.5" x14ac:dyDescent="0.4">
      <c r="A10870" s="33">
        <f t="shared" si="1185"/>
        <v>46704</v>
      </c>
      <c r="B10870" s="27" t="str">
        <f t="shared" si="1186"/>
        <v>(土)</v>
      </c>
      <c r="C10870" s="34">
        <v>0.375</v>
      </c>
      <c r="D10870" s="16" t="s">
        <v>18</v>
      </c>
      <c r="E10870" s="35">
        <v>0.39583333333333298</v>
      </c>
      <c r="F10870" s="50">
        <f>IF(COUNTIF('リスト（不使用）'!$A$5:$A$6,単年カーブ!$A$1),"希望数量入力ください",'単年（2027年度）'!$E$12*単年カーブ!$R$3+'単年（2027年度）'!$E$12*(1-単年カーブ!$R$3)*単年カーブ!Q10870)</f>
        <v>0</v>
      </c>
      <c r="G10870" s="47">
        <f t="shared" si="1187"/>
        <v>0</v>
      </c>
      <c r="M10870">
        <f t="shared" si="1188"/>
        <v>11</v>
      </c>
      <c r="N10870">
        <f>IF(OR(WEEKDAY(A10870)=1,WEEKDAY(A10870)=7,COUNTIF('2027祝日等（不使用）'!$A$1:$A$20,単年カーブ!A10870)=1),0,1)</f>
        <v>0</v>
      </c>
      <c r="O10870">
        <f t="shared" si="1191"/>
        <v>19</v>
      </c>
      <c r="P10870">
        <f t="shared" si="1189"/>
        <v>1</v>
      </c>
      <c r="Q10870">
        <f t="shared" si="1190"/>
        <v>0</v>
      </c>
    </row>
    <row r="10871" spans="1:17" ht="19.5" x14ac:dyDescent="0.4">
      <c r="A10871" s="33">
        <f t="shared" si="1185"/>
        <v>46704</v>
      </c>
      <c r="B10871" s="27" t="str">
        <f t="shared" si="1186"/>
        <v>(土)</v>
      </c>
      <c r="C10871" s="34">
        <v>0.39583333333333298</v>
      </c>
      <c r="D10871" s="16" t="s">
        <v>18</v>
      </c>
      <c r="E10871" s="35">
        <v>0.41666666666666702</v>
      </c>
      <c r="F10871" s="50">
        <f>IF(COUNTIF('リスト（不使用）'!$A$5:$A$6,単年カーブ!$A$1),"希望数量入力ください",'単年（2027年度）'!$E$12*単年カーブ!$R$3+'単年（2027年度）'!$E$12*(1-単年カーブ!$R$3)*単年カーブ!Q10871)</f>
        <v>0</v>
      </c>
      <c r="G10871" s="47">
        <f t="shared" si="1187"/>
        <v>0</v>
      </c>
      <c r="M10871">
        <f t="shared" si="1188"/>
        <v>11</v>
      </c>
      <c r="N10871">
        <f>IF(OR(WEEKDAY(A10871)=1,WEEKDAY(A10871)=7,COUNTIF('2027祝日等（不使用）'!$A$1:$A$20,単年カーブ!A10871)=1),0,1)</f>
        <v>0</v>
      </c>
      <c r="O10871">
        <f t="shared" si="1191"/>
        <v>20</v>
      </c>
      <c r="P10871">
        <f t="shared" si="1189"/>
        <v>1</v>
      </c>
      <c r="Q10871">
        <f t="shared" si="1190"/>
        <v>0</v>
      </c>
    </row>
    <row r="10872" spans="1:17" ht="19.5" x14ac:dyDescent="0.4">
      <c r="A10872" s="33">
        <f t="shared" si="1185"/>
        <v>46704</v>
      </c>
      <c r="B10872" s="27" t="str">
        <f t="shared" si="1186"/>
        <v>(土)</v>
      </c>
      <c r="C10872" s="34">
        <v>0.41666666666666702</v>
      </c>
      <c r="D10872" s="16" t="s">
        <v>18</v>
      </c>
      <c r="E10872" s="35">
        <v>0.4375</v>
      </c>
      <c r="F10872" s="50">
        <f>IF(COUNTIF('リスト（不使用）'!$A$5:$A$6,単年カーブ!$A$1),"希望数量入力ください",'単年（2027年度）'!$E$12*単年カーブ!$R$3+'単年（2027年度）'!$E$12*(1-単年カーブ!$R$3)*単年カーブ!Q10872)</f>
        <v>0</v>
      </c>
      <c r="G10872" s="47">
        <f t="shared" si="1187"/>
        <v>0</v>
      </c>
      <c r="M10872">
        <f t="shared" si="1188"/>
        <v>11</v>
      </c>
      <c r="N10872">
        <f>IF(OR(WEEKDAY(A10872)=1,WEEKDAY(A10872)=7,COUNTIF('2027祝日等（不使用）'!$A$1:$A$20,単年カーブ!A10872)=1),0,1)</f>
        <v>0</v>
      </c>
      <c r="O10872">
        <f t="shared" si="1191"/>
        <v>21</v>
      </c>
      <c r="P10872">
        <f t="shared" si="1189"/>
        <v>1</v>
      </c>
      <c r="Q10872">
        <f t="shared" si="1190"/>
        <v>0</v>
      </c>
    </row>
    <row r="10873" spans="1:17" ht="19.5" x14ac:dyDescent="0.4">
      <c r="A10873" s="33">
        <f t="shared" si="1185"/>
        <v>46704</v>
      </c>
      <c r="B10873" s="27" t="str">
        <f t="shared" si="1186"/>
        <v>(土)</v>
      </c>
      <c r="C10873" s="34">
        <v>0.4375</v>
      </c>
      <c r="D10873" s="16" t="s">
        <v>18</v>
      </c>
      <c r="E10873" s="35">
        <v>0.45833333333333298</v>
      </c>
      <c r="F10873" s="50">
        <f>IF(COUNTIF('リスト（不使用）'!$A$5:$A$6,単年カーブ!$A$1),"希望数量入力ください",'単年（2027年度）'!$E$12*単年カーブ!$R$3+'単年（2027年度）'!$E$12*(1-単年カーブ!$R$3)*単年カーブ!Q10873)</f>
        <v>0</v>
      </c>
      <c r="G10873" s="47">
        <f t="shared" si="1187"/>
        <v>0</v>
      </c>
      <c r="M10873">
        <f t="shared" si="1188"/>
        <v>11</v>
      </c>
      <c r="N10873">
        <f>IF(OR(WEEKDAY(A10873)=1,WEEKDAY(A10873)=7,COUNTIF('2027祝日等（不使用）'!$A$1:$A$20,単年カーブ!A10873)=1),0,1)</f>
        <v>0</v>
      </c>
      <c r="O10873">
        <f t="shared" si="1191"/>
        <v>22</v>
      </c>
      <c r="P10873">
        <f t="shared" si="1189"/>
        <v>1</v>
      </c>
      <c r="Q10873">
        <f t="shared" si="1190"/>
        <v>0</v>
      </c>
    </row>
    <row r="10874" spans="1:17" ht="19.5" x14ac:dyDescent="0.4">
      <c r="A10874" s="33">
        <f t="shared" ref="A10874:A10937" si="1192">A10826+1</f>
        <v>46704</v>
      </c>
      <c r="B10874" s="27" t="str">
        <f t="shared" si="1186"/>
        <v>(土)</v>
      </c>
      <c r="C10874" s="34">
        <v>0.45833333333333298</v>
      </c>
      <c r="D10874" s="16" t="s">
        <v>18</v>
      </c>
      <c r="E10874" s="35">
        <v>0.47916666666666702</v>
      </c>
      <c r="F10874" s="50">
        <f>IF(COUNTIF('リスト（不使用）'!$A$5:$A$6,単年カーブ!$A$1),"希望数量入力ください",'単年（2027年度）'!$E$12*単年カーブ!$R$3+'単年（2027年度）'!$E$12*(1-単年カーブ!$R$3)*単年カーブ!Q10874)</f>
        <v>0</v>
      </c>
      <c r="G10874" s="47">
        <f t="shared" si="1187"/>
        <v>0</v>
      </c>
      <c r="M10874">
        <f t="shared" si="1188"/>
        <v>11</v>
      </c>
      <c r="N10874">
        <f>IF(OR(WEEKDAY(A10874)=1,WEEKDAY(A10874)=7,COUNTIF('2027祝日等（不使用）'!$A$1:$A$20,単年カーブ!A10874)=1),0,1)</f>
        <v>0</v>
      </c>
      <c r="O10874">
        <f t="shared" si="1191"/>
        <v>23</v>
      </c>
      <c r="P10874">
        <f t="shared" si="1189"/>
        <v>1</v>
      </c>
      <c r="Q10874">
        <f t="shared" si="1190"/>
        <v>0</v>
      </c>
    </row>
    <row r="10875" spans="1:17" ht="19.5" x14ac:dyDescent="0.4">
      <c r="A10875" s="33">
        <f t="shared" si="1192"/>
        <v>46704</v>
      </c>
      <c r="B10875" s="27" t="str">
        <f t="shared" si="1186"/>
        <v>(土)</v>
      </c>
      <c r="C10875" s="34">
        <v>0.47916666666666702</v>
      </c>
      <c r="D10875" s="16" t="s">
        <v>18</v>
      </c>
      <c r="E10875" s="35">
        <v>0.5</v>
      </c>
      <c r="F10875" s="50">
        <f>IF(COUNTIF('リスト（不使用）'!$A$5:$A$6,単年カーブ!$A$1),"希望数量入力ください",'単年（2027年度）'!$E$12*単年カーブ!$R$3+'単年（2027年度）'!$E$12*(1-単年カーブ!$R$3)*単年カーブ!Q10875)</f>
        <v>0</v>
      </c>
      <c r="G10875" s="47">
        <f t="shared" si="1187"/>
        <v>0</v>
      </c>
      <c r="M10875">
        <f t="shared" si="1188"/>
        <v>11</v>
      </c>
      <c r="N10875">
        <f>IF(OR(WEEKDAY(A10875)=1,WEEKDAY(A10875)=7,COUNTIF('2027祝日等（不使用）'!$A$1:$A$20,単年カーブ!A10875)=1),0,1)</f>
        <v>0</v>
      </c>
      <c r="O10875">
        <f t="shared" si="1191"/>
        <v>24</v>
      </c>
      <c r="P10875">
        <f t="shared" si="1189"/>
        <v>1</v>
      </c>
      <c r="Q10875">
        <f t="shared" si="1190"/>
        <v>0</v>
      </c>
    </row>
    <row r="10876" spans="1:17" ht="19.5" x14ac:dyDescent="0.4">
      <c r="A10876" s="33">
        <f t="shared" si="1192"/>
        <v>46704</v>
      </c>
      <c r="B10876" s="27" t="str">
        <f t="shared" si="1186"/>
        <v>(土)</v>
      </c>
      <c r="C10876" s="34">
        <v>0.5</v>
      </c>
      <c r="D10876" s="16" t="s">
        <v>18</v>
      </c>
      <c r="E10876" s="35">
        <v>0.52083333333333304</v>
      </c>
      <c r="F10876" s="50">
        <f>IF(COUNTIF('リスト（不使用）'!$A$5:$A$6,単年カーブ!$A$1),"希望数量入力ください",'単年（2027年度）'!$E$12*単年カーブ!$R$3+'単年（2027年度）'!$E$12*(1-単年カーブ!$R$3)*単年カーブ!Q10876)</f>
        <v>0</v>
      </c>
      <c r="G10876" s="47">
        <f t="shared" si="1187"/>
        <v>0</v>
      </c>
      <c r="M10876">
        <f t="shared" si="1188"/>
        <v>11</v>
      </c>
      <c r="N10876">
        <f>IF(OR(WEEKDAY(A10876)=1,WEEKDAY(A10876)=7,COUNTIF('2027祝日等（不使用）'!$A$1:$A$20,単年カーブ!A10876)=1),0,1)</f>
        <v>0</v>
      </c>
      <c r="O10876">
        <f t="shared" si="1191"/>
        <v>25</v>
      </c>
      <c r="P10876">
        <f t="shared" si="1189"/>
        <v>1</v>
      </c>
      <c r="Q10876">
        <f t="shared" si="1190"/>
        <v>0</v>
      </c>
    </row>
    <row r="10877" spans="1:17" ht="19.5" x14ac:dyDescent="0.4">
      <c r="A10877" s="33">
        <f t="shared" si="1192"/>
        <v>46704</v>
      </c>
      <c r="B10877" s="27" t="str">
        <f t="shared" si="1186"/>
        <v>(土)</v>
      </c>
      <c r="C10877" s="34">
        <v>0.52083333333333304</v>
      </c>
      <c r="D10877" s="16" t="s">
        <v>18</v>
      </c>
      <c r="E10877" s="35">
        <v>0.54166666666666696</v>
      </c>
      <c r="F10877" s="50">
        <f>IF(COUNTIF('リスト（不使用）'!$A$5:$A$6,単年カーブ!$A$1),"希望数量入力ください",'単年（2027年度）'!$E$12*単年カーブ!$R$3+'単年（2027年度）'!$E$12*(1-単年カーブ!$R$3)*単年カーブ!Q10877)</f>
        <v>0</v>
      </c>
      <c r="G10877" s="47">
        <f t="shared" si="1187"/>
        <v>0</v>
      </c>
      <c r="M10877">
        <f t="shared" si="1188"/>
        <v>11</v>
      </c>
      <c r="N10877">
        <f>IF(OR(WEEKDAY(A10877)=1,WEEKDAY(A10877)=7,COUNTIF('2027祝日等（不使用）'!$A$1:$A$20,単年カーブ!A10877)=1),0,1)</f>
        <v>0</v>
      </c>
      <c r="O10877">
        <f t="shared" si="1191"/>
        <v>26</v>
      </c>
      <c r="P10877">
        <f t="shared" si="1189"/>
        <v>1</v>
      </c>
      <c r="Q10877">
        <f t="shared" si="1190"/>
        <v>0</v>
      </c>
    </row>
    <row r="10878" spans="1:17" ht="19.5" x14ac:dyDescent="0.4">
      <c r="A10878" s="33">
        <f t="shared" si="1192"/>
        <v>46704</v>
      </c>
      <c r="B10878" s="27" t="str">
        <f t="shared" si="1186"/>
        <v>(土)</v>
      </c>
      <c r="C10878" s="34">
        <v>0.54166666666666696</v>
      </c>
      <c r="D10878" s="16" t="s">
        <v>18</v>
      </c>
      <c r="E10878" s="35">
        <v>0.5625</v>
      </c>
      <c r="F10878" s="50">
        <f>IF(COUNTIF('リスト（不使用）'!$A$5:$A$6,単年カーブ!$A$1),"希望数量入力ください",'単年（2027年度）'!$E$12*単年カーブ!$R$3+'単年（2027年度）'!$E$12*(1-単年カーブ!$R$3)*単年カーブ!Q10878)</f>
        <v>0</v>
      </c>
      <c r="G10878" s="47">
        <f t="shared" si="1187"/>
        <v>0</v>
      </c>
      <c r="M10878">
        <f t="shared" si="1188"/>
        <v>11</v>
      </c>
      <c r="N10878">
        <f>IF(OR(WEEKDAY(A10878)=1,WEEKDAY(A10878)=7,COUNTIF('2027祝日等（不使用）'!$A$1:$A$20,単年カーブ!A10878)=1),0,1)</f>
        <v>0</v>
      </c>
      <c r="O10878">
        <f t="shared" si="1191"/>
        <v>27</v>
      </c>
      <c r="P10878">
        <f t="shared" si="1189"/>
        <v>1</v>
      </c>
      <c r="Q10878">
        <f t="shared" si="1190"/>
        <v>0</v>
      </c>
    </row>
    <row r="10879" spans="1:17" ht="19.5" x14ac:dyDescent="0.4">
      <c r="A10879" s="33">
        <f t="shared" si="1192"/>
        <v>46704</v>
      </c>
      <c r="B10879" s="27" t="str">
        <f t="shared" si="1186"/>
        <v>(土)</v>
      </c>
      <c r="C10879" s="34">
        <v>0.5625</v>
      </c>
      <c r="D10879" s="16" t="s">
        <v>18</v>
      </c>
      <c r="E10879" s="35">
        <v>0.58333333333333304</v>
      </c>
      <c r="F10879" s="50">
        <f>IF(COUNTIF('リスト（不使用）'!$A$5:$A$6,単年カーブ!$A$1),"希望数量入力ください",'単年（2027年度）'!$E$12*単年カーブ!$R$3+'単年（2027年度）'!$E$12*(1-単年カーブ!$R$3)*単年カーブ!Q10879)</f>
        <v>0</v>
      </c>
      <c r="G10879" s="47">
        <f t="shared" si="1187"/>
        <v>0</v>
      </c>
      <c r="M10879">
        <f t="shared" si="1188"/>
        <v>11</v>
      </c>
      <c r="N10879">
        <f>IF(OR(WEEKDAY(A10879)=1,WEEKDAY(A10879)=7,COUNTIF('2027祝日等（不使用）'!$A$1:$A$20,単年カーブ!A10879)=1),0,1)</f>
        <v>0</v>
      </c>
      <c r="O10879">
        <f t="shared" si="1191"/>
        <v>28</v>
      </c>
      <c r="P10879">
        <f t="shared" si="1189"/>
        <v>1</v>
      </c>
      <c r="Q10879">
        <f t="shared" si="1190"/>
        <v>0</v>
      </c>
    </row>
    <row r="10880" spans="1:17" ht="19.5" x14ac:dyDescent="0.4">
      <c r="A10880" s="33">
        <f t="shared" si="1192"/>
        <v>46704</v>
      </c>
      <c r="B10880" s="27" t="str">
        <f t="shared" si="1186"/>
        <v>(土)</v>
      </c>
      <c r="C10880" s="34">
        <v>0.58333333333333304</v>
      </c>
      <c r="D10880" s="16" t="s">
        <v>18</v>
      </c>
      <c r="E10880" s="35">
        <v>0.60416666666666696</v>
      </c>
      <c r="F10880" s="50">
        <f>IF(COUNTIF('リスト（不使用）'!$A$5:$A$6,単年カーブ!$A$1),"希望数量入力ください",'単年（2027年度）'!$E$12*単年カーブ!$R$3+'単年（2027年度）'!$E$12*(1-単年カーブ!$R$3)*単年カーブ!Q10880)</f>
        <v>0</v>
      </c>
      <c r="G10880" s="47">
        <f t="shared" si="1187"/>
        <v>0</v>
      </c>
      <c r="M10880">
        <f t="shared" si="1188"/>
        <v>11</v>
      </c>
      <c r="N10880">
        <f>IF(OR(WEEKDAY(A10880)=1,WEEKDAY(A10880)=7,COUNTIF('2027祝日等（不使用）'!$A$1:$A$20,単年カーブ!A10880)=1),0,1)</f>
        <v>0</v>
      </c>
      <c r="O10880">
        <f t="shared" si="1191"/>
        <v>29</v>
      </c>
      <c r="P10880">
        <f t="shared" si="1189"/>
        <v>1</v>
      </c>
      <c r="Q10880">
        <f t="shared" si="1190"/>
        <v>0</v>
      </c>
    </row>
    <row r="10881" spans="1:17" ht="19.5" x14ac:dyDescent="0.4">
      <c r="A10881" s="33">
        <f t="shared" si="1192"/>
        <v>46704</v>
      </c>
      <c r="B10881" s="27" t="str">
        <f t="shared" si="1186"/>
        <v>(土)</v>
      </c>
      <c r="C10881" s="34">
        <v>0.60416666666666696</v>
      </c>
      <c r="D10881" s="16" t="s">
        <v>18</v>
      </c>
      <c r="E10881" s="35">
        <v>0.625</v>
      </c>
      <c r="F10881" s="50">
        <f>IF(COUNTIF('リスト（不使用）'!$A$5:$A$6,単年カーブ!$A$1),"希望数量入力ください",'単年（2027年度）'!$E$12*単年カーブ!$R$3+'単年（2027年度）'!$E$12*(1-単年カーブ!$R$3)*単年カーブ!Q10881)</f>
        <v>0</v>
      </c>
      <c r="G10881" s="47">
        <f t="shared" si="1187"/>
        <v>0</v>
      </c>
      <c r="M10881">
        <f t="shared" si="1188"/>
        <v>11</v>
      </c>
      <c r="N10881">
        <f>IF(OR(WEEKDAY(A10881)=1,WEEKDAY(A10881)=7,COUNTIF('2027祝日等（不使用）'!$A$1:$A$20,単年カーブ!A10881)=1),0,1)</f>
        <v>0</v>
      </c>
      <c r="O10881">
        <f t="shared" si="1191"/>
        <v>30</v>
      </c>
      <c r="P10881">
        <f t="shared" si="1189"/>
        <v>1</v>
      </c>
      <c r="Q10881">
        <f t="shared" si="1190"/>
        <v>0</v>
      </c>
    </row>
    <row r="10882" spans="1:17" ht="19.5" x14ac:dyDescent="0.4">
      <c r="A10882" s="33">
        <f t="shared" si="1192"/>
        <v>46704</v>
      </c>
      <c r="B10882" s="27" t="str">
        <f t="shared" si="1186"/>
        <v>(土)</v>
      </c>
      <c r="C10882" s="34">
        <v>0.625</v>
      </c>
      <c r="D10882" s="16" t="s">
        <v>18</v>
      </c>
      <c r="E10882" s="35">
        <v>0.64583333333333304</v>
      </c>
      <c r="F10882" s="50">
        <f>IF(COUNTIF('リスト（不使用）'!$A$5:$A$6,単年カーブ!$A$1),"希望数量入力ください",'単年（2027年度）'!$E$12*単年カーブ!$R$3+'単年（2027年度）'!$E$12*(1-単年カーブ!$R$3)*単年カーブ!Q10882)</f>
        <v>0</v>
      </c>
      <c r="G10882" s="47">
        <f t="shared" si="1187"/>
        <v>0</v>
      </c>
      <c r="M10882">
        <f t="shared" si="1188"/>
        <v>11</v>
      </c>
      <c r="N10882">
        <f>IF(OR(WEEKDAY(A10882)=1,WEEKDAY(A10882)=7,COUNTIF('2027祝日等（不使用）'!$A$1:$A$20,単年カーブ!A10882)=1),0,1)</f>
        <v>0</v>
      </c>
      <c r="O10882">
        <f t="shared" si="1191"/>
        <v>31</v>
      </c>
      <c r="P10882">
        <f t="shared" si="1189"/>
        <v>1</v>
      </c>
      <c r="Q10882">
        <f t="shared" si="1190"/>
        <v>0</v>
      </c>
    </row>
    <row r="10883" spans="1:17" ht="19.5" x14ac:dyDescent="0.4">
      <c r="A10883" s="33">
        <f t="shared" si="1192"/>
        <v>46704</v>
      </c>
      <c r="B10883" s="27" t="str">
        <f t="shared" si="1186"/>
        <v>(土)</v>
      </c>
      <c r="C10883" s="34">
        <v>0.64583333333333304</v>
      </c>
      <c r="D10883" s="16" t="s">
        <v>18</v>
      </c>
      <c r="E10883" s="35">
        <v>0.66666666666666696</v>
      </c>
      <c r="F10883" s="50">
        <f>IF(COUNTIF('リスト（不使用）'!$A$5:$A$6,単年カーブ!$A$1),"希望数量入力ください",'単年（2027年度）'!$E$12*単年カーブ!$R$3+'単年（2027年度）'!$E$12*(1-単年カーブ!$R$3)*単年カーブ!Q10883)</f>
        <v>0</v>
      </c>
      <c r="G10883" s="47">
        <f t="shared" si="1187"/>
        <v>0</v>
      </c>
      <c r="M10883">
        <f t="shared" si="1188"/>
        <v>11</v>
      </c>
      <c r="N10883">
        <f>IF(OR(WEEKDAY(A10883)=1,WEEKDAY(A10883)=7,COUNTIF('2027祝日等（不使用）'!$A$1:$A$20,単年カーブ!A10883)=1),0,1)</f>
        <v>0</v>
      </c>
      <c r="O10883">
        <f t="shared" si="1191"/>
        <v>32</v>
      </c>
      <c r="P10883">
        <f t="shared" si="1189"/>
        <v>1</v>
      </c>
      <c r="Q10883">
        <f t="shared" si="1190"/>
        <v>0</v>
      </c>
    </row>
    <row r="10884" spans="1:17" ht="19.5" x14ac:dyDescent="0.4">
      <c r="A10884" s="33">
        <f t="shared" si="1192"/>
        <v>46704</v>
      </c>
      <c r="B10884" s="27" t="str">
        <f t="shared" ref="B10884:B10947" si="1193">TEXT(A10884,"(aaa)")</f>
        <v>(土)</v>
      </c>
      <c r="C10884" s="34">
        <v>0.66666666666666696</v>
      </c>
      <c r="D10884" s="16" t="s">
        <v>18</v>
      </c>
      <c r="E10884" s="35">
        <v>0.6875</v>
      </c>
      <c r="F10884" s="50">
        <f>IF(COUNTIF('リスト（不使用）'!$A$5:$A$6,単年カーブ!$A$1),"希望数量入力ください",'単年（2027年度）'!$E$12*単年カーブ!$R$3+'単年（2027年度）'!$E$12*(1-単年カーブ!$R$3)*単年カーブ!Q10884)</f>
        <v>0</v>
      </c>
      <c r="G10884" s="47">
        <f t="shared" ref="G10884:G10947" si="1194">F10884/2</f>
        <v>0</v>
      </c>
      <c r="M10884">
        <f t="shared" ref="M10884:M10947" si="1195">MONTH(A10884)</f>
        <v>11</v>
      </c>
      <c r="N10884">
        <f>IF(OR(WEEKDAY(A10884)=1,WEEKDAY(A10884)=7,COUNTIF('2027祝日等（不使用）'!$A$1:$A$20,単年カーブ!A10884)=1),0,1)</f>
        <v>0</v>
      </c>
      <c r="O10884">
        <f t="shared" si="1191"/>
        <v>33</v>
      </c>
      <c r="P10884">
        <f t="shared" ref="P10884:P10947" si="1196">IF(AND(O10884&gt;16,O10884&lt;41),1,0)</f>
        <v>1</v>
      </c>
      <c r="Q10884">
        <f t="shared" ref="Q10884:Q10947" si="1197">P10884*N10884</f>
        <v>0</v>
      </c>
    </row>
    <row r="10885" spans="1:17" ht="19.5" x14ac:dyDescent="0.4">
      <c r="A10885" s="33">
        <f t="shared" si="1192"/>
        <v>46704</v>
      </c>
      <c r="B10885" s="27" t="str">
        <f t="shared" si="1193"/>
        <v>(土)</v>
      </c>
      <c r="C10885" s="34">
        <v>0.6875</v>
      </c>
      <c r="D10885" s="16" t="s">
        <v>18</v>
      </c>
      <c r="E10885" s="35">
        <v>0.70833333333333304</v>
      </c>
      <c r="F10885" s="50">
        <f>IF(COUNTIF('リスト（不使用）'!$A$5:$A$6,単年カーブ!$A$1),"希望数量入力ください",'単年（2027年度）'!$E$12*単年カーブ!$R$3+'単年（2027年度）'!$E$12*(1-単年カーブ!$R$3)*単年カーブ!Q10885)</f>
        <v>0</v>
      </c>
      <c r="G10885" s="47">
        <f t="shared" si="1194"/>
        <v>0</v>
      </c>
      <c r="M10885">
        <f t="shared" si="1195"/>
        <v>11</v>
      </c>
      <c r="N10885">
        <f>IF(OR(WEEKDAY(A10885)=1,WEEKDAY(A10885)=7,COUNTIF('2027祝日等（不使用）'!$A$1:$A$20,単年カーブ!A10885)=1),0,1)</f>
        <v>0</v>
      </c>
      <c r="O10885">
        <f t="shared" si="1191"/>
        <v>34</v>
      </c>
      <c r="P10885">
        <f t="shared" si="1196"/>
        <v>1</v>
      </c>
      <c r="Q10885">
        <f t="shared" si="1197"/>
        <v>0</v>
      </c>
    </row>
    <row r="10886" spans="1:17" ht="19.5" x14ac:dyDescent="0.4">
      <c r="A10886" s="33">
        <f t="shared" si="1192"/>
        <v>46704</v>
      </c>
      <c r="B10886" s="27" t="str">
        <f t="shared" si="1193"/>
        <v>(土)</v>
      </c>
      <c r="C10886" s="34">
        <v>0.70833333333333304</v>
      </c>
      <c r="D10886" s="16" t="s">
        <v>18</v>
      </c>
      <c r="E10886" s="35">
        <v>0.72916666666666696</v>
      </c>
      <c r="F10886" s="50">
        <f>IF(COUNTIF('リスト（不使用）'!$A$5:$A$6,単年カーブ!$A$1),"希望数量入力ください",'単年（2027年度）'!$E$12*単年カーブ!$R$3+'単年（2027年度）'!$E$12*(1-単年カーブ!$R$3)*単年カーブ!Q10886)</f>
        <v>0</v>
      </c>
      <c r="G10886" s="47">
        <f t="shared" si="1194"/>
        <v>0</v>
      </c>
      <c r="M10886">
        <f t="shared" si="1195"/>
        <v>11</v>
      </c>
      <c r="N10886">
        <f>IF(OR(WEEKDAY(A10886)=1,WEEKDAY(A10886)=7,COUNTIF('2027祝日等（不使用）'!$A$1:$A$20,単年カーブ!A10886)=1),0,1)</f>
        <v>0</v>
      </c>
      <c r="O10886">
        <f t="shared" si="1191"/>
        <v>35</v>
      </c>
      <c r="P10886">
        <f t="shared" si="1196"/>
        <v>1</v>
      </c>
      <c r="Q10886">
        <f t="shared" si="1197"/>
        <v>0</v>
      </c>
    </row>
    <row r="10887" spans="1:17" ht="19.5" x14ac:dyDescent="0.4">
      <c r="A10887" s="33">
        <f t="shared" si="1192"/>
        <v>46704</v>
      </c>
      <c r="B10887" s="27" t="str">
        <f t="shared" si="1193"/>
        <v>(土)</v>
      </c>
      <c r="C10887" s="34">
        <v>0.72916666666666696</v>
      </c>
      <c r="D10887" s="16" t="s">
        <v>18</v>
      </c>
      <c r="E10887" s="35">
        <v>0.75</v>
      </c>
      <c r="F10887" s="50">
        <f>IF(COUNTIF('リスト（不使用）'!$A$5:$A$6,単年カーブ!$A$1),"希望数量入力ください",'単年（2027年度）'!$E$12*単年カーブ!$R$3+'単年（2027年度）'!$E$12*(1-単年カーブ!$R$3)*単年カーブ!Q10887)</f>
        <v>0</v>
      </c>
      <c r="G10887" s="47">
        <f t="shared" si="1194"/>
        <v>0</v>
      </c>
      <c r="M10887">
        <f t="shared" si="1195"/>
        <v>11</v>
      </c>
      <c r="N10887">
        <f>IF(OR(WEEKDAY(A10887)=1,WEEKDAY(A10887)=7,COUNTIF('2027祝日等（不使用）'!$A$1:$A$20,単年カーブ!A10887)=1),0,1)</f>
        <v>0</v>
      </c>
      <c r="O10887">
        <f t="shared" si="1191"/>
        <v>36</v>
      </c>
      <c r="P10887">
        <f t="shared" si="1196"/>
        <v>1</v>
      </c>
      <c r="Q10887">
        <f t="shared" si="1197"/>
        <v>0</v>
      </c>
    </row>
    <row r="10888" spans="1:17" ht="19.5" x14ac:dyDescent="0.4">
      <c r="A10888" s="33">
        <f t="shared" si="1192"/>
        <v>46704</v>
      </c>
      <c r="B10888" s="27" t="str">
        <f t="shared" si="1193"/>
        <v>(土)</v>
      </c>
      <c r="C10888" s="34">
        <v>0.75</v>
      </c>
      <c r="D10888" s="16" t="s">
        <v>18</v>
      </c>
      <c r="E10888" s="35">
        <v>0.77083333333333304</v>
      </c>
      <c r="F10888" s="50">
        <f>IF(COUNTIF('リスト（不使用）'!$A$5:$A$6,単年カーブ!$A$1),"希望数量入力ください",'単年（2027年度）'!$E$12*単年カーブ!$R$3+'単年（2027年度）'!$E$12*(1-単年カーブ!$R$3)*単年カーブ!Q10888)</f>
        <v>0</v>
      </c>
      <c r="G10888" s="47">
        <f t="shared" si="1194"/>
        <v>0</v>
      </c>
      <c r="M10888">
        <f t="shared" si="1195"/>
        <v>11</v>
      </c>
      <c r="N10888">
        <f>IF(OR(WEEKDAY(A10888)=1,WEEKDAY(A10888)=7,COUNTIF('2027祝日等（不使用）'!$A$1:$A$20,単年カーブ!A10888)=1),0,1)</f>
        <v>0</v>
      </c>
      <c r="O10888">
        <f t="shared" si="1191"/>
        <v>37</v>
      </c>
      <c r="P10888">
        <f t="shared" si="1196"/>
        <v>1</v>
      </c>
      <c r="Q10888">
        <f t="shared" si="1197"/>
        <v>0</v>
      </c>
    </row>
    <row r="10889" spans="1:17" ht="19.5" x14ac:dyDescent="0.4">
      <c r="A10889" s="33">
        <f t="shared" si="1192"/>
        <v>46704</v>
      </c>
      <c r="B10889" s="27" t="str">
        <f t="shared" si="1193"/>
        <v>(土)</v>
      </c>
      <c r="C10889" s="34">
        <v>0.77083333333333304</v>
      </c>
      <c r="D10889" s="16" t="s">
        <v>18</v>
      </c>
      <c r="E10889" s="35">
        <v>0.79166666666666696</v>
      </c>
      <c r="F10889" s="50">
        <f>IF(COUNTIF('リスト（不使用）'!$A$5:$A$6,単年カーブ!$A$1),"希望数量入力ください",'単年（2027年度）'!$E$12*単年カーブ!$R$3+'単年（2027年度）'!$E$12*(1-単年カーブ!$R$3)*単年カーブ!Q10889)</f>
        <v>0</v>
      </c>
      <c r="G10889" s="47">
        <f t="shared" si="1194"/>
        <v>0</v>
      </c>
      <c r="M10889">
        <f t="shared" si="1195"/>
        <v>11</v>
      </c>
      <c r="N10889">
        <f>IF(OR(WEEKDAY(A10889)=1,WEEKDAY(A10889)=7,COUNTIF('2027祝日等（不使用）'!$A$1:$A$20,単年カーブ!A10889)=1),0,1)</f>
        <v>0</v>
      </c>
      <c r="O10889">
        <f t="shared" si="1191"/>
        <v>38</v>
      </c>
      <c r="P10889">
        <f t="shared" si="1196"/>
        <v>1</v>
      </c>
      <c r="Q10889">
        <f t="shared" si="1197"/>
        <v>0</v>
      </c>
    </row>
    <row r="10890" spans="1:17" ht="19.5" x14ac:dyDescent="0.4">
      <c r="A10890" s="33">
        <f t="shared" si="1192"/>
        <v>46704</v>
      </c>
      <c r="B10890" s="27" t="str">
        <f t="shared" si="1193"/>
        <v>(土)</v>
      </c>
      <c r="C10890" s="34">
        <v>0.79166666666666696</v>
      </c>
      <c r="D10890" s="16" t="s">
        <v>18</v>
      </c>
      <c r="E10890" s="35">
        <v>0.8125</v>
      </c>
      <c r="F10890" s="50">
        <f>IF(COUNTIF('リスト（不使用）'!$A$5:$A$6,単年カーブ!$A$1),"希望数量入力ください",'単年（2027年度）'!$E$12*単年カーブ!$R$3+'単年（2027年度）'!$E$12*(1-単年カーブ!$R$3)*単年カーブ!Q10890)</f>
        <v>0</v>
      </c>
      <c r="G10890" s="47">
        <f t="shared" si="1194"/>
        <v>0</v>
      </c>
      <c r="M10890">
        <f t="shared" si="1195"/>
        <v>11</v>
      </c>
      <c r="N10890">
        <f>IF(OR(WEEKDAY(A10890)=1,WEEKDAY(A10890)=7,COUNTIF('2027祝日等（不使用）'!$A$1:$A$20,単年カーブ!A10890)=1),0,1)</f>
        <v>0</v>
      </c>
      <c r="O10890">
        <f t="shared" si="1191"/>
        <v>39</v>
      </c>
      <c r="P10890">
        <f t="shared" si="1196"/>
        <v>1</v>
      </c>
      <c r="Q10890">
        <f t="shared" si="1197"/>
        <v>0</v>
      </c>
    </row>
    <row r="10891" spans="1:17" ht="19.5" x14ac:dyDescent="0.4">
      <c r="A10891" s="33">
        <f t="shared" si="1192"/>
        <v>46704</v>
      </c>
      <c r="B10891" s="27" t="str">
        <f t="shared" si="1193"/>
        <v>(土)</v>
      </c>
      <c r="C10891" s="34">
        <v>0.8125</v>
      </c>
      <c r="D10891" s="16" t="s">
        <v>18</v>
      </c>
      <c r="E10891" s="35">
        <v>0.83333333333333304</v>
      </c>
      <c r="F10891" s="50">
        <f>IF(COUNTIF('リスト（不使用）'!$A$5:$A$6,単年カーブ!$A$1),"希望数量入力ください",'単年（2027年度）'!$E$12*単年カーブ!$R$3+'単年（2027年度）'!$E$12*(1-単年カーブ!$R$3)*単年カーブ!Q10891)</f>
        <v>0</v>
      </c>
      <c r="G10891" s="47">
        <f t="shared" si="1194"/>
        <v>0</v>
      </c>
      <c r="M10891">
        <f t="shared" si="1195"/>
        <v>11</v>
      </c>
      <c r="N10891">
        <f>IF(OR(WEEKDAY(A10891)=1,WEEKDAY(A10891)=7,COUNTIF('2027祝日等（不使用）'!$A$1:$A$20,単年カーブ!A10891)=1),0,1)</f>
        <v>0</v>
      </c>
      <c r="O10891">
        <f t="shared" si="1191"/>
        <v>40</v>
      </c>
      <c r="P10891">
        <f t="shared" si="1196"/>
        <v>1</v>
      </c>
      <c r="Q10891">
        <f t="shared" si="1197"/>
        <v>0</v>
      </c>
    </row>
    <row r="10892" spans="1:17" ht="19.5" x14ac:dyDescent="0.4">
      <c r="A10892" s="33">
        <f t="shared" si="1192"/>
        <v>46704</v>
      </c>
      <c r="B10892" s="27" t="str">
        <f t="shared" si="1193"/>
        <v>(土)</v>
      </c>
      <c r="C10892" s="34">
        <v>0.83333333333333304</v>
      </c>
      <c r="D10892" s="16" t="s">
        <v>18</v>
      </c>
      <c r="E10892" s="35">
        <v>0.85416666666666696</v>
      </c>
      <c r="F10892" s="50">
        <f>IF(COUNTIF('リスト（不使用）'!$A$5:$A$6,単年カーブ!$A$1),"希望数量入力ください",'単年（2027年度）'!$E$12*単年カーブ!$R$3+'単年（2027年度）'!$E$12*(1-単年カーブ!$R$3)*単年カーブ!Q10892)</f>
        <v>0</v>
      </c>
      <c r="G10892" s="47">
        <f t="shared" si="1194"/>
        <v>0</v>
      </c>
      <c r="M10892">
        <f t="shared" si="1195"/>
        <v>11</v>
      </c>
      <c r="N10892">
        <f>IF(OR(WEEKDAY(A10892)=1,WEEKDAY(A10892)=7,COUNTIF('2027祝日等（不使用）'!$A$1:$A$20,単年カーブ!A10892)=1),0,1)</f>
        <v>0</v>
      </c>
      <c r="O10892">
        <f t="shared" si="1191"/>
        <v>41</v>
      </c>
      <c r="P10892">
        <f t="shared" si="1196"/>
        <v>0</v>
      </c>
      <c r="Q10892">
        <f t="shared" si="1197"/>
        <v>0</v>
      </c>
    </row>
    <row r="10893" spans="1:17" ht="19.5" x14ac:dyDescent="0.4">
      <c r="A10893" s="33">
        <f t="shared" si="1192"/>
        <v>46704</v>
      </c>
      <c r="B10893" s="27" t="str">
        <f t="shared" si="1193"/>
        <v>(土)</v>
      </c>
      <c r="C10893" s="34">
        <v>0.85416666666666696</v>
      </c>
      <c r="D10893" s="16" t="s">
        <v>18</v>
      </c>
      <c r="E10893" s="35">
        <v>0.875</v>
      </c>
      <c r="F10893" s="50">
        <f>IF(COUNTIF('リスト（不使用）'!$A$5:$A$6,単年カーブ!$A$1),"希望数量入力ください",'単年（2027年度）'!$E$12*単年カーブ!$R$3+'単年（2027年度）'!$E$12*(1-単年カーブ!$R$3)*単年カーブ!Q10893)</f>
        <v>0</v>
      </c>
      <c r="G10893" s="47">
        <f t="shared" si="1194"/>
        <v>0</v>
      </c>
      <c r="M10893">
        <f t="shared" si="1195"/>
        <v>11</v>
      </c>
      <c r="N10893">
        <f>IF(OR(WEEKDAY(A10893)=1,WEEKDAY(A10893)=7,COUNTIF('2027祝日等（不使用）'!$A$1:$A$20,単年カーブ!A10893)=1),0,1)</f>
        <v>0</v>
      </c>
      <c r="O10893">
        <f t="shared" si="1191"/>
        <v>42</v>
      </c>
      <c r="P10893">
        <f t="shared" si="1196"/>
        <v>0</v>
      </c>
      <c r="Q10893">
        <f t="shared" si="1197"/>
        <v>0</v>
      </c>
    </row>
    <row r="10894" spans="1:17" ht="19.5" x14ac:dyDescent="0.4">
      <c r="A10894" s="33">
        <f t="shared" si="1192"/>
        <v>46704</v>
      </c>
      <c r="B10894" s="27" t="str">
        <f t="shared" si="1193"/>
        <v>(土)</v>
      </c>
      <c r="C10894" s="34">
        <v>0.875</v>
      </c>
      <c r="D10894" s="16" t="s">
        <v>18</v>
      </c>
      <c r="E10894" s="35">
        <v>0.89583333333333304</v>
      </c>
      <c r="F10894" s="50">
        <f>IF(COUNTIF('リスト（不使用）'!$A$5:$A$6,単年カーブ!$A$1),"希望数量入力ください",'単年（2027年度）'!$E$12*単年カーブ!$R$3+'単年（2027年度）'!$E$12*(1-単年カーブ!$R$3)*単年カーブ!Q10894)</f>
        <v>0</v>
      </c>
      <c r="G10894" s="47">
        <f t="shared" si="1194"/>
        <v>0</v>
      </c>
      <c r="M10894">
        <f t="shared" si="1195"/>
        <v>11</v>
      </c>
      <c r="N10894">
        <f>IF(OR(WEEKDAY(A10894)=1,WEEKDAY(A10894)=7,COUNTIF('2027祝日等（不使用）'!$A$1:$A$20,単年カーブ!A10894)=1),0,1)</f>
        <v>0</v>
      </c>
      <c r="O10894">
        <f t="shared" si="1191"/>
        <v>43</v>
      </c>
      <c r="P10894">
        <f t="shared" si="1196"/>
        <v>0</v>
      </c>
      <c r="Q10894">
        <f t="shared" si="1197"/>
        <v>0</v>
      </c>
    </row>
    <row r="10895" spans="1:17" ht="19.5" x14ac:dyDescent="0.4">
      <c r="A10895" s="33">
        <f t="shared" si="1192"/>
        <v>46704</v>
      </c>
      <c r="B10895" s="27" t="str">
        <f t="shared" si="1193"/>
        <v>(土)</v>
      </c>
      <c r="C10895" s="34">
        <v>0.89583333333333304</v>
      </c>
      <c r="D10895" s="16" t="s">
        <v>18</v>
      </c>
      <c r="E10895" s="35">
        <v>0.91666666666666696</v>
      </c>
      <c r="F10895" s="50">
        <f>IF(COUNTIF('リスト（不使用）'!$A$5:$A$6,単年カーブ!$A$1),"希望数量入力ください",'単年（2027年度）'!$E$12*単年カーブ!$R$3+'単年（2027年度）'!$E$12*(1-単年カーブ!$R$3)*単年カーブ!Q10895)</f>
        <v>0</v>
      </c>
      <c r="G10895" s="47">
        <f t="shared" si="1194"/>
        <v>0</v>
      </c>
      <c r="M10895">
        <f t="shared" si="1195"/>
        <v>11</v>
      </c>
      <c r="N10895">
        <f>IF(OR(WEEKDAY(A10895)=1,WEEKDAY(A10895)=7,COUNTIF('2027祝日等（不使用）'!$A$1:$A$20,単年カーブ!A10895)=1),0,1)</f>
        <v>0</v>
      </c>
      <c r="O10895">
        <f t="shared" si="1191"/>
        <v>44</v>
      </c>
      <c r="P10895">
        <f t="shared" si="1196"/>
        <v>0</v>
      </c>
      <c r="Q10895">
        <f t="shared" si="1197"/>
        <v>0</v>
      </c>
    </row>
    <row r="10896" spans="1:17" ht="19.5" x14ac:dyDescent="0.4">
      <c r="A10896" s="33">
        <f t="shared" si="1192"/>
        <v>46704</v>
      </c>
      <c r="B10896" s="27" t="str">
        <f t="shared" si="1193"/>
        <v>(土)</v>
      </c>
      <c r="C10896" s="34">
        <v>0.91666666666666696</v>
      </c>
      <c r="D10896" s="16" t="s">
        <v>18</v>
      </c>
      <c r="E10896" s="35">
        <v>0.9375</v>
      </c>
      <c r="F10896" s="50">
        <f>IF(COUNTIF('リスト（不使用）'!$A$5:$A$6,単年カーブ!$A$1),"希望数量入力ください",'単年（2027年度）'!$E$12*単年カーブ!$R$3+'単年（2027年度）'!$E$12*(1-単年カーブ!$R$3)*単年カーブ!Q10896)</f>
        <v>0</v>
      </c>
      <c r="G10896" s="47">
        <f t="shared" si="1194"/>
        <v>0</v>
      </c>
      <c r="M10896">
        <f t="shared" si="1195"/>
        <v>11</v>
      </c>
      <c r="N10896">
        <f>IF(OR(WEEKDAY(A10896)=1,WEEKDAY(A10896)=7,COUNTIF('2027祝日等（不使用）'!$A$1:$A$20,単年カーブ!A10896)=1),0,1)</f>
        <v>0</v>
      </c>
      <c r="O10896">
        <f t="shared" si="1191"/>
        <v>45</v>
      </c>
      <c r="P10896">
        <f t="shared" si="1196"/>
        <v>0</v>
      </c>
      <c r="Q10896">
        <f t="shared" si="1197"/>
        <v>0</v>
      </c>
    </row>
    <row r="10897" spans="1:17" ht="19.5" x14ac:dyDescent="0.4">
      <c r="A10897" s="33">
        <f t="shared" si="1192"/>
        <v>46704</v>
      </c>
      <c r="B10897" s="27" t="str">
        <f t="shared" si="1193"/>
        <v>(土)</v>
      </c>
      <c r="C10897" s="34">
        <v>0.9375</v>
      </c>
      <c r="D10897" s="16" t="s">
        <v>18</v>
      </c>
      <c r="E10897" s="35">
        <v>0.95833333333333304</v>
      </c>
      <c r="F10897" s="50">
        <f>IF(COUNTIF('リスト（不使用）'!$A$5:$A$6,単年カーブ!$A$1),"希望数量入力ください",'単年（2027年度）'!$E$12*単年カーブ!$R$3+'単年（2027年度）'!$E$12*(1-単年カーブ!$R$3)*単年カーブ!Q10897)</f>
        <v>0</v>
      </c>
      <c r="G10897" s="47">
        <f t="shared" si="1194"/>
        <v>0</v>
      </c>
      <c r="M10897">
        <f t="shared" si="1195"/>
        <v>11</v>
      </c>
      <c r="N10897">
        <f>IF(OR(WEEKDAY(A10897)=1,WEEKDAY(A10897)=7,COUNTIF('2027祝日等（不使用）'!$A$1:$A$20,単年カーブ!A10897)=1),0,1)</f>
        <v>0</v>
      </c>
      <c r="O10897">
        <f t="shared" si="1191"/>
        <v>46</v>
      </c>
      <c r="P10897">
        <f t="shared" si="1196"/>
        <v>0</v>
      </c>
      <c r="Q10897">
        <f t="shared" si="1197"/>
        <v>0</v>
      </c>
    </row>
    <row r="10898" spans="1:17" ht="19.5" x14ac:dyDescent="0.4">
      <c r="A10898" s="33">
        <f t="shared" si="1192"/>
        <v>46704</v>
      </c>
      <c r="B10898" s="27" t="str">
        <f t="shared" si="1193"/>
        <v>(土)</v>
      </c>
      <c r="C10898" s="34">
        <v>0.95833333333333304</v>
      </c>
      <c r="D10898" s="16" t="s">
        <v>18</v>
      </c>
      <c r="E10898" s="35">
        <v>0.97916666666666696</v>
      </c>
      <c r="F10898" s="50">
        <f>IF(COUNTIF('リスト（不使用）'!$A$5:$A$6,単年カーブ!$A$1),"希望数量入力ください",'単年（2027年度）'!$E$12*単年カーブ!$R$3+'単年（2027年度）'!$E$12*(1-単年カーブ!$R$3)*単年カーブ!Q10898)</f>
        <v>0</v>
      </c>
      <c r="G10898" s="47">
        <f t="shared" si="1194"/>
        <v>0</v>
      </c>
      <c r="M10898">
        <f t="shared" si="1195"/>
        <v>11</v>
      </c>
      <c r="N10898">
        <f>IF(OR(WEEKDAY(A10898)=1,WEEKDAY(A10898)=7,COUNTIF('2027祝日等（不使用）'!$A$1:$A$20,単年カーブ!A10898)=1),0,1)</f>
        <v>0</v>
      </c>
      <c r="O10898">
        <f t="shared" si="1191"/>
        <v>47</v>
      </c>
      <c r="P10898">
        <f t="shared" si="1196"/>
        <v>0</v>
      </c>
      <c r="Q10898">
        <f t="shared" si="1197"/>
        <v>0</v>
      </c>
    </row>
    <row r="10899" spans="1:17" ht="19.5" x14ac:dyDescent="0.4">
      <c r="A10899" s="33">
        <f t="shared" si="1192"/>
        <v>46704</v>
      </c>
      <c r="B10899" s="27" t="str">
        <f t="shared" si="1193"/>
        <v>(土)</v>
      </c>
      <c r="C10899" s="34">
        <v>0.97916666666666696</v>
      </c>
      <c r="D10899" s="16" t="s">
        <v>18</v>
      </c>
      <c r="E10899" s="35" t="s">
        <v>17</v>
      </c>
      <c r="F10899" s="50">
        <f>IF(COUNTIF('リスト（不使用）'!$A$5:$A$6,単年カーブ!$A$1),"希望数量入力ください",'単年（2027年度）'!$E$12*単年カーブ!$R$3+'単年（2027年度）'!$E$12*(1-単年カーブ!$R$3)*単年カーブ!Q10899)</f>
        <v>0</v>
      </c>
      <c r="G10899" s="47">
        <f t="shared" si="1194"/>
        <v>0</v>
      </c>
      <c r="M10899">
        <f t="shared" si="1195"/>
        <v>11</v>
      </c>
      <c r="N10899">
        <f>IF(OR(WEEKDAY(A10899)=1,WEEKDAY(A10899)=7,COUNTIF('2027祝日等（不使用）'!$A$1:$A$20,単年カーブ!A10899)=1),0,1)</f>
        <v>0</v>
      </c>
      <c r="O10899">
        <f t="shared" si="1191"/>
        <v>48</v>
      </c>
      <c r="P10899">
        <f t="shared" si="1196"/>
        <v>0</v>
      </c>
      <c r="Q10899">
        <f t="shared" si="1197"/>
        <v>0</v>
      </c>
    </row>
    <row r="10900" spans="1:17" ht="19.5" x14ac:dyDescent="0.4">
      <c r="A10900" s="33">
        <f t="shared" si="1192"/>
        <v>46705</v>
      </c>
      <c r="B10900" s="27" t="str">
        <f t="shared" si="1193"/>
        <v>(日)</v>
      </c>
      <c r="C10900" s="34">
        <v>0</v>
      </c>
      <c r="D10900" s="16" t="s">
        <v>18</v>
      </c>
      <c r="E10900" s="35">
        <v>2.0833333333333332E-2</v>
      </c>
      <c r="F10900" s="50">
        <f>IF(COUNTIF('リスト（不使用）'!$A$5:$A$6,単年カーブ!$A$1),"希望数量入力ください",'単年（2027年度）'!$E$12*単年カーブ!$R$3+'単年（2027年度）'!$E$12*(1-単年カーブ!$R$3)*単年カーブ!Q10900)</f>
        <v>0</v>
      </c>
      <c r="G10900" s="47">
        <f t="shared" si="1194"/>
        <v>0</v>
      </c>
      <c r="M10900">
        <f t="shared" si="1195"/>
        <v>11</v>
      </c>
      <c r="N10900">
        <f>IF(OR(WEEKDAY(A10900)=1,WEEKDAY(A10900)=7,COUNTIF('2027祝日等（不使用）'!$A$1:$A$20,単年カーブ!A10900)=1),0,1)</f>
        <v>0</v>
      </c>
      <c r="O10900">
        <f t="shared" si="1191"/>
        <v>1</v>
      </c>
      <c r="P10900">
        <f t="shared" si="1196"/>
        <v>0</v>
      </c>
      <c r="Q10900">
        <f t="shared" si="1197"/>
        <v>0</v>
      </c>
    </row>
    <row r="10901" spans="1:17" ht="19.5" x14ac:dyDescent="0.4">
      <c r="A10901" s="33">
        <f t="shared" si="1192"/>
        <v>46705</v>
      </c>
      <c r="B10901" s="27" t="str">
        <f t="shared" si="1193"/>
        <v>(日)</v>
      </c>
      <c r="C10901" s="34">
        <v>2.0833333333333332E-2</v>
      </c>
      <c r="D10901" s="16" t="s">
        <v>18</v>
      </c>
      <c r="E10901" s="35">
        <v>4.1666666666666664E-2</v>
      </c>
      <c r="F10901" s="50">
        <f>IF(COUNTIF('リスト（不使用）'!$A$5:$A$6,単年カーブ!$A$1),"希望数量入力ください",'単年（2027年度）'!$E$12*単年カーブ!$R$3+'単年（2027年度）'!$E$12*(1-単年カーブ!$R$3)*単年カーブ!Q10901)</f>
        <v>0</v>
      </c>
      <c r="G10901" s="47">
        <f t="shared" si="1194"/>
        <v>0</v>
      </c>
      <c r="M10901">
        <f t="shared" si="1195"/>
        <v>11</v>
      </c>
      <c r="N10901">
        <f>IF(OR(WEEKDAY(A10901)=1,WEEKDAY(A10901)=7,COUNTIF('2027祝日等（不使用）'!$A$1:$A$20,単年カーブ!A10901)=1),0,1)</f>
        <v>0</v>
      </c>
      <c r="O10901">
        <f t="shared" si="1191"/>
        <v>2</v>
      </c>
      <c r="P10901">
        <f t="shared" si="1196"/>
        <v>0</v>
      </c>
      <c r="Q10901">
        <f t="shared" si="1197"/>
        <v>0</v>
      </c>
    </row>
    <row r="10902" spans="1:17" ht="19.5" x14ac:dyDescent="0.4">
      <c r="A10902" s="33">
        <f t="shared" si="1192"/>
        <v>46705</v>
      </c>
      <c r="B10902" s="27" t="str">
        <f t="shared" si="1193"/>
        <v>(日)</v>
      </c>
      <c r="C10902" s="34">
        <v>4.1666666666666664E-2</v>
      </c>
      <c r="D10902" s="16" t="s">
        <v>18</v>
      </c>
      <c r="E10902" s="35">
        <v>6.25E-2</v>
      </c>
      <c r="F10902" s="50">
        <f>IF(COUNTIF('リスト（不使用）'!$A$5:$A$6,単年カーブ!$A$1),"希望数量入力ください",'単年（2027年度）'!$E$12*単年カーブ!$R$3+'単年（2027年度）'!$E$12*(1-単年カーブ!$R$3)*単年カーブ!Q10902)</f>
        <v>0</v>
      </c>
      <c r="G10902" s="47">
        <f t="shared" si="1194"/>
        <v>0</v>
      </c>
      <c r="M10902">
        <f t="shared" si="1195"/>
        <v>11</v>
      </c>
      <c r="N10902">
        <f>IF(OR(WEEKDAY(A10902)=1,WEEKDAY(A10902)=7,COUNTIF('2027祝日等（不使用）'!$A$1:$A$20,単年カーブ!A10902)=1),0,1)</f>
        <v>0</v>
      </c>
      <c r="O10902">
        <f t="shared" si="1191"/>
        <v>3</v>
      </c>
      <c r="P10902">
        <f t="shared" si="1196"/>
        <v>0</v>
      </c>
      <c r="Q10902">
        <f t="shared" si="1197"/>
        <v>0</v>
      </c>
    </row>
    <row r="10903" spans="1:17" ht="19.5" x14ac:dyDescent="0.4">
      <c r="A10903" s="33">
        <f t="shared" si="1192"/>
        <v>46705</v>
      </c>
      <c r="B10903" s="27" t="str">
        <f t="shared" si="1193"/>
        <v>(日)</v>
      </c>
      <c r="C10903" s="34">
        <v>6.25E-2</v>
      </c>
      <c r="D10903" s="16" t="s">
        <v>18</v>
      </c>
      <c r="E10903" s="35">
        <v>8.3333333333333301E-2</v>
      </c>
      <c r="F10903" s="50">
        <f>IF(COUNTIF('リスト（不使用）'!$A$5:$A$6,単年カーブ!$A$1),"希望数量入力ください",'単年（2027年度）'!$E$12*単年カーブ!$R$3+'単年（2027年度）'!$E$12*(1-単年カーブ!$R$3)*単年カーブ!Q10903)</f>
        <v>0</v>
      </c>
      <c r="G10903" s="47">
        <f t="shared" si="1194"/>
        <v>0</v>
      </c>
      <c r="M10903">
        <f t="shared" si="1195"/>
        <v>11</v>
      </c>
      <c r="N10903">
        <f>IF(OR(WEEKDAY(A10903)=1,WEEKDAY(A10903)=7,COUNTIF('2027祝日等（不使用）'!$A$1:$A$20,単年カーブ!A10903)=1),0,1)</f>
        <v>0</v>
      </c>
      <c r="O10903">
        <f t="shared" si="1191"/>
        <v>4</v>
      </c>
      <c r="P10903">
        <f t="shared" si="1196"/>
        <v>0</v>
      </c>
      <c r="Q10903">
        <f t="shared" si="1197"/>
        <v>0</v>
      </c>
    </row>
    <row r="10904" spans="1:17" ht="19.5" x14ac:dyDescent="0.4">
      <c r="A10904" s="33">
        <f t="shared" si="1192"/>
        <v>46705</v>
      </c>
      <c r="B10904" s="27" t="str">
        <f t="shared" si="1193"/>
        <v>(日)</v>
      </c>
      <c r="C10904" s="34">
        <v>8.3333333333333301E-2</v>
      </c>
      <c r="D10904" s="16" t="s">
        <v>18</v>
      </c>
      <c r="E10904" s="35">
        <v>0.104166666666667</v>
      </c>
      <c r="F10904" s="50">
        <f>IF(COUNTIF('リスト（不使用）'!$A$5:$A$6,単年カーブ!$A$1),"希望数量入力ください",'単年（2027年度）'!$E$12*単年カーブ!$R$3+'単年（2027年度）'!$E$12*(1-単年カーブ!$R$3)*単年カーブ!Q10904)</f>
        <v>0</v>
      </c>
      <c r="G10904" s="47">
        <f t="shared" si="1194"/>
        <v>0</v>
      </c>
      <c r="M10904">
        <f t="shared" si="1195"/>
        <v>11</v>
      </c>
      <c r="N10904">
        <f>IF(OR(WEEKDAY(A10904)=1,WEEKDAY(A10904)=7,COUNTIF('2027祝日等（不使用）'!$A$1:$A$20,単年カーブ!A10904)=1),0,1)</f>
        <v>0</v>
      </c>
      <c r="O10904">
        <f t="shared" si="1191"/>
        <v>5</v>
      </c>
      <c r="P10904">
        <f t="shared" si="1196"/>
        <v>0</v>
      </c>
      <c r="Q10904">
        <f t="shared" si="1197"/>
        <v>0</v>
      </c>
    </row>
    <row r="10905" spans="1:17" ht="19.5" x14ac:dyDescent="0.4">
      <c r="A10905" s="33">
        <f t="shared" si="1192"/>
        <v>46705</v>
      </c>
      <c r="B10905" s="27" t="str">
        <f t="shared" si="1193"/>
        <v>(日)</v>
      </c>
      <c r="C10905" s="34">
        <v>0.104166666666667</v>
      </c>
      <c r="D10905" s="16" t="s">
        <v>18</v>
      </c>
      <c r="E10905" s="35">
        <v>0.125</v>
      </c>
      <c r="F10905" s="50">
        <f>IF(COUNTIF('リスト（不使用）'!$A$5:$A$6,単年カーブ!$A$1),"希望数量入力ください",'単年（2027年度）'!$E$12*単年カーブ!$R$3+'単年（2027年度）'!$E$12*(1-単年カーブ!$R$3)*単年カーブ!Q10905)</f>
        <v>0</v>
      </c>
      <c r="G10905" s="47">
        <f t="shared" si="1194"/>
        <v>0</v>
      </c>
      <c r="M10905">
        <f t="shared" si="1195"/>
        <v>11</v>
      </c>
      <c r="N10905">
        <f>IF(OR(WEEKDAY(A10905)=1,WEEKDAY(A10905)=7,COUNTIF('2027祝日等（不使用）'!$A$1:$A$20,単年カーブ!A10905)=1),0,1)</f>
        <v>0</v>
      </c>
      <c r="O10905">
        <f t="shared" si="1191"/>
        <v>6</v>
      </c>
      <c r="P10905">
        <f t="shared" si="1196"/>
        <v>0</v>
      </c>
      <c r="Q10905">
        <f t="shared" si="1197"/>
        <v>0</v>
      </c>
    </row>
    <row r="10906" spans="1:17" ht="19.5" x14ac:dyDescent="0.4">
      <c r="A10906" s="33">
        <f t="shared" si="1192"/>
        <v>46705</v>
      </c>
      <c r="B10906" s="27" t="str">
        <f t="shared" si="1193"/>
        <v>(日)</v>
      </c>
      <c r="C10906" s="34">
        <v>0.125</v>
      </c>
      <c r="D10906" s="16" t="s">
        <v>18</v>
      </c>
      <c r="E10906" s="35">
        <v>0.14583333333333301</v>
      </c>
      <c r="F10906" s="50">
        <f>IF(COUNTIF('リスト（不使用）'!$A$5:$A$6,単年カーブ!$A$1),"希望数量入力ください",'単年（2027年度）'!$E$12*単年カーブ!$R$3+'単年（2027年度）'!$E$12*(1-単年カーブ!$R$3)*単年カーブ!Q10906)</f>
        <v>0</v>
      </c>
      <c r="G10906" s="47">
        <f t="shared" si="1194"/>
        <v>0</v>
      </c>
      <c r="M10906">
        <f t="shared" si="1195"/>
        <v>11</v>
      </c>
      <c r="N10906">
        <f>IF(OR(WEEKDAY(A10906)=1,WEEKDAY(A10906)=7,COUNTIF('2027祝日等（不使用）'!$A$1:$A$20,単年カーブ!A10906)=1),0,1)</f>
        <v>0</v>
      </c>
      <c r="O10906">
        <f t="shared" si="1191"/>
        <v>7</v>
      </c>
      <c r="P10906">
        <f t="shared" si="1196"/>
        <v>0</v>
      </c>
      <c r="Q10906">
        <f t="shared" si="1197"/>
        <v>0</v>
      </c>
    </row>
    <row r="10907" spans="1:17" ht="19.5" x14ac:dyDescent="0.4">
      <c r="A10907" s="33">
        <f t="shared" si="1192"/>
        <v>46705</v>
      </c>
      <c r="B10907" s="27" t="str">
        <f t="shared" si="1193"/>
        <v>(日)</v>
      </c>
      <c r="C10907" s="34">
        <v>0.14583333333333301</v>
      </c>
      <c r="D10907" s="16" t="s">
        <v>18</v>
      </c>
      <c r="E10907" s="35">
        <v>0.16666666666666699</v>
      </c>
      <c r="F10907" s="50">
        <f>IF(COUNTIF('リスト（不使用）'!$A$5:$A$6,単年カーブ!$A$1),"希望数量入力ください",'単年（2027年度）'!$E$12*単年カーブ!$R$3+'単年（2027年度）'!$E$12*(1-単年カーブ!$R$3)*単年カーブ!Q10907)</f>
        <v>0</v>
      </c>
      <c r="G10907" s="47">
        <f t="shared" si="1194"/>
        <v>0</v>
      </c>
      <c r="M10907">
        <f t="shared" si="1195"/>
        <v>11</v>
      </c>
      <c r="N10907">
        <f>IF(OR(WEEKDAY(A10907)=1,WEEKDAY(A10907)=7,COUNTIF('2027祝日等（不使用）'!$A$1:$A$20,単年カーブ!A10907)=1),0,1)</f>
        <v>0</v>
      </c>
      <c r="O10907">
        <f t="shared" si="1191"/>
        <v>8</v>
      </c>
      <c r="P10907">
        <f t="shared" si="1196"/>
        <v>0</v>
      </c>
      <c r="Q10907">
        <f t="shared" si="1197"/>
        <v>0</v>
      </c>
    </row>
    <row r="10908" spans="1:17" ht="19.5" x14ac:dyDescent="0.4">
      <c r="A10908" s="33">
        <f t="shared" si="1192"/>
        <v>46705</v>
      </c>
      <c r="B10908" s="27" t="str">
        <f t="shared" si="1193"/>
        <v>(日)</v>
      </c>
      <c r="C10908" s="34">
        <v>0.16666666666666699</v>
      </c>
      <c r="D10908" s="16" t="s">
        <v>18</v>
      </c>
      <c r="E10908" s="35">
        <v>0.1875</v>
      </c>
      <c r="F10908" s="50">
        <f>IF(COUNTIF('リスト（不使用）'!$A$5:$A$6,単年カーブ!$A$1),"希望数量入力ください",'単年（2027年度）'!$E$12*単年カーブ!$R$3+'単年（2027年度）'!$E$12*(1-単年カーブ!$R$3)*単年カーブ!Q10908)</f>
        <v>0</v>
      </c>
      <c r="G10908" s="47">
        <f t="shared" si="1194"/>
        <v>0</v>
      </c>
      <c r="M10908">
        <f t="shared" si="1195"/>
        <v>11</v>
      </c>
      <c r="N10908">
        <f>IF(OR(WEEKDAY(A10908)=1,WEEKDAY(A10908)=7,COUNTIF('2027祝日等（不使用）'!$A$1:$A$20,単年カーブ!A10908)=1),0,1)</f>
        <v>0</v>
      </c>
      <c r="O10908">
        <f t="shared" si="1191"/>
        <v>9</v>
      </c>
      <c r="P10908">
        <f t="shared" si="1196"/>
        <v>0</v>
      </c>
      <c r="Q10908">
        <f t="shared" si="1197"/>
        <v>0</v>
      </c>
    </row>
    <row r="10909" spans="1:17" ht="19.5" x14ac:dyDescent="0.4">
      <c r="A10909" s="33">
        <f t="shared" si="1192"/>
        <v>46705</v>
      </c>
      <c r="B10909" s="27" t="str">
        <f t="shared" si="1193"/>
        <v>(日)</v>
      </c>
      <c r="C10909" s="34">
        <v>0.1875</v>
      </c>
      <c r="D10909" s="16" t="s">
        <v>18</v>
      </c>
      <c r="E10909" s="35">
        <v>0.20833333333333301</v>
      </c>
      <c r="F10909" s="50">
        <f>IF(COUNTIF('リスト（不使用）'!$A$5:$A$6,単年カーブ!$A$1),"希望数量入力ください",'単年（2027年度）'!$E$12*単年カーブ!$R$3+'単年（2027年度）'!$E$12*(1-単年カーブ!$R$3)*単年カーブ!Q10909)</f>
        <v>0</v>
      </c>
      <c r="G10909" s="47">
        <f t="shared" si="1194"/>
        <v>0</v>
      </c>
      <c r="M10909">
        <f t="shared" si="1195"/>
        <v>11</v>
      </c>
      <c r="N10909">
        <f>IF(OR(WEEKDAY(A10909)=1,WEEKDAY(A10909)=7,COUNTIF('2027祝日等（不使用）'!$A$1:$A$20,単年カーブ!A10909)=1),0,1)</f>
        <v>0</v>
      </c>
      <c r="O10909">
        <f t="shared" si="1191"/>
        <v>10</v>
      </c>
      <c r="P10909">
        <f t="shared" si="1196"/>
        <v>0</v>
      </c>
      <c r="Q10909">
        <f t="shared" si="1197"/>
        <v>0</v>
      </c>
    </row>
    <row r="10910" spans="1:17" ht="19.5" x14ac:dyDescent="0.4">
      <c r="A10910" s="33">
        <f t="shared" si="1192"/>
        <v>46705</v>
      </c>
      <c r="B10910" s="27" t="str">
        <f t="shared" si="1193"/>
        <v>(日)</v>
      </c>
      <c r="C10910" s="34">
        <v>0.20833333333333301</v>
      </c>
      <c r="D10910" s="16" t="s">
        <v>18</v>
      </c>
      <c r="E10910" s="35">
        <v>0.22916666666666699</v>
      </c>
      <c r="F10910" s="50">
        <f>IF(COUNTIF('リスト（不使用）'!$A$5:$A$6,単年カーブ!$A$1),"希望数量入力ください",'単年（2027年度）'!$E$12*単年カーブ!$R$3+'単年（2027年度）'!$E$12*(1-単年カーブ!$R$3)*単年カーブ!Q10910)</f>
        <v>0</v>
      </c>
      <c r="G10910" s="47">
        <f t="shared" si="1194"/>
        <v>0</v>
      </c>
      <c r="M10910">
        <f t="shared" si="1195"/>
        <v>11</v>
      </c>
      <c r="N10910">
        <f>IF(OR(WEEKDAY(A10910)=1,WEEKDAY(A10910)=7,COUNTIF('2027祝日等（不使用）'!$A$1:$A$20,単年カーブ!A10910)=1),0,1)</f>
        <v>0</v>
      </c>
      <c r="O10910">
        <f t="shared" si="1191"/>
        <v>11</v>
      </c>
      <c r="P10910">
        <f t="shared" si="1196"/>
        <v>0</v>
      </c>
      <c r="Q10910">
        <f t="shared" si="1197"/>
        <v>0</v>
      </c>
    </row>
    <row r="10911" spans="1:17" ht="19.5" x14ac:dyDescent="0.4">
      <c r="A10911" s="33">
        <f t="shared" si="1192"/>
        <v>46705</v>
      </c>
      <c r="B10911" s="27" t="str">
        <f t="shared" si="1193"/>
        <v>(日)</v>
      </c>
      <c r="C10911" s="34">
        <v>0.22916666666666699</v>
      </c>
      <c r="D10911" s="16" t="s">
        <v>18</v>
      </c>
      <c r="E10911" s="35">
        <v>0.25</v>
      </c>
      <c r="F10911" s="50">
        <f>IF(COUNTIF('リスト（不使用）'!$A$5:$A$6,単年カーブ!$A$1),"希望数量入力ください",'単年（2027年度）'!$E$12*単年カーブ!$R$3+'単年（2027年度）'!$E$12*(1-単年カーブ!$R$3)*単年カーブ!Q10911)</f>
        <v>0</v>
      </c>
      <c r="G10911" s="47">
        <f t="shared" si="1194"/>
        <v>0</v>
      </c>
      <c r="M10911">
        <f t="shared" si="1195"/>
        <v>11</v>
      </c>
      <c r="N10911">
        <f>IF(OR(WEEKDAY(A10911)=1,WEEKDAY(A10911)=7,COUNTIF('2027祝日等（不使用）'!$A$1:$A$20,単年カーブ!A10911)=1),0,1)</f>
        <v>0</v>
      </c>
      <c r="O10911">
        <f t="shared" si="1191"/>
        <v>12</v>
      </c>
      <c r="P10911">
        <f t="shared" si="1196"/>
        <v>0</v>
      </c>
      <c r="Q10911">
        <f t="shared" si="1197"/>
        <v>0</v>
      </c>
    </row>
    <row r="10912" spans="1:17" ht="19.5" x14ac:dyDescent="0.4">
      <c r="A10912" s="33">
        <f t="shared" si="1192"/>
        <v>46705</v>
      </c>
      <c r="B10912" s="27" t="str">
        <f t="shared" si="1193"/>
        <v>(日)</v>
      </c>
      <c r="C10912" s="34">
        <v>0.25</v>
      </c>
      <c r="D10912" s="16" t="s">
        <v>18</v>
      </c>
      <c r="E10912" s="35">
        <v>0.27083333333333298</v>
      </c>
      <c r="F10912" s="50">
        <f>IF(COUNTIF('リスト（不使用）'!$A$5:$A$6,単年カーブ!$A$1),"希望数量入力ください",'単年（2027年度）'!$E$12*単年カーブ!$R$3+'単年（2027年度）'!$E$12*(1-単年カーブ!$R$3)*単年カーブ!Q10912)</f>
        <v>0</v>
      </c>
      <c r="G10912" s="47">
        <f t="shared" si="1194"/>
        <v>0</v>
      </c>
      <c r="M10912">
        <f t="shared" si="1195"/>
        <v>11</v>
      </c>
      <c r="N10912">
        <f>IF(OR(WEEKDAY(A10912)=1,WEEKDAY(A10912)=7,COUNTIF('2027祝日等（不使用）'!$A$1:$A$20,単年カーブ!A10912)=1),0,1)</f>
        <v>0</v>
      </c>
      <c r="O10912">
        <f t="shared" si="1191"/>
        <v>13</v>
      </c>
      <c r="P10912">
        <f t="shared" si="1196"/>
        <v>0</v>
      </c>
      <c r="Q10912">
        <f t="shared" si="1197"/>
        <v>0</v>
      </c>
    </row>
    <row r="10913" spans="1:17" ht="19.5" x14ac:dyDescent="0.4">
      <c r="A10913" s="33">
        <f t="shared" si="1192"/>
        <v>46705</v>
      </c>
      <c r="B10913" s="27" t="str">
        <f t="shared" si="1193"/>
        <v>(日)</v>
      </c>
      <c r="C10913" s="34">
        <v>0.27083333333333298</v>
      </c>
      <c r="D10913" s="16" t="s">
        <v>18</v>
      </c>
      <c r="E10913" s="35">
        <v>0.29166666666666702</v>
      </c>
      <c r="F10913" s="50">
        <f>IF(COUNTIF('リスト（不使用）'!$A$5:$A$6,単年カーブ!$A$1),"希望数量入力ください",'単年（2027年度）'!$E$12*単年カーブ!$R$3+'単年（2027年度）'!$E$12*(1-単年カーブ!$R$3)*単年カーブ!Q10913)</f>
        <v>0</v>
      </c>
      <c r="G10913" s="47">
        <f t="shared" si="1194"/>
        <v>0</v>
      </c>
      <c r="M10913">
        <f t="shared" si="1195"/>
        <v>11</v>
      </c>
      <c r="N10913">
        <f>IF(OR(WEEKDAY(A10913)=1,WEEKDAY(A10913)=7,COUNTIF('2027祝日等（不使用）'!$A$1:$A$20,単年カーブ!A10913)=1),0,1)</f>
        <v>0</v>
      </c>
      <c r="O10913">
        <f t="shared" si="1191"/>
        <v>14</v>
      </c>
      <c r="P10913">
        <f t="shared" si="1196"/>
        <v>0</v>
      </c>
      <c r="Q10913">
        <f t="shared" si="1197"/>
        <v>0</v>
      </c>
    </row>
    <row r="10914" spans="1:17" ht="19.5" x14ac:dyDescent="0.4">
      <c r="A10914" s="33">
        <f t="shared" si="1192"/>
        <v>46705</v>
      </c>
      <c r="B10914" s="27" t="str">
        <f t="shared" si="1193"/>
        <v>(日)</v>
      </c>
      <c r="C10914" s="34">
        <v>0.29166666666666702</v>
      </c>
      <c r="D10914" s="16" t="s">
        <v>18</v>
      </c>
      <c r="E10914" s="35">
        <v>0.3125</v>
      </c>
      <c r="F10914" s="50">
        <f>IF(COUNTIF('リスト（不使用）'!$A$5:$A$6,単年カーブ!$A$1),"希望数量入力ください",'単年（2027年度）'!$E$12*単年カーブ!$R$3+'単年（2027年度）'!$E$12*(1-単年カーブ!$R$3)*単年カーブ!Q10914)</f>
        <v>0</v>
      </c>
      <c r="G10914" s="47">
        <f t="shared" si="1194"/>
        <v>0</v>
      </c>
      <c r="M10914">
        <f t="shared" si="1195"/>
        <v>11</v>
      </c>
      <c r="N10914">
        <f>IF(OR(WEEKDAY(A10914)=1,WEEKDAY(A10914)=7,COUNTIF('2027祝日等（不使用）'!$A$1:$A$20,単年カーブ!A10914)=1),0,1)</f>
        <v>0</v>
      </c>
      <c r="O10914">
        <f t="shared" si="1191"/>
        <v>15</v>
      </c>
      <c r="P10914">
        <f t="shared" si="1196"/>
        <v>0</v>
      </c>
      <c r="Q10914">
        <f t="shared" si="1197"/>
        <v>0</v>
      </c>
    </row>
    <row r="10915" spans="1:17" ht="19.5" x14ac:dyDescent="0.4">
      <c r="A10915" s="33">
        <f t="shared" si="1192"/>
        <v>46705</v>
      </c>
      <c r="B10915" s="27" t="str">
        <f t="shared" si="1193"/>
        <v>(日)</v>
      </c>
      <c r="C10915" s="34">
        <v>0.3125</v>
      </c>
      <c r="D10915" s="16" t="s">
        <v>18</v>
      </c>
      <c r="E10915" s="35">
        <v>0.33333333333333298</v>
      </c>
      <c r="F10915" s="50">
        <f>IF(COUNTIF('リスト（不使用）'!$A$5:$A$6,単年カーブ!$A$1),"希望数量入力ください",'単年（2027年度）'!$E$12*単年カーブ!$R$3+'単年（2027年度）'!$E$12*(1-単年カーブ!$R$3)*単年カーブ!Q10915)</f>
        <v>0</v>
      </c>
      <c r="G10915" s="47">
        <f t="shared" si="1194"/>
        <v>0</v>
      </c>
      <c r="M10915">
        <f t="shared" si="1195"/>
        <v>11</v>
      </c>
      <c r="N10915">
        <f>IF(OR(WEEKDAY(A10915)=1,WEEKDAY(A10915)=7,COUNTIF('2027祝日等（不使用）'!$A$1:$A$20,単年カーブ!A10915)=1),0,1)</f>
        <v>0</v>
      </c>
      <c r="O10915">
        <f t="shared" si="1191"/>
        <v>16</v>
      </c>
      <c r="P10915">
        <f t="shared" si="1196"/>
        <v>0</v>
      </c>
      <c r="Q10915">
        <f t="shared" si="1197"/>
        <v>0</v>
      </c>
    </row>
    <row r="10916" spans="1:17" ht="19.5" x14ac:dyDescent="0.4">
      <c r="A10916" s="33">
        <f t="shared" si="1192"/>
        <v>46705</v>
      </c>
      <c r="B10916" s="27" t="str">
        <f t="shared" si="1193"/>
        <v>(日)</v>
      </c>
      <c r="C10916" s="34">
        <v>0.33333333333333298</v>
      </c>
      <c r="D10916" s="16" t="s">
        <v>18</v>
      </c>
      <c r="E10916" s="35">
        <v>0.35416666666666702</v>
      </c>
      <c r="F10916" s="50">
        <f>IF(COUNTIF('リスト（不使用）'!$A$5:$A$6,単年カーブ!$A$1),"希望数量入力ください",'単年（2027年度）'!$E$12*単年カーブ!$R$3+'単年（2027年度）'!$E$12*(1-単年カーブ!$R$3)*単年カーブ!Q10916)</f>
        <v>0</v>
      </c>
      <c r="G10916" s="47">
        <f t="shared" si="1194"/>
        <v>0</v>
      </c>
      <c r="M10916">
        <f t="shared" si="1195"/>
        <v>11</v>
      </c>
      <c r="N10916">
        <f>IF(OR(WEEKDAY(A10916)=1,WEEKDAY(A10916)=7,COUNTIF('2027祝日等（不使用）'!$A$1:$A$20,単年カーブ!A10916)=1),0,1)</f>
        <v>0</v>
      </c>
      <c r="O10916">
        <f t="shared" si="1191"/>
        <v>17</v>
      </c>
      <c r="P10916">
        <f t="shared" si="1196"/>
        <v>1</v>
      </c>
      <c r="Q10916">
        <f t="shared" si="1197"/>
        <v>0</v>
      </c>
    </row>
    <row r="10917" spans="1:17" ht="19.5" x14ac:dyDescent="0.4">
      <c r="A10917" s="33">
        <f t="shared" si="1192"/>
        <v>46705</v>
      </c>
      <c r="B10917" s="27" t="str">
        <f t="shared" si="1193"/>
        <v>(日)</v>
      </c>
      <c r="C10917" s="34">
        <v>0.35416666666666702</v>
      </c>
      <c r="D10917" s="16" t="s">
        <v>18</v>
      </c>
      <c r="E10917" s="35">
        <v>0.375</v>
      </c>
      <c r="F10917" s="50">
        <f>IF(COUNTIF('リスト（不使用）'!$A$5:$A$6,単年カーブ!$A$1),"希望数量入力ください",'単年（2027年度）'!$E$12*単年カーブ!$R$3+'単年（2027年度）'!$E$12*(1-単年カーブ!$R$3)*単年カーブ!Q10917)</f>
        <v>0</v>
      </c>
      <c r="G10917" s="47">
        <f t="shared" si="1194"/>
        <v>0</v>
      </c>
      <c r="M10917">
        <f t="shared" si="1195"/>
        <v>11</v>
      </c>
      <c r="N10917">
        <f>IF(OR(WEEKDAY(A10917)=1,WEEKDAY(A10917)=7,COUNTIF('2027祝日等（不使用）'!$A$1:$A$20,単年カーブ!A10917)=1),0,1)</f>
        <v>0</v>
      </c>
      <c r="O10917">
        <f t="shared" si="1191"/>
        <v>18</v>
      </c>
      <c r="P10917">
        <f t="shared" si="1196"/>
        <v>1</v>
      </c>
      <c r="Q10917">
        <f t="shared" si="1197"/>
        <v>0</v>
      </c>
    </row>
    <row r="10918" spans="1:17" ht="19.5" x14ac:dyDescent="0.4">
      <c r="A10918" s="33">
        <f t="shared" si="1192"/>
        <v>46705</v>
      </c>
      <c r="B10918" s="27" t="str">
        <f t="shared" si="1193"/>
        <v>(日)</v>
      </c>
      <c r="C10918" s="34">
        <v>0.375</v>
      </c>
      <c r="D10918" s="16" t="s">
        <v>18</v>
      </c>
      <c r="E10918" s="35">
        <v>0.39583333333333298</v>
      </c>
      <c r="F10918" s="50">
        <f>IF(COUNTIF('リスト（不使用）'!$A$5:$A$6,単年カーブ!$A$1),"希望数量入力ください",'単年（2027年度）'!$E$12*単年カーブ!$R$3+'単年（2027年度）'!$E$12*(1-単年カーブ!$R$3)*単年カーブ!Q10918)</f>
        <v>0</v>
      </c>
      <c r="G10918" s="47">
        <f t="shared" si="1194"/>
        <v>0</v>
      </c>
      <c r="M10918">
        <f t="shared" si="1195"/>
        <v>11</v>
      </c>
      <c r="N10918">
        <f>IF(OR(WEEKDAY(A10918)=1,WEEKDAY(A10918)=7,COUNTIF('2027祝日等（不使用）'!$A$1:$A$20,単年カーブ!A10918)=1),0,1)</f>
        <v>0</v>
      </c>
      <c r="O10918">
        <f t="shared" si="1191"/>
        <v>19</v>
      </c>
      <c r="P10918">
        <f t="shared" si="1196"/>
        <v>1</v>
      </c>
      <c r="Q10918">
        <f t="shared" si="1197"/>
        <v>0</v>
      </c>
    </row>
    <row r="10919" spans="1:17" ht="19.5" x14ac:dyDescent="0.4">
      <c r="A10919" s="33">
        <f t="shared" si="1192"/>
        <v>46705</v>
      </c>
      <c r="B10919" s="27" t="str">
        <f t="shared" si="1193"/>
        <v>(日)</v>
      </c>
      <c r="C10919" s="34">
        <v>0.39583333333333298</v>
      </c>
      <c r="D10919" s="16" t="s">
        <v>18</v>
      </c>
      <c r="E10919" s="35">
        <v>0.41666666666666702</v>
      </c>
      <c r="F10919" s="50">
        <f>IF(COUNTIF('リスト（不使用）'!$A$5:$A$6,単年カーブ!$A$1),"希望数量入力ください",'単年（2027年度）'!$E$12*単年カーブ!$R$3+'単年（2027年度）'!$E$12*(1-単年カーブ!$R$3)*単年カーブ!Q10919)</f>
        <v>0</v>
      </c>
      <c r="G10919" s="47">
        <f t="shared" si="1194"/>
        <v>0</v>
      </c>
      <c r="M10919">
        <f t="shared" si="1195"/>
        <v>11</v>
      </c>
      <c r="N10919">
        <f>IF(OR(WEEKDAY(A10919)=1,WEEKDAY(A10919)=7,COUNTIF('2027祝日等（不使用）'!$A$1:$A$20,単年カーブ!A10919)=1),0,1)</f>
        <v>0</v>
      </c>
      <c r="O10919">
        <f t="shared" si="1191"/>
        <v>20</v>
      </c>
      <c r="P10919">
        <f t="shared" si="1196"/>
        <v>1</v>
      </c>
      <c r="Q10919">
        <f t="shared" si="1197"/>
        <v>0</v>
      </c>
    </row>
    <row r="10920" spans="1:17" ht="19.5" x14ac:dyDescent="0.4">
      <c r="A10920" s="33">
        <f t="shared" si="1192"/>
        <v>46705</v>
      </c>
      <c r="B10920" s="27" t="str">
        <f t="shared" si="1193"/>
        <v>(日)</v>
      </c>
      <c r="C10920" s="34">
        <v>0.41666666666666702</v>
      </c>
      <c r="D10920" s="16" t="s">
        <v>18</v>
      </c>
      <c r="E10920" s="35">
        <v>0.4375</v>
      </c>
      <c r="F10920" s="50">
        <f>IF(COUNTIF('リスト（不使用）'!$A$5:$A$6,単年カーブ!$A$1),"希望数量入力ください",'単年（2027年度）'!$E$12*単年カーブ!$R$3+'単年（2027年度）'!$E$12*(1-単年カーブ!$R$3)*単年カーブ!Q10920)</f>
        <v>0</v>
      </c>
      <c r="G10920" s="47">
        <f t="shared" si="1194"/>
        <v>0</v>
      </c>
      <c r="M10920">
        <f t="shared" si="1195"/>
        <v>11</v>
      </c>
      <c r="N10920">
        <f>IF(OR(WEEKDAY(A10920)=1,WEEKDAY(A10920)=7,COUNTIF('2027祝日等（不使用）'!$A$1:$A$20,単年カーブ!A10920)=1),0,1)</f>
        <v>0</v>
      </c>
      <c r="O10920">
        <f t="shared" si="1191"/>
        <v>21</v>
      </c>
      <c r="P10920">
        <f t="shared" si="1196"/>
        <v>1</v>
      </c>
      <c r="Q10920">
        <f t="shared" si="1197"/>
        <v>0</v>
      </c>
    </row>
    <row r="10921" spans="1:17" ht="19.5" x14ac:dyDescent="0.4">
      <c r="A10921" s="33">
        <f t="shared" si="1192"/>
        <v>46705</v>
      </c>
      <c r="B10921" s="27" t="str">
        <f t="shared" si="1193"/>
        <v>(日)</v>
      </c>
      <c r="C10921" s="34">
        <v>0.4375</v>
      </c>
      <c r="D10921" s="16" t="s">
        <v>18</v>
      </c>
      <c r="E10921" s="35">
        <v>0.45833333333333298</v>
      </c>
      <c r="F10921" s="50">
        <f>IF(COUNTIF('リスト（不使用）'!$A$5:$A$6,単年カーブ!$A$1),"希望数量入力ください",'単年（2027年度）'!$E$12*単年カーブ!$R$3+'単年（2027年度）'!$E$12*(1-単年カーブ!$R$3)*単年カーブ!Q10921)</f>
        <v>0</v>
      </c>
      <c r="G10921" s="47">
        <f t="shared" si="1194"/>
        <v>0</v>
      </c>
      <c r="M10921">
        <f t="shared" si="1195"/>
        <v>11</v>
      </c>
      <c r="N10921">
        <f>IF(OR(WEEKDAY(A10921)=1,WEEKDAY(A10921)=7,COUNTIF('2027祝日等（不使用）'!$A$1:$A$20,単年カーブ!A10921)=1),0,1)</f>
        <v>0</v>
      </c>
      <c r="O10921">
        <f t="shared" si="1191"/>
        <v>22</v>
      </c>
      <c r="P10921">
        <f t="shared" si="1196"/>
        <v>1</v>
      </c>
      <c r="Q10921">
        <f t="shared" si="1197"/>
        <v>0</v>
      </c>
    </row>
    <row r="10922" spans="1:17" ht="19.5" x14ac:dyDescent="0.4">
      <c r="A10922" s="33">
        <f t="shared" si="1192"/>
        <v>46705</v>
      </c>
      <c r="B10922" s="27" t="str">
        <f t="shared" si="1193"/>
        <v>(日)</v>
      </c>
      <c r="C10922" s="34">
        <v>0.45833333333333298</v>
      </c>
      <c r="D10922" s="16" t="s">
        <v>18</v>
      </c>
      <c r="E10922" s="35">
        <v>0.47916666666666702</v>
      </c>
      <c r="F10922" s="50">
        <f>IF(COUNTIF('リスト（不使用）'!$A$5:$A$6,単年カーブ!$A$1),"希望数量入力ください",'単年（2027年度）'!$E$12*単年カーブ!$R$3+'単年（2027年度）'!$E$12*(1-単年カーブ!$R$3)*単年カーブ!Q10922)</f>
        <v>0</v>
      </c>
      <c r="G10922" s="47">
        <f t="shared" si="1194"/>
        <v>0</v>
      </c>
      <c r="M10922">
        <f t="shared" si="1195"/>
        <v>11</v>
      </c>
      <c r="N10922">
        <f>IF(OR(WEEKDAY(A10922)=1,WEEKDAY(A10922)=7,COUNTIF('2027祝日等（不使用）'!$A$1:$A$20,単年カーブ!A10922)=1),0,1)</f>
        <v>0</v>
      </c>
      <c r="O10922">
        <f t="shared" si="1191"/>
        <v>23</v>
      </c>
      <c r="P10922">
        <f t="shared" si="1196"/>
        <v>1</v>
      </c>
      <c r="Q10922">
        <f t="shared" si="1197"/>
        <v>0</v>
      </c>
    </row>
    <row r="10923" spans="1:17" ht="19.5" x14ac:dyDescent="0.4">
      <c r="A10923" s="33">
        <f t="shared" si="1192"/>
        <v>46705</v>
      </c>
      <c r="B10923" s="27" t="str">
        <f t="shared" si="1193"/>
        <v>(日)</v>
      </c>
      <c r="C10923" s="34">
        <v>0.47916666666666702</v>
      </c>
      <c r="D10923" s="16" t="s">
        <v>18</v>
      </c>
      <c r="E10923" s="35">
        <v>0.5</v>
      </c>
      <c r="F10923" s="50">
        <f>IF(COUNTIF('リスト（不使用）'!$A$5:$A$6,単年カーブ!$A$1),"希望数量入力ください",'単年（2027年度）'!$E$12*単年カーブ!$R$3+'単年（2027年度）'!$E$12*(1-単年カーブ!$R$3)*単年カーブ!Q10923)</f>
        <v>0</v>
      </c>
      <c r="G10923" s="47">
        <f t="shared" si="1194"/>
        <v>0</v>
      </c>
      <c r="M10923">
        <f t="shared" si="1195"/>
        <v>11</v>
      </c>
      <c r="N10923">
        <f>IF(OR(WEEKDAY(A10923)=1,WEEKDAY(A10923)=7,COUNTIF('2027祝日等（不使用）'!$A$1:$A$20,単年カーブ!A10923)=1),0,1)</f>
        <v>0</v>
      </c>
      <c r="O10923">
        <f t="shared" si="1191"/>
        <v>24</v>
      </c>
      <c r="P10923">
        <f t="shared" si="1196"/>
        <v>1</v>
      </c>
      <c r="Q10923">
        <f t="shared" si="1197"/>
        <v>0</v>
      </c>
    </row>
    <row r="10924" spans="1:17" ht="19.5" x14ac:dyDescent="0.4">
      <c r="A10924" s="33">
        <f t="shared" si="1192"/>
        <v>46705</v>
      </c>
      <c r="B10924" s="27" t="str">
        <f t="shared" si="1193"/>
        <v>(日)</v>
      </c>
      <c r="C10924" s="34">
        <v>0.5</v>
      </c>
      <c r="D10924" s="16" t="s">
        <v>18</v>
      </c>
      <c r="E10924" s="35">
        <v>0.52083333333333304</v>
      </c>
      <c r="F10924" s="50">
        <f>IF(COUNTIF('リスト（不使用）'!$A$5:$A$6,単年カーブ!$A$1),"希望数量入力ください",'単年（2027年度）'!$E$12*単年カーブ!$R$3+'単年（2027年度）'!$E$12*(1-単年カーブ!$R$3)*単年カーブ!Q10924)</f>
        <v>0</v>
      </c>
      <c r="G10924" s="47">
        <f t="shared" si="1194"/>
        <v>0</v>
      </c>
      <c r="M10924">
        <f t="shared" si="1195"/>
        <v>11</v>
      </c>
      <c r="N10924">
        <f>IF(OR(WEEKDAY(A10924)=1,WEEKDAY(A10924)=7,COUNTIF('2027祝日等（不使用）'!$A$1:$A$20,単年カーブ!A10924)=1),0,1)</f>
        <v>0</v>
      </c>
      <c r="O10924">
        <f t="shared" si="1191"/>
        <v>25</v>
      </c>
      <c r="P10924">
        <f t="shared" si="1196"/>
        <v>1</v>
      </c>
      <c r="Q10924">
        <f t="shared" si="1197"/>
        <v>0</v>
      </c>
    </row>
    <row r="10925" spans="1:17" ht="19.5" x14ac:dyDescent="0.4">
      <c r="A10925" s="33">
        <f t="shared" si="1192"/>
        <v>46705</v>
      </c>
      <c r="B10925" s="27" t="str">
        <f t="shared" si="1193"/>
        <v>(日)</v>
      </c>
      <c r="C10925" s="34">
        <v>0.52083333333333304</v>
      </c>
      <c r="D10925" s="16" t="s">
        <v>18</v>
      </c>
      <c r="E10925" s="35">
        <v>0.54166666666666696</v>
      </c>
      <c r="F10925" s="50">
        <f>IF(COUNTIF('リスト（不使用）'!$A$5:$A$6,単年カーブ!$A$1),"希望数量入力ください",'単年（2027年度）'!$E$12*単年カーブ!$R$3+'単年（2027年度）'!$E$12*(1-単年カーブ!$R$3)*単年カーブ!Q10925)</f>
        <v>0</v>
      </c>
      <c r="G10925" s="47">
        <f t="shared" si="1194"/>
        <v>0</v>
      </c>
      <c r="M10925">
        <f t="shared" si="1195"/>
        <v>11</v>
      </c>
      <c r="N10925">
        <f>IF(OR(WEEKDAY(A10925)=1,WEEKDAY(A10925)=7,COUNTIF('2027祝日等（不使用）'!$A$1:$A$20,単年カーブ!A10925)=1),0,1)</f>
        <v>0</v>
      </c>
      <c r="O10925">
        <f t="shared" si="1191"/>
        <v>26</v>
      </c>
      <c r="P10925">
        <f t="shared" si="1196"/>
        <v>1</v>
      </c>
      <c r="Q10925">
        <f t="shared" si="1197"/>
        <v>0</v>
      </c>
    </row>
    <row r="10926" spans="1:17" ht="19.5" x14ac:dyDescent="0.4">
      <c r="A10926" s="33">
        <f t="shared" si="1192"/>
        <v>46705</v>
      </c>
      <c r="B10926" s="27" t="str">
        <f t="shared" si="1193"/>
        <v>(日)</v>
      </c>
      <c r="C10926" s="34">
        <v>0.54166666666666696</v>
      </c>
      <c r="D10926" s="16" t="s">
        <v>18</v>
      </c>
      <c r="E10926" s="35">
        <v>0.5625</v>
      </c>
      <c r="F10926" s="50">
        <f>IF(COUNTIF('リスト（不使用）'!$A$5:$A$6,単年カーブ!$A$1),"希望数量入力ください",'単年（2027年度）'!$E$12*単年カーブ!$R$3+'単年（2027年度）'!$E$12*(1-単年カーブ!$R$3)*単年カーブ!Q10926)</f>
        <v>0</v>
      </c>
      <c r="G10926" s="47">
        <f t="shared" si="1194"/>
        <v>0</v>
      </c>
      <c r="M10926">
        <f t="shared" si="1195"/>
        <v>11</v>
      </c>
      <c r="N10926">
        <f>IF(OR(WEEKDAY(A10926)=1,WEEKDAY(A10926)=7,COUNTIF('2027祝日等（不使用）'!$A$1:$A$20,単年カーブ!A10926)=1),0,1)</f>
        <v>0</v>
      </c>
      <c r="O10926">
        <f t="shared" si="1191"/>
        <v>27</v>
      </c>
      <c r="P10926">
        <f t="shared" si="1196"/>
        <v>1</v>
      </c>
      <c r="Q10926">
        <f t="shared" si="1197"/>
        <v>0</v>
      </c>
    </row>
    <row r="10927" spans="1:17" ht="19.5" x14ac:dyDescent="0.4">
      <c r="A10927" s="33">
        <f t="shared" si="1192"/>
        <v>46705</v>
      </c>
      <c r="B10927" s="27" t="str">
        <f t="shared" si="1193"/>
        <v>(日)</v>
      </c>
      <c r="C10927" s="34">
        <v>0.5625</v>
      </c>
      <c r="D10927" s="16" t="s">
        <v>18</v>
      </c>
      <c r="E10927" s="35">
        <v>0.58333333333333304</v>
      </c>
      <c r="F10927" s="50">
        <f>IF(COUNTIF('リスト（不使用）'!$A$5:$A$6,単年カーブ!$A$1),"希望数量入力ください",'単年（2027年度）'!$E$12*単年カーブ!$R$3+'単年（2027年度）'!$E$12*(1-単年カーブ!$R$3)*単年カーブ!Q10927)</f>
        <v>0</v>
      </c>
      <c r="G10927" s="47">
        <f t="shared" si="1194"/>
        <v>0</v>
      </c>
      <c r="M10927">
        <f t="shared" si="1195"/>
        <v>11</v>
      </c>
      <c r="N10927">
        <f>IF(OR(WEEKDAY(A10927)=1,WEEKDAY(A10927)=7,COUNTIF('2027祝日等（不使用）'!$A$1:$A$20,単年カーブ!A10927)=1),0,1)</f>
        <v>0</v>
      </c>
      <c r="O10927">
        <f t="shared" si="1191"/>
        <v>28</v>
      </c>
      <c r="P10927">
        <f t="shared" si="1196"/>
        <v>1</v>
      </c>
      <c r="Q10927">
        <f t="shared" si="1197"/>
        <v>0</v>
      </c>
    </row>
    <row r="10928" spans="1:17" ht="19.5" x14ac:dyDescent="0.4">
      <c r="A10928" s="33">
        <f t="shared" si="1192"/>
        <v>46705</v>
      </c>
      <c r="B10928" s="27" t="str">
        <f t="shared" si="1193"/>
        <v>(日)</v>
      </c>
      <c r="C10928" s="34">
        <v>0.58333333333333304</v>
      </c>
      <c r="D10928" s="16" t="s">
        <v>18</v>
      </c>
      <c r="E10928" s="35">
        <v>0.60416666666666696</v>
      </c>
      <c r="F10928" s="50">
        <f>IF(COUNTIF('リスト（不使用）'!$A$5:$A$6,単年カーブ!$A$1),"希望数量入力ください",'単年（2027年度）'!$E$12*単年カーブ!$R$3+'単年（2027年度）'!$E$12*(1-単年カーブ!$R$3)*単年カーブ!Q10928)</f>
        <v>0</v>
      </c>
      <c r="G10928" s="47">
        <f t="shared" si="1194"/>
        <v>0</v>
      </c>
      <c r="M10928">
        <f t="shared" si="1195"/>
        <v>11</v>
      </c>
      <c r="N10928">
        <f>IF(OR(WEEKDAY(A10928)=1,WEEKDAY(A10928)=7,COUNTIF('2027祝日等（不使用）'!$A$1:$A$20,単年カーブ!A10928)=1),0,1)</f>
        <v>0</v>
      </c>
      <c r="O10928">
        <f t="shared" si="1191"/>
        <v>29</v>
      </c>
      <c r="P10928">
        <f t="shared" si="1196"/>
        <v>1</v>
      </c>
      <c r="Q10928">
        <f t="shared" si="1197"/>
        <v>0</v>
      </c>
    </row>
    <row r="10929" spans="1:17" ht="19.5" x14ac:dyDescent="0.4">
      <c r="A10929" s="33">
        <f t="shared" si="1192"/>
        <v>46705</v>
      </c>
      <c r="B10929" s="27" t="str">
        <f t="shared" si="1193"/>
        <v>(日)</v>
      </c>
      <c r="C10929" s="34">
        <v>0.60416666666666696</v>
      </c>
      <c r="D10929" s="16" t="s">
        <v>18</v>
      </c>
      <c r="E10929" s="35">
        <v>0.625</v>
      </c>
      <c r="F10929" s="50">
        <f>IF(COUNTIF('リスト（不使用）'!$A$5:$A$6,単年カーブ!$A$1),"希望数量入力ください",'単年（2027年度）'!$E$12*単年カーブ!$R$3+'単年（2027年度）'!$E$12*(1-単年カーブ!$R$3)*単年カーブ!Q10929)</f>
        <v>0</v>
      </c>
      <c r="G10929" s="47">
        <f t="shared" si="1194"/>
        <v>0</v>
      </c>
      <c r="M10929">
        <f t="shared" si="1195"/>
        <v>11</v>
      </c>
      <c r="N10929">
        <f>IF(OR(WEEKDAY(A10929)=1,WEEKDAY(A10929)=7,COUNTIF('2027祝日等（不使用）'!$A$1:$A$20,単年カーブ!A10929)=1),0,1)</f>
        <v>0</v>
      </c>
      <c r="O10929">
        <f t="shared" si="1191"/>
        <v>30</v>
      </c>
      <c r="P10929">
        <f t="shared" si="1196"/>
        <v>1</v>
      </c>
      <c r="Q10929">
        <f t="shared" si="1197"/>
        <v>0</v>
      </c>
    </row>
    <row r="10930" spans="1:17" ht="19.5" x14ac:dyDescent="0.4">
      <c r="A10930" s="33">
        <f t="shared" si="1192"/>
        <v>46705</v>
      </c>
      <c r="B10930" s="27" t="str">
        <f t="shared" si="1193"/>
        <v>(日)</v>
      </c>
      <c r="C10930" s="34">
        <v>0.625</v>
      </c>
      <c r="D10930" s="16" t="s">
        <v>18</v>
      </c>
      <c r="E10930" s="35">
        <v>0.64583333333333304</v>
      </c>
      <c r="F10930" s="50">
        <f>IF(COUNTIF('リスト（不使用）'!$A$5:$A$6,単年カーブ!$A$1),"希望数量入力ください",'単年（2027年度）'!$E$12*単年カーブ!$R$3+'単年（2027年度）'!$E$12*(1-単年カーブ!$R$3)*単年カーブ!Q10930)</f>
        <v>0</v>
      </c>
      <c r="G10930" s="47">
        <f t="shared" si="1194"/>
        <v>0</v>
      </c>
      <c r="M10930">
        <f t="shared" si="1195"/>
        <v>11</v>
      </c>
      <c r="N10930">
        <f>IF(OR(WEEKDAY(A10930)=1,WEEKDAY(A10930)=7,COUNTIF('2027祝日等（不使用）'!$A$1:$A$20,単年カーブ!A10930)=1),0,1)</f>
        <v>0</v>
      </c>
      <c r="O10930">
        <f t="shared" si="1191"/>
        <v>31</v>
      </c>
      <c r="P10930">
        <f t="shared" si="1196"/>
        <v>1</v>
      </c>
      <c r="Q10930">
        <f t="shared" si="1197"/>
        <v>0</v>
      </c>
    </row>
    <row r="10931" spans="1:17" ht="19.5" x14ac:dyDescent="0.4">
      <c r="A10931" s="33">
        <f t="shared" si="1192"/>
        <v>46705</v>
      </c>
      <c r="B10931" s="27" t="str">
        <f t="shared" si="1193"/>
        <v>(日)</v>
      </c>
      <c r="C10931" s="34">
        <v>0.64583333333333304</v>
      </c>
      <c r="D10931" s="16" t="s">
        <v>18</v>
      </c>
      <c r="E10931" s="35">
        <v>0.66666666666666696</v>
      </c>
      <c r="F10931" s="50">
        <f>IF(COUNTIF('リスト（不使用）'!$A$5:$A$6,単年カーブ!$A$1),"希望数量入力ください",'単年（2027年度）'!$E$12*単年カーブ!$R$3+'単年（2027年度）'!$E$12*(1-単年カーブ!$R$3)*単年カーブ!Q10931)</f>
        <v>0</v>
      </c>
      <c r="G10931" s="47">
        <f t="shared" si="1194"/>
        <v>0</v>
      </c>
      <c r="M10931">
        <f t="shared" si="1195"/>
        <v>11</v>
      </c>
      <c r="N10931">
        <f>IF(OR(WEEKDAY(A10931)=1,WEEKDAY(A10931)=7,COUNTIF('2027祝日等（不使用）'!$A$1:$A$20,単年カーブ!A10931)=1),0,1)</f>
        <v>0</v>
      </c>
      <c r="O10931">
        <f t="shared" si="1191"/>
        <v>32</v>
      </c>
      <c r="P10931">
        <f t="shared" si="1196"/>
        <v>1</v>
      </c>
      <c r="Q10931">
        <f t="shared" si="1197"/>
        <v>0</v>
      </c>
    </row>
    <row r="10932" spans="1:17" ht="19.5" x14ac:dyDescent="0.4">
      <c r="A10932" s="33">
        <f t="shared" si="1192"/>
        <v>46705</v>
      </c>
      <c r="B10932" s="27" t="str">
        <f t="shared" si="1193"/>
        <v>(日)</v>
      </c>
      <c r="C10932" s="34">
        <v>0.66666666666666696</v>
      </c>
      <c r="D10932" s="16" t="s">
        <v>18</v>
      </c>
      <c r="E10932" s="35">
        <v>0.6875</v>
      </c>
      <c r="F10932" s="50">
        <f>IF(COUNTIF('リスト（不使用）'!$A$5:$A$6,単年カーブ!$A$1),"希望数量入力ください",'単年（2027年度）'!$E$12*単年カーブ!$R$3+'単年（2027年度）'!$E$12*(1-単年カーブ!$R$3)*単年カーブ!Q10932)</f>
        <v>0</v>
      </c>
      <c r="G10932" s="47">
        <f t="shared" si="1194"/>
        <v>0</v>
      </c>
      <c r="M10932">
        <f t="shared" si="1195"/>
        <v>11</v>
      </c>
      <c r="N10932">
        <f>IF(OR(WEEKDAY(A10932)=1,WEEKDAY(A10932)=7,COUNTIF('2027祝日等（不使用）'!$A$1:$A$20,単年カーブ!A10932)=1),0,1)</f>
        <v>0</v>
      </c>
      <c r="O10932">
        <f t="shared" ref="O10932:O10995" si="1198">O10884</f>
        <v>33</v>
      </c>
      <c r="P10932">
        <f t="shared" si="1196"/>
        <v>1</v>
      </c>
      <c r="Q10932">
        <f t="shared" si="1197"/>
        <v>0</v>
      </c>
    </row>
    <row r="10933" spans="1:17" ht="19.5" x14ac:dyDescent="0.4">
      <c r="A10933" s="33">
        <f t="shared" si="1192"/>
        <v>46705</v>
      </c>
      <c r="B10933" s="27" t="str">
        <f t="shared" si="1193"/>
        <v>(日)</v>
      </c>
      <c r="C10933" s="34">
        <v>0.6875</v>
      </c>
      <c r="D10933" s="16" t="s">
        <v>18</v>
      </c>
      <c r="E10933" s="35">
        <v>0.70833333333333304</v>
      </c>
      <c r="F10933" s="50">
        <f>IF(COUNTIF('リスト（不使用）'!$A$5:$A$6,単年カーブ!$A$1),"希望数量入力ください",'単年（2027年度）'!$E$12*単年カーブ!$R$3+'単年（2027年度）'!$E$12*(1-単年カーブ!$R$3)*単年カーブ!Q10933)</f>
        <v>0</v>
      </c>
      <c r="G10933" s="47">
        <f t="shared" si="1194"/>
        <v>0</v>
      </c>
      <c r="M10933">
        <f t="shared" si="1195"/>
        <v>11</v>
      </c>
      <c r="N10933">
        <f>IF(OR(WEEKDAY(A10933)=1,WEEKDAY(A10933)=7,COUNTIF('2027祝日等（不使用）'!$A$1:$A$20,単年カーブ!A10933)=1),0,1)</f>
        <v>0</v>
      </c>
      <c r="O10933">
        <f t="shared" si="1198"/>
        <v>34</v>
      </c>
      <c r="P10933">
        <f t="shared" si="1196"/>
        <v>1</v>
      </c>
      <c r="Q10933">
        <f t="shared" si="1197"/>
        <v>0</v>
      </c>
    </row>
    <row r="10934" spans="1:17" ht="19.5" x14ac:dyDescent="0.4">
      <c r="A10934" s="33">
        <f t="shared" si="1192"/>
        <v>46705</v>
      </c>
      <c r="B10934" s="27" t="str">
        <f t="shared" si="1193"/>
        <v>(日)</v>
      </c>
      <c r="C10934" s="34">
        <v>0.70833333333333304</v>
      </c>
      <c r="D10934" s="16" t="s">
        <v>18</v>
      </c>
      <c r="E10934" s="35">
        <v>0.72916666666666696</v>
      </c>
      <c r="F10934" s="50">
        <f>IF(COUNTIF('リスト（不使用）'!$A$5:$A$6,単年カーブ!$A$1),"希望数量入力ください",'単年（2027年度）'!$E$12*単年カーブ!$R$3+'単年（2027年度）'!$E$12*(1-単年カーブ!$R$3)*単年カーブ!Q10934)</f>
        <v>0</v>
      </c>
      <c r="G10934" s="47">
        <f t="shared" si="1194"/>
        <v>0</v>
      </c>
      <c r="M10934">
        <f t="shared" si="1195"/>
        <v>11</v>
      </c>
      <c r="N10934">
        <f>IF(OR(WEEKDAY(A10934)=1,WEEKDAY(A10934)=7,COUNTIF('2027祝日等（不使用）'!$A$1:$A$20,単年カーブ!A10934)=1),0,1)</f>
        <v>0</v>
      </c>
      <c r="O10934">
        <f t="shared" si="1198"/>
        <v>35</v>
      </c>
      <c r="P10934">
        <f t="shared" si="1196"/>
        <v>1</v>
      </c>
      <c r="Q10934">
        <f t="shared" si="1197"/>
        <v>0</v>
      </c>
    </row>
    <row r="10935" spans="1:17" ht="19.5" x14ac:dyDescent="0.4">
      <c r="A10935" s="33">
        <f t="shared" si="1192"/>
        <v>46705</v>
      </c>
      <c r="B10935" s="27" t="str">
        <f t="shared" si="1193"/>
        <v>(日)</v>
      </c>
      <c r="C10935" s="34">
        <v>0.72916666666666696</v>
      </c>
      <c r="D10935" s="16" t="s">
        <v>18</v>
      </c>
      <c r="E10935" s="35">
        <v>0.75</v>
      </c>
      <c r="F10935" s="50">
        <f>IF(COUNTIF('リスト（不使用）'!$A$5:$A$6,単年カーブ!$A$1),"希望数量入力ください",'単年（2027年度）'!$E$12*単年カーブ!$R$3+'単年（2027年度）'!$E$12*(1-単年カーブ!$R$3)*単年カーブ!Q10935)</f>
        <v>0</v>
      </c>
      <c r="G10935" s="47">
        <f t="shared" si="1194"/>
        <v>0</v>
      </c>
      <c r="M10935">
        <f t="shared" si="1195"/>
        <v>11</v>
      </c>
      <c r="N10935">
        <f>IF(OR(WEEKDAY(A10935)=1,WEEKDAY(A10935)=7,COUNTIF('2027祝日等（不使用）'!$A$1:$A$20,単年カーブ!A10935)=1),0,1)</f>
        <v>0</v>
      </c>
      <c r="O10935">
        <f t="shared" si="1198"/>
        <v>36</v>
      </c>
      <c r="P10935">
        <f t="shared" si="1196"/>
        <v>1</v>
      </c>
      <c r="Q10935">
        <f t="shared" si="1197"/>
        <v>0</v>
      </c>
    </row>
    <row r="10936" spans="1:17" ht="19.5" x14ac:dyDescent="0.4">
      <c r="A10936" s="33">
        <f t="shared" si="1192"/>
        <v>46705</v>
      </c>
      <c r="B10936" s="27" t="str">
        <f t="shared" si="1193"/>
        <v>(日)</v>
      </c>
      <c r="C10936" s="34">
        <v>0.75</v>
      </c>
      <c r="D10936" s="16" t="s">
        <v>18</v>
      </c>
      <c r="E10936" s="35">
        <v>0.77083333333333304</v>
      </c>
      <c r="F10936" s="50">
        <f>IF(COUNTIF('リスト（不使用）'!$A$5:$A$6,単年カーブ!$A$1),"希望数量入力ください",'単年（2027年度）'!$E$12*単年カーブ!$R$3+'単年（2027年度）'!$E$12*(1-単年カーブ!$R$3)*単年カーブ!Q10936)</f>
        <v>0</v>
      </c>
      <c r="G10936" s="47">
        <f t="shared" si="1194"/>
        <v>0</v>
      </c>
      <c r="M10936">
        <f t="shared" si="1195"/>
        <v>11</v>
      </c>
      <c r="N10936">
        <f>IF(OR(WEEKDAY(A10936)=1,WEEKDAY(A10936)=7,COUNTIF('2027祝日等（不使用）'!$A$1:$A$20,単年カーブ!A10936)=1),0,1)</f>
        <v>0</v>
      </c>
      <c r="O10936">
        <f t="shared" si="1198"/>
        <v>37</v>
      </c>
      <c r="P10936">
        <f t="shared" si="1196"/>
        <v>1</v>
      </c>
      <c r="Q10936">
        <f t="shared" si="1197"/>
        <v>0</v>
      </c>
    </row>
    <row r="10937" spans="1:17" ht="19.5" x14ac:dyDescent="0.4">
      <c r="A10937" s="33">
        <f t="shared" si="1192"/>
        <v>46705</v>
      </c>
      <c r="B10937" s="27" t="str">
        <f t="shared" si="1193"/>
        <v>(日)</v>
      </c>
      <c r="C10937" s="34">
        <v>0.77083333333333304</v>
      </c>
      <c r="D10937" s="16" t="s">
        <v>18</v>
      </c>
      <c r="E10937" s="35">
        <v>0.79166666666666696</v>
      </c>
      <c r="F10937" s="50">
        <f>IF(COUNTIF('リスト（不使用）'!$A$5:$A$6,単年カーブ!$A$1),"希望数量入力ください",'単年（2027年度）'!$E$12*単年カーブ!$R$3+'単年（2027年度）'!$E$12*(1-単年カーブ!$R$3)*単年カーブ!Q10937)</f>
        <v>0</v>
      </c>
      <c r="G10937" s="47">
        <f t="shared" si="1194"/>
        <v>0</v>
      </c>
      <c r="M10937">
        <f t="shared" si="1195"/>
        <v>11</v>
      </c>
      <c r="N10937">
        <f>IF(OR(WEEKDAY(A10937)=1,WEEKDAY(A10937)=7,COUNTIF('2027祝日等（不使用）'!$A$1:$A$20,単年カーブ!A10937)=1),0,1)</f>
        <v>0</v>
      </c>
      <c r="O10937">
        <f t="shared" si="1198"/>
        <v>38</v>
      </c>
      <c r="P10937">
        <f t="shared" si="1196"/>
        <v>1</v>
      </c>
      <c r="Q10937">
        <f t="shared" si="1197"/>
        <v>0</v>
      </c>
    </row>
    <row r="10938" spans="1:17" ht="19.5" x14ac:dyDescent="0.4">
      <c r="A10938" s="33">
        <f t="shared" ref="A10938:A11001" si="1199">A10890+1</f>
        <v>46705</v>
      </c>
      <c r="B10938" s="27" t="str">
        <f t="shared" si="1193"/>
        <v>(日)</v>
      </c>
      <c r="C10938" s="34">
        <v>0.79166666666666696</v>
      </c>
      <c r="D10938" s="16" t="s">
        <v>18</v>
      </c>
      <c r="E10938" s="35">
        <v>0.8125</v>
      </c>
      <c r="F10938" s="50">
        <f>IF(COUNTIF('リスト（不使用）'!$A$5:$A$6,単年カーブ!$A$1),"希望数量入力ください",'単年（2027年度）'!$E$12*単年カーブ!$R$3+'単年（2027年度）'!$E$12*(1-単年カーブ!$R$3)*単年カーブ!Q10938)</f>
        <v>0</v>
      </c>
      <c r="G10938" s="47">
        <f t="shared" si="1194"/>
        <v>0</v>
      </c>
      <c r="M10938">
        <f t="shared" si="1195"/>
        <v>11</v>
      </c>
      <c r="N10938">
        <f>IF(OR(WEEKDAY(A10938)=1,WEEKDAY(A10938)=7,COUNTIF('2027祝日等（不使用）'!$A$1:$A$20,単年カーブ!A10938)=1),0,1)</f>
        <v>0</v>
      </c>
      <c r="O10938">
        <f t="shared" si="1198"/>
        <v>39</v>
      </c>
      <c r="P10938">
        <f t="shared" si="1196"/>
        <v>1</v>
      </c>
      <c r="Q10938">
        <f t="shared" si="1197"/>
        <v>0</v>
      </c>
    </row>
    <row r="10939" spans="1:17" ht="19.5" x14ac:dyDescent="0.4">
      <c r="A10939" s="33">
        <f t="shared" si="1199"/>
        <v>46705</v>
      </c>
      <c r="B10939" s="27" t="str">
        <f t="shared" si="1193"/>
        <v>(日)</v>
      </c>
      <c r="C10939" s="34">
        <v>0.8125</v>
      </c>
      <c r="D10939" s="16" t="s">
        <v>18</v>
      </c>
      <c r="E10939" s="35">
        <v>0.83333333333333304</v>
      </c>
      <c r="F10939" s="50">
        <f>IF(COUNTIF('リスト（不使用）'!$A$5:$A$6,単年カーブ!$A$1),"希望数量入力ください",'単年（2027年度）'!$E$12*単年カーブ!$R$3+'単年（2027年度）'!$E$12*(1-単年カーブ!$R$3)*単年カーブ!Q10939)</f>
        <v>0</v>
      </c>
      <c r="G10939" s="47">
        <f t="shared" si="1194"/>
        <v>0</v>
      </c>
      <c r="M10939">
        <f t="shared" si="1195"/>
        <v>11</v>
      </c>
      <c r="N10939">
        <f>IF(OR(WEEKDAY(A10939)=1,WEEKDAY(A10939)=7,COUNTIF('2027祝日等（不使用）'!$A$1:$A$20,単年カーブ!A10939)=1),0,1)</f>
        <v>0</v>
      </c>
      <c r="O10939">
        <f t="shared" si="1198"/>
        <v>40</v>
      </c>
      <c r="P10939">
        <f t="shared" si="1196"/>
        <v>1</v>
      </c>
      <c r="Q10939">
        <f t="shared" si="1197"/>
        <v>0</v>
      </c>
    </row>
    <row r="10940" spans="1:17" ht="19.5" x14ac:dyDescent="0.4">
      <c r="A10940" s="33">
        <f t="shared" si="1199"/>
        <v>46705</v>
      </c>
      <c r="B10940" s="27" t="str">
        <f t="shared" si="1193"/>
        <v>(日)</v>
      </c>
      <c r="C10940" s="34">
        <v>0.83333333333333304</v>
      </c>
      <c r="D10940" s="16" t="s">
        <v>18</v>
      </c>
      <c r="E10940" s="35">
        <v>0.85416666666666696</v>
      </c>
      <c r="F10940" s="50">
        <f>IF(COUNTIF('リスト（不使用）'!$A$5:$A$6,単年カーブ!$A$1),"希望数量入力ください",'単年（2027年度）'!$E$12*単年カーブ!$R$3+'単年（2027年度）'!$E$12*(1-単年カーブ!$R$3)*単年カーブ!Q10940)</f>
        <v>0</v>
      </c>
      <c r="G10940" s="47">
        <f t="shared" si="1194"/>
        <v>0</v>
      </c>
      <c r="M10940">
        <f t="shared" si="1195"/>
        <v>11</v>
      </c>
      <c r="N10940">
        <f>IF(OR(WEEKDAY(A10940)=1,WEEKDAY(A10940)=7,COUNTIF('2027祝日等（不使用）'!$A$1:$A$20,単年カーブ!A10940)=1),0,1)</f>
        <v>0</v>
      </c>
      <c r="O10940">
        <f t="shared" si="1198"/>
        <v>41</v>
      </c>
      <c r="P10940">
        <f t="shared" si="1196"/>
        <v>0</v>
      </c>
      <c r="Q10940">
        <f t="shared" si="1197"/>
        <v>0</v>
      </c>
    </row>
    <row r="10941" spans="1:17" ht="19.5" x14ac:dyDescent="0.4">
      <c r="A10941" s="33">
        <f t="shared" si="1199"/>
        <v>46705</v>
      </c>
      <c r="B10941" s="27" t="str">
        <f t="shared" si="1193"/>
        <v>(日)</v>
      </c>
      <c r="C10941" s="34">
        <v>0.85416666666666696</v>
      </c>
      <c r="D10941" s="16" t="s">
        <v>18</v>
      </c>
      <c r="E10941" s="35">
        <v>0.875</v>
      </c>
      <c r="F10941" s="50">
        <f>IF(COUNTIF('リスト（不使用）'!$A$5:$A$6,単年カーブ!$A$1),"希望数量入力ください",'単年（2027年度）'!$E$12*単年カーブ!$R$3+'単年（2027年度）'!$E$12*(1-単年カーブ!$R$3)*単年カーブ!Q10941)</f>
        <v>0</v>
      </c>
      <c r="G10941" s="47">
        <f t="shared" si="1194"/>
        <v>0</v>
      </c>
      <c r="M10941">
        <f t="shared" si="1195"/>
        <v>11</v>
      </c>
      <c r="N10941">
        <f>IF(OR(WEEKDAY(A10941)=1,WEEKDAY(A10941)=7,COUNTIF('2027祝日等（不使用）'!$A$1:$A$20,単年カーブ!A10941)=1),0,1)</f>
        <v>0</v>
      </c>
      <c r="O10941">
        <f t="shared" si="1198"/>
        <v>42</v>
      </c>
      <c r="P10941">
        <f t="shared" si="1196"/>
        <v>0</v>
      </c>
      <c r="Q10941">
        <f t="shared" si="1197"/>
        <v>0</v>
      </c>
    </row>
    <row r="10942" spans="1:17" ht="19.5" x14ac:dyDescent="0.4">
      <c r="A10942" s="33">
        <f t="shared" si="1199"/>
        <v>46705</v>
      </c>
      <c r="B10942" s="27" t="str">
        <f t="shared" si="1193"/>
        <v>(日)</v>
      </c>
      <c r="C10942" s="34">
        <v>0.875</v>
      </c>
      <c r="D10942" s="16" t="s">
        <v>18</v>
      </c>
      <c r="E10942" s="35">
        <v>0.89583333333333304</v>
      </c>
      <c r="F10942" s="50">
        <f>IF(COUNTIF('リスト（不使用）'!$A$5:$A$6,単年カーブ!$A$1),"希望数量入力ください",'単年（2027年度）'!$E$12*単年カーブ!$R$3+'単年（2027年度）'!$E$12*(1-単年カーブ!$R$3)*単年カーブ!Q10942)</f>
        <v>0</v>
      </c>
      <c r="G10942" s="47">
        <f t="shared" si="1194"/>
        <v>0</v>
      </c>
      <c r="M10942">
        <f t="shared" si="1195"/>
        <v>11</v>
      </c>
      <c r="N10942">
        <f>IF(OR(WEEKDAY(A10942)=1,WEEKDAY(A10942)=7,COUNTIF('2027祝日等（不使用）'!$A$1:$A$20,単年カーブ!A10942)=1),0,1)</f>
        <v>0</v>
      </c>
      <c r="O10942">
        <f t="shared" si="1198"/>
        <v>43</v>
      </c>
      <c r="P10942">
        <f t="shared" si="1196"/>
        <v>0</v>
      </c>
      <c r="Q10942">
        <f t="shared" si="1197"/>
        <v>0</v>
      </c>
    </row>
    <row r="10943" spans="1:17" ht="19.5" x14ac:dyDescent="0.4">
      <c r="A10943" s="33">
        <f t="shared" si="1199"/>
        <v>46705</v>
      </c>
      <c r="B10943" s="27" t="str">
        <f t="shared" si="1193"/>
        <v>(日)</v>
      </c>
      <c r="C10943" s="34">
        <v>0.89583333333333304</v>
      </c>
      <c r="D10943" s="16" t="s">
        <v>18</v>
      </c>
      <c r="E10943" s="35">
        <v>0.91666666666666696</v>
      </c>
      <c r="F10943" s="50">
        <f>IF(COUNTIF('リスト（不使用）'!$A$5:$A$6,単年カーブ!$A$1),"希望数量入力ください",'単年（2027年度）'!$E$12*単年カーブ!$R$3+'単年（2027年度）'!$E$12*(1-単年カーブ!$R$3)*単年カーブ!Q10943)</f>
        <v>0</v>
      </c>
      <c r="G10943" s="47">
        <f t="shared" si="1194"/>
        <v>0</v>
      </c>
      <c r="M10943">
        <f t="shared" si="1195"/>
        <v>11</v>
      </c>
      <c r="N10943">
        <f>IF(OR(WEEKDAY(A10943)=1,WEEKDAY(A10943)=7,COUNTIF('2027祝日等（不使用）'!$A$1:$A$20,単年カーブ!A10943)=1),0,1)</f>
        <v>0</v>
      </c>
      <c r="O10943">
        <f t="shared" si="1198"/>
        <v>44</v>
      </c>
      <c r="P10943">
        <f t="shared" si="1196"/>
        <v>0</v>
      </c>
      <c r="Q10943">
        <f t="shared" si="1197"/>
        <v>0</v>
      </c>
    </row>
    <row r="10944" spans="1:17" ht="19.5" x14ac:dyDescent="0.4">
      <c r="A10944" s="33">
        <f t="shared" si="1199"/>
        <v>46705</v>
      </c>
      <c r="B10944" s="27" t="str">
        <f t="shared" si="1193"/>
        <v>(日)</v>
      </c>
      <c r="C10944" s="34">
        <v>0.91666666666666696</v>
      </c>
      <c r="D10944" s="16" t="s">
        <v>18</v>
      </c>
      <c r="E10944" s="35">
        <v>0.9375</v>
      </c>
      <c r="F10944" s="50">
        <f>IF(COUNTIF('リスト（不使用）'!$A$5:$A$6,単年カーブ!$A$1),"希望数量入力ください",'単年（2027年度）'!$E$12*単年カーブ!$R$3+'単年（2027年度）'!$E$12*(1-単年カーブ!$R$3)*単年カーブ!Q10944)</f>
        <v>0</v>
      </c>
      <c r="G10944" s="47">
        <f t="shared" si="1194"/>
        <v>0</v>
      </c>
      <c r="M10944">
        <f t="shared" si="1195"/>
        <v>11</v>
      </c>
      <c r="N10944">
        <f>IF(OR(WEEKDAY(A10944)=1,WEEKDAY(A10944)=7,COUNTIF('2027祝日等（不使用）'!$A$1:$A$20,単年カーブ!A10944)=1),0,1)</f>
        <v>0</v>
      </c>
      <c r="O10944">
        <f t="shared" si="1198"/>
        <v>45</v>
      </c>
      <c r="P10944">
        <f t="shared" si="1196"/>
        <v>0</v>
      </c>
      <c r="Q10944">
        <f t="shared" si="1197"/>
        <v>0</v>
      </c>
    </row>
    <row r="10945" spans="1:17" ht="19.5" x14ac:dyDescent="0.4">
      <c r="A10945" s="33">
        <f t="shared" si="1199"/>
        <v>46705</v>
      </c>
      <c r="B10945" s="27" t="str">
        <f t="shared" si="1193"/>
        <v>(日)</v>
      </c>
      <c r="C10945" s="34">
        <v>0.9375</v>
      </c>
      <c r="D10945" s="16" t="s">
        <v>18</v>
      </c>
      <c r="E10945" s="35">
        <v>0.95833333333333304</v>
      </c>
      <c r="F10945" s="50">
        <f>IF(COUNTIF('リスト（不使用）'!$A$5:$A$6,単年カーブ!$A$1),"希望数量入力ください",'単年（2027年度）'!$E$12*単年カーブ!$R$3+'単年（2027年度）'!$E$12*(1-単年カーブ!$R$3)*単年カーブ!Q10945)</f>
        <v>0</v>
      </c>
      <c r="G10945" s="47">
        <f t="shared" si="1194"/>
        <v>0</v>
      </c>
      <c r="M10945">
        <f t="shared" si="1195"/>
        <v>11</v>
      </c>
      <c r="N10945">
        <f>IF(OR(WEEKDAY(A10945)=1,WEEKDAY(A10945)=7,COUNTIF('2027祝日等（不使用）'!$A$1:$A$20,単年カーブ!A10945)=1),0,1)</f>
        <v>0</v>
      </c>
      <c r="O10945">
        <f t="shared" si="1198"/>
        <v>46</v>
      </c>
      <c r="P10945">
        <f t="shared" si="1196"/>
        <v>0</v>
      </c>
      <c r="Q10945">
        <f t="shared" si="1197"/>
        <v>0</v>
      </c>
    </row>
    <row r="10946" spans="1:17" ht="19.5" x14ac:dyDescent="0.4">
      <c r="A10946" s="33">
        <f t="shared" si="1199"/>
        <v>46705</v>
      </c>
      <c r="B10946" s="27" t="str">
        <f t="shared" si="1193"/>
        <v>(日)</v>
      </c>
      <c r="C10946" s="34">
        <v>0.95833333333333304</v>
      </c>
      <c r="D10946" s="16" t="s">
        <v>18</v>
      </c>
      <c r="E10946" s="35">
        <v>0.97916666666666696</v>
      </c>
      <c r="F10946" s="50">
        <f>IF(COUNTIF('リスト（不使用）'!$A$5:$A$6,単年カーブ!$A$1),"希望数量入力ください",'単年（2027年度）'!$E$12*単年カーブ!$R$3+'単年（2027年度）'!$E$12*(1-単年カーブ!$R$3)*単年カーブ!Q10946)</f>
        <v>0</v>
      </c>
      <c r="G10946" s="47">
        <f t="shared" si="1194"/>
        <v>0</v>
      </c>
      <c r="M10946">
        <f t="shared" si="1195"/>
        <v>11</v>
      </c>
      <c r="N10946">
        <f>IF(OR(WEEKDAY(A10946)=1,WEEKDAY(A10946)=7,COUNTIF('2027祝日等（不使用）'!$A$1:$A$20,単年カーブ!A10946)=1),0,1)</f>
        <v>0</v>
      </c>
      <c r="O10946">
        <f t="shared" si="1198"/>
        <v>47</v>
      </c>
      <c r="P10946">
        <f t="shared" si="1196"/>
        <v>0</v>
      </c>
      <c r="Q10946">
        <f t="shared" si="1197"/>
        <v>0</v>
      </c>
    </row>
    <row r="10947" spans="1:17" ht="19.5" x14ac:dyDescent="0.4">
      <c r="A10947" s="33">
        <f t="shared" si="1199"/>
        <v>46705</v>
      </c>
      <c r="B10947" s="27" t="str">
        <f t="shared" si="1193"/>
        <v>(日)</v>
      </c>
      <c r="C10947" s="34">
        <v>0.97916666666666696</v>
      </c>
      <c r="D10947" s="16" t="s">
        <v>18</v>
      </c>
      <c r="E10947" s="35" t="s">
        <v>17</v>
      </c>
      <c r="F10947" s="50">
        <f>IF(COUNTIF('リスト（不使用）'!$A$5:$A$6,単年カーブ!$A$1),"希望数量入力ください",'単年（2027年度）'!$E$12*単年カーブ!$R$3+'単年（2027年度）'!$E$12*(1-単年カーブ!$R$3)*単年カーブ!Q10947)</f>
        <v>0</v>
      </c>
      <c r="G10947" s="47">
        <f t="shared" si="1194"/>
        <v>0</v>
      </c>
      <c r="M10947">
        <f t="shared" si="1195"/>
        <v>11</v>
      </c>
      <c r="N10947">
        <f>IF(OR(WEEKDAY(A10947)=1,WEEKDAY(A10947)=7,COUNTIF('2027祝日等（不使用）'!$A$1:$A$20,単年カーブ!A10947)=1),0,1)</f>
        <v>0</v>
      </c>
      <c r="O10947">
        <f t="shared" si="1198"/>
        <v>48</v>
      </c>
      <c r="P10947">
        <f t="shared" si="1196"/>
        <v>0</v>
      </c>
      <c r="Q10947">
        <f t="shared" si="1197"/>
        <v>0</v>
      </c>
    </row>
    <row r="10948" spans="1:17" ht="19.5" x14ac:dyDescent="0.4">
      <c r="A10948" s="33">
        <f t="shared" si="1199"/>
        <v>46706</v>
      </c>
      <c r="B10948" s="27" t="str">
        <f t="shared" ref="B10948:B11011" si="1200">TEXT(A10948,"(aaa)")</f>
        <v>(月)</v>
      </c>
      <c r="C10948" s="34">
        <v>0</v>
      </c>
      <c r="D10948" s="16" t="s">
        <v>18</v>
      </c>
      <c r="E10948" s="35">
        <v>2.0833333333333332E-2</v>
      </c>
      <c r="F10948" s="50">
        <f>IF(COUNTIF('リスト（不使用）'!$A$5:$A$6,単年カーブ!$A$1),"希望数量入力ください",'単年（2027年度）'!$E$12*単年カーブ!$R$3+'単年（2027年度）'!$E$12*(1-単年カーブ!$R$3)*単年カーブ!Q10948)</f>
        <v>0</v>
      </c>
      <c r="G10948" s="47">
        <f t="shared" ref="G10948:G11011" si="1201">F10948/2</f>
        <v>0</v>
      </c>
      <c r="M10948">
        <f t="shared" ref="M10948:M11011" si="1202">MONTH(A10948)</f>
        <v>11</v>
      </c>
      <c r="N10948">
        <f>IF(OR(WEEKDAY(A10948)=1,WEEKDAY(A10948)=7,COUNTIF('2027祝日等（不使用）'!$A$1:$A$20,単年カーブ!A10948)=1),0,1)</f>
        <v>1</v>
      </c>
      <c r="O10948">
        <f t="shared" si="1198"/>
        <v>1</v>
      </c>
      <c r="P10948">
        <f t="shared" ref="P10948:P11011" si="1203">IF(AND(O10948&gt;16,O10948&lt;41),1,0)</f>
        <v>0</v>
      </c>
      <c r="Q10948">
        <f t="shared" ref="Q10948:Q11011" si="1204">P10948*N10948</f>
        <v>0</v>
      </c>
    </row>
    <row r="10949" spans="1:17" ht="19.5" x14ac:dyDescent="0.4">
      <c r="A10949" s="33">
        <f t="shared" si="1199"/>
        <v>46706</v>
      </c>
      <c r="B10949" s="27" t="str">
        <f t="shared" si="1200"/>
        <v>(月)</v>
      </c>
      <c r="C10949" s="34">
        <v>2.0833333333333332E-2</v>
      </c>
      <c r="D10949" s="16" t="s">
        <v>18</v>
      </c>
      <c r="E10949" s="35">
        <v>4.1666666666666664E-2</v>
      </c>
      <c r="F10949" s="50">
        <f>IF(COUNTIF('リスト（不使用）'!$A$5:$A$6,単年カーブ!$A$1),"希望数量入力ください",'単年（2027年度）'!$E$12*単年カーブ!$R$3+'単年（2027年度）'!$E$12*(1-単年カーブ!$R$3)*単年カーブ!Q10949)</f>
        <v>0</v>
      </c>
      <c r="G10949" s="47">
        <f t="shared" si="1201"/>
        <v>0</v>
      </c>
      <c r="M10949">
        <f t="shared" si="1202"/>
        <v>11</v>
      </c>
      <c r="N10949">
        <f>IF(OR(WEEKDAY(A10949)=1,WEEKDAY(A10949)=7,COUNTIF('2027祝日等（不使用）'!$A$1:$A$20,単年カーブ!A10949)=1),0,1)</f>
        <v>1</v>
      </c>
      <c r="O10949">
        <f t="shared" si="1198"/>
        <v>2</v>
      </c>
      <c r="P10949">
        <f t="shared" si="1203"/>
        <v>0</v>
      </c>
      <c r="Q10949">
        <f t="shared" si="1204"/>
        <v>0</v>
      </c>
    </row>
    <row r="10950" spans="1:17" ht="19.5" x14ac:dyDescent="0.4">
      <c r="A10950" s="33">
        <f t="shared" si="1199"/>
        <v>46706</v>
      </c>
      <c r="B10950" s="27" t="str">
        <f t="shared" si="1200"/>
        <v>(月)</v>
      </c>
      <c r="C10950" s="34">
        <v>4.1666666666666664E-2</v>
      </c>
      <c r="D10950" s="16" t="s">
        <v>18</v>
      </c>
      <c r="E10950" s="35">
        <v>6.25E-2</v>
      </c>
      <c r="F10950" s="50">
        <f>IF(COUNTIF('リスト（不使用）'!$A$5:$A$6,単年カーブ!$A$1),"希望数量入力ください",'単年（2027年度）'!$E$12*単年カーブ!$R$3+'単年（2027年度）'!$E$12*(1-単年カーブ!$R$3)*単年カーブ!Q10950)</f>
        <v>0</v>
      </c>
      <c r="G10950" s="47">
        <f t="shared" si="1201"/>
        <v>0</v>
      </c>
      <c r="M10950">
        <f t="shared" si="1202"/>
        <v>11</v>
      </c>
      <c r="N10950">
        <f>IF(OR(WEEKDAY(A10950)=1,WEEKDAY(A10950)=7,COUNTIF('2027祝日等（不使用）'!$A$1:$A$20,単年カーブ!A10950)=1),0,1)</f>
        <v>1</v>
      </c>
      <c r="O10950">
        <f t="shared" si="1198"/>
        <v>3</v>
      </c>
      <c r="P10950">
        <f t="shared" si="1203"/>
        <v>0</v>
      </c>
      <c r="Q10950">
        <f t="shared" si="1204"/>
        <v>0</v>
      </c>
    </row>
    <row r="10951" spans="1:17" ht="19.5" x14ac:dyDescent="0.4">
      <c r="A10951" s="33">
        <f t="shared" si="1199"/>
        <v>46706</v>
      </c>
      <c r="B10951" s="27" t="str">
        <f t="shared" si="1200"/>
        <v>(月)</v>
      </c>
      <c r="C10951" s="34">
        <v>6.25E-2</v>
      </c>
      <c r="D10951" s="16" t="s">
        <v>18</v>
      </c>
      <c r="E10951" s="35">
        <v>8.3333333333333301E-2</v>
      </c>
      <c r="F10951" s="50">
        <f>IF(COUNTIF('リスト（不使用）'!$A$5:$A$6,単年カーブ!$A$1),"希望数量入力ください",'単年（2027年度）'!$E$12*単年カーブ!$R$3+'単年（2027年度）'!$E$12*(1-単年カーブ!$R$3)*単年カーブ!Q10951)</f>
        <v>0</v>
      </c>
      <c r="G10951" s="47">
        <f t="shared" si="1201"/>
        <v>0</v>
      </c>
      <c r="M10951">
        <f t="shared" si="1202"/>
        <v>11</v>
      </c>
      <c r="N10951">
        <f>IF(OR(WEEKDAY(A10951)=1,WEEKDAY(A10951)=7,COUNTIF('2027祝日等（不使用）'!$A$1:$A$20,単年カーブ!A10951)=1),0,1)</f>
        <v>1</v>
      </c>
      <c r="O10951">
        <f t="shared" si="1198"/>
        <v>4</v>
      </c>
      <c r="P10951">
        <f t="shared" si="1203"/>
        <v>0</v>
      </c>
      <c r="Q10951">
        <f t="shared" si="1204"/>
        <v>0</v>
      </c>
    </row>
    <row r="10952" spans="1:17" ht="19.5" x14ac:dyDescent="0.4">
      <c r="A10952" s="33">
        <f t="shared" si="1199"/>
        <v>46706</v>
      </c>
      <c r="B10952" s="27" t="str">
        <f t="shared" si="1200"/>
        <v>(月)</v>
      </c>
      <c r="C10952" s="34">
        <v>8.3333333333333301E-2</v>
      </c>
      <c r="D10952" s="16" t="s">
        <v>18</v>
      </c>
      <c r="E10952" s="35">
        <v>0.104166666666667</v>
      </c>
      <c r="F10952" s="50">
        <f>IF(COUNTIF('リスト（不使用）'!$A$5:$A$6,単年カーブ!$A$1),"希望数量入力ください",'単年（2027年度）'!$E$12*単年カーブ!$R$3+'単年（2027年度）'!$E$12*(1-単年カーブ!$R$3)*単年カーブ!Q10952)</f>
        <v>0</v>
      </c>
      <c r="G10952" s="47">
        <f t="shared" si="1201"/>
        <v>0</v>
      </c>
      <c r="M10952">
        <f t="shared" si="1202"/>
        <v>11</v>
      </c>
      <c r="N10952">
        <f>IF(OR(WEEKDAY(A10952)=1,WEEKDAY(A10952)=7,COUNTIF('2027祝日等（不使用）'!$A$1:$A$20,単年カーブ!A10952)=1),0,1)</f>
        <v>1</v>
      </c>
      <c r="O10952">
        <f t="shared" si="1198"/>
        <v>5</v>
      </c>
      <c r="P10952">
        <f t="shared" si="1203"/>
        <v>0</v>
      </c>
      <c r="Q10952">
        <f t="shared" si="1204"/>
        <v>0</v>
      </c>
    </row>
    <row r="10953" spans="1:17" ht="19.5" x14ac:dyDescent="0.4">
      <c r="A10953" s="33">
        <f t="shared" si="1199"/>
        <v>46706</v>
      </c>
      <c r="B10953" s="27" t="str">
        <f t="shared" si="1200"/>
        <v>(月)</v>
      </c>
      <c r="C10953" s="34">
        <v>0.104166666666667</v>
      </c>
      <c r="D10953" s="16" t="s">
        <v>18</v>
      </c>
      <c r="E10953" s="35">
        <v>0.125</v>
      </c>
      <c r="F10953" s="50">
        <f>IF(COUNTIF('リスト（不使用）'!$A$5:$A$6,単年カーブ!$A$1),"希望数量入力ください",'単年（2027年度）'!$E$12*単年カーブ!$R$3+'単年（2027年度）'!$E$12*(1-単年カーブ!$R$3)*単年カーブ!Q10953)</f>
        <v>0</v>
      </c>
      <c r="G10953" s="47">
        <f t="shared" si="1201"/>
        <v>0</v>
      </c>
      <c r="M10953">
        <f t="shared" si="1202"/>
        <v>11</v>
      </c>
      <c r="N10953">
        <f>IF(OR(WEEKDAY(A10953)=1,WEEKDAY(A10953)=7,COUNTIF('2027祝日等（不使用）'!$A$1:$A$20,単年カーブ!A10953)=1),0,1)</f>
        <v>1</v>
      </c>
      <c r="O10953">
        <f t="shared" si="1198"/>
        <v>6</v>
      </c>
      <c r="P10953">
        <f t="shared" si="1203"/>
        <v>0</v>
      </c>
      <c r="Q10953">
        <f t="shared" si="1204"/>
        <v>0</v>
      </c>
    </row>
    <row r="10954" spans="1:17" ht="19.5" x14ac:dyDescent="0.4">
      <c r="A10954" s="33">
        <f t="shared" si="1199"/>
        <v>46706</v>
      </c>
      <c r="B10954" s="27" t="str">
        <f t="shared" si="1200"/>
        <v>(月)</v>
      </c>
      <c r="C10954" s="34">
        <v>0.125</v>
      </c>
      <c r="D10954" s="16" t="s">
        <v>18</v>
      </c>
      <c r="E10954" s="35">
        <v>0.14583333333333301</v>
      </c>
      <c r="F10954" s="50">
        <f>IF(COUNTIF('リスト（不使用）'!$A$5:$A$6,単年カーブ!$A$1),"希望数量入力ください",'単年（2027年度）'!$E$12*単年カーブ!$R$3+'単年（2027年度）'!$E$12*(1-単年カーブ!$R$3)*単年カーブ!Q10954)</f>
        <v>0</v>
      </c>
      <c r="G10954" s="47">
        <f t="shared" si="1201"/>
        <v>0</v>
      </c>
      <c r="M10954">
        <f t="shared" si="1202"/>
        <v>11</v>
      </c>
      <c r="N10954">
        <f>IF(OR(WEEKDAY(A10954)=1,WEEKDAY(A10954)=7,COUNTIF('2027祝日等（不使用）'!$A$1:$A$20,単年カーブ!A10954)=1),0,1)</f>
        <v>1</v>
      </c>
      <c r="O10954">
        <f t="shared" si="1198"/>
        <v>7</v>
      </c>
      <c r="P10954">
        <f t="shared" si="1203"/>
        <v>0</v>
      </c>
      <c r="Q10954">
        <f t="shared" si="1204"/>
        <v>0</v>
      </c>
    </row>
    <row r="10955" spans="1:17" ht="19.5" x14ac:dyDescent="0.4">
      <c r="A10955" s="33">
        <f t="shared" si="1199"/>
        <v>46706</v>
      </c>
      <c r="B10955" s="27" t="str">
        <f t="shared" si="1200"/>
        <v>(月)</v>
      </c>
      <c r="C10955" s="34">
        <v>0.14583333333333301</v>
      </c>
      <c r="D10955" s="16" t="s">
        <v>18</v>
      </c>
      <c r="E10955" s="35">
        <v>0.16666666666666699</v>
      </c>
      <c r="F10955" s="50">
        <f>IF(COUNTIF('リスト（不使用）'!$A$5:$A$6,単年カーブ!$A$1),"希望数量入力ください",'単年（2027年度）'!$E$12*単年カーブ!$R$3+'単年（2027年度）'!$E$12*(1-単年カーブ!$R$3)*単年カーブ!Q10955)</f>
        <v>0</v>
      </c>
      <c r="G10955" s="47">
        <f t="shared" si="1201"/>
        <v>0</v>
      </c>
      <c r="M10955">
        <f t="shared" si="1202"/>
        <v>11</v>
      </c>
      <c r="N10955">
        <f>IF(OR(WEEKDAY(A10955)=1,WEEKDAY(A10955)=7,COUNTIF('2027祝日等（不使用）'!$A$1:$A$20,単年カーブ!A10955)=1),0,1)</f>
        <v>1</v>
      </c>
      <c r="O10955">
        <f t="shared" si="1198"/>
        <v>8</v>
      </c>
      <c r="P10955">
        <f t="shared" si="1203"/>
        <v>0</v>
      </c>
      <c r="Q10955">
        <f t="shared" si="1204"/>
        <v>0</v>
      </c>
    </row>
    <row r="10956" spans="1:17" ht="19.5" x14ac:dyDescent="0.4">
      <c r="A10956" s="33">
        <f t="shared" si="1199"/>
        <v>46706</v>
      </c>
      <c r="B10956" s="27" t="str">
        <f t="shared" si="1200"/>
        <v>(月)</v>
      </c>
      <c r="C10956" s="34">
        <v>0.16666666666666699</v>
      </c>
      <c r="D10956" s="16" t="s">
        <v>18</v>
      </c>
      <c r="E10956" s="35">
        <v>0.1875</v>
      </c>
      <c r="F10956" s="50">
        <f>IF(COUNTIF('リスト（不使用）'!$A$5:$A$6,単年カーブ!$A$1),"希望数量入力ください",'単年（2027年度）'!$E$12*単年カーブ!$R$3+'単年（2027年度）'!$E$12*(1-単年カーブ!$R$3)*単年カーブ!Q10956)</f>
        <v>0</v>
      </c>
      <c r="G10956" s="47">
        <f t="shared" si="1201"/>
        <v>0</v>
      </c>
      <c r="M10956">
        <f t="shared" si="1202"/>
        <v>11</v>
      </c>
      <c r="N10956">
        <f>IF(OR(WEEKDAY(A10956)=1,WEEKDAY(A10956)=7,COUNTIF('2027祝日等（不使用）'!$A$1:$A$20,単年カーブ!A10956)=1),0,1)</f>
        <v>1</v>
      </c>
      <c r="O10956">
        <f t="shared" si="1198"/>
        <v>9</v>
      </c>
      <c r="P10956">
        <f t="shared" si="1203"/>
        <v>0</v>
      </c>
      <c r="Q10956">
        <f t="shared" si="1204"/>
        <v>0</v>
      </c>
    </row>
    <row r="10957" spans="1:17" ht="19.5" x14ac:dyDescent="0.4">
      <c r="A10957" s="33">
        <f t="shared" si="1199"/>
        <v>46706</v>
      </c>
      <c r="B10957" s="27" t="str">
        <f t="shared" si="1200"/>
        <v>(月)</v>
      </c>
      <c r="C10957" s="34">
        <v>0.1875</v>
      </c>
      <c r="D10957" s="16" t="s">
        <v>18</v>
      </c>
      <c r="E10957" s="35">
        <v>0.20833333333333301</v>
      </c>
      <c r="F10957" s="50">
        <f>IF(COUNTIF('リスト（不使用）'!$A$5:$A$6,単年カーブ!$A$1),"希望数量入力ください",'単年（2027年度）'!$E$12*単年カーブ!$R$3+'単年（2027年度）'!$E$12*(1-単年カーブ!$R$3)*単年カーブ!Q10957)</f>
        <v>0</v>
      </c>
      <c r="G10957" s="47">
        <f t="shared" si="1201"/>
        <v>0</v>
      </c>
      <c r="M10957">
        <f t="shared" si="1202"/>
        <v>11</v>
      </c>
      <c r="N10957">
        <f>IF(OR(WEEKDAY(A10957)=1,WEEKDAY(A10957)=7,COUNTIF('2027祝日等（不使用）'!$A$1:$A$20,単年カーブ!A10957)=1),0,1)</f>
        <v>1</v>
      </c>
      <c r="O10957">
        <f t="shared" si="1198"/>
        <v>10</v>
      </c>
      <c r="P10957">
        <f t="shared" si="1203"/>
        <v>0</v>
      </c>
      <c r="Q10957">
        <f t="shared" si="1204"/>
        <v>0</v>
      </c>
    </row>
    <row r="10958" spans="1:17" ht="19.5" x14ac:dyDescent="0.4">
      <c r="A10958" s="33">
        <f t="shared" si="1199"/>
        <v>46706</v>
      </c>
      <c r="B10958" s="27" t="str">
        <f t="shared" si="1200"/>
        <v>(月)</v>
      </c>
      <c r="C10958" s="34">
        <v>0.20833333333333301</v>
      </c>
      <c r="D10958" s="16" t="s">
        <v>18</v>
      </c>
      <c r="E10958" s="35">
        <v>0.22916666666666699</v>
      </c>
      <c r="F10958" s="50">
        <f>IF(COUNTIF('リスト（不使用）'!$A$5:$A$6,単年カーブ!$A$1),"希望数量入力ください",'単年（2027年度）'!$E$12*単年カーブ!$R$3+'単年（2027年度）'!$E$12*(1-単年カーブ!$R$3)*単年カーブ!Q10958)</f>
        <v>0</v>
      </c>
      <c r="G10958" s="47">
        <f t="shared" si="1201"/>
        <v>0</v>
      </c>
      <c r="M10958">
        <f t="shared" si="1202"/>
        <v>11</v>
      </c>
      <c r="N10958">
        <f>IF(OR(WEEKDAY(A10958)=1,WEEKDAY(A10958)=7,COUNTIF('2027祝日等（不使用）'!$A$1:$A$20,単年カーブ!A10958)=1),0,1)</f>
        <v>1</v>
      </c>
      <c r="O10958">
        <f t="shared" si="1198"/>
        <v>11</v>
      </c>
      <c r="P10958">
        <f t="shared" si="1203"/>
        <v>0</v>
      </c>
      <c r="Q10958">
        <f t="shared" si="1204"/>
        <v>0</v>
      </c>
    </row>
    <row r="10959" spans="1:17" ht="19.5" x14ac:dyDescent="0.4">
      <c r="A10959" s="33">
        <f t="shared" si="1199"/>
        <v>46706</v>
      </c>
      <c r="B10959" s="27" t="str">
        <f t="shared" si="1200"/>
        <v>(月)</v>
      </c>
      <c r="C10959" s="34">
        <v>0.22916666666666699</v>
      </c>
      <c r="D10959" s="16" t="s">
        <v>18</v>
      </c>
      <c r="E10959" s="35">
        <v>0.25</v>
      </c>
      <c r="F10959" s="50">
        <f>IF(COUNTIF('リスト（不使用）'!$A$5:$A$6,単年カーブ!$A$1),"希望数量入力ください",'単年（2027年度）'!$E$12*単年カーブ!$R$3+'単年（2027年度）'!$E$12*(1-単年カーブ!$R$3)*単年カーブ!Q10959)</f>
        <v>0</v>
      </c>
      <c r="G10959" s="47">
        <f t="shared" si="1201"/>
        <v>0</v>
      </c>
      <c r="M10959">
        <f t="shared" si="1202"/>
        <v>11</v>
      </c>
      <c r="N10959">
        <f>IF(OR(WEEKDAY(A10959)=1,WEEKDAY(A10959)=7,COUNTIF('2027祝日等（不使用）'!$A$1:$A$20,単年カーブ!A10959)=1),0,1)</f>
        <v>1</v>
      </c>
      <c r="O10959">
        <f t="shared" si="1198"/>
        <v>12</v>
      </c>
      <c r="P10959">
        <f t="shared" si="1203"/>
        <v>0</v>
      </c>
      <c r="Q10959">
        <f t="shared" si="1204"/>
        <v>0</v>
      </c>
    </row>
    <row r="10960" spans="1:17" ht="19.5" x14ac:dyDescent="0.4">
      <c r="A10960" s="33">
        <f t="shared" si="1199"/>
        <v>46706</v>
      </c>
      <c r="B10960" s="27" t="str">
        <f t="shared" si="1200"/>
        <v>(月)</v>
      </c>
      <c r="C10960" s="34">
        <v>0.25</v>
      </c>
      <c r="D10960" s="16" t="s">
        <v>18</v>
      </c>
      <c r="E10960" s="35">
        <v>0.27083333333333298</v>
      </c>
      <c r="F10960" s="50">
        <f>IF(COUNTIF('リスト（不使用）'!$A$5:$A$6,単年カーブ!$A$1),"希望数量入力ください",'単年（2027年度）'!$E$12*単年カーブ!$R$3+'単年（2027年度）'!$E$12*(1-単年カーブ!$R$3)*単年カーブ!Q10960)</f>
        <v>0</v>
      </c>
      <c r="G10960" s="47">
        <f t="shared" si="1201"/>
        <v>0</v>
      </c>
      <c r="M10960">
        <f t="shared" si="1202"/>
        <v>11</v>
      </c>
      <c r="N10960">
        <f>IF(OR(WEEKDAY(A10960)=1,WEEKDAY(A10960)=7,COUNTIF('2027祝日等（不使用）'!$A$1:$A$20,単年カーブ!A10960)=1),0,1)</f>
        <v>1</v>
      </c>
      <c r="O10960">
        <f t="shared" si="1198"/>
        <v>13</v>
      </c>
      <c r="P10960">
        <f t="shared" si="1203"/>
        <v>0</v>
      </c>
      <c r="Q10960">
        <f t="shared" si="1204"/>
        <v>0</v>
      </c>
    </row>
    <row r="10961" spans="1:17" ht="19.5" x14ac:dyDescent="0.4">
      <c r="A10961" s="33">
        <f t="shared" si="1199"/>
        <v>46706</v>
      </c>
      <c r="B10961" s="27" t="str">
        <f t="shared" si="1200"/>
        <v>(月)</v>
      </c>
      <c r="C10961" s="34">
        <v>0.27083333333333298</v>
      </c>
      <c r="D10961" s="16" t="s">
        <v>18</v>
      </c>
      <c r="E10961" s="35">
        <v>0.29166666666666702</v>
      </c>
      <c r="F10961" s="50">
        <f>IF(COUNTIF('リスト（不使用）'!$A$5:$A$6,単年カーブ!$A$1),"希望数量入力ください",'単年（2027年度）'!$E$12*単年カーブ!$R$3+'単年（2027年度）'!$E$12*(1-単年カーブ!$R$3)*単年カーブ!Q10961)</f>
        <v>0</v>
      </c>
      <c r="G10961" s="47">
        <f t="shared" si="1201"/>
        <v>0</v>
      </c>
      <c r="M10961">
        <f t="shared" si="1202"/>
        <v>11</v>
      </c>
      <c r="N10961">
        <f>IF(OR(WEEKDAY(A10961)=1,WEEKDAY(A10961)=7,COUNTIF('2027祝日等（不使用）'!$A$1:$A$20,単年カーブ!A10961)=1),0,1)</f>
        <v>1</v>
      </c>
      <c r="O10961">
        <f t="shared" si="1198"/>
        <v>14</v>
      </c>
      <c r="P10961">
        <f t="shared" si="1203"/>
        <v>0</v>
      </c>
      <c r="Q10961">
        <f t="shared" si="1204"/>
        <v>0</v>
      </c>
    </row>
    <row r="10962" spans="1:17" ht="19.5" x14ac:dyDescent="0.4">
      <c r="A10962" s="33">
        <f t="shared" si="1199"/>
        <v>46706</v>
      </c>
      <c r="B10962" s="27" t="str">
        <f t="shared" si="1200"/>
        <v>(月)</v>
      </c>
      <c r="C10962" s="34">
        <v>0.29166666666666702</v>
      </c>
      <c r="D10962" s="16" t="s">
        <v>18</v>
      </c>
      <c r="E10962" s="35">
        <v>0.3125</v>
      </c>
      <c r="F10962" s="50">
        <f>IF(COUNTIF('リスト（不使用）'!$A$5:$A$6,単年カーブ!$A$1),"希望数量入力ください",'単年（2027年度）'!$E$12*単年カーブ!$R$3+'単年（2027年度）'!$E$12*(1-単年カーブ!$R$3)*単年カーブ!Q10962)</f>
        <v>0</v>
      </c>
      <c r="G10962" s="47">
        <f t="shared" si="1201"/>
        <v>0</v>
      </c>
      <c r="M10962">
        <f t="shared" si="1202"/>
        <v>11</v>
      </c>
      <c r="N10962">
        <f>IF(OR(WEEKDAY(A10962)=1,WEEKDAY(A10962)=7,COUNTIF('2027祝日等（不使用）'!$A$1:$A$20,単年カーブ!A10962)=1),0,1)</f>
        <v>1</v>
      </c>
      <c r="O10962">
        <f t="shared" si="1198"/>
        <v>15</v>
      </c>
      <c r="P10962">
        <f t="shared" si="1203"/>
        <v>0</v>
      </c>
      <c r="Q10962">
        <f t="shared" si="1204"/>
        <v>0</v>
      </c>
    </row>
    <row r="10963" spans="1:17" ht="19.5" x14ac:dyDescent="0.4">
      <c r="A10963" s="33">
        <f t="shared" si="1199"/>
        <v>46706</v>
      </c>
      <c r="B10963" s="27" t="str">
        <f t="shared" si="1200"/>
        <v>(月)</v>
      </c>
      <c r="C10963" s="34">
        <v>0.3125</v>
      </c>
      <c r="D10963" s="16" t="s">
        <v>18</v>
      </c>
      <c r="E10963" s="35">
        <v>0.33333333333333298</v>
      </c>
      <c r="F10963" s="50">
        <f>IF(COUNTIF('リスト（不使用）'!$A$5:$A$6,単年カーブ!$A$1),"希望数量入力ください",'単年（2027年度）'!$E$12*単年カーブ!$R$3+'単年（2027年度）'!$E$12*(1-単年カーブ!$R$3)*単年カーブ!Q10963)</f>
        <v>0</v>
      </c>
      <c r="G10963" s="47">
        <f t="shared" si="1201"/>
        <v>0</v>
      </c>
      <c r="M10963">
        <f t="shared" si="1202"/>
        <v>11</v>
      </c>
      <c r="N10963">
        <f>IF(OR(WEEKDAY(A10963)=1,WEEKDAY(A10963)=7,COUNTIF('2027祝日等（不使用）'!$A$1:$A$20,単年カーブ!A10963)=1),0,1)</f>
        <v>1</v>
      </c>
      <c r="O10963">
        <f t="shared" si="1198"/>
        <v>16</v>
      </c>
      <c r="P10963">
        <f t="shared" si="1203"/>
        <v>0</v>
      </c>
      <c r="Q10963">
        <f t="shared" si="1204"/>
        <v>0</v>
      </c>
    </row>
    <row r="10964" spans="1:17" ht="19.5" x14ac:dyDescent="0.4">
      <c r="A10964" s="33">
        <f t="shared" si="1199"/>
        <v>46706</v>
      </c>
      <c r="B10964" s="27" t="str">
        <f t="shared" si="1200"/>
        <v>(月)</v>
      </c>
      <c r="C10964" s="34">
        <v>0.33333333333333298</v>
      </c>
      <c r="D10964" s="16" t="s">
        <v>18</v>
      </c>
      <c r="E10964" s="35">
        <v>0.35416666666666702</v>
      </c>
      <c r="F10964" s="50">
        <f>IF(COUNTIF('リスト（不使用）'!$A$5:$A$6,単年カーブ!$A$1),"希望数量入力ください",'単年（2027年度）'!$E$12*単年カーブ!$R$3+'単年（2027年度）'!$E$12*(1-単年カーブ!$R$3)*単年カーブ!Q10964)</f>
        <v>0</v>
      </c>
      <c r="G10964" s="47">
        <f t="shared" si="1201"/>
        <v>0</v>
      </c>
      <c r="M10964">
        <f t="shared" si="1202"/>
        <v>11</v>
      </c>
      <c r="N10964">
        <f>IF(OR(WEEKDAY(A10964)=1,WEEKDAY(A10964)=7,COUNTIF('2027祝日等（不使用）'!$A$1:$A$20,単年カーブ!A10964)=1),0,1)</f>
        <v>1</v>
      </c>
      <c r="O10964">
        <f t="shared" si="1198"/>
        <v>17</v>
      </c>
      <c r="P10964">
        <f t="shared" si="1203"/>
        <v>1</v>
      </c>
      <c r="Q10964">
        <f t="shared" si="1204"/>
        <v>1</v>
      </c>
    </row>
    <row r="10965" spans="1:17" ht="19.5" x14ac:dyDescent="0.4">
      <c r="A10965" s="33">
        <f t="shared" si="1199"/>
        <v>46706</v>
      </c>
      <c r="B10965" s="27" t="str">
        <f t="shared" si="1200"/>
        <v>(月)</v>
      </c>
      <c r="C10965" s="34">
        <v>0.35416666666666702</v>
      </c>
      <c r="D10965" s="16" t="s">
        <v>18</v>
      </c>
      <c r="E10965" s="35">
        <v>0.375</v>
      </c>
      <c r="F10965" s="50">
        <f>IF(COUNTIF('リスト（不使用）'!$A$5:$A$6,単年カーブ!$A$1),"希望数量入力ください",'単年（2027年度）'!$E$12*単年カーブ!$R$3+'単年（2027年度）'!$E$12*(1-単年カーブ!$R$3)*単年カーブ!Q10965)</f>
        <v>0</v>
      </c>
      <c r="G10965" s="47">
        <f t="shared" si="1201"/>
        <v>0</v>
      </c>
      <c r="M10965">
        <f t="shared" si="1202"/>
        <v>11</v>
      </c>
      <c r="N10965">
        <f>IF(OR(WEEKDAY(A10965)=1,WEEKDAY(A10965)=7,COUNTIF('2027祝日等（不使用）'!$A$1:$A$20,単年カーブ!A10965)=1),0,1)</f>
        <v>1</v>
      </c>
      <c r="O10965">
        <f t="shared" si="1198"/>
        <v>18</v>
      </c>
      <c r="P10965">
        <f t="shared" si="1203"/>
        <v>1</v>
      </c>
      <c r="Q10965">
        <f t="shared" si="1204"/>
        <v>1</v>
      </c>
    </row>
    <row r="10966" spans="1:17" ht="19.5" x14ac:dyDescent="0.4">
      <c r="A10966" s="33">
        <f t="shared" si="1199"/>
        <v>46706</v>
      </c>
      <c r="B10966" s="27" t="str">
        <f t="shared" si="1200"/>
        <v>(月)</v>
      </c>
      <c r="C10966" s="34">
        <v>0.375</v>
      </c>
      <c r="D10966" s="16" t="s">
        <v>18</v>
      </c>
      <c r="E10966" s="35">
        <v>0.39583333333333298</v>
      </c>
      <c r="F10966" s="50">
        <f>IF(COUNTIF('リスト（不使用）'!$A$5:$A$6,単年カーブ!$A$1),"希望数量入力ください",'単年（2027年度）'!$E$12*単年カーブ!$R$3+'単年（2027年度）'!$E$12*(1-単年カーブ!$R$3)*単年カーブ!Q10966)</f>
        <v>0</v>
      </c>
      <c r="G10966" s="47">
        <f t="shared" si="1201"/>
        <v>0</v>
      </c>
      <c r="M10966">
        <f t="shared" si="1202"/>
        <v>11</v>
      </c>
      <c r="N10966">
        <f>IF(OR(WEEKDAY(A10966)=1,WEEKDAY(A10966)=7,COUNTIF('2027祝日等（不使用）'!$A$1:$A$20,単年カーブ!A10966)=1),0,1)</f>
        <v>1</v>
      </c>
      <c r="O10966">
        <f t="shared" si="1198"/>
        <v>19</v>
      </c>
      <c r="P10966">
        <f t="shared" si="1203"/>
        <v>1</v>
      </c>
      <c r="Q10966">
        <f t="shared" si="1204"/>
        <v>1</v>
      </c>
    </row>
    <row r="10967" spans="1:17" ht="19.5" x14ac:dyDescent="0.4">
      <c r="A10967" s="33">
        <f t="shared" si="1199"/>
        <v>46706</v>
      </c>
      <c r="B10967" s="27" t="str">
        <f t="shared" si="1200"/>
        <v>(月)</v>
      </c>
      <c r="C10967" s="34">
        <v>0.39583333333333298</v>
      </c>
      <c r="D10967" s="16" t="s">
        <v>18</v>
      </c>
      <c r="E10967" s="35">
        <v>0.41666666666666702</v>
      </c>
      <c r="F10967" s="50">
        <f>IF(COUNTIF('リスト（不使用）'!$A$5:$A$6,単年カーブ!$A$1),"希望数量入力ください",'単年（2027年度）'!$E$12*単年カーブ!$R$3+'単年（2027年度）'!$E$12*(1-単年カーブ!$R$3)*単年カーブ!Q10967)</f>
        <v>0</v>
      </c>
      <c r="G10967" s="47">
        <f t="shared" si="1201"/>
        <v>0</v>
      </c>
      <c r="M10967">
        <f t="shared" si="1202"/>
        <v>11</v>
      </c>
      <c r="N10967">
        <f>IF(OR(WEEKDAY(A10967)=1,WEEKDAY(A10967)=7,COUNTIF('2027祝日等（不使用）'!$A$1:$A$20,単年カーブ!A10967)=1),0,1)</f>
        <v>1</v>
      </c>
      <c r="O10967">
        <f t="shared" si="1198"/>
        <v>20</v>
      </c>
      <c r="P10967">
        <f t="shared" si="1203"/>
        <v>1</v>
      </c>
      <c r="Q10967">
        <f t="shared" si="1204"/>
        <v>1</v>
      </c>
    </row>
    <row r="10968" spans="1:17" ht="19.5" x14ac:dyDescent="0.4">
      <c r="A10968" s="33">
        <f t="shared" si="1199"/>
        <v>46706</v>
      </c>
      <c r="B10968" s="27" t="str">
        <f t="shared" si="1200"/>
        <v>(月)</v>
      </c>
      <c r="C10968" s="34">
        <v>0.41666666666666702</v>
      </c>
      <c r="D10968" s="16" t="s">
        <v>18</v>
      </c>
      <c r="E10968" s="35">
        <v>0.4375</v>
      </c>
      <c r="F10968" s="50">
        <f>IF(COUNTIF('リスト（不使用）'!$A$5:$A$6,単年カーブ!$A$1),"希望数量入力ください",'単年（2027年度）'!$E$12*単年カーブ!$R$3+'単年（2027年度）'!$E$12*(1-単年カーブ!$R$3)*単年カーブ!Q10968)</f>
        <v>0</v>
      </c>
      <c r="G10968" s="47">
        <f t="shared" si="1201"/>
        <v>0</v>
      </c>
      <c r="M10968">
        <f t="shared" si="1202"/>
        <v>11</v>
      </c>
      <c r="N10968">
        <f>IF(OR(WEEKDAY(A10968)=1,WEEKDAY(A10968)=7,COUNTIF('2027祝日等（不使用）'!$A$1:$A$20,単年カーブ!A10968)=1),0,1)</f>
        <v>1</v>
      </c>
      <c r="O10968">
        <f t="shared" si="1198"/>
        <v>21</v>
      </c>
      <c r="P10968">
        <f t="shared" si="1203"/>
        <v>1</v>
      </c>
      <c r="Q10968">
        <f t="shared" si="1204"/>
        <v>1</v>
      </c>
    </row>
    <row r="10969" spans="1:17" ht="19.5" x14ac:dyDescent="0.4">
      <c r="A10969" s="33">
        <f t="shared" si="1199"/>
        <v>46706</v>
      </c>
      <c r="B10969" s="27" t="str">
        <f t="shared" si="1200"/>
        <v>(月)</v>
      </c>
      <c r="C10969" s="34">
        <v>0.4375</v>
      </c>
      <c r="D10969" s="16" t="s">
        <v>18</v>
      </c>
      <c r="E10969" s="35">
        <v>0.45833333333333298</v>
      </c>
      <c r="F10969" s="50">
        <f>IF(COUNTIF('リスト（不使用）'!$A$5:$A$6,単年カーブ!$A$1),"希望数量入力ください",'単年（2027年度）'!$E$12*単年カーブ!$R$3+'単年（2027年度）'!$E$12*(1-単年カーブ!$R$3)*単年カーブ!Q10969)</f>
        <v>0</v>
      </c>
      <c r="G10969" s="47">
        <f t="shared" si="1201"/>
        <v>0</v>
      </c>
      <c r="M10969">
        <f t="shared" si="1202"/>
        <v>11</v>
      </c>
      <c r="N10969">
        <f>IF(OR(WEEKDAY(A10969)=1,WEEKDAY(A10969)=7,COUNTIF('2027祝日等（不使用）'!$A$1:$A$20,単年カーブ!A10969)=1),0,1)</f>
        <v>1</v>
      </c>
      <c r="O10969">
        <f t="shared" si="1198"/>
        <v>22</v>
      </c>
      <c r="P10969">
        <f t="shared" si="1203"/>
        <v>1</v>
      </c>
      <c r="Q10969">
        <f t="shared" si="1204"/>
        <v>1</v>
      </c>
    </row>
    <row r="10970" spans="1:17" ht="19.5" x14ac:dyDescent="0.4">
      <c r="A10970" s="33">
        <f t="shared" si="1199"/>
        <v>46706</v>
      </c>
      <c r="B10970" s="27" t="str">
        <f t="shared" si="1200"/>
        <v>(月)</v>
      </c>
      <c r="C10970" s="34">
        <v>0.45833333333333298</v>
      </c>
      <c r="D10970" s="16" t="s">
        <v>18</v>
      </c>
      <c r="E10970" s="35">
        <v>0.47916666666666702</v>
      </c>
      <c r="F10970" s="50">
        <f>IF(COUNTIF('リスト（不使用）'!$A$5:$A$6,単年カーブ!$A$1),"希望数量入力ください",'単年（2027年度）'!$E$12*単年カーブ!$R$3+'単年（2027年度）'!$E$12*(1-単年カーブ!$R$3)*単年カーブ!Q10970)</f>
        <v>0</v>
      </c>
      <c r="G10970" s="47">
        <f t="shared" si="1201"/>
        <v>0</v>
      </c>
      <c r="M10970">
        <f t="shared" si="1202"/>
        <v>11</v>
      </c>
      <c r="N10970">
        <f>IF(OR(WEEKDAY(A10970)=1,WEEKDAY(A10970)=7,COUNTIF('2027祝日等（不使用）'!$A$1:$A$20,単年カーブ!A10970)=1),0,1)</f>
        <v>1</v>
      </c>
      <c r="O10970">
        <f t="shared" si="1198"/>
        <v>23</v>
      </c>
      <c r="P10970">
        <f t="shared" si="1203"/>
        <v>1</v>
      </c>
      <c r="Q10970">
        <f t="shared" si="1204"/>
        <v>1</v>
      </c>
    </row>
    <row r="10971" spans="1:17" ht="19.5" x14ac:dyDescent="0.4">
      <c r="A10971" s="33">
        <f t="shared" si="1199"/>
        <v>46706</v>
      </c>
      <c r="B10971" s="27" t="str">
        <f t="shared" si="1200"/>
        <v>(月)</v>
      </c>
      <c r="C10971" s="34">
        <v>0.47916666666666702</v>
      </c>
      <c r="D10971" s="16" t="s">
        <v>18</v>
      </c>
      <c r="E10971" s="35">
        <v>0.5</v>
      </c>
      <c r="F10971" s="50">
        <f>IF(COUNTIF('リスト（不使用）'!$A$5:$A$6,単年カーブ!$A$1),"希望数量入力ください",'単年（2027年度）'!$E$12*単年カーブ!$R$3+'単年（2027年度）'!$E$12*(1-単年カーブ!$R$3)*単年カーブ!Q10971)</f>
        <v>0</v>
      </c>
      <c r="G10971" s="47">
        <f t="shared" si="1201"/>
        <v>0</v>
      </c>
      <c r="M10971">
        <f t="shared" si="1202"/>
        <v>11</v>
      </c>
      <c r="N10971">
        <f>IF(OR(WEEKDAY(A10971)=1,WEEKDAY(A10971)=7,COUNTIF('2027祝日等（不使用）'!$A$1:$A$20,単年カーブ!A10971)=1),0,1)</f>
        <v>1</v>
      </c>
      <c r="O10971">
        <f t="shared" si="1198"/>
        <v>24</v>
      </c>
      <c r="P10971">
        <f t="shared" si="1203"/>
        <v>1</v>
      </c>
      <c r="Q10971">
        <f t="shared" si="1204"/>
        <v>1</v>
      </c>
    </row>
    <row r="10972" spans="1:17" ht="19.5" x14ac:dyDescent="0.4">
      <c r="A10972" s="33">
        <f t="shared" si="1199"/>
        <v>46706</v>
      </c>
      <c r="B10972" s="27" t="str">
        <f t="shared" si="1200"/>
        <v>(月)</v>
      </c>
      <c r="C10972" s="34">
        <v>0.5</v>
      </c>
      <c r="D10972" s="16" t="s">
        <v>18</v>
      </c>
      <c r="E10972" s="35">
        <v>0.52083333333333304</v>
      </c>
      <c r="F10972" s="50">
        <f>IF(COUNTIF('リスト（不使用）'!$A$5:$A$6,単年カーブ!$A$1),"希望数量入力ください",'単年（2027年度）'!$E$12*単年カーブ!$R$3+'単年（2027年度）'!$E$12*(1-単年カーブ!$R$3)*単年カーブ!Q10972)</f>
        <v>0</v>
      </c>
      <c r="G10972" s="47">
        <f t="shared" si="1201"/>
        <v>0</v>
      </c>
      <c r="M10972">
        <f t="shared" si="1202"/>
        <v>11</v>
      </c>
      <c r="N10972">
        <f>IF(OR(WEEKDAY(A10972)=1,WEEKDAY(A10972)=7,COUNTIF('2027祝日等（不使用）'!$A$1:$A$20,単年カーブ!A10972)=1),0,1)</f>
        <v>1</v>
      </c>
      <c r="O10972">
        <f t="shared" si="1198"/>
        <v>25</v>
      </c>
      <c r="P10972">
        <f t="shared" si="1203"/>
        <v>1</v>
      </c>
      <c r="Q10972">
        <f t="shared" si="1204"/>
        <v>1</v>
      </c>
    </row>
    <row r="10973" spans="1:17" ht="19.5" x14ac:dyDescent="0.4">
      <c r="A10973" s="33">
        <f t="shared" si="1199"/>
        <v>46706</v>
      </c>
      <c r="B10973" s="27" t="str">
        <f t="shared" si="1200"/>
        <v>(月)</v>
      </c>
      <c r="C10973" s="34">
        <v>0.52083333333333304</v>
      </c>
      <c r="D10973" s="16" t="s">
        <v>18</v>
      </c>
      <c r="E10973" s="35">
        <v>0.54166666666666696</v>
      </c>
      <c r="F10973" s="50">
        <f>IF(COUNTIF('リスト（不使用）'!$A$5:$A$6,単年カーブ!$A$1),"希望数量入力ください",'単年（2027年度）'!$E$12*単年カーブ!$R$3+'単年（2027年度）'!$E$12*(1-単年カーブ!$R$3)*単年カーブ!Q10973)</f>
        <v>0</v>
      </c>
      <c r="G10973" s="47">
        <f t="shared" si="1201"/>
        <v>0</v>
      </c>
      <c r="M10973">
        <f t="shared" si="1202"/>
        <v>11</v>
      </c>
      <c r="N10973">
        <f>IF(OR(WEEKDAY(A10973)=1,WEEKDAY(A10973)=7,COUNTIF('2027祝日等（不使用）'!$A$1:$A$20,単年カーブ!A10973)=1),0,1)</f>
        <v>1</v>
      </c>
      <c r="O10973">
        <f t="shared" si="1198"/>
        <v>26</v>
      </c>
      <c r="P10973">
        <f t="shared" si="1203"/>
        <v>1</v>
      </c>
      <c r="Q10973">
        <f t="shared" si="1204"/>
        <v>1</v>
      </c>
    </row>
    <row r="10974" spans="1:17" ht="19.5" x14ac:dyDescent="0.4">
      <c r="A10974" s="33">
        <f t="shared" si="1199"/>
        <v>46706</v>
      </c>
      <c r="B10974" s="27" t="str">
        <f t="shared" si="1200"/>
        <v>(月)</v>
      </c>
      <c r="C10974" s="34">
        <v>0.54166666666666696</v>
      </c>
      <c r="D10974" s="16" t="s">
        <v>18</v>
      </c>
      <c r="E10974" s="35">
        <v>0.5625</v>
      </c>
      <c r="F10974" s="50">
        <f>IF(COUNTIF('リスト（不使用）'!$A$5:$A$6,単年カーブ!$A$1),"希望数量入力ください",'単年（2027年度）'!$E$12*単年カーブ!$R$3+'単年（2027年度）'!$E$12*(1-単年カーブ!$R$3)*単年カーブ!Q10974)</f>
        <v>0</v>
      </c>
      <c r="G10974" s="47">
        <f t="shared" si="1201"/>
        <v>0</v>
      </c>
      <c r="M10974">
        <f t="shared" si="1202"/>
        <v>11</v>
      </c>
      <c r="N10974">
        <f>IF(OR(WEEKDAY(A10974)=1,WEEKDAY(A10974)=7,COUNTIF('2027祝日等（不使用）'!$A$1:$A$20,単年カーブ!A10974)=1),0,1)</f>
        <v>1</v>
      </c>
      <c r="O10974">
        <f t="shared" si="1198"/>
        <v>27</v>
      </c>
      <c r="P10974">
        <f t="shared" si="1203"/>
        <v>1</v>
      </c>
      <c r="Q10974">
        <f t="shared" si="1204"/>
        <v>1</v>
      </c>
    </row>
    <row r="10975" spans="1:17" ht="19.5" x14ac:dyDescent="0.4">
      <c r="A10975" s="33">
        <f t="shared" si="1199"/>
        <v>46706</v>
      </c>
      <c r="B10975" s="27" t="str">
        <f t="shared" si="1200"/>
        <v>(月)</v>
      </c>
      <c r="C10975" s="34">
        <v>0.5625</v>
      </c>
      <c r="D10975" s="16" t="s">
        <v>18</v>
      </c>
      <c r="E10975" s="35">
        <v>0.58333333333333304</v>
      </c>
      <c r="F10975" s="50">
        <f>IF(COUNTIF('リスト（不使用）'!$A$5:$A$6,単年カーブ!$A$1),"希望数量入力ください",'単年（2027年度）'!$E$12*単年カーブ!$R$3+'単年（2027年度）'!$E$12*(1-単年カーブ!$R$3)*単年カーブ!Q10975)</f>
        <v>0</v>
      </c>
      <c r="G10975" s="47">
        <f t="shared" si="1201"/>
        <v>0</v>
      </c>
      <c r="M10975">
        <f t="shared" si="1202"/>
        <v>11</v>
      </c>
      <c r="N10975">
        <f>IF(OR(WEEKDAY(A10975)=1,WEEKDAY(A10975)=7,COUNTIF('2027祝日等（不使用）'!$A$1:$A$20,単年カーブ!A10975)=1),0,1)</f>
        <v>1</v>
      </c>
      <c r="O10975">
        <f t="shared" si="1198"/>
        <v>28</v>
      </c>
      <c r="P10975">
        <f t="shared" si="1203"/>
        <v>1</v>
      </c>
      <c r="Q10975">
        <f t="shared" si="1204"/>
        <v>1</v>
      </c>
    </row>
    <row r="10976" spans="1:17" ht="19.5" x14ac:dyDescent="0.4">
      <c r="A10976" s="33">
        <f t="shared" si="1199"/>
        <v>46706</v>
      </c>
      <c r="B10976" s="27" t="str">
        <f t="shared" si="1200"/>
        <v>(月)</v>
      </c>
      <c r="C10976" s="34">
        <v>0.58333333333333304</v>
      </c>
      <c r="D10976" s="16" t="s">
        <v>18</v>
      </c>
      <c r="E10976" s="35">
        <v>0.60416666666666696</v>
      </c>
      <c r="F10976" s="50">
        <f>IF(COUNTIF('リスト（不使用）'!$A$5:$A$6,単年カーブ!$A$1),"希望数量入力ください",'単年（2027年度）'!$E$12*単年カーブ!$R$3+'単年（2027年度）'!$E$12*(1-単年カーブ!$R$3)*単年カーブ!Q10976)</f>
        <v>0</v>
      </c>
      <c r="G10976" s="47">
        <f t="shared" si="1201"/>
        <v>0</v>
      </c>
      <c r="M10976">
        <f t="shared" si="1202"/>
        <v>11</v>
      </c>
      <c r="N10976">
        <f>IF(OR(WEEKDAY(A10976)=1,WEEKDAY(A10976)=7,COUNTIF('2027祝日等（不使用）'!$A$1:$A$20,単年カーブ!A10976)=1),0,1)</f>
        <v>1</v>
      </c>
      <c r="O10976">
        <f t="shared" si="1198"/>
        <v>29</v>
      </c>
      <c r="P10976">
        <f t="shared" si="1203"/>
        <v>1</v>
      </c>
      <c r="Q10976">
        <f t="shared" si="1204"/>
        <v>1</v>
      </c>
    </row>
    <row r="10977" spans="1:17" ht="19.5" x14ac:dyDescent="0.4">
      <c r="A10977" s="33">
        <f t="shared" si="1199"/>
        <v>46706</v>
      </c>
      <c r="B10977" s="27" t="str">
        <f t="shared" si="1200"/>
        <v>(月)</v>
      </c>
      <c r="C10977" s="34">
        <v>0.60416666666666696</v>
      </c>
      <c r="D10977" s="16" t="s">
        <v>18</v>
      </c>
      <c r="E10977" s="35">
        <v>0.625</v>
      </c>
      <c r="F10977" s="50">
        <f>IF(COUNTIF('リスト（不使用）'!$A$5:$A$6,単年カーブ!$A$1),"希望数量入力ください",'単年（2027年度）'!$E$12*単年カーブ!$R$3+'単年（2027年度）'!$E$12*(1-単年カーブ!$R$3)*単年カーブ!Q10977)</f>
        <v>0</v>
      </c>
      <c r="G10977" s="47">
        <f t="shared" si="1201"/>
        <v>0</v>
      </c>
      <c r="M10977">
        <f t="shared" si="1202"/>
        <v>11</v>
      </c>
      <c r="N10977">
        <f>IF(OR(WEEKDAY(A10977)=1,WEEKDAY(A10977)=7,COUNTIF('2027祝日等（不使用）'!$A$1:$A$20,単年カーブ!A10977)=1),0,1)</f>
        <v>1</v>
      </c>
      <c r="O10977">
        <f t="shared" si="1198"/>
        <v>30</v>
      </c>
      <c r="P10977">
        <f t="shared" si="1203"/>
        <v>1</v>
      </c>
      <c r="Q10977">
        <f t="shared" si="1204"/>
        <v>1</v>
      </c>
    </row>
    <row r="10978" spans="1:17" ht="19.5" x14ac:dyDescent="0.4">
      <c r="A10978" s="33">
        <f t="shared" si="1199"/>
        <v>46706</v>
      </c>
      <c r="B10978" s="27" t="str">
        <f t="shared" si="1200"/>
        <v>(月)</v>
      </c>
      <c r="C10978" s="34">
        <v>0.625</v>
      </c>
      <c r="D10978" s="16" t="s">
        <v>18</v>
      </c>
      <c r="E10978" s="35">
        <v>0.64583333333333304</v>
      </c>
      <c r="F10978" s="50">
        <f>IF(COUNTIF('リスト（不使用）'!$A$5:$A$6,単年カーブ!$A$1),"希望数量入力ください",'単年（2027年度）'!$E$12*単年カーブ!$R$3+'単年（2027年度）'!$E$12*(1-単年カーブ!$R$3)*単年カーブ!Q10978)</f>
        <v>0</v>
      </c>
      <c r="G10978" s="47">
        <f t="shared" si="1201"/>
        <v>0</v>
      </c>
      <c r="M10978">
        <f t="shared" si="1202"/>
        <v>11</v>
      </c>
      <c r="N10978">
        <f>IF(OR(WEEKDAY(A10978)=1,WEEKDAY(A10978)=7,COUNTIF('2027祝日等（不使用）'!$A$1:$A$20,単年カーブ!A10978)=1),0,1)</f>
        <v>1</v>
      </c>
      <c r="O10978">
        <f t="shared" si="1198"/>
        <v>31</v>
      </c>
      <c r="P10978">
        <f t="shared" si="1203"/>
        <v>1</v>
      </c>
      <c r="Q10978">
        <f t="shared" si="1204"/>
        <v>1</v>
      </c>
    </row>
    <row r="10979" spans="1:17" ht="19.5" x14ac:dyDescent="0.4">
      <c r="A10979" s="33">
        <f t="shared" si="1199"/>
        <v>46706</v>
      </c>
      <c r="B10979" s="27" t="str">
        <f t="shared" si="1200"/>
        <v>(月)</v>
      </c>
      <c r="C10979" s="34">
        <v>0.64583333333333304</v>
      </c>
      <c r="D10979" s="16" t="s">
        <v>18</v>
      </c>
      <c r="E10979" s="35">
        <v>0.66666666666666696</v>
      </c>
      <c r="F10979" s="50">
        <f>IF(COUNTIF('リスト（不使用）'!$A$5:$A$6,単年カーブ!$A$1),"希望数量入力ください",'単年（2027年度）'!$E$12*単年カーブ!$R$3+'単年（2027年度）'!$E$12*(1-単年カーブ!$R$3)*単年カーブ!Q10979)</f>
        <v>0</v>
      </c>
      <c r="G10979" s="47">
        <f t="shared" si="1201"/>
        <v>0</v>
      </c>
      <c r="M10979">
        <f t="shared" si="1202"/>
        <v>11</v>
      </c>
      <c r="N10979">
        <f>IF(OR(WEEKDAY(A10979)=1,WEEKDAY(A10979)=7,COUNTIF('2027祝日等（不使用）'!$A$1:$A$20,単年カーブ!A10979)=1),0,1)</f>
        <v>1</v>
      </c>
      <c r="O10979">
        <f t="shared" si="1198"/>
        <v>32</v>
      </c>
      <c r="P10979">
        <f t="shared" si="1203"/>
        <v>1</v>
      </c>
      <c r="Q10979">
        <f t="shared" si="1204"/>
        <v>1</v>
      </c>
    </row>
    <row r="10980" spans="1:17" ht="19.5" x14ac:dyDescent="0.4">
      <c r="A10980" s="33">
        <f t="shared" si="1199"/>
        <v>46706</v>
      </c>
      <c r="B10980" s="27" t="str">
        <f t="shared" si="1200"/>
        <v>(月)</v>
      </c>
      <c r="C10980" s="34">
        <v>0.66666666666666696</v>
      </c>
      <c r="D10980" s="16" t="s">
        <v>18</v>
      </c>
      <c r="E10980" s="35">
        <v>0.6875</v>
      </c>
      <c r="F10980" s="50">
        <f>IF(COUNTIF('リスト（不使用）'!$A$5:$A$6,単年カーブ!$A$1),"希望数量入力ください",'単年（2027年度）'!$E$12*単年カーブ!$R$3+'単年（2027年度）'!$E$12*(1-単年カーブ!$R$3)*単年カーブ!Q10980)</f>
        <v>0</v>
      </c>
      <c r="G10980" s="47">
        <f t="shared" si="1201"/>
        <v>0</v>
      </c>
      <c r="M10980">
        <f t="shared" si="1202"/>
        <v>11</v>
      </c>
      <c r="N10980">
        <f>IF(OR(WEEKDAY(A10980)=1,WEEKDAY(A10980)=7,COUNTIF('2027祝日等（不使用）'!$A$1:$A$20,単年カーブ!A10980)=1),0,1)</f>
        <v>1</v>
      </c>
      <c r="O10980">
        <f t="shared" si="1198"/>
        <v>33</v>
      </c>
      <c r="P10980">
        <f t="shared" si="1203"/>
        <v>1</v>
      </c>
      <c r="Q10980">
        <f t="shared" si="1204"/>
        <v>1</v>
      </c>
    </row>
    <row r="10981" spans="1:17" ht="19.5" x14ac:dyDescent="0.4">
      <c r="A10981" s="33">
        <f t="shared" si="1199"/>
        <v>46706</v>
      </c>
      <c r="B10981" s="27" t="str">
        <f t="shared" si="1200"/>
        <v>(月)</v>
      </c>
      <c r="C10981" s="34">
        <v>0.6875</v>
      </c>
      <c r="D10981" s="16" t="s">
        <v>18</v>
      </c>
      <c r="E10981" s="35">
        <v>0.70833333333333304</v>
      </c>
      <c r="F10981" s="50">
        <f>IF(COUNTIF('リスト（不使用）'!$A$5:$A$6,単年カーブ!$A$1),"希望数量入力ください",'単年（2027年度）'!$E$12*単年カーブ!$R$3+'単年（2027年度）'!$E$12*(1-単年カーブ!$R$3)*単年カーブ!Q10981)</f>
        <v>0</v>
      </c>
      <c r="G10981" s="47">
        <f t="shared" si="1201"/>
        <v>0</v>
      </c>
      <c r="M10981">
        <f t="shared" si="1202"/>
        <v>11</v>
      </c>
      <c r="N10981">
        <f>IF(OR(WEEKDAY(A10981)=1,WEEKDAY(A10981)=7,COUNTIF('2027祝日等（不使用）'!$A$1:$A$20,単年カーブ!A10981)=1),0,1)</f>
        <v>1</v>
      </c>
      <c r="O10981">
        <f t="shared" si="1198"/>
        <v>34</v>
      </c>
      <c r="P10981">
        <f t="shared" si="1203"/>
        <v>1</v>
      </c>
      <c r="Q10981">
        <f t="shared" si="1204"/>
        <v>1</v>
      </c>
    </row>
    <row r="10982" spans="1:17" ht="19.5" x14ac:dyDescent="0.4">
      <c r="A10982" s="33">
        <f t="shared" si="1199"/>
        <v>46706</v>
      </c>
      <c r="B10982" s="27" t="str">
        <f t="shared" si="1200"/>
        <v>(月)</v>
      </c>
      <c r="C10982" s="34">
        <v>0.70833333333333304</v>
      </c>
      <c r="D10982" s="16" t="s">
        <v>18</v>
      </c>
      <c r="E10982" s="35">
        <v>0.72916666666666696</v>
      </c>
      <c r="F10982" s="50">
        <f>IF(COUNTIF('リスト（不使用）'!$A$5:$A$6,単年カーブ!$A$1),"希望数量入力ください",'単年（2027年度）'!$E$12*単年カーブ!$R$3+'単年（2027年度）'!$E$12*(1-単年カーブ!$R$3)*単年カーブ!Q10982)</f>
        <v>0</v>
      </c>
      <c r="G10982" s="47">
        <f t="shared" si="1201"/>
        <v>0</v>
      </c>
      <c r="M10982">
        <f t="shared" si="1202"/>
        <v>11</v>
      </c>
      <c r="N10982">
        <f>IF(OR(WEEKDAY(A10982)=1,WEEKDAY(A10982)=7,COUNTIF('2027祝日等（不使用）'!$A$1:$A$20,単年カーブ!A10982)=1),0,1)</f>
        <v>1</v>
      </c>
      <c r="O10982">
        <f t="shared" si="1198"/>
        <v>35</v>
      </c>
      <c r="P10982">
        <f t="shared" si="1203"/>
        <v>1</v>
      </c>
      <c r="Q10982">
        <f t="shared" si="1204"/>
        <v>1</v>
      </c>
    </row>
    <row r="10983" spans="1:17" ht="19.5" x14ac:dyDescent="0.4">
      <c r="A10983" s="33">
        <f t="shared" si="1199"/>
        <v>46706</v>
      </c>
      <c r="B10983" s="27" t="str">
        <f t="shared" si="1200"/>
        <v>(月)</v>
      </c>
      <c r="C10983" s="34">
        <v>0.72916666666666696</v>
      </c>
      <c r="D10983" s="16" t="s">
        <v>18</v>
      </c>
      <c r="E10983" s="35">
        <v>0.75</v>
      </c>
      <c r="F10983" s="50">
        <f>IF(COUNTIF('リスト（不使用）'!$A$5:$A$6,単年カーブ!$A$1),"希望数量入力ください",'単年（2027年度）'!$E$12*単年カーブ!$R$3+'単年（2027年度）'!$E$12*(1-単年カーブ!$R$3)*単年カーブ!Q10983)</f>
        <v>0</v>
      </c>
      <c r="G10983" s="47">
        <f t="shared" si="1201"/>
        <v>0</v>
      </c>
      <c r="M10983">
        <f t="shared" si="1202"/>
        <v>11</v>
      </c>
      <c r="N10983">
        <f>IF(OR(WEEKDAY(A10983)=1,WEEKDAY(A10983)=7,COUNTIF('2027祝日等（不使用）'!$A$1:$A$20,単年カーブ!A10983)=1),0,1)</f>
        <v>1</v>
      </c>
      <c r="O10983">
        <f t="shared" si="1198"/>
        <v>36</v>
      </c>
      <c r="P10983">
        <f t="shared" si="1203"/>
        <v>1</v>
      </c>
      <c r="Q10983">
        <f t="shared" si="1204"/>
        <v>1</v>
      </c>
    </row>
    <row r="10984" spans="1:17" ht="19.5" x14ac:dyDescent="0.4">
      <c r="A10984" s="33">
        <f t="shared" si="1199"/>
        <v>46706</v>
      </c>
      <c r="B10984" s="27" t="str">
        <f t="shared" si="1200"/>
        <v>(月)</v>
      </c>
      <c r="C10984" s="34">
        <v>0.75</v>
      </c>
      <c r="D10984" s="16" t="s">
        <v>18</v>
      </c>
      <c r="E10984" s="35">
        <v>0.77083333333333304</v>
      </c>
      <c r="F10984" s="50">
        <f>IF(COUNTIF('リスト（不使用）'!$A$5:$A$6,単年カーブ!$A$1),"希望数量入力ください",'単年（2027年度）'!$E$12*単年カーブ!$R$3+'単年（2027年度）'!$E$12*(1-単年カーブ!$R$3)*単年カーブ!Q10984)</f>
        <v>0</v>
      </c>
      <c r="G10984" s="47">
        <f t="shared" si="1201"/>
        <v>0</v>
      </c>
      <c r="M10984">
        <f t="shared" si="1202"/>
        <v>11</v>
      </c>
      <c r="N10984">
        <f>IF(OR(WEEKDAY(A10984)=1,WEEKDAY(A10984)=7,COUNTIF('2027祝日等（不使用）'!$A$1:$A$20,単年カーブ!A10984)=1),0,1)</f>
        <v>1</v>
      </c>
      <c r="O10984">
        <f t="shared" si="1198"/>
        <v>37</v>
      </c>
      <c r="P10984">
        <f t="shared" si="1203"/>
        <v>1</v>
      </c>
      <c r="Q10984">
        <f t="shared" si="1204"/>
        <v>1</v>
      </c>
    </row>
    <row r="10985" spans="1:17" ht="19.5" x14ac:dyDescent="0.4">
      <c r="A10985" s="33">
        <f t="shared" si="1199"/>
        <v>46706</v>
      </c>
      <c r="B10985" s="27" t="str">
        <f t="shared" si="1200"/>
        <v>(月)</v>
      </c>
      <c r="C10985" s="34">
        <v>0.77083333333333304</v>
      </c>
      <c r="D10985" s="16" t="s">
        <v>18</v>
      </c>
      <c r="E10985" s="35">
        <v>0.79166666666666696</v>
      </c>
      <c r="F10985" s="50">
        <f>IF(COUNTIF('リスト（不使用）'!$A$5:$A$6,単年カーブ!$A$1),"希望数量入力ください",'単年（2027年度）'!$E$12*単年カーブ!$R$3+'単年（2027年度）'!$E$12*(1-単年カーブ!$R$3)*単年カーブ!Q10985)</f>
        <v>0</v>
      </c>
      <c r="G10985" s="47">
        <f t="shared" si="1201"/>
        <v>0</v>
      </c>
      <c r="M10985">
        <f t="shared" si="1202"/>
        <v>11</v>
      </c>
      <c r="N10985">
        <f>IF(OR(WEEKDAY(A10985)=1,WEEKDAY(A10985)=7,COUNTIF('2027祝日等（不使用）'!$A$1:$A$20,単年カーブ!A10985)=1),0,1)</f>
        <v>1</v>
      </c>
      <c r="O10985">
        <f t="shared" si="1198"/>
        <v>38</v>
      </c>
      <c r="P10985">
        <f t="shared" si="1203"/>
        <v>1</v>
      </c>
      <c r="Q10985">
        <f t="shared" si="1204"/>
        <v>1</v>
      </c>
    </row>
    <row r="10986" spans="1:17" ht="19.5" x14ac:dyDescent="0.4">
      <c r="A10986" s="33">
        <f t="shared" si="1199"/>
        <v>46706</v>
      </c>
      <c r="B10986" s="27" t="str">
        <f t="shared" si="1200"/>
        <v>(月)</v>
      </c>
      <c r="C10986" s="34">
        <v>0.79166666666666696</v>
      </c>
      <c r="D10986" s="16" t="s">
        <v>18</v>
      </c>
      <c r="E10986" s="35">
        <v>0.8125</v>
      </c>
      <c r="F10986" s="50">
        <f>IF(COUNTIF('リスト（不使用）'!$A$5:$A$6,単年カーブ!$A$1),"希望数量入力ください",'単年（2027年度）'!$E$12*単年カーブ!$R$3+'単年（2027年度）'!$E$12*(1-単年カーブ!$R$3)*単年カーブ!Q10986)</f>
        <v>0</v>
      </c>
      <c r="G10986" s="47">
        <f t="shared" si="1201"/>
        <v>0</v>
      </c>
      <c r="M10986">
        <f t="shared" si="1202"/>
        <v>11</v>
      </c>
      <c r="N10986">
        <f>IF(OR(WEEKDAY(A10986)=1,WEEKDAY(A10986)=7,COUNTIF('2027祝日等（不使用）'!$A$1:$A$20,単年カーブ!A10986)=1),0,1)</f>
        <v>1</v>
      </c>
      <c r="O10986">
        <f t="shared" si="1198"/>
        <v>39</v>
      </c>
      <c r="P10986">
        <f t="shared" si="1203"/>
        <v>1</v>
      </c>
      <c r="Q10986">
        <f t="shared" si="1204"/>
        <v>1</v>
      </c>
    </row>
    <row r="10987" spans="1:17" ht="19.5" x14ac:dyDescent="0.4">
      <c r="A10987" s="33">
        <f t="shared" si="1199"/>
        <v>46706</v>
      </c>
      <c r="B10987" s="27" t="str">
        <f t="shared" si="1200"/>
        <v>(月)</v>
      </c>
      <c r="C10987" s="34">
        <v>0.8125</v>
      </c>
      <c r="D10987" s="16" t="s">
        <v>18</v>
      </c>
      <c r="E10987" s="35">
        <v>0.83333333333333304</v>
      </c>
      <c r="F10987" s="50">
        <f>IF(COUNTIF('リスト（不使用）'!$A$5:$A$6,単年カーブ!$A$1),"希望数量入力ください",'単年（2027年度）'!$E$12*単年カーブ!$R$3+'単年（2027年度）'!$E$12*(1-単年カーブ!$R$3)*単年カーブ!Q10987)</f>
        <v>0</v>
      </c>
      <c r="G10987" s="47">
        <f t="shared" si="1201"/>
        <v>0</v>
      </c>
      <c r="M10987">
        <f t="shared" si="1202"/>
        <v>11</v>
      </c>
      <c r="N10987">
        <f>IF(OR(WEEKDAY(A10987)=1,WEEKDAY(A10987)=7,COUNTIF('2027祝日等（不使用）'!$A$1:$A$20,単年カーブ!A10987)=1),0,1)</f>
        <v>1</v>
      </c>
      <c r="O10987">
        <f t="shared" si="1198"/>
        <v>40</v>
      </c>
      <c r="P10987">
        <f t="shared" si="1203"/>
        <v>1</v>
      </c>
      <c r="Q10987">
        <f t="shared" si="1204"/>
        <v>1</v>
      </c>
    </row>
    <row r="10988" spans="1:17" ht="19.5" x14ac:dyDescent="0.4">
      <c r="A10988" s="33">
        <f t="shared" si="1199"/>
        <v>46706</v>
      </c>
      <c r="B10988" s="27" t="str">
        <f t="shared" si="1200"/>
        <v>(月)</v>
      </c>
      <c r="C10988" s="34">
        <v>0.83333333333333304</v>
      </c>
      <c r="D10988" s="16" t="s">
        <v>18</v>
      </c>
      <c r="E10988" s="35">
        <v>0.85416666666666696</v>
      </c>
      <c r="F10988" s="50">
        <f>IF(COUNTIF('リスト（不使用）'!$A$5:$A$6,単年カーブ!$A$1),"希望数量入力ください",'単年（2027年度）'!$E$12*単年カーブ!$R$3+'単年（2027年度）'!$E$12*(1-単年カーブ!$R$3)*単年カーブ!Q10988)</f>
        <v>0</v>
      </c>
      <c r="G10988" s="47">
        <f t="shared" si="1201"/>
        <v>0</v>
      </c>
      <c r="M10988">
        <f t="shared" si="1202"/>
        <v>11</v>
      </c>
      <c r="N10988">
        <f>IF(OR(WEEKDAY(A10988)=1,WEEKDAY(A10988)=7,COUNTIF('2027祝日等（不使用）'!$A$1:$A$20,単年カーブ!A10988)=1),0,1)</f>
        <v>1</v>
      </c>
      <c r="O10988">
        <f t="shared" si="1198"/>
        <v>41</v>
      </c>
      <c r="P10988">
        <f t="shared" si="1203"/>
        <v>0</v>
      </c>
      <c r="Q10988">
        <f t="shared" si="1204"/>
        <v>0</v>
      </c>
    </row>
    <row r="10989" spans="1:17" ht="19.5" x14ac:dyDescent="0.4">
      <c r="A10989" s="33">
        <f t="shared" si="1199"/>
        <v>46706</v>
      </c>
      <c r="B10989" s="27" t="str">
        <f t="shared" si="1200"/>
        <v>(月)</v>
      </c>
      <c r="C10989" s="34">
        <v>0.85416666666666696</v>
      </c>
      <c r="D10989" s="16" t="s">
        <v>18</v>
      </c>
      <c r="E10989" s="35">
        <v>0.875</v>
      </c>
      <c r="F10989" s="50">
        <f>IF(COUNTIF('リスト（不使用）'!$A$5:$A$6,単年カーブ!$A$1),"希望数量入力ください",'単年（2027年度）'!$E$12*単年カーブ!$R$3+'単年（2027年度）'!$E$12*(1-単年カーブ!$R$3)*単年カーブ!Q10989)</f>
        <v>0</v>
      </c>
      <c r="G10989" s="47">
        <f t="shared" si="1201"/>
        <v>0</v>
      </c>
      <c r="M10989">
        <f t="shared" si="1202"/>
        <v>11</v>
      </c>
      <c r="N10989">
        <f>IF(OR(WEEKDAY(A10989)=1,WEEKDAY(A10989)=7,COUNTIF('2027祝日等（不使用）'!$A$1:$A$20,単年カーブ!A10989)=1),0,1)</f>
        <v>1</v>
      </c>
      <c r="O10989">
        <f t="shared" si="1198"/>
        <v>42</v>
      </c>
      <c r="P10989">
        <f t="shared" si="1203"/>
        <v>0</v>
      </c>
      <c r="Q10989">
        <f t="shared" si="1204"/>
        <v>0</v>
      </c>
    </row>
    <row r="10990" spans="1:17" ht="19.5" x14ac:dyDescent="0.4">
      <c r="A10990" s="33">
        <f t="shared" si="1199"/>
        <v>46706</v>
      </c>
      <c r="B10990" s="27" t="str">
        <f t="shared" si="1200"/>
        <v>(月)</v>
      </c>
      <c r="C10990" s="34">
        <v>0.875</v>
      </c>
      <c r="D10990" s="16" t="s">
        <v>18</v>
      </c>
      <c r="E10990" s="35">
        <v>0.89583333333333304</v>
      </c>
      <c r="F10990" s="50">
        <f>IF(COUNTIF('リスト（不使用）'!$A$5:$A$6,単年カーブ!$A$1),"希望数量入力ください",'単年（2027年度）'!$E$12*単年カーブ!$R$3+'単年（2027年度）'!$E$12*(1-単年カーブ!$R$3)*単年カーブ!Q10990)</f>
        <v>0</v>
      </c>
      <c r="G10990" s="47">
        <f t="shared" si="1201"/>
        <v>0</v>
      </c>
      <c r="M10990">
        <f t="shared" si="1202"/>
        <v>11</v>
      </c>
      <c r="N10990">
        <f>IF(OR(WEEKDAY(A10990)=1,WEEKDAY(A10990)=7,COUNTIF('2027祝日等（不使用）'!$A$1:$A$20,単年カーブ!A10990)=1),0,1)</f>
        <v>1</v>
      </c>
      <c r="O10990">
        <f t="shared" si="1198"/>
        <v>43</v>
      </c>
      <c r="P10990">
        <f t="shared" si="1203"/>
        <v>0</v>
      </c>
      <c r="Q10990">
        <f t="shared" si="1204"/>
        <v>0</v>
      </c>
    </row>
    <row r="10991" spans="1:17" ht="19.5" x14ac:dyDescent="0.4">
      <c r="A10991" s="33">
        <f t="shared" si="1199"/>
        <v>46706</v>
      </c>
      <c r="B10991" s="27" t="str">
        <f t="shared" si="1200"/>
        <v>(月)</v>
      </c>
      <c r="C10991" s="34">
        <v>0.89583333333333304</v>
      </c>
      <c r="D10991" s="16" t="s">
        <v>18</v>
      </c>
      <c r="E10991" s="35">
        <v>0.91666666666666696</v>
      </c>
      <c r="F10991" s="50">
        <f>IF(COUNTIF('リスト（不使用）'!$A$5:$A$6,単年カーブ!$A$1),"希望数量入力ください",'単年（2027年度）'!$E$12*単年カーブ!$R$3+'単年（2027年度）'!$E$12*(1-単年カーブ!$R$3)*単年カーブ!Q10991)</f>
        <v>0</v>
      </c>
      <c r="G10991" s="47">
        <f t="shared" si="1201"/>
        <v>0</v>
      </c>
      <c r="M10991">
        <f t="shared" si="1202"/>
        <v>11</v>
      </c>
      <c r="N10991">
        <f>IF(OR(WEEKDAY(A10991)=1,WEEKDAY(A10991)=7,COUNTIF('2027祝日等（不使用）'!$A$1:$A$20,単年カーブ!A10991)=1),0,1)</f>
        <v>1</v>
      </c>
      <c r="O10991">
        <f t="shared" si="1198"/>
        <v>44</v>
      </c>
      <c r="P10991">
        <f t="shared" si="1203"/>
        <v>0</v>
      </c>
      <c r="Q10991">
        <f t="shared" si="1204"/>
        <v>0</v>
      </c>
    </row>
    <row r="10992" spans="1:17" ht="19.5" x14ac:dyDescent="0.4">
      <c r="A10992" s="33">
        <f t="shared" si="1199"/>
        <v>46706</v>
      </c>
      <c r="B10992" s="27" t="str">
        <f t="shared" si="1200"/>
        <v>(月)</v>
      </c>
      <c r="C10992" s="34">
        <v>0.91666666666666696</v>
      </c>
      <c r="D10992" s="16" t="s">
        <v>18</v>
      </c>
      <c r="E10992" s="35">
        <v>0.9375</v>
      </c>
      <c r="F10992" s="50">
        <f>IF(COUNTIF('リスト（不使用）'!$A$5:$A$6,単年カーブ!$A$1),"希望数量入力ください",'単年（2027年度）'!$E$12*単年カーブ!$R$3+'単年（2027年度）'!$E$12*(1-単年カーブ!$R$3)*単年カーブ!Q10992)</f>
        <v>0</v>
      </c>
      <c r="G10992" s="47">
        <f t="shared" si="1201"/>
        <v>0</v>
      </c>
      <c r="M10992">
        <f t="shared" si="1202"/>
        <v>11</v>
      </c>
      <c r="N10992">
        <f>IF(OR(WEEKDAY(A10992)=1,WEEKDAY(A10992)=7,COUNTIF('2027祝日等（不使用）'!$A$1:$A$20,単年カーブ!A10992)=1),0,1)</f>
        <v>1</v>
      </c>
      <c r="O10992">
        <f t="shared" si="1198"/>
        <v>45</v>
      </c>
      <c r="P10992">
        <f t="shared" si="1203"/>
        <v>0</v>
      </c>
      <c r="Q10992">
        <f t="shared" si="1204"/>
        <v>0</v>
      </c>
    </row>
    <row r="10993" spans="1:17" ht="19.5" x14ac:dyDescent="0.4">
      <c r="A10993" s="33">
        <f t="shared" si="1199"/>
        <v>46706</v>
      </c>
      <c r="B10993" s="27" t="str">
        <f t="shared" si="1200"/>
        <v>(月)</v>
      </c>
      <c r="C10993" s="34">
        <v>0.9375</v>
      </c>
      <c r="D10993" s="16" t="s">
        <v>18</v>
      </c>
      <c r="E10993" s="35">
        <v>0.95833333333333304</v>
      </c>
      <c r="F10993" s="50">
        <f>IF(COUNTIF('リスト（不使用）'!$A$5:$A$6,単年カーブ!$A$1),"希望数量入力ください",'単年（2027年度）'!$E$12*単年カーブ!$R$3+'単年（2027年度）'!$E$12*(1-単年カーブ!$R$3)*単年カーブ!Q10993)</f>
        <v>0</v>
      </c>
      <c r="G10993" s="47">
        <f t="shared" si="1201"/>
        <v>0</v>
      </c>
      <c r="M10993">
        <f t="shared" si="1202"/>
        <v>11</v>
      </c>
      <c r="N10993">
        <f>IF(OR(WEEKDAY(A10993)=1,WEEKDAY(A10993)=7,COUNTIF('2027祝日等（不使用）'!$A$1:$A$20,単年カーブ!A10993)=1),0,1)</f>
        <v>1</v>
      </c>
      <c r="O10993">
        <f t="shared" si="1198"/>
        <v>46</v>
      </c>
      <c r="P10993">
        <f t="shared" si="1203"/>
        <v>0</v>
      </c>
      <c r="Q10993">
        <f t="shared" si="1204"/>
        <v>0</v>
      </c>
    </row>
    <row r="10994" spans="1:17" ht="19.5" x14ac:dyDescent="0.4">
      <c r="A10994" s="33">
        <f t="shared" si="1199"/>
        <v>46706</v>
      </c>
      <c r="B10994" s="27" t="str">
        <f t="shared" si="1200"/>
        <v>(月)</v>
      </c>
      <c r="C10994" s="34">
        <v>0.95833333333333304</v>
      </c>
      <c r="D10994" s="16" t="s">
        <v>18</v>
      </c>
      <c r="E10994" s="35">
        <v>0.97916666666666696</v>
      </c>
      <c r="F10994" s="50">
        <f>IF(COUNTIF('リスト（不使用）'!$A$5:$A$6,単年カーブ!$A$1),"希望数量入力ください",'単年（2027年度）'!$E$12*単年カーブ!$R$3+'単年（2027年度）'!$E$12*(1-単年カーブ!$R$3)*単年カーブ!Q10994)</f>
        <v>0</v>
      </c>
      <c r="G10994" s="47">
        <f t="shared" si="1201"/>
        <v>0</v>
      </c>
      <c r="M10994">
        <f t="shared" si="1202"/>
        <v>11</v>
      </c>
      <c r="N10994">
        <f>IF(OR(WEEKDAY(A10994)=1,WEEKDAY(A10994)=7,COUNTIF('2027祝日等（不使用）'!$A$1:$A$20,単年カーブ!A10994)=1),0,1)</f>
        <v>1</v>
      </c>
      <c r="O10994">
        <f t="shared" si="1198"/>
        <v>47</v>
      </c>
      <c r="P10994">
        <f t="shared" si="1203"/>
        <v>0</v>
      </c>
      <c r="Q10994">
        <f t="shared" si="1204"/>
        <v>0</v>
      </c>
    </row>
    <row r="10995" spans="1:17" ht="19.5" x14ac:dyDescent="0.4">
      <c r="A10995" s="33">
        <f t="shared" si="1199"/>
        <v>46706</v>
      </c>
      <c r="B10995" s="27" t="str">
        <f t="shared" si="1200"/>
        <v>(月)</v>
      </c>
      <c r="C10995" s="34">
        <v>0.97916666666666696</v>
      </c>
      <c r="D10995" s="16" t="s">
        <v>18</v>
      </c>
      <c r="E10995" s="35" t="s">
        <v>17</v>
      </c>
      <c r="F10995" s="50">
        <f>IF(COUNTIF('リスト（不使用）'!$A$5:$A$6,単年カーブ!$A$1),"希望数量入力ください",'単年（2027年度）'!$E$12*単年カーブ!$R$3+'単年（2027年度）'!$E$12*(1-単年カーブ!$R$3)*単年カーブ!Q10995)</f>
        <v>0</v>
      </c>
      <c r="G10995" s="47">
        <f t="shared" si="1201"/>
        <v>0</v>
      </c>
      <c r="M10995">
        <f t="shared" si="1202"/>
        <v>11</v>
      </c>
      <c r="N10995">
        <f>IF(OR(WEEKDAY(A10995)=1,WEEKDAY(A10995)=7,COUNTIF('2027祝日等（不使用）'!$A$1:$A$20,単年カーブ!A10995)=1),0,1)</f>
        <v>1</v>
      </c>
      <c r="O10995">
        <f t="shared" si="1198"/>
        <v>48</v>
      </c>
      <c r="P10995">
        <f t="shared" si="1203"/>
        <v>0</v>
      </c>
      <c r="Q10995">
        <f t="shared" si="1204"/>
        <v>0</v>
      </c>
    </row>
    <row r="10996" spans="1:17" ht="19.5" x14ac:dyDescent="0.4">
      <c r="A10996" s="33">
        <f t="shared" si="1199"/>
        <v>46707</v>
      </c>
      <c r="B10996" s="27" t="str">
        <f t="shared" si="1200"/>
        <v>(火)</v>
      </c>
      <c r="C10996" s="34">
        <v>0</v>
      </c>
      <c r="D10996" s="16" t="s">
        <v>18</v>
      </c>
      <c r="E10996" s="35">
        <v>2.0833333333333332E-2</v>
      </c>
      <c r="F10996" s="50">
        <f>IF(COUNTIF('リスト（不使用）'!$A$5:$A$6,単年カーブ!$A$1),"希望数量入力ください",'単年（2027年度）'!$E$12*単年カーブ!$R$3+'単年（2027年度）'!$E$12*(1-単年カーブ!$R$3)*単年カーブ!Q10996)</f>
        <v>0</v>
      </c>
      <c r="G10996" s="47">
        <f t="shared" si="1201"/>
        <v>0</v>
      </c>
      <c r="M10996">
        <f t="shared" si="1202"/>
        <v>11</v>
      </c>
      <c r="N10996">
        <f>IF(OR(WEEKDAY(A10996)=1,WEEKDAY(A10996)=7,COUNTIF('2027祝日等（不使用）'!$A$1:$A$20,単年カーブ!A10996)=1),0,1)</f>
        <v>1</v>
      </c>
      <c r="O10996">
        <f t="shared" ref="O10996:O11059" si="1205">O10948</f>
        <v>1</v>
      </c>
      <c r="P10996">
        <f t="shared" si="1203"/>
        <v>0</v>
      </c>
      <c r="Q10996">
        <f t="shared" si="1204"/>
        <v>0</v>
      </c>
    </row>
    <row r="10997" spans="1:17" ht="19.5" x14ac:dyDescent="0.4">
      <c r="A10997" s="33">
        <f t="shared" si="1199"/>
        <v>46707</v>
      </c>
      <c r="B10997" s="27" t="str">
        <f t="shared" si="1200"/>
        <v>(火)</v>
      </c>
      <c r="C10997" s="34">
        <v>2.0833333333333332E-2</v>
      </c>
      <c r="D10997" s="16" t="s">
        <v>18</v>
      </c>
      <c r="E10997" s="35">
        <v>4.1666666666666664E-2</v>
      </c>
      <c r="F10997" s="50">
        <f>IF(COUNTIF('リスト（不使用）'!$A$5:$A$6,単年カーブ!$A$1),"希望数量入力ください",'単年（2027年度）'!$E$12*単年カーブ!$R$3+'単年（2027年度）'!$E$12*(1-単年カーブ!$R$3)*単年カーブ!Q10997)</f>
        <v>0</v>
      </c>
      <c r="G10997" s="47">
        <f t="shared" si="1201"/>
        <v>0</v>
      </c>
      <c r="M10997">
        <f t="shared" si="1202"/>
        <v>11</v>
      </c>
      <c r="N10997">
        <f>IF(OR(WEEKDAY(A10997)=1,WEEKDAY(A10997)=7,COUNTIF('2027祝日等（不使用）'!$A$1:$A$20,単年カーブ!A10997)=1),0,1)</f>
        <v>1</v>
      </c>
      <c r="O10997">
        <f t="shared" si="1205"/>
        <v>2</v>
      </c>
      <c r="P10997">
        <f t="shared" si="1203"/>
        <v>0</v>
      </c>
      <c r="Q10997">
        <f t="shared" si="1204"/>
        <v>0</v>
      </c>
    </row>
    <row r="10998" spans="1:17" ht="19.5" x14ac:dyDescent="0.4">
      <c r="A10998" s="33">
        <f t="shared" si="1199"/>
        <v>46707</v>
      </c>
      <c r="B10998" s="27" t="str">
        <f t="shared" si="1200"/>
        <v>(火)</v>
      </c>
      <c r="C10998" s="34">
        <v>4.1666666666666664E-2</v>
      </c>
      <c r="D10998" s="16" t="s">
        <v>18</v>
      </c>
      <c r="E10998" s="35">
        <v>6.25E-2</v>
      </c>
      <c r="F10998" s="50">
        <f>IF(COUNTIF('リスト（不使用）'!$A$5:$A$6,単年カーブ!$A$1),"希望数量入力ください",'単年（2027年度）'!$E$12*単年カーブ!$R$3+'単年（2027年度）'!$E$12*(1-単年カーブ!$R$3)*単年カーブ!Q10998)</f>
        <v>0</v>
      </c>
      <c r="G10998" s="47">
        <f t="shared" si="1201"/>
        <v>0</v>
      </c>
      <c r="M10998">
        <f t="shared" si="1202"/>
        <v>11</v>
      </c>
      <c r="N10998">
        <f>IF(OR(WEEKDAY(A10998)=1,WEEKDAY(A10998)=7,COUNTIF('2027祝日等（不使用）'!$A$1:$A$20,単年カーブ!A10998)=1),0,1)</f>
        <v>1</v>
      </c>
      <c r="O10998">
        <f t="shared" si="1205"/>
        <v>3</v>
      </c>
      <c r="P10998">
        <f t="shared" si="1203"/>
        <v>0</v>
      </c>
      <c r="Q10998">
        <f t="shared" si="1204"/>
        <v>0</v>
      </c>
    </row>
    <row r="10999" spans="1:17" ht="19.5" x14ac:dyDescent="0.4">
      <c r="A10999" s="33">
        <f t="shared" si="1199"/>
        <v>46707</v>
      </c>
      <c r="B10999" s="27" t="str">
        <f t="shared" si="1200"/>
        <v>(火)</v>
      </c>
      <c r="C10999" s="34">
        <v>6.25E-2</v>
      </c>
      <c r="D10999" s="16" t="s">
        <v>18</v>
      </c>
      <c r="E10999" s="35">
        <v>8.3333333333333301E-2</v>
      </c>
      <c r="F10999" s="50">
        <f>IF(COUNTIF('リスト（不使用）'!$A$5:$A$6,単年カーブ!$A$1),"希望数量入力ください",'単年（2027年度）'!$E$12*単年カーブ!$R$3+'単年（2027年度）'!$E$12*(1-単年カーブ!$R$3)*単年カーブ!Q10999)</f>
        <v>0</v>
      </c>
      <c r="G10999" s="47">
        <f t="shared" si="1201"/>
        <v>0</v>
      </c>
      <c r="M10999">
        <f t="shared" si="1202"/>
        <v>11</v>
      </c>
      <c r="N10999">
        <f>IF(OR(WEEKDAY(A10999)=1,WEEKDAY(A10999)=7,COUNTIF('2027祝日等（不使用）'!$A$1:$A$20,単年カーブ!A10999)=1),0,1)</f>
        <v>1</v>
      </c>
      <c r="O10999">
        <f t="shared" si="1205"/>
        <v>4</v>
      </c>
      <c r="P10999">
        <f t="shared" si="1203"/>
        <v>0</v>
      </c>
      <c r="Q10999">
        <f t="shared" si="1204"/>
        <v>0</v>
      </c>
    </row>
    <row r="11000" spans="1:17" ht="19.5" x14ac:dyDescent="0.4">
      <c r="A11000" s="33">
        <f t="shared" si="1199"/>
        <v>46707</v>
      </c>
      <c r="B11000" s="27" t="str">
        <f t="shared" si="1200"/>
        <v>(火)</v>
      </c>
      <c r="C11000" s="34">
        <v>8.3333333333333301E-2</v>
      </c>
      <c r="D11000" s="16" t="s">
        <v>18</v>
      </c>
      <c r="E11000" s="35">
        <v>0.104166666666667</v>
      </c>
      <c r="F11000" s="50">
        <f>IF(COUNTIF('リスト（不使用）'!$A$5:$A$6,単年カーブ!$A$1),"希望数量入力ください",'単年（2027年度）'!$E$12*単年カーブ!$R$3+'単年（2027年度）'!$E$12*(1-単年カーブ!$R$3)*単年カーブ!Q11000)</f>
        <v>0</v>
      </c>
      <c r="G11000" s="47">
        <f t="shared" si="1201"/>
        <v>0</v>
      </c>
      <c r="M11000">
        <f t="shared" si="1202"/>
        <v>11</v>
      </c>
      <c r="N11000">
        <f>IF(OR(WEEKDAY(A11000)=1,WEEKDAY(A11000)=7,COUNTIF('2027祝日等（不使用）'!$A$1:$A$20,単年カーブ!A11000)=1),0,1)</f>
        <v>1</v>
      </c>
      <c r="O11000">
        <f t="shared" si="1205"/>
        <v>5</v>
      </c>
      <c r="P11000">
        <f t="shared" si="1203"/>
        <v>0</v>
      </c>
      <c r="Q11000">
        <f t="shared" si="1204"/>
        <v>0</v>
      </c>
    </row>
    <row r="11001" spans="1:17" ht="19.5" x14ac:dyDescent="0.4">
      <c r="A11001" s="33">
        <f t="shared" si="1199"/>
        <v>46707</v>
      </c>
      <c r="B11001" s="27" t="str">
        <f t="shared" si="1200"/>
        <v>(火)</v>
      </c>
      <c r="C11001" s="34">
        <v>0.104166666666667</v>
      </c>
      <c r="D11001" s="16" t="s">
        <v>18</v>
      </c>
      <c r="E11001" s="35">
        <v>0.125</v>
      </c>
      <c r="F11001" s="50">
        <f>IF(COUNTIF('リスト（不使用）'!$A$5:$A$6,単年カーブ!$A$1),"希望数量入力ください",'単年（2027年度）'!$E$12*単年カーブ!$R$3+'単年（2027年度）'!$E$12*(1-単年カーブ!$R$3)*単年カーブ!Q11001)</f>
        <v>0</v>
      </c>
      <c r="G11001" s="47">
        <f t="shared" si="1201"/>
        <v>0</v>
      </c>
      <c r="M11001">
        <f t="shared" si="1202"/>
        <v>11</v>
      </c>
      <c r="N11001">
        <f>IF(OR(WEEKDAY(A11001)=1,WEEKDAY(A11001)=7,COUNTIF('2027祝日等（不使用）'!$A$1:$A$20,単年カーブ!A11001)=1),0,1)</f>
        <v>1</v>
      </c>
      <c r="O11001">
        <f t="shared" si="1205"/>
        <v>6</v>
      </c>
      <c r="P11001">
        <f t="shared" si="1203"/>
        <v>0</v>
      </c>
      <c r="Q11001">
        <f t="shared" si="1204"/>
        <v>0</v>
      </c>
    </row>
    <row r="11002" spans="1:17" ht="19.5" x14ac:dyDescent="0.4">
      <c r="A11002" s="33">
        <f t="shared" ref="A11002:A11065" si="1206">A10954+1</f>
        <v>46707</v>
      </c>
      <c r="B11002" s="27" t="str">
        <f t="shared" si="1200"/>
        <v>(火)</v>
      </c>
      <c r="C11002" s="34">
        <v>0.125</v>
      </c>
      <c r="D11002" s="16" t="s">
        <v>18</v>
      </c>
      <c r="E11002" s="35">
        <v>0.14583333333333301</v>
      </c>
      <c r="F11002" s="50">
        <f>IF(COUNTIF('リスト（不使用）'!$A$5:$A$6,単年カーブ!$A$1),"希望数量入力ください",'単年（2027年度）'!$E$12*単年カーブ!$R$3+'単年（2027年度）'!$E$12*(1-単年カーブ!$R$3)*単年カーブ!Q11002)</f>
        <v>0</v>
      </c>
      <c r="G11002" s="47">
        <f t="shared" si="1201"/>
        <v>0</v>
      </c>
      <c r="M11002">
        <f t="shared" si="1202"/>
        <v>11</v>
      </c>
      <c r="N11002">
        <f>IF(OR(WEEKDAY(A11002)=1,WEEKDAY(A11002)=7,COUNTIF('2027祝日等（不使用）'!$A$1:$A$20,単年カーブ!A11002)=1),0,1)</f>
        <v>1</v>
      </c>
      <c r="O11002">
        <f t="shared" si="1205"/>
        <v>7</v>
      </c>
      <c r="P11002">
        <f t="shared" si="1203"/>
        <v>0</v>
      </c>
      <c r="Q11002">
        <f t="shared" si="1204"/>
        <v>0</v>
      </c>
    </row>
    <row r="11003" spans="1:17" ht="19.5" x14ac:dyDescent="0.4">
      <c r="A11003" s="33">
        <f t="shared" si="1206"/>
        <v>46707</v>
      </c>
      <c r="B11003" s="27" t="str">
        <f t="shared" si="1200"/>
        <v>(火)</v>
      </c>
      <c r="C11003" s="34">
        <v>0.14583333333333301</v>
      </c>
      <c r="D11003" s="16" t="s">
        <v>18</v>
      </c>
      <c r="E11003" s="35">
        <v>0.16666666666666699</v>
      </c>
      <c r="F11003" s="50">
        <f>IF(COUNTIF('リスト（不使用）'!$A$5:$A$6,単年カーブ!$A$1),"希望数量入力ください",'単年（2027年度）'!$E$12*単年カーブ!$R$3+'単年（2027年度）'!$E$12*(1-単年カーブ!$R$3)*単年カーブ!Q11003)</f>
        <v>0</v>
      </c>
      <c r="G11003" s="47">
        <f t="shared" si="1201"/>
        <v>0</v>
      </c>
      <c r="M11003">
        <f t="shared" si="1202"/>
        <v>11</v>
      </c>
      <c r="N11003">
        <f>IF(OR(WEEKDAY(A11003)=1,WEEKDAY(A11003)=7,COUNTIF('2027祝日等（不使用）'!$A$1:$A$20,単年カーブ!A11003)=1),0,1)</f>
        <v>1</v>
      </c>
      <c r="O11003">
        <f t="shared" si="1205"/>
        <v>8</v>
      </c>
      <c r="P11003">
        <f t="shared" si="1203"/>
        <v>0</v>
      </c>
      <c r="Q11003">
        <f t="shared" si="1204"/>
        <v>0</v>
      </c>
    </row>
    <row r="11004" spans="1:17" ht="19.5" x14ac:dyDescent="0.4">
      <c r="A11004" s="33">
        <f t="shared" si="1206"/>
        <v>46707</v>
      </c>
      <c r="B11004" s="27" t="str">
        <f t="shared" si="1200"/>
        <v>(火)</v>
      </c>
      <c r="C11004" s="34">
        <v>0.16666666666666699</v>
      </c>
      <c r="D11004" s="16" t="s">
        <v>18</v>
      </c>
      <c r="E11004" s="35">
        <v>0.1875</v>
      </c>
      <c r="F11004" s="50">
        <f>IF(COUNTIF('リスト（不使用）'!$A$5:$A$6,単年カーブ!$A$1),"希望数量入力ください",'単年（2027年度）'!$E$12*単年カーブ!$R$3+'単年（2027年度）'!$E$12*(1-単年カーブ!$R$3)*単年カーブ!Q11004)</f>
        <v>0</v>
      </c>
      <c r="G11004" s="47">
        <f t="shared" si="1201"/>
        <v>0</v>
      </c>
      <c r="M11004">
        <f t="shared" si="1202"/>
        <v>11</v>
      </c>
      <c r="N11004">
        <f>IF(OR(WEEKDAY(A11004)=1,WEEKDAY(A11004)=7,COUNTIF('2027祝日等（不使用）'!$A$1:$A$20,単年カーブ!A11004)=1),0,1)</f>
        <v>1</v>
      </c>
      <c r="O11004">
        <f t="shared" si="1205"/>
        <v>9</v>
      </c>
      <c r="P11004">
        <f t="shared" si="1203"/>
        <v>0</v>
      </c>
      <c r="Q11004">
        <f t="shared" si="1204"/>
        <v>0</v>
      </c>
    </row>
    <row r="11005" spans="1:17" ht="19.5" x14ac:dyDescent="0.4">
      <c r="A11005" s="33">
        <f t="shared" si="1206"/>
        <v>46707</v>
      </c>
      <c r="B11005" s="27" t="str">
        <f t="shared" si="1200"/>
        <v>(火)</v>
      </c>
      <c r="C11005" s="34">
        <v>0.1875</v>
      </c>
      <c r="D11005" s="16" t="s">
        <v>18</v>
      </c>
      <c r="E11005" s="35">
        <v>0.20833333333333301</v>
      </c>
      <c r="F11005" s="50">
        <f>IF(COUNTIF('リスト（不使用）'!$A$5:$A$6,単年カーブ!$A$1),"希望数量入力ください",'単年（2027年度）'!$E$12*単年カーブ!$R$3+'単年（2027年度）'!$E$12*(1-単年カーブ!$R$3)*単年カーブ!Q11005)</f>
        <v>0</v>
      </c>
      <c r="G11005" s="47">
        <f t="shared" si="1201"/>
        <v>0</v>
      </c>
      <c r="M11005">
        <f t="shared" si="1202"/>
        <v>11</v>
      </c>
      <c r="N11005">
        <f>IF(OR(WEEKDAY(A11005)=1,WEEKDAY(A11005)=7,COUNTIF('2027祝日等（不使用）'!$A$1:$A$20,単年カーブ!A11005)=1),0,1)</f>
        <v>1</v>
      </c>
      <c r="O11005">
        <f t="shared" si="1205"/>
        <v>10</v>
      </c>
      <c r="P11005">
        <f t="shared" si="1203"/>
        <v>0</v>
      </c>
      <c r="Q11005">
        <f t="shared" si="1204"/>
        <v>0</v>
      </c>
    </row>
    <row r="11006" spans="1:17" ht="19.5" x14ac:dyDescent="0.4">
      <c r="A11006" s="33">
        <f t="shared" si="1206"/>
        <v>46707</v>
      </c>
      <c r="B11006" s="27" t="str">
        <f t="shared" si="1200"/>
        <v>(火)</v>
      </c>
      <c r="C11006" s="34">
        <v>0.20833333333333301</v>
      </c>
      <c r="D11006" s="16" t="s">
        <v>18</v>
      </c>
      <c r="E11006" s="35">
        <v>0.22916666666666699</v>
      </c>
      <c r="F11006" s="50">
        <f>IF(COUNTIF('リスト（不使用）'!$A$5:$A$6,単年カーブ!$A$1),"希望数量入力ください",'単年（2027年度）'!$E$12*単年カーブ!$R$3+'単年（2027年度）'!$E$12*(1-単年カーブ!$R$3)*単年カーブ!Q11006)</f>
        <v>0</v>
      </c>
      <c r="G11006" s="47">
        <f t="shared" si="1201"/>
        <v>0</v>
      </c>
      <c r="M11006">
        <f t="shared" si="1202"/>
        <v>11</v>
      </c>
      <c r="N11006">
        <f>IF(OR(WEEKDAY(A11006)=1,WEEKDAY(A11006)=7,COUNTIF('2027祝日等（不使用）'!$A$1:$A$20,単年カーブ!A11006)=1),0,1)</f>
        <v>1</v>
      </c>
      <c r="O11006">
        <f t="shared" si="1205"/>
        <v>11</v>
      </c>
      <c r="P11006">
        <f t="shared" si="1203"/>
        <v>0</v>
      </c>
      <c r="Q11006">
        <f t="shared" si="1204"/>
        <v>0</v>
      </c>
    </row>
    <row r="11007" spans="1:17" ht="19.5" x14ac:dyDescent="0.4">
      <c r="A11007" s="33">
        <f t="shared" si="1206"/>
        <v>46707</v>
      </c>
      <c r="B11007" s="27" t="str">
        <f t="shared" si="1200"/>
        <v>(火)</v>
      </c>
      <c r="C11007" s="34">
        <v>0.22916666666666699</v>
      </c>
      <c r="D11007" s="16" t="s">
        <v>18</v>
      </c>
      <c r="E11007" s="35">
        <v>0.25</v>
      </c>
      <c r="F11007" s="50">
        <f>IF(COUNTIF('リスト（不使用）'!$A$5:$A$6,単年カーブ!$A$1),"希望数量入力ください",'単年（2027年度）'!$E$12*単年カーブ!$R$3+'単年（2027年度）'!$E$12*(1-単年カーブ!$R$3)*単年カーブ!Q11007)</f>
        <v>0</v>
      </c>
      <c r="G11007" s="47">
        <f t="shared" si="1201"/>
        <v>0</v>
      </c>
      <c r="M11007">
        <f t="shared" si="1202"/>
        <v>11</v>
      </c>
      <c r="N11007">
        <f>IF(OR(WEEKDAY(A11007)=1,WEEKDAY(A11007)=7,COUNTIF('2027祝日等（不使用）'!$A$1:$A$20,単年カーブ!A11007)=1),0,1)</f>
        <v>1</v>
      </c>
      <c r="O11007">
        <f t="shared" si="1205"/>
        <v>12</v>
      </c>
      <c r="P11007">
        <f t="shared" si="1203"/>
        <v>0</v>
      </c>
      <c r="Q11007">
        <f t="shared" si="1204"/>
        <v>0</v>
      </c>
    </row>
    <row r="11008" spans="1:17" ht="19.5" x14ac:dyDescent="0.4">
      <c r="A11008" s="33">
        <f t="shared" si="1206"/>
        <v>46707</v>
      </c>
      <c r="B11008" s="27" t="str">
        <f t="shared" si="1200"/>
        <v>(火)</v>
      </c>
      <c r="C11008" s="34">
        <v>0.25</v>
      </c>
      <c r="D11008" s="16" t="s">
        <v>18</v>
      </c>
      <c r="E11008" s="35">
        <v>0.27083333333333298</v>
      </c>
      <c r="F11008" s="50">
        <f>IF(COUNTIF('リスト（不使用）'!$A$5:$A$6,単年カーブ!$A$1),"希望数量入力ください",'単年（2027年度）'!$E$12*単年カーブ!$R$3+'単年（2027年度）'!$E$12*(1-単年カーブ!$R$3)*単年カーブ!Q11008)</f>
        <v>0</v>
      </c>
      <c r="G11008" s="47">
        <f t="shared" si="1201"/>
        <v>0</v>
      </c>
      <c r="M11008">
        <f t="shared" si="1202"/>
        <v>11</v>
      </c>
      <c r="N11008">
        <f>IF(OR(WEEKDAY(A11008)=1,WEEKDAY(A11008)=7,COUNTIF('2027祝日等（不使用）'!$A$1:$A$20,単年カーブ!A11008)=1),0,1)</f>
        <v>1</v>
      </c>
      <c r="O11008">
        <f t="shared" si="1205"/>
        <v>13</v>
      </c>
      <c r="P11008">
        <f t="shared" si="1203"/>
        <v>0</v>
      </c>
      <c r="Q11008">
        <f t="shared" si="1204"/>
        <v>0</v>
      </c>
    </row>
    <row r="11009" spans="1:17" ht="19.5" x14ac:dyDescent="0.4">
      <c r="A11009" s="33">
        <f t="shared" si="1206"/>
        <v>46707</v>
      </c>
      <c r="B11009" s="27" t="str">
        <f t="shared" si="1200"/>
        <v>(火)</v>
      </c>
      <c r="C11009" s="34">
        <v>0.27083333333333298</v>
      </c>
      <c r="D11009" s="16" t="s">
        <v>18</v>
      </c>
      <c r="E11009" s="35">
        <v>0.29166666666666702</v>
      </c>
      <c r="F11009" s="50">
        <f>IF(COUNTIF('リスト（不使用）'!$A$5:$A$6,単年カーブ!$A$1),"希望数量入力ください",'単年（2027年度）'!$E$12*単年カーブ!$R$3+'単年（2027年度）'!$E$12*(1-単年カーブ!$R$3)*単年カーブ!Q11009)</f>
        <v>0</v>
      </c>
      <c r="G11009" s="47">
        <f t="shared" si="1201"/>
        <v>0</v>
      </c>
      <c r="M11009">
        <f t="shared" si="1202"/>
        <v>11</v>
      </c>
      <c r="N11009">
        <f>IF(OR(WEEKDAY(A11009)=1,WEEKDAY(A11009)=7,COUNTIF('2027祝日等（不使用）'!$A$1:$A$20,単年カーブ!A11009)=1),0,1)</f>
        <v>1</v>
      </c>
      <c r="O11009">
        <f t="shared" si="1205"/>
        <v>14</v>
      </c>
      <c r="P11009">
        <f t="shared" si="1203"/>
        <v>0</v>
      </c>
      <c r="Q11009">
        <f t="shared" si="1204"/>
        <v>0</v>
      </c>
    </row>
    <row r="11010" spans="1:17" ht="19.5" x14ac:dyDescent="0.4">
      <c r="A11010" s="33">
        <f t="shared" si="1206"/>
        <v>46707</v>
      </c>
      <c r="B11010" s="27" t="str">
        <f t="shared" si="1200"/>
        <v>(火)</v>
      </c>
      <c r="C11010" s="34">
        <v>0.29166666666666702</v>
      </c>
      <c r="D11010" s="16" t="s">
        <v>18</v>
      </c>
      <c r="E11010" s="35">
        <v>0.3125</v>
      </c>
      <c r="F11010" s="50">
        <f>IF(COUNTIF('リスト（不使用）'!$A$5:$A$6,単年カーブ!$A$1),"希望数量入力ください",'単年（2027年度）'!$E$12*単年カーブ!$R$3+'単年（2027年度）'!$E$12*(1-単年カーブ!$R$3)*単年カーブ!Q11010)</f>
        <v>0</v>
      </c>
      <c r="G11010" s="47">
        <f t="shared" si="1201"/>
        <v>0</v>
      </c>
      <c r="M11010">
        <f t="shared" si="1202"/>
        <v>11</v>
      </c>
      <c r="N11010">
        <f>IF(OR(WEEKDAY(A11010)=1,WEEKDAY(A11010)=7,COUNTIF('2027祝日等（不使用）'!$A$1:$A$20,単年カーブ!A11010)=1),0,1)</f>
        <v>1</v>
      </c>
      <c r="O11010">
        <f t="shared" si="1205"/>
        <v>15</v>
      </c>
      <c r="P11010">
        <f t="shared" si="1203"/>
        <v>0</v>
      </c>
      <c r="Q11010">
        <f t="shared" si="1204"/>
        <v>0</v>
      </c>
    </row>
    <row r="11011" spans="1:17" ht="19.5" x14ac:dyDescent="0.4">
      <c r="A11011" s="33">
        <f t="shared" si="1206"/>
        <v>46707</v>
      </c>
      <c r="B11011" s="27" t="str">
        <f t="shared" si="1200"/>
        <v>(火)</v>
      </c>
      <c r="C11011" s="34">
        <v>0.3125</v>
      </c>
      <c r="D11011" s="16" t="s">
        <v>18</v>
      </c>
      <c r="E11011" s="35">
        <v>0.33333333333333298</v>
      </c>
      <c r="F11011" s="50">
        <f>IF(COUNTIF('リスト（不使用）'!$A$5:$A$6,単年カーブ!$A$1),"希望数量入力ください",'単年（2027年度）'!$E$12*単年カーブ!$R$3+'単年（2027年度）'!$E$12*(1-単年カーブ!$R$3)*単年カーブ!Q11011)</f>
        <v>0</v>
      </c>
      <c r="G11011" s="47">
        <f t="shared" si="1201"/>
        <v>0</v>
      </c>
      <c r="M11011">
        <f t="shared" si="1202"/>
        <v>11</v>
      </c>
      <c r="N11011">
        <f>IF(OR(WEEKDAY(A11011)=1,WEEKDAY(A11011)=7,COUNTIF('2027祝日等（不使用）'!$A$1:$A$20,単年カーブ!A11011)=1),0,1)</f>
        <v>1</v>
      </c>
      <c r="O11011">
        <f t="shared" si="1205"/>
        <v>16</v>
      </c>
      <c r="P11011">
        <f t="shared" si="1203"/>
        <v>0</v>
      </c>
      <c r="Q11011">
        <f t="shared" si="1204"/>
        <v>0</v>
      </c>
    </row>
    <row r="11012" spans="1:17" ht="19.5" x14ac:dyDescent="0.4">
      <c r="A11012" s="33">
        <f t="shared" si="1206"/>
        <v>46707</v>
      </c>
      <c r="B11012" s="27" t="str">
        <f t="shared" ref="B11012:B11075" si="1207">TEXT(A11012,"(aaa)")</f>
        <v>(火)</v>
      </c>
      <c r="C11012" s="34">
        <v>0.33333333333333298</v>
      </c>
      <c r="D11012" s="16" t="s">
        <v>18</v>
      </c>
      <c r="E11012" s="35">
        <v>0.35416666666666702</v>
      </c>
      <c r="F11012" s="50">
        <f>IF(COUNTIF('リスト（不使用）'!$A$5:$A$6,単年カーブ!$A$1),"希望数量入力ください",'単年（2027年度）'!$E$12*単年カーブ!$R$3+'単年（2027年度）'!$E$12*(1-単年カーブ!$R$3)*単年カーブ!Q11012)</f>
        <v>0</v>
      </c>
      <c r="G11012" s="47">
        <f t="shared" ref="G11012:G11075" si="1208">F11012/2</f>
        <v>0</v>
      </c>
      <c r="M11012">
        <f t="shared" ref="M11012:M11075" si="1209">MONTH(A11012)</f>
        <v>11</v>
      </c>
      <c r="N11012">
        <f>IF(OR(WEEKDAY(A11012)=1,WEEKDAY(A11012)=7,COUNTIF('2027祝日等（不使用）'!$A$1:$A$20,単年カーブ!A11012)=1),0,1)</f>
        <v>1</v>
      </c>
      <c r="O11012">
        <f t="shared" si="1205"/>
        <v>17</v>
      </c>
      <c r="P11012">
        <f t="shared" ref="P11012:P11075" si="1210">IF(AND(O11012&gt;16,O11012&lt;41),1,0)</f>
        <v>1</v>
      </c>
      <c r="Q11012">
        <f t="shared" ref="Q11012:Q11075" si="1211">P11012*N11012</f>
        <v>1</v>
      </c>
    </row>
    <row r="11013" spans="1:17" ht="19.5" x14ac:dyDescent="0.4">
      <c r="A11013" s="33">
        <f t="shared" si="1206"/>
        <v>46707</v>
      </c>
      <c r="B11013" s="27" t="str">
        <f t="shared" si="1207"/>
        <v>(火)</v>
      </c>
      <c r="C11013" s="34">
        <v>0.35416666666666702</v>
      </c>
      <c r="D11013" s="16" t="s">
        <v>18</v>
      </c>
      <c r="E11013" s="35">
        <v>0.375</v>
      </c>
      <c r="F11013" s="50">
        <f>IF(COUNTIF('リスト（不使用）'!$A$5:$A$6,単年カーブ!$A$1),"希望数量入力ください",'単年（2027年度）'!$E$12*単年カーブ!$R$3+'単年（2027年度）'!$E$12*(1-単年カーブ!$R$3)*単年カーブ!Q11013)</f>
        <v>0</v>
      </c>
      <c r="G11013" s="47">
        <f t="shared" si="1208"/>
        <v>0</v>
      </c>
      <c r="M11013">
        <f t="shared" si="1209"/>
        <v>11</v>
      </c>
      <c r="N11013">
        <f>IF(OR(WEEKDAY(A11013)=1,WEEKDAY(A11013)=7,COUNTIF('2027祝日等（不使用）'!$A$1:$A$20,単年カーブ!A11013)=1),0,1)</f>
        <v>1</v>
      </c>
      <c r="O11013">
        <f t="shared" si="1205"/>
        <v>18</v>
      </c>
      <c r="P11013">
        <f t="shared" si="1210"/>
        <v>1</v>
      </c>
      <c r="Q11013">
        <f t="shared" si="1211"/>
        <v>1</v>
      </c>
    </row>
    <row r="11014" spans="1:17" ht="19.5" x14ac:dyDescent="0.4">
      <c r="A11014" s="33">
        <f t="shared" si="1206"/>
        <v>46707</v>
      </c>
      <c r="B11014" s="27" t="str">
        <f t="shared" si="1207"/>
        <v>(火)</v>
      </c>
      <c r="C11014" s="34">
        <v>0.375</v>
      </c>
      <c r="D11014" s="16" t="s">
        <v>18</v>
      </c>
      <c r="E11014" s="35">
        <v>0.39583333333333298</v>
      </c>
      <c r="F11014" s="50">
        <f>IF(COUNTIF('リスト（不使用）'!$A$5:$A$6,単年カーブ!$A$1),"希望数量入力ください",'単年（2027年度）'!$E$12*単年カーブ!$R$3+'単年（2027年度）'!$E$12*(1-単年カーブ!$R$3)*単年カーブ!Q11014)</f>
        <v>0</v>
      </c>
      <c r="G11014" s="47">
        <f t="shared" si="1208"/>
        <v>0</v>
      </c>
      <c r="M11014">
        <f t="shared" si="1209"/>
        <v>11</v>
      </c>
      <c r="N11014">
        <f>IF(OR(WEEKDAY(A11014)=1,WEEKDAY(A11014)=7,COUNTIF('2027祝日等（不使用）'!$A$1:$A$20,単年カーブ!A11014)=1),0,1)</f>
        <v>1</v>
      </c>
      <c r="O11014">
        <f t="shared" si="1205"/>
        <v>19</v>
      </c>
      <c r="P11014">
        <f t="shared" si="1210"/>
        <v>1</v>
      </c>
      <c r="Q11014">
        <f t="shared" si="1211"/>
        <v>1</v>
      </c>
    </row>
    <row r="11015" spans="1:17" ht="19.5" x14ac:dyDescent="0.4">
      <c r="A11015" s="33">
        <f t="shared" si="1206"/>
        <v>46707</v>
      </c>
      <c r="B11015" s="27" t="str">
        <f t="shared" si="1207"/>
        <v>(火)</v>
      </c>
      <c r="C11015" s="34">
        <v>0.39583333333333298</v>
      </c>
      <c r="D11015" s="16" t="s">
        <v>18</v>
      </c>
      <c r="E11015" s="35">
        <v>0.41666666666666702</v>
      </c>
      <c r="F11015" s="50">
        <f>IF(COUNTIF('リスト（不使用）'!$A$5:$A$6,単年カーブ!$A$1),"希望数量入力ください",'単年（2027年度）'!$E$12*単年カーブ!$R$3+'単年（2027年度）'!$E$12*(1-単年カーブ!$R$3)*単年カーブ!Q11015)</f>
        <v>0</v>
      </c>
      <c r="G11015" s="47">
        <f t="shared" si="1208"/>
        <v>0</v>
      </c>
      <c r="M11015">
        <f t="shared" si="1209"/>
        <v>11</v>
      </c>
      <c r="N11015">
        <f>IF(OR(WEEKDAY(A11015)=1,WEEKDAY(A11015)=7,COUNTIF('2027祝日等（不使用）'!$A$1:$A$20,単年カーブ!A11015)=1),0,1)</f>
        <v>1</v>
      </c>
      <c r="O11015">
        <f t="shared" si="1205"/>
        <v>20</v>
      </c>
      <c r="P11015">
        <f t="shared" si="1210"/>
        <v>1</v>
      </c>
      <c r="Q11015">
        <f t="shared" si="1211"/>
        <v>1</v>
      </c>
    </row>
    <row r="11016" spans="1:17" ht="19.5" x14ac:dyDescent="0.4">
      <c r="A11016" s="33">
        <f t="shared" si="1206"/>
        <v>46707</v>
      </c>
      <c r="B11016" s="27" t="str">
        <f t="shared" si="1207"/>
        <v>(火)</v>
      </c>
      <c r="C11016" s="34">
        <v>0.41666666666666702</v>
      </c>
      <c r="D11016" s="16" t="s">
        <v>18</v>
      </c>
      <c r="E11016" s="35">
        <v>0.4375</v>
      </c>
      <c r="F11016" s="50">
        <f>IF(COUNTIF('リスト（不使用）'!$A$5:$A$6,単年カーブ!$A$1),"希望数量入力ください",'単年（2027年度）'!$E$12*単年カーブ!$R$3+'単年（2027年度）'!$E$12*(1-単年カーブ!$R$3)*単年カーブ!Q11016)</f>
        <v>0</v>
      </c>
      <c r="G11016" s="47">
        <f t="shared" si="1208"/>
        <v>0</v>
      </c>
      <c r="M11016">
        <f t="shared" si="1209"/>
        <v>11</v>
      </c>
      <c r="N11016">
        <f>IF(OR(WEEKDAY(A11016)=1,WEEKDAY(A11016)=7,COUNTIF('2027祝日等（不使用）'!$A$1:$A$20,単年カーブ!A11016)=1),0,1)</f>
        <v>1</v>
      </c>
      <c r="O11016">
        <f t="shared" si="1205"/>
        <v>21</v>
      </c>
      <c r="P11016">
        <f t="shared" si="1210"/>
        <v>1</v>
      </c>
      <c r="Q11016">
        <f t="shared" si="1211"/>
        <v>1</v>
      </c>
    </row>
    <row r="11017" spans="1:17" ht="19.5" x14ac:dyDescent="0.4">
      <c r="A11017" s="33">
        <f t="shared" si="1206"/>
        <v>46707</v>
      </c>
      <c r="B11017" s="27" t="str">
        <f t="shared" si="1207"/>
        <v>(火)</v>
      </c>
      <c r="C11017" s="34">
        <v>0.4375</v>
      </c>
      <c r="D11017" s="16" t="s">
        <v>18</v>
      </c>
      <c r="E11017" s="35">
        <v>0.45833333333333298</v>
      </c>
      <c r="F11017" s="50">
        <f>IF(COUNTIF('リスト（不使用）'!$A$5:$A$6,単年カーブ!$A$1),"希望数量入力ください",'単年（2027年度）'!$E$12*単年カーブ!$R$3+'単年（2027年度）'!$E$12*(1-単年カーブ!$R$3)*単年カーブ!Q11017)</f>
        <v>0</v>
      </c>
      <c r="G11017" s="47">
        <f t="shared" si="1208"/>
        <v>0</v>
      </c>
      <c r="M11017">
        <f t="shared" si="1209"/>
        <v>11</v>
      </c>
      <c r="N11017">
        <f>IF(OR(WEEKDAY(A11017)=1,WEEKDAY(A11017)=7,COUNTIF('2027祝日等（不使用）'!$A$1:$A$20,単年カーブ!A11017)=1),0,1)</f>
        <v>1</v>
      </c>
      <c r="O11017">
        <f t="shared" si="1205"/>
        <v>22</v>
      </c>
      <c r="P11017">
        <f t="shared" si="1210"/>
        <v>1</v>
      </c>
      <c r="Q11017">
        <f t="shared" si="1211"/>
        <v>1</v>
      </c>
    </row>
    <row r="11018" spans="1:17" ht="19.5" x14ac:dyDescent="0.4">
      <c r="A11018" s="33">
        <f t="shared" si="1206"/>
        <v>46707</v>
      </c>
      <c r="B11018" s="27" t="str">
        <f t="shared" si="1207"/>
        <v>(火)</v>
      </c>
      <c r="C11018" s="34">
        <v>0.45833333333333298</v>
      </c>
      <c r="D11018" s="16" t="s">
        <v>18</v>
      </c>
      <c r="E11018" s="35">
        <v>0.47916666666666702</v>
      </c>
      <c r="F11018" s="50">
        <f>IF(COUNTIF('リスト（不使用）'!$A$5:$A$6,単年カーブ!$A$1),"希望数量入力ください",'単年（2027年度）'!$E$12*単年カーブ!$R$3+'単年（2027年度）'!$E$12*(1-単年カーブ!$R$3)*単年カーブ!Q11018)</f>
        <v>0</v>
      </c>
      <c r="G11018" s="47">
        <f t="shared" si="1208"/>
        <v>0</v>
      </c>
      <c r="M11018">
        <f t="shared" si="1209"/>
        <v>11</v>
      </c>
      <c r="N11018">
        <f>IF(OR(WEEKDAY(A11018)=1,WEEKDAY(A11018)=7,COUNTIF('2027祝日等（不使用）'!$A$1:$A$20,単年カーブ!A11018)=1),0,1)</f>
        <v>1</v>
      </c>
      <c r="O11018">
        <f t="shared" si="1205"/>
        <v>23</v>
      </c>
      <c r="P11018">
        <f t="shared" si="1210"/>
        <v>1</v>
      </c>
      <c r="Q11018">
        <f t="shared" si="1211"/>
        <v>1</v>
      </c>
    </row>
    <row r="11019" spans="1:17" ht="19.5" x14ac:dyDescent="0.4">
      <c r="A11019" s="33">
        <f t="shared" si="1206"/>
        <v>46707</v>
      </c>
      <c r="B11019" s="27" t="str">
        <f t="shared" si="1207"/>
        <v>(火)</v>
      </c>
      <c r="C11019" s="34">
        <v>0.47916666666666702</v>
      </c>
      <c r="D11019" s="16" t="s">
        <v>18</v>
      </c>
      <c r="E11019" s="35">
        <v>0.5</v>
      </c>
      <c r="F11019" s="50">
        <f>IF(COUNTIF('リスト（不使用）'!$A$5:$A$6,単年カーブ!$A$1),"希望数量入力ください",'単年（2027年度）'!$E$12*単年カーブ!$R$3+'単年（2027年度）'!$E$12*(1-単年カーブ!$R$3)*単年カーブ!Q11019)</f>
        <v>0</v>
      </c>
      <c r="G11019" s="47">
        <f t="shared" si="1208"/>
        <v>0</v>
      </c>
      <c r="M11019">
        <f t="shared" si="1209"/>
        <v>11</v>
      </c>
      <c r="N11019">
        <f>IF(OR(WEEKDAY(A11019)=1,WEEKDAY(A11019)=7,COUNTIF('2027祝日等（不使用）'!$A$1:$A$20,単年カーブ!A11019)=1),0,1)</f>
        <v>1</v>
      </c>
      <c r="O11019">
        <f t="shared" si="1205"/>
        <v>24</v>
      </c>
      <c r="P11019">
        <f t="shared" si="1210"/>
        <v>1</v>
      </c>
      <c r="Q11019">
        <f t="shared" si="1211"/>
        <v>1</v>
      </c>
    </row>
    <row r="11020" spans="1:17" ht="19.5" x14ac:dyDescent="0.4">
      <c r="A11020" s="33">
        <f t="shared" si="1206"/>
        <v>46707</v>
      </c>
      <c r="B11020" s="27" t="str">
        <f t="shared" si="1207"/>
        <v>(火)</v>
      </c>
      <c r="C11020" s="34">
        <v>0.5</v>
      </c>
      <c r="D11020" s="16" t="s">
        <v>18</v>
      </c>
      <c r="E11020" s="35">
        <v>0.52083333333333304</v>
      </c>
      <c r="F11020" s="50">
        <f>IF(COUNTIF('リスト（不使用）'!$A$5:$A$6,単年カーブ!$A$1),"希望数量入力ください",'単年（2027年度）'!$E$12*単年カーブ!$R$3+'単年（2027年度）'!$E$12*(1-単年カーブ!$R$3)*単年カーブ!Q11020)</f>
        <v>0</v>
      </c>
      <c r="G11020" s="47">
        <f t="shared" si="1208"/>
        <v>0</v>
      </c>
      <c r="M11020">
        <f t="shared" si="1209"/>
        <v>11</v>
      </c>
      <c r="N11020">
        <f>IF(OR(WEEKDAY(A11020)=1,WEEKDAY(A11020)=7,COUNTIF('2027祝日等（不使用）'!$A$1:$A$20,単年カーブ!A11020)=1),0,1)</f>
        <v>1</v>
      </c>
      <c r="O11020">
        <f t="shared" si="1205"/>
        <v>25</v>
      </c>
      <c r="P11020">
        <f t="shared" si="1210"/>
        <v>1</v>
      </c>
      <c r="Q11020">
        <f t="shared" si="1211"/>
        <v>1</v>
      </c>
    </row>
    <row r="11021" spans="1:17" ht="19.5" x14ac:dyDescent="0.4">
      <c r="A11021" s="33">
        <f t="shared" si="1206"/>
        <v>46707</v>
      </c>
      <c r="B11021" s="27" t="str">
        <f t="shared" si="1207"/>
        <v>(火)</v>
      </c>
      <c r="C11021" s="34">
        <v>0.52083333333333304</v>
      </c>
      <c r="D11021" s="16" t="s">
        <v>18</v>
      </c>
      <c r="E11021" s="35">
        <v>0.54166666666666696</v>
      </c>
      <c r="F11021" s="50">
        <f>IF(COUNTIF('リスト（不使用）'!$A$5:$A$6,単年カーブ!$A$1),"希望数量入力ください",'単年（2027年度）'!$E$12*単年カーブ!$R$3+'単年（2027年度）'!$E$12*(1-単年カーブ!$R$3)*単年カーブ!Q11021)</f>
        <v>0</v>
      </c>
      <c r="G11021" s="47">
        <f t="shared" si="1208"/>
        <v>0</v>
      </c>
      <c r="M11021">
        <f t="shared" si="1209"/>
        <v>11</v>
      </c>
      <c r="N11021">
        <f>IF(OR(WEEKDAY(A11021)=1,WEEKDAY(A11021)=7,COUNTIF('2027祝日等（不使用）'!$A$1:$A$20,単年カーブ!A11021)=1),0,1)</f>
        <v>1</v>
      </c>
      <c r="O11021">
        <f t="shared" si="1205"/>
        <v>26</v>
      </c>
      <c r="P11021">
        <f t="shared" si="1210"/>
        <v>1</v>
      </c>
      <c r="Q11021">
        <f t="shared" si="1211"/>
        <v>1</v>
      </c>
    </row>
    <row r="11022" spans="1:17" ht="19.5" x14ac:dyDescent="0.4">
      <c r="A11022" s="33">
        <f t="shared" si="1206"/>
        <v>46707</v>
      </c>
      <c r="B11022" s="27" t="str">
        <f t="shared" si="1207"/>
        <v>(火)</v>
      </c>
      <c r="C11022" s="34">
        <v>0.54166666666666696</v>
      </c>
      <c r="D11022" s="16" t="s">
        <v>18</v>
      </c>
      <c r="E11022" s="35">
        <v>0.5625</v>
      </c>
      <c r="F11022" s="50">
        <f>IF(COUNTIF('リスト（不使用）'!$A$5:$A$6,単年カーブ!$A$1),"希望数量入力ください",'単年（2027年度）'!$E$12*単年カーブ!$R$3+'単年（2027年度）'!$E$12*(1-単年カーブ!$R$3)*単年カーブ!Q11022)</f>
        <v>0</v>
      </c>
      <c r="G11022" s="47">
        <f t="shared" si="1208"/>
        <v>0</v>
      </c>
      <c r="M11022">
        <f t="shared" si="1209"/>
        <v>11</v>
      </c>
      <c r="N11022">
        <f>IF(OR(WEEKDAY(A11022)=1,WEEKDAY(A11022)=7,COUNTIF('2027祝日等（不使用）'!$A$1:$A$20,単年カーブ!A11022)=1),0,1)</f>
        <v>1</v>
      </c>
      <c r="O11022">
        <f t="shared" si="1205"/>
        <v>27</v>
      </c>
      <c r="P11022">
        <f t="shared" si="1210"/>
        <v>1</v>
      </c>
      <c r="Q11022">
        <f t="shared" si="1211"/>
        <v>1</v>
      </c>
    </row>
    <row r="11023" spans="1:17" ht="19.5" x14ac:dyDescent="0.4">
      <c r="A11023" s="33">
        <f t="shared" si="1206"/>
        <v>46707</v>
      </c>
      <c r="B11023" s="27" t="str">
        <f t="shared" si="1207"/>
        <v>(火)</v>
      </c>
      <c r="C11023" s="34">
        <v>0.5625</v>
      </c>
      <c r="D11023" s="16" t="s">
        <v>18</v>
      </c>
      <c r="E11023" s="35">
        <v>0.58333333333333304</v>
      </c>
      <c r="F11023" s="50">
        <f>IF(COUNTIF('リスト（不使用）'!$A$5:$A$6,単年カーブ!$A$1),"希望数量入力ください",'単年（2027年度）'!$E$12*単年カーブ!$R$3+'単年（2027年度）'!$E$12*(1-単年カーブ!$R$3)*単年カーブ!Q11023)</f>
        <v>0</v>
      </c>
      <c r="G11023" s="47">
        <f t="shared" si="1208"/>
        <v>0</v>
      </c>
      <c r="M11023">
        <f t="shared" si="1209"/>
        <v>11</v>
      </c>
      <c r="N11023">
        <f>IF(OR(WEEKDAY(A11023)=1,WEEKDAY(A11023)=7,COUNTIF('2027祝日等（不使用）'!$A$1:$A$20,単年カーブ!A11023)=1),0,1)</f>
        <v>1</v>
      </c>
      <c r="O11023">
        <f t="shared" si="1205"/>
        <v>28</v>
      </c>
      <c r="P11023">
        <f t="shared" si="1210"/>
        <v>1</v>
      </c>
      <c r="Q11023">
        <f t="shared" si="1211"/>
        <v>1</v>
      </c>
    </row>
    <row r="11024" spans="1:17" ht="19.5" x14ac:dyDescent="0.4">
      <c r="A11024" s="33">
        <f t="shared" si="1206"/>
        <v>46707</v>
      </c>
      <c r="B11024" s="27" t="str">
        <f t="shared" si="1207"/>
        <v>(火)</v>
      </c>
      <c r="C11024" s="34">
        <v>0.58333333333333304</v>
      </c>
      <c r="D11024" s="16" t="s">
        <v>18</v>
      </c>
      <c r="E11024" s="35">
        <v>0.60416666666666696</v>
      </c>
      <c r="F11024" s="50">
        <f>IF(COUNTIF('リスト（不使用）'!$A$5:$A$6,単年カーブ!$A$1),"希望数量入力ください",'単年（2027年度）'!$E$12*単年カーブ!$R$3+'単年（2027年度）'!$E$12*(1-単年カーブ!$R$3)*単年カーブ!Q11024)</f>
        <v>0</v>
      </c>
      <c r="G11024" s="47">
        <f t="shared" si="1208"/>
        <v>0</v>
      </c>
      <c r="M11024">
        <f t="shared" si="1209"/>
        <v>11</v>
      </c>
      <c r="N11024">
        <f>IF(OR(WEEKDAY(A11024)=1,WEEKDAY(A11024)=7,COUNTIF('2027祝日等（不使用）'!$A$1:$A$20,単年カーブ!A11024)=1),0,1)</f>
        <v>1</v>
      </c>
      <c r="O11024">
        <f t="shared" si="1205"/>
        <v>29</v>
      </c>
      <c r="P11024">
        <f t="shared" si="1210"/>
        <v>1</v>
      </c>
      <c r="Q11024">
        <f t="shared" si="1211"/>
        <v>1</v>
      </c>
    </row>
    <row r="11025" spans="1:17" ht="19.5" x14ac:dyDescent="0.4">
      <c r="A11025" s="33">
        <f t="shared" si="1206"/>
        <v>46707</v>
      </c>
      <c r="B11025" s="27" t="str">
        <f t="shared" si="1207"/>
        <v>(火)</v>
      </c>
      <c r="C11025" s="34">
        <v>0.60416666666666696</v>
      </c>
      <c r="D11025" s="16" t="s">
        <v>18</v>
      </c>
      <c r="E11025" s="35">
        <v>0.625</v>
      </c>
      <c r="F11025" s="50">
        <f>IF(COUNTIF('リスト（不使用）'!$A$5:$A$6,単年カーブ!$A$1),"希望数量入力ください",'単年（2027年度）'!$E$12*単年カーブ!$R$3+'単年（2027年度）'!$E$12*(1-単年カーブ!$R$3)*単年カーブ!Q11025)</f>
        <v>0</v>
      </c>
      <c r="G11025" s="47">
        <f t="shared" si="1208"/>
        <v>0</v>
      </c>
      <c r="M11025">
        <f t="shared" si="1209"/>
        <v>11</v>
      </c>
      <c r="N11025">
        <f>IF(OR(WEEKDAY(A11025)=1,WEEKDAY(A11025)=7,COUNTIF('2027祝日等（不使用）'!$A$1:$A$20,単年カーブ!A11025)=1),0,1)</f>
        <v>1</v>
      </c>
      <c r="O11025">
        <f t="shared" si="1205"/>
        <v>30</v>
      </c>
      <c r="P11025">
        <f t="shared" si="1210"/>
        <v>1</v>
      </c>
      <c r="Q11025">
        <f t="shared" si="1211"/>
        <v>1</v>
      </c>
    </row>
    <row r="11026" spans="1:17" ht="19.5" x14ac:dyDescent="0.4">
      <c r="A11026" s="33">
        <f t="shared" si="1206"/>
        <v>46707</v>
      </c>
      <c r="B11026" s="27" t="str">
        <f t="shared" si="1207"/>
        <v>(火)</v>
      </c>
      <c r="C11026" s="34">
        <v>0.625</v>
      </c>
      <c r="D11026" s="16" t="s">
        <v>18</v>
      </c>
      <c r="E11026" s="35">
        <v>0.64583333333333304</v>
      </c>
      <c r="F11026" s="50">
        <f>IF(COUNTIF('リスト（不使用）'!$A$5:$A$6,単年カーブ!$A$1),"希望数量入力ください",'単年（2027年度）'!$E$12*単年カーブ!$R$3+'単年（2027年度）'!$E$12*(1-単年カーブ!$R$3)*単年カーブ!Q11026)</f>
        <v>0</v>
      </c>
      <c r="G11026" s="47">
        <f t="shared" si="1208"/>
        <v>0</v>
      </c>
      <c r="M11026">
        <f t="shared" si="1209"/>
        <v>11</v>
      </c>
      <c r="N11026">
        <f>IF(OR(WEEKDAY(A11026)=1,WEEKDAY(A11026)=7,COUNTIF('2027祝日等（不使用）'!$A$1:$A$20,単年カーブ!A11026)=1),0,1)</f>
        <v>1</v>
      </c>
      <c r="O11026">
        <f t="shared" si="1205"/>
        <v>31</v>
      </c>
      <c r="P11026">
        <f t="shared" si="1210"/>
        <v>1</v>
      </c>
      <c r="Q11026">
        <f t="shared" si="1211"/>
        <v>1</v>
      </c>
    </row>
    <row r="11027" spans="1:17" ht="19.5" x14ac:dyDescent="0.4">
      <c r="A11027" s="33">
        <f t="shared" si="1206"/>
        <v>46707</v>
      </c>
      <c r="B11027" s="27" t="str">
        <f t="shared" si="1207"/>
        <v>(火)</v>
      </c>
      <c r="C11027" s="34">
        <v>0.64583333333333304</v>
      </c>
      <c r="D11027" s="16" t="s">
        <v>18</v>
      </c>
      <c r="E11027" s="35">
        <v>0.66666666666666696</v>
      </c>
      <c r="F11027" s="50">
        <f>IF(COUNTIF('リスト（不使用）'!$A$5:$A$6,単年カーブ!$A$1),"希望数量入力ください",'単年（2027年度）'!$E$12*単年カーブ!$R$3+'単年（2027年度）'!$E$12*(1-単年カーブ!$R$3)*単年カーブ!Q11027)</f>
        <v>0</v>
      </c>
      <c r="G11027" s="47">
        <f t="shared" si="1208"/>
        <v>0</v>
      </c>
      <c r="M11027">
        <f t="shared" si="1209"/>
        <v>11</v>
      </c>
      <c r="N11027">
        <f>IF(OR(WEEKDAY(A11027)=1,WEEKDAY(A11027)=7,COUNTIF('2027祝日等（不使用）'!$A$1:$A$20,単年カーブ!A11027)=1),0,1)</f>
        <v>1</v>
      </c>
      <c r="O11027">
        <f t="shared" si="1205"/>
        <v>32</v>
      </c>
      <c r="P11027">
        <f t="shared" si="1210"/>
        <v>1</v>
      </c>
      <c r="Q11027">
        <f t="shared" si="1211"/>
        <v>1</v>
      </c>
    </row>
    <row r="11028" spans="1:17" ht="19.5" x14ac:dyDescent="0.4">
      <c r="A11028" s="33">
        <f t="shared" si="1206"/>
        <v>46707</v>
      </c>
      <c r="B11028" s="27" t="str">
        <f t="shared" si="1207"/>
        <v>(火)</v>
      </c>
      <c r="C11028" s="34">
        <v>0.66666666666666696</v>
      </c>
      <c r="D11028" s="16" t="s">
        <v>18</v>
      </c>
      <c r="E11028" s="35">
        <v>0.6875</v>
      </c>
      <c r="F11028" s="50">
        <f>IF(COUNTIF('リスト（不使用）'!$A$5:$A$6,単年カーブ!$A$1),"希望数量入力ください",'単年（2027年度）'!$E$12*単年カーブ!$R$3+'単年（2027年度）'!$E$12*(1-単年カーブ!$R$3)*単年カーブ!Q11028)</f>
        <v>0</v>
      </c>
      <c r="G11028" s="47">
        <f t="shared" si="1208"/>
        <v>0</v>
      </c>
      <c r="M11028">
        <f t="shared" si="1209"/>
        <v>11</v>
      </c>
      <c r="N11028">
        <f>IF(OR(WEEKDAY(A11028)=1,WEEKDAY(A11028)=7,COUNTIF('2027祝日等（不使用）'!$A$1:$A$20,単年カーブ!A11028)=1),0,1)</f>
        <v>1</v>
      </c>
      <c r="O11028">
        <f t="shared" si="1205"/>
        <v>33</v>
      </c>
      <c r="P11028">
        <f t="shared" si="1210"/>
        <v>1</v>
      </c>
      <c r="Q11028">
        <f t="shared" si="1211"/>
        <v>1</v>
      </c>
    </row>
    <row r="11029" spans="1:17" ht="19.5" x14ac:dyDescent="0.4">
      <c r="A11029" s="33">
        <f t="shared" si="1206"/>
        <v>46707</v>
      </c>
      <c r="B11029" s="27" t="str">
        <f t="shared" si="1207"/>
        <v>(火)</v>
      </c>
      <c r="C11029" s="34">
        <v>0.6875</v>
      </c>
      <c r="D11029" s="16" t="s">
        <v>18</v>
      </c>
      <c r="E11029" s="35">
        <v>0.70833333333333304</v>
      </c>
      <c r="F11029" s="50">
        <f>IF(COUNTIF('リスト（不使用）'!$A$5:$A$6,単年カーブ!$A$1),"希望数量入力ください",'単年（2027年度）'!$E$12*単年カーブ!$R$3+'単年（2027年度）'!$E$12*(1-単年カーブ!$R$3)*単年カーブ!Q11029)</f>
        <v>0</v>
      </c>
      <c r="G11029" s="47">
        <f t="shared" si="1208"/>
        <v>0</v>
      </c>
      <c r="M11029">
        <f t="shared" si="1209"/>
        <v>11</v>
      </c>
      <c r="N11029">
        <f>IF(OR(WEEKDAY(A11029)=1,WEEKDAY(A11029)=7,COUNTIF('2027祝日等（不使用）'!$A$1:$A$20,単年カーブ!A11029)=1),0,1)</f>
        <v>1</v>
      </c>
      <c r="O11029">
        <f t="shared" si="1205"/>
        <v>34</v>
      </c>
      <c r="P11029">
        <f t="shared" si="1210"/>
        <v>1</v>
      </c>
      <c r="Q11029">
        <f t="shared" si="1211"/>
        <v>1</v>
      </c>
    </row>
    <row r="11030" spans="1:17" ht="19.5" x14ac:dyDescent="0.4">
      <c r="A11030" s="33">
        <f t="shared" si="1206"/>
        <v>46707</v>
      </c>
      <c r="B11030" s="27" t="str">
        <f t="shared" si="1207"/>
        <v>(火)</v>
      </c>
      <c r="C11030" s="34">
        <v>0.70833333333333304</v>
      </c>
      <c r="D11030" s="16" t="s">
        <v>18</v>
      </c>
      <c r="E11030" s="35">
        <v>0.72916666666666696</v>
      </c>
      <c r="F11030" s="50">
        <f>IF(COUNTIF('リスト（不使用）'!$A$5:$A$6,単年カーブ!$A$1),"希望数量入力ください",'単年（2027年度）'!$E$12*単年カーブ!$R$3+'単年（2027年度）'!$E$12*(1-単年カーブ!$R$3)*単年カーブ!Q11030)</f>
        <v>0</v>
      </c>
      <c r="G11030" s="47">
        <f t="shared" si="1208"/>
        <v>0</v>
      </c>
      <c r="M11030">
        <f t="shared" si="1209"/>
        <v>11</v>
      </c>
      <c r="N11030">
        <f>IF(OR(WEEKDAY(A11030)=1,WEEKDAY(A11030)=7,COUNTIF('2027祝日等（不使用）'!$A$1:$A$20,単年カーブ!A11030)=1),0,1)</f>
        <v>1</v>
      </c>
      <c r="O11030">
        <f t="shared" si="1205"/>
        <v>35</v>
      </c>
      <c r="P11030">
        <f t="shared" si="1210"/>
        <v>1</v>
      </c>
      <c r="Q11030">
        <f t="shared" si="1211"/>
        <v>1</v>
      </c>
    </row>
    <row r="11031" spans="1:17" ht="19.5" x14ac:dyDescent="0.4">
      <c r="A11031" s="33">
        <f t="shared" si="1206"/>
        <v>46707</v>
      </c>
      <c r="B11031" s="27" t="str">
        <f t="shared" si="1207"/>
        <v>(火)</v>
      </c>
      <c r="C11031" s="34">
        <v>0.72916666666666696</v>
      </c>
      <c r="D11031" s="16" t="s">
        <v>18</v>
      </c>
      <c r="E11031" s="35">
        <v>0.75</v>
      </c>
      <c r="F11031" s="50">
        <f>IF(COUNTIF('リスト（不使用）'!$A$5:$A$6,単年カーブ!$A$1),"希望数量入力ください",'単年（2027年度）'!$E$12*単年カーブ!$R$3+'単年（2027年度）'!$E$12*(1-単年カーブ!$R$3)*単年カーブ!Q11031)</f>
        <v>0</v>
      </c>
      <c r="G11031" s="47">
        <f t="shared" si="1208"/>
        <v>0</v>
      </c>
      <c r="M11031">
        <f t="shared" si="1209"/>
        <v>11</v>
      </c>
      <c r="N11031">
        <f>IF(OR(WEEKDAY(A11031)=1,WEEKDAY(A11031)=7,COUNTIF('2027祝日等（不使用）'!$A$1:$A$20,単年カーブ!A11031)=1),0,1)</f>
        <v>1</v>
      </c>
      <c r="O11031">
        <f t="shared" si="1205"/>
        <v>36</v>
      </c>
      <c r="P11031">
        <f t="shared" si="1210"/>
        <v>1</v>
      </c>
      <c r="Q11031">
        <f t="shared" si="1211"/>
        <v>1</v>
      </c>
    </row>
    <row r="11032" spans="1:17" ht="19.5" x14ac:dyDescent="0.4">
      <c r="A11032" s="33">
        <f t="shared" si="1206"/>
        <v>46707</v>
      </c>
      <c r="B11032" s="27" t="str">
        <f t="shared" si="1207"/>
        <v>(火)</v>
      </c>
      <c r="C11032" s="34">
        <v>0.75</v>
      </c>
      <c r="D11032" s="16" t="s">
        <v>18</v>
      </c>
      <c r="E11032" s="35">
        <v>0.77083333333333304</v>
      </c>
      <c r="F11032" s="50">
        <f>IF(COUNTIF('リスト（不使用）'!$A$5:$A$6,単年カーブ!$A$1),"希望数量入力ください",'単年（2027年度）'!$E$12*単年カーブ!$R$3+'単年（2027年度）'!$E$12*(1-単年カーブ!$R$3)*単年カーブ!Q11032)</f>
        <v>0</v>
      </c>
      <c r="G11032" s="47">
        <f t="shared" si="1208"/>
        <v>0</v>
      </c>
      <c r="M11032">
        <f t="shared" si="1209"/>
        <v>11</v>
      </c>
      <c r="N11032">
        <f>IF(OR(WEEKDAY(A11032)=1,WEEKDAY(A11032)=7,COUNTIF('2027祝日等（不使用）'!$A$1:$A$20,単年カーブ!A11032)=1),0,1)</f>
        <v>1</v>
      </c>
      <c r="O11032">
        <f t="shared" si="1205"/>
        <v>37</v>
      </c>
      <c r="P11032">
        <f t="shared" si="1210"/>
        <v>1</v>
      </c>
      <c r="Q11032">
        <f t="shared" si="1211"/>
        <v>1</v>
      </c>
    </row>
    <row r="11033" spans="1:17" ht="19.5" x14ac:dyDescent="0.4">
      <c r="A11033" s="33">
        <f t="shared" si="1206"/>
        <v>46707</v>
      </c>
      <c r="B11033" s="27" t="str">
        <f t="shared" si="1207"/>
        <v>(火)</v>
      </c>
      <c r="C11033" s="34">
        <v>0.77083333333333304</v>
      </c>
      <c r="D11033" s="16" t="s">
        <v>18</v>
      </c>
      <c r="E11033" s="35">
        <v>0.79166666666666696</v>
      </c>
      <c r="F11033" s="50">
        <f>IF(COUNTIF('リスト（不使用）'!$A$5:$A$6,単年カーブ!$A$1),"希望数量入力ください",'単年（2027年度）'!$E$12*単年カーブ!$R$3+'単年（2027年度）'!$E$12*(1-単年カーブ!$R$3)*単年カーブ!Q11033)</f>
        <v>0</v>
      </c>
      <c r="G11033" s="47">
        <f t="shared" si="1208"/>
        <v>0</v>
      </c>
      <c r="M11033">
        <f t="shared" si="1209"/>
        <v>11</v>
      </c>
      <c r="N11033">
        <f>IF(OR(WEEKDAY(A11033)=1,WEEKDAY(A11033)=7,COUNTIF('2027祝日等（不使用）'!$A$1:$A$20,単年カーブ!A11033)=1),0,1)</f>
        <v>1</v>
      </c>
      <c r="O11033">
        <f t="shared" si="1205"/>
        <v>38</v>
      </c>
      <c r="P11033">
        <f t="shared" si="1210"/>
        <v>1</v>
      </c>
      <c r="Q11033">
        <f t="shared" si="1211"/>
        <v>1</v>
      </c>
    </row>
    <row r="11034" spans="1:17" ht="19.5" x14ac:dyDescent="0.4">
      <c r="A11034" s="33">
        <f t="shared" si="1206"/>
        <v>46707</v>
      </c>
      <c r="B11034" s="27" t="str">
        <f t="shared" si="1207"/>
        <v>(火)</v>
      </c>
      <c r="C11034" s="34">
        <v>0.79166666666666696</v>
      </c>
      <c r="D11034" s="16" t="s">
        <v>18</v>
      </c>
      <c r="E11034" s="35">
        <v>0.8125</v>
      </c>
      <c r="F11034" s="50">
        <f>IF(COUNTIF('リスト（不使用）'!$A$5:$A$6,単年カーブ!$A$1),"希望数量入力ください",'単年（2027年度）'!$E$12*単年カーブ!$R$3+'単年（2027年度）'!$E$12*(1-単年カーブ!$R$3)*単年カーブ!Q11034)</f>
        <v>0</v>
      </c>
      <c r="G11034" s="47">
        <f t="shared" si="1208"/>
        <v>0</v>
      </c>
      <c r="M11034">
        <f t="shared" si="1209"/>
        <v>11</v>
      </c>
      <c r="N11034">
        <f>IF(OR(WEEKDAY(A11034)=1,WEEKDAY(A11034)=7,COUNTIF('2027祝日等（不使用）'!$A$1:$A$20,単年カーブ!A11034)=1),0,1)</f>
        <v>1</v>
      </c>
      <c r="O11034">
        <f t="shared" si="1205"/>
        <v>39</v>
      </c>
      <c r="P11034">
        <f t="shared" si="1210"/>
        <v>1</v>
      </c>
      <c r="Q11034">
        <f t="shared" si="1211"/>
        <v>1</v>
      </c>
    </row>
    <row r="11035" spans="1:17" ht="19.5" x14ac:dyDescent="0.4">
      <c r="A11035" s="33">
        <f t="shared" si="1206"/>
        <v>46707</v>
      </c>
      <c r="B11035" s="27" t="str">
        <f t="shared" si="1207"/>
        <v>(火)</v>
      </c>
      <c r="C11035" s="34">
        <v>0.8125</v>
      </c>
      <c r="D11035" s="16" t="s">
        <v>18</v>
      </c>
      <c r="E11035" s="35">
        <v>0.83333333333333304</v>
      </c>
      <c r="F11035" s="50">
        <f>IF(COUNTIF('リスト（不使用）'!$A$5:$A$6,単年カーブ!$A$1),"希望数量入力ください",'単年（2027年度）'!$E$12*単年カーブ!$R$3+'単年（2027年度）'!$E$12*(1-単年カーブ!$R$3)*単年カーブ!Q11035)</f>
        <v>0</v>
      </c>
      <c r="G11035" s="47">
        <f t="shared" si="1208"/>
        <v>0</v>
      </c>
      <c r="M11035">
        <f t="shared" si="1209"/>
        <v>11</v>
      </c>
      <c r="N11035">
        <f>IF(OR(WEEKDAY(A11035)=1,WEEKDAY(A11035)=7,COUNTIF('2027祝日等（不使用）'!$A$1:$A$20,単年カーブ!A11035)=1),0,1)</f>
        <v>1</v>
      </c>
      <c r="O11035">
        <f t="shared" si="1205"/>
        <v>40</v>
      </c>
      <c r="P11035">
        <f t="shared" si="1210"/>
        <v>1</v>
      </c>
      <c r="Q11035">
        <f t="shared" si="1211"/>
        <v>1</v>
      </c>
    </row>
    <row r="11036" spans="1:17" ht="19.5" x14ac:dyDescent="0.4">
      <c r="A11036" s="33">
        <f t="shared" si="1206"/>
        <v>46707</v>
      </c>
      <c r="B11036" s="27" t="str">
        <f t="shared" si="1207"/>
        <v>(火)</v>
      </c>
      <c r="C11036" s="34">
        <v>0.83333333333333304</v>
      </c>
      <c r="D11036" s="16" t="s">
        <v>18</v>
      </c>
      <c r="E11036" s="35">
        <v>0.85416666666666696</v>
      </c>
      <c r="F11036" s="50">
        <f>IF(COUNTIF('リスト（不使用）'!$A$5:$A$6,単年カーブ!$A$1),"希望数量入力ください",'単年（2027年度）'!$E$12*単年カーブ!$R$3+'単年（2027年度）'!$E$12*(1-単年カーブ!$R$3)*単年カーブ!Q11036)</f>
        <v>0</v>
      </c>
      <c r="G11036" s="47">
        <f t="shared" si="1208"/>
        <v>0</v>
      </c>
      <c r="M11036">
        <f t="shared" si="1209"/>
        <v>11</v>
      </c>
      <c r="N11036">
        <f>IF(OR(WEEKDAY(A11036)=1,WEEKDAY(A11036)=7,COUNTIF('2027祝日等（不使用）'!$A$1:$A$20,単年カーブ!A11036)=1),0,1)</f>
        <v>1</v>
      </c>
      <c r="O11036">
        <f t="shared" si="1205"/>
        <v>41</v>
      </c>
      <c r="P11036">
        <f t="shared" si="1210"/>
        <v>0</v>
      </c>
      <c r="Q11036">
        <f t="shared" si="1211"/>
        <v>0</v>
      </c>
    </row>
    <row r="11037" spans="1:17" ht="19.5" x14ac:dyDescent="0.4">
      <c r="A11037" s="33">
        <f t="shared" si="1206"/>
        <v>46707</v>
      </c>
      <c r="B11037" s="27" t="str">
        <f t="shared" si="1207"/>
        <v>(火)</v>
      </c>
      <c r="C11037" s="34">
        <v>0.85416666666666696</v>
      </c>
      <c r="D11037" s="16" t="s">
        <v>18</v>
      </c>
      <c r="E11037" s="35">
        <v>0.875</v>
      </c>
      <c r="F11037" s="50">
        <f>IF(COUNTIF('リスト（不使用）'!$A$5:$A$6,単年カーブ!$A$1),"希望数量入力ください",'単年（2027年度）'!$E$12*単年カーブ!$R$3+'単年（2027年度）'!$E$12*(1-単年カーブ!$R$3)*単年カーブ!Q11037)</f>
        <v>0</v>
      </c>
      <c r="G11037" s="47">
        <f t="shared" si="1208"/>
        <v>0</v>
      </c>
      <c r="M11037">
        <f t="shared" si="1209"/>
        <v>11</v>
      </c>
      <c r="N11037">
        <f>IF(OR(WEEKDAY(A11037)=1,WEEKDAY(A11037)=7,COUNTIF('2027祝日等（不使用）'!$A$1:$A$20,単年カーブ!A11037)=1),0,1)</f>
        <v>1</v>
      </c>
      <c r="O11037">
        <f t="shared" si="1205"/>
        <v>42</v>
      </c>
      <c r="P11037">
        <f t="shared" si="1210"/>
        <v>0</v>
      </c>
      <c r="Q11037">
        <f t="shared" si="1211"/>
        <v>0</v>
      </c>
    </row>
    <row r="11038" spans="1:17" ht="19.5" x14ac:dyDescent="0.4">
      <c r="A11038" s="33">
        <f t="shared" si="1206"/>
        <v>46707</v>
      </c>
      <c r="B11038" s="27" t="str">
        <f t="shared" si="1207"/>
        <v>(火)</v>
      </c>
      <c r="C11038" s="34">
        <v>0.875</v>
      </c>
      <c r="D11038" s="16" t="s">
        <v>18</v>
      </c>
      <c r="E11038" s="35">
        <v>0.89583333333333304</v>
      </c>
      <c r="F11038" s="50">
        <f>IF(COUNTIF('リスト（不使用）'!$A$5:$A$6,単年カーブ!$A$1),"希望数量入力ください",'単年（2027年度）'!$E$12*単年カーブ!$R$3+'単年（2027年度）'!$E$12*(1-単年カーブ!$R$3)*単年カーブ!Q11038)</f>
        <v>0</v>
      </c>
      <c r="G11038" s="47">
        <f t="shared" si="1208"/>
        <v>0</v>
      </c>
      <c r="M11038">
        <f t="shared" si="1209"/>
        <v>11</v>
      </c>
      <c r="N11038">
        <f>IF(OR(WEEKDAY(A11038)=1,WEEKDAY(A11038)=7,COUNTIF('2027祝日等（不使用）'!$A$1:$A$20,単年カーブ!A11038)=1),0,1)</f>
        <v>1</v>
      </c>
      <c r="O11038">
        <f t="shared" si="1205"/>
        <v>43</v>
      </c>
      <c r="P11038">
        <f t="shared" si="1210"/>
        <v>0</v>
      </c>
      <c r="Q11038">
        <f t="shared" si="1211"/>
        <v>0</v>
      </c>
    </row>
    <row r="11039" spans="1:17" ht="19.5" x14ac:dyDescent="0.4">
      <c r="A11039" s="33">
        <f t="shared" si="1206"/>
        <v>46707</v>
      </c>
      <c r="B11039" s="27" t="str">
        <f t="shared" si="1207"/>
        <v>(火)</v>
      </c>
      <c r="C11039" s="34">
        <v>0.89583333333333304</v>
      </c>
      <c r="D11039" s="16" t="s">
        <v>18</v>
      </c>
      <c r="E11039" s="35">
        <v>0.91666666666666696</v>
      </c>
      <c r="F11039" s="50">
        <f>IF(COUNTIF('リスト（不使用）'!$A$5:$A$6,単年カーブ!$A$1),"希望数量入力ください",'単年（2027年度）'!$E$12*単年カーブ!$R$3+'単年（2027年度）'!$E$12*(1-単年カーブ!$R$3)*単年カーブ!Q11039)</f>
        <v>0</v>
      </c>
      <c r="G11039" s="47">
        <f t="shared" si="1208"/>
        <v>0</v>
      </c>
      <c r="M11039">
        <f t="shared" si="1209"/>
        <v>11</v>
      </c>
      <c r="N11039">
        <f>IF(OR(WEEKDAY(A11039)=1,WEEKDAY(A11039)=7,COUNTIF('2027祝日等（不使用）'!$A$1:$A$20,単年カーブ!A11039)=1),0,1)</f>
        <v>1</v>
      </c>
      <c r="O11039">
        <f t="shared" si="1205"/>
        <v>44</v>
      </c>
      <c r="P11039">
        <f t="shared" si="1210"/>
        <v>0</v>
      </c>
      <c r="Q11039">
        <f t="shared" si="1211"/>
        <v>0</v>
      </c>
    </row>
    <row r="11040" spans="1:17" ht="19.5" x14ac:dyDescent="0.4">
      <c r="A11040" s="33">
        <f t="shared" si="1206"/>
        <v>46707</v>
      </c>
      <c r="B11040" s="27" t="str">
        <f t="shared" si="1207"/>
        <v>(火)</v>
      </c>
      <c r="C11040" s="34">
        <v>0.91666666666666696</v>
      </c>
      <c r="D11040" s="16" t="s">
        <v>18</v>
      </c>
      <c r="E11040" s="35">
        <v>0.9375</v>
      </c>
      <c r="F11040" s="50">
        <f>IF(COUNTIF('リスト（不使用）'!$A$5:$A$6,単年カーブ!$A$1),"希望数量入力ください",'単年（2027年度）'!$E$12*単年カーブ!$R$3+'単年（2027年度）'!$E$12*(1-単年カーブ!$R$3)*単年カーブ!Q11040)</f>
        <v>0</v>
      </c>
      <c r="G11040" s="47">
        <f t="shared" si="1208"/>
        <v>0</v>
      </c>
      <c r="M11040">
        <f t="shared" si="1209"/>
        <v>11</v>
      </c>
      <c r="N11040">
        <f>IF(OR(WEEKDAY(A11040)=1,WEEKDAY(A11040)=7,COUNTIF('2027祝日等（不使用）'!$A$1:$A$20,単年カーブ!A11040)=1),0,1)</f>
        <v>1</v>
      </c>
      <c r="O11040">
        <f t="shared" si="1205"/>
        <v>45</v>
      </c>
      <c r="P11040">
        <f t="shared" si="1210"/>
        <v>0</v>
      </c>
      <c r="Q11040">
        <f t="shared" si="1211"/>
        <v>0</v>
      </c>
    </row>
    <row r="11041" spans="1:17" ht="19.5" x14ac:dyDescent="0.4">
      <c r="A11041" s="33">
        <f t="shared" si="1206"/>
        <v>46707</v>
      </c>
      <c r="B11041" s="27" t="str">
        <f t="shared" si="1207"/>
        <v>(火)</v>
      </c>
      <c r="C11041" s="34">
        <v>0.9375</v>
      </c>
      <c r="D11041" s="16" t="s">
        <v>18</v>
      </c>
      <c r="E11041" s="35">
        <v>0.95833333333333304</v>
      </c>
      <c r="F11041" s="50">
        <f>IF(COUNTIF('リスト（不使用）'!$A$5:$A$6,単年カーブ!$A$1),"希望数量入力ください",'単年（2027年度）'!$E$12*単年カーブ!$R$3+'単年（2027年度）'!$E$12*(1-単年カーブ!$R$3)*単年カーブ!Q11041)</f>
        <v>0</v>
      </c>
      <c r="G11041" s="47">
        <f t="shared" si="1208"/>
        <v>0</v>
      </c>
      <c r="M11041">
        <f t="shared" si="1209"/>
        <v>11</v>
      </c>
      <c r="N11041">
        <f>IF(OR(WEEKDAY(A11041)=1,WEEKDAY(A11041)=7,COUNTIF('2027祝日等（不使用）'!$A$1:$A$20,単年カーブ!A11041)=1),0,1)</f>
        <v>1</v>
      </c>
      <c r="O11041">
        <f t="shared" si="1205"/>
        <v>46</v>
      </c>
      <c r="P11041">
        <f t="shared" si="1210"/>
        <v>0</v>
      </c>
      <c r="Q11041">
        <f t="shared" si="1211"/>
        <v>0</v>
      </c>
    </row>
    <row r="11042" spans="1:17" ht="19.5" x14ac:dyDescent="0.4">
      <c r="A11042" s="33">
        <f t="shared" si="1206"/>
        <v>46707</v>
      </c>
      <c r="B11042" s="27" t="str">
        <f t="shared" si="1207"/>
        <v>(火)</v>
      </c>
      <c r="C11042" s="34">
        <v>0.95833333333333304</v>
      </c>
      <c r="D11042" s="16" t="s">
        <v>18</v>
      </c>
      <c r="E11042" s="35">
        <v>0.97916666666666696</v>
      </c>
      <c r="F11042" s="50">
        <f>IF(COUNTIF('リスト（不使用）'!$A$5:$A$6,単年カーブ!$A$1),"希望数量入力ください",'単年（2027年度）'!$E$12*単年カーブ!$R$3+'単年（2027年度）'!$E$12*(1-単年カーブ!$R$3)*単年カーブ!Q11042)</f>
        <v>0</v>
      </c>
      <c r="G11042" s="47">
        <f t="shared" si="1208"/>
        <v>0</v>
      </c>
      <c r="M11042">
        <f t="shared" si="1209"/>
        <v>11</v>
      </c>
      <c r="N11042">
        <f>IF(OR(WEEKDAY(A11042)=1,WEEKDAY(A11042)=7,COUNTIF('2027祝日等（不使用）'!$A$1:$A$20,単年カーブ!A11042)=1),0,1)</f>
        <v>1</v>
      </c>
      <c r="O11042">
        <f t="shared" si="1205"/>
        <v>47</v>
      </c>
      <c r="P11042">
        <f t="shared" si="1210"/>
        <v>0</v>
      </c>
      <c r="Q11042">
        <f t="shared" si="1211"/>
        <v>0</v>
      </c>
    </row>
    <row r="11043" spans="1:17" ht="19.5" x14ac:dyDescent="0.4">
      <c r="A11043" s="33">
        <f t="shared" si="1206"/>
        <v>46707</v>
      </c>
      <c r="B11043" s="27" t="str">
        <f t="shared" si="1207"/>
        <v>(火)</v>
      </c>
      <c r="C11043" s="34">
        <v>0.97916666666666696</v>
      </c>
      <c r="D11043" s="16" t="s">
        <v>18</v>
      </c>
      <c r="E11043" s="35" t="s">
        <v>17</v>
      </c>
      <c r="F11043" s="50">
        <f>IF(COUNTIF('リスト（不使用）'!$A$5:$A$6,単年カーブ!$A$1),"希望数量入力ください",'単年（2027年度）'!$E$12*単年カーブ!$R$3+'単年（2027年度）'!$E$12*(1-単年カーブ!$R$3)*単年カーブ!Q11043)</f>
        <v>0</v>
      </c>
      <c r="G11043" s="47">
        <f t="shared" si="1208"/>
        <v>0</v>
      </c>
      <c r="M11043">
        <f t="shared" si="1209"/>
        <v>11</v>
      </c>
      <c r="N11043">
        <f>IF(OR(WEEKDAY(A11043)=1,WEEKDAY(A11043)=7,COUNTIF('2027祝日等（不使用）'!$A$1:$A$20,単年カーブ!A11043)=1),0,1)</f>
        <v>1</v>
      </c>
      <c r="O11043">
        <f t="shared" si="1205"/>
        <v>48</v>
      </c>
      <c r="P11043">
        <f t="shared" si="1210"/>
        <v>0</v>
      </c>
      <c r="Q11043">
        <f t="shared" si="1211"/>
        <v>0</v>
      </c>
    </row>
    <row r="11044" spans="1:17" ht="19.5" x14ac:dyDescent="0.4">
      <c r="A11044" s="33">
        <f t="shared" si="1206"/>
        <v>46708</v>
      </c>
      <c r="B11044" s="27" t="str">
        <f t="shared" si="1207"/>
        <v>(水)</v>
      </c>
      <c r="C11044" s="34">
        <v>0</v>
      </c>
      <c r="D11044" s="16" t="s">
        <v>18</v>
      </c>
      <c r="E11044" s="35">
        <v>2.0833333333333332E-2</v>
      </c>
      <c r="F11044" s="50">
        <f>IF(COUNTIF('リスト（不使用）'!$A$5:$A$6,単年カーブ!$A$1),"希望数量入力ください",'単年（2027年度）'!$E$12*単年カーブ!$R$3+'単年（2027年度）'!$E$12*(1-単年カーブ!$R$3)*単年カーブ!Q11044)</f>
        <v>0</v>
      </c>
      <c r="G11044" s="47">
        <f t="shared" si="1208"/>
        <v>0</v>
      </c>
      <c r="M11044">
        <f t="shared" si="1209"/>
        <v>11</v>
      </c>
      <c r="N11044">
        <f>IF(OR(WEEKDAY(A11044)=1,WEEKDAY(A11044)=7,COUNTIF('2027祝日等（不使用）'!$A$1:$A$20,単年カーブ!A11044)=1),0,1)</f>
        <v>1</v>
      </c>
      <c r="O11044">
        <f t="shared" si="1205"/>
        <v>1</v>
      </c>
      <c r="P11044">
        <f t="shared" si="1210"/>
        <v>0</v>
      </c>
      <c r="Q11044">
        <f t="shared" si="1211"/>
        <v>0</v>
      </c>
    </row>
    <row r="11045" spans="1:17" ht="19.5" x14ac:dyDescent="0.4">
      <c r="A11045" s="33">
        <f t="shared" si="1206"/>
        <v>46708</v>
      </c>
      <c r="B11045" s="27" t="str">
        <f t="shared" si="1207"/>
        <v>(水)</v>
      </c>
      <c r="C11045" s="34">
        <v>2.0833333333333332E-2</v>
      </c>
      <c r="D11045" s="16" t="s">
        <v>18</v>
      </c>
      <c r="E11045" s="35">
        <v>4.1666666666666664E-2</v>
      </c>
      <c r="F11045" s="50">
        <f>IF(COUNTIF('リスト（不使用）'!$A$5:$A$6,単年カーブ!$A$1),"希望数量入力ください",'単年（2027年度）'!$E$12*単年カーブ!$R$3+'単年（2027年度）'!$E$12*(1-単年カーブ!$R$3)*単年カーブ!Q11045)</f>
        <v>0</v>
      </c>
      <c r="G11045" s="47">
        <f t="shared" si="1208"/>
        <v>0</v>
      </c>
      <c r="M11045">
        <f t="shared" si="1209"/>
        <v>11</v>
      </c>
      <c r="N11045">
        <f>IF(OR(WEEKDAY(A11045)=1,WEEKDAY(A11045)=7,COUNTIF('2027祝日等（不使用）'!$A$1:$A$20,単年カーブ!A11045)=1),0,1)</f>
        <v>1</v>
      </c>
      <c r="O11045">
        <f t="shared" si="1205"/>
        <v>2</v>
      </c>
      <c r="P11045">
        <f t="shared" si="1210"/>
        <v>0</v>
      </c>
      <c r="Q11045">
        <f t="shared" si="1211"/>
        <v>0</v>
      </c>
    </row>
    <row r="11046" spans="1:17" ht="19.5" x14ac:dyDescent="0.4">
      <c r="A11046" s="33">
        <f t="shared" si="1206"/>
        <v>46708</v>
      </c>
      <c r="B11046" s="27" t="str">
        <f t="shared" si="1207"/>
        <v>(水)</v>
      </c>
      <c r="C11046" s="34">
        <v>4.1666666666666664E-2</v>
      </c>
      <c r="D11046" s="16" t="s">
        <v>18</v>
      </c>
      <c r="E11046" s="35">
        <v>6.25E-2</v>
      </c>
      <c r="F11046" s="50">
        <f>IF(COUNTIF('リスト（不使用）'!$A$5:$A$6,単年カーブ!$A$1),"希望数量入力ください",'単年（2027年度）'!$E$12*単年カーブ!$R$3+'単年（2027年度）'!$E$12*(1-単年カーブ!$R$3)*単年カーブ!Q11046)</f>
        <v>0</v>
      </c>
      <c r="G11046" s="47">
        <f t="shared" si="1208"/>
        <v>0</v>
      </c>
      <c r="M11046">
        <f t="shared" si="1209"/>
        <v>11</v>
      </c>
      <c r="N11046">
        <f>IF(OR(WEEKDAY(A11046)=1,WEEKDAY(A11046)=7,COUNTIF('2027祝日等（不使用）'!$A$1:$A$20,単年カーブ!A11046)=1),0,1)</f>
        <v>1</v>
      </c>
      <c r="O11046">
        <f t="shared" si="1205"/>
        <v>3</v>
      </c>
      <c r="P11046">
        <f t="shared" si="1210"/>
        <v>0</v>
      </c>
      <c r="Q11046">
        <f t="shared" si="1211"/>
        <v>0</v>
      </c>
    </row>
    <row r="11047" spans="1:17" ht="19.5" x14ac:dyDescent="0.4">
      <c r="A11047" s="33">
        <f t="shared" si="1206"/>
        <v>46708</v>
      </c>
      <c r="B11047" s="27" t="str">
        <f t="shared" si="1207"/>
        <v>(水)</v>
      </c>
      <c r="C11047" s="34">
        <v>6.25E-2</v>
      </c>
      <c r="D11047" s="16" t="s">
        <v>18</v>
      </c>
      <c r="E11047" s="35">
        <v>8.3333333333333301E-2</v>
      </c>
      <c r="F11047" s="50">
        <f>IF(COUNTIF('リスト（不使用）'!$A$5:$A$6,単年カーブ!$A$1),"希望数量入力ください",'単年（2027年度）'!$E$12*単年カーブ!$R$3+'単年（2027年度）'!$E$12*(1-単年カーブ!$R$3)*単年カーブ!Q11047)</f>
        <v>0</v>
      </c>
      <c r="G11047" s="47">
        <f t="shared" si="1208"/>
        <v>0</v>
      </c>
      <c r="M11047">
        <f t="shared" si="1209"/>
        <v>11</v>
      </c>
      <c r="N11047">
        <f>IF(OR(WEEKDAY(A11047)=1,WEEKDAY(A11047)=7,COUNTIF('2027祝日等（不使用）'!$A$1:$A$20,単年カーブ!A11047)=1),0,1)</f>
        <v>1</v>
      </c>
      <c r="O11047">
        <f t="shared" si="1205"/>
        <v>4</v>
      </c>
      <c r="P11047">
        <f t="shared" si="1210"/>
        <v>0</v>
      </c>
      <c r="Q11047">
        <f t="shared" si="1211"/>
        <v>0</v>
      </c>
    </row>
    <row r="11048" spans="1:17" ht="19.5" x14ac:dyDescent="0.4">
      <c r="A11048" s="33">
        <f t="shared" si="1206"/>
        <v>46708</v>
      </c>
      <c r="B11048" s="27" t="str">
        <f t="shared" si="1207"/>
        <v>(水)</v>
      </c>
      <c r="C11048" s="34">
        <v>8.3333333333333301E-2</v>
      </c>
      <c r="D11048" s="16" t="s">
        <v>18</v>
      </c>
      <c r="E11048" s="35">
        <v>0.104166666666667</v>
      </c>
      <c r="F11048" s="50">
        <f>IF(COUNTIF('リスト（不使用）'!$A$5:$A$6,単年カーブ!$A$1),"希望数量入力ください",'単年（2027年度）'!$E$12*単年カーブ!$R$3+'単年（2027年度）'!$E$12*(1-単年カーブ!$R$3)*単年カーブ!Q11048)</f>
        <v>0</v>
      </c>
      <c r="G11048" s="47">
        <f t="shared" si="1208"/>
        <v>0</v>
      </c>
      <c r="M11048">
        <f t="shared" si="1209"/>
        <v>11</v>
      </c>
      <c r="N11048">
        <f>IF(OR(WEEKDAY(A11048)=1,WEEKDAY(A11048)=7,COUNTIF('2027祝日等（不使用）'!$A$1:$A$20,単年カーブ!A11048)=1),0,1)</f>
        <v>1</v>
      </c>
      <c r="O11048">
        <f t="shared" si="1205"/>
        <v>5</v>
      </c>
      <c r="P11048">
        <f t="shared" si="1210"/>
        <v>0</v>
      </c>
      <c r="Q11048">
        <f t="shared" si="1211"/>
        <v>0</v>
      </c>
    </row>
    <row r="11049" spans="1:17" ht="19.5" x14ac:dyDescent="0.4">
      <c r="A11049" s="33">
        <f t="shared" si="1206"/>
        <v>46708</v>
      </c>
      <c r="B11049" s="27" t="str">
        <f t="shared" si="1207"/>
        <v>(水)</v>
      </c>
      <c r="C11049" s="34">
        <v>0.104166666666667</v>
      </c>
      <c r="D11049" s="16" t="s">
        <v>18</v>
      </c>
      <c r="E11049" s="35">
        <v>0.125</v>
      </c>
      <c r="F11049" s="50">
        <f>IF(COUNTIF('リスト（不使用）'!$A$5:$A$6,単年カーブ!$A$1),"希望数量入力ください",'単年（2027年度）'!$E$12*単年カーブ!$R$3+'単年（2027年度）'!$E$12*(1-単年カーブ!$R$3)*単年カーブ!Q11049)</f>
        <v>0</v>
      </c>
      <c r="G11049" s="47">
        <f t="shared" si="1208"/>
        <v>0</v>
      </c>
      <c r="M11049">
        <f t="shared" si="1209"/>
        <v>11</v>
      </c>
      <c r="N11049">
        <f>IF(OR(WEEKDAY(A11049)=1,WEEKDAY(A11049)=7,COUNTIF('2027祝日等（不使用）'!$A$1:$A$20,単年カーブ!A11049)=1),0,1)</f>
        <v>1</v>
      </c>
      <c r="O11049">
        <f t="shared" si="1205"/>
        <v>6</v>
      </c>
      <c r="P11049">
        <f t="shared" si="1210"/>
        <v>0</v>
      </c>
      <c r="Q11049">
        <f t="shared" si="1211"/>
        <v>0</v>
      </c>
    </row>
    <row r="11050" spans="1:17" ht="19.5" x14ac:dyDescent="0.4">
      <c r="A11050" s="33">
        <f t="shared" si="1206"/>
        <v>46708</v>
      </c>
      <c r="B11050" s="27" t="str">
        <f t="shared" si="1207"/>
        <v>(水)</v>
      </c>
      <c r="C11050" s="34">
        <v>0.125</v>
      </c>
      <c r="D11050" s="16" t="s">
        <v>18</v>
      </c>
      <c r="E11050" s="35">
        <v>0.14583333333333301</v>
      </c>
      <c r="F11050" s="50">
        <f>IF(COUNTIF('リスト（不使用）'!$A$5:$A$6,単年カーブ!$A$1),"希望数量入力ください",'単年（2027年度）'!$E$12*単年カーブ!$R$3+'単年（2027年度）'!$E$12*(1-単年カーブ!$R$3)*単年カーブ!Q11050)</f>
        <v>0</v>
      </c>
      <c r="G11050" s="47">
        <f t="shared" si="1208"/>
        <v>0</v>
      </c>
      <c r="M11050">
        <f t="shared" si="1209"/>
        <v>11</v>
      </c>
      <c r="N11050">
        <f>IF(OR(WEEKDAY(A11050)=1,WEEKDAY(A11050)=7,COUNTIF('2027祝日等（不使用）'!$A$1:$A$20,単年カーブ!A11050)=1),0,1)</f>
        <v>1</v>
      </c>
      <c r="O11050">
        <f t="shared" si="1205"/>
        <v>7</v>
      </c>
      <c r="P11050">
        <f t="shared" si="1210"/>
        <v>0</v>
      </c>
      <c r="Q11050">
        <f t="shared" si="1211"/>
        <v>0</v>
      </c>
    </row>
    <row r="11051" spans="1:17" ht="19.5" x14ac:dyDescent="0.4">
      <c r="A11051" s="33">
        <f t="shared" si="1206"/>
        <v>46708</v>
      </c>
      <c r="B11051" s="27" t="str">
        <f t="shared" si="1207"/>
        <v>(水)</v>
      </c>
      <c r="C11051" s="34">
        <v>0.14583333333333301</v>
      </c>
      <c r="D11051" s="16" t="s">
        <v>18</v>
      </c>
      <c r="E11051" s="35">
        <v>0.16666666666666699</v>
      </c>
      <c r="F11051" s="50">
        <f>IF(COUNTIF('リスト（不使用）'!$A$5:$A$6,単年カーブ!$A$1),"希望数量入力ください",'単年（2027年度）'!$E$12*単年カーブ!$R$3+'単年（2027年度）'!$E$12*(1-単年カーブ!$R$3)*単年カーブ!Q11051)</f>
        <v>0</v>
      </c>
      <c r="G11051" s="47">
        <f t="shared" si="1208"/>
        <v>0</v>
      </c>
      <c r="M11051">
        <f t="shared" si="1209"/>
        <v>11</v>
      </c>
      <c r="N11051">
        <f>IF(OR(WEEKDAY(A11051)=1,WEEKDAY(A11051)=7,COUNTIF('2027祝日等（不使用）'!$A$1:$A$20,単年カーブ!A11051)=1),0,1)</f>
        <v>1</v>
      </c>
      <c r="O11051">
        <f t="shared" si="1205"/>
        <v>8</v>
      </c>
      <c r="P11051">
        <f t="shared" si="1210"/>
        <v>0</v>
      </c>
      <c r="Q11051">
        <f t="shared" si="1211"/>
        <v>0</v>
      </c>
    </row>
    <row r="11052" spans="1:17" ht="19.5" x14ac:dyDescent="0.4">
      <c r="A11052" s="33">
        <f t="shared" si="1206"/>
        <v>46708</v>
      </c>
      <c r="B11052" s="27" t="str">
        <f t="shared" si="1207"/>
        <v>(水)</v>
      </c>
      <c r="C11052" s="34">
        <v>0.16666666666666699</v>
      </c>
      <c r="D11052" s="16" t="s">
        <v>18</v>
      </c>
      <c r="E11052" s="35">
        <v>0.1875</v>
      </c>
      <c r="F11052" s="50">
        <f>IF(COUNTIF('リスト（不使用）'!$A$5:$A$6,単年カーブ!$A$1),"希望数量入力ください",'単年（2027年度）'!$E$12*単年カーブ!$R$3+'単年（2027年度）'!$E$12*(1-単年カーブ!$R$3)*単年カーブ!Q11052)</f>
        <v>0</v>
      </c>
      <c r="G11052" s="47">
        <f t="shared" si="1208"/>
        <v>0</v>
      </c>
      <c r="M11052">
        <f t="shared" si="1209"/>
        <v>11</v>
      </c>
      <c r="N11052">
        <f>IF(OR(WEEKDAY(A11052)=1,WEEKDAY(A11052)=7,COUNTIF('2027祝日等（不使用）'!$A$1:$A$20,単年カーブ!A11052)=1),0,1)</f>
        <v>1</v>
      </c>
      <c r="O11052">
        <f t="shared" si="1205"/>
        <v>9</v>
      </c>
      <c r="P11052">
        <f t="shared" si="1210"/>
        <v>0</v>
      </c>
      <c r="Q11052">
        <f t="shared" si="1211"/>
        <v>0</v>
      </c>
    </row>
    <row r="11053" spans="1:17" ht="19.5" x14ac:dyDescent="0.4">
      <c r="A11053" s="33">
        <f t="shared" si="1206"/>
        <v>46708</v>
      </c>
      <c r="B11053" s="27" t="str">
        <f t="shared" si="1207"/>
        <v>(水)</v>
      </c>
      <c r="C11053" s="34">
        <v>0.1875</v>
      </c>
      <c r="D11053" s="16" t="s">
        <v>18</v>
      </c>
      <c r="E11053" s="35">
        <v>0.20833333333333301</v>
      </c>
      <c r="F11053" s="50">
        <f>IF(COUNTIF('リスト（不使用）'!$A$5:$A$6,単年カーブ!$A$1),"希望数量入力ください",'単年（2027年度）'!$E$12*単年カーブ!$R$3+'単年（2027年度）'!$E$12*(1-単年カーブ!$R$3)*単年カーブ!Q11053)</f>
        <v>0</v>
      </c>
      <c r="G11053" s="47">
        <f t="shared" si="1208"/>
        <v>0</v>
      </c>
      <c r="M11053">
        <f t="shared" si="1209"/>
        <v>11</v>
      </c>
      <c r="N11053">
        <f>IF(OR(WEEKDAY(A11053)=1,WEEKDAY(A11053)=7,COUNTIF('2027祝日等（不使用）'!$A$1:$A$20,単年カーブ!A11053)=1),0,1)</f>
        <v>1</v>
      </c>
      <c r="O11053">
        <f t="shared" si="1205"/>
        <v>10</v>
      </c>
      <c r="P11053">
        <f t="shared" si="1210"/>
        <v>0</v>
      </c>
      <c r="Q11053">
        <f t="shared" si="1211"/>
        <v>0</v>
      </c>
    </row>
    <row r="11054" spans="1:17" ht="19.5" x14ac:dyDescent="0.4">
      <c r="A11054" s="33">
        <f t="shared" si="1206"/>
        <v>46708</v>
      </c>
      <c r="B11054" s="27" t="str">
        <f t="shared" si="1207"/>
        <v>(水)</v>
      </c>
      <c r="C11054" s="34">
        <v>0.20833333333333301</v>
      </c>
      <c r="D11054" s="16" t="s">
        <v>18</v>
      </c>
      <c r="E11054" s="35">
        <v>0.22916666666666699</v>
      </c>
      <c r="F11054" s="50">
        <f>IF(COUNTIF('リスト（不使用）'!$A$5:$A$6,単年カーブ!$A$1),"希望数量入力ください",'単年（2027年度）'!$E$12*単年カーブ!$R$3+'単年（2027年度）'!$E$12*(1-単年カーブ!$R$3)*単年カーブ!Q11054)</f>
        <v>0</v>
      </c>
      <c r="G11054" s="47">
        <f t="shared" si="1208"/>
        <v>0</v>
      </c>
      <c r="M11054">
        <f t="shared" si="1209"/>
        <v>11</v>
      </c>
      <c r="N11054">
        <f>IF(OR(WEEKDAY(A11054)=1,WEEKDAY(A11054)=7,COUNTIF('2027祝日等（不使用）'!$A$1:$A$20,単年カーブ!A11054)=1),0,1)</f>
        <v>1</v>
      </c>
      <c r="O11054">
        <f t="shared" si="1205"/>
        <v>11</v>
      </c>
      <c r="P11054">
        <f t="shared" si="1210"/>
        <v>0</v>
      </c>
      <c r="Q11054">
        <f t="shared" si="1211"/>
        <v>0</v>
      </c>
    </row>
    <row r="11055" spans="1:17" ht="19.5" x14ac:dyDescent="0.4">
      <c r="A11055" s="33">
        <f t="shared" si="1206"/>
        <v>46708</v>
      </c>
      <c r="B11055" s="27" t="str">
        <f t="shared" si="1207"/>
        <v>(水)</v>
      </c>
      <c r="C11055" s="34">
        <v>0.22916666666666699</v>
      </c>
      <c r="D11055" s="16" t="s">
        <v>18</v>
      </c>
      <c r="E11055" s="35">
        <v>0.25</v>
      </c>
      <c r="F11055" s="50">
        <f>IF(COUNTIF('リスト（不使用）'!$A$5:$A$6,単年カーブ!$A$1),"希望数量入力ください",'単年（2027年度）'!$E$12*単年カーブ!$R$3+'単年（2027年度）'!$E$12*(1-単年カーブ!$R$3)*単年カーブ!Q11055)</f>
        <v>0</v>
      </c>
      <c r="G11055" s="47">
        <f t="shared" si="1208"/>
        <v>0</v>
      </c>
      <c r="M11055">
        <f t="shared" si="1209"/>
        <v>11</v>
      </c>
      <c r="N11055">
        <f>IF(OR(WEEKDAY(A11055)=1,WEEKDAY(A11055)=7,COUNTIF('2027祝日等（不使用）'!$A$1:$A$20,単年カーブ!A11055)=1),0,1)</f>
        <v>1</v>
      </c>
      <c r="O11055">
        <f t="shared" si="1205"/>
        <v>12</v>
      </c>
      <c r="P11055">
        <f t="shared" si="1210"/>
        <v>0</v>
      </c>
      <c r="Q11055">
        <f t="shared" si="1211"/>
        <v>0</v>
      </c>
    </row>
    <row r="11056" spans="1:17" ht="19.5" x14ac:dyDescent="0.4">
      <c r="A11056" s="33">
        <f t="shared" si="1206"/>
        <v>46708</v>
      </c>
      <c r="B11056" s="27" t="str">
        <f t="shared" si="1207"/>
        <v>(水)</v>
      </c>
      <c r="C11056" s="34">
        <v>0.25</v>
      </c>
      <c r="D11056" s="16" t="s">
        <v>18</v>
      </c>
      <c r="E11056" s="35">
        <v>0.27083333333333298</v>
      </c>
      <c r="F11056" s="50">
        <f>IF(COUNTIF('リスト（不使用）'!$A$5:$A$6,単年カーブ!$A$1),"希望数量入力ください",'単年（2027年度）'!$E$12*単年カーブ!$R$3+'単年（2027年度）'!$E$12*(1-単年カーブ!$R$3)*単年カーブ!Q11056)</f>
        <v>0</v>
      </c>
      <c r="G11056" s="47">
        <f t="shared" si="1208"/>
        <v>0</v>
      </c>
      <c r="M11056">
        <f t="shared" si="1209"/>
        <v>11</v>
      </c>
      <c r="N11056">
        <f>IF(OR(WEEKDAY(A11056)=1,WEEKDAY(A11056)=7,COUNTIF('2027祝日等（不使用）'!$A$1:$A$20,単年カーブ!A11056)=1),0,1)</f>
        <v>1</v>
      </c>
      <c r="O11056">
        <f t="shared" si="1205"/>
        <v>13</v>
      </c>
      <c r="P11056">
        <f t="shared" si="1210"/>
        <v>0</v>
      </c>
      <c r="Q11056">
        <f t="shared" si="1211"/>
        <v>0</v>
      </c>
    </row>
    <row r="11057" spans="1:17" ht="19.5" x14ac:dyDescent="0.4">
      <c r="A11057" s="33">
        <f t="shared" si="1206"/>
        <v>46708</v>
      </c>
      <c r="B11057" s="27" t="str">
        <f t="shared" si="1207"/>
        <v>(水)</v>
      </c>
      <c r="C11057" s="34">
        <v>0.27083333333333298</v>
      </c>
      <c r="D11057" s="16" t="s">
        <v>18</v>
      </c>
      <c r="E11057" s="35">
        <v>0.29166666666666702</v>
      </c>
      <c r="F11057" s="50">
        <f>IF(COUNTIF('リスト（不使用）'!$A$5:$A$6,単年カーブ!$A$1),"希望数量入力ください",'単年（2027年度）'!$E$12*単年カーブ!$R$3+'単年（2027年度）'!$E$12*(1-単年カーブ!$R$3)*単年カーブ!Q11057)</f>
        <v>0</v>
      </c>
      <c r="G11057" s="47">
        <f t="shared" si="1208"/>
        <v>0</v>
      </c>
      <c r="M11057">
        <f t="shared" si="1209"/>
        <v>11</v>
      </c>
      <c r="N11057">
        <f>IF(OR(WEEKDAY(A11057)=1,WEEKDAY(A11057)=7,COUNTIF('2027祝日等（不使用）'!$A$1:$A$20,単年カーブ!A11057)=1),0,1)</f>
        <v>1</v>
      </c>
      <c r="O11057">
        <f t="shared" si="1205"/>
        <v>14</v>
      </c>
      <c r="P11057">
        <f t="shared" si="1210"/>
        <v>0</v>
      </c>
      <c r="Q11057">
        <f t="shared" si="1211"/>
        <v>0</v>
      </c>
    </row>
    <row r="11058" spans="1:17" ht="19.5" x14ac:dyDescent="0.4">
      <c r="A11058" s="33">
        <f t="shared" si="1206"/>
        <v>46708</v>
      </c>
      <c r="B11058" s="27" t="str">
        <f t="shared" si="1207"/>
        <v>(水)</v>
      </c>
      <c r="C11058" s="34">
        <v>0.29166666666666702</v>
      </c>
      <c r="D11058" s="16" t="s">
        <v>18</v>
      </c>
      <c r="E11058" s="35">
        <v>0.3125</v>
      </c>
      <c r="F11058" s="50">
        <f>IF(COUNTIF('リスト（不使用）'!$A$5:$A$6,単年カーブ!$A$1),"希望数量入力ください",'単年（2027年度）'!$E$12*単年カーブ!$R$3+'単年（2027年度）'!$E$12*(1-単年カーブ!$R$3)*単年カーブ!Q11058)</f>
        <v>0</v>
      </c>
      <c r="G11058" s="47">
        <f t="shared" si="1208"/>
        <v>0</v>
      </c>
      <c r="M11058">
        <f t="shared" si="1209"/>
        <v>11</v>
      </c>
      <c r="N11058">
        <f>IF(OR(WEEKDAY(A11058)=1,WEEKDAY(A11058)=7,COUNTIF('2027祝日等（不使用）'!$A$1:$A$20,単年カーブ!A11058)=1),0,1)</f>
        <v>1</v>
      </c>
      <c r="O11058">
        <f t="shared" si="1205"/>
        <v>15</v>
      </c>
      <c r="P11058">
        <f t="shared" si="1210"/>
        <v>0</v>
      </c>
      <c r="Q11058">
        <f t="shared" si="1211"/>
        <v>0</v>
      </c>
    </row>
    <row r="11059" spans="1:17" ht="19.5" x14ac:dyDescent="0.4">
      <c r="A11059" s="33">
        <f t="shared" si="1206"/>
        <v>46708</v>
      </c>
      <c r="B11059" s="27" t="str">
        <f t="shared" si="1207"/>
        <v>(水)</v>
      </c>
      <c r="C11059" s="34">
        <v>0.3125</v>
      </c>
      <c r="D11059" s="16" t="s">
        <v>18</v>
      </c>
      <c r="E11059" s="35">
        <v>0.33333333333333298</v>
      </c>
      <c r="F11059" s="50">
        <f>IF(COUNTIF('リスト（不使用）'!$A$5:$A$6,単年カーブ!$A$1),"希望数量入力ください",'単年（2027年度）'!$E$12*単年カーブ!$R$3+'単年（2027年度）'!$E$12*(1-単年カーブ!$R$3)*単年カーブ!Q11059)</f>
        <v>0</v>
      </c>
      <c r="G11059" s="47">
        <f t="shared" si="1208"/>
        <v>0</v>
      </c>
      <c r="M11059">
        <f t="shared" si="1209"/>
        <v>11</v>
      </c>
      <c r="N11059">
        <f>IF(OR(WEEKDAY(A11059)=1,WEEKDAY(A11059)=7,COUNTIF('2027祝日等（不使用）'!$A$1:$A$20,単年カーブ!A11059)=1),0,1)</f>
        <v>1</v>
      </c>
      <c r="O11059">
        <f t="shared" si="1205"/>
        <v>16</v>
      </c>
      <c r="P11059">
        <f t="shared" si="1210"/>
        <v>0</v>
      </c>
      <c r="Q11059">
        <f t="shared" si="1211"/>
        <v>0</v>
      </c>
    </row>
    <row r="11060" spans="1:17" ht="19.5" x14ac:dyDescent="0.4">
      <c r="A11060" s="33">
        <f t="shared" si="1206"/>
        <v>46708</v>
      </c>
      <c r="B11060" s="27" t="str">
        <f t="shared" si="1207"/>
        <v>(水)</v>
      </c>
      <c r="C11060" s="34">
        <v>0.33333333333333298</v>
      </c>
      <c r="D11060" s="16" t="s">
        <v>18</v>
      </c>
      <c r="E11060" s="35">
        <v>0.35416666666666702</v>
      </c>
      <c r="F11060" s="50">
        <f>IF(COUNTIF('リスト（不使用）'!$A$5:$A$6,単年カーブ!$A$1),"希望数量入力ください",'単年（2027年度）'!$E$12*単年カーブ!$R$3+'単年（2027年度）'!$E$12*(1-単年カーブ!$R$3)*単年カーブ!Q11060)</f>
        <v>0</v>
      </c>
      <c r="G11060" s="47">
        <f t="shared" si="1208"/>
        <v>0</v>
      </c>
      <c r="M11060">
        <f t="shared" si="1209"/>
        <v>11</v>
      </c>
      <c r="N11060">
        <f>IF(OR(WEEKDAY(A11060)=1,WEEKDAY(A11060)=7,COUNTIF('2027祝日等（不使用）'!$A$1:$A$20,単年カーブ!A11060)=1),0,1)</f>
        <v>1</v>
      </c>
      <c r="O11060">
        <f t="shared" ref="O11060:O11123" si="1212">O11012</f>
        <v>17</v>
      </c>
      <c r="P11060">
        <f t="shared" si="1210"/>
        <v>1</v>
      </c>
      <c r="Q11060">
        <f t="shared" si="1211"/>
        <v>1</v>
      </c>
    </row>
    <row r="11061" spans="1:17" ht="19.5" x14ac:dyDescent="0.4">
      <c r="A11061" s="33">
        <f t="shared" si="1206"/>
        <v>46708</v>
      </c>
      <c r="B11061" s="27" t="str">
        <f t="shared" si="1207"/>
        <v>(水)</v>
      </c>
      <c r="C11061" s="34">
        <v>0.35416666666666702</v>
      </c>
      <c r="D11061" s="16" t="s">
        <v>18</v>
      </c>
      <c r="E11061" s="35">
        <v>0.375</v>
      </c>
      <c r="F11061" s="50">
        <f>IF(COUNTIF('リスト（不使用）'!$A$5:$A$6,単年カーブ!$A$1),"希望数量入力ください",'単年（2027年度）'!$E$12*単年カーブ!$R$3+'単年（2027年度）'!$E$12*(1-単年カーブ!$R$3)*単年カーブ!Q11061)</f>
        <v>0</v>
      </c>
      <c r="G11061" s="47">
        <f t="shared" si="1208"/>
        <v>0</v>
      </c>
      <c r="M11061">
        <f t="shared" si="1209"/>
        <v>11</v>
      </c>
      <c r="N11061">
        <f>IF(OR(WEEKDAY(A11061)=1,WEEKDAY(A11061)=7,COUNTIF('2027祝日等（不使用）'!$A$1:$A$20,単年カーブ!A11061)=1),0,1)</f>
        <v>1</v>
      </c>
      <c r="O11061">
        <f t="shared" si="1212"/>
        <v>18</v>
      </c>
      <c r="P11061">
        <f t="shared" si="1210"/>
        <v>1</v>
      </c>
      <c r="Q11061">
        <f t="shared" si="1211"/>
        <v>1</v>
      </c>
    </row>
    <row r="11062" spans="1:17" ht="19.5" x14ac:dyDescent="0.4">
      <c r="A11062" s="33">
        <f t="shared" si="1206"/>
        <v>46708</v>
      </c>
      <c r="B11062" s="27" t="str">
        <f t="shared" si="1207"/>
        <v>(水)</v>
      </c>
      <c r="C11062" s="34">
        <v>0.375</v>
      </c>
      <c r="D11062" s="16" t="s">
        <v>18</v>
      </c>
      <c r="E11062" s="35">
        <v>0.39583333333333298</v>
      </c>
      <c r="F11062" s="50">
        <f>IF(COUNTIF('リスト（不使用）'!$A$5:$A$6,単年カーブ!$A$1),"希望数量入力ください",'単年（2027年度）'!$E$12*単年カーブ!$R$3+'単年（2027年度）'!$E$12*(1-単年カーブ!$R$3)*単年カーブ!Q11062)</f>
        <v>0</v>
      </c>
      <c r="G11062" s="47">
        <f t="shared" si="1208"/>
        <v>0</v>
      </c>
      <c r="M11062">
        <f t="shared" si="1209"/>
        <v>11</v>
      </c>
      <c r="N11062">
        <f>IF(OR(WEEKDAY(A11062)=1,WEEKDAY(A11062)=7,COUNTIF('2027祝日等（不使用）'!$A$1:$A$20,単年カーブ!A11062)=1),0,1)</f>
        <v>1</v>
      </c>
      <c r="O11062">
        <f t="shared" si="1212"/>
        <v>19</v>
      </c>
      <c r="P11062">
        <f t="shared" si="1210"/>
        <v>1</v>
      </c>
      <c r="Q11062">
        <f t="shared" si="1211"/>
        <v>1</v>
      </c>
    </row>
    <row r="11063" spans="1:17" ht="19.5" x14ac:dyDescent="0.4">
      <c r="A11063" s="33">
        <f t="shared" si="1206"/>
        <v>46708</v>
      </c>
      <c r="B11063" s="27" t="str">
        <f t="shared" si="1207"/>
        <v>(水)</v>
      </c>
      <c r="C11063" s="34">
        <v>0.39583333333333298</v>
      </c>
      <c r="D11063" s="16" t="s">
        <v>18</v>
      </c>
      <c r="E11063" s="35">
        <v>0.41666666666666702</v>
      </c>
      <c r="F11063" s="50">
        <f>IF(COUNTIF('リスト（不使用）'!$A$5:$A$6,単年カーブ!$A$1),"希望数量入力ください",'単年（2027年度）'!$E$12*単年カーブ!$R$3+'単年（2027年度）'!$E$12*(1-単年カーブ!$R$3)*単年カーブ!Q11063)</f>
        <v>0</v>
      </c>
      <c r="G11063" s="47">
        <f t="shared" si="1208"/>
        <v>0</v>
      </c>
      <c r="M11063">
        <f t="shared" si="1209"/>
        <v>11</v>
      </c>
      <c r="N11063">
        <f>IF(OR(WEEKDAY(A11063)=1,WEEKDAY(A11063)=7,COUNTIF('2027祝日等（不使用）'!$A$1:$A$20,単年カーブ!A11063)=1),0,1)</f>
        <v>1</v>
      </c>
      <c r="O11063">
        <f t="shared" si="1212"/>
        <v>20</v>
      </c>
      <c r="P11063">
        <f t="shared" si="1210"/>
        <v>1</v>
      </c>
      <c r="Q11063">
        <f t="shared" si="1211"/>
        <v>1</v>
      </c>
    </row>
    <row r="11064" spans="1:17" ht="19.5" x14ac:dyDescent="0.4">
      <c r="A11064" s="33">
        <f t="shared" si="1206"/>
        <v>46708</v>
      </c>
      <c r="B11064" s="27" t="str">
        <f t="shared" si="1207"/>
        <v>(水)</v>
      </c>
      <c r="C11064" s="34">
        <v>0.41666666666666702</v>
      </c>
      <c r="D11064" s="16" t="s">
        <v>18</v>
      </c>
      <c r="E11064" s="35">
        <v>0.4375</v>
      </c>
      <c r="F11064" s="50">
        <f>IF(COUNTIF('リスト（不使用）'!$A$5:$A$6,単年カーブ!$A$1),"希望数量入力ください",'単年（2027年度）'!$E$12*単年カーブ!$R$3+'単年（2027年度）'!$E$12*(1-単年カーブ!$R$3)*単年カーブ!Q11064)</f>
        <v>0</v>
      </c>
      <c r="G11064" s="47">
        <f t="shared" si="1208"/>
        <v>0</v>
      </c>
      <c r="M11064">
        <f t="shared" si="1209"/>
        <v>11</v>
      </c>
      <c r="N11064">
        <f>IF(OR(WEEKDAY(A11064)=1,WEEKDAY(A11064)=7,COUNTIF('2027祝日等（不使用）'!$A$1:$A$20,単年カーブ!A11064)=1),0,1)</f>
        <v>1</v>
      </c>
      <c r="O11064">
        <f t="shared" si="1212"/>
        <v>21</v>
      </c>
      <c r="P11064">
        <f t="shared" si="1210"/>
        <v>1</v>
      </c>
      <c r="Q11064">
        <f t="shared" si="1211"/>
        <v>1</v>
      </c>
    </row>
    <row r="11065" spans="1:17" ht="19.5" x14ac:dyDescent="0.4">
      <c r="A11065" s="33">
        <f t="shared" si="1206"/>
        <v>46708</v>
      </c>
      <c r="B11065" s="27" t="str">
        <f t="shared" si="1207"/>
        <v>(水)</v>
      </c>
      <c r="C11065" s="34">
        <v>0.4375</v>
      </c>
      <c r="D11065" s="16" t="s">
        <v>18</v>
      </c>
      <c r="E11065" s="35">
        <v>0.45833333333333298</v>
      </c>
      <c r="F11065" s="50">
        <f>IF(COUNTIF('リスト（不使用）'!$A$5:$A$6,単年カーブ!$A$1),"希望数量入力ください",'単年（2027年度）'!$E$12*単年カーブ!$R$3+'単年（2027年度）'!$E$12*(1-単年カーブ!$R$3)*単年カーブ!Q11065)</f>
        <v>0</v>
      </c>
      <c r="G11065" s="47">
        <f t="shared" si="1208"/>
        <v>0</v>
      </c>
      <c r="M11065">
        <f t="shared" si="1209"/>
        <v>11</v>
      </c>
      <c r="N11065">
        <f>IF(OR(WEEKDAY(A11065)=1,WEEKDAY(A11065)=7,COUNTIF('2027祝日等（不使用）'!$A$1:$A$20,単年カーブ!A11065)=1),0,1)</f>
        <v>1</v>
      </c>
      <c r="O11065">
        <f t="shared" si="1212"/>
        <v>22</v>
      </c>
      <c r="P11065">
        <f t="shared" si="1210"/>
        <v>1</v>
      </c>
      <c r="Q11065">
        <f t="shared" si="1211"/>
        <v>1</v>
      </c>
    </row>
    <row r="11066" spans="1:17" ht="19.5" x14ac:dyDescent="0.4">
      <c r="A11066" s="33">
        <f t="shared" ref="A11066:A11129" si="1213">A11018+1</f>
        <v>46708</v>
      </c>
      <c r="B11066" s="27" t="str">
        <f t="shared" si="1207"/>
        <v>(水)</v>
      </c>
      <c r="C11066" s="34">
        <v>0.45833333333333298</v>
      </c>
      <c r="D11066" s="16" t="s">
        <v>18</v>
      </c>
      <c r="E11066" s="35">
        <v>0.47916666666666702</v>
      </c>
      <c r="F11066" s="50">
        <f>IF(COUNTIF('リスト（不使用）'!$A$5:$A$6,単年カーブ!$A$1),"希望数量入力ください",'単年（2027年度）'!$E$12*単年カーブ!$R$3+'単年（2027年度）'!$E$12*(1-単年カーブ!$R$3)*単年カーブ!Q11066)</f>
        <v>0</v>
      </c>
      <c r="G11066" s="47">
        <f t="shared" si="1208"/>
        <v>0</v>
      </c>
      <c r="M11066">
        <f t="shared" si="1209"/>
        <v>11</v>
      </c>
      <c r="N11066">
        <f>IF(OR(WEEKDAY(A11066)=1,WEEKDAY(A11066)=7,COUNTIF('2027祝日等（不使用）'!$A$1:$A$20,単年カーブ!A11066)=1),0,1)</f>
        <v>1</v>
      </c>
      <c r="O11066">
        <f t="shared" si="1212"/>
        <v>23</v>
      </c>
      <c r="P11066">
        <f t="shared" si="1210"/>
        <v>1</v>
      </c>
      <c r="Q11066">
        <f t="shared" si="1211"/>
        <v>1</v>
      </c>
    </row>
    <row r="11067" spans="1:17" ht="19.5" x14ac:dyDescent="0.4">
      <c r="A11067" s="33">
        <f t="shared" si="1213"/>
        <v>46708</v>
      </c>
      <c r="B11067" s="27" t="str">
        <f t="shared" si="1207"/>
        <v>(水)</v>
      </c>
      <c r="C11067" s="34">
        <v>0.47916666666666702</v>
      </c>
      <c r="D11067" s="16" t="s">
        <v>18</v>
      </c>
      <c r="E11067" s="35">
        <v>0.5</v>
      </c>
      <c r="F11067" s="50">
        <f>IF(COUNTIF('リスト（不使用）'!$A$5:$A$6,単年カーブ!$A$1),"希望数量入力ください",'単年（2027年度）'!$E$12*単年カーブ!$R$3+'単年（2027年度）'!$E$12*(1-単年カーブ!$R$3)*単年カーブ!Q11067)</f>
        <v>0</v>
      </c>
      <c r="G11067" s="47">
        <f t="shared" si="1208"/>
        <v>0</v>
      </c>
      <c r="M11067">
        <f t="shared" si="1209"/>
        <v>11</v>
      </c>
      <c r="N11067">
        <f>IF(OR(WEEKDAY(A11067)=1,WEEKDAY(A11067)=7,COUNTIF('2027祝日等（不使用）'!$A$1:$A$20,単年カーブ!A11067)=1),0,1)</f>
        <v>1</v>
      </c>
      <c r="O11067">
        <f t="shared" si="1212"/>
        <v>24</v>
      </c>
      <c r="P11067">
        <f t="shared" si="1210"/>
        <v>1</v>
      </c>
      <c r="Q11067">
        <f t="shared" si="1211"/>
        <v>1</v>
      </c>
    </row>
    <row r="11068" spans="1:17" ht="19.5" x14ac:dyDescent="0.4">
      <c r="A11068" s="33">
        <f t="shared" si="1213"/>
        <v>46708</v>
      </c>
      <c r="B11068" s="27" t="str">
        <f t="shared" si="1207"/>
        <v>(水)</v>
      </c>
      <c r="C11068" s="34">
        <v>0.5</v>
      </c>
      <c r="D11068" s="16" t="s">
        <v>18</v>
      </c>
      <c r="E11068" s="35">
        <v>0.52083333333333304</v>
      </c>
      <c r="F11068" s="50">
        <f>IF(COUNTIF('リスト（不使用）'!$A$5:$A$6,単年カーブ!$A$1),"希望数量入力ください",'単年（2027年度）'!$E$12*単年カーブ!$R$3+'単年（2027年度）'!$E$12*(1-単年カーブ!$R$3)*単年カーブ!Q11068)</f>
        <v>0</v>
      </c>
      <c r="G11068" s="47">
        <f t="shared" si="1208"/>
        <v>0</v>
      </c>
      <c r="M11068">
        <f t="shared" si="1209"/>
        <v>11</v>
      </c>
      <c r="N11068">
        <f>IF(OR(WEEKDAY(A11068)=1,WEEKDAY(A11068)=7,COUNTIF('2027祝日等（不使用）'!$A$1:$A$20,単年カーブ!A11068)=1),0,1)</f>
        <v>1</v>
      </c>
      <c r="O11068">
        <f t="shared" si="1212"/>
        <v>25</v>
      </c>
      <c r="P11068">
        <f t="shared" si="1210"/>
        <v>1</v>
      </c>
      <c r="Q11068">
        <f t="shared" si="1211"/>
        <v>1</v>
      </c>
    </row>
    <row r="11069" spans="1:17" ht="19.5" x14ac:dyDescent="0.4">
      <c r="A11069" s="33">
        <f t="shared" si="1213"/>
        <v>46708</v>
      </c>
      <c r="B11069" s="27" t="str">
        <f t="shared" si="1207"/>
        <v>(水)</v>
      </c>
      <c r="C11069" s="34">
        <v>0.52083333333333304</v>
      </c>
      <c r="D11069" s="16" t="s">
        <v>18</v>
      </c>
      <c r="E11069" s="35">
        <v>0.54166666666666696</v>
      </c>
      <c r="F11069" s="50">
        <f>IF(COUNTIF('リスト（不使用）'!$A$5:$A$6,単年カーブ!$A$1),"希望数量入力ください",'単年（2027年度）'!$E$12*単年カーブ!$R$3+'単年（2027年度）'!$E$12*(1-単年カーブ!$R$3)*単年カーブ!Q11069)</f>
        <v>0</v>
      </c>
      <c r="G11069" s="47">
        <f t="shared" si="1208"/>
        <v>0</v>
      </c>
      <c r="M11069">
        <f t="shared" si="1209"/>
        <v>11</v>
      </c>
      <c r="N11069">
        <f>IF(OR(WEEKDAY(A11069)=1,WEEKDAY(A11069)=7,COUNTIF('2027祝日等（不使用）'!$A$1:$A$20,単年カーブ!A11069)=1),0,1)</f>
        <v>1</v>
      </c>
      <c r="O11069">
        <f t="shared" si="1212"/>
        <v>26</v>
      </c>
      <c r="P11069">
        <f t="shared" si="1210"/>
        <v>1</v>
      </c>
      <c r="Q11069">
        <f t="shared" si="1211"/>
        <v>1</v>
      </c>
    </row>
    <row r="11070" spans="1:17" ht="19.5" x14ac:dyDescent="0.4">
      <c r="A11070" s="33">
        <f t="shared" si="1213"/>
        <v>46708</v>
      </c>
      <c r="B11070" s="27" t="str">
        <f t="shared" si="1207"/>
        <v>(水)</v>
      </c>
      <c r="C11070" s="34">
        <v>0.54166666666666696</v>
      </c>
      <c r="D11070" s="16" t="s">
        <v>18</v>
      </c>
      <c r="E11070" s="35">
        <v>0.5625</v>
      </c>
      <c r="F11070" s="50">
        <f>IF(COUNTIF('リスト（不使用）'!$A$5:$A$6,単年カーブ!$A$1),"希望数量入力ください",'単年（2027年度）'!$E$12*単年カーブ!$R$3+'単年（2027年度）'!$E$12*(1-単年カーブ!$R$3)*単年カーブ!Q11070)</f>
        <v>0</v>
      </c>
      <c r="G11070" s="47">
        <f t="shared" si="1208"/>
        <v>0</v>
      </c>
      <c r="M11070">
        <f t="shared" si="1209"/>
        <v>11</v>
      </c>
      <c r="N11070">
        <f>IF(OR(WEEKDAY(A11070)=1,WEEKDAY(A11070)=7,COUNTIF('2027祝日等（不使用）'!$A$1:$A$20,単年カーブ!A11070)=1),0,1)</f>
        <v>1</v>
      </c>
      <c r="O11070">
        <f t="shared" si="1212"/>
        <v>27</v>
      </c>
      <c r="P11070">
        <f t="shared" si="1210"/>
        <v>1</v>
      </c>
      <c r="Q11070">
        <f t="shared" si="1211"/>
        <v>1</v>
      </c>
    </row>
    <row r="11071" spans="1:17" ht="19.5" x14ac:dyDescent="0.4">
      <c r="A11071" s="33">
        <f t="shared" si="1213"/>
        <v>46708</v>
      </c>
      <c r="B11071" s="27" t="str">
        <f t="shared" si="1207"/>
        <v>(水)</v>
      </c>
      <c r="C11071" s="34">
        <v>0.5625</v>
      </c>
      <c r="D11071" s="16" t="s">
        <v>18</v>
      </c>
      <c r="E11071" s="35">
        <v>0.58333333333333304</v>
      </c>
      <c r="F11071" s="50">
        <f>IF(COUNTIF('リスト（不使用）'!$A$5:$A$6,単年カーブ!$A$1),"希望数量入力ください",'単年（2027年度）'!$E$12*単年カーブ!$R$3+'単年（2027年度）'!$E$12*(1-単年カーブ!$R$3)*単年カーブ!Q11071)</f>
        <v>0</v>
      </c>
      <c r="G11071" s="47">
        <f t="shared" si="1208"/>
        <v>0</v>
      </c>
      <c r="M11071">
        <f t="shared" si="1209"/>
        <v>11</v>
      </c>
      <c r="N11071">
        <f>IF(OR(WEEKDAY(A11071)=1,WEEKDAY(A11071)=7,COUNTIF('2027祝日等（不使用）'!$A$1:$A$20,単年カーブ!A11071)=1),0,1)</f>
        <v>1</v>
      </c>
      <c r="O11071">
        <f t="shared" si="1212"/>
        <v>28</v>
      </c>
      <c r="P11071">
        <f t="shared" si="1210"/>
        <v>1</v>
      </c>
      <c r="Q11071">
        <f t="shared" si="1211"/>
        <v>1</v>
      </c>
    </row>
    <row r="11072" spans="1:17" ht="19.5" x14ac:dyDescent="0.4">
      <c r="A11072" s="33">
        <f t="shared" si="1213"/>
        <v>46708</v>
      </c>
      <c r="B11072" s="27" t="str">
        <f t="shared" si="1207"/>
        <v>(水)</v>
      </c>
      <c r="C11072" s="34">
        <v>0.58333333333333304</v>
      </c>
      <c r="D11072" s="16" t="s">
        <v>18</v>
      </c>
      <c r="E11072" s="35">
        <v>0.60416666666666696</v>
      </c>
      <c r="F11072" s="50">
        <f>IF(COUNTIF('リスト（不使用）'!$A$5:$A$6,単年カーブ!$A$1),"希望数量入力ください",'単年（2027年度）'!$E$12*単年カーブ!$R$3+'単年（2027年度）'!$E$12*(1-単年カーブ!$R$3)*単年カーブ!Q11072)</f>
        <v>0</v>
      </c>
      <c r="G11072" s="47">
        <f t="shared" si="1208"/>
        <v>0</v>
      </c>
      <c r="M11072">
        <f t="shared" si="1209"/>
        <v>11</v>
      </c>
      <c r="N11072">
        <f>IF(OR(WEEKDAY(A11072)=1,WEEKDAY(A11072)=7,COUNTIF('2027祝日等（不使用）'!$A$1:$A$20,単年カーブ!A11072)=1),0,1)</f>
        <v>1</v>
      </c>
      <c r="O11072">
        <f t="shared" si="1212"/>
        <v>29</v>
      </c>
      <c r="P11072">
        <f t="shared" si="1210"/>
        <v>1</v>
      </c>
      <c r="Q11072">
        <f t="shared" si="1211"/>
        <v>1</v>
      </c>
    </row>
    <row r="11073" spans="1:17" ht="19.5" x14ac:dyDescent="0.4">
      <c r="A11073" s="33">
        <f t="shared" si="1213"/>
        <v>46708</v>
      </c>
      <c r="B11073" s="27" t="str">
        <f t="shared" si="1207"/>
        <v>(水)</v>
      </c>
      <c r="C11073" s="34">
        <v>0.60416666666666696</v>
      </c>
      <c r="D11073" s="16" t="s">
        <v>18</v>
      </c>
      <c r="E11073" s="35">
        <v>0.625</v>
      </c>
      <c r="F11073" s="50">
        <f>IF(COUNTIF('リスト（不使用）'!$A$5:$A$6,単年カーブ!$A$1),"希望数量入力ください",'単年（2027年度）'!$E$12*単年カーブ!$R$3+'単年（2027年度）'!$E$12*(1-単年カーブ!$R$3)*単年カーブ!Q11073)</f>
        <v>0</v>
      </c>
      <c r="G11073" s="47">
        <f t="shared" si="1208"/>
        <v>0</v>
      </c>
      <c r="M11073">
        <f t="shared" si="1209"/>
        <v>11</v>
      </c>
      <c r="N11073">
        <f>IF(OR(WEEKDAY(A11073)=1,WEEKDAY(A11073)=7,COUNTIF('2027祝日等（不使用）'!$A$1:$A$20,単年カーブ!A11073)=1),0,1)</f>
        <v>1</v>
      </c>
      <c r="O11073">
        <f t="shared" si="1212"/>
        <v>30</v>
      </c>
      <c r="P11073">
        <f t="shared" si="1210"/>
        <v>1</v>
      </c>
      <c r="Q11073">
        <f t="shared" si="1211"/>
        <v>1</v>
      </c>
    </row>
    <row r="11074" spans="1:17" ht="19.5" x14ac:dyDescent="0.4">
      <c r="A11074" s="33">
        <f t="shared" si="1213"/>
        <v>46708</v>
      </c>
      <c r="B11074" s="27" t="str">
        <f t="shared" si="1207"/>
        <v>(水)</v>
      </c>
      <c r="C11074" s="34">
        <v>0.625</v>
      </c>
      <c r="D11074" s="16" t="s">
        <v>18</v>
      </c>
      <c r="E11074" s="35">
        <v>0.64583333333333304</v>
      </c>
      <c r="F11074" s="50">
        <f>IF(COUNTIF('リスト（不使用）'!$A$5:$A$6,単年カーブ!$A$1),"希望数量入力ください",'単年（2027年度）'!$E$12*単年カーブ!$R$3+'単年（2027年度）'!$E$12*(1-単年カーブ!$R$3)*単年カーブ!Q11074)</f>
        <v>0</v>
      </c>
      <c r="G11074" s="47">
        <f t="shared" si="1208"/>
        <v>0</v>
      </c>
      <c r="M11074">
        <f t="shared" si="1209"/>
        <v>11</v>
      </c>
      <c r="N11074">
        <f>IF(OR(WEEKDAY(A11074)=1,WEEKDAY(A11074)=7,COUNTIF('2027祝日等（不使用）'!$A$1:$A$20,単年カーブ!A11074)=1),0,1)</f>
        <v>1</v>
      </c>
      <c r="O11074">
        <f t="shared" si="1212"/>
        <v>31</v>
      </c>
      <c r="P11074">
        <f t="shared" si="1210"/>
        <v>1</v>
      </c>
      <c r="Q11074">
        <f t="shared" si="1211"/>
        <v>1</v>
      </c>
    </row>
    <row r="11075" spans="1:17" ht="19.5" x14ac:dyDescent="0.4">
      <c r="A11075" s="33">
        <f t="shared" si="1213"/>
        <v>46708</v>
      </c>
      <c r="B11075" s="27" t="str">
        <f t="shared" si="1207"/>
        <v>(水)</v>
      </c>
      <c r="C11075" s="34">
        <v>0.64583333333333304</v>
      </c>
      <c r="D11075" s="16" t="s">
        <v>18</v>
      </c>
      <c r="E11075" s="35">
        <v>0.66666666666666696</v>
      </c>
      <c r="F11075" s="50">
        <f>IF(COUNTIF('リスト（不使用）'!$A$5:$A$6,単年カーブ!$A$1),"希望数量入力ください",'単年（2027年度）'!$E$12*単年カーブ!$R$3+'単年（2027年度）'!$E$12*(1-単年カーブ!$R$3)*単年カーブ!Q11075)</f>
        <v>0</v>
      </c>
      <c r="G11075" s="47">
        <f t="shared" si="1208"/>
        <v>0</v>
      </c>
      <c r="M11075">
        <f t="shared" si="1209"/>
        <v>11</v>
      </c>
      <c r="N11075">
        <f>IF(OR(WEEKDAY(A11075)=1,WEEKDAY(A11075)=7,COUNTIF('2027祝日等（不使用）'!$A$1:$A$20,単年カーブ!A11075)=1),0,1)</f>
        <v>1</v>
      </c>
      <c r="O11075">
        <f t="shared" si="1212"/>
        <v>32</v>
      </c>
      <c r="P11075">
        <f t="shared" si="1210"/>
        <v>1</v>
      </c>
      <c r="Q11075">
        <f t="shared" si="1211"/>
        <v>1</v>
      </c>
    </row>
    <row r="11076" spans="1:17" ht="19.5" x14ac:dyDescent="0.4">
      <c r="A11076" s="33">
        <f t="shared" si="1213"/>
        <v>46708</v>
      </c>
      <c r="B11076" s="27" t="str">
        <f t="shared" ref="B11076:B11139" si="1214">TEXT(A11076,"(aaa)")</f>
        <v>(水)</v>
      </c>
      <c r="C11076" s="34">
        <v>0.66666666666666696</v>
      </c>
      <c r="D11076" s="16" t="s">
        <v>18</v>
      </c>
      <c r="E11076" s="35">
        <v>0.6875</v>
      </c>
      <c r="F11076" s="50">
        <f>IF(COUNTIF('リスト（不使用）'!$A$5:$A$6,単年カーブ!$A$1),"希望数量入力ください",'単年（2027年度）'!$E$12*単年カーブ!$R$3+'単年（2027年度）'!$E$12*(1-単年カーブ!$R$3)*単年カーブ!Q11076)</f>
        <v>0</v>
      </c>
      <c r="G11076" s="47">
        <f t="shared" ref="G11076:G11139" si="1215">F11076/2</f>
        <v>0</v>
      </c>
      <c r="M11076">
        <f t="shared" ref="M11076:M11139" si="1216">MONTH(A11076)</f>
        <v>11</v>
      </c>
      <c r="N11076">
        <f>IF(OR(WEEKDAY(A11076)=1,WEEKDAY(A11076)=7,COUNTIF('2027祝日等（不使用）'!$A$1:$A$20,単年カーブ!A11076)=1),0,1)</f>
        <v>1</v>
      </c>
      <c r="O11076">
        <f t="shared" si="1212"/>
        <v>33</v>
      </c>
      <c r="P11076">
        <f t="shared" ref="P11076:P11139" si="1217">IF(AND(O11076&gt;16,O11076&lt;41),1,0)</f>
        <v>1</v>
      </c>
      <c r="Q11076">
        <f t="shared" ref="Q11076:Q11139" si="1218">P11076*N11076</f>
        <v>1</v>
      </c>
    </row>
    <row r="11077" spans="1:17" ht="19.5" x14ac:dyDescent="0.4">
      <c r="A11077" s="33">
        <f t="shared" si="1213"/>
        <v>46708</v>
      </c>
      <c r="B11077" s="27" t="str">
        <f t="shared" si="1214"/>
        <v>(水)</v>
      </c>
      <c r="C11077" s="34">
        <v>0.6875</v>
      </c>
      <c r="D11077" s="16" t="s">
        <v>18</v>
      </c>
      <c r="E11077" s="35">
        <v>0.70833333333333304</v>
      </c>
      <c r="F11077" s="50">
        <f>IF(COUNTIF('リスト（不使用）'!$A$5:$A$6,単年カーブ!$A$1),"希望数量入力ください",'単年（2027年度）'!$E$12*単年カーブ!$R$3+'単年（2027年度）'!$E$12*(1-単年カーブ!$R$3)*単年カーブ!Q11077)</f>
        <v>0</v>
      </c>
      <c r="G11077" s="47">
        <f t="shared" si="1215"/>
        <v>0</v>
      </c>
      <c r="M11077">
        <f t="shared" si="1216"/>
        <v>11</v>
      </c>
      <c r="N11077">
        <f>IF(OR(WEEKDAY(A11077)=1,WEEKDAY(A11077)=7,COUNTIF('2027祝日等（不使用）'!$A$1:$A$20,単年カーブ!A11077)=1),0,1)</f>
        <v>1</v>
      </c>
      <c r="O11077">
        <f t="shared" si="1212"/>
        <v>34</v>
      </c>
      <c r="P11077">
        <f t="shared" si="1217"/>
        <v>1</v>
      </c>
      <c r="Q11077">
        <f t="shared" si="1218"/>
        <v>1</v>
      </c>
    </row>
    <row r="11078" spans="1:17" ht="19.5" x14ac:dyDescent="0.4">
      <c r="A11078" s="33">
        <f t="shared" si="1213"/>
        <v>46708</v>
      </c>
      <c r="B11078" s="27" t="str">
        <f t="shared" si="1214"/>
        <v>(水)</v>
      </c>
      <c r="C11078" s="34">
        <v>0.70833333333333304</v>
      </c>
      <c r="D11078" s="16" t="s">
        <v>18</v>
      </c>
      <c r="E11078" s="35">
        <v>0.72916666666666696</v>
      </c>
      <c r="F11078" s="50">
        <f>IF(COUNTIF('リスト（不使用）'!$A$5:$A$6,単年カーブ!$A$1),"希望数量入力ください",'単年（2027年度）'!$E$12*単年カーブ!$R$3+'単年（2027年度）'!$E$12*(1-単年カーブ!$R$3)*単年カーブ!Q11078)</f>
        <v>0</v>
      </c>
      <c r="G11078" s="47">
        <f t="shared" si="1215"/>
        <v>0</v>
      </c>
      <c r="M11078">
        <f t="shared" si="1216"/>
        <v>11</v>
      </c>
      <c r="N11078">
        <f>IF(OR(WEEKDAY(A11078)=1,WEEKDAY(A11078)=7,COUNTIF('2027祝日等（不使用）'!$A$1:$A$20,単年カーブ!A11078)=1),0,1)</f>
        <v>1</v>
      </c>
      <c r="O11078">
        <f t="shared" si="1212"/>
        <v>35</v>
      </c>
      <c r="P11078">
        <f t="shared" si="1217"/>
        <v>1</v>
      </c>
      <c r="Q11078">
        <f t="shared" si="1218"/>
        <v>1</v>
      </c>
    </row>
    <row r="11079" spans="1:17" ht="19.5" x14ac:dyDescent="0.4">
      <c r="A11079" s="33">
        <f t="shared" si="1213"/>
        <v>46708</v>
      </c>
      <c r="B11079" s="27" t="str">
        <f t="shared" si="1214"/>
        <v>(水)</v>
      </c>
      <c r="C11079" s="34">
        <v>0.72916666666666696</v>
      </c>
      <c r="D11079" s="16" t="s">
        <v>18</v>
      </c>
      <c r="E11079" s="35">
        <v>0.75</v>
      </c>
      <c r="F11079" s="50">
        <f>IF(COUNTIF('リスト（不使用）'!$A$5:$A$6,単年カーブ!$A$1),"希望数量入力ください",'単年（2027年度）'!$E$12*単年カーブ!$R$3+'単年（2027年度）'!$E$12*(1-単年カーブ!$R$3)*単年カーブ!Q11079)</f>
        <v>0</v>
      </c>
      <c r="G11079" s="47">
        <f t="shared" si="1215"/>
        <v>0</v>
      </c>
      <c r="M11079">
        <f t="shared" si="1216"/>
        <v>11</v>
      </c>
      <c r="N11079">
        <f>IF(OR(WEEKDAY(A11079)=1,WEEKDAY(A11079)=7,COUNTIF('2027祝日等（不使用）'!$A$1:$A$20,単年カーブ!A11079)=1),0,1)</f>
        <v>1</v>
      </c>
      <c r="O11079">
        <f t="shared" si="1212"/>
        <v>36</v>
      </c>
      <c r="P11079">
        <f t="shared" si="1217"/>
        <v>1</v>
      </c>
      <c r="Q11079">
        <f t="shared" si="1218"/>
        <v>1</v>
      </c>
    </row>
    <row r="11080" spans="1:17" ht="19.5" x14ac:dyDescent="0.4">
      <c r="A11080" s="33">
        <f t="shared" si="1213"/>
        <v>46708</v>
      </c>
      <c r="B11080" s="27" t="str">
        <f t="shared" si="1214"/>
        <v>(水)</v>
      </c>
      <c r="C11080" s="34">
        <v>0.75</v>
      </c>
      <c r="D11080" s="16" t="s">
        <v>18</v>
      </c>
      <c r="E11080" s="35">
        <v>0.77083333333333304</v>
      </c>
      <c r="F11080" s="50">
        <f>IF(COUNTIF('リスト（不使用）'!$A$5:$A$6,単年カーブ!$A$1),"希望数量入力ください",'単年（2027年度）'!$E$12*単年カーブ!$R$3+'単年（2027年度）'!$E$12*(1-単年カーブ!$R$3)*単年カーブ!Q11080)</f>
        <v>0</v>
      </c>
      <c r="G11080" s="47">
        <f t="shared" si="1215"/>
        <v>0</v>
      </c>
      <c r="M11080">
        <f t="shared" si="1216"/>
        <v>11</v>
      </c>
      <c r="N11080">
        <f>IF(OR(WEEKDAY(A11080)=1,WEEKDAY(A11080)=7,COUNTIF('2027祝日等（不使用）'!$A$1:$A$20,単年カーブ!A11080)=1),0,1)</f>
        <v>1</v>
      </c>
      <c r="O11080">
        <f t="shared" si="1212"/>
        <v>37</v>
      </c>
      <c r="P11080">
        <f t="shared" si="1217"/>
        <v>1</v>
      </c>
      <c r="Q11080">
        <f t="shared" si="1218"/>
        <v>1</v>
      </c>
    </row>
    <row r="11081" spans="1:17" ht="19.5" x14ac:dyDescent="0.4">
      <c r="A11081" s="33">
        <f t="shared" si="1213"/>
        <v>46708</v>
      </c>
      <c r="B11081" s="27" t="str">
        <f t="shared" si="1214"/>
        <v>(水)</v>
      </c>
      <c r="C11081" s="34">
        <v>0.77083333333333304</v>
      </c>
      <c r="D11081" s="16" t="s">
        <v>18</v>
      </c>
      <c r="E11081" s="35">
        <v>0.79166666666666696</v>
      </c>
      <c r="F11081" s="50">
        <f>IF(COUNTIF('リスト（不使用）'!$A$5:$A$6,単年カーブ!$A$1),"希望数量入力ください",'単年（2027年度）'!$E$12*単年カーブ!$R$3+'単年（2027年度）'!$E$12*(1-単年カーブ!$R$3)*単年カーブ!Q11081)</f>
        <v>0</v>
      </c>
      <c r="G11081" s="47">
        <f t="shared" si="1215"/>
        <v>0</v>
      </c>
      <c r="M11081">
        <f t="shared" si="1216"/>
        <v>11</v>
      </c>
      <c r="N11081">
        <f>IF(OR(WEEKDAY(A11081)=1,WEEKDAY(A11081)=7,COUNTIF('2027祝日等（不使用）'!$A$1:$A$20,単年カーブ!A11081)=1),0,1)</f>
        <v>1</v>
      </c>
      <c r="O11081">
        <f t="shared" si="1212"/>
        <v>38</v>
      </c>
      <c r="P11081">
        <f t="shared" si="1217"/>
        <v>1</v>
      </c>
      <c r="Q11081">
        <f t="shared" si="1218"/>
        <v>1</v>
      </c>
    </row>
    <row r="11082" spans="1:17" ht="19.5" x14ac:dyDescent="0.4">
      <c r="A11082" s="33">
        <f t="shared" si="1213"/>
        <v>46708</v>
      </c>
      <c r="B11082" s="27" t="str">
        <f t="shared" si="1214"/>
        <v>(水)</v>
      </c>
      <c r="C11082" s="34">
        <v>0.79166666666666696</v>
      </c>
      <c r="D11082" s="16" t="s">
        <v>18</v>
      </c>
      <c r="E11082" s="35">
        <v>0.8125</v>
      </c>
      <c r="F11082" s="50">
        <f>IF(COUNTIF('リスト（不使用）'!$A$5:$A$6,単年カーブ!$A$1),"希望数量入力ください",'単年（2027年度）'!$E$12*単年カーブ!$R$3+'単年（2027年度）'!$E$12*(1-単年カーブ!$R$3)*単年カーブ!Q11082)</f>
        <v>0</v>
      </c>
      <c r="G11082" s="47">
        <f t="shared" si="1215"/>
        <v>0</v>
      </c>
      <c r="M11082">
        <f t="shared" si="1216"/>
        <v>11</v>
      </c>
      <c r="N11082">
        <f>IF(OR(WEEKDAY(A11082)=1,WEEKDAY(A11082)=7,COUNTIF('2027祝日等（不使用）'!$A$1:$A$20,単年カーブ!A11082)=1),0,1)</f>
        <v>1</v>
      </c>
      <c r="O11082">
        <f t="shared" si="1212"/>
        <v>39</v>
      </c>
      <c r="P11082">
        <f t="shared" si="1217"/>
        <v>1</v>
      </c>
      <c r="Q11082">
        <f t="shared" si="1218"/>
        <v>1</v>
      </c>
    </row>
    <row r="11083" spans="1:17" ht="19.5" x14ac:dyDescent="0.4">
      <c r="A11083" s="33">
        <f t="shared" si="1213"/>
        <v>46708</v>
      </c>
      <c r="B11083" s="27" t="str">
        <f t="shared" si="1214"/>
        <v>(水)</v>
      </c>
      <c r="C11083" s="34">
        <v>0.8125</v>
      </c>
      <c r="D11083" s="16" t="s">
        <v>18</v>
      </c>
      <c r="E11083" s="35">
        <v>0.83333333333333304</v>
      </c>
      <c r="F11083" s="50">
        <f>IF(COUNTIF('リスト（不使用）'!$A$5:$A$6,単年カーブ!$A$1),"希望数量入力ください",'単年（2027年度）'!$E$12*単年カーブ!$R$3+'単年（2027年度）'!$E$12*(1-単年カーブ!$R$3)*単年カーブ!Q11083)</f>
        <v>0</v>
      </c>
      <c r="G11083" s="47">
        <f t="shared" si="1215"/>
        <v>0</v>
      </c>
      <c r="M11083">
        <f t="shared" si="1216"/>
        <v>11</v>
      </c>
      <c r="N11083">
        <f>IF(OR(WEEKDAY(A11083)=1,WEEKDAY(A11083)=7,COUNTIF('2027祝日等（不使用）'!$A$1:$A$20,単年カーブ!A11083)=1),0,1)</f>
        <v>1</v>
      </c>
      <c r="O11083">
        <f t="shared" si="1212"/>
        <v>40</v>
      </c>
      <c r="P11083">
        <f t="shared" si="1217"/>
        <v>1</v>
      </c>
      <c r="Q11083">
        <f t="shared" si="1218"/>
        <v>1</v>
      </c>
    </row>
    <row r="11084" spans="1:17" ht="19.5" x14ac:dyDescent="0.4">
      <c r="A11084" s="33">
        <f t="shared" si="1213"/>
        <v>46708</v>
      </c>
      <c r="B11084" s="27" t="str">
        <f t="shared" si="1214"/>
        <v>(水)</v>
      </c>
      <c r="C11084" s="34">
        <v>0.83333333333333304</v>
      </c>
      <c r="D11084" s="16" t="s">
        <v>18</v>
      </c>
      <c r="E11084" s="35">
        <v>0.85416666666666696</v>
      </c>
      <c r="F11084" s="50">
        <f>IF(COUNTIF('リスト（不使用）'!$A$5:$A$6,単年カーブ!$A$1),"希望数量入力ください",'単年（2027年度）'!$E$12*単年カーブ!$R$3+'単年（2027年度）'!$E$12*(1-単年カーブ!$R$3)*単年カーブ!Q11084)</f>
        <v>0</v>
      </c>
      <c r="G11084" s="47">
        <f t="shared" si="1215"/>
        <v>0</v>
      </c>
      <c r="M11084">
        <f t="shared" si="1216"/>
        <v>11</v>
      </c>
      <c r="N11084">
        <f>IF(OR(WEEKDAY(A11084)=1,WEEKDAY(A11084)=7,COUNTIF('2027祝日等（不使用）'!$A$1:$A$20,単年カーブ!A11084)=1),0,1)</f>
        <v>1</v>
      </c>
      <c r="O11084">
        <f t="shared" si="1212"/>
        <v>41</v>
      </c>
      <c r="P11084">
        <f t="shared" si="1217"/>
        <v>0</v>
      </c>
      <c r="Q11084">
        <f t="shared" si="1218"/>
        <v>0</v>
      </c>
    </row>
    <row r="11085" spans="1:17" ht="19.5" x14ac:dyDescent="0.4">
      <c r="A11085" s="33">
        <f t="shared" si="1213"/>
        <v>46708</v>
      </c>
      <c r="B11085" s="27" t="str">
        <f t="shared" si="1214"/>
        <v>(水)</v>
      </c>
      <c r="C11085" s="34">
        <v>0.85416666666666696</v>
      </c>
      <c r="D11085" s="16" t="s">
        <v>18</v>
      </c>
      <c r="E11085" s="35">
        <v>0.875</v>
      </c>
      <c r="F11085" s="50">
        <f>IF(COUNTIF('リスト（不使用）'!$A$5:$A$6,単年カーブ!$A$1),"希望数量入力ください",'単年（2027年度）'!$E$12*単年カーブ!$R$3+'単年（2027年度）'!$E$12*(1-単年カーブ!$R$3)*単年カーブ!Q11085)</f>
        <v>0</v>
      </c>
      <c r="G11085" s="47">
        <f t="shared" si="1215"/>
        <v>0</v>
      </c>
      <c r="M11085">
        <f t="shared" si="1216"/>
        <v>11</v>
      </c>
      <c r="N11085">
        <f>IF(OR(WEEKDAY(A11085)=1,WEEKDAY(A11085)=7,COUNTIF('2027祝日等（不使用）'!$A$1:$A$20,単年カーブ!A11085)=1),0,1)</f>
        <v>1</v>
      </c>
      <c r="O11085">
        <f t="shared" si="1212"/>
        <v>42</v>
      </c>
      <c r="P11085">
        <f t="shared" si="1217"/>
        <v>0</v>
      </c>
      <c r="Q11085">
        <f t="shared" si="1218"/>
        <v>0</v>
      </c>
    </row>
    <row r="11086" spans="1:17" ht="19.5" x14ac:dyDescent="0.4">
      <c r="A11086" s="33">
        <f t="shared" si="1213"/>
        <v>46708</v>
      </c>
      <c r="B11086" s="27" t="str">
        <f t="shared" si="1214"/>
        <v>(水)</v>
      </c>
      <c r="C11086" s="34">
        <v>0.875</v>
      </c>
      <c r="D11086" s="16" t="s">
        <v>18</v>
      </c>
      <c r="E11086" s="35">
        <v>0.89583333333333304</v>
      </c>
      <c r="F11086" s="50">
        <f>IF(COUNTIF('リスト（不使用）'!$A$5:$A$6,単年カーブ!$A$1),"希望数量入力ください",'単年（2027年度）'!$E$12*単年カーブ!$R$3+'単年（2027年度）'!$E$12*(1-単年カーブ!$R$3)*単年カーブ!Q11086)</f>
        <v>0</v>
      </c>
      <c r="G11086" s="47">
        <f t="shared" si="1215"/>
        <v>0</v>
      </c>
      <c r="M11086">
        <f t="shared" si="1216"/>
        <v>11</v>
      </c>
      <c r="N11086">
        <f>IF(OR(WEEKDAY(A11086)=1,WEEKDAY(A11086)=7,COUNTIF('2027祝日等（不使用）'!$A$1:$A$20,単年カーブ!A11086)=1),0,1)</f>
        <v>1</v>
      </c>
      <c r="O11086">
        <f t="shared" si="1212"/>
        <v>43</v>
      </c>
      <c r="P11086">
        <f t="shared" si="1217"/>
        <v>0</v>
      </c>
      <c r="Q11086">
        <f t="shared" si="1218"/>
        <v>0</v>
      </c>
    </row>
    <row r="11087" spans="1:17" ht="19.5" x14ac:dyDescent="0.4">
      <c r="A11087" s="33">
        <f t="shared" si="1213"/>
        <v>46708</v>
      </c>
      <c r="B11087" s="27" t="str">
        <f t="shared" si="1214"/>
        <v>(水)</v>
      </c>
      <c r="C11087" s="34">
        <v>0.89583333333333304</v>
      </c>
      <c r="D11087" s="16" t="s">
        <v>18</v>
      </c>
      <c r="E11087" s="35">
        <v>0.91666666666666696</v>
      </c>
      <c r="F11087" s="50">
        <f>IF(COUNTIF('リスト（不使用）'!$A$5:$A$6,単年カーブ!$A$1),"希望数量入力ください",'単年（2027年度）'!$E$12*単年カーブ!$R$3+'単年（2027年度）'!$E$12*(1-単年カーブ!$R$3)*単年カーブ!Q11087)</f>
        <v>0</v>
      </c>
      <c r="G11087" s="47">
        <f t="shared" si="1215"/>
        <v>0</v>
      </c>
      <c r="M11087">
        <f t="shared" si="1216"/>
        <v>11</v>
      </c>
      <c r="N11087">
        <f>IF(OR(WEEKDAY(A11087)=1,WEEKDAY(A11087)=7,COUNTIF('2027祝日等（不使用）'!$A$1:$A$20,単年カーブ!A11087)=1),0,1)</f>
        <v>1</v>
      </c>
      <c r="O11087">
        <f t="shared" si="1212"/>
        <v>44</v>
      </c>
      <c r="P11087">
        <f t="shared" si="1217"/>
        <v>0</v>
      </c>
      <c r="Q11087">
        <f t="shared" si="1218"/>
        <v>0</v>
      </c>
    </row>
    <row r="11088" spans="1:17" ht="19.5" x14ac:dyDescent="0.4">
      <c r="A11088" s="33">
        <f t="shared" si="1213"/>
        <v>46708</v>
      </c>
      <c r="B11088" s="27" t="str">
        <f t="shared" si="1214"/>
        <v>(水)</v>
      </c>
      <c r="C11088" s="34">
        <v>0.91666666666666696</v>
      </c>
      <c r="D11088" s="16" t="s">
        <v>18</v>
      </c>
      <c r="E11088" s="35">
        <v>0.9375</v>
      </c>
      <c r="F11088" s="50">
        <f>IF(COUNTIF('リスト（不使用）'!$A$5:$A$6,単年カーブ!$A$1),"希望数量入力ください",'単年（2027年度）'!$E$12*単年カーブ!$R$3+'単年（2027年度）'!$E$12*(1-単年カーブ!$R$3)*単年カーブ!Q11088)</f>
        <v>0</v>
      </c>
      <c r="G11088" s="47">
        <f t="shared" si="1215"/>
        <v>0</v>
      </c>
      <c r="M11088">
        <f t="shared" si="1216"/>
        <v>11</v>
      </c>
      <c r="N11088">
        <f>IF(OR(WEEKDAY(A11088)=1,WEEKDAY(A11088)=7,COUNTIF('2027祝日等（不使用）'!$A$1:$A$20,単年カーブ!A11088)=1),0,1)</f>
        <v>1</v>
      </c>
      <c r="O11088">
        <f t="shared" si="1212"/>
        <v>45</v>
      </c>
      <c r="P11088">
        <f t="shared" si="1217"/>
        <v>0</v>
      </c>
      <c r="Q11088">
        <f t="shared" si="1218"/>
        <v>0</v>
      </c>
    </row>
    <row r="11089" spans="1:17" ht="19.5" x14ac:dyDescent="0.4">
      <c r="A11089" s="33">
        <f t="shared" si="1213"/>
        <v>46708</v>
      </c>
      <c r="B11089" s="27" t="str">
        <f t="shared" si="1214"/>
        <v>(水)</v>
      </c>
      <c r="C11089" s="34">
        <v>0.9375</v>
      </c>
      <c r="D11089" s="16" t="s">
        <v>18</v>
      </c>
      <c r="E11089" s="35">
        <v>0.95833333333333304</v>
      </c>
      <c r="F11089" s="50">
        <f>IF(COUNTIF('リスト（不使用）'!$A$5:$A$6,単年カーブ!$A$1),"希望数量入力ください",'単年（2027年度）'!$E$12*単年カーブ!$R$3+'単年（2027年度）'!$E$12*(1-単年カーブ!$R$3)*単年カーブ!Q11089)</f>
        <v>0</v>
      </c>
      <c r="G11089" s="47">
        <f t="shared" si="1215"/>
        <v>0</v>
      </c>
      <c r="M11089">
        <f t="shared" si="1216"/>
        <v>11</v>
      </c>
      <c r="N11089">
        <f>IF(OR(WEEKDAY(A11089)=1,WEEKDAY(A11089)=7,COUNTIF('2027祝日等（不使用）'!$A$1:$A$20,単年カーブ!A11089)=1),0,1)</f>
        <v>1</v>
      </c>
      <c r="O11089">
        <f t="shared" si="1212"/>
        <v>46</v>
      </c>
      <c r="P11089">
        <f t="shared" si="1217"/>
        <v>0</v>
      </c>
      <c r="Q11089">
        <f t="shared" si="1218"/>
        <v>0</v>
      </c>
    </row>
    <row r="11090" spans="1:17" ht="19.5" x14ac:dyDescent="0.4">
      <c r="A11090" s="33">
        <f t="shared" si="1213"/>
        <v>46708</v>
      </c>
      <c r="B11090" s="27" t="str">
        <f t="shared" si="1214"/>
        <v>(水)</v>
      </c>
      <c r="C11090" s="34">
        <v>0.95833333333333304</v>
      </c>
      <c r="D11090" s="16" t="s">
        <v>18</v>
      </c>
      <c r="E11090" s="35">
        <v>0.97916666666666696</v>
      </c>
      <c r="F11090" s="50">
        <f>IF(COUNTIF('リスト（不使用）'!$A$5:$A$6,単年カーブ!$A$1),"希望数量入力ください",'単年（2027年度）'!$E$12*単年カーブ!$R$3+'単年（2027年度）'!$E$12*(1-単年カーブ!$R$3)*単年カーブ!Q11090)</f>
        <v>0</v>
      </c>
      <c r="G11090" s="47">
        <f t="shared" si="1215"/>
        <v>0</v>
      </c>
      <c r="M11090">
        <f t="shared" si="1216"/>
        <v>11</v>
      </c>
      <c r="N11090">
        <f>IF(OR(WEEKDAY(A11090)=1,WEEKDAY(A11090)=7,COUNTIF('2027祝日等（不使用）'!$A$1:$A$20,単年カーブ!A11090)=1),0,1)</f>
        <v>1</v>
      </c>
      <c r="O11090">
        <f t="shared" si="1212"/>
        <v>47</v>
      </c>
      <c r="P11090">
        <f t="shared" si="1217"/>
        <v>0</v>
      </c>
      <c r="Q11090">
        <f t="shared" si="1218"/>
        <v>0</v>
      </c>
    </row>
    <row r="11091" spans="1:17" ht="19.5" x14ac:dyDescent="0.4">
      <c r="A11091" s="33">
        <f t="shared" si="1213"/>
        <v>46708</v>
      </c>
      <c r="B11091" s="27" t="str">
        <f t="shared" si="1214"/>
        <v>(水)</v>
      </c>
      <c r="C11091" s="34">
        <v>0.97916666666666696</v>
      </c>
      <c r="D11091" s="16" t="s">
        <v>18</v>
      </c>
      <c r="E11091" s="35" t="s">
        <v>17</v>
      </c>
      <c r="F11091" s="50">
        <f>IF(COUNTIF('リスト（不使用）'!$A$5:$A$6,単年カーブ!$A$1),"希望数量入力ください",'単年（2027年度）'!$E$12*単年カーブ!$R$3+'単年（2027年度）'!$E$12*(1-単年カーブ!$R$3)*単年カーブ!Q11091)</f>
        <v>0</v>
      </c>
      <c r="G11091" s="47">
        <f t="shared" si="1215"/>
        <v>0</v>
      </c>
      <c r="M11091">
        <f t="shared" si="1216"/>
        <v>11</v>
      </c>
      <c r="N11091">
        <f>IF(OR(WEEKDAY(A11091)=1,WEEKDAY(A11091)=7,COUNTIF('2027祝日等（不使用）'!$A$1:$A$20,単年カーブ!A11091)=1),0,1)</f>
        <v>1</v>
      </c>
      <c r="O11091">
        <f t="shared" si="1212"/>
        <v>48</v>
      </c>
      <c r="P11091">
        <f t="shared" si="1217"/>
        <v>0</v>
      </c>
      <c r="Q11091">
        <f t="shared" si="1218"/>
        <v>0</v>
      </c>
    </row>
    <row r="11092" spans="1:17" ht="19.5" x14ac:dyDescent="0.4">
      <c r="A11092" s="33">
        <f t="shared" si="1213"/>
        <v>46709</v>
      </c>
      <c r="B11092" s="27" t="str">
        <f t="shared" si="1214"/>
        <v>(木)</v>
      </c>
      <c r="C11092" s="34">
        <v>0</v>
      </c>
      <c r="D11092" s="16" t="s">
        <v>18</v>
      </c>
      <c r="E11092" s="35">
        <v>2.0833333333333332E-2</v>
      </c>
      <c r="F11092" s="50">
        <f>IF(COUNTIF('リスト（不使用）'!$A$5:$A$6,単年カーブ!$A$1),"希望数量入力ください",'単年（2027年度）'!$E$12*単年カーブ!$R$3+'単年（2027年度）'!$E$12*(1-単年カーブ!$R$3)*単年カーブ!Q11092)</f>
        <v>0</v>
      </c>
      <c r="G11092" s="47">
        <f t="shared" si="1215"/>
        <v>0</v>
      </c>
      <c r="M11092">
        <f t="shared" si="1216"/>
        <v>11</v>
      </c>
      <c r="N11092">
        <f>IF(OR(WEEKDAY(A11092)=1,WEEKDAY(A11092)=7,COUNTIF('2027祝日等（不使用）'!$A$1:$A$20,単年カーブ!A11092)=1),0,1)</f>
        <v>1</v>
      </c>
      <c r="O11092">
        <f t="shared" si="1212"/>
        <v>1</v>
      </c>
      <c r="P11092">
        <f t="shared" si="1217"/>
        <v>0</v>
      </c>
      <c r="Q11092">
        <f t="shared" si="1218"/>
        <v>0</v>
      </c>
    </row>
    <row r="11093" spans="1:17" ht="19.5" x14ac:dyDescent="0.4">
      <c r="A11093" s="33">
        <f t="shared" si="1213"/>
        <v>46709</v>
      </c>
      <c r="B11093" s="27" t="str">
        <f t="shared" si="1214"/>
        <v>(木)</v>
      </c>
      <c r="C11093" s="34">
        <v>2.0833333333333332E-2</v>
      </c>
      <c r="D11093" s="16" t="s">
        <v>18</v>
      </c>
      <c r="E11093" s="35">
        <v>4.1666666666666664E-2</v>
      </c>
      <c r="F11093" s="50">
        <f>IF(COUNTIF('リスト（不使用）'!$A$5:$A$6,単年カーブ!$A$1),"希望数量入力ください",'単年（2027年度）'!$E$12*単年カーブ!$R$3+'単年（2027年度）'!$E$12*(1-単年カーブ!$R$3)*単年カーブ!Q11093)</f>
        <v>0</v>
      </c>
      <c r="G11093" s="47">
        <f t="shared" si="1215"/>
        <v>0</v>
      </c>
      <c r="M11093">
        <f t="shared" si="1216"/>
        <v>11</v>
      </c>
      <c r="N11093">
        <f>IF(OR(WEEKDAY(A11093)=1,WEEKDAY(A11093)=7,COUNTIF('2027祝日等（不使用）'!$A$1:$A$20,単年カーブ!A11093)=1),0,1)</f>
        <v>1</v>
      </c>
      <c r="O11093">
        <f t="shared" si="1212"/>
        <v>2</v>
      </c>
      <c r="P11093">
        <f t="shared" si="1217"/>
        <v>0</v>
      </c>
      <c r="Q11093">
        <f t="shared" si="1218"/>
        <v>0</v>
      </c>
    </row>
    <row r="11094" spans="1:17" ht="19.5" x14ac:dyDescent="0.4">
      <c r="A11094" s="33">
        <f t="shared" si="1213"/>
        <v>46709</v>
      </c>
      <c r="B11094" s="27" t="str">
        <f t="shared" si="1214"/>
        <v>(木)</v>
      </c>
      <c r="C11094" s="34">
        <v>4.1666666666666664E-2</v>
      </c>
      <c r="D11094" s="16" t="s">
        <v>18</v>
      </c>
      <c r="E11094" s="35">
        <v>6.25E-2</v>
      </c>
      <c r="F11094" s="50">
        <f>IF(COUNTIF('リスト（不使用）'!$A$5:$A$6,単年カーブ!$A$1),"希望数量入力ください",'単年（2027年度）'!$E$12*単年カーブ!$R$3+'単年（2027年度）'!$E$12*(1-単年カーブ!$R$3)*単年カーブ!Q11094)</f>
        <v>0</v>
      </c>
      <c r="G11094" s="47">
        <f t="shared" si="1215"/>
        <v>0</v>
      </c>
      <c r="M11094">
        <f t="shared" si="1216"/>
        <v>11</v>
      </c>
      <c r="N11094">
        <f>IF(OR(WEEKDAY(A11094)=1,WEEKDAY(A11094)=7,COUNTIF('2027祝日等（不使用）'!$A$1:$A$20,単年カーブ!A11094)=1),0,1)</f>
        <v>1</v>
      </c>
      <c r="O11094">
        <f t="shared" si="1212"/>
        <v>3</v>
      </c>
      <c r="P11094">
        <f t="shared" si="1217"/>
        <v>0</v>
      </c>
      <c r="Q11094">
        <f t="shared" si="1218"/>
        <v>0</v>
      </c>
    </row>
    <row r="11095" spans="1:17" ht="19.5" x14ac:dyDescent="0.4">
      <c r="A11095" s="33">
        <f t="shared" si="1213"/>
        <v>46709</v>
      </c>
      <c r="B11095" s="27" t="str">
        <f t="shared" si="1214"/>
        <v>(木)</v>
      </c>
      <c r="C11095" s="34">
        <v>6.25E-2</v>
      </c>
      <c r="D11095" s="16" t="s">
        <v>18</v>
      </c>
      <c r="E11095" s="35">
        <v>8.3333333333333301E-2</v>
      </c>
      <c r="F11095" s="50">
        <f>IF(COUNTIF('リスト（不使用）'!$A$5:$A$6,単年カーブ!$A$1),"希望数量入力ください",'単年（2027年度）'!$E$12*単年カーブ!$R$3+'単年（2027年度）'!$E$12*(1-単年カーブ!$R$3)*単年カーブ!Q11095)</f>
        <v>0</v>
      </c>
      <c r="G11095" s="47">
        <f t="shared" si="1215"/>
        <v>0</v>
      </c>
      <c r="M11095">
        <f t="shared" si="1216"/>
        <v>11</v>
      </c>
      <c r="N11095">
        <f>IF(OR(WEEKDAY(A11095)=1,WEEKDAY(A11095)=7,COUNTIF('2027祝日等（不使用）'!$A$1:$A$20,単年カーブ!A11095)=1),0,1)</f>
        <v>1</v>
      </c>
      <c r="O11095">
        <f t="shared" si="1212"/>
        <v>4</v>
      </c>
      <c r="P11095">
        <f t="shared" si="1217"/>
        <v>0</v>
      </c>
      <c r="Q11095">
        <f t="shared" si="1218"/>
        <v>0</v>
      </c>
    </row>
    <row r="11096" spans="1:17" ht="19.5" x14ac:dyDescent="0.4">
      <c r="A11096" s="33">
        <f t="shared" si="1213"/>
        <v>46709</v>
      </c>
      <c r="B11096" s="27" t="str">
        <f t="shared" si="1214"/>
        <v>(木)</v>
      </c>
      <c r="C11096" s="34">
        <v>8.3333333333333301E-2</v>
      </c>
      <c r="D11096" s="16" t="s">
        <v>18</v>
      </c>
      <c r="E11096" s="35">
        <v>0.104166666666667</v>
      </c>
      <c r="F11096" s="50">
        <f>IF(COUNTIF('リスト（不使用）'!$A$5:$A$6,単年カーブ!$A$1),"希望数量入力ください",'単年（2027年度）'!$E$12*単年カーブ!$R$3+'単年（2027年度）'!$E$12*(1-単年カーブ!$R$3)*単年カーブ!Q11096)</f>
        <v>0</v>
      </c>
      <c r="G11096" s="47">
        <f t="shared" si="1215"/>
        <v>0</v>
      </c>
      <c r="M11096">
        <f t="shared" si="1216"/>
        <v>11</v>
      </c>
      <c r="N11096">
        <f>IF(OR(WEEKDAY(A11096)=1,WEEKDAY(A11096)=7,COUNTIF('2027祝日等（不使用）'!$A$1:$A$20,単年カーブ!A11096)=1),0,1)</f>
        <v>1</v>
      </c>
      <c r="O11096">
        <f t="shared" si="1212"/>
        <v>5</v>
      </c>
      <c r="P11096">
        <f t="shared" si="1217"/>
        <v>0</v>
      </c>
      <c r="Q11096">
        <f t="shared" si="1218"/>
        <v>0</v>
      </c>
    </row>
    <row r="11097" spans="1:17" ht="19.5" x14ac:dyDescent="0.4">
      <c r="A11097" s="33">
        <f t="shared" si="1213"/>
        <v>46709</v>
      </c>
      <c r="B11097" s="27" t="str">
        <f t="shared" si="1214"/>
        <v>(木)</v>
      </c>
      <c r="C11097" s="34">
        <v>0.104166666666667</v>
      </c>
      <c r="D11097" s="16" t="s">
        <v>18</v>
      </c>
      <c r="E11097" s="35">
        <v>0.125</v>
      </c>
      <c r="F11097" s="50">
        <f>IF(COUNTIF('リスト（不使用）'!$A$5:$A$6,単年カーブ!$A$1),"希望数量入力ください",'単年（2027年度）'!$E$12*単年カーブ!$R$3+'単年（2027年度）'!$E$12*(1-単年カーブ!$R$3)*単年カーブ!Q11097)</f>
        <v>0</v>
      </c>
      <c r="G11097" s="47">
        <f t="shared" si="1215"/>
        <v>0</v>
      </c>
      <c r="M11097">
        <f t="shared" si="1216"/>
        <v>11</v>
      </c>
      <c r="N11097">
        <f>IF(OR(WEEKDAY(A11097)=1,WEEKDAY(A11097)=7,COUNTIF('2027祝日等（不使用）'!$A$1:$A$20,単年カーブ!A11097)=1),0,1)</f>
        <v>1</v>
      </c>
      <c r="O11097">
        <f t="shared" si="1212"/>
        <v>6</v>
      </c>
      <c r="P11097">
        <f t="shared" si="1217"/>
        <v>0</v>
      </c>
      <c r="Q11097">
        <f t="shared" si="1218"/>
        <v>0</v>
      </c>
    </row>
    <row r="11098" spans="1:17" ht="19.5" x14ac:dyDescent="0.4">
      <c r="A11098" s="33">
        <f t="shared" si="1213"/>
        <v>46709</v>
      </c>
      <c r="B11098" s="27" t="str">
        <f t="shared" si="1214"/>
        <v>(木)</v>
      </c>
      <c r="C11098" s="34">
        <v>0.125</v>
      </c>
      <c r="D11098" s="16" t="s">
        <v>18</v>
      </c>
      <c r="E11098" s="35">
        <v>0.14583333333333301</v>
      </c>
      <c r="F11098" s="50">
        <f>IF(COUNTIF('リスト（不使用）'!$A$5:$A$6,単年カーブ!$A$1),"希望数量入力ください",'単年（2027年度）'!$E$12*単年カーブ!$R$3+'単年（2027年度）'!$E$12*(1-単年カーブ!$R$3)*単年カーブ!Q11098)</f>
        <v>0</v>
      </c>
      <c r="G11098" s="47">
        <f t="shared" si="1215"/>
        <v>0</v>
      </c>
      <c r="M11098">
        <f t="shared" si="1216"/>
        <v>11</v>
      </c>
      <c r="N11098">
        <f>IF(OR(WEEKDAY(A11098)=1,WEEKDAY(A11098)=7,COUNTIF('2027祝日等（不使用）'!$A$1:$A$20,単年カーブ!A11098)=1),0,1)</f>
        <v>1</v>
      </c>
      <c r="O11098">
        <f t="shared" si="1212"/>
        <v>7</v>
      </c>
      <c r="P11098">
        <f t="shared" si="1217"/>
        <v>0</v>
      </c>
      <c r="Q11098">
        <f t="shared" si="1218"/>
        <v>0</v>
      </c>
    </row>
    <row r="11099" spans="1:17" ht="19.5" x14ac:dyDescent="0.4">
      <c r="A11099" s="33">
        <f t="shared" si="1213"/>
        <v>46709</v>
      </c>
      <c r="B11099" s="27" t="str">
        <f t="shared" si="1214"/>
        <v>(木)</v>
      </c>
      <c r="C11099" s="34">
        <v>0.14583333333333301</v>
      </c>
      <c r="D11099" s="16" t="s">
        <v>18</v>
      </c>
      <c r="E11099" s="35">
        <v>0.16666666666666699</v>
      </c>
      <c r="F11099" s="50">
        <f>IF(COUNTIF('リスト（不使用）'!$A$5:$A$6,単年カーブ!$A$1),"希望数量入力ください",'単年（2027年度）'!$E$12*単年カーブ!$R$3+'単年（2027年度）'!$E$12*(1-単年カーブ!$R$3)*単年カーブ!Q11099)</f>
        <v>0</v>
      </c>
      <c r="G11099" s="47">
        <f t="shared" si="1215"/>
        <v>0</v>
      </c>
      <c r="M11099">
        <f t="shared" si="1216"/>
        <v>11</v>
      </c>
      <c r="N11099">
        <f>IF(OR(WEEKDAY(A11099)=1,WEEKDAY(A11099)=7,COUNTIF('2027祝日等（不使用）'!$A$1:$A$20,単年カーブ!A11099)=1),0,1)</f>
        <v>1</v>
      </c>
      <c r="O11099">
        <f t="shared" si="1212"/>
        <v>8</v>
      </c>
      <c r="P11099">
        <f t="shared" si="1217"/>
        <v>0</v>
      </c>
      <c r="Q11099">
        <f t="shared" si="1218"/>
        <v>0</v>
      </c>
    </row>
    <row r="11100" spans="1:17" ht="19.5" x14ac:dyDescent="0.4">
      <c r="A11100" s="33">
        <f t="shared" si="1213"/>
        <v>46709</v>
      </c>
      <c r="B11100" s="27" t="str">
        <f t="shared" si="1214"/>
        <v>(木)</v>
      </c>
      <c r="C11100" s="34">
        <v>0.16666666666666699</v>
      </c>
      <c r="D11100" s="16" t="s">
        <v>18</v>
      </c>
      <c r="E11100" s="35">
        <v>0.1875</v>
      </c>
      <c r="F11100" s="50">
        <f>IF(COUNTIF('リスト（不使用）'!$A$5:$A$6,単年カーブ!$A$1),"希望数量入力ください",'単年（2027年度）'!$E$12*単年カーブ!$R$3+'単年（2027年度）'!$E$12*(1-単年カーブ!$R$3)*単年カーブ!Q11100)</f>
        <v>0</v>
      </c>
      <c r="G11100" s="47">
        <f t="shared" si="1215"/>
        <v>0</v>
      </c>
      <c r="M11100">
        <f t="shared" si="1216"/>
        <v>11</v>
      </c>
      <c r="N11100">
        <f>IF(OR(WEEKDAY(A11100)=1,WEEKDAY(A11100)=7,COUNTIF('2027祝日等（不使用）'!$A$1:$A$20,単年カーブ!A11100)=1),0,1)</f>
        <v>1</v>
      </c>
      <c r="O11100">
        <f t="shared" si="1212"/>
        <v>9</v>
      </c>
      <c r="P11100">
        <f t="shared" si="1217"/>
        <v>0</v>
      </c>
      <c r="Q11100">
        <f t="shared" si="1218"/>
        <v>0</v>
      </c>
    </row>
    <row r="11101" spans="1:17" ht="19.5" x14ac:dyDescent="0.4">
      <c r="A11101" s="33">
        <f t="shared" si="1213"/>
        <v>46709</v>
      </c>
      <c r="B11101" s="27" t="str">
        <f t="shared" si="1214"/>
        <v>(木)</v>
      </c>
      <c r="C11101" s="34">
        <v>0.1875</v>
      </c>
      <c r="D11101" s="16" t="s">
        <v>18</v>
      </c>
      <c r="E11101" s="35">
        <v>0.20833333333333301</v>
      </c>
      <c r="F11101" s="50">
        <f>IF(COUNTIF('リスト（不使用）'!$A$5:$A$6,単年カーブ!$A$1),"希望数量入力ください",'単年（2027年度）'!$E$12*単年カーブ!$R$3+'単年（2027年度）'!$E$12*(1-単年カーブ!$R$3)*単年カーブ!Q11101)</f>
        <v>0</v>
      </c>
      <c r="G11101" s="47">
        <f t="shared" si="1215"/>
        <v>0</v>
      </c>
      <c r="M11101">
        <f t="shared" si="1216"/>
        <v>11</v>
      </c>
      <c r="N11101">
        <f>IF(OR(WEEKDAY(A11101)=1,WEEKDAY(A11101)=7,COUNTIF('2027祝日等（不使用）'!$A$1:$A$20,単年カーブ!A11101)=1),0,1)</f>
        <v>1</v>
      </c>
      <c r="O11101">
        <f t="shared" si="1212"/>
        <v>10</v>
      </c>
      <c r="P11101">
        <f t="shared" si="1217"/>
        <v>0</v>
      </c>
      <c r="Q11101">
        <f t="shared" si="1218"/>
        <v>0</v>
      </c>
    </row>
    <row r="11102" spans="1:17" ht="19.5" x14ac:dyDescent="0.4">
      <c r="A11102" s="33">
        <f t="shared" si="1213"/>
        <v>46709</v>
      </c>
      <c r="B11102" s="27" t="str">
        <f t="shared" si="1214"/>
        <v>(木)</v>
      </c>
      <c r="C11102" s="34">
        <v>0.20833333333333301</v>
      </c>
      <c r="D11102" s="16" t="s">
        <v>18</v>
      </c>
      <c r="E11102" s="35">
        <v>0.22916666666666699</v>
      </c>
      <c r="F11102" s="50">
        <f>IF(COUNTIF('リスト（不使用）'!$A$5:$A$6,単年カーブ!$A$1),"希望数量入力ください",'単年（2027年度）'!$E$12*単年カーブ!$R$3+'単年（2027年度）'!$E$12*(1-単年カーブ!$R$3)*単年カーブ!Q11102)</f>
        <v>0</v>
      </c>
      <c r="G11102" s="47">
        <f t="shared" si="1215"/>
        <v>0</v>
      </c>
      <c r="M11102">
        <f t="shared" si="1216"/>
        <v>11</v>
      </c>
      <c r="N11102">
        <f>IF(OR(WEEKDAY(A11102)=1,WEEKDAY(A11102)=7,COUNTIF('2027祝日等（不使用）'!$A$1:$A$20,単年カーブ!A11102)=1),0,1)</f>
        <v>1</v>
      </c>
      <c r="O11102">
        <f t="shared" si="1212"/>
        <v>11</v>
      </c>
      <c r="P11102">
        <f t="shared" si="1217"/>
        <v>0</v>
      </c>
      <c r="Q11102">
        <f t="shared" si="1218"/>
        <v>0</v>
      </c>
    </row>
    <row r="11103" spans="1:17" ht="19.5" x14ac:dyDescent="0.4">
      <c r="A11103" s="33">
        <f t="shared" si="1213"/>
        <v>46709</v>
      </c>
      <c r="B11103" s="27" t="str">
        <f t="shared" si="1214"/>
        <v>(木)</v>
      </c>
      <c r="C11103" s="34">
        <v>0.22916666666666699</v>
      </c>
      <c r="D11103" s="16" t="s">
        <v>18</v>
      </c>
      <c r="E11103" s="35">
        <v>0.25</v>
      </c>
      <c r="F11103" s="50">
        <f>IF(COUNTIF('リスト（不使用）'!$A$5:$A$6,単年カーブ!$A$1),"希望数量入力ください",'単年（2027年度）'!$E$12*単年カーブ!$R$3+'単年（2027年度）'!$E$12*(1-単年カーブ!$R$3)*単年カーブ!Q11103)</f>
        <v>0</v>
      </c>
      <c r="G11103" s="47">
        <f t="shared" si="1215"/>
        <v>0</v>
      </c>
      <c r="M11103">
        <f t="shared" si="1216"/>
        <v>11</v>
      </c>
      <c r="N11103">
        <f>IF(OR(WEEKDAY(A11103)=1,WEEKDAY(A11103)=7,COUNTIF('2027祝日等（不使用）'!$A$1:$A$20,単年カーブ!A11103)=1),0,1)</f>
        <v>1</v>
      </c>
      <c r="O11103">
        <f t="shared" si="1212"/>
        <v>12</v>
      </c>
      <c r="P11103">
        <f t="shared" si="1217"/>
        <v>0</v>
      </c>
      <c r="Q11103">
        <f t="shared" si="1218"/>
        <v>0</v>
      </c>
    </row>
    <row r="11104" spans="1:17" ht="19.5" x14ac:dyDescent="0.4">
      <c r="A11104" s="33">
        <f t="shared" si="1213"/>
        <v>46709</v>
      </c>
      <c r="B11104" s="27" t="str">
        <f t="shared" si="1214"/>
        <v>(木)</v>
      </c>
      <c r="C11104" s="34">
        <v>0.25</v>
      </c>
      <c r="D11104" s="16" t="s">
        <v>18</v>
      </c>
      <c r="E11104" s="35">
        <v>0.27083333333333298</v>
      </c>
      <c r="F11104" s="50">
        <f>IF(COUNTIF('リスト（不使用）'!$A$5:$A$6,単年カーブ!$A$1),"希望数量入力ください",'単年（2027年度）'!$E$12*単年カーブ!$R$3+'単年（2027年度）'!$E$12*(1-単年カーブ!$R$3)*単年カーブ!Q11104)</f>
        <v>0</v>
      </c>
      <c r="G11104" s="47">
        <f t="shared" si="1215"/>
        <v>0</v>
      </c>
      <c r="M11104">
        <f t="shared" si="1216"/>
        <v>11</v>
      </c>
      <c r="N11104">
        <f>IF(OR(WEEKDAY(A11104)=1,WEEKDAY(A11104)=7,COUNTIF('2027祝日等（不使用）'!$A$1:$A$20,単年カーブ!A11104)=1),0,1)</f>
        <v>1</v>
      </c>
      <c r="O11104">
        <f t="shared" si="1212"/>
        <v>13</v>
      </c>
      <c r="P11104">
        <f t="shared" si="1217"/>
        <v>0</v>
      </c>
      <c r="Q11104">
        <f t="shared" si="1218"/>
        <v>0</v>
      </c>
    </row>
    <row r="11105" spans="1:17" ht="19.5" x14ac:dyDescent="0.4">
      <c r="A11105" s="33">
        <f t="shared" si="1213"/>
        <v>46709</v>
      </c>
      <c r="B11105" s="27" t="str">
        <f t="shared" si="1214"/>
        <v>(木)</v>
      </c>
      <c r="C11105" s="34">
        <v>0.27083333333333298</v>
      </c>
      <c r="D11105" s="16" t="s">
        <v>18</v>
      </c>
      <c r="E11105" s="35">
        <v>0.29166666666666702</v>
      </c>
      <c r="F11105" s="50">
        <f>IF(COUNTIF('リスト（不使用）'!$A$5:$A$6,単年カーブ!$A$1),"希望数量入力ください",'単年（2027年度）'!$E$12*単年カーブ!$R$3+'単年（2027年度）'!$E$12*(1-単年カーブ!$R$3)*単年カーブ!Q11105)</f>
        <v>0</v>
      </c>
      <c r="G11105" s="47">
        <f t="shared" si="1215"/>
        <v>0</v>
      </c>
      <c r="M11105">
        <f t="shared" si="1216"/>
        <v>11</v>
      </c>
      <c r="N11105">
        <f>IF(OR(WEEKDAY(A11105)=1,WEEKDAY(A11105)=7,COUNTIF('2027祝日等（不使用）'!$A$1:$A$20,単年カーブ!A11105)=1),0,1)</f>
        <v>1</v>
      </c>
      <c r="O11105">
        <f t="shared" si="1212"/>
        <v>14</v>
      </c>
      <c r="P11105">
        <f t="shared" si="1217"/>
        <v>0</v>
      </c>
      <c r="Q11105">
        <f t="shared" si="1218"/>
        <v>0</v>
      </c>
    </row>
    <row r="11106" spans="1:17" ht="19.5" x14ac:dyDescent="0.4">
      <c r="A11106" s="33">
        <f t="shared" si="1213"/>
        <v>46709</v>
      </c>
      <c r="B11106" s="27" t="str">
        <f t="shared" si="1214"/>
        <v>(木)</v>
      </c>
      <c r="C11106" s="34">
        <v>0.29166666666666702</v>
      </c>
      <c r="D11106" s="16" t="s">
        <v>18</v>
      </c>
      <c r="E11106" s="35">
        <v>0.3125</v>
      </c>
      <c r="F11106" s="50">
        <f>IF(COUNTIF('リスト（不使用）'!$A$5:$A$6,単年カーブ!$A$1),"希望数量入力ください",'単年（2027年度）'!$E$12*単年カーブ!$R$3+'単年（2027年度）'!$E$12*(1-単年カーブ!$R$3)*単年カーブ!Q11106)</f>
        <v>0</v>
      </c>
      <c r="G11106" s="47">
        <f t="shared" si="1215"/>
        <v>0</v>
      </c>
      <c r="M11106">
        <f t="shared" si="1216"/>
        <v>11</v>
      </c>
      <c r="N11106">
        <f>IF(OR(WEEKDAY(A11106)=1,WEEKDAY(A11106)=7,COUNTIF('2027祝日等（不使用）'!$A$1:$A$20,単年カーブ!A11106)=1),0,1)</f>
        <v>1</v>
      </c>
      <c r="O11106">
        <f t="shared" si="1212"/>
        <v>15</v>
      </c>
      <c r="P11106">
        <f t="shared" si="1217"/>
        <v>0</v>
      </c>
      <c r="Q11106">
        <f t="shared" si="1218"/>
        <v>0</v>
      </c>
    </row>
    <row r="11107" spans="1:17" ht="19.5" x14ac:dyDescent="0.4">
      <c r="A11107" s="33">
        <f t="shared" si="1213"/>
        <v>46709</v>
      </c>
      <c r="B11107" s="27" t="str">
        <f t="shared" si="1214"/>
        <v>(木)</v>
      </c>
      <c r="C11107" s="34">
        <v>0.3125</v>
      </c>
      <c r="D11107" s="16" t="s">
        <v>18</v>
      </c>
      <c r="E11107" s="35">
        <v>0.33333333333333298</v>
      </c>
      <c r="F11107" s="50">
        <f>IF(COUNTIF('リスト（不使用）'!$A$5:$A$6,単年カーブ!$A$1),"希望数量入力ください",'単年（2027年度）'!$E$12*単年カーブ!$R$3+'単年（2027年度）'!$E$12*(1-単年カーブ!$R$3)*単年カーブ!Q11107)</f>
        <v>0</v>
      </c>
      <c r="G11107" s="47">
        <f t="shared" si="1215"/>
        <v>0</v>
      </c>
      <c r="M11107">
        <f t="shared" si="1216"/>
        <v>11</v>
      </c>
      <c r="N11107">
        <f>IF(OR(WEEKDAY(A11107)=1,WEEKDAY(A11107)=7,COUNTIF('2027祝日等（不使用）'!$A$1:$A$20,単年カーブ!A11107)=1),0,1)</f>
        <v>1</v>
      </c>
      <c r="O11107">
        <f t="shared" si="1212"/>
        <v>16</v>
      </c>
      <c r="P11107">
        <f t="shared" si="1217"/>
        <v>0</v>
      </c>
      <c r="Q11107">
        <f t="shared" si="1218"/>
        <v>0</v>
      </c>
    </row>
    <row r="11108" spans="1:17" ht="19.5" x14ac:dyDescent="0.4">
      <c r="A11108" s="33">
        <f t="shared" si="1213"/>
        <v>46709</v>
      </c>
      <c r="B11108" s="27" t="str">
        <f t="shared" si="1214"/>
        <v>(木)</v>
      </c>
      <c r="C11108" s="34">
        <v>0.33333333333333298</v>
      </c>
      <c r="D11108" s="16" t="s">
        <v>18</v>
      </c>
      <c r="E11108" s="35">
        <v>0.35416666666666702</v>
      </c>
      <c r="F11108" s="50">
        <f>IF(COUNTIF('リスト（不使用）'!$A$5:$A$6,単年カーブ!$A$1),"希望数量入力ください",'単年（2027年度）'!$E$12*単年カーブ!$R$3+'単年（2027年度）'!$E$12*(1-単年カーブ!$R$3)*単年カーブ!Q11108)</f>
        <v>0</v>
      </c>
      <c r="G11108" s="47">
        <f t="shared" si="1215"/>
        <v>0</v>
      </c>
      <c r="M11108">
        <f t="shared" si="1216"/>
        <v>11</v>
      </c>
      <c r="N11108">
        <f>IF(OR(WEEKDAY(A11108)=1,WEEKDAY(A11108)=7,COUNTIF('2027祝日等（不使用）'!$A$1:$A$20,単年カーブ!A11108)=1),0,1)</f>
        <v>1</v>
      </c>
      <c r="O11108">
        <f t="shared" si="1212"/>
        <v>17</v>
      </c>
      <c r="P11108">
        <f t="shared" si="1217"/>
        <v>1</v>
      </c>
      <c r="Q11108">
        <f t="shared" si="1218"/>
        <v>1</v>
      </c>
    </row>
    <row r="11109" spans="1:17" ht="19.5" x14ac:dyDescent="0.4">
      <c r="A11109" s="33">
        <f t="shared" si="1213"/>
        <v>46709</v>
      </c>
      <c r="B11109" s="27" t="str">
        <f t="shared" si="1214"/>
        <v>(木)</v>
      </c>
      <c r="C11109" s="34">
        <v>0.35416666666666702</v>
      </c>
      <c r="D11109" s="16" t="s">
        <v>18</v>
      </c>
      <c r="E11109" s="35">
        <v>0.375</v>
      </c>
      <c r="F11109" s="50">
        <f>IF(COUNTIF('リスト（不使用）'!$A$5:$A$6,単年カーブ!$A$1),"希望数量入力ください",'単年（2027年度）'!$E$12*単年カーブ!$R$3+'単年（2027年度）'!$E$12*(1-単年カーブ!$R$3)*単年カーブ!Q11109)</f>
        <v>0</v>
      </c>
      <c r="G11109" s="47">
        <f t="shared" si="1215"/>
        <v>0</v>
      </c>
      <c r="M11109">
        <f t="shared" si="1216"/>
        <v>11</v>
      </c>
      <c r="N11109">
        <f>IF(OR(WEEKDAY(A11109)=1,WEEKDAY(A11109)=7,COUNTIF('2027祝日等（不使用）'!$A$1:$A$20,単年カーブ!A11109)=1),0,1)</f>
        <v>1</v>
      </c>
      <c r="O11109">
        <f t="shared" si="1212"/>
        <v>18</v>
      </c>
      <c r="P11109">
        <f t="shared" si="1217"/>
        <v>1</v>
      </c>
      <c r="Q11109">
        <f t="shared" si="1218"/>
        <v>1</v>
      </c>
    </row>
    <row r="11110" spans="1:17" ht="19.5" x14ac:dyDescent="0.4">
      <c r="A11110" s="33">
        <f t="shared" si="1213"/>
        <v>46709</v>
      </c>
      <c r="B11110" s="27" t="str">
        <f t="shared" si="1214"/>
        <v>(木)</v>
      </c>
      <c r="C11110" s="34">
        <v>0.375</v>
      </c>
      <c r="D11110" s="16" t="s">
        <v>18</v>
      </c>
      <c r="E11110" s="35">
        <v>0.39583333333333298</v>
      </c>
      <c r="F11110" s="50">
        <f>IF(COUNTIF('リスト（不使用）'!$A$5:$A$6,単年カーブ!$A$1),"希望数量入力ください",'単年（2027年度）'!$E$12*単年カーブ!$R$3+'単年（2027年度）'!$E$12*(1-単年カーブ!$R$3)*単年カーブ!Q11110)</f>
        <v>0</v>
      </c>
      <c r="G11110" s="47">
        <f t="shared" si="1215"/>
        <v>0</v>
      </c>
      <c r="M11110">
        <f t="shared" si="1216"/>
        <v>11</v>
      </c>
      <c r="N11110">
        <f>IF(OR(WEEKDAY(A11110)=1,WEEKDAY(A11110)=7,COUNTIF('2027祝日等（不使用）'!$A$1:$A$20,単年カーブ!A11110)=1),0,1)</f>
        <v>1</v>
      </c>
      <c r="O11110">
        <f t="shared" si="1212"/>
        <v>19</v>
      </c>
      <c r="P11110">
        <f t="shared" si="1217"/>
        <v>1</v>
      </c>
      <c r="Q11110">
        <f t="shared" si="1218"/>
        <v>1</v>
      </c>
    </row>
    <row r="11111" spans="1:17" ht="19.5" x14ac:dyDescent="0.4">
      <c r="A11111" s="33">
        <f t="shared" si="1213"/>
        <v>46709</v>
      </c>
      <c r="B11111" s="27" t="str">
        <f t="shared" si="1214"/>
        <v>(木)</v>
      </c>
      <c r="C11111" s="34">
        <v>0.39583333333333298</v>
      </c>
      <c r="D11111" s="16" t="s">
        <v>18</v>
      </c>
      <c r="E11111" s="35">
        <v>0.41666666666666702</v>
      </c>
      <c r="F11111" s="50">
        <f>IF(COUNTIF('リスト（不使用）'!$A$5:$A$6,単年カーブ!$A$1),"希望数量入力ください",'単年（2027年度）'!$E$12*単年カーブ!$R$3+'単年（2027年度）'!$E$12*(1-単年カーブ!$R$3)*単年カーブ!Q11111)</f>
        <v>0</v>
      </c>
      <c r="G11111" s="47">
        <f t="shared" si="1215"/>
        <v>0</v>
      </c>
      <c r="M11111">
        <f t="shared" si="1216"/>
        <v>11</v>
      </c>
      <c r="N11111">
        <f>IF(OR(WEEKDAY(A11111)=1,WEEKDAY(A11111)=7,COUNTIF('2027祝日等（不使用）'!$A$1:$A$20,単年カーブ!A11111)=1),0,1)</f>
        <v>1</v>
      </c>
      <c r="O11111">
        <f t="shared" si="1212"/>
        <v>20</v>
      </c>
      <c r="P11111">
        <f t="shared" si="1217"/>
        <v>1</v>
      </c>
      <c r="Q11111">
        <f t="shared" si="1218"/>
        <v>1</v>
      </c>
    </row>
    <row r="11112" spans="1:17" ht="19.5" x14ac:dyDescent="0.4">
      <c r="A11112" s="33">
        <f t="shared" si="1213"/>
        <v>46709</v>
      </c>
      <c r="B11112" s="27" t="str">
        <f t="shared" si="1214"/>
        <v>(木)</v>
      </c>
      <c r="C11112" s="34">
        <v>0.41666666666666702</v>
      </c>
      <c r="D11112" s="16" t="s">
        <v>18</v>
      </c>
      <c r="E11112" s="35">
        <v>0.4375</v>
      </c>
      <c r="F11112" s="50">
        <f>IF(COUNTIF('リスト（不使用）'!$A$5:$A$6,単年カーブ!$A$1),"希望数量入力ください",'単年（2027年度）'!$E$12*単年カーブ!$R$3+'単年（2027年度）'!$E$12*(1-単年カーブ!$R$3)*単年カーブ!Q11112)</f>
        <v>0</v>
      </c>
      <c r="G11112" s="47">
        <f t="shared" si="1215"/>
        <v>0</v>
      </c>
      <c r="M11112">
        <f t="shared" si="1216"/>
        <v>11</v>
      </c>
      <c r="N11112">
        <f>IF(OR(WEEKDAY(A11112)=1,WEEKDAY(A11112)=7,COUNTIF('2027祝日等（不使用）'!$A$1:$A$20,単年カーブ!A11112)=1),0,1)</f>
        <v>1</v>
      </c>
      <c r="O11112">
        <f t="shared" si="1212"/>
        <v>21</v>
      </c>
      <c r="P11112">
        <f t="shared" si="1217"/>
        <v>1</v>
      </c>
      <c r="Q11112">
        <f t="shared" si="1218"/>
        <v>1</v>
      </c>
    </row>
    <row r="11113" spans="1:17" ht="19.5" x14ac:dyDescent="0.4">
      <c r="A11113" s="33">
        <f t="shared" si="1213"/>
        <v>46709</v>
      </c>
      <c r="B11113" s="27" t="str">
        <f t="shared" si="1214"/>
        <v>(木)</v>
      </c>
      <c r="C11113" s="34">
        <v>0.4375</v>
      </c>
      <c r="D11113" s="16" t="s">
        <v>18</v>
      </c>
      <c r="E11113" s="35">
        <v>0.45833333333333298</v>
      </c>
      <c r="F11113" s="50">
        <f>IF(COUNTIF('リスト（不使用）'!$A$5:$A$6,単年カーブ!$A$1),"希望数量入力ください",'単年（2027年度）'!$E$12*単年カーブ!$R$3+'単年（2027年度）'!$E$12*(1-単年カーブ!$R$3)*単年カーブ!Q11113)</f>
        <v>0</v>
      </c>
      <c r="G11113" s="47">
        <f t="shared" si="1215"/>
        <v>0</v>
      </c>
      <c r="M11113">
        <f t="shared" si="1216"/>
        <v>11</v>
      </c>
      <c r="N11113">
        <f>IF(OR(WEEKDAY(A11113)=1,WEEKDAY(A11113)=7,COUNTIF('2027祝日等（不使用）'!$A$1:$A$20,単年カーブ!A11113)=1),0,1)</f>
        <v>1</v>
      </c>
      <c r="O11113">
        <f t="shared" si="1212"/>
        <v>22</v>
      </c>
      <c r="P11113">
        <f t="shared" si="1217"/>
        <v>1</v>
      </c>
      <c r="Q11113">
        <f t="shared" si="1218"/>
        <v>1</v>
      </c>
    </row>
    <row r="11114" spans="1:17" ht="19.5" x14ac:dyDescent="0.4">
      <c r="A11114" s="33">
        <f t="shared" si="1213"/>
        <v>46709</v>
      </c>
      <c r="B11114" s="27" t="str">
        <f t="shared" si="1214"/>
        <v>(木)</v>
      </c>
      <c r="C11114" s="34">
        <v>0.45833333333333298</v>
      </c>
      <c r="D11114" s="16" t="s">
        <v>18</v>
      </c>
      <c r="E11114" s="35">
        <v>0.47916666666666702</v>
      </c>
      <c r="F11114" s="50">
        <f>IF(COUNTIF('リスト（不使用）'!$A$5:$A$6,単年カーブ!$A$1),"希望数量入力ください",'単年（2027年度）'!$E$12*単年カーブ!$R$3+'単年（2027年度）'!$E$12*(1-単年カーブ!$R$3)*単年カーブ!Q11114)</f>
        <v>0</v>
      </c>
      <c r="G11114" s="47">
        <f t="shared" si="1215"/>
        <v>0</v>
      </c>
      <c r="M11114">
        <f t="shared" si="1216"/>
        <v>11</v>
      </c>
      <c r="N11114">
        <f>IF(OR(WEEKDAY(A11114)=1,WEEKDAY(A11114)=7,COUNTIF('2027祝日等（不使用）'!$A$1:$A$20,単年カーブ!A11114)=1),0,1)</f>
        <v>1</v>
      </c>
      <c r="O11114">
        <f t="shared" si="1212"/>
        <v>23</v>
      </c>
      <c r="P11114">
        <f t="shared" si="1217"/>
        <v>1</v>
      </c>
      <c r="Q11114">
        <f t="shared" si="1218"/>
        <v>1</v>
      </c>
    </row>
    <row r="11115" spans="1:17" ht="19.5" x14ac:dyDescent="0.4">
      <c r="A11115" s="33">
        <f t="shared" si="1213"/>
        <v>46709</v>
      </c>
      <c r="B11115" s="27" t="str">
        <f t="shared" si="1214"/>
        <v>(木)</v>
      </c>
      <c r="C11115" s="34">
        <v>0.47916666666666702</v>
      </c>
      <c r="D11115" s="16" t="s">
        <v>18</v>
      </c>
      <c r="E11115" s="35">
        <v>0.5</v>
      </c>
      <c r="F11115" s="50">
        <f>IF(COUNTIF('リスト（不使用）'!$A$5:$A$6,単年カーブ!$A$1),"希望数量入力ください",'単年（2027年度）'!$E$12*単年カーブ!$R$3+'単年（2027年度）'!$E$12*(1-単年カーブ!$R$3)*単年カーブ!Q11115)</f>
        <v>0</v>
      </c>
      <c r="G11115" s="47">
        <f t="shared" si="1215"/>
        <v>0</v>
      </c>
      <c r="M11115">
        <f t="shared" si="1216"/>
        <v>11</v>
      </c>
      <c r="N11115">
        <f>IF(OR(WEEKDAY(A11115)=1,WEEKDAY(A11115)=7,COUNTIF('2027祝日等（不使用）'!$A$1:$A$20,単年カーブ!A11115)=1),0,1)</f>
        <v>1</v>
      </c>
      <c r="O11115">
        <f t="shared" si="1212"/>
        <v>24</v>
      </c>
      <c r="P11115">
        <f t="shared" si="1217"/>
        <v>1</v>
      </c>
      <c r="Q11115">
        <f t="shared" si="1218"/>
        <v>1</v>
      </c>
    </row>
    <row r="11116" spans="1:17" ht="19.5" x14ac:dyDescent="0.4">
      <c r="A11116" s="33">
        <f t="shared" si="1213"/>
        <v>46709</v>
      </c>
      <c r="B11116" s="27" t="str">
        <f t="shared" si="1214"/>
        <v>(木)</v>
      </c>
      <c r="C11116" s="34">
        <v>0.5</v>
      </c>
      <c r="D11116" s="16" t="s">
        <v>18</v>
      </c>
      <c r="E11116" s="35">
        <v>0.52083333333333304</v>
      </c>
      <c r="F11116" s="50">
        <f>IF(COUNTIF('リスト（不使用）'!$A$5:$A$6,単年カーブ!$A$1),"希望数量入力ください",'単年（2027年度）'!$E$12*単年カーブ!$R$3+'単年（2027年度）'!$E$12*(1-単年カーブ!$R$3)*単年カーブ!Q11116)</f>
        <v>0</v>
      </c>
      <c r="G11116" s="47">
        <f t="shared" si="1215"/>
        <v>0</v>
      </c>
      <c r="M11116">
        <f t="shared" si="1216"/>
        <v>11</v>
      </c>
      <c r="N11116">
        <f>IF(OR(WEEKDAY(A11116)=1,WEEKDAY(A11116)=7,COUNTIF('2027祝日等（不使用）'!$A$1:$A$20,単年カーブ!A11116)=1),0,1)</f>
        <v>1</v>
      </c>
      <c r="O11116">
        <f t="shared" si="1212"/>
        <v>25</v>
      </c>
      <c r="P11116">
        <f t="shared" si="1217"/>
        <v>1</v>
      </c>
      <c r="Q11116">
        <f t="shared" si="1218"/>
        <v>1</v>
      </c>
    </row>
    <row r="11117" spans="1:17" ht="19.5" x14ac:dyDescent="0.4">
      <c r="A11117" s="33">
        <f t="shared" si="1213"/>
        <v>46709</v>
      </c>
      <c r="B11117" s="27" t="str">
        <f t="shared" si="1214"/>
        <v>(木)</v>
      </c>
      <c r="C11117" s="34">
        <v>0.52083333333333304</v>
      </c>
      <c r="D11117" s="16" t="s">
        <v>18</v>
      </c>
      <c r="E11117" s="35">
        <v>0.54166666666666696</v>
      </c>
      <c r="F11117" s="50">
        <f>IF(COUNTIF('リスト（不使用）'!$A$5:$A$6,単年カーブ!$A$1),"希望数量入力ください",'単年（2027年度）'!$E$12*単年カーブ!$R$3+'単年（2027年度）'!$E$12*(1-単年カーブ!$R$3)*単年カーブ!Q11117)</f>
        <v>0</v>
      </c>
      <c r="G11117" s="47">
        <f t="shared" si="1215"/>
        <v>0</v>
      </c>
      <c r="M11117">
        <f t="shared" si="1216"/>
        <v>11</v>
      </c>
      <c r="N11117">
        <f>IF(OR(WEEKDAY(A11117)=1,WEEKDAY(A11117)=7,COUNTIF('2027祝日等（不使用）'!$A$1:$A$20,単年カーブ!A11117)=1),0,1)</f>
        <v>1</v>
      </c>
      <c r="O11117">
        <f t="shared" si="1212"/>
        <v>26</v>
      </c>
      <c r="P11117">
        <f t="shared" si="1217"/>
        <v>1</v>
      </c>
      <c r="Q11117">
        <f t="shared" si="1218"/>
        <v>1</v>
      </c>
    </row>
    <row r="11118" spans="1:17" ht="19.5" x14ac:dyDescent="0.4">
      <c r="A11118" s="33">
        <f t="shared" si="1213"/>
        <v>46709</v>
      </c>
      <c r="B11118" s="27" t="str">
        <f t="shared" si="1214"/>
        <v>(木)</v>
      </c>
      <c r="C11118" s="34">
        <v>0.54166666666666696</v>
      </c>
      <c r="D11118" s="16" t="s">
        <v>18</v>
      </c>
      <c r="E11118" s="35">
        <v>0.5625</v>
      </c>
      <c r="F11118" s="50">
        <f>IF(COUNTIF('リスト（不使用）'!$A$5:$A$6,単年カーブ!$A$1),"希望数量入力ください",'単年（2027年度）'!$E$12*単年カーブ!$R$3+'単年（2027年度）'!$E$12*(1-単年カーブ!$R$3)*単年カーブ!Q11118)</f>
        <v>0</v>
      </c>
      <c r="G11118" s="47">
        <f t="shared" si="1215"/>
        <v>0</v>
      </c>
      <c r="M11118">
        <f t="shared" si="1216"/>
        <v>11</v>
      </c>
      <c r="N11118">
        <f>IF(OR(WEEKDAY(A11118)=1,WEEKDAY(A11118)=7,COUNTIF('2027祝日等（不使用）'!$A$1:$A$20,単年カーブ!A11118)=1),0,1)</f>
        <v>1</v>
      </c>
      <c r="O11118">
        <f t="shared" si="1212"/>
        <v>27</v>
      </c>
      <c r="P11118">
        <f t="shared" si="1217"/>
        <v>1</v>
      </c>
      <c r="Q11118">
        <f t="shared" si="1218"/>
        <v>1</v>
      </c>
    </row>
    <row r="11119" spans="1:17" ht="19.5" x14ac:dyDescent="0.4">
      <c r="A11119" s="33">
        <f t="shared" si="1213"/>
        <v>46709</v>
      </c>
      <c r="B11119" s="27" t="str">
        <f t="shared" si="1214"/>
        <v>(木)</v>
      </c>
      <c r="C11119" s="34">
        <v>0.5625</v>
      </c>
      <c r="D11119" s="16" t="s">
        <v>18</v>
      </c>
      <c r="E11119" s="35">
        <v>0.58333333333333304</v>
      </c>
      <c r="F11119" s="50">
        <f>IF(COUNTIF('リスト（不使用）'!$A$5:$A$6,単年カーブ!$A$1),"希望数量入力ください",'単年（2027年度）'!$E$12*単年カーブ!$R$3+'単年（2027年度）'!$E$12*(1-単年カーブ!$R$3)*単年カーブ!Q11119)</f>
        <v>0</v>
      </c>
      <c r="G11119" s="47">
        <f t="shared" si="1215"/>
        <v>0</v>
      </c>
      <c r="M11119">
        <f t="shared" si="1216"/>
        <v>11</v>
      </c>
      <c r="N11119">
        <f>IF(OR(WEEKDAY(A11119)=1,WEEKDAY(A11119)=7,COUNTIF('2027祝日等（不使用）'!$A$1:$A$20,単年カーブ!A11119)=1),0,1)</f>
        <v>1</v>
      </c>
      <c r="O11119">
        <f t="shared" si="1212"/>
        <v>28</v>
      </c>
      <c r="P11119">
        <f t="shared" si="1217"/>
        <v>1</v>
      </c>
      <c r="Q11119">
        <f t="shared" si="1218"/>
        <v>1</v>
      </c>
    </row>
    <row r="11120" spans="1:17" ht="19.5" x14ac:dyDescent="0.4">
      <c r="A11120" s="33">
        <f t="shared" si="1213"/>
        <v>46709</v>
      </c>
      <c r="B11120" s="27" t="str">
        <f t="shared" si="1214"/>
        <v>(木)</v>
      </c>
      <c r="C11120" s="34">
        <v>0.58333333333333304</v>
      </c>
      <c r="D11120" s="16" t="s">
        <v>18</v>
      </c>
      <c r="E11120" s="35">
        <v>0.60416666666666696</v>
      </c>
      <c r="F11120" s="50">
        <f>IF(COUNTIF('リスト（不使用）'!$A$5:$A$6,単年カーブ!$A$1),"希望数量入力ください",'単年（2027年度）'!$E$12*単年カーブ!$R$3+'単年（2027年度）'!$E$12*(1-単年カーブ!$R$3)*単年カーブ!Q11120)</f>
        <v>0</v>
      </c>
      <c r="G11120" s="47">
        <f t="shared" si="1215"/>
        <v>0</v>
      </c>
      <c r="M11120">
        <f t="shared" si="1216"/>
        <v>11</v>
      </c>
      <c r="N11120">
        <f>IF(OR(WEEKDAY(A11120)=1,WEEKDAY(A11120)=7,COUNTIF('2027祝日等（不使用）'!$A$1:$A$20,単年カーブ!A11120)=1),0,1)</f>
        <v>1</v>
      </c>
      <c r="O11120">
        <f t="shared" si="1212"/>
        <v>29</v>
      </c>
      <c r="P11120">
        <f t="shared" si="1217"/>
        <v>1</v>
      </c>
      <c r="Q11120">
        <f t="shared" si="1218"/>
        <v>1</v>
      </c>
    </row>
    <row r="11121" spans="1:17" ht="19.5" x14ac:dyDescent="0.4">
      <c r="A11121" s="33">
        <f t="shared" si="1213"/>
        <v>46709</v>
      </c>
      <c r="B11121" s="27" t="str">
        <f t="shared" si="1214"/>
        <v>(木)</v>
      </c>
      <c r="C11121" s="34">
        <v>0.60416666666666696</v>
      </c>
      <c r="D11121" s="16" t="s">
        <v>18</v>
      </c>
      <c r="E11121" s="35">
        <v>0.625</v>
      </c>
      <c r="F11121" s="50">
        <f>IF(COUNTIF('リスト（不使用）'!$A$5:$A$6,単年カーブ!$A$1),"希望数量入力ください",'単年（2027年度）'!$E$12*単年カーブ!$R$3+'単年（2027年度）'!$E$12*(1-単年カーブ!$R$3)*単年カーブ!Q11121)</f>
        <v>0</v>
      </c>
      <c r="G11121" s="47">
        <f t="shared" si="1215"/>
        <v>0</v>
      </c>
      <c r="M11121">
        <f t="shared" si="1216"/>
        <v>11</v>
      </c>
      <c r="N11121">
        <f>IF(OR(WEEKDAY(A11121)=1,WEEKDAY(A11121)=7,COUNTIF('2027祝日等（不使用）'!$A$1:$A$20,単年カーブ!A11121)=1),0,1)</f>
        <v>1</v>
      </c>
      <c r="O11121">
        <f t="shared" si="1212"/>
        <v>30</v>
      </c>
      <c r="P11121">
        <f t="shared" si="1217"/>
        <v>1</v>
      </c>
      <c r="Q11121">
        <f t="shared" si="1218"/>
        <v>1</v>
      </c>
    </row>
    <row r="11122" spans="1:17" ht="19.5" x14ac:dyDescent="0.4">
      <c r="A11122" s="33">
        <f t="shared" si="1213"/>
        <v>46709</v>
      </c>
      <c r="B11122" s="27" t="str">
        <f t="shared" si="1214"/>
        <v>(木)</v>
      </c>
      <c r="C11122" s="34">
        <v>0.625</v>
      </c>
      <c r="D11122" s="16" t="s">
        <v>18</v>
      </c>
      <c r="E11122" s="35">
        <v>0.64583333333333304</v>
      </c>
      <c r="F11122" s="50">
        <f>IF(COUNTIF('リスト（不使用）'!$A$5:$A$6,単年カーブ!$A$1),"希望数量入力ください",'単年（2027年度）'!$E$12*単年カーブ!$R$3+'単年（2027年度）'!$E$12*(1-単年カーブ!$R$3)*単年カーブ!Q11122)</f>
        <v>0</v>
      </c>
      <c r="G11122" s="47">
        <f t="shared" si="1215"/>
        <v>0</v>
      </c>
      <c r="M11122">
        <f t="shared" si="1216"/>
        <v>11</v>
      </c>
      <c r="N11122">
        <f>IF(OR(WEEKDAY(A11122)=1,WEEKDAY(A11122)=7,COUNTIF('2027祝日等（不使用）'!$A$1:$A$20,単年カーブ!A11122)=1),0,1)</f>
        <v>1</v>
      </c>
      <c r="O11122">
        <f t="shared" si="1212"/>
        <v>31</v>
      </c>
      <c r="P11122">
        <f t="shared" si="1217"/>
        <v>1</v>
      </c>
      <c r="Q11122">
        <f t="shared" si="1218"/>
        <v>1</v>
      </c>
    </row>
    <row r="11123" spans="1:17" ht="19.5" x14ac:dyDescent="0.4">
      <c r="A11123" s="33">
        <f t="shared" si="1213"/>
        <v>46709</v>
      </c>
      <c r="B11123" s="27" t="str">
        <f t="shared" si="1214"/>
        <v>(木)</v>
      </c>
      <c r="C11123" s="34">
        <v>0.64583333333333304</v>
      </c>
      <c r="D11123" s="16" t="s">
        <v>18</v>
      </c>
      <c r="E11123" s="35">
        <v>0.66666666666666696</v>
      </c>
      <c r="F11123" s="50">
        <f>IF(COUNTIF('リスト（不使用）'!$A$5:$A$6,単年カーブ!$A$1),"希望数量入力ください",'単年（2027年度）'!$E$12*単年カーブ!$R$3+'単年（2027年度）'!$E$12*(1-単年カーブ!$R$3)*単年カーブ!Q11123)</f>
        <v>0</v>
      </c>
      <c r="G11123" s="47">
        <f t="shared" si="1215"/>
        <v>0</v>
      </c>
      <c r="M11123">
        <f t="shared" si="1216"/>
        <v>11</v>
      </c>
      <c r="N11123">
        <f>IF(OR(WEEKDAY(A11123)=1,WEEKDAY(A11123)=7,COUNTIF('2027祝日等（不使用）'!$A$1:$A$20,単年カーブ!A11123)=1),0,1)</f>
        <v>1</v>
      </c>
      <c r="O11123">
        <f t="shared" si="1212"/>
        <v>32</v>
      </c>
      <c r="P11123">
        <f t="shared" si="1217"/>
        <v>1</v>
      </c>
      <c r="Q11123">
        <f t="shared" si="1218"/>
        <v>1</v>
      </c>
    </row>
    <row r="11124" spans="1:17" ht="19.5" x14ac:dyDescent="0.4">
      <c r="A11124" s="33">
        <f t="shared" si="1213"/>
        <v>46709</v>
      </c>
      <c r="B11124" s="27" t="str">
        <f t="shared" si="1214"/>
        <v>(木)</v>
      </c>
      <c r="C11124" s="34">
        <v>0.66666666666666696</v>
      </c>
      <c r="D11124" s="16" t="s">
        <v>18</v>
      </c>
      <c r="E11124" s="35">
        <v>0.6875</v>
      </c>
      <c r="F11124" s="50">
        <f>IF(COUNTIF('リスト（不使用）'!$A$5:$A$6,単年カーブ!$A$1),"希望数量入力ください",'単年（2027年度）'!$E$12*単年カーブ!$R$3+'単年（2027年度）'!$E$12*(1-単年カーブ!$R$3)*単年カーブ!Q11124)</f>
        <v>0</v>
      </c>
      <c r="G11124" s="47">
        <f t="shared" si="1215"/>
        <v>0</v>
      </c>
      <c r="M11124">
        <f t="shared" si="1216"/>
        <v>11</v>
      </c>
      <c r="N11124">
        <f>IF(OR(WEEKDAY(A11124)=1,WEEKDAY(A11124)=7,COUNTIF('2027祝日等（不使用）'!$A$1:$A$20,単年カーブ!A11124)=1),0,1)</f>
        <v>1</v>
      </c>
      <c r="O11124">
        <f t="shared" ref="O11124:O11187" si="1219">O11076</f>
        <v>33</v>
      </c>
      <c r="P11124">
        <f t="shared" si="1217"/>
        <v>1</v>
      </c>
      <c r="Q11124">
        <f t="shared" si="1218"/>
        <v>1</v>
      </c>
    </row>
    <row r="11125" spans="1:17" ht="19.5" x14ac:dyDescent="0.4">
      <c r="A11125" s="33">
        <f t="shared" si="1213"/>
        <v>46709</v>
      </c>
      <c r="B11125" s="27" t="str">
        <f t="shared" si="1214"/>
        <v>(木)</v>
      </c>
      <c r="C11125" s="34">
        <v>0.6875</v>
      </c>
      <c r="D11125" s="16" t="s">
        <v>18</v>
      </c>
      <c r="E11125" s="35">
        <v>0.70833333333333304</v>
      </c>
      <c r="F11125" s="50">
        <f>IF(COUNTIF('リスト（不使用）'!$A$5:$A$6,単年カーブ!$A$1),"希望数量入力ください",'単年（2027年度）'!$E$12*単年カーブ!$R$3+'単年（2027年度）'!$E$12*(1-単年カーブ!$R$3)*単年カーブ!Q11125)</f>
        <v>0</v>
      </c>
      <c r="G11125" s="47">
        <f t="shared" si="1215"/>
        <v>0</v>
      </c>
      <c r="M11125">
        <f t="shared" si="1216"/>
        <v>11</v>
      </c>
      <c r="N11125">
        <f>IF(OR(WEEKDAY(A11125)=1,WEEKDAY(A11125)=7,COUNTIF('2027祝日等（不使用）'!$A$1:$A$20,単年カーブ!A11125)=1),0,1)</f>
        <v>1</v>
      </c>
      <c r="O11125">
        <f t="shared" si="1219"/>
        <v>34</v>
      </c>
      <c r="P11125">
        <f t="shared" si="1217"/>
        <v>1</v>
      </c>
      <c r="Q11125">
        <f t="shared" si="1218"/>
        <v>1</v>
      </c>
    </row>
    <row r="11126" spans="1:17" ht="19.5" x14ac:dyDescent="0.4">
      <c r="A11126" s="33">
        <f t="shared" si="1213"/>
        <v>46709</v>
      </c>
      <c r="B11126" s="27" t="str">
        <f t="shared" si="1214"/>
        <v>(木)</v>
      </c>
      <c r="C11126" s="34">
        <v>0.70833333333333304</v>
      </c>
      <c r="D11126" s="16" t="s">
        <v>18</v>
      </c>
      <c r="E11126" s="35">
        <v>0.72916666666666696</v>
      </c>
      <c r="F11126" s="50">
        <f>IF(COUNTIF('リスト（不使用）'!$A$5:$A$6,単年カーブ!$A$1),"希望数量入力ください",'単年（2027年度）'!$E$12*単年カーブ!$R$3+'単年（2027年度）'!$E$12*(1-単年カーブ!$R$3)*単年カーブ!Q11126)</f>
        <v>0</v>
      </c>
      <c r="G11126" s="47">
        <f t="shared" si="1215"/>
        <v>0</v>
      </c>
      <c r="M11126">
        <f t="shared" si="1216"/>
        <v>11</v>
      </c>
      <c r="N11126">
        <f>IF(OR(WEEKDAY(A11126)=1,WEEKDAY(A11126)=7,COUNTIF('2027祝日等（不使用）'!$A$1:$A$20,単年カーブ!A11126)=1),0,1)</f>
        <v>1</v>
      </c>
      <c r="O11126">
        <f t="shared" si="1219"/>
        <v>35</v>
      </c>
      <c r="P11126">
        <f t="shared" si="1217"/>
        <v>1</v>
      </c>
      <c r="Q11126">
        <f t="shared" si="1218"/>
        <v>1</v>
      </c>
    </row>
    <row r="11127" spans="1:17" ht="19.5" x14ac:dyDescent="0.4">
      <c r="A11127" s="33">
        <f t="shared" si="1213"/>
        <v>46709</v>
      </c>
      <c r="B11127" s="27" t="str">
        <f t="shared" si="1214"/>
        <v>(木)</v>
      </c>
      <c r="C11127" s="34">
        <v>0.72916666666666696</v>
      </c>
      <c r="D11127" s="16" t="s">
        <v>18</v>
      </c>
      <c r="E11127" s="35">
        <v>0.75</v>
      </c>
      <c r="F11127" s="50">
        <f>IF(COUNTIF('リスト（不使用）'!$A$5:$A$6,単年カーブ!$A$1),"希望数量入力ください",'単年（2027年度）'!$E$12*単年カーブ!$R$3+'単年（2027年度）'!$E$12*(1-単年カーブ!$R$3)*単年カーブ!Q11127)</f>
        <v>0</v>
      </c>
      <c r="G11127" s="47">
        <f t="shared" si="1215"/>
        <v>0</v>
      </c>
      <c r="M11127">
        <f t="shared" si="1216"/>
        <v>11</v>
      </c>
      <c r="N11127">
        <f>IF(OR(WEEKDAY(A11127)=1,WEEKDAY(A11127)=7,COUNTIF('2027祝日等（不使用）'!$A$1:$A$20,単年カーブ!A11127)=1),0,1)</f>
        <v>1</v>
      </c>
      <c r="O11127">
        <f t="shared" si="1219"/>
        <v>36</v>
      </c>
      <c r="P11127">
        <f t="shared" si="1217"/>
        <v>1</v>
      </c>
      <c r="Q11127">
        <f t="shared" si="1218"/>
        <v>1</v>
      </c>
    </row>
    <row r="11128" spans="1:17" ht="19.5" x14ac:dyDescent="0.4">
      <c r="A11128" s="33">
        <f t="shared" si="1213"/>
        <v>46709</v>
      </c>
      <c r="B11128" s="27" t="str">
        <f t="shared" si="1214"/>
        <v>(木)</v>
      </c>
      <c r="C11128" s="34">
        <v>0.75</v>
      </c>
      <c r="D11128" s="16" t="s">
        <v>18</v>
      </c>
      <c r="E11128" s="35">
        <v>0.77083333333333304</v>
      </c>
      <c r="F11128" s="50">
        <f>IF(COUNTIF('リスト（不使用）'!$A$5:$A$6,単年カーブ!$A$1),"希望数量入力ください",'単年（2027年度）'!$E$12*単年カーブ!$R$3+'単年（2027年度）'!$E$12*(1-単年カーブ!$R$3)*単年カーブ!Q11128)</f>
        <v>0</v>
      </c>
      <c r="G11128" s="47">
        <f t="shared" si="1215"/>
        <v>0</v>
      </c>
      <c r="M11128">
        <f t="shared" si="1216"/>
        <v>11</v>
      </c>
      <c r="N11128">
        <f>IF(OR(WEEKDAY(A11128)=1,WEEKDAY(A11128)=7,COUNTIF('2027祝日等（不使用）'!$A$1:$A$20,単年カーブ!A11128)=1),0,1)</f>
        <v>1</v>
      </c>
      <c r="O11128">
        <f t="shared" si="1219"/>
        <v>37</v>
      </c>
      <c r="P11128">
        <f t="shared" si="1217"/>
        <v>1</v>
      </c>
      <c r="Q11128">
        <f t="shared" si="1218"/>
        <v>1</v>
      </c>
    </row>
    <row r="11129" spans="1:17" ht="19.5" x14ac:dyDescent="0.4">
      <c r="A11129" s="33">
        <f t="shared" si="1213"/>
        <v>46709</v>
      </c>
      <c r="B11129" s="27" t="str">
        <f t="shared" si="1214"/>
        <v>(木)</v>
      </c>
      <c r="C11129" s="34">
        <v>0.77083333333333304</v>
      </c>
      <c r="D11129" s="16" t="s">
        <v>18</v>
      </c>
      <c r="E11129" s="35">
        <v>0.79166666666666696</v>
      </c>
      <c r="F11129" s="50">
        <f>IF(COUNTIF('リスト（不使用）'!$A$5:$A$6,単年カーブ!$A$1),"希望数量入力ください",'単年（2027年度）'!$E$12*単年カーブ!$R$3+'単年（2027年度）'!$E$12*(1-単年カーブ!$R$3)*単年カーブ!Q11129)</f>
        <v>0</v>
      </c>
      <c r="G11129" s="47">
        <f t="shared" si="1215"/>
        <v>0</v>
      </c>
      <c r="M11129">
        <f t="shared" si="1216"/>
        <v>11</v>
      </c>
      <c r="N11129">
        <f>IF(OR(WEEKDAY(A11129)=1,WEEKDAY(A11129)=7,COUNTIF('2027祝日等（不使用）'!$A$1:$A$20,単年カーブ!A11129)=1),0,1)</f>
        <v>1</v>
      </c>
      <c r="O11129">
        <f t="shared" si="1219"/>
        <v>38</v>
      </c>
      <c r="P11129">
        <f t="shared" si="1217"/>
        <v>1</v>
      </c>
      <c r="Q11129">
        <f t="shared" si="1218"/>
        <v>1</v>
      </c>
    </row>
    <row r="11130" spans="1:17" ht="19.5" x14ac:dyDescent="0.4">
      <c r="A11130" s="33">
        <f t="shared" ref="A11130:A11193" si="1220">A11082+1</f>
        <v>46709</v>
      </c>
      <c r="B11130" s="27" t="str">
        <f t="shared" si="1214"/>
        <v>(木)</v>
      </c>
      <c r="C11130" s="34">
        <v>0.79166666666666696</v>
      </c>
      <c r="D11130" s="16" t="s">
        <v>18</v>
      </c>
      <c r="E11130" s="35">
        <v>0.8125</v>
      </c>
      <c r="F11130" s="50">
        <f>IF(COUNTIF('リスト（不使用）'!$A$5:$A$6,単年カーブ!$A$1),"希望数量入力ください",'単年（2027年度）'!$E$12*単年カーブ!$R$3+'単年（2027年度）'!$E$12*(1-単年カーブ!$R$3)*単年カーブ!Q11130)</f>
        <v>0</v>
      </c>
      <c r="G11130" s="47">
        <f t="shared" si="1215"/>
        <v>0</v>
      </c>
      <c r="M11130">
        <f t="shared" si="1216"/>
        <v>11</v>
      </c>
      <c r="N11130">
        <f>IF(OR(WEEKDAY(A11130)=1,WEEKDAY(A11130)=7,COUNTIF('2027祝日等（不使用）'!$A$1:$A$20,単年カーブ!A11130)=1),0,1)</f>
        <v>1</v>
      </c>
      <c r="O11130">
        <f t="shared" si="1219"/>
        <v>39</v>
      </c>
      <c r="P11130">
        <f t="shared" si="1217"/>
        <v>1</v>
      </c>
      <c r="Q11130">
        <f t="shared" si="1218"/>
        <v>1</v>
      </c>
    </row>
    <row r="11131" spans="1:17" ht="19.5" x14ac:dyDescent="0.4">
      <c r="A11131" s="33">
        <f t="shared" si="1220"/>
        <v>46709</v>
      </c>
      <c r="B11131" s="27" t="str">
        <f t="shared" si="1214"/>
        <v>(木)</v>
      </c>
      <c r="C11131" s="34">
        <v>0.8125</v>
      </c>
      <c r="D11131" s="16" t="s">
        <v>18</v>
      </c>
      <c r="E11131" s="35">
        <v>0.83333333333333304</v>
      </c>
      <c r="F11131" s="50">
        <f>IF(COUNTIF('リスト（不使用）'!$A$5:$A$6,単年カーブ!$A$1),"希望数量入力ください",'単年（2027年度）'!$E$12*単年カーブ!$R$3+'単年（2027年度）'!$E$12*(1-単年カーブ!$R$3)*単年カーブ!Q11131)</f>
        <v>0</v>
      </c>
      <c r="G11131" s="47">
        <f t="shared" si="1215"/>
        <v>0</v>
      </c>
      <c r="M11131">
        <f t="shared" si="1216"/>
        <v>11</v>
      </c>
      <c r="N11131">
        <f>IF(OR(WEEKDAY(A11131)=1,WEEKDAY(A11131)=7,COUNTIF('2027祝日等（不使用）'!$A$1:$A$20,単年カーブ!A11131)=1),0,1)</f>
        <v>1</v>
      </c>
      <c r="O11131">
        <f t="shared" si="1219"/>
        <v>40</v>
      </c>
      <c r="P11131">
        <f t="shared" si="1217"/>
        <v>1</v>
      </c>
      <c r="Q11131">
        <f t="shared" si="1218"/>
        <v>1</v>
      </c>
    </row>
    <row r="11132" spans="1:17" ht="19.5" x14ac:dyDescent="0.4">
      <c r="A11132" s="33">
        <f t="shared" si="1220"/>
        <v>46709</v>
      </c>
      <c r="B11132" s="27" t="str">
        <f t="shared" si="1214"/>
        <v>(木)</v>
      </c>
      <c r="C11132" s="34">
        <v>0.83333333333333304</v>
      </c>
      <c r="D11132" s="16" t="s">
        <v>18</v>
      </c>
      <c r="E11132" s="35">
        <v>0.85416666666666696</v>
      </c>
      <c r="F11132" s="50">
        <f>IF(COUNTIF('リスト（不使用）'!$A$5:$A$6,単年カーブ!$A$1),"希望数量入力ください",'単年（2027年度）'!$E$12*単年カーブ!$R$3+'単年（2027年度）'!$E$12*(1-単年カーブ!$R$3)*単年カーブ!Q11132)</f>
        <v>0</v>
      </c>
      <c r="G11132" s="47">
        <f t="shared" si="1215"/>
        <v>0</v>
      </c>
      <c r="M11132">
        <f t="shared" si="1216"/>
        <v>11</v>
      </c>
      <c r="N11132">
        <f>IF(OR(WEEKDAY(A11132)=1,WEEKDAY(A11132)=7,COUNTIF('2027祝日等（不使用）'!$A$1:$A$20,単年カーブ!A11132)=1),0,1)</f>
        <v>1</v>
      </c>
      <c r="O11132">
        <f t="shared" si="1219"/>
        <v>41</v>
      </c>
      <c r="P11132">
        <f t="shared" si="1217"/>
        <v>0</v>
      </c>
      <c r="Q11132">
        <f t="shared" si="1218"/>
        <v>0</v>
      </c>
    </row>
    <row r="11133" spans="1:17" ht="19.5" x14ac:dyDescent="0.4">
      <c r="A11133" s="33">
        <f t="shared" si="1220"/>
        <v>46709</v>
      </c>
      <c r="B11133" s="27" t="str">
        <f t="shared" si="1214"/>
        <v>(木)</v>
      </c>
      <c r="C11133" s="34">
        <v>0.85416666666666696</v>
      </c>
      <c r="D11133" s="16" t="s">
        <v>18</v>
      </c>
      <c r="E11133" s="35">
        <v>0.875</v>
      </c>
      <c r="F11133" s="50">
        <f>IF(COUNTIF('リスト（不使用）'!$A$5:$A$6,単年カーブ!$A$1),"希望数量入力ください",'単年（2027年度）'!$E$12*単年カーブ!$R$3+'単年（2027年度）'!$E$12*(1-単年カーブ!$R$3)*単年カーブ!Q11133)</f>
        <v>0</v>
      </c>
      <c r="G11133" s="47">
        <f t="shared" si="1215"/>
        <v>0</v>
      </c>
      <c r="M11133">
        <f t="shared" si="1216"/>
        <v>11</v>
      </c>
      <c r="N11133">
        <f>IF(OR(WEEKDAY(A11133)=1,WEEKDAY(A11133)=7,COUNTIF('2027祝日等（不使用）'!$A$1:$A$20,単年カーブ!A11133)=1),0,1)</f>
        <v>1</v>
      </c>
      <c r="O11133">
        <f t="shared" si="1219"/>
        <v>42</v>
      </c>
      <c r="P11133">
        <f t="shared" si="1217"/>
        <v>0</v>
      </c>
      <c r="Q11133">
        <f t="shared" si="1218"/>
        <v>0</v>
      </c>
    </row>
    <row r="11134" spans="1:17" ht="19.5" x14ac:dyDescent="0.4">
      <c r="A11134" s="33">
        <f t="shared" si="1220"/>
        <v>46709</v>
      </c>
      <c r="B11134" s="27" t="str">
        <f t="shared" si="1214"/>
        <v>(木)</v>
      </c>
      <c r="C11134" s="34">
        <v>0.875</v>
      </c>
      <c r="D11134" s="16" t="s">
        <v>18</v>
      </c>
      <c r="E11134" s="35">
        <v>0.89583333333333304</v>
      </c>
      <c r="F11134" s="50">
        <f>IF(COUNTIF('リスト（不使用）'!$A$5:$A$6,単年カーブ!$A$1),"希望数量入力ください",'単年（2027年度）'!$E$12*単年カーブ!$R$3+'単年（2027年度）'!$E$12*(1-単年カーブ!$R$3)*単年カーブ!Q11134)</f>
        <v>0</v>
      </c>
      <c r="G11134" s="47">
        <f t="shared" si="1215"/>
        <v>0</v>
      </c>
      <c r="M11134">
        <f t="shared" si="1216"/>
        <v>11</v>
      </c>
      <c r="N11134">
        <f>IF(OR(WEEKDAY(A11134)=1,WEEKDAY(A11134)=7,COUNTIF('2027祝日等（不使用）'!$A$1:$A$20,単年カーブ!A11134)=1),0,1)</f>
        <v>1</v>
      </c>
      <c r="O11134">
        <f t="shared" si="1219"/>
        <v>43</v>
      </c>
      <c r="P11134">
        <f t="shared" si="1217"/>
        <v>0</v>
      </c>
      <c r="Q11134">
        <f t="shared" si="1218"/>
        <v>0</v>
      </c>
    </row>
    <row r="11135" spans="1:17" ht="19.5" x14ac:dyDescent="0.4">
      <c r="A11135" s="33">
        <f t="shared" si="1220"/>
        <v>46709</v>
      </c>
      <c r="B11135" s="27" t="str">
        <f t="shared" si="1214"/>
        <v>(木)</v>
      </c>
      <c r="C11135" s="34">
        <v>0.89583333333333304</v>
      </c>
      <c r="D11135" s="16" t="s">
        <v>18</v>
      </c>
      <c r="E11135" s="35">
        <v>0.91666666666666696</v>
      </c>
      <c r="F11135" s="50">
        <f>IF(COUNTIF('リスト（不使用）'!$A$5:$A$6,単年カーブ!$A$1),"希望数量入力ください",'単年（2027年度）'!$E$12*単年カーブ!$R$3+'単年（2027年度）'!$E$12*(1-単年カーブ!$R$3)*単年カーブ!Q11135)</f>
        <v>0</v>
      </c>
      <c r="G11135" s="47">
        <f t="shared" si="1215"/>
        <v>0</v>
      </c>
      <c r="M11135">
        <f t="shared" si="1216"/>
        <v>11</v>
      </c>
      <c r="N11135">
        <f>IF(OR(WEEKDAY(A11135)=1,WEEKDAY(A11135)=7,COUNTIF('2027祝日等（不使用）'!$A$1:$A$20,単年カーブ!A11135)=1),0,1)</f>
        <v>1</v>
      </c>
      <c r="O11135">
        <f t="shared" si="1219"/>
        <v>44</v>
      </c>
      <c r="P11135">
        <f t="shared" si="1217"/>
        <v>0</v>
      </c>
      <c r="Q11135">
        <f t="shared" si="1218"/>
        <v>0</v>
      </c>
    </row>
    <row r="11136" spans="1:17" ht="19.5" x14ac:dyDescent="0.4">
      <c r="A11136" s="33">
        <f t="shared" si="1220"/>
        <v>46709</v>
      </c>
      <c r="B11136" s="27" t="str">
        <f t="shared" si="1214"/>
        <v>(木)</v>
      </c>
      <c r="C11136" s="34">
        <v>0.91666666666666696</v>
      </c>
      <c r="D11136" s="16" t="s">
        <v>18</v>
      </c>
      <c r="E11136" s="35">
        <v>0.9375</v>
      </c>
      <c r="F11136" s="50">
        <f>IF(COUNTIF('リスト（不使用）'!$A$5:$A$6,単年カーブ!$A$1),"希望数量入力ください",'単年（2027年度）'!$E$12*単年カーブ!$R$3+'単年（2027年度）'!$E$12*(1-単年カーブ!$R$3)*単年カーブ!Q11136)</f>
        <v>0</v>
      </c>
      <c r="G11136" s="47">
        <f t="shared" si="1215"/>
        <v>0</v>
      </c>
      <c r="M11136">
        <f t="shared" si="1216"/>
        <v>11</v>
      </c>
      <c r="N11136">
        <f>IF(OR(WEEKDAY(A11136)=1,WEEKDAY(A11136)=7,COUNTIF('2027祝日等（不使用）'!$A$1:$A$20,単年カーブ!A11136)=1),0,1)</f>
        <v>1</v>
      </c>
      <c r="O11136">
        <f t="shared" si="1219"/>
        <v>45</v>
      </c>
      <c r="P11136">
        <f t="shared" si="1217"/>
        <v>0</v>
      </c>
      <c r="Q11136">
        <f t="shared" si="1218"/>
        <v>0</v>
      </c>
    </row>
    <row r="11137" spans="1:17" ht="19.5" x14ac:dyDescent="0.4">
      <c r="A11137" s="33">
        <f t="shared" si="1220"/>
        <v>46709</v>
      </c>
      <c r="B11137" s="27" t="str">
        <f t="shared" si="1214"/>
        <v>(木)</v>
      </c>
      <c r="C11137" s="34">
        <v>0.9375</v>
      </c>
      <c r="D11137" s="16" t="s">
        <v>18</v>
      </c>
      <c r="E11137" s="35">
        <v>0.95833333333333304</v>
      </c>
      <c r="F11137" s="50">
        <f>IF(COUNTIF('リスト（不使用）'!$A$5:$A$6,単年カーブ!$A$1),"希望数量入力ください",'単年（2027年度）'!$E$12*単年カーブ!$R$3+'単年（2027年度）'!$E$12*(1-単年カーブ!$R$3)*単年カーブ!Q11137)</f>
        <v>0</v>
      </c>
      <c r="G11137" s="47">
        <f t="shared" si="1215"/>
        <v>0</v>
      </c>
      <c r="M11137">
        <f t="shared" si="1216"/>
        <v>11</v>
      </c>
      <c r="N11137">
        <f>IF(OR(WEEKDAY(A11137)=1,WEEKDAY(A11137)=7,COUNTIF('2027祝日等（不使用）'!$A$1:$A$20,単年カーブ!A11137)=1),0,1)</f>
        <v>1</v>
      </c>
      <c r="O11137">
        <f t="shared" si="1219"/>
        <v>46</v>
      </c>
      <c r="P11137">
        <f t="shared" si="1217"/>
        <v>0</v>
      </c>
      <c r="Q11137">
        <f t="shared" si="1218"/>
        <v>0</v>
      </c>
    </row>
    <row r="11138" spans="1:17" ht="19.5" x14ac:dyDescent="0.4">
      <c r="A11138" s="33">
        <f t="shared" si="1220"/>
        <v>46709</v>
      </c>
      <c r="B11138" s="27" t="str">
        <f t="shared" si="1214"/>
        <v>(木)</v>
      </c>
      <c r="C11138" s="34">
        <v>0.95833333333333304</v>
      </c>
      <c r="D11138" s="16" t="s">
        <v>18</v>
      </c>
      <c r="E11138" s="35">
        <v>0.97916666666666696</v>
      </c>
      <c r="F11138" s="50">
        <f>IF(COUNTIF('リスト（不使用）'!$A$5:$A$6,単年カーブ!$A$1),"希望数量入力ください",'単年（2027年度）'!$E$12*単年カーブ!$R$3+'単年（2027年度）'!$E$12*(1-単年カーブ!$R$3)*単年カーブ!Q11138)</f>
        <v>0</v>
      </c>
      <c r="G11138" s="47">
        <f t="shared" si="1215"/>
        <v>0</v>
      </c>
      <c r="M11138">
        <f t="shared" si="1216"/>
        <v>11</v>
      </c>
      <c r="N11138">
        <f>IF(OR(WEEKDAY(A11138)=1,WEEKDAY(A11138)=7,COUNTIF('2027祝日等（不使用）'!$A$1:$A$20,単年カーブ!A11138)=1),0,1)</f>
        <v>1</v>
      </c>
      <c r="O11138">
        <f t="shared" si="1219"/>
        <v>47</v>
      </c>
      <c r="P11138">
        <f t="shared" si="1217"/>
        <v>0</v>
      </c>
      <c r="Q11138">
        <f t="shared" si="1218"/>
        <v>0</v>
      </c>
    </row>
    <row r="11139" spans="1:17" ht="19.5" x14ac:dyDescent="0.4">
      <c r="A11139" s="33">
        <f t="shared" si="1220"/>
        <v>46709</v>
      </c>
      <c r="B11139" s="27" t="str">
        <f t="shared" si="1214"/>
        <v>(木)</v>
      </c>
      <c r="C11139" s="34">
        <v>0.97916666666666696</v>
      </c>
      <c r="D11139" s="16" t="s">
        <v>18</v>
      </c>
      <c r="E11139" s="35" t="s">
        <v>17</v>
      </c>
      <c r="F11139" s="50">
        <f>IF(COUNTIF('リスト（不使用）'!$A$5:$A$6,単年カーブ!$A$1),"希望数量入力ください",'単年（2027年度）'!$E$12*単年カーブ!$R$3+'単年（2027年度）'!$E$12*(1-単年カーブ!$R$3)*単年カーブ!Q11139)</f>
        <v>0</v>
      </c>
      <c r="G11139" s="47">
        <f t="shared" si="1215"/>
        <v>0</v>
      </c>
      <c r="M11139">
        <f t="shared" si="1216"/>
        <v>11</v>
      </c>
      <c r="N11139">
        <f>IF(OR(WEEKDAY(A11139)=1,WEEKDAY(A11139)=7,COUNTIF('2027祝日等（不使用）'!$A$1:$A$20,単年カーブ!A11139)=1),0,1)</f>
        <v>1</v>
      </c>
      <c r="O11139">
        <f t="shared" si="1219"/>
        <v>48</v>
      </c>
      <c r="P11139">
        <f t="shared" si="1217"/>
        <v>0</v>
      </c>
      <c r="Q11139">
        <f t="shared" si="1218"/>
        <v>0</v>
      </c>
    </row>
    <row r="11140" spans="1:17" ht="19.5" x14ac:dyDescent="0.4">
      <c r="A11140" s="33">
        <f t="shared" si="1220"/>
        <v>46710</v>
      </c>
      <c r="B11140" s="27" t="str">
        <f t="shared" ref="B11140:B11203" si="1221">TEXT(A11140,"(aaa)")</f>
        <v>(金)</v>
      </c>
      <c r="C11140" s="34">
        <v>0</v>
      </c>
      <c r="D11140" s="16" t="s">
        <v>18</v>
      </c>
      <c r="E11140" s="35">
        <v>2.0833333333333332E-2</v>
      </c>
      <c r="F11140" s="50">
        <f>IF(COUNTIF('リスト（不使用）'!$A$5:$A$6,単年カーブ!$A$1),"希望数量入力ください",'単年（2027年度）'!$E$12*単年カーブ!$R$3+'単年（2027年度）'!$E$12*(1-単年カーブ!$R$3)*単年カーブ!Q11140)</f>
        <v>0</v>
      </c>
      <c r="G11140" s="47">
        <f t="shared" ref="G11140:G11203" si="1222">F11140/2</f>
        <v>0</v>
      </c>
      <c r="M11140">
        <f t="shared" ref="M11140:M11203" si="1223">MONTH(A11140)</f>
        <v>11</v>
      </c>
      <c r="N11140">
        <f>IF(OR(WEEKDAY(A11140)=1,WEEKDAY(A11140)=7,COUNTIF('2027祝日等（不使用）'!$A$1:$A$20,単年カーブ!A11140)=1),0,1)</f>
        <v>1</v>
      </c>
      <c r="O11140">
        <f t="shared" si="1219"/>
        <v>1</v>
      </c>
      <c r="P11140">
        <f t="shared" ref="P11140:P11203" si="1224">IF(AND(O11140&gt;16,O11140&lt;41),1,0)</f>
        <v>0</v>
      </c>
      <c r="Q11140">
        <f t="shared" ref="Q11140:Q11203" si="1225">P11140*N11140</f>
        <v>0</v>
      </c>
    </row>
    <row r="11141" spans="1:17" ht="19.5" x14ac:dyDescent="0.4">
      <c r="A11141" s="33">
        <f t="shared" si="1220"/>
        <v>46710</v>
      </c>
      <c r="B11141" s="27" t="str">
        <f t="shared" si="1221"/>
        <v>(金)</v>
      </c>
      <c r="C11141" s="34">
        <v>2.0833333333333332E-2</v>
      </c>
      <c r="D11141" s="16" t="s">
        <v>18</v>
      </c>
      <c r="E11141" s="35">
        <v>4.1666666666666664E-2</v>
      </c>
      <c r="F11141" s="50">
        <f>IF(COUNTIF('リスト（不使用）'!$A$5:$A$6,単年カーブ!$A$1),"希望数量入力ください",'単年（2027年度）'!$E$12*単年カーブ!$R$3+'単年（2027年度）'!$E$12*(1-単年カーブ!$R$3)*単年カーブ!Q11141)</f>
        <v>0</v>
      </c>
      <c r="G11141" s="47">
        <f t="shared" si="1222"/>
        <v>0</v>
      </c>
      <c r="M11141">
        <f t="shared" si="1223"/>
        <v>11</v>
      </c>
      <c r="N11141">
        <f>IF(OR(WEEKDAY(A11141)=1,WEEKDAY(A11141)=7,COUNTIF('2027祝日等（不使用）'!$A$1:$A$20,単年カーブ!A11141)=1),0,1)</f>
        <v>1</v>
      </c>
      <c r="O11141">
        <f t="shared" si="1219"/>
        <v>2</v>
      </c>
      <c r="P11141">
        <f t="shared" si="1224"/>
        <v>0</v>
      </c>
      <c r="Q11141">
        <f t="shared" si="1225"/>
        <v>0</v>
      </c>
    </row>
    <row r="11142" spans="1:17" ht="19.5" x14ac:dyDescent="0.4">
      <c r="A11142" s="33">
        <f t="shared" si="1220"/>
        <v>46710</v>
      </c>
      <c r="B11142" s="27" t="str">
        <f t="shared" si="1221"/>
        <v>(金)</v>
      </c>
      <c r="C11142" s="34">
        <v>4.1666666666666664E-2</v>
      </c>
      <c r="D11142" s="16" t="s">
        <v>18</v>
      </c>
      <c r="E11142" s="35">
        <v>6.25E-2</v>
      </c>
      <c r="F11142" s="50">
        <f>IF(COUNTIF('リスト（不使用）'!$A$5:$A$6,単年カーブ!$A$1),"希望数量入力ください",'単年（2027年度）'!$E$12*単年カーブ!$R$3+'単年（2027年度）'!$E$12*(1-単年カーブ!$R$3)*単年カーブ!Q11142)</f>
        <v>0</v>
      </c>
      <c r="G11142" s="47">
        <f t="shared" si="1222"/>
        <v>0</v>
      </c>
      <c r="M11142">
        <f t="shared" si="1223"/>
        <v>11</v>
      </c>
      <c r="N11142">
        <f>IF(OR(WEEKDAY(A11142)=1,WEEKDAY(A11142)=7,COUNTIF('2027祝日等（不使用）'!$A$1:$A$20,単年カーブ!A11142)=1),0,1)</f>
        <v>1</v>
      </c>
      <c r="O11142">
        <f t="shared" si="1219"/>
        <v>3</v>
      </c>
      <c r="P11142">
        <f t="shared" si="1224"/>
        <v>0</v>
      </c>
      <c r="Q11142">
        <f t="shared" si="1225"/>
        <v>0</v>
      </c>
    </row>
    <row r="11143" spans="1:17" ht="19.5" x14ac:dyDescent="0.4">
      <c r="A11143" s="33">
        <f t="shared" si="1220"/>
        <v>46710</v>
      </c>
      <c r="B11143" s="27" t="str">
        <f t="shared" si="1221"/>
        <v>(金)</v>
      </c>
      <c r="C11143" s="34">
        <v>6.25E-2</v>
      </c>
      <c r="D11143" s="16" t="s">
        <v>18</v>
      </c>
      <c r="E11143" s="35">
        <v>8.3333333333333301E-2</v>
      </c>
      <c r="F11143" s="50">
        <f>IF(COUNTIF('リスト（不使用）'!$A$5:$A$6,単年カーブ!$A$1),"希望数量入力ください",'単年（2027年度）'!$E$12*単年カーブ!$R$3+'単年（2027年度）'!$E$12*(1-単年カーブ!$R$3)*単年カーブ!Q11143)</f>
        <v>0</v>
      </c>
      <c r="G11143" s="47">
        <f t="shared" si="1222"/>
        <v>0</v>
      </c>
      <c r="M11143">
        <f t="shared" si="1223"/>
        <v>11</v>
      </c>
      <c r="N11143">
        <f>IF(OR(WEEKDAY(A11143)=1,WEEKDAY(A11143)=7,COUNTIF('2027祝日等（不使用）'!$A$1:$A$20,単年カーブ!A11143)=1),0,1)</f>
        <v>1</v>
      </c>
      <c r="O11143">
        <f t="shared" si="1219"/>
        <v>4</v>
      </c>
      <c r="P11143">
        <f t="shared" si="1224"/>
        <v>0</v>
      </c>
      <c r="Q11143">
        <f t="shared" si="1225"/>
        <v>0</v>
      </c>
    </row>
    <row r="11144" spans="1:17" ht="19.5" x14ac:dyDescent="0.4">
      <c r="A11144" s="33">
        <f t="shared" si="1220"/>
        <v>46710</v>
      </c>
      <c r="B11144" s="27" t="str">
        <f t="shared" si="1221"/>
        <v>(金)</v>
      </c>
      <c r="C11144" s="34">
        <v>8.3333333333333301E-2</v>
      </c>
      <c r="D11144" s="16" t="s">
        <v>18</v>
      </c>
      <c r="E11144" s="35">
        <v>0.104166666666667</v>
      </c>
      <c r="F11144" s="50">
        <f>IF(COUNTIF('リスト（不使用）'!$A$5:$A$6,単年カーブ!$A$1),"希望数量入力ください",'単年（2027年度）'!$E$12*単年カーブ!$R$3+'単年（2027年度）'!$E$12*(1-単年カーブ!$R$3)*単年カーブ!Q11144)</f>
        <v>0</v>
      </c>
      <c r="G11144" s="47">
        <f t="shared" si="1222"/>
        <v>0</v>
      </c>
      <c r="M11144">
        <f t="shared" si="1223"/>
        <v>11</v>
      </c>
      <c r="N11144">
        <f>IF(OR(WEEKDAY(A11144)=1,WEEKDAY(A11144)=7,COUNTIF('2027祝日等（不使用）'!$A$1:$A$20,単年カーブ!A11144)=1),0,1)</f>
        <v>1</v>
      </c>
      <c r="O11144">
        <f t="shared" si="1219"/>
        <v>5</v>
      </c>
      <c r="P11144">
        <f t="shared" si="1224"/>
        <v>0</v>
      </c>
      <c r="Q11144">
        <f t="shared" si="1225"/>
        <v>0</v>
      </c>
    </row>
    <row r="11145" spans="1:17" ht="19.5" x14ac:dyDescent="0.4">
      <c r="A11145" s="33">
        <f t="shared" si="1220"/>
        <v>46710</v>
      </c>
      <c r="B11145" s="27" t="str">
        <f t="shared" si="1221"/>
        <v>(金)</v>
      </c>
      <c r="C11145" s="34">
        <v>0.104166666666667</v>
      </c>
      <c r="D11145" s="16" t="s">
        <v>18</v>
      </c>
      <c r="E11145" s="35">
        <v>0.125</v>
      </c>
      <c r="F11145" s="50">
        <f>IF(COUNTIF('リスト（不使用）'!$A$5:$A$6,単年カーブ!$A$1),"希望数量入力ください",'単年（2027年度）'!$E$12*単年カーブ!$R$3+'単年（2027年度）'!$E$12*(1-単年カーブ!$R$3)*単年カーブ!Q11145)</f>
        <v>0</v>
      </c>
      <c r="G11145" s="47">
        <f t="shared" si="1222"/>
        <v>0</v>
      </c>
      <c r="M11145">
        <f t="shared" si="1223"/>
        <v>11</v>
      </c>
      <c r="N11145">
        <f>IF(OR(WEEKDAY(A11145)=1,WEEKDAY(A11145)=7,COUNTIF('2027祝日等（不使用）'!$A$1:$A$20,単年カーブ!A11145)=1),0,1)</f>
        <v>1</v>
      </c>
      <c r="O11145">
        <f t="shared" si="1219"/>
        <v>6</v>
      </c>
      <c r="P11145">
        <f t="shared" si="1224"/>
        <v>0</v>
      </c>
      <c r="Q11145">
        <f t="shared" si="1225"/>
        <v>0</v>
      </c>
    </row>
    <row r="11146" spans="1:17" ht="19.5" x14ac:dyDescent="0.4">
      <c r="A11146" s="33">
        <f t="shared" si="1220"/>
        <v>46710</v>
      </c>
      <c r="B11146" s="27" t="str">
        <f t="shared" si="1221"/>
        <v>(金)</v>
      </c>
      <c r="C11146" s="34">
        <v>0.125</v>
      </c>
      <c r="D11146" s="16" t="s">
        <v>18</v>
      </c>
      <c r="E11146" s="35">
        <v>0.14583333333333301</v>
      </c>
      <c r="F11146" s="50">
        <f>IF(COUNTIF('リスト（不使用）'!$A$5:$A$6,単年カーブ!$A$1),"希望数量入力ください",'単年（2027年度）'!$E$12*単年カーブ!$R$3+'単年（2027年度）'!$E$12*(1-単年カーブ!$R$3)*単年カーブ!Q11146)</f>
        <v>0</v>
      </c>
      <c r="G11146" s="47">
        <f t="shared" si="1222"/>
        <v>0</v>
      </c>
      <c r="M11146">
        <f t="shared" si="1223"/>
        <v>11</v>
      </c>
      <c r="N11146">
        <f>IF(OR(WEEKDAY(A11146)=1,WEEKDAY(A11146)=7,COUNTIF('2027祝日等（不使用）'!$A$1:$A$20,単年カーブ!A11146)=1),0,1)</f>
        <v>1</v>
      </c>
      <c r="O11146">
        <f t="shared" si="1219"/>
        <v>7</v>
      </c>
      <c r="P11146">
        <f t="shared" si="1224"/>
        <v>0</v>
      </c>
      <c r="Q11146">
        <f t="shared" si="1225"/>
        <v>0</v>
      </c>
    </row>
    <row r="11147" spans="1:17" ht="19.5" x14ac:dyDescent="0.4">
      <c r="A11147" s="33">
        <f t="shared" si="1220"/>
        <v>46710</v>
      </c>
      <c r="B11147" s="27" t="str">
        <f t="shared" si="1221"/>
        <v>(金)</v>
      </c>
      <c r="C11147" s="34">
        <v>0.14583333333333301</v>
      </c>
      <c r="D11147" s="16" t="s">
        <v>18</v>
      </c>
      <c r="E11147" s="35">
        <v>0.16666666666666699</v>
      </c>
      <c r="F11147" s="50">
        <f>IF(COUNTIF('リスト（不使用）'!$A$5:$A$6,単年カーブ!$A$1),"希望数量入力ください",'単年（2027年度）'!$E$12*単年カーブ!$R$3+'単年（2027年度）'!$E$12*(1-単年カーブ!$R$3)*単年カーブ!Q11147)</f>
        <v>0</v>
      </c>
      <c r="G11147" s="47">
        <f t="shared" si="1222"/>
        <v>0</v>
      </c>
      <c r="M11147">
        <f t="shared" si="1223"/>
        <v>11</v>
      </c>
      <c r="N11147">
        <f>IF(OR(WEEKDAY(A11147)=1,WEEKDAY(A11147)=7,COUNTIF('2027祝日等（不使用）'!$A$1:$A$20,単年カーブ!A11147)=1),0,1)</f>
        <v>1</v>
      </c>
      <c r="O11147">
        <f t="shared" si="1219"/>
        <v>8</v>
      </c>
      <c r="P11147">
        <f t="shared" si="1224"/>
        <v>0</v>
      </c>
      <c r="Q11147">
        <f t="shared" si="1225"/>
        <v>0</v>
      </c>
    </row>
    <row r="11148" spans="1:17" ht="19.5" x14ac:dyDescent="0.4">
      <c r="A11148" s="33">
        <f t="shared" si="1220"/>
        <v>46710</v>
      </c>
      <c r="B11148" s="27" t="str">
        <f t="shared" si="1221"/>
        <v>(金)</v>
      </c>
      <c r="C11148" s="34">
        <v>0.16666666666666699</v>
      </c>
      <c r="D11148" s="16" t="s">
        <v>18</v>
      </c>
      <c r="E11148" s="35">
        <v>0.1875</v>
      </c>
      <c r="F11148" s="50">
        <f>IF(COUNTIF('リスト（不使用）'!$A$5:$A$6,単年カーブ!$A$1),"希望数量入力ください",'単年（2027年度）'!$E$12*単年カーブ!$R$3+'単年（2027年度）'!$E$12*(1-単年カーブ!$R$3)*単年カーブ!Q11148)</f>
        <v>0</v>
      </c>
      <c r="G11148" s="47">
        <f t="shared" si="1222"/>
        <v>0</v>
      </c>
      <c r="M11148">
        <f t="shared" si="1223"/>
        <v>11</v>
      </c>
      <c r="N11148">
        <f>IF(OR(WEEKDAY(A11148)=1,WEEKDAY(A11148)=7,COUNTIF('2027祝日等（不使用）'!$A$1:$A$20,単年カーブ!A11148)=1),0,1)</f>
        <v>1</v>
      </c>
      <c r="O11148">
        <f t="shared" si="1219"/>
        <v>9</v>
      </c>
      <c r="P11148">
        <f t="shared" si="1224"/>
        <v>0</v>
      </c>
      <c r="Q11148">
        <f t="shared" si="1225"/>
        <v>0</v>
      </c>
    </row>
    <row r="11149" spans="1:17" ht="19.5" x14ac:dyDescent="0.4">
      <c r="A11149" s="33">
        <f t="shared" si="1220"/>
        <v>46710</v>
      </c>
      <c r="B11149" s="27" t="str">
        <f t="shared" si="1221"/>
        <v>(金)</v>
      </c>
      <c r="C11149" s="34">
        <v>0.1875</v>
      </c>
      <c r="D11149" s="16" t="s">
        <v>18</v>
      </c>
      <c r="E11149" s="35">
        <v>0.20833333333333301</v>
      </c>
      <c r="F11149" s="50">
        <f>IF(COUNTIF('リスト（不使用）'!$A$5:$A$6,単年カーブ!$A$1),"希望数量入力ください",'単年（2027年度）'!$E$12*単年カーブ!$R$3+'単年（2027年度）'!$E$12*(1-単年カーブ!$R$3)*単年カーブ!Q11149)</f>
        <v>0</v>
      </c>
      <c r="G11149" s="47">
        <f t="shared" si="1222"/>
        <v>0</v>
      </c>
      <c r="M11149">
        <f t="shared" si="1223"/>
        <v>11</v>
      </c>
      <c r="N11149">
        <f>IF(OR(WEEKDAY(A11149)=1,WEEKDAY(A11149)=7,COUNTIF('2027祝日等（不使用）'!$A$1:$A$20,単年カーブ!A11149)=1),0,1)</f>
        <v>1</v>
      </c>
      <c r="O11149">
        <f t="shared" si="1219"/>
        <v>10</v>
      </c>
      <c r="P11149">
        <f t="shared" si="1224"/>
        <v>0</v>
      </c>
      <c r="Q11149">
        <f t="shared" si="1225"/>
        <v>0</v>
      </c>
    </row>
    <row r="11150" spans="1:17" ht="19.5" x14ac:dyDescent="0.4">
      <c r="A11150" s="33">
        <f t="shared" si="1220"/>
        <v>46710</v>
      </c>
      <c r="B11150" s="27" t="str">
        <f t="shared" si="1221"/>
        <v>(金)</v>
      </c>
      <c r="C11150" s="34">
        <v>0.20833333333333301</v>
      </c>
      <c r="D11150" s="16" t="s">
        <v>18</v>
      </c>
      <c r="E11150" s="35">
        <v>0.22916666666666699</v>
      </c>
      <c r="F11150" s="50">
        <f>IF(COUNTIF('リスト（不使用）'!$A$5:$A$6,単年カーブ!$A$1),"希望数量入力ください",'単年（2027年度）'!$E$12*単年カーブ!$R$3+'単年（2027年度）'!$E$12*(1-単年カーブ!$R$3)*単年カーブ!Q11150)</f>
        <v>0</v>
      </c>
      <c r="G11150" s="47">
        <f t="shared" si="1222"/>
        <v>0</v>
      </c>
      <c r="M11150">
        <f t="shared" si="1223"/>
        <v>11</v>
      </c>
      <c r="N11150">
        <f>IF(OR(WEEKDAY(A11150)=1,WEEKDAY(A11150)=7,COUNTIF('2027祝日等（不使用）'!$A$1:$A$20,単年カーブ!A11150)=1),0,1)</f>
        <v>1</v>
      </c>
      <c r="O11150">
        <f t="shared" si="1219"/>
        <v>11</v>
      </c>
      <c r="P11150">
        <f t="shared" si="1224"/>
        <v>0</v>
      </c>
      <c r="Q11150">
        <f t="shared" si="1225"/>
        <v>0</v>
      </c>
    </row>
    <row r="11151" spans="1:17" ht="19.5" x14ac:dyDescent="0.4">
      <c r="A11151" s="33">
        <f t="shared" si="1220"/>
        <v>46710</v>
      </c>
      <c r="B11151" s="27" t="str">
        <f t="shared" si="1221"/>
        <v>(金)</v>
      </c>
      <c r="C11151" s="34">
        <v>0.22916666666666699</v>
      </c>
      <c r="D11151" s="16" t="s">
        <v>18</v>
      </c>
      <c r="E11151" s="35">
        <v>0.25</v>
      </c>
      <c r="F11151" s="50">
        <f>IF(COUNTIF('リスト（不使用）'!$A$5:$A$6,単年カーブ!$A$1),"希望数量入力ください",'単年（2027年度）'!$E$12*単年カーブ!$R$3+'単年（2027年度）'!$E$12*(1-単年カーブ!$R$3)*単年カーブ!Q11151)</f>
        <v>0</v>
      </c>
      <c r="G11151" s="47">
        <f t="shared" si="1222"/>
        <v>0</v>
      </c>
      <c r="M11151">
        <f t="shared" si="1223"/>
        <v>11</v>
      </c>
      <c r="N11151">
        <f>IF(OR(WEEKDAY(A11151)=1,WEEKDAY(A11151)=7,COUNTIF('2027祝日等（不使用）'!$A$1:$A$20,単年カーブ!A11151)=1),0,1)</f>
        <v>1</v>
      </c>
      <c r="O11151">
        <f t="shared" si="1219"/>
        <v>12</v>
      </c>
      <c r="P11151">
        <f t="shared" si="1224"/>
        <v>0</v>
      </c>
      <c r="Q11151">
        <f t="shared" si="1225"/>
        <v>0</v>
      </c>
    </row>
    <row r="11152" spans="1:17" ht="19.5" x14ac:dyDescent="0.4">
      <c r="A11152" s="33">
        <f t="shared" si="1220"/>
        <v>46710</v>
      </c>
      <c r="B11152" s="27" t="str">
        <f t="shared" si="1221"/>
        <v>(金)</v>
      </c>
      <c r="C11152" s="34">
        <v>0.25</v>
      </c>
      <c r="D11152" s="16" t="s">
        <v>18</v>
      </c>
      <c r="E11152" s="35">
        <v>0.27083333333333298</v>
      </c>
      <c r="F11152" s="50">
        <f>IF(COUNTIF('リスト（不使用）'!$A$5:$A$6,単年カーブ!$A$1),"希望数量入力ください",'単年（2027年度）'!$E$12*単年カーブ!$R$3+'単年（2027年度）'!$E$12*(1-単年カーブ!$R$3)*単年カーブ!Q11152)</f>
        <v>0</v>
      </c>
      <c r="G11152" s="47">
        <f t="shared" si="1222"/>
        <v>0</v>
      </c>
      <c r="M11152">
        <f t="shared" si="1223"/>
        <v>11</v>
      </c>
      <c r="N11152">
        <f>IF(OR(WEEKDAY(A11152)=1,WEEKDAY(A11152)=7,COUNTIF('2027祝日等（不使用）'!$A$1:$A$20,単年カーブ!A11152)=1),0,1)</f>
        <v>1</v>
      </c>
      <c r="O11152">
        <f t="shared" si="1219"/>
        <v>13</v>
      </c>
      <c r="P11152">
        <f t="shared" si="1224"/>
        <v>0</v>
      </c>
      <c r="Q11152">
        <f t="shared" si="1225"/>
        <v>0</v>
      </c>
    </row>
    <row r="11153" spans="1:17" ht="19.5" x14ac:dyDescent="0.4">
      <c r="A11153" s="33">
        <f t="shared" si="1220"/>
        <v>46710</v>
      </c>
      <c r="B11153" s="27" t="str">
        <f t="shared" si="1221"/>
        <v>(金)</v>
      </c>
      <c r="C11153" s="34">
        <v>0.27083333333333298</v>
      </c>
      <c r="D11153" s="16" t="s">
        <v>18</v>
      </c>
      <c r="E11153" s="35">
        <v>0.29166666666666702</v>
      </c>
      <c r="F11153" s="50">
        <f>IF(COUNTIF('リスト（不使用）'!$A$5:$A$6,単年カーブ!$A$1),"希望数量入力ください",'単年（2027年度）'!$E$12*単年カーブ!$R$3+'単年（2027年度）'!$E$12*(1-単年カーブ!$R$3)*単年カーブ!Q11153)</f>
        <v>0</v>
      </c>
      <c r="G11153" s="47">
        <f t="shared" si="1222"/>
        <v>0</v>
      </c>
      <c r="M11153">
        <f t="shared" si="1223"/>
        <v>11</v>
      </c>
      <c r="N11153">
        <f>IF(OR(WEEKDAY(A11153)=1,WEEKDAY(A11153)=7,COUNTIF('2027祝日等（不使用）'!$A$1:$A$20,単年カーブ!A11153)=1),0,1)</f>
        <v>1</v>
      </c>
      <c r="O11153">
        <f t="shared" si="1219"/>
        <v>14</v>
      </c>
      <c r="P11153">
        <f t="shared" si="1224"/>
        <v>0</v>
      </c>
      <c r="Q11153">
        <f t="shared" si="1225"/>
        <v>0</v>
      </c>
    </row>
    <row r="11154" spans="1:17" ht="19.5" x14ac:dyDescent="0.4">
      <c r="A11154" s="33">
        <f t="shared" si="1220"/>
        <v>46710</v>
      </c>
      <c r="B11154" s="27" t="str">
        <f t="shared" si="1221"/>
        <v>(金)</v>
      </c>
      <c r="C11154" s="34">
        <v>0.29166666666666702</v>
      </c>
      <c r="D11154" s="16" t="s">
        <v>18</v>
      </c>
      <c r="E11154" s="35">
        <v>0.3125</v>
      </c>
      <c r="F11154" s="50">
        <f>IF(COUNTIF('リスト（不使用）'!$A$5:$A$6,単年カーブ!$A$1),"希望数量入力ください",'単年（2027年度）'!$E$12*単年カーブ!$R$3+'単年（2027年度）'!$E$12*(1-単年カーブ!$R$3)*単年カーブ!Q11154)</f>
        <v>0</v>
      </c>
      <c r="G11154" s="47">
        <f t="shared" si="1222"/>
        <v>0</v>
      </c>
      <c r="M11154">
        <f t="shared" si="1223"/>
        <v>11</v>
      </c>
      <c r="N11154">
        <f>IF(OR(WEEKDAY(A11154)=1,WEEKDAY(A11154)=7,COUNTIF('2027祝日等（不使用）'!$A$1:$A$20,単年カーブ!A11154)=1),0,1)</f>
        <v>1</v>
      </c>
      <c r="O11154">
        <f t="shared" si="1219"/>
        <v>15</v>
      </c>
      <c r="P11154">
        <f t="shared" si="1224"/>
        <v>0</v>
      </c>
      <c r="Q11154">
        <f t="shared" si="1225"/>
        <v>0</v>
      </c>
    </row>
    <row r="11155" spans="1:17" ht="19.5" x14ac:dyDescent="0.4">
      <c r="A11155" s="33">
        <f t="shared" si="1220"/>
        <v>46710</v>
      </c>
      <c r="B11155" s="27" t="str">
        <f t="shared" si="1221"/>
        <v>(金)</v>
      </c>
      <c r="C11155" s="34">
        <v>0.3125</v>
      </c>
      <c r="D11155" s="16" t="s">
        <v>18</v>
      </c>
      <c r="E11155" s="35">
        <v>0.33333333333333298</v>
      </c>
      <c r="F11155" s="50">
        <f>IF(COUNTIF('リスト（不使用）'!$A$5:$A$6,単年カーブ!$A$1),"希望数量入力ください",'単年（2027年度）'!$E$12*単年カーブ!$R$3+'単年（2027年度）'!$E$12*(1-単年カーブ!$R$3)*単年カーブ!Q11155)</f>
        <v>0</v>
      </c>
      <c r="G11155" s="47">
        <f t="shared" si="1222"/>
        <v>0</v>
      </c>
      <c r="M11155">
        <f t="shared" si="1223"/>
        <v>11</v>
      </c>
      <c r="N11155">
        <f>IF(OR(WEEKDAY(A11155)=1,WEEKDAY(A11155)=7,COUNTIF('2027祝日等（不使用）'!$A$1:$A$20,単年カーブ!A11155)=1),0,1)</f>
        <v>1</v>
      </c>
      <c r="O11155">
        <f t="shared" si="1219"/>
        <v>16</v>
      </c>
      <c r="P11155">
        <f t="shared" si="1224"/>
        <v>0</v>
      </c>
      <c r="Q11155">
        <f t="shared" si="1225"/>
        <v>0</v>
      </c>
    </row>
    <row r="11156" spans="1:17" ht="19.5" x14ac:dyDescent="0.4">
      <c r="A11156" s="33">
        <f t="shared" si="1220"/>
        <v>46710</v>
      </c>
      <c r="B11156" s="27" t="str">
        <f t="shared" si="1221"/>
        <v>(金)</v>
      </c>
      <c r="C11156" s="34">
        <v>0.33333333333333298</v>
      </c>
      <c r="D11156" s="16" t="s">
        <v>18</v>
      </c>
      <c r="E11156" s="35">
        <v>0.35416666666666702</v>
      </c>
      <c r="F11156" s="50">
        <f>IF(COUNTIF('リスト（不使用）'!$A$5:$A$6,単年カーブ!$A$1),"希望数量入力ください",'単年（2027年度）'!$E$12*単年カーブ!$R$3+'単年（2027年度）'!$E$12*(1-単年カーブ!$R$3)*単年カーブ!Q11156)</f>
        <v>0</v>
      </c>
      <c r="G11156" s="47">
        <f t="shared" si="1222"/>
        <v>0</v>
      </c>
      <c r="M11156">
        <f t="shared" si="1223"/>
        <v>11</v>
      </c>
      <c r="N11156">
        <f>IF(OR(WEEKDAY(A11156)=1,WEEKDAY(A11156)=7,COUNTIF('2027祝日等（不使用）'!$A$1:$A$20,単年カーブ!A11156)=1),0,1)</f>
        <v>1</v>
      </c>
      <c r="O11156">
        <f t="shared" si="1219"/>
        <v>17</v>
      </c>
      <c r="P11156">
        <f t="shared" si="1224"/>
        <v>1</v>
      </c>
      <c r="Q11156">
        <f t="shared" si="1225"/>
        <v>1</v>
      </c>
    </row>
    <row r="11157" spans="1:17" ht="19.5" x14ac:dyDescent="0.4">
      <c r="A11157" s="33">
        <f t="shared" si="1220"/>
        <v>46710</v>
      </c>
      <c r="B11157" s="27" t="str">
        <f t="shared" si="1221"/>
        <v>(金)</v>
      </c>
      <c r="C11157" s="34">
        <v>0.35416666666666702</v>
      </c>
      <c r="D11157" s="16" t="s">
        <v>18</v>
      </c>
      <c r="E11157" s="35">
        <v>0.375</v>
      </c>
      <c r="F11157" s="50">
        <f>IF(COUNTIF('リスト（不使用）'!$A$5:$A$6,単年カーブ!$A$1),"希望数量入力ください",'単年（2027年度）'!$E$12*単年カーブ!$R$3+'単年（2027年度）'!$E$12*(1-単年カーブ!$R$3)*単年カーブ!Q11157)</f>
        <v>0</v>
      </c>
      <c r="G11157" s="47">
        <f t="shared" si="1222"/>
        <v>0</v>
      </c>
      <c r="M11157">
        <f t="shared" si="1223"/>
        <v>11</v>
      </c>
      <c r="N11157">
        <f>IF(OR(WEEKDAY(A11157)=1,WEEKDAY(A11157)=7,COUNTIF('2027祝日等（不使用）'!$A$1:$A$20,単年カーブ!A11157)=1),0,1)</f>
        <v>1</v>
      </c>
      <c r="O11157">
        <f t="shared" si="1219"/>
        <v>18</v>
      </c>
      <c r="P11157">
        <f t="shared" si="1224"/>
        <v>1</v>
      </c>
      <c r="Q11157">
        <f t="shared" si="1225"/>
        <v>1</v>
      </c>
    </row>
    <row r="11158" spans="1:17" ht="19.5" x14ac:dyDescent="0.4">
      <c r="A11158" s="33">
        <f t="shared" si="1220"/>
        <v>46710</v>
      </c>
      <c r="B11158" s="27" t="str">
        <f t="shared" si="1221"/>
        <v>(金)</v>
      </c>
      <c r="C11158" s="34">
        <v>0.375</v>
      </c>
      <c r="D11158" s="16" t="s">
        <v>18</v>
      </c>
      <c r="E11158" s="35">
        <v>0.39583333333333298</v>
      </c>
      <c r="F11158" s="50">
        <f>IF(COUNTIF('リスト（不使用）'!$A$5:$A$6,単年カーブ!$A$1),"希望数量入力ください",'単年（2027年度）'!$E$12*単年カーブ!$R$3+'単年（2027年度）'!$E$12*(1-単年カーブ!$R$3)*単年カーブ!Q11158)</f>
        <v>0</v>
      </c>
      <c r="G11158" s="47">
        <f t="shared" si="1222"/>
        <v>0</v>
      </c>
      <c r="M11158">
        <f t="shared" si="1223"/>
        <v>11</v>
      </c>
      <c r="N11158">
        <f>IF(OR(WEEKDAY(A11158)=1,WEEKDAY(A11158)=7,COUNTIF('2027祝日等（不使用）'!$A$1:$A$20,単年カーブ!A11158)=1),0,1)</f>
        <v>1</v>
      </c>
      <c r="O11158">
        <f t="shared" si="1219"/>
        <v>19</v>
      </c>
      <c r="P11158">
        <f t="shared" si="1224"/>
        <v>1</v>
      </c>
      <c r="Q11158">
        <f t="shared" si="1225"/>
        <v>1</v>
      </c>
    </row>
    <row r="11159" spans="1:17" ht="19.5" x14ac:dyDescent="0.4">
      <c r="A11159" s="33">
        <f t="shared" si="1220"/>
        <v>46710</v>
      </c>
      <c r="B11159" s="27" t="str">
        <f t="shared" si="1221"/>
        <v>(金)</v>
      </c>
      <c r="C11159" s="34">
        <v>0.39583333333333298</v>
      </c>
      <c r="D11159" s="16" t="s">
        <v>18</v>
      </c>
      <c r="E11159" s="35">
        <v>0.41666666666666702</v>
      </c>
      <c r="F11159" s="50">
        <f>IF(COUNTIF('リスト（不使用）'!$A$5:$A$6,単年カーブ!$A$1),"希望数量入力ください",'単年（2027年度）'!$E$12*単年カーブ!$R$3+'単年（2027年度）'!$E$12*(1-単年カーブ!$R$3)*単年カーブ!Q11159)</f>
        <v>0</v>
      </c>
      <c r="G11159" s="47">
        <f t="shared" si="1222"/>
        <v>0</v>
      </c>
      <c r="M11159">
        <f t="shared" si="1223"/>
        <v>11</v>
      </c>
      <c r="N11159">
        <f>IF(OR(WEEKDAY(A11159)=1,WEEKDAY(A11159)=7,COUNTIF('2027祝日等（不使用）'!$A$1:$A$20,単年カーブ!A11159)=1),0,1)</f>
        <v>1</v>
      </c>
      <c r="O11159">
        <f t="shared" si="1219"/>
        <v>20</v>
      </c>
      <c r="P11159">
        <f t="shared" si="1224"/>
        <v>1</v>
      </c>
      <c r="Q11159">
        <f t="shared" si="1225"/>
        <v>1</v>
      </c>
    </row>
    <row r="11160" spans="1:17" ht="19.5" x14ac:dyDescent="0.4">
      <c r="A11160" s="33">
        <f t="shared" si="1220"/>
        <v>46710</v>
      </c>
      <c r="B11160" s="27" t="str">
        <f t="shared" si="1221"/>
        <v>(金)</v>
      </c>
      <c r="C11160" s="34">
        <v>0.41666666666666702</v>
      </c>
      <c r="D11160" s="16" t="s">
        <v>18</v>
      </c>
      <c r="E11160" s="35">
        <v>0.4375</v>
      </c>
      <c r="F11160" s="50">
        <f>IF(COUNTIF('リスト（不使用）'!$A$5:$A$6,単年カーブ!$A$1),"希望数量入力ください",'単年（2027年度）'!$E$12*単年カーブ!$R$3+'単年（2027年度）'!$E$12*(1-単年カーブ!$R$3)*単年カーブ!Q11160)</f>
        <v>0</v>
      </c>
      <c r="G11160" s="47">
        <f t="shared" si="1222"/>
        <v>0</v>
      </c>
      <c r="M11160">
        <f t="shared" si="1223"/>
        <v>11</v>
      </c>
      <c r="N11160">
        <f>IF(OR(WEEKDAY(A11160)=1,WEEKDAY(A11160)=7,COUNTIF('2027祝日等（不使用）'!$A$1:$A$20,単年カーブ!A11160)=1),0,1)</f>
        <v>1</v>
      </c>
      <c r="O11160">
        <f t="shared" si="1219"/>
        <v>21</v>
      </c>
      <c r="P11160">
        <f t="shared" si="1224"/>
        <v>1</v>
      </c>
      <c r="Q11160">
        <f t="shared" si="1225"/>
        <v>1</v>
      </c>
    </row>
    <row r="11161" spans="1:17" ht="19.5" x14ac:dyDescent="0.4">
      <c r="A11161" s="33">
        <f t="shared" si="1220"/>
        <v>46710</v>
      </c>
      <c r="B11161" s="27" t="str">
        <f t="shared" si="1221"/>
        <v>(金)</v>
      </c>
      <c r="C11161" s="34">
        <v>0.4375</v>
      </c>
      <c r="D11161" s="16" t="s">
        <v>18</v>
      </c>
      <c r="E11161" s="35">
        <v>0.45833333333333298</v>
      </c>
      <c r="F11161" s="50">
        <f>IF(COUNTIF('リスト（不使用）'!$A$5:$A$6,単年カーブ!$A$1),"希望数量入力ください",'単年（2027年度）'!$E$12*単年カーブ!$R$3+'単年（2027年度）'!$E$12*(1-単年カーブ!$R$3)*単年カーブ!Q11161)</f>
        <v>0</v>
      </c>
      <c r="G11161" s="47">
        <f t="shared" si="1222"/>
        <v>0</v>
      </c>
      <c r="M11161">
        <f t="shared" si="1223"/>
        <v>11</v>
      </c>
      <c r="N11161">
        <f>IF(OR(WEEKDAY(A11161)=1,WEEKDAY(A11161)=7,COUNTIF('2027祝日等（不使用）'!$A$1:$A$20,単年カーブ!A11161)=1),0,1)</f>
        <v>1</v>
      </c>
      <c r="O11161">
        <f t="shared" si="1219"/>
        <v>22</v>
      </c>
      <c r="P11161">
        <f t="shared" si="1224"/>
        <v>1</v>
      </c>
      <c r="Q11161">
        <f t="shared" si="1225"/>
        <v>1</v>
      </c>
    </row>
    <row r="11162" spans="1:17" ht="19.5" x14ac:dyDescent="0.4">
      <c r="A11162" s="33">
        <f t="shared" si="1220"/>
        <v>46710</v>
      </c>
      <c r="B11162" s="27" t="str">
        <f t="shared" si="1221"/>
        <v>(金)</v>
      </c>
      <c r="C11162" s="34">
        <v>0.45833333333333298</v>
      </c>
      <c r="D11162" s="16" t="s">
        <v>18</v>
      </c>
      <c r="E11162" s="35">
        <v>0.47916666666666702</v>
      </c>
      <c r="F11162" s="50">
        <f>IF(COUNTIF('リスト（不使用）'!$A$5:$A$6,単年カーブ!$A$1),"希望数量入力ください",'単年（2027年度）'!$E$12*単年カーブ!$R$3+'単年（2027年度）'!$E$12*(1-単年カーブ!$R$3)*単年カーブ!Q11162)</f>
        <v>0</v>
      </c>
      <c r="G11162" s="47">
        <f t="shared" si="1222"/>
        <v>0</v>
      </c>
      <c r="M11162">
        <f t="shared" si="1223"/>
        <v>11</v>
      </c>
      <c r="N11162">
        <f>IF(OR(WEEKDAY(A11162)=1,WEEKDAY(A11162)=7,COUNTIF('2027祝日等（不使用）'!$A$1:$A$20,単年カーブ!A11162)=1),0,1)</f>
        <v>1</v>
      </c>
      <c r="O11162">
        <f t="shared" si="1219"/>
        <v>23</v>
      </c>
      <c r="P11162">
        <f t="shared" si="1224"/>
        <v>1</v>
      </c>
      <c r="Q11162">
        <f t="shared" si="1225"/>
        <v>1</v>
      </c>
    </row>
    <row r="11163" spans="1:17" ht="19.5" x14ac:dyDescent="0.4">
      <c r="A11163" s="33">
        <f t="shared" si="1220"/>
        <v>46710</v>
      </c>
      <c r="B11163" s="27" t="str">
        <f t="shared" si="1221"/>
        <v>(金)</v>
      </c>
      <c r="C11163" s="34">
        <v>0.47916666666666702</v>
      </c>
      <c r="D11163" s="16" t="s">
        <v>18</v>
      </c>
      <c r="E11163" s="35">
        <v>0.5</v>
      </c>
      <c r="F11163" s="50">
        <f>IF(COUNTIF('リスト（不使用）'!$A$5:$A$6,単年カーブ!$A$1),"希望数量入力ください",'単年（2027年度）'!$E$12*単年カーブ!$R$3+'単年（2027年度）'!$E$12*(1-単年カーブ!$R$3)*単年カーブ!Q11163)</f>
        <v>0</v>
      </c>
      <c r="G11163" s="47">
        <f t="shared" si="1222"/>
        <v>0</v>
      </c>
      <c r="M11163">
        <f t="shared" si="1223"/>
        <v>11</v>
      </c>
      <c r="N11163">
        <f>IF(OR(WEEKDAY(A11163)=1,WEEKDAY(A11163)=7,COUNTIF('2027祝日等（不使用）'!$A$1:$A$20,単年カーブ!A11163)=1),0,1)</f>
        <v>1</v>
      </c>
      <c r="O11163">
        <f t="shared" si="1219"/>
        <v>24</v>
      </c>
      <c r="P11163">
        <f t="shared" si="1224"/>
        <v>1</v>
      </c>
      <c r="Q11163">
        <f t="shared" si="1225"/>
        <v>1</v>
      </c>
    </row>
    <row r="11164" spans="1:17" ht="19.5" x14ac:dyDescent="0.4">
      <c r="A11164" s="33">
        <f t="shared" si="1220"/>
        <v>46710</v>
      </c>
      <c r="B11164" s="27" t="str">
        <f t="shared" si="1221"/>
        <v>(金)</v>
      </c>
      <c r="C11164" s="34">
        <v>0.5</v>
      </c>
      <c r="D11164" s="16" t="s">
        <v>18</v>
      </c>
      <c r="E11164" s="35">
        <v>0.52083333333333304</v>
      </c>
      <c r="F11164" s="50">
        <f>IF(COUNTIF('リスト（不使用）'!$A$5:$A$6,単年カーブ!$A$1),"希望数量入力ください",'単年（2027年度）'!$E$12*単年カーブ!$R$3+'単年（2027年度）'!$E$12*(1-単年カーブ!$R$3)*単年カーブ!Q11164)</f>
        <v>0</v>
      </c>
      <c r="G11164" s="47">
        <f t="shared" si="1222"/>
        <v>0</v>
      </c>
      <c r="M11164">
        <f t="shared" si="1223"/>
        <v>11</v>
      </c>
      <c r="N11164">
        <f>IF(OR(WEEKDAY(A11164)=1,WEEKDAY(A11164)=7,COUNTIF('2027祝日等（不使用）'!$A$1:$A$20,単年カーブ!A11164)=1),0,1)</f>
        <v>1</v>
      </c>
      <c r="O11164">
        <f t="shared" si="1219"/>
        <v>25</v>
      </c>
      <c r="P11164">
        <f t="shared" si="1224"/>
        <v>1</v>
      </c>
      <c r="Q11164">
        <f t="shared" si="1225"/>
        <v>1</v>
      </c>
    </row>
    <row r="11165" spans="1:17" ht="19.5" x14ac:dyDescent="0.4">
      <c r="A11165" s="33">
        <f t="shared" si="1220"/>
        <v>46710</v>
      </c>
      <c r="B11165" s="27" t="str">
        <f t="shared" si="1221"/>
        <v>(金)</v>
      </c>
      <c r="C11165" s="34">
        <v>0.52083333333333304</v>
      </c>
      <c r="D11165" s="16" t="s">
        <v>18</v>
      </c>
      <c r="E11165" s="35">
        <v>0.54166666666666696</v>
      </c>
      <c r="F11165" s="50">
        <f>IF(COUNTIF('リスト（不使用）'!$A$5:$A$6,単年カーブ!$A$1),"希望数量入力ください",'単年（2027年度）'!$E$12*単年カーブ!$R$3+'単年（2027年度）'!$E$12*(1-単年カーブ!$R$3)*単年カーブ!Q11165)</f>
        <v>0</v>
      </c>
      <c r="G11165" s="47">
        <f t="shared" si="1222"/>
        <v>0</v>
      </c>
      <c r="M11165">
        <f t="shared" si="1223"/>
        <v>11</v>
      </c>
      <c r="N11165">
        <f>IF(OR(WEEKDAY(A11165)=1,WEEKDAY(A11165)=7,COUNTIF('2027祝日等（不使用）'!$A$1:$A$20,単年カーブ!A11165)=1),0,1)</f>
        <v>1</v>
      </c>
      <c r="O11165">
        <f t="shared" si="1219"/>
        <v>26</v>
      </c>
      <c r="P11165">
        <f t="shared" si="1224"/>
        <v>1</v>
      </c>
      <c r="Q11165">
        <f t="shared" si="1225"/>
        <v>1</v>
      </c>
    </row>
    <row r="11166" spans="1:17" ht="19.5" x14ac:dyDescent="0.4">
      <c r="A11166" s="33">
        <f t="shared" si="1220"/>
        <v>46710</v>
      </c>
      <c r="B11166" s="27" t="str">
        <f t="shared" si="1221"/>
        <v>(金)</v>
      </c>
      <c r="C11166" s="34">
        <v>0.54166666666666696</v>
      </c>
      <c r="D11166" s="16" t="s">
        <v>18</v>
      </c>
      <c r="E11166" s="35">
        <v>0.5625</v>
      </c>
      <c r="F11166" s="50">
        <f>IF(COUNTIF('リスト（不使用）'!$A$5:$A$6,単年カーブ!$A$1),"希望数量入力ください",'単年（2027年度）'!$E$12*単年カーブ!$R$3+'単年（2027年度）'!$E$12*(1-単年カーブ!$R$3)*単年カーブ!Q11166)</f>
        <v>0</v>
      </c>
      <c r="G11166" s="47">
        <f t="shared" si="1222"/>
        <v>0</v>
      </c>
      <c r="M11166">
        <f t="shared" si="1223"/>
        <v>11</v>
      </c>
      <c r="N11166">
        <f>IF(OR(WEEKDAY(A11166)=1,WEEKDAY(A11166)=7,COUNTIF('2027祝日等（不使用）'!$A$1:$A$20,単年カーブ!A11166)=1),0,1)</f>
        <v>1</v>
      </c>
      <c r="O11166">
        <f t="shared" si="1219"/>
        <v>27</v>
      </c>
      <c r="P11166">
        <f t="shared" si="1224"/>
        <v>1</v>
      </c>
      <c r="Q11166">
        <f t="shared" si="1225"/>
        <v>1</v>
      </c>
    </row>
    <row r="11167" spans="1:17" ht="19.5" x14ac:dyDescent="0.4">
      <c r="A11167" s="33">
        <f t="shared" si="1220"/>
        <v>46710</v>
      </c>
      <c r="B11167" s="27" t="str">
        <f t="shared" si="1221"/>
        <v>(金)</v>
      </c>
      <c r="C11167" s="34">
        <v>0.5625</v>
      </c>
      <c r="D11167" s="16" t="s">
        <v>18</v>
      </c>
      <c r="E11167" s="35">
        <v>0.58333333333333304</v>
      </c>
      <c r="F11167" s="50">
        <f>IF(COUNTIF('リスト（不使用）'!$A$5:$A$6,単年カーブ!$A$1),"希望数量入力ください",'単年（2027年度）'!$E$12*単年カーブ!$R$3+'単年（2027年度）'!$E$12*(1-単年カーブ!$R$3)*単年カーブ!Q11167)</f>
        <v>0</v>
      </c>
      <c r="G11167" s="47">
        <f t="shared" si="1222"/>
        <v>0</v>
      </c>
      <c r="M11167">
        <f t="shared" si="1223"/>
        <v>11</v>
      </c>
      <c r="N11167">
        <f>IF(OR(WEEKDAY(A11167)=1,WEEKDAY(A11167)=7,COUNTIF('2027祝日等（不使用）'!$A$1:$A$20,単年カーブ!A11167)=1),0,1)</f>
        <v>1</v>
      </c>
      <c r="O11167">
        <f t="shared" si="1219"/>
        <v>28</v>
      </c>
      <c r="P11167">
        <f t="shared" si="1224"/>
        <v>1</v>
      </c>
      <c r="Q11167">
        <f t="shared" si="1225"/>
        <v>1</v>
      </c>
    </row>
    <row r="11168" spans="1:17" ht="19.5" x14ac:dyDescent="0.4">
      <c r="A11168" s="33">
        <f t="shared" si="1220"/>
        <v>46710</v>
      </c>
      <c r="B11168" s="27" t="str">
        <f t="shared" si="1221"/>
        <v>(金)</v>
      </c>
      <c r="C11168" s="34">
        <v>0.58333333333333304</v>
      </c>
      <c r="D11168" s="16" t="s">
        <v>18</v>
      </c>
      <c r="E11168" s="35">
        <v>0.60416666666666696</v>
      </c>
      <c r="F11168" s="50">
        <f>IF(COUNTIF('リスト（不使用）'!$A$5:$A$6,単年カーブ!$A$1),"希望数量入力ください",'単年（2027年度）'!$E$12*単年カーブ!$R$3+'単年（2027年度）'!$E$12*(1-単年カーブ!$R$3)*単年カーブ!Q11168)</f>
        <v>0</v>
      </c>
      <c r="G11168" s="47">
        <f t="shared" si="1222"/>
        <v>0</v>
      </c>
      <c r="M11168">
        <f t="shared" si="1223"/>
        <v>11</v>
      </c>
      <c r="N11168">
        <f>IF(OR(WEEKDAY(A11168)=1,WEEKDAY(A11168)=7,COUNTIF('2027祝日等（不使用）'!$A$1:$A$20,単年カーブ!A11168)=1),0,1)</f>
        <v>1</v>
      </c>
      <c r="O11168">
        <f t="shared" si="1219"/>
        <v>29</v>
      </c>
      <c r="P11168">
        <f t="shared" si="1224"/>
        <v>1</v>
      </c>
      <c r="Q11168">
        <f t="shared" si="1225"/>
        <v>1</v>
      </c>
    </row>
    <row r="11169" spans="1:17" ht="19.5" x14ac:dyDescent="0.4">
      <c r="A11169" s="33">
        <f t="shared" si="1220"/>
        <v>46710</v>
      </c>
      <c r="B11169" s="27" t="str">
        <f t="shared" si="1221"/>
        <v>(金)</v>
      </c>
      <c r="C11169" s="34">
        <v>0.60416666666666696</v>
      </c>
      <c r="D11169" s="16" t="s">
        <v>18</v>
      </c>
      <c r="E11169" s="35">
        <v>0.625</v>
      </c>
      <c r="F11169" s="50">
        <f>IF(COUNTIF('リスト（不使用）'!$A$5:$A$6,単年カーブ!$A$1),"希望数量入力ください",'単年（2027年度）'!$E$12*単年カーブ!$R$3+'単年（2027年度）'!$E$12*(1-単年カーブ!$R$3)*単年カーブ!Q11169)</f>
        <v>0</v>
      </c>
      <c r="G11169" s="47">
        <f t="shared" si="1222"/>
        <v>0</v>
      </c>
      <c r="M11169">
        <f t="shared" si="1223"/>
        <v>11</v>
      </c>
      <c r="N11169">
        <f>IF(OR(WEEKDAY(A11169)=1,WEEKDAY(A11169)=7,COUNTIF('2027祝日等（不使用）'!$A$1:$A$20,単年カーブ!A11169)=1),0,1)</f>
        <v>1</v>
      </c>
      <c r="O11169">
        <f t="shared" si="1219"/>
        <v>30</v>
      </c>
      <c r="P11169">
        <f t="shared" si="1224"/>
        <v>1</v>
      </c>
      <c r="Q11169">
        <f t="shared" si="1225"/>
        <v>1</v>
      </c>
    </row>
    <row r="11170" spans="1:17" ht="19.5" x14ac:dyDescent="0.4">
      <c r="A11170" s="33">
        <f t="shared" si="1220"/>
        <v>46710</v>
      </c>
      <c r="B11170" s="27" t="str">
        <f t="shared" si="1221"/>
        <v>(金)</v>
      </c>
      <c r="C11170" s="34">
        <v>0.625</v>
      </c>
      <c r="D11170" s="16" t="s">
        <v>18</v>
      </c>
      <c r="E11170" s="35">
        <v>0.64583333333333304</v>
      </c>
      <c r="F11170" s="50">
        <f>IF(COUNTIF('リスト（不使用）'!$A$5:$A$6,単年カーブ!$A$1),"希望数量入力ください",'単年（2027年度）'!$E$12*単年カーブ!$R$3+'単年（2027年度）'!$E$12*(1-単年カーブ!$R$3)*単年カーブ!Q11170)</f>
        <v>0</v>
      </c>
      <c r="G11170" s="47">
        <f t="shared" si="1222"/>
        <v>0</v>
      </c>
      <c r="M11170">
        <f t="shared" si="1223"/>
        <v>11</v>
      </c>
      <c r="N11170">
        <f>IF(OR(WEEKDAY(A11170)=1,WEEKDAY(A11170)=7,COUNTIF('2027祝日等（不使用）'!$A$1:$A$20,単年カーブ!A11170)=1),0,1)</f>
        <v>1</v>
      </c>
      <c r="O11170">
        <f t="shared" si="1219"/>
        <v>31</v>
      </c>
      <c r="P11170">
        <f t="shared" si="1224"/>
        <v>1</v>
      </c>
      <c r="Q11170">
        <f t="shared" si="1225"/>
        <v>1</v>
      </c>
    </row>
    <row r="11171" spans="1:17" ht="19.5" x14ac:dyDescent="0.4">
      <c r="A11171" s="33">
        <f t="shared" si="1220"/>
        <v>46710</v>
      </c>
      <c r="B11171" s="27" t="str">
        <f t="shared" si="1221"/>
        <v>(金)</v>
      </c>
      <c r="C11171" s="34">
        <v>0.64583333333333304</v>
      </c>
      <c r="D11171" s="16" t="s">
        <v>18</v>
      </c>
      <c r="E11171" s="35">
        <v>0.66666666666666696</v>
      </c>
      <c r="F11171" s="50">
        <f>IF(COUNTIF('リスト（不使用）'!$A$5:$A$6,単年カーブ!$A$1),"希望数量入力ください",'単年（2027年度）'!$E$12*単年カーブ!$R$3+'単年（2027年度）'!$E$12*(1-単年カーブ!$R$3)*単年カーブ!Q11171)</f>
        <v>0</v>
      </c>
      <c r="G11171" s="47">
        <f t="shared" si="1222"/>
        <v>0</v>
      </c>
      <c r="M11171">
        <f t="shared" si="1223"/>
        <v>11</v>
      </c>
      <c r="N11171">
        <f>IF(OR(WEEKDAY(A11171)=1,WEEKDAY(A11171)=7,COUNTIF('2027祝日等（不使用）'!$A$1:$A$20,単年カーブ!A11171)=1),0,1)</f>
        <v>1</v>
      </c>
      <c r="O11171">
        <f t="shared" si="1219"/>
        <v>32</v>
      </c>
      <c r="P11171">
        <f t="shared" si="1224"/>
        <v>1</v>
      </c>
      <c r="Q11171">
        <f t="shared" si="1225"/>
        <v>1</v>
      </c>
    </row>
    <row r="11172" spans="1:17" ht="19.5" x14ac:dyDescent="0.4">
      <c r="A11172" s="33">
        <f t="shared" si="1220"/>
        <v>46710</v>
      </c>
      <c r="B11172" s="27" t="str">
        <f t="shared" si="1221"/>
        <v>(金)</v>
      </c>
      <c r="C11172" s="34">
        <v>0.66666666666666696</v>
      </c>
      <c r="D11172" s="16" t="s">
        <v>18</v>
      </c>
      <c r="E11172" s="35">
        <v>0.6875</v>
      </c>
      <c r="F11172" s="50">
        <f>IF(COUNTIF('リスト（不使用）'!$A$5:$A$6,単年カーブ!$A$1),"希望数量入力ください",'単年（2027年度）'!$E$12*単年カーブ!$R$3+'単年（2027年度）'!$E$12*(1-単年カーブ!$R$3)*単年カーブ!Q11172)</f>
        <v>0</v>
      </c>
      <c r="G11172" s="47">
        <f t="shared" si="1222"/>
        <v>0</v>
      </c>
      <c r="M11172">
        <f t="shared" si="1223"/>
        <v>11</v>
      </c>
      <c r="N11172">
        <f>IF(OR(WEEKDAY(A11172)=1,WEEKDAY(A11172)=7,COUNTIF('2027祝日等（不使用）'!$A$1:$A$20,単年カーブ!A11172)=1),0,1)</f>
        <v>1</v>
      </c>
      <c r="O11172">
        <f t="shared" si="1219"/>
        <v>33</v>
      </c>
      <c r="P11172">
        <f t="shared" si="1224"/>
        <v>1</v>
      </c>
      <c r="Q11172">
        <f t="shared" si="1225"/>
        <v>1</v>
      </c>
    </row>
    <row r="11173" spans="1:17" ht="19.5" x14ac:dyDescent="0.4">
      <c r="A11173" s="33">
        <f t="shared" si="1220"/>
        <v>46710</v>
      </c>
      <c r="B11173" s="27" t="str">
        <f t="shared" si="1221"/>
        <v>(金)</v>
      </c>
      <c r="C11173" s="34">
        <v>0.6875</v>
      </c>
      <c r="D11173" s="16" t="s">
        <v>18</v>
      </c>
      <c r="E11173" s="35">
        <v>0.70833333333333304</v>
      </c>
      <c r="F11173" s="50">
        <f>IF(COUNTIF('リスト（不使用）'!$A$5:$A$6,単年カーブ!$A$1),"希望数量入力ください",'単年（2027年度）'!$E$12*単年カーブ!$R$3+'単年（2027年度）'!$E$12*(1-単年カーブ!$R$3)*単年カーブ!Q11173)</f>
        <v>0</v>
      </c>
      <c r="G11173" s="47">
        <f t="shared" si="1222"/>
        <v>0</v>
      </c>
      <c r="M11173">
        <f t="shared" si="1223"/>
        <v>11</v>
      </c>
      <c r="N11173">
        <f>IF(OR(WEEKDAY(A11173)=1,WEEKDAY(A11173)=7,COUNTIF('2027祝日等（不使用）'!$A$1:$A$20,単年カーブ!A11173)=1),0,1)</f>
        <v>1</v>
      </c>
      <c r="O11173">
        <f t="shared" si="1219"/>
        <v>34</v>
      </c>
      <c r="P11173">
        <f t="shared" si="1224"/>
        <v>1</v>
      </c>
      <c r="Q11173">
        <f t="shared" si="1225"/>
        <v>1</v>
      </c>
    </row>
    <row r="11174" spans="1:17" ht="19.5" x14ac:dyDescent="0.4">
      <c r="A11174" s="33">
        <f t="shared" si="1220"/>
        <v>46710</v>
      </c>
      <c r="B11174" s="27" t="str">
        <f t="shared" si="1221"/>
        <v>(金)</v>
      </c>
      <c r="C11174" s="34">
        <v>0.70833333333333304</v>
      </c>
      <c r="D11174" s="16" t="s">
        <v>18</v>
      </c>
      <c r="E11174" s="35">
        <v>0.72916666666666696</v>
      </c>
      <c r="F11174" s="50">
        <f>IF(COUNTIF('リスト（不使用）'!$A$5:$A$6,単年カーブ!$A$1),"希望数量入力ください",'単年（2027年度）'!$E$12*単年カーブ!$R$3+'単年（2027年度）'!$E$12*(1-単年カーブ!$R$3)*単年カーブ!Q11174)</f>
        <v>0</v>
      </c>
      <c r="G11174" s="47">
        <f t="shared" si="1222"/>
        <v>0</v>
      </c>
      <c r="M11174">
        <f t="shared" si="1223"/>
        <v>11</v>
      </c>
      <c r="N11174">
        <f>IF(OR(WEEKDAY(A11174)=1,WEEKDAY(A11174)=7,COUNTIF('2027祝日等（不使用）'!$A$1:$A$20,単年カーブ!A11174)=1),0,1)</f>
        <v>1</v>
      </c>
      <c r="O11174">
        <f t="shared" si="1219"/>
        <v>35</v>
      </c>
      <c r="P11174">
        <f t="shared" si="1224"/>
        <v>1</v>
      </c>
      <c r="Q11174">
        <f t="shared" si="1225"/>
        <v>1</v>
      </c>
    </row>
    <row r="11175" spans="1:17" ht="19.5" x14ac:dyDescent="0.4">
      <c r="A11175" s="33">
        <f t="shared" si="1220"/>
        <v>46710</v>
      </c>
      <c r="B11175" s="27" t="str">
        <f t="shared" si="1221"/>
        <v>(金)</v>
      </c>
      <c r="C11175" s="34">
        <v>0.72916666666666696</v>
      </c>
      <c r="D11175" s="16" t="s">
        <v>18</v>
      </c>
      <c r="E11175" s="35">
        <v>0.75</v>
      </c>
      <c r="F11175" s="50">
        <f>IF(COUNTIF('リスト（不使用）'!$A$5:$A$6,単年カーブ!$A$1),"希望数量入力ください",'単年（2027年度）'!$E$12*単年カーブ!$R$3+'単年（2027年度）'!$E$12*(1-単年カーブ!$R$3)*単年カーブ!Q11175)</f>
        <v>0</v>
      </c>
      <c r="G11175" s="47">
        <f t="shared" si="1222"/>
        <v>0</v>
      </c>
      <c r="M11175">
        <f t="shared" si="1223"/>
        <v>11</v>
      </c>
      <c r="N11175">
        <f>IF(OR(WEEKDAY(A11175)=1,WEEKDAY(A11175)=7,COUNTIF('2027祝日等（不使用）'!$A$1:$A$20,単年カーブ!A11175)=1),0,1)</f>
        <v>1</v>
      </c>
      <c r="O11175">
        <f t="shared" si="1219"/>
        <v>36</v>
      </c>
      <c r="P11175">
        <f t="shared" si="1224"/>
        <v>1</v>
      </c>
      <c r="Q11175">
        <f t="shared" si="1225"/>
        <v>1</v>
      </c>
    </row>
    <row r="11176" spans="1:17" ht="19.5" x14ac:dyDescent="0.4">
      <c r="A11176" s="33">
        <f t="shared" si="1220"/>
        <v>46710</v>
      </c>
      <c r="B11176" s="27" t="str">
        <f t="shared" si="1221"/>
        <v>(金)</v>
      </c>
      <c r="C11176" s="34">
        <v>0.75</v>
      </c>
      <c r="D11176" s="16" t="s">
        <v>18</v>
      </c>
      <c r="E11176" s="35">
        <v>0.77083333333333304</v>
      </c>
      <c r="F11176" s="50">
        <f>IF(COUNTIF('リスト（不使用）'!$A$5:$A$6,単年カーブ!$A$1),"希望数量入力ください",'単年（2027年度）'!$E$12*単年カーブ!$R$3+'単年（2027年度）'!$E$12*(1-単年カーブ!$R$3)*単年カーブ!Q11176)</f>
        <v>0</v>
      </c>
      <c r="G11176" s="47">
        <f t="shared" si="1222"/>
        <v>0</v>
      </c>
      <c r="M11176">
        <f t="shared" si="1223"/>
        <v>11</v>
      </c>
      <c r="N11176">
        <f>IF(OR(WEEKDAY(A11176)=1,WEEKDAY(A11176)=7,COUNTIF('2027祝日等（不使用）'!$A$1:$A$20,単年カーブ!A11176)=1),0,1)</f>
        <v>1</v>
      </c>
      <c r="O11176">
        <f t="shared" si="1219"/>
        <v>37</v>
      </c>
      <c r="P11176">
        <f t="shared" si="1224"/>
        <v>1</v>
      </c>
      <c r="Q11176">
        <f t="shared" si="1225"/>
        <v>1</v>
      </c>
    </row>
    <row r="11177" spans="1:17" ht="19.5" x14ac:dyDescent="0.4">
      <c r="A11177" s="33">
        <f t="shared" si="1220"/>
        <v>46710</v>
      </c>
      <c r="B11177" s="27" t="str">
        <f t="shared" si="1221"/>
        <v>(金)</v>
      </c>
      <c r="C11177" s="34">
        <v>0.77083333333333304</v>
      </c>
      <c r="D11177" s="16" t="s">
        <v>18</v>
      </c>
      <c r="E11177" s="35">
        <v>0.79166666666666696</v>
      </c>
      <c r="F11177" s="50">
        <f>IF(COUNTIF('リスト（不使用）'!$A$5:$A$6,単年カーブ!$A$1),"希望数量入力ください",'単年（2027年度）'!$E$12*単年カーブ!$R$3+'単年（2027年度）'!$E$12*(1-単年カーブ!$R$3)*単年カーブ!Q11177)</f>
        <v>0</v>
      </c>
      <c r="G11177" s="47">
        <f t="shared" si="1222"/>
        <v>0</v>
      </c>
      <c r="M11177">
        <f t="shared" si="1223"/>
        <v>11</v>
      </c>
      <c r="N11177">
        <f>IF(OR(WEEKDAY(A11177)=1,WEEKDAY(A11177)=7,COUNTIF('2027祝日等（不使用）'!$A$1:$A$20,単年カーブ!A11177)=1),0,1)</f>
        <v>1</v>
      </c>
      <c r="O11177">
        <f t="shared" si="1219"/>
        <v>38</v>
      </c>
      <c r="P11177">
        <f t="shared" si="1224"/>
        <v>1</v>
      </c>
      <c r="Q11177">
        <f t="shared" si="1225"/>
        <v>1</v>
      </c>
    </row>
    <row r="11178" spans="1:17" ht="19.5" x14ac:dyDescent="0.4">
      <c r="A11178" s="33">
        <f t="shared" si="1220"/>
        <v>46710</v>
      </c>
      <c r="B11178" s="27" t="str">
        <f t="shared" si="1221"/>
        <v>(金)</v>
      </c>
      <c r="C11178" s="34">
        <v>0.79166666666666696</v>
      </c>
      <c r="D11178" s="16" t="s">
        <v>18</v>
      </c>
      <c r="E11178" s="35">
        <v>0.8125</v>
      </c>
      <c r="F11178" s="50">
        <f>IF(COUNTIF('リスト（不使用）'!$A$5:$A$6,単年カーブ!$A$1),"希望数量入力ください",'単年（2027年度）'!$E$12*単年カーブ!$R$3+'単年（2027年度）'!$E$12*(1-単年カーブ!$R$3)*単年カーブ!Q11178)</f>
        <v>0</v>
      </c>
      <c r="G11178" s="47">
        <f t="shared" si="1222"/>
        <v>0</v>
      </c>
      <c r="M11178">
        <f t="shared" si="1223"/>
        <v>11</v>
      </c>
      <c r="N11178">
        <f>IF(OR(WEEKDAY(A11178)=1,WEEKDAY(A11178)=7,COUNTIF('2027祝日等（不使用）'!$A$1:$A$20,単年カーブ!A11178)=1),0,1)</f>
        <v>1</v>
      </c>
      <c r="O11178">
        <f t="shared" si="1219"/>
        <v>39</v>
      </c>
      <c r="P11178">
        <f t="shared" si="1224"/>
        <v>1</v>
      </c>
      <c r="Q11178">
        <f t="shared" si="1225"/>
        <v>1</v>
      </c>
    </row>
    <row r="11179" spans="1:17" ht="19.5" x14ac:dyDescent="0.4">
      <c r="A11179" s="33">
        <f t="shared" si="1220"/>
        <v>46710</v>
      </c>
      <c r="B11179" s="27" t="str">
        <f t="shared" si="1221"/>
        <v>(金)</v>
      </c>
      <c r="C11179" s="34">
        <v>0.8125</v>
      </c>
      <c r="D11179" s="16" t="s">
        <v>18</v>
      </c>
      <c r="E11179" s="35">
        <v>0.83333333333333304</v>
      </c>
      <c r="F11179" s="50">
        <f>IF(COUNTIF('リスト（不使用）'!$A$5:$A$6,単年カーブ!$A$1),"希望数量入力ください",'単年（2027年度）'!$E$12*単年カーブ!$R$3+'単年（2027年度）'!$E$12*(1-単年カーブ!$R$3)*単年カーブ!Q11179)</f>
        <v>0</v>
      </c>
      <c r="G11179" s="47">
        <f t="shared" si="1222"/>
        <v>0</v>
      </c>
      <c r="M11179">
        <f t="shared" si="1223"/>
        <v>11</v>
      </c>
      <c r="N11179">
        <f>IF(OR(WEEKDAY(A11179)=1,WEEKDAY(A11179)=7,COUNTIF('2027祝日等（不使用）'!$A$1:$A$20,単年カーブ!A11179)=1),0,1)</f>
        <v>1</v>
      </c>
      <c r="O11179">
        <f t="shared" si="1219"/>
        <v>40</v>
      </c>
      <c r="P11179">
        <f t="shared" si="1224"/>
        <v>1</v>
      </c>
      <c r="Q11179">
        <f t="shared" si="1225"/>
        <v>1</v>
      </c>
    </row>
    <row r="11180" spans="1:17" ht="19.5" x14ac:dyDescent="0.4">
      <c r="A11180" s="33">
        <f t="shared" si="1220"/>
        <v>46710</v>
      </c>
      <c r="B11180" s="27" t="str">
        <f t="shared" si="1221"/>
        <v>(金)</v>
      </c>
      <c r="C11180" s="34">
        <v>0.83333333333333304</v>
      </c>
      <c r="D11180" s="16" t="s">
        <v>18</v>
      </c>
      <c r="E11180" s="35">
        <v>0.85416666666666696</v>
      </c>
      <c r="F11180" s="50">
        <f>IF(COUNTIF('リスト（不使用）'!$A$5:$A$6,単年カーブ!$A$1),"希望数量入力ください",'単年（2027年度）'!$E$12*単年カーブ!$R$3+'単年（2027年度）'!$E$12*(1-単年カーブ!$R$3)*単年カーブ!Q11180)</f>
        <v>0</v>
      </c>
      <c r="G11180" s="47">
        <f t="shared" si="1222"/>
        <v>0</v>
      </c>
      <c r="M11180">
        <f t="shared" si="1223"/>
        <v>11</v>
      </c>
      <c r="N11180">
        <f>IF(OR(WEEKDAY(A11180)=1,WEEKDAY(A11180)=7,COUNTIF('2027祝日等（不使用）'!$A$1:$A$20,単年カーブ!A11180)=1),0,1)</f>
        <v>1</v>
      </c>
      <c r="O11180">
        <f t="shared" si="1219"/>
        <v>41</v>
      </c>
      <c r="P11180">
        <f t="shared" si="1224"/>
        <v>0</v>
      </c>
      <c r="Q11180">
        <f t="shared" si="1225"/>
        <v>0</v>
      </c>
    </row>
    <row r="11181" spans="1:17" ht="19.5" x14ac:dyDescent="0.4">
      <c r="A11181" s="33">
        <f t="shared" si="1220"/>
        <v>46710</v>
      </c>
      <c r="B11181" s="27" t="str">
        <f t="shared" si="1221"/>
        <v>(金)</v>
      </c>
      <c r="C11181" s="34">
        <v>0.85416666666666696</v>
      </c>
      <c r="D11181" s="16" t="s">
        <v>18</v>
      </c>
      <c r="E11181" s="35">
        <v>0.875</v>
      </c>
      <c r="F11181" s="50">
        <f>IF(COUNTIF('リスト（不使用）'!$A$5:$A$6,単年カーブ!$A$1),"希望数量入力ください",'単年（2027年度）'!$E$12*単年カーブ!$R$3+'単年（2027年度）'!$E$12*(1-単年カーブ!$R$3)*単年カーブ!Q11181)</f>
        <v>0</v>
      </c>
      <c r="G11181" s="47">
        <f t="shared" si="1222"/>
        <v>0</v>
      </c>
      <c r="M11181">
        <f t="shared" si="1223"/>
        <v>11</v>
      </c>
      <c r="N11181">
        <f>IF(OR(WEEKDAY(A11181)=1,WEEKDAY(A11181)=7,COUNTIF('2027祝日等（不使用）'!$A$1:$A$20,単年カーブ!A11181)=1),0,1)</f>
        <v>1</v>
      </c>
      <c r="O11181">
        <f t="shared" si="1219"/>
        <v>42</v>
      </c>
      <c r="P11181">
        <f t="shared" si="1224"/>
        <v>0</v>
      </c>
      <c r="Q11181">
        <f t="shared" si="1225"/>
        <v>0</v>
      </c>
    </row>
    <row r="11182" spans="1:17" ht="19.5" x14ac:dyDescent="0.4">
      <c r="A11182" s="33">
        <f t="shared" si="1220"/>
        <v>46710</v>
      </c>
      <c r="B11182" s="27" t="str">
        <f t="shared" si="1221"/>
        <v>(金)</v>
      </c>
      <c r="C11182" s="34">
        <v>0.875</v>
      </c>
      <c r="D11182" s="16" t="s">
        <v>18</v>
      </c>
      <c r="E11182" s="35">
        <v>0.89583333333333304</v>
      </c>
      <c r="F11182" s="50">
        <f>IF(COUNTIF('リスト（不使用）'!$A$5:$A$6,単年カーブ!$A$1),"希望数量入力ください",'単年（2027年度）'!$E$12*単年カーブ!$R$3+'単年（2027年度）'!$E$12*(1-単年カーブ!$R$3)*単年カーブ!Q11182)</f>
        <v>0</v>
      </c>
      <c r="G11182" s="47">
        <f t="shared" si="1222"/>
        <v>0</v>
      </c>
      <c r="M11182">
        <f t="shared" si="1223"/>
        <v>11</v>
      </c>
      <c r="N11182">
        <f>IF(OR(WEEKDAY(A11182)=1,WEEKDAY(A11182)=7,COUNTIF('2027祝日等（不使用）'!$A$1:$A$20,単年カーブ!A11182)=1),0,1)</f>
        <v>1</v>
      </c>
      <c r="O11182">
        <f t="shared" si="1219"/>
        <v>43</v>
      </c>
      <c r="P11182">
        <f t="shared" si="1224"/>
        <v>0</v>
      </c>
      <c r="Q11182">
        <f t="shared" si="1225"/>
        <v>0</v>
      </c>
    </row>
    <row r="11183" spans="1:17" ht="19.5" x14ac:dyDescent="0.4">
      <c r="A11183" s="33">
        <f t="shared" si="1220"/>
        <v>46710</v>
      </c>
      <c r="B11183" s="27" t="str">
        <f t="shared" si="1221"/>
        <v>(金)</v>
      </c>
      <c r="C11183" s="34">
        <v>0.89583333333333304</v>
      </c>
      <c r="D11183" s="16" t="s">
        <v>18</v>
      </c>
      <c r="E11183" s="35">
        <v>0.91666666666666696</v>
      </c>
      <c r="F11183" s="50">
        <f>IF(COUNTIF('リスト（不使用）'!$A$5:$A$6,単年カーブ!$A$1),"希望数量入力ください",'単年（2027年度）'!$E$12*単年カーブ!$R$3+'単年（2027年度）'!$E$12*(1-単年カーブ!$R$3)*単年カーブ!Q11183)</f>
        <v>0</v>
      </c>
      <c r="G11183" s="47">
        <f t="shared" si="1222"/>
        <v>0</v>
      </c>
      <c r="M11183">
        <f t="shared" si="1223"/>
        <v>11</v>
      </c>
      <c r="N11183">
        <f>IF(OR(WEEKDAY(A11183)=1,WEEKDAY(A11183)=7,COUNTIF('2027祝日等（不使用）'!$A$1:$A$20,単年カーブ!A11183)=1),0,1)</f>
        <v>1</v>
      </c>
      <c r="O11183">
        <f t="shared" si="1219"/>
        <v>44</v>
      </c>
      <c r="P11183">
        <f t="shared" si="1224"/>
        <v>0</v>
      </c>
      <c r="Q11183">
        <f t="shared" si="1225"/>
        <v>0</v>
      </c>
    </row>
    <row r="11184" spans="1:17" ht="19.5" x14ac:dyDescent="0.4">
      <c r="A11184" s="33">
        <f t="shared" si="1220"/>
        <v>46710</v>
      </c>
      <c r="B11184" s="27" t="str">
        <f t="shared" si="1221"/>
        <v>(金)</v>
      </c>
      <c r="C11184" s="34">
        <v>0.91666666666666696</v>
      </c>
      <c r="D11184" s="16" t="s">
        <v>18</v>
      </c>
      <c r="E11184" s="35">
        <v>0.9375</v>
      </c>
      <c r="F11184" s="50">
        <f>IF(COUNTIF('リスト（不使用）'!$A$5:$A$6,単年カーブ!$A$1),"希望数量入力ください",'単年（2027年度）'!$E$12*単年カーブ!$R$3+'単年（2027年度）'!$E$12*(1-単年カーブ!$R$3)*単年カーブ!Q11184)</f>
        <v>0</v>
      </c>
      <c r="G11184" s="47">
        <f t="shared" si="1222"/>
        <v>0</v>
      </c>
      <c r="M11184">
        <f t="shared" si="1223"/>
        <v>11</v>
      </c>
      <c r="N11184">
        <f>IF(OR(WEEKDAY(A11184)=1,WEEKDAY(A11184)=7,COUNTIF('2027祝日等（不使用）'!$A$1:$A$20,単年カーブ!A11184)=1),0,1)</f>
        <v>1</v>
      </c>
      <c r="O11184">
        <f t="shared" si="1219"/>
        <v>45</v>
      </c>
      <c r="P11184">
        <f t="shared" si="1224"/>
        <v>0</v>
      </c>
      <c r="Q11184">
        <f t="shared" si="1225"/>
        <v>0</v>
      </c>
    </row>
    <row r="11185" spans="1:17" ht="19.5" x14ac:dyDescent="0.4">
      <c r="A11185" s="33">
        <f t="shared" si="1220"/>
        <v>46710</v>
      </c>
      <c r="B11185" s="27" t="str">
        <f t="shared" si="1221"/>
        <v>(金)</v>
      </c>
      <c r="C11185" s="34">
        <v>0.9375</v>
      </c>
      <c r="D11185" s="16" t="s">
        <v>18</v>
      </c>
      <c r="E11185" s="35">
        <v>0.95833333333333304</v>
      </c>
      <c r="F11185" s="50">
        <f>IF(COUNTIF('リスト（不使用）'!$A$5:$A$6,単年カーブ!$A$1),"希望数量入力ください",'単年（2027年度）'!$E$12*単年カーブ!$R$3+'単年（2027年度）'!$E$12*(1-単年カーブ!$R$3)*単年カーブ!Q11185)</f>
        <v>0</v>
      </c>
      <c r="G11185" s="47">
        <f t="shared" si="1222"/>
        <v>0</v>
      </c>
      <c r="M11185">
        <f t="shared" si="1223"/>
        <v>11</v>
      </c>
      <c r="N11185">
        <f>IF(OR(WEEKDAY(A11185)=1,WEEKDAY(A11185)=7,COUNTIF('2027祝日等（不使用）'!$A$1:$A$20,単年カーブ!A11185)=1),0,1)</f>
        <v>1</v>
      </c>
      <c r="O11185">
        <f t="shared" si="1219"/>
        <v>46</v>
      </c>
      <c r="P11185">
        <f t="shared" si="1224"/>
        <v>0</v>
      </c>
      <c r="Q11185">
        <f t="shared" si="1225"/>
        <v>0</v>
      </c>
    </row>
    <row r="11186" spans="1:17" ht="19.5" x14ac:dyDescent="0.4">
      <c r="A11186" s="33">
        <f t="shared" si="1220"/>
        <v>46710</v>
      </c>
      <c r="B11186" s="27" t="str">
        <f t="shared" si="1221"/>
        <v>(金)</v>
      </c>
      <c r="C11186" s="34">
        <v>0.95833333333333304</v>
      </c>
      <c r="D11186" s="16" t="s">
        <v>18</v>
      </c>
      <c r="E11186" s="35">
        <v>0.97916666666666696</v>
      </c>
      <c r="F11186" s="50">
        <f>IF(COUNTIF('リスト（不使用）'!$A$5:$A$6,単年カーブ!$A$1),"希望数量入力ください",'単年（2027年度）'!$E$12*単年カーブ!$R$3+'単年（2027年度）'!$E$12*(1-単年カーブ!$R$3)*単年カーブ!Q11186)</f>
        <v>0</v>
      </c>
      <c r="G11186" s="47">
        <f t="shared" si="1222"/>
        <v>0</v>
      </c>
      <c r="M11186">
        <f t="shared" si="1223"/>
        <v>11</v>
      </c>
      <c r="N11186">
        <f>IF(OR(WEEKDAY(A11186)=1,WEEKDAY(A11186)=7,COUNTIF('2027祝日等（不使用）'!$A$1:$A$20,単年カーブ!A11186)=1),0,1)</f>
        <v>1</v>
      </c>
      <c r="O11186">
        <f t="shared" si="1219"/>
        <v>47</v>
      </c>
      <c r="P11186">
        <f t="shared" si="1224"/>
        <v>0</v>
      </c>
      <c r="Q11186">
        <f t="shared" si="1225"/>
        <v>0</v>
      </c>
    </row>
    <row r="11187" spans="1:17" ht="19.5" x14ac:dyDescent="0.4">
      <c r="A11187" s="33">
        <f t="shared" si="1220"/>
        <v>46710</v>
      </c>
      <c r="B11187" s="27" t="str">
        <f t="shared" si="1221"/>
        <v>(金)</v>
      </c>
      <c r="C11187" s="34">
        <v>0.97916666666666696</v>
      </c>
      <c r="D11187" s="16" t="s">
        <v>18</v>
      </c>
      <c r="E11187" s="35" t="s">
        <v>17</v>
      </c>
      <c r="F11187" s="50">
        <f>IF(COUNTIF('リスト（不使用）'!$A$5:$A$6,単年カーブ!$A$1),"希望数量入力ください",'単年（2027年度）'!$E$12*単年カーブ!$R$3+'単年（2027年度）'!$E$12*(1-単年カーブ!$R$3)*単年カーブ!Q11187)</f>
        <v>0</v>
      </c>
      <c r="G11187" s="47">
        <f t="shared" si="1222"/>
        <v>0</v>
      </c>
      <c r="M11187">
        <f t="shared" si="1223"/>
        <v>11</v>
      </c>
      <c r="N11187">
        <f>IF(OR(WEEKDAY(A11187)=1,WEEKDAY(A11187)=7,COUNTIF('2027祝日等（不使用）'!$A$1:$A$20,単年カーブ!A11187)=1),0,1)</f>
        <v>1</v>
      </c>
      <c r="O11187">
        <f t="shared" si="1219"/>
        <v>48</v>
      </c>
      <c r="P11187">
        <f t="shared" si="1224"/>
        <v>0</v>
      </c>
      <c r="Q11187">
        <f t="shared" si="1225"/>
        <v>0</v>
      </c>
    </row>
    <row r="11188" spans="1:17" ht="19.5" x14ac:dyDescent="0.4">
      <c r="A11188" s="33">
        <f t="shared" si="1220"/>
        <v>46711</v>
      </c>
      <c r="B11188" s="27" t="str">
        <f t="shared" si="1221"/>
        <v>(土)</v>
      </c>
      <c r="C11188" s="34">
        <v>0</v>
      </c>
      <c r="D11188" s="16" t="s">
        <v>18</v>
      </c>
      <c r="E11188" s="35">
        <v>2.0833333333333332E-2</v>
      </c>
      <c r="F11188" s="50">
        <f>IF(COUNTIF('リスト（不使用）'!$A$5:$A$6,単年カーブ!$A$1),"希望数量入力ください",'単年（2027年度）'!$E$12*単年カーブ!$R$3+'単年（2027年度）'!$E$12*(1-単年カーブ!$R$3)*単年カーブ!Q11188)</f>
        <v>0</v>
      </c>
      <c r="G11188" s="47">
        <f t="shared" si="1222"/>
        <v>0</v>
      </c>
      <c r="M11188">
        <f t="shared" si="1223"/>
        <v>11</v>
      </c>
      <c r="N11188">
        <f>IF(OR(WEEKDAY(A11188)=1,WEEKDAY(A11188)=7,COUNTIF('2027祝日等（不使用）'!$A$1:$A$20,単年カーブ!A11188)=1),0,1)</f>
        <v>0</v>
      </c>
      <c r="O11188">
        <f t="shared" ref="O11188:O11251" si="1226">O11140</f>
        <v>1</v>
      </c>
      <c r="P11188">
        <f t="shared" si="1224"/>
        <v>0</v>
      </c>
      <c r="Q11188">
        <f t="shared" si="1225"/>
        <v>0</v>
      </c>
    </row>
    <row r="11189" spans="1:17" ht="19.5" x14ac:dyDescent="0.4">
      <c r="A11189" s="33">
        <f t="shared" si="1220"/>
        <v>46711</v>
      </c>
      <c r="B11189" s="27" t="str">
        <f t="shared" si="1221"/>
        <v>(土)</v>
      </c>
      <c r="C11189" s="34">
        <v>2.0833333333333332E-2</v>
      </c>
      <c r="D11189" s="16" t="s">
        <v>18</v>
      </c>
      <c r="E11189" s="35">
        <v>4.1666666666666664E-2</v>
      </c>
      <c r="F11189" s="50">
        <f>IF(COUNTIF('リスト（不使用）'!$A$5:$A$6,単年カーブ!$A$1),"希望数量入力ください",'単年（2027年度）'!$E$12*単年カーブ!$R$3+'単年（2027年度）'!$E$12*(1-単年カーブ!$R$3)*単年カーブ!Q11189)</f>
        <v>0</v>
      </c>
      <c r="G11189" s="47">
        <f t="shared" si="1222"/>
        <v>0</v>
      </c>
      <c r="M11189">
        <f t="shared" si="1223"/>
        <v>11</v>
      </c>
      <c r="N11189">
        <f>IF(OR(WEEKDAY(A11189)=1,WEEKDAY(A11189)=7,COUNTIF('2027祝日等（不使用）'!$A$1:$A$20,単年カーブ!A11189)=1),0,1)</f>
        <v>0</v>
      </c>
      <c r="O11189">
        <f t="shared" si="1226"/>
        <v>2</v>
      </c>
      <c r="P11189">
        <f t="shared" si="1224"/>
        <v>0</v>
      </c>
      <c r="Q11189">
        <f t="shared" si="1225"/>
        <v>0</v>
      </c>
    </row>
    <row r="11190" spans="1:17" ht="19.5" x14ac:dyDescent="0.4">
      <c r="A11190" s="33">
        <f t="shared" si="1220"/>
        <v>46711</v>
      </c>
      <c r="B11190" s="27" t="str">
        <f t="shared" si="1221"/>
        <v>(土)</v>
      </c>
      <c r="C11190" s="34">
        <v>4.1666666666666664E-2</v>
      </c>
      <c r="D11190" s="16" t="s">
        <v>18</v>
      </c>
      <c r="E11190" s="35">
        <v>6.25E-2</v>
      </c>
      <c r="F11190" s="50">
        <f>IF(COUNTIF('リスト（不使用）'!$A$5:$A$6,単年カーブ!$A$1),"希望数量入力ください",'単年（2027年度）'!$E$12*単年カーブ!$R$3+'単年（2027年度）'!$E$12*(1-単年カーブ!$R$3)*単年カーブ!Q11190)</f>
        <v>0</v>
      </c>
      <c r="G11190" s="47">
        <f t="shared" si="1222"/>
        <v>0</v>
      </c>
      <c r="M11190">
        <f t="shared" si="1223"/>
        <v>11</v>
      </c>
      <c r="N11190">
        <f>IF(OR(WEEKDAY(A11190)=1,WEEKDAY(A11190)=7,COUNTIF('2027祝日等（不使用）'!$A$1:$A$20,単年カーブ!A11190)=1),0,1)</f>
        <v>0</v>
      </c>
      <c r="O11190">
        <f t="shared" si="1226"/>
        <v>3</v>
      </c>
      <c r="P11190">
        <f t="shared" si="1224"/>
        <v>0</v>
      </c>
      <c r="Q11190">
        <f t="shared" si="1225"/>
        <v>0</v>
      </c>
    </row>
    <row r="11191" spans="1:17" ht="19.5" x14ac:dyDescent="0.4">
      <c r="A11191" s="33">
        <f t="shared" si="1220"/>
        <v>46711</v>
      </c>
      <c r="B11191" s="27" t="str">
        <f t="shared" si="1221"/>
        <v>(土)</v>
      </c>
      <c r="C11191" s="34">
        <v>6.25E-2</v>
      </c>
      <c r="D11191" s="16" t="s">
        <v>18</v>
      </c>
      <c r="E11191" s="35">
        <v>8.3333333333333301E-2</v>
      </c>
      <c r="F11191" s="50">
        <f>IF(COUNTIF('リスト（不使用）'!$A$5:$A$6,単年カーブ!$A$1),"希望数量入力ください",'単年（2027年度）'!$E$12*単年カーブ!$R$3+'単年（2027年度）'!$E$12*(1-単年カーブ!$R$3)*単年カーブ!Q11191)</f>
        <v>0</v>
      </c>
      <c r="G11191" s="47">
        <f t="shared" si="1222"/>
        <v>0</v>
      </c>
      <c r="M11191">
        <f t="shared" si="1223"/>
        <v>11</v>
      </c>
      <c r="N11191">
        <f>IF(OR(WEEKDAY(A11191)=1,WEEKDAY(A11191)=7,COUNTIF('2027祝日等（不使用）'!$A$1:$A$20,単年カーブ!A11191)=1),0,1)</f>
        <v>0</v>
      </c>
      <c r="O11191">
        <f t="shared" si="1226"/>
        <v>4</v>
      </c>
      <c r="P11191">
        <f t="shared" si="1224"/>
        <v>0</v>
      </c>
      <c r="Q11191">
        <f t="shared" si="1225"/>
        <v>0</v>
      </c>
    </row>
    <row r="11192" spans="1:17" ht="19.5" x14ac:dyDescent="0.4">
      <c r="A11192" s="33">
        <f t="shared" si="1220"/>
        <v>46711</v>
      </c>
      <c r="B11192" s="27" t="str">
        <f t="shared" si="1221"/>
        <v>(土)</v>
      </c>
      <c r="C11192" s="34">
        <v>8.3333333333333301E-2</v>
      </c>
      <c r="D11192" s="16" t="s">
        <v>18</v>
      </c>
      <c r="E11192" s="35">
        <v>0.104166666666667</v>
      </c>
      <c r="F11192" s="50">
        <f>IF(COUNTIF('リスト（不使用）'!$A$5:$A$6,単年カーブ!$A$1),"希望数量入力ください",'単年（2027年度）'!$E$12*単年カーブ!$R$3+'単年（2027年度）'!$E$12*(1-単年カーブ!$R$3)*単年カーブ!Q11192)</f>
        <v>0</v>
      </c>
      <c r="G11192" s="47">
        <f t="shared" si="1222"/>
        <v>0</v>
      </c>
      <c r="M11192">
        <f t="shared" si="1223"/>
        <v>11</v>
      </c>
      <c r="N11192">
        <f>IF(OR(WEEKDAY(A11192)=1,WEEKDAY(A11192)=7,COUNTIF('2027祝日等（不使用）'!$A$1:$A$20,単年カーブ!A11192)=1),0,1)</f>
        <v>0</v>
      </c>
      <c r="O11192">
        <f t="shared" si="1226"/>
        <v>5</v>
      </c>
      <c r="P11192">
        <f t="shared" si="1224"/>
        <v>0</v>
      </c>
      <c r="Q11192">
        <f t="shared" si="1225"/>
        <v>0</v>
      </c>
    </row>
    <row r="11193" spans="1:17" ht="19.5" x14ac:dyDescent="0.4">
      <c r="A11193" s="33">
        <f t="shared" si="1220"/>
        <v>46711</v>
      </c>
      <c r="B11193" s="27" t="str">
        <f t="shared" si="1221"/>
        <v>(土)</v>
      </c>
      <c r="C11193" s="34">
        <v>0.104166666666667</v>
      </c>
      <c r="D11193" s="16" t="s">
        <v>18</v>
      </c>
      <c r="E11193" s="35">
        <v>0.125</v>
      </c>
      <c r="F11193" s="50">
        <f>IF(COUNTIF('リスト（不使用）'!$A$5:$A$6,単年カーブ!$A$1),"希望数量入力ください",'単年（2027年度）'!$E$12*単年カーブ!$R$3+'単年（2027年度）'!$E$12*(1-単年カーブ!$R$3)*単年カーブ!Q11193)</f>
        <v>0</v>
      </c>
      <c r="G11193" s="47">
        <f t="shared" si="1222"/>
        <v>0</v>
      </c>
      <c r="M11193">
        <f t="shared" si="1223"/>
        <v>11</v>
      </c>
      <c r="N11193">
        <f>IF(OR(WEEKDAY(A11193)=1,WEEKDAY(A11193)=7,COUNTIF('2027祝日等（不使用）'!$A$1:$A$20,単年カーブ!A11193)=1),0,1)</f>
        <v>0</v>
      </c>
      <c r="O11193">
        <f t="shared" si="1226"/>
        <v>6</v>
      </c>
      <c r="P11193">
        <f t="shared" si="1224"/>
        <v>0</v>
      </c>
      <c r="Q11193">
        <f t="shared" si="1225"/>
        <v>0</v>
      </c>
    </row>
    <row r="11194" spans="1:17" ht="19.5" x14ac:dyDescent="0.4">
      <c r="A11194" s="33">
        <f t="shared" ref="A11194:A11257" si="1227">A11146+1</f>
        <v>46711</v>
      </c>
      <c r="B11194" s="27" t="str">
        <f t="shared" si="1221"/>
        <v>(土)</v>
      </c>
      <c r="C11194" s="34">
        <v>0.125</v>
      </c>
      <c r="D11194" s="16" t="s">
        <v>18</v>
      </c>
      <c r="E11194" s="35">
        <v>0.14583333333333301</v>
      </c>
      <c r="F11194" s="50">
        <f>IF(COUNTIF('リスト（不使用）'!$A$5:$A$6,単年カーブ!$A$1),"希望数量入力ください",'単年（2027年度）'!$E$12*単年カーブ!$R$3+'単年（2027年度）'!$E$12*(1-単年カーブ!$R$3)*単年カーブ!Q11194)</f>
        <v>0</v>
      </c>
      <c r="G11194" s="47">
        <f t="shared" si="1222"/>
        <v>0</v>
      </c>
      <c r="M11194">
        <f t="shared" si="1223"/>
        <v>11</v>
      </c>
      <c r="N11194">
        <f>IF(OR(WEEKDAY(A11194)=1,WEEKDAY(A11194)=7,COUNTIF('2027祝日等（不使用）'!$A$1:$A$20,単年カーブ!A11194)=1),0,1)</f>
        <v>0</v>
      </c>
      <c r="O11194">
        <f t="shared" si="1226"/>
        <v>7</v>
      </c>
      <c r="P11194">
        <f t="shared" si="1224"/>
        <v>0</v>
      </c>
      <c r="Q11194">
        <f t="shared" si="1225"/>
        <v>0</v>
      </c>
    </row>
    <row r="11195" spans="1:17" ht="19.5" x14ac:dyDescent="0.4">
      <c r="A11195" s="33">
        <f t="shared" si="1227"/>
        <v>46711</v>
      </c>
      <c r="B11195" s="27" t="str">
        <f t="shared" si="1221"/>
        <v>(土)</v>
      </c>
      <c r="C11195" s="34">
        <v>0.14583333333333301</v>
      </c>
      <c r="D11195" s="16" t="s">
        <v>18</v>
      </c>
      <c r="E11195" s="35">
        <v>0.16666666666666699</v>
      </c>
      <c r="F11195" s="50">
        <f>IF(COUNTIF('リスト（不使用）'!$A$5:$A$6,単年カーブ!$A$1),"希望数量入力ください",'単年（2027年度）'!$E$12*単年カーブ!$R$3+'単年（2027年度）'!$E$12*(1-単年カーブ!$R$3)*単年カーブ!Q11195)</f>
        <v>0</v>
      </c>
      <c r="G11195" s="47">
        <f t="shared" si="1222"/>
        <v>0</v>
      </c>
      <c r="M11195">
        <f t="shared" si="1223"/>
        <v>11</v>
      </c>
      <c r="N11195">
        <f>IF(OR(WEEKDAY(A11195)=1,WEEKDAY(A11195)=7,COUNTIF('2027祝日等（不使用）'!$A$1:$A$20,単年カーブ!A11195)=1),0,1)</f>
        <v>0</v>
      </c>
      <c r="O11195">
        <f t="shared" si="1226"/>
        <v>8</v>
      </c>
      <c r="P11195">
        <f t="shared" si="1224"/>
        <v>0</v>
      </c>
      <c r="Q11195">
        <f t="shared" si="1225"/>
        <v>0</v>
      </c>
    </row>
    <row r="11196" spans="1:17" ht="19.5" x14ac:dyDescent="0.4">
      <c r="A11196" s="33">
        <f t="shared" si="1227"/>
        <v>46711</v>
      </c>
      <c r="B11196" s="27" t="str">
        <f t="shared" si="1221"/>
        <v>(土)</v>
      </c>
      <c r="C11196" s="34">
        <v>0.16666666666666699</v>
      </c>
      <c r="D11196" s="16" t="s">
        <v>18</v>
      </c>
      <c r="E11196" s="35">
        <v>0.1875</v>
      </c>
      <c r="F11196" s="50">
        <f>IF(COUNTIF('リスト（不使用）'!$A$5:$A$6,単年カーブ!$A$1),"希望数量入力ください",'単年（2027年度）'!$E$12*単年カーブ!$R$3+'単年（2027年度）'!$E$12*(1-単年カーブ!$R$3)*単年カーブ!Q11196)</f>
        <v>0</v>
      </c>
      <c r="G11196" s="47">
        <f t="shared" si="1222"/>
        <v>0</v>
      </c>
      <c r="M11196">
        <f t="shared" si="1223"/>
        <v>11</v>
      </c>
      <c r="N11196">
        <f>IF(OR(WEEKDAY(A11196)=1,WEEKDAY(A11196)=7,COUNTIF('2027祝日等（不使用）'!$A$1:$A$20,単年カーブ!A11196)=1),0,1)</f>
        <v>0</v>
      </c>
      <c r="O11196">
        <f t="shared" si="1226"/>
        <v>9</v>
      </c>
      <c r="P11196">
        <f t="shared" si="1224"/>
        <v>0</v>
      </c>
      <c r="Q11196">
        <f t="shared" si="1225"/>
        <v>0</v>
      </c>
    </row>
    <row r="11197" spans="1:17" ht="19.5" x14ac:dyDescent="0.4">
      <c r="A11197" s="33">
        <f t="shared" si="1227"/>
        <v>46711</v>
      </c>
      <c r="B11197" s="27" t="str">
        <f t="shared" si="1221"/>
        <v>(土)</v>
      </c>
      <c r="C11197" s="34">
        <v>0.1875</v>
      </c>
      <c r="D11197" s="16" t="s">
        <v>18</v>
      </c>
      <c r="E11197" s="35">
        <v>0.20833333333333301</v>
      </c>
      <c r="F11197" s="50">
        <f>IF(COUNTIF('リスト（不使用）'!$A$5:$A$6,単年カーブ!$A$1),"希望数量入力ください",'単年（2027年度）'!$E$12*単年カーブ!$R$3+'単年（2027年度）'!$E$12*(1-単年カーブ!$R$3)*単年カーブ!Q11197)</f>
        <v>0</v>
      </c>
      <c r="G11197" s="47">
        <f t="shared" si="1222"/>
        <v>0</v>
      </c>
      <c r="M11197">
        <f t="shared" si="1223"/>
        <v>11</v>
      </c>
      <c r="N11197">
        <f>IF(OR(WEEKDAY(A11197)=1,WEEKDAY(A11197)=7,COUNTIF('2027祝日等（不使用）'!$A$1:$A$20,単年カーブ!A11197)=1),0,1)</f>
        <v>0</v>
      </c>
      <c r="O11197">
        <f t="shared" si="1226"/>
        <v>10</v>
      </c>
      <c r="P11197">
        <f t="shared" si="1224"/>
        <v>0</v>
      </c>
      <c r="Q11197">
        <f t="shared" si="1225"/>
        <v>0</v>
      </c>
    </row>
    <row r="11198" spans="1:17" ht="19.5" x14ac:dyDescent="0.4">
      <c r="A11198" s="33">
        <f t="shared" si="1227"/>
        <v>46711</v>
      </c>
      <c r="B11198" s="27" t="str">
        <f t="shared" si="1221"/>
        <v>(土)</v>
      </c>
      <c r="C11198" s="34">
        <v>0.20833333333333301</v>
      </c>
      <c r="D11198" s="16" t="s">
        <v>18</v>
      </c>
      <c r="E11198" s="35">
        <v>0.22916666666666699</v>
      </c>
      <c r="F11198" s="50">
        <f>IF(COUNTIF('リスト（不使用）'!$A$5:$A$6,単年カーブ!$A$1),"希望数量入力ください",'単年（2027年度）'!$E$12*単年カーブ!$R$3+'単年（2027年度）'!$E$12*(1-単年カーブ!$R$3)*単年カーブ!Q11198)</f>
        <v>0</v>
      </c>
      <c r="G11198" s="47">
        <f t="shared" si="1222"/>
        <v>0</v>
      </c>
      <c r="M11198">
        <f t="shared" si="1223"/>
        <v>11</v>
      </c>
      <c r="N11198">
        <f>IF(OR(WEEKDAY(A11198)=1,WEEKDAY(A11198)=7,COUNTIF('2027祝日等（不使用）'!$A$1:$A$20,単年カーブ!A11198)=1),0,1)</f>
        <v>0</v>
      </c>
      <c r="O11198">
        <f t="shared" si="1226"/>
        <v>11</v>
      </c>
      <c r="P11198">
        <f t="shared" si="1224"/>
        <v>0</v>
      </c>
      <c r="Q11198">
        <f t="shared" si="1225"/>
        <v>0</v>
      </c>
    </row>
    <row r="11199" spans="1:17" ht="19.5" x14ac:dyDescent="0.4">
      <c r="A11199" s="33">
        <f t="shared" si="1227"/>
        <v>46711</v>
      </c>
      <c r="B11199" s="27" t="str">
        <f t="shared" si="1221"/>
        <v>(土)</v>
      </c>
      <c r="C11199" s="34">
        <v>0.22916666666666699</v>
      </c>
      <c r="D11199" s="16" t="s">
        <v>18</v>
      </c>
      <c r="E11199" s="35">
        <v>0.25</v>
      </c>
      <c r="F11199" s="50">
        <f>IF(COUNTIF('リスト（不使用）'!$A$5:$A$6,単年カーブ!$A$1),"希望数量入力ください",'単年（2027年度）'!$E$12*単年カーブ!$R$3+'単年（2027年度）'!$E$12*(1-単年カーブ!$R$3)*単年カーブ!Q11199)</f>
        <v>0</v>
      </c>
      <c r="G11199" s="47">
        <f t="shared" si="1222"/>
        <v>0</v>
      </c>
      <c r="M11199">
        <f t="shared" si="1223"/>
        <v>11</v>
      </c>
      <c r="N11199">
        <f>IF(OR(WEEKDAY(A11199)=1,WEEKDAY(A11199)=7,COUNTIF('2027祝日等（不使用）'!$A$1:$A$20,単年カーブ!A11199)=1),0,1)</f>
        <v>0</v>
      </c>
      <c r="O11199">
        <f t="shared" si="1226"/>
        <v>12</v>
      </c>
      <c r="P11199">
        <f t="shared" si="1224"/>
        <v>0</v>
      </c>
      <c r="Q11199">
        <f t="shared" si="1225"/>
        <v>0</v>
      </c>
    </row>
    <row r="11200" spans="1:17" ht="19.5" x14ac:dyDescent="0.4">
      <c r="A11200" s="33">
        <f t="shared" si="1227"/>
        <v>46711</v>
      </c>
      <c r="B11200" s="27" t="str">
        <f t="shared" si="1221"/>
        <v>(土)</v>
      </c>
      <c r="C11200" s="34">
        <v>0.25</v>
      </c>
      <c r="D11200" s="16" t="s">
        <v>18</v>
      </c>
      <c r="E11200" s="35">
        <v>0.27083333333333298</v>
      </c>
      <c r="F11200" s="50">
        <f>IF(COUNTIF('リスト（不使用）'!$A$5:$A$6,単年カーブ!$A$1),"希望数量入力ください",'単年（2027年度）'!$E$12*単年カーブ!$R$3+'単年（2027年度）'!$E$12*(1-単年カーブ!$R$3)*単年カーブ!Q11200)</f>
        <v>0</v>
      </c>
      <c r="G11200" s="47">
        <f t="shared" si="1222"/>
        <v>0</v>
      </c>
      <c r="M11200">
        <f t="shared" si="1223"/>
        <v>11</v>
      </c>
      <c r="N11200">
        <f>IF(OR(WEEKDAY(A11200)=1,WEEKDAY(A11200)=7,COUNTIF('2027祝日等（不使用）'!$A$1:$A$20,単年カーブ!A11200)=1),0,1)</f>
        <v>0</v>
      </c>
      <c r="O11200">
        <f t="shared" si="1226"/>
        <v>13</v>
      </c>
      <c r="P11200">
        <f t="shared" si="1224"/>
        <v>0</v>
      </c>
      <c r="Q11200">
        <f t="shared" si="1225"/>
        <v>0</v>
      </c>
    </row>
    <row r="11201" spans="1:17" ht="19.5" x14ac:dyDescent="0.4">
      <c r="A11201" s="33">
        <f t="shared" si="1227"/>
        <v>46711</v>
      </c>
      <c r="B11201" s="27" t="str">
        <f t="shared" si="1221"/>
        <v>(土)</v>
      </c>
      <c r="C11201" s="34">
        <v>0.27083333333333298</v>
      </c>
      <c r="D11201" s="16" t="s">
        <v>18</v>
      </c>
      <c r="E11201" s="35">
        <v>0.29166666666666702</v>
      </c>
      <c r="F11201" s="50">
        <f>IF(COUNTIF('リスト（不使用）'!$A$5:$A$6,単年カーブ!$A$1),"希望数量入力ください",'単年（2027年度）'!$E$12*単年カーブ!$R$3+'単年（2027年度）'!$E$12*(1-単年カーブ!$R$3)*単年カーブ!Q11201)</f>
        <v>0</v>
      </c>
      <c r="G11201" s="47">
        <f t="shared" si="1222"/>
        <v>0</v>
      </c>
      <c r="M11201">
        <f t="shared" si="1223"/>
        <v>11</v>
      </c>
      <c r="N11201">
        <f>IF(OR(WEEKDAY(A11201)=1,WEEKDAY(A11201)=7,COUNTIF('2027祝日等（不使用）'!$A$1:$A$20,単年カーブ!A11201)=1),0,1)</f>
        <v>0</v>
      </c>
      <c r="O11201">
        <f t="shared" si="1226"/>
        <v>14</v>
      </c>
      <c r="P11201">
        <f t="shared" si="1224"/>
        <v>0</v>
      </c>
      <c r="Q11201">
        <f t="shared" si="1225"/>
        <v>0</v>
      </c>
    </row>
    <row r="11202" spans="1:17" ht="19.5" x14ac:dyDescent="0.4">
      <c r="A11202" s="33">
        <f t="shared" si="1227"/>
        <v>46711</v>
      </c>
      <c r="B11202" s="27" t="str">
        <f t="shared" si="1221"/>
        <v>(土)</v>
      </c>
      <c r="C11202" s="34">
        <v>0.29166666666666702</v>
      </c>
      <c r="D11202" s="16" t="s">
        <v>18</v>
      </c>
      <c r="E11202" s="35">
        <v>0.3125</v>
      </c>
      <c r="F11202" s="50">
        <f>IF(COUNTIF('リスト（不使用）'!$A$5:$A$6,単年カーブ!$A$1),"希望数量入力ください",'単年（2027年度）'!$E$12*単年カーブ!$R$3+'単年（2027年度）'!$E$12*(1-単年カーブ!$R$3)*単年カーブ!Q11202)</f>
        <v>0</v>
      </c>
      <c r="G11202" s="47">
        <f t="shared" si="1222"/>
        <v>0</v>
      </c>
      <c r="M11202">
        <f t="shared" si="1223"/>
        <v>11</v>
      </c>
      <c r="N11202">
        <f>IF(OR(WEEKDAY(A11202)=1,WEEKDAY(A11202)=7,COUNTIF('2027祝日等（不使用）'!$A$1:$A$20,単年カーブ!A11202)=1),0,1)</f>
        <v>0</v>
      </c>
      <c r="O11202">
        <f t="shared" si="1226"/>
        <v>15</v>
      </c>
      <c r="P11202">
        <f t="shared" si="1224"/>
        <v>0</v>
      </c>
      <c r="Q11202">
        <f t="shared" si="1225"/>
        <v>0</v>
      </c>
    </row>
    <row r="11203" spans="1:17" ht="19.5" x14ac:dyDescent="0.4">
      <c r="A11203" s="33">
        <f t="shared" si="1227"/>
        <v>46711</v>
      </c>
      <c r="B11203" s="27" t="str">
        <f t="shared" si="1221"/>
        <v>(土)</v>
      </c>
      <c r="C11203" s="34">
        <v>0.3125</v>
      </c>
      <c r="D11203" s="16" t="s">
        <v>18</v>
      </c>
      <c r="E11203" s="35">
        <v>0.33333333333333298</v>
      </c>
      <c r="F11203" s="50">
        <f>IF(COUNTIF('リスト（不使用）'!$A$5:$A$6,単年カーブ!$A$1),"希望数量入力ください",'単年（2027年度）'!$E$12*単年カーブ!$R$3+'単年（2027年度）'!$E$12*(1-単年カーブ!$R$3)*単年カーブ!Q11203)</f>
        <v>0</v>
      </c>
      <c r="G11203" s="47">
        <f t="shared" si="1222"/>
        <v>0</v>
      </c>
      <c r="M11203">
        <f t="shared" si="1223"/>
        <v>11</v>
      </c>
      <c r="N11203">
        <f>IF(OR(WEEKDAY(A11203)=1,WEEKDAY(A11203)=7,COUNTIF('2027祝日等（不使用）'!$A$1:$A$20,単年カーブ!A11203)=1),0,1)</f>
        <v>0</v>
      </c>
      <c r="O11203">
        <f t="shared" si="1226"/>
        <v>16</v>
      </c>
      <c r="P11203">
        <f t="shared" si="1224"/>
        <v>0</v>
      </c>
      <c r="Q11203">
        <f t="shared" si="1225"/>
        <v>0</v>
      </c>
    </row>
    <row r="11204" spans="1:17" ht="19.5" x14ac:dyDescent="0.4">
      <c r="A11204" s="33">
        <f t="shared" si="1227"/>
        <v>46711</v>
      </c>
      <c r="B11204" s="27" t="str">
        <f t="shared" ref="B11204:B11267" si="1228">TEXT(A11204,"(aaa)")</f>
        <v>(土)</v>
      </c>
      <c r="C11204" s="34">
        <v>0.33333333333333298</v>
      </c>
      <c r="D11204" s="16" t="s">
        <v>18</v>
      </c>
      <c r="E11204" s="35">
        <v>0.35416666666666702</v>
      </c>
      <c r="F11204" s="50">
        <f>IF(COUNTIF('リスト（不使用）'!$A$5:$A$6,単年カーブ!$A$1),"希望数量入力ください",'単年（2027年度）'!$E$12*単年カーブ!$R$3+'単年（2027年度）'!$E$12*(1-単年カーブ!$R$3)*単年カーブ!Q11204)</f>
        <v>0</v>
      </c>
      <c r="G11204" s="47">
        <f t="shared" ref="G11204:G11267" si="1229">F11204/2</f>
        <v>0</v>
      </c>
      <c r="M11204">
        <f t="shared" ref="M11204:M11267" si="1230">MONTH(A11204)</f>
        <v>11</v>
      </c>
      <c r="N11204">
        <f>IF(OR(WEEKDAY(A11204)=1,WEEKDAY(A11204)=7,COUNTIF('2027祝日等（不使用）'!$A$1:$A$20,単年カーブ!A11204)=1),0,1)</f>
        <v>0</v>
      </c>
      <c r="O11204">
        <f t="shared" si="1226"/>
        <v>17</v>
      </c>
      <c r="P11204">
        <f t="shared" ref="P11204:P11267" si="1231">IF(AND(O11204&gt;16,O11204&lt;41),1,0)</f>
        <v>1</v>
      </c>
      <c r="Q11204">
        <f t="shared" ref="Q11204:Q11267" si="1232">P11204*N11204</f>
        <v>0</v>
      </c>
    </row>
    <row r="11205" spans="1:17" ht="19.5" x14ac:dyDescent="0.4">
      <c r="A11205" s="33">
        <f t="shared" si="1227"/>
        <v>46711</v>
      </c>
      <c r="B11205" s="27" t="str">
        <f t="shared" si="1228"/>
        <v>(土)</v>
      </c>
      <c r="C11205" s="34">
        <v>0.35416666666666702</v>
      </c>
      <c r="D11205" s="16" t="s">
        <v>18</v>
      </c>
      <c r="E11205" s="35">
        <v>0.375</v>
      </c>
      <c r="F11205" s="50">
        <f>IF(COUNTIF('リスト（不使用）'!$A$5:$A$6,単年カーブ!$A$1),"希望数量入力ください",'単年（2027年度）'!$E$12*単年カーブ!$R$3+'単年（2027年度）'!$E$12*(1-単年カーブ!$R$3)*単年カーブ!Q11205)</f>
        <v>0</v>
      </c>
      <c r="G11205" s="47">
        <f t="shared" si="1229"/>
        <v>0</v>
      </c>
      <c r="M11205">
        <f t="shared" si="1230"/>
        <v>11</v>
      </c>
      <c r="N11205">
        <f>IF(OR(WEEKDAY(A11205)=1,WEEKDAY(A11205)=7,COUNTIF('2027祝日等（不使用）'!$A$1:$A$20,単年カーブ!A11205)=1),0,1)</f>
        <v>0</v>
      </c>
      <c r="O11205">
        <f t="shared" si="1226"/>
        <v>18</v>
      </c>
      <c r="P11205">
        <f t="shared" si="1231"/>
        <v>1</v>
      </c>
      <c r="Q11205">
        <f t="shared" si="1232"/>
        <v>0</v>
      </c>
    </row>
    <row r="11206" spans="1:17" ht="19.5" x14ac:dyDescent="0.4">
      <c r="A11206" s="33">
        <f t="shared" si="1227"/>
        <v>46711</v>
      </c>
      <c r="B11206" s="27" t="str">
        <f t="shared" si="1228"/>
        <v>(土)</v>
      </c>
      <c r="C11206" s="34">
        <v>0.375</v>
      </c>
      <c r="D11206" s="16" t="s">
        <v>18</v>
      </c>
      <c r="E11206" s="35">
        <v>0.39583333333333298</v>
      </c>
      <c r="F11206" s="50">
        <f>IF(COUNTIF('リスト（不使用）'!$A$5:$A$6,単年カーブ!$A$1),"希望数量入力ください",'単年（2027年度）'!$E$12*単年カーブ!$R$3+'単年（2027年度）'!$E$12*(1-単年カーブ!$R$3)*単年カーブ!Q11206)</f>
        <v>0</v>
      </c>
      <c r="G11206" s="47">
        <f t="shared" si="1229"/>
        <v>0</v>
      </c>
      <c r="M11206">
        <f t="shared" si="1230"/>
        <v>11</v>
      </c>
      <c r="N11206">
        <f>IF(OR(WEEKDAY(A11206)=1,WEEKDAY(A11206)=7,COUNTIF('2027祝日等（不使用）'!$A$1:$A$20,単年カーブ!A11206)=1),0,1)</f>
        <v>0</v>
      </c>
      <c r="O11206">
        <f t="shared" si="1226"/>
        <v>19</v>
      </c>
      <c r="P11206">
        <f t="shared" si="1231"/>
        <v>1</v>
      </c>
      <c r="Q11206">
        <f t="shared" si="1232"/>
        <v>0</v>
      </c>
    </row>
    <row r="11207" spans="1:17" ht="19.5" x14ac:dyDescent="0.4">
      <c r="A11207" s="33">
        <f t="shared" si="1227"/>
        <v>46711</v>
      </c>
      <c r="B11207" s="27" t="str">
        <f t="shared" si="1228"/>
        <v>(土)</v>
      </c>
      <c r="C11207" s="34">
        <v>0.39583333333333298</v>
      </c>
      <c r="D11207" s="16" t="s">
        <v>18</v>
      </c>
      <c r="E11207" s="35">
        <v>0.41666666666666702</v>
      </c>
      <c r="F11207" s="50">
        <f>IF(COUNTIF('リスト（不使用）'!$A$5:$A$6,単年カーブ!$A$1),"希望数量入力ください",'単年（2027年度）'!$E$12*単年カーブ!$R$3+'単年（2027年度）'!$E$12*(1-単年カーブ!$R$3)*単年カーブ!Q11207)</f>
        <v>0</v>
      </c>
      <c r="G11207" s="47">
        <f t="shared" si="1229"/>
        <v>0</v>
      </c>
      <c r="M11207">
        <f t="shared" si="1230"/>
        <v>11</v>
      </c>
      <c r="N11207">
        <f>IF(OR(WEEKDAY(A11207)=1,WEEKDAY(A11207)=7,COUNTIF('2027祝日等（不使用）'!$A$1:$A$20,単年カーブ!A11207)=1),0,1)</f>
        <v>0</v>
      </c>
      <c r="O11207">
        <f t="shared" si="1226"/>
        <v>20</v>
      </c>
      <c r="P11207">
        <f t="shared" si="1231"/>
        <v>1</v>
      </c>
      <c r="Q11207">
        <f t="shared" si="1232"/>
        <v>0</v>
      </c>
    </row>
    <row r="11208" spans="1:17" ht="19.5" x14ac:dyDescent="0.4">
      <c r="A11208" s="33">
        <f t="shared" si="1227"/>
        <v>46711</v>
      </c>
      <c r="B11208" s="27" t="str">
        <f t="shared" si="1228"/>
        <v>(土)</v>
      </c>
      <c r="C11208" s="34">
        <v>0.41666666666666702</v>
      </c>
      <c r="D11208" s="16" t="s">
        <v>18</v>
      </c>
      <c r="E11208" s="35">
        <v>0.4375</v>
      </c>
      <c r="F11208" s="50">
        <f>IF(COUNTIF('リスト（不使用）'!$A$5:$A$6,単年カーブ!$A$1),"希望数量入力ください",'単年（2027年度）'!$E$12*単年カーブ!$R$3+'単年（2027年度）'!$E$12*(1-単年カーブ!$R$3)*単年カーブ!Q11208)</f>
        <v>0</v>
      </c>
      <c r="G11208" s="47">
        <f t="shared" si="1229"/>
        <v>0</v>
      </c>
      <c r="M11208">
        <f t="shared" si="1230"/>
        <v>11</v>
      </c>
      <c r="N11208">
        <f>IF(OR(WEEKDAY(A11208)=1,WEEKDAY(A11208)=7,COUNTIF('2027祝日等（不使用）'!$A$1:$A$20,単年カーブ!A11208)=1),0,1)</f>
        <v>0</v>
      </c>
      <c r="O11208">
        <f t="shared" si="1226"/>
        <v>21</v>
      </c>
      <c r="P11208">
        <f t="shared" si="1231"/>
        <v>1</v>
      </c>
      <c r="Q11208">
        <f t="shared" si="1232"/>
        <v>0</v>
      </c>
    </row>
    <row r="11209" spans="1:17" ht="19.5" x14ac:dyDescent="0.4">
      <c r="A11209" s="33">
        <f t="shared" si="1227"/>
        <v>46711</v>
      </c>
      <c r="B11209" s="27" t="str">
        <f t="shared" si="1228"/>
        <v>(土)</v>
      </c>
      <c r="C11209" s="34">
        <v>0.4375</v>
      </c>
      <c r="D11209" s="16" t="s">
        <v>18</v>
      </c>
      <c r="E11209" s="35">
        <v>0.45833333333333298</v>
      </c>
      <c r="F11209" s="50">
        <f>IF(COUNTIF('リスト（不使用）'!$A$5:$A$6,単年カーブ!$A$1),"希望数量入力ください",'単年（2027年度）'!$E$12*単年カーブ!$R$3+'単年（2027年度）'!$E$12*(1-単年カーブ!$R$3)*単年カーブ!Q11209)</f>
        <v>0</v>
      </c>
      <c r="G11209" s="47">
        <f t="shared" si="1229"/>
        <v>0</v>
      </c>
      <c r="M11209">
        <f t="shared" si="1230"/>
        <v>11</v>
      </c>
      <c r="N11209">
        <f>IF(OR(WEEKDAY(A11209)=1,WEEKDAY(A11209)=7,COUNTIF('2027祝日等（不使用）'!$A$1:$A$20,単年カーブ!A11209)=1),0,1)</f>
        <v>0</v>
      </c>
      <c r="O11209">
        <f t="shared" si="1226"/>
        <v>22</v>
      </c>
      <c r="P11209">
        <f t="shared" si="1231"/>
        <v>1</v>
      </c>
      <c r="Q11209">
        <f t="shared" si="1232"/>
        <v>0</v>
      </c>
    </row>
    <row r="11210" spans="1:17" ht="19.5" x14ac:dyDescent="0.4">
      <c r="A11210" s="33">
        <f t="shared" si="1227"/>
        <v>46711</v>
      </c>
      <c r="B11210" s="27" t="str">
        <f t="shared" si="1228"/>
        <v>(土)</v>
      </c>
      <c r="C11210" s="34">
        <v>0.45833333333333298</v>
      </c>
      <c r="D11210" s="16" t="s">
        <v>18</v>
      </c>
      <c r="E11210" s="35">
        <v>0.47916666666666702</v>
      </c>
      <c r="F11210" s="50">
        <f>IF(COUNTIF('リスト（不使用）'!$A$5:$A$6,単年カーブ!$A$1),"希望数量入力ください",'単年（2027年度）'!$E$12*単年カーブ!$R$3+'単年（2027年度）'!$E$12*(1-単年カーブ!$R$3)*単年カーブ!Q11210)</f>
        <v>0</v>
      </c>
      <c r="G11210" s="47">
        <f t="shared" si="1229"/>
        <v>0</v>
      </c>
      <c r="M11210">
        <f t="shared" si="1230"/>
        <v>11</v>
      </c>
      <c r="N11210">
        <f>IF(OR(WEEKDAY(A11210)=1,WEEKDAY(A11210)=7,COUNTIF('2027祝日等（不使用）'!$A$1:$A$20,単年カーブ!A11210)=1),0,1)</f>
        <v>0</v>
      </c>
      <c r="O11210">
        <f t="shared" si="1226"/>
        <v>23</v>
      </c>
      <c r="P11210">
        <f t="shared" si="1231"/>
        <v>1</v>
      </c>
      <c r="Q11210">
        <f t="shared" si="1232"/>
        <v>0</v>
      </c>
    </row>
    <row r="11211" spans="1:17" ht="19.5" x14ac:dyDescent="0.4">
      <c r="A11211" s="33">
        <f t="shared" si="1227"/>
        <v>46711</v>
      </c>
      <c r="B11211" s="27" t="str">
        <f t="shared" si="1228"/>
        <v>(土)</v>
      </c>
      <c r="C11211" s="34">
        <v>0.47916666666666702</v>
      </c>
      <c r="D11211" s="16" t="s">
        <v>18</v>
      </c>
      <c r="E11211" s="35">
        <v>0.5</v>
      </c>
      <c r="F11211" s="50">
        <f>IF(COUNTIF('リスト（不使用）'!$A$5:$A$6,単年カーブ!$A$1),"希望数量入力ください",'単年（2027年度）'!$E$12*単年カーブ!$R$3+'単年（2027年度）'!$E$12*(1-単年カーブ!$R$3)*単年カーブ!Q11211)</f>
        <v>0</v>
      </c>
      <c r="G11211" s="47">
        <f t="shared" si="1229"/>
        <v>0</v>
      </c>
      <c r="M11211">
        <f t="shared" si="1230"/>
        <v>11</v>
      </c>
      <c r="N11211">
        <f>IF(OR(WEEKDAY(A11211)=1,WEEKDAY(A11211)=7,COUNTIF('2027祝日等（不使用）'!$A$1:$A$20,単年カーブ!A11211)=1),0,1)</f>
        <v>0</v>
      </c>
      <c r="O11211">
        <f t="shared" si="1226"/>
        <v>24</v>
      </c>
      <c r="P11211">
        <f t="shared" si="1231"/>
        <v>1</v>
      </c>
      <c r="Q11211">
        <f t="shared" si="1232"/>
        <v>0</v>
      </c>
    </row>
    <row r="11212" spans="1:17" ht="19.5" x14ac:dyDescent="0.4">
      <c r="A11212" s="33">
        <f t="shared" si="1227"/>
        <v>46711</v>
      </c>
      <c r="B11212" s="27" t="str">
        <f t="shared" si="1228"/>
        <v>(土)</v>
      </c>
      <c r="C11212" s="34">
        <v>0.5</v>
      </c>
      <c r="D11212" s="16" t="s">
        <v>18</v>
      </c>
      <c r="E11212" s="35">
        <v>0.52083333333333304</v>
      </c>
      <c r="F11212" s="50">
        <f>IF(COUNTIF('リスト（不使用）'!$A$5:$A$6,単年カーブ!$A$1),"希望数量入力ください",'単年（2027年度）'!$E$12*単年カーブ!$R$3+'単年（2027年度）'!$E$12*(1-単年カーブ!$R$3)*単年カーブ!Q11212)</f>
        <v>0</v>
      </c>
      <c r="G11212" s="47">
        <f t="shared" si="1229"/>
        <v>0</v>
      </c>
      <c r="M11212">
        <f t="shared" si="1230"/>
        <v>11</v>
      </c>
      <c r="N11212">
        <f>IF(OR(WEEKDAY(A11212)=1,WEEKDAY(A11212)=7,COUNTIF('2027祝日等（不使用）'!$A$1:$A$20,単年カーブ!A11212)=1),0,1)</f>
        <v>0</v>
      </c>
      <c r="O11212">
        <f t="shared" si="1226"/>
        <v>25</v>
      </c>
      <c r="P11212">
        <f t="shared" si="1231"/>
        <v>1</v>
      </c>
      <c r="Q11212">
        <f t="shared" si="1232"/>
        <v>0</v>
      </c>
    </row>
    <row r="11213" spans="1:17" ht="19.5" x14ac:dyDescent="0.4">
      <c r="A11213" s="33">
        <f t="shared" si="1227"/>
        <v>46711</v>
      </c>
      <c r="B11213" s="27" t="str">
        <f t="shared" si="1228"/>
        <v>(土)</v>
      </c>
      <c r="C11213" s="34">
        <v>0.52083333333333304</v>
      </c>
      <c r="D11213" s="16" t="s">
        <v>18</v>
      </c>
      <c r="E11213" s="35">
        <v>0.54166666666666696</v>
      </c>
      <c r="F11213" s="50">
        <f>IF(COUNTIF('リスト（不使用）'!$A$5:$A$6,単年カーブ!$A$1),"希望数量入力ください",'単年（2027年度）'!$E$12*単年カーブ!$R$3+'単年（2027年度）'!$E$12*(1-単年カーブ!$R$3)*単年カーブ!Q11213)</f>
        <v>0</v>
      </c>
      <c r="G11213" s="47">
        <f t="shared" si="1229"/>
        <v>0</v>
      </c>
      <c r="M11213">
        <f t="shared" si="1230"/>
        <v>11</v>
      </c>
      <c r="N11213">
        <f>IF(OR(WEEKDAY(A11213)=1,WEEKDAY(A11213)=7,COUNTIF('2027祝日等（不使用）'!$A$1:$A$20,単年カーブ!A11213)=1),0,1)</f>
        <v>0</v>
      </c>
      <c r="O11213">
        <f t="shared" si="1226"/>
        <v>26</v>
      </c>
      <c r="P11213">
        <f t="shared" si="1231"/>
        <v>1</v>
      </c>
      <c r="Q11213">
        <f t="shared" si="1232"/>
        <v>0</v>
      </c>
    </row>
    <row r="11214" spans="1:17" ht="19.5" x14ac:dyDescent="0.4">
      <c r="A11214" s="33">
        <f t="shared" si="1227"/>
        <v>46711</v>
      </c>
      <c r="B11214" s="27" t="str">
        <f t="shared" si="1228"/>
        <v>(土)</v>
      </c>
      <c r="C11214" s="34">
        <v>0.54166666666666696</v>
      </c>
      <c r="D11214" s="16" t="s">
        <v>18</v>
      </c>
      <c r="E11214" s="35">
        <v>0.5625</v>
      </c>
      <c r="F11214" s="50">
        <f>IF(COUNTIF('リスト（不使用）'!$A$5:$A$6,単年カーブ!$A$1),"希望数量入力ください",'単年（2027年度）'!$E$12*単年カーブ!$R$3+'単年（2027年度）'!$E$12*(1-単年カーブ!$R$3)*単年カーブ!Q11214)</f>
        <v>0</v>
      </c>
      <c r="G11214" s="47">
        <f t="shared" si="1229"/>
        <v>0</v>
      </c>
      <c r="M11214">
        <f t="shared" si="1230"/>
        <v>11</v>
      </c>
      <c r="N11214">
        <f>IF(OR(WEEKDAY(A11214)=1,WEEKDAY(A11214)=7,COUNTIF('2027祝日等（不使用）'!$A$1:$A$20,単年カーブ!A11214)=1),0,1)</f>
        <v>0</v>
      </c>
      <c r="O11214">
        <f t="shared" si="1226"/>
        <v>27</v>
      </c>
      <c r="P11214">
        <f t="shared" si="1231"/>
        <v>1</v>
      </c>
      <c r="Q11214">
        <f t="shared" si="1232"/>
        <v>0</v>
      </c>
    </row>
    <row r="11215" spans="1:17" ht="19.5" x14ac:dyDescent="0.4">
      <c r="A11215" s="33">
        <f t="shared" si="1227"/>
        <v>46711</v>
      </c>
      <c r="B11215" s="27" t="str">
        <f t="shared" si="1228"/>
        <v>(土)</v>
      </c>
      <c r="C11215" s="34">
        <v>0.5625</v>
      </c>
      <c r="D11215" s="16" t="s">
        <v>18</v>
      </c>
      <c r="E11215" s="35">
        <v>0.58333333333333304</v>
      </c>
      <c r="F11215" s="50">
        <f>IF(COUNTIF('リスト（不使用）'!$A$5:$A$6,単年カーブ!$A$1),"希望数量入力ください",'単年（2027年度）'!$E$12*単年カーブ!$R$3+'単年（2027年度）'!$E$12*(1-単年カーブ!$R$3)*単年カーブ!Q11215)</f>
        <v>0</v>
      </c>
      <c r="G11215" s="47">
        <f t="shared" si="1229"/>
        <v>0</v>
      </c>
      <c r="M11215">
        <f t="shared" si="1230"/>
        <v>11</v>
      </c>
      <c r="N11215">
        <f>IF(OR(WEEKDAY(A11215)=1,WEEKDAY(A11215)=7,COUNTIF('2027祝日等（不使用）'!$A$1:$A$20,単年カーブ!A11215)=1),0,1)</f>
        <v>0</v>
      </c>
      <c r="O11215">
        <f t="shared" si="1226"/>
        <v>28</v>
      </c>
      <c r="P11215">
        <f t="shared" si="1231"/>
        <v>1</v>
      </c>
      <c r="Q11215">
        <f t="shared" si="1232"/>
        <v>0</v>
      </c>
    </row>
    <row r="11216" spans="1:17" ht="19.5" x14ac:dyDescent="0.4">
      <c r="A11216" s="33">
        <f t="shared" si="1227"/>
        <v>46711</v>
      </c>
      <c r="B11216" s="27" t="str">
        <f t="shared" si="1228"/>
        <v>(土)</v>
      </c>
      <c r="C11216" s="34">
        <v>0.58333333333333304</v>
      </c>
      <c r="D11216" s="16" t="s">
        <v>18</v>
      </c>
      <c r="E11216" s="35">
        <v>0.60416666666666696</v>
      </c>
      <c r="F11216" s="50">
        <f>IF(COUNTIF('リスト（不使用）'!$A$5:$A$6,単年カーブ!$A$1),"希望数量入力ください",'単年（2027年度）'!$E$12*単年カーブ!$R$3+'単年（2027年度）'!$E$12*(1-単年カーブ!$R$3)*単年カーブ!Q11216)</f>
        <v>0</v>
      </c>
      <c r="G11216" s="47">
        <f t="shared" si="1229"/>
        <v>0</v>
      </c>
      <c r="M11216">
        <f t="shared" si="1230"/>
        <v>11</v>
      </c>
      <c r="N11216">
        <f>IF(OR(WEEKDAY(A11216)=1,WEEKDAY(A11216)=7,COUNTIF('2027祝日等（不使用）'!$A$1:$A$20,単年カーブ!A11216)=1),0,1)</f>
        <v>0</v>
      </c>
      <c r="O11216">
        <f t="shared" si="1226"/>
        <v>29</v>
      </c>
      <c r="P11216">
        <f t="shared" si="1231"/>
        <v>1</v>
      </c>
      <c r="Q11216">
        <f t="shared" si="1232"/>
        <v>0</v>
      </c>
    </row>
    <row r="11217" spans="1:17" ht="19.5" x14ac:dyDescent="0.4">
      <c r="A11217" s="33">
        <f t="shared" si="1227"/>
        <v>46711</v>
      </c>
      <c r="B11217" s="27" t="str">
        <f t="shared" si="1228"/>
        <v>(土)</v>
      </c>
      <c r="C11217" s="34">
        <v>0.60416666666666696</v>
      </c>
      <c r="D11217" s="16" t="s">
        <v>18</v>
      </c>
      <c r="E11217" s="35">
        <v>0.625</v>
      </c>
      <c r="F11217" s="50">
        <f>IF(COUNTIF('リスト（不使用）'!$A$5:$A$6,単年カーブ!$A$1),"希望数量入力ください",'単年（2027年度）'!$E$12*単年カーブ!$R$3+'単年（2027年度）'!$E$12*(1-単年カーブ!$R$3)*単年カーブ!Q11217)</f>
        <v>0</v>
      </c>
      <c r="G11217" s="47">
        <f t="shared" si="1229"/>
        <v>0</v>
      </c>
      <c r="M11217">
        <f t="shared" si="1230"/>
        <v>11</v>
      </c>
      <c r="N11217">
        <f>IF(OR(WEEKDAY(A11217)=1,WEEKDAY(A11217)=7,COUNTIF('2027祝日等（不使用）'!$A$1:$A$20,単年カーブ!A11217)=1),0,1)</f>
        <v>0</v>
      </c>
      <c r="O11217">
        <f t="shared" si="1226"/>
        <v>30</v>
      </c>
      <c r="P11217">
        <f t="shared" si="1231"/>
        <v>1</v>
      </c>
      <c r="Q11217">
        <f t="shared" si="1232"/>
        <v>0</v>
      </c>
    </row>
    <row r="11218" spans="1:17" ht="19.5" x14ac:dyDescent="0.4">
      <c r="A11218" s="33">
        <f t="shared" si="1227"/>
        <v>46711</v>
      </c>
      <c r="B11218" s="27" t="str">
        <f t="shared" si="1228"/>
        <v>(土)</v>
      </c>
      <c r="C11218" s="34">
        <v>0.625</v>
      </c>
      <c r="D11218" s="16" t="s">
        <v>18</v>
      </c>
      <c r="E11218" s="35">
        <v>0.64583333333333304</v>
      </c>
      <c r="F11218" s="50">
        <f>IF(COUNTIF('リスト（不使用）'!$A$5:$A$6,単年カーブ!$A$1),"希望数量入力ください",'単年（2027年度）'!$E$12*単年カーブ!$R$3+'単年（2027年度）'!$E$12*(1-単年カーブ!$R$3)*単年カーブ!Q11218)</f>
        <v>0</v>
      </c>
      <c r="G11218" s="47">
        <f t="shared" si="1229"/>
        <v>0</v>
      </c>
      <c r="M11218">
        <f t="shared" si="1230"/>
        <v>11</v>
      </c>
      <c r="N11218">
        <f>IF(OR(WEEKDAY(A11218)=1,WEEKDAY(A11218)=7,COUNTIF('2027祝日等（不使用）'!$A$1:$A$20,単年カーブ!A11218)=1),0,1)</f>
        <v>0</v>
      </c>
      <c r="O11218">
        <f t="shared" si="1226"/>
        <v>31</v>
      </c>
      <c r="P11218">
        <f t="shared" si="1231"/>
        <v>1</v>
      </c>
      <c r="Q11218">
        <f t="shared" si="1232"/>
        <v>0</v>
      </c>
    </row>
    <row r="11219" spans="1:17" ht="19.5" x14ac:dyDescent="0.4">
      <c r="A11219" s="33">
        <f t="shared" si="1227"/>
        <v>46711</v>
      </c>
      <c r="B11219" s="27" t="str">
        <f t="shared" si="1228"/>
        <v>(土)</v>
      </c>
      <c r="C11219" s="34">
        <v>0.64583333333333304</v>
      </c>
      <c r="D11219" s="16" t="s">
        <v>18</v>
      </c>
      <c r="E11219" s="35">
        <v>0.66666666666666696</v>
      </c>
      <c r="F11219" s="50">
        <f>IF(COUNTIF('リスト（不使用）'!$A$5:$A$6,単年カーブ!$A$1),"希望数量入力ください",'単年（2027年度）'!$E$12*単年カーブ!$R$3+'単年（2027年度）'!$E$12*(1-単年カーブ!$R$3)*単年カーブ!Q11219)</f>
        <v>0</v>
      </c>
      <c r="G11219" s="47">
        <f t="shared" si="1229"/>
        <v>0</v>
      </c>
      <c r="M11219">
        <f t="shared" si="1230"/>
        <v>11</v>
      </c>
      <c r="N11219">
        <f>IF(OR(WEEKDAY(A11219)=1,WEEKDAY(A11219)=7,COUNTIF('2027祝日等（不使用）'!$A$1:$A$20,単年カーブ!A11219)=1),0,1)</f>
        <v>0</v>
      </c>
      <c r="O11219">
        <f t="shared" si="1226"/>
        <v>32</v>
      </c>
      <c r="P11219">
        <f t="shared" si="1231"/>
        <v>1</v>
      </c>
      <c r="Q11219">
        <f t="shared" si="1232"/>
        <v>0</v>
      </c>
    </row>
    <row r="11220" spans="1:17" ht="19.5" x14ac:dyDescent="0.4">
      <c r="A11220" s="33">
        <f t="shared" si="1227"/>
        <v>46711</v>
      </c>
      <c r="B11220" s="27" t="str">
        <f t="shared" si="1228"/>
        <v>(土)</v>
      </c>
      <c r="C11220" s="34">
        <v>0.66666666666666696</v>
      </c>
      <c r="D11220" s="16" t="s">
        <v>18</v>
      </c>
      <c r="E11220" s="35">
        <v>0.6875</v>
      </c>
      <c r="F11220" s="50">
        <f>IF(COUNTIF('リスト（不使用）'!$A$5:$A$6,単年カーブ!$A$1),"希望数量入力ください",'単年（2027年度）'!$E$12*単年カーブ!$R$3+'単年（2027年度）'!$E$12*(1-単年カーブ!$R$3)*単年カーブ!Q11220)</f>
        <v>0</v>
      </c>
      <c r="G11220" s="47">
        <f t="shared" si="1229"/>
        <v>0</v>
      </c>
      <c r="M11220">
        <f t="shared" si="1230"/>
        <v>11</v>
      </c>
      <c r="N11220">
        <f>IF(OR(WEEKDAY(A11220)=1,WEEKDAY(A11220)=7,COUNTIF('2027祝日等（不使用）'!$A$1:$A$20,単年カーブ!A11220)=1),0,1)</f>
        <v>0</v>
      </c>
      <c r="O11220">
        <f t="shared" si="1226"/>
        <v>33</v>
      </c>
      <c r="P11220">
        <f t="shared" si="1231"/>
        <v>1</v>
      </c>
      <c r="Q11220">
        <f t="shared" si="1232"/>
        <v>0</v>
      </c>
    </row>
    <row r="11221" spans="1:17" ht="19.5" x14ac:dyDescent="0.4">
      <c r="A11221" s="33">
        <f t="shared" si="1227"/>
        <v>46711</v>
      </c>
      <c r="B11221" s="27" t="str">
        <f t="shared" si="1228"/>
        <v>(土)</v>
      </c>
      <c r="C11221" s="34">
        <v>0.6875</v>
      </c>
      <c r="D11221" s="16" t="s">
        <v>18</v>
      </c>
      <c r="E11221" s="35">
        <v>0.70833333333333304</v>
      </c>
      <c r="F11221" s="50">
        <f>IF(COUNTIF('リスト（不使用）'!$A$5:$A$6,単年カーブ!$A$1),"希望数量入力ください",'単年（2027年度）'!$E$12*単年カーブ!$R$3+'単年（2027年度）'!$E$12*(1-単年カーブ!$R$3)*単年カーブ!Q11221)</f>
        <v>0</v>
      </c>
      <c r="G11221" s="47">
        <f t="shared" si="1229"/>
        <v>0</v>
      </c>
      <c r="M11221">
        <f t="shared" si="1230"/>
        <v>11</v>
      </c>
      <c r="N11221">
        <f>IF(OR(WEEKDAY(A11221)=1,WEEKDAY(A11221)=7,COUNTIF('2027祝日等（不使用）'!$A$1:$A$20,単年カーブ!A11221)=1),0,1)</f>
        <v>0</v>
      </c>
      <c r="O11221">
        <f t="shared" si="1226"/>
        <v>34</v>
      </c>
      <c r="P11221">
        <f t="shared" si="1231"/>
        <v>1</v>
      </c>
      <c r="Q11221">
        <f t="shared" si="1232"/>
        <v>0</v>
      </c>
    </row>
    <row r="11222" spans="1:17" ht="19.5" x14ac:dyDescent="0.4">
      <c r="A11222" s="33">
        <f t="shared" si="1227"/>
        <v>46711</v>
      </c>
      <c r="B11222" s="27" t="str">
        <f t="shared" si="1228"/>
        <v>(土)</v>
      </c>
      <c r="C11222" s="34">
        <v>0.70833333333333304</v>
      </c>
      <c r="D11222" s="16" t="s">
        <v>18</v>
      </c>
      <c r="E11222" s="35">
        <v>0.72916666666666696</v>
      </c>
      <c r="F11222" s="50">
        <f>IF(COUNTIF('リスト（不使用）'!$A$5:$A$6,単年カーブ!$A$1),"希望数量入力ください",'単年（2027年度）'!$E$12*単年カーブ!$R$3+'単年（2027年度）'!$E$12*(1-単年カーブ!$R$3)*単年カーブ!Q11222)</f>
        <v>0</v>
      </c>
      <c r="G11222" s="47">
        <f t="shared" si="1229"/>
        <v>0</v>
      </c>
      <c r="M11222">
        <f t="shared" si="1230"/>
        <v>11</v>
      </c>
      <c r="N11222">
        <f>IF(OR(WEEKDAY(A11222)=1,WEEKDAY(A11222)=7,COUNTIF('2027祝日等（不使用）'!$A$1:$A$20,単年カーブ!A11222)=1),0,1)</f>
        <v>0</v>
      </c>
      <c r="O11222">
        <f t="shared" si="1226"/>
        <v>35</v>
      </c>
      <c r="P11222">
        <f t="shared" si="1231"/>
        <v>1</v>
      </c>
      <c r="Q11222">
        <f t="shared" si="1232"/>
        <v>0</v>
      </c>
    </row>
    <row r="11223" spans="1:17" ht="19.5" x14ac:dyDescent="0.4">
      <c r="A11223" s="33">
        <f t="shared" si="1227"/>
        <v>46711</v>
      </c>
      <c r="B11223" s="27" t="str">
        <f t="shared" si="1228"/>
        <v>(土)</v>
      </c>
      <c r="C11223" s="34">
        <v>0.72916666666666696</v>
      </c>
      <c r="D11223" s="16" t="s">
        <v>18</v>
      </c>
      <c r="E11223" s="35">
        <v>0.75</v>
      </c>
      <c r="F11223" s="50">
        <f>IF(COUNTIF('リスト（不使用）'!$A$5:$A$6,単年カーブ!$A$1),"希望数量入力ください",'単年（2027年度）'!$E$12*単年カーブ!$R$3+'単年（2027年度）'!$E$12*(1-単年カーブ!$R$3)*単年カーブ!Q11223)</f>
        <v>0</v>
      </c>
      <c r="G11223" s="47">
        <f t="shared" si="1229"/>
        <v>0</v>
      </c>
      <c r="M11223">
        <f t="shared" si="1230"/>
        <v>11</v>
      </c>
      <c r="N11223">
        <f>IF(OR(WEEKDAY(A11223)=1,WEEKDAY(A11223)=7,COUNTIF('2027祝日等（不使用）'!$A$1:$A$20,単年カーブ!A11223)=1),0,1)</f>
        <v>0</v>
      </c>
      <c r="O11223">
        <f t="shared" si="1226"/>
        <v>36</v>
      </c>
      <c r="P11223">
        <f t="shared" si="1231"/>
        <v>1</v>
      </c>
      <c r="Q11223">
        <f t="shared" si="1232"/>
        <v>0</v>
      </c>
    </row>
    <row r="11224" spans="1:17" ht="19.5" x14ac:dyDescent="0.4">
      <c r="A11224" s="33">
        <f t="shared" si="1227"/>
        <v>46711</v>
      </c>
      <c r="B11224" s="27" t="str">
        <f t="shared" si="1228"/>
        <v>(土)</v>
      </c>
      <c r="C11224" s="34">
        <v>0.75</v>
      </c>
      <c r="D11224" s="16" t="s">
        <v>18</v>
      </c>
      <c r="E11224" s="35">
        <v>0.77083333333333304</v>
      </c>
      <c r="F11224" s="50">
        <f>IF(COUNTIF('リスト（不使用）'!$A$5:$A$6,単年カーブ!$A$1),"希望数量入力ください",'単年（2027年度）'!$E$12*単年カーブ!$R$3+'単年（2027年度）'!$E$12*(1-単年カーブ!$R$3)*単年カーブ!Q11224)</f>
        <v>0</v>
      </c>
      <c r="G11224" s="47">
        <f t="shared" si="1229"/>
        <v>0</v>
      </c>
      <c r="M11224">
        <f t="shared" si="1230"/>
        <v>11</v>
      </c>
      <c r="N11224">
        <f>IF(OR(WEEKDAY(A11224)=1,WEEKDAY(A11224)=7,COUNTIF('2027祝日等（不使用）'!$A$1:$A$20,単年カーブ!A11224)=1),0,1)</f>
        <v>0</v>
      </c>
      <c r="O11224">
        <f t="shared" si="1226"/>
        <v>37</v>
      </c>
      <c r="P11224">
        <f t="shared" si="1231"/>
        <v>1</v>
      </c>
      <c r="Q11224">
        <f t="shared" si="1232"/>
        <v>0</v>
      </c>
    </row>
    <row r="11225" spans="1:17" ht="19.5" x14ac:dyDescent="0.4">
      <c r="A11225" s="33">
        <f t="shared" si="1227"/>
        <v>46711</v>
      </c>
      <c r="B11225" s="27" t="str">
        <f t="shared" si="1228"/>
        <v>(土)</v>
      </c>
      <c r="C11225" s="34">
        <v>0.77083333333333304</v>
      </c>
      <c r="D11225" s="16" t="s">
        <v>18</v>
      </c>
      <c r="E11225" s="35">
        <v>0.79166666666666696</v>
      </c>
      <c r="F11225" s="50">
        <f>IF(COUNTIF('リスト（不使用）'!$A$5:$A$6,単年カーブ!$A$1),"希望数量入力ください",'単年（2027年度）'!$E$12*単年カーブ!$R$3+'単年（2027年度）'!$E$12*(1-単年カーブ!$R$3)*単年カーブ!Q11225)</f>
        <v>0</v>
      </c>
      <c r="G11225" s="47">
        <f t="shared" si="1229"/>
        <v>0</v>
      </c>
      <c r="M11225">
        <f t="shared" si="1230"/>
        <v>11</v>
      </c>
      <c r="N11225">
        <f>IF(OR(WEEKDAY(A11225)=1,WEEKDAY(A11225)=7,COUNTIF('2027祝日等（不使用）'!$A$1:$A$20,単年カーブ!A11225)=1),0,1)</f>
        <v>0</v>
      </c>
      <c r="O11225">
        <f t="shared" si="1226"/>
        <v>38</v>
      </c>
      <c r="P11225">
        <f t="shared" si="1231"/>
        <v>1</v>
      </c>
      <c r="Q11225">
        <f t="shared" si="1232"/>
        <v>0</v>
      </c>
    </row>
    <row r="11226" spans="1:17" ht="19.5" x14ac:dyDescent="0.4">
      <c r="A11226" s="33">
        <f t="shared" si="1227"/>
        <v>46711</v>
      </c>
      <c r="B11226" s="27" t="str">
        <f t="shared" si="1228"/>
        <v>(土)</v>
      </c>
      <c r="C11226" s="34">
        <v>0.79166666666666696</v>
      </c>
      <c r="D11226" s="16" t="s">
        <v>18</v>
      </c>
      <c r="E11226" s="35">
        <v>0.8125</v>
      </c>
      <c r="F11226" s="50">
        <f>IF(COUNTIF('リスト（不使用）'!$A$5:$A$6,単年カーブ!$A$1),"希望数量入力ください",'単年（2027年度）'!$E$12*単年カーブ!$R$3+'単年（2027年度）'!$E$12*(1-単年カーブ!$R$3)*単年カーブ!Q11226)</f>
        <v>0</v>
      </c>
      <c r="G11226" s="47">
        <f t="shared" si="1229"/>
        <v>0</v>
      </c>
      <c r="M11226">
        <f t="shared" si="1230"/>
        <v>11</v>
      </c>
      <c r="N11226">
        <f>IF(OR(WEEKDAY(A11226)=1,WEEKDAY(A11226)=7,COUNTIF('2027祝日等（不使用）'!$A$1:$A$20,単年カーブ!A11226)=1),0,1)</f>
        <v>0</v>
      </c>
      <c r="O11226">
        <f t="shared" si="1226"/>
        <v>39</v>
      </c>
      <c r="P11226">
        <f t="shared" si="1231"/>
        <v>1</v>
      </c>
      <c r="Q11226">
        <f t="shared" si="1232"/>
        <v>0</v>
      </c>
    </row>
    <row r="11227" spans="1:17" ht="19.5" x14ac:dyDescent="0.4">
      <c r="A11227" s="33">
        <f t="shared" si="1227"/>
        <v>46711</v>
      </c>
      <c r="B11227" s="27" t="str">
        <f t="shared" si="1228"/>
        <v>(土)</v>
      </c>
      <c r="C11227" s="34">
        <v>0.8125</v>
      </c>
      <c r="D11227" s="16" t="s">
        <v>18</v>
      </c>
      <c r="E11227" s="35">
        <v>0.83333333333333304</v>
      </c>
      <c r="F11227" s="50">
        <f>IF(COUNTIF('リスト（不使用）'!$A$5:$A$6,単年カーブ!$A$1),"希望数量入力ください",'単年（2027年度）'!$E$12*単年カーブ!$R$3+'単年（2027年度）'!$E$12*(1-単年カーブ!$R$3)*単年カーブ!Q11227)</f>
        <v>0</v>
      </c>
      <c r="G11227" s="47">
        <f t="shared" si="1229"/>
        <v>0</v>
      </c>
      <c r="M11227">
        <f t="shared" si="1230"/>
        <v>11</v>
      </c>
      <c r="N11227">
        <f>IF(OR(WEEKDAY(A11227)=1,WEEKDAY(A11227)=7,COUNTIF('2027祝日等（不使用）'!$A$1:$A$20,単年カーブ!A11227)=1),0,1)</f>
        <v>0</v>
      </c>
      <c r="O11227">
        <f t="shared" si="1226"/>
        <v>40</v>
      </c>
      <c r="P11227">
        <f t="shared" si="1231"/>
        <v>1</v>
      </c>
      <c r="Q11227">
        <f t="shared" si="1232"/>
        <v>0</v>
      </c>
    </row>
    <row r="11228" spans="1:17" ht="19.5" x14ac:dyDescent="0.4">
      <c r="A11228" s="33">
        <f t="shared" si="1227"/>
        <v>46711</v>
      </c>
      <c r="B11228" s="27" t="str">
        <f t="shared" si="1228"/>
        <v>(土)</v>
      </c>
      <c r="C11228" s="34">
        <v>0.83333333333333304</v>
      </c>
      <c r="D11228" s="16" t="s">
        <v>18</v>
      </c>
      <c r="E11228" s="35">
        <v>0.85416666666666696</v>
      </c>
      <c r="F11228" s="50">
        <f>IF(COUNTIF('リスト（不使用）'!$A$5:$A$6,単年カーブ!$A$1),"希望数量入力ください",'単年（2027年度）'!$E$12*単年カーブ!$R$3+'単年（2027年度）'!$E$12*(1-単年カーブ!$R$3)*単年カーブ!Q11228)</f>
        <v>0</v>
      </c>
      <c r="G11228" s="47">
        <f t="shared" si="1229"/>
        <v>0</v>
      </c>
      <c r="M11228">
        <f t="shared" si="1230"/>
        <v>11</v>
      </c>
      <c r="N11228">
        <f>IF(OR(WEEKDAY(A11228)=1,WEEKDAY(A11228)=7,COUNTIF('2027祝日等（不使用）'!$A$1:$A$20,単年カーブ!A11228)=1),0,1)</f>
        <v>0</v>
      </c>
      <c r="O11228">
        <f t="shared" si="1226"/>
        <v>41</v>
      </c>
      <c r="P11228">
        <f t="shared" si="1231"/>
        <v>0</v>
      </c>
      <c r="Q11228">
        <f t="shared" si="1232"/>
        <v>0</v>
      </c>
    </row>
    <row r="11229" spans="1:17" ht="19.5" x14ac:dyDescent="0.4">
      <c r="A11229" s="33">
        <f t="shared" si="1227"/>
        <v>46711</v>
      </c>
      <c r="B11229" s="27" t="str">
        <f t="shared" si="1228"/>
        <v>(土)</v>
      </c>
      <c r="C11229" s="34">
        <v>0.85416666666666696</v>
      </c>
      <c r="D11229" s="16" t="s">
        <v>18</v>
      </c>
      <c r="E11229" s="35">
        <v>0.875</v>
      </c>
      <c r="F11229" s="50">
        <f>IF(COUNTIF('リスト（不使用）'!$A$5:$A$6,単年カーブ!$A$1),"希望数量入力ください",'単年（2027年度）'!$E$12*単年カーブ!$R$3+'単年（2027年度）'!$E$12*(1-単年カーブ!$R$3)*単年カーブ!Q11229)</f>
        <v>0</v>
      </c>
      <c r="G11229" s="47">
        <f t="shared" si="1229"/>
        <v>0</v>
      </c>
      <c r="M11229">
        <f t="shared" si="1230"/>
        <v>11</v>
      </c>
      <c r="N11229">
        <f>IF(OR(WEEKDAY(A11229)=1,WEEKDAY(A11229)=7,COUNTIF('2027祝日等（不使用）'!$A$1:$A$20,単年カーブ!A11229)=1),0,1)</f>
        <v>0</v>
      </c>
      <c r="O11229">
        <f t="shared" si="1226"/>
        <v>42</v>
      </c>
      <c r="P11229">
        <f t="shared" si="1231"/>
        <v>0</v>
      </c>
      <c r="Q11229">
        <f t="shared" si="1232"/>
        <v>0</v>
      </c>
    </row>
    <row r="11230" spans="1:17" ht="19.5" x14ac:dyDescent="0.4">
      <c r="A11230" s="33">
        <f t="shared" si="1227"/>
        <v>46711</v>
      </c>
      <c r="B11230" s="27" t="str">
        <f t="shared" si="1228"/>
        <v>(土)</v>
      </c>
      <c r="C11230" s="34">
        <v>0.875</v>
      </c>
      <c r="D11230" s="16" t="s">
        <v>18</v>
      </c>
      <c r="E11230" s="35">
        <v>0.89583333333333304</v>
      </c>
      <c r="F11230" s="50">
        <f>IF(COUNTIF('リスト（不使用）'!$A$5:$A$6,単年カーブ!$A$1),"希望数量入力ください",'単年（2027年度）'!$E$12*単年カーブ!$R$3+'単年（2027年度）'!$E$12*(1-単年カーブ!$R$3)*単年カーブ!Q11230)</f>
        <v>0</v>
      </c>
      <c r="G11230" s="47">
        <f t="shared" si="1229"/>
        <v>0</v>
      </c>
      <c r="M11230">
        <f t="shared" si="1230"/>
        <v>11</v>
      </c>
      <c r="N11230">
        <f>IF(OR(WEEKDAY(A11230)=1,WEEKDAY(A11230)=7,COUNTIF('2027祝日等（不使用）'!$A$1:$A$20,単年カーブ!A11230)=1),0,1)</f>
        <v>0</v>
      </c>
      <c r="O11230">
        <f t="shared" si="1226"/>
        <v>43</v>
      </c>
      <c r="P11230">
        <f t="shared" si="1231"/>
        <v>0</v>
      </c>
      <c r="Q11230">
        <f t="shared" si="1232"/>
        <v>0</v>
      </c>
    </row>
    <row r="11231" spans="1:17" ht="19.5" x14ac:dyDescent="0.4">
      <c r="A11231" s="33">
        <f t="shared" si="1227"/>
        <v>46711</v>
      </c>
      <c r="B11231" s="27" t="str">
        <f t="shared" si="1228"/>
        <v>(土)</v>
      </c>
      <c r="C11231" s="34">
        <v>0.89583333333333304</v>
      </c>
      <c r="D11231" s="16" t="s">
        <v>18</v>
      </c>
      <c r="E11231" s="35">
        <v>0.91666666666666696</v>
      </c>
      <c r="F11231" s="50">
        <f>IF(COUNTIF('リスト（不使用）'!$A$5:$A$6,単年カーブ!$A$1),"希望数量入力ください",'単年（2027年度）'!$E$12*単年カーブ!$R$3+'単年（2027年度）'!$E$12*(1-単年カーブ!$R$3)*単年カーブ!Q11231)</f>
        <v>0</v>
      </c>
      <c r="G11231" s="47">
        <f t="shared" si="1229"/>
        <v>0</v>
      </c>
      <c r="M11231">
        <f t="shared" si="1230"/>
        <v>11</v>
      </c>
      <c r="N11231">
        <f>IF(OR(WEEKDAY(A11231)=1,WEEKDAY(A11231)=7,COUNTIF('2027祝日等（不使用）'!$A$1:$A$20,単年カーブ!A11231)=1),0,1)</f>
        <v>0</v>
      </c>
      <c r="O11231">
        <f t="shared" si="1226"/>
        <v>44</v>
      </c>
      <c r="P11231">
        <f t="shared" si="1231"/>
        <v>0</v>
      </c>
      <c r="Q11231">
        <f t="shared" si="1232"/>
        <v>0</v>
      </c>
    </row>
    <row r="11232" spans="1:17" ht="19.5" x14ac:dyDescent="0.4">
      <c r="A11232" s="33">
        <f t="shared" si="1227"/>
        <v>46711</v>
      </c>
      <c r="B11232" s="27" t="str">
        <f t="shared" si="1228"/>
        <v>(土)</v>
      </c>
      <c r="C11232" s="34">
        <v>0.91666666666666696</v>
      </c>
      <c r="D11232" s="16" t="s">
        <v>18</v>
      </c>
      <c r="E11232" s="35">
        <v>0.9375</v>
      </c>
      <c r="F11232" s="50">
        <f>IF(COUNTIF('リスト（不使用）'!$A$5:$A$6,単年カーブ!$A$1),"希望数量入力ください",'単年（2027年度）'!$E$12*単年カーブ!$R$3+'単年（2027年度）'!$E$12*(1-単年カーブ!$R$3)*単年カーブ!Q11232)</f>
        <v>0</v>
      </c>
      <c r="G11232" s="47">
        <f t="shared" si="1229"/>
        <v>0</v>
      </c>
      <c r="M11232">
        <f t="shared" si="1230"/>
        <v>11</v>
      </c>
      <c r="N11232">
        <f>IF(OR(WEEKDAY(A11232)=1,WEEKDAY(A11232)=7,COUNTIF('2027祝日等（不使用）'!$A$1:$A$20,単年カーブ!A11232)=1),0,1)</f>
        <v>0</v>
      </c>
      <c r="O11232">
        <f t="shared" si="1226"/>
        <v>45</v>
      </c>
      <c r="P11232">
        <f t="shared" si="1231"/>
        <v>0</v>
      </c>
      <c r="Q11232">
        <f t="shared" si="1232"/>
        <v>0</v>
      </c>
    </row>
    <row r="11233" spans="1:17" ht="19.5" x14ac:dyDescent="0.4">
      <c r="A11233" s="33">
        <f t="shared" si="1227"/>
        <v>46711</v>
      </c>
      <c r="B11233" s="27" t="str">
        <f t="shared" si="1228"/>
        <v>(土)</v>
      </c>
      <c r="C11233" s="34">
        <v>0.9375</v>
      </c>
      <c r="D11233" s="16" t="s">
        <v>18</v>
      </c>
      <c r="E11233" s="35">
        <v>0.95833333333333304</v>
      </c>
      <c r="F11233" s="50">
        <f>IF(COUNTIF('リスト（不使用）'!$A$5:$A$6,単年カーブ!$A$1),"希望数量入力ください",'単年（2027年度）'!$E$12*単年カーブ!$R$3+'単年（2027年度）'!$E$12*(1-単年カーブ!$R$3)*単年カーブ!Q11233)</f>
        <v>0</v>
      </c>
      <c r="G11233" s="47">
        <f t="shared" si="1229"/>
        <v>0</v>
      </c>
      <c r="M11233">
        <f t="shared" si="1230"/>
        <v>11</v>
      </c>
      <c r="N11233">
        <f>IF(OR(WEEKDAY(A11233)=1,WEEKDAY(A11233)=7,COUNTIF('2027祝日等（不使用）'!$A$1:$A$20,単年カーブ!A11233)=1),0,1)</f>
        <v>0</v>
      </c>
      <c r="O11233">
        <f t="shared" si="1226"/>
        <v>46</v>
      </c>
      <c r="P11233">
        <f t="shared" si="1231"/>
        <v>0</v>
      </c>
      <c r="Q11233">
        <f t="shared" si="1232"/>
        <v>0</v>
      </c>
    </row>
    <row r="11234" spans="1:17" ht="19.5" x14ac:dyDescent="0.4">
      <c r="A11234" s="33">
        <f t="shared" si="1227"/>
        <v>46711</v>
      </c>
      <c r="B11234" s="27" t="str">
        <f t="shared" si="1228"/>
        <v>(土)</v>
      </c>
      <c r="C11234" s="34">
        <v>0.95833333333333304</v>
      </c>
      <c r="D11234" s="16" t="s">
        <v>18</v>
      </c>
      <c r="E11234" s="35">
        <v>0.97916666666666696</v>
      </c>
      <c r="F11234" s="50">
        <f>IF(COUNTIF('リスト（不使用）'!$A$5:$A$6,単年カーブ!$A$1),"希望数量入力ください",'単年（2027年度）'!$E$12*単年カーブ!$R$3+'単年（2027年度）'!$E$12*(1-単年カーブ!$R$3)*単年カーブ!Q11234)</f>
        <v>0</v>
      </c>
      <c r="G11234" s="47">
        <f t="shared" si="1229"/>
        <v>0</v>
      </c>
      <c r="M11234">
        <f t="shared" si="1230"/>
        <v>11</v>
      </c>
      <c r="N11234">
        <f>IF(OR(WEEKDAY(A11234)=1,WEEKDAY(A11234)=7,COUNTIF('2027祝日等（不使用）'!$A$1:$A$20,単年カーブ!A11234)=1),0,1)</f>
        <v>0</v>
      </c>
      <c r="O11234">
        <f t="shared" si="1226"/>
        <v>47</v>
      </c>
      <c r="P11234">
        <f t="shared" si="1231"/>
        <v>0</v>
      </c>
      <c r="Q11234">
        <f t="shared" si="1232"/>
        <v>0</v>
      </c>
    </row>
    <row r="11235" spans="1:17" ht="19.5" x14ac:dyDescent="0.4">
      <c r="A11235" s="33">
        <f t="shared" si="1227"/>
        <v>46711</v>
      </c>
      <c r="B11235" s="27" t="str">
        <f t="shared" si="1228"/>
        <v>(土)</v>
      </c>
      <c r="C11235" s="34">
        <v>0.97916666666666696</v>
      </c>
      <c r="D11235" s="16" t="s">
        <v>18</v>
      </c>
      <c r="E11235" s="35" t="s">
        <v>17</v>
      </c>
      <c r="F11235" s="50">
        <f>IF(COUNTIF('リスト（不使用）'!$A$5:$A$6,単年カーブ!$A$1),"希望数量入力ください",'単年（2027年度）'!$E$12*単年カーブ!$R$3+'単年（2027年度）'!$E$12*(1-単年カーブ!$R$3)*単年カーブ!Q11235)</f>
        <v>0</v>
      </c>
      <c r="G11235" s="47">
        <f t="shared" si="1229"/>
        <v>0</v>
      </c>
      <c r="M11235">
        <f t="shared" si="1230"/>
        <v>11</v>
      </c>
      <c r="N11235">
        <f>IF(OR(WEEKDAY(A11235)=1,WEEKDAY(A11235)=7,COUNTIF('2027祝日等（不使用）'!$A$1:$A$20,単年カーブ!A11235)=1),0,1)</f>
        <v>0</v>
      </c>
      <c r="O11235">
        <f t="shared" si="1226"/>
        <v>48</v>
      </c>
      <c r="P11235">
        <f t="shared" si="1231"/>
        <v>0</v>
      </c>
      <c r="Q11235">
        <f t="shared" si="1232"/>
        <v>0</v>
      </c>
    </row>
    <row r="11236" spans="1:17" ht="19.5" x14ac:dyDescent="0.4">
      <c r="A11236" s="33">
        <f t="shared" si="1227"/>
        <v>46712</v>
      </c>
      <c r="B11236" s="27" t="str">
        <f t="shared" si="1228"/>
        <v>(日)</v>
      </c>
      <c r="C11236" s="34">
        <v>0</v>
      </c>
      <c r="D11236" s="16" t="s">
        <v>18</v>
      </c>
      <c r="E11236" s="35">
        <v>2.0833333333333332E-2</v>
      </c>
      <c r="F11236" s="50">
        <f>IF(COUNTIF('リスト（不使用）'!$A$5:$A$6,単年カーブ!$A$1),"希望数量入力ください",'単年（2027年度）'!$E$12*単年カーブ!$R$3+'単年（2027年度）'!$E$12*(1-単年カーブ!$R$3)*単年カーブ!Q11236)</f>
        <v>0</v>
      </c>
      <c r="G11236" s="47">
        <f t="shared" si="1229"/>
        <v>0</v>
      </c>
      <c r="M11236">
        <f t="shared" si="1230"/>
        <v>11</v>
      </c>
      <c r="N11236">
        <f>IF(OR(WEEKDAY(A11236)=1,WEEKDAY(A11236)=7,COUNTIF('2027祝日等（不使用）'!$A$1:$A$20,単年カーブ!A11236)=1),0,1)</f>
        <v>0</v>
      </c>
      <c r="O11236">
        <f t="shared" si="1226"/>
        <v>1</v>
      </c>
      <c r="P11236">
        <f t="shared" si="1231"/>
        <v>0</v>
      </c>
      <c r="Q11236">
        <f t="shared" si="1232"/>
        <v>0</v>
      </c>
    </row>
    <row r="11237" spans="1:17" ht="19.5" x14ac:dyDescent="0.4">
      <c r="A11237" s="33">
        <f t="shared" si="1227"/>
        <v>46712</v>
      </c>
      <c r="B11237" s="27" t="str">
        <f t="shared" si="1228"/>
        <v>(日)</v>
      </c>
      <c r="C11237" s="34">
        <v>2.0833333333333332E-2</v>
      </c>
      <c r="D11237" s="16" t="s">
        <v>18</v>
      </c>
      <c r="E11237" s="35">
        <v>4.1666666666666664E-2</v>
      </c>
      <c r="F11237" s="50">
        <f>IF(COUNTIF('リスト（不使用）'!$A$5:$A$6,単年カーブ!$A$1),"希望数量入力ください",'単年（2027年度）'!$E$12*単年カーブ!$R$3+'単年（2027年度）'!$E$12*(1-単年カーブ!$R$3)*単年カーブ!Q11237)</f>
        <v>0</v>
      </c>
      <c r="G11237" s="47">
        <f t="shared" si="1229"/>
        <v>0</v>
      </c>
      <c r="M11237">
        <f t="shared" si="1230"/>
        <v>11</v>
      </c>
      <c r="N11237">
        <f>IF(OR(WEEKDAY(A11237)=1,WEEKDAY(A11237)=7,COUNTIF('2027祝日等（不使用）'!$A$1:$A$20,単年カーブ!A11237)=1),0,1)</f>
        <v>0</v>
      </c>
      <c r="O11237">
        <f t="shared" si="1226"/>
        <v>2</v>
      </c>
      <c r="P11237">
        <f t="shared" si="1231"/>
        <v>0</v>
      </c>
      <c r="Q11237">
        <f t="shared" si="1232"/>
        <v>0</v>
      </c>
    </row>
    <row r="11238" spans="1:17" ht="19.5" x14ac:dyDescent="0.4">
      <c r="A11238" s="33">
        <f t="shared" si="1227"/>
        <v>46712</v>
      </c>
      <c r="B11238" s="27" t="str">
        <f t="shared" si="1228"/>
        <v>(日)</v>
      </c>
      <c r="C11238" s="34">
        <v>4.1666666666666664E-2</v>
      </c>
      <c r="D11238" s="16" t="s">
        <v>18</v>
      </c>
      <c r="E11238" s="35">
        <v>6.25E-2</v>
      </c>
      <c r="F11238" s="50">
        <f>IF(COUNTIF('リスト（不使用）'!$A$5:$A$6,単年カーブ!$A$1),"希望数量入力ください",'単年（2027年度）'!$E$12*単年カーブ!$R$3+'単年（2027年度）'!$E$12*(1-単年カーブ!$R$3)*単年カーブ!Q11238)</f>
        <v>0</v>
      </c>
      <c r="G11238" s="47">
        <f t="shared" si="1229"/>
        <v>0</v>
      </c>
      <c r="M11238">
        <f t="shared" si="1230"/>
        <v>11</v>
      </c>
      <c r="N11238">
        <f>IF(OR(WEEKDAY(A11238)=1,WEEKDAY(A11238)=7,COUNTIF('2027祝日等（不使用）'!$A$1:$A$20,単年カーブ!A11238)=1),0,1)</f>
        <v>0</v>
      </c>
      <c r="O11238">
        <f t="shared" si="1226"/>
        <v>3</v>
      </c>
      <c r="P11238">
        <f t="shared" si="1231"/>
        <v>0</v>
      </c>
      <c r="Q11238">
        <f t="shared" si="1232"/>
        <v>0</v>
      </c>
    </row>
    <row r="11239" spans="1:17" ht="19.5" x14ac:dyDescent="0.4">
      <c r="A11239" s="33">
        <f t="shared" si="1227"/>
        <v>46712</v>
      </c>
      <c r="B11239" s="27" t="str">
        <f t="shared" si="1228"/>
        <v>(日)</v>
      </c>
      <c r="C11239" s="34">
        <v>6.25E-2</v>
      </c>
      <c r="D11239" s="16" t="s">
        <v>18</v>
      </c>
      <c r="E11239" s="35">
        <v>8.3333333333333301E-2</v>
      </c>
      <c r="F11239" s="50">
        <f>IF(COUNTIF('リスト（不使用）'!$A$5:$A$6,単年カーブ!$A$1),"希望数量入力ください",'単年（2027年度）'!$E$12*単年カーブ!$R$3+'単年（2027年度）'!$E$12*(1-単年カーブ!$R$3)*単年カーブ!Q11239)</f>
        <v>0</v>
      </c>
      <c r="G11239" s="47">
        <f t="shared" si="1229"/>
        <v>0</v>
      </c>
      <c r="M11239">
        <f t="shared" si="1230"/>
        <v>11</v>
      </c>
      <c r="N11239">
        <f>IF(OR(WEEKDAY(A11239)=1,WEEKDAY(A11239)=7,COUNTIF('2027祝日等（不使用）'!$A$1:$A$20,単年カーブ!A11239)=1),0,1)</f>
        <v>0</v>
      </c>
      <c r="O11239">
        <f t="shared" si="1226"/>
        <v>4</v>
      </c>
      <c r="P11239">
        <f t="shared" si="1231"/>
        <v>0</v>
      </c>
      <c r="Q11239">
        <f t="shared" si="1232"/>
        <v>0</v>
      </c>
    </row>
    <row r="11240" spans="1:17" ht="19.5" x14ac:dyDescent="0.4">
      <c r="A11240" s="33">
        <f t="shared" si="1227"/>
        <v>46712</v>
      </c>
      <c r="B11240" s="27" t="str">
        <f t="shared" si="1228"/>
        <v>(日)</v>
      </c>
      <c r="C11240" s="34">
        <v>8.3333333333333301E-2</v>
      </c>
      <c r="D11240" s="16" t="s">
        <v>18</v>
      </c>
      <c r="E11240" s="35">
        <v>0.104166666666667</v>
      </c>
      <c r="F11240" s="50">
        <f>IF(COUNTIF('リスト（不使用）'!$A$5:$A$6,単年カーブ!$A$1),"希望数量入力ください",'単年（2027年度）'!$E$12*単年カーブ!$R$3+'単年（2027年度）'!$E$12*(1-単年カーブ!$R$3)*単年カーブ!Q11240)</f>
        <v>0</v>
      </c>
      <c r="G11240" s="47">
        <f t="shared" si="1229"/>
        <v>0</v>
      </c>
      <c r="M11240">
        <f t="shared" si="1230"/>
        <v>11</v>
      </c>
      <c r="N11240">
        <f>IF(OR(WEEKDAY(A11240)=1,WEEKDAY(A11240)=7,COUNTIF('2027祝日等（不使用）'!$A$1:$A$20,単年カーブ!A11240)=1),0,1)</f>
        <v>0</v>
      </c>
      <c r="O11240">
        <f t="shared" si="1226"/>
        <v>5</v>
      </c>
      <c r="P11240">
        <f t="shared" si="1231"/>
        <v>0</v>
      </c>
      <c r="Q11240">
        <f t="shared" si="1232"/>
        <v>0</v>
      </c>
    </row>
    <row r="11241" spans="1:17" ht="19.5" x14ac:dyDescent="0.4">
      <c r="A11241" s="33">
        <f t="shared" si="1227"/>
        <v>46712</v>
      </c>
      <c r="B11241" s="27" t="str">
        <f t="shared" si="1228"/>
        <v>(日)</v>
      </c>
      <c r="C11241" s="34">
        <v>0.104166666666667</v>
      </c>
      <c r="D11241" s="16" t="s">
        <v>18</v>
      </c>
      <c r="E11241" s="35">
        <v>0.125</v>
      </c>
      <c r="F11241" s="50">
        <f>IF(COUNTIF('リスト（不使用）'!$A$5:$A$6,単年カーブ!$A$1),"希望数量入力ください",'単年（2027年度）'!$E$12*単年カーブ!$R$3+'単年（2027年度）'!$E$12*(1-単年カーブ!$R$3)*単年カーブ!Q11241)</f>
        <v>0</v>
      </c>
      <c r="G11241" s="47">
        <f t="shared" si="1229"/>
        <v>0</v>
      </c>
      <c r="M11241">
        <f t="shared" si="1230"/>
        <v>11</v>
      </c>
      <c r="N11241">
        <f>IF(OR(WEEKDAY(A11241)=1,WEEKDAY(A11241)=7,COUNTIF('2027祝日等（不使用）'!$A$1:$A$20,単年カーブ!A11241)=1),0,1)</f>
        <v>0</v>
      </c>
      <c r="O11241">
        <f t="shared" si="1226"/>
        <v>6</v>
      </c>
      <c r="P11241">
        <f t="shared" si="1231"/>
        <v>0</v>
      </c>
      <c r="Q11241">
        <f t="shared" si="1232"/>
        <v>0</v>
      </c>
    </row>
    <row r="11242" spans="1:17" ht="19.5" x14ac:dyDescent="0.4">
      <c r="A11242" s="33">
        <f t="shared" si="1227"/>
        <v>46712</v>
      </c>
      <c r="B11242" s="27" t="str">
        <f t="shared" si="1228"/>
        <v>(日)</v>
      </c>
      <c r="C11242" s="34">
        <v>0.125</v>
      </c>
      <c r="D11242" s="16" t="s">
        <v>18</v>
      </c>
      <c r="E11242" s="35">
        <v>0.14583333333333301</v>
      </c>
      <c r="F11242" s="50">
        <f>IF(COUNTIF('リスト（不使用）'!$A$5:$A$6,単年カーブ!$A$1),"希望数量入力ください",'単年（2027年度）'!$E$12*単年カーブ!$R$3+'単年（2027年度）'!$E$12*(1-単年カーブ!$R$3)*単年カーブ!Q11242)</f>
        <v>0</v>
      </c>
      <c r="G11242" s="47">
        <f t="shared" si="1229"/>
        <v>0</v>
      </c>
      <c r="M11242">
        <f t="shared" si="1230"/>
        <v>11</v>
      </c>
      <c r="N11242">
        <f>IF(OR(WEEKDAY(A11242)=1,WEEKDAY(A11242)=7,COUNTIF('2027祝日等（不使用）'!$A$1:$A$20,単年カーブ!A11242)=1),0,1)</f>
        <v>0</v>
      </c>
      <c r="O11242">
        <f t="shared" si="1226"/>
        <v>7</v>
      </c>
      <c r="P11242">
        <f t="shared" si="1231"/>
        <v>0</v>
      </c>
      <c r="Q11242">
        <f t="shared" si="1232"/>
        <v>0</v>
      </c>
    </row>
    <row r="11243" spans="1:17" ht="19.5" x14ac:dyDescent="0.4">
      <c r="A11243" s="33">
        <f t="shared" si="1227"/>
        <v>46712</v>
      </c>
      <c r="B11243" s="27" t="str">
        <f t="shared" si="1228"/>
        <v>(日)</v>
      </c>
      <c r="C11243" s="34">
        <v>0.14583333333333301</v>
      </c>
      <c r="D11243" s="16" t="s">
        <v>18</v>
      </c>
      <c r="E11243" s="35">
        <v>0.16666666666666699</v>
      </c>
      <c r="F11243" s="50">
        <f>IF(COUNTIF('リスト（不使用）'!$A$5:$A$6,単年カーブ!$A$1),"希望数量入力ください",'単年（2027年度）'!$E$12*単年カーブ!$R$3+'単年（2027年度）'!$E$12*(1-単年カーブ!$R$3)*単年カーブ!Q11243)</f>
        <v>0</v>
      </c>
      <c r="G11243" s="47">
        <f t="shared" si="1229"/>
        <v>0</v>
      </c>
      <c r="M11243">
        <f t="shared" si="1230"/>
        <v>11</v>
      </c>
      <c r="N11243">
        <f>IF(OR(WEEKDAY(A11243)=1,WEEKDAY(A11243)=7,COUNTIF('2027祝日等（不使用）'!$A$1:$A$20,単年カーブ!A11243)=1),0,1)</f>
        <v>0</v>
      </c>
      <c r="O11243">
        <f t="shared" si="1226"/>
        <v>8</v>
      </c>
      <c r="P11243">
        <f t="shared" si="1231"/>
        <v>0</v>
      </c>
      <c r="Q11243">
        <f t="shared" si="1232"/>
        <v>0</v>
      </c>
    </row>
    <row r="11244" spans="1:17" ht="19.5" x14ac:dyDescent="0.4">
      <c r="A11244" s="33">
        <f t="shared" si="1227"/>
        <v>46712</v>
      </c>
      <c r="B11244" s="27" t="str">
        <f t="shared" si="1228"/>
        <v>(日)</v>
      </c>
      <c r="C11244" s="34">
        <v>0.16666666666666699</v>
      </c>
      <c r="D11244" s="16" t="s">
        <v>18</v>
      </c>
      <c r="E11244" s="35">
        <v>0.1875</v>
      </c>
      <c r="F11244" s="50">
        <f>IF(COUNTIF('リスト（不使用）'!$A$5:$A$6,単年カーブ!$A$1),"希望数量入力ください",'単年（2027年度）'!$E$12*単年カーブ!$R$3+'単年（2027年度）'!$E$12*(1-単年カーブ!$R$3)*単年カーブ!Q11244)</f>
        <v>0</v>
      </c>
      <c r="G11244" s="47">
        <f t="shared" si="1229"/>
        <v>0</v>
      </c>
      <c r="M11244">
        <f t="shared" si="1230"/>
        <v>11</v>
      </c>
      <c r="N11244">
        <f>IF(OR(WEEKDAY(A11244)=1,WEEKDAY(A11244)=7,COUNTIF('2027祝日等（不使用）'!$A$1:$A$20,単年カーブ!A11244)=1),0,1)</f>
        <v>0</v>
      </c>
      <c r="O11244">
        <f t="shared" si="1226"/>
        <v>9</v>
      </c>
      <c r="P11244">
        <f t="shared" si="1231"/>
        <v>0</v>
      </c>
      <c r="Q11244">
        <f t="shared" si="1232"/>
        <v>0</v>
      </c>
    </row>
    <row r="11245" spans="1:17" ht="19.5" x14ac:dyDescent="0.4">
      <c r="A11245" s="33">
        <f t="shared" si="1227"/>
        <v>46712</v>
      </c>
      <c r="B11245" s="27" t="str">
        <f t="shared" si="1228"/>
        <v>(日)</v>
      </c>
      <c r="C11245" s="34">
        <v>0.1875</v>
      </c>
      <c r="D11245" s="16" t="s">
        <v>18</v>
      </c>
      <c r="E11245" s="35">
        <v>0.20833333333333301</v>
      </c>
      <c r="F11245" s="50">
        <f>IF(COUNTIF('リスト（不使用）'!$A$5:$A$6,単年カーブ!$A$1),"希望数量入力ください",'単年（2027年度）'!$E$12*単年カーブ!$R$3+'単年（2027年度）'!$E$12*(1-単年カーブ!$R$3)*単年カーブ!Q11245)</f>
        <v>0</v>
      </c>
      <c r="G11245" s="47">
        <f t="shared" si="1229"/>
        <v>0</v>
      </c>
      <c r="M11245">
        <f t="shared" si="1230"/>
        <v>11</v>
      </c>
      <c r="N11245">
        <f>IF(OR(WEEKDAY(A11245)=1,WEEKDAY(A11245)=7,COUNTIF('2027祝日等（不使用）'!$A$1:$A$20,単年カーブ!A11245)=1),0,1)</f>
        <v>0</v>
      </c>
      <c r="O11245">
        <f t="shared" si="1226"/>
        <v>10</v>
      </c>
      <c r="P11245">
        <f t="shared" si="1231"/>
        <v>0</v>
      </c>
      <c r="Q11245">
        <f t="shared" si="1232"/>
        <v>0</v>
      </c>
    </row>
    <row r="11246" spans="1:17" ht="19.5" x14ac:dyDescent="0.4">
      <c r="A11246" s="33">
        <f t="shared" si="1227"/>
        <v>46712</v>
      </c>
      <c r="B11246" s="27" t="str">
        <f t="shared" si="1228"/>
        <v>(日)</v>
      </c>
      <c r="C11246" s="34">
        <v>0.20833333333333301</v>
      </c>
      <c r="D11246" s="16" t="s">
        <v>18</v>
      </c>
      <c r="E11246" s="35">
        <v>0.22916666666666699</v>
      </c>
      <c r="F11246" s="50">
        <f>IF(COUNTIF('リスト（不使用）'!$A$5:$A$6,単年カーブ!$A$1),"希望数量入力ください",'単年（2027年度）'!$E$12*単年カーブ!$R$3+'単年（2027年度）'!$E$12*(1-単年カーブ!$R$3)*単年カーブ!Q11246)</f>
        <v>0</v>
      </c>
      <c r="G11246" s="47">
        <f t="shared" si="1229"/>
        <v>0</v>
      </c>
      <c r="M11246">
        <f t="shared" si="1230"/>
        <v>11</v>
      </c>
      <c r="N11246">
        <f>IF(OR(WEEKDAY(A11246)=1,WEEKDAY(A11246)=7,COUNTIF('2027祝日等（不使用）'!$A$1:$A$20,単年カーブ!A11246)=1),0,1)</f>
        <v>0</v>
      </c>
      <c r="O11246">
        <f t="shared" si="1226"/>
        <v>11</v>
      </c>
      <c r="P11246">
        <f t="shared" si="1231"/>
        <v>0</v>
      </c>
      <c r="Q11246">
        <f t="shared" si="1232"/>
        <v>0</v>
      </c>
    </row>
    <row r="11247" spans="1:17" ht="19.5" x14ac:dyDescent="0.4">
      <c r="A11247" s="33">
        <f t="shared" si="1227"/>
        <v>46712</v>
      </c>
      <c r="B11247" s="27" t="str">
        <f t="shared" si="1228"/>
        <v>(日)</v>
      </c>
      <c r="C11247" s="34">
        <v>0.22916666666666699</v>
      </c>
      <c r="D11247" s="16" t="s">
        <v>18</v>
      </c>
      <c r="E11247" s="35">
        <v>0.25</v>
      </c>
      <c r="F11247" s="50">
        <f>IF(COUNTIF('リスト（不使用）'!$A$5:$A$6,単年カーブ!$A$1),"希望数量入力ください",'単年（2027年度）'!$E$12*単年カーブ!$R$3+'単年（2027年度）'!$E$12*(1-単年カーブ!$R$3)*単年カーブ!Q11247)</f>
        <v>0</v>
      </c>
      <c r="G11247" s="47">
        <f t="shared" si="1229"/>
        <v>0</v>
      </c>
      <c r="M11247">
        <f t="shared" si="1230"/>
        <v>11</v>
      </c>
      <c r="N11247">
        <f>IF(OR(WEEKDAY(A11247)=1,WEEKDAY(A11247)=7,COUNTIF('2027祝日等（不使用）'!$A$1:$A$20,単年カーブ!A11247)=1),0,1)</f>
        <v>0</v>
      </c>
      <c r="O11247">
        <f t="shared" si="1226"/>
        <v>12</v>
      </c>
      <c r="P11247">
        <f t="shared" si="1231"/>
        <v>0</v>
      </c>
      <c r="Q11247">
        <f t="shared" si="1232"/>
        <v>0</v>
      </c>
    </row>
    <row r="11248" spans="1:17" ht="19.5" x14ac:dyDescent="0.4">
      <c r="A11248" s="33">
        <f t="shared" si="1227"/>
        <v>46712</v>
      </c>
      <c r="B11248" s="27" t="str">
        <f t="shared" si="1228"/>
        <v>(日)</v>
      </c>
      <c r="C11248" s="34">
        <v>0.25</v>
      </c>
      <c r="D11248" s="16" t="s">
        <v>18</v>
      </c>
      <c r="E11248" s="35">
        <v>0.27083333333333298</v>
      </c>
      <c r="F11248" s="50">
        <f>IF(COUNTIF('リスト（不使用）'!$A$5:$A$6,単年カーブ!$A$1),"希望数量入力ください",'単年（2027年度）'!$E$12*単年カーブ!$R$3+'単年（2027年度）'!$E$12*(1-単年カーブ!$R$3)*単年カーブ!Q11248)</f>
        <v>0</v>
      </c>
      <c r="G11248" s="47">
        <f t="shared" si="1229"/>
        <v>0</v>
      </c>
      <c r="M11248">
        <f t="shared" si="1230"/>
        <v>11</v>
      </c>
      <c r="N11248">
        <f>IF(OR(WEEKDAY(A11248)=1,WEEKDAY(A11248)=7,COUNTIF('2027祝日等（不使用）'!$A$1:$A$20,単年カーブ!A11248)=1),0,1)</f>
        <v>0</v>
      </c>
      <c r="O11248">
        <f t="shared" si="1226"/>
        <v>13</v>
      </c>
      <c r="P11248">
        <f t="shared" si="1231"/>
        <v>0</v>
      </c>
      <c r="Q11248">
        <f t="shared" si="1232"/>
        <v>0</v>
      </c>
    </row>
    <row r="11249" spans="1:17" ht="19.5" x14ac:dyDescent="0.4">
      <c r="A11249" s="33">
        <f t="shared" si="1227"/>
        <v>46712</v>
      </c>
      <c r="B11249" s="27" t="str">
        <f t="shared" si="1228"/>
        <v>(日)</v>
      </c>
      <c r="C11249" s="34">
        <v>0.27083333333333298</v>
      </c>
      <c r="D11249" s="16" t="s">
        <v>18</v>
      </c>
      <c r="E11249" s="35">
        <v>0.29166666666666702</v>
      </c>
      <c r="F11249" s="50">
        <f>IF(COUNTIF('リスト（不使用）'!$A$5:$A$6,単年カーブ!$A$1),"希望数量入力ください",'単年（2027年度）'!$E$12*単年カーブ!$R$3+'単年（2027年度）'!$E$12*(1-単年カーブ!$R$3)*単年カーブ!Q11249)</f>
        <v>0</v>
      </c>
      <c r="G11249" s="47">
        <f t="shared" si="1229"/>
        <v>0</v>
      </c>
      <c r="M11249">
        <f t="shared" si="1230"/>
        <v>11</v>
      </c>
      <c r="N11249">
        <f>IF(OR(WEEKDAY(A11249)=1,WEEKDAY(A11249)=7,COUNTIF('2027祝日等（不使用）'!$A$1:$A$20,単年カーブ!A11249)=1),0,1)</f>
        <v>0</v>
      </c>
      <c r="O11249">
        <f t="shared" si="1226"/>
        <v>14</v>
      </c>
      <c r="P11249">
        <f t="shared" si="1231"/>
        <v>0</v>
      </c>
      <c r="Q11249">
        <f t="shared" si="1232"/>
        <v>0</v>
      </c>
    </row>
    <row r="11250" spans="1:17" ht="19.5" x14ac:dyDescent="0.4">
      <c r="A11250" s="33">
        <f t="shared" si="1227"/>
        <v>46712</v>
      </c>
      <c r="B11250" s="27" t="str">
        <f t="shared" si="1228"/>
        <v>(日)</v>
      </c>
      <c r="C11250" s="34">
        <v>0.29166666666666702</v>
      </c>
      <c r="D11250" s="16" t="s">
        <v>18</v>
      </c>
      <c r="E11250" s="35">
        <v>0.3125</v>
      </c>
      <c r="F11250" s="50">
        <f>IF(COUNTIF('リスト（不使用）'!$A$5:$A$6,単年カーブ!$A$1),"希望数量入力ください",'単年（2027年度）'!$E$12*単年カーブ!$R$3+'単年（2027年度）'!$E$12*(1-単年カーブ!$R$3)*単年カーブ!Q11250)</f>
        <v>0</v>
      </c>
      <c r="G11250" s="47">
        <f t="shared" si="1229"/>
        <v>0</v>
      </c>
      <c r="M11250">
        <f t="shared" si="1230"/>
        <v>11</v>
      </c>
      <c r="N11250">
        <f>IF(OR(WEEKDAY(A11250)=1,WEEKDAY(A11250)=7,COUNTIF('2027祝日等（不使用）'!$A$1:$A$20,単年カーブ!A11250)=1),0,1)</f>
        <v>0</v>
      </c>
      <c r="O11250">
        <f t="shared" si="1226"/>
        <v>15</v>
      </c>
      <c r="P11250">
        <f t="shared" si="1231"/>
        <v>0</v>
      </c>
      <c r="Q11250">
        <f t="shared" si="1232"/>
        <v>0</v>
      </c>
    </row>
    <row r="11251" spans="1:17" ht="19.5" x14ac:dyDescent="0.4">
      <c r="A11251" s="33">
        <f t="shared" si="1227"/>
        <v>46712</v>
      </c>
      <c r="B11251" s="27" t="str">
        <f t="shared" si="1228"/>
        <v>(日)</v>
      </c>
      <c r="C11251" s="34">
        <v>0.3125</v>
      </c>
      <c r="D11251" s="16" t="s">
        <v>18</v>
      </c>
      <c r="E11251" s="35">
        <v>0.33333333333333298</v>
      </c>
      <c r="F11251" s="50">
        <f>IF(COUNTIF('リスト（不使用）'!$A$5:$A$6,単年カーブ!$A$1),"希望数量入力ください",'単年（2027年度）'!$E$12*単年カーブ!$R$3+'単年（2027年度）'!$E$12*(1-単年カーブ!$R$3)*単年カーブ!Q11251)</f>
        <v>0</v>
      </c>
      <c r="G11251" s="47">
        <f t="shared" si="1229"/>
        <v>0</v>
      </c>
      <c r="M11251">
        <f t="shared" si="1230"/>
        <v>11</v>
      </c>
      <c r="N11251">
        <f>IF(OR(WEEKDAY(A11251)=1,WEEKDAY(A11251)=7,COUNTIF('2027祝日等（不使用）'!$A$1:$A$20,単年カーブ!A11251)=1),0,1)</f>
        <v>0</v>
      </c>
      <c r="O11251">
        <f t="shared" si="1226"/>
        <v>16</v>
      </c>
      <c r="P11251">
        <f t="shared" si="1231"/>
        <v>0</v>
      </c>
      <c r="Q11251">
        <f t="shared" si="1232"/>
        <v>0</v>
      </c>
    </row>
    <row r="11252" spans="1:17" ht="19.5" x14ac:dyDescent="0.4">
      <c r="A11252" s="33">
        <f t="shared" si="1227"/>
        <v>46712</v>
      </c>
      <c r="B11252" s="27" t="str">
        <f t="shared" si="1228"/>
        <v>(日)</v>
      </c>
      <c r="C11252" s="34">
        <v>0.33333333333333298</v>
      </c>
      <c r="D11252" s="16" t="s">
        <v>18</v>
      </c>
      <c r="E11252" s="35">
        <v>0.35416666666666702</v>
      </c>
      <c r="F11252" s="50">
        <f>IF(COUNTIF('リスト（不使用）'!$A$5:$A$6,単年カーブ!$A$1),"希望数量入力ください",'単年（2027年度）'!$E$12*単年カーブ!$R$3+'単年（2027年度）'!$E$12*(1-単年カーブ!$R$3)*単年カーブ!Q11252)</f>
        <v>0</v>
      </c>
      <c r="G11252" s="47">
        <f t="shared" si="1229"/>
        <v>0</v>
      </c>
      <c r="M11252">
        <f t="shared" si="1230"/>
        <v>11</v>
      </c>
      <c r="N11252">
        <f>IF(OR(WEEKDAY(A11252)=1,WEEKDAY(A11252)=7,COUNTIF('2027祝日等（不使用）'!$A$1:$A$20,単年カーブ!A11252)=1),0,1)</f>
        <v>0</v>
      </c>
      <c r="O11252">
        <f t="shared" ref="O11252:O11315" si="1233">O11204</f>
        <v>17</v>
      </c>
      <c r="P11252">
        <f t="shared" si="1231"/>
        <v>1</v>
      </c>
      <c r="Q11252">
        <f t="shared" si="1232"/>
        <v>0</v>
      </c>
    </row>
    <row r="11253" spans="1:17" ht="19.5" x14ac:dyDescent="0.4">
      <c r="A11253" s="33">
        <f t="shared" si="1227"/>
        <v>46712</v>
      </c>
      <c r="B11253" s="27" t="str">
        <f t="shared" si="1228"/>
        <v>(日)</v>
      </c>
      <c r="C11253" s="34">
        <v>0.35416666666666702</v>
      </c>
      <c r="D11253" s="16" t="s">
        <v>18</v>
      </c>
      <c r="E11253" s="35">
        <v>0.375</v>
      </c>
      <c r="F11253" s="50">
        <f>IF(COUNTIF('リスト（不使用）'!$A$5:$A$6,単年カーブ!$A$1),"希望数量入力ください",'単年（2027年度）'!$E$12*単年カーブ!$R$3+'単年（2027年度）'!$E$12*(1-単年カーブ!$R$3)*単年カーブ!Q11253)</f>
        <v>0</v>
      </c>
      <c r="G11253" s="47">
        <f t="shared" si="1229"/>
        <v>0</v>
      </c>
      <c r="M11253">
        <f t="shared" si="1230"/>
        <v>11</v>
      </c>
      <c r="N11253">
        <f>IF(OR(WEEKDAY(A11253)=1,WEEKDAY(A11253)=7,COUNTIF('2027祝日等（不使用）'!$A$1:$A$20,単年カーブ!A11253)=1),0,1)</f>
        <v>0</v>
      </c>
      <c r="O11253">
        <f t="shared" si="1233"/>
        <v>18</v>
      </c>
      <c r="P11253">
        <f t="shared" si="1231"/>
        <v>1</v>
      </c>
      <c r="Q11253">
        <f t="shared" si="1232"/>
        <v>0</v>
      </c>
    </row>
    <row r="11254" spans="1:17" ht="19.5" x14ac:dyDescent="0.4">
      <c r="A11254" s="33">
        <f t="shared" si="1227"/>
        <v>46712</v>
      </c>
      <c r="B11254" s="27" t="str">
        <f t="shared" si="1228"/>
        <v>(日)</v>
      </c>
      <c r="C11254" s="34">
        <v>0.375</v>
      </c>
      <c r="D11254" s="16" t="s">
        <v>18</v>
      </c>
      <c r="E11254" s="35">
        <v>0.39583333333333298</v>
      </c>
      <c r="F11254" s="50">
        <f>IF(COUNTIF('リスト（不使用）'!$A$5:$A$6,単年カーブ!$A$1),"希望数量入力ください",'単年（2027年度）'!$E$12*単年カーブ!$R$3+'単年（2027年度）'!$E$12*(1-単年カーブ!$R$3)*単年カーブ!Q11254)</f>
        <v>0</v>
      </c>
      <c r="G11254" s="47">
        <f t="shared" si="1229"/>
        <v>0</v>
      </c>
      <c r="M11254">
        <f t="shared" si="1230"/>
        <v>11</v>
      </c>
      <c r="N11254">
        <f>IF(OR(WEEKDAY(A11254)=1,WEEKDAY(A11254)=7,COUNTIF('2027祝日等（不使用）'!$A$1:$A$20,単年カーブ!A11254)=1),0,1)</f>
        <v>0</v>
      </c>
      <c r="O11254">
        <f t="shared" si="1233"/>
        <v>19</v>
      </c>
      <c r="P11254">
        <f t="shared" si="1231"/>
        <v>1</v>
      </c>
      <c r="Q11254">
        <f t="shared" si="1232"/>
        <v>0</v>
      </c>
    </row>
    <row r="11255" spans="1:17" ht="19.5" x14ac:dyDescent="0.4">
      <c r="A11255" s="33">
        <f t="shared" si="1227"/>
        <v>46712</v>
      </c>
      <c r="B11255" s="27" t="str">
        <f t="shared" si="1228"/>
        <v>(日)</v>
      </c>
      <c r="C11255" s="34">
        <v>0.39583333333333298</v>
      </c>
      <c r="D11255" s="16" t="s">
        <v>18</v>
      </c>
      <c r="E11255" s="35">
        <v>0.41666666666666702</v>
      </c>
      <c r="F11255" s="50">
        <f>IF(COUNTIF('リスト（不使用）'!$A$5:$A$6,単年カーブ!$A$1),"希望数量入力ください",'単年（2027年度）'!$E$12*単年カーブ!$R$3+'単年（2027年度）'!$E$12*(1-単年カーブ!$R$3)*単年カーブ!Q11255)</f>
        <v>0</v>
      </c>
      <c r="G11255" s="47">
        <f t="shared" si="1229"/>
        <v>0</v>
      </c>
      <c r="M11255">
        <f t="shared" si="1230"/>
        <v>11</v>
      </c>
      <c r="N11255">
        <f>IF(OR(WEEKDAY(A11255)=1,WEEKDAY(A11255)=7,COUNTIF('2027祝日等（不使用）'!$A$1:$A$20,単年カーブ!A11255)=1),0,1)</f>
        <v>0</v>
      </c>
      <c r="O11255">
        <f t="shared" si="1233"/>
        <v>20</v>
      </c>
      <c r="P11255">
        <f t="shared" si="1231"/>
        <v>1</v>
      </c>
      <c r="Q11255">
        <f t="shared" si="1232"/>
        <v>0</v>
      </c>
    </row>
    <row r="11256" spans="1:17" ht="19.5" x14ac:dyDescent="0.4">
      <c r="A11256" s="33">
        <f t="shared" si="1227"/>
        <v>46712</v>
      </c>
      <c r="B11256" s="27" t="str">
        <f t="shared" si="1228"/>
        <v>(日)</v>
      </c>
      <c r="C11256" s="34">
        <v>0.41666666666666702</v>
      </c>
      <c r="D11256" s="16" t="s">
        <v>18</v>
      </c>
      <c r="E11256" s="35">
        <v>0.4375</v>
      </c>
      <c r="F11256" s="50">
        <f>IF(COUNTIF('リスト（不使用）'!$A$5:$A$6,単年カーブ!$A$1),"希望数量入力ください",'単年（2027年度）'!$E$12*単年カーブ!$R$3+'単年（2027年度）'!$E$12*(1-単年カーブ!$R$3)*単年カーブ!Q11256)</f>
        <v>0</v>
      </c>
      <c r="G11256" s="47">
        <f t="shared" si="1229"/>
        <v>0</v>
      </c>
      <c r="M11256">
        <f t="shared" si="1230"/>
        <v>11</v>
      </c>
      <c r="N11256">
        <f>IF(OR(WEEKDAY(A11256)=1,WEEKDAY(A11256)=7,COUNTIF('2027祝日等（不使用）'!$A$1:$A$20,単年カーブ!A11256)=1),0,1)</f>
        <v>0</v>
      </c>
      <c r="O11256">
        <f t="shared" si="1233"/>
        <v>21</v>
      </c>
      <c r="P11256">
        <f t="shared" si="1231"/>
        <v>1</v>
      </c>
      <c r="Q11256">
        <f t="shared" si="1232"/>
        <v>0</v>
      </c>
    </row>
    <row r="11257" spans="1:17" ht="19.5" x14ac:dyDescent="0.4">
      <c r="A11257" s="33">
        <f t="shared" si="1227"/>
        <v>46712</v>
      </c>
      <c r="B11257" s="27" t="str">
        <f t="shared" si="1228"/>
        <v>(日)</v>
      </c>
      <c r="C11257" s="34">
        <v>0.4375</v>
      </c>
      <c r="D11257" s="16" t="s">
        <v>18</v>
      </c>
      <c r="E11257" s="35">
        <v>0.45833333333333298</v>
      </c>
      <c r="F11257" s="50">
        <f>IF(COUNTIF('リスト（不使用）'!$A$5:$A$6,単年カーブ!$A$1),"希望数量入力ください",'単年（2027年度）'!$E$12*単年カーブ!$R$3+'単年（2027年度）'!$E$12*(1-単年カーブ!$R$3)*単年カーブ!Q11257)</f>
        <v>0</v>
      </c>
      <c r="G11257" s="47">
        <f t="shared" si="1229"/>
        <v>0</v>
      </c>
      <c r="M11257">
        <f t="shared" si="1230"/>
        <v>11</v>
      </c>
      <c r="N11257">
        <f>IF(OR(WEEKDAY(A11257)=1,WEEKDAY(A11257)=7,COUNTIF('2027祝日等（不使用）'!$A$1:$A$20,単年カーブ!A11257)=1),0,1)</f>
        <v>0</v>
      </c>
      <c r="O11257">
        <f t="shared" si="1233"/>
        <v>22</v>
      </c>
      <c r="P11257">
        <f t="shared" si="1231"/>
        <v>1</v>
      </c>
      <c r="Q11257">
        <f t="shared" si="1232"/>
        <v>0</v>
      </c>
    </row>
    <row r="11258" spans="1:17" ht="19.5" x14ac:dyDescent="0.4">
      <c r="A11258" s="33">
        <f t="shared" ref="A11258:A11321" si="1234">A11210+1</f>
        <v>46712</v>
      </c>
      <c r="B11258" s="27" t="str">
        <f t="shared" si="1228"/>
        <v>(日)</v>
      </c>
      <c r="C11258" s="34">
        <v>0.45833333333333298</v>
      </c>
      <c r="D11258" s="16" t="s">
        <v>18</v>
      </c>
      <c r="E11258" s="35">
        <v>0.47916666666666702</v>
      </c>
      <c r="F11258" s="50">
        <f>IF(COUNTIF('リスト（不使用）'!$A$5:$A$6,単年カーブ!$A$1),"希望数量入力ください",'単年（2027年度）'!$E$12*単年カーブ!$R$3+'単年（2027年度）'!$E$12*(1-単年カーブ!$R$3)*単年カーブ!Q11258)</f>
        <v>0</v>
      </c>
      <c r="G11258" s="47">
        <f t="shared" si="1229"/>
        <v>0</v>
      </c>
      <c r="M11258">
        <f t="shared" si="1230"/>
        <v>11</v>
      </c>
      <c r="N11258">
        <f>IF(OR(WEEKDAY(A11258)=1,WEEKDAY(A11258)=7,COUNTIF('2027祝日等（不使用）'!$A$1:$A$20,単年カーブ!A11258)=1),0,1)</f>
        <v>0</v>
      </c>
      <c r="O11258">
        <f t="shared" si="1233"/>
        <v>23</v>
      </c>
      <c r="P11258">
        <f t="shared" si="1231"/>
        <v>1</v>
      </c>
      <c r="Q11258">
        <f t="shared" si="1232"/>
        <v>0</v>
      </c>
    </row>
    <row r="11259" spans="1:17" ht="19.5" x14ac:dyDescent="0.4">
      <c r="A11259" s="33">
        <f t="shared" si="1234"/>
        <v>46712</v>
      </c>
      <c r="B11259" s="27" t="str">
        <f t="shared" si="1228"/>
        <v>(日)</v>
      </c>
      <c r="C11259" s="34">
        <v>0.47916666666666702</v>
      </c>
      <c r="D11259" s="16" t="s">
        <v>18</v>
      </c>
      <c r="E11259" s="35">
        <v>0.5</v>
      </c>
      <c r="F11259" s="50">
        <f>IF(COUNTIF('リスト（不使用）'!$A$5:$A$6,単年カーブ!$A$1),"希望数量入力ください",'単年（2027年度）'!$E$12*単年カーブ!$R$3+'単年（2027年度）'!$E$12*(1-単年カーブ!$R$3)*単年カーブ!Q11259)</f>
        <v>0</v>
      </c>
      <c r="G11259" s="47">
        <f t="shared" si="1229"/>
        <v>0</v>
      </c>
      <c r="M11259">
        <f t="shared" si="1230"/>
        <v>11</v>
      </c>
      <c r="N11259">
        <f>IF(OR(WEEKDAY(A11259)=1,WEEKDAY(A11259)=7,COUNTIF('2027祝日等（不使用）'!$A$1:$A$20,単年カーブ!A11259)=1),0,1)</f>
        <v>0</v>
      </c>
      <c r="O11259">
        <f t="shared" si="1233"/>
        <v>24</v>
      </c>
      <c r="P11259">
        <f t="shared" si="1231"/>
        <v>1</v>
      </c>
      <c r="Q11259">
        <f t="shared" si="1232"/>
        <v>0</v>
      </c>
    </row>
    <row r="11260" spans="1:17" ht="19.5" x14ac:dyDescent="0.4">
      <c r="A11260" s="33">
        <f t="shared" si="1234"/>
        <v>46712</v>
      </c>
      <c r="B11260" s="27" t="str">
        <f t="shared" si="1228"/>
        <v>(日)</v>
      </c>
      <c r="C11260" s="34">
        <v>0.5</v>
      </c>
      <c r="D11260" s="16" t="s">
        <v>18</v>
      </c>
      <c r="E11260" s="35">
        <v>0.52083333333333304</v>
      </c>
      <c r="F11260" s="50">
        <f>IF(COUNTIF('リスト（不使用）'!$A$5:$A$6,単年カーブ!$A$1),"希望数量入力ください",'単年（2027年度）'!$E$12*単年カーブ!$R$3+'単年（2027年度）'!$E$12*(1-単年カーブ!$R$3)*単年カーブ!Q11260)</f>
        <v>0</v>
      </c>
      <c r="G11260" s="47">
        <f t="shared" si="1229"/>
        <v>0</v>
      </c>
      <c r="M11260">
        <f t="shared" si="1230"/>
        <v>11</v>
      </c>
      <c r="N11260">
        <f>IF(OR(WEEKDAY(A11260)=1,WEEKDAY(A11260)=7,COUNTIF('2027祝日等（不使用）'!$A$1:$A$20,単年カーブ!A11260)=1),0,1)</f>
        <v>0</v>
      </c>
      <c r="O11260">
        <f t="shared" si="1233"/>
        <v>25</v>
      </c>
      <c r="P11260">
        <f t="shared" si="1231"/>
        <v>1</v>
      </c>
      <c r="Q11260">
        <f t="shared" si="1232"/>
        <v>0</v>
      </c>
    </row>
    <row r="11261" spans="1:17" ht="19.5" x14ac:dyDescent="0.4">
      <c r="A11261" s="33">
        <f t="shared" si="1234"/>
        <v>46712</v>
      </c>
      <c r="B11261" s="27" t="str">
        <f t="shared" si="1228"/>
        <v>(日)</v>
      </c>
      <c r="C11261" s="34">
        <v>0.52083333333333304</v>
      </c>
      <c r="D11261" s="16" t="s">
        <v>18</v>
      </c>
      <c r="E11261" s="35">
        <v>0.54166666666666696</v>
      </c>
      <c r="F11261" s="50">
        <f>IF(COUNTIF('リスト（不使用）'!$A$5:$A$6,単年カーブ!$A$1),"希望数量入力ください",'単年（2027年度）'!$E$12*単年カーブ!$R$3+'単年（2027年度）'!$E$12*(1-単年カーブ!$R$3)*単年カーブ!Q11261)</f>
        <v>0</v>
      </c>
      <c r="G11261" s="47">
        <f t="shared" si="1229"/>
        <v>0</v>
      </c>
      <c r="M11261">
        <f t="shared" si="1230"/>
        <v>11</v>
      </c>
      <c r="N11261">
        <f>IF(OR(WEEKDAY(A11261)=1,WEEKDAY(A11261)=7,COUNTIF('2027祝日等（不使用）'!$A$1:$A$20,単年カーブ!A11261)=1),0,1)</f>
        <v>0</v>
      </c>
      <c r="O11261">
        <f t="shared" si="1233"/>
        <v>26</v>
      </c>
      <c r="P11261">
        <f t="shared" si="1231"/>
        <v>1</v>
      </c>
      <c r="Q11261">
        <f t="shared" si="1232"/>
        <v>0</v>
      </c>
    </row>
    <row r="11262" spans="1:17" ht="19.5" x14ac:dyDescent="0.4">
      <c r="A11262" s="33">
        <f t="shared" si="1234"/>
        <v>46712</v>
      </c>
      <c r="B11262" s="27" t="str">
        <f t="shared" si="1228"/>
        <v>(日)</v>
      </c>
      <c r="C11262" s="34">
        <v>0.54166666666666696</v>
      </c>
      <c r="D11262" s="16" t="s">
        <v>18</v>
      </c>
      <c r="E11262" s="35">
        <v>0.5625</v>
      </c>
      <c r="F11262" s="50">
        <f>IF(COUNTIF('リスト（不使用）'!$A$5:$A$6,単年カーブ!$A$1),"希望数量入力ください",'単年（2027年度）'!$E$12*単年カーブ!$R$3+'単年（2027年度）'!$E$12*(1-単年カーブ!$R$3)*単年カーブ!Q11262)</f>
        <v>0</v>
      </c>
      <c r="G11262" s="47">
        <f t="shared" si="1229"/>
        <v>0</v>
      </c>
      <c r="M11262">
        <f t="shared" si="1230"/>
        <v>11</v>
      </c>
      <c r="N11262">
        <f>IF(OR(WEEKDAY(A11262)=1,WEEKDAY(A11262)=7,COUNTIF('2027祝日等（不使用）'!$A$1:$A$20,単年カーブ!A11262)=1),0,1)</f>
        <v>0</v>
      </c>
      <c r="O11262">
        <f t="shared" si="1233"/>
        <v>27</v>
      </c>
      <c r="P11262">
        <f t="shared" si="1231"/>
        <v>1</v>
      </c>
      <c r="Q11262">
        <f t="shared" si="1232"/>
        <v>0</v>
      </c>
    </row>
    <row r="11263" spans="1:17" ht="19.5" x14ac:dyDescent="0.4">
      <c r="A11263" s="33">
        <f t="shared" si="1234"/>
        <v>46712</v>
      </c>
      <c r="B11263" s="27" t="str">
        <f t="shared" si="1228"/>
        <v>(日)</v>
      </c>
      <c r="C11263" s="34">
        <v>0.5625</v>
      </c>
      <c r="D11263" s="16" t="s">
        <v>18</v>
      </c>
      <c r="E11263" s="35">
        <v>0.58333333333333304</v>
      </c>
      <c r="F11263" s="50">
        <f>IF(COUNTIF('リスト（不使用）'!$A$5:$A$6,単年カーブ!$A$1),"希望数量入力ください",'単年（2027年度）'!$E$12*単年カーブ!$R$3+'単年（2027年度）'!$E$12*(1-単年カーブ!$R$3)*単年カーブ!Q11263)</f>
        <v>0</v>
      </c>
      <c r="G11263" s="47">
        <f t="shared" si="1229"/>
        <v>0</v>
      </c>
      <c r="M11263">
        <f t="shared" si="1230"/>
        <v>11</v>
      </c>
      <c r="N11263">
        <f>IF(OR(WEEKDAY(A11263)=1,WEEKDAY(A11263)=7,COUNTIF('2027祝日等（不使用）'!$A$1:$A$20,単年カーブ!A11263)=1),0,1)</f>
        <v>0</v>
      </c>
      <c r="O11263">
        <f t="shared" si="1233"/>
        <v>28</v>
      </c>
      <c r="P11263">
        <f t="shared" si="1231"/>
        <v>1</v>
      </c>
      <c r="Q11263">
        <f t="shared" si="1232"/>
        <v>0</v>
      </c>
    </row>
    <row r="11264" spans="1:17" ht="19.5" x14ac:dyDescent="0.4">
      <c r="A11264" s="33">
        <f t="shared" si="1234"/>
        <v>46712</v>
      </c>
      <c r="B11264" s="27" t="str">
        <f t="shared" si="1228"/>
        <v>(日)</v>
      </c>
      <c r="C11264" s="34">
        <v>0.58333333333333304</v>
      </c>
      <c r="D11264" s="16" t="s">
        <v>18</v>
      </c>
      <c r="E11264" s="35">
        <v>0.60416666666666696</v>
      </c>
      <c r="F11264" s="50">
        <f>IF(COUNTIF('リスト（不使用）'!$A$5:$A$6,単年カーブ!$A$1),"希望数量入力ください",'単年（2027年度）'!$E$12*単年カーブ!$R$3+'単年（2027年度）'!$E$12*(1-単年カーブ!$R$3)*単年カーブ!Q11264)</f>
        <v>0</v>
      </c>
      <c r="G11264" s="47">
        <f t="shared" si="1229"/>
        <v>0</v>
      </c>
      <c r="M11264">
        <f t="shared" si="1230"/>
        <v>11</v>
      </c>
      <c r="N11264">
        <f>IF(OR(WEEKDAY(A11264)=1,WEEKDAY(A11264)=7,COUNTIF('2027祝日等（不使用）'!$A$1:$A$20,単年カーブ!A11264)=1),0,1)</f>
        <v>0</v>
      </c>
      <c r="O11264">
        <f t="shared" si="1233"/>
        <v>29</v>
      </c>
      <c r="P11264">
        <f t="shared" si="1231"/>
        <v>1</v>
      </c>
      <c r="Q11264">
        <f t="shared" si="1232"/>
        <v>0</v>
      </c>
    </row>
    <row r="11265" spans="1:17" ht="19.5" x14ac:dyDescent="0.4">
      <c r="A11265" s="33">
        <f t="shared" si="1234"/>
        <v>46712</v>
      </c>
      <c r="B11265" s="27" t="str">
        <f t="shared" si="1228"/>
        <v>(日)</v>
      </c>
      <c r="C11265" s="34">
        <v>0.60416666666666696</v>
      </c>
      <c r="D11265" s="16" t="s">
        <v>18</v>
      </c>
      <c r="E11265" s="35">
        <v>0.625</v>
      </c>
      <c r="F11265" s="50">
        <f>IF(COUNTIF('リスト（不使用）'!$A$5:$A$6,単年カーブ!$A$1),"希望数量入力ください",'単年（2027年度）'!$E$12*単年カーブ!$R$3+'単年（2027年度）'!$E$12*(1-単年カーブ!$R$3)*単年カーブ!Q11265)</f>
        <v>0</v>
      </c>
      <c r="G11265" s="47">
        <f t="shared" si="1229"/>
        <v>0</v>
      </c>
      <c r="M11265">
        <f t="shared" si="1230"/>
        <v>11</v>
      </c>
      <c r="N11265">
        <f>IF(OR(WEEKDAY(A11265)=1,WEEKDAY(A11265)=7,COUNTIF('2027祝日等（不使用）'!$A$1:$A$20,単年カーブ!A11265)=1),0,1)</f>
        <v>0</v>
      </c>
      <c r="O11265">
        <f t="shared" si="1233"/>
        <v>30</v>
      </c>
      <c r="P11265">
        <f t="shared" si="1231"/>
        <v>1</v>
      </c>
      <c r="Q11265">
        <f t="shared" si="1232"/>
        <v>0</v>
      </c>
    </row>
    <row r="11266" spans="1:17" ht="19.5" x14ac:dyDescent="0.4">
      <c r="A11266" s="33">
        <f t="shared" si="1234"/>
        <v>46712</v>
      </c>
      <c r="B11266" s="27" t="str">
        <f t="shared" si="1228"/>
        <v>(日)</v>
      </c>
      <c r="C11266" s="34">
        <v>0.625</v>
      </c>
      <c r="D11266" s="16" t="s">
        <v>18</v>
      </c>
      <c r="E11266" s="35">
        <v>0.64583333333333304</v>
      </c>
      <c r="F11266" s="50">
        <f>IF(COUNTIF('リスト（不使用）'!$A$5:$A$6,単年カーブ!$A$1),"希望数量入力ください",'単年（2027年度）'!$E$12*単年カーブ!$R$3+'単年（2027年度）'!$E$12*(1-単年カーブ!$R$3)*単年カーブ!Q11266)</f>
        <v>0</v>
      </c>
      <c r="G11266" s="47">
        <f t="shared" si="1229"/>
        <v>0</v>
      </c>
      <c r="M11266">
        <f t="shared" si="1230"/>
        <v>11</v>
      </c>
      <c r="N11266">
        <f>IF(OR(WEEKDAY(A11266)=1,WEEKDAY(A11266)=7,COUNTIF('2027祝日等（不使用）'!$A$1:$A$20,単年カーブ!A11266)=1),0,1)</f>
        <v>0</v>
      </c>
      <c r="O11266">
        <f t="shared" si="1233"/>
        <v>31</v>
      </c>
      <c r="P11266">
        <f t="shared" si="1231"/>
        <v>1</v>
      </c>
      <c r="Q11266">
        <f t="shared" si="1232"/>
        <v>0</v>
      </c>
    </row>
    <row r="11267" spans="1:17" ht="19.5" x14ac:dyDescent="0.4">
      <c r="A11267" s="33">
        <f t="shared" si="1234"/>
        <v>46712</v>
      </c>
      <c r="B11267" s="27" t="str">
        <f t="shared" si="1228"/>
        <v>(日)</v>
      </c>
      <c r="C11267" s="34">
        <v>0.64583333333333304</v>
      </c>
      <c r="D11267" s="16" t="s">
        <v>18</v>
      </c>
      <c r="E11267" s="35">
        <v>0.66666666666666696</v>
      </c>
      <c r="F11267" s="50">
        <f>IF(COUNTIF('リスト（不使用）'!$A$5:$A$6,単年カーブ!$A$1),"希望数量入力ください",'単年（2027年度）'!$E$12*単年カーブ!$R$3+'単年（2027年度）'!$E$12*(1-単年カーブ!$R$3)*単年カーブ!Q11267)</f>
        <v>0</v>
      </c>
      <c r="G11267" s="47">
        <f t="shared" si="1229"/>
        <v>0</v>
      </c>
      <c r="M11267">
        <f t="shared" si="1230"/>
        <v>11</v>
      </c>
      <c r="N11267">
        <f>IF(OR(WEEKDAY(A11267)=1,WEEKDAY(A11267)=7,COUNTIF('2027祝日等（不使用）'!$A$1:$A$20,単年カーブ!A11267)=1),0,1)</f>
        <v>0</v>
      </c>
      <c r="O11267">
        <f t="shared" si="1233"/>
        <v>32</v>
      </c>
      <c r="P11267">
        <f t="shared" si="1231"/>
        <v>1</v>
      </c>
      <c r="Q11267">
        <f t="shared" si="1232"/>
        <v>0</v>
      </c>
    </row>
    <row r="11268" spans="1:17" ht="19.5" x14ac:dyDescent="0.4">
      <c r="A11268" s="33">
        <f t="shared" si="1234"/>
        <v>46712</v>
      </c>
      <c r="B11268" s="27" t="str">
        <f t="shared" ref="B11268:B11331" si="1235">TEXT(A11268,"(aaa)")</f>
        <v>(日)</v>
      </c>
      <c r="C11268" s="34">
        <v>0.66666666666666696</v>
      </c>
      <c r="D11268" s="16" t="s">
        <v>18</v>
      </c>
      <c r="E11268" s="35">
        <v>0.6875</v>
      </c>
      <c r="F11268" s="50">
        <f>IF(COUNTIF('リスト（不使用）'!$A$5:$A$6,単年カーブ!$A$1),"希望数量入力ください",'単年（2027年度）'!$E$12*単年カーブ!$R$3+'単年（2027年度）'!$E$12*(1-単年カーブ!$R$3)*単年カーブ!Q11268)</f>
        <v>0</v>
      </c>
      <c r="G11268" s="47">
        <f t="shared" ref="G11268:G11331" si="1236">F11268/2</f>
        <v>0</v>
      </c>
      <c r="M11268">
        <f t="shared" ref="M11268:M11331" si="1237">MONTH(A11268)</f>
        <v>11</v>
      </c>
      <c r="N11268">
        <f>IF(OR(WEEKDAY(A11268)=1,WEEKDAY(A11268)=7,COUNTIF('2027祝日等（不使用）'!$A$1:$A$20,単年カーブ!A11268)=1),0,1)</f>
        <v>0</v>
      </c>
      <c r="O11268">
        <f t="shared" si="1233"/>
        <v>33</v>
      </c>
      <c r="P11268">
        <f t="shared" ref="P11268:P11331" si="1238">IF(AND(O11268&gt;16,O11268&lt;41),1,0)</f>
        <v>1</v>
      </c>
      <c r="Q11268">
        <f t="shared" ref="Q11268:Q11331" si="1239">P11268*N11268</f>
        <v>0</v>
      </c>
    </row>
    <row r="11269" spans="1:17" ht="19.5" x14ac:dyDescent="0.4">
      <c r="A11269" s="33">
        <f t="shared" si="1234"/>
        <v>46712</v>
      </c>
      <c r="B11269" s="27" t="str">
        <f t="shared" si="1235"/>
        <v>(日)</v>
      </c>
      <c r="C11269" s="34">
        <v>0.6875</v>
      </c>
      <c r="D11269" s="16" t="s">
        <v>18</v>
      </c>
      <c r="E11269" s="35">
        <v>0.70833333333333304</v>
      </c>
      <c r="F11269" s="50">
        <f>IF(COUNTIF('リスト（不使用）'!$A$5:$A$6,単年カーブ!$A$1),"希望数量入力ください",'単年（2027年度）'!$E$12*単年カーブ!$R$3+'単年（2027年度）'!$E$12*(1-単年カーブ!$R$3)*単年カーブ!Q11269)</f>
        <v>0</v>
      </c>
      <c r="G11269" s="47">
        <f t="shared" si="1236"/>
        <v>0</v>
      </c>
      <c r="M11269">
        <f t="shared" si="1237"/>
        <v>11</v>
      </c>
      <c r="N11269">
        <f>IF(OR(WEEKDAY(A11269)=1,WEEKDAY(A11269)=7,COUNTIF('2027祝日等（不使用）'!$A$1:$A$20,単年カーブ!A11269)=1),0,1)</f>
        <v>0</v>
      </c>
      <c r="O11269">
        <f t="shared" si="1233"/>
        <v>34</v>
      </c>
      <c r="P11269">
        <f t="shared" si="1238"/>
        <v>1</v>
      </c>
      <c r="Q11269">
        <f t="shared" si="1239"/>
        <v>0</v>
      </c>
    </row>
    <row r="11270" spans="1:17" ht="19.5" x14ac:dyDescent="0.4">
      <c r="A11270" s="33">
        <f t="shared" si="1234"/>
        <v>46712</v>
      </c>
      <c r="B11270" s="27" t="str">
        <f t="shared" si="1235"/>
        <v>(日)</v>
      </c>
      <c r="C11270" s="34">
        <v>0.70833333333333304</v>
      </c>
      <c r="D11270" s="16" t="s">
        <v>18</v>
      </c>
      <c r="E11270" s="35">
        <v>0.72916666666666696</v>
      </c>
      <c r="F11270" s="50">
        <f>IF(COUNTIF('リスト（不使用）'!$A$5:$A$6,単年カーブ!$A$1),"希望数量入力ください",'単年（2027年度）'!$E$12*単年カーブ!$R$3+'単年（2027年度）'!$E$12*(1-単年カーブ!$R$3)*単年カーブ!Q11270)</f>
        <v>0</v>
      </c>
      <c r="G11270" s="47">
        <f t="shared" si="1236"/>
        <v>0</v>
      </c>
      <c r="M11270">
        <f t="shared" si="1237"/>
        <v>11</v>
      </c>
      <c r="N11270">
        <f>IF(OR(WEEKDAY(A11270)=1,WEEKDAY(A11270)=7,COUNTIF('2027祝日等（不使用）'!$A$1:$A$20,単年カーブ!A11270)=1),0,1)</f>
        <v>0</v>
      </c>
      <c r="O11270">
        <f t="shared" si="1233"/>
        <v>35</v>
      </c>
      <c r="P11270">
        <f t="shared" si="1238"/>
        <v>1</v>
      </c>
      <c r="Q11270">
        <f t="shared" si="1239"/>
        <v>0</v>
      </c>
    </row>
    <row r="11271" spans="1:17" ht="19.5" x14ac:dyDescent="0.4">
      <c r="A11271" s="33">
        <f t="shared" si="1234"/>
        <v>46712</v>
      </c>
      <c r="B11271" s="27" t="str">
        <f t="shared" si="1235"/>
        <v>(日)</v>
      </c>
      <c r="C11271" s="34">
        <v>0.72916666666666696</v>
      </c>
      <c r="D11271" s="16" t="s">
        <v>18</v>
      </c>
      <c r="E11271" s="35">
        <v>0.75</v>
      </c>
      <c r="F11271" s="50">
        <f>IF(COUNTIF('リスト（不使用）'!$A$5:$A$6,単年カーブ!$A$1),"希望数量入力ください",'単年（2027年度）'!$E$12*単年カーブ!$R$3+'単年（2027年度）'!$E$12*(1-単年カーブ!$R$3)*単年カーブ!Q11271)</f>
        <v>0</v>
      </c>
      <c r="G11271" s="47">
        <f t="shared" si="1236"/>
        <v>0</v>
      </c>
      <c r="M11271">
        <f t="shared" si="1237"/>
        <v>11</v>
      </c>
      <c r="N11271">
        <f>IF(OR(WEEKDAY(A11271)=1,WEEKDAY(A11271)=7,COUNTIF('2027祝日等（不使用）'!$A$1:$A$20,単年カーブ!A11271)=1),0,1)</f>
        <v>0</v>
      </c>
      <c r="O11271">
        <f t="shared" si="1233"/>
        <v>36</v>
      </c>
      <c r="P11271">
        <f t="shared" si="1238"/>
        <v>1</v>
      </c>
      <c r="Q11271">
        <f t="shared" si="1239"/>
        <v>0</v>
      </c>
    </row>
    <row r="11272" spans="1:17" ht="19.5" x14ac:dyDescent="0.4">
      <c r="A11272" s="33">
        <f t="shared" si="1234"/>
        <v>46712</v>
      </c>
      <c r="B11272" s="27" t="str">
        <f t="shared" si="1235"/>
        <v>(日)</v>
      </c>
      <c r="C11272" s="34">
        <v>0.75</v>
      </c>
      <c r="D11272" s="16" t="s">
        <v>18</v>
      </c>
      <c r="E11272" s="35">
        <v>0.77083333333333304</v>
      </c>
      <c r="F11272" s="50">
        <f>IF(COUNTIF('リスト（不使用）'!$A$5:$A$6,単年カーブ!$A$1),"希望数量入力ください",'単年（2027年度）'!$E$12*単年カーブ!$R$3+'単年（2027年度）'!$E$12*(1-単年カーブ!$R$3)*単年カーブ!Q11272)</f>
        <v>0</v>
      </c>
      <c r="G11272" s="47">
        <f t="shared" si="1236"/>
        <v>0</v>
      </c>
      <c r="M11272">
        <f t="shared" si="1237"/>
        <v>11</v>
      </c>
      <c r="N11272">
        <f>IF(OR(WEEKDAY(A11272)=1,WEEKDAY(A11272)=7,COUNTIF('2027祝日等（不使用）'!$A$1:$A$20,単年カーブ!A11272)=1),0,1)</f>
        <v>0</v>
      </c>
      <c r="O11272">
        <f t="shared" si="1233"/>
        <v>37</v>
      </c>
      <c r="P11272">
        <f t="shared" si="1238"/>
        <v>1</v>
      </c>
      <c r="Q11272">
        <f t="shared" si="1239"/>
        <v>0</v>
      </c>
    </row>
    <row r="11273" spans="1:17" ht="19.5" x14ac:dyDescent="0.4">
      <c r="A11273" s="33">
        <f t="shared" si="1234"/>
        <v>46712</v>
      </c>
      <c r="B11273" s="27" t="str">
        <f t="shared" si="1235"/>
        <v>(日)</v>
      </c>
      <c r="C11273" s="34">
        <v>0.77083333333333304</v>
      </c>
      <c r="D11273" s="16" t="s">
        <v>18</v>
      </c>
      <c r="E11273" s="35">
        <v>0.79166666666666696</v>
      </c>
      <c r="F11273" s="50">
        <f>IF(COUNTIF('リスト（不使用）'!$A$5:$A$6,単年カーブ!$A$1),"希望数量入力ください",'単年（2027年度）'!$E$12*単年カーブ!$R$3+'単年（2027年度）'!$E$12*(1-単年カーブ!$R$3)*単年カーブ!Q11273)</f>
        <v>0</v>
      </c>
      <c r="G11273" s="47">
        <f t="shared" si="1236"/>
        <v>0</v>
      </c>
      <c r="M11273">
        <f t="shared" si="1237"/>
        <v>11</v>
      </c>
      <c r="N11273">
        <f>IF(OR(WEEKDAY(A11273)=1,WEEKDAY(A11273)=7,COUNTIF('2027祝日等（不使用）'!$A$1:$A$20,単年カーブ!A11273)=1),0,1)</f>
        <v>0</v>
      </c>
      <c r="O11273">
        <f t="shared" si="1233"/>
        <v>38</v>
      </c>
      <c r="P11273">
        <f t="shared" si="1238"/>
        <v>1</v>
      </c>
      <c r="Q11273">
        <f t="shared" si="1239"/>
        <v>0</v>
      </c>
    </row>
    <row r="11274" spans="1:17" ht="19.5" x14ac:dyDescent="0.4">
      <c r="A11274" s="33">
        <f t="shared" si="1234"/>
        <v>46712</v>
      </c>
      <c r="B11274" s="27" t="str">
        <f t="shared" si="1235"/>
        <v>(日)</v>
      </c>
      <c r="C11274" s="34">
        <v>0.79166666666666696</v>
      </c>
      <c r="D11274" s="16" t="s">
        <v>18</v>
      </c>
      <c r="E11274" s="35">
        <v>0.8125</v>
      </c>
      <c r="F11274" s="50">
        <f>IF(COUNTIF('リスト（不使用）'!$A$5:$A$6,単年カーブ!$A$1),"希望数量入力ください",'単年（2027年度）'!$E$12*単年カーブ!$R$3+'単年（2027年度）'!$E$12*(1-単年カーブ!$R$3)*単年カーブ!Q11274)</f>
        <v>0</v>
      </c>
      <c r="G11274" s="47">
        <f t="shared" si="1236"/>
        <v>0</v>
      </c>
      <c r="M11274">
        <f t="shared" si="1237"/>
        <v>11</v>
      </c>
      <c r="N11274">
        <f>IF(OR(WEEKDAY(A11274)=1,WEEKDAY(A11274)=7,COUNTIF('2027祝日等（不使用）'!$A$1:$A$20,単年カーブ!A11274)=1),0,1)</f>
        <v>0</v>
      </c>
      <c r="O11274">
        <f t="shared" si="1233"/>
        <v>39</v>
      </c>
      <c r="P11274">
        <f t="shared" si="1238"/>
        <v>1</v>
      </c>
      <c r="Q11274">
        <f t="shared" si="1239"/>
        <v>0</v>
      </c>
    </row>
    <row r="11275" spans="1:17" ht="19.5" x14ac:dyDescent="0.4">
      <c r="A11275" s="33">
        <f t="shared" si="1234"/>
        <v>46712</v>
      </c>
      <c r="B11275" s="27" t="str">
        <f t="shared" si="1235"/>
        <v>(日)</v>
      </c>
      <c r="C11275" s="34">
        <v>0.8125</v>
      </c>
      <c r="D11275" s="16" t="s">
        <v>18</v>
      </c>
      <c r="E11275" s="35">
        <v>0.83333333333333304</v>
      </c>
      <c r="F11275" s="50">
        <f>IF(COUNTIF('リスト（不使用）'!$A$5:$A$6,単年カーブ!$A$1),"希望数量入力ください",'単年（2027年度）'!$E$12*単年カーブ!$R$3+'単年（2027年度）'!$E$12*(1-単年カーブ!$R$3)*単年カーブ!Q11275)</f>
        <v>0</v>
      </c>
      <c r="G11275" s="47">
        <f t="shared" si="1236"/>
        <v>0</v>
      </c>
      <c r="M11275">
        <f t="shared" si="1237"/>
        <v>11</v>
      </c>
      <c r="N11275">
        <f>IF(OR(WEEKDAY(A11275)=1,WEEKDAY(A11275)=7,COUNTIF('2027祝日等（不使用）'!$A$1:$A$20,単年カーブ!A11275)=1),0,1)</f>
        <v>0</v>
      </c>
      <c r="O11275">
        <f t="shared" si="1233"/>
        <v>40</v>
      </c>
      <c r="P11275">
        <f t="shared" si="1238"/>
        <v>1</v>
      </c>
      <c r="Q11275">
        <f t="shared" si="1239"/>
        <v>0</v>
      </c>
    </row>
    <row r="11276" spans="1:17" ht="19.5" x14ac:dyDescent="0.4">
      <c r="A11276" s="33">
        <f t="shared" si="1234"/>
        <v>46712</v>
      </c>
      <c r="B11276" s="27" t="str">
        <f t="shared" si="1235"/>
        <v>(日)</v>
      </c>
      <c r="C11276" s="34">
        <v>0.83333333333333304</v>
      </c>
      <c r="D11276" s="16" t="s">
        <v>18</v>
      </c>
      <c r="E11276" s="35">
        <v>0.85416666666666696</v>
      </c>
      <c r="F11276" s="50">
        <f>IF(COUNTIF('リスト（不使用）'!$A$5:$A$6,単年カーブ!$A$1),"希望数量入力ください",'単年（2027年度）'!$E$12*単年カーブ!$R$3+'単年（2027年度）'!$E$12*(1-単年カーブ!$R$3)*単年カーブ!Q11276)</f>
        <v>0</v>
      </c>
      <c r="G11276" s="47">
        <f t="shared" si="1236"/>
        <v>0</v>
      </c>
      <c r="M11276">
        <f t="shared" si="1237"/>
        <v>11</v>
      </c>
      <c r="N11276">
        <f>IF(OR(WEEKDAY(A11276)=1,WEEKDAY(A11276)=7,COUNTIF('2027祝日等（不使用）'!$A$1:$A$20,単年カーブ!A11276)=1),0,1)</f>
        <v>0</v>
      </c>
      <c r="O11276">
        <f t="shared" si="1233"/>
        <v>41</v>
      </c>
      <c r="P11276">
        <f t="shared" si="1238"/>
        <v>0</v>
      </c>
      <c r="Q11276">
        <f t="shared" si="1239"/>
        <v>0</v>
      </c>
    </row>
    <row r="11277" spans="1:17" ht="19.5" x14ac:dyDescent="0.4">
      <c r="A11277" s="33">
        <f t="shared" si="1234"/>
        <v>46712</v>
      </c>
      <c r="B11277" s="27" t="str">
        <f t="shared" si="1235"/>
        <v>(日)</v>
      </c>
      <c r="C11277" s="34">
        <v>0.85416666666666696</v>
      </c>
      <c r="D11277" s="16" t="s">
        <v>18</v>
      </c>
      <c r="E11277" s="35">
        <v>0.875</v>
      </c>
      <c r="F11277" s="50">
        <f>IF(COUNTIF('リスト（不使用）'!$A$5:$A$6,単年カーブ!$A$1),"希望数量入力ください",'単年（2027年度）'!$E$12*単年カーブ!$R$3+'単年（2027年度）'!$E$12*(1-単年カーブ!$R$3)*単年カーブ!Q11277)</f>
        <v>0</v>
      </c>
      <c r="G11277" s="47">
        <f t="shared" si="1236"/>
        <v>0</v>
      </c>
      <c r="M11277">
        <f t="shared" si="1237"/>
        <v>11</v>
      </c>
      <c r="N11277">
        <f>IF(OR(WEEKDAY(A11277)=1,WEEKDAY(A11277)=7,COUNTIF('2027祝日等（不使用）'!$A$1:$A$20,単年カーブ!A11277)=1),0,1)</f>
        <v>0</v>
      </c>
      <c r="O11277">
        <f t="shared" si="1233"/>
        <v>42</v>
      </c>
      <c r="P11277">
        <f t="shared" si="1238"/>
        <v>0</v>
      </c>
      <c r="Q11277">
        <f t="shared" si="1239"/>
        <v>0</v>
      </c>
    </row>
    <row r="11278" spans="1:17" ht="19.5" x14ac:dyDescent="0.4">
      <c r="A11278" s="33">
        <f t="shared" si="1234"/>
        <v>46712</v>
      </c>
      <c r="B11278" s="27" t="str">
        <f t="shared" si="1235"/>
        <v>(日)</v>
      </c>
      <c r="C11278" s="34">
        <v>0.875</v>
      </c>
      <c r="D11278" s="16" t="s">
        <v>18</v>
      </c>
      <c r="E11278" s="35">
        <v>0.89583333333333304</v>
      </c>
      <c r="F11278" s="50">
        <f>IF(COUNTIF('リスト（不使用）'!$A$5:$A$6,単年カーブ!$A$1),"希望数量入力ください",'単年（2027年度）'!$E$12*単年カーブ!$R$3+'単年（2027年度）'!$E$12*(1-単年カーブ!$R$3)*単年カーブ!Q11278)</f>
        <v>0</v>
      </c>
      <c r="G11278" s="47">
        <f t="shared" si="1236"/>
        <v>0</v>
      </c>
      <c r="M11278">
        <f t="shared" si="1237"/>
        <v>11</v>
      </c>
      <c r="N11278">
        <f>IF(OR(WEEKDAY(A11278)=1,WEEKDAY(A11278)=7,COUNTIF('2027祝日等（不使用）'!$A$1:$A$20,単年カーブ!A11278)=1),0,1)</f>
        <v>0</v>
      </c>
      <c r="O11278">
        <f t="shared" si="1233"/>
        <v>43</v>
      </c>
      <c r="P11278">
        <f t="shared" si="1238"/>
        <v>0</v>
      </c>
      <c r="Q11278">
        <f t="shared" si="1239"/>
        <v>0</v>
      </c>
    </row>
    <row r="11279" spans="1:17" ht="19.5" x14ac:dyDescent="0.4">
      <c r="A11279" s="33">
        <f t="shared" si="1234"/>
        <v>46712</v>
      </c>
      <c r="B11279" s="27" t="str">
        <f t="shared" si="1235"/>
        <v>(日)</v>
      </c>
      <c r="C11279" s="34">
        <v>0.89583333333333304</v>
      </c>
      <c r="D11279" s="16" t="s">
        <v>18</v>
      </c>
      <c r="E11279" s="35">
        <v>0.91666666666666696</v>
      </c>
      <c r="F11279" s="50">
        <f>IF(COUNTIF('リスト（不使用）'!$A$5:$A$6,単年カーブ!$A$1),"希望数量入力ください",'単年（2027年度）'!$E$12*単年カーブ!$R$3+'単年（2027年度）'!$E$12*(1-単年カーブ!$R$3)*単年カーブ!Q11279)</f>
        <v>0</v>
      </c>
      <c r="G11279" s="47">
        <f t="shared" si="1236"/>
        <v>0</v>
      </c>
      <c r="M11279">
        <f t="shared" si="1237"/>
        <v>11</v>
      </c>
      <c r="N11279">
        <f>IF(OR(WEEKDAY(A11279)=1,WEEKDAY(A11279)=7,COUNTIF('2027祝日等（不使用）'!$A$1:$A$20,単年カーブ!A11279)=1),0,1)</f>
        <v>0</v>
      </c>
      <c r="O11279">
        <f t="shared" si="1233"/>
        <v>44</v>
      </c>
      <c r="P11279">
        <f t="shared" si="1238"/>
        <v>0</v>
      </c>
      <c r="Q11279">
        <f t="shared" si="1239"/>
        <v>0</v>
      </c>
    </row>
    <row r="11280" spans="1:17" ht="19.5" x14ac:dyDescent="0.4">
      <c r="A11280" s="33">
        <f t="shared" si="1234"/>
        <v>46712</v>
      </c>
      <c r="B11280" s="27" t="str">
        <f t="shared" si="1235"/>
        <v>(日)</v>
      </c>
      <c r="C11280" s="34">
        <v>0.91666666666666696</v>
      </c>
      <c r="D11280" s="16" t="s">
        <v>18</v>
      </c>
      <c r="E11280" s="35">
        <v>0.9375</v>
      </c>
      <c r="F11280" s="50">
        <f>IF(COUNTIF('リスト（不使用）'!$A$5:$A$6,単年カーブ!$A$1),"希望数量入力ください",'単年（2027年度）'!$E$12*単年カーブ!$R$3+'単年（2027年度）'!$E$12*(1-単年カーブ!$R$3)*単年カーブ!Q11280)</f>
        <v>0</v>
      </c>
      <c r="G11280" s="47">
        <f t="shared" si="1236"/>
        <v>0</v>
      </c>
      <c r="M11280">
        <f t="shared" si="1237"/>
        <v>11</v>
      </c>
      <c r="N11280">
        <f>IF(OR(WEEKDAY(A11280)=1,WEEKDAY(A11280)=7,COUNTIF('2027祝日等（不使用）'!$A$1:$A$20,単年カーブ!A11280)=1),0,1)</f>
        <v>0</v>
      </c>
      <c r="O11280">
        <f t="shared" si="1233"/>
        <v>45</v>
      </c>
      <c r="P11280">
        <f t="shared" si="1238"/>
        <v>0</v>
      </c>
      <c r="Q11280">
        <f t="shared" si="1239"/>
        <v>0</v>
      </c>
    </row>
    <row r="11281" spans="1:17" ht="19.5" x14ac:dyDescent="0.4">
      <c r="A11281" s="33">
        <f t="shared" si="1234"/>
        <v>46712</v>
      </c>
      <c r="B11281" s="27" t="str">
        <f t="shared" si="1235"/>
        <v>(日)</v>
      </c>
      <c r="C11281" s="34">
        <v>0.9375</v>
      </c>
      <c r="D11281" s="16" t="s">
        <v>18</v>
      </c>
      <c r="E11281" s="35">
        <v>0.95833333333333304</v>
      </c>
      <c r="F11281" s="50">
        <f>IF(COUNTIF('リスト（不使用）'!$A$5:$A$6,単年カーブ!$A$1),"希望数量入力ください",'単年（2027年度）'!$E$12*単年カーブ!$R$3+'単年（2027年度）'!$E$12*(1-単年カーブ!$R$3)*単年カーブ!Q11281)</f>
        <v>0</v>
      </c>
      <c r="G11281" s="47">
        <f t="shared" si="1236"/>
        <v>0</v>
      </c>
      <c r="M11281">
        <f t="shared" si="1237"/>
        <v>11</v>
      </c>
      <c r="N11281">
        <f>IF(OR(WEEKDAY(A11281)=1,WEEKDAY(A11281)=7,COUNTIF('2027祝日等（不使用）'!$A$1:$A$20,単年カーブ!A11281)=1),0,1)</f>
        <v>0</v>
      </c>
      <c r="O11281">
        <f t="shared" si="1233"/>
        <v>46</v>
      </c>
      <c r="P11281">
        <f t="shared" si="1238"/>
        <v>0</v>
      </c>
      <c r="Q11281">
        <f t="shared" si="1239"/>
        <v>0</v>
      </c>
    </row>
    <row r="11282" spans="1:17" ht="19.5" x14ac:dyDescent="0.4">
      <c r="A11282" s="33">
        <f t="shared" si="1234"/>
        <v>46712</v>
      </c>
      <c r="B11282" s="27" t="str">
        <f t="shared" si="1235"/>
        <v>(日)</v>
      </c>
      <c r="C11282" s="34">
        <v>0.95833333333333304</v>
      </c>
      <c r="D11282" s="16" t="s">
        <v>18</v>
      </c>
      <c r="E11282" s="35">
        <v>0.97916666666666696</v>
      </c>
      <c r="F11282" s="50">
        <f>IF(COUNTIF('リスト（不使用）'!$A$5:$A$6,単年カーブ!$A$1),"希望数量入力ください",'単年（2027年度）'!$E$12*単年カーブ!$R$3+'単年（2027年度）'!$E$12*(1-単年カーブ!$R$3)*単年カーブ!Q11282)</f>
        <v>0</v>
      </c>
      <c r="G11282" s="47">
        <f t="shared" si="1236"/>
        <v>0</v>
      </c>
      <c r="M11282">
        <f t="shared" si="1237"/>
        <v>11</v>
      </c>
      <c r="N11282">
        <f>IF(OR(WEEKDAY(A11282)=1,WEEKDAY(A11282)=7,COUNTIF('2027祝日等（不使用）'!$A$1:$A$20,単年カーブ!A11282)=1),0,1)</f>
        <v>0</v>
      </c>
      <c r="O11282">
        <f t="shared" si="1233"/>
        <v>47</v>
      </c>
      <c r="P11282">
        <f t="shared" si="1238"/>
        <v>0</v>
      </c>
      <c r="Q11282">
        <f t="shared" si="1239"/>
        <v>0</v>
      </c>
    </row>
    <row r="11283" spans="1:17" ht="19.5" x14ac:dyDescent="0.4">
      <c r="A11283" s="33">
        <f t="shared" si="1234"/>
        <v>46712</v>
      </c>
      <c r="B11283" s="27" t="str">
        <f t="shared" si="1235"/>
        <v>(日)</v>
      </c>
      <c r="C11283" s="34">
        <v>0.97916666666666696</v>
      </c>
      <c r="D11283" s="16" t="s">
        <v>18</v>
      </c>
      <c r="E11283" s="35" t="s">
        <v>17</v>
      </c>
      <c r="F11283" s="50">
        <f>IF(COUNTIF('リスト（不使用）'!$A$5:$A$6,単年カーブ!$A$1),"希望数量入力ください",'単年（2027年度）'!$E$12*単年カーブ!$R$3+'単年（2027年度）'!$E$12*(1-単年カーブ!$R$3)*単年カーブ!Q11283)</f>
        <v>0</v>
      </c>
      <c r="G11283" s="47">
        <f t="shared" si="1236"/>
        <v>0</v>
      </c>
      <c r="M11283">
        <f t="shared" si="1237"/>
        <v>11</v>
      </c>
      <c r="N11283">
        <f>IF(OR(WEEKDAY(A11283)=1,WEEKDAY(A11283)=7,COUNTIF('2027祝日等（不使用）'!$A$1:$A$20,単年カーブ!A11283)=1),0,1)</f>
        <v>0</v>
      </c>
      <c r="O11283">
        <f t="shared" si="1233"/>
        <v>48</v>
      </c>
      <c r="P11283">
        <f t="shared" si="1238"/>
        <v>0</v>
      </c>
      <c r="Q11283">
        <f t="shared" si="1239"/>
        <v>0</v>
      </c>
    </row>
    <row r="11284" spans="1:17" ht="19.5" x14ac:dyDescent="0.4">
      <c r="A11284" s="33">
        <f t="shared" si="1234"/>
        <v>46713</v>
      </c>
      <c r="B11284" s="27" t="str">
        <f t="shared" si="1235"/>
        <v>(月)</v>
      </c>
      <c r="C11284" s="34">
        <v>0</v>
      </c>
      <c r="D11284" s="16" t="s">
        <v>18</v>
      </c>
      <c r="E11284" s="35">
        <v>2.0833333333333332E-2</v>
      </c>
      <c r="F11284" s="50">
        <f>IF(COUNTIF('リスト（不使用）'!$A$5:$A$6,単年カーブ!$A$1),"希望数量入力ください",'単年（2027年度）'!$E$12*単年カーブ!$R$3+'単年（2027年度）'!$E$12*(1-単年カーブ!$R$3)*単年カーブ!Q11284)</f>
        <v>0</v>
      </c>
      <c r="G11284" s="47">
        <f t="shared" si="1236"/>
        <v>0</v>
      </c>
      <c r="M11284">
        <f t="shared" si="1237"/>
        <v>11</v>
      </c>
      <c r="N11284">
        <f>IF(OR(WEEKDAY(A11284)=1,WEEKDAY(A11284)=7,COUNTIF('2027祝日等（不使用）'!$A$1:$A$20,単年カーブ!A11284)=1),0,1)</f>
        <v>1</v>
      </c>
      <c r="O11284">
        <f t="shared" si="1233"/>
        <v>1</v>
      </c>
      <c r="P11284">
        <f t="shared" si="1238"/>
        <v>0</v>
      </c>
      <c r="Q11284">
        <f t="shared" si="1239"/>
        <v>0</v>
      </c>
    </row>
    <row r="11285" spans="1:17" ht="19.5" x14ac:dyDescent="0.4">
      <c r="A11285" s="33">
        <f t="shared" si="1234"/>
        <v>46713</v>
      </c>
      <c r="B11285" s="27" t="str">
        <f t="shared" si="1235"/>
        <v>(月)</v>
      </c>
      <c r="C11285" s="34">
        <v>2.0833333333333332E-2</v>
      </c>
      <c r="D11285" s="16" t="s">
        <v>18</v>
      </c>
      <c r="E11285" s="35">
        <v>4.1666666666666664E-2</v>
      </c>
      <c r="F11285" s="50">
        <f>IF(COUNTIF('リスト（不使用）'!$A$5:$A$6,単年カーブ!$A$1),"希望数量入力ください",'単年（2027年度）'!$E$12*単年カーブ!$R$3+'単年（2027年度）'!$E$12*(1-単年カーブ!$R$3)*単年カーブ!Q11285)</f>
        <v>0</v>
      </c>
      <c r="G11285" s="47">
        <f t="shared" si="1236"/>
        <v>0</v>
      </c>
      <c r="M11285">
        <f t="shared" si="1237"/>
        <v>11</v>
      </c>
      <c r="N11285">
        <f>IF(OR(WEEKDAY(A11285)=1,WEEKDAY(A11285)=7,COUNTIF('2027祝日等（不使用）'!$A$1:$A$20,単年カーブ!A11285)=1),0,1)</f>
        <v>1</v>
      </c>
      <c r="O11285">
        <f t="shared" si="1233"/>
        <v>2</v>
      </c>
      <c r="P11285">
        <f t="shared" si="1238"/>
        <v>0</v>
      </c>
      <c r="Q11285">
        <f t="shared" si="1239"/>
        <v>0</v>
      </c>
    </row>
    <row r="11286" spans="1:17" ht="19.5" x14ac:dyDescent="0.4">
      <c r="A11286" s="33">
        <f t="shared" si="1234"/>
        <v>46713</v>
      </c>
      <c r="B11286" s="27" t="str">
        <f t="shared" si="1235"/>
        <v>(月)</v>
      </c>
      <c r="C11286" s="34">
        <v>4.1666666666666664E-2</v>
      </c>
      <c r="D11286" s="16" t="s">
        <v>18</v>
      </c>
      <c r="E11286" s="35">
        <v>6.25E-2</v>
      </c>
      <c r="F11286" s="50">
        <f>IF(COUNTIF('リスト（不使用）'!$A$5:$A$6,単年カーブ!$A$1),"希望数量入力ください",'単年（2027年度）'!$E$12*単年カーブ!$R$3+'単年（2027年度）'!$E$12*(1-単年カーブ!$R$3)*単年カーブ!Q11286)</f>
        <v>0</v>
      </c>
      <c r="G11286" s="47">
        <f t="shared" si="1236"/>
        <v>0</v>
      </c>
      <c r="M11286">
        <f t="shared" si="1237"/>
        <v>11</v>
      </c>
      <c r="N11286">
        <f>IF(OR(WEEKDAY(A11286)=1,WEEKDAY(A11286)=7,COUNTIF('2027祝日等（不使用）'!$A$1:$A$20,単年カーブ!A11286)=1),0,1)</f>
        <v>1</v>
      </c>
      <c r="O11286">
        <f t="shared" si="1233"/>
        <v>3</v>
      </c>
      <c r="P11286">
        <f t="shared" si="1238"/>
        <v>0</v>
      </c>
      <c r="Q11286">
        <f t="shared" si="1239"/>
        <v>0</v>
      </c>
    </row>
    <row r="11287" spans="1:17" ht="19.5" x14ac:dyDescent="0.4">
      <c r="A11287" s="33">
        <f t="shared" si="1234"/>
        <v>46713</v>
      </c>
      <c r="B11287" s="27" t="str">
        <f t="shared" si="1235"/>
        <v>(月)</v>
      </c>
      <c r="C11287" s="34">
        <v>6.25E-2</v>
      </c>
      <c r="D11287" s="16" t="s">
        <v>18</v>
      </c>
      <c r="E11287" s="35">
        <v>8.3333333333333301E-2</v>
      </c>
      <c r="F11287" s="50">
        <f>IF(COUNTIF('リスト（不使用）'!$A$5:$A$6,単年カーブ!$A$1),"希望数量入力ください",'単年（2027年度）'!$E$12*単年カーブ!$R$3+'単年（2027年度）'!$E$12*(1-単年カーブ!$R$3)*単年カーブ!Q11287)</f>
        <v>0</v>
      </c>
      <c r="G11287" s="47">
        <f t="shared" si="1236"/>
        <v>0</v>
      </c>
      <c r="M11287">
        <f t="shared" si="1237"/>
        <v>11</v>
      </c>
      <c r="N11287">
        <f>IF(OR(WEEKDAY(A11287)=1,WEEKDAY(A11287)=7,COUNTIF('2027祝日等（不使用）'!$A$1:$A$20,単年カーブ!A11287)=1),0,1)</f>
        <v>1</v>
      </c>
      <c r="O11287">
        <f t="shared" si="1233"/>
        <v>4</v>
      </c>
      <c r="P11287">
        <f t="shared" si="1238"/>
        <v>0</v>
      </c>
      <c r="Q11287">
        <f t="shared" si="1239"/>
        <v>0</v>
      </c>
    </row>
    <row r="11288" spans="1:17" ht="19.5" x14ac:dyDescent="0.4">
      <c r="A11288" s="33">
        <f t="shared" si="1234"/>
        <v>46713</v>
      </c>
      <c r="B11288" s="27" t="str">
        <f t="shared" si="1235"/>
        <v>(月)</v>
      </c>
      <c r="C11288" s="34">
        <v>8.3333333333333301E-2</v>
      </c>
      <c r="D11288" s="16" t="s">
        <v>18</v>
      </c>
      <c r="E11288" s="35">
        <v>0.104166666666667</v>
      </c>
      <c r="F11288" s="50">
        <f>IF(COUNTIF('リスト（不使用）'!$A$5:$A$6,単年カーブ!$A$1),"希望数量入力ください",'単年（2027年度）'!$E$12*単年カーブ!$R$3+'単年（2027年度）'!$E$12*(1-単年カーブ!$R$3)*単年カーブ!Q11288)</f>
        <v>0</v>
      </c>
      <c r="G11288" s="47">
        <f t="shared" si="1236"/>
        <v>0</v>
      </c>
      <c r="M11288">
        <f t="shared" si="1237"/>
        <v>11</v>
      </c>
      <c r="N11288">
        <f>IF(OR(WEEKDAY(A11288)=1,WEEKDAY(A11288)=7,COUNTIF('2027祝日等（不使用）'!$A$1:$A$20,単年カーブ!A11288)=1),0,1)</f>
        <v>1</v>
      </c>
      <c r="O11288">
        <f t="shared" si="1233"/>
        <v>5</v>
      </c>
      <c r="P11288">
        <f t="shared" si="1238"/>
        <v>0</v>
      </c>
      <c r="Q11288">
        <f t="shared" si="1239"/>
        <v>0</v>
      </c>
    </row>
    <row r="11289" spans="1:17" ht="19.5" x14ac:dyDescent="0.4">
      <c r="A11289" s="33">
        <f t="shared" si="1234"/>
        <v>46713</v>
      </c>
      <c r="B11289" s="27" t="str">
        <f t="shared" si="1235"/>
        <v>(月)</v>
      </c>
      <c r="C11289" s="34">
        <v>0.104166666666667</v>
      </c>
      <c r="D11289" s="16" t="s">
        <v>18</v>
      </c>
      <c r="E11289" s="35">
        <v>0.125</v>
      </c>
      <c r="F11289" s="50">
        <f>IF(COUNTIF('リスト（不使用）'!$A$5:$A$6,単年カーブ!$A$1),"希望数量入力ください",'単年（2027年度）'!$E$12*単年カーブ!$R$3+'単年（2027年度）'!$E$12*(1-単年カーブ!$R$3)*単年カーブ!Q11289)</f>
        <v>0</v>
      </c>
      <c r="G11289" s="47">
        <f t="shared" si="1236"/>
        <v>0</v>
      </c>
      <c r="M11289">
        <f t="shared" si="1237"/>
        <v>11</v>
      </c>
      <c r="N11289">
        <f>IF(OR(WEEKDAY(A11289)=1,WEEKDAY(A11289)=7,COUNTIF('2027祝日等（不使用）'!$A$1:$A$20,単年カーブ!A11289)=1),0,1)</f>
        <v>1</v>
      </c>
      <c r="O11289">
        <f t="shared" si="1233"/>
        <v>6</v>
      </c>
      <c r="P11289">
        <f t="shared" si="1238"/>
        <v>0</v>
      </c>
      <c r="Q11289">
        <f t="shared" si="1239"/>
        <v>0</v>
      </c>
    </row>
    <row r="11290" spans="1:17" ht="19.5" x14ac:dyDescent="0.4">
      <c r="A11290" s="33">
        <f t="shared" si="1234"/>
        <v>46713</v>
      </c>
      <c r="B11290" s="27" t="str">
        <f t="shared" si="1235"/>
        <v>(月)</v>
      </c>
      <c r="C11290" s="34">
        <v>0.125</v>
      </c>
      <c r="D11290" s="16" t="s">
        <v>18</v>
      </c>
      <c r="E11290" s="35">
        <v>0.14583333333333301</v>
      </c>
      <c r="F11290" s="50">
        <f>IF(COUNTIF('リスト（不使用）'!$A$5:$A$6,単年カーブ!$A$1),"希望数量入力ください",'単年（2027年度）'!$E$12*単年カーブ!$R$3+'単年（2027年度）'!$E$12*(1-単年カーブ!$R$3)*単年カーブ!Q11290)</f>
        <v>0</v>
      </c>
      <c r="G11290" s="47">
        <f t="shared" si="1236"/>
        <v>0</v>
      </c>
      <c r="M11290">
        <f t="shared" si="1237"/>
        <v>11</v>
      </c>
      <c r="N11290">
        <f>IF(OR(WEEKDAY(A11290)=1,WEEKDAY(A11290)=7,COUNTIF('2027祝日等（不使用）'!$A$1:$A$20,単年カーブ!A11290)=1),0,1)</f>
        <v>1</v>
      </c>
      <c r="O11290">
        <f t="shared" si="1233"/>
        <v>7</v>
      </c>
      <c r="P11290">
        <f t="shared" si="1238"/>
        <v>0</v>
      </c>
      <c r="Q11290">
        <f t="shared" si="1239"/>
        <v>0</v>
      </c>
    </row>
    <row r="11291" spans="1:17" ht="19.5" x14ac:dyDescent="0.4">
      <c r="A11291" s="33">
        <f t="shared" si="1234"/>
        <v>46713</v>
      </c>
      <c r="B11291" s="27" t="str">
        <f t="shared" si="1235"/>
        <v>(月)</v>
      </c>
      <c r="C11291" s="34">
        <v>0.14583333333333301</v>
      </c>
      <c r="D11291" s="16" t="s">
        <v>18</v>
      </c>
      <c r="E11291" s="35">
        <v>0.16666666666666699</v>
      </c>
      <c r="F11291" s="50">
        <f>IF(COUNTIF('リスト（不使用）'!$A$5:$A$6,単年カーブ!$A$1),"希望数量入力ください",'単年（2027年度）'!$E$12*単年カーブ!$R$3+'単年（2027年度）'!$E$12*(1-単年カーブ!$R$3)*単年カーブ!Q11291)</f>
        <v>0</v>
      </c>
      <c r="G11291" s="47">
        <f t="shared" si="1236"/>
        <v>0</v>
      </c>
      <c r="M11291">
        <f t="shared" si="1237"/>
        <v>11</v>
      </c>
      <c r="N11291">
        <f>IF(OR(WEEKDAY(A11291)=1,WEEKDAY(A11291)=7,COUNTIF('2027祝日等（不使用）'!$A$1:$A$20,単年カーブ!A11291)=1),0,1)</f>
        <v>1</v>
      </c>
      <c r="O11291">
        <f t="shared" si="1233"/>
        <v>8</v>
      </c>
      <c r="P11291">
        <f t="shared" si="1238"/>
        <v>0</v>
      </c>
      <c r="Q11291">
        <f t="shared" si="1239"/>
        <v>0</v>
      </c>
    </row>
    <row r="11292" spans="1:17" ht="19.5" x14ac:dyDescent="0.4">
      <c r="A11292" s="33">
        <f t="shared" si="1234"/>
        <v>46713</v>
      </c>
      <c r="B11292" s="27" t="str">
        <f t="shared" si="1235"/>
        <v>(月)</v>
      </c>
      <c r="C11292" s="34">
        <v>0.16666666666666699</v>
      </c>
      <c r="D11292" s="16" t="s">
        <v>18</v>
      </c>
      <c r="E11292" s="35">
        <v>0.1875</v>
      </c>
      <c r="F11292" s="50">
        <f>IF(COUNTIF('リスト（不使用）'!$A$5:$A$6,単年カーブ!$A$1),"希望数量入力ください",'単年（2027年度）'!$E$12*単年カーブ!$R$3+'単年（2027年度）'!$E$12*(1-単年カーブ!$R$3)*単年カーブ!Q11292)</f>
        <v>0</v>
      </c>
      <c r="G11292" s="47">
        <f t="shared" si="1236"/>
        <v>0</v>
      </c>
      <c r="M11292">
        <f t="shared" si="1237"/>
        <v>11</v>
      </c>
      <c r="N11292">
        <f>IF(OR(WEEKDAY(A11292)=1,WEEKDAY(A11292)=7,COUNTIF('2027祝日等（不使用）'!$A$1:$A$20,単年カーブ!A11292)=1),0,1)</f>
        <v>1</v>
      </c>
      <c r="O11292">
        <f t="shared" si="1233"/>
        <v>9</v>
      </c>
      <c r="P11292">
        <f t="shared" si="1238"/>
        <v>0</v>
      </c>
      <c r="Q11292">
        <f t="shared" si="1239"/>
        <v>0</v>
      </c>
    </row>
    <row r="11293" spans="1:17" ht="19.5" x14ac:dyDescent="0.4">
      <c r="A11293" s="33">
        <f t="shared" si="1234"/>
        <v>46713</v>
      </c>
      <c r="B11293" s="27" t="str">
        <f t="shared" si="1235"/>
        <v>(月)</v>
      </c>
      <c r="C11293" s="34">
        <v>0.1875</v>
      </c>
      <c r="D11293" s="16" t="s">
        <v>18</v>
      </c>
      <c r="E11293" s="35">
        <v>0.20833333333333301</v>
      </c>
      <c r="F11293" s="50">
        <f>IF(COUNTIF('リスト（不使用）'!$A$5:$A$6,単年カーブ!$A$1),"希望数量入力ください",'単年（2027年度）'!$E$12*単年カーブ!$R$3+'単年（2027年度）'!$E$12*(1-単年カーブ!$R$3)*単年カーブ!Q11293)</f>
        <v>0</v>
      </c>
      <c r="G11293" s="47">
        <f t="shared" si="1236"/>
        <v>0</v>
      </c>
      <c r="M11293">
        <f t="shared" si="1237"/>
        <v>11</v>
      </c>
      <c r="N11293">
        <f>IF(OR(WEEKDAY(A11293)=1,WEEKDAY(A11293)=7,COUNTIF('2027祝日等（不使用）'!$A$1:$A$20,単年カーブ!A11293)=1),0,1)</f>
        <v>1</v>
      </c>
      <c r="O11293">
        <f t="shared" si="1233"/>
        <v>10</v>
      </c>
      <c r="P11293">
        <f t="shared" si="1238"/>
        <v>0</v>
      </c>
      <c r="Q11293">
        <f t="shared" si="1239"/>
        <v>0</v>
      </c>
    </row>
    <row r="11294" spans="1:17" ht="19.5" x14ac:dyDescent="0.4">
      <c r="A11294" s="33">
        <f t="shared" si="1234"/>
        <v>46713</v>
      </c>
      <c r="B11294" s="27" t="str">
        <f t="shared" si="1235"/>
        <v>(月)</v>
      </c>
      <c r="C11294" s="34">
        <v>0.20833333333333301</v>
      </c>
      <c r="D11294" s="16" t="s">
        <v>18</v>
      </c>
      <c r="E11294" s="35">
        <v>0.22916666666666699</v>
      </c>
      <c r="F11294" s="50">
        <f>IF(COUNTIF('リスト（不使用）'!$A$5:$A$6,単年カーブ!$A$1),"希望数量入力ください",'単年（2027年度）'!$E$12*単年カーブ!$R$3+'単年（2027年度）'!$E$12*(1-単年カーブ!$R$3)*単年カーブ!Q11294)</f>
        <v>0</v>
      </c>
      <c r="G11294" s="47">
        <f t="shared" si="1236"/>
        <v>0</v>
      </c>
      <c r="M11294">
        <f t="shared" si="1237"/>
        <v>11</v>
      </c>
      <c r="N11294">
        <f>IF(OR(WEEKDAY(A11294)=1,WEEKDAY(A11294)=7,COUNTIF('2027祝日等（不使用）'!$A$1:$A$20,単年カーブ!A11294)=1),0,1)</f>
        <v>1</v>
      </c>
      <c r="O11294">
        <f t="shared" si="1233"/>
        <v>11</v>
      </c>
      <c r="P11294">
        <f t="shared" si="1238"/>
        <v>0</v>
      </c>
      <c r="Q11294">
        <f t="shared" si="1239"/>
        <v>0</v>
      </c>
    </row>
    <row r="11295" spans="1:17" ht="19.5" x14ac:dyDescent="0.4">
      <c r="A11295" s="33">
        <f t="shared" si="1234"/>
        <v>46713</v>
      </c>
      <c r="B11295" s="27" t="str">
        <f t="shared" si="1235"/>
        <v>(月)</v>
      </c>
      <c r="C11295" s="34">
        <v>0.22916666666666699</v>
      </c>
      <c r="D11295" s="16" t="s">
        <v>18</v>
      </c>
      <c r="E11295" s="35">
        <v>0.25</v>
      </c>
      <c r="F11295" s="50">
        <f>IF(COUNTIF('リスト（不使用）'!$A$5:$A$6,単年カーブ!$A$1),"希望数量入力ください",'単年（2027年度）'!$E$12*単年カーブ!$R$3+'単年（2027年度）'!$E$12*(1-単年カーブ!$R$3)*単年カーブ!Q11295)</f>
        <v>0</v>
      </c>
      <c r="G11295" s="47">
        <f t="shared" si="1236"/>
        <v>0</v>
      </c>
      <c r="M11295">
        <f t="shared" si="1237"/>
        <v>11</v>
      </c>
      <c r="N11295">
        <f>IF(OR(WEEKDAY(A11295)=1,WEEKDAY(A11295)=7,COUNTIF('2027祝日等（不使用）'!$A$1:$A$20,単年カーブ!A11295)=1),0,1)</f>
        <v>1</v>
      </c>
      <c r="O11295">
        <f t="shared" si="1233"/>
        <v>12</v>
      </c>
      <c r="P11295">
        <f t="shared" si="1238"/>
        <v>0</v>
      </c>
      <c r="Q11295">
        <f t="shared" si="1239"/>
        <v>0</v>
      </c>
    </row>
    <row r="11296" spans="1:17" ht="19.5" x14ac:dyDescent="0.4">
      <c r="A11296" s="33">
        <f t="shared" si="1234"/>
        <v>46713</v>
      </c>
      <c r="B11296" s="27" t="str">
        <f t="shared" si="1235"/>
        <v>(月)</v>
      </c>
      <c r="C11296" s="34">
        <v>0.25</v>
      </c>
      <c r="D11296" s="16" t="s">
        <v>18</v>
      </c>
      <c r="E11296" s="35">
        <v>0.27083333333333298</v>
      </c>
      <c r="F11296" s="50">
        <f>IF(COUNTIF('リスト（不使用）'!$A$5:$A$6,単年カーブ!$A$1),"希望数量入力ください",'単年（2027年度）'!$E$12*単年カーブ!$R$3+'単年（2027年度）'!$E$12*(1-単年カーブ!$R$3)*単年カーブ!Q11296)</f>
        <v>0</v>
      </c>
      <c r="G11296" s="47">
        <f t="shared" si="1236"/>
        <v>0</v>
      </c>
      <c r="M11296">
        <f t="shared" si="1237"/>
        <v>11</v>
      </c>
      <c r="N11296">
        <f>IF(OR(WEEKDAY(A11296)=1,WEEKDAY(A11296)=7,COUNTIF('2027祝日等（不使用）'!$A$1:$A$20,単年カーブ!A11296)=1),0,1)</f>
        <v>1</v>
      </c>
      <c r="O11296">
        <f t="shared" si="1233"/>
        <v>13</v>
      </c>
      <c r="P11296">
        <f t="shared" si="1238"/>
        <v>0</v>
      </c>
      <c r="Q11296">
        <f t="shared" si="1239"/>
        <v>0</v>
      </c>
    </row>
    <row r="11297" spans="1:17" ht="19.5" x14ac:dyDescent="0.4">
      <c r="A11297" s="33">
        <f t="shared" si="1234"/>
        <v>46713</v>
      </c>
      <c r="B11297" s="27" t="str">
        <f t="shared" si="1235"/>
        <v>(月)</v>
      </c>
      <c r="C11297" s="34">
        <v>0.27083333333333298</v>
      </c>
      <c r="D11297" s="16" t="s">
        <v>18</v>
      </c>
      <c r="E11297" s="35">
        <v>0.29166666666666702</v>
      </c>
      <c r="F11297" s="50">
        <f>IF(COUNTIF('リスト（不使用）'!$A$5:$A$6,単年カーブ!$A$1),"希望数量入力ください",'単年（2027年度）'!$E$12*単年カーブ!$R$3+'単年（2027年度）'!$E$12*(1-単年カーブ!$R$3)*単年カーブ!Q11297)</f>
        <v>0</v>
      </c>
      <c r="G11297" s="47">
        <f t="shared" si="1236"/>
        <v>0</v>
      </c>
      <c r="M11297">
        <f t="shared" si="1237"/>
        <v>11</v>
      </c>
      <c r="N11297">
        <f>IF(OR(WEEKDAY(A11297)=1,WEEKDAY(A11297)=7,COUNTIF('2027祝日等（不使用）'!$A$1:$A$20,単年カーブ!A11297)=1),0,1)</f>
        <v>1</v>
      </c>
      <c r="O11297">
        <f t="shared" si="1233"/>
        <v>14</v>
      </c>
      <c r="P11297">
        <f t="shared" si="1238"/>
        <v>0</v>
      </c>
      <c r="Q11297">
        <f t="shared" si="1239"/>
        <v>0</v>
      </c>
    </row>
    <row r="11298" spans="1:17" ht="19.5" x14ac:dyDescent="0.4">
      <c r="A11298" s="33">
        <f t="shared" si="1234"/>
        <v>46713</v>
      </c>
      <c r="B11298" s="27" t="str">
        <f t="shared" si="1235"/>
        <v>(月)</v>
      </c>
      <c r="C11298" s="34">
        <v>0.29166666666666702</v>
      </c>
      <c r="D11298" s="16" t="s">
        <v>18</v>
      </c>
      <c r="E11298" s="35">
        <v>0.3125</v>
      </c>
      <c r="F11298" s="50">
        <f>IF(COUNTIF('リスト（不使用）'!$A$5:$A$6,単年カーブ!$A$1),"希望数量入力ください",'単年（2027年度）'!$E$12*単年カーブ!$R$3+'単年（2027年度）'!$E$12*(1-単年カーブ!$R$3)*単年カーブ!Q11298)</f>
        <v>0</v>
      </c>
      <c r="G11298" s="47">
        <f t="shared" si="1236"/>
        <v>0</v>
      </c>
      <c r="M11298">
        <f t="shared" si="1237"/>
        <v>11</v>
      </c>
      <c r="N11298">
        <f>IF(OR(WEEKDAY(A11298)=1,WEEKDAY(A11298)=7,COUNTIF('2027祝日等（不使用）'!$A$1:$A$20,単年カーブ!A11298)=1),0,1)</f>
        <v>1</v>
      </c>
      <c r="O11298">
        <f t="shared" si="1233"/>
        <v>15</v>
      </c>
      <c r="P11298">
        <f t="shared" si="1238"/>
        <v>0</v>
      </c>
      <c r="Q11298">
        <f t="shared" si="1239"/>
        <v>0</v>
      </c>
    </row>
    <row r="11299" spans="1:17" ht="19.5" x14ac:dyDescent="0.4">
      <c r="A11299" s="33">
        <f t="shared" si="1234"/>
        <v>46713</v>
      </c>
      <c r="B11299" s="27" t="str">
        <f t="shared" si="1235"/>
        <v>(月)</v>
      </c>
      <c r="C11299" s="34">
        <v>0.3125</v>
      </c>
      <c r="D11299" s="16" t="s">
        <v>18</v>
      </c>
      <c r="E11299" s="35">
        <v>0.33333333333333298</v>
      </c>
      <c r="F11299" s="50">
        <f>IF(COUNTIF('リスト（不使用）'!$A$5:$A$6,単年カーブ!$A$1),"希望数量入力ください",'単年（2027年度）'!$E$12*単年カーブ!$R$3+'単年（2027年度）'!$E$12*(1-単年カーブ!$R$3)*単年カーブ!Q11299)</f>
        <v>0</v>
      </c>
      <c r="G11299" s="47">
        <f t="shared" si="1236"/>
        <v>0</v>
      </c>
      <c r="M11299">
        <f t="shared" si="1237"/>
        <v>11</v>
      </c>
      <c r="N11299">
        <f>IF(OR(WEEKDAY(A11299)=1,WEEKDAY(A11299)=7,COUNTIF('2027祝日等（不使用）'!$A$1:$A$20,単年カーブ!A11299)=1),0,1)</f>
        <v>1</v>
      </c>
      <c r="O11299">
        <f t="shared" si="1233"/>
        <v>16</v>
      </c>
      <c r="P11299">
        <f t="shared" si="1238"/>
        <v>0</v>
      </c>
      <c r="Q11299">
        <f t="shared" si="1239"/>
        <v>0</v>
      </c>
    </row>
    <row r="11300" spans="1:17" ht="19.5" x14ac:dyDescent="0.4">
      <c r="A11300" s="33">
        <f t="shared" si="1234"/>
        <v>46713</v>
      </c>
      <c r="B11300" s="27" t="str">
        <f t="shared" si="1235"/>
        <v>(月)</v>
      </c>
      <c r="C11300" s="34">
        <v>0.33333333333333298</v>
      </c>
      <c r="D11300" s="16" t="s">
        <v>18</v>
      </c>
      <c r="E11300" s="35">
        <v>0.35416666666666702</v>
      </c>
      <c r="F11300" s="50">
        <f>IF(COUNTIF('リスト（不使用）'!$A$5:$A$6,単年カーブ!$A$1),"希望数量入力ください",'単年（2027年度）'!$E$12*単年カーブ!$R$3+'単年（2027年度）'!$E$12*(1-単年カーブ!$R$3)*単年カーブ!Q11300)</f>
        <v>0</v>
      </c>
      <c r="G11300" s="47">
        <f t="shared" si="1236"/>
        <v>0</v>
      </c>
      <c r="M11300">
        <f t="shared" si="1237"/>
        <v>11</v>
      </c>
      <c r="N11300">
        <f>IF(OR(WEEKDAY(A11300)=1,WEEKDAY(A11300)=7,COUNTIF('2027祝日等（不使用）'!$A$1:$A$20,単年カーブ!A11300)=1),0,1)</f>
        <v>1</v>
      </c>
      <c r="O11300">
        <f t="shared" si="1233"/>
        <v>17</v>
      </c>
      <c r="P11300">
        <f t="shared" si="1238"/>
        <v>1</v>
      </c>
      <c r="Q11300">
        <f t="shared" si="1239"/>
        <v>1</v>
      </c>
    </row>
    <row r="11301" spans="1:17" ht="19.5" x14ac:dyDescent="0.4">
      <c r="A11301" s="33">
        <f t="shared" si="1234"/>
        <v>46713</v>
      </c>
      <c r="B11301" s="27" t="str">
        <f t="shared" si="1235"/>
        <v>(月)</v>
      </c>
      <c r="C11301" s="34">
        <v>0.35416666666666702</v>
      </c>
      <c r="D11301" s="16" t="s">
        <v>18</v>
      </c>
      <c r="E11301" s="35">
        <v>0.375</v>
      </c>
      <c r="F11301" s="50">
        <f>IF(COUNTIF('リスト（不使用）'!$A$5:$A$6,単年カーブ!$A$1),"希望数量入力ください",'単年（2027年度）'!$E$12*単年カーブ!$R$3+'単年（2027年度）'!$E$12*(1-単年カーブ!$R$3)*単年カーブ!Q11301)</f>
        <v>0</v>
      </c>
      <c r="G11301" s="47">
        <f t="shared" si="1236"/>
        <v>0</v>
      </c>
      <c r="M11301">
        <f t="shared" si="1237"/>
        <v>11</v>
      </c>
      <c r="N11301">
        <f>IF(OR(WEEKDAY(A11301)=1,WEEKDAY(A11301)=7,COUNTIF('2027祝日等（不使用）'!$A$1:$A$20,単年カーブ!A11301)=1),0,1)</f>
        <v>1</v>
      </c>
      <c r="O11301">
        <f t="shared" si="1233"/>
        <v>18</v>
      </c>
      <c r="P11301">
        <f t="shared" si="1238"/>
        <v>1</v>
      </c>
      <c r="Q11301">
        <f t="shared" si="1239"/>
        <v>1</v>
      </c>
    </row>
    <row r="11302" spans="1:17" ht="19.5" x14ac:dyDescent="0.4">
      <c r="A11302" s="33">
        <f t="shared" si="1234"/>
        <v>46713</v>
      </c>
      <c r="B11302" s="27" t="str">
        <f t="shared" si="1235"/>
        <v>(月)</v>
      </c>
      <c r="C11302" s="34">
        <v>0.375</v>
      </c>
      <c r="D11302" s="16" t="s">
        <v>18</v>
      </c>
      <c r="E11302" s="35">
        <v>0.39583333333333298</v>
      </c>
      <c r="F11302" s="50">
        <f>IF(COUNTIF('リスト（不使用）'!$A$5:$A$6,単年カーブ!$A$1),"希望数量入力ください",'単年（2027年度）'!$E$12*単年カーブ!$R$3+'単年（2027年度）'!$E$12*(1-単年カーブ!$R$3)*単年カーブ!Q11302)</f>
        <v>0</v>
      </c>
      <c r="G11302" s="47">
        <f t="shared" si="1236"/>
        <v>0</v>
      </c>
      <c r="M11302">
        <f t="shared" si="1237"/>
        <v>11</v>
      </c>
      <c r="N11302">
        <f>IF(OR(WEEKDAY(A11302)=1,WEEKDAY(A11302)=7,COUNTIF('2027祝日等（不使用）'!$A$1:$A$20,単年カーブ!A11302)=1),0,1)</f>
        <v>1</v>
      </c>
      <c r="O11302">
        <f t="shared" si="1233"/>
        <v>19</v>
      </c>
      <c r="P11302">
        <f t="shared" si="1238"/>
        <v>1</v>
      </c>
      <c r="Q11302">
        <f t="shared" si="1239"/>
        <v>1</v>
      </c>
    </row>
    <row r="11303" spans="1:17" ht="19.5" x14ac:dyDescent="0.4">
      <c r="A11303" s="33">
        <f t="shared" si="1234"/>
        <v>46713</v>
      </c>
      <c r="B11303" s="27" t="str">
        <f t="shared" si="1235"/>
        <v>(月)</v>
      </c>
      <c r="C11303" s="34">
        <v>0.39583333333333298</v>
      </c>
      <c r="D11303" s="16" t="s">
        <v>18</v>
      </c>
      <c r="E11303" s="35">
        <v>0.41666666666666702</v>
      </c>
      <c r="F11303" s="50">
        <f>IF(COUNTIF('リスト（不使用）'!$A$5:$A$6,単年カーブ!$A$1),"希望数量入力ください",'単年（2027年度）'!$E$12*単年カーブ!$R$3+'単年（2027年度）'!$E$12*(1-単年カーブ!$R$3)*単年カーブ!Q11303)</f>
        <v>0</v>
      </c>
      <c r="G11303" s="47">
        <f t="shared" si="1236"/>
        <v>0</v>
      </c>
      <c r="M11303">
        <f t="shared" si="1237"/>
        <v>11</v>
      </c>
      <c r="N11303">
        <f>IF(OR(WEEKDAY(A11303)=1,WEEKDAY(A11303)=7,COUNTIF('2027祝日等（不使用）'!$A$1:$A$20,単年カーブ!A11303)=1),0,1)</f>
        <v>1</v>
      </c>
      <c r="O11303">
        <f t="shared" si="1233"/>
        <v>20</v>
      </c>
      <c r="P11303">
        <f t="shared" si="1238"/>
        <v>1</v>
      </c>
      <c r="Q11303">
        <f t="shared" si="1239"/>
        <v>1</v>
      </c>
    </row>
    <row r="11304" spans="1:17" ht="19.5" x14ac:dyDescent="0.4">
      <c r="A11304" s="33">
        <f t="shared" si="1234"/>
        <v>46713</v>
      </c>
      <c r="B11304" s="27" t="str">
        <f t="shared" si="1235"/>
        <v>(月)</v>
      </c>
      <c r="C11304" s="34">
        <v>0.41666666666666702</v>
      </c>
      <c r="D11304" s="16" t="s">
        <v>18</v>
      </c>
      <c r="E11304" s="35">
        <v>0.4375</v>
      </c>
      <c r="F11304" s="50">
        <f>IF(COUNTIF('リスト（不使用）'!$A$5:$A$6,単年カーブ!$A$1),"希望数量入力ください",'単年（2027年度）'!$E$12*単年カーブ!$R$3+'単年（2027年度）'!$E$12*(1-単年カーブ!$R$3)*単年カーブ!Q11304)</f>
        <v>0</v>
      </c>
      <c r="G11304" s="47">
        <f t="shared" si="1236"/>
        <v>0</v>
      </c>
      <c r="M11304">
        <f t="shared" si="1237"/>
        <v>11</v>
      </c>
      <c r="N11304">
        <f>IF(OR(WEEKDAY(A11304)=1,WEEKDAY(A11304)=7,COUNTIF('2027祝日等（不使用）'!$A$1:$A$20,単年カーブ!A11304)=1),0,1)</f>
        <v>1</v>
      </c>
      <c r="O11304">
        <f t="shared" si="1233"/>
        <v>21</v>
      </c>
      <c r="P11304">
        <f t="shared" si="1238"/>
        <v>1</v>
      </c>
      <c r="Q11304">
        <f t="shared" si="1239"/>
        <v>1</v>
      </c>
    </row>
    <row r="11305" spans="1:17" ht="19.5" x14ac:dyDescent="0.4">
      <c r="A11305" s="33">
        <f t="shared" si="1234"/>
        <v>46713</v>
      </c>
      <c r="B11305" s="27" t="str">
        <f t="shared" si="1235"/>
        <v>(月)</v>
      </c>
      <c r="C11305" s="34">
        <v>0.4375</v>
      </c>
      <c r="D11305" s="16" t="s">
        <v>18</v>
      </c>
      <c r="E11305" s="35">
        <v>0.45833333333333298</v>
      </c>
      <c r="F11305" s="50">
        <f>IF(COUNTIF('リスト（不使用）'!$A$5:$A$6,単年カーブ!$A$1),"希望数量入力ください",'単年（2027年度）'!$E$12*単年カーブ!$R$3+'単年（2027年度）'!$E$12*(1-単年カーブ!$R$3)*単年カーブ!Q11305)</f>
        <v>0</v>
      </c>
      <c r="G11305" s="47">
        <f t="shared" si="1236"/>
        <v>0</v>
      </c>
      <c r="M11305">
        <f t="shared" si="1237"/>
        <v>11</v>
      </c>
      <c r="N11305">
        <f>IF(OR(WEEKDAY(A11305)=1,WEEKDAY(A11305)=7,COUNTIF('2027祝日等（不使用）'!$A$1:$A$20,単年カーブ!A11305)=1),0,1)</f>
        <v>1</v>
      </c>
      <c r="O11305">
        <f t="shared" si="1233"/>
        <v>22</v>
      </c>
      <c r="P11305">
        <f t="shared" si="1238"/>
        <v>1</v>
      </c>
      <c r="Q11305">
        <f t="shared" si="1239"/>
        <v>1</v>
      </c>
    </row>
    <row r="11306" spans="1:17" ht="19.5" x14ac:dyDescent="0.4">
      <c r="A11306" s="33">
        <f t="shared" si="1234"/>
        <v>46713</v>
      </c>
      <c r="B11306" s="27" t="str">
        <f t="shared" si="1235"/>
        <v>(月)</v>
      </c>
      <c r="C11306" s="34">
        <v>0.45833333333333298</v>
      </c>
      <c r="D11306" s="16" t="s">
        <v>18</v>
      </c>
      <c r="E11306" s="35">
        <v>0.47916666666666702</v>
      </c>
      <c r="F11306" s="50">
        <f>IF(COUNTIF('リスト（不使用）'!$A$5:$A$6,単年カーブ!$A$1),"希望数量入力ください",'単年（2027年度）'!$E$12*単年カーブ!$R$3+'単年（2027年度）'!$E$12*(1-単年カーブ!$R$3)*単年カーブ!Q11306)</f>
        <v>0</v>
      </c>
      <c r="G11306" s="47">
        <f t="shared" si="1236"/>
        <v>0</v>
      </c>
      <c r="M11306">
        <f t="shared" si="1237"/>
        <v>11</v>
      </c>
      <c r="N11306">
        <f>IF(OR(WEEKDAY(A11306)=1,WEEKDAY(A11306)=7,COUNTIF('2027祝日等（不使用）'!$A$1:$A$20,単年カーブ!A11306)=1),0,1)</f>
        <v>1</v>
      </c>
      <c r="O11306">
        <f t="shared" si="1233"/>
        <v>23</v>
      </c>
      <c r="P11306">
        <f t="shared" si="1238"/>
        <v>1</v>
      </c>
      <c r="Q11306">
        <f t="shared" si="1239"/>
        <v>1</v>
      </c>
    </row>
    <row r="11307" spans="1:17" ht="19.5" x14ac:dyDescent="0.4">
      <c r="A11307" s="33">
        <f t="shared" si="1234"/>
        <v>46713</v>
      </c>
      <c r="B11307" s="27" t="str">
        <f t="shared" si="1235"/>
        <v>(月)</v>
      </c>
      <c r="C11307" s="34">
        <v>0.47916666666666702</v>
      </c>
      <c r="D11307" s="16" t="s">
        <v>18</v>
      </c>
      <c r="E11307" s="35">
        <v>0.5</v>
      </c>
      <c r="F11307" s="50">
        <f>IF(COUNTIF('リスト（不使用）'!$A$5:$A$6,単年カーブ!$A$1),"希望数量入力ください",'単年（2027年度）'!$E$12*単年カーブ!$R$3+'単年（2027年度）'!$E$12*(1-単年カーブ!$R$3)*単年カーブ!Q11307)</f>
        <v>0</v>
      </c>
      <c r="G11307" s="47">
        <f t="shared" si="1236"/>
        <v>0</v>
      </c>
      <c r="M11307">
        <f t="shared" si="1237"/>
        <v>11</v>
      </c>
      <c r="N11307">
        <f>IF(OR(WEEKDAY(A11307)=1,WEEKDAY(A11307)=7,COUNTIF('2027祝日等（不使用）'!$A$1:$A$20,単年カーブ!A11307)=1),0,1)</f>
        <v>1</v>
      </c>
      <c r="O11307">
        <f t="shared" si="1233"/>
        <v>24</v>
      </c>
      <c r="P11307">
        <f t="shared" si="1238"/>
        <v>1</v>
      </c>
      <c r="Q11307">
        <f t="shared" si="1239"/>
        <v>1</v>
      </c>
    </row>
    <row r="11308" spans="1:17" ht="19.5" x14ac:dyDescent="0.4">
      <c r="A11308" s="33">
        <f t="shared" si="1234"/>
        <v>46713</v>
      </c>
      <c r="B11308" s="27" t="str">
        <f t="shared" si="1235"/>
        <v>(月)</v>
      </c>
      <c r="C11308" s="34">
        <v>0.5</v>
      </c>
      <c r="D11308" s="16" t="s">
        <v>18</v>
      </c>
      <c r="E11308" s="35">
        <v>0.52083333333333304</v>
      </c>
      <c r="F11308" s="50">
        <f>IF(COUNTIF('リスト（不使用）'!$A$5:$A$6,単年カーブ!$A$1),"希望数量入力ください",'単年（2027年度）'!$E$12*単年カーブ!$R$3+'単年（2027年度）'!$E$12*(1-単年カーブ!$R$3)*単年カーブ!Q11308)</f>
        <v>0</v>
      </c>
      <c r="G11308" s="47">
        <f t="shared" si="1236"/>
        <v>0</v>
      </c>
      <c r="M11308">
        <f t="shared" si="1237"/>
        <v>11</v>
      </c>
      <c r="N11308">
        <f>IF(OR(WEEKDAY(A11308)=1,WEEKDAY(A11308)=7,COUNTIF('2027祝日等（不使用）'!$A$1:$A$20,単年カーブ!A11308)=1),0,1)</f>
        <v>1</v>
      </c>
      <c r="O11308">
        <f t="shared" si="1233"/>
        <v>25</v>
      </c>
      <c r="P11308">
        <f t="shared" si="1238"/>
        <v>1</v>
      </c>
      <c r="Q11308">
        <f t="shared" si="1239"/>
        <v>1</v>
      </c>
    </row>
    <row r="11309" spans="1:17" ht="19.5" x14ac:dyDescent="0.4">
      <c r="A11309" s="33">
        <f t="shared" si="1234"/>
        <v>46713</v>
      </c>
      <c r="B11309" s="27" t="str">
        <f t="shared" si="1235"/>
        <v>(月)</v>
      </c>
      <c r="C11309" s="34">
        <v>0.52083333333333304</v>
      </c>
      <c r="D11309" s="16" t="s">
        <v>18</v>
      </c>
      <c r="E11309" s="35">
        <v>0.54166666666666696</v>
      </c>
      <c r="F11309" s="50">
        <f>IF(COUNTIF('リスト（不使用）'!$A$5:$A$6,単年カーブ!$A$1),"希望数量入力ください",'単年（2027年度）'!$E$12*単年カーブ!$R$3+'単年（2027年度）'!$E$12*(1-単年カーブ!$R$3)*単年カーブ!Q11309)</f>
        <v>0</v>
      </c>
      <c r="G11309" s="47">
        <f t="shared" si="1236"/>
        <v>0</v>
      </c>
      <c r="M11309">
        <f t="shared" si="1237"/>
        <v>11</v>
      </c>
      <c r="N11309">
        <f>IF(OR(WEEKDAY(A11309)=1,WEEKDAY(A11309)=7,COUNTIF('2027祝日等（不使用）'!$A$1:$A$20,単年カーブ!A11309)=1),0,1)</f>
        <v>1</v>
      </c>
      <c r="O11309">
        <f t="shared" si="1233"/>
        <v>26</v>
      </c>
      <c r="P11309">
        <f t="shared" si="1238"/>
        <v>1</v>
      </c>
      <c r="Q11309">
        <f t="shared" si="1239"/>
        <v>1</v>
      </c>
    </row>
    <row r="11310" spans="1:17" ht="19.5" x14ac:dyDescent="0.4">
      <c r="A11310" s="33">
        <f t="shared" si="1234"/>
        <v>46713</v>
      </c>
      <c r="B11310" s="27" t="str">
        <f t="shared" si="1235"/>
        <v>(月)</v>
      </c>
      <c r="C11310" s="34">
        <v>0.54166666666666696</v>
      </c>
      <c r="D11310" s="16" t="s">
        <v>18</v>
      </c>
      <c r="E11310" s="35">
        <v>0.5625</v>
      </c>
      <c r="F11310" s="50">
        <f>IF(COUNTIF('リスト（不使用）'!$A$5:$A$6,単年カーブ!$A$1),"希望数量入力ください",'単年（2027年度）'!$E$12*単年カーブ!$R$3+'単年（2027年度）'!$E$12*(1-単年カーブ!$R$3)*単年カーブ!Q11310)</f>
        <v>0</v>
      </c>
      <c r="G11310" s="47">
        <f t="shared" si="1236"/>
        <v>0</v>
      </c>
      <c r="M11310">
        <f t="shared" si="1237"/>
        <v>11</v>
      </c>
      <c r="N11310">
        <f>IF(OR(WEEKDAY(A11310)=1,WEEKDAY(A11310)=7,COUNTIF('2027祝日等（不使用）'!$A$1:$A$20,単年カーブ!A11310)=1),0,1)</f>
        <v>1</v>
      </c>
      <c r="O11310">
        <f t="shared" si="1233"/>
        <v>27</v>
      </c>
      <c r="P11310">
        <f t="shared" si="1238"/>
        <v>1</v>
      </c>
      <c r="Q11310">
        <f t="shared" si="1239"/>
        <v>1</v>
      </c>
    </row>
    <row r="11311" spans="1:17" ht="19.5" x14ac:dyDescent="0.4">
      <c r="A11311" s="33">
        <f t="shared" si="1234"/>
        <v>46713</v>
      </c>
      <c r="B11311" s="27" t="str">
        <f t="shared" si="1235"/>
        <v>(月)</v>
      </c>
      <c r="C11311" s="34">
        <v>0.5625</v>
      </c>
      <c r="D11311" s="16" t="s">
        <v>18</v>
      </c>
      <c r="E11311" s="35">
        <v>0.58333333333333304</v>
      </c>
      <c r="F11311" s="50">
        <f>IF(COUNTIF('リスト（不使用）'!$A$5:$A$6,単年カーブ!$A$1),"希望数量入力ください",'単年（2027年度）'!$E$12*単年カーブ!$R$3+'単年（2027年度）'!$E$12*(1-単年カーブ!$R$3)*単年カーブ!Q11311)</f>
        <v>0</v>
      </c>
      <c r="G11311" s="47">
        <f t="shared" si="1236"/>
        <v>0</v>
      </c>
      <c r="M11311">
        <f t="shared" si="1237"/>
        <v>11</v>
      </c>
      <c r="N11311">
        <f>IF(OR(WEEKDAY(A11311)=1,WEEKDAY(A11311)=7,COUNTIF('2027祝日等（不使用）'!$A$1:$A$20,単年カーブ!A11311)=1),0,1)</f>
        <v>1</v>
      </c>
      <c r="O11311">
        <f t="shared" si="1233"/>
        <v>28</v>
      </c>
      <c r="P11311">
        <f t="shared" si="1238"/>
        <v>1</v>
      </c>
      <c r="Q11311">
        <f t="shared" si="1239"/>
        <v>1</v>
      </c>
    </row>
    <row r="11312" spans="1:17" ht="19.5" x14ac:dyDescent="0.4">
      <c r="A11312" s="33">
        <f t="shared" si="1234"/>
        <v>46713</v>
      </c>
      <c r="B11312" s="27" t="str">
        <f t="shared" si="1235"/>
        <v>(月)</v>
      </c>
      <c r="C11312" s="34">
        <v>0.58333333333333304</v>
      </c>
      <c r="D11312" s="16" t="s">
        <v>18</v>
      </c>
      <c r="E11312" s="35">
        <v>0.60416666666666696</v>
      </c>
      <c r="F11312" s="50">
        <f>IF(COUNTIF('リスト（不使用）'!$A$5:$A$6,単年カーブ!$A$1),"希望数量入力ください",'単年（2027年度）'!$E$12*単年カーブ!$R$3+'単年（2027年度）'!$E$12*(1-単年カーブ!$R$3)*単年カーブ!Q11312)</f>
        <v>0</v>
      </c>
      <c r="G11312" s="47">
        <f t="shared" si="1236"/>
        <v>0</v>
      </c>
      <c r="M11312">
        <f t="shared" si="1237"/>
        <v>11</v>
      </c>
      <c r="N11312">
        <f>IF(OR(WEEKDAY(A11312)=1,WEEKDAY(A11312)=7,COUNTIF('2027祝日等（不使用）'!$A$1:$A$20,単年カーブ!A11312)=1),0,1)</f>
        <v>1</v>
      </c>
      <c r="O11312">
        <f t="shared" si="1233"/>
        <v>29</v>
      </c>
      <c r="P11312">
        <f t="shared" si="1238"/>
        <v>1</v>
      </c>
      <c r="Q11312">
        <f t="shared" si="1239"/>
        <v>1</v>
      </c>
    </row>
    <row r="11313" spans="1:17" ht="19.5" x14ac:dyDescent="0.4">
      <c r="A11313" s="33">
        <f t="shared" si="1234"/>
        <v>46713</v>
      </c>
      <c r="B11313" s="27" t="str">
        <f t="shared" si="1235"/>
        <v>(月)</v>
      </c>
      <c r="C11313" s="34">
        <v>0.60416666666666696</v>
      </c>
      <c r="D11313" s="16" t="s">
        <v>18</v>
      </c>
      <c r="E11313" s="35">
        <v>0.625</v>
      </c>
      <c r="F11313" s="50">
        <f>IF(COUNTIF('リスト（不使用）'!$A$5:$A$6,単年カーブ!$A$1),"希望数量入力ください",'単年（2027年度）'!$E$12*単年カーブ!$R$3+'単年（2027年度）'!$E$12*(1-単年カーブ!$R$3)*単年カーブ!Q11313)</f>
        <v>0</v>
      </c>
      <c r="G11313" s="47">
        <f t="shared" si="1236"/>
        <v>0</v>
      </c>
      <c r="M11313">
        <f t="shared" si="1237"/>
        <v>11</v>
      </c>
      <c r="N11313">
        <f>IF(OR(WEEKDAY(A11313)=1,WEEKDAY(A11313)=7,COUNTIF('2027祝日等（不使用）'!$A$1:$A$20,単年カーブ!A11313)=1),0,1)</f>
        <v>1</v>
      </c>
      <c r="O11313">
        <f t="shared" si="1233"/>
        <v>30</v>
      </c>
      <c r="P11313">
        <f t="shared" si="1238"/>
        <v>1</v>
      </c>
      <c r="Q11313">
        <f t="shared" si="1239"/>
        <v>1</v>
      </c>
    </row>
    <row r="11314" spans="1:17" ht="19.5" x14ac:dyDescent="0.4">
      <c r="A11314" s="33">
        <f t="shared" si="1234"/>
        <v>46713</v>
      </c>
      <c r="B11314" s="27" t="str">
        <f t="shared" si="1235"/>
        <v>(月)</v>
      </c>
      <c r="C11314" s="34">
        <v>0.625</v>
      </c>
      <c r="D11314" s="16" t="s">
        <v>18</v>
      </c>
      <c r="E11314" s="35">
        <v>0.64583333333333304</v>
      </c>
      <c r="F11314" s="50">
        <f>IF(COUNTIF('リスト（不使用）'!$A$5:$A$6,単年カーブ!$A$1),"希望数量入力ください",'単年（2027年度）'!$E$12*単年カーブ!$R$3+'単年（2027年度）'!$E$12*(1-単年カーブ!$R$3)*単年カーブ!Q11314)</f>
        <v>0</v>
      </c>
      <c r="G11314" s="47">
        <f t="shared" si="1236"/>
        <v>0</v>
      </c>
      <c r="M11314">
        <f t="shared" si="1237"/>
        <v>11</v>
      </c>
      <c r="N11314">
        <f>IF(OR(WEEKDAY(A11314)=1,WEEKDAY(A11314)=7,COUNTIF('2027祝日等（不使用）'!$A$1:$A$20,単年カーブ!A11314)=1),0,1)</f>
        <v>1</v>
      </c>
      <c r="O11314">
        <f t="shared" si="1233"/>
        <v>31</v>
      </c>
      <c r="P11314">
        <f t="shared" si="1238"/>
        <v>1</v>
      </c>
      <c r="Q11314">
        <f t="shared" si="1239"/>
        <v>1</v>
      </c>
    </row>
    <row r="11315" spans="1:17" ht="19.5" x14ac:dyDescent="0.4">
      <c r="A11315" s="33">
        <f t="shared" si="1234"/>
        <v>46713</v>
      </c>
      <c r="B11315" s="27" t="str">
        <f t="shared" si="1235"/>
        <v>(月)</v>
      </c>
      <c r="C11315" s="34">
        <v>0.64583333333333304</v>
      </c>
      <c r="D11315" s="16" t="s">
        <v>18</v>
      </c>
      <c r="E11315" s="35">
        <v>0.66666666666666696</v>
      </c>
      <c r="F11315" s="50">
        <f>IF(COUNTIF('リスト（不使用）'!$A$5:$A$6,単年カーブ!$A$1),"希望数量入力ください",'単年（2027年度）'!$E$12*単年カーブ!$R$3+'単年（2027年度）'!$E$12*(1-単年カーブ!$R$3)*単年カーブ!Q11315)</f>
        <v>0</v>
      </c>
      <c r="G11315" s="47">
        <f t="shared" si="1236"/>
        <v>0</v>
      </c>
      <c r="M11315">
        <f t="shared" si="1237"/>
        <v>11</v>
      </c>
      <c r="N11315">
        <f>IF(OR(WEEKDAY(A11315)=1,WEEKDAY(A11315)=7,COUNTIF('2027祝日等（不使用）'!$A$1:$A$20,単年カーブ!A11315)=1),0,1)</f>
        <v>1</v>
      </c>
      <c r="O11315">
        <f t="shared" si="1233"/>
        <v>32</v>
      </c>
      <c r="P11315">
        <f t="shared" si="1238"/>
        <v>1</v>
      </c>
      <c r="Q11315">
        <f t="shared" si="1239"/>
        <v>1</v>
      </c>
    </row>
    <row r="11316" spans="1:17" ht="19.5" x14ac:dyDescent="0.4">
      <c r="A11316" s="33">
        <f t="shared" si="1234"/>
        <v>46713</v>
      </c>
      <c r="B11316" s="27" t="str">
        <f t="shared" si="1235"/>
        <v>(月)</v>
      </c>
      <c r="C11316" s="34">
        <v>0.66666666666666696</v>
      </c>
      <c r="D11316" s="16" t="s">
        <v>18</v>
      </c>
      <c r="E11316" s="35">
        <v>0.6875</v>
      </c>
      <c r="F11316" s="50">
        <f>IF(COUNTIF('リスト（不使用）'!$A$5:$A$6,単年カーブ!$A$1),"希望数量入力ください",'単年（2027年度）'!$E$12*単年カーブ!$R$3+'単年（2027年度）'!$E$12*(1-単年カーブ!$R$3)*単年カーブ!Q11316)</f>
        <v>0</v>
      </c>
      <c r="G11316" s="47">
        <f t="shared" si="1236"/>
        <v>0</v>
      </c>
      <c r="M11316">
        <f t="shared" si="1237"/>
        <v>11</v>
      </c>
      <c r="N11316">
        <f>IF(OR(WEEKDAY(A11316)=1,WEEKDAY(A11316)=7,COUNTIF('2027祝日等（不使用）'!$A$1:$A$20,単年カーブ!A11316)=1),0,1)</f>
        <v>1</v>
      </c>
      <c r="O11316">
        <f t="shared" ref="O11316:O11379" si="1240">O11268</f>
        <v>33</v>
      </c>
      <c r="P11316">
        <f t="shared" si="1238"/>
        <v>1</v>
      </c>
      <c r="Q11316">
        <f t="shared" si="1239"/>
        <v>1</v>
      </c>
    </row>
    <row r="11317" spans="1:17" ht="19.5" x14ac:dyDescent="0.4">
      <c r="A11317" s="33">
        <f t="shared" si="1234"/>
        <v>46713</v>
      </c>
      <c r="B11317" s="27" t="str">
        <f t="shared" si="1235"/>
        <v>(月)</v>
      </c>
      <c r="C11317" s="34">
        <v>0.6875</v>
      </c>
      <c r="D11317" s="16" t="s">
        <v>18</v>
      </c>
      <c r="E11317" s="35">
        <v>0.70833333333333304</v>
      </c>
      <c r="F11317" s="50">
        <f>IF(COUNTIF('リスト（不使用）'!$A$5:$A$6,単年カーブ!$A$1),"希望数量入力ください",'単年（2027年度）'!$E$12*単年カーブ!$R$3+'単年（2027年度）'!$E$12*(1-単年カーブ!$R$3)*単年カーブ!Q11317)</f>
        <v>0</v>
      </c>
      <c r="G11317" s="47">
        <f t="shared" si="1236"/>
        <v>0</v>
      </c>
      <c r="M11317">
        <f t="shared" si="1237"/>
        <v>11</v>
      </c>
      <c r="N11317">
        <f>IF(OR(WEEKDAY(A11317)=1,WEEKDAY(A11317)=7,COUNTIF('2027祝日等（不使用）'!$A$1:$A$20,単年カーブ!A11317)=1),0,1)</f>
        <v>1</v>
      </c>
      <c r="O11317">
        <f t="shared" si="1240"/>
        <v>34</v>
      </c>
      <c r="P11317">
        <f t="shared" si="1238"/>
        <v>1</v>
      </c>
      <c r="Q11317">
        <f t="shared" si="1239"/>
        <v>1</v>
      </c>
    </row>
    <row r="11318" spans="1:17" ht="19.5" x14ac:dyDescent="0.4">
      <c r="A11318" s="33">
        <f t="shared" si="1234"/>
        <v>46713</v>
      </c>
      <c r="B11318" s="27" t="str">
        <f t="shared" si="1235"/>
        <v>(月)</v>
      </c>
      <c r="C11318" s="34">
        <v>0.70833333333333304</v>
      </c>
      <c r="D11318" s="16" t="s">
        <v>18</v>
      </c>
      <c r="E11318" s="35">
        <v>0.72916666666666696</v>
      </c>
      <c r="F11318" s="50">
        <f>IF(COUNTIF('リスト（不使用）'!$A$5:$A$6,単年カーブ!$A$1),"希望数量入力ください",'単年（2027年度）'!$E$12*単年カーブ!$R$3+'単年（2027年度）'!$E$12*(1-単年カーブ!$R$3)*単年カーブ!Q11318)</f>
        <v>0</v>
      </c>
      <c r="G11318" s="47">
        <f t="shared" si="1236"/>
        <v>0</v>
      </c>
      <c r="M11318">
        <f t="shared" si="1237"/>
        <v>11</v>
      </c>
      <c r="N11318">
        <f>IF(OR(WEEKDAY(A11318)=1,WEEKDAY(A11318)=7,COUNTIF('2027祝日等（不使用）'!$A$1:$A$20,単年カーブ!A11318)=1),0,1)</f>
        <v>1</v>
      </c>
      <c r="O11318">
        <f t="shared" si="1240"/>
        <v>35</v>
      </c>
      <c r="P11318">
        <f t="shared" si="1238"/>
        <v>1</v>
      </c>
      <c r="Q11318">
        <f t="shared" si="1239"/>
        <v>1</v>
      </c>
    </row>
    <row r="11319" spans="1:17" ht="19.5" x14ac:dyDescent="0.4">
      <c r="A11319" s="33">
        <f t="shared" si="1234"/>
        <v>46713</v>
      </c>
      <c r="B11319" s="27" t="str">
        <f t="shared" si="1235"/>
        <v>(月)</v>
      </c>
      <c r="C11319" s="34">
        <v>0.72916666666666696</v>
      </c>
      <c r="D11319" s="16" t="s">
        <v>18</v>
      </c>
      <c r="E11319" s="35">
        <v>0.75</v>
      </c>
      <c r="F11319" s="50">
        <f>IF(COUNTIF('リスト（不使用）'!$A$5:$A$6,単年カーブ!$A$1),"希望数量入力ください",'単年（2027年度）'!$E$12*単年カーブ!$R$3+'単年（2027年度）'!$E$12*(1-単年カーブ!$R$3)*単年カーブ!Q11319)</f>
        <v>0</v>
      </c>
      <c r="G11319" s="47">
        <f t="shared" si="1236"/>
        <v>0</v>
      </c>
      <c r="M11319">
        <f t="shared" si="1237"/>
        <v>11</v>
      </c>
      <c r="N11319">
        <f>IF(OR(WEEKDAY(A11319)=1,WEEKDAY(A11319)=7,COUNTIF('2027祝日等（不使用）'!$A$1:$A$20,単年カーブ!A11319)=1),0,1)</f>
        <v>1</v>
      </c>
      <c r="O11319">
        <f t="shared" si="1240"/>
        <v>36</v>
      </c>
      <c r="P11319">
        <f t="shared" si="1238"/>
        <v>1</v>
      </c>
      <c r="Q11319">
        <f t="shared" si="1239"/>
        <v>1</v>
      </c>
    </row>
    <row r="11320" spans="1:17" ht="19.5" x14ac:dyDescent="0.4">
      <c r="A11320" s="33">
        <f t="shared" si="1234"/>
        <v>46713</v>
      </c>
      <c r="B11320" s="27" t="str">
        <f t="shared" si="1235"/>
        <v>(月)</v>
      </c>
      <c r="C11320" s="34">
        <v>0.75</v>
      </c>
      <c r="D11320" s="16" t="s">
        <v>18</v>
      </c>
      <c r="E11320" s="35">
        <v>0.77083333333333304</v>
      </c>
      <c r="F11320" s="50">
        <f>IF(COUNTIF('リスト（不使用）'!$A$5:$A$6,単年カーブ!$A$1),"希望数量入力ください",'単年（2027年度）'!$E$12*単年カーブ!$R$3+'単年（2027年度）'!$E$12*(1-単年カーブ!$R$3)*単年カーブ!Q11320)</f>
        <v>0</v>
      </c>
      <c r="G11320" s="47">
        <f t="shared" si="1236"/>
        <v>0</v>
      </c>
      <c r="M11320">
        <f t="shared" si="1237"/>
        <v>11</v>
      </c>
      <c r="N11320">
        <f>IF(OR(WEEKDAY(A11320)=1,WEEKDAY(A11320)=7,COUNTIF('2027祝日等（不使用）'!$A$1:$A$20,単年カーブ!A11320)=1),0,1)</f>
        <v>1</v>
      </c>
      <c r="O11320">
        <f t="shared" si="1240"/>
        <v>37</v>
      </c>
      <c r="P11320">
        <f t="shared" si="1238"/>
        <v>1</v>
      </c>
      <c r="Q11320">
        <f t="shared" si="1239"/>
        <v>1</v>
      </c>
    </row>
    <row r="11321" spans="1:17" ht="19.5" x14ac:dyDescent="0.4">
      <c r="A11321" s="33">
        <f t="shared" si="1234"/>
        <v>46713</v>
      </c>
      <c r="B11321" s="27" t="str">
        <f t="shared" si="1235"/>
        <v>(月)</v>
      </c>
      <c r="C11321" s="34">
        <v>0.77083333333333304</v>
      </c>
      <c r="D11321" s="16" t="s">
        <v>18</v>
      </c>
      <c r="E11321" s="35">
        <v>0.79166666666666696</v>
      </c>
      <c r="F11321" s="50">
        <f>IF(COUNTIF('リスト（不使用）'!$A$5:$A$6,単年カーブ!$A$1),"希望数量入力ください",'単年（2027年度）'!$E$12*単年カーブ!$R$3+'単年（2027年度）'!$E$12*(1-単年カーブ!$R$3)*単年カーブ!Q11321)</f>
        <v>0</v>
      </c>
      <c r="G11321" s="47">
        <f t="shared" si="1236"/>
        <v>0</v>
      </c>
      <c r="M11321">
        <f t="shared" si="1237"/>
        <v>11</v>
      </c>
      <c r="N11321">
        <f>IF(OR(WEEKDAY(A11321)=1,WEEKDAY(A11321)=7,COUNTIF('2027祝日等（不使用）'!$A$1:$A$20,単年カーブ!A11321)=1),0,1)</f>
        <v>1</v>
      </c>
      <c r="O11321">
        <f t="shared" si="1240"/>
        <v>38</v>
      </c>
      <c r="P11321">
        <f t="shared" si="1238"/>
        <v>1</v>
      </c>
      <c r="Q11321">
        <f t="shared" si="1239"/>
        <v>1</v>
      </c>
    </row>
    <row r="11322" spans="1:17" ht="19.5" x14ac:dyDescent="0.4">
      <c r="A11322" s="33">
        <f t="shared" ref="A11322:A11385" si="1241">A11274+1</f>
        <v>46713</v>
      </c>
      <c r="B11322" s="27" t="str">
        <f t="shared" si="1235"/>
        <v>(月)</v>
      </c>
      <c r="C11322" s="34">
        <v>0.79166666666666696</v>
      </c>
      <c r="D11322" s="16" t="s">
        <v>18</v>
      </c>
      <c r="E11322" s="35">
        <v>0.8125</v>
      </c>
      <c r="F11322" s="50">
        <f>IF(COUNTIF('リスト（不使用）'!$A$5:$A$6,単年カーブ!$A$1),"希望数量入力ください",'単年（2027年度）'!$E$12*単年カーブ!$R$3+'単年（2027年度）'!$E$12*(1-単年カーブ!$R$3)*単年カーブ!Q11322)</f>
        <v>0</v>
      </c>
      <c r="G11322" s="47">
        <f t="shared" si="1236"/>
        <v>0</v>
      </c>
      <c r="M11322">
        <f t="shared" si="1237"/>
        <v>11</v>
      </c>
      <c r="N11322">
        <f>IF(OR(WEEKDAY(A11322)=1,WEEKDAY(A11322)=7,COUNTIF('2027祝日等（不使用）'!$A$1:$A$20,単年カーブ!A11322)=1),0,1)</f>
        <v>1</v>
      </c>
      <c r="O11322">
        <f t="shared" si="1240"/>
        <v>39</v>
      </c>
      <c r="P11322">
        <f t="shared" si="1238"/>
        <v>1</v>
      </c>
      <c r="Q11322">
        <f t="shared" si="1239"/>
        <v>1</v>
      </c>
    </row>
    <row r="11323" spans="1:17" ht="19.5" x14ac:dyDescent="0.4">
      <c r="A11323" s="33">
        <f t="shared" si="1241"/>
        <v>46713</v>
      </c>
      <c r="B11323" s="27" t="str">
        <f t="shared" si="1235"/>
        <v>(月)</v>
      </c>
      <c r="C11323" s="34">
        <v>0.8125</v>
      </c>
      <c r="D11323" s="16" t="s">
        <v>18</v>
      </c>
      <c r="E11323" s="35">
        <v>0.83333333333333304</v>
      </c>
      <c r="F11323" s="50">
        <f>IF(COUNTIF('リスト（不使用）'!$A$5:$A$6,単年カーブ!$A$1),"希望数量入力ください",'単年（2027年度）'!$E$12*単年カーブ!$R$3+'単年（2027年度）'!$E$12*(1-単年カーブ!$R$3)*単年カーブ!Q11323)</f>
        <v>0</v>
      </c>
      <c r="G11323" s="47">
        <f t="shared" si="1236"/>
        <v>0</v>
      </c>
      <c r="M11323">
        <f t="shared" si="1237"/>
        <v>11</v>
      </c>
      <c r="N11323">
        <f>IF(OR(WEEKDAY(A11323)=1,WEEKDAY(A11323)=7,COUNTIF('2027祝日等（不使用）'!$A$1:$A$20,単年カーブ!A11323)=1),0,1)</f>
        <v>1</v>
      </c>
      <c r="O11323">
        <f t="shared" si="1240"/>
        <v>40</v>
      </c>
      <c r="P11323">
        <f t="shared" si="1238"/>
        <v>1</v>
      </c>
      <c r="Q11323">
        <f t="shared" si="1239"/>
        <v>1</v>
      </c>
    </row>
    <row r="11324" spans="1:17" ht="19.5" x14ac:dyDescent="0.4">
      <c r="A11324" s="33">
        <f t="shared" si="1241"/>
        <v>46713</v>
      </c>
      <c r="B11324" s="27" t="str">
        <f t="shared" si="1235"/>
        <v>(月)</v>
      </c>
      <c r="C11324" s="34">
        <v>0.83333333333333304</v>
      </c>
      <c r="D11324" s="16" t="s">
        <v>18</v>
      </c>
      <c r="E11324" s="35">
        <v>0.85416666666666696</v>
      </c>
      <c r="F11324" s="50">
        <f>IF(COUNTIF('リスト（不使用）'!$A$5:$A$6,単年カーブ!$A$1),"希望数量入力ください",'単年（2027年度）'!$E$12*単年カーブ!$R$3+'単年（2027年度）'!$E$12*(1-単年カーブ!$R$3)*単年カーブ!Q11324)</f>
        <v>0</v>
      </c>
      <c r="G11324" s="47">
        <f t="shared" si="1236"/>
        <v>0</v>
      </c>
      <c r="M11324">
        <f t="shared" si="1237"/>
        <v>11</v>
      </c>
      <c r="N11324">
        <f>IF(OR(WEEKDAY(A11324)=1,WEEKDAY(A11324)=7,COUNTIF('2027祝日等（不使用）'!$A$1:$A$20,単年カーブ!A11324)=1),0,1)</f>
        <v>1</v>
      </c>
      <c r="O11324">
        <f t="shared" si="1240"/>
        <v>41</v>
      </c>
      <c r="P11324">
        <f t="shared" si="1238"/>
        <v>0</v>
      </c>
      <c r="Q11324">
        <f t="shared" si="1239"/>
        <v>0</v>
      </c>
    </row>
    <row r="11325" spans="1:17" ht="19.5" x14ac:dyDescent="0.4">
      <c r="A11325" s="33">
        <f t="shared" si="1241"/>
        <v>46713</v>
      </c>
      <c r="B11325" s="27" t="str">
        <f t="shared" si="1235"/>
        <v>(月)</v>
      </c>
      <c r="C11325" s="34">
        <v>0.85416666666666696</v>
      </c>
      <c r="D11325" s="16" t="s">
        <v>18</v>
      </c>
      <c r="E11325" s="35">
        <v>0.875</v>
      </c>
      <c r="F11325" s="50">
        <f>IF(COUNTIF('リスト（不使用）'!$A$5:$A$6,単年カーブ!$A$1),"希望数量入力ください",'単年（2027年度）'!$E$12*単年カーブ!$R$3+'単年（2027年度）'!$E$12*(1-単年カーブ!$R$3)*単年カーブ!Q11325)</f>
        <v>0</v>
      </c>
      <c r="G11325" s="47">
        <f t="shared" si="1236"/>
        <v>0</v>
      </c>
      <c r="M11325">
        <f t="shared" si="1237"/>
        <v>11</v>
      </c>
      <c r="N11325">
        <f>IF(OR(WEEKDAY(A11325)=1,WEEKDAY(A11325)=7,COUNTIF('2027祝日等（不使用）'!$A$1:$A$20,単年カーブ!A11325)=1),0,1)</f>
        <v>1</v>
      </c>
      <c r="O11325">
        <f t="shared" si="1240"/>
        <v>42</v>
      </c>
      <c r="P11325">
        <f t="shared" si="1238"/>
        <v>0</v>
      </c>
      <c r="Q11325">
        <f t="shared" si="1239"/>
        <v>0</v>
      </c>
    </row>
    <row r="11326" spans="1:17" ht="19.5" x14ac:dyDescent="0.4">
      <c r="A11326" s="33">
        <f t="shared" si="1241"/>
        <v>46713</v>
      </c>
      <c r="B11326" s="27" t="str">
        <f t="shared" si="1235"/>
        <v>(月)</v>
      </c>
      <c r="C11326" s="34">
        <v>0.875</v>
      </c>
      <c r="D11326" s="16" t="s">
        <v>18</v>
      </c>
      <c r="E11326" s="35">
        <v>0.89583333333333304</v>
      </c>
      <c r="F11326" s="50">
        <f>IF(COUNTIF('リスト（不使用）'!$A$5:$A$6,単年カーブ!$A$1),"希望数量入力ください",'単年（2027年度）'!$E$12*単年カーブ!$R$3+'単年（2027年度）'!$E$12*(1-単年カーブ!$R$3)*単年カーブ!Q11326)</f>
        <v>0</v>
      </c>
      <c r="G11326" s="47">
        <f t="shared" si="1236"/>
        <v>0</v>
      </c>
      <c r="M11326">
        <f t="shared" si="1237"/>
        <v>11</v>
      </c>
      <c r="N11326">
        <f>IF(OR(WEEKDAY(A11326)=1,WEEKDAY(A11326)=7,COUNTIF('2027祝日等（不使用）'!$A$1:$A$20,単年カーブ!A11326)=1),0,1)</f>
        <v>1</v>
      </c>
      <c r="O11326">
        <f t="shared" si="1240"/>
        <v>43</v>
      </c>
      <c r="P11326">
        <f t="shared" si="1238"/>
        <v>0</v>
      </c>
      <c r="Q11326">
        <f t="shared" si="1239"/>
        <v>0</v>
      </c>
    </row>
    <row r="11327" spans="1:17" ht="19.5" x14ac:dyDescent="0.4">
      <c r="A11327" s="33">
        <f t="shared" si="1241"/>
        <v>46713</v>
      </c>
      <c r="B11327" s="27" t="str">
        <f t="shared" si="1235"/>
        <v>(月)</v>
      </c>
      <c r="C11327" s="34">
        <v>0.89583333333333304</v>
      </c>
      <c r="D11327" s="16" t="s">
        <v>18</v>
      </c>
      <c r="E11327" s="35">
        <v>0.91666666666666696</v>
      </c>
      <c r="F11327" s="50">
        <f>IF(COUNTIF('リスト（不使用）'!$A$5:$A$6,単年カーブ!$A$1),"希望数量入力ください",'単年（2027年度）'!$E$12*単年カーブ!$R$3+'単年（2027年度）'!$E$12*(1-単年カーブ!$R$3)*単年カーブ!Q11327)</f>
        <v>0</v>
      </c>
      <c r="G11327" s="47">
        <f t="shared" si="1236"/>
        <v>0</v>
      </c>
      <c r="M11327">
        <f t="shared" si="1237"/>
        <v>11</v>
      </c>
      <c r="N11327">
        <f>IF(OR(WEEKDAY(A11327)=1,WEEKDAY(A11327)=7,COUNTIF('2027祝日等（不使用）'!$A$1:$A$20,単年カーブ!A11327)=1),0,1)</f>
        <v>1</v>
      </c>
      <c r="O11327">
        <f t="shared" si="1240"/>
        <v>44</v>
      </c>
      <c r="P11327">
        <f t="shared" si="1238"/>
        <v>0</v>
      </c>
      <c r="Q11327">
        <f t="shared" si="1239"/>
        <v>0</v>
      </c>
    </row>
    <row r="11328" spans="1:17" ht="19.5" x14ac:dyDescent="0.4">
      <c r="A11328" s="33">
        <f t="shared" si="1241"/>
        <v>46713</v>
      </c>
      <c r="B11328" s="27" t="str">
        <f t="shared" si="1235"/>
        <v>(月)</v>
      </c>
      <c r="C11328" s="34">
        <v>0.91666666666666696</v>
      </c>
      <c r="D11328" s="16" t="s">
        <v>18</v>
      </c>
      <c r="E11328" s="35">
        <v>0.9375</v>
      </c>
      <c r="F11328" s="50">
        <f>IF(COUNTIF('リスト（不使用）'!$A$5:$A$6,単年カーブ!$A$1),"希望数量入力ください",'単年（2027年度）'!$E$12*単年カーブ!$R$3+'単年（2027年度）'!$E$12*(1-単年カーブ!$R$3)*単年カーブ!Q11328)</f>
        <v>0</v>
      </c>
      <c r="G11328" s="47">
        <f t="shared" si="1236"/>
        <v>0</v>
      </c>
      <c r="M11328">
        <f t="shared" si="1237"/>
        <v>11</v>
      </c>
      <c r="N11328">
        <f>IF(OR(WEEKDAY(A11328)=1,WEEKDAY(A11328)=7,COUNTIF('2027祝日等（不使用）'!$A$1:$A$20,単年カーブ!A11328)=1),0,1)</f>
        <v>1</v>
      </c>
      <c r="O11328">
        <f t="shared" si="1240"/>
        <v>45</v>
      </c>
      <c r="P11328">
        <f t="shared" si="1238"/>
        <v>0</v>
      </c>
      <c r="Q11328">
        <f t="shared" si="1239"/>
        <v>0</v>
      </c>
    </row>
    <row r="11329" spans="1:17" ht="19.5" x14ac:dyDescent="0.4">
      <c r="A11329" s="33">
        <f t="shared" si="1241"/>
        <v>46713</v>
      </c>
      <c r="B11329" s="27" t="str">
        <f t="shared" si="1235"/>
        <v>(月)</v>
      </c>
      <c r="C11329" s="34">
        <v>0.9375</v>
      </c>
      <c r="D11329" s="16" t="s">
        <v>18</v>
      </c>
      <c r="E11329" s="35">
        <v>0.95833333333333304</v>
      </c>
      <c r="F11329" s="50">
        <f>IF(COUNTIF('リスト（不使用）'!$A$5:$A$6,単年カーブ!$A$1),"希望数量入力ください",'単年（2027年度）'!$E$12*単年カーブ!$R$3+'単年（2027年度）'!$E$12*(1-単年カーブ!$R$3)*単年カーブ!Q11329)</f>
        <v>0</v>
      </c>
      <c r="G11329" s="47">
        <f t="shared" si="1236"/>
        <v>0</v>
      </c>
      <c r="M11329">
        <f t="shared" si="1237"/>
        <v>11</v>
      </c>
      <c r="N11329">
        <f>IF(OR(WEEKDAY(A11329)=1,WEEKDAY(A11329)=7,COUNTIF('2027祝日等（不使用）'!$A$1:$A$20,単年カーブ!A11329)=1),0,1)</f>
        <v>1</v>
      </c>
      <c r="O11329">
        <f t="shared" si="1240"/>
        <v>46</v>
      </c>
      <c r="P11329">
        <f t="shared" si="1238"/>
        <v>0</v>
      </c>
      <c r="Q11329">
        <f t="shared" si="1239"/>
        <v>0</v>
      </c>
    </row>
    <row r="11330" spans="1:17" ht="19.5" x14ac:dyDescent="0.4">
      <c r="A11330" s="33">
        <f t="shared" si="1241"/>
        <v>46713</v>
      </c>
      <c r="B11330" s="27" t="str">
        <f t="shared" si="1235"/>
        <v>(月)</v>
      </c>
      <c r="C11330" s="34">
        <v>0.95833333333333304</v>
      </c>
      <c r="D11330" s="16" t="s">
        <v>18</v>
      </c>
      <c r="E11330" s="35">
        <v>0.97916666666666696</v>
      </c>
      <c r="F11330" s="50">
        <f>IF(COUNTIF('リスト（不使用）'!$A$5:$A$6,単年カーブ!$A$1),"希望数量入力ください",'単年（2027年度）'!$E$12*単年カーブ!$R$3+'単年（2027年度）'!$E$12*(1-単年カーブ!$R$3)*単年カーブ!Q11330)</f>
        <v>0</v>
      </c>
      <c r="G11330" s="47">
        <f t="shared" si="1236"/>
        <v>0</v>
      </c>
      <c r="M11330">
        <f t="shared" si="1237"/>
        <v>11</v>
      </c>
      <c r="N11330">
        <f>IF(OR(WEEKDAY(A11330)=1,WEEKDAY(A11330)=7,COUNTIF('2027祝日等（不使用）'!$A$1:$A$20,単年カーブ!A11330)=1),0,1)</f>
        <v>1</v>
      </c>
      <c r="O11330">
        <f t="shared" si="1240"/>
        <v>47</v>
      </c>
      <c r="P11330">
        <f t="shared" si="1238"/>
        <v>0</v>
      </c>
      <c r="Q11330">
        <f t="shared" si="1239"/>
        <v>0</v>
      </c>
    </row>
    <row r="11331" spans="1:17" ht="19.5" x14ac:dyDescent="0.4">
      <c r="A11331" s="33">
        <f t="shared" si="1241"/>
        <v>46713</v>
      </c>
      <c r="B11331" s="27" t="str">
        <f t="shared" si="1235"/>
        <v>(月)</v>
      </c>
      <c r="C11331" s="34">
        <v>0.97916666666666696</v>
      </c>
      <c r="D11331" s="16" t="s">
        <v>18</v>
      </c>
      <c r="E11331" s="35" t="s">
        <v>17</v>
      </c>
      <c r="F11331" s="50">
        <f>IF(COUNTIF('リスト（不使用）'!$A$5:$A$6,単年カーブ!$A$1),"希望数量入力ください",'単年（2027年度）'!$E$12*単年カーブ!$R$3+'単年（2027年度）'!$E$12*(1-単年カーブ!$R$3)*単年カーブ!Q11331)</f>
        <v>0</v>
      </c>
      <c r="G11331" s="47">
        <f t="shared" si="1236"/>
        <v>0</v>
      </c>
      <c r="M11331">
        <f t="shared" si="1237"/>
        <v>11</v>
      </c>
      <c r="N11331">
        <f>IF(OR(WEEKDAY(A11331)=1,WEEKDAY(A11331)=7,COUNTIF('2027祝日等（不使用）'!$A$1:$A$20,単年カーブ!A11331)=1),0,1)</f>
        <v>1</v>
      </c>
      <c r="O11331">
        <f t="shared" si="1240"/>
        <v>48</v>
      </c>
      <c r="P11331">
        <f t="shared" si="1238"/>
        <v>0</v>
      </c>
      <c r="Q11331">
        <f t="shared" si="1239"/>
        <v>0</v>
      </c>
    </row>
    <row r="11332" spans="1:17" ht="19.5" x14ac:dyDescent="0.4">
      <c r="A11332" s="33">
        <f t="shared" si="1241"/>
        <v>46714</v>
      </c>
      <c r="B11332" s="27" t="str">
        <f t="shared" ref="B11332:B11395" si="1242">TEXT(A11332,"(aaa)")</f>
        <v>(火)</v>
      </c>
      <c r="C11332" s="34">
        <v>0</v>
      </c>
      <c r="D11332" s="16" t="s">
        <v>18</v>
      </c>
      <c r="E11332" s="35">
        <v>2.0833333333333332E-2</v>
      </c>
      <c r="F11332" s="50">
        <f>IF(COUNTIF('リスト（不使用）'!$A$5:$A$6,単年カーブ!$A$1),"希望数量入力ください",'単年（2027年度）'!$E$12*単年カーブ!$R$3+'単年（2027年度）'!$E$12*(1-単年カーブ!$R$3)*単年カーブ!Q11332)</f>
        <v>0</v>
      </c>
      <c r="G11332" s="47">
        <f t="shared" ref="G11332:G11395" si="1243">F11332/2</f>
        <v>0</v>
      </c>
      <c r="M11332">
        <f t="shared" ref="M11332:M11395" si="1244">MONTH(A11332)</f>
        <v>11</v>
      </c>
      <c r="N11332">
        <f>IF(OR(WEEKDAY(A11332)=1,WEEKDAY(A11332)=7,COUNTIF('2027祝日等（不使用）'!$A$1:$A$20,単年カーブ!A11332)=1),0,1)</f>
        <v>0</v>
      </c>
      <c r="O11332">
        <f t="shared" si="1240"/>
        <v>1</v>
      </c>
      <c r="P11332">
        <f t="shared" ref="P11332:P11395" si="1245">IF(AND(O11332&gt;16,O11332&lt;41),1,0)</f>
        <v>0</v>
      </c>
      <c r="Q11332">
        <f t="shared" ref="Q11332:Q11395" si="1246">P11332*N11332</f>
        <v>0</v>
      </c>
    </row>
    <row r="11333" spans="1:17" ht="19.5" x14ac:dyDescent="0.4">
      <c r="A11333" s="33">
        <f t="shared" si="1241"/>
        <v>46714</v>
      </c>
      <c r="B11333" s="27" t="str">
        <f t="shared" si="1242"/>
        <v>(火)</v>
      </c>
      <c r="C11333" s="34">
        <v>2.0833333333333332E-2</v>
      </c>
      <c r="D11333" s="16" t="s">
        <v>18</v>
      </c>
      <c r="E11333" s="35">
        <v>4.1666666666666664E-2</v>
      </c>
      <c r="F11333" s="50">
        <f>IF(COUNTIF('リスト（不使用）'!$A$5:$A$6,単年カーブ!$A$1),"希望数量入力ください",'単年（2027年度）'!$E$12*単年カーブ!$R$3+'単年（2027年度）'!$E$12*(1-単年カーブ!$R$3)*単年カーブ!Q11333)</f>
        <v>0</v>
      </c>
      <c r="G11333" s="47">
        <f t="shared" si="1243"/>
        <v>0</v>
      </c>
      <c r="M11333">
        <f t="shared" si="1244"/>
        <v>11</v>
      </c>
      <c r="N11333">
        <f>IF(OR(WEEKDAY(A11333)=1,WEEKDAY(A11333)=7,COUNTIF('2027祝日等（不使用）'!$A$1:$A$20,単年カーブ!A11333)=1),0,1)</f>
        <v>0</v>
      </c>
      <c r="O11333">
        <f t="shared" si="1240"/>
        <v>2</v>
      </c>
      <c r="P11333">
        <f t="shared" si="1245"/>
        <v>0</v>
      </c>
      <c r="Q11333">
        <f t="shared" si="1246"/>
        <v>0</v>
      </c>
    </row>
    <row r="11334" spans="1:17" ht="19.5" x14ac:dyDescent="0.4">
      <c r="A11334" s="33">
        <f t="shared" si="1241"/>
        <v>46714</v>
      </c>
      <c r="B11334" s="27" t="str">
        <f t="shared" si="1242"/>
        <v>(火)</v>
      </c>
      <c r="C11334" s="34">
        <v>4.1666666666666664E-2</v>
      </c>
      <c r="D11334" s="16" t="s">
        <v>18</v>
      </c>
      <c r="E11334" s="35">
        <v>6.25E-2</v>
      </c>
      <c r="F11334" s="50">
        <f>IF(COUNTIF('リスト（不使用）'!$A$5:$A$6,単年カーブ!$A$1),"希望数量入力ください",'単年（2027年度）'!$E$12*単年カーブ!$R$3+'単年（2027年度）'!$E$12*(1-単年カーブ!$R$3)*単年カーブ!Q11334)</f>
        <v>0</v>
      </c>
      <c r="G11334" s="47">
        <f t="shared" si="1243"/>
        <v>0</v>
      </c>
      <c r="M11334">
        <f t="shared" si="1244"/>
        <v>11</v>
      </c>
      <c r="N11334">
        <f>IF(OR(WEEKDAY(A11334)=1,WEEKDAY(A11334)=7,COUNTIF('2027祝日等（不使用）'!$A$1:$A$20,単年カーブ!A11334)=1),0,1)</f>
        <v>0</v>
      </c>
      <c r="O11334">
        <f t="shared" si="1240"/>
        <v>3</v>
      </c>
      <c r="P11334">
        <f t="shared" si="1245"/>
        <v>0</v>
      </c>
      <c r="Q11334">
        <f t="shared" si="1246"/>
        <v>0</v>
      </c>
    </row>
    <row r="11335" spans="1:17" ht="19.5" x14ac:dyDescent="0.4">
      <c r="A11335" s="33">
        <f t="shared" si="1241"/>
        <v>46714</v>
      </c>
      <c r="B11335" s="27" t="str">
        <f t="shared" si="1242"/>
        <v>(火)</v>
      </c>
      <c r="C11335" s="34">
        <v>6.25E-2</v>
      </c>
      <c r="D11335" s="16" t="s">
        <v>18</v>
      </c>
      <c r="E11335" s="35">
        <v>8.3333333333333301E-2</v>
      </c>
      <c r="F11335" s="50">
        <f>IF(COUNTIF('リスト（不使用）'!$A$5:$A$6,単年カーブ!$A$1),"希望数量入力ください",'単年（2027年度）'!$E$12*単年カーブ!$R$3+'単年（2027年度）'!$E$12*(1-単年カーブ!$R$3)*単年カーブ!Q11335)</f>
        <v>0</v>
      </c>
      <c r="G11335" s="47">
        <f t="shared" si="1243"/>
        <v>0</v>
      </c>
      <c r="M11335">
        <f t="shared" si="1244"/>
        <v>11</v>
      </c>
      <c r="N11335">
        <f>IF(OR(WEEKDAY(A11335)=1,WEEKDAY(A11335)=7,COUNTIF('2027祝日等（不使用）'!$A$1:$A$20,単年カーブ!A11335)=1),0,1)</f>
        <v>0</v>
      </c>
      <c r="O11335">
        <f t="shared" si="1240"/>
        <v>4</v>
      </c>
      <c r="P11335">
        <f t="shared" si="1245"/>
        <v>0</v>
      </c>
      <c r="Q11335">
        <f t="shared" si="1246"/>
        <v>0</v>
      </c>
    </row>
    <row r="11336" spans="1:17" ht="19.5" x14ac:dyDescent="0.4">
      <c r="A11336" s="33">
        <f t="shared" si="1241"/>
        <v>46714</v>
      </c>
      <c r="B11336" s="27" t="str">
        <f t="shared" si="1242"/>
        <v>(火)</v>
      </c>
      <c r="C11336" s="34">
        <v>8.3333333333333301E-2</v>
      </c>
      <c r="D11336" s="16" t="s">
        <v>18</v>
      </c>
      <c r="E11336" s="35">
        <v>0.104166666666667</v>
      </c>
      <c r="F11336" s="50">
        <f>IF(COUNTIF('リスト（不使用）'!$A$5:$A$6,単年カーブ!$A$1),"希望数量入力ください",'単年（2027年度）'!$E$12*単年カーブ!$R$3+'単年（2027年度）'!$E$12*(1-単年カーブ!$R$3)*単年カーブ!Q11336)</f>
        <v>0</v>
      </c>
      <c r="G11336" s="47">
        <f t="shared" si="1243"/>
        <v>0</v>
      </c>
      <c r="M11336">
        <f t="shared" si="1244"/>
        <v>11</v>
      </c>
      <c r="N11336">
        <f>IF(OR(WEEKDAY(A11336)=1,WEEKDAY(A11336)=7,COUNTIF('2027祝日等（不使用）'!$A$1:$A$20,単年カーブ!A11336)=1),0,1)</f>
        <v>0</v>
      </c>
      <c r="O11336">
        <f t="shared" si="1240"/>
        <v>5</v>
      </c>
      <c r="P11336">
        <f t="shared" si="1245"/>
        <v>0</v>
      </c>
      <c r="Q11336">
        <f t="shared" si="1246"/>
        <v>0</v>
      </c>
    </row>
    <row r="11337" spans="1:17" ht="19.5" x14ac:dyDescent="0.4">
      <c r="A11337" s="33">
        <f t="shared" si="1241"/>
        <v>46714</v>
      </c>
      <c r="B11337" s="27" t="str">
        <f t="shared" si="1242"/>
        <v>(火)</v>
      </c>
      <c r="C11337" s="34">
        <v>0.104166666666667</v>
      </c>
      <c r="D11337" s="16" t="s">
        <v>18</v>
      </c>
      <c r="E11337" s="35">
        <v>0.125</v>
      </c>
      <c r="F11337" s="50">
        <f>IF(COUNTIF('リスト（不使用）'!$A$5:$A$6,単年カーブ!$A$1),"希望数量入力ください",'単年（2027年度）'!$E$12*単年カーブ!$R$3+'単年（2027年度）'!$E$12*(1-単年カーブ!$R$3)*単年カーブ!Q11337)</f>
        <v>0</v>
      </c>
      <c r="G11337" s="47">
        <f t="shared" si="1243"/>
        <v>0</v>
      </c>
      <c r="M11337">
        <f t="shared" si="1244"/>
        <v>11</v>
      </c>
      <c r="N11337">
        <f>IF(OR(WEEKDAY(A11337)=1,WEEKDAY(A11337)=7,COUNTIF('2027祝日等（不使用）'!$A$1:$A$20,単年カーブ!A11337)=1),0,1)</f>
        <v>0</v>
      </c>
      <c r="O11337">
        <f t="shared" si="1240"/>
        <v>6</v>
      </c>
      <c r="P11337">
        <f t="shared" si="1245"/>
        <v>0</v>
      </c>
      <c r="Q11337">
        <f t="shared" si="1246"/>
        <v>0</v>
      </c>
    </row>
    <row r="11338" spans="1:17" ht="19.5" x14ac:dyDescent="0.4">
      <c r="A11338" s="33">
        <f t="shared" si="1241"/>
        <v>46714</v>
      </c>
      <c r="B11338" s="27" t="str">
        <f t="shared" si="1242"/>
        <v>(火)</v>
      </c>
      <c r="C11338" s="34">
        <v>0.125</v>
      </c>
      <c r="D11338" s="16" t="s">
        <v>18</v>
      </c>
      <c r="E11338" s="35">
        <v>0.14583333333333301</v>
      </c>
      <c r="F11338" s="50">
        <f>IF(COUNTIF('リスト（不使用）'!$A$5:$A$6,単年カーブ!$A$1),"希望数量入力ください",'単年（2027年度）'!$E$12*単年カーブ!$R$3+'単年（2027年度）'!$E$12*(1-単年カーブ!$R$3)*単年カーブ!Q11338)</f>
        <v>0</v>
      </c>
      <c r="G11338" s="47">
        <f t="shared" si="1243"/>
        <v>0</v>
      </c>
      <c r="M11338">
        <f t="shared" si="1244"/>
        <v>11</v>
      </c>
      <c r="N11338">
        <f>IF(OR(WEEKDAY(A11338)=1,WEEKDAY(A11338)=7,COUNTIF('2027祝日等（不使用）'!$A$1:$A$20,単年カーブ!A11338)=1),0,1)</f>
        <v>0</v>
      </c>
      <c r="O11338">
        <f t="shared" si="1240"/>
        <v>7</v>
      </c>
      <c r="P11338">
        <f t="shared" si="1245"/>
        <v>0</v>
      </c>
      <c r="Q11338">
        <f t="shared" si="1246"/>
        <v>0</v>
      </c>
    </row>
    <row r="11339" spans="1:17" ht="19.5" x14ac:dyDescent="0.4">
      <c r="A11339" s="33">
        <f t="shared" si="1241"/>
        <v>46714</v>
      </c>
      <c r="B11339" s="27" t="str">
        <f t="shared" si="1242"/>
        <v>(火)</v>
      </c>
      <c r="C11339" s="34">
        <v>0.14583333333333301</v>
      </c>
      <c r="D11339" s="16" t="s">
        <v>18</v>
      </c>
      <c r="E11339" s="35">
        <v>0.16666666666666699</v>
      </c>
      <c r="F11339" s="50">
        <f>IF(COUNTIF('リスト（不使用）'!$A$5:$A$6,単年カーブ!$A$1),"希望数量入力ください",'単年（2027年度）'!$E$12*単年カーブ!$R$3+'単年（2027年度）'!$E$12*(1-単年カーブ!$R$3)*単年カーブ!Q11339)</f>
        <v>0</v>
      </c>
      <c r="G11339" s="47">
        <f t="shared" si="1243"/>
        <v>0</v>
      </c>
      <c r="M11339">
        <f t="shared" si="1244"/>
        <v>11</v>
      </c>
      <c r="N11339">
        <f>IF(OR(WEEKDAY(A11339)=1,WEEKDAY(A11339)=7,COUNTIF('2027祝日等（不使用）'!$A$1:$A$20,単年カーブ!A11339)=1),0,1)</f>
        <v>0</v>
      </c>
      <c r="O11339">
        <f t="shared" si="1240"/>
        <v>8</v>
      </c>
      <c r="P11339">
        <f t="shared" si="1245"/>
        <v>0</v>
      </c>
      <c r="Q11339">
        <f t="shared" si="1246"/>
        <v>0</v>
      </c>
    </row>
    <row r="11340" spans="1:17" ht="19.5" x14ac:dyDescent="0.4">
      <c r="A11340" s="33">
        <f t="shared" si="1241"/>
        <v>46714</v>
      </c>
      <c r="B11340" s="27" t="str">
        <f t="shared" si="1242"/>
        <v>(火)</v>
      </c>
      <c r="C11340" s="34">
        <v>0.16666666666666699</v>
      </c>
      <c r="D11340" s="16" t="s">
        <v>18</v>
      </c>
      <c r="E11340" s="35">
        <v>0.1875</v>
      </c>
      <c r="F11340" s="50">
        <f>IF(COUNTIF('リスト（不使用）'!$A$5:$A$6,単年カーブ!$A$1),"希望数量入力ください",'単年（2027年度）'!$E$12*単年カーブ!$R$3+'単年（2027年度）'!$E$12*(1-単年カーブ!$R$3)*単年カーブ!Q11340)</f>
        <v>0</v>
      </c>
      <c r="G11340" s="47">
        <f t="shared" si="1243"/>
        <v>0</v>
      </c>
      <c r="M11340">
        <f t="shared" si="1244"/>
        <v>11</v>
      </c>
      <c r="N11340">
        <f>IF(OR(WEEKDAY(A11340)=1,WEEKDAY(A11340)=7,COUNTIF('2027祝日等（不使用）'!$A$1:$A$20,単年カーブ!A11340)=1),0,1)</f>
        <v>0</v>
      </c>
      <c r="O11340">
        <f t="shared" si="1240"/>
        <v>9</v>
      </c>
      <c r="P11340">
        <f t="shared" si="1245"/>
        <v>0</v>
      </c>
      <c r="Q11340">
        <f t="shared" si="1246"/>
        <v>0</v>
      </c>
    </row>
    <row r="11341" spans="1:17" ht="19.5" x14ac:dyDescent="0.4">
      <c r="A11341" s="33">
        <f t="shared" si="1241"/>
        <v>46714</v>
      </c>
      <c r="B11341" s="27" t="str">
        <f t="shared" si="1242"/>
        <v>(火)</v>
      </c>
      <c r="C11341" s="34">
        <v>0.1875</v>
      </c>
      <c r="D11341" s="16" t="s">
        <v>18</v>
      </c>
      <c r="E11341" s="35">
        <v>0.20833333333333301</v>
      </c>
      <c r="F11341" s="50">
        <f>IF(COUNTIF('リスト（不使用）'!$A$5:$A$6,単年カーブ!$A$1),"希望数量入力ください",'単年（2027年度）'!$E$12*単年カーブ!$R$3+'単年（2027年度）'!$E$12*(1-単年カーブ!$R$3)*単年カーブ!Q11341)</f>
        <v>0</v>
      </c>
      <c r="G11341" s="47">
        <f t="shared" si="1243"/>
        <v>0</v>
      </c>
      <c r="M11341">
        <f t="shared" si="1244"/>
        <v>11</v>
      </c>
      <c r="N11341">
        <f>IF(OR(WEEKDAY(A11341)=1,WEEKDAY(A11341)=7,COUNTIF('2027祝日等（不使用）'!$A$1:$A$20,単年カーブ!A11341)=1),0,1)</f>
        <v>0</v>
      </c>
      <c r="O11341">
        <f t="shared" si="1240"/>
        <v>10</v>
      </c>
      <c r="P11341">
        <f t="shared" si="1245"/>
        <v>0</v>
      </c>
      <c r="Q11341">
        <f t="shared" si="1246"/>
        <v>0</v>
      </c>
    </row>
    <row r="11342" spans="1:17" ht="19.5" x14ac:dyDescent="0.4">
      <c r="A11342" s="33">
        <f t="shared" si="1241"/>
        <v>46714</v>
      </c>
      <c r="B11342" s="27" t="str">
        <f t="shared" si="1242"/>
        <v>(火)</v>
      </c>
      <c r="C11342" s="34">
        <v>0.20833333333333301</v>
      </c>
      <c r="D11342" s="16" t="s">
        <v>18</v>
      </c>
      <c r="E11342" s="35">
        <v>0.22916666666666699</v>
      </c>
      <c r="F11342" s="50">
        <f>IF(COUNTIF('リスト（不使用）'!$A$5:$A$6,単年カーブ!$A$1),"希望数量入力ください",'単年（2027年度）'!$E$12*単年カーブ!$R$3+'単年（2027年度）'!$E$12*(1-単年カーブ!$R$3)*単年カーブ!Q11342)</f>
        <v>0</v>
      </c>
      <c r="G11342" s="47">
        <f t="shared" si="1243"/>
        <v>0</v>
      </c>
      <c r="M11342">
        <f t="shared" si="1244"/>
        <v>11</v>
      </c>
      <c r="N11342">
        <f>IF(OR(WEEKDAY(A11342)=1,WEEKDAY(A11342)=7,COUNTIF('2027祝日等（不使用）'!$A$1:$A$20,単年カーブ!A11342)=1),0,1)</f>
        <v>0</v>
      </c>
      <c r="O11342">
        <f t="shared" si="1240"/>
        <v>11</v>
      </c>
      <c r="P11342">
        <f t="shared" si="1245"/>
        <v>0</v>
      </c>
      <c r="Q11342">
        <f t="shared" si="1246"/>
        <v>0</v>
      </c>
    </row>
    <row r="11343" spans="1:17" ht="19.5" x14ac:dyDescent="0.4">
      <c r="A11343" s="33">
        <f t="shared" si="1241"/>
        <v>46714</v>
      </c>
      <c r="B11343" s="27" t="str">
        <f t="shared" si="1242"/>
        <v>(火)</v>
      </c>
      <c r="C11343" s="34">
        <v>0.22916666666666699</v>
      </c>
      <c r="D11343" s="16" t="s">
        <v>18</v>
      </c>
      <c r="E11343" s="35">
        <v>0.25</v>
      </c>
      <c r="F11343" s="50">
        <f>IF(COUNTIF('リスト（不使用）'!$A$5:$A$6,単年カーブ!$A$1),"希望数量入力ください",'単年（2027年度）'!$E$12*単年カーブ!$R$3+'単年（2027年度）'!$E$12*(1-単年カーブ!$R$3)*単年カーブ!Q11343)</f>
        <v>0</v>
      </c>
      <c r="G11343" s="47">
        <f t="shared" si="1243"/>
        <v>0</v>
      </c>
      <c r="M11343">
        <f t="shared" si="1244"/>
        <v>11</v>
      </c>
      <c r="N11343">
        <f>IF(OR(WEEKDAY(A11343)=1,WEEKDAY(A11343)=7,COUNTIF('2027祝日等（不使用）'!$A$1:$A$20,単年カーブ!A11343)=1),0,1)</f>
        <v>0</v>
      </c>
      <c r="O11343">
        <f t="shared" si="1240"/>
        <v>12</v>
      </c>
      <c r="P11343">
        <f t="shared" si="1245"/>
        <v>0</v>
      </c>
      <c r="Q11343">
        <f t="shared" si="1246"/>
        <v>0</v>
      </c>
    </row>
    <row r="11344" spans="1:17" ht="19.5" x14ac:dyDescent="0.4">
      <c r="A11344" s="33">
        <f t="shared" si="1241"/>
        <v>46714</v>
      </c>
      <c r="B11344" s="27" t="str">
        <f t="shared" si="1242"/>
        <v>(火)</v>
      </c>
      <c r="C11344" s="34">
        <v>0.25</v>
      </c>
      <c r="D11344" s="16" t="s">
        <v>18</v>
      </c>
      <c r="E11344" s="35">
        <v>0.27083333333333298</v>
      </c>
      <c r="F11344" s="50">
        <f>IF(COUNTIF('リスト（不使用）'!$A$5:$A$6,単年カーブ!$A$1),"希望数量入力ください",'単年（2027年度）'!$E$12*単年カーブ!$R$3+'単年（2027年度）'!$E$12*(1-単年カーブ!$R$3)*単年カーブ!Q11344)</f>
        <v>0</v>
      </c>
      <c r="G11344" s="47">
        <f t="shared" si="1243"/>
        <v>0</v>
      </c>
      <c r="M11344">
        <f t="shared" si="1244"/>
        <v>11</v>
      </c>
      <c r="N11344">
        <f>IF(OR(WEEKDAY(A11344)=1,WEEKDAY(A11344)=7,COUNTIF('2027祝日等（不使用）'!$A$1:$A$20,単年カーブ!A11344)=1),0,1)</f>
        <v>0</v>
      </c>
      <c r="O11344">
        <f t="shared" si="1240"/>
        <v>13</v>
      </c>
      <c r="P11344">
        <f t="shared" si="1245"/>
        <v>0</v>
      </c>
      <c r="Q11344">
        <f t="shared" si="1246"/>
        <v>0</v>
      </c>
    </row>
    <row r="11345" spans="1:17" ht="19.5" x14ac:dyDescent="0.4">
      <c r="A11345" s="33">
        <f t="shared" si="1241"/>
        <v>46714</v>
      </c>
      <c r="B11345" s="27" t="str">
        <f t="shared" si="1242"/>
        <v>(火)</v>
      </c>
      <c r="C11345" s="34">
        <v>0.27083333333333298</v>
      </c>
      <c r="D11345" s="16" t="s">
        <v>18</v>
      </c>
      <c r="E11345" s="35">
        <v>0.29166666666666702</v>
      </c>
      <c r="F11345" s="50">
        <f>IF(COUNTIF('リスト（不使用）'!$A$5:$A$6,単年カーブ!$A$1),"希望数量入力ください",'単年（2027年度）'!$E$12*単年カーブ!$R$3+'単年（2027年度）'!$E$12*(1-単年カーブ!$R$3)*単年カーブ!Q11345)</f>
        <v>0</v>
      </c>
      <c r="G11345" s="47">
        <f t="shared" si="1243"/>
        <v>0</v>
      </c>
      <c r="M11345">
        <f t="shared" si="1244"/>
        <v>11</v>
      </c>
      <c r="N11345">
        <f>IF(OR(WEEKDAY(A11345)=1,WEEKDAY(A11345)=7,COUNTIF('2027祝日等（不使用）'!$A$1:$A$20,単年カーブ!A11345)=1),0,1)</f>
        <v>0</v>
      </c>
      <c r="O11345">
        <f t="shared" si="1240"/>
        <v>14</v>
      </c>
      <c r="P11345">
        <f t="shared" si="1245"/>
        <v>0</v>
      </c>
      <c r="Q11345">
        <f t="shared" si="1246"/>
        <v>0</v>
      </c>
    </row>
    <row r="11346" spans="1:17" ht="19.5" x14ac:dyDescent="0.4">
      <c r="A11346" s="33">
        <f t="shared" si="1241"/>
        <v>46714</v>
      </c>
      <c r="B11346" s="27" t="str">
        <f t="shared" si="1242"/>
        <v>(火)</v>
      </c>
      <c r="C11346" s="34">
        <v>0.29166666666666702</v>
      </c>
      <c r="D11346" s="16" t="s">
        <v>18</v>
      </c>
      <c r="E11346" s="35">
        <v>0.3125</v>
      </c>
      <c r="F11346" s="50">
        <f>IF(COUNTIF('リスト（不使用）'!$A$5:$A$6,単年カーブ!$A$1),"希望数量入力ください",'単年（2027年度）'!$E$12*単年カーブ!$R$3+'単年（2027年度）'!$E$12*(1-単年カーブ!$R$3)*単年カーブ!Q11346)</f>
        <v>0</v>
      </c>
      <c r="G11346" s="47">
        <f t="shared" si="1243"/>
        <v>0</v>
      </c>
      <c r="M11346">
        <f t="shared" si="1244"/>
        <v>11</v>
      </c>
      <c r="N11346">
        <f>IF(OR(WEEKDAY(A11346)=1,WEEKDAY(A11346)=7,COUNTIF('2027祝日等（不使用）'!$A$1:$A$20,単年カーブ!A11346)=1),0,1)</f>
        <v>0</v>
      </c>
      <c r="O11346">
        <f t="shared" si="1240"/>
        <v>15</v>
      </c>
      <c r="P11346">
        <f t="shared" si="1245"/>
        <v>0</v>
      </c>
      <c r="Q11346">
        <f t="shared" si="1246"/>
        <v>0</v>
      </c>
    </row>
    <row r="11347" spans="1:17" ht="19.5" x14ac:dyDescent="0.4">
      <c r="A11347" s="33">
        <f t="shared" si="1241"/>
        <v>46714</v>
      </c>
      <c r="B11347" s="27" t="str">
        <f t="shared" si="1242"/>
        <v>(火)</v>
      </c>
      <c r="C11347" s="34">
        <v>0.3125</v>
      </c>
      <c r="D11347" s="16" t="s">
        <v>18</v>
      </c>
      <c r="E11347" s="35">
        <v>0.33333333333333298</v>
      </c>
      <c r="F11347" s="50">
        <f>IF(COUNTIF('リスト（不使用）'!$A$5:$A$6,単年カーブ!$A$1),"希望数量入力ください",'単年（2027年度）'!$E$12*単年カーブ!$R$3+'単年（2027年度）'!$E$12*(1-単年カーブ!$R$3)*単年カーブ!Q11347)</f>
        <v>0</v>
      </c>
      <c r="G11347" s="47">
        <f t="shared" si="1243"/>
        <v>0</v>
      </c>
      <c r="M11347">
        <f t="shared" si="1244"/>
        <v>11</v>
      </c>
      <c r="N11347">
        <f>IF(OR(WEEKDAY(A11347)=1,WEEKDAY(A11347)=7,COUNTIF('2027祝日等（不使用）'!$A$1:$A$20,単年カーブ!A11347)=1),0,1)</f>
        <v>0</v>
      </c>
      <c r="O11347">
        <f t="shared" si="1240"/>
        <v>16</v>
      </c>
      <c r="P11347">
        <f t="shared" si="1245"/>
        <v>0</v>
      </c>
      <c r="Q11347">
        <f t="shared" si="1246"/>
        <v>0</v>
      </c>
    </row>
    <row r="11348" spans="1:17" ht="19.5" x14ac:dyDescent="0.4">
      <c r="A11348" s="33">
        <f t="shared" si="1241"/>
        <v>46714</v>
      </c>
      <c r="B11348" s="27" t="str">
        <f t="shared" si="1242"/>
        <v>(火)</v>
      </c>
      <c r="C11348" s="34">
        <v>0.33333333333333298</v>
      </c>
      <c r="D11348" s="16" t="s">
        <v>18</v>
      </c>
      <c r="E11348" s="35">
        <v>0.35416666666666702</v>
      </c>
      <c r="F11348" s="50">
        <f>IF(COUNTIF('リスト（不使用）'!$A$5:$A$6,単年カーブ!$A$1),"希望数量入力ください",'単年（2027年度）'!$E$12*単年カーブ!$R$3+'単年（2027年度）'!$E$12*(1-単年カーブ!$R$3)*単年カーブ!Q11348)</f>
        <v>0</v>
      </c>
      <c r="G11348" s="47">
        <f t="shared" si="1243"/>
        <v>0</v>
      </c>
      <c r="M11348">
        <f t="shared" si="1244"/>
        <v>11</v>
      </c>
      <c r="N11348">
        <f>IF(OR(WEEKDAY(A11348)=1,WEEKDAY(A11348)=7,COUNTIF('2027祝日等（不使用）'!$A$1:$A$20,単年カーブ!A11348)=1),0,1)</f>
        <v>0</v>
      </c>
      <c r="O11348">
        <f t="shared" si="1240"/>
        <v>17</v>
      </c>
      <c r="P11348">
        <f t="shared" si="1245"/>
        <v>1</v>
      </c>
      <c r="Q11348">
        <f t="shared" si="1246"/>
        <v>0</v>
      </c>
    </row>
    <row r="11349" spans="1:17" ht="19.5" x14ac:dyDescent="0.4">
      <c r="A11349" s="33">
        <f t="shared" si="1241"/>
        <v>46714</v>
      </c>
      <c r="B11349" s="27" t="str">
        <f t="shared" si="1242"/>
        <v>(火)</v>
      </c>
      <c r="C11349" s="34">
        <v>0.35416666666666702</v>
      </c>
      <c r="D11349" s="16" t="s">
        <v>18</v>
      </c>
      <c r="E11349" s="35">
        <v>0.375</v>
      </c>
      <c r="F11349" s="50">
        <f>IF(COUNTIF('リスト（不使用）'!$A$5:$A$6,単年カーブ!$A$1),"希望数量入力ください",'単年（2027年度）'!$E$12*単年カーブ!$R$3+'単年（2027年度）'!$E$12*(1-単年カーブ!$R$3)*単年カーブ!Q11349)</f>
        <v>0</v>
      </c>
      <c r="G11349" s="47">
        <f t="shared" si="1243"/>
        <v>0</v>
      </c>
      <c r="M11349">
        <f t="shared" si="1244"/>
        <v>11</v>
      </c>
      <c r="N11349">
        <f>IF(OR(WEEKDAY(A11349)=1,WEEKDAY(A11349)=7,COUNTIF('2027祝日等（不使用）'!$A$1:$A$20,単年カーブ!A11349)=1),0,1)</f>
        <v>0</v>
      </c>
      <c r="O11349">
        <f t="shared" si="1240"/>
        <v>18</v>
      </c>
      <c r="P11349">
        <f t="shared" si="1245"/>
        <v>1</v>
      </c>
      <c r="Q11349">
        <f t="shared" si="1246"/>
        <v>0</v>
      </c>
    </row>
    <row r="11350" spans="1:17" ht="19.5" x14ac:dyDescent="0.4">
      <c r="A11350" s="33">
        <f t="shared" si="1241"/>
        <v>46714</v>
      </c>
      <c r="B11350" s="27" t="str">
        <f t="shared" si="1242"/>
        <v>(火)</v>
      </c>
      <c r="C11350" s="34">
        <v>0.375</v>
      </c>
      <c r="D11350" s="16" t="s">
        <v>18</v>
      </c>
      <c r="E11350" s="35">
        <v>0.39583333333333298</v>
      </c>
      <c r="F11350" s="50">
        <f>IF(COUNTIF('リスト（不使用）'!$A$5:$A$6,単年カーブ!$A$1),"希望数量入力ください",'単年（2027年度）'!$E$12*単年カーブ!$R$3+'単年（2027年度）'!$E$12*(1-単年カーブ!$R$3)*単年カーブ!Q11350)</f>
        <v>0</v>
      </c>
      <c r="G11350" s="47">
        <f t="shared" si="1243"/>
        <v>0</v>
      </c>
      <c r="M11350">
        <f t="shared" si="1244"/>
        <v>11</v>
      </c>
      <c r="N11350">
        <f>IF(OR(WEEKDAY(A11350)=1,WEEKDAY(A11350)=7,COUNTIF('2027祝日等（不使用）'!$A$1:$A$20,単年カーブ!A11350)=1),0,1)</f>
        <v>0</v>
      </c>
      <c r="O11350">
        <f t="shared" si="1240"/>
        <v>19</v>
      </c>
      <c r="P11350">
        <f t="shared" si="1245"/>
        <v>1</v>
      </c>
      <c r="Q11350">
        <f t="shared" si="1246"/>
        <v>0</v>
      </c>
    </row>
    <row r="11351" spans="1:17" ht="19.5" x14ac:dyDescent="0.4">
      <c r="A11351" s="33">
        <f t="shared" si="1241"/>
        <v>46714</v>
      </c>
      <c r="B11351" s="27" t="str">
        <f t="shared" si="1242"/>
        <v>(火)</v>
      </c>
      <c r="C11351" s="34">
        <v>0.39583333333333298</v>
      </c>
      <c r="D11351" s="16" t="s">
        <v>18</v>
      </c>
      <c r="E11351" s="35">
        <v>0.41666666666666702</v>
      </c>
      <c r="F11351" s="50">
        <f>IF(COUNTIF('リスト（不使用）'!$A$5:$A$6,単年カーブ!$A$1),"希望数量入力ください",'単年（2027年度）'!$E$12*単年カーブ!$R$3+'単年（2027年度）'!$E$12*(1-単年カーブ!$R$3)*単年カーブ!Q11351)</f>
        <v>0</v>
      </c>
      <c r="G11351" s="47">
        <f t="shared" si="1243"/>
        <v>0</v>
      </c>
      <c r="M11351">
        <f t="shared" si="1244"/>
        <v>11</v>
      </c>
      <c r="N11351">
        <f>IF(OR(WEEKDAY(A11351)=1,WEEKDAY(A11351)=7,COUNTIF('2027祝日等（不使用）'!$A$1:$A$20,単年カーブ!A11351)=1),0,1)</f>
        <v>0</v>
      </c>
      <c r="O11351">
        <f t="shared" si="1240"/>
        <v>20</v>
      </c>
      <c r="P11351">
        <f t="shared" si="1245"/>
        <v>1</v>
      </c>
      <c r="Q11351">
        <f t="shared" si="1246"/>
        <v>0</v>
      </c>
    </row>
    <row r="11352" spans="1:17" ht="19.5" x14ac:dyDescent="0.4">
      <c r="A11352" s="33">
        <f t="shared" si="1241"/>
        <v>46714</v>
      </c>
      <c r="B11352" s="27" t="str">
        <f t="shared" si="1242"/>
        <v>(火)</v>
      </c>
      <c r="C11352" s="34">
        <v>0.41666666666666702</v>
      </c>
      <c r="D11352" s="16" t="s">
        <v>18</v>
      </c>
      <c r="E11352" s="35">
        <v>0.4375</v>
      </c>
      <c r="F11352" s="50">
        <f>IF(COUNTIF('リスト（不使用）'!$A$5:$A$6,単年カーブ!$A$1),"希望数量入力ください",'単年（2027年度）'!$E$12*単年カーブ!$R$3+'単年（2027年度）'!$E$12*(1-単年カーブ!$R$3)*単年カーブ!Q11352)</f>
        <v>0</v>
      </c>
      <c r="G11352" s="47">
        <f t="shared" si="1243"/>
        <v>0</v>
      </c>
      <c r="M11352">
        <f t="shared" si="1244"/>
        <v>11</v>
      </c>
      <c r="N11352">
        <f>IF(OR(WEEKDAY(A11352)=1,WEEKDAY(A11352)=7,COUNTIF('2027祝日等（不使用）'!$A$1:$A$20,単年カーブ!A11352)=1),0,1)</f>
        <v>0</v>
      </c>
      <c r="O11352">
        <f t="shared" si="1240"/>
        <v>21</v>
      </c>
      <c r="P11352">
        <f t="shared" si="1245"/>
        <v>1</v>
      </c>
      <c r="Q11352">
        <f t="shared" si="1246"/>
        <v>0</v>
      </c>
    </row>
    <row r="11353" spans="1:17" ht="19.5" x14ac:dyDescent="0.4">
      <c r="A11353" s="33">
        <f t="shared" si="1241"/>
        <v>46714</v>
      </c>
      <c r="B11353" s="27" t="str">
        <f t="shared" si="1242"/>
        <v>(火)</v>
      </c>
      <c r="C11353" s="34">
        <v>0.4375</v>
      </c>
      <c r="D11353" s="16" t="s">
        <v>18</v>
      </c>
      <c r="E11353" s="35">
        <v>0.45833333333333298</v>
      </c>
      <c r="F11353" s="50">
        <f>IF(COUNTIF('リスト（不使用）'!$A$5:$A$6,単年カーブ!$A$1),"希望数量入力ください",'単年（2027年度）'!$E$12*単年カーブ!$R$3+'単年（2027年度）'!$E$12*(1-単年カーブ!$R$3)*単年カーブ!Q11353)</f>
        <v>0</v>
      </c>
      <c r="G11353" s="47">
        <f t="shared" si="1243"/>
        <v>0</v>
      </c>
      <c r="M11353">
        <f t="shared" si="1244"/>
        <v>11</v>
      </c>
      <c r="N11353">
        <f>IF(OR(WEEKDAY(A11353)=1,WEEKDAY(A11353)=7,COUNTIF('2027祝日等（不使用）'!$A$1:$A$20,単年カーブ!A11353)=1),0,1)</f>
        <v>0</v>
      </c>
      <c r="O11353">
        <f t="shared" si="1240"/>
        <v>22</v>
      </c>
      <c r="P11353">
        <f t="shared" si="1245"/>
        <v>1</v>
      </c>
      <c r="Q11353">
        <f t="shared" si="1246"/>
        <v>0</v>
      </c>
    </row>
    <row r="11354" spans="1:17" ht="19.5" x14ac:dyDescent="0.4">
      <c r="A11354" s="33">
        <f t="shared" si="1241"/>
        <v>46714</v>
      </c>
      <c r="B11354" s="27" t="str">
        <f t="shared" si="1242"/>
        <v>(火)</v>
      </c>
      <c r="C11354" s="34">
        <v>0.45833333333333298</v>
      </c>
      <c r="D11354" s="16" t="s">
        <v>18</v>
      </c>
      <c r="E11354" s="35">
        <v>0.47916666666666702</v>
      </c>
      <c r="F11354" s="50">
        <f>IF(COUNTIF('リスト（不使用）'!$A$5:$A$6,単年カーブ!$A$1),"希望数量入力ください",'単年（2027年度）'!$E$12*単年カーブ!$R$3+'単年（2027年度）'!$E$12*(1-単年カーブ!$R$3)*単年カーブ!Q11354)</f>
        <v>0</v>
      </c>
      <c r="G11354" s="47">
        <f t="shared" si="1243"/>
        <v>0</v>
      </c>
      <c r="M11354">
        <f t="shared" si="1244"/>
        <v>11</v>
      </c>
      <c r="N11354">
        <f>IF(OR(WEEKDAY(A11354)=1,WEEKDAY(A11354)=7,COUNTIF('2027祝日等（不使用）'!$A$1:$A$20,単年カーブ!A11354)=1),0,1)</f>
        <v>0</v>
      </c>
      <c r="O11354">
        <f t="shared" si="1240"/>
        <v>23</v>
      </c>
      <c r="P11354">
        <f t="shared" si="1245"/>
        <v>1</v>
      </c>
      <c r="Q11354">
        <f t="shared" si="1246"/>
        <v>0</v>
      </c>
    </row>
    <row r="11355" spans="1:17" ht="19.5" x14ac:dyDescent="0.4">
      <c r="A11355" s="33">
        <f t="shared" si="1241"/>
        <v>46714</v>
      </c>
      <c r="B11355" s="27" t="str">
        <f t="shared" si="1242"/>
        <v>(火)</v>
      </c>
      <c r="C11355" s="34">
        <v>0.47916666666666702</v>
      </c>
      <c r="D11355" s="16" t="s">
        <v>18</v>
      </c>
      <c r="E11355" s="35">
        <v>0.5</v>
      </c>
      <c r="F11355" s="50">
        <f>IF(COUNTIF('リスト（不使用）'!$A$5:$A$6,単年カーブ!$A$1),"希望数量入力ください",'単年（2027年度）'!$E$12*単年カーブ!$R$3+'単年（2027年度）'!$E$12*(1-単年カーブ!$R$3)*単年カーブ!Q11355)</f>
        <v>0</v>
      </c>
      <c r="G11355" s="47">
        <f t="shared" si="1243"/>
        <v>0</v>
      </c>
      <c r="M11355">
        <f t="shared" si="1244"/>
        <v>11</v>
      </c>
      <c r="N11355">
        <f>IF(OR(WEEKDAY(A11355)=1,WEEKDAY(A11355)=7,COUNTIF('2027祝日等（不使用）'!$A$1:$A$20,単年カーブ!A11355)=1),0,1)</f>
        <v>0</v>
      </c>
      <c r="O11355">
        <f t="shared" si="1240"/>
        <v>24</v>
      </c>
      <c r="P11355">
        <f t="shared" si="1245"/>
        <v>1</v>
      </c>
      <c r="Q11355">
        <f t="shared" si="1246"/>
        <v>0</v>
      </c>
    </row>
    <row r="11356" spans="1:17" ht="19.5" x14ac:dyDescent="0.4">
      <c r="A11356" s="33">
        <f t="shared" si="1241"/>
        <v>46714</v>
      </c>
      <c r="B11356" s="27" t="str">
        <f t="shared" si="1242"/>
        <v>(火)</v>
      </c>
      <c r="C11356" s="34">
        <v>0.5</v>
      </c>
      <c r="D11356" s="16" t="s">
        <v>18</v>
      </c>
      <c r="E11356" s="35">
        <v>0.52083333333333304</v>
      </c>
      <c r="F11356" s="50">
        <f>IF(COUNTIF('リスト（不使用）'!$A$5:$A$6,単年カーブ!$A$1),"希望数量入力ください",'単年（2027年度）'!$E$12*単年カーブ!$R$3+'単年（2027年度）'!$E$12*(1-単年カーブ!$R$3)*単年カーブ!Q11356)</f>
        <v>0</v>
      </c>
      <c r="G11356" s="47">
        <f t="shared" si="1243"/>
        <v>0</v>
      </c>
      <c r="M11356">
        <f t="shared" si="1244"/>
        <v>11</v>
      </c>
      <c r="N11356">
        <f>IF(OR(WEEKDAY(A11356)=1,WEEKDAY(A11356)=7,COUNTIF('2027祝日等（不使用）'!$A$1:$A$20,単年カーブ!A11356)=1),0,1)</f>
        <v>0</v>
      </c>
      <c r="O11356">
        <f t="shared" si="1240"/>
        <v>25</v>
      </c>
      <c r="P11356">
        <f t="shared" si="1245"/>
        <v>1</v>
      </c>
      <c r="Q11356">
        <f t="shared" si="1246"/>
        <v>0</v>
      </c>
    </row>
    <row r="11357" spans="1:17" ht="19.5" x14ac:dyDescent="0.4">
      <c r="A11357" s="33">
        <f t="shared" si="1241"/>
        <v>46714</v>
      </c>
      <c r="B11357" s="27" t="str">
        <f t="shared" si="1242"/>
        <v>(火)</v>
      </c>
      <c r="C11357" s="34">
        <v>0.52083333333333304</v>
      </c>
      <c r="D11357" s="16" t="s">
        <v>18</v>
      </c>
      <c r="E11357" s="35">
        <v>0.54166666666666696</v>
      </c>
      <c r="F11357" s="50">
        <f>IF(COUNTIF('リスト（不使用）'!$A$5:$A$6,単年カーブ!$A$1),"希望数量入力ください",'単年（2027年度）'!$E$12*単年カーブ!$R$3+'単年（2027年度）'!$E$12*(1-単年カーブ!$R$3)*単年カーブ!Q11357)</f>
        <v>0</v>
      </c>
      <c r="G11357" s="47">
        <f t="shared" si="1243"/>
        <v>0</v>
      </c>
      <c r="M11357">
        <f t="shared" si="1244"/>
        <v>11</v>
      </c>
      <c r="N11357">
        <f>IF(OR(WEEKDAY(A11357)=1,WEEKDAY(A11357)=7,COUNTIF('2027祝日等（不使用）'!$A$1:$A$20,単年カーブ!A11357)=1),0,1)</f>
        <v>0</v>
      </c>
      <c r="O11357">
        <f t="shared" si="1240"/>
        <v>26</v>
      </c>
      <c r="P11357">
        <f t="shared" si="1245"/>
        <v>1</v>
      </c>
      <c r="Q11357">
        <f t="shared" si="1246"/>
        <v>0</v>
      </c>
    </row>
    <row r="11358" spans="1:17" ht="19.5" x14ac:dyDescent="0.4">
      <c r="A11358" s="33">
        <f t="shared" si="1241"/>
        <v>46714</v>
      </c>
      <c r="B11358" s="27" t="str">
        <f t="shared" si="1242"/>
        <v>(火)</v>
      </c>
      <c r="C11358" s="34">
        <v>0.54166666666666696</v>
      </c>
      <c r="D11358" s="16" t="s">
        <v>18</v>
      </c>
      <c r="E11358" s="35">
        <v>0.5625</v>
      </c>
      <c r="F11358" s="50">
        <f>IF(COUNTIF('リスト（不使用）'!$A$5:$A$6,単年カーブ!$A$1),"希望数量入力ください",'単年（2027年度）'!$E$12*単年カーブ!$R$3+'単年（2027年度）'!$E$12*(1-単年カーブ!$R$3)*単年カーブ!Q11358)</f>
        <v>0</v>
      </c>
      <c r="G11358" s="47">
        <f t="shared" si="1243"/>
        <v>0</v>
      </c>
      <c r="M11358">
        <f t="shared" si="1244"/>
        <v>11</v>
      </c>
      <c r="N11358">
        <f>IF(OR(WEEKDAY(A11358)=1,WEEKDAY(A11358)=7,COUNTIF('2027祝日等（不使用）'!$A$1:$A$20,単年カーブ!A11358)=1),0,1)</f>
        <v>0</v>
      </c>
      <c r="O11358">
        <f t="shared" si="1240"/>
        <v>27</v>
      </c>
      <c r="P11358">
        <f t="shared" si="1245"/>
        <v>1</v>
      </c>
      <c r="Q11358">
        <f t="shared" si="1246"/>
        <v>0</v>
      </c>
    </row>
    <row r="11359" spans="1:17" ht="19.5" x14ac:dyDescent="0.4">
      <c r="A11359" s="33">
        <f t="shared" si="1241"/>
        <v>46714</v>
      </c>
      <c r="B11359" s="27" t="str">
        <f t="shared" si="1242"/>
        <v>(火)</v>
      </c>
      <c r="C11359" s="34">
        <v>0.5625</v>
      </c>
      <c r="D11359" s="16" t="s">
        <v>18</v>
      </c>
      <c r="E11359" s="35">
        <v>0.58333333333333304</v>
      </c>
      <c r="F11359" s="50">
        <f>IF(COUNTIF('リスト（不使用）'!$A$5:$A$6,単年カーブ!$A$1),"希望数量入力ください",'単年（2027年度）'!$E$12*単年カーブ!$R$3+'単年（2027年度）'!$E$12*(1-単年カーブ!$R$3)*単年カーブ!Q11359)</f>
        <v>0</v>
      </c>
      <c r="G11359" s="47">
        <f t="shared" si="1243"/>
        <v>0</v>
      </c>
      <c r="M11359">
        <f t="shared" si="1244"/>
        <v>11</v>
      </c>
      <c r="N11359">
        <f>IF(OR(WEEKDAY(A11359)=1,WEEKDAY(A11359)=7,COUNTIF('2027祝日等（不使用）'!$A$1:$A$20,単年カーブ!A11359)=1),0,1)</f>
        <v>0</v>
      </c>
      <c r="O11359">
        <f t="shared" si="1240"/>
        <v>28</v>
      </c>
      <c r="P11359">
        <f t="shared" si="1245"/>
        <v>1</v>
      </c>
      <c r="Q11359">
        <f t="shared" si="1246"/>
        <v>0</v>
      </c>
    </row>
    <row r="11360" spans="1:17" ht="19.5" x14ac:dyDescent="0.4">
      <c r="A11360" s="33">
        <f t="shared" si="1241"/>
        <v>46714</v>
      </c>
      <c r="B11360" s="27" t="str">
        <f t="shared" si="1242"/>
        <v>(火)</v>
      </c>
      <c r="C11360" s="34">
        <v>0.58333333333333304</v>
      </c>
      <c r="D11360" s="16" t="s">
        <v>18</v>
      </c>
      <c r="E11360" s="35">
        <v>0.60416666666666696</v>
      </c>
      <c r="F11360" s="50">
        <f>IF(COUNTIF('リスト（不使用）'!$A$5:$A$6,単年カーブ!$A$1),"希望数量入力ください",'単年（2027年度）'!$E$12*単年カーブ!$R$3+'単年（2027年度）'!$E$12*(1-単年カーブ!$R$3)*単年カーブ!Q11360)</f>
        <v>0</v>
      </c>
      <c r="G11360" s="47">
        <f t="shared" si="1243"/>
        <v>0</v>
      </c>
      <c r="M11360">
        <f t="shared" si="1244"/>
        <v>11</v>
      </c>
      <c r="N11360">
        <f>IF(OR(WEEKDAY(A11360)=1,WEEKDAY(A11360)=7,COUNTIF('2027祝日等（不使用）'!$A$1:$A$20,単年カーブ!A11360)=1),0,1)</f>
        <v>0</v>
      </c>
      <c r="O11360">
        <f t="shared" si="1240"/>
        <v>29</v>
      </c>
      <c r="P11360">
        <f t="shared" si="1245"/>
        <v>1</v>
      </c>
      <c r="Q11360">
        <f t="shared" si="1246"/>
        <v>0</v>
      </c>
    </row>
    <row r="11361" spans="1:17" ht="19.5" x14ac:dyDescent="0.4">
      <c r="A11361" s="33">
        <f t="shared" si="1241"/>
        <v>46714</v>
      </c>
      <c r="B11361" s="27" t="str">
        <f t="shared" si="1242"/>
        <v>(火)</v>
      </c>
      <c r="C11361" s="34">
        <v>0.60416666666666696</v>
      </c>
      <c r="D11361" s="16" t="s">
        <v>18</v>
      </c>
      <c r="E11361" s="35">
        <v>0.625</v>
      </c>
      <c r="F11361" s="50">
        <f>IF(COUNTIF('リスト（不使用）'!$A$5:$A$6,単年カーブ!$A$1),"希望数量入力ください",'単年（2027年度）'!$E$12*単年カーブ!$R$3+'単年（2027年度）'!$E$12*(1-単年カーブ!$R$3)*単年カーブ!Q11361)</f>
        <v>0</v>
      </c>
      <c r="G11361" s="47">
        <f t="shared" si="1243"/>
        <v>0</v>
      </c>
      <c r="M11361">
        <f t="shared" si="1244"/>
        <v>11</v>
      </c>
      <c r="N11361">
        <f>IF(OR(WEEKDAY(A11361)=1,WEEKDAY(A11361)=7,COUNTIF('2027祝日等（不使用）'!$A$1:$A$20,単年カーブ!A11361)=1),0,1)</f>
        <v>0</v>
      </c>
      <c r="O11361">
        <f t="shared" si="1240"/>
        <v>30</v>
      </c>
      <c r="P11361">
        <f t="shared" si="1245"/>
        <v>1</v>
      </c>
      <c r="Q11361">
        <f t="shared" si="1246"/>
        <v>0</v>
      </c>
    </row>
    <row r="11362" spans="1:17" ht="19.5" x14ac:dyDescent="0.4">
      <c r="A11362" s="33">
        <f t="shared" si="1241"/>
        <v>46714</v>
      </c>
      <c r="B11362" s="27" t="str">
        <f t="shared" si="1242"/>
        <v>(火)</v>
      </c>
      <c r="C11362" s="34">
        <v>0.625</v>
      </c>
      <c r="D11362" s="16" t="s">
        <v>18</v>
      </c>
      <c r="E11362" s="35">
        <v>0.64583333333333304</v>
      </c>
      <c r="F11362" s="50">
        <f>IF(COUNTIF('リスト（不使用）'!$A$5:$A$6,単年カーブ!$A$1),"希望数量入力ください",'単年（2027年度）'!$E$12*単年カーブ!$R$3+'単年（2027年度）'!$E$12*(1-単年カーブ!$R$3)*単年カーブ!Q11362)</f>
        <v>0</v>
      </c>
      <c r="G11362" s="47">
        <f t="shared" si="1243"/>
        <v>0</v>
      </c>
      <c r="M11362">
        <f t="shared" si="1244"/>
        <v>11</v>
      </c>
      <c r="N11362">
        <f>IF(OR(WEEKDAY(A11362)=1,WEEKDAY(A11362)=7,COUNTIF('2027祝日等（不使用）'!$A$1:$A$20,単年カーブ!A11362)=1),0,1)</f>
        <v>0</v>
      </c>
      <c r="O11362">
        <f t="shared" si="1240"/>
        <v>31</v>
      </c>
      <c r="P11362">
        <f t="shared" si="1245"/>
        <v>1</v>
      </c>
      <c r="Q11362">
        <f t="shared" si="1246"/>
        <v>0</v>
      </c>
    </row>
    <row r="11363" spans="1:17" ht="19.5" x14ac:dyDescent="0.4">
      <c r="A11363" s="33">
        <f t="shared" si="1241"/>
        <v>46714</v>
      </c>
      <c r="B11363" s="27" t="str">
        <f t="shared" si="1242"/>
        <v>(火)</v>
      </c>
      <c r="C11363" s="34">
        <v>0.64583333333333304</v>
      </c>
      <c r="D11363" s="16" t="s">
        <v>18</v>
      </c>
      <c r="E11363" s="35">
        <v>0.66666666666666696</v>
      </c>
      <c r="F11363" s="50">
        <f>IF(COUNTIF('リスト（不使用）'!$A$5:$A$6,単年カーブ!$A$1),"希望数量入力ください",'単年（2027年度）'!$E$12*単年カーブ!$R$3+'単年（2027年度）'!$E$12*(1-単年カーブ!$R$3)*単年カーブ!Q11363)</f>
        <v>0</v>
      </c>
      <c r="G11363" s="47">
        <f t="shared" si="1243"/>
        <v>0</v>
      </c>
      <c r="M11363">
        <f t="shared" si="1244"/>
        <v>11</v>
      </c>
      <c r="N11363">
        <f>IF(OR(WEEKDAY(A11363)=1,WEEKDAY(A11363)=7,COUNTIF('2027祝日等（不使用）'!$A$1:$A$20,単年カーブ!A11363)=1),0,1)</f>
        <v>0</v>
      </c>
      <c r="O11363">
        <f t="shared" si="1240"/>
        <v>32</v>
      </c>
      <c r="P11363">
        <f t="shared" si="1245"/>
        <v>1</v>
      </c>
      <c r="Q11363">
        <f t="shared" si="1246"/>
        <v>0</v>
      </c>
    </row>
    <row r="11364" spans="1:17" ht="19.5" x14ac:dyDescent="0.4">
      <c r="A11364" s="33">
        <f t="shared" si="1241"/>
        <v>46714</v>
      </c>
      <c r="B11364" s="27" t="str">
        <f t="shared" si="1242"/>
        <v>(火)</v>
      </c>
      <c r="C11364" s="34">
        <v>0.66666666666666696</v>
      </c>
      <c r="D11364" s="16" t="s">
        <v>18</v>
      </c>
      <c r="E11364" s="35">
        <v>0.6875</v>
      </c>
      <c r="F11364" s="50">
        <f>IF(COUNTIF('リスト（不使用）'!$A$5:$A$6,単年カーブ!$A$1),"希望数量入力ください",'単年（2027年度）'!$E$12*単年カーブ!$R$3+'単年（2027年度）'!$E$12*(1-単年カーブ!$R$3)*単年カーブ!Q11364)</f>
        <v>0</v>
      </c>
      <c r="G11364" s="47">
        <f t="shared" si="1243"/>
        <v>0</v>
      </c>
      <c r="M11364">
        <f t="shared" si="1244"/>
        <v>11</v>
      </c>
      <c r="N11364">
        <f>IF(OR(WEEKDAY(A11364)=1,WEEKDAY(A11364)=7,COUNTIF('2027祝日等（不使用）'!$A$1:$A$20,単年カーブ!A11364)=1),0,1)</f>
        <v>0</v>
      </c>
      <c r="O11364">
        <f t="shared" si="1240"/>
        <v>33</v>
      </c>
      <c r="P11364">
        <f t="shared" si="1245"/>
        <v>1</v>
      </c>
      <c r="Q11364">
        <f t="shared" si="1246"/>
        <v>0</v>
      </c>
    </row>
    <row r="11365" spans="1:17" ht="19.5" x14ac:dyDescent="0.4">
      <c r="A11365" s="33">
        <f t="shared" si="1241"/>
        <v>46714</v>
      </c>
      <c r="B11365" s="27" t="str">
        <f t="shared" si="1242"/>
        <v>(火)</v>
      </c>
      <c r="C11365" s="34">
        <v>0.6875</v>
      </c>
      <c r="D11365" s="16" t="s">
        <v>18</v>
      </c>
      <c r="E11365" s="35">
        <v>0.70833333333333304</v>
      </c>
      <c r="F11365" s="50">
        <f>IF(COUNTIF('リスト（不使用）'!$A$5:$A$6,単年カーブ!$A$1),"希望数量入力ください",'単年（2027年度）'!$E$12*単年カーブ!$R$3+'単年（2027年度）'!$E$12*(1-単年カーブ!$R$3)*単年カーブ!Q11365)</f>
        <v>0</v>
      </c>
      <c r="G11365" s="47">
        <f t="shared" si="1243"/>
        <v>0</v>
      </c>
      <c r="M11365">
        <f t="shared" si="1244"/>
        <v>11</v>
      </c>
      <c r="N11365">
        <f>IF(OR(WEEKDAY(A11365)=1,WEEKDAY(A11365)=7,COUNTIF('2027祝日等（不使用）'!$A$1:$A$20,単年カーブ!A11365)=1),0,1)</f>
        <v>0</v>
      </c>
      <c r="O11365">
        <f t="shared" si="1240"/>
        <v>34</v>
      </c>
      <c r="P11365">
        <f t="shared" si="1245"/>
        <v>1</v>
      </c>
      <c r="Q11365">
        <f t="shared" si="1246"/>
        <v>0</v>
      </c>
    </row>
    <row r="11366" spans="1:17" ht="19.5" x14ac:dyDescent="0.4">
      <c r="A11366" s="33">
        <f t="shared" si="1241"/>
        <v>46714</v>
      </c>
      <c r="B11366" s="27" t="str">
        <f t="shared" si="1242"/>
        <v>(火)</v>
      </c>
      <c r="C11366" s="34">
        <v>0.70833333333333304</v>
      </c>
      <c r="D11366" s="16" t="s">
        <v>18</v>
      </c>
      <c r="E11366" s="35">
        <v>0.72916666666666696</v>
      </c>
      <c r="F11366" s="50">
        <f>IF(COUNTIF('リスト（不使用）'!$A$5:$A$6,単年カーブ!$A$1),"希望数量入力ください",'単年（2027年度）'!$E$12*単年カーブ!$R$3+'単年（2027年度）'!$E$12*(1-単年カーブ!$R$3)*単年カーブ!Q11366)</f>
        <v>0</v>
      </c>
      <c r="G11366" s="47">
        <f t="shared" si="1243"/>
        <v>0</v>
      </c>
      <c r="M11366">
        <f t="shared" si="1244"/>
        <v>11</v>
      </c>
      <c r="N11366">
        <f>IF(OR(WEEKDAY(A11366)=1,WEEKDAY(A11366)=7,COUNTIF('2027祝日等（不使用）'!$A$1:$A$20,単年カーブ!A11366)=1),0,1)</f>
        <v>0</v>
      </c>
      <c r="O11366">
        <f t="shared" si="1240"/>
        <v>35</v>
      </c>
      <c r="P11366">
        <f t="shared" si="1245"/>
        <v>1</v>
      </c>
      <c r="Q11366">
        <f t="shared" si="1246"/>
        <v>0</v>
      </c>
    </row>
    <row r="11367" spans="1:17" ht="19.5" x14ac:dyDescent="0.4">
      <c r="A11367" s="33">
        <f t="shared" si="1241"/>
        <v>46714</v>
      </c>
      <c r="B11367" s="27" t="str">
        <f t="shared" si="1242"/>
        <v>(火)</v>
      </c>
      <c r="C11367" s="34">
        <v>0.72916666666666696</v>
      </c>
      <c r="D11367" s="16" t="s">
        <v>18</v>
      </c>
      <c r="E11367" s="35">
        <v>0.75</v>
      </c>
      <c r="F11367" s="50">
        <f>IF(COUNTIF('リスト（不使用）'!$A$5:$A$6,単年カーブ!$A$1),"希望数量入力ください",'単年（2027年度）'!$E$12*単年カーブ!$R$3+'単年（2027年度）'!$E$12*(1-単年カーブ!$R$3)*単年カーブ!Q11367)</f>
        <v>0</v>
      </c>
      <c r="G11367" s="47">
        <f t="shared" si="1243"/>
        <v>0</v>
      </c>
      <c r="M11367">
        <f t="shared" si="1244"/>
        <v>11</v>
      </c>
      <c r="N11367">
        <f>IF(OR(WEEKDAY(A11367)=1,WEEKDAY(A11367)=7,COUNTIF('2027祝日等（不使用）'!$A$1:$A$20,単年カーブ!A11367)=1),0,1)</f>
        <v>0</v>
      </c>
      <c r="O11367">
        <f t="shared" si="1240"/>
        <v>36</v>
      </c>
      <c r="P11367">
        <f t="shared" si="1245"/>
        <v>1</v>
      </c>
      <c r="Q11367">
        <f t="shared" si="1246"/>
        <v>0</v>
      </c>
    </row>
    <row r="11368" spans="1:17" ht="19.5" x14ac:dyDescent="0.4">
      <c r="A11368" s="33">
        <f t="shared" si="1241"/>
        <v>46714</v>
      </c>
      <c r="B11368" s="27" t="str">
        <f t="shared" si="1242"/>
        <v>(火)</v>
      </c>
      <c r="C11368" s="34">
        <v>0.75</v>
      </c>
      <c r="D11368" s="16" t="s">
        <v>18</v>
      </c>
      <c r="E11368" s="35">
        <v>0.77083333333333304</v>
      </c>
      <c r="F11368" s="50">
        <f>IF(COUNTIF('リスト（不使用）'!$A$5:$A$6,単年カーブ!$A$1),"希望数量入力ください",'単年（2027年度）'!$E$12*単年カーブ!$R$3+'単年（2027年度）'!$E$12*(1-単年カーブ!$R$3)*単年カーブ!Q11368)</f>
        <v>0</v>
      </c>
      <c r="G11368" s="47">
        <f t="shared" si="1243"/>
        <v>0</v>
      </c>
      <c r="M11368">
        <f t="shared" si="1244"/>
        <v>11</v>
      </c>
      <c r="N11368">
        <f>IF(OR(WEEKDAY(A11368)=1,WEEKDAY(A11368)=7,COUNTIF('2027祝日等（不使用）'!$A$1:$A$20,単年カーブ!A11368)=1),0,1)</f>
        <v>0</v>
      </c>
      <c r="O11368">
        <f t="shared" si="1240"/>
        <v>37</v>
      </c>
      <c r="P11368">
        <f t="shared" si="1245"/>
        <v>1</v>
      </c>
      <c r="Q11368">
        <f t="shared" si="1246"/>
        <v>0</v>
      </c>
    </row>
    <row r="11369" spans="1:17" ht="19.5" x14ac:dyDescent="0.4">
      <c r="A11369" s="33">
        <f t="shared" si="1241"/>
        <v>46714</v>
      </c>
      <c r="B11369" s="27" t="str">
        <f t="shared" si="1242"/>
        <v>(火)</v>
      </c>
      <c r="C11369" s="34">
        <v>0.77083333333333304</v>
      </c>
      <c r="D11369" s="16" t="s">
        <v>18</v>
      </c>
      <c r="E11369" s="35">
        <v>0.79166666666666696</v>
      </c>
      <c r="F11369" s="50">
        <f>IF(COUNTIF('リスト（不使用）'!$A$5:$A$6,単年カーブ!$A$1),"希望数量入力ください",'単年（2027年度）'!$E$12*単年カーブ!$R$3+'単年（2027年度）'!$E$12*(1-単年カーブ!$R$3)*単年カーブ!Q11369)</f>
        <v>0</v>
      </c>
      <c r="G11369" s="47">
        <f t="shared" si="1243"/>
        <v>0</v>
      </c>
      <c r="M11369">
        <f t="shared" si="1244"/>
        <v>11</v>
      </c>
      <c r="N11369">
        <f>IF(OR(WEEKDAY(A11369)=1,WEEKDAY(A11369)=7,COUNTIF('2027祝日等（不使用）'!$A$1:$A$20,単年カーブ!A11369)=1),0,1)</f>
        <v>0</v>
      </c>
      <c r="O11369">
        <f t="shared" si="1240"/>
        <v>38</v>
      </c>
      <c r="P11369">
        <f t="shared" si="1245"/>
        <v>1</v>
      </c>
      <c r="Q11369">
        <f t="shared" si="1246"/>
        <v>0</v>
      </c>
    </row>
    <row r="11370" spans="1:17" ht="19.5" x14ac:dyDescent="0.4">
      <c r="A11370" s="33">
        <f t="shared" si="1241"/>
        <v>46714</v>
      </c>
      <c r="B11370" s="27" t="str">
        <f t="shared" si="1242"/>
        <v>(火)</v>
      </c>
      <c r="C11370" s="34">
        <v>0.79166666666666696</v>
      </c>
      <c r="D11370" s="16" t="s">
        <v>18</v>
      </c>
      <c r="E11370" s="35">
        <v>0.8125</v>
      </c>
      <c r="F11370" s="50">
        <f>IF(COUNTIF('リスト（不使用）'!$A$5:$A$6,単年カーブ!$A$1),"希望数量入力ください",'単年（2027年度）'!$E$12*単年カーブ!$R$3+'単年（2027年度）'!$E$12*(1-単年カーブ!$R$3)*単年カーブ!Q11370)</f>
        <v>0</v>
      </c>
      <c r="G11370" s="47">
        <f t="shared" si="1243"/>
        <v>0</v>
      </c>
      <c r="M11370">
        <f t="shared" si="1244"/>
        <v>11</v>
      </c>
      <c r="N11370">
        <f>IF(OR(WEEKDAY(A11370)=1,WEEKDAY(A11370)=7,COUNTIF('2027祝日等（不使用）'!$A$1:$A$20,単年カーブ!A11370)=1),0,1)</f>
        <v>0</v>
      </c>
      <c r="O11370">
        <f t="shared" si="1240"/>
        <v>39</v>
      </c>
      <c r="P11370">
        <f t="shared" si="1245"/>
        <v>1</v>
      </c>
      <c r="Q11370">
        <f t="shared" si="1246"/>
        <v>0</v>
      </c>
    </row>
    <row r="11371" spans="1:17" ht="19.5" x14ac:dyDescent="0.4">
      <c r="A11371" s="33">
        <f t="shared" si="1241"/>
        <v>46714</v>
      </c>
      <c r="B11371" s="27" t="str">
        <f t="shared" si="1242"/>
        <v>(火)</v>
      </c>
      <c r="C11371" s="34">
        <v>0.8125</v>
      </c>
      <c r="D11371" s="16" t="s">
        <v>18</v>
      </c>
      <c r="E11371" s="35">
        <v>0.83333333333333304</v>
      </c>
      <c r="F11371" s="50">
        <f>IF(COUNTIF('リスト（不使用）'!$A$5:$A$6,単年カーブ!$A$1),"希望数量入力ください",'単年（2027年度）'!$E$12*単年カーブ!$R$3+'単年（2027年度）'!$E$12*(1-単年カーブ!$R$3)*単年カーブ!Q11371)</f>
        <v>0</v>
      </c>
      <c r="G11371" s="47">
        <f t="shared" si="1243"/>
        <v>0</v>
      </c>
      <c r="M11371">
        <f t="shared" si="1244"/>
        <v>11</v>
      </c>
      <c r="N11371">
        <f>IF(OR(WEEKDAY(A11371)=1,WEEKDAY(A11371)=7,COUNTIF('2027祝日等（不使用）'!$A$1:$A$20,単年カーブ!A11371)=1),0,1)</f>
        <v>0</v>
      </c>
      <c r="O11371">
        <f t="shared" si="1240"/>
        <v>40</v>
      </c>
      <c r="P11371">
        <f t="shared" si="1245"/>
        <v>1</v>
      </c>
      <c r="Q11371">
        <f t="shared" si="1246"/>
        <v>0</v>
      </c>
    </row>
    <row r="11372" spans="1:17" ht="19.5" x14ac:dyDescent="0.4">
      <c r="A11372" s="33">
        <f t="shared" si="1241"/>
        <v>46714</v>
      </c>
      <c r="B11372" s="27" t="str">
        <f t="shared" si="1242"/>
        <v>(火)</v>
      </c>
      <c r="C11372" s="34">
        <v>0.83333333333333304</v>
      </c>
      <c r="D11372" s="16" t="s">
        <v>18</v>
      </c>
      <c r="E11372" s="35">
        <v>0.85416666666666696</v>
      </c>
      <c r="F11372" s="50">
        <f>IF(COUNTIF('リスト（不使用）'!$A$5:$A$6,単年カーブ!$A$1),"希望数量入力ください",'単年（2027年度）'!$E$12*単年カーブ!$R$3+'単年（2027年度）'!$E$12*(1-単年カーブ!$R$3)*単年カーブ!Q11372)</f>
        <v>0</v>
      </c>
      <c r="G11372" s="47">
        <f t="shared" si="1243"/>
        <v>0</v>
      </c>
      <c r="M11372">
        <f t="shared" si="1244"/>
        <v>11</v>
      </c>
      <c r="N11372">
        <f>IF(OR(WEEKDAY(A11372)=1,WEEKDAY(A11372)=7,COUNTIF('2027祝日等（不使用）'!$A$1:$A$20,単年カーブ!A11372)=1),0,1)</f>
        <v>0</v>
      </c>
      <c r="O11372">
        <f t="shared" si="1240"/>
        <v>41</v>
      </c>
      <c r="P11372">
        <f t="shared" si="1245"/>
        <v>0</v>
      </c>
      <c r="Q11372">
        <f t="shared" si="1246"/>
        <v>0</v>
      </c>
    </row>
    <row r="11373" spans="1:17" ht="19.5" x14ac:dyDescent="0.4">
      <c r="A11373" s="33">
        <f t="shared" si="1241"/>
        <v>46714</v>
      </c>
      <c r="B11373" s="27" t="str">
        <f t="shared" si="1242"/>
        <v>(火)</v>
      </c>
      <c r="C11373" s="34">
        <v>0.85416666666666696</v>
      </c>
      <c r="D11373" s="16" t="s">
        <v>18</v>
      </c>
      <c r="E11373" s="35">
        <v>0.875</v>
      </c>
      <c r="F11373" s="50">
        <f>IF(COUNTIF('リスト（不使用）'!$A$5:$A$6,単年カーブ!$A$1),"希望数量入力ください",'単年（2027年度）'!$E$12*単年カーブ!$R$3+'単年（2027年度）'!$E$12*(1-単年カーブ!$R$3)*単年カーブ!Q11373)</f>
        <v>0</v>
      </c>
      <c r="G11373" s="47">
        <f t="shared" si="1243"/>
        <v>0</v>
      </c>
      <c r="M11373">
        <f t="shared" si="1244"/>
        <v>11</v>
      </c>
      <c r="N11373">
        <f>IF(OR(WEEKDAY(A11373)=1,WEEKDAY(A11373)=7,COUNTIF('2027祝日等（不使用）'!$A$1:$A$20,単年カーブ!A11373)=1),0,1)</f>
        <v>0</v>
      </c>
      <c r="O11373">
        <f t="shared" si="1240"/>
        <v>42</v>
      </c>
      <c r="P11373">
        <f t="shared" si="1245"/>
        <v>0</v>
      </c>
      <c r="Q11373">
        <f t="shared" si="1246"/>
        <v>0</v>
      </c>
    </row>
    <row r="11374" spans="1:17" ht="19.5" x14ac:dyDescent="0.4">
      <c r="A11374" s="33">
        <f t="shared" si="1241"/>
        <v>46714</v>
      </c>
      <c r="B11374" s="27" t="str">
        <f t="shared" si="1242"/>
        <v>(火)</v>
      </c>
      <c r="C11374" s="34">
        <v>0.875</v>
      </c>
      <c r="D11374" s="16" t="s">
        <v>18</v>
      </c>
      <c r="E11374" s="35">
        <v>0.89583333333333304</v>
      </c>
      <c r="F11374" s="50">
        <f>IF(COUNTIF('リスト（不使用）'!$A$5:$A$6,単年カーブ!$A$1),"希望数量入力ください",'単年（2027年度）'!$E$12*単年カーブ!$R$3+'単年（2027年度）'!$E$12*(1-単年カーブ!$R$3)*単年カーブ!Q11374)</f>
        <v>0</v>
      </c>
      <c r="G11374" s="47">
        <f t="shared" si="1243"/>
        <v>0</v>
      </c>
      <c r="M11374">
        <f t="shared" si="1244"/>
        <v>11</v>
      </c>
      <c r="N11374">
        <f>IF(OR(WEEKDAY(A11374)=1,WEEKDAY(A11374)=7,COUNTIF('2027祝日等（不使用）'!$A$1:$A$20,単年カーブ!A11374)=1),0,1)</f>
        <v>0</v>
      </c>
      <c r="O11374">
        <f t="shared" si="1240"/>
        <v>43</v>
      </c>
      <c r="P11374">
        <f t="shared" si="1245"/>
        <v>0</v>
      </c>
      <c r="Q11374">
        <f t="shared" si="1246"/>
        <v>0</v>
      </c>
    </row>
    <row r="11375" spans="1:17" ht="19.5" x14ac:dyDescent="0.4">
      <c r="A11375" s="33">
        <f t="shared" si="1241"/>
        <v>46714</v>
      </c>
      <c r="B11375" s="27" t="str">
        <f t="shared" si="1242"/>
        <v>(火)</v>
      </c>
      <c r="C11375" s="34">
        <v>0.89583333333333304</v>
      </c>
      <c r="D11375" s="16" t="s">
        <v>18</v>
      </c>
      <c r="E11375" s="35">
        <v>0.91666666666666696</v>
      </c>
      <c r="F11375" s="50">
        <f>IF(COUNTIF('リスト（不使用）'!$A$5:$A$6,単年カーブ!$A$1),"希望数量入力ください",'単年（2027年度）'!$E$12*単年カーブ!$R$3+'単年（2027年度）'!$E$12*(1-単年カーブ!$R$3)*単年カーブ!Q11375)</f>
        <v>0</v>
      </c>
      <c r="G11375" s="47">
        <f t="shared" si="1243"/>
        <v>0</v>
      </c>
      <c r="M11375">
        <f t="shared" si="1244"/>
        <v>11</v>
      </c>
      <c r="N11375">
        <f>IF(OR(WEEKDAY(A11375)=1,WEEKDAY(A11375)=7,COUNTIF('2027祝日等（不使用）'!$A$1:$A$20,単年カーブ!A11375)=1),0,1)</f>
        <v>0</v>
      </c>
      <c r="O11375">
        <f t="shared" si="1240"/>
        <v>44</v>
      </c>
      <c r="P11375">
        <f t="shared" si="1245"/>
        <v>0</v>
      </c>
      <c r="Q11375">
        <f t="shared" si="1246"/>
        <v>0</v>
      </c>
    </row>
    <row r="11376" spans="1:17" ht="19.5" x14ac:dyDescent="0.4">
      <c r="A11376" s="33">
        <f t="shared" si="1241"/>
        <v>46714</v>
      </c>
      <c r="B11376" s="27" t="str">
        <f t="shared" si="1242"/>
        <v>(火)</v>
      </c>
      <c r="C11376" s="34">
        <v>0.91666666666666696</v>
      </c>
      <c r="D11376" s="16" t="s">
        <v>18</v>
      </c>
      <c r="E11376" s="35">
        <v>0.9375</v>
      </c>
      <c r="F11376" s="50">
        <f>IF(COUNTIF('リスト（不使用）'!$A$5:$A$6,単年カーブ!$A$1),"希望数量入力ください",'単年（2027年度）'!$E$12*単年カーブ!$R$3+'単年（2027年度）'!$E$12*(1-単年カーブ!$R$3)*単年カーブ!Q11376)</f>
        <v>0</v>
      </c>
      <c r="G11376" s="47">
        <f t="shared" si="1243"/>
        <v>0</v>
      </c>
      <c r="M11376">
        <f t="shared" si="1244"/>
        <v>11</v>
      </c>
      <c r="N11376">
        <f>IF(OR(WEEKDAY(A11376)=1,WEEKDAY(A11376)=7,COUNTIF('2027祝日等（不使用）'!$A$1:$A$20,単年カーブ!A11376)=1),0,1)</f>
        <v>0</v>
      </c>
      <c r="O11376">
        <f t="shared" si="1240"/>
        <v>45</v>
      </c>
      <c r="P11376">
        <f t="shared" si="1245"/>
        <v>0</v>
      </c>
      <c r="Q11376">
        <f t="shared" si="1246"/>
        <v>0</v>
      </c>
    </row>
    <row r="11377" spans="1:17" ht="19.5" x14ac:dyDescent="0.4">
      <c r="A11377" s="33">
        <f t="shared" si="1241"/>
        <v>46714</v>
      </c>
      <c r="B11377" s="27" t="str">
        <f t="shared" si="1242"/>
        <v>(火)</v>
      </c>
      <c r="C11377" s="34">
        <v>0.9375</v>
      </c>
      <c r="D11377" s="16" t="s">
        <v>18</v>
      </c>
      <c r="E11377" s="35">
        <v>0.95833333333333304</v>
      </c>
      <c r="F11377" s="50">
        <f>IF(COUNTIF('リスト（不使用）'!$A$5:$A$6,単年カーブ!$A$1),"希望数量入力ください",'単年（2027年度）'!$E$12*単年カーブ!$R$3+'単年（2027年度）'!$E$12*(1-単年カーブ!$R$3)*単年カーブ!Q11377)</f>
        <v>0</v>
      </c>
      <c r="G11377" s="47">
        <f t="shared" si="1243"/>
        <v>0</v>
      </c>
      <c r="M11377">
        <f t="shared" si="1244"/>
        <v>11</v>
      </c>
      <c r="N11377">
        <f>IF(OR(WEEKDAY(A11377)=1,WEEKDAY(A11377)=7,COUNTIF('2027祝日等（不使用）'!$A$1:$A$20,単年カーブ!A11377)=1),0,1)</f>
        <v>0</v>
      </c>
      <c r="O11377">
        <f t="shared" si="1240"/>
        <v>46</v>
      </c>
      <c r="P11377">
        <f t="shared" si="1245"/>
        <v>0</v>
      </c>
      <c r="Q11377">
        <f t="shared" si="1246"/>
        <v>0</v>
      </c>
    </row>
    <row r="11378" spans="1:17" ht="19.5" x14ac:dyDescent="0.4">
      <c r="A11378" s="33">
        <f t="shared" si="1241"/>
        <v>46714</v>
      </c>
      <c r="B11378" s="27" t="str">
        <f t="shared" si="1242"/>
        <v>(火)</v>
      </c>
      <c r="C11378" s="34">
        <v>0.95833333333333304</v>
      </c>
      <c r="D11378" s="16" t="s">
        <v>18</v>
      </c>
      <c r="E11378" s="35">
        <v>0.97916666666666696</v>
      </c>
      <c r="F11378" s="50">
        <f>IF(COUNTIF('リスト（不使用）'!$A$5:$A$6,単年カーブ!$A$1),"希望数量入力ください",'単年（2027年度）'!$E$12*単年カーブ!$R$3+'単年（2027年度）'!$E$12*(1-単年カーブ!$R$3)*単年カーブ!Q11378)</f>
        <v>0</v>
      </c>
      <c r="G11378" s="47">
        <f t="shared" si="1243"/>
        <v>0</v>
      </c>
      <c r="M11378">
        <f t="shared" si="1244"/>
        <v>11</v>
      </c>
      <c r="N11378">
        <f>IF(OR(WEEKDAY(A11378)=1,WEEKDAY(A11378)=7,COUNTIF('2027祝日等（不使用）'!$A$1:$A$20,単年カーブ!A11378)=1),0,1)</f>
        <v>0</v>
      </c>
      <c r="O11378">
        <f t="shared" si="1240"/>
        <v>47</v>
      </c>
      <c r="P11378">
        <f t="shared" si="1245"/>
        <v>0</v>
      </c>
      <c r="Q11378">
        <f t="shared" si="1246"/>
        <v>0</v>
      </c>
    </row>
    <row r="11379" spans="1:17" ht="19.5" x14ac:dyDescent="0.4">
      <c r="A11379" s="33">
        <f t="shared" si="1241"/>
        <v>46714</v>
      </c>
      <c r="B11379" s="27" t="str">
        <f t="shared" si="1242"/>
        <v>(火)</v>
      </c>
      <c r="C11379" s="34">
        <v>0.97916666666666696</v>
      </c>
      <c r="D11379" s="16" t="s">
        <v>18</v>
      </c>
      <c r="E11379" s="35" t="s">
        <v>17</v>
      </c>
      <c r="F11379" s="50">
        <f>IF(COUNTIF('リスト（不使用）'!$A$5:$A$6,単年カーブ!$A$1),"希望数量入力ください",'単年（2027年度）'!$E$12*単年カーブ!$R$3+'単年（2027年度）'!$E$12*(1-単年カーブ!$R$3)*単年カーブ!Q11379)</f>
        <v>0</v>
      </c>
      <c r="G11379" s="47">
        <f t="shared" si="1243"/>
        <v>0</v>
      </c>
      <c r="M11379">
        <f t="shared" si="1244"/>
        <v>11</v>
      </c>
      <c r="N11379">
        <f>IF(OR(WEEKDAY(A11379)=1,WEEKDAY(A11379)=7,COUNTIF('2027祝日等（不使用）'!$A$1:$A$20,単年カーブ!A11379)=1),0,1)</f>
        <v>0</v>
      </c>
      <c r="O11379">
        <f t="shared" si="1240"/>
        <v>48</v>
      </c>
      <c r="P11379">
        <f t="shared" si="1245"/>
        <v>0</v>
      </c>
      <c r="Q11379">
        <f t="shared" si="1246"/>
        <v>0</v>
      </c>
    </row>
    <row r="11380" spans="1:17" ht="19.5" x14ac:dyDescent="0.4">
      <c r="A11380" s="33">
        <f t="shared" si="1241"/>
        <v>46715</v>
      </c>
      <c r="B11380" s="27" t="str">
        <f t="shared" si="1242"/>
        <v>(水)</v>
      </c>
      <c r="C11380" s="34">
        <v>0</v>
      </c>
      <c r="D11380" s="16" t="s">
        <v>18</v>
      </c>
      <c r="E11380" s="35">
        <v>2.0833333333333332E-2</v>
      </c>
      <c r="F11380" s="50">
        <f>IF(COUNTIF('リスト（不使用）'!$A$5:$A$6,単年カーブ!$A$1),"希望数量入力ください",'単年（2027年度）'!$E$12*単年カーブ!$R$3+'単年（2027年度）'!$E$12*(1-単年カーブ!$R$3)*単年カーブ!Q11380)</f>
        <v>0</v>
      </c>
      <c r="G11380" s="47">
        <f t="shared" si="1243"/>
        <v>0</v>
      </c>
      <c r="M11380">
        <f t="shared" si="1244"/>
        <v>11</v>
      </c>
      <c r="N11380">
        <f>IF(OR(WEEKDAY(A11380)=1,WEEKDAY(A11380)=7,COUNTIF('2027祝日等（不使用）'!$A$1:$A$20,単年カーブ!A11380)=1),0,1)</f>
        <v>1</v>
      </c>
      <c r="O11380">
        <f t="shared" ref="O11380:O11443" si="1247">O11332</f>
        <v>1</v>
      </c>
      <c r="P11380">
        <f t="shared" si="1245"/>
        <v>0</v>
      </c>
      <c r="Q11380">
        <f t="shared" si="1246"/>
        <v>0</v>
      </c>
    </row>
    <row r="11381" spans="1:17" ht="19.5" x14ac:dyDescent="0.4">
      <c r="A11381" s="33">
        <f t="shared" si="1241"/>
        <v>46715</v>
      </c>
      <c r="B11381" s="27" t="str">
        <f t="shared" si="1242"/>
        <v>(水)</v>
      </c>
      <c r="C11381" s="34">
        <v>2.0833333333333332E-2</v>
      </c>
      <c r="D11381" s="16" t="s">
        <v>18</v>
      </c>
      <c r="E11381" s="35">
        <v>4.1666666666666664E-2</v>
      </c>
      <c r="F11381" s="50">
        <f>IF(COUNTIF('リスト（不使用）'!$A$5:$A$6,単年カーブ!$A$1),"希望数量入力ください",'単年（2027年度）'!$E$12*単年カーブ!$R$3+'単年（2027年度）'!$E$12*(1-単年カーブ!$R$3)*単年カーブ!Q11381)</f>
        <v>0</v>
      </c>
      <c r="G11381" s="47">
        <f t="shared" si="1243"/>
        <v>0</v>
      </c>
      <c r="M11381">
        <f t="shared" si="1244"/>
        <v>11</v>
      </c>
      <c r="N11381">
        <f>IF(OR(WEEKDAY(A11381)=1,WEEKDAY(A11381)=7,COUNTIF('2027祝日等（不使用）'!$A$1:$A$20,単年カーブ!A11381)=1),0,1)</f>
        <v>1</v>
      </c>
      <c r="O11381">
        <f t="shared" si="1247"/>
        <v>2</v>
      </c>
      <c r="P11381">
        <f t="shared" si="1245"/>
        <v>0</v>
      </c>
      <c r="Q11381">
        <f t="shared" si="1246"/>
        <v>0</v>
      </c>
    </row>
    <row r="11382" spans="1:17" ht="19.5" x14ac:dyDescent="0.4">
      <c r="A11382" s="33">
        <f t="shared" si="1241"/>
        <v>46715</v>
      </c>
      <c r="B11382" s="27" t="str">
        <f t="shared" si="1242"/>
        <v>(水)</v>
      </c>
      <c r="C11382" s="34">
        <v>4.1666666666666664E-2</v>
      </c>
      <c r="D11382" s="16" t="s">
        <v>18</v>
      </c>
      <c r="E11382" s="35">
        <v>6.25E-2</v>
      </c>
      <c r="F11382" s="50">
        <f>IF(COUNTIF('リスト（不使用）'!$A$5:$A$6,単年カーブ!$A$1),"希望数量入力ください",'単年（2027年度）'!$E$12*単年カーブ!$R$3+'単年（2027年度）'!$E$12*(1-単年カーブ!$R$3)*単年カーブ!Q11382)</f>
        <v>0</v>
      </c>
      <c r="G11382" s="47">
        <f t="shared" si="1243"/>
        <v>0</v>
      </c>
      <c r="M11382">
        <f t="shared" si="1244"/>
        <v>11</v>
      </c>
      <c r="N11382">
        <f>IF(OR(WEEKDAY(A11382)=1,WEEKDAY(A11382)=7,COUNTIF('2027祝日等（不使用）'!$A$1:$A$20,単年カーブ!A11382)=1),0,1)</f>
        <v>1</v>
      </c>
      <c r="O11382">
        <f t="shared" si="1247"/>
        <v>3</v>
      </c>
      <c r="P11382">
        <f t="shared" si="1245"/>
        <v>0</v>
      </c>
      <c r="Q11382">
        <f t="shared" si="1246"/>
        <v>0</v>
      </c>
    </row>
    <row r="11383" spans="1:17" ht="19.5" x14ac:dyDescent="0.4">
      <c r="A11383" s="33">
        <f t="shared" si="1241"/>
        <v>46715</v>
      </c>
      <c r="B11383" s="27" t="str">
        <f t="shared" si="1242"/>
        <v>(水)</v>
      </c>
      <c r="C11383" s="34">
        <v>6.25E-2</v>
      </c>
      <c r="D11383" s="16" t="s">
        <v>18</v>
      </c>
      <c r="E11383" s="35">
        <v>8.3333333333333301E-2</v>
      </c>
      <c r="F11383" s="50">
        <f>IF(COUNTIF('リスト（不使用）'!$A$5:$A$6,単年カーブ!$A$1),"希望数量入力ください",'単年（2027年度）'!$E$12*単年カーブ!$R$3+'単年（2027年度）'!$E$12*(1-単年カーブ!$R$3)*単年カーブ!Q11383)</f>
        <v>0</v>
      </c>
      <c r="G11383" s="47">
        <f t="shared" si="1243"/>
        <v>0</v>
      </c>
      <c r="M11383">
        <f t="shared" si="1244"/>
        <v>11</v>
      </c>
      <c r="N11383">
        <f>IF(OR(WEEKDAY(A11383)=1,WEEKDAY(A11383)=7,COUNTIF('2027祝日等（不使用）'!$A$1:$A$20,単年カーブ!A11383)=1),0,1)</f>
        <v>1</v>
      </c>
      <c r="O11383">
        <f t="shared" si="1247"/>
        <v>4</v>
      </c>
      <c r="P11383">
        <f t="shared" si="1245"/>
        <v>0</v>
      </c>
      <c r="Q11383">
        <f t="shared" si="1246"/>
        <v>0</v>
      </c>
    </row>
    <row r="11384" spans="1:17" ht="19.5" x14ac:dyDescent="0.4">
      <c r="A11384" s="33">
        <f t="shared" si="1241"/>
        <v>46715</v>
      </c>
      <c r="B11384" s="27" t="str">
        <f t="shared" si="1242"/>
        <v>(水)</v>
      </c>
      <c r="C11384" s="34">
        <v>8.3333333333333301E-2</v>
      </c>
      <c r="D11384" s="16" t="s">
        <v>18</v>
      </c>
      <c r="E11384" s="35">
        <v>0.104166666666667</v>
      </c>
      <c r="F11384" s="50">
        <f>IF(COUNTIF('リスト（不使用）'!$A$5:$A$6,単年カーブ!$A$1),"希望数量入力ください",'単年（2027年度）'!$E$12*単年カーブ!$R$3+'単年（2027年度）'!$E$12*(1-単年カーブ!$R$3)*単年カーブ!Q11384)</f>
        <v>0</v>
      </c>
      <c r="G11384" s="47">
        <f t="shared" si="1243"/>
        <v>0</v>
      </c>
      <c r="M11384">
        <f t="shared" si="1244"/>
        <v>11</v>
      </c>
      <c r="N11384">
        <f>IF(OR(WEEKDAY(A11384)=1,WEEKDAY(A11384)=7,COUNTIF('2027祝日等（不使用）'!$A$1:$A$20,単年カーブ!A11384)=1),0,1)</f>
        <v>1</v>
      </c>
      <c r="O11384">
        <f t="shared" si="1247"/>
        <v>5</v>
      </c>
      <c r="P11384">
        <f t="shared" si="1245"/>
        <v>0</v>
      </c>
      <c r="Q11384">
        <f t="shared" si="1246"/>
        <v>0</v>
      </c>
    </row>
    <row r="11385" spans="1:17" ht="19.5" x14ac:dyDescent="0.4">
      <c r="A11385" s="33">
        <f t="shared" si="1241"/>
        <v>46715</v>
      </c>
      <c r="B11385" s="27" t="str">
        <f t="shared" si="1242"/>
        <v>(水)</v>
      </c>
      <c r="C11385" s="34">
        <v>0.104166666666667</v>
      </c>
      <c r="D11385" s="16" t="s">
        <v>18</v>
      </c>
      <c r="E11385" s="35">
        <v>0.125</v>
      </c>
      <c r="F11385" s="50">
        <f>IF(COUNTIF('リスト（不使用）'!$A$5:$A$6,単年カーブ!$A$1),"希望数量入力ください",'単年（2027年度）'!$E$12*単年カーブ!$R$3+'単年（2027年度）'!$E$12*(1-単年カーブ!$R$3)*単年カーブ!Q11385)</f>
        <v>0</v>
      </c>
      <c r="G11385" s="47">
        <f t="shared" si="1243"/>
        <v>0</v>
      </c>
      <c r="M11385">
        <f t="shared" si="1244"/>
        <v>11</v>
      </c>
      <c r="N11385">
        <f>IF(OR(WEEKDAY(A11385)=1,WEEKDAY(A11385)=7,COUNTIF('2027祝日等（不使用）'!$A$1:$A$20,単年カーブ!A11385)=1),0,1)</f>
        <v>1</v>
      </c>
      <c r="O11385">
        <f t="shared" si="1247"/>
        <v>6</v>
      </c>
      <c r="P11385">
        <f t="shared" si="1245"/>
        <v>0</v>
      </c>
      <c r="Q11385">
        <f t="shared" si="1246"/>
        <v>0</v>
      </c>
    </row>
    <row r="11386" spans="1:17" ht="19.5" x14ac:dyDescent="0.4">
      <c r="A11386" s="33">
        <f t="shared" ref="A11386:A11449" si="1248">A11338+1</f>
        <v>46715</v>
      </c>
      <c r="B11386" s="27" t="str">
        <f t="shared" si="1242"/>
        <v>(水)</v>
      </c>
      <c r="C11386" s="34">
        <v>0.125</v>
      </c>
      <c r="D11386" s="16" t="s">
        <v>18</v>
      </c>
      <c r="E11386" s="35">
        <v>0.14583333333333301</v>
      </c>
      <c r="F11386" s="50">
        <f>IF(COUNTIF('リスト（不使用）'!$A$5:$A$6,単年カーブ!$A$1),"希望数量入力ください",'単年（2027年度）'!$E$12*単年カーブ!$R$3+'単年（2027年度）'!$E$12*(1-単年カーブ!$R$3)*単年カーブ!Q11386)</f>
        <v>0</v>
      </c>
      <c r="G11386" s="47">
        <f t="shared" si="1243"/>
        <v>0</v>
      </c>
      <c r="M11386">
        <f t="shared" si="1244"/>
        <v>11</v>
      </c>
      <c r="N11386">
        <f>IF(OR(WEEKDAY(A11386)=1,WEEKDAY(A11386)=7,COUNTIF('2027祝日等（不使用）'!$A$1:$A$20,単年カーブ!A11386)=1),0,1)</f>
        <v>1</v>
      </c>
      <c r="O11386">
        <f t="shared" si="1247"/>
        <v>7</v>
      </c>
      <c r="P11386">
        <f t="shared" si="1245"/>
        <v>0</v>
      </c>
      <c r="Q11386">
        <f t="shared" si="1246"/>
        <v>0</v>
      </c>
    </row>
    <row r="11387" spans="1:17" ht="19.5" x14ac:dyDescent="0.4">
      <c r="A11387" s="33">
        <f t="shared" si="1248"/>
        <v>46715</v>
      </c>
      <c r="B11387" s="27" t="str">
        <f t="shared" si="1242"/>
        <v>(水)</v>
      </c>
      <c r="C11387" s="34">
        <v>0.14583333333333301</v>
      </c>
      <c r="D11387" s="16" t="s">
        <v>18</v>
      </c>
      <c r="E11387" s="35">
        <v>0.16666666666666699</v>
      </c>
      <c r="F11387" s="50">
        <f>IF(COUNTIF('リスト（不使用）'!$A$5:$A$6,単年カーブ!$A$1),"希望数量入力ください",'単年（2027年度）'!$E$12*単年カーブ!$R$3+'単年（2027年度）'!$E$12*(1-単年カーブ!$R$3)*単年カーブ!Q11387)</f>
        <v>0</v>
      </c>
      <c r="G11387" s="47">
        <f t="shared" si="1243"/>
        <v>0</v>
      </c>
      <c r="M11387">
        <f t="shared" si="1244"/>
        <v>11</v>
      </c>
      <c r="N11387">
        <f>IF(OR(WEEKDAY(A11387)=1,WEEKDAY(A11387)=7,COUNTIF('2027祝日等（不使用）'!$A$1:$A$20,単年カーブ!A11387)=1),0,1)</f>
        <v>1</v>
      </c>
      <c r="O11387">
        <f t="shared" si="1247"/>
        <v>8</v>
      </c>
      <c r="P11387">
        <f t="shared" si="1245"/>
        <v>0</v>
      </c>
      <c r="Q11387">
        <f t="shared" si="1246"/>
        <v>0</v>
      </c>
    </row>
    <row r="11388" spans="1:17" ht="19.5" x14ac:dyDescent="0.4">
      <c r="A11388" s="33">
        <f t="shared" si="1248"/>
        <v>46715</v>
      </c>
      <c r="B11388" s="27" t="str">
        <f t="shared" si="1242"/>
        <v>(水)</v>
      </c>
      <c r="C11388" s="34">
        <v>0.16666666666666699</v>
      </c>
      <c r="D11388" s="16" t="s">
        <v>18</v>
      </c>
      <c r="E11388" s="35">
        <v>0.1875</v>
      </c>
      <c r="F11388" s="50">
        <f>IF(COUNTIF('リスト（不使用）'!$A$5:$A$6,単年カーブ!$A$1),"希望数量入力ください",'単年（2027年度）'!$E$12*単年カーブ!$R$3+'単年（2027年度）'!$E$12*(1-単年カーブ!$R$3)*単年カーブ!Q11388)</f>
        <v>0</v>
      </c>
      <c r="G11388" s="47">
        <f t="shared" si="1243"/>
        <v>0</v>
      </c>
      <c r="M11388">
        <f t="shared" si="1244"/>
        <v>11</v>
      </c>
      <c r="N11388">
        <f>IF(OR(WEEKDAY(A11388)=1,WEEKDAY(A11388)=7,COUNTIF('2027祝日等（不使用）'!$A$1:$A$20,単年カーブ!A11388)=1),0,1)</f>
        <v>1</v>
      </c>
      <c r="O11388">
        <f t="shared" si="1247"/>
        <v>9</v>
      </c>
      <c r="P11388">
        <f t="shared" si="1245"/>
        <v>0</v>
      </c>
      <c r="Q11388">
        <f t="shared" si="1246"/>
        <v>0</v>
      </c>
    </row>
    <row r="11389" spans="1:17" ht="19.5" x14ac:dyDescent="0.4">
      <c r="A11389" s="33">
        <f t="shared" si="1248"/>
        <v>46715</v>
      </c>
      <c r="B11389" s="27" t="str">
        <f t="shared" si="1242"/>
        <v>(水)</v>
      </c>
      <c r="C11389" s="34">
        <v>0.1875</v>
      </c>
      <c r="D11389" s="16" t="s">
        <v>18</v>
      </c>
      <c r="E11389" s="35">
        <v>0.20833333333333301</v>
      </c>
      <c r="F11389" s="50">
        <f>IF(COUNTIF('リスト（不使用）'!$A$5:$A$6,単年カーブ!$A$1),"希望数量入力ください",'単年（2027年度）'!$E$12*単年カーブ!$R$3+'単年（2027年度）'!$E$12*(1-単年カーブ!$R$3)*単年カーブ!Q11389)</f>
        <v>0</v>
      </c>
      <c r="G11389" s="47">
        <f t="shared" si="1243"/>
        <v>0</v>
      </c>
      <c r="M11389">
        <f t="shared" si="1244"/>
        <v>11</v>
      </c>
      <c r="N11389">
        <f>IF(OR(WEEKDAY(A11389)=1,WEEKDAY(A11389)=7,COUNTIF('2027祝日等（不使用）'!$A$1:$A$20,単年カーブ!A11389)=1),0,1)</f>
        <v>1</v>
      </c>
      <c r="O11389">
        <f t="shared" si="1247"/>
        <v>10</v>
      </c>
      <c r="P11389">
        <f t="shared" si="1245"/>
        <v>0</v>
      </c>
      <c r="Q11389">
        <f t="shared" si="1246"/>
        <v>0</v>
      </c>
    </row>
    <row r="11390" spans="1:17" ht="19.5" x14ac:dyDescent="0.4">
      <c r="A11390" s="33">
        <f t="shared" si="1248"/>
        <v>46715</v>
      </c>
      <c r="B11390" s="27" t="str">
        <f t="shared" si="1242"/>
        <v>(水)</v>
      </c>
      <c r="C11390" s="34">
        <v>0.20833333333333301</v>
      </c>
      <c r="D11390" s="16" t="s">
        <v>18</v>
      </c>
      <c r="E11390" s="35">
        <v>0.22916666666666699</v>
      </c>
      <c r="F11390" s="50">
        <f>IF(COUNTIF('リスト（不使用）'!$A$5:$A$6,単年カーブ!$A$1),"希望数量入力ください",'単年（2027年度）'!$E$12*単年カーブ!$R$3+'単年（2027年度）'!$E$12*(1-単年カーブ!$R$3)*単年カーブ!Q11390)</f>
        <v>0</v>
      </c>
      <c r="G11390" s="47">
        <f t="shared" si="1243"/>
        <v>0</v>
      </c>
      <c r="M11390">
        <f t="shared" si="1244"/>
        <v>11</v>
      </c>
      <c r="N11390">
        <f>IF(OR(WEEKDAY(A11390)=1,WEEKDAY(A11390)=7,COUNTIF('2027祝日等（不使用）'!$A$1:$A$20,単年カーブ!A11390)=1),0,1)</f>
        <v>1</v>
      </c>
      <c r="O11390">
        <f t="shared" si="1247"/>
        <v>11</v>
      </c>
      <c r="P11390">
        <f t="shared" si="1245"/>
        <v>0</v>
      </c>
      <c r="Q11390">
        <f t="shared" si="1246"/>
        <v>0</v>
      </c>
    </row>
    <row r="11391" spans="1:17" ht="19.5" x14ac:dyDescent="0.4">
      <c r="A11391" s="33">
        <f t="shared" si="1248"/>
        <v>46715</v>
      </c>
      <c r="B11391" s="27" t="str">
        <f t="shared" si="1242"/>
        <v>(水)</v>
      </c>
      <c r="C11391" s="34">
        <v>0.22916666666666699</v>
      </c>
      <c r="D11391" s="16" t="s">
        <v>18</v>
      </c>
      <c r="E11391" s="35">
        <v>0.25</v>
      </c>
      <c r="F11391" s="50">
        <f>IF(COUNTIF('リスト（不使用）'!$A$5:$A$6,単年カーブ!$A$1),"希望数量入力ください",'単年（2027年度）'!$E$12*単年カーブ!$R$3+'単年（2027年度）'!$E$12*(1-単年カーブ!$R$3)*単年カーブ!Q11391)</f>
        <v>0</v>
      </c>
      <c r="G11391" s="47">
        <f t="shared" si="1243"/>
        <v>0</v>
      </c>
      <c r="M11391">
        <f t="shared" si="1244"/>
        <v>11</v>
      </c>
      <c r="N11391">
        <f>IF(OR(WEEKDAY(A11391)=1,WEEKDAY(A11391)=7,COUNTIF('2027祝日等（不使用）'!$A$1:$A$20,単年カーブ!A11391)=1),0,1)</f>
        <v>1</v>
      </c>
      <c r="O11391">
        <f t="shared" si="1247"/>
        <v>12</v>
      </c>
      <c r="P11391">
        <f t="shared" si="1245"/>
        <v>0</v>
      </c>
      <c r="Q11391">
        <f t="shared" si="1246"/>
        <v>0</v>
      </c>
    </row>
    <row r="11392" spans="1:17" ht="19.5" x14ac:dyDescent="0.4">
      <c r="A11392" s="33">
        <f t="shared" si="1248"/>
        <v>46715</v>
      </c>
      <c r="B11392" s="27" t="str">
        <f t="shared" si="1242"/>
        <v>(水)</v>
      </c>
      <c r="C11392" s="34">
        <v>0.25</v>
      </c>
      <c r="D11392" s="16" t="s">
        <v>18</v>
      </c>
      <c r="E11392" s="35">
        <v>0.27083333333333298</v>
      </c>
      <c r="F11392" s="50">
        <f>IF(COUNTIF('リスト（不使用）'!$A$5:$A$6,単年カーブ!$A$1),"希望数量入力ください",'単年（2027年度）'!$E$12*単年カーブ!$R$3+'単年（2027年度）'!$E$12*(1-単年カーブ!$R$3)*単年カーブ!Q11392)</f>
        <v>0</v>
      </c>
      <c r="G11392" s="47">
        <f t="shared" si="1243"/>
        <v>0</v>
      </c>
      <c r="M11392">
        <f t="shared" si="1244"/>
        <v>11</v>
      </c>
      <c r="N11392">
        <f>IF(OR(WEEKDAY(A11392)=1,WEEKDAY(A11392)=7,COUNTIF('2027祝日等（不使用）'!$A$1:$A$20,単年カーブ!A11392)=1),0,1)</f>
        <v>1</v>
      </c>
      <c r="O11392">
        <f t="shared" si="1247"/>
        <v>13</v>
      </c>
      <c r="P11392">
        <f t="shared" si="1245"/>
        <v>0</v>
      </c>
      <c r="Q11392">
        <f t="shared" si="1246"/>
        <v>0</v>
      </c>
    </row>
    <row r="11393" spans="1:17" ht="19.5" x14ac:dyDescent="0.4">
      <c r="A11393" s="33">
        <f t="shared" si="1248"/>
        <v>46715</v>
      </c>
      <c r="B11393" s="27" t="str">
        <f t="shared" si="1242"/>
        <v>(水)</v>
      </c>
      <c r="C11393" s="34">
        <v>0.27083333333333298</v>
      </c>
      <c r="D11393" s="16" t="s">
        <v>18</v>
      </c>
      <c r="E11393" s="35">
        <v>0.29166666666666702</v>
      </c>
      <c r="F11393" s="50">
        <f>IF(COUNTIF('リスト（不使用）'!$A$5:$A$6,単年カーブ!$A$1),"希望数量入力ください",'単年（2027年度）'!$E$12*単年カーブ!$R$3+'単年（2027年度）'!$E$12*(1-単年カーブ!$R$3)*単年カーブ!Q11393)</f>
        <v>0</v>
      </c>
      <c r="G11393" s="47">
        <f t="shared" si="1243"/>
        <v>0</v>
      </c>
      <c r="M11393">
        <f t="shared" si="1244"/>
        <v>11</v>
      </c>
      <c r="N11393">
        <f>IF(OR(WEEKDAY(A11393)=1,WEEKDAY(A11393)=7,COUNTIF('2027祝日等（不使用）'!$A$1:$A$20,単年カーブ!A11393)=1),0,1)</f>
        <v>1</v>
      </c>
      <c r="O11393">
        <f t="shared" si="1247"/>
        <v>14</v>
      </c>
      <c r="P11393">
        <f t="shared" si="1245"/>
        <v>0</v>
      </c>
      <c r="Q11393">
        <f t="shared" si="1246"/>
        <v>0</v>
      </c>
    </row>
    <row r="11394" spans="1:17" ht="19.5" x14ac:dyDescent="0.4">
      <c r="A11394" s="33">
        <f t="shared" si="1248"/>
        <v>46715</v>
      </c>
      <c r="B11394" s="27" t="str">
        <f t="shared" si="1242"/>
        <v>(水)</v>
      </c>
      <c r="C11394" s="34">
        <v>0.29166666666666702</v>
      </c>
      <c r="D11394" s="16" t="s">
        <v>18</v>
      </c>
      <c r="E11394" s="35">
        <v>0.3125</v>
      </c>
      <c r="F11394" s="50">
        <f>IF(COUNTIF('リスト（不使用）'!$A$5:$A$6,単年カーブ!$A$1),"希望数量入力ください",'単年（2027年度）'!$E$12*単年カーブ!$R$3+'単年（2027年度）'!$E$12*(1-単年カーブ!$R$3)*単年カーブ!Q11394)</f>
        <v>0</v>
      </c>
      <c r="G11394" s="47">
        <f t="shared" si="1243"/>
        <v>0</v>
      </c>
      <c r="M11394">
        <f t="shared" si="1244"/>
        <v>11</v>
      </c>
      <c r="N11394">
        <f>IF(OR(WEEKDAY(A11394)=1,WEEKDAY(A11394)=7,COUNTIF('2027祝日等（不使用）'!$A$1:$A$20,単年カーブ!A11394)=1),0,1)</f>
        <v>1</v>
      </c>
      <c r="O11394">
        <f t="shared" si="1247"/>
        <v>15</v>
      </c>
      <c r="P11394">
        <f t="shared" si="1245"/>
        <v>0</v>
      </c>
      <c r="Q11394">
        <f t="shared" si="1246"/>
        <v>0</v>
      </c>
    </row>
    <row r="11395" spans="1:17" ht="19.5" x14ac:dyDescent="0.4">
      <c r="A11395" s="33">
        <f t="shared" si="1248"/>
        <v>46715</v>
      </c>
      <c r="B11395" s="27" t="str">
        <f t="shared" si="1242"/>
        <v>(水)</v>
      </c>
      <c r="C11395" s="34">
        <v>0.3125</v>
      </c>
      <c r="D11395" s="16" t="s">
        <v>18</v>
      </c>
      <c r="E11395" s="35">
        <v>0.33333333333333298</v>
      </c>
      <c r="F11395" s="50">
        <f>IF(COUNTIF('リスト（不使用）'!$A$5:$A$6,単年カーブ!$A$1),"希望数量入力ください",'単年（2027年度）'!$E$12*単年カーブ!$R$3+'単年（2027年度）'!$E$12*(1-単年カーブ!$R$3)*単年カーブ!Q11395)</f>
        <v>0</v>
      </c>
      <c r="G11395" s="47">
        <f t="shared" si="1243"/>
        <v>0</v>
      </c>
      <c r="M11395">
        <f t="shared" si="1244"/>
        <v>11</v>
      </c>
      <c r="N11395">
        <f>IF(OR(WEEKDAY(A11395)=1,WEEKDAY(A11395)=7,COUNTIF('2027祝日等（不使用）'!$A$1:$A$20,単年カーブ!A11395)=1),0,1)</f>
        <v>1</v>
      </c>
      <c r="O11395">
        <f t="shared" si="1247"/>
        <v>16</v>
      </c>
      <c r="P11395">
        <f t="shared" si="1245"/>
        <v>0</v>
      </c>
      <c r="Q11395">
        <f t="shared" si="1246"/>
        <v>0</v>
      </c>
    </row>
    <row r="11396" spans="1:17" ht="19.5" x14ac:dyDescent="0.4">
      <c r="A11396" s="33">
        <f t="shared" si="1248"/>
        <v>46715</v>
      </c>
      <c r="B11396" s="27" t="str">
        <f t="shared" ref="B11396:B11459" si="1249">TEXT(A11396,"(aaa)")</f>
        <v>(水)</v>
      </c>
      <c r="C11396" s="34">
        <v>0.33333333333333298</v>
      </c>
      <c r="D11396" s="16" t="s">
        <v>18</v>
      </c>
      <c r="E11396" s="35">
        <v>0.35416666666666702</v>
      </c>
      <c r="F11396" s="50">
        <f>IF(COUNTIF('リスト（不使用）'!$A$5:$A$6,単年カーブ!$A$1),"希望数量入力ください",'単年（2027年度）'!$E$12*単年カーブ!$R$3+'単年（2027年度）'!$E$12*(1-単年カーブ!$R$3)*単年カーブ!Q11396)</f>
        <v>0</v>
      </c>
      <c r="G11396" s="47">
        <f t="shared" ref="G11396:G11459" si="1250">F11396/2</f>
        <v>0</v>
      </c>
      <c r="M11396">
        <f t="shared" ref="M11396:M11459" si="1251">MONTH(A11396)</f>
        <v>11</v>
      </c>
      <c r="N11396">
        <f>IF(OR(WEEKDAY(A11396)=1,WEEKDAY(A11396)=7,COUNTIF('2027祝日等（不使用）'!$A$1:$A$20,単年カーブ!A11396)=1),0,1)</f>
        <v>1</v>
      </c>
      <c r="O11396">
        <f t="shared" si="1247"/>
        <v>17</v>
      </c>
      <c r="P11396">
        <f t="shared" ref="P11396:P11459" si="1252">IF(AND(O11396&gt;16,O11396&lt;41),1,0)</f>
        <v>1</v>
      </c>
      <c r="Q11396">
        <f t="shared" ref="Q11396:Q11459" si="1253">P11396*N11396</f>
        <v>1</v>
      </c>
    </row>
    <row r="11397" spans="1:17" ht="19.5" x14ac:dyDescent="0.4">
      <c r="A11397" s="33">
        <f t="shared" si="1248"/>
        <v>46715</v>
      </c>
      <c r="B11397" s="27" t="str">
        <f t="shared" si="1249"/>
        <v>(水)</v>
      </c>
      <c r="C11397" s="34">
        <v>0.35416666666666702</v>
      </c>
      <c r="D11397" s="16" t="s">
        <v>18</v>
      </c>
      <c r="E11397" s="35">
        <v>0.375</v>
      </c>
      <c r="F11397" s="50">
        <f>IF(COUNTIF('リスト（不使用）'!$A$5:$A$6,単年カーブ!$A$1),"希望数量入力ください",'単年（2027年度）'!$E$12*単年カーブ!$R$3+'単年（2027年度）'!$E$12*(1-単年カーブ!$R$3)*単年カーブ!Q11397)</f>
        <v>0</v>
      </c>
      <c r="G11397" s="47">
        <f t="shared" si="1250"/>
        <v>0</v>
      </c>
      <c r="M11397">
        <f t="shared" si="1251"/>
        <v>11</v>
      </c>
      <c r="N11397">
        <f>IF(OR(WEEKDAY(A11397)=1,WEEKDAY(A11397)=7,COUNTIF('2027祝日等（不使用）'!$A$1:$A$20,単年カーブ!A11397)=1),0,1)</f>
        <v>1</v>
      </c>
      <c r="O11397">
        <f t="shared" si="1247"/>
        <v>18</v>
      </c>
      <c r="P11397">
        <f t="shared" si="1252"/>
        <v>1</v>
      </c>
      <c r="Q11397">
        <f t="shared" si="1253"/>
        <v>1</v>
      </c>
    </row>
    <row r="11398" spans="1:17" ht="19.5" x14ac:dyDescent="0.4">
      <c r="A11398" s="33">
        <f t="shared" si="1248"/>
        <v>46715</v>
      </c>
      <c r="B11398" s="27" t="str">
        <f t="shared" si="1249"/>
        <v>(水)</v>
      </c>
      <c r="C11398" s="34">
        <v>0.375</v>
      </c>
      <c r="D11398" s="16" t="s">
        <v>18</v>
      </c>
      <c r="E11398" s="35">
        <v>0.39583333333333298</v>
      </c>
      <c r="F11398" s="50">
        <f>IF(COUNTIF('リスト（不使用）'!$A$5:$A$6,単年カーブ!$A$1),"希望数量入力ください",'単年（2027年度）'!$E$12*単年カーブ!$R$3+'単年（2027年度）'!$E$12*(1-単年カーブ!$R$3)*単年カーブ!Q11398)</f>
        <v>0</v>
      </c>
      <c r="G11398" s="47">
        <f t="shared" si="1250"/>
        <v>0</v>
      </c>
      <c r="M11398">
        <f t="shared" si="1251"/>
        <v>11</v>
      </c>
      <c r="N11398">
        <f>IF(OR(WEEKDAY(A11398)=1,WEEKDAY(A11398)=7,COUNTIF('2027祝日等（不使用）'!$A$1:$A$20,単年カーブ!A11398)=1),0,1)</f>
        <v>1</v>
      </c>
      <c r="O11398">
        <f t="shared" si="1247"/>
        <v>19</v>
      </c>
      <c r="P11398">
        <f t="shared" si="1252"/>
        <v>1</v>
      </c>
      <c r="Q11398">
        <f t="shared" si="1253"/>
        <v>1</v>
      </c>
    </row>
    <row r="11399" spans="1:17" ht="19.5" x14ac:dyDescent="0.4">
      <c r="A11399" s="33">
        <f t="shared" si="1248"/>
        <v>46715</v>
      </c>
      <c r="B11399" s="27" t="str">
        <f t="shared" si="1249"/>
        <v>(水)</v>
      </c>
      <c r="C11399" s="34">
        <v>0.39583333333333298</v>
      </c>
      <c r="D11399" s="16" t="s">
        <v>18</v>
      </c>
      <c r="E11399" s="35">
        <v>0.41666666666666702</v>
      </c>
      <c r="F11399" s="50">
        <f>IF(COUNTIF('リスト（不使用）'!$A$5:$A$6,単年カーブ!$A$1),"希望数量入力ください",'単年（2027年度）'!$E$12*単年カーブ!$R$3+'単年（2027年度）'!$E$12*(1-単年カーブ!$R$3)*単年カーブ!Q11399)</f>
        <v>0</v>
      </c>
      <c r="G11399" s="47">
        <f t="shared" si="1250"/>
        <v>0</v>
      </c>
      <c r="M11399">
        <f t="shared" si="1251"/>
        <v>11</v>
      </c>
      <c r="N11399">
        <f>IF(OR(WEEKDAY(A11399)=1,WEEKDAY(A11399)=7,COUNTIF('2027祝日等（不使用）'!$A$1:$A$20,単年カーブ!A11399)=1),0,1)</f>
        <v>1</v>
      </c>
      <c r="O11399">
        <f t="shared" si="1247"/>
        <v>20</v>
      </c>
      <c r="P11399">
        <f t="shared" si="1252"/>
        <v>1</v>
      </c>
      <c r="Q11399">
        <f t="shared" si="1253"/>
        <v>1</v>
      </c>
    </row>
    <row r="11400" spans="1:17" ht="19.5" x14ac:dyDescent="0.4">
      <c r="A11400" s="33">
        <f t="shared" si="1248"/>
        <v>46715</v>
      </c>
      <c r="B11400" s="27" t="str">
        <f t="shared" si="1249"/>
        <v>(水)</v>
      </c>
      <c r="C11400" s="34">
        <v>0.41666666666666702</v>
      </c>
      <c r="D11400" s="16" t="s">
        <v>18</v>
      </c>
      <c r="E11400" s="35">
        <v>0.4375</v>
      </c>
      <c r="F11400" s="50">
        <f>IF(COUNTIF('リスト（不使用）'!$A$5:$A$6,単年カーブ!$A$1),"希望数量入力ください",'単年（2027年度）'!$E$12*単年カーブ!$R$3+'単年（2027年度）'!$E$12*(1-単年カーブ!$R$3)*単年カーブ!Q11400)</f>
        <v>0</v>
      </c>
      <c r="G11400" s="47">
        <f t="shared" si="1250"/>
        <v>0</v>
      </c>
      <c r="M11400">
        <f t="shared" si="1251"/>
        <v>11</v>
      </c>
      <c r="N11400">
        <f>IF(OR(WEEKDAY(A11400)=1,WEEKDAY(A11400)=7,COUNTIF('2027祝日等（不使用）'!$A$1:$A$20,単年カーブ!A11400)=1),0,1)</f>
        <v>1</v>
      </c>
      <c r="O11400">
        <f t="shared" si="1247"/>
        <v>21</v>
      </c>
      <c r="P11400">
        <f t="shared" si="1252"/>
        <v>1</v>
      </c>
      <c r="Q11400">
        <f t="shared" si="1253"/>
        <v>1</v>
      </c>
    </row>
    <row r="11401" spans="1:17" ht="19.5" x14ac:dyDescent="0.4">
      <c r="A11401" s="33">
        <f t="shared" si="1248"/>
        <v>46715</v>
      </c>
      <c r="B11401" s="27" t="str">
        <f t="shared" si="1249"/>
        <v>(水)</v>
      </c>
      <c r="C11401" s="34">
        <v>0.4375</v>
      </c>
      <c r="D11401" s="16" t="s">
        <v>18</v>
      </c>
      <c r="E11401" s="35">
        <v>0.45833333333333298</v>
      </c>
      <c r="F11401" s="50">
        <f>IF(COUNTIF('リスト（不使用）'!$A$5:$A$6,単年カーブ!$A$1),"希望数量入力ください",'単年（2027年度）'!$E$12*単年カーブ!$R$3+'単年（2027年度）'!$E$12*(1-単年カーブ!$R$3)*単年カーブ!Q11401)</f>
        <v>0</v>
      </c>
      <c r="G11401" s="47">
        <f t="shared" si="1250"/>
        <v>0</v>
      </c>
      <c r="M11401">
        <f t="shared" si="1251"/>
        <v>11</v>
      </c>
      <c r="N11401">
        <f>IF(OR(WEEKDAY(A11401)=1,WEEKDAY(A11401)=7,COUNTIF('2027祝日等（不使用）'!$A$1:$A$20,単年カーブ!A11401)=1),0,1)</f>
        <v>1</v>
      </c>
      <c r="O11401">
        <f t="shared" si="1247"/>
        <v>22</v>
      </c>
      <c r="P11401">
        <f t="shared" si="1252"/>
        <v>1</v>
      </c>
      <c r="Q11401">
        <f t="shared" si="1253"/>
        <v>1</v>
      </c>
    </row>
    <row r="11402" spans="1:17" ht="19.5" x14ac:dyDescent="0.4">
      <c r="A11402" s="33">
        <f t="shared" si="1248"/>
        <v>46715</v>
      </c>
      <c r="B11402" s="27" t="str">
        <f t="shared" si="1249"/>
        <v>(水)</v>
      </c>
      <c r="C11402" s="34">
        <v>0.45833333333333298</v>
      </c>
      <c r="D11402" s="16" t="s">
        <v>18</v>
      </c>
      <c r="E11402" s="35">
        <v>0.47916666666666702</v>
      </c>
      <c r="F11402" s="50">
        <f>IF(COUNTIF('リスト（不使用）'!$A$5:$A$6,単年カーブ!$A$1),"希望数量入力ください",'単年（2027年度）'!$E$12*単年カーブ!$R$3+'単年（2027年度）'!$E$12*(1-単年カーブ!$R$3)*単年カーブ!Q11402)</f>
        <v>0</v>
      </c>
      <c r="G11402" s="47">
        <f t="shared" si="1250"/>
        <v>0</v>
      </c>
      <c r="M11402">
        <f t="shared" si="1251"/>
        <v>11</v>
      </c>
      <c r="N11402">
        <f>IF(OR(WEEKDAY(A11402)=1,WEEKDAY(A11402)=7,COUNTIF('2027祝日等（不使用）'!$A$1:$A$20,単年カーブ!A11402)=1),0,1)</f>
        <v>1</v>
      </c>
      <c r="O11402">
        <f t="shared" si="1247"/>
        <v>23</v>
      </c>
      <c r="P11402">
        <f t="shared" si="1252"/>
        <v>1</v>
      </c>
      <c r="Q11402">
        <f t="shared" si="1253"/>
        <v>1</v>
      </c>
    </row>
    <row r="11403" spans="1:17" ht="19.5" x14ac:dyDescent="0.4">
      <c r="A11403" s="33">
        <f t="shared" si="1248"/>
        <v>46715</v>
      </c>
      <c r="B11403" s="27" t="str">
        <f t="shared" si="1249"/>
        <v>(水)</v>
      </c>
      <c r="C11403" s="34">
        <v>0.47916666666666702</v>
      </c>
      <c r="D11403" s="16" t="s">
        <v>18</v>
      </c>
      <c r="E11403" s="35">
        <v>0.5</v>
      </c>
      <c r="F11403" s="50">
        <f>IF(COUNTIF('リスト（不使用）'!$A$5:$A$6,単年カーブ!$A$1),"希望数量入力ください",'単年（2027年度）'!$E$12*単年カーブ!$R$3+'単年（2027年度）'!$E$12*(1-単年カーブ!$R$3)*単年カーブ!Q11403)</f>
        <v>0</v>
      </c>
      <c r="G11403" s="47">
        <f t="shared" si="1250"/>
        <v>0</v>
      </c>
      <c r="M11403">
        <f t="shared" si="1251"/>
        <v>11</v>
      </c>
      <c r="N11403">
        <f>IF(OR(WEEKDAY(A11403)=1,WEEKDAY(A11403)=7,COUNTIF('2027祝日等（不使用）'!$A$1:$A$20,単年カーブ!A11403)=1),0,1)</f>
        <v>1</v>
      </c>
      <c r="O11403">
        <f t="shared" si="1247"/>
        <v>24</v>
      </c>
      <c r="P11403">
        <f t="shared" si="1252"/>
        <v>1</v>
      </c>
      <c r="Q11403">
        <f t="shared" si="1253"/>
        <v>1</v>
      </c>
    </row>
    <row r="11404" spans="1:17" ht="19.5" x14ac:dyDescent="0.4">
      <c r="A11404" s="33">
        <f t="shared" si="1248"/>
        <v>46715</v>
      </c>
      <c r="B11404" s="27" t="str">
        <f t="shared" si="1249"/>
        <v>(水)</v>
      </c>
      <c r="C11404" s="34">
        <v>0.5</v>
      </c>
      <c r="D11404" s="16" t="s">
        <v>18</v>
      </c>
      <c r="E11404" s="35">
        <v>0.52083333333333304</v>
      </c>
      <c r="F11404" s="50">
        <f>IF(COUNTIF('リスト（不使用）'!$A$5:$A$6,単年カーブ!$A$1),"希望数量入力ください",'単年（2027年度）'!$E$12*単年カーブ!$R$3+'単年（2027年度）'!$E$12*(1-単年カーブ!$R$3)*単年カーブ!Q11404)</f>
        <v>0</v>
      </c>
      <c r="G11404" s="47">
        <f t="shared" si="1250"/>
        <v>0</v>
      </c>
      <c r="M11404">
        <f t="shared" si="1251"/>
        <v>11</v>
      </c>
      <c r="N11404">
        <f>IF(OR(WEEKDAY(A11404)=1,WEEKDAY(A11404)=7,COUNTIF('2027祝日等（不使用）'!$A$1:$A$20,単年カーブ!A11404)=1),0,1)</f>
        <v>1</v>
      </c>
      <c r="O11404">
        <f t="shared" si="1247"/>
        <v>25</v>
      </c>
      <c r="P11404">
        <f t="shared" si="1252"/>
        <v>1</v>
      </c>
      <c r="Q11404">
        <f t="shared" si="1253"/>
        <v>1</v>
      </c>
    </row>
    <row r="11405" spans="1:17" ht="19.5" x14ac:dyDescent="0.4">
      <c r="A11405" s="33">
        <f t="shared" si="1248"/>
        <v>46715</v>
      </c>
      <c r="B11405" s="27" t="str">
        <f t="shared" si="1249"/>
        <v>(水)</v>
      </c>
      <c r="C11405" s="34">
        <v>0.52083333333333304</v>
      </c>
      <c r="D11405" s="16" t="s">
        <v>18</v>
      </c>
      <c r="E11405" s="35">
        <v>0.54166666666666696</v>
      </c>
      <c r="F11405" s="50">
        <f>IF(COUNTIF('リスト（不使用）'!$A$5:$A$6,単年カーブ!$A$1),"希望数量入力ください",'単年（2027年度）'!$E$12*単年カーブ!$R$3+'単年（2027年度）'!$E$12*(1-単年カーブ!$R$3)*単年カーブ!Q11405)</f>
        <v>0</v>
      </c>
      <c r="G11405" s="47">
        <f t="shared" si="1250"/>
        <v>0</v>
      </c>
      <c r="M11405">
        <f t="shared" si="1251"/>
        <v>11</v>
      </c>
      <c r="N11405">
        <f>IF(OR(WEEKDAY(A11405)=1,WEEKDAY(A11405)=7,COUNTIF('2027祝日等（不使用）'!$A$1:$A$20,単年カーブ!A11405)=1),0,1)</f>
        <v>1</v>
      </c>
      <c r="O11405">
        <f t="shared" si="1247"/>
        <v>26</v>
      </c>
      <c r="P11405">
        <f t="shared" si="1252"/>
        <v>1</v>
      </c>
      <c r="Q11405">
        <f t="shared" si="1253"/>
        <v>1</v>
      </c>
    </row>
    <row r="11406" spans="1:17" ht="19.5" x14ac:dyDescent="0.4">
      <c r="A11406" s="33">
        <f t="shared" si="1248"/>
        <v>46715</v>
      </c>
      <c r="B11406" s="27" t="str">
        <f t="shared" si="1249"/>
        <v>(水)</v>
      </c>
      <c r="C11406" s="34">
        <v>0.54166666666666696</v>
      </c>
      <c r="D11406" s="16" t="s">
        <v>18</v>
      </c>
      <c r="E11406" s="35">
        <v>0.5625</v>
      </c>
      <c r="F11406" s="50">
        <f>IF(COUNTIF('リスト（不使用）'!$A$5:$A$6,単年カーブ!$A$1),"希望数量入力ください",'単年（2027年度）'!$E$12*単年カーブ!$R$3+'単年（2027年度）'!$E$12*(1-単年カーブ!$R$3)*単年カーブ!Q11406)</f>
        <v>0</v>
      </c>
      <c r="G11406" s="47">
        <f t="shared" si="1250"/>
        <v>0</v>
      </c>
      <c r="M11406">
        <f t="shared" si="1251"/>
        <v>11</v>
      </c>
      <c r="N11406">
        <f>IF(OR(WEEKDAY(A11406)=1,WEEKDAY(A11406)=7,COUNTIF('2027祝日等（不使用）'!$A$1:$A$20,単年カーブ!A11406)=1),0,1)</f>
        <v>1</v>
      </c>
      <c r="O11406">
        <f t="shared" si="1247"/>
        <v>27</v>
      </c>
      <c r="P11406">
        <f t="shared" si="1252"/>
        <v>1</v>
      </c>
      <c r="Q11406">
        <f t="shared" si="1253"/>
        <v>1</v>
      </c>
    </row>
    <row r="11407" spans="1:17" ht="19.5" x14ac:dyDescent="0.4">
      <c r="A11407" s="33">
        <f t="shared" si="1248"/>
        <v>46715</v>
      </c>
      <c r="B11407" s="27" t="str">
        <f t="shared" si="1249"/>
        <v>(水)</v>
      </c>
      <c r="C11407" s="34">
        <v>0.5625</v>
      </c>
      <c r="D11407" s="16" t="s">
        <v>18</v>
      </c>
      <c r="E11407" s="35">
        <v>0.58333333333333304</v>
      </c>
      <c r="F11407" s="50">
        <f>IF(COUNTIF('リスト（不使用）'!$A$5:$A$6,単年カーブ!$A$1),"希望数量入力ください",'単年（2027年度）'!$E$12*単年カーブ!$R$3+'単年（2027年度）'!$E$12*(1-単年カーブ!$R$3)*単年カーブ!Q11407)</f>
        <v>0</v>
      </c>
      <c r="G11407" s="47">
        <f t="shared" si="1250"/>
        <v>0</v>
      </c>
      <c r="M11407">
        <f t="shared" si="1251"/>
        <v>11</v>
      </c>
      <c r="N11407">
        <f>IF(OR(WEEKDAY(A11407)=1,WEEKDAY(A11407)=7,COUNTIF('2027祝日等（不使用）'!$A$1:$A$20,単年カーブ!A11407)=1),0,1)</f>
        <v>1</v>
      </c>
      <c r="O11407">
        <f t="shared" si="1247"/>
        <v>28</v>
      </c>
      <c r="P11407">
        <f t="shared" si="1252"/>
        <v>1</v>
      </c>
      <c r="Q11407">
        <f t="shared" si="1253"/>
        <v>1</v>
      </c>
    </row>
    <row r="11408" spans="1:17" ht="19.5" x14ac:dyDescent="0.4">
      <c r="A11408" s="33">
        <f t="shared" si="1248"/>
        <v>46715</v>
      </c>
      <c r="B11408" s="27" t="str">
        <f t="shared" si="1249"/>
        <v>(水)</v>
      </c>
      <c r="C11408" s="34">
        <v>0.58333333333333304</v>
      </c>
      <c r="D11408" s="16" t="s">
        <v>18</v>
      </c>
      <c r="E11408" s="35">
        <v>0.60416666666666696</v>
      </c>
      <c r="F11408" s="50">
        <f>IF(COUNTIF('リスト（不使用）'!$A$5:$A$6,単年カーブ!$A$1),"希望数量入力ください",'単年（2027年度）'!$E$12*単年カーブ!$R$3+'単年（2027年度）'!$E$12*(1-単年カーブ!$R$3)*単年カーブ!Q11408)</f>
        <v>0</v>
      </c>
      <c r="G11408" s="47">
        <f t="shared" si="1250"/>
        <v>0</v>
      </c>
      <c r="M11408">
        <f t="shared" si="1251"/>
        <v>11</v>
      </c>
      <c r="N11408">
        <f>IF(OR(WEEKDAY(A11408)=1,WEEKDAY(A11408)=7,COUNTIF('2027祝日等（不使用）'!$A$1:$A$20,単年カーブ!A11408)=1),0,1)</f>
        <v>1</v>
      </c>
      <c r="O11408">
        <f t="shared" si="1247"/>
        <v>29</v>
      </c>
      <c r="P11408">
        <f t="shared" si="1252"/>
        <v>1</v>
      </c>
      <c r="Q11408">
        <f t="shared" si="1253"/>
        <v>1</v>
      </c>
    </row>
    <row r="11409" spans="1:17" ht="19.5" x14ac:dyDescent="0.4">
      <c r="A11409" s="33">
        <f t="shared" si="1248"/>
        <v>46715</v>
      </c>
      <c r="B11409" s="27" t="str">
        <f t="shared" si="1249"/>
        <v>(水)</v>
      </c>
      <c r="C11409" s="34">
        <v>0.60416666666666696</v>
      </c>
      <c r="D11409" s="16" t="s">
        <v>18</v>
      </c>
      <c r="E11409" s="35">
        <v>0.625</v>
      </c>
      <c r="F11409" s="50">
        <f>IF(COUNTIF('リスト（不使用）'!$A$5:$A$6,単年カーブ!$A$1),"希望数量入力ください",'単年（2027年度）'!$E$12*単年カーブ!$R$3+'単年（2027年度）'!$E$12*(1-単年カーブ!$R$3)*単年カーブ!Q11409)</f>
        <v>0</v>
      </c>
      <c r="G11409" s="47">
        <f t="shared" si="1250"/>
        <v>0</v>
      </c>
      <c r="M11409">
        <f t="shared" si="1251"/>
        <v>11</v>
      </c>
      <c r="N11409">
        <f>IF(OR(WEEKDAY(A11409)=1,WEEKDAY(A11409)=7,COUNTIF('2027祝日等（不使用）'!$A$1:$A$20,単年カーブ!A11409)=1),0,1)</f>
        <v>1</v>
      </c>
      <c r="O11409">
        <f t="shared" si="1247"/>
        <v>30</v>
      </c>
      <c r="P11409">
        <f t="shared" si="1252"/>
        <v>1</v>
      </c>
      <c r="Q11409">
        <f t="shared" si="1253"/>
        <v>1</v>
      </c>
    </row>
    <row r="11410" spans="1:17" ht="19.5" x14ac:dyDescent="0.4">
      <c r="A11410" s="33">
        <f t="shared" si="1248"/>
        <v>46715</v>
      </c>
      <c r="B11410" s="27" t="str">
        <f t="shared" si="1249"/>
        <v>(水)</v>
      </c>
      <c r="C11410" s="34">
        <v>0.625</v>
      </c>
      <c r="D11410" s="16" t="s">
        <v>18</v>
      </c>
      <c r="E11410" s="35">
        <v>0.64583333333333304</v>
      </c>
      <c r="F11410" s="50">
        <f>IF(COUNTIF('リスト（不使用）'!$A$5:$A$6,単年カーブ!$A$1),"希望数量入力ください",'単年（2027年度）'!$E$12*単年カーブ!$R$3+'単年（2027年度）'!$E$12*(1-単年カーブ!$R$3)*単年カーブ!Q11410)</f>
        <v>0</v>
      </c>
      <c r="G11410" s="47">
        <f t="shared" si="1250"/>
        <v>0</v>
      </c>
      <c r="M11410">
        <f t="shared" si="1251"/>
        <v>11</v>
      </c>
      <c r="N11410">
        <f>IF(OR(WEEKDAY(A11410)=1,WEEKDAY(A11410)=7,COUNTIF('2027祝日等（不使用）'!$A$1:$A$20,単年カーブ!A11410)=1),0,1)</f>
        <v>1</v>
      </c>
      <c r="O11410">
        <f t="shared" si="1247"/>
        <v>31</v>
      </c>
      <c r="P11410">
        <f t="shared" si="1252"/>
        <v>1</v>
      </c>
      <c r="Q11410">
        <f t="shared" si="1253"/>
        <v>1</v>
      </c>
    </row>
    <row r="11411" spans="1:17" ht="19.5" x14ac:dyDescent="0.4">
      <c r="A11411" s="33">
        <f t="shared" si="1248"/>
        <v>46715</v>
      </c>
      <c r="B11411" s="27" t="str">
        <f t="shared" si="1249"/>
        <v>(水)</v>
      </c>
      <c r="C11411" s="34">
        <v>0.64583333333333304</v>
      </c>
      <c r="D11411" s="16" t="s">
        <v>18</v>
      </c>
      <c r="E11411" s="35">
        <v>0.66666666666666696</v>
      </c>
      <c r="F11411" s="50">
        <f>IF(COUNTIF('リスト（不使用）'!$A$5:$A$6,単年カーブ!$A$1),"希望数量入力ください",'単年（2027年度）'!$E$12*単年カーブ!$R$3+'単年（2027年度）'!$E$12*(1-単年カーブ!$R$3)*単年カーブ!Q11411)</f>
        <v>0</v>
      </c>
      <c r="G11411" s="47">
        <f t="shared" si="1250"/>
        <v>0</v>
      </c>
      <c r="M11411">
        <f t="shared" si="1251"/>
        <v>11</v>
      </c>
      <c r="N11411">
        <f>IF(OR(WEEKDAY(A11411)=1,WEEKDAY(A11411)=7,COUNTIF('2027祝日等（不使用）'!$A$1:$A$20,単年カーブ!A11411)=1),0,1)</f>
        <v>1</v>
      </c>
      <c r="O11411">
        <f t="shared" si="1247"/>
        <v>32</v>
      </c>
      <c r="P11411">
        <f t="shared" si="1252"/>
        <v>1</v>
      </c>
      <c r="Q11411">
        <f t="shared" si="1253"/>
        <v>1</v>
      </c>
    </row>
    <row r="11412" spans="1:17" ht="19.5" x14ac:dyDescent="0.4">
      <c r="A11412" s="33">
        <f t="shared" si="1248"/>
        <v>46715</v>
      </c>
      <c r="B11412" s="27" t="str">
        <f t="shared" si="1249"/>
        <v>(水)</v>
      </c>
      <c r="C11412" s="34">
        <v>0.66666666666666696</v>
      </c>
      <c r="D11412" s="16" t="s">
        <v>18</v>
      </c>
      <c r="E11412" s="35">
        <v>0.6875</v>
      </c>
      <c r="F11412" s="50">
        <f>IF(COUNTIF('リスト（不使用）'!$A$5:$A$6,単年カーブ!$A$1),"希望数量入力ください",'単年（2027年度）'!$E$12*単年カーブ!$R$3+'単年（2027年度）'!$E$12*(1-単年カーブ!$R$3)*単年カーブ!Q11412)</f>
        <v>0</v>
      </c>
      <c r="G11412" s="47">
        <f t="shared" si="1250"/>
        <v>0</v>
      </c>
      <c r="M11412">
        <f t="shared" si="1251"/>
        <v>11</v>
      </c>
      <c r="N11412">
        <f>IF(OR(WEEKDAY(A11412)=1,WEEKDAY(A11412)=7,COUNTIF('2027祝日等（不使用）'!$A$1:$A$20,単年カーブ!A11412)=1),0,1)</f>
        <v>1</v>
      </c>
      <c r="O11412">
        <f t="shared" si="1247"/>
        <v>33</v>
      </c>
      <c r="P11412">
        <f t="shared" si="1252"/>
        <v>1</v>
      </c>
      <c r="Q11412">
        <f t="shared" si="1253"/>
        <v>1</v>
      </c>
    </row>
    <row r="11413" spans="1:17" ht="19.5" x14ac:dyDescent="0.4">
      <c r="A11413" s="33">
        <f t="shared" si="1248"/>
        <v>46715</v>
      </c>
      <c r="B11413" s="27" t="str">
        <f t="shared" si="1249"/>
        <v>(水)</v>
      </c>
      <c r="C11413" s="34">
        <v>0.6875</v>
      </c>
      <c r="D11413" s="16" t="s">
        <v>18</v>
      </c>
      <c r="E11413" s="35">
        <v>0.70833333333333304</v>
      </c>
      <c r="F11413" s="50">
        <f>IF(COUNTIF('リスト（不使用）'!$A$5:$A$6,単年カーブ!$A$1),"希望数量入力ください",'単年（2027年度）'!$E$12*単年カーブ!$R$3+'単年（2027年度）'!$E$12*(1-単年カーブ!$R$3)*単年カーブ!Q11413)</f>
        <v>0</v>
      </c>
      <c r="G11413" s="47">
        <f t="shared" si="1250"/>
        <v>0</v>
      </c>
      <c r="M11413">
        <f t="shared" si="1251"/>
        <v>11</v>
      </c>
      <c r="N11413">
        <f>IF(OR(WEEKDAY(A11413)=1,WEEKDAY(A11413)=7,COUNTIF('2027祝日等（不使用）'!$A$1:$A$20,単年カーブ!A11413)=1),0,1)</f>
        <v>1</v>
      </c>
      <c r="O11413">
        <f t="shared" si="1247"/>
        <v>34</v>
      </c>
      <c r="P11413">
        <f t="shared" si="1252"/>
        <v>1</v>
      </c>
      <c r="Q11413">
        <f t="shared" si="1253"/>
        <v>1</v>
      </c>
    </row>
    <row r="11414" spans="1:17" ht="19.5" x14ac:dyDescent="0.4">
      <c r="A11414" s="33">
        <f t="shared" si="1248"/>
        <v>46715</v>
      </c>
      <c r="B11414" s="27" t="str">
        <f t="shared" si="1249"/>
        <v>(水)</v>
      </c>
      <c r="C11414" s="34">
        <v>0.70833333333333304</v>
      </c>
      <c r="D11414" s="16" t="s">
        <v>18</v>
      </c>
      <c r="E11414" s="35">
        <v>0.72916666666666696</v>
      </c>
      <c r="F11414" s="50">
        <f>IF(COUNTIF('リスト（不使用）'!$A$5:$A$6,単年カーブ!$A$1),"希望数量入力ください",'単年（2027年度）'!$E$12*単年カーブ!$R$3+'単年（2027年度）'!$E$12*(1-単年カーブ!$R$3)*単年カーブ!Q11414)</f>
        <v>0</v>
      </c>
      <c r="G11414" s="47">
        <f t="shared" si="1250"/>
        <v>0</v>
      </c>
      <c r="M11414">
        <f t="shared" si="1251"/>
        <v>11</v>
      </c>
      <c r="N11414">
        <f>IF(OR(WEEKDAY(A11414)=1,WEEKDAY(A11414)=7,COUNTIF('2027祝日等（不使用）'!$A$1:$A$20,単年カーブ!A11414)=1),0,1)</f>
        <v>1</v>
      </c>
      <c r="O11414">
        <f t="shared" si="1247"/>
        <v>35</v>
      </c>
      <c r="P11414">
        <f t="shared" si="1252"/>
        <v>1</v>
      </c>
      <c r="Q11414">
        <f t="shared" si="1253"/>
        <v>1</v>
      </c>
    </row>
    <row r="11415" spans="1:17" ht="19.5" x14ac:dyDescent="0.4">
      <c r="A11415" s="33">
        <f t="shared" si="1248"/>
        <v>46715</v>
      </c>
      <c r="B11415" s="27" t="str">
        <f t="shared" si="1249"/>
        <v>(水)</v>
      </c>
      <c r="C11415" s="34">
        <v>0.72916666666666696</v>
      </c>
      <c r="D11415" s="16" t="s">
        <v>18</v>
      </c>
      <c r="E11415" s="35">
        <v>0.75</v>
      </c>
      <c r="F11415" s="50">
        <f>IF(COUNTIF('リスト（不使用）'!$A$5:$A$6,単年カーブ!$A$1),"希望数量入力ください",'単年（2027年度）'!$E$12*単年カーブ!$R$3+'単年（2027年度）'!$E$12*(1-単年カーブ!$R$3)*単年カーブ!Q11415)</f>
        <v>0</v>
      </c>
      <c r="G11415" s="47">
        <f t="shared" si="1250"/>
        <v>0</v>
      </c>
      <c r="M11415">
        <f t="shared" si="1251"/>
        <v>11</v>
      </c>
      <c r="N11415">
        <f>IF(OR(WEEKDAY(A11415)=1,WEEKDAY(A11415)=7,COUNTIF('2027祝日等（不使用）'!$A$1:$A$20,単年カーブ!A11415)=1),0,1)</f>
        <v>1</v>
      </c>
      <c r="O11415">
        <f t="shared" si="1247"/>
        <v>36</v>
      </c>
      <c r="P11415">
        <f t="shared" si="1252"/>
        <v>1</v>
      </c>
      <c r="Q11415">
        <f t="shared" si="1253"/>
        <v>1</v>
      </c>
    </row>
    <row r="11416" spans="1:17" ht="19.5" x14ac:dyDescent="0.4">
      <c r="A11416" s="33">
        <f t="shared" si="1248"/>
        <v>46715</v>
      </c>
      <c r="B11416" s="27" t="str">
        <f t="shared" si="1249"/>
        <v>(水)</v>
      </c>
      <c r="C11416" s="34">
        <v>0.75</v>
      </c>
      <c r="D11416" s="16" t="s">
        <v>18</v>
      </c>
      <c r="E11416" s="35">
        <v>0.77083333333333304</v>
      </c>
      <c r="F11416" s="50">
        <f>IF(COUNTIF('リスト（不使用）'!$A$5:$A$6,単年カーブ!$A$1),"希望数量入力ください",'単年（2027年度）'!$E$12*単年カーブ!$R$3+'単年（2027年度）'!$E$12*(1-単年カーブ!$R$3)*単年カーブ!Q11416)</f>
        <v>0</v>
      </c>
      <c r="G11416" s="47">
        <f t="shared" si="1250"/>
        <v>0</v>
      </c>
      <c r="M11416">
        <f t="shared" si="1251"/>
        <v>11</v>
      </c>
      <c r="N11416">
        <f>IF(OR(WEEKDAY(A11416)=1,WEEKDAY(A11416)=7,COUNTIF('2027祝日等（不使用）'!$A$1:$A$20,単年カーブ!A11416)=1),0,1)</f>
        <v>1</v>
      </c>
      <c r="O11416">
        <f t="shared" si="1247"/>
        <v>37</v>
      </c>
      <c r="P11416">
        <f t="shared" si="1252"/>
        <v>1</v>
      </c>
      <c r="Q11416">
        <f t="shared" si="1253"/>
        <v>1</v>
      </c>
    </row>
    <row r="11417" spans="1:17" ht="19.5" x14ac:dyDescent="0.4">
      <c r="A11417" s="33">
        <f t="shared" si="1248"/>
        <v>46715</v>
      </c>
      <c r="B11417" s="27" t="str">
        <f t="shared" si="1249"/>
        <v>(水)</v>
      </c>
      <c r="C11417" s="34">
        <v>0.77083333333333304</v>
      </c>
      <c r="D11417" s="16" t="s">
        <v>18</v>
      </c>
      <c r="E11417" s="35">
        <v>0.79166666666666696</v>
      </c>
      <c r="F11417" s="50">
        <f>IF(COUNTIF('リスト（不使用）'!$A$5:$A$6,単年カーブ!$A$1),"希望数量入力ください",'単年（2027年度）'!$E$12*単年カーブ!$R$3+'単年（2027年度）'!$E$12*(1-単年カーブ!$R$3)*単年カーブ!Q11417)</f>
        <v>0</v>
      </c>
      <c r="G11417" s="47">
        <f t="shared" si="1250"/>
        <v>0</v>
      </c>
      <c r="M11417">
        <f t="shared" si="1251"/>
        <v>11</v>
      </c>
      <c r="N11417">
        <f>IF(OR(WEEKDAY(A11417)=1,WEEKDAY(A11417)=7,COUNTIF('2027祝日等（不使用）'!$A$1:$A$20,単年カーブ!A11417)=1),0,1)</f>
        <v>1</v>
      </c>
      <c r="O11417">
        <f t="shared" si="1247"/>
        <v>38</v>
      </c>
      <c r="P11417">
        <f t="shared" si="1252"/>
        <v>1</v>
      </c>
      <c r="Q11417">
        <f t="shared" si="1253"/>
        <v>1</v>
      </c>
    </row>
    <row r="11418" spans="1:17" ht="19.5" x14ac:dyDescent="0.4">
      <c r="A11418" s="33">
        <f t="shared" si="1248"/>
        <v>46715</v>
      </c>
      <c r="B11418" s="27" t="str">
        <f t="shared" si="1249"/>
        <v>(水)</v>
      </c>
      <c r="C11418" s="34">
        <v>0.79166666666666696</v>
      </c>
      <c r="D11418" s="16" t="s">
        <v>18</v>
      </c>
      <c r="E11418" s="35">
        <v>0.8125</v>
      </c>
      <c r="F11418" s="50">
        <f>IF(COUNTIF('リスト（不使用）'!$A$5:$A$6,単年カーブ!$A$1),"希望数量入力ください",'単年（2027年度）'!$E$12*単年カーブ!$R$3+'単年（2027年度）'!$E$12*(1-単年カーブ!$R$3)*単年カーブ!Q11418)</f>
        <v>0</v>
      </c>
      <c r="G11418" s="47">
        <f t="shared" si="1250"/>
        <v>0</v>
      </c>
      <c r="M11418">
        <f t="shared" si="1251"/>
        <v>11</v>
      </c>
      <c r="N11418">
        <f>IF(OR(WEEKDAY(A11418)=1,WEEKDAY(A11418)=7,COUNTIF('2027祝日等（不使用）'!$A$1:$A$20,単年カーブ!A11418)=1),0,1)</f>
        <v>1</v>
      </c>
      <c r="O11418">
        <f t="shared" si="1247"/>
        <v>39</v>
      </c>
      <c r="P11418">
        <f t="shared" si="1252"/>
        <v>1</v>
      </c>
      <c r="Q11418">
        <f t="shared" si="1253"/>
        <v>1</v>
      </c>
    </row>
    <row r="11419" spans="1:17" ht="19.5" x14ac:dyDescent="0.4">
      <c r="A11419" s="33">
        <f t="shared" si="1248"/>
        <v>46715</v>
      </c>
      <c r="B11419" s="27" t="str">
        <f t="shared" si="1249"/>
        <v>(水)</v>
      </c>
      <c r="C11419" s="34">
        <v>0.8125</v>
      </c>
      <c r="D11419" s="16" t="s">
        <v>18</v>
      </c>
      <c r="E11419" s="35">
        <v>0.83333333333333304</v>
      </c>
      <c r="F11419" s="50">
        <f>IF(COUNTIF('リスト（不使用）'!$A$5:$A$6,単年カーブ!$A$1),"希望数量入力ください",'単年（2027年度）'!$E$12*単年カーブ!$R$3+'単年（2027年度）'!$E$12*(1-単年カーブ!$R$3)*単年カーブ!Q11419)</f>
        <v>0</v>
      </c>
      <c r="G11419" s="47">
        <f t="shared" si="1250"/>
        <v>0</v>
      </c>
      <c r="M11419">
        <f t="shared" si="1251"/>
        <v>11</v>
      </c>
      <c r="N11419">
        <f>IF(OR(WEEKDAY(A11419)=1,WEEKDAY(A11419)=7,COUNTIF('2027祝日等（不使用）'!$A$1:$A$20,単年カーブ!A11419)=1),0,1)</f>
        <v>1</v>
      </c>
      <c r="O11419">
        <f t="shared" si="1247"/>
        <v>40</v>
      </c>
      <c r="P11419">
        <f t="shared" si="1252"/>
        <v>1</v>
      </c>
      <c r="Q11419">
        <f t="shared" si="1253"/>
        <v>1</v>
      </c>
    </row>
    <row r="11420" spans="1:17" ht="19.5" x14ac:dyDescent="0.4">
      <c r="A11420" s="33">
        <f t="shared" si="1248"/>
        <v>46715</v>
      </c>
      <c r="B11420" s="27" t="str">
        <f t="shared" si="1249"/>
        <v>(水)</v>
      </c>
      <c r="C11420" s="34">
        <v>0.83333333333333304</v>
      </c>
      <c r="D11420" s="16" t="s">
        <v>18</v>
      </c>
      <c r="E11420" s="35">
        <v>0.85416666666666696</v>
      </c>
      <c r="F11420" s="50">
        <f>IF(COUNTIF('リスト（不使用）'!$A$5:$A$6,単年カーブ!$A$1),"希望数量入力ください",'単年（2027年度）'!$E$12*単年カーブ!$R$3+'単年（2027年度）'!$E$12*(1-単年カーブ!$R$3)*単年カーブ!Q11420)</f>
        <v>0</v>
      </c>
      <c r="G11420" s="47">
        <f t="shared" si="1250"/>
        <v>0</v>
      </c>
      <c r="M11420">
        <f t="shared" si="1251"/>
        <v>11</v>
      </c>
      <c r="N11420">
        <f>IF(OR(WEEKDAY(A11420)=1,WEEKDAY(A11420)=7,COUNTIF('2027祝日等（不使用）'!$A$1:$A$20,単年カーブ!A11420)=1),0,1)</f>
        <v>1</v>
      </c>
      <c r="O11420">
        <f t="shared" si="1247"/>
        <v>41</v>
      </c>
      <c r="P11420">
        <f t="shared" si="1252"/>
        <v>0</v>
      </c>
      <c r="Q11420">
        <f t="shared" si="1253"/>
        <v>0</v>
      </c>
    </row>
    <row r="11421" spans="1:17" ht="19.5" x14ac:dyDescent="0.4">
      <c r="A11421" s="33">
        <f t="shared" si="1248"/>
        <v>46715</v>
      </c>
      <c r="B11421" s="27" t="str">
        <f t="shared" si="1249"/>
        <v>(水)</v>
      </c>
      <c r="C11421" s="34">
        <v>0.85416666666666696</v>
      </c>
      <c r="D11421" s="16" t="s">
        <v>18</v>
      </c>
      <c r="E11421" s="35">
        <v>0.875</v>
      </c>
      <c r="F11421" s="50">
        <f>IF(COUNTIF('リスト（不使用）'!$A$5:$A$6,単年カーブ!$A$1),"希望数量入力ください",'単年（2027年度）'!$E$12*単年カーブ!$R$3+'単年（2027年度）'!$E$12*(1-単年カーブ!$R$3)*単年カーブ!Q11421)</f>
        <v>0</v>
      </c>
      <c r="G11421" s="47">
        <f t="shared" si="1250"/>
        <v>0</v>
      </c>
      <c r="M11421">
        <f t="shared" si="1251"/>
        <v>11</v>
      </c>
      <c r="N11421">
        <f>IF(OR(WEEKDAY(A11421)=1,WEEKDAY(A11421)=7,COUNTIF('2027祝日等（不使用）'!$A$1:$A$20,単年カーブ!A11421)=1),0,1)</f>
        <v>1</v>
      </c>
      <c r="O11421">
        <f t="shared" si="1247"/>
        <v>42</v>
      </c>
      <c r="P11421">
        <f t="shared" si="1252"/>
        <v>0</v>
      </c>
      <c r="Q11421">
        <f t="shared" si="1253"/>
        <v>0</v>
      </c>
    </row>
    <row r="11422" spans="1:17" ht="19.5" x14ac:dyDescent="0.4">
      <c r="A11422" s="33">
        <f t="shared" si="1248"/>
        <v>46715</v>
      </c>
      <c r="B11422" s="27" t="str">
        <f t="shared" si="1249"/>
        <v>(水)</v>
      </c>
      <c r="C11422" s="34">
        <v>0.875</v>
      </c>
      <c r="D11422" s="16" t="s">
        <v>18</v>
      </c>
      <c r="E11422" s="35">
        <v>0.89583333333333304</v>
      </c>
      <c r="F11422" s="50">
        <f>IF(COUNTIF('リスト（不使用）'!$A$5:$A$6,単年カーブ!$A$1),"希望数量入力ください",'単年（2027年度）'!$E$12*単年カーブ!$R$3+'単年（2027年度）'!$E$12*(1-単年カーブ!$R$3)*単年カーブ!Q11422)</f>
        <v>0</v>
      </c>
      <c r="G11422" s="47">
        <f t="shared" si="1250"/>
        <v>0</v>
      </c>
      <c r="M11422">
        <f t="shared" si="1251"/>
        <v>11</v>
      </c>
      <c r="N11422">
        <f>IF(OR(WEEKDAY(A11422)=1,WEEKDAY(A11422)=7,COUNTIF('2027祝日等（不使用）'!$A$1:$A$20,単年カーブ!A11422)=1),0,1)</f>
        <v>1</v>
      </c>
      <c r="O11422">
        <f t="shared" si="1247"/>
        <v>43</v>
      </c>
      <c r="P11422">
        <f t="shared" si="1252"/>
        <v>0</v>
      </c>
      <c r="Q11422">
        <f t="shared" si="1253"/>
        <v>0</v>
      </c>
    </row>
    <row r="11423" spans="1:17" ht="19.5" x14ac:dyDescent="0.4">
      <c r="A11423" s="33">
        <f t="shared" si="1248"/>
        <v>46715</v>
      </c>
      <c r="B11423" s="27" t="str">
        <f t="shared" si="1249"/>
        <v>(水)</v>
      </c>
      <c r="C11423" s="34">
        <v>0.89583333333333304</v>
      </c>
      <c r="D11423" s="16" t="s">
        <v>18</v>
      </c>
      <c r="E11423" s="35">
        <v>0.91666666666666696</v>
      </c>
      <c r="F11423" s="50">
        <f>IF(COUNTIF('リスト（不使用）'!$A$5:$A$6,単年カーブ!$A$1),"希望数量入力ください",'単年（2027年度）'!$E$12*単年カーブ!$R$3+'単年（2027年度）'!$E$12*(1-単年カーブ!$R$3)*単年カーブ!Q11423)</f>
        <v>0</v>
      </c>
      <c r="G11423" s="47">
        <f t="shared" si="1250"/>
        <v>0</v>
      </c>
      <c r="M11423">
        <f t="shared" si="1251"/>
        <v>11</v>
      </c>
      <c r="N11423">
        <f>IF(OR(WEEKDAY(A11423)=1,WEEKDAY(A11423)=7,COUNTIF('2027祝日等（不使用）'!$A$1:$A$20,単年カーブ!A11423)=1),0,1)</f>
        <v>1</v>
      </c>
      <c r="O11423">
        <f t="shared" si="1247"/>
        <v>44</v>
      </c>
      <c r="P11423">
        <f t="shared" si="1252"/>
        <v>0</v>
      </c>
      <c r="Q11423">
        <f t="shared" si="1253"/>
        <v>0</v>
      </c>
    </row>
    <row r="11424" spans="1:17" ht="19.5" x14ac:dyDescent="0.4">
      <c r="A11424" s="33">
        <f t="shared" si="1248"/>
        <v>46715</v>
      </c>
      <c r="B11424" s="27" t="str">
        <f t="shared" si="1249"/>
        <v>(水)</v>
      </c>
      <c r="C11424" s="34">
        <v>0.91666666666666696</v>
      </c>
      <c r="D11424" s="16" t="s">
        <v>18</v>
      </c>
      <c r="E11424" s="35">
        <v>0.9375</v>
      </c>
      <c r="F11424" s="50">
        <f>IF(COUNTIF('リスト（不使用）'!$A$5:$A$6,単年カーブ!$A$1),"希望数量入力ください",'単年（2027年度）'!$E$12*単年カーブ!$R$3+'単年（2027年度）'!$E$12*(1-単年カーブ!$R$3)*単年カーブ!Q11424)</f>
        <v>0</v>
      </c>
      <c r="G11424" s="47">
        <f t="shared" si="1250"/>
        <v>0</v>
      </c>
      <c r="M11424">
        <f t="shared" si="1251"/>
        <v>11</v>
      </c>
      <c r="N11424">
        <f>IF(OR(WEEKDAY(A11424)=1,WEEKDAY(A11424)=7,COUNTIF('2027祝日等（不使用）'!$A$1:$A$20,単年カーブ!A11424)=1),0,1)</f>
        <v>1</v>
      </c>
      <c r="O11424">
        <f t="shared" si="1247"/>
        <v>45</v>
      </c>
      <c r="P11424">
        <f t="shared" si="1252"/>
        <v>0</v>
      </c>
      <c r="Q11424">
        <f t="shared" si="1253"/>
        <v>0</v>
      </c>
    </row>
    <row r="11425" spans="1:17" ht="19.5" x14ac:dyDescent="0.4">
      <c r="A11425" s="33">
        <f t="shared" si="1248"/>
        <v>46715</v>
      </c>
      <c r="B11425" s="27" t="str">
        <f t="shared" si="1249"/>
        <v>(水)</v>
      </c>
      <c r="C11425" s="34">
        <v>0.9375</v>
      </c>
      <c r="D11425" s="16" t="s">
        <v>18</v>
      </c>
      <c r="E11425" s="35">
        <v>0.95833333333333304</v>
      </c>
      <c r="F11425" s="50">
        <f>IF(COUNTIF('リスト（不使用）'!$A$5:$A$6,単年カーブ!$A$1),"希望数量入力ください",'単年（2027年度）'!$E$12*単年カーブ!$R$3+'単年（2027年度）'!$E$12*(1-単年カーブ!$R$3)*単年カーブ!Q11425)</f>
        <v>0</v>
      </c>
      <c r="G11425" s="47">
        <f t="shared" si="1250"/>
        <v>0</v>
      </c>
      <c r="M11425">
        <f t="shared" si="1251"/>
        <v>11</v>
      </c>
      <c r="N11425">
        <f>IF(OR(WEEKDAY(A11425)=1,WEEKDAY(A11425)=7,COUNTIF('2027祝日等（不使用）'!$A$1:$A$20,単年カーブ!A11425)=1),0,1)</f>
        <v>1</v>
      </c>
      <c r="O11425">
        <f t="shared" si="1247"/>
        <v>46</v>
      </c>
      <c r="P11425">
        <f t="shared" si="1252"/>
        <v>0</v>
      </c>
      <c r="Q11425">
        <f t="shared" si="1253"/>
        <v>0</v>
      </c>
    </row>
    <row r="11426" spans="1:17" ht="19.5" x14ac:dyDescent="0.4">
      <c r="A11426" s="33">
        <f t="shared" si="1248"/>
        <v>46715</v>
      </c>
      <c r="B11426" s="27" t="str">
        <f t="shared" si="1249"/>
        <v>(水)</v>
      </c>
      <c r="C11426" s="34">
        <v>0.95833333333333304</v>
      </c>
      <c r="D11426" s="16" t="s">
        <v>18</v>
      </c>
      <c r="E11426" s="35">
        <v>0.97916666666666696</v>
      </c>
      <c r="F11426" s="50">
        <f>IF(COUNTIF('リスト（不使用）'!$A$5:$A$6,単年カーブ!$A$1),"希望数量入力ください",'単年（2027年度）'!$E$12*単年カーブ!$R$3+'単年（2027年度）'!$E$12*(1-単年カーブ!$R$3)*単年カーブ!Q11426)</f>
        <v>0</v>
      </c>
      <c r="G11426" s="47">
        <f t="shared" si="1250"/>
        <v>0</v>
      </c>
      <c r="M11426">
        <f t="shared" si="1251"/>
        <v>11</v>
      </c>
      <c r="N11426">
        <f>IF(OR(WEEKDAY(A11426)=1,WEEKDAY(A11426)=7,COUNTIF('2027祝日等（不使用）'!$A$1:$A$20,単年カーブ!A11426)=1),0,1)</f>
        <v>1</v>
      </c>
      <c r="O11426">
        <f t="shared" si="1247"/>
        <v>47</v>
      </c>
      <c r="P11426">
        <f t="shared" si="1252"/>
        <v>0</v>
      </c>
      <c r="Q11426">
        <f t="shared" si="1253"/>
        <v>0</v>
      </c>
    </row>
    <row r="11427" spans="1:17" ht="19.5" x14ac:dyDescent="0.4">
      <c r="A11427" s="33">
        <f t="shared" si="1248"/>
        <v>46715</v>
      </c>
      <c r="B11427" s="27" t="str">
        <f t="shared" si="1249"/>
        <v>(水)</v>
      </c>
      <c r="C11427" s="34">
        <v>0.97916666666666696</v>
      </c>
      <c r="D11427" s="16" t="s">
        <v>18</v>
      </c>
      <c r="E11427" s="35" t="s">
        <v>17</v>
      </c>
      <c r="F11427" s="50">
        <f>IF(COUNTIF('リスト（不使用）'!$A$5:$A$6,単年カーブ!$A$1),"希望数量入力ください",'単年（2027年度）'!$E$12*単年カーブ!$R$3+'単年（2027年度）'!$E$12*(1-単年カーブ!$R$3)*単年カーブ!Q11427)</f>
        <v>0</v>
      </c>
      <c r="G11427" s="47">
        <f t="shared" si="1250"/>
        <v>0</v>
      </c>
      <c r="M11427">
        <f t="shared" si="1251"/>
        <v>11</v>
      </c>
      <c r="N11427">
        <f>IF(OR(WEEKDAY(A11427)=1,WEEKDAY(A11427)=7,COUNTIF('2027祝日等（不使用）'!$A$1:$A$20,単年カーブ!A11427)=1),0,1)</f>
        <v>1</v>
      </c>
      <c r="O11427">
        <f t="shared" si="1247"/>
        <v>48</v>
      </c>
      <c r="P11427">
        <f t="shared" si="1252"/>
        <v>0</v>
      </c>
      <c r="Q11427">
        <f t="shared" si="1253"/>
        <v>0</v>
      </c>
    </row>
    <row r="11428" spans="1:17" ht="19.5" x14ac:dyDescent="0.4">
      <c r="A11428" s="33">
        <f t="shared" si="1248"/>
        <v>46716</v>
      </c>
      <c r="B11428" s="27" t="str">
        <f t="shared" si="1249"/>
        <v>(木)</v>
      </c>
      <c r="C11428" s="34">
        <v>0</v>
      </c>
      <c r="D11428" s="16" t="s">
        <v>18</v>
      </c>
      <c r="E11428" s="35">
        <v>2.0833333333333332E-2</v>
      </c>
      <c r="F11428" s="50">
        <f>IF(COUNTIF('リスト（不使用）'!$A$5:$A$6,単年カーブ!$A$1),"希望数量入力ください",'単年（2027年度）'!$E$12*単年カーブ!$R$3+'単年（2027年度）'!$E$12*(1-単年カーブ!$R$3)*単年カーブ!Q11428)</f>
        <v>0</v>
      </c>
      <c r="G11428" s="47">
        <f t="shared" si="1250"/>
        <v>0</v>
      </c>
      <c r="M11428">
        <f t="shared" si="1251"/>
        <v>11</v>
      </c>
      <c r="N11428">
        <f>IF(OR(WEEKDAY(A11428)=1,WEEKDAY(A11428)=7,COUNTIF('2027祝日等（不使用）'!$A$1:$A$20,単年カーブ!A11428)=1),0,1)</f>
        <v>1</v>
      </c>
      <c r="O11428">
        <f t="shared" si="1247"/>
        <v>1</v>
      </c>
      <c r="P11428">
        <f t="shared" si="1252"/>
        <v>0</v>
      </c>
      <c r="Q11428">
        <f t="shared" si="1253"/>
        <v>0</v>
      </c>
    </row>
    <row r="11429" spans="1:17" ht="19.5" x14ac:dyDescent="0.4">
      <c r="A11429" s="33">
        <f t="shared" si="1248"/>
        <v>46716</v>
      </c>
      <c r="B11429" s="27" t="str">
        <f t="shared" si="1249"/>
        <v>(木)</v>
      </c>
      <c r="C11429" s="34">
        <v>2.0833333333333332E-2</v>
      </c>
      <c r="D11429" s="16" t="s">
        <v>18</v>
      </c>
      <c r="E11429" s="35">
        <v>4.1666666666666664E-2</v>
      </c>
      <c r="F11429" s="50">
        <f>IF(COUNTIF('リスト（不使用）'!$A$5:$A$6,単年カーブ!$A$1),"希望数量入力ください",'単年（2027年度）'!$E$12*単年カーブ!$R$3+'単年（2027年度）'!$E$12*(1-単年カーブ!$R$3)*単年カーブ!Q11429)</f>
        <v>0</v>
      </c>
      <c r="G11429" s="47">
        <f t="shared" si="1250"/>
        <v>0</v>
      </c>
      <c r="M11429">
        <f t="shared" si="1251"/>
        <v>11</v>
      </c>
      <c r="N11429">
        <f>IF(OR(WEEKDAY(A11429)=1,WEEKDAY(A11429)=7,COUNTIF('2027祝日等（不使用）'!$A$1:$A$20,単年カーブ!A11429)=1),0,1)</f>
        <v>1</v>
      </c>
      <c r="O11429">
        <f t="shared" si="1247"/>
        <v>2</v>
      </c>
      <c r="P11429">
        <f t="shared" si="1252"/>
        <v>0</v>
      </c>
      <c r="Q11429">
        <f t="shared" si="1253"/>
        <v>0</v>
      </c>
    </row>
    <row r="11430" spans="1:17" ht="19.5" x14ac:dyDescent="0.4">
      <c r="A11430" s="33">
        <f t="shared" si="1248"/>
        <v>46716</v>
      </c>
      <c r="B11430" s="27" t="str">
        <f t="shared" si="1249"/>
        <v>(木)</v>
      </c>
      <c r="C11430" s="34">
        <v>4.1666666666666664E-2</v>
      </c>
      <c r="D11430" s="16" t="s">
        <v>18</v>
      </c>
      <c r="E11430" s="35">
        <v>6.25E-2</v>
      </c>
      <c r="F11430" s="50">
        <f>IF(COUNTIF('リスト（不使用）'!$A$5:$A$6,単年カーブ!$A$1),"希望数量入力ください",'単年（2027年度）'!$E$12*単年カーブ!$R$3+'単年（2027年度）'!$E$12*(1-単年カーブ!$R$3)*単年カーブ!Q11430)</f>
        <v>0</v>
      </c>
      <c r="G11430" s="47">
        <f t="shared" si="1250"/>
        <v>0</v>
      </c>
      <c r="M11430">
        <f t="shared" si="1251"/>
        <v>11</v>
      </c>
      <c r="N11430">
        <f>IF(OR(WEEKDAY(A11430)=1,WEEKDAY(A11430)=7,COUNTIF('2027祝日等（不使用）'!$A$1:$A$20,単年カーブ!A11430)=1),0,1)</f>
        <v>1</v>
      </c>
      <c r="O11430">
        <f t="shared" si="1247"/>
        <v>3</v>
      </c>
      <c r="P11430">
        <f t="shared" si="1252"/>
        <v>0</v>
      </c>
      <c r="Q11430">
        <f t="shared" si="1253"/>
        <v>0</v>
      </c>
    </row>
    <row r="11431" spans="1:17" ht="19.5" x14ac:dyDescent="0.4">
      <c r="A11431" s="33">
        <f t="shared" si="1248"/>
        <v>46716</v>
      </c>
      <c r="B11431" s="27" t="str">
        <f t="shared" si="1249"/>
        <v>(木)</v>
      </c>
      <c r="C11431" s="34">
        <v>6.25E-2</v>
      </c>
      <c r="D11431" s="16" t="s">
        <v>18</v>
      </c>
      <c r="E11431" s="35">
        <v>8.3333333333333301E-2</v>
      </c>
      <c r="F11431" s="50">
        <f>IF(COUNTIF('リスト（不使用）'!$A$5:$A$6,単年カーブ!$A$1),"希望数量入力ください",'単年（2027年度）'!$E$12*単年カーブ!$R$3+'単年（2027年度）'!$E$12*(1-単年カーブ!$R$3)*単年カーブ!Q11431)</f>
        <v>0</v>
      </c>
      <c r="G11431" s="47">
        <f t="shared" si="1250"/>
        <v>0</v>
      </c>
      <c r="M11431">
        <f t="shared" si="1251"/>
        <v>11</v>
      </c>
      <c r="N11431">
        <f>IF(OR(WEEKDAY(A11431)=1,WEEKDAY(A11431)=7,COUNTIF('2027祝日等（不使用）'!$A$1:$A$20,単年カーブ!A11431)=1),0,1)</f>
        <v>1</v>
      </c>
      <c r="O11431">
        <f t="shared" si="1247"/>
        <v>4</v>
      </c>
      <c r="P11431">
        <f t="shared" si="1252"/>
        <v>0</v>
      </c>
      <c r="Q11431">
        <f t="shared" si="1253"/>
        <v>0</v>
      </c>
    </row>
    <row r="11432" spans="1:17" ht="19.5" x14ac:dyDescent="0.4">
      <c r="A11432" s="33">
        <f t="shared" si="1248"/>
        <v>46716</v>
      </c>
      <c r="B11432" s="27" t="str">
        <f t="shared" si="1249"/>
        <v>(木)</v>
      </c>
      <c r="C11432" s="34">
        <v>8.3333333333333301E-2</v>
      </c>
      <c r="D11432" s="16" t="s">
        <v>18</v>
      </c>
      <c r="E11432" s="35">
        <v>0.104166666666667</v>
      </c>
      <c r="F11432" s="50">
        <f>IF(COUNTIF('リスト（不使用）'!$A$5:$A$6,単年カーブ!$A$1),"希望数量入力ください",'単年（2027年度）'!$E$12*単年カーブ!$R$3+'単年（2027年度）'!$E$12*(1-単年カーブ!$R$3)*単年カーブ!Q11432)</f>
        <v>0</v>
      </c>
      <c r="G11432" s="47">
        <f t="shared" si="1250"/>
        <v>0</v>
      </c>
      <c r="M11432">
        <f t="shared" si="1251"/>
        <v>11</v>
      </c>
      <c r="N11432">
        <f>IF(OR(WEEKDAY(A11432)=1,WEEKDAY(A11432)=7,COUNTIF('2027祝日等（不使用）'!$A$1:$A$20,単年カーブ!A11432)=1),0,1)</f>
        <v>1</v>
      </c>
      <c r="O11432">
        <f t="shared" si="1247"/>
        <v>5</v>
      </c>
      <c r="P11432">
        <f t="shared" si="1252"/>
        <v>0</v>
      </c>
      <c r="Q11432">
        <f t="shared" si="1253"/>
        <v>0</v>
      </c>
    </row>
    <row r="11433" spans="1:17" ht="19.5" x14ac:dyDescent="0.4">
      <c r="A11433" s="33">
        <f t="shared" si="1248"/>
        <v>46716</v>
      </c>
      <c r="B11433" s="27" t="str">
        <f t="shared" si="1249"/>
        <v>(木)</v>
      </c>
      <c r="C11433" s="34">
        <v>0.104166666666667</v>
      </c>
      <c r="D11433" s="16" t="s">
        <v>18</v>
      </c>
      <c r="E11433" s="35">
        <v>0.125</v>
      </c>
      <c r="F11433" s="50">
        <f>IF(COUNTIF('リスト（不使用）'!$A$5:$A$6,単年カーブ!$A$1),"希望数量入力ください",'単年（2027年度）'!$E$12*単年カーブ!$R$3+'単年（2027年度）'!$E$12*(1-単年カーブ!$R$3)*単年カーブ!Q11433)</f>
        <v>0</v>
      </c>
      <c r="G11433" s="47">
        <f t="shared" si="1250"/>
        <v>0</v>
      </c>
      <c r="M11433">
        <f t="shared" si="1251"/>
        <v>11</v>
      </c>
      <c r="N11433">
        <f>IF(OR(WEEKDAY(A11433)=1,WEEKDAY(A11433)=7,COUNTIF('2027祝日等（不使用）'!$A$1:$A$20,単年カーブ!A11433)=1),0,1)</f>
        <v>1</v>
      </c>
      <c r="O11433">
        <f t="shared" si="1247"/>
        <v>6</v>
      </c>
      <c r="P11433">
        <f t="shared" si="1252"/>
        <v>0</v>
      </c>
      <c r="Q11433">
        <f t="shared" si="1253"/>
        <v>0</v>
      </c>
    </row>
    <row r="11434" spans="1:17" ht="19.5" x14ac:dyDescent="0.4">
      <c r="A11434" s="33">
        <f t="shared" si="1248"/>
        <v>46716</v>
      </c>
      <c r="B11434" s="27" t="str">
        <f t="shared" si="1249"/>
        <v>(木)</v>
      </c>
      <c r="C11434" s="34">
        <v>0.125</v>
      </c>
      <c r="D11434" s="16" t="s">
        <v>18</v>
      </c>
      <c r="E11434" s="35">
        <v>0.14583333333333301</v>
      </c>
      <c r="F11434" s="50">
        <f>IF(COUNTIF('リスト（不使用）'!$A$5:$A$6,単年カーブ!$A$1),"希望数量入力ください",'単年（2027年度）'!$E$12*単年カーブ!$R$3+'単年（2027年度）'!$E$12*(1-単年カーブ!$R$3)*単年カーブ!Q11434)</f>
        <v>0</v>
      </c>
      <c r="G11434" s="47">
        <f t="shared" si="1250"/>
        <v>0</v>
      </c>
      <c r="M11434">
        <f t="shared" si="1251"/>
        <v>11</v>
      </c>
      <c r="N11434">
        <f>IF(OR(WEEKDAY(A11434)=1,WEEKDAY(A11434)=7,COUNTIF('2027祝日等（不使用）'!$A$1:$A$20,単年カーブ!A11434)=1),0,1)</f>
        <v>1</v>
      </c>
      <c r="O11434">
        <f t="shared" si="1247"/>
        <v>7</v>
      </c>
      <c r="P11434">
        <f t="shared" si="1252"/>
        <v>0</v>
      </c>
      <c r="Q11434">
        <f t="shared" si="1253"/>
        <v>0</v>
      </c>
    </row>
    <row r="11435" spans="1:17" ht="19.5" x14ac:dyDescent="0.4">
      <c r="A11435" s="33">
        <f t="shared" si="1248"/>
        <v>46716</v>
      </c>
      <c r="B11435" s="27" t="str">
        <f t="shared" si="1249"/>
        <v>(木)</v>
      </c>
      <c r="C11435" s="34">
        <v>0.14583333333333301</v>
      </c>
      <c r="D11435" s="16" t="s">
        <v>18</v>
      </c>
      <c r="E11435" s="35">
        <v>0.16666666666666699</v>
      </c>
      <c r="F11435" s="50">
        <f>IF(COUNTIF('リスト（不使用）'!$A$5:$A$6,単年カーブ!$A$1),"希望数量入力ください",'単年（2027年度）'!$E$12*単年カーブ!$R$3+'単年（2027年度）'!$E$12*(1-単年カーブ!$R$3)*単年カーブ!Q11435)</f>
        <v>0</v>
      </c>
      <c r="G11435" s="47">
        <f t="shared" si="1250"/>
        <v>0</v>
      </c>
      <c r="M11435">
        <f t="shared" si="1251"/>
        <v>11</v>
      </c>
      <c r="N11435">
        <f>IF(OR(WEEKDAY(A11435)=1,WEEKDAY(A11435)=7,COUNTIF('2027祝日等（不使用）'!$A$1:$A$20,単年カーブ!A11435)=1),0,1)</f>
        <v>1</v>
      </c>
      <c r="O11435">
        <f t="shared" si="1247"/>
        <v>8</v>
      </c>
      <c r="P11435">
        <f t="shared" si="1252"/>
        <v>0</v>
      </c>
      <c r="Q11435">
        <f t="shared" si="1253"/>
        <v>0</v>
      </c>
    </row>
    <row r="11436" spans="1:17" ht="19.5" x14ac:dyDescent="0.4">
      <c r="A11436" s="33">
        <f t="shared" si="1248"/>
        <v>46716</v>
      </c>
      <c r="B11436" s="27" t="str">
        <f t="shared" si="1249"/>
        <v>(木)</v>
      </c>
      <c r="C11436" s="34">
        <v>0.16666666666666699</v>
      </c>
      <c r="D11436" s="16" t="s">
        <v>18</v>
      </c>
      <c r="E11436" s="35">
        <v>0.1875</v>
      </c>
      <c r="F11436" s="50">
        <f>IF(COUNTIF('リスト（不使用）'!$A$5:$A$6,単年カーブ!$A$1),"希望数量入力ください",'単年（2027年度）'!$E$12*単年カーブ!$R$3+'単年（2027年度）'!$E$12*(1-単年カーブ!$R$3)*単年カーブ!Q11436)</f>
        <v>0</v>
      </c>
      <c r="G11436" s="47">
        <f t="shared" si="1250"/>
        <v>0</v>
      </c>
      <c r="M11436">
        <f t="shared" si="1251"/>
        <v>11</v>
      </c>
      <c r="N11436">
        <f>IF(OR(WEEKDAY(A11436)=1,WEEKDAY(A11436)=7,COUNTIF('2027祝日等（不使用）'!$A$1:$A$20,単年カーブ!A11436)=1),0,1)</f>
        <v>1</v>
      </c>
      <c r="O11436">
        <f t="shared" si="1247"/>
        <v>9</v>
      </c>
      <c r="P11436">
        <f t="shared" si="1252"/>
        <v>0</v>
      </c>
      <c r="Q11436">
        <f t="shared" si="1253"/>
        <v>0</v>
      </c>
    </row>
    <row r="11437" spans="1:17" ht="19.5" x14ac:dyDescent="0.4">
      <c r="A11437" s="33">
        <f t="shared" si="1248"/>
        <v>46716</v>
      </c>
      <c r="B11437" s="27" t="str">
        <f t="shared" si="1249"/>
        <v>(木)</v>
      </c>
      <c r="C11437" s="34">
        <v>0.1875</v>
      </c>
      <c r="D11437" s="16" t="s">
        <v>18</v>
      </c>
      <c r="E11437" s="35">
        <v>0.20833333333333301</v>
      </c>
      <c r="F11437" s="50">
        <f>IF(COUNTIF('リスト（不使用）'!$A$5:$A$6,単年カーブ!$A$1),"希望数量入力ください",'単年（2027年度）'!$E$12*単年カーブ!$R$3+'単年（2027年度）'!$E$12*(1-単年カーブ!$R$3)*単年カーブ!Q11437)</f>
        <v>0</v>
      </c>
      <c r="G11437" s="47">
        <f t="shared" si="1250"/>
        <v>0</v>
      </c>
      <c r="M11437">
        <f t="shared" si="1251"/>
        <v>11</v>
      </c>
      <c r="N11437">
        <f>IF(OR(WEEKDAY(A11437)=1,WEEKDAY(A11437)=7,COUNTIF('2027祝日等（不使用）'!$A$1:$A$20,単年カーブ!A11437)=1),0,1)</f>
        <v>1</v>
      </c>
      <c r="O11437">
        <f t="shared" si="1247"/>
        <v>10</v>
      </c>
      <c r="P11437">
        <f t="shared" si="1252"/>
        <v>0</v>
      </c>
      <c r="Q11437">
        <f t="shared" si="1253"/>
        <v>0</v>
      </c>
    </row>
    <row r="11438" spans="1:17" ht="19.5" x14ac:dyDescent="0.4">
      <c r="A11438" s="33">
        <f t="shared" si="1248"/>
        <v>46716</v>
      </c>
      <c r="B11438" s="27" t="str">
        <f t="shared" si="1249"/>
        <v>(木)</v>
      </c>
      <c r="C11438" s="34">
        <v>0.20833333333333301</v>
      </c>
      <c r="D11438" s="16" t="s">
        <v>18</v>
      </c>
      <c r="E11438" s="35">
        <v>0.22916666666666699</v>
      </c>
      <c r="F11438" s="50">
        <f>IF(COUNTIF('リスト（不使用）'!$A$5:$A$6,単年カーブ!$A$1),"希望数量入力ください",'単年（2027年度）'!$E$12*単年カーブ!$R$3+'単年（2027年度）'!$E$12*(1-単年カーブ!$R$3)*単年カーブ!Q11438)</f>
        <v>0</v>
      </c>
      <c r="G11438" s="47">
        <f t="shared" si="1250"/>
        <v>0</v>
      </c>
      <c r="M11438">
        <f t="shared" si="1251"/>
        <v>11</v>
      </c>
      <c r="N11438">
        <f>IF(OR(WEEKDAY(A11438)=1,WEEKDAY(A11438)=7,COUNTIF('2027祝日等（不使用）'!$A$1:$A$20,単年カーブ!A11438)=1),0,1)</f>
        <v>1</v>
      </c>
      <c r="O11438">
        <f t="shared" si="1247"/>
        <v>11</v>
      </c>
      <c r="P11438">
        <f t="shared" si="1252"/>
        <v>0</v>
      </c>
      <c r="Q11438">
        <f t="shared" si="1253"/>
        <v>0</v>
      </c>
    </row>
    <row r="11439" spans="1:17" ht="19.5" x14ac:dyDescent="0.4">
      <c r="A11439" s="33">
        <f t="shared" si="1248"/>
        <v>46716</v>
      </c>
      <c r="B11439" s="27" t="str">
        <f t="shared" si="1249"/>
        <v>(木)</v>
      </c>
      <c r="C11439" s="34">
        <v>0.22916666666666699</v>
      </c>
      <c r="D11439" s="16" t="s">
        <v>18</v>
      </c>
      <c r="E11439" s="35">
        <v>0.25</v>
      </c>
      <c r="F11439" s="50">
        <f>IF(COUNTIF('リスト（不使用）'!$A$5:$A$6,単年カーブ!$A$1),"希望数量入力ください",'単年（2027年度）'!$E$12*単年カーブ!$R$3+'単年（2027年度）'!$E$12*(1-単年カーブ!$R$3)*単年カーブ!Q11439)</f>
        <v>0</v>
      </c>
      <c r="G11439" s="47">
        <f t="shared" si="1250"/>
        <v>0</v>
      </c>
      <c r="M11439">
        <f t="shared" si="1251"/>
        <v>11</v>
      </c>
      <c r="N11439">
        <f>IF(OR(WEEKDAY(A11439)=1,WEEKDAY(A11439)=7,COUNTIF('2027祝日等（不使用）'!$A$1:$A$20,単年カーブ!A11439)=1),0,1)</f>
        <v>1</v>
      </c>
      <c r="O11439">
        <f t="shared" si="1247"/>
        <v>12</v>
      </c>
      <c r="P11439">
        <f t="shared" si="1252"/>
        <v>0</v>
      </c>
      <c r="Q11439">
        <f t="shared" si="1253"/>
        <v>0</v>
      </c>
    </row>
    <row r="11440" spans="1:17" ht="19.5" x14ac:dyDescent="0.4">
      <c r="A11440" s="33">
        <f t="shared" si="1248"/>
        <v>46716</v>
      </c>
      <c r="B11440" s="27" t="str">
        <f t="shared" si="1249"/>
        <v>(木)</v>
      </c>
      <c r="C11440" s="34">
        <v>0.25</v>
      </c>
      <c r="D11440" s="16" t="s">
        <v>18</v>
      </c>
      <c r="E11440" s="35">
        <v>0.27083333333333298</v>
      </c>
      <c r="F11440" s="50">
        <f>IF(COUNTIF('リスト（不使用）'!$A$5:$A$6,単年カーブ!$A$1),"希望数量入力ください",'単年（2027年度）'!$E$12*単年カーブ!$R$3+'単年（2027年度）'!$E$12*(1-単年カーブ!$R$3)*単年カーブ!Q11440)</f>
        <v>0</v>
      </c>
      <c r="G11440" s="47">
        <f t="shared" si="1250"/>
        <v>0</v>
      </c>
      <c r="M11440">
        <f t="shared" si="1251"/>
        <v>11</v>
      </c>
      <c r="N11440">
        <f>IF(OR(WEEKDAY(A11440)=1,WEEKDAY(A11440)=7,COUNTIF('2027祝日等（不使用）'!$A$1:$A$20,単年カーブ!A11440)=1),0,1)</f>
        <v>1</v>
      </c>
      <c r="O11440">
        <f t="shared" si="1247"/>
        <v>13</v>
      </c>
      <c r="P11440">
        <f t="shared" si="1252"/>
        <v>0</v>
      </c>
      <c r="Q11440">
        <f t="shared" si="1253"/>
        <v>0</v>
      </c>
    </row>
    <row r="11441" spans="1:17" ht="19.5" x14ac:dyDescent="0.4">
      <c r="A11441" s="33">
        <f t="shared" si="1248"/>
        <v>46716</v>
      </c>
      <c r="B11441" s="27" t="str">
        <f t="shared" si="1249"/>
        <v>(木)</v>
      </c>
      <c r="C11441" s="34">
        <v>0.27083333333333298</v>
      </c>
      <c r="D11441" s="16" t="s">
        <v>18</v>
      </c>
      <c r="E11441" s="35">
        <v>0.29166666666666702</v>
      </c>
      <c r="F11441" s="50">
        <f>IF(COUNTIF('リスト（不使用）'!$A$5:$A$6,単年カーブ!$A$1),"希望数量入力ください",'単年（2027年度）'!$E$12*単年カーブ!$R$3+'単年（2027年度）'!$E$12*(1-単年カーブ!$R$3)*単年カーブ!Q11441)</f>
        <v>0</v>
      </c>
      <c r="G11441" s="47">
        <f t="shared" si="1250"/>
        <v>0</v>
      </c>
      <c r="M11441">
        <f t="shared" si="1251"/>
        <v>11</v>
      </c>
      <c r="N11441">
        <f>IF(OR(WEEKDAY(A11441)=1,WEEKDAY(A11441)=7,COUNTIF('2027祝日等（不使用）'!$A$1:$A$20,単年カーブ!A11441)=1),0,1)</f>
        <v>1</v>
      </c>
      <c r="O11441">
        <f t="shared" si="1247"/>
        <v>14</v>
      </c>
      <c r="P11441">
        <f t="shared" si="1252"/>
        <v>0</v>
      </c>
      <c r="Q11441">
        <f t="shared" si="1253"/>
        <v>0</v>
      </c>
    </row>
    <row r="11442" spans="1:17" ht="19.5" x14ac:dyDescent="0.4">
      <c r="A11442" s="33">
        <f t="shared" si="1248"/>
        <v>46716</v>
      </c>
      <c r="B11442" s="27" t="str">
        <f t="shared" si="1249"/>
        <v>(木)</v>
      </c>
      <c r="C11442" s="34">
        <v>0.29166666666666702</v>
      </c>
      <c r="D11442" s="16" t="s">
        <v>18</v>
      </c>
      <c r="E11442" s="35">
        <v>0.3125</v>
      </c>
      <c r="F11442" s="50">
        <f>IF(COUNTIF('リスト（不使用）'!$A$5:$A$6,単年カーブ!$A$1),"希望数量入力ください",'単年（2027年度）'!$E$12*単年カーブ!$R$3+'単年（2027年度）'!$E$12*(1-単年カーブ!$R$3)*単年カーブ!Q11442)</f>
        <v>0</v>
      </c>
      <c r="G11442" s="47">
        <f t="shared" si="1250"/>
        <v>0</v>
      </c>
      <c r="M11442">
        <f t="shared" si="1251"/>
        <v>11</v>
      </c>
      <c r="N11442">
        <f>IF(OR(WEEKDAY(A11442)=1,WEEKDAY(A11442)=7,COUNTIF('2027祝日等（不使用）'!$A$1:$A$20,単年カーブ!A11442)=1),0,1)</f>
        <v>1</v>
      </c>
      <c r="O11442">
        <f t="shared" si="1247"/>
        <v>15</v>
      </c>
      <c r="P11442">
        <f t="shared" si="1252"/>
        <v>0</v>
      </c>
      <c r="Q11442">
        <f t="shared" si="1253"/>
        <v>0</v>
      </c>
    </row>
    <row r="11443" spans="1:17" ht="19.5" x14ac:dyDescent="0.4">
      <c r="A11443" s="33">
        <f t="shared" si="1248"/>
        <v>46716</v>
      </c>
      <c r="B11443" s="27" t="str">
        <f t="shared" si="1249"/>
        <v>(木)</v>
      </c>
      <c r="C11443" s="34">
        <v>0.3125</v>
      </c>
      <c r="D11443" s="16" t="s">
        <v>18</v>
      </c>
      <c r="E11443" s="35">
        <v>0.33333333333333298</v>
      </c>
      <c r="F11443" s="50">
        <f>IF(COUNTIF('リスト（不使用）'!$A$5:$A$6,単年カーブ!$A$1),"希望数量入力ください",'単年（2027年度）'!$E$12*単年カーブ!$R$3+'単年（2027年度）'!$E$12*(1-単年カーブ!$R$3)*単年カーブ!Q11443)</f>
        <v>0</v>
      </c>
      <c r="G11443" s="47">
        <f t="shared" si="1250"/>
        <v>0</v>
      </c>
      <c r="M11443">
        <f t="shared" si="1251"/>
        <v>11</v>
      </c>
      <c r="N11443">
        <f>IF(OR(WEEKDAY(A11443)=1,WEEKDAY(A11443)=7,COUNTIF('2027祝日等（不使用）'!$A$1:$A$20,単年カーブ!A11443)=1),0,1)</f>
        <v>1</v>
      </c>
      <c r="O11443">
        <f t="shared" si="1247"/>
        <v>16</v>
      </c>
      <c r="P11443">
        <f t="shared" si="1252"/>
        <v>0</v>
      </c>
      <c r="Q11443">
        <f t="shared" si="1253"/>
        <v>0</v>
      </c>
    </row>
    <row r="11444" spans="1:17" ht="19.5" x14ac:dyDescent="0.4">
      <c r="A11444" s="33">
        <f t="shared" si="1248"/>
        <v>46716</v>
      </c>
      <c r="B11444" s="27" t="str">
        <f t="shared" si="1249"/>
        <v>(木)</v>
      </c>
      <c r="C11444" s="34">
        <v>0.33333333333333298</v>
      </c>
      <c r="D11444" s="16" t="s">
        <v>18</v>
      </c>
      <c r="E11444" s="35">
        <v>0.35416666666666702</v>
      </c>
      <c r="F11444" s="50">
        <f>IF(COUNTIF('リスト（不使用）'!$A$5:$A$6,単年カーブ!$A$1),"希望数量入力ください",'単年（2027年度）'!$E$12*単年カーブ!$R$3+'単年（2027年度）'!$E$12*(1-単年カーブ!$R$3)*単年カーブ!Q11444)</f>
        <v>0</v>
      </c>
      <c r="G11444" s="47">
        <f t="shared" si="1250"/>
        <v>0</v>
      </c>
      <c r="M11444">
        <f t="shared" si="1251"/>
        <v>11</v>
      </c>
      <c r="N11444">
        <f>IF(OR(WEEKDAY(A11444)=1,WEEKDAY(A11444)=7,COUNTIF('2027祝日等（不使用）'!$A$1:$A$20,単年カーブ!A11444)=1),0,1)</f>
        <v>1</v>
      </c>
      <c r="O11444">
        <f t="shared" ref="O11444:O11507" si="1254">O11396</f>
        <v>17</v>
      </c>
      <c r="P11444">
        <f t="shared" si="1252"/>
        <v>1</v>
      </c>
      <c r="Q11444">
        <f t="shared" si="1253"/>
        <v>1</v>
      </c>
    </row>
    <row r="11445" spans="1:17" ht="19.5" x14ac:dyDescent="0.4">
      <c r="A11445" s="33">
        <f t="shared" si="1248"/>
        <v>46716</v>
      </c>
      <c r="B11445" s="27" t="str">
        <f t="shared" si="1249"/>
        <v>(木)</v>
      </c>
      <c r="C11445" s="34">
        <v>0.35416666666666702</v>
      </c>
      <c r="D11445" s="16" t="s">
        <v>18</v>
      </c>
      <c r="E11445" s="35">
        <v>0.375</v>
      </c>
      <c r="F11445" s="50">
        <f>IF(COUNTIF('リスト（不使用）'!$A$5:$A$6,単年カーブ!$A$1),"希望数量入力ください",'単年（2027年度）'!$E$12*単年カーブ!$R$3+'単年（2027年度）'!$E$12*(1-単年カーブ!$R$3)*単年カーブ!Q11445)</f>
        <v>0</v>
      </c>
      <c r="G11445" s="47">
        <f t="shared" si="1250"/>
        <v>0</v>
      </c>
      <c r="M11445">
        <f t="shared" si="1251"/>
        <v>11</v>
      </c>
      <c r="N11445">
        <f>IF(OR(WEEKDAY(A11445)=1,WEEKDAY(A11445)=7,COUNTIF('2027祝日等（不使用）'!$A$1:$A$20,単年カーブ!A11445)=1),0,1)</f>
        <v>1</v>
      </c>
      <c r="O11445">
        <f t="shared" si="1254"/>
        <v>18</v>
      </c>
      <c r="P11445">
        <f t="shared" si="1252"/>
        <v>1</v>
      </c>
      <c r="Q11445">
        <f t="shared" si="1253"/>
        <v>1</v>
      </c>
    </row>
    <row r="11446" spans="1:17" ht="19.5" x14ac:dyDescent="0.4">
      <c r="A11446" s="33">
        <f t="shared" si="1248"/>
        <v>46716</v>
      </c>
      <c r="B11446" s="27" t="str">
        <f t="shared" si="1249"/>
        <v>(木)</v>
      </c>
      <c r="C11446" s="34">
        <v>0.375</v>
      </c>
      <c r="D11446" s="16" t="s">
        <v>18</v>
      </c>
      <c r="E11446" s="35">
        <v>0.39583333333333298</v>
      </c>
      <c r="F11446" s="50">
        <f>IF(COUNTIF('リスト（不使用）'!$A$5:$A$6,単年カーブ!$A$1),"希望数量入力ください",'単年（2027年度）'!$E$12*単年カーブ!$R$3+'単年（2027年度）'!$E$12*(1-単年カーブ!$R$3)*単年カーブ!Q11446)</f>
        <v>0</v>
      </c>
      <c r="G11446" s="47">
        <f t="shared" si="1250"/>
        <v>0</v>
      </c>
      <c r="M11446">
        <f t="shared" si="1251"/>
        <v>11</v>
      </c>
      <c r="N11446">
        <f>IF(OR(WEEKDAY(A11446)=1,WEEKDAY(A11446)=7,COUNTIF('2027祝日等（不使用）'!$A$1:$A$20,単年カーブ!A11446)=1),0,1)</f>
        <v>1</v>
      </c>
      <c r="O11446">
        <f t="shared" si="1254"/>
        <v>19</v>
      </c>
      <c r="P11446">
        <f t="shared" si="1252"/>
        <v>1</v>
      </c>
      <c r="Q11446">
        <f t="shared" si="1253"/>
        <v>1</v>
      </c>
    </row>
    <row r="11447" spans="1:17" ht="19.5" x14ac:dyDescent="0.4">
      <c r="A11447" s="33">
        <f t="shared" si="1248"/>
        <v>46716</v>
      </c>
      <c r="B11447" s="27" t="str">
        <f t="shared" si="1249"/>
        <v>(木)</v>
      </c>
      <c r="C11447" s="34">
        <v>0.39583333333333298</v>
      </c>
      <c r="D11447" s="16" t="s">
        <v>18</v>
      </c>
      <c r="E11447" s="35">
        <v>0.41666666666666702</v>
      </c>
      <c r="F11447" s="50">
        <f>IF(COUNTIF('リスト（不使用）'!$A$5:$A$6,単年カーブ!$A$1),"希望数量入力ください",'単年（2027年度）'!$E$12*単年カーブ!$R$3+'単年（2027年度）'!$E$12*(1-単年カーブ!$R$3)*単年カーブ!Q11447)</f>
        <v>0</v>
      </c>
      <c r="G11447" s="47">
        <f t="shared" si="1250"/>
        <v>0</v>
      </c>
      <c r="M11447">
        <f t="shared" si="1251"/>
        <v>11</v>
      </c>
      <c r="N11447">
        <f>IF(OR(WEEKDAY(A11447)=1,WEEKDAY(A11447)=7,COUNTIF('2027祝日等（不使用）'!$A$1:$A$20,単年カーブ!A11447)=1),0,1)</f>
        <v>1</v>
      </c>
      <c r="O11447">
        <f t="shared" si="1254"/>
        <v>20</v>
      </c>
      <c r="P11447">
        <f t="shared" si="1252"/>
        <v>1</v>
      </c>
      <c r="Q11447">
        <f t="shared" si="1253"/>
        <v>1</v>
      </c>
    </row>
    <row r="11448" spans="1:17" ht="19.5" x14ac:dyDescent="0.4">
      <c r="A11448" s="33">
        <f t="shared" si="1248"/>
        <v>46716</v>
      </c>
      <c r="B11448" s="27" t="str">
        <f t="shared" si="1249"/>
        <v>(木)</v>
      </c>
      <c r="C11448" s="34">
        <v>0.41666666666666702</v>
      </c>
      <c r="D11448" s="16" t="s">
        <v>18</v>
      </c>
      <c r="E11448" s="35">
        <v>0.4375</v>
      </c>
      <c r="F11448" s="50">
        <f>IF(COUNTIF('リスト（不使用）'!$A$5:$A$6,単年カーブ!$A$1),"希望数量入力ください",'単年（2027年度）'!$E$12*単年カーブ!$R$3+'単年（2027年度）'!$E$12*(1-単年カーブ!$R$3)*単年カーブ!Q11448)</f>
        <v>0</v>
      </c>
      <c r="G11448" s="47">
        <f t="shared" si="1250"/>
        <v>0</v>
      </c>
      <c r="M11448">
        <f t="shared" si="1251"/>
        <v>11</v>
      </c>
      <c r="N11448">
        <f>IF(OR(WEEKDAY(A11448)=1,WEEKDAY(A11448)=7,COUNTIF('2027祝日等（不使用）'!$A$1:$A$20,単年カーブ!A11448)=1),0,1)</f>
        <v>1</v>
      </c>
      <c r="O11448">
        <f t="shared" si="1254"/>
        <v>21</v>
      </c>
      <c r="P11448">
        <f t="shared" si="1252"/>
        <v>1</v>
      </c>
      <c r="Q11448">
        <f t="shared" si="1253"/>
        <v>1</v>
      </c>
    </row>
    <row r="11449" spans="1:17" ht="19.5" x14ac:dyDescent="0.4">
      <c r="A11449" s="33">
        <f t="shared" si="1248"/>
        <v>46716</v>
      </c>
      <c r="B11449" s="27" t="str">
        <f t="shared" si="1249"/>
        <v>(木)</v>
      </c>
      <c r="C11449" s="34">
        <v>0.4375</v>
      </c>
      <c r="D11449" s="16" t="s">
        <v>18</v>
      </c>
      <c r="E11449" s="35">
        <v>0.45833333333333298</v>
      </c>
      <c r="F11449" s="50">
        <f>IF(COUNTIF('リスト（不使用）'!$A$5:$A$6,単年カーブ!$A$1),"希望数量入力ください",'単年（2027年度）'!$E$12*単年カーブ!$R$3+'単年（2027年度）'!$E$12*(1-単年カーブ!$R$3)*単年カーブ!Q11449)</f>
        <v>0</v>
      </c>
      <c r="G11449" s="47">
        <f t="shared" si="1250"/>
        <v>0</v>
      </c>
      <c r="M11449">
        <f t="shared" si="1251"/>
        <v>11</v>
      </c>
      <c r="N11449">
        <f>IF(OR(WEEKDAY(A11449)=1,WEEKDAY(A11449)=7,COUNTIF('2027祝日等（不使用）'!$A$1:$A$20,単年カーブ!A11449)=1),0,1)</f>
        <v>1</v>
      </c>
      <c r="O11449">
        <f t="shared" si="1254"/>
        <v>22</v>
      </c>
      <c r="P11449">
        <f t="shared" si="1252"/>
        <v>1</v>
      </c>
      <c r="Q11449">
        <f t="shared" si="1253"/>
        <v>1</v>
      </c>
    </row>
    <row r="11450" spans="1:17" ht="19.5" x14ac:dyDescent="0.4">
      <c r="A11450" s="33">
        <f t="shared" ref="A11450:A11513" si="1255">A11402+1</f>
        <v>46716</v>
      </c>
      <c r="B11450" s="27" t="str">
        <f t="shared" si="1249"/>
        <v>(木)</v>
      </c>
      <c r="C11450" s="34">
        <v>0.45833333333333298</v>
      </c>
      <c r="D11450" s="16" t="s">
        <v>18</v>
      </c>
      <c r="E11450" s="35">
        <v>0.47916666666666702</v>
      </c>
      <c r="F11450" s="50">
        <f>IF(COUNTIF('リスト（不使用）'!$A$5:$A$6,単年カーブ!$A$1),"希望数量入力ください",'単年（2027年度）'!$E$12*単年カーブ!$R$3+'単年（2027年度）'!$E$12*(1-単年カーブ!$R$3)*単年カーブ!Q11450)</f>
        <v>0</v>
      </c>
      <c r="G11450" s="47">
        <f t="shared" si="1250"/>
        <v>0</v>
      </c>
      <c r="M11450">
        <f t="shared" si="1251"/>
        <v>11</v>
      </c>
      <c r="N11450">
        <f>IF(OR(WEEKDAY(A11450)=1,WEEKDAY(A11450)=7,COUNTIF('2027祝日等（不使用）'!$A$1:$A$20,単年カーブ!A11450)=1),0,1)</f>
        <v>1</v>
      </c>
      <c r="O11450">
        <f t="shared" si="1254"/>
        <v>23</v>
      </c>
      <c r="P11450">
        <f t="shared" si="1252"/>
        <v>1</v>
      </c>
      <c r="Q11450">
        <f t="shared" si="1253"/>
        <v>1</v>
      </c>
    </row>
    <row r="11451" spans="1:17" ht="19.5" x14ac:dyDescent="0.4">
      <c r="A11451" s="33">
        <f t="shared" si="1255"/>
        <v>46716</v>
      </c>
      <c r="B11451" s="27" t="str">
        <f t="shared" si="1249"/>
        <v>(木)</v>
      </c>
      <c r="C11451" s="34">
        <v>0.47916666666666702</v>
      </c>
      <c r="D11451" s="16" t="s">
        <v>18</v>
      </c>
      <c r="E11451" s="35">
        <v>0.5</v>
      </c>
      <c r="F11451" s="50">
        <f>IF(COUNTIF('リスト（不使用）'!$A$5:$A$6,単年カーブ!$A$1),"希望数量入力ください",'単年（2027年度）'!$E$12*単年カーブ!$R$3+'単年（2027年度）'!$E$12*(1-単年カーブ!$R$3)*単年カーブ!Q11451)</f>
        <v>0</v>
      </c>
      <c r="G11451" s="47">
        <f t="shared" si="1250"/>
        <v>0</v>
      </c>
      <c r="M11451">
        <f t="shared" si="1251"/>
        <v>11</v>
      </c>
      <c r="N11451">
        <f>IF(OR(WEEKDAY(A11451)=1,WEEKDAY(A11451)=7,COUNTIF('2027祝日等（不使用）'!$A$1:$A$20,単年カーブ!A11451)=1),0,1)</f>
        <v>1</v>
      </c>
      <c r="O11451">
        <f t="shared" si="1254"/>
        <v>24</v>
      </c>
      <c r="P11451">
        <f t="shared" si="1252"/>
        <v>1</v>
      </c>
      <c r="Q11451">
        <f t="shared" si="1253"/>
        <v>1</v>
      </c>
    </row>
    <row r="11452" spans="1:17" ht="19.5" x14ac:dyDescent="0.4">
      <c r="A11452" s="33">
        <f t="shared" si="1255"/>
        <v>46716</v>
      </c>
      <c r="B11452" s="27" t="str">
        <f t="shared" si="1249"/>
        <v>(木)</v>
      </c>
      <c r="C11452" s="34">
        <v>0.5</v>
      </c>
      <c r="D11452" s="16" t="s">
        <v>18</v>
      </c>
      <c r="E11452" s="35">
        <v>0.52083333333333304</v>
      </c>
      <c r="F11452" s="50">
        <f>IF(COUNTIF('リスト（不使用）'!$A$5:$A$6,単年カーブ!$A$1),"希望数量入力ください",'単年（2027年度）'!$E$12*単年カーブ!$R$3+'単年（2027年度）'!$E$12*(1-単年カーブ!$R$3)*単年カーブ!Q11452)</f>
        <v>0</v>
      </c>
      <c r="G11452" s="47">
        <f t="shared" si="1250"/>
        <v>0</v>
      </c>
      <c r="M11452">
        <f t="shared" si="1251"/>
        <v>11</v>
      </c>
      <c r="N11452">
        <f>IF(OR(WEEKDAY(A11452)=1,WEEKDAY(A11452)=7,COUNTIF('2027祝日等（不使用）'!$A$1:$A$20,単年カーブ!A11452)=1),0,1)</f>
        <v>1</v>
      </c>
      <c r="O11452">
        <f t="shared" si="1254"/>
        <v>25</v>
      </c>
      <c r="P11452">
        <f t="shared" si="1252"/>
        <v>1</v>
      </c>
      <c r="Q11452">
        <f t="shared" si="1253"/>
        <v>1</v>
      </c>
    </row>
    <row r="11453" spans="1:17" ht="19.5" x14ac:dyDescent="0.4">
      <c r="A11453" s="33">
        <f t="shared" si="1255"/>
        <v>46716</v>
      </c>
      <c r="B11453" s="27" t="str">
        <f t="shared" si="1249"/>
        <v>(木)</v>
      </c>
      <c r="C11453" s="34">
        <v>0.52083333333333304</v>
      </c>
      <c r="D11453" s="16" t="s">
        <v>18</v>
      </c>
      <c r="E11453" s="35">
        <v>0.54166666666666696</v>
      </c>
      <c r="F11453" s="50">
        <f>IF(COUNTIF('リスト（不使用）'!$A$5:$A$6,単年カーブ!$A$1),"希望数量入力ください",'単年（2027年度）'!$E$12*単年カーブ!$R$3+'単年（2027年度）'!$E$12*(1-単年カーブ!$R$3)*単年カーブ!Q11453)</f>
        <v>0</v>
      </c>
      <c r="G11453" s="47">
        <f t="shared" si="1250"/>
        <v>0</v>
      </c>
      <c r="M11453">
        <f t="shared" si="1251"/>
        <v>11</v>
      </c>
      <c r="N11453">
        <f>IF(OR(WEEKDAY(A11453)=1,WEEKDAY(A11453)=7,COUNTIF('2027祝日等（不使用）'!$A$1:$A$20,単年カーブ!A11453)=1),0,1)</f>
        <v>1</v>
      </c>
      <c r="O11453">
        <f t="shared" si="1254"/>
        <v>26</v>
      </c>
      <c r="P11453">
        <f t="shared" si="1252"/>
        <v>1</v>
      </c>
      <c r="Q11453">
        <f t="shared" si="1253"/>
        <v>1</v>
      </c>
    </row>
    <row r="11454" spans="1:17" ht="19.5" x14ac:dyDescent="0.4">
      <c r="A11454" s="33">
        <f t="shared" si="1255"/>
        <v>46716</v>
      </c>
      <c r="B11454" s="27" t="str">
        <f t="shared" si="1249"/>
        <v>(木)</v>
      </c>
      <c r="C11454" s="34">
        <v>0.54166666666666696</v>
      </c>
      <c r="D11454" s="16" t="s">
        <v>18</v>
      </c>
      <c r="E11454" s="35">
        <v>0.5625</v>
      </c>
      <c r="F11454" s="50">
        <f>IF(COUNTIF('リスト（不使用）'!$A$5:$A$6,単年カーブ!$A$1),"希望数量入力ください",'単年（2027年度）'!$E$12*単年カーブ!$R$3+'単年（2027年度）'!$E$12*(1-単年カーブ!$R$3)*単年カーブ!Q11454)</f>
        <v>0</v>
      </c>
      <c r="G11454" s="47">
        <f t="shared" si="1250"/>
        <v>0</v>
      </c>
      <c r="M11454">
        <f t="shared" si="1251"/>
        <v>11</v>
      </c>
      <c r="N11454">
        <f>IF(OR(WEEKDAY(A11454)=1,WEEKDAY(A11454)=7,COUNTIF('2027祝日等（不使用）'!$A$1:$A$20,単年カーブ!A11454)=1),0,1)</f>
        <v>1</v>
      </c>
      <c r="O11454">
        <f t="shared" si="1254"/>
        <v>27</v>
      </c>
      <c r="P11454">
        <f t="shared" si="1252"/>
        <v>1</v>
      </c>
      <c r="Q11454">
        <f t="shared" si="1253"/>
        <v>1</v>
      </c>
    </row>
    <row r="11455" spans="1:17" ht="19.5" x14ac:dyDescent="0.4">
      <c r="A11455" s="33">
        <f t="shared" si="1255"/>
        <v>46716</v>
      </c>
      <c r="B11455" s="27" t="str">
        <f t="shared" si="1249"/>
        <v>(木)</v>
      </c>
      <c r="C11455" s="34">
        <v>0.5625</v>
      </c>
      <c r="D11455" s="16" t="s">
        <v>18</v>
      </c>
      <c r="E11455" s="35">
        <v>0.58333333333333304</v>
      </c>
      <c r="F11455" s="50">
        <f>IF(COUNTIF('リスト（不使用）'!$A$5:$A$6,単年カーブ!$A$1),"希望数量入力ください",'単年（2027年度）'!$E$12*単年カーブ!$R$3+'単年（2027年度）'!$E$12*(1-単年カーブ!$R$3)*単年カーブ!Q11455)</f>
        <v>0</v>
      </c>
      <c r="G11455" s="47">
        <f t="shared" si="1250"/>
        <v>0</v>
      </c>
      <c r="M11455">
        <f t="shared" si="1251"/>
        <v>11</v>
      </c>
      <c r="N11455">
        <f>IF(OR(WEEKDAY(A11455)=1,WEEKDAY(A11455)=7,COUNTIF('2027祝日等（不使用）'!$A$1:$A$20,単年カーブ!A11455)=1),0,1)</f>
        <v>1</v>
      </c>
      <c r="O11455">
        <f t="shared" si="1254"/>
        <v>28</v>
      </c>
      <c r="P11455">
        <f t="shared" si="1252"/>
        <v>1</v>
      </c>
      <c r="Q11455">
        <f t="shared" si="1253"/>
        <v>1</v>
      </c>
    </row>
    <row r="11456" spans="1:17" ht="19.5" x14ac:dyDescent="0.4">
      <c r="A11456" s="33">
        <f t="shared" si="1255"/>
        <v>46716</v>
      </c>
      <c r="B11456" s="27" t="str">
        <f t="shared" si="1249"/>
        <v>(木)</v>
      </c>
      <c r="C11456" s="34">
        <v>0.58333333333333304</v>
      </c>
      <c r="D11456" s="16" t="s">
        <v>18</v>
      </c>
      <c r="E11456" s="35">
        <v>0.60416666666666696</v>
      </c>
      <c r="F11456" s="50">
        <f>IF(COUNTIF('リスト（不使用）'!$A$5:$A$6,単年カーブ!$A$1),"希望数量入力ください",'単年（2027年度）'!$E$12*単年カーブ!$R$3+'単年（2027年度）'!$E$12*(1-単年カーブ!$R$3)*単年カーブ!Q11456)</f>
        <v>0</v>
      </c>
      <c r="G11456" s="47">
        <f t="shared" si="1250"/>
        <v>0</v>
      </c>
      <c r="M11456">
        <f t="shared" si="1251"/>
        <v>11</v>
      </c>
      <c r="N11456">
        <f>IF(OR(WEEKDAY(A11456)=1,WEEKDAY(A11456)=7,COUNTIF('2027祝日等（不使用）'!$A$1:$A$20,単年カーブ!A11456)=1),0,1)</f>
        <v>1</v>
      </c>
      <c r="O11456">
        <f t="shared" si="1254"/>
        <v>29</v>
      </c>
      <c r="P11456">
        <f t="shared" si="1252"/>
        <v>1</v>
      </c>
      <c r="Q11456">
        <f t="shared" si="1253"/>
        <v>1</v>
      </c>
    </row>
    <row r="11457" spans="1:17" ht="19.5" x14ac:dyDescent="0.4">
      <c r="A11457" s="33">
        <f t="shared" si="1255"/>
        <v>46716</v>
      </c>
      <c r="B11457" s="27" t="str">
        <f t="shared" si="1249"/>
        <v>(木)</v>
      </c>
      <c r="C11457" s="34">
        <v>0.60416666666666696</v>
      </c>
      <c r="D11457" s="16" t="s">
        <v>18</v>
      </c>
      <c r="E11457" s="35">
        <v>0.625</v>
      </c>
      <c r="F11457" s="50">
        <f>IF(COUNTIF('リスト（不使用）'!$A$5:$A$6,単年カーブ!$A$1),"希望数量入力ください",'単年（2027年度）'!$E$12*単年カーブ!$R$3+'単年（2027年度）'!$E$12*(1-単年カーブ!$R$3)*単年カーブ!Q11457)</f>
        <v>0</v>
      </c>
      <c r="G11457" s="47">
        <f t="shared" si="1250"/>
        <v>0</v>
      </c>
      <c r="M11457">
        <f t="shared" si="1251"/>
        <v>11</v>
      </c>
      <c r="N11457">
        <f>IF(OR(WEEKDAY(A11457)=1,WEEKDAY(A11457)=7,COUNTIF('2027祝日等（不使用）'!$A$1:$A$20,単年カーブ!A11457)=1),0,1)</f>
        <v>1</v>
      </c>
      <c r="O11457">
        <f t="shared" si="1254"/>
        <v>30</v>
      </c>
      <c r="P11457">
        <f t="shared" si="1252"/>
        <v>1</v>
      </c>
      <c r="Q11457">
        <f t="shared" si="1253"/>
        <v>1</v>
      </c>
    </row>
    <row r="11458" spans="1:17" ht="19.5" x14ac:dyDescent="0.4">
      <c r="A11458" s="33">
        <f t="shared" si="1255"/>
        <v>46716</v>
      </c>
      <c r="B11458" s="27" t="str">
        <f t="shared" si="1249"/>
        <v>(木)</v>
      </c>
      <c r="C11458" s="34">
        <v>0.625</v>
      </c>
      <c r="D11458" s="16" t="s">
        <v>18</v>
      </c>
      <c r="E11458" s="35">
        <v>0.64583333333333304</v>
      </c>
      <c r="F11458" s="50">
        <f>IF(COUNTIF('リスト（不使用）'!$A$5:$A$6,単年カーブ!$A$1),"希望数量入力ください",'単年（2027年度）'!$E$12*単年カーブ!$R$3+'単年（2027年度）'!$E$12*(1-単年カーブ!$R$3)*単年カーブ!Q11458)</f>
        <v>0</v>
      </c>
      <c r="G11458" s="47">
        <f t="shared" si="1250"/>
        <v>0</v>
      </c>
      <c r="M11458">
        <f t="shared" si="1251"/>
        <v>11</v>
      </c>
      <c r="N11458">
        <f>IF(OR(WEEKDAY(A11458)=1,WEEKDAY(A11458)=7,COUNTIF('2027祝日等（不使用）'!$A$1:$A$20,単年カーブ!A11458)=1),0,1)</f>
        <v>1</v>
      </c>
      <c r="O11458">
        <f t="shared" si="1254"/>
        <v>31</v>
      </c>
      <c r="P11458">
        <f t="shared" si="1252"/>
        <v>1</v>
      </c>
      <c r="Q11458">
        <f t="shared" si="1253"/>
        <v>1</v>
      </c>
    </row>
    <row r="11459" spans="1:17" ht="19.5" x14ac:dyDescent="0.4">
      <c r="A11459" s="33">
        <f t="shared" si="1255"/>
        <v>46716</v>
      </c>
      <c r="B11459" s="27" t="str">
        <f t="shared" si="1249"/>
        <v>(木)</v>
      </c>
      <c r="C11459" s="34">
        <v>0.64583333333333304</v>
      </c>
      <c r="D11459" s="16" t="s">
        <v>18</v>
      </c>
      <c r="E11459" s="35">
        <v>0.66666666666666696</v>
      </c>
      <c r="F11459" s="50">
        <f>IF(COUNTIF('リスト（不使用）'!$A$5:$A$6,単年カーブ!$A$1),"希望数量入力ください",'単年（2027年度）'!$E$12*単年カーブ!$R$3+'単年（2027年度）'!$E$12*(1-単年カーブ!$R$3)*単年カーブ!Q11459)</f>
        <v>0</v>
      </c>
      <c r="G11459" s="47">
        <f t="shared" si="1250"/>
        <v>0</v>
      </c>
      <c r="M11459">
        <f t="shared" si="1251"/>
        <v>11</v>
      </c>
      <c r="N11459">
        <f>IF(OR(WEEKDAY(A11459)=1,WEEKDAY(A11459)=7,COUNTIF('2027祝日等（不使用）'!$A$1:$A$20,単年カーブ!A11459)=1),0,1)</f>
        <v>1</v>
      </c>
      <c r="O11459">
        <f t="shared" si="1254"/>
        <v>32</v>
      </c>
      <c r="P11459">
        <f t="shared" si="1252"/>
        <v>1</v>
      </c>
      <c r="Q11459">
        <f t="shared" si="1253"/>
        <v>1</v>
      </c>
    </row>
    <row r="11460" spans="1:17" ht="19.5" x14ac:dyDescent="0.4">
      <c r="A11460" s="33">
        <f t="shared" si="1255"/>
        <v>46716</v>
      </c>
      <c r="B11460" s="27" t="str">
        <f t="shared" ref="B11460:B11523" si="1256">TEXT(A11460,"(aaa)")</f>
        <v>(木)</v>
      </c>
      <c r="C11460" s="34">
        <v>0.66666666666666696</v>
      </c>
      <c r="D11460" s="16" t="s">
        <v>18</v>
      </c>
      <c r="E11460" s="35">
        <v>0.6875</v>
      </c>
      <c r="F11460" s="50">
        <f>IF(COUNTIF('リスト（不使用）'!$A$5:$A$6,単年カーブ!$A$1),"希望数量入力ください",'単年（2027年度）'!$E$12*単年カーブ!$R$3+'単年（2027年度）'!$E$12*(1-単年カーブ!$R$3)*単年カーブ!Q11460)</f>
        <v>0</v>
      </c>
      <c r="G11460" s="47">
        <f t="shared" ref="G11460:G11523" si="1257">F11460/2</f>
        <v>0</v>
      </c>
      <c r="M11460">
        <f t="shared" ref="M11460:M11523" si="1258">MONTH(A11460)</f>
        <v>11</v>
      </c>
      <c r="N11460">
        <f>IF(OR(WEEKDAY(A11460)=1,WEEKDAY(A11460)=7,COUNTIF('2027祝日等（不使用）'!$A$1:$A$20,単年カーブ!A11460)=1),0,1)</f>
        <v>1</v>
      </c>
      <c r="O11460">
        <f t="shared" si="1254"/>
        <v>33</v>
      </c>
      <c r="P11460">
        <f t="shared" ref="P11460:P11523" si="1259">IF(AND(O11460&gt;16,O11460&lt;41),1,0)</f>
        <v>1</v>
      </c>
      <c r="Q11460">
        <f t="shared" ref="Q11460:Q11523" si="1260">P11460*N11460</f>
        <v>1</v>
      </c>
    </row>
    <row r="11461" spans="1:17" ht="19.5" x14ac:dyDescent="0.4">
      <c r="A11461" s="33">
        <f t="shared" si="1255"/>
        <v>46716</v>
      </c>
      <c r="B11461" s="27" t="str">
        <f t="shared" si="1256"/>
        <v>(木)</v>
      </c>
      <c r="C11461" s="34">
        <v>0.6875</v>
      </c>
      <c r="D11461" s="16" t="s">
        <v>18</v>
      </c>
      <c r="E11461" s="35">
        <v>0.70833333333333304</v>
      </c>
      <c r="F11461" s="50">
        <f>IF(COUNTIF('リスト（不使用）'!$A$5:$A$6,単年カーブ!$A$1),"希望数量入力ください",'単年（2027年度）'!$E$12*単年カーブ!$R$3+'単年（2027年度）'!$E$12*(1-単年カーブ!$R$3)*単年カーブ!Q11461)</f>
        <v>0</v>
      </c>
      <c r="G11461" s="47">
        <f t="shared" si="1257"/>
        <v>0</v>
      </c>
      <c r="M11461">
        <f t="shared" si="1258"/>
        <v>11</v>
      </c>
      <c r="N11461">
        <f>IF(OR(WEEKDAY(A11461)=1,WEEKDAY(A11461)=7,COUNTIF('2027祝日等（不使用）'!$A$1:$A$20,単年カーブ!A11461)=1),0,1)</f>
        <v>1</v>
      </c>
      <c r="O11461">
        <f t="shared" si="1254"/>
        <v>34</v>
      </c>
      <c r="P11461">
        <f t="shared" si="1259"/>
        <v>1</v>
      </c>
      <c r="Q11461">
        <f t="shared" si="1260"/>
        <v>1</v>
      </c>
    </row>
    <row r="11462" spans="1:17" ht="19.5" x14ac:dyDescent="0.4">
      <c r="A11462" s="33">
        <f t="shared" si="1255"/>
        <v>46716</v>
      </c>
      <c r="B11462" s="27" t="str">
        <f t="shared" si="1256"/>
        <v>(木)</v>
      </c>
      <c r="C11462" s="34">
        <v>0.70833333333333304</v>
      </c>
      <c r="D11462" s="16" t="s">
        <v>18</v>
      </c>
      <c r="E11462" s="35">
        <v>0.72916666666666696</v>
      </c>
      <c r="F11462" s="50">
        <f>IF(COUNTIF('リスト（不使用）'!$A$5:$A$6,単年カーブ!$A$1),"希望数量入力ください",'単年（2027年度）'!$E$12*単年カーブ!$R$3+'単年（2027年度）'!$E$12*(1-単年カーブ!$R$3)*単年カーブ!Q11462)</f>
        <v>0</v>
      </c>
      <c r="G11462" s="47">
        <f t="shared" si="1257"/>
        <v>0</v>
      </c>
      <c r="M11462">
        <f t="shared" si="1258"/>
        <v>11</v>
      </c>
      <c r="N11462">
        <f>IF(OR(WEEKDAY(A11462)=1,WEEKDAY(A11462)=7,COUNTIF('2027祝日等（不使用）'!$A$1:$A$20,単年カーブ!A11462)=1),0,1)</f>
        <v>1</v>
      </c>
      <c r="O11462">
        <f t="shared" si="1254"/>
        <v>35</v>
      </c>
      <c r="P11462">
        <f t="shared" si="1259"/>
        <v>1</v>
      </c>
      <c r="Q11462">
        <f t="shared" si="1260"/>
        <v>1</v>
      </c>
    </row>
    <row r="11463" spans="1:17" ht="19.5" x14ac:dyDescent="0.4">
      <c r="A11463" s="33">
        <f t="shared" si="1255"/>
        <v>46716</v>
      </c>
      <c r="B11463" s="27" t="str">
        <f t="shared" si="1256"/>
        <v>(木)</v>
      </c>
      <c r="C11463" s="34">
        <v>0.72916666666666696</v>
      </c>
      <c r="D11463" s="16" t="s">
        <v>18</v>
      </c>
      <c r="E11463" s="35">
        <v>0.75</v>
      </c>
      <c r="F11463" s="50">
        <f>IF(COUNTIF('リスト（不使用）'!$A$5:$A$6,単年カーブ!$A$1),"希望数量入力ください",'単年（2027年度）'!$E$12*単年カーブ!$R$3+'単年（2027年度）'!$E$12*(1-単年カーブ!$R$3)*単年カーブ!Q11463)</f>
        <v>0</v>
      </c>
      <c r="G11463" s="47">
        <f t="shared" si="1257"/>
        <v>0</v>
      </c>
      <c r="M11463">
        <f t="shared" si="1258"/>
        <v>11</v>
      </c>
      <c r="N11463">
        <f>IF(OR(WEEKDAY(A11463)=1,WEEKDAY(A11463)=7,COUNTIF('2027祝日等（不使用）'!$A$1:$A$20,単年カーブ!A11463)=1),0,1)</f>
        <v>1</v>
      </c>
      <c r="O11463">
        <f t="shared" si="1254"/>
        <v>36</v>
      </c>
      <c r="P11463">
        <f t="shared" si="1259"/>
        <v>1</v>
      </c>
      <c r="Q11463">
        <f t="shared" si="1260"/>
        <v>1</v>
      </c>
    </row>
    <row r="11464" spans="1:17" ht="19.5" x14ac:dyDescent="0.4">
      <c r="A11464" s="33">
        <f t="shared" si="1255"/>
        <v>46716</v>
      </c>
      <c r="B11464" s="27" t="str">
        <f t="shared" si="1256"/>
        <v>(木)</v>
      </c>
      <c r="C11464" s="34">
        <v>0.75</v>
      </c>
      <c r="D11464" s="16" t="s">
        <v>18</v>
      </c>
      <c r="E11464" s="35">
        <v>0.77083333333333304</v>
      </c>
      <c r="F11464" s="50">
        <f>IF(COUNTIF('リスト（不使用）'!$A$5:$A$6,単年カーブ!$A$1),"希望数量入力ください",'単年（2027年度）'!$E$12*単年カーブ!$R$3+'単年（2027年度）'!$E$12*(1-単年カーブ!$R$3)*単年カーブ!Q11464)</f>
        <v>0</v>
      </c>
      <c r="G11464" s="47">
        <f t="shared" si="1257"/>
        <v>0</v>
      </c>
      <c r="M11464">
        <f t="shared" si="1258"/>
        <v>11</v>
      </c>
      <c r="N11464">
        <f>IF(OR(WEEKDAY(A11464)=1,WEEKDAY(A11464)=7,COUNTIF('2027祝日等（不使用）'!$A$1:$A$20,単年カーブ!A11464)=1),0,1)</f>
        <v>1</v>
      </c>
      <c r="O11464">
        <f t="shared" si="1254"/>
        <v>37</v>
      </c>
      <c r="P11464">
        <f t="shared" si="1259"/>
        <v>1</v>
      </c>
      <c r="Q11464">
        <f t="shared" si="1260"/>
        <v>1</v>
      </c>
    </row>
    <row r="11465" spans="1:17" ht="19.5" x14ac:dyDescent="0.4">
      <c r="A11465" s="33">
        <f t="shared" si="1255"/>
        <v>46716</v>
      </c>
      <c r="B11465" s="27" t="str">
        <f t="shared" si="1256"/>
        <v>(木)</v>
      </c>
      <c r="C11465" s="34">
        <v>0.77083333333333304</v>
      </c>
      <c r="D11465" s="16" t="s">
        <v>18</v>
      </c>
      <c r="E11465" s="35">
        <v>0.79166666666666696</v>
      </c>
      <c r="F11465" s="50">
        <f>IF(COUNTIF('リスト（不使用）'!$A$5:$A$6,単年カーブ!$A$1),"希望数量入力ください",'単年（2027年度）'!$E$12*単年カーブ!$R$3+'単年（2027年度）'!$E$12*(1-単年カーブ!$R$3)*単年カーブ!Q11465)</f>
        <v>0</v>
      </c>
      <c r="G11465" s="47">
        <f t="shared" si="1257"/>
        <v>0</v>
      </c>
      <c r="M11465">
        <f t="shared" si="1258"/>
        <v>11</v>
      </c>
      <c r="N11465">
        <f>IF(OR(WEEKDAY(A11465)=1,WEEKDAY(A11465)=7,COUNTIF('2027祝日等（不使用）'!$A$1:$A$20,単年カーブ!A11465)=1),0,1)</f>
        <v>1</v>
      </c>
      <c r="O11465">
        <f t="shared" si="1254"/>
        <v>38</v>
      </c>
      <c r="P11465">
        <f t="shared" si="1259"/>
        <v>1</v>
      </c>
      <c r="Q11465">
        <f t="shared" si="1260"/>
        <v>1</v>
      </c>
    </row>
    <row r="11466" spans="1:17" ht="19.5" x14ac:dyDescent="0.4">
      <c r="A11466" s="33">
        <f t="shared" si="1255"/>
        <v>46716</v>
      </c>
      <c r="B11466" s="27" t="str">
        <f t="shared" si="1256"/>
        <v>(木)</v>
      </c>
      <c r="C11466" s="34">
        <v>0.79166666666666696</v>
      </c>
      <c r="D11466" s="16" t="s">
        <v>18</v>
      </c>
      <c r="E11466" s="35">
        <v>0.8125</v>
      </c>
      <c r="F11466" s="50">
        <f>IF(COUNTIF('リスト（不使用）'!$A$5:$A$6,単年カーブ!$A$1),"希望数量入力ください",'単年（2027年度）'!$E$12*単年カーブ!$R$3+'単年（2027年度）'!$E$12*(1-単年カーブ!$R$3)*単年カーブ!Q11466)</f>
        <v>0</v>
      </c>
      <c r="G11466" s="47">
        <f t="shared" si="1257"/>
        <v>0</v>
      </c>
      <c r="M11466">
        <f t="shared" si="1258"/>
        <v>11</v>
      </c>
      <c r="N11466">
        <f>IF(OR(WEEKDAY(A11466)=1,WEEKDAY(A11466)=7,COUNTIF('2027祝日等（不使用）'!$A$1:$A$20,単年カーブ!A11466)=1),0,1)</f>
        <v>1</v>
      </c>
      <c r="O11466">
        <f t="shared" si="1254"/>
        <v>39</v>
      </c>
      <c r="P11466">
        <f t="shared" si="1259"/>
        <v>1</v>
      </c>
      <c r="Q11466">
        <f t="shared" si="1260"/>
        <v>1</v>
      </c>
    </row>
    <row r="11467" spans="1:17" ht="19.5" x14ac:dyDescent="0.4">
      <c r="A11467" s="33">
        <f t="shared" si="1255"/>
        <v>46716</v>
      </c>
      <c r="B11467" s="27" t="str">
        <f t="shared" si="1256"/>
        <v>(木)</v>
      </c>
      <c r="C11467" s="34">
        <v>0.8125</v>
      </c>
      <c r="D11467" s="16" t="s">
        <v>18</v>
      </c>
      <c r="E11467" s="35">
        <v>0.83333333333333304</v>
      </c>
      <c r="F11467" s="50">
        <f>IF(COUNTIF('リスト（不使用）'!$A$5:$A$6,単年カーブ!$A$1),"希望数量入力ください",'単年（2027年度）'!$E$12*単年カーブ!$R$3+'単年（2027年度）'!$E$12*(1-単年カーブ!$R$3)*単年カーブ!Q11467)</f>
        <v>0</v>
      </c>
      <c r="G11467" s="47">
        <f t="shared" si="1257"/>
        <v>0</v>
      </c>
      <c r="M11467">
        <f t="shared" si="1258"/>
        <v>11</v>
      </c>
      <c r="N11467">
        <f>IF(OR(WEEKDAY(A11467)=1,WEEKDAY(A11467)=7,COUNTIF('2027祝日等（不使用）'!$A$1:$A$20,単年カーブ!A11467)=1),0,1)</f>
        <v>1</v>
      </c>
      <c r="O11467">
        <f t="shared" si="1254"/>
        <v>40</v>
      </c>
      <c r="P11467">
        <f t="shared" si="1259"/>
        <v>1</v>
      </c>
      <c r="Q11467">
        <f t="shared" si="1260"/>
        <v>1</v>
      </c>
    </row>
    <row r="11468" spans="1:17" ht="19.5" x14ac:dyDescent="0.4">
      <c r="A11468" s="33">
        <f t="shared" si="1255"/>
        <v>46716</v>
      </c>
      <c r="B11468" s="27" t="str">
        <f t="shared" si="1256"/>
        <v>(木)</v>
      </c>
      <c r="C11468" s="34">
        <v>0.83333333333333304</v>
      </c>
      <c r="D11468" s="16" t="s">
        <v>18</v>
      </c>
      <c r="E11468" s="35">
        <v>0.85416666666666696</v>
      </c>
      <c r="F11468" s="50">
        <f>IF(COUNTIF('リスト（不使用）'!$A$5:$A$6,単年カーブ!$A$1),"希望数量入力ください",'単年（2027年度）'!$E$12*単年カーブ!$R$3+'単年（2027年度）'!$E$12*(1-単年カーブ!$R$3)*単年カーブ!Q11468)</f>
        <v>0</v>
      </c>
      <c r="G11468" s="47">
        <f t="shared" si="1257"/>
        <v>0</v>
      </c>
      <c r="M11468">
        <f t="shared" si="1258"/>
        <v>11</v>
      </c>
      <c r="N11468">
        <f>IF(OR(WEEKDAY(A11468)=1,WEEKDAY(A11468)=7,COUNTIF('2027祝日等（不使用）'!$A$1:$A$20,単年カーブ!A11468)=1),0,1)</f>
        <v>1</v>
      </c>
      <c r="O11468">
        <f t="shared" si="1254"/>
        <v>41</v>
      </c>
      <c r="P11468">
        <f t="shared" si="1259"/>
        <v>0</v>
      </c>
      <c r="Q11468">
        <f t="shared" si="1260"/>
        <v>0</v>
      </c>
    </row>
    <row r="11469" spans="1:17" ht="19.5" x14ac:dyDescent="0.4">
      <c r="A11469" s="33">
        <f t="shared" si="1255"/>
        <v>46716</v>
      </c>
      <c r="B11469" s="27" t="str">
        <f t="shared" si="1256"/>
        <v>(木)</v>
      </c>
      <c r="C11469" s="34">
        <v>0.85416666666666696</v>
      </c>
      <c r="D11469" s="16" t="s">
        <v>18</v>
      </c>
      <c r="E11469" s="35">
        <v>0.875</v>
      </c>
      <c r="F11469" s="50">
        <f>IF(COUNTIF('リスト（不使用）'!$A$5:$A$6,単年カーブ!$A$1),"希望数量入力ください",'単年（2027年度）'!$E$12*単年カーブ!$R$3+'単年（2027年度）'!$E$12*(1-単年カーブ!$R$3)*単年カーブ!Q11469)</f>
        <v>0</v>
      </c>
      <c r="G11469" s="47">
        <f t="shared" si="1257"/>
        <v>0</v>
      </c>
      <c r="M11469">
        <f t="shared" si="1258"/>
        <v>11</v>
      </c>
      <c r="N11469">
        <f>IF(OR(WEEKDAY(A11469)=1,WEEKDAY(A11469)=7,COUNTIF('2027祝日等（不使用）'!$A$1:$A$20,単年カーブ!A11469)=1),0,1)</f>
        <v>1</v>
      </c>
      <c r="O11469">
        <f t="shared" si="1254"/>
        <v>42</v>
      </c>
      <c r="P11469">
        <f t="shared" si="1259"/>
        <v>0</v>
      </c>
      <c r="Q11469">
        <f t="shared" si="1260"/>
        <v>0</v>
      </c>
    </row>
    <row r="11470" spans="1:17" ht="19.5" x14ac:dyDescent="0.4">
      <c r="A11470" s="33">
        <f t="shared" si="1255"/>
        <v>46716</v>
      </c>
      <c r="B11470" s="27" t="str">
        <f t="shared" si="1256"/>
        <v>(木)</v>
      </c>
      <c r="C11470" s="34">
        <v>0.875</v>
      </c>
      <c r="D11470" s="16" t="s">
        <v>18</v>
      </c>
      <c r="E11470" s="35">
        <v>0.89583333333333304</v>
      </c>
      <c r="F11470" s="50">
        <f>IF(COUNTIF('リスト（不使用）'!$A$5:$A$6,単年カーブ!$A$1),"希望数量入力ください",'単年（2027年度）'!$E$12*単年カーブ!$R$3+'単年（2027年度）'!$E$12*(1-単年カーブ!$R$3)*単年カーブ!Q11470)</f>
        <v>0</v>
      </c>
      <c r="G11470" s="47">
        <f t="shared" si="1257"/>
        <v>0</v>
      </c>
      <c r="M11470">
        <f t="shared" si="1258"/>
        <v>11</v>
      </c>
      <c r="N11470">
        <f>IF(OR(WEEKDAY(A11470)=1,WEEKDAY(A11470)=7,COUNTIF('2027祝日等（不使用）'!$A$1:$A$20,単年カーブ!A11470)=1),0,1)</f>
        <v>1</v>
      </c>
      <c r="O11470">
        <f t="shared" si="1254"/>
        <v>43</v>
      </c>
      <c r="P11470">
        <f t="shared" si="1259"/>
        <v>0</v>
      </c>
      <c r="Q11470">
        <f t="shared" si="1260"/>
        <v>0</v>
      </c>
    </row>
    <row r="11471" spans="1:17" ht="19.5" x14ac:dyDescent="0.4">
      <c r="A11471" s="33">
        <f t="shared" si="1255"/>
        <v>46716</v>
      </c>
      <c r="B11471" s="27" t="str">
        <f t="shared" si="1256"/>
        <v>(木)</v>
      </c>
      <c r="C11471" s="34">
        <v>0.89583333333333304</v>
      </c>
      <c r="D11471" s="16" t="s">
        <v>18</v>
      </c>
      <c r="E11471" s="35">
        <v>0.91666666666666696</v>
      </c>
      <c r="F11471" s="50">
        <f>IF(COUNTIF('リスト（不使用）'!$A$5:$A$6,単年カーブ!$A$1),"希望数量入力ください",'単年（2027年度）'!$E$12*単年カーブ!$R$3+'単年（2027年度）'!$E$12*(1-単年カーブ!$R$3)*単年カーブ!Q11471)</f>
        <v>0</v>
      </c>
      <c r="G11471" s="47">
        <f t="shared" si="1257"/>
        <v>0</v>
      </c>
      <c r="M11471">
        <f t="shared" si="1258"/>
        <v>11</v>
      </c>
      <c r="N11471">
        <f>IF(OR(WEEKDAY(A11471)=1,WEEKDAY(A11471)=7,COUNTIF('2027祝日等（不使用）'!$A$1:$A$20,単年カーブ!A11471)=1),0,1)</f>
        <v>1</v>
      </c>
      <c r="O11471">
        <f t="shared" si="1254"/>
        <v>44</v>
      </c>
      <c r="P11471">
        <f t="shared" si="1259"/>
        <v>0</v>
      </c>
      <c r="Q11471">
        <f t="shared" si="1260"/>
        <v>0</v>
      </c>
    </row>
    <row r="11472" spans="1:17" ht="19.5" x14ac:dyDescent="0.4">
      <c r="A11472" s="33">
        <f t="shared" si="1255"/>
        <v>46716</v>
      </c>
      <c r="B11472" s="27" t="str">
        <f t="shared" si="1256"/>
        <v>(木)</v>
      </c>
      <c r="C11472" s="34">
        <v>0.91666666666666696</v>
      </c>
      <c r="D11472" s="16" t="s">
        <v>18</v>
      </c>
      <c r="E11472" s="35">
        <v>0.9375</v>
      </c>
      <c r="F11472" s="50">
        <f>IF(COUNTIF('リスト（不使用）'!$A$5:$A$6,単年カーブ!$A$1),"希望数量入力ください",'単年（2027年度）'!$E$12*単年カーブ!$R$3+'単年（2027年度）'!$E$12*(1-単年カーブ!$R$3)*単年カーブ!Q11472)</f>
        <v>0</v>
      </c>
      <c r="G11472" s="47">
        <f t="shared" si="1257"/>
        <v>0</v>
      </c>
      <c r="M11472">
        <f t="shared" si="1258"/>
        <v>11</v>
      </c>
      <c r="N11472">
        <f>IF(OR(WEEKDAY(A11472)=1,WEEKDAY(A11472)=7,COUNTIF('2027祝日等（不使用）'!$A$1:$A$20,単年カーブ!A11472)=1),0,1)</f>
        <v>1</v>
      </c>
      <c r="O11472">
        <f t="shared" si="1254"/>
        <v>45</v>
      </c>
      <c r="P11472">
        <f t="shared" si="1259"/>
        <v>0</v>
      </c>
      <c r="Q11472">
        <f t="shared" si="1260"/>
        <v>0</v>
      </c>
    </row>
    <row r="11473" spans="1:17" ht="19.5" x14ac:dyDescent="0.4">
      <c r="A11473" s="33">
        <f t="shared" si="1255"/>
        <v>46716</v>
      </c>
      <c r="B11473" s="27" t="str">
        <f t="shared" si="1256"/>
        <v>(木)</v>
      </c>
      <c r="C11473" s="34">
        <v>0.9375</v>
      </c>
      <c r="D11473" s="16" t="s">
        <v>18</v>
      </c>
      <c r="E11473" s="35">
        <v>0.95833333333333304</v>
      </c>
      <c r="F11473" s="50">
        <f>IF(COUNTIF('リスト（不使用）'!$A$5:$A$6,単年カーブ!$A$1),"希望数量入力ください",'単年（2027年度）'!$E$12*単年カーブ!$R$3+'単年（2027年度）'!$E$12*(1-単年カーブ!$R$3)*単年カーブ!Q11473)</f>
        <v>0</v>
      </c>
      <c r="G11473" s="47">
        <f t="shared" si="1257"/>
        <v>0</v>
      </c>
      <c r="M11473">
        <f t="shared" si="1258"/>
        <v>11</v>
      </c>
      <c r="N11473">
        <f>IF(OR(WEEKDAY(A11473)=1,WEEKDAY(A11473)=7,COUNTIF('2027祝日等（不使用）'!$A$1:$A$20,単年カーブ!A11473)=1),0,1)</f>
        <v>1</v>
      </c>
      <c r="O11473">
        <f t="shared" si="1254"/>
        <v>46</v>
      </c>
      <c r="P11473">
        <f t="shared" si="1259"/>
        <v>0</v>
      </c>
      <c r="Q11473">
        <f t="shared" si="1260"/>
        <v>0</v>
      </c>
    </row>
    <row r="11474" spans="1:17" ht="19.5" x14ac:dyDescent="0.4">
      <c r="A11474" s="33">
        <f t="shared" si="1255"/>
        <v>46716</v>
      </c>
      <c r="B11474" s="27" t="str">
        <f t="shared" si="1256"/>
        <v>(木)</v>
      </c>
      <c r="C11474" s="34">
        <v>0.95833333333333304</v>
      </c>
      <c r="D11474" s="16" t="s">
        <v>18</v>
      </c>
      <c r="E11474" s="35">
        <v>0.97916666666666696</v>
      </c>
      <c r="F11474" s="50">
        <f>IF(COUNTIF('リスト（不使用）'!$A$5:$A$6,単年カーブ!$A$1),"希望数量入力ください",'単年（2027年度）'!$E$12*単年カーブ!$R$3+'単年（2027年度）'!$E$12*(1-単年カーブ!$R$3)*単年カーブ!Q11474)</f>
        <v>0</v>
      </c>
      <c r="G11474" s="47">
        <f t="shared" si="1257"/>
        <v>0</v>
      </c>
      <c r="M11474">
        <f t="shared" si="1258"/>
        <v>11</v>
      </c>
      <c r="N11474">
        <f>IF(OR(WEEKDAY(A11474)=1,WEEKDAY(A11474)=7,COUNTIF('2027祝日等（不使用）'!$A$1:$A$20,単年カーブ!A11474)=1),0,1)</f>
        <v>1</v>
      </c>
      <c r="O11474">
        <f t="shared" si="1254"/>
        <v>47</v>
      </c>
      <c r="P11474">
        <f t="shared" si="1259"/>
        <v>0</v>
      </c>
      <c r="Q11474">
        <f t="shared" si="1260"/>
        <v>0</v>
      </c>
    </row>
    <row r="11475" spans="1:17" ht="19.5" x14ac:dyDescent="0.4">
      <c r="A11475" s="33">
        <f t="shared" si="1255"/>
        <v>46716</v>
      </c>
      <c r="B11475" s="27" t="str">
        <f t="shared" si="1256"/>
        <v>(木)</v>
      </c>
      <c r="C11475" s="34">
        <v>0.97916666666666696</v>
      </c>
      <c r="D11475" s="16" t="s">
        <v>18</v>
      </c>
      <c r="E11475" s="35" t="s">
        <v>17</v>
      </c>
      <c r="F11475" s="50">
        <f>IF(COUNTIF('リスト（不使用）'!$A$5:$A$6,単年カーブ!$A$1),"希望数量入力ください",'単年（2027年度）'!$E$12*単年カーブ!$R$3+'単年（2027年度）'!$E$12*(1-単年カーブ!$R$3)*単年カーブ!Q11475)</f>
        <v>0</v>
      </c>
      <c r="G11475" s="47">
        <f t="shared" si="1257"/>
        <v>0</v>
      </c>
      <c r="M11475">
        <f t="shared" si="1258"/>
        <v>11</v>
      </c>
      <c r="N11475">
        <f>IF(OR(WEEKDAY(A11475)=1,WEEKDAY(A11475)=7,COUNTIF('2027祝日等（不使用）'!$A$1:$A$20,単年カーブ!A11475)=1),0,1)</f>
        <v>1</v>
      </c>
      <c r="O11475">
        <f t="shared" si="1254"/>
        <v>48</v>
      </c>
      <c r="P11475">
        <f t="shared" si="1259"/>
        <v>0</v>
      </c>
      <c r="Q11475">
        <f t="shared" si="1260"/>
        <v>0</v>
      </c>
    </row>
    <row r="11476" spans="1:17" ht="19.5" x14ac:dyDescent="0.4">
      <c r="A11476" s="33">
        <f t="shared" si="1255"/>
        <v>46717</v>
      </c>
      <c r="B11476" s="27" t="str">
        <f t="shared" si="1256"/>
        <v>(金)</v>
      </c>
      <c r="C11476" s="34">
        <v>0</v>
      </c>
      <c r="D11476" s="16" t="s">
        <v>18</v>
      </c>
      <c r="E11476" s="35">
        <v>2.0833333333333332E-2</v>
      </c>
      <c r="F11476" s="50">
        <f>IF(COUNTIF('リスト（不使用）'!$A$5:$A$6,単年カーブ!$A$1),"希望数量入力ください",'単年（2027年度）'!$E$12*単年カーブ!$R$3+'単年（2027年度）'!$E$12*(1-単年カーブ!$R$3)*単年カーブ!Q11476)</f>
        <v>0</v>
      </c>
      <c r="G11476" s="47">
        <f t="shared" si="1257"/>
        <v>0</v>
      </c>
      <c r="M11476">
        <f t="shared" si="1258"/>
        <v>11</v>
      </c>
      <c r="N11476">
        <f>IF(OR(WEEKDAY(A11476)=1,WEEKDAY(A11476)=7,COUNTIF('2027祝日等（不使用）'!$A$1:$A$20,単年カーブ!A11476)=1),0,1)</f>
        <v>1</v>
      </c>
      <c r="O11476">
        <f t="shared" si="1254"/>
        <v>1</v>
      </c>
      <c r="P11476">
        <f t="shared" si="1259"/>
        <v>0</v>
      </c>
      <c r="Q11476">
        <f t="shared" si="1260"/>
        <v>0</v>
      </c>
    </row>
    <row r="11477" spans="1:17" ht="19.5" x14ac:dyDescent="0.4">
      <c r="A11477" s="33">
        <f t="shared" si="1255"/>
        <v>46717</v>
      </c>
      <c r="B11477" s="27" t="str">
        <f t="shared" si="1256"/>
        <v>(金)</v>
      </c>
      <c r="C11477" s="34">
        <v>2.0833333333333332E-2</v>
      </c>
      <c r="D11477" s="16" t="s">
        <v>18</v>
      </c>
      <c r="E11477" s="35">
        <v>4.1666666666666664E-2</v>
      </c>
      <c r="F11477" s="50">
        <f>IF(COUNTIF('リスト（不使用）'!$A$5:$A$6,単年カーブ!$A$1),"希望数量入力ください",'単年（2027年度）'!$E$12*単年カーブ!$R$3+'単年（2027年度）'!$E$12*(1-単年カーブ!$R$3)*単年カーブ!Q11477)</f>
        <v>0</v>
      </c>
      <c r="G11477" s="47">
        <f t="shared" si="1257"/>
        <v>0</v>
      </c>
      <c r="M11477">
        <f t="shared" si="1258"/>
        <v>11</v>
      </c>
      <c r="N11477">
        <f>IF(OR(WEEKDAY(A11477)=1,WEEKDAY(A11477)=7,COUNTIF('2027祝日等（不使用）'!$A$1:$A$20,単年カーブ!A11477)=1),0,1)</f>
        <v>1</v>
      </c>
      <c r="O11477">
        <f t="shared" si="1254"/>
        <v>2</v>
      </c>
      <c r="P11477">
        <f t="shared" si="1259"/>
        <v>0</v>
      </c>
      <c r="Q11477">
        <f t="shared" si="1260"/>
        <v>0</v>
      </c>
    </row>
    <row r="11478" spans="1:17" ht="19.5" x14ac:dyDescent="0.4">
      <c r="A11478" s="33">
        <f t="shared" si="1255"/>
        <v>46717</v>
      </c>
      <c r="B11478" s="27" t="str">
        <f t="shared" si="1256"/>
        <v>(金)</v>
      </c>
      <c r="C11478" s="34">
        <v>4.1666666666666664E-2</v>
      </c>
      <c r="D11478" s="16" t="s">
        <v>18</v>
      </c>
      <c r="E11478" s="35">
        <v>6.25E-2</v>
      </c>
      <c r="F11478" s="50">
        <f>IF(COUNTIF('リスト（不使用）'!$A$5:$A$6,単年カーブ!$A$1),"希望数量入力ください",'単年（2027年度）'!$E$12*単年カーブ!$R$3+'単年（2027年度）'!$E$12*(1-単年カーブ!$R$3)*単年カーブ!Q11478)</f>
        <v>0</v>
      </c>
      <c r="G11478" s="47">
        <f t="shared" si="1257"/>
        <v>0</v>
      </c>
      <c r="M11478">
        <f t="shared" si="1258"/>
        <v>11</v>
      </c>
      <c r="N11478">
        <f>IF(OR(WEEKDAY(A11478)=1,WEEKDAY(A11478)=7,COUNTIF('2027祝日等（不使用）'!$A$1:$A$20,単年カーブ!A11478)=1),0,1)</f>
        <v>1</v>
      </c>
      <c r="O11478">
        <f t="shared" si="1254"/>
        <v>3</v>
      </c>
      <c r="P11478">
        <f t="shared" si="1259"/>
        <v>0</v>
      </c>
      <c r="Q11478">
        <f t="shared" si="1260"/>
        <v>0</v>
      </c>
    </row>
    <row r="11479" spans="1:17" ht="19.5" x14ac:dyDescent="0.4">
      <c r="A11479" s="33">
        <f t="shared" si="1255"/>
        <v>46717</v>
      </c>
      <c r="B11479" s="27" t="str">
        <f t="shared" si="1256"/>
        <v>(金)</v>
      </c>
      <c r="C11479" s="34">
        <v>6.25E-2</v>
      </c>
      <c r="D11479" s="16" t="s">
        <v>18</v>
      </c>
      <c r="E11479" s="35">
        <v>8.3333333333333301E-2</v>
      </c>
      <c r="F11479" s="50">
        <f>IF(COUNTIF('リスト（不使用）'!$A$5:$A$6,単年カーブ!$A$1),"希望数量入力ください",'単年（2027年度）'!$E$12*単年カーブ!$R$3+'単年（2027年度）'!$E$12*(1-単年カーブ!$R$3)*単年カーブ!Q11479)</f>
        <v>0</v>
      </c>
      <c r="G11479" s="47">
        <f t="shared" si="1257"/>
        <v>0</v>
      </c>
      <c r="M11479">
        <f t="shared" si="1258"/>
        <v>11</v>
      </c>
      <c r="N11479">
        <f>IF(OR(WEEKDAY(A11479)=1,WEEKDAY(A11479)=7,COUNTIF('2027祝日等（不使用）'!$A$1:$A$20,単年カーブ!A11479)=1),0,1)</f>
        <v>1</v>
      </c>
      <c r="O11479">
        <f t="shared" si="1254"/>
        <v>4</v>
      </c>
      <c r="P11479">
        <f t="shared" si="1259"/>
        <v>0</v>
      </c>
      <c r="Q11479">
        <f t="shared" si="1260"/>
        <v>0</v>
      </c>
    </row>
    <row r="11480" spans="1:17" ht="19.5" x14ac:dyDescent="0.4">
      <c r="A11480" s="33">
        <f t="shared" si="1255"/>
        <v>46717</v>
      </c>
      <c r="B11480" s="27" t="str">
        <f t="shared" si="1256"/>
        <v>(金)</v>
      </c>
      <c r="C11480" s="34">
        <v>8.3333333333333301E-2</v>
      </c>
      <c r="D11480" s="16" t="s">
        <v>18</v>
      </c>
      <c r="E11480" s="35">
        <v>0.104166666666667</v>
      </c>
      <c r="F11480" s="50">
        <f>IF(COUNTIF('リスト（不使用）'!$A$5:$A$6,単年カーブ!$A$1),"希望数量入力ください",'単年（2027年度）'!$E$12*単年カーブ!$R$3+'単年（2027年度）'!$E$12*(1-単年カーブ!$R$3)*単年カーブ!Q11480)</f>
        <v>0</v>
      </c>
      <c r="G11480" s="47">
        <f t="shared" si="1257"/>
        <v>0</v>
      </c>
      <c r="M11480">
        <f t="shared" si="1258"/>
        <v>11</v>
      </c>
      <c r="N11480">
        <f>IF(OR(WEEKDAY(A11480)=1,WEEKDAY(A11480)=7,COUNTIF('2027祝日等（不使用）'!$A$1:$A$20,単年カーブ!A11480)=1),0,1)</f>
        <v>1</v>
      </c>
      <c r="O11480">
        <f t="shared" si="1254"/>
        <v>5</v>
      </c>
      <c r="P11480">
        <f t="shared" si="1259"/>
        <v>0</v>
      </c>
      <c r="Q11480">
        <f t="shared" si="1260"/>
        <v>0</v>
      </c>
    </row>
    <row r="11481" spans="1:17" ht="19.5" x14ac:dyDescent="0.4">
      <c r="A11481" s="33">
        <f t="shared" si="1255"/>
        <v>46717</v>
      </c>
      <c r="B11481" s="27" t="str">
        <f t="shared" si="1256"/>
        <v>(金)</v>
      </c>
      <c r="C11481" s="34">
        <v>0.104166666666667</v>
      </c>
      <c r="D11481" s="16" t="s">
        <v>18</v>
      </c>
      <c r="E11481" s="35">
        <v>0.125</v>
      </c>
      <c r="F11481" s="50">
        <f>IF(COUNTIF('リスト（不使用）'!$A$5:$A$6,単年カーブ!$A$1),"希望数量入力ください",'単年（2027年度）'!$E$12*単年カーブ!$R$3+'単年（2027年度）'!$E$12*(1-単年カーブ!$R$3)*単年カーブ!Q11481)</f>
        <v>0</v>
      </c>
      <c r="G11481" s="47">
        <f t="shared" si="1257"/>
        <v>0</v>
      </c>
      <c r="M11481">
        <f t="shared" si="1258"/>
        <v>11</v>
      </c>
      <c r="N11481">
        <f>IF(OR(WEEKDAY(A11481)=1,WEEKDAY(A11481)=7,COUNTIF('2027祝日等（不使用）'!$A$1:$A$20,単年カーブ!A11481)=1),0,1)</f>
        <v>1</v>
      </c>
      <c r="O11481">
        <f t="shared" si="1254"/>
        <v>6</v>
      </c>
      <c r="P11481">
        <f t="shared" si="1259"/>
        <v>0</v>
      </c>
      <c r="Q11481">
        <f t="shared" si="1260"/>
        <v>0</v>
      </c>
    </row>
    <row r="11482" spans="1:17" ht="19.5" x14ac:dyDescent="0.4">
      <c r="A11482" s="33">
        <f t="shared" si="1255"/>
        <v>46717</v>
      </c>
      <c r="B11482" s="27" t="str">
        <f t="shared" si="1256"/>
        <v>(金)</v>
      </c>
      <c r="C11482" s="34">
        <v>0.125</v>
      </c>
      <c r="D11482" s="16" t="s">
        <v>18</v>
      </c>
      <c r="E11482" s="35">
        <v>0.14583333333333301</v>
      </c>
      <c r="F11482" s="50">
        <f>IF(COUNTIF('リスト（不使用）'!$A$5:$A$6,単年カーブ!$A$1),"希望数量入力ください",'単年（2027年度）'!$E$12*単年カーブ!$R$3+'単年（2027年度）'!$E$12*(1-単年カーブ!$R$3)*単年カーブ!Q11482)</f>
        <v>0</v>
      </c>
      <c r="G11482" s="47">
        <f t="shared" si="1257"/>
        <v>0</v>
      </c>
      <c r="M11482">
        <f t="shared" si="1258"/>
        <v>11</v>
      </c>
      <c r="N11482">
        <f>IF(OR(WEEKDAY(A11482)=1,WEEKDAY(A11482)=7,COUNTIF('2027祝日等（不使用）'!$A$1:$A$20,単年カーブ!A11482)=1),0,1)</f>
        <v>1</v>
      </c>
      <c r="O11482">
        <f t="shared" si="1254"/>
        <v>7</v>
      </c>
      <c r="P11482">
        <f t="shared" si="1259"/>
        <v>0</v>
      </c>
      <c r="Q11482">
        <f t="shared" si="1260"/>
        <v>0</v>
      </c>
    </row>
    <row r="11483" spans="1:17" ht="19.5" x14ac:dyDescent="0.4">
      <c r="A11483" s="33">
        <f t="shared" si="1255"/>
        <v>46717</v>
      </c>
      <c r="B11483" s="27" t="str">
        <f t="shared" si="1256"/>
        <v>(金)</v>
      </c>
      <c r="C11483" s="34">
        <v>0.14583333333333301</v>
      </c>
      <c r="D11483" s="16" t="s">
        <v>18</v>
      </c>
      <c r="E11483" s="35">
        <v>0.16666666666666699</v>
      </c>
      <c r="F11483" s="50">
        <f>IF(COUNTIF('リスト（不使用）'!$A$5:$A$6,単年カーブ!$A$1),"希望数量入力ください",'単年（2027年度）'!$E$12*単年カーブ!$R$3+'単年（2027年度）'!$E$12*(1-単年カーブ!$R$3)*単年カーブ!Q11483)</f>
        <v>0</v>
      </c>
      <c r="G11483" s="47">
        <f t="shared" si="1257"/>
        <v>0</v>
      </c>
      <c r="M11483">
        <f t="shared" si="1258"/>
        <v>11</v>
      </c>
      <c r="N11483">
        <f>IF(OR(WEEKDAY(A11483)=1,WEEKDAY(A11483)=7,COUNTIF('2027祝日等（不使用）'!$A$1:$A$20,単年カーブ!A11483)=1),0,1)</f>
        <v>1</v>
      </c>
      <c r="O11483">
        <f t="shared" si="1254"/>
        <v>8</v>
      </c>
      <c r="P11483">
        <f t="shared" si="1259"/>
        <v>0</v>
      </c>
      <c r="Q11483">
        <f t="shared" si="1260"/>
        <v>0</v>
      </c>
    </row>
    <row r="11484" spans="1:17" ht="19.5" x14ac:dyDescent="0.4">
      <c r="A11484" s="33">
        <f t="shared" si="1255"/>
        <v>46717</v>
      </c>
      <c r="B11484" s="27" t="str">
        <f t="shared" si="1256"/>
        <v>(金)</v>
      </c>
      <c r="C11484" s="34">
        <v>0.16666666666666699</v>
      </c>
      <c r="D11484" s="16" t="s">
        <v>18</v>
      </c>
      <c r="E11484" s="35">
        <v>0.1875</v>
      </c>
      <c r="F11484" s="50">
        <f>IF(COUNTIF('リスト（不使用）'!$A$5:$A$6,単年カーブ!$A$1),"希望数量入力ください",'単年（2027年度）'!$E$12*単年カーブ!$R$3+'単年（2027年度）'!$E$12*(1-単年カーブ!$R$3)*単年カーブ!Q11484)</f>
        <v>0</v>
      </c>
      <c r="G11484" s="47">
        <f t="shared" si="1257"/>
        <v>0</v>
      </c>
      <c r="M11484">
        <f t="shared" si="1258"/>
        <v>11</v>
      </c>
      <c r="N11484">
        <f>IF(OR(WEEKDAY(A11484)=1,WEEKDAY(A11484)=7,COUNTIF('2027祝日等（不使用）'!$A$1:$A$20,単年カーブ!A11484)=1),0,1)</f>
        <v>1</v>
      </c>
      <c r="O11484">
        <f t="shared" si="1254"/>
        <v>9</v>
      </c>
      <c r="P11484">
        <f t="shared" si="1259"/>
        <v>0</v>
      </c>
      <c r="Q11484">
        <f t="shared" si="1260"/>
        <v>0</v>
      </c>
    </row>
    <row r="11485" spans="1:17" ht="19.5" x14ac:dyDescent="0.4">
      <c r="A11485" s="33">
        <f t="shared" si="1255"/>
        <v>46717</v>
      </c>
      <c r="B11485" s="27" t="str">
        <f t="shared" si="1256"/>
        <v>(金)</v>
      </c>
      <c r="C11485" s="34">
        <v>0.1875</v>
      </c>
      <c r="D11485" s="16" t="s">
        <v>18</v>
      </c>
      <c r="E11485" s="35">
        <v>0.20833333333333301</v>
      </c>
      <c r="F11485" s="50">
        <f>IF(COUNTIF('リスト（不使用）'!$A$5:$A$6,単年カーブ!$A$1),"希望数量入力ください",'単年（2027年度）'!$E$12*単年カーブ!$R$3+'単年（2027年度）'!$E$12*(1-単年カーブ!$R$3)*単年カーブ!Q11485)</f>
        <v>0</v>
      </c>
      <c r="G11485" s="47">
        <f t="shared" si="1257"/>
        <v>0</v>
      </c>
      <c r="M11485">
        <f t="shared" si="1258"/>
        <v>11</v>
      </c>
      <c r="N11485">
        <f>IF(OR(WEEKDAY(A11485)=1,WEEKDAY(A11485)=7,COUNTIF('2027祝日等（不使用）'!$A$1:$A$20,単年カーブ!A11485)=1),0,1)</f>
        <v>1</v>
      </c>
      <c r="O11485">
        <f t="shared" si="1254"/>
        <v>10</v>
      </c>
      <c r="P11485">
        <f t="shared" si="1259"/>
        <v>0</v>
      </c>
      <c r="Q11485">
        <f t="shared" si="1260"/>
        <v>0</v>
      </c>
    </row>
    <row r="11486" spans="1:17" ht="19.5" x14ac:dyDescent="0.4">
      <c r="A11486" s="33">
        <f t="shared" si="1255"/>
        <v>46717</v>
      </c>
      <c r="B11486" s="27" t="str">
        <f t="shared" si="1256"/>
        <v>(金)</v>
      </c>
      <c r="C11486" s="34">
        <v>0.20833333333333301</v>
      </c>
      <c r="D11486" s="16" t="s">
        <v>18</v>
      </c>
      <c r="E11486" s="35">
        <v>0.22916666666666699</v>
      </c>
      <c r="F11486" s="50">
        <f>IF(COUNTIF('リスト（不使用）'!$A$5:$A$6,単年カーブ!$A$1),"希望数量入力ください",'単年（2027年度）'!$E$12*単年カーブ!$R$3+'単年（2027年度）'!$E$12*(1-単年カーブ!$R$3)*単年カーブ!Q11486)</f>
        <v>0</v>
      </c>
      <c r="G11486" s="47">
        <f t="shared" si="1257"/>
        <v>0</v>
      </c>
      <c r="M11486">
        <f t="shared" si="1258"/>
        <v>11</v>
      </c>
      <c r="N11486">
        <f>IF(OR(WEEKDAY(A11486)=1,WEEKDAY(A11486)=7,COUNTIF('2027祝日等（不使用）'!$A$1:$A$20,単年カーブ!A11486)=1),0,1)</f>
        <v>1</v>
      </c>
      <c r="O11486">
        <f t="shared" si="1254"/>
        <v>11</v>
      </c>
      <c r="P11486">
        <f t="shared" si="1259"/>
        <v>0</v>
      </c>
      <c r="Q11486">
        <f t="shared" si="1260"/>
        <v>0</v>
      </c>
    </row>
    <row r="11487" spans="1:17" ht="19.5" x14ac:dyDescent="0.4">
      <c r="A11487" s="33">
        <f t="shared" si="1255"/>
        <v>46717</v>
      </c>
      <c r="B11487" s="27" t="str">
        <f t="shared" si="1256"/>
        <v>(金)</v>
      </c>
      <c r="C11487" s="34">
        <v>0.22916666666666699</v>
      </c>
      <c r="D11487" s="16" t="s">
        <v>18</v>
      </c>
      <c r="E11487" s="35">
        <v>0.25</v>
      </c>
      <c r="F11487" s="50">
        <f>IF(COUNTIF('リスト（不使用）'!$A$5:$A$6,単年カーブ!$A$1),"希望数量入力ください",'単年（2027年度）'!$E$12*単年カーブ!$R$3+'単年（2027年度）'!$E$12*(1-単年カーブ!$R$3)*単年カーブ!Q11487)</f>
        <v>0</v>
      </c>
      <c r="G11487" s="47">
        <f t="shared" si="1257"/>
        <v>0</v>
      </c>
      <c r="M11487">
        <f t="shared" si="1258"/>
        <v>11</v>
      </c>
      <c r="N11487">
        <f>IF(OR(WEEKDAY(A11487)=1,WEEKDAY(A11487)=7,COUNTIF('2027祝日等（不使用）'!$A$1:$A$20,単年カーブ!A11487)=1),0,1)</f>
        <v>1</v>
      </c>
      <c r="O11487">
        <f t="shared" si="1254"/>
        <v>12</v>
      </c>
      <c r="P11487">
        <f t="shared" si="1259"/>
        <v>0</v>
      </c>
      <c r="Q11487">
        <f t="shared" si="1260"/>
        <v>0</v>
      </c>
    </row>
    <row r="11488" spans="1:17" ht="19.5" x14ac:dyDescent="0.4">
      <c r="A11488" s="33">
        <f t="shared" si="1255"/>
        <v>46717</v>
      </c>
      <c r="B11488" s="27" t="str">
        <f t="shared" si="1256"/>
        <v>(金)</v>
      </c>
      <c r="C11488" s="34">
        <v>0.25</v>
      </c>
      <c r="D11488" s="16" t="s">
        <v>18</v>
      </c>
      <c r="E11488" s="35">
        <v>0.27083333333333298</v>
      </c>
      <c r="F11488" s="50">
        <f>IF(COUNTIF('リスト（不使用）'!$A$5:$A$6,単年カーブ!$A$1),"希望数量入力ください",'単年（2027年度）'!$E$12*単年カーブ!$R$3+'単年（2027年度）'!$E$12*(1-単年カーブ!$R$3)*単年カーブ!Q11488)</f>
        <v>0</v>
      </c>
      <c r="G11488" s="47">
        <f t="shared" si="1257"/>
        <v>0</v>
      </c>
      <c r="M11488">
        <f t="shared" si="1258"/>
        <v>11</v>
      </c>
      <c r="N11488">
        <f>IF(OR(WEEKDAY(A11488)=1,WEEKDAY(A11488)=7,COUNTIF('2027祝日等（不使用）'!$A$1:$A$20,単年カーブ!A11488)=1),0,1)</f>
        <v>1</v>
      </c>
      <c r="O11488">
        <f t="shared" si="1254"/>
        <v>13</v>
      </c>
      <c r="P11488">
        <f t="shared" si="1259"/>
        <v>0</v>
      </c>
      <c r="Q11488">
        <f t="shared" si="1260"/>
        <v>0</v>
      </c>
    </row>
    <row r="11489" spans="1:17" ht="19.5" x14ac:dyDescent="0.4">
      <c r="A11489" s="33">
        <f t="shared" si="1255"/>
        <v>46717</v>
      </c>
      <c r="B11489" s="27" t="str">
        <f t="shared" si="1256"/>
        <v>(金)</v>
      </c>
      <c r="C11489" s="34">
        <v>0.27083333333333298</v>
      </c>
      <c r="D11489" s="16" t="s">
        <v>18</v>
      </c>
      <c r="E11489" s="35">
        <v>0.29166666666666702</v>
      </c>
      <c r="F11489" s="50">
        <f>IF(COUNTIF('リスト（不使用）'!$A$5:$A$6,単年カーブ!$A$1),"希望数量入力ください",'単年（2027年度）'!$E$12*単年カーブ!$R$3+'単年（2027年度）'!$E$12*(1-単年カーブ!$R$3)*単年カーブ!Q11489)</f>
        <v>0</v>
      </c>
      <c r="G11489" s="47">
        <f t="shared" si="1257"/>
        <v>0</v>
      </c>
      <c r="M11489">
        <f t="shared" si="1258"/>
        <v>11</v>
      </c>
      <c r="N11489">
        <f>IF(OR(WEEKDAY(A11489)=1,WEEKDAY(A11489)=7,COUNTIF('2027祝日等（不使用）'!$A$1:$A$20,単年カーブ!A11489)=1),0,1)</f>
        <v>1</v>
      </c>
      <c r="O11489">
        <f t="shared" si="1254"/>
        <v>14</v>
      </c>
      <c r="P11489">
        <f t="shared" si="1259"/>
        <v>0</v>
      </c>
      <c r="Q11489">
        <f t="shared" si="1260"/>
        <v>0</v>
      </c>
    </row>
    <row r="11490" spans="1:17" ht="19.5" x14ac:dyDescent="0.4">
      <c r="A11490" s="33">
        <f t="shared" si="1255"/>
        <v>46717</v>
      </c>
      <c r="B11490" s="27" t="str">
        <f t="shared" si="1256"/>
        <v>(金)</v>
      </c>
      <c r="C11490" s="34">
        <v>0.29166666666666702</v>
      </c>
      <c r="D11490" s="16" t="s">
        <v>18</v>
      </c>
      <c r="E11490" s="35">
        <v>0.3125</v>
      </c>
      <c r="F11490" s="50">
        <f>IF(COUNTIF('リスト（不使用）'!$A$5:$A$6,単年カーブ!$A$1),"希望数量入力ください",'単年（2027年度）'!$E$12*単年カーブ!$R$3+'単年（2027年度）'!$E$12*(1-単年カーブ!$R$3)*単年カーブ!Q11490)</f>
        <v>0</v>
      </c>
      <c r="G11490" s="47">
        <f t="shared" si="1257"/>
        <v>0</v>
      </c>
      <c r="M11490">
        <f t="shared" si="1258"/>
        <v>11</v>
      </c>
      <c r="N11490">
        <f>IF(OR(WEEKDAY(A11490)=1,WEEKDAY(A11490)=7,COUNTIF('2027祝日等（不使用）'!$A$1:$A$20,単年カーブ!A11490)=1),0,1)</f>
        <v>1</v>
      </c>
      <c r="O11490">
        <f t="shared" si="1254"/>
        <v>15</v>
      </c>
      <c r="P11490">
        <f t="shared" si="1259"/>
        <v>0</v>
      </c>
      <c r="Q11490">
        <f t="shared" si="1260"/>
        <v>0</v>
      </c>
    </row>
    <row r="11491" spans="1:17" ht="19.5" x14ac:dyDescent="0.4">
      <c r="A11491" s="33">
        <f t="shared" si="1255"/>
        <v>46717</v>
      </c>
      <c r="B11491" s="27" t="str">
        <f t="shared" si="1256"/>
        <v>(金)</v>
      </c>
      <c r="C11491" s="34">
        <v>0.3125</v>
      </c>
      <c r="D11491" s="16" t="s">
        <v>18</v>
      </c>
      <c r="E11491" s="35">
        <v>0.33333333333333298</v>
      </c>
      <c r="F11491" s="50">
        <f>IF(COUNTIF('リスト（不使用）'!$A$5:$A$6,単年カーブ!$A$1),"希望数量入力ください",'単年（2027年度）'!$E$12*単年カーブ!$R$3+'単年（2027年度）'!$E$12*(1-単年カーブ!$R$3)*単年カーブ!Q11491)</f>
        <v>0</v>
      </c>
      <c r="G11491" s="47">
        <f t="shared" si="1257"/>
        <v>0</v>
      </c>
      <c r="M11491">
        <f t="shared" si="1258"/>
        <v>11</v>
      </c>
      <c r="N11491">
        <f>IF(OR(WEEKDAY(A11491)=1,WEEKDAY(A11491)=7,COUNTIF('2027祝日等（不使用）'!$A$1:$A$20,単年カーブ!A11491)=1),0,1)</f>
        <v>1</v>
      </c>
      <c r="O11491">
        <f t="shared" si="1254"/>
        <v>16</v>
      </c>
      <c r="P11491">
        <f t="shared" si="1259"/>
        <v>0</v>
      </c>
      <c r="Q11491">
        <f t="shared" si="1260"/>
        <v>0</v>
      </c>
    </row>
    <row r="11492" spans="1:17" ht="19.5" x14ac:dyDescent="0.4">
      <c r="A11492" s="33">
        <f t="shared" si="1255"/>
        <v>46717</v>
      </c>
      <c r="B11492" s="27" t="str">
        <f t="shared" si="1256"/>
        <v>(金)</v>
      </c>
      <c r="C11492" s="34">
        <v>0.33333333333333298</v>
      </c>
      <c r="D11492" s="16" t="s">
        <v>18</v>
      </c>
      <c r="E11492" s="35">
        <v>0.35416666666666702</v>
      </c>
      <c r="F11492" s="50">
        <f>IF(COUNTIF('リスト（不使用）'!$A$5:$A$6,単年カーブ!$A$1),"希望数量入力ください",'単年（2027年度）'!$E$12*単年カーブ!$R$3+'単年（2027年度）'!$E$12*(1-単年カーブ!$R$3)*単年カーブ!Q11492)</f>
        <v>0</v>
      </c>
      <c r="G11492" s="47">
        <f t="shared" si="1257"/>
        <v>0</v>
      </c>
      <c r="M11492">
        <f t="shared" si="1258"/>
        <v>11</v>
      </c>
      <c r="N11492">
        <f>IF(OR(WEEKDAY(A11492)=1,WEEKDAY(A11492)=7,COUNTIF('2027祝日等（不使用）'!$A$1:$A$20,単年カーブ!A11492)=1),0,1)</f>
        <v>1</v>
      </c>
      <c r="O11492">
        <f t="shared" si="1254"/>
        <v>17</v>
      </c>
      <c r="P11492">
        <f t="shared" si="1259"/>
        <v>1</v>
      </c>
      <c r="Q11492">
        <f t="shared" si="1260"/>
        <v>1</v>
      </c>
    </row>
    <row r="11493" spans="1:17" ht="19.5" x14ac:dyDescent="0.4">
      <c r="A11493" s="33">
        <f t="shared" si="1255"/>
        <v>46717</v>
      </c>
      <c r="B11493" s="27" t="str">
        <f t="shared" si="1256"/>
        <v>(金)</v>
      </c>
      <c r="C11493" s="34">
        <v>0.35416666666666702</v>
      </c>
      <c r="D11493" s="16" t="s">
        <v>18</v>
      </c>
      <c r="E11493" s="35">
        <v>0.375</v>
      </c>
      <c r="F11493" s="50">
        <f>IF(COUNTIF('リスト（不使用）'!$A$5:$A$6,単年カーブ!$A$1),"希望数量入力ください",'単年（2027年度）'!$E$12*単年カーブ!$R$3+'単年（2027年度）'!$E$12*(1-単年カーブ!$R$3)*単年カーブ!Q11493)</f>
        <v>0</v>
      </c>
      <c r="G11493" s="47">
        <f t="shared" si="1257"/>
        <v>0</v>
      </c>
      <c r="M11493">
        <f t="shared" si="1258"/>
        <v>11</v>
      </c>
      <c r="N11493">
        <f>IF(OR(WEEKDAY(A11493)=1,WEEKDAY(A11493)=7,COUNTIF('2027祝日等（不使用）'!$A$1:$A$20,単年カーブ!A11493)=1),0,1)</f>
        <v>1</v>
      </c>
      <c r="O11493">
        <f t="shared" si="1254"/>
        <v>18</v>
      </c>
      <c r="P11493">
        <f t="shared" si="1259"/>
        <v>1</v>
      </c>
      <c r="Q11493">
        <f t="shared" si="1260"/>
        <v>1</v>
      </c>
    </row>
    <row r="11494" spans="1:17" ht="19.5" x14ac:dyDescent="0.4">
      <c r="A11494" s="33">
        <f t="shared" si="1255"/>
        <v>46717</v>
      </c>
      <c r="B11494" s="27" t="str">
        <f t="shared" si="1256"/>
        <v>(金)</v>
      </c>
      <c r="C11494" s="34">
        <v>0.375</v>
      </c>
      <c r="D11494" s="16" t="s">
        <v>18</v>
      </c>
      <c r="E11494" s="35">
        <v>0.39583333333333298</v>
      </c>
      <c r="F11494" s="50">
        <f>IF(COUNTIF('リスト（不使用）'!$A$5:$A$6,単年カーブ!$A$1),"希望数量入力ください",'単年（2027年度）'!$E$12*単年カーブ!$R$3+'単年（2027年度）'!$E$12*(1-単年カーブ!$R$3)*単年カーブ!Q11494)</f>
        <v>0</v>
      </c>
      <c r="G11494" s="47">
        <f t="shared" si="1257"/>
        <v>0</v>
      </c>
      <c r="M11494">
        <f t="shared" si="1258"/>
        <v>11</v>
      </c>
      <c r="N11494">
        <f>IF(OR(WEEKDAY(A11494)=1,WEEKDAY(A11494)=7,COUNTIF('2027祝日等（不使用）'!$A$1:$A$20,単年カーブ!A11494)=1),0,1)</f>
        <v>1</v>
      </c>
      <c r="O11494">
        <f t="shared" si="1254"/>
        <v>19</v>
      </c>
      <c r="P11494">
        <f t="shared" si="1259"/>
        <v>1</v>
      </c>
      <c r="Q11494">
        <f t="shared" si="1260"/>
        <v>1</v>
      </c>
    </row>
    <row r="11495" spans="1:17" ht="19.5" x14ac:dyDescent="0.4">
      <c r="A11495" s="33">
        <f t="shared" si="1255"/>
        <v>46717</v>
      </c>
      <c r="B11495" s="27" t="str">
        <f t="shared" si="1256"/>
        <v>(金)</v>
      </c>
      <c r="C11495" s="34">
        <v>0.39583333333333298</v>
      </c>
      <c r="D11495" s="16" t="s">
        <v>18</v>
      </c>
      <c r="E11495" s="35">
        <v>0.41666666666666702</v>
      </c>
      <c r="F11495" s="50">
        <f>IF(COUNTIF('リスト（不使用）'!$A$5:$A$6,単年カーブ!$A$1),"希望数量入力ください",'単年（2027年度）'!$E$12*単年カーブ!$R$3+'単年（2027年度）'!$E$12*(1-単年カーブ!$R$3)*単年カーブ!Q11495)</f>
        <v>0</v>
      </c>
      <c r="G11495" s="47">
        <f t="shared" si="1257"/>
        <v>0</v>
      </c>
      <c r="M11495">
        <f t="shared" si="1258"/>
        <v>11</v>
      </c>
      <c r="N11495">
        <f>IF(OR(WEEKDAY(A11495)=1,WEEKDAY(A11495)=7,COUNTIF('2027祝日等（不使用）'!$A$1:$A$20,単年カーブ!A11495)=1),0,1)</f>
        <v>1</v>
      </c>
      <c r="O11495">
        <f t="shared" si="1254"/>
        <v>20</v>
      </c>
      <c r="P11495">
        <f t="shared" si="1259"/>
        <v>1</v>
      </c>
      <c r="Q11495">
        <f t="shared" si="1260"/>
        <v>1</v>
      </c>
    </row>
    <row r="11496" spans="1:17" ht="19.5" x14ac:dyDescent="0.4">
      <c r="A11496" s="33">
        <f t="shared" si="1255"/>
        <v>46717</v>
      </c>
      <c r="B11496" s="27" t="str">
        <f t="shared" si="1256"/>
        <v>(金)</v>
      </c>
      <c r="C11496" s="34">
        <v>0.41666666666666702</v>
      </c>
      <c r="D11496" s="16" t="s">
        <v>18</v>
      </c>
      <c r="E11496" s="35">
        <v>0.4375</v>
      </c>
      <c r="F11496" s="50">
        <f>IF(COUNTIF('リスト（不使用）'!$A$5:$A$6,単年カーブ!$A$1),"希望数量入力ください",'単年（2027年度）'!$E$12*単年カーブ!$R$3+'単年（2027年度）'!$E$12*(1-単年カーブ!$R$3)*単年カーブ!Q11496)</f>
        <v>0</v>
      </c>
      <c r="G11496" s="47">
        <f t="shared" si="1257"/>
        <v>0</v>
      </c>
      <c r="M11496">
        <f t="shared" si="1258"/>
        <v>11</v>
      </c>
      <c r="N11496">
        <f>IF(OR(WEEKDAY(A11496)=1,WEEKDAY(A11496)=7,COUNTIF('2027祝日等（不使用）'!$A$1:$A$20,単年カーブ!A11496)=1),0,1)</f>
        <v>1</v>
      </c>
      <c r="O11496">
        <f t="shared" si="1254"/>
        <v>21</v>
      </c>
      <c r="P11496">
        <f t="shared" si="1259"/>
        <v>1</v>
      </c>
      <c r="Q11496">
        <f t="shared" si="1260"/>
        <v>1</v>
      </c>
    </row>
    <row r="11497" spans="1:17" ht="19.5" x14ac:dyDescent="0.4">
      <c r="A11497" s="33">
        <f t="shared" si="1255"/>
        <v>46717</v>
      </c>
      <c r="B11497" s="27" t="str">
        <f t="shared" si="1256"/>
        <v>(金)</v>
      </c>
      <c r="C11497" s="34">
        <v>0.4375</v>
      </c>
      <c r="D11497" s="16" t="s">
        <v>18</v>
      </c>
      <c r="E11497" s="35">
        <v>0.45833333333333298</v>
      </c>
      <c r="F11497" s="50">
        <f>IF(COUNTIF('リスト（不使用）'!$A$5:$A$6,単年カーブ!$A$1),"希望数量入力ください",'単年（2027年度）'!$E$12*単年カーブ!$R$3+'単年（2027年度）'!$E$12*(1-単年カーブ!$R$3)*単年カーブ!Q11497)</f>
        <v>0</v>
      </c>
      <c r="G11497" s="47">
        <f t="shared" si="1257"/>
        <v>0</v>
      </c>
      <c r="M11497">
        <f t="shared" si="1258"/>
        <v>11</v>
      </c>
      <c r="N11497">
        <f>IF(OR(WEEKDAY(A11497)=1,WEEKDAY(A11497)=7,COUNTIF('2027祝日等（不使用）'!$A$1:$A$20,単年カーブ!A11497)=1),0,1)</f>
        <v>1</v>
      </c>
      <c r="O11497">
        <f t="shared" si="1254"/>
        <v>22</v>
      </c>
      <c r="P11497">
        <f t="shared" si="1259"/>
        <v>1</v>
      </c>
      <c r="Q11497">
        <f t="shared" si="1260"/>
        <v>1</v>
      </c>
    </row>
    <row r="11498" spans="1:17" ht="19.5" x14ac:dyDescent="0.4">
      <c r="A11498" s="33">
        <f t="shared" si="1255"/>
        <v>46717</v>
      </c>
      <c r="B11498" s="27" t="str">
        <f t="shared" si="1256"/>
        <v>(金)</v>
      </c>
      <c r="C11498" s="34">
        <v>0.45833333333333298</v>
      </c>
      <c r="D11498" s="16" t="s">
        <v>18</v>
      </c>
      <c r="E11498" s="35">
        <v>0.47916666666666702</v>
      </c>
      <c r="F11498" s="50">
        <f>IF(COUNTIF('リスト（不使用）'!$A$5:$A$6,単年カーブ!$A$1),"希望数量入力ください",'単年（2027年度）'!$E$12*単年カーブ!$R$3+'単年（2027年度）'!$E$12*(1-単年カーブ!$R$3)*単年カーブ!Q11498)</f>
        <v>0</v>
      </c>
      <c r="G11498" s="47">
        <f t="shared" si="1257"/>
        <v>0</v>
      </c>
      <c r="M11498">
        <f t="shared" si="1258"/>
        <v>11</v>
      </c>
      <c r="N11498">
        <f>IF(OR(WEEKDAY(A11498)=1,WEEKDAY(A11498)=7,COUNTIF('2027祝日等（不使用）'!$A$1:$A$20,単年カーブ!A11498)=1),0,1)</f>
        <v>1</v>
      </c>
      <c r="O11498">
        <f t="shared" si="1254"/>
        <v>23</v>
      </c>
      <c r="P11498">
        <f t="shared" si="1259"/>
        <v>1</v>
      </c>
      <c r="Q11498">
        <f t="shared" si="1260"/>
        <v>1</v>
      </c>
    </row>
    <row r="11499" spans="1:17" ht="19.5" x14ac:dyDescent="0.4">
      <c r="A11499" s="33">
        <f t="shared" si="1255"/>
        <v>46717</v>
      </c>
      <c r="B11499" s="27" t="str">
        <f t="shared" si="1256"/>
        <v>(金)</v>
      </c>
      <c r="C11499" s="34">
        <v>0.47916666666666702</v>
      </c>
      <c r="D11499" s="16" t="s">
        <v>18</v>
      </c>
      <c r="E11499" s="35">
        <v>0.5</v>
      </c>
      <c r="F11499" s="50">
        <f>IF(COUNTIF('リスト（不使用）'!$A$5:$A$6,単年カーブ!$A$1),"希望数量入力ください",'単年（2027年度）'!$E$12*単年カーブ!$R$3+'単年（2027年度）'!$E$12*(1-単年カーブ!$R$3)*単年カーブ!Q11499)</f>
        <v>0</v>
      </c>
      <c r="G11499" s="47">
        <f t="shared" si="1257"/>
        <v>0</v>
      </c>
      <c r="M11499">
        <f t="shared" si="1258"/>
        <v>11</v>
      </c>
      <c r="N11499">
        <f>IF(OR(WEEKDAY(A11499)=1,WEEKDAY(A11499)=7,COUNTIF('2027祝日等（不使用）'!$A$1:$A$20,単年カーブ!A11499)=1),0,1)</f>
        <v>1</v>
      </c>
      <c r="O11499">
        <f t="shared" si="1254"/>
        <v>24</v>
      </c>
      <c r="P11499">
        <f t="shared" si="1259"/>
        <v>1</v>
      </c>
      <c r="Q11499">
        <f t="shared" si="1260"/>
        <v>1</v>
      </c>
    </row>
    <row r="11500" spans="1:17" ht="19.5" x14ac:dyDescent="0.4">
      <c r="A11500" s="33">
        <f t="shared" si="1255"/>
        <v>46717</v>
      </c>
      <c r="B11500" s="27" t="str">
        <f t="shared" si="1256"/>
        <v>(金)</v>
      </c>
      <c r="C11500" s="34">
        <v>0.5</v>
      </c>
      <c r="D11500" s="16" t="s">
        <v>18</v>
      </c>
      <c r="E11500" s="35">
        <v>0.52083333333333304</v>
      </c>
      <c r="F11500" s="50">
        <f>IF(COUNTIF('リスト（不使用）'!$A$5:$A$6,単年カーブ!$A$1),"希望数量入力ください",'単年（2027年度）'!$E$12*単年カーブ!$R$3+'単年（2027年度）'!$E$12*(1-単年カーブ!$R$3)*単年カーブ!Q11500)</f>
        <v>0</v>
      </c>
      <c r="G11500" s="47">
        <f t="shared" si="1257"/>
        <v>0</v>
      </c>
      <c r="M11500">
        <f t="shared" si="1258"/>
        <v>11</v>
      </c>
      <c r="N11500">
        <f>IF(OR(WEEKDAY(A11500)=1,WEEKDAY(A11500)=7,COUNTIF('2027祝日等（不使用）'!$A$1:$A$20,単年カーブ!A11500)=1),0,1)</f>
        <v>1</v>
      </c>
      <c r="O11500">
        <f t="shared" si="1254"/>
        <v>25</v>
      </c>
      <c r="P11500">
        <f t="shared" si="1259"/>
        <v>1</v>
      </c>
      <c r="Q11500">
        <f t="shared" si="1260"/>
        <v>1</v>
      </c>
    </row>
    <row r="11501" spans="1:17" ht="19.5" x14ac:dyDescent="0.4">
      <c r="A11501" s="33">
        <f t="shared" si="1255"/>
        <v>46717</v>
      </c>
      <c r="B11501" s="27" t="str">
        <f t="shared" si="1256"/>
        <v>(金)</v>
      </c>
      <c r="C11501" s="34">
        <v>0.52083333333333304</v>
      </c>
      <c r="D11501" s="16" t="s">
        <v>18</v>
      </c>
      <c r="E11501" s="35">
        <v>0.54166666666666696</v>
      </c>
      <c r="F11501" s="50">
        <f>IF(COUNTIF('リスト（不使用）'!$A$5:$A$6,単年カーブ!$A$1),"希望数量入力ください",'単年（2027年度）'!$E$12*単年カーブ!$R$3+'単年（2027年度）'!$E$12*(1-単年カーブ!$R$3)*単年カーブ!Q11501)</f>
        <v>0</v>
      </c>
      <c r="G11501" s="47">
        <f t="shared" si="1257"/>
        <v>0</v>
      </c>
      <c r="M11501">
        <f t="shared" si="1258"/>
        <v>11</v>
      </c>
      <c r="N11501">
        <f>IF(OR(WEEKDAY(A11501)=1,WEEKDAY(A11501)=7,COUNTIF('2027祝日等（不使用）'!$A$1:$A$20,単年カーブ!A11501)=1),0,1)</f>
        <v>1</v>
      </c>
      <c r="O11501">
        <f t="shared" si="1254"/>
        <v>26</v>
      </c>
      <c r="P11501">
        <f t="shared" si="1259"/>
        <v>1</v>
      </c>
      <c r="Q11501">
        <f t="shared" si="1260"/>
        <v>1</v>
      </c>
    </row>
    <row r="11502" spans="1:17" ht="19.5" x14ac:dyDescent="0.4">
      <c r="A11502" s="33">
        <f t="shared" si="1255"/>
        <v>46717</v>
      </c>
      <c r="B11502" s="27" t="str">
        <f t="shared" si="1256"/>
        <v>(金)</v>
      </c>
      <c r="C11502" s="34">
        <v>0.54166666666666696</v>
      </c>
      <c r="D11502" s="16" t="s">
        <v>18</v>
      </c>
      <c r="E11502" s="35">
        <v>0.5625</v>
      </c>
      <c r="F11502" s="50">
        <f>IF(COUNTIF('リスト（不使用）'!$A$5:$A$6,単年カーブ!$A$1),"希望数量入力ください",'単年（2027年度）'!$E$12*単年カーブ!$R$3+'単年（2027年度）'!$E$12*(1-単年カーブ!$R$3)*単年カーブ!Q11502)</f>
        <v>0</v>
      </c>
      <c r="G11502" s="47">
        <f t="shared" si="1257"/>
        <v>0</v>
      </c>
      <c r="M11502">
        <f t="shared" si="1258"/>
        <v>11</v>
      </c>
      <c r="N11502">
        <f>IF(OR(WEEKDAY(A11502)=1,WEEKDAY(A11502)=7,COUNTIF('2027祝日等（不使用）'!$A$1:$A$20,単年カーブ!A11502)=1),0,1)</f>
        <v>1</v>
      </c>
      <c r="O11502">
        <f t="shared" si="1254"/>
        <v>27</v>
      </c>
      <c r="P11502">
        <f t="shared" si="1259"/>
        <v>1</v>
      </c>
      <c r="Q11502">
        <f t="shared" si="1260"/>
        <v>1</v>
      </c>
    </row>
    <row r="11503" spans="1:17" ht="19.5" x14ac:dyDescent="0.4">
      <c r="A11503" s="33">
        <f t="shared" si="1255"/>
        <v>46717</v>
      </c>
      <c r="B11503" s="27" t="str">
        <f t="shared" si="1256"/>
        <v>(金)</v>
      </c>
      <c r="C11503" s="34">
        <v>0.5625</v>
      </c>
      <c r="D11503" s="16" t="s">
        <v>18</v>
      </c>
      <c r="E11503" s="35">
        <v>0.58333333333333304</v>
      </c>
      <c r="F11503" s="50">
        <f>IF(COUNTIF('リスト（不使用）'!$A$5:$A$6,単年カーブ!$A$1),"希望数量入力ください",'単年（2027年度）'!$E$12*単年カーブ!$R$3+'単年（2027年度）'!$E$12*(1-単年カーブ!$R$3)*単年カーブ!Q11503)</f>
        <v>0</v>
      </c>
      <c r="G11503" s="47">
        <f t="shared" si="1257"/>
        <v>0</v>
      </c>
      <c r="M11503">
        <f t="shared" si="1258"/>
        <v>11</v>
      </c>
      <c r="N11503">
        <f>IF(OR(WEEKDAY(A11503)=1,WEEKDAY(A11503)=7,COUNTIF('2027祝日等（不使用）'!$A$1:$A$20,単年カーブ!A11503)=1),0,1)</f>
        <v>1</v>
      </c>
      <c r="O11503">
        <f t="shared" si="1254"/>
        <v>28</v>
      </c>
      <c r="P11503">
        <f t="shared" si="1259"/>
        <v>1</v>
      </c>
      <c r="Q11503">
        <f t="shared" si="1260"/>
        <v>1</v>
      </c>
    </row>
    <row r="11504" spans="1:17" ht="19.5" x14ac:dyDescent="0.4">
      <c r="A11504" s="33">
        <f t="shared" si="1255"/>
        <v>46717</v>
      </c>
      <c r="B11504" s="27" t="str">
        <f t="shared" si="1256"/>
        <v>(金)</v>
      </c>
      <c r="C11504" s="34">
        <v>0.58333333333333304</v>
      </c>
      <c r="D11504" s="16" t="s">
        <v>18</v>
      </c>
      <c r="E11504" s="35">
        <v>0.60416666666666696</v>
      </c>
      <c r="F11504" s="50">
        <f>IF(COUNTIF('リスト（不使用）'!$A$5:$A$6,単年カーブ!$A$1),"希望数量入力ください",'単年（2027年度）'!$E$12*単年カーブ!$R$3+'単年（2027年度）'!$E$12*(1-単年カーブ!$R$3)*単年カーブ!Q11504)</f>
        <v>0</v>
      </c>
      <c r="G11504" s="47">
        <f t="shared" si="1257"/>
        <v>0</v>
      </c>
      <c r="M11504">
        <f t="shared" si="1258"/>
        <v>11</v>
      </c>
      <c r="N11504">
        <f>IF(OR(WEEKDAY(A11504)=1,WEEKDAY(A11504)=7,COUNTIF('2027祝日等（不使用）'!$A$1:$A$20,単年カーブ!A11504)=1),0,1)</f>
        <v>1</v>
      </c>
      <c r="O11504">
        <f t="shared" si="1254"/>
        <v>29</v>
      </c>
      <c r="P11504">
        <f t="shared" si="1259"/>
        <v>1</v>
      </c>
      <c r="Q11504">
        <f t="shared" si="1260"/>
        <v>1</v>
      </c>
    </row>
    <row r="11505" spans="1:17" ht="19.5" x14ac:dyDescent="0.4">
      <c r="A11505" s="33">
        <f t="shared" si="1255"/>
        <v>46717</v>
      </c>
      <c r="B11505" s="27" t="str">
        <f t="shared" si="1256"/>
        <v>(金)</v>
      </c>
      <c r="C11505" s="34">
        <v>0.60416666666666696</v>
      </c>
      <c r="D11505" s="16" t="s">
        <v>18</v>
      </c>
      <c r="E11505" s="35">
        <v>0.625</v>
      </c>
      <c r="F11505" s="50">
        <f>IF(COUNTIF('リスト（不使用）'!$A$5:$A$6,単年カーブ!$A$1),"希望数量入力ください",'単年（2027年度）'!$E$12*単年カーブ!$R$3+'単年（2027年度）'!$E$12*(1-単年カーブ!$R$3)*単年カーブ!Q11505)</f>
        <v>0</v>
      </c>
      <c r="G11505" s="47">
        <f t="shared" si="1257"/>
        <v>0</v>
      </c>
      <c r="M11505">
        <f t="shared" si="1258"/>
        <v>11</v>
      </c>
      <c r="N11505">
        <f>IF(OR(WEEKDAY(A11505)=1,WEEKDAY(A11505)=7,COUNTIF('2027祝日等（不使用）'!$A$1:$A$20,単年カーブ!A11505)=1),0,1)</f>
        <v>1</v>
      </c>
      <c r="O11505">
        <f t="shared" si="1254"/>
        <v>30</v>
      </c>
      <c r="P11505">
        <f t="shared" si="1259"/>
        <v>1</v>
      </c>
      <c r="Q11505">
        <f t="shared" si="1260"/>
        <v>1</v>
      </c>
    </row>
    <row r="11506" spans="1:17" ht="19.5" x14ac:dyDescent="0.4">
      <c r="A11506" s="33">
        <f t="shared" si="1255"/>
        <v>46717</v>
      </c>
      <c r="B11506" s="27" t="str">
        <f t="shared" si="1256"/>
        <v>(金)</v>
      </c>
      <c r="C11506" s="34">
        <v>0.625</v>
      </c>
      <c r="D11506" s="16" t="s">
        <v>18</v>
      </c>
      <c r="E11506" s="35">
        <v>0.64583333333333304</v>
      </c>
      <c r="F11506" s="50">
        <f>IF(COUNTIF('リスト（不使用）'!$A$5:$A$6,単年カーブ!$A$1),"希望数量入力ください",'単年（2027年度）'!$E$12*単年カーブ!$R$3+'単年（2027年度）'!$E$12*(1-単年カーブ!$R$3)*単年カーブ!Q11506)</f>
        <v>0</v>
      </c>
      <c r="G11506" s="47">
        <f t="shared" si="1257"/>
        <v>0</v>
      </c>
      <c r="M11506">
        <f t="shared" si="1258"/>
        <v>11</v>
      </c>
      <c r="N11506">
        <f>IF(OR(WEEKDAY(A11506)=1,WEEKDAY(A11506)=7,COUNTIF('2027祝日等（不使用）'!$A$1:$A$20,単年カーブ!A11506)=1),0,1)</f>
        <v>1</v>
      </c>
      <c r="O11506">
        <f t="shared" si="1254"/>
        <v>31</v>
      </c>
      <c r="P11506">
        <f t="shared" si="1259"/>
        <v>1</v>
      </c>
      <c r="Q11506">
        <f t="shared" si="1260"/>
        <v>1</v>
      </c>
    </row>
    <row r="11507" spans="1:17" ht="19.5" x14ac:dyDescent="0.4">
      <c r="A11507" s="33">
        <f t="shared" si="1255"/>
        <v>46717</v>
      </c>
      <c r="B11507" s="27" t="str">
        <f t="shared" si="1256"/>
        <v>(金)</v>
      </c>
      <c r="C11507" s="34">
        <v>0.64583333333333304</v>
      </c>
      <c r="D11507" s="16" t="s">
        <v>18</v>
      </c>
      <c r="E11507" s="35">
        <v>0.66666666666666696</v>
      </c>
      <c r="F11507" s="50">
        <f>IF(COUNTIF('リスト（不使用）'!$A$5:$A$6,単年カーブ!$A$1),"希望数量入力ください",'単年（2027年度）'!$E$12*単年カーブ!$R$3+'単年（2027年度）'!$E$12*(1-単年カーブ!$R$3)*単年カーブ!Q11507)</f>
        <v>0</v>
      </c>
      <c r="G11507" s="47">
        <f t="shared" si="1257"/>
        <v>0</v>
      </c>
      <c r="M11507">
        <f t="shared" si="1258"/>
        <v>11</v>
      </c>
      <c r="N11507">
        <f>IF(OR(WEEKDAY(A11507)=1,WEEKDAY(A11507)=7,COUNTIF('2027祝日等（不使用）'!$A$1:$A$20,単年カーブ!A11507)=1),0,1)</f>
        <v>1</v>
      </c>
      <c r="O11507">
        <f t="shared" si="1254"/>
        <v>32</v>
      </c>
      <c r="P11507">
        <f t="shared" si="1259"/>
        <v>1</v>
      </c>
      <c r="Q11507">
        <f t="shared" si="1260"/>
        <v>1</v>
      </c>
    </row>
    <row r="11508" spans="1:17" ht="19.5" x14ac:dyDescent="0.4">
      <c r="A11508" s="33">
        <f t="shared" si="1255"/>
        <v>46717</v>
      </c>
      <c r="B11508" s="27" t="str">
        <f t="shared" si="1256"/>
        <v>(金)</v>
      </c>
      <c r="C11508" s="34">
        <v>0.66666666666666696</v>
      </c>
      <c r="D11508" s="16" t="s">
        <v>18</v>
      </c>
      <c r="E11508" s="35">
        <v>0.6875</v>
      </c>
      <c r="F11508" s="50">
        <f>IF(COUNTIF('リスト（不使用）'!$A$5:$A$6,単年カーブ!$A$1),"希望数量入力ください",'単年（2027年度）'!$E$12*単年カーブ!$R$3+'単年（2027年度）'!$E$12*(1-単年カーブ!$R$3)*単年カーブ!Q11508)</f>
        <v>0</v>
      </c>
      <c r="G11508" s="47">
        <f t="shared" si="1257"/>
        <v>0</v>
      </c>
      <c r="M11508">
        <f t="shared" si="1258"/>
        <v>11</v>
      </c>
      <c r="N11508">
        <f>IF(OR(WEEKDAY(A11508)=1,WEEKDAY(A11508)=7,COUNTIF('2027祝日等（不使用）'!$A$1:$A$20,単年カーブ!A11508)=1),0,1)</f>
        <v>1</v>
      </c>
      <c r="O11508">
        <f t="shared" ref="O11508:O11571" si="1261">O11460</f>
        <v>33</v>
      </c>
      <c r="P11508">
        <f t="shared" si="1259"/>
        <v>1</v>
      </c>
      <c r="Q11508">
        <f t="shared" si="1260"/>
        <v>1</v>
      </c>
    </row>
    <row r="11509" spans="1:17" ht="19.5" x14ac:dyDescent="0.4">
      <c r="A11509" s="33">
        <f t="shared" si="1255"/>
        <v>46717</v>
      </c>
      <c r="B11509" s="27" t="str">
        <f t="shared" si="1256"/>
        <v>(金)</v>
      </c>
      <c r="C11509" s="34">
        <v>0.6875</v>
      </c>
      <c r="D11509" s="16" t="s">
        <v>18</v>
      </c>
      <c r="E11509" s="35">
        <v>0.70833333333333304</v>
      </c>
      <c r="F11509" s="50">
        <f>IF(COUNTIF('リスト（不使用）'!$A$5:$A$6,単年カーブ!$A$1),"希望数量入力ください",'単年（2027年度）'!$E$12*単年カーブ!$R$3+'単年（2027年度）'!$E$12*(1-単年カーブ!$R$3)*単年カーブ!Q11509)</f>
        <v>0</v>
      </c>
      <c r="G11509" s="47">
        <f t="shared" si="1257"/>
        <v>0</v>
      </c>
      <c r="M11509">
        <f t="shared" si="1258"/>
        <v>11</v>
      </c>
      <c r="N11509">
        <f>IF(OR(WEEKDAY(A11509)=1,WEEKDAY(A11509)=7,COUNTIF('2027祝日等（不使用）'!$A$1:$A$20,単年カーブ!A11509)=1),0,1)</f>
        <v>1</v>
      </c>
      <c r="O11509">
        <f t="shared" si="1261"/>
        <v>34</v>
      </c>
      <c r="P11509">
        <f t="shared" si="1259"/>
        <v>1</v>
      </c>
      <c r="Q11509">
        <f t="shared" si="1260"/>
        <v>1</v>
      </c>
    </row>
    <row r="11510" spans="1:17" ht="19.5" x14ac:dyDescent="0.4">
      <c r="A11510" s="33">
        <f t="shared" si="1255"/>
        <v>46717</v>
      </c>
      <c r="B11510" s="27" t="str">
        <f t="shared" si="1256"/>
        <v>(金)</v>
      </c>
      <c r="C11510" s="34">
        <v>0.70833333333333304</v>
      </c>
      <c r="D11510" s="16" t="s">
        <v>18</v>
      </c>
      <c r="E11510" s="35">
        <v>0.72916666666666696</v>
      </c>
      <c r="F11510" s="50">
        <f>IF(COUNTIF('リスト（不使用）'!$A$5:$A$6,単年カーブ!$A$1),"希望数量入力ください",'単年（2027年度）'!$E$12*単年カーブ!$R$3+'単年（2027年度）'!$E$12*(1-単年カーブ!$R$3)*単年カーブ!Q11510)</f>
        <v>0</v>
      </c>
      <c r="G11510" s="47">
        <f t="shared" si="1257"/>
        <v>0</v>
      </c>
      <c r="M11510">
        <f t="shared" si="1258"/>
        <v>11</v>
      </c>
      <c r="N11510">
        <f>IF(OR(WEEKDAY(A11510)=1,WEEKDAY(A11510)=7,COUNTIF('2027祝日等（不使用）'!$A$1:$A$20,単年カーブ!A11510)=1),0,1)</f>
        <v>1</v>
      </c>
      <c r="O11510">
        <f t="shared" si="1261"/>
        <v>35</v>
      </c>
      <c r="P11510">
        <f t="shared" si="1259"/>
        <v>1</v>
      </c>
      <c r="Q11510">
        <f t="shared" si="1260"/>
        <v>1</v>
      </c>
    </row>
    <row r="11511" spans="1:17" ht="19.5" x14ac:dyDescent="0.4">
      <c r="A11511" s="33">
        <f t="shared" si="1255"/>
        <v>46717</v>
      </c>
      <c r="B11511" s="27" t="str">
        <f t="shared" si="1256"/>
        <v>(金)</v>
      </c>
      <c r="C11511" s="34">
        <v>0.72916666666666696</v>
      </c>
      <c r="D11511" s="16" t="s">
        <v>18</v>
      </c>
      <c r="E11511" s="35">
        <v>0.75</v>
      </c>
      <c r="F11511" s="50">
        <f>IF(COUNTIF('リスト（不使用）'!$A$5:$A$6,単年カーブ!$A$1),"希望数量入力ください",'単年（2027年度）'!$E$12*単年カーブ!$R$3+'単年（2027年度）'!$E$12*(1-単年カーブ!$R$3)*単年カーブ!Q11511)</f>
        <v>0</v>
      </c>
      <c r="G11511" s="47">
        <f t="shared" si="1257"/>
        <v>0</v>
      </c>
      <c r="M11511">
        <f t="shared" si="1258"/>
        <v>11</v>
      </c>
      <c r="N11511">
        <f>IF(OR(WEEKDAY(A11511)=1,WEEKDAY(A11511)=7,COUNTIF('2027祝日等（不使用）'!$A$1:$A$20,単年カーブ!A11511)=1),0,1)</f>
        <v>1</v>
      </c>
      <c r="O11511">
        <f t="shared" si="1261"/>
        <v>36</v>
      </c>
      <c r="P11511">
        <f t="shared" si="1259"/>
        <v>1</v>
      </c>
      <c r="Q11511">
        <f t="shared" si="1260"/>
        <v>1</v>
      </c>
    </row>
    <row r="11512" spans="1:17" ht="19.5" x14ac:dyDescent="0.4">
      <c r="A11512" s="33">
        <f t="shared" si="1255"/>
        <v>46717</v>
      </c>
      <c r="B11512" s="27" t="str">
        <f t="shared" si="1256"/>
        <v>(金)</v>
      </c>
      <c r="C11512" s="34">
        <v>0.75</v>
      </c>
      <c r="D11512" s="16" t="s">
        <v>18</v>
      </c>
      <c r="E11512" s="35">
        <v>0.77083333333333304</v>
      </c>
      <c r="F11512" s="50">
        <f>IF(COUNTIF('リスト（不使用）'!$A$5:$A$6,単年カーブ!$A$1),"希望数量入力ください",'単年（2027年度）'!$E$12*単年カーブ!$R$3+'単年（2027年度）'!$E$12*(1-単年カーブ!$R$3)*単年カーブ!Q11512)</f>
        <v>0</v>
      </c>
      <c r="G11512" s="47">
        <f t="shared" si="1257"/>
        <v>0</v>
      </c>
      <c r="M11512">
        <f t="shared" si="1258"/>
        <v>11</v>
      </c>
      <c r="N11512">
        <f>IF(OR(WEEKDAY(A11512)=1,WEEKDAY(A11512)=7,COUNTIF('2027祝日等（不使用）'!$A$1:$A$20,単年カーブ!A11512)=1),0,1)</f>
        <v>1</v>
      </c>
      <c r="O11512">
        <f t="shared" si="1261"/>
        <v>37</v>
      </c>
      <c r="P11512">
        <f t="shared" si="1259"/>
        <v>1</v>
      </c>
      <c r="Q11512">
        <f t="shared" si="1260"/>
        <v>1</v>
      </c>
    </row>
    <row r="11513" spans="1:17" ht="19.5" x14ac:dyDescent="0.4">
      <c r="A11513" s="33">
        <f t="shared" si="1255"/>
        <v>46717</v>
      </c>
      <c r="B11513" s="27" t="str">
        <f t="shared" si="1256"/>
        <v>(金)</v>
      </c>
      <c r="C11513" s="34">
        <v>0.77083333333333304</v>
      </c>
      <c r="D11513" s="16" t="s">
        <v>18</v>
      </c>
      <c r="E11513" s="35">
        <v>0.79166666666666696</v>
      </c>
      <c r="F11513" s="50">
        <f>IF(COUNTIF('リスト（不使用）'!$A$5:$A$6,単年カーブ!$A$1),"希望数量入力ください",'単年（2027年度）'!$E$12*単年カーブ!$R$3+'単年（2027年度）'!$E$12*(1-単年カーブ!$R$3)*単年カーブ!Q11513)</f>
        <v>0</v>
      </c>
      <c r="G11513" s="47">
        <f t="shared" si="1257"/>
        <v>0</v>
      </c>
      <c r="M11513">
        <f t="shared" si="1258"/>
        <v>11</v>
      </c>
      <c r="N11513">
        <f>IF(OR(WEEKDAY(A11513)=1,WEEKDAY(A11513)=7,COUNTIF('2027祝日等（不使用）'!$A$1:$A$20,単年カーブ!A11513)=1),0,1)</f>
        <v>1</v>
      </c>
      <c r="O11513">
        <f t="shared" si="1261"/>
        <v>38</v>
      </c>
      <c r="P11513">
        <f t="shared" si="1259"/>
        <v>1</v>
      </c>
      <c r="Q11513">
        <f t="shared" si="1260"/>
        <v>1</v>
      </c>
    </row>
    <row r="11514" spans="1:17" ht="19.5" x14ac:dyDescent="0.4">
      <c r="A11514" s="33">
        <f t="shared" ref="A11514:A11577" si="1262">A11466+1</f>
        <v>46717</v>
      </c>
      <c r="B11514" s="27" t="str">
        <f t="shared" si="1256"/>
        <v>(金)</v>
      </c>
      <c r="C11514" s="34">
        <v>0.79166666666666696</v>
      </c>
      <c r="D11514" s="16" t="s">
        <v>18</v>
      </c>
      <c r="E11514" s="35">
        <v>0.8125</v>
      </c>
      <c r="F11514" s="50">
        <f>IF(COUNTIF('リスト（不使用）'!$A$5:$A$6,単年カーブ!$A$1),"希望数量入力ください",'単年（2027年度）'!$E$12*単年カーブ!$R$3+'単年（2027年度）'!$E$12*(1-単年カーブ!$R$3)*単年カーブ!Q11514)</f>
        <v>0</v>
      </c>
      <c r="G11514" s="47">
        <f t="shared" si="1257"/>
        <v>0</v>
      </c>
      <c r="M11514">
        <f t="shared" si="1258"/>
        <v>11</v>
      </c>
      <c r="N11514">
        <f>IF(OR(WEEKDAY(A11514)=1,WEEKDAY(A11514)=7,COUNTIF('2027祝日等（不使用）'!$A$1:$A$20,単年カーブ!A11514)=1),0,1)</f>
        <v>1</v>
      </c>
      <c r="O11514">
        <f t="shared" si="1261"/>
        <v>39</v>
      </c>
      <c r="P11514">
        <f t="shared" si="1259"/>
        <v>1</v>
      </c>
      <c r="Q11514">
        <f t="shared" si="1260"/>
        <v>1</v>
      </c>
    </row>
    <row r="11515" spans="1:17" ht="19.5" x14ac:dyDescent="0.4">
      <c r="A11515" s="33">
        <f t="shared" si="1262"/>
        <v>46717</v>
      </c>
      <c r="B11515" s="27" t="str">
        <f t="shared" si="1256"/>
        <v>(金)</v>
      </c>
      <c r="C11515" s="34">
        <v>0.8125</v>
      </c>
      <c r="D11515" s="16" t="s">
        <v>18</v>
      </c>
      <c r="E11515" s="35">
        <v>0.83333333333333304</v>
      </c>
      <c r="F11515" s="50">
        <f>IF(COUNTIF('リスト（不使用）'!$A$5:$A$6,単年カーブ!$A$1),"希望数量入力ください",'単年（2027年度）'!$E$12*単年カーブ!$R$3+'単年（2027年度）'!$E$12*(1-単年カーブ!$R$3)*単年カーブ!Q11515)</f>
        <v>0</v>
      </c>
      <c r="G11515" s="47">
        <f t="shared" si="1257"/>
        <v>0</v>
      </c>
      <c r="M11515">
        <f t="shared" si="1258"/>
        <v>11</v>
      </c>
      <c r="N11515">
        <f>IF(OR(WEEKDAY(A11515)=1,WEEKDAY(A11515)=7,COUNTIF('2027祝日等（不使用）'!$A$1:$A$20,単年カーブ!A11515)=1),0,1)</f>
        <v>1</v>
      </c>
      <c r="O11515">
        <f t="shared" si="1261"/>
        <v>40</v>
      </c>
      <c r="P11515">
        <f t="shared" si="1259"/>
        <v>1</v>
      </c>
      <c r="Q11515">
        <f t="shared" si="1260"/>
        <v>1</v>
      </c>
    </row>
    <row r="11516" spans="1:17" ht="19.5" x14ac:dyDescent="0.4">
      <c r="A11516" s="33">
        <f t="shared" si="1262"/>
        <v>46717</v>
      </c>
      <c r="B11516" s="27" t="str">
        <f t="shared" si="1256"/>
        <v>(金)</v>
      </c>
      <c r="C11516" s="34">
        <v>0.83333333333333304</v>
      </c>
      <c r="D11516" s="16" t="s">
        <v>18</v>
      </c>
      <c r="E11516" s="35">
        <v>0.85416666666666696</v>
      </c>
      <c r="F11516" s="50">
        <f>IF(COUNTIF('リスト（不使用）'!$A$5:$A$6,単年カーブ!$A$1),"希望数量入力ください",'単年（2027年度）'!$E$12*単年カーブ!$R$3+'単年（2027年度）'!$E$12*(1-単年カーブ!$R$3)*単年カーブ!Q11516)</f>
        <v>0</v>
      </c>
      <c r="G11516" s="47">
        <f t="shared" si="1257"/>
        <v>0</v>
      </c>
      <c r="M11516">
        <f t="shared" si="1258"/>
        <v>11</v>
      </c>
      <c r="N11516">
        <f>IF(OR(WEEKDAY(A11516)=1,WEEKDAY(A11516)=7,COUNTIF('2027祝日等（不使用）'!$A$1:$A$20,単年カーブ!A11516)=1),0,1)</f>
        <v>1</v>
      </c>
      <c r="O11516">
        <f t="shared" si="1261"/>
        <v>41</v>
      </c>
      <c r="P11516">
        <f t="shared" si="1259"/>
        <v>0</v>
      </c>
      <c r="Q11516">
        <f t="shared" si="1260"/>
        <v>0</v>
      </c>
    </row>
    <row r="11517" spans="1:17" ht="19.5" x14ac:dyDescent="0.4">
      <c r="A11517" s="33">
        <f t="shared" si="1262"/>
        <v>46717</v>
      </c>
      <c r="B11517" s="27" t="str">
        <f t="shared" si="1256"/>
        <v>(金)</v>
      </c>
      <c r="C11517" s="34">
        <v>0.85416666666666696</v>
      </c>
      <c r="D11517" s="16" t="s">
        <v>18</v>
      </c>
      <c r="E11517" s="35">
        <v>0.875</v>
      </c>
      <c r="F11517" s="50">
        <f>IF(COUNTIF('リスト（不使用）'!$A$5:$A$6,単年カーブ!$A$1),"希望数量入力ください",'単年（2027年度）'!$E$12*単年カーブ!$R$3+'単年（2027年度）'!$E$12*(1-単年カーブ!$R$3)*単年カーブ!Q11517)</f>
        <v>0</v>
      </c>
      <c r="G11517" s="47">
        <f t="shared" si="1257"/>
        <v>0</v>
      </c>
      <c r="M11517">
        <f t="shared" si="1258"/>
        <v>11</v>
      </c>
      <c r="N11517">
        <f>IF(OR(WEEKDAY(A11517)=1,WEEKDAY(A11517)=7,COUNTIF('2027祝日等（不使用）'!$A$1:$A$20,単年カーブ!A11517)=1),0,1)</f>
        <v>1</v>
      </c>
      <c r="O11517">
        <f t="shared" si="1261"/>
        <v>42</v>
      </c>
      <c r="P11517">
        <f t="shared" si="1259"/>
        <v>0</v>
      </c>
      <c r="Q11517">
        <f t="shared" si="1260"/>
        <v>0</v>
      </c>
    </row>
    <row r="11518" spans="1:17" ht="19.5" x14ac:dyDescent="0.4">
      <c r="A11518" s="33">
        <f t="shared" si="1262"/>
        <v>46717</v>
      </c>
      <c r="B11518" s="27" t="str">
        <f t="shared" si="1256"/>
        <v>(金)</v>
      </c>
      <c r="C11518" s="34">
        <v>0.875</v>
      </c>
      <c r="D11518" s="16" t="s">
        <v>18</v>
      </c>
      <c r="E11518" s="35">
        <v>0.89583333333333304</v>
      </c>
      <c r="F11518" s="50">
        <f>IF(COUNTIF('リスト（不使用）'!$A$5:$A$6,単年カーブ!$A$1),"希望数量入力ください",'単年（2027年度）'!$E$12*単年カーブ!$R$3+'単年（2027年度）'!$E$12*(1-単年カーブ!$R$3)*単年カーブ!Q11518)</f>
        <v>0</v>
      </c>
      <c r="G11518" s="47">
        <f t="shared" si="1257"/>
        <v>0</v>
      </c>
      <c r="M11518">
        <f t="shared" si="1258"/>
        <v>11</v>
      </c>
      <c r="N11518">
        <f>IF(OR(WEEKDAY(A11518)=1,WEEKDAY(A11518)=7,COUNTIF('2027祝日等（不使用）'!$A$1:$A$20,単年カーブ!A11518)=1),0,1)</f>
        <v>1</v>
      </c>
      <c r="O11518">
        <f t="shared" si="1261"/>
        <v>43</v>
      </c>
      <c r="P11518">
        <f t="shared" si="1259"/>
        <v>0</v>
      </c>
      <c r="Q11518">
        <f t="shared" si="1260"/>
        <v>0</v>
      </c>
    </row>
    <row r="11519" spans="1:17" ht="19.5" x14ac:dyDescent="0.4">
      <c r="A11519" s="33">
        <f t="shared" si="1262"/>
        <v>46717</v>
      </c>
      <c r="B11519" s="27" t="str">
        <f t="shared" si="1256"/>
        <v>(金)</v>
      </c>
      <c r="C11519" s="34">
        <v>0.89583333333333304</v>
      </c>
      <c r="D11519" s="16" t="s">
        <v>18</v>
      </c>
      <c r="E11519" s="35">
        <v>0.91666666666666696</v>
      </c>
      <c r="F11519" s="50">
        <f>IF(COUNTIF('リスト（不使用）'!$A$5:$A$6,単年カーブ!$A$1),"希望数量入力ください",'単年（2027年度）'!$E$12*単年カーブ!$R$3+'単年（2027年度）'!$E$12*(1-単年カーブ!$R$3)*単年カーブ!Q11519)</f>
        <v>0</v>
      </c>
      <c r="G11519" s="47">
        <f t="shared" si="1257"/>
        <v>0</v>
      </c>
      <c r="M11519">
        <f t="shared" si="1258"/>
        <v>11</v>
      </c>
      <c r="N11519">
        <f>IF(OR(WEEKDAY(A11519)=1,WEEKDAY(A11519)=7,COUNTIF('2027祝日等（不使用）'!$A$1:$A$20,単年カーブ!A11519)=1),0,1)</f>
        <v>1</v>
      </c>
      <c r="O11519">
        <f t="shared" si="1261"/>
        <v>44</v>
      </c>
      <c r="P11519">
        <f t="shared" si="1259"/>
        <v>0</v>
      </c>
      <c r="Q11519">
        <f t="shared" si="1260"/>
        <v>0</v>
      </c>
    </row>
    <row r="11520" spans="1:17" ht="19.5" x14ac:dyDescent="0.4">
      <c r="A11520" s="33">
        <f t="shared" si="1262"/>
        <v>46717</v>
      </c>
      <c r="B11520" s="27" t="str">
        <f t="shared" si="1256"/>
        <v>(金)</v>
      </c>
      <c r="C11520" s="34">
        <v>0.91666666666666696</v>
      </c>
      <c r="D11520" s="16" t="s">
        <v>18</v>
      </c>
      <c r="E11520" s="35">
        <v>0.9375</v>
      </c>
      <c r="F11520" s="50">
        <f>IF(COUNTIF('リスト（不使用）'!$A$5:$A$6,単年カーブ!$A$1),"希望数量入力ください",'単年（2027年度）'!$E$12*単年カーブ!$R$3+'単年（2027年度）'!$E$12*(1-単年カーブ!$R$3)*単年カーブ!Q11520)</f>
        <v>0</v>
      </c>
      <c r="G11520" s="47">
        <f t="shared" si="1257"/>
        <v>0</v>
      </c>
      <c r="M11520">
        <f t="shared" si="1258"/>
        <v>11</v>
      </c>
      <c r="N11520">
        <f>IF(OR(WEEKDAY(A11520)=1,WEEKDAY(A11520)=7,COUNTIF('2027祝日等（不使用）'!$A$1:$A$20,単年カーブ!A11520)=1),0,1)</f>
        <v>1</v>
      </c>
      <c r="O11520">
        <f t="shared" si="1261"/>
        <v>45</v>
      </c>
      <c r="P11520">
        <f t="shared" si="1259"/>
        <v>0</v>
      </c>
      <c r="Q11520">
        <f t="shared" si="1260"/>
        <v>0</v>
      </c>
    </row>
    <row r="11521" spans="1:17" ht="19.5" x14ac:dyDescent="0.4">
      <c r="A11521" s="33">
        <f t="shared" si="1262"/>
        <v>46717</v>
      </c>
      <c r="B11521" s="27" t="str">
        <f t="shared" si="1256"/>
        <v>(金)</v>
      </c>
      <c r="C11521" s="34">
        <v>0.9375</v>
      </c>
      <c r="D11521" s="16" t="s">
        <v>18</v>
      </c>
      <c r="E11521" s="35">
        <v>0.95833333333333304</v>
      </c>
      <c r="F11521" s="50">
        <f>IF(COUNTIF('リスト（不使用）'!$A$5:$A$6,単年カーブ!$A$1),"希望数量入力ください",'単年（2027年度）'!$E$12*単年カーブ!$R$3+'単年（2027年度）'!$E$12*(1-単年カーブ!$R$3)*単年カーブ!Q11521)</f>
        <v>0</v>
      </c>
      <c r="G11521" s="47">
        <f t="shared" si="1257"/>
        <v>0</v>
      </c>
      <c r="M11521">
        <f t="shared" si="1258"/>
        <v>11</v>
      </c>
      <c r="N11521">
        <f>IF(OR(WEEKDAY(A11521)=1,WEEKDAY(A11521)=7,COUNTIF('2027祝日等（不使用）'!$A$1:$A$20,単年カーブ!A11521)=1),0,1)</f>
        <v>1</v>
      </c>
      <c r="O11521">
        <f t="shared" si="1261"/>
        <v>46</v>
      </c>
      <c r="P11521">
        <f t="shared" si="1259"/>
        <v>0</v>
      </c>
      <c r="Q11521">
        <f t="shared" si="1260"/>
        <v>0</v>
      </c>
    </row>
    <row r="11522" spans="1:17" ht="19.5" x14ac:dyDescent="0.4">
      <c r="A11522" s="33">
        <f t="shared" si="1262"/>
        <v>46717</v>
      </c>
      <c r="B11522" s="27" t="str">
        <f t="shared" si="1256"/>
        <v>(金)</v>
      </c>
      <c r="C11522" s="34">
        <v>0.95833333333333304</v>
      </c>
      <c r="D11522" s="16" t="s">
        <v>18</v>
      </c>
      <c r="E11522" s="35">
        <v>0.97916666666666696</v>
      </c>
      <c r="F11522" s="50">
        <f>IF(COUNTIF('リスト（不使用）'!$A$5:$A$6,単年カーブ!$A$1),"希望数量入力ください",'単年（2027年度）'!$E$12*単年カーブ!$R$3+'単年（2027年度）'!$E$12*(1-単年カーブ!$R$3)*単年カーブ!Q11522)</f>
        <v>0</v>
      </c>
      <c r="G11522" s="47">
        <f t="shared" si="1257"/>
        <v>0</v>
      </c>
      <c r="M11522">
        <f t="shared" si="1258"/>
        <v>11</v>
      </c>
      <c r="N11522">
        <f>IF(OR(WEEKDAY(A11522)=1,WEEKDAY(A11522)=7,COUNTIF('2027祝日等（不使用）'!$A$1:$A$20,単年カーブ!A11522)=1),0,1)</f>
        <v>1</v>
      </c>
      <c r="O11522">
        <f t="shared" si="1261"/>
        <v>47</v>
      </c>
      <c r="P11522">
        <f t="shared" si="1259"/>
        <v>0</v>
      </c>
      <c r="Q11522">
        <f t="shared" si="1260"/>
        <v>0</v>
      </c>
    </row>
    <row r="11523" spans="1:17" ht="19.5" x14ac:dyDescent="0.4">
      <c r="A11523" s="33">
        <f t="shared" si="1262"/>
        <v>46717</v>
      </c>
      <c r="B11523" s="27" t="str">
        <f t="shared" si="1256"/>
        <v>(金)</v>
      </c>
      <c r="C11523" s="34">
        <v>0.97916666666666696</v>
      </c>
      <c r="D11523" s="16" t="s">
        <v>18</v>
      </c>
      <c r="E11523" s="35" t="s">
        <v>17</v>
      </c>
      <c r="F11523" s="50">
        <f>IF(COUNTIF('リスト（不使用）'!$A$5:$A$6,単年カーブ!$A$1),"希望数量入力ください",'単年（2027年度）'!$E$12*単年カーブ!$R$3+'単年（2027年度）'!$E$12*(1-単年カーブ!$R$3)*単年カーブ!Q11523)</f>
        <v>0</v>
      </c>
      <c r="G11523" s="47">
        <f t="shared" si="1257"/>
        <v>0</v>
      </c>
      <c r="M11523">
        <f t="shared" si="1258"/>
        <v>11</v>
      </c>
      <c r="N11523">
        <f>IF(OR(WEEKDAY(A11523)=1,WEEKDAY(A11523)=7,COUNTIF('2027祝日等（不使用）'!$A$1:$A$20,単年カーブ!A11523)=1),0,1)</f>
        <v>1</v>
      </c>
      <c r="O11523">
        <f t="shared" si="1261"/>
        <v>48</v>
      </c>
      <c r="P11523">
        <f t="shared" si="1259"/>
        <v>0</v>
      </c>
      <c r="Q11523">
        <f t="shared" si="1260"/>
        <v>0</v>
      </c>
    </row>
    <row r="11524" spans="1:17" ht="19.5" x14ac:dyDescent="0.4">
      <c r="A11524" s="33">
        <f t="shared" si="1262"/>
        <v>46718</v>
      </c>
      <c r="B11524" s="27" t="str">
        <f t="shared" ref="B11524:B11587" si="1263">TEXT(A11524,"(aaa)")</f>
        <v>(土)</v>
      </c>
      <c r="C11524" s="34">
        <v>0</v>
      </c>
      <c r="D11524" s="16" t="s">
        <v>18</v>
      </c>
      <c r="E11524" s="35">
        <v>2.0833333333333332E-2</v>
      </c>
      <c r="F11524" s="50">
        <f>IF(COUNTIF('リスト（不使用）'!$A$5:$A$6,単年カーブ!$A$1),"希望数量入力ください",'単年（2027年度）'!$E$12*単年カーブ!$R$3+'単年（2027年度）'!$E$12*(1-単年カーブ!$R$3)*単年カーブ!Q11524)</f>
        <v>0</v>
      </c>
      <c r="G11524" s="47">
        <f t="shared" ref="G11524:G11587" si="1264">F11524/2</f>
        <v>0</v>
      </c>
      <c r="M11524">
        <f t="shared" ref="M11524:M11587" si="1265">MONTH(A11524)</f>
        <v>11</v>
      </c>
      <c r="N11524">
        <f>IF(OR(WEEKDAY(A11524)=1,WEEKDAY(A11524)=7,COUNTIF('2027祝日等（不使用）'!$A$1:$A$20,単年カーブ!A11524)=1),0,1)</f>
        <v>0</v>
      </c>
      <c r="O11524">
        <f t="shared" si="1261"/>
        <v>1</v>
      </c>
      <c r="P11524">
        <f t="shared" ref="P11524:P11587" si="1266">IF(AND(O11524&gt;16,O11524&lt;41),1,0)</f>
        <v>0</v>
      </c>
      <c r="Q11524">
        <f t="shared" ref="Q11524:Q11587" si="1267">P11524*N11524</f>
        <v>0</v>
      </c>
    </row>
    <row r="11525" spans="1:17" ht="19.5" x14ac:dyDescent="0.4">
      <c r="A11525" s="33">
        <f t="shared" si="1262"/>
        <v>46718</v>
      </c>
      <c r="B11525" s="27" t="str">
        <f t="shared" si="1263"/>
        <v>(土)</v>
      </c>
      <c r="C11525" s="34">
        <v>2.0833333333333332E-2</v>
      </c>
      <c r="D11525" s="16" t="s">
        <v>18</v>
      </c>
      <c r="E11525" s="35">
        <v>4.1666666666666664E-2</v>
      </c>
      <c r="F11525" s="50">
        <f>IF(COUNTIF('リスト（不使用）'!$A$5:$A$6,単年カーブ!$A$1),"希望数量入力ください",'単年（2027年度）'!$E$12*単年カーブ!$R$3+'単年（2027年度）'!$E$12*(1-単年カーブ!$R$3)*単年カーブ!Q11525)</f>
        <v>0</v>
      </c>
      <c r="G11525" s="47">
        <f t="shared" si="1264"/>
        <v>0</v>
      </c>
      <c r="M11525">
        <f t="shared" si="1265"/>
        <v>11</v>
      </c>
      <c r="N11525">
        <f>IF(OR(WEEKDAY(A11525)=1,WEEKDAY(A11525)=7,COUNTIF('2027祝日等（不使用）'!$A$1:$A$20,単年カーブ!A11525)=1),0,1)</f>
        <v>0</v>
      </c>
      <c r="O11525">
        <f t="shared" si="1261"/>
        <v>2</v>
      </c>
      <c r="P11525">
        <f t="shared" si="1266"/>
        <v>0</v>
      </c>
      <c r="Q11525">
        <f t="shared" si="1267"/>
        <v>0</v>
      </c>
    </row>
    <row r="11526" spans="1:17" ht="19.5" x14ac:dyDescent="0.4">
      <c r="A11526" s="33">
        <f t="shared" si="1262"/>
        <v>46718</v>
      </c>
      <c r="B11526" s="27" t="str">
        <f t="shared" si="1263"/>
        <v>(土)</v>
      </c>
      <c r="C11526" s="34">
        <v>4.1666666666666664E-2</v>
      </c>
      <c r="D11526" s="16" t="s">
        <v>18</v>
      </c>
      <c r="E11526" s="35">
        <v>6.25E-2</v>
      </c>
      <c r="F11526" s="50">
        <f>IF(COUNTIF('リスト（不使用）'!$A$5:$A$6,単年カーブ!$A$1),"希望数量入力ください",'単年（2027年度）'!$E$12*単年カーブ!$R$3+'単年（2027年度）'!$E$12*(1-単年カーブ!$R$3)*単年カーブ!Q11526)</f>
        <v>0</v>
      </c>
      <c r="G11526" s="47">
        <f t="shared" si="1264"/>
        <v>0</v>
      </c>
      <c r="M11526">
        <f t="shared" si="1265"/>
        <v>11</v>
      </c>
      <c r="N11526">
        <f>IF(OR(WEEKDAY(A11526)=1,WEEKDAY(A11526)=7,COUNTIF('2027祝日等（不使用）'!$A$1:$A$20,単年カーブ!A11526)=1),0,1)</f>
        <v>0</v>
      </c>
      <c r="O11526">
        <f t="shared" si="1261"/>
        <v>3</v>
      </c>
      <c r="P11526">
        <f t="shared" si="1266"/>
        <v>0</v>
      </c>
      <c r="Q11526">
        <f t="shared" si="1267"/>
        <v>0</v>
      </c>
    </row>
    <row r="11527" spans="1:17" ht="19.5" x14ac:dyDescent="0.4">
      <c r="A11527" s="33">
        <f t="shared" si="1262"/>
        <v>46718</v>
      </c>
      <c r="B11527" s="27" t="str">
        <f t="shared" si="1263"/>
        <v>(土)</v>
      </c>
      <c r="C11527" s="34">
        <v>6.25E-2</v>
      </c>
      <c r="D11527" s="16" t="s">
        <v>18</v>
      </c>
      <c r="E11527" s="35">
        <v>8.3333333333333301E-2</v>
      </c>
      <c r="F11527" s="50">
        <f>IF(COUNTIF('リスト（不使用）'!$A$5:$A$6,単年カーブ!$A$1),"希望数量入力ください",'単年（2027年度）'!$E$12*単年カーブ!$R$3+'単年（2027年度）'!$E$12*(1-単年カーブ!$R$3)*単年カーブ!Q11527)</f>
        <v>0</v>
      </c>
      <c r="G11527" s="47">
        <f t="shared" si="1264"/>
        <v>0</v>
      </c>
      <c r="M11527">
        <f t="shared" si="1265"/>
        <v>11</v>
      </c>
      <c r="N11527">
        <f>IF(OR(WEEKDAY(A11527)=1,WEEKDAY(A11527)=7,COUNTIF('2027祝日等（不使用）'!$A$1:$A$20,単年カーブ!A11527)=1),0,1)</f>
        <v>0</v>
      </c>
      <c r="O11527">
        <f t="shared" si="1261"/>
        <v>4</v>
      </c>
      <c r="P11527">
        <f t="shared" si="1266"/>
        <v>0</v>
      </c>
      <c r="Q11527">
        <f t="shared" si="1267"/>
        <v>0</v>
      </c>
    </row>
    <row r="11528" spans="1:17" ht="19.5" x14ac:dyDescent="0.4">
      <c r="A11528" s="33">
        <f t="shared" si="1262"/>
        <v>46718</v>
      </c>
      <c r="B11528" s="27" t="str">
        <f t="shared" si="1263"/>
        <v>(土)</v>
      </c>
      <c r="C11528" s="34">
        <v>8.3333333333333301E-2</v>
      </c>
      <c r="D11528" s="16" t="s">
        <v>18</v>
      </c>
      <c r="E11528" s="35">
        <v>0.104166666666667</v>
      </c>
      <c r="F11528" s="50">
        <f>IF(COUNTIF('リスト（不使用）'!$A$5:$A$6,単年カーブ!$A$1),"希望数量入力ください",'単年（2027年度）'!$E$12*単年カーブ!$R$3+'単年（2027年度）'!$E$12*(1-単年カーブ!$R$3)*単年カーブ!Q11528)</f>
        <v>0</v>
      </c>
      <c r="G11528" s="47">
        <f t="shared" si="1264"/>
        <v>0</v>
      </c>
      <c r="M11528">
        <f t="shared" si="1265"/>
        <v>11</v>
      </c>
      <c r="N11528">
        <f>IF(OR(WEEKDAY(A11528)=1,WEEKDAY(A11528)=7,COUNTIF('2027祝日等（不使用）'!$A$1:$A$20,単年カーブ!A11528)=1),0,1)</f>
        <v>0</v>
      </c>
      <c r="O11528">
        <f t="shared" si="1261"/>
        <v>5</v>
      </c>
      <c r="P11528">
        <f t="shared" si="1266"/>
        <v>0</v>
      </c>
      <c r="Q11528">
        <f t="shared" si="1267"/>
        <v>0</v>
      </c>
    </row>
    <row r="11529" spans="1:17" ht="19.5" x14ac:dyDescent="0.4">
      <c r="A11529" s="33">
        <f t="shared" si="1262"/>
        <v>46718</v>
      </c>
      <c r="B11529" s="27" t="str">
        <f t="shared" si="1263"/>
        <v>(土)</v>
      </c>
      <c r="C11529" s="34">
        <v>0.104166666666667</v>
      </c>
      <c r="D11529" s="16" t="s">
        <v>18</v>
      </c>
      <c r="E11529" s="35">
        <v>0.125</v>
      </c>
      <c r="F11529" s="50">
        <f>IF(COUNTIF('リスト（不使用）'!$A$5:$A$6,単年カーブ!$A$1),"希望数量入力ください",'単年（2027年度）'!$E$12*単年カーブ!$R$3+'単年（2027年度）'!$E$12*(1-単年カーブ!$R$3)*単年カーブ!Q11529)</f>
        <v>0</v>
      </c>
      <c r="G11529" s="47">
        <f t="shared" si="1264"/>
        <v>0</v>
      </c>
      <c r="M11529">
        <f t="shared" si="1265"/>
        <v>11</v>
      </c>
      <c r="N11529">
        <f>IF(OR(WEEKDAY(A11529)=1,WEEKDAY(A11529)=7,COUNTIF('2027祝日等（不使用）'!$A$1:$A$20,単年カーブ!A11529)=1),0,1)</f>
        <v>0</v>
      </c>
      <c r="O11529">
        <f t="shared" si="1261"/>
        <v>6</v>
      </c>
      <c r="P11529">
        <f t="shared" si="1266"/>
        <v>0</v>
      </c>
      <c r="Q11529">
        <f t="shared" si="1267"/>
        <v>0</v>
      </c>
    </row>
    <row r="11530" spans="1:17" ht="19.5" x14ac:dyDescent="0.4">
      <c r="A11530" s="33">
        <f t="shared" si="1262"/>
        <v>46718</v>
      </c>
      <c r="B11530" s="27" t="str">
        <f t="shared" si="1263"/>
        <v>(土)</v>
      </c>
      <c r="C11530" s="34">
        <v>0.125</v>
      </c>
      <c r="D11530" s="16" t="s">
        <v>18</v>
      </c>
      <c r="E11530" s="35">
        <v>0.14583333333333301</v>
      </c>
      <c r="F11530" s="50">
        <f>IF(COUNTIF('リスト（不使用）'!$A$5:$A$6,単年カーブ!$A$1),"希望数量入力ください",'単年（2027年度）'!$E$12*単年カーブ!$R$3+'単年（2027年度）'!$E$12*(1-単年カーブ!$R$3)*単年カーブ!Q11530)</f>
        <v>0</v>
      </c>
      <c r="G11530" s="47">
        <f t="shared" si="1264"/>
        <v>0</v>
      </c>
      <c r="M11530">
        <f t="shared" si="1265"/>
        <v>11</v>
      </c>
      <c r="N11530">
        <f>IF(OR(WEEKDAY(A11530)=1,WEEKDAY(A11530)=7,COUNTIF('2027祝日等（不使用）'!$A$1:$A$20,単年カーブ!A11530)=1),0,1)</f>
        <v>0</v>
      </c>
      <c r="O11530">
        <f t="shared" si="1261"/>
        <v>7</v>
      </c>
      <c r="P11530">
        <f t="shared" si="1266"/>
        <v>0</v>
      </c>
      <c r="Q11530">
        <f t="shared" si="1267"/>
        <v>0</v>
      </c>
    </row>
    <row r="11531" spans="1:17" ht="19.5" x14ac:dyDescent="0.4">
      <c r="A11531" s="33">
        <f t="shared" si="1262"/>
        <v>46718</v>
      </c>
      <c r="B11531" s="27" t="str">
        <f t="shared" si="1263"/>
        <v>(土)</v>
      </c>
      <c r="C11531" s="34">
        <v>0.14583333333333301</v>
      </c>
      <c r="D11531" s="16" t="s">
        <v>18</v>
      </c>
      <c r="E11531" s="35">
        <v>0.16666666666666699</v>
      </c>
      <c r="F11531" s="50">
        <f>IF(COUNTIF('リスト（不使用）'!$A$5:$A$6,単年カーブ!$A$1),"希望数量入力ください",'単年（2027年度）'!$E$12*単年カーブ!$R$3+'単年（2027年度）'!$E$12*(1-単年カーブ!$R$3)*単年カーブ!Q11531)</f>
        <v>0</v>
      </c>
      <c r="G11531" s="47">
        <f t="shared" si="1264"/>
        <v>0</v>
      </c>
      <c r="M11531">
        <f t="shared" si="1265"/>
        <v>11</v>
      </c>
      <c r="N11531">
        <f>IF(OR(WEEKDAY(A11531)=1,WEEKDAY(A11531)=7,COUNTIF('2027祝日等（不使用）'!$A$1:$A$20,単年カーブ!A11531)=1),0,1)</f>
        <v>0</v>
      </c>
      <c r="O11531">
        <f t="shared" si="1261"/>
        <v>8</v>
      </c>
      <c r="P11531">
        <f t="shared" si="1266"/>
        <v>0</v>
      </c>
      <c r="Q11531">
        <f t="shared" si="1267"/>
        <v>0</v>
      </c>
    </row>
    <row r="11532" spans="1:17" ht="19.5" x14ac:dyDescent="0.4">
      <c r="A11532" s="33">
        <f t="shared" si="1262"/>
        <v>46718</v>
      </c>
      <c r="B11532" s="27" t="str">
        <f t="shared" si="1263"/>
        <v>(土)</v>
      </c>
      <c r="C11532" s="34">
        <v>0.16666666666666699</v>
      </c>
      <c r="D11532" s="16" t="s">
        <v>18</v>
      </c>
      <c r="E11532" s="35">
        <v>0.1875</v>
      </c>
      <c r="F11532" s="50">
        <f>IF(COUNTIF('リスト（不使用）'!$A$5:$A$6,単年カーブ!$A$1),"希望数量入力ください",'単年（2027年度）'!$E$12*単年カーブ!$R$3+'単年（2027年度）'!$E$12*(1-単年カーブ!$R$3)*単年カーブ!Q11532)</f>
        <v>0</v>
      </c>
      <c r="G11532" s="47">
        <f t="shared" si="1264"/>
        <v>0</v>
      </c>
      <c r="M11532">
        <f t="shared" si="1265"/>
        <v>11</v>
      </c>
      <c r="N11532">
        <f>IF(OR(WEEKDAY(A11532)=1,WEEKDAY(A11532)=7,COUNTIF('2027祝日等（不使用）'!$A$1:$A$20,単年カーブ!A11532)=1),0,1)</f>
        <v>0</v>
      </c>
      <c r="O11532">
        <f t="shared" si="1261"/>
        <v>9</v>
      </c>
      <c r="P11532">
        <f t="shared" si="1266"/>
        <v>0</v>
      </c>
      <c r="Q11532">
        <f t="shared" si="1267"/>
        <v>0</v>
      </c>
    </row>
    <row r="11533" spans="1:17" ht="19.5" x14ac:dyDescent="0.4">
      <c r="A11533" s="33">
        <f t="shared" si="1262"/>
        <v>46718</v>
      </c>
      <c r="B11533" s="27" t="str">
        <f t="shared" si="1263"/>
        <v>(土)</v>
      </c>
      <c r="C11533" s="34">
        <v>0.1875</v>
      </c>
      <c r="D11533" s="16" t="s">
        <v>18</v>
      </c>
      <c r="E11533" s="35">
        <v>0.20833333333333301</v>
      </c>
      <c r="F11533" s="50">
        <f>IF(COUNTIF('リスト（不使用）'!$A$5:$A$6,単年カーブ!$A$1),"希望数量入力ください",'単年（2027年度）'!$E$12*単年カーブ!$R$3+'単年（2027年度）'!$E$12*(1-単年カーブ!$R$3)*単年カーブ!Q11533)</f>
        <v>0</v>
      </c>
      <c r="G11533" s="47">
        <f t="shared" si="1264"/>
        <v>0</v>
      </c>
      <c r="M11533">
        <f t="shared" si="1265"/>
        <v>11</v>
      </c>
      <c r="N11533">
        <f>IF(OR(WEEKDAY(A11533)=1,WEEKDAY(A11533)=7,COUNTIF('2027祝日等（不使用）'!$A$1:$A$20,単年カーブ!A11533)=1),0,1)</f>
        <v>0</v>
      </c>
      <c r="O11533">
        <f t="shared" si="1261"/>
        <v>10</v>
      </c>
      <c r="P11533">
        <f t="shared" si="1266"/>
        <v>0</v>
      </c>
      <c r="Q11533">
        <f t="shared" si="1267"/>
        <v>0</v>
      </c>
    </row>
    <row r="11534" spans="1:17" ht="19.5" x14ac:dyDescent="0.4">
      <c r="A11534" s="33">
        <f t="shared" si="1262"/>
        <v>46718</v>
      </c>
      <c r="B11534" s="27" t="str">
        <f t="shared" si="1263"/>
        <v>(土)</v>
      </c>
      <c r="C11534" s="34">
        <v>0.20833333333333301</v>
      </c>
      <c r="D11534" s="16" t="s">
        <v>18</v>
      </c>
      <c r="E11534" s="35">
        <v>0.22916666666666699</v>
      </c>
      <c r="F11534" s="50">
        <f>IF(COUNTIF('リスト（不使用）'!$A$5:$A$6,単年カーブ!$A$1),"希望数量入力ください",'単年（2027年度）'!$E$12*単年カーブ!$R$3+'単年（2027年度）'!$E$12*(1-単年カーブ!$R$3)*単年カーブ!Q11534)</f>
        <v>0</v>
      </c>
      <c r="G11534" s="47">
        <f t="shared" si="1264"/>
        <v>0</v>
      </c>
      <c r="M11534">
        <f t="shared" si="1265"/>
        <v>11</v>
      </c>
      <c r="N11534">
        <f>IF(OR(WEEKDAY(A11534)=1,WEEKDAY(A11534)=7,COUNTIF('2027祝日等（不使用）'!$A$1:$A$20,単年カーブ!A11534)=1),0,1)</f>
        <v>0</v>
      </c>
      <c r="O11534">
        <f t="shared" si="1261"/>
        <v>11</v>
      </c>
      <c r="P11534">
        <f t="shared" si="1266"/>
        <v>0</v>
      </c>
      <c r="Q11534">
        <f t="shared" si="1267"/>
        <v>0</v>
      </c>
    </row>
    <row r="11535" spans="1:17" ht="19.5" x14ac:dyDescent="0.4">
      <c r="A11535" s="33">
        <f t="shared" si="1262"/>
        <v>46718</v>
      </c>
      <c r="B11535" s="27" t="str">
        <f t="shared" si="1263"/>
        <v>(土)</v>
      </c>
      <c r="C11535" s="34">
        <v>0.22916666666666699</v>
      </c>
      <c r="D11535" s="16" t="s">
        <v>18</v>
      </c>
      <c r="E11535" s="35">
        <v>0.25</v>
      </c>
      <c r="F11535" s="50">
        <f>IF(COUNTIF('リスト（不使用）'!$A$5:$A$6,単年カーブ!$A$1),"希望数量入力ください",'単年（2027年度）'!$E$12*単年カーブ!$R$3+'単年（2027年度）'!$E$12*(1-単年カーブ!$R$3)*単年カーブ!Q11535)</f>
        <v>0</v>
      </c>
      <c r="G11535" s="47">
        <f t="shared" si="1264"/>
        <v>0</v>
      </c>
      <c r="M11535">
        <f t="shared" si="1265"/>
        <v>11</v>
      </c>
      <c r="N11535">
        <f>IF(OR(WEEKDAY(A11535)=1,WEEKDAY(A11535)=7,COUNTIF('2027祝日等（不使用）'!$A$1:$A$20,単年カーブ!A11535)=1),0,1)</f>
        <v>0</v>
      </c>
      <c r="O11535">
        <f t="shared" si="1261"/>
        <v>12</v>
      </c>
      <c r="P11535">
        <f t="shared" si="1266"/>
        <v>0</v>
      </c>
      <c r="Q11535">
        <f t="shared" si="1267"/>
        <v>0</v>
      </c>
    </row>
    <row r="11536" spans="1:17" ht="19.5" x14ac:dyDescent="0.4">
      <c r="A11536" s="33">
        <f t="shared" si="1262"/>
        <v>46718</v>
      </c>
      <c r="B11536" s="27" t="str">
        <f t="shared" si="1263"/>
        <v>(土)</v>
      </c>
      <c r="C11536" s="34">
        <v>0.25</v>
      </c>
      <c r="D11536" s="16" t="s">
        <v>18</v>
      </c>
      <c r="E11536" s="35">
        <v>0.27083333333333298</v>
      </c>
      <c r="F11536" s="50">
        <f>IF(COUNTIF('リスト（不使用）'!$A$5:$A$6,単年カーブ!$A$1),"希望数量入力ください",'単年（2027年度）'!$E$12*単年カーブ!$R$3+'単年（2027年度）'!$E$12*(1-単年カーブ!$R$3)*単年カーブ!Q11536)</f>
        <v>0</v>
      </c>
      <c r="G11536" s="47">
        <f t="shared" si="1264"/>
        <v>0</v>
      </c>
      <c r="M11536">
        <f t="shared" si="1265"/>
        <v>11</v>
      </c>
      <c r="N11536">
        <f>IF(OR(WEEKDAY(A11536)=1,WEEKDAY(A11536)=7,COUNTIF('2027祝日等（不使用）'!$A$1:$A$20,単年カーブ!A11536)=1),0,1)</f>
        <v>0</v>
      </c>
      <c r="O11536">
        <f t="shared" si="1261"/>
        <v>13</v>
      </c>
      <c r="P11536">
        <f t="shared" si="1266"/>
        <v>0</v>
      </c>
      <c r="Q11536">
        <f t="shared" si="1267"/>
        <v>0</v>
      </c>
    </row>
    <row r="11537" spans="1:17" ht="19.5" x14ac:dyDescent="0.4">
      <c r="A11537" s="33">
        <f t="shared" si="1262"/>
        <v>46718</v>
      </c>
      <c r="B11537" s="27" t="str">
        <f t="shared" si="1263"/>
        <v>(土)</v>
      </c>
      <c r="C11537" s="34">
        <v>0.27083333333333298</v>
      </c>
      <c r="D11537" s="16" t="s">
        <v>18</v>
      </c>
      <c r="E11537" s="35">
        <v>0.29166666666666702</v>
      </c>
      <c r="F11537" s="50">
        <f>IF(COUNTIF('リスト（不使用）'!$A$5:$A$6,単年カーブ!$A$1),"希望数量入力ください",'単年（2027年度）'!$E$12*単年カーブ!$R$3+'単年（2027年度）'!$E$12*(1-単年カーブ!$R$3)*単年カーブ!Q11537)</f>
        <v>0</v>
      </c>
      <c r="G11537" s="47">
        <f t="shared" si="1264"/>
        <v>0</v>
      </c>
      <c r="M11537">
        <f t="shared" si="1265"/>
        <v>11</v>
      </c>
      <c r="N11537">
        <f>IF(OR(WEEKDAY(A11537)=1,WEEKDAY(A11537)=7,COUNTIF('2027祝日等（不使用）'!$A$1:$A$20,単年カーブ!A11537)=1),0,1)</f>
        <v>0</v>
      </c>
      <c r="O11537">
        <f t="shared" si="1261"/>
        <v>14</v>
      </c>
      <c r="P11537">
        <f t="shared" si="1266"/>
        <v>0</v>
      </c>
      <c r="Q11537">
        <f t="shared" si="1267"/>
        <v>0</v>
      </c>
    </row>
    <row r="11538" spans="1:17" ht="19.5" x14ac:dyDescent="0.4">
      <c r="A11538" s="33">
        <f t="shared" si="1262"/>
        <v>46718</v>
      </c>
      <c r="B11538" s="27" t="str">
        <f t="shared" si="1263"/>
        <v>(土)</v>
      </c>
      <c r="C11538" s="34">
        <v>0.29166666666666702</v>
      </c>
      <c r="D11538" s="16" t="s">
        <v>18</v>
      </c>
      <c r="E11538" s="35">
        <v>0.3125</v>
      </c>
      <c r="F11538" s="50">
        <f>IF(COUNTIF('リスト（不使用）'!$A$5:$A$6,単年カーブ!$A$1),"希望数量入力ください",'単年（2027年度）'!$E$12*単年カーブ!$R$3+'単年（2027年度）'!$E$12*(1-単年カーブ!$R$3)*単年カーブ!Q11538)</f>
        <v>0</v>
      </c>
      <c r="G11538" s="47">
        <f t="shared" si="1264"/>
        <v>0</v>
      </c>
      <c r="M11538">
        <f t="shared" si="1265"/>
        <v>11</v>
      </c>
      <c r="N11538">
        <f>IF(OR(WEEKDAY(A11538)=1,WEEKDAY(A11538)=7,COUNTIF('2027祝日等（不使用）'!$A$1:$A$20,単年カーブ!A11538)=1),0,1)</f>
        <v>0</v>
      </c>
      <c r="O11538">
        <f t="shared" si="1261"/>
        <v>15</v>
      </c>
      <c r="P11538">
        <f t="shared" si="1266"/>
        <v>0</v>
      </c>
      <c r="Q11538">
        <f t="shared" si="1267"/>
        <v>0</v>
      </c>
    </row>
    <row r="11539" spans="1:17" ht="19.5" x14ac:dyDescent="0.4">
      <c r="A11539" s="33">
        <f t="shared" si="1262"/>
        <v>46718</v>
      </c>
      <c r="B11539" s="27" t="str">
        <f t="shared" si="1263"/>
        <v>(土)</v>
      </c>
      <c r="C11539" s="34">
        <v>0.3125</v>
      </c>
      <c r="D11539" s="16" t="s">
        <v>18</v>
      </c>
      <c r="E11539" s="35">
        <v>0.33333333333333298</v>
      </c>
      <c r="F11539" s="50">
        <f>IF(COUNTIF('リスト（不使用）'!$A$5:$A$6,単年カーブ!$A$1),"希望数量入力ください",'単年（2027年度）'!$E$12*単年カーブ!$R$3+'単年（2027年度）'!$E$12*(1-単年カーブ!$R$3)*単年カーブ!Q11539)</f>
        <v>0</v>
      </c>
      <c r="G11539" s="47">
        <f t="shared" si="1264"/>
        <v>0</v>
      </c>
      <c r="M11539">
        <f t="shared" si="1265"/>
        <v>11</v>
      </c>
      <c r="N11539">
        <f>IF(OR(WEEKDAY(A11539)=1,WEEKDAY(A11539)=7,COUNTIF('2027祝日等（不使用）'!$A$1:$A$20,単年カーブ!A11539)=1),0,1)</f>
        <v>0</v>
      </c>
      <c r="O11539">
        <f t="shared" si="1261"/>
        <v>16</v>
      </c>
      <c r="P11539">
        <f t="shared" si="1266"/>
        <v>0</v>
      </c>
      <c r="Q11539">
        <f t="shared" si="1267"/>
        <v>0</v>
      </c>
    </row>
    <row r="11540" spans="1:17" ht="19.5" x14ac:dyDescent="0.4">
      <c r="A11540" s="33">
        <f t="shared" si="1262"/>
        <v>46718</v>
      </c>
      <c r="B11540" s="27" t="str">
        <f t="shared" si="1263"/>
        <v>(土)</v>
      </c>
      <c r="C11540" s="34">
        <v>0.33333333333333298</v>
      </c>
      <c r="D11540" s="16" t="s">
        <v>18</v>
      </c>
      <c r="E11540" s="35">
        <v>0.35416666666666702</v>
      </c>
      <c r="F11540" s="50">
        <f>IF(COUNTIF('リスト（不使用）'!$A$5:$A$6,単年カーブ!$A$1),"希望数量入力ください",'単年（2027年度）'!$E$12*単年カーブ!$R$3+'単年（2027年度）'!$E$12*(1-単年カーブ!$R$3)*単年カーブ!Q11540)</f>
        <v>0</v>
      </c>
      <c r="G11540" s="47">
        <f t="shared" si="1264"/>
        <v>0</v>
      </c>
      <c r="M11540">
        <f t="shared" si="1265"/>
        <v>11</v>
      </c>
      <c r="N11540">
        <f>IF(OR(WEEKDAY(A11540)=1,WEEKDAY(A11540)=7,COUNTIF('2027祝日等（不使用）'!$A$1:$A$20,単年カーブ!A11540)=1),0,1)</f>
        <v>0</v>
      </c>
      <c r="O11540">
        <f t="shared" si="1261"/>
        <v>17</v>
      </c>
      <c r="P11540">
        <f t="shared" si="1266"/>
        <v>1</v>
      </c>
      <c r="Q11540">
        <f t="shared" si="1267"/>
        <v>0</v>
      </c>
    </row>
    <row r="11541" spans="1:17" ht="19.5" x14ac:dyDescent="0.4">
      <c r="A11541" s="33">
        <f t="shared" si="1262"/>
        <v>46718</v>
      </c>
      <c r="B11541" s="27" t="str">
        <f t="shared" si="1263"/>
        <v>(土)</v>
      </c>
      <c r="C11541" s="34">
        <v>0.35416666666666702</v>
      </c>
      <c r="D11541" s="16" t="s">
        <v>18</v>
      </c>
      <c r="E11541" s="35">
        <v>0.375</v>
      </c>
      <c r="F11541" s="50">
        <f>IF(COUNTIF('リスト（不使用）'!$A$5:$A$6,単年カーブ!$A$1),"希望数量入力ください",'単年（2027年度）'!$E$12*単年カーブ!$R$3+'単年（2027年度）'!$E$12*(1-単年カーブ!$R$3)*単年カーブ!Q11541)</f>
        <v>0</v>
      </c>
      <c r="G11541" s="47">
        <f t="shared" si="1264"/>
        <v>0</v>
      </c>
      <c r="M11541">
        <f t="shared" si="1265"/>
        <v>11</v>
      </c>
      <c r="N11541">
        <f>IF(OR(WEEKDAY(A11541)=1,WEEKDAY(A11541)=7,COUNTIF('2027祝日等（不使用）'!$A$1:$A$20,単年カーブ!A11541)=1),0,1)</f>
        <v>0</v>
      </c>
      <c r="O11541">
        <f t="shared" si="1261"/>
        <v>18</v>
      </c>
      <c r="P11541">
        <f t="shared" si="1266"/>
        <v>1</v>
      </c>
      <c r="Q11541">
        <f t="shared" si="1267"/>
        <v>0</v>
      </c>
    </row>
    <row r="11542" spans="1:17" ht="19.5" x14ac:dyDescent="0.4">
      <c r="A11542" s="33">
        <f t="shared" si="1262"/>
        <v>46718</v>
      </c>
      <c r="B11542" s="27" t="str">
        <f t="shared" si="1263"/>
        <v>(土)</v>
      </c>
      <c r="C11542" s="34">
        <v>0.375</v>
      </c>
      <c r="D11542" s="16" t="s">
        <v>18</v>
      </c>
      <c r="E11542" s="35">
        <v>0.39583333333333298</v>
      </c>
      <c r="F11542" s="50">
        <f>IF(COUNTIF('リスト（不使用）'!$A$5:$A$6,単年カーブ!$A$1),"希望数量入力ください",'単年（2027年度）'!$E$12*単年カーブ!$R$3+'単年（2027年度）'!$E$12*(1-単年カーブ!$R$3)*単年カーブ!Q11542)</f>
        <v>0</v>
      </c>
      <c r="G11542" s="47">
        <f t="shared" si="1264"/>
        <v>0</v>
      </c>
      <c r="M11542">
        <f t="shared" si="1265"/>
        <v>11</v>
      </c>
      <c r="N11542">
        <f>IF(OR(WEEKDAY(A11542)=1,WEEKDAY(A11542)=7,COUNTIF('2027祝日等（不使用）'!$A$1:$A$20,単年カーブ!A11542)=1),0,1)</f>
        <v>0</v>
      </c>
      <c r="O11542">
        <f t="shared" si="1261"/>
        <v>19</v>
      </c>
      <c r="P11542">
        <f t="shared" si="1266"/>
        <v>1</v>
      </c>
      <c r="Q11542">
        <f t="shared" si="1267"/>
        <v>0</v>
      </c>
    </row>
    <row r="11543" spans="1:17" ht="19.5" x14ac:dyDescent="0.4">
      <c r="A11543" s="33">
        <f t="shared" si="1262"/>
        <v>46718</v>
      </c>
      <c r="B11543" s="27" t="str">
        <f t="shared" si="1263"/>
        <v>(土)</v>
      </c>
      <c r="C11543" s="34">
        <v>0.39583333333333298</v>
      </c>
      <c r="D11543" s="16" t="s">
        <v>18</v>
      </c>
      <c r="E11543" s="35">
        <v>0.41666666666666702</v>
      </c>
      <c r="F11543" s="50">
        <f>IF(COUNTIF('リスト（不使用）'!$A$5:$A$6,単年カーブ!$A$1),"希望数量入力ください",'単年（2027年度）'!$E$12*単年カーブ!$R$3+'単年（2027年度）'!$E$12*(1-単年カーブ!$R$3)*単年カーブ!Q11543)</f>
        <v>0</v>
      </c>
      <c r="G11543" s="47">
        <f t="shared" si="1264"/>
        <v>0</v>
      </c>
      <c r="M11543">
        <f t="shared" si="1265"/>
        <v>11</v>
      </c>
      <c r="N11543">
        <f>IF(OR(WEEKDAY(A11543)=1,WEEKDAY(A11543)=7,COUNTIF('2027祝日等（不使用）'!$A$1:$A$20,単年カーブ!A11543)=1),0,1)</f>
        <v>0</v>
      </c>
      <c r="O11543">
        <f t="shared" si="1261"/>
        <v>20</v>
      </c>
      <c r="P11543">
        <f t="shared" si="1266"/>
        <v>1</v>
      </c>
      <c r="Q11543">
        <f t="shared" si="1267"/>
        <v>0</v>
      </c>
    </row>
    <row r="11544" spans="1:17" ht="19.5" x14ac:dyDescent="0.4">
      <c r="A11544" s="33">
        <f t="shared" si="1262"/>
        <v>46718</v>
      </c>
      <c r="B11544" s="27" t="str">
        <f t="shared" si="1263"/>
        <v>(土)</v>
      </c>
      <c r="C11544" s="34">
        <v>0.41666666666666702</v>
      </c>
      <c r="D11544" s="16" t="s">
        <v>18</v>
      </c>
      <c r="E11544" s="35">
        <v>0.4375</v>
      </c>
      <c r="F11544" s="50">
        <f>IF(COUNTIF('リスト（不使用）'!$A$5:$A$6,単年カーブ!$A$1),"希望数量入力ください",'単年（2027年度）'!$E$12*単年カーブ!$R$3+'単年（2027年度）'!$E$12*(1-単年カーブ!$R$3)*単年カーブ!Q11544)</f>
        <v>0</v>
      </c>
      <c r="G11544" s="47">
        <f t="shared" si="1264"/>
        <v>0</v>
      </c>
      <c r="M11544">
        <f t="shared" si="1265"/>
        <v>11</v>
      </c>
      <c r="N11544">
        <f>IF(OR(WEEKDAY(A11544)=1,WEEKDAY(A11544)=7,COUNTIF('2027祝日等（不使用）'!$A$1:$A$20,単年カーブ!A11544)=1),0,1)</f>
        <v>0</v>
      </c>
      <c r="O11544">
        <f t="shared" si="1261"/>
        <v>21</v>
      </c>
      <c r="P11544">
        <f t="shared" si="1266"/>
        <v>1</v>
      </c>
      <c r="Q11544">
        <f t="shared" si="1267"/>
        <v>0</v>
      </c>
    </row>
    <row r="11545" spans="1:17" ht="19.5" x14ac:dyDescent="0.4">
      <c r="A11545" s="33">
        <f t="shared" si="1262"/>
        <v>46718</v>
      </c>
      <c r="B11545" s="27" t="str">
        <f t="shared" si="1263"/>
        <v>(土)</v>
      </c>
      <c r="C11545" s="34">
        <v>0.4375</v>
      </c>
      <c r="D11545" s="16" t="s">
        <v>18</v>
      </c>
      <c r="E11545" s="35">
        <v>0.45833333333333298</v>
      </c>
      <c r="F11545" s="50">
        <f>IF(COUNTIF('リスト（不使用）'!$A$5:$A$6,単年カーブ!$A$1),"希望数量入力ください",'単年（2027年度）'!$E$12*単年カーブ!$R$3+'単年（2027年度）'!$E$12*(1-単年カーブ!$R$3)*単年カーブ!Q11545)</f>
        <v>0</v>
      </c>
      <c r="G11545" s="47">
        <f t="shared" si="1264"/>
        <v>0</v>
      </c>
      <c r="M11545">
        <f t="shared" si="1265"/>
        <v>11</v>
      </c>
      <c r="N11545">
        <f>IF(OR(WEEKDAY(A11545)=1,WEEKDAY(A11545)=7,COUNTIF('2027祝日等（不使用）'!$A$1:$A$20,単年カーブ!A11545)=1),0,1)</f>
        <v>0</v>
      </c>
      <c r="O11545">
        <f t="shared" si="1261"/>
        <v>22</v>
      </c>
      <c r="P11545">
        <f t="shared" si="1266"/>
        <v>1</v>
      </c>
      <c r="Q11545">
        <f t="shared" si="1267"/>
        <v>0</v>
      </c>
    </row>
    <row r="11546" spans="1:17" ht="19.5" x14ac:dyDescent="0.4">
      <c r="A11546" s="33">
        <f t="shared" si="1262"/>
        <v>46718</v>
      </c>
      <c r="B11546" s="27" t="str">
        <f t="shared" si="1263"/>
        <v>(土)</v>
      </c>
      <c r="C11546" s="34">
        <v>0.45833333333333298</v>
      </c>
      <c r="D11546" s="16" t="s">
        <v>18</v>
      </c>
      <c r="E11546" s="35">
        <v>0.47916666666666702</v>
      </c>
      <c r="F11546" s="50">
        <f>IF(COUNTIF('リスト（不使用）'!$A$5:$A$6,単年カーブ!$A$1),"希望数量入力ください",'単年（2027年度）'!$E$12*単年カーブ!$R$3+'単年（2027年度）'!$E$12*(1-単年カーブ!$R$3)*単年カーブ!Q11546)</f>
        <v>0</v>
      </c>
      <c r="G11546" s="47">
        <f t="shared" si="1264"/>
        <v>0</v>
      </c>
      <c r="M11546">
        <f t="shared" si="1265"/>
        <v>11</v>
      </c>
      <c r="N11546">
        <f>IF(OR(WEEKDAY(A11546)=1,WEEKDAY(A11546)=7,COUNTIF('2027祝日等（不使用）'!$A$1:$A$20,単年カーブ!A11546)=1),0,1)</f>
        <v>0</v>
      </c>
      <c r="O11546">
        <f t="shared" si="1261"/>
        <v>23</v>
      </c>
      <c r="P11546">
        <f t="shared" si="1266"/>
        <v>1</v>
      </c>
      <c r="Q11546">
        <f t="shared" si="1267"/>
        <v>0</v>
      </c>
    </row>
    <row r="11547" spans="1:17" ht="19.5" x14ac:dyDescent="0.4">
      <c r="A11547" s="33">
        <f t="shared" si="1262"/>
        <v>46718</v>
      </c>
      <c r="B11547" s="27" t="str">
        <f t="shared" si="1263"/>
        <v>(土)</v>
      </c>
      <c r="C11547" s="34">
        <v>0.47916666666666702</v>
      </c>
      <c r="D11547" s="16" t="s">
        <v>18</v>
      </c>
      <c r="E11547" s="35">
        <v>0.5</v>
      </c>
      <c r="F11547" s="50">
        <f>IF(COUNTIF('リスト（不使用）'!$A$5:$A$6,単年カーブ!$A$1),"希望数量入力ください",'単年（2027年度）'!$E$12*単年カーブ!$R$3+'単年（2027年度）'!$E$12*(1-単年カーブ!$R$3)*単年カーブ!Q11547)</f>
        <v>0</v>
      </c>
      <c r="G11547" s="47">
        <f t="shared" si="1264"/>
        <v>0</v>
      </c>
      <c r="M11547">
        <f t="shared" si="1265"/>
        <v>11</v>
      </c>
      <c r="N11547">
        <f>IF(OR(WEEKDAY(A11547)=1,WEEKDAY(A11547)=7,COUNTIF('2027祝日等（不使用）'!$A$1:$A$20,単年カーブ!A11547)=1),0,1)</f>
        <v>0</v>
      </c>
      <c r="O11547">
        <f t="shared" si="1261"/>
        <v>24</v>
      </c>
      <c r="P11547">
        <f t="shared" si="1266"/>
        <v>1</v>
      </c>
      <c r="Q11547">
        <f t="shared" si="1267"/>
        <v>0</v>
      </c>
    </row>
    <row r="11548" spans="1:17" ht="19.5" x14ac:dyDescent="0.4">
      <c r="A11548" s="33">
        <f t="shared" si="1262"/>
        <v>46718</v>
      </c>
      <c r="B11548" s="27" t="str">
        <f t="shared" si="1263"/>
        <v>(土)</v>
      </c>
      <c r="C11548" s="34">
        <v>0.5</v>
      </c>
      <c r="D11548" s="16" t="s">
        <v>18</v>
      </c>
      <c r="E11548" s="35">
        <v>0.52083333333333304</v>
      </c>
      <c r="F11548" s="50">
        <f>IF(COUNTIF('リスト（不使用）'!$A$5:$A$6,単年カーブ!$A$1),"希望数量入力ください",'単年（2027年度）'!$E$12*単年カーブ!$R$3+'単年（2027年度）'!$E$12*(1-単年カーブ!$R$3)*単年カーブ!Q11548)</f>
        <v>0</v>
      </c>
      <c r="G11548" s="47">
        <f t="shared" si="1264"/>
        <v>0</v>
      </c>
      <c r="M11548">
        <f t="shared" si="1265"/>
        <v>11</v>
      </c>
      <c r="N11548">
        <f>IF(OR(WEEKDAY(A11548)=1,WEEKDAY(A11548)=7,COUNTIF('2027祝日等（不使用）'!$A$1:$A$20,単年カーブ!A11548)=1),0,1)</f>
        <v>0</v>
      </c>
      <c r="O11548">
        <f t="shared" si="1261"/>
        <v>25</v>
      </c>
      <c r="P11548">
        <f t="shared" si="1266"/>
        <v>1</v>
      </c>
      <c r="Q11548">
        <f t="shared" si="1267"/>
        <v>0</v>
      </c>
    </row>
    <row r="11549" spans="1:17" ht="19.5" x14ac:dyDescent="0.4">
      <c r="A11549" s="33">
        <f t="shared" si="1262"/>
        <v>46718</v>
      </c>
      <c r="B11549" s="27" t="str">
        <f t="shared" si="1263"/>
        <v>(土)</v>
      </c>
      <c r="C11549" s="34">
        <v>0.52083333333333304</v>
      </c>
      <c r="D11549" s="16" t="s">
        <v>18</v>
      </c>
      <c r="E11549" s="35">
        <v>0.54166666666666696</v>
      </c>
      <c r="F11549" s="50">
        <f>IF(COUNTIF('リスト（不使用）'!$A$5:$A$6,単年カーブ!$A$1),"希望数量入力ください",'単年（2027年度）'!$E$12*単年カーブ!$R$3+'単年（2027年度）'!$E$12*(1-単年カーブ!$R$3)*単年カーブ!Q11549)</f>
        <v>0</v>
      </c>
      <c r="G11549" s="47">
        <f t="shared" si="1264"/>
        <v>0</v>
      </c>
      <c r="M11549">
        <f t="shared" si="1265"/>
        <v>11</v>
      </c>
      <c r="N11549">
        <f>IF(OR(WEEKDAY(A11549)=1,WEEKDAY(A11549)=7,COUNTIF('2027祝日等（不使用）'!$A$1:$A$20,単年カーブ!A11549)=1),0,1)</f>
        <v>0</v>
      </c>
      <c r="O11549">
        <f t="shared" si="1261"/>
        <v>26</v>
      </c>
      <c r="P11549">
        <f t="shared" si="1266"/>
        <v>1</v>
      </c>
      <c r="Q11549">
        <f t="shared" si="1267"/>
        <v>0</v>
      </c>
    </row>
    <row r="11550" spans="1:17" ht="19.5" x14ac:dyDescent="0.4">
      <c r="A11550" s="33">
        <f t="shared" si="1262"/>
        <v>46718</v>
      </c>
      <c r="B11550" s="27" t="str">
        <f t="shared" si="1263"/>
        <v>(土)</v>
      </c>
      <c r="C11550" s="34">
        <v>0.54166666666666696</v>
      </c>
      <c r="D11550" s="16" t="s">
        <v>18</v>
      </c>
      <c r="E11550" s="35">
        <v>0.5625</v>
      </c>
      <c r="F11550" s="50">
        <f>IF(COUNTIF('リスト（不使用）'!$A$5:$A$6,単年カーブ!$A$1),"希望数量入力ください",'単年（2027年度）'!$E$12*単年カーブ!$R$3+'単年（2027年度）'!$E$12*(1-単年カーブ!$R$3)*単年カーブ!Q11550)</f>
        <v>0</v>
      </c>
      <c r="G11550" s="47">
        <f t="shared" si="1264"/>
        <v>0</v>
      </c>
      <c r="M11550">
        <f t="shared" si="1265"/>
        <v>11</v>
      </c>
      <c r="N11550">
        <f>IF(OR(WEEKDAY(A11550)=1,WEEKDAY(A11550)=7,COUNTIF('2027祝日等（不使用）'!$A$1:$A$20,単年カーブ!A11550)=1),0,1)</f>
        <v>0</v>
      </c>
      <c r="O11550">
        <f t="shared" si="1261"/>
        <v>27</v>
      </c>
      <c r="P11550">
        <f t="shared" si="1266"/>
        <v>1</v>
      </c>
      <c r="Q11550">
        <f t="shared" si="1267"/>
        <v>0</v>
      </c>
    </row>
    <row r="11551" spans="1:17" ht="19.5" x14ac:dyDescent="0.4">
      <c r="A11551" s="33">
        <f t="shared" si="1262"/>
        <v>46718</v>
      </c>
      <c r="B11551" s="27" t="str">
        <f t="shared" si="1263"/>
        <v>(土)</v>
      </c>
      <c r="C11551" s="34">
        <v>0.5625</v>
      </c>
      <c r="D11551" s="16" t="s">
        <v>18</v>
      </c>
      <c r="E11551" s="35">
        <v>0.58333333333333304</v>
      </c>
      <c r="F11551" s="50">
        <f>IF(COUNTIF('リスト（不使用）'!$A$5:$A$6,単年カーブ!$A$1),"希望数量入力ください",'単年（2027年度）'!$E$12*単年カーブ!$R$3+'単年（2027年度）'!$E$12*(1-単年カーブ!$R$3)*単年カーブ!Q11551)</f>
        <v>0</v>
      </c>
      <c r="G11551" s="47">
        <f t="shared" si="1264"/>
        <v>0</v>
      </c>
      <c r="M11551">
        <f t="shared" si="1265"/>
        <v>11</v>
      </c>
      <c r="N11551">
        <f>IF(OR(WEEKDAY(A11551)=1,WEEKDAY(A11551)=7,COUNTIF('2027祝日等（不使用）'!$A$1:$A$20,単年カーブ!A11551)=1),0,1)</f>
        <v>0</v>
      </c>
      <c r="O11551">
        <f t="shared" si="1261"/>
        <v>28</v>
      </c>
      <c r="P11551">
        <f t="shared" si="1266"/>
        <v>1</v>
      </c>
      <c r="Q11551">
        <f t="shared" si="1267"/>
        <v>0</v>
      </c>
    </row>
    <row r="11552" spans="1:17" ht="19.5" x14ac:dyDescent="0.4">
      <c r="A11552" s="33">
        <f t="shared" si="1262"/>
        <v>46718</v>
      </c>
      <c r="B11552" s="27" t="str">
        <f t="shared" si="1263"/>
        <v>(土)</v>
      </c>
      <c r="C11552" s="34">
        <v>0.58333333333333304</v>
      </c>
      <c r="D11552" s="16" t="s">
        <v>18</v>
      </c>
      <c r="E11552" s="35">
        <v>0.60416666666666696</v>
      </c>
      <c r="F11552" s="50">
        <f>IF(COUNTIF('リスト（不使用）'!$A$5:$A$6,単年カーブ!$A$1),"希望数量入力ください",'単年（2027年度）'!$E$12*単年カーブ!$R$3+'単年（2027年度）'!$E$12*(1-単年カーブ!$R$3)*単年カーブ!Q11552)</f>
        <v>0</v>
      </c>
      <c r="G11552" s="47">
        <f t="shared" si="1264"/>
        <v>0</v>
      </c>
      <c r="M11552">
        <f t="shared" si="1265"/>
        <v>11</v>
      </c>
      <c r="N11552">
        <f>IF(OR(WEEKDAY(A11552)=1,WEEKDAY(A11552)=7,COUNTIF('2027祝日等（不使用）'!$A$1:$A$20,単年カーブ!A11552)=1),0,1)</f>
        <v>0</v>
      </c>
      <c r="O11552">
        <f t="shared" si="1261"/>
        <v>29</v>
      </c>
      <c r="P11552">
        <f t="shared" si="1266"/>
        <v>1</v>
      </c>
      <c r="Q11552">
        <f t="shared" si="1267"/>
        <v>0</v>
      </c>
    </row>
    <row r="11553" spans="1:17" ht="19.5" x14ac:dyDescent="0.4">
      <c r="A11553" s="33">
        <f t="shared" si="1262"/>
        <v>46718</v>
      </c>
      <c r="B11553" s="27" t="str">
        <f t="shared" si="1263"/>
        <v>(土)</v>
      </c>
      <c r="C11553" s="34">
        <v>0.60416666666666696</v>
      </c>
      <c r="D11553" s="16" t="s">
        <v>18</v>
      </c>
      <c r="E11553" s="35">
        <v>0.625</v>
      </c>
      <c r="F11553" s="50">
        <f>IF(COUNTIF('リスト（不使用）'!$A$5:$A$6,単年カーブ!$A$1),"希望数量入力ください",'単年（2027年度）'!$E$12*単年カーブ!$R$3+'単年（2027年度）'!$E$12*(1-単年カーブ!$R$3)*単年カーブ!Q11553)</f>
        <v>0</v>
      </c>
      <c r="G11553" s="47">
        <f t="shared" si="1264"/>
        <v>0</v>
      </c>
      <c r="M11553">
        <f t="shared" si="1265"/>
        <v>11</v>
      </c>
      <c r="N11553">
        <f>IF(OR(WEEKDAY(A11553)=1,WEEKDAY(A11553)=7,COUNTIF('2027祝日等（不使用）'!$A$1:$A$20,単年カーブ!A11553)=1),0,1)</f>
        <v>0</v>
      </c>
      <c r="O11553">
        <f t="shared" si="1261"/>
        <v>30</v>
      </c>
      <c r="P11553">
        <f t="shared" si="1266"/>
        <v>1</v>
      </c>
      <c r="Q11553">
        <f t="shared" si="1267"/>
        <v>0</v>
      </c>
    </row>
    <row r="11554" spans="1:17" ht="19.5" x14ac:dyDescent="0.4">
      <c r="A11554" s="33">
        <f t="shared" si="1262"/>
        <v>46718</v>
      </c>
      <c r="B11554" s="27" t="str">
        <f t="shared" si="1263"/>
        <v>(土)</v>
      </c>
      <c r="C11554" s="34">
        <v>0.625</v>
      </c>
      <c r="D11554" s="16" t="s">
        <v>18</v>
      </c>
      <c r="E11554" s="35">
        <v>0.64583333333333304</v>
      </c>
      <c r="F11554" s="50">
        <f>IF(COUNTIF('リスト（不使用）'!$A$5:$A$6,単年カーブ!$A$1),"希望数量入力ください",'単年（2027年度）'!$E$12*単年カーブ!$R$3+'単年（2027年度）'!$E$12*(1-単年カーブ!$R$3)*単年カーブ!Q11554)</f>
        <v>0</v>
      </c>
      <c r="G11554" s="47">
        <f t="shared" si="1264"/>
        <v>0</v>
      </c>
      <c r="M11554">
        <f t="shared" si="1265"/>
        <v>11</v>
      </c>
      <c r="N11554">
        <f>IF(OR(WEEKDAY(A11554)=1,WEEKDAY(A11554)=7,COUNTIF('2027祝日等（不使用）'!$A$1:$A$20,単年カーブ!A11554)=1),0,1)</f>
        <v>0</v>
      </c>
      <c r="O11554">
        <f t="shared" si="1261"/>
        <v>31</v>
      </c>
      <c r="P11554">
        <f t="shared" si="1266"/>
        <v>1</v>
      </c>
      <c r="Q11554">
        <f t="shared" si="1267"/>
        <v>0</v>
      </c>
    </row>
    <row r="11555" spans="1:17" ht="19.5" x14ac:dyDescent="0.4">
      <c r="A11555" s="33">
        <f t="shared" si="1262"/>
        <v>46718</v>
      </c>
      <c r="B11555" s="27" t="str">
        <f t="shared" si="1263"/>
        <v>(土)</v>
      </c>
      <c r="C11555" s="34">
        <v>0.64583333333333304</v>
      </c>
      <c r="D11555" s="16" t="s">
        <v>18</v>
      </c>
      <c r="E11555" s="35">
        <v>0.66666666666666696</v>
      </c>
      <c r="F11555" s="50">
        <f>IF(COUNTIF('リスト（不使用）'!$A$5:$A$6,単年カーブ!$A$1),"希望数量入力ください",'単年（2027年度）'!$E$12*単年カーブ!$R$3+'単年（2027年度）'!$E$12*(1-単年カーブ!$R$3)*単年カーブ!Q11555)</f>
        <v>0</v>
      </c>
      <c r="G11555" s="47">
        <f t="shared" si="1264"/>
        <v>0</v>
      </c>
      <c r="M11555">
        <f t="shared" si="1265"/>
        <v>11</v>
      </c>
      <c r="N11555">
        <f>IF(OR(WEEKDAY(A11555)=1,WEEKDAY(A11555)=7,COUNTIF('2027祝日等（不使用）'!$A$1:$A$20,単年カーブ!A11555)=1),0,1)</f>
        <v>0</v>
      </c>
      <c r="O11555">
        <f t="shared" si="1261"/>
        <v>32</v>
      </c>
      <c r="P11555">
        <f t="shared" si="1266"/>
        <v>1</v>
      </c>
      <c r="Q11555">
        <f t="shared" si="1267"/>
        <v>0</v>
      </c>
    </row>
    <row r="11556" spans="1:17" ht="19.5" x14ac:dyDescent="0.4">
      <c r="A11556" s="33">
        <f t="shared" si="1262"/>
        <v>46718</v>
      </c>
      <c r="B11556" s="27" t="str">
        <f t="shared" si="1263"/>
        <v>(土)</v>
      </c>
      <c r="C11556" s="34">
        <v>0.66666666666666696</v>
      </c>
      <c r="D11556" s="16" t="s">
        <v>18</v>
      </c>
      <c r="E11556" s="35">
        <v>0.6875</v>
      </c>
      <c r="F11556" s="50">
        <f>IF(COUNTIF('リスト（不使用）'!$A$5:$A$6,単年カーブ!$A$1),"希望数量入力ください",'単年（2027年度）'!$E$12*単年カーブ!$R$3+'単年（2027年度）'!$E$12*(1-単年カーブ!$R$3)*単年カーブ!Q11556)</f>
        <v>0</v>
      </c>
      <c r="G11556" s="47">
        <f t="shared" si="1264"/>
        <v>0</v>
      </c>
      <c r="M11556">
        <f t="shared" si="1265"/>
        <v>11</v>
      </c>
      <c r="N11556">
        <f>IF(OR(WEEKDAY(A11556)=1,WEEKDAY(A11556)=7,COUNTIF('2027祝日等（不使用）'!$A$1:$A$20,単年カーブ!A11556)=1),0,1)</f>
        <v>0</v>
      </c>
      <c r="O11556">
        <f t="shared" si="1261"/>
        <v>33</v>
      </c>
      <c r="P11556">
        <f t="shared" si="1266"/>
        <v>1</v>
      </c>
      <c r="Q11556">
        <f t="shared" si="1267"/>
        <v>0</v>
      </c>
    </row>
    <row r="11557" spans="1:17" ht="19.5" x14ac:dyDescent="0.4">
      <c r="A11557" s="33">
        <f t="shared" si="1262"/>
        <v>46718</v>
      </c>
      <c r="B11557" s="27" t="str">
        <f t="shared" si="1263"/>
        <v>(土)</v>
      </c>
      <c r="C11557" s="34">
        <v>0.6875</v>
      </c>
      <c r="D11557" s="16" t="s">
        <v>18</v>
      </c>
      <c r="E11557" s="35">
        <v>0.70833333333333304</v>
      </c>
      <c r="F11557" s="50">
        <f>IF(COUNTIF('リスト（不使用）'!$A$5:$A$6,単年カーブ!$A$1),"希望数量入力ください",'単年（2027年度）'!$E$12*単年カーブ!$R$3+'単年（2027年度）'!$E$12*(1-単年カーブ!$R$3)*単年カーブ!Q11557)</f>
        <v>0</v>
      </c>
      <c r="G11557" s="47">
        <f t="shared" si="1264"/>
        <v>0</v>
      </c>
      <c r="M11557">
        <f t="shared" si="1265"/>
        <v>11</v>
      </c>
      <c r="N11557">
        <f>IF(OR(WEEKDAY(A11557)=1,WEEKDAY(A11557)=7,COUNTIF('2027祝日等（不使用）'!$A$1:$A$20,単年カーブ!A11557)=1),0,1)</f>
        <v>0</v>
      </c>
      <c r="O11557">
        <f t="shared" si="1261"/>
        <v>34</v>
      </c>
      <c r="P11557">
        <f t="shared" si="1266"/>
        <v>1</v>
      </c>
      <c r="Q11557">
        <f t="shared" si="1267"/>
        <v>0</v>
      </c>
    </row>
    <row r="11558" spans="1:17" ht="19.5" x14ac:dyDescent="0.4">
      <c r="A11558" s="33">
        <f t="shared" si="1262"/>
        <v>46718</v>
      </c>
      <c r="B11558" s="27" t="str">
        <f t="shared" si="1263"/>
        <v>(土)</v>
      </c>
      <c r="C11558" s="34">
        <v>0.70833333333333304</v>
      </c>
      <c r="D11558" s="16" t="s">
        <v>18</v>
      </c>
      <c r="E11558" s="35">
        <v>0.72916666666666696</v>
      </c>
      <c r="F11558" s="50">
        <f>IF(COUNTIF('リスト（不使用）'!$A$5:$A$6,単年カーブ!$A$1),"希望数量入力ください",'単年（2027年度）'!$E$12*単年カーブ!$R$3+'単年（2027年度）'!$E$12*(1-単年カーブ!$R$3)*単年カーブ!Q11558)</f>
        <v>0</v>
      </c>
      <c r="G11558" s="47">
        <f t="shared" si="1264"/>
        <v>0</v>
      </c>
      <c r="M11558">
        <f t="shared" si="1265"/>
        <v>11</v>
      </c>
      <c r="N11558">
        <f>IF(OR(WEEKDAY(A11558)=1,WEEKDAY(A11558)=7,COUNTIF('2027祝日等（不使用）'!$A$1:$A$20,単年カーブ!A11558)=1),0,1)</f>
        <v>0</v>
      </c>
      <c r="O11558">
        <f t="shared" si="1261"/>
        <v>35</v>
      </c>
      <c r="P11558">
        <f t="shared" si="1266"/>
        <v>1</v>
      </c>
      <c r="Q11558">
        <f t="shared" si="1267"/>
        <v>0</v>
      </c>
    </row>
    <row r="11559" spans="1:17" ht="19.5" x14ac:dyDescent="0.4">
      <c r="A11559" s="33">
        <f t="shared" si="1262"/>
        <v>46718</v>
      </c>
      <c r="B11559" s="27" t="str">
        <f t="shared" si="1263"/>
        <v>(土)</v>
      </c>
      <c r="C11559" s="34">
        <v>0.72916666666666696</v>
      </c>
      <c r="D11559" s="16" t="s">
        <v>18</v>
      </c>
      <c r="E11559" s="35">
        <v>0.75</v>
      </c>
      <c r="F11559" s="50">
        <f>IF(COUNTIF('リスト（不使用）'!$A$5:$A$6,単年カーブ!$A$1),"希望数量入力ください",'単年（2027年度）'!$E$12*単年カーブ!$R$3+'単年（2027年度）'!$E$12*(1-単年カーブ!$R$3)*単年カーブ!Q11559)</f>
        <v>0</v>
      </c>
      <c r="G11559" s="47">
        <f t="shared" si="1264"/>
        <v>0</v>
      </c>
      <c r="M11559">
        <f t="shared" si="1265"/>
        <v>11</v>
      </c>
      <c r="N11559">
        <f>IF(OR(WEEKDAY(A11559)=1,WEEKDAY(A11559)=7,COUNTIF('2027祝日等（不使用）'!$A$1:$A$20,単年カーブ!A11559)=1),0,1)</f>
        <v>0</v>
      </c>
      <c r="O11559">
        <f t="shared" si="1261"/>
        <v>36</v>
      </c>
      <c r="P11559">
        <f t="shared" si="1266"/>
        <v>1</v>
      </c>
      <c r="Q11559">
        <f t="shared" si="1267"/>
        <v>0</v>
      </c>
    </row>
    <row r="11560" spans="1:17" ht="19.5" x14ac:dyDescent="0.4">
      <c r="A11560" s="33">
        <f t="shared" si="1262"/>
        <v>46718</v>
      </c>
      <c r="B11560" s="27" t="str">
        <f t="shared" si="1263"/>
        <v>(土)</v>
      </c>
      <c r="C11560" s="34">
        <v>0.75</v>
      </c>
      <c r="D11560" s="16" t="s">
        <v>18</v>
      </c>
      <c r="E11560" s="35">
        <v>0.77083333333333304</v>
      </c>
      <c r="F11560" s="50">
        <f>IF(COUNTIF('リスト（不使用）'!$A$5:$A$6,単年カーブ!$A$1),"希望数量入力ください",'単年（2027年度）'!$E$12*単年カーブ!$R$3+'単年（2027年度）'!$E$12*(1-単年カーブ!$R$3)*単年カーブ!Q11560)</f>
        <v>0</v>
      </c>
      <c r="G11560" s="47">
        <f t="shared" si="1264"/>
        <v>0</v>
      </c>
      <c r="M11560">
        <f t="shared" si="1265"/>
        <v>11</v>
      </c>
      <c r="N11560">
        <f>IF(OR(WEEKDAY(A11560)=1,WEEKDAY(A11560)=7,COUNTIF('2027祝日等（不使用）'!$A$1:$A$20,単年カーブ!A11560)=1),0,1)</f>
        <v>0</v>
      </c>
      <c r="O11560">
        <f t="shared" si="1261"/>
        <v>37</v>
      </c>
      <c r="P11560">
        <f t="shared" si="1266"/>
        <v>1</v>
      </c>
      <c r="Q11560">
        <f t="shared" si="1267"/>
        <v>0</v>
      </c>
    </row>
    <row r="11561" spans="1:17" ht="19.5" x14ac:dyDescent="0.4">
      <c r="A11561" s="33">
        <f t="shared" si="1262"/>
        <v>46718</v>
      </c>
      <c r="B11561" s="27" t="str">
        <f t="shared" si="1263"/>
        <v>(土)</v>
      </c>
      <c r="C11561" s="34">
        <v>0.77083333333333304</v>
      </c>
      <c r="D11561" s="16" t="s">
        <v>18</v>
      </c>
      <c r="E11561" s="35">
        <v>0.79166666666666696</v>
      </c>
      <c r="F11561" s="50">
        <f>IF(COUNTIF('リスト（不使用）'!$A$5:$A$6,単年カーブ!$A$1),"希望数量入力ください",'単年（2027年度）'!$E$12*単年カーブ!$R$3+'単年（2027年度）'!$E$12*(1-単年カーブ!$R$3)*単年カーブ!Q11561)</f>
        <v>0</v>
      </c>
      <c r="G11561" s="47">
        <f t="shared" si="1264"/>
        <v>0</v>
      </c>
      <c r="M11561">
        <f t="shared" si="1265"/>
        <v>11</v>
      </c>
      <c r="N11561">
        <f>IF(OR(WEEKDAY(A11561)=1,WEEKDAY(A11561)=7,COUNTIF('2027祝日等（不使用）'!$A$1:$A$20,単年カーブ!A11561)=1),0,1)</f>
        <v>0</v>
      </c>
      <c r="O11561">
        <f t="shared" si="1261"/>
        <v>38</v>
      </c>
      <c r="P11561">
        <f t="shared" si="1266"/>
        <v>1</v>
      </c>
      <c r="Q11561">
        <f t="shared" si="1267"/>
        <v>0</v>
      </c>
    </row>
    <row r="11562" spans="1:17" ht="19.5" x14ac:dyDescent="0.4">
      <c r="A11562" s="33">
        <f t="shared" si="1262"/>
        <v>46718</v>
      </c>
      <c r="B11562" s="27" t="str">
        <f t="shared" si="1263"/>
        <v>(土)</v>
      </c>
      <c r="C11562" s="34">
        <v>0.79166666666666696</v>
      </c>
      <c r="D11562" s="16" t="s">
        <v>18</v>
      </c>
      <c r="E11562" s="35">
        <v>0.8125</v>
      </c>
      <c r="F11562" s="50">
        <f>IF(COUNTIF('リスト（不使用）'!$A$5:$A$6,単年カーブ!$A$1),"希望数量入力ください",'単年（2027年度）'!$E$12*単年カーブ!$R$3+'単年（2027年度）'!$E$12*(1-単年カーブ!$R$3)*単年カーブ!Q11562)</f>
        <v>0</v>
      </c>
      <c r="G11562" s="47">
        <f t="shared" si="1264"/>
        <v>0</v>
      </c>
      <c r="M11562">
        <f t="shared" si="1265"/>
        <v>11</v>
      </c>
      <c r="N11562">
        <f>IF(OR(WEEKDAY(A11562)=1,WEEKDAY(A11562)=7,COUNTIF('2027祝日等（不使用）'!$A$1:$A$20,単年カーブ!A11562)=1),0,1)</f>
        <v>0</v>
      </c>
      <c r="O11562">
        <f t="shared" si="1261"/>
        <v>39</v>
      </c>
      <c r="P11562">
        <f t="shared" si="1266"/>
        <v>1</v>
      </c>
      <c r="Q11562">
        <f t="shared" si="1267"/>
        <v>0</v>
      </c>
    </row>
    <row r="11563" spans="1:17" ht="19.5" x14ac:dyDescent="0.4">
      <c r="A11563" s="33">
        <f t="shared" si="1262"/>
        <v>46718</v>
      </c>
      <c r="B11563" s="27" t="str">
        <f t="shared" si="1263"/>
        <v>(土)</v>
      </c>
      <c r="C11563" s="34">
        <v>0.8125</v>
      </c>
      <c r="D11563" s="16" t="s">
        <v>18</v>
      </c>
      <c r="E11563" s="35">
        <v>0.83333333333333304</v>
      </c>
      <c r="F11563" s="50">
        <f>IF(COUNTIF('リスト（不使用）'!$A$5:$A$6,単年カーブ!$A$1),"希望数量入力ください",'単年（2027年度）'!$E$12*単年カーブ!$R$3+'単年（2027年度）'!$E$12*(1-単年カーブ!$R$3)*単年カーブ!Q11563)</f>
        <v>0</v>
      </c>
      <c r="G11563" s="47">
        <f t="shared" si="1264"/>
        <v>0</v>
      </c>
      <c r="M11563">
        <f t="shared" si="1265"/>
        <v>11</v>
      </c>
      <c r="N11563">
        <f>IF(OR(WEEKDAY(A11563)=1,WEEKDAY(A11563)=7,COUNTIF('2027祝日等（不使用）'!$A$1:$A$20,単年カーブ!A11563)=1),0,1)</f>
        <v>0</v>
      </c>
      <c r="O11563">
        <f t="shared" si="1261"/>
        <v>40</v>
      </c>
      <c r="P11563">
        <f t="shared" si="1266"/>
        <v>1</v>
      </c>
      <c r="Q11563">
        <f t="shared" si="1267"/>
        <v>0</v>
      </c>
    </row>
    <row r="11564" spans="1:17" ht="19.5" x14ac:dyDescent="0.4">
      <c r="A11564" s="33">
        <f t="shared" si="1262"/>
        <v>46718</v>
      </c>
      <c r="B11564" s="27" t="str">
        <f t="shared" si="1263"/>
        <v>(土)</v>
      </c>
      <c r="C11564" s="34">
        <v>0.83333333333333304</v>
      </c>
      <c r="D11564" s="16" t="s">
        <v>18</v>
      </c>
      <c r="E11564" s="35">
        <v>0.85416666666666696</v>
      </c>
      <c r="F11564" s="50">
        <f>IF(COUNTIF('リスト（不使用）'!$A$5:$A$6,単年カーブ!$A$1),"希望数量入力ください",'単年（2027年度）'!$E$12*単年カーブ!$R$3+'単年（2027年度）'!$E$12*(1-単年カーブ!$R$3)*単年カーブ!Q11564)</f>
        <v>0</v>
      </c>
      <c r="G11564" s="47">
        <f t="shared" si="1264"/>
        <v>0</v>
      </c>
      <c r="M11564">
        <f t="shared" si="1265"/>
        <v>11</v>
      </c>
      <c r="N11564">
        <f>IF(OR(WEEKDAY(A11564)=1,WEEKDAY(A11564)=7,COUNTIF('2027祝日等（不使用）'!$A$1:$A$20,単年カーブ!A11564)=1),0,1)</f>
        <v>0</v>
      </c>
      <c r="O11564">
        <f t="shared" si="1261"/>
        <v>41</v>
      </c>
      <c r="P11564">
        <f t="shared" si="1266"/>
        <v>0</v>
      </c>
      <c r="Q11564">
        <f t="shared" si="1267"/>
        <v>0</v>
      </c>
    </row>
    <row r="11565" spans="1:17" ht="19.5" x14ac:dyDescent="0.4">
      <c r="A11565" s="33">
        <f t="shared" si="1262"/>
        <v>46718</v>
      </c>
      <c r="B11565" s="27" t="str">
        <f t="shared" si="1263"/>
        <v>(土)</v>
      </c>
      <c r="C11565" s="34">
        <v>0.85416666666666696</v>
      </c>
      <c r="D11565" s="16" t="s">
        <v>18</v>
      </c>
      <c r="E11565" s="35">
        <v>0.875</v>
      </c>
      <c r="F11565" s="50">
        <f>IF(COUNTIF('リスト（不使用）'!$A$5:$A$6,単年カーブ!$A$1),"希望数量入力ください",'単年（2027年度）'!$E$12*単年カーブ!$R$3+'単年（2027年度）'!$E$12*(1-単年カーブ!$R$3)*単年カーブ!Q11565)</f>
        <v>0</v>
      </c>
      <c r="G11565" s="47">
        <f t="shared" si="1264"/>
        <v>0</v>
      </c>
      <c r="M11565">
        <f t="shared" si="1265"/>
        <v>11</v>
      </c>
      <c r="N11565">
        <f>IF(OR(WEEKDAY(A11565)=1,WEEKDAY(A11565)=7,COUNTIF('2027祝日等（不使用）'!$A$1:$A$20,単年カーブ!A11565)=1),0,1)</f>
        <v>0</v>
      </c>
      <c r="O11565">
        <f t="shared" si="1261"/>
        <v>42</v>
      </c>
      <c r="P11565">
        <f t="shared" si="1266"/>
        <v>0</v>
      </c>
      <c r="Q11565">
        <f t="shared" si="1267"/>
        <v>0</v>
      </c>
    </row>
    <row r="11566" spans="1:17" ht="19.5" x14ac:dyDescent="0.4">
      <c r="A11566" s="33">
        <f t="shared" si="1262"/>
        <v>46718</v>
      </c>
      <c r="B11566" s="27" t="str">
        <f t="shared" si="1263"/>
        <v>(土)</v>
      </c>
      <c r="C11566" s="34">
        <v>0.875</v>
      </c>
      <c r="D11566" s="16" t="s">
        <v>18</v>
      </c>
      <c r="E11566" s="35">
        <v>0.89583333333333304</v>
      </c>
      <c r="F11566" s="50">
        <f>IF(COUNTIF('リスト（不使用）'!$A$5:$A$6,単年カーブ!$A$1),"希望数量入力ください",'単年（2027年度）'!$E$12*単年カーブ!$R$3+'単年（2027年度）'!$E$12*(1-単年カーブ!$R$3)*単年カーブ!Q11566)</f>
        <v>0</v>
      </c>
      <c r="G11566" s="47">
        <f t="shared" si="1264"/>
        <v>0</v>
      </c>
      <c r="M11566">
        <f t="shared" si="1265"/>
        <v>11</v>
      </c>
      <c r="N11566">
        <f>IF(OR(WEEKDAY(A11566)=1,WEEKDAY(A11566)=7,COUNTIF('2027祝日等（不使用）'!$A$1:$A$20,単年カーブ!A11566)=1),0,1)</f>
        <v>0</v>
      </c>
      <c r="O11566">
        <f t="shared" si="1261"/>
        <v>43</v>
      </c>
      <c r="P11566">
        <f t="shared" si="1266"/>
        <v>0</v>
      </c>
      <c r="Q11566">
        <f t="shared" si="1267"/>
        <v>0</v>
      </c>
    </row>
    <row r="11567" spans="1:17" ht="19.5" x14ac:dyDescent="0.4">
      <c r="A11567" s="33">
        <f t="shared" si="1262"/>
        <v>46718</v>
      </c>
      <c r="B11567" s="27" t="str">
        <f t="shared" si="1263"/>
        <v>(土)</v>
      </c>
      <c r="C11567" s="34">
        <v>0.89583333333333304</v>
      </c>
      <c r="D11567" s="16" t="s">
        <v>18</v>
      </c>
      <c r="E11567" s="35">
        <v>0.91666666666666696</v>
      </c>
      <c r="F11567" s="50">
        <f>IF(COUNTIF('リスト（不使用）'!$A$5:$A$6,単年カーブ!$A$1),"希望数量入力ください",'単年（2027年度）'!$E$12*単年カーブ!$R$3+'単年（2027年度）'!$E$12*(1-単年カーブ!$R$3)*単年カーブ!Q11567)</f>
        <v>0</v>
      </c>
      <c r="G11567" s="47">
        <f t="shared" si="1264"/>
        <v>0</v>
      </c>
      <c r="M11567">
        <f t="shared" si="1265"/>
        <v>11</v>
      </c>
      <c r="N11567">
        <f>IF(OR(WEEKDAY(A11567)=1,WEEKDAY(A11567)=7,COUNTIF('2027祝日等（不使用）'!$A$1:$A$20,単年カーブ!A11567)=1),0,1)</f>
        <v>0</v>
      </c>
      <c r="O11567">
        <f t="shared" si="1261"/>
        <v>44</v>
      </c>
      <c r="P11567">
        <f t="shared" si="1266"/>
        <v>0</v>
      </c>
      <c r="Q11567">
        <f t="shared" si="1267"/>
        <v>0</v>
      </c>
    </row>
    <row r="11568" spans="1:17" ht="19.5" x14ac:dyDescent="0.4">
      <c r="A11568" s="33">
        <f t="shared" si="1262"/>
        <v>46718</v>
      </c>
      <c r="B11568" s="27" t="str">
        <f t="shared" si="1263"/>
        <v>(土)</v>
      </c>
      <c r="C11568" s="34">
        <v>0.91666666666666696</v>
      </c>
      <c r="D11568" s="16" t="s">
        <v>18</v>
      </c>
      <c r="E11568" s="35">
        <v>0.9375</v>
      </c>
      <c r="F11568" s="50">
        <f>IF(COUNTIF('リスト（不使用）'!$A$5:$A$6,単年カーブ!$A$1),"希望数量入力ください",'単年（2027年度）'!$E$12*単年カーブ!$R$3+'単年（2027年度）'!$E$12*(1-単年カーブ!$R$3)*単年カーブ!Q11568)</f>
        <v>0</v>
      </c>
      <c r="G11568" s="47">
        <f t="shared" si="1264"/>
        <v>0</v>
      </c>
      <c r="M11568">
        <f t="shared" si="1265"/>
        <v>11</v>
      </c>
      <c r="N11568">
        <f>IF(OR(WEEKDAY(A11568)=1,WEEKDAY(A11568)=7,COUNTIF('2027祝日等（不使用）'!$A$1:$A$20,単年カーブ!A11568)=1),0,1)</f>
        <v>0</v>
      </c>
      <c r="O11568">
        <f t="shared" si="1261"/>
        <v>45</v>
      </c>
      <c r="P11568">
        <f t="shared" si="1266"/>
        <v>0</v>
      </c>
      <c r="Q11568">
        <f t="shared" si="1267"/>
        <v>0</v>
      </c>
    </row>
    <row r="11569" spans="1:17" ht="19.5" x14ac:dyDescent="0.4">
      <c r="A11569" s="33">
        <f t="shared" si="1262"/>
        <v>46718</v>
      </c>
      <c r="B11569" s="27" t="str">
        <f t="shared" si="1263"/>
        <v>(土)</v>
      </c>
      <c r="C11569" s="34">
        <v>0.9375</v>
      </c>
      <c r="D11569" s="16" t="s">
        <v>18</v>
      </c>
      <c r="E11569" s="35">
        <v>0.95833333333333304</v>
      </c>
      <c r="F11569" s="50">
        <f>IF(COUNTIF('リスト（不使用）'!$A$5:$A$6,単年カーブ!$A$1),"希望数量入力ください",'単年（2027年度）'!$E$12*単年カーブ!$R$3+'単年（2027年度）'!$E$12*(1-単年カーブ!$R$3)*単年カーブ!Q11569)</f>
        <v>0</v>
      </c>
      <c r="G11569" s="47">
        <f t="shared" si="1264"/>
        <v>0</v>
      </c>
      <c r="M11569">
        <f t="shared" si="1265"/>
        <v>11</v>
      </c>
      <c r="N11569">
        <f>IF(OR(WEEKDAY(A11569)=1,WEEKDAY(A11569)=7,COUNTIF('2027祝日等（不使用）'!$A$1:$A$20,単年カーブ!A11569)=1),0,1)</f>
        <v>0</v>
      </c>
      <c r="O11569">
        <f t="shared" si="1261"/>
        <v>46</v>
      </c>
      <c r="P11569">
        <f t="shared" si="1266"/>
        <v>0</v>
      </c>
      <c r="Q11569">
        <f t="shared" si="1267"/>
        <v>0</v>
      </c>
    </row>
    <row r="11570" spans="1:17" ht="19.5" x14ac:dyDescent="0.4">
      <c r="A11570" s="33">
        <f t="shared" si="1262"/>
        <v>46718</v>
      </c>
      <c r="B11570" s="27" t="str">
        <f t="shared" si="1263"/>
        <v>(土)</v>
      </c>
      <c r="C11570" s="34">
        <v>0.95833333333333304</v>
      </c>
      <c r="D11570" s="16" t="s">
        <v>18</v>
      </c>
      <c r="E11570" s="35">
        <v>0.97916666666666696</v>
      </c>
      <c r="F11570" s="50">
        <f>IF(COUNTIF('リスト（不使用）'!$A$5:$A$6,単年カーブ!$A$1),"希望数量入力ください",'単年（2027年度）'!$E$12*単年カーブ!$R$3+'単年（2027年度）'!$E$12*(1-単年カーブ!$R$3)*単年カーブ!Q11570)</f>
        <v>0</v>
      </c>
      <c r="G11570" s="47">
        <f t="shared" si="1264"/>
        <v>0</v>
      </c>
      <c r="M11570">
        <f t="shared" si="1265"/>
        <v>11</v>
      </c>
      <c r="N11570">
        <f>IF(OR(WEEKDAY(A11570)=1,WEEKDAY(A11570)=7,COUNTIF('2027祝日等（不使用）'!$A$1:$A$20,単年カーブ!A11570)=1),0,1)</f>
        <v>0</v>
      </c>
      <c r="O11570">
        <f t="shared" si="1261"/>
        <v>47</v>
      </c>
      <c r="P11570">
        <f t="shared" si="1266"/>
        <v>0</v>
      </c>
      <c r="Q11570">
        <f t="shared" si="1267"/>
        <v>0</v>
      </c>
    </row>
    <row r="11571" spans="1:17" ht="19.5" x14ac:dyDescent="0.4">
      <c r="A11571" s="33">
        <f t="shared" si="1262"/>
        <v>46718</v>
      </c>
      <c r="B11571" s="27" t="str">
        <f t="shared" si="1263"/>
        <v>(土)</v>
      </c>
      <c r="C11571" s="34">
        <v>0.97916666666666696</v>
      </c>
      <c r="D11571" s="16" t="s">
        <v>18</v>
      </c>
      <c r="E11571" s="35" t="s">
        <v>17</v>
      </c>
      <c r="F11571" s="50">
        <f>IF(COUNTIF('リスト（不使用）'!$A$5:$A$6,単年カーブ!$A$1),"希望数量入力ください",'単年（2027年度）'!$E$12*単年カーブ!$R$3+'単年（2027年度）'!$E$12*(1-単年カーブ!$R$3)*単年カーブ!Q11571)</f>
        <v>0</v>
      </c>
      <c r="G11571" s="47">
        <f t="shared" si="1264"/>
        <v>0</v>
      </c>
      <c r="M11571">
        <f t="shared" si="1265"/>
        <v>11</v>
      </c>
      <c r="N11571">
        <f>IF(OR(WEEKDAY(A11571)=1,WEEKDAY(A11571)=7,COUNTIF('2027祝日等（不使用）'!$A$1:$A$20,単年カーブ!A11571)=1),0,1)</f>
        <v>0</v>
      </c>
      <c r="O11571">
        <f t="shared" si="1261"/>
        <v>48</v>
      </c>
      <c r="P11571">
        <f t="shared" si="1266"/>
        <v>0</v>
      </c>
      <c r="Q11571">
        <f t="shared" si="1267"/>
        <v>0</v>
      </c>
    </row>
    <row r="11572" spans="1:17" ht="19.5" x14ac:dyDescent="0.4">
      <c r="A11572" s="33">
        <f t="shared" si="1262"/>
        <v>46719</v>
      </c>
      <c r="B11572" s="27" t="str">
        <f t="shared" si="1263"/>
        <v>(日)</v>
      </c>
      <c r="C11572" s="34">
        <v>0</v>
      </c>
      <c r="D11572" s="16" t="s">
        <v>18</v>
      </c>
      <c r="E11572" s="35">
        <v>2.0833333333333332E-2</v>
      </c>
      <c r="F11572" s="50">
        <f>IF(COUNTIF('リスト（不使用）'!$A$5:$A$6,単年カーブ!$A$1),"希望数量入力ください",'単年（2027年度）'!$E$12*単年カーブ!$R$3+'単年（2027年度）'!$E$12*(1-単年カーブ!$R$3)*単年カーブ!Q11572)</f>
        <v>0</v>
      </c>
      <c r="G11572" s="47">
        <f t="shared" si="1264"/>
        <v>0</v>
      </c>
      <c r="M11572">
        <f t="shared" si="1265"/>
        <v>11</v>
      </c>
      <c r="N11572">
        <f>IF(OR(WEEKDAY(A11572)=1,WEEKDAY(A11572)=7,COUNTIF('2027祝日等（不使用）'!$A$1:$A$20,単年カーブ!A11572)=1),0,1)</f>
        <v>0</v>
      </c>
      <c r="O11572">
        <f t="shared" ref="O11572:O11635" si="1268">O11524</f>
        <v>1</v>
      </c>
      <c r="P11572">
        <f t="shared" si="1266"/>
        <v>0</v>
      </c>
      <c r="Q11572">
        <f t="shared" si="1267"/>
        <v>0</v>
      </c>
    </row>
    <row r="11573" spans="1:17" ht="19.5" x14ac:dyDescent="0.4">
      <c r="A11573" s="33">
        <f t="shared" si="1262"/>
        <v>46719</v>
      </c>
      <c r="B11573" s="27" t="str">
        <f t="shared" si="1263"/>
        <v>(日)</v>
      </c>
      <c r="C11573" s="34">
        <v>2.0833333333333332E-2</v>
      </c>
      <c r="D11573" s="16" t="s">
        <v>18</v>
      </c>
      <c r="E11573" s="35">
        <v>4.1666666666666664E-2</v>
      </c>
      <c r="F11573" s="50">
        <f>IF(COUNTIF('リスト（不使用）'!$A$5:$A$6,単年カーブ!$A$1),"希望数量入力ください",'単年（2027年度）'!$E$12*単年カーブ!$R$3+'単年（2027年度）'!$E$12*(1-単年カーブ!$R$3)*単年カーブ!Q11573)</f>
        <v>0</v>
      </c>
      <c r="G11573" s="47">
        <f t="shared" si="1264"/>
        <v>0</v>
      </c>
      <c r="M11573">
        <f t="shared" si="1265"/>
        <v>11</v>
      </c>
      <c r="N11573">
        <f>IF(OR(WEEKDAY(A11573)=1,WEEKDAY(A11573)=7,COUNTIF('2027祝日等（不使用）'!$A$1:$A$20,単年カーブ!A11573)=1),0,1)</f>
        <v>0</v>
      </c>
      <c r="O11573">
        <f t="shared" si="1268"/>
        <v>2</v>
      </c>
      <c r="P11573">
        <f t="shared" si="1266"/>
        <v>0</v>
      </c>
      <c r="Q11573">
        <f t="shared" si="1267"/>
        <v>0</v>
      </c>
    </row>
    <row r="11574" spans="1:17" ht="19.5" x14ac:dyDescent="0.4">
      <c r="A11574" s="33">
        <f t="shared" si="1262"/>
        <v>46719</v>
      </c>
      <c r="B11574" s="27" t="str">
        <f t="shared" si="1263"/>
        <v>(日)</v>
      </c>
      <c r="C11574" s="34">
        <v>4.1666666666666664E-2</v>
      </c>
      <c r="D11574" s="16" t="s">
        <v>18</v>
      </c>
      <c r="E11574" s="35">
        <v>6.25E-2</v>
      </c>
      <c r="F11574" s="50">
        <f>IF(COUNTIF('リスト（不使用）'!$A$5:$A$6,単年カーブ!$A$1),"希望数量入力ください",'単年（2027年度）'!$E$12*単年カーブ!$R$3+'単年（2027年度）'!$E$12*(1-単年カーブ!$R$3)*単年カーブ!Q11574)</f>
        <v>0</v>
      </c>
      <c r="G11574" s="47">
        <f t="shared" si="1264"/>
        <v>0</v>
      </c>
      <c r="M11574">
        <f t="shared" si="1265"/>
        <v>11</v>
      </c>
      <c r="N11574">
        <f>IF(OR(WEEKDAY(A11574)=1,WEEKDAY(A11574)=7,COUNTIF('2027祝日等（不使用）'!$A$1:$A$20,単年カーブ!A11574)=1),0,1)</f>
        <v>0</v>
      </c>
      <c r="O11574">
        <f t="shared" si="1268"/>
        <v>3</v>
      </c>
      <c r="P11574">
        <f t="shared" si="1266"/>
        <v>0</v>
      </c>
      <c r="Q11574">
        <f t="shared" si="1267"/>
        <v>0</v>
      </c>
    </row>
    <row r="11575" spans="1:17" ht="19.5" x14ac:dyDescent="0.4">
      <c r="A11575" s="33">
        <f t="shared" si="1262"/>
        <v>46719</v>
      </c>
      <c r="B11575" s="27" t="str">
        <f t="shared" si="1263"/>
        <v>(日)</v>
      </c>
      <c r="C11575" s="34">
        <v>6.25E-2</v>
      </c>
      <c r="D11575" s="16" t="s">
        <v>18</v>
      </c>
      <c r="E11575" s="35">
        <v>8.3333333333333301E-2</v>
      </c>
      <c r="F11575" s="50">
        <f>IF(COUNTIF('リスト（不使用）'!$A$5:$A$6,単年カーブ!$A$1),"希望数量入力ください",'単年（2027年度）'!$E$12*単年カーブ!$R$3+'単年（2027年度）'!$E$12*(1-単年カーブ!$R$3)*単年カーブ!Q11575)</f>
        <v>0</v>
      </c>
      <c r="G11575" s="47">
        <f t="shared" si="1264"/>
        <v>0</v>
      </c>
      <c r="M11575">
        <f t="shared" si="1265"/>
        <v>11</v>
      </c>
      <c r="N11575">
        <f>IF(OR(WEEKDAY(A11575)=1,WEEKDAY(A11575)=7,COUNTIF('2027祝日等（不使用）'!$A$1:$A$20,単年カーブ!A11575)=1),0,1)</f>
        <v>0</v>
      </c>
      <c r="O11575">
        <f t="shared" si="1268"/>
        <v>4</v>
      </c>
      <c r="P11575">
        <f t="shared" si="1266"/>
        <v>0</v>
      </c>
      <c r="Q11575">
        <f t="shared" si="1267"/>
        <v>0</v>
      </c>
    </row>
    <row r="11576" spans="1:17" ht="19.5" x14ac:dyDescent="0.4">
      <c r="A11576" s="33">
        <f t="shared" si="1262"/>
        <v>46719</v>
      </c>
      <c r="B11576" s="27" t="str">
        <f t="shared" si="1263"/>
        <v>(日)</v>
      </c>
      <c r="C11576" s="34">
        <v>8.3333333333333301E-2</v>
      </c>
      <c r="D11576" s="16" t="s">
        <v>18</v>
      </c>
      <c r="E11576" s="35">
        <v>0.104166666666667</v>
      </c>
      <c r="F11576" s="50">
        <f>IF(COUNTIF('リスト（不使用）'!$A$5:$A$6,単年カーブ!$A$1),"希望数量入力ください",'単年（2027年度）'!$E$12*単年カーブ!$R$3+'単年（2027年度）'!$E$12*(1-単年カーブ!$R$3)*単年カーブ!Q11576)</f>
        <v>0</v>
      </c>
      <c r="G11576" s="47">
        <f t="shared" si="1264"/>
        <v>0</v>
      </c>
      <c r="M11576">
        <f t="shared" si="1265"/>
        <v>11</v>
      </c>
      <c r="N11576">
        <f>IF(OR(WEEKDAY(A11576)=1,WEEKDAY(A11576)=7,COUNTIF('2027祝日等（不使用）'!$A$1:$A$20,単年カーブ!A11576)=1),0,1)</f>
        <v>0</v>
      </c>
      <c r="O11576">
        <f t="shared" si="1268"/>
        <v>5</v>
      </c>
      <c r="P11576">
        <f t="shared" si="1266"/>
        <v>0</v>
      </c>
      <c r="Q11576">
        <f t="shared" si="1267"/>
        <v>0</v>
      </c>
    </row>
    <row r="11577" spans="1:17" ht="19.5" x14ac:dyDescent="0.4">
      <c r="A11577" s="33">
        <f t="shared" si="1262"/>
        <v>46719</v>
      </c>
      <c r="B11577" s="27" t="str">
        <f t="shared" si="1263"/>
        <v>(日)</v>
      </c>
      <c r="C11577" s="34">
        <v>0.104166666666667</v>
      </c>
      <c r="D11577" s="16" t="s">
        <v>18</v>
      </c>
      <c r="E11577" s="35">
        <v>0.125</v>
      </c>
      <c r="F11577" s="50">
        <f>IF(COUNTIF('リスト（不使用）'!$A$5:$A$6,単年カーブ!$A$1),"希望数量入力ください",'単年（2027年度）'!$E$12*単年カーブ!$R$3+'単年（2027年度）'!$E$12*(1-単年カーブ!$R$3)*単年カーブ!Q11577)</f>
        <v>0</v>
      </c>
      <c r="G11577" s="47">
        <f t="shared" si="1264"/>
        <v>0</v>
      </c>
      <c r="M11577">
        <f t="shared" si="1265"/>
        <v>11</v>
      </c>
      <c r="N11577">
        <f>IF(OR(WEEKDAY(A11577)=1,WEEKDAY(A11577)=7,COUNTIF('2027祝日等（不使用）'!$A$1:$A$20,単年カーブ!A11577)=1),0,1)</f>
        <v>0</v>
      </c>
      <c r="O11577">
        <f t="shared" si="1268"/>
        <v>6</v>
      </c>
      <c r="P11577">
        <f t="shared" si="1266"/>
        <v>0</v>
      </c>
      <c r="Q11577">
        <f t="shared" si="1267"/>
        <v>0</v>
      </c>
    </row>
    <row r="11578" spans="1:17" ht="19.5" x14ac:dyDescent="0.4">
      <c r="A11578" s="33">
        <f t="shared" ref="A11578:A11641" si="1269">A11530+1</f>
        <v>46719</v>
      </c>
      <c r="B11578" s="27" t="str">
        <f t="shared" si="1263"/>
        <v>(日)</v>
      </c>
      <c r="C11578" s="34">
        <v>0.125</v>
      </c>
      <c r="D11578" s="16" t="s">
        <v>18</v>
      </c>
      <c r="E11578" s="35">
        <v>0.14583333333333301</v>
      </c>
      <c r="F11578" s="50">
        <f>IF(COUNTIF('リスト（不使用）'!$A$5:$A$6,単年カーブ!$A$1),"希望数量入力ください",'単年（2027年度）'!$E$12*単年カーブ!$R$3+'単年（2027年度）'!$E$12*(1-単年カーブ!$R$3)*単年カーブ!Q11578)</f>
        <v>0</v>
      </c>
      <c r="G11578" s="47">
        <f t="shared" si="1264"/>
        <v>0</v>
      </c>
      <c r="M11578">
        <f t="shared" si="1265"/>
        <v>11</v>
      </c>
      <c r="N11578">
        <f>IF(OR(WEEKDAY(A11578)=1,WEEKDAY(A11578)=7,COUNTIF('2027祝日等（不使用）'!$A$1:$A$20,単年カーブ!A11578)=1),0,1)</f>
        <v>0</v>
      </c>
      <c r="O11578">
        <f t="shared" si="1268"/>
        <v>7</v>
      </c>
      <c r="P11578">
        <f t="shared" si="1266"/>
        <v>0</v>
      </c>
      <c r="Q11578">
        <f t="shared" si="1267"/>
        <v>0</v>
      </c>
    </row>
    <row r="11579" spans="1:17" ht="19.5" x14ac:dyDescent="0.4">
      <c r="A11579" s="33">
        <f t="shared" si="1269"/>
        <v>46719</v>
      </c>
      <c r="B11579" s="27" t="str">
        <f t="shared" si="1263"/>
        <v>(日)</v>
      </c>
      <c r="C11579" s="34">
        <v>0.14583333333333301</v>
      </c>
      <c r="D11579" s="16" t="s">
        <v>18</v>
      </c>
      <c r="E11579" s="35">
        <v>0.16666666666666699</v>
      </c>
      <c r="F11579" s="50">
        <f>IF(COUNTIF('リスト（不使用）'!$A$5:$A$6,単年カーブ!$A$1),"希望数量入力ください",'単年（2027年度）'!$E$12*単年カーブ!$R$3+'単年（2027年度）'!$E$12*(1-単年カーブ!$R$3)*単年カーブ!Q11579)</f>
        <v>0</v>
      </c>
      <c r="G11579" s="47">
        <f t="shared" si="1264"/>
        <v>0</v>
      </c>
      <c r="M11579">
        <f t="shared" si="1265"/>
        <v>11</v>
      </c>
      <c r="N11579">
        <f>IF(OR(WEEKDAY(A11579)=1,WEEKDAY(A11579)=7,COUNTIF('2027祝日等（不使用）'!$A$1:$A$20,単年カーブ!A11579)=1),0,1)</f>
        <v>0</v>
      </c>
      <c r="O11579">
        <f t="shared" si="1268"/>
        <v>8</v>
      </c>
      <c r="P11579">
        <f t="shared" si="1266"/>
        <v>0</v>
      </c>
      <c r="Q11579">
        <f t="shared" si="1267"/>
        <v>0</v>
      </c>
    </row>
    <row r="11580" spans="1:17" ht="19.5" x14ac:dyDescent="0.4">
      <c r="A11580" s="33">
        <f t="shared" si="1269"/>
        <v>46719</v>
      </c>
      <c r="B11580" s="27" t="str">
        <f t="shared" si="1263"/>
        <v>(日)</v>
      </c>
      <c r="C11580" s="34">
        <v>0.16666666666666699</v>
      </c>
      <c r="D11580" s="16" t="s">
        <v>18</v>
      </c>
      <c r="E11580" s="35">
        <v>0.1875</v>
      </c>
      <c r="F11580" s="50">
        <f>IF(COUNTIF('リスト（不使用）'!$A$5:$A$6,単年カーブ!$A$1),"希望数量入力ください",'単年（2027年度）'!$E$12*単年カーブ!$R$3+'単年（2027年度）'!$E$12*(1-単年カーブ!$R$3)*単年カーブ!Q11580)</f>
        <v>0</v>
      </c>
      <c r="G11580" s="47">
        <f t="shared" si="1264"/>
        <v>0</v>
      </c>
      <c r="M11580">
        <f t="shared" si="1265"/>
        <v>11</v>
      </c>
      <c r="N11580">
        <f>IF(OR(WEEKDAY(A11580)=1,WEEKDAY(A11580)=7,COUNTIF('2027祝日等（不使用）'!$A$1:$A$20,単年カーブ!A11580)=1),0,1)</f>
        <v>0</v>
      </c>
      <c r="O11580">
        <f t="shared" si="1268"/>
        <v>9</v>
      </c>
      <c r="P11580">
        <f t="shared" si="1266"/>
        <v>0</v>
      </c>
      <c r="Q11580">
        <f t="shared" si="1267"/>
        <v>0</v>
      </c>
    </row>
    <row r="11581" spans="1:17" ht="19.5" x14ac:dyDescent="0.4">
      <c r="A11581" s="33">
        <f t="shared" si="1269"/>
        <v>46719</v>
      </c>
      <c r="B11581" s="27" t="str">
        <f t="shared" si="1263"/>
        <v>(日)</v>
      </c>
      <c r="C11581" s="34">
        <v>0.1875</v>
      </c>
      <c r="D11581" s="16" t="s">
        <v>18</v>
      </c>
      <c r="E11581" s="35">
        <v>0.20833333333333301</v>
      </c>
      <c r="F11581" s="50">
        <f>IF(COUNTIF('リスト（不使用）'!$A$5:$A$6,単年カーブ!$A$1),"希望数量入力ください",'単年（2027年度）'!$E$12*単年カーブ!$R$3+'単年（2027年度）'!$E$12*(1-単年カーブ!$R$3)*単年カーブ!Q11581)</f>
        <v>0</v>
      </c>
      <c r="G11581" s="47">
        <f t="shared" si="1264"/>
        <v>0</v>
      </c>
      <c r="M11581">
        <f t="shared" si="1265"/>
        <v>11</v>
      </c>
      <c r="N11581">
        <f>IF(OR(WEEKDAY(A11581)=1,WEEKDAY(A11581)=7,COUNTIF('2027祝日等（不使用）'!$A$1:$A$20,単年カーブ!A11581)=1),0,1)</f>
        <v>0</v>
      </c>
      <c r="O11581">
        <f t="shared" si="1268"/>
        <v>10</v>
      </c>
      <c r="P11581">
        <f t="shared" si="1266"/>
        <v>0</v>
      </c>
      <c r="Q11581">
        <f t="shared" si="1267"/>
        <v>0</v>
      </c>
    </row>
    <row r="11582" spans="1:17" ht="19.5" x14ac:dyDescent="0.4">
      <c r="A11582" s="33">
        <f t="shared" si="1269"/>
        <v>46719</v>
      </c>
      <c r="B11582" s="27" t="str">
        <f t="shared" si="1263"/>
        <v>(日)</v>
      </c>
      <c r="C11582" s="34">
        <v>0.20833333333333301</v>
      </c>
      <c r="D11582" s="16" t="s">
        <v>18</v>
      </c>
      <c r="E11582" s="35">
        <v>0.22916666666666699</v>
      </c>
      <c r="F11582" s="50">
        <f>IF(COUNTIF('リスト（不使用）'!$A$5:$A$6,単年カーブ!$A$1),"希望数量入力ください",'単年（2027年度）'!$E$12*単年カーブ!$R$3+'単年（2027年度）'!$E$12*(1-単年カーブ!$R$3)*単年カーブ!Q11582)</f>
        <v>0</v>
      </c>
      <c r="G11582" s="47">
        <f t="shared" si="1264"/>
        <v>0</v>
      </c>
      <c r="M11582">
        <f t="shared" si="1265"/>
        <v>11</v>
      </c>
      <c r="N11582">
        <f>IF(OR(WEEKDAY(A11582)=1,WEEKDAY(A11582)=7,COUNTIF('2027祝日等（不使用）'!$A$1:$A$20,単年カーブ!A11582)=1),0,1)</f>
        <v>0</v>
      </c>
      <c r="O11582">
        <f t="shared" si="1268"/>
        <v>11</v>
      </c>
      <c r="P11582">
        <f t="shared" si="1266"/>
        <v>0</v>
      </c>
      <c r="Q11582">
        <f t="shared" si="1267"/>
        <v>0</v>
      </c>
    </row>
    <row r="11583" spans="1:17" ht="19.5" x14ac:dyDescent="0.4">
      <c r="A11583" s="33">
        <f t="shared" si="1269"/>
        <v>46719</v>
      </c>
      <c r="B11583" s="27" t="str">
        <f t="shared" si="1263"/>
        <v>(日)</v>
      </c>
      <c r="C11583" s="34">
        <v>0.22916666666666699</v>
      </c>
      <c r="D11583" s="16" t="s">
        <v>18</v>
      </c>
      <c r="E11583" s="35">
        <v>0.25</v>
      </c>
      <c r="F11583" s="50">
        <f>IF(COUNTIF('リスト（不使用）'!$A$5:$A$6,単年カーブ!$A$1),"希望数量入力ください",'単年（2027年度）'!$E$12*単年カーブ!$R$3+'単年（2027年度）'!$E$12*(1-単年カーブ!$R$3)*単年カーブ!Q11583)</f>
        <v>0</v>
      </c>
      <c r="G11583" s="47">
        <f t="shared" si="1264"/>
        <v>0</v>
      </c>
      <c r="M11583">
        <f t="shared" si="1265"/>
        <v>11</v>
      </c>
      <c r="N11583">
        <f>IF(OR(WEEKDAY(A11583)=1,WEEKDAY(A11583)=7,COUNTIF('2027祝日等（不使用）'!$A$1:$A$20,単年カーブ!A11583)=1),0,1)</f>
        <v>0</v>
      </c>
      <c r="O11583">
        <f t="shared" si="1268"/>
        <v>12</v>
      </c>
      <c r="P11583">
        <f t="shared" si="1266"/>
        <v>0</v>
      </c>
      <c r="Q11583">
        <f t="shared" si="1267"/>
        <v>0</v>
      </c>
    </row>
    <row r="11584" spans="1:17" ht="19.5" x14ac:dyDescent="0.4">
      <c r="A11584" s="33">
        <f t="shared" si="1269"/>
        <v>46719</v>
      </c>
      <c r="B11584" s="27" t="str">
        <f t="shared" si="1263"/>
        <v>(日)</v>
      </c>
      <c r="C11584" s="34">
        <v>0.25</v>
      </c>
      <c r="D11584" s="16" t="s">
        <v>18</v>
      </c>
      <c r="E11584" s="35">
        <v>0.27083333333333298</v>
      </c>
      <c r="F11584" s="50">
        <f>IF(COUNTIF('リスト（不使用）'!$A$5:$A$6,単年カーブ!$A$1),"希望数量入力ください",'単年（2027年度）'!$E$12*単年カーブ!$R$3+'単年（2027年度）'!$E$12*(1-単年カーブ!$R$3)*単年カーブ!Q11584)</f>
        <v>0</v>
      </c>
      <c r="G11584" s="47">
        <f t="shared" si="1264"/>
        <v>0</v>
      </c>
      <c r="M11584">
        <f t="shared" si="1265"/>
        <v>11</v>
      </c>
      <c r="N11584">
        <f>IF(OR(WEEKDAY(A11584)=1,WEEKDAY(A11584)=7,COUNTIF('2027祝日等（不使用）'!$A$1:$A$20,単年カーブ!A11584)=1),0,1)</f>
        <v>0</v>
      </c>
      <c r="O11584">
        <f t="shared" si="1268"/>
        <v>13</v>
      </c>
      <c r="P11584">
        <f t="shared" si="1266"/>
        <v>0</v>
      </c>
      <c r="Q11584">
        <f t="shared" si="1267"/>
        <v>0</v>
      </c>
    </row>
    <row r="11585" spans="1:17" ht="19.5" x14ac:dyDescent="0.4">
      <c r="A11585" s="33">
        <f t="shared" si="1269"/>
        <v>46719</v>
      </c>
      <c r="B11585" s="27" t="str">
        <f t="shared" si="1263"/>
        <v>(日)</v>
      </c>
      <c r="C11585" s="34">
        <v>0.27083333333333298</v>
      </c>
      <c r="D11585" s="16" t="s">
        <v>18</v>
      </c>
      <c r="E11585" s="35">
        <v>0.29166666666666702</v>
      </c>
      <c r="F11585" s="50">
        <f>IF(COUNTIF('リスト（不使用）'!$A$5:$A$6,単年カーブ!$A$1),"希望数量入力ください",'単年（2027年度）'!$E$12*単年カーブ!$R$3+'単年（2027年度）'!$E$12*(1-単年カーブ!$R$3)*単年カーブ!Q11585)</f>
        <v>0</v>
      </c>
      <c r="G11585" s="47">
        <f t="shared" si="1264"/>
        <v>0</v>
      </c>
      <c r="M11585">
        <f t="shared" si="1265"/>
        <v>11</v>
      </c>
      <c r="N11585">
        <f>IF(OR(WEEKDAY(A11585)=1,WEEKDAY(A11585)=7,COUNTIF('2027祝日等（不使用）'!$A$1:$A$20,単年カーブ!A11585)=1),0,1)</f>
        <v>0</v>
      </c>
      <c r="O11585">
        <f t="shared" si="1268"/>
        <v>14</v>
      </c>
      <c r="P11585">
        <f t="shared" si="1266"/>
        <v>0</v>
      </c>
      <c r="Q11585">
        <f t="shared" si="1267"/>
        <v>0</v>
      </c>
    </row>
    <row r="11586" spans="1:17" ht="19.5" x14ac:dyDescent="0.4">
      <c r="A11586" s="33">
        <f t="shared" si="1269"/>
        <v>46719</v>
      </c>
      <c r="B11586" s="27" t="str">
        <f t="shared" si="1263"/>
        <v>(日)</v>
      </c>
      <c r="C11586" s="34">
        <v>0.29166666666666702</v>
      </c>
      <c r="D11586" s="16" t="s">
        <v>18</v>
      </c>
      <c r="E11586" s="35">
        <v>0.3125</v>
      </c>
      <c r="F11586" s="50">
        <f>IF(COUNTIF('リスト（不使用）'!$A$5:$A$6,単年カーブ!$A$1),"希望数量入力ください",'単年（2027年度）'!$E$12*単年カーブ!$R$3+'単年（2027年度）'!$E$12*(1-単年カーブ!$R$3)*単年カーブ!Q11586)</f>
        <v>0</v>
      </c>
      <c r="G11586" s="47">
        <f t="shared" si="1264"/>
        <v>0</v>
      </c>
      <c r="M11586">
        <f t="shared" si="1265"/>
        <v>11</v>
      </c>
      <c r="N11586">
        <f>IF(OR(WEEKDAY(A11586)=1,WEEKDAY(A11586)=7,COUNTIF('2027祝日等（不使用）'!$A$1:$A$20,単年カーブ!A11586)=1),0,1)</f>
        <v>0</v>
      </c>
      <c r="O11586">
        <f t="shared" si="1268"/>
        <v>15</v>
      </c>
      <c r="P11586">
        <f t="shared" si="1266"/>
        <v>0</v>
      </c>
      <c r="Q11586">
        <f t="shared" si="1267"/>
        <v>0</v>
      </c>
    </row>
    <row r="11587" spans="1:17" ht="19.5" x14ac:dyDescent="0.4">
      <c r="A11587" s="33">
        <f t="shared" si="1269"/>
        <v>46719</v>
      </c>
      <c r="B11587" s="27" t="str">
        <f t="shared" si="1263"/>
        <v>(日)</v>
      </c>
      <c r="C11587" s="34">
        <v>0.3125</v>
      </c>
      <c r="D11587" s="16" t="s">
        <v>18</v>
      </c>
      <c r="E11587" s="35">
        <v>0.33333333333333298</v>
      </c>
      <c r="F11587" s="50">
        <f>IF(COUNTIF('リスト（不使用）'!$A$5:$A$6,単年カーブ!$A$1),"希望数量入力ください",'単年（2027年度）'!$E$12*単年カーブ!$R$3+'単年（2027年度）'!$E$12*(1-単年カーブ!$R$3)*単年カーブ!Q11587)</f>
        <v>0</v>
      </c>
      <c r="G11587" s="47">
        <f t="shared" si="1264"/>
        <v>0</v>
      </c>
      <c r="M11587">
        <f t="shared" si="1265"/>
        <v>11</v>
      </c>
      <c r="N11587">
        <f>IF(OR(WEEKDAY(A11587)=1,WEEKDAY(A11587)=7,COUNTIF('2027祝日等（不使用）'!$A$1:$A$20,単年カーブ!A11587)=1),0,1)</f>
        <v>0</v>
      </c>
      <c r="O11587">
        <f t="shared" si="1268"/>
        <v>16</v>
      </c>
      <c r="P11587">
        <f t="shared" si="1266"/>
        <v>0</v>
      </c>
      <c r="Q11587">
        <f t="shared" si="1267"/>
        <v>0</v>
      </c>
    </row>
    <row r="11588" spans="1:17" ht="19.5" x14ac:dyDescent="0.4">
      <c r="A11588" s="33">
        <f t="shared" si="1269"/>
        <v>46719</v>
      </c>
      <c r="B11588" s="27" t="str">
        <f t="shared" ref="B11588:B11651" si="1270">TEXT(A11588,"(aaa)")</f>
        <v>(日)</v>
      </c>
      <c r="C11588" s="34">
        <v>0.33333333333333298</v>
      </c>
      <c r="D11588" s="16" t="s">
        <v>18</v>
      </c>
      <c r="E11588" s="35">
        <v>0.35416666666666702</v>
      </c>
      <c r="F11588" s="50">
        <f>IF(COUNTIF('リスト（不使用）'!$A$5:$A$6,単年カーブ!$A$1),"希望数量入力ください",'単年（2027年度）'!$E$12*単年カーブ!$R$3+'単年（2027年度）'!$E$12*(1-単年カーブ!$R$3)*単年カーブ!Q11588)</f>
        <v>0</v>
      </c>
      <c r="G11588" s="47">
        <f t="shared" ref="G11588:G11651" si="1271">F11588/2</f>
        <v>0</v>
      </c>
      <c r="M11588">
        <f t="shared" ref="M11588:M11651" si="1272">MONTH(A11588)</f>
        <v>11</v>
      </c>
      <c r="N11588">
        <f>IF(OR(WEEKDAY(A11588)=1,WEEKDAY(A11588)=7,COUNTIF('2027祝日等（不使用）'!$A$1:$A$20,単年カーブ!A11588)=1),0,1)</f>
        <v>0</v>
      </c>
      <c r="O11588">
        <f t="shared" si="1268"/>
        <v>17</v>
      </c>
      <c r="P11588">
        <f t="shared" ref="P11588:P11651" si="1273">IF(AND(O11588&gt;16,O11588&lt;41),1,0)</f>
        <v>1</v>
      </c>
      <c r="Q11588">
        <f t="shared" ref="Q11588:Q11651" si="1274">P11588*N11588</f>
        <v>0</v>
      </c>
    </row>
    <row r="11589" spans="1:17" ht="19.5" x14ac:dyDescent="0.4">
      <c r="A11589" s="33">
        <f t="shared" si="1269"/>
        <v>46719</v>
      </c>
      <c r="B11589" s="27" t="str">
        <f t="shared" si="1270"/>
        <v>(日)</v>
      </c>
      <c r="C11589" s="34">
        <v>0.35416666666666702</v>
      </c>
      <c r="D11589" s="16" t="s">
        <v>18</v>
      </c>
      <c r="E11589" s="35">
        <v>0.375</v>
      </c>
      <c r="F11589" s="50">
        <f>IF(COUNTIF('リスト（不使用）'!$A$5:$A$6,単年カーブ!$A$1),"希望数量入力ください",'単年（2027年度）'!$E$12*単年カーブ!$R$3+'単年（2027年度）'!$E$12*(1-単年カーブ!$R$3)*単年カーブ!Q11589)</f>
        <v>0</v>
      </c>
      <c r="G11589" s="47">
        <f t="shared" si="1271"/>
        <v>0</v>
      </c>
      <c r="M11589">
        <f t="shared" si="1272"/>
        <v>11</v>
      </c>
      <c r="N11589">
        <f>IF(OR(WEEKDAY(A11589)=1,WEEKDAY(A11589)=7,COUNTIF('2027祝日等（不使用）'!$A$1:$A$20,単年カーブ!A11589)=1),0,1)</f>
        <v>0</v>
      </c>
      <c r="O11589">
        <f t="shared" si="1268"/>
        <v>18</v>
      </c>
      <c r="P11589">
        <f t="shared" si="1273"/>
        <v>1</v>
      </c>
      <c r="Q11589">
        <f t="shared" si="1274"/>
        <v>0</v>
      </c>
    </row>
    <row r="11590" spans="1:17" ht="19.5" x14ac:dyDescent="0.4">
      <c r="A11590" s="33">
        <f t="shared" si="1269"/>
        <v>46719</v>
      </c>
      <c r="B11590" s="27" t="str">
        <f t="shared" si="1270"/>
        <v>(日)</v>
      </c>
      <c r="C11590" s="34">
        <v>0.375</v>
      </c>
      <c r="D11590" s="16" t="s">
        <v>18</v>
      </c>
      <c r="E11590" s="35">
        <v>0.39583333333333298</v>
      </c>
      <c r="F11590" s="50">
        <f>IF(COUNTIF('リスト（不使用）'!$A$5:$A$6,単年カーブ!$A$1),"希望数量入力ください",'単年（2027年度）'!$E$12*単年カーブ!$R$3+'単年（2027年度）'!$E$12*(1-単年カーブ!$R$3)*単年カーブ!Q11590)</f>
        <v>0</v>
      </c>
      <c r="G11590" s="47">
        <f t="shared" si="1271"/>
        <v>0</v>
      </c>
      <c r="M11590">
        <f t="shared" si="1272"/>
        <v>11</v>
      </c>
      <c r="N11590">
        <f>IF(OR(WEEKDAY(A11590)=1,WEEKDAY(A11590)=7,COUNTIF('2027祝日等（不使用）'!$A$1:$A$20,単年カーブ!A11590)=1),0,1)</f>
        <v>0</v>
      </c>
      <c r="O11590">
        <f t="shared" si="1268"/>
        <v>19</v>
      </c>
      <c r="P11590">
        <f t="shared" si="1273"/>
        <v>1</v>
      </c>
      <c r="Q11590">
        <f t="shared" si="1274"/>
        <v>0</v>
      </c>
    </row>
    <row r="11591" spans="1:17" ht="19.5" x14ac:dyDescent="0.4">
      <c r="A11591" s="33">
        <f t="shared" si="1269"/>
        <v>46719</v>
      </c>
      <c r="B11591" s="27" t="str">
        <f t="shared" si="1270"/>
        <v>(日)</v>
      </c>
      <c r="C11591" s="34">
        <v>0.39583333333333298</v>
      </c>
      <c r="D11591" s="16" t="s">
        <v>18</v>
      </c>
      <c r="E11591" s="35">
        <v>0.41666666666666702</v>
      </c>
      <c r="F11591" s="50">
        <f>IF(COUNTIF('リスト（不使用）'!$A$5:$A$6,単年カーブ!$A$1),"希望数量入力ください",'単年（2027年度）'!$E$12*単年カーブ!$R$3+'単年（2027年度）'!$E$12*(1-単年カーブ!$R$3)*単年カーブ!Q11591)</f>
        <v>0</v>
      </c>
      <c r="G11591" s="47">
        <f t="shared" si="1271"/>
        <v>0</v>
      </c>
      <c r="M11591">
        <f t="shared" si="1272"/>
        <v>11</v>
      </c>
      <c r="N11591">
        <f>IF(OR(WEEKDAY(A11591)=1,WEEKDAY(A11591)=7,COUNTIF('2027祝日等（不使用）'!$A$1:$A$20,単年カーブ!A11591)=1),0,1)</f>
        <v>0</v>
      </c>
      <c r="O11591">
        <f t="shared" si="1268"/>
        <v>20</v>
      </c>
      <c r="P11591">
        <f t="shared" si="1273"/>
        <v>1</v>
      </c>
      <c r="Q11591">
        <f t="shared" si="1274"/>
        <v>0</v>
      </c>
    </row>
    <row r="11592" spans="1:17" ht="19.5" x14ac:dyDescent="0.4">
      <c r="A11592" s="33">
        <f t="shared" si="1269"/>
        <v>46719</v>
      </c>
      <c r="B11592" s="27" t="str">
        <f t="shared" si="1270"/>
        <v>(日)</v>
      </c>
      <c r="C11592" s="34">
        <v>0.41666666666666702</v>
      </c>
      <c r="D11592" s="16" t="s">
        <v>18</v>
      </c>
      <c r="E11592" s="35">
        <v>0.4375</v>
      </c>
      <c r="F11592" s="50">
        <f>IF(COUNTIF('リスト（不使用）'!$A$5:$A$6,単年カーブ!$A$1),"希望数量入力ください",'単年（2027年度）'!$E$12*単年カーブ!$R$3+'単年（2027年度）'!$E$12*(1-単年カーブ!$R$3)*単年カーブ!Q11592)</f>
        <v>0</v>
      </c>
      <c r="G11592" s="47">
        <f t="shared" si="1271"/>
        <v>0</v>
      </c>
      <c r="M11592">
        <f t="shared" si="1272"/>
        <v>11</v>
      </c>
      <c r="N11592">
        <f>IF(OR(WEEKDAY(A11592)=1,WEEKDAY(A11592)=7,COUNTIF('2027祝日等（不使用）'!$A$1:$A$20,単年カーブ!A11592)=1),0,1)</f>
        <v>0</v>
      </c>
      <c r="O11592">
        <f t="shared" si="1268"/>
        <v>21</v>
      </c>
      <c r="P11592">
        <f t="shared" si="1273"/>
        <v>1</v>
      </c>
      <c r="Q11592">
        <f t="shared" si="1274"/>
        <v>0</v>
      </c>
    </row>
    <row r="11593" spans="1:17" ht="19.5" x14ac:dyDescent="0.4">
      <c r="A11593" s="33">
        <f t="shared" si="1269"/>
        <v>46719</v>
      </c>
      <c r="B11593" s="27" t="str">
        <f t="shared" si="1270"/>
        <v>(日)</v>
      </c>
      <c r="C11593" s="34">
        <v>0.4375</v>
      </c>
      <c r="D11593" s="16" t="s">
        <v>18</v>
      </c>
      <c r="E11593" s="35">
        <v>0.45833333333333298</v>
      </c>
      <c r="F11593" s="50">
        <f>IF(COUNTIF('リスト（不使用）'!$A$5:$A$6,単年カーブ!$A$1),"希望数量入力ください",'単年（2027年度）'!$E$12*単年カーブ!$R$3+'単年（2027年度）'!$E$12*(1-単年カーブ!$R$3)*単年カーブ!Q11593)</f>
        <v>0</v>
      </c>
      <c r="G11593" s="47">
        <f t="shared" si="1271"/>
        <v>0</v>
      </c>
      <c r="M11593">
        <f t="shared" si="1272"/>
        <v>11</v>
      </c>
      <c r="N11593">
        <f>IF(OR(WEEKDAY(A11593)=1,WEEKDAY(A11593)=7,COUNTIF('2027祝日等（不使用）'!$A$1:$A$20,単年カーブ!A11593)=1),0,1)</f>
        <v>0</v>
      </c>
      <c r="O11593">
        <f t="shared" si="1268"/>
        <v>22</v>
      </c>
      <c r="P11593">
        <f t="shared" si="1273"/>
        <v>1</v>
      </c>
      <c r="Q11593">
        <f t="shared" si="1274"/>
        <v>0</v>
      </c>
    </row>
    <row r="11594" spans="1:17" ht="19.5" x14ac:dyDescent="0.4">
      <c r="A11594" s="33">
        <f t="shared" si="1269"/>
        <v>46719</v>
      </c>
      <c r="B11594" s="27" t="str">
        <f t="shared" si="1270"/>
        <v>(日)</v>
      </c>
      <c r="C11594" s="34">
        <v>0.45833333333333298</v>
      </c>
      <c r="D11594" s="16" t="s">
        <v>18</v>
      </c>
      <c r="E11594" s="35">
        <v>0.47916666666666702</v>
      </c>
      <c r="F11594" s="50">
        <f>IF(COUNTIF('リスト（不使用）'!$A$5:$A$6,単年カーブ!$A$1),"希望数量入力ください",'単年（2027年度）'!$E$12*単年カーブ!$R$3+'単年（2027年度）'!$E$12*(1-単年カーブ!$R$3)*単年カーブ!Q11594)</f>
        <v>0</v>
      </c>
      <c r="G11594" s="47">
        <f t="shared" si="1271"/>
        <v>0</v>
      </c>
      <c r="M11594">
        <f t="shared" si="1272"/>
        <v>11</v>
      </c>
      <c r="N11594">
        <f>IF(OR(WEEKDAY(A11594)=1,WEEKDAY(A11594)=7,COUNTIF('2027祝日等（不使用）'!$A$1:$A$20,単年カーブ!A11594)=1),0,1)</f>
        <v>0</v>
      </c>
      <c r="O11594">
        <f t="shared" si="1268"/>
        <v>23</v>
      </c>
      <c r="P11594">
        <f t="shared" si="1273"/>
        <v>1</v>
      </c>
      <c r="Q11594">
        <f t="shared" si="1274"/>
        <v>0</v>
      </c>
    </row>
    <row r="11595" spans="1:17" ht="19.5" x14ac:dyDescent="0.4">
      <c r="A11595" s="33">
        <f t="shared" si="1269"/>
        <v>46719</v>
      </c>
      <c r="B11595" s="27" t="str">
        <f t="shared" si="1270"/>
        <v>(日)</v>
      </c>
      <c r="C11595" s="34">
        <v>0.47916666666666702</v>
      </c>
      <c r="D11595" s="16" t="s">
        <v>18</v>
      </c>
      <c r="E11595" s="35">
        <v>0.5</v>
      </c>
      <c r="F11595" s="50">
        <f>IF(COUNTIF('リスト（不使用）'!$A$5:$A$6,単年カーブ!$A$1),"希望数量入力ください",'単年（2027年度）'!$E$12*単年カーブ!$R$3+'単年（2027年度）'!$E$12*(1-単年カーブ!$R$3)*単年カーブ!Q11595)</f>
        <v>0</v>
      </c>
      <c r="G11595" s="47">
        <f t="shared" si="1271"/>
        <v>0</v>
      </c>
      <c r="M11595">
        <f t="shared" si="1272"/>
        <v>11</v>
      </c>
      <c r="N11595">
        <f>IF(OR(WEEKDAY(A11595)=1,WEEKDAY(A11595)=7,COUNTIF('2027祝日等（不使用）'!$A$1:$A$20,単年カーブ!A11595)=1),0,1)</f>
        <v>0</v>
      </c>
      <c r="O11595">
        <f t="shared" si="1268"/>
        <v>24</v>
      </c>
      <c r="P11595">
        <f t="shared" si="1273"/>
        <v>1</v>
      </c>
      <c r="Q11595">
        <f t="shared" si="1274"/>
        <v>0</v>
      </c>
    </row>
    <row r="11596" spans="1:17" ht="19.5" x14ac:dyDescent="0.4">
      <c r="A11596" s="33">
        <f t="shared" si="1269"/>
        <v>46719</v>
      </c>
      <c r="B11596" s="27" t="str">
        <f t="shared" si="1270"/>
        <v>(日)</v>
      </c>
      <c r="C11596" s="34">
        <v>0.5</v>
      </c>
      <c r="D11596" s="16" t="s">
        <v>18</v>
      </c>
      <c r="E11596" s="35">
        <v>0.52083333333333304</v>
      </c>
      <c r="F11596" s="50">
        <f>IF(COUNTIF('リスト（不使用）'!$A$5:$A$6,単年カーブ!$A$1),"希望数量入力ください",'単年（2027年度）'!$E$12*単年カーブ!$R$3+'単年（2027年度）'!$E$12*(1-単年カーブ!$R$3)*単年カーブ!Q11596)</f>
        <v>0</v>
      </c>
      <c r="G11596" s="47">
        <f t="shared" si="1271"/>
        <v>0</v>
      </c>
      <c r="M11596">
        <f t="shared" si="1272"/>
        <v>11</v>
      </c>
      <c r="N11596">
        <f>IF(OR(WEEKDAY(A11596)=1,WEEKDAY(A11596)=7,COUNTIF('2027祝日等（不使用）'!$A$1:$A$20,単年カーブ!A11596)=1),0,1)</f>
        <v>0</v>
      </c>
      <c r="O11596">
        <f t="shared" si="1268"/>
        <v>25</v>
      </c>
      <c r="P11596">
        <f t="shared" si="1273"/>
        <v>1</v>
      </c>
      <c r="Q11596">
        <f t="shared" si="1274"/>
        <v>0</v>
      </c>
    </row>
    <row r="11597" spans="1:17" ht="19.5" x14ac:dyDescent="0.4">
      <c r="A11597" s="33">
        <f t="shared" si="1269"/>
        <v>46719</v>
      </c>
      <c r="B11597" s="27" t="str">
        <f t="shared" si="1270"/>
        <v>(日)</v>
      </c>
      <c r="C11597" s="34">
        <v>0.52083333333333304</v>
      </c>
      <c r="D11597" s="16" t="s">
        <v>18</v>
      </c>
      <c r="E11597" s="35">
        <v>0.54166666666666696</v>
      </c>
      <c r="F11597" s="50">
        <f>IF(COUNTIF('リスト（不使用）'!$A$5:$A$6,単年カーブ!$A$1),"希望数量入力ください",'単年（2027年度）'!$E$12*単年カーブ!$R$3+'単年（2027年度）'!$E$12*(1-単年カーブ!$R$3)*単年カーブ!Q11597)</f>
        <v>0</v>
      </c>
      <c r="G11597" s="47">
        <f t="shared" si="1271"/>
        <v>0</v>
      </c>
      <c r="M11597">
        <f t="shared" si="1272"/>
        <v>11</v>
      </c>
      <c r="N11597">
        <f>IF(OR(WEEKDAY(A11597)=1,WEEKDAY(A11597)=7,COUNTIF('2027祝日等（不使用）'!$A$1:$A$20,単年カーブ!A11597)=1),0,1)</f>
        <v>0</v>
      </c>
      <c r="O11597">
        <f t="shared" si="1268"/>
        <v>26</v>
      </c>
      <c r="P11597">
        <f t="shared" si="1273"/>
        <v>1</v>
      </c>
      <c r="Q11597">
        <f t="shared" si="1274"/>
        <v>0</v>
      </c>
    </row>
    <row r="11598" spans="1:17" ht="19.5" x14ac:dyDescent="0.4">
      <c r="A11598" s="33">
        <f t="shared" si="1269"/>
        <v>46719</v>
      </c>
      <c r="B11598" s="27" t="str">
        <f t="shared" si="1270"/>
        <v>(日)</v>
      </c>
      <c r="C11598" s="34">
        <v>0.54166666666666696</v>
      </c>
      <c r="D11598" s="16" t="s">
        <v>18</v>
      </c>
      <c r="E11598" s="35">
        <v>0.5625</v>
      </c>
      <c r="F11598" s="50">
        <f>IF(COUNTIF('リスト（不使用）'!$A$5:$A$6,単年カーブ!$A$1),"希望数量入力ください",'単年（2027年度）'!$E$12*単年カーブ!$R$3+'単年（2027年度）'!$E$12*(1-単年カーブ!$R$3)*単年カーブ!Q11598)</f>
        <v>0</v>
      </c>
      <c r="G11598" s="47">
        <f t="shared" si="1271"/>
        <v>0</v>
      </c>
      <c r="M11598">
        <f t="shared" si="1272"/>
        <v>11</v>
      </c>
      <c r="N11598">
        <f>IF(OR(WEEKDAY(A11598)=1,WEEKDAY(A11598)=7,COUNTIF('2027祝日等（不使用）'!$A$1:$A$20,単年カーブ!A11598)=1),0,1)</f>
        <v>0</v>
      </c>
      <c r="O11598">
        <f t="shared" si="1268"/>
        <v>27</v>
      </c>
      <c r="P11598">
        <f t="shared" si="1273"/>
        <v>1</v>
      </c>
      <c r="Q11598">
        <f t="shared" si="1274"/>
        <v>0</v>
      </c>
    </row>
    <row r="11599" spans="1:17" ht="19.5" x14ac:dyDescent="0.4">
      <c r="A11599" s="33">
        <f t="shared" si="1269"/>
        <v>46719</v>
      </c>
      <c r="B11599" s="27" t="str">
        <f t="shared" si="1270"/>
        <v>(日)</v>
      </c>
      <c r="C11599" s="34">
        <v>0.5625</v>
      </c>
      <c r="D11599" s="16" t="s">
        <v>18</v>
      </c>
      <c r="E11599" s="35">
        <v>0.58333333333333304</v>
      </c>
      <c r="F11599" s="50">
        <f>IF(COUNTIF('リスト（不使用）'!$A$5:$A$6,単年カーブ!$A$1),"希望数量入力ください",'単年（2027年度）'!$E$12*単年カーブ!$R$3+'単年（2027年度）'!$E$12*(1-単年カーブ!$R$3)*単年カーブ!Q11599)</f>
        <v>0</v>
      </c>
      <c r="G11599" s="47">
        <f t="shared" si="1271"/>
        <v>0</v>
      </c>
      <c r="M11599">
        <f t="shared" si="1272"/>
        <v>11</v>
      </c>
      <c r="N11599">
        <f>IF(OR(WEEKDAY(A11599)=1,WEEKDAY(A11599)=7,COUNTIF('2027祝日等（不使用）'!$A$1:$A$20,単年カーブ!A11599)=1),0,1)</f>
        <v>0</v>
      </c>
      <c r="O11599">
        <f t="shared" si="1268"/>
        <v>28</v>
      </c>
      <c r="P11599">
        <f t="shared" si="1273"/>
        <v>1</v>
      </c>
      <c r="Q11599">
        <f t="shared" si="1274"/>
        <v>0</v>
      </c>
    </row>
    <row r="11600" spans="1:17" ht="19.5" x14ac:dyDescent="0.4">
      <c r="A11600" s="33">
        <f t="shared" si="1269"/>
        <v>46719</v>
      </c>
      <c r="B11600" s="27" t="str">
        <f t="shared" si="1270"/>
        <v>(日)</v>
      </c>
      <c r="C11600" s="34">
        <v>0.58333333333333304</v>
      </c>
      <c r="D11600" s="16" t="s">
        <v>18</v>
      </c>
      <c r="E11600" s="35">
        <v>0.60416666666666696</v>
      </c>
      <c r="F11600" s="50">
        <f>IF(COUNTIF('リスト（不使用）'!$A$5:$A$6,単年カーブ!$A$1),"希望数量入力ください",'単年（2027年度）'!$E$12*単年カーブ!$R$3+'単年（2027年度）'!$E$12*(1-単年カーブ!$R$3)*単年カーブ!Q11600)</f>
        <v>0</v>
      </c>
      <c r="G11600" s="47">
        <f t="shared" si="1271"/>
        <v>0</v>
      </c>
      <c r="M11600">
        <f t="shared" si="1272"/>
        <v>11</v>
      </c>
      <c r="N11600">
        <f>IF(OR(WEEKDAY(A11600)=1,WEEKDAY(A11600)=7,COUNTIF('2027祝日等（不使用）'!$A$1:$A$20,単年カーブ!A11600)=1),0,1)</f>
        <v>0</v>
      </c>
      <c r="O11600">
        <f t="shared" si="1268"/>
        <v>29</v>
      </c>
      <c r="P11600">
        <f t="shared" si="1273"/>
        <v>1</v>
      </c>
      <c r="Q11600">
        <f t="shared" si="1274"/>
        <v>0</v>
      </c>
    </row>
    <row r="11601" spans="1:17" ht="19.5" x14ac:dyDescent="0.4">
      <c r="A11601" s="33">
        <f t="shared" si="1269"/>
        <v>46719</v>
      </c>
      <c r="B11601" s="27" t="str">
        <f t="shared" si="1270"/>
        <v>(日)</v>
      </c>
      <c r="C11601" s="34">
        <v>0.60416666666666696</v>
      </c>
      <c r="D11601" s="16" t="s">
        <v>18</v>
      </c>
      <c r="E11601" s="35">
        <v>0.625</v>
      </c>
      <c r="F11601" s="50">
        <f>IF(COUNTIF('リスト（不使用）'!$A$5:$A$6,単年カーブ!$A$1),"希望数量入力ください",'単年（2027年度）'!$E$12*単年カーブ!$R$3+'単年（2027年度）'!$E$12*(1-単年カーブ!$R$3)*単年カーブ!Q11601)</f>
        <v>0</v>
      </c>
      <c r="G11601" s="47">
        <f t="shared" si="1271"/>
        <v>0</v>
      </c>
      <c r="M11601">
        <f t="shared" si="1272"/>
        <v>11</v>
      </c>
      <c r="N11601">
        <f>IF(OR(WEEKDAY(A11601)=1,WEEKDAY(A11601)=7,COUNTIF('2027祝日等（不使用）'!$A$1:$A$20,単年カーブ!A11601)=1),0,1)</f>
        <v>0</v>
      </c>
      <c r="O11601">
        <f t="shared" si="1268"/>
        <v>30</v>
      </c>
      <c r="P11601">
        <f t="shared" si="1273"/>
        <v>1</v>
      </c>
      <c r="Q11601">
        <f t="shared" si="1274"/>
        <v>0</v>
      </c>
    </row>
    <row r="11602" spans="1:17" ht="19.5" x14ac:dyDescent="0.4">
      <c r="A11602" s="33">
        <f t="shared" si="1269"/>
        <v>46719</v>
      </c>
      <c r="B11602" s="27" t="str">
        <f t="shared" si="1270"/>
        <v>(日)</v>
      </c>
      <c r="C11602" s="34">
        <v>0.625</v>
      </c>
      <c r="D11602" s="16" t="s">
        <v>18</v>
      </c>
      <c r="E11602" s="35">
        <v>0.64583333333333304</v>
      </c>
      <c r="F11602" s="50">
        <f>IF(COUNTIF('リスト（不使用）'!$A$5:$A$6,単年カーブ!$A$1),"希望数量入力ください",'単年（2027年度）'!$E$12*単年カーブ!$R$3+'単年（2027年度）'!$E$12*(1-単年カーブ!$R$3)*単年カーブ!Q11602)</f>
        <v>0</v>
      </c>
      <c r="G11602" s="47">
        <f t="shared" si="1271"/>
        <v>0</v>
      </c>
      <c r="M11602">
        <f t="shared" si="1272"/>
        <v>11</v>
      </c>
      <c r="N11602">
        <f>IF(OR(WEEKDAY(A11602)=1,WEEKDAY(A11602)=7,COUNTIF('2027祝日等（不使用）'!$A$1:$A$20,単年カーブ!A11602)=1),0,1)</f>
        <v>0</v>
      </c>
      <c r="O11602">
        <f t="shared" si="1268"/>
        <v>31</v>
      </c>
      <c r="P11602">
        <f t="shared" si="1273"/>
        <v>1</v>
      </c>
      <c r="Q11602">
        <f t="shared" si="1274"/>
        <v>0</v>
      </c>
    </row>
    <row r="11603" spans="1:17" ht="19.5" x14ac:dyDescent="0.4">
      <c r="A11603" s="33">
        <f t="shared" si="1269"/>
        <v>46719</v>
      </c>
      <c r="B11603" s="27" t="str">
        <f t="shared" si="1270"/>
        <v>(日)</v>
      </c>
      <c r="C11603" s="34">
        <v>0.64583333333333304</v>
      </c>
      <c r="D11603" s="16" t="s">
        <v>18</v>
      </c>
      <c r="E11603" s="35">
        <v>0.66666666666666696</v>
      </c>
      <c r="F11603" s="50">
        <f>IF(COUNTIF('リスト（不使用）'!$A$5:$A$6,単年カーブ!$A$1),"希望数量入力ください",'単年（2027年度）'!$E$12*単年カーブ!$R$3+'単年（2027年度）'!$E$12*(1-単年カーブ!$R$3)*単年カーブ!Q11603)</f>
        <v>0</v>
      </c>
      <c r="G11603" s="47">
        <f t="shared" si="1271"/>
        <v>0</v>
      </c>
      <c r="M11603">
        <f t="shared" si="1272"/>
        <v>11</v>
      </c>
      <c r="N11603">
        <f>IF(OR(WEEKDAY(A11603)=1,WEEKDAY(A11603)=7,COUNTIF('2027祝日等（不使用）'!$A$1:$A$20,単年カーブ!A11603)=1),0,1)</f>
        <v>0</v>
      </c>
      <c r="O11603">
        <f t="shared" si="1268"/>
        <v>32</v>
      </c>
      <c r="P11603">
        <f t="shared" si="1273"/>
        <v>1</v>
      </c>
      <c r="Q11603">
        <f t="shared" si="1274"/>
        <v>0</v>
      </c>
    </row>
    <row r="11604" spans="1:17" ht="19.5" x14ac:dyDescent="0.4">
      <c r="A11604" s="33">
        <f t="shared" si="1269"/>
        <v>46719</v>
      </c>
      <c r="B11604" s="27" t="str">
        <f t="shared" si="1270"/>
        <v>(日)</v>
      </c>
      <c r="C11604" s="34">
        <v>0.66666666666666696</v>
      </c>
      <c r="D11604" s="16" t="s">
        <v>18</v>
      </c>
      <c r="E11604" s="35">
        <v>0.6875</v>
      </c>
      <c r="F11604" s="50">
        <f>IF(COUNTIF('リスト（不使用）'!$A$5:$A$6,単年カーブ!$A$1),"希望数量入力ください",'単年（2027年度）'!$E$12*単年カーブ!$R$3+'単年（2027年度）'!$E$12*(1-単年カーブ!$R$3)*単年カーブ!Q11604)</f>
        <v>0</v>
      </c>
      <c r="G11604" s="47">
        <f t="shared" si="1271"/>
        <v>0</v>
      </c>
      <c r="M11604">
        <f t="shared" si="1272"/>
        <v>11</v>
      </c>
      <c r="N11604">
        <f>IF(OR(WEEKDAY(A11604)=1,WEEKDAY(A11604)=7,COUNTIF('2027祝日等（不使用）'!$A$1:$A$20,単年カーブ!A11604)=1),0,1)</f>
        <v>0</v>
      </c>
      <c r="O11604">
        <f t="shared" si="1268"/>
        <v>33</v>
      </c>
      <c r="P11604">
        <f t="shared" si="1273"/>
        <v>1</v>
      </c>
      <c r="Q11604">
        <f t="shared" si="1274"/>
        <v>0</v>
      </c>
    </row>
    <row r="11605" spans="1:17" ht="19.5" x14ac:dyDescent="0.4">
      <c r="A11605" s="33">
        <f t="shared" si="1269"/>
        <v>46719</v>
      </c>
      <c r="B11605" s="27" t="str">
        <f t="shared" si="1270"/>
        <v>(日)</v>
      </c>
      <c r="C11605" s="34">
        <v>0.6875</v>
      </c>
      <c r="D11605" s="16" t="s">
        <v>18</v>
      </c>
      <c r="E11605" s="35">
        <v>0.70833333333333304</v>
      </c>
      <c r="F11605" s="50">
        <f>IF(COUNTIF('リスト（不使用）'!$A$5:$A$6,単年カーブ!$A$1),"希望数量入力ください",'単年（2027年度）'!$E$12*単年カーブ!$R$3+'単年（2027年度）'!$E$12*(1-単年カーブ!$R$3)*単年カーブ!Q11605)</f>
        <v>0</v>
      </c>
      <c r="G11605" s="47">
        <f t="shared" si="1271"/>
        <v>0</v>
      </c>
      <c r="M11605">
        <f t="shared" si="1272"/>
        <v>11</v>
      </c>
      <c r="N11605">
        <f>IF(OR(WEEKDAY(A11605)=1,WEEKDAY(A11605)=7,COUNTIF('2027祝日等（不使用）'!$A$1:$A$20,単年カーブ!A11605)=1),0,1)</f>
        <v>0</v>
      </c>
      <c r="O11605">
        <f t="shared" si="1268"/>
        <v>34</v>
      </c>
      <c r="P11605">
        <f t="shared" si="1273"/>
        <v>1</v>
      </c>
      <c r="Q11605">
        <f t="shared" si="1274"/>
        <v>0</v>
      </c>
    </row>
    <row r="11606" spans="1:17" ht="19.5" x14ac:dyDescent="0.4">
      <c r="A11606" s="33">
        <f t="shared" si="1269"/>
        <v>46719</v>
      </c>
      <c r="B11606" s="27" t="str">
        <f t="shared" si="1270"/>
        <v>(日)</v>
      </c>
      <c r="C11606" s="34">
        <v>0.70833333333333304</v>
      </c>
      <c r="D11606" s="16" t="s">
        <v>18</v>
      </c>
      <c r="E11606" s="35">
        <v>0.72916666666666696</v>
      </c>
      <c r="F11606" s="50">
        <f>IF(COUNTIF('リスト（不使用）'!$A$5:$A$6,単年カーブ!$A$1),"希望数量入力ください",'単年（2027年度）'!$E$12*単年カーブ!$R$3+'単年（2027年度）'!$E$12*(1-単年カーブ!$R$3)*単年カーブ!Q11606)</f>
        <v>0</v>
      </c>
      <c r="G11606" s="47">
        <f t="shared" si="1271"/>
        <v>0</v>
      </c>
      <c r="M11606">
        <f t="shared" si="1272"/>
        <v>11</v>
      </c>
      <c r="N11606">
        <f>IF(OR(WEEKDAY(A11606)=1,WEEKDAY(A11606)=7,COUNTIF('2027祝日等（不使用）'!$A$1:$A$20,単年カーブ!A11606)=1),0,1)</f>
        <v>0</v>
      </c>
      <c r="O11606">
        <f t="shared" si="1268"/>
        <v>35</v>
      </c>
      <c r="P11606">
        <f t="shared" si="1273"/>
        <v>1</v>
      </c>
      <c r="Q11606">
        <f t="shared" si="1274"/>
        <v>0</v>
      </c>
    </row>
    <row r="11607" spans="1:17" ht="19.5" x14ac:dyDescent="0.4">
      <c r="A11607" s="33">
        <f t="shared" si="1269"/>
        <v>46719</v>
      </c>
      <c r="B11607" s="27" t="str">
        <f t="shared" si="1270"/>
        <v>(日)</v>
      </c>
      <c r="C11607" s="34">
        <v>0.72916666666666696</v>
      </c>
      <c r="D11607" s="16" t="s">
        <v>18</v>
      </c>
      <c r="E11607" s="35">
        <v>0.75</v>
      </c>
      <c r="F11607" s="50">
        <f>IF(COUNTIF('リスト（不使用）'!$A$5:$A$6,単年カーブ!$A$1),"希望数量入力ください",'単年（2027年度）'!$E$12*単年カーブ!$R$3+'単年（2027年度）'!$E$12*(1-単年カーブ!$R$3)*単年カーブ!Q11607)</f>
        <v>0</v>
      </c>
      <c r="G11607" s="47">
        <f t="shared" si="1271"/>
        <v>0</v>
      </c>
      <c r="M11607">
        <f t="shared" si="1272"/>
        <v>11</v>
      </c>
      <c r="N11607">
        <f>IF(OR(WEEKDAY(A11607)=1,WEEKDAY(A11607)=7,COUNTIF('2027祝日等（不使用）'!$A$1:$A$20,単年カーブ!A11607)=1),0,1)</f>
        <v>0</v>
      </c>
      <c r="O11607">
        <f t="shared" si="1268"/>
        <v>36</v>
      </c>
      <c r="P11607">
        <f t="shared" si="1273"/>
        <v>1</v>
      </c>
      <c r="Q11607">
        <f t="shared" si="1274"/>
        <v>0</v>
      </c>
    </row>
    <row r="11608" spans="1:17" ht="19.5" x14ac:dyDescent="0.4">
      <c r="A11608" s="33">
        <f t="shared" si="1269"/>
        <v>46719</v>
      </c>
      <c r="B11608" s="27" t="str">
        <f t="shared" si="1270"/>
        <v>(日)</v>
      </c>
      <c r="C11608" s="34">
        <v>0.75</v>
      </c>
      <c r="D11608" s="16" t="s">
        <v>18</v>
      </c>
      <c r="E11608" s="35">
        <v>0.77083333333333304</v>
      </c>
      <c r="F11608" s="50">
        <f>IF(COUNTIF('リスト（不使用）'!$A$5:$A$6,単年カーブ!$A$1),"希望数量入力ください",'単年（2027年度）'!$E$12*単年カーブ!$R$3+'単年（2027年度）'!$E$12*(1-単年カーブ!$R$3)*単年カーブ!Q11608)</f>
        <v>0</v>
      </c>
      <c r="G11608" s="47">
        <f t="shared" si="1271"/>
        <v>0</v>
      </c>
      <c r="M11608">
        <f t="shared" si="1272"/>
        <v>11</v>
      </c>
      <c r="N11608">
        <f>IF(OR(WEEKDAY(A11608)=1,WEEKDAY(A11608)=7,COUNTIF('2027祝日等（不使用）'!$A$1:$A$20,単年カーブ!A11608)=1),0,1)</f>
        <v>0</v>
      </c>
      <c r="O11608">
        <f t="shared" si="1268"/>
        <v>37</v>
      </c>
      <c r="P11608">
        <f t="shared" si="1273"/>
        <v>1</v>
      </c>
      <c r="Q11608">
        <f t="shared" si="1274"/>
        <v>0</v>
      </c>
    </row>
    <row r="11609" spans="1:17" ht="19.5" x14ac:dyDescent="0.4">
      <c r="A11609" s="33">
        <f t="shared" si="1269"/>
        <v>46719</v>
      </c>
      <c r="B11609" s="27" t="str">
        <f t="shared" si="1270"/>
        <v>(日)</v>
      </c>
      <c r="C11609" s="34">
        <v>0.77083333333333304</v>
      </c>
      <c r="D11609" s="16" t="s">
        <v>18</v>
      </c>
      <c r="E11609" s="35">
        <v>0.79166666666666696</v>
      </c>
      <c r="F11609" s="50">
        <f>IF(COUNTIF('リスト（不使用）'!$A$5:$A$6,単年カーブ!$A$1),"希望数量入力ください",'単年（2027年度）'!$E$12*単年カーブ!$R$3+'単年（2027年度）'!$E$12*(1-単年カーブ!$R$3)*単年カーブ!Q11609)</f>
        <v>0</v>
      </c>
      <c r="G11609" s="47">
        <f t="shared" si="1271"/>
        <v>0</v>
      </c>
      <c r="M11609">
        <f t="shared" si="1272"/>
        <v>11</v>
      </c>
      <c r="N11609">
        <f>IF(OR(WEEKDAY(A11609)=1,WEEKDAY(A11609)=7,COUNTIF('2027祝日等（不使用）'!$A$1:$A$20,単年カーブ!A11609)=1),0,1)</f>
        <v>0</v>
      </c>
      <c r="O11609">
        <f t="shared" si="1268"/>
        <v>38</v>
      </c>
      <c r="P11609">
        <f t="shared" si="1273"/>
        <v>1</v>
      </c>
      <c r="Q11609">
        <f t="shared" si="1274"/>
        <v>0</v>
      </c>
    </row>
    <row r="11610" spans="1:17" ht="19.5" x14ac:dyDescent="0.4">
      <c r="A11610" s="33">
        <f t="shared" si="1269"/>
        <v>46719</v>
      </c>
      <c r="B11610" s="27" t="str">
        <f t="shared" si="1270"/>
        <v>(日)</v>
      </c>
      <c r="C11610" s="34">
        <v>0.79166666666666696</v>
      </c>
      <c r="D11610" s="16" t="s">
        <v>18</v>
      </c>
      <c r="E11610" s="35">
        <v>0.8125</v>
      </c>
      <c r="F11610" s="50">
        <f>IF(COUNTIF('リスト（不使用）'!$A$5:$A$6,単年カーブ!$A$1),"希望数量入力ください",'単年（2027年度）'!$E$12*単年カーブ!$R$3+'単年（2027年度）'!$E$12*(1-単年カーブ!$R$3)*単年カーブ!Q11610)</f>
        <v>0</v>
      </c>
      <c r="G11610" s="47">
        <f t="shared" si="1271"/>
        <v>0</v>
      </c>
      <c r="M11610">
        <f t="shared" si="1272"/>
        <v>11</v>
      </c>
      <c r="N11610">
        <f>IF(OR(WEEKDAY(A11610)=1,WEEKDAY(A11610)=7,COUNTIF('2027祝日等（不使用）'!$A$1:$A$20,単年カーブ!A11610)=1),0,1)</f>
        <v>0</v>
      </c>
      <c r="O11610">
        <f t="shared" si="1268"/>
        <v>39</v>
      </c>
      <c r="P11610">
        <f t="shared" si="1273"/>
        <v>1</v>
      </c>
      <c r="Q11610">
        <f t="shared" si="1274"/>
        <v>0</v>
      </c>
    </row>
    <row r="11611" spans="1:17" ht="19.5" x14ac:dyDescent="0.4">
      <c r="A11611" s="33">
        <f t="shared" si="1269"/>
        <v>46719</v>
      </c>
      <c r="B11611" s="27" t="str">
        <f t="shared" si="1270"/>
        <v>(日)</v>
      </c>
      <c r="C11611" s="34">
        <v>0.8125</v>
      </c>
      <c r="D11611" s="16" t="s">
        <v>18</v>
      </c>
      <c r="E11611" s="35">
        <v>0.83333333333333304</v>
      </c>
      <c r="F11611" s="50">
        <f>IF(COUNTIF('リスト（不使用）'!$A$5:$A$6,単年カーブ!$A$1),"希望数量入力ください",'単年（2027年度）'!$E$12*単年カーブ!$R$3+'単年（2027年度）'!$E$12*(1-単年カーブ!$R$3)*単年カーブ!Q11611)</f>
        <v>0</v>
      </c>
      <c r="G11611" s="47">
        <f t="shared" si="1271"/>
        <v>0</v>
      </c>
      <c r="M11611">
        <f t="shared" si="1272"/>
        <v>11</v>
      </c>
      <c r="N11611">
        <f>IF(OR(WEEKDAY(A11611)=1,WEEKDAY(A11611)=7,COUNTIF('2027祝日等（不使用）'!$A$1:$A$20,単年カーブ!A11611)=1),0,1)</f>
        <v>0</v>
      </c>
      <c r="O11611">
        <f t="shared" si="1268"/>
        <v>40</v>
      </c>
      <c r="P11611">
        <f t="shared" si="1273"/>
        <v>1</v>
      </c>
      <c r="Q11611">
        <f t="shared" si="1274"/>
        <v>0</v>
      </c>
    </row>
    <row r="11612" spans="1:17" ht="19.5" x14ac:dyDescent="0.4">
      <c r="A11612" s="33">
        <f t="shared" si="1269"/>
        <v>46719</v>
      </c>
      <c r="B11612" s="27" t="str">
        <f t="shared" si="1270"/>
        <v>(日)</v>
      </c>
      <c r="C11612" s="34">
        <v>0.83333333333333304</v>
      </c>
      <c r="D11612" s="16" t="s">
        <v>18</v>
      </c>
      <c r="E11612" s="35">
        <v>0.85416666666666696</v>
      </c>
      <c r="F11612" s="50">
        <f>IF(COUNTIF('リスト（不使用）'!$A$5:$A$6,単年カーブ!$A$1),"希望数量入力ください",'単年（2027年度）'!$E$12*単年カーブ!$R$3+'単年（2027年度）'!$E$12*(1-単年カーブ!$R$3)*単年カーブ!Q11612)</f>
        <v>0</v>
      </c>
      <c r="G11612" s="47">
        <f t="shared" si="1271"/>
        <v>0</v>
      </c>
      <c r="M11612">
        <f t="shared" si="1272"/>
        <v>11</v>
      </c>
      <c r="N11612">
        <f>IF(OR(WEEKDAY(A11612)=1,WEEKDAY(A11612)=7,COUNTIF('2027祝日等（不使用）'!$A$1:$A$20,単年カーブ!A11612)=1),0,1)</f>
        <v>0</v>
      </c>
      <c r="O11612">
        <f t="shared" si="1268"/>
        <v>41</v>
      </c>
      <c r="P11612">
        <f t="shared" si="1273"/>
        <v>0</v>
      </c>
      <c r="Q11612">
        <f t="shared" si="1274"/>
        <v>0</v>
      </c>
    </row>
    <row r="11613" spans="1:17" ht="19.5" x14ac:dyDescent="0.4">
      <c r="A11613" s="33">
        <f t="shared" si="1269"/>
        <v>46719</v>
      </c>
      <c r="B11613" s="27" t="str">
        <f t="shared" si="1270"/>
        <v>(日)</v>
      </c>
      <c r="C11613" s="34">
        <v>0.85416666666666696</v>
      </c>
      <c r="D11613" s="16" t="s">
        <v>18</v>
      </c>
      <c r="E11613" s="35">
        <v>0.875</v>
      </c>
      <c r="F11613" s="50">
        <f>IF(COUNTIF('リスト（不使用）'!$A$5:$A$6,単年カーブ!$A$1),"希望数量入力ください",'単年（2027年度）'!$E$12*単年カーブ!$R$3+'単年（2027年度）'!$E$12*(1-単年カーブ!$R$3)*単年カーブ!Q11613)</f>
        <v>0</v>
      </c>
      <c r="G11613" s="47">
        <f t="shared" si="1271"/>
        <v>0</v>
      </c>
      <c r="M11613">
        <f t="shared" si="1272"/>
        <v>11</v>
      </c>
      <c r="N11613">
        <f>IF(OR(WEEKDAY(A11613)=1,WEEKDAY(A11613)=7,COUNTIF('2027祝日等（不使用）'!$A$1:$A$20,単年カーブ!A11613)=1),0,1)</f>
        <v>0</v>
      </c>
      <c r="O11613">
        <f t="shared" si="1268"/>
        <v>42</v>
      </c>
      <c r="P11613">
        <f t="shared" si="1273"/>
        <v>0</v>
      </c>
      <c r="Q11613">
        <f t="shared" si="1274"/>
        <v>0</v>
      </c>
    </row>
    <row r="11614" spans="1:17" ht="19.5" x14ac:dyDescent="0.4">
      <c r="A11614" s="33">
        <f t="shared" si="1269"/>
        <v>46719</v>
      </c>
      <c r="B11614" s="27" t="str">
        <f t="shared" si="1270"/>
        <v>(日)</v>
      </c>
      <c r="C11614" s="34">
        <v>0.875</v>
      </c>
      <c r="D11614" s="16" t="s">
        <v>18</v>
      </c>
      <c r="E11614" s="35">
        <v>0.89583333333333304</v>
      </c>
      <c r="F11614" s="50">
        <f>IF(COUNTIF('リスト（不使用）'!$A$5:$A$6,単年カーブ!$A$1),"希望数量入力ください",'単年（2027年度）'!$E$12*単年カーブ!$R$3+'単年（2027年度）'!$E$12*(1-単年カーブ!$R$3)*単年カーブ!Q11614)</f>
        <v>0</v>
      </c>
      <c r="G11614" s="47">
        <f t="shared" si="1271"/>
        <v>0</v>
      </c>
      <c r="M11614">
        <f t="shared" si="1272"/>
        <v>11</v>
      </c>
      <c r="N11614">
        <f>IF(OR(WEEKDAY(A11614)=1,WEEKDAY(A11614)=7,COUNTIF('2027祝日等（不使用）'!$A$1:$A$20,単年カーブ!A11614)=1),0,1)</f>
        <v>0</v>
      </c>
      <c r="O11614">
        <f t="shared" si="1268"/>
        <v>43</v>
      </c>
      <c r="P11614">
        <f t="shared" si="1273"/>
        <v>0</v>
      </c>
      <c r="Q11614">
        <f t="shared" si="1274"/>
        <v>0</v>
      </c>
    </row>
    <row r="11615" spans="1:17" ht="19.5" x14ac:dyDescent="0.4">
      <c r="A11615" s="33">
        <f t="shared" si="1269"/>
        <v>46719</v>
      </c>
      <c r="B11615" s="27" t="str">
        <f t="shared" si="1270"/>
        <v>(日)</v>
      </c>
      <c r="C11615" s="34">
        <v>0.89583333333333304</v>
      </c>
      <c r="D11615" s="16" t="s">
        <v>18</v>
      </c>
      <c r="E11615" s="35">
        <v>0.91666666666666696</v>
      </c>
      <c r="F11615" s="50">
        <f>IF(COUNTIF('リスト（不使用）'!$A$5:$A$6,単年カーブ!$A$1),"希望数量入力ください",'単年（2027年度）'!$E$12*単年カーブ!$R$3+'単年（2027年度）'!$E$12*(1-単年カーブ!$R$3)*単年カーブ!Q11615)</f>
        <v>0</v>
      </c>
      <c r="G11615" s="47">
        <f t="shared" si="1271"/>
        <v>0</v>
      </c>
      <c r="M11615">
        <f t="shared" si="1272"/>
        <v>11</v>
      </c>
      <c r="N11615">
        <f>IF(OR(WEEKDAY(A11615)=1,WEEKDAY(A11615)=7,COUNTIF('2027祝日等（不使用）'!$A$1:$A$20,単年カーブ!A11615)=1),0,1)</f>
        <v>0</v>
      </c>
      <c r="O11615">
        <f t="shared" si="1268"/>
        <v>44</v>
      </c>
      <c r="P11615">
        <f t="shared" si="1273"/>
        <v>0</v>
      </c>
      <c r="Q11615">
        <f t="shared" si="1274"/>
        <v>0</v>
      </c>
    </row>
    <row r="11616" spans="1:17" ht="19.5" x14ac:dyDescent="0.4">
      <c r="A11616" s="33">
        <f t="shared" si="1269"/>
        <v>46719</v>
      </c>
      <c r="B11616" s="27" t="str">
        <f t="shared" si="1270"/>
        <v>(日)</v>
      </c>
      <c r="C11616" s="34">
        <v>0.91666666666666696</v>
      </c>
      <c r="D11616" s="16" t="s">
        <v>18</v>
      </c>
      <c r="E11616" s="35">
        <v>0.9375</v>
      </c>
      <c r="F11616" s="50">
        <f>IF(COUNTIF('リスト（不使用）'!$A$5:$A$6,単年カーブ!$A$1),"希望数量入力ください",'単年（2027年度）'!$E$12*単年カーブ!$R$3+'単年（2027年度）'!$E$12*(1-単年カーブ!$R$3)*単年カーブ!Q11616)</f>
        <v>0</v>
      </c>
      <c r="G11616" s="47">
        <f t="shared" si="1271"/>
        <v>0</v>
      </c>
      <c r="M11616">
        <f t="shared" si="1272"/>
        <v>11</v>
      </c>
      <c r="N11616">
        <f>IF(OR(WEEKDAY(A11616)=1,WEEKDAY(A11616)=7,COUNTIF('2027祝日等（不使用）'!$A$1:$A$20,単年カーブ!A11616)=1),0,1)</f>
        <v>0</v>
      </c>
      <c r="O11616">
        <f t="shared" si="1268"/>
        <v>45</v>
      </c>
      <c r="P11616">
        <f t="shared" si="1273"/>
        <v>0</v>
      </c>
      <c r="Q11616">
        <f t="shared" si="1274"/>
        <v>0</v>
      </c>
    </row>
    <row r="11617" spans="1:17" ht="19.5" x14ac:dyDescent="0.4">
      <c r="A11617" s="33">
        <f t="shared" si="1269"/>
        <v>46719</v>
      </c>
      <c r="B11617" s="27" t="str">
        <f t="shared" si="1270"/>
        <v>(日)</v>
      </c>
      <c r="C11617" s="34">
        <v>0.9375</v>
      </c>
      <c r="D11617" s="16" t="s">
        <v>18</v>
      </c>
      <c r="E11617" s="35">
        <v>0.95833333333333304</v>
      </c>
      <c r="F11617" s="50">
        <f>IF(COUNTIF('リスト（不使用）'!$A$5:$A$6,単年カーブ!$A$1),"希望数量入力ください",'単年（2027年度）'!$E$12*単年カーブ!$R$3+'単年（2027年度）'!$E$12*(1-単年カーブ!$R$3)*単年カーブ!Q11617)</f>
        <v>0</v>
      </c>
      <c r="G11617" s="47">
        <f t="shared" si="1271"/>
        <v>0</v>
      </c>
      <c r="M11617">
        <f t="shared" si="1272"/>
        <v>11</v>
      </c>
      <c r="N11617">
        <f>IF(OR(WEEKDAY(A11617)=1,WEEKDAY(A11617)=7,COUNTIF('2027祝日等（不使用）'!$A$1:$A$20,単年カーブ!A11617)=1),0,1)</f>
        <v>0</v>
      </c>
      <c r="O11617">
        <f t="shared" si="1268"/>
        <v>46</v>
      </c>
      <c r="P11617">
        <f t="shared" si="1273"/>
        <v>0</v>
      </c>
      <c r="Q11617">
        <f t="shared" si="1274"/>
        <v>0</v>
      </c>
    </row>
    <row r="11618" spans="1:17" ht="19.5" x14ac:dyDescent="0.4">
      <c r="A11618" s="33">
        <f t="shared" si="1269"/>
        <v>46719</v>
      </c>
      <c r="B11618" s="27" t="str">
        <f t="shared" si="1270"/>
        <v>(日)</v>
      </c>
      <c r="C11618" s="34">
        <v>0.95833333333333304</v>
      </c>
      <c r="D11618" s="16" t="s">
        <v>18</v>
      </c>
      <c r="E11618" s="35">
        <v>0.97916666666666696</v>
      </c>
      <c r="F11618" s="50">
        <f>IF(COUNTIF('リスト（不使用）'!$A$5:$A$6,単年カーブ!$A$1),"希望数量入力ください",'単年（2027年度）'!$E$12*単年カーブ!$R$3+'単年（2027年度）'!$E$12*(1-単年カーブ!$R$3)*単年カーブ!Q11618)</f>
        <v>0</v>
      </c>
      <c r="G11618" s="47">
        <f t="shared" si="1271"/>
        <v>0</v>
      </c>
      <c r="M11618">
        <f t="shared" si="1272"/>
        <v>11</v>
      </c>
      <c r="N11618">
        <f>IF(OR(WEEKDAY(A11618)=1,WEEKDAY(A11618)=7,COUNTIF('2027祝日等（不使用）'!$A$1:$A$20,単年カーブ!A11618)=1),0,1)</f>
        <v>0</v>
      </c>
      <c r="O11618">
        <f t="shared" si="1268"/>
        <v>47</v>
      </c>
      <c r="P11618">
        <f t="shared" si="1273"/>
        <v>0</v>
      </c>
      <c r="Q11618">
        <f t="shared" si="1274"/>
        <v>0</v>
      </c>
    </row>
    <row r="11619" spans="1:17" ht="19.5" x14ac:dyDescent="0.4">
      <c r="A11619" s="33">
        <f t="shared" si="1269"/>
        <v>46719</v>
      </c>
      <c r="B11619" s="27" t="str">
        <f t="shared" si="1270"/>
        <v>(日)</v>
      </c>
      <c r="C11619" s="34">
        <v>0.97916666666666696</v>
      </c>
      <c r="D11619" s="16" t="s">
        <v>18</v>
      </c>
      <c r="E11619" s="35" t="s">
        <v>17</v>
      </c>
      <c r="F11619" s="50">
        <f>IF(COUNTIF('リスト（不使用）'!$A$5:$A$6,単年カーブ!$A$1),"希望数量入力ください",'単年（2027年度）'!$E$12*単年カーブ!$R$3+'単年（2027年度）'!$E$12*(1-単年カーブ!$R$3)*単年カーブ!Q11619)</f>
        <v>0</v>
      </c>
      <c r="G11619" s="47">
        <f t="shared" si="1271"/>
        <v>0</v>
      </c>
      <c r="M11619">
        <f t="shared" si="1272"/>
        <v>11</v>
      </c>
      <c r="N11619">
        <f>IF(OR(WEEKDAY(A11619)=1,WEEKDAY(A11619)=7,COUNTIF('2027祝日等（不使用）'!$A$1:$A$20,単年カーブ!A11619)=1),0,1)</f>
        <v>0</v>
      </c>
      <c r="O11619">
        <f t="shared" si="1268"/>
        <v>48</v>
      </c>
      <c r="P11619">
        <f t="shared" si="1273"/>
        <v>0</v>
      </c>
      <c r="Q11619">
        <f t="shared" si="1274"/>
        <v>0</v>
      </c>
    </row>
    <row r="11620" spans="1:17" ht="19.5" x14ac:dyDescent="0.4">
      <c r="A11620" s="33">
        <f t="shared" si="1269"/>
        <v>46720</v>
      </c>
      <c r="B11620" s="27" t="str">
        <f t="shared" si="1270"/>
        <v>(月)</v>
      </c>
      <c r="C11620" s="34">
        <v>0</v>
      </c>
      <c r="D11620" s="16" t="s">
        <v>18</v>
      </c>
      <c r="E11620" s="35">
        <v>2.0833333333333332E-2</v>
      </c>
      <c r="F11620" s="50">
        <f>IF(COUNTIF('リスト（不使用）'!$A$5:$A$6,単年カーブ!$A$1),"希望数量入力ください",'単年（2027年度）'!$E$12*単年カーブ!$R$3+'単年（2027年度）'!$E$12*(1-単年カーブ!$R$3)*単年カーブ!Q11620)</f>
        <v>0</v>
      </c>
      <c r="G11620" s="47">
        <f t="shared" si="1271"/>
        <v>0</v>
      </c>
      <c r="M11620">
        <f t="shared" si="1272"/>
        <v>11</v>
      </c>
      <c r="N11620">
        <f>IF(OR(WEEKDAY(A11620)=1,WEEKDAY(A11620)=7,COUNTIF('2027祝日等（不使用）'!$A$1:$A$20,単年カーブ!A11620)=1),0,1)</f>
        <v>1</v>
      </c>
      <c r="O11620">
        <f t="shared" si="1268"/>
        <v>1</v>
      </c>
      <c r="P11620">
        <f t="shared" si="1273"/>
        <v>0</v>
      </c>
      <c r="Q11620">
        <f t="shared" si="1274"/>
        <v>0</v>
      </c>
    </row>
    <row r="11621" spans="1:17" ht="19.5" x14ac:dyDescent="0.4">
      <c r="A11621" s="33">
        <f t="shared" si="1269"/>
        <v>46720</v>
      </c>
      <c r="B11621" s="27" t="str">
        <f t="shared" si="1270"/>
        <v>(月)</v>
      </c>
      <c r="C11621" s="34">
        <v>2.0833333333333332E-2</v>
      </c>
      <c r="D11621" s="16" t="s">
        <v>18</v>
      </c>
      <c r="E11621" s="35">
        <v>4.1666666666666664E-2</v>
      </c>
      <c r="F11621" s="50">
        <f>IF(COUNTIF('リスト（不使用）'!$A$5:$A$6,単年カーブ!$A$1),"希望数量入力ください",'単年（2027年度）'!$E$12*単年カーブ!$R$3+'単年（2027年度）'!$E$12*(1-単年カーブ!$R$3)*単年カーブ!Q11621)</f>
        <v>0</v>
      </c>
      <c r="G11621" s="47">
        <f t="shared" si="1271"/>
        <v>0</v>
      </c>
      <c r="M11621">
        <f t="shared" si="1272"/>
        <v>11</v>
      </c>
      <c r="N11621">
        <f>IF(OR(WEEKDAY(A11621)=1,WEEKDAY(A11621)=7,COUNTIF('2027祝日等（不使用）'!$A$1:$A$20,単年カーブ!A11621)=1),0,1)</f>
        <v>1</v>
      </c>
      <c r="O11621">
        <f t="shared" si="1268"/>
        <v>2</v>
      </c>
      <c r="P11621">
        <f t="shared" si="1273"/>
        <v>0</v>
      </c>
      <c r="Q11621">
        <f t="shared" si="1274"/>
        <v>0</v>
      </c>
    </row>
    <row r="11622" spans="1:17" ht="19.5" x14ac:dyDescent="0.4">
      <c r="A11622" s="33">
        <f t="shared" si="1269"/>
        <v>46720</v>
      </c>
      <c r="B11622" s="27" t="str">
        <f t="shared" si="1270"/>
        <v>(月)</v>
      </c>
      <c r="C11622" s="34">
        <v>4.1666666666666664E-2</v>
      </c>
      <c r="D11622" s="16" t="s">
        <v>18</v>
      </c>
      <c r="E11622" s="35">
        <v>6.25E-2</v>
      </c>
      <c r="F11622" s="50">
        <f>IF(COUNTIF('リスト（不使用）'!$A$5:$A$6,単年カーブ!$A$1),"希望数量入力ください",'単年（2027年度）'!$E$12*単年カーブ!$R$3+'単年（2027年度）'!$E$12*(1-単年カーブ!$R$3)*単年カーブ!Q11622)</f>
        <v>0</v>
      </c>
      <c r="G11622" s="47">
        <f t="shared" si="1271"/>
        <v>0</v>
      </c>
      <c r="M11622">
        <f t="shared" si="1272"/>
        <v>11</v>
      </c>
      <c r="N11622">
        <f>IF(OR(WEEKDAY(A11622)=1,WEEKDAY(A11622)=7,COUNTIF('2027祝日等（不使用）'!$A$1:$A$20,単年カーブ!A11622)=1),0,1)</f>
        <v>1</v>
      </c>
      <c r="O11622">
        <f t="shared" si="1268"/>
        <v>3</v>
      </c>
      <c r="P11622">
        <f t="shared" si="1273"/>
        <v>0</v>
      </c>
      <c r="Q11622">
        <f t="shared" si="1274"/>
        <v>0</v>
      </c>
    </row>
    <row r="11623" spans="1:17" ht="19.5" x14ac:dyDescent="0.4">
      <c r="A11623" s="33">
        <f t="shared" si="1269"/>
        <v>46720</v>
      </c>
      <c r="B11623" s="27" t="str">
        <f t="shared" si="1270"/>
        <v>(月)</v>
      </c>
      <c r="C11623" s="34">
        <v>6.25E-2</v>
      </c>
      <c r="D11623" s="16" t="s">
        <v>18</v>
      </c>
      <c r="E11623" s="35">
        <v>8.3333333333333301E-2</v>
      </c>
      <c r="F11623" s="50">
        <f>IF(COUNTIF('リスト（不使用）'!$A$5:$A$6,単年カーブ!$A$1),"希望数量入力ください",'単年（2027年度）'!$E$12*単年カーブ!$R$3+'単年（2027年度）'!$E$12*(1-単年カーブ!$R$3)*単年カーブ!Q11623)</f>
        <v>0</v>
      </c>
      <c r="G11623" s="47">
        <f t="shared" si="1271"/>
        <v>0</v>
      </c>
      <c r="M11623">
        <f t="shared" si="1272"/>
        <v>11</v>
      </c>
      <c r="N11623">
        <f>IF(OR(WEEKDAY(A11623)=1,WEEKDAY(A11623)=7,COUNTIF('2027祝日等（不使用）'!$A$1:$A$20,単年カーブ!A11623)=1),0,1)</f>
        <v>1</v>
      </c>
      <c r="O11623">
        <f t="shared" si="1268"/>
        <v>4</v>
      </c>
      <c r="P11623">
        <f t="shared" si="1273"/>
        <v>0</v>
      </c>
      <c r="Q11623">
        <f t="shared" si="1274"/>
        <v>0</v>
      </c>
    </row>
    <row r="11624" spans="1:17" ht="19.5" x14ac:dyDescent="0.4">
      <c r="A11624" s="33">
        <f t="shared" si="1269"/>
        <v>46720</v>
      </c>
      <c r="B11624" s="27" t="str">
        <f t="shared" si="1270"/>
        <v>(月)</v>
      </c>
      <c r="C11624" s="34">
        <v>8.3333333333333301E-2</v>
      </c>
      <c r="D11624" s="16" t="s">
        <v>18</v>
      </c>
      <c r="E11624" s="35">
        <v>0.104166666666667</v>
      </c>
      <c r="F11624" s="50">
        <f>IF(COUNTIF('リスト（不使用）'!$A$5:$A$6,単年カーブ!$A$1),"希望数量入力ください",'単年（2027年度）'!$E$12*単年カーブ!$R$3+'単年（2027年度）'!$E$12*(1-単年カーブ!$R$3)*単年カーブ!Q11624)</f>
        <v>0</v>
      </c>
      <c r="G11624" s="47">
        <f t="shared" si="1271"/>
        <v>0</v>
      </c>
      <c r="M11624">
        <f t="shared" si="1272"/>
        <v>11</v>
      </c>
      <c r="N11624">
        <f>IF(OR(WEEKDAY(A11624)=1,WEEKDAY(A11624)=7,COUNTIF('2027祝日等（不使用）'!$A$1:$A$20,単年カーブ!A11624)=1),0,1)</f>
        <v>1</v>
      </c>
      <c r="O11624">
        <f t="shared" si="1268"/>
        <v>5</v>
      </c>
      <c r="P11624">
        <f t="shared" si="1273"/>
        <v>0</v>
      </c>
      <c r="Q11624">
        <f t="shared" si="1274"/>
        <v>0</v>
      </c>
    </row>
    <row r="11625" spans="1:17" ht="19.5" x14ac:dyDescent="0.4">
      <c r="A11625" s="33">
        <f t="shared" si="1269"/>
        <v>46720</v>
      </c>
      <c r="B11625" s="27" t="str">
        <f t="shared" si="1270"/>
        <v>(月)</v>
      </c>
      <c r="C11625" s="34">
        <v>0.104166666666667</v>
      </c>
      <c r="D11625" s="16" t="s">
        <v>18</v>
      </c>
      <c r="E11625" s="35">
        <v>0.125</v>
      </c>
      <c r="F11625" s="50">
        <f>IF(COUNTIF('リスト（不使用）'!$A$5:$A$6,単年カーブ!$A$1),"希望数量入力ください",'単年（2027年度）'!$E$12*単年カーブ!$R$3+'単年（2027年度）'!$E$12*(1-単年カーブ!$R$3)*単年カーブ!Q11625)</f>
        <v>0</v>
      </c>
      <c r="G11625" s="47">
        <f t="shared" si="1271"/>
        <v>0</v>
      </c>
      <c r="M11625">
        <f t="shared" si="1272"/>
        <v>11</v>
      </c>
      <c r="N11625">
        <f>IF(OR(WEEKDAY(A11625)=1,WEEKDAY(A11625)=7,COUNTIF('2027祝日等（不使用）'!$A$1:$A$20,単年カーブ!A11625)=1),0,1)</f>
        <v>1</v>
      </c>
      <c r="O11625">
        <f t="shared" si="1268"/>
        <v>6</v>
      </c>
      <c r="P11625">
        <f t="shared" si="1273"/>
        <v>0</v>
      </c>
      <c r="Q11625">
        <f t="shared" si="1274"/>
        <v>0</v>
      </c>
    </row>
    <row r="11626" spans="1:17" ht="19.5" x14ac:dyDescent="0.4">
      <c r="A11626" s="33">
        <f t="shared" si="1269"/>
        <v>46720</v>
      </c>
      <c r="B11626" s="27" t="str">
        <f t="shared" si="1270"/>
        <v>(月)</v>
      </c>
      <c r="C11626" s="34">
        <v>0.125</v>
      </c>
      <c r="D11626" s="16" t="s">
        <v>18</v>
      </c>
      <c r="E11626" s="35">
        <v>0.14583333333333301</v>
      </c>
      <c r="F11626" s="50">
        <f>IF(COUNTIF('リスト（不使用）'!$A$5:$A$6,単年カーブ!$A$1),"希望数量入力ください",'単年（2027年度）'!$E$12*単年カーブ!$R$3+'単年（2027年度）'!$E$12*(1-単年カーブ!$R$3)*単年カーブ!Q11626)</f>
        <v>0</v>
      </c>
      <c r="G11626" s="47">
        <f t="shared" si="1271"/>
        <v>0</v>
      </c>
      <c r="M11626">
        <f t="shared" si="1272"/>
        <v>11</v>
      </c>
      <c r="N11626">
        <f>IF(OR(WEEKDAY(A11626)=1,WEEKDAY(A11626)=7,COUNTIF('2027祝日等（不使用）'!$A$1:$A$20,単年カーブ!A11626)=1),0,1)</f>
        <v>1</v>
      </c>
      <c r="O11626">
        <f t="shared" si="1268"/>
        <v>7</v>
      </c>
      <c r="P11626">
        <f t="shared" si="1273"/>
        <v>0</v>
      </c>
      <c r="Q11626">
        <f t="shared" si="1274"/>
        <v>0</v>
      </c>
    </row>
    <row r="11627" spans="1:17" ht="19.5" x14ac:dyDescent="0.4">
      <c r="A11627" s="33">
        <f t="shared" si="1269"/>
        <v>46720</v>
      </c>
      <c r="B11627" s="27" t="str">
        <f t="shared" si="1270"/>
        <v>(月)</v>
      </c>
      <c r="C11627" s="34">
        <v>0.14583333333333301</v>
      </c>
      <c r="D11627" s="16" t="s">
        <v>18</v>
      </c>
      <c r="E11627" s="35">
        <v>0.16666666666666699</v>
      </c>
      <c r="F11627" s="50">
        <f>IF(COUNTIF('リスト（不使用）'!$A$5:$A$6,単年カーブ!$A$1),"希望数量入力ください",'単年（2027年度）'!$E$12*単年カーブ!$R$3+'単年（2027年度）'!$E$12*(1-単年カーブ!$R$3)*単年カーブ!Q11627)</f>
        <v>0</v>
      </c>
      <c r="G11627" s="47">
        <f t="shared" si="1271"/>
        <v>0</v>
      </c>
      <c r="M11627">
        <f t="shared" si="1272"/>
        <v>11</v>
      </c>
      <c r="N11627">
        <f>IF(OR(WEEKDAY(A11627)=1,WEEKDAY(A11627)=7,COUNTIF('2027祝日等（不使用）'!$A$1:$A$20,単年カーブ!A11627)=1),0,1)</f>
        <v>1</v>
      </c>
      <c r="O11627">
        <f t="shared" si="1268"/>
        <v>8</v>
      </c>
      <c r="P11627">
        <f t="shared" si="1273"/>
        <v>0</v>
      </c>
      <c r="Q11627">
        <f t="shared" si="1274"/>
        <v>0</v>
      </c>
    </row>
    <row r="11628" spans="1:17" ht="19.5" x14ac:dyDescent="0.4">
      <c r="A11628" s="33">
        <f t="shared" si="1269"/>
        <v>46720</v>
      </c>
      <c r="B11628" s="27" t="str">
        <f t="shared" si="1270"/>
        <v>(月)</v>
      </c>
      <c r="C11628" s="34">
        <v>0.16666666666666699</v>
      </c>
      <c r="D11628" s="16" t="s">
        <v>18</v>
      </c>
      <c r="E11628" s="35">
        <v>0.1875</v>
      </c>
      <c r="F11628" s="50">
        <f>IF(COUNTIF('リスト（不使用）'!$A$5:$A$6,単年カーブ!$A$1),"希望数量入力ください",'単年（2027年度）'!$E$12*単年カーブ!$R$3+'単年（2027年度）'!$E$12*(1-単年カーブ!$R$3)*単年カーブ!Q11628)</f>
        <v>0</v>
      </c>
      <c r="G11628" s="47">
        <f t="shared" si="1271"/>
        <v>0</v>
      </c>
      <c r="M11628">
        <f t="shared" si="1272"/>
        <v>11</v>
      </c>
      <c r="N11628">
        <f>IF(OR(WEEKDAY(A11628)=1,WEEKDAY(A11628)=7,COUNTIF('2027祝日等（不使用）'!$A$1:$A$20,単年カーブ!A11628)=1),0,1)</f>
        <v>1</v>
      </c>
      <c r="O11628">
        <f t="shared" si="1268"/>
        <v>9</v>
      </c>
      <c r="P11628">
        <f t="shared" si="1273"/>
        <v>0</v>
      </c>
      <c r="Q11628">
        <f t="shared" si="1274"/>
        <v>0</v>
      </c>
    </row>
    <row r="11629" spans="1:17" ht="19.5" x14ac:dyDescent="0.4">
      <c r="A11629" s="33">
        <f t="shared" si="1269"/>
        <v>46720</v>
      </c>
      <c r="B11629" s="27" t="str">
        <f t="shared" si="1270"/>
        <v>(月)</v>
      </c>
      <c r="C11629" s="34">
        <v>0.1875</v>
      </c>
      <c r="D11629" s="16" t="s">
        <v>18</v>
      </c>
      <c r="E11629" s="35">
        <v>0.20833333333333301</v>
      </c>
      <c r="F11629" s="50">
        <f>IF(COUNTIF('リスト（不使用）'!$A$5:$A$6,単年カーブ!$A$1),"希望数量入力ください",'単年（2027年度）'!$E$12*単年カーブ!$R$3+'単年（2027年度）'!$E$12*(1-単年カーブ!$R$3)*単年カーブ!Q11629)</f>
        <v>0</v>
      </c>
      <c r="G11629" s="47">
        <f t="shared" si="1271"/>
        <v>0</v>
      </c>
      <c r="M11629">
        <f t="shared" si="1272"/>
        <v>11</v>
      </c>
      <c r="N11629">
        <f>IF(OR(WEEKDAY(A11629)=1,WEEKDAY(A11629)=7,COUNTIF('2027祝日等（不使用）'!$A$1:$A$20,単年カーブ!A11629)=1),0,1)</f>
        <v>1</v>
      </c>
      <c r="O11629">
        <f t="shared" si="1268"/>
        <v>10</v>
      </c>
      <c r="P11629">
        <f t="shared" si="1273"/>
        <v>0</v>
      </c>
      <c r="Q11629">
        <f t="shared" si="1274"/>
        <v>0</v>
      </c>
    </row>
    <row r="11630" spans="1:17" ht="19.5" x14ac:dyDescent="0.4">
      <c r="A11630" s="33">
        <f t="shared" si="1269"/>
        <v>46720</v>
      </c>
      <c r="B11630" s="27" t="str">
        <f t="shared" si="1270"/>
        <v>(月)</v>
      </c>
      <c r="C11630" s="34">
        <v>0.20833333333333301</v>
      </c>
      <c r="D11630" s="16" t="s">
        <v>18</v>
      </c>
      <c r="E11630" s="35">
        <v>0.22916666666666699</v>
      </c>
      <c r="F11630" s="50">
        <f>IF(COUNTIF('リスト（不使用）'!$A$5:$A$6,単年カーブ!$A$1),"希望数量入力ください",'単年（2027年度）'!$E$12*単年カーブ!$R$3+'単年（2027年度）'!$E$12*(1-単年カーブ!$R$3)*単年カーブ!Q11630)</f>
        <v>0</v>
      </c>
      <c r="G11630" s="47">
        <f t="shared" si="1271"/>
        <v>0</v>
      </c>
      <c r="M11630">
        <f t="shared" si="1272"/>
        <v>11</v>
      </c>
      <c r="N11630">
        <f>IF(OR(WEEKDAY(A11630)=1,WEEKDAY(A11630)=7,COUNTIF('2027祝日等（不使用）'!$A$1:$A$20,単年カーブ!A11630)=1),0,1)</f>
        <v>1</v>
      </c>
      <c r="O11630">
        <f t="shared" si="1268"/>
        <v>11</v>
      </c>
      <c r="P11630">
        <f t="shared" si="1273"/>
        <v>0</v>
      </c>
      <c r="Q11630">
        <f t="shared" si="1274"/>
        <v>0</v>
      </c>
    </row>
    <row r="11631" spans="1:17" ht="19.5" x14ac:dyDescent="0.4">
      <c r="A11631" s="33">
        <f t="shared" si="1269"/>
        <v>46720</v>
      </c>
      <c r="B11631" s="27" t="str">
        <f t="shared" si="1270"/>
        <v>(月)</v>
      </c>
      <c r="C11631" s="34">
        <v>0.22916666666666699</v>
      </c>
      <c r="D11631" s="16" t="s">
        <v>18</v>
      </c>
      <c r="E11631" s="35">
        <v>0.25</v>
      </c>
      <c r="F11631" s="50">
        <f>IF(COUNTIF('リスト（不使用）'!$A$5:$A$6,単年カーブ!$A$1),"希望数量入力ください",'単年（2027年度）'!$E$12*単年カーブ!$R$3+'単年（2027年度）'!$E$12*(1-単年カーブ!$R$3)*単年カーブ!Q11631)</f>
        <v>0</v>
      </c>
      <c r="G11631" s="47">
        <f t="shared" si="1271"/>
        <v>0</v>
      </c>
      <c r="M11631">
        <f t="shared" si="1272"/>
        <v>11</v>
      </c>
      <c r="N11631">
        <f>IF(OR(WEEKDAY(A11631)=1,WEEKDAY(A11631)=7,COUNTIF('2027祝日等（不使用）'!$A$1:$A$20,単年カーブ!A11631)=1),0,1)</f>
        <v>1</v>
      </c>
      <c r="O11631">
        <f t="shared" si="1268"/>
        <v>12</v>
      </c>
      <c r="P11631">
        <f t="shared" si="1273"/>
        <v>0</v>
      </c>
      <c r="Q11631">
        <f t="shared" si="1274"/>
        <v>0</v>
      </c>
    </row>
    <row r="11632" spans="1:17" ht="19.5" x14ac:dyDescent="0.4">
      <c r="A11632" s="33">
        <f t="shared" si="1269"/>
        <v>46720</v>
      </c>
      <c r="B11632" s="27" t="str">
        <f t="shared" si="1270"/>
        <v>(月)</v>
      </c>
      <c r="C11632" s="34">
        <v>0.25</v>
      </c>
      <c r="D11632" s="16" t="s">
        <v>18</v>
      </c>
      <c r="E11632" s="35">
        <v>0.27083333333333298</v>
      </c>
      <c r="F11632" s="50">
        <f>IF(COUNTIF('リスト（不使用）'!$A$5:$A$6,単年カーブ!$A$1),"希望数量入力ください",'単年（2027年度）'!$E$12*単年カーブ!$R$3+'単年（2027年度）'!$E$12*(1-単年カーブ!$R$3)*単年カーブ!Q11632)</f>
        <v>0</v>
      </c>
      <c r="G11632" s="47">
        <f t="shared" si="1271"/>
        <v>0</v>
      </c>
      <c r="M11632">
        <f t="shared" si="1272"/>
        <v>11</v>
      </c>
      <c r="N11632">
        <f>IF(OR(WEEKDAY(A11632)=1,WEEKDAY(A11632)=7,COUNTIF('2027祝日等（不使用）'!$A$1:$A$20,単年カーブ!A11632)=1),0,1)</f>
        <v>1</v>
      </c>
      <c r="O11632">
        <f t="shared" si="1268"/>
        <v>13</v>
      </c>
      <c r="P11632">
        <f t="shared" si="1273"/>
        <v>0</v>
      </c>
      <c r="Q11632">
        <f t="shared" si="1274"/>
        <v>0</v>
      </c>
    </row>
    <row r="11633" spans="1:17" ht="19.5" x14ac:dyDescent="0.4">
      <c r="A11633" s="33">
        <f t="shared" si="1269"/>
        <v>46720</v>
      </c>
      <c r="B11633" s="27" t="str">
        <f t="shared" si="1270"/>
        <v>(月)</v>
      </c>
      <c r="C11633" s="34">
        <v>0.27083333333333298</v>
      </c>
      <c r="D11633" s="16" t="s">
        <v>18</v>
      </c>
      <c r="E11633" s="35">
        <v>0.29166666666666702</v>
      </c>
      <c r="F11633" s="50">
        <f>IF(COUNTIF('リスト（不使用）'!$A$5:$A$6,単年カーブ!$A$1),"希望数量入力ください",'単年（2027年度）'!$E$12*単年カーブ!$R$3+'単年（2027年度）'!$E$12*(1-単年カーブ!$R$3)*単年カーブ!Q11633)</f>
        <v>0</v>
      </c>
      <c r="G11633" s="47">
        <f t="shared" si="1271"/>
        <v>0</v>
      </c>
      <c r="M11633">
        <f t="shared" si="1272"/>
        <v>11</v>
      </c>
      <c r="N11633">
        <f>IF(OR(WEEKDAY(A11633)=1,WEEKDAY(A11633)=7,COUNTIF('2027祝日等（不使用）'!$A$1:$A$20,単年カーブ!A11633)=1),0,1)</f>
        <v>1</v>
      </c>
      <c r="O11633">
        <f t="shared" si="1268"/>
        <v>14</v>
      </c>
      <c r="P11633">
        <f t="shared" si="1273"/>
        <v>0</v>
      </c>
      <c r="Q11633">
        <f t="shared" si="1274"/>
        <v>0</v>
      </c>
    </row>
    <row r="11634" spans="1:17" ht="19.5" x14ac:dyDescent="0.4">
      <c r="A11634" s="33">
        <f t="shared" si="1269"/>
        <v>46720</v>
      </c>
      <c r="B11634" s="27" t="str">
        <f t="shared" si="1270"/>
        <v>(月)</v>
      </c>
      <c r="C11634" s="34">
        <v>0.29166666666666702</v>
      </c>
      <c r="D11634" s="16" t="s">
        <v>18</v>
      </c>
      <c r="E11634" s="35">
        <v>0.3125</v>
      </c>
      <c r="F11634" s="50">
        <f>IF(COUNTIF('リスト（不使用）'!$A$5:$A$6,単年カーブ!$A$1),"希望数量入力ください",'単年（2027年度）'!$E$12*単年カーブ!$R$3+'単年（2027年度）'!$E$12*(1-単年カーブ!$R$3)*単年カーブ!Q11634)</f>
        <v>0</v>
      </c>
      <c r="G11634" s="47">
        <f t="shared" si="1271"/>
        <v>0</v>
      </c>
      <c r="M11634">
        <f t="shared" si="1272"/>
        <v>11</v>
      </c>
      <c r="N11634">
        <f>IF(OR(WEEKDAY(A11634)=1,WEEKDAY(A11634)=7,COUNTIF('2027祝日等（不使用）'!$A$1:$A$20,単年カーブ!A11634)=1),0,1)</f>
        <v>1</v>
      </c>
      <c r="O11634">
        <f t="shared" si="1268"/>
        <v>15</v>
      </c>
      <c r="P11634">
        <f t="shared" si="1273"/>
        <v>0</v>
      </c>
      <c r="Q11634">
        <f t="shared" si="1274"/>
        <v>0</v>
      </c>
    </row>
    <row r="11635" spans="1:17" ht="19.5" x14ac:dyDescent="0.4">
      <c r="A11635" s="33">
        <f t="shared" si="1269"/>
        <v>46720</v>
      </c>
      <c r="B11635" s="27" t="str">
        <f t="shared" si="1270"/>
        <v>(月)</v>
      </c>
      <c r="C11635" s="34">
        <v>0.3125</v>
      </c>
      <c r="D11635" s="16" t="s">
        <v>18</v>
      </c>
      <c r="E11635" s="35">
        <v>0.33333333333333298</v>
      </c>
      <c r="F11635" s="50">
        <f>IF(COUNTIF('リスト（不使用）'!$A$5:$A$6,単年カーブ!$A$1),"希望数量入力ください",'単年（2027年度）'!$E$12*単年カーブ!$R$3+'単年（2027年度）'!$E$12*(1-単年カーブ!$R$3)*単年カーブ!Q11635)</f>
        <v>0</v>
      </c>
      <c r="G11635" s="47">
        <f t="shared" si="1271"/>
        <v>0</v>
      </c>
      <c r="M11635">
        <f t="shared" si="1272"/>
        <v>11</v>
      </c>
      <c r="N11635">
        <f>IF(OR(WEEKDAY(A11635)=1,WEEKDAY(A11635)=7,COUNTIF('2027祝日等（不使用）'!$A$1:$A$20,単年カーブ!A11635)=1),0,1)</f>
        <v>1</v>
      </c>
      <c r="O11635">
        <f t="shared" si="1268"/>
        <v>16</v>
      </c>
      <c r="P11635">
        <f t="shared" si="1273"/>
        <v>0</v>
      </c>
      <c r="Q11635">
        <f t="shared" si="1274"/>
        <v>0</v>
      </c>
    </row>
    <row r="11636" spans="1:17" ht="19.5" x14ac:dyDescent="0.4">
      <c r="A11636" s="33">
        <f t="shared" si="1269"/>
        <v>46720</v>
      </c>
      <c r="B11636" s="27" t="str">
        <f t="shared" si="1270"/>
        <v>(月)</v>
      </c>
      <c r="C11636" s="34">
        <v>0.33333333333333298</v>
      </c>
      <c r="D11636" s="16" t="s">
        <v>18</v>
      </c>
      <c r="E11636" s="35">
        <v>0.35416666666666702</v>
      </c>
      <c r="F11636" s="50">
        <f>IF(COUNTIF('リスト（不使用）'!$A$5:$A$6,単年カーブ!$A$1),"希望数量入力ください",'単年（2027年度）'!$E$12*単年カーブ!$R$3+'単年（2027年度）'!$E$12*(1-単年カーブ!$R$3)*単年カーブ!Q11636)</f>
        <v>0</v>
      </c>
      <c r="G11636" s="47">
        <f t="shared" si="1271"/>
        <v>0</v>
      </c>
      <c r="M11636">
        <f t="shared" si="1272"/>
        <v>11</v>
      </c>
      <c r="N11636">
        <f>IF(OR(WEEKDAY(A11636)=1,WEEKDAY(A11636)=7,COUNTIF('2027祝日等（不使用）'!$A$1:$A$20,単年カーブ!A11636)=1),0,1)</f>
        <v>1</v>
      </c>
      <c r="O11636">
        <f t="shared" ref="O11636:O11699" si="1275">O11588</f>
        <v>17</v>
      </c>
      <c r="P11636">
        <f t="shared" si="1273"/>
        <v>1</v>
      </c>
      <c r="Q11636">
        <f t="shared" si="1274"/>
        <v>1</v>
      </c>
    </row>
    <row r="11637" spans="1:17" ht="19.5" x14ac:dyDescent="0.4">
      <c r="A11637" s="33">
        <f t="shared" si="1269"/>
        <v>46720</v>
      </c>
      <c r="B11637" s="27" t="str">
        <f t="shared" si="1270"/>
        <v>(月)</v>
      </c>
      <c r="C11637" s="34">
        <v>0.35416666666666702</v>
      </c>
      <c r="D11637" s="16" t="s">
        <v>18</v>
      </c>
      <c r="E11637" s="35">
        <v>0.375</v>
      </c>
      <c r="F11637" s="50">
        <f>IF(COUNTIF('リスト（不使用）'!$A$5:$A$6,単年カーブ!$A$1),"希望数量入力ください",'単年（2027年度）'!$E$12*単年カーブ!$R$3+'単年（2027年度）'!$E$12*(1-単年カーブ!$R$3)*単年カーブ!Q11637)</f>
        <v>0</v>
      </c>
      <c r="G11637" s="47">
        <f t="shared" si="1271"/>
        <v>0</v>
      </c>
      <c r="M11637">
        <f t="shared" si="1272"/>
        <v>11</v>
      </c>
      <c r="N11637">
        <f>IF(OR(WEEKDAY(A11637)=1,WEEKDAY(A11637)=7,COUNTIF('2027祝日等（不使用）'!$A$1:$A$20,単年カーブ!A11637)=1),0,1)</f>
        <v>1</v>
      </c>
      <c r="O11637">
        <f t="shared" si="1275"/>
        <v>18</v>
      </c>
      <c r="P11637">
        <f t="shared" si="1273"/>
        <v>1</v>
      </c>
      <c r="Q11637">
        <f t="shared" si="1274"/>
        <v>1</v>
      </c>
    </row>
    <row r="11638" spans="1:17" ht="19.5" x14ac:dyDescent="0.4">
      <c r="A11638" s="33">
        <f t="shared" si="1269"/>
        <v>46720</v>
      </c>
      <c r="B11638" s="27" t="str">
        <f t="shared" si="1270"/>
        <v>(月)</v>
      </c>
      <c r="C11638" s="34">
        <v>0.375</v>
      </c>
      <c r="D11638" s="16" t="s">
        <v>18</v>
      </c>
      <c r="E11638" s="35">
        <v>0.39583333333333298</v>
      </c>
      <c r="F11638" s="50">
        <f>IF(COUNTIF('リスト（不使用）'!$A$5:$A$6,単年カーブ!$A$1),"希望数量入力ください",'単年（2027年度）'!$E$12*単年カーブ!$R$3+'単年（2027年度）'!$E$12*(1-単年カーブ!$R$3)*単年カーブ!Q11638)</f>
        <v>0</v>
      </c>
      <c r="G11638" s="47">
        <f t="shared" si="1271"/>
        <v>0</v>
      </c>
      <c r="M11638">
        <f t="shared" si="1272"/>
        <v>11</v>
      </c>
      <c r="N11638">
        <f>IF(OR(WEEKDAY(A11638)=1,WEEKDAY(A11638)=7,COUNTIF('2027祝日等（不使用）'!$A$1:$A$20,単年カーブ!A11638)=1),0,1)</f>
        <v>1</v>
      </c>
      <c r="O11638">
        <f t="shared" si="1275"/>
        <v>19</v>
      </c>
      <c r="P11638">
        <f t="shared" si="1273"/>
        <v>1</v>
      </c>
      <c r="Q11638">
        <f t="shared" si="1274"/>
        <v>1</v>
      </c>
    </row>
    <row r="11639" spans="1:17" ht="19.5" x14ac:dyDescent="0.4">
      <c r="A11639" s="33">
        <f t="shared" si="1269"/>
        <v>46720</v>
      </c>
      <c r="B11639" s="27" t="str">
        <f t="shared" si="1270"/>
        <v>(月)</v>
      </c>
      <c r="C11639" s="34">
        <v>0.39583333333333298</v>
      </c>
      <c r="D11639" s="16" t="s">
        <v>18</v>
      </c>
      <c r="E11639" s="35">
        <v>0.41666666666666702</v>
      </c>
      <c r="F11639" s="50">
        <f>IF(COUNTIF('リスト（不使用）'!$A$5:$A$6,単年カーブ!$A$1),"希望数量入力ください",'単年（2027年度）'!$E$12*単年カーブ!$R$3+'単年（2027年度）'!$E$12*(1-単年カーブ!$R$3)*単年カーブ!Q11639)</f>
        <v>0</v>
      </c>
      <c r="G11639" s="47">
        <f t="shared" si="1271"/>
        <v>0</v>
      </c>
      <c r="M11639">
        <f t="shared" si="1272"/>
        <v>11</v>
      </c>
      <c r="N11639">
        <f>IF(OR(WEEKDAY(A11639)=1,WEEKDAY(A11639)=7,COUNTIF('2027祝日等（不使用）'!$A$1:$A$20,単年カーブ!A11639)=1),0,1)</f>
        <v>1</v>
      </c>
      <c r="O11639">
        <f t="shared" si="1275"/>
        <v>20</v>
      </c>
      <c r="P11639">
        <f t="shared" si="1273"/>
        <v>1</v>
      </c>
      <c r="Q11639">
        <f t="shared" si="1274"/>
        <v>1</v>
      </c>
    </row>
    <row r="11640" spans="1:17" ht="19.5" x14ac:dyDescent="0.4">
      <c r="A11640" s="33">
        <f t="shared" si="1269"/>
        <v>46720</v>
      </c>
      <c r="B11640" s="27" t="str">
        <f t="shared" si="1270"/>
        <v>(月)</v>
      </c>
      <c r="C11640" s="34">
        <v>0.41666666666666702</v>
      </c>
      <c r="D11640" s="16" t="s">
        <v>18</v>
      </c>
      <c r="E11640" s="35">
        <v>0.4375</v>
      </c>
      <c r="F11640" s="50">
        <f>IF(COUNTIF('リスト（不使用）'!$A$5:$A$6,単年カーブ!$A$1),"希望数量入力ください",'単年（2027年度）'!$E$12*単年カーブ!$R$3+'単年（2027年度）'!$E$12*(1-単年カーブ!$R$3)*単年カーブ!Q11640)</f>
        <v>0</v>
      </c>
      <c r="G11640" s="47">
        <f t="shared" si="1271"/>
        <v>0</v>
      </c>
      <c r="M11640">
        <f t="shared" si="1272"/>
        <v>11</v>
      </c>
      <c r="N11640">
        <f>IF(OR(WEEKDAY(A11640)=1,WEEKDAY(A11640)=7,COUNTIF('2027祝日等（不使用）'!$A$1:$A$20,単年カーブ!A11640)=1),0,1)</f>
        <v>1</v>
      </c>
      <c r="O11640">
        <f t="shared" si="1275"/>
        <v>21</v>
      </c>
      <c r="P11640">
        <f t="shared" si="1273"/>
        <v>1</v>
      </c>
      <c r="Q11640">
        <f t="shared" si="1274"/>
        <v>1</v>
      </c>
    </row>
    <row r="11641" spans="1:17" ht="19.5" x14ac:dyDescent="0.4">
      <c r="A11641" s="33">
        <f t="shared" si="1269"/>
        <v>46720</v>
      </c>
      <c r="B11641" s="27" t="str">
        <f t="shared" si="1270"/>
        <v>(月)</v>
      </c>
      <c r="C11641" s="34">
        <v>0.4375</v>
      </c>
      <c r="D11641" s="16" t="s">
        <v>18</v>
      </c>
      <c r="E11641" s="35">
        <v>0.45833333333333298</v>
      </c>
      <c r="F11641" s="50">
        <f>IF(COUNTIF('リスト（不使用）'!$A$5:$A$6,単年カーブ!$A$1),"希望数量入力ください",'単年（2027年度）'!$E$12*単年カーブ!$R$3+'単年（2027年度）'!$E$12*(1-単年カーブ!$R$3)*単年カーブ!Q11641)</f>
        <v>0</v>
      </c>
      <c r="G11641" s="47">
        <f t="shared" si="1271"/>
        <v>0</v>
      </c>
      <c r="M11641">
        <f t="shared" si="1272"/>
        <v>11</v>
      </c>
      <c r="N11641">
        <f>IF(OR(WEEKDAY(A11641)=1,WEEKDAY(A11641)=7,COUNTIF('2027祝日等（不使用）'!$A$1:$A$20,単年カーブ!A11641)=1),0,1)</f>
        <v>1</v>
      </c>
      <c r="O11641">
        <f t="shared" si="1275"/>
        <v>22</v>
      </c>
      <c r="P11641">
        <f t="shared" si="1273"/>
        <v>1</v>
      </c>
      <c r="Q11641">
        <f t="shared" si="1274"/>
        <v>1</v>
      </c>
    </row>
    <row r="11642" spans="1:17" ht="19.5" x14ac:dyDescent="0.4">
      <c r="A11642" s="33">
        <f t="shared" ref="A11642:A11705" si="1276">A11594+1</f>
        <v>46720</v>
      </c>
      <c r="B11642" s="27" t="str">
        <f t="shared" si="1270"/>
        <v>(月)</v>
      </c>
      <c r="C11642" s="34">
        <v>0.45833333333333298</v>
      </c>
      <c r="D11642" s="16" t="s">
        <v>18</v>
      </c>
      <c r="E11642" s="35">
        <v>0.47916666666666702</v>
      </c>
      <c r="F11642" s="50">
        <f>IF(COUNTIF('リスト（不使用）'!$A$5:$A$6,単年カーブ!$A$1),"希望数量入力ください",'単年（2027年度）'!$E$12*単年カーブ!$R$3+'単年（2027年度）'!$E$12*(1-単年カーブ!$R$3)*単年カーブ!Q11642)</f>
        <v>0</v>
      </c>
      <c r="G11642" s="47">
        <f t="shared" si="1271"/>
        <v>0</v>
      </c>
      <c r="M11642">
        <f t="shared" si="1272"/>
        <v>11</v>
      </c>
      <c r="N11642">
        <f>IF(OR(WEEKDAY(A11642)=1,WEEKDAY(A11642)=7,COUNTIF('2027祝日等（不使用）'!$A$1:$A$20,単年カーブ!A11642)=1),0,1)</f>
        <v>1</v>
      </c>
      <c r="O11642">
        <f t="shared" si="1275"/>
        <v>23</v>
      </c>
      <c r="P11642">
        <f t="shared" si="1273"/>
        <v>1</v>
      </c>
      <c r="Q11642">
        <f t="shared" si="1274"/>
        <v>1</v>
      </c>
    </row>
    <row r="11643" spans="1:17" ht="19.5" x14ac:dyDescent="0.4">
      <c r="A11643" s="33">
        <f t="shared" si="1276"/>
        <v>46720</v>
      </c>
      <c r="B11643" s="27" t="str">
        <f t="shared" si="1270"/>
        <v>(月)</v>
      </c>
      <c r="C11643" s="34">
        <v>0.47916666666666702</v>
      </c>
      <c r="D11643" s="16" t="s">
        <v>18</v>
      </c>
      <c r="E11643" s="35">
        <v>0.5</v>
      </c>
      <c r="F11643" s="50">
        <f>IF(COUNTIF('リスト（不使用）'!$A$5:$A$6,単年カーブ!$A$1),"希望数量入力ください",'単年（2027年度）'!$E$12*単年カーブ!$R$3+'単年（2027年度）'!$E$12*(1-単年カーブ!$R$3)*単年カーブ!Q11643)</f>
        <v>0</v>
      </c>
      <c r="G11643" s="47">
        <f t="shared" si="1271"/>
        <v>0</v>
      </c>
      <c r="M11643">
        <f t="shared" si="1272"/>
        <v>11</v>
      </c>
      <c r="N11643">
        <f>IF(OR(WEEKDAY(A11643)=1,WEEKDAY(A11643)=7,COUNTIF('2027祝日等（不使用）'!$A$1:$A$20,単年カーブ!A11643)=1),0,1)</f>
        <v>1</v>
      </c>
      <c r="O11643">
        <f t="shared" si="1275"/>
        <v>24</v>
      </c>
      <c r="P11643">
        <f t="shared" si="1273"/>
        <v>1</v>
      </c>
      <c r="Q11643">
        <f t="shared" si="1274"/>
        <v>1</v>
      </c>
    </row>
    <row r="11644" spans="1:17" ht="19.5" x14ac:dyDescent="0.4">
      <c r="A11644" s="33">
        <f t="shared" si="1276"/>
        <v>46720</v>
      </c>
      <c r="B11644" s="27" t="str">
        <f t="shared" si="1270"/>
        <v>(月)</v>
      </c>
      <c r="C11644" s="34">
        <v>0.5</v>
      </c>
      <c r="D11644" s="16" t="s">
        <v>18</v>
      </c>
      <c r="E11644" s="35">
        <v>0.52083333333333304</v>
      </c>
      <c r="F11644" s="50">
        <f>IF(COUNTIF('リスト（不使用）'!$A$5:$A$6,単年カーブ!$A$1),"希望数量入力ください",'単年（2027年度）'!$E$12*単年カーブ!$R$3+'単年（2027年度）'!$E$12*(1-単年カーブ!$R$3)*単年カーブ!Q11644)</f>
        <v>0</v>
      </c>
      <c r="G11644" s="47">
        <f t="shared" si="1271"/>
        <v>0</v>
      </c>
      <c r="M11644">
        <f t="shared" si="1272"/>
        <v>11</v>
      </c>
      <c r="N11644">
        <f>IF(OR(WEEKDAY(A11644)=1,WEEKDAY(A11644)=7,COUNTIF('2027祝日等（不使用）'!$A$1:$A$20,単年カーブ!A11644)=1),0,1)</f>
        <v>1</v>
      </c>
      <c r="O11644">
        <f t="shared" si="1275"/>
        <v>25</v>
      </c>
      <c r="P11644">
        <f t="shared" si="1273"/>
        <v>1</v>
      </c>
      <c r="Q11644">
        <f t="shared" si="1274"/>
        <v>1</v>
      </c>
    </row>
    <row r="11645" spans="1:17" ht="19.5" x14ac:dyDescent="0.4">
      <c r="A11645" s="33">
        <f t="shared" si="1276"/>
        <v>46720</v>
      </c>
      <c r="B11645" s="27" t="str">
        <f t="shared" si="1270"/>
        <v>(月)</v>
      </c>
      <c r="C11645" s="34">
        <v>0.52083333333333304</v>
      </c>
      <c r="D11645" s="16" t="s">
        <v>18</v>
      </c>
      <c r="E11645" s="35">
        <v>0.54166666666666696</v>
      </c>
      <c r="F11645" s="50">
        <f>IF(COUNTIF('リスト（不使用）'!$A$5:$A$6,単年カーブ!$A$1),"希望数量入力ください",'単年（2027年度）'!$E$12*単年カーブ!$R$3+'単年（2027年度）'!$E$12*(1-単年カーブ!$R$3)*単年カーブ!Q11645)</f>
        <v>0</v>
      </c>
      <c r="G11645" s="47">
        <f t="shared" si="1271"/>
        <v>0</v>
      </c>
      <c r="M11645">
        <f t="shared" si="1272"/>
        <v>11</v>
      </c>
      <c r="N11645">
        <f>IF(OR(WEEKDAY(A11645)=1,WEEKDAY(A11645)=7,COUNTIF('2027祝日等（不使用）'!$A$1:$A$20,単年カーブ!A11645)=1),0,1)</f>
        <v>1</v>
      </c>
      <c r="O11645">
        <f t="shared" si="1275"/>
        <v>26</v>
      </c>
      <c r="P11645">
        <f t="shared" si="1273"/>
        <v>1</v>
      </c>
      <c r="Q11645">
        <f t="shared" si="1274"/>
        <v>1</v>
      </c>
    </row>
    <row r="11646" spans="1:17" ht="19.5" x14ac:dyDescent="0.4">
      <c r="A11646" s="33">
        <f t="shared" si="1276"/>
        <v>46720</v>
      </c>
      <c r="B11646" s="27" t="str">
        <f t="shared" si="1270"/>
        <v>(月)</v>
      </c>
      <c r="C11646" s="34">
        <v>0.54166666666666696</v>
      </c>
      <c r="D11646" s="16" t="s">
        <v>18</v>
      </c>
      <c r="E11646" s="35">
        <v>0.5625</v>
      </c>
      <c r="F11646" s="50">
        <f>IF(COUNTIF('リスト（不使用）'!$A$5:$A$6,単年カーブ!$A$1),"希望数量入力ください",'単年（2027年度）'!$E$12*単年カーブ!$R$3+'単年（2027年度）'!$E$12*(1-単年カーブ!$R$3)*単年カーブ!Q11646)</f>
        <v>0</v>
      </c>
      <c r="G11646" s="47">
        <f t="shared" si="1271"/>
        <v>0</v>
      </c>
      <c r="M11646">
        <f t="shared" si="1272"/>
        <v>11</v>
      </c>
      <c r="N11646">
        <f>IF(OR(WEEKDAY(A11646)=1,WEEKDAY(A11646)=7,COUNTIF('2027祝日等（不使用）'!$A$1:$A$20,単年カーブ!A11646)=1),0,1)</f>
        <v>1</v>
      </c>
      <c r="O11646">
        <f t="shared" si="1275"/>
        <v>27</v>
      </c>
      <c r="P11646">
        <f t="shared" si="1273"/>
        <v>1</v>
      </c>
      <c r="Q11646">
        <f t="shared" si="1274"/>
        <v>1</v>
      </c>
    </row>
    <row r="11647" spans="1:17" ht="19.5" x14ac:dyDescent="0.4">
      <c r="A11647" s="33">
        <f t="shared" si="1276"/>
        <v>46720</v>
      </c>
      <c r="B11647" s="27" t="str">
        <f t="shared" si="1270"/>
        <v>(月)</v>
      </c>
      <c r="C11647" s="34">
        <v>0.5625</v>
      </c>
      <c r="D11647" s="16" t="s">
        <v>18</v>
      </c>
      <c r="E11647" s="35">
        <v>0.58333333333333304</v>
      </c>
      <c r="F11647" s="50">
        <f>IF(COUNTIF('リスト（不使用）'!$A$5:$A$6,単年カーブ!$A$1),"希望数量入力ください",'単年（2027年度）'!$E$12*単年カーブ!$R$3+'単年（2027年度）'!$E$12*(1-単年カーブ!$R$3)*単年カーブ!Q11647)</f>
        <v>0</v>
      </c>
      <c r="G11647" s="47">
        <f t="shared" si="1271"/>
        <v>0</v>
      </c>
      <c r="M11647">
        <f t="shared" si="1272"/>
        <v>11</v>
      </c>
      <c r="N11647">
        <f>IF(OR(WEEKDAY(A11647)=1,WEEKDAY(A11647)=7,COUNTIF('2027祝日等（不使用）'!$A$1:$A$20,単年カーブ!A11647)=1),0,1)</f>
        <v>1</v>
      </c>
      <c r="O11647">
        <f t="shared" si="1275"/>
        <v>28</v>
      </c>
      <c r="P11647">
        <f t="shared" si="1273"/>
        <v>1</v>
      </c>
      <c r="Q11647">
        <f t="shared" si="1274"/>
        <v>1</v>
      </c>
    </row>
    <row r="11648" spans="1:17" ht="19.5" x14ac:dyDescent="0.4">
      <c r="A11648" s="33">
        <f t="shared" si="1276"/>
        <v>46720</v>
      </c>
      <c r="B11648" s="27" t="str">
        <f t="shared" si="1270"/>
        <v>(月)</v>
      </c>
      <c r="C11648" s="34">
        <v>0.58333333333333304</v>
      </c>
      <c r="D11648" s="16" t="s">
        <v>18</v>
      </c>
      <c r="E11648" s="35">
        <v>0.60416666666666696</v>
      </c>
      <c r="F11648" s="50">
        <f>IF(COUNTIF('リスト（不使用）'!$A$5:$A$6,単年カーブ!$A$1),"希望数量入力ください",'単年（2027年度）'!$E$12*単年カーブ!$R$3+'単年（2027年度）'!$E$12*(1-単年カーブ!$R$3)*単年カーブ!Q11648)</f>
        <v>0</v>
      </c>
      <c r="G11648" s="47">
        <f t="shared" si="1271"/>
        <v>0</v>
      </c>
      <c r="M11648">
        <f t="shared" si="1272"/>
        <v>11</v>
      </c>
      <c r="N11648">
        <f>IF(OR(WEEKDAY(A11648)=1,WEEKDAY(A11648)=7,COUNTIF('2027祝日等（不使用）'!$A$1:$A$20,単年カーブ!A11648)=1),0,1)</f>
        <v>1</v>
      </c>
      <c r="O11648">
        <f t="shared" si="1275"/>
        <v>29</v>
      </c>
      <c r="P11648">
        <f t="shared" si="1273"/>
        <v>1</v>
      </c>
      <c r="Q11648">
        <f t="shared" si="1274"/>
        <v>1</v>
      </c>
    </row>
    <row r="11649" spans="1:17" ht="19.5" x14ac:dyDescent="0.4">
      <c r="A11649" s="33">
        <f t="shared" si="1276"/>
        <v>46720</v>
      </c>
      <c r="B11649" s="27" t="str">
        <f t="shared" si="1270"/>
        <v>(月)</v>
      </c>
      <c r="C11649" s="34">
        <v>0.60416666666666696</v>
      </c>
      <c r="D11649" s="16" t="s">
        <v>18</v>
      </c>
      <c r="E11649" s="35">
        <v>0.625</v>
      </c>
      <c r="F11649" s="50">
        <f>IF(COUNTIF('リスト（不使用）'!$A$5:$A$6,単年カーブ!$A$1),"希望数量入力ください",'単年（2027年度）'!$E$12*単年カーブ!$R$3+'単年（2027年度）'!$E$12*(1-単年カーブ!$R$3)*単年カーブ!Q11649)</f>
        <v>0</v>
      </c>
      <c r="G11649" s="47">
        <f t="shared" si="1271"/>
        <v>0</v>
      </c>
      <c r="M11649">
        <f t="shared" si="1272"/>
        <v>11</v>
      </c>
      <c r="N11649">
        <f>IF(OR(WEEKDAY(A11649)=1,WEEKDAY(A11649)=7,COUNTIF('2027祝日等（不使用）'!$A$1:$A$20,単年カーブ!A11649)=1),0,1)</f>
        <v>1</v>
      </c>
      <c r="O11649">
        <f t="shared" si="1275"/>
        <v>30</v>
      </c>
      <c r="P11649">
        <f t="shared" si="1273"/>
        <v>1</v>
      </c>
      <c r="Q11649">
        <f t="shared" si="1274"/>
        <v>1</v>
      </c>
    </row>
    <row r="11650" spans="1:17" ht="19.5" x14ac:dyDescent="0.4">
      <c r="A11650" s="33">
        <f t="shared" si="1276"/>
        <v>46720</v>
      </c>
      <c r="B11650" s="27" t="str">
        <f t="shared" si="1270"/>
        <v>(月)</v>
      </c>
      <c r="C11650" s="34">
        <v>0.625</v>
      </c>
      <c r="D11650" s="16" t="s">
        <v>18</v>
      </c>
      <c r="E11650" s="35">
        <v>0.64583333333333304</v>
      </c>
      <c r="F11650" s="50">
        <f>IF(COUNTIF('リスト（不使用）'!$A$5:$A$6,単年カーブ!$A$1),"希望数量入力ください",'単年（2027年度）'!$E$12*単年カーブ!$R$3+'単年（2027年度）'!$E$12*(1-単年カーブ!$R$3)*単年カーブ!Q11650)</f>
        <v>0</v>
      </c>
      <c r="G11650" s="47">
        <f t="shared" si="1271"/>
        <v>0</v>
      </c>
      <c r="M11650">
        <f t="shared" si="1272"/>
        <v>11</v>
      </c>
      <c r="N11650">
        <f>IF(OR(WEEKDAY(A11650)=1,WEEKDAY(A11650)=7,COUNTIF('2027祝日等（不使用）'!$A$1:$A$20,単年カーブ!A11650)=1),0,1)</f>
        <v>1</v>
      </c>
      <c r="O11650">
        <f t="shared" si="1275"/>
        <v>31</v>
      </c>
      <c r="P11650">
        <f t="shared" si="1273"/>
        <v>1</v>
      </c>
      <c r="Q11650">
        <f t="shared" si="1274"/>
        <v>1</v>
      </c>
    </row>
    <row r="11651" spans="1:17" ht="19.5" x14ac:dyDescent="0.4">
      <c r="A11651" s="33">
        <f t="shared" si="1276"/>
        <v>46720</v>
      </c>
      <c r="B11651" s="27" t="str">
        <f t="shared" si="1270"/>
        <v>(月)</v>
      </c>
      <c r="C11651" s="34">
        <v>0.64583333333333304</v>
      </c>
      <c r="D11651" s="16" t="s">
        <v>18</v>
      </c>
      <c r="E11651" s="35">
        <v>0.66666666666666696</v>
      </c>
      <c r="F11651" s="50">
        <f>IF(COUNTIF('リスト（不使用）'!$A$5:$A$6,単年カーブ!$A$1),"希望数量入力ください",'単年（2027年度）'!$E$12*単年カーブ!$R$3+'単年（2027年度）'!$E$12*(1-単年カーブ!$R$3)*単年カーブ!Q11651)</f>
        <v>0</v>
      </c>
      <c r="G11651" s="47">
        <f t="shared" si="1271"/>
        <v>0</v>
      </c>
      <c r="M11651">
        <f t="shared" si="1272"/>
        <v>11</v>
      </c>
      <c r="N11651">
        <f>IF(OR(WEEKDAY(A11651)=1,WEEKDAY(A11651)=7,COUNTIF('2027祝日等（不使用）'!$A$1:$A$20,単年カーブ!A11651)=1),0,1)</f>
        <v>1</v>
      </c>
      <c r="O11651">
        <f t="shared" si="1275"/>
        <v>32</v>
      </c>
      <c r="P11651">
        <f t="shared" si="1273"/>
        <v>1</v>
      </c>
      <c r="Q11651">
        <f t="shared" si="1274"/>
        <v>1</v>
      </c>
    </row>
    <row r="11652" spans="1:17" ht="19.5" x14ac:dyDescent="0.4">
      <c r="A11652" s="33">
        <f t="shared" si="1276"/>
        <v>46720</v>
      </c>
      <c r="B11652" s="27" t="str">
        <f t="shared" ref="B11652:B11715" si="1277">TEXT(A11652,"(aaa)")</f>
        <v>(月)</v>
      </c>
      <c r="C11652" s="34">
        <v>0.66666666666666696</v>
      </c>
      <c r="D11652" s="16" t="s">
        <v>18</v>
      </c>
      <c r="E11652" s="35">
        <v>0.6875</v>
      </c>
      <c r="F11652" s="50">
        <f>IF(COUNTIF('リスト（不使用）'!$A$5:$A$6,単年カーブ!$A$1),"希望数量入力ください",'単年（2027年度）'!$E$12*単年カーブ!$R$3+'単年（2027年度）'!$E$12*(1-単年カーブ!$R$3)*単年カーブ!Q11652)</f>
        <v>0</v>
      </c>
      <c r="G11652" s="47">
        <f t="shared" ref="G11652:G11715" si="1278">F11652/2</f>
        <v>0</v>
      </c>
      <c r="M11652">
        <f t="shared" ref="M11652:M11715" si="1279">MONTH(A11652)</f>
        <v>11</v>
      </c>
      <c r="N11652">
        <f>IF(OR(WEEKDAY(A11652)=1,WEEKDAY(A11652)=7,COUNTIF('2027祝日等（不使用）'!$A$1:$A$20,単年カーブ!A11652)=1),0,1)</f>
        <v>1</v>
      </c>
      <c r="O11652">
        <f t="shared" si="1275"/>
        <v>33</v>
      </c>
      <c r="P11652">
        <f t="shared" ref="P11652:P11715" si="1280">IF(AND(O11652&gt;16,O11652&lt;41),1,0)</f>
        <v>1</v>
      </c>
      <c r="Q11652">
        <f t="shared" ref="Q11652:Q11715" si="1281">P11652*N11652</f>
        <v>1</v>
      </c>
    </row>
    <row r="11653" spans="1:17" ht="19.5" x14ac:dyDescent="0.4">
      <c r="A11653" s="33">
        <f t="shared" si="1276"/>
        <v>46720</v>
      </c>
      <c r="B11653" s="27" t="str">
        <f t="shared" si="1277"/>
        <v>(月)</v>
      </c>
      <c r="C11653" s="34">
        <v>0.6875</v>
      </c>
      <c r="D11653" s="16" t="s">
        <v>18</v>
      </c>
      <c r="E11653" s="35">
        <v>0.70833333333333304</v>
      </c>
      <c r="F11653" s="50">
        <f>IF(COUNTIF('リスト（不使用）'!$A$5:$A$6,単年カーブ!$A$1),"希望数量入力ください",'単年（2027年度）'!$E$12*単年カーブ!$R$3+'単年（2027年度）'!$E$12*(1-単年カーブ!$R$3)*単年カーブ!Q11653)</f>
        <v>0</v>
      </c>
      <c r="G11653" s="47">
        <f t="shared" si="1278"/>
        <v>0</v>
      </c>
      <c r="M11653">
        <f t="shared" si="1279"/>
        <v>11</v>
      </c>
      <c r="N11653">
        <f>IF(OR(WEEKDAY(A11653)=1,WEEKDAY(A11653)=7,COUNTIF('2027祝日等（不使用）'!$A$1:$A$20,単年カーブ!A11653)=1),0,1)</f>
        <v>1</v>
      </c>
      <c r="O11653">
        <f t="shared" si="1275"/>
        <v>34</v>
      </c>
      <c r="P11653">
        <f t="shared" si="1280"/>
        <v>1</v>
      </c>
      <c r="Q11653">
        <f t="shared" si="1281"/>
        <v>1</v>
      </c>
    </row>
    <row r="11654" spans="1:17" ht="19.5" x14ac:dyDescent="0.4">
      <c r="A11654" s="33">
        <f t="shared" si="1276"/>
        <v>46720</v>
      </c>
      <c r="B11654" s="27" t="str">
        <f t="shared" si="1277"/>
        <v>(月)</v>
      </c>
      <c r="C11654" s="34">
        <v>0.70833333333333304</v>
      </c>
      <c r="D11654" s="16" t="s">
        <v>18</v>
      </c>
      <c r="E11654" s="35">
        <v>0.72916666666666696</v>
      </c>
      <c r="F11654" s="50">
        <f>IF(COUNTIF('リスト（不使用）'!$A$5:$A$6,単年カーブ!$A$1),"希望数量入力ください",'単年（2027年度）'!$E$12*単年カーブ!$R$3+'単年（2027年度）'!$E$12*(1-単年カーブ!$R$3)*単年カーブ!Q11654)</f>
        <v>0</v>
      </c>
      <c r="G11654" s="47">
        <f t="shared" si="1278"/>
        <v>0</v>
      </c>
      <c r="M11654">
        <f t="shared" si="1279"/>
        <v>11</v>
      </c>
      <c r="N11654">
        <f>IF(OR(WEEKDAY(A11654)=1,WEEKDAY(A11654)=7,COUNTIF('2027祝日等（不使用）'!$A$1:$A$20,単年カーブ!A11654)=1),0,1)</f>
        <v>1</v>
      </c>
      <c r="O11654">
        <f t="shared" si="1275"/>
        <v>35</v>
      </c>
      <c r="P11654">
        <f t="shared" si="1280"/>
        <v>1</v>
      </c>
      <c r="Q11654">
        <f t="shared" si="1281"/>
        <v>1</v>
      </c>
    </row>
    <row r="11655" spans="1:17" ht="19.5" x14ac:dyDescent="0.4">
      <c r="A11655" s="33">
        <f t="shared" si="1276"/>
        <v>46720</v>
      </c>
      <c r="B11655" s="27" t="str">
        <f t="shared" si="1277"/>
        <v>(月)</v>
      </c>
      <c r="C11655" s="34">
        <v>0.72916666666666696</v>
      </c>
      <c r="D11655" s="16" t="s">
        <v>18</v>
      </c>
      <c r="E11655" s="35">
        <v>0.75</v>
      </c>
      <c r="F11655" s="50">
        <f>IF(COUNTIF('リスト（不使用）'!$A$5:$A$6,単年カーブ!$A$1),"希望数量入力ください",'単年（2027年度）'!$E$12*単年カーブ!$R$3+'単年（2027年度）'!$E$12*(1-単年カーブ!$R$3)*単年カーブ!Q11655)</f>
        <v>0</v>
      </c>
      <c r="G11655" s="47">
        <f t="shared" si="1278"/>
        <v>0</v>
      </c>
      <c r="M11655">
        <f t="shared" si="1279"/>
        <v>11</v>
      </c>
      <c r="N11655">
        <f>IF(OR(WEEKDAY(A11655)=1,WEEKDAY(A11655)=7,COUNTIF('2027祝日等（不使用）'!$A$1:$A$20,単年カーブ!A11655)=1),0,1)</f>
        <v>1</v>
      </c>
      <c r="O11655">
        <f t="shared" si="1275"/>
        <v>36</v>
      </c>
      <c r="P11655">
        <f t="shared" si="1280"/>
        <v>1</v>
      </c>
      <c r="Q11655">
        <f t="shared" si="1281"/>
        <v>1</v>
      </c>
    </row>
    <row r="11656" spans="1:17" ht="19.5" x14ac:dyDescent="0.4">
      <c r="A11656" s="33">
        <f t="shared" si="1276"/>
        <v>46720</v>
      </c>
      <c r="B11656" s="27" t="str">
        <f t="shared" si="1277"/>
        <v>(月)</v>
      </c>
      <c r="C11656" s="34">
        <v>0.75</v>
      </c>
      <c r="D11656" s="16" t="s">
        <v>18</v>
      </c>
      <c r="E11656" s="35">
        <v>0.77083333333333304</v>
      </c>
      <c r="F11656" s="50">
        <f>IF(COUNTIF('リスト（不使用）'!$A$5:$A$6,単年カーブ!$A$1),"希望数量入力ください",'単年（2027年度）'!$E$12*単年カーブ!$R$3+'単年（2027年度）'!$E$12*(1-単年カーブ!$R$3)*単年カーブ!Q11656)</f>
        <v>0</v>
      </c>
      <c r="G11656" s="47">
        <f t="shared" si="1278"/>
        <v>0</v>
      </c>
      <c r="M11656">
        <f t="shared" si="1279"/>
        <v>11</v>
      </c>
      <c r="N11656">
        <f>IF(OR(WEEKDAY(A11656)=1,WEEKDAY(A11656)=7,COUNTIF('2027祝日等（不使用）'!$A$1:$A$20,単年カーブ!A11656)=1),0,1)</f>
        <v>1</v>
      </c>
      <c r="O11656">
        <f t="shared" si="1275"/>
        <v>37</v>
      </c>
      <c r="P11656">
        <f t="shared" si="1280"/>
        <v>1</v>
      </c>
      <c r="Q11656">
        <f t="shared" si="1281"/>
        <v>1</v>
      </c>
    </row>
    <row r="11657" spans="1:17" ht="19.5" x14ac:dyDescent="0.4">
      <c r="A11657" s="33">
        <f t="shared" si="1276"/>
        <v>46720</v>
      </c>
      <c r="B11657" s="27" t="str">
        <f t="shared" si="1277"/>
        <v>(月)</v>
      </c>
      <c r="C11657" s="34">
        <v>0.77083333333333304</v>
      </c>
      <c r="D11657" s="16" t="s">
        <v>18</v>
      </c>
      <c r="E11657" s="35">
        <v>0.79166666666666696</v>
      </c>
      <c r="F11657" s="50">
        <f>IF(COUNTIF('リスト（不使用）'!$A$5:$A$6,単年カーブ!$A$1),"希望数量入力ください",'単年（2027年度）'!$E$12*単年カーブ!$R$3+'単年（2027年度）'!$E$12*(1-単年カーブ!$R$3)*単年カーブ!Q11657)</f>
        <v>0</v>
      </c>
      <c r="G11657" s="47">
        <f t="shared" si="1278"/>
        <v>0</v>
      </c>
      <c r="M11657">
        <f t="shared" si="1279"/>
        <v>11</v>
      </c>
      <c r="N11657">
        <f>IF(OR(WEEKDAY(A11657)=1,WEEKDAY(A11657)=7,COUNTIF('2027祝日等（不使用）'!$A$1:$A$20,単年カーブ!A11657)=1),0,1)</f>
        <v>1</v>
      </c>
      <c r="O11657">
        <f t="shared" si="1275"/>
        <v>38</v>
      </c>
      <c r="P11657">
        <f t="shared" si="1280"/>
        <v>1</v>
      </c>
      <c r="Q11657">
        <f t="shared" si="1281"/>
        <v>1</v>
      </c>
    </row>
    <row r="11658" spans="1:17" ht="19.5" x14ac:dyDescent="0.4">
      <c r="A11658" s="33">
        <f t="shared" si="1276"/>
        <v>46720</v>
      </c>
      <c r="B11658" s="27" t="str">
        <f t="shared" si="1277"/>
        <v>(月)</v>
      </c>
      <c r="C11658" s="34">
        <v>0.79166666666666696</v>
      </c>
      <c r="D11658" s="16" t="s">
        <v>18</v>
      </c>
      <c r="E11658" s="35">
        <v>0.8125</v>
      </c>
      <c r="F11658" s="50">
        <f>IF(COUNTIF('リスト（不使用）'!$A$5:$A$6,単年カーブ!$A$1),"希望数量入力ください",'単年（2027年度）'!$E$12*単年カーブ!$R$3+'単年（2027年度）'!$E$12*(1-単年カーブ!$R$3)*単年カーブ!Q11658)</f>
        <v>0</v>
      </c>
      <c r="G11658" s="47">
        <f t="shared" si="1278"/>
        <v>0</v>
      </c>
      <c r="M11658">
        <f t="shared" si="1279"/>
        <v>11</v>
      </c>
      <c r="N11658">
        <f>IF(OR(WEEKDAY(A11658)=1,WEEKDAY(A11658)=7,COUNTIF('2027祝日等（不使用）'!$A$1:$A$20,単年カーブ!A11658)=1),0,1)</f>
        <v>1</v>
      </c>
      <c r="O11658">
        <f t="shared" si="1275"/>
        <v>39</v>
      </c>
      <c r="P11658">
        <f t="shared" si="1280"/>
        <v>1</v>
      </c>
      <c r="Q11658">
        <f t="shared" si="1281"/>
        <v>1</v>
      </c>
    </row>
    <row r="11659" spans="1:17" ht="19.5" x14ac:dyDescent="0.4">
      <c r="A11659" s="33">
        <f t="shared" si="1276"/>
        <v>46720</v>
      </c>
      <c r="B11659" s="27" t="str">
        <f t="shared" si="1277"/>
        <v>(月)</v>
      </c>
      <c r="C11659" s="34">
        <v>0.8125</v>
      </c>
      <c r="D11659" s="16" t="s">
        <v>18</v>
      </c>
      <c r="E11659" s="35">
        <v>0.83333333333333304</v>
      </c>
      <c r="F11659" s="50">
        <f>IF(COUNTIF('リスト（不使用）'!$A$5:$A$6,単年カーブ!$A$1),"希望数量入力ください",'単年（2027年度）'!$E$12*単年カーブ!$R$3+'単年（2027年度）'!$E$12*(1-単年カーブ!$R$3)*単年カーブ!Q11659)</f>
        <v>0</v>
      </c>
      <c r="G11659" s="47">
        <f t="shared" si="1278"/>
        <v>0</v>
      </c>
      <c r="M11659">
        <f t="shared" si="1279"/>
        <v>11</v>
      </c>
      <c r="N11659">
        <f>IF(OR(WEEKDAY(A11659)=1,WEEKDAY(A11659)=7,COUNTIF('2027祝日等（不使用）'!$A$1:$A$20,単年カーブ!A11659)=1),0,1)</f>
        <v>1</v>
      </c>
      <c r="O11659">
        <f t="shared" si="1275"/>
        <v>40</v>
      </c>
      <c r="P11659">
        <f t="shared" si="1280"/>
        <v>1</v>
      </c>
      <c r="Q11659">
        <f t="shared" si="1281"/>
        <v>1</v>
      </c>
    </row>
    <row r="11660" spans="1:17" ht="19.5" x14ac:dyDescent="0.4">
      <c r="A11660" s="33">
        <f t="shared" si="1276"/>
        <v>46720</v>
      </c>
      <c r="B11660" s="27" t="str">
        <f t="shared" si="1277"/>
        <v>(月)</v>
      </c>
      <c r="C11660" s="34">
        <v>0.83333333333333304</v>
      </c>
      <c r="D11660" s="16" t="s">
        <v>18</v>
      </c>
      <c r="E11660" s="35">
        <v>0.85416666666666696</v>
      </c>
      <c r="F11660" s="50">
        <f>IF(COUNTIF('リスト（不使用）'!$A$5:$A$6,単年カーブ!$A$1),"希望数量入力ください",'単年（2027年度）'!$E$12*単年カーブ!$R$3+'単年（2027年度）'!$E$12*(1-単年カーブ!$R$3)*単年カーブ!Q11660)</f>
        <v>0</v>
      </c>
      <c r="G11660" s="47">
        <f t="shared" si="1278"/>
        <v>0</v>
      </c>
      <c r="M11660">
        <f t="shared" si="1279"/>
        <v>11</v>
      </c>
      <c r="N11660">
        <f>IF(OR(WEEKDAY(A11660)=1,WEEKDAY(A11660)=7,COUNTIF('2027祝日等（不使用）'!$A$1:$A$20,単年カーブ!A11660)=1),0,1)</f>
        <v>1</v>
      </c>
      <c r="O11660">
        <f t="shared" si="1275"/>
        <v>41</v>
      </c>
      <c r="P11660">
        <f t="shared" si="1280"/>
        <v>0</v>
      </c>
      <c r="Q11660">
        <f t="shared" si="1281"/>
        <v>0</v>
      </c>
    </row>
    <row r="11661" spans="1:17" ht="19.5" x14ac:dyDescent="0.4">
      <c r="A11661" s="33">
        <f t="shared" si="1276"/>
        <v>46720</v>
      </c>
      <c r="B11661" s="27" t="str">
        <f t="shared" si="1277"/>
        <v>(月)</v>
      </c>
      <c r="C11661" s="34">
        <v>0.85416666666666696</v>
      </c>
      <c r="D11661" s="16" t="s">
        <v>18</v>
      </c>
      <c r="E11661" s="35">
        <v>0.875</v>
      </c>
      <c r="F11661" s="50">
        <f>IF(COUNTIF('リスト（不使用）'!$A$5:$A$6,単年カーブ!$A$1),"希望数量入力ください",'単年（2027年度）'!$E$12*単年カーブ!$R$3+'単年（2027年度）'!$E$12*(1-単年カーブ!$R$3)*単年カーブ!Q11661)</f>
        <v>0</v>
      </c>
      <c r="G11661" s="47">
        <f t="shared" si="1278"/>
        <v>0</v>
      </c>
      <c r="M11661">
        <f t="shared" si="1279"/>
        <v>11</v>
      </c>
      <c r="N11661">
        <f>IF(OR(WEEKDAY(A11661)=1,WEEKDAY(A11661)=7,COUNTIF('2027祝日等（不使用）'!$A$1:$A$20,単年カーブ!A11661)=1),0,1)</f>
        <v>1</v>
      </c>
      <c r="O11661">
        <f t="shared" si="1275"/>
        <v>42</v>
      </c>
      <c r="P11661">
        <f t="shared" si="1280"/>
        <v>0</v>
      </c>
      <c r="Q11661">
        <f t="shared" si="1281"/>
        <v>0</v>
      </c>
    </row>
    <row r="11662" spans="1:17" ht="19.5" x14ac:dyDescent="0.4">
      <c r="A11662" s="33">
        <f t="shared" si="1276"/>
        <v>46720</v>
      </c>
      <c r="B11662" s="27" t="str">
        <f t="shared" si="1277"/>
        <v>(月)</v>
      </c>
      <c r="C11662" s="34">
        <v>0.875</v>
      </c>
      <c r="D11662" s="16" t="s">
        <v>18</v>
      </c>
      <c r="E11662" s="35">
        <v>0.89583333333333304</v>
      </c>
      <c r="F11662" s="50">
        <f>IF(COUNTIF('リスト（不使用）'!$A$5:$A$6,単年カーブ!$A$1),"希望数量入力ください",'単年（2027年度）'!$E$12*単年カーブ!$R$3+'単年（2027年度）'!$E$12*(1-単年カーブ!$R$3)*単年カーブ!Q11662)</f>
        <v>0</v>
      </c>
      <c r="G11662" s="47">
        <f t="shared" si="1278"/>
        <v>0</v>
      </c>
      <c r="M11662">
        <f t="shared" si="1279"/>
        <v>11</v>
      </c>
      <c r="N11662">
        <f>IF(OR(WEEKDAY(A11662)=1,WEEKDAY(A11662)=7,COUNTIF('2027祝日等（不使用）'!$A$1:$A$20,単年カーブ!A11662)=1),0,1)</f>
        <v>1</v>
      </c>
      <c r="O11662">
        <f t="shared" si="1275"/>
        <v>43</v>
      </c>
      <c r="P11662">
        <f t="shared" si="1280"/>
        <v>0</v>
      </c>
      <c r="Q11662">
        <f t="shared" si="1281"/>
        <v>0</v>
      </c>
    </row>
    <row r="11663" spans="1:17" ht="19.5" x14ac:dyDescent="0.4">
      <c r="A11663" s="33">
        <f t="shared" si="1276"/>
        <v>46720</v>
      </c>
      <c r="B11663" s="27" t="str">
        <f t="shared" si="1277"/>
        <v>(月)</v>
      </c>
      <c r="C11663" s="34">
        <v>0.89583333333333304</v>
      </c>
      <c r="D11663" s="16" t="s">
        <v>18</v>
      </c>
      <c r="E11663" s="35">
        <v>0.91666666666666696</v>
      </c>
      <c r="F11663" s="50">
        <f>IF(COUNTIF('リスト（不使用）'!$A$5:$A$6,単年カーブ!$A$1),"希望数量入力ください",'単年（2027年度）'!$E$12*単年カーブ!$R$3+'単年（2027年度）'!$E$12*(1-単年カーブ!$R$3)*単年カーブ!Q11663)</f>
        <v>0</v>
      </c>
      <c r="G11663" s="47">
        <f t="shared" si="1278"/>
        <v>0</v>
      </c>
      <c r="M11663">
        <f t="shared" si="1279"/>
        <v>11</v>
      </c>
      <c r="N11663">
        <f>IF(OR(WEEKDAY(A11663)=1,WEEKDAY(A11663)=7,COUNTIF('2027祝日等（不使用）'!$A$1:$A$20,単年カーブ!A11663)=1),0,1)</f>
        <v>1</v>
      </c>
      <c r="O11663">
        <f t="shared" si="1275"/>
        <v>44</v>
      </c>
      <c r="P11663">
        <f t="shared" si="1280"/>
        <v>0</v>
      </c>
      <c r="Q11663">
        <f t="shared" si="1281"/>
        <v>0</v>
      </c>
    </row>
    <row r="11664" spans="1:17" ht="19.5" x14ac:dyDescent="0.4">
      <c r="A11664" s="33">
        <f t="shared" si="1276"/>
        <v>46720</v>
      </c>
      <c r="B11664" s="27" t="str">
        <f t="shared" si="1277"/>
        <v>(月)</v>
      </c>
      <c r="C11664" s="34">
        <v>0.91666666666666696</v>
      </c>
      <c r="D11664" s="16" t="s">
        <v>18</v>
      </c>
      <c r="E11664" s="35">
        <v>0.9375</v>
      </c>
      <c r="F11664" s="50">
        <f>IF(COUNTIF('リスト（不使用）'!$A$5:$A$6,単年カーブ!$A$1),"希望数量入力ください",'単年（2027年度）'!$E$12*単年カーブ!$R$3+'単年（2027年度）'!$E$12*(1-単年カーブ!$R$3)*単年カーブ!Q11664)</f>
        <v>0</v>
      </c>
      <c r="G11664" s="47">
        <f t="shared" si="1278"/>
        <v>0</v>
      </c>
      <c r="M11664">
        <f t="shared" si="1279"/>
        <v>11</v>
      </c>
      <c r="N11664">
        <f>IF(OR(WEEKDAY(A11664)=1,WEEKDAY(A11664)=7,COUNTIF('2027祝日等（不使用）'!$A$1:$A$20,単年カーブ!A11664)=1),0,1)</f>
        <v>1</v>
      </c>
      <c r="O11664">
        <f t="shared" si="1275"/>
        <v>45</v>
      </c>
      <c r="P11664">
        <f t="shared" si="1280"/>
        <v>0</v>
      </c>
      <c r="Q11664">
        <f t="shared" si="1281"/>
        <v>0</v>
      </c>
    </row>
    <row r="11665" spans="1:17" ht="19.5" x14ac:dyDescent="0.4">
      <c r="A11665" s="33">
        <f t="shared" si="1276"/>
        <v>46720</v>
      </c>
      <c r="B11665" s="27" t="str">
        <f t="shared" si="1277"/>
        <v>(月)</v>
      </c>
      <c r="C11665" s="34">
        <v>0.9375</v>
      </c>
      <c r="D11665" s="16" t="s">
        <v>18</v>
      </c>
      <c r="E11665" s="35">
        <v>0.95833333333333304</v>
      </c>
      <c r="F11665" s="50">
        <f>IF(COUNTIF('リスト（不使用）'!$A$5:$A$6,単年カーブ!$A$1),"希望数量入力ください",'単年（2027年度）'!$E$12*単年カーブ!$R$3+'単年（2027年度）'!$E$12*(1-単年カーブ!$R$3)*単年カーブ!Q11665)</f>
        <v>0</v>
      </c>
      <c r="G11665" s="47">
        <f t="shared" si="1278"/>
        <v>0</v>
      </c>
      <c r="M11665">
        <f t="shared" si="1279"/>
        <v>11</v>
      </c>
      <c r="N11665">
        <f>IF(OR(WEEKDAY(A11665)=1,WEEKDAY(A11665)=7,COUNTIF('2027祝日等（不使用）'!$A$1:$A$20,単年カーブ!A11665)=1),0,1)</f>
        <v>1</v>
      </c>
      <c r="O11665">
        <f t="shared" si="1275"/>
        <v>46</v>
      </c>
      <c r="P11665">
        <f t="shared" si="1280"/>
        <v>0</v>
      </c>
      <c r="Q11665">
        <f t="shared" si="1281"/>
        <v>0</v>
      </c>
    </row>
    <row r="11666" spans="1:17" ht="19.5" x14ac:dyDescent="0.4">
      <c r="A11666" s="33">
        <f t="shared" si="1276"/>
        <v>46720</v>
      </c>
      <c r="B11666" s="27" t="str">
        <f t="shared" si="1277"/>
        <v>(月)</v>
      </c>
      <c r="C11666" s="34">
        <v>0.95833333333333304</v>
      </c>
      <c r="D11666" s="16" t="s">
        <v>18</v>
      </c>
      <c r="E11666" s="35">
        <v>0.97916666666666696</v>
      </c>
      <c r="F11666" s="50">
        <f>IF(COUNTIF('リスト（不使用）'!$A$5:$A$6,単年カーブ!$A$1),"希望数量入力ください",'単年（2027年度）'!$E$12*単年カーブ!$R$3+'単年（2027年度）'!$E$12*(1-単年カーブ!$R$3)*単年カーブ!Q11666)</f>
        <v>0</v>
      </c>
      <c r="G11666" s="47">
        <f t="shared" si="1278"/>
        <v>0</v>
      </c>
      <c r="M11666">
        <f t="shared" si="1279"/>
        <v>11</v>
      </c>
      <c r="N11666">
        <f>IF(OR(WEEKDAY(A11666)=1,WEEKDAY(A11666)=7,COUNTIF('2027祝日等（不使用）'!$A$1:$A$20,単年カーブ!A11666)=1),0,1)</f>
        <v>1</v>
      </c>
      <c r="O11666">
        <f t="shared" si="1275"/>
        <v>47</v>
      </c>
      <c r="P11666">
        <f t="shared" si="1280"/>
        <v>0</v>
      </c>
      <c r="Q11666">
        <f t="shared" si="1281"/>
        <v>0</v>
      </c>
    </row>
    <row r="11667" spans="1:17" ht="19.5" x14ac:dyDescent="0.4">
      <c r="A11667" s="33">
        <f t="shared" si="1276"/>
        <v>46720</v>
      </c>
      <c r="B11667" s="27" t="str">
        <f t="shared" si="1277"/>
        <v>(月)</v>
      </c>
      <c r="C11667" s="34">
        <v>0.97916666666666696</v>
      </c>
      <c r="D11667" s="16" t="s">
        <v>18</v>
      </c>
      <c r="E11667" s="35" t="s">
        <v>17</v>
      </c>
      <c r="F11667" s="50">
        <f>IF(COUNTIF('リスト（不使用）'!$A$5:$A$6,単年カーブ!$A$1),"希望数量入力ください",'単年（2027年度）'!$E$12*単年カーブ!$R$3+'単年（2027年度）'!$E$12*(1-単年カーブ!$R$3)*単年カーブ!Q11667)</f>
        <v>0</v>
      </c>
      <c r="G11667" s="47">
        <f t="shared" si="1278"/>
        <v>0</v>
      </c>
      <c r="M11667">
        <f t="shared" si="1279"/>
        <v>11</v>
      </c>
      <c r="N11667">
        <f>IF(OR(WEEKDAY(A11667)=1,WEEKDAY(A11667)=7,COUNTIF('2027祝日等（不使用）'!$A$1:$A$20,単年カーブ!A11667)=1),0,1)</f>
        <v>1</v>
      </c>
      <c r="O11667">
        <f t="shared" si="1275"/>
        <v>48</v>
      </c>
      <c r="P11667">
        <f t="shared" si="1280"/>
        <v>0</v>
      </c>
      <c r="Q11667">
        <f t="shared" si="1281"/>
        <v>0</v>
      </c>
    </row>
    <row r="11668" spans="1:17" ht="19.5" x14ac:dyDescent="0.4">
      <c r="A11668" s="33">
        <f t="shared" si="1276"/>
        <v>46721</v>
      </c>
      <c r="B11668" s="27" t="str">
        <f t="shared" si="1277"/>
        <v>(火)</v>
      </c>
      <c r="C11668" s="34">
        <v>0</v>
      </c>
      <c r="D11668" s="16" t="s">
        <v>18</v>
      </c>
      <c r="E11668" s="35">
        <v>2.0833333333333332E-2</v>
      </c>
      <c r="F11668" s="50">
        <f>IF(COUNTIF('リスト（不使用）'!$A$5:$A$6,単年カーブ!$A$1),"希望数量入力ください",'単年（2027年度）'!$E$12*単年カーブ!$R$3+'単年（2027年度）'!$E$12*(1-単年カーブ!$R$3)*単年カーブ!Q11668)</f>
        <v>0</v>
      </c>
      <c r="G11668" s="47">
        <f t="shared" si="1278"/>
        <v>0</v>
      </c>
      <c r="M11668">
        <f t="shared" si="1279"/>
        <v>11</v>
      </c>
      <c r="N11668">
        <f>IF(OR(WEEKDAY(A11668)=1,WEEKDAY(A11668)=7,COUNTIF('2027祝日等（不使用）'!$A$1:$A$20,単年カーブ!A11668)=1),0,1)</f>
        <v>1</v>
      </c>
      <c r="O11668">
        <f t="shared" si="1275"/>
        <v>1</v>
      </c>
      <c r="P11668">
        <f t="shared" si="1280"/>
        <v>0</v>
      </c>
      <c r="Q11668">
        <f t="shared" si="1281"/>
        <v>0</v>
      </c>
    </row>
    <row r="11669" spans="1:17" ht="19.5" x14ac:dyDescent="0.4">
      <c r="A11669" s="33">
        <f t="shared" si="1276"/>
        <v>46721</v>
      </c>
      <c r="B11669" s="27" t="str">
        <f t="shared" si="1277"/>
        <v>(火)</v>
      </c>
      <c r="C11669" s="34">
        <v>2.0833333333333332E-2</v>
      </c>
      <c r="D11669" s="16" t="s">
        <v>18</v>
      </c>
      <c r="E11669" s="35">
        <v>4.1666666666666664E-2</v>
      </c>
      <c r="F11669" s="50">
        <f>IF(COUNTIF('リスト（不使用）'!$A$5:$A$6,単年カーブ!$A$1),"希望数量入力ください",'単年（2027年度）'!$E$12*単年カーブ!$R$3+'単年（2027年度）'!$E$12*(1-単年カーブ!$R$3)*単年カーブ!Q11669)</f>
        <v>0</v>
      </c>
      <c r="G11669" s="47">
        <f t="shared" si="1278"/>
        <v>0</v>
      </c>
      <c r="M11669">
        <f t="shared" si="1279"/>
        <v>11</v>
      </c>
      <c r="N11669">
        <f>IF(OR(WEEKDAY(A11669)=1,WEEKDAY(A11669)=7,COUNTIF('2027祝日等（不使用）'!$A$1:$A$20,単年カーブ!A11669)=1),0,1)</f>
        <v>1</v>
      </c>
      <c r="O11669">
        <f t="shared" si="1275"/>
        <v>2</v>
      </c>
      <c r="P11669">
        <f t="shared" si="1280"/>
        <v>0</v>
      </c>
      <c r="Q11669">
        <f t="shared" si="1281"/>
        <v>0</v>
      </c>
    </row>
    <row r="11670" spans="1:17" ht="19.5" x14ac:dyDescent="0.4">
      <c r="A11670" s="33">
        <f t="shared" si="1276"/>
        <v>46721</v>
      </c>
      <c r="B11670" s="27" t="str">
        <f t="shared" si="1277"/>
        <v>(火)</v>
      </c>
      <c r="C11670" s="34">
        <v>4.1666666666666664E-2</v>
      </c>
      <c r="D11670" s="16" t="s">
        <v>18</v>
      </c>
      <c r="E11670" s="35">
        <v>6.25E-2</v>
      </c>
      <c r="F11670" s="50">
        <f>IF(COUNTIF('リスト（不使用）'!$A$5:$A$6,単年カーブ!$A$1),"希望数量入力ください",'単年（2027年度）'!$E$12*単年カーブ!$R$3+'単年（2027年度）'!$E$12*(1-単年カーブ!$R$3)*単年カーブ!Q11670)</f>
        <v>0</v>
      </c>
      <c r="G11670" s="47">
        <f t="shared" si="1278"/>
        <v>0</v>
      </c>
      <c r="M11670">
        <f t="shared" si="1279"/>
        <v>11</v>
      </c>
      <c r="N11670">
        <f>IF(OR(WEEKDAY(A11670)=1,WEEKDAY(A11670)=7,COUNTIF('2027祝日等（不使用）'!$A$1:$A$20,単年カーブ!A11670)=1),0,1)</f>
        <v>1</v>
      </c>
      <c r="O11670">
        <f t="shared" si="1275"/>
        <v>3</v>
      </c>
      <c r="P11670">
        <f t="shared" si="1280"/>
        <v>0</v>
      </c>
      <c r="Q11670">
        <f t="shared" si="1281"/>
        <v>0</v>
      </c>
    </row>
    <row r="11671" spans="1:17" ht="19.5" x14ac:dyDescent="0.4">
      <c r="A11671" s="33">
        <f t="shared" si="1276"/>
        <v>46721</v>
      </c>
      <c r="B11671" s="27" t="str">
        <f t="shared" si="1277"/>
        <v>(火)</v>
      </c>
      <c r="C11671" s="34">
        <v>6.25E-2</v>
      </c>
      <c r="D11671" s="16" t="s">
        <v>18</v>
      </c>
      <c r="E11671" s="35">
        <v>8.3333333333333301E-2</v>
      </c>
      <c r="F11671" s="50">
        <f>IF(COUNTIF('リスト（不使用）'!$A$5:$A$6,単年カーブ!$A$1),"希望数量入力ください",'単年（2027年度）'!$E$12*単年カーブ!$R$3+'単年（2027年度）'!$E$12*(1-単年カーブ!$R$3)*単年カーブ!Q11671)</f>
        <v>0</v>
      </c>
      <c r="G11671" s="47">
        <f t="shared" si="1278"/>
        <v>0</v>
      </c>
      <c r="M11671">
        <f t="shared" si="1279"/>
        <v>11</v>
      </c>
      <c r="N11671">
        <f>IF(OR(WEEKDAY(A11671)=1,WEEKDAY(A11671)=7,COUNTIF('2027祝日等（不使用）'!$A$1:$A$20,単年カーブ!A11671)=1),0,1)</f>
        <v>1</v>
      </c>
      <c r="O11671">
        <f t="shared" si="1275"/>
        <v>4</v>
      </c>
      <c r="P11671">
        <f t="shared" si="1280"/>
        <v>0</v>
      </c>
      <c r="Q11671">
        <f t="shared" si="1281"/>
        <v>0</v>
      </c>
    </row>
    <row r="11672" spans="1:17" ht="19.5" x14ac:dyDescent="0.4">
      <c r="A11672" s="33">
        <f t="shared" si="1276"/>
        <v>46721</v>
      </c>
      <c r="B11672" s="27" t="str">
        <f t="shared" si="1277"/>
        <v>(火)</v>
      </c>
      <c r="C11672" s="34">
        <v>8.3333333333333301E-2</v>
      </c>
      <c r="D11672" s="16" t="s">
        <v>18</v>
      </c>
      <c r="E11672" s="35">
        <v>0.104166666666667</v>
      </c>
      <c r="F11672" s="50">
        <f>IF(COUNTIF('リスト（不使用）'!$A$5:$A$6,単年カーブ!$A$1),"希望数量入力ください",'単年（2027年度）'!$E$12*単年カーブ!$R$3+'単年（2027年度）'!$E$12*(1-単年カーブ!$R$3)*単年カーブ!Q11672)</f>
        <v>0</v>
      </c>
      <c r="G11672" s="47">
        <f t="shared" si="1278"/>
        <v>0</v>
      </c>
      <c r="M11672">
        <f t="shared" si="1279"/>
        <v>11</v>
      </c>
      <c r="N11672">
        <f>IF(OR(WEEKDAY(A11672)=1,WEEKDAY(A11672)=7,COUNTIF('2027祝日等（不使用）'!$A$1:$A$20,単年カーブ!A11672)=1),0,1)</f>
        <v>1</v>
      </c>
      <c r="O11672">
        <f t="shared" si="1275"/>
        <v>5</v>
      </c>
      <c r="P11672">
        <f t="shared" si="1280"/>
        <v>0</v>
      </c>
      <c r="Q11672">
        <f t="shared" si="1281"/>
        <v>0</v>
      </c>
    </row>
    <row r="11673" spans="1:17" ht="19.5" x14ac:dyDescent="0.4">
      <c r="A11673" s="33">
        <f t="shared" si="1276"/>
        <v>46721</v>
      </c>
      <c r="B11673" s="27" t="str">
        <f t="shared" si="1277"/>
        <v>(火)</v>
      </c>
      <c r="C11673" s="34">
        <v>0.104166666666667</v>
      </c>
      <c r="D11673" s="16" t="s">
        <v>18</v>
      </c>
      <c r="E11673" s="35">
        <v>0.125</v>
      </c>
      <c r="F11673" s="50">
        <f>IF(COUNTIF('リスト（不使用）'!$A$5:$A$6,単年カーブ!$A$1),"希望数量入力ください",'単年（2027年度）'!$E$12*単年カーブ!$R$3+'単年（2027年度）'!$E$12*(1-単年カーブ!$R$3)*単年カーブ!Q11673)</f>
        <v>0</v>
      </c>
      <c r="G11673" s="47">
        <f t="shared" si="1278"/>
        <v>0</v>
      </c>
      <c r="M11673">
        <f t="shared" si="1279"/>
        <v>11</v>
      </c>
      <c r="N11673">
        <f>IF(OR(WEEKDAY(A11673)=1,WEEKDAY(A11673)=7,COUNTIF('2027祝日等（不使用）'!$A$1:$A$20,単年カーブ!A11673)=1),0,1)</f>
        <v>1</v>
      </c>
      <c r="O11673">
        <f t="shared" si="1275"/>
        <v>6</v>
      </c>
      <c r="P11673">
        <f t="shared" si="1280"/>
        <v>0</v>
      </c>
      <c r="Q11673">
        <f t="shared" si="1281"/>
        <v>0</v>
      </c>
    </row>
    <row r="11674" spans="1:17" ht="19.5" x14ac:dyDescent="0.4">
      <c r="A11674" s="33">
        <f t="shared" si="1276"/>
        <v>46721</v>
      </c>
      <c r="B11674" s="27" t="str">
        <f t="shared" si="1277"/>
        <v>(火)</v>
      </c>
      <c r="C11674" s="34">
        <v>0.125</v>
      </c>
      <c r="D11674" s="16" t="s">
        <v>18</v>
      </c>
      <c r="E11674" s="35">
        <v>0.14583333333333301</v>
      </c>
      <c r="F11674" s="50">
        <f>IF(COUNTIF('リスト（不使用）'!$A$5:$A$6,単年カーブ!$A$1),"希望数量入力ください",'単年（2027年度）'!$E$12*単年カーブ!$R$3+'単年（2027年度）'!$E$12*(1-単年カーブ!$R$3)*単年カーブ!Q11674)</f>
        <v>0</v>
      </c>
      <c r="G11674" s="47">
        <f t="shared" si="1278"/>
        <v>0</v>
      </c>
      <c r="M11674">
        <f t="shared" si="1279"/>
        <v>11</v>
      </c>
      <c r="N11674">
        <f>IF(OR(WEEKDAY(A11674)=1,WEEKDAY(A11674)=7,COUNTIF('2027祝日等（不使用）'!$A$1:$A$20,単年カーブ!A11674)=1),0,1)</f>
        <v>1</v>
      </c>
      <c r="O11674">
        <f t="shared" si="1275"/>
        <v>7</v>
      </c>
      <c r="P11674">
        <f t="shared" si="1280"/>
        <v>0</v>
      </c>
      <c r="Q11674">
        <f t="shared" si="1281"/>
        <v>0</v>
      </c>
    </row>
    <row r="11675" spans="1:17" ht="19.5" x14ac:dyDescent="0.4">
      <c r="A11675" s="33">
        <f t="shared" si="1276"/>
        <v>46721</v>
      </c>
      <c r="B11675" s="27" t="str">
        <f t="shared" si="1277"/>
        <v>(火)</v>
      </c>
      <c r="C11675" s="34">
        <v>0.14583333333333301</v>
      </c>
      <c r="D11675" s="16" t="s">
        <v>18</v>
      </c>
      <c r="E11675" s="35">
        <v>0.16666666666666699</v>
      </c>
      <c r="F11675" s="50">
        <f>IF(COUNTIF('リスト（不使用）'!$A$5:$A$6,単年カーブ!$A$1),"希望数量入力ください",'単年（2027年度）'!$E$12*単年カーブ!$R$3+'単年（2027年度）'!$E$12*(1-単年カーブ!$R$3)*単年カーブ!Q11675)</f>
        <v>0</v>
      </c>
      <c r="G11675" s="47">
        <f t="shared" si="1278"/>
        <v>0</v>
      </c>
      <c r="M11675">
        <f t="shared" si="1279"/>
        <v>11</v>
      </c>
      <c r="N11675">
        <f>IF(OR(WEEKDAY(A11675)=1,WEEKDAY(A11675)=7,COUNTIF('2027祝日等（不使用）'!$A$1:$A$20,単年カーブ!A11675)=1),0,1)</f>
        <v>1</v>
      </c>
      <c r="O11675">
        <f t="shared" si="1275"/>
        <v>8</v>
      </c>
      <c r="P11675">
        <f t="shared" si="1280"/>
        <v>0</v>
      </c>
      <c r="Q11675">
        <f t="shared" si="1281"/>
        <v>0</v>
      </c>
    </row>
    <row r="11676" spans="1:17" ht="19.5" x14ac:dyDescent="0.4">
      <c r="A11676" s="33">
        <f t="shared" si="1276"/>
        <v>46721</v>
      </c>
      <c r="B11676" s="27" t="str">
        <f t="shared" si="1277"/>
        <v>(火)</v>
      </c>
      <c r="C11676" s="34">
        <v>0.16666666666666699</v>
      </c>
      <c r="D11676" s="16" t="s">
        <v>18</v>
      </c>
      <c r="E11676" s="35">
        <v>0.1875</v>
      </c>
      <c r="F11676" s="50">
        <f>IF(COUNTIF('リスト（不使用）'!$A$5:$A$6,単年カーブ!$A$1),"希望数量入力ください",'単年（2027年度）'!$E$12*単年カーブ!$R$3+'単年（2027年度）'!$E$12*(1-単年カーブ!$R$3)*単年カーブ!Q11676)</f>
        <v>0</v>
      </c>
      <c r="G11676" s="47">
        <f t="shared" si="1278"/>
        <v>0</v>
      </c>
      <c r="M11676">
        <f t="shared" si="1279"/>
        <v>11</v>
      </c>
      <c r="N11676">
        <f>IF(OR(WEEKDAY(A11676)=1,WEEKDAY(A11676)=7,COUNTIF('2027祝日等（不使用）'!$A$1:$A$20,単年カーブ!A11676)=1),0,1)</f>
        <v>1</v>
      </c>
      <c r="O11676">
        <f t="shared" si="1275"/>
        <v>9</v>
      </c>
      <c r="P11676">
        <f t="shared" si="1280"/>
        <v>0</v>
      </c>
      <c r="Q11676">
        <f t="shared" si="1281"/>
        <v>0</v>
      </c>
    </row>
    <row r="11677" spans="1:17" ht="19.5" x14ac:dyDescent="0.4">
      <c r="A11677" s="33">
        <f t="shared" si="1276"/>
        <v>46721</v>
      </c>
      <c r="B11677" s="27" t="str">
        <f t="shared" si="1277"/>
        <v>(火)</v>
      </c>
      <c r="C11677" s="34">
        <v>0.1875</v>
      </c>
      <c r="D11677" s="16" t="s">
        <v>18</v>
      </c>
      <c r="E11677" s="35">
        <v>0.20833333333333301</v>
      </c>
      <c r="F11677" s="50">
        <f>IF(COUNTIF('リスト（不使用）'!$A$5:$A$6,単年カーブ!$A$1),"希望数量入力ください",'単年（2027年度）'!$E$12*単年カーブ!$R$3+'単年（2027年度）'!$E$12*(1-単年カーブ!$R$3)*単年カーブ!Q11677)</f>
        <v>0</v>
      </c>
      <c r="G11677" s="47">
        <f t="shared" si="1278"/>
        <v>0</v>
      </c>
      <c r="M11677">
        <f t="shared" si="1279"/>
        <v>11</v>
      </c>
      <c r="N11677">
        <f>IF(OR(WEEKDAY(A11677)=1,WEEKDAY(A11677)=7,COUNTIF('2027祝日等（不使用）'!$A$1:$A$20,単年カーブ!A11677)=1),0,1)</f>
        <v>1</v>
      </c>
      <c r="O11677">
        <f t="shared" si="1275"/>
        <v>10</v>
      </c>
      <c r="P11677">
        <f t="shared" si="1280"/>
        <v>0</v>
      </c>
      <c r="Q11677">
        <f t="shared" si="1281"/>
        <v>0</v>
      </c>
    </row>
    <row r="11678" spans="1:17" ht="19.5" x14ac:dyDescent="0.4">
      <c r="A11678" s="33">
        <f t="shared" si="1276"/>
        <v>46721</v>
      </c>
      <c r="B11678" s="27" t="str">
        <f t="shared" si="1277"/>
        <v>(火)</v>
      </c>
      <c r="C11678" s="34">
        <v>0.20833333333333301</v>
      </c>
      <c r="D11678" s="16" t="s">
        <v>18</v>
      </c>
      <c r="E11678" s="35">
        <v>0.22916666666666699</v>
      </c>
      <c r="F11678" s="50">
        <f>IF(COUNTIF('リスト（不使用）'!$A$5:$A$6,単年カーブ!$A$1),"希望数量入力ください",'単年（2027年度）'!$E$12*単年カーブ!$R$3+'単年（2027年度）'!$E$12*(1-単年カーブ!$R$3)*単年カーブ!Q11678)</f>
        <v>0</v>
      </c>
      <c r="G11678" s="47">
        <f t="shared" si="1278"/>
        <v>0</v>
      </c>
      <c r="M11678">
        <f t="shared" si="1279"/>
        <v>11</v>
      </c>
      <c r="N11678">
        <f>IF(OR(WEEKDAY(A11678)=1,WEEKDAY(A11678)=7,COUNTIF('2027祝日等（不使用）'!$A$1:$A$20,単年カーブ!A11678)=1),0,1)</f>
        <v>1</v>
      </c>
      <c r="O11678">
        <f t="shared" si="1275"/>
        <v>11</v>
      </c>
      <c r="P11678">
        <f t="shared" si="1280"/>
        <v>0</v>
      </c>
      <c r="Q11678">
        <f t="shared" si="1281"/>
        <v>0</v>
      </c>
    </row>
    <row r="11679" spans="1:17" ht="19.5" x14ac:dyDescent="0.4">
      <c r="A11679" s="33">
        <f t="shared" si="1276"/>
        <v>46721</v>
      </c>
      <c r="B11679" s="27" t="str">
        <f t="shared" si="1277"/>
        <v>(火)</v>
      </c>
      <c r="C11679" s="34">
        <v>0.22916666666666699</v>
      </c>
      <c r="D11679" s="16" t="s">
        <v>18</v>
      </c>
      <c r="E11679" s="35">
        <v>0.25</v>
      </c>
      <c r="F11679" s="50">
        <f>IF(COUNTIF('リスト（不使用）'!$A$5:$A$6,単年カーブ!$A$1),"希望数量入力ください",'単年（2027年度）'!$E$12*単年カーブ!$R$3+'単年（2027年度）'!$E$12*(1-単年カーブ!$R$3)*単年カーブ!Q11679)</f>
        <v>0</v>
      </c>
      <c r="G11679" s="47">
        <f t="shared" si="1278"/>
        <v>0</v>
      </c>
      <c r="M11679">
        <f t="shared" si="1279"/>
        <v>11</v>
      </c>
      <c r="N11679">
        <f>IF(OR(WEEKDAY(A11679)=1,WEEKDAY(A11679)=7,COUNTIF('2027祝日等（不使用）'!$A$1:$A$20,単年カーブ!A11679)=1),0,1)</f>
        <v>1</v>
      </c>
      <c r="O11679">
        <f t="shared" si="1275"/>
        <v>12</v>
      </c>
      <c r="P11679">
        <f t="shared" si="1280"/>
        <v>0</v>
      </c>
      <c r="Q11679">
        <f t="shared" si="1281"/>
        <v>0</v>
      </c>
    </row>
    <row r="11680" spans="1:17" ht="19.5" x14ac:dyDescent="0.4">
      <c r="A11680" s="33">
        <f t="shared" si="1276"/>
        <v>46721</v>
      </c>
      <c r="B11680" s="27" t="str">
        <f t="shared" si="1277"/>
        <v>(火)</v>
      </c>
      <c r="C11680" s="34">
        <v>0.25</v>
      </c>
      <c r="D11680" s="16" t="s">
        <v>18</v>
      </c>
      <c r="E11680" s="35">
        <v>0.27083333333333298</v>
      </c>
      <c r="F11680" s="50">
        <f>IF(COUNTIF('リスト（不使用）'!$A$5:$A$6,単年カーブ!$A$1),"希望数量入力ください",'単年（2027年度）'!$E$12*単年カーブ!$R$3+'単年（2027年度）'!$E$12*(1-単年カーブ!$R$3)*単年カーブ!Q11680)</f>
        <v>0</v>
      </c>
      <c r="G11680" s="47">
        <f t="shared" si="1278"/>
        <v>0</v>
      </c>
      <c r="M11680">
        <f t="shared" si="1279"/>
        <v>11</v>
      </c>
      <c r="N11680">
        <f>IF(OR(WEEKDAY(A11680)=1,WEEKDAY(A11680)=7,COUNTIF('2027祝日等（不使用）'!$A$1:$A$20,単年カーブ!A11680)=1),0,1)</f>
        <v>1</v>
      </c>
      <c r="O11680">
        <f t="shared" si="1275"/>
        <v>13</v>
      </c>
      <c r="P11680">
        <f t="shared" si="1280"/>
        <v>0</v>
      </c>
      <c r="Q11680">
        <f t="shared" si="1281"/>
        <v>0</v>
      </c>
    </row>
    <row r="11681" spans="1:17" ht="19.5" x14ac:dyDescent="0.4">
      <c r="A11681" s="33">
        <f t="shared" si="1276"/>
        <v>46721</v>
      </c>
      <c r="B11681" s="27" t="str">
        <f t="shared" si="1277"/>
        <v>(火)</v>
      </c>
      <c r="C11681" s="34">
        <v>0.27083333333333298</v>
      </c>
      <c r="D11681" s="16" t="s">
        <v>18</v>
      </c>
      <c r="E11681" s="35">
        <v>0.29166666666666702</v>
      </c>
      <c r="F11681" s="50">
        <f>IF(COUNTIF('リスト（不使用）'!$A$5:$A$6,単年カーブ!$A$1),"希望数量入力ください",'単年（2027年度）'!$E$12*単年カーブ!$R$3+'単年（2027年度）'!$E$12*(1-単年カーブ!$R$3)*単年カーブ!Q11681)</f>
        <v>0</v>
      </c>
      <c r="G11681" s="47">
        <f t="shared" si="1278"/>
        <v>0</v>
      </c>
      <c r="M11681">
        <f t="shared" si="1279"/>
        <v>11</v>
      </c>
      <c r="N11681">
        <f>IF(OR(WEEKDAY(A11681)=1,WEEKDAY(A11681)=7,COUNTIF('2027祝日等（不使用）'!$A$1:$A$20,単年カーブ!A11681)=1),0,1)</f>
        <v>1</v>
      </c>
      <c r="O11681">
        <f t="shared" si="1275"/>
        <v>14</v>
      </c>
      <c r="P11681">
        <f t="shared" si="1280"/>
        <v>0</v>
      </c>
      <c r="Q11681">
        <f t="shared" si="1281"/>
        <v>0</v>
      </c>
    </row>
    <row r="11682" spans="1:17" ht="19.5" x14ac:dyDescent="0.4">
      <c r="A11682" s="33">
        <f t="shared" si="1276"/>
        <v>46721</v>
      </c>
      <c r="B11682" s="27" t="str">
        <f t="shared" si="1277"/>
        <v>(火)</v>
      </c>
      <c r="C11682" s="34">
        <v>0.29166666666666702</v>
      </c>
      <c r="D11682" s="16" t="s">
        <v>18</v>
      </c>
      <c r="E11682" s="35">
        <v>0.3125</v>
      </c>
      <c r="F11682" s="50">
        <f>IF(COUNTIF('リスト（不使用）'!$A$5:$A$6,単年カーブ!$A$1),"希望数量入力ください",'単年（2027年度）'!$E$12*単年カーブ!$R$3+'単年（2027年度）'!$E$12*(1-単年カーブ!$R$3)*単年カーブ!Q11682)</f>
        <v>0</v>
      </c>
      <c r="G11682" s="47">
        <f t="shared" si="1278"/>
        <v>0</v>
      </c>
      <c r="M11682">
        <f t="shared" si="1279"/>
        <v>11</v>
      </c>
      <c r="N11682">
        <f>IF(OR(WEEKDAY(A11682)=1,WEEKDAY(A11682)=7,COUNTIF('2027祝日等（不使用）'!$A$1:$A$20,単年カーブ!A11682)=1),0,1)</f>
        <v>1</v>
      </c>
      <c r="O11682">
        <f t="shared" si="1275"/>
        <v>15</v>
      </c>
      <c r="P11682">
        <f t="shared" si="1280"/>
        <v>0</v>
      </c>
      <c r="Q11682">
        <f t="shared" si="1281"/>
        <v>0</v>
      </c>
    </row>
    <row r="11683" spans="1:17" ht="19.5" x14ac:dyDescent="0.4">
      <c r="A11683" s="33">
        <f t="shared" si="1276"/>
        <v>46721</v>
      </c>
      <c r="B11683" s="27" t="str">
        <f t="shared" si="1277"/>
        <v>(火)</v>
      </c>
      <c r="C11683" s="34">
        <v>0.3125</v>
      </c>
      <c r="D11683" s="16" t="s">
        <v>18</v>
      </c>
      <c r="E11683" s="35">
        <v>0.33333333333333298</v>
      </c>
      <c r="F11683" s="50">
        <f>IF(COUNTIF('リスト（不使用）'!$A$5:$A$6,単年カーブ!$A$1),"希望数量入力ください",'単年（2027年度）'!$E$12*単年カーブ!$R$3+'単年（2027年度）'!$E$12*(1-単年カーブ!$R$3)*単年カーブ!Q11683)</f>
        <v>0</v>
      </c>
      <c r="G11683" s="47">
        <f t="shared" si="1278"/>
        <v>0</v>
      </c>
      <c r="M11683">
        <f t="shared" si="1279"/>
        <v>11</v>
      </c>
      <c r="N11683">
        <f>IF(OR(WEEKDAY(A11683)=1,WEEKDAY(A11683)=7,COUNTIF('2027祝日等（不使用）'!$A$1:$A$20,単年カーブ!A11683)=1),0,1)</f>
        <v>1</v>
      </c>
      <c r="O11683">
        <f t="shared" si="1275"/>
        <v>16</v>
      </c>
      <c r="P11683">
        <f t="shared" si="1280"/>
        <v>0</v>
      </c>
      <c r="Q11683">
        <f t="shared" si="1281"/>
        <v>0</v>
      </c>
    </row>
    <row r="11684" spans="1:17" ht="19.5" x14ac:dyDescent="0.4">
      <c r="A11684" s="33">
        <f t="shared" si="1276"/>
        <v>46721</v>
      </c>
      <c r="B11684" s="27" t="str">
        <f t="shared" si="1277"/>
        <v>(火)</v>
      </c>
      <c r="C11684" s="34">
        <v>0.33333333333333298</v>
      </c>
      <c r="D11684" s="16" t="s">
        <v>18</v>
      </c>
      <c r="E11684" s="35">
        <v>0.35416666666666702</v>
      </c>
      <c r="F11684" s="50">
        <f>IF(COUNTIF('リスト（不使用）'!$A$5:$A$6,単年カーブ!$A$1),"希望数量入力ください",'単年（2027年度）'!$E$12*単年カーブ!$R$3+'単年（2027年度）'!$E$12*(1-単年カーブ!$R$3)*単年カーブ!Q11684)</f>
        <v>0</v>
      </c>
      <c r="G11684" s="47">
        <f t="shared" si="1278"/>
        <v>0</v>
      </c>
      <c r="M11684">
        <f t="shared" si="1279"/>
        <v>11</v>
      </c>
      <c r="N11684">
        <f>IF(OR(WEEKDAY(A11684)=1,WEEKDAY(A11684)=7,COUNTIF('2027祝日等（不使用）'!$A$1:$A$20,単年カーブ!A11684)=1),0,1)</f>
        <v>1</v>
      </c>
      <c r="O11684">
        <f t="shared" si="1275"/>
        <v>17</v>
      </c>
      <c r="P11684">
        <f t="shared" si="1280"/>
        <v>1</v>
      </c>
      <c r="Q11684">
        <f t="shared" si="1281"/>
        <v>1</v>
      </c>
    </row>
    <row r="11685" spans="1:17" ht="19.5" x14ac:dyDescent="0.4">
      <c r="A11685" s="33">
        <f t="shared" si="1276"/>
        <v>46721</v>
      </c>
      <c r="B11685" s="27" t="str">
        <f t="shared" si="1277"/>
        <v>(火)</v>
      </c>
      <c r="C11685" s="34">
        <v>0.35416666666666702</v>
      </c>
      <c r="D11685" s="16" t="s">
        <v>18</v>
      </c>
      <c r="E11685" s="35">
        <v>0.375</v>
      </c>
      <c r="F11685" s="50">
        <f>IF(COUNTIF('リスト（不使用）'!$A$5:$A$6,単年カーブ!$A$1),"希望数量入力ください",'単年（2027年度）'!$E$12*単年カーブ!$R$3+'単年（2027年度）'!$E$12*(1-単年カーブ!$R$3)*単年カーブ!Q11685)</f>
        <v>0</v>
      </c>
      <c r="G11685" s="47">
        <f t="shared" si="1278"/>
        <v>0</v>
      </c>
      <c r="M11685">
        <f t="shared" si="1279"/>
        <v>11</v>
      </c>
      <c r="N11685">
        <f>IF(OR(WEEKDAY(A11685)=1,WEEKDAY(A11685)=7,COUNTIF('2027祝日等（不使用）'!$A$1:$A$20,単年カーブ!A11685)=1),0,1)</f>
        <v>1</v>
      </c>
      <c r="O11685">
        <f t="shared" si="1275"/>
        <v>18</v>
      </c>
      <c r="P11685">
        <f t="shared" si="1280"/>
        <v>1</v>
      </c>
      <c r="Q11685">
        <f t="shared" si="1281"/>
        <v>1</v>
      </c>
    </row>
    <row r="11686" spans="1:17" ht="19.5" x14ac:dyDescent="0.4">
      <c r="A11686" s="33">
        <f t="shared" si="1276"/>
        <v>46721</v>
      </c>
      <c r="B11686" s="27" t="str">
        <f t="shared" si="1277"/>
        <v>(火)</v>
      </c>
      <c r="C11686" s="34">
        <v>0.375</v>
      </c>
      <c r="D11686" s="16" t="s">
        <v>18</v>
      </c>
      <c r="E11686" s="35">
        <v>0.39583333333333298</v>
      </c>
      <c r="F11686" s="50">
        <f>IF(COUNTIF('リスト（不使用）'!$A$5:$A$6,単年カーブ!$A$1),"希望数量入力ください",'単年（2027年度）'!$E$12*単年カーブ!$R$3+'単年（2027年度）'!$E$12*(1-単年カーブ!$R$3)*単年カーブ!Q11686)</f>
        <v>0</v>
      </c>
      <c r="G11686" s="47">
        <f t="shared" si="1278"/>
        <v>0</v>
      </c>
      <c r="M11686">
        <f t="shared" si="1279"/>
        <v>11</v>
      </c>
      <c r="N11686">
        <f>IF(OR(WEEKDAY(A11686)=1,WEEKDAY(A11686)=7,COUNTIF('2027祝日等（不使用）'!$A$1:$A$20,単年カーブ!A11686)=1),0,1)</f>
        <v>1</v>
      </c>
      <c r="O11686">
        <f t="shared" si="1275"/>
        <v>19</v>
      </c>
      <c r="P11686">
        <f t="shared" si="1280"/>
        <v>1</v>
      </c>
      <c r="Q11686">
        <f t="shared" si="1281"/>
        <v>1</v>
      </c>
    </row>
    <row r="11687" spans="1:17" ht="19.5" x14ac:dyDescent="0.4">
      <c r="A11687" s="33">
        <f t="shared" si="1276"/>
        <v>46721</v>
      </c>
      <c r="B11687" s="27" t="str">
        <f t="shared" si="1277"/>
        <v>(火)</v>
      </c>
      <c r="C11687" s="34">
        <v>0.39583333333333298</v>
      </c>
      <c r="D11687" s="16" t="s">
        <v>18</v>
      </c>
      <c r="E11687" s="35">
        <v>0.41666666666666702</v>
      </c>
      <c r="F11687" s="50">
        <f>IF(COUNTIF('リスト（不使用）'!$A$5:$A$6,単年カーブ!$A$1),"希望数量入力ください",'単年（2027年度）'!$E$12*単年カーブ!$R$3+'単年（2027年度）'!$E$12*(1-単年カーブ!$R$3)*単年カーブ!Q11687)</f>
        <v>0</v>
      </c>
      <c r="G11687" s="47">
        <f t="shared" si="1278"/>
        <v>0</v>
      </c>
      <c r="M11687">
        <f t="shared" si="1279"/>
        <v>11</v>
      </c>
      <c r="N11687">
        <f>IF(OR(WEEKDAY(A11687)=1,WEEKDAY(A11687)=7,COUNTIF('2027祝日等（不使用）'!$A$1:$A$20,単年カーブ!A11687)=1),0,1)</f>
        <v>1</v>
      </c>
      <c r="O11687">
        <f t="shared" si="1275"/>
        <v>20</v>
      </c>
      <c r="P11687">
        <f t="shared" si="1280"/>
        <v>1</v>
      </c>
      <c r="Q11687">
        <f t="shared" si="1281"/>
        <v>1</v>
      </c>
    </row>
    <row r="11688" spans="1:17" ht="19.5" x14ac:dyDescent="0.4">
      <c r="A11688" s="33">
        <f t="shared" si="1276"/>
        <v>46721</v>
      </c>
      <c r="B11688" s="27" t="str">
        <f t="shared" si="1277"/>
        <v>(火)</v>
      </c>
      <c r="C11688" s="34">
        <v>0.41666666666666702</v>
      </c>
      <c r="D11688" s="16" t="s">
        <v>18</v>
      </c>
      <c r="E11688" s="35">
        <v>0.4375</v>
      </c>
      <c r="F11688" s="50">
        <f>IF(COUNTIF('リスト（不使用）'!$A$5:$A$6,単年カーブ!$A$1),"希望数量入力ください",'単年（2027年度）'!$E$12*単年カーブ!$R$3+'単年（2027年度）'!$E$12*(1-単年カーブ!$R$3)*単年カーブ!Q11688)</f>
        <v>0</v>
      </c>
      <c r="G11688" s="47">
        <f t="shared" si="1278"/>
        <v>0</v>
      </c>
      <c r="M11688">
        <f t="shared" si="1279"/>
        <v>11</v>
      </c>
      <c r="N11688">
        <f>IF(OR(WEEKDAY(A11688)=1,WEEKDAY(A11688)=7,COUNTIF('2027祝日等（不使用）'!$A$1:$A$20,単年カーブ!A11688)=1),0,1)</f>
        <v>1</v>
      </c>
      <c r="O11688">
        <f t="shared" si="1275"/>
        <v>21</v>
      </c>
      <c r="P11688">
        <f t="shared" si="1280"/>
        <v>1</v>
      </c>
      <c r="Q11688">
        <f t="shared" si="1281"/>
        <v>1</v>
      </c>
    </row>
    <row r="11689" spans="1:17" ht="19.5" x14ac:dyDescent="0.4">
      <c r="A11689" s="33">
        <f t="shared" si="1276"/>
        <v>46721</v>
      </c>
      <c r="B11689" s="27" t="str">
        <f t="shared" si="1277"/>
        <v>(火)</v>
      </c>
      <c r="C11689" s="34">
        <v>0.4375</v>
      </c>
      <c r="D11689" s="16" t="s">
        <v>18</v>
      </c>
      <c r="E11689" s="35">
        <v>0.45833333333333298</v>
      </c>
      <c r="F11689" s="50">
        <f>IF(COUNTIF('リスト（不使用）'!$A$5:$A$6,単年カーブ!$A$1),"希望数量入力ください",'単年（2027年度）'!$E$12*単年カーブ!$R$3+'単年（2027年度）'!$E$12*(1-単年カーブ!$R$3)*単年カーブ!Q11689)</f>
        <v>0</v>
      </c>
      <c r="G11689" s="47">
        <f t="shared" si="1278"/>
        <v>0</v>
      </c>
      <c r="M11689">
        <f t="shared" si="1279"/>
        <v>11</v>
      </c>
      <c r="N11689">
        <f>IF(OR(WEEKDAY(A11689)=1,WEEKDAY(A11689)=7,COUNTIF('2027祝日等（不使用）'!$A$1:$A$20,単年カーブ!A11689)=1),0,1)</f>
        <v>1</v>
      </c>
      <c r="O11689">
        <f t="shared" si="1275"/>
        <v>22</v>
      </c>
      <c r="P11689">
        <f t="shared" si="1280"/>
        <v>1</v>
      </c>
      <c r="Q11689">
        <f t="shared" si="1281"/>
        <v>1</v>
      </c>
    </row>
    <row r="11690" spans="1:17" ht="19.5" x14ac:dyDescent="0.4">
      <c r="A11690" s="33">
        <f t="shared" si="1276"/>
        <v>46721</v>
      </c>
      <c r="B11690" s="27" t="str">
        <f t="shared" si="1277"/>
        <v>(火)</v>
      </c>
      <c r="C11690" s="34">
        <v>0.45833333333333298</v>
      </c>
      <c r="D11690" s="16" t="s">
        <v>18</v>
      </c>
      <c r="E11690" s="35">
        <v>0.47916666666666702</v>
      </c>
      <c r="F11690" s="50">
        <f>IF(COUNTIF('リスト（不使用）'!$A$5:$A$6,単年カーブ!$A$1),"希望数量入力ください",'単年（2027年度）'!$E$12*単年カーブ!$R$3+'単年（2027年度）'!$E$12*(1-単年カーブ!$R$3)*単年カーブ!Q11690)</f>
        <v>0</v>
      </c>
      <c r="G11690" s="47">
        <f t="shared" si="1278"/>
        <v>0</v>
      </c>
      <c r="M11690">
        <f t="shared" si="1279"/>
        <v>11</v>
      </c>
      <c r="N11690">
        <f>IF(OR(WEEKDAY(A11690)=1,WEEKDAY(A11690)=7,COUNTIF('2027祝日等（不使用）'!$A$1:$A$20,単年カーブ!A11690)=1),0,1)</f>
        <v>1</v>
      </c>
      <c r="O11690">
        <f t="shared" si="1275"/>
        <v>23</v>
      </c>
      <c r="P11690">
        <f t="shared" si="1280"/>
        <v>1</v>
      </c>
      <c r="Q11690">
        <f t="shared" si="1281"/>
        <v>1</v>
      </c>
    </row>
    <row r="11691" spans="1:17" ht="19.5" x14ac:dyDescent="0.4">
      <c r="A11691" s="33">
        <f t="shared" si="1276"/>
        <v>46721</v>
      </c>
      <c r="B11691" s="27" t="str">
        <f t="shared" si="1277"/>
        <v>(火)</v>
      </c>
      <c r="C11691" s="34">
        <v>0.47916666666666702</v>
      </c>
      <c r="D11691" s="16" t="s">
        <v>18</v>
      </c>
      <c r="E11691" s="35">
        <v>0.5</v>
      </c>
      <c r="F11691" s="50">
        <f>IF(COUNTIF('リスト（不使用）'!$A$5:$A$6,単年カーブ!$A$1),"希望数量入力ください",'単年（2027年度）'!$E$12*単年カーブ!$R$3+'単年（2027年度）'!$E$12*(1-単年カーブ!$R$3)*単年カーブ!Q11691)</f>
        <v>0</v>
      </c>
      <c r="G11691" s="47">
        <f t="shared" si="1278"/>
        <v>0</v>
      </c>
      <c r="M11691">
        <f t="shared" si="1279"/>
        <v>11</v>
      </c>
      <c r="N11691">
        <f>IF(OR(WEEKDAY(A11691)=1,WEEKDAY(A11691)=7,COUNTIF('2027祝日等（不使用）'!$A$1:$A$20,単年カーブ!A11691)=1),0,1)</f>
        <v>1</v>
      </c>
      <c r="O11691">
        <f t="shared" si="1275"/>
        <v>24</v>
      </c>
      <c r="P11691">
        <f t="shared" si="1280"/>
        <v>1</v>
      </c>
      <c r="Q11691">
        <f t="shared" si="1281"/>
        <v>1</v>
      </c>
    </row>
    <row r="11692" spans="1:17" ht="19.5" x14ac:dyDescent="0.4">
      <c r="A11692" s="33">
        <f t="shared" si="1276"/>
        <v>46721</v>
      </c>
      <c r="B11692" s="27" t="str">
        <f t="shared" si="1277"/>
        <v>(火)</v>
      </c>
      <c r="C11692" s="34">
        <v>0.5</v>
      </c>
      <c r="D11692" s="16" t="s">
        <v>18</v>
      </c>
      <c r="E11692" s="35">
        <v>0.52083333333333304</v>
      </c>
      <c r="F11692" s="50">
        <f>IF(COUNTIF('リスト（不使用）'!$A$5:$A$6,単年カーブ!$A$1),"希望数量入力ください",'単年（2027年度）'!$E$12*単年カーブ!$R$3+'単年（2027年度）'!$E$12*(1-単年カーブ!$R$3)*単年カーブ!Q11692)</f>
        <v>0</v>
      </c>
      <c r="G11692" s="47">
        <f t="shared" si="1278"/>
        <v>0</v>
      </c>
      <c r="M11692">
        <f t="shared" si="1279"/>
        <v>11</v>
      </c>
      <c r="N11692">
        <f>IF(OR(WEEKDAY(A11692)=1,WEEKDAY(A11692)=7,COUNTIF('2027祝日等（不使用）'!$A$1:$A$20,単年カーブ!A11692)=1),0,1)</f>
        <v>1</v>
      </c>
      <c r="O11692">
        <f t="shared" si="1275"/>
        <v>25</v>
      </c>
      <c r="P11692">
        <f t="shared" si="1280"/>
        <v>1</v>
      </c>
      <c r="Q11692">
        <f t="shared" si="1281"/>
        <v>1</v>
      </c>
    </row>
    <row r="11693" spans="1:17" ht="19.5" x14ac:dyDescent="0.4">
      <c r="A11693" s="33">
        <f t="shared" si="1276"/>
        <v>46721</v>
      </c>
      <c r="B11693" s="27" t="str">
        <f t="shared" si="1277"/>
        <v>(火)</v>
      </c>
      <c r="C11693" s="34">
        <v>0.52083333333333304</v>
      </c>
      <c r="D11693" s="16" t="s">
        <v>18</v>
      </c>
      <c r="E11693" s="35">
        <v>0.54166666666666696</v>
      </c>
      <c r="F11693" s="50">
        <f>IF(COUNTIF('リスト（不使用）'!$A$5:$A$6,単年カーブ!$A$1),"希望数量入力ください",'単年（2027年度）'!$E$12*単年カーブ!$R$3+'単年（2027年度）'!$E$12*(1-単年カーブ!$R$3)*単年カーブ!Q11693)</f>
        <v>0</v>
      </c>
      <c r="G11693" s="47">
        <f t="shared" si="1278"/>
        <v>0</v>
      </c>
      <c r="M11693">
        <f t="shared" si="1279"/>
        <v>11</v>
      </c>
      <c r="N11693">
        <f>IF(OR(WEEKDAY(A11693)=1,WEEKDAY(A11693)=7,COUNTIF('2027祝日等（不使用）'!$A$1:$A$20,単年カーブ!A11693)=1),0,1)</f>
        <v>1</v>
      </c>
      <c r="O11693">
        <f t="shared" si="1275"/>
        <v>26</v>
      </c>
      <c r="P11693">
        <f t="shared" si="1280"/>
        <v>1</v>
      </c>
      <c r="Q11693">
        <f t="shared" si="1281"/>
        <v>1</v>
      </c>
    </row>
    <row r="11694" spans="1:17" ht="19.5" x14ac:dyDescent="0.4">
      <c r="A11694" s="33">
        <f t="shared" si="1276"/>
        <v>46721</v>
      </c>
      <c r="B11694" s="27" t="str">
        <f t="shared" si="1277"/>
        <v>(火)</v>
      </c>
      <c r="C11694" s="34">
        <v>0.54166666666666696</v>
      </c>
      <c r="D11694" s="16" t="s">
        <v>18</v>
      </c>
      <c r="E11694" s="35">
        <v>0.5625</v>
      </c>
      <c r="F11694" s="50">
        <f>IF(COUNTIF('リスト（不使用）'!$A$5:$A$6,単年カーブ!$A$1),"希望数量入力ください",'単年（2027年度）'!$E$12*単年カーブ!$R$3+'単年（2027年度）'!$E$12*(1-単年カーブ!$R$3)*単年カーブ!Q11694)</f>
        <v>0</v>
      </c>
      <c r="G11694" s="47">
        <f t="shared" si="1278"/>
        <v>0</v>
      </c>
      <c r="M11694">
        <f t="shared" si="1279"/>
        <v>11</v>
      </c>
      <c r="N11694">
        <f>IF(OR(WEEKDAY(A11694)=1,WEEKDAY(A11694)=7,COUNTIF('2027祝日等（不使用）'!$A$1:$A$20,単年カーブ!A11694)=1),0,1)</f>
        <v>1</v>
      </c>
      <c r="O11694">
        <f t="shared" si="1275"/>
        <v>27</v>
      </c>
      <c r="P11694">
        <f t="shared" si="1280"/>
        <v>1</v>
      </c>
      <c r="Q11694">
        <f t="shared" si="1281"/>
        <v>1</v>
      </c>
    </row>
    <row r="11695" spans="1:17" ht="19.5" x14ac:dyDescent="0.4">
      <c r="A11695" s="33">
        <f t="shared" si="1276"/>
        <v>46721</v>
      </c>
      <c r="B11695" s="27" t="str">
        <f t="shared" si="1277"/>
        <v>(火)</v>
      </c>
      <c r="C11695" s="34">
        <v>0.5625</v>
      </c>
      <c r="D11695" s="16" t="s">
        <v>18</v>
      </c>
      <c r="E11695" s="35">
        <v>0.58333333333333304</v>
      </c>
      <c r="F11695" s="50">
        <f>IF(COUNTIF('リスト（不使用）'!$A$5:$A$6,単年カーブ!$A$1),"希望数量入力ください",'単年（2027年度）'!$E$12*単年カーブ!$R$3+'単年（2027年度）'!$E$12*(1-単年カーブ!$R$3)*単年カーブ!Q11695)</f>
        <v>0</v>
      </c>
      <c r="G11695" s="47">
        <f t="shared" si="1278"/>
        <v>0</v>
      </c>
      <c r="M11695">
        <f t="shared" si="1279"/>
        <v>11</v>
      </c>
      <c r="N11695">
        <f>IF(OR(WEEKDAY(A11695)=1,WEEKDAY(A11695)=7,COUNTIF('2027祝日等（不使用）'!$A$1:$A$20,単年カーブ!A11695)=1),0,1)</f>
        <v>1</v>
      </c>
      <c r="O11695">
        <f t="shared" si="1275"/>
        <v>28</v>
      </c>
      <c r="P11695">
        <f t="shared" si="1280"/>
        <v>1</v>
      </c>
      <c r="Q11695">
        <f t="shared" si="1281"/>
        <v>1</v>
      </c>
    </row>
    <row r="11696" spans="1:17" ht="19.5" x14ac:dyDescent="0.4">
      <c r="A11696" s="33">
        <f t="shared" si="1276"/>
        <v>46721</v>
      </c>
      <c r="B11696" s="27" t="str">
        <f t="shared" si="1277"/>
        <v>(火)</v>
      </c>
      <c r="C11696" s="34">
        <v>0.58333333333333304</v>
      </c>
      <c r="D11696" s="16" t="s">
        <v>18</v>
      </c>
      <c r="E11696" s="35">
        <v>0.60416666666666696</v>
      </c>
      <c r="F11696" s="50">
        <f>IF(COUNTIF('リスト（不使用）'!$A$5:$A$6,単年カーブ!$A$1),"希望数量入力ください",'単年（2027年度）'!$E$12*単年カーブ!$R$3+'単年（2027年度）'!$E$12*(1-単年カーブ!$R$3)*単年カーブ!Q11696)</f>
        <v>0</v>
      </c>
      <c r="G11696" s="47">
        <f t="shared" si="1278"/>
        <v>0</v>
      </c>
      <c r="M11696">
        <f t="shared" si="1279"/>
        <v>11</v>
      </c>
      <c r="N11696">
        <f>IF(OR(WEEKDAY(A11696)=1,WEEKDAY(A11696)=7,COUNTIF('2027祝日等（不使用）'!$A$1:$A$20,単年カーブ!A11696)=1),0,1)</f>
        <v>1</v>
      </c>
      <c r="O11696">
        <f t="shared" si="1275"/>
        <v>29</v>
      </c>
      <c r="P11696">
        <f t="shared" si="1280"/>
        <v>1</v>
      </c>
      <c r="Q11696">
        <f t="shared" si="1281"/>
        <v>1</v>
      </c>
    </row>
    <row r="11697" spans="1:17" ht="19.5" x14ac:dyDescent="0.4">
      <c r="A11697" s="33">
        <f t="shared" si="1276"/>
        <v>46721</v>
      </c>
      <c r="B11697" s="27" t="str">
        <f t="shared" si="1277"/>
        <v>(火)</v>
      </c>
      <c r="C11697" s="34">
        <v>0.60416666666666696</v>
      </c>
      <c r="D11697" s="16" t="s">
        <v>18</v>
      </c>
      <c r="E11697" s="35">
        <v>0.625</v>
      </c>
      <c r="F11697" s="50">
        <f>IF(COUNTIF('リスト（不使用）'!$A$5:$A$6,単年カーブ!$A$1),"希望数量入力ください",'単年（2027年度）'!$E$12*単年カーブ!$R$3+'単年（2027年度）'!$E$12*(1-単年カーブ!$R$3)*単年カーブ!Q11697)</f>
        <v>0</v>
      </c>
      <c r="G11697" s="47">
        <f t="shared" si="1278"/>
        <v>0</v>
      </c>
      <c r="M11697">
        <f t="shared" si="1279"/>
        <v>11</v>
      </c>
      <c r="N11697">
        <f>IF(OR(WEEKDAY(A11697)=1,WEEKDAY(A11697)=7,COUNTIF('2027祝日等（不使用）'!$A$1:$A$20,単年カーブ!A11697)=1),0,1)</f>
        <v>1</v>
      </c>
      <c r="O11697">
        <f t="shared" si="1275"/>
        <v>30</v>
      </c>
      <c r="P11697">
        <f t="shared" si="1280"/>
        <v>1</v>
      </c>
      <c r="Q11697">
        <f t="shared" si="1281"/>
        <v>1</v>
      </c>
    </row>
    <row r="11698" spans="1:17" ht="19.5" x14ac:dyDescent="0.4">
      <c r="A11698" s="33">
        <f t="shared" si="1276"/>
        <v>46721</v>
      </c>
      <c r="B11698" s="27" t="str">
        <f t="shared" si="1277"/>
        <v>(火)</v>
      </c>
      <c r="C11698" s="34">
        <v>0.625</v>
      </c>
      <c r="D11698" s="16" t="s">
        <v>18</v>
      </c>
      <c r="E11698" s="35">
        <v>0.64583333333333304</v>
      </c>
      <c r="F11698" s="50">
        <f>IF(COUNTIF('リスト（不使用）'!$A$5:$A$6,単年カーブ!$A$1),"希望数量入力ください",'単年（2027年度）'!$E$12*単年カーブ!$R$3+'単年（2027年度）'!$E$12*(1-単年カーブ!$R$3)*単年カーブ!Q11698)</f>
        <v>0</v>
      </c>
      <c r="G11698" s="47">
        <f t="shared" si="1278"/>
        <v>0</v>
      </c>
      <c r="M11698">
        <f t="shared" si="1279"/>
        <v>11</v>
      </c>
      <c r="N11698">
        <f>IF(OR(WEEKDAY(A11698)=1,WEEKDAY(A11698)=7,COUNTIF('2027祝日等（不使用）'!$A$1:$A$20,単年カーブ!A11698)=1),0,1)</f>
        <v>1</v>
      </c>
      <c r="O11698">
        <f t="shared" si="1275"/>
        <v>31</v>
      </c>
      <c r="P11698">
        <f t="shared" si="1280"/>
        <v>1</v>
      </c>
      <c r="Q11698">
        <f t="shared" si="1281"/>
        <v>1</v>
      </c>
    </row>
    <row r="11699" spans="1:17" ht="19.5" x14ac:dyDescent="0.4">
      <c r="A11699" s="33">
        <f t="shared" si="1276"/>
        <v>46721</v>
      </c>
      <c r="B11699" s="27" t="str">
        <f t="shared" si="1277"/>
        <v>(火)</v>
      </c>
      <c r="C11699" s="34">
        <v>0.64583333333333304</v>
      </c>
      <c r="D11699" s="16" t="s">
        <v>18</v>
      </c>
      <c r="E11699" s="35">
        <v>0.66666666666666696</v>
      </c>
      <c r="F11699" s="50">
        <f>IF(COUNTIF('リスト（不使用）'!$A$5:$A$6,単年カーブ!$A$1),"希望数量入力ください",'単年（2027年度）'!$E$12*単年カーブ!$R$3+'単年（2027年度）'!$E$12*(1-単年カーブ!$R$3)*単年カーブ!Q11699)</f>
        <v>0</v>
      </c>
      <c r="G11699" s="47">
        <f t="shared" si="1278"/>
        <v>0</v>
      </c>
      <c r="M11699">
        <f t="shared" si="1279"/>
        <v>11</v>
      </c>
      <c r="N11699">
        <f>IF(OR(WEEKDAY(A11699)=1,WEEKDAY(A11699)=7,COUNTIF('2027祝日等（不使用）'!$A$1:$A$20,単年カーブ!A11699)=1),0,1)</f>
        <v>1</v>
      </c>
      <c r="O11699">
        <f t="shared" si="1275"/>
        <v>32</v>
      </c>
      <c r="P11699">
        <f t="shared" si="1280"/>
        <v>1</v>
      </c>
      <c r="Q11699">
        <f t="shared" si="1281"/>
        <v>1</v>
      </c>
    </row>
    <row r="11700" spans="1:17" ht="19.5" x14ac:dyDescent="0.4">
      <c r="A11700" s="33">
        <f t="shared" si="1276"/>
        <v>46721</v>
      </c>
      <c r="B11700" s="27" t="str">
        <f t="shared" si="1277"/>
        <v>(火)</v>
      </c>
      <c r="C11700" s="34">
        <v>0.66666666666666696</v>
      </c>
      <c r="D11700" s="16" t="s">
        <v>18</v>
      </c>
      <c r="E11700" s="35">
        <v>0.6875</v>
      </c>
      <c r="F11700" s="50">
        <f>IF(COUNTIF('リスト（不使用）'!$A$5:$A$6,単年カーブ!$A$1),"希望数量入力ください",'単年（2027年度）'!$E$12*単年カーブ!$R$3+'単年（2027年度）'!$E$12*(1-単年カーブ!$R$3)*単年カーブ!Q11700)</f>
        <v>0</v>
      </c>
      <c r="G11700" s="47">
        <f t="shared" si="1278"/>
        <v>0</v>
      </c>
      <c r="M11700">
        <f t="shared" si="1279"/>
        <v>11</v>
      </c>
      <c r="N11700">
        <f>IF(OR(WEEKDAY(A11700)=1,WEEKDAY(A11700)=7,COUNTIF('2027祝日等（不使用）'!$A$1:$A$20,単年カーブ!A11700)=1),0,1)</f>
        <v>1</v>
      </c>
      <c r="O11700">
        <f t="shared" ref="O11700:O11763" si="1282">O11652</f>
        <v>33</v>
      </c>
      <c r="P11700">
        <f t="shared" si="1280"/>
        <v>1</v>
      </c>
      <c r="Q11700">
        <f t="shared" si="1281"/>
        <v>1</v>
      </c>
    </row>
    <row r="11701" spans="1:17" ht="19.5" x14ac:dyDescent="0.4">
      <c r="A11701" s="33">
        <f t="shared" si="1276"/>
        <v>46721</v>
      </c>
      <c r="B11701" s="27" t="str">
        <f t="shared" si="1277"/>
        <v>(火)</v>
      </c>
      <c r="C11701" s="34">
        <v>0.6875</v>
      </c>
      <c r="D11701" s="16" t="s">
        <v>18</v>
      </c>
      <c r="E11701" s="35">
        <v>0.70833333333333304</v>
      </c>
      <c r="F11701" s="50">
        <f>IF(COUNTIF('リスト（不使用）'!$A$5:$A$6,単年カーブ!$A$1),"希望数量入力ください",'単年（2027年度）'!$E$12*単年カーブ!$R$3+'単年（2027年度）'!$E$12*(1-単年カーブ!$R$3)*単年カーブ!Q11701)</f>
        <v>0</v>
      </c>
      <c r="G11701" s="47">
        <f t="shared" si="1278"/>
        <v>0</v>
      </c>
      <c r="M11701">
        <f t="shared" si="1279"/>
        <v>11</v>
      </c>
      <c r="N11701">
        <f>IF(OR(WEEKDAY(A11701)=1,WEEKDAY(A11701)=7,COUNTIF('2027祝日等（不使用）'!$A$1:$A$20,単年カーブ!A11701)=1),0,1)</f>
        <v>1</v>
      </c>
      <c r="O11701">
        <f t="shared" si="1282"/>
        <v>34</v>
      </c>
      <c r="P11701">
        <f t="shared" si="1280"/>
        <v>1</v>
      </c>
      <c r="Q11701">
        <f t="shared" si="1281"/>
        <v>1</v>
      </c>
    </row>
    <row r="11702" spans="1:17" ht="19.5" x14ac:dyDescent="0.4">
      <c r="A11702" s="33">
        <f t="shared" si="1276"/>
        <v>46721</v>
      </c>
      <c r="B11702" s="27" t="str">
        <f t="shared" si="1277"/>
        <v>(火)</v>
      </c>
      <c r="C11702" s="34">
        <v>0.70833333333333304</v>
      </c>
      <c r="D11702" s="16" t="s">
        <v>18</v>
      </c>
      <c r="E11702" s="35">
        <v>0.72916666666666696</v>
      </c>
      <c r="F11702" s="50">
        <f>IF(COUNTIF('リスト（不使用）'!$A$5:$A$6,単年カーブ!$A$1),"希望数量入力ください",'単年（2027年度）'!$E$12*単年カーブ!$R$3+'単年（2027年度）'!$E$12*(1-単年カーブ!$R$3)*単年カーブ!Q11702)</f>
        <v>0</v>
      </c>
      <c r="G11702" s="47">
        <f t="shared" si="1278"/>
        <v>0</v>
      </c>
      <c r="M11702">
        <f t="shared" si="1279"/>
        <v>11</v>
      </c>
      <c r="N11702">
        <f>IF(OR(WEEKDAY(A11702)=1,WEEKDAY(A11702)=7,COUNTIF('2027祝日等（不使用）'!$A$1:$A$20,単年カーブ!A11702)=1),0,1)</f>
        <v>1</v>
      </c>
      <c r="O11702">
        <f t="shared" si="1282"/>
        <v>35</v>
      </c>
      <c r="P11702">
        <f t="shared" si="1280"/>
        <v>1</v>
      </c>
      <c r="Q11702">
        <f t="shared" si="1281"/>
        <v>1</v>
      </c>
    </row>
    <row r="11703" spans="1:17" ht="19.5" x14ac:dyDescent="0.4">
      <c r="A11703" s="33">
        <f t="shared" si="1276"/>
        <v>46721</v>
      </c>
      <c r="B11703" s="27" t="str">
        <f t="shared" si="1277"/>
        <v>(火)</v>
      </c>
      <c r="C11703" s="34">
        <v>0.72916666666666696</v>
      </c>
      <c r="D11703" s="16" t="s">
        <v>18</v>
      </c>
      <c r="E11703" s="35">
        <v>0.75</v>
      </c>
      <c r="F11703" s="50">
        <f>IF(COUNTIF('リスト（不使用）'!$A$5:$A$6,単年カーブ!$A$1),"希望数量入力ください",'単年（2027年度）'!$E$12*単年カーブ!$R$3+'単年（2027年度）'!$E$12*(1-単年カーブ!$R$3)*単年カーブ!Q11703)</f>
        <v>0</v>
      </c>
      <c r="G11703" s="47">
        <f t="shared" si="1278"/>
        <v>0</v>
      </c>
      <c r="M11703">
        <f t="shared" si="1279"/>
        <v>11</v>
      </c>
      <c r="N11703">
        <f>IF(OR(WEEKDAY(A11703)=1,WEEKDAY(A11703)=7,COUNTIF('2027祝日等（不使用）'!$A$1:$A$20,単年カーブ!A11703)=1),0,1)</f>
        <v>1</v>
      </c>
      <c r="O11703">
        <f t="shared" si="1282"/>
        <v>36</v>
      </c>
      <c r="P11703">
        <f t="shared" si="1280"/>
        <v>1</v>
      </c>
      <c r="Q11703">
        <f t="shared" si="1281"/>
        <v>1</v>
      </c>
    </row>
    <row r="11704" spans="1:17" ht="19.5" x14ac:dyDescent="0.4">
      <c r="A11704" s="33">
        <f t="shared" si="1276"/>
        <v>46721</v>
      </c>
      <c r="B11704" s="27" t="str">
        <f t="shared" si="1277"/>
        <v>(火)</v>
      </c>
      <c r="C11704" s="34">
        <v>0.75</v>
      </c>
      <c r="D11704" s="16" t="s">
        <v>18</v>
      </c>
      <c r="E11704" s="35">
        <v>0.77083333333333304</v>
      </c>
      <c r="F11704" s="50">
        <f>IF(COUNTIF('リスト（不使用）'!$A$5:$A$6,単年カーブ!$A$1),"希望数量入力ください",'単年（2027年度）'!$E$12*単年カーブ!$R$3+'単年（2027年度）'!$E$12*(1-単年カーブ!$R$3)*単年カーブ!Q11704)</f>
        <v>0</v>
      </c>
      <c r="G11704" s="47">
        <f t="shared" si="1278"/>
        <v>0</v>
      </c>
      <c r="M11704">
        <f t="shared" si="1279"/>
        <v>11</v>
      </c>
      <c r="N11704">
        <f>IF(OR(WEEKDAY(A11704)=1,WEEKDAY(A11704)=7,COUNTIF('2027祝日等（不使用）'!$A$1:$A$20,単年カーブ!A11704)=1),0,1)</f>
        <v>1</v>
      </c>
      <c r="O11704">
        <f t="shared" si="1282"/>
        <v>37</v>
      </c>
      <c r="P11704">
        <f t="shared" si="1280"/>
        <v>1</v>
      </c>
      <c r="Q11704">
        <f t="shared" si="1281"/>
        <v>1</v>
      </c>
    </row>
    <row r="11705" spans="1:17" ht="19.5" x14ac:dyDescent="0.4">
      <c r="A11705" s="33">
        <f t="shared" si="1276"/>
        <v>46721</v>
      </c>
      <c r="B11705" s="27" t="str">
        <f t="shared" si="1277"/>
        <v>(火)</v>
      </c>
      <c r="C11705" s="34">
        <v>0.77083333333333304</v>
      </c>
      <c r="D11705" s="16" t="s">
        <v>18</v>
      </c>
      <c r="E11705" s="35">
        <v>0.79166666666666696</v>
      </c>
      <c r="F11705" s="50">
        <f>IF(COUNTIF('リスト（不使用）'!$A$5:$A$6,単年カーブ!$A$1),"希望数量入力ください",'単年（2027年度）'!$E$12*単年カーブ!$R$3+'単年（2027年度）'!$E$12*(1-単年カーブ!$R$3)*単年カーブ!Q11705)</f>
        <v>0</v>
      </c>
      <c r="G11705" s="47">
        <f t="shared" si="1278"/>
        <v>0</v>
      </c>
      <c r="M11705">
        <f t="shared" si="1279"/>
        <v>11</v>
      </c>
      <c r="N11705">
        <f>IF(OR(WEEKDAY(A11705)=1,WEEKDAY(A11705)=7,COUNTIF('2027祝日等（不使用）'!$A$1:$A$20,単年カーブ!A11705)=1),0,1)</f>
        <v>1</v>
      </c>
      <c r="O11705">
        <f t="shared" si="1282"/>
        <v>38</v>
      </c>
      <c r="P11705">
        <f t="shared" si="1280"/>
        <v>1</v>
      </c>
      <c r="Q11705">
        <f t="shared" si="1281"/>
        <v>1</v>
      </c>
    </row>
    <row r="11706" spans="1:17" ht="19.5" x14ac:dyDescent="0.4">
      <c r="A11706" s="33">
        <f t="shared" ref="A11706:A11769" si="1283">A11658+1</f>
        <v>46721</v>
      </c>
      <c r="B11706" s="27" t="str">
        <f t="shared" si="1277"/>
        <v>(火)</v>
      </c>
      <c r="C11706" s="34">
        <v>0.79166666666666696</v>
      </c>
      <c r="D11706" s="16" t="s">
        <v>18</v>
      </c>
      <c r="E11706" s="35">
        <v>0.8125</v>
      </c>
      <c r="F11706" s="50">
        <f>IF(COUNTIF('リスト（不使用）'!$A$5:$A$6,単年カーブ!$A$1),"希望数量入力ください",'単年（2027年度）'!$E$12*単年カーブ!$R$3+'単年（2027年度）'!$E$12*(1-単年カーブ!$R$3)*単年カーブ!Q11706)</f>
        <v>0</v>
      </c>
      <c r="G11706" s="47">
        <f t="shared" si="1278"/>
        <v>0</v>
      </c>
      <c r="M11706">
        <f t="shared" si="1279"/>
        <v>11</v>
      </c>
      <c r="N11706">
        <f>IF(OR(WEEKDAY(A11706)=1,WEEKDAY(A11706)=7,COUNTIF('2027祝日等（不使用）'!$A$1:$A$20,単年カーブ!A11706)=1),0,1)</f>
        <v>1</v>
      </c>
      <c r="O11706">
        <f t="shared" si="1282"/>
        <v>39</v>
      </c>
      <c r="P11706">
        <f t="shared" si="1280"/>
        <v>1</v>
      </c>
      <c r="Q11706">
        <f t="shared" si="1281"/>
        <v>1</v>
      </c>
    </row>
    <row r="11707" spans="1:17" ht="19.5" x14ac:dyDescent="0.4">
      <c r="A11707" s="33">
        <f t="shared" si="1283"/>
        <v>46721</v>
      </c>
      <c r="B11707" s="27" t="str">
        <f t="shared" si="1277"/>
        <v>(火)</v>
      </c>
      <c r="C11707" s="34">
        <v>0.8125</v>
      </c>
      <c r="D11707" s="16" t="s">
        <v>18</v>
      </c>
      <c r="E11707" s="35">
        <v>0.83333333333333304</v>
      </c>
      <c r="F11707" s="50">
        <f>IF(COUNTIF('リスト（不使用）'!$A$5:$A$6,単年カーブ!$A$1),"希望数量入力ください",'単年（2027年度）'!$E$12*単年カーブ!$R$3+'単年（2027年度）'!$E$12*(1-単年カーブ!$R$3)*単年カーブ!Q11707)</f>
        <v>0</v>
      </c>
      <c r="G11707" s="47">
        <f t="shared" si="1278"/>
        <v>0</v>
      </c>
      <c r="M11707">
        <f t="shared" si="1279"/>
        <v>11</v>
      </c>
      <c r="N11707">
        <f>IF(OR(WEEKDAY(A11707)=1,WEEKDAY(A11707)=7,COUNTIF('2027祝日等（不使用）'!$A$1:$A$20,単年カーブ!A11707)=1),0,1)</f>
        <v>1</v>
      </c>
      <c r="O11707">
        <f t="shared" si="1282"/>
        <v>40</v>
      </c>
      <c r="P11707">
        <f t="shared" si="1280"/>
        <v>1</v>
      </c>
      <c r="Q11707">
        <f t="shared" si="1281"/>
        <v>1</v>
      </c>
    </row>
    <row r="11708" spans="1:17" ht="19.5" x14ac:dyDescent="0.4">
      <c r="A11708" s="33">
        <f t="shared" si="1283"/>
        <v>46721</v>
      </c>
      <c r="B11708" s="27" t="str">
        <f t="shared" si="1277"/>
        <v>(火)</v>
      </c>
      <c r="C11708" s="34">
        <v>0.83333333333333304</v>
      </c>
      <c r="D11708" s="16" t="s">
        <v>18</v>
      </c>
      <c r="E11708" s="35">
        <v>0.85416666666666696</v>
      </c>
      <c r="F11708" s="50">
        <f>IF(COUNTIF('リスト（不使用）'!$A$5:$A$6,単年カーブ!$A$1),"希望数量入力ください",'単年（2027年度）'!$E$12*単年カーブ!$R$3+'単年（2027年度）'!$E$12*(1-単年カーブ!$R$3)*単年カーブ!Q11708)</f>
        <v>0</v>
      </c>
      <c r="G11708" s="47">
        <f t="shared" si="1278"/>
        <v>0</v>
      </c>
      <c r="M11708">
        <f t="shared" si="1279"/>
        <v>11</v>
      </c>
      <c r="N11708">
        <f>IF(OR(WEEKDAY(A11708)=1,WEEKDAY(A11708)=7,COUNTIF('2027祝日等（不使用）'!$A$1:$A$20,単年カーブ!A11708)=1),0,1)</f>
        <v>1</v>
      </c>
      <c r="O11708">
        <f t="shared" si="1282"/>
        <v>41</v>
      </c>
      <c r="P11708">
        <f t="shared" si="1280"/>
        <v>0</v>
      </c>
      <c r="Q11708">
        <f t="shared" si="1281"/>
        <v>0</v>
      </c>
    </row>
    <row r="11709" spans="1:17" ht="19.5" x14ac:dyDescent="0.4">
      <c r="A11709" s="33">
        <f t="shared" si="1283"/>
        <v>46721</v>
      </c>
      <c r="B11709" s="27" t="str">
        <f t="shared" si="1277"/>
        <v>(火)</v>
      </c>
      <c r="C11709" s="34">
        <v>0.85416666666666696</v>
      </c>
      <c r="D11709" s="16" t="s">
        <v>18</v>
      </c>
      <c r="E11709" s="35">
        <v>0.875</v>
      </c>
      <c r="F11709" s="50">
        <f>IF(COUNTIF('リスト（不使用）'!$A$5:$A$6,単年カーブ!$A$1),"希望数量入力ください",'単年（2027年度）'!$E$12*単年カーブ!$R$3+'単年（2027年度）'!$E$12*(1-単年カーブ!$R$3)*単年カーブ!Q11709)</f>
        <v>0</v>
      </c>
      <c r="G11709" s="47">
        <f t="shared" si="1278"/>
        <v>0</v>
      </c>
      <c r="M11709">
        <f t="shared" si="1279"/>
        <v>11</v>
      </c>
      <c r="N11709">
        <f>IF(OR(WEEKDAY(A11709)=1,WEEKDAY(A11709)=7,COUNTIF('2027祝日等（不使用）'!$A$1:$A$20,単年カーブ!A11709)=1),0,1)</f>
        <v>1</v>
      </c>
      <c r="O11709">
        <f t="shared" si="1282"/>
        <v>42</v>
      </c>
      <c r="P11709">
        <f t="shared" si="1280"/>
        <v>0</v>
      </c>
      <c r="Q11709">
        <f t="shared" si="1281"/>
        <v>0</v>
      </c>
    </row>
    <row r="11710" spans="1:17" ht="19.5" x14ac:dyDescent="0.4">
      <c r="A11710" s="33">
        <f t="shared" si="1283"/>
        <v>46721</v>
      </c>
      <c r="B11710" s="27" t="str">
        <f t="shared" si="1277"/>
        <v>(火)</v>
      </c>
      <c r="C11710" s="34">
        <v>0.875</v>
      </c>
      <c r="D11710" s="16" t="s">
        <v>18</v>
      </c>
      <c r="E11710" s="35">
        <v>0.89583333333333304</v>
      </c>
      <c r="F11710" s="50">
        <f>IF(COUNTIF('リスト（不使用）'!$A$5:$A$6,単年カーブ!$A$1),"希望数量入力ください",'単年（2027年度）'!$E$12*単年カーブ!$R$3+'単年（2027年度）'!$E$12*(1-単年カーブ!$R$3)*単年カーブ!Q11710)</f>
        <v>0</v>
      </c>
      <c r="G11710" s="47">
        <f t="shared" si="1278"/>
        <v>0</v>
      </c>
      <c r="M11710">
        <f t="shared" si="1279"/>
        <v>11</v>
      </c>
      <c r="N11710">
        <f>IF(OR(WEEKDAY(A11710)=1,WEEKDAY(A11710)=7,COUNTIF('2027祝日等（不使用）'!$A$1:$A$20,単年カーブ!A11710)=1),0,1)</f>
        <v>1</v>
      </c>
      <c r="O11710">
        <f t="shared" si="1282"/>
        <v>43</v>
      </c>
      <c r="P11710">
        <f t="shared" si="1280"/>
        <v>0</v>
      </c>
      <c r="Q11710">
        <f t="shared" si="1281"/>
        <v>0</v>
      </c>
    </row>
    <row r="11711" spans="1:17" ht="19.5" x14ac:dyDescent="0.4">
      <c r="A11711" s="33">
        <f t="shared" si="1283"/>
        <v>46721</v>
      </c>
      <c r="B11711" s="27" t="str">
        <f t="shared" si="1277"/>
        <v>(火)</v>
      </c>
      <c r="C11711" s="34">
        <v>0.89583333333333304</v>
      </c>
      <c r="D11711" s="16" t="s">
        <v>18</v>
      </c>
      <c r="E11711" s="35">
        <v>0.91666666666666696</v>
      </c>
      <c r="F11711" s="50">
        <f>IF(COUNTIF('リスト（不使用）'!$A$5:$A$6,単年カーブ!$A$1),"希望数量入力ください",'単年（2027年度）'!$E$12*単年カーブ!$R$3+'単年（2027年度）'!$E$12*(1-単年カーブ!$R$3)*単年カーブ!Q11711)</f>
        <v>0</v>
      </c>
      <c r="G11711" s="47">
        <f t="shared" si="1278"/>
        <v>0</v>
      </c>
      <c r="M11711">
        <f t="shared" si="1279"/>
        <v>11</v>
      </c>
      <c r="N11711">
        <f>IF(OR(WEEKDAY(A11711)=1,WEEKDAY(A11711)=7,COUNTIF('2027祝日等（不使用）'!$A$1:$A$20,単年カーブ!A11711)=1),0,1)</f>
        <v>1</v>
      </c>
      <c r="O11711">
        <f t="shared" si="1282"/>
        <v>44</v>
      </c>
      <c r="P11711">
        <f t="shared" si="1280"/>
        <v>0</v>
      </c>
      <c r="Q11711">
        <f t="shared" si="1281"/>
        <v>0</v>
      </c>
    </row>
    <row r="11712" spans="1:17" ht="19.5" x14ac:dyDescent="0.4">
      <c r="A11712" s="33">
        <f t="shared" si="1283"/>
        <v>46721</v>
      </c>
      <c r="B11712" s="27" t="str">
        <f t="shared" si="1277"/>
        <v>(火)</v>
      </c>
      <c r="C11712" s="34">
        <v>0.91666666666666696</v>
      </c>
      <c r="D11712" s="16" t="s">
        <v>18</v>
      </c>
      <c r="E11712" s="35">
        <v>0.9375</v>
      </c>
      <c r="F11712" s="50">
        <f>IF(COUNTIF('リスト（不使用）'!$A$5:$A$6,単年カーブ!$A$1),"希望数量入力ください",'単年（2027年度）'!$E$12*単年カーブ!$R$3+'単年（2027年度）'!$E$12*(1-単年カーブ!$R$3)*単年カーブ!Q11712)</f>
        <v>0</v>
      </c>
      <c r="G11712" s="47">
        <f t="shared" si="1278"/>
        <v>0</v>
      </c>
      <c r="M11712">
        <f t="shared" si="1279"/>
        <v>11</v>
      </c>
      <c r="N11712">
        <f>IF(OR(WEEKDAY(A11712)=1,WEEKDAY(A11712)=7,COUNTIF('2027祝日等（不使用）'!$A$1:$A$20,単年カーブ!A11712)=1),0,1)</f>
        <v>1</v>
      </c>
      <c r="O11712">
        <f t="shared" si="1282"/>
        <v>45</v>
      </c>
      <c r="P11712">
        <f t="shared" si="1280"/>
        <v>0</v>
      </c>
      <c r="Q11712">
        <f t="shared" si="1281"/>
        <v>0</v>
      </c>
    </row>
    <row r="11713" spans="1:17" ht="19.5" x14ac:dyDescent="0.4">
      <c r="A11713" s="33">
        <f t="shared" si="1283"/>
        <v>46721</v>
      </c>
      <c r="B11713" s="27" t="str">
        <f t="shared" si="1277"/>
        <v>(火)</v>
      </c>
      <c r="C11713" s="34">
        <v>0.9375</v>
      </c>
      <c r="D11713" s="16" t="s">
        <v>18</v>
      </c>
      <c r="E11713" s="35">
        <v>0.95833333333333304</v>
      </c>
      <c r="F11713" s="50">
        <f>IF(COUNTIF('リスト（不使用）'!$A$5:$A$6,単年カーブ!$A$1),"希望数量入力ください",'単年（2027年度）'!$E$12*単年カーブ!$R$3+'単年（2027年度）'!$E$12*(1-単年カーブ!$R$3)*単年カーブ!Q11713)</f>
        <v>0</v>
      </c>
      <c r="G11713" s="47">
        <f t="shared" si="1278"/>
        <v>0</v>
      </c>
      <c r="M11713">
        <f t="shared" si="1279"/>
        <v>11</v>
      </c>
      <c r="N11713">
        <f>IF(OR(WEEKDAY(A11713)=1,WEEKDAY(A11713)=7,COUNTIF('2027祝日等（不使用）'!$A$1:$A$20,単年カーブ!A11713)=1),0,1)</f>
        <v>1</v>
      </c>
      <c r="O11713">
        <f t="shared" si="1282"/>
        <v>46</v>
      </c>
      <c r="P11713">
        <f t="shared" si="1280"/>
        <v>0</v>
      </c>
      <c r="Q11713">
        <f t="shared" si="1281"/>
        <v>0</v>
      </c>
    </row>
    <row r="11714" spans="1:17" ht="19.5" x14ac:dyDescent="0.4">
      <c r="A11714" s="33">
        <f t="shared" si="1283"/>
        <v>46721</v>
      </c>
      <c r="B11714" s="27" t="str">
        <f t="shared" si="1277"/>
        <v>(火)</v>
      </c>
      <c r="C11714" s="34">
        <v>0.95833333333333304</v>
      </c>
      <c r="D11714" s="16" t="s">
        <v>18</v>
      </c>
      <c r="E11714" s="35">
        <v>0.97916666666666696</v>
      </c>
      <c r="F11714" s="50">
        <f>IF(COUNTIF('リスト（不使用）'!$A$5:$A$6,単年カーブ!$A$1),"希望数量入力ください",'単年（2027年度）'!$E$12*単年カーブ!$R$3+'単年（2027年度）'!$E$12*(1-単年カーブ!$R$3)*単年カーブ!Q11714)</f>
        <v>0</v>
      </c>
      <c r="G11714" s="47">
        <f t="shared" si="1278"/>
        <v>0</v>
      </c>
      <c r="M11714">
        <f t="shared" si="1279"/>
        <v>11</v>
      </c>
      <c r="N11714">
        <f>IF(OR(WEEKDAY(A11714)=1,WEEKDAY(A11714)=7,COUNTIF('2027祝日等（不使用）'!$A$1:$A$20,単年カーブ!A11714)=1),0,1)</f>
        <v>1</v>
      </c>
      <c r="O11714">
        <f t="shared" si="1282"/>
        <v>47</v>
      </c>
      <c r="P11714">
        <f t="shared" si="1280"/>
        <v>0</v>
      </c>
      <c r="Q11714">
        <f t="shared" si="1281"/>
        <v>0</v>
      </c>
    </row>
    <row r="11715" spans="1:17" ht="19.5" x14ac:dyDescent="0.4">
      <c r="A11715" s="33">
        <f t="shared" si="1283"/>
        <v>46721</v>
      </c>
      <c r="B11715" s="27" t="str">
        <f t="shared" si="1277"/>
        <v>(火)</v>
      </c>
      <c r="C11715" s="34">
        <v>0.97916666666666696</v>
      </c>
      <c r="D11715" s="16" t="s">
        <v>18</v>
      </c>
      <c r="E11715" s="35" t="s">
        <v>17</v>
      </c>
      <c r="F11715" s="50">
        <f>IF(COUNTIF('リスト（不使用）'!$A$5:$A$6,単年カーブ!$A$1),"希望数量入力ください",'単年（2027年度）'!$E$12*単年カーブ!$R$3+'単年（2027年度）'!$E$12*(1-単年カーブ!$R$3)*単年カーブ!Q11715)</f>
        <v>0</v>
      </c>
      <c r="G11715" s="47">
        <f t="shared" si="1278"/>
        <v>0</v>
      </c>
      <c r="M11715">
        <f t="shared" si="1279"/>
        <v>11</v>
      </c>
      <c r="N11715">
        <f>IF(OR(WEEKDAY(A11715)=1,WEEKDAY(A11715)=7,COUNTIF('2027祝日等（不使用）'!$A$1:$A$20,単年カーブ!A11715)=1),0,1)</f>
        <v>1</v>
      </c>
      <c r="O11715">
        <f t="shared" si="1282"/>
        <v>48</v>
      </c>
      <c r="P11715">
        <f t="shared" si="1280"/>
        <v>0</v>
      </c>
      <c r="Q11715">
        <f t="shared" si="1281"/>
        <v>0</v>
      </c>
    </row>
    <row r="11716" spans="1:17" ht="19.5" x14ac:dyDescent="0.4">
      <c r="A11716" s="33">
        <f t="shared" si="1283"/>
        <v>46722</v>
      </c>
      <c r="B11716" s="27" t="str">
        <f t="shared" ref="B11716:B11779" si="1284">TEXT(A11716,"(aaa)")</f>
        <v>(水)</v>
      </c>
      <c r="C11716" s="34">
        <v>0</v>
      </c>
      <c r="D11716" s="16" t="s">
        <v>18</v>
      </c>
      <c r="E11716" s="35">
        <v>2.0833333333333332E-2</v>
      </c>
      <c r="F11716" s="50">
        <f>IF(COUNTIF('リスト（不使用）'!$A$5:$A$6,単年カーブ!$A$1),"希望数量入力ください",'単年（2027年度）'!$E$12*単年カーブ!$R$3+'単年（2027年度）'!$E$12*(1-単年カーブ!$R$3)*単年カーブ!Q11716)</f>
        <v>0</v>
      </c>
      <c r="G11716" s="47">
        <f t="shared" ref="G11716:G11779" si="1285">F11716/2</f>
        <v>0</v>
      </c>
      <c r="M11716">
        <f t="shared" ref="M11716:M11779" si="1286">MONTH(A11716)</f>
        <v>12</v>
      </c>
      <c r="N11716">
        <f>IF(OR(WEEKDAY(A11716)=1,WEEKDAY(A11716)=7,COUNTIF('2027祝日等（不使用）'!$A$1:$A$20,単年カーブ!A11716)=1),0,1)</f>
        <v>1</v>
      </c>
      <c r="O11716">
        <f t="shared" si="1282"/>
        <v>1</v>
      </c>
      <c r="P11716">
        <f t="shared" ref="P11716:P11779" si="1287">IF(AND(O11716&gt;16,O11716&lt;41),1,0)</f>
        <v>0</v>
      </c>
      <c r="Q11716">
        <f t="shared" ref="Q11716:Q11779" si="1288">P11716*N11716</f>
        <v>0</v>
      </c>
    </row>
    <row r="11717" spans="1:17" ht="19.5" x14ac:dyDescent="0.4">
      <c r="A11717" s="33">
        <f t="shared" si="1283"/>
        <v>46722</v>
      </c>
      <c r="B11717" s="27" t="str">
        <f t="shared" si="1284"/>
        <v>(水)</v>
      </c>
      <c r="C11717" s="34">
        <v>2.0833333333333332E-2</v>
      </c>
      <c r="D11717" s="16" t="s">
        <v>18</v>
      </c>
      <c r="E11717" s="35">
        <v>4.1666666666666664E-2</v>
      </c>
      <c r="F11717" s="50">
        <f>IF(COUNTIF('リスト（不使用）'!$A$5:$A$6,単年カーブ!$A$1),"希望数量入力ください",'単年（2027年度）'!$E$12*単年カーブ!$R$3+'単年（2027年度）'!$E$12*(1-単年カーブ!$R$3)*単年カーブ!Q11717)</f>
        <v>0</v>
      </c>
      <c r="G11717" s="47">
        <f t="shared" si="1285"/>
        <v>0</v>
      </c>
      <c r="M11717">
        <f t="shared" si="1286"/>
        <v>12</v>
      </c>
      <c r="N11717">
        <f>IF(OR(WEEKDAY(A11717)=1,WEEKDAY(A11717)=7,COUNTIF('2027祝日等（不使用）'!$A$1:$A$20,単年カーブ!A11717)=1),0,1)</f>
        <v>1</v>
      </c>
      <c r="O11717">
        <f t="shared" si="1282"/>
        <v>2</v>
      </c>
      <c r="P11717">
        <f t="shared" si="1287"/>
        <v>0</v>
      </c>
      <c r="Q11717">
        <f t="shared" si="1288"/>
        <v>0</v>
      </c>
    </row>
    <row r="11718" spans="1:17" ht="19.5" x14ac:dyDescent="0.4">
      <c r="A11718" s="33">
        <f t="shared" si="1283"/>
        <v>46722</v>
      </c>
      <c r="B11718" s="27" t="str">
        <f t="shared" si="1284"/>
        <v>(水)</v>
      </c>
      <c r="C11718" s="34">
        <v>4.1666666666666664E-2</v>
      </c>
      <c r="D11718" s="16" t="s">
        <v>18</v>
      </c>
      <c r="E11718" s="35">
        <v>6.25E-2</v>
      </c>
      <c r="F11718" s="50">
        <f>IF(COUNTIF('リスト（不使用）'!$A$5:$A$6,単年カーブ!$A$1),"希望数量入力ください",'単年（2027年度）'!$E$12*単年カーブ!$R$3+'単年（2027年度）'!$E$12*(1-単年カーブ!$R$3)*単年カーブ!Q11718)</f>
        <v>0</v>
      </c>
      <c r="G11718" s="47">
        <f t="shared" si="1285"/>
        <v>0</v>
      </c>
      <c r="M11718">
        <f t="shared" si="1286"/>
        <v>12</v>
      </c>
      <c r="N11718">
        <f>IF(OR(WEEKDAY(A11718)=1,WEEKDAY(A11718)=7,COUNTIF('2027祝日等（不使用）'!$A$1:$A$20,単年カーブ!A11718)=1),0,1)</f>
        <v>1</v>
      </c>
      <c r="O11718">
        <f t="shared" si="1282"/>
        <v>3</v>
      </c>
      <c r="P11718">
        <f t="shared" si="1287"/>
        <v>0</v>
      </c>
      <c r="Q11718">
        <f t="shared" si="1288"/>
        <v>0</v>
      </c>
    </row>
    <row r="11719" spans="1:17" ht="19.5" x14ac:dyDescent="0.4">
      <c r="A11719" s="33">
        <f t="shared" si="1283"/>
        <v>46722</v>
      </c>
      <c r="B11719" s="27" t="str">
        <f t="shared" si="1284"/>
        <v>(水)</v>
      </c>
      <c r="C11719" s="34">
        <v>6.25E-2</v>
      </c>
      <c r="D11719" s="16" t="s">
        <v>18</v>
      </c>
      <c r="E11719" s="35">
        <v>8.3333333333333301E-2</v>
      </c>
      <c r="F11719" s="50">
        <f>IF(COUNTIF('リスト（不使用）'!$A$5:$A$6,単年カーブ!$A$1),"希望数量入力ください",'単年（2027年度）'!$E$12*単年カーブ!$R$3+'単年（2027年度）'!$E$12*(1-単年カーブ!$R$3)*単年カーブ!Q11719)</f>
        <v>0</v>
      </c>
      <c r="G11719" s="47">
        <f t="shared" si="1285"/>
        <v>0</v>
      </c>
      <c r="M11719">
        <f t="shared" si="1286"/>
        <v>12</v>
      </c>
      <c r="N11719">
        <f>IF(OR(WEEKDAY(A11719)=1,WEEKDAY(A11719)=7,COUNTIF('2027祝日等（不使用）'!$A$1:$A$20,単年カーブ!A11719)=1),0,1)</f>
        <v>1</v>
      </c>
      <c r="O11719">
        <f t="shared" si="1282"/>
        <v>4</v>
      </c>
      <c r="P11719">
        <f t="shared" si="1287"/>
        <v>0</v>
      </c>
      <c r="Q11719">
        <f t="shared" si="1288"/>
        <v>0</v>
      </c>
    </row>
    <row r="11720" spans="1:17" ht="19.5" x14ac:dyDescent="0.4">
      <c r="A11720" s="33">
        <f t="shared" si="1283"/>
        <v>46722</v>
      </c>
      <c r="B11720" s="27" t="str">
        <f t="shared" si="1284"/>
        <v>(水)</v>
      </c>
      <c r="C11720" s="34">
        <v>8.3333333333333301E-2</v>
      </c>
      <c r="D11720" s="16" t="s">
        <v>18</v>
      </c>
      <c r="E11720" s="35">
        <v>0.104166666666667</v>
      </c>
      <c r="F11720" s="50">
        <f>IF(COUNTIF('リスト（不使用）'!$A$5:$A$6,単年カーブ!$A$1),"希望数量入力ください",'単年（2027年度）'!$E$12*単年カーブ!$R$3+'単年（2027年度）'!$E$12*(1-単年カーブ!$R$3)*単年カーブ!Q11720)</f>
        <v>0</v>
      </c>
      <c r="G11720" s="47">
        <f t="shared" si="1285"/>
        <v>0</v>
      </c>
      <c r="M11720">
        <f t="shared" si="1286"/>
        <v>12</v>
      </c>
      <c r="N11720">
        <f>IF(OR(WEEKDAY(A11720)=1,WEEKDAY(A11720)=7,COUNTIF('2027祝日等（不使用）'!$A$1:$A$20,単年カーブ!A11720)=1),0,1)</f>
        <v>1</v>
      </c>
      <c r="O11720">
        <f t="shared" si="1282"/>
        <v>5</v>
      </c>
      <c r="P11720">
        <f t="shared" si="1287"/>
        <v>0</v>
      </c>
      <c r="Q11720">
        <f t="shared" si="1288"/>
        <v>0</v>
      </c>
    </row>
    <row r="11721" spans="1:17" ht="19.5" x14ac:dyDescent="0.4">
      <c r="A11721" s="33">
        <f t="shared" si="1283"/>
        <v>46722</v>
      </c>
      <c r="B11721" s="27" t="str">
        <f t="shared" si="1284"/>
        <v>(水)</v>
      </c>
      <c r="C11721" s="34">
        <v>0.104166666666667</v>
      </c>
      <c r="D11721" s="16" t="s">
        <v>18</v>
      </c>
      <c r="E11721" s="35">
        <v>0.125</v>
      </c>
      <c r="F11721" s="50">
        <f>IF(COUNTIF('リスト（不使用）'!$A$5:$A$6,単年カーブ!$A$1),"希望数量入力ください",'単年（2027年度）'!$E$12*単年カーブ!$R$3+'単年（2027年度）'!$E$12*(1-単年カーブ!$R$3)*単年カーブ!Q11721)</f>
        <v>0</v>
      </c>
      <c r="G11721" s="47">
        <f t="shared" si="1285"/>
        <v>0</v>
      </c>
      <c r="M11721">
        <f t="shared" si="1286"/>
        <v>12</v>
      </c>
      <c r="N11721">
        <f>IF(OR(WEEKDAY(A11721)=1,WEEKDAY(A11721)=7,COUNTIF('2027祝日等（不使用）'!$A$1:$A$20,単年カーブ!A11721)=1),0,1)</f>
        <v>1</v>
      </c>
      <c r="O11721">
        <f t="shared" si="1282"/>
        <v>6</v>
      </c>
      <c r="P11721">
        <f t="shared" si="1287"/>
        <v>0</v>
      </c>
      <c r="Q11721">
        <f t="shared" si="1288"/>
        <v>0</v>
      </c>
    </row>
    <row r="11722" spans="1:17" ht="19.5" x14ac:dyDescent="0.4">
      <c r="A11722" s="33">
        <f t="shared" si="1283"/>
        <v>46722</v>
      </c>
      <c r="B11722" s="27" t="str">
        <f t="shared" si="1284"/>
        <v>(水)</v>
      </c>
      <c r="C11722" s="34">
        <v>0.125</v>
      </c>
      <c r="D11722" s="16" t="s">
        <v>18</v>
      </c>
      <c r="E11722" s="35">
        <v>0.14583333333333301</v>
      </c>
      <c r="F11722" s="50">
        <f>IF(COUNTIF('リスト（不使用）'!$A$5:$A$6,単年カーブ!$A$1),"希望数量入力ください",'単年（2027年度）'!$E$12*単年カーブ!$R$3+'単年（2027年度）'!$E$12*(1-単年カーブ!$R$3)*単年カーブ!Q11722)</f>
        <v>0</v>
      </c>
      <c r="G11722" s="47">
        <f t="shared" si="1285"/>
        <v>0</v>
      </c>
      <c r="M11722">
        <f t="shared" si="1286"/>
        <v>12</v>
      </c>
      <c r="N11722">
        <f>IF(OR(WEEKDAY(A11722)=1,WEEKDAY(A11722)=7,COUNTIF('2027祝日等（不使用）'!$A$1:$A$20,単年カーブ!A11722)=1),0,1)</f>
        <v>1</v>
      </c>
      <c r="O11722">
        <f t="shared" si="1282"/>
        <v>7</v>
      </c>
      <c r="P11722">
        <f t="shared" si="1287"/>
        <v>0</v>
      </c>
      <c r="Q11722">
        <f t="shared" si="1288"/>
        <v>0</v>
      </c>
    </row>
    <row r="11723" spans="1:17" ht="19.5" x14ac:dyDescent="0.4">
      <c r="A11723" s="33">
        <f t="shared" si="1283"/>
        <v>46722</v>
      </c>
      <c r="B11723" s="27" t="str">
        <f t="shared" si="1284"/>
        <v>(水)</v>
      </c>
      <c r="C11723" s="34">
        <v>0.14583333333333301</v>
      </c>
      <c r="D11723" s="16" t="s">
        <v>18</v>
      </c>
      <c r="E11723" s="35">
        <v>0.16666666666666699</v>
      </c>
      <c r="F11723" s="50">
        <f>IF(COUNTIF('リスト（不使用）'!$A$5:$A$6,単年カーブ!$A$1),"希望数量入力ください",'単年（2027年度）'!$E$12*単年カーブ!$R$3+'単年（2027年度）'!$E$12*(1-単年カーブ!$R$3)*単年カーブ!Q11723)</f>
        <v>0</v>
      </c>
      <c r="G11723" s="47">
        <f t="shared" si="1285"/>
        <v>0</v>
      </c>
      <c r="M11723">
        <f t="shared" si="1286"/>
        <v>12</v>
      </c>
      <c r="N11723">
        <f>IF(OR(WEEKDAY(A11723)=1,WEEKDAY(A11723)=7,COUNTIF('2027祝日等（不使用）'!$A$1:$A$20,単年カーブ!A11723)=1),0,1)</f>
        <v>1</v>
      </c>
      <c r="O11723">
        <f t="shared" si="1282"/>
        <v>8</v>
      </c>
      <c r="P11723">
        <f t="shared" si="1287"/>
        <v>0</v>
      </c>
      <c r="Q11723">
        <f t="shared" si="1288"/>
        <v>0</v>
      </c>
    </row>
    <row r="11724" spans="1:17" ht="19.5" x14ac:dyDescent="0.4">
      <c r="A11724" s="33">
        <f t="shared" si="1283"/>
        <v>46722</v>
      </c>
      <c r="B11724" s="27" t="str">
        <f t="shared" si="1284"/>
        <v>(水)</v>
      </c>
      <c r="C11724" s="34">
        <v>0.16666666666666699</v>
      </c>
      <c r="D11724" s="16" t="s">
        <v>18</v>
      </c>
      <c r="E11724" s="35">
        <v>0.1875</v>
      </c>
      <c r="F11724" s="50">
        <f>IF(COUNTIF('リスト（不使用）'!$A$5:$A$6,単年カーブ!$A$1),"希望数量入力ください",'単年（2027年度）'!$E$12*単年カーブ!$R$3+'単年（2027年度）'!$E$12*(1-単年カーブ!$R$3)*単年カーブ!Q11724)</f>
        <v>0</v>
      </c>
      <c r="G11724" s="47">
        <f t="shared" si="1285"/>
        <v>0</v>
      </c>
      <c r="M11724">
        <f t="shared" si="1286"/>
        <v>12</v>
      </c>
      <c r="N11724">
        <f>IF(OR(WEEKDAY(A11724)=1,WEEKDAY(A11724)=7,COUNTIF('2027祝日等（不使用）'!$A$1:$A$20,単年カーブ!A11724)=1),0,1)</f>
        <v>1</v>
      </c>
      <c r="O11724">
        <f t="shared" si="1282"/>
        <v>9</v>
      </c>
      <c r="P11724">
        <f t="shared" si="1287"/>
        <v>0</v>
      </c>
      <c r="Q11724">
        <f t="shared" si="1288"/>
        <v>0</v>
      </c>
    </row>
    <row r="11725" spans="1:17" ht="19.5" x14ac:dyDescent="0.4">
      <c r="A11725" s="33">
        <f t="shared" si="1283"/>
        <v>46722</v>
      </c>
      <c r="B11725" s="27" t="str">
        <f t="shared" si="1284"/>
        <v>(水)</v>
      </c>
      <c r="C11725" s="34">
        <v>0.1875</v>
      </c>
      <c r="D11725" s="16" t="s">
        <v>18</v>
      </c>
      <c r="E11725" s="35">
        <v>0.20833333333333301</v>
      </c>
      <c r="F11725" s="50">
        <f>IF(COUNTIF('リスト（不使用）'!$A$5:$A$6,単年カーブ!$A$1),"希望数量入力ください",'単年（2027年度）'!$E$12*単年カーブ!$R$3+'単年（2027年度）'!$E$12*(1-単年カーブ!$R$3)*単年カーブ!Q11725)</f>
        <v>0</v>
      </c>
      <c r="G11725" s="47">
        <f t="shared" si="1285"/>
        <v>0</v>
      </c>
      <c r="M11725">
        <f t="shared" si="1286"/>
        <v>12</v>
      </c>
      <c r="N11725">
        <f>IF(OR(WEEKDAY(A11725)=1,WEEKDAY(A11725)=7,COUNTIF('2027祝日等（不使用）'!$A$1:$A$20,単年カーブ!A11725)=1),0,1)</f>
        <v>1</v>
      </c>
      <c r="O11725">
        <f t="shared" si="1282"/>
        <v>10</v>
      </c>
      <c r="P11725">
        <f t="shared" si="1287"/>
        <v>0</v>
      </c>
      <c r="Q11725">
        <f t="shared" si="1288"/>
        <v>0</v>
      </c>
    </row>
    <row r="11726" spans="1:17" ht="19.5" x14ac:dyDescent="0.4">
      <c r="A11726" s="33">
        <f t="shared" si="1283"/>
        <v>46722</v>
      </c>
      <c r="B11726" s="27" t="str">
        <f t="shared" si="1284"/>
        <v>(水)</v>
      </c>
      <c r="C11726" s="34">
        <v>0.20833333333333301</v>
      </c>
      <c r="D11726" s="16" t="s">
        <v>18</v>
      </c>
      <c r="E11726" s="35">
        <v>0.22916666666666699</v>
      </c>
      <c r="F11726" s="50">
        <f>IF(COUNTIF('リスト（不使用）'!$A$5:$A$6,単年カーブ!$A$1),"希望数量入力ください",'単年（2027年度）'!$E$12*単年カーブ!$R$3+'単年（2027年度）'!$E$12*(1-単年カーブ!$R$3)*単年カーブ!Q11726)</f>
        <v>0</v>
      </c>
      <c r="G11726" s="47">
        <f t="shared" si="1285"/>
        <v>0</v>
      </c>
      <c r="M11726">
        <f t="shared" si="1286"/>
        <v>12</v>
      </c>
      <c r="N11726">
        <f>IF(OR(WEEKDAY(A11726)=1,WEEKDAY(A11726)=7,COUNTIF('2027祝日等（不使用）'!$A$1:$A$20,単年カーブ!A11726)=1),0,1)</f>
        <v>1</v>
      </c>
      <c r="O11726">
        <f t="shared" si="1282"/>
        <v>11</v>
      </c>
      <c r="P11726">
        <f t="shared" si="1287"/>
        <v>0</v>
      </c>
      <c r="Q11726">
        <f t="shared" si="1288"/>
        <v>0</v>
      </c>
    </row>
    <row r="11727" spans="1:17" ht="19.5" x14ac:dyDescent="0.4">
      <c r="A11727" s="33">
        <f t="shared" si="1283"/>
        <v>46722</v>
      </c>
      <c r="B11727" s="27" t="str">
        <f t="shared" si="1284"/>
        <v>(水)</v>
      </c>
      <c r="C11727" s="34">
        <v>0.22916666666666699</v>
      </c>
      <c r="D11727" s="16" t="s">
        <v>18</v>
      </c>
      <c r="E11727" s="35">
        <v>0.25</v>
      </c>
      <c r="F11727" s="50">
        <f>IF(COUNTIF('リスト（不使用）'!$A$5:$A$6,単年カーブ!$A$1),"希望数量入力ください",'単年（2027年度）'!$E$12*単年カーブ!$R$3+'単年（2027年度）'!$E$12*(1-単年カーブ!$R$3)*単年カーブ!Q11727)</f>
        <v>0</v>
      </c>
      <c r="G11727" s="47">
        <f t="shared" si="1285"/>
        <v>0</v>
      </c>
      <c r="M11727">
        <f t="shared" si="1286"/>
        <v>12</v>
      </c>
      <c r="N11727">
        <f>IF(OR(WEEKDAY(A11727)=1,WEEKDAY(A11727)=7,COUNTIF('2027祝日等（不使用）'!$A$1:$A$20,単年カーブ!A11727)=1),0,1)</f>
        <v>1</v>
      </c>
      <c r="O11727">
        <f t="shared" si="1282"/>
        <v>12</v>
      </c>
      <c r="P11727">
        <f t="shared" si="1287"/>
        <v>0</v>
      </c>
      <c r="Q11727">
        <f t="shared" si="1288"/>
        <v>0</v>
      </c>
    </row>
    <row r="11728" spans="1:17" ht="19.5" x14ac:dyDescent="0.4">
      <c r="A11728" s="33">
        <f t="shared" si="1283"/>
        <v>46722</v>
      </c>
      <c r="B11728" s="27" t="str">
        <f t="shared" si="1284"/>
        <v>(水)</v>
      </c>
      <c r="C11728" s="34">
        <v>0.25</v>
      </c>
      <c r="D11728" s="16" t="s">
        <v>18</v>
      </c>
      <c r="E11728" s="35">
        <v>0.27083333333333298</v>
      </c>
      <c r="F11728" s="50">
        <f>IF(COUNTIF('リスト（不使用）'!$A$5:$A$6,単年カーブ!$A$1),"希望数量入力ください",'単年（2027年度）'!$E$12*単年カーブ!$R$3+'単年（2027年度）'!$E$12*(1-単年カーブ!$R$3)*単年カーブ!Q11728)</f>
        <v>0</v>
      </c>
      <c r="G11728" s="47">
        <f t="shared" si="1285"/>
        <v>0</v>
      </c>
      <c r="M11728">
        <f t="shared" si="1286"/>
        <v>12</v>
      </c>
      <c r="N11728">
        <f>IF(OR(WEEKDAY(A11728)=1,WEEKDAY(A11728)=7,COUNTIF('2027祝日等（不使用）'!$A$1:$A$20,単年カーブ!A11728)=1),0,1)</f>
        <v>1</v>
      </c>
      <c r="O11728">
        <f t="shared" si="1282"/>
        <v>13</v>
      </c>
      <c r="P11728">
        <f t="shared" si="1287"/>
        <v>0</v>
      </c>
      <c r="Q11728">
        <f t="shared" si="1288"/>
        <v>0</v>
      </c>
    </row>
    <row r="11729" spans="1:17" ht="19.5" x14ac:dyDescent="0.4">
      <c r="A11729" s="33">
        <f t="shared" si="1283"/>
        <v>46722</v>
      </c>
      <c r="B11729" s="27" t="str">
        <f t="shared" si="1284"/>
        <v>(水)</v>
      </c>
      <c r="C11729" s="34">
        <v>0.27083333333333298</v>
      </c>
      <c r="D11729" s="16" t="s">
        <v>18</v>
      </c>
      <c r="E11729" s="35">
        <v>0.29166666666666702</v>
      </c>
      <c r="F11729" s="50">
        <f>IF(COUNTIF('リスト（不使用）'!$A$5:$A$6,単年カーブ!$A$1),"希望数量入力ください",'単年（2027年度）'!$E$12*単年カーブ!$R$3+'単年（2027年度）'!$E$12*(1-単年カーブ!$R$3)*単年カーブ!Q11729)</f>
        <v>0</v>
      </c>
      <c r="G11729" s="47">
        <f t="shared" si="1285"/>
        <v>0</v>
      </c>
      <c r="M11729">
        <f t="shared" si="1286"/>
        <v>12</v>
      </c>
      <c r="N11729">
        <f>IF(OR(WEEKDAY(A11729)=1,WEEKDAY(A11729)=7,COUNTIF('2027祝日等（不使用）'!$A$1:$A$20,単年カーブ!A11729)=1),0,1)</f>
        <v>1</v>
      </c>
      <c r="O11729">
        <f t="shared" si="1282"/>
        <v>14</v>
      </c>
      <c r="P11729">
        <f t="shared" si="1287"/>
        <v>0</v>
      </c>
      <c r="Q11729">
        <f t="shared" si="1288"/>
        <v>0</v>
      </c>
    </row>
    <row r="11730" spans="1:17" ht="19.5" x14ac:dyDescent="0.4">
      <c r="A11730" s="33">
        <f t="shared" si="1283"/>
        <v>46722</v>
      </c>
      <c r="B11730" s="27" t="str">
        <f t="shared" si="1284"/>
        <v>(水)</v>
      </c>
      <c r="C11730" s="34">
        <v>0.29166666666666702</v>
      </c>
      <c r="D11730" s="16" t="s">
        <v>18</v>
      </c>
      <c r="E11730" s="35">
        <v>0.3125</v>
      </c>
      <c r="F11730" s="50">
        <f>IF(COUNTIF('リスト（不使用）'!$A$5:$A$6,単年カーブ!$A$1),"希望数量入力ください",'単年（2027年度）'!$E$12*単年カーブ!$R$3+'単年（2027年度）'!$E$12*(1-単年カーブ!$R$3)*単年カーブ!Q11730)</f>
        <v>0</v>
      </c>
      <c r="G11730" s="47">
        <f t="shared" si="1285"/>
        <v>0</v>
      </c>
      <c r="M11730">
        <f t="shared" si="1286"/>
        <v>12</v>
      </c>
      <c r="N11730">
        <f>IF(OR(WEEKDAY(A11730)=1,WEEKDAY(A11730)=7,COUNTIF('2027祝日等（不使用）'!$A$1:$A$20,単年カーブ!A11730)=1),0,1)</f>
        <v>1</v>
      </c>
      <c r="O11730">
        <f t="shared" si="1282"/>
        <v>15</v>
      </c>
      <c r="P11730">
        <f t="shared" si="1287"/>
        <v>0</v>
      </c>
      <c r="Q11730">
        <f t="shared" si="1288"/>
        <v>0</v>
      </c>
    </row>
    <row r="11731" spans="1:17" ht="19.5" x14ac:dyDescent="0.4">
      <c r="A11731" s="33">
        <f t="shared" si="1283"/>
        <v>46722</v>
      </c>
      <c r="B11731" s="27" t="str">
        <f t="shared" si="1284"/>
        <v>(水)</v>
      </c>
      <c r="C11731" s="34">
        <v>0.3125</v>
      </c>
      <c r="D11731" s="16" t="s">
        <v>18</v>
      </c>
      <c r="E11731" s="35">
        <v>0.33333333333333298</v>
      </c>
      <c r="F11731" s="50">
        <f>IF(COUNTIF('リスト（不使用）'!$A$5:$A$6,単年カーブ!$A$1),"希望数量入力ください",'単年（2027年度）'!$E$12*単年カーブ!$R$3+'単年（2027年度）'!$E$12*(1-単年カーブ!$R$3)*単年カーブ!Q11731)</f>
        <v>0</v>
      </c>
      <c r="G11731" s="47">
        <f t="shared" si="1285"/>
        <v>0</v>
      </c>
      <c r="M11731">
        <f t="shared" si="1286"/>
        <v>12</v>
      </c>
      <c r="N11731">
        <f>IF(OR(WEEKDAY(A11731)=1,WEEKDAY(A11731)=7,COUNTIF('2027祝日等（不使用）'!$A$1:$A$20,単年カーブ!A11731)=1),0,1)</f>
        <v>1</v>
      </c>
      <c r="O11731">
        <f t="shared" si="1282"/>
        <v>16</v>
      </c>
      <c r="P11731">
        <f t="shared" si="1287"/>
        <v>0</v>
      </c>
      <c r="Q11731">
        <f t="shared" si="1288"/>
        <v>0</v>
      </c>
    </row>
    <row r="11732" spans="1:17" ht="19.5" x14ac:dyDescent="0.4">
      <c r="A11732" s="33">
        <f t="shared" si="1283"/>
        <v>46722</v>
      </c>
      <c r="B11732" s="27" t="str">
        <f t="shared" si="1284"/>
        <v>(水)</v>
      </c>
      <c r="C11732" s="34">
        <v>0.33333333333333298</v>
      </c>
      <c r="D11732" s="16" t="s">
        <v>18</v>
      </c>
      <c r="E11732" s="35">
        <v>0.35416666666666702</v>
      </c>
      <c r="F11732" s="50">
        <f>IF(COUNTIF('リスト（不使用）'!$A$5:$A$6,単年カーブ!$A$1),"希望数量入力ください",'単年（2027年度）'!$E$12*単年カーブ!$R$3+'単年（2027年度）'!$E$12*(1-単年カーブ!$R$3)*単年カーブ!Q11732)</f>
        <v>0</v>
      </c>
      <c r="G11732" s="47">
        <f t="shared" si="1285"/>
        <v>0</v>
      </c>
      <c r="M11732">
        <f t="shared" si="1286"/>
        <v>12</v>
      </c>
      <c r="N11732">
        <f>IF(OR(WEEKDAY(A11732)=1,WEEKDAY(A11732)=7,COUNTIF('2027祝日等（不使用）'!$A$1:$A$20,単年カーブ!A11732)=1),0,1)</f>
        <v>1</v>
      </c>
      <c r="O11732">
        <f t="shared" si="1282"/>
        <v>17</v>
      </c>
      <c r="P11732">
        <f t="shared" si="1287"/>
        <v>1</v>
      </c>
      <c r="Q11732">
        <f t="shared" si="1288"/>
        <v>1</v>
      </c>
    </row>
    <row r="11733" spans="1:17" ht="19.5" x14ac:dyDescent="0.4">
      <c r="A11733" s="33">
        <f t="shared" si="1283"/>
        <v>46722</v>
      </c>
      <c r="B11733" s="27" t="str">
        <f t="shared" si="1284"/>
        <v>(水)</v>
      </c>
      <c r="C11733" s="34">
        <v>0.35416666666666702</v>
      </c>
      <c r="D11733" s="16" t="s">
        <v>18</v>
      </c>
      <c r="E11733" s="35">
        <v>0.375</v>
      </c>
      <c r="F11733" s="50">
        <f>IF(COUNTIF('リスト（不使用）'!$A$5:$A$6,単年カーブ!$A$1),"希望数量入力ください",'単年（2027年度）'!$E$12*単年カーブ!$R$3+'単年（2027年度）'!$E$12*(1-単年カーブ!$R$3)*単年カーブ!Q11733)</f>
        <v>0</v>
      </c>
      <c r="G11733" s="47">
        <f t="shared" si="1285"/>
        <v>0</v>
      </c>
      <c r="M11733">
        <f t="shared" si="1286"/>
        <v>12</v>
      </c>
      <c r="N11733">
        <f>IF(OR(WEEKDAY(A11733)=1,WEEKDAY(A11733)=7,COUNTIF('2027祝日等（不使用）'!$A$1:$A$20,単年カーブ!A11733)=1),0,1)</f>
        <v>1</v>
      </c>
      <c r="O11733">
        <f t="shared" si="1282"/>
        <v>18</v>
      </c>
      <c r="P11733">
        <f t="shared" si="1287"/>
        <v>1</v>
      </c>
      <c r="Q11733">
        <f t="shared" si="1288"/>
        <v>1</v>
      </c>
    </row>
    <row r="11734" spans="1:17" ht="19.5" x14ac:dyDescent="0.4">
      <c r="A11734" s="33">
        <f t="shared" si="1283"/>
        <v>46722</v>
      </c>
      <c r="B11734" s="27" t="str">
        <f t="shared" si="1284"/>
        <v>(水)</v>
      </c>
      <c r="C11734" s="34">
        <v>0.375</v>
      </c>
      <c r="D11734" s="16" t="s">
        <v>18</v>
      </c>
      <c r="E11734" s="35">
        <v>0.39583333333333298</v>
      </c>
      <c r="F11734" s="50">
        <f>IF(COUNTIF('リスト（不使用）'!$A$5:$A$6,単年カーブ!$A$1),"希望数量入力ください",'単年（2027年度）'!$E$12*単年カーブ!$R$3+'単年（2027年度）'!$E$12*(1-単年カーブ!$R$3)*単年カーブ!Q11734)</f>
        <v>0</v>
      </c>
      <c r="G11734" s="47">
        <f t="shared" si="1285"/>
        <v>0</v>
      </c>
      <c r="M11734">
        <f t="shared" si="1286"/>
        <v>12</v>
      </c>
      <c r="N11734">
        <f>IF(OR(WEEKDAY(A11734)=1,WEEKDAY(A11734)=7,COUNTIF('2027祝日等（不使用）'!$A$1:$A$20,単年カーブ!A11734)=1),0,1)</f>
        <v>1</v>
      </c>
      <c r="O11734">
        <f t="shared" si="1282"/>
        <v>19</v>
      </c>
      <c r="P11734">
        <f t="shared" si="1287"/>
        <v>1</v>
      </c>
      <c r="Q11734">
        <f t="shared" si="1288"/>
        <v>1</v>
      </c>
    </row>
    <row r="11735" spans="1:17" ht="19.5" x14ac:dyDescent="0.4">
      <c r="A11735" s="33">
        <f t="shared" si="1283"/>
        <v>46722</v>
      </c>
      <c r="B11735" s="27" t="str">
        <f t="shared" si="1284"/>
        <v>(水)</v>
      </c>
      <c r="C11735" s="34">
        <v>0.39583333333333298</v>
      </c>
      <c r="D11735" s="16" t="s">
        <v>18</v>
      </c>
      <c r="E11735" s="35">
        <v>0.41666666666666702</v>
      </c>
      <c r="F11735" s="50">
        <f>IF(COUNTIF('リスト（不使用）'!$A$5:$A$6,単年カーブ!$A$1),"希望数量入力ください",'単年（2027年度）'!$E$12*単年カーブ!$R$3+'単年（2027年度）'!$E$12*(1-単年カーブ!$R$3)*単年カーブ!Q11735)</f>
        <v>0</v>
      </c>
      <c r="G11735" s="47">
        <f t="shared" si="1285"/>
        <v>0</v>
      </c>
      <c r="M11735">
        <f t="shared" si="1286"/>
        <v>12</v>
      </c>
      <c r="N11735">
        <f>IF(OR(WEEKDAY(A11735)=1,WEEKDAY(A11735)=7,COUNTIF('2027祝日等（不使用）'!$A$1:$A$20,単年カーブ!A11735)=1),0,1)</f>
        <v>1</v>
      </c>
      <c r="O11735">
        <f t="shared" si="1282"/>
        <v>20</v>
      </c>
      <c r="P11735">
        <f t="shared" si="1287"/>
        <v>1</v>
      </c>
      <c r="Q11735">
        <f t="shared" si="1288"/>
        <v>1</v>
      </c>
    </row>
    <row r="11736" spans="1:17" ht="19.5" x14ac:dyDescent="0.4">
      <c r="A11736" s="33">
        <f t="shared" si="1283"/>
        <v>46722</v>
      </c>
      <c r="B11736" s="27" t="str">
        <f t="shared" si="1284"/>
        <v>(水)</v>
      </c>
      <c r="C11736" s="34">
        <v>0.41666666666666702</v>
      </c>
      <c r="D11736" s="16" t="s">
        <v>18</v>
      </c>
      <c r="E11736" s="35">
        <v>0.4375</v>
      </c>
      <c r="F11736" s="50">
        <f>IF(COUNTIF('リスト（不使用）'!$A$5:$A$6,単年カーブ!$A$1),"希望数量入力ください",'単年（2027年度）'!$E$12*単年カーブ!$R$3+'単年（2027年度）'!$E$12*(1-単年カーブ!$R$3)*単年カーブ!Q11736)</f>
        <v>0</v>
      </c>
      <c r="G11736" s="47">
        <f t="shared" si="1285"/>
        <v>0</v>
      </c>
      <c r="M11736">
        <f t="shared" si="1286"/>
        <v>12</v>
      </c>
      <c r="N11736">
        <f>IF(OR(WEEKDAY(A11736)=1,WEEKDAY(A11736)=7,COUNTIF('2027祝日等（不使用）'!$A$1:$A$20,単年カーブ!A11736)=1),0,1)</f>
        <v>1</v>
      </c>
      <c r="O11736">
        <f t="shared" si="1282"/>
        <v>21</v>
      </c>
      <c r="P11736">
        <f t="shared" si="1287"/>
        <v>1</v>
      </c>
      <c r="Q11736">
        <f t="shared" si="1288"/>
        <v>1</v>
      </c>
    </row>
    <row r="11737" spans="1:17" ht="19.5" x14ac:dyDescent="0.4">
      <c r="A11737" s="33">
        <f t="shared" si="1283"/>
        <v>46722</v>
      </c>
      <c r="B11737" s="27" t="str">
        <f t="shared" si="1284"/>
        <v>(水)</v>
      </c>
      <c r="C11737" s="34">
        <v>0.4375</v>
      </c>
      <c r="D11737" s="16" t="s">
        <v>18</v>
      </c>
      <c r="E11737" s="35">
        <v>0.45833333333333298</v>
      </c>
      <c r="F11737" s="50">
        <f>IF(COUNTIF('リスト（不使用）'!$A$5:$A$6,単年カーブ!$A$1),"希望数量入力ください",'単年（2027年度）'!$E$12*単年カーブ!$R$3+'単年（2027年度）'!$E$12*(1-単年カーブ!$R$3)*単年カーブ!Q11737)</f>
        <v>0</v>
      </c>
      <c r="G11737" s="47">
        <f t="shared" si="1285"/>
        <v>0</v>
      </c>
      <c r="M11737">
        <f t="shared" si="1286"/>
        <v>12</v>
      </c>
      <c r="N11737">
        <f>IF(OR(WEEKDAY(A11737)=1,WEEKDAY(A11737)=7,COUNTIF('2027祝日等（不使用）'!$A$1:$A$20,単年カーブ!A11737)=1),0,1)</f>
        <v>1</v>
      </c>
      <c r="O11737">
        <f t="shared" si="1282"/>
        <v>22</v>
      </c>
      <c r="P11737">
        <f t="shared" si="1287"/>
        <v>1</v>
      </c>
      <c r="Q11737">
        <f t="shared" si="1288"/>
        <v>1</v>
      </c>
    </row>
    <row r="11738" spans="1:17" ht="19.5" x14ac:dyDescent="0.4">
      <c r="A11738" s="33">
        <f t="shared" si="1283"/>
        <v>46722</v>
      </c>
      <c r="B11738" s="27" t="str">
        <f t="shared" si="1284"/>
        <v>(水)</v>
      </c>
      <c r="C11738" s="34">
        <v>0.45833333333333298</v>
      </c>
      <c r="D11738" s="16" t="s">
        <v>18</v>
      </c>
      <c r="E11738" s="35">
        <v>0.47916666666666702</v>
      </c>
      <c r="F11738" s="50">
        <f>IF(COUNTIF('リスト（不使用）'!$A$5:$A$6,単年カーブ!$A$1),"希望数量入力ください",'単年（2027年度）'!$E$12*単年カーブ!$R$3+'単年（2027年度）'!$E$12*(1-単年カーブ!$R$3)*単年カーブ!Q11738)</f>
        <v>0</v>
      </c>
      <c r="G11738" s="47">
        <f t="shared" si="1285"/>
        <v>0</v>
      </c>
      <c r="M11738">
        <f t="shared" si="1286"/>
        <v>12</v>
      </c>
      <c r="N11738">
        <f>IF(OR(WEEKDAY(A11738)=1,WEEKDAY(A11738)=7,COUNTIF('2027祝日等（不使用）'!$A$1:$A$20,単年カーブ!A11738)=1),0,1)</f>
        <v>1</v>
      </c>
      <c r="O11738">
        <f t="shared" si="1282"/>
        <v>23</v>
      </c>
      <c r="P11738">
        <f t="shared" si="1287"/>
        <v>1</v>
      </c>
      <c r="Q11738">
        <f t="shared" si="1288"/>
        <v>1</v>
      </c>
    </row>
    <row r="11739" spans="1:17" ht="19.5" x14ac:dyDescent="0.4">
      <c r="A11739" s="33">
        <f t="shared" si="1283"/>
        <v>46722</v>
      </c>
      <c r="B11739" s="27" t="str">
        <f t="shared" si="1284"/>
        <v>(水)</v>
      </c>
      <c r="C11739" s="34">
        <v>0.47916666666666702</v>
      </c>
      <c r="D11739" s="16" t="s">
        <v>18</v>
      </c>
      <c r="E11739" s="35">
        <v>0.5</v>
      </c>
      <c r="F11739" s="50">
        <f>IF(COUNTIF('リスト（不使用）'!$A$5:$A$6,単年カーブ!$A$1),"希望数量入力ください",'単年（2027年度）'!$E$12*単年カーブ!$R$3+'単年（2027年度）'!$E$12*(1-単年カーブ!$R$3)*単年カーブ!Q11739)</f>
        <v>0</v>
      </c>
      <c r="G11739" s="47">
        <f t="shared" si="1285"/>
        <v>0</v>
      </c>
      <c r="M11739">
        <f t="shared" si="1286"/>
        <v>12</v>
      </c>
      <c r="N11739">
        <f>IF(OR(WEEKDAY(A11739)=1,WEEKDAY(A11739)=7,COUNTIF('2027祝日等（不使用）'!$A$1:$A$20,単年カーブ!A11739)=1),0,1)</f>
        <v>1</v>
      </c>
      <c r="O11739">
        <f t="shared" si="1282"/>
        <v>24</v>
      </c>
      <c r="P11739">
        <f t="shared" si="1287"/>
        <v>1</v>
      </c>
      <c r="Q11739">
        <f t="shared" si="1288"/>
        <v>1</v>
      </c>
    </row>
    <row r="11740" spans="1:17" ht="19.5" x14ac:dyDescent="0.4">
      <c r="A11740" s="33">
        <f t="shared" si="1283"/>
        <v>46722</v>
      </c>
      <c r="B11740" s="27" t="str">
        <f t="shared" si="1284"/>
        <v>(水)</v>
      </c>
      <c r="C11740" s="34">
        <v>0.5</v>
      </c>
      <c r="D11740" s="16" t="s">
        <v>18</v>
      </c>
      <c r="E11740" s="35">
        <v>0.52083333333333304</v>
      </c>
      <c r="F11740" s="50">
        <f>IF(COUNTIF('リスト（不使用）'!$A$5:$A$6,単年カーブ!$A$1),"希望数量入力ください",'単年（2027年度）'!$E$12*単年カーブ!$R$3+'単年（2027年度）'!$E$12*(1-単年カーブ!$R$3)*単年カーブ!Q11740)</f>
        <v>0</v>
      </c>
      <c r="G11740" s="47">
        <f t="shared" si="1285"/>
        <v>0</v>
      </c>
      <c r="M11740">
        <f t="shared" si="1286"/>
        <v>12</v>
      </c>
      <c r="N11740">
        <f>IF(OR(WEEKDAY(A11740)=1,WEEKDAY(A11740)=7,COUNTIF('2027祝日等（不使用）'!$A$1:$A$20,単年カーブ!A11740)=1),0,1)</f>
        <v>1</v>
      </c>
      <c r="O11740">
        <f t="shared" si="1282"/>
        <v>25</v>
      </c>
      <c r="P11740">
        <f t="shared" si="1287"/>
        <v>1</v>
      </c>
      <c r="Q11740">
        <f t="shared" si="1288"/>
        <v>1</v>
      </c>
    </row>
    <row r="11741" spans="1:17" ht="19.5" x14ac:dyDescent="0.4">
      <c r="A11741" s="33">
        <f t="shared" si="1283"/>
        <v>46722</v>
      </c>
      <c r="B11741" s="27" t="str">
        <f t="shared" si="1284"/>
        <v>(水)</v>
      </c>
      <c r="C11741" s="34">
        <v>0.52083333333333304</v>
      </c>
      <c r="D11741" s="16" t="s">
        <v>18</v>
      </c>
      <c r="E11741" s="35">
        <v>0.54166666666666696</v>
      </c>
      <c r="F11741" s="50">
        <f>IF(COUNTIF('リスト（不使用）'!$A$5:$A$6,単年カーブ!$A$1),"希望数量入力ください",'単年（2027年度）'!$E$12*単年カーブ!$R$3+'単年（2027年度）'!$E$12*(1-単年カーブ!$R$3)*単年カーブ!Q11741)</f>
        <v>0</v>
      </c>
      <c r="G11741" s="47">
        <f t="shared" si="1285"/>
        <v>0</v>
      </c>
      <c r="M11741">
        <f t="shared" si="1286"/>
        <v>12</v>
      </c>
      <c r="N11741">
        <f>IF(OR(WEEKDAY(A11741)=1,WEEKDAY(A11741)=7,COUNTIF('2027祝日等（不使用）'!$A$1:$A$20,単年カーブ!A11741)=1),0,1)</f>
        <v>1</v>
      </c>
      <c r="O11741">
        <f t="shared" si="1282"/>
        <v>26</v>
      </c>
      <c r="P11741">
        <f t="shared" si="1287"/>
        <v>1</v>
      </c>
      <c r="Q11741">
        <f t="shared" si="1288"/>
        <v>1</v>
      </c>
    </row>
    <row r="11742" spans="1:17" ht="19.5" x14ac:dyDescent="0.4">
      <c r="A11742" s="33">
        <f t="shared" si="1283"/>
        <v>46722</v>
      </c>
      <c r="B11742" s="27" t="str">
        <f t="shared" si="1284"/>
        <v>(水)</v>
      </c>
      <c r="C11742" s="34">
        <v>0.54166666666666696</v>
      </c>
      <c r="D11742" s="16" t="s">
        <v>18</v>
      </c>
      <c r="E11742" s="35">
        <v>0.5625</v>
      </c>
      <c r="F11742" s="50">
        <f>IF(COUNTIF('リスト（不使用）'!$A$5:$A$6,単年カーブ!$A$1),"希望数量入力ください",'単年（2027年度）'!$E$12*単年カーブ!$R$3+'単年（2027年度）'!$E$12*(1-単年カーブ!$R$3)*単年カーブ!Q11742)</f>
        <v>0</v>
      </c>
      <c r="G11742" s="47">
        <f t="shared" si="1285"/>
        <v>0</v>
      </c>
      <c r="M11742">
        <f t="shared" si="1286"/>
        <v>12</v>
      </c>
      <c r="N11742">
        <f>IF(OR(WEEKDAY(A11742)=1,WEEKDAY(A11742)=7,COUNTIF('2027祝日等（不使用）'!$A$1:$A$20,単年カーブ!A11742)=1),0,1)</f>
        <v>1</v>
      </c>
      <c r="O11742">
        <f t="shared" si="1282"/>
        <v>27</v>
      </c>
      <c r="P11742">
        <f t="shared" si="1287"/>
        <v>1</v>
      </c>
      <c r="Q11742">
        <f t="shared" si="1288"/>
        <v>1</v>
      </c>
    </row>
    <row r="11743" spans="1:17" ht="19.5" x14ac:dyDescent="0.4">
      <c r="A11743" s="33">
        <f t="shared" si="1283"/>
        <v>46722</v>
      </c>
      <c r="B11743" s="27" t="str">
        <f t="shared" si="1284"/>
        <v>(水)</v>
      </c>
      <c r="C11743" s="34">
        <v>0.5625</v>
      </c>
      <c r="D11743" s="16" t="s">
        <v>18</v>
      </c>
      <c r="E11743" s="35">
        <v>0.58333333333333304</v>
      </c>
      <c r="F11743" s="50">
        <f>IF(COUNTIF('リスト（不使用）'!$A$5:$A$6,単年カーブ!$A$1),"希望数量入力ください",'単年（2027年度）'!$E$12*単年カーブ!$R$3+'単年（2027年度）'!$E$12*(1-単年カーブ!$R$3)*単年カーブ!Q11743)</f>
        <v>0</v>
      </c>
      <c r="G11743" s="47">
        <f t="shared" si="1285"/>
        <v>0</v>
      </c>
      <c r="M11743">
        <f t="shared" si="1286"/>
        <v>12</v>
      </c>
      <c r="N11743">
        <f>IF(OR(WEEKDAY(A11743)=1,WEEKDAY(A11743)=7,COUNTIF('2027祝日等（不使用）'!$A$1:$A$20,単年カーブ!A11743)=1),0,1)</f>
        <v>1</v>
      </c>
      <c r="O11743">
        <f t="shared" si="1282"/>
        <v>28</v>
      </c>
      <c r="P11743">
        <f t="shared" si="1287"/>
        <v>1</v>
      </c>
      <c r="Q11743">
        <f t="shared" si="1288"/>
        <v>1</v>
      </c>
    </row>
    <row r="11744" spans="1:17" ht="19.5" x14ac:dyDescent="0.4">
      <c r="A11744" s="33">
        <f t="shared" si="1283"/>
        <v>46722</v>
      </c>
      <c r="B11744" s="27" t="str">
        <f t="shared" si="1284"/>
        <v>(水)</v>
      </c>
      <c r="C11744" s="34">
        <v>0.58333333333333304</v>
      </c>
      <c r="D11744" s="16" t="s">
        <v>18</v>
      </c>
      <c r="E11744" s="35">
        <v>0.60416666666666696</v>
      </c>
      <c r="F11744" s="50">
        <f>IF(COUNTIF('リスト（不使用）'!$A$5:$A$6,単年カーブ!$A$1),"希望数量入力ください",'単年（2027年度）'!$E$12*単年カーブ!$R$3+'単年（2027年度）'!$E$12*(1-単年カーブ!$R$3)*単年カーブ!Q11744)</f>
        <v>0</v>
      </c>
      <c r="G11744" s="47">
        <f t="shared" si="1285"/>
        <v>0</v>
      </c>
      <c r="M11744">
        <f t="shared" si="1286"/>
        <v>12</v>
      </c>
      <c r="N11744">
        <f>IF(OR(WEEKDAY(A11744)=1,WEEKDAY(A11744)=7,COUNTIF('2027祝日等（不使用）'!$A$1:$A$20,単年カーブ!A11744)=1),0,1)</f>
        <v>1</v>
      </c>
      <c r="O11744">
        <f t="shared" si="1282"/>
        <v>29</v>
      </c>
      <c r="P11744">
        <f t="shared" si="1287"/>
        <v>1</v>
      </c>
      <c r="Q11744">
        <f t="shared" si="1288"/>
        <v>1</v>
      </c>
    </row>
    <row r="11745" spans="1:17" ht="19.5" x14ac:dyDescent="0.4">
      <c r="A11745" s="33">
        <f t="shared" si="1283"/>
        <v>46722</v>
      </c>
      <c r="B11745" s="27" t="str">
        <f t="shared" si="1284"/>
        <v>(水)</v>
      </c>
      <c r="C11745" s="34">
        <v>0.60416666666666696</v>
      </c>
      <c r="D11745" s="16" t="s">
        <v>18</v>
      </c>
      <c r="E11745" s="35">
        <v>0.625</v>
      </c>
      <c r="F11745" s="50">
        <f>IF(COUNTIF('リスト（不使用）'!$A$5:$A$6,単年カーブ!$A$1),"希望数量入力ください",'単年（2027年度）'!$E$12*単年カーブ!$R$3+'単年（2027年度）'!$E$12*(1-単年カーブ!$R$3)*単年カーブ!Q11745)</f>
        <v>0</v>
      </c>
      <c r="G11745" s="47">
        <f t="shared" si="1285"/>
        <v>0</v>
      </c>
      <c r="M11745">
        <f t="shared" si="1286"/>
        <v>12</v>
      </c>
      <c r="N11745">
        <f>IF(OR(WEEKDAY(A11745)=1,WEEKDAY(A11745)=7,COUNTIF('2027祝日等（不使用）'!$A$1:$A$20,単年カーブ!A11745)=1),0,1)</f>
        <v>1</v>
      </c>
      <c r="O11745">
        <f t="shared" si="1282"/>
        <v>30</v>
      </c>
      <c r="P11745">
        <f t="shared" si="1287"/>
        <v>1</v>
      </c>
      <c r="Q11745">
        <f t="shared" si="1288"/>
        <v>1</v>
      </c>
    </row>
    <row r="11746" spans="1:17" ht="19.5" x14ac:dyDescent="0.4">
      <c r="A11746" s="33">
        <f t="shared" si="1283"/>
        <v>46722</v>
      </c>
      <c r="B11746" s="27" t="str">
        <f t="shared" si="1284"/>
        <v>(水)</v>
      </c>
      <c r="C11746" s="34">
        <v>0.625</v>
      </c>
      <c r="D11746" s="16" t="s">
        <v>18</v>
      </c>
      <c r="E11746" s="35">
        <v>0.64583333333333304</v>
      </c>
      <c r="F11746" s="50">
        <f>IF(COUNTIF('リスト（不使用）'!$A$5:$A$6,単年カーブ!$A$1),"希望数量入力ください",'単年（2027年度）'!$E$12*単年カーブ!$R$3+'単年（2027年度）'!$E$12*(1-単年カーブ!$R$3)*単年カーブ!Q11746)</f>
        <v>0</v>
      </c>
      <c r="G11746" s="47">
        <f t="shared" si="1285"/>
        <v>0</v>
      </c>
      <c r="M11746">
        <f t="shared" si="1286"/>
        <v>12</v>
      </c>
      <c r="N11746">
        <f>IF(OR(WEEKDAY(A11746)=1,WEEKDAY(A11746)=7,COUNTIF('2027祝日等（不使用）'!$A$1:$A$20,単年カーブ!A11746)=1),0,1)</f>
        <v>1</v>
      </c>
      <c r="O11746">
        <f t="shared" si="1282"/>
        <v>31</v>
      </c>
      <c r="P11746">
        <f t="shared" si="1287"/>
        <v>1</v>
      </c>
      <c r="Q11746">
        <f t="shared" si="1288"/>
        <v>1</v>
      </c>
    </row>
    <row r="11747" spans="1:17" ht="19.5" x14ac:dyDescent="0.4">
      <c r="A11747" s="33">
        <f t="shared" si="1283"/>
        <v>46722</v>
      </c>
      <c r="B11747" s="27" t="str">
        <f t="shared" si="1284"/>
        <v>(水)</v>
      </c>
      <c r="C11747" s="34">
        <v>0.64583333333333304</v>
      </c>
      <c r="D11747" s="16" t="s">
        <v>18</v>
      </c>
      <c r="E11747" s="35">
        <v>0.66666666666666696</v>
      </c>
      <c r="F11747" s="50">
        <f>IF(COUNTIF('リスト（不使用）'!$A$5:$A$6,単年カーブ!$A$1),"希望数量入力ください",'単年（2027年度）'!$E$12*単年カーブ!$R$3+'単年（2027年度）'!$E$12*(1-単年カーブ!$R$3)*単年カーブ!Q11747)</f>
        <v>0</v>
      </c>
      <c r="G11747" s="47">
        <f t="shared" si="1285"/>
        <v>0</v>
      </c>
      <c r="M11747">
        <f t="shared" si="1286"/>
        <v>12</v>
      </c>
      <c r="N11747">
        <f>IF(OR(WEEKDAY(A11747)=1,WEEKDAY(A11747)=7,COUNTIF('2027祝日等（不使用）'!$A$1:$A$20,単年カーブ!A11747)=1),0,1)</f>
        <v>1</v>
      </c>
      <c r="O11747">
        <f t="shared" si="1282"/>
        <v>32</v>
      </c>
      <c r="P11747">
        <f t="shared" si="1287"/>
        <v>1</v>
      </c>
      <c r="Q11747">
        <f t="shared" si="1288"/>
        <v>1</v>
      </c>
    </row>
    <row r="11748" spans="1:17" ht="19.5" x14ac:dyDescent="0.4">
      <c r="A11748" s="33">
        <f t="shared" si="1283"/>
        <v>46722</v>
      </c>
      <c r="B11748" s="27" t="str">
        <f t="shared" si="1284"/>
        <v>(水)</v>
      </c>
      <c r="C11748" s="34">
        <v>0.66666666666666696</v>
      </c>
      <c r="D11748" s="16" t="s">
        <v>18</v>
      </c>
      <c r="E11748" s="35">
        <v>0.6875</v>
      </c>
      <c r="F11748" s="50">
        <f>IF(COUNTIF('リスト（不使用）'!$A$5:$A$6,単年カーブ!$A$1),"希望数量入力ください",'単年（2027年度）'!$E$12*単年カーブ!$R$3+'単年（2027年度）'!$E$12*(1-単年カーブ!$R$3)*単年カーブ!Q11748)</f>
        <v>0</v>
      </c>
      <c r="G11748" s="47">
        <f t="shared" si="1285"/>
        <v>0</v>
      </c>
      <c r="M11748">
        <f t="shared" si="1286"/>
        <v>12</v>
      </c>
      <c r="N11748">
        <f>IF(OR(WEEKDAY(A11748)=1,WEEKDAY(A11748)=7,COUNTIF('2027祝日等（不使用）'!$A$1:$A$20,単年カーブ!A11748)=1),0,1)</f>
        <v>1</v>
      </c>
      <c r="O11748">
        <f t="shared" si="1282"/>
        <v>33</v>
      </c>
      <c r="P11748">
        <f t="shared" si="1287"/>
        <v>1</v>
      </c>
      <c r="Q11748">
        <f t="shared" si="1288"/>
        <v>1</v>
      </c>
    </row>
    <row r="11749" spans="1:17" ht="19.5" x14ac:dyDescent="0.4">
      <c r="A11749" s="33">
        <f t="shared" si="1283"/>
        <v>46722</v>
      </c>
      <c r="B11749" s="27" t="str">
        <f t="shared" si="1284"/>
        <v>(水)</v>
      </c>
      <c r="C11749" s="34">
        <v>0.6875</v>
      </c>
      <c r="D11749" s="16" t="s">
        <v>18</v>
      </c>
      <c r="E11749" s="35">
        <v>0.70833333333333304</v>
      </c>
      <c r="F11749" s="50">
        <f>IF(COUNTIF('リスト（不使用）'!$A$5:$A$6,単年カーブ!$A$1),"希望数量入力ください",'単年（2027年度）'!$E$12*単年カーブ!$R$3+'単年（2027年度）'!$E$12*(1-単年カーブ!$R$3)*単年カーブ!Q11749)</f>
        <v>0</v>
      </c>
      <c r="G11749" s="47">
        <f t="shared" si="1285"/>
        <v>0</v>
      </c>
      <c r="M11749">
        <f t="shared" si="1286"/>
        <v>12</v>
      </c>
      <c r="N11749">
        <f>IF(OR(WEEKDAY(A11749)=1,WEEKDAY(A11749)=7,COUNTIF('2027祝日等（不使用）'!$A$1:$A$20,単年カーブ!A11749)=1),0,1)</f>
        <v>1</v>
      </c>
      <c r="O11749">
        <f t="shared" si="1282"/>
        <v>34</v>
      </c>
      <c r="P11749">
        <f t="shared" si="1287"/>
        <v>1</v>
      </c>
      <c r="Q11749">
        <f t="shared" si="1288"/>
        <v>1</v>
      </c>
    </row>
    <row r="11750" spans="1:17" ht="19.5" x14ac:dyDescent="0.4">
      <c r="A11750" s="33">
        <f t="shared" si="1283"/>
        <v>46722</v>
      </c>
      <c r="B11750" s="27" t="str">
        <f t="shared" si="1284"/>
        <v>(水)</v>
      </c>
      <c r="C11750" s="34">
        <v>0.70833333333333304</v>
      </c>
      <c r="D11750" s="16" t="s">
        <v>18</v>
      </c>
      <c r="E11750" s="35">
        <v>0.72916666666666696</v>
      </c>
      <c r="F11750" s="50">
        <f>IF(COUNTIF('リスト（不使用）'!$A$5:$A$6,単年カーブ!$A$1),"希望数量入力ください",'単年（2027年度）'!$E$12*単年カーブ!$R$3+'単年（2027年度）'!$E$12*(1-単年カーブ!$R$3)*単年カーブ!Q11750)</f>
        <v>0</v>
      </c>
      <c r="G11750" s="47">
        <f t="shared" si="1285"/>
        <v>0</v>
      </c>
      <c r="M11750">
        <f t="shared" si="1286"/>
        <v>12</v>
      </c>
      <c r="N11750">
        <f>IF(OR(WEEKDAY(A11750)=1,WEEKDAY(A11750)=7,COUNTIF('2027祝日等（不使用）'!$A$1:$A$20,単年カーブ!A11750)=1),0,1)</f>
        <v>1</v>
      </c>
      <c r="O11750">
        <f t="shared" si="1282"/>
        <v>35</v>
      </c>
      <c r="P11750">
        <f t="shared" si="1287"/>
        <v>1</v>
      </c>
      <c r="Q11750">
        <f t="shared" si="1288"/>
        <v>1</v>
      </c>
    </row>
    <row r="11751" spans="1:17" ht="19.5" x14ac:dyDescent="0.4">
      <c r="A11751" s="33">
        <f t="shared" si="1283"/>
        <v>46722</v>
      </c>
      <c r="B11751" s="27" t="str">
        <f t="shared" si="1284"/>
        <v>(水)</v>
      </c>
      <c r="C11751" s="34">
        <v>0.72916666666666696</v>
      </c>
      <c r="D11751" s="16" t="s">
        <v>18</v>
      </c>
      <c r="E11751" s="35">
        <v>0.75</v>
      </c>
      <c r="F11751" s="50">
        <f>IF(COUNTIF('リスト（不使用）'!$A$5:$A$6,単年カーブ!$A$1),"希望数量入力ください",'単年（2027年度）'!$E$12*単年カーブ!$R$3+'単年（2027年度）'!$E$12*(1-単年カーブ!$R$3)*単年カーブ!Q11751)</f>
        <v>0</v>
      </c>
      <c r="G11751" s="47">
        <f t="shared" si="1285"/>
        <v>0</v>
      </c>
      <c r="M11751">
        <f t="shared" si="1286"/>
        <v>12</v>
      </c>
      <c r="N11751">
        <f>IF(OR(WEEKDAY(A11751)=1,WEEKDAY(A11751)=7,COUNTIF('2027祝日等（不使用）'!$A$1:$A$20,単年カーブ!A11751)=1),0,1)</f>
        <v>1</v>
      </c>
      <c r="O11751">
        <f t="shared" si="1282"/>
        <v>36</v>
      </c>
      <c r="P11751">
        <f t="shared" si="1287"/>
        <v>1</v>
      </c>
      <c r="Q11751">
        <f t="shared" si="1288"/>
        <v>1</v>
      </c>
    </row>
    <row r="11752" spans="1:17" ht="19.5" x14ac:dyDescent="0.4">
      <c r="A11752" s="33">
        <f t="shared" si="1283"/>
        <v>46722</v>
      </c>
      <c r="B11752" s="27" t="str">
        <f t="shared" si="1284"/>
        <v>(水)</v>
      </c>
      <c r="C11752" s="34">
        <v>0.75</v>
      </c>
      <c r="D11752" s="16" t="s">
        <v>18</v>
      </c>
      <c r="E11752" s="35">
        <v>0.77083333333333304</v>
      </c>
      <c r="F11752" s="50">
        <f>IF(COUNTIF('リスト（不使用）'!$A$5:$A$6,単年カーブ!$A$1),"希望数量入力ください",'単年（2027年度）'!$E$12*単年カーブ!$R$3+'単年（2027年度）'!$E$12*(1-単年カーブ!$R$3)*単年カーブ!Q11752)</f>
        <v>0</v>
      </c>
      <c r="G11752" s="47">
        <f t="shared" si="1285"/>
        <v>0</v>
      </c>
      <c r="M11752">
        <f t="shared" si="1286"/>
        <v>12</v>
      </c>
      <c r="N11752">
        <f>IF(OR(WEEKDAY(A11752)=1,WEEKDAY(A11752)=7,COUNTIF('2027祝日等（不使用）'!$A$1:$A$20,単年カーブ!A11752)=1),0,1)</f>
        <v>1</v>
      </c>
      <c r="O11752">
        <f t="shared" si="1282"/>
        <v>37</v>
      </c>
      <c r="P11752">
        <f t="shared" si="1287"/>
        <v>1</v>
      </c>
      <c r="Q11752">
        <f t="shared" si="1288"/>
        <v>1</v>
      </c>
    </row>
    <row r="11753" spans="1:17" ht="19.5" x14ac:dyDescent="0.4">
      <c r="A11753" s="33">
        <f t="shared" si="1283"/>
        <v>46722</v>
      </c>
      <c r="B11753" s="27" t="str">
        <f t="shared" si="1284"/>
        <v>(水)</v>
      </c>
      <c r="C11753" s="34">
        <v>0.77083333333333304</v>
      </c>
      <c r="D11753" s="16" t="s">
        <v>18</v>
      </c>
      <c r="E11753" s="35">
        <v>0.79166666666666696</v>
      </c>
      <c r="F11753" s="50">
        <f>IF(COUNTIF('リスト（不使用）'!$A$5:$A$6,単年カーブ!$A$1),"希望数量入力ください",'単年（2027年度）'!$E$12*単年カーブ!$R$3+'単年（2027年度）'!$E$12*(1-単年カーブ!$R$3)*単年カーブ!Q11753)</f>
        <v>0</v>
      </c>
      <c r="G11753" s="47">
        <f t="shared" si="1285"/>
        <v>0</v>
      </c>
      <c r="M11753">
        <f t="shared" si="1286"/>
        <v>12</v>
      </c>
      <c r="N11753">
        <f>IF(OR(WEEKDAY(A11753)=1,WEEKDAY(A11753)=7,COUNTIF('2027祝日等（不使用）'!$A$1:$A$20,単年カーブ!A11753)=1),0,1)</f>
        <v>1</v>
      </c>
      <c r="O11753">
        <f t="shared" si="1282"/>
        <v>38</v>
      </c>
      <c r="P11753">
        <f t="shared" si="1287"/>
        <v>1</v>
      </c>
      <c r="Q11753">
        <f t="shared" si="1288"/>
        <v>1</v>
      </c>
    </row>
    <row r="11754" spans="1:17" ht="19.5" x14ac:dyDescent="0.4">
      <c r="A11754" s="33">
        <f t="shared" si="1283"/>
        <v>46722</v>
      </c>
      <c r="B11754" s="27" t="str">
        <f t="shared" si="1284"/>
        <v>(水)</v>
      </c>
      <c r="C11754" s="34">
        <v>0.79166666666666696</v>
      </c>
      <c r="D11754" s="16" t="s">
        <v>18</v>
      </c>
      <c r="E11754" s="35">
        <v>0.8125</v>
      </c>
      <c r="F11754" s="50">
        <f>IF(COUNTIF('リスト（不使用）'!$A$5:$A$6,単年カーブ!$A$1),"希望数量入力ください",'単年（2027年度）'!$E$12*単年カーブ!$R$3+'単年（2027年度）'!$E$12*(1-単年カーブ!$R$3)*単年カーブ!Q11754)</f>
        <v>0</v>
      </c>
      <c r="G11754" s="47">
        <f t="shared" si="1285"/>
        <v>0</v>
      </c>
      <c r="M11754">
        <f t="shared" si="1286"/>
        <v>12</v>
      </c>
      <c r="N11754">
        <f>IF(OR(WEEKDAY(A11754)=1,WEEKDAY(A11754)=7,COUNTIF('2027祝日等（不使用）'!$A$1:$A$20,単年カーブ!A11754)=1),0,1)</f>
        <v>1</v>
      </c>
      <c r="O11754">
        <f t="shared" si="1282"/>
        <v>39</v>
      </c>
      <c r="P11754">
        <f t="shared" si="1287"/>
        <v>1</v>
      </c>
      <c r="Q11754">
        <f t="shared" si="1288"/>
        <v>1</v>
      </c>
    </row>
    <row r="11755" spans="1:17" ht="19.5" x14ac:dyDescent="0.4">
      <c r="A11755" s="33">
        <f t="shared" si="1283"/>
        <v>46722</v>
      </c>
      <c r="B11755" s="27" t="str">
        <f t="shared" si="1284"/>
        <v>(水)</v>
      </c>
      <c r="C11755" s="34">
        <v>0.8125</v>
      </c>
      <c r="D11755" s="16" t="s">
        <v>18</v>
      </c>
      <c r="E11755" s="35">
        <v>0.83333333333333304</v>
      </c>
      <c r="F11755" s="50">
        <f>IF(COUNTIF('リスト（不使用）'!$A$5:$A$6,単年カーブ!$A$1),"希望数量入力ください",'単年（2027年度）'!$E$12*単年カーブ!$R$3+'単年（2027年度）'!$E$12*(1-単年カーブ!$R$3)*単年カーブ!Q11755)</f>
        <v>0</v>
      </c>
      <c r="G11755" s="47">
        <f t="shared" si="1285"/>
        <v>0</v>
      </c>
      <c r="M11755">
        <f t="shared" si="1286"/>
        <v>12</v>
      </c>
      <c r="N11755">
        <f>IF(OR(WEEKDAY(A11755)=1,WEEKDAY(A11755)=7,COUNTIF('2027祝日等（不使用）'!$A$1:$A$20,単年カーブ!A11755)=1),0,1)</f>
        <v>1</v>
      </c>
      <c r="O11755">
        <f t="shared" si="1282"/>
        <v>40</v>
      </c>
      <c r="P11755">
        <f t="shared" si="1287"/>
        <v>1</v>
      </c>
      <c r="Q11755">
        <f t="shared" si="1288"/>
        <v>1</v>
      </c>
    </row>
    <row r="11756" spans="1:17" ht="19.5" x14ac:dyDescent="0.4">
      <c r="A11756" s="33">
        <f t="shared" si="1283"/>
        <v>46722</v>
      </c>
      <c r="B11756" s="27" t="str">
        <f t="shared" si="1284"/>
        <v>(水)</v>
      </c>
      <c r="C11756" s="34">
        <v>0.83333333333333304</v>
      </c>
      <c r="D11756" s="16" t="s">
        <v>18</v>
      </c>
      <c r="E11756" s="35">
        <v>0.85416666666666696</v>
      </c>
      <c r="F11756" s="50">
        <f>IF(COUNTIF('リスト（不使用）'!$A$5:$A$6,単年カーブ!$A$1),"希望数量入力ください",'単年（2027年度）'!$E$12*単年カーブ!$R$3+'単年（2027年度）'!$E$12*(1-単年カーブ!$R$3)*単年カーブ!Q11756)</f>
        <v>0</v>
      </c>
      <c r="G11756" s="47">
        <f t="shared" si="1285"/>
        <v>0</v>
      </c>
      <c r="M11756">
        <f t="shared" si="1286"/>
        <v>12</v>
      </c>
      <c r="N11756">
        <f>IF(OR(WEEKDAY(A11756)=1,WEEKDAY(A11756)=7,COUNTIF('2027祝日等（不使用）'!$A$1:$A$20,単年カーブ!A11756)=1),0,1)</f>
        <v>1</v>
      </c>
      <c r="O11756">
        <f t="shared" si="1282"/>
        <v>41</v>
      </c>
      <c r="P11756">
        <f t="shared" si="1287"/>
        <v>0</v>
      </c>
      <c r="Q11756">
        <f t="shared" si="1288"/>
        <v>0</v>
      </c>
    </row>
    <row r="11757" spans="1:17" ht="19.5" x14ac:dyDescent="0.4">
      <c r="A11757" s="33">
        <f t="shared" si="1283"/>
        <v>46722</v>
      </c>
      <c r="B11757" s="27" t="str">
        <f t="shared" si="1284"/>
        <v>(水)</v>
      </c>
      <c r="C11757" s="34">
        <v>0.85416666666666696</v>
      </c>
      <c r="D11757" s="16" t="s">
        <v>18</v>
      </c>
      <c r="E11757" s="35">
        <v>0.875</v>
      </c>
      <c r="F11757" s="50">
        <f>IF(COUNTIF('リスト（不使用）'!$A$5:$A$6,単年カーブ!$A$1),"希望数量入力ください",'単年（2027年度）'!$E$12*単年カーブ!$R$3+'単年（2027年度）'!$E$12*(1-単年カーブ!$R$3)*単年カーブ!Q11757)</f>
        <v>0</v>
      </c>
      <c r="G11757" s="47">
        <f t="shared" si="1285"/>
        <v>0</v>
      </c>
      <c r="M11757">
        <f t="shared" si="1286"/>
        <v>12</v>
      </c>
      <c r="N11757">
        <f>IF(OR(WEEKDAY(A11757)=1,WEEKDAY(A11757)=7,COUNTIF('2027祝日等（不使用）'!$A$1:$A$20,単年カーブ!A11757)=1),0,1)</f>
        <v>1</v>
      </c>
      <c r="O11757">
        <f t="shared" si="1282"/>
        <v>42</v>
      </c>
      <c r="P11757">
        <f t="shared" si="1287"/>
        <v>0</v>
      </c>
      <c r="Q11757">
        <f t="shared" si="1288"/>
        <v>0</v>
      </c>
    </row>
    <row r="11758" spans="1:17" ht="19.5" x14ac:dyDescent="0.4">
      <c r="A11758" s="33">
        <f t="shared" si="1283"/>
        <v>46722</v>
      </c>
      <c r="B11758" s="27" t="str">
        <f t="shared" si="1284"/>
        <v>(水)</v>
      </c>
      <c r="C11758" s="34">
        <v>0.875</v>
      </c>
      <c r="D11758" s="16" t="s">
        <v>18</v>
      </c>
      <c r="E11758" s="35">
        <v>0.89583333333333304</v>
      </c>
      <c r="F11758" s="50">
        <f>IF(COUNTIF('リスト（不使用）'!$A$5:$A$6,単年カーブ!$A$1),"希望数量入力ください",'単年（2027年度）'!$E$12*単年カーブ!$R$3+'単年（2027年度）'!$E$12*(1-単年カーブ!$R$3)*単年カーブ!Q11758)</f>
        <v>0</v>
      </c>
      <c r="G11758" s="47">
        <f t="shared" si="1285"/>
        <v>0</v>
      </c>
      <c r="M11758">
        <f t="shared" si="1286"/>
        <v>12</v>
      </c>
      <c r="N11758">
        <f>IF(OR(WEEKDAY(A11758)=1,WEEKDAY(A11758)=7,COUNTIF('2027祝日等（不使用）'!$A$1:$A$20,単年カーブ!A11758)=1),0,1)</f>
        <v>1</v>
      </c>
      <c r="O11758">
        <f t="shared" si="1282"/>
        <v>43</v>
      </c>
      <c r="P11758">
        <f t="shared" si="1287"/>
        <v>0</v>
      </c>
      <c r="Q11758">
        <f t="shared" si="1288"/>
        <v>0</v>
      </c>
    </row>
    <row r="11759" spans="1:17" ht="19.5" x14ac:dyDescent="0.4">
      <c r="A11759" s="33">
        <f t="shared" si="1283"/>
        <v>46722</v>
      </c>
      <c r="B11759" s="27" t="str">
        <f t="shared" si="1284"/>
        <v>(水)</v>
      </c>
      <c r="C11759" s="34">
        <v>0.89583333333333304</v>
      </c>
      <c r="D11759" s="16" t="s">
        <v>18</v>
      </c>
      <c r="E11759" s="35">
        <v>0.91666666666666696</v>
      </c>
      <c r="F11759" s="50">
        <f>IF(COUNTIF('リスト（不使用）'!$A$5:$A$6,単年カーブ!$A$1),"希望数量入力ください",'単年（2027年度）'!$E$12*単年カーブ!$R$3+'単年（2027年度）'!$E$12*(1-単年カーブ!$R$3)*単年カーブ!Q11759)</f>
        <v>0</v>
      </c>
      <c r="G11759" s="47">
        <f t="shared" si="1285"/>
        <v>0</v>
      </c>
      <c r="M11759">
        <f t="shared" si="1286"/>
        <v>12</v>
      </c>
      <c r="N11759">
        <f>IF(OR(WEEKDAY(A11759)=1,WEEKDAY(A11759)=7,COUNTIF('2027祝日等（不使用）'!$A$1:$A$20,単年カーブ!A11759)=1),0,1)</f>
        <v>1</v>
      </c>
      <c r="O11759">
        <f t="shared" si="1282"/>
        <v>44</v>
      </c>
      <c r="P11759">
        <f t="shared" si="1287"/>
        <v>0</v>
      </c>
      <c r="Q11759">
        <f t="shared" si="1288"/>
        <v>0</v>
      </c>
    </row>
    <row r="11760" spans="1:17" ht="19.5" x14ac:dyDescent="0.4">
      <c r="A11760" s="33">
        <f t="shared" si="1283"/>
        <v>46722</v>
      </c>
      <c r="B11760" s="27" t="str">
        <f t="shared" si="1284"/>
        <v>(水)</v>
      </c>
      <c r="C11760" s="34">
        <v>0.91666666666666696</v>
      </c>
      <c r="D11760" s="16" t="s">
        <v>18</v>
      </c>
      <c r="E11760" s="35">
        <v>0.9375</v>
      </c>
      <c r="F11760" s="50">
        <f>IF(COUNTIF('リスト（不使用）'!$A$5:$A$6,単年カーブ!$A$1),"希望数量入力ください",'単年（2027年度）'!$E$12*単年カーブ!$R$3+'単年（2027年度）'!$E$12*(1-単年カーブ!$R$3)*単年カーブ!Q11760)</f>
        <v>0</v>
      </c>
      <c r="G11760" s="47">
        <f t="shared" si="1285"/>
        <v>0</v>
      </c>
      <c r="M11760">
        <f t="shared" si="1286"/>
        <v>12</v>
      </c>
      <c r="N11760">
        <f>IF(OR(WEEKDAY(A11760)=1,WEEKDAY(A11760)=7,COUNTIF('2027祝日等（不使用）'!$A$1:$A$20,単年カーブ!A11760)=1),0,1)</f>
        <v>1</v>
      </c>
      <c r="O11760">
        <f t="shared" si="1282"/>
        <v>45</v>
      </c>
      <c r="P11760">
        <f t="shared" si="1287"/>
        <v>0</v>
      </c>
      <c r="Q11760">
        <f t="shared" si="1288"/>
        <v>0</v>
      </c>
    </row>
    <row r="11761" spans="1:17" ht="19.5" x14ac:dyDescent="0.4">
      <c r="A11761" s="33">
        <f t="shared" si="1283"/>
        <v>46722</v>
      </c>
      <c r="B11761" s="27" t="str">
        <f t="shared" si="1284"/>
        <v>(水)</v>
      </c>
      <c r="C11761" s="34">
        <v>0.9375</v>
      </c>
      <c r="D11761" s="16" t="s">
        <v>18</v>
      </c>
      <c r="E11761" s="35">
        <v>0.95833333333333304</v>
      </c>
      <c r="F11761" s="50">
        <f>IF(COUNTIF('リスト（不使用）'!$A$5:$A$6,単年カーブ!$A$1),"希望数量入力ください",'単年（2027年度）'!$E$12*単年カーブ!$R$3+'単年（2027年度）'!$E$12*(1-単年カーブ!$R$3)*単年カーブ!Q11761)</f>
        <v>0</v>
      </c>
      <c r="G11761" s="47">
        <f t="shared" si="1285"/>
        <v>0</v>
      </c>
      <c r="M11761">
        <f t="shared" si="1286"/>
        <v>12</v>
      </c>
      <c r="N11761">
        <f>IF(OR(WEEKDAY(A11761)=1,WEEKDAY(A11761)=7,COUNTIF('2027祝日等（不使用）'!$A$1:$A$20,単年カーブ!A11761)=1),0,1)</f>
        <v>1</v>
      </c>
      <c r="O11761">
        <f t="shared" si="1282"/>
        <v>46</v>
      </c>
      <c r="P11761">
        <f t="shared" si="1287"/>
        <v>0</v>
      </c>
      <c r="Q11761">
        <f t="shared" si="1288"/>
        <v>0</v>
      </c>
    </row>
    <row r="11762" spans="1:17" ht="19.5" x14ac:dyDescent="0.4">
      <c r="A11762" s="33">
        <f t="shared" si="1283"/>
        <v>46722</v>
      </c>
      <c r="B11762" s="27" t="str">
        <f t="shared" si="1284"/>
        <v>(水)</v>
      </c>
      <c r="C11762" s="34">
        <v>0.95833333333333304</v>
      </c>
      <c r="D11762" s="16" t="s">
        <v>18</v>
      </c>
      <c r="E11762" s="35">
        <v>0.97916666666666696</v>
      </c>
      <c r="F11762" s="50">
        <f>IF(COUNTIF('リスト（不使用）'!$A$5:$A$6,単年カーブ!$A$1),"希望数量入力ください",'単年（2027年度）'!$E$12*単年カーブ!$R$3+'単年（2027年度）'!$E$12*(1-単年カーブ!$R$3)*単年カーブ!Q11762)</f>
        <v>0</v>
      </c>
      <c r="G11762" s="47">
        <f t="shared" si="1285"/>
        <v>0</v>
      </c>
      <c r="M11762">
        <f t="shared" si="1286"/>
        <v>12</v>
      </c>
      <c r="N11762">
        <f>IF(OR(WEEKDAY(A11762)=1,WEEKDAY(A11762)=7,COUNTIF('2027祝日等（不使用）'!$A$1:$A$20,単年カーブ!A11762)=1),0,1)</f>
        <v>1</v>
      </c>
      <c r="O11762">
        <f t="shared" si="1282"/>
        <v>47</v>
      </c>
      <c r="P11762">
        <f t="shared" si="1287"/>
        <v>0</v>
      </c>
      <c r="Q11762">
        <f t="shared" si="1288"/>
        <v>0</v>
      </c>
    </row>
    <row r="11763" spans="1:17" ht="19.5" x14ac:dyDescent="0.4">
      <c r="A11763" s="33">
        <f t="shared" si="1283"/>
        <v>46722</v>
      </c>
      <c r="B11763" s="27" t="str">
        <f t="shared" si="1284"/>
        <v>(水)</v>
      </c>
      <c r="C11763" s="34">
        <v>0.97916666666666696</v>
      </c>
      <c r="D11763" s="16" t="s">
        <v>18</v>
      </c>
      <c r="E11763" s="35" t="s">
        <v>17</v>
      </c>
      <c r="F11763" s="50">
        <f>IF(COUNTIF('リスト（不使用）'!$A$5:$A$6,単年カーブ!$A$1),"希望数量入力ください",'単年（2027年度）'!$E$12*単年カーブ!$R$3+'単年（2027年度）'!$E$12*(1-単年カーブ!$R$3)*単年カーブ!Q11763)</f>
        <v>0</v>
      </c>
      <c r="G11763" s="47">
        <f t="shared" si="1285"/>
        <v>0</v>
      </c>
      <c r="M11763">
        <f t="shared" si="1286"/>
        <v>12</v>
      </c>
      <c r="N11763">
        <f>IF(OR(WEEKDAY(A11763)=1,WEEKDAY(A11763)=7,COUNTIF('2027祝日等（不使用）'!$A$1:$A$20,単年カーブ!A11763)=1),0,1)</f>
        <v>1</v>
      </c>
      <c r="O11763">
        <f t="shared" si="1282"/>
        <v>48</v>
      </c>
      <c r="P11763">
        <f t="shared" si="1287"/>
        <v>0</v>
      </c>
      <c r="Q11763">
        <f t="shared" si="1288"/>
        <v>0</v>
      </c>
    </row>
    <row r="11764" spans="1:17" ht="19.5" x14ac:dyDescent="0.4">
      <c r="A11764" s="33">
        <f t="shared" si="1283"/>
        <v>46723</v>
      </c>
      <c r="B11764" s="27" t="str">
        <f t="shared" si="1284"/>
        <v>(木)</v>
      </c>
      <c r="C11764" s="34">
        <v>0</v>
      </c>
      <c r="D11764" s="16" t="s">
        <v>18</v>
      </c>
      <c r="E11764" s="35">
        <v>2.0833333333333332E-2</v>
      </c>
      <c r="F11764" s="50">
        <f>IF(COUNTIF('リスト（不使用）'!$A$5:$A$6,単年カーブ!$A$1),"希望数量入力ください",'単年（2027年度）'!$E$12*単年カーブ!$R$3+'単年（2027年度）'!$E$12*(1-単年カーブ!$R$3)*単年カーブ!Q11764)</f>
        <v>0</v>
      </c>
      <c r="G11764" s="47">
        <f t="shared" si="1285"/>
        <v>0</v>
      </c>
      <c r="M11764">
        <f t="shared" si="1286"/>
        <v>12</v>
      </c>
      <c r="N11764">
        <f>IF(OR(WEEKDAY(A11764)=1,WEEKDAY(A11764)=7,COUNTIF('2027祝日等（不使用）'!$A$1:$A$20,単年カーブ!A11764)=1),0,1)</f>
        <v>1</v>
      </c>
      <c r="O11764">
        <f t="shared" ref="O11764:O11827" si="1289">O11716</f>
        <v>1</v>
      </c>
      <c r="P11764">
        <f t="shared" si="1287"/>
        <v>0</v>
      </c>
      <c r="Q11764">
        <f t="shared" si="1288"/>
        <v>0</v>
      </c>
    </row>
    <row r="11765" spans="1:17" ht="19.5" x14ac:dyDescent="0.4">
      <c r="A11765" s="33">
        <f t="shared" si="1283"/>
        <v>46723</v>
      </c>
      <c r="B11765" s="27" t="str">
        <f t="shared" si="1284"/>
        <v>(木)</v>
      </c>
      <c r="C11765" s="34">
        <v>2.0833333333333332E-2</v>
      </c>
      <c r="D11765" s="16" t="s">
        <v>18</v>
      </c>
      <c r="E11765" s="35">
        <v>4.1666666666666664E-2</v>
      </c>
      <c r="F11765" s="50">
        <f>IF(COUNTIF('リスト（不使用）'!$A$5:$A$6,単年カーブ!$A$1),"希望数量入力ください",'単年（2027年度）'!$E$12*単年カーブ!$R$3+'単年（2027年度）'!$E$12*(1-単年カーブ!$R$3)*単年カーブ!Q11765)</f>
        <v>0</v>
      </c>
      <c r="G11765" s="47">
        <f t="shared" si="1285"/>
        <v>0</v>
      </c>
      <c r="M11765">
        <f t="shared" si="1286"/>
        <v>12</v>
      </c>
      <c r="N11765">
        <f>IF(OR(WEEKDAY(A11765)=1,WEEKDAY(A11765)=7,COUNTIF('2027祝日等（不使用）'!$A$1:$A$20,単年カーブ!A11765)=1),0,1)</f>
        <v>1</v>
      </c>
      <c r="O11765">
        <f t="shared" si="1289"/>
        <v>2</v>
      </c>
      <c r="P11765">
        <f t="shared" si="1287"/>
        <v>0</v>
      </c>
      <c r="Q11765">
        <f t="shared" si="1288"/>
        <v>0</v>
      </c>
    </row>
    <row r="11766" spans="1:17" ht="19.5" x14ac:dyDescent="0.4">
      <c r="A11766" s="33">
        <f t="shared" si="1283"/>
        <v>46723</v>
      </c>
      <c r="B11766" s="27" t="str">
        <f t="shared" si="1284"/>
        <v>(木)</v>
      </c>
      <c r="C11766" s="34">
        <v>4.1666666666666664E-2</v>
      </c>
      <c r="D11766" s="16" t="s">
        <v>18</v>
      </c>
      <c r="E11766" s="35">
        <v>6.25E-2</v>
      </c>
      <c r="F11766" s="50">
        <f>IF(COUNTIF('リスト（不使用）'!$A$5:$A$6,単年カーブ!$A$1),"希望数量入力ください",'単年（2027年度）'!$E$12*単年カーブ!$R$3+'単年（2027年度）'!$E$12*(1-単年カーブ!$R$3)*単年カーブ!Q11766)</f>
        <v>0</v>
      </c>
      <c r="G11766" s="47">
        <f t="shared" si="1285"/>
        <v>0</v>
      </c>
      <c r="M11766">
        <f t="shared" si="1286"/>
        <v>12</v>
      </c>
      <c r="N11766">
        <f>IF(OR(WEEKDAY(A11766)=1,WEEKDAY(A11766)=7,COUNTIF('2027祝日等（不使用）'!$A$1:$A$20,単年カーブ!A11766)=1),0,1)</f>
        <v>1</v>
      </c>
      <c r="O11766">
        <f t="shared" si="1289"/>
        <v>3</v>
      </c>
      <c r="P11766">
        <f t="shared" si="1287"/>
        <v>0</v>
      </c>
      <c r="Q11766">
        <f t="shared" si="1288"/>
        <v>0</v>
      </c>
    </row>
    <row r="11767" spans="1:17" ht="19.5" x14ac:dyDescent="0.4">
      <c r="A11767" s="33">
        <f t="shared" si="1283"/>
        <v>46723</v>
      </c>
      <c r="B11767" s="27" t="str">
        <f t="shared" si="1284"/>
        <v>(木)</v>
      </c>
      <c r="C11767" s="34">
        <v>6.25E-2</v>
      </c>
      <c r="D11767" s="16" t="s">
        <v>18</v>
      </c>
      <c r="E11767" s="35">
        <v>8.3333333333333301E-2</v>
      </c>
      <c r="F11767" s="50">
        <f>IF(COUNTIF('リスト（不使用）'!$A$5:$A$6,単年カーブ!$A$1),"希望数量入力ください",'単年（2027年度）'!$E$12*単年カーブ!$R$3+'単年（2027年度）'!$E$12*(1-単年カーブ!$R$3)*単年カーブ!Q11767)</f>
        <v>0</v>
      </c>
      <c r="G11767" s="47">
        <f t="shared" si="1285"/>
        <v>0</v>
      </c>
      <c r="M11767">
        <f t="shared" si="1286"/>
        <v>12</v>
      </c>
      <c r="N11767">
        <f>IF(OR(WEEKDAY(A11767)=1,WEEKDAY(A11767)=7,COUNTIF('2027祝日等（不使用）'!$A$1:$A$20,単年カーブ!A11767)=1),0,1)</f>
        <v>1</v>
      </c>
      <c r="O11767">
        <f t="shared" si="1289"/>
        <v>4</v>
      </c>
      <c r="P11767">
        <f t="shared" si="1287"/>
        <v>0</v>
      </c>
      <c r="Q11767">
        <f t="shared" si="1288"/>
        <v>0</v>
      </c>
    </row>
    <row r="11768" spans="1:17" ht="19.5" x14ac:dyDescent="0.4">
      <c r="A11768" s="33">
        <f t="shared" si="1283"/>
        <v>46723</v>
      </c>
      <c r="B11768" s="27" t="str">
        <f t="shared" si="1284"/>
        <v>(木)</v>
      </c>
      <c r="C11768" s="34">
        <v>8.3333333333333301E-2</v>
      </c>
      <c r="D11768" s="16" t="s">
        <v>18</v>
      </c>
      <c r="E11768" s="35">
        <v>0.104166666666667</v>
      </c>
      <c r="F11768" s="50">
        <f>IF(COUNTIF('リスト（不使用）'!$A$5:$A$6,単年カーブ!$A$1),"希望数量入力ください",'単年（2027年度）'!$E$12*単年カーブ!$R$3+'単年（2027年度）'!$E$12*(1-単年カーブ!$R$3)*単年カーブ!Q11768)</f>
        <v>0</v>
      </c>
      <c r="G11768" s="47">
        <f t="shared" si="1285"/>
        <v>0</v>
      </c>
      <c r="M11768">
        <f t="shared" si="1286"/>
        <v>12</v>
      </c>
      <c r="N11768">
        <f>IF(OR(WEEKDAY(A11768)=1,WEEKDAY(A11768)=7,COUNTIF('2027祝日等（不使用）'!$A$1:$A$20,単年カーブ!A11768)=1),0,1)</f>
        <v>1</v>
      </c>
      <c r="O11768">
        <f t="shared" si="1289"/>
        <v>5</v>
      </c>
      <c r="P11768">
        <f t="shared" si="1287"/>
        <v>0</v>
      </c>
      <c r="Q11768">
        <f t="shared" si="1288"/>
        <v>0</v>
      </c>
    </row>
    <row r="11769" spans="1:17" ht="19.5" x14ac:dyDescent="0.4">
      <c r="A11769" s="33">
        <f t="shared" si="1283"/>
        <v>46723</v>
      </c>
      <c r="B11769" s="27" t="str">
        <f t="shared" si="1284"/>
        <v>(木)</v>
      </c>
      <c r="C11769" s="34">
        <v>0.104166666666667</v>
      </c>
      <c r="D11769" s="16" t="s">
        <v>18</v>
      </c>
      <c r="E11769" s="35">
        <v>0.125</v>
      </c>
      <c r="F11769" s="50">
        <f>IF(COUNTIF('リスト（不使用）'!$A$5:$A$6,単年カーブ!$A$1),"希望数量入力ください",'単年（2027年度）'!$E$12*単年カーブ!$R$3+'単年（2027年度）'!$E$12*(1-単年カーブ!$R$3)*単年カーブ!Q11769)</f>
        <v>0</v>
      </c>
      <c r="G11769" s="47">
        <f t="shared" si="1285"/>
        <v>0</v>
      </c>
      <c r="M11769">
        <f t="shared" si="1286"/>
        <v>12</v>
      </c>
      <c r="N11769">
        <f>IF(OR(WEEKDAY(A11769)=1,WEEKDAY(A11769)=7,COUNTIF('2027祝日等（不使用）'!$A$1:$A$20,単年カーブ!A11769)=1),0,1)</f>
        <v>1</v>
      </c>
      <c r="O11769">
        <f t="shared" si="1289"/>
        <v>6</v>
      </c>
      <c r="P11769">
        <f t="shared" si="1287"/>
        <v>0</v>
      </c>
      <c r="Q11769">
        <f t="shared" si="1288"/>
        <v>0</v>
      </c>
    </row>
    <row r="11770" spans="1:17" ht="19.5" x14ac:dyDescent="0.4">
      <c r="A11770" s="33">
        <f t="shared" ref="A11770:A11833" si="1290">A11722+1</f>
        <v>46723</v>
      </c>
      <c r="B11770" s="27" t="str">
        <f t="shared" si="1284"/>
        <v>(木)</v>
      </c>
      <c r="C11770" s="34">
        <v>0.125</v>
      </c>
      <c r="D11770" s="16" t="s">
        <v>18</v>
      </c>
      <c r="E11770" s="35">
        <v>0.14583333333333301</v>
      </c>
      <c r="F11770" s="50">
        <f>IF(COUNTIF('リスト（不使用）'!$A$5:$A$6,単年カーブ!$A$1),"希望数量入力ください",'単年（2027年度）'!$E$12*単年カーブ!$R$3+'単年（2027年度）'!$E$12*(1-単年カーブ!$R$3)*単年カーブ!Q11770)</f>
        <v>0</v>
      </c>
      <c r="G11770" s="47">
        <f t="shared" si="1285"/>
        <v>0</v>
      </c>
      <c r="M11770">
        <f t="shared" si="1286"/>
        <v>12</v>
      </c>
      <c r="N11770">
        <f>IF(OR(WEEKDAY(A11770)=1,WEEKDAY(A11770)=7,COUNTIF('2027祝日等（不使用）'!$A$1:$A$20,単年カーブ!A11770)=1),0,1)</f>
        <v>1</v>
      </c>
      <c r="O11770">
        <f t="shared" si="1289"/>
        <v>7</v>
      </c>
      <c r="P11770">
        <f t="shared" si="1287"/>
        <v>0</v>
      </c>
      <c r="Q11770">
        <f t="shared" si="1288"/>
        <v>0</v>
      </c>
    </row>
    <row r="11771" spans="1:17" ht="19.5" x14ac:dyDescent="0.4">
      <c r="A11771" s="33">
        <f t="shared" si="1290"/>
        <v>46723</v>
      </c>
      <c r="B11771" s="27" t="str">
        <f t="shared" si="1284"/>
        <v>(木)</v>
      </c>
      <c r="C11771" s="34">
        <v>0.14583333333333301</v>
      </c>
      <c r="D11771" s="16" t="s">
        <v>18</v>
      </c>
      <c r="E11771" s="35">
        <v>0.16666666666666699</v>
      </c>
      <c r="F11771" s="50">
        <f>IF(COUNTIF('リスト（不使用）'!$A$5:$A$6,単年カーブ!$A$1),"希望数量入力ください",'単年（2027年度）'!$E$12*単年カーブ!$R$3+'単年（2027年度）'!$E$12*(1-単年カーブ!$R$3)*単年カーブ!Q11771)</f>
        <v>0</v>
      </c>
      <c r="G11771" s="47">
        <f t="shared" si="1285"/>
        <v>0</v>
      </c>
      <c r="M11771">
        <f t="shared" si="1286"/>
        <v>12</v>
      </c>
      <c r="N11771">
        <f>IF(OR(WEEKDAY(A11771)=1,WEEKDAY(A11771)=7,COUNTIF('2027祝日等（不使用）'!$A$1:$A$20,単年カーブ!A11771)=1),0,1)</f>
        <v>1</v>
      </c>
      <c r="O11771">
        <f t="shared" si="1289"/>
        <v>8</v>
      </c>
      <c r="P11771">
        <f t="shared" si="1287"/>
        <v>0</v>
      </c>
      <c r="Q11771">
        <f t="shared" si="1288"/>
        <v>0</v>
      </c>
    </row>
    <row r="11772" spans="1:17" ht="19.5" x14ac:dyDescent="0.4">
      <c r="A11772" s="33">
        <f t="shared" si="1290"/>
        <v>46723</v>
      </c>
      <c r="B11772" s="27" t="str">
        <f t="shared" si="1284"/>
        <v>(木)</v>
      </c>
      <c r="C11772" s="34">
        <v>0.16666666666666699</v>
      </c>
      <c r="D11772" s="16" t="s">
        <v>18</v>
      </c>
      <c r="E11772" s="35">
        <v>0.1875</v>
      </c>
      <c r="F11772" s="50">
        <f>IF(COUNTIF('リスト（不使用）'!$A$5:$A$6,単年カーブ!$A$1),"希望数量入力ください",'単年（2027年度）'!$E$12*単年カーブ!$R$3+'単年（2027年度）'!$E$12*(1-単年カーブ!$R$3)*単年カーブ!Q11772)</f>
        <v>0</v>
      </c>
      <c r="G11772" s="47">
        <f t="shared" si="1285"/>
        <v>0</v>
      </c>
      <c r="M11772">
        <f t="shared" si="1286"/>
        <v>12</v>
      </c>
      <c r="N11772">
        <f>IF(OR(WEEKDAY(A11772)=1,WEEKDAY(A11772)=7,COUNTIF('2027祝日等（不使用）'!$A$1:$A$20,単年カーブ!A11772)=1),0,1)</f>
        <v>1</v>
      </c>
      <c r="O11772">
        <f t="shared" si="1289"/>
        <v>9</v>
      </c>
      <c r="P11772">
        <f t="shared" si="1287"/>
        <v>0</v>
      </c>
      <c r="Q11772">
        <f t="shared" si="1288"/>
        <v>0</v>
      </c>
    </row>
    <row r="11773" spans="1:17" ht="19.5" x14ac:dyDescent="0.4">
      <c r="A11773" s="33">
        <f t="shared" si="1290"/>
        <v>46723</v>
      </c>
      <c r="B11773" s="27" t="str">
        <f t="shared" si="1284"/>
        <v>(木)</v>
      </c>
      <c r="C11773" s="34">
        <v>0.1875</v>
      </c>
      <c r="D11773" s="16" t="s">
        <v>18</v>
      </c>
      <c r="E11773" s="35">
        <v>0.20833333333333301</v>
      </c>
      <c r="F11773" s="50">
        <f>IF(COUNTIF('リスト（不使用）'!$A$5:$A$6,単年カーブ!$A$1),"希望数量入力ください",'単年（2027年度）'!$E$12*単年カーブ!$R$3+'単年（2027年度）'!$E$12*(1-単年カーブ!$R$3)*単年カーブ!Q11773)</f>
        <v>0</v>
      </c>
      <c r="G11773" s="47">
        <f t="shared" si="1285"/>
        <v>0</v>
      </c>
      <c r="M11773">
        <f t="shared" si="1286"/>
        <v>12</v>
      </c>
      <c r="N11773">
        <f>IF(OR(WEEKDAY(A11773)=1,WEEKDAY(A11773)=7,COUNTIF('2027祝日等（不使用）'!$A$1:$A$20,単年カーブ!A11773)=1),0,1)</f>
        <v>1</v>
      </c>
      <c r="O11773">
        <f t="shared" si="1289"/>
        <v>10</v>
      </c>
      <c r="P11773">
        <f t="shared" si="1287"/>
        <v>0</v>
      </c>
      <c r="Q11773">
        <f t="shared" si="1288"/>
        <v>0</v>
      </c>
    </row>
    <row r="11774" spans="1:17" ht="19.5" x14ac:dyDescent="0.4">
      <c r="A11774" s="33">
        <f t="shared" si="1290"/>
        <v>46723</v>
      </c>
      <c r="B11774" s="27" t="str">
        <f t="shared" si="1284"/>
        <v>(木)</v>
      </c>
      <c r="C11774" s="34">
        <v>0.20833333333333301</v>
      </c>
      <c r="D11774" s="16" t="s">
        <v>18</v>
      </c>
      <c r="E11774" s="35">
        <v>0.22916666666666699</v>
      </c>
      <c r="F11774" s="50">
        <f>IF(COUNTIF('リスト（不使用）'!$A$5:$A$6,単年カーブ!$A$1),"希望数量入力ください",'単年（2027年度）'!$E$12*単年カーブ!$R$3+'単年（2027年度）'!$E$12*(1-単年カーブ!$R$3)*単年カーブ!Q11774)</f>
        <v>0</v>
      </c>
      <c r="G11774" s="47">
        <f t="shared" si="1285"/>
        <v>0</v>
      </c>
      <c r="M11774">
        <f t="shared" si="1286"/>
        <v>12</v>
      </c>
      <c r="N11774">
        <f>IF(OR(WEEKDAY(A11774)=1,WEEKDAY(A11774)=7,COUNTIF('2027祝日等（不使用）'!$A$1:$A$20,単年カーブ!A11774)=1),0,1)</f>
        <v>1</v>
      </c>
      <c r="O11774">
        <f t="shared" si="1289"/>
        <v>11</v>
      </c>
      <c r="P11774">
        <f t="shared" si="1287"/>
        <v>0</v>
      </c>
      <c r="Q11774">
        <f t="shared" si="1288"/>
        <v>0</v>
      </c>
    </row>
    <row r="11775" spans="1:17" ht="19.5" x14ac:dyDescent="0.4">
      <c r="A11775" s="33">
        <f t="shared" si="1290"/>
        <v>46723</v>
      </c>
      <c r="B11775" s="27" t="str">
        <f t="shared" si="1284"/>
        <v>(木)</v>
      </c>
      <c r="C11775" s="34">
        <v>0.22916666666666699</v>
      </c>
      <c r="D11775" s="16" t="s">
        <v>18</v>
      </c>
      <c r="E11775" s="35">
        <v>0.25</v>
      </c>
      <c r="F11775" s="50">
        <f>IF(COUNTIF('リスト（不使用）'!$A$5:$A$6,単年カーブ!$A$1),"希望数量入力ください",'単年（2027年度）'!$E$12*単年カーブ!$R$3+'単年（2027年度）'!$E$12*(1-単年カーブ!$R$3)*単年カーブ!Q11775)</f>
        <v>0</v>
      </c>
      <c r="G11775" s="47">
        <f t="shared" si="1285"/>
        <v>0</v>
      </c>
      <c r="M11775">
        <f t="shared" si="1286"/>
        <v>12</v>
      </c>
      <c r="N11775">
        <f>IF(OR(WEEKDAY(A11775)=1,WEEKDAY(A11775)=7,COUNTIF('2027祝日等（不使用）'!$A$1:$A$20,単年カーブ!A11775)=1),0,1)</f>
        <v>1</v>
      </c>
      <c r="O11775">
        <f t="shared" si="1289"/>
        <v>12</v>
      </c>
      <c r="P11775">
        <f t="shared" si="1287"/>
        <v>0</v>
      </c>
      <c r="Q11775">
        <f t="shared" si="1288"/>
        <v>0</v>
      </c>
    </row>
    <row r="11776" spans="1:17" ht="19.5" x14ac:dyDescent="0.4">
      <c r="A11776" s="33">
        <f t="shared" si="1290"/>
        <v>46723</v>
      </c>
      <c r="B11776" s="27" t="str">
        <f t="shared" si="1284"/>
        <v>(木)</v>
      </c>
      <c r="C11776" s="34">
        <v>0.25</v>
      </c>
      <c r="D11776" s="16" t="s">
        <v>18</v>
      </c>
      <c r="E11776" s="35">
        <v>0.27083333333333298</v>
      </c>
      <c r="F11776" s="50">
        <f>IF(COUNTIF('リスト（不使用）'!$A$5:$A$6,単年カーブ!$A$1),"希望数量入力ください",'単年（2027年度）'!$E$12*単年カーブ!$R$3+'単年（2027年度）'!$E$12*(1-単年カーブ!$R$3)*単年カーブ!Q11776)</f>
        <v>0</v>
      </c>
      <c r="G11776" s="47">
        <f t="shared" si="1285"/>
        <v>0</v>
      </c>
      <c r="M11776">
        <f t="shared" si="1286"/>
        <v>12</v>
      </c>
      <c r="N11776">
        <f>IF(OR(WEEKDAY(A11776)=1,WEEKDAY(A11776)=7,COUNTIF('2027祝日等（不使用）'!$A$1:$A$20,単年カーブ!A11776)=1),0,1)</f>
        <v>1</v>
      </c>
      <c r="O11776">
        <f t="shared" si="1289"/>
        <v>13</v>
      </c>
      <c r="P11776">
        <f t="shared" si="1287"/>
        <v>0</v>
      </c>
      <c r="Q11776">
        <f t="shared" si="1288"/>
        <v>0</v>
      </c>
    </row>
    <row r="11777" spans="1:17" ht="19.5" x14ac:dyDescent="0.4">
      <c r="A11777" s="33">
        <f t="shared" si="1290"/>
        <v>46723</v>
      </c>
      <c r="B11777" s="27" t="str">
        <f t="shared" si="1284"/>
        <v>(木)</v>
      </c>
      <c r="C11777" s="34">
        <v>0.27083333333333298</v>
      </c>
      <c r="D11777" s="16" t="s">
        <v>18</v>
      </c>
      <c r="E11777" s="35">
        <v>0.29166666666666702</v>
      </c>
      <c r="F11777" s="50">
        <f>IF(COUNTIF('リスト（不使用）'!$A$5:$A$6,単年カーブ!$A$1),"希望数量入力ください",'単年（2027年度）'!$E$12*単年カーブ!$R$3+'単年（2027年度）'!$E$12*(1-単年カーブ!$R$3)*単年カーブ!Q11777)</f>
        <v>0</v>
      </c>
      <c r="G11777" s="47">
        <f t="shared" si="1285"/>
        <v>0</v>
      </c>
      <c r="M11777">
        <f t="shared" si="1286"/>
        <v>12</v>
      </c>
      <c r="N11777">
        <f>IF(OR(WEEKDAY(A11777)=1,WEEKDAY(A11777)=7,COUNTIF('2027祝日等（不使用）'!$A$1:$A$20,単年カーブ!A11777)=1),0,1)</f>
        <v>1</v>
      </c>
      <c r="O11777">
        <f t="shared" si="1289"/>
        <v>14</v>
      </c>
      <c r="P11777">
        <f t="shared" si="1287"/>
        <v>0</v>
      </c>
      <c r="Q11777">
        <f t="shared" si="1288"/>
        <v>0</v>
      </c>
    </row>
    <row r="11778" spans="1:17" ht="19.5" x14ac:dyDescent="0.4">
      <c r="A11778" s="33">
        <f t="shared" si="1290"/>
        <v>46723</v>
      </c>
      <c r="B11778" s="27" t="str">
        <f t="shared" si="1284"/>
        <v>(木)</v>
      </c>
      <c r="C11778" s="34">
        <v>0.29166666666666702</v>
      </c>
      <c r="D11778" s="16" t="s">
        <v>18</v>
      </c>
      <c r="E11778" s="35">
        <v>0.3125</v>
      </c>
      <c r="F11778" s="50">
        <f>IF(COUNTIF('リスト（不使用）'!$A$5:$A$6,単年カーブ!$A$1),"希望数量入力ください",'単年（2027年度）'!$E$12*単年カーブ!$R$3+'単年（2027年度）'!$E$12*(1-単年カーブ!$R$3)*単年カーブ!Q11778)</f>
        <v>0</v>
      </c>
      <c r="G11778" s="47">
        <f t="shared" si="1285"/>
        <v>0</v>
      </c>
      <c r="M11778">
        <f t="shared" si="1286"/>
        <v>12</v>
      </c>
      <c r="N11778">
        <f>IF(OR(WEEKDAY(A11778)=1,WEEKDAY(A11778)=7,COUNTIF('2027祝日等（不使用）'!$A$1:$A$20,単年カーブ!A11778)=1),0,1)</f>
        <v>1</v>
      </c>
      <c r="O11778">
        <f t="shared" si="1289"/>
        <v>15</v>
      </c>
      <c r="P11778">
        <f t="shared" si="1287"/>
        <v>0</v>
      </c>
      <c r="Q11778">
        <f t="shared" si="1288"/>
        <v>0</v>
      </c>
    </row>
    <row r="11779" spans="1:17" ht="19.5" x14ac:dyDescent="0.4">
      <c r="A11779" s="33">
        <f t="shared" si="1290"/>
        <v>46723</v>
      </c>
      <c r="B11779" s="27" t="str">
        <f t="shared" si="1284"/>
        <v>(木)</v>
      </c>
      <c r="C11779" s="34">
        <v>0.3125</v>
      </c>
      <c r="D11779" s="16" t="s">
        <v>18</v>
      </c>
      <c r="E11779" s="35">
        <v>0.33333333333333298</v>
      </c>
      <c r="F11779" s="50">
        <f>IF(COUNTIF('リスト（不使用）'!$A$5:$A$6,単年カーブ!$A$1),"希望数量入力ください",'単年（2027年度）'!$E$12*単年カーブ!$R$3+'単年（2027年度）'!$E$12*(1-単年カーブ!$R$3)*単年カーブ!Q11779)</f>
        <v>0</v>
      </c>
      <c r="G11779" s="47">
        <f t="shared" si="1285"/>
        <v>0</v>
      </c>
      <c r="M11779">
        <f t="shared" si="1286"/>
        <v>12</v>
      </c>
      <c r="N11779">
        <f>IF(OR(WEEKDAY(A11779)=1,WEEKDAY(A11779)=7,COUNTIF('2027祝日等（不使用）'!$A$1:$A$20,単年カーブ!A11779)=1),0,1)</f>
        <v>1</v>
      </c>
      <c r="O11779">
        <f t="shared" si="1289"/>
        <v>16</v>
      </c>
      <c r="P11779">
        <f t="shared" si="1287"/>
        <v>0</v>
      </c>
      <c r="Q11779">
        <f t="shared" si="1288"/>
        <v>0</v>
      </c>
    </row>
    <row r="11780" spans="1:17" ht="19.5" x14ac:dyDescent="0.4">
      <c r="A11780" s="33">
        <f t="shared" si="1290"/>
        <v>46723</v>
      </c>
      <c r="B11780" s="27" t="str">
        <f t="shared" ref="B11780:B11843" si="1291">TEXT(A11780,"(aaa)")</f>
        <v>(木)</v>
      </c>
      <c r="C11780" s="34">
        <v>0.33333333333333298</v>
      </c>
      <c r="D11780" s="16" t="s">
        <v>18</v>
      </c>
      <c r="E11780" s="35">
        <v>0.35416666666666702</v>
      </c>
      <c r="F11780" s="50">
        <f>IF(COUNTIF('リスト（不使用）'!$A$5:$A$6,単年カーブ!$A$1),"希望数量入力ください",'単年（2027年度）'!$E$12*単年カーブ!$R$3+'単年（2027年度）'!$E$12*(1-単年カーブ!$R$3)*単年カーブ!Q11780)</f>
        <v>0</v>
      </c>
      <c r="G11780" s="47">
        <f t="shared" ref="G11780:G11843" si="1292">F11780/2</f>
        <v>0</v>
      </c>
      <c r="M11780">
        <f t="shared" ref="M11780:M11843" si="1293">MONTH(A11780)</f>
        <v>12</v>
      </c>
      <c r="N11780">
        <f>IF(OR(WEEKDAY(A11780)=1,WEEKDAY(A11780)=7,COUNTIF('2027祝日等（不使用）'!$A$1:$A$20,単年カーブ!A11780)=1),0,1)</f>
        <v>1</v>
      </c>
      <c r="O11780">
        <f t="shared" si="1289"/>
        <v>17</v>
      </c>
      <c r="P11780">
        <f t="shared" ref="P11780:P11843" si="1294">IF(AND(O11780&gt;16,O11780&lt;41),1,0)</f>
        <v>1</v>
      </c>
      <c r="Q11780">
        <f t="shared" ref="Q11780:Q11843" si="1295">P11780*N11780</f>
        <v>1</v>
      </c>
    </row>
    <row r="11781" spans="1:17" ht="19.5" x14ac:dyDescent="0.4">
      <c r="A11781" s="33">
        <f t="shared" si="1290"/>
        <v>46723</v>
      </c>
      <c r="B11781" s="27" t="str">
        <f t="shared" si="1291"/>
        <v>(木)</v>
      </c>
      <c r="C11781" s="34">
        <v>0.35416666666666702</v>
      </c>
      <c r="D11781" s="16" t="s">
        <v>18</v>
      </c>
      <c r="E11781" s="35">
        <v>0.375</v>
      </c>
      <c r="F11781" s="50">
        <f>IF(COUNTIF('リスト（不使用）'!$A$5:$A$6,単年カーブ!$A$1),"希望数量入力ください",'単年（2027年度）'!$E$12*単年カーブ!$R$3+'単年（2027年度）'!$E$12*(1-単年カーブ!$R$3)*単年カーブ!Q11781)</f>
        <v>0</v>
      </c>
      <c r="G11781" s="47">
        <f t="shared" si="1292"/>
        <v>0</v>
      </c>
      <c r="M11781">
        <f t="shared" si="1293"/>
        <v>12</v>
      </c>
      <c r="N11781">
        <f>IF(OR(WEEKDAY(A11781)=1,WEEKDAY(A11781)=7,COUNTIF('2027祝日等（不使用）'!$A$1:$A$20,単年カーブ!A11781)=1),0,1)</f>
        <v>1</v>
      </c>
      <c r="O11781">
        <f t="shared" si="1289"/>
        <v>18</v>
      </c>
      <c r="P11781">
        <f t="shared" si="1294"/>
        <v>1</v>
      </c>
      <c r="Q11781">
        <f t="shared" si="1295"/>
        <v>1</v>
      </c>
    </row>
    <row r="11782" spans="1:17" ht="19.5" x14ac:dyDescent="0.4">
      <c r="A11782" s="33">
        <f t="shared" si="1290"/>
        <v>46723</v>
      </c>
      <c r="B11782" s="27" t="str">
        <f t="shared" si="1291"/>
        <v>(木)</v>
      </c>
      <c r="C11782" s="34">
        <v>0.375</v>
      </c>
      <c r="D11782" s="16" t="s">
        <v>18</v>
      </c>
      <c r="E11782" s="35">
        <v>0.39583333333333298</v>
      </c>
      <c r="F11782" s="50">
        <f>IF(COUNTIF('リスト（不使用）'!$A$5:$A$6,単年カーブ!$A$1),"希望数量入力ください",'単年（2027年度）'!$E$12*単年カーブ!$R$3+'単年（2027年度）'!$E$12*(1-単年カーブ!$R$3)*単年カーブ!Q11782)</f>
        <v>0</v>
      </c>
      <c r="G11782" s="47">
        <f t="shared" si="1292"/>
        <v>0</v>
      </c>
      <c r="M11782">
        <f t="shared" si="1293"/>
        <v>12</v>
      </c>
      <c r="N11782">
        <f>IF(OR(WEEKDAY(A11782)=1,WEEKDAY(A11782)=7,COUNTIF('2027祝日等（不使用）'!$A$1:$A$20,単年カーブ!A11782)=1),0,1)</f>
        <v>1</v>
      </c>
      <c r="O11782">
        <f t="shared" si="1289"/>
        <v>19</v>
      </c>
      <c r="P11782">
        <f t="shared" si="1294"/>
        <v>1</v>
      </c>
      <c r="Q11782">
        <f t="shared" si="1295"/>
        <v>1</v>
      </c>
    </row>
    <row r="11783" spans="1:17" ht="19.5" x14ac:dyDescent="0.4">
      <c r="A11783" s="33">
        <f t="shared" si="1290"/>
        <v>46723</v>
      </c>
      <c r="B11783" s="27" t="str">
        <f t="shared" si="1291"/>
        <v>(木)</v>
      </c>
      <c r="C11783" s="34">
        <v>0.39583333333333298</v>
      </c>
      <c r="D11783" s="16" t="s">
        <v>18</v>
      </c>
      <c r="E11783" s="35">
        <v>0.41666666666666702</v>
      </c>
      <c r="F11783" s="50">
        <f>IF(COUNTIF('リスト（不使用）'!$A$5:$A$6,単年カーブ!$A$1),"希望数量入力ください",'単年（2027年度）'!$E$12*単年カーブ!$R$3+'単年（2027年度）'!$E$12*(1-単年カーブ!$R$3)*単年カーブ!Q11783)</f>
        <v>0</v>
      </c>
      <c r="G11783" s="47">
        <f t="shared" si="1292"/>
        <v>0</v>
      </c>
      <c r="M11783">
        <f t="shared" si="1293"/>
        <v>12</v>
      </c>
      <c r="N11783">
        <f>IF(OR(WEEKDAY(A11783)=1,WEEKDAY(A11783)=7,COUNTIF('2027祝日等（不使用）'!$A$1:$A$20,単年カーブ!A11783)=1),0,1)</f>
        <v>1</v>
      </c>
      <c r="O11783">
        <f t="shared" si="1289"/>
        <v>20</v>
      </c>
      <c r="P11783">
        <f t="shared" si="1294"/>
        <v>1</v>
      </c>
      <c r="Q11783">
        <f t="shared" si="1295"/>
        <v>1</v>
      </c>
    </row>
    <row r="11784" spans="1:17" ht="19.5" x14ac:dyDescent="0.4">
      <c r="A11784" s="33">
        <f t="shared" si="1290"/>
        <v>46723</v>
      </c>
      <c r="B11784" s="27" t="str">
        <f t="shared" si="1291"/>
        <v>(木)</v>
      </c>
      <c r="C11784" s="34">
        <v>0.41666666666666702</v>
      </c>
      <c r="D11784" s="16" t="s">
        <v>18</v>
      </c>
      <c r="E11784" s="35">
        <v>0.4375</v>
      </c>
      <c r="F11784" s="50">
        <f>IF(COUNTIF('リスト（不使用）'!$A$5:$A$6,単年カーブ!$A$1),"希望数量入力ください",'単年（2027年度）'!$E$12*単年カーブ!$R$3+'単年（2027年度）'!$E$12*(1-単年カーブ!$R$3)*単年カーブ!Q11784)</f>
        <v>0</v>
      </c>
      <c r="G11784" s="47">
        <f t="shared" si="1292"/>
        <v>0</v>
      </c>
      <c r="M11784">
        <f t="shared" si="1293"/>
        <v>12</v>
      </c>
      <c r="N11784">
        <f>IF(OR(WEEKDAY(A11784)=1,WEEKDAY(A11784)=7,COUNTIF('2027祝日等（不使用）'!$A$1:$A$20,単年カーブ!A11784)=1),0,1)</f>
        <v>1</v>
      </c>
      <c r="O11784">
        <f t="shared" si="1289"/>
        <v>21</v>
      </c>
      <c r="P11784">
        <f t="shared" si="1294"/>
        <v>1</v>
      </c>
      <c r="Q11784">
        <f t="shared" si="1295"/>
        <v>1</v>
      </c>
    </row>
    <row r="11785" spans="1:17" ht="19.5" x14ac:dyDescent="0.4">
      <c r="A11785" s="33">
        <f t="shared" si="1290"/>
        <v>46723</v>
      </c>
      <c r="B11785" s="27" t="str">
        <f t="shared" si="1291"/>
        <v>(木)</v>
      </c>
      <c r="C11785" s="34">
        <v>0.4375</v>
      </c>
      <c r="D11785" s="16" t="s">
        <v>18</v>
      </c>
      <c r="E11785" s="35">
        <v>0.45833333333333298</v>
      </c>
      <c r="F11785" s="50">
        <f>IF(COUNTIF('リスト（不使用）'!$A$5:$A$6,単年カーブ!$A$1),"希望数量入力ください",'単年（2027年度）'!$E$12*単年カーブ!$R$3+'単年（2027年度）'!$E$12*(1-単年カーブ!$R$3)*単年カーブ!Q11785)</f>
        <v>0</v>
      </c>
      <c r="G11785" s="47">
        <f t="shared" si="1292"/>
        <v>0</v>
      </c>
      <c r="M11785">
        <f t="shared" si="1293"/>
        <v>12</v>
      </c>
      <c r="N11785">
        <f>IF(OR(WEEKDAY(A11785)=1,WEEKDAY(A11785)=7,COUNTIF('2027祝日等（不使用）'!$A$1:$A$20,単年カーブ!A11785)=1),0,1)</f>
        <v>1</v>
      </c>
      <c r="O11785">
        <f t="shared" si="1289"/>
        <v>22</v>
      </c>
      <c r="P11785">
        <f t="shared" si="1294"/>
        <v>1</v>
      </c>
      <c r="Q11785">
        <f t="shared" si="1295"/>
        <v>1</v>
      </c>
    </row>
    <row r="11786" spans="1:17" ht="19.5" x14ac:dyDescent="0.4">
      <c r="A11786" s="33">
        <f t="shared" si="1290"/>
        <v>46723</v>
      </c>
      <c r="B11786" s="27" t="str">
        <f t="shared" si="1291"/>
        <v>(木)</v>
      </c>
      <c r="C11786" s="34">
        <v>0.45833333333333298</v>
      </c>
      <c r="D11786" s="16" t="s">
        <v>18</v>
      </c>
      <c r="E11786" s="35">
        <v>0.47916666666666702</v>
      </c>
      <c r="F11786" s="50">
        <f>IF(COUNTIF('リスト（不使用）'!$A$5:$A$6,単年カーブ!$A$1),"希望数量入力ください",'単年（2027年度）'!$E$12*単年カーブ!$R$3+'単年（2027年度）'!$E$12*(1-単年カーブ!$R$3)*単年カーブ!Q11786)</f>
        <v>0</v>
      </c>
      <c r="G11786" s="47">
        <f t="shared" si="1292"/>
        <v>0</v>
      </c>
      <c r="M11786">
        <f t="shared" si="1293"/>
        <v>12</v>
      </c>
      <c r="N11786">
        <f>IF(OR(WEEKDAY(A11786)=1,WEEKDAY(A11786)=7,COUNTIF('2027祝日等（不使用）'!$A$1:$A$20,単年カーブ!A11786)=1),0,1)</f>
        <v>1</v>
      </c>
      <c r="O11786">
        <f t="shared" si="1289"/>
        <v>23</v>
      </c>
      <c r="P11786">
        <f t="shared" si="1294"/>
        <v>1</v>
      </c>
      <c r="Q11786">
        <f t="shared" si="1295"/>
        <v>1</v>
      </c>
    </row>
    <row r="11787" spans="1:17" ht="19.5" x14ac:dyDescent="0.4">
      <c r="A11787" s="33">
        <f t="shared" si="1290"/>
        <v>46723</v>
      </c>
      <c r="B11787" s="27" t="str">
        <f t="shared" si="1291"/>
        <v>(木)</v>
      </c>
      <c r="C11787" s="34">
        <v>0.47916666666666702</v>
      </c>
      <c r="D11787" s="16" t="s">
        <v>18</v>
      </c>
      <c r="E11787" s="35">
        <v>0.5</v>
      </c>
      <c r="F11787" s="50">
        <f>IF(COUNTIF('リスト（不使用）'!$A$5:$A$6,単年カーブ!$A$1),"希望数量入力ください",'単年（2027年度）'!$E$12*単年カーブ!$R$3+'単年（2027年度）'!$E$12*(1-単年カーブ!$R$3)*単年カーブ!Q11787)</f>
        <v>0</v>
      </c>
      <c r="G11787" s="47">
        <f t="shared" si="1292"/>
        <v>0</v>
      </c>
      <c r="M11787">
        <f t="shared" si="1293"/>
        <v>12</v>
      </c>
      <c r="N11787">
        <f>IF(OR(WEEKDAY(A11787)=1,WEEKDAY(A11787)=7,COUNTIF('2027祝日等（不使用）'!$A$1:$A$20,単年カーブ!A11787)=1),0,1)</f>
        <v>1</v>
      </c>
      <c r="O11787">
        <f t="shared" si="1289"/>
        <v>24</v>
      </c>
      <c r="P11787">
        <f t="shared" si="1294"/>
        <v>1</v>
      </c>
      <c r="Q11787">
        <f t="shared" si="1295"/>
        <v>1</v>
      </c>
    </row>
    <row r="11788" spans="1:17" ht="19.5" x14ac:dyDescent="0.4">
      <c r="A11788" s="33">
        <f t="shared" si="1290"/>
        <v>46723</v>
      </c>
      <c r="B11788" s="27" t="str">
        <f t="shared" si="1291"/>
        <v>(木)</v>
      </c>
      <c r="C11788" s="34">
        <v>0.5</v>
      </c>
      <c r="D11788" s="16" t="s">
        <v>18</v>
      </c>
      <c r="E11788" s="35">
        <v>0.52083333333333304</v>
      </c>
      <c r="F11788" s="50">
        <f>IF(COUNTIF('リスト（不使用）'!$A$5:$A$6,単年カーブ!$A$1),"希望数量入力ください",'単年（2027年度）'!$E$12*単年カーブ!$R$3+'単年（2027年度）'!$E$12*(1-単年カーブ!$R$3)*単年カーブ!Q11788)</f>
        <v>0</v>
      </c>
      <c r="G11788" s="47">
        <f t="shared" si="1292"/>
        <v>0</v>
      </c>
      <c r="M11788">
        <f t="shared" si="1293"/>
        <v>12</v>
      </c>
      <c r="N11788">
        <f>IF(OR(WEEKDAY(A11788)=1,WEEKDAY(A11788)=7,COUNTIF('2027祝日等（不使用）'!$A$1:$A$20,単年カーブ!A11788)=1),0,1)</f>
        <v>1</v>
      </c>
      <c r="O11788">
        <f t="shared" si="1289"/>
        <v>25</v>
      </c>
      <c r="P11788">
        <f t="shared" si="1294"/>
        <v>1</v>
      </c>
      <c r="Q11788">
        <f t="shared" si="1295"/>
        <v>1</v>
      </c>
    </row>
    <row r="11789" spans="1:17" ht="19.5" x14ac:dyDescent="0.4">
      <c r="A11789" s="33">
        <f t="shared" si="1290"/>
        <v>46723</v>
      </c>
      <c r="B11789" s="27" t="str">
        <f t="shared" si="1291"/>
        <v>(木)</v>
      </c>
      <c r="C11789" s="34">
        <v>0.52083333333333304</v>
      </c>
      <c r="D11789" s="16" t="s">
        <v>18</v>
      </c>
      <c r="E11789" s="35">
        <v>0.54166666666666696</v>
      </c>
      <c r="F11789" s="50">
        <f>IF(COUNTIF('リスト（不使用）'!$A$5:$A$6,単年カーブ!$A$1),"希望数量入力ください",'単年（2027年度）'!$E$12*単年カーブ!$R$3+'単年（2027年度）'!$E$12*(1-単年カーブ!$R$3)*単年カーブ!Q11789)</f>
        <v>0</v>
      </c>
      <c r="G11789" s="47">
        <f t="shared" si="1292"/>
        <v>0</v>
      </c>
      <c r="M11789">
        <f t="shared" si="1293"/>
        <v>12</v>
      </c>
      <c r="N11789">
        <f>IF(OR(WEEKDAY(A11789)=1,WEEKDAY(A11789)=7,COUNTIF('2027祝日等（不使用）'!$A$1:$A$20,単年カーブ!A11789)=1),0,1)</f>
        <v>1</v>
      </c>
      <c r="O11789">
        <f t="shared" si="1289"/>
        <v>26</v>
      </c>
      <c r="P11789">
        <f t="shared" si="1294"/>
        <v>1</v>
      </c>
      <c r="Q11789">
        <f t="shared" si="1295"/>
        <v>1</v>
      </c>
    </row>
    <row r="11790" spans="1:17" ht="19.5" x14ac:dyDescent="0.4">
      <c r="A11790" s="33">
        <f t="shared" si="1290"/>
        <v>46723</v>
      </c>
      <c r="B11790" s="27" t="str">
        <f t="shared" si="1291"/>
        <v>(木)</v>
      </c>
      <c r="C11790" s="34">
        <v>0.54166666666666696</v>
      </c>
      <c r="D11790" s="16" t="s">
        <v>18</v>
      </c>
      <c r="E11790" s="35">
        <v>0.5625</v>
      </c>
      <c r="F11790" s="50">
        <f>IF(COUNTIF('リスト（不使用）'!$A$5:$A$6,単年カーブ!$A$1),"希望数量入力ください",'単年（2027年度）'!$E$12*単年カーブ!$R$3+'単年（2027年度）'!$E$12*(1-単年カーブ!$R$3)*単年カーブ!Q11790)</f>
        <v>0</v>
      </c>
      <c r="G11790" s="47">
        <f t="shared" si="1292"/>
        <v>0</v>
      </c>
      <c r="M11790">
        <f t="shared" si="1293"/>
        <v>12</v>
      </c>
      <c r="N11790">
        <f>IF(OR(WEEKDAY(A11790)=1,WEEKDAY(A11790)=7,COUNTIF('2027祝日等（不使用）'!$A$1:$A$20,単年カーブ!A11790)=1),0,1)</f>
        <v>1</v>
      </c>
      <c r="O11790">
        <f t="shared" si="1289"/>
        <v>27</v>
      </c>
      <c r="P11790">
        <f t="shared" si="1294"/>
        <v>1</v>
      </c>
      <c r="Q11790">
        <f t="shared" si="1295"/>
        <v>1</v>
      </c>
    </row>
    <row r="11791" spans="1:17" ht="19.5" x14ac:dyDescent="0.4">
      <c r="A11791" s="33">
        <f t="shared" si="1290"/>
        <v>46723</v>
      </c>
      <c r="B11791" s="27" t="str">
        <f t="shared" si="1291"/>
        <v>(木)</v>
      </c>
      <c r="C11791" s="34">
        <v>0.5625</v>
      </c>
      <c r="D11791" s="16" t="s">
        <v>18</v>
      </c>
      <c r="E11791" s="35">
        <v>0.58333333333333304</v>
      </c>
      <c r="F11791" s="50">
        <f>IF(COUNTIF('リスト（不使用）'!$A$5:$A$6,単年カーブ!$A$1),"希望数量入力ください",'単年（2027年度）'!$E$12*単年カーブ!$R$3+'単年（2027年度）'!$E$12*(1-単年カーブ!$R$3)*単年カーブ!Q11791)</f>
        <v>0</v>
      </c>
      <c r="G11791" s="47">
        <f t="shared" si="1292"/>
        <v>0</v>
      </c>
      <c r="M11791">
        <f t="shared" si="1293"/>
        <v>12</v>
      </c>
      <c r="N11791">
        <f>IF(OR(WEEKDAY(A11791)=1,WEEKDAY(A11791)=7,COUNTIF('2027祝日等（不使用）'!$A$1:$A$20,単年カーブ!A11791)=1),0,1)</f>
        <v>1</v>
      </c>
      <c r="O11791">
        <f t="shared" si="1289"/>
        <v>28</v>
      </c>
      <c r="P11791">
        <f t="shared" si="1294"/>
        <v>1</v>
      </c>
      <c r="Q11791">
        <f t="shared" si="1295"/>
        <v>1</v>
      </c>
    </row>
    <row r="11792" spans="1:17" ht="19.5" x14ac:dyDescent="0.4">
      <c r="A11792" s="33">
        <f t="shared" si="1290"/>
        <v>46723</v>
      </c>
      <c r="B11792" s="27" t="str">
        <f t="shared" si="1291"/>
        <v>(木)</v>
      </c>
      <c r="C11792" s="34">
        <v>0.58333333333333304</v>
      </c>
      <c r="D11792" s="16" t="s">
        <v>18</v>
      </c>
      <c r="E11792" s="35">
        <v>0.60416666666666696</v>
      </c>
      <c r="F11792" s="50">
        <f>IF(COUNTIF('リスト（不使用）'!$A$5:$A$6,単年カーブ!$A$1),"希望数量入力ください",'単年（2027年度）'!$E$12*単年カーブ!$R$3+'単年（2027年度）'!$E$12*(1-単年カーブ!$R$3)*単年カーブ!Q11792)</f>
        <v>0</v>
      </c>
      <c r="G11792" s="47">
        <f t="shared" si="1292"/>
        <v>0</v>
      </c>
      <c r="M11792">
        <f t="shared" si="1293"/>
        <v>12</v>
      </c>
      <c r="N11792">
        <f>IF(OR(WEEKDAY(A11792)=1,WEEKDAY(A11792)=7,COUNTIF('2027祝日等（不使用）'!$A$1:$A$20,単年カーブ!A11792)=1),0,1)</f>
        <v>1</v>
      </c>
      <c r="O11792">
        <f t="shared" si="1289"/>
        <v>29</v>
      </c>
      <c r="P11792">
        <f t="shared" si="1294"/>
        <v>1</v>
      </c>
      <c r="Q11792">
        <f t="shared" si="1295"/>
        <v>1</v>
      </c>
    </row>
    <row r="11793" spans="1:17" ht="19.5" x14ac:dyDescent="0.4">
      <c r="A11793" s="33">
        <f t="shared" si="1290"/>
        <v>46723</v>
      </c>
      <c r="B11793" s="27" t="str">
        <f t="shared" si="1291"/>
        <v>(木)</v>
      </c>
      <c r="C11793" s="34">
        <v>0.60416666666666696</v>
      </c>
      <c r="D11793" s="16" t="s">
        <v>18</v>
      </c>
      <c r="E11793" s="35">
        <v>0.625</v>
      </c>
      <c r="F11793" s="50">
        <f>IF(COUNTIF('リスト（不使用）'!$A$5:$A$6,単年カーブ!$A$1),"希望数量入力ください",'単年（2027年度）'!$E$12*単年カーブ!$R$3+'単年（2027年度）'!$E$12*(1-単年カーブ!$R$3)*単年カーブ!Q11793)</f>
        <v>0</v>
      </c>
      <c r="G11793" s="47">
        <f t="shared" si="1292"/>
        <v>0</v>
      </c>
      <c r="M11793">
        <f t="shared" si="1293"/>
        <v>12</v>
      </c>
      <c r="N11793">
        <f>IF(OR(WEEKDAY(A11793)=1,WEEKDAY(A11793)=7,COUNTIF('2027祝日等（不使用）'!$A$1:$A$20,単年カーブ!A11793)=1),0,1)</f>
        <v>1</v>
      </c>
      <c r="O11793">
        <f t="shared" si="1289"/>
        <v>30</v>
      </c>
      <c r="P11793">
        <f t="shared" si="1294"/>
        <v>1</v>
      </c>
      <c r="Q11793">
        <f t="shared" si="1295"/>
        <v>1</v>
      </c>
    </row>
    <row r="11794" spans="1:17" ht="19.5" x14ac:dyDescent="0.4">
      <c r="A11794" s="33">
        <f t="shared" si="1290"/>
        <v>46723</v>
      </c>
      <c r="B11794" s="27" t="str">
        <f t="shared" si="1291"/>
        <v>(木)</v>
      </c>
      <c r="C11794" s="34">
        <v>0.625</v>
      </c>
      <c r="D11794" s="16" t="s">
        <v>18</v>
      </c>
      <c r="E11794" s="35">
        <v>0.64583333333333304</v>
      </c>
      <c r="F11794" s="50">
        <f>IF(COUNTIF('リスト（不使用）'!$A$5:$A$6,単年カーブ!$A$1),"希望数量入力ください",'単年（2027年度）'!$E$12*単年カーブ!$R$3+'単年（2027年度）'!$E$12*(1-単年カーブ!$R$3)*単年カーブ!Q11794)</f>
        <v>0</v>
      </c>
      <c r="G11794" s="47">
        <f t="shared" si="1292"/>
        <v>0</v>
      </c>
      <c r="M11794">
        <f t="shared" si="1293"/>
        <v>12</v>
      </c>
      <c r="N11794">
        <f>IF(OR(WEEKDAY(A11794)=1,WEEKDAY(A11794)=7,COUNTIF('2027祝日等（不使用）'!$A$1:$A$20,単年カーブ!A11794)=1),0,1)</f>
        <v>1</v>
      </c>
      <c r="O11794">
        <f t="shared" si="1289"/>
        <v>31</v>
      </c>
      <c r="P11794">
        <f t="shared" si="1294"/>
        <v>1</v>
      </c>
      <c r="Q11794">
        <f t="shared" si="1295"/>
        <v>1</v>
      </c>
    </row>
    <row r="11795" spans="1:17" ht="19.5" x14ac:dyDescent="0.4">
      <c r="A11795" s="33">
        <f t="shared" si="1290"/>
        <v>46723</v>
      </c>
      <c r="B11795" s="27" t="str">
        <f t="shared" si="1291"/>
        <v>(木)</v>
      </c>
      <c r="C11795" s="34">
        <v>0.64583333333333304</v>
      </c>
      <c r="D11795" s="16" t="s">
        <v>18</v>
      </c>
      <c r="E11795" s="35">
        <v>0.66666666666666696</v>
      </c>
      <c r="F11795" s="50">
        <f>IF(COUNTIF('リスト（不使用）'!$A$5:$A$6,単年カーブ!$A$1),"希望数量入力ください",'単年（2027年度）'!$E$12*単年カーブ!$R$3+'単年（2027年度）'!$E$12*(1-単年カーブ!$R$3)*単年カーブ!Q11795)</f>
        <v>0</v>
      </c>
      <c r="G11795" s="47">
        <f t="shared" si="1292"/>
        <v>0</v>
      </c>
      <c r="M11795">
        <f t="shared" si="1293"/>
        <v>12</v>
      </c>
      <c r="N11795">
        <f>IF(OR(WEEKDAY(A11795)=1,WEEKDAY(A11795)=7,COUNTIF('2027祝日等（不使用）'!$A$1:$A$20,単年カーブ!A11795)=1),0,1)</f>
        <v>1</v>
      </c>
      <c r="O11795">
        <f t="shared" si="1289"/>
        <v>32</v>
      </c>
      <c r="P11795">
        <f t="shared" si="1294"/>
        <v>1</v>
      </c>
      <c r="Q11795">
        <f t="shared" si="1295"/>
        <v>1</v>
      </c>
    </row>
    <row r="11796" spans="1:17" ht="19.5" x14ac:dyDescent="0.4">
      <c r="A11796" s="33">
        <f t="shared" si="1290"/>
        <v>46723</v>
      </c>
      <c r="B11796" s="27" t="str">
        <f t="shared" si="1291"/>
        <v>(木)</v>
      </c>
      <c r="C11796" s="34">
        <v>0.66666666666666696</v>
      </c>
      <c r="D11796" s="16" t="s">
        <v>18</v>
      </c>
      <c r="E11796" s="35">
        <v>0.6875</v>
      </c>
      <c r="F11796" s="50">
        <f>IF(COUNTIF('リスト（不使用）'!$A$5:$A$6,単年カーブ!$A$1),"希望数量入力ください",'単年（2027年度）'!$E$12*単年カーブ!$R$3+'単年（2027年度）'!$E$12*(1-単年カーブ!$R$3)*単年カーブ!Q11796)</f>
        <v>0</v>
      </c>
      <c r="G11796" s="47">
        <f t="shared" si="1292"/>
        <v>0</v>
      </c>
      <c r="M11796">
        <f t="shared" si="1293"/>
        <v>12</v>
      </c>
      <c r="N11796">
        <f>IF(OR(WEEKDAY(A11796)=1,WEEKDAY(A11796)=7,COUNTIF('2027祝日等（不使用）'!$A$1:$A$20,単年カーブ!A11796)=1),0,1)</f>
        <v>1</v>
      </c>
      <c r="O11796">
        <f t="shared" si="1289"/>
        <v>33</v>
      </c>
      <c r="P11796">
        <f t="shared" si="1294"/>
        <v>1</v>
      </c>
      <c r="Q11796">
        <f t="shared" si="1295"/>
        <v>1</v>
      </c>
    </row>
    <row r="11797" spans="1:17" ht="19.5" x14ac:dyDescent="0.4">
      <c r="A11797" s="33">
        <f t="shared" si="1290"/>
        <v>46723</v>
      </c>
      <c r="B11797" s="27" t="str">
        <f t="shared" si="1291"/>
        <v>(木)</v>
      </c>
      <c r="C11797" s="34">
        <v>0.6875</v>
      </c>
      <c r="D11797" s="16" t="s">
        <v>18</v>
      </c>
      <c r="E11797" s="35">
        <v>0.70833333333333304</v>
      </c>
      <c r="F11797" s="50">
        <f>IF(COUNTIF('リスト（不使用）'!$A$5:$A$6,単年カーブ!$A$1),"希望数量入力ください",'単年（2027年度）'!$E$12*単年カーブ!$R$3+'単年（2027年度）'!$E$12*(1-単年カーブ!$R$3)*単年カーブ!Q11797)</f>
        <v>0</v>
      </c>
      <c r="G11797" s="47">
        <f t="shared" si="1292"/>
        <v>0</v>
      </c>
      <c r="M11797">
        <f t="shared" si="1293"/>
        <v>12</v>
      </c>
      <c r="N11797">
        <f>IF(OR(WEEKDAY(A11797)=1,WEEKDAY(A11797)=7,COUNTIF('2027祝日等（不使用）'!$A$1:$A$20,単年カーブ!A11797)=1),0,1)</f>
        <v>1</v>
      </c>
      <c r="O11797">
        <f t="shared" si="1289"/>
        <v>34</v>
      </c>
      <c r="P11797">
        <f t="shared" si="1294"/>
        <v>1</v>
      </c>
      <c r="Q11797">
        <f t="shared" si="1295"/>
        <v>1</v>
      </c>
    </row>
    <row r="11798" spans="1:17" ht="19.5" x14ac:dyDescent="0.4">
      <c r="A11798" s="33">
        <f t="shared" si="1290"/>
        <v>46723</v>
      </c>
      <c r="B11798" s="27" t="str">
        <f t="shared" si="1291"/>
        <v>(木)</v>
      </c>
      <c r="C11798" s="34">
        <v>0.70833333333333304</v>
      </c>
      <c r="D11798" s="16" t="s">
        <v>18</v>
      </c>
      <c r="E11798" s="35">
        <v>0.72916666666666696</v>
      </c>
      <c r="F11798" s="50">
        <f>IF(COUNTIF('リスト（不使用）'!$A$5:$A$6,単年カーブ!$A$1),"希望数量入力ください",'単年（2027年度）'!$E$12*単年カーブ!$R$3+'単年（2027年度）'!$E$12*(1-単年カーブ!$R$3)*単年カーブ!Q11798)</f>
        <v>0</v>
      </c>
      <c r="G11798" s="47">
        <f t="shared" si="1292"/>
        <v>0</v>
      </c>
      <c r="M11798">
        <f t="shared" si="1293"/>
        <v>12</v>
      </c>
      <c r="N11798">
        <f>IF(OR(WEEKDAY(A11798)=1,WEEKDAY(A11798)=7,COUNTIF('2027祝日等（不使用）'!$A$1:$A$20,単年カーブ!A11798)=1),0,1)</f>
        <v>1</v>
      </c>
      <c r="O11798">
        <f t="shared" si="1289"/>
        <v>35</v>
      </c>
      <c r="P11798">
        <f t="shared" si="1294"/>
        <v>1</v>
      </c>
      <c r="Q11798">
        <f t="shared" si="1295"/>
        <v>1</v>
      </c>
    </row>
    <row r="11799" spans="1:17" ht="19.5" x14ac:dyDescent="0.4">
      <c r="A11799" s="33">
        <f t="shared" si="1290"/>
        <v>46723</v>
      </c>
      <c r="B11799" s="27" t="str">
        <f t="shared" si="1291"/>
        <v>(木)</v>
      </c>
      <c r="C11799" s="34">
        <v>0.72916666666666696</v>
      </c>
      <c r="D11799" s="16" t="s">
        <v>18</v>
      </c>
      <c r="E11799" s="35">
        <v>0.75</v>
      </c>
      <c r="F11799" s="50">
        <f>IF(COUNTIF('リスト（不使用）'!$A$5:$A$6,単年カーブ!$A$1),"希望数量入力ください",'単年（2027年度）'!$E$12*単年カーブ!$R$3+'単年（2027年度）'!$E$12*(1-単年カーブ!$R$3)*単年カーブ!Q11799)</f>
        <v>0</v>
      </c>
      <c r="G11799" s="47">
        <f t="shared" si="1292"/>
        <v>0</v>
      </c>
      <c r="M11799">
        <f t="shared" si="1293"/>
        <v>12</v>
      </c>
      <c r="N11799">
        <f>IF(OR(WEEKDAY(A11799)=1,WEEKDAY(A11799)=7,COUNTIF('2027祝日等（不使用）'!$A$1:$A$20,単年カーブ!A11799)=1),0,1)</f>
        <v>1</v>
      </c>
      <c r="O11799">
        <f t="shared" si="1289"/>
        <v>36</v>
      </c>
      <c r="P11799">
        <f t="shared" si="1294"/>
        <v>1</v>
      </c>
      <c r="Q11799">
        <f t="shared" si="1295"/>
        <v>1</v>
      </c>
    </row>
    <row r="11800" spans="1:17" ht="19.5" x14ac:dyDescent="0.4">
      <c r="A11800" s="33">
        <f t="shared" si="1290"/>
        <v>46723</v>
      </c>
      <c r="B11800" s="27" t="str">
        <f t="shared" si="1291"/>
        <v>(木)</v>
      </c>
      <c r="C11800" s="34">
        <v>0.75</v>
      </c>
      <c r="D11800" s="16" t="s">
        <v>18</v>
      </c>
      <c r="E11800" s="35">
        <v>0.77083333333333304</v>
      </c>
      <c r="F11800" s="50">
        <f>IF(COUNTIF('リスト（不使用）'!$A$5:$A$6,単年カーブ!$A$1),"希望数量入力ください",'単年（2027年度）'!$E$12*単年カーブ!$R$3+'単年（2027年度）'!$E$12*(1-単年カーブ!$R$3)*単年カーブ!Q11800)</f>
        <v>0</v>
      </c>
      <c r="G11800" s="47">
        <f t="shared" si="1292"/>
        <v>0</v>
      </c>
      <c r="M11800">
        <f t="shared" si="1293"/>
        <v>12</v>
      </c>
      <c r="N11800">
        <f>IF(OR(WEEKDAY(A11800)=1,WEEKDAY(A11800)=7,COUNTIF('2027祝日等（不使用）'!$A$1:$A$20,単年カーブ!A11800)=1),0,1)</f>
        <v>1</v>
      </c>
      <c r="O11800">
        <f t="shared" si="1289"/>
        <v>37</v>
      </c>
      <c r="P11800">
        <f t="shared" si="1294"/>
        <v>1</v>
      </c>
      <c r="Q11800">
        <f t="shared" si="1295"/>
        <v>1</v>
      </c>
    </row>
    <row r="11801" spans="1:17" ht="19.5" x14ac:dyDescent="0.4">
      <c r="A11801" s="33">
        <f t="shared" si="1290"/>
        <v>46723</v>
      </c>
      <c r="B11801" s="27" t="str">
        <f t="shared" si="1291"/>
        <v>(木)</v>
      </c>
      <c r="C11801" s="34">
        <v>0.77083333333333304</v>
      </c>
      <c r="D11801" s="16" t="s">
        <v>18</v>
      </c>
      <c r="E11801" s="35">
        <v>0.79166666666666696</v>
      </c>
      <c r="F11801" s="50">
        <f>IF(COUNTIF('リスト（不使用）'!$A$5:$A$6,単年カーブ!$A$1),"希望数量入力ください",'単年（2027年度）'!$E$12*単年カーブ!$R$3+'単年（2027年度）'!$E$12*(1-単年カーブ!$R$3)*単年カーブ!Q11801)</f>
        <v>0</v>
      </c>
      <c r="G11801" s="47">
        <f t="shared" si="1292"/>
        <v>0</v>
      </c>
      <c r="M11801">
        <f t="shared" si="1293"/>
        <v>12</v>
      </c>
      <c r="N11801">
        <f>IF(OR(WEEKDAY(A11801)=1,WEEKDAY(A11801)=7,COUNTIF('2027祝日等（不使用）'!$A$1:$A$20,単年カーブ!A11801)=1),0,1)</f>
        <v>1</v>
      </c>
      <c r="O11801">
        <f t="shared" si="1289"/>
        <v>38</v>
      </c>
      <c r="P11801">
        <f t="shared" si="1294"/>
        <v>1</v>
      </c>
      <c r="Q11801">
        <f t="shared" si="1295"/>
        <v>1</v>
      </c>
    </row>
    <row r="11802" spans="1:17" ht="19.5" x14ac:dyDescent="0.4">
      <c r="A11802" s="33">
        <f t="shared" si="1290"/>
        <v>46723</v>
      </c>
      <c r="B11802" s="27" t="str">
        <f t="shared" si="1291"/>
        <v>(木)</v>
      </c>
      <c r="C11802" s="34">
        <v>0.79166666666666696</v>
      </c>
      <c r="D11802" s="16" t="s">
        <v>18</v>
      </c>
      <c r="E11802" s="35">
        <v>0.8125</v>
      </c>
      <c r="F11802" s="50">
        <f>IF(COUNTIF('リスト（不使用）'!$A$5:$A$6,単年カーブ!$A$1),"希望数量入力ください",'単年（2027年度）'!$E$12*単年カーブ!$R$3+'単年（2027年度）'!$E$12*(1-単年カーブ!$R$3)*単年カーブ!Q11802)</f>
        <v>0</v>
      </c>
      <c r="G11802" s="47">
        <f t="shared" si="1292"/>
        <v>0</v>
      </c>
      <c r="M11802">
        <f t="shared" si="1293"/>
        <v>12</v>
      </c>
      <c r="N11802">
        <f>IF(OR(WEEKDAY(A11802)=1,WEEKDAY(A11802)=7,COUNTIF('2027祝日等（不使用）'!$A$1:$A$20,単年カーブ!A11802)=1),0,1)</f>
        <v>1</v>
      </c>
      <c r="O11802">
        <f t="shared" si="1289"/>
        <v>39</v>
      </c>
      <c r="P11802">
        <f t="shared" si="1294"/>
        <v>1</v>
      </c>
      <c r="Q11802">
        <f t="shared" si="1295"/>
        <v>1</v>
      </c>
    </row>
    <row r="11803" spans="1:17" ht="19.5" x14ac:dyDescent="0.4">
      <c r="A11803" s="33">
        <f t="shared" si="1290"/>
        <v>46723</v>
      </c>
      <c r="B11803" s="27" t="str">
        <f t="shared" si="1291"/>
        <v>(木)</v>
      </c>
      <c r="C11803" s="34">
        <v>0.8125</v>
      </c>
      <c r="D11803" s="16" t="s">
        <v>18</v>
      </c>
      <c r="E11803" s="35">
        <v>0.83333333333333304</v>
      </c>
      <c r="F11803" s="50">
        <f>IF(COUNTIF('リスト（不使用）'!$A$5:$A$6,単年カーブ!$A$1),"希望数量入力ください",'単年（2027年度）'!$E$12*単年カーブ!$R$3+'単年（2027年度）'!$E$12*(1-単年カーブ!$R$3)*単年カーブ!Q11803)</f>
        <v>0</v>
      </c>
      <c r="G11803" s="47">
        <f t="shared" si="1292"/>
        <v>0</v>
      </c>
      <c r="M11803">
        <f t="shared" si="1293"/>
        <v>12</v>
      </c>
      <c r="N11803">
        <f>IF(OR(WEEKDAY(A11803)=1,WEEKDAY(A11803)=7,COUNTIF('2027祝日等（不使用）'!$A$1:$A$20,単年カーブ!A11803)=1),0,1)</f>
        <v>1</v>
      </c>
      <c r="O11803">
        <f t="shared" si="1289"/>
        <v>40</v>
      </c>
      <c r="P11803">
        <f t="shared" si="1294"/>
        <v>1</v>
      </c>
      <c r="Q11803">
        <f t="shared" si="1295"/>
        <v>1</v>
      </c>
    </row>
    <row r="11804" spans="1:17" ht="19.5" x14ac:dyDescent="0.4">
      <c r="A11804" s="33">
        <f t="shared" si="1290"/>
        <v>46723</v>
      </c>
      <c r="B11804" s="27" t="str">
        <f t="shared" si="1291"/>
        <v>(木)</v>
      </c>
      <c r="C11804" s="34">
        <v>0.83333333333333304</v>
      </c>
      <c r="D11804" s="16" t="s">
        <v>18</v>
      </c>
      <c r="E11804" s="35">
        <v>0.85416666666666696</v>
      </c>
      <c r="F11804" s="50">
        <f>IF(COUNTIF('リスト（不使用）'!$A$5:$A$6,単年カーブ!$A$1),"希望数量入力ください",'単年（2027年度）'!$E$12*単年カーブ!$R$3+'単年（2027年度）'!$E$12*(1-単年カーブ!$R$3)*単年カーブ!Q11804)</f>
        <v>0</v>
      </c>
      <c r="G11804" s="47">
        <f t="shared" si="1292"/>
        <v>0</v>
      </c>
      <c r="M11804">
        <f t="shared" si="1293"/>
        <v>12</v>
      </c>
      <c r="N11804">
        <f>IF(OR(WEEKDAY(A11804)=1,WEEKDAY(A11804)=7,COUNTIF('2027祝日等（不使用）'!$A$1:$A$20,単年カーブ!A11804)=1),0,1)</f>
        <v>1</v>
      </c>
      <c r="O11804">
        <f t="shared" si="1289"/>
        <v>41</v>
      </c>
      <c r="P11804">
        <f t="shared" si="1294"/>
        <v>0</v>
      </c>
      <c r="Q11804">
        <f t="shared" si="1295"/>
        <v>0</v>
      </c>
    </row>
    <row r="11805" spans="1:17" ht="19.5" x14ac:dyDescent="0.4">
      <c r="A11805" s="33">
        <f t="shared" si="1290"/>
        <v>46723</v>
      </c>
      <c r="B11805" s="27" t="str">
        <f t="shared" si="1291"/>
        <v>(木)</v>
      </c>
      <c r="C11805" s="34">
        <v>0.85416666666666696</v>
      </c>
      <c r="D11805" s="16" t="s">
        <v>18</v>
      </c>
      <c r="E11805" s="35">
        <v>0.875</v>
      </c>
      <c r="F11805" s="50">
        <f>IF(COUNTIF('リスト（不使用）'!$A$5:$A$6,単年カーブ!$A$1),"希望数量入力ください",'単年（2027年度）'!$E$12*単年カーブ!$R$3+'単年（2027年度）'!$E$12*(1-単年カーブ!$R$3)*単年カーブ!Q11805)</f>
        <v>0</v>
      </c>
      <c r="G11805" s="47">
        <f t="shared" si="1292"/>
        <v>0</v>
      </c>
      <c r="M11805">
        <f t="shared" si="1293"/>
        <v>12</v>
      </c>
      <c r="N11805">
        <f>IF(OR(WEEKDAY(A11805)=1,WEEKDAY(A11805)=7,COUNTIF('2027祝日等（不使用）'!$A$1:$A$20,単年カーブ!A11805)=1),0,1)</f>
        <v>1</v>
      </c>
      <c r="O11805">
        <f t="shared" si="1289"/>
        <v>42</v>
      </c>
      <c r="P11805">
        <f t="shared" si="1294"/>
        <v>0</v>
      </c>
      <c r="Q11805">
        <f t="shared" si="1295"/>
        <v>0</v>
      </c>
    </row>
    <row r="11806" spans="1:17" ht="19.5" x14ac:dyDescent="0.4">
      <c r="A11806" s="33">
        <f t="shared" si="1290"/>
        <v>46723</v>
      </c>
      <c r="B11806" s="27" t="str">
        <f t="shared" si="1291"/>
        <v>(木)</v>
      </c>
      <c r="C11806" s="34">
        <v>0.875</v>
      </c>
      <c r="D11806" s="16" t="s">
        <v>18</v>
      </c>
      <c r="E11806" s="35">
        <v>0.89583333333333304</v>
      </c>
      <c r="F11806" s="50">
        <f>IF(COUNTIF('リスト（不使用）'!$A$5:$A$6,単年カーブ!$A$1),"希望数量入力ください",'単年（2027年度）'!$E$12*単年カーブ!$R$3+'単年（2027年度）'!$E$12*(1-単年カーブ!$R$3)*単年カーブ!Q11806)</f>
        <v>0</v>
      </c>
      <c r="G11806" s="47">
        <f t="shared" si="1292"/>
        <v>0</v>
      </c>
      <c r="M11806">
        <f t="shared" si="1293"/>
        <v>12</v>
      </c>
      <c r="N11806">
        <f>IF(OR(WEEKDAY(A11806)=1,WEEKDAY(A11806)=7,COUNTIF('2027祝日等（不使用）'!$A$1:$A$20,単年カーブ!A11806)=1),0,1)</f>
        <v>1</v>
      </c>
      <c r="O11806">
        <f t="shared" si="1289"/>
        <v>43</v>
      </c>
      <c r="P11806">
        <f t="shared" si="1294"/>
        <v>0</v>
      </c>
      <c r="Q11806">
        <f t="shared" si="1295"/>
        <v>0</v>
      </c>
    </row>
    <row r="11807" spans="1:17" ht="19.5" x14ac:dyDescent="0.4">
      <c r="A11807" s="33">
        <f t="shared" si="1290"/>
        <v>46723</v>
      </c>
      <c r="B11807" s="27" t="str">
        <f t="shared" si="1291"/>
        <v>(木)</v>
      </c>
      <c r="C11807" s="34">
        <v>0.89583333333333304</v>
      </c>
      <c r="D11807" s="16" t="s">
        <v>18</v>
      </c>
      <c r="E11807" s="35">
        <v>0.91666666666666696</v>
      </c>
      <c r="F11807" s="50">
        <f>IF(COUNTIF('リスト（不使用）'!$A$5:$A$6,単年カーブ!$A$1),"希望数量入力ください",'単年（2027年度）'!$E$12*単年カーブ!$R$3+'単年（2027年度）'!$E$12*(1-単年カーブ!$R$3)*単年カーブ!Q11807)</f>
        <v>0</v>
      </c>
      <c r="G11807" s="47">
        <f t="shared" si="1292"/>
        <v>0</v>
      </c>
      <c r="M11807">
        <f t="shared" si="1293"/>
        <v>12</v>
      </c>
      <c r="N11807">
        <f>IF(OR(WEEKDAY(A11807)=1,WEEKDAY(A11807)=7,COUNTIF('2027祝日等（不使用）'!$A$1:$A$20,単年カーブ!A11807)=1),0,1)</f>
        <v>1</v>
      </c>
      <c r="O11807">
        <f t="shared" si="1289"/>
        <v>44</v>
      </c>
      <c r="P11807">
        <f t="shared" si="1294"/>
        <v>0</v>
      </c>
      <c r="Q11807">
        <f t="shared" si="1295"/>
        <v>0</v>
      </c>
    </row>
    <row r="11808" spans="1:17" ht="19.5" x14ac:dyDescent="0.4">
      <c r="A11808" s="33">
        <f t="shared" si="1290"/>
        <v>46723</v>
      </c>
      <c r="B11808" s="27" t="str">
        <f t="shared" si="1291"/>
        <v>(木)</v>
      </c>
      <c r="C11808" s="34">
        <v>0.91666666666666696</v>
      </c>
      <c r="D11808" s="16" t="s">
        <v>18</v>
      </c>
      <c r="E11808" s="35">
        <v>0.9375</v>
      </c>
      <c r="F11808" s="50">
        <f>IF(COUNTIF('リスト（不使用）'!$A$5:$A$6,単年カーブ!$A$1),"希望数量入力ください",'単年（2027年度）'!$E$12*単年カーブ!$R$3+'単年（2027年度）'!$E$12*(1-単年カーブ!$R$3)*単年カーブ!Q11808)</f>
        <v>0</v>
      </c>
      <c r="G11808" s="47">
        <f t="shared" si="1292"/>
        <v>0</v>
      </c>
      <c r="M11808">
        <f t="shared" si="1293"/>
        <v>12</v>
      </c>
      <c r="N11808">
        <f>IF(OR(WEEKDAY(A11808)=1,WEEKDAY(A11808)=7,COUNTIF('2027祝日等（不使用）'!$A$1:$A$20,単年カーブ!A11808)=1),0,1)</f>
        <v>1</v>
      </c>
      <c r="O11808">
        <f t="shared" si="1289"/>
        <v>45</v>
      </c>
      <c r="P11808">
        <f t="shared" si="1294"/>
        <v>0</v>
      </c>
      <c r="Q11808">
        <f t="shared" si="1295"/>
        <v>0</v>
      </c>
    </row>
    <row r="11809" spans="1:17" ht="19.5" x14ac:dyDescent="0.4">
      <c r="A11809" s="33">
        <f t="shared" si="1290"/>
        <v>46723</v>
      </c>
      <c r="B11809" s="27" t="str">
        <f t="shared" si="1291"/>
        <v>(木)</v>
      </c>
      <c r="C11809" s="34">
        <v>0.9375</v>
      </c>
      <c r="D11809" s="16" t="s">
        <v>18</v>
      </c>
      <c r="E11809" s="35">
        <v>0.95833333333333304</v>
      </c>
      <c r="F11809" s="50">
        <f>IF(COUNTIF('リスト（不使用）'!$A$5:$A$6,単年カーブ!$A$1),"希望数量入力ください",'単年（2027年度）'!$E$12*単年カーブ!$R$3+'単年（2027年度）'!$E$12*(1-単年カーブ!$R$3)*単年カーブ!Q11809)</f>
        <v>0</v>
      </c>
      <c r="G11809" s="47">
        <f t="shared" si="1292"/>
        <v>0</v>
      </c>
      <c r="M11809">
        <f t="shared" si="1293"/>
        <v>12</v>
      </c>
      <c r="N11809">
        <f>IF(OR(WEEKDAY(A11809)=1,WEEKDAY(A11809)=7,COUNTIF('2027祝日等（不使用）'!$A$1:$A$20,単年カーブ!A11809)=1),0,1)</f>
        <v>1</v>
      </c>
      <c r="O11809">
        <f t="shared" si="1289"/>
        <v>46</v>
      </c>
      <c r="P11809">
        <f t="shared" si="1294"/>
        <v>0</v>
      </c>
      <c r="Q11809">
        <f t="shared" si="1295"/>
        <v>0</v>
      </c>
    </row>
    <row r="11810" spans="1:17" ht="19.5" x14ac:dyDescent="0.4">
      <c r="A11810" s="33">
        <f t="shared" si="1290"/>
        <v>46723</v>
      </c>
      <c r="B11810" s="27" t="str">
        <f t="shared" si="1291"/>
        <v>(木)</v>
      </c>
      <c r="C11810" s="34">
        <v>0.95833333333333304</v>
      </c>
      <c r="D11810" s="16" t="s">
        <v>18</v>
      </c>
      <c r="E11810" s="35">
        <v>0.97916666666666696</v>
      </c>
      <c r="F11810" s="50">
        <f>IF(COUNTIF('リスト（不使用）'!$A$5:$A$6,単年カーブ!$A$1),"希望数量入力ください",'単年（2027年度）'!$E$12*単年カーブ!$R$3+'単年（2027年度）'!$E$12*(1-単年カーブ!$R$3)*単年カーブ!Q11810)</f>
        <v>0</v>
      </c>
      <c r="G11810" s="47">
        <f t="shared" si="1292"/>
        <v>0</v>
      </c>
      <c r="M11810">
        <f t="shared" si="1293"/>
        <v>12</v>
      </c>
      <c r="N11810">
        <f>IF(OR(WEEKDAY(A11810)=1,WEEKDAY(A11810)=7,COUNTIF('2027祝日等（不使用）'!$A$1:$A$20,単年カーブ!A11810)=1),0,1)</f>
        <v>1</v>
      </c>
      <c r="O11810">
        <f t="shared" si="1289"/>
        <v>47</v>
      </c>
      <c r="P11810">
        <f t="shared" si="1294"/>
        <v>0</v>
      </c>
      <c r="Q11810">
        <f t="shared" si="1295"/>
        <v>0</v>
      </c>
    </row>
    <row r="11811" spans="1:17" ht="19.5" x14ac:dyDescent="0.4">
      <c r="A11811" s="33">
        <f t="shared" si="1290"/>
        <v>46723</v>
      </c>
      <c r="B11811" s="27" t="str">
        <f t="shared" si="1291"/>
        <v>(木)</v>
      </c>
      <c r="C11811" s="34">
        <v>0.97916666666666696</v>
      </c>
      <c r="D11811" s="16" t="s">
        <v>18</v>
      </c>
      <c r="E11811" s="35" t="s">
        <v>17</v>
      </c>
      <c r="F11811" s="50">
        <f>IF(COUNTIF('リスト（不使用）'!$A$5:$A$6,単年カーブ!$A$1),"希望数量入力ください",'単年（2027年度）'!$E$12*単年カーブ!$R$3+'単年（2027年度）'!$E$12*(1-単年カーブ!$R$3)*単年カーブ!Q11811)</f>
        <v>0</v>
      </c>
      <c r="G11811" s="47">
        <f t="shared" si="1292"/>
        <v>0</v>
      </c>
      <c r="M11811">
        <f t="shared" si="1293"/>
        <v>12</v>
      </c>
      <c r="N11811">
        <f>IF(OR(WEEKDAY(A11811)=1,WEEKDAY(A11811)=7,COUNTIF('2027祝日等（不使用）'!$A$1:$A$20,単年カーブ!A11811)=1),0,1)</f>
        <v>1</v>
      </c>
      <c r="O11811">
        <f t="shared" si="1289"/>
        <v>48</v>
      </c>
      <c r="P11811">
        <f t="shared" si="1294"/>
        <v>0</v>
      </c>
      <c r="Q11811">
        <f t="shared" si="1295"/>
        <v>0</v>
      </c>
    </row>
    <row r="11812" spans="1:17" ht="19.5" x14ac:dyDescent="0.4">
      <c r="A11812" s="33">
        <f t="shared" si="1290"/>
        <v>46724</v>
      </c>
      <c r="B11812" s="27" t="str">
        <f t="shared" si="1291"/>
        <v>(金)</v>
      </c>
      <c r="C11812" s="34">
        <v>0</v>
      </c>
      <c r="D11812" s="16" t="s">
        <v>18</v>
      </c>
      <c r="E11812" s="35">
        <v>2.0833333333333332E-2</v>
      </c>
      <c r="F11812" s="50">
        <f>IF(COUNTIF('リスト（不使用）'!$A$5:$A$6,単年カーブ!$A$1),"希望数量入力ください",'単年（2027年度）'!$E$12*単年カーブ!$R$3+'単年（2027年度）'!$E$12*(1-単年カーブ!$R$3)*単年カーブ!Q11812)</f>
        <v>0</v>
      </c>
      <c r="G11812" s="47">
        <f t="shared" si="1292"/>
        <v>0</v>
      </c>
      <c r="M11812">
        <f t="shared" si="1293"/>
        <v>12</v>
      </c>
      <c r="N11812">
        <f>IF(OR(WEEKDAY(A11812)=1,WEEKDAY(A11812)=7,COUNTIF('2027祝日等（不使用）'!$A$1:$A$20,単年カーブ!A11812)=1),0,1)</f>
        <v>1</v>
      </c>
      <c r="O11812">
        <f t="shared" si="1289"/>
        <v>1</v>
      </c>
      <c r="P11812">
        <f t="shared" si="1294"/>
        <v>0</v>
      </c>
      <c r="Q11812">
        <f t="shared" si="1295"/>
        <v>0</v>
      </c>
    </row>
    <row r="11813" spans="1:17" ht="19.5" x14ac:dyDescent="0.4">
      <c r="A11813" s="33">
        <f t="shared" si="1290"/>
        <v>46724</v>
      </c>
      <c r="B11813" s="27" t="str">
        <f t="shared" si="1291"/>
        <v>(金)</v>
      </c>
      <c r="C11813" s="34">
        <v>2.0833333333333332E-2</v>
      </c>
      <c r="D11813" s="16" t="s">
        <v>18</v>
      </c>
      <c r="E11813" s="35">
        <v>4.1666666666666664E-2</v>
      </c>
      <c r="F11813" s="50">
        <f>IF(COUNTIF('リスト（不使用）'!$A$5:$A$6,単年カーブ!$A$1),"希望数量入力ください",'単年（2027年度）'!$E$12*単年カーブ!$R$3+'単年（2027年度）'!$E$12*(1-単年カーブ!$R$3)*単年カーブ!Q11813)</f>
        <v>0</v>
      </c>
      <c r="G11813" s="47">
        <f t="shared" si="1292"/>
        <v>0</v>
      </c>
      <c r="M11813">
        <f t="shared" si="1293"/>
        <v>12</v>
      </c>
      <c r="N11813">
        <f>IF(OR(WEEKDAY(A11813)=1,WEEKDAY(A11813)=7,COUNTIF('2027祝日等（不使用）'!$A$1:$A$20,単年カーブ!A11813)=1),0,1)</f>
        <v>1</v>
      </c>
      <c r="O11813">
        <f t="shared" si="1289"/>
        <v>2</v>
      </c>
      <c r="P11813">
        <f t="shared" si="1294"/>
        <v>0</v>
      </c>
      <c r="Q11813">
        <f t="shared" si="1295"/>
        <v>0</v>
      </c>
    </row>
    <row r="11814" spans="1:17" ht="19.5" x14ac:dyDescent="0.4">
      <c r="A11814" s="33">
        <f t="shared" si="1290"/>
        <v>46724</v>
      </c>
      <c r="B11814" s="27" t="str">
        <f t="shared" si="1291"/>
        <v>(金)</v>
      </c>
      <c r="C11814" s="34">
        <v>4.1666666666666664E-2</v>
      </c>
      <c r="D11814" s="16" t="s">
        <v>18</v>
      </c>
      <c r="E11814" s="35">
        <v>6.25E-2</v>
      </c>
      <c r="F11814" s="50">
        <f>IF(COUNTIF('リスト（不使用）'!$A$5:$A$6,単年カーブ!$A$1),"希望数量入力ください",'単年（2027年度）'!$E$12*単年カーブ!$R$3+'単年（2027年度）'!$E$12*(1-単年カーブ!$R$3)*単年カーブ!Q11814)</f>
        <v>0</v>
      </c>
      <c r="G11814" s="47">
        <f t="shared" si="1292"/>
        <v>0</v>
      </c>
      <c r="M11814">
        <f t="shared" si="1293"/>
        <v>12</v>
      </c>
      <c r="N11814">
        <f>IF(OR(WEEKDAY(A11814)=1,WEEKDAY(A11814)=7,COUNTIF('2027祝日等（不使用）'!$A$1:$A$20,単年カーブ!A11814)=1),0,1)</f>
        <v>1</v>
      </c>
      <c r="O11814">
        <f t="shared" si="1289"/>
        <v>3</v>
      </c>
      <c r="P11814">
        <f t="shared" si="1294"/>
        <v>0</v>
      </c>
      <c r="Q11814">
        <f t="shared" si="1295"/>
        <v>0</v>
      </c>
    </row>
    <row r="11815" spans="1:17" ht="19.5" x14ac:dyDescent="0.4">
      <c r="A11815" s="33">
        <f t="shared" si="1290"/>
        <v>46724</v>
      </c>
      <c r="B11815" s="27" t="str">
        <f t="shared" si="1291"/>
        <v>(金)</v>
      </c>
      <c r="C11815" s="34">
        <v>6.25E-2</v>
      </c>
      <c r="D11815" s="16" t="s">
        <v>18</v>
      </c>
      <c r="E11815" s="35">
        <v>8.3333333333333301E-2</v>
      </c>
      <c r="F11815" s="50">
        <f>IF(COUNTIF('リスト（不使用）'!$A$5:$A$6,単年カーブ!$A$1),"希望数量入力ください",'単年（2027年度）'!$E$12*単年カーブ!$R$3+'単年（2027年度）'!$E$12*(1-単年カーブ!$R$3)*単年カーブ!Q11815)</f>
        <v>0</v>
      </c>
      <c r="G11815" s="47">
        <f t="shared" si="1292"/>
        <v>0</v>
      </c>
      <c r="M11815">
        <f t="shared" si="1293"/>
        <v>12</v>
      </c>
      <c r="N11815">
        <f>IF(OR(WEEKDAY(A11815)=1,WEEKDAY(A11815)=7,COUNTIF('2027祝日等（不使用）'!$A$1:$A$20,単年カーブ!A11815)=1),0,1)</f>
        <v>1</v>
      </c>
      <c r="O11815">
        <f t="shared" si="1289"/>
        <v>4</v>
      </c>
      <c r="P11815">
        <f t="shared" si="1294"/>
        <v>0</v>
      </c>
      <c r="Q11815">
        <f t="shared" si="1295"/>
        <v>0</v>
      </c>
    </row>
    <row r="11816" spans="1:17" ht="19.5" x14ac:dyDescent="0.4">
      <c r="A11816" s="33">
        <f t="shared" si="1290"/>
        <v>46724</v>
      </c>
      <c r="B11816" s="27" t="str">
        <f t="shared" si="1291"/>
        <v>(金)</v>
      </c>
      <c r="C11816" s="34">
        <v>8.3333333333333301E-2</v>
      </c>
      <c r="D11816" s="16" t="s">
        <v>18</v>
      </c>
      <c r="E11816" s="35">
        <v>0.104166666666667</v>
      </c>
      <c r="F11816" s="50">
        <f>IF(COUNTIF('リスト（不使用）'!$A$5:$A$6,単年カーブ!$A$1),"希望数量入力ください",'単年（2027年度）'!$E$12*単年カーブ!$R$3+'単年（2027年度）'!$E$12*(1-単年カーブ!$R$3)*単年カーブ!Q11816)</f>
        <v>0</v>
      </c>
      <c r="G11816" s="47">
        <f t="shared" si="1292"/>
        <v>0</v>
      </c>
      <c r="M11816">
        <f t="shared" si="1293"/>
        <v>12</v>
      </c>
      <c r="N11816">
        <f>IF(OR(WEEKDAY(A11816)=1,WEEKDAY(A11816)=7,COUNTIF('2027祝日等（不使用）'!$A$1:$A$20,単年カーブ!A11816)=1),0,1)</f>
        <v>1</v>
      </c>
      <c r="O11816">
        <f t="shared" si="1289"/>
        <v>5</v>
      </c>
      <c r="P11816">
        <f t="shared" si="1294"/>
        <v>0</v>
      </c>
      <c r="Q11816">
        <f t="shared" si="1295"/>
        <v>0</v>
      </c>
    </row>
    <row r="11817" spans="1:17" ht="19.5" x14ac:dyDescent="0.4">
      <c r="A11817" s="33">
        <f t="shared" si="1290"/>
        <v>46724</v>
      </c>
      <c r="B11817" s="27" t="str">
        <f t="shared" si="1291"/>
        <v>(金)</v>
      </c>
      <c r="C11817" s="34">
        <v>0.104166666666667</v>
      </c>
      <c r="D11817" s="16" t="s">
        <v>18</v>
      </c>
      <c r="E11817" s="35">
        <v>0.125</v>
      </c>
      <c r="F11817" s="50">
        <f>IF(COUNTIF('リスト（不使用）'!$A$5:$A$6,単年カーブ!$A$1),"希望数量入力ください",'単年（2027年度）'!$E$12*単年カーブ!$R$3+'単年（2027年度）'!$E$12*(1-単年カーブ!$R$3)*単年カーブ!Q11817)</f>
        <v>0</v>
      </c>
      <c r="G11817" s="47">
        <f t="shared" si="1292"/>
        <v>0</v>
      </c>
      <c r="M11817">
        <f t="shared" si="1293"/>
        <v>12</v>
      </c>
      <c r="N11817">
        <f>IF(OR(WEEKDAY(A11817)=1,WEEKDAY(A11817)=7,COUNTIF('2027祝日等（不使用）'!$A$1:$A$20,単年カーブ!A11817)=1),0,1)</f>
        <v>1</v>
      </c>
      <c r="O11817">
        <f t="shared" si="1289"/>
        <v>6</v>
      </c>
      <c r="P11817">
        <f t="shared" si="1294"/>
        <v>0</v>
      </c>
      <c r="Q11817">
        <f t="shared" si="1295"/>
        <v>0</v>
      </c>
    </row>
    <row r="11818" spans="1:17" ht="19.5" x14ac:dyDescent="0.4">
      <c r="A11818" s="33">
        <f t="shared" si="1290"/>
        <v>46724</v>
      </c>
      <c r="B11818" s="27" t="str">
        <f t="shared" si="1291"/>
        <v>(金)</v>
      </c>
      <c r="C11818" s="34">
        <v>0.125</v>
      </c>
      <c r="D11818" s="16" t="s">
        <v>18</v>
      </c>
      <c r="E11818" s="35">
        <v>0.14583333333333301</v>
      </c>
      <c r="F11818" s="50">
        <f>IF(COUNTIF('リスト（不使用）'!$A$5:$A$6,単年カーブ!$A$1),"希望数量入力ください",'単年（2027年度）'!$E$12*単年カーブ!$R$3+'単年（2027年度）'!$E$12*(1-単年カーブ!$R$3)*単年カーブ!Q11818)</f>
        <v>0</v>
      </c>
      <c r="G11818" s="47">
        <f t="shared" si="1292"/>
        <v>0</v>
      </c>
      <c r="M11818">
        <f t="shared" si="1293"/>
        <v>12</v>
      </c>
      <c r="N11818">
        <f>IF(OR(WEEKDAY(A11818)=1,WEEKDAY(A11818)=7,COUNTIF('2027祝日等（不使用）'!$A$1:$A$20,単年カーブ!A11818)=1),0,1)</f>
        <v>1</v>
      </c>
      <c r="O11818">
        <f t="shared" si="1289"/>
        <v>7</v>
      </c>
      <c r="P11818">
        <f t="shared" si="1294"/>
        <v>0</v>
      </c>
      <c r="Q11818">
        <f t="shared" si="1295"/>
        <v>0</v>
      </c>
    </row>
    <row r="11819" spans="1:17" ht="19.5" x14ac:dyDescent="0.4">
      <c r="A11819" s="33">
        <f t="shared" si="1290"/>
        <v>46724</v>
      </c>
      <c r="B11819" s="27" t="str">
        <f t="shared" si="1291"/>
        <v>(金)</v>
      </c>
      <c r="C11819" s="34">
        <v>0.14583333333333301</v>
      </c>
      <c r="D11819" s="16" t="s">
        <v>18</v>
      </c>
      <c r="E11819" s="35">
        <v>0.16666666666666699</v>
      </c>
      <c r="F11819" s="50">
        <f>IF(COUNTIF('リスト（不使用）'!$A$5:$A$6,単年カーブ!$A$1),"希望数量入力ください",'単年（2027年度）'!$E$12*単年カーブ!$R$3+'単年（2027年度）'!$E$12*(1-単年カーブ!$R$3)*単年カーブ!Q11819)</f>
        <v>0</v>
      </c>
      <c r="G11819" s="47">
        <f t="shared" si="1292"/>
        <v>0</v>
      </c>
      <c r="M11819">
        <f t="shared" si="1293"/>
        <v>12</v>
      </c>
      <c r="N11819">
        <f>IF(OR(WEEKDAY(A11819)=1,WEEKDAY(A11819)=7,COUNTIF('2027祝日等（不使用）'!$A$1:$A$20,単年カーブ!A11819)=1),0,1)</f>
        <v>1</v>
      </c>
      <c r="O11819">
        <f t="shared" si="1289"/>
        <v>8</v>
      </c>
      <c r="P11819">
        <f t="shared" si="1294"/>
        <v>0</v>
      </c>
      <c r="Q11819">
        <f t="shared" si="1295"/>
        <v>0</v>
      </c>
    </row>
    <row r="11820" spans="1:17" ht="19.5" x14ac:dyDescent="0.4">
      <c r="A11820" s="33">
        <f t="shared" si="1290"/>
        <v>46724</v>
      </c>
      <c r="B11820" s="27" t="str">
        <f t="shared" si="1291"/>
        <v>(金)</v>
      </c>
      <c r="C11820" s="34">
        <v>0.16666666666666699</v>
      </c>
      <c r="D11820" s="16" t="s">
        <v>18</v>
      </c>
      <c r="E11820" s="35">
        <v>0.1875</v>
      </c>
      <c r="F11820" s="50">
        <f>IF(COUNTIF('リスト（不使用）'!$A$5:$A$6,単年カーブ!$A$1),"希望数量入力ください",'単年（2027年度）'!$E$12*単年カーブ!$R$3+'単年（2027年度）'!$E$12*(1-単年カーブ!$R$3)*単年カーブ!Q11820)</f>
        <v>0</v>
      </c>
      <c r="G11820" s="47">
        <f t="shared" si="1292"/>
        <v>0</v>
      </c>
      <c r="M11820">
        <f t="shared" si="1293"/>
        <v>12</v>
      </c>
      <c r="N11820">
        <f>IF(OR(WEEKDAY(A11820)=1,WEEKDAY(A11820)=7,COUNTIF('2027祝日等（不使用）'!$A$1:$A$20,単年カーブ!A11820)=1),0,1)</f>
        <v>1</v>
      </c>
      <c r="O11820">
        <f t="shared" si="1289"/>
        <v>9</v>
      </c>
      <c r="P11820">
        <f t="shared" si="1294"/>
        <v>0</v>
      </c>
      <c r="Q11820">
        <f t="shared" si="1295"/>
        <v>0</v>
      </c>
    </row>
    <row r="11821" spans="1:17" ht="19.5" x14ac:dyDescent="0.4">
      <c r="A11821" s="33">
        <f t="shared" si="1290"/>
        <v>46724</v>
      </c>
      <c r="B11821" s="27" t="str">
        <f t="shared" si="1291"/>
        <v>(金)</v>
      </c>
      <c r="C11821" s="34">
        <v>0.1875</v>
      </c>
      <c r="D11821" s="16" t="s">
        <v>18</v>
      </c>
      <c r="E11821" s="35">
        <v>0.20833333333333301</v>
      </c>
      <c r="F11821" s="50">
        <f>IF(COUNTIF('リスト（不使用）'!$A$5:$A$6,単年カーブ!$A$1),"希望数量入力ください",'単年（2027年度）'!$E$12*単年カーブ!$R$3+'単年（2027年度）'!$E$12*(1-単年カーブ!$R$3)*単年カーブ!Q11821)</f>
        <v>0</v>
      </c>
      <c r="G11821" s="47">
        <f t="shared" si="1292"/>
        <v>0</v>
      </c>
      <c r="M11821">
        <f t="shared" si="1293"/>
        <v>12</v>
      </c>
      <c r="N11821">
        <f>IF(OR(WEEKDAY(A11821)=1,WEEKDAY(A11821)=7,COUNTIF('2027祝日等（不使用）'!$A$1:$A$20,単年カーブ!A11821)=1),0,1)</f>
        <v>1</v>
      </c>
      <c r="O11821">
        <f t="shared" si="1289"/>
        <v>10</v>
      </c>
      <c r="P11821">
        <f t="shared" si="1294"/>
        <v>0</v>
      </c>
      <c r="Q11821">
        <f t="shared" si="1295"/>
        <v>0</v>
      </c>
    </row>
    <row r="11822" spans="1:17" ht="19.5" x14ac:dyDescent="0.4">
      <c r="A11822" s="33">
        <f t="shared" si="1290"/>
        <v>46724</v>
      </c>
      <c r="B11822" s="27" t="str">
        <f t="shared" si="1291"/>
        <v>(金)</v>
      </c>
      <c r="C11822" s="34">
        <v>0.20833333333333301</v>
      </c>
      <c r="D11822" s="16" t="s">
        <v>18</v>
      </c>
      <c r="E11822" s="35">
        <v>0.22916666666666699</v>
      </c>
      <c r="F11822" s="50">
        <f>IF(COUNTIF('リスト（不使用）'!$A$5:$A$6,単年カーブ!$A$1),"希望数量入力ください",'単年（2027年度）'!$E$12*単年カーブ!$R$3+'単年（2027年度）'!$E$12*(1-単年カーブ!$R$3)*単年カーブ!Q11822)</f>
        <v>0</v>
      </c>
      <c r="G11822" s="47">
        <f t="shared" si="1292"/>
        <v>0</v>
      </c>
      <c r="M11822">
        <f t="shared" si="1293"/>
        <v>12</v>
      </c>
      <c r="N11822">
        <f>IF(OR(WEEKDAY(A11822)=1,WEEKDAY(A11822)=7,COUNTIF('2027祝日等（不使用）'!$A$1:$A$20,単年カーブ!A11822)=1),0,1)</f>
        <v>1</v>
      </c>
      <c r="O11822">
        <f t="shared" si="1289"/>
        <v>11</v>
      </c>
      <c r="P11822">
        <f t="shared" si="1294"/>
        <v>0</v>
      </c>
      <c r="Q11822">
        <f t="shared" si="1295"/>
        <v>0</v>
      </c>
    </row>
    <row r="11823" spans="1:17" ht="19.5" x14ac:dyDescent="0.4">
      <c r="A11823" s="33">
        <f t="shared" si="1290"/>
        <v>46724</v>
      </c>
      <c r="B11823" s="27" t="str">
        <f t="shared" si="1291"/>
        <v>(金)</v>
      </c>
      <c r="C11823" s="34">
        <v>0.22916666666666699</v>
      </c>
      <c r="D11823" s="16" t="s">
        <v>18</v>
      </c>
      <c r="E11823" s="35">
        <v>0.25</v>
      </c>
      <c r="F11823" s="50">
        <f>IF(COUNTIF('リスト（不使用）'!$A$5:$A$6,単年カーブ!$A$1),"希望数量入力ください",'単年（2027年度）'!$E$12*単年カーブ!$R$3+'単年（2027年度）'!$E$12*(1-単年カーブ!$R$3)*単年カーブ!Q11823)</f>
        <v>0</v>
      </c>
      <c r="G11823" s="47">
        <f t="shared" si="1292"/>
        <v>0</v>
      </c>
      <c r="M11823">
        <f t="shared" si="1293"/>
        <v>12</v>
      </c>
      <c r="N11823">
        <f>IF(OR(WEEKDAY(A11823)=1,WEEKDAY(A11823)=7,COUNTIF('2027祝日等（不使用）'!$A$1:$A$20,単年カーブ!A11823)=1),0,1)</f>
        <v>1</v>
      </c>
      <c r="O11823">
        <f t="shared" si="1289"/>
        <v>12</v>
      </c>
      <c r="P11823">
        <f t="shared" si="1294"/>
        <v>0</v>
      </c>
      <c r="Q11823">
        <f t="shared" si="1295"/>
        <v>0</v>
      </c>
    </row>
    <row r="11824" spans="1:17" ht="19.5" x14ac:dyDescent="0.4">
      <c r="A11824" s="33">
        <f t="shared" si="1290"/>
        <v>46724</v>
      </c>
      <c r="B11824" s="27" t="str">
        <f t="shared" si="1291"/>
        <v>(金)</v>
      </c>
      <c r="C11824" s="34">
        <v>0.25</v>
      </c>
      <c r="D11824" s="16" t="s">
        <v>18</v>
      </c>
      <c r="E11824" s="35">
        <v>0.27083333333333298</v>
      </c>
      <c r="F11824" s="50">
        <f>IF(COUNTIF('リスト（不使用）'!$A$5:$A$6,単年カーブ!$A$1),"希望数量入力ください",'単年（2027年度）'!$E$12*単年カーブ!$R$3+'単年（2027年度）'!$E$12*(1-単年カーブ!$R$3)*単年カーブ!Q11824)</f>
        <v>0</v>
      </c>
      <c r="G11824" s="47">
        <f t="shared" si="1292"/>
        <v>0</v>
      </c>
      <c r="M11824">
        <f t="shared" si="1293"/>
        <v>12</v>
      </c>
      <c r="N11824">
        <f>IF(OR(WEEKDAY(A11824)=1,WEEKDAY(A11824)=7,COUNTIF('2027祝日等（不使用）'!$A$1:$A$20,単年カーブ!A11824)=1),0,1)</f>
        <v>1</v>
      </c>
      <c r="O11824">
        <f t="shared" si="1289"/>
        <v>13</v>
      </c>
      <c r="P11824">
        <f t="shared" si="1294"/>
        <v>0</v>
      </c>
      <c r="Q11824">
        <f t="shared" si="1295"/>
        <v>0</v>
      </c>
    </row>
    <row r="11825" spans="1:17" ht="19.5" x14ac:dyDescent="0.4">
      <c r="A11825" s="33">
        <f t="shared" si="1290"/>
        <v>46724</v>
      </c>
      <c r="B11825" s="27" t="str">
        <f t="shared" si="1291"/>
        <v>(金)</v>
      </c>
      <c r="C11825" s="34">
        <v>0.27083333333333298</v>
      </c>
      <c r="D11825" s="16" t="s">
        <v>18</v>
      </c>
      <c r="E11825" s="35">
        <v>0.29166666666666702</v>
      </c>
      <c r="F11825" s="50">
        <f>IF(COUNTIF('リスト（不使用）'!$A$5:$A$6,単年カーブ!$A$1),"希望数量入力ください",'単年（2027年度）'!$E$12*単年カーブ!$R$3+'単年（2027年度）'!$E$12*(1-単年カーブ!$R$3)*単年カーブ!Q11825)</f>
        <v>0</v>
      </c>
      <c r="G11825" s="47">
        <f t="shared" si="1292"/>
        <v>0</v>
      </c>
      <c r="M11825">
        <f t="shared" si="1293"/>
        <v>12</v>
      </c>
      <c r="N11825">
        <f>IF(OR(WEEKDAY(A11825)=1,WEEKDAY(A11825)=7,COUNTIF('2027祝日等（不使用）'!$A$1:$A$20,単年カーブ!A11825)=1),0,1)</f>
        <v>1</v>
      </c>
      <c r="O11825">
        <f t="shared" si="1289"/>
        <v>14</v>
      </c>
      <c r="P11825">
        <f t="shared" si="1294"/>
        <v>0</v>
      </c>
      <c r="Q11825">
        <f t="shared" si="1295"/>
        <v>0</v>
      </c>
    </row>
    <row r="11826" spans="1:17" ht="19.5" x14ac:dyDescent="0.4">
      <c r="A11826" s="33">
        <f t="shared" si="1290"/>
        <v>46724</v>
      </c>
      <c r="B11826" s="27" t="str">
        <f t="shared" si="1291"/>
        <v>(金)</v>
      </c>
      <c r="C11826" s="34">
        <v>0.29166666666666702</v>
      </c>
      <c r="D11826" s="16" t="s">
        <v>18</v>
      </c>
      <c r="E11826" s="35">
        <v>0.3125</v>
      </c>
      <c r="F11826" s="50">
        <f>IF(COUNTIF('リスト（不使用）'!$A$5:$A$6,単年カーブ!$A$1),"希望数量入力ください",'単年（2027年度）'!$E$12*単年カーブ!$R$3+'単年（2027年度）'!$E$12*(1-単年カーブ!$R$3)*単年カーブ!Q11826)</f>
        <v>0</v>
      </c>
      <c r="G11826" s="47">
        <f t="shared" si="1292"/>
        <v>0</v>
      </c>
      <c r="M11826">
        <f t="shared" si="1293"/>
        <v>12</v>
      </c>
      <c r="N11826">
        <f>IF(OR(WEEKDAY(A11826)=1,WEEKDAY(A11826)=7,COUNTIF('2027祝日等（不使用）'!$A$1:$A$20,単年カーブ!A11826)=1),0,1)</f>
        <v>1</v>
      </c>
      <c r="O11826">
        <f t="shared" si="1289"/>
        <v>15</v>
      </c>
      <c r="P11826">
        <f t="shared" si="1294"/>
        <v>0</v>
      </c>
      <c r="Q11826">
        <f t="shared" si="1295"/>
        <v>0</v>
      </c>
    </row>
    <row r="11827" spans="1:17" ht="19.5" x14ac:dyDescent="0.4">
      <c r="A11827" s="33">
        <f t="shared" si="1290"/>
        <v>46724</v>
      </c>
      <c r="B11827" s="27" t="str">
        <f t="shared" si="1291"/>
        <v>(金)</v>
      </c>
      <c r="C11827" s="34">
        <v>0.3125</v>
      </c>
      <c r="D11827" s="16" t="s">
        <v>18</v>
      </c>
      <c r="E11827" s="35">
        <v>0.33333333333333298</v>
      </c>
      <c r="F11827" s="50">
        <f>IF(COUNTIF('リスト（不使用）'!$A$5:$A$6,単年カーブ!$A$1),"希望数量入力ください",'単年（2027年度）'!$E$12*単年カーブ!$R$3+'単年（2027年度）'!$E$12*(1-単年カーブ!$R$3)*単年カーブ!Q11827)</f>
        <v>0</v>
      </c>
      <c r="G11827" s="47">
        <f t="shared" si="1292"/>
        <v>0</v>
      </c>
      <c r="M11827">
        <f t="shared" si="1293"/>
        <v>12</v>
      </c>
      <c r="N11827">
        <f>IF(OR(WEEKDAY(A11827)=1,WEEKDAY(A11827)=7,COUNTIF('2027祝日等（不使用）'!$A$1:$A$20,単年カーブ!A11827)=1),0,1)</f>
        <v>1</v>
      </c>
      <c r="O11827">
        <f t="shared" si="1289"/>
        <v>16</v>
      </c>
      <c r="P11827">
        <f t="shared" si="1294"/>
        <v>0</v>
      </c>
      <c r="Q11827">
        <f t="shared" si="1295"/>
        <v>0</v>
      </c>
    </row>
    <row r="11828" spans="1:17" ht="19.5" x14ac:dyDescent="0.4">
      <c r="A11828" s="33">
        <f t="shared" si="1290"/>
        <v>46724</v>
      </c>
      <c r="B11828" s="27" t="str">
        <f t="shared" si="1291"/>
        <v>(金)</v>
      </c>
      <c r="C11828" s="34">
        <v>0.33333333333333298</v>
      </c>
      <c r="D11828" s="16" t="s">
        <v>18</v>
      </c>
      <c r="E11828" s="35">
        <v>0.35416666666666702</v>
      </c>
      <c r="F11828" s="50">
        <f>IF(COUNTIF('リスト（不使用）'!$A$5:$A$6,単年カーブ!$A$1),"希望数量入力ください",'単年（2027年度）'!$E$12*単年カーブ!$R$3+'単年（2027年度）'!$E$12*(1-単年カーブ!$R$3)*単年カーブ!Q11828)</f>
        <v>0</v>
      </c>
      <c r="G11828" s="47">
        <f t="shared" si="1292"/>
        <v>0</v>
      </c>
      <c r="M11828">
        <f t="shared" si="1293"/>
        <v>12</v>
      </c>
      <c r="N11828">
        <f>IF(OR(WEEKDAY(A11828)=1,WEEKDAY(A11828)=7,COUNTIF('2027祝日等（不使用）'!$A$1:$A$20,単年カーブ!A11828)=1),0,1)</f>
        <v>1</v>
      </c>
      <c r="O11828">
        <f t="shared" ref="O11828:O11891" si="1296">O11780</f>
        <v>17</v>
      </c>
      <c r="P11828">
        <f t="shared" si="1294"/>
        <v>1</v>
      </c>
      <c r="Q11828">
        <f t="shared" si="1295"/>
        <v>1</v>
      </c>
    </row>
    <row r="11829" spans="1:17" ht="19.5" x14ac:dyDescent="0.4">
      <c r="A11829" s="33">
        <f t="shared" si="1290"/>
        <v>46724</v>
      </c>
      <c r="B11829" s="27" t="str">
        <f t="shared" si="1291"/>
        <v>(金)</v>
      </c>
      <c r="C11829" s="34">
        <v>0.35416666666666702</v>
      </c>
      <c r="D11829" s="16" t="s">
        <v>18</v>
      </c>
      <c r="E11829" s="35">
        <v>0.375</v>
      </c>
      <c r="F11829" s="50">
        <f>IF(COUNTIF('リスト（不使用）'!$A$5:$A$6,単年カーブ!$A$1),"希望数量入力ください",'単年（2027年度）'!$E$12*単年カーブ!$R$3+'単年（2027年度）'!$E$12*(1-単年カーブ!$R$3)*単年カーブ!Q11829)</f>
        <v>0</v>
      </c>
      <c r="G11829" s="47">
        <f t="shared" si="1292"/>
        <v>0</v>
      </c>
      <c r="M11829">
        <f t="shared" si="1293"/>
        <v>12</v>
      </c>
      <c r="N11829">
        <f>IF(OR(WEEKDAY(A11829)=1,WEEKDAY(A11829)=7,COUNTIF('2027祝日等（不使用）'!$A$1:$A$20,単年カーブ!A11829)=1),0,1)</f>
        <v>1</v>
      </c>
      <c r="O11829">
        <f t="shared" si="1296"/>
        <v>18</v>
      </c>
      <c r="P11829">
        <f t="shared" si="1294"/>
        <v>1</v>
      </c>
      <c r="Q11829">
        <f t="shared" si="1295"/>
        <v>1</v>
      </c>
    </row>
    <row r="11830" spans="1:17" ht="19.5" x14ac:dyDescent="0.4">
      <c r="A11830" s="33">
        <f t="shared" si="1290"/>
        <v>46724</v>
      </c>
      <c r="B11830" s="27" t="str">
        <f t="shared" si="1291"/>
        <v>(金)</v>
      </c>
      <c r="C11830" s="34">
        <v>0.375</v>
      </c>
      <c r="D11830" s="16" t="s">
        <v>18</v>
      </c>
      <c r="E11830" s="35">
        <v>0.39583333333333298</v>
      </c>
      <c r="F11830" s="50">
        <f>IF(COUNTIF('リスト（不使用）'!$A$5:$A$6,単年カーブ!$A$1),"希望数量入力ください",'単年（2027年度）'!$E$12*単年カーブ!$R$3+'単年（2027年度）'!$E$12*(1-単年カーブ!$R$3)*単年カーブ!Q11830)</f>
        <v>0</v>
      </c>
      <c r="G11830" s="47">
        <f t="shared" si="1292"/>
        <v>0</v>
      </c>
      <c r="M11830">
        <f t="shared" si="1293"/>
        <v>12</v>
      </c>
      <c r="N11830">
        <f>IF(OR(WEEKDAY(A11830)=1,WEEKDAY(A11830)=7,COUNTIF('2027祝日等（不使用）'!$A$1:$A$20,単年カーブ!A11830)=1),0,1)</f>
        <v>1</v>
      </c>
      <c r="O11830">
        <f t="shared" si="1296"/>
        <v>19</v>
      </c>
      <c r="P11830">
        <f t="shared" si="1294"/>
        <v>1</v>
      </c>
      <c r="Q11830">
        <f t="shared" si="1295"/>
        <v>1</v>
      </c>
    </row>
    <row r="11831" spans="1:17" ht="19.5" x14ac:dyDescent="0.4">
      <c r="A11831" s="33">
        <f t="shared" si="1290"/>
        <v>46724</v>
      </c>
      <c r="B11831" s="27" t="str">
        <f t="shared" si="1291"/>
        <v>(金)</v>
      </c>
      <c r="C11831" s="34">
        <v>0.39583333333333298</v>
      </c>
      <c r="D11831" s="16" t="s">
        <v>18</v>
      </c>
      <c r="E11831" s="35">
        <v>0.41666666666666702</v>
      </c>
      <c r="F11831" s="50">
        <f>IF(COUNTIF('リスト（不使用）'!$A$5:$A$6,単年カーブ!$A$1),"希望数量入力ください",'単年（2027年度）'!$E$12*単年カーブ!$R$3+'単年（2027年度）'!$E$12*(1-単年カーブ!$R$3)*単年カーブ!Q11831)</f>
        <v>0</v>
      </c>
      <c r="G11831" s="47">
        <f t="shared" si="1292"/>
        <v>0</v>
      </c>
      <c r="M11831">
        <f t="shared" si="1293"/>
        <v>12</v>
      </c>
      <c r="N11831">
        <f>IF(OR(WEEKDAY(A11831)=1,WEEKDAY(A11831)=7,COUNTIF('2027祝日等（不使用）'!$A$1:$A$20,単年カーブ!A11831)=1),0,1)</f>
        <v>1</v>
      </c>
      <c r="O11831">
        <f t="shared" si="1296"/>
        <v>20</v>
      </c>
      <c r="P11831">
        <f t="shared" si="1294"/>
        <v>1</v>
      </c>
      <c r="Q11831">
        <f t="shared" si="1295"/>
        <v>1</v>
      </c>
    </row>
    <row r="11832" spans="1:17" ht="19.5" x14ac:dyDescent="0.4">
      <c r="A11832" s="33">
        <f t="shared" si="1290"/>
        <v>46724</v>
      </c>
      <c r="B11832" s="27" t="str">
        <f t="shared" si="1291"/>
        <v>(金)</v>
      </c>
      <c r="C11832" s="34">
        <v>0.41666666666666702</v>
      </c>
      <c r="D11832" s="16" t="s">
        <v>18</v>
      </c>
      <c r="E11832" s="35">
        <v>0.4375</v>
      </c>
      <c r="F11832" s="50">
        <f>IF(COUNTIF('リスト（不使用）'!$A$5:$A$6,単年カーブ!$A$1),"希望数量入力ください",'単年（2027年度）'!$E$12*単年カーブ!$R$3+'単年（2027年度）'!$E$12*(1-単年カーブ!$R$3)*単年カーブ!Q11832)</f>
        <v>0</v>
      </c>
      <c r="G11832" s="47">
        <f t="shared" si="1292"/>
        <v>0</v>
      </c>
      <c r="M11832">
        <f t="shared" si="1293"/>
        <v>12</v>
      </c>
      <c r="N11832">
        <f>IF(OR(WEEKDAY(A11832)=1,WEEKDAY(A11832)=7,COUNTIF('2027祝日等（不使用）'!$A$1:$A$20,単年カーブ!A11832)=1),0,1)</f>
        <v>1</v>
      </c>
      <c r="O11832">
        <f t="shared" si="1296"/>
        <v>21</v>
      </c>
      <c r="P11832">
        <f t="shared" si="1294"/>
        <v>1</v>
      </c>
      <c r="Q11832">
        <f t="shared" si="1295"/>
        <v>1</v>
      </c>
    </row>
    <row r="11833" spans="1:17" ht="19.5" x14ac:dyDescent="0.4">
      <c r="A11833" s="33">
        <f t="shared" si="1290"/>
        <v>46724</v>
      </c>
      <c r="B11833" s="27" t="str">
        <f t="shared" si="1291"/>
        <v>(金)</v>
      </c>
      <c r="C11833" s="34">
        <v>0.4375</v>
      </c>
      <c r="D11833" s="16" t="s">
        <v>18</v>
      </c>
      <c r="E11833" s="35">
        <v>0.45833333333333298</v>
      </c>
      <c r="F11833" s="50">
        <f>IF(COUNTIF('リスト（不使用）'!$A$5:$A$6,単年カーブ!$A$1),"希望数量入力ください",'単年（2027年度）'!$E$12*単年カーブ!$R$3+'単年（2027年度）'!$E$12*(1-単年カーブ!$R$3)*単年カーブ!Q11833)</f>
        <v>0</v>
      </c>
      <c r="G11833" s="47">
        <f t="shared" si="1292"/>
        <v>0</v>
      </c>
      <c r="M11833">
        <f t="shared" si="1293"/>
        <v>12</v>
      </c>
      <c r="N11833">
        <f>IF(OR(WEEKDAY(A11833)=1,WEEKDAY(A11833)=7,COUNTIF('2027祝日等（不使用）'!$A$1:$A$20,単年カーブ!A11833)=1),0,1)</f>
        <v>1</v>
      </c>
      <c r="O11833">
        <f t="shared" si="1296"/>
        <v>22</v>
      </c>
      <c r="P11833">
        <f t="shared" si="1294"/>
        <v>1</v>
      </c>
      <c r="Q11833">
        <f t="shared" si="1295"/>
        <v>1</v>
      </c>
    </row>
    <row r="11834" spans="1:17" ht="19.5" x14ac:dyDescent="0.4">
      <c r="A11834" s="33">
        <f t="shared" ref="A11834:A11897" si="1297">A11786+1</f>
        <v>46724</v>
      </c>
      <c r="B11834" s="27" t="str">
        <f t="shared" si="1291"/>
        <v>(金)</v>
      </c>
      <c r="C11834" s="34">
        <v>0.45833333333333298</v>
      </c>
      <c r="D11834" s="16" t="s">
        <v>18</v>
      </c>
      <c r="E11834" s="35">
        <v>0.47916666666666702</v>
      </c>
      <c r="F11834" s="50">
        <f>IF(COUNTIF('リスト（不使用）'!$A$5:$A$6,単年カーブ!$A$1),"希望数量入力ください",'単年（2027年度）'!$E$12*単年カーブ!$R$3+'単年（2027年度）'!$E$12*(1-単年カーブ!$R$3)*単年カーブ!Q11834)</f>
        <v>0</v>
      </c>
      <c r="G11834" s="47">
        <f t="shared" si="1292"/>
        <v>0</v>
      </c>
      <c r="M11834">
        <f t="shared" si="1293"/>
        <v>12</v>
      </c>
      <c r="N11834">
        <f>IF(OR(WEEKDAY(A11834)=1,WEEKDAY(A11834)=7,COUNTIF('2027祝日等（不使用）'!$A$1:$A$20,単年カーブ!A11834)=1),0,1)</f>
        <v>1</v>
      </c>
      <c r="O11834">
        <f t="shared" si="1296"/>
        <v>23</v>
      </c>
      <c r="P11834">
        <f t="shared" si="1294"/>
        <v>1</v>
      </c>
      <c r="Q11834">
        <f t="shared" si="1295"/>
        <v>1</v>
      </c>
    </row>
    <row r="11835" spans="1:17" ht="19.5" x14ac:dyDescent="0.4">
      <c r="A11835" s="33">
        <f t="shared" si="1297"/>
        <v>46724</v>
      </c>
      <c r="B11835" s="27" t="str">
        <f t="shared" si="1291"/>
        <v>(金)</v>
      </c>
      <c r="C11835" s="34">
        <v>0.47916666666666702</v>
      </c>
      <c r="D11835" s="16" t="s">
        <v>18</v>
      </c>
      <c r="E11835" s="35">
        <v>0.5</v>
      </c>
      <c r="F11835" s="50">
        <f>IF(COUNTIF('リスト（不使用）'!$A$5:$A$6,単年カーブ!$A$1),"希望数量入力ください",'単年（2027年度）'!$E$12*単年カーブ!$R$3+'単年（2027年度）'!$E$12*(1-単年カーブ!$R$3)*単年カーブ!Q11835)</f>
        <v>0</v>
      </c>
      <c r="G11835" s="47">
        <f t="shared" si="1292"/>
        <v>0</v>
      </c>
      <c r="M11835">
        <f t="shared" si="1293"/>
        <v>12</v>
      </c>
      <c r="N11835">
        <f>IF(OR(WEEKDAY(A11835)=1,WEEKDAY(A11835)=7,COUNTIF('2027祝日等（不使用）'!$A$1:$A$20,単年カーブ!A11835)=1),0,1)</f>
        <v>1</v>
      </c>
      <c r="O11835">
        <f t="shared" si="1296"/>
        <v>24</v>
      </c>
      <c r="P11835">
        <f t="shared" si="1294"/>
        <v>1</v>
      </c>
      <c r="Q11835">
        <f t="shared" si="1295"/>
        <v>1</v>
      </c>
    </row>
    <row r="11836" spans="1:17" ht="19.5" x14ac:dyDescent="0.4">
      <c r="A11836" s="33">
        <f t="shared" si="1297"/>
        <v>46724</v>
      </c>
      <c r="B11836" s="27" t="str">
        <f t="shared" si="1291"/>
        <v>(金)</v>
      </c>
      <c r="C11836" s="34">
        <v>0.5</v>
      </c>
      <c r="D11836" s="16" t="s">
        <v>18</v>
      </c>
      <c r="E11836" s="35">
        <v>0.52083333333333304</v>
      </c>
      <c r="F11836" s="50">
        <f>IF(COUNTIF('リスト（不使用）'!$A$5:$A$6,単年カーブ!$A$1),"希望数量入力ください",'単年（2027年度）'!$E$12*単年カーブ!$R$3+'単年（2027年度）'!$E$12*(1-単年カーブ!$R$3)*単年カーブ!Q11836)</f>
        <v>0</v>
      </c>
      <c r="G11836" s="47">
        <f t="shared" si="1292"/>
        <v>0</v>
      </c>
      <c r="M11836">
        <f t="shared" si="1293"/>
        <v>12</v>
      </c>
      <c r="N11836">
        <f>IF(OR(WEEKDAY(A11836)=1,WEEKDAY(A11836)=7,COUNTIF('2027祝日等（不使用）'!$A$1:$A$20,単年カーブ!A11836)=1),0,1)</f>
        <v>1</v>
      </c>
      <c r="O11836">
        <f t="shared" si="1296"/>
        <v>25</v>
      </c>
      <c r="P11836">
        <f t="shared" si="1294"/>
        <v>1</v>
      </c>
      <c r="Q11836">
        <f t="shared" si="1295"/>
        <v>1</v>
      </c>
    </row>
    <row r="11837" spans="1:17" ht="19.5" x14ac:dyDescent="0.4">
      <c r="A11837" s="33">
        <f t="shared" si="1297"/>
        <v>46724</v>
      </c>
      <c r="B11837" s="27" t="str">
        <f t="shared" si="1291"/>
        <v>(金)</v>
      </c>
      <c r="C11837" s="34">
        <v>0.52083333333333304</v>
      </c>
      <c r="D11837" s="16" t="s">
        <v>18</v>
      </c>
      <c r="E11837" s="35">
        <v>0.54166666666666696</v>
      </c>
      <c r="F11837" s="50">
        <f>IF(COUNTIF('リスト（不使用）'!$A$5:$A$6,単年カーブ!$A$1),"希望数量入力ください",'単年（2027年度）'!$E$12*単年カーブ!$R$3+'単年（2027年度）'!$E$12*(1-単年カーブ!$R$3)*単年カーブ!Q11837)</f>
        <v>0</v>
      </c>
      <c r="G11837" s="47">
        <f t="shared" si="1292"/>
        <v>0</v>
      </c>
      <c r="M11837">
        <f t="shared" si="1293"/>
        <v>12</v>
      </c>
      <c r="N11837">
        <f>IF(OR(WEEKDAY(A11837)=1,WEEKDAY(A11837)=7,COUNTIF('2027祝日等（不使用）'!$A$1:$A$20,単年カーブ!A11837)=1),0,1)</f>
        <v>1</v>
      </c>
      <c r="O11837">
        <f t="shared" si="1296"/>
        <v>26</v>
      </c>
      <c r="P11837">
        <f t="shared" si="1294"/>
        <v>1</v>
      </c>
      <c r="Q11837">
        <f t="shared" si="1295"/>
        <v>1</v>
      </c>
    </row>
    <row r="11838" spans="1:17" ht="19.5" x14ac:dyDescent="0.4">
      <c r="A11838" s="33">
        <f t="shared" si="1297"/>
        <v>46724</v>
      </c>
      <c r="B11838" s="27" t="str">
        <f t="shared" si="1291"/>
        <v>(金)</v>
      </c>
      <c r="C11838" s="34">
        <v>0.54166666666666696</v>
      </c>
      <c r="D11838" s="16" t="s">
        <v>18</v>
      </c>
      <c r="E11838" s="35">
        <v>0.5625</v>
      </c>
      <c r="F11838" s="50">
        <f>IF(COUNTIF('リスト（不使用）'!$A$5:$A$6,単年カーブ!$A$1),"希望数量入力ください",'単年（2027年度）'!$E$12*単年カーブ!$R$3+'単年（2027年度）'!$E$12*(1-単年カーブ!$R$3)*単年カーブ!Q11838)</f>
        <v>0</v>
      </c>
      <c r="G11838" s="47">
        <f t="shared" si="1292"/>
        <v>0</v>
      </c>
      <c r="M11838">
        <f t="shared" si="1293"/>
        <v>12</v>
      </c>
      <c r="N11838">
        <f>IF(OR(WEEKDAY(A11838)=1,WEEKDAY(A11838)=7,COUNTIF('2027祝日等（不使用）'!$A$1:$A$20,単年カーブ!A11838)=1),0,1)</f>
        <v>1</v>
      </c>
      <c r="O11838">
        <f t="shared" si="1296"/>
        <v>27</v>
      </c>
      <c r="P11838">
        <f t="shared" si="1294"/>
        <v>1</v>
      </c>
      <c r="Q11838">
        <f t="shared" si="1295"/>
        <v>1</v>
      </c>
    </row>
    <row r="11839" spans="1:17" ht="19.5" x14ac:dyDescent="0.4">
      <c r="A11839" s="33">
        <f t="shared" si="1297"/>
        <v>46724</v>
      </c>
      <c r="B11839" s="27" t="str">
        <f t="shared" si="1291"/>
        <v>(金)</v>
      </c>
      <c r="C11839" s="34">
        <v>0.5625</v>
      </c>
      <c r="D11839" s="16" t="s">
        <v>18</v>
      </c>
      <c r="E11839" s="35">
        <v>0.58333333333333304</v>
      </c>
      <c r="F11839" s="50">
        <f>IF(COUNTIF('リスト（不使用）'!$A$5:$A$6,単年カーブ!$A$1),"希望数量入力ください",'単年（2027年度）'!$E$12*単年カーブ!$R$3+'単年（2027年度）'!$E$12*(1-単年カーブ!$R$3)*単年カーブ!Q11839)</f>
        <v>0</v>
      </c>
      <c r="G11839" s="47">
        <f t="shared" si="1292"/>
        <v>0</v>
      </c>
      <c r="M11839">
        <f t="shared" si="1293"/>
        <v>12</v>
      </c>
      <c r="N11839">
        <f>IF(OR(WEEKDAY(A11839)=1,WEEKDAY(A11839)=7,COUNTIF('2027祝日等（不使用）'!$A$1:$A$20,単年カーブ!A11839)=1),0,1)</f>
        <v>1</v>
      </c>
      <c r="O11839">
        <f t="shared" si="1296"/>
        <v>28</v>
      </c>
      <c r="P11839">
        <f t="shared" si="1294"/>
        <v>1</v>
      </c>
      <c r="Q11839">
        <f t="shared" si="1295"/>
        <v>1</v>
      </c>
    </row>
    <row r="11840" spans="1:17" ht="19.5" x14ac:dyDescent="0.4">
      <c r="A11840" s="33">
        <f t="shared" si="1297"/>
        <v>46724</v>
      </c>
      <c r="B11840" s="27" t="str">
        <f t="shared" si="1291"/>
        <v>(金)</v>
      </c>
      <c r="C11840" s="34">
        <v>0.58333333333333304</v>
      </c>
      <c r="D11840" s="16" t="s">
        <v>18</v>
      </c>
      <c r="E11840" s="35">
        <v>0.60416666666666696</v>
      </c>
      <c r="F11840" s="50">
        <f>IF(COUNTIF('リスト（不使用）'!$A$5:$A$6,単年カーブ!$A$1),"希望数量入力ください",'単年（2027年度）'!$E$12*単年カーブ!$R$3+'単年（2027年度）'!$E$12*(1-単年カーブ!$R$3)*単年カーブ!Q11840)</f>
        <v>0</v>
      </c>
      <c r="G11840" s="47">
        <f t="shared" si="1292"/>
        <v>0</v>
      </c>
      <c r="M11840">
        <f t="shared" si="1293"/>
        <v>12</v>
      </c>
      <c r="N11840">
        <f>IF(OR(WEEKDAY(A11840)=1,WEEKDAY(A11840)=7,COUNTIF('2027祝日等（不使用）'!$A$1:$A$20,単年カーブ!A11840)=1),0,1)</f>
        <v>1</v>
      </c>
      <c r="O11840">
        <f t="shared" si="1296"/>
        <v>29</v>
      </c>
      <c r="P11840">
        <f t="shared" si="1294"/>
        <v>1</v>
      </c>
      <c r="Q11840">
        <f t="shared" si="1295"/>
        <v>1</v>
      </c>
    </row>
    <row r="11841" spans="1:17" ht="19.5" x14ac:dyDescent="0.4">
      <c r="A11841" s="33">
        <f t="shared" si="1297"/>
        <v>46724</v>
      </c>
      <c r="B11841" s="27" t="str">
        <f t="shared" si="1291"/>
        <v>(金)</v>
      </c>
      <c r="C11841" s="34">
        <v>0.60416666666666696</v>
      </c>
      <c r="D11841" s="16" t="s">
        <v>18</v>
      </c>
      <c r="E11841" s="35">
        <v>0.625</v>
      </c>
      <c r="F11841" s="50">
        <f>IF(COUNTIF('リスト（不使用）'!$A$5:$A$6,単年カーブ!$A$1),"希望数量入力ください",'単年（2027年度）'!$E$12*単年カーブ!$R$3+'単年（2027年度）'!$E$12*(1-単年カーブ!$R$3)*単年カーブ!Q11841)</f>
        <v>0</v>
      </c>
      <c r="G11841" s="47">
        <f t="shared" si="1292"/>
        <v>0</v>
      </c>
      <c r="M11841">
        <f t="shared" si="1293"/>
        <v>12</v>
      </c>
      <c r="N11841">
        <f>IF(OR(WEEKDAY(A11841)=1,WEEKDAY(A11841)=7,COUNTIF('2027祝日等（不使用）'!$A$1:$A$20,単年カーブ!A11841)=1),0,1)</f>
        <v>1</v>
      </c>
      <c r="O11841">
        <f t="shared" si="1296"/>
        <v>30</v>
      </c>
      <c r="P11841">
        <f t="shared" si="1294"/>
        <v>1</v>
      </c>
      <c r="Q11841">
        <f t="shared" si="1295"/>
        <v>1</v>
      </c>
    </row>
    <row r="11842" spans="1:17" ht="19.5" x14ac:dyDescent="0.4">
      <c r="A11842" s="33">
        <f t="shared" si="1297"/>
        <v>46724</v>
      </c>
      <c r="B11842" s="27" t="str">
        <f t="shared" si="1291"/>
        <v>(金)</v>
      </c>
      <c r="C11842" s="34">
        <v>0.625</v>
      </c>
      <c r="D11842" s="16" t="s">
        <v>18</v>
      </c>
      <c r="E11842" s="35">
        <v>0.64583333333333304</v>
      </c>
      <c r="F11842" s="50">
        <f>IF(COUNTIF('リスト（不使用）'!$A$5:$A$6,単年カーブ!$A$1),"希望数量入力ください",'単年（2027年度）'!$E$12*単年カーブ!$R$3+'単年（2027年度）'!$E$12*(1-単年カーブ!$R$3)*単年カーブ!Q11842)</f>
        <v>0</v>
      </c>
      <c r="G11842" s="47">
        <f t="shared" si="1292"/>
        <v>0</v>
      </c>
      <c r="M11842">
        <f t="shared" si="1293"/>
        <v>12</v>
      </c>
      <c r="N11842">
        <f>IF(OR(WEEKDAY(A11842)=1,WEEKDAY(A11842)=7,COUNTIF('2027祝日等（不使用）'!$A$1:$A$20,単年カーブ!A11842)=1),0,1)</f>
        <v>1</v>
      </c>
      <c r="O11842">
        <f t="shared" si="1296"/>
        <v>31</v>
      </c>
      <c r="P11842">
        <f t="shared" si="1294"/>
        <v>1</v>
      </c>
      <c r="Q11842">
        <f t="shared" si="1295"/>
        <v>1</v>
      </c>
    </row>
    <row r="11843" spans="1:17" ht="19.5" x14ac:dyDescent="0.4">
      <c r="A11843" s="33">
        <f t="shared" si="1297"/>
        <v>46724</v>
      </c>
      <c r="B11843" s="27" t="str">
        <f t="shared" si="1291"/>
        <v>(金)</v>
      </c>
      <c r="C11843" s="34">
        <v>0.64583333333333304</v>
      </c>
      <c r="D11843" s="16" t="s">
        <v>18</v>
      </c>
      <c r="E11843" s="35">
        <v>0.66666666666666696</v>
      </c>
      <c r="F11843" s="50">
        <f>IF(COUNTIF('リスト（不使用）'!$A$5:$A$6,単年カーブ!$A$1),"希望数量入力ください",'単年（2027年度）'!$E$12*単年カーブ!$R$3+'単年（2027年度）'!$E$12*(1-単年カーブ!$R$3)*単年カーブ!Q11843)</f>
        <v>0</v>
      </c>
      <c r="G11843" s="47">
        <f t="shared" si="1292"/>
        <v>0</v>
      </c>
      <c r="M11843">
        <f t="shared" si="1293"/>
        <v>12</v>
      </c>
      <c r="N11843">
        <f>IF(OR(WEEKDAY(A11843)=1,WEEKDAY(A11843)=7,COUNTIF('2027祝日等（不使用）'!$A$1:$A$20,単年カーブ!A11843)=1),0,1)</f>
        <v>1</v>
      </c>
      <c r="O11843">
        <f t="shared" si="1296"/>
        <v>32</v>
      </c>
      <c r="P11843">
        <f t="shared" si="1294"/>
        <v>1</v>
      </c>
      <c r="Q11843">
        <f t="shared" si="1295"/>
        <v>1</v>
      </c>
    </row>
    <row r="11844" spans="1:17" ht="19.5" x14ac:dyDescent="0.4">
      <c r="A11844" s="33">
        <f t="shared" si="1297"/>
        <v>46724</v>
      </c>
      <c r="B11844" s="27" t="str">
        <f t="shared" ref="B11844:B11907" si="1298">TEXT(A11844,"(aaa)")</f>
        <v>(金)</v>
      </c>
      <c r="C11844" s="34">
        <v>0.66666666666666696</v>
      </c>
      <c r="D11844" s="16" t="s">
        <v>18</v>
      </c>
      <c r="E11844" s="35">
        <v>0.6875</v>
      </c>
      <c r="F11844" s="50">
        <f>IF(COUNTIF('リスト（不使用）'!$A$5:$A$6,単年カーブ!$A$1),"希望数量入力ください",'単年（2027年度）'!$E$12*単年カーブ!$R$3+'単年（2027年度）'!$E$12*(1-単年カーブ!$R$3)*単年カーブ!Q11844)</f>
        <v>0</v>
      </c>
      <c r="G11844" s="47">
        <f t="shared" ref="G11844:G11907" si="1299">F11844/2</f>
        <v>0</v>
      </c>
      <c r="M11844">
        <f t="shared" ref="M11844:M11907" si="1300">MONTH(A11844)</f>
        <v>12</v>
      </c>
      <c r="N11844">
        <f>IF(OR(WEEKDAY(A11844)=1,WEEKDAY(A11844)=7,COUNTIF('2027祝日等（不使用）'!$A$1:$A$20,単年カーブ!A11844)=1),0,1)</f>
        <v>1</v>
      </c>
      <c r="O11844">
        <f t="shared" si="1296"/>
        <v>33</v>
      </c>
      <c r="P11844">
        <f t="shared" ref="P11844:P11907" si="1301">IF(AND(O11844&gt;16,O11844&lt;41),1,0)</f>
        <v>1</v>
      </c>
      <c r="Q11844">
        <f t="shared" ref="Q11844:Q11907" si="1302">P11844*N11844</f>
        <v>1</v>
      </c>
    </row>
    <row r="11845" spans="1:17" ht="19.5" x14ac:dyDescent="0.4">
      <c r="A11845" s="33">
        <f t="shared" si="1297"/>
        <v>46724</v>
      </c>
      <c r="B11845" s="27" t="str">
        <f t="shared" si="1298"/>
        <v>(金)</v>
      </c>
      <c r="C11845" s="34">
        <v>0.6875</v>
      </c>
      <c r="D11845" s="16" t="s">
        <v>18</v>
      </c>
      <c r="E11845" s="35">
        <v>0.70833333333333304</v>
      </c>
      <c r="F11845" s="50">
        <f>IF(COUNTIF('リスト（不使用）'!$A$5:$A$6,単年カーブ!$A$1),"希望数量入力ください",'単年（2027年度）'!$E$12*単年カーブ!$R$3+'単年（2027年度）'!$E$12*(1-単年カーブ!$R$3)*単年カーブ!Q11845)</f>
        <v>0</v>
      </c>
      <c r="G11845" s="47">
        <f t="shared" si="1299"/>
        <v>0</v>
      </c>
      <c r="M11845">
        <f t="shared" si="1300"/>
        <v>12</v>
      </c>
      <c r="N11845">
        <f>IF(OR(WEEKDAY(A11845)=1,WEEKDAY(A11845)=7,COUNTIF('2027祝日等（不使用）'!$A$1:$A$20,単年カーブ!A11845)=1),0,1)</f>
        <v>1</v>
      </c>
      <c r="O11845">
        <f t="shared" si="1296"/>
        <v>34</v>
      </c>
      <c r="P11845">
        <f t="shared" si="1301"/>
        <v>1</v>
      </c>
      <c r="Q11845">
        <f t="shared" si="1302"/>
        <v>1</v>
      </c>
    </row>
    <row r="11846" spans="1:17" ht="19.5" x14ac:dyDescent="0.4">
      <c r="A11846" s="33">
        <f t="shared" si="1297"/>
        <v>46724</v>
      </c>
      <c r="B11846" s="27" t="str">
        <f t="shared" si="1298"/>
        <v>(金)</v>
      </c>
      <c r="C11846" s="34">
        <v>0.70833333333333304</v>
      </c>
      <c r="D11846" s="16" t="s">
        <v>18</v>
      </c>
      <c r="E11846" s="35">
        <v>0.72916666666666696</v>
      </c>
      <c r="F11846" s="50">
        <f>IF(COUNTIF('リスト（不使用）'!$A$5:$A$6,単年カーブ!$A$1),"希望数量入力ください",'単年（2027年度）'!$E$12*単年カーブ!$R$3+'単年（2027年度）'!$E$12*(1-単年カーブ!$R$3)*単年カーブ!Q11846)</f>
        <v>0</v>
      </c>
      <c r="G11846" s="47">
        <f t="shared" si="1299"/>
        <v>0</v>
      </c>
      <c r="M11846">
        <f t="shared" si="1300"/>
        <v>12</v>
      </c>
      <c r="N11846">
        <f>IF(OR(WEEKDAY(A11846)=1,WEEKDAY(A11846)=7,COUNTIF('2027祝日等（不使用）'!$A$1:$A$20,単年カーブ!A11846)=1),0,1)</f>
        <v>1</v>
      </c>
      <c r="O11846">
        <f t="shared" si="1296"/>
        <v>35</v>
      </c>
      <c r="P11846">
        <f t="shared" si="1301"/>
        <v>1</v>
      </c>
      <c r="Q11846">
        <f t="shared" si="1302"/>
        <v>1</v>
      </c>
    </row>
    <row r="11847" spans="1:17" ht="19.5" x14ac:dyDescent="0.4">
      <c r="A11847" s="33">
        <f t="shared" si="1297"/>
        <v>46724</v>
      </c>
      <c r="B11847" s="27" t="str">
        <f t="shared" si="1298"/>
        <v>(金)</v>
      </c>
      <c r="C11847" s="34">
        <v>0.72916666666666696</v>
      </c>
      <c r="D11847" s="16" t="s">
        <v>18</v>
      </c>
      <c r="E11847" s="35">
        <v>0.75</v>
      </c>
      <c r="F11847" s="50">
        <f>IF(COUNTIF('リスト（不使用）'!$A$5:$A$6,単年カーブ!$A$1),"希望数量入力ください",'単年（2027年度）'!$E$12*単年カーブ!$R$3+'単年（2027年度）'!$E$12*(1-単年カーブ!$R$3)*単年カーブ!Q11847)</f>
        <v>0</v>
      </c>
      <c r="G11847" s="47">
        <f t="shared" si="1299"/>
        <v>0</v>
      </c>
      <c r="M11847">
        <f t="shared" si="1300"/>
        <v>12</v>
      </c>
      <c r="N11847">
        <f>IF(OR(WEEKDAY(A11847)=1,WEEKDAY(A11847)=7,COUNTIF('2027祝日等（不使用）'!$A$1:$A$20,単年カーブ!A11847)=1),0,1)</f>
        <v>1</v>
      </c>
      <c r="O11847">
        <f t="shared" si="1296"/>
        <v>36</v>
      </c>
      <c r="P11847">
        <f t="shared" si="1301"/>
        <v>1</v>
      </c>
      <c r="Q11847">
        <f t="shared" si="1302"/>
        <v>1</v>
      </c>
    </row>
    <row r="11848" spans="1:17" ht="19.5" x14ac:dyDescent="0.4">
      <c r="A11848" s="33">
        <f t="shared" si="1297"/>
        <v>46724</v>
      </c>
      <c r="B11848" s="27" t="str">
        <f t="shared" si="1298"/>
        <v>(金)</v>
      </c>
      <c r="C11848" s="34">
        <v>0.75</v>
      </c>
      <c r="D11848" s="16" t="s">
        <v>18</v>
      </c>
      <c r="E11848" s="35">
        <v>0.77083333333333304</v>
      </c>
      <c r="F11848" s="50">
        <f>IF(COUNTIF('リスト（不使用）'!$A$5:$A$6,単年カーブ!$A$1),"希望数量入力ください",'単年（2027年度）'!$E$12*単年カーブ!$R$3+'単年（2027年度）'!$E$12*(1-単年カーブ!$R$3)*単年カーブ!Q11848)</f>
        <v>0</v>
      </c>
      <c r="G11848" s="47">
        <f t="shared" si="1299"/>
        <v>0</v>
      </c>
      <c r="M11848">
        <f t="shared" si="1300"/>
        <v>12</v>
      </c>
      <c r="N11848">
        <f>IF(OR(WEEKDAY(A11848)=1,WEEKDAY(A11848)=7,COUNTIF('2027祝日等（不使用）'!$A$1:$A$20,単年カーブ!A11848)=1),0,1)</f>
        <v>1</v>
      </c>
      <c r="O11848">
        <f t="shared" si="1296"/>
        <v>37</v>
      </c>
      <c r="P11848">
        <f t="shared" si="1301"/>
        <v>1</v>
      </c>
      <c r="Q11848">
        <f t="shared" si="1302"/>
        <v>1</v>
      </c>
    </row>
    <row r="11849" spans="1:17" ht="19.5" x14ac:dyDescent="0.4">
      <c r="A11849" s="33">
        <f t="shared" si="1297"/>
        <v>46724</v>
      </c>
      <c r="B11849" s="27" t="str">
        <f t="shared" si="1298"/>
        <v>(金)</v>
      </c>
      <c r="C11849" s="34">
        <v>0.77083333333333304</v>
      </c>
      <c r="D11849" s="16" t="s">
        <v>18</v>
      </c>
      <c r="E11849" s="35">
        <v>0.79166666666666696</v>
      </c>
      <c r="F11849" s="50">
        <f>IF(COUNTIF('リスト（不使用）'!$A$5:$A$6,単年カーブ!$A$1),"希望数量入力ください",'単年（2027年度）'!$E$12*単年カーブ!$R$3+'単年（2027年度）'!$E$12*(1-単年カーブ!$R$3)*単年カーブ!Q11849)</f>
        <v>0</v>
      </c>
      <c r="G11849" s="47">
        <f t="shared" si="1299"/>
        <v>0</v>
      </c>
      <c r="M11849">
        <f t="shared" si="1300"/>
        <v>12</v>
      </c>
      <c r="N11849">
        <f>IF(OR(WEEKDAY(A11849)=1,WEEKDAY(A11849)=7,COUNTIF('2027祝日等（不使用）'!$A$1:$A$20,単年カーブ!A11849)=1),0,1)</f>
        <v>1</v>
      </c>
      <c r="O11849">
        <f t="shared" si="1296"/>
        <v>38</v>
      </c>
      <c r="P11849">
        <f t="shared" si="1301"/>
        <v>1</v>
      </c>
      <c r="Q11849">
        <f t="shared" si="1302"/>
        <v>1</v>
      </c>
    </row>
    <row r="11850" spans="1:17" ht="19.5" x14ac:dyDescent="0.4">
      <c r="A11850" s="33">
        <f t="shared" si="1297"/>
        <v>46724</v>
      </c>
      <c r="B11850" s="27" t="str">
        <f t="shared" si="1298"/>
        <v>(金)</v>
      </c>
      <c r="C11850" s="34">
        <v>0.79166666666666696</v>
      </c>
      <c r="D11850" s="16" t="s">
        <v>18</v>
      </c>
      <c r="E11850" s="35">
        <v>0.8125</v>
      </c>
      <c r="F11850" s="50">
        <f>IF(COUNTIF('リスト（不使用）'!$A$5:$A$6,単年カーブ!$A$1),"希望数量入力ください",'単年（2027年度）'!$E$12*単年カーブ!$R$3+'単年（2027年度）'!$E$12*(1-単年カーブ!$R$3)*単年カーブ!Q11850)</f>
        <v>0</v>
      </c>
      <c r="G11850" s="47">
        <f t="shared" si="1299"/>
        <v>0</v>
      </c>
      <c r="M11850">
        <f t="shared" si="1300"/>
        <v>12</v>
      </c>
      <c r="N11850">
        <f>IF(OR(WEEKDAY(A11850)=1,WEEKDAY(A11850)=7,COUNTIF('2027祝日等（不使用）'!$A$1:$A$20,単年カーブ!A11850)=1),0,1)</f>
        <v>1</v>
      </c>
      <c r="O11850">
        <f t="shared" si="1296"/>
        <v>39</v>
      </c>
      <c r="P11850">
        <f t="shared" si="1301"/>
        <v>1</v>
      </c>
      <c r="Q11850">
        <f t="shared" si="1302"/>
        <v>1</v>
      </c>
    </row>
    <row r="11851" spans="1:17" ht="19.5" x14ac:dyDescent="0.4">
      <c r="A11851" s="33">
        <f t="shared" si="1297"/>
        <v>46724</v>
      </c>
      <c r="B11851" s="27" t="str">
        <f t="shared" si="1298"/>
        <v>(金)</v>
      </c>
      <c r="C11851" s="34">
        <v>0.8125</v>
      </c>
      <c r="D11851" s="16" t="s">
        <v>18</v>
      </c>
      <c r="E11851" s="35">
        <v>0.83333333333333304</v>
      </c>
      <c r="F11851" s="50">
        <f>IF(COUNTIF('リスト（不使用）'!$A$5:$A$6,単年カーブ!$A$1),"希望数量入力ください",'単年（2027年度）'!$E$12*単年カーブ!$R$3+'単年（2027年度）'!$E$12*(1-単年カーブ!$R$3)*単年カーブ!Q11851)</f>
        <v>0</v>
      </c>
      <c r="G11851" s="47">
        <f t="shared" si="1299"/>
        <v>0</v>
      </c>
      <c r="M11851">
        <f t="shared" si="1300"/>
        <v>12</v>
      </c>
      <c r="N11851">
        <f>IF(OR(WEEKDAY(A11851)=1,WEEKDAY(A11851)=7,COUNTIF('2027祝日等（不使用）'!$A$1:$A$20,単年カーブ!A11851)=1),0,1)</f>
        <v>1</v>
      </c>
      <c r="O11851">
        <f t="shared" si="1296"/>
        <v>40</v>
      </c>
      <c r="P11851">
        <f t="shared" si="1301"/>
        <v>1</v>
      </c>
      <c r="Q11851">
        <f t="shared" si="1302"/>
        <v>1</v>
      </c>
    </row>
    <row r="11852" spans="1:17" ht="19.5" x14ac:dyDescent="0.4">
      <c r="A11852" s="33">
        <f t="shared" si="1297"/>
        <v>46724</v>
      </c>
      <c r="B11852" s="27" t="str">
        <f t="shared" si="1298"/>
        <v>(金)</v>
      </c>
      <c r="C11852" s="34">
        <v>0.83333333333333304</v>
      </c>
      <c r="D11852" s="16" t="s">
        <v>18</v>
      </c>
      <c r="E11852" s="35">
        <v>0.85416666666666696</v>
      </c>
      <c r="F11852" s="50">
        <f>IF(COUNTIF('リスト（不使用）'!$A$5:$A$6,単年カーブ!$A$1),"希望数量入力ください",'単年（2027年度）'!$E$12*単年カーブ!$R$3+'単年（2027年度）'!$E$12*(1-単年カーブ!$R$3)*単年カーブ!Q11852)</f>
        <v>0</v>
      </c>
      <c r="G11852" s="47">
        <f t="shared" si="1299"/>
        <v>0</v>
      </c>
      <c r="M11852">
        <f t="shared" si="1300"/>
        <v>12</v>
      </c>
      <c r="N11852">
        <f>IF(OR(WEEKDAY(A11852)=1,WEEKDAY(A11852)=7,COUNTIF('2027祝日等（不使用）'!$A$1:$A$20,単年カーブ!A11852)=1),0,1)</f>
        <v>1</v>
      </c>
      <c r="O11852">
        <f t="shared" si="1296"/>
        <v>41</v>
      </c>
      <c r="P11852">
        <f t="shared" si="1301"/>
        <v>0</v>
      </c>
      <c r="Q11852">
        <f t="shared" si="1302"/>
        <v>0</v>
      </c>
    </row>
    <row r="11853" spans="1:17" ht="19.5" x14ac:dyDescent="0.4">
      <c r="A11853" s="33">
        <f t="shared" si="1297"/>
        <v>46724</v>
      </c>
      <c r="B11853" s="27" t="str">
        <f t="shared" si="1298"/>
        <v>(金)</v>
      </c>
      <c r="C11853" s="34">
        <v>0.85416666666666696</v>
      </c>
      <c r="D11853" s="16" t="s">
        <v>18</v>
      </c>
      <c r="E11853" s="35">
        <v>0.875</v>
      </c>
      <c r="F11853" s="50">
        <f>IF(COUNTIF('リスト（不使用）'!$A$5:$A$6,単年カーブ!$A$1),"希望数量入力ください",'単年（2027年度）'!$E$12*単年カーブ!$R$3+'単年（2027年度）'!$E$12*(1-単年カーブ!$R$3)*単年カーブ!Q11853)</f>
        <v>0</v>
      </c>
      <c r="G11853" s="47">
        <f t="shared" si="1299"/>
        <v>0</v>
      </c>
      <c r="M11853">
        <f t="shared" si="1300"/>
        <v>12</v>
      </c>
      <c r="N11853">
        <f>IF(OR(WEEKDAY(A11853)=1,WEEKDAY(A11853)=7,COUNTIF('2027祝日等（不使用）'!$A$1:$A$20,単年カーブ!A11853)=1),0,1)</f>
        <v>1</v>
      </c>
      <c r="O11853">
        <f t="shared" si="1296"/>
        <v>42</v>
      </c>
      <c r="P11853">
        <f t="shared" si="1301"/>
        <v>0</v>
      </c>
      <c r="Q11853">
        <f t="shared" si="1302"/>
        <v>0</v>
      </c>
    </row>
    <row r="11854" spans="1:17" ht="19.5" x14ac:dyDescent="0.4">
      <c r="A11854" s="33">
        <f t="shared" si="1297"/>
        <v>46724</v>
      </c>
      <c r="B11854" s="27" t="str">
        <f t="shared" si="1298"/>
        <v>(金)</v>
      </c>
      <c r="C11854" s="34">
        <v>0.875</v>
      </c>
      <c r="D11854" s="16" t="s">
        <v>18</v>
      </c>
      <c r="E11854" s="35">
        <v>0.89583333333333304</v>
      </c>
      <c r="F11854" s="50">
        <f>IF(COUNTIF('リスト（不使用）'!$A$5:$A$6,単年カーブ!$A$1),"希望数量入力ください",'単年（2027年度）'!$E$12*単年カーブ!$R$3+'単年（2027年度）'!$E$12*(1-単年カーブ!$R$3)*単年カーブ!Q11854)</f>
        <v>0</v>
      </c>
      <c r="G11854" s="47">
        <f t="shared" si="1299"/>
        <v>0</v>
      </c>
      <c r="M11854">
        <f t="shared" si="1300"/>
        <v>12</v>
      </c>
      <c r="N11854">
        <f>IF(OR(WEEKDAY(A11854)=1,WEEKDAY(A11854)=7,COUNTIF('2027祝日等（不使用）'!$A$1:$A$20,単年カーブ!A11854)=1),0,1)</f>
        <v>1</v>
      </c>
      <c r="O11854">
        <f t="shared" si="1296"/>
        <v>43</v>
      </c>
      <c r="P11854">
        <f t="shared" si="1301"/>
        <v>0</v>
      </c>
      <c r="Q11854">
        <f t="shared" si="1302"/>
        <v>0</v>
      </c>
    </row>
    <row r="11855" spans="1:17" ht="19.5" x14ac:dyDescent="0.4">
      <c r="A11855" s="33">
        <f t="shared" si="1297"/>
        <v>46724</v>
      </c>
      <c r="B11855" s="27" t="str">
        <f t="shared" si="1298"/>
        <v>(金)</v>
      </c>
      <c r="C11855" s="34">
        <v>0.89583333333333304</v>
      </c>
      <c r="D11855" s="16" t="s">
        <v>18</v>
      </c>
      <c r="E11855" s="35">
        <v>0.91666666666666696</v>
      </c>
      <c r="F11855" s="50">
        <f>IF(COUNTIF('リスト（不使用）'!$A$5:$A$6,単年カーブ!$A$1),"希望数量入力ください",'単年（2027年度）'!$E$12*単年カーブ!$R$3+'単年（2027年度）'!$E$12*(1-単年カーブ!$R$3)*単年カーブ!Q11855)</f>
        <v>0</v>
      </c>
      <c r="G11855" s="47">
        <f t="shared" si="1299"/>
        <v>0</v>
      </c>
      <c r="M11855">
        <f t="shared" si="1300"/>
        <v>12</v>
      </c>
      <c r="N11855">
        <f>IF(OR(WEEKDAY(A11855)=1,WEEKDAY(A11855)=7,COUNTIF('2027祝日等（不使用）'!$A$1:$A$20,単年カーブ!A11855)=1),0,1)</f>
        <v>1</v>
      </c>
      <c r="O11855">
        <f t="shared" si="1296"/>
        <v>44</v>
      </c>
      <c r="P11855">
        <f t="shared" si="1301"/>
        <v>0</v>
      </c>
      <c r="Q11855">
        <f t="shared" si="1302"/>
        <v>0</v>
      </c>
    </row>
    <row r="11856" spans="1:17" ht="19.5" x14ac:dyDescent="0.4">
      <c r="A11856" s="33">
        <f t="shared" si="1297"/>
        <v>46724</v>
      </c>
      <c r="B11856" s="27" t="str">
        <f t="shared" si="1298"/>
        <v>(金)</v>
      </c>
      <c r="C11856" s="34">
        <v>0.91666666666666696</v>
      </c>
      <c r="D11856" s="16" t="s">
        <v>18</v>
      </c>
      <c r="E11856" s="35">
        <v>0.9375</v>
      </c>
      <c r="F11856" s="50">
        <f>IF(COUNTIF('リスト（不使用）'!$A$5:$A$6,単年カーブ!$A$1),"希望数量入力ください",'単年（2027年度）'!$E$12*単年カーブ!$R$3+'単年（2027年度）'!$E$12*(1-単年カーブ!$R$3)*単年カーブ!Q11856)</f>
        <v>0</v>
      </c>
      <c r="G11856" s="47">
        <f t="shared" si="1299"/>
        <v>0</v>
      </c>
      <c r="M11856">
        <f t="shared" si="1300"/>
        <v>12</v>
      </c>
      <c r="N11856">
        <f>IF(OR(WEEKDAY(A11856)=1,WEEKDAY(A11856)=7,COUNTIF('2027祝日等（不使用）'!$A$1:$A$20,単年カーブ!A11856)=1),0,1)</f>
        <v>1</v>
      </c>
      <c r="O11856">
        <f t="shared" si="1296"/>
        <v>45</v>
      </c>
      <c r="P11856">
        <f t="shared" si="1301"/>
        <v>0</v>
      </c>
      <c r="Q11856">
        <f t="shared" si="1302"/>
        <v>0</v>
      </c>
    </row>
    <row r="11857" spans="1:17" ht="19.5" x14ac:dyDescent="0.4">
      <c r="A11857" s="33">
        <f t="shared" si="1297"/>
        <v>46724</v>
      </c>
      <c r="B11857" s="27" t="str">
        <f t="shared" si="1298"/>
        <v>(金)</v>
      </c>
      <c r="C11857" s="34">
        <v>0.9375</v>
      </c>
      <c r="D11857" s="16" t="s">
        <v>18</v>
      </c>
      <c r="E11857" s="35">
        <v>0.95833333333333304</v>
      </c>
      <c r="F11857" s="50">
        <f>IF(COUNTIF('リスト（不使用）'!$A$5:$A$6,単年カーブ!$A$1),"希望数量入力ください",'単年（2027年度）'!$E$12*単年カーブ!$R$3+'単年（2027年度）'!$E$12*(1-単年カーブ!$R$3)*単年カーブ!Q11857)</f>
        <v>0</v>
      </c>
      <c r="G11857" s="47">
        <f t="shared" si="1299"/>
        <v>0</v>
      </c>
      <c r="M11857">
        <f t="shared" si="1300"/>
        <v>12</v>
      </c>
      <c r="N11857">
        <f>IF(OR(WEEKDAY(A11857)=1,WEEKDAY(A11857)=7,COUNTIF('2027祝日等（不使用）'!$A$1:$A$20,単年カーブ!A11857)=1),0,1)</f>
        <v>1</v>
      </c>
      <c r="O11857">
        <f t="shared" si="1296"/>
        <v>46</v>
      </c>
      <c r="P11857">
        <f t="shared" si="1301"/>
        <v>0</v>
      </c>
      <c r="Q11857">
        <f t="shared" si="1302"/>
        <v>0</v>
      </c>
    </row>
    <row r="11858" spans="1:17" ht="19.5" x14ac:dyDescent="0.4">
      <c r="A11858" s="33">
        <f t="shared" si="1297"/>
        <v>46724</v>
      </c>
      <c r="B11858" s="27" t="str">
        <f t="shared" si="1298"/>
        <v>(金)</v>
      </c>
      <c r="C11858" s="34">
        <v>0.95833333333333304</v>
      </c>
      <c r="D11858" s="16" t="s">
        <v>18</v>
      </c>
      <c r="E11858" s="35">
        <v>0.97916666666666696</v>
      </c>
      <c r="F11858" s="50">
        <f>IF(COUNTIF('リスト（不使用）'!$A$5:$A$6,単年カーブ!$A$1),"希望数量入力ください",'単年（2027年度）'!$E$12*単年カーブ!$R$3+'単年（2027年度）'!$E$12*(1-単年カーブ!$R$3)*単年カーブ!Q11858)</f>
        <v>0</v>
      </c>
      <c r="G11858" s="47">
        <f t="shared" si="1299"/>
        <v>0</v>
      </c>
      <c r="M11858">
        <f t="shared" si="1300"/>
        <v>12</v>
      </c>
      <c r="N11858">
        <f>IF(OR(WEEKDAY(A11858)=1,WEEKDAY(A11858)=7,COUNTIF('2027祝日等（不使用）'!$A$1:$A$20,単年カーブ!A11858)=1),0,1)</f>
        <v>1</v>
      </c>
      <c r="O11858">
        <f t="shared" si="1296"/>
        <v>47</v>
      </c>
      <c r="P11858">
        <f t="shared" si="1301"/>
        <v>0</v>
      </c>
      <c r="Q11858">
        <f t="shared" si="1302"/>
        <v>0</v>
      </c>
    </row>
    <row r="11859" spans="1:17" ht="19.5" x14ac:dyDescent="0.4">
      <c r="A11859" s="33">
        <f t="shared" si="1297"/>
        <v>46724</v>
      </c>
      <c r="B11859" s="27" t="str">
        <f t="shared" si="1298"/>
        <v>(金)</v>
      </c>
      <c r="C11859" s="34">
        <v>0.97916666666666696</v>
      </c>
      <c r="D11859" s="16" t="s">
        <v>18</v>
      </c>
      <c r="E11859" s="35" t="s">
        <v>17</v>
      </c>
      <c r="F11859" s="50">
        <f>IF(COUNTIF('リスト（不使用）'!$A$5:$A$6,単年カーブ!$A$1),"希望数量入力ください",'単年（2027年度）'!$E$12*単年カーブ!$R$3+'単年（2027年度）'!$E$12*(1-単年カーブ!$R$3)*単年カーブ!Q11859)</f>
        <v>0</v>
      </c>
      <c r="G11859" s="47">
        <f t="shared" si="1299"/>
        <v>0</v>
      </c>
      <c r="M11859">
        <f t="shared" si="1300"/>
        <v>12</v>
      </c>
      <c r="N11859">
        <f>IF(OR(WEEKDAY(A11859)=1,WEEKDAY(A11859)=7,COUNTIF('2027祝日等（不使用）'!$A$1:$A$20,単年カーブ!A11859)=1),0,1)</f>
        <v>1</v>
      </c>
      <c r="O11859">
        <f t="shared" si="1296"/>
        <v>48</v>
      </c>
      <c r="P11859">
        <f t="shared" si="1301"/>
        <v>0</v>
      </c>
      <c r="Q11859">
        <f t="shared" si="1302"/>
        <v>0</v>
      </c>
    </row>
    <row r="11860" spans="1:17" ht="19.5" x14ac:dyDescent="0.4">
      <c r="A11860" s="33">
        <f t="shared" si="1297"/>
        <v>46725</v>
      </c>
      <c r="B11860" s="27" t="str">
        <f t="shared" si="1298"/>
        <v>(土)</v>
      </c>
      <c r="C11860" s="34">
        <v>0</v>
      </c>
      <c r="D11860" s="16" t="s">
        <v>18</v>
      </c>
      <c r="E11860" s="35">
        <v>2.0833333333333332E-2</v>
      </c>
      <c r="F11860" s="50">
        <f>IF(COUNTIF('リスト（不使用）'!$A$5:$A$6,単年カーブ!$A$1),"希望数量入力ください",'単年（2027年度）'!$E$12*単年カーブ!$R$3+'単年（2027年度）'!$E$12*(1-単年カーブ!$R$3)*単年カーブ!Q11860)</f>
        <v>0</v>
      </c>
      <c r="G11860" s="47">
        <f t="shared" si="1299"/>
        <v>0</v>
      </c>
      <c r="M11860">
        <f t="shared" si="1300"/>
        <v>12</v>
      </c>
      <c r="N11860">
        <f>IF(OR(WEEKDAY(A11860)=1,WEEKDAY(A11860)=7,COUNTIF('2027祝日等（不使用）'!$A$1:$A$20,単年カーブ!A11860)=1),0,1)</f>
        <v>0</v>
      </c>
      <c r="O11860">
        <f t="shared" si="1296"/>
        <v>1</v>
      </c>
      <c r="P11860">
        <f t="shared" si="1301"/>
        <v>0</v>
      </c>
      <c r="Q11860">
        <f t="shared" si="1302"/>
        <v>0</v>
      </c>
    </row>
    <row r="11861" spans="1:17" ht="19.5" x14ac:dyDescent="0.4">
      <c r="A11861" s="33">
        <f t="shared" si="1297"/>
        <v>46725</v>
      </c>
      <c r="B11861" s="27" t="str">
        <f t="shared" si="1298"/>
        <v>(土)</v>
      </c>
      <c r="C11861" s="34">
        <v>2.0833333333333332E-2</v>
      </c>
      <c r="D11861" s="16" t="s">
        <v>18</v>
      </c>
      <c r="E11861" s="35">
        <v>4.1666666666666664E-2</v>
      </c>
      <c r="F11861" s="50">
        <f>IF(COUNTIF('リスト（不使用）'!$A$5:$A$6,単年カーブ!$A$1),"希望数量入力ください",'単年（2027年度）'!$E$12*単年カーブ!$R$3+'単年（2027年度）'!$E$12*(1-単年カーブ!$R$3)*単年カーブ!Q11861)</f>
        <v>0</v>
      </c>
      <c r="G11861" s="47">
        <f t="shared" si="1299"/>
        <v>0</v>
      </c>
      <c r="M11861">
        <f t="shared" si="1300"/>
        <v>12</v>
      </c>
      <c r="N11861">
        <f>IF(OR(WEEKDAY(A11861)=1,WEEKDAY(A11861)=7,COUNTIF('2027祝日等（不使用）'!$A$1:$A$20,単年カーブ!A11861)=1),0,1)</f>
        <v>0</v>
      </c>
      <c r="O11861">
        <f t="shared" si="1296"/>
        <v>2</v>
      </c>
      <c r="P11861">
        <f t="shared" si="1301"/>
        <v>0</v>
      </c>
      <c r="Q11861">
        <f t="shared" si="1302"/>
        <v>0</v>
      </c>
    </row>
    <row r="11862" spans="1:17" ht="19.5" x14ac:dyDescent="0.4">
      <c r="A11862" s="33">
        <f t="shared" si="1297"/>
        <v>46725</v>
      </c>
      <c r="B11862" s="27" t="str">
        <f t="shared" si="1298"/>
        <v>(土)</v>
      </c>
      <c r="C11862" s="34">
        <v>4.1666666666666664E-2</v>
      </c>
      <c r="D11862" s="16" t="s">
        <v>18</v>
      </c>
      <c r="E11862" s="35">
        <v>6.25E-2</v>
      </c>
      <c r="F11862" s="50">
        <f>IF(COUNTIF('リスト（不使用）'!$A$5:$A$6,単年カーブ!$A$1),"希望数量入力ください",'単年（2027年度）'!$E$12*単年カーブ!$R$3+'単年（2027年度）'!$E$12*(1-単年カーブ!$R$3)*単年カーブ!Q11862)</f>
        <v>0</v>
      </c>
      <c r="G11862" s="47">
        <f t="shared" si="1299"/>
        <v>0</v>
      </c>
      <c r="M11862">
        <f t="shared" si="1300"/>
        <v>12</v>
      </c>
      <c r="N11862">
        <f>IF(OR(WEEKDAY(A11862)=1,WEEKDAY(A11862)=7,COUNTIF('2027祝日等（不使用）'!$A$1:$A$20,単年カーブ!A11862)=1),0,1)</f>
        <v>0</v>
      </c>
      <c r="O11862">
        <f t="shared" si="1296"/>
        <v>3</v>
      </c>
      <c r="P11862">
        <f t="shared" si="1301"/>
        <v>0</v>
      </c>
      <c r="Q11862">
        <f t="shared" si="1302"/>
        <v>0</v>
      </c>
    </row>
    <row r="11863" spans="1:17" ht="19.5" x14ac:dyDescent="0.4">
      <c r="A11863" s="33">
        <f t="shared" si="1297"/>
        <v>46725</v>
      </c>
      <c r="B11863" s="27" t="str">
        <f t="shared" si="1298"/>
        <v>(土)</v>
      </c>
      <c r="C11863" s="34">
        <v>6.25E-2</v>
      </c>
      <c r="D11863" s="16" t="s">
        <v>18</v>
      </c>
      <c r="E11863" s="35">
        <v>8.3333333333333301E-2</v>
      </c>
      <c r="F11863" s="50">
        <f>IF(COUNTIF('リスト（不使用）'!$A$5:$A$6,単年カーブ!$A$1),"希望数量入力ください",'単年（2027年度）'!$E$12*単年カーブ!$R$3+'単年（2027年度）'!$E$12*(1-単年カーブ!$R$3)*単年カーブ!Q11863)</f>
        <v>0</v>
      </c>
      <c r="G11863" s="47">
        <f t="shared" si="1299"/>
        <v>0</v>
      </c>
      <c r="M11863">
        <f t="shared" si="1300"/>
        <v>12</v>
      </c>
      <c r="N11863">
        <f>IF(OR(WEEKDAY(A11863)=1,WEEKDAY(A11863)=7,COUNTIF('2027祝日等（不使用）'!$A$1:$A$20,単年カーブ!A11863)=1),0,1)</f>
        <v>0</v>
      </c>
      <c r="O11863">
        <f t="shared" si="1296"/>
        <v>4</v>
      </c>
      <c r="P11863">
        <f t="shared" si="1301"/>
        <v>0</v>
      </c>
      <c r="Q11863">
        <f t="shared" si="1302"/>
        <v>0</v>
      </c>
    </row>
    <row r="11864" spans="1:17" ht="19.5" x14ac:dyDescent="0.4">
      <c r="A11864" s="33">
        <f t="shared" si="1297"/>
        <v>46725</v>
      </c>
      <c r="B11864" s="27" t="str">
        <f t="shared" si="1298"/>
        <v>(土)</v>
      </c>
      <c r="C11864" s="34">
        <v>8.3333333333333301E-2</v>
      </c>
      <c r="D11864" s="16" t="s">
        <v>18</v>
      </c>
      <c r="E11864" s="35">
        <v>0.104166666666667</v>
      </c>
      <c r="F11864" s="50">
        <f>IF(COUNTIF('リスト（不使用）'!$A$5:$A$6,単年カーブ!$A$1),"希望数量入力ください",'単年（2027年度）'!$E$12*単年カーブ!$R$3+'単年（2027年度）'!$E$12*(1-単年カーブ!$R$3)*単年カーブ!Q11864)</f>
        <v>0</v>
      </c>
      <c r="G11864" s="47">
        <f t="shared" si="1299"/>
        <v>0</v>
      </c>
      <c r="M11864">
        <f t="shared" si="1300"/>
        <v>12</v>
      </c>
      <c r="N11864">
        <f>IF(OR(WEEKDAY(A11864)=1,WEEKDAY(A11864)=7,COUNTIF('2027祝日等（不使用）'!$A$1:$A$20,単年カーブ!A11864)=1),0,1)</f>
        <v>0</v>
      </c>
      <c r="O11864">
        <f t="shared" si="1296"/>
        <v>5</v>
      </c>
      <c r="P11864">
        <f t="shared" si="1301"/>
        <v>0</v>
      </c>
      <c r="Q11864">
        <f t="shared" si="1302"/>
        <v>0</v>
      </c>
    </row>
    <row r="11865" spans="1:17" ht="19.5" x14ac:dyDescent="0.4">
      <c r="A11865" s="33">
        <f t="shared" si="1297"/>
        <v>46725</v>
      </c>
      <c r="B11865" s="27" t="str">
        <f t="shared" si="1298"/>
        <v>(土)</v>
      </c>
      <c r="C11865" s="34">
        <v>0.104166666666667</v>
      </c>
      <c r="D11865" s="16" t="s">
        <v>18</v>
      </c>
      <c r="E11865" s="35">
        <v>0.125</v>
      </c>
      <c r="F11865" s="50">
        <f>IF(COUNTIF('リスト（不使用）'!$A$5:$A$6,単年カーブ!$A$1),"希望数量入力ください",'単年（2027年度）'!$E$12*単年カーブ!$R$3+'単年（2027年度）'!$E$12*(1-単年カーブ!$R$3)*単年カーブ!Q11865)</f>
        <v>0</v>
      </c>
      <c r="G11865" s="47">
        <f t="shared" si="1299"/>
        <v>0</v>
      </c>
      <c r="M11865">
        <f t="shared" si="1300"/>
        <v>12</v>
      </c>
      <c r="N11865">
        <f>IF(OR(WEEKDAY(A11865)=1,WEEKDAY(A11865)=7,COUNTIF('2027祝日等（不使用）'!$A$1:$A$20,単年カーブ!A11865)=1),0,1)</f>
        <v>0</v>
      </c>
      <c r="O11865">
        <f t="shared" si="1296"/>
        <v>6</v>
      </c>
      <c r="P11865">
        <f t="shared" si="1301"/>
        <v>0</v>
      </c>
      <c r="Q11865">
        <f t="shared" si="1302"/>
        <v>0</v>
      </c>
    </row>
    <row r="11866" spans="1:17" ht="19.5" x14ac:dyDescent="0.4">
      <c r="A11866" s="33">
        <f t="shared" si="1297"/>
        <v>46725</v>
      </c>
      <c r="B11866" s="27" t="str">
        <f t="shared" si="1298"/>
        <v>(土)</v>
      </c>
      <c r="C11866" s="34">
        <v>0.125</v>
      </c>
      <c r="D11866" s="16" t="s">
        <v>18</v>
      </c>
      <c r="E11866" s="35">
        <v>0.14583333333333301</v>
      </c>
      <c r="F11866" s="50">
        <f>IF(COUNTIF('リスト（不使用）'!$A$5:$A$6,単年カーブ!$A$1),"希望数量入力ください",'単年（2027年度）'!$E$12*単年カーブ!$R$3+'単年（2027年度）'!$E$12*(1-単年カーブ!$R$3)*単年カーブ!Q11866)</f>
        <v>0</v>
      </c>
      <c r="G11866" s="47">
        <f t="shared" si="1299"/>
        <v>0</v>
      </c>
      <c r="M11866">
        <f t="shared" si="1300"/>
        <v>12</v>
      </c>
      <c r="N11866">
        <f>IF(OR(WEEKDAY(A11866)=1,WEEKDAY(A11866)=7,COUNTIF('2027祝日等（不使用）'!$A$1:$A$20,単年カーブ!A11866)=1),0,1)</f>
        <v>0</v>
      </c>
      <c r="O11866">
        <f t="shared" si="1296"/>
        <v>7</v>
      </c>
      <c r="P11866">
        <f t="shared" si="1301"/>
        <v>0</v>
      </c>
      <c r="Q11866">
        <f t="shared" si="1302"/>
        <v>0</v>
      </c>
    </row>
    <row r="11867" spans="1:17" ht="19.5" x14ac:dyDescent="0.4">
      <c r="A11867" s="33">
        <f t="shared" si="1297"/>
        <v>46725</v>
      </c>
      <c r="B11867" s="27" t="str">
        <f t="shared" si="1298"/>
        <v>(土)</v>
      </c>
      <c r="C11867" s="34">
        <v>0.14583333333333301</v>
      </c>
      <c r="D11867" s="16" t="s">
        <v>18</v>
      </c>
      <c r="E11867" s="35">
        <v>0.16666666666666699</v>
      </c>
      <c r="F11867" s="50">
        <f>IF(COUNTIF('リスト（不使用）'!$A$5:$A$6,単年カーブ!$A$1),"希望数量入力ください",'単年（2027年度）'!$E$12*単年カーブ!$R$3+'単年（2027年度）'!$E$12*(1-単年カーブ!$R$3)*単年カーブ!Q11867)</f>
        <v>0</v>
      </c>
      <c r="G11867" s="47">
        <f t="shared" si="1299"/>
        <v>0</v>
      </c>
      <c r="M11867">
        <f t="shared" si="1300"/>
        <v>12</v>
      </c>
      <c r="N11867">
        <f>IF(OR(WEEKDAY(A11867)=1,WEEKDAY(A11867)=7,COUNTIF('2027祝日等（不使用）'!$A$1:$A$20,単年カーブ!A11867)=1),0,1)</f>
        <v>0</v>
      </c>
      <c r="O11867">
        <f t="shared" si="1296"/>
        <v>8</v>
      </c>
      <c r="P11867">
        <f t="shared" si="1301"/>
        <v>0</v>
      </c>
      <c r="Q11867">
        <f t="shared" si="1302"/>
        <v>0</v>
      </c>
    </row>
    <row r="11868" spans="1:17" ht="19.5" x14ac:dyDescent="0.4">
      <c r="A11868" s="33">
        <f t="shared" si="1297"/>
        <v>46725</v>
      </c>
      <c r="B11868" s="27" t="str">
        <f t="shared" si="1298"/>
        <v>(土)</v>
      </c>
      <c r="C11868" s="34">
        <v>0.16666666666666699</v>
      </c>
      <c r="D11868" s="16" t="s">
        <v>18</v>
      </c>
      <c r="E11868" s="35">
        <v>0.1875</v>
      </c>
      <c r="F11868" s="50">
        <f>IF(COUNTIF('リスト（不使用）'!$A$5:$A$6,単年カーブ!$A$1),"希望数量入力ください",'単年（2027年度）'!$E$12*単年カーブ!$R$3+'単年（2027年度）'!$E$12*(1-単年カーブ!$R$3)*単年カーブ!Q11868)</f>
        <v>0</v>
      </c>
      <c r="G11868" s="47">
        <f t="shared" si="1299"/>
        <v>0</v>
      </c>
      <c r="M11868">
        <f t="shared" si="1300"/>
        <v>12</v>
      </c>
      <c r="N11868">
        <f>IF(OR(WEEKDAY(A11868)=1,WEEKDAY(A11868)=7,COUNTIF('2027祝日等（不使用）'!$A$1:$A$20,単年カーブ!A11868)=1),0,1)</f>
        <v>0</v>
      </c>
      <c r="O11868">
        <f t="shared" si="1296"/>
        <v>9</v>
      </c>
      <c r="P11868">
        <f t="shared" si="1301"/>
        <v>0</v>
      </c>
      <c r="Q11868">
        <f t="shared" si="1302"/>
        <v>0</v>
      </c>
    </row>
    <row r="11869" spans="1:17" ht="19.5" x14ac:dyDescent="0.4">
      <c r="A11869" s="33">
        <f t="shared" si="1297"/>
        <v>46725</v>
      </c>
      <c r="B11869" s="27" t="str">
        <f t="shared" si="1298"/>
        <v>(土)</v>
      </c>
      <c r="C11869" s="34">
        <v>0.1875</v>
      </c>
      <c r="D11869" s="16" t="s">
        <v>18</v>
      </c>
      <c r="E11869" s="35">
        <v>0.20833333333333301</v>
      </c>
      <c r="F11869" s="50">
        <f>IF(COUNTIF('リスト（不使用）'!$A$5:$A$6,単年カーブ!$A$1),"希望数量入力ください",'単年（2027年度）'!$E$12*単年カーブ!$R$3+'単年（2027年度）'!$E$12*(1-単年カーブ!$R$3)*単年カーブ!Q11869)</f>
        <v>0</v>
      </c>
      <c r="G11869" s="47">
        <f t="shared" si="1299"/>
        <v>0</v>
      </c>
      <c r="M11869">
        <f t="shared" si="1300"/>
        <v>12</v>
      </c>
      <c r="N11869">
        <f>IF(OR(WEEKDAY(A11869)=1,WEEKDAY(A11869)=7,COUNTIF('2027祝日等（不使用）'!$A$1:$A$20,単年カーブ!A11869)=1),0,1)</f>
        <v>0</v>
      </c>
      <c r="O11869">
        <f t="shared" si="1296"/>
        <v>10</v>
      </c>
      <c r="P11869">
        <f t="shared" si="1301"/>
        <v>0</v>
      </c>
      <c r="Q11869">
        <f t="shared" si="1302"/>
        <v>0</v>
      </c>
    </row>
    <row r="11870" spans="1:17" ht="19.5" x14ac:dyDescent="0.4">
      <c r="A11870" s="33">
        <f t="shared" si="1297"/>
        <v>46725</v>
      </c>
      <c r="B11870" s="27" t="str">
        <f t="shared" si="1298"/>
        <v>(土)</v>
      </c>
      <c r="C11870" s="34">
        <v>0.20833333333333301</v>
      </c>
      <c r="D11870" s="16" t="s">
        <v>18</v>
      </c>
      <c r="E11870" s="35">
        <v>0.22916666666666699</v>
      </c>
      <c r="F11870" s="50">
        <f>IF(COUNTIF('リスト（不使用）'!$A$5:$A$6,単年カーブ!$A$1),"希望数量入力ください",'単年（2027年度）'!$E$12*単年カーブ!$R$3+'単年（2027年度）'!$E$12*(1-単年カーブ!$R$3)*単年カーブ!Q11870)</f>
        <v>0</v>
      </c>
      <c r="G11870" s="47">
        <f t="shared" si="1299"/>
        <v>0</v>
      </c>
      <c r="M11870">
        <f t="shared" si="1300"/>
        <v>12</v>
      </c>
      <c r="N11870">
        <f>IF(OR(WEEKDAY(A11870)=1,WEEKDAY(A11870)=7,COUNTIF('2027祝日等（不使用）'!$A$1:$A$20,単年カーブ!A11870)=1),0,1)</f>
        <v>0</v>
      </c>
      <c r="O11870">
        <f t="shared" si="1296"/>
        <v>11</v>
      </c>
      <c r="P11870">
        <f t="shared" si="1301"/>
        <v>0</v>
      </c>
      <c r="Q11870">
        <f t="shared" si="1302"/>
        <v>0</v>
      </c>
    </row>
    <row r="11871" spans="1:17" ht="19.5" x14ac:dyDescent="0.4">
      <c r="A11871" s="33">
        <f t="shared" si="1297"/>
        <v>46725</v>
      </c>
      <c r="B11871" s="27" t="str">
        <f t="shared" si="1298"/>
        <v>(土)</v>
      </c>
      <c r="C11871" s="34">
        <v>0.22916666666666699</v>
      </c>
      <c r="D11871" s="16" t="s">
        <v>18</v>
      </c>
      <c r="E11871" s="35">
        <v>0.25</v>
      </c>
      <c r="F11871" s="50">
        <f>IF(COUNTIF('リスト（不使用）'!$A$5:$A$6,単年カーブ!$A$1),"希望数量入力ください",'単年（2027年度）'!$E$12*単年カーブ!$R$3+'単年（2027年度）'!$E$12*(1-単年カーブ!$R$3)*単年カーブ!Q11871)</f>
        <v>0</v>
      </c>
      <c r="G11871" s="47">
        <f t="shared" si="1299"/>
        <v>0</v>
      </c>
      <c r="M11871">
        <f t="shared" si="1300"/>
        <v>12</v>
      </c>
      <c r="N11871">
        <f>IF(OR(WEEKDAY(A11871)=1,WEEKDAY(A11871)=7,COUNTIF('2027祝日等（不使用）'!$A$1:$A$20,単年カーブ!A11871)=1),0,1)</f>
        <v>0</v>
      </c>
      <c r="O11871">
        <f t="shared" si="1296"/>
        <v>12</v>
      </c>
      <c r="P11871">
        <f t="shared" si="1301"/>
        <v>0</v>
      </c>
      <c r="Q11871">
        <f t="shared" si="1302"/>
        <v>0</v>
      </c>
    </row>
    <row r="11872" spans="1:17" ht="19.5" x14ac:dyDescent="0.4">
      <c r="A11872" s="33">
        <f t="shared" si="1297"/>
        <v>46725</v>
      </c>
      <c r="B11872" s="27" t="str">
        <f t="shared" si="1298"/>
        <v>(土)</v>
      </c>
      <c r="C11872" s="34">
        <v>0.25</v>
      </c>
      <c r="D11872" s="16" t="s">
        <v>18</v>
      </c>
      <c r="E11872" s="35">
        <v>0.27083333333333298</v>
      </c>
      <c r="F11872" s="50">
        <f>IF(COUNTIF('リスト（不使用）'!$A$5:$A$6,単年カーブ!$A$1),"希望数量入力ください",'単年（2027年度）'!$E$12*単年カーブ!$R$3+'単年（2027年度）'!$E$12*(1-単年カーブ!$R$3)*単年カーブ!Q11872)</f>
        <v>0</v>
      </c>
      <c r="G11872" s="47">
        <f t="shared" si="1299"/>
        <v>0</v>
      </c>
      <c r="M11872">
        <f t="shared" si="1300"/>
        <v>12</v>
      </c>
      <c r="N11872">
        <f>IF(OR(WEEKDAY(A11872)=1,WEEKDAY(A11872)=7,COUNTIF('2027祝日等（不使用）'!$A$1:$A$20,単年カーブ!A11872)=1),0,1)</f>
        <v>0</v>
      </c>
      <c r="O11872">
        <f t="shared" si="1296"/>
        <v>13</v>
      </c>
      <c r="P11872">
        <f t="shared" si="1301"/>
        <v>0</v>
      </c>
      <c r="Q11872">
        <f t="shared" si="1302"/>
        <v>0</v>
      </c>
    </row>
    <row r="11873" spans="1:17" ht="19.5" x14ac:dyDescent="0.4">
      <c r="A11873" s="33">
        <f t="shared" si="1297"/>
        <v>46725</v>
      </c>
      <c r="B11873" s="27" t="str">
        <f t="shared" si="1298"/>
        <v>(土)</v>
      </c>
      <c r="C11873" s="34">
        <v>0.27083333333333298</v>
      </c>
      <c r="D11873" s="16" t="s">
        <v>18</v>
      </c>
      <c r="E11873" s="35">
        <v>0.29166666666666702</v>
      </c>
      <c r="F11873" s="50">
        <f>IF(COUNTIF('リスト（不使用）'!$A$5:$A$6,単年カーブ!$A$1),"希望数量入力ください",'単年（2027年度）'!$E$12*単年カーブ!$R$3+'単年（2027年度）'!$E$12*(1-単年カーブ!$R$3)*単年カーブ!Q11873)</f>
        <v>0</v>
      </c>
      <c r="G11873" s="47">
        <f t="shared" si="1299"/>
        <v>0</v>
      </c>
      <c r="M11873">
        <f t="shared" si="1300"/>
        <v>12</v>
      </c>
      <c r="N11873">
        <f>IF(OR(WEEKDAY(A11873)=1,WEEKDAY(A11873)=7,COUNTIF('2027祝日等（不使用）'!$A$1:$A$20,単年カーブ!A11873)=1),0,1)</f>
        <v>0</v>
      </c>
      <c r="O11873">
        <f t="shared" si="1296"/>
        <v>14</v>
      </c>
      <c r="P11873">
        <f t="shared" si="1301"/>
        <v>0</v>
      </c>
      <c r="Q11873">
        <f t="shared" si="1302"/>
        <v>0</v>
      </c>
    </row>
    <row r="11874" spans="1:17" ht="19.5" x14ac:dyDescent="0.4">
      <c r="A11874" s="33">
        <f t="shared" si="1297"/>
        <v>46725</v>
      </c>
      <c r="B11874" s="27" t="str">
        <f t="shared" si="1298"/>
        <v>(土)</v>
      </c>
      <c r="C11874" s="34">
        <v>0.29166666666666702</v>
      </c>
      <c r="D11874" s="16" t="s">
        <v>18</v>
      </c>
      <c r="E11874" s="35">
        <v>0.3125</v>
      </c>
      <c r="F11874" s="50">
        <f>IF(COUNTIF('リスト（不使用）'!$A$5:$A$6,単年カーブ!$A$1),"希望数量入力ください",'単年（2027年度）'!$E$12*単年カーブ!$R$3+'単年（2027年度）'!$E$12*(1-単年カーブ!$R$3)*単年カーブ!Q11874)</f>
        <v>0</v>
      </c>
      <c r="G11874" s="47">
        <f t="shared" si="1299"/>
        <v>0</v>
      </c>
      <c r="M11874">
        <f t="shared" si="1300"/>
        <v>12</v>
      </c>
      <c r="N11874">
        <f>IF(OR(WEEKDAY(A11874)=1,WEEKDAY(A11874)=7,COUNTIF('2027祝日等（不使用）'!$A$1:$A$20,単年カーブ!A11874)=1),0,1)</f>
        <v>0</v>
      </c>
      <c r="O11874">
        <f t="shared" si="1296"/>
        <v>15</v>
      </c>
      <c r="P11874">
        <f t="shared" si="1301"/>
        <v>0</v>
      </c>
      <c r="Q11874">
        <f t="shared" si="1302"/>
        <v>0</v>
      </c>
    </row>
    <row r="11875" spans="1:17" ht="19.5" x14ac:dyDescent="0.4">
      <c r="A11875" s="33">
        <f t="shared" si="1297"/>
        <v>46725</v>
      </c>
      <c r="B11875" s="27" t="str">
        <f t="shared" si="1298"/>
        <v>(土)</v>
      </c>
      <c r="C11875" s="34">
        <v>0.3125</v>
      </c>
      <c r="D11875" s="16" t="s">
        <v>18</v>
      </c>
      <c r="E11875" s="35">
        <v>0.33333333333333298</v>
      </c>
      <c r="F11875" s="50">
        <f>IF(COUNTIF('リスト（不使用）'!$A$5:$A$6,単年カーブ!$A$1),"希望数量入力ください",'単年（2027年度）'!$E$12*単年カーブ!$R$3+'単年（2027年度）'!$E$12*(1-単年カーブ!$R$3)*単年カーブ!Q11875)</f>
        <v>0</v>
      </c>
      <c r="G11875" s="47">
        <f t="shared" si="1299"/>
        <v>0</v>
      </c>
      <c r="M11875">
        <f t="shared" si="1300"/>
        <v>12</v>
      </c>
      <c r="N11875">
        <f>IF(OR(WEEKDAY(A11875)=1,WEEKDAY(A11875)=7,COUNTIF('2027祝日等（不使用）'!$A$1:$A$20,単年カーブ!A11875)=1),0,1)</f>
        <v>0</v>
      </c>
      <c r="O11875">
        <f t="shared" si="1296"/>
        <v>16</v>
      </c>
      <c r="P11875">
        <f t="shared" si="1301"/>
        <v>0</v>
      </c>
      <c r="Q11875">
        <f t="shared" si="1302"/>
        <v>0</v>
      </c>
    </row>
    <row r="11876" spans="1:17" ht="19.5" x14ac:dyDescent="0.4">
      <c r="A11876" s="33">
        <f t="shared" si="1297"/>
        <v>46725</v>
      </c>
      <c r="B11876" s="27" t="str">
        <f t="shared" si="1298"/>
        <v>(土)</v>
      </c>
      <c r="C11876" s="34">
        <v>0.33333333333333298</v>
      </c>
      <c r="D11876" s="16" t="s">
        <v>18</v>
      </c>
      <c r="E11876" s="35">
        <v>0.35416666666666702</v>
      </c>
      <c r="F11876" s="50">
        <f>IF(COUNTIF('リスト（不使用）'!$A$5:$A$6,単年カーブ!$A$1),"希望数量入力ください",'単年（2027年度）'!$E$12*単年カーブ!$R$3+'単年（2027年度）'!$E$12*(1-単年カーブ!$R$3)*単年カーブ!Q11876)</f>
        <v>0</v>
      </c>
      <c r="G11876" s="47">
        <f t="shared" si="1299"/>
        <v>0</v>
      </c>
      <c r="M11876">
        <f t="shared" si="1300"/>
        <v>12</v>
      </c>
      <c r="N11876">
        <f>IF(OR(WEEKDAY(A11876)=1,WEEKDAY(A11876)=7,COUNTIF('2027祝日等（不使用）'!$A$1:$A$20,単年カーブ!A11876)=1),0,1)</f>
        <v>0</v>
      </c>
      <c r="O11876">
        <f t="shared" si="1296"/>
        <v>17</v>
      </c>
      <c r="P11876">
        <f t="shared" si="1301"/>
        <v>1</v>
      </c>
      <c r="Q11876">
        <f t="shared" si="1302"/>
        <v>0</v>
      </c>
    </row>
    <row r="11877" spans="1:17" ht="19.5" x14ac:dyDescent="0.4">
      <c r="A11877" s="33">
        <f t="shared" si="1297"/>
        <v>46725</v>
      </c>
      <c r="B11877" s="27" t="str">
        <f t="shared" si="1298"/>
        <v>(土)</v>
      </c>
      <c r="C11877" s="34">
        <v>0.35416666666666702</v>
      </c>
      <c r="D11877" s="16" t="s">
        <v>18</v>
      </c>
      <c r="E11877" s="35">
        <v>0.375</v>
      </c>
      <c r="F11877" s="50">
        <f>IF(COUNTIF('リスト（不使用）'!$A$5:$A$6,単年カーブ!$A$1),"希望数量入力ください",'単年（2027年度）'!$E$12*単年カーブ!$R$3+'単年（2027年度）'!$E$12*(1-単年カーブ!$R$3)*単年カーブ!Q11877)</f>
        <v>0</v>
      </c>
      <c r="G11877" s="47">
        <f t="shared" si="1299"/>
        <v>0</v>
      </c>
      <c r="M11877">
        <f t="shared" si="1300"/>
        <v>12</v>
      </c>
      <c r="N11877">
        <f>IF(OR(WEEKDAY(A11877)=1,WEEKDAY(A11877)=7,COUNTIF('2027祝日等（不使用）'!$A$1:$A$20,単年カーブ!A11877)=1),0,1)</f>
        <v>0</v>
      </c>
      <c r="O11877">
        <f t="shared" si="1296"/>
        <v>18</v>
      </c>
      <c r="P11877">
        <f t="shared" si="1301"/>
        <v>1</v>
      </c>
      <c r="Q11877">
        <f t="shared" si="1302"/>
        <v>0</v>
      </c>
    </row>
    <row r="11878" spans="1:17" ht="19.5" x14ac:dyDescent="0.4">
      <c r="A11878" s="33">
        <f t="shared" si="1297"/>
        <v>46725</v>
      </c>
      <c r="B11878" s="27" t="str">
        <f t="shared" si="1298"/>
        <v>(土)</v>
      </c>
      <c r="C11878" s="34">
        <v>0.375</v>
      </c>
      <c r="D11878" s="16" t="s">
        <v>18</v>
      </c>
      <c r="E11878" s="35">
        <v>0.39583333333333298</v>
      </c>
      <c r="F11878" s="50">
        <f>IF(COUNTIF('リスト（不使用）'!$A$5:$A$6,単年カーブ!$A$1),"希望数量入力ください",'単年（2027年度）'!$E$12*単年カーブ!$R$3+'単年（2027年度）'!$E$12*(1-単年カーブ!$R$3)*単年カーブ!Q11878)</f>
        <v>0</v>
      </c>
      <c r="G11878" s="47">
        <f t="shared" si="1299"/>
        <v>0</v>
      </c>
      <c r="M11878">
        <f t="shared" si="1300"/>
        <v>12</v>
      </c>
      <c r="N11878">
        <f>IF(OR(WEEKDAY(A11878)=1,WEEKDAY(A11878)=7,COUNTIF('2027祝日等（不使用）'!$A$1:$A$20,単年カーブ!A11878)=1),0,1)</f>
        <v>0</v>
      </c>
      <c r="O11878">
        <f t="shared" si="1296"/>
        <v>19</v>
      </c>
      <c r="P11878">
        <f t="shared" si="1301"/>
        <v>1</v>
      </c>
      <c r="Q11878">
        <f t="shared" si="1302"/>
        <v>0</v>
      </c>
    </row>
    <row r="11879" spans="1:17" ht="19.5" x14ac:dyDescent="0.4">
      <c r="A11879" s="33">
        <f t="shared" si="1297"/>
        <v>46725</v>
      </c>
      <c r="B11879" s="27" t="str">
        <f t="shared" si="1298"/>
        <v>(土)</v>
      </c>
      <c r="C11879" s="34">
        <v>0.39583333333333298</v>
      </c>
      <c r="D11879" s="16" t="s">
        <v>18</v>
      </c>
      <c r="E11879" s="35">
        <v>0.41666666666666702</v>
      </c>
      <c r="F11879" s="50">
        <f>IF(COUNTIF('リスト（不使用）'!$A$5:$A$6,単年カーブ!$A$1),"希望数量入力ください",'単年（2027年度）'!$E$12*単年カーブ!$R$3+'単年（2027年度）'!$E$12*(1-単年カーブ!$R$3)*単年カーブ!Q11879)</f>
        <v>0</v>
      </c>
      <c r="G11879" s="47">
        <f t="shared" si="1299"/>
        <v>0</v>
      </c>
      <c r="M11879">
        <f t="shared" si="1300"/>
        <v>12</v>
      </c>
      <c r="N11879">
        <f>IF(OR(WEEKDAY(A11879)=1,WEEKDAY(A11879)=7,COUNTIF('2027祝日等（不使用）'!$A$1:$A$20,単年カーブ!A11879)=1),0,1)</f>
        <v>0</v>
      </c>
      <c r="O11879">
        <f t="shared" si="1296"/>
        <v>20</v>
      </c>
      <c r="P11879">
        <f t="shared" si="1301"/>
        <v>1</v>
      </c>
      <c r="Q11879">
        <f t="shared" si="1302"/>
        <v>0</v>
      </c>
    </row>
    <row r="11880" spans="1:17" ht="19.5" x14ac:dyDescent="0.4">
      <c r="A11880" s="33">
        <f t="shared" si="1297"/>
        <v>46725</v>
      </c>
      <c r="B11880" s="27" t="str">
        <f t="shared" si="1298"/>
        <v>(土)</v>
      </c>
      <c r="C11880" s="34">
        <v>0.41666666666666702</v>
      </c>
      <c r="D11880" s="16" t="s">
        <v>18</v>
      </c>
      <c r="E11880" s="35">
        <v>0.4375</v>
      </c>
      <c r="F11880" s="50">
        <f>IF(COUNTIF('リスト（不使用）'!$A$5:$A$6,単年カーブ!$A$1),"希望数量入力ください",'単年（2027年度）'!$E$12*単年カーブ!$R$3+'単年（2027年度）'!$E$12*(1-単年カーブ!$R$3)*単年カーブ!Q11880)</f>
        <v>0</v>
      </c>
      <c r="G11880" s="47">
        <f t="shared" si="1299"/>
        <v>0</v>
      </c>
      <c r="M11880">
        <f t="shared" si="1300"/>
        <v>12</v>
      </c>
      <c r="N11880">
        <f>IF(OR(WEEKDAY(A11880)=1,WEEKDAY(A11880)=7,COUNTIF('2027祝日等（不使用）'!$A$1:$A$20,単年カーブ!A11880)=1),0,1)</f>
        <v>0</v>
      </c>
      <c r="O11880">
        <f t="shared" si="1296"/>
        <v>21</v>
      </c>
      <c r="P11880">
        <f t="shared" si="1301"/>
        <v>1</v>
      </c>
      <c r="Q11880">
        <f t="shared" si="1302"/>
        <v>0</v>
      </c>
    </row>
    <row r="11881" spans="1:17" ht="19.5" x14ac:dyDescent="0.4">
      <c r="A11881" s="33">
        <f t="shared" si="1297"/>
        <v>46725</v>
      </c>
      <c r="B11881" s="27" t="str">
        <f t="shared" si="1298"/>
        <v>(土)</v>
      </c>
      <c r="C11881" s="34">
        <v>0.4375</v>
      </c>
      <c r="D11881" s="16" t="s">
        <v>18</v>
      </c>
      <c r="E11881" s="35">
        <v>0.45833333333333298</v>
      </c>
      <c r="F11881" s="50">
        <f>IF(COUNTIF('リスト（不使用）'!$A$5:$A$6,単年カーブ!$A$1),"希望数量入力ください",'単年（2027年度）'!$E$12*単年カーブ!$R$3+'単年（2027年度）'!$E$12*(1-単年カーブ!$R$3)*単年カーブ!Q11881)</f>
        <v>0</v>
      </c>
      <c r="G11881" s="47">
        <f t="shared" si="1299"/>
        <v>0</v>
      </c>
      <c r="M11881">
        <f t="shared" si="1300"/>
        <v>12</v>
      </c>
      <c r="N11881">
        <f>IF(OR(WEEKDAY(A11881)=1,WEEKDAY(A11881)=7,COUNTIF('2027祝日等（不使用）'!$A$1:$A$20,単年カーブ!A11881)=1),0,1)</f>
        <v>0</v>
      </c>
      <c r="O11881">
        <f t="shared" si="1296"/>
        <v>22</v>
      </c>
      <c r="P11881">
        <f t="shared" si="1301"/>
        <v>1</v>
      </c>
      <c r="Q11881">
        <f t="shared" si="1302"/>
        <v>0</v>
      </c>
    </row>
    <row r="11882" spans="1:17" ht="19.5" x14ac:dyDescent="0.4">
      <c r="A11882" s="33">
        <f t="shared" si="1297"/>
        <v>46725</v>
      </c>
      <c r="B11882" s="27" t="str">
        <f t="shared" si="1298"/>
        <v>(土)</v>
      </c>
      <c r="C11882" s="34">
        <v>0.45833333333333298</v>
      </c>
      <c r="D11882" s="16" t="s">
        <v>18</v>
      </c>
      <c r="E11882" s="35">
        <v>0.47916666666666702</v>
      </c>
      <c r="F11882" s="50">
        <f>IF(COUNTIF('リスト（不使用）'!$A$5:$A$6,単年カーブ!$A$1),"希望数量入力ください",'単年（2027年度）'!$E$12*単年カーブ!$R$3+'単年（2027年度）'!$E$12*(1-単年カーブ!$R$3)*単年カーブ!Q11882)</f>
        <v>0</v>
      </c>
      <c r="G11882" s="47">
        <f t="shared" si="1299"/>
        <v>0</v>
      </c>
      <c r="M11882">
        <f t="shared" si="1300"/>
        <v>12</v>
      </c>
      <c r="N11882">
        <f>IF(OR(WEEKDAY(A11882)=1,WEEKDAY(A11882)=7,COUNTIF('2027祝日等（不使用）'!$A$1:$A$20,単年カーブ!A11882)=1),0,1)</f>
        <v>0</v>
      </c>
      <c r="O11882">
        <f t="shared" si="1296"/>
        <v>23</v>
      </c>
      <c r="P11882">
        <f t="shared" si="1301"/>
        <v>1</v>
      </c>
      <c r="Q11882">
        <f t="shared" si="1302"/>
        <v>0</v>
      </c>
    </row>
    <row r="11883" spans="1:17" ht="19.5" x14ac:dyDescent="0.4">
      <c r="A11883" s="33">
        <f t="shared" si="1297"/>
        <v>46725</v>
      </c>
      <c r="B11883" s="27" t="str">
        <f t="shared" si="1298"/>
        <v>(土)</v>
      </c>
      <c r="C11883" s="34">
        <v>0.47916666666666702</v>
      </c>
      <c r="D11883" s="16" t="s">
        <v>18</v>
      </c>
      <c r="E11883" s="35">
        <v>0.5</v>
      </c>
      <c r="F11883" s="50">
        <f>IF(COUNTIF('リスト（不使用）'!$A$5:$A$6,単年カーブ!$A$1),"希望数量入力ください",'単年（2027年度）'!$E$12*単年カーブ!$R$3+'単年（2027年度）'!$E$12*(1-単年カーブ!$R$3)*単年カーブ!Q11883)</f>
        <v>0</v>
      </c>
      <c r="G11883" s="47">
        <f t="shared" si="1299"/>
        <v>0</v>
      </c>
      <c r="M11883">
        <f t="shared" si="1300"/>
        <v>12</v>
      </c>
      <c r="N11883">
        <f>IF(OR(WEEKDAY(A11883)=1,WEEKDAY(A11883)=7,COUNTIF('2027祝日等（不使用）'!$A$1:$A$20,単年カーブ!A11883)=1),0,1)</f>
        <v>0</v>
      </c>
      <c r="O11883">
        <f t="shared" si="1296"/>
        <v>24</v>
      </c>
      <c r="P11883">
        <f t="shared" si="1301"/>
        <v>1</v>
      </c>
      <c r="Q11883">
        <f t="shared" si="1302"/>
        <v>0</v>
      </c>
    </row>
    <row r="11884" spans="1:17" ht="19.5" x14ac:dyDescent="0.4">
      <c r="A11884" s="33">
        <f t="shared" si="1297"/>
        <v>46725</v>
      </c>
      <c r="B11884" s="27" t="str">
        <f t="shared" si="1298"/>
        <v>(土)</v>
      </c>
      <c r="C11884" s="34">
        <v>0.5</v>
      </c>
      <c r="D11884" s="16" t="s">
        <v>18</v>
      </c>
      <c r="E11884" s="35">
        <v>0.52083333333333304</v>
      </c>
      <c r="F11884" s="50">
        <f>IF(COUNTIF('リスト（不使用）'!$A$5:$A$6,単年カーブ!$A$1),"希望数量入力ください",'単年（2027年度）'!$E$12*単年カーブ!$R$3+'単年（2027年度）'!$E$12*(1-単年カーブ!$R$3)*単年カーブ!Q11884)</f>
        <v>0</v>
      </c>
      <c r="G11884" s="47">
        <f t="shared" si="1299"/>
        <v>0</v>
      </c>
      <c r="M11884">
        <f t="shared" si="1300"/>
        <v>12</v>
      </c>
      <c r="N11884">
        <f>IF(OR(WEEKDAY(A11884)=1,WEEKDAY(A11884)=7,COUNTIF('2027祝日等（不使用）'!$A$1:$A$20,単年カーブ!A11884)=1),0,1)</f>
        <v>0</v>
      </c>
      <c r="O11884">
        <f t="shared" si="1296"/>
        <v>25</v>
      </c>
      <c r="P11884">
        <f t="shared" si="1301"/>
        <v>1</v>
      </c>
      <c r="Q11884">
        <f t="shared" si="1302"/>
        <v>0</v>
      </c>
    </row>
    <row r="11885" spans="1:17" ht="19.5" x14ac:dyDescent="0.4">
      <c r="A11885" s="33">
        <f t="shared" si="1297"/>
        <v>46725</v>
      </c>
      <c r="B11885" s="27" t="str">
        <f t="shared" si="1298"/>
        <v>(土)</v>
      </c>
      <c r="C11885" s="34">
        <v>0.52083333333333304</v>
      </c>
      <c r="D11885" s="16" t="s">
        <v>18</v>
      </c>
      <c r="E11885" s="35">
        <v>0.54166666666666696</v>
      </c>
      <c r="F11885" s="50">
        <f>IF(COUNTIF('リスト（不使用）'!$A$5:$A$6,単年カーブ!$A$1),"希望数量入力ください",'単年（2027年度）'!$E$12*単年カーブ!$R$3+'単年（2027年度）'!$E$12*(1-単年カーブ!$R$3)*単年カーブ!Q11885)</f>
        <v>0</v>
      </c>
      <c r="G11885" s="47">
        <f t="shared" si="1299"/>
        <v>0</v>
      </c>
      <c r="M11885">
        <f t="shared" si="1300"/>
        <v>12</v>
      </c>
      <c r="N11885">
        <f>IF(OR(WEEKDAY(A11885)=1,WEEKDAY(A11885)=7,COUNTIF('2027祝日等（不使用）'!$A$1:$A$20,単年カーブ!A11885)=1),0,1)</f>
        <v>0</v>
      </c>
      <c r="O11885">
        <f t="shared" si="1296"/>
        <v>26</v>
      </c>
      <c r="P11885">
        <f t="shared" si="1301"/>
        <v>1</v>
      </c>
      <c r="Q11885">
        <f t="shared" si="1302"/>
        <v>0</v>
      </c>
    </row>
    <row r="11886" spans="1:17" ht="19.5" x14ac:dyDescent="0.4">
      <c r="A11886" s="33">
        <f t="shared" si="1297"/>
        <v>46725</v>
      </c>
      <c r="B11886" s="27" t="str">
        <f t="shared" si="1298"/>
        <v>(土)</v>
      </c>
      <c r="C11886" s="34">
        <v>0.54166666666666696</v>
      </c>
      <c r="D11886" s="16" t="s">
        <v>18</v>
      </c>
      <c r="E11886" s="35">
        <v>0.5625</v>
      </c>
      <c r="F11886" s="50">
        <f>IF(COUNTIF('リスト（不使用）'!$A$5:$A$6,単年カーブ!$A$1),"希望数量入力ください",'単年（2027年度）'!$E$12*単年カーブ!$R$3+'単年（2027年度）'!$E$12*(1-単年カーブ!$R$3)*単年カーブ!Q11886)</f>
        <v>0</v>
      </c>
      <c r="G11886" s="47">
        <f t="shared" si="1299"/>
        <v>0</v>
      </c>
      <c r="M11886">
        <f t="shared" si="1300"/>
        <v>12</v>
      </c>
      <c r="N11886">
        <f>IF(OR(WEEKDAY(A11886)=1,WEEKDAY(A11886)=7,COUNTIF('2027祝日等（不使用）'!$A$1:$A$20,単年カーブ!A11886)=1),0,1)</f>
        <v>0</v>
      </c>
      <c r="O11886">
        <f t="shared" si="1296"/>
        <v>27</v>
      </c>
      <c r="P11886">
        <f t="shared" si="1301"/>
        <v>1</v>
      </c>
      <c r="Q11886">
        <f t="shared" si="1302"/>
        <v>0</v>
      </c>
    </row>
    <row r="11887" spans="1:17" ht="19.5" x14ac:dyDescent="0.4">
      <c r="A11887" s="33">
        <f t="shared" si="1297"/>
        <v>46725</v>
      </c>
      <c r="B11887" s="27" t="str">
        <f t="shared" si="1298"/>
        <v>(土)</v>
      </c>
      <c r="C11887" s="34">
        <v>0.5625</v>
      </c>
      <c r="D11887" s="16" t="s">
        <v>18</v>
      </c>
      <c r="E11887" s="35">
        <v>0.58333333333333304</v>
      </c>
      <c r="F11887" s="50">
        <f>IF(COUNTIF('リスト（不使用）'!$A$5:$A$6,単年カーブ!$A$1),"希望数量入力ください",'単年（2027年度）'!$E$12*単年カーブ!$R$3+'単年（2027年度）'!$E$12*(1-単年カーブ!$R$3)*単年カーブ!Q11887)</f>
        <v>0</v>
      </c>
      <c r="G11887" s="47">
        <f t="shared" si="1299"/>
        <v>0</v>
      </c>
      <c r="M11887">
        <f t="shared" si="1300"/>
        <v>12</v>
      </c>
      <c r="N11887">
        <f>IF(OR(WEEKDAY(A11887)=1,WEEKDAY(A11887)=7,COUNTIF('2027祝日等（不使用）'!$A$1:$A$20,単年カーブ!A11887)=1),0,1)</f>
        <v>0</v>
      </c>
      <c r="O11887">
        <f t="shared" si="1296"/>
        <v>28</v>
      </c>
      <c r="P11887">
        <f t="shared" si="1301"/>
        <v>1</v>
      </c>
      <c r="Q11887">
        <f t="shared" si="1302"/>
        <v>0</v>
      </c>
    </row>
    <row r="11888" spans="1:17" ht="19.5" x14ac:dyDescent="0.4">
      <c r="A11888" s="33">
        <f t="shared" si="1297"/>
        <v>46725</v>
      </c>
      <c r="B11888" s="27" t="str">
        <f t="shared" si="1298"/>
        <v>(土)</v>
      </c>
      <c r="C11888" s="34">
        <v>0.58333333333333304</v>
      </c>
      <c r="D11888" s="16" t="s">
        <v>18</v>
      </c>
      <c r="E11888" s="35">
        <v>0.60416666666666696</v>
      </c>
      <c r="F11888" s="50">
        <f>IF(COUNTIF('リスト（不使用）'!$A$5:$A$6,単年カーブ!$A$1),"希望数量入力ください",'単年（2027年度）'!$E$12*単年カーブ!$R$3+'単年（2027年度）'!$E$12*(1-単年カーブ!$R$3)*単年カーブ!Q11888)</f>
        <v>0</v>
      </c>
      <c r="G11888" s="47">
        <f t="shared" si="1299"/>
        <v>0</v>
      </c>
      <c r="M11888">
        <f t="shared" si="1300"/>
        <v>12</v>
      </c>
      <c r="N11888">
        <f>IF(OR(WEEKDAY(A11888)=1,WEEKDAY(A11888)=7,COUNTIF('2027祝日等（不使用）'!$A$1:$A$20,単年カーブ!A11888)=1),0,1)</f>
        <v>0</v>
      </c>
      <c r="O11888">
        <f t="shared" si="1296"/>
        <v>29</v>
      </c>
      <c r="P11888">
        <f t="shared" si="1301"/>
        <v>1</v>
      </c>
      <c r="Q11888">
        <f t="shared" si="1302"/>
        <v>0</v>
      </c>
    </row>
    <row r="11889" spans="1:17" ht="19.5" x14ac:dyDescent="0.4">
      <c r="A11889" s="33">
        <f t="shared" si="1297"/>
        <v>46725</v>
      </c>
      <c r="B11889" s="27" t="str">
        <f t="shared" si="1298"/>
        <v>(土)</v>
      </c>
      <c r="C11889" s="34">
        <v>0.60416666666666696</v>
      </c>
      <c r="D11889" s="16" t="s">
        <v>18</v>
      </c>
      <c r="E11889" s="35">
        <v>0.625</v>
      </c>
      <c r="F11889" s="50">
        <f>IF(COUNTIF('リスト（不使用）'!$A$5:$A$6,単年カーブ!$A$1),"希望数量入力ください",'単年（2027年度）'!$E$12*単年カーブ!$R$3+'単年（2027年度）'!$E$12*(1-単年カーブ!$R$3)*単年カーブ!Q11889)</f>
        <v>0</v>
      </c>
      <c r="G11889" s="47">
        <f t="shared" si="1299"/>
        <v>0</v>
      </c>
      <c r="M11889">
        <f t="shared" si="1300"/>
        <v>12</v>
      </c>
      <c r="N11889">
        <f>IF(OR(WEEKDAY(A11889)=1,WEEKDAY(A11889)=7,COUNTIF('2027祝日等（不使用）'!$A$1:$A$20,単年カーブ!A11889)=1),0,1)</f>
        <v>0</v>
      </c>
      <c r="O11889">
        <f t="shared" si="1296"/>
        <v>30</v>
      </c>
      <c r="P11889">
        <f t="shared" si="1301"/>
        <v>1</v>
      </c>
      <c r="Q11889">
        <f t="shared" si="1302"/>
        <v>0</v>
      </c>
    </row>
    <row r="11890" spans="1:17" ht="19.5" x14ac:dyDescent="0.4">
      <c r="A11890" s="33">
        <f t="shared" si="1297"/>
        <v>46725</v>
      </c>
      <c r="B11890" s="27" t="str">
        <f t="shared" si="1298"/>
        <v>(土)</v>
      </c>
      <c r="C11890" s="34">
        <v>0.625</v>
      </c>
      <c r="D11890" s="16" t="s">
        <v>18</v>
      </c>
      <c r="E11890" s="35">
        <v>0.64583333333333304</v>
      </c>
      <c r="F11890" s="50">
        <f>IF(COUNTIF('リスト（不使用）'!$A$5:$A$6,単年カーブ!$A$1),"希望数量入力ください",'単年（2027年度）'!$E$12*単年カーブ!$R$3+'単年（2027年度）'!$E$12*(1-単年カーブ!$R$3)*単年カーブ!Q11890)</f>
        <v>0</v>
      </c>
      <c r="G11890" s="47">
        <f t="shared" si="1299"/>
        <v>0</v>
      </c>
      <c r="M11890">
        <f t="shared" si="1300"/>
        <v>12</v>
      </c>
      <c r="N11890">
        <f>IF(OR(WEEKDAY(A11890)=1,WEEKDAY(A11890)=7,COUNTIF('2027祝日等（不使用）'!$A$1:$A$20,単年カーブ!A11890)=1),0,1)</f>
        <v>0</v>
      </c>
      <c r="O11890">
        <f t="shared" si="1296"/>
        <v>31</v>
      </c>
      <c r="P11890">
        <f t="shared" si="1301"/>
        <v>1</v>
      </c>
      <c r="Q11890">
        <f t="shared" si="1302"/>
        <v>0</v>
      </c>
    </row>
    <row r="11891" spans="1:17" ht="19.5" x14ac:dyDescent="0.4">
      <c r="A11891" s="33">
        <f t="shared" si="1297"/>
        <v>46725</v>
      </c>
      <c r="B11891" s="27" t="str">
        <f t="shared" si="1298"/>
        <v>(土)</v>
      </c>
      <c r="C11891" s="34">
        <v>0.64583333333333304</v>
      </c>
      <c r="D11891" s="16" t="s">
        <v>18</v>
      </c>
      <c r="E11891" s="35">
        <v>0.66666666666666696</v>
      </c>
      <c r="F11891" s="50">
        <f>IF(COUNTIF('リスト（不使用）'!$A$5:$A$6,単年カーブ!$A$1),"希望数量入力ください",'単年（2027年度）'!$E$12*単年カーブ!$R$3+'単年（2027年度）'!$E$12*(1-単年カーブ!$R$3)*単年カーブ!Q11891)</f>
        <v>0</v>
      </c>
      <c r="G11891" s="47">
        <f t="shared" si="1299"/>
        <v>0</v>
      </c>
      <c r="M11891">
        <f t="shared" si="1300"/>
        <v>12</v>
      </c>
      <c r="N11891">
        <f>IF(OR(WEEKDAY(A11891)=1,WEEKDAY(A11891)=7,COUNTIF('2027祝日等（不使用）'!$A$1:$A$20,単年カーブ!A11891)=1),0,1)</f>
        <v>0</v>
      </c>
      <c r="O11891">
        <f t="shared" si="1296"/>
        <v>32</v>
      </c>
      <c r="P11891">
        <f t="shared" si="1301"/>
        <v>1</v>
      </c>
      <c r="Q11891">
        <f t="shared" si="1302"/>
        <v>0</v>
      </c>
    </row>
    <row r="11892" spans="1:17" ht="19.5" x14ac:dyDescent="0.4">
      <c r="A11892" s="33">
        <f t="shared" si="1297"/>
        <v>46725</v>
      </c>
      <c r="B11892" s="27" t="str">
        <f t="shared" si="1298"/>
        <v>(土)</v>
      </c>
      <c r="C11892" s="34">
        <v>0.66666666666666696</v>
      </c>
      <c r="D11892" s="16" t="s">
        <v>18</v>
      </c>
      <c r="E11892" s="35">
        <v>0.6875</v>
      </c>
      <c r="F11892" s="50">
        <f>IF(COUNTIF('リスト（不使用）'!$A$5:$A$6,単年カーブ!$A$1),"希望数量入力ください",'単年（2027年度）'!$E$12*単年カーブ!$R$3+'単年（2027年度）'!$E$12*(1-単年カーブ!$R$3)*単年カーブ!Q11892)</f>
        <v>0</v>
      </c>
      <c r="G11892" s="47">
        <f t="shared" si="1299"/>
        <v>0</v>
      </c>
      <c r="M11892">
        <f t="shared" si="1300"/>
        <v>12</v>
      </c>
      <c r="N11892">
        <f>IF(OR(WEEKDAY(A11892)=1,WEEKDAY(A11892)=7,COUNTIF('2027祝日等（不使用）'!$A$1:$A$20,単年カーブ!A11892)=1),0,1)</f>
        <v>0</v>
      </c>
      <c r="O11892">
        <f t="shared" ref="O11892:O11955" si="1303">O11844</f>
        <v>33</v>
      </c>
      <c r="P11892">
        <f t="shared" si="1301"/>
        <v>1</v>
      </c>
      <c r="Q11892">
        <f t="shared" si="1302"/>
        <v>0</v>
      </c>
    </row>
    <row r="11893" spans="1:17" ht="19.5" x14ac:dyDescent="0.4">
      <c r="A11893" s="33">
        <f t="shared" si="1297"/>
        <v>46725</v>
      </c>
      <c r="B11893" s="27" t="str">
        <f t="shared" si="1298"/>
        <v>(土)</v>
      </c>
      <c r="C11893" s="34">
        <v>0.6875</v>
      </c>
      <c r="D11893" s="16" t="s">
        <v>18</v>
      </c>
      <c r="E11893" s="35">
        <v>0.70833333333333304</v>
      </c>
      <c r="F11893" s="50">
        <f>IF(COUNTIF('リスト（不使用）'!$A$5:$A$6,単年カーブ!$A$1),"希望数量入力ください",'単年（2027年度）'!$E$12*単年カーブ!$R$3+'単年（2027年度）'!$E$12*(1-単年カーブ!$R$3)*単年カーブ!Q11893)</f>
        <v>0</v>
      </c>
      <c r="G11893" s="47">
        <f t="shared" si="1299"/>
        <v>0</v>
      </c>
      <c r="M11893">
        <f t="shared" si="1300"/>
        <v>12</v>
      </c>
      <c r="N11893">
        <f>IF(OR(WEEKDAY(A11893)=1,WEEKDAY(A11893)=7,COUNTIF('2027祝日等（不使用）'!$A$1:$A$20,単年カーブ!A11893)=1),0,1)</f>
        <v>0</v>
      </c>
      <c r="O11893">
        <f t="shared" si="1303"/>
        <v>34</v>
      </c>
      <c r="P11893">
        <f t="shared" si="1301"/>
        <v>1</v>
      </c>
      <c r="Q11893">
        <f t="shared" si="1302"/>
        <v>0</v>
      </c>
    </row>
    <row r="11894" spans="1:17" ht="19.5" x14ac:dyDescent="0.4">
      <c r="A11894" s="33">
        <f t="shared" si="1297"/>
        <v>46725</v>
      </c>
      <c r="B11894" s="27" t="str">
        <f t="shared" si="1298"/>
        <v>(土)</v>
      </c>
      <c r="C11894" s="34">
        <v>0.70833333333333304</v>
      </c>
      <c r="D11894" s="16" t="s">
        <v>18</v>
      </c>
      <c r="E11894" s="35">
        <v>0.72916666666666696</v>
      </c>
      <c r="F11894" s="50">
        <f>IF(COUNTIF('リスト（不使用）'!$A$5:$A$6,単年カーブ!$A$1),"希望数量入力ください",'単年（2027年度）'!$E$12*単年カーブ!$R$3+'単年（2027年度）'!$E$12*(1-単年カーブ!$R$3)*単年カーブ!Q11894)</f>
        <v>0</v>
      </c>
      <c r="G11894" s="47">
        <f t="shared" si="1299"/>
        <v>0</v>
      </c>
      <c r="M11894">
        <f t="shared" si="1300"/>
        <v>12</v>
      </c>
      <c r="N11894">
        <f>IF(OR(WEEKDAY(A11894)=1,WEEKDAY(A11894)=7,COUNTIF('2027祝日等（不使用）'!$A$1:$A$20,単年カーブ!A11894)=1),0,1)</f>
        <v>0</v>
      </c>
      <c r="O11894">
        <f t="shared" si="1303"/>
        <v>35</v>
      </c>
      <c r="P11894">
        <f t="shared" si="1301"/>
        <v>1</v>
      </c>
      <c r="Q11894">
        <f t="shared" si="1302"/>
        <v>0</v>
      </c>
    </row>
    <row r="11895" spans="1:17" ht="19.5" x14ac:dyDescent="0.4">
      <c r="A11895" s="33">
        <f t="shared" si="1297"/>
        <v>46725</v>
      </c>
      <c r="B11895" s="27" t="str">
        <f t="shared" si="1298"/>
        <v>(土)</v>
      </c>
      <c r="C11895" s="34">
        <v>0.72916666666666696</v>
      </c>
      <c r="D11895" s="16" t="s">
        <v>18</v>
      </c>
      <c r="E11895" s="35">
        <v>0.75</v>
      </c>
      <c r="F11895" s="50">
        <f>IF(COUNTIF('リスト（不使用）'!$A$5:$A$6,単年カーブ!$A$1),"希望数量入力ください",'単年（2027年度）'!$E$12*単年カーブ!$R$3+'単年（2027年度）'!$E$12*(1-単年カーブ!$R$3)*単年カーブ!Q11895)</f>
        <v>0</v>
      </c>
      <c r="G11895" s="47">
        <f t="shared" si="1299"/>
        <v>0</v>
      </c>
      <c r="M11895">
        <f t="shared" si="1300"/>
        <v>12</v>
      </c>
      <c r="N11895">
        <f>IF(OR(WEEKDAY(A11895)=1,WEEKDAY(A11895)=7,COUNTIF('2027祝日等（不使用）'!$A$1:$A$20,単年カーブ!A11895)=1),0,1)</f>
        <v>0</v>
      </c>
      <c r="O11895">
        <f t="shared" si="1303"/>
        <v>36</v>
      </c>
      <c r="P11895">
        <f t="shared" si="1301"/>
        <v>1</v>
      </c>
      <c r="Q11895">
        <f t="shared" si="1302"/>
        <v>0</v>
      </c>
    </row>
    <row r="11896" spans="1:17" ht="19.5" x14ac:dyDescent="0.4">
      <c r="A11896" s="33">
        <f t="shared" si="1297"/>
        <v>46725</v>
      </c>
      <c r="B11896" s="27" t="str">
        <f t="shared" si="1298"/>
        <v>(土)</v>
      </c>
      <c r="C11896" s="34">
        <v>0.75</v>
      </c>
      <c r="D11896" s="16" t="s">
        <v>18</v>
      </c>
      <c r="E11896" s="35">
        <v>0.77083333333333304</v>
      </c>
      <c r="F11896" s="50">
        <f>IF(COUNTIF('リスト（不使用）'!$A$5:$A$6,単年カーブ!$A$1),"希望数量入力ください",'単年（2027年度）'!$E$12*単年カーブ!$R$3+'単年（2027年度）'!$E$12*(1-単年カーブ!$R$3)*単年カーブ!Q11896)</f>
        <v>0</v>
      </c>
      <c r="G11896" s="47">
        <f t="shared" si="1299"/>
        <v>0</v>
      </c>
      <c r="M11896">
        <f t="shared" si="1300"/>
        <v>12</v>
      </c>
      <c r="N11896">
        <f>IF(OR(WEEKDAY(A11896)=1,WEEKDAY(A11896)=7,COUNTIF('2027祝日等（不使用）'!$A$1:$A$20,単年カーブ!A11896)=1),0,1)</f>
        <v>0</v>
      </c>
      <c r="O11896">
        <f t="shared" si="1303"/>
        <v>37</v>
      </c>
      <c r="P11896">
        <f t="shared" si="1301"/>
        <v>1</v>
      </c>
      <c r="Q11896">
        <f t="shared" si="1302"/>
        <v>0</v>
      </c>
    </row>
    <row r="11897" spans="1:17" ht="19.5" x14ac:dyDescent="0.4">
      <c r="A11897" s="33">
        <f t="shared" si="1297"/>
        <v>46725</v>
      </c>
      <c r="B11897" s="27" t="str">
        <f t="shared" si="1298"/>
        <v>(土)</v>
      </c>
      <c r="C11897" s="34">
        <v>0.77083333333333304</v>
      </c>
      <c r="D11897" s="16" t="s">
        <v>18</v>
      </c>
      <c r="E11897" s="35">
        <v>0.79166666666666696</v>
      </c>
      <c r="F11897" s="50">
        <f>IF(COUNTIF('リスト（不使用）'!$A$5:$A$6,単年カーブ!$A$1),"希望数量入力ください",'単年（2027年度）'!$E$12*単年カーブ!$R$3+'単年（2027年度）'!$E$12*(1-単年カーブ!$R$3)*単年カーブ!Q11897)</f>
        <v>0</v>
      </c>
      <c r="G11897" s="47">
        <f t="shared" si="1299"/>
        <v>0</v>
      </c>
      <c r="M11897">
        <f t="shared" si="1300"/>
        <v>12</v>
      </c>
      <c r="N11897">
        <f>IF(OR(WEEKDAY(A11897)=1,WEEKDAY(A11897)=7,COUNTIF('2027祝日等（不使用）'!$A$1:$A$20,単年カーブ!A11897)=1),0,1)</f>
        <v>0</v>
      </c>
      <c r="O11897">
        <f t="shared" si="1303"/>
        <v>38</v>
      </c>
      <c r="P11897">
        <f t="shared" si="1301"/>
        <v>1</v>
      </c>
      <c r="Q11897">
        <f t="shared" si="1302"/>
        <v>0</v>
      </c>
    </row>
    <row r="11898" spans="1:17" ht="19.5" x14ac:dyDescent="0.4">
      <c r="A11898" s="33">
        <f t="shared" ref="A11898:A11961" si="1304">A11850+1</f>
        <v>46725</v>
      </c>
      <c r="B11898" s="27" t="str">
        <f t="shared" si="1298"/>
        <v>(土)</v>
      </c>
      <c r="C11898" s="34">
        <v>0.79166666666666696</v>
      </c>
      <c r="D11898" s="16" t="s">
        <v>18</v>
      </c>
      <c r="E11898" s="35">
        <v>0.8125</v>
      </c>
      <c r="F11898" s="50">
        <f>IF(COUNTIF('リスト（不使用）'!$A$5:$A$6,単年カーブ!$A$1),"希望数量入力ください",'単年（2027年度）'!$E$12*単年カーブ!$R$3+'単年（2027年度）'!$E$12*(1-単年カーブ!$R$3)*単年カーブ!Q11898)</f>
        <v>0</v>
      </c>
      <c r="G11898" s="47">
        <f t="shared" si="1299"/>
        <v>0</v>
      </c>
      <c r="M11898">
        <f t="shared" si="1300"/>
        <v>12</v>
      </c>
      <c r="N11898">
        <f>IF(OR(WEEKDAY(A11898)=1,WEEKDAY(A11898)=7,COUNTIF('2027祝日等（不使用）'!$A$1:$A$20,単年カーブ!A11898)=1),0,1)</f>
        <v>0</v>
      </c>
      <c r="O11898">
        <f t="shared" si="1303"/>
        <v>39</v>
      </c>
      <c r="P11898">
        <f t="shared" si="1301"/>
        <v>1</v>
      </c>
      <c r="Q11898">
        <f t="shared" si="1302"/>
        <v>0</v>
      </c>
    </row>
    <row r="11899" spans="1:17" ht="19.5" x14ac:dyDescent="0.4">
      <c r="A11899" s="33">
        <f t="shared" si="1304"/>
        <v>46725</v>
      </c>
      <c r="B11899" s="27" t="str">
        <f t="shared" si="1298"/>
        <v>(土)</v>
      </c>
      <c r="C11899" s="34">
        <v>0.8125</v>
      </c>
      <c r="D11899" s="16" t="s">
        <v>18</v>
      </c>
      <c r="E11899" s="35">
        <v>0.83333333333333304</v>
      </c>
      <c r="F11899" s="50">
        <f>IF(COUNTIF('リスト（不使用）'!$A$5:$A$6,単年カーブ!$A$1),"希望数量入力ください",'単年（2027年度）'!$E$12*単年カーブ!$R$3+'単年（2027年度）'!$E$12*(1-単年カーブ!$R$3)*単年カーブ!Q11899)</f>
        <v>0</v>
      </c>
      <c r="G11899" s="47">
        <f t="shared" si="1299"/>
        <v>0</v>
      </c>
      <c r="M11899">
        <f t="shared" si="1300"/>
        <v>12</v>
      </c>
      <c r="N11899">
        <f>IF(OR(WEEKDAY(A11899)=1,WEEKDAY(A11899)=7,COUNTIF('2027祝日等（不使用）'!$A$1:$A$20,単年カーブ!A11899)=1),0,1)</f>
        <v>0</v>
      </c>
      <c r="O11899">
        <f t="shared" si="1303"/>
        <v>40</v>
      </c>
      <c r="P11899">
        <f t="shared" si="1301"/>
        <v>1</v>
      </c>
      <c r="Q11899">
        <f t="shared" si="1302"/>
        <v>0</v>
      </c>
    </row>
    <row r="11900" spans="1:17" ht="19.5" x14ac:dyDescent="0.4">
      <c r="A11900" s="33">
        <f t="shared" si="1304"/>
        <v>46725</v>
      </c>
      <c r="B11900" s="27" t="str">
        <f t="shared" si="1298"/>
        <v>(土)</v>
      </c>
      <c r="C11900" s="34">
        <v>0.83333333333333304</v>
      </c>
      <c r="D11900" s="16" t="s">
        <v>18</v>
      </c>
      <c r="E11900" s="35">
        <v>0.85416666666666696</v>
      </c>
      <c r="F11900" s="50">
        <f>IF(COUNTIF('リスト（不使用）'!$A$5:$A$6,単年カーブ!$A$1),"希望数量入力ください",'単年（2027年度）'!$E$12*単年カーブ!$R$3+'単年（2027年度）'!$E$12*(1-単年カーブ!$R$3)*単年カーブ!Q11900)</f>
        <v>0</v>
      </c>
      <c r="G11900" s="47">
        <f t="shared" si="1299"/>
        <v>0</v>
      </c>
      <c r="M11900">
        <f t="shared" si="1300"/>
        <v>12</v>
      </c>
      <c r="N11900">
        <f>IF(OR(WEEKDAY(A11900)=1,WEEKDAY(A11900)=7,COUNTIF('2027祝日等（不使用）'!$A$1:$A$20,単年カーブ!A11900)=1),0,1)</f>
        <v>0</v>
      </c>
      <c r="O11900">
        <f t="shared" si="1303"/>
        <v>41</v>
      </c>
      <c r="P11900">
        <f t="shared" si="1301"/>
        <v>0</v>
      </c>
      <c r="Q11900">
        <f t="shared" si="1302"/>
        <v>0</v>
      </c>
    </row>
    <row r="11901" spans="1:17" ht="19.5" x14ac:dyDescent="0.4">
      <c r="A11901" s="33">
        <f t="shared" si="1304"/>
        <v>46725</v>
      </c>
      <c r="B11901" s="27" t="str">
        <f t="shared" si="1298"/>
        <v>(土)</v>
      </c>
      <c r="C11901" s="34">
        <v>0.85416666666666696</v>
      </c>
      <c r="D11901" s="16" t="s">
        <v>18</v>
      </c>
      <c r="E11901" s="35">
        <v>0.875</v>
      </c>
      <c r="F11901" s="50">
        <f>IF(COUNTIF('リスト（不使用）'!$A$5:$A$6,単年カーブ!$A$1),"希望数量入力ください",'単年（2027年度）'!$E$12*単年カーブ!$R$3+'単年（2027年度）'!$E$12*(1-単年カーブ!$R$3)*単年カーブ!Q11901)</f>
        <v>0</v>
      </c>
      <c r="G11901" s="47">
        <f t="shared" si="1299"/>
        <v>0</v>
      </c>
      <c r="M11901">
        <f t="shared" si="1300"/>
        <v>12</v>
      </c>
      <c r="N11901">
        <f>IF(OR(WEEKDAY(A11901)=1,WEEKDAY(A11901)=7,COUNTIF('2027祝日等（不使用）'!$A$1:$A$20,単年カーブ!A11901)=1),0,1)</f>
        <v>0</v>
      </c>
      <c r="O11901">
        <f t="shared" si="1303"/>
        <v>42</v>
      </c>
      <c r="P11901">
        <f t="shared" si="1301"/>
        <v>0</v>
      </c>
      <c r="Q11901">
        <f t="shared" si="1302"/>
        <v>0</v>
      </c>
    </row>
    <row r="11902" spans="1:17" ht="19.5" x14ac:dyDescent="0.4">
      <c r="A11902" s="33">
        <f t="shared" si="1304"/>
        <v>46725</v>
      </c>
      <c r="B11902" s="27" t="str">
        <f t="shared" si="1298"/>
        <v>(土)</v>
      </c>
      <c r="C11902" s="34">
        <v>0.875</v>
      </c>
      <c r="D11902" s="16" t="s">
        <v>18</v>
      </c>
      <c r="E11902" s="35">
        <v>0.89583333333333304</v>
      </c>
      <c r="F11902" s="50">
        <f>IF(COUNTIF('リスト（不使用）'!$A$5:$A$6,単年カーブ!$A$1),"希望数量入力ください",'単年（2027年度）'!$E$12*単年カーブ!$R$3+'単年（2027年度）'!$E$12*(1-単年カーブ!$R$3)*単年カーブ!Q11902)</f>
        <v>0</v>
      </c>
      <c r="G11902" s="47">
        <f t="shared" si="1299"/>
        <v>0</v>
      </c>
      <c r="M11902">
        <f t="shared" si="1300"/>
        <v>12</v>
      </c>
      <c r="N11902">
        <f>IF(OR(WEEKDAY(A11902)=1,WEEKDAY(A11902)=7,COUNTIF('2027祝日等（不使用）'!$A$1:$A$20,単年カーブ!A11902)=1),0,1)</f>
        <v>0</v>
      </c>
      <c r="O11902">
        <f t="shared" si="1303"/>
        <v>43</v>
      </c>
      <c r="P11902">
        <f t="shared" si="1301"/>
        <v>0</v>
      </c>
      <c r="Q11902">
        <f t="shared" si="1302"/>
        <v>0</v>
      </c>
    </row>
    <row r="11903" spans="1:17" ht="19.5" x14ac:dyDescent="0.4">
      <c r="A11903" s="33">
        <f t="shared" si="1304"/>
        <v>46725</v>
      </c>
      <c r="B11903" s="27" t="str">
        <f t="shared" si="1298"/>
        <v>(土)</v>
      </c>
      <c r="C11903" s="34">
        <v>0.89583333333333304</v>
      </c>
      <c r="D11903" s="16" t="s">
        <v>18</v>
      </c>
      <c r="E11903" s="35">
        <v>0.91666666666666696</v>
      </c>
      <c r="F11903" s="50">
        <f>IF(COUNTIF('リスト（不使用）'!$A$5:$A$6,単年カーブ!$A$1),"希望数量入力ください",'単年（2027年度）'!$E$12*単年カーブ!$R$3+'単年（2027年度）'!$E$12*(1-単年カーブ!$R$3)*単年カーブ!Q11903)</f>
        <v>0</v>
      </c>
      <c r="G11903" s="47">
        <f t="shared" si="1299"/>
        <v>0</v>
      </c>
      <c r="M11903">
        <f t="shared" si="1300"/>
        <v>12</v>
      </c>
      <c r="N11903">
        <f>IF(OR(WEEKDAY(A11903)=1,WEEKDAY(A11903)=7,COUNTIF('2027祝日等（不使用）'!$A$1:$A$20,単年カーブ!A11903)=1),0,1)</f>
        <v>0</v>
      </c>
      <c r="O11903">
        <f t="shared" si="1303"/>
        <v>44</v>
      </c>
      <c r="P11903">
        <f t="shared" si="1301"/>
        <v>0</v>
      </c>
      <c r="Q11903">
        <f t="shared" si="1302"/>
        <v>0</v>
      </c>
    </row>
    <row r="11904" spans="1:17" ht="19.5" x14ac:dyDescent="0.4">
      <c r="A11904" s="33">
        <f t="shared" si="1304"/>
        <v>46725</v>
      </c>
      <c r="B11904" s="27" t="str">
        <f t="shared" si="1298"/>
        <v>(土)</v>
      </c>
      <c r="C11904" s="34">
        <v>0.91666666666666696</v>
      </c>
      <c r="D11904" s="16" t="s">
        <v>18</v>
      </c>
      <c r="E11904" s="35">
        <v>0.9375</v>
      </c>
      <c r="F11904" s="50">
        <f>IF(COUNTIF('リスト（不使用）'!$A$5:$A$6,単年カーブ!$A$1),"希望数量入力ください",'単年（2027年度）'!$E$12*単年カーブ!$R$3+'単年（2027年度）'!$E$12*(1-単年カーブ!$R$3)*単年カーブ!Q11904)</f>
        <v>0</v>
      </c>
      <c r="G11904" s="47">
        <f t="shared" si="1299"/>
        <v>0</v>
      </c>
      <c r="M11904">
        <f t="shared" si="1300"/>
        <v>12</v>
      </c>
      <c r="N11904">
        <f>IF(OR(WEEKDAY(A11904)=1,WEEKDAY(A11904)=7,COUNTIF('2027祝日等（不使用）'!$A$1:$A$20,単年カーブ!A11904)=1),0,1)</f>
        <v>0</v>
      </c>
      <c r="O11904">
        <f t="shared" si="1303"/>
        <v>45</v>
      </c>
      <c r="P11904">
        <f t="shared" si="1301"/>
        <v>0</v>
      </c>
      <c r="Q11904">
        <f t="shared" si="1302"/>
        <v>0</v>
      </c>
    </row>
    <row r="11905" spans="1:17" ht="19.5" x14ac:dyDescent="0.4">
      <c r="A11905" s="33">
        <f t="shared" si="1304"/>
        <v>46725</v>
      </c>
      <c r="B11905" s="27" t="str">
        <f t="shared" si="1298"/>
        <v>(土)</v>
      </c>
      <c r="C11905" s="34">
        <v>0.9375</v>
      </c>
      <c r="D11905" s="16" t="s">
        <v>18</v>
      </c>
      <c r="E11905" s="35">
        <v>0.95833333333333304</v>
      </c>
      <c r="F11905" s="50">
        <f>IF(COUNTIF('リスト（不使用）'!$A$5:$A$6,単年カーブ!$A$1),"希望数量入力ください",'単年（2027年度）'!$E$12*単年カーブ!$R$3+'単年（2027年度）'!$E$12*(1-単年カーブ!$R$3)*単年カーブ!Q11905)</f>
        <v>0</v>
      </c>
      <c r="G11905" s="47">
        <f t="shared" si="1299"/>
        <v>0</v>
      </c>
      <c r="M11905">
        <f t="shared" si="1300"/>
        <v>12</v>
      </c>
      <c r="N11905">
        <f>IF(OR(WEEKDAY(A11905)=1,WEEKDAY(A11905)=7,COUNTIF('2027祝日等（不使用）'!$A$1:$A$20,単年カーブ!A11905)=1),0,1)</f>
        <v>0</v>
      </c>
      <c r="O11905">
        <f t="shared" si="1303"/>
        <v>46</v>
      </c>
      <c r="P11905">
        <f t="shared" si="1301"/>
        <v>0</v>
      </c>
      <c r="Q11905">
        <f t="shared" si="1302"/>
        <v>0</v>
      </c>
    </row>
    <row r="11906" spans="1:17" ht="19.5" x14ac:dyDescent="0.4">
      <c r="A11906" s="33">
        <f t="shared" si="1304"/>
        <v>46725</v>
      </c>
      <c r="B11906" s="27" t="str">
        <f t="shared" si="1298"/>
        <v>(土)</v>
      </c>
      <c r="C11906" s="34">
        <v>0.95833333333333304</v>
      </c>
      <c r="D11906" s="16" t="s">
        <v>18</v>
      </c>
      <c r="E11906" s="35">
        <v>0.97916666666666696</v>
      </c>
      <c r="F11906" s="50">
        <f>IF(COUNTIF('リスト（不使用）'!$A$5:$A$6,単年カーブ!$A$1),"希望数量入力ください",'単年（2027年度）'!$E$12*単年カーブ!$R$3+'単年（2027年度）'!$E$12*(1-単年カーブ!$R$3)*単年カーブ!Q11906)</f>
        <v>0</v>
      </c>
      <c r="G11906" s="47">
        <f t="shared" si="1299"/>
        <v>0</v>
      </c>
      <c r="M11906">
        <f t="shared" si="1300"/>
        <v>12</v>
      </c>
      <c r="N11906">
        <f>IF(OR(WEEKDAY(A11906)=1,WEEKDAY(A11906)=7,COUNTIF('2027祝日等（不使用）'!$A$1:$A$20,単年カーブ!A11906)=1),0,1)</f>
        <v>0</v>
      </c>
      <c r="O11906">
        <f t="shared" si="1303"/>
        <v>47</v>
      </c>
      <c r="P11906">
        <f t="shared" si="1301"/>
        <v>0</v>
      </c>
      <c r="Q11906">
        <f t="shared" si="1302"/>
        <v>0</v>
      </c>
    </row>
    <row r="11907" spans="1:17" ht="19.5" x14ac:dyDescent="0.4">
      <c r="A11907" s="33">
        <f t="shared" si="1304"/>
        <v>46725</v>
      </c>
      <c r="B11907" s="27" t="str">
        <f t="shared" si="1298"/>
        <v>(土)</v>
      </c>
      <c r="C11907" s="34">
        <v>0.97916666666666696</v>
      </c>
      <c r="D11907" s="16" t="s">
        <v>18</v>
      </c>
      <c r="E11907" s="35" t="s">
        <v>17</v>
      </c>
      <c r="F11907" s="50">
        <f>IF(COUNTIF('リスト（不使用）'!$A$5:$A$6,単年カーブ!$A$1),"希望数量入力ください",'単年（2027年度）'!$E$12*単年カーブ!$R$3+'単年（2027年度）'!$E$12*(1-単年カーブ!$R$3)*単年カーブ!Q11907)</f>
        <v>0</v>
      </c>
      <c r="G11907" s="47">
        <f t="shared" si="1299"/>
        <v>0</v>
      </c>
      <c r="M11907">
        <f t="shared" si="1300"/>
        <v>12</v>
      </c>
      <c r="N11907">
        <f>IF(OR(WEEKDAY(A11907)=1,WEEKDAY(A11907)=7,COUNTIF('2027祝日等（不使用）'!$A$1:$A$20,単年カーブ!A11907)=1),0,1)</f>
        <v>0</v>
      </c>
      <c r="O11907">
        <f t="shared" si="1303"/>
        <v>48</v>
      </c>
      <c r="P11907">
        <f t="shared" si="1301"/>
        <v>0</v>
      </c>
      <c r="Q11907">
        <f t="shared" si="1302"/>
        <v>0</v>
      </c>
    </row>
    <row r="11908" spans="1:17" ht="19.5" x14ac:dyDescent="0.4">
      <c r="A11908" s="33">
        <f t="shared" si="1304"/>
        <v>46726</v>
      </c>
      <c r="B11908" s="27" t="str">
        <f t="shared" ref="B11908:B11971" si="1305">TEXT(A11908,"(aaa)")</f>
        <v>(日)</v>
      </c>
      <c r="C11908" s="34">
        <v>0</v>
      </c>
      <c r="D11908" s="16" t="s">
        <v>18</v>
      </c>
      <c r="E11908" s="35">
        <v>2.0833333333333332E-2</v>
      </c>
      <c r="F11908" s="50">
        <f>IF(COUNTIF('リスト（不使用）'!$A$5:$A$6,単年カーブ!$A$1),"希望数量入力ください",'単年（2027年度）'!$E$12*単年カーブ!$R$3+'単年（2027年度）'!$E$12*(1-単年カーブ!$R$3)*単年カーブ!Q11908)</f>
        <v>0</v>
      </c>
      <c r="G11908" s="47">
        <f t="shared" ref="G11908:G11971" si="1306">F11908/2</f>
        <v>0</v>
      </c>
      <c r="M11908">
        <f t="shared" ref="M11908:M11971" si="1307">MONTH(A11908)</f>
        <v>12</v>
      </c>
      <c r="N11908">
        <f>IF(OR(WEEKDAY(A11908)=1,WEEKDAY(A11908)=7,COUNTIF('2027祝日等（不使用）'!$A$1:$A$20,単年カーブ!A11908)=1),0,1)</f>
        <v>0</v>
      </c>
      <c r="O11908">
        <f t="shared" si="1303"/>
        <v>1</v>
      </c>
      <c r="P11908">
        <f t="shared" ref="P11908:P11971" si="1308">IF(AND(O11908&gt;16,O11908&lt;41),1,0)</f>
        <v>0</v>
      </c>
      <c r="Q11908">
        <f t="shared" ref="Q11908:Q11971" si="1309">P11908*N11908</f>
        <v>0</v>
      </c>
    </row>
    <row r="11909" spans="1:17" ht="19.5" x14ac:dyDescent="0.4">
      <c r="A11909" s="33">
        <f t="shared" si="1304"/>
        <v>46726</v>
      </c>
      <c r="B11909" s="27" t="str">
        <f t="shared" si="1305"/>
        <v>(日)</v>
      </c>
      <c r="C11909" s="34">
        <v>2.0833333333333332E-2</v>
      </c>
      <c r="D11909" s="16" t="s">
        <v>18</v>
      </c>
      <c r="E11909" s="35">
        <v>4.1666666666666664E-2</v>
      </c>
      <c r="F11909" s="50">
        <f>IF(COUNTIF('リスト（不使用）'!$A$5:$A$6,単年カーブ!$A$1),"希望数量入力ください",'単年（2027年度）'!$E$12*単年カーブ!$R$3+'単年（2027年度）'!$E$12*(1-単年カーブ!$R$3)*単年カーブ!Q11909)</f>
        <v>0</v>
      </c>
      <c r="G11909" s="47">
        <f t="shared" si="1306"/>
        <v>0</v>
      </c>
      <c r="M11909">
        <f t="shared" si="1307"/>
        <v>12</v>
      </c>
      <c r="N11909">
        <f>IF(OR(WEEKDAY(A11909)=1,WEEKDAY(A11909)=7,COUNTIF('2027祝日等（不使用）'!$A$1:$A$20,単年カーブ!A11909)=1),0,1)</f>
        <v>0</v>
      </c>
      <c r="O11909">
        <f t="shared" si="1303"/>
        <v>2</v>
      </c>
      <c r="P11909">
        <f t="shared" si="1308"/>
        <v>0</v>
      </c>
      <c r="Q11909">
        <f t="shared" si="1309"/>
        <v>0</v>
      </c>
    </row>
    <row r="11910" spans="1:17" ht="19.5" x14ac:dyDescent="0.4">
      <c r="A11910" s="33">
        <f t="shared" si="1304"/>
        <v>46726</v>
      </c>
      <c r="B11910" s="27" t="str">
        <f t="shared" si="1305"/>
        <v>(日)</v>
      </c>
      <c r="C11910" s="34">
        <v>4.1666666666666664E-2</v>
      </c>
      <c r="D11910" s="16" t="s">
        <v>18</v>
      </c>
      <c r="E11910" s="35">
        <v>6.25E-2</v>
      </c>
      <c r="F11910" s="50">
        <f>IF(COUNTIF('リスト（不使用）'!$A$5:$A$6,単年カーブ!$A$1),"希望数量入力ください",'単年（2027年度）'!$E$12*単年カーブ!$R$3+'単年（2027年度）'!$E$12*(1-単年カーブ!$R$3)*単年カーブ!Q11910)</f>
        <v>0</v>
      </c>
      <c r="G11910" s="47">
        <f t="shared" si="1306"/>
        <v>0</v>
      </c>
      <c r="M11910">
        <f t="shared" si="1307"/>
        <v>12</v>
      </c>
      <c r="N11910">
        <f>IF(OR(WEEKDAY(A11910)=1,WEEKDAY(A11910)=7,COUNTIF('2027祝日等（不使用）'!$A$1:$A$20,単年カーブ!A11910)=1),0,1)</f>
        <v>0</v>
      </c>
      <c r="O11910">
        <f t="shared" si="1303"/>
        <v>3</v>
      </c>
      <c r="P11910">
        <f t="shared" si="1308"/>
        <v>0</v>
      </c>
      <c r="Q11910">
        <f t="shared" si="1309"/>
        <v>0</v>
      </c>
    </row>
    <row r="11911" spans="1:17" ht="19.5" x14ac:dyDescent="0.4">
      <c r="A11911" s="33">
        <f t="shared" si="1304"/>
        <v>46726</v>
      </c>
      <c r="B11911" s="27" t="str">
        <f t="shared" si="1305"/>
        <v>(日)</v>
      </c>
      <c r="C11911" s="34">
        <v>6.25E-2</v>
      </c>
      <c r="D11911" s="16" t="s">
        <v>18</v>
      </c>
      <c r="E11911" s="35">
        <v>8.3333333333333301E-2</v>
      </c>
      <c r="F11911" s="50">
        <f>IF(COUNTIF('リスト（不使用）'!$A$5:$A$6,単年カーブ!$A$1),"希望数量入力ください",'単年（2027年度）'!$E$12*単年カーブ!$R$3+'単年（2027年度）'!$E$12*(1-単年カーブ!$R$3)*単年カーブ!Q11911)</f>
        <v>0</v>
      </c>
      <c r="G11911" s="47">
        <f t="shared" si="1306"/>
        <v>0</v>
      </c>
      <c r="M11911">
        <f t="shared" si="1307"/>
        <v>12</v>
      </c>
      <c r="N11911">
        <f>IF(OR(WEEKDAY(A11911)=1,WEEKDAY(A11911)=7,COUNTIF('2027祝日等（不使用）'!$A$1:$A$20,単年カーブ!A11911)=1),0,1)</f>
        <v>0</v>
      </c>
      <c r="O11911">
        <f t="shared" si="1303"/>
        <v>4</v>
      </c>
      <c r="P11911">
        <f t="shared" si="1308"/>
        <v>0</v>
      </c>
      <c r="Q11911">
        <f t="shared" si="1309"/>
        <v>0</v>
      </c>
    </row>
    <row r="11912" spans="1:17" ht="19.5" x14ac:dyDescent="0.4">
      <c r="A11912" s="33">
        <f t="shared" si="1304"/>
        <v>46726</v>
      </c>
      <c r="B11912" s="27" t="str">
        <f t="shared" si="1305"/>
        <v>(日)</v>
      </c>
      <c r="C11912" s="34">
        <v>8.3333333333333301E-2</v>
      </c>
      <c r="D11912" s="16" t="s">
        <v>18</v>
      </c>
      <c r="E11912" s="35">
        <v>0.104166666666667</v>
      </c>
      <c r="F11912" s="50">
        <f>IF(COUNTIF('リスト（不使用）'!$A$5:$A$6,単年カーブ!$A$1),"希望数量入力ください",'単年（2027年度）'!$E$12*単年カーブ!$R$3+'単年（2027年度）'!$E$12*(1-単年カーブ!$R$3)*単年カーブ!Q11912)</f>
        <v>0</v>
      </c>
      <c r="G11912" s="47">
        <f t="shared" si="1306"/>
        <v>0</v>
      </c>
      <c r="M11912">
        <f t="shared" si="1307"/>
        <v>12</v>
      </c>
      <c r="N11912">
        <f>IF(OR(WEEKDAY(A11912)=1,WEEKDAY(A11912)=7,COUNTIF('2027祝日等（不使用）'!$A$1:$A$20,単年カーブ!A11912)=1),0,1)</f>
        <v>0</v>
      </c>
      <c r="O11912">
        <f t="shared" si="1303"/>
        <v>5</v>
      </c>
      <c r="P11912">
        <f t="shared" si="1308"/>
        <v>0</v>
      </c>
      <c r="Q11912">
        <f t="shared" si="1309"/>
        <v>0</v>
      </c>
    </row>
    <row r="11913" spans="1:17" ht="19.5" x14ac:dyDescent="0.4">
      <c r="A11913" s="33">
        <f t="shared" si="1304"/>
        <v>46726</v>
      </c>
      <c r="B11913" s="27" t="str">
        <f t="shared" si="1305"/>
        <v>(日)</v>
      </c>
      <c r="C11913" s="34">
        <v>0.104166666666667</v>
      </c>
      <c r="D11913" s="16" t="s">
        <v>18</v>
      </c>
      <c r="E11913" s="35">
        <v>0.125</v>
      </c>
      <c r="F11913" s="50">
        <f>IF(COUNTIF('リスト（不使用）'!$A$5:$A$6,単年カーブ!$A$1),"希望数量入力ください",'単年（2027年度）'!$E$12*単年カーブ!$R$3+'単年（2027年度）'!$E$12*(1-単年カーブ!$R$3)*単年カーブ!Q11913)</f>
        <v>0</v>
      </c>
      <c r="G11913" s="47">
        <f t="shared" si="1306"/>
        <v>0</v>
      </c>
      <c r="M11913">
        <f t="shared" si="1307"/>
        <v>12</v>
      </c>
      <c r="N11913">
        <f>IF(OR(WEEKDAY(A11913)=1,WEEKDAY(A11913)=7,COUNTIF('2027祝日等（不使用）'!$A$1:$A$20,単年カーブ!A11913)=1),0,1)</f>
        <v>0</v>
      </c>
      <c r="O11913">
        <f t="shared" si="1303"/>
        <v>6</v>
      </c>
      <c r="P11913">
        <f t="shared" si="1308"/>
        <v>0</v>
      </c>
      <c r="Q11913">
        <f t="shared" si="1309"/>
        <v>0</v>
      </c>
    </row>
    <row r="11914" spans="1:17" ht="19.5" x14ac:dyDescent="0.4">
      <c r="A11914" s="33">
        <f t="shared" si="1304"/>
        <v>46726</v>
      </c>
      <c r="B11914" s="27" t="str">
        <f t="shared" si="1305"/>
        <v>(日)</v>
      </c>
      <c r="C11914" s="34">
        <v>0.125</v>
      </c>
      <c r="D11914" s="16" t="s">
        <v>18</v>
      </c>
      <c r="E11914" s="35">
        <v>0.14583333333333301</v>
      </c>
      <c r="F11914" s="50">
        <f>IF(COUNTIF('リスト（不使用）'!$A$5:$A$6,単年カーブ!$A$1),"希望数量入力ください",'単年（2027年度）'!$E$12*単年カーブ!$R$3+'単年（2027年度）'!$E$12*(1-単年カーブ!$R$3)*単年カーブ!Q11914)</f>
        <v>0</v>
      </c>
      <c r="G11914" s="47">
        <f t="shared" si="1306"/>
        <v>0</v>
      </c>
      <c r="M11914">
        <f t="shared" si="1307"/>
        <v>12</v>
      </c>
      <c r="N11914">
        <f>IF(OR(WEEKDAY(A11914)=1,WEEKDAY(A11914)=7,COUNTIF('2027祝日等（不使用）'!$A$1:$A$20,単年カーブ!A11914)=1),0,1)</f>
        <v>0</v>
      </c>
      <c r="O11914">
        <f t="shared" si="1303"/>
        <v>7</v>
      </c>
      <c r="P11914">
        <f t="shared" si="1308"/>
        <v>0</v>
      </c>
      <c r="Q11914">
        <f t="shared" si="1309"/>
        <v>0</v>
      </c>
    </row>
    <row r="11915" spans="1:17" ht="19.5" x14ac:dyDescent="0.4">
      <c r="A11915" s="33">
        <f t="shared" si="1304"/>
        <v>46726</v>
      </c>
      <c r="B11915" s="27" t="str">
        <f t="shared" si="1305"/>
        <v>(日)</v>
      </c>
      <c r="C11915" s="34">
        <v>0.14583333333333301</v>
      </c>
      <c r="D11915" s="16" t="s">
        <v>18</v>
      </c>
      <c r="E11915" s="35">
        <v>0.16666666666666699</v>
      </c>
      <c r="F11915" s="50">
        <f>IF(COUNTIF('リスト（不使用）'!$A$5:$A$6,単年カーブ!$A$1),"希望数量入力ください",'単年（2027年度）'!$E$12*単年カーブ!$R$3+'単年（2027年度）'!$E$12*(1-単年カーブ!$R$3)*単年カーブ!Q11915)</f>
        <v>0</v>
      </c>
      <c r="G11915" s="47">
        <f t="shared" si="1306"/>
        <v>0</v>
      </c>
      <c r="M11915">
        <f t="shared" si="1307"/>
        <v>12</v>
      </c>
      <c r="N11915">
        <f>IF(OR(WEEKDAY(A11915)=1,WEEKDAY(A11915)=7,COUNTIF('2027祝日等（不使用）'!$A$1:$A$20,単年カーブ!A11915)=1),0,1)</f>
        <v>0</v>
      </c>
      <c r="O11915">
        <f t="shared" si="1303"/>
        <v>8</v>
      </c>
      <c r="P11915">
        <f t="shared" si="1308"/>
        <v>0</v>
      </c>
      <c r="Q11915">
        <f t="shared" si="1309"/>
        <v>0</v>
      </c>
    </row>
    <row r="11916" spans="1:17" ht="19.5" x14ac:dyDescent="0.4">
      <c r="A11916" s="33">
        <f t="shared" si="1304"/>
        <v>46726</v>
      </c>
      <c r="B11916" s="27" t="str">
        <f t="shared" si="1305"/>
        <v>(日)</v>
      </c>
      <c r="C11916" s="34">
        <v>0.16666666666666699</v>
      </c>
      <c r="D11916" s="16" t="s">
        <v>18</v>
      </c>
      <c r="E11916" s="35">
        <v>0.1875</v>
      </c>
      <c r="F11916" s="50">
        <f>IF(COUNTIF('リスト（不使用）'!$A$5:$A$6,単年カーブ!$A$1),"希望数量入力ください",'単年（2027年度）'!$E$12*単年カーブ!$R$3+'単年（2027年度）'!$E$12*(1-単年カーブ!$R$3)*単年カーブ!Q11916)</f>
        <v>0</v>
      </c>
      <c r="G11916" s="47">
        <f t="shared" si="1306"/>
        <v>0</v>
      </c>
      <c r="M11916">
        <f t="shared" si="1307"/>
        <v>12</v>
      </c>
      <c r="N11916">
        <f>IF(OR(WEEKDAY(A11916)=1,WEEKDAY(A11916)=7,COUNTIF('2027祝日等（不使用）'!$A$1:$A$20,単年カーブ!A11916)=1),0,1)</f>
        <v>0</v>
      </c>
      <c r="O11916">
        <f t="shared" si="1303"/>
        <v>9</v>
      </c>
      <c r="P11916">
        <f t="shared" si="1308"/>
        <v>0</v>
      </c>
      <c r="Q11916">
        <f t="shared" si="1309"/>
        <v>0</v>
      </c>
    </row>
    <row r="11917" spans="1:17" ht="19.5" x14ac:dyDescent="0.4">
      <c r="A11917" s="33">
        <f t="shared" si="1304"/>
        <v>46726</v>
      </c>
      <c r="B11917" s="27" t="str">
        <f t="shared" si="1305"/>
        <v>(日)</v>
      </c>
      <c r="C11917" s="34">
        <v>0.1875</v>
      </c>
      <c r="D11917" s="16" t="s">
        <v>18</v>
      </c>
      <c r="E11917" s="35">
        <v>0.20833333333333301</v>
      </c>
      <c r="F11917" s="50">
        <f>IF(COUNTIF('リスト（不使用）'!$A$5:$A$6,単年カーブ!$A$1),"希望数量入力ください",'単年（2027年度）'!$E$12*単年カーブ!$R$3+'単年（2027年度）'!$E$12*(1-単年カーブ!$R$3)*単年カーブ!Q11917)</f>
        <v>0</v>
      </c>
      <c r="G11917" s="47">
        <f t="shared" si="1306"/>
        <v>0</v>
      </c>
      <c r="M11917">
        <f t="shared" si="1307"/>
        <v>12</v>
      </c>
      <c r="N11917">
        <f>IF(OR(WEEKDAY(A11917)=1,WEEKDAY(A11917)=7,COUNTIF('2027祝日等（不使用）'!$A$1:$A$20,単年カーブ!A11917)=1),0,1)</f>
        <v>0</v>
      </c>
      <c r="O11917">
        <f t="shared" si="1303"/>
        <v>10</v>
      </c>
      <c r="P11917">
        <f t="shared" si="1308"/>
        <v>0</v>
      </c>
      <c r="Q11917">
        <f t="shared" si="1309"/>
        <v>0</v>
      </c>
    </row>
    <row r="11918" spans="1:17" ht="19.5" x14ac:dyDescent="0.4">
      <c r="A11918" s="33">
        <f t="shared" si="1304"/>
        <v>46726</v>
      </c>
      <c r="B11918" s="27" t="str">
        <f t="shared" si="1305"/>
        <v>(日)</v>
      </c>
      <c r="C11918" s="34">
        <v>0.20833333333333301</v>
      </c>
      <c r="D11918" s="16" t="s">
        <v>18</v>
      </c>
      <c r="E11918" s="35">
        <v>0.22916666666666699</v>
      </c>
      <c r="F11918" s="50">
        <f>IF(COUNTIF('リスト（不使用）'!$A$5:$A$6,単年カーブ!$A$1),"希望数量入力ください",'単年（2027年度）'!$E$12*単年カーブ!$R$3+'単年（2027年度）'!$E$12*(1-単年カーブ!$R$3)*単年カーブ!Q11918)</f>
        <v>0</v>
      </c>
      <c r="G11918" s="47">
        <f t="shared" si="1306"/>
        <v>0</v>
      </c>
      <c r="M11918">
        <f t="shared" si="1307"/>
        <v>12</v>
      </c>
      <c r="N11918">
        <f>IF(OR(WEEKDAY(A11918)=1,WEEKDAY(A11918)=7,COUNTIF('2027祝日等（不使用）'!$A$1:$A$20,単年カーブ!A11918)=1),0,1)</f>
        <v>0</v>
      </c>
      <c r="O11918">
        <f t="shared" si="1303"/>
        <v>11</v>
      </c>
      <c r="P11918">
        <f t="shared" si="1308"/>
        <v>0</v>
      </c>
      <c r="Q11918">
        <f t="shared" si="1309"/>
        <v>0</v>
      </c>
    </row>
    <row r="11919" spans="1:17" ht="19.5" x14ac:dyDescent="0.4">
      <c r="A11919" s="33">
        <f t="shared" si="1304"/>
        <v>46726</v>
      </c>
      <c r="B11919" s="27" t="str">
        <f t="shared" si="1305"/>
        <v>(日)</v>
      </c>
      <c r="C11919" s="34">
        <v>0.22916666666666699</v>
      </c>
      <c r="D11919" s="16" t="s">
        <v>18</v>
      </c>
      <c r="E11919" s="35">
        <v>0.25</v>
      </c>
      <c r="F11919" s="50">
        <f>IF(COUNTIF('リスト（不使用）'!$A$5:$A$6,単年カーブ!$A$1),"希望数量入力ください",'単年（2027年度）'!$E$12*単年カーブ!$R$3+'単年（2027年度）'!$E$12*(1-単年カーブ!$R$3)*単年カーブ!Q11919)</f>
        <v>0</v>
      </c>
      <c r="G11919" s="47">
        <f t="shared" si="1306"/>
        <v>0</v>
      </c>
      <c r="M11919">
        <f t="shared" si="1307"/>
        <v>12</v>
      </c>
      <c r="N11919">
        <f>IF(OR(WEEKDAY(A11919)=1,WEEKDAY(A11919)=7,COUNTIF('2027祝日等（不使用）'!$A$1:$A$20,単年カーブ!A11919)=1),0,1)</f>
        <v>0</v>
      </c>
      <c r="O11919">
        <f t="shared" si="1303"/>
        <v>12</v>
      </c>
      <c r="P11919">
        <f t="shared" si="1308"/>
        <v>0</v>
      </c>
      <c r="Q11919">
        <f t="shared" si="1309"/>
        <v>0</v>
      </c>
    </row>
    <row r="11920" spans="1:17" ht="19.5" x14ac:dyDescent="0.4">
      <c r="A11920" s="33">
        <f t="shared" si="1304"/>
        <v>46726</v>
      </c>
      <c r="B11920" s="27" t="str">
        <f t="shared" si="1305"/>
        <v>(日)</v>
      </c>
      <c r="C11920" s="34">
        <v>0.25</v>
      </c>
      <c r="D11920" s="16" t="s">
        <v>18</v>
      </c>
      <c r="E11920" s="35">
        <v>0.27083333333333298</v>
      </c>
      <c r="F11920" s="50">
        <f>IF(COUNTIF('リスト（不使用）'!$A$5:$A$6,単年カーブ!$A$1),"希望数量入力ください",'単年（2027年度）'!$E$12*単年カーブ!$R$3+'単年（2027年度）'!$E$12*(1-単年カーブ!$R$3)*単年カーブ!Q11920)</f>
        <v>0</v>
      </c>
      <c r="G11920" s="47">
        <f t="shared" si="1306"/>
        <v>0</v>
      </c>
      <c r="M11920">
        <f t="shared" si="1307"/>
        <v>12</v>
      </c>
      <c r="N11920">
        <f>IF(OR(WEEKDAY(A11920)=1,WEEKDAY(A11920)=7,COUNTIF('2027祝日等（不使用）'!$A$1:$A$20,単年カーブ!A11920)=1),0,1)</f>
        <v>0</v>
      </c>
      <c r="O11920">
        <f t="shared" si="1303"/>
        <v>13</v>
      </c>
      <c r="P11920">
        <f t="shared" si="1308"/>
        <v>0</v>
      </c>
      <c r="Q11920">
        <f t="shared" si="1309"/>
        <v>0</v>
      </c>
    </row>
    <row r="11921" spans="1:17" ht="19.5" x14ac:dyDescent="0.4">
      <c r="A11921" s="33">
        <f t="shared" si="1304"/>
        <v>46726</v>
      </c>
      <c r="B11921" s="27" t="str">
        <f t="shared" si="1305"/>
        <v>(日)</v>
      </c>
      <c r="C11921" s="34">
        <v>0.27083333333333298</v>
      </c>
      <c r="D11921" s="16" t="s">
        <v>18</v>
      </c>
      <c r="E11921" s="35">
        <v>0.29166666666666702</v>
      </c>
      <c r="F11921" s="50">
        <f>IF(COUNTIF('リスト（不使用）'!$A$5:$A$6,単年カーブ!$A$1),"希望数量入力ください",'単年（2027年度）'!$E$12*単年カーブ!$R$3+'単年（2027年度）'!$E$12*(1-単年カーブ!$R$3)*単年カーブ!Q11921)</f>
        <v>0</v>
      </c>
      <c r="G11921" s="47">
        <f t="shared" si="1306"/>
        <v>0</v>
      </c>
      <c r="M11921">
        <f t="shared" si="1307"/>
        <v>12</v>
      </c>
      <c r="N11921">
        <f>IF(OR(WEEKDAY(A11921)=1,WEEKDAY(A11921)=7,COUNTIF('2027祝日等（不使用）'!$A$1:$A$20,単年カーブ!A11921)=1),0,1)</f>
        <v>0</v>
      </c>
      <c r="O11921">
        <f t="shared" si="1303"/>
        <v>14</v>
      </c>
      <c r="P11921">
        <f t="shared" si="1308"/>
        <v>0</v>
      </c>
      <c r="Q11921">
        <f t="shared" si="1309"/>
        <v>0</v>
      </c>
    </row>
    <row r="11922" spans="1:17" ht="19.5" x14ac:dyDescent="0.4">
      <c r="A11922" s="33">
        <f t="shared" si="1304"/>
        <v>46726</v>
      </c>
      <c r="B11922" s="27" t="str">
        <f t="shared" si="1305"/>
        <v>(日)</v>
      </c>
      <c r="C11922" s="34">
        <v>0.29166666666666702</v>
      </c>
      <c r="D11922" s="16" t="s">
        <v>18</v>
      </c>
      <c r="E11922" s="35">
        <v>0.3125</v>
      </c>
      <c r="F11922" s="50">
        <f>IF(COUNTIF('リスト（不使用）'!$A$5:$A$6,単年カーブ!$A$1),"希望数量入力ください",'単年（2027年度）'!$E$12*単年カーブ!$R$3+'単年（2027年度）'!$E$12*(1-単年カーブ!$R$3)*単年カーブ!Q11922)</f>
        <v>0</v>
      </c>
      <c r="G11922" s="47">
        <f t="shared" si="1306"/>
        <v>0</v>
      </c>
      <c r="M11922">
        <f t="shared" si="1307"/>
        <v>12</v>
      </c>
      <c r="N11922">
        <f>IF(OR(WEEKDAY(A11922)=1,WEEKDAY(A11922)=7,COUNTIF('2027祝日等（不使用）'!$A$1:$A$20,単年カーブ!A11922)=1),0,1)</f>
        <v>0</v>
      </c>
      <c r="O11922">
        <f t="shared" si="1303"/>
        <v>15</v>
      </c>
      <c r="P11922">
        <f t="shared" si="1308"/>
        <v>0</v>
      </c>
      <c r="Q11922">
        <f t="shared" si="1309"/>
        <v>0</v>
      </c>
    </row>
    <row r="11923" spans="1:17" ht="19.5" x14ac:dyDescent="0.4">
      <c r="A11923" s="33">
        <f t="shared" si="1304"/>
        <v>46726</v>
      </c>
      <c r="B11923" s="27" t="str">
        <f t="shared" si="1305"/>
        <v>(日)</v>
      </c>
      <c r="C11923" s="34">
        <v>0.3125</v>
      </c>
      <c r="D11923" s="16" t="s">
        <v>18</v>
      </c>
      <c r="E11923" s="35">
        <v>0.33333333333333298</v>
      </c>
      <c r="F11923" s="50">
        <f>IF(COUNTIF('リスト（不使用）'!$A$5:$A$6,単年カーブ!$A$1),"希望数量入力ください",'単年（2027年度）'!$E$12*単年カーブ!$R$3+'単年（2027年度）'!$E$12*(1-単年カーブ!$R$3)*単年カーブ!Q11923)</f>
        <v>0</v>
      </c>
      <c r="G11923" s="47">
        <f t="shared" si="1306"/>
        <v>0</v>
      </c>
      <c r="M11923">
        <f t="shared" si="1307"/>
        <v>12</v>
      </c>
      <c r="N11923">
        <f>IF(OR(WEEKDAY(A11923)=1,WEEKDAY(A11923)=7,COUNTIF('2027祝日等（不使用）'!$A$1:$A$20,単年カーブ!A11923)=1),0,1)</f>
        <v>0</v>
      </c>
      <c r="O11923">
        <f t="shared" si="1303"/>
        <v>16</v>
      </c>
      <c r="P11923">
        <f t="shared" si="1308"/>
        <v>0</v>
      </c>
      <c r="Q11923">
        <f t="shared" si="1309"/>
        <v>0</v>
      </c>
    </row>
    <row r="11924" spans="1:17" ht="19.5" x14ac:dyDescent="0.4">
      <c r="A11924" s="33">
        <f t="shared" si="1304"/>
        <v>46726</v>
      </c>
      <c r="B11924" s="27" t="str">
        <f t="shared" si="1305"/>
        <v>(日)</v>
      </c>
      <c r="C11924" s="34">
        <v>0.33333333333333298</v>
      </c>
      <c r="D11924" s="16" t="s">
        <v>18</v>
      </c>
      <c r="E11924" s="35">
        <v>0.35416666666666702</v>
      </c>
      <c r="F11924" s="50">
        <f>IF(COUNTIF('リスト（不使用）'!$A$5:$A$6,単年カーブ!$A$1),"希望数量入力ください",'単年（2027年度）'!$E$12*単年カーブ!$R$3+'単年（2027年度）'!$E$12*(1-単年カーブ!$R$3)*単年カーブ!Q11924)</f>
        <v>0</v>
      </c>
      <c r="G11924" s="47">
        <f t="shared" si="1306"/>
        <v>0</v>
      </c>
      <c r="M11924">
        <f t="shared" si="1307"/>
        <v>12</v>
      </c>
      <c r="N11924">
        <f>IF(OR(WEEKDAY(A11924)=1,WEEKDAY(A11924)=7,COUNTIF('2027祝日等（不使用）'!$A$1:$A$20,単年カーブ!A11924)=1),0,1)</f>
        <v>0</v>
      </c>
      <c r="O11924">
        <f t="shared" si="1303"/>
        <v>17</v>
      </c>
      <c r="P11924">
        <f t="shared" si="1308"/>
        <v>1</v>
      </c>
      <c r="Q11924">
        <f t="shared" si="1309"/>
        <v>0</v>
      </c>
    </row>
    <row r="11925" spans="1:17" ht="19.5" x14ac:dyDescent="0.4">
      <c r="A11925" s="33">
        <f t="shared" si="1304"/>
        <v>46726</v>
      </c>
      <c r="B11925" s="27" t="str">
        <f t="shared" si="1305"/>
        <v>(日)</v>
      </c>
      <c r="C11925" s="34">
        <v>0.35416666666666702</v>
      </c>
      <c r="D11925" s="16" t="s">
        <v>18</v>
      </c>
      <c r="E11925" s="35">
        <v>0.375</v>
      </c>
      <c r="F11925" s="50">
        <f>IF(COUNTIF('リスト（不使用）'!$A$5:$A$6,単年カーブ!$A$1),"希望数量入力ください",'単年（2027年度）'!$E$12*単年カーブ!$R$3+'単年（2027年度）'!$E$12*(1-単年カーブ!$R$3)*単年カーブ!Q11925)</f>
        <v>0</v>
      </c>
      <c r="G11925" s="47">
        <f t="shared" si="1306"/>
        <v>0</v>
      </c>
      <c r="M11925">
        <f t="shared" si="1307"/>
        <v>12</v>
      </c>
      <c r="N11925">
        <f>IF(OR(WEEKDAY(A11925)=1,WEEKDAY(A11925)=7,COUNTIF('2027祝日等（不使用）'!$A$1:$A$20,単年カーブ!A11925)=1),0,1)</f>
        <v>0</v>
      </c>
      <c r="O11925">
        <f t="shared" si="1303"/>
        <v>18</v>
      </c>
      <c r="P11925">
        <f t="shared" si="1308"/>
        <v>1</v>
      </c>
      <c r="Q11925">
        <f t="shared" si="1309"/>
        <v>0</v>
      </c>
    </row>
    <row r="11926" spans="1:17" ht="19.5" x14ac:dyDescent="0.4">
      <c r="A11926" s="33">
        <f t="shared" si="1304"/>
        <v>46726</v>
      </c>
      <c r="B11926" s="27" t="str">
        <f t="shared" si="1305"/>
        <v>(日)</v>
      </c>
      <c r="C11926" s="34">
        <v>0.375</v>
      </c>
      <c r="D11926" s="16" t="s">
        <v>18</v>
      </c>
      <c r="E11926" s="35">
        <v>0.39583333333333298</v>
      </c>
      <c r="F11926" s="50">
        <f>IF(COUNTIF('リスト（不使用）'!$A$5:$A$6,単年カーブ!$A$1),"希望数量入力ください",'単年（2027年度）'!$E$12*単年カーブ!$R$3+'単年（2027年度）'!$E$12*(1-単年カーブ!$R$3)*単年カーブ!Q11926)</f>
        <v>0</v>
      </c>
      <c r="G11926" s="47">
        <f t="shared" si="1306"/>
        <v>0</v>
      </c>
      <c r="M11926">
        <f t="shared" si="1307"/>
        <v>12</v>
      </c>
      <c r="N11926">
        <f>IF(OR(WEEKDAY(A11926)=1,WEEKDAY(A11926)=7,COUNTIF('2027祝日等（不使用）'!$A$1:$A$20,単年カーブ!A11926)=1),0,1)</f>
        <v>0</v>
      </c>
      <c r="O11926">
        <f t="shared" si="1303"/>
        <v>19</v>
      </c>
      <c r="P11926">
        <f t="shared" si="1308"/>
        <v>1</v>
      </c>
      <c r="Q11926">
        <f t="shared" si="1309"/>
        <v>0</v>
      </c>
    </row>
    <row r="11927" spans="1:17" ht="19.5" x14ac:dyDescent="0.4">
      <c r="A11927" s="33">
        <f t="shared" si="1304"/>
        <v>46726</v>
      </c>
      <c r="B11927" s="27" t="str">
        <f t="shared" si="1305"/>
        <v>(日)</v>
      </c>
      <c r="C11927" s="34">
        <v>0.39583333333333298</v>
      </c>
      <c r="D11927" s="16" t="s">
        <v>18</v>
      </c>
      <c r="E11927" s="35">
        <v>0.41666666666666702</v>
      </c>
      <c r="F11927" s="50">
        <f>IF(COUNTIF('リスト（不使用）'!$A$5:$A$6,単年カーブ!$A$1),"希望数量入力ください",'単年（2027年度）'!$E$12*単年カーブ!$R$3+'単年（2027年度）'!$E$12*(1-単年カーブ!$R$3)*単年カーブ!Q11927)</f>
        <v>0</v>
      </c>
      <c r="G11927" s="47">
        <f t="shared" si="1306"/>
        <v>0</v>
      </c>
      <c r="M11927">
        <f t="shared" si="1307"/>
        <v>12</v>
      </c>
      <c r="N11927">
        <f>IF(OR(WEEKDAY(A11927)=1,WEEKDAY(A11927)=7,COUNTIF('2027祝日等（不使用）'!$A$1:$A$20,単年カーブ!A11927)=1),0,1)</f>
        <v>0</v>
      </c>
      <c r="O11927">
        <f t="shared" si="1303"/>
        <v>20</v>
      </c>
      <c r="P11927">
        <f t="shared" si="1308"/>
        <v>1</v>
      </c>
      <c r="Q11927">
        <f t="shared" si="1309"/>
        <v>0</v>
      </c>
    </row>
    <row r="11928" spans="1:17" ht="19.5" x14ac:dyDescent="0.4">
      <c r="A11928" s="33">
        <f t="shared" si="1304"/>
        <v>46726</v>
      </c>
      <c r="B11928" s="27" t="str">
        <f t="shared" si="1305"/>
        <v>(日)</v>
      </c>
      <c r="C11928" s="34">
        <v>0.41666666666666702</v>
      </c>
      <c r="D11928" s="16" t="s">
        <v>18</v>
      </c>
      <c r="E11928" s="35">
        <v>0.4375</v>
      </c>
      <c r="F11928" s="50">
        <f>IF(COUNTIF('リスト（不使用）'!$A$5:$A$6,単年カーブ!$A$1),"希望数量入力ください",'単年（2027年度）'!$E$12*単年カーブ!$R$3+'単年（2027年度）'!$E$12*(1-単年カーブ!$R$3)*単年カーブ!Q11928)</f>
        <v>0</v>
      </c>
      <c r="G11928" s="47">
        <f t="shared" si="1306"/>
        <v>0</v>
      </c>
      <c r="M11928">
        <f t="shared" si="1307"/>
        <v>12</v>
      </c>
      <c r="N11928">
        <f>IF(OR(WEEKDAY(A11928)=1,WEEKDAY(A11928)=7,COUNTIF('2027祝日等（不使用）'!$A$1:$A$20,単年カーブ!A11928)=1),0,1)</f>
        <v>0</v>
      </c>
      <c r="O11928">
        <f t="shared" si="1303"/>
        <v>21</v>
      </c>
      <c r="P11928">
        <f t="shared" si="1308"/>
        <v>1</v>
      </c>
      <c r="Q11928">
        <f t="shared" si="1309"/>
        <v>0</v>
      </c>
    </row>
    <row r="11929" spans="1:17" ht="19.5" x14ac:dyDescent="0.4">
      <c r="A11929" s="33">
        <f t="shared" si="1304"/>
        <v>46726</v>
      </c>
      <c r="B11929" s="27" t="str">
        <f t="shared" si="1305"/>
        <v>(日)</v>
      </c>
      <c r="C11929" s="34">
        <v>0.4375</v>
      </c>
      <c r="D11929" s="16" t="s">
        <v>18</v>
      </c>
      <c r="E11929" s="35">
        <v>0.45833333333333298</v>
      </c>
      <c r="F11929" s="50">
        <f>IF(COUNTIF('リスト（不使用）'!$A$5:$A$6,単年カーブ!$A$1),"希望数量入力ください",'単年（2027年度）'!$E$12*単年カーブ!$R$3+'単年（2027年度）'!$E$12*(1-単年カーブ!$R$3)*単年カーブ!Q11929)</f>
        <v>0</v>
      </c>
      <c r="G11929" s="47">
        <f t="shared" si="1306"/>
        <v>0</v>
      </c>
      <c r="M11929">
        <f t="shared" si="1307"/>
        <v>12</v>
      </c>
      <c r="N11929">
        <f>IF(OR(WEEKDAY(A11929)=1,WEEKDAY(A11929)=7,COUNTIF('2027祝日等（不使用）'!$A$1:$A$20,単年カーブ!A11929)=1),0,1)</f>
        <v>0</v>
      </c>
      <c r="O11929">
        <f t="shared" si="1303"/>
        <v>22</v>
      </c>
      <c r="P11929">
        <f t="shared" si="1308"/>
        <v>1</v>
      </c>
      <c r="Q11929">
        <f t="shared" si="1309"/>
        <v>0</v>
      </c>
    </row>
    <row r="11930" spans="1:17" ht="19.5" x14ac:dyDescent="0.4">
      <c r="A11930" s="33">
        <f t="shared" si="1304"/>
        <v>46726</v>
      </c>
      <c r="B11930" s="27" t="str">
        <f t="shared" si="1305"/>
        <v>(日)</v>
      </c>
      <c r="C11930" s="34">
        <v>0.45833333333333298</v>
      </c>
      <c r="D11930" s="16" t="s">
        <v>18</v>
      </c>
      <c r="E11930" s="35">
        <v>0.47916666666666702</v>
      </c>
      <c r="F11930" s="50">
        <f>IF(COUNTIF('リスト（不使用）'!$A$5:$A$6,単年カーブ!$A$1),"希望数量入力ください",'単年（2027年度）'!$E$12*単年カーブ!$R$3+'単年（2027年度）'!$E$12*(1-単年カーブ!$R$3)*単年カーブ!Q11930)</f>
        <v>0</v>
      </c>
      <c r="G11930" s="47">
        <f t="shared" si="1306"/>
        <v>0</v>
      </c>
      <c r="M11930">
        <f t="shared" si="1307"/>
        <v>12</v>
      </c>
      <c r="N11930">
        <f>IF(OR(WEEKDAY(A11930)=1,WEEKDAY(A11930)=7,COUNTIF('2027祝日等（不使用）'!$A$1:$A$20,単年カーブ!A11930)=1),0,1)</f>
        <v>0</v>
      </c>
      <c r="O11930">
        <f t="shared" si="1303"/>
        <v>23</v>
      </c>
      <c r="P11930">
        <f t="shared" si="1308"/>
        <v>1</v>
      </c>
      <c r="Q11930">
        <f t="shared" si="1309"/>
        <v>0</v>
      </c>
    </row>
    <row r="11931" spans="1:17" ht="19.5" x14ac:dyDescent="0.4">
      <c r="A11931" s="33">
        <f t="shared" si="1304"/>
        <v>46726</v>
      </c>
      <c r="B11931" s="27" t="str">
        <f t="shared" si="1305"/>
        <v>(日)</v>
      </c>
      <c r="C11931" s="34">
        <v>0.47916666666666702</v>
      </c>
      <c r="D11931" s="16" t="s">
        <v>18</v>
      </c>
      <c r="E11931" s="35">
        <v>0.5</v>
      </c>
      <c r="F11931" s="50">
        <f>IF(COUNTIF('リスト（不使用）'!$A$5:$A$6,単年カーブ!$A$1),"希望数量入力ください",'単年（2027年度）'!$E$12*単年カーブ!$R$3+'単年（2027年度）'!$E$12*(1-単年カーブ!$R$3)*単年カーブ!Q11931)</f>
        <v>0</v>
      </c>
      <c r="G11931" s="47">
        <f t="shared" si="1306"/>
        <v>0</v>
      </c>
      <c r="M11931">
        <f t="shared" si="1307"/>
        <v>12</v>
      </c>
      <c r="N11931">
        <f>IF(OR(WEEKDAY(A11931)=1,WEEKDAY(A11931)=7,COUNTIF('2027祝日等（不使用）'!$A$1:$A$20,単年カーブ!A11931)=1),0,1)</f>
        <v>0</v>
      </c>
      <c r="O11931">
        <f t="shared" si="1303"/>
        <v>24</v>
      </c>
      <c r="P11931">
        <f t="shared" si="1308"/>
        <v>1</v>
      </c>
      <c r="Q11931">
        <f t="shared" si="1309"/>
        <v>0</v>
      </c>
    </row>
    <row r="11932" spans="1:17" ht="19.5" x14ac:dyDescent="0.4">
      <c r="A11932" s="33">
        <f t="shared" si="1304"/>
        <v>46726</v>
      </c>
      <c r="B11932" s="27" t="str">
        <f t="shared" si="1305"/>
        <v>(日)</v>
      </c>
      <c r="C11932" s="34">
        <v>0.5</v>
      </c>
      <c r="D11932" s="16" t="s">
        <v>18</v>
      </c>
      <c r="E11932" s="35">
        <v>0.52083333333333304</v>
      </c>
      <c r="F11932" s="50">
        <f>IF(COUNTIF('リスト（不使用）'!$A$5:$A$6,単年カーブ!$A$1),"希望数量入力ください",'単年（2027年度）'!$E$12*単年カーブ!$R$3+'単年（2027年度）'!$E$12*(1-単年カーブ!$R$3)*単年カーブ!Q11932)</f>
        <v>0</v>
      </c>
      <c r="G11932" s="47">
        <f t="shared" si="1306"/>
        <v>0</v>
      </c>
      <c r="M11932">
        <f t="shared" si="1307"/>
        <v>12</v>
      </c>
      <c r="N11932">
        <f>IF(OR(WEEKDAY(A11932)=1,WEEKDAY(A11932)=7,COUNTIF('2027祝日等（不使用）'!$A$1:$A$20,単年カーブ!A11932)=1),0,1)</f>
        <v>0</v>
      </c>
      <c r="O11932">
        <f t="shared" si="1303"/>
        <v>25</v>
      </c>
      <c r="P11932">
        <f t="shared" si="1308"/>
        <v>1</v>
      </c>
      <c r="Q11932">
        <f t="shared" si="1309"/>
        <v>0</v>
      </c>
    </row>
    <row r="11933" spans="1:17" ht="19.5" x14ac:dyDescent="0.4">
      <c r="A11933" s="33">
        <f t="shared" si="1304"/>
        <v>46726</v>
      </c>
      <c r="B11933" s="27" t="str">
        <f t="shared" si="1305"/>
        <v>(日)</v>
      </c>
      <c r="C11933" s="34">
        <v>0.52083333333333304</v>
      </c>
      <c r="D11933" s="16" t="s">
        <v>18</v>
      </c>
      <c r="E11933" s="35">
        <v>0.54166666666666696</v>
      </c>
      <c r="F11933" s="50">
        <f>IF(COUNTIF('リスト（不使用）'!$A$5:$A$6,単年カーブ!$A$1),"希望数量入力ください",'単年（2027年度）'!$E$12*単年カーブ!$R$3+'単年（2027年度）'!$E$12*(1-単年カーブ!$R$3)*単年カーブ!Q11933)</f>
        <v>0</v>
      </c>
      <c r="G11933" s="47">
        <f t="shared" si="1306"/>
        <v>0</v>
      </c>
      <c r="M11933">
        <f t="shared" si="1307"/>
        <v>12</v>
      </c>
      <c r="N11933">
        <f>IF(OR(WEEKDAY(A11933)=1,WEEKDAY(A11933)=7,COUNTIF('2027祝日等（不使用）'!$A$1:$A$20,単年カーブ!A11933)=1),0,1)</f>
        <v>0</v>
      </c>
      <c r="O11933">
        <f t="shared" si="1303"/>
        <v>26</v>
      </c>
      <c r="P11933">
        <f t="shared" si="1308"/>
        <v>1</v>
      </c>
      <c r="Q11933">
        <f t="shared" si="1309"/>
        <v>0</v>
      </c>
    </row>
    <row r="11934" spans="1:17" ht="19.5" x14ac:dyDescent="0.4">
      <c r="A11934" s="33">
        <f t="shared" si="1304"/>
        <v>46726</v>
      </c>
      <c r="B11934" s="27" t="str">
        <f t="shared" si="1305"/>
        <v>(日)</v>
      </c>
      <c r="C11934" s="34">
        <v>0.54166666666666696</v>
      </c>
      <c r="D11934" s="16" t="s">
        <v>18</v>
      </c>
      <c r="E11934" s="35">
        <v>0.5625</v>
      </c>
      <c r="F11934" s="50">
        <f>IF(COUNTIF('リスト（不使用）'!$A$5:$A$6,単年カーブ!$A$1),"希望数量入力ください",'単年（2027年度）'!$E$12*単年カーブ!$R$3+'単年（2027年度）'!$E$12*(1-単年カーブ!$R$3)*単年カーブ!Q11934)</f>
        <v>0</v>
      </c>
      <c r="G11934" s="47">
        <f t="shared" si="1306"/>
        <v>0</v>
      </c>
      <c r="M11934">
        <f t="shared" si="1307"/>
        <v>12</v>
      </c>
      <c r="N11934">
        <f>IF(OR(WEEKDAY(A11934)=1,WEEKDAY(A11934)=7,COUNTIF('2027祝日等（不使用）'!$A$1:$A$20,単年カーブ!A11934)=1),0,1)</f>
        <v>0</v>
      </c>
      <c r="O11934">
        <f t="shared" si="1303"/>
        <v>27</v>
      </c>
      <c r="P11934">
        <f t="shared" si="1308"/>
        <v>1</v>
      </c>
      <c r="Q11934">
        <f t="shared" si="1309"/>
        <v>0</v>
      </c>
    </row>
    <row r="11935" spans="1:17" ht="19.5" x14ac:dyDescent="0.4">
      <c r="A11935" s="33">
        <f t="shared" si="1304"/>
        <v>46726</v>
      </c>
      <c r="B11935" s="27" t="str">
        <f t="shared" si="1305"/>
        <v>(日)</v>
      </c>
      <c r="C11935" s="34">
        <v>0.5625</v>
      </c>
      <c r="D11935" s="16" t="s">
        <v>18</v>
      </c>
      <c r="E11935" s="35">
        <v>0.58333333333333304</v>
      </c>
      <c r="F11935" s="50">
        <f>IF(COUNTIF('リスト（不使用）'!$A$5:$A$6,単年カーブ!$A$1),"希望数量入力ください",'単年（2027年度）'!$E$12*単年カーブ!$R$3+'単年（2027年度）'!$E$12*(1-単年カーブ!$R$3)*単年カーブ!Q11935)</f>
        <v>0</v>
      </c>
      <c r="G11935" s="47">
        <f t="shared" si="1306"/>
        <v>0</v>
      </c>
      <c r="M11935">
        <f t="shared" si="1307"/>
        <v>12</v>
      </c>
      <c r="N11935">
        <f>IF(OR(WEEKDAY(A11935)=1,WEEKDAY(A11935)=7,COUNTIF('2027祝日等（不使用）'!$A$1:$A$20,単年カーブ!A11935)=1),0,1)</f>
        <v>0</v>
      </c>
      <c r="O11935">
        <f t="shared" si="1303"/>
        <v>28</v>
      </c>
      <c r="P11935">
        <f t="shared" si="1308"/>
        <v>1</v>
      </c>
      <c r="Q11935">
        <f t="shared" si="1309"/>
        <v>0</v>
      </c>
    </row>
    <row r="11936" spans="1:17" ht="19.5" x14ac:dyDescent="0.4">
      <c r="A11936" s="33">
        <f t="shared" si="1304"/>
        <v>46726</v>
      </c>
      <c r="B11936" s="27" t="str">
        <f t="shared" si="1305"/>
        <v>(日)</v>
      </c>
      <c r="C11936" s="34">
        <v>0.58333333333333304</v>
      </c>
      <c r="D11936" s="16" t="s">
        <v>18</v>
      </c>
      <c r="E11936" s="35">
        <v>0.60416666666666696</v>
      </c>
      <c r="F11936" s="50">
        <f>IF(COUNTIF('リスト（不使用）'!$A$5:$A$6,単年カーブ!$A$1),"希望数量入力ください",'単年（2027年度）'!$E$12*単年カーブ!$R$3+'単年（2027年度）'!$E$12*(1-単年カーブ!$R$3)*単年カーブ!Q11936)</f>
        <v>0</v>
      </c>
      <c r="G11936" s="47">
        <f t="shared" si="1306"/>
        <v>0</v>
      </c>
      <c r="M11936">
        <f t="shared" si="1307"/>
        <v>12</v>
      </c>
      <c r="N11936">
        <f>IF(OR(WEEKDAY(A11936)=1,WEEKDAY(A11936)=7,COUNTIF('2027祝日等（不使用）'!$A$1:$A$20,単年カーブ!A11936)=1),0,1)</f>
        <v>0</v>
      </c>
      <c r="O11936">
        <f t="shared" si="1303"/>
        <v>29</v>
      </c>
      <c r="P11936">
        <f t="shared" si="1308"/>
        <v>1</v>
      </c>
      <c r="Q11936">
        <f t="shared" si="1309"/>
        <v>0</v>
      </c>
    </row>
    <row r="11937" spans="1:17" ht="19.5" x14ac:dyDescent="0.4">
      <c r="A11937" s="33">
        <f t="shared" si="1304"/>
        <v>46726</v>
      </c>
      <c r="B11937" s="27" t="str">
        <f t="shared" si="1305"/>
        <v>(日)</v>
      </c>
      <c r="C11937" s="34">
        <v>0.60416666666666696</v>
      </c>
      <c r="D11937" s="16" t="s">
        <v>18</v>
      </c>
      <c r="E11937" s="35">
        <v>0.625</v>
      </c>
      <c r="F11937" s="50">
        <f>IF(COUNTIF('リスト（不使用）'!$A$5:$A$6,単年カーブ!$A$1),"希望数量入力ください",'単年（2027年度）'!$E$12*単年カーブ!$R$3+'単年（2027年度）'!$E$12*(1-単年カーブ!$R$3)*単年カーブ!Q11937)</f>
        <v>0</v>
      </c>
      <c r="G11937" s="47">
        <f t="shared" si="1306"/>
        <v>0</v>
      </c>
      <c r="M11937">
        <f t="shared" si="1307"/>
        <v>12</v>
      </c>
      <c r="N11937">
        <f>IF(OR(WEEKDAY(A11937)=1,WEEKDAY(A11937)=7,COUNTIF('2027祝日等（不使用）'!$A$1:$A$20,単年カーブ!A11937)=1),0,1)</f>
        <v>0</v>
      </c>
      <c r="O11937">
        <f t="shared" si="1303"/>
        <v>30</v>
      </c>
      <c r="P11937">
        <f t="shared" si="1308"/>
        <v>1</v>
      </c>
      <c r="Q11937">
        <f t="shared" si="1309"/>
        <v>0</v>
      </c>
    </row>
    <row r="11938" spans="1:17" ht="19.5" x14ac:dyDescent="0.4">
      <c r="A11938" s="33">
        <f t="shared" si="1304"/>
        <v>46726</v>
      </c>
      <c r="B11938" s="27" t="str">
        <f t="shared" si="1305"/>
        <v>(日)</v>
      </c>
      <c r="C11938" s="34">
        <v>0.625</v>
      </c>
      <c r="D11938" s="16" t="s">
        <v>18</v>
      </c>
      <c r="E11938" s="35">
        <v>0.64583333333333304</v>
      </c>
      <c r="F11938" s="50">
        <f>IF(COUNTIF('リスト（不使用）'!$A$5:$A$6,単年カーブ!$A$1),"希望数量入力ください",'単年（2027年度）'!$E$12*単年カーブ!$R$3+'単年（2027年度）'!$E$12*(1-単年カーブ!$R$3)*単年カーブ!Q11938)</f>
        <v>0</v>
      </c>
      <c r="G11938" s="47">
        <f t="shared" si="1306"/>
        <v>0</v>
      </c>
      <c r="M11938">
        <f t="shared" si="1307"/>
        <v>12</v>
      </c>
      <c r="N11938">
        <f>IF(OR(WEEKDAY(A11938)=1,WEEKDAY(A11938)=7,COUNTIF('2027祝日等（不使用）'!$A$1:$A$20,単年カーブ!A11938)=1),0,1)</f>
        <v>0</v>
      </c>
      <c r="O11938">
        <f t="shared" si="1303"/>
        <v>31</v>
      </c>
      <c r="P11938">
        <f t="shared" si="1308"/>
        <v>1</v>
      </c>
      <c r="Q11938">
        <f t="shared" si="1309"/>
        <v>0</v>
      </c>
    </row>
    <row r="11939" spans="1:17" ht="19.5" x14ac:dyDescent="0.4">
      <c r="A11939" s="33">
        <f t="shared" si="1304"/>
        <v>46726</v>
      </c>
      <c r="B11939" s="27" t="str">
        <f t="shared" si="1305"/>
        <v>(日)</v>
      </c>
      <c r="C11939" s="34">
        <v>0.64583333333333304</v>
      </c>
      <c r="D11939" s="16" t="s">
        <v>18</v>
      </c>
      <c r="E11939" s="35">
        <v>0.66666666666666696</v>
      </c>
      <c r="F11939" s="50">
        <f>IF(COUNTIF('リスト（不使用）'!$A$5:$A$6,単年カーブ!$A$1),"希望数量入力ください",'単年（2027年度）'!$E$12*単年カーブ!$R$3+'単年（2027年度）'!$E$12*(1-単年カーブ!$R$3)*単年カーブ!Q11939)</f>
        <v>0</v>
      </c>
      <c r="G11939" s="47">
        <f t="shared" si="1306"/>
        <v>0</v>
      </c>
      <c r="M11939">
        <f t="shared" si="1307"/>
        <v>12</v>
      </c>
      <c r="N11939">
        <f>IF(OR(WEEKDAY(A11939)=1,WEEKDAY(A11939)=7,COUNTIF('2027祝日等（不使用）'!$A$1:$A$20,単年カーブ!A11939)=1),0,1)</f>
        <v>0</v>
      </c>
      <c r="O11939">
        <f t="shared" si="1303"/>
        <v>32</v>
      </c>
      <c r="P11939">
        <f t="shared" si="1308"/>
        <v>1</v>
      </c>
      <c r="Q11939">
        <f t="shared" si="1309"/>
        <v>0</v>
      </c>
    </row>
    <row r="11940" spans="1:17" ht="19.5" x14ac:dyDescent="0.4">
      <c r="A11940" s="33">
        <f t="shared" si="1304"/>
        <v>46726</v>
      </c>
      <c r="B11940" s="27" t="str">
        <f t="shared" si="1305"/>
        <v>(日)</v>
      </c>
      <c r="C11940" s="34">
        <v>0.66666666666666696</v>
      </c>
      <c r="D11940" s="16" t="s">
        <v>18</v>
      </c>
      <c r="E11940" s="35">
        <v>0.6875</v>
      </c>
      <c r="F11940" s="50">
        <f>IF(COUNTIF('リスト（不使用）'!$A$5:$A$6,単年カーブ!$A$1),"希望数量入力ください",'単年（2027年度）'!$E$12*単年カーブ!$R$3+'単年（2027年度）'!$E$12*(1-単年カーブ!$R$3)*単年カーブ!Q11940)</f>
        <v>0</v>
      </c>
      <c r="G11940" s="47">
        <f t="shared" si="1306"/>
        <v>0</v>
      </c>
      <c r="M11940">
        <f t="shared" si="1307"/>
        <v>12</v>
      </c>
      <c r="N11940">
        <f>IF(OR(WEEKDAY(A11940)=1,WEEKDAY(A11940)=7,COUNTIF('2027祝日等（不使用）'!$A$1:$A$20,単年カーブ!A11940)=1),0,1)</f>
        <v>0</v>
      </c>
      <c r="O11940">
        <f t="shared" si="1303"/>
        <v>33</v>
      </c>
      <c r="P11940">
        <f t="shared" si="1308"/>
        <v>1</v>
      </c>
      <c r="Q11940">
        <f t="shared" si="1309"/>
        <v>0</v>
      </c>
    </row>
    <row r="11941" spans="1:17" ht="19.5" x14ac:dyDescent="0.4">
      <c r="A11941" s="33">
        <f t="shared" si="1304"/>
        <v>46726</v>
      </c>
      <c r="B11941" s="27" t="str">
        <f t="shared" si="1305"/>
        <v>(日)</v>
      </c>
      <c r="C11941" s="34">
        <v>0.6875</v>
      </c>
      <c r="D11941" s="16" t="s">
        <v>18</v>
      </c>
      <c r="E11941" s="35">
        <v>0.70833333333333304</v>
      </c>
      <c r="F11941" s="50">
        <f>IF(COUNTIF('リスト（不使用）'!$A$5:$A$6,単年カーブ!$A$1),"希望数量入力ください",'単年（2027年度）'!$E$12*単年カーブ!$R$3+'単年（2027年度）'!$E$12*(1-単年カーブ!$R$3)*単年カーブ!Q11941)</f>
        <v>0</v>
      </c>
      <c r="G11941" s="47">
        <f t="shared" si="1306"/>
        <v>0</v>
      </c>
      <c r="M11941">
        <f t="shared" si="1307"/>
        <v>12</v>
      </c>
      <c r="N11941">
        <f>IF(OR(WEEKDAY(A11941)=1,WEEKDAY(A11941)=7,COUNTIF('2027祝日等（不使用）'!$A$1:$A$20,単年カーブ!A11941)=1),0,1)</f>
        <v>0</v>
      </c>
      <c r="O11941">
        <f t="shared" si="1303"/>
        <v>34</v>
      </c>
      <c r="P11941">
        <f t="shared" si="1308"/>
        <v>1</v>
      </c>
      <c r="Q11941">
        <f t="shared" si="1309"/>
        <v>0</v>
      </c>
    </row>
    <row r="11942" spans="1:17" ht="19.5" x14ac:dyDescent="0.4">
      <c r="A11942" s="33">
        <f t="shared" si="1304"/>
        <v>46726</v>
      </c>
      <c r="B11942" s="27" t="str">
        <f t="shared" si="1305"/>
        <v>(日)</v>
      </c>
      <c r="C11942" s="34">
        <v>0.70833333333333304</v>
      </c>
      <c r="D11942" s="16" t="s">
        <v>18</v>
      </c>
      <c r="E11942" s="35">
        <v>0.72916666666666696</v>
      </c>
      <c r="F11942" s="50">
        <f>IF(COUNTIF('リスト（不使用）'!$A$5:$A$6,単年カーブ!$A$1),"希望数量入力ください",'単年（2027年度）'!$E$12*単年カーブ!$R$3+'単年（2027年度）'!$E$12*(1-単年カーブ!$R$3)*単年カーブ!Q11942)</f>
        <v>0</v>
      </c>
      <c r="G11942" s="47">
        <f t="shared" si="1306"/>
        <v>0</v>
      </c>
      <c r="M11942">
        <f t="shared" si="1307"/>
        <v>12</v>
      </c>
      <c r="N11942">
        <f>IF(OR(WEEKDAY(A11942)=1,WEEKDAY(A11942)=7,COUNTIF('2027祝日等（不使用）'!$A$1:$A$20,単年カーブ!A11942)=1),0,1)</f>
        <v>0</v>
      </c>
      <c r="O11942">
        <f t="shared" si="1303"/>
        <v>35</v>
      </c>
      <c r="P11942">
        <f t="shared" si="1308"/>
        <v>1</v>
      </c>
      <c r="Q11942">
        <f t="shared" si="1309"/>
        <v>0</v>
      </c>
    </row>
    <row r="11943" spans="1:17" ht="19.5" x14ac:dyDescent="0.4">
      <c r="A11943" s="33">
        <f t="shared" si="1304"/>
        <v>46726</v>
      </c>
      <c r="B11943" s="27" t="str">
        <f t="shared" si="1305"/>
        <v>(日)</v>
      </c>
      <c r="C11943" s="34">
        <v>0.72916666666666696</v>
      </c>
      <c r="D11943" s="16" t="s">
        <v>18</v>
      </c>
      <c r="E11943" s="35">
        <v>0.75</v>
      </c>
      <c r="F11943" s="50">
        <f>IF(COUNTIF('リスト（不使用）'!$A$5:$A$6,単年カーブ!$A$1),"希望数量入力ください",'単年（2027年度）'!$E$12*単年カーブ!$R$3+'単年（2027年度）'!$E$12*(1-単年カーブ!$R$3)*単年カーブ!Q11943)</f>
        <v>0</v>
      </c>
      <c r="G11943" s="47">
        <f t="shared" si="1306"/>
        <v>0</v>
      </c>
      <c r="M11943">
        <f t="shared" si="1307"/>
        <v>12</v>
      </c>
      <c r="N11943">
        <f>IF(OR(WEEKDAY(A11943)=1,WEEKDAY(A11943)=7,COUNTIF('2027祝日等（不使用）'!$A$1:$A$20,単年カーブ!A11943)=1),0,1)</f>
        <v>0</v>
      </c>
      <c r="O11943">
        <f t="shared" si="1303"/>
        <v>36</v>
      </c>
      <c r="P11943">
        <f t="shared" si="1308"/>
        <v>1</v>
      </c>
      <c r="Q11943">
        <f t="shared" si="1309"/>
        <v>0</v>
      </c>
    </row>
    <row r="11944" spans="1:17" ht="19.5" x14ac:dyDescent="0.4">
      <c r="A11944" s="33">
        <f t="shared" si="1304"/>
        <v>46726</v>
      </c>
      <c r="B11944" s="27" t="str">
        <f t="shared" si="1305"/>
        <v>(日)</v>
      </c>
      <c r="C11944" s="34">
        <v>0.75</v>
      </c>
      <c r="D11944" s="16" t="s">
        <v>18</v>
      </c>
      <c r="E11944" s="35">
        <v>0.77083333333333304</v>
      </c>
      <c r="F11944" s="50">
        <f>IF(COUNTIF('リスト（不使用）'!$A$5:$A$6,単年カーブ!$A$1),"希望数量入力ください",'単年（2027年度）'!$E$12*単年カーブ!$R$3+'単年（2027年度）'!$E$12*(1-単年カーブ!$R$3)*単年カーブ!Q11944)</f>
        <v>0</v>
      </c>
      <c r="G11944" s="47">
        <f t="shared" si="1306"/>
        <v>0</v>
      </c>
      <c r="M11944">
        <f t="shared" si="1307"/>
        <v>12</v>
      </c>
      <c r="N11944">
        <f>IF(OR(WEEKDAY(A11944)=1,WEEKDAY(A11944)=7,COUNTIF('2027祝日等（不使用）'!$A$1:$A$20,単年カーブ!A11944)=1),0,1)</f>
        <v>0</v>
      </c>
      <c r="O11944">
        <f t="shared" si="1303"/>
        <v>37</v>
      </c>
      <c r="P11944">
        <f t="shared" si="1308"/>
        <v>1</v>
      </c>
      <c r="Q11944">
        <f t="shared" si="1309"/>
        <v>0</v>
      </c>
    </row>
    <row r="11945" spans="1:17" ht="19.5" x14ac:dyDescent="0.4">
      <c r="A11945" s="33">
        <f t="shared" si="1304"/>
        <v>46726</v>
      </c>
      <c r="B11945" s="27" t="str">
        <f t="shared" si="1305"/>
        <v>(日)</v>
      </c>
      <c r="C11945" s="34">
        <v>0.77083333333333304</v>
      </c>
      <c r="D11945" s="16" t="s">
        <v>18</v>
      </c>
      <c r="E11945" s="35">
        <v>0.79166666666666696</v>
      </c>
      <c r="F11945" s="50">
        <f>IF(COUNTIF('リスト（不使用）'!$A$5:$A$6,単年カーブ!$A$1),"希望数量入力ください",'単年（2027年度）'!$E$12*単年カーブ!$R$3+'単年（2027年度）'!$E$12*(1-単年カーブ!$R$3)*単年カーブ!Q11945)</f>
        <v>0</v>
      </c>
      <c r="G11945" s="47">
        <f t="shared" si="1306"/>
        <v>0</v>
      </c>
      <c r="M11945">
        <f t="shared" si="1307"/>
        <v>12</v>
      </c>
      <c r="N11945">
        <f>IF(OR(WEEKDAY(A11945)=1,WEEKDAY(A11945)=7,COUNTIF('2027祝日等（不使用）'!$A$1:$A$20,単年カーブ!A11945)=1),0,1)</f>
        <v>0</v>
      </c>
      <c r="O11945">
        <f t="shared" si="1303"/>
        <v>38</v>
      </c>
      <c r="P11945">
        <f t="shared" si="1308"/>
        <v>1</v>
      </c>
      <c r="Q11945">
        <f t="shared" si="1309"/>
        <v>0</v>
      </c>
    </row>
    <row r="11946" spans="1:17" ht="19.5" x14ac:dyDescent="0.4">
      <c r="A11946" s="33">
        <f t="shared" si="1304"/>
        <v>46726</v>
      </c>
      <c r="B11946" s="27" t="str">
        <f t="shared" si="1305"/>
        <v>(日)</v>
      </c>
      <c r="C11946" s="34">
        <v>0.79166666666666696</v>
      </c>
      <c r="D11946" s="16" t="s">
        <v>18</v>
      </c>
      <c r="E11946" s="35">
        <v>0.8125</v>
      </c>
      <c r="F11946" s="50">
        <f>IF(COUNTIF('リスト（不使用）'!$A$5:$A$6,単年カーブ!$A$1),"希望数量入力ください",'単年（2027年度）'!$E$12*単年カーブ!$R$3+'単年（2027年度）'!$E$12*(1-単年カーブ!$R$3)*単年カーブ!Q11946)</f>
        <v>0</v>
      </c>
      <c r="G11946" s="47">
        <f t="shared" si="1306"/>
        <v>0</v>
      </c>
      <c r="M11946">
        <f t="shared" si="1307"/>
        <v>12</v>
      </c>
      <c r="N11946">
        <f>IF(OR(WEEKDAY(A11946)=1,WEEKDAY(A11946)=7,COUNTIF('2027祝日等（不使用）'!$A$1:$A$20,単年カーブ!A11946)=1),0,1)</f>
        <v>0</v>
      </c>
      <c r="O11946">
        <f t="shared" si="1303"/>
        <v>39</v>
      </c>
      <c r="P11946">
        <f t="shared" si="1308"/>
        <v>1</v>
      </c>
      <c r="Q11946">
        <f t="shared" si="1309"/>
        <v>0</v>
      </c>
    </row>
    <row r="11947" spans="1:17" ht="19.5" x14ac:dyDescent="0.4">
      <c r="A11947" s="33">
        <f t="shared" si="1304"/>
        <v>46726</v>
      </c>
      <c r="B11947" s="27" t="str">
        <f t="shared" si="1305"/>
        <v>(日)</v>
      </c>
      <c r="C11947" s="34">
        <v>0.8125</v>
      </c>
      <c r="D11947" s="16" t="s">
        <v>18</v>
      </c>
      <c r="E11947" s="35">
        <v>0.83333333333333304</v>
      </c>
      <c r="F11947" s="50">
        <f>IF(COUNTIF('リスト（不使用）'!$A$5:$A$6,単年カーブ!$A$1),"希望数量入力ください",'単年（2027年度）'!$E$12*単年カーブ!$R$3+'単年（2027年度）'!$E$12*(1-単年カーブ!$R$3)*単年カーブ!Q11947)</f>
        <v>0</v>
      </c>
      <c r="G11947" s="47">
        <f t="shared" si="1306"/>
        <v>0</v>
      </c>
      <c r="M11947">
        <f t="shared" si="1307"/>
        <v>12</v>
      </c>
      <c r="N11947">
        <f>IF(OR(WEEKDAY(A11947)=1,WEEKDAY(A11947)=7,COUNTIF('2027祝日等（不使用）'!$A$1:$A$20,単年カーブ!A11947)=1),0,1)</f>
        <v>0</v>
      </c>
      <c r="O11947">
        <f t="shared" si="1303"/>
        <v>40</v>
      </c>
      <c r="P11947">
        <f t="shared" si="1308"/>
        <v>1</v>
      </c>
      <c r="Q11947">
        <f t="shared" si="1309"/>
        <v>0</v>
      </c>
    </row>
    <row r="11948" spans="1:17" ht="19.5" x14ac:dyDescent="0.4">
      <c r="A11948" s="33">
        <f t="shared" si="1304"/>
        <v>46726</v>
      </c>
      <c r="B11948" s="27" t="str">
        <f t="shared" si="1305"/>
        <v>(日)</v>
      </c>
      <c r="C11948" s="34">
        <v>0.83333333333333304</v>
      </c>
      <c r="D11948" s="16" t="s">
        <v>18</v>
      </c>
      <c r="E11948" s="35">
        <v>0.85416666666666696</v>
      </c>
      <c r="F11948" s="50">
        <f>IF(COUNTIF('リスト（不使用）'!$A$5:$A$6,単年カーブ!$A$1),"希望数量入力ください",'単年（2027年度）'!$E$12*単年カーブ!$R$3+'単年（2027年度）'!$E$12*(1-単年カーブ!$R$3)*単年カーブ!Q11948)</f>
        <v>0</v>
      </c>
      <c r="G11948" s="47">
        <f t="shared" si="1306"/>
        <v>0</v>
      </c>
      <c r="M11948">
        <f t="shared" si="1307"/>
        <v>12</v>
      </c>
      <c r="N11948">
        <f>IF(OR(WEEKDAY(A11948)=1,WEEKDAY(A11948)=7,COUNTIF('2027祝日等（不使用）'!$A$1:$A$20,単年カーブ!A11948)=1),0,1)</f>
        <v>0</v>
      </c>
      <c r="O11948">
        <f t="shared" si="1303"/>
        <v>41</v>
      </c>
      <c r="P11948">
        <f t="shared" si="1308"/>
        <v>0</v>
      </c>
      <c r="Q11948">
        <f t="shared" si="1309"/>
        <v>0</v>
      </c>
    </row>
    <row r="11949" spans="1:17" ht="19.5" x14ac:dyDescent="0.4">
      <c r="A11949" s="33">
        <f t="shared" si="1304"/>
        <v>46726</v>
      </c>
      <c r="B11949" s="27" t="str">
        <f t="shared" si="1305"/>
        <v>(日)</v>
      </c>
      <c r="C11949" s="34">
        <v>0.85416666666666696</v>
      </c>
      <c r="D11949" s="16" t="s">
        <v>18</v>
      </c>
      <c r="E11949" s="35">
        <v>0.875</v>
      </c>
      <c r="F11949" s="50">
        <f>IF(COUNTIF('リスト（不使用）'!$A$5:$A$6,単年カーブ!$A$1),"希望数量入力ください",'単年（2027年度）'!$E$12*単年カーブ!$R$3+'単年（2027年度）'!$E$12*(1-単年カーブ!$R$3)*単年カーブ!Q11949)</f>
        <v>0</v>
      </c>
      <c r="G11949" s="47">
        <f t="shared" si="1306"/>
        <v>0</v>
      </c>
      <c r="M11949">
        <f t="shared" si="1307"/>
        <v>12</v>
      </c>
      <c r="N11949">
        <f>IF(OR(WEEKDAY(A11949)=1,WEEKDAY(A11949)=7,COUNTIF('2027祝日等（不使用）'!$A$1:$A$20,単年カーブ!A11949)=1),0,1)</f>
        <v>0</v>
      </c>
      <c r="O11949">
        <f t="shared" si="1303"/>
        <v>42</v>
      </c>
      <c r="P11949">
        <f t="shared" si="1308"/>
        <v>0</v>
      </c>
      <c r="Q11949">
        <f t="shared" si="1309"/>
        <v>0</v>
      </c>
    </row>
    <row r="11950" spans="1:17" ht="19.5" x14ac:dyDescent="0.4">
      <c r="A11950" s="33">
        <f t="shared" si="1304"/>
        <v>46726</v>
      </c>
      <c r="B11950" s="27" t="str">
        <f t="shared" si="1305"/>
        <v>(日)</v>
      </c>
      <c r="C11950" s="34">
        <v>0.875</v>
      </c>
      <c r="D11950" s="16" t="s">
        <v>18</v>
      </c>
      <c r="E11950" s="35">
        <v>0.89583333333333304</v>
      </c>
      <c r="F11950" s="50">
        <f>IF(COUNTIF('リスト（不使用）'!$A$5:$A$6,単年カーブ!$A$1),"希望数量入力ください",'単年（2027年度）'!$E$12*単年カーブ!$R$3+'単年（2027年度）'!$E$12*(1-単年カーブ!$R$3)*単年カーブ!Q11950)</f>
        <v>0</v>
      </c>
      <c r="G11950" s="47">
        <f t="shared" si="1306"/>
        <v>0</v>
      </c>
      <c r="M11950">
        <f t="shared" si="1307"/>
        <v>12</v>
      </c>
      <c r="N11950">
        <f>IF(OR(WEEKDAY(A11950)=1,WEEKDAY(A11950)=7,COUNTIF('2027祝日等（不使用）'!$A$1:$A$20,単年カーブ!A11950)=1),0,1)</f>
        <v>0</v>
      </c>
      <c r="O11950">
        <f t="shared" si="1303"/>
        <v>43</v>
      </c>
      <c r="P11950">
        <f t="shared" si="1308"/>
        <v>0</v>
      </c>
      <c r="Q11950">
        <f t="shared" si="1309"/>
        <v>0</v>
      </c>
    </row>
    <row r="11951" spans="1:17" ht="19.5" x14ac:dyDescent="0.4">
      <c r="A11951" s="33">
        <f t="shared" si="1304"/>
        <v>46726</v>
      </c>
      <c r="B11951" s="27" t="str">
        <f t="shared" si="1305"/>
        <v>(日)</v>
      </c>
      <c r="C11951" s="34">
        <v>0.89583333333333304</v>
      </c>
      <c r="D11951" s="16" t="s">
        <v>18</v>
      </c>
      <c r="E11951" s="35">
        <v>0.91666666666666696</v>
      </c>
      <c r="F11951" s="50">
        <f>IF(COUNTIF('リスト（不使用）'!$A$5:$A$6,単年カーブ!$A$1),"希望数量入力ください",'単年（2027年度）'!$E$12*単年カーブ!$R$3+'単年（2027年度）'!$E$12*(1-単年カーブ!$R$3)*単年カーブ!Q11951)</f>
        <v>0</v>
      </c>
      <c r="G11951" s="47">
        <f t="shared" si="1306"/>
        <v>0</v>
      </c>
      <c r="M11951">
        <f t="shared" si="1307"/>
        <v>12</v>
      </c>
      <c r="N11951">
        <f>IF(OR(WEEKDAY(A11951)=1,WEEKDAY(A11951)=7,COUNTIF('2027祝日等（不使用）'!$A$1:$A$20,単年カーブ!A11951)=1),0,1)</f>
        <v>0</v>
      </c>
      <c r="O11951">
        <f t="shared" si="1303"/>
        <v>44</v>
      </c>
      <c r="P11951">
        <f t="shared" si="1308"/>
        <v>0</v>
      </c>
      <c r="Q11951">
        <f t="shared" si="1309"/>
        <v>0</v>
      </c>
    </row>
    <row r="11952" spans="1:17" ht="19.5" x14ac:dyDescent="0.4">
      <c r="A11952" s="33">
        <f t="shared" si="1304"/>
        <v>46726</v>
      </c>
      <c r="B11952" s="27" t="str">
        <f t="shared" si="1305"/>
        <v>(日)</v>
      </c>
      <c r="C11952" s="34">
        <v>0.91666666666666696</v>
      </c>
      <c r="D11952" s="16" t="s">
        <v>18</v>
      </c>
      <c r="E11952" s="35">
        <v>0.9375</v>
      </c>
      <c r="F11952" s="50">
        <f>IF(COUNTIF('リスト（不使用）'!$A$5:$A$6,単年カーブ!$A$1),"希望数量入力ください",'単年（2027年度）'!$E$12*単年カーブ!$R$3+'単年（2027年度）'!$E$12*(1-単年カーブ!$R$3)*単年カーブ!Q11952)</f>
        <v>0</v>
      </c>
      <c r="G11952" s="47">
        <f t="shared" si="1306"/>
        <v>0</v>
      </c>
      <c r="M11952">
        <f t="shared" si="1307"/>
        <v>12</v>
      </c>
      <c r="N11952">
        <f>IF(OR(WEEKDAY(A11952)=1,WEEKDAY(A11952)=7,COUNTIF('2027祝日等（不使用）'!$A$1:$A$20,単年カーブ!A11952)=1),0,1)</f>
        <v>0</v>
      </c>
      <c r="O11952">
        <f t="shared" si="1303"/>
        <v>45</v>
      </c>
      <c r="P11952">
        <f t="shared" si="1308"/>
        <v>0</v>
      </c>
      <c r="Q11952">
        <f t="shared" si="1309"/>
        <v>0</v>
      </c>
    </row>
    <row r="11953" spans="1:17" ht="19.5" x14ac:dyDescent="0.4">
      <c r="A11953" s="33">
        <f t="shared" si="1304"/>
        <v>46726</v>
      </c>
      <c r="B11953" s="27" t="str">
        <f t="shared" si="1305"/>
        <v>(日)</v>
      </c>
      <c r="C11953" s="34">
        <v>0.9375</v>
      </c>
      <c r="D11953" s="16" t="s">
        <v>18</v>
      </c>
      <c r="E11953" s="35">
        <v>0.95833333333333304</v>
      </c>
      <c r="F11953" s="50">
        <f>IF(COUNTIF('リスト（不使用）'!$A$5:$A$6,単年カーブ!$A$1),"希望数量入力ください",'単年（2027年度）'!$E$12*単年カーブ!$R$3+'単年（2027年度）'!$E$12*(1-単年カーブ!$R$3)*単年カーブ!Q11953)</f>
        <v>0</v>
      </c>
      <c r="G11953" s="47">
        <f t="shared" si="1306"/>
        <v>0</v>
      </c>
      <c r="M11953">
        <f t="shared" si="1307"/>
        <v>12</v>
      </c>
      <c r="N11953">
        <f>IF(OR(WEEKDAY(A11953)=1,WEEKDAY(A11953)=7,COUNTIF('2027祝日等（不使用）'!$A$1:$A$20,単年カーブ!A11953)=1),0,1)</f>
        <v>0</v>
      </c>
      <c r="O11953">
        <f t="shared" si="1303"/>
        <v>46</v>
      </c>
      <c r="P11953">
        <f t="shared" si="1308"/>
        <v>0</v>
      </c>
      <c r="Q11953">
        <f t="shared" si="1309"/>
        <v>0</v>
      </c>
    </row>
    <row r="11954" spans="1:17" ht="19.5" x14ac:dyDescent="0.4">
      <c r="A11954" s="33">
        <f t="shared" si="1304"/>
        <v>46726</v>
      </c>
      <c r="B11954" s="27" t="str">
        <f t="shared" si="1305"/>
        <v>(日)</v>
      </c>
      <c r="C11954" s="34">
        <v>0.95833333333333304</v>
      </c>
      <c r="D11954" s="16" t="s">
        <v>18</v>
      </c>
      <c r="E11954" s="35">
        <v>0.97916666666666696</v>
      </c>
      <c r="F11954" s="50">
        <f>IF(COUNTIF('リスト（不使用）'!$A$5:$A$6,単年カーブ!$A$1),"希望数量入力ください",'単年（2027年度）'!$E$12*単年カーブ!$R$3+'単年（2027年度）'!$E$12*(1-単年カーブ!$R$3)*単年カーブ!Q11954)</f>
        <v>0</v>
      </c>
      <c r="G11954" s="47">
        <f t="shared" si="1306"/>
        <v>0</v>
      </c>
      <c r="M11954">
        <f t="shared" si="1307"/>
        <v>12</v>
      </c>
      <c r="N11954">
        <f>IF(OR(WEEKDAY(A11954)=1,WEEKDAY(A11954)=7,COUNTIF('2027祝日等（不使用）'!$A$1:$A$20,単年カーブ!A11954)=1),0,1)</f>
        <v>0</v>
      </c>
      <c r="O11954">
        <f t="shared" si="1303"/>
        <v>47</v>
      </c>
      <c r="P11954">
        <f t="shared" si="1308"/>
        <v>0</v>
      </c>
      <c r="Q11954">
        <f t="shared" si="1309"/>
        <v>0</v>
      </c>
    </row>
    <row r="11955" spans="1:17" ht="19.5" x14ac:dyDescent="0.4">
      <c r="A11955" s="33">
        <f t="shared" si="1304"/>
        <v>46726</v>
      </c>
      <c r="B11955" s="27" t="str">
        <f t="shared" si="1305"/>
        <v>(日)</v>
      </c>
      <c r="C11955" s="34">
        <v>0.97916666666666696</v>
      </c>
      <c r="D11955" s="16" t="s">
        <v>18</v>
      </c>
      <c r="E11955" s="35" t="s">
        <v>17</v>
      </c>
      <c r="F11955" s="50">
        <f>IF(COUNTIF('リスト（不使用）'!$A$5:$A$6,単年カーブ!$A$1),"希望数量入力ください",'単年（2027年度）'!$E$12*単年カーブ!$R$3+'単年（2027年度）'!$E$12*(1-単年カーブ!$R$3)*単年カーブ!Q11955)</f>
        <v>0</v>
      </c>
      <c r="G11955" s="47">
        <f t="shared" si="1306"/>
        <v>0</v>
      </c>
      <c r="M11955">
        <f t="shared" si="1307"/>
        <v>12</v>
      </c>
      <c r="N11955">
        <f>IF(OR(WEEKDAY(A11955)=1,WEEKDAY(A11955)=7,COUNTIF('2027祝日等（不使用）'!$A$1:$A$20,単年カーブ!A11955)=1),0,1)</f>
        <v>0</v>
      </c>
      <c r="O11955">
        <f t="shared" si="1303"/>
        <v>48</v>
      </c>
      <c r="P11955">
        <f t="shared" si="1308"/>
        <v>0</v>
      </c>
      <c r="Q11955">
        <f t="shared" si="1309"/>
        <v>0</v>
      </c>
    </row>
    <row r="11956" spans="1:17" ht="19.5" x14ac:dyDescent="0.4">
      <c r="A11956" s="33">
        <f t="shared" si="1304"/>
        <v>46727</v>
      </c>
      <c r="B11956" s="27" t="str">
        <f t="shared" si="1305"/>
        <v>(月)</v>
      </c>
      <c r="C11956" s="34">
        <v>0</v>
      </c>
      <c r="D11956" s="16" t="s">
        <v>18</v>
      </c>
      <c r="E11956" s="35">
        <v>2.0833333333333332E-2</v>
      </c>
      <c r="F11956" s="50">
        <f>IF(COUNTIF('リスト（不使用）'!$A$5:$A$6,単年カーブ!$A$1),"希望数量入力ください",'単年（2027年度）'!$E$12*単年カーブ!$R$3+'単年（2027年度）'!$E$12*(1-単年カーブ!$R$3)*単年カーブ!Q11956)</f>
        <v>0</v>
      </c>
      <c r="G11956" s="47">
        <f t="shared" si="1306"/>
        <v>0</v>
      </c>
      <c r="M11956">
        <f t="shared" si="1307"/>
        <v>12</v>
      </c>
      <c r="N11956">
        <f>IF(OR(WEEKDAY(A11956)=1,WEEKDAY(A11956)=7,COUNTIF('2027祝日等（不使用）'!$A$1:$A$20,単年カーブ!A11956)=1),0,1)</f>
        <v>1</v>
      </c>
      <c r="O11956">
        <f t="shared" ref="O11956:O12019" si="1310">O11908</f>
        <v>1</v>
      </c>
      <c r="P11956">
        <f t="shared" si="1308"/>
        <v>0</v>
      </c>
      <c r="Q11956">
        <f t="shared" si="1309"/>
        <v>0</v>
      </c>
    </row>
    <row r="11957" spans="1:17" ht="19.5" x14ac:dyDescent="0.4">
      <c r="A11957" s="33">
        <f t="shared" si="1304"/>
        <v>46727</v>
      </c>
      <c r="B11957" s="27" t="str">
        <f t="shared" si="1305"/>
        <v>(月)</v>
      </c>
      <c r="C11957" s="34">
        <v>2.0833333333333332E-2</v>
      </c>
      <c r="D11957" s="16" t="s">
        <v>18</v>
      </c>
      <c r="E11957" s="35">
        <v>4.1666666666666664E-2</v>
      </c>
      <c r="F11957" s="50">
        <f>IF(COUNTIF('リスト（不使用）'!$A$5:$A$6,単年カーブ!$A$1),"希望数量入力ください",'単年（2027年度）'!$E$12*単年カーブ!$R$3+'単年（2027年度）'!$E$12*(1-単年カーブ!$R$3)*単年カーブ!Q11957)</f>
        <v>0</v>
      </c>
      <c r="G11957" s="47">
        <f t="shared" si="1306"/>
        <v>0</v>
      </c>
      <c r="M11957">
        <f t="shared" si="1307"/>
        <v>12</v>
      </c>
      <c r="N11957">
        <f>IF(OR(WEEKDAY(A11957)=1,WEEKDAY(A11957)=7,COUNTIF('2027祝日等（不使用）'!$A$1:$A$20,単年カーブ!A11957)=1),0,1)</f>
        <v>1</v>
      </c>
      <c r="O11957">
        <f t="shared" si="1310"/>
        <v>2</v>
      </c>
      <c r="P11957">
        <f t="shared" si="1308"/>
        <v>0</v>
      </c>
      <c r="Q11957">
        <f t="shared" si="1309"/>
        <v>0</v>
      </c>
    </row>
    <row r="11958" spans="1:17" ht="19.5" x14ac:dyDescent="0.4">
      <c r="A11958" s="33">
        <f t="shared" si="1304"/>
        <v>46727</v>
      </c>
      <c r="B11958" s="27" t="str">
        <f t="shared" si="1305"/>
        <v>(月)</v>
      </c>
      <c r="C11958" s="34">
        <v>4.1666666666666664E-2</v>
      </c>
      <c r="D11958" s="16" t="s">
        <v>18</v>
      </c>
      <c r="E11958" s="35">
        <v>6.25E-2</v>
      </c>
      <c r="F11958" s="50">
        <f>IF(COUNTIF('リスト（不使用）'!$A$5:$A$6,単年カーブ!$A$1),"希望数量入力ください",'単年（2027年度）'!$E$12*単年カーブ!$R$3+'単年（2027年度）'!$E$12*(1-単年カーブ!$R$3)*単年カーブ!Q11958)</f>
        <v>0</v>
      </c>
      <c r="G11958" s="47">
        <f t="shared" si="1306"/>
        <v>0</v>
      </c>
      <c r="M11958">
        <f t="shared" si="1307"/>
        <v>12</v>
      </c>
      <c r="N11958">
        <f>IF(OR(WEEKDAY(A11958)=1,WEEKDAY(A11958)=7,COUNTIF('2027祝日等（不使用）'!$A$1:$A$20,単年カーブ!A11958)=1),0,1)</f>
        <v>1</v>
      </c>
      <c r="O11958">
        <f t="shared" si="1310"/>
        <v>3</v>
      </c>
      <c r="P11958">
        <f t="shared" si="1308"/>
        <v>0</v>
      </c>
      <c r="Q11958">
        <f t="shared" si="1309"/>
        <v>0</v>
      </c>
    </row>
    <row r="11959" spans="1:17" ht="19.5" x14ac:dyDescent="0.4">
      <c r="A11959" s="33">
        <f t="shared" si="1304"/>
        <v>46727</v>
      </c>
      <c r="B11959" s="27" t="str">
        <f t="shared" si="1305"/>
        <v>(月)</v>
      </c>
      <c r="C11959" s="34">
        <v>6.25E-2</v>
      </c>
      <c r="D11959" s="16" t="s">
        <v>18</v>
      </c>
      <c r="E11959" s="35">
        <v>8.3333333333333301E-2</v>
      </c>
      <c r="F11959" s="50">
        <f>IF(COUNTIF('リスト（不使用）'!$A$5:$A$6,単年カーブ!$A$1),"希望数量入力ください",'単年（2027年度）'!$E$12*単年カーブ!$R$3+'単年（2027年度）'!$E$12*(1-単年カーブ!$R$3)*単年カーブ!Q11959)</f>
        <v>0</v>
      </c>
      <c r="G11959" s="47">
        <f t="shared" si="1306"/>
        <v>0</v>
      </c>
      <c r="M11959">
        <f t="shared" si="1307"/>
        <v>12</v>
      </c>
      <c r="N11959">
        <f>IF(OR(WEEKDAY(A11959)=1,WEEKDAY(A11959)=7,COUNTIF('2027祝日等（不使用）'!$A$1:$A$20,単年カーブ!A11959)=1),0,1)</f>
        <v>1</v>
      </c>
      <c r="O11959">
        <f t="shared" si="1310"/>
        <v>4</v>
      </c>
      <c r="P11959">
        <f t="shared" si="1308"/>
        <v>0</v>
      </c>
      <c r="Q11959">
        <f t="shared" si="1309"/>
        <v>0</v>
      </c>
    </row>
    <row r="11960" spans="1:17" ht="19.5" x14ac:dyDescent="0.4">
      <c r="A11960" s="33">
        <f t="shared" si="1304"/>
        <v>46727</v>
      </c>
      <c r="B11960" s="27" t="str">
        <f t="shared" si="1305"/>
        <v>(月)</v>
      </c>
      <c r="C11960" s="34">
        <v>8.3333333333333301E-2</v>
      </c>
      <c r="D11960" s="16" t="s">
        <v>18</v>
      </c>
      <c r="E11960" s="35">
        <v>0.104166666666667</v>
      </c>
      <c r="F11960" s="50">
        <f>IF(COUNTIF('リスト（不使用）'!$A$5:$A$6,単年カーブ!$A$1),"希望数量入力ください",'単年（2027年度）'!$E$12*単年カーブ!$R$3+'単年（2027年度）'!$E$12*(1-単年カーブ!$R$3)*単年カーブ!Q11960)</f>
        <v>0</v>
      </c>
      <c r="G11960" s="47">
        <f t="shared" si="1306"/>
        <v>0</v>
      </c>
      <c r="M11960">
        <f t="shared" si="1307"/>
        <v>12</v>
      </c>
      <c r="N11960">
        <f>IF(OR(WEEKDAY(A11960)=1,WEEKDAY(A11960)=7,COUNTIF('2027祝日等（不使用）'!$A$1:$A$20,単年カーブ!A11960)=1),0,1)</f>
        <v>1</v>
      </c>
      <c r="O11960">
        <f t="shared" si="1310"/>
        <v>5</v>
      </c>
      <c r="P11960">
        <f t="shared" si="1308"/>
        <v>0</v>
      </c>
      <c r="Q11960">
        <f t="shared" si="1309"/>
        <v>0</v>
      </c>
    </row>
    <row r="11961" spans="1:17" ht="19.5" x14ac:dyDescent="0.4">
      <c r="A11961" s="33">
        <f t="shared" si="1304"/>
        <v>46727</v>
      </c>
      <c r="B11961" s="27" t="str">
        <f t="shared" si="1305"/>
        <v>(月)</v>
      </c>
      <c r="C11961" s="34">
        <v>0.104166666666667</v>
      </c>
      <c r="D11961" s="16" t="s">
        <v>18</v>
      </c>
      <c r="E11961" s="35">
        <v>0.125</v>
      </c>
      <c r="F11961" s="50">
        <f>IF(COUNTIF('リスト（不使用）'!$A$5:$A$6,単年カーブ!$A$1),"希望数量入力ください",'単年（2027年度）'!$E$12*単年カーブ!$R$3+'単年（2027年度）'!$E$12*(1-単年カーブ!$R$3)*単年カーブ!Q11961)</f>
        <v>0</v>
      </c>
      <c r="G11961" s="47">
        <f t="shared" si="1306"/>
        <v>0</v>
      </c>
      <c r="M11961">
        <f t="shared" si="1307"/>
        <v>12</v>
      </c>
      <c r="N11961">
        <f>IF(OR(WEEKDAY(A11961)=1,WEEKDAY(A11961)=7,COUNTIF('2027祝日等（不使用）'!$A$1:$A$20,単年カーブ!A11961)=1),0,1)</f>
        <v>1</v>
      </c>
      <c r="O11961">
        <f t="shared" si="1310"/>
        <v>6</v>
      </c>
      <c r="P11961">
        <f t="shared" si="1308"/>
        <v>0</v>
      </c>
      <c r="Q11961">
        <f t="shared" si="1309"/>
        <v>0</v>
      </c>
    </row>
    <row r="11962" spans="1:17" ht="19.5" x14ac:dyDescent="0.4">
      <c r="A11962" s="33">
        <f t="shared" ref="A11962:A12025" si="1311">A11914+1</f>
        <v>46727</v>
      </c>
      <c r="B11962" s="27" t="str">
        <f t="shared" si="1305"/>
        <v>(月)</v>
      </c>
      <c r="C11962" s="34">
        <v>0.125</v>
      </c>
      <c r="D11962" s="16" t="s">
        <v>18</v>
      </c>
      <c r="E11962" s="35">
        <v>0.14583333333333301</v>
      </c>
      <c r="F11962" s="50">
        <f>IF(COUNTIF('リスト（不使用）'!$A$5:$A$6,単年カーブ!$A$1),"希望数量入力ください",'単年（2027年度）'!$E$12*単年カーブ!$R$3+'単年（2027年度）'!$E$12*(1-単年カーブ!$R$3)*単年カーブ!Q11962)</f>
        <v>0</v>
      </c>
      <c r="G11962" s="47">
        <f t="shared" si="1306"/>
        <v>0</v>
      </c>
      <c r="M11962">
        <f t="shared" si="1307"/>
        <v>12</v>
      </c>
      <c r="N11962">
        <f>IF(OR(WEEKDAY(A11962)=1,WEEKDAY(A11962)=7,COUNTIF('2027祝日等（不使用）'!$A$1:$A$20,単年カーブ!A11962)=1),0,1)</f>
        <v>1</v>
      </c>
      <c r="O11962">
        <f t="shared" si="1310"/>
        <v>7</v>
      </c>
      <c r="P11962">
        <f t="shared" si="1308"/>
        <v>0</v>
      </c>
      <c r="Q11962">
        <f t="shared" si="1309"/>
        <v>0</v>
      </c>
    </row>
    <row r="11963" spans="1:17" ht="19.5" x14ac:dyDescent="0.4">
      <c r="A11963" s="33">
        <f t="shared" si="1311"/>
        <v>46727</v>
      </c>
      <c r="B11963" s="27" t="str">
        <f t="shared" si="1305"/>
        <v>(月)</v>
      </c>
      <c r="C11963" s="34">
        <v>0.14583333333333301</v>
      </c>
      <c r="D11963" s="16" t="s">
        <v>18</v>
      </c>
      <c r="E11963" s="35">
        <v>0.16666666666666699</v>
      </c>
      <c r="F11963" s="50">
        <f>IF(COUNTIF('リスト（不使用）'!$A$5:$A$6,単年カーブ!$A$1),"希望数量入力ください",'単年（2027年度）'!$E$12*単年カーブ!$R$3+'単年（2027年度）'!$E$12*(1-単年カーブ!$R$3)*単年カーブ!Q11963)</f>
        <v>0</v>
      </c>
      <c r="G11963" s="47">
        <f t="shared" si="1306"/>
        <v>0</v>
      </c>
      <c r="M11963">
        <f t="shared" si="1307"/>
        <v>12</v>
      </c>
      <c r="N11963">
        <f>IF(OR(WEEKDAY(A11963)=1,WEEKDAY(A11963)=7,COUNTIF('2027祝日等（不使用）'!$A$1:$A$20,単年カーブ!A11963)=1),0,1)</f>
        <v>1</v>
      </c>
      <c r="O11963">
        <f t="shared" si="1310"/>
        <v>8</v>
      </c>
      <c r="P11963">
        <f t="shared" si="1308"/>
        <v>0</v>
      </c>
      <c r="Q11963">
        <f t="shared" si="1309"/>
        <v>0</v>
      </c>
    </row>
    <row r="11964" spans="1:17" ht="19.5" x14ac:dyDescent="0.4">
      <c r="A11964" s="33">
        <f t="shared" si="1311"/>
        <v>46727</v>
      </c>
      <c r="B11964" s="27" t="str">
        <f t="shared" si="1305"/>
        <v>(月)</v>
      </c>
      <c r="C11964" s="34">
        <v>0.16666666666666699</v>
      </c>
      <c r="D11964" s="16" t="s">
        <v>18</v>
      </c>
      <c r="E11964" s="35">
        <v>0.1875</v>
      </c>
      <c r="F11964" s="50">
        <f>IF(COUNTIF('リスト（不使用）'!$A$5:$A$6,単年カーブ!$A$1),"希望数量入力ください",'単年（2027年度）'!$E$12*単年カーブ!$R$3+'単年（2027年度）'!$E$12*(1-単年カーブ!$R$3)*単年カーブ!Q11964)</f>
        <v>0</v>
      </c>
      <c r="G11964" s="47">
        <f t="shared" si="1306"/>
        <v>0</v>
      </c>
      <c r="M11964">
        <f t="shared" si="1307"/>
        <v>12</v>
      </c>
      <c r="N11964">
        <f>IF(OR(WEEKDAY(A11964)=1,WEEKDAY(A11964)=7,COUNTIF('2027祝日等（不使用）'!$A$1:$A$20,単年カーブ!A11964)=1),0,1)</f>
        <v>1</v>
      </c>
      <c r="O11964">
        <f t="shared" si="1310"/>
        <v>9</v>
      </c>
      <c r="P11964">
        <f t="shared" si="1308"/>
        <v>0</v>
      </c>
      <c r="Q11964">
        <f t="shared" si="1309"/>
        <v>0</v>
      </c>
    </row>
    <row r="11965" spans="1:17" ht="19.5" x14ac:dyDescent="0.4">
      <c r="A11965" s="33">
        <f t="shared" si="1311"/>
        <v>46727</v>
      </c>
      <c r="B11965" s="27" t="str">
        <f t="shared" si="1305"/>
        <v>(月)</v>
      </c>
      <c r="C11965" s="34">
        <v>0.1875</v>
      </c>
      <c r="D11965" s="16" t="s">
        <v>18</v>
      </c>
      <c r="E11965" s="35">
        <v>0.20833333333333301</v>
      </c>
      <c r="F11965" s="50">
        <f>IF(COUNTIF('リスト（不使用）'!$A$5:$A$6,単年カーブ!$A$1),"希望数量入力ください",'単年（2027年度）'!$E$12*単年カーブ!$R$3+'単年（2027年度）'!$E$12*(1-単年カーブ!$R$3)*単年カーブ!Q11965)</f>
        <v>0</v>
      </c>
      <c r="G11965" s="47">
        <f t="shared" si="1306"/>
        <v>0</v>
      </c>
      <c r="M11965">
        <f t="shared" si="1307"/>
        <v>12</v>
      </c>
      <c r="N11965">
        <f>IF(OR(WEEKDAY(A11965)=1,WEEKDAY(A11965)=7,COUNTIF('2027祝日等（不使用）'!$A$1:$A$20,単年カーブ!A11965)=1),0,1)</f>
        <v>1</v>
      </c>
      <c r="O11965">
        <f t="shared" si="1310"/>
        <v>10</v>
      </c>
      <c r="P11965">
        <f t="shared" si="1308"/>
        <v>0</v>
      </c>
      <c r="Q11965">
        <f t="shared" si="1309"/>
        <v>0</v>
      </c>
    </row>
    <row r="11966" spans="1:17" ht="19.5" x14ac:dyDescent="0.4">
      <c r="A11966" s="33">
        <f t="shared" si="1311"/>
        <v>46727</v>
      </c>
      <c r="B11966" s="27" t="str">
        <f t="shared" si="1305"/>
        <v>(月)</v>
      </c>
      <c r="C11966" s="34">
        <v>0.20833333333333301</v>
      </c>
      <c r="D11966" s="16" t="s">
        <v>18</v>
      </c>
      <c r="E11966" s="35">
        <v>0.22916666666666699</v>
      </c>
      <c r="F11966" s="50">
        <f>IF(COUNTIF('リスト（不使用）'!$A$5:$A$6,単年カーブ!$A$1),"希望数量入力ください",'単年（2027年度）'!$E$12*単年カーブ!$R$3+'単年（2027年度）'!$E$12*(1-単年カーブ!$R$3)*単年カーブ!Q11966)</f>
        <v>0</v>
      </c>
      <c r="G11966" s="47">
        <f t="shared" si="1306"/>
        <v>0</v>
      </c>
      <c r="M11966">
        <f t="shared" si="1307"/>
        <v>12</v>
      </c>
      <c r="N11966">
        <f>IF(OR(WEEKDAY(A11966)=1,WEEKDAY(A11966)=7,COUNTIF('2027祝日等（不使用）'!$A$1:$A$20,単年カーブ!A11966)=1),0,1)</f>
        <v>1</v>
      </c>
      <c r="O11966">
        <f t="shared" si="1310"/>
        <v>11</v>
      </c>
      <c r="P11966">
        <f t="shared" si="1308"/>
        <v>0</v>
      </c>
      <c r="Q11966">
        <f t="shared" si="1309"/>
        <v>0</v>
      </c>
    </row>
    <row r="11967" spans="1:17" ht="19.5" x14ac:dyDescent="0.4">
      <c r="A11967" s="33">
        <f t="shared" si="1311"/>
        <v>46727</v>
      </c>
      <c r="B11967" s="27" t="str">
        <f t="shared" si="1305"/>
        <v>(月)</v>
      </c>
      <c r="C11967" s="34">
        <v>0.22916666666666699</v>
      </c>
      <c r="D11967" s="16" t="s">
        <v>18</v>
      </c>
      <c r="E11967" s="35">
        <v>0.25</v>
      </c>
      <c r="F11967" s="50">
        <f>IF(COUNTIF('リスト（不使用）'!$A$5:$A$6,単年カーブ!$A$1),"希望数量入力ください",'単年（2027年度）'!$E$12*単年カーブ!$R$3+'単年（2027年度）'!$E$12*(1-単年カーブ!$R$3)*単年カーブ!Q11967)</f>
        <v>0</v>
      </c>
      <c r="G11967" s="47">
        <f t="shared" si="1306"/>
        <v>0</v>
      </c>
      <c r="M11967">
        <f t="shared" si="1307"/>
        <v>12</v>
      </c>
      <c r="N11967">
        <f>IF(OR(WEEKDAY(A11967)=1,WEEKDAY(A11967)=7,COUNTIF('2027祝日等（不使用）'!$A$1:$A$20,単年カーブ!A11967)=1),0,1)</f>
        <v>1</v>
      </c>
      <c r="O11967">
        <f t="shared" si="1310"/>
        <v>12</v>
      </c>
      <c r="P11967">
        <f t="shared" si="1308"/>
        <v>0</v>
      </c>
      <c r="Q11967">
        <f t="shared" si="1309"/>
        <v>0</v>
      </c>
    </row>
    <row r="11968" spans="1:17" ht="19.5" x14ac:dyDescent="0.4">
      <c r="A11968" s="33">
        <f t="shared" si="1311"/>
        <v>46727</v>
      </c>
      <c r="B11968" s="27" t="str">
        <f t="shared" si="1305"/>
        <v>(月)</v>
      </c>
      <c r="C11968" s="34">
        <v>0.25</v>
      </c>
      <c r="D11968" s="16" t="s">
        <v>18</v>
      </c>
      <c r="E11968" s="35">
        <v>0.27083333333333298</v>
      </c>
      <c r="F11968" s="50">
        <f>IF(COUNTIF('リスト（不使用）'!$A$5:$A$6,単年カーブ!$A$1),"希望数量入力ください",'単年（2027年度）'!$E$12*単年カーブ!$R$3+'単年（2027年度）'!$E$12*(1-単年カーブ!$R$3)*単年カーブ!Q11968)</f>
        <v>0</v>
      </c>
      <c r="G11968" s="47">
        <f t="shared" si="1306"/>
        <v>0</v>
      </c>
      <c r="M11968">
        <f t="shared" si="1307"/>
        <v>12</v>
      </c>
      <c r="N11968">
        <f>IF(OR(WEEKDAY(A11968)=1,WEEKDAY(A11968)=7,COUNTIF('2027祝日等（不使用）'!$A$1:$A$20,単年カーブ!A11968)=1),0,1)</f>
        <v>1</v>
      </c>
      <c r="O11968">
        <f t="shared" si="1310"/>
        <v>13</v>
      </c>
      <c r="P11968">
        <f t="shared" si="1308"/>
        <v>0</v>
      </c>
      <c r="Q11968">
        <f t="shared" si="1309"/>
        <v>0</v>
      </c>
    </row>
    <row r="11969" spans="1:17" ht="19.5" x14ac:dyDescent="0.4">
      <c r="A11969" s="33">
        <f t="shared" si="1311"/>
        <v>46727</v>
      </c>
      <c r="B11969" s="27" t="str">
        <f t="shared" si="1305"/>
        <v>(月)</v>
      </c>
      <c r="C11969" s="34">
        <v>0.27083333333333298</v>
      </c>
      <c r="D11969" s="16" t="s">
        <v>18</v>
      </c>
      <c r="E11969" s="35">
        <v>0.29166666666666702</v>
      </c>
      <c r="F11969" s="50">
        <f>IF(COUNTIF('リスト（不使用）'!$A$5:$A$6,単年カーブ!$A$1),"希望数量入力ください",'単年（2027年度）'!$E$12*単年カーブ!$R$3+'単年（2027年度）'!$E$12*(1-単年カーブ!$R$3)*単年カーブ!Q11969)</f>
        <v>0</v>
      </c>
      <c r="G11969" s="47">
        <f t="shared" si="1306"/>
        <v>0</v>
      </c>
      <c r="M11969">
        <f t="shared" si="1307"/>
        <v>12</v>
      </c>
      <c r="N11969">
        <f>IF(OR(WEEKDAY(A11969)=1,WEEKDAY(A11969)=7,COUNTIF('2027祝日等（不使用）'!$A$1:$A$20,単年カーブ!A11969)=1),0,1)</f>
        <v>1</v>
      </c>
      <c r="O11969">
        <f t="shared" si="1310"/>
        <v>14</v>
      </c>
      <c r="P11969">
        <f t="shared" si="1308"/>
        <v>0</v>
      </c>
      <c r="Q11969">
        <f t="shared" si="1309"/>
        <v>0</v>
      </c>
    </row>
    <row r="11970" spans="1:17" ht="19.5" x14ac:dyDescent="0.4">
      <c r="A11970" s="33">
        <f t="shared" si="1311"/>
        <v>46727</v>
      </c>
      <c r="B11970" s="27" t="str">
        <f t="shared" si="1305"/>
        <v>(月)</v>
      </c>
      <c r="C11970" s="34">
        <v>0.29166666666666702</v>
      </c>
      <c r="D11970" s="16" t="s">
        <v>18</v>
      </c>
      <c r="E11970" s="35">
        <v>0.3125</v>
      </c>
      <c r="F11970" s="50">
        <f>IF(COUNTIF('リスト（不使用）'!$A$5:$A$6,単年カーブ!$A$1),"希望数量入力ください",'単年（2027年度）'!$E$12*単年カーブ!$R$3+'単年（2027年度）'!$E$12*(1-単年カーブ!$R$3)*単年カーブ!Q11970)</f>
        <v>0</v>
      </c>
      <c r="G11970" s="47">
        <f t="shared" si="1306"/>
        <v>0</v>
      </c>
      <c r="M11970">
        <f t="shared" si="1307"/>
        <v>12</v>
      </c>
      <c r="N11970">
        <f>IF(OR(WEEKDAY(A11970)=1,WEEKDAY(A11970)=7,COUNTIF('2027祝日等（不使用）'!$A$1:$A$20,単年カーブ!A11970)=1),0,1)</f>
        <v>1</v>
      </c>
      <c r="O11970">
        <f t="shared" si="1310"/>
        <v>15</v>
      </c>
      <c r="P11970">
        <f t="shared" si="1308"/>
        <v>0</v>
      </c>
      <c r="Q11970">
        <f t="shared" si="1309"/>
        <v>0</v>
      </c>
    </row>
    <row r="11971" spans="1:17" ht="19.5" x14ac:dyDescent="0.4">
      <c r="A11971" s="33">
        <f t="shared" si="1311"/>
        <v>46727</v>
      </c>
      <c r="B11971" s="27" t="str">
        <f t="shared" si="1305"/>
        <v>(月)</v>
      </c>
      <c r="C11971" s="34">
        <v>0.3125</v>
      </c>
      <c r="D11971" s="16" t="s">
        <v>18</v>
      </c>
      <c r="E11971" s="35">
        <v>0.33333333333333298</v>
      </c>
      <c r="F11971" s="50">
        <f>IF(COUNTIF('リスト（不使用）'!$A$5:$A$6,単年カーブ!$A$1),"希望数量入力ください",'単年（2027年度）'!$E$12*単年カーブ!$R$3+'単年（2027年度）'!$E$12*(1-単年カーブ!$R$3)*単年カーブ!Q11971)</f>
        <v>0</v>
      </c>
      <c r="G11971" s="47">
        <f t="shared" si="1306"/>
        <v>0</v>
      </c>
      <c r="M11971">
        <f t="shared" si="1307"/>
        <v>12</v>
      </c>
      <c r="N11971">
        <f>IF(OR(WEEKDAY(A11971)=1,WEEKDAY(A11971)=7,COUNTIF('2027祝日等（不使用）'!$A$1:$A$20,単年カーブ!A11971)=1),0,1)</f>
        <v>1</v>
      </c>
      <c r="O11971">
        <f t="shared" si="1310"/>
        <v>16</v>
      </c>
      <c r="P11971">
        <f t="shared" si="1308"/>
        <v>0</v>
      </c>
      <c r="Q11971">
        <f t="shared" si="1309"/>
        <v>0</v>
      </c>
    </row>
    <row r="11972" spans="1:17" ht="19.5" x14ac:dyDescent="0.4">
      <c r="A11972" s="33">
        <f t="shared" si="1311"/>
        <v>46727</v>
      </c>
      <c r="B11972" s="27" t="str">
        <f t="shared" ref="B11972:B12035" si="1312">TEXT(A11972,"(aaa)")</f>
        <v>(月)</v>
      </c>
      <c r="C11972" s="34">
        <v>0.33333333333333298</v>
      </c>
      <c r="D11972" s="16" t="s">
        <v>18</v>
      </c>
      <c r="E11972" s="35">
        <v>0.35416666666666702</v>
      </c>
      <c r="F11972" s="50">
        <f>IF(COUNTIF('リスト（不使用）'!$A$5:$A$6,単年カーブ!$A$1),"希望数量入力ください",'単年（2027年度）'!$E$12*単年カーブ!$R$3+'単年（2027年度）'!$E$12*(1-単年カーブ!$R$3)*単年カーブ!Q11972)</f>
        <v>0</v>
      </c>
      <c r="G11972" s="47">
        <f t="shared" ref="G11972:G12035" si="1313">F11972/2</f>
        <v>0</v>
      </c>
      <c r="M11972">
        <f t="shared" ref="M11972:M12035" si="1314">MONTH(A11972)</f>
        <v>12</v>
      </c>
      <c r="N11972">
        <f>IF(OR(WEEKDAY(A11972)=1,WEEKDAY(A11972)=7,COUNTIF('2027祝日等（不使用）'!$A$1:$A$20,単年カーブ!A11972)=1),0,1)</f>
        <v>1</v>
      </c>
      <c r="O11972">
        <f t="shared" si="1310"/>
        <v>17</v>
      </c>
      <c r="P11972">
        <f t="shared" ref="P11972:P12035" si="1315">IF(AND(O11972&gt;16,O11972&lt;41),1,0)</f>
        <v>1</v>
      </c>
      <c r="Q11972">
        <f t="shared" ref="Q11972:Q12035" si="1316">P11972*N11972</f>
        <v>1</v>
      </c>
    </row>
    <row r="11973" spans="1:17" ht="19.5" x14ac:dyDescent="0.4">
      <c r="A11973" s="33">
        <f t="shared" si="1311"/>
        <v>46727</v>
      </c>
      <c r="B11973" s="27" t="str">
        <f t="shared" si="1312"/>
        <v>(月)</v>
      </c>
      <c r="C11973" s="34">
        <v>0.35416666666666702</v>
      </c>
      <c r="D11973" s="16" t="s">
        <v>18</v>
      </c>
      <c r="E11973" s="35">
        <v>0.375</v>
      </c>
      <c r="F11973" s="50">
        <f>IF(COUNTIF('リスト（不使用）'!$A$5:$A$6,単年カーブ!$A$1),"希望数量入力ください",'単年（2027年度）'!$E$12*単年カーブ!$R$3+'単年（2027年度）'!$E$12*(1-単年カーブ!$R$3)*単年カーブ!Q11973)</f>
        <v>0</v>
      </c>
      <c r="G11973" s="47">
        <f t="shared" si="1313"/>
        <v>0</v>
      </c>
      <c r="M11973">
        <f t="shared" si="1314"/>
        <v>12</v>
      </c>
      <c r="N11973">
        <f>IF(OR(WEEKDAY(A11973)=1,WEEKDAY(A11973)=7,COUNTIF('2027祝日等（不使用）'!$A$1:$A$20,単年カーブ!A11973)=1),0,1)</f>
        <v>1</v>
      </c>
      <c r="O11973">
        <f t="shared" si="1310"/>
        <v>18</v>
      </c>
      <c r="P11973">
        <f t="shared" si="1315"/>
        <v>1</v>
      </c>
      <c r="Q11973">
        <f t="shared" si="1316"/>
        <v>1</v>
      </c>
    </row>
    <row r="11974" spans="1:17" ht="19.5" x14ac:dyDescent="0.4">
      <c r="A11974" s="33">
        <f t="shared" si="1311"/>
        <v>46727</v>
      </c>
      <c r="B11974" s="27" t="str">
        <f t="shared" si="1312"/>
        <v>(月)</v>
      </c>
      <c r="C11974" s="34">
        <v>0.375</v>
      </c>
      <c r="D11974" s="16" t="s">
        <v>18</v>
      </c>
      <c r="E11974" s="35">
        <v>0.39583333333333298</v>
      </c>
      <c r="F11974" s="50">
        <f>IF(COUNTIF('リスト（不使用）'!$A$5:$A$6,単年カーブ!$A$1),"希望数量入力ください",'単年（2027年度）'!$E$12*単年カーブ!$R$3+'単年（2027年度）'!$E$12*(1-単年カーブ!$R$3)*単年カーブ!Q11974)</f>
        <v>0</v>
      </c>
      <c r="G11974" s="47">
        <f t="shared" si="1313"/>
        <v>0</v>
      </c>
      <c r="M11974">
        <f t="shared" si="1314"/>
        <v>12</v>
      </c>
      <c r="N11974">
        <f>IF(OR(WEEKDAY(A11974)=1,WEEKDAY(A11974)=7,COUNTIF('2027祝日等（不使用）'!$A$1:$A$20,単年カーブ!A11974)=1),0,1)</f>
        <v>1</v>
      </c>
      <c r="O11974">
        <f t="shared" si="1310"/>
        <v>19</v>
      </c>
      <c r="P11974">
        <f t="shared" si="1315"/>
        <v>1</v>
      </c>
      <c r="Q11974">
        <f t="shared" si="1316"/>
        <v>1</v>
      </c>
    </row>
    <row r="11975" spans="1:17" ht="19.5" x14ac:dyDescent="0.4">
      <c r="A11975" s="33">
        <f t="shared" si="1311"/>
        <v>46727</v>
      </c>
      <c r="B11975" s="27" t="str">
        <f t="shared" si="1312"/>
        <v>(月)</v>
      </c>
      <c r="C11975" s="34">
        <v>0.39583333333333298</v>
      </c>
      <c r="D11975" s="16" t="s">
        <v>18</v>
      </c>
      <c r="E11975" s="35">
        <v>0.41666666666666702</v>
      </c>
      <c r="F11975" s="50">
        <f>IF(COUNTIF('リスト（不使用）'!$A$5:$A$6,単年カーブ!$A$1),"希望数量入力ください",'単年（2027年度）'!$E$12*単年カーブ!$R$3+'単年（2027年度）'!$E$12*(1-単年カーブ!$R$3)*単年カーブ!Q11975)</f>
        <v>0</v>
      </c>
      <c r="G11975" s="47">
        <f t="shared" si="1313"/>
        <v>0</v>
      </c>
      <c r="M11975">
        <f t="shared" si="1314"/>
        <v>12</v>
      </c>
      <c r="N11975">
        <f>IF(OR(WEEKDAY(A11975)=1,WEEKDAY(A11975)=7,COUNTIF('2027祝日等（不使用）'!$A$1:$A$20,単年カーブ!A11975)=1),0,1)</f>
        <v>1</v>
      </c>
      <c r="O11975">
        <f t="shared" si="1310"/>
        <v>20</v>
      </c>
      <c r="P11975">
        <f t="shared" si="1315"/>
        <v>1</v>
      </c>
      <c r="Q11975">
        <f t="shared" si="1316"/>
        <v>1</v>
      </c>
    </row>
    <row r="11976" spans="1:17" ht="19.5" x14ac:dyDescent="0.4">
      <c r="A11976" s="33">
        <f t="shared" si="1311"/>
        <v>46727</v>
      </c>
      <c r="B11976" s="27" t="str">
        <f t="shared" si="1312"/>
        <v>(月)</v>
      </c>
      <c r="C11976" s="34">
        <v>0.41666666666666702</v>
      </c>
      <c r="D11976" s="16" t="s">
        <v>18</v>
      </c>
      <c r="E11976" s="35">
        <v>0.4375</v>
      </c>
      <c r="F11976" s="50">
        <f>IF(COUNTIF('リスト（不使用）'!$A$5:$A$6,単年カーブ!$A$1),"希望数量入力ください",'単年（2027年度）'!$E$12*単年カーブ!$R$3+'単年（2027年度）'!$E$12*(1-単年カーブ!$R$3)*単年カーブ!Q11976)</f>
        <v>0</v>
      </c>
      <c r="G11976" s="47">
        <f t="shared" si="1313"/>
        <v>0</v>
      </c>
      <c r="M11976">
        <f t="shared" si="1314"/>
        <v>12</v>
      </c>
      <c r="N11976">
        <f>IF(OR(WEEKDAY(A11976)=1,WEEKDAY(A11976)=7,COUNTIF('2027祝日等（不使用）'!$A$1:$A$20,単年カーブ!A11976)=1),0,1)</f>
        <v>1</v>
      </c>
      <c r="O11976">
        <f t="shared" si="1310"/>
        <v>21</v>
      </c>
      <c r="P11976">
        <f t="shared" si="1315"/>
        <v>1</v>
      </c>
      <c r="Q11976">
        <f t="shared" si="1316"/>
        <v>1</v>
      </c>
    </row>
    <row r="11977" spans="1:17" ht="19.5" x14ac:dyDescent="0.4">
      <c r="A11977" s="33">
        <f t="shared" si="1311"/>
        <v>46727</v>
      </c>
      <c r="B11977" s="27" t="str">
        <f t="shared" si="1312"/>
        <v>(月)</v>
      </c>
      <c r="C11977" s="34">
        <v>0.4375</v>
      </c>
      <c r="D11977" s="16" t="s">
        <v>18</v>
      </c>
      <c r="E11977" s="35">
        <v>0.45833333333333298</v>
      </c>
      <c r="F11977" s="50">
        <f>IF(COUNTIF('リスト（不使用）'!$A$5:$A$6,単年カーブ!$A$1),"希望数量入力ください",'単年（2027年度）'!$E$12*単年カーブ!$R$3+'単年（2027年度）'!$E$12*(1-単年カーブ!$R$3)*単年カーブ!Q11977)</f>
        <v>0</v>
      </c>
      <c r="G11977" s="47">
        <f t="shared" si="1313"/>
        <v>0</v>
      </c>
      <c r="M11977">
        <f t="shared" si="1314"/>
        <v>12</v>
      </c>
      <c r="N11977">
        <f>IF(OR(WEEKDAY(A11977)=1,WEEKDAY(A11977)=7,COUNTIF('2027祝日等（不使用）'!$A$1:$A$20,単年カーブ!A11977)=1),0,1)</f>
        <v>1</v>
      </c>
      <c r="O11977">
        <f t="shared" si="1310"/>
        <v>22</v>
      </c>
      <c r="P11977">
        <f t="shared" si="1315"/>
        <v>1</v>
      </c>
      <c r="Q11977">
        <f t="shared" si="1316"/>
        <v>1</v>
      </c>
    </row>
    <row r="11978" spans="1:17" ht="19.5" x14ac:dyDescent="0.4">
      <c r="A11978" s="33">
        <f t="shared" si="1311"/>
        <v>46727</v>
      </c>
      <c r="B11978" s="27" t="str">
        <f t="shared" si="1312"/>
        <v>(月)</v>
      </c>
      <c r="C11978" s="34">
        <v>0.45833333333333298</v>
      </c>
      <c r="D11978" s="16" t="s">
        <v>18</v>
      </c>
      <c r="E11978" s="35">
        <v>0.47916666666666702</v>
      </c>
      <c r="F11978" s="50">
        <f>IF(COUNTIF('リスト（不使用）'!$A$5:$A$6,単年カーブ!$A$1),"希望数量入力ください",'単年（2027年度）'!$E$12*単年カーブ!$R$3+'単年（2027年度）'!$E$12*(1-単年カーブ!$R$3)*単年カーブ!Q11978)</f>
        <v>0</v>
      </c>
      <c r="G11978" s="47">
        <f t="shared" si="1313"/>
        <v>0</v>
      </c>
      <c r="M11978">
        <f t="shared" si="1314"/>
        <v>12</v>
      </c>
      <c r="N11978">
        <f>IF(OR(WEEKDAY(A11978)=1,WEEKDAY(A11978)=7,COUNTIF('2027祝日等（不使用）'!$A$1:$A$20,単年カーブ!A11978)=1),0,1)</f>
        <v>1</v>
      </c>
      <c r="O11978">
        <f t="shared" si="1310"/>
        <v>23</v>
      </c>
      <c r="P11978">
        <f t="shared" si="1315"/>
        <v>1</v>
      </c>
      <c r="Q11978">
        <f t="shared" si="1316"/>
        <v>1</v>
      </c>
    </row>
    <row r="11979" spans="1:17" ht="19.5" x14ac:dyDescent="0.4">
      <c r="A11979" s="33">
        <f t="shared" si="1311"/>
        <v>46727</v>
      </c>
      <c r="B11979" s="27" t="str">
        <f t="shared" si="1312"/>
        <v>(月)</v>
      </c>
      <c r="C11979" s="34">
        <v>0.47916666666666702</v>
      </c>
      <c r="D11979" s="16" t="s">
        <v>18</v>
      </c>
      <c r="E11979" s="35">
        <v>0.5</v>
      </c>
      <c r="F11979" s="50">
        <f>IF(COUNTIF('リスト（不使用）'!$A$5:$A$6,単年カーブ!$A$1),"希望数量入力ください",'単年（2027年度）'!$E$12*単年カーブ!$R$3+'単年（2027年度）'!$E$12*(1-単年カーブ!$R$3)*単年カーブ!Q11979)</f>
        <v>0</v>
      </c>
      <c r="G11979" s="47">
        <f t="shared" si="1313"/>
        <v>0</v>
      </c>
      <c r="M11979">
        <f t="shared" si="1314"/>
        <v>12</v>
      </c>
      <c r="N11979">
        <f>IF(OR(WEEKDAY(A11979)=1,WEEKDAY(A11979)=7,COUNTIF('2027祝日等（不使用）'!$A$1:$A$20,単年カーブ!A11979)=1),0,1)</f>
        <v>1</v>
      </c>
      <c r="O11979">
        <f t="shared" si="1310"/>
        <v>24</v>
      </c>
      <c r="P11979">
        <f t="shared" si="1315"/>
        <v>1</v>
      </c>
      <c r="Q11979">
        <f t="shared" si="1316"/>
        <v>1</v>
      </c>
    </row>
    <row r="11980" spans="1:17" ht="19.5" x14ac:dyDescent="0.4">
      <c r="A11980" s="33">
        <f t="shared" si="1311"/>
        <v>46727</v>
      </c>
      <c r="B11980" s="27" t="str">
        <f t="shared" si="1312"/>
        <v>(月)</v>
      </c>
      <c r="C11980" s="34">
        <v>0.5</v>
      </c>
      <c r="D11980" s="16" t="s">
        <v>18</v>
      </c>
      <c r="E11980" s="35">
        <v>0.52083333333333304</v>
      </c>
      <c r="F11980" s="50">
        <f>IF(COUNTIF('リスト（不使用）'!$A$5:$A$6,単年カーブ!$A$1),"希望数量入力ください",'単年（2027年度）'!$E$12*単年カーブ!$R$3+'単年（2027年度）'!$E$12*(1-単年カーブ!$R$3)*単年カーブ!Q11980)</f>
        <v>0</v>
      </c>
      <c r="G11980" s="47">
        <f t="shared" si="1313"/>
        <v>0</v>
      </c>
      <c r="M11980">
        <f t="shared" si="1314"/>
        <v>12</v>
      </c>
      <c r="N11980">
        <f>IF(OR(WEEKDAY(A11980)=1,WEEKDAY(A11980)=7,COUNTIF('2027祝日等（不使用）'!$A$1:$A$20,単年カーブ!A11980)=1),0,1)</f>
        <v>1</v>
      </c>
      <c r="O11980">
        <f t="shared" si="1310"/>
        <v>25</v>
      </c>
      <c r="P11980">
        <f t="shared" si="1315"/>
        <v>1</v>
      </c>
      <c r="Q11980">
        <f t="shared" si="1316"/>
        <v>1</v>
      </c>
    </row>
    <row r="11981" spans="1:17" ht="19.5" x14ac:dyDescent="0.4">
      <c r="A11981" s="33">
        <f t="shared" si="1311"/>
        <v>46727</v>
      </c>
      <c r="B11981" s="27" t="str">
        <f t="shared" si="1312"/>
        <v>(月)</v>
      </c>
      <c r="C11981" s="34">
        <v>0.52083333333333304</v>
      </c>
      <c r="D11981" s="16" t="s">
        <v>18</v>
      </c>
      <c r="E11981" s="35">
        <v>0.54166666666666696</v>
      </c>
      <c r="F11981" s="50">
        <f>IF(COUNTIF('リスト（不使用）'!$A$5:$A$6,単年カーブ!$A$1),"希望数量入力ください",'単年（2027年度）'!$E$12*単年カーブ!$R$3+'単年（2027年度）'!$E$12*(1-単年カーブ!$R$3)*単年カーブ!Q11981)</f>
        <v>0</v>
      </c>
      <c r="G11981" s="47">
        <f t="shared" si="1313"/>
        <v>0</v>
      </c>
      <c r="M11981">
        <f t="shared" si="1314"/>
        <v>12</v>
      </c>
      <c r="N11981">
        <f>IF(OR(WEEKDAY(A11981)=1,WEEKDAY(A11981)=7,COUNTIF('2027祝日等（不使用）'!$A$1:$A$20,単年カーブ!A11981)=1),0,1)</f>
        <v>1</v>
      </c>
      <c r="O11981">
        <f t="shared" si="1310"/>
        <v>26</v>
      </c>
      <c r="P11981">
        <f t="shared" si="1315"/>
        <v>1</v>
      </c>
      <c r="Q11981">
        <f t="shared" si="1316"/>
        <v>1</v>
      </c>
    </row>
    <row r="11982" spans="1:17" ht="19.5" x14ac:dyDescent="0.4">
      <c r="A11982" s="33">
        <f t="shared" si="1311"/>
        <v>46727</v>
      </c>
      <c r="B11982" s="27" t="str">
        <f t="shared" si="1312"/>
        <v>(月)</v>
      </c>
      <c r="C11982" s="34">
        <v>0.54166666666666696</v>
      </c>
      <c r="D11982" s="16" t="s">
        <v>18</v>
      </c>
      <c r="E11982" s="35">
        <v>0.5625</v>
      </c>
      <c r="F11982" s="50">
        <f>IF(COUNTIF('リスト（不使用）'!$A$5:$A$6,単年カーブ!$A$1),"希望数量入力ください",'単年（2027年度）'!$E$12*単年カーブ!$R$3+'単年（2027年度）'!$E$12*(1-単年カーブ!$R$3)*単年カーブ!Q11982)</f>
        <v>0</v>
      </c>
      <c r="G11982" s="47">
        <f t="shared" si="1313"/>
        <v>0</v>
      </c>
      <c r="M11982">
        <f t="shared" si="1314"/>
        <v>12</v>
      </c>
      <c r="N11982">
        <f>IF(OR(WEEKDAY(A11982)=1,WEEKDAY(A11982)=7,COUNTIF('2027祝日等（不使用）'!$A$1:$A$20,単年カーブ!A11982)=1),0,1)</f>
        <v>1</v>
      </c>
      <c r="O11982">
        <f t="shared" si="1310"/>
        <v>27</v>
      </c>
      <c r="P11982">
        <f t="shared" si="1315"/>
        <v>1</v>
      </c>
      <c r="Q11982">
        <f t="shared" si="1316"/>
        <v>1</v>
      </c>
    </row>
    <row r="11983" spans="1:17" ht="19.5" x14ac:dyDescent="0.4">
      <c r="A11983" s="33">
        <f t="shared" si="1311"/>
        <v>46727</v>
      </c>
      <c r="B11983" s="27" t="str">
        <f t="shared" si="1312"/>
        <v>(月)</v>
      </c>
      <c r="C11983" s="34">
        <v>0.5625</v>
      </c>
      <c r="D11983" s="16" t="s">
        <v>18</v>
      </c>
      <c r="E11983" s="35">
        <v>0.58333333333333304</v>
      </c>
      <c r="F11983" s="50">
        <f>IF(COUNTIF('リスト（不使用）'!$A$5:$A$6,単年カーブ!$A$1),"希望数量入力ください",'単年（2027年度）'!$E$12*単年カーブ!$R$3+'単年（2027年度）'!$E$12*(1-単年カーブ!$R$3)*単年カーブ!Q11983)</f>
        <v>0</v>
      </c>
      <c r="G11983" s="47">
        <f t="shared" si="1313"/>
        <v>0</v>
      </c>
      <c r="M11983">
        <f t="shared" si="1314"/>
        <v>12</v>
      </c>
      <c r="N11983">
        <f>IF(OR(WEEKDAY(A11983)=1,WEEKDAY(A11983)=7,COUNTIF('2027祝日等（不使用）'!$A$1:$A$20,単年カーブ!A11983)=1),0,1)</f>
        <v>1</v>
      </c>
      <c r="O11983">
        <f t="shared" si="1310"/>
        <v>28</v>
      </c>
      <c r="P11983">
        <f t="shared" si="1315"/>
        <v>1</v>
      </c>
      <c r="Q11983">
        <f t="shared" si="1316"/>
        <v>1</v>
      </c>
    </row>
    <row r="11984" spans="1:17" ht="19.5" x14ac:dyDescent="0.4">
      <c r="A11984" s="33">
        <f t="shared" si="1311"/>
        <v>46727</v>
      </c>
      <c r="B11984" s="27" t="str">
        <f t="shared" si="1312"/>
        <v>(月)</v>
      </c>
      <c r="C11984" s="34">
        <v>0.58333333333333304</v>
      </c>
      <c r="D11984" s="16" t="s">
        <v>18</v>
      </c>
      <c r="E11984" s="35">
        <v>0.60416666666666696</v>
      </c>
      <c r="F11984" s="50">
        <f>IF(COUNTIF('リスト（不使用）'!$A$5:$A$6,単年カーブ!$A$1),"希望数量入力ください",'単年（2027年度）'!$E$12*単年カーブ!$R$3+'単年（2027年度）'!$E$12*(1-単年カーブ!$R$3)*単年カーブ!Q11984)</f>
        <v>0</v>
      </c>
      <c r="G11984" s="47">
        <f t="shared" si="1313"/>
        <v>0</v>
      </c>
      <c r="M11984">
        <f t="shared" si="1314"/>
        <v>12</v>
      </c>
      <c r="N11984">
        <f>IF(OR(WEEKDAY(A11984)=1,WEEKDAY(A11984)=7,COUNTIF('2027祝日等（不使用）'!$A$1:$A$20,単年カーブ!A11984)=1),0,1)</f>
        <v>1</v>
      </c>
      <c r="O11984">
        <f t="shared" si="1310"/>
        <v>29</v>
      </c>
      <c r="P11984">
        <f t="shared" si="1315"/>
        <v>1</v>
      </c>
      <c r="Q11984">
        <f t="shared" si="1316"/>
        <v>1</v>
      </c>
    </row>
    <row r="11985" spans="1:17" ht="19.5" x14ac:dyDescent="0.4">
      <c r="A11985" s="33">
        <f t="shared" si="1311"/>
        <v>46727</v>
      </c>
      <c r="B11985" s="27" t="str">
        <f t="shared" si="1312"/>
        <v>(月)</v>
      </c>
      <c r="C11985" s="34">
        <v>0.60416666666666696</v>
      </c>
      <c r="D11985" s="16" t="s">
        <v>18</v>
      </c>
      <c r="E11985" s="35">
        <v>0.625</v>
      </c>
      <c r="F11985" s="50">
        <f>IF(COUNTIF('リスト（不使用）'!$A$5:$A$6,単年カーブ!$A$1),"希望数量入力ください",'単年（2027年度）'!$E$12*単年カーブ!$R$3+'単年（2027年度）'!$E$12*(1-単年カーブ!$R$3)*単年カーブ!Q11985)</f>
        <v>0</v>
      </c>
      <c r="G11985" s="47">
        <f t="shared" si="1313"/>
        <v>0</v>
      </c>
      <c r="M11985">
        <f t="shared" si="1314"/>
        <v>12</v>
      </c>
      <c r="N11985">
        <f>IF(OR(WEEKDAY(A11985)=1,WEEKDAY(A11985)=7,COUNTIF('2027祝日等（不使用）'!$A$1:$A$20,単年カーブ!A11985)=1),0,1)</f>
        <v>1</v>
      </c>
      <c r="O11985">
        <f t="shared" si="1310"/>
        <v>30</v>
      </c>
      <c r="P11985">
        <f t="shared" si="1315"/>
        <v>1</v>
      </c>
      <c r="Q11985">
        <f t="shared" si="1316"/>
        <v>1</v>
      </c>
    </row>
    <row r="11986" spans="1:17" ht="19.5" x14ac:dyDescent="0.4">
      <c r="A11986" s="33">
        <f t="shared" si="1311"/>
        <v>46727</v>
      </c>
      <c r="B11986" s="27" t="str">
        <f t="shared" si="1312"/>
        <v>(月)</v>
      </c>
      <c r="C11986" s="34">
        <v>0.625</v>
      </c>
      <c r="D11986" s="16" t="s">
        <v>18</v>
      </c>
      <c r="E11986" s="35">
        <v>0.64583333333333304</v>
      </c>
      <c r="F11986" s="50">
        <f>IF(COUNTIF('リスト（不使用）'!$A$5:$A$6,単年カーブ!$A$1),"希望数量入力ください",'単年（2027年度）'!$E$12*単年カーブ!$R$3+'単年（2027年度）'!$E$12*(1-単年カーブ!$R$3)*単年カーブ!Q11986)</f>
        <v>0</v>
      </c>
      <c r="G11986" s="47">
        <f t="shared" si="1313"/>
        <v>0</v>
      </c>
      <c r="M11986">
        <f t="shared" si="1314"/>
        <v>12</v>
      </c>
      <c r="N11986">
        <f>IF(OR(WEEKDAY(A11986)=1,WEEKDAY(A11986)=7,COUNTIF('2027祝日等（不使用）'!$A$1:$A$20,単年カーブ!A11986)=1),0,1)</f>
        <v>1</v>
      </c>
      <c r="O11986">
        <f t="shared" si="1310"/>
        <v>31</v>
      </c>
      <c r="P11986">
        <f t="shared" si="1315"/>
        <v>1</v>
      </c>
      <c r="Q11986">
        <f t="shared" si="1316"/>
        <v>1</v>
      </c>
    </row>
    <row r="11987" spans="1:17" ht="19.5" x14ac:dyDescent="0.4">
      <c r="A11987" s="33">
        <f t="shared" si="1311"/>
        <v>46727</v>
      </c>
      <c r="B11987" s="27" t="str">
        <f t="shared" si="1312"/>
        <v>(月)</v>
      </c>
      <c r="C11987" s="34">
        <v>0.64583333333333304</v>
      </c>
      <c r="D11987" s="16" t="s">
        <v>18</v>
      </c>
      <c r="E11987" s="35">
        <v>0.66666666666666696</v>
      </c>
      <c r="F11987" s="50">
        <f>IF(COUNTIF('リスト（不使用）'!$A$5:$A$6,単年カーブ!$A$1),"希望数量入力ください",'単年（2027年度）'!$E$12*単年カーブ!$R$3+'単年（2027年度）'!$E$12*(1-単年カーブ!$R$3)*単年カーブ!Q11987)</f>
        <v>0</v>
      </c>
      <c r="G11987" s="47">
        <f t="shared" si="1313"/>
        <v>0</v>
      </c>
      <c r="M11987">
        <f t="shared" si="1314"/>
        <v>12</v>
      </c>
      <c r="N11987">
        <f>IF(OR(WEEKDAY(A11987)=1,WEEKDAY(A11987)=7,COUNTIF('2027祝日等（不使用）'!$A$1:$A$20,単年カーブ!A11987)=1),0,1)</f>
        <v>1</v>
      </c>
      <c r="O11987">
        <f t="shared" si="1310"/>
        <v>32</v>
      </c>
      <c r="P11987">
        <f t="shared" si="1315"/>
        <v>1</v>
      </c>
      <c r="Q11987">
        <f t="shared" si="1316"/>
        <v>1</v>
      </c>
    </row>
    <row r="11988" spans="1:17" ht="19.5" x14ac:dyDescent="0.4">
      <c r="A11988" s="33">
        <f t="shared" si="1311"/>
        <v>46727</v>
      </c>
      <c r="B11988" s="27" t="str">
        <f t="shared" si="1312"/>
        <v>(月)</v>
      </c>
      <c r="C11988" s="34">
        <v>0.66666666666666696</v>
      </c>
      <c r="D11988" s="16" t="s">
        <v>18</v>
      </c>
      <c r="E11988" s="35">
        <v>0.6875</v>
      </c>
      <c r="F11988" s="50">
        <f>IF(COUNTIF('リスト（不使用）'!$A$5:$A$6,単年カーブ!$A$1),"希望数量入力ください",'単年（2027年度）'!$E$12*単年カーブ!$R$3+'単年（2027年度）'!$E$12*(1-単年カーブ!$R$3)*単年カーブ!Q11988)</f>
        <v>0</v>
      </c>
      <c r="G11988" s="47">
        <f t="shared" si="1313"/>
        <v>0</v>
      </c>
      <c r="M11988">
        <f t="shared" si="1314"/>
        <v>12</v>
      </c>
      <c r="N11988">
        <f>IF(OR(WEEKDAY(A11988)=1,WEEKDAY(A11988)=7,COUNTIF('2027祝日等（不使用）'!$A$1:$A$20,単年カーブ!A11988)=1),0,1)</f>
        <v>1</v>
      </c>
      <c r="O11988">
        <f t="shared" si="1310"/>
        <v>33</v>
      </c>
      <c r="P11988">
        <f t="shared" si="1315"/>
        <v>1</v>
      </c>
      <c r="Q11988">
        <f t="shared" si="1316"/>
        <v>1</v>
      </c>
    </row>
    <row r="11989" spans="1:17" ht="19.5" x14ac:dyDescent="0.4">
      <c r="A11989" s="33">
        <f t="shared" si="1311"/>
        <v>46727</v>
      </c>
      <c r="B11989" s="27" t="str">
        <f t="shared" si="1312"/>
        <v>(月)</v>
      </c>
      <c r="C11989" s="34">
        <v>0.6875</v>
      </c>
      <c r="D11989" s="16" t="s">
        <v>18</v>
      </c>
      <c r="E11989" s="35">
        <v>0.70833333333333304</v>
      </c>
      <c r="F11989" s="50">
        <f>IF(COUNTIF('リスト（不使用）'!$A$5:$A$6,単年カーブ!$A$1),"希望数量入力ください",'単年（2027年度）'!$E$12*単年カーブ!$R$3+'単年（2027年度）'!$E$12*(1-単年カーブ!$R$3)*単年カーブ!Q11989)</f>
        <v>0</v>
      </c>
      <c r="G11989" s="47">
        <f t="shared" si="1313"/>
        <v>0</v>
      </c>
      <c r="M11989">
        <f t="shared" si="1314"/>
        <v>12</v>
      </c>
      <c r="N11989">
        <f>IF(OR(WEEKDAY(A11989)=1,WEEKDAY(A11989)=7,COUNTIF('2027祝日等（不使用）'!$A$1:$A$20,単年カーブ!A11989)=1),0,1)</f>
        <v>1</v>
      </c>
      <c r="O11989">
        <f t="shared" si="1310"/>
        <v>34</v>
      </c>
      <c r="P11989">
        <f t="shared" si="1315"/>
        <v>1</v>
      </c>
      <c r="Q11989">
        <f t="shared" si="1316"/>
        <v>1</v>
      </c>
    </row>
    <row r="11990" spans="1:17" ht="19.5" x14ac:dyDescent="0.4">
      <c r="A11990" s="33">
        <f t="shared" si="1311"/>
        <v>46727</v>
      </c>
      <c r="B11990" s="27" t="str">
        <f t="shared" si="1312"/>
        <v>(月)</v>
      </c>
      <c r="C11990" s="34">
        <v>0.70833333333333304</v>
      </c>
      <c r="D11990" s="16" t="s">
        <v>18</v>
      </c>
      <c r="E11990" s="35">
        <v>0.72916666666666696</v>
      </c>
      <c r="F11990" s="50">
        <f>IF(COUNTIF('リスト（不使用）'!$A$5:$A$6,単年カーブ!$A$1),"希望数量入力ください",'単年（2027年度）'!$E$12*単年カーブ!$R$3+'単年（2027年度）'!$E$12*(1-単年カーブ!$R$3)*単年カーブ!Q11990)</f>
        <v>0</v>
      </c>
      <c r="G11990" s="47">
        <f t="shared" si="1313"/>
        <v>0</v>
      </c>
      <c r="M11990">
        <f t="shared" si="1314"/>
        <v>12</v>
      </c>
      <c r="N11990">
        <f>IF(OR(WEEKDAY(A11990)=1,WEEKDAY(A11990)=7,COUNTIF('2027祝日等（不使用）'!$A$1:$A$20,単年カーブ!A11990)=1),0,1)</f>
        <v>1</v>
      </c>
      <c r="O11990">
        <f t="shared" si="1310"/>
        <v>35</v>
      </c>
      <c r="P11990">
        <f t="shared" si="1315"/>
        <v>1</v>
      </c>
      <c r="Q11990">
        <f t="shared" si="1316"/>
        <v>1</v>
      </c>
    </row>
    <row r="11991" spans="1:17" ht="19.5" x14ac:dyDescent="0.4">
      <c r="A11991" s="33">
        <f t="shared" si="1311"/>
        <v>46727</v>
      </c>
      <c r="B11991" s="27" t="str">
        <f t="shared" si="1312"/>
        <v>(月)</v>
      </c>
      <c r="C11991" s="34">
        <v>0.72916666666666696</v>
      </c>
      <c r="D11991" s="16" t="s">
        <v>18</v>
      </c>
      <c r="E11991" s="35">
        <v>0.75</v>
      </c>
      <c r="F11991" s="50">
        <f>IF(COUNTIF('リスト（不使用）'!$A$5:$A$6,単年カーブ!$A$1),"希望数量入力ください",'単年（2027年度）'!$E$12*単年カーブ!$R$3+'単年（2027年度）'!$E$12*(1-単年カーブ!$R$3)*単年カーブ!Q11991)</f>
        <v>0</v>
      </c>
      <c r="G11991" s="47">
        <f t="shared" si="1313"/>
        <v>0</v>
      </c>
      <c r="M11991">
        <f t="shared" si="1314"/>
        <v>12</v>
      </c>
      <c r="N11991">
        <f>IF(OR(WEEKDAY(A11991)=1,WEEKDAY(A11991)=7,COUNTIF('2027祝日等（不使用）'!$A$1:$A$20,単年カーブ!A11991)=1),0,1)</f>
        <v>1</v>
      </c>
      <c r="O11991">
        <f t="shared" si="1310"/>
        <v>36</v>
      </c>
      <c r="P11991">
        <f t="shared" si="1315"/>
        <v>1</v>
      </c>
      <c r="Q11991">
        <f t="shared" si="1316"/>
        <v>1</v>
      </c>
    </row>
    <row r="11992" spans="1:17" ht="19.5" x14ac:dyDescent="0.4">
      <c r="A11992" s="33">
        <f t="shared" si="1311"/>
        <v>46727</v>
      </c>
      <c r="B11992" s="27" t="str">
        <f t="shared" si="1312"/>
        <v>(月)</v>
      </c>
      <c r="C11992" s="34">
        <v>0.75</v>
      </c>
      <c r="D11992" s="16" t="s">
        <v>18</v>
      </c>
      <c r="E11992" s="35">
        <v>0.77083333333333304</v>
      </c>
      <c r="F11992" s="50">
        <f>IF(COUNTIF('リスト（不使用）'!$A$5:$A$6,単年カーブ!$A$1),"希望数量入力ください",'単年（2027年度）'!$E$12*単年カーブ!$R$3+'単年（2027年度）'!$E$12*(1-単年カーブ!$R$3)*単年カーブ!Q11992)</f>
        <v>0</v>
      </c>
      <c r="G11992" s="47">
        <f t="shared" si="1313"/>
        <v>0</v>
      </c>
      <c r="M11992">
        <f t="shared" si="1314"/>
        <v>12</v>
      </c>
      <c r="N11992">
        <f>IF(OR(WEEKDAY(A11992)=1,WEEKDAY(A11992)=7,COUNTIF('2027祝日等（不使用）'!$A$1:$A$20,単年カーブ!A11992)=1),0,1)</f>
        <v>1</v>
      </c>
      <c r="O11992">
        <f t="shared" si="1310"/>
        <v>37</v>
      </c>
      <c r="P11992">
        <f t="shared" si="1315"/>
        <v>1</v>
      </c>
      <c r="Q11992">
        <f t="shared" si="1316"/>
        <v>1</v>
      </c>
    </row>
    <row r="11993" spans="1:17" ht="19.5" x14ac:dyDescent="0.4">
      <c r="A11993" s="33">
        <f t="shared" si="1311"/>
        <v>46727</v>
      </c>
      <c r="B11993" s="27" t="str">
        <f t="shared" si="1312"/>
        <v>(月)</v>
      </c>
      <c r="C11993" s="34">
        <v>0.77083333333333304</v>
      </c>
      <c r="D11993" s="16" t="s">
        <v>18</v>
      </c>
      <c r="E11993" s="35">
        <v>0.79166666666666696</v>
      </c>
      <c r="F11993" s="50">
        <f>IF(COUNTIF('リスト（不使用）'!$A$5:$A$6,単年カーブ!$A$1),"希望数量入力ください",'単年（2027年度）'!$E$12*単年カーブ!$R$3+'単年（2027年度）'!$E$12*(1-単年カーブ!$R$3)*単年カーブ!Q11993)</f>
        <v>0</v>
      </c>
      <c r="G11993" s="47">
        <f t="shared" si="1313"/>
        <v>0</v>
      </c>
      <c r="M11993">
        <f t="shared" si="1314"/>
        <v>12</v>
      </c>
      <c r="N11993">
        <f>IF(OR(WEEKDAY(A11993)=1,WEEKDAY(A11993)=7,COUNTIF('2027祝日等（不使用）'!$A$1:$A$20,単年カーブ!A11993)=1),0,1)</f>
        <v>1</v>
      </c>
      <c r="O11993">
        <f t="shared" si="1310"/>
        <v>38</v>
      </c>
      <c r="P11993">
        <f t="shared" si="1315"/>
        <v>1</v>
      </c>
      <c r="Q11993">
        <f t="shared" si="1316"/>
        <v>1</v>
      </c>
    </row>
    <row r="11994" spans="1:17" ht="19.5" x14ac:dyDescent="0.4">
      <c r="A11994" s="33">
        <f t="shared" si="1311"/>
        <v>46727</v>
      </c>
      <c r="B11994" s="27" t="str">
        <f t="shared" si="1312"/>
        <v>(月)</v>
      </c>
      <c r="C11994" s="34">
        <v>0.79166666666666696</v>
      </c>
      <c r="D11994" s="16" t="s">
        <v>18</v>
      </c>
      <c r="E11994" s="35">
        <v>0.8125</v>
      </c>
      <c r="F11994" s="50">
        <f>IF(COUNTIF('リスト（不使用）'!$A$5:$A$6,単年カーブ!$A$1),"希望数量入力ください",'単年（2027年度）'!$E$12*単年カーブ!$R$3+'単年（2027年度）'!$E$12*(1-単年カーブ!$R$3)*単年カーブ!Q11994)</f>
        <v>0</v>
      </c>
      <c r="G11994" s="47">
        <f t="shared" si="1313"/>
        <v>0</v>
      </c>
      <c r="M11994">
        <f t="shared" si="1314"/>
        <v>12</v>
      </c>
      <c r="N11994">
        <f>IF(OR(WEEKDAY(A11994)=1,WEEKDAY(A11994)=7,COUNTIF('2027祝日等（不使用）'!$A$1:$A$20,単年カーブ!A11994)=1),0,1)</f>
        <v>1</v>
      </c>
      <c r="O11994">
        <f t="shared" si="1310"/>
        <v>39</v>
      </c>
      <c r="P11994">
        <f t="shared" si="1315"/>
        <v>1</v>
      </c>
      <c r="Q11994">
        <f t="shared" si="1316"/>
        <v>1</v>
      </c>
    </row>
    <row r="11995" spans="1:17" ht="19.5" x14ac:dyDescent="0.4">
      <c r="A11995" s="33">
        <f t="shared" si="1311"/>
        <v>46727</v>
      </c>
      <c r="B11995" s="27" t="str">
        <f t="shared" si="1312"/>
        <v>(月)</v>
      </c>
      <c r="C11995" s="34">
        <v>0.8125</v>
      </c>
      <c r="D11995" s="16" t="s">
        <v>18</v>
      </c>
      <c r="E11995" s="35">
        <v>0.83333333333333304</v>
      </c>
      <c r="F11995" s="50">
        <f>IF(COUNTIF('リスト（不使用）'!$A$5:$A$6,単年カーブ!$A$1),"希望数量入力ください",'単年（2027年度）'!$E$12*単年カーブ!$R$3+'単年（2027年度）'!$E$12*(1-単年カーブ!$R$3)*単年カーブ!Q11995)</f>
        <v>0</v>
      </c>
      <c r="G11995" s="47">
        <f t="shared" si="1313"/>
        <v>0</v>
      </c>
      <c r="M11995">
        <f t="shared" si="1314"/>
        <v>12</v>
      </c>
      <c r="N11995">
        <f>IF(OR(WEEKDAY(A11995)=1,WEEKDAY(A11995)=7,COUNTIF('2027祝日等（不使用）'!$A$1:$A$20,単年カーブ!A11995)=1),0,1)</f>
        <v>1</v>
      </c>
      <c r="O11995">
        <f t="shared" si="1310"/>
        <v>40</v>
      </c>
      <c r="P11995">
        <f t="shared" si="1315"/>
        <v>1</v>
      </c>
      <c r="Q11995">
        <f t="shared" si="1316"/>
        <v>1</v>
      </c>
    </row>
    <row r="11996" spans="1:17" ht="19.5" x14ac:dyDescent="0.4">
      <c r="A11996" s="33">
        <f t="shared" si="1311"/>
        <v>46727</v>
      </c>
      <c r="B11996" s="27" t="str">
        <f t="shared" si="1312"/>
        <v>(月)</v>
      </c>
      <c r="C11996" s="34">
        <v>0.83333333333333304</v>
      </c>
      <c r="D11996" s="16" t="s">
        <v>18</v>
      </c>
      <c r="E11996" s="35">
        <v>0.85416666666666696</v>
      </c>
      <c r="F11996" s="50">
        <f>IF(COUNTIF('リスト（不使用）'!$A$5:$A$6,単年カーブ!$A$1),"希望数量入力ください",'単年（2027年度）'!$E$12*単年カーブ!$R$3+'単年（2027年度）'!$E$12*(1-単年カーブ!$R$3)*単年カーブ!Q11996)</f>
        <v>0</v>
      </c>
      <c r="G11996" s="47">
        <f t="shared" si="1313"/>
        <v>0</v>
      </c>
      <c r="M11996">
        <f t="shared" si="1314"/>
        <v>12</v>
      </c>
      <c r="N11996">
        <f>IF(OR(WEEKDAY(A11996)=1,WEEKDAY(A11996)=7,COUNTIF('2027祝日等（不使用）'!$A$1:$A$20,単年カーブ!A11996)=1),0,1)</f>
        <v>1</v>
      </c>
      <c r="O11996">
        <f t="shared" si="1310"/>
        <v>41</v>
      </c>
      <c r="P11996">
        <f t="shared" si="1315"/>
        <v>0</v>
      </c>
      <c r="Q11996">
        <f t="shared" si="1316"/>
        <v>0</v>
      </c>
    </row>
    <row r="11997" spans="1:17" ht="19.5" x14ac:dyDescent="0.4">
      <c r="A11997" s="33">
        <f t="shared" si="1311"/>
        <v>46727</v>
      </c>
      <c r="B11997" s="27" t="str">
        <f t="shared" si="1312"/>
        <v>(月)</v>
      </c>
      <c r="C11997" s="34">
        <v>0.85416666666666696</v>
      </c>
      <c r="D11997" s="16" t="s">
        <v>18</v>
      </c>
      <c r="E11997" s="35">
        <v>0.875</v>
      </c>
      <c r="F11997" s="50">
        <f>IF(COUNTIF('リスト（不使用）'!$A$5:$A$6,単年カーブ!$A$1),"希望数量入力ください",'単年（2027年度）'!$E$12*単年カーブ!$R$3+'単年（2027年度）'!$E$12*(1-単年カーブ!$R$3)*単年カーブ!Q11997)</f>
        <v>0</v>
      </c>
      <c r="G11997" s="47">
        <f t="shared" si="1313"/>
        <v>0</v>
      </c>
      <c r="M11997">
        <f t="shared" si="1314"/>
        <v>12</v>
      </c>
      <c r="N11997">
        <f>IF(OR(WEEKDAY(A11997)=1,WEEKDAY(A11997)=7,COUNTIF('2027祝日等（不使用）'!$A$1:$A$20,単年カーブ!A11997)=1),0,1)</f>
        <v>1</v>
      </c>
      <c r="O11997">
        <f t="shared" si="1310"/>
        <v>42</v>
      </c>
      <c r="P11997">
        <f t="shared" si="1315"/>
        <v>0</v>
      </c>
      <c r="Q11997">
        <f t="shared" si="1316"/>
        <v>0</v>
      </c>
    </row>
    <row r="11998" spans="1:17" ht="19.5" x14ac:dyDescent="0.4">
      <c r="A11998" s="33">
        <f t="shared" si="1311"/>
        <v>46727</v>
      </c>
      <c r="B11998" s="27" t="str">
        <f t="shared" si="1312"/>
        <v>(月)</v>
      </c>
      <c r="C11998" s="34">
        <v>0.875</v>
      </c>
      <c r="D11998" s="16" t="s">
        <v>18</v>
      </c>
      <c r="E11998" s="35">
        <v>0.89583333333333304</v>
      </c>
      <c r="F11998" s="50">
        <f>IF(COUNTIF('リスト（不使用）'!$A$5:$A$6,単年カーブ!$A$1),"希望数量入力ください",'単年（2027年度）'!$E$12*単年カーブ!$R$3+'単年（2027年度）'!$E$12*(1-単年カーブ!$R$3)*単年カーブ!Q11998)</f>
        <v>0</v>
      </c>
      <c r="G11998" s="47">
        <f t="shared" si="1313"/>
        <v>0</v>
      </c>
      <c r="M11998">
        <f t="shared" si="1314"/>
        <v>12</v>
      </c>
      <c r="N11998">
        <f>IF(OR(WEEKDAY(A11998)=1,WEEKDAY(A11998)=7,COUNTIF('2027祝日等（不使用）'!$A$1:$A$20,単年カーブ!A11998)=1),0,1)</f>
        <v>1</v>
      </c>
      <c r="O11998">
        <f t="shared" si="1310"/>
        <v>43</v>
      </c>
      <c r="P11998">
        <f t="shared" si="1315"/>
        <v>0</v>
      </c>
      <c r="Q11998">
        <f t="shared" si="1316"/>
        <v>0</v>
      </c>
    </row>
    <row r="11999" spans="1:17" ht="19.5" x14ac:dyDescent="0.4">
      <c r="A11999" s="33">
        <f t="shared" si="1311"/>
        <v>46727</v>
      </c>
      <c r="B11999" s="27" t="str">
        <f t="shared" si="1312"/>
        <v>(月)</v>
      </c>
      <c r="C11999" s="34">
        <v>0.89583333333333304</v>
      </c>
      <c r="D11999" s="16" t="s">
        <v>18</v>
      </c>
      <c r="E11999" s="35">
        <v>0.91666666666666696</v>
      </c>
      <c r="F11999" s="50">
        <f>IF(COUNTIF('リスト（不使用）'!$A$5:$A$6,単年カーブ!$A$1),"希望数量入力ください",'単年（2027年度）'!$E$12*単年カーブ!$R$3+'単年（2027年度）'!$E$12*(1-単年カーブ!$R$3)*単年カーブ!Q11999)</f>
        <v>0</v>
      </c>
      <c r="G11999" s="47">
        <f t="shared" si="1313"/>
        <v>0</v>
      </c>
      <c r="M11999">
        <f t="shared" si="1314"/>
        <v>12</v>
      </c>
      <c r="N11999">
        <f>IF(OR(WEEKDAY(A11999)=1,WEEKDAY(A11999)=7,COUNTIF('2027祝日等（不使用）'!$A$1:$A$20,単年カーブ!A11999)=1),0,1)</f>
        <v>1</v>
      </c>
      <c r="O11999">
        <f t="shared" si="1310"/>
        <v>44</v>
      </c>
      <c r="P11999">
        <f t="shared" si="1315"/>
        <v>0</v>
      </c>
      <c r="Q11999">
        <f t="shared" si="1316"/>
        <v>0</v>
      </c>
    </row>
    <row r="12000" spans="1:17" ht="19.5" x14ac:dyDescent="0.4">
      <c r="A12000" s="33">
        <f t="shared" si="1311"/>
        <v>46727</v>
      </c>
      <c r="B12000" s="27" t="str">
        <f t="shared" si="1312"/>
        <v>(月)</v>
      </c>
      <c r="C12000" s="34">
        <v>0.91666666666666696</v>
      </c>
      <c r="D12000" s="16" t="s">
        <v>18</v>
      </c>
      <c r="E12000" s="35">
        <v>0.9375</v>
      </c>
      <c r="F12000" s="50">
        <f>IF(COUNTIF('リスト（不使用）'!$A$5:$A$6,単年カーブ!$A$1),"希望数量入力ください",'単年（2027年度）'!$E$12*単年カーブ!$R$3+'単年（2027年度）'!$E$12*(1-単年カーブ!$R$3)*単年カーブ!Q12000)</f>
        <v>0</v>
      </c>
      <c r="G12000" s="47">
        <f t="shared" si="1313"/>
        <v>0</v>
      </c>
      <c r="M12000">
        <f t="shared" si="1314"/>
        <v>12</v>
      </c>
      <c r="N12000">
        <f>IF(OR(WEEKDAY(A12000)=1,WEEKDAY(A12000)=7,COUNTIF('2027祝日等（不使用）'!$A$1:$A$20,単年カーブ!A12000)=1),0,1)</f>
        <v>1</v>
      </c>
      <c r="O12000">
        <f t="shared" si="1310"/>
        <v>45</v>
      </c>
      <c r="P12000">
        <f t="shared" si="1315"/>
        <v>0</v>
      </c>
      <c r="Q12000">
        <f t="shared" si="1316"/>
        <v>0</v>
      </c>
    </row>
    <row r="12001" spans="1:17" ht="19.5" x14ac:dyDescent="0.4">
      <c r="A12001" s="33">
        <f t="shared" si="1311"/>
        <v>46727</v>
      </c>
      <c r="B12001" s="27" t="str">
        <f t="shared" si="1312"/>
        <v>(月)</v>
      </c>
      <c r="C12001" s="34">
        <v>0.9375</v>
      </c>
      <c r="D12001" s="16" t="s">
        <v>18</v>
      </c>
      <c r="E12001" s="35">
        <v>0.95833333333333304</v>
      </c>
      <c r="F12001" s="50">
        <f>IF(COUNTIF('リスト（不使用）'!$A$5:$A$6,単年カーブ!$A$1),"希望数量入力ください",'単年（2027年度）'!$E$12*単年カーブ!$R$3+'単年（2027年度）'!$E$12*(1-単年カーブ!$R$3)*単年カーブ!Q12001)</f>
        <v>0</v>
      </c>
      <c r="G12001" s="47">
        <f t="shared" si="1313"/>
        <v>0</v>
      </c>
      <c r="M12001">
        <f t="shared" si="1314"/>
        <v>12</v>
      </c>
      <c r="N12001">
        <f>IF(OR(WEEKDAY(A12001)=1,WEEKDAY(A12001)=7,COUNTIF('2027祝日等（不使用）'!$A$1:$A$20,単年カーブ!A12001)=1),0,1)</f>
        <v>1</v>
      </c>
      <c r="O12001">
        <f t="shared" si="1310"/>
        <v>46</v>
      </c>
      <c r="P12001">
        <f t="shared" si="1315"/>
        <v>0</v>
      </c>
      <c r="Q12001">
        <f t="shared" si="1316"/>
        <v>0</v>
      </c>
    </row>
    <row r="12002" spans="1:17" ht="19.5" x14ac:dyDescent="0.4">
      <c r="A12002" s="33">
        <f t="shared" si="1311"/>
        <v>46727</v>
      </c>
      <c r="B12002" s="27" t="str">
        <f t="shared" si="1312"/>
        <v>(月)</v>
      </c>
      <c r="C12002" s="34">
        <v>0.95833333333333304</v>
      </c>
      <c r="D12002" s="16" t="s">
        <v>18</v>
      </c>
      <c r="E12002" s="35">
        <v>0.97916666666666696</v>
      </c>
      <c r="F12002" s="50">
        <f>IF(COUNTIF('リスト（不使用）'!$A$5:$A$6,単年カーブ!$A$1),"希望数量入力ください",'単年（2027年度）'!$E$12*単年カーブ!$R$3+'単年（2027年度）'!$E$12*(1-単年カーブ!$R$3)*単年カーブ!Q12002)</f>
        <v>0</v>
      </c>
      <c r="G12002" s="47">
        <f t="shared" si="1313"/>
        <v>0</v>
      </c>
      <c r="M12002">
        <f t="shared" si="1314"/>
        <v>12</v>
      </c>
      <c r="N12002">
        <f>IF(OR(WEEKDAY(A12002)=1,WEEKDAY(A12002)=7,COUNTIF('2027祝日等（不使用）'!$A$1:$A$20,単年カーブ!A12002)=1),0,1)</f>
        <v>1</v>
      </c>
      <c r="O12002">
        <f t="shared" si="1310"/>
        <v>47</v>
      </c>
      <c r="P12002">
        <f t="shared" si="1315"/>
        <v>0</v>
      </c>
      <c r="Q12002">
        <f t="shared" si="1316"/>
        <v>0</v>
      </c>
    </row>
    <row r="12003" spans="1:17" ht="19.5" x14ac:dyDescent="0.4">
      <c r="A12003" s="33">
        <f t="shared" si="1311"/>
        <v>46727</v>
      </c>
      <c r="B12003" s="27" t="str">
        <f t="shared" si="1312"/>
        <v>(月)</v>
      </c>
      <c r="C12003" s="34">
        <v>0.97916666666666696</v>
      </c>
      <c r="D12003" s="16" t="s">
        <v>18</v>
      </c>
      <c r="E12003" s="35" t="s">
        <v>17</v>
      </c>
      <c r="F12003" s="50">
        <f>IF(COUNTIF('リスト（不使用）'!$A$5:$A$6,単年カーブ!$A$1),"希望数量入力ください",'単年（2027年度）'!$E$12*単年カーブ!$R$3+'単年（2027年度）'!$E$12*(1-単年カーブ!$R$3)*単年カーブ!Q12003)</f>
        <v>0</v>
      </c>
      <c r="G12003" s="47">
        <f t="shared" si="1313"/>
        <v>0</v>
      </c>
      <c r="M12003">
        <f t="shared" si="1314"/>
        <v>12</v>
      </c>
      <c r="N12003">
        <f>IF(OR(WEEKDAY(A12003)=1,WEEKDAY(A12003)=7,COUNTIF('2027祝日等（不使用）'!$A$1:$A$20,単年カーブ!A12003)=1),0,1)</f>
        <v>1</v>
      </c>
      <c r="O12003">
        <f t="shared" si="1310"/>
        <v>48</v>
      </c>
      <c r="P12003">
        <f t="shared" si="1315"/>
        <v>0</v>
      </c>
      <c r="Q12003">
        <f t="shared" si="1316"/>
        <v>0</v>
      </c>
    </row>
    <row r="12004" spans="1:17" ht="19.5" x14ac:dyDescent="0.4">
      <c r="A12004" s="33">
        <f t="shared" si="1311"/>
        <v>46728</v>
      </c>
      <c r="B12004" s="27" t="str">
        <f t="shared" si="1312"/>
        <v>(火)</v>
      </c>
      <c r="C12004" s="34">
        <v>0</v>
      </c>
      <c r="D12004" s="16" t="s">
        <v>18</v>
      </c>
      <c r="E12004" s="35">
        <v>2.0833333333333332E-2</v>
      </c>
      <c r="F12004" s="50">
        <f>IF(COUNTIF('リスト（不使用）'!$A$5:$A$6,単年カーブ!$A$1),"希望数量入力ください",'単年（2027年度）'!$E$12*単年カーブ!$R$3+'単年（2027年度）'!$E$12*(1-単年カーブ!$R$3)*単年カーブ!Q12004)</f>
        <v>0</v>
      </c>
      <c r="G12004" s="47">
        <f t="shared" si="1313"/>
        <v>0</v>
      </c>
      <c r="M12004">
        <f t="shared" si="1314"/>
        <v>12</v>
      </c>
      <c r="N12004">
        <f>IF(OR(WEEKDAY(A12004)=1,WEEKDAY(A12004)=7,COUNTIF('2027祝日等（不使用）'!$A$1:$A$20,単年カーブ!A12004)=1),0,1)</f>
        <v>1</v>
      </c>
      <c r="O12004">
        <f t="shared" si="1310"/>
        <v>1</v>
      </c>
      <c r="P12004">
        <f t="shared" si="1315"/>
        <v>0</v>
      </c>
      <c r="Q12004">
        <f t="shared" si="1316"/>
        <v>0</v>
      </c>
    </row>
    <row r="12005" spans="1:17" ht="19.5" x14ac:dyDescent="0.4">
      <c r="A12005" s="33">
        <f t="shared" si="1311"/>
        <v>46728</v>
      </c>
      <c r="B12005" s="27" t="str">
        <f t="shared" si="1312"/>
        <v>(火)</v>
      </c>
      <c r="C12005" s="34">
        <v>2.0833333333333332E-2</v>
      </c>
      <c r="D12005" s="16" t="s">
        <v>18</v>
      </c>
      <c r="E12005" s="35">
        <v>4.1666666666666664E-2</v>
      </c>
      <c r="F12005" s="50">
        <f>IF(COUNTIF('リスト（不使用）'!$A$5:$A$6,単年カーブ!$A$1),"希望数量入力ください",'単年（2027年度）'!$E$12*単年カーブ!$R$3+'単年（2027年度）'!$E$12*(1-単年カーブ!$R$3)*単年カーブ!Q12005)</f>
        <v>0</v>
      </c>
      <c r="G12005" s="47">
        <f t="shared" si="1313"/>
        <v>0</v>
      </c>
      <c r="M12005">
        <f t="shared" si="1314"/>
        <v>12</v>
      </c>
      <c r="N12005">
        <f>IF(OR(WEEKDAY(A12005)=1,WEEKDAY(A12005)=7,COUNTIF('2027祝日等（不使用）'!$A$1:$A$20,単年カーブ!A12005)=1),0,1)</f>
        <v>1</v>
      </c>
      <c r="O12005">
        <f t="shared" si="1310"/>
        <v>2</v>
      </c>
      <c r="P12005">
        <f t="shared" si="1315"/>
        <v>0</v>
      </c>
      <c r="Q12005">
        <f t="shared" si="1316"/>
        <v>0</v>
      </c>
    </row>
    <row r="12006" spans="1:17" ht="19.5" x14ac:dyDescent="0.4">
      <c r="A12006" s="33">
        <f t="shared" si="1311"/>
        <v>46728</v>
      </c>
      <c r="B12006" s="27" t="str">
        <f t="shared" si="1312"/>
        <v>(火)</v>
      </c>
      <c r="C12006" s="34">
        <v>4.1666666666666664E-2</v>
      </c>
      <c r="D12006" s="16" t="s">
        <v>18</v>
      </c>
      <c r="E12006" s="35">
        <v>6.25E-2</v>
      </c>
      <c r="F12006" s="50">
        <f>IF(COUNTIF('リスト（不使用）'!$A$5:$A$6,単年カーブ!$A$1),"希望数量入力ください",'単年（2027年度）'!$E$12*単年カーブ!$R$3+'単年（2027年度）'!$E$12*(1-単年カーブ!$R$3)*単年カーブ!Q12006)</f>
        <v>0</v>
      </c>
      <c r="G12006" s="47">
        <f t="shared" si="1313"/>
        <v>0</v>
      </c>
      <c r="M12006">
        <f t="shared" si="1314"/>
        <v>12</v>
      </c>
      <c r="N12006">
        <f>IF(OR(WEEKDAY(A12006)=1,WEEKDAY(A12006)=7,COUNTIF('2027祝日等（不使用）'!$A$1:$A$20,単年カーブ!A12006)=1),0,1)</f>
        <v>1</v>
      </c>
      <c r="O12006">
        <f t="shared" si="1310"/>
        <v>3</v>
      </c>
      <c r="P12006">
        <f t="shared" si="1315"/>
        <v>0</v>
      </c>
      <c r="Q12006">
        <f t="shared" si="1316"/>
        <v>0</v>
      </c>
    </row>
    <row r="12007" spans="1:17" ht="19.5" x14ac:dyDescent="0.4">
      <c r="A12007" s="33">
        <f t="shared" si="1311"/>
        <v>46728</v>
      </c>
      <c r="B12007" s="27" t="str">
        <f t="shared" si="1312"/>
        <v>(火)</v>
      </c>
      <c r="C12007" s="34">
        <v>6.25E-2</v>
      </c>
      <c r="D12007" s="16" t="s">
        <v>18</v>
      </c>
      <c r="E12007" s="35">
        <v>8.3333333333333301E-2</v>
      </c>
      <c r="F12007" s="50">
        <f>IF(COUNTIF('リスト（不使用）'!$A$5:$A$6,単年カーブ!$A$1),"希望数量入力ください",'単年（2027年度）'!$E$12*単年カーブ!$R$3+'単年（2027年度）'!$E$12*(1-単年カーブ!$R$3)*単年カーブ!Q12007)</f>
        <v>0</v>
      </c>
      <c r="G12007" s="47">
        <f t="shared" si="1313"/>
        <v>0</v>
      </c>
      <c r="M12007">
        <f t="shared" si="1314"/>
        <v>12</v>
      </c>
      <c r="N12007">
        <f>IF(OR(WEEKDAY(A12007)=1,WEEKDAY(A12007)=7,COUNTIF('2027祝日等（不使用）'!$A$1:$A$20,単年カーブ!A12007)=1),0,1)</f>
        <v>1</v>
      </c>
      <c r="O12007">
        <f t="shared" si="1310"/>
        <v>4</v>
      </c>
      <c r="P12007">
        <f t="shared" si="1315"/>
        <v>0</v>
      </c>
      <c r="Q12007">
        <f t="shared" si="1316"/>
        <v>0</v>
      </c>
    </row>
    <row r="12008" spans="1:17" ht="19.5" x14ac:dyDescent="0.4">
      <c r="A12008" s="33">
        <f t="shared" si="1311"/>
        <v>46728</v>
      </c>
      <c r="B12008" s="27" t="str">
        <f t="shared" si="1312"/>
        <v>(火)</v>
      </c>
      <c r="C12008" s="34">
        <v>8.3333333333333301E-2</v>
      </c>
      <c r="D12008" s="16" t="s">
        <v>18</v>
      </c>
      <c r="E12008" s="35">
        <v>0.104166666666667</v>
      </c>
      <c r="F12008" s="50">
        <f>IF(COUNTIF('リスト（不使用）'!$A$5:$A$6,単年カーブ!$A$1),"希望数量入力ください",'単年（2027年度）'!$E$12*単年カーブ!$R$3+'単年（2027年度）'!$E$12*(1-単年カーブ!$R$3)*単年カーブ!Q12008)</f>
        <v>0</v>
      </c>
      <c r="G12008" s="47">
        <f t="shared" si="1313"/>
        <v>0</v>
      </c>
      <c r="M12008">
        <f t="shared" si="1314"/>
        <v>12</v>
      </c>
      <c r="N12008">
        <f>IF(OR(WEEKDAY(A12008)=1,WEEKDAY(A12008)=7,COUNTIF('2027祝日等（不使用）'!$A$1:$A$20,単年カーブ!A12008)=1),0,1)</f>
        <v>1</v>
      </c>
      <c r="O12008">
        <f t="shared" si="1310"/>
        <v>5</v>
      </c>
      <c r="P12008">
        <f t="shared" si="1315"/>
        <v>0</v>
      </c>
      <c r="Q12008">
        <f t="shared" si="1316"/>
        <v>0</v>
      </c>
    </row>
    <row r="12009" spans="1:17" ht="19.5" x14ac:dyDescent="0.4">
      <c r="A12009" s="33">
        <f t="shared" si="1311"/>
        <v>46728</v>
      </c>
      <c r="B12009" s="27" t="str">
        <f t="shared" si="1312"/>
        <v>(火)</v>
      </c>
      <c r="C12009" s="34">
        <v>0.104166666666667</v>
      </c>
      <c r="D12009" s="16" t="s">
        <v>18</v>
      </c>
      <c r="E12009" s="35">
        <v>0.125</v>
      </c>
      <c r="F12009" s="50">
        <f>IF(COUNTIF('リスト（不使用）'!$A$5:$A$6,単年カーブ!$A$1),"希望数量入力ください",'単年（2027年度）'!$E$12*単年カーブ!$R$3+'単年（2027年度）'!$E$12*(1-単年カーブ!$R$3)*単年カーブ!Q12009)</f>
        <v>0</v>
      </c>
      <c r="G12009" s="47">
        <f t="shared" si="1313"/>
        <v>0</v>
      </c>
      <c r="M12009">
        <f t="shared" si="1314"/>
        <v>12</v>
      </c>
      <c r="N12009">
        <f>IF(OR(WEEKDAY(A12009)=1,WEEKDAY(A12009)=7,COUNTIF('2027祝日等（不使用）'!$A$1:$A$20,単年カーブ!A12009)=1),0,1)</f>
        <v>1</v>
      </c>
      <c r="O12009">
        <f t="shared" si="1310"/>
        <v>6</v>
      </c>
      <c r="P12009">
        <f t="shared" si="1315"/>
        <v>0</v>
      </c>
      <c r="Q12009">
        <f t="shared" si="1316"/>
        <v>0</v>
      </c>
    </row>
    <row r="12010" spans="1:17" ht="19.5" x14ac:dyDescent="0.4">
      <c r="A12010" s="33">
        <f t="shared" si="1311"/>
        <v>46728</v>
      </c>
      <c r="B12010" s="27" t="str">
        <f t="shared" si="1312"/>
        <v>(火)</v>
      </c>
      <c r="C12010" s="34">
        <v>0.125</v>
      </c>
      <c r="D12010" s="16" t="s">
        <v>18</v>
      </c>
      <c r="E12010" s="35">
        <v>0.14583333333333301</v>
      </c>
      <c r="F12010" s="50">
        <f>IF(COUNTIF('リスト（不使用）'!$A$5:$A$6,単年カーブ!$A$1),"希望数量入力ください",'単年（2027年度）'!$E$12*単年カーブ!$R$3+'単年（2027年度）'!$E$12*(1-単年カーブ!$R$3)*単年カーブ!Q12010)</f>
        <v>0</v>
      </c>
      <c r="G12010" s="47">
        <f t="shared" si="1313"/>
        <v>0</v>
      </c>
      <c r="M12010">
        <f t="shared" si="1314"/>
        <v>12</v>
      </c>
      <c r="N12010">
        <f>IF(OR(WEEKDAY(A12010)=1,WEEKDAY(A12010)=7,COUNTIF('2027祝日等（不使用）'!$A$1:$A$20,単年カーブ!A12010)=1),0,1)</f>
        <v>1</v>
      </c>
      <c r="O12010">
        <f t="shared" si="1310"/>
        <v>7</v>
      </c>
      <c r="P12010">
        <f t="shared" si="1315"/>
        <v>0</v>
      </c>
      <c r="Q12010">
        <f t="shared" si="1316"/>
        <v>0</v>
      </c>
    </row>
    <row r="12011" spans="1:17" ht="19.5" x14ac:dyDescent="0.4">
      <c r="A12011" s="33">
        <f t="shared" si="1311"/>
        <v>46728</v>
      </c>
      <c r="B12011" s="27" t="str">
        <f t="shared" si="1312"/>
        <v>(火)</v>
      </c>
      <c r="C12011" s="34">
        <v>0.14583333333333301</v>
      </c>
      <c r="D12011" s="16" t="s">
        <v>18</v>
      </c>
      <c r="E12011" s="35">
        <v>0.16666666666666699</v>
      </c>
      <c r="F12011" s="50">
        <f>IF(COUNTIF('リスト（不使用）'!$A$5:$A$6,単年カーブ!$A$1),"希望数量入力ください",'単年（2027年度）'!$E$12*単年カーブ!$R$3+'単年（2027年度）'!$E$12*(1-単年カーブ!$R$3)*単年カーブ!Q12011)</f>
        <v>0</v>
      </c>
      <c r="G12011" s="47">
        <f t="shared" si="1313"/>
        <v>0</v>
      </c>
      <c r="M12011">
        <f t="shared" si="1314"/>
        <v>12</v>
      </c>
      <c r="N12011">
        <f>IF(OR(WEEKDAY(A12011)=1,WEEKDAY(A12011)=7,COUNTIF('2027祝日等（不使用）'!$A$1:$A$20,単年カーブ!A12011)=1),0,1)</f>
        <v>1</v>
      </c>
      <c r="O12011">
        <f t="shared" si="1310"/>
        <v>8</v>
      </c>
      <c r="P12011">
        <f t="shared" si="1315"/>
        <v>0</v>
      </c>
      <c r="Q12011">
        <f t="shared" si="1316"/>
        <v>0</v>
      </c>
    </row>
    <row r="12012" spans="1:17" ht="19.5" x14ac:dyDescent="0.4">
      <c r="A12012" s="33">
        <f t="shared" si="1311"/>
        <v>46728</v>
      </c>
      <c r="B12012" s="27" t="str">
        <f t="shared" si="1312"/>
        <v>(火)</v>
      </c>
      <c r="C12012" s="34">
        <v>0.16666666666666699</v>
      </c>
      <c r="D12012" s="16" t="s">
        <v>18</v>
      </c>
      <c r="E12012" s="35">
        <v>0.1875</v>
      </c>
      <c r="F12012" s="50">
        <f>IF(COUNTIF('リスト（不使用）'!$A$5:$A$6,単年カーブ!$A$1),"希望数量入力ください",'単年（2027年度）'!$E$12*単年カーブ!$R$3+'単年（2027年度）'!$E$12*(1-単年カーブ!$R$3)*単年カーブ!Q12012)</f>
        <v>0</v>
      </c>
      <c r="G12012" s="47">
        <f t="shared" si="1313"/>
        <v>0</v>
      </c>
      <c r="M12012">
        <f t="shared" si="1314"/>
        <v>12</v>
      </c>
      <c r="N12012">
        <f>IF(OR(WEEKDAY(A12012)=1,WEEKDAY(A12012)=7,COUNTIF('2027祝日等（不使用）'!$A$1:$A$20,単年カーブ!A12012)=1),0,1)</f>
        <v>1</v>
      </c>
      <c r="O12012">
        <f t="shared" si="1310"/>
        <v>9</v>
      </c>
      <c r="P12012">
        <f t="shared" si="1315"/>
        <v>0</v>
      </c>
      <c r="Q12012">
        <f t="shared" si="1316"/>
        <v>0</v>
      </c>
    </row>
    <row r="12013" spans="1:17" ht="19.5" x14ac:dyDescent="0.4">
      <c r="A12013" s="33">
        <f t="shared" si="1311"/>
        <v>46728</v>
      </c>
      <c r="B12013" s="27" t="str">
        <f t="shared" si="1312"/>
        <v>(火)</v>
      </c>
      <c r="C12013" s="34">
        <v>0.1875</v>
      </c>
      <c r="D12013" s="16" t="s">
        <v>18</v>
      </c>
      <c r="E12013" s="35">
        <v>0.20833333333333301</v>
      </c>
      <c r="F12013" s="50">
        <f>IF(COUNTIF('リスト（不使用）'!$A$5:$A$6,単年カーブ!$A$1),"希望数量入力ください",'単年（2027年度）'!$E$12*単年カーブ!$R$3+'単年（2027年度）'!$E$12*(1-単年カーブ!$R$3)*単年カーブ!Q12013)</f>
        <v>0</v>
      </c>
      <c r="G12013" s="47">
        <f t="shared" si="1313"/>
        <v>0</v>
      </c>
      <c r="M12013">
        <f t="shared" si="1314"/>
        <v>12</v>
      </c>
      <c r="N12013">
        <f>IF(OR(WEEKDAY(A12013)=1,WEEKDAY(A12013)=7,COUNTIF('2027祝日等（不使用）'!$A$1:$A$20,単年カーブ!A12013)=1),0,1)</f>
        <v>1</v>
      </c>
      <c r="O12013">
        <f t="shared" si="1310"/>
        <v>10</v>
      </c>
      <c r="P12013">
        <f t="shared" si="1315"/>
        <v>0</v>
      </c>
      <c r="Q12013">
        <f t="shared" si="1316"/>
        <v>0</v>
      </c>
    </row>
    <row r="12014" spans="1:17" ht="19.5" x14ac:dyDescent="0.4">
      <c r="A12014" s="33">
        <f t="shared" si="1311"/>
        <v>46728</v>
      </c>
      <c r="B12014" s="27" t="str">
        <f t="shared" si="1312"/>
        <v>(火)</v>
      </c>
      <c r="C12014" s="34">
        <v>0.20833333333333301</v>
      </c>
      <c r="D12014" s="16" t="s">
        <v>18</v>
      </c>
      <c r="E12014" s="35">
        <v>0.22916666666666699</v>
      </c>
      <c r="F12014" s="50">
        <f>IF(COUNTIF('リスト（不使用）'!$A$5:$A$6,単年カーブ!$A$1),"希望数量入力ください",'単年（2027年度）'!$E$12*単年カーブ!$R$3+'単年（2027年度）'!$E$12*(1-単年カーブ!$R$3)*単年カーブ!Q12014)</f>
        <v>0</v>
      </c>
      <c r="G12014" s="47">
        <f t="shared" si="1313"/>
        <v>0</v>
      </c>
      <c r="M12014">
        <f t="shared" si="1314"/>
        <v>12</v>
      </c>
      <c r="N12014">
        <f>IF(OR(WEEKDAY(A12014)=1,WEEKDAY(A12014)=7,COUNTIF('2027祝日等（不使用）'!$A$1:$A$20,単年カーブ!A12014)=1),0,1)</f>
        <v>1</v>
      </c>
      <c r="O12014">
        <f t="shared" si="1310"/>
        <v>11</v>
      </c>
      <c r="P12014">
        <f t="shared" si="1315"/>
        <v>0</v>
      </c>
      <c r="Q12014">
        <f t="shared" si="1316"/>
        <v>0</v>
      </c>
    </row>
    <row r="12015" spans="1:17" ht="19.5" x14ac:dyDescent="0.4">
      <c r="A12015" s="33">
        <f t="shared" si="1311"/>
        <v>46728</v>
      </c>
      <c r="B12015" s="27" t="str">
        <f t="shared" si="1312"/>
        <v>(火)</v>
      </c>
      <c r="C12015" s="34">
        <v>0.22916666666666699</v>
      </c>
      <c r="D12015" s="16" t="s">
        <v>18</v>
      </c>
      <c r="E12015" s="35">
        <v>0.25</v>
      </c>
      <c r="F12015" s="50">
        <f>IF(COUNTIF('リスト（不使用）'!$A$5:$A$6,単年カーブ!$A$1),"希望数量入力ください",'単年（2027年度）'!$E$12*単年カーブ!$R$3+'単年（2027年度）'!$E$12*(1-単年カーブ!$R$3)*単年カーブ!Q12015)</f>
        <v>0</v>
      </c>
      <c r="G12015" s="47">
        <f t="shared" si="1313"/>
        <v>0</v>
      </c>
      <c r="M12015">
        <f t="shared" si="1314"/>
        <v>12</v>
      </c>
      <c r="N12015">
        <f>IF(OR(WEEKDAY(A12015)=1,WEEKDAY(A12015)=7,COUNTIF('2027祝日等（不使用）'!$A$1:$A$20,単年カーブ!A12015)=1),0,1)</f>
        <v>1</v>
      </c>
      <c r="O12015">
        <f t="shared" si="1310"/>
        <v>12</v>
      </c>
      <c r="P12015">
        <f t="shared" si="1315"/>
        <v>0</v>
      </c>
      <c r="Q12015">
        <f t="shared" si="1316"/>
        <v>0</v>
      </c>
    </row>
    <row r="12016" spans="1:17" ht="19.5" x14ac:dyDescent="0.4">
      <c r="A12016" s="33">
        <f t="shared" si="1311"/>
        <v>46728</v>
      </c>
      <c r="B12016" s="27" t="str">
        <f t="shared" si="1312"/>
        <v>(火)</v>
      </c>
      <c r="C12016" s="34">
        <v>0.25</v>
      </c>
      <c r="D12016" s="16" t="s">
        <v>18</v>
      </c>
      <c r="E12016" s="35">
        <v>0.27083333333333298</v>
      </c>
      <c r="F12016" s="50">
        <f>IF(COUNTIF('リスト（不使用）'!$A$5:$A$6,単年カーブ!$A$1),"希望数量入力ください",'単年（2027年度）'!$E$12*単年カーブ!$R$3+'単年（2027年度）'!$E$12*(1-単年カーブ!$R$3)*単年カーブ!Q12016)</f>
        <v>0</v>
      </c>
      <c r="G12016" s="47">
        <f t="shared" si="1313"/>
        <v>0</v>
      </c>
      <c r="M12016">
        <f t="shared" si="1314"/>
        <v>12</v>
      </c>
      <c r="N12016">
        <f>IF(OR(WEEKDAY(A12016)=1,WEEKDAY(A12016)=7,COUNTIF('2027祝日等（不使用）'!$A$1:$A$20,単年カーブ!A12016)=1),0,1)</f>
        <v>1</v>
      </c>
      <c r="O12016">
        <f t="shared" si="1310"/>
        <v>13</v>
      </c>
      <c r="P12016">
        <f t="shared" si="1315"/>
        <v>0</v>
      </c>
      <c r="Q12016">
        <f t="shared" si="1316"/>
        <v>0</v>
      </c>
    </row>
    <row r="12017" spans="1:17" ht="19.5" x14ac:dyDescent="0.4">
      <c r="A12017" s="33">
        <f t="shared" si="1311"/>
        <v>46728</v>
      </c>
      <c r="B12017" s="27" t="str">
        <f t="shared" si="1312"/>
        <v>(火)</v>
      </c>
      <c r="C12017" s="34">
        <v>0.27083333333333298</v>
      </c>
      <c r="D12017" s="16" t="s">
        <v>18</v>
      </c>
      <c r="E12017" s="35">
        <v>0.29166666666666702</v>
      </c>
      <c r="F12017" s="50">
        <f>IF(COUNTIF('リスト（不使用）'!$A$5:$A$6,単年カーブ!$A$1),"希望数量入力ください",'単年（2027年度）'!$E$12*単年カーブ!$R$3+'単年（2027年度）'!$E$12*(1-単年カーブ!$R$3)*単年カーブ!Q12017)</f>
        <v>0</v>
      </c>
      <c r="G12017" s="47">
        <f t="shared" si="1313"/>
        <v>0</v>
      </c>
      <c r="M12017">
        <f t="shared" si="1314"/>
        <v>12</v>
      </c>
      <c r="N12017">
        <f>IF(OR(WEEKDAY(A12017)=1,WEEKDAY(A12017)=7,COUNTIF('2027祝日等（不使用）'!$A$1:$A$20,単年カーブ!A12017)=1),0,1)</f>
        <v>1</v>
      </c>
      <c r="O12017">
        <f t="shared" si="1310"/>
        <v>14</v>
      </c>
      <c r="P12017">
        <f t="shared" si="1315"/>
        <v>0</v>
      </c>
      <c r="Q12017">
        <f t="shared" si="1316"/>
        <v>0</v>
      </c>
    </row>
    <row r="12018" spans="1:17" ht="19.5" x14ac:dyDescent="0.4">
      <c r="A12018" s="33">
        <f t="shared" si="1311"/>
        <v>46728</v>
      </c>
      <c r="B12018" s="27" t="str">
        <f t="shared" si="1312"/>
        <v>(火)</v>
      </c>
      <c r="C12018" s="34">
        <v>0.29166666666666702</v>
      </c>
      <c r="D12018" s="16" t="s">
        <v>18</v>
      </c>
      <c r="E12018" s="35">
        <v>0.3125</v>
      </c>
      <c r="F12018" s="50">
        <f>IF(COUNTIF('リスト（不使用）'!$A$5:$A$6,単年カーブ!$A$1),"希望数量入力ください",'単年（2027年度）'!$E$12*単年カーブ!$R$3+'単年（2027年度）'!$E$12*(1-単年カーブ!$R$3)*単年カーブ!Q12018)</f>
        <v>0</v>
      </c>
      <c r="G12018" s="47">
        <f t="shared" si="1313"/>
        <v>0</v>
      </c>
      <c r="M12018">
        <f t="shared" si="1314"/>
        <v>12</v>
      </c>
      <c r="N12018">
        <f>IF(OR(WEEKDAY(A12018)=1,WEEKDAY(A12018)=7,COUNTIF('2027祝日等（不使用）'!$A$1:$A$20,単年カーブ!A12018)=1),0,1)</f>
        <v>1</v>
      </c>
      <c r="O12018">
        <f t="shared" si="1310"/>
        <v>15</v>
      </c>
      <c r="P12018">
        <f t="shared" si="1315"/>
        <v>0</v>
      </c>
      <c r="Q12018">
        <f t="shared" si="1316"/>
        <v>0</v>
      </c>
    </row>
    <row r="12019" spans="1:17" ht="19.5" x14ac:dyDescent="0.4">
      <c r="A12019" s="33">
        <f t="shared" si="1311"/>
        <v>46728</v>
      </c>
      <c r="B12019" s="27" t="str">
        <f t="shared" si="1312"/>
        <v>(火)</v>
      </c>
      <c r="C12019" s="34">
        <v>0.3125</v>
      </c>
      <c r="D12019" s="16" t="s">
        <v>18</v>
      </c>
      <c r="E12019" s="35">
        <v>0.33333333333333298</v>
      </c>
      <c r="F12019" s="50">
        <f>IF(COUNTIF('リスト（不使用）'!$A$5:$A$6,単年カーブ!$A$1),"希望数量入力ください",'単年（2027年度）'!$E$12*単年カーブ!$R$3+'単年（2027年度）'!$E$12*(1-単年カーブ!$R$3)*単年カーブ!Q12019)</f>
        <v>0</v>
      </c>
      <c r="G12019" s="47">
        <f t="shared" si="1313"/>
        <v>0</v>
      </c>
      <c r="M12019">
        <f t="shared" si="1314"/>
        <v>12</v>
      </c>
      <c r="N12019">
        <f>IF(OR(WEEKDAY(A12019)=1,WEEKDAY(A12019)=7,COUNTIF('2027祝日等（不使用）'!$A$1:$A$20,単年カーブ!A12019)=1),0,1)</f>
        <v>1</v>
      </c>
      <c r="O12019">
        <f t="shared" si="1310"/>
        <v>16</v>
      </c>
      <c r="P12019">
        <f t="shared" si="1315"/>
        <v>0</v>
      </c>
      <c r="Q12019">
        <f t="shared" si="1316"/>
        <v>0</v>
      </c>
    </row>
    <row r="12020" spans="1:17" ht="19.5" x14ac:dyDescent="0.4">
      <c r="A12020" s="33">
        <f t="shared" si="1311"/>
        <v>46728</v>
      </c>
      <c r="B12020" s="27" t="str">
        <f t="shared" si="1312"/>
        <v>(火)</v>
      </c>
      <c r="C12020" s="34">
        <v>0.33333333333333298</v>
      </c>
      <c r="D12020" s="16" t="s">
        <v>18</v>
      </c>
      <c r="E12020" s="35">
        <v>0.35416666666666702</v>
      </c>
      <c r="F12020" s="50">
        <f>IF(COUNTIF('リスト（不使用）'!$A$5:$A$6,単年カーブ!$A$1),"希望数量入力ください",'単年（2027年度）'!$E$12*単年カーブ!$R$3+'単年（2027年度）'!$E$12*(1-単年カーブ!$R$3)*単年カーブ!Q12020)</f>
        <v>0</v>
      </c>
      <c r="G12020" s="47">
        <f t="shared" si="1313"/>
        <v>0</v>
      </c>
      <c r="M12020">
        <f t="shared" si="1314"/>
        <v>12</v>
      </c>
      <c r="N12020">
        <f>IF(OR(WEEKDAY(A12020)=1,WEEKDAY(A12020)=7,COUNTIF('2027祝日等（不使用）'!$A$1:$A$20,単年カーブ!A12020)=1),0,1)</f>
        <v>1</v>
      </c>
      <c r="O12020">
        <f t="shared" ref="O12020:O12083" si="1317">O11972</f>
        <v>17</v>
      </c>
      <c r="P12020">
        <f t="shared" si="1315"/>
        <v>1</v>
      </c>
      <c r="Q12020">
        <f t="shared" si="1316"/>
        <v>1</v>
      </c>
    </row>
    <row r="12021" spans="1:17" ht="19.5" x14ac:dyDescent="0.4">
      <c r="A12021" s="33">
        <f t="shared" si="1311"/>
        <v>46728</v>
      </c>
      <c r="B12021" s="27" t="str">
        <f t="shared" si="1312"/>
        <v>(火)</v>
      </c>
      <c r="C12021" s="34">
        <v>0.35416666666666702</v>
      </c>
      <c r="D12021" s="16" t="s">
        <v>18</v>
      </c>
      <c r="E12021" s="35">
        <v>0.375</v>
      </c>
      <c r="F12021" s="50">
        <f>IF(COUNTIF('リスト（不使用）'!$A$5:$A$6,単年カーブ!$A$1),"希望数量入力ください",'単年（2027年度）'!$E$12*単年カーブ!$R$3+'単年（2027年度）'!$E$12*(1-単年カーブ!$R$3)*単年カーブ!Q12021)</f>
        <v>0</v>
      </c>
      <c r="G12021" s="47">
        <f t="shared" si="1313"/>
        <v>0</v>
      </c>
      <c r="M12021">
        <f t="shared" si="1314"/>
        <v>12</v>
      </c>
      <c r="N12021">
        <f>IF(OR(WEEKDAY(A12021)=1,WEEKDAY(A12021)=7,COUNTIF('2027祝日等（不使用）'!$A$1:$A$20,単年カーブ!A12021)=1),0,1)</f>
        <v>1</v>
      </c>
      <c r="O12021">
        <f t="shared" si="1317"/>
        <v>18</v>
      </c>
      <c r="P12021">
        <f t="shared" si="1315"/>
        <v>1</v>
      </c>
      <c r="Q12021">
        <f t="shared" si="1316"/>
        <v>1</v>
      </c>
    </row>
    <row r="12022" spans="1:17" ht="19.5" x14ac:dyDescent="0.4">
      <c r="A12022" s="33">
        <f t="shared" si="1311"/>
        <v>46728</v>
      </c>
      <c r="B12022" s="27" t="str">
        <f t="shared" si="1312"/>
        <v>(火)</v>
      </c>
      <c r="C12022" s="34">
        <v>0.375</v>
      </c>
      <c r="D12022" s="16" t="s">
        <v>18</v>
      </c>
      <c r="E12022" s="35">
        <v>0.39583333333333298</v>
      </c>
      <c r="F12022" s="50">
        <f>IF(COUNTIF('リスト（不使用）'!$A$5:$A$6,単年カーブ!$A$1),"希望数量入力ください",'単年（2027年度）'!$E$12*単年カーブ!$R$3+'単年（2027年度）'!$E$12*(1-単年カーブ!$R$3)*単年カーブ!Q12022)</f>
        <v>0</v>
      </c>
      <c r="G12022" s="47">
        <f t="shared" si="1313"/>
        <v>0</v>
      </c>
      <c r="M12022">
        <f t="shared" si="1314"/>
        <v>12</v>
      </c>
      <c r="N12022">
        <f>IF(OR(WEEKDAY(A12022)=1,WEEKDAY(A12022)=7,COUNTIF('2027祝日等（不使用）'!$A$1:$A$20,単年カーブ!A12022)=1),0,1)</f>
        <v>1</v>
      </c>
      <c r="O12022">
        <f t="shared" si="1317"/>
        <v>19</v>
      </c>
      <c r="P12022">
        <f t="shared" si="1315"/>
        <v>1</v>
      </c>
      <c r="Q12022">
        <f t="shared" si="1316"/>
        <v>1</v>
      </c>
    </row>
    <row r="12023" spans="1:17" ht="19.5" x14ac:dyDescent="0.4">
      <c r="A12023" s="33">
        <f t="shared" si="1311"/>
        <v>46728</v>
      </c>
      <c r="B12023" s="27" t="str">
        <f t="shared" si="1312"/>
        <v>(火)</v>
      </c>
      <c r="C12023" s="34">
        <v>0.39583333333333298</v>
      </c>
      <c r="D12023" s="16" t="s">
        <v>18</v>
      </c>
      <c r="E12023" s="35">
        <v>0.41666666666666702</v>
      </c>
      <c r="F12023" s="50">
        <f>IF(COUNTIF('リスト（不使用）'!$A$5:$A$6,単年カーブ!$A$1),"希望数量入力ください",'単年（2027年度）'!$E$12*単年カーブ!$R$3+'単年（2027年度）'!$E$12*(1-単年カーブ!$R$3)*単年カーブ!Q12023)</f>
        <v>0</v>
      </c>
      <c r="G12023" s="47">
        <f t="shared" si="1313"/>
        <v>0</v>
      </c>
      <c r="M12023">
        <f t="shared" si="1314"/>
        <v>12</v>
      </c>
      <c r="N12023">
        <f>IF(OR(WEEKDAY(A12023)=1,WEEKDAY(A12023)=7,COUNTIF('2027祝日等（不使用）'!$A$1:$A$20,単年カーブ!A12023)=1),0,1)</f>
        <v>1</v>
      </c>
      <c r="O12023">
        <f t="shared" si="1317"/>
        <v>20</v>
      </c>
      <c r="P12023">
        <f t="shared" si="1315"/>
        <v>1</v>
      </c>
      <c r="Q12023">
        <f t="shared" si="1316"/>
        <v>1</v>
      </c>
    </row>
    <row r="12024" spans="1:17" ht="19.5" x14ac:dyDescent="0.4">
      <c r="A12024" s="33">
        <f t="shared" si="1311"/>
        <v>46728</v>
      </c>
      <c r="B12024" s="27" t="str">
        <f t="shared" si="1312"/>
        <v>(火)</v>
      </c>
      <c r="C12024" s="34">
        <v>0.41666666666666702</v>
      </c>
      <c r="D12024" s="16" t="s">
        <v>18</v>
      </c>
      <c r="E12024" s="35">
        <v>0.4375</v>
      </c>
      <c r="F12024" s="50">
        <f>IF(COUNTIF('リスト（不使用）'!$A$5:$A$6,単年カーブ!$A$1),"希望数量入力ください",'単年（2027年度）'!$E$12*単年カーブ!$R$3+'単年（2027年度）'!$E$12*(1-単年カーブ!$R$3)*単年カーブ!Q12024)</f>
        <v>0</v>
      </c>
      <c r="G12024" s="47">
        <f t="shared" si="1313"/>
        <v>0</v>
      </c>
      <c r="M12024">
        <f t="shared" si="1314"/>
        <v>12</v>
      </c>
      <c r="N12024">
        <f>IF(OR(WEEKDAY(A12024)=1,WEEKDAY(A12024)=7,COUNTIF('2027祝日等（不使用）'!$A$1:$A$20,単年カーブ!A12024)=1),0,1)</f>
        <v>1</v>
      </c>
      <c r="O12024">
        <f t="shared" si="1317"/>
        <v>21</v>
      </c>
      <c r="P12024">
        <f t="shared" si="1315"/>
        <v>1</v>
      </c>
      <c r="Q12024">
        <f t="shared" si="1316"/>
        <v>1</v>
      </c>
    </row>
    <row r="12025" spans="1:17" ht="19.5" x14ac:dyDescent="0.4">
      <c r="A12025" s="33">
        <f t="shared" si="1311"/>
        <v>46728</v>
      </c>
      <c r="B12025" s="27" t="str">
        <f t="shared" si="1312"/>
        <v>(火)</v>
      </c>
      <c r="C12025" s="34">
        <v>0.4375</v>
      </c>
      <c r="D12025" s="16" t="s">
        <v>18</v>
      </c>
      <c r="E12025" s="35">
        <v>0.45833333333333298</v>
      </c>
      <c r="F12025" s="50">
        <f>IF(COUNTIF('リスト（不使用）'!$A$5:$A$6,単年カーブ!$A$1),"希望数量入力ください",'単年（2027年度）'!$E$12*単年カーブ!$R$3+'単年（2027年度）'!$E$12*(1-単年カーブ!$R$3)*単年カーブ!Q12025)</f>
        <v>0</v>
      </c>
      <c r="G12025" s="47">
        <f t="shared" si="1313"/>
        <v>0</v>
      </c>
      <c r="M12025">
        <f t="shared" si="1314"/>
        <v>12</v>
      </c>
      <c r="N12025">
        <f>IF(OR(WEEKDAY(A12025)=1,WEEKDAY(A12025)=7,COUNTIF('2027祝日等（不使用）'!$A$1:$A$20,単年カーブ!A12025)=1),0,1)</f>
        <v>1</v>
      </c>
      <c r="O12025">
        <f t="shared" si="1317"/>
        <v>22</v>
      </c>
      <c r="P12025">
        <f t="shared" si="1315"/>
        <v>1</v>
      </c>
      <c r="Q12025">
        <f t="shared" si="1316"/>
        <v>1</v>
      </c>
    </row>
    <row r="12026" spans="1:17" ht="19.5" x14ac:dyDescent="0.4">
      <c r="A12026" s="33">
        <f t="shared" ref="A12026:A12089" si="1318">A11978+1</f>
        <v>46728</v>
      </c>
      <c r="B12026" s="27" t="str">
        <f t="shared" si="1312"/>
        <v>(火)</v>
      </c>
      <c r="C12026" s="34">
        <v>0.45833333333333298</v>
      </c>
      <c r="D12026" s="16" t="s">
        <v>18</v>
      </c>
      <c r="E12026" s="35">
        <v>0.47916666666666702</v>
      </c>
      <c r="F12026" s="50">
        <f>IF(COUNTIF('リスト（不使用）'!$A$5:$A$6,単年カーブ!$A$1),"希望数量入力ください",'単年（2027年度）'!$E$12*単年カーブ!$R$3+'単年（2027年度）'!$E$12*(1-単年カーブ!$R$3)*単年カーブ!Q12026)</f>
        <v>0</v>
      </c>
      <c r="G12026" s="47">
        <f t="shared" si="1313"/>
        <v>0</v>
      </c>
      <c r="M12026">
        <f t="shared" si="1314"/>
        <v>12</v>
      </c>
      <c r="N12026">
        <f>IF(OR(WEEKDAY(A12026)=1,WEEKDAY(A12026)=7,COUNTIF('2027祝日等（不使用）'!$A$1:$A$20,単年カーブ!A12026)=1),0,1)</f>
        <v>1</v>
      </c>
      <c r="O12026">
        <f t="shared" si="1317"/>
        <v>23</v>
      </c>
      <c r="P12026">
        <f t="shared" si="1315"/>
        <v>1</v>
      </c>
      <c r="Q12026">
        <f t="shared" si="1316"/>
        <v>1</v>
      </c>
    </row>
    <row r="12027" spans="1:17" ht="19.5" x14ac:dyDescent="0.4">
      <c r="A12027" s="33">
        <f t="shared" si="1318"/>
        <v>46728</v>
      </c>
      <c r="B12027" s="27" t="str">
        <f t="shared" si="1312"/>
        <v>(火)</v>
      </c>
      <c r="C12027" s="34">
        <v>0.47916666666666702</v>
      </c>
      <c r="D12027" s="16" t="s">
        <v>18</v>
      </c>
      <c r="E12027" s="35">
        <v>0.5</v>
      </c>
      <c r="F12027" s="50">
        <f>IF(COUNTIF('リスト（不使用）'!$A$5:$A$6,単年カーブ!$A$1),"希望数量入力ください",'単年（2027年度）'!$E$12*単年カーブ!$R$3+'単年（2027年度）'!$E$12*(1-単年カーブ!$R$3)*単年カーブ!Q12027)</f>
        <v>0</v>
      </c>
      <c r="G12027" s="47">
        <f t="shared" si="1313"/>
        <v>0</v>
      </c>
      <c r="M12027">
        <f t="shared" si="1314"/>
        <v>12</v>
      </c>
      <c r="N12027">
        <f>IF(OR(WEEKDAY(A12027)=1,WEEKDAY(A12027)=7,COUNTIF('2027祝日等（不使用）'!$A$1:$A$20,単年カーブ!A12027)=1),0,1)</f>
        <v>1</v>
      </c>
      <c r="O12027">
        <f t="shared" si="1317"/>
        <v>24</v>
      </c>
      <c r="P12027">
        <f t="shared" si="1315"/>
        <v>1</v>
      </c>
      <c r="Q12027">
        <f t="shared" si="1316"/>
        <v>1</v>
      </c>
    </row>
    <row r="12028" spans="1:17" ht="19.5" x14ac:dyDescent="0.4">
      <c r="A12028" s="33">
        <f t="shared" si="1318"/>
        <v>46728</v>
      </c>
      <c r="B12028" s="27" t="str">
        <f t="shared" si="1312"/>
        <v>(火)</v>
      </c>
      <c r="C12028" s="34">
        <v>0.5</v>
      </c>
      <c r="D12028" s="16" t="s">
        <v>18</v>
      </c>
      <c r="E12028" s="35">
        <v>0.52083333333333304</v>
      </c>
      <c r="F12028" s="50">
        <f>IF(COUNTIF('リスト（不使用）'!$A$5:$A$6,単年カーブ!$A$1),"希望数量入力ください",'単年（2027年度）'!$E$12*単年カーブ!$R$3+'単年（2027年度）'!$E$12*(1-単年カーブ!$R$3)*単年カーブ!Q12028)</f>
        <v>0</v>
      </c>
      <c r="G12028" s="47">
        <f t="shared" si="1313"/>
        <v>0</v>
      </c>
      <c r="M12028">
        <f t="shared" si="1314"/>
        <v>12</v>
      </c>
      <c r="N12028">
        <f>IF(OR(WEEKDAY(A12028)=1,WEEKDAY(A12028)=7,COUNTIF('2027祝日等（不使用）'!$A$1:$A$20,単年カーブ!A12028)=1),0,1)</f>
        <v>1</v>
      </c>
      <c r="O12028">
        <f t="shared" si="1317"/>
        <v>25</v>
      </c>
      <c r="P12028">
        <f t="shared" si="1315"/>
        <v>1</v>
      </c>
      <c r="Q12028">
        <f t="shared" si="1316"/>
        <v>1</v>
      </c>
    </row>
    <row r="12029" spans="1:17" ht="19.5" x14ac:dyDescent="0.4">
      <c r="A12029" s="33">
        <f t="shared" si="1318"/>
        <v>46728</v>
      </c>
      <c r="B12029" s="27" t="str">
        <f t="shared" si="1312"/>
        <v>(火)</v>
      </c>
      <c r="C12029" s="34">
        <v>0.52083333333333304</v>
      </c>
      <c r="D12029" s="16" t="s">
        <v>18</v>
      </c>
      <c r="E12029" s="35">
        <v>0.54166666666666696</v>
      </c>
      <c r="F12029" s="50">
        <f>IF(COUNTIF('リスト（不使用）'!$A$5:$A$6,単年カーブ!$A$1),"希望数量入力ください",'単年（2027年度）'!$E$12*単年カーブ!$R$3+'単年（2027年度）'!$E$12*(1-単年カーブ!$R$3)*単年カーブ!Q12029)</f>
        <v>0</v>
      </c>
      <c r="G12029" s="47">
        <f t="shared" si="1313"/>
        <v>0</v>
      </c>
      <c r="M12029">
        <f t="shared" si="1314"/>
        <v>12</v>
      </c>
      <c r="N12029">
        <f>IF(OR(WEEKDAY(A12029)=1,WEEKDAY(A12029)=7,COUNTIF('2027祝日等（不使用）'!$A$1:$A$20,単年カーブ!A12029)=1),0,1)</f>
        <v>1</v>
      </c>
      <c r="O12029">
        <f t="shared" si="1317"/>
        <v>26</v>
      </c>
      <c r="P12029">
        <f t="shared" si="1315"/>
        <v>1</v>
      </c>
      <c r="Q12029">
        <f t="shared" si="1316"/>
        <v>1</v>
      </c>
    </row>
    <row r="12030" spans="1:17" ht="19.5" x14ac:dyDescent="0.4">
      <c r="A12030" s="33">
        <f t="shared" si="1318"/>
        <v>46728</v>
      </c>
      <c r="B12030" s="27" t="str">
        <f t="shared" si="1312"/>
        <v>(火)</v>
      </c>
      <c r="C12030" s="34">
        <v>0.54166666666666696</v>
      </c>
      <c r="D12030" s="16" t="s">
        <v>18</v>
      </c>
      <c r="E12030" s="35">
        <v>0.5625</v>
      </c>
      <c r="F12030" s="50">
        <f>IF(COUNTIF('リスト（不使用）'!$A$5:$A$6,単年カーブ!$A$1),"希望数量入力ください",'単年（2027年度）'!$E$12*単年カーブ!$R$3+'単年（2027年度）'!$E$12*(1-単年カーブ!$R$3)*単年カーブ!Q12030)</f>
        <v>0</v>
      </c>
      <c r="G12030" s="47">
        <f t="shared" si="1313"/>
        <v>0</v>
      </c>
      <c r="M12030">
        <f t="shared" si="1314"/>
        <v>12</v>
      </c>
      <c r="N12030">
        <f>IF(OR(WEEKDAY(A12030)=1,WEEKDAY(A12030)=7,COUNTIF('2027祝日等（不使用）'!$A$1:$A$20,単年カーブ!A12030)=1),0,1)</f>
        <v>1</v>
      </c>
      <c r="O12030">
        <f t="shared" si="1317"/>
        <v>27</v>
      </c>
      <c r="P12030">
        <f t="shared" si="1315"/>
        <v>1</v>
      </c>
      <c r="Q12030">
        <f t="shared" si="1316"/>
        <v>1</v>
      </c>
    </row>
    <row r="12031" spans="1:17" ht="19.5" x14ac:dyDescent="0.4">
      <c r="A12031" s="33">
        <f t="shared" si="1318"/>
        <v>46728</v>
      </c>
      <c r="B12031" s="27" t="str">
        <f t="shared" si="1312"/>
        <v>(火)</v>
      </c>
      <c r="C12031" s="34">
        <v>0.5625</v>
      </c>
      <c r="D12031" s="16" t="s">
        <v>18</v>
      </c>
      <c r="E12031" s="35">
        <v>0.58333333333333304</v>
      </c>
      <c r="F12031" s="50">
        <f>IF(COUNTIF('リスト（不使用）'!$A$5:$A$6,単年カーブ!$A$1),"希望数量入力ください",'単年（2027年度）'!$E$12*単年カーブ!$R$3+'単年（2027年度）'!$E$12*(1-単年カーブ!$R$3)*単年カーブ!Q12031)</f>
        <v>0</v>
      </c>
      <c r="G12031" s="47">
        <f t="shared" si="1313"/>
        <v>0</v>
      </c>
      <c r="M12031">
        <f t="shared" si="1314"/>
        <v>12</v>
      </c>
      <c r="N12031">
        <f>IF(OR(WEEKDAY(A12031)=1,WEEKDAY(A12031)=7,COUNTIF('2027祝日等（不使用）'!$A$1:$A$20,単年カーブ!A12031)=1),0,1)</f>
        <v>1</v>
      </c>
      <c r="O12031">
        <f t="shared" si="1317"/>
        <v>28</v>
      </c>
      <c r="P12031">
        <f t="shared" si="1315"/>
        <v>1</v>
      </c>
      <c r="Q12031">
        <f t="shared" si="1316"/>
        <v>1</v>
      </c>
    </row>
    <row r="12032" spans="1:17" ht="19.5" x14ac:dyDescent="0.4">
      <c r="A12032" s="33">
        <f t="shared" si="1318"/>
        <v>46728</v>
      </c>
      <c r="B12032" s="27" t="str">
        <f t="shared" si="1312"/>
        <v>(火)</v>
      </c>
      <c r="C12032" s="34">
        <v>0.58333333333333304</v>
      </c>
      <c r="D12032" s="16" t="s">
        <v>18</v>
      </c>
      <c r="E12032" s="35">
        <v>0.60416666666666696</v>
      </c>
      <c r="F12032" s="50">
        <f>IF(COUNTIF('リスト（不使用）'!$A$5:$A$6,単年カーブ!$A$1),"希望数量入力ください",'単年（2027年度）'!$E$12*単年カーブ!$R$3+'単年（2027年度）'!$E$12*(1-単年カーブ!$R$3)*単年カーブ!Q12032)</f>
        <v>0</v>
      </c>
      <c r="G12032" s="47">
        <f t="shared" si="1313"/>
        <v>0</v>
      </c>
      <c r="M12032">
        <f t="shared" si="1314"/>
        <v>12</v>
      </c>
      <c r="N12032">
        <f>IF(OR(WEEKDAY(A12032)=1,WEEKDAY(A12032)=7,COUNTIF('2027祝日等（不使用）'!$A$1:$A$20,単年カーブ!A12032)=1),0,1)</f>
        <v>1</v>
      </c>
      <c r="O12032">
        <f t="shared" si="1317"/>
        <v>29</v>
      </c>
      <c r="P12032">
        <f t="shared" si="1315"/>
        <v>1</v>
      </c>
      <c r="Q12032">
        <f t="shared" si="1316"/>
        <v>1</v>
      </c>
    </row>
    <row r="12033" spans="1:17" ht="19.5" x14ac:dyDescent="0.4">
      <c r="A12033" s="33">
        <f t="shared" si="1318"/>
        <v>46728</v>
      </c>
      <c r="B12033" s="27" t="str">
        <f t="shared" si="1312"/>
        <v>(火)</v>
      </c>
      <c r="C12033" s="34">
        <v>0.60416666666666696</v>
      </c>
      <c r="D12033" s="16" t="s">
        <v>18</v>
      </c>
      <c r="E12033" s="35">
        <v>0.625</v>
      </c>
      <c r="F12033" s="50">
        <f>IF(COUNTIF('リスト（不使用）'!$A$5:$A$6,単年カーブ!$A$1),"希望数量入力ください",'単年（2027年度）'!$E$12*単年カーブ!$R$3+'単年（2027年度）'!$E$12*(1-単年カーブ!$R$3)*単年カーブ!Q12033)</f>
        <v>0</v>
      </c>
      <c r="G12033" s="47">
        <f t="shared" si="1313"/>
        <v>0</v>
      </c>
      <c r="M12033">
        <f t="shared" si="1314"/>
        <v>12</v>
      </c>
      <c r="N12033">
        <f>IF(OR(WEEKDAY(A12033)=1,WEEKDAY(A12033)=7,COUNTIF('2027祝日等（不使用）'!$A$1:$A$20,単年カーブ!A12033)=1),0,1)</f>
        <v>1</v>
      </c>
      <c r="O12033">
        <f t="shared" si="1317"/>
        <v>30</v>
      </c>
      <c r="P12033">
        <f t="shared" si="1315"/>
        <v>1</v>
      </c>
      <c r="Q12033">
        <f t="shared" si="1316"/>
        <v>1</v>
      </c>
    </row>
    <row r="12034" spans="1:17" ht="19.5" x14ac:dyDescent="0.4">
      <c r="A12034" s="33">
        <f t="shared" si="1318"/>
        <v>46728</v>
      </c>
      <c r="B12034" s="27" t="str">
        <f t="shared" si="1312"/>
        <v>(火)</v>
      </c>
      <c r="C12034" s="34">
        <v>0.625</v>
      </c>
      <c r="D12034" s="16" t="s">
        <v>18</v>
      </c>
      <c r="E12034" s="35">
        <v>0.64583333333333304</v>
      </c>
      <c r="F12034" s="50">
        <f>IF(COUNTIF('リスト（不使用）'!$A$5:$A$6,単年カーブ!$A$1),"希望数量入力ください",'単年（2027年度）'!$E$12*単年カーブ!$R$3+'単年（2027年度）'!$E$12*(1-単年カーブ!$R$3)*単年カーブ!Q12034)</f>
        <v>0</v>
      </c>
      <c r="G12034" s="47">
        <f t="shared" si="1313"/>
        <v>0</v>
      </c>
      <c r="M12034">
        <f t="shared" si="1314"/>
        <v>12</v>
      </c>
      <c r="N12034">
        <f>IF(OR(WEEKDAY(A12034)=1,WEEKDAY(A12034)=7,COUNTIF('2027祝日等（不使用）'!$A$1:$A$20,単年カーブ!A12034)=1),0,1)</f>
        <v>1</v>
      </c>
      <c r="O12034">
        <f t="shared" si="1317"/>
        <v>31</v>
      </c>
      <c r="P12034">
        <f t="shared" si="1315"/>
        <v>1</v>
      </c>
      <c r="Q12034">
        <f t="shared" si="1316"/>
        <v>1</v>
      </c>
    </row>
    <row r="12035" spans="1:17" ht="19.5" x14ac:dyDescent="0.4">
      <c r="A12035" s="33">
        <f t="shared" si="1318"/>
        <v>46728</v>
      </c>
      <c r="B12035" s="27" t="str">
        <f t="shared" si="1312"/>
        <v>(火)</v>
      </c>
      <c r="C12035" s="34">
        <v>0.64583333333333304</v>
      </c>
      <c r="D12035" s="16" t="s">
        <v>18</v>
      </c>
      <c r="E12035" s="35">
        <v>0.66666666666666696</v>
      </c>
      <c r="F12035" s="50">
        <f>IF(COUNTIF('リスト（不使用）'!$A$5:$A$6,単年カーブ!$A$1),"希望数量入力ください",'単年（2027年度）'!$E$12*単年カーブ!$R$3+'単年（2027年度）'!$E$12*(1-単年カーブ!$R$3)*単年カーブ!Q12035)</f>
        <v>0</v>
      </c>
      <c r="G12035" s="47">
        <f t="shared" si="1313"/>
        <v>0</v>
      </c>
      <c r="M12035">
        <f t="shared" si="1314"/>
        <v>12</v>
      </c>
      <c r="N12035">
        <f>IF(OR(WEEKDAY(A12035)=1,WEEKDAY(A12035)=7,COUNTIF('2027祝日等（不使用）'!$A$1:$A$20,単年カーブ!A12035)=1),0,1)</f>
        <v>1</v>
      </c>
      <c r="O12035">
        <f t="shared" si="1317"/>
        <v>32</v>
      </c>
      <c r="P12035">
        <f t="shared" si="1315"/>
        <v>1</v>
      </c>
      <c r="Q12035">
        <f t="shared" si="1316"/>
        <v>1</v>
      </c>
    </row>
    <row r="12036" spans="1:17" ht="19.5" x14ac:dyDescent="0.4">
      <c r="A12036" s="33">
        <f t="shared" si="1318"/>
        <v>46728</v>
      </c>
      <c r="B12036" s="27" t="str">
        <f t="shared" ref="B12036:B12099" si="1319">TEXT(A12036,"(aaa)")</f>
        <v>(火)</v>
      </c>
      <c r="C12036" s="34">
        <v>0.66666666666666696</v>
      </c>
      <c r="D12036" s="16" t="s">
        <v>18</v>
      </c>
      <c r="E12036" s="35">
        <v>0.6875</v>
      </c>
      <c r="F12036" s="50">
        <f>IF(COUNTIF('リスト（不使用）'!$A$5:$A$6,単年カーブ!$A$1),"希望数量入力ください",'単年（2027年度）'!$E$12*単年カーブ!$R$3+'単年（2027年度）'!$E$12*(1-単年カーブ!$R$3)*単年カーブ!Q12036)</f>
        <v>0</v>
      </c>
      <c r="G12036" s="47">
        <f t="shared" ref="G12036:G12099" si="1320">F12036/2</f>
        <v>0</v>
      </c>
      <c r="M12036">
        <f t="shared" ref="M12036:M12099" si="1321">MONTH(A12036)</f>
        <v>12</v>
      </c>
      <c r="N12036">
        <f>IF(OR(WEEKDAY(A12036)=1,WEEKDAY(A12036)=7,COUNTIF('2027祝日等（不使用）'!$A$1:$A$20,単年カーブ!A12036)=1),0,1)</f>
        <v>1</v>
      </c>
      <c r="O12036">
        <f t="shared" si="1317"/>
        <v>33</v>
      </c>
      <c r="P12036">
        <f t="shared" ref="P12036:P12099" si="1322">IF(AND(O12036&gt;16,O12036&lt;41),1,0)</f>
        <v>1</v>
      </c>
      <c r="Q12036">
        <f t="shared" ref="Q12036:Q12099" si="1323">P12036*N12036</f>
        <v>1</v>
      </c>
    </row>
    <row r="12037" spans="1:17" ht="19.5" x14ac:dyDescent="0.4">
      <c r="A12037" s="33">
        <f t="shared" si="1318"/>
        <v>46728</v>
      </c>
      <c r="B12037" s="27" t="str">
        <f t="shared" si="1319"/>
        <v>(火)</v>
      </c>
      <c r="C12037" s="34">
        <v>0.6875</v>
      </c>
      <c r="D12037" s="16" t="s">
        <v>18</v>
      </c>
      <c r="E12037" s="35">
        <v>0.70833333333333304</v>
      </c>
      <c r="F12037" s="50">
        <f>IF(COUNTIF('リスト（不使用）'!$A$5:$A$6,単年カーブ!$A$1),"希望数量入力ください",'単年（2027年度）'!$E$12*単年カーブ!$R$3+'単年（2027年度）'!$E$12*(1-単年カーブ!$R$3)*単年カーブ!Q12037)</f>
        <v>0</v>
      </c>
      <c r="G12037" s="47">
        <f t="shared" si="1320"/>
        <v>0</v>
      </c>
      <c r="M12037">
        <f t="shared" si="1321"/>
        <v>12</v>
      </c>
      <c r="N12037">
        <f>IF(OR(WEEKDAY(A12037)=1,WEEKDAY(A12037)=7,COUNTIF('2027祝日等（不使用）'!$A$1:$A$20,単年カーブ!A12037)=1),0,1)</f>
        <v>1</v>
      </c>
      <c r="O12037">
        <f t="shared" si="1317"/>
        <v>34</v>
      </c>
      <c r="P12037">
        <f t="shared" si="1322"/>
        <v>1</v>
      </c>
      <c r="Q12037">
        <f t="shared" si="1323"/>
        <v>1</v>
      </c>
    </row>
    <row r="12038" spans="1:17" ht="19.5" x14ac:dyDescent="0.4">
      <c r="A12038" s="33">
        <f t="shared" si="1318"/>
        <v>46728</v>
      </c>
      <c r="B12038" s="27" t="str">
        <f t="shared" si="1319"/>
        <v>(火)</v>
      </c>
      <c r="C12038" s="34">
        <v>0.70833333333333304</v>
      </c>
      <c r="D12038" s="16" t="s">
        <v>18</v>
      </c>
      <c r="E12038" s="35">
        <v>0.72916666666666696</v>
      </c>
      <c r="F12038" s="50">
        <f>IF(COUNTIF('リスト（不使用）'!$A$5:$A$6,単年カーブ!$A$1),"希望数量入力ください",'単年（2027年度）'!$E$12*単年カーブ!$R$3+'単年（2027年度）'!$E$12*(1-単年カーブ!$R$3)*単年カーブ!Q12038)</f>
        <v>0</v>
      </c>
      <c r="G12038" s="47">
        <f t="shared" si="1320"/>
        <v>0</v>
      </c>
      <c r="M12038">
        <f t="shared" si="1321"/>
        <v>12</v>
      </c>
      <c r="N12038">
        <f>IF(OR(WEEKDAY(A12038)=1,WEEKDAY(A12038)=7,COUNTIF('2027祝日等（不使用）'!$A$1:$A$20,単年カーブ!A12038)=1),0,1)</f>
        <v>1</v>
      </c>
      <c r="O12038">
        <f t="shared" si="1317"/>
        <v>35</v>
      </c>
      <c r="P12038">
        <f t="shared" si="1322"/>
        <v>1</v>
      </c>
      <c r="Q12038">
        <f t="shared" si="1323"/>
        <v>1</v>
      </c>
    </row>
    <row r="12039" spans="1:17" ht="19.5" x14ac:dyDescent="0.4">
      <c r="A12039" s="33">
        <f t="shared" si="1318"/>
        <v>46728</v>
      </c>
      <c r="B12039" s="27" t="str">
        <f t="shared" si="1319"/>
        <v>(火)</v>
      </c>
      <c r="C12039" s="34">
        <v>0.72916666666666696</v>
      </c>
      <c r="D12039" s="16" t="s">
        <v>18</v>
      </c>
      <c r="E12039" s="35">
        <v>0.75</v>
      </c>
      <c r="F12039" s="50">
        <f>IF(COUNTIF('リスト（不使用）'!$A$5:$A$6,単年カーブ!$A$1),"希望数量入力ください",'単年（2027年度）'!$E$12*単年カーブ!$R$3+'単年（2027年度）'!$E$12*(1-単年カーブ!$R$3)*単年カーブ!Q12039)</f>
        <v>0</v>
      </c>
      <c r="G12039" s="47">
        <f t="shared" si="1320"/>
        <v>0</v>
      </c>
      <c r="M12039">
        <f t="shared" si="1321"/>
        <v>12</v>
      </c>
      <c r="N12039">
        <f>IF(OR(WEEKDAY(A12039)=1,WEEKDAY(A12039)=7,COUNTIF('2027祝日等（不使用）'!$A$1:$A$20,単年カーブ!A12039)=1),0,1)</f>
        <v>1</v>
      </c>
      <c r="O12039">
        <f t="shared" si="1317"/>
        <v>36</v>
      </c>
      <c r="P12039">
        <f t="shared" si="1322"/>
        <v>1</v>
      </c>
      <c r="Q12039">
        <f t="shared" si="1323"/>
        <v>1</v>
      </c>
    </row>
    <row r="12040" spans="1:17" ht="19.5" x14ac:dyDescent="0.4">
      <c r="A12040" s="33">
        <f t="shared" si="1318"/>
        <v>46728</v>
      </c>
      <c r="B12040" s="27" t="str">
        <f t="shared" si="1319"/>
        <v>(火)</v>
      </c>
      <c r="C12040" s="34">
        <v>0.75</v>
      </c>
      <c r="D12040" s="16" t="s">
        <v>18</v>
      </c>
      <c r="E12040" s="35">
        <v>0.77083333333333304</v>
      </c>
      <c r="F12040" s="50">
        <f>IF(COUNTIF('リスト（不使用）'!$A$5:$A$6,単年カーブ!$A$1),"希望数量入力ください",'単年（2027年度）'!$E$12*単年カーブ!$R$3+'単年（2027年度）'!$E$12*(1-単年カーブ!$R$3)*単年カーブ!Q12040)</f>
        <v>0</v>
      </c>
      <c r="G12040" s="47">
        <f t="shared" si="1320"/>
        <v>0</v>
      </c>
      <c r="M12040">
        <f t="shared" si="1321"/>
        <v>12</v>
      </c>
      <c r="N12040">
        <f>IF(OR(WEEKDAY(A12040)=1,WEEKDAY(A12040)=7,COUNTIF('2027祝日等（不使用）'!$A$1:$A$20,単年カーブ!A12040)=1),0,1)</f>
        <v>1</v>
      </c>
      <c r="O12040">
        <f t="shared" si="1317"/>
        <v>37</v>
      </c>
      <c r="P12040">
        <f t="shared" si="1322"/>
        <v>1</v>
      </c>
      <c r="Q12040">
        <f t="shared" si="1323"/>
        <v>1</v>
      </c>
    </row>
    <row r="12041" spans="1:17" ht="19.5" x14ac:dyDescent="0.4">
      <c r="A12041" s="33">
        <f t="shared" si="1318"/>
        <v>46728</v>
      </c>
      <c r="B12041" s="27" t="str">
        <f t="shared" si="1319"/>
        <v>(火)</v>
      </c>
      <c r="C12041" s="34">
        <v>0.77083333333333304</v>
      </c>
      <c r="D12041" s="16" t="s">
        <v>18</v>
      </c>
      <c r="E12041" s="35">
        <v>0.79166666666666696</v>
      </c>
      <c r="F12041" s="50">
        <f>IF(COUNTIF('リスト（不使用）'!$A$5:$A$6,単年カーブ!$A$1),"希望数量入力ください",'単年（2027年度）'!$E$12*単年カーブ!$R$3+'単年（2027年度）'!$E$12*(1-単年カーブ!$R$3)*単年カーブ!Q12041)</f>
        <v>0</v>
      </c>
      <c r="G12041" s="47">
        <f t="shared" si="1320"/>
        <v>0</v>
      </c>
      <c r="M12041">
        <f t="shared" si="1321"/>
        <v>12</v>
      </c>
      <c r="N12041">
        <f>IF(OR(WEEKDAY(A12041)=1,WEEKDAY(A12041)=7,COUNTIF('2027祝日等（不使用）'!$A$1:$A$20,単年カーブ!A12041)=1),0,1)</f>
        <v>1</v>
      </c>
      <c r="O12041">
        <f t="shared" si="1317"/>
        <v>38</v>
      </c>
      <c r="P12041">
        <f t="shared" si="1322"/>
        <v>1</v>
      </c>
      <c r="Q12041">
        <f t="shared" si="1323"/>
        <v>1</v>
      </c>
    </row>
    <row r="12042" spans="1:17" ht="19.5" x14ac:dyDescent="0.4">
      <c r="A12042" s="33">
        <f t="shared" si="1318"/>
        <v>46728</v>
      </c>
      <c r="B12042" s="27" t="str">
        <f t="shared" si="1319"/>
        <v>(火)</v>
      </c>
      <c r="C12042" s="34">
        <v>0.79166666666666696</v>
      </c>
      <c r="D12042" s="16" t="s">
        <v>18</v>
      </c>
      <c r="E12042" s="35">
        <v>0.8125</v>
      </c>
      <c r="F12042" s="50">
        <f>IF(COUNTIF('リスト（不使用）'!$A$5:$A$6,単年カーブ!$A$1),"希望数量入力ください",'単年（2027年度）'!$E$12*単年カーブ!$R$3+'単年（2027年度）'!$E$12*(1-単年カーブ!$R$3)*単年カーブ!Q12042)</f>
        <v>0</v>
      </c>
      <c r="G12042" s="47">
        <f t="shared" si="1320"/>
        <v>0</v>
      </c>
      <c r="M12042">
        <f t="shared" si="1321"/>
        <v>12</v>
      </c>
      <c r="N12042">
        <f>IF(OR(WEEKDAY(A12042)=1,WEEKDAY(A12042)=7,COUNTIF('2027祝日等（不使用）'!$A$1:$A$20,単年カーブ!A12042)=1),0,1)</f>
        <v>1</v>
      </c>
      <c r="O12042">
        <f t="shared" si="1317"/>
        <v>39</v>
      </c>
      <c r="P12042">
        <f t="shared" si="1322"/>
        <v>1</v>
      </c>
      <c r="Q12042">
        <f t="shared" si="1323"/>
        <v>1</v>
      </c>
    </row>
    <row r="12043" spans="1:17" ht="19.5" x14ac:dyDescent="0.4">
      <c r="A12043" s="33">
        <f t="shared" si="1318"/>
        <v>46728</v>
      </c>
      <c r="B12043" s="27" t="str">
        <f t="shared" si="1319"/>
        <v>(火)</v>
      </c>
      <c r="C12043" s="34">
        <v>0.8125</v>
      </c>
      <c r="D12043" s="16" t="s">
        <v>18</v>
      </c>
      <c r="E12043" s="35">
        <v>0.83333333333333304</v>
      </c>
      <c r="F12043" s="50">
        <f>IF(COUNTIF('リスト（不使用）'!$A$5:$A$6,単年カーブ!$A$1),"希望数量入力ください",'単年（2027年度）'!$E$12*単年カーブ!$R$3+'単年（2027年度）'!$E$12*(1-単年カーブ!$R$3)*単年カーブ!Q12043)</f>
        <v>0</v>
      </c>
      <c r="G12043" s="47">
        <f t="shared" si="1320"/>
        <v>0</v>
      </c>
      <c r="M12043">
        <f t="shared" si="1321"/>
        <v>12</v>
      </c>
      <c r="N12043">
        <f>IF(OR(WEEKDAY(A12043)=1,WEEKDAY(A12043)=7,COUNTIF('2027祝日等（不使用）'!$A$1:$A$20,単年カーブ!A12043)=1),0,1)</f>
        <v>1</v>
      </c>
      <c r="O12043">
        <f t="shared" si="1317"/>
        <v>40</v>
      </c>
      <c r="P12043">
        <f t="shared" si="1322"/>
        <v>1</v>
      </c>
      <c r="Q12043">
        <f t="shared" si="1323"/>
        <v>1</v>
      </c>
    </row>
    <row r="12044" spans="1:17" ht="19.5" x14ac:dyDescent="0.4">
      <c r="A12044" s="33">
        <f t="shared" si="1318"/>
        <v>46728</v>
      </c>
      <c r="B12044" s="27" t="str">
        <f t="shared" si="1319"/>
        <v>(火)</v>
      </c>
      <c r="C12044" s="34">
        <v>0.83333333333333304</v>
      </c>
      <c r="D12044" s="16" t="s">
        <v>18</v>
      </c>
      <c r="E12044" s="35">
        <v>0.85416666666666696</v>
      </c>
      <c r="F12044" s="50">
        <f>IF(COUNTIF('リスト（不使用）'!$A$5:$A$6,単年カーブ!$A$1),"希望数量入力ください",'単年（2027年度）'!$E$12*単年カーブ!$R$3+'単年（2027年度）'!$E$12*(1-単年カーブ!$R$3)*単年カーブ!Q12044)</f>
        <v>0</v>
      </c>
      <c r="G12044" s="47">
        <f t="shared" si="1320"/>
        <v>0</v>
      </c>
      <c r="M12044">
        <f t="shared" si="1321"/>
        <v>12</v>
      </c>
      <c r="N12044">
        <f>IF(OR(WEEKDAY(A12044)=1,WEEKDAY(A12044)=7,COUNTIF('2027祝日等（不使用）'!$A$1:$A$20,単年カーブ!A12044)=1),0,1)</f>
        <v>1</v>
      </c>
      <c r="O12044">
        <f t="shared" si="1317"/>
        <v>41</v>
      </c>
      <c r="P12044">
        <f t="shared" si="1322"/>
        <v>0</v>
      </c>
      <c r="Q12044">
        <f t="shared" si="1323"/>
        <v>0</v>
      </c>
    </row>
    <row r="12045" spans="1:17" ht="19.5" x14ac:dyDescent="0.4">
      <c r="A12045" s="33">
        <f t="shared" si="1318"/>
        <v>46728</v>
      </c>
      <c r="B12045" s="27" t="str">
        <f t="shared" si="1319"/>
        <v>(火)</v>
      </c>
      <c r="C12045" s="34">
        <v>0.85416666666666696</v>
      </c>
      <c r="D12045" s="16" t="s">
        <v>18</v>
      </c>
      <c r="E12045" s="35">
        <v>0.875</v>
      </c>
      <c r="F12045" s="50">
        <f>IF(COUNTIF('リスト（不使用）'!$A$5:$A$6,単年カーブ!$A$1),"希望数量入力ください",'単年（2027年度）'!$E$12*単年カーブ!$R$3+'単年（2027年度）'!$E$12*(1-単年カーブ!$R$3)*単年カーブ!Q12045)</f>
        <v>0</v>
      </c>
      <c r="G12045" s="47">
        <f t="shared" si="1320"/>
        <v>0</v>
      </c>
      <c r="M12045">
        <f t="shared" si="1321"/>
        <v>12</v>
      </c>
      <c r="N12045">
        <f>IF(OR(WEEKDAY(A12045)=1,WEEKDAY(A12045)=7,COUNTIF('2027祝日等（不使用）'!$A$1:$A$20,単年カーブ!A12045)=1),0,1)</f>
        <v>1</v>
      </c>
      <c r="O12045">
        <f t="shared" si="1317"/>
        <v>42</v>
      </c>
      <c r="P12045">
        <f t="shared" si="1322"/>
        <v>0</v>
      </c>
      <c r="Q12045">
        <f t="shared" si="1323"/>
        <v>0</v>
      </c>
    </row>
    <row r="12046" spans="1:17" ht="19.5" x14ac:dyDescent="0.4">
      <c r="A12046" s="33">
        <f t="shared" si="1318"/>
        <v>46728</v>
      </c>
      <c r="B12046" s="27" t="str">
        <f t="shared" si="1319"/>
        <v>(火)</v>
      </c>
      <c r="C12046" s="34">
        <v>0.875</v>
      </c>
      <c r="D12046" s="16" t="s">
        <v>18</v>
      </c>
      <c r="E12046" s="35">
        <v>0.89583333333333304</v>
      </c>
      <c r="F12046" s="50">
        <f>IF(COUNTIF('リスト（不使用）'!$A$5:$A$6,単年カーブ!$A$1),"希望数量入力ください",'単年（2027年度）'!$E$12*単年カーブ!$R$3+'単年（2027年度）'!$E$12*(1-単年カーブ!$R$3)*単年カーブ!Q12046)</f>
        <v>0</v>
      </c>
      <c r="G12046" s="47">
        <f t="shared" si="1320"/>
        <v>0</v>
      </c>
      <c r="M12046">
        <f t="shared" si="1321"/>
        <v>12</v>
      </c>
      <c r="N12046">
        <f>IF(OR(WEEKDAY(A12046)=1,WEEKDAY(A12046)=7,COUNTIF('2027祝日等（不使用）'!$A$1:$A$20,単年カーブ!A12046)=1),0,1)</f>
        <v>1</v>
      </c>
      <c r="O12046">
        <f t="shared" si="1317"/>
        <v>43</v>
      </c>
      <c r="P12046">
        <f t="shared" si="1322"/>
        <v>0</v>
      </c>
      <c r="Q12046">
        <f t="shared" si="1323"/>
        <v>0</v>
      </c>
    </row>
    <row r="12047" spans="1:17" ht="19.5" x14ac:dyDescent="0.4">
      <c r="A12047" s="33">
        <f t="shared" si="1318"/>
        <v>46728</v>
      </c>
      <c r="B12047" s="27" t="str">
        <f t="shared" si="1319"/>
        <v>(火)</v>
      </c>
      <c r="C12047" s="34">
        <v>0.89583333333333304</v>
      </c>
      <c r="D12047" s="16" t="s">
        <v>18</v>
      </c>
      <c r="E12047" s="35">
        <v>0.91666666666666696</v>
      </c>
      <c r="F12047" s="50">
        <f>IF(COUNTIF('リスト（不使用）'!$A$5:$A$6,単年カーブ!$A$1),"希望数量入力ください",'単年（2027年度）'!$E$12*単年カーブ!$R$3+'単年（2027年度）'!$E$12*(1-単年カーブ!$R$3)*単年カーブ!Q12047)</f>
        <v>0</v>
      </c>
      <c r="G12047" s="47">
        <f t="shared" si="1320"/>
        <v>0</v>
      </c>
      <c r="M12047">
        <f t="shared" si="1321"/>
        <v>12</v>
      </c>
      <c r="N12047">
        <f>IF(OR(WEEKDAY(A12047)=1,WEEKDAY(A12047)=7,COUNTIF('2027祝日等（不使用）'!$A$1:$A$20,単年カーブ!A12047)=1),0,1)</f>
        <v>1</v>
      </c>
      <c r="O12047">
        <f t="shared" si="1317"/>
        <v>44</v>
      </c>
      <c r="P12047">
        <f t="shared" si="1322"/>
        <v>0</v>
      </c>
      <c r="Q12047">
        <f t="shared" si="1323"/>
        <v>0</v>
      </c>
    </row>
    <row r="12048" spans="1:17" ht="19.5" x14ac:dyDescent="0.4">
      <c r="A12048" s="33">
        <f t="shared" si="1318"/>
        <v>46728</v>
      </c>
      <c r="B12048" s="27" t="str">
        <f t="shared" si="1319"/>
        <v>(火)</v>
      </c>
      <c r="C12048" s="34">
        <v>0.91666666666666696</v>
      </c>
      <c r="D12048" s="16" t="s">
        <v>18</v>
      </c>
      <c r="E12048" s="35">
        <v>0.9375</v>
      </c>
      <c r="F12048" s="50">
        <f>IF(COUNTIF('リスト（不使用）'!$A$5:$A$6,単年カーブ!$A$1),"希望数量入力ください",'単年（2027年度）'!$E$12*単年カーブ!$R$3+'単年（2027年度）'!$E$12*(1-単年カーブ!$R$3)*単年カーブ!Q12048)</f>
        <v>0</v>
      </c>
      <c r="G12048" s="47">
        <f t="shared" si="1320"/>
        <v>0</v>
      </c>
      <c r="M12048">
        <f t="shared" si="1321"/>
        <v>12</v>
      </c>
      <c r="N12048">
        <f>IF(OR(WEEKDAY(A12048)=1,WEEKDAY(A12048)=7,COUNTIF('2027祝日等（不使用）'!$A$1:$A$20,単年カーブ!A12048)=1),0,1)</f>
        <v>1</v>
      </c>
      <c r="O12048">
        <f t="shared" si="1317"/>
        <v>45</v>
      </c>
      <c r="P12048">
        <f t="shared" si="1322"/>
        <v>0</v>
      </c>
      <c r="Q12048">
        <f t="shared" si="1323"/>
        <v>0</v>
      </c>
    </row>
    <row r="12049" spans="1:17" ht="19.5" x14ac:dyDescent="0.4">
      <c r="A12049" s="33">
        <f t="shared" si="1318"/>
        <v>46728</v>
      </c>
      <c r="B12049" s="27" t="str">
        <f t="shared" si="1319"/>
        <v>(火)</v>
      </c>
      <c r="C12049" s="34">
        <v>0.9375</v>
      </c>
      <c r="D12049" s="16" t="s">
        <v>18</v>
      </c>
      <c r="E12049" s="35">
        <v>0.95833333333333304</v>
      </c>
      <c r="F12049" s="50">
        <f>IF(COUNTIF('リスト（不使用）'!$A$5:$A$6,単年カーブ!$A$1),"希望数量入力ください",'単年（2027年度）'!$E$12*単年カーブ!$R$3+'単年（2027年度）'!$E$12*(1-単年カーブ!$R$3)*単年カーブ!Q12049)</f>
        <v>0</v>
      </c>
      <c r="G12049" s="47">
        <f t="shared" si="1320"/>
        <v>0</v>
      </c>
      <c r="M12049">
        <f t="shared" si="1321"/>
        <v>12</v>
      </c>
      <c r="N12049">
        <f>IF(OR(WEEKDAY(A12049)=1,WEEKDAY(A12049)=7,COUNTIF('2027祝日等（不使用）'!$A$1:$A$20,単年カーブ!A12049)=1),0,1)</f>
        <v>1</v>
      </c>
      <c r="O12049">
        <f t="shared" si="1317"/>
        <v>46</v>
      </c>
      <c r="P12049">
        <f t="shared" si="1322"/>
        <v>0</v>
      </c>
      <c r="Q12049">
        <f t="shared" si="1323"/>
        <v>0</v>
      </c>
    </row>
    <row r="12050" spans="1:17" ht="19.5" x14ac:dyDescent="0.4">
      <c r="A12050" s="33">
        <f t="shared" si="1318"/>
        <v>46728</v>
      </c>
      <c r="B12050" s="27" t="str">
        <f t="shared" si="1319"/>
        <v>(火)</v>
      </c>
      <c r="C12050" s="34">
        <v>0.95833333333333304</v>
      </c>
      <c r="D12050" s="16" t="s">
        <v>18</v>
      </c>
      <c r="E12050" s="35">
        <v>0.97916666666666696</v>
      </c>
      <c r="F12050" s="50">
        <f>IF(COUNTIF('リスト（不使用）'!$A$5:$A$6,単年カーブ!$A$1),"希望数量入力ください",'単年（2027年度）'!$E$12*単年カーブ!$R$3+'単年（2027年度）'!$E$12*(1-単年カーブ!$R$3)*単年カーブ!Q12050)</f>
        <v>0</v>
      </c>
      <c r="G12050" s="47">
        <f t="shared" si="1320"/>
        <v>0</v>
      </c>
      <c r="M12050">
        <f t="shared" si="1321"/>
        <v>12</v>
      </c>
      <c r="N12050">
        <f>IF(OR(WEEKDAY(A12050)=1,WEEKDAY(A12050)=7,COUNTIF('2027祝日等（不使用）'!$A$1:$A$20,単年カーブ!A12050)=1),0,1)</f>
        <v>1</v>
      </c>
      <c r="O12050">
        <f t="shared" si="1317"/>
        <v>47</v>
      </c>
      <c r="P12050">
        <f t="shared" si="1322"/>
        <v>0</v>
      </c>
      <c r="Q12050">
        <f t="shared" si="1323"/>
        <v>0</v>
      </c>
    </row>
    <row r="12051" spans="1:17" ht="19.5" x14ac:dyDescent="0.4">
      <c r="A12051" s="33">
        <f t="shared" si="1318"/>
        <v>46728</v>
      </c>
      <c r="B12051" s="27" t="str">
        <f t="shared" si="1319"/>
        <v>(火)</v>
      </c>
      <c r="C12051" s="34">
        <v>0.97916666666666696</v>
      </c>
      <c r="D12051" s="16" t="s">
        <v>18</v>
      </c>
      <c r="E12051" s="35" t="s">
        <v>17</v>
      </c>
      <c r="F12051" s="50">
        <f>IF(COUNTIF('リスト（不使用）'!$A$5:$A$6,単年カーブ!$A$1),"希望数量入力ください",'単年（2027年度）'!$E$12*単年カーブ!$R$3+'単年（2027年度）'!$E$12*(1-単年カーブ!$R$3)*単年カーブ!Q12051)</f>
        <v>0</v>
      </c>
      <c r="G12051" s="47">
        <f t="shared" si="1320"/>
        <v>0</v>
      </c>
      <c r="M12051">
        <f t="shared" si="1321"/>
        <v>12</v>
      </c>
      <c r="N12051">
        <f>IF(OR(WEEKDAY(A12051)=1,WEEKDAY(A12051)=7,COUNTIF('2027祝日等（不使用）'!$A$1:$A$20,単年カーブ!A12051)=1),0,1)</f>
        <v>1</v>
      </c>
      <c r="O12051">
        <f t="shared" si="1317"/>
        <v>48</v>
      </c>
      <c r="P12051">
        <f t="shared" si="1322"/>
        <v>0</v>
      </c>
      <c r="Q12051">
        <f t="shared" si="1323"/>
        <v>0</v>
      </c>
    </row>
    <row r="12052" spans="1:17" ht="19.5" x14ac:dyDescent="0.4">
      <c r="A12052" s="33">
        <f t="shared" si="1318"/>
        <v>46729</v>
      </c>
      <c r="B12052" s="27" t="str">
        <f t="shared" si="1319"/>
        <v>(水)</v>
      </c>
      <c r="C12052" s="34">
        <v>0</v>
      </c>
      <c r="D12052" s="16" t="s">
        <v>18</v>
      </c>
      <c r="E12052" s="35">
        <v>2.0833333333333332E-2</v>
      </c>
      <c r="F12052" s="50">
        <f>IF(COUNTIF('リスト（不使用）'!$A$5:$A$6,単年カーブ!$A$1),"希望数量入力ください",'単年（2027年度）'!$E$12*単年カーブ!$R$3+'単年（2027年度）'!$E$12*(1-単年カーブ!$R$3)*単年カーブ!Q12052)</f>
        <v>0</v>
      </c>
      <c r="G12052" s="47">
        <f t="shared" si="1320"/>
        <v>0</v>
      </c>
      <c r="M12052">
        <f t="shared" si="1321"/>
        <v>12</v>
      </c>
      <c r="N12052">
        <f>IF(OR(WEEKDAY(A12052)=1,WEEKDAY(A12052)=7,COUNTIF('2027祝日等（不使用）'!$A$1:$A$20,単年カーブ!A12052)=1),0,1)</f>
        <v>1</v>
      </c>
      <c r="O12052">
        <f t="shared" si="1317"/>
        <v>1</v>
      </c>
      <c r="P12052">
        <f t="shared" si="1322"/>
        <v>0</v>
      </c>
      <c r="Q12052">
        <f t="shared" si="1323"/>
        <v>0</v>
      </c>
    </row>
    <row r="12053" spans="1:17" ht="19.5" x14ac:dyDescent="0.4">
      <c r="A12053" s="33">
        <f t="shared" si="1318"/>
        <v>46729</v>
      </c>
      <c r="B12053" s="27" t="str">
        <f t="shared" si="1319"/>
        <v>(水)</v>
      </c>
      <c r="C12053" s="34">
        <v>2.0833333333333332E-2</v>
      </c>
      <c r="D12053" s="16" t="s">
        <v>18</v>
      </c>
      <c r="E12053" s="35">
        <v>4.1666666666666664E-2</v>
      </c>
      <c r="F12053" s="50">
        <f>IF(COUNTIF('リスト（不使用）'!$A$5:$A$6,単年カーブ!$A$1),"希望数量入力ください",'単年（2027年度）'!$E$12*単年カーブ!$R$3+'単年（2027年度）'!$E$12*(1-単年カーブ!$R$3)*単年カーブ!Q12053)</f>
        <v>0</v>
      </c>
      <c r="G12053" s="47">
        <f t="shared" si="1320"/>
        <v>0</v>
      </c>
      <c r="M12053">
        <f t="shared" si="1321"/>
        <v>12</v>
      </c>
      <c r="N12053">
        <f>IF(OR(WEEKDAY(A12053)=1,WEEKDAY(A12053)=7,COUNTIF('2027祝日等（不使用）'!$A$1:$A$20,単年カーブ!A12053)=1),0,1)</f>
        <v>1</v>
      </c>
      <c r="O12053">
        <f t="shared" si="1317"/>
        <v>2</v>
      </c>
      <c r="P12053">
        <f t="shared" si="1322"/>
        <v>0</v>
      </c>
      <c r="Q12053">
        <f t="shared" si="1323"/>
        <v>0</v>
      </c>
    </row>
    <row r="12054" spans="1:17" ht="19.5" x14ac:dyDescent="0.4">
      <c r="A12054" s="33">
        <f t="shared" si="1318"/>
        <v>46729</v>
      </c>
      <c r="B12054" s="27" t="str">
        <f t="shared" si="1319"/>
        <v>(水)</v>
      </c>
      <c r="C12054" s="34">
        <v>4.1666666666666664E-2</v>
      </c>
      <c r="D12054" s="16" t="s">
        <v>18</v>
      </c>
      <c r="E12054" s="35">
        <v>6.25E-2</v>
      </c>
      <c r="F12054" s="50">
        <f>IF(COUNTIF('リスト（不使用）'!$A$5:$A$6,単年カーブ!$A$1),"希望数量入力ください",'単年（2027年度）'!$E$12*単年カーブ!$R$3+'単年（2027年度）'!$E$12*(1-単年カーブ!$R$3)*単年カーブ!Q12054)</f>
        <v>0</v>
      </c>
      <c r="G12054" s="47">
        <f t="shared" si="1320"/>
        <v>0</v>
      </c>
      <c r="M12054">
        <f t="shared" si="1321"/>
        <v>12</v>
      </c>
      <c r="N12054">
        <f>IF(OR(WEEKDAY(A12054)=1,WEEKDAY(A12054)=7,COUNTIF('2027祝日等（不使用）'!$A$1:$A$20,単年カーブ!A12054)=1),0,1)</f>
        <v>1</v>
      </c>
      <c r="O12054">
        <f t="shared" si="1317"/>
        <v>3</v>
      </c>
      <c r="P12054">
        <f t="shared" si="1322"/>
        <v>0</v>
      </c>
      <c r="Q12054">
        <f t="shared" si="1323"/>
        <v>0</v>
      </c>
    </row>
    <row r="12055" spans="1:17" ht="19.5" x14ac:dyDescent="0.4">
      <c r="A12055" s="33">
        <f t="shared" si="1318"/>
        <v>46729</v>
      </c>
      <c r="B12055" s="27" t="str">
        <f t="shared" si="1319"/>
        <v>(水)</v>
      </c>
      <c r="C12055" s="34">
        <v>6.25E-2</v>
      </c>
      <c r="D12055" s="16" t="s">
        <v>18</v>
      </c>
      <c r="E12055" s="35">
        <v>8.3333333333333301E-2</v>
      </c>
      <c r="F12055" s="50">
        <f>IF(COUNTIF('リスト（不使用）'!$A$5:$A$6,単年カーブ!$A$1),"希望数量入力ください",'単年（2027年度）'!$E$12*単年カーブ!$R$3+'単年（2027年度）'!$E$12*(1-単年カーブ!$R$3)*単年カーブ!Q12055)</f>
        <v>0</v>
      </c>
      <c r="G12055" s="47">
        <f t="shared" si="1320"/>
        <v>0</v>
      </c>
      <c r="M12055">
        <f t="shared" si="1321"/>
        <v>12</v>
      </c>
      <c r="N12055">
        <f>IF(OR(WEEKDAY(A12055)=1,WEEKDAY(A12055)=7,COUNTIF('2027祝日等（不使用）'!$A$1:$A$20,単年カーブ!A12055)=1),0,1)</f>
        <v>1</v>
      </c>
      <c r="O12055">
        <f t="shared" si="1317"/>
        <v>4</v>
      </c>
      <c r="P12055">
        <f t="shared" si="1322"/>
        <v>0</v>
      </c>
      <c r="Q12055">
        <f t="shared" si="1323"/>
        <v>0</v>
      </c>
    </row>
    <row r="12056" spans="1:17" ht="19.5" x14ac:dyDescent="0.4">
      <c r="A12056" s="33">
        <f t="shared" si="1318"/>
        <v>46729</v>
      </c>
      <c r="B12056" s="27" t="str">
        <f t="shared" si="1319"/>
        <v>(水)</v>
      </c>
      <c r="C12056" s="34">
        <v>8.3333333333333301E-2</v>
      </c>
      <c r="D12056" s="16" t="s">
        <v>18</v>
      </c>
      <c r="E12056" s="35">
        <v>0.104166666666667</v>
      </c>
      <c r="F12056" s="50">
        <f>IF(COUNTIF('リスト（不使用）'!$A$5:$A$6,単年カーブ!$A$1),"希望数量入力ください",'単年（2027年度）'!$E$12*単年カーブ!$R$3+'単年（2027年度）'!$E$12*(1-単年カーブ!$R$3)*単年カーブ!Q12056)</f>
        <v>0</v>
      </c>
      <c r="G12056" s="47">
        <f t="shared" si="1320"/>
        <v>0</v>
      </c>
      <c r="M12056">
        <f t="shared" si="1321"/>
        <v>12</v>
      </c>
      <c r="N12056">
        <f>IF(OR(WEEKDAY(A12056)=1,WEEKDAY(A12056)=7,COUNTIF('2027祝日等（不使用）'!$A$1:$A$20,単年カーブ!A12056)=1),0,1)</f>
        <v>1</v>
      </c>
      <c r="O12056">
        <f t="shared" si="1317"/>
        <v>5</v>
      </c>
      <c r="P12056">
        <f t="shared" si="1322"/>
        <v>0</v>
      </c>
      <c r="Q12056">
        <f t="shared" si="1323"/>
        <v>0</v>
      </c>
    </row>
    <row r="12057" spans="1:17" ht="19.5" x14ac:dyDescent="0.4">
      <c r="A12057" s="33">
        <f t="shared" si="1318"/>
        <v>46729</v>
      </c>
      <c r="B12057" s="27" t="str">
        <f t="shared" si="1319"/>
        <v>(水)</v>
      </c>
      <c r="C12057" s="34">
        <v>0.104166666666667</v>
      </c>
      <c r="D12057" s="16" t="s">
        <v>18</v>
      </c>
      <c r="E12057" s="35">
        <v>0.125</v>
      </c>
      <c r="F12057" s="50">
        <f>IF(COUNTIF('リスト（不使用）'!$A$5:$A$6,単年カーブ!$A$1),"希望数量入力ください",'単年（2027年度）'!$E$12*単年カーブ!$R$3+'単年（2027年度）'!$E$12*(1-単年カーブ!$R$3)*単年カーブ!Q12057)</f>
        <v>0</v>
      </c>
      <c r="G12057" s="47">
        <f t="shared" si="1320"/>
        <v>0</v>
      </c>
      <c r="M12057">
        <f t="shared" si="1321"/>
        <v>12</v>
      </c>
      <c r="N12057">
        <f>IF(OR(WEEKDAY(A12057)=1,WEEKDAY(A12057)=7,COUNTIF('2027祝日等（不使用）'!$A$1:$A$20,単年カーブ!A12057)=1),0,1)</f>
        <v>1</v>
      </c>
      <c r="O12057">
        <f t="shared" si="1317"/>
        <v>6</v>
      </c>
      <c r="P12057">
        <f t="shared" si="1322"/>
        <v>0</v>
      </c>
      <c r="Q12057">
        <f t="shared" si="1323"/>
        <v>0</v>
      </c>
    </row>
    <row r="12058" spans="1:17" ht="19.5" x14ac:dyDescent="0.4">
      <c r="A12058" s="33">
        <f t="shared" si="1318"/>
        <v>46729</v>
      </c>
      <c r="B12058" s="27" t="str">
        <f t="shared" si="1319"/>
        <v>(水)</v>
      </c>
      <c r="C12058" s="34">
        <v>0.125</v>
      </c>
      <c r="D12058" s="16" t="s">
        <v>18</v>
      </c>
      <c r="E12058" s="35">
        <v>0.14583333333333301</v>
      </c>
      <c r="F12058" s="50">
        <f>IF(COUNTIF('リスト（不使用）'!$A$5:$A$6,単年カーブ!$A$1),"希望数量入力ください",'単年（2027年度）'!$E$12*単年カーブ!$R$3+'単年（2027年度）'!$E$12*(1-単年カーブ!$R$3)*単年カーブ!Q12058)</f>
        <v>0</v>
      </c>
      <c r="G12058" s="47">
        <f t="shared" si="1320"/>
        <v>0</v>
      </c>
      <c r="M12058">
        <f t="shared" si="1321"/>
        <v>12</v>
      </c>
      <c r="N12058">
        <f>IF(OR(WEEKDAY(A12058)=1,WEEKDAY(A12058)=7,COUNTIF('2027祝日等（不使用）'!$A$1:$A$20,単年カーブ!A12058)=1),0,1)</f>
        <v>1</v>
      </c>
      <c r="O12058">
        <f t="shared" si="1317"/>
        <v>7</v>
      </c>
      <c r="P12058">
        <f t="shared" si="1322"/>
        <v>0</v>
      </c>
      <c r="Q12058">
        <f t="shared" si="1323"/>
        <v>0</v>
      </c>
    </row>
    <row r="12059" spans="1:17" ht="19.5" x14ac:dyDescent="0.4">
      <c r="A12059" s="33">
        <f t="shared" si="1318"/>
        <v>46729</v>
      </c>
      <c r="B12059" s="27" t="str">
        <f t="shared" si="1319"/>
        <v>(水)</v>
      </c>
      <c r="C12059" s="34">
        <v>0.14583333333333301</v>
      </c>
      <c r="D12059" s="16" t="s">
        <v>18</v>
      </c>
      <c r="E12059" s="35">
        <v>0.16666666666666699</v>
      </c>
      <c r="F12059" s="50">
        <f>IF(COUNTIF('リスト（不使用）'!$A$5:$A$6,単年カーブ!$A$1),"希望数量入力ください",'単年（2027年度）'!$E$12*単年カーブ!$R$3+'単年（2027年度）'!$E$12*(1-単年カーブ!$R$3)*単年カーブ!Q12059)</f>
        <v>0</v>
      </c>
      <c r="G12059" s="47">
        <f t="shared" si="1320"/>
        <v>0</v>
      </c>
      <c r="M12059">
        <f t="shared" si="1321"/>
        <v>12</v>
      </c>
      <c r="N12059">
        <f>IF(OR(WEEKDAY(A12059)=1,WEEKDAY(A12059)=7,COUNTIF('2027祝日等（不使用）'!$A$1:$A$20,単年カーブ!A12059)=1),0,1)</f>
        <v>1</v>
      </c>
      <c r="O12059">
        <f t="shared" si="1317"/>
        <v>8</v>
      </c>
      <c r="P12059">
        <f t="shared" si="1322"/>
        <v>0</v>
      </c>
      <c r="Q12059">
        <f t="shared" si="1323"/>
        <v>0</v>
      </c>
    </row>
    <row r="12060" spans="1:17" ht="19.5" x14ac:dyDescent="0.4">
      <c r="A12060" s="33">
        <f t="shared" si="1318"/>
        <v>46729</v>
      </c>
      <c r="B12060" s="27" t="str">
        <f t="shared" si="1319"/>
        <v>(水)</v>
      </c>
      <c r="C12060" s="34">
        <v>0.16666666666666699</v>
      </c>
      <c r="D12060" s="16" t="s">
        <v>18</v>
      </c>
      <c r="E12060" s="35">
        <v>0.1875</v>
      </c>
      <c r="F12060" s="50">
        <f>IF(COUNTIF('リスト（不使用）'!$A$5:$A$6,単年カーブ!$A$1),"希望数量入力ください",'単年（2027年度）'!$E$12*単年カーブ!$R$3+'単年（2027年度）'!$E$12*(1-単年カーブ!$R$3)*単年カーブ!Q12060)</f>
        <v>0</v>
      </c>
      <c r="G12060" s="47">
        <f t="shared" si="1320"/>
        <v>0</v>
      </c>
      <c r="M12060">
        <f t="shared" si="1321"/>
        <v>12</v>
      </c>
      <c r="N12060">
        <f>IF(OR(WEEKDAY(A12060)=1,WEEKDAY(A12060)=7,COUNTIF('2027祝日等（不使用）'!$A$1:$A$20,単年カーブ!A12060)=1),0,1)</f>
        <v>1</v>
      </c>
      <c r="O12060">
        <f t="shared" si="1317"/>
        <v>9</v>
      </c>
      <c r="P12060">
        <f t="shared" si="1322"/>
        <v>0</v>
      </c>
      <c r="Q12060">
        <f t="shared" si="1323"/>
        <v>0</v>
      </c>
    </row>
    <row r="12061" spans="1:17" ht="19.5" x14ac:dyDescent="0.4">
      <c r="A12061" s="33">
        <f t="shared" si="1318"/>
        <v>46729</v>
      </c>
      <c r="B12061" s="27" t="str">
        <f t="shared" si="1319"/>
        <v>(水)</v>
      </c>
      <c r="C12061" s="34">
        <v>0.1875</v>
      </c>
      <c r="D12061" s="16" t="s">
        <v>18</v>
      </c>
      <c r="E12061" s="35">
        <v>0.20833333333333301</v>
      </c>
      <c r="F12061" s="50">
        <f>IF(COUNTIF('リスト（不使用）'!$A$5:$A$6,単年カーブ!$A$1),"希望数量入力ください",'単年（2027年度）'!$E$12*単年カーブ!$R$3+'単年（2027年度）'!$E$12*(1-単年カーブ!$R$3)*単年カーブ!Q12061)</f>
        <v>0</v>
      </c>
      <c r="G12061" s="47">
        <f t="shared" si="1320"/>
        <v>0</v>
      </c>
      <c r="M12061">
        <f t="shared" si="1321"/>
        <v>12</v>
      </c>
      <c r="N12061">
        <f>IF(OR(WEEKDAY(A12061)=1,WEEKDAY(A12061)=7,COUNTIF('2027祝日等（不使用）'!$A$1:$A$20,単年カーブ!A12061)=1),0,1)</f>
        <v>1</v>
      </c>
      <c r="O12061">
        <f t="shared" si="1317"/>
        <v>10</v>
      </c>
      <c r="P12061">
        <f t="shared" si="1322"/>
        <v>0</v>
      </c>
      <c r="Q12061">
        <f t="shared" si="1323"/>
        <v>0</v>
      </c>
    </row>
    <row r="12062" spans="1:17" ht="19.5" x14ac:dyDescent="0.4">
      <c r="A12062" s="33">
        <f t="shared" si="1318"/>
        <v>46729</v>
      </c>
      <c r="B12062" s="27" t="str">
        <f t="shared" si="1319"/>
        <v>(水)</v>
      </c>
      <c r="C12062" s="34">
        <v>0.20833333333333301</v>
      </c>
      <c r="D12062" s="16" t="s">
        <v>18</v>
      </c>
      <c r="E12062" s="35">
        <v>0.22916666666666699</v>
      </c>
      <c r="F12062" s="50">
        <f>IF(COUNTIF('リスト（不使用）'!$A$5:$A$6,単年カーブ!$A$1),"希望数量入力ください",'単年（2027年度）'!$E$12*単年カーブ!$R$3+'単年（2027年度）'!$E$12*(1-単年カーブ!$R$3)*単年カーブ!Q12062)</f>
        <v>0</v>
      </c>
      <c r="G12062" s="47">
        <f t="shared" si="1320"/>
        <v>0</v>
      </c>
      <c r="M12062">
        <f t="shared" si="1321"/>
        <v>12</v>
      </c>
      <c r="N12062">
        <f>IF(OR(WEEKDAY(A12062)=1,WEEKDAY(A12062)=7,COUNTIF('2027祝日等（不使用）'!$A$1:$A$20,単年カーブ!A12062)=1),0,1)</f>
        <v>1</v>
      </c>
      <c r="O12062">
        <f t="shared" si="1317"/>
        <v>11</v>
      </c>
      <c r="P12062">
        <f t="shared" si="1322"/>
        <v>0</v>
      </c>
      <c r="Q12062">
        <f t="shared" si="1323"/>
        <v>0</v>
      </c>
    </row>
    <row r="12063" spans="1:17" ht="19.5" x14ac:dyDescent="0.4">
      <c r="A12063" s="33">
        <f t="shared" si="1318"/>
        <v>46729</v>
      </c>
      <c r="B12063" s="27" t="str">
        <f t="shared" si="1319"/>
        <v>(水)</v>
      </c>
      <c r="C12063" s="34">
        <v>0.22916666666666699</v>
      </c>
      <c r="D12063" s="16" t="s">
        <v>18</v>
      </c>
      <c r="E12063" s="35">
        <v>0.25</v>
      </c>
      <c r="F12063" s="50">
        <f>IF(COUNTIF('リスト（不使用）'!$A$5:$A$6,単年カーブ!$A$1),"希望数量入力ください",'単年（2027年度）'!$E$12*単年カーブ!$R$3+'単年（2027年度）'!$E$12*(1-単年カーブ!$R$3)*単年カーブ!Q12063)</f>
        <v>0</v>
      </c>
      <c r="G12063" s="47">
        <f t="shared" si="1320"/>
        <v>0</v>
      </c>
      <c r="M12063">
        <f t="shared" si="1321"/>
        <v>12</v>
      </c>
      <c r="N12063">
        <f>IF(OR(WEEKDAY(A12063)=1,WEEKDAY(A12063)=7,COUNTIF('2027祝日等（不使用）'!$A$1:$A$20,単年カーブ!A12063)=1),0,1)</f>
        <v>1</v>
      </c>
      <c r="O12063">
        <f t="shared" si="1317"/>
        <v>12</v>
      </c>
      <c r="P12063">
        <f t="shared" si="1322"/>
        <v>0</v>
      </c>
      <c r="Q12063">
        <f t="shared" si="1323"/>
        <v>0</v>
      </c>
    </row>
    <row r="12064" spans="1:17" ht="19.5" x14ac:dyDescent="0.4">
      <c r="A12064" s="33">
        <f t="shared" si="1318"/>
        <v>46729</v>
      </c>
      <c r="B12064" s="27" t="str">
        <f t="shared" si="1319"/>
        <v>(水)</v>
      </c>
      <c r="C12064" s="34">
        <v>0.25</v>
      </c>
      <c r="D12064" s="16" t="s">
        <v>18</v>
      </c>
      <c r="E12064" s="35">
        <v>0.27083333333333298</v>
      </c>
      <c r="F12064" s="50">
        <f>IF(COUNTIF('リスト（不使用）'!$A$5:$A$6,単年カーブ!$A$1),"希望数量入力ください",'単年（2027年度）'!$E$12*単年カーブ!$R$3+'単年（2027年度）'!$E$12*(1-単年カーブ!$R$3)*単年カーブ!Q12064)</f>
        <v>0</v>
      </c>
      <c r="G12064" s="47">
        <f t="shared" si="1320"/>
        <v>0</v>
      </c>
      <c r="M12064">
        <f t="shared" si="1321"/>
        <v>12</v>
      </c>
      <c r="N12064">
        <f>IF(OR(WEEKDAY(A12064)=1,WEEKDAY(A12064)=7,COUNTIF('2027祝日等（不使用）'!$A$1:$A$20,単年カーブ!A12064)=1),0,1)</f>
        <v>1</v>
      </c>
      <c r="O12064">
        <f t="shared" si="1317"/>
        <v>13</v>
      </c>
      <c r="P12064">
        <f t="shared" si="1322"/>
        <v>0</v>
      </c>
      <c r="Q12064">
        <f t="shared" si="1323"/>
        <v>0</v>
      </c>
    </row>
    <row r="12065" spans="1:17" ht="19.5" x14ac:dyDescent="0.4">
      <c r="A12065" s="33">
        <f t="shared" si="1318"/>
        <v>46729</v>
      </c>
      <c r="B12065" s="27" t="str">
        <f t="shared" si="1319"/>
        <v>(水)</v>
      </c>
      <c r="C12065" s="34">
        <v>0.27083333333333298</v>
      </c>
      <c r="D12065" s="16" t="s">
        <v>18</v>
      </c>
      <c r="E12065" s="35">
        <v>0.29166666666666702</v>
      </c>
      <c r="F12065" s="50">
        <f>IF(COUNTIF('リスト（不使用）'!$A$5:$A$6,単年カーブ!$A$1),"希望数量入力ください",'単年（2027年度）'!$E$12*単年カーブ!$R$3+'単年（2027年度）'!$E$12*(1-単年カーブ!$R$3)*単年カーブ!Q12065)</f>
        <v>0</v>
      </c>
      <c r="G12065" s="47">
        <f t="shared" si="1320"/>
        <v>0</v>
      </c>
      <c r="M12065">
        <f t="shared" si="1321"/>
        <v>12</v>
      </c>
      <c r="N12065">
        <f>IF(OR(WEEKDAY(A12065)=1,WEEKDAY(A12065)=7,COUNTIF('2027祝日等（不使用）'!$A$1:$A$20,単年カーブ!A12065)=1),0,1)</f>
        <v>1</v>
      </c>
      <c r="O12065">
        <f t="shared" si="1317"/>
        <v>14</v>
      </c>
      <c r="P12065">
        <f t="shared" si="1322"/>
        <v>0</v>
      </c>
      <c r="Q12065">
        <f t="shared" si="1323"/>
        <v>0</v>
      </c>
    </row>
    <row r="12066" spans="1:17" ht="19.5" x14ac:dyDescent="0.4">
      <c r="A12066" s="33">
        <f t="shared" si="1318"/>
        <v>46729</v>
      </c>
      <c r="B12066" s="27" t="str">
        <f t="shared" si="1319"/>
        <v>(水)</v>
      </c>
      <c r="C12066" s="34">
        <v>0.29166666666666702</v>
      </c>
      <c r="D12066" s="16" t="s">
        <v>18</v>
      </c>
      <c r="E12066" s="35">
        <v>0.3125</v>
      </c>
      <c r="F12066" s="50">
        <f>IF(COUNTIF('リスト（不使用）'!$A$5:$A$6,単年カーブ!$A$1),"希望数量入力ください",'単年（2027年度）'!$E$12*単年カーブ!$R$3+'単年（2027年度）'!$E$12*(1-単年カーブ!$R$3)*単年カーブ!Q12066)</f>
        <v>0</v>
      </c>
      <c r="G12066" s="47">
        <f t="shared" si="1320"/>
        <v>0</v>
      </c>
      <c r="M12066">
        <f t="shared" si="1321"/>
        <v>12</v>
      </c>
      <c r="N12066">
        <f>IF(OR(WEEKDAY(A12066)=1,WEEKDAY(A12066)=7,COUNTIF('2027祝日等（不使用）'!$A$1:$A$20,単年カーブ!A12066)=1),0,1)</f>
        <v>1</v>
      </c>
      <c r="O12066">
        <f t="shared" si="1317"/>
        <v>15</v>
      </c>
      <c r="P12066">
        <f t="shared" si="1322"/>
        <v>0</v>
      </c>
      <c r="Q12066">
        <f t="shared" si="1323"/>
        <v>0</v>
      </c>
    </row>
    <row r="12067" spans="1:17" ht="19.5" x14ac:dyDescent="0.4">
      <c r="A12067" s="33">
        <f t="shared" si="1318"/>
        <v>46729</v>
      </c>
      <c r="B12067" s="27" t="str">
        <f t="shared" si="1319"/>
        <v>(水)</v>
      </c>
      <c r="C12067" s="34">
        <v>0.3125</v>
      </c>
      <c r="D12067" s="16" t="s">
        <v>18</v>
      </c>
      <c r="E12067" s="35">
        <v>0.33333333333333298</v>
      </c>
      <c r="F12067" s="50">
        <f>IF(COUNTIF('リスト（不使用）'!$A$5:$A$6,単年カーブ!$A$1),"希望数量入力ください",'単年（2027年度）'!$E$12*単年カーブ!$R$3+'単年（2027年度）'!$E$12*(1-単年カーブ!$R$3)*単年カーブ!Q12067)</f>
        <v>0</v>
      </c>
      <c r="G12067" s="47">
        <f t="shared" si="1320"/>
        <v>0</v>
      </c>
      <c r="M12067">
        <f t="shared" si="1321"/>
        <v>12</v>
      </c>
      <c r="N12067">
        <f>IF(OR(WEEKDAY(A12067)=1,WEEKDAY(A12067)=7,COUNTIF('2027祝日等（不使用）'!$A$1:$A$20,単年カーブ!A12067)=1),0,1)</f>
        <v>1</v>
      </c>
      <c r="O12067">
        <f t="shared" si="1317"/>
        <v>16</v>
      </c>
      <c r="P12067">
        <f t="shared" si="1322"/>
        <v>0</v>
      </c>
      <c r="Q12067">
        <f t="shared" si="1323"/>
        <v>0</v>
      </c>
    </row>
    <row r="12068" spans="1:17" ht="19.5" x14ac:dyDescent="0.4">
      <c r="A12068" s="33">
        <f t="shared" si="1318"/>
        <v>46729</v>
      </c>
      <c r="B12068" s="27" t="str">
        <f t="shared" si="1319"/>
        <v>(水)</v>
      </c>
      <c r="C12068" s="34">
        <v>0.33333333333333298</v>
      </c>
      <c r="D12068" s="16" t="s">
        <v>18</v>
      </c>
      <c r="E12068" s="35">
        <v>0.35416666666666702</v>
      </c>
      <c r="F12068" s="50">
        <f>IF(COUNTIF('リスト（不使用）'!$A$5:$A$6,単年カーブ!$A$1),"希望数量入力ください",'単年（2027年度）'!$E$12*単年カーブ!$R$3+'単年（2027年度）'!$E$12*(1-単年カーブ!$R$3)*単年カーブ!Q12068)</f>
        <v>0</v>
      </c>
      <c r="G12068" s="47">
        <f t="shared" si="1320"/>
        <v>0</v>
      </c>
      <c r="M12068">
        <f t="shared" si="1321"/>
        <v>12</v>
      </c>
      <c r="N12068">
        <f>IF(OR(WEEKDAY(A12068)=1,WEEKDAY(A12068)=7,COUNTIF('2027祝日等（不使用）'!$A$1:$A$20,単年カーブ!A12068)=1),0,1)</f>
        <v>1</v>
      </c>
      <c r="O12068">
        <f t="shared" si="1317"/>
        <v>17</v>
      </c>
      <c r="P12068">
        <f t="shared" si="1322"/>
        <v>1</v>
      </c>
      <c r="Q12068">
        <f t="shared" si="1323"/>
        <v>1</v>
      </c>
    </row>
    <row r="12069" spans="1:17" ht="19.5" x14ac:dyDescent="0.4">
      <c r="A12069" s="33">
        <f t="shared" si="1318"/>
        <v>46729</v>
      </c>
      <c r="B12069" s="27" t="str">
        <f t="shared" si="1319"/>
        <v>(水)</v>
      </c>
      <c r="C12069" s="34">
        <v>0.35416666666666702</v>
      </c>
      <c r="D12069" s="16" t="s">
        <v>18</v>
      </c>
      <c r="E12069" s="35">
        <v>0.375</v>
      </c>
      <c r="F12069" s="50">
        <f>IF(COUNTIF('リスト（不使用）'!$A$5:$A$6,単年カーブ!$A$1),"希望数量入力ください",'単年（2027年度）'!$E$12*単年カーブ!$R$3+'単年（2027年度）'!$E$12*(1-単年カーブ!$R$3)*単年カーブ!Q12069)</f>
        <v>0</v>
      </c>
      <c r="G12069" s="47">
        <f t="shared" si="1320"/>
        <v>0</v>
      </c>
      <c r="M12069">
        <f t="shared" si="1321"/>
        <v>12</v>
      </c>
      <c r="N12069">
        <f>IF(OR(WEEKDAY(A12069)=1,WEEKDAY(A12069)=7,COUNTIF('2027祝日等（不使用）'!$A$1:$A$20,単年カーブ!A12069)=1),0,1)</f>
        <v>1</v>
      </c>
      <c r="O12069">
        <f t="shared" si="1317"/>
        <v>18</v>
      </c>
      <c r="P12069">
        <f t="shared" si="1322"/>
        <v>1</v>
      </c>
      <c r="Q12069">
        <f t="shared" si="1323"/>
        <v>1</v>
      </c>
    </row>
    <row r="12070" spans="1:17" ht="19.5" x14ac:dyDescent="0.4">
      <c r="A12070" s="33">
        <f t="shared" si="1318"/>
        <v>46729</v>
      </c>
      <c r="B12070" s="27" t="str">
        <f t="shared" si="1319"/>
        <v>(水)</v>
      </c>
      <c r="C12070" s="34">
        <v>0.375</v>
      </c>
      <c r="D12070" s="16" t="s">
        <v>18</v>
      </c>
      <c r="E12070" s="35">
        <v>0.39583333333333298</v>
      </c>
      <c r="F12070" s="50">
        <f>IF(COUNTIF('リスト（不使用）'!$A$5:$A$6,単年カーブ!$A$1),"希望数量入力ください",'単年（2027年度）'!$E$12*単年カーブ!$R$3+'単年（2027年度）'!$E$12*(1-単年カーブ!$R$3)*単年カーブ!Q12070)</f>
        <v>0</v>
      </c>
      <c r="G12070" s="47">
        <f t="shared" si="1320"/>
        <v>0</v>
      </c>
      <c r="M12070">
        <f t="shared" si="1321"/>
        <v>12</v>
      </c>
      <c r="N12070">
        <f>IF(OR(WEEKDAY(A12070)=1,WEEKDAY(A12070)=7,COUNTIF('2027祝日等（不使用）'!$A$1:$A$20,単年カーブ!A12070)=1),0,1)</f>
        <v>1</v>
      </c>
      <c r="O12070">
        <f t="shared" si="1317"/>
        <v>19</v>
      </c>
      <c r="P12070">
        <f t="shared" si="1322"/>
        <v>1</v>
      </c>
      <c r="Q12070">
        <f t="shared" si="1323"/>
        <v>1</v>
      </c>
    </row>
    <row r="12071" spans="1:17" ht="19.5" x14ac:dyDescent="0.4">
      <c r="A12071" s="33">
        <f t="shared" si="1318"/>
        <v>46729</v>
      </c>
      <c r="B12071" s="27" t="str">
        <f t="shared" si="1319"/>
        <v>(水)</v>
      </c>
      <c r="C12071" s="34">
        <v>0.39583333333333298</v>
      </c>
      <c r="D12071" s="16" t="s">
        <v>18</v>
      </c>
      <c r="E12071" s="35">
        <v>0.41666666666666702</v>
      </c>
      <c r="F12071" s="50">
        <f>IF(COUNTIF('リスト（不使用）'!$A$5:$A$6,単年カーブ!$A$1),"希望数量入力ください",'単年（2027年度）'!$E$12*単年カーブ!$R$3+'単年（2027年度）'!$E$12*(1-単年カーブ!$R$3)*単年カーブ!Q12071)</f>
        <v>0</v>
      </c>
      <c r="G12071" s="47">
        <f t="shared" si="1320"/>
        <v>0</v>
      </c>
      <c r="M12071">
        <f t="shared" si="1321"/>
        <v>12</v>
      </c>
      <c r="N12071">
        <f>IF(OR(WEEKDAY(A12071)=1,WEEKDAY(A12071)=7,COUNTIF('2027祝日等（不使用）'!$A$1:$A$20,単年カーブ!A12071)=1),0,1)</f>
        <v>1</v>
      </c>
      <c r="O12071">
        <f t="shared" si="1317"/>
        <v>20</v>
      </c>
      <c r="P12071">
        <f t="shared" si="1322"/>
        <v>1</v>
      </c>
      <c r="Q12071">
        <f t="shared" si="1323"/>
        <v>1</v>
      </c>
    </row>
    <row r="12072" spans="1:17" ht="19.5" x14ac:dyDescent="0.4">
      <c r="A12072" s="33">
        <f t="shared" si="1318"/>
        <v>46729</v>
      </c>
      <c r="B12072" s="27" t="str">
        <f t="shared" si="1319"/>
        <v>(水)</v>
      </c>
      <c r="C12072" s="34">
        <v>0.41666666666666702</v>
      </c>
      <c r="D12072" s="16" t="s">
        <v>18</v>
      </c>
      <c r="E12072" s="35">
        <v>0.4375</v>
      </c>
      <c r="F12072" s="50">
        <f>IF(COUNTIF('リスト（不使用）'!$A$5:$A$6,単年カーブ!$A$1),"希望数量入力ください",'単年（2027年度）'!$E$12*単年カーブ!$R$3+'単年（2027年度）'!$E$12*(1-単年カーブ!$R$3)*単年カーブ!Q12072)</f>
        <v>0</v>
      </c>
      <c r="G12072" s="47">
        <f t="shared" si="1320"/>
        <v>0</v>
      </c>
      <c r="M12072">
        <f t="shared" si="1321"/>
        <v>12</v>
      </c>
      <c r="N12072">
        <f>IF(OR(WEEKDAY(A12072)=1,WEEKDAY(A12072)=7,COUNTIF('2027祝日等（不使用）'!$A$1:$A$20,単年カーブ!A12072)=1),0,1)</f>
        <v>1</v>
      </c>
      <c r="O12072">
        <f t="shared" si="1317"/>
        <v>21</v>
      </c>
      <c r="P12072">
        <f t="shared" si="1322"/>
        <v>1</v>
      </c>
      <c r="Q12072">
        <f t="shared" si="1323"/>
        <v>1</v>
      </c>
    </row>
    <row r="12073" spans="1:17" ht="19.5" x14ac:dyDescent="0.4">
      <c r="A12073" s="33">
        <f t="shared" si="1318"/>
        <v>46729</v>
      </c>
      <c r="B12073" s="27" t="str">
        <f t="shared" si="1319"/>
        <v>(水)</v>
      </c>
      <c r="C12073" s="34">
        <v>0.4375</v>
      </c>
      <c r="D12073" s="16" t="s">
        <v>18</v>
      </c>
      <c r="E12073" s="35">
        <v>0.45833333333333298</v>
      </c>
      <c r="F12073" s="50">
        <f>IF(COUNTIF('リスト（不使用）'!$A$5:$A$6,単年カーブ!$A$1),"希望数量入力ください",'単年（2027年度）'!$E$12*単年カーブ!$R$3+'単年（2027年度）'!$E$12*(1-単年カーブ!$R$3)*単年カーブ!Q12073)</f>
        <v>0</v>
      </c>
      <c r="G12073" s="47">
        <f t="shared" si="1320"/>
        <v>0</v>
      </c>
      <c r="M12073">
        <f t="shared" si="1321"/>
        <v>12</v>
      </c>
      <c r="N12073">
        <f>IF(OR(WEEKDAY(A12073)=1,WEEKDAY(A12073)=7,COUNTIF('2027祝日等（不使用）'!$A$1:$A$20,単年カーブ!A12073)=1),0,1)</f>
        <v>1</v>
      </c>
      <c r="O12073">
        <f t="shared" si="1317"/>
        <v>22</v>
      </c>
      <c r="P12073">
        <f t="shared" si="1322"/>
        <v>1</v>
      </c>
      <c r="Q12073">
        <f t="shared" si="1323"/>
        <v>1</v>
      </c>
    </row>
    <row r="12074" spans="1:17" ht="19.5" x14ac:dyDescent="0.4">
      <c r="A12074" s="33">
        <f>A12027+1</f>
        <v>46729</v>
      </c>
      <c r="B12074" s="27" t="str">
        <f t="shared" si="1319"/>
        <v>(水)</v>
      </c>
      <c r="C12074" s="34">
        <v>0.45833333333333298</v>
      </c>
      <c r="D12074" s="16" t="s">
        <v>18</v>
      </c>
      <c r="E12074" s="35">
        <v>0.47916666666666702</v>
      </c>
      <c r="F12074" s="50">
        <f>IF(COUNTIF('リスト（不使用）'!$A$5:$A$6,単年カーブ!$A$1),"希望数量入力ください",'単年（2027年度）'!$E$12*単年カーブ!$R$3+'単年（2027年度）'!$E$12*(1-単年カーブ!$R$3)*単年カーブ!Q12074)</f>
        <v>0</v>
      </c>
      <c r="G12074" s="47">
        <f t="shared" si="1320"/>
        <v>0</v>
      </c>
      <c r="M12074">
        <f t="shared" si="1321"/>
        <v>12</v>
      </c>
      <c r="N12074">
        <f>IF(OR(WEEKDAY(A12074)=1,WEEKDAY(A12074)=7,COUNTIF('2027祝日等（不使用）'!$A$1:$A$20,単年カーブ!A12074)=1),0,1)</f>
        <v>1</v>
      </c>
      <c r="O12074">
        <f t="shared" si="1317"/>
        <v>23</v>
      </c>
      <c r="P12074">
        <f t="shared" si="1322"/>
        <v>1</v>
      </c>
      <c r="Q12074">
        <f t="shared" si="1323"/>
        <v>1</v>
      </c>
    </row>
    <row r="12075" spans="1:17" ht="19.5" x14ac:dyDescent="0.4">
      <c r="A12075" s="33">
        <f t="shared" si="1318"/>
        <v>46729</v>
      </c>
      <c r="B12075" s="27" t="str">
        <f t="shared" si="1319"/>
        <v>(水)</v>
      </c>
      <c r="C12075" s="34">
        <v>0.47916666666666702</v>
      </c>
      <c r="D12075" s="16" t="s">
        <v>18</v>
      </c>
      <c r="E12075" s="35">
        <v>0.5</v>
      </c>
      <c r="F12075" s="50">
        <f>IF(COUNTIF('リスト（不使用）'!$A$5:$A$6,単年カーブ!$A$1),"希望数量入力ください",'単年（2027年度）'!$E$12*単年カーブ!$R$3+'単年（2027年度）'!$E$12*(1-単年カーブ!$R$3)*単年カーブ!Q12075)</f>
        <v>0</v>
      </c>
      <c r="G12075" s="47">
        <f t="shared" si="1320"/>
        <v>0</v>
      </c>
      <c r="M12075">
        <f t="shared" si="1321"/>
        <v>12</v>
      </c>
      <c r="N12075">
        <f>IF(OR(WEEKDAY(A12075)=1,WEEKDAY(A12075)=7,COUNTIF('2027祝日等（不使用）'!$A$1:$A$20,単年カーブ!A12075)=1),0,1)</f>
        <v>1</v>
      </c>
      <c r="O12075">
        <f t="shared" si="1317"/>
        <v>24</v>
      </c>
      <c r="P12075">
        <f t="shared" si="1322"/>
        <v>1</v>
      </c>
      <c r="Q12075">
        <f t="shared" si="1323"/>
        <v>1</v>
      </c>
    </row>
    <row r="12076" spans="1:17" ht="19.5" x14ac:dyDescent="0.4">
      <c r="A12076" s="33">
        <f t="shared" si="1318"/>
        <v>46729</v>
      </c>
      <c r="B12076" s="27" t="str">
        <f t="shared" si="1319"/>
        <v>(水)</v>
      </c>
      <c r="C12076" s="34">
        <v>0.5</v>
      </c>
      <c r="D12076" s="16" t="s">
        <v>18</v>
      </c>
      <c r="E12076" s="35">
        <v>0.52083333333333304</v>
      </c>
      <c r="F12076" s="50">
        <f>IF(COUNTIF('リスト（不使用）'!$A$5:$A$6,単年カーブ!$A$1),"希望数量入力ください",'単年（2027年度）'!$E$12*単年カーブ!$R$3+'単年（2027年度）'!$E$12*(1-単年カーブ!$R$3)*単年カーブ!Q12076)</f>
        <v>0</v>
      </c>
      <c r="G12076" s="47">
        <f t="shared" si="1320"/>
        <v>0</v>
      </c>
      <c r="M12076">
        <f t="shared" si="1321"/>
        <v>12</v>
      </c>
      <c r="N12076">
        <f>IF(OR(WEEKDAY(A12076)=1,WEEKDAY(A12076)=7,COUNTIF('2027祝日等（不使用）'!$A$1:$A$20,単年カーブ!A12076)=1),0,1)</f>
        <v>1</v>
      </c>
      <c r="O12076">
        <f t="shared" si="1317"/>
        <v>25</v>
      </c>
      <c r="P12076">
        <f t="shared" si="1322"/>
        <v>1</v>
      </c>
      <c r="Q12076">
        <f t="shared" si="1323"/>
        <v>1</v>
      </c>
    </row>
    <row r="12077" spans="1:17" ht="19.5" x14ac:dyDescent="0.4">
      <c r="A12077" s="33">
        <f t="shared" si="1318"/>
        <v>46729</v>
      </c>
      <c r="B12077" s="27" t="str">
        <f t="shared" si="1319"/>
        <v>(水)</v>
      </c>
      <c r="C12077" s="34">
        <v>0.52083333333333304</v>
      </c>
      <c r="D12077" s="16" t="s">
        <v>18</v>
      </c>
      <c r="E12077" s="35">
        <v>0.54166666666666696</v>
      </c>
      <c r="F12077" s="50">
        <f>IF(COUNTIF('リスト（不使用）'!$A$5:$A$6,単年カーブ!$A$1),"希望数量入力ください",'単年（2027年度）'!$E$12*単年カーブ!$R$3+'単年（2027年度）'!$E$12*(1-単年カーブ!$R$3)*単年カーブ!Q12077)</f>
        <v>0</v>
      </c>
      <c r="G12077" s="47">
        <f t="shared" si="1320"/>
        <v>0</v>
      </c>
      <c r="M12077">
        <f t="shared" si="1321"/>
        <v>12</v>
      </c>
      <c r="N12077">
        <f>IF(OR(WEEKDAY(A12077)=1,WEEKDAY(A12077)=7,COUNTIF('2027祝日等（不使用）'!$A$1:$A$20,単年カーブ!A12077)=1),0,1)</f>
        <v>1</v>
      </c>
      <c r="O12077">
        <f t="shared" si="1317"/>
        <v>26</v>
      </c>
      <c r="P12077">
        <f t="shared" si="1322"/>
        <v>1</v>
      </c>
      <c r="Q12077">
        <f t="shared" si="1323"/>
        <v>1</v>
      </c>
    </row>
    <row r="12078" spans="1:17" ht="19.5" x14ac:dyDescent="0.4">
      <c r="A12078" s="33">
        <f t="shared" si="1318"/>
        <v>46729</v>
      </c>
      <c r="B12078" s="27" t="str">
        <f t="shared" si="1319"/>
        <v>(水)</v>
      </c>
      <c r="C12078" s="34">
        <v>0.54166666666666696</v>
      </c>
      <c r="D12078" s="16" t="s">
        <v>18</v>
      </c>
      <c r="E12078" s="35">
        <v>0.5625</v>
      </c>
      <c r="F12078" s="50">
        <f>IF(COUNTIF('リスト（不使用）'!$A$5:$A$6,単年カーブ!$A$1),"希望数量入力ください",'単年（2027年度）'!$E$12*単年カーブ!$R$3+'単年（2027年度）'!$E$12*(1-単年カーブ!$R$3)*単年カーブ!Q12078)</f>
        <v>0</v>
      </c>
      <c r="G12078" s="47">
        <f t="shared" si="1320"/>
        <v>0</v>
      </c>
      <c r="M12078">
        <f t="shared" si="1321"/>
        <v>12</v>
      </c>
      <c r="N12078">
        <f>IF(OR(WEEKDAY(A12078)=1,WEEKDAY(A12078)=7,COUNTIF('2027祝日等（不使用）'!$A$1:$A$20,単年カーブ!A12078)=1),0,1)</f>
        <v>1</v>
      </c>
      <c r="O12078">
        <f t="shared" si="1317"/>
        <v>27</v>
      </c>
      <c r="P12078">
        <f t="shared" si="1322"/>
        <v>1</v>
      </c>
      <c r="Q12078">
        <f t="shared" si="1323"/>
        <v>1</v>
      </c>
    </row>
    <row r="12079" spans="1:17" ht="19.5" x14ac:dyDescent="0.4">
      <c r="A12079" s="33">
        <f t="shared" si="1318"/>
        <v>46729</v>
      </c>
      <c r="B12079" s="27" t="str">
        <f t="shared" si="1319"/>
        <v>(水)</v>
      </c>
      <c r="C12079" s="34">
        <v>0.5625</v>
      </c>
      <c r="D12079" s="16" t="s">
        <v>18</v>
      </c>
      <c r="E12079" s="35">
        <v>0.58333333333333304</v>
      </c>
      <c r="F12079" s="50">
        <f>IF(COUNTIF('リスト（不使用）'!$A$5:$A$6,単年カーブ!$A$1),"希望数量入力ください",'単年（2027年度）'!$E$12*単年カーブ!$R$3+'単年（2027年度）'!$E$12*(1-単年カーブ!$R$3)*単年カーブ!Q12079)</f>
        <v>0</v>
      </c>
      <c r="G12079" s="47">
        <f t="shared" si="1320"/>
        <v>0</v>
      </c>
      <c r="M12079">
        <f t="shared" si="1321"/>
        <v>12</v>
      </c>
      <c r="N12079">
        <f>IF(OR(WEEKDAY(A12079)=1,WEEKDAY(A12079)=7,COUNTIF('2027祝日等（不使用）'!$A$1:$A$20,単年カーブ!A12079)=1),0,1)</f>
        <v>1</v>
      </c>
      <c r="O12079">
        <f t="shared" si="1317"/>
        <v>28</v>
      </c>
      <c r="P12079">
        <f t="shared" si="1322"/>
        <v>1</v>
      </c>
      <c r="Q12079">
        <f t="shared" si="1323"/>
        <v>1</v>
      </c>
    </row>
    <row r="12080" spans="1:17" ht="19.5" x14ac:dyDescent="0.4">
      <c r="A12080" s="33">
        <f t="shared" si="1318"/>
        <v>46729</v>
      </c>
      <c r="B12080" s="27" t="str">
        <f t="shared" si="1319"/>
        <v>(水)</v>
      </c>
      <c r="C12080" s="34">
        <v>0.58333333333333304</v>
      </c>
      <c r="D12080" s="16" t="s">
        <v>18</v>
      </c>
      <c r="E12080" s="35">
        <v>0.60416666666666696</v>
      </c>
      <c r="F12080" s="50">
        <f>IF(COUNTIF('リスト（不使用）'!$A$5:$A$6,単年カーブ!$A$1),"希望数量入力ください",'単年（2027年度）'!$E$12*単年カーブ!$R$3+'単年（2027年度）'!$E$12*(1-単年カーブ!$R$3)*単年カーブ!Q12080)</f>
        <v>0</v>
      </c>
      <c r="G12080" s="47">
        <f t="shared" si="1320"/>
        <v>0</v>
      </c>
      <c r="M12080">
        <f t="shared" si="1321"/>
        <v>12</v>
      </c>
      <c r="N12080">
        <f>IF(OR(WEEKDAY(A12080)=1,WEEKDAY(A12080)=7,COUNTIF('2027祝日等（不使用）'!$A$1:$A$20,単年カーブ!A12080)=1),0,1)</f>
        <v>1</v>
      </c>
      <c r="O12080">
        <f t="shared" si="1317"/>
        <v>29</v>
      </c>
      <c r="P12080">
        <f t="shared" si="1322"/>
        <v>1</v>
      </c>
      <c r="Q12080">
        <f t="shared" si="1323"/>
        <v>1</v>
      </c>
    </row>
    <row r="12081" spans="1:17" ht="19.5" x14ac:dyDescent="0.4">
      <c r="A12081" s="33">
        <f t="shared" si="1318"/>
        <v>46729</v>
      </c>
      <c r="B12081" s="27" t="str">
        <f t="shared" si="1319"/>
        <v>(水)</v>
      </c>
      <c r="C12081" s="34">
        <v>0.60416666666666696</v>
      </c>
      <c r="D12081" s="16" t="s">
        <v>18</v>
      </c>
      <c r="E12081" s="35">
        <v>0.625</v>
      </c>
      <c r="F12081" s="50">
        <f>IF(COUNTIF('リスト（不使用）'!$A$5:$A$6,単年カーブ!$A$1),"希望数量入力ください",'単年（2027年度）'!$E$12*単年カーブ!$R$3+'単年（2027年度）'!$E$12*(1-単年カーブ!$R$3)*単年カーブ!Q12081)</f>
        <v>0</v>
      </c>
      <c r="G12081" s="47">
        <f t="shared" si="1320"/>
        <v>0</v>
      </c>
      <c r="M12081">
        <f t="shared" si="1321"/>
        <v>12</v>
      </c>
      <c r="N12081">
        <f>IF(OR(WEEKDAY(A12081)=1,WEEKDAY(A12081)=7,COUNTIF('2027祝日等（不使用）'!$A$1:$A$20,単年カーブ!A12081)=1),0,1)</f>
        <v>1</v>
      </c>
      <c r="O12081">
        <f t="shared" si="1317"/>
        <v>30</v>
      </c>
      <c r="P12081">
        <f t="shared" si="1322"/>
        <v>1</v>
      </c>
      <c r="Q12081">
        <f t="shared" si="1323"/>
        <v>1</v>
      </c>
    </row>
    <row r="12082" spans="1:17" ht="19.5" x14ac:dyDescent="0.4">
      <c r="A12082" s="33">
        <f t="shared" si="1318"/>
        <v>46729</v>
      </c>
      <c r="B12082" s="27" t="str">
        <f t="shared" si="1319"/>
        <v>(水)</v>
      </c>
      <c r="C12082" s="34">
        <v>0.625</v>
      </c>
      <c r="D12082" s="16" t="s">
        <v>18</v>
      </c>
      <c r="E12082" s="35">
        <v>0.64583333333333304</v>
      </c>
      <c r="F12082" s="50">
        <f>IF(COUNTIF('リスト（不使用）'!$A$5:$A$6,単年カーブ!$A$1),"希望数量入力ください",'単年（2027年度）'!$E$12*単年カーブ!$R$3+'単年（2027年度）'!$E$12*(1-単年カーブ!$R$3)*単年カーブ!Q12082)</f>
        <v>0</v>
      </c>
      <c r="G12082" s="47">
        <f t="shared" si="1320"/>
        <v>0</v>
      </c>
      <c r="M12082">
        <f t="shared" si="1321"/>
        <v>12</v>
      </c>
      <c r="N12082">
        <f>IF(OR(WEEKDAY(A12082)=1,WEEKDAY(A12082)=7,COUNTIF('2027祝日等（不使用）'!$A$1:$A$20,単年カーブ!A12082)=1),0,1)</f>
        <v>1</v>
      </c>
      <c r="O12082">
        <f t="shared" si="1317"/>
        <v>31</v>
      </c>
      <c r="P12082">
        <f t="shared" si="1322"/>
        <v>1</v>
      </c>
      <c r="Q12082">
        <f t="shared" si="1323"/>
        <v>1</v>
      </c>
    </row>
    <row r="12083" spans="1:17" ht="19.5" x14ac:dyDescent="0.4">
      <c r="A12083" s="33">
        <f t="shared" si="1318"/>
        <v>46729</v>
      </c>
      <c r="B12083" s="27" t="str">
        <f t="shared" si="1319"/>
        <v>(水)</v>
      </c>
      <c r="C12083" s="34">
        <v>0.64583333333333304</v>
      </c>
      <c r="D12083" s="16" t="s">
        <v>18</v>
      </c>
      <c r="E12083" s="35">
        <v>0.66666666666666696</v>
      </c>
      <c r="F12083" s="50">
        <f>IF(COUNTIF('リスト（不使用）'!$A$5:$A$6,単年カーブ!$A$1),"希望数量入力ください",'単年（2027年度）'!$E$12*単年カーブ!$R$3+'単年（2027年度）'!$E$12*(1-単年カーブ!$R$3)*単年カーブ!Q12083)</f>
        <v>0</v>
      </c>
      <c r="G12083" s="47">
        <f t="shared" si="1320"/>
        <v>0</v>
      </c>
      <c r="M12083">
        <f t="shared" si="1321"/>
        <v>12</v>
      </c>
      <c r="N12083">
        <f>IF(OR(WEEKDAY(A12083)=1,WEEKDAY(A12083)=7,COUNTIF('2027祝日等（不使用）'!$A$1:$A$20,単年カーブ!A12083)=1),0,1)</f>
        <v>1</v>
      </c>
      <c r="O12083">
        <f t="shared" si="1317"/>
        <v>32</v>
      </c>
      <c r="P12083">
        <f t="shared" si="1322"/>
        <v>1</v>
      </c>
      <c r="Q12083">
        <f t="shared" si="1323"/>
        <v>1</v>
      </c>
    </row>
    <row r="12084" spans="1:17" ht="19.5" x14ac:dyDescent="0.4">
      <c r="A12084" s="33">
        <f t="shared" si="1318"/>
        <v>46729</v>
      </c>
      <c r="B12084" s="27" t="str">
        <f t="shared" si="1319"/>
        <v>(水)</v>
      </c>
      <c r="C12084" s="34">
        <v>0.66666666666666696</v>
      </c>
      <c r="D12084" s="16" t="s">
        <v>18</v>
      </c>
      <c r="E12084" s="35">
        <v>0.6875</v>
      </c>
      <c r="F12084" s="50">
        <f>IF(COUNTIF('リスト（不使用）'!$A$5:$A$6,単年カーブ!$A$1),"希望数量入力ください",'単年（2027年度）'!$E$12*単年カーブ!$R$3+'単年（2027年度）'!$E$12*(1-単年カーブ!$R$3)*単年カーブ!Q12084)</f>
        <v>0</v>
      </c>
      <c r="G12084" s="47">
        <f t="shared" si="1320"/>
        <v>0</v>
      </c>
      <c r="M12084">
        <f t="shared" si="1321"/>
        <v>12</v>
      </c>
      <c r="N12084">
        <f>IF(OR(WEEKDAY(A12084)=1,WEEKDAY(A12084)=7,COUNTIF('2027祝日等（不使用）'!$A$1:$A$20,単年カーブ!A12084)=1),0,1)</f>
        <v>1</v>
      </c>
      <c r="O12084">
        <f t="shared" ref="O12084:O12147" si="1324">O12036</f>
        <v>33</v>
      </c>
      <c r="P12084">
        <f t="shared" si="1322"/>
        <v>1</v>
      </c>
      <c r="Q12084">
        <f t="shared" si="1323"/>
        <v>1</v>
      </c>
    </row>
    <row r="12085" spans="1:17" ht="19.5" x14ac:dyDescent="0.4">
      <c r="A12085" s="33">
        <f t="shared" si="1318"/>
        <v>46729</v>
      </c>
      <c r="B12085" s="27" t="str">
        <f t="shared" si="1319"/>
        <v>(水)</v>
      </c>
      <c r="C12085" s="34">
        <v>0.6875</v>
      </c>
      <c r="D12085" s="16" t="s">
        <v>18</v>
      </c>
      <c r="E12085" s="35">
        <v>0.70833333333333304</v>
      </c>
      <c r="F12085" s="50">
        <f>IF(COUNTIF('リスト（不使用）'!$A$5:$A$6,単年カーブ!$A$1),"希望数量入力ください",'単年（2027年度）'!$E$12*単年カーブ!$R$3+'単年（2027年度）'!$E$12*(1-単年カーブ!$R$3)*単年カーブ!Q12085)</f>
        <v>0</v>
      </c>
      <c r="G12085" s="47">
        <f t="shared" si="1320"/>
        <v>0</v>
      </c>
      <c r="M12085">
        <f t="shared" si="1321"/>
        <v>12</v>
      </c>
      <c r="N12085">
        <f>IF(OR(WEEKDAY(A12085)=1,WEEKDAY(A12085)=7,COUNTIF('2027祝日等（不使用）'!$A$1:$A$20,単年カーブ!A12085)=1),0,1)</f>
        <v>1</v>
      </c>
      <c r="O12085">
        <f t="shared" si="1324"/>
        <v>34</v>
      </c>
      <c r="P12085">
        <f t="shared" si="1322"/>
        <v>1</v>
      </c>
      <c r="Q12085">
        <f t="shared" si="1323"/>
        <v>1</v>
      </c>
    </row>
    <row r="12086" spans="1:17" ht="19.5" x14ac:dyDescent="0.4">
      <c r="A12086" s="33">
        <f t="shared" si="1318"/>
        <v>46729</v>
      </c>
      <c r="B12086" s="27" t="str">
        <f t="shared" si="1319"/>
        <v>(水)</v>
      </c>
      <c r="C12086" s="34">
        <v>0.70833333333333304</v>
      </c>
      <c r="D12086" s="16" t="s">
        <v>18</v>
      </c>
      <c r="E12086" s="35">
        <v>0.72916666666666696</v>
      </c>
      <c r="F12086" s="50">
        <f>IF(COUNTIF('リスト（不使用）'!$A$5:$A$6,単年カーブ!$A$1),"希望数量入力ください",'単年（2027年度）'!$E$12*単年カーブ!$R$3+'単年（2027年度）'!$E$12*(1-単年カーブ!$R$3)*単年カーブ!Q12086)</f>
        <v>0</v>
      </c>
      <c r="G12086" s="47">
        <f t="shared" si="1320"/>
        <v>0</v>
      </c>
      <c r="M12086">
        <f t="shared" si="1321"/>
        <v>12</v>
      </c>
      <c r="N12086">
        <f>IF(OR(WEEKDAY(A12086)=1,WEEKDAY(A12086)=7,COUNTIF('2027祝日等（不使用）'!$A$1:$A$20,単年カーブ!A12086)=1),0,1)</f>
        <v>1</v>
      </c>
      <c r="O12086">
        <f t="shared" si="1324"/>
        <v>35</v>
      </c>
      <c r="P12086">
        <f t="shared" si="1322"/>
        <v>1</v>
      </c>
      <c r="Q12086">
        <f t="shared" si="1323"/>
        <v>1</v>
      </c>
    </row>
    <row r="12087" spans="1:17" ht="19.5" x14ac:dyDescent="0.4">
      <c r="A12087" s="33">
        <f t="shared" si="1318"/>
        <v>46729</v>
      </c>
      <c r="B12087" s="27" t="str">
        <f t="shared" si="1319"/>
        <v>(水)</v>
      </c>
      <c r="C12087" s="34">
        <v>0.72916666666666696</v>
      </c>
      <c r="D12087" s="16" t="s">
        <v>18</v>
      </c>
      <c r="E12087" s="35">
        <v>0.75</v>
      </c>
      <c r="F12087" s="50">
        <f>IF(COUNTIF('リスト（不使用）'!$A$5:$A$6,単年カーブ!$A$1),"希望数量入力ください",'単年（2027年度）'!$E$12*単年カーブ!$R$3+'単年（2027年度）'!$E$12*(1-単年カーブ!$R$3)*単年カーブ!Q12087)</f>
        <v>0</v>
      </c>
      <c r="G12087" s="47">
        <f t="shared" si="1320"/>
        <v>0</v>
      </c>
      <c r="M12087">
        <f t="shared" si="1321"/>
        <v>12</v>
      </c>
      <c r="N12087">
        <f>IF(OR(WEEKDAY(A12087)=1,WEEKDAY(A12087)=7,COUNTIF('2027祝日等（不使用）'!$A$1:$A$20,単年カーブ!A12087)=1),0,1)</f>
        <v>1</v>
      </c>
      <c r="O12087">
        <f t="shared" si="1324"/>
        <v>36</v>
      </c>
      <c r="P12087">
        <f t="shared" si="1322"/>
        <v>1</v>
      </c>
      <c r="Q12087">
        <f t="shared" si="1323"/>
        <v>1</v>
      </c>
    </row>
    <row r="12088" spans="1:17" ht="19.5" x14ac:dyDescent="0.4">
      <c r="A12088" s="33">
        <f t="shared" si="1318"/>
        <v>46729</v>
      </c>
      <c r="B12088" s="27" t="str">
        <f t="shared" si="1319"/>
        <v>(水)</v>
      </c>
      <c r="C12088" s="34">
        <v>0.75</v>
      </c>
      <c r="D12088" s="16" t="s">
        <v>18</v>
      </c>
      <c r="E12088" s="35">
        <v>0.77083333333333304</v>
      </c>
      <c r="F12088" s="50">
        <f>IF(COUNTIF('リスト（不使用）'!$A$5:$A$6,単年カーブ!$A$1),"希望数量入力ください",'単年（2027年度）'!$E$12*単年カーブ!$R$3+'単年（2027年度）'!$E$12*(1-単年カーブ!$R$3)*単年カーブ!Q12088)</f>
        <v>0</v>
      </c>
      <c r="G12088" s="47">
        <f t="shared" si="1320"/>
        <v>0</v>
      </c>
      <c r="M12088">
        <f t="shared" si="1321"/>
        <v>12</v>
      </c>
      <c r="N12088">
        <f>IF(OR(WEEKDAY(A12088)=1,WEEKDAY(A12088)=7,COUNTIF('2027祝日等（不使用）'!$A$1:$A$20,単年カーブ!A12088)=1),0,1)</f>
        <v>1</v>
      </c>
      <c r="O12088">
        <f t="shared" si="1324"/>
        <v>37</v>
      </c>
      <c r="P12088">
        <f t="shared" si="1322"/>
        <v>1</v>
      </c>
      <c r="Q12088">
        <f t="shared" si="1323"/>
        <v>1</v>
      </c>
    </row>
    <row r="12089" spans="1:17" ht="19.5" x14ac:dyDescent="0.4">
      <c r="A12089" s="33">
        <f t="shared" si="1318"/>
        <v>46729</v>
      </c>
      <c r="B12089" s="27" t="str">
        <f t="shared" si="1319"/>
        <v>(水)</v>
      </c>
      <c r="C12089" s="34">
        <v>0.77083333333333304</v>
      </c>
      <c r="D12089" s="16" t="s">
        <v>18</v>
      </c>
      <c r="E12089" s="35">
        <v>0.79166666666666696</v>
      </c>
      <c r="F12089" s="50">
        <f>IF(COUNTIF('リスト（不使用）'!$A$5:$A$6,単年カーブ!$A$1),"希望数量入力ください",'単年（2027年度）'!$E$12*単年カーブ!$R$3+'単年（2027年度）'!$E$12*(1-単年カーブ!$R$3)*単年カーブ!Q12089)</f>
        <v>0</v>
      </c>
      <c r="G12089" s="47">
        <f t="shared" si="1320"/>
        <v>0</v>
      </c>
      <c r="M12089">
        <f t="shared" si="1321"/>
        <v>12</v>
      </c>
      <c r="N12089">
        <f>IF(OR(WEEKDAY(A12089)=1,WEEKDAY(A12089)=7,COUNTIF('2027祝日等（不使用）'!$A$1:$A$20,単年カーブ!A12089)=1),0,1)</f>
        <v>1</v>
      </c>
      <c r="O12089">
        <f t="shared" si="1324"/>
        <v>38</v>
      </c>
      <c r="P12089">
        <f t="shared" si="1322"/>
        <v>1</v>
      </c>
      <c r="Q12089">
        <f t="shared" si="1323"/>
        <v>1</v>
      </c>
    </row>
    <row r="12090" spans="1:17" ht="19.5" x14ac:dyDescent="0.4">
      <c r="A12090" s="33">
        <f t="shared" ref="A12090:A12153" si="1325">A12042+1</f>
        <v>46729</v>
      </c>
      <c r="B12090" s="27" t="str">
        <f t="shared" si="1319"/>
        <v>(水)</v>
      </c>
      <c r="C12090" s="34">
        <v>0.79166666666666696</v>
      </c>
      <c r="D12090" s="16" t="s">
        <v>18</v>
      </c>
      <c r="E12090" s="35">
        <v>0.8125</v>
      </c>
      <c r="F12090" s="50">
        <f>IF(COUNTIF('リスト（不使用）'!$A$5:$A$6,単年カーブ!$A$1),"希望数量入力ください",'単年（2027年度）'!$E$12*単年カーブ!$R$3+'単年（2027年度）'!$E$12*(1-単年カーブ!$R$3)*単年カーブ!Q12090)</f>
        <v>0</v>
      </c>
      <c r="G12090" s="47">
        <f t="shared" si="1320"/>
        <v>0</v>
      </c>
      <c r="M12090">
        <f t="shared" si="1321"/>
        <v>12</v>
      </c>
      <c r="N12090">
        <f>IF(OR(WEEKDAY(A12090)=1,WEEKDAY(A12090)=7,COUNTIF('2027祝日等（不使用）'!$A$1:$A$20,単年カーブ!A12090)=1),0,1)</f>
        <v>1</v>
      </c>
      <c r="O12090">
        <f t="shared" si="1324"/>
        <v>39</v>
      </c>
      <c r="P12090">
        <f t="shared" si="1322"/>
        <v>1</v>
      </c>
      <c r="Q12090">
        <f t="shared" si="1323"/>
        <v>1</v>
      </c>
    </row>
    <row r="12091" spans="1:17" ht="19.5" x14ac:dyDescent="0.4">
      <c r="A12091" s="33">
        <f t="shared" si="1325"/>
        <v>46729</v>
      </c>
      <c r="B12091" s="27" t="str">
        <f t="shared" si="1319"/>
        <v>(水)</v>
      </c>
      <c r="C12091" s="34">
        <v>0.8125</v>
      </c>
      <c r="D12091" s="16" t="s">
        <v>18</v>
      </c>
      <c r="E12091" s="35">
        <v>0.83333333333333304</v>
      </c>
      <c r="F12091" s="50">
        <f>IF(COUNTIF('リスト（不使用）'!$A$5:$A$6,単年カーブ!$A$1),"希望数量入力ください",'単年（2027年度）'!$E$12*単年カーブ!$R$3+'単年（2027年度）'!$E$12*(1-単年カーブ!$R$3)*単年カーブ!Q12091)</f>
        <v>0</v>
      </c>
      <c r="G12091" s="47">
        <f t="shared" si="1320"/>
        <v>0</v>
      </c>
      <c r="M12091">
        <f t="shared" si="1321"/>
        <v>12</v>
      </c>
      <c r="N12091">
        <f>IF(OR(WEEKDAY(A12091)=1,WEEKDAY(A12091)=7,COUNTIF('2027祝日等（不使用）'!$A$1:$A$20,単年カーブ!A12091)=1),0,1)</f>
        <v>1</v>
      </c>
      <c r="O12091">
        <f t="shared" si="1324"/>
        <v>40</v>
      </c>
      <c r="P12091">
        <f t="shared" si="1322"/>
        <v>1</v>
      </c>
      <c r="Q12091">
        <f t="shared" si="1323"/>
        <v>1</v>
      </c>
    </row>
    <row r="12092" spans="1:17" ht="19.5" x14ac:dyDescent="0.4">
      <c r="A12092" s="33">
        <f t="shared" si="1325"/>
        <v>46729</v>
      </c>
      <c r="B12092" s="27" t="str">
        <f t="shared" si="1319"/>
        <v>(水)</v>
      </c>
      <c r="C12092" s="34">
        <v>0.83333333333333304</v>
      </c>
      <c r="D12092" s="16" t="s">
        <v>18</v>
      </c>
      <c r="E12092" s="35">
        <v>0.85416666666666696</v>
      </c>
      <c r="F12092" s="50">
        <f>IF(COUNTIF('リスト（不使用）'!$A$5:$A$6,単年カーブ!$A$1),"希望数量入力ください",'単年（2027年度）'!$E$12*単年カーブ!$R$3+'単年（2027年度）'!$E$12*(1-単年カーブ!$R$3)*単年カーブ!Q12092)</f>
        <v>0</v>
      </c>
      <c r="G12092" s="47">
        <f t="shared" si="1320"/>
        <v>0</v>
      </c>
      <c r="M12092">
        <f t="shared" si="1321"/>
        <v>12</v>
      </c>
      <c r="N12092">
        <f>IF(OR(WEEKDAY(A12092)=1,WEEKDAY(A12092)=7,COUNTIF('2027祝日等（不使用）'!$A$1:$A$20,単年カーブ!A12092)=1),0,1)</f>
        <v>1</v>
      </c>
      <c r="O12092">
        <f t="shared" si="1324"/>
        <v>41</v>
      </c>
      <c r="P12092">
        <f t="shared" si="1322"/>
        <v>0</v>
      </c>
      <c r="Q12092">
        <f t="shared" si="1323"/>
        <v>0</v>
      </c>
    </row>
    <row r="12093" spans="1:17" ht="19.5" x14ac:dyDescent="0.4">
      <c r="A12093" s="33">
        <f t="shared" si="1325"/>
        <v>46729</v>
      </c>
      <c r="B12093" s="27" t="str">
        <f t="shared" si="1319"/>
        <v>(水)</v>
      </c>
      <c r="C12093" s="34">
        <v>0.85416666666666696</v>
      </c>
      <c r="D12093" s="16" t="s">
        <v>18</v>
      </c>
      <c r="E12093" s="35">
        <v>0.875</v>
      </c>
      <c r="F12093" s="50">
        <f>IF(COUNTIF('リスト（不使用）'!$A$5:$A$6,単年カーブ!$A$1),"希望数量入力ください",'単年（2027年度）'!$E$12*単年カーブ!$R$3+'単年（2027年度）'!$E$12*(1-単年カーブ!$R$3)*単年カーブ!Q12093)</f>
        <v>0</v>
      </c>
      <c r="G12093" s="47">
        <f t="shared" si="1320"/>
        <v>0</v>
      </c>
      <c r="M12093">
        <f t="shared" si="1321"/>
        <v>12</v>
      </c>
      <c r="N12093">
        <f>IF(OR(WEEKDAY(A12093)=1,WEEKDAY(A12093)=7,COUNTIF('2027祝日等（不使用）'!$A$1:$A$20,単年カーブ!A12093)=1),0,1)</f>
        <v>1</v>
      </c>
      <c r="O12093">
        <f t="shared" si="1324"/>
        <v>42</v>
      </c>
      <c r="P12093">
        <f t="shared" si="1322"/>
        <v>0</v>
      </c>
      <c r="Q12093">
        <f t="shared" si="1323"/>
        <v>0</v>
      </c>
    </row>
    <row r="12094" spans="1:17" ht="19.5" x14ac:dyDescent="0.4">
      <c r="A12094" s="33">
        <f t="shared" si="1325"/>
        <v>46729</v>
      </c>
      <c r="B12094" s="27" t="str">
        <f t="shared" si="1319"/>
        <v>(水)</v>
      </c>
      <c r="C12094" s="34">
        <v>0.875</v>
      </c>
      <c r="D12094" s="16" t="s">
        <v>18</v>
      </c>
      <c r="E12094" s="35">
        <v>0.89583333333333304</v>
      </c>
      <c r="F12094" s="50">
        <f>IF(COUNTIF('リスト（不使用）'!$A$5:$A$6,単年カーブ!$A$1),"希望数量入力ください",'単年（2027年度）'!$E$12*単年カーブ!$R$3+'単年（2027年度）'!$E$12*(1-単年カーブ!$R$3)*単年カーブ!Q12094)</f>
        <v>0</v>
      </c>
      <c r="G12094" s="47">
        <f t="shared" si="1320"/>
        <v>0</v>
      </c>
      <c r="M12094">
        <f t="shared" si="1321"/>
        <v>12</v>
      </c>
      <c r="N12094">
        <f>IF(OR(WEEKDAY(A12094)=1,WEEKDAY(A12094)=7,COUNTIF('2027祝日等（不使用）'!$A$1:$A$20,単年カーブ!A12094)=1),0,1)</f>
        <v>1</v>
      </c>
      <c r="O12094">
        <f t="shared" si="1324"/>
        <v>43</v>
      </c>
      <c r="P12094">
        <f t="shared" si="1322"/>
        <v>0</v>
      </c>
      <c r="Q12094">
        <f t="shared" si="1323"/>
        <v>0</v>
      </c>
    </row>
    <row r="12095" spans="1:17" ht="19.5" x14ac:dyDescent="0.4">
      <c r="A12095" s="33">
        <f t="shared" si="1325"/>
        <v>46729</v>
      </c>
      <c r="B12095" s="27" t="str">
        <f t="shared" si="1319"/>
        <v>(水)</v>
      </c>
      <c r="C12095" s="34">
        <v>0.89583333333333304</v>
      </c>
      <c r="D12095" s="16" t="s">
        <v>18</v>
      </c>
      <c r="E12095" s="35">
        <v>0.91666666666666696</v>
      </c>
      <c r="F12095" s="50">
        <f>IF(COUNTIF('リスト（不使用）'!$A$5:$A$6,単年カーブ!$A$1),"希望数量入力ください",'単年（2027年度）'!$E$12*単年カーブ!$R$3+'単年（2027年度）'!$E$12*(1-単年カーブ!$R$3)*単年カーブ!Q12095)</f>
        <v>0</v>
      </c>
      <c r="G12095" s="47">
        <f t="shared" si="1320"/>
        <v>0</v>
      </c>
      <c r="M12095">
        <f t="shared" si="1321"/>
        <v>12</v>
      </c>
      <c r="N12095">
        <f>IF(OR(WEEKDAY(A12095)=1,WEEKDAY(A12095)=7,COUNTIF('2027祝日等（不使用）'!$A$1:$A$20,単年カーブ!A12095)=1),0,1)</f>
        <v>1</v>
      </c>
      <c r="O12095">
        <f t="shared" si="1324"/>
        <v>44</v>
      </c>
      <c r="P12095">
        <f t="shared" si="1322"/>
        <v>0</v>
      </c>
      <c r="Q12095">
        <f t="shared" si="1323"/>
        <v>0</v>
      </c>
    </row>
    <row r="12096" spans="1:17" ht="19.5" x14ac:dyDescent="0.4">
      <c r="A12096" s="33">
        <f t="shared" si="1325"/>
        <v>46729</v>
      </c>
      <c r="B12096" s="27" t="str">
        <f t="shared" si="1319"/>
        <v>(水)</v>
      </c>
      <c r="C12096" s="34">
        <v>0.91666666666666696</v>
      </c>
      <c r="D12096" s="16" t="s">
        <v>18</v>
      </c>
      <c r="E12096" s="35">
        <v>0.9375</v>
      </c>
      <c r="F12096" s="50">
        <f>IF(COUNTIF('リスト（不使用）'!$A$5:$A$6,単年カーブ!$A$1),"希望数量入力ください",'単年（2027年度）'!$E$12*単年カーブ!$R$3+'単年（2027年度）'!$E$12*(1-単年カーブ!$R$3)*単年カーブ!Q12096)</f>
        <v>0</v>
      </c>
      <c r="G12096" s="47">
        <f t="shared" si="1320"/>
        <v>0</v>
      </c>
      <c r="M12096">
        <f t="shared" si="1321"/>
        <v>12</v>
      </c>
      <c r="N12096">
        <f>IF(OR(WEEKDAY(A12096)=1,WEEKDAY(A12096)=7,COUNTIF('2027祝日等（不使用）'!$A$1:$A$20,単年カーブ!A12096)=1),0,1)</f>
        <v>1</v>
      </c>
      <c r="O12096">
        <f t="shared" si="1324"/>
        <v>45</v>
      </c>
      <c r="P12096">
        <f t="shared" si="1322"/>
        <v>0</v>
      </c>
      <c r="Q12096">
        <f t="shared" si="1323"/>
        <v>0</v>
      </c>
    </row>
    <row r="12097" spans="1:17" ht="19.5" x14ac:dyDescent="0.4">
      <c r="A12097" s="33">
        <f t="shared" si="1325"/>
        <v>46729</v>
      </c>
      <c r="B12097" s="27" t="str">
        <f t="shared" si="1319"/>
        <v>(水)</v>
      </c>
      <c r="C12097" s="34">
        <v>0.9375</v>
      </c>
      <c r="D12097" s="16" t="s">
        <v>18</v>
      </c>
      <c r="E12097" s="35">
        <v>0.95833333333333304</v>
      </c>
      <c r="F12097" s="50">
        <f>IF(COUNTIF('リスト（不使用）'!$A$5:$A$6,単年カーブ!$A$1),"希望数量入力ください",'単年（2027年度）'!$E$12*単年カーブ!$R$3+'単年（2027年度）'!$E$12*(1-単年カーブ!$R$3)*単年カーブ!Q12097)</f>
        <v>0</v>
      </c>
      <c r="G12097" s="47">
        <f t="shared" si="1320"/>
        <v>0</v>
      </c>
      <c r="M12097">
        <f t="shared" si="1321"/>
        <v>12</v>
      </c>
      <c r="N12097">
        <f>IF(OR(WEEKDAY(A12097)=1,WEEKDAY(A12097)=7,COUNTIF('2027祝日等（不使用）'!$A$1:$A$20,単年カーブ!A12097)=1),0,1)</f>
        <v>1</v>
      </c>
      <c r="O12097">
        <f t="shared" si="1324"/>
        <v>46</v>
      </c>
      <c r="P12097">
        <f t="shared" si="1322"/>
        <v>0</v>
      </c>
      <c r="Q12097">
        <f t="shared" si="1323"/>
        <v>0</v>
      </c>
    </row>
    <row r="12098" spans="1:17" ht="19.5" x14ac:dyDescent="0.4">
      <c r="A12098" s="33">
        <f t="shared" si="1325"/>
        <v>46729</v>
      </c>
      <c r="B12098" s="27" t="str">
        <f t="shared" si="1319"/>
        <v>(水)</v>
      </c>
      <c r="C12098" s="34">
        <v>0.95833333333333304</v>
      </c>
      <c r="D12098" s="16" t="s">
        <v>18</v>
      </c>
      <c r="E12098" s="35">
        <v>0.97916666666666696</v>
      </c>
      <c r="F12098" s="50">
        <f>IF(COUNTIF('リスト（不使用）'!$A$5:$A$6,単年カーブ!$A$1),"希望数量入力ください",'単年（2027年度）'!$E$12*単年カーブ!$R$3+'単年（2027年度）'!$E$12*(1-単年カーブ!$R$3)*単年カーブ!Q12098)</f>
        <v>0</v>
      </c>
      <c r="G12098" s="47">
        <f t="shared" si="1320"/>
        <v>0</v>
      </c>
      <c r="M12098">
        <f t="shared" si="1321"/>
        <v>12</v>
      </c>
      <c r="N12098">
        <f>IF(OR(WEEKDAY(A12098)=1,WEEKDAY(A12098)=7,COUNTIF('2027祝日等（不使用）'!$A$1:$A$20,単年カーブ!A12098)=1),0,1)</f>
        <v>1</v>
      </c>
      <c r="O12098">
        <f t="shared" si="1324"/>
        <v>47</v>
      </c>
      <c r="P12098">
        <f t="shared" si="1322"/>
        <v>0</v>
      </c>
      <c r="Q12098">
        <f t="shared" si="1323"/>
        <v>0</v>
      </c>
    </row>
    <row r="12099" spans="1:17" ht="19.5" x14ac:dyDescent="0.4">
      <c r="A12099" s="33">
        <f t="shared" si="1325"/>
        <v>46729</v>
      </c>
      <c r="B12099" s="27" t="str">
        <f t="shared" si="1319"/>
        <v>(水)</v>
      </c>
      <c r="C12099" s="34">
        <v>0.97916666666666696</v>
      </c>
      <c r="D12099" s="16" t="s">
        <v>18</v>
      </c>
      <c r="E12099" s="35" t="s">
        <v>17</v>
      </c>
      <c r="F12099" s="50">
        <f>IF(COUNTIF('リスト（不使用）'!$A$5:$A$6,単年カーブ!$A$1),"希望数量入力ください",'単年（2027年度）'!$E$12*単年カーブ!$R$3+'単年（2027年度）'!$E$12*(1-単年カーブ!$R$3)*単年カーブ!Q12099)</f>
        <v>0</v>
      </c>
      <c r="G12099" s="47">
        <f t="shared" si="1320"/>
        <v>0</v>
      </c>
      <c r="M12099">
        <f t="shared" si="1321"/>
        <v>12</v>
      </c>
      <c r="N12099">
        <f>IF(OR(WEEKDAY(A12099)=1,WEEKDAY(A12099)=7,COUNTIF('2027祝日等（不使用）'!$A$1:$A$20,単年カーブ!A12099)=1),0,1)</f>
        <v>1</v>
      </c>
      <c r="O12099">
        <f t="shared" si="1324"/>
        <v>48</v>
      </c>
      <c r="P12099">
        <f t="shared" si="1322"/>
        <v>0</v>
      </c>
      <c r="Q12099">
        <f t="shared" si="1323"/>
        <v>0</v>
      </c>
    </row>
    <row r="12100" spans="1:17" ht="19.5" x14ac:dyDescent="0.4">
      <c r="A12100" s="33">
        <f t="shared" si="1325"/>
        <v>46730</v>
      </c>
      <c r="B12100" s="27" t="str">
        <f t="shared" ref="B12100:B12163" si="1326">TEXT(A12100,"(aaa)")</f>
        <v>(木)</v>
      </c>
      <c r="C12100" s="34">
        <v>0</v>
      </c>
      <c r="D12100" s="16" t="s">
        <v>18</v>
      </c>
      <c r="E12100" s="35">
        <v>2.0833333333333332E-2</v>
      </c>
      <c r="F12100" s="50">
        <f>IF(COUNTIF('リスト（不使用）'!$A$5:$A$6,単年カーブ!$A$1),"希望数量入力ください",'単年（2027年度）'!$E$12*単年カーブ!$R$3+'単年（2027年度）'!$E$12*(1-単年カーブ!$R$3)*単年カーブ!Q12100)</f>
        <v>0</v>
      </c>
      <c r="G12100" s="47">
        <f t="shared" ref="G12100:G12163" si="1327">F12100/2</f>
        <v>0</v>
      </c>
      <c r="M12100">
        <f t="shared" ref="M12100:M12163" si="1328">MONTH(A12100)</f>
        <v>12</v>
      </c>
      <c r="N12100">
        <f>IF(OR(WEEKDAY(A12100)=1,WEEKDAY(A12100)=7,COUNTIF('2027祝日等（不使用）'!$A$1:$A$20,単年カーブ!A12100)=1),0,1)</f>
        <v>1</v>
      </c>
      <c r="O12100">
        <f t="shared" si="1324"/>
        <v>1</v>
      </c>
      <c r="P12100">
        <f t="shared" ref="P12100:P12163" si="1329">IF(AND(O12100&gt;16,O12100&lt;41),1,0)</f>
        <v>0</v>
      </c>
      <c r="Q12100">
        <f t="shared" ref="Q12100:Q12163" si="1330">P12100*N12100</f>
        <v>0</v>
      </c>
    </row>
    <row r="12101" spans="1:17" ht="19.5" x14ac:dyDescent="0.4">
      <c r="A12101" s="33">
        <f t="shared" si="1325"/>
        <v>46730</v>
      </c>
      <c r="B12101" s="27" t="str">
        <f t="shared" si="1326"/>
        <v>(木)</v>
      </c>
      <c r="C12101" s="34">
        <v>2.0833333333333332E-2</v>
      </c>
      <c r="D12101" s="16" t="s">
        <v>18</v>
      </c>
      <c r="E12101" s="35">
        <v>4.1666666666666664E-2</v>
      </c>
      <c r="F12101" s="50">
        <f>IF(COUNTIF('リスト（不使用）'!$A$5:$A$6,単年カーブ!$A$1),"希望数量入力ください",'単年（2027年度）'!$E$12*単年カーブ!$R$3+'単年（2027年度）'!$E$12*(1-単年カーブ!$R$3)*単年カーブ!Q12101)</f>
        <v>0</v>
      </c>
      <c r="G12101" s="47">
        <f t="shared" si="1327"/>
        <v>0</v>
      </c>
      <c r="M12101">
        <f t="shared" si="1328"/>
        <v>12</v>
      </c>
      <c r="N12101">
        <f>IF(OR(WEEKDAY(A12101)=1,WEEKDAY(A12101)=7,COUNTIF('2027祝日等（不使用）'!$A$1:$A$20,単年カーブ!A12101)=1),0,1)</f>
        <v>1</v>
      </c>
      <c r="O12101">
        <f t="shared" si="1324"/>
        <v>2</v>
      </c>
      <c r="P12101">
        <f t="shared" si="1329"/>
        <v>0</v>
      </c>
      <c r="Q12101">
        <f t="shared" si="1330"/>
        <v>0</v>
      </c>
    </row>
    <row r="12102" spans="1:17" ht="19.5" x14ac:dyDescent="0.4">
      <c r="A12102" s="33">
        <f t="shared" si="1325"/>
        <v>46730</v>
      </c>
      <c r="B12102" s="27" t="str">
        <f t="shared" si="1326"/>
        <v>(木)</v>
      </c>
      <c r="C12102" s="34">
        <v>4.1666666666666664E-2</v>
      </c>
      <c r="D12102" s="16" t="s">
        <v>18</v>
      </c>
      <c r="E12102" s="35">
        <v>6.25E-2</v>
      </c>
      <c r="F12102" s="50">
        <f>IF(COUNTIF('リスト（不使用）'!$A$5:$A$6,単年カーブ!$A$1),"希望数量入力ください",'単年（2027年度）'!$E$12*単年カーブ!$R$3+'単年（2027年度）'!$E$12*(1-単年カーブ!$R$3)*単年カーブ!Q12102)</f>
        <v>0</v>
      </c>
      <c r="G12102" s="47">
        <f t="shared" si="1327"/>
        <v>0</v>
      </c>
      <c r="M12102">
        <f t="shared" si="1328"/>
        <v>12</v>
      </c>
      <c r="N12102">
        <f>IF(OR(WEEKDAY(A12102)=1,WEEKDAY(A12102)=7,COUNTIF('2027祝日等（不使用）'!$A$1:$A$20,単年カーブ!A12102)=1),0,1)</f>
        <v>1</v>
      </c>
      <c r="O12102">
        <f t="shared" si="1324"/>
        <v>3</v>
      </c>
      <c r="P12102">
        <f t="shared" si="1329"/>
        <v>0</v>
      </c>
      <c r="Q12102">
        <f t="shared" si="1330"/>
        <v>0</v>
      </c>
    </row>
    <row r="12103" spans="1:17" ht="19.5" x14ac:dyDescent="0.4">
      <c r="A12103" s="33">
        <f t="shared" si="1325"/>
        <v>46730</v>
      </c>
      <c r="B12103" s="27" t="str">
        <f t="shared" si="1326"/>
        <v>(木)</v>
      </c>
      <c r="C12103" s="34">
        <v>6.25E-2</v>
      </c>
      <c r="D12103" s="16" t="s">
        <v>18</v>
      </c>
      <c r="E12103" s="35">
        <v>8.3333333333333301E-2</v>
      </c>
      <c r="F12103" s="50">
        <f>IF(COUNTIF('リスト（不使用）'!$A$5:$A$6,単年カーブ!$A$1),"希望数量入力ください",'単年（2027年度）'!$E$12*単年カーブ!$R$3+'単年（2027年度）'!$E$12*(1-単年カーブ!$R$3)*単年カーブ!Q12103)</f>
        <v>0</v>
      </c>
      <c r="G12103" s="47">
        <f t="shared" si="1327"/>
        <v>0</v>
      </c>
      <c r="M12103">
        <f t="shared" si="1328"/>
        <v>12</v>
      </c>
      <c r="N12103">
        <f>IF(OR(WEEKDAY(A12103)=1,WEEKDAY(A12103)=7,COUNTIF('2027祝日等（不使用）'!$A$1:$A$20,単年カーブ!A12103)=1),0,1)</f>
        <v>1</v>
      </c>
      <c r="O12103">
        <f t="shared" si="1324"/>
        <v>4</v>
      </c>
      <c r="P12103">
        <f t="shared" si="1329"/>
        <v>0</v>
      </c>
      <c r="Q12103">
        <f t="shared" si="1330"/>
        <v>0</v>
      </c>
    </row>
    <row r="12104" spans="1:17" ht="19.5" x14ac:dyDescent="0.4">
      <c r="A12104" s="33">
        <f t="shared" si="1325"/>
        <v>46730</v>
      </c>
      <c r="B12104" s="27" t="str">
        <f t="shared" si="1326"/>
        <v>(木)</v>
      </c>
      <c r="C12104" s="34">
        <v>8.3333333333333301E-2</v>
      </c>
      <c r="D12104" s="16" t="s">
        <v>18</v>
      </c>
      <c r="E12104" s="35">
        <v>0.104166666666667</v>
      </c>
      <c r="F12104" s="50">
        <f>IF(COUNTIF('リスト（不使用）'!$A$5:$A$6,単年カーブ!$A$1),"希望数量入力ください",'単年（2027年度）'!$E$12*単年カーブ!$R$3+'単年（2027年度）'!$E$12*(1-単年カーブ!$R$3)*単年カーブ!Q12104)</f>
        <v>0</v>
      </c>
      <c r="G12104" s="47">
        <f t="shared" si="1327"/>
        <v>0</v>
      </c>
      <c r="M12104">
        <f t="shared" si="1328"/>
        <v>12</v>
      </c>
      <c r="N12104">
        <f>IF(OR(WEEKDAY(A12104)=1,WEEKDAY(A12104)=7,COUNTIF('2027祝日等（不使用）'!$A$1:$A$20,単年カーブ!A12104)=1),0,1)</f>
        <v>1</v>
      </c>
      <c r="O12104">
        <f t="shared" si="1324"/>
        <v>5</v>
      </c>
      <c r="P12104">
        <f t="shared" si="1329"/>
        <v>0</v>
      </c>
      <c r="Q12104">
        <f t="shared" si="1330"/>
        <v>0</v>
      </c>
    </row>
    <row r="12105" spans="1:17" ht="19.5" x14ac:dyDescent="0.4">
      <c r="A12105" s="33">
        <f t="shared" si="1325"/>
        <v>46730</v>
      </c>
      <c r="B12105" s="27" t="str">
        <f t="shared" si="1326"/>
        <v>(木)</v>
      </c>
      <c r="C12105" s="34">
        <v>0.104166666666667</v>
      </c>
      <c r="D12105" s="16" t="s">
        <v>18</v>
      </c>
      <c r="E12105" s="35">
        <v>0.125</v>
      </c>
      <c r="F12105" s="50">
        <f>IF(COUNTIF('リスト（不使用）'!$A$5:$A$6,単年カーブ!$A$1),"希望数量入力ください",'単年（2027年度）'!$E$12*単年カーブ!$R$3+'単年（2027年度）'!$E$12*(1-単年カーブ!$R$3)*単年カーブ!Q12105)</f>
        <v>0</v>
      </c>
      <c r="G12105" s="47">
        <f t="shared" si="1327"/>
        <v>0</v>
      </c>
      <c r="M12105">
        <f t="shared" si="1328"/>
        <v>12</v>
      </c>
      <c r="N12105">
        <f>IF(OR(WEEKDAY(A12105)=1,WEEKDAY(A12105)=7,COUNTIF('2027祝日等（不使用）'!$A$1:$A$20,単年カーブ!A12105)=1),0,1)</f>
        <v>1</v>
      </c>
      <c r="O12105">
        <f t="shared" si="1324"/>
        <v>6</v>
      </c>
      <c r="P12105">
        <f t="shared" si="1329"/>
        <v>0</v>
      </c>
      <c r="Q12105">
        <f t="shared" si="1330"/>
        <v>0</v>
      </c>
    </row>
    <row r="12106" spans="1:17" ht="19.5" x14ac:dyDescent="0.4">
      <c r="A12106" s="33">
        <f t="shared" si="1325"/>
        <v>46730</v>
      </c>
      <c r="B12106" s="27" t="str">
        <f t="shared" si="1326"/>
        <v>(木)</v>
      </c>
      <c r="C12106" s="34">
        <v>0.125</v>
      </c>
      <c r="D12106" s="16" t="s">
        <v>18</v>
      </c>
      <c r="E12106" s="35">
        <v>0.14583333333333301</v>
      </c>
      <c r="F12106" s="50">
        <f>IF(COUNTIF('リスト（不使用）'!$A$5:$A$6,単年カーブ!$A$1),"希望数量入力ください",'単年（2027年度）'!$E$12*単年カーブ!$R$3+'単年（2027年度）'!$E$12*(1-単年カーブ!$R$3)*単年カーブ!Q12106)</f>
        <v>0</v>
      </c>
      <c r="G12106" s="47">
        <f t="shared" si="1327"/>
        <v>0</v>
      </c>
      <c r="M12106">
        <f t="shared" si="1328"/>
        <v>12</v>
      </c>
      <c r="N12106">
        <f>IF(OR(WEEKDAY(A12106)=1,WEEKDAY(A12106)=7,COUNTIF('2027祝日等（不使用）'!$A$1:$A$20,単年カーブ!A12106)=1),0,1)</f>
        <v>1</v>
      </c>
      <c r="O12106">
        <f t="shared" si="1324"/>
        <v>7</v>
      </c>
      <c r="P12106">
        <f t="shared" si="1329"/>
        <v>0</v>
      </c>
      <c r="Q12106">
        <f t="shared" si="1330"/>
        <v>0</v>
      </c>
    </row>
    <row r="12107" spans="1:17" ht="19.5" x14ac:dyDescent="0.4">
      <c r="A12107" s="33">
        <f t="shared" si="1325"/>
        <v>46730</v>
      </c>
      <c r="B12107" s="27" t="str">
        <f t="shared" si="1326"/>
        <v>(木)</v>
      </c>
      <c r="C12107" s="34">
        <v>0.14583333333333301</v>
      </c>
      <c r="D12107" s="16" t="s">
        <v>18</v>
      </c>
      <c r="E12107" s="35">
        <v>0.16666666666666699</v>
      </c>
      <c r="F12107" s="50">
        <f>IF(COUNTIF('リスト（不使用）'!$A$5:$A$6,単年カーブ!$A$1),"希望数量入力ください",'単年（2027年度）'!$E$12*単年カーブ!$R$3+'単年（2027年度）'!$E$12*(1-単年カーブ!$R$3)*単年カーブ!Q12107)</f>
        <v>0</v>
      </c>
      <c r="G12107" s="47">
        <f t="shared" si="1327"/>
        <v>0</v>
      </c>
      <c r="M12107">
        <f t="shared" si="1328"/>
        <v>12</v>
      </c>
      <c r="N12107">
        <f>IF(OR(WEEKDAY(A12107)=1,WEEKDAY(A12107)=7,COUNTIF('2027祝日等（不使用）'!$A$1:$A$20,単年カーブ!A12107)=1),0,1)</f>
        <v>1</v>
      </c>
      <c r="O12107">
        <f t="shared" si="1324"/>
        <v>8</v>
      </c>
      <c r="P12107">
        <f t="shared" si="1329"/>
        <v>0</v>
      </c>
      <c r="Q12107">
        <f t="shared" si="1330"/>
        <v>0</v>
      </c>
    </row>
    <row r="12108" spans="1:17" ht="19.5" x14ac:dyDescent="0.4">
      <c r="A12108" s="33">
        <f t="shared" si="1325"/>
        <v>46730</v>
      </c>
      <c r="B12108" s="27" t="str">
        <f t="shared" si="1326"/>
        <v>(木)</v>
      </c>
      <c r="C12108" s="34">
        <v>0.16666666666666699</v>
      </c>
      <c r="D12108" s="16" t="s">
        <v>18</v>
      </c>
      <c r="E12108" s="35">
        <v>0.1875</v>
      </c>
      <c r="F12108" s="50">
        <f>IF(COUNTIF('リスト（不使用）'!$A$5:$A$6,単年カーブ!$A$1),"希望数量入力ください",'単年（2027年度）'!$E$12*単年カーブ!$R$3+'単年（2027年度）'!$E$12*(1-単年カーブ!$R$3)*単年カーブ!Q12108)</f>
        <v>0</v>
      </c>
      <c r="G12108" s="47">
        <f t="shared" si="1327"/>
        <v>0</v>
      </c>
      <c r="M12108">
        <f t="shared" si="1328"/>
        <v>12</v>
      </c>
      <c r="N12108">
        <f>IF(OR(WEEKDAY(A12108)=1,WEEKDAY(A12108)=7,COUNTIF('2027祝日等（不使用）'!$A$1:$A$20,単年カーブ!A12108)=1),0,1)</f>
        <v>1</v>
      </c>
      <c r="O12108">
        <f t="shared" si="1324"/>
        <v>9</v>
      </c>
      <c r="P12108">
        <f t="shared" si="1329"/>
        <v>0</v>
      </c>
      <c r="Q12108">
        <f t="shared" si="1330"/>
        <v>0</v>
      </c>
    </row>
    <row r="12109" spans="1:17" ht="19.5" x14ac:dyDescent="0.4">
      <c r="A12109" s="33">
        <f t="shared" si="1325"/>
        <v>46730</v>
      </c>
      <c r="B12109" s="27" t="str">
        <f t="shared" si="1326"/>
        <v>(木)</v>
      </c>
      <c r="C12109" s="34">
        <v>0.1875</v>
      </c>
      <c r="D12109" s="16" t="s">
        <v>18</v>
      </c>
      <c r="E12109" s="35">
        <v>0.20833333333333301</v>
      </c>
      <c r="F12109" s="50">
        <f>IF(COUNTIF('リスト（不使用）'!$A$5:$A$6,単年カーブ!$A$1),"希望数量入力ください",'単年（2027年度）'!$E$12*単年カーブ!$R$3+'単年（2027年度）'!$E$12*(1-単年カーブ!$R$3)*単年カーブ!Q12109)</f>
        <v>0</v>
      </c>
      <c r="G12109" s="47">
        <f t="shared" si="1327"/>
        <v>0</v>
      </c>
      <c r="M12109">
        <f t="shared" si="1328"/>
        <v>12</v>
      </c>
      <c r="N12109">
        <f>IF(OR(WEEKDAY(A12109)=1,WEEKDAY(A12109)=7,COUNTIF('2027祝日等（不使用）'!$A$1:$A$20,単年カーブ!A12109)=1),0,1)</f>
        <v>1</v>
      </c>
      <c r="O12109">
        <f t="shared" si="1324"/>
        <v>10</v>
      </c>
      <c r="P12109">
        <f t="shared" si="1329"/>
        <v>0</v>
      </c>
      <c r="Q12109">
        <f t="shared" si="1330"/>
        <v>0</v>
      </c>
    </row>
    <row r="12110" spans="1:17" ht="19.5" x14ac:dyDescent="0.4">
      <c r="A12110" s="33">
        <f t="shared" si="1325"/>
        <v>46730</v>
      </c>
      <c r="B12110" s="27" t="str">
        <f t="shared" si="1326"/>
        <v>(木)</v>
      </c>
      <c r="C12110" s="34">
        <v>0.20833333333333301</v>
      </c>
      <c r="D12110" s="16" t="s">
        <v>18</v>
      </c>
      <c r="E12110" s="35">
        <v>0.22916666666666699</v>
      </c>
      <c r="F12110" s="50">
        <f>IF(COUNTIF('リスト（不使用）'!$A$5:$A$6,単年カーブ!$A$1),"希望数量入力ください",'単年（2027年度）'!$E$12*単年カーブ!$R$3+'単年（2027年度）'!$E$12*(1-単年カーブ!$R$3)*単年カーブ!Q12110)</f>
        <v>0</v>
      </c>
      <c r="G12110" s="47">
        <f t="shared" si="1327"/>
        <v>0</v>
      </c>
      <c r="M12110">
        <f t="shared" si="1328"/>
        <v>12</v>
      </c>
      <c r="N12110">
        <f>IF(OR(WEEKDAY(A12110)=1,WEEKDAY(A12110)=7,COUNTIF('2027祝日等（不使用）'!$A$1:$A$20,単年カーブ!A12110)=1),0,1)</f>
        <v>1</v>
      </c>
      <c r="O12110">
        <f t="shared" si="1324"/>
        <v>11</v>
      </c>
      <c r="P12110">
        <f t="shared" si="1329"/>
        <v>0</v>
      </c>
      <c r="Q12110">
        <f t="shared" si="1330"/>
        <v>0</v>
      </c>
    </row>
    <row r="12111" spans="1:17" ht="19.5" x14ac:dyDescent="0.4">
      <c r="A12111" s="33">
        <f t="shared" si="1325"/>
        <v>46730</v>
      </c>
      <c r="B12111" s="27" t="str">
        <f t="shared" si="1326"/>
        <v>(木)</v>
      </c>
      <c r="C12111" s="34">
        <v>0.22916666666666699</v>
      </c>
      <c r="D12111" s="16" t="s">
        <v>18</v>
      </c>
      <c r="E12111" s="35">
        <v>0.25</v>
      </c>
      <c r="F12111" s="50">
        <f>IF(COUNTIF('リスト（不使用）'!$A$5:$A$6,単年カーブ!$A$1),"希望数量入力ください",'単年（2027年度）'!$E$12*単年カーブ!$R$3+'単年（2027年度）'!$E$12*(1-単年カーブ!$R$3)*単年カーブ!Q12111)</f>
        <v>0</v>
      </c>
      <c r="G12111" s="47">
        <f t="shared" si="1327"/>
        <v>0</v>
      </c>
      <c r="M12111">
        <f t="shared" si="1328"/>
        <v>12</v>
      </c>
      <c r="N12111">
        <f>IF(OR(WEEKDAY(A12111)=1,WEEKDAY(A12111)=7,COUNTIF('2027祝日等（不使用）'!$A$1:$A$20,単年カーブ!A12111)=1),0,1)</f>
        <v>1</v>
      </c>
      <c r="O12111">
        <f t="shared" si="1324"/>
        <v>12</v>
      </c>
      <c r="P12111">
        <f t="shared" si="1329"/>
        <v>0</v>
      </c>
      <c r="Q12111">
        <f t="shared" si="1330"/>
        <v>0</v>
      </c>
    </row>
    <row r="12112" spans="1:17" ht="19.5" x14ac:dyDescent="0.4">
      <c r="A12112" s="33">
        <f t="shared" si="1325"/>
        <v>46730</v>
      </c>
      <c r="B12112" s="27" t="str">
        <f t="shared" si="1326"/>
        <v>(木)</v>
      </c>
      <c r="C12112" s="34">
        <v>0.25</v>
      </c>
      <c r="D12112" s="16" t="s">
        <v>18</v>
      </c>
      <c r="E12112" s="35">
        <v>0.27083333333333298</v>
      </c>
      <c r="F12112" s="50">
        <f>IF(COUNTIF('リスト（不使用）'!$A$5:$A$6,単年カーブ!$A$1),"希望数量入力ください",'単年（2027年度）'!$E$12*単年カーブ!$R$3+'単年（2027年度）'!$E$12*(1-単年カーブ!$R$3)*単年カーブ!Q12112)</f>
        <v>0</v>
      </c>
      <c r="G12112" s="47">
        <f t="shared" si="1327"/>
        <v>0</v>
      </c>
      <c r="M12112">
        <f t="shared" si="1328"/>
        <v>12</v>
      </c>
      <c r="N12112">
        <f>IF(OR(WEEKDAY(A12112)=1,WEEKDAY(A12112)=7,COUNTIF('2027祝日等（不使用）'!$A$1:$A$20,単年カーブ!A12112)=1),0,1)</f>
        <v>1</v>
      </c>
      <c r="O12112">
        <f t="shared" si="1324"/>
        <v>13</v>
      </c>
      <c r="P12112">
        <f t="shared" si="1329"/>
        <v>0</v>
      </c>
      <c r="Q12112">
        <f t="shared" si="1330"/>
        <v>0</v>
      </c>
    </row>
    <row r="12113" spans="1:17" ht="19.5" x14ac:dyDescent="0.4">
      <c r="A12113" s="33">
        <f t="shared" si="1325"/>
        <v>46730</v>
      </c>
      <c r="B12113" s="27" t="str">
        <f t="shared" si="1326"/>
        <v>(木)</v>
      </c>
      <c r="C12113" s="34">
        <v>0.27083333333333298</v>
      </c>
      <c r="D12113" s="16" t="s">
        <v>18</v>
      </c>
      <c r="E12113" s="35">
        <v>0.29166666666666702</v>
      </c>
      <c r="F12113" s="50">
        <f>IF(COUNTIF('リスト（不使用）'!$A$5:$A$6,単年カーブ!$A$1),"希望数量入力ください",'単年（2027年度）'!$E$12*単年カーブ!$R$3+'単年（2027年度）'!$E$12*(1-単年カーブ!$R$3)*単年カーブ!Q12113)</f>
        <v>0</v>
      </c>
      <c r="G12113" s="47">
        <f t="shared" si="1327"/>
        <v>0</v>
      </c>
      <c r="M12113">
        <f t="shared" si="1328"/>
        <v>12</v>
      </c>
      <c r="N12113">
        <f>IF(OR(WEEKDAY(A12113)=1,WEEKDAY(A12113)=7,COUNTIF('2027祝日等（不使用）'!$A$1:$A$20,単年カーブ!A12113)=1),0,1)</f>
        <v>1</v>
      </c>
      <c r="O12113">
        <f t="shared" si="1324"/>
        <v>14</v>
      </c>
      <c r="P12113">
        <f t="shared" si="1329"/>
        <v>0</v>
      </c>
      <c r="Q12113">
        <f t="shared" si="1330"/>
        <v>0</v>
      </c>
    </row>
    <row r="12114" spans="1:17" ht="19.5" x14ac:dyDescent="0.4">
      <c r="A12114" s="33">
        <f t="shared" si="1325"/>
        <v>46730</v>
      </c>
      <c r="B12114" s="27" t="str">
        <f t="shared" si="1326"/>
        <v>(木)</v>
      </c>
      <c r="C12114" s="34">
        <v>0.29166666666666702</v>
      </c>
      <c r="D12114" s="16" t="s">
        <v>18</v>
      </c>
      <c r="E12114" s="35">
        <v>0.3125</v>
      </c>
      <c r="F12114" s="50">
        <f>IF(COUNTIF('リスト（不使用）'!$A$5:$A$6,単年カーブ!$A$1),"希望数量入力ください",'単年（2027年度）'!$E$12*単年カーブ!$R$3+'単年（2027年度）'!$E$12*(1-単年カーブ!$R$3)*単年カーブ!Q12114)</f>
        <v>0</v>
      </c>
      <c r="G12114" s="47">
        <f t="shared" si="1327"/>
        <v>0</v>
      </c>
      <c r="M12114">
        <f t="shared" si="1328"/>
        <v>12</v>
      </c>
      <c r="N12114">
        <f>IF(OR(WEEKDAY(A12114)=1,WEEKDAY(A12114)=7,COUNTIF('2027祝日等（不使用）'!$A$1:$A$20,単年カーブ!A12114)=1),0,1)</f>
        <v>1</v>
      </c>
      <c r="O12114">
        <f t="shared" si="1324"/>
        <v>15</v>
      </c>
      <c r="P12114">
        <f t="shared" si="1329"/>
        <v>0</v>
      </c>
      <c r="Q12114">
        <f t="shared" si="1330"/>
        <v>0</v>
      </c>
    </row>
    <row r="12115" spans="1:17" ht="19.5" x14ac:dyDescent="0.4">
      <c r="A12115" s="33">
        <f t="shared" si="1325"/>
        <v>46730</v>
      </c>
      <c r="B12115" s="27" t="str">
        <f t="shared" si="1326"/>
        <v>(木)</v>
      </c>
      <c r="C12115" s="34">
        <v>0.3125</v>
      </c>
      <c r="D12115" s="16" t="s">
        <v>18</v>
      </c>
      <c r="E12115" s="35">
        <v>0.33333333333333298</v>
      </c>
      <c r="F12115" s="50">
        <f>IF(COUNTIF('リスト（不使用）'!$A$5:$A$6,単年カーブ!$A$1),"希望数量入力ください",'単年（2027年度）'!$E$12*単年カーブ!$R$3+'単年（2027年度）'!$E$12*(1-単年カーブ!$R$3)*単年カーブ!Q12115)</f>
        <v>0</v>
      </c>
      <c r="G12115" s="47">
        <f t="shared" si="1327"/>
        <v>0</v>
      </c>
      <c r="M12115">
        <f t="shared" si="1328"/>
        <v>12</v>
      </c>
      <c r="N12115">
        <f>IF(OR(WEEKDAY(A12115)=1,WEEKDAY(A12115)=7,COUNTIF('2027祝日等（不使用）'!$A$1:$A$20,単年カーブ!A12115)=1),0,1)</f>
        <v>1</v>
      </c>
      <c r="O12115">
        <f t="shared" si="1324"/>
        <v>16</v>
      </c>
      <c r="P12115">
        <f t="shared" si="1329"/>
        <v>0</v>
      </c>
      <c r="Q12115">
        <f t="shared" si="1330"/>
        <v>0</v>
      </c>
    </row>
    <row r="12116" spans="1:17" ht="19.5" x14ac:dyDescent="0.4">
      <c r="A12116" s="33">
        <f t="shared" si="1325"/>
        <v>46730</v>
      </c>
      <c r="B12116" s="27" t="str">
        <f t="shared" si="1326"/>
        <v>(木)</v>
      </c>
      <c r="C12116" s="34">
        <v>0.33333333333333298</v>
      </c>
      <c r="D12116" s="16" t="s">
        <v>18</v>
      </c>
      <c r="E12116" s="35">
        <v>0.35416666666666702</v>
      </c>
      <c r="F12116" s="50">
        <f>IF(COUNTIF('リスト（不使用）'!$A$5:$A$6,単年カーブ!$A$1),"希望数量入力ください",'単年（2027年度）'!$E$12*単年カーブ!$R$3+'単年（2027年度）'!$E$12*(1-単年カーブ!$R$3)*単年カーブ!Q12116)</f>
        <v>0</v>
      </c>
      <c r="G12116" s="47">
        <f t="shared" si="1327"/>
        <v>0</v>
      </c>
      <c r="M12116">
        <f t="shared" si="1328"/>
        <v>12</v>
      </c>
      <c r="N12116">
        <f>IF(OR(WEEKDAY(A12116)=1,WEEKDAY(A12116)=7,COUNTIF('2027祝日等（不使用）'!$A$1:$A$20,単年カーブ!A12116)=1),0,1)</f>
        <v>1</v>
      </c>
      <c r="O12116">
        <f t="shared" si="1324"/>
        <v>17</v>
      </c>
      <c r="P12116">
        <f t="shared" si="1329"/>
        <v>1</v>
      </c>
      <c r="Q12116">
        <f t="shared" si="1330"/>
        <v>1</v>
      </c>
    </row>
    <row r="12117" spans="1:17" ht="19.5" x14ac:dyDescent="0.4">
      <c r="A12117" s="33">
        <f t="shared" si="1325"/>
        <v>46730</v>
      </c>
      <c r="B12117" s="27" t="str">
        <f t="shared" si="1326"/>
        <v>(木)</v>
      </c>
      <c r="C12117" s="34">
        <v>0.35416666666666702</v>
      </c>
      <c r="D12117" s="16" t="s">
        <v>18</v>
      </c>
      <c r="E12117" s="35">
        <v>0.375</v>
      </c>
      <c r="F12117" s="50">
        <f>IF(COUNTIF('リスト（不使用）'!$A$5:$A$6,単年カーブ!$A$1),"希望数量入力ください",'単年（2027年度）'!$E$12*単年カーブ!$R$3+'単年（2027年度）'!$E$12*(1-単年カーブ!$R$3)*単年カーブ!Q12117)</f>
        <v>0</v>
      </c>
      <c r="G12117" s="47">
        <f t="shared" si="1327"/>
        <v>0</v>
      </c>
      <c r="M12117">
        <f t="shared" si="1328"/>
        <v>12</v>
      </c>
      <c r="N12117">
        <f>IF(OR(WEEKDAY(A12117)=1,WEEKDAY(A12117)=7,COUNTIF('2027祝日等（不使用）'!$A$1:$A$20,単年カーブ!A12117)=1),0,1)</f>
        <v>1</v>
      </c>
      <c r="O12117">
        <f t="shared" si="1324"/>
        <v>18</v>
      </c>
      <c r="P12117">
        <f t="shared" si="1329"/>
        <v>1</v>
      </c>
      <c r="Q12117">
        <f t="shared" si="1330"/>
        <v>1</v>
      </c>
    </row>
    <row r="12118" spans="1:17" ht="19.5" x14ac:dyDescent="0.4">
      <c r="A12118" s="33">
        <f t="shared" si="1325"/>
        <v>46730</v>
      </c>
      <c r="B12118" s="27" t="str">
        <f t="shared" si="1326"/>
        <v>(木)</v>
      </c>
      <c r="C12118" s="34">
        <v>0.375</v>
      </c>
      <c r="D12118" s="16" t="s">
        <v>18</v>
      </c>
      <c r="E12118" s="35">
        <v>0.39583333333333298</v>
      </c>
      <c r="F12118" s="50">
        <f>IF(COUNTIF('リスト（不使用）'!$A$5:$A$6,単年カーブ!$A$1),"希望数量入力ください",'単年（2027年度）'!$E$12*単年カーブ!$R$3+'単年（2027年度）'!$E$12*(1-単年カーブ!$R$3)*単年カーブ!Q12118)</f>
        <v>0</v>
      </c>
      <c r="G12118" s="47">
        <f t="shared" si="1327"/>
        <v>0</v>
      </c>
      <c r="M12118">
        <f t="shared" si="1328"/>
        <v>12</v>
      </c>
      <c r="N12118">
        <f>IF(OR(WEEKDAY(A12118)=1,WEEKDAY(A12118)=7,COUNTIF('2027祝日等（不使用）'!$A$1:$A$20,単年カーブ!A12118)=1),0,1)</f>
        <v>1</v>
      </c>
      <c r="O12118">
        <f t="shared" si="1324"/>
        <v>19</v>
      </c>
      <c r="P12118">
        <f t="shared" si="1329"/>
        <v>1</v>
      </c>
      <c r="Q12118">
        <f t="shared" si="1330"/>
        <v>1</v>
      </c>
    </row>
    <row r="12119" spans="1:17" ht="19.5" x14ac:dyDescent="0.4">
      <c r="A12119" s="33">
        <f t="shared" si="1325"/>
        <v>46730</v>
      </c>
      <c r="B12119" s="27" t="str">
        <f t="shared" si="1326"/>
        <v>(木)</v>
      </c>
      <c r="C12119" s="34">
        <v>0.39583333333333298</v>
      </c>
      <c r="D12119" s="16" t="s">
        <v>18</v>
      </c>
      <c r="E12119" s="35">
        <v>0.41666666666666702</v>
      </c>
      <c r="F12119" s="50">
        <f>IF(COUNTIF('リスト（不使用）'!$A$5:$A$6,単年カーブ!$A$1),"希望数量入力ください",'単年（2027年度）'!$E$12*単年カーブ!$R$3+'単年（2027年度）'!$E$12*(1-単年カーブ!$R$3)*単年カーブ!Q12119)</f>
        <v>0</v>
      </c>
      <c r="G12119" s="47">
        <f t="shared" si="1327"/>
        <v>0</v>
      </c>
      <c r="M12119">
        <f t="shared" si="1328"/>
        <v>12</v>
      </c>
      <c r="N12119">
        <f>IF(OR(WEEKDAY(A12119)=1,WEEKDAY(A12119)=7,COUNTIF('2027祝日等（不使用）'!$A$1:$A$20,単年カーブ!A12119)=1),0,1)</f>
        <v>1</v>
      </c>
      <c r="O12119">
        <f t="shared" si="1324"/>
        <v>20</v>
      </c>
      <c r="P12119">
        <f t="shared" si="1329"/>
        <v>1</v>
      </c>
      <c r="Q12119">
        <f t="shared" si="1330"/>
        <v>1</v>
      </c>
    </row>
    <row r="12120" spans="1:17" ht="19.5" x14ac:dyDescent="0.4">
      <c r="A12120" s="33">
        <f t="shared" si="1325"/>
        <v>46730</v>
      </c>
      <c r="B12120" s="27" t="str">
        <f t="shared" si="1326"/>
        <v>(木)</v>
      </c>
      <c r="C12120" s="34">
        <v>0.41666666666666702</v>
      </c>
      <c r="D12120" s="16" t="s">
        <v>18</v>
      </c>
      <c r="E12120" s="35">
        <v>0.4375</v>
      </c>
      <c r="F12120" s="50">
        <f>IF(COUNTIF('リスト（不使用）'!$A$5:$A$6,単年カーブ!$A$1),"希望数量入力ください",'単年（2027年度）'!$E$12*単年カーブ!$R$3+'単年（2027年度）'!$E$12*(1-単年カーブ!$R$3)*単年カーブ!Q12120)</f>
        <v>0</v>
      </c>
      <c r="G12120" s="47">
        <f t="shared" si="1327"/>
        <v>0</v>
      </c>
      <c r="M12120">
        <f t="shared" si="1328"/>
        <v>12</v>
      </c>
      <c r="N12120">
        <f>IF(OR(WEEKDAY(A12120)=1,WEEKDAY(A12120)=7,COUNTIF('2027祝日等（不使用）'!$A$1:$A$20,単年カーブ!A12120)=1),0,1)</f>
        <v>1</v>
      </c>
      <c r="O12120">
        <f t="shared" si="1324"/>
        <v>21</v>
      </c>
      <c r="P12120">
        <f t="shared" si="1329"/>
        <v>1</v>
      </c>
      <c r="Q12120">
        <f t="shared" si="1330"/>
        <v>1</v>
      </c>
    </row>
    <row r="12121" spans="1:17" ht="19.5" x14ac:dyDescent="0.4">
      <c r="A12121" s="33">
        <f t="shared" si="1325"/>
        <v>46730</v>
      </c>
      <c r="B12121" s="27" t="str">
        <f t="shared" si="1326"/>
        <v>(木)</v>
      </c>
      <c r="C12121" s="34">
        <v>0.4375</v>
      </c>
      <c r="D12121" s="16" t="s">
        <v>18</v>
      </c>
      <c r="E12121" s="35">
        <v>0.45833333333333298</v>
      </c>
      <c r="F12121" s="50">
        <f>IF(COUNTIF('リスト（不使用）'!$A$5:$A$6,単年カーブ!$A$1),"希望数量入力ください",'単年（2027年度）'!$E$12*単年カーブ!$R$3+'単年（2027年度）'!$E$12*(1-単年カーブ!$R$3)*単年カーブ!Q12121)</f>
        <v>0</v>
      </c>
      <c r="G12121" s="47">
        <f t="shared" si="1327"/>
        <v>0</v>
      </c>
      <c r="M12121">
        <f t="shared" si="1328"/>
        <v>12</v>
      </c>
      <c r="N12121">
        <f>IF(OR(WEEKDAY(A12121)=1,WEEKDAY(A12121)=7,COUNTIF('2027祝日等（不使用）'!$A$1:$A$20,単年カーブ!A12121)=1),0,1)</f>
        <v>1</v>
      </c>
      <c r="O12121">
        <f t="shared" si="1324"/>
        <v>22</v>
      </c>
      <c r="P12121">
        <f t="shared" si="1329"/>
        <v>1</v>
      </c>
      <c r="Q12121">
        <f t="shared" si="1330"/>
        <v>1</v>
      </c>
    </row>
    <row r="12122" spans="1:17" ht="19.5" x14ac:dyDescent="0.4">
      <c r="A12122" s="33">
        <f t="shared" si="1325"/>
        <v>46730</v>
      </c>
      <c r="B12122" s="27" t="str">
        <f t="shared" si="1326"/>
        <v>(木)</v>
      </c>
      <c r="C12122" s="34">
        <v>0.45833333333333298</v>
      </c>
      <c r="D12122" s="16" t="s">
        <v>18</v>
      </c>
      <c r="E12122" s="35">
        <v>0.47916666666666702</v>
      </c>
      <c r="F12122" s="50">
        <f>IF(COUNTIF('リスト（不使用）'!$A$5:$A$6,単年カーブ!$A$1),"希望数量入力ください",'単年（2027年度）'!$E$12*単年カーブ!$R$3+'単年（2027年度）'!$E$12*(1-単年カーブ!$R$3)*単年カーブ!Q12122)</f>
        <v>0</v>
      </c>
      <c r="G12122" s="47">
        <f t="shared" si="1327"/>
        <v>0</v>
      </c>
      <c r="M12122">
        <f t="shared" si="1328"/>
        <v>12</v>
      </c>
      <c r="N12122">
        <f>IF(OR(WEEKDAY(A12122)=1,WEEKDAY(A12122)=7,COUNTIF('2027祝日等（不使用）'!$A$1:$A$20,単年カーブ!A12122)=1),0,1)</f>
        <v>1</v>
      </c>
      <c r="O12122">
        <f t="shared" si="1324"/>
        <v>23</v>
      </c>
      <c r="P12122">
        <f t="shared" si="1329"/>
        <v>1</v>
      </c>
      <c r="Q12122">
        <f t="shared" si="1330"/>
        <v>1</v>
      </c>
    </row>
    <row r="12123" spans="1:17" ht="19.5" x14ac:dyDescent="0.4">
      <c r="A12123" s="33">
        <f t="shared" si="1325"/>
        <v>46730</v>
      </c>
      <c r="B12123" s="27" t="str">
        <f t="shared" si="1326"/>
        <v>(木)</v>
      </c>
      <c r="C12123" s="34">
        <v>0.47916666666666702</v>
      </c>
      <c r="D12123" s="16" t="s">
        <v>18</v>
      </c>
      <c r="E12123" s="35">
        <v>0.5</v>
      </c>
      <c r="F12123" s="50">
        <f>IF(COUNTIF('リスト（不使用）'!$A$5:$A$6,単年カーブ!$A$1),"希望数量入力ください",'単年（2027年度）'!$E$12*単年カーブ!$R$3+'単年（2027年度）'!$E$12*(1-単年カーブ!$R$3)*単年カーブ!Q12123)</f>
        <v>0</v>
      </c>
      <c r="G12123" s="47">
        <f t="shared" si="1327"/>
        <v>0</v>
      </c>
      <c r="M12123">
        <f t="shared" si="1328"/>
        <v>12</v>
      </c>
      <c r="N12123">
        <f>IF(OR(WEEKDAY(A12123)=1,WEEKDAY(A12123)=7,COUNTIF('2027祝日等（不使用）'!$A$1:$A$20,単年カーブ!A12123)=1),0,1)</f>
        <v>1</v>
      </c>
      <c r="O12123">
        <f t="shared" si="1324"/>
        <v>24</v>
      </c>
      <c r="P12123">
        <f t="shared" si="1329"/>
        <v>1</v>
      </c>
      <c r="Q12123">
        <f t="shared" si="1330"/>
        <v>1</v>
      </c>
    </row>
    <row r="12124" spans="1:17" ht="19.5" x14ac:dyDescent="0.4">
      <c r="A12124" s="33">
        <f t="shared" si="1325"/>
        <v>46730</v>
      </c>
      <c r="B12124" s="27" t="str">
        <f t="shared" si="1326"/>
        <v>(木)</v>
      </c>
      <c r="C12124" s="34">
        <v>0.5</v>
      </c>
      <c r="D12124" s="16" t="s">
        <v>18</v>
      </c>
      <c r="E12124" s="35">
        <v>0.52083333333333304</v>
      </c>
      <c r="F12124" s="50">
        <f>IF(COUNTIF('リスト（不使用）'!$A$5:$A$6,単年カーブ!$A$1),"希望数量入力ください",'単年（2027年度）'!$E$12*単年カーブ!$R$3+'単年（2027年度）'!$E$12*(1-単年カーブ!$R$3)*単年カーブ!Q12124)</f>
        <v>0</v>
      </c>
      <c r="G12124" s="47">
        <f t="shared" si="1327"/>
        <v>0</v>
      </c>
      <c r="M12124">
        <f t="shared" si="1328"/>
        <v>12</v>
      </c>
      <c r="N12124">
        <f>IF(OR(WEEKDAY(A12124)=1,WEEKDAY(A12124)=7,COUNTIF('2027祝日等（不使用）'!$A$1:$A$20,単年カーブ!A12124)=1),0,1)</f>
        <v>1</v>
      </c>
      <c r="O12124">
        <f t="shared" si="1324"/>
        <v>25</v>
      </c>
      <c r="P12124">
        <f t="shared" si="1329"/>
        <v>1</v>
      </c>
      <c r="Q12124">
        <f t="shared" si="1330"/>
        <v>1</v>
      </c>
    </row>
    <row r="12125" spans="1:17" ht="19.5" x14ac:dyDescent="0.4">
      <c r="A12125" s="33">
        <f t="shared" si="1325"/>
        <v>46730</v>
      </c>
      <c r="B12125" s="27" t="str">
        <f t="shared" si="1326"/>
        <v>(木)</v>
      </c>
      <c r="C12125" s="34">
        <v>0.52083333333333304</v>
      </c>
      <c r="D12125" s="16" t="s">
        <v>18</v>
      </c>
      <c r="E12125" s="35">
        <v>0.54166666666666696</v>
      </c>
      <c r="F12125" s="50">
        <f>IF(COUNTIF('リスト（不使用）'!$A$5:$A$6,単年カーブ!$A$1),"希望数量入力ください",'単年（2027年度）'!$E$12*単年カーブ!$R$3+'単年（2027年度）'!$E$12*(1-単年カーブ!$R$3)*単年カーブ!Q12125)</f>
        <v>0</v>
      </c>
      <c r="G12125" s="47">
        <f t="shared" si="1327"/>
        <v>0</v>
      </c>
      <c r="M12125">
        <f t="shared" si="1328"/>
        <v>12</v>
      </c>
      <c r="N12125">
        <f>IF(OR(WEEKDAY(A12125)=1,WEEKDAY(A12125)=7,COUNTIF('2027祝日等（不使用）'!$A$1:$A$20,単年カーブ!A12125)=1),0,1)</f>
        <v>1</v>
      </c>
      <c r="O12125">
        <f t="shared" si="1324"/>
        <v>26</v>
      </c>
      <c r="P12125">
        <f t="shared" si="1329"/>
        <v>1</v>
      </c>
      <c r="Q12125">
        <f t="shared" si="1330"/>
        <v>1</v>
      </c>
    </row>
    <row r="12126" spans="1:17" ht="19.5" x14ac:dyDescent="0.4">
      <c r="A12126" s="33">
        <f t="shared" si="1325"/>
        <v>46730</v>
      </c>
      <c r="B12126" s="27" t="str">
        <f t="shared" si="1326"/>
        <v>(木)</v>
      </c>
      <c r="C12126" s="34">
        <v>0.54166666666666696</v>
      </c>
      <c r="D12126" s="16" t="s">
        <v>18</v>
      </c>
      <c r="E12126" s="35">
        <v>0.5625</v>
      </c>
      <c r="F12126" s="50">
        <f>IF(COUNTIF('リスト（不使用）'!$A$5:$A$6,単年カーブ!$A$1),"希望数量入力ください",'単年（2027年度）'!$E$12*単年カーブ!$R$3+'単年（2027年度）'!$E$12*(1-単年カーブ!$R$3)*単年カーブ!Q12126)</f>
        <v>0</v>
      </c>
      <c r="G12126" s="47">
        <f t="shared" si="1327"/>
        <v>0</v>
      </c>
      <c r="M12126">
        <f t="shared" si="1328"/>
        <v>12</v>
      </c>
      <c r="N12126">
        <f>IF(OR(WEEKDAY(A12126)=1,WEEKDAY(A12126)=7,COUNTIF('2027祝日等（不使用）'!$A$1:$A$20,単年カーブ!A12126)=1),0,1)</f>
        <v>1</v>
      </c>
      <c r="O12126">
        <f t="shared" si="1324"/>
        <v>27</v>
      </c>
      <c r="P12126">
        <f t="shared" si="1329"/>
        <v>1</v>
      </c>
      <c r="Q12126">
        <f t="shared" si="1330"/>
        <v>1</v>
      </c>
    </row>
    <row r="12127" spans="1:17" ht="19.5" x14ac:dyDescent="0.4">
      <c r="A12127" s="33">
        <f t="shared" si="1325"/>
        <v>46730</v>
      </c>
      <c r="B12127" s="27" t="str">
        <f t="shared" si="1326"/>
        <v>(木)</v>
      </c>
      <c r="C12127" s="34">
        <v>0.5625</v>
      </c>
      <c r="D12127" s="16" t="s">
        <v>18</v>
      </c>
      <c r="E12127" s="35">
        <v>0.58333333333333304</v>
      </c>
      <c r="F12127" s="50">
        <f>IF(COUNTIF('リスト（不使用）'!$A$5:$A$6,単年カーブ!$A$1),"希望数量入力ください",'単年（2027年度）'!$E$12*単年カーブ!$R$3+'単年（2027年度）'!$E$12*(1-単年カーブ!$R$3)*単年カーブ!Q12127)</f>
        <v>0</v>
      </c>
      <c r="G12127" s="47">
        <f t="shared" si="1327"/>
        <v>0</v>
      </c>
      <c r="M12127">
        <f t="shared" si="1328"/>
        <v>12</v>
      </c>
      <c r="N12127">
        <f>IF(OR(WEEKDAY(A12127)=1,WEEKDAY(A12127)=7,COUNTIF('2027祝日等（不使用）'!$A$1:$A$20,単年カーブ!A12127)=1),0,1)</f>
        <v>1</v>
      </c>
      <c r="O12127">
        <f t="shared" si="1324"/>
        <v>28</v>
      </c>
      <c r="P12127">
        <f t="shared" si="1329"/>
        <v>1</v>
      </c>
      <c r="Q12127">
        <f t="shared" si="1330"/>
        <v>1</v>
      </c>
    </row>
    <row r="12128" spans="1:17" ht="19.5" x14ac:dyDescent="0.4">
      <c r="A12128" s="33">
        <f t="shared" si="1325"/>
        <v>46730</v>
      </c>
      <c r="B12128" s="27" t="str">
        <f t="shared" si="1326"/>
        <v>(木)</v>
      </c>
      <c r="C12128" s="34">
        <v>0.58333333333333304</v>
      </c>
      <c r="D12128" s="16" t="s">
        <v>18</v>
      </c>
      <c r="E12128" s="35">
        <v>0.60416666666666696</v>
      </c>
      <c r="F12128" s="50">
        <f>IF(COUNTIF('リスト（不使用）'!$A$5:$A$6,単年カーブ!$A$1),"希望数量入力ください",'単年（2027年度）'!$E$12*単年カーブ!$R$3+'単年（2027年度）'!$E$12*(1-単年カーブ!$R$3)*単年カーブ!Q12128)</f>
        <v>0</v>
      </c>
      <c r="G12128" s="47">
        <f t="shared" si="1327"/>
        <v>0</v>
      </c>
      <c r="M12128">
        <f t="shared" si="1328"/>
        <v>12</v>
      </c>
      <c r="N12128">
        <f>IF(OR(WEEKDAY(A12128)=1,WEEKDAY(A12128)=7,COUNTIF('2027祝日等（不使用）'!$A$1:$A$20,単年カーブ!A12128)=1),0,1)</f>
        <v>1</v>
      </c>
      <c r="O12128">
        <f t="shared" si="1324"/>
        <v>29</v>
      </c>
      <c r="P12128">
        <f t="shared" si="1329"/>
        <v>1</v>
      </c>
      <c r="Q12128">
        <f t="shared" si="1330"/>
        <v>1</v>
      </c>
    </row>
    <row r="12129" spans="1:17" ht="19.5" x14ac:dyDescent="0.4">
      <c r="A12129" s="33">
        <f t="shared" si="1325"/>
        <v>46730</v>
      </c>
      <c r="B12129" s="27" t="str">
        <f t="shared" si="1326"/>
        <v>(木)</v>
      </c>
      <c r="C12129" s="34">
        <v>0.60416666666666696</v>
      </c>
      <c r="D12129" s="16" t="s">
        <v>18</v>
      </c>
      <c r="E12129" s="35">
        <v>0.625</v>
      </c>
      <c r="F12129" s="50">
        <f>IF(COUNTIF('リスト（不使用）'!$A$5:$A$6,単年カーブ!$A$1),"希望数量入力ください",'単年（2027年度）'!$E$12*単年カーブ!$R$3+'単年（2027年度）'!$E$12*(1-単年カーブ!$R$3)*単年カーブ!Q12129)</f>
        <v>0</v>
      </c>
      <c r="G12129" s="47">
        <f t="shared" si="1327"/>
        <v>0</v>
      </c>
      <c r="M12129">
        <f t="shared" si="1328"/>
        <v>12</v>
      </c>
      <c r="N12129">
        <f>IF(OR(WEEKDAY(A12129)=1,WEEKDAY(A12129)=7,COUNTIF('2027祝日等（不使用）'!$A$1:$A$20,単年カーブ!A12129)=1),0,1)</f>
        <v>1</v>
      </c>
      <c r="O12129">
        <f t="shared" si="1324"/>
        <v>30</v>
      </c>
      <c r="P12129">
        <f t="shared" si="1329"/>
        <v>1</v>
      </c>
      <c r="Q12129">
        <f t="shared" si="1330"/>
        <v>1</v>
      </c>
    </row>
    <row r="12130" spans="1:17" ht="19.5" x14ac:dyDescent="0.4">
      <c r="A12130" s="33">
        <f t="shared" si="1325"/>
        <v>46730</v>
      </c>
      <c r="B12130" s="27" t="str">
        <f t="shared" si="1326"/>
        <v>(木)</v>
      </c>
      <c r="C12130" s="34">
        <v>0.625</v>
      </c>
      <c r="D12130" s="16" t="s">
        <v>18</v>
      </c>
      <c r="E12130" s="35">
        <v>0.64583333333333304</v>
      </c>
      <c r="F12130" s="50">
        <f>IF(COUNTIF('リスト（不使用）'!$A$5:$A$6,単年カーブ!$A$1),"希望数量入力ください",'単年（2027年度）'!$E$12*単年カーブ!$R$3+'単年（2027年度）'!$E$12*(1-単年カーブ!$R$3)*単年カーブ!Q12130)</f>
        <v>0</v>
      </c>
      <c r="G12130" s="47">
        <f t="shared" si="1327"/>
        <v>0</v>
      </c>
      <c r="M12130">
        <f t="shared" si="1328"/>
        <v>12</v>
      </c>
      <c r="N12130">
        <f>IF(OR(WEEKDAY(A12130)=1,WEEKDAY(A12130)=7,COUNTIF('2027祝日等（不使用）'!$A$1:$A$20,単年カーブ!A12130)=1),0,1)</f>
        <v>1</v>
      </c>
      <c r="O12130">
        <f t="shared" si="1324"/>
        <v>31</v>
      </c>
      <c r="P12130">
        <f t="shared" si="1329"/>
        <v>1</v>
      </c>
      <c r="Q12130">
        <f t="shared" si="1330"/>
        <v>1</v>
      </c>
    </row>
    <row r="12131" spans="1:17" ht="19.5" x14ac:dyDescent="0.4">
      <c r="A12131" s="33">
        <f t="shared" si="1325"/>
        <v>46730</v>
      </c>
      <c r="B12131" s="27" t="str">
        <f t="shared" si="1326"/>
        <v>(木)</v>
      </c>
      <c r="C12131" s="34">
        <v>0.64583333333333304</v>
      </c>
      <c r="D12131" s="16" t="s">
        <v>18</v>
      </c>
      <c r="E12131" s="35">
        <v>0.66666666666666696</v>
      </c>
      <c r="F12131" s="50">
        <f>IF(COUNTIF('リスト（不使用）'!$A$5:$A$6,単年カーブ!$A$1),"希望数量入力ください",'単年（2027年度）'!$E$12*単年カーブ!$R$3+'単年（2027年度）'!$E$12*(1-単年カーブ!$R$3)*単年カーブ!Q12131)</f>
        <v>0</v>
      </c>
      <c r="G12131" s="47">
        <f t="shared" si="1327"/>
        <v>0</v>
      </c>
      <c r="M12131">
        <f t="shared" si="1328"/>
        <v>12</v>
      </c>
      <c r="N12131">
        <f>IF(OR(WEEKDAY(A12131)=1,WEEKDAY(A12131)=7,COUNTIF('2027祝日等（不使用）'!$A$1:$A$20,単年カーブ!A12131)=1),0,1)</f>
        <v>1</v>
      </c>
      <c r="O12131">
        <f t="shared" si="1324"/>
        <v>32</v>
      </c>
      <c r="P12131">
        <f t="shared" si="1329"/>
        <v>1</v>
      </c>
      <c r="Q12131">
        <f t="shared" si="1330"/>
        <v>1</v>
      </c>
    </row>
    <row r="12132" spans="1:17" ht="19.5" x14ac:dyDescent="0.4">
      <c r="A12132" s="33">
        <f t="shared" si="1325"/>
        <v>46730</v>
      </c>
      <c r="B12132" s="27" t="str">
        <f t="shared" si="1326"/>
        <v>(木)</v>
      </c>
      <c r="C12132" s="34">
        <v>0.66666666666666696</v>
      </c>
      <c r="D12132" s="16" t="s">
        <v>18</v>
      </c>
      <c r="E12132" s="35">
        <v>0.6875</v>
      </c>
      <c r="F12132" s="50">
        <f>IF(COUNTIF('リスト（不使用）'!$A$5:$A$6,単年カーブ!$A$1),"希望数量入力ください",'単年（2027年度）'!$E$12*単年カーブ!$R$3+'単年（2027年度）'!$E$12*(1-単年カーブ!$R$3)*単年カーブ!Q12132)</f>
        <v>0</v>
      </c>
      <c r="G12132" s="47">
        <f t="shared" si="1327"/>
        <v>0</v>
      </c>
      <c r="M12132">
        <f t="shared" si="1328"/>
        <v>12</v>
      </c>
      <c r="N12132">
        <f>IF(OR(WEEKDAY(A12132)=1,WEEKDAY(A12132)=7,COUNTIF('2027祝日等（不使用）'!$A$1:$A$20,単年カーブ!A12132)=1),0,1)</f>
        <v>1</v>
      </c>
      <c r="O12132">
        <f t="shared" si="1324"/>
        <v>33</v>
      </c>
      <c r="P12132">
        <f t="shared" si="1329"/>
        <v>1</v>
      </c>
      <c r="Q12132">
        <f t="shared" si="1330"/>
        <v>1</v>
      </c>
    </row>
    <row r="12133" spans="1:17" ht="19.5" x14ac:dyDescent="0.4">
      <c r="A12133" s="33">
        <f t="shared" si="1325"/>
        <v>46730</v>
      </c>
      <c r="B12133" s="27" t="str">
        <f t="shared" si="1326"/>
        <v>(木)</v>
      </c>
      <c r="C12133" s="34">
        <v>0.6875</v>
      </c>
      <c r="D12133" s="16" t="s">
        <v>18</v>
      </c>
      <c r="E12133" s="35">
        <v>0.70833333333333304</v>
      </c>
      <c r="F12133" s="50">
        <f>IF(COUNTIF('リスト（不使用）'!$A$5:$A$6,単年カーブ!$A$1),"希望数量入力ください",'単年（2027年度）'!$E$12*単年カーブ!$R$3+'単年（2027年度）'!$E$12*(1-単年カーブ!$R$3)*単年カーブ!Q12133)</f>
        <v>0</v>
      </c>
      <c r="G12133" s="47">
        <f t="shared" si="1327"/>
        <v>0</v>
      </c>
      <c r="M12133">
        <f t="shared" si="1328"/>
        <v>12</v>
      </c>
      <c r="N12133">
        <f>IF(OR(WEEKDAY(A12133)=1,WEEKDAY(A12133)=7,COUNTIF('2027祝日等（不使用）'!$A$1:$A$20,単年カーブ!A12133)=1),0,1)</f>
        <v>1</v>
      </c>
      <c r="O12133">
        <f t="shared" si="1324"/>
        <v>34</v>
      </c>
      <c r="P12133">
        <f t="shared" si="1329"/>
        <v>1</v>
      </c>
      <c r="Q12133">
        <f t="shared" si="1330"/>
        <v>1</v>
      </c>
    </row>
    <row r="12134" spans="1:17" ht="19.5" x14ac:dyDescent="0.4">
      <c r="A12134" s="33">
        <f t="shared" si="1325"/>
        <v>46730</v>
      </c>
      <c r="B12134" s="27" t="str">
        <f t="shared" si="1326"/>
        <v>(木)</v>
      </c>
      <c r="C12134" s="34">
        <v>0.70833333333333304</v>
      </c>
      <c r="D12134" s="16" t="s">
        <v>18</v>
      </c>
      <c r="E12134" s="35">
        <v>0.72916666666666696</v>
      </c>
      <c r="F12134" s="50">
        <f>IF(COUNTIF('リスト（不使用）'!$A$5:$A$6,単年カーブ!$A$1),"希望数量入力ください",'単年（2027年度）'!$E$12*単年カーブ!$R$3+'単年（2027年度）'!$E$12*(1-単年カーブ!$R$3)*単年カーブ!Q12134)</f>
        <v>0</v>
      </c>
      <c r="G12134" s="47">
        <f t="shared" si="1327"/>
        <v>0</v>
      </c>
      <c r="M12134">
        <f t="shared" si="1328"/>
        <v>12</v>
      </c>
      <c r="N12134">
        <f>IF(OR(WEEKDAY(A12134)=1,WEEKDAY(A12134)=7,COUNTIF('2027祝日等（不使用）'!$A$1:$A$20,単年カーブ!A12134)=1),0,1)</f>
        <v>1</v>
      </c>
      <c r="O12134">
        <f t="shared" si="1324"/>
        <v>35</v>
      </c>
      <c r="P12134">
        <f t="shared" si="1329"/>
        <v>1</v>
      </c>
      <c r="Q12134">
        <f t="shared" si="1330"/>
        <v>1</v>
      </c>
    </row>
    <row r="12135" spans="1:17" ht="19.5" x14ac:dyDescent="0.4">
      <c r="A12135" s="33">
        <f t="shared" si="1325"/>
        <v>46730</v>
      </c>
      <c r="B12135" s="27" t="str">
        <f t="shared" si="1326"/>
        <v>(木)</v>
      </c>
      <c r="C12135" s="34">
        <v>0.72916666666666696</v>
      </c>
      <c r="D12135" s="16" t="s">
        <v>18</v>
      </c>
      <c r="E12135" s="35">
        <v>0.75</v>
      </c>
      <c r="F12135" s="50">
        <f>IF(COUNTIF('リスト（不使用）'!$A$5:$A$6,単年カーブ!$A$1),"希望数量入力ください",'単年（2027年度）'!$E$12*単年カーブ!$R$3+'単年（2027年度）'!$E$12*(1-単年カーブ!$R$3)*単年カーブ!Q12135)</f>
        <v>0</v>
      </c>
      <c r="G12135" s="47">
        <f t="shared" si="1327"/>
        <v>0</v>
      </c>
      <c r="M12135">
        <f t="shared" si="1328"/>
        <v>12</v>
      </c>
      <c r="N12135">
        <f>IF(OR(WEEKDAY(A12135)=1,WEEKDAY(A12135)=7,COUNTIF('2027祝日等（不使用）'!$A$1:$A$20,単年カーブ!A12135)=1),0,1)</f>
        <v>1</v>
      </c>
      <c r="O12135">
        <f t="shared" si="1324"/>
        <v>36</v>
      </c>
      <c r="P12135">
        <f t="shared" si="1329"/>
        <v>1</v>
      </c>
      <c r="Q12135">
        <f t="shared" si="1330"/>
        <v>1</v>
      </c>
    </row>
    <row r="12136" spans="1:17" ht="19.5" x14ac:dyDescent="0.4">
      <c r="A12136" s="33">
        <f t="shared" si="1325"/>
        <v>46730</v>
      </c>
      <c r="B12136" s="27" t="str">
        <f t="shared" si="1326"/>
        <v>(木)</v>
      </c>
      <c r="C12136" s="34">
        <v>0.75</v>
      </c>
      <c r="D12136" s="16" t="s">
        <v>18</v>
      </c>
      <c r="E12136" s="35">
        <v>0.77083333333333304</v>
      </c>
      <c r="F12136" s="50">
        <f>IF(COUNTIF('リスト（不使用）'!$A$5:$A$6,単年カーブ!$A$1),"希望数量入力ください",'単年（2027年度）'!$E$12*単年カーブ!$R$3+'単年（2027年度）'!$E$12*(1-単年カーブ!$R$3)*単年カーブ!Q12136)</f>
        <v>0</v>
      </c>
      <c r="G12136" s="47">
        <f t="shared" si="1327"/>
        <v>0</v>
      </c>
      <c r="M12136">
        <f t="shared" si="1328"/>
        <v>12</v>
      </c>
      <c r="N12136">
        <f>IF(OR(WEEKDAY(A12136)=1,WEEKDAY(A12136)=7,COUNTIF('2027祝日等（不使用）'!$A$1:$A$20,単年カーブ!A12136)=1),0,1)</f>
        <v>1</v>
      </c>
      <c r="O12136">
        <f t="shared" si="1324"/>
        <v>37</v>
      </c>
      <c r="P12136">
        <f t="shared" si="1329"/>
        <v>1</v>
      </c>
      <c r="Q12136">
        <f t="shared" si="1330"/>
        <v>1</v>
      </c>
    </row>
    <row r="12137" spans="1:17" ht="19.5" x14ac:dyDescent="0.4">
      <c r="A12137" s="33">
        <f t="shared" si="1325"/>
        <v>46730</v>
      </c>
      <c r="B12137" s="27" t="str">
        <f t="shared" si="1326"/>
        <v>(木)</v>
      </c>
      <c r="C12137" s="34">
        <v>0.77083333333333304</v>
      </c>
      <c r="D12137" s="16" t="s">
        <v>18</v>
      </c>
      <c r="E12137" s="35">
        <v>0.79166666666666696</v>
      </c>
      <c r="F12137" s="50">
        <f>IF(COUNTIF('リスト（不使用）'!$A$5:$A$6,単年カーブ!$A$1),"希望数量入力ください",'単年（2027年度）'!$E$12*単年カーブ!$R$3+'単年（2027年度）'!$E$12*(1-単年カーブ!$R$3)*単年カーブ!Q12137)</f>
        <v>0</v>
      </c>
      <c r="G12137" s="47">
        <f t="shared" si="1327"/>
        <v>0</v>
      </c>
      <c r="M12137">
        <f t="shared" si="1328"/>
        <v>12</v>
      </c>
      <c r="N12137">
        <f>IF(OR(WEEKDAY(A12137)=1,WEEKDAY(A12137)=7,COUNTIF('2027祝日等（不使用）'!$A$1:$A$20,単年カーブ!A12137)=1),0,1)</f>
        <v>1</v>
      </c>
      <c r="O12137">
        <f t="shared" si="1324"/>
        <v>38</v>
      </c>
      <c r="P12137">
        <f t="shared" si="1329"/>
        <v>1</v>
      </c>
      <c r="Q12137">
        <f t="shared" si="1330"/>
        <v>1</v>
      </c>
    </row>
    <row r="12138" spans="1:17" ht="19.5" x14ac:dyDescent="0.4">
      <c r="A12138" s="33">
        <f t="shared" si="1325"/>
        <v>46730</v>
      </c>
      <c r="B12138" s="27" t="str">
        <f t="shared" si="1326"/>
        <v>(木)</v>
      </c>
      <c r="C12138" s="34">
        <v>0.79166666666666696</v>
      </c>
      <c r="D12138" s="16" t="s">
        <v>18</v>
      </c>
      <c r="E12138" s="35">
        <v>0.8125</v>
      </c>
      <c r="F12138" s="50">
        <f>IF(COUNTIF('リスト（不使用）'!$A$5:$A$6,単年カーブ!$A$1),"希望数量入力ください",'単年（2027年度）'!$E$12*単年カーブ!$R$3+'単年（2027年度）'!$E$12*(1-単年カーブ!$R$3)*単年カーブ!Q12138)</f>
        <v>0</v>
      </c>
      <c r="G12138" s="47">
        <f t="shared" si="1327"/>
        <v>0</v>
      </c>
      <c r="M12138">
        <f t="shared" si="1328"/>
        <v>12</v>
      </c>
      <c r="N12138">
        <f>IF(OR(WEEKDAY(A12138)=1,WEEKDAY(A12138)=7,COUNTIF('2027祝日等（不使用）'!$A$1:$A$20,単年カーブ!A12138)=1),0,1)</f>
        <v>1</v>
      </c>
      <c r="O12138">
        <f t="shared" si="1324"/>
        <v>39</v>
      </c>
      <c r="P12138">
        <f t="shared" si="1329"/>
        <v>1</v>
      </c>
      <c r="Q12138">
        <f t="shared" si="1330"/>
        <v>1</v>
      </c>
    </row>
    <row r="12139" spans="1:17" ht="19.5" x14ac:dyDescent="0.4">
      <c r="A12139" s="33">
        <f t="shared" si="1325"/>
        <v>46730</v>
      </c>
      <c r="B12139" s="27" t="str">
        <f t="shared" si="1326"/>
        <v>(木)</v>
      </c>
      <c r="C12139" s="34">
        <v>0.8125</v>
      </c>
      <c r="D12139" s="16" t="s">
        <v>18</v>
      </c>
      <c r="E12139" s="35">
        <v>0.83333333333333304</v>
      </c>
      <c r="F12139" s="50">
        <f>IF(COUNTIF('リスト（不使用）'!$A$5:$A$6,単年カーブ!$A$1),"希望数量入力ください",'単年（2027年度）'!$E$12*単年カーブ!$R$3+'単年（2027年度）'!$E$12*(1-単年カーブ!$R$3)*単年カーブ!Q12139)</f>
        <v>0</v>
      </c>
      <c r="G12139" s="47">
        <f t="shared" si="1327"/>
        <v>0</v>
      </c>
      <c r="M12139">
        <f t="shared" si="1328"/>
        <v>12</v>
      </c>
      <c r="N12139">
        <f>IF(OR(WEEKDAY(A12139)=1,WEEKDAY(A12139)=7,COUNTIF('2027祝日等（不使用）'!$A$1:$A$20,単年カーブ!A12139)=1),0,1)</f>
        <v>1</v>
      </c>
      <c r="O12139">
        <f t="shared" si="1324"/>
        <v>40</v>
      </c>
      <c r="P12139">
        <f t="shared" si="1329"/>
        <v>1</v>
      </c>
      <c r="Q12139">
        <f t="shared" si="1330"/>
        <v>1</v>
      </c>
    </row>
    <row r="12140" spans="1:17" ht="19.5" x14ac:dyDescent="0.4">
      <c r="A12140" s="33">
        <f t="shared" si="1325"/>
        <v>46730</v>
      </c>
      <c r="B12140" s="27" t="str">
        <f t="shared" si="1326"/>
        <v>(木)</v>
      </c>
      <c r="C12140" s="34">
        <v>0.83333333333333304</v>
      </c>
      <c r="D12140" s="16" t="s">
        <v>18</v>
      </c>
      <c r="E12140" s="35">
        <v>0.85416666666666696</v>
      </c>
      <c r="F12140" s="50">
        <f>IF(COUNTIF('リスト（不使用）'!$A$5:$A$6,単年カーブ!$A$1),"希望数量入力ください",'単年（2027年度）'!$E$12*単年カーブ!$R$3+'単年（2027年度）'!$E$12*(1-単年カーブ!$R$3)*単年カーブ!Q12140)</f>
        <v>0</v>
      </c>
      <c r="G12140" s="47">
        <f t="shared" si="1327"/>
        <v>0</v>
      </c>
      <c r="M12140">
        <f t="shared" si="1328"/>
        <v>12</v>
      </c>
      <c r="N12140">
        <f>IF(OR(WEEKDAY(A12140)=1,WEEKDAY(A12140)=7,COUNTIF('2027祝日等（不使用）'!$A$1:$A$20,単年カーブ!A12140)=1),0,1)</f>
        <v>1</v>
      </c>
      <c r="O12140">
        <f t="shared" si="1324"/>
        <v>41</v>
      </c>
      <c r="P12140">
        <f t="shared" si="1329"/>
        <v>0</v>
      </c>
      <c r="Q12140">
        <f t="shared" si="1330"/>
        <v>0</v>
      </c>
    </row>
    <row r="12141" spans="1:17" ht="19.5" x14ac:dyDescent="0.4">
      <c r="A12141" s="33">
        <f t="shared" si="1325"/>
        <v>46730</v>
      </c>
      <c r="B12141" s="27" t="str">
        <f t="shared" si="1326"/>
        <v>(木)</v>
      </c>
      <c r="C12141" s="34">
        <v>0.85416666666666696</v>
      </c>
      <c r="D12141" s="16" t="s">
        <v>18</v>
      </c>
      <c r="E12141" s="35">
        <v>0.875</v>
      </c>
      <c r="F12141" s="50">
        <f>IF(COUNTIF('リスト（不使用）'!$A$5:$A$6,単年カーブ!$A$1),"希望数量入力ください",'単年（2027年度）'!$E$12*単年カーブ!$R$3+'単年（2027年度）'!$E$12*(1-単年カーブ!$R$3)*単年カーブ!Q12141)</f>
        <v>0</v>
      </c>
      <c r="G12141" s="47">
        <f t="shared" si="1327"/>
        <v>0</v>
      </c>
      <c r="M12141">
        <f t="shared" si="1328"/>
        <v>12</v>
      </c>
      <c r="N12141">
        <f>IF(OR(WEEKDAY(A12141)=1,WEEKDAY(A12141)=7,COUNTIF('2027祝日等（不使用）'!$A$1:$A$20,単年カーブ!A12141)=1),0,1)</f>
        <v>1</v>
      </c>
      <c r="O12141">
        <f t="shared" si="1324"/>
        <v>42</v>
      </c>
      <c r="P12141">
        <f t="shared" si="1329"/>
        <v>0</v>
      </c>
      <c r="Q12141">
        <f t="shared" si="1330"/>
        <v>0</v>
      </c>
    </row>
    <row r="12142" spans="1:17" ht="19.5" x14ac:dyDescent="0.4">
      <c r="A12142" s="33">
        <f t="shared" si="1325"/>
        <v>46730</v>
      </c>
      <c r="B12142" s="27" t="str">
        <f t="shared" si="1326"/>
        <v>(木)</v>
      </c>
      <c r="C12142" s="34">
        <v>0.875</v>
      </c>
      <c r="D12142" s="16" t="s">
        <v>18</v>
      </c>
      <c r="E12142" s="35">
        <v>0.89583333333333304</v>
      </c>
      <c r="F12142" s="50">
        <f>IF(COUNTIF('リスト（不使用）'!$A$5:$A$6,単年カーブ!$A$1),"希望数量入力ください",'単年（2027年度）'!$E$12*単年カーブ!$R$3+'単年（2027年度）'!$E$12*(1-単年カーブ!$R$3)*単年カーブ!Q12142)</f>
        <v>0</v>
      </c>
      <c r="G12142" s="47">
        <f t="shared" si="1327"/>
        <v>0</v>
      </c>
      <c r="M12142">
        <f t="shared" si="1328"/>
        <v>12</v>
      </c>
      <c r="N12142">
        <f>IF(OR(WEEKDAY(A12142)=1,WEEKDAY(A12142)=7,COUNTIF('2027祝日等（不使用）'!$A$1:$A$20,単年カーブ!A12142)=1),0,1)</f>
        <v>1</v>
      </c>
      <c r="O12142">
        <f t="shared" si="1324"/>
        <v>43</v>
      </c>
      <c r="P12142">
        <f t="shared" si="1329"/>
        <v>0</v>
      </c>
      <c r="Q12142">
        <f t="shared" si="1330"/>
        <v>0</v>
      </c>
    </row>
    <row r="12143" spans="1:17" ht="19.5" x14ac:dyDescent="0.4">
      <c r="A12143" s="33">
        <f t="shared" si="1325"/>
        <v>46730</v>
      </c>
      <c r="B12143" s="27" t="str">
        <f t="shared" si="1326"/>
        <v>(木)</v>
      </c>
      <c r="C12143" s="34">
        <v>0.89583333333333304</v>
      </c>
      <c r="D12143" s="16" t="s">
        <v>18</v>
      </c>
      <c r="E12143" s="35">
        <v>0.91666666666666696</v>
      </c>
      <c r="F12143" s="50">
        <f>IF(COUNTIF('リスト（不使用）'!$A$5:$A$6,単年カーブ!$A$1),"希望数量入力ください",'単年（2027年度）'!$E$12*単年カーブ!$R$3+'単年（2027年度）'!$E$12*(1-単年カーブ!$R$3)*単年カーブ!Q12143)</f>
        <v>0</v>
      </c>
      <c r="G12143" s="47">
        <f t="shared" si="1327"/>
        <v>0</v>
      </c>
      <c r="M12143">
        <f t="shared" si="1328"/>
        <v>12</v>
      </c>
      <c r="N12143">
        <f>IF(OR(WEEKDAY(A12143)=1,WEEKDAY(A12143)=7,COUNTIF('2027祝日等（不使用）'!$A$1:$A$20,単年カーブ!A12143)=1),0,1)</f>
        <v>1</v>
      </c>
      <c r="O12143">
        <f t="shared" si="1324"/>
        <v>44</v>
      </c>
      <c r="P12143">
        <f t="shared" si="1329"/>
        <v>0</v>
      </c>
      <c r="Q12143">
        <f t="shared" si="1330"/>
        <v>0</v>
      </c>
    </row>
    <row r="12144" spans="1:17" ht="19.5" x14ac:dyDescent="0.4">
      <c r="A12144" s="33">
        <f t="shared" si="1325"/>
        <v>46730</v>
      </c>
      <c r="B12144" s="27" t="str">
        <f t="shared" si="1326"/>
        <v>(木)</v>
      </c>
      <c r="C12144" s="34">
        <v>0.91666666666666696</v>
      </c>
      <c r="D12144" s="16" t="s">
        <v>18</v>
      </c>
      <c r="E12144" s="35">
        <v>0.9375</v>
      </c>
      <c r="F12144" s="50">
        <f>IF(COUNTIF('リスト（不使用）'!$A$5:$A$6,単年カーブ!$A$1),"希望数量入力ください",'単年（2027年度）'!$E$12*単年カーブ!$R$3+'単年（2027年度）'!$E$12*(1-単年カーブ!$R$3)*単年カーブ!Q12144)</f>
        <v>0</v>
      </c>
      <c r="G12144" s="47">
        <f t="shared" si="1327"/>
        <v>0</v>
      </c>
      <c r="M12144">
        <f t="shared" si="1328"/>
        <v>12</v>
      </c>
      <c r="N12144">
        <f>IF(OR(WEEKDAY(A12144)=1,WEEKDAY(A12144)=7,COUNTIF('2027祝日等（不使用）'!$A$1:$A$20,単年カーブ!A12144)=1),0,1)</f>
        <v>1</v>
      </c>
      <c r="O12144">
        <f t="shared" si="1324"/>
        <v>45</v>
      </c>
      <c r="P12144">
        <f t="shared" si="1329"/>
        <v>0</v>
      </c>
      <c r="Q12144">
        <f t="shared" si="1330"/>
        <v>0</v>
      </c>
    </row>
    <row r="12145" spans="1:17" ht="19.5" x14ac:dyDescent="0.4">
      <c r="A12145" s="33">
        <f t="shared" si="1325"/>
        <v>46730</v>
      </c>
      <c r="B12145" s="27" t="str">
        <f t="shared" si="1326"/>
        <v>(木)</v>
      </c>
      <c r="C12145" s="34">
        <v>0.9375</v>
      </c>
      <c r="D12145" s="16" t="s">
        <v>18</v>
      </c>
      <c r="E12145" s="35">
        <v>0.95833333333333304</v>
      </c>
      <c r="F12145" s="50">
        <f>IF(COUNTIF('リスト（不使用）'!$A$5:$A$6,単年カーブ!$A$1),"希望数量入力ください",'単年（2027年度）'!$E$12*単年カーブ!$R$3+'単年（2027年度）'!$E$12*(1-単年カーブ!$R$3)*単年カーブ!Q12145)</f>
        <v>0</v>
      </c>
      <c r="G12145" s="47">
        <f t="shared" si="1327"/>
        <v>0</v>
      </c>
      <c r="M12145">
        <f t="shared" si="1328"/>
        <v>12</v>
      </c>
      <c r="N12145">
        <f>IF(OR(WEEKDAY(A12145)=1,WEEKDAY(A12145)=7,COUNTIF('2027祝日等（不使用）'!$A$1:$A$20,単年カーブ!A12145)=1),0,1)</f>
        <v>1</v>
      </c>
      <c r="O12145">
        <f t="shared" si="1324"/>
        <v>46</v>
      </c>
      <c r="P12145">
        <f t="shared" si="1329"/>
        <v>0</v>
      </c>
      <c r="Q12145">
        <f t="shared" si="1330"/>
        <v>0</v>
      </c>
    </row>
    <row r="12146" spans="1:17" ht="19.5" x14ac:dyDescent="0.4">
      <c r="A12146" s="33">
        <f t="shared" si="1325"/>
        <v>46730</v>
      </c>
      <c r="B12146" s="27" t="str">
        <f t="shared" si="1326"/>
        <v>(木)</v>
      </c>
      <c r="C12146" s="34">
        <v>0.95833333333333304</v>
      </c>
      <c r="D12146" s="16" t="s">
        <v>18</v>
      </c>
      <c r="E12146" s="35">
        <v>0.97916666666666696</v>
      </c>
      <c r="F12146" s="50">
        <f>IF(COUNTIF('リスト（不使用）'!$A$5:$A$6,単年カーブ!$A$1),"希望数量入力ください",'単年（2027年度）'!$E$12*単年カーブ!$R$3+'単年（2027年度）'!$E$12*(1-単年カーブ!$R$3)*単年カーブ!Q12146)</f>
        <v>0</v>
      </c>
      <c r="G12146" s="47">
        <f t="shared" si="1327"/>
        <v>0</v>
      </c>
      <c r="M12146">
        <f t="shared" si="1328"/>
        <v>12</v>
      </c>
      <c r="N12146">
        <f>IF(OR(WEEKDAY(A12146)=1,WEEKDAY(A12146)=7,COUNTIF('2027祝日等（不使用）'!$A$1:$A$20,単年カーブ!A12146)=1),0,1)</f>
        <v>1</v>
      </c>
      <c r="O12146">
        <f t="shared" si="1324"/>
        <v>47</v>
      </c>
      <c r="P12146">
        <f t="shared" si="1329"/>
        <v>0</v>
      </c>
      <c r="Q12146">
        <f t="shared" si="1330"/>
        <v>0</v>
      </c>
    </row>
    <row r="12147" spans="1:17" ht="19.5" x14ac:dyDescent="0.4">
      <c r="A12147" s="33">
        <f t="shared" si="1325"/>
        <v>46730</v>
      </c>
      <c r="B12147" s="27" t="str">
        <f t="shared" si="1326"/>
        <v>(木)</v>
      </c>
      <c r="C12147" s="34">
        <v>0.97916666666666696</v>
      </c>
      <c r="D12147" s="16" t="s">
        <v>18</v>
      </c>
      <c r="E12147" s="35" t="s">
        <v>17</v>
      </c>
      <c r="F12147" s="50">
        <f>IF(COUNTIF('リスト（不使用）'!$A$5:$A$6,単年カーブ!$A$1),"希望数量入力ください",'単年（2027年度）'!$E$12*単年カーブ!$R$3+'単年（2027年度）'!$E$12*(1-単年カーブ!$R$3)*単年カーブ!Q12147)</f>
        <v>0</v>
      </c>
      <c r="G12147" s="47">
        <f t="shared" si="1327"/>
        <v>0</v>
      </c>
      <c r="M12147">
        <f t="shared" si="1328"/>
        <v>12</v>
      </c>
      <c r="N12147">
        <f>IF(OR(WEEKDAY(A12147)=1,WEEKDAY(A12147)=7,COUNTIF('2027祝日等（不使用）'!$A$1:$A$20,単年カーブ!A12147)=1),0,1)</f>
        <v>1</v>
      </c>
      <c r="O12147">
        <f t="shared" si="1324"/>
        <v>48</v>
      </c>
      <c r="P12147">
        <f t="shared" si="1329"/>
        <v>0</v>
      </c>
      <c r="Q12147">
        <f t="shared" si="1330"/>
        <v>0</v>
      </c>
    </row>
    <row r="12148" spans="1:17" ht="19.5" x14ac:dyDescent="0.4">
      <c r="A12148" s="33">
        <f t="shared" si="1325"/>
        <v>46731</v>
      </c>
      <c r="B12148" s="27" t="str">
        <f t="shared" si="1326"/>
        <v>(金)</v>
      </c>
      <c r="C12148" s="34">
        <v>0</v>
      </c>
      <c r="D12148" s="16" t="s">
        <v>18</v>
      </c>
      <c r="E12148" s="35">
        <v>2.0833333333333332E-2</v>
      </c>
      <c r="F12148" s="50">
        <f>IF(COUNTIF('リスト（不使用）'!$A$5:$A$6,単年カーブ!$A$1),"希望数量入力ください",'単年（2027年度）'!$E$12*単年カーブ!$R$3+'単年（2027年度）'!$E$12*(1-単年カーブ!$R$3)*単年カーブ!Q12148)</f>
        <v>0</v>
      </c>
      <c r="G12148" s="47">
        <f t="shared" si="1327"/>
        <v>0</v>
      </c>
      <c r="M12148">
        <f t="shared" si="1328"/>
        <v>12</v>
      </c>
      <c r="N12148">
        <f>IF(OR(WEEKDAY(A12148)=1,WEEKDAY(A12148)=7,COUNTIF('2027祝日等（不使用）'!$A$1:$A$20,単年カーブ!A12148)=1),0,1)</f>
        <v>1</v>
      </c>
      <c r="O12148">
        <f t="shared" ref="O12148:O12211" si="1331">O12100</f>
        <v>1</v>
      </c>
      <c r="P12148">
        <f t="shared" si="1329"/>
        <v>0</v>
      </c>
      <c r="Q12148">
        <f t="shared" si="1330"/>
        <v>0</v>
      </c>
    </row>
    <row r="12149" spans="1:17" ht="19.5" x14ac:dyDescent="0.4">
      <c r="A12149" s="33">
        <f t="shared" si="1325"/>
        <v>46731</v>
      </c>
      <c r="B12149" s="27" t="str">
        <f t="shared" si="1326"/>
        <v>(金)</v>
      </c>
      <c r="C12149" s="34">
        <v>2.0833333333333332E-2</v>
      </c>
      <c r="D12149" s="16" t="s">
        <v>18</v>
      </c>
      <c r="E12149" s="35">
        <v>4.1666666666666664E-2</v>
      </c>
      <c r="F12149" s="50">
        <f>IF(COUNTIF('リスト（不使用）'!$A$5:$A$6,単年カーブ!$A$1),"希望数量入力ください",'単年（2027年度）'!$E$12*単年カーブ!$R$3+'単年（2027年度）'!$E$12*(1-単年カーブ!$R$3)*単年カーブ!Q12149)</f>
        <v>0</v>
      </c>
      <c r="G12149" s="47">
        <f t="shared" si="1327"/>
        <v>0</v>
      </c>
      <c r="M12149">
        <f t="shared" si="1328"/>
        <v>12</v>
      </c>
      <c r="N12149">
        <f>IF(OR(WEEKDAY(A12149)=1,WEEKDAY(A12149)=7,COUNTIF('2027祝日等（不使用）'!$A$1:$A$20,単年カーブ!A12149)=1),0,1)</f>
        <v>1</v>
      </c>
      <c r="O12149">
        <f t="shared" si="1331"/>
        <v>2</v>
      </c>
      <c r="P12149">
        <f t="shared" si="1329"/>
        <v>0</v>
      </c>
      <c r="Q12149">
        <f t="shared" si="1330"/>
        <v>0</v>
      </c>
    </row>
    <row r="12150" spans="1:17" ht="19.5" x14ac:dyDescent="0.4">
      <c r="A12150" s="33">
        <f t="shared" si="1325"/>
        <v>46731</v>
      </c>
      <c r="B12150" s="27" t="str">
        <f t="shared" si="1326"/>
        <v>(金)</v>
      </c>
      <c r="C12150" s="34">
        <v>4.1666666666666664E-2</v>
      </c>
      <c r="D12150" s="16" t="s">
        <v>18</v>
      </c>
      <c r="E12150" s="35">
        <v>6.25E-2</v>
      </c>
      <c r="F12150" s="50">
        <f>IF(COUNTIF('リスト（不使用）'!$A$5:$A$6,単年カーブ!$A$1),"希望数量入力ください",'単年（2027年度）'!$E$12*単年カーブ!$R$3+'単年（2027年度）'!$E$12*(1-単年カーブ!$R$3)*単年カーブ!Q12150)</f>
        <v>0</v>
      </c>
      <c r="G12150" s="47">
        <f t="shared" si="1327"/>
        <v>0</v>
      </c>
      <c r="M12150">
        <f t="shared" si="1328"/>
        <v>12</v>
      </c>
      <c r="N12150">
        <f>IF(OR(WEEKDAY(A12150)=1,WEEKDAY(A12150)=7,COUNTIF('2027祝日等（不使用）'!$A$1:$A$20,単年カーブ!A12150)=1),0,1)</f>
        <v>1</v>
      </c>
      <c r="O12150">
        <f t="shared" si="1331"/>
        <v>3</v>
      </c>
      <c r="P12150">
        <f t="shared" si="1329"/>
        <v>0</v>
      </c>
      <c r="Q12150">
        <f t="shared" si="1330"/>
        <v>0</v>
      </c>
    </row>
    <row r="12151" spans="1:17" ht="19.5" x14ac:dyDescent="0.4">
      <c r="A12151" s="33">
        <f t="shared" si="1325"/>
        <v>46731</v>
      </c>
      <c r="B12151" s="27" t="str">
        <f t="shared" si="1326"/>
        <v>(金)</v>
      </c>
      <c r="C12151" s="34">
        <v>6.25E-2</v>
      </c>
      <c r="D12151" s="16" t="s">
        <v>18</v>
      </c>
      <c r="E12151" s="35">
        <v>8.3333333333333301E-2</v>
      </c>
      <c r="F12151" s="50">
        <f>IF(COUNTIF('リスト（不使用）'!$A$5:$A$6,単年カーブ!$A$1),"希望数量入力ください",'単年（2027年度）'!$E$12*単年カーブ!$R$3+'単年（2027年度）'!$E$12*(1-単年カーブ!$R$3)*単年カーブ!Q12151)</f>
        <v>0</v>
      </c>
      <c r="G12151" s="47">
        <f t="shared" si="1327"/>
        <v>0</v>
      </c>
      <c r="M12151">
        <f t="shared" si="1328"/>
        <v>12</v>
      </c>
      <c r="N12151">
        <f>IF(OR(WEEKDAY(A12151)=1,WEEKDAY(A12151)=7,COUNTIF('2027祝日等（不使用）'!$A$1:$A$20,単年カーブ!A12151)=1),0,1)</f>
        <v>1</v>
      </c>
      <c r="O12151">
        <f t="shared" si="1331"/>
        <v>4</v>
      </c>
      <c r="P12151">
        <f t="shared" si="1329"/>
        <v>0</v>
      </c>
      <c r="Q12151">
        <f t="shared" si="1330"/>
        <v>0</v>
      </c>
    </row>
    <row r="12152" spans="1:17" ht="19.5" x14ac:dyDescent="0.4">
      <c r="A12152" s="33">
        <f t="shared" si="1325"/>
        <v>46731</v>
      </c>
      <c r="B12152" s="27" t="str">
        <f t="shared" si="1326"/>
        <v>(金)</v>
      </c>
      <c r="C12152" s="34">
        <v>8.3333333333333301E-2</v>
      </c>
      <c r="D12152" s="16" t="s">
        <v>18</v>
      </c>
      <c r="E12152" s="35">
        <v>0.104166666666667</v>
      </c>
      <c r="F12152" s="50">
        <f>IF(COUNTIF('リスト（不使用）'!$A$5:$A$6,単年カーブ!$A$1),"希望数量入力ください",'単年（2027年度）'!$E$12*単年カーブ!$R$3+'単年（2027年度）'!$E$12*(1-単年カーブ!$R$3)*単年カーブ!Q12152)</f>
        <v>0</v>
      </c>
      <c r="G12152" s="47">
        <f t="shared" si="1327"/>
        <v>0</v>
      </c>
      <c r="M12152">
        <f t="shared" si="1328"/>
        <v>12</v>
      </c>
      <c r="N12152">
        <f>IF(OR(WEEKDAY(A12152)=1,WEEKDAY(A12152)=7,COUNTIF('2027祝日等（不使用）'!$A$1:$A$20,単年カーブ!A12152)=1),0,1)</f>
        <v>1</v>
      </c>
      <c r="O12152">
        <f t="shared" si="1331"/>
        <v>5</v>
      </c>
      <c r="P12152">
        <f t="shared" si="1329"/>
        <v>0</v>
      </c>
      <c r="Q12152">
        <f t="shared" si="1330"/>
        <v>0</v>
      </c>
    </row>
    <row r="12153" spans="1:17" ht="19.5" x14ac:dyDescent="0.4">
      <c r="A12153" s="33">
        <f t="shared" si="1325"/>
        <v>46731</v>
      </c>
      <c r="B12153" s="27" t="str">
        <f t="shared" si="1326"/>
        <v>(金)</v>
      </c>
      <c r="C12153" s="34">
        <v>0.104166666666667</v>
      </c>
      <c r="D12153" s="16" t="s">
        <v>18</v>
      </c>
      <c r="E12153" s="35">
        <v>0.125</v>
      </c>
      <c r="F12153" s="50">
        <f>IF(COUNTIF('リスト（不使用）'!$A$5:$A$6,単年カーブ!$A$1),"希望数量入力ください",'単年（2027年度）'!$E$12*単年カーブ!$R$3+'単年（2027年度）'!$E$12*(1-単年カーブ!$R$3)*単年カーブ!Q12153)</f>
        <v>0</v>
      </c>
      <c r="G12153" s="47">
        <f t="shared" si="1327"/>
        <v>0</v>
      </c>
      <c r="M12153">
        <f t="shared" si="1328"/>
        <v>12</v>
      </c>
      <c r="N12153">
        <f>IF(OR(WEEKDAY(A12153)=1,WEEKDAY(A12153)=7,COUNTIF('2027祝日等（不使用）'!$A$1:$A$20,単年カーブ!A12153)=1),0,1)</f>
        <v>1</v>
      </c>
      <c r="O12153">
        <f t="shared" si="1331"/>
        <v>6</v>
      </c>
      <c r="P12153">
        <f t="shared" si="1329"/>
        <v>0</v>
      </c>
      <c r="Q12153">
        <f t="shared" si="1330"/>
        <v>0</v>
      </c>
    </row>
    <row r="12154" spans="1:17" ht="19.5" x14ac:dyDescent="0.4">
      <c r="A12154" s="33">
        <f t="shared" ref="A12154:A12217" si="1332">A12106+1</f>
        <v>46731</v>
      </c>
      <c r="B12154" s="27" t="str">
        <f t="shared" si="1326"/>
        <v>(金)</v>
      </c>
      <c r="C12154" s="34">
        <v>0.125</v>
      </c>
      <c r="D12154" s="16" t="s">
        <v>18</v>
      </c>
      <c r="E12154" s="35">
        <v>0.14583333333333301</v>
      </c>
      <c r="F12154" s="50">
        <f>IF(COUNTIF('リスト（不使用）'!$A$5:$A$6,単年カーブ!$A$1),"希望数量入力ください",'単年（2027年度）'!$E$12*単年カーブ!$R$3+'単年（2027年度）'!$E$12*(1-単年カーブ!$R$3)*単年カーブ!Q12154)</f>
        <v>0</v>
      </c>
      <c r="G12154" s="47">
        <f t="shared" si="1327"/>
        <v>0</v>
      </c>
      <c r="M12154">
        <f t="shared" si="1328"/>
        <v>12</v>
      </c>
      <c r="N12154">
        <f>IF(OR(WEEKDAY(A12154)=1,WEEKDAY(A12154)=7,COUNTIF('2027祝日等（不使用）'!$A$1:$A$20,単年カーブ!A12154)=1),0,1)</f>
        <v>1</v>
      </c>
      <c r="O12154">
        <f t="shared" si="1331"/>
        <v>7</v>
      </c>
      <c r="P12154">
        <f t="shared" si="1329"/>
        <v>0</v>
      </c>
      <c r="Q12154">
        <f t="shared" si="1330"/>
        <v>0</v>
      </c>
    </row>
    <row r="12155" spans="1:17" ht="19.5" x14ac:dyDescent="0.4">
      <c r="A12155" s="33">
        <f t="shared" si="1332"/>
        <v>46731</v>
      </c>
      <c r="B12155" s="27" t="str">
        <f t="shared" si="1326"/>
        <v>(金)</v>
      </c>
      <c r="C12155" s="34">
        <v>0.14583333333333301</v>
      </c>
      <c r="D12155" s="16" t="s">
        <v>18</v>
      </c>
      <c r="E12155" s="35">
        <v>0.16666666666666699</v>
      </c>
      <c r="F12155" s="50">
        <f>IF(COUNTIF('リスト（不使用）'!$A$5:$A$6,単年カーブ!$A$1),"希望数量入力ください",'単年（2027年度）'!$E$12*単年カーブ!$R$3+'単年（2027年度）'!$E$12*(1-単年カーブ!$R$3)*単年カーブ!Q12155)</f>
        <v>0</v>
      </c>
      <c r="G12155" s="47">
        <f t="shared" si="1327"/>
        <v>0</v>
      </c>
      <c r="M12155">
        <f t="shared" si="1328"/>
        <v>12</v>
      </c>
      <c r="N12155">
        <f>IF(OR(WEEKDAY(A12155)=1,WEEKDAY(A12155)=7,COUNTIF('2027祝日等（不使用）'!$A$1:$A$20,単年カーブ!A12155)=1),0,1)</f>
        <v>1</v>
      </c>
      <c r="O12155">
        <f t="shared" si="1331"/>
        <v>8</v>
      </c>
      <c r="P12155">
        <f t="shared" si="1329"/>
        <v>0</v>
      </c>
      <c r="Q12155">
        <f t="shared" si="1330"/>
        <v>0</v>
      </c>
    </row>
    <row r="12156" spans="1:17" ht="19.5" x14ac:dyDescent="0.4">
      <c r="A12156" s="33">
        <f t="shared" si="1332"/>
        <v>46731</v>
      </c>
      <c r="B12156" s="27" t="str">
        <f t="shared" si="1326"/>
        <v>(金)</v>
      </c>
      <c r="C12156" s="34">
        <v>0.16666666666666699</v>
      </c>
      <c r="D12156" s="16" t="s">
        <v>18</v>
      </c>
      <c r="E12156" s="35">
        <v>0.1875</v>
      </c>
      <c r="F12156" s="50">
        <f>IF(COUNTIF('リスト（不使用）'!$A$5:$A$6,単年カーブ!$A$1),"希望数量入力ください",'単年（2027年度）'!$E$12*単年カーブ!$R$3+'単年（2027年度）'!$E$12*(1-単年カーブ!$R$3)*単年カーブ!Q12156)</f>
        <v>0</v>
      </c>
      <c r="G12156" s="47">
        <f t="shared" si="1327"/>
        <v>0</v>
      </c>
      <c r="M12156">
        <f t="shared" si="1328"/>
        <v>12</v>
      </c>
      <c r="N12156">
        <f>IF(OR(WEEKDAY(A12156)=1,WEEKDAY(A12156)=7,COUNTIF('2027祝日等（不使用）'!$A$1:$A$20,単年カーブ!A12156)=1),0,1)</f>
        <v>1</v>
      </c>
      <c r="O12156">
        <f t="shared" si="1331"/>
        <v>9</v>
      </c>
      <c r="P12156">
        <f t="shared" si="1329"/>
        <v>0</v>
      </c>
      <c r="Q12156">
        <f t="shared" si="1330"/>
        <v>0</v>
      </c>
    </row>
    <row r="12157" spans="1:17" ht="19.5" x14ac:dyDescent="0.4">
      <c r="A12157" s="33">
        <f t="shared" si="1332"/>
        <v>46731</v>
      </c>
      <c r="B12157" s="27" t="str">
        <f t="shared" si="1326"/>
        <v>(金)</v>
      </c>
      <c r="C12157" s="34">
        <v>0.1875</v>
      </c>
      <c r="D12157" s="16" t="s">
        <v>18</v>
      </c>
      <c r="E12157" s="35">
        <v>0.20833333333333301</v>
      </c>
      <c r="F12157" s="50">
        <f>IF(COUNTIF('リスト（不使用）'!$A$5:$A$6,単年カーブ!$A$1),"希望数量入力ください",'単年（2027年度）'!$E$12*単年カーブ!$R$3+'単年（2027年度）'!$E$12*(1-単年カーブ!$R$3)*単年カーブ!Q12157)</f>
        <v>0</v>
      </c>
      <c r="G12157" s="47">
        <f t="shared" si="1327"/>
        <v>0</v>
      </c>
      <c r="M12157">
        <f t="shared" si="1328"/>
        <v>12</v>
      </c>
      <c r="N12157">
        <f>IF(OR(WEEKDAY(A12157)=1,WEEKDAY(A12157)=7,COUNTIF('2027祝日等（不使用）'!$A$1:$A$20,単年カーブ!A12157)=1),0,1)</f>
        <v>1</v>
      </c>
      <c r="O12157">
        <f t="shared" si="1331"/>
        <v>10</v>
      </c>
      <c r="P12157">
        <f t="shared" si="1329"/>
        <v>0</v>
      </c>
      <c r="Q12157">
        <f t="shared" si="1330"/>
        <v>0</v>
      </c>
    </row>
    <row r="12158" spans="1:17" ht="19.5" x14ac:dyDescent="0.4">
      <c r="A12158" s="33">
        <f t="shared" si="1332"/>
        <v>46731</v>
      </c>
      <c r="B12158" s="27" t="str">
        <f t="shared" si="1326"/>
        <v>(金)</v>
      </c>
      <c r="C12158" s="34">
        <v>0.20833333333333301</v>
      </c>
      <c r="D12158" s="16" t="s">
        <v>18</v>
      </c>
      <c r="E12158" s="35">
        <v>0.22916666666666699</v>
      </c>
      <c r="F12158" s="50">
        <f>IF(COUNTIF('リスト（不使用）'!$A$5:$A$6,単年カーブ!$A$1),"希望数量入力ください",'単年（2027年度）'!$E$12*単年カーブ!$R$3+'単年（2027年度）'!$E$12*(1-単年カーブ!$R$3)*単年カーブ!Q12158)</f>
        <v>0</v>
      </c>
      <c r="G12158" s="47">
        <f t="shared" si="1327"/>
        <v>0</v>
      </c>
      <c r="M12158">
        <f t="shared" si="1328"/>
        <v>12</v>
      </c>
      <c r="N12158">
        <f>IF(OR(WEEKDAY(A12158)=1,WEEKDAY(A12158)=7,COUNTIF('2027祝日等（不使用）'!$A$1:$A$20,単年カーブ!A12158)=1),0,1)</f>
        <v>1</v>
      </c>
      <c r="O12158">
        <f t="shared" si="1331"/>
        <v>11</v>
      </c>
      <c r="P12158">
        <f t="shared" si="1329"/>
        <v>0</v>
      </c>
      <c r="Q12158">
        <f t="shared" si="1330"/>
        <v>0</v>
      </c>
    </row>
    <row r="12159" spans="1:17" ht="19.5" x14ac:dyDescent="0.4">
      <c r="A12159" s="33">
        <f t="shared" si="1332"/>
        <v>46731</v>
      </c>
      <c r="B12159" s="27" t="str">
        <f t="shared" si="1326"/>
        <v>(金)</v>
      </c>
      <c r="C12159" s="34">
        <v>0.22916666666666699</v>
      </c>
      <c r="D12159" s="16" t="s">
        <v>18</v>
      </c>
      <c r="E12159" s="35">
        <v>0.25</v>
      </c>
      <c r="F12159" s="50">
        <f>IF(COUNTIF('リスト（不使用）'!$A$5:$A$6,単年カーブ!$A$1),"希望数量入力ください",'単年（2027年度）'!$E$12*単年カーブ!$R$3+'単年（2027年度）'!$E$12*(1-単年カーブ!$R$3)*単年カーブ!Q12159)</f>
        <v>0</v>
      </c>
      <c r="G12159" s="47">
        <f t="shared" si="1327"/>
        <v>0</v>
      </c>
      <c r="M12159">
        <f t="shared" si="1328"/>
        <v>12</v>
      </c>
      <c r="N12159">
        <f>IF(OR(WEEKDAY(A12159)=1,WEEKDAY(A12159)=7,COUNTIF('2027祝日等（不使用）'!$A$1:$A$20,単年カーブ!A12159)=1),0,1)</f>
        <v>1</v>
      </c>
      <c r="O12159">
        <f t="shared" si="1331"/>
        <v>12</v>
      </c>
      <c r="P12159">
        <f t="shared" si="1329"/>
        <v>0</v>
      </c>
      <c r="Q12159">
        <f t="shared" si="1330"/>
        <v>0</v>
      </c>
    </row>
    <row r="12160" spans="1:17" ht="19.5" x14ac:dyDescent="0.4">
      <c r="A12160" s="33">
        <f t="shared" si="1332"/>
        <v>46731</v>
      </c>
      <c r="B12160" s="27" t="str">
        <f t="shared" si="1326"/>
        <v>(金)</v>
      </c>
      <c r="C12160" s="34">
        <v>0.25</v>
      </c>
      <c r="D12160" s="16" t="s">
        <v>18</v>
      </c>
      <c r="E12160" s="35">
        <v>0.27083333333333298</v>
      </c>
      <c r="F12160" s="50">
        <f>IF(COUNTIF('リスト（不使用）'!$A$5:$A$6,単年カーブ!$A$1),"希望数量入力ください",'単年（2027年度）'!$E$12*単年カーブ!$R$3+'単年（2027年度）'!$E$12*(1-単年カーブ!$R$3)*単年カーブ!Q12160)</f>
        <v>0</v>
      </c>
      <c r="G12160" s="47">
        <f t="shared" si="1327"/>
        <v>0</v>
      </c>
      <c r="M12160">
        <f t="shared" si="1328"/>
        <v>12</v>
      </c>
      <c r="N12160">
        <f>IF(OR(WEEKDAY(A12160)=1,WEEKDAY(A12160)=7,COUNTIF('2027祝日等（不使用）'!$A$1:$A$20,単年カーブ!A12160)=1),0,1)</f>
        <v>1</v>
      </c>
      <c r="O12160">
        <f t="shared" si="1331"/>
        <v>13</v>
      </c>
      <c r="P12160">
        <f t="shared" si="1329"/>
        <v>0</v>
      </c>
      <c r="Q12160">
        <f t="shared" si="1330"/>
        <v>0</v>
      </c>
    </row>
    <row r="12161" spans="1:17" ht="19.5" x14ac:dyDescent="0.4">
      <c r="A12161" s="33">
        <f t="shared" si="1332"/>
        <v>46731</v>
      </c>
      <c r="B12161" s="27" t="str">
        <f t="shared" si="1326"/>
        <v>(金)</v>
      </c>
      <c r="C12161" s="34">
        <v>0.27083333333333298</v>
      </c>
      <c r="D12161" s="16" t="s">
        <v>18</v>
      </c>
      <c r="E12161" s="35">
        <v>0.29166666666666702</v>
      </c>
      <c r="F12161" s="50">
        <f>IF(COUNTIF('リスト（不使用）'!$A$5:$A$6,単年カーブ!$A$1),"希望数量入力ください",'単年（2027年度）'!$E$12*単年カーブ!$R$3+'単年（2027年度）'!$E$12*(1-単年カーブ!$R$3)*単年カーブ!Q12161)</f>
        <v>0</v>
      </c>
      <c r="G12161" s="47">
        <f t="shared" si="1327"/>
        <v>0</v>
      </c>
      <c r="M12161">
        <f t="shared" si="1328"/>
        <v>12</v>
      </c>
      <c r="N12161">
        <f>IF(OR(WEEKDAY(A12161)=1,WEEKDAY(A12161)=7,COUNTIF('2027祝日等（不使用）'!$A$1:$A$20,単年カーブ!A12161)=1),0,1)</f>
        <v>1</v>
      </c>
      <c r="O12161">
        <f t="shared" si="1331"/>
        <v>14</v>
      </c>
      <c r="P12161">
        <f t="shared" si="1329"/>
        <v>0</v>
      </c>
      <c r="Q12161">
        <f t="shared" si="1330"/>
        <v>0</v>
      </c>
    </row>
    <row r="12162" spans="1:17" ht="19.5" x14ac:dyDescent="0.4">
      <c r="A12162" s="33">
        <f t="shared" si="1332"/>
        <v>46731</v>
      </c>
      <c r="B12162" s="27" t="str">
        <f t="shared" si="1326"/>
        <v>(金)</v>
      </c>
      <c r="C12162" s="34">
        <v>0.29166666666666702</v>
      </c>
      <c r="D12162" s="16" t="s">
        <v>18</v>
      </c>
      <c r="E12162" s="35">
        <v>0.3125</v>
      </c>
      <c r="F12162" s="50">
        <f>IF(COUNTIF('リスト（不使用）'!$A$5:$A$6,単年カーブ!$A$1),"希望数量入力ください",'単年（2027年度）'!$E$12*単年カーブ!$R$3+'単年（2027年度）'!$E$12*(1-単年カーブ!$R$3)*単年カーブ!Q12162)</f>
        <v>0</v>
      </c>
      <c r="G12162" s="47">
        <f t="shared" si="1327"/>
        <v>0</v>
      </c>
      <c r="M12162">
        <f t="shared" si="1328"/>
        <v>12</v>
      </c>
      <c r="N12162">
        <f>IF(OR(WEEKDAY(A12162)=1,WEEKDAY(A12162)=7,COUNTIF('2027祝日等（不使用）'!$A$1:$A$20,単年カーブ!A12162)=1),0,1)</f>
        <v>1</v>
      </c>
      <c r="O12162">
        <f t="shared" si="1331"/>
        <v>15</v>
      </c>
      <c r="P12162">
        <f t="shared" si="1329"/>
        <v>0</v>
      </c>
      <c r="Q12162">
        <f t="shared" si="1330"/>
        <v>0</v>
      </c>
    </row>
    <row r="12163" spans="1:17" ht="19.5" x14ac:dyDescent="0.4">
      <c r="A12163" s="33">
        <f t="shared" si="1332"/>
        <v>46731</v>
      </c>
      <c r="B12163" s="27" t="str">
        <f t="shared" si="1326"/>
        <v>(金)</v>
      </c>
      <c r="C12163" s="34">
        <v>0.3125</v>
      </c>
      <c r="D12163" s="16" t="s">
        <v>18</v>
      </c>
      <c r="E12163" s="35">
        <v>0.33333333333333298</v>
      </c>
      <c r="F12163" s="50">
        <f>IF(COUNTIF('リスト（不使用）'!$A$5:$A$6,単年カーブ!$A$1),"希望数量入力ください",'単年（2027年度）'!$E$12*単年カーブ!$R$3+'単年（2027年度）'!$E$12*(1-単年カーブ!$R$3)*単年カーブ!Q12163)</f>
        <v>0</v>
      </c>
      <c r="G12163" s="47">
        <f t="shared" si="1327"/>
        <v>0</v>
      </c>
      <c r="M12163">
        <f t="shared" si="1328"/>
        <v>12</v>
      </c>
      <c r="N12163">
        <f>IF(OR(WEEKDAY(A12163)=1,WEEKDAY(A12163)=7,COUNTIF('2027祝日等（不使用）'!$A$1:$A$20,単年カーブ!A12163)=1),0,1)</f>
        <v>1</v>
      </c>
      <c r="O12163">
        <f t="shared" si="1331"/>
        <v>16</v>
      </c>
      <c r="P12163">
        <f t="shared" si="1329"/>
        <v>0</v>
      </c>
      <c r="Q12163">
        <f t="shared" si="1330"/>
        <v>0</v>
      </c>
    </row>
    <row r="12164" spans="1:17" ht="19.5" x14ac:dyDescent="0.4">
      <c r="A12164" s="33">
        <f t="shared" si="1332"/>
        <v>46731</v>
      </c>
      <c r="B12164" s="27" t="str">
        <f t="shared" ref="B12164:B12227" si="1333">TEXT(A12164,"(aaa)")</f>
        <v>(金)</v>
      </c>
      <c r="C12164" s="34">
        <v>0.33333333333333298</v>
      </c>
      <c r="D12164" s="16" t="s">
        <v>18</v>
      </c>
      <c r="E12164" s="35">
        <v>0.35416666666666702</v>
      </c>
      <c r="F12164" s="50">
        <f>IF(COUNTIF('リスト（不使用）'!$A$5:$A$6,単年カーブ!$A$1),"希望数量入力ください",'単年（2027年度）'!$E$12*単年カーブ!$R$3+'単年（2027年度）'!$E$12*(1-単年カーブ!$R$3)*単年カーブ!Q12164)</f>
        <v>0</v>
      </c>
      <c r="G12164" s="47">
        <f t="shared" ref="G12164:G12227" si="1334">F12164/2</f>
        <v>0</v>
      </c>
      <c r="M12164">
        <f t="shared" ref="M12164:M12227" si="1335">MONTH(A12164)</f>
        <v>12</v>
      </c>
      <c r="N12164">
        <f>IF(OR(WEEKDAY(A12164)=1,WEEKDAY(A12164)=7,COUNTIF('2027祝日等（不使用）'!$A$1:$A$20,単年カーブ!A12164)=1),0,1)</f>
        <v>1</v>
      </c>
      <c r="O12164">
        <f t="shared" si="1331"/>
        <v>17</v>
      </c>
      <c r="P12164">
        <f t="shared" ref="P12164:P12227" si="1336">IF(AND(O12164&gt;16,O12164&lt;41),1,0)</f>
        <v>1</v>
      </c>
      <c r="Q12164">
        <f t="shared" ref="Q12164:Q12227" si="1337">P12164*N12164</f>
        <v>1</v>
      </c>
    </row>
    <row r="12165" spans="1:17" ht="19.5" x14ac:dyDescent="0.4">
      <c r="A12165" s="33">
        <f t="shared" si="1332"/>
        <v>46731</v>
      </c>
      <c r="B12165" s="27" t="str">
        <f t="shared" si="1333"/>
        <v>(金)</v>
      </c>
      <c r="C12165" s="34">
        <v>0.35416666666666702</v>
      </c>
      <c r="D12165" s="16" t="s">
        <v>18</v>
      </c>
      <c r="E12165" s="35">
        <v>0.375</v>
      </c>
      <c r="F12165" s="50">
        <f>IF(COUNTIF('リスト（不使用）'!$A$5:$A$6,単年カーブ!$A$1),"希望数量入力ください",'単年（2027年度）'!$E$12*単年カーブ!$R$3+'単年（2027年度）'!$E$12*(1-単年カーブ!$R$3)*単年カーブ!Q12165)</f>
        <v>0</v>
      </c>
      <c r="G12165" s="47">
        <f t="shared" si="1334"/>
        <v>0</v>
      </c>
      <c r="M12165">
        <f t="shared" si="1335"/>
        <v>12</v>
      </c>
      <c r="N12165">
        <f>IF(OR(WEEKDAY(A12165)=1,WEEKDAY(A12165)=7,COUNTIF('2027祝日等（不使用）'!$A$1:$A$20,単年カーブ!A12165)=1),0,1)</f>
        <v>1</v>
      </c>
      <c r="O12165">
        <f t="shared" si="1331"/>
        <v>18</v>
      </c>
      <c r="P12165">
        <f t="shared" si="1336"/>
        <v>1</v>
      </c>
      <c r="Q12165">
        <f t="shared" si="1337"/>
        <v>1</v>
      </c>
    </row>
    <row r="12166" spans="1:17" ht="19.5" x14ac:dyDescent="0.4">
      <c r="A12166" s="33">
        <f t="shared" si="1332"/>
        <v>46731</v>
      </c>
      <c r="B12166" s="27" t="str">
        <f t="shared" si="1333"/>
        <v>(金)</v>
      </c>
      <c r="C12166" s="34">
        <v>0.375</v>
      </c>
      <c r="D12166" s="16" t="s">
        <v>18</v>
      </c>
      <c r="E12166" s="35">
        <v>0.39583333333333298</v>
      </c>
      <c r="F12166" s="50">
        <f>IF(COUNTIF('リスト（不使用）'!$A$5:$A$6,単年カーブ!$A$1),"希望数量入力ください",'単年（2027年度）'!$E$12*単年カーブ!$R$3+'単年（2027年度）'!$E$12*(1-単年カーブ!$R$3)*単年カーブ!Q12166)</f>
        <v>0</v>
      </c>
      <c r="G12166" s="47">
        <f t="shared" si="1334"/>
        <v>0</v>
      </c>
      <c r="M12166">
        <f t="shared" si="1335"/>
        <v>12</v>
      </c>
      <c r="N12166">
        <f>IF(OR(WEEKDAY(A12166)=1,WEEKDAY(A12166)=7,COUNTIF('2027祝日等（不使用）'!$A$1:$A$20,単年カーブ!A12166)=1),0,1)</f>
        <v>1</v>
      </c>
      <c r="O12166">
        <f t="shared" si="1331"/>
        <v>19</v>
      </c>
      <c r="P12166">
        <f t="shared" si="1336"/>
        <v>1</v>
      </c>
      <c r="Q12166">
        <f t="shared" si="1337"/>
        <v>1</v>
      </c>
    </row>
    <row r="12167" spans="1:17" ht="19.5" x14ac:dyDescent="0.4">
      <c r="A12167" s="33">
        <f t="shared" si="1332"/>
        <v>46731</v>
      </c>
      <c r="B12167" s="27" t="str">
        <f t="shared" si="1333"/>
        <v>(金)</v>
      </c>
      <c r="C12167" s="34">
        <v>0.39583333333333298</v>
      </c>
      <c r="D12167" s="16" t="s">
        <v>18</v>
      </c>
      <c r="E12167" s="35">
        <v>0.41666666666666702</v>
      </c>
      <c r="F12167" s="50">
        <f>IF(COUNTIF('リスト（不使用）'!$A$5:$A$6,単年カーブ!$A$1),"希望数量入力ください",'単年（2027年度）'!$E$12*単年カーブ!$R$3+'単年（2027年度）'!$E$12*(1-単年カーブ!$R$3)*単年カーブ!Q12167)</f>
        <v>0</v>
      </c>
      <c r="G12167" s="47">
        <f t="shared" si="1334"/>
        <v>0</v>
      </c>
      <c r="M12167">
        <f t="shared" si="1335"/>
        <v>12</v>
      </c>
      <c r="N12167">
        <f>IF(OR(WEEKDAY(A12167)=1,WEEKDAY(A12167)=7,COUNTIF('2027祝日等（不使用）'!$A$1:$A$20,単年カーブ!A12167)=1),0,1)</f>
        <v>1</v>
      </c>
      <c r="O12167">
        <f t="shared" si="1331"/>
        <v>20</v>
      </c>
      <c r="P12167">
        <f t="shared" si="1336"/>
        <v>1</v>
      </c>
      <c r="Q12167">
        <f t="shared" si="1337"/>
        <v>1</v>
      </c>
    </row>
    <row r="12168" spans="1:17" ht="19.5" x14ac:dyDescent="0.4">
      <c r="A12168" s="33">
        <f t="shared" si="1332"/>
        <v>46731</v>
      </c>
      <c r="B12168" s="27" t="str">
        <f t="shared" si="1333"/>
        <v>(金)</v>
      </c>
      <c r="C12168" s="34">
        <v>0.41666666666666702</v>
      </c>
      <c r="D12168" s="16" t="s">
        <v>18</v>
      </c>
      <c r="E12168" s="35">
        <v>0.4375</v>
      </c>
      <c r="F12168" s="50">
        <f>IF(COUNTIF('リスト（不使用）'!$A$5:$A$6,単年カーブ!$A$1),"希望数量入力ください",'単年（2027年度）'!$E$12*単年カーブ!$R$3+'単年（2027年度）'!$E$12*(1-単年カーブ!$R$3)*単年カーブ!Q12168)</f>
        <v>0</v>
      </c>
      <c r="G12168" s="47">
        <f t="shared" si="1334"/>
        <v>0</v>
      </c>
      <c r="M12168">
        <f t="shared" si="1335"/>
        <v>12</v>
      </c>
      <c r="N12168">
        <f>IF(OR(WEEKDAY(A12168)=1,WEEKDAY(A12168)=7,COUNTIF('2027祝日等（不使用）'!$A$1:$A$20,単年カーブ!A12168)=1),0,1)</f>
        <v>1</v>
      </c>
      <c r="O12168">
        <f t="shared" si="1331"/>
        <v>21</v>
      </c>
      <c r="P12168">
        <f t="shared" si="1336"/>
        <v>1</v>
      </c>
      <c r="Q12168">
        <f t="shared" si="1337"/>
        <v>1</v>
      </c>
    </row>
    <row r="12169" spans="1:17" ht="19.5" x14ac:dyDescent="0.4">
      <c r="A12169" s="33">
        <f t="shared" si="1332"/>
        <v>46731</v>
      </c>
      <c r="B12169" s="27" t="str">
        <f t="shared" si="1333"/>
        <v>(金)</v>
      </c>
      <c r="C12169" s="34">
        <v>0.4375</v>
      </c>
      <c r="D12169" s="16" t="s">
        <v>18</v>
      </c>
      <c r="E12169" s="35">
        <v>0.45833333333333298</v>
      </c>
      <c r="F12169" s="50">
        <f>IF(COUNTIF('リスト（不使用）'!$A$5:$A$6,単年カーブ!$A$1),"希望数量入力ください",'単年（2027年度）'!$E$12*単年カーブ!$R$3+'単年（2027年度）'!$E$12*(1-単年カーブ!$R$3)*単年カーブ!Q12169)</f>
        <v>0</v>
      </c>
      <c r="G12169" s="47">
        <f t="shared" si="1334"/>
        <v>0</v>
      </c>
      <c r="M12169">
        <f t="shared" si="1335"/>
        <v>12</v>
      </c>
      <c r="N12169">
        <f>IF(OR(WEEKDAY(A12169)=1,WEEKDAY(A12169)=7,COUNTIF('2027祝日等（不使用）'!$A$1:$A$20,単年カーブ!A12169)=1),0,1)</f>
        <v>1</v>
      </c>
      <c r="O12169">
        <f t="shared" si="1331"/>
        <v>22</v>
      </c>
      <c r="P12169">
        <f t="shared" si="1336"/>
        <v>1</v>
      </c>
      <c r="Q12169">
        <f t="shared" si="1337"/>
        <v>1</v>
      </c>
    </row>
    <row r="12170" spans="1:17" ht="19.5" x14ac:dyDescent="0.4">
      <c r="A12170" s="33">
        <f t="shared" si="1332"/>
        <v>46731</v>
      </c>
      <c r="B12170" s="27" t="str">
        <f t="shared" si="1333"/>
        <v>(金)</v>
      </c>
      <c r="C12170" s="34">
        <v>0.45833333333333298</v>
      </c>
      <c r="D12170" s="16" t="s">
        <v>18</v>
      </c>
      <c r="E12170" s="35">
        <v>0.47916666666666702</v>
      </c>
      <c r="F12170" s="50">
        <f>IF(COUNTIF('リスト（不使用）'!$A$5:$A$6,単年カーブ!$A$1),"希望数量入力ください",'単年（2027年度）'!$E$12*単年カーブ!$R$3+'単年（2027年度）'!$E$12*(1-単年カーブ!$R$3)*単年カーブ!Q12170)</f>
        <v>0</v>
      </c>
      <c r="G12170" s="47">
        <f t="shared" si="1334"/>
        <v>0</v>
      </c>
      <c r="M12170">
        <f t="shared" si="1335"/>
        <v>12</v>
      </c>
      <c r="N12170">
        <f>IF(OR(WEEKDAY(A12170)=1,WEEKDAY(A12170)=7,COUNTIF('2027祝日等（不使用）'!$A$1:$A$20,単年カーブ!A12170)=1),0,1)</f>
        <v>1</v>
      </c>
      <c r="O12170">
        <f t="shared" si="1331"/>
        <v>23</v>
      </c>
      <c r="P12170">
        <f t="shared" si="1336"/>
        <v>1</v>
      </c>
      <c r="Q12170">
        <f t="shared" si="1337"/>
        <v>1</v>
      </c>
    </row>
    <row r="12171" spans="1:17" ht="19.5" x14ac:dyDescent="0.4">
      <c r="A12171" s="33">
        <f t="shared" si="1332"/>
        <v>46731</v>
      </c>
      <c r="B12171" s="27" t="str">
        <f t="shared" si="1333"/>
        <v>(金)</v>
      </c>
      <c r="C12171" s="34">
        <v>0.47916666666666702</v>
      </c>
      <c r="D12171" s="16" t="s">
        <v>18</v>
      </c>
      <c r="E12171" s="35">
        <v>0.5</v>
      </c>
      <c r="F12171" s="50">
        <f>IF(COUNTIF('リスト（不使用）'!$A$5:$A$6,単年カーブ!$A$1),"希望数量入力ください",'単年（2027年度）'!$E$12*単年カーブ!$R$3+'単年（2027年度）'!$E$12*(1-単年カーブ!$R$3)*単年カーブ!Q12171)</f>
        <v>0</v>
      </c>
      <c r="G12171" s="47">
        <f t="shared" si="1334"/>
        <v>0</v>
      </c>
      <c r="M12171">
        <f t="shared" si="1335"/>
        <v>12</v>
      </c>
      <c r="N12171">
        <f>IF(OR(WEEKDAY(A12171)=1,WEEKDAY(A12171)=7,COUNTIF('2027祝日等（不使用）'!$A$1:$A$20,単年カーブ!A12171)=1),0,1)</f>
        <v>1</v>
      </c>
      <c r="O12171">
        <f t="shared" si="1331"/>
        <v>24</v>
      </c>
      <c r="P12171">
        <f t="shared" si="1336"/>
        <v>1</v>
      </c>
      <c r="Q12171">
        <f t="shared" si="1337"/>
        <v>1</v>
      </c>
    </row>
    <row r="12172" spans="1:17" ht="19.5" x14ac:dyDescent="0.4">
      <c r="A12172" s="33">
        <f t="shared" si="1332"/>
        <v>46731</v>
      </c>
      <c r="B12172" s="27" t="str">
        <f t="shared" si="1333"/>
        <v>(金)</v>
      </c>
      <c r="C12172" s="34">
        <v>0.5</v>
      </c>
      <c r="D12172" s="16" t="s">
        <v>18</v>
      </c>
      <c r="E12172" s="35">
        <v>0.52083333333333304</v>
      </c>
      <c r="F12172" s="50">
        <f>IF(COUNTIF('リスト（不使用）'!$A$5:$A$6,単年カーブ!$A$1),"希望数量入力ください",'単年（2027年度）'!$E$12*単年カーブ!$R$3+'単年（2027年度）'!$E$12*(1-単年カーブ!$R$3)*単年カーブ!Q12172)</f>
        <v>0</v>
      </c>
      <c r="G12172" s="47">
        <f t="shared" si="1334"/>
        <v>0</v>
      </c>
      <c r="M12172">
        <f t="shared" si="1335"/>
        <v>12</v>
      </c>
      <c r="N12172">
        <f>IF(OR(WEEKDAY(A12172)=1,WEEKDAY(A12172)=7,COUNTIF('2027祝日等（不使用）'!$A$1:$A$20,単年カーブ!A12172)=1),0,1)</f>
        <v>1</v>
      </c>
      <c r="O12172">
        <f t="shared" si="1331"/>
        <v>25</v>
      </c>
      <c r="P12172">
        <f t="shared" si="1336"/>
        <v>1</v>
      </c>
      <c r="Q12172">
        <f t="shared" si="1337"/>
        <v>1</v>
      </c>
    </row>
    <row r="12173" spans="1:17" ht="19.5" x14ac:dyDescent="0.4">
      <c r="A12173" s="33">
        <f t="shared" si="1332"/>
        <v>46731</v>
      </c>
      <c r="B12173" s="27" t="str">
        <f t="shared" si="1333"/>
        <v>(金)</v>
      </c>
      <c r="C12173" s="34">
        <v>0.52083333333333304</v>
      </c>
      <c r="D12173" s="16" t="s">
        <v>18</v>
      </c>
      <c r="E12173" s="35">
        <v>0.54166666666666696</v>
      </c>
      <c r="F12173" s="50">
        <f>IF(COUNTIF('リスト（不使用）'!$A$5:$A$6,単年カーブ!$A$1),"希望数量入力ください",'単年（2027年度）'!$E$12*単年カーブ!$R$3+'単年（2027年度）'!$E$12*(1-単年カーブ!$R$3)*単年カーブ!Q12173)</f>
        <v>0</v>
      </c>
      <c r="G12173" s="47">
        <f t="shared" si="1334"/>
        <v>0</v>
      </c>
      <c r="M12173">
        <f t="shared" si="1335"/>
        <v>12</v>
      </c>
      <c r="N12173">
        <f>IF(OR(WEEKDAY(A12173)=1,WEEKDAY(A12173)=7,COUNTIF('2027祝日等（不使用）'!$A$1:$A$20,単年カーブ!A12173)=1),0,1)</f>
        <v>1</v>
      </c>
      <c r="O12173">
        <f t="shared" si="1331"/>
        <v>26</v>
      </c>
      <c r="P12173">
        <f t="shared" si="1336"/>
        <v>1</v>
      </c>
      <c r="Q12173">
        <f t="shared" si="1337"/>
        <v>1</v>
      </c>
    </row>
    <row r="12174" spans="1:17" ht="19.5" x14ac:dyDescent="0.4">
      <c r="A12174" s="33">
        <f t="shared" si="1332"/>
        <v>46731</v>
      </c>
      <c r="B12174" s="27" t="str">
        <f t="shared" si="1333"/>
        <v>(金)</v>
      </c>
      <c r="C12174" s="34">
        <v>0.54166666666666696</v>
      </c>
      <c r="D12174" s="16" t="s">
        <v>18</v>
      </c>
      <c r="E12174" s="35">
        <v>0.5625</v>
      </c>
      <c r="F12174" s="50">
        <f>IF(COUNTIF('リスト（不使用）'!$A$5:$A$6,単年カーブ!$A$1),"希望数量入力ください",'単年（2027年度）'!$E$12*単年カーブ!$R$3+'単年（2027年度）'!$E$12*(1-単年カーブ!$R$3)*単年カーブ!Q12174)</f>
        <v>0</v>
      </c>
      <c r="G12174" s="47">
        <f t="shared" si="1334"/>
        <v>0</v>
      </c>
      <c r="M12174">
        <f t="shared" si="1335"/>
        <v>12</v>
      </c>
      <c r="N12174">
        <f>IF(OR(WEEKDAY(A12174)=1,WEEKDAY(A12174)=7,COUNTIF('2027祝日等（不使用）'!$A$1:$A$20,単年カーブ!A12174)=1),0,1)</f>
        <v>1</v>
      </c>
      <c r="O12174">
        <f t="shared" si="1331"/>
        <v>27</v>
      </c>
      <c r="P12174">
        <f t="shared" si="1336"/>
        <v>1</v>
      </c>
      <c r="Q12174">
        <f t="shared" si="1337"/>
        <v>1</v>
      </c>
    </row>
    <row r="12175" spans="1:17" ht="19.5" x14ac:dyDescent="0.4">
      <c r="A12175" s="33">
        <f t="shared" si="1332"/>
        <v>46731</v>
      </c>
      <c r="B12175" s="27" t="str">
        <f t="shared" si="1333"/>
        <v>(金)</v>
      </c>
      <c r="C12175" s="34">
        <v>0.5625</v>
      </c>
      <c r="D12175" s="16" t="s">
        <v>18</v>
      </c>
      <c r="E12175" s="35">
        <v>0.58333333333333304</v>
      </c>
      <c r="F12175" s="50">
        <f>IF(COUNTIF('リスト（不使用）'!$A$5:$A$6,単年カーブ!$A$1),"希望数量入力ください",'単年（2027年度）'!$E$12*単年カーブ!$R$3+'単年（2027年度）'!$E$12*(1-単年カーブ!$R$3)*単年カーブ!Q12175)</f>
        <v>0</v>
      </c>
      <c r="G12175" s="47">
        <f t="shared" si="1334"/>
        <v>0</v>
      </c>
      <c r="M12175">
        <f t="shared" si="1335"/>
        <v>12</v>
      </c>
      <c r="N12175">
        <f>IF(OR(WEEKDAY(A12175)=1,WEEKDAY(A12175)=7,COUNTIF('2027祝日等（不使用）'!$A$1:$A$20,単年カーブ!A12175)=1),0,1)</f>
        <v>1</v>
      </c>
      <c r="O12175">
        <f t="shared" si="1331"/>
        <v>28</v>
      </c>
      <c r="P12175">
        <f t="shared" si="1336"/>
        <v>1</v>
      </c>
      <c r="Q12175">
        <f t="shared" si="1337"/>
        <v>1</v>
      </c>
    </row>
    <row r="12176" spans="1:17" ht="19.5" x14ac:dyDescent="0.4">
      <c r="A12176" s="33">
        <f t="shared" si="1332"/>
        <v>46731</v>
      </c>
      <c r="B12176" s="27" t="str">
        <f t="shared" si="1333"/>
        <v>(金)</v>
      </c>
      <c r="C12176" s="34">
        <v>0.58333333333333304</v>
      </c>
      <c r="D12176" s="16" t="s">
        <v>18</v>
      </c>
      <c r="E12176" s="35">
        <v>0.60416666666666696</v>
      </c>
      <c r="F12176" s="50">
        <f>IF(COUNTIF('リスト（不使用）'!$A$5:$A$6,単年カーブ!$A$1),"希望数量入力ください",'単年（2027年度）'!$E$12*単年カーブ!$R$3+'単年（2027年度）'!$E$12*(1-単年カーブ!$R$3)*単年カーブ!Q12176)</f>
        <v>0</v>
      </c>
      <c r="G12176" s="47">
        <f t="shared" si="1334"/>
        <v>0</v>
      </c>
      <c r="M12176">
        <f t="shared" si="1335"/>
        <v>12</v>
      </c>
      <c r="N12176">
        <f>IF(OR(WEEKDAY(A12176)=1,WEEKDAY(A12176)=7,COUNTIF('2027祝日等（不使用）'!$A$1:$A$20,単年カーブ!A12176)=1),0,1)</f>
        <v>1</v>
      </c>
      <c r="O12176">
        <f t="shared" si="1331"/>
        <v>29</v>
      </c>
      <c r="P12176">
        <f t="shared" si="1336"/>
        <v>1</v>
      </c>
      <c r="Q12176">
        <f t="shared" si="1337"/>
        <v>1</v>
      </c>
    </row>
    <row r="12177" spans="1:17" ht="19.5" x14ac:dyDescent="0.4">
      <c r="A12177" s="33">
        <f t="shared" si="1332"/>
        <v>46731</v>
      </c>
      <c r="B12177" s="27" t="str">
        <f t="shared" si="1333"/>
        <v>(金)</v>
      </c>
      <c r="C12177" s="34">
        <v>0.60416666666666696</v>
      </c>
      <c r="D12177" s="16" t="s">
        <v>18</v>
      </c>
      <c r="E12177" s="35">
        <v>0.625</v>
      </c>
      <c r="F12177" s="50">
        <f>IF(COUNTIF('リスト（不使用）'!$A$5:$A$6,単年カーブ!$A$1),"希望数量入力ください",'単年（2027年度）'!$E$12*単年カーブ!$R$3+'単年（2027年度）'!$E$12*(1-単年カーブ!$R$3)*単年カーブ!Q12177)</f>
        <v>0</v>
      </c>
      <c r="G12177" s="47">
        <f t="shared" si="1334"/>
        <v>0</v>
      </c>
      <c r="M12177">
        <f t="shared" si="1335"/>
        <v>12</v>
      </c>
      <c r="N12177">
        <f>IF(OR(WEEKDAY(A12177)=1,WEEKDAY(A12177)=7,COUNTIF('2027祝日等（不使用）'!$A$1:$A$20,単年カーブ!A12177)=1),0,1)</f>
        <v>1</v>
      </c>
      <c r="O12177">
        <f t="shared" si="1331"/>
        <v>30</v>
      </c>
      <c r="P12177">
        <f t="shared" si="1336"/>
        <v>1</v>
      </c>
      <c r="Q12177">
        <f t="shared" si="1337"/>
        <v>1</v>
      </c>
    </row>
    <row r="12178" spans="1:17" ht="19.5" x14ac:dyDescent="0.4">
      <c r="A12178" s="33">
        <f t="shared" si="1332"/>
        <v>46731</v>
      </c>
      <c r="B12178" s="27" t="str">
        <f t="shared" si="1333"/>
        <v>(金)</v>
      </c>
      <c r="C12178" s="34">
        <v>0.625</v>
      </c>
      <c r="D12178" s="16" t="s">
        <v>18</v>
      </c>
      <c r="E12178" s="35">
        <v>0.64583333333333304</v>
      </c>
      <c r="F12178" s="50">
        <f>IF(COUNTIF('リスト（不使用）'!$A$5:$A$6,単年カーブ!$A$1),"希望数量入力ください",'単年（2027年度）'!$E$12*単年カーブ!$R$3+'単年（2027年度）'!$E$12*(1-単年カーブ!$R$3)*単年カーブ!Q12178)</f>
        <v>0</v>
      </c>
      <c r="G12178" s="47">
        <f t="shared" si="1334"/>
        <v>0</v>
      </c>
      <c r="M12178">
        <f t="shared" si="1335"/>
        <v>12</v>
      </c>
      <c r="N12178">
        <f>IF(OR(WEEKDAY(A12178)=1,WEEKDAY(A12178)=7,COUNTIF('2027祝日等（不使用）'!$A$1:$A$20,単年カーブ!A12178)=1),0,1)</f>
        <v>1</v>
      </c>
      <c r="O12178">
        <f t="shared" si="1331"/>
        <v>31</v>
      </c>
      <c r="P12178">
        <f t="shared" si="1336"/>
        <v>1</v>
      </c>
      <c r="Q12178">
        <f t="shared" si="1337"/>
        <v>1</v>
      </c>
    </row>
    <row r="12179" spans="1:17" ht="19.5" x14ac:dyDescent="0.4">
      <c r="A12179" s="33">
        <f t="shared" si="1332"/>
        <v>46731</v>
      </c>
      <c r="B12179" s="27" t="str">
        <f t="shared" si="1333"/>
        <v>(金)</v>
      </c>
      <c r="C12179" s="34">
        <v>0.64583333333333304</v>
      </c>
      <c r="D12179" s="16" t="s">
        <v>18</v>
      </c>
      <c r="E12179" s="35">
        <v>0.66666666666666696</v>
      </c>
      <c r="F12179" s="50">
        <f>IF(COUNTIF('リスト（不使用）'!$A$5:$A$6,単年カーブ!$A$1),"希望数量入力ください",'単年（2027年度）'!$E$12*単年カーブ!$R$3+'単年（2027年度）'!$E$12*(1-単年カーブ!$R$3)*単年カーブ!Q12179)</f>
        <v>0</v>
      </c>
      <c r="G12179" s="47">
        <f t="shared" si="1334"/>
        <v>0</v>
      </c>
      <c r="M12179">
        <f t="shared" si="1335"/>
        <v>12</v>
      </c>
      <c r="N12179">
        <f>IF(OR(WEEKDAY(A12179)=1,WEEKDAY(A12179)=7,COUNTIF('2027祝日等（不使用）'!$A$1:$A$20,単年カーブ!A12179)=1),0,1)</f>
        <v>1</v>
      </c>
      <c r="O12179">
        <f t="shared" si="1331"/>
        <v>32</v>
      </c>
      <c r="P12179">
        <f t="shared" si="1336"/>
        <v>1</v>
      </c>
      <c r="Q12179">
        <f t="shared" si="1337"/>
        <v>1</v>
      </c>
    </row>
    <row r="12180" spans="1:17" ht="19.5" x14ac:dyDescent="0.4">
      <c r="A12180" s="33">
        <f t="shared" si="1332"/>
        <v>46731</v>
      </c>
      <c r="B12180" s="27" t="str">
        <f t="shared" si="1333"/>
        <v>(金)</v>
      </c>
      <c r="C12180" s="34">
        <v>0.66666666666666696</v>
      </c>
      <c r="D12180" s="16" t="s">
        <v>18</v>
      </c>
      <c r="E12180" s="35">
        <v>0.6875</v>
      </c>
      <c r="F12180" s="50">
        <f>IF(COUNTIF('リスト（不使用）'!$A$5:$A$6,単年カーブ!$A$1),"希望数量入力ください",'単年（2027年度）'!$E$12*単年カーブ!$R$3+'単年（2027年度）'!$E$12*(1-単年カーブ!$R$3)*単年カーブ!Q12180)</f>
        <v>0</v>
      </c>
      <c r="G12180" s="47">
        <f t="shared" si="1334"/>
        <v>0</v>
      </c>
      <c r="M12180">
        <f t="shared" si="1335"/>
        <v>12</v>
      </c>
      <c r="N12180">
        <f>IF(OR(WEEKDAY(A12180)=1,WEEKDAY(A12180)=7,COUNTIF('2027祝日等（不使用）'!$A$1:$A$20,単年カーブ!A12180)=1),0,1)</f>
        <v>1</v>
      </c>
      <c r="O12180">
        <f t="shared" si="1331"/>
        <v>33</v>
      </c>
      <c r="P12180">
        <f t="shared" si="1336"/>
        <v>1</v>
      </c>
      <c r="Q12180">
        <f t="shared" si="1337"/>
        <v>1</v>
      </c>
    </row>
    <row r="12181" spans="1:17" ht="19.5" x14ac:dyDescent="0.4">
      <c r="A12181" s="33">
        <f t="shared" si="1332"/>
        <v>46731</v>
      </c>
      <c r="B12181" s="27" t="str">
        <f t="shared" si="1333"/>
        <v>(金)</v>
      </c>
      <c r="C12181" s="34">
        <v>0.6875</v>
      </c>
      <c r="D12181" s="16" t="s">
        <v>18</v>
      </c>
      <c r="E12181" s="35">
        <v>0.70833333333333304</v>
      </c>
      <c r="F12181" s="50">
        <f>IF(COUNTIF('リスト（不使用）'!$A$5:$A$6,単年カーブ!$A$1),"希望数量入力ください",'単年（2027年度）'!$E$12*単年カーブ!$R$3+'単年（2027年度）'!$E$12*(1-単年カーブ!$R$3)*単年カーブ!Q12181)</f>
        <v>0</v>
      </c>
      <c r="G12181" s="47">
        <f t="shared" si="1334"/>
        <v>0</v>
      </c>
      <c r="M12181">
        <f t="shared" si="1335"/>
        <v>12</v>
      </c>
      <c r="N12181">
        <f>IF(OR(WEEKDAY(A12181)=1,WEEKDAY(A12181)=7,COUNTIF('2027祝日等（不使用）'!$A$1:$A$20,単年カーブ!A12181)=1),0,1)</f>
        <v>1</v>
      </c>
      <c r="O12181">
        <f t="shared" si="1331"/>
        <v>34</v>
      </c>
      <c r="P12181">
        <f t="shared" si="1336"/>
        <v>1</v>
      </c>
      <c r="Q12181">
        <f t="shared" si="1337"/>
        <v>1</v>
      </c>
    </row>
    <row r="12182" spans="1:17" ht="19.5" x14ac:dyDescent="0.4">
      <c r="A12182" s="33">
        <f t="shared" si="1332"/>
        <v>46731</v>
      </c>
      <c r="B12182" s="27" t="str">
        <f t="shared" si="1333"/>
        <v>(金)</v>
      </c>
      <c r="C12182" s="34">
        <v>0.70833333333333304</v>
      </c>
      <c r="D12182" s="16" t="s">
        <v>18</v>
      </c>
      <c r="E12182" s="35">
        <v>0.72916666666666696</v>
      </c>
      <c r="F12182" s="50">
        <f>IF(COUNTIF('リスト（不使用）'!$A$5:$A$6,単年カーブ!$A$1),"希望数量入力ください",'単年（2027年度）'!$E$12*単年カーブ!$R$3+'単年（2027年度）'!$E$12*(1-単年カーブ!$R$3)*単年カーブ!Q12182)</f>
        <v>0</v>
      </c>
      <c r="G12182" s="47">
        <f t="shared" si="1334"/>
        <v>0</v>
      </c>
      <c r="M12182">
        <f t="shared" si="1335"/>
        <v>12</v>
      </c>
      <c r="N12182">
        <f>IF(OR(WEEKDAY(A12182)=1,WEEKDAY(A12182)=7,COUNTIF('2027祝日等（不使用）'!$A$1:$A$20,単年カーブ!A12182)=1),0,1)</f>
        <v>1</v>
      </c>
      <c r="O12182">
        <f t="shared" si="1331"/>
        <v>35</v>
      </c>
      <c r="P12182">
        <f t="shared" si="1336"/>
        <v>1</v>
      </c>
      <c r="Q12182">
        <f t="shared" si="1337"/>
        <v>1</v>
      </c>
    </row>
    <row r="12183" spans="1:17" ht="19.5" x14ac:dyDescent="0.4">
      <c r="A12183" s="33">
        <f t="shared" si="1332"/>
        <v>46731</v>
      </c>
      <c r="B12183" s="27" t="str">
        <f t="shared" si="1333"/>
        <v>(金)</v>
      </c>
      <c r="C12183" s="34">
        <v>0.72916666666666696</v>
      </c>
      <c r="D12183" s="16" t="s">
        <v>18</v>
      </c>
      <c r="E12183" s="35">
        <v>0.75</v>
      </c>
      <c r="F12183" s="50">
        <f>IF(COUNTIF('リスト（不使用）'!$A$5:$A$6,単年カーブ!$A$1),"希望数量入力ください",'単年（2027年度）'!$E$12*単年カーブ!$R$3+'単年（2027年度）'!$E$12*(1-単年カーブ!$R$3)*単年カーブ!Q12183)</f>
        <v>0</v>
      </c>
      <c r="G12183" s="47">
        <f t="shared" si="1334"/>
        <v>0</v>
      </c>
      <c r="M12183">
        <f t="shared" si="1335"/>
        <v>12</v>
      </c>
      <c r="N12183">
        <f>IF(OR(WEEKDAY(A12183)=1,WEEKDAY(A12183)=7,COUNTIF('2027祝日等（不使用）'!$A$1:$A$20,単年カーブ!A12183)=1),0,1)</f>
        <v>1</v>
      </c>
      <c r="O12183">
        <f t="shared" si="1331"/>
        <v>36</v>
      </c>
      <c r="P12183">
        <f t="shared" si="1336"/>
        <v>1</v>
      </c>
      <c r="Q12183">
        <f t="shared" si="1337"/>
        <v>1</v>
      </c>
    </row>
    <row r="12184" spans="1:17" ht="19.5" x14ac:dyDescent="0.4">
      <c r="A12184" s="33">
        <f t="shared" si="1332"/>
        <v>46731</v>
      </c>
      <c r="B12184" s="27" t="str">
        <f t="shared" si="1333"/>
        <v>(金)</v>
      </c>
      <c r="C12184" s="34">
        <v>0.75</v>
      </c>
      <c r="D12184" s="16" t="s">
        <v>18</v>
      </c>
      <c r="E12184" s="35">
        <v>0.77083333333333304</v>
      </c>
      <c r="F12184" s="50">
        <f>IF(COUNTIF('リスト（不使用）'!$A$5:$A$6,単年カーブ!$A$1),"希望数量入力ください",'単年（2027年度）'!$E$12*単年カーブ!$R$3+'単年（2027年度）'!$E$12*(1-単年カーブ!$R$3)*単年カーブ!Q12184)</f>
        <v>0</v>
      </c>
      <c r="G12184" s="47">
        <f t="shared" si="1334"/>
        <v>0</v>
      </c>
      <c r="M12184">
        <f t="shared" si="1335"/>
        <v>12</v>
      </c>
      <c r="N12184">
        <f>IF(OR(WEEKDAY(A12184)=1,WEEKDAY(A12184)=7,COUNTIF('2027祝日等（不使用）'!$A$1:$A$20,単年カーブ!A12184)=1),0,1)</f>
        <v>1</v>
      </c>
      <c r="O12184">
        <f t="shared" si="1331"/>
        <v>37</v>
      </c>
      <c r="P12184">
        <f t="shared" si="1336"/>
        <v>1</v>
      </c>
      <c r="Q12184">
        <f t="shared" si="1337"/>
        <v>1</v>
      </c>
    </row>
    <row r="12185" spans="1:17" ht="19.5" x14ac:dyDescent="0.4">
      <c r="A12185" s="33">
        <f t="shared" si="1332"/>
        <v>46731</v>
      </c>
      <c r="B12185" s="27" t="str">
        <f t="shared" si="1333"/>
        <v>(金)</v>
      </c>
      <c r="C12185" s="34">
        <v>0.77083333333333304</v>
      </c>
      <c r="D12185" s="16" t="s">
        <v>18</v>
      </c>
      <c r="E12185" s="35">
        <v>0.79166666666666696</v>
      </c>
      <c r="F12185" s="50">
        <f>IF(COUNTIF('リスト（不使用）'!$A$5:$A$6,単年カーブ!$A$1),"希望数量入力ください",'単年（2027年度）'!$E$12*単年カーブ!$R$3+'単年（2027年度）'!$E$12*(1-単年カーブ!$R$3)*単年カーブ!Q12185)</f>
        <v>0</v>
      </c>
      <c r="G12185" s="47">
        <f t="shared" si="1334"/>
        <v>0</v>
      </c>
      <c r="M12185">
        <f t="shared" si="1335"/>
        <v>12</v>
      </c>
      <c r="N12185">
        <f>IF(OR(WEEKDAY(A12185)=1,WEEKDAY(A12185)=7,COUNTIF('2027祝日等（不使用）'!$A$1:$A$20,単年カーブ!A12185)=1),0,1)</f>
        <v>1</v>
      </c>
      <c r="O12185">
        <f t="shared" si="1331"/>
        <v>38</v>
      </c>
      <c r="P12185">
        <f t="shared" si="1336"/>
        <v>1</v>
      </c>
      <c r="Q12185">
        <f t="shared" si="1337"/>
        <v>1</v>
      </c>
    </row>
    <row r="12186" spans="1:17" ht="19.5" x14ac:dyDescent="0.4">
      <c r="A12186" s="33">
        <f t="shared" si="1332"/>
        <v>46731</v>
      </c>
      <c r="B12186" s="27" t="str">
        <f t="shared" si="1333"/>
        <v>(金)</v>
      </c>
      <c r="C12186" s="34">
        <v>0.79166666666666696</v>
      </c>
      <c r="D12186" s="16" t="s">
        <v>18</v>
      </c>
      <c r="E12186" s="35">
        <v>0.8125</v>
      </c>
      <c r="F12186" s="50">
        <f>IF(COUNTIF('リスト（不使用）'!$A$5:$A$6,単年カーブ!$A$1),"希望数量入力ください",'単年（2027年度）'!$E$12*単年カーブ!$R$3+'単年（2027年度）'!$E$12*(1-単年カーブ!$R$3)*単年カーブ!Q12186)</f>
        <v>0</v>
      </c>
      <c r="G12186" s="47">
        <f t="shared" si="1334"/>
        <v>0</v>
      </c>
      <c r="M12186">
        <f t="shared" si="1335"/>
        <v>12</v>
      </c>
      <c r="N12186">
        <f>IF(OR(WEEKDAY(A12186)=1,WEEKDAY(A12186)=7,COUNTIF('2027祝日等（不使用）'!$A$1:$A$20,単年カーブ!A12186)=1),0,1)</f>
        <v>1</v>
      </c>
      <c r="O12186">
        <f t="shared" si="1331"/>
        <v>39</v>
      </c>
      <c r="P12186">
        <f t="shared" si="1336"/>
        <v>1</v>
      </c>
      <c r="Q12186">
        <f t="shared" si="1337"/>
        <v>1</v>
      </c>
    </row>
    <row r="12187" spans="1:17" ht="19.5" x14ac:dyDescent="0.4">
      <c r="A12187" s="33">
        <f t="shared" si="1332"/>
        <v>46731</v>
      </c>
      <c r="B12187" s="27" t="str">
        <f t="shared" si="1333"/>
        <v>(金)</v>
      </c>
      <c r="C12187" s="34">
        <v>0.8125</v>
      </c>
      <c r="D12187" s="16" t="s">
        <v>18</v>
      </c>
      <c r="E12187" s="35">
        <v>0.83333333333333304</v>
      </c>
      <c r="F12187" s="50">
        <f>IF(COUNTIF('リスト（不使用）'!$A$5:$A$6,単年カーブ!$A$1),"希望数量入力ください",'単年（2027年度）'!$E$12*単年カーブ!$R$3+'単年（2027年度）'!$E$12*(1-単年カーブ!$R$3)*単年カーブ!Q12187)</f>
        <v>0</v>
      </c>
      <c r="G12187" s="47">
        <f t="shared" si="1334"/>
        <v>0</v>
      </c>
      <c r="M12187">
        <f t="shared" si="1335"/>
        <v>12</v>
      </c>
      <c r="N12187">
        <f>IF(OR(WEEKDAY(A12187)=1,WEEKDAY(A12187)=7,COUNTIF('2027祝日等（不使用）'!$A$1:$A$20,単年カーブ!A12187)=1),0,1)</f>
        <v>1</v>
      </c>
      <c r="O12187">
        <f t="shared" si="1331"/>
        <v>40</v>
      </c>
      <c r="P12187">
        <f t="shared" si="1336"/>
        <v>1</v>
      </c>
      <c r="Q12187">
        <f t="shared" si="1337"/>
        <v>1</v>
      </c>
    </row>
    <row r="12188" spans="1:17" ht="19.5" x14ac:dyDescent="0.4">
      <c r="A12188" s="33">
        <f t="shared" si="1332"/>
        <v>46731</v>
      </c>
      <c r="B12188" s="27" t="str">
        <f t="shared" si="1333"/>
        <v>(金)</v>
      </c>
      <c r="C12188" s="34">
        <v>0.83333333333333304</v>
      </c>
      <c r="D12188" s="16" t="s">
        <v>18</v>
      </c>
      <c r="E12188" s="35">
        <v>0.85416666666666696</v>
      </c>
      <c r="F12188" s="50">
        <f>IF(COUNTIF('リスト（不使用）'!$A$5:$A$6,単年カーブ!$A$1),"希望数量入力ください",'単年（2027年度）'!$E$12*単年カーブ!$R$3+'単年（2027年度）'!$E$12*(1-単年カーブ!$R$3)*単年カーブ!Q12188)</f>
        <v>0</v>
      </c>
      <c r="G12188" s="47">
        <f t="shared" si="1334"/>
        <v>0</v>
      </c>
      <c r="M12188">
        <f t="shared" si="1335"/>
        <v>12</v>
      </c>
      <c r="N12188">
        <f>IF(OR(WEEKDAY(A12188)=1,WEEKDAY(A12188)=7,COUNTIF('2027祝日等（不使用）'!$A$1:$A$20,単年カーブ!A12188)=1),0,1)</f>
        <v>1</v>
      </c>
      <c r="O12188">
        <f t="shared" si="1331"/>
        <v>41</v>
      </c>
      <c r="P12188">
        <f t="shared" si="1336"/>
        <v>0</v>
      </c>
      <c r="Q12188">
        <f t="shared" si="1337"/>
        <v>0</v>
      </c>
    </row>
    <row r="12189" spans="1:17" ht="19.5" x14ac:dyDescent="0.4">
      <c r="A12189" s="33">
        <f t="shared" si="1332"/>
        <v>46731</v>
      </c>
      <c r="B12189" s="27" t="str">
        <f t="shared" si="1333"/>
        <v>(金)</v>
      </c>
      <c r="C12189" s="34">
        <v>0.85416666666666696</v>
      </c>
      <c r="D12189" s="16" t="s">
        <v>18</v>
      </c>
      <c r="E12189" s="35">
        <v>0.875</v>
      </c>
      <c r="F12189" s="50">
        <f>IF(COUNTIF('リスト（不使用）'!$A$5:$A$6,単年カーブ!$A$1),"希望数量入力ください",'単年（2027年度）'!$E$12*単年カーブ!$R$3+'単年（2027年度）'!$E$12*(1-単年カーブ!$R$3)*単年カーブ!Q12189)</f>
        <v>0</v>
      </c>
      <c r="G12189" s="47">
        <f t="shared" si="1334"/>
        <v>0</v>
      </c>
      <c r="M12189">
        <f t="shared" si="1335"/>
        <v>12</v>
      </c>
      <c r="N12189">
        <f>IF(OR(WEEKDAY(A12189)=1,WEEKDAY(A12189)=7,COUNTIF('2027祝日等（不使用）'!$A$1:$A$20,単年カーブ!A12189)=1),0,1)</f>
        <v>1</v>
      </c>
      <c r="O12189">
        <f t="shared" si="1331"/>
        <v>42</v>
      </c>
      <c r="P12189">
        <f t="shared" si="1336"/>
        <v>0</v>
      </c>
      <c r="Q12189">
        <f t="shared" si="1337"/>
        <v>0</v>
      </c>
    </row>
    <row r="12190" spans="1:17" ht="19.5" x14ac:dyDescent="0.4">
      <c r="A12190" s="33">
        <f t="shared" si="1332"/>
        <v>46731</v>
      </c>
      <c r="B12190" s="27" t="str">
        <f t="shared" si="1333"/>
        <v>(金)</v>
      </c>
      <c r="C12190" s="34">
        <v>0.875</v>
      </c>
      <c r="D12190" s="16" t="s">
        <v>18</v>
      </c>
      <c r="E12190" s="35">
        <v>0.89583333333333304</v>
      </c>
      <c r="F12190" s="50">
        <f>IF(COUNTIF('リスト（不使用）'!$A$5:$A$6,単年カーブ!$A$1),"希望数量入力ください",'単年（2027年度）'!$E$12*単年カーブ!$R$3+'単年（2027年度）'!$E$12*(1-単年カーブ!$R$3)*単年カーブ!Q12190)</f>
        <v>0</v>
      </c>
      <c r="G12190" s="47">
        <f t="shared" si="1334"/>
        <v>0</v>
      </c>
      <c r="M12190">
        <f t="shared" si="1335"/>
        <v>12</v>
      </c>
      <c r="N12190">
        <f>IF(OR(WEEKDAY(A12190)=1,WEEKDAY(A12190)=7,COUNTIF('2027祝日等（不使用）'!$A$1:$A$20,単年カーブ!A12190)=1),0,1)</f>
        <v>1</v>
      </c>
      <c r="O12190">
        <f t="shared" si="1331"/>
        <v>43</v>
      </c>
      <c r="P12190">
        <f t="shared" si="1336"/>
        <v>0</v>
      </c>
      <c r="Q12190">
        <f t="shared" si="1337"/>
        <v>0</v>
      </c>
    </row>
    <row r="12191" spans="1:17" ht="19.5" x14ac:dyDescent="0.4">
      <c r="A12191" s="33">
        <f t="shared" si="1332"/>
        <v>46731</v>
      </c>
      <c r="B12191" s="27" t="str">
        <f t="shared" si="1333"/>
        <v>(金)</v>
      </c>
      <c r="C12191" s="34">
        <v>0.89583333333333304</v>
      </c>
      <c r="D12191" s="16" t="s">
        <v>18</v>
      </c>
      <c r="E12191" s="35">
        <v>0.91666666666666696</v>
      </c>
      <c r="F12191" s="50">
        <f>IF(COUNTIF('リスト（不使用）'!$A$5:$A$6,単年カーブ!$A$1),"希望数量入力ください",'単年（2027年度）'!$E$12*単年カーブ!$R$3+'単年（2027年度）'!$E$12*(1-単年カーブ!$R$3)*単年カーブ!Q12191)</f>
        <v>0</v>
      </c>
      <c r="G12191" s="47">
        <f t="shared" si="1334"/>
        <v>0</v>
      </c>
      <c r="M12191">
        <f t="shared" si="1335"/>
        <v>12</v>
      </c>
      <c r="N12191">
        <f>IF(OR(WEEKDAY(A12191)=1,WEEKDAY(A12191)=7,COUNTIF('2027祝日等（不使用）'!$A$1:$A$20,単年カーブ!A12191)=1),0,1)</f>
        <v>1</v>
      </c>
      <c r="O12191">
        <f t="shared" si="1331"/>
        <v>44</v>
      </c>
      <c r="P12191">
        <f t="shared" si="1336"/>
        <v>0</v>
      </c>
      <c r="Q12191">
        <f t="shared" si="1337"/>
        <v>0</v>
      </c>
    </row>
    <row r="12192" spans="1:17" ht="19.5" x14ac:dyDescent="0.4">
      <c r="A12192" s="33">
        <f t="shared" si="1332"/>
        <v>46731</v>
      </c>
      <c r="B12192" s="27" t="str">
        <f t="shared" si="1333"/>
        <v>(金)</v>
      </c>
      <c r="C12192" s="34">
        <v>0.91666666666666696</v>
      </c>
      <c r="D12192" s="16" t="s">
        <v>18</v>
      </c>
      <c r="E12192" s="35">
        <v>0.9375</v>
      </c>
      <c r="F12192" s="50">
        <f>IF(COUNTIF('リスト（不使用）'!$A$5:$A$6,単年カーブ!$A$1),"希望数量入力ください",'単年（2027年度）'!$E$12*単年カーブ!$R$3+'単年（2027年度）'!$E$12*(1-単年カーブ!$R$3)*単年カーブ!Q12192)</f>
        <v>0</v>
      </c>
      <c r="G12192" s="47">
        <f t="shared" si="1334"/>
        <v>0</v>
      </c>
      <c r="M12192">
        <f t="shared" si="1335"/>
        <v>12</v>
      </c>
      <c r="N12192">
        <f>IF(OR(WEEKDAY(A12192)=1,WEEKDAY(A12192)=7,COUNTIF('2027祝日等（不使用）'!$A$1:$A$20,単年カーブ!A12192)=1),0,1)</f>
        <v>1</v>
      </c>
      <c r="O12192">
        <f t="shared" si="1331"/>
        <v>45</v>
      </c>
      <c r="P12192">
        <f t="shared" si="1336"/>
        <v>0</v>
      </c>
      <c r="Q12192">
        <f t="shared" si="1337"/>
        <v>0</v>
      </c>
    </row>
    <row r="12193" spans="1:17" ht="19.5" x14ac:dyDescent="0.4">
      <c r="A12193" s="33">
        <f t="shared" si="1332"/>
        <v>46731</v>
      </c>
      <c r="B12193" s="27" t="str">
        <f t="shared" si="1333"/>
        <v>(金)</v>
      </c>
      <c r="C12193" s="34">
        <v>0.9375</v>
      </c>
      <c r="D12193" s="16" t="s">
        <v>18</v>
      </c>
      <c r="E12193" s="35">
        <v>0.95833333333333304</v>
      </c>
      <c r="F12193" s="50">
        <f>IF(COUNTIF('リスト（不使用）'!$A$5:$A$6,単年カーブ!$A$1),"希望数量入力ください",'単年（2027年度）'!$E$12*単年カーブ!$R$3+'単年（2027年度）'!$E$12*(1-単年カーブ!$R$3)*単年カーブ!Q12193)</f>
        <v>0</v>
      </c>
      <c r="G12193" s="47">
        <f t="shared" si="1334"/>
        <v>0</v>
      </c>
      <c r="M12193">
        <f t="shared" si="1335"/>
        <v>12</v>
      </c>
      <c r="N12193">
        <f>IF(OR(WEEKDAY(A12193)=1,WEEKDAY(A12193)=7,COUNTIF('2027祝日等（不使用）'!$A$1:$A$20,単年カーブ!A12193)=1),0,1)</f>
        <v>1</v>
      </c>
      <c r="O12193">
        <f t="shared" si="1331"/>
        <v>46</v>
      </c>
      <c r="P12193">
        <f t="shared" si="1336"/>
        <v>0</v>
      </c>
      <c r="Q12193">
        <f t="shared" si="1337"/>
        <v>0</v>
      </c>
    </row>
    <row r="12194" spans="1:17" ht="19.5" x14ac:dyDescent="0.4">
      <c r="A12194" s="33">
        <f t="shared" si="1332"/>
        <v>46731</v>
      </c>
      <c r="B12194" s="27" t="str">
        <f t="shared" si="1333"/>
        <v>(金)</v>
      </c>
      <c r="C12194" s="34">
        <v>0.95833333333333304</v>
      </c>
      <c r="D12194" s="16" t="s">
        <v>18</v>
      </c>
      <c r="E12194" s="35">
        <v>0.97916666666666696</v>
      </c>
      <c r="F12194" s="50">
        <f>IF(COUNTIF('リスト（不使用）'!$A$5:$A$6,単年カーブ!$A$1),"希望数量入力ください",'単年（2027年度）'!$E$12*単年カーブ!$R$3+'単年（2027年度）'!$E$12*(1-単年カーブ!$R$3)*単年カーブ!Q12194)</f>
        <v>0</v>
      </c>
      <c r="G12194" s="47">
        <f t="shared" si="1334"/>
        <v>0</v>
      </c>
      <c r="M12194">
        <f t="shared" si="1335"/>
        <v>12</v>
      </c>
      <c r="N12194">
        <f>IF(OR(WEEKDAY(A12194)=1,WEEKDAY(A12194)=7,COUNTIF('2027祝日等（不使用）'!$A$1:$A$20,単年カーブ!A12194)=1),0,1)</f>
        <v>1</v>
      </c>
      <c r="O12194">
        <f t="shared" si="1331"/>
        <v>47</v>
      </c>
      <c r="P12194">
        <f t="shared" si="1336"/>
        <v>0</v>
      </c>
      <c r="Q12194">
        <f t="shared" si="1337"/>
        <v>0</v>
      </c>
    </row>
    <row r="12195" spans="1:17" ht="19.5" x14ac:dyDescent="0.4">
      <c r="A12195" s="33">
        <f t="shared" si="1332"/>
        <v>46731</v>
      </c>
      <c r="B12195" s="27" t="str">
        <f t="shared" si="1333"/>
        <v>(金)</v>
      </c>
      <c r="C12195" s="34">
        <v>0.97916666666666696</v>
      </c>
      <c r="D12195" s="16" t="s">
        <v>18</v>
      </c>
      <c r="E12195" s="35" t="s">
        <v>17</v>
      </c>
      <c r="F12195" s="50">
        <f>IF(COUNTIF('リスト（不使用）'!$A$5:$A$6,単年カーブ!$A$1),"希望数量入力ください",'単年（2027年度）'!$E$12*単年カーブ!$R$3+'単年（2027年度）'!$E$12*(1-単年カーブ!$R$3)*単年カーブ!Q12195)</f>
        <v>0</v>
      </c>
      <c r="G12195" s="47">
        <f t="shared" si="1334"/>
        <v>0</v>
      </c>
      <c r="M12195">
        <f t="shared" si="1335"/>
        <v>12</v>
      </c>
      <c r="N12195">
        <f>IF(OR(WEEKDAY(A12195)=1,WEEKDAY(A12195)=7,COUNTIF('2027祝日等（不使用）'!$A$1:$A$20,単年カーブ!A12195)=1),0,1)</f>
        <v>1</v>
      </c>
      <c r="O12195">
        <f t="shared" si="1331"/>
        <v>48</v>
      </c>
      <c r="P12195">
        <f t="shared" si="1336"/>
        <v>0</v>
      </c>
      <c r="Q12195">
        <f t="shared" si="1337"/>
        <v>0</v>
      </c>
    </row>
    <row r="12196" spans="1:17" ht="19.5" x14ac:dyDescent="0.4">
      <c r="A12196" s="33">
        <f t="shared" si="1332"/>
        <v>46732</v>
      </c>
      <c r="B12196" s="27" t="str">
        <f t="shared" si="1333"/>
        <v>(土)</v>
      </c>
      <c r="C12196" s="34">
        <v>0</v>
      </c>
      <c r="D12196" s="16" t="s">
        <v>18</v>
      </c>
      <c r="E12196" s="35">
        <v>2.0833333333333332E-2</v>
      </c>
      <c r="F12196" s="50">
        <f>IF(COUNTIF('リスト（不使用）'!$A$5:$A$6,単年カーブ!$A$1),"希望数量入力ください",'単年（2027年度）'!$E$12*単年カーブ!$R$3+'単年（2027年度）'!$E$12*(1-単年カーブ!$R$3)*単年カーブ!Q12196)</f>
        <v>0</v>
      </c>
      <c r="G12196" s="47">
        <f t="shared" si="1334"/>
        <v>0</v>
      </c>
      <c r="M12196">
        <f t="shared" si="1335"/>
        <v>12</v>
      </c>
      <c r="N12196">
        <f>IF(OR(WEEKDAY(A12196)=1,WEEKDAY(A12196)=7,COUNTIF('2027祝日等（不使用）'!$A$1:$A$20,単年カーブ!A12196)=1),0,1)</f>
        <v>0</v>
      </c>
      <c r="O12196">
        <f t="shared" si="1331"/>
        <v>1</v>
      </c>
      <c r="P12196">
        <f t="shared" si="1336"/>
        <v>0</v>
      </c>
      <c r="Q12196">
        <f t="shared" si="1337"/>
        <v>0</v>
      </c>
    </row>
    <row r="12197" spans="1:17" ht="19.5" x14ac:dyDescent="0.4">
      <c r="A12197" s="33">
        <f t="shared" si="1332"/>
        <v>46732</v>
      </c>
      <c r="B12197" s="27" t="str">
        <f t="shared" si="1333"/>
        <v>(土)</v>
      </c>
      <c r="C12197" s="34">
        <v>2.0833333333333332E-2</v>
      </c>
      <c r="D12197" s="16" t="s">
        <v>18</v>
      </c>
      <c r="E12197" s="35">
        <v>4.1666666666666664E-2</v>
      </c>
      <c r="F12197" s="50">
        <f>IF(COUNTIF('リスト（不使用）'!$A$5:$A$6,単年カーブ!$A$1),"希望数量入力ください",'単年（2027年度）'!$E$12*単年カーブ!$R$3+'単年（2027年度）'!$E$12*(1-単年カーブ!$R$3)*単年カーブ!Q12197)</f>
        <v>0</v>
      </c>
      <c r="G12197" s="47">
        <f t="shared" si="1334"/>
        <v>0</v>
      </c>
      <c r="M12197">
        <f t="shared" si="1335"/>
        <v>12</v>
      </c>
      <c r="N12197">
        <f>IF(OR(WEEKDAY(A12197)=1,WEEKDAY(A12197)=7,COUNTIF('2027祝日等（不使用）'!$A$1:$A$20,単年カーブ!A12197)=1),0,1)</f>
        <v>0</v>
      </c>
      <c r="O12197">
        <f t="shared" si="1331"/>
        <v>2</v>
      </c>
      <c r="P12197">
        <f t="shared" si="1336"/>
        <v>0</v>
      </c>
      <c r="Q12197">
        <f t="shared" si="1337"/>
        <v>0</v>
      </c>
    </row>
    <row r="12198" spans="1:17" ht="19.5" x14ac:dyDescent="0.4">
      <c r="A12198" s="33">
        <f t="shared" si="1332"/>
        <v>46732</v>
      </c>
      <c r="B12198" s="27" t="str">
        <f t="shared" si="1333"/>
        <v>(土)</v>
      </c>
      <c r="C12198" s="34">
        <v>4.1666666666666664E-2</v>
      </c>
      <c r="D12198" s="16" t="s">
        <v>18</v>
      </c>
      <c r="E12198" s="35">
        <v>6.25E-2</v>
      </c>
      <c r="F12198" s="50">
        <f>IF(COUNTIF('リスト（不使用）'!$A$5:$A$6,単年カーブ!$A$1),"希望数量入力ください",'単年（2027年度）'!$E$12*単年カーブ!$R$3+'単年（2027年度）'!$E$12*(1-単年カーブ!$R$3)*単年カーブ!Q12198)</f>
        <v>0</v>
      </c>
      <c r="G12198" s="47">
        <f t="shared" si="1334"/>
        <v>0</v>
      </c>
      <c r="M12198">
        <f t="shared" si="1335"/>
        <v>12</v>
      </c>
      <c r="N12198">
        <f>IF(OR(WEEKDAY(A12198)=1,WEEKDAY(A12198)=7,COUNTIF('2027祝日等（不使用）'!$A$1:$A$20,単年カーブ!A12198)=1),0,1)</f>
        <v>0</v>
      </c>
      <c r="O12198">
        <f t="shared" si="1331"/>
        <v>3</v>
      </c>
      <c r="P12198">
        <f t="shared" si="1336"/>
        <v>0</v>
      </c>
      <c r="Q12198">
        <f t="shared" si="1337"/>
        <v>0</v>
      </c>
    </row>
    <row r="12199" spans="1:17" ht="19.5" x14ac:dyDescent="0.4">
      <c r="A12199" s="33">
        <f t="shared" si="1332"/>
        <v>46732</v>
      </c>
      <c r="B12199" s="27" t="str">
        <f t="shared" si="1333"/>
        <v>(土)</v>
      </c>
      <c r="C12199" s="34">
        <v>6.25E-2</v>
      </c>
      <c r="D12199" s="16" t="s">
        <v>18</v>
      </c>
      <c r="E12199" s="35">
        <v>8.3333333333333301E-2</v>
      </c>
      <c r="F12199" s="50">
        <f>IF(COUNTIF('リスト（不使用）'!$A$5:$A$6,単年カーブ!$A$1),"希望数量入力ください",'単年（2027年度）'!$E$12*単年カーブ!$R$3+'単年（2027年度）'!$E$12*(1-単年カーブ!$R$3)*単年カーブ!Q12199)</f>
        <v>0</v>
      </c>
      <c r="G12199" s="47">
        <f t="shared" si="1334"/>
        <v>0</v>
      </c>
      <c r="M12199">
        <f t="shared" si="1335"/>
        <v>12</v>
      </c>
      <c r="N12199">
        <f>IF(OR(WEEKDAY(A12199)=1,WEEKDAY(A12199)=7,COUNTIF('2027祝日等（不使用）'!$A$1:$A$20,単年カーブ!A12199)=1),0,1)</f>
        <v>0</v>
      </c>
      <c r="O12199">
        <f t="shared" si="1331"/>
        <v>4</v>
      </c>
      <c r="P12199">
        <f t="shared" si="1336"/>
        <v>0</v>
      </c>
      <c r="Q12199">
        <f t="shared" si="1337"/>
        <v>0</v>
      </c>
    </row>
    <row r="12200" spans="1:17" ht="19.5" x14ac:dyDescent="0.4">
      <c r="A12200" s="33">
        <f t="shared" si="1332"/>
        <v>46732</v>
      </c>
      <c r="B12200" s="27" t="str">
        <f t="shared" si="1333"/>
        <v>(土)</v>
      </c>
      <c r="C12200" s="34">
        <v>8.3333333333333301E-2</v>
      </c>
      <c r="D12200" s="16" t="s">
        <v>18</v>
      </c>
      <c r="E12200" s="35">
        <v>0.104166666666667</v>
      </c>
      <c r="F12200" s="50">
        <f>IF(COUNTIF('リスト（不使用）'!$A$5:$A$6,単年カーブ!$A$1),"希望数量入力ください",'単年（2027年度）'!$E$12*単年カーブ!$R$3+'単年（2027年度）'!$E$12*(1-単年カーブ!$R$3)*単年カーブ!Q12200)</f>
        <v>0</v>
      </c>
      <c r="G12200" s="47">
        <f t="shared" si="1334"/>
        <v>0</v>
      </c>
      <c r="M12200">
        <f t="shared" si="1335"/>
        <v>12</v>
      </c>
      <c r="N12200">
        <f>IF(OR(WEEKDAY(A12200)=1,WEEKDAY(A12200)=7,COUNTIF('2027祝日等（不使用）'!$A$1:$A$20,単年カーブ!A12200)=1),0,1)</f>
        <v>0</v>
      </c>
      <c r="O12200">
        <f t="shared" si="1331"/>
        <v>5</v>
      </c>
      <c r="P12200">
        <f t="shared" si="1336"/>
        <v>0</v>
      </c>
      <c r="Q12200">
        <f t="shared" si="1337"/>
        <v>0</v>
      </c>
    </row>
    <row r="12201" spans="1:17" ht="19.5" x14ac:dyDescent="0.4">
      <c r="A12201" s="33">
        <f t="shared" si="1332"/>
        <v>46732</v>
      </c>
      <c r="B12201" s="27" t="str">
        <f t="shared" si="1333"/>
        <v>(土)</v>
      </c>
      <c r="C12201" s="34">
        <v>0.104166666666667</v>
      </c>
      <c r="D12201" s="16" t="s">
        <v>18</v>
      </c>
      <c r="E12201" s="35">
        <v>0.125</v>
      </c>
      <c r="F12201" s="50">
        <f>IF(COUNTIF('リスト（不使用）'!$A$5:$A$6,単年カーブ!$A$1),"希望数量入力ください",'単年（2027年度）'!$E$12*単年カーブ!$R$3+'単年（2027年度）'!$E$12*(1-単年カーブ!$R$3)*単年カーブ!Q12201)</f>
        <v>0</v>
      </c>
      <c r="G12201" s="47">
        <f t="shared" si="1334"/>
        <v>0</v>
      </c>
      <c r="M12201">
        <f t="shared" si="1335"/>
        <v>12</v>
      </c>
      <c r="N12201">
        <f>IF(OR(WEEKDAY(A12201)=1,WEEKDAY(A12201)=7,COUNTIF('2027祝日等（不使用）'!$A$1:$A$20,単年カーブ!A12201)=1),0,1)</f>
        <v>0</v>
      </c>
      <c r="O12201">
        <f t="shared" si="1331"/>
        <v>6</v>
      </c>
      <c r="P12201">
        <f t="shared" si="1336"/>
        <v>0</v>
      </c>
      <c r="Q12201">
        <f t="shared" si="1337"/>
        <v>0</v>
      </c>
    </row>
    <row r="12202" spans="1:17" ht="19.5" x14ac:dyDescent="0.4">
      <c r="A12202" s="33">
        <f t="shared" si="1332"/>
        <v>46732</v>
      </c>
      <c r="B12202" s="27" t="str">
        <f t="shared" si="1333"/>
        <v>(土)</v>
      </c>
      <c r="C12202" s="34">
        <v>0.125</v>
      </c>
      <c r="D12202" s="16" t="s">
        <v>18</v>
      </c>
      <c r="E12202" s="35">
        <v>0.14583333333333301</v>
      </c>
      <c r="F12202" s="50">
        <f>IF(COUNTIF('リスト（不使用）'!$A$5:$A$6,単年カーブ!$A$1),"希望数量入力ください",'単年（2027年度）'!$E$12*単年カーブ!$R$3+'単年（2027年度）'!$E$12*(1-単年カーブ!$R$3)*単年カーブ!Q12202)</f>
        <v>0</v>
      </c>
      <c r="G12202" s="47">
        <f t="shared" si="1334"/>
        <v>0</v>
      </c>
      <c r="M12202">
        <f t="shared" si="1335"/>
        <v>12</v>
      </c>
      <c r="N12202">
        <f>IF(OR(WEEKDAY(A12202)=1,WEEKDAY(A12202)=7,COUNTIF('2027祝日等（不使用）'!$A$1:$A$20,単年カーブ!A12202)=1),0,1)</f>
        <v>0</v>
      </c>
      <c r="O12202">
        <f t="shared" si="1331"/>
        <v>7</v>
      </c>
      <c r="P12202">
        <f t="shared" si="1336"/>
        <v>0</v>
      </c>
      <c r="Q12202">
        <f t="shared" si="1337"/>
        <v>0</v>
      </c>
    </row>
    <row r="12203" spans="1:17" ht="19.5" x14ac:dyDescent="0.4">
      <c r="A12203" s="33">
        <f t="shared" si="1332"/>
        <v>46732</v>
      </c>
      <c r="B12203" s="27" t="str">
        <f t="shared" si="1333"/>
        <v>(土)</v>
      </c>
      <c r="C12203" s="34">
        <v>0.14583333333333301</v>
      </c>
      <c r="D12203" s="16" t="s">
        <v>18</v>
      </c>
      <c r="E12203" s="35">
        <v>0.16666666666666699</v>
      </c>
      <c r="F12203" s="50">
        <f>IF(COUNTIF('リスト（不使用）'!$A$5:$A$6,単年カーブ!$A$1),"希望数量入力ください",'単年（2027年度）'!$E$12*単年カーブ!$R$3+'単年（2027年度）'!$E$12*(1-単年カーブ!$R$3)*単年カーブ!Q12203)</f>
        <v>0</v>
      </c>
      <c r="G12203" s="47">
        <f t="shared" si="1334"/>
        <v>0</v>
      </c>
      <c r="M12203">
        <f t="shared" si="1335"/>
        <v>12</v>
      </c>
      <c r="N12203">
        <f>IF(OR(WEEKDAY(A12203)=1,WEEKDAY(A12203)=7,COUNTIF('2027祝日等（不使用）'!$A$1:$A$20,単年カーブ!A12203)=1),0,1)</f>
        <v>0</v>
      </c>
      <c r="O12203">
        <f t="shared" si="1331"/>
        <v>8</v>
      </c>
      <c r="P12203">
        <f t="shared" si="1336"/>
        <v>0</v>
      </c>
      <c r="Q12203">
        <f t="shared" si="1337"/>
        <v>0</v>
      </c>
    </row>
    <row r="12204" spans="1:17" ht="19.5" x14ac:dyDescent="0.4">
      <c r="A12204" s="33">
        <f t="shared" si="1332"/>
        <v>46732</v>
      </c>
      <c r="B12204" s="27" t="str">
        <f t="shared" si="1333"/>
        <v>(土)</v>
      </c>
      <c r="C12204" s="34">
        <v>0.16666666666666699</v>
      </c>
      <c r="D12204" s="16" t="s">
        <v>18</v>
      </c>
      <c r="E12204" s="35">
        <v>0.1875</v>
      </c>
      <c r="F12204" s="50">
        <f>IF(COUNTIF('リスト（不使用）'!$A$5:$A$6,単年カーブ!$A$1),"希望数量入力ください",'単年（2027年度）'!$E$12*単年カーブ!$R$3+'単年（2027年度）'!$E$12*(1-単年カーブ!$R$3)*単年カーブ!Q12204)</f>
        <v>0</v>
      </c>
      <c r="G12204" s="47">
        <f t="shared" si="1334"/>
        <v>0</v>
      </c>
      <c r="M12204">
        <f t="shared" si="1335"/>
        <v>12</v>
      </c>
      <c r="N12204">
        <f>IF(OR(WEEKDAY(A12204)=1,WEEKDAY(A12204)=7,COUNTIF('2027祝日等（不使用）'!$A$1:$A$20,単年カーブ!A12204)=1),0,1)</f>
        <v>0</v>
      </c>
      <c r="O12204">
        <f t="shared" si="1331"/>
        <v>9</v>
      </c>
      <c r="P12204">
        <f t="shared" si="1336"/>
        <v>0</v>
      </c>
      <c r="Q12204">
        <f t="shared" si="1337"/>
        <v>0</v>
      </c>
    </row>
    <row r="12205" spans="1:17" ht="19.5" x14ac:dyDescent="0.4">
      <c r="A12205" s="33">
        <f t="shared" si="1332"/>
        <v>46732</v>
      </c>
      <c r="B12205" s="27" t="str">
        <f t="shared" si="1333"/>
        <v>(土)</v>
      </c>
      <c r="C12205" s="34">
        <v>0.1875</v>
      </c>
      <c r="D12205" s="16" t="s">
        <v>18</v>
      </c>
      <c r="E12205" s="35">
        <v>0.20833333333333301</v>
      </c>
      <c r="F12205" s="50">
        <f>IF(COUNTIF('リスト（不使用）'!$A$5:$A$6,単年カーブ!$A$1),"希望数量入力ください",'単年（2027年度）'!$E$12*単年カーブ!$R$3+'単年（2027年度）'!$E$12*(1-単年カーブ!$R$3)*単年カーブ!Q12205)</f>
        <v>0</v>
      </c>
      <c r="G12205" s="47">
        <f t="shared" si="1334"/>
        <v>0</v>
      </c>
      <c r="M12205">
        <f t="shared" si="1335"/>
        <v>12</v>
      </c>
      <c r="N12205">
        <f>IF(OR(WEEKDAY(A12205)=1,WEEKDAY(A12205)=7,COUNTIF('2027祝日等（不使用）'!$A$1:$A$20,単年カーブ!A12205)=1),0,1)</f>
        <v>0</v>
      </c>
      <c r="O12205">
        <f t="shared" si="1331"/>
        <v>10</v>
      </c>
      <c r="P12205">
        <f t="shared" si="1336"/>
        <v>0</v>
      </c>
      <c r="Q12205">
        <f t="shared" si="1337"/>
        <v>0</v>
      </c>
    </row>
    <row r="12206" spans="1:17" ht="19.5" x14ac:dyDescent="0.4">
      <c r="A12206" s="33">
        <f t="shared" si="1332"/>
        <v>46732</v>
      </c>
      <c r="B12206" s="27" t="str">
        <f t="shared" si="1333"/>
        <v>(土)</v>
      </c>
      <c r="C12206" s="34">
        <v>0.20833333333333301</v>
      </c>
      <c r="D12206" s="16" t="s">
        <v>18</v>
      </c>
      <c r="E12206" s="35">
        <v>0.22916666666666699</v>
      </c>
      <c r="F12206" s="50">
        <f>IF(COUNTIF('リスト（不使用）'!$A$5:$A$6,単年カーブ!$A$1),"希望数量入力ください",'単年（2027年度）'!$E$12*単年カーブ!$R$3+'単年（2027年度）'!$E$12*(1-単年カーブ!$R$3)*単年カーブ!Q12206)</f>
        <v>0</v>
      </c>
      <c r="G12206" s="47">
        <f t="shared" si="1334"/>
        <v>0</v>
      </c>
      <c r="M12206">
        <f t="shared" si="1335"/>
        <v>12</v>
      </c>
      <c r="N12206">
        <f>IF(OR(WEEKDAY(A12206)=1,WEEKDAY(A12206)=7,COUNTIF('2027祝日等（不使用）'!$A$1:$A$20,単年カーブ!A12206)=1),0,1)</f>
        <v>0</v>
      </c>
      <c r="O12206">
        <f t="shared" si="1331"/>
        <v>11</v>
      </c>
      <c r="P12206">
        <f t="shared" si="1336"/>
        <v>0</v>
      </c>
      <c r="Q12206">
        <f t="shared" si="1337"/>
        <v>0</v>
      </c>
    </row>
    <row r="12207" spans="1:17" ht="19.5" x14ac:dyDescent="0.4">
      <c r="A12207" s="33">
        <f t="shared" si="1332"/>
        <v>46732</v>
      </c>
      <c r="B12207" s="27" t="str">
        <f t="shared" si="1333"/>
        <v>(土)</v>
      </c>
      <c r="C12207" s="34">
        <v>0.22916666666666699</v>
      </c>
      <c r="D12207" s="16" t="s">
        <v>18</v>
      </c>
      <c r="E12207" s="35">
        <v>0.25</v>
      </c>
      <c r="F12207" s="50">
        <f>IF(COUNTIF('リスト（不使用）'!$A$5:$A$6,単年カーブ!$A$1),"希望数量入力ください",'単年（2027年度）'!$E$12*単年カーブ!$R$3+'単年（2027年度）'!$E$12*(1-単年カーブ!$R$3)*単年カーブ!Q12207)</f>
        <v>0</v>
      </c>
      <c r="G12207" s="47">
        <f t="shared" si="1334"/>
        <v>0</v>
      </c>
      <c r="M12207">
        <f t="shared" si="1335"/>
        <v>12</v>
      </c>
      <c r="N12207">
        <f>IF(OR(WEEKDAY(A12207)=1,WEEKDAY(A12207)=7,COUNTIF('2027祝日等（不使用）'!$A$1:$A$20,単年カーブ!A12207)=1),0,1)</f>
        <v>0</v>
      </c>
      <c r="O12207">
        <f t="shared" si="1331"/>
        <v>12</v>
      </c>
      <c r="P12207">
        <f t="shared" si="1336"/>
        <v>0</v>
      </c>
      <c r="Q12207">
        <f t="shared" si="1337"/>
        <v>0</v>
      </c>
    </row>
    <row r="12208" spans="1:17" ht="19.5" x14ac:dyDescent="0.4">
      <c r="A12208" s="33">
        <f t="shared" si="1332"/>
        <v>46732</v>
      </c>
      <c r="B12208" s="27" t="str">
        <f t="shared" si="1333"/>
        <v>(土)</v>
      </c>
      <c r="C12208" s="34">
        <v>0.25</v>
      </c>
      <c r="D12208" s="16" t="s">
        <v>18</v>
      </c>
      <c r="E12208" s="35">
        <v>0.27083333333333298</v>
      </c>
      <c r="F12208" s="50">
        <f>IF(COUNTIF('リスト（不使用）'!$A$5:$A$6,単年カーブ!$A$1),"希望数量入力ください",'単年（2027年度）'!$E$12*単年カーブ!$R$3+'単年（2027年度）'!$E$12*(1-単年カーブ!$R$3)*単年カーブ!Q12208)</f>
        <v>0</v>
      </c>
      <c r="G12208" s="47">
        <f t="shared" si="1334"/>
        <v>0</v>
      </c>
      <c r="M12208">
        <f t="shared" si="1335"/>
        <v>12</v>
      </c>
      <c r="N12208">
        <f>IF(OR(WEEKDAY(A12208)=1,WEEKDAY(A12208)=7,COUNTIF('2027祝日等（不使用）'!$A$1:$A$20,単年カーブ!A12208)=1),0,1)</f>
        <v>0</v>
      </c>
      <c r="O12208">
        <f t="shared" si="1331"/>
        <v>13</v>
      </c>
      <c r="P12208">
        <f t="shared" si="1336"/>
        <v>0</v>
      </c>
      <c r="Q12208">
        <f t="shared" si="1337"/>
        <v>0</v>
      </c>
    </row>
    <row r="12209" spans="1:17" ht="19.5" x14ac:dyDescent="0.4">
      <c r="A12209" s="33">
        <f t="shared" si="1332"/>
        <v>46732</v>
      </c>
      <c r="B12209" s="27" t="str">
        <f t="shared" si="1333"/>
        <v>(土)</v>
      </c>
      <c r="C12209" s="34">
        <v>0.27083333333333298</v>
      </c>
      <c r="D12209" s="16" t="s">
        <v>18</v>
      </c>
      <c r="E12209" s="35">
        <v>0.29166666666666702</v>
      </c>
      <c r="F12209" s="50">
        <f>IF(COUNTIF('リスト（不使用）'!$A$5:$A$6,単年カーブ!$A$1),"希望数量入力ください",'単年（2027年度）'!$E$12*単年カーブ!$R$3+'単年（2027年度）'!$E$12*(1-単年カーブ!$R$3)*単年カーブ!Q12209)</f>
        <v>0</v>
      </c>
      <c r="G12209" s="47">
        <f t="shared" si="1334"/>
        <v>0</v>
      </c>
      <c r="M12209">
        <f t="shared" si="1335"/>
        <v>12</v>
      </c>
      <c r="N12209">
        <f>IF(OR(WEEKDAY(A12209)=1,WEEKDAY(A12209)=7,COUNTIF('2027祝日等（不使用）'!$A$1:$A$20,単年カーブ!A12209)=1),0,1)</f>
        <v>0</v>
      </c>
      <c r="O12209">
        <f t="shared" si="1331"/>
        <v>14</v>
      </c>
      <c r="P12209">
        <f t="shared" si="1336"/>
        <v>0</v>
      </c>
      <c r="Q12209">
        <f t="shared" si="1337"/>
        <v>0</v>
      </c>
    </row>
    <row r="12210" spans="1:17" ht="19.5" x14ac:dyDescent="0.4">
      <c r="A12210" s="33">
        <f t="shared" si="1332"/>
        <v>46732</v>
      </c>
      <c r="B12210" s="27" t="str">
        <f t="shared" si="1333"/>
        <v>(土)</v>
      </c>
      <c r="C12210" s="34">
        <v>0.29166666666666702</v>
      </c>
      <c r="D12210" s="16" t="s">
        <v>18</v>
      </c>
      <c r="E12210" s="35">
        <v>0.3125</v>
      </c>
      <c r="F12210" s="50">
        <f>IF(COUNTIF('リスト（不使用）'!$A$5:$A$6,単年カーブ!$A$1),"希望数量入力ください",'単年（2027年度）'!$E$12*単年カーブ!$R$3+'単年（2027年度）'!$E$12*(1-単年カーブ!$R$3)*単年カーブ!Q12210)</f>
        <v>0</v>
      </c>
      <c r="G12210" s="47">
        <f t="shared" si="1334"/>
        <v>0</v>
      </c>
      <c r="M12210">
        <f t="shared" si="1335"/>
        <v>12</v>
      </c>
      <c r="N12210">
        <f>IF(OR(WEEKDAY(A12210)=1,WEEKDAY(A12210)=7,COUNTIF('2027祝日等（不使用）'!$A$1:$A$20,単年カーブ!A12210)=1),0,1)</f>
        <v>0</v>
      </c>
      <c r="O12210">
        <f t="shared" si="1331"/>
        <v>15</v>
      </c>
      <c r="P12210">
        <f t="shared" si="1336"/>
        <v>0</v>
      </c>
      <c r="Q12210">
        <f t="shared" si="1337"/>
        <v>0</v>
      </c>
    </row>
    <row r="12211" spans="1:17" ht="19.5" x14ac:dyDescent="0.4">
      <c r="A12211" s="33">
        <f t="shared" si="1332"/>
        <v>46732</v>
      </c>
      <c r="B12211" s="27" t="str">
        <f t="shared" si="1333"/>
        <v>(土)</v>
      </c>
      <c r="C12211" s="34">
        <v>0.3125</v>
      </c>
      <c r="D12211" s="16" t="s">
        <v>18</v>
      </c>
      <c r="E12211" s="35">
        <v>0.33333333333333298</v>
      </c>
      <c r="F12211" s="50">
        <f>IF(COUNTIF('リスト（不使用）'!$A$5:$A$6,単年カーブ!$A$1),"希望数量入力ください",'単年（2027年度）'!$E$12*単年カーブ!$R$3+'単年（2027年度）'!$E$12*(1-単年カーブ!$R$3)*単年カーブ!Q12211)</f>
        <v>0</v>
      </c>
      <c r="G12211" s="47">
        <f t="shared" si="1334"/>
        <v>0</v>
      </c>
      <c r="M12211">
        <f t="shared" si="1335"/>
        <v>12</v>
      </c>
      <c r="N12211">
        <f>IF(OR(WEEKDAY(A12211)=1,WEEKDAY(A12211)=7,COUNTIF('2027祝日等（不使用）'!$A$1:$A$20,単年カーブ!A12211)=1),0,1)</f>
        <v>0</v>
      </c>
      <c r="O12211">
        <f t="shared" si="1331"/>
        <v>16</v>
      </c>
      <c r="P12211">
        <f t="shared" si="1336"/>
        <v>0</v>
      </c>
      <c r="Q12211">
        <f t="shared" si="1337"/>
        <v>0</v>
      </c>
    </row>
    <row r="12212" spans="1:17" ht="19.5" x14ac:dyDescent="0.4">
      <c r="A12212" s="33">
        <f t="shared" si="1332"/>
        <v>46732</v>
      </c>
      <c r="B12212" s="27" t="str">
        <f t="shared" si="1333"/>
        <v>(土)</v>
      </c>
      <c r="C12212" s="34">
        <v>0.33333333333333298</v>
      </c>
      <c r="D12212" s="16" t="s">
        <v>18</v>
      </c>
      <c r="E12212" s="35">
        <v>0.35416666666666702</v>
      </c>
      <c r="F12212" s="50">
        <f>IF(COUNTIF('リスト（不使用）'!$A$5:$A$6,単年カーブ!$A$1),"希望数量入力ください",'単年（2027年度）'!$E$12*単年カーブ!$R$3+'単年（2027年度）'!$E$12*(1-単年カーブ!$R$3)*単年カーブ!Q12212)</f>
        <v>0</v>
      </c>
      <c r="G12212" s="47">
        <f t="shared" si="1334"/>
        <v>0</v>
      </c>
      <c r="M12212">
        <f t="shared" si="1335"/>
        <v>12</v>
      </c>
      <c r="N12212">
        <f>IF(OR(WEEKDAY(A12212)=1,WEEKDAY(A12212)=7,COUNTIF('2027祝日等（不使用）'!$A$1:$A$20,単年カーブ!A12212)=1),0,1)</f>
        <v>0</v>
      </c>
      <c r="O12212">
        <f t="shared" ref="O12212:O12275" si="1338">O12164</f>
        <v>17</v>
      </c>
      <c r="P12212">
        <f t="shared" si="1336"/>
        <v>1</v>
      </c>
      <c r="Q12212">
        <f t="shared" si="1337"/>
        <v>0</v>
      </c>
    </row>
    <row r="12213" spans="1:17" ht="19.5" x14ac:dyDescent="0.4">
      <c r="A12213" s="33">
        <f t="shared" si="1332"/>
        <v>46732</v>
      </c>
      <c r="B12213" s="27" t="str">
        <f t="shared" si="1333"/>
        <v>(土)</v>
      </c>
      <c r="C12213" s="34">
        <v>0.35416666666666702</v>
      </c>
      <c r="D12213" s="16" t="s">
        <v>18</v>
      </c>
      <c r="E12213" s="35">
        <v>0.375</v>
      </c>
      <c r="F12213" s="50">
        <f>IF(COUNTIF('リスト（不使用）'!$A$5:$A$6,単年カーブ!$A$1),"希望数量入力ください",'単年（2027年度）'!$E$12*単年カーブ!$R$3+'単年（2027年度）'!$E$12*(1-単年カーブ!$R$3)*単年カーブ!Q12213)</f>
        <v>0</v>
      </c>
      <c r="G12213" s="47">
        <f t="shared" si="1334"/>
        <v>0</v>
      </c>
      <c r="M12213">
        <f t="shared" si="1335"/>
        <v>12</v>
      </c>
      <c r="N12213">
        <f>IF(OR(WEEKDAY(A12213)=1,WEEKDAY(A12213)=7,COUNTIF('2027祝日等（不使用）'!$A$1:$A$20,単年カーブ!A12213)=1),0,1)</f>
        <v>0</v>
      </c>
      <c r="O12213">
        <f t="shared" si="1338"/>
        <v>18</v>
      </c>
      <c r="P12213">
        <f t="shared" si="1336"/>
        <v>1</v>
      </c>
      <c r="Q12213">
        <f t="shared" si="1337"/>
        <v>0</v>
      </c>
    </row>
    <row r="12214" spans="1:17" ht="19.5" x14ac:dyDescent="0.4">
      <c r="A12214" s="33">
        <f t="shared" si="1332"/>
        <v>46732</v>
      </c>
      <c r="B12214" s="27" t="str">
        <f t="shared" si="1333"/>
        <v>(土)</v>
      </c>
      <c r="C12214" s="34">
        <v>0.375</v>
      </c>
      <c r="D12214" s="16" t="s">
        <v>18</v>
      </c>
      <c r="E12214" s="35">
        <v>0.39583333333333298</v>
      </c>
      <c r="F12214" s="50">
        <f>IF(COUNTIF('リスト（不使用）'!$A$5:$A$6,単年カーブ!$A$1),"希望数量入力ください",'単年（2027年度）'!$E$12*単年カーブ!$R$3+'単年（2027年度）'!$E$12*(1-単年カーブ!$R$3)*単年カーブ!Q12214)</f>
        <v>0</v>
      </c>
      <c r="G12214" s="47">
        <f t="shared" si="1334"/>
        <v>0</v>
      </c>
      <c r="M12214">
        <f t="shared" si="1335"/>
        <v>12</v>
      </c>
      <c r="N12214">
        <f>IF(OR(WEEKDAY(A12214)=1,WEEKDAY(A12214)=7,COUNTIF('2027祝日等（不使用）'!$A$1:$A$20,単年カーブ!A12214)=1),0,1)</f>
        <v>0</v>
      </c>
      <c r="O12214">
        <f t="shared" si="1338"/>
        <v>19</v>
      </c>
      <c r="P12214">
        <f t="shared" si="1336"/>
        <v>1</v>
      </c>
      <c r="Q12214">
        <f t="shared" si="1337"/>
        <v>0</v>
      </c>
    </row>
    <row r="12215" spans="1:17" ht="19.5" x14ac:dyDescent="0.4">
      <c r="A12215" s="33">
        <f t="shared" si="1332"/>
        <v>46732</v>
      </c>
      <c r="B12215" s="27" t="str">
        <f t="shared" si="1333"/>
        <v>(土)</v>
      </c>
      <c r="C12215" s="34">
        <v>0.39583333333333298</v>
      </c>
      <c r="D12215" s="16" t="s">
        <v>18</v>
      </c>
      <c r="E12215" s="35">
        <v>0.41666666666666702</v>
      </c>
      <c r="F12215" s="50">
        <f>IF(COUNTIF('リスト（不使用）'!$A$5:$A$6,単年カーブ!$A$1),"希望数量入力ください",'単年（2027年度）'!$E$12*単年カーブ!$R$3+'単年（2027年度）'!$E$12*(1-単年カーブ!$R$3)*単年カーブ!Q12215)</f>
        <v>0</v>
      </c>
      <c r="G12215" s="47">
        <f t="shared" si="1334"/>
        <v>0</v>
      </c>
      <c r="M12215">
        <f t="shared" si="1335"/>
        <v>12</v>
      </c>
      <c r="N12215">
        <f>IF(OR(WEEKDAY(A12215)=1,WEEKDAY(A12215)=7,COUNTIF('2027祝日等（不使用）'!$A$1:$A$20,単年カーブ!A12215)=1),0,1)</f>
        <v>0</v>
      </c>
      <c r="O12215">
        <f t="shared" si="1338"/>
        <v>20</v>
      </c>
      <c r="P12215">
        <f t="shared" si="1336"/>
        <v>1</v>
      </c>
      <c r="Q12215">
        <f t="shared" si="1337"/>
        <v>0</v>
      </c>
    </row>
    <row r="12216" spans="1:17" ht="19.5" x14ac:dyDescent="0.4">
      <c r="A12216" s="33">
        <f t="shared" si="1332"/>
        <v>46732</v>
      </c>
      <c r="B12216" s="27" t="str">
        <f t="shared" si="1333"/>
        <v>(土)</v>
      </c>
      <c r="C12216" s="34">
        <v>0.41666666666666702</v>
      </c>
      <c r="D12216" s="16" t="s">
        <v>18</v>
      </c>
      <c r="E12216" s="35">
        <v>0.4375</v>
      </c>
      <c r="F12216" s="50">
        <f>IF(COUNTIF('リスト（不使用）'!$A$5:$A$6,単年カーブ!$A$1),"希望数量入力ください",'単年（2027年度）'!$E$12*単年カーブ!$R$3+'単年（2027年度）'!$E$12*(1-単年カーブ!$R$3)*単年カーブ!Q12216)</f>
        <v>0</v>
      </c>
      <c r="G12216" s="47">
        <f t="shared" si="1334"/>
        <v>0</v>
      </c>
      <c r="M12216">
        <f t="shared" si="1335"/>
        <v>12</v>
      </c>
      <c r="N12216">
        <f>IF(OR(WEEKDAY(A12216)=1,WEEKDAY(A12216)=7,COUNTIF('2027祝日等（不使用）'!$A$1:$A$20,単年カーブ!A12216)=1),0,1)</f>
        <v>0</v>
      </c>
      <c r="O12216">
        <f t="shared" si="1338"/>
        <v>21</v>
      </c>
      <c r="P12216">
        <f t="shared" si="1336"/>
        <v>1</v>
      </c>
      <c r="Q12216">
        <f t="shared" si="1337"/>
        <v>0</v>
      </c>
    </row>
    <row r="12217" spans="1:17" ht="19.5" x14ac:dyDescent="0.4">
      <c r="A12217" s="33">
        <f t="shared" si="1332"/>
        <v>46732</v>
      </c>
      <c r="B12217" s="27" t="str">
        <f t="shared" si="1333"/>
        <v>(土)</v>
      </c>
      <c r="C12217" s="34">
        <v>0.4375</v>
      </c>
      <c r="D12217" s="16" t="s">
        <v>18</v>
      </c>
      <c r="E12217" s="35">
        <v>0.45833333333333298</v>
      </c>
      <c r="F12217" s="50">
        <f>IF(COUNTIF('リスト（不使用）'!$A$5:$A$6,単年カーブ!$A$1),"希望数量入力ください",'単年（2027年度）'!$E$12*単年カーブ!$R$3+'単年（2027年度）'!$E$12*(1-単年カーブ!$R$3)*単年カーブ!Q12217)</f>
        <v>0</v>
      </c>
      <c r="G12217" s="47">
        <f t="shared" si="1334"/>
        <v>0</v>
      </c>
      <c r="M12217">
        <f t="shared" si="1335"/>
        <v>12</v>
      </c>
      <c r="N12217">
        <f>IF(OR(WEEKDAY(A12217)=1,WEEKDAY(A12217)=7,COUNTIF('2027祝日等（不使用）'!$A$1:$A$20,単年カーブ!A12217)=1),0,1)</f>
        <v>0</v>
      </c>
      <c r="O12217">
        <f t="shared" si="1338"/>
        <v>22</v>
      </c>
      <c r="P12217">
        <f t="shared" si="1336"/>
        <v>1</v>
      </c>
      <c r="Q12217">
        <f t="shared" si="1337"/>
        <v>0</v>
      </c>
    </row>
    <row r="12218" spans="1:17" ht="19.5" x14ac:dyDescent="0.4">
      <c r="A12218" s="33">
        <f t="shared" ref="A12218:A12281" si="1339">A12170+1</f>
        <v>46732</v>
      </c>
      <c r="B12218" s="27" t="str">
        <f t="shared" si="1333"/>
        <v>(土)</v>
      </c>
      <c r="C12218" s="34">
        <v>0.45833333333333298</v>
      </c>
      <c r="D12218" s="16" t="s">
        <v>18</v>
      </c>
      <c r="E12218" s="35">
        <v>0.47916666666666702</v>
      </c>
      <c r="F12218" s="50">
        <f>IF(COUNTIF('リスト（不使用）'!$A$5:$A$6,単年カーブ!$A$1),"希望数量入力ください",'単年（2027年度）'!$E$12*単年カーブ!$R$3+'単年（2027年度）'!$E$12*(1-単年カーブ!$R$3)*単年カーブ!Q12218)</f>
        <v>0</v>
      </c>
      <c r="G12218" s="47">
        <f t="shared" si="1334"/>
        <v>0</v>
      </c>
      <c r="M12218">
        <f t="shared" si="1335"/>
        <v>12</v>
      </c>
      <c r="N12218">
        <f>IF(OR(WEEKDAY(A12218)=1,WEEKDAY(A12218)=7,COUNTIF('2027祝日等（不使用）'!$A$1:$A$20,単年カーブ!A12218)=1),0,1)</f>
        <v>0</v>
      </c>
      <c r="O12218">
        <f t="shared" si="1338"/>
        <v>23</v>
      </c>
      <c r="P12218">
        <f t="shared" si="1336"/>
        <v>1</v>
      </c>
      <c r="Q12218">
        <f t="shared" si="1337"/>
        <v>0</v>
      </c>
    </row>
    <row r="12219" spans="1:17" ht="19.5" x14ac:dyDescent="0.4">
      <c r="A12219" s="33">
        <f t="shared" si="1339"/>
        <v>46732</v>
      </c>
      <c r="B12219" s="27" t="str">
        <f t="shared" si="1333"/>
        <v>(土)</v>
      </c>
      <c r="C12219" s="34">
        <v>0.47916666666666702</v>
      </c>
      <c r="D12219" s="16" t="s">
        <v>18</v>
      </c>
      <c r="E12219" s="35">
        <v>0.5</v>
      </c>
      <c r="F12219" s="50">
        <f>IF(COUNTIF('リスト（不使用）'!$A$5:$A$6,単年カーブ!$A$1),"希望数量入力ください",'単年（2027年度）'!$E$12*単年カーブ!$R$3+'単年（2027年度）'!$E$12*(1-単年カーブ!$R$3)*単年カーブ!Q12219)</f>
        <v>0</v>
      </c>
      <c r="G12219" s="47">
        <f t="shared" si="1334"/>
        <v>0</v>
      </c>
      <c r="M12219">
        <f t="shared" si="1335"/>
        <v>12</v>
      </c>
      <c r="N12219">
        <f>IF(OR(WEEKDAY(A12219)=1,WEEKDAY(A12219)=7,COUNTIF('2027祝日等（不使用）'!$A$1:$A$20,単年カーブ!A12219)=1),0,1)</f>
        <v>0</v>
      </c>
      <c r="O12219">
        <f t="shared" si="1338"/>
        <v>24</v>
      </c>
      <c r="P12219">
        <f t="shared" si="1336"/>
        <v>1</v>
      </c>
      <c r="Q12219">
        <f t="shared" si="1337"/>
        <v>0</v>
      </c>
    </row>
    <row r="12220" spans="1:17" ht="19.5" x14ac:dyDescent="0.4">
      <c r="A12220" s="33">
        <f t="shared" si="1339"/>
        <v>46732</v>
      </c>
      <c r="B12220" s="27" t="str">
        <f t="shared" si="1333"/>
        <v>(土)</v>
      </c>
      <c r="C12220" s="34">
        <v>0.5</v>
      </c>
      <c r="D12220" s="16" t="s">
        <v>18</v>
      </c>
      <c r="E12220" s="35">
        <v>0.52083333333333304</v>
      </c>
      <c r="F12220" s="50">
        <f>IF(COUNTIF('リスト（不使用）'!$A$5:$A$6,単年カーブ!$A$1),"希望数量入力ください",'単年（2027年度）'!$E$12*単年カーブ!$R$3+'単年（2027年度）'!$E$12*(1-単年カーブ!$R$3)*単年カーブ!Q12220)</f>
        <v>0</v>
      </c>
      <c r="G12220" s="47">
        <f t="shared" si="1334"/>
        <v>0</v>
      </c>
      <c r="M12220">
        <f t="shared" si="1335"/>
        <v>12</v>
      </c>
      <c r="N12220">
        <f>IF(OR(WEEKDAY(A12220)=1,WEEKDAY(A12220)=7,COUNTIF('2027祝日等（不使用）'!$A$1:$A$20,単年カーブ!A12220)=1),0,1)</f>
        <v>0</v>
      </c>
      <c r="O12220">
        <f t="shared" si="1338"/>
        <v>25</v>
      </c>
      <c r="P12220">
        <f t="shared" si="1336"/>
        <v>1</v>
      </c>
      <c r="Q12220">
        <f t="shared" si="1337"/>
        <v>0</v>
      </c>
    </row>
    <row r="12221" spans="1:17" ht="19.5" x14ac:dyDescent="0.4">
      <c r="A12221" s="33">
        <f t="shared" si="1339"/>
        <v>46732</v>
      </c>
      <c r="B12221" s="27" t="str">
        <f t="shared" si="1333"/>
        <v>(土)</v>
      </c>
      <c r="C12221" s="34">
        <v>0.52083333333333304</v>
      </c>
      <c r="D12221" s="16" t="s">
        <v>18</v>
      </c>
      <c r="E12221" s="35">
        <v>0.54166666666666696</v>
      </c>
      <c r="F12221" s="50">
        <f>IF(COUNTIF('リスト（不使用）'!$A$5:$A$6,単年カーブ!$A$1),"希望数量入力ください",'単年（2027年度）'!$E$12*単年カーブ!$R$3+'単年（2027年度）'!$E$12*(1-単年カーブ!$R$3)*単年カーブ!Q12221)</f>
        <v>0</v>
      </c>
      <c r="G12221" s="47">
        <f t="shared" si="1334"/>
        <v>0</v>
      </c>
      <c r="M12221">
        <f t="shared" si="1335"/>
        <v>12</v>
      </c>
      <c r="N12221">
        <f>IF(OR(WEEKDAY(A12221)=1,WEEKDAY(A12221)=7,COUNTIF('2027祝日等（不使用）'!$A$1:$A$20,単年カーブ!A12221)=1),0,1)</f>
        <v>0</v>
      </c>
      <c r="O12221">
        <f t="shared" si="1338"/>
        <v>26</v>
      </c>
      <c r="P12221">
        <f t="shared" si="1336"/>
        <v>1</v>
      </c>
      <c r="Q12221">
        <f t="shared" si="1337"/>
        <v>0</v>
      </c>
    </row>
    <row r="12222" spans="1:17" ht="19.5" x14ac:dyDescent="0.4">
      <c r="A12222" s="33">
        <f t="shared" si="1339"/>
        <v>46732</v>
      </c>
      <c r="B12222" s="27" t="str">
        <f t="shared" si="1333"/>
        <v>(土)</v>
      </c>
      <c r="C12222" s="34">
        <v>0.54166666666666696</v>
      </c>
      <c r="D12222" s="16" t="s">
        <v>18</v>
      </c>
      <c r="E12222" s="35">
        <v>0.5625</v>
      </c>
      <c r="F12222" s="50">
        <f>IF(COUNTIF('リスト（不使用）'!$A$5:$A$6,単年カーブ!$A$1),"希望数量入力ください",'単年（2027年度）'!$E$12*単年カーブ!$R$3+'単年（2027年度）'!$E$12*(1-単年カーブ!$R$3)*単年カーブ!Q12222)</f>
        <v>0</v>
      </c>
      <c r="G12222" s="47">
        <f t="shared" si="1334"/>
        <v>0</v>
      </c>
      <c r="M12222">
        <f t="shared" si="1335"/>
        <v>12</v>
      </c>
      <c r="N12222">
        <f>IF(OR(WEEKDAY(A12222)=1,WEEKDAY(A12222)=7,COUNTIF('2027祝日等（不使用）'!$A$1:$A$20,単年カーブ!A12222)=1),0,1)</f>
        <v>0</v>
      </c>
      <c r="O12222">
        <f t="shared" si="1338"/>
        <v>27</v>
      </c>
      <c r="P12222">
        <f t="shared" si="1336"/>
        <v>1</v>
      </c>
      <c r="Q12222">
        <f t="shared" si="1337"/>
        <v>0</v>
      </c>
    </row>
    <row r="12223" spans="1:17" ht="19.5" x14ac:dyDescent="0.4">
      <c r="A12223" s="33">
        <f t="shared" si="1339"/>
        <v>46732</v>
      </c>
      <c r="B12223" s="27" t="str">
        <f t="shared" si="1333"/>
        <v>(土)</v>
      </c>
      <c r="C12223" s="34">
        <v>0.5625</v>
      </c>
      <c r="D12223" s="16" t="s">
        <v>18</v>
      </c>
      <c r="E12223" s="35">
        <v>0.58333333333333304</v>
      </c>
      <c r="F12223" s="50">
        <f>IF(COUNTIF('リスト（不使用）'!$A$5:$A$6,単年カーブ!$A$1),"希望数量入力ください",'単年（2027年度）'!$E$12*単年カーブ!$R$3+'単年（2027年度）'!$E$12*(1-単年カーブ!$R$3)*単年カーブ!Q12223)</f>
        <v>0</v>
      </c>
      <c r="G12223" s="47">
        <f t="shared" si="1334"/>
        <v>0</v>
      </c>
      <c r="M12223">
        <f t="shared" si="1335"/>
        <v>12</v>
      </c>
      <c r="N12223">
        <f>IF(OR(WEEKDAY(A12223)=1,WEEKDAY(A12223)=7,COUNTIF('2027祝日等（不使用）'!$A$1:$A$20,単年カーブ!A12223)=1),0,1)</f>
        <v>0</v>
      </c>
      <c r="O12223">
        <f t="shared" si="1338"/>
        <v>28</v>
      </c>
      <c r="P12223">
        <f t="shared" si="1336"/>
        <v>1</v>
      </c>
      <c r="Q12223">
        <f t="shared" si="1337"/>
        <v>0</v>
      </c>
    </row>
    <row r="12224" spans="1:17" ht="19.5" x14ac:dyDescent="0.4">
      <c r="A12224" s="33">
        <f t="shared" si="1339"/>
        <v>46732</v>
      </c>
      <c r="B12224" s="27" t="str">
        <f t="shared" si="1333"/>
        <v>(土)</v>
      </c>
      <c r="C12224" s="34">
        <v>0.58333333333333304</v>
      </c>
      <c r="D12224" s="16" t="s">
        <v>18</v>
      </c>
      <c r="E12224" s="35">
        <v>0.60416666666666696</v>
      </c>
      <c r="F12224" s="50">
        <f>IF(COUNTIF('リスト（不使用）'!$A$5:$A$6,単年カーブ!$A$1),"希望数量入力ください",'単年（2027年度）'!$E$12*単年カーブ!$R$3+'単年（2027年度）'!$E$12*(1-単年カーブ!$R$3)*単年カーブ!Q12224)</f>
        <v>0</v>
      </c>
      <c r="G12224" s="47">
        <f t="shared" si="1334"/>
        <v>0</v>
      </c>
      <c r="M12224">
        <f t="shared" si="1335"/>
        <v>12</v>
      </c>
      <c r="N12224">
        <f>IF(OR(WEEKDAY(A12224)=1,WEEKDAY(A12224)=7,COUNTIF('2027祝日等（不使用）'!$A$1:$A$20,単年カーブ!A12224)=1),0,1)</f>
        <v>0</v>
      </c>
      <c r="O12224">
        <f t="shared" si="1338"/>
        <v>29</v>
      </c>
      <c r="P12224">
        <f t="shared" si="1336"/>
        <v>1</v>
      </c>
      <c r="Q12224">
        <f t="shared" si="1337"/>
        <v>0</v>
      </c>
    </row>
    <row r="12225" spans="1:17" ht="19.5" x14ac:dyDescent="0.4">
      <c r="A12225" s="33">
        <f t="shared" si="1339"/>
        <v>46732</v>
      </c>
      <c r="B12225" s="27" t="str">
        <f t="shared" si="1333"/>
        <v>(土)</v>
      </c>
      <c r="C12225" s="34">
        <v>0.60416666666666696</v>
      </c>
      <c r="D12225" s="16" t="s">
        <v>18</v>
      </c>
      <c r="E12225" s="35">
        <v>0.625</v>
      </c>
      <c r="F12225" s="50">
        <f>IF(COUNTIF('リスト（不使用）'!$A$5:$A$6,単年カーブ!$A$1),"希望数量入力ください",'単年（2027年度）'!$E$12*単年カーブ!$R$3+'単年（2027年度）'!$E$12*(1-単年カーブ!$R$3)*単年カーブ!Q12225)</f>
        <v>0</v>
      </c>
      <c r="G12225" s="47">
        <f t="shared" si="1334"/>
        <v>0</v>
      </c>
      <c r="M12225">
        <f t="shared" si="1335"/>
        <v>12</v>
      </c>
      <c r="N12225">
        <f>IF(OR(WEEKDAY(A12225)=1,WEEKDAY(A12225)=7,COUNTIF('2027祝日等（不使用）'!$A$1:$A$20,単年カーブ!A12225)=1),0,1)</f>
        <v>0</v>
      </c>
      <c r="O12225">
        <f t="shared" si="1338"/>
        <v>30</v>
      </c>
      <c r="P12225">
        <f t="shared" si="1336"/>
        <v>1</v>
      </c>
      <c r="Q12225">
        <f t="shared" si="1337"/>
        <v>0</v>
      </c>
    </row>
    <row r="12226" spans="1:17" ht="19.5" x14ac:dyDescent="0.4">
      <c r="A12226" s="33">
        <f t="shared" si="1339"/>
        <v>46732</v>
      </c>
      <c r="B12226" s="27" t="str">
        <f t="shared" si="1333"/>
        <v>(土)</v>
      </c>
      <c r="C12226" s="34">
        <v>0.625</v>
      </c>
      <c r="D12226" s="16" t="s">
        <v>18</v>
      </c>
      <c r="E12226" s="35">
        <v>0.64583333333333304</v>
      </c>
      <c r="F12226" s="50">
        <f>IF(COUNTIF('リスト（不使用）'!$A$5:$A$6,単年カーブ!$A$1),"希望数量入力ください",'単年（2027年度）'!$E$12*単年カーブ!$R$3+'単年（2027年度）'!$E$12*(1-単年カーブ!$R$3)*単年カーブ!Q12226)</f>
        <v>0</v>
      </c>
      <c r="G12226" s="47">
        <f t="shared" si="1334"/>
        <v>0</v>
      </c>
      <c r="M12226">
        <f t="shared" si="1335"/>
        <v>12</v>
      </c>
      <c r="N12226">
        <f>IF(OR(WEEKDAY(A12226)=1,WEEKDAY(A12226)=7,COUNTIF('2027祝日等（不使用）'!$A$1:$A$20,単年カーブ!A12226)=1),0,1)</f>
        <v>0</v>
      </c>
      <c r="O12226">
        <f t="shared" si="1338"/>
        <v>31</v>
      </c>
      <c r="P12226">
        <f t="shared" si="1336"/>
        <v>1</v>
      </c>
      <c r="Q12226">
        <f t="shared" si="1337"/>
        <v>0</v>
      </c>
    </row>
    <row r="12227" spans="1:17" ht="19.5" x14ac:dyDescent="0.4">
      <c r="A12227" s="33">
        <f t="shared" si="1339"/>
        <v>46732</v>
      </c>
      <c r="B12227" s="27" t="str">
        <f t="shared" si="1333"/>
        <v>(土)</v>
      </c>
      <c r="C12227" s="34">
        <v>0.64583333333333304</v>
      </c>
      <c r="D12227" s="16" t="s">
        <v>18</v>
      </c>
      <c r="E12227" s="35">
        <v>0.66666666666666696</v>
      </c>
      <c r="F12227" s="50">
        <f>IF(COUNTIF('リスト（不使用）'!$A$5:$A$6,単年カーブ!$A$1),"希望数量入力ください",'単年（2027年度）'!$E$12*単年カーブ!$R$3+'単年（2027年度）'!$E$12*(1-単年カーブ!$R$3)*単年カーブ!Q12227)</f>
        <v>0</v>
      </c>
      <c r="G12227" s="47">
        <f t="shared" si="1334"/>
        <v>0</v>
      </c>
      <c r="M12227">
        <f t="shared" si="1335"/>
        <v>12</v>
      </c>
      <c r="N12227">
        <f>IF(OR(WEEKDAY(A12227)=1,WEEKDAY(A12227)=7,COUNTIF('2027祝日等（不使用）'!$A$1:$A$20,単年カーブ!A12227)=1),0,1)</f>
        <v>0</v>
      </c>
      <c r="O12227">
        <f t="shared" si="1338"/>
        <v>32</v>
      </c>
      <c r="P12227">
        <f t="shared" si="1336"/>
        <v>1</v>
      </c>
      <c r="Q12227">
        <f t="shared" si="1337"/>
        <v>0</v>
      </c>
    </row>
    <row r="12228" spans="1:17" ht="19.5" x14ac:dyDescent="0.4">
      <c r="A12228" s="33">
        <f t="shared" si="1339"/>
        <v>46732</v>
      </c>
      <c r="B12228" s="27" t="str">
        <f t="shared" ref="B12228:B12291" si="1340">TEXT(A12228,"(aaa)")</f>
        <v>(土)</v>
      </c>
      <c r="C12228" s="34">
        <v>0.66666666666666696</v>
      </c>
      <c r="D12228" s="16" t="s">
        <v>18</v>
      </c>
      <c r="E12228" s="35">
        <v>0.6875</v>
      </c>
      <c r="F12228" s="50">
        <f>IF(COUNTIF('リスト（不使用）'!$A$5:$A$6,単年カーブ!$A$1),"希望数量入力ください",'単年（2027年度）'!$E$12*単年カーブ!$R$3+'単年（2027年度）'!$E$12*(1-単年カーブ!$R$3)*単年カーブ!Q12228)</f>
        <v>0</v>
      </c>
      <c r="G12228" s="47">
        <f t="shared" ref="G12228:G12291" si="1341">F12228/2</f>
        <v>0</v>
      </c>
      <c r="M12228">
        <f t="shared" ref="M12228:M12291" si="1342">MONTH(A12228)</f>
        <v>12</v>
      </c>
      <c r="N12228">
        <f>IF(OR(WEEKDAY(A12228)=1,WEEKDAY(A12228)=7,COUNTIF('2027祝日等（不使用）'!$A$1:$A$20,単年カーブ!A12228)=1),0,1)</f>
        <v>0</v>
      </c>
      <c r="O12228">
        <f t="shared" si="1338"/>
        <v>33</v>
      </c>
      <c r="P12228">
        <f t="shared" ref="P12228:P12291" si="1343">IF(AND(O12228&gt;16,O12228&lt;41),1,0)</f>
        <v>1</v>
      </c>
      <c r="Q12228">
        <f t="shared" ref="Q12228:Q12291" si="1344">P12228*N12228</f>
        <v>0</v>
      </c>
    </row>
    <row r="12229" spans="1:17" ht="19.5" x14ac:dyDescent="0.4">
      <c r="A12229" s="33">
        <f t="shared" si="1339"/>
        <v>46732</v>
      </c>
      <c r="B12229" s="27" t="str">
        <f t="shared" si="1340"/>
        <v>(土)</v>
      </c>
      <c r="C12229" s="34">
        <v>0.6875</v>
      </c>
      <c r="D12229" s="16" t="s">
        <v>18</v>
      </c>
      <c r="E12229" s="35">
        <v>0.70833333333333304</v>
      </c>
      <c r="F12229" s="50">
        <f>IF(COUNTIF('リスト（不使用）'!$A$5:$A$6,単年カーブ!$A$1),"希望数量入力ください",'単年（2027年度）'!$E$12*単年カーブ!$R$3+'単年（2027年度）'!$E$12*(1-単年カーブ!$R$3)*単年カーブ!Q12229)</f>
        <v>0</v>
      </c>
      <c r="G12229" s="47">
        <f t="shared" si="1341"/>
        <v>0</v>
      </c>
      <c r="M12229">
        <f t="shared" si="1342"/>
        <v>12</v>
      </c>
      <c r="N12229">
        <f>IF(OR(WEEKDAY(A12229)=1,WEEKDAY(A12229)=7,COUNTIF('2027祝日等（不使用）'!$A$1:$A$20,単年カーブ!A12229)=1),0,1)</f>
        <v>0</v>
      </c>
      <c r="O12229">
        <f t="shared" si="1338"/>
        <v>34</v>
      </c>
      <c r="P12229">
        <f t="shared" si="1343"/>
        <v>1</v>
      </c>
      <c r="Q12229">
        <f t="shared" si="1344"/>
        <v>0</v>
      </c>
    </row>
    <row r="12230" spans="1:17" ht="19.5" x14ac:dyDescent="0.4">
      <c r="A12230" s="33">
        <f t="shared" si="1339"/>
        <v>46732</v>
      </c>
      <c r="B12230" s="27" t="str">
        <f t="shared" si="1340"/>
        <v>(土)</v>
      </c>
      <c r="C12230" s="34">
        <v>0.70833333333333304</v>
      </c>
      <c r="D12230" s="16" t="s">
        <v>18</v>
      </c>
      <c r="E12230" s="35">
        <v>0.72916666666666696</v>
      </c>
      <c r="F12230" s="50">
        <f>IF(COUNTIF('リスト（不使用）'!$A$5:$A$6,単年カーブ!$A$1),"希望数量入力ください",'単年（2027年度）'!$E$12*単年カーブ!$R$3+'単年（2027年度）'!$E$12*(1-単年カーブ!$R$3)*単年カーブ!Q12230)</f>
        <v>0</v>
      </c>
      <c r="G12230" s="47">
        <f t="shared" si="1341"/>
        <v>0</v>
      </c>
      <c r="M12230">
        <f t="shared" si="1342"/>
        <v>12</v>
      </c>
      <c r="N12230">
        <f>IF(OR(WEEKDAY(A12230)=1,WEEKDAY(A12230)=7,COUNTIF('2027祝日等（不使用）'!$A$1:$A$20,単年カーブ!A12230)=1),0,1)</f>
        <v>0</v>
      </c>
      <c r="O12230">
        <f t="shared" si="1338"/>
        <v>35</v>
      </c>
      <c r="P12230">
        <f t="shared" si="1343"/>
        <v>1</v>
      </c>
      <c r="Q12230">
        <f t="shared" si="1344"/>
        <v>0</v>
      </c>
    </row>
    <row r="12231" spans="1:17" ht="19.5" x14ac:dyDescent="0.4">
      <c r="A12231" s="33">
        <f t="shared" si="1339"/>
        <v>46732</v>
      </c>
      <c r="B12231" s="27" t="str">
        <f t="shared" si="1340"/>
        <v>(土)</v>
      </c>
      <c r="C12231" s="34">
        <v>0.72916666666666696</v>
      </c>
      <c r="D12231" s="16" t="s">
        <v>18</v>
      </c>
      <c r="E12231" s="35">
        <v>0.75</v>
      </c>
      <c r="F12231" s="50">
        <f>IF(COUNTIF('リスト（不使用）'!$A$5:$A$6,単年カーブ!$A$1),"希望数量入力ください",'単年（2027年度）'!$E$12*単年カーブ!$R$3+'単年（2027年度）'!$E$12*(1-単年カーブ!$R$3)*単年カーブ!Q12231)</f>
        <v>0</v>
      </c>
      <c r="G12231" s="47">
        <f t="shared" si="1341"/>
        <v>0</v>
      </c>
      <c r="M12231">
        <f t="shared" si="1342"/>
        <v>12</v>
      </c>
      <c r="N12231">
        <f>IF(OR(WEEKDAY(A12231)=1,WEEKDAY(A12231)=7,COUNTIF('2027祝日等（不使用）'!$A$1:$A$20,単年カーブ!A12231)=1),0,1)</f>
        <v>0</v>
      </c>
      <c r="O12231">
        <f t="shared" si="1338"/>
        <v>36</v>
      </c>
      <c r="P12231">
        <f t="shared" si="1343"/>
        <v>1</v>
      </c>
      <c r="Q12231">
        <f t="shared" si="1344"/>
        <v>0</v>
      </c>
    </row>
    <row r="12232" spans="1:17" ht="19.5" x14ac:dyDescent="0.4">
      <c r="A12232" s="33">
        <f t="shared" si="1339"/>
        <v>46732</v>
      </c>
      <c r="B12232" s="27" t="str">
        <f t="shared" si="1340"/>
        <v>(土)</v>
      </c>
      <c r="C12232" s="34">
        <v>0.75</v>
      </c>
      <c r="D12232" s="16" t="s">
        <v>18</v>
      </c>
      <c r="E12232" s="35">
        <v>0.77083333333333304</v>
      </c>
      <c r="F12232" s="50">
        <f>IF(COUNTIF('リスト（不使用）'!$A$5:$A$6,単年カーブ!$A$1),"希望数量入力ください",'単年（2027年度）'!$E$12*単年カーブ!$R$3+'単年（2027年度）'!$E$12*(1-単年カーブ!$R$3)*単年カーブ!Q12232)</f>
        <v>0</v>
      </c>
      <c r="G12232" s="47">
        <f t="shared" si="1341"/>
        <v>0</v>
      </c>
      <c r="M12232">
        <f t="shared" si="1342"/>
        <v>12</v>
      </c>
      <c r="N12232">
        <f>IF(OR(WEEKDAY(A12232)=1,WEEKDAY(A12232)=7,COUNTIF('2027祝日等（不使用）'!$A$1:$A$20,単年カーブ!A12232)=1),0,1)</f>
        <v>0</v>
      </c>
      <c r="O12232">
        <f t="shared" si="1338"/>
        <v>37</v>
      </c>
      <c r="P12232">
        <f t="shared" si="1343"/>
        <v>1</v>
      </c>
      <c r="Q12232">
        <f t="shared" si="1344"/>
        <v>0</v>
      </c>
    </row>
    <row r="12233" spans="1:17" ht="19.5" x14ac:dyDescent="0.4">
      <c r="A12233" s="33">
        <f t="shared" si="1339"/>
        <v>46732</v>
      </c>
      <c r="B12233" s="27" t="str">
        <f t="shared" si="1340"/>
        <v>(土)</v>
      </c>
      <c r="C12233" s="34">
        <v>0.77083333333333304</v>
      </c>
      <c r="D12233" s="16" t="s">
        <v>18</v>
      </c>
      <c r="E12233" s="35">
        <v>0.79166666666666696</v>
      </c>
      <c r="F12233" s="50">
        <f>IF(COUNTIF('リスト（不使用）'!$A$5:$A$6,単年カーブ!$A$1),"希望数量入力ください",'単年（2027年度）'!$E$12*単年カーブ!$R$3+'単年（2027年度）'!$E$12*(1-単年カーブ!$R$3)*単年カーブ!Q12233)</f>
        <v>0</v>
      </c>
      <c r="G12233" s="47">
        <f t="shared" si="1341"/>
        <v>0</v>
      </c>
      <c r="M12233">
        <f t="shared" si="1342"/>
        <v>12</v>
      </c>
      <c r="N12233">
        <f>IF(OR(WEEKDAY(A12233)=1,WEEKDAY(A12233)=7,COUNTIF('2027祝日等（不使用）'!$A$1:$A$20,単年カーブ!A12233)=1),0,1)</f>
        <v>0</v>
      </c>
      <c r="O12233">
        <f t="shared" si="1338"/>
        <v>38</v>
      </c>
      <c r="P12233">
        <f t="shared" si="1343"/>
        <v>1</v>
      </c>
      <c r="Q12233">
        <f t="shared" si="1344"/>
        <v>0</v>
      </c>
    </row>
    <row r="12234" spans="1:17" ht="19.5" x14ac:dyDescent="0.4">
      <c r="A12234" s="33">
        <f t="shared" si="1339"/>
        <v>46732</v>
      </c>
      <c r="B12234" s="27" t="str">
        <f t="shared" si="1340"/>
        <v>(土)</v>
      </c>
      <c r="C12234" s="34">
        <v>0.79166666666666696</v>
      </c>
      <c r="D12234" s="16" t="s">
        <v>18</v>
      </c>
      <c r="E12234" s="35">
        <v>0.8125</v>
      </c>
      <c r="F12234" s="50">
        <f>IF(COUNTIF('リスト（不使用）'!$A$5:$A$6,単年カーブ!$A$1),"希望数量入力ください",'単年（2027年度）'!$E$12*単年カーブ!$R$3+'単年（2027年度）'!$E$12*(1-単年カーブ!$R$3)*単年カーブ!Q12234)</f>
        <v>0</v>
      </c>
      <c r="G12234" s="47">
        <f t="shared" si="1341"/>
        <v>0</v>
      </c>
      <c r="M12234">
        <f t="shared" si="1342"/>
        <v>12</v>
      </c>
      <c r="N12234">
        <f>IF(OR(WEEKDAY(A12234)=1,WEEKDAY(A12234)=7,COUNTIF('2027祝日等（不使用）'!$A$1:$A$20,単年カーブ!A12234)=1),0,1)</f>
        <v>0</v>
      </c>
      <c r="O12234">
        <f t="shared" si="1338"/>
        <v>39</v>
      </c>
      <c r="P12234">
        <f t="shared" si="1343"/>
        <v>1</v>
      </c>
      <c r="Q12234">
        <f t="shared" si="1344"/>
        <v>0</v>
      </c>
    </row>
    <row r="12235" spans="1:17" ht="19.5" x14ac:dyDescent="0.4">
      <c r="A12235" s="33">
        <f t="shared" si="1339"/>
        <v>46732</v>
      </c>
      <c r="B12235" s="27" t="str">
        <f t="shared" si="1340"/>
        <v>(土)</v>
      </c>
      <c r="C12235" s="34">
        <v>0.8125</v>
      </c>
      <c r="D12235" s="16" t="s">
        <v>18</v>
      </c>
      <c r="E12235" s="35">
        <v>0.83333333333333304</v>
      </c>
      <c r="F12235" s="50">
        <f>IF(COUNTIF('リスト（不使用）'!$A$5:$A$6,単年カーブ!$A$1),"希望数量入力ください",'単年（2027年度）'!$E$12*単年カーブ!$R$3+'単年（2027年度）'!$E$12*(1-単年カーブ!$R$3)*単年カーブ!Q12235)</f>
        <v>0</v>
      </c>
      <c r="G12235" s="47">
        <f t="shared" si="1341"/>
        <v>0</v>
      </c>
      <c r="M12235">
        <f t="shared" si="1342"/>
        <v>12</v>
      </c>
      <c r="N12235">
        <f>IF(OR(WEEKDAY(A12235)=1,WEEKDAY(A12235)=7,COUNTIF('2027祝日等（不使用）'!$A$1:$A$20,単年カーブ!A12235)=1),0,1)</f>
        <v>0</v>
      </c>
      <c r="O12235">
        <f t="shared" si="1338"/>
        <v>40</v>
      </c>
      <c r="P12235">
        <f t="shared" si="1343"/>
        <v>1</v>
      </c>
      <c r="Q12235">
        <f t="shared" si="1344"/>
        <v>0</v>
      </c>
    </row>
    <row r="12236" spans="1:17" ht="19.5" x14ac:dyDescent="0.4">
      <c r="A12236" s="33">
        <f t="shared" si="1339"/>
        <v>46732</v>
      </c>
      <c r="B12236" s="27" t="str">
        <f t="shared" si="1340"/>
        <v>(土)</v>
      </c>
      <c r="C12236" s="34">
        <v>0.83333333333333304</v>
      </c>
      <c r="D12236" s="16" t="s">
        <v>18</v>
      </c>
      <c r="E12236" s="35">
        <v>0.85416666666666696</v>
      </c>
      <c r="F12236" s="50">
        <f>IF(COUNTIF('リスト（不使用）'!$A$5:$A$6,単年カーブ!$A$1),"希望数量入力ください",'単年（2027年度）'!$E$12*単年カーブ!$R$3+'単年（2027年度）'!$E$12*(1-単年カーブ!$R$3)*単年カーブ!Q12236)</f>
        <v>0</v>
      </c>
      <c r="G12236" s="47">
        <f t="shared" si="1341"/>
        <v>0</v>
      </c>
      <c r="M12236">
        <f t="shared" si="1342"/>
        <v>12</v>
      </c>
      <c r="N12236">
        <f>IF(OR(WEEKDAY(A12236)=1,WEEKDAY(A12236)=7,COUNTIF('2027祝日等（不使用）'!$A$1:$A$20,単年カーブ!A12236)=1),0,1)</f>
        <v>0</v>
      </c>
      <c r="O12236">
        <f t="shared" si="1338"/>
        <v>41</v>
      </c>
      <c r="P12236">
        <f t="shared" si="1343"/>
        <v>0</v>
      </c>
      <c r="Q12236">
        <f t="shared" si="1344"/>
        <v>0</v>
      </c>
    </row>
    <row r="12237" spans="1:17" ht="19.5" x14ac:dyDescent="0.4">
      <c r="A12237" s="33">
        <f t="shared" si="1339"/>
        <v>46732</v>
      </c>
      <c r="B12237" s="27" t="str">
        <f t="shared" si="1340"/>
        <v>(土)</v>
      </c>
      <c r="C12237" s="34">
        <v>0.85416666666666696</v>
      </c>
      <c r="D12237" s="16" t="s">
        <v>18</v>
      </c>
      <c r="E12237" s="35">
        <v>0.875</v>
      </c>
      <c r="F12237" s="50">
        <f>IF(COUNTIF('リスト（不使用）'!$A$5:$A$6,単年カーブ!$A$1),"希望数量入力ください",'単年（2027年度）'!$E$12*単年カーブ!$R$3+'単年（2027年度）'!$E$12*(1-単年カーブ!$R$3)*単年カーブ!Q12237)</f>
        <v>0</v>
      </c>
      <c r="G12237" s="47">
        <f t="shared" si="1341"/>
        <v>0</v>
      </c>
      <c r="M12237">
        <f t="shared" si="1342"/>
        <v>12</v>
      </c>
      <c r="N12237">
        <f>IF(OR(WEEKDAY(A12237)=1,WEEKDAY(A12237)=7,COUNTIF('2027祝日等（不使用）'!$A$1:$A$20,単年カーブ!A12237)=1),0,1)</f>
        <v>0</v>
      </c>
      <c r="O12237">
        <f t="shared" si="1338"/>
        <v>42</v>
      </c>
      <c r="P12237">
        <f t="shared" si="1343"/>
        <v>0</v>
      </c>
      <c r="Q12237">
        <f t="shared" si="1344"/>
        <v>0</v>
      </c>
    </row>
    <row r="12238" spans="1:17" ht="19.5" x14ac:dyDescent="0.4">
      <c r="A12238" s="33">
        <f t="shared" si="1339"/>
        <v>46732</v>
      </c>
      <c r="B12238" s="27" t="str">
        <f t="shared" si="1340"/>
        <v>(土)</v>
      </c>
      <c r="C12238" s="34">
        <v>0.875</v>
      </c>
      <c r="D12238" s="16" t="s">
        <v>18</v>
      </c>
      <c r="E12238" s="35">
        <v>0.89583333333333304</v>
      </c>
      <c r="F12238" s="50">
        <f>IF(COUNTIF('リスト（不使用）'!$A$5:$A$6,単年カーブ!$A$1),"希望数量入力ください",'単年（2027年度）'!$E$12*単年カーブ!$R$3+'単年（2027年度）'!$E$12*(1-単年カーブ!$R$3)*単年カーブ!Q12238)</f>
        <v>0</v>
      </c>
      <c r="G12238" s="47">
        <f t="shared" si="1341"/>
        <v>0</v>
      </c>
      <c r="M12238">
        <f t="shared" si="1342"/>
        <v>12</v>
      </c>
      <c r="N12238">
        <f>IF(OR(WEEKDAY(A12238)=1,WEEKDAY(A12238)=7,COUNTIF('2027祝日等（不使用）'!$A$1:$A$20,単年カーブ!A12238)=1),0,1)</f>
        <v>0</v>
      </c>
      <c r="O12238">
        <f t="shared" si="1338"/>
        <v>43</v>
      </c>
      <c r="P12238">
        <f t="shared" si="1343"/>
        <v>0</v>
      </c>
      <c r="Q12238">
        <f t="shared" si="1344"/>
        <v>0</v>
      </c>
    </row>
    <row r="12239" spans="1:17" ht="19.5" x14ac:dyDescent="0.4">
      <c r="A12239" s="33">
        <f t="shared" si="1339"/>
        <v>46732</v>
      </c>
      <c r="B12239" s="27" t="str">
        <f t="shared" si="1340"/>
        <v>(土)</v>
      </c>
      <c r="C12239" s="34">
        <v>0.89583333333333304</v>
      </c>
      <c r="D12239" s="16" t="s">
        <v>18</v>
      </c>
      <c r="E12239" s="35">
        <v>0.91666666666666696</v>
      </c>
      <c r="F12239" s="50">
        <f>IF(COUNTIF('リスト（不使用）'!$A$5:$A$6,単年カーブ!$A$1),"希望数量入力ください",'単年（2027年度）'!$E$12*単年カーブ!$R$3+'単年（2027年度）'!$E$12*(1-単年カーブ!$R$3)*単年カーブ!Q12239)</f>
        <v>0</v>
      </c>
      <c r="G12239" s="47">
        <f t="shared" si="1341"/>
        <v>0</v>
      </c>
      <c r="M12239">
        <f t="shared" si="1342"/>
        <v>12</v>
      </c>
      <c r="N12239">
        <f>IF(OR(WEEKDAY(A12239)=1,WEEKDAY(A12239)=7,COUNTIF('2027祝日等（不使用）'!$A$1:$A$20,単年カーブ!A12239)=1),0,1)</f>
        <v>0</v>
      </c>
      <c r="O12239">
        <f t="shared" si="1338"/>
        <v>44</v>
      </c>
      <c r="P12239">
        <f t="shared" si="1343"/>
        <v>0</v>
      </c>
      <c r="Q12239">
        <f t="shared" si="1344"/>
        <v>0</v>
      </c>
    </row>
    <row r="12240" spans="1:17" ht="19.5" x14ac:dyDescent="0.4">
      <c r="A12240" s="33">
        <f t="shared" si="1339"/>
        <v>46732</v>
      </c>
      <c r="B12240" s="27" t="str">
        <f t="shared" si="1340"/>
        <v>(土)</v>
      </c>
      <c r="C12240" s="34">
        <v>0.91666666666666696</v>
      </c>
      <c r="D12240" s="16" t="s">
        <v>18</v>
      </c>
      <c r="E12240" s="35">
        <v>0.9375</v>
      </c>
      <c r="F12240" s="50">
        <f>IF(COUNTIF('リスト（不使用）'!$A$5:$A$6,単年カーブ!$A$1),"希望数量入力ください",'単年（2027年度）'!$E$12*単年カーブ!$R$3+'単年（2027年度）'!$E$12*(1-単年カーブ!$R$3)*単年カーブ!Q12240)</f>
        <v>0</v>
      </c>
      <c r="G12240" s="47">
        <f t="shared" si="1341"/>
        <v>0</v>
      </c>
      <c r="M12240">
        <f t="shared" si="1342"/>
        <v>12</v>
      </c>
      <c r="N12240">
        <f>IF(OR(WEEKDAY(A12240)=1,WEEKDAY(A12240)=7,COUNTIF('2027祝日等（不使用）'!$A$1:$A$20,単年カーブ!A12240)=1),0,1)</f>
        <v>0</v>
      </c>
      <c r="O12240">
        <f t="shared" si="1338"/>
        <v>45</v>
      </c>
      <c r="P12240">
        <f t="shared" si="1343"/>
        <v>0</v>
      </c>
      <c r="Q12240">
        <f t="shared" si="1344"/>
        <v>0</v>
      </c>
    </row>
    <row r="12241" spans="1:17" ht="19.5" x14ac:dyDescent="0.4">
      <c r="A12241" s="33">
        <f t="shared" si="1339"/>
        <v>46732</v>
      </c>
      <c r="B12241" s="27" t="str">
        <f t="shared" si="1340"/>
        <v>(土)</v>
      </c>
      <c r="C12241" s="34">
        <v>0.9375</v>
      </c>
      <c r="D12241" s="16" t="s">
        <v>18</v>
      </c>
      <c r="E12241" s="35">
        <v>0.95833333333333304</v>
      </c>
      <c r="F12241" s="50">
        <f>IF(COUNTIF('リスト（不使用）'!$A$5:$A$6,単年カーブ!$A$1),"希望数量入力ください",'単年（2027年度）'!$E$12*単年カーブ!$R$3+'単年（2027年度）'!$E$12*(1-単年カーブ!$R$3)*単年カーブ!Q12241)</f>
        <v>0</v>
      </c>
      <c r="G12241" s="47">
        <f t="shared" si="1341"/>
        <v>0</v>
      </c>
      <c r="M12241">
        <f t="shared" si="1342"/>
        <v>12</v>
      </c>
      <c r="N12241">
        <f>IF(OR(WEEKDAY(A12241)=1,WEEKDAY(A12241)=7,COUNTIF('2027祝日等（不使用）'!$A$1:$A$20,単年カーブ!A12241)=1),0,1)</f>
        <v>0</v>
      </c>
      <c r="O12241">
        <f t="shared" si="1338"/>
        <v>46</v>
      </c>
      <c r="P12241">
        <f t="shared" si="1343"/>
        <v>0</v>
      </c>
      <c r="Q12241">
        <f t="shared" si="1344"/>
        <v>0</v>
      </c>
    </row>
    <row r="12242" spans="1:17" ht="19.5" x14ac:dyDescent="0.4">
      <c r="A12242" s="33">
        <f t="shared" si="1339"/>
        <v>46732</v>
      </c>
      <c r="B12242" s="27" t="str">
        <f t="shared" si="1340"/>
        <v>(土)</v>
      </c>
      <c r="C12242" s="34">
        <v>0.95833333333333304</v>
      </c>
      <c r="D12242" s="16" t="s">
        <v>18</v>
      </c>
      <c r="E12242" s="35">
        <v>0.97916666666666696</v>
      </c>
      <c r="F12242" s="50">
        <f>IF(COUNTIF('リスト（不使用）'!$A$5:$A$6,単年カーブ!$A$1),"希望数量入力ください",'単年（2027年度）'!$E$12*単年カーブ!$R$3+'単年（2027年度）'!$E$12*(1-単年カーブ!$R$3)*単年カーブ!Q12242)</f>
        <v>0</v>
      </c>
      <c r="G12242" s="47">
        <f t="shared" si="1341"/>
        <v>0</v>
      </c>
      <c r="M12242">
        <f t="shared" si="1342"/>
        <v>12</v>
      </c>
      <c r="N12242">
        <f>IF(OR(WEEKDAY(A12242)=1,WEEKDAY(A12242)=7,COUNTIF('2027祝日等（不使用）'!$A$1:$A$20,単年カーブ!A12242)=1),0,1)</f>
        <v>0</v>
      </c>
      <c r="O12242">
        <f t="shared" si="1338"/>
        <v>47</v>
      </c>
      <c r="P12242">
        <f t="shared" si="1343"/>
        <v>0</v>
      </c>
      <c r="Q12242">
        <f t="shared" si="1344"/>
        <v>0</v>
      </c>
    </row>
    <row r="12243" spans="1:17" ht="19.5" x14ac:dyDescent="0.4">
      <c r="A12243" s="33">
        <f t="shared" si="1339"/>
        <v>46732</v>
      </c>
      <c r="B12243" s="27" t="str">
        <f t="shared" si="1340"/>
        <v>(土)</v>
      </c>
      <c r="C12243" s="34">
        <v>0.97916666666666696</v>
      </c>
      <c r="D12243" s="16" t="s">
        <v>18</v>
      </c>
      <c r="E12243" s="35" t="s">
        <v>17</v>
      </c>
      <c r="F12243" s="50">
        <f>IF(COUNTIF('リスト（不使用）'!$A$5:$A$6,単年カーブ!$A$1),"希望数量入力ください",'単年（2027年度）'!$E$12*単年カーブ!$R$3+'単年（2027年度）'!$E$12*(1-単年カーブ!$R$3)*単年カーブ!Q12243)</f>
        <v>0</v>
      </c>
      <c r="G12243" s="47">
        <f t="shared" si="1341"/>
        <v>0</v>
      </c>
      <c r="M12243">
        <f t="shared" si="1342"/>
        <v>12</v>
      </c>
      <c r="N12243">
        <f>IF(OR(WEEKDAY(A12243)=1,WEEKDAY(A12243)=7,COUNTIF('2027祝日等（不使用）'!$A$1:$A$20,単年カーブ!A12243)=1),0,1)</f>
        <v>0</v>
      </c>
      <c r="O12243">
        <f t="shared" si="1338"/>
        <v>48</v>
      </c>
      <c r="P12243">
        <f t="shared" si="1343"/>
        <v>0</v>
      </c>
      <c r="Q12243">
        <f t="shared" si="1344"/>
        <v>0</v>
      </c>
    </row>
    <row r="12244" spans="1:17" ht="19.5" x14ac:dyDescent="0.4">
      <c r="A12244" s="33">
        <f t="shared" si="1339"/>
        <v>46733</v>
      </c>
      <c r="B12244" s="27" t="str">
        <f t="shared" si="1340"/>
        <v>(日)</v>
      </c>
      <c r="C12244" s="34">
        <v>0</v>
      </c>
      <c r="D12244" s="16" t="s">
        <v>18</v>
      </c>
      <c r="E12244" s="35">
        <v>2.0833333333333332E-2</v>
      </c>
      <c r="F12244" s="50">
        <f>IF(COUNTIF('リスト（不使用）'!$A$5:$A$6,単年カーブ!$A$1),"希望数量入力ください",'単年（2027年度）'!$E$12*単年カーブ!$R$3+'単年（2027年度）'!$E$12*(1-単年カーブ!$R$3)*単年カーブ!Q12244)</f>
        <v>0</v>
      </c>
      <c r="G12244" s="47">
        <f t="shared" si="1341"/>
        <v>0</v>
      </c>
      <c r="M12244">
        <f t="shared" si="1342"/>
        <v>12</v>
      </c>
      <c r="N12244">
        <f>IF(OR(WEEKDAY(A12244)=1,WEEKDAY(A12244)=7,COUNTIF('2027祝日等（不使用）'!$A$1:$A$20,単年カーブ!A12244)=1),0,1)</f>
        <v>0</v>
      </c>
      <c r="O12244">
        <f t="shared" si="1338"/>
        <v>1</v>
      </c>
      <c r="P12244">
        <f t="shared" si="1343"/>
        <v>0</v>
      </c>
      <c r="Q12244">
        <f t="shared" si="1344"/>
        <v>0</v>
      </c>
    </row>
    <row r="12245" spans="1:17" ht="19.5" x14ac:dyDescent="0.4">
      <c r="A12245" s="33">
        <f t="shared" si="1339"/>
        <v>46733</v>
      </c>
      <c r="B12245" s="27" t="str">
        <f t="shared" si="1340"/>
        <v>(日)</v>
      </c>
      <c r="C12245" s="34">
        <v>2.0833333333333332E-2</v>
      </c>
      <c r="D12245" s="16" t="s">
        <v>18</v>
      </c>
      <c r="E12245" s="35">
        <v>4.1666666666666664E-2</v>
      </c>
      <c r="F12245" s="50">
        <f>IF(COUNTIF('リスト（不使用）'!$A$5:$A$6,単年カーブ!$A$1),"希望数量入力ください",'単年（2027年度）'!$E$12*単年カーブ!$R$3+'単年（2027年度）'!$E$12*(1-単年カーブ!$R$3)*単年カーブ!Q12245)</f>
        <v>0</v>
      </c>
      <c r="G12245" s="47">
        <f t="shared" si="1341"/>
        <v>0</v>
      </c>
      <c r="M12245">
        <f t="shared" si="1342"/>
        <v>12</v>
      </c>
      <c r="N12245">
        <f>IF(OR(WEEKDAY(A12245)=1,WEEKDAY(A12245)=7,COUNTIF('2027祝日等（不使用）'!$A$1:$A$20,単年カーブ!A12245)=1),0,1)</f>
        <v>0</v>
      </c>
      <c r="O12245">
        <f t="shared" si="1338"/>
        <v>2</v>
      </c>
      <c r="P12245">
        <f t="shared" si="1343"/>
        <v>0</v>
      </c>
      <c r="Q12245">
        <f t="shared" si="1344"/>
        <v>0</v>
      </c>
    </row>
    <row r="12246" spans="1:17" ht="19.5" x14ac:dyDescent="0.4">
      <c r="A12246" s="33">
        <f t="shared" si="1339"/>
        <v>46733</v>
      </c>
      <c r="B12246" s="27" t="str">
        <f t="shared" si="1340"/>
        <v>(日)</v>
      </c>
      <c r="C12246" s="34">
        <v>4.1666666666666664E-2</v>
      </c>
      <c r="D12246" s="16" t="s">
        <v>18</v>
      </c>
      <c r="E12246" s="35">
        <v>6.25E-2</v>
      </c>
      <c r="F12246" s="50">
        <f>IF(COUNTIF('リスト（不使用）'!$A$5:$A$6,単年カーブ!$A$1),"希望数量入力ください",'単年（2027年度）'!$E$12*単年カーブ!$R$3+'単年（2027年度）'!$E$12*(1-単年カーブ!$R$3)*単年カーブ!Q12246)</f>
        <v>0</v>
      </c>
      <c r="G12246" s="47">
        <f t="shared" si="1341"/>
        <v>0</v>
      </c>
      <c r="M12246">
        <f t="shared" si="1342"/>
        <v>12</v>
      </c>
      <c r="N12246">
        <f>IF(OR(WEEKDAY(A12246)=1,WEEKDAY(A12246)=7,COUNTIF('2027祝日等（不使用）'!$A$1:$A$20,単年カーブ!A12246)=1),0,1)</f>
        <v>0</v>
      </c>
      <c r="O12246">
        <f t="shared" si="1338"/>
        <v>3</v>
      </c>
      <c r="P12246">
        <f t="shared" si="1343"/>
        <v>0</v>
      </c>
      <c r="Q12246">
        <f t="shared" si="1344"/>
        <v>0</v>
      </c>
    </row>
    <row r="12247" spans="1:17" ht="19.5" x14ac:dyDescent="0.4">
      <c r="A12247" s="33">
        <f t="shared" si="1339"/>
        <v>46733</v>
      </c>
      <c r="B12247" s="27" t="str">
        <f t="shared" si="1340"/>
        <v>(日)</v>
      </c>
      <c r="C12247" s="34">
        <v>6.25E-2</v>
      </c>
      <c r="D12247" s="16" t="s">
        <v>18</v>
      </c>
      <c r="E12247" s="35">
        <v>8.3333333333333301E-2</v>
      </c>
      <c r="F12247" s="50">
        <f>IF(COUNTIF('リスト（不使用）'!$A$5:$A$6,単年カーブ!$A$1),"希望数量入力ください",'単年（2027年度）'!$E$12*単年カーブ!$R$3+'単年（2027年度）'!$E$12*(1-単年カーブ!$R$3)*単年カーブ!Q12247)</f>
        <v>0</v>
      </c>
      <c r="G12247" s="47">
        <f t="shared" si="1341"/>
        <v>0</v>
      </c>
      <c r="M12247">
        <f t="shared" si="1342"/>
        <v>12</v>
      </c>
      <c r="N12247">
        <f>IF(OR(WEEKDAY(A12247)=1,WEEKDAY(A12247)=7,COUNTIF('2027祝日等（不使用）'!$A$1:$A$20,単年カーブ!A12247)=1),0,1)</f>
        <v>0</v>
      </c>
      <c r="O12247">
        <f t="shared" si="1338"/>
        <v>4</v>
      </c>
      <c r="P12247">
        <f t="shared" si="1343"/>
        <v>0</v>
      </c>
      <c r="Q12247">
        <f t="shared" si="1344"/>
        <v>0</v>
      </c>
    </row>
    <row r="12248" spans="1:17" ht="19.5" x14ac:dyDescent="0.4">
      <c r="A12248" s="33">
        <f t="shared" si="1339"/>
        <v>46733</v>
      </c>
      <c r="B12248" s="27" t="str">
        <f t="shared" si="1340"/>
        <v>(日)</v>
      </c>
      <c r="C12248" s="34">
        <v>8.3333333333333301E-2</v>
      </c>
      <c r="D12248" s="16" t="s">
        <v>18</v>
      </c>
      <c r="E12248" s="35">
        <v>0.104166666666667</v>
      </c>
      <c r="F12248" s="50">
        <f>IF(COUNTIF('リスト（不使用）'!$A$5:$A$6,単年カーブ!$A$1),"希望数量入力ください",'単年（2027年度）'!$E$12*単年カーブ!$R$3+'単年（2027年度）'!$E$12*(1-単年カーブ!$R$3)*単年カーブ!Q12248)</f>
        <v>0</v>
      </c>
      <c r="G12248" s="47">
        <f t="shared" si="1341"/>
        <v>0</v>
      </c>
      <c r="M12248">
        <f t="shared" si="1342"/>
        <v>12</v>
      </c>
      <c r="N12248">
        <f>IF(OR(WEEKDAY(A12248)=1,WEEKDAY(A12248)=7,COUNTIF('2027祝日等（不使用）'!$A$1:$A$20,単年カーブ!A12248)=1),0,1)</f>
        <v>0</v>
      </c>
      <c r="O12248">
        <f t="shared" si="1338"/>
        <v>5</v>
      </c>
      <c r="P12248">
        <f t="shared" si="1343"/>
        <v>0</v>
      </c>
      <c r="Q12248">
        <f t="shared" si="1344"/>
        <v>0</v>
      </c>
    </row>
    <row r="12249" spans="1:17" ht="19.5" x14ac:dyDescent="0.4">
      <c r="A12249" s="33">
        <f t="shared" si="1339"/>
        <v>46733</v>
      </c>
      <c r="B12249" s="27" t="str">
        <f t="shared" si="1340"/>
        <v>(日)</v>
      </c>
      <c r="C12249" s="34">
        <v>0.104166666666667</v>
      </c>
      <c r="D12249" s="16" t="s">
        <v>18</v>
      </c>
      <c r="E12249" s="35">
        <v>0.125</v>
      </c>
      <c r="F12249" s="50">
        <f>IF(COUNTIF('リスト（不使用）'!$A$5:$A$6,単年カーブ!$A$1),"希望数量入力ください",'単年（2027年度）'!$E$12*単年カーブ!$R$3+'単年（2027年度）'!$E$12*(1-単年カーブ!$R$3)*単年カーブ!Q12249)</f>
        <v>0</v>
      </c>
      <c r="G12249" s="47">
        <f t="shared" si="1341"/>
        <v>0</v>
      </c>
      <c r="M12249">
        <f t="shared" si="1342"/>
        <v>12</v>
      </c>
      <c r="N12249">
        <f>IF(OR(WEEKDAY(A12249)=1,WEEKDAY(A12249)=7,COUNTIF('2027祝日等（不使用）'!$A$1:$A$20,単年カーブ!A12249)=1),0,1)</f>
        <v>0</v>
      </c>
      <c r="O12249">
        <f t="shared" si="1338"/>
        <v>6</v>
      </c>
      <c r="P12249">
        <f t="shared" si="1343"/>
        <v>0</v>
      </c>
      <c r="Q12249">
        <f t="shared" si="1344"/>
        <v>0</v>
      </c>
    </row>
    <row r="12250" spans="1:17" ht="19.5" x14ac:dyDescent="0.4">
      <c r="A12250" s="33">
        <f t="shared" si="1339"/>
        <v>46733</v>
      </c>
      <c r="B12250" s="27" t="str">
        <f t="shared" si="1340"/>
        <v>(日)</v>
      </c>
      <c r="C12250" s="34">
        <v>0.125</v>
      </c>
      <c r="D12250" s="16" t="s">
        <v>18</v>
      </c>
      <c r="E12250" s="35">
        <v>0.14583333333333301</v>
      </c>
      <c r="F12250" s="50">
        <f>IF(COUNTIF('リスト（不使用）'!$A$5:$A$6,単年カーブ!$A$1),"希望数量入力ください",'単年（2027年度）'!$E$12*単年カーブ!$R$3+'単年（2027年度）'!$E$12*(1-単年カーブ!$R$3)*単年カーブ!Q12250)</f>
        <v>0</v>
      </c>
      <c r="G12250" s="47">
        <f t="shared" si="1341"/>
        <v>0</v>
      </c>
      <c r="M12250">
        <f t="shared" si="1342"/>
        <v>12</v>
      </c>
      <c r="N12250">
        <f>IF(OR(WEEKDAY(A12250)=1,WEEKDAY(A12250)=7,COUNTIF('2027祝日等（不使用）'!$A$1:$A$20,単年カーブ!A12250)=1),0,1)</f>
        <v>0</v>
      </c>
      <c r="O12250">
        <f t="shared" si="1338"/>
        <v>7</v>
      </c>
      <c r="P12250">
        <f t="shared" si="1343"/>
        <v>0</v>
      </c>
      <c r="Q12250">
        <f t="shared" si="1344"/>
        <v>0</v>
      </c>
    </row>
    <row r="12251" spans="1:17" ht="19.5" x14ac:dyDescent="0.4">
      <c r="A12251" s="33">
        <f t="shared" si="1339"/>
        <v>46733</v>
      </c>
      <c r="B12251" s="27" t="str">
        <f t="shared" si="1340"/>
        <v>(日)</v>
      </c>
      <c r="C12251" s="34">
        <v>0.14583333333333301</v>
      </c>
      <c r="D12251" s="16" t="s">
        <v>18</v>
      </c>
      <c r="E12251" s="35">
        <v>0.16666666666666699</v>
      </c>
      <c r="F12251" s="50">
        <f>IF(COUNTIF('リスト（不使用）'!$A$5:$A$6,単年カーブ!$A$1),"希望数量入力ください",'単年（2027年度）'!$E$12*単年カーブ!$R$3+'単年（2027年度）'!$E$12*(1-単年カーブ!$R$3)*単年カーブ!Q12251)</f>
        <v>0</v>
      </c>
      <c r="G12251" s="47">
        <f t="shared" si="1341"/>
        <v>0</v>
      </c>
      <c r="M12251">
        <f t="shared" si="1342"/>
        <v>12</v>
      </c>
      <c r="N12251">
        <f>IF(OR(WEEKDAY(A12251)=1,WEEKDAY(A12251)=7,COUNTIF('2027祝日等（不使用）'!$A$1:$A$20,単年カーブ!A12251)=1),0,1)</f>
        <v>0</v>
      </c>
      <c r="O12251">
        <f t="shared" si="1338"/>
        <v>8</v>
      </c>
      <c r="P12251">
        <f t="shared" si="1343"/>
        <v>0</v>
      </c>
      <c r="Q12251">
        <f t="shared" si="1344"/>
        <v>0</v>
      </c>
    </row>
    <row r="12252" spans="1:17" ht="19.5" x14ac:dyDescent="0.4">
      <c r="A12252" s="33">
        <f t="shared" si="1339"/>
        <v>46733</v>
      </c>
      <c r="B12252" s="27" t="str">
        <f t="shared" si="1340"/>
        <v>(日)</v>
      </c>
      <c r="C12252" s="34">
        <v>0.16666666666666699</v>
      </c>
      <c r="D12252" s="16" t="s">
        <v>18</v>
      </c>
      <c r="E12252" s="35">
        <v>0.1875</v>
      </c>
      <c r="F12252" s="50">
        <f>IF(COUNTIF('リスト（不使用）'!$A$5:$A$6,単年カーブ!$A$1),"希望数量入力ください",'単年（2027年度）'!$E$12*単年カーブ!$R$3+'単年（2027年度）'!$E$12*(1-単年カーブ!$R$3)*単年カーブ!Q12252)</f>
        <v>0</v>
      </c>
      <c r="G12252" s="47">
        <f t="shared" si="1341"/>
        <v>0</v>
      </c>
      <c r="M12252">
        <f t="shared" si="1342"/>
        <v>12</v>
      </c>
      <c r="N12252">
        <f>IF(OR(WEEKDAY(A12252)=1,WEEKDAY(A12252)=7,COUNTIF('2027祝日等（不使用）'!$A$1:$A$20,単年カーブ!A12252)=1),0,1)</f>
        <v>0</v>
      </c>
      <c r="O12252">
        <f t="shared" si="1338"/>
        <v>9</v>
      </c>
      <c r="P12252">
        <f t="shared" si="1343"/>
        <v>0</v>
      </c>
      <c r="Q12252">
        <f t="shared" si="1344"/>
        <v>0</v>
      </c>
    </row>
    <row r="12253" spans="1:17" ht="19.5" x14ac:dyDescent="0.4">
      <c r="A12253" s="33">
        <f t="shared" si="1339"/>
        <v>46733</v>
      </c>
      <c r="B12253" s="27" t="str">
        <f t="shared" si="1340"/>
        <v>(日)</v>
      </c>
      <c r="C12253" s="34">
        <v>0.1875</v>
      </c>
      <c r="D12253" s="16" t="s">
        <v>18</v>
      </c>
      <c r="E12253" s="35">
        <v>0.20833333333333301</v>
      </c>
      <c r="F12253" s="50">
        <f>IF(COUNTIF('リスト（不使用）'!$A$5:$A$6,単年カーブ!$A$1),"希望数量入力ください",'単年（2027年度）'!$E$12*単年カーブ!$R$3+'単年（2027年度）'!$E$12*(1-単年カーブ!$R$3)*単年カーブ!Q12253)</f>
        <v>0</v>
      </c>
      <c r="G12253" s="47">
        <f t="shared" si="1341"/>
        <v>0</v>
      </c>
      <c r="M12253">
        <f t="shared" si="1342"/>
        <v>12</v>
      </c>
      <c r="N12253">
        <f>IF(OR(WEEKDAY(A12253)=1,WEEKDAY(A12253)=7,COUNTIF('2027祝日等（不使用）'!$A$1:$A$20,単年カーブ!A12253)=1),0,1)</f>
        <v>0</v>
      </c>
      <c r="O12253">
        <f t="shared" si="1338"/>
        <v>10</v>
      </c>
      <c r="P12253">
        <f t="shared" si="1343"/>
        <v>0</v>
      </c>
      <c r="Q12253">
        <f t="shared" si="1344"/>
        <v>0</v>
      </c>
    </row>
    <row r="12254" spans="1:17" ht="19.5" x14ac:dyDescent="0.4">
      <c r="A12254" s="33">
        <f t="shared" si="1339"/>
        <v>46733</v>
      </c>
      <c r="B12254" s="27" t="str">
        <f t="shared" si="1340"/>
        <v>(日)</v>
      </c>
      <c r="C12254" s="34">
        <v>0.20833333333333301</v>
      </c>
      <c r="D12254" s="16" t="s">
        <v>18</v>
      </c>
      <c r="E12254" s="35">
        <v>0.22916666666666699</v>
      </c>
      <c r="F12254" s="50">
        <f>IF(COUNTIF('リスト（不使用）'!$A$5:$A$6,単年カーブ!$A$1),"希望数量入力ください",'単年（2027年度）'!$E$12*単年カーブ!$R$3+'単年（2027年度）'!$E$12*(1-単年カーブ!$R$3)*単年カーブ!Q12254)</f>
        <v>0</v>
      </c>
      <c r="G12254" s="47">
        <f t="shared" si="1341"/>
        <v>0</v>
      </c>
      <c r="M12254">
        <f t="shared" si="1342"/>
        <v>12</v>
      </c>
      <c r="N12254">
        <f>IF(OR(WEEKDAY(A12254)=1,WEEKDAY(A12254)=7,COUNTIF('2027祝日等（不使用）'!$A$1:$A$20,単年カーブ!A12254)=1),0,1)</f>
        <v>0</v>
      </c>
      <c r="O12254">
        <f t="shared" si="1338"/>
        <v>11</v>
      </c>
      <c r="P12254">
        <f t="shared" si="1343"/>
        <v>0</v>
      </c>
      <c r="Q12254">
        <f t="shared" si="1344"/>
        <v>0</v>
      </c>
    </row>
    <row r="12255" spans="1:17" ht="19.5" x14ac:dyDescent="0.4">
      <c r="A12255" s="33">
        <f t="shared" si="1339"/>
        <v>46733</v>
      </c>
      <c r="B12255" s="27" t="str">
        <f t="shared" si="1340"/>
        <v>(日)</v>
      </c>
      <c r="C12255" s="34">
        <v>0.22916666666666699</v>
      </c>
      <c r="D12255" s="16" t="s">
        <v>18</v>
      </c>
      <c r="E12255" s="35">
        <v>0.25</v>
      </c>
      <c r="F12255" s="50">
        <f>IF(COUNTIF('リスト（不使用）'!$A$5:$A$6,単年カーブ!$A$1),"希望数量入力ください",'単年（2027年度）'!$E$12*単年カーブ!$R$3+'単年（2027年度）'!$E$12*(1-単年カーブ!$R$3)*単年カーブ!Q12255)</f>
        <v>0</v>
      </c>
      <c r="G12255" s="47">
        <f t="shared" si="1341"/>
        <v>0</v>
      </c>
      <c r="M12255">
        <f t="shared" si="1342"/>
        <v>12</v>
      </c>
      <c r="N12255">
        <f>IF(OR(WEEKDAY(A12255)=1,WEEKDAY(A12255)=7,COUNTIF('2027祝日等（不使用）'!$A$1:$A$20,単年カーブ!A12255)=1),0,1)</f>
        <v>0</v>
      </c>
      <c r="O12255">
        <f t="shared" si="1338"/>
        <v>12</v>
      </c>
      <c r="P12255">
        <f t="shared" si="1343"/>
        <v>0</v>
      </c>
      <c r="Q12255">
        <f t="shared" si="1344"/>
        <v>0</v>
      </c>
    </row>
    <row r="12256" spans="1:17" ht="19.5" x14ac:dyDescent="0.4">
      <c r="A12256" s="33">
        <f t="shared" si="1339"/>
        <v>46733</v>
      </c>
      <c r="B12256" s="27" t="str">
        <f t="shared" si="1340"/>
        <v>(日)</v>
      </c>
      <c r="C12256" s="34">
        <v>0.25</v>
      </c>
      <c r="D12256" s="16" t="s">
        <v>18</v>
      </c>
      <c r="E12256" s="35">
        <v>0.27083333333333298</v>
      </c>
      <c r="F12256" s="50">
        <f>IF(COUNTIF('リスト（不使用）'!$A$5:$A$6,単年カーブ!$A$1),"希望数量入力ください",'単年（2027年度）'!$E$12*単年カーブ!$R$3+'単年（2027年度）'!$E$12*(1-単年カーブ!$R$3)*単年カーブ!Q12256)</f>
        <v>0</v>
      </c>
      <c r="G12256" s="47">
        <f t="shared" si="1341"/>
        <v>0</v>
      </c>
      <c r="M12256">
        <f t="shared" si="1342"/>
        <v>12</v>
      </c>
      <c r="N12256">
        <f>IF(OR(WEEKDAY(A12256)=1,WEEKDAY(A12256)=7,COUNTIF('2027祝日等（不使用）'!$A$1:$A$20,単年カーブ!A12256)=1),0,1)</f>
        <v>0</v>
      </c>
      <c r="O12256">
        <f t="shared" si="1338"/>
        <v>13</v>
      </c>
      <c r="P12256">
        <f t="shared" si="1343"/>
        <v>0</v>
      </c>
      <c r="Q12256">
        <f t="shared" si="1344"/>
        <v>0</v>
      </c>
    </row>
    <row r="12257" spans="1:17" ht="19.5" x14ac:dyDescent="0.4">
      <c r="A12257" s="33">
        <f t="shared" si="1339"/>
        <v>46733</v>
      </c>
      <c r="B12257" s="27" t="str">
        <f t="shared" si="1340"/>
        <v>(日)</v>
      </c>
      <c r="C12257" s="34">
        <v>0.27083333333333298</v>
      </c>
      <c r="D12257" s="16" t="s">
        <v>18</v>
      </c>
      <c r="E12257" s="35">
        <v>0.29166666666666702</v>
      </c>
      <c r="F12257" s="50">
        <f>IF(COUNTIF('リスト（不使用）'!$A$5:$A$6,単年カーブ!$A$1),"希望数量入力ください",'単年（2027年度）'!$E$12*単年カーブ!$R$3+'単年（2027年度）'!$E$12*(1-単年カーブ!$R$3)*単年カーブ!Q12257)</f>
        <v>0</v>
      </c>
      <c r="G12257" s="47">
        <f t="shared" si="1341"/>
        <v>0</v>
      </c>
      <c r="M12257">
        <f t="shared" si="1342"/>
        <v>12</v>
      </c>
      <c r="N12257">
        <f>IF(OR(WEEKDAY(A12257)=1,WEEKDAY(A12257)=7,COUNTIF('2027祝日等（不使用）'!$A$1:$A$20,単年カーブ!A12257)=1),0,1)</f>
        <v>0</v>
      </c>
      <c r="O12257">
        <f t="shared" si="1338"/>
        <v>14</v>
      </c>
      <c r="P12257">
        <f t="shared" si="1343"/>
        <v>0</v>
      </c>
      <c r="Q12257">
        <f t="shared" si="1344"/>
        <v>0</v>
      </c>
    </row>
    <row r="12258" spans="1:17" ht="19.5" x14ac:dyDescent="0.4">
      <c r="A12258" s="33">
        <f t="shared" si="1339"/>
        <v>46733</v>
      </c>
      <c r="B12258" s="27" t="str">
        <f t="shared" si="1340"/>
        <v>(日)</v>
      </c>
      <c r="C12258" s="34">
        <v>0.29166666666666702</v>
      </c>
      <c r="D12258" s="16" t="s">
        <v>18</v>
      </c>
      <c r="E12258" s="35">
        <v>0.3125</v>
      </c>
      <c r="F12258" s="50">
        <f>IF(COUNTIF('リスト（不使用）'!$A$5:$A$6,単年カーブ!$A$1),"希望数量入力ください",'単年（2027年度）'!$E$12*単年カーブ!$R$3+'単年（2027年度）'!$E$12*(1-単年カーブ!$R$3)*単年カーブ!Q12258)</f>
        <v>0</v>
      </c>
      <c r="G12258" s="47">
        <f t="shared" si="1341"/>
        <v>0</v>
      </c>
      <c r="M12258">
        <f t="shared" si="1342"/>
        <v>12</v>
      </c>
      <c r="N12258">
        <f>IF(OR(WEEKDAY(A12258)=1,WEEKDAY(A12258)=7,COUNTIF('2027祝日等（不使用）'!$A$1:$A$20,単年カーブ!A12258)=1),0,1)</f>
        <v>0</v>
      </c>
      <c r="O12258">
        <f t="shared" si="1338"/>
        <v>15</v>
      </c>
      <c r="P12258">
        <f t="shared" si="1343"/>
        <v>0</v>
      </c>
      <c r="Q12258">
        <f t="shared" si="1344"/>
        <v>0</v>
      </c>
    </row>
    <row r="12259" spans="1:17" ht="19.5" x14ac:dyDescent="0.4">
      <c r="A12259" s="33">
        <f t="shared" si="1339"/>
        <v>46733</v>
      </c>
      <c r="B12259" s="27" t="str">
        <f t="shared" si="1340"/>
        <v>(日)</v>
      </c>
      <c r="C12259" s="34">
        <v>0.3125</v>
      </c>
      <c r="D12259" s="16" t="s">
        <v>18</v>
      </c>
      <c r="E12259" s="35">
        <v>0.33333333333333298</v>
      </c>
      <c r="F12259" s="50">
        <f>IF(COUNTIF('リスト（不使用）'!$A$5:$A$6,単年カーブ!$A$1),"希望数量入力ください",'単年（2027年度）'!$E$12*単年カーブ!$R$3+'単年（2027年度）'!$E$12*(1-単年カーブ!$R$3)*単年カーブ!Q12259)</f>
        <v>0</v>
      </c>
      <c r="G12259" s="47">
        <f t="shared" si="1341"/>
        <v>0</v>
      </c>
      <c r="M12259">
        <f t="shared" si="1342"/>
        <v>12</v>
      </c>
      <c r="N12259">
        <f>IF(OR(WEEKDAY(A12259)=1,WEEKDAY(A12259)=7,COUNTIF('2027祝日等（不使用）'!$A$1:$A$20,単年カーブ!A12259)=1),0,1)</f>
        <v>0</v>
      </c>
      <c r="O12259">
        <f t="shared" si="1338"/>
        <v>16</v>
      </c>
      <c r="P12259">
        <f t="shared" si="1343"/>
        <v>0</v>
      </c>
      <c r="Q12259">
        <f t="shared" si="1344"/>
        <v>0</v>
      </c>
    </row>
    <row r="12260" spans="1:17" ht="19.5" x14ac:dyDescent="0.4">
      <c r="A12260" s="33">
        <f t="shared" si="1339"/>
        <v>46733</v>
      </c>
      <c r="B12260" s="27" t="str">
        <f t="shared" si="1340"/>
        <v>(日)</v>
      </c>
      <c r="C12260" s="34">
        <v>0.33333333333333298</v>
      </c>
      <c r="D12260" s="16" t="s">
        <v>18</v>
      </c>
      <c r="E12260" s="35">
        <v>0.35416666666666702</v>
      </c>
      <c r="F12260" s="50">
        <f>IF(COUNTIF('リスト（不使用）'!$A$5:$A$6,単年カーブ!$A$1),"希望数量入力ください",'単年（2027年度）'!$E$12*単年カーブ!$R$3+'単年（2027年度）'!$E$12*(1-単年カーブ!$R$3)*単年カーブ!Q12260)</f>
        <v>0</v>
      </c>
      <c r="G12260" s="47">
        <f t="shared" si="1341"/>
        <v>0</v>
      </c>
      <c r="M12260">
        <f t="shared" si="1342"/>
        <v>12</v>
      </c>
      <c r="N12260">
        <f>IF(OR(WEEKDAY(A12260)=1,WEEKDAY(A12260)=7,COUNTIF('2027祝日等（不使用）'!$A$1:$A$20,単年カーブ!A12260)=1),0,1)</f>
        <v>0</v>
      </c>
      <c r="O12260">
        <f t="shared" si="1338"/>
        <v>17</v>
      </c>
      <c r="P12260">
        <f t="shared" si="1343"/>
        <v>1</v>
      </c>
      <c r="Q12260">
        <f t="shared" si="1344"/>
        <v>0</v>
      </c>
    </row>
    <row r="12261" spans="1:17" ht="19.5" x14ac:dyDescent="0.4">
      <c r="A12261" s="33">
        <f t="shared" si="1339"/>
        <v>46733</v>
      </c>
      <c r="B12261" s="27" t="str">
        <f t="shared" si="1340"/>
        <v>(日)</v>
      </c>
      <c r="C12261" s="34">
        <v>0.35416666666666702</v>
      </c>
      <c r="D12261" s="16" t="s">
        <v>18</v>
      </c>
      <c r="E12261" s="35">
        <v>0.375</v>
      </c>
      <c r="F12261" s="50">
        <f>IF(COUNTIF('リスト（不使用）'!$A$5:$A$6,単年カーブ!$A$1),"希望数量入力ください",'単年（2027年度）'!$E$12*単年カーブ!$R$3+'単年（2027年度）'!$E$12*(1-単年カーブ!$R$3)*単年カーブ!Q12261)</f>
        <v>0</v>
      </c>
      <c r="G12261" s="47">
        <f t="shared" si="1341"/>
        <v>0</v>
      </c>
      <c r="M12261">
        <f t="shared" si="1342"/>
        <v>12</v>
      </c>
      <c r="N12261">
        <f>IF(OR(WEEKDAY(A12261)=1,WEEKDAY(A12261)=7,COUNTIF('2027祝日等（不使用）'!$A$1:$A$20,単年カーブ!A12261)=1),0,1)</f>
        <v>0</v>
      </c>
      <c r="O12261">
        <f t="shared" si="1338"/>
        <v>18</v>
      </c>
      <c r="P12261">
        <f t="shared" si="1343"/>
        <v>1</v>
      </c>
      <c r="Q12261">
        <f t="shared" si="1344"/>
        <v>0</v>
      </c>
    </row>
    <row r="12262" spans="1:17" ht="19.5" x14ac:dyDescent="0.4">
      <c r="A12262" s="33">
        <f t="shared" si="1339"/>
        <v>46733</v>
      </c>
      <c r="B12262" s="27" t="str">
        <f t="shared" si="1340"/>
        <v>(日)</v>
      </c>
      <c r="C12262" s="34">
        <v>0.375</v>
      </c>
      <c r="D12262" s="16" t="s">
        <v>18</v>
      </c>
      <c r="E12262" s="35">
        <v>0.39583333333333298</v>
      </c>
      <c r="F12262" s="50">
        <f>IF(COUNTIF('リスト（不使用）'!$A$5:$A$6,単年カーブ!$A$1),"希望数量入力ください",'単年（2027年度）'!$E$12*単年カーブ!$R$3+'単年（2027年度）'!$E$12*(1-単年カーブ!$R$3)*単年カーブ!Q12262)</f>
        <v>0</v>
      </c>
      <c r="G12262" s="47">
        <f t="shared" si="1341"/>
        <v>0</v>
      </c>
      <c r="M12262">
        <f t="shared" si="1342"/>
        <v>12</v>
      </c>
      <c r="N12262">
        <f>IF(OR(WEEKDAY(A12262)=1,WEEKDAY(A12262)=7,COUNTIF('2027祝日等（不使用）'!$A$1:$A$20,単年カーブ!A12262)=1),0,1)</f>
        <v>0</v>
      </c>
      <c r="O12262">
        <f t="shared" si="1338"/>
        <v>19</v>
      </c>
      <c r="P12262">
        <f t="shared" si="1343"/>
        <v>1</v>
      </c>
      <c r="Q12262">
        <f t="shared" si="1344"/>
        <v>0</v>
      </c>
    </row>
    <row r="12263" spans="1:17" ht="19.5" x14ac:dyDescent="0.4">
      <c r="A12263" s="33">
        <f t="shared" si="1339"/>
        <v>46733</v>
      </c>
      <c r="B12263" s="27" t="str">
        <f t="shared" si="1340"/>
        <v>(日)</v>
      </c>
      <c r="C12263" s="34">
        <v>0.39583333333333298</v>
      </c>
      <c r="D12263" s="16" t="s">
        <v>18</v>
      </c>
      <c r="E12263" s="35">
        <v>0.41666666666666702</v>
      </c>
      <c r="F12263" s="50">
        <f>IF(COUNTIF('リスト（不使用）'!$A$5:$A$6,単年カーブ!$A$1),"希望数量入力ください",'単年（2027年度）'!$E$12*単年カーブ!$R$3+'単年（2027年度）'!$E$12*(1-単年カーブ!$R$3)*単年カーブ!Q12263)</f>
        <v>0</v>
      </c>
      <c r="G12263" s="47">
        <f t="shared" si="1341"/>
        <v>0</v>
      </c>
      <c r="M12263">
        <f t="shared" si="1342"/>
        <v>12</v>
      </c>
      <c r="N12263">
        <f>IF(OR(WEEKDAY(A12263)=1,WEEKDAY(A12263)=7,COUNTIF('2027祝日等（不使用）'!$A$1:$A$20,単年カーブ!A12263)=1),0,1)</f>
        <v>0</v>
      </c>
      <c r="O12263">
        <f t="shared" si="1338"/>
        <v>20</v>
      </c>
      <c r="P12263">
        <f t="shared" si="1343"/>
        <v>1</v>
      </c>
      <c r="Q12263">
        <f t="shared" si="1344"/>
        <v>0</v>
      </c>
    </row>
    <row r="12264" spans="1:17" ht="19.5" x14ac:dyDescent="0.4">
      <c r="A12264" s="33">
        <f t="shared" si="1339"/>
        <v>46733</v>
      </c>
      <c r="B12264" s="27" t="str">
        <f t="shared" si="1340"/>
        <v>(日)</v>
      </c>
      <c r="C12264" s="34">
        <v>0.41666666666666702</v>
      </c>
      <c r="D12264" s="16" t="s">
        <v>18</v>
      </c>
      <c r="E12264" s="35">
        <v>0.4375</v>
      </c>
      <c r="F12264" s="50">
        <f>IF(COUNTIF('リスト（不使用）'!$A$5:$A$6,単年カーブ!$A$1),"希望数量入力ください",'単年（2027年度）'!$E$12*単年カーブ!$R$3+'単年（2027年度）'!$E$12*(1-単年カーブ!$R$3)*単年カーブ!Q12264)</f>
        <v>0</v>
      </c>
      <c r="G12264" s="47">
        <f t="shared" si="1341"/>
        <v>0</v>
      </c>
      <c r="M12264">
        <f t="shared" si="1342"/>
        <v>12</v>
      </c>
      <c r="N12264">
        <f>IF(OR(WEEKDAY(A12264)=1,WEEKDAY(A12264)=7,COUNTIF('2027祝日等（不使用）'!$A$1:$A$20,単年カーブ!A12264)=1),0,1)</f>
        <v>0</v>
      </c>
      <c r="O12264">
        <f t="shared" si="1338"/>
        <v>21</v>
      </c>
      <c r="P12264">
        <f t="shared" si="1343"/>
        <v>1</v>
      </c>
      <c r="Q12264">
        <f t="shared" si="1344"/>
        <v>0</v>
      </c>
    </row>
    <row r="12265" spans="1:17" ht="19.5" x14ac:dyDescent="0.4">
      <c r="A12265" s="33">
        <f t="shared" si="1339"/>
        <v>46733</v>
      </c>
      <c r="B12265" s="27" t="str">
        <f t="shared" si="1340"/>
        <v>(日)</v>
      </c>
      <c r="C12265" s="34">
        <v>0.4375</v>
      </c>
      <c r="D12265" s="16" t="s">
        <v>18</v>
      </c>
      <c r="E12265" s="35">
        <v>0.45833333333333298</v>
      </c>
      <c r="F12265" s="50">
        <f>IF(COUNTIF('リスト（不使用）'!$A$5:$A$6,単年カーブ!$A$1),"希望数量入力ください",'単年（2027年度）'!$E$12*単年カーブ!$R$3+'単年（2027年度）'!$E$12*(1-単年カーブ!$R$3)*単年カーブ!Q12265)</f>
        <v>0</v>
      </c>
      <c r="G12265" s="47">
        <f t="shared" si="1341"/>
        <v>0</v>
      </c>
      <c r="M12265">
        <f t="shared" si="1342"/>
        <v>12</v>
      </c>
      <c r="N12265">
        <f>IF(OR(WEEKDAY(A12265)=1,WEEKDAY(A12265)=7,COUNTIF('2027祝日等（不使用）'!$A$1:$A$20,単年カーブ!A12265)=1),0,1)</f>
        <v>0</v>
      </c>
      <c r="O12265">
        <f t="shared" si="1338"/>
        <v>22</v>
      </c>
      <c r="P12265">
        <f t="shared" si="1343"/>
        <v>1</v>
      </c>
      <c r="Q12265">
        <f t="shared" si="1344"/>
        <v>0</v>
      </c>
    </row>
    <row r="12266" spans="1:17" ht="19.5" x14ac:dyDescent="0.4">
      <c r="A12266" s="33">
        <f t="shared" si="1339"/>
        <v>46733</v>
      </c>
      <c r="B12266" s="27" t="str">
        <f t="shared" si="1340"/>
        <v>(日)</v>
      </c>
      <c r="C12266" s="34">
        <v>0.45833333333333298</v>
      </c>
      <c r="D12266" s="16" t="s">
        <v>18</v>
      </c>
      <c r="E12266" s="35">
        <v>0.47916666666666702</v>
      </c>
      <c r="F12266" s="50">
        <f>IF(COUNTIF('リスト（不使用）'!$A$5:$A$6,単年カーブ!$A$1),"希望数量入力ください",'単年（2027年度）'!$E$12*単年カーブ!$R$3+'単年（2027年度）'!$E$12*(1-単年カーブ!$R$3)*単年カーブ!Q12266)</f>
        <v>0</v>
      </c>
      <c r="G12266" s="47">
        <f t="shared" si="1341"/>
        <v>0</v>
      </c>
      <c r="M12266">
        <f t="shared" si="1342"/>
        <v>12</v>
      </c>
      <c r="N12266">
        <f>IF(OR(WEEKDAY(A12266)=1,WEEKDAY(A12266)=7,COUNTIF('2027祝日等（不使用）'!$A$1:$A$20,単年カーブ!A12266)=1),0,1)</f>
        <v>0</v>
      </c>
      <c r="O12266">
        <f t="shared" si="1338"/>
        <v>23</v>
      </c>
      <c r="P12266">
        <f t="shared" si="1343"/>
        <v>1</v>
      </c>
      <c r="Q12266">
        <f t="shared" si="1344"/>
        <v>0</v>
      </c>
    </row>
    <row r="12267" spans="1:17" ht="19.5" x14ac:dyDescent="0.4">
      <c r="A12267" s="33">
        <f t="shared" si="1339"/>
        <v>46733</v>
      </c>
      <c r="B12267" s="27" t="str">
        <f t="shared" si="1340"/>
        <v>(日)</v>
      </c>
      <c r="C12267" s="34">
        <v>0.47916666666666702</v>
      </c>
      <c r="D12267" s="16" t="s">
        <v>18</v>
      </c>
      <c r="E12267" s="35">
        <v>0.5</v>
      </c>
      <c r="F12267" s="50">
        <f>IF(COUNTIF('リスト（不使用）'!$A$5:$A$6,単年カーブ!$A$1),"希望数量入力ください",'単年（2027年度）'!$E$12*単年カーブ!$R$3+'単年（2027年度）'!$E$12*(1-単年カーブ!$R$3)*単年カーブ!Q12267)</f>
        <v>0</v>
      </c>
      <c r="G12267" s="47">
        <f t="shared" si="1341"/>
        <v>0</v>
      </c>
      <c r="M12267">
        <f t="shared" si="1342"/>
        <v>12</v>
      </c>
      <c r="N12267">
        <f>IF(OR(WEEKDAY(A12267)=1,WEEKDAY(A12267)=7,COUNTIF('2027祝日等（不使用）'!$A$1:$A$20,単年カーブ!A12267)=1),0,1)</f>
        <v>0</v>
      </c>
      <c r="O12267">
        <f t="shared" si="1338"/>
        <v>24</v>
      </c>
      <c r="P12267">
        <f t="shared" si="1343"/>
        <v>1</v>
      </c>
      <c r="Q12267">
        <f t="shared" si="1344"/>
        <v>0</v>
      </c>
    </row>
    <row r="12268" spans="1:17" ht="19.5" x14ac:dyDescent="0.4">
      <c r="A12268" s="33">
        <f t="shared" si="1339"/>
        <v>46733</v>
      </c>
      <c r="B12268" s="27" t="str">
        <f t="shared" si="1340"/>
        <v>(日)</v>
      </c>
      <c r="C12268" s="34">
        <v>0.5</v>
      </c>
      <c r="D12268" s="16" t="s">
        <v>18</v>
      </c>
      <c r="E12268" s="35">
        <v>0.52083333333333304</v>
      </c>
      <c r="F12268" s="50">
        <f>IF(COUNTIF('リスト（不使用）'!$A$5:$A$6,単年カーブ!$A$1),"希望数量入力ください",'単年（2027年度）'!$E$12*単年カーブ!$R$3+'単年（2027年度）'!$E$12*(1-単年カーブ!$R$3)*単年カーブ!Q12268)</f>
        <v>0</v>
      </c>
      <c r="G12268" s="47">
        <f t="shared" si="1341"/>
        <v>0</v>
      </c>
      <c r="M12268">
        <f t="shared" si="1342"/>
        <v>12</v>
      </c>
      <c r="N12268">
        <f>IF(OR(WEEKDAY(A12268)=1,WEEKDAY(A12268)=7,COUNTIF('2027祝日等（不使用）'!$A$1:$A$20,単年カーブ!A12268)=1),0,1)</f>
        <v>0</v>
      </c>
      <c r="O12268">
        <f t="shared" si="1338"/>
        <v>25</v>
      </c>
      <c r="P12268">
        <f t="shared" si="1343"/>
        <v>1</v>
      </c>
      <c r="Q12268">
        <f t="shared" si="1344"/>
        <v>0</v>
      </c>
    </row>
    <row r="12269" spans="1:17" ht="19.5" x14ac:dyDescent="0.4">
      <c r="A12269" s="33">
        <f t="shared" si="1339"/>
        <v>46733</v>
      </c>
      <c r="B12269" s="27" t="str">
        <f t="shared" si="1340"/>
        <v>(日)</v>
      </c>
      <c r="C12269" s="34">
        <v>0.52083333333333304</v>
      </c>
      <c r="D12269" s="16" t="s">
        <v>18</v>
      </c>
      <c r="E12269" s="35">
        <v>0.54166666666666696</v>
      </c>
      <c r="F12269" s="50">
        <f>IF(COUNTIF('リスト（不使用）'!$A$5:$A$6,単年カーブ!$A$1),"希望数量入力ください",'単年（2027年度）'!$E$12*単年カーブ!$R$3+'単年（2027年度）'!$E$12*(1-単年カーブ!$R$3)*単年カーブ!Q12269)</f>
        <v>0</v>
      </c>
      <c r="G12269" s="47">
        <f t="shared" si="1341"/>
        <v>0</v>
      </c>
      <c r="M12269">
        <f t="shared" si="1342"/>
        <v>12</v>
      </c>
      <c r="N12269">
        <f>IF(OR(WEEKDAY(A12269)=1,WEEKDAY(A12269)=7,COUNTIF('2027祝日等（不使用）'!$A$1:$A$20,単年カーブ!A12269)=1),0,1)</f>
        <v>0</v>
      </c>
      <c r="O12269">
        <f t="shared" si="1338"/>
        <v>26</v>
      </c>
      <c r="P12269">
        <f t="shared" si="1343"/>
        <v>1</v>
      </c>
      <c r="Q12269">
        <f t="shared" si="1344"/>
        <v>0</v>
      </c>
    </row>
    <row r="12270" spans="1:17" ht="19.5" x14ac:dyDescent="0.4">
      <c r="A12270" s="33">
        <f t="shared" si="1339"/>
        <v>46733</v>
      </c>
      <c r="B12270" s="27" t="str">
        <f t="shared" si="1340"/>
        <v>(日)</v>
      </c>
      <c r="C12270" s="34">
        <v>0.54166666666666696</v>
      </c>
      <c r="D12270" s="16" t="s">
        <v>18</v>
      </c>
      <c r="E12270" s="35">
        <v>0.5625</v>
      </c>
      <c r="F12270" s="50">
        <f>IF(COUNTIF('リスト（不使用）'!$A$5:$A$6,単年カーブ!$A$1),"希望数量入力ください",'単年（2027年度）'!$E$12*単年カーブ!$R$3+'単年（2027年度）'!$E$12*(1-単年カーブ!$R$3)*単年カーブ!Q12270)</f>
        <v>0</v>
      </c>
      <c r="G12270" s="47">
        <f t="shared" si="1341"/>
        <v>0</v>
      </c>
      <c r="M12270">
        <f t="shared" si="1342"/>
        <v>12</v>
      </c>
      <c r="N12270">
        <f>IF(OR(WEEKDAY(A12270)=1,WEEKDAY(A12270)=7,COUNTIF('2027祝日等（不使用）'!$A$1:$A$20,単年カーブ!A12270)=1),0,1)</f>
        <v>0</v>
      </c>
      <c r="O12270">
        <f t="shared" si="1338"/>
        <v>27</v>
      </c>
      <c r="P12270">
        <f t="shared" si="1343"/>
        <v>1</v>
      </c>
      <c r="Q12270">
        <f t="shared" si="1344"/>
        <v>0</v>
      </c>
    </row>
    <row r="12271" spans="1:17" ht="19.5" x14ac:dyDescent="0.4">
      <c r="A12271" s="33">
        <f t="shared" si="1339"/>
        <v>46733</v>
      </c>
      <c r="B12271" s="27" t="str">
        <f t="shared" si="1340"/>
        <v>(日)</v>
      </c>
      <c r="C12271" s="34">
        <v>0.5625</v>
      </c>
      <c r="D12271" s="16" t="s">
        <v>18</v>
      </c>
      <c r="E12271" s="35">
        <v>0.58333333333333304</v>
      </c>
      <c r="F12271" s="50">
        <f>IF(COUNTIF('リスト（不使用）'!$A$5:$A$6,単年カーブ!$A$1),"希望数量入力ください",'単年（2027年度）'!$E$12*単年カーブ!$R$3+'単年（2027年度）'!$E$12*(1-単年カーブ!$R$3)*単年カーブ!Q12271)</f>
        <v>0</v>
      </c>
      <c r="G12271" s="47">
        <f t="shared" si="1341"/>
        <v>0</v>
      </c>
      <c r="M12271">
        <f t="shared" si="1342"/>
        <v>12</v>
      </c>
      <c r="N12271">
        <f>IF(OR(WEEKDAY(A12271)=1,WEEKDAY(A12271)=7,COUNTIF('2027祝日等（不使用）'!$A$1:$A$20,単年カーブ!A12271)=1),0,1)</f>
        <v>0</v>
      </c>
      <c r="O12271">
        <f t="shared" si="1338"/>
        <v>28</v>
      </c>
      <c r="P12271">
        <f t="shared" si="1343"/>
        <v>1</v>
      </c>
      <c r="Q12271">
        <f t="shared" si="1344"/>
        <v>0</v>
      </c>
    </row>
    <row r="12272" spans="1:17" ht="19.5" x14ac:dyDescent="0.4">
      <c r="A12272" s="33">
        <f t="shared" si="1339"/>
        <v>46733</v>
      </c>
      <c r="B12272" s="27" t="str">
        <f t="shared" si="1340"/>
        <v>(日)</v>
      </c>
      <c r="C12272" s="34">
        <v>0.58333333333333304</v>
      </c>
      <c r="D12272" s="16" t="s">
        <v>18</v>
      </c>
      <c r="E12272" s="35">
        <v>0.60416666666666696</v>
      </c>
      <c r="F12272" s="50">
        <f>IF(COUNTIF('リスト（不使用）'!$A$5:$A$6,単年カーブ!$A$1),"希望数量入力ください",'単年（2027年度）'!$E$12*単年カーブ!$R$3+'単年（2027年度）'!$E$12*(1-単年カーブ!$R$3)*単年カーブ!Q12272)</f>
        <v>0</v>
      </c>
      <c r="G12272" s="47">
        <f t="shared" si="1341"/>
        <v>0</v>
      </c>
      <c r="M12272">
        <f t="shared" si="1342"/>
        <v>12</v>
      </c>
      <c r="N12272">
        <f>IF(OR(WEEKDAY(A12272)=1,WEEKDAY(A12272)=7,COUNTIF('2027祝日等（不使用）'!$A$1:$A$20,単年カーブ!A12272)=1),0,1)</f>
        <v>0</v>
      </c>
      <c r="O12272">
        <f t="shared" si="1338"/>
        <v>29</v>
      </c>
      <c r="P12272">
        <f t="shared" si="1343"/>
        <v>1</v>
      </c>
      <c r="Q12272">
        <f t="shared" si="1344"/>
        <v>0</v>
      </c>
    </row>
    <row r="12273" spans="1:17" ht="19.5" x14ac:dyDescent="0.4">
      <c r="A12273" s="33">
        <f t="shared" si="1339"/>
        <v>46733</v>
      </c>
      <c r="B12273" s="27" t="str">
        <f t="shared" si="1340"/>
        <v>(日)</v>
      </c>
      <c r="C12273" s="34">
        <v>0.60416666666666696</v>
      </c>
      <c r="D12273" s="16" t="s">
        <v>18</v>
      </c>
      <c r="E12273" s="35">
        <v>0.625</v>
      </c>
      <c r="F12273" s="50">
        <f>IF(COUNTIF('リスト（不使用）'!$A$5:$A$6,単年カーブ!$A$1),"希望数量入力ください",'単年（2027年度）'!$E$12*単年カーブ!$R$3+'単年（2027年度）'!$E$12*(1-単年カーブ!$R$3)*単年カーブ!Q12273)</f>
        <v>0</v>
      </c>
      <c r="G12273" s="47">
        <f t="shared" si="1341"/>
        <v>0</v>
      </c>
      <c r="M12273">
        <f t="shared" si="1342"/>
        <v>12</v>
      </c>
      <c r="N12273">
        <f>IF(OR(WEEKDAY(A12273)=1,WEEKDAY(A12273)=7,COUNTIF('2027祝日等（不使用）'!$A$1:$A$20,単年カーブ!A12273)=1),0,1)</f>
        <v>0</v>
      </c>
      <c r="O12273">
        <f t="shared" si="1338"/>
        <v>30</v>
      </c>
      <c r="P12273">
        <f t="shared" si="1343"/>
        <v>1</v>
      </c>
      <c r="Q12273">
        <f t="shared" si="1344"/>
        <v>0</v>
      </c>
    </row>
    <row r="12274" spans="1:17" ht="19.5" x14ac:dyDescent="0.4">
      <c r="A12274" s="33">
        <f t="shared" si="1339"/>
        <v>46733</v>
      </c>
      <c r="B12274" s="27" t="str">
        <f t="shared" si="1340"/>
        <v>(日)</v>
      </c>
      <c r="C12274" s="34">
        <v>0.625</v>
      </c>
      <c r="D12274" s="16" t="s">
        <v>18</v>
      </c>
      <c r="E12274" s="35">
        <v>0.64583333333333304</v>
      </c>
      <c r="F12274" s="50">
        <f>IF(COUNTIF('リスト（不使用）'!$A$5:$A$6,単年カーブ!$A$1),"希望数量入力ください",'単年（2027年度）'!$E$12*単年カーブ!$R$3+'単年（2027年度）'!$E$12*(1-単年カーブ!$R$3)*単年カーブ!Q12274)</f>
        <v>0</v>
      </c>
      <c r="G12274" s="47">
        <f t="shared" si="1341"/>
        <v>0</v>
      </c>
      <c r="M12274">
        <f t="shared" si="1342"/>
        <v>12</v>
      </c>
      <c r="N12274">
        <f>IF(OR(WEEKDAY(A12274)=1,WEEKDAY(A12274)=7,COUNTIF('2027祝日等（不使用）'!$A$1:$A$20,単年カーブ!A12274)=1),0,1)</f>
        <v>0</v>
      </c>
      <c r="O12274">
        <f t="shared" si="1338"/>
        <v>31</v>
      </c>
      <c r="P12274">
        <f t="shared" si="1343"/>
        <v>1</v>
      </c>
      <c r="Q12274">
        <f t="shared" si="1344"/>
        <v>0</v>
      </c>
    </row>
    <row r="12275" spans="1:17" ht="19.5" x14ac:dyDescent="0.4">
      <c r="A12275" s="33">
        <f t="shared" si="1339"/>
        <v>46733</v>
      </c>
      <c r="B12275" s="27" t="str">
        <f t="shared" si="1340"/>
        <v>(日)</v>
      </c>
      <c r="C12275" s="34">
        <v>0.64583333333333304</v>
      </c>
      <c r="D12275" s="16" t="s">
        <v>18</v>
      </c>
      <c r="E12275" s="35">
        <v>0.66666666666666696</v>
      </c>
      <c r="F12275" s="50">
        <f>IF(COUNTIF('リスト（不使用）'!$A$5:$A$6,単年カーブ!$A$1),"希望数量入力ください",'単年（2027年度）'!$E$12*単年カーブ!$R$3+'単年（2027年度）'!$E$12*(1-単年カーブ!$R$3)*単年カーブ!Q12275)</f>
        <v>0</v>
      </c>
      <c r="G12275" s="47">
        <f t="shared" si="1341"/>
        <v>0</v>
      </c>
      <c r="M12275">
        <f t="shared" si="1342"/>
        <v>12</v>
      </c>
      <c r="N12275">
        <f>IF(OR(WEEKDAY(A12275)=1,WEEKDAY(A12275)=7,COUNTIF('2027祝日等（不使用）'!$A$1:$A$20,単年カーブ!A12275)=1),0,1)</f>
        <v>0</v>
      </c>
      <c r="O12275">
        <f t="shared" si="1338"/>
        <v>32</v>
      </c>
      <c r="P12275">
        <f t="shared" si="1343"/>
        <v>1</v>
      </c>
      <c r="Q12275">
        <f t="shared" si="1344"/>
        <v>0</v>
      </c>
    </row>
    <row r="12276" spans="1:17" ht="19.5" x14ac:dyDescent="0.4">
      <c r="A12276" s="33">
        <f t="shared" si="1339"/>
        <v>46733</v>
      </c>
      <c r="B12276" s="27" t="str">
        <f t="shared" si="1340"/>
        <v>(日)</v>
      </c>
      <c r="C12276" s="34">
        <v>0.66666666666666696</v>
      </c>
      <c r="D12276" s="16" t="s">
        <v>18</v>
      </c>
      <c r="E12276" s="35">
        <v>0.6875</v>
      </c>
      <c r="F12276" s="50">
        <f>IF(COUNTIF('リスト（不使用）'!$A$5:$A$6,単年カーブ!$A$1),"希望数量入力ください",'単年（2027年度）'!$E$12*単年カーブ!$R$3+'単年（2027年度）'!$E$12*(1-単年カーブ!$R$3)*単年カーブ!Q12276)</f>
        <v>0</v>
      </c>
      <c r="G12276" s="47">
        <f t="shared" si="1341"/>
        <v>0</v>
      </c>
      <c r="M12276">
        <f t="shared" si="1342"/>
        <v>12</v>
      </c>
      <c r="N12276">
        <f>IF(OR(WEEKDAY(A12276)=1,WEEKDAY(A12276)=7,COUNTIF('2027祝日等（不使用）'!$A$1:$A$20,単年カーブ!A12276)=1),0,1)</f>
        <v>0</v>
      </c>
      <c r="O12276">
        <f t="shared" ref="O12276:O12339" si="1345">O12228</f>
        <v>33</v>
      </c>
      <c r="P12276">
        <f t="shared" si="1343"/>
        <v>1</v>
      </c>
      <c r="Q12276">
        <f t="shared" si="1344"/>
        <v>0</v>
      </c>
    </row>
    <row r="12277" spans="1:17" ht="19.5" x14ac:dyDescent="0.4">
      <c r="A12277" s="33">
        <f t="shared" si="1339"/>
        <v>46733</v>
      </c>
      <c r="B12277" s="27" t="str">
        <f t="shared" si="1340"/>
        <v>(日)</v>
      </c>
      <c r="C12277" s="34">
        <v>0.6875</v>
      </c>
      <c r="D12277" s="16" t="s">
        <v>18</v>
      </c>
      <c r="E12277" s="35">
        <v>0.70833333333333304</v>
      </c>
      <c r="F12277" s="50">
        <f>IF(COUNTIF('リスト（不使用）'!$A$5:$A$6,単年カーブ!$A$1),"希望数量入力ください",'単年（2027年度）'!$E$12*単年カーブ!$R$3+'単年（2027年度）'!$E$12*(1-単年カーブ!$R$3)*単年カーブ!Q12277)</f>
        <v>0</v>
      </c>
      <c r="G12277" s="47">
        <f t="shared" si="1341"/>
        <v>0</v>
      </c>
      <c r="M12277">
        <f t="shared" si="1342"/>
        <v>12</v>
      </c>
      <c r="N12277">
        <f>IF(OR(WEEKDAY(A12277)=1,WEEKDAY(A12277)=7,COUNTIF('2027祝日等（不使用）'!$A$1:$A$20,単年カーブ!A12277)=1),0,1)</f>
        <v>0</v>
      </c>
      <c r="O12277">
        <f t="shared" si="1345"/>
        <v>34</v>
      </c>
      <c r="P12277">
        <f t="shared" si="1343"/>
        <v>1</v>
      </c>
      <c r="Q12277">
        <f t="shared" si="1344"/>
        <v>0</v>
      </c>
    </row>
    <row r="12278" spans="1:17" ht="19.5" x14ac:dyDescent="0.4">
      <c r="A12278" s="33">
        <f t="shared" si="1339"/>
        <v>46733</v>
      </c>
      <c r="B12278" s="27" t="str">
        <f t="shared" si="1340"/>
        <v>(日)</v>
      </c>
      <c r="C12278" s="34">
        <v>0.70833333333333304</v>
      </c>
      <c r="D12278" s="16" t="s">
        <v>18</v>
      </c>
      <c r="E12278" s="35">
        <v>0.72916666666666696</v>
      </c>
      <c r="F12278" s="50">
        <f>IF(COUNTIF('リスト（不使用）'!$A$5:$A$6,単年カーブ!$A$1),"希望数量入力ください",'単年（2027年度）'!$E$12*単年カーブ!$R$3+'単年（2027年度）'!$E$12*(1-単年カーブ!$R$3)*単年カーブ!Q12278)</f>
        <v>0</v>
      </c>
      <c r="G12278" s="47">
        <f t="shared" si="1341"/>
        <v>0</v>
      </c>
      <c r="M12278">
        <f t="shared" si="1342"/>
        <v>12</v>
      </c>
      <c r="N12278">
        <f>IF(OR(WEEKDAY(A12278)=1,WEEKDAY(A12278)=7,COUNTIF('2027祝日等（不使用）'!$A$1:$A$20,単年カーブ!A12278)=1),0,1)</f>
        <v>0</v>
      </c>
      <c r="O12278">
        <f t="shared" si="1345"/>
        <v>35</v>
      </c>
      <c r="P12278">
        <f t="shared" si="1343"/>
        <v>1</v>
      </c>
      <c r="Q12278">
        <f t="shared" si="1344"/>
        <v>0</v>
      </c>
    </row>
    <row r="12279" spans="1:17" ht="19.5" x14ac:dyDescent="0.4">
      <c r="A12279" s="33">
        <f t="shared" si="1339"/>
        <v>46733</v>
      </c>
      <c r="B12279" s="27" t="str">
        <f t="shared" si="1340"/>
        <v>(日)</v>
      </c>
      <c r="C12279" s="34">
        <v>0.72916666666666696</v>
      </c>
      <c r="D12279" s="16" t="s">
        <v>18</v>
      </c>
      <c r="E12279" s="35">
        <v>0.75</v>
      </c>
      <c r="F12279" s="50">
        <f>IF(COUNTIF('リスト（不使用）'!$A$5:$A$6,単年カーブ!$A$1),"希望数量入力ください",'単年（2027年度）'!$E$12*単年カーブ!$R$3+'単年（2027年度）'!$E$12*(1-単年カーブ!$R$3)*単年カーブ!Q12279)</f>
        <v>0</v>
      </c>
      <c r="G12279" s="47">
        <f t="shared" si="1341"/>
        <v>0</v>
      </c>
      <c r="M12279">
        <f t="shared" si="1342"/>
        <v>12</v>
      </c>
      <c r="N12279">
        <f>IF(OR(WEEKDAY(A12279)=1,WEEKDAY(A12279)=7,COUNTIF('2027祝日等（不使用）'!$A$1:$A$20,単年カーブ!A12279)=1),0,1)</f>
        <v>0</v>
      </c>
      <c r="O12279">
        <f t="shared" si="1345"/>
        <v>36</v>
      </c>
      <c r="P12279">
        <f t="shared" si="1343"/>
        <v>1</v>
      </c>
      <c r="Q12279">
        <f t="shared" si="1344"/>
        <v>0</v>
      </c>
    </row>
    <row r="12280" spans="1:17" ht="19.5" x14ac:dyDescent="0.4">
      <c r="A12280" s="33">
        <f t="shared" si="1339"/>
        <v>46733</v>
      </c>
      <c r="B12280" s="27" t="str">
        <f t="shared" si="1340"/>
        <v>(日)</v>
      </c>
      <c r="C12280" s="34">
        <v>0.75</v>
      </c>
      <c r="D12280" s="16" t="s">
        <v>18</v>
      </c>
      <c r="E12280" s="35">
        <v>0.77083333333333304</v>
      </c>
      <c r="F12280" s="50">
        <f>IF(COUNTIF('リスト（不使用）'!$A$5:$A$6,単年カーブ!$A$1),"希望数量入力ください",'単年（2027年度）'!$E$12*単年カーブ!$R$3+'単年（2027年度）'!$E$12*(1-単年カーブ!$R$3)*単年カーブ!Q12280)</f>
        <v>0</v>
      </c>
      <c r="G12280" s="47">
        <f t="shared" si="1341"/>
        <v>0</v>
      </c>
      <c r="M12280">
        <f t="shared" si="1342"/>
        <v>12</v>
      </c>
      <c r="N12280">
        <f>IF(OR(WEEKDAY(A12280)=1,WEEKDAY(A12280)=7,COUNTIF('2027祝日等（不使用）'!$A$1:$A$20,単年カーブ!A12280)=1),0,1)</f>
        <v>0</v>
      </c>
      <c r="O12280">
        <f t="shared" si="1345"/>
        <v>37</v>
      </c>
      <c r="P12280">
        <f t="shared" si="1343"/>
        <v>1</v>
      </c>
      <c r="Q12280">
        <f t="shared" si="1344"/>
        <v>0</v>
      </c>
    </row>
    <row r="12281" spans="1:17" ht="19.5" x14ac:dyDescent="0.4">
      <c r="A12281" s="33">
        <f t="shared" si="1339"/>
        <v>46733</v>
      </c>
      <c r="B12281" s="27" t="str">
        <f t="shared" si="1340"/>
        <v>(日)</v>
      </c>
      <c r="C12281" s="34">
        <v>0.77083333333333304</v>
      </c>
      <c r="D12281" s="16" t="s">
        <v>18</v>
      </c>
      <c r="E12281" s="35">
        <v>0.79166666666666696</v>
      </c>
      <c r="F12281" s="50">
        <f>IF(COUNTIF('リスト（不使用）'!$A$5:$A$6,単年カーブ!$A$1),"希望数量入力ください",'単年（2027年度）'!$E$12*単年カーブ!$R$3+'単年（2027年度）'!$E$12*(1-単年カーブ!$R$3)*単年カーブ!Q12281)</f>
        <v>0</v>
      </c>
      <c r="G12281" s="47">
        <f t="shared" si="1341"/>
        <v>0</v>
      </c>
      <c r="M12281">
        <f t="shared" si="1342"/>
        <v>12</v>
      </c>
      <c r="N12281">
        <f>IF(OR(WEEKDAY(A12281)=1,WEEKDAY(A12281)=7,COUNTIF('2027祝日等（不使用）'!$A$1:$A$20,単年カーブ!A12281)=1),0,1)</f>
        <v>0</v>
      </c>
      <c r="O12281">
        <f t="shared" si="1345"/>
        <v>38</v>
      </c>
      <c r="P12281">
        <f t="shared" si="1343"/>
        <v>1</v>
      </c>
      <c r="Q12281">
        <f t="shared" si="1344"/>
        <v>0</v>
      </c>
    </row>
    <row r="12282" spans="1:17" ht="19.5" x14ac:dyDescent="0.4">
      <c r="A12282" s="33">
        <f t="shared" ref="A12282:A12345" si="1346">A12234+1</f>
        <v>46733</v>
      </c>
      <c r="B12282" s="27" t="str">
        <f t="shared" si="1340"/>
        <v>(日)</v>
      </c>
      <c r="C12282" s="34">
        <v>0.79166666666666696</v>
      </c>
      <c r="D12282" s="16" t="s">
        <v>18</v>
      </c>
      <c r="E12282" s="35">
        <v>0.8125</v>
      </c>
      <c r="F12282" s="50">
        <f>IF(COUNTIF('リスト（不使用）'!$A$5:$A$6,単年カーブ!$A$1),"希望数量入力ください",'単年（2027年度）'!$E$12*単年カーブ!$R$3+'単年（2027年度）'!$E$12*(1-単年カーブ!$R$3)*単年カーブ!Q12282)</f>
        <v>0</v>
      </c>
      <c r="G12282" s="47">
        <f t="shared" si="1341"/>
        <v>0</v>
      </c>
      <c r="M12282">
        <f t="shared" si="1342"/>
        <v>12</v>
      </c>
      <c r="N12282">
        <f>IF(OR(WEEKDAY(A12282)=1,WEEKDAY(A12282)=7,COUNTIF('2027祝日等（不使用）'!$A$1:$A$20,単年カーブ!A12282)=1),0,1)</f>
        <v>0</v>
      </c>
      <c r="O12282">
        <f t="shared" si="1345"/>
        <v>39</v>
      </c>
      <c r="P12282">
        <f t="shared" si="1343"/>
        <v>1</v>
      </c>
      <c r="Q12282">
        <f t="shared" si="1344"/>
        <v>0</v>
      </c>
    </row>
    <row r="12283" spans="1:17" ht="19.5" x14ac:dyDescent="0.4">
      <c r="A12283" s="33">
        <f t="shared" si="1346"/>
        <v>46733</v>
      </c>
      <c r="B12283" s="27" t="str">
        <f t="shared" si="1340"/>
        <v>(日)</v>
      </c>
      <c r="C12283" s="34">
        <v>0.8125</v>
      </c>
      <c r="D12283" s="16" t="s">
        <v>18</v>
      </c>
      <c r="E12283" s="35">
        <v>0.83333333333333304</v>
      </c>
      <c r="F12283" s="50">
        <f>IF(COUNTIF('リスト（不使用）'!$A$5:$A$6,単年カーブ!$A$1),"希望数量入力ください",'単年（2027年度）'!$E$12*単年カーブ!$R$3+'単年（2027年度）'!$E$12*(1-単年カーブ!$R$3)*単年カーブ!Q12283)</f>
        <v>0</v>
      </c>
      <c r="G12283" s="47">
        <f t="shared" si="1341"/>
        <v>0</v>
      </c>
      <c r="M12283">
        <f t="shared" si="1342"/>
        <v>12</v>
      </c>
      <c r="N12283">
        <f>IF(OR(WEEKDAY(A12283)=1,WEEKDAY(A12283)=7,COUNTIF('2027祝日等（不使用）'!$A$1:$A$20,単年カーブ!A12283)=1),0,1)</f>
        <v>0</v>
      </c>
      <c r="O12283">
        <f t="shared" si="1345"/>
        <v>40</v>
      </c>
      <c r="P12283">
        <f t="shared" si="1343"/>
        <v>1</v>
      </c>
      <c r="Q12283">
        <f t="shared" si="1344"/>
        <v>0</v>
      </c>
    </row>
    <row r="12284" spans="1:17" ht="19.5" x14ac:dyDescent="0.4">
      <c r="A12284" s="33">
        <f t="shared" si="1346"/>
        <v>46733</v>
      </c>
      <c r="B12284" s="27" t="str">
        <f t="shared" si="1340"/>
        <v>(日)</v>
      </c>
      <c r="C12284" s="34">
        <v>0.83333333333333304</v>
      </c>
      <c r="D12284" s="16" t="s">
        <v>18</v>
      </c>
      <c r="E12284" s="35">
        <v>0.85416666666666696</v>
      </c>
      <c r="F12284" s="50">
        <f>IF(COUNTIF('リスト（不使用）'!$A$5:$A$6,単年カーブ!$A$1),"希望数量入力ください",'単年（2027年度）'!$E$12*単年カーブ!$R$3+'単年（2027年度）'!$E$12*(1-単年カーブ!$R$3)*単年カーブ!Q12284)</f>
        <v>0</v>
      </c>
      <c r="G12284" s="47">
        <f t="shared" si="1341"/>
        <v>0</v>
      </c>
      <c r="M12284">
        <f t="shared" si="1342"/>
        <v>12</v>
      </c>
      <c r="N12284">
        <f>IF(OR(WEEKDAY(A12284)=1,WEEKDAY(A12284)=7,COUNTIF('2027祝日等（不使用）'!$A$1:$A$20,単年カーブ!A12284)=1),0,1)</f>
        <v>0</v>
      </c>
      <c r="O12284">
        <f t="shared" si="1345"/>
        <v>41</v>
      </c>
      <c r="P12284">
        <f t="shared" si="1343"/>
        <v>0</v>
      </c>
      <c r="Q12284">
        <f t="shared" si="1344"/>
        <v>0</v>
      </c>
    </row>
    <row r="12285" spans="1:17" ht="19.5" x14ac:dyDescent="0.4">
      <c r="A12285" s="33">
        <f t="shared" si="1346"/>
        <v>46733</v>
      </c>
      <c r="B12285" s="27" t="str">
        <f t="shared" si="1340"/>
        <v>(日)</v>
      </c>
      <c r="C12285" s="34">
        <v>0.85416666666666696</v>
      </c>
      <c r="D12285" s="16" t="s">
        <v>18</v>
      </c>
      <c r="E12285" s="35">
        <v>0.875</v>
      </c>
      <c r="F12285" s="50">
        <f>IF(COUNTIF('リスト（不使用）'!$A$5:$A$6,単年カーブ!$A$1),"希望数量入力ください",'単年（2027年度）'!$E$12*単年カーブ!$R$3+'単年（2027年度）'!$E$12*(1-単年カーブ!$R$3)*単年カーブ!Q12285)</f>
        <v>0</v>
      </c>
      <c r="G12285" s="47">
        <f t="shared" si="1341"/>
        <v>0</v>
      </c>
      <c r="M12285">
        <f t="shared" si="1342"/>
        <v>12</v>
      </c>
      <c r="N12285">
        <f>IF(OR(WEEKDAY(A12285)=1,WEEKDAY(A12285)=7,COUNTIF('2027祝日等（不使用）'!$A$1:$A$20,単年カーブ!A12285)=1),0,1)</f>
        <v>0</v>
      </c>
      <c r="O12285">
        <f t="shared" si="1345"/>
        <v>42</v>
      </c>
      <c r="P12285">
        <f t="shared" si="1343"/>
        <v>0</v>
      </c>
      <c r="Q12285">
        <f t="shared" si="1344"/>
        <v>0</v>
      </c>
    </row>
    <row r="12286" spans="1:17" ht="19.5" x14ac:dyDescent="0.4">
      <c r="A12286" s="33">
        <f t="shared" si="1346"/>
        <v>46733</v>
      </c>
      <c r="B12286" s="27" t="str">
        <f t="shared" si="1340"/>
        <v>(日)</v>
      </c>
      <c r="C12286" s="34">
        <v>0.875</v>
      </c>
      <c r="D12286" s="16" t="s">
        <v>18</v>
      </c>
      <c r="E12286" s="35">
        <v>0.89583333333333304</v>
      </c>
      <c r="F12286" s="50">
        <f>IF(COUNTIF('リスト（不使用）'!$A$5:$A$6,単年カーブ!$A$1),"希望数量入力ください",'単年（2027年度）'!$E$12*単年カーブ!$R$3+'単年（2027年度）'!$E$12*(1-単年カーブ!$R$3)*単年カーブ!Q12286)</f>
        <v>0</v>
      </c>
      <c r="G12286" s="47">
        <f t="shared" si="1341"/>
        <v>0</v>
      </c>
      <c r="M12286">
        <f t="shared" si="1342"/>
        <v>12</v>
      </c>
      <c r="N12286">
        <f>IF(OR(WEEKDAY(A12286)=1,WEEKDAY(A12286)=7,COUNTIF('2027祝日等（不使用）'!$A$1:$A$20,単年カーブ!A12286)=1),0,1)</f>
        <v>0</v>
      </c>
      <c r="O12286">
        <f t="shared" si="1345"/>
        <v>43</v>
      </c>
      <c r="P12286">
        <f t="shared" si="1343"/>
        <v>0</v>
      </c>
      <c r="Q12286">
        <f t="shared" si="1344"/>
        <v>0</v>
      </c>
    </row>
    <row r="12287" spans="1:17" ht="19.5" x14ac:dyDescent="0.4">
      <c r="A12287" s="33">
        <f t="shared" si="1346"/>
        <v>46733</v>
      </c>
      <c r="B12287" s="27" t="str">
        <f t="shared" si="1340"/>
        <v>(日)</v>
      </c>
      <c r="C12287" s="34">
        <v>0.89583333333333304</v>
      </c>
      <c r="D12287" s="16" t="s">
        <v>18</v>
      </c>
      <c r="E12287" s="35">
        <v>0.91666666666666696</v>
      </c>
      <c r="F12287" s="50">
        <f>IF(COUNTIF('リスト（不使用）'!$A$5:$A$6,単年カーブ!$A$1),"希望数量入力ください",'単年（2027年度）'!$E$12*単年カーブ!$R$3+'単年（2027年度）'!$E$12*(1-単年カーブ!$R$3)*単年カーブ!Q12287)</f>
        <v>0</v>
      </c>
      <c r="G12287" s="47">
        <f t="shared" si="1341"/>
        <v>0</v>
      </c>
      <c r="M12287">
        <f t="shared" si="1342"/>
        <v>12</v>
      </c>
      <c r="N12287">
        <f>IF(OR(WEEKDAY(A12287)=1,WEEKDAY(A12287)=7,COUNTIF('2027祝日等（不使用）'!$A$1:$A$20,単年カーブ!A12287)=1),0,1)</f>
        <v>0</v>
      </c>
      <c r="O12287">
        <f t="shared" si="1345"/>
        <v>44</v>
      </c>
      <c r="P12287">
        <f t="shared" si="1343"/>
        <v>0</v>
      </c>
      <c r="Q12287">
        <f t="shared" si="1344"/>
        <v>0</v>
      </c>
    </row>
    <row r="12288" spans="1:17" ht="19.5" x14ac:dyDescent="0.4">
      <c r="A12288" s="33">
        <f t="shared" si="1346"/>
        <v>46733</v>
      </c>
      <c r="B12288" s="27" t="str">
        <f t="shared" si="1340"/>
        <v>(日)</v>
      </c>
      <c r="C12288" s="34">
        <v>0.91666666666666696</v>
      </c>
      <c r="D12288" s="16" t="s">
        <v>18</v>
      </c>
      <c r="E12288" s="35">
        <v>0.9375</v>
      </c>
      <c r="F12288" s="50">
        <f>IF(COUNTIF('リスト（不使用）'!$A$5:$A$6,単年カーブ!$A$1),"希望数量入力ください",'単年（2027年度）'!$E$12*単年カーブ!$R$3+'単年（2027年度）'!$E$12*(1-単年カーブ!$R$3)*単年カーブ!Q12288)</f>
        <v>0</v>
      </c>
      <c r="G12288" s="47">
        <f t="shared" si="1341"/>
        <v>0</v>
      </c>
      <c r="M12288">
        <f t="shared" si="1342"/>
        <v>12</v>
      </c>
      <c r="N12288">
        <f>IF(OR(WEEKDAY(A12288)=1,WEEKDAY(A12288)=7,COUNTIF('2027祝日等（不使用）'!$A$1:$A$20,単年カーブ!A12288)=1),0,1)</f>
        <v>0</v>
      </c>
      <c r="O12288">
        <f t="shared" si="1345"/>
        <v>45</v>
      </c>
      <c r="P12288">
        <f t="shared" si="1343"/>
        <v>0</v>
      </c>
      <c r="Q12288">
        <f t="shared" si="1344"/>
        <v>0</v>
      </c>
    </row>
    <row r="12289" spans="1:17" ht="19.5" x14ac:dyDescent="0.4">
      <c r="A12289" s="33">
        <f t="shared" si="1346"/>
        <v>46733</v>
      </c>
      <c r="B12289" s="27" t="str">
        <f t="shared" si="1340"/>
        <v>(日)</v>
      </c>
      <c r="C12289" s="34">
        <v>0.9375</v>
      </c>
      <c r="D12289" s="16" t="s">
        <v>18</v>
      </c>
      <c r="E12289" s="35">
        <v>0.95833333333333304</v>
      </c>
      <c r="F12289" s="50">
        <f>IF(COUNTIF('リスト（不使用）'!$A$5:$A$6,単年カーブ!$A$1),"希望数量入力ください",'単年（2027年度）'!$E$12*単年カーブ!$R$3+'単年（2027年度）'!$E$12*(1-単年カーブ!$R$3)*単年カーブ!Q12289)</f>
        <v>0</v>
      </c>
      <c r="G12289" s="47">
        <f t="shared" si="1341"/>
        <v>0</v>
      </c>
      <c r="M12289">
        <f t="shared" si="1342"/>
        <v>12</v>
      </c>
      <c r="N12289">
        <f>IF(OR(WEEKDAY(A12289)=1,WEEKDAY(A12289)=7,COUNTIF('2027祝日等（不使用）'!$A$1:$A$20,単年カーブ!A12289)=1),0,1)</f>
        <v>0</v>
      </c>
      <c r="O12289">
        <f t="shared" si="1345"/>
        <v>46</v>
      </c>
      <c r="P12289">
        <f t="shared" si="1343"/>
        <v>0</v>
      </c>
      <c r="Q12289">
        <f t="shared" si="1344"/>
        <v>0</v>
      </c>
    </row>
    <row r="12290" spans="1:17" ht="19.5" x14ac:dyDescent="0.4">
      <c r="A12290" s="33">
        <f t="shared" si="1346"/>
        <v>46733</v>
      </c>
      <c r="B12290" s="27" t="str">
        <f t="shared" si="1340"/>
        <v>(日)</v>
      </c>
      <c r="C12290" s="34">
        <v>0.95833333333333304</v>
      </c>
      <c r="D12290" s="16" t="s">
        <v>18</v>
      </c>
      <c r="E12290" s="35">
        <v>0.97916666666666696</v>
      </c>
      <c r="F12290" s="50">
        <f>IF(COUNTIF('リスト（不使用）'!$A$5:$A$6,単年カーブ!$A$1),"希望数量入力ください",'単年（2027年度）'!$E$12*単年カーブ!$R$3+'単年（2027年度）'!$E$12*(1-単年カーブ!$R$3)*単年カーブ!Q12290)</f>
        <v>0</v>
      </c>
      <c r="G12290" s="47">
        <f t="shared" si="1341"/>
        <v>0</v>
      </c>
      <c r="M12290">
        <f t="shared" si="1342"/>
        <v>12</v>
      </c>
      <c r="N12290">
        <f>IF(OR(WEEKDAY(A12290)=1,WEEKDAY(A12290)=7,COUNTIF('2027祝日等（不使用）'!$A$1:$A$20,単年カーブ!A12290)=1),0,1)</f>
        <v>0</v>
      </c>
      <c r="O12290">
        <f t="shared" si="1345"/>
        <v>47</v>
      </c>
      <c r="P12290">
        <f t="shared" si="1343"/>
        <v>0</v>
      </c>
      <c r="Q12290">
        <f t="shared" si="1344"/>
        <v>0</v>
      </c>
    </row>
    <row r="12291" spans="1:17" ht="19.5" x14ac:dyDescent="0.4">
      <c r="A12291" s="33">
        <f t="shared" si="1346"/>
        <v>46733</v>
      </c>
      <c r="B12291" s="27" t="str">
        <f t="shared" si="1340"/>
        <v>(日)</v>
      </c>
      <c r="C12291" s="34">
        <v>0.97916666666666696</v>
      </c>
      <c r="D12291" s="16" t="s">
        <v>18</v>
      </c>
      <c r="E12291" s="35" t="s">
        <v>17</v>
      </c>
      <c r="F12291" s="50">
        <f>IF(COUNTIF('リスト（不使用）'!$A$5:$A$6,単年カーブ!$A$1),"希望数量入力ください",'単年（2027年度）'!$E$12*単年カーブ!$R$3+'単年（2027年度）'!$E$12*(1-単年カーブ!$R$3)*単年カーブ!Q12291)</f>
        <v>0</v>
      </c>
      <c r="G12291" s="47">
        <f t="shared" si="1341"/>
        <v>0</v>
      </c>
      <c r="M12291">
        <f t="shared" si="1342"/>
        <v>12</v>
      </c>
      <c r="N12291">
        <f>IF(OR(WEEKDAY(A12291)=1,WEEKDAY(A12291)=7,COUNTIF('2027祝日等（不使用）'!$A$1:$A$20,単年カーブ!A12291)=1),0,1)</f>
        <v>0</v>
      </c>
      <c r="O12291">
        <f t="shared" si="1345"/>
        <v>48</v>
      </c>
      <c r="P12291">
        <f t="shared" si="1343"/>
        <v>0</v>
      </c>
      <c r="Q12291">
        <f t="shared" si="1344"/>
        <v>0</v>
      </c>
    </row>
    <row r="12292" spans="1:17" ht="19.5" x14ac:dyDescent="0.4">
      <c r="A12292" s="33">
        <f t="shared" si="1346"/>
        <v>46734</v>
      </c>
      <c r="B12292" s="27" t="str">
        <f t="shared" ref="B12292:B12355" si="1347">TEXT(A12292,"(aaa)")</f>
        <v>(月)</v>
      </c>
      <c r="C12292" s="34">
        <v>0</v>
      </c>
      <c r="D12292" s="16" t="s">
        <v>18</v>
      </c>
      <c r="E12292" s="35">
        <v>2.0833333333333332E-2</v>
      </c>
      <c r="F12292" s="50">
        <f>IF(COUNTIF('リスト（不使用）'!$A$5:$A$6,単年カーブ!$A$1),"希望数量入力ください",'単年（2027年度）'!$E$12*単年カーブ!$R$3+'単年（2027年度）'!$E$12*(1-単年カーブ!$R$3)*単年カーブ!Q12292)</f>
        <v>0</v>
      </c>
      <c r="G12292" s="47">
        <f t="shared" ref="G12292:G12355" si="1348">F12292/2</f>
        <v>0</v>
      </c>
      <c r="M12292">
        <f t="shared" ref="M12292:M12355" si="1349">MONTH(A12292)</f>
        <v>12</v>
      </c>
      <c r="N12292">
        <f>IF(OR(WEEKDAY(A12292)=1,WEEKDAY(A12292)=7,COUNTIF('2027祝日等（不使用）'!$A$1:$A$20,単年カーブ!A12292)=1),0,1)</f>
        <v>1</v>
      </c>
      <c r="O12292">
        <f t="shared" si="1345"/>
        <v>1</v>
      </c>
      <c r="P12292">
        <f t="shared" ref="P12292:P12355" si="1350">IF(AND(O12292&gt;16,O12292&lt;41),1,0)</f>
        <v>0</v>
      </c>
      <c r="Q12292">
        <f t="shared" ref="Q12292:Q12355" si="1351">P12292*N12292</f>
        <v>0</v>
      </c>
    </row>
    <row r="12293" spans="1:17" ht="19.5" x14ac:dyDescent="0.4">
      <c r="A12293" s="33">
        <f t="shared" si="1346"/>
        <v>46734</v>
      </c>
      <c r="B12293" s="27" t="str">
        <f t="shared" si="1347"/>
        <v>(月)</v>
      </c>
      <c r="C12293" s="34">
        <v>2.0833333333333332E-2</v>
      </c>
      <c r="D12293" s="16" t="s">
        <v>18</v>
      </c>
      <c r="E12293" s="35">
        <v>4.1666666666666664E-2</v>
      </c>
      <c r="F12293" s="50">
        <f>IF(COUNTIF('リスト（不使用）'!$A$5:$A$6,単年カーブ!$A$1),"希望数量入力ください",'単年（2027年度）'!$E$12*単年カーブ!$R$3+'単年（2027年度）'!$E$12*(1-単年カーブ!$R$3)*単年カーブ!Q12293)</f>
        <v>0</v>
      </c>
      <c r="G12293" s="47">
        <f t="shared" si="1348"/>
        <v>0</v>
      </c>
      <c r="M12293">
        <f t="shared" si="1349"/>
        <v>12</v>
      </c>
      <c r="N12293">
        <f>IF(OR(WEEKDAY(A12293)=1,WEEKDAY(A12293)=7,COUNTIF('2027祝日等（不使用）'!$A$1:$A$20,単年カーブ!A12293)=1),0,1)</f>
        <v>1</v>
      </c>
      <c r="O12293">
        <f t="shared" si="1345"/>
        <v>2</v>
      </c>
      <c r="P12293">
        <f t="shared" si="1350"/>
        <v>0</v>
      </c>
      <c r="Q12293">
        <f t="shared" si="1351"/>
        <v>0</v>
      </c>
    </row>
    <row r="12294" spans="1:17" ht="19.5" x14ac:dyDescent="0.4">
      <c r="A12294" s="33">
        <f t="shared" si="1346"/>
        <v>46734</v>
      </c>
      <c r="B12294" s="27" t="str">
        <f t="shared" si="1347"/>
        <v>(月)</v>
      </c>
      <c r="C12294" s="34">
        <v>4.1666666666666664E-2</v>
      </c>
      <c r="D12294" s="16" t="s">
        <v>18</v>
      </c>
      <c r="E12294" s="35">
        <v>6.25E-2</v>
      </c>
      <c r="F12294" s="50">
        <f>IF(COUNTIF('リスト（不使用）'!$A$5:$A$6,単年カーブ!$A$1),"希望数量入力ください",'単年（2027年度）'!$E$12*単年カーブ!$R$3+'単年（2027年度）'!$E$12*(1-単年カーブ!$R$3)*単年カーブ!Q12294)</f>
        <v>0</v>
      </c>
      <c r="G12294" s="47">
        <f t="shared" si="1348"/>
        <v>0</v>
      </c>
      <c r="M12294">
        <f t="shared" si="1349"/>
        <v>12</v>
      </c>
      <c r="N12294">
        <f>IF(OR(WEEKDAY(A12294)=1,WEEKDAY(A12294)=7,COUNTIF('2027祝日等（不使用）'!$A$1:$A$20,単年カーブ!A12294)=1),0,1)</f>
        <v>1</v>
      </c>
      <c r="O12294">
        <f t="shared" si="1345"/>
        <v>3</v>
      </c>
      <c r="P12294">
        <f t="shared" si="1350"/>
        <v>0</v>
      </c>
      <c r="Q12294">
        <f t="shared" si="1351"/>
        <v>0</v>
      </c>
    </row>
    <row r="12295" spans="1:17" ht="19.5" x14ac:dyDescent="0.4">
      <c r="A12295" s="33">
        <f t="shared" si="1346"/>
        <v>46734</v>
      </c>
      <c r="B12295" s="27" t="str">
        <f t="shared" si="1347"/>
        <v>(月)</v>
      </c>
      <c r="C12295" s="34">
        <v>6.25E-2</v>
      </c>
      <c r="D12295" s="16" t="s">
        <v>18</v>
      </c>
      <c r="E12295" s="35">
        <v>8.3333333333333301E-2</v>
      </c>
      <c r="F12295" s="50">
        <f>IF(COUNTIF('リスト（不使用）'!$A$5:$A$6,単年カーブ!$A$1),"希望数量入力ください",'単年（2027年度）'!$E$12*単年カーブ!$R$3+'単年（2027年度）'!$E$12*(1-単年カーブ!$R$3)*単年カーブ!Q12295)</f>
        <v>0</v>
      </c>
      <c r="G12295" s="47">
        <f t="shared" si="1348"/>
        <v>0</v>
      </c>
      <c r="M12295">
        <f t="shared" si="1349"/>
        <v>12</v>
      </c>
      <c r="N12295">
        <f>IF(OR(WEEKDAY(A12295)=1,WEEKDAY(A12295)=7,COUNTIF('2027祝日等（不使用）'!$A$1:$A$20,単年カーブ!A12295)=1),0,1)</f>
        <v>1</v>
      </c>
      <c r="O12295">
        <f t="shared" si="1345"/>
        <v>4</v>
      </c>
      <c r="P12295">
        <f t="shared" si="1350"/>
        <v>0</v>
      </c>
      <c r="Q12295">
        <f t="shared" si="1351"/>
        <v>0</v>
      </c>
    </row>
    <row r="12296" spans="1:17" ht="19.5" x14ac:dyDescent="0.4">
      <c r="A12296" s="33">
        <f t="shared" si="1346"/>
        <v>46734</v>
      </c>
      <c r="B12296" s="27" t="str">
        <f t="shared" si="1347"/>
        <v>(月)</v>
      </c>
      <c r="C12296" s="34">
        <v>8.3333333333333301E-2</v>
      </c>
      <c r="D12296" s="16" t="s">
        <v>18</v>
      </c>
      <c r="E12296" s="35">
        <v>0.104166666666667</v>
      </c>
      <c r="F12296" s="50">
        <f>IF(COUNTIF('リスト（不使用）'!$A$5:$A$6,単年カーブ!$A$1),"希望数量入力ください",'単年（2027年度）'!$E$12*単年カーブ!$R$3+'単年（2027年度）'!$E$12*(1-単年カーブ!$R$3)*単年カーブ!Q12296)</f>
        <v>0</v>
      </c>
      <c r="G12296" s="47">
        <f t="shared" si="1348"/>
        <v>0</v>
      </c>
      <c r="M12296">
        <f t="shared" si="1349"/>
        <v>12</v>
      </c>
      <c r="N12296">
        <f>IF(OR(WEEKDAY(A12296)=1,WEEKDAY(A12296)=7,COUNTIF('2027祝日等（不使用）'!$A$1:$A$20,単年カーブ!A12296)=1),0,1)</f>
        <v>1</v>
      </c>
      <c r="O12296">
        <f t="shared" si="1345"/>
        <v>5</v>
      </c>
      <c r="P12296">
        <f t="shared" si="1350"/>
        <v>0</v>
      </c>
      <c r="Q12296">
        <f t="shared" si="1351"/>
        <v>0</v>
      </c>
    </row>
    <row r="12297" spans="1:17" ht="19.5" x14ac:dyDescent="0.4">
      <c r="A12297" s="33">
        <f t="shared" si="1346"/>
        <v>46734</v>
      </c>
      <c r="B12297" s="27" t="str">
        <f t="shared" si="1347"/>
        <v>(月)</v>
      </c>
      <c r="C12297" s="34">
        <v>0.104166666666667</v>
      </c>
      <c r="D12297" s="16" t="s">
        <v>18</v>
      </c>
      <c r="E12297" s="35">
        <v>0.125</v>
      </c>
      <c r="F12297" s="50">
        <f>IF(COUNTIF('リスト（不使用）'!$A$5:$A$6,単年カーブ!$A$1),"希望数量入力ください",'単年（2027年度）'!$E$12*単年カーブ!$R$3+'単年（2027年度）'!$E$12*(1-単年カーブ!$R$3)*単年カーブ!Q12297)</f>
        <v>0</v>
      </c>
      <c r="G12297" s="47">
        <f t="shared" si="1348"/>
        <v>0</v>
      </c>
      <c r="M12297">
        <f t="shared" si="1349"/>
        <v>12</v>
      </c>
      <c r="N12297">
        <f>IF(OR(WEEKDAY(A12297)=1,WEEKDAY(A12297)=7,COUNTIF('2027祝日等（不使用）'!$A$1:$A$20,単年カーブ!A12297)=1),0,1)</f>
        <v>1</v>
      </c>
      <c r="O12297">
        <f t="shared" si="1345"/>
        <v>6</v>
      </c>
      <c r="P12297">
        <f t="shared" si="1350"/>
        <v>0</v>
      </c>
      <c r="Q12297">
        <f t="shared" si="1351"/>
        <v>0</v>
      </c>
    </row>
    <row r="12298" spans="1:17" ht="19.5" x14ac:dyDescent="0.4">
      <c r="A12298" s="33">
        <f t="shared" si="1346"/>
        <v>46734</v>
      </c>
      <c r="B12298" s="27" t="str">
        <f t="shared" si="1347"/>
        <v>(月)</v>
      </c>
      <c r="C12298" s="34">
        <v>0.125</v>
      </c>
      <c r="D12298" s="16" t="s">
        <v>18</v>
      </c>
      <c r="E12298" s="35">
        <v>0.14583333333333301</v>
      </c>
      <c r="F12298" s="50">
        <f>IF(COUNTIF('リスト（不使用）'!$A$5:$A$6,単年カーブ!$A$1),"希望数量入力ください",'単年（2027年度）'!$E$12*単年カーブ!$R$3+'単年（2027年度）'!$E$12*(1-単年カーブ!$R$3)*単年カーブ!Q12298)</f>
        <v>0</v>
      </c>
      <c r="G12298" s="47">
        <f t="shared" si="1348"/>
        <v>0</v>
      </c>
      <c r="M12298">
        <f t="shared" si="1349"/>
        <v>12</v>
      </c>
      <c r="N12298">
        <f>IF(OR(WEEKDAY(A12298)=1,WEEKDAY(A12298)=7,COUNTIF('2027祝日等（不使用）'!$A$1:$A$20,単年カーブ!A12298)=1),0,1)</f>
        <v>1</v>
      </c>
      <c r="O12298">
        <f t="shared" si="1345"/>
        <v>7</v>
      </c>
      <c r="P12298">
        <f t="shared" si="1350"/>
        <v>0</v>
      </c>
      <c r="Q12298">
        <f t="shared" si="1351"/>
        <v>0</v>
      </c>
    </row>
    <row r="12299" spans="1:17" ht="19.5" x14ac:dyDescent="0.4">
      <c r="A12299" s="33">
        <f t="shared" si="1346"/>
        <v>46734</v>
      </c>
      <c r="B12299" s="27" t="str">
        <f t="shared" si="1347"/>
        <v>(月)</v>
      </c>
      <c r="C12299" s="34">
        <v>0.14583333333333301</v>
      </c>
      <c r="D12299" s="16" t="s">
        <v>18</v>
      </c>
      <c r="E12299" s="35">
        <v>0.16666666666666699</v>
      </c>
      <c r="F12299" s="50">
        <f>IF(COUNTIF('リスト（不使用）'!$A$5:$A$6,単年カーブ!$A$1),"希望数量入力ください",'単年（2027年度）'!$E$12*単年カーブ!$R$3+'単年（2027年度）'!$E$12*(1-単年カーブ!$R$3)*単年カーブ!Q12299)</f>
        <v>0</v>
      </c>
      <c r="G12299" s="47">
        <f t="shared" si="1348"/>
        <v>0</v>
      </c>
      <c r="M12299">
        <f t="shared" si="1349"/>
        <v>12</v>
      </c>
      <c r="N12299">
        <f>IF(OR(WEEKDAY(A12299)=1,WEEKDAY(A12299)=7,COUNTIF('2027祝日等（不使用）'!$A$1:$A$20,単年カーブ!A12299)=1),0,1)</f>
        <v>1</v>
      </c>
      <c r="O12299">
        <f t="shared" si="1345"/>
        <v>8</v>
      </c>
      <c r="P12299">
        <f t="shared" si="1350"/>
        <v>0</v>
      </c>
      <c r="Q12299">
        <f t="shared" si="1351"/>
        <v>0</v>
      </c>
    </row>
    <row r="12300" spans="1:17" ht="19.5" x14ac:dyDescent="0.4">
      <c r="A12300" s="33">
        <f t="shared" si="1346"/>
        <v>46734</v>
      </c>
      <c r="B12300" s="27" t="str">
        <f t="shared" si="1347"/>
        <v>(月)</v>
      </c>
      <c r="C12300" s="34">
        <v>0.16666666666666699</v>
      </c>
      <c r="D12300" s="16" t="s">
        <v>18</v>
      </c>
      <c r="E12300" s="35">
        <v>0.1875</v>
      </c>
      <c r="F12300" s="50">
        <f>IF(COUNTIF('リスト（不使用）'!$A$5:$A$6,単年カーブ!$A$1),"希望数量入力ください",'単年（2027年度）'!$E$12*単年カーブ!$R$3+'単年（2027年度）'!$E$12*(1-単年カーブ!$R$3)*単年カーブ!Q12300)</f>
        <v>0</v>
      </c>
      <c r="G12300" s="47">
        <f t="shared" si="1348"/>
        <v>0</v>
      </c>
      <c r="M12300">
        <f t="shared" si="1349"/>
        <v>12</v>
      </c>
      <c r="N12300">
        <f>IF(OR(WEEKDAY(A12300)=1,WEEKDAY(A12300)=7,COUNTIF('2027祝日等（不使用）'!$A$1:$A$20,単年カーブ!A12300)=1),0,1)</f>
        <v>1</v>
      </c>
      <c r="O12300">
        <f t="shared" si="1345"/>
        <v>9</v>
      </c>
      <c r="P12300">
        <f t="shared" si="1350"/>
        <v>0</v>
      </c>
      <c r="Q12300">
        <f t="shared" si="1351"/>
        <v>0</v>
      </c>
    </row>
    <row r="12301" spans="1:17" ht="19.5" x14ac:dyDescent="0.4">
      <c r="A12301" s="33">
        <f t="shared" si="1346"/>
        <v>46734</v>
      </c>
      <c r="B12301" s="27" t="str">
        <f t="shared" si="1347"/>
        <v>(月)</v>
      </c>
      <c r="C12301" s="34">
        <v>0.1875</v>
      </c>
      <c r="D12301" s="16" t="s">
        <v>18</v>
      </c>
      <c r="E12301" s="35">
        <v>0.20833333333333301</v>
      </c>
      <c r="F12301" s="50">
        <f>IF(COUNTIF('リスト（不使用）'!$A$5:$A$6,単年カーブ!$A$1),"希望数量入力ください",'単年（2027年度）'!$E$12*単年カーブ!$R$3+'単年（2027年度）'!$E$12*(1-単年カーブ!$R$3)*単年カーブ!Q12301)</f>
        <v>0</v>
      </c>
      <c r="G12301" s="47">
        <f t="shared" si="1348"/>
        <v>0</v>
      </c>
      <c r="M12301">
        <f t="shared" si="1349"/>
        <v>12</v>
      </c>
      <c r="N12301">
        <f>IF(OR(WEEKDAY(A12301)=1,WEEKDAY(A12301)=7,COUNTIF('2027祝日等（不使用）'!$A$1:$A$20,単年カーブ!A12301)=1),0,1)</f>
        <v>1</v>
      </c>
      <c r="O12301">
        <f t="shared" si="1345"/>
        <v>10</v>
      </c>
      <c r="P12301">
        <f t="shared" si="1350"/>
        <v>0</v>
      </c>
      <c r="Q12301">
        <f t="shared" si="1351"/>
        <v>0</v>
      </c>
    </row>
    <row r="12302" spans="1:17" ht="19.5" x14ac:dyDescent="0.4">
      <c r="A12302" s="33">
        <f t="shared" si="1346"/>
        <v>46734</v>
      </c>
      <c r="B12302" s="27" t="str">
        <f t="shared" si="1347"/>
        <v>(月)</v>
      </c>
      <c r="C12302" s="34">
        <v>0.20833333333333301</v>
      </c>
      <c r="D12302" s="16" t="s">
        <v>18</v>
      </c>
      <c r="E12302" s="35">
        <v>0.22916666666666699</v>
      </c>
      <c r="F12302" s="50">
        <f>IF(COUNTIF('リスト（不使用）'!$A$5:$A$6,単年カーブ!$A$1),"希望数量入力ください",'単年（2027年度）'!$E$12*単年カーブ!$R$3+'単年（2027年度）'!$E$12*(1-単年カーブ!$R$3)*単年カーブ!Q12302)</f>
        <v>0</v>
      </c>
      <c r="G12302" s="47">
        <f t="shared" si="1348"/>
        <v>0</v>
      </c>
      <c r="M12302">
        <f t="shared" si="1349"/>
        <v>12</v>
      </c>
      <c r="N12302">
        <f>IF(OR(WEEKDAY(A12302)=1,WEEKDAY(A12302)=7,COUNTIF('2027祝日等（不使用）'!$A$1:$A$20,単年カーブ!A12302)=1),0,1)</f>
        <v>1</v>
      </c>
      <c r="O12302">
        <f t="shared" si="1345"/>
        <v>11</v>
      </c>
      <c r="P12302">
        <f t="shared" si="1350"/>
        <v>0</v>
      </c>
      <c r="Q12302">
        <f t="shared" si="1351"/>
        <v>0</v>
      </c>
    </row>
    <row r="12303" spans="1:17" ht="19.5" x14ac:dyDescent="0.4">
      <c r="A12303" s="33">
        <f t="shared" si="1346"/>
        <v>46734</v>
      </c>
      <c r="B12303" s="27" t="str">
        <f t="shared" si="1347"/>
        <v>(月)</v>
      </c>
      <c r="C12303" s="34">
        <v>0.22916666666666699</v>
      </c>
      <c r="D12303" s="16" t="s">
        <v>18</v>
      </c>
      <c r="E12303" s="35">
        <v>0.25</v>
      </c>
      <c r="F12303" s="50">
        <f>IF(COUNTIF('リスト（不使用）'!$A$5:$A$6,単年カーブ!$A$1),"希望数量入力ください",'単年（2027年度）'!$E$12*単年カーブ!$R$3+'単年（2027年度）'!$E$12*(1-単年カーブ!$R$3)*単年カーブ!Q12303)</f>
        <v>0</v>
      </c>
      <c r="G12303" s="47">
        <f t="shared" si="1348"/>
        <v>0</v>
      </c>
      <c r="M12303">
        <f t="shared" si="1349"/>
        <v>12</v>
      </c>
      <c r="N12303">
        <f>IF(OR(WEEKDAY(A12303)=1,WEEKDAY(A12303)=7,COUNTIF('2027祝日等（不使用）'!$A$1:$A$20,単年カーブ!A12303)=1),0,1)</f>
        <v>1</v>
      </c>
      <c r="O12303">
        <f t="shared" si="1345"/>
        <v>12</v>
      </c>
      <c r="P12303">
        <f t="shared" si="1350"/>
        <v>0</v>
      </c>
      <c r="Q12303">
        <f t="shared" si="1351"/>
        <v>0</v>
      </c>
    </row>
    <row r="12304" spans="1:17" ht="19.5" x14ac:dyDescent="0.4">
      <c r="A12304" s="33">
        <f t="shared" si="1346"/>
        <v>46734</v>
      </c>
      <c r="B12304" s="27" t="str">
        <f t="shared" si="1347"/>
        <v>(月)</v>
      </c>
      <c r="C12304" s="34">
        <v>0.25</v>
      </c>
      <c r="D12304" s="16" t="s">
        <v>18</v>
      </c>
      <c r="E12304" s="35">
        <v>0.27083333333333298</v>
      </c>
      <c r="F12304" s="50">
        <f>IF(COUNTIF('リスト（不使用）'!$A$5:$A$6,単年カーブ!$A$1),"希望数量入力ください",'単年（2027年度）'!$E$12*単年カーブ!$R$3+'単年（2027年度）'!$E$12*(1-単年カーブ!$R$3)*単年カーブ!Q12304)</f>
        <v>0</v>
      </c>
      <c r="G12304" s="47">
        <f t="shared" si="1348"/>
        <v>0</v>
      </c>
      <c r="M12304">
        <f t="shared" si="1349"/>
        <v>12</v>
      </c>
      <c r="N12304">
        <f>IF(OR(WEEKDAY(A12304)=1,WEEKDAY(A12304)=7,COUNTIF('2027祝日等（不使用）'!$A$1:$A$20,単年カーブ!A12304)=1),0,1)</f>
        <v>1</v>
      </c>
      <c r="O12304">
        <f t="shared" si="1345"/>
        <v>13</v>
      </c>
      <c r="P12304">
        <f t="shared" si="1350"/>
        <v>0</v>
      </c>
      <c r="Q12304">
        <f t="shared" si="1351"/>
        <v>0</v>
      </c>
    </row>
    <row r="12305" spans="1:17" ht="19.5" x14ac:dyDescent="0.4">
      <c r="A12305" s="33">
        <f t="shared" si="1346"/>
        <v>46734</v>
      </c>
      <c r="B12305" s="27" t="str">
        <f t="shared" si="1347"/>
        <v>(月)</v>
      </c>
      <c r="C12305" s="34">
        <v>0.27083333333333298</v>
      </c>
      <c r="D12305" s="16" t="s">
        <v>18</v>
      </c>
      <c r="E12305" s="35">
        <v>0.29166666666666702</v>
      </c>
      <c r="F12305" s="50">
        <f>IF(COUNTIF('リスト（不使用）'!$A$5:$A$6,単年カーブ!$A$1),"希望数量入力ください",'単年（2027年度）'!$E$12*単年カーブ!$R$3+'単年（2027年度）'!$E$12*(1-単年カーブ!$R$3)*単年カーブ!Q12305)</f>
        <v>0</v>
      </c>
      <c r="G12305" s="47">
        <f t="shared" si="1348"/>
        <v>0</v>
      </c>
      <c r="M12305">
        <f t="shared" si="1349"/>
        <v>12</v>
      </c>
      <c r="N12305">
        <f>IF(OR(WEEKDAY(A12305)=1,WEEKDAY(A12305)=7,COUNTIF('2027祝日等（不使用）'!$A$1:$A$20,単年カーブ!A12305)=1),0,1)</f>
        <v>1</v>
      </c>
      <c r="O12305">
        <f t="shared" si="1345"/>
        <v>14</v>
      </c>
      <c r="P12305">
        <f t="shared" si="1350"/>
        <v>0</v>
      </c>
      <c r="Q12305">
        <f t="shared" si="1351"/>
        <v>0</v>
      </c>
    </row>
    <row r="12306" spans="1:17" ht="19.5" x14ac:dyDescent="0.4">
      <c r="A12306" s="33">
        <f t="shared" si="1346"/>
        <v>46734</v>
      </c>
      <c r="B12306" s="27" t="str">
        <f t="shared" si="1347"/>
        <v>(月)</v>
      </c>
      <c r="C12306" s="34">
        <v>0.29166666666666702</v>
      </c>
      <c r="D12306" s="16" t="s">
        <v>18</v>
      </c>
      <c r="E12306" s="35">
        <v>0.3125</v>
      </c>
      <c r="F12306" s="50">
        <f>IF(COUNTIF('リスト（不使用）'!$A$5:$A$6,単年カーブ!$A$1),"希望数量入力ください",'単年（2027年度）'!$E$12*単年カーブ!$R$3+'単年（2027年度）'!$E$12*(1-単年カーブ!$R$3)*単年カーブ!Q12306)</f>
        <v>0</v>
      </c>
      <c r="G12306" s="47">
        <f t="shared" si="1348"/>
        <v>0</v>
      </c>
      <c r="M12306">
        <f t="shared" si="1349"/>
        <v>12</v>
      </c>
      <c r="N12306">
        <f>IF(OR(WEEKDAY(A12306)=1,WEEKDAY(A12306)=7,COUNTIF('2027祝日等（不使用）'!$A$1:$A$20,単年カーブ!A12306)=1),0,1)</f>
        <v>1</v>
      </c>
      <c r="O12306">
        <f t="shared" si="1345"/>
        <v>15</v>
      </c>
      <c r="P12306">
        <f t="shared" si="1350"/>
        <v>0</v>
      </c>
      <c r="Q12306">
        <f t="shared" si="1351"/>
        <v>0</v>
      </c>
    </row>
    <row r="12307" spans="1:17" ht="19.5" x14ac:dyDescent="0.4">
      <c r="A12307" s="33">
        <f t="shared" si="1346"/>
        <v>46734</v>
      </c>
      <c r="B12307" s="27" t="str">
        <f t="shared" si="1347"/>
        <v>(月)</v>
      </c>
      <c r="C12307" s="34">
        <v>0.3125</v>
      </c>
      <c r="D12307" s="16" t="s">
        <v>18</v>
      </c>
      <c r="E12307" s="35">
        <v>0.33333333333333298</v>
      </c>
      <c r="F12307" s="50">
        <f>IF(COUNTIF('リスト（不使用）'!$A$5:$A$6,単年カーブ!$A$1),"希望数量入力ください",'単年（2027年度）'!$E$12*単年カーブ!$R$3+'単年（2027年度）'!$E$12*(1-単年カーブ!$R$3)*単年カーブ!Q12307)</f>
        <v>0</v>
      </c>
      <c r="G12307" s="47">
        <f t="shared" si="1348"/>
        <v>0</v>
      </c>
      <c r="M12307">
        <f t="shared" si="1349"/>
        <v>12</v>
      </c>
      <c r="N12307">
        <f>IF(OR(WEEKDAY(A12307)=1,WEEKDAY(A12307)=7,COUNTIF('2027祝日等（不使用）'!$A$1:$A$20,単年カーブ!A12307)=1),0,1)</f>
        <v>1</v>
      </c>
      <c r="O12307">
        <f t="shared" si="1345"/>
        <v>16</v>
      </c>
      <c r="P12307">
        <f t="shared" si="1350"/>
        <v>0</v>
      </c>
      <c r="Q12307">
        <f t="shared" si="1351"/>
        <v>0</v>
      </c>
    </row>
    <row r="12308" spans="1:17" ht="19.5" x14ac:dyDescent="0.4">
      <c r="A12308" s="33">
        <f t="shared" si="1346"/>
        <v>46734</v>
      </c>
      <c r="B12308" s="27" t="str">
        <f t="shared" si="1347"/>
        <v>(月)</v>
      </c>
      <c r="C12308" s="34">
        <v>0.33333333333333298</v>
      </c>
      <c r="D12308" s="16" t="s">
        <v>18</v>
      </c>
      <c r="E12308" s="35">
        <v>0.35416666666666702</v>
      </c>
      <c r="F12308" s="50">
        <f>IF(COUNTIF('リスト（不使用）'!$A$5:$A$6,単年カーブ!$A$1),"希望数量入力ください",'単年（2027年度）'!$E$12*単年カーブ!$R$3+'単年（2027年度）'!$E$12*(1-単年カーブ!$R$3)*単年カーブ!Q12308)</f>
        <v>0</v>
      </c>
      <c r="G12308" s="47">
        <f t="shared" si="1348"/>
        <v>0</v>
      </c>
      <c r="M12308">
        <f t="shared" si="1349"/>
        <v>12</v>
      </c>
      <c r="N12308">
        <f>IF(OR(WEEKDAY(A12308)=1,WEEKDAY(A12308)=7,COUNTIF('2027祝日等（不使用）'!$A$1:$A$20,単年カーブ!A12308)=1),0,1)</f>
        <v>1</v>
      </c>
      <c r="O12308">
        <f t="shared" si="1345"/>
        <v>17</v>
      </c>
      <c r="P12308">
        <f t="shared" si="1350"/>
        <v>1</v>
      </c>
      <c r="Q12308">
        <f t="shared" si="1351"/>
        <v>1</v>
      </c>
    </row>
    <row r="12309" spans="1:17" ht="19.5" x14ac:dyDescent="0.4">
      <c r="A12309" s="33">
        <f t="shared" si="1346"/>
        <v>46734</v>
      </c>
      <c r="B12309" s="27" t="str">
        <f t="shared" si="1347"/>
        <v>(月)</v>
      </c>
      <c r="C12309" s="34">
        <v>0.35416666666666702</v>
      </c>
      <c r="D12309" s="16" t="s">
        <v>18</v>
      </c>
      <c r="E12309" s="35">
        <v>0.375</v>
      </c>
      <c r="F12309" s="50">
        <f>IF(COUNTIF('リスト（不使用）'!$A$5:$A$6,単年カーブ!$A$1),"希望数量入力ください",'単年（2027年度）'!$E$12*単年カーブ!$R$3+'単年（2027年度）'!$E$12*(1-単年カーブ!$R$3)*単年カーブ!Q12309)</f>
        <v>0</v>
      </c>
      <c r="G12309" s="47">
        <f t="shared" si="1348"/>
        <v>0</v>
      </c>
      <c r="M12309">
        <f t="shared" si="1349"/>
        <v>12</v>
      </c>
      <c r="N12309">
        <f>IF(OR(WEEKDAY(A12309)=1,WEEKDAY(A12309)=7,COUNTIF('2027祝日等（不使用）'!$A$1:$A$20,単年カーブ!A12309)=1),0,1)</f>
        <v>1</v>
      </c>
      <c r="O12309">
        <f t="shared" si="1345"/>
        <v>18</v>
      </c>
      <c r="P12309">
        <f t="shared" si="1350"/>
        <v>1</v>
      </c>
      <c r="Q12309">
        <f t="shared" si="1351"/>
        <v>1</v>
      </c>
    </row>
    <row r="12310" spans="1:17" ht="19.5" x14ac:dyDescent="0.4">
      <c r="A12310" s="33">
        <f t="shared" si="1346"/>
        <v>46734</v>
      </c>
      <c r="B12310" s="27" t="str">
        <f t="shared" si="1347"/>
        <v>(月)</v>
      </c>
      <c r="C12310" s="34">
        <v>0.375</v>
      </c>
      <c r="D12310" s="16" t="s">
        <v>18</v>
      </c>
      <c r="E12310" s="35">
        <v>0.39583333333333298</v>
      </c>
      <c r="F12310" s="50">
        <f>IF(COUNTIF('リスト（不使用）'!$A$5:$A$6,単年カーブ!$A$1),"希望数量入力ください",'単年（2027年度）'!$E$12*単年カーブ!$R$3+'単年（2027年度）'!$E$12*(1-単年カーブ!$R$3)*単年カーブ!Q12310)</f>
        <v>0</v>
      </c>
      <c r="G12310" s="47">
        <f t="shared" si="1348"/>
        <v>0</v>
      </c>
      <c r="M12310">
        <f t="shared" si="1349"/>
        <v>12</v>
      </c>
      <c r="N12310">
        <f>IF(OR(WEEKDAY(A12310)=1,WEEKDAY(A12310)=7,COUNTIF('2027祝日等（不使用）'!$A$1:$A$20,単年カーブ!A12310)=1),0,1)</f>
        <v>1</v>
      </c>
      <c r="O12310">
        <f t="shared" si="1345"/>
        <v>19</v>
      </c>
      <c r="P12310">
        <f t="shared" si="1350"/>
        <v>1</v>
      </c>
      <c r="Q12310">
        <f t="shared" si="1351"/>
        <v>1</v>
      </c>
    </row>
    <row r="12311" spans="1:17" ht="19.5" x14ac:dyDescent="0.4">
      <c r="A12311" s="33">
        <f t="shared" si="1346"/>
        <v>46734</v>
      </c>
      <c r="B12311" s="27" t="str">
        <f t="shared" si="1347"/>
        <v>(月)</v>
      </c>
      <c r="C12311" s="34">
        <v>0.39583333333333298</v>
      </c>
      <c r="D12311" s="16" t="s">
        <v>18</v>
      </c>
      <c r="E12311" s="35">
        <v>0.41666666666666702</v>
      </c>
      <c r="F12311" s="50">
        <f>IF(COUNTIF('リスト（不使用）'!$A$5:$A$6,単年カーブ!$A$1),"希望数量入力ください",'単年（2027年度）'!$E$12*単年カーブ!$R$3+'単年（2027年度）'!$E$12*(1-単年カーブ!$R$3)*単年カーブ!Q12311)</f>
        <v>0</v>
      </c>
      <c r="G12311" s="47">
        <f t="shared" si="1348"/>
        <v>0</v>
      </c>
      <c r="M12311">
        <f t="shared" si="1349"/>
        <v>12</v>
      </c>
      <c r="N12311">
        <f>IF(OR(WEEKDAY(A12311)=1,WEEKDAY(A12311)=7,COUNTIF('2027祝日等（不使用）'!$A$1:$A$20,単年カーブ!A12311)=1),0,1)</f>
        <v>1</v>
      </c>
      <c r="O12311">
        <f t="shared" si="1345"/>
        <v>20</v>
      </c>
      <c r="P12311">
        <f t="shared" si="1350"/>
        <v>1</v>
      </c>
      <c r="Q12311">
        <f t="shared" si="1351"/>
        <v>1</v>
      </c>
    </row>
    <row r="12312" spans="1:17" ht="19.5" x14ac:dyDescent="0.4">
      <c r="A12312" s="33">
        <f t="shared" si="1346"/>
        <v>46734</v>
      </c>
      <c r="B12312" s="27" t="str">
        <f t="shared" si="1347"/>
        <v>(月)</v>
      </c>
      <c r="C12312" s="34">
        <v>0.41666666666666702</v>
      </c>
      <c r="D12312" s="16" t="s">
        <v>18</v>
      </c>
      <c r="E12312" s="35">
        <v>0.4375</v>
      </c>
      <c r="F12312" s="50">
        <f>IF(COUNTIF('リスト（不使用）'!$A$5:$A$6,単年カーブ!$A$1),"希望数量入力ください",'単年（2027年度）'!$E$12*単年カーブ!$R$3+'単年（2027年度）'!$E$12*(1-単年カーブ!$R$3)*単年カーブ!Q12312)</f>
        <v>0</v>
      </c>
      <c r="G12312" s="47">
        <f t="shared" si="1348"/>
        <v>0</v>
      </c>
      <c r="M12312">
        <f t="shared" si="1349"/>
        <v>12</v>
      </c>
      <c r="N12312">
        <f>IF(OR(WEEKDAY(A12312)=1,WEEKDAY(A12312)=7,COUNTIF('2027祝日等（不使用）'!$A$1:$A$20,単年カーブ!A12312)=1),0,1)</f>
        <v>1</v>
      </c>
      <c r="O12312">
        <f t="shared" si="1345"/>
        <v>21</v>
      </c>
      <c r="P12312">
        <f t="shared" si="1350"/>
        <v>1</v>
      </c>
      <c r="Q12312">
        <f t="shared" si="1351"/>
        <v>1</v>
      </c>
    </row>
    <row r="12313" spans="1:17" ht="19.5" x14ac:dyDescent="0.4">
      <c r="A12313" s="33">
        <f t="shared" si="1346"/>
        <v>46734</v>
      </c>
      <c r="B12313" s="27" t="str">
        <f t="shared" si="1347"/>
        <v>(月)</v>
      </c>
      <c r="C12313" s="34">
        <v>0.4375</v>
      </c>
      <c r="D12313" s="16" t="s">
        <v>18</v>
      </c>
      <c r="E12313" s="35">
        <v>0.45833333333333298</v>
      </c>
      <c r="F12313" s="50">
        <f>IF(COUNTIF('リスト（不使用）'!$A$5:$A$6,単年カーブ!$A$1),"希望数量入力ください",'単年（2027年度）'!$E$12*単年カーブ!$R$3+'単年（2027年度）'!$E$12*(1-単年カーブ!$R$3)*単年カーブ!Q12313)</f>
        <v>0</v>
      </c>
      <c r="G12313" s="47">
        <f t="shared" si="1348"/>
        <v>0</v>
      </c>
      <c r="M12313">
        <f t="shared" si="1349"/>
        <v>12</v>
      </c>
      <c r="N12313">
        <f>IF(OR(WEEKDAY(A12313)=1,WEEKDAY(A12313)=7,COUNTIF('2027祝日等（不使用）'!$A$1:$A$20,単年カーブ!A12313)=1),0,1)</f>
        <v>1</v>
      </c>
      <c r="O12313">
        <f t="shared" si="1345"/>
        <v>22</v>
      </c>
      <c r="P12313">
        <f t="shared" si="1350"/>
        <v>1</v>
      </c>
      <c r="Q12313">
        <f t="shared" si="1351"/>
        <v>1</v>
      </c>
    </row>
    <row r="12314" spans="1:17" ht="19.5" x14ac:dyDescent="0.4">
      <c r="A12314" s="33">
        <f t="shared" si="1346"/>
        <v>46734</v>
      </c>
      <c r="B12314" s="27" t="str">
        <f t="shared" si="1347"/>
        <v>(月)</v>
      </c>
      <c r="C12314" s="34">
        <v>0.45833333333333298</v>
      </c>
      <c r="D12314" s="16" t="s">
        <v>18</v>
      </c>
      <c r="E12314" s="35">
        <v>0.47916666666666702</v>
      </c>
      <c r="F12314" s="50">
        <f>IF(COUNTIF('リスト（不使用）'!$A$5:$A$6,単年カーブ!$A$1),"希望数量入力ください",'単年（2027年度）'!$E$12*単年カーブ!$R$3+'単年（2027年度）'!$E$12*(1-単年カーブ!$R$3)*単年カーブ!Q12314)</f>
        <v>0</v>
      </c>
      <c r="G12314" s="47">
        <f t="shared" si="1348"/>
        <v>0</v>
      </c>
      <c r="M12314">
        <f t="shared" si="1349"/>
        <v>12</v>
      </c>
      <c r="N12314">
        <f>IF(OR(WEEKDAY(A12314)=1,WEEKDAY(A12314)=7,COUNTIF('2027祝日等（不使用）'!$A$1:$A$20,単年カーブ!A12314)=1),0,1)</f>
        <v>1</v>
      </c>
      <c r="O12314">
        <f t="shared" si="1345"/>
        <v>23</v>
      </c>
      <c r="P12314">
        <f t="shared" si="1350"/>
        <v>1</v>
      </c>
      <c r="Q12314">
        <f t="shared" si="1351"/>
        <v>1</v>
      </c>
    </row>
    <row r="12315" spans="1:17" ht="19.5" x14ac:dyDescent="0.4">
      <c r="A12315" s="33">
        <f t="shared" si="1346"/>
        <v>46734</v>
      </c>
      <c r="B12315" s="27" t="str">
        <f t="shared" si="1347"/>
        <v>(月)</v>
      </c>
      <c r="C12315" s="34">
        <v>0.47916666666666702</v>
      </c>
      <c r="D12315" s="16" t="s">
        <v>18</v>
      </c>
      <c r="E12315" s="35">
        <v>0.5</v>
      </c>
      <c r="F12315" s="50">
        <f>IF(COUNTIF('リスト（不使用）'!$A$5:$A$6,単年カーブ!$A$1),"希望数量入力ください",'単年（2027年度）'!$E$12*単年カーブ!$R$3+'単年（2027年度）'!$E$12*(1-単年カーブ!$R$3)*単年カーブ!Q12315)</f>
        <v>0</v>
      </c>
      <c r="G12315" s="47">
        <f t="shared" si="1348"/>
        <v>0</v>
      </c>
      <c r="M12315">
        <f t="shared" si="1349"/>
        <v>12</v>
      </c>
      <c r="N12315">
        <f>IF(OR(WEEKDAY(A12315)=1,WEEKDAY(A12315)=7,COUNTIF('2027祝日等（不使用）'!$A$1:$A$20,単年カーブ!A12315)=1),0,1)</f>
        <v>1</v>
      </c>
      <c r="O12315">
        <f t="shared" si="1345"/>
        <v>24</v>
      </c>
      <c r="P12315">
        <f t="shared" si="1350"/>
        <v>1</v>
      </c>
      <c r="Q12315">
        <f t="shared" si="1351"/>
        <v>1</v>
      </c>
    </row>
    <row r="12316" spans="1:17" ht="19.5" x14ac:dyDescent="0.4">
      <c r="A12316" s="33">
        <f t="shared" si="1346"/>
        <v>46734</v>
      </c>
      <c r="B12316" s="27" t="str">
        <f t="shared" si="1347"/>
        <v>(月)</v>
      </c>
      <c r="C12316" s="34">
        <v>0.5</v>
      </c>
      <c r="D12316" s="16" t="s">
        <v>18</v>
      </c>
      <c r="E12316" s="35">
        <v>0.52083333333333304</v>
      </c>
      <c r="F12316" s="50">
        <f>IF(COUNTIF('リスト（不使用）'!$A$5:$A$6,単年カーブ!$A$1),"希望数量入力ください",'単年（2027年度）'!$E$12*単年カーブ!$R$3+'単年（2027年度）'!$E$12*(1-単年カーブ!$R$3)*単年カーブ!Q12316)</f>
        <v>0</v>
      </c>
      <c r="G12316" s="47">
        <f t="shared" si="1348"/>
        <v>0</v>
      </c>
      <c r="M12316">
        <f t="shared" si="1349"/>
        <v>12</v>
      </c>
      <c r="N12316">
        <f>IF(OR(WEEKDAY(A12316)=1,WEEKDAY(A12316)=7,COUNTIF('2027祝日等（不使用）'!$A$1:$A$20,単年カーブ!A12316)=1),0,1)</f>
        <v>1</v>
      </c>
      <c r="O12316">
        <f t="shared" si="1345"/>
        <v>25</v>
      </c>
      <c r="P12316">
        <f t="shared" si="1350"/>
        <v>1</v>
      </c>
      <c r="Q12316">
        <f t="shared" si="1351"/>
        <v>1</v>
      </c>
    </row>
    <row r="12317" spans="1:17" ht="19.5" x14ac:dyDescent="0.4">
      <c r="A12317" s="33">
        <f t="shared" si="1346"/>
        <v>46734</v>
      </c>
      <c r="B12317" s="27" t="str">
        <f t="shared" si="1347"/>
        <v>(月)</v>
      </c>
      <c r="C12317" s="34">
        <v>0.52083333333333304</v>
      </c>
      <c r="D12317" s="16" t="s">
        <v>18</v>
      </c>
      <c r="E12317" s="35">
        <v>0.54166666666666696</v>
      </c>
      <c r="F12317" s="50">
        <f>IF(COUNTIF('リスト（不使用）'!$A$5:$A$6,単年カーブ!$A$1),"希望数量入力ください",'単年（2027年度）'!$E$12*単年カーブ!$R$3+'単年（2027年度）'!$E$12*(1-単年カーブ!$R$3)*単年カーブ!Q12317)</f>
        <v>0</v>
      </c>
      <c r="G12317" s="47">
        <f t="shared" si="1348"/>
        <v>0</v>
      </c>
      <c r="M12317">
        <f t="shared" si="1349"/>
        <v>12</v>
      </c>
      <c r="N12317">
        <f>IF(OR(WEEKDAY(A12317)=1,WEEKDAY(A12317)=7,COUNTIF('2027祝日等（不使用）'!$A$1:$A$20,単年カーブ!A12317)=1),0,1)</f>
        <v>1</v>
      </c>
      <c r="O12317">
        <f t="shared" si="1345"/>
        <v>26</v>
      </c>
      <c r="P12317">
        <f t="shared" si="1350"/>
        <v>1</v>
      </c>
      <c r="Q12317">
        <f t="shared" si="1351"/>
        <v>1</v>
      </c>
    </row>
    <row r="12318" spans="1:17" ht="19.5" x14ac:dyDescent="0.4">
      <c r="A12318" s="33">
        <f t="shared" si="1346"/>
        <v>46734</v>
      </c>
      <c r="B12318" s="27" t="str">
        <f t="shared" si="1347"/>
        <v>(月)</v>
      </c>
      <c r="C12318" s="34">
        <v>0.54166666666666696</v>
      </c>
      <c r="D12318" s="16" t="s">
        <v>18</v>
      </c>
      <c r="E12318" s="35">
        <v>0.5625</v>
      </c>
      <c r="F12318" s="50">
        <f>IF(COUNTIF('リスト（不使用）'!$A$5:$A$6,単年カーブ!$A$1),"希望数量入力ください",'単年（2027年度）'!$E$12*単年カーブ!$R$3+'単年（2027年度）'!$E$12*(1-単年カーブ!$R$3)*単年カーブ!Q12318)</f>
        <v>0</v>
      </c>
      <c r="G12318" s="47">
        <f t="shared" si="1348"/>
        <v>0</v>
      </c>
      <c r="M12318">
        <f t="shared" si="1349"/>
        <v>12</v>
      </c>
      <c r="N12318">
        <f>IF(OR(WEEKDAY(A12318)=1,WEEKDAY(A12318)=7,COUNTIF('2027祝日等（不使用）'!$A$1:$A$20,単年カーブ!A12318)=1),0,1)</f>
        <v>1</v>
      </c>
      <c r="O12318">
        <f t="shared" si="1345"/>
        <v>27</v>
      </c>
      <c r="P12318">
        <f t="shared" si="1350"/>
        <v>1</v>
      </c>
      <c r="Q12318">
        <f t="shared" si="1351"/>
        <v>1</v>
      </c>
    </row>
    <row r="12319" spans="1:17" ht="19.5" x14ac:dyDescent="0.4">
      <c r="A12319" s="33">
        <f t="shared" si="1346"/>
        <v>46734</v>
      </c>
      <c r="B12319" s="27" t="str">
        <f t="shared" si="1347"/>
        <v>(月)</v>
      </c>
      <c r="C12319" s="34">
        <v>0.5625</v>
      </c>
      <c r="D12319" s="16" t="s">
        <v>18</v>
      </c>
      <c r="E12319" s="35">
        <v>0.58333333333333304</v>
      </c>
      <c r="F12319" s="50">
        <f>IF(COUNTIF('リスト（不使用）'!$A$5:$A$6,単年カーブ!$A$1),"希望数量入力ください",'単年（2027年度）'!$E$12*単年カーブ!$R$3+'単年（2027年度）'!$E$12*(1-単年カーブ!$R$3)*単年カーブ!Q12319)</f>
        <v>0</v>
      </c>
      <c r="G12319" s="47">
        <f t="shared" si="1348"/>
        <v>0</v>
      </c>
      <c r="M12319">
        <f t="shared" si="1349"/>
        <v>12</v>
      </c>
      <c r="N12319">
        <f>IF(OR(WEEKDAY(A12319)=1,WEEKDAY(A12319)=7,COUNTIF('2027祝日等（不使用）'!$A$1:$A$20,単年カーブ!A12319)=1),0,1)</f>
        <v>1</v>
      </c>
      <c r="O12319">
        <f t="shared" si="1345"/>
        <v>28</v>
      </c>
      <c r="P12319">
        <f t="shared" si="1350"/>
        <v>1</v>
      </c>
      <c r="Q12319">
        <f t="shared" si="1351"/>
        <v>1</v>
      </c>
    </row>
    <row r="12320" spans="1:17" ht="19.5" x14ac:dyDescent="0.4">
      <c r="A12320" s="33">
        <f t="shared" si="1346"/>
        <v>46734</v>
      </c>
      <c r="B12320" s="27" t="str">
        <f t="shared" si="1347"/>
        <v>(月)</v>
      </c>
      <c r="C12320" s="34">
        <v>0.58333333333333304</v>
      </c>
      <c r="D12320" s="16" t="s">
        <v>18</v>
      </c>
      <c r="E12320" s="35">
        <v>0.60416666666666696</v>
      </c>
      <c r="F12320" s="50">
        <f>IF(COUNTIF('リスト（不使用）'!$A$5:$A$6,単年カーブ!$A$1),"希望数量入力ください",'単年（2027年度）'!$E$12*単年カーブ!$R$3+'単年（2027年度）'!$E$12*(1-単年カーブ!$R$3)*単年カーブ!Q12320)</f>
        <v>0</v>
      </c>
      <c r="G12320" s="47">
        <f t="shared" si="1348"/>
        <v>0</v>
      </c>
      <c r="M12320">
        <f t="shared" si="1349"/>
        <v>12</v>
      </c>
      <c r="N12320">
        <f>IF(OR(WEEKDAY(A12320)=1,WEEKDAY(A12320)=7,COUNTIF('2027祝日等（不使用）'!$A$1:$A$20,単年カーブ!A12320)=1),0,1)</f>
        <v>1</v>
      </c>
      <c r="O12320">
        <f t="shared" si="1345"/>
        <v>29</v>
      </c>
      <c r="P12320">
        <f t="shared" si="1350"/>
        <v>1</v>
      </c>
      <c r="Q12320">
        <f t="shared" si="1351"/>
        <v>1</v>
      </c>
    </row>
    <row r="12321" spans="1:17" ht="19.5" x14ac:dyDescent="0.4">
      <c r="A12321" s="33">
        <f t="shared" si="1346"/>
        <v>46734</v>
      </c>
      <c r="B12321" s="27" t="str">
        <f t="shared" si="1347"/>
        <v>(月)</v>
      </c>
      <c r="C12321" s="34">
        <v>0.60416666666666696</v>
      </c>
      <c r="D12321" s="16" t="s">
        <v>18</v>
      </c>
      <c r="E12321" s="35">
        <v>0.625</v>
      </c>
      <c r="F12321" s="50">
        <f>IF(COUNTIF('リスト（不使用）'!$A$5:$A$6,単年カーブ!$A$1),"希望数量入力ください",'単年（2027年度）'!$E$12*単年カーブ!$R$3+'単年（2027年度）'!$E$12*(1-単年カーブ!$R$3)*単年カーブ!Q12321)</f>
        <v>0</v>
      </c>
      <c r="G12321" s="47">
        <f t="shared" si="1348"/>
        <v>0</v>
      </c>
      <c r="M12321">
        <f t="shared" si="1349"/>
        <v>12</v>
      </c>
      <c r="N12321">
        <f>IF(OR(WEEKDAY(A12321)=1,WEEKDAY(A12321)=7,COUNTIF('2027祝日等（不使用）'!$A$1:$A$20,単年カーブ!A12321)=1),0,1)</f>
        <v>1</v>
      </c>
      <c r="O12321">
        <f t="shared" si="1345"/>
        <v>30</v>
      </c>
      <c r="P12321">
        <f t="shared" si="1350"/>
        <v>1</v>
      </c>
      <c r="Q12321">
        <f t="shared" si="1351"/>
        <v>1</v>
      </c>
    </row>
    <row r="12322" spans="1:17" ht="19.5" x14ac:dyDescent="0.4">
      <c r="A12322" s="33">
        <f t="shared" si="1346"/>
        <v>46734</v>
      </c>
      <c r="B12322" s="27" t="str">
        <f t="shared" si="1347"/>
        <v>(月)</v>
      </c>
      <c r="C12322" s="34">
        <v>0.625</v>
      </c>
      <c r="D12322" s="16" t="s">
        <v>18</v>
      </c>
      <c r="E12322" s="35">
        <v>0.64583333333333304</v>
      </c>
      <c r="F12322" s="50">
        <f>IF(COUNTIF('リスト（不使用）'!$A$5:$A$6,単年カーブ!$A$1),"希望数量入力ください",'単年（2027年度）'!$E$12*単年カーブ!$R$3+'単年（2027年度）'!$E$12*(1-単年カーブ!$R$3)*単年カーブ!Q12322)</f>
        <v>0</v>
      </c>
      <c r="G12322" s="47">
        <f t="shared" si="1348"/>
        <v>0</v>
      </c>
      <c r="M12322">
        <f t="shared" si="1349"/>
        <v>12</v>
      </c>
      <c r="N12322">
        <f>IF(OR(WEEKDAY(A12322)=1,WEEKDAY(A12322)=7,COUNTIF('2027祝日等（不使用）'!$A$1:$A$20,単年カーブ!A12322)=1),0,1)</f>
        <v>1</v>
      </c>
      <c r="O12322">
        <f t="shared" si="1345"/>
        <v>31</v>
      </c>
      <c r="P12322">
        <f t="shared" si="1350"/>
        <v>1</v>
      </c>
      <c r="Q12322">
        <f t="shared" si="1351"/>
        <v>1</v>
      </c>
    </row>
    <row r="12323" spans="1:17" ht="19.5" x14ac:dyDescent="0.4">
      <c r="A12323" s="33">
        <f t="shared" si="1346"/>
        <v>46734</v>
      </c>
      <c r="B12323" s="27" t="str">
        <f t="shared" si="1347"/>
        <v>(月)</v>
      </c>
      <c r="C12323" s="34">
        <v>0.64583333333333304</v>
      </c>
      <c r="D12323" s="16" t="s">
        <v>18</v>
      </c>
      <c r="E12323" s="35">
        <v>0.66666666666666696</v>
      </c>
      <c r="F12323" s="50">
        <f>IF(COUNTIF('リスト（不使用）'!$A$5:$A$6,単年カーブ!$A$1),"希望数量入力ください",'単年（2027年度）'!$E$12*単年カーブ!$R$3+'単年（2027年度）'!$E$12*(1-単年カーブ!$R$3)*単年カーブ!Q12323)</f>
        <v>0</v>
      </c>
      <c r="G12323" s="47">
        <f t="shared" si="1348"/>
        <v>0</v>
      </c>
      <c r="M12323">
        <f t="shared" si="1349"/>
        <v>12</v>
      </c>
      <c r="N12323">
        <f>IF(OR(WEEKDAY(A12323)=1,WEEKDAY(A12323)=7,COUNTIF('2027祝日等（不使用）'!$A$1:$A$20,単年カーブ!A12323)=1),0,1)</f>
        <v>1</v>
      </c>
      <c r="O12323">
        <f t="shared" si="1345"/>
        <v>32</v>
      </c>
      <c r="P12323">
        <f t="shared" si="1350"/>
        <v>1</v>
      </c>
      <c r="Q12323">
        <f t="shared" si="1351"/>
        <v>1</v>
      </c>
    </row>
    <row r="12324" spans="1:17" ht="19.5" x14ac:dyDescent="0.4">
      <c r="A12324" s="33">
        <f t="shared" si="1346"/>
        <v>46734</v>
      </c>
      <c r="B12324" s="27" t="str">
        <f t="shared" si="1347"/>
        <v>(月)</v>
      </c>
      <c r="C12324" s="34">
        <v>0.66666666666666696</v>
      </c>
      <c r="D12324" s="16" t="s">
        <v>18</v>
      </c>
      <c r="E12324" s="35">
        <v>0.6875</v>
      </c>
      <c r="F12324" s="50">
        <f>IF(COUNTIF('リスト（不使用）'!$A$5:$A$6,単年カーブ!$A$1),"希望数量入力ください",'単年（2027年度）'!$E$12*単年カーブ!$R$3+'単年（2027年度）'!$E$12*(1-単年カーブ!$R$3)*単年カーブ!Q12324)</f>
        <v>0</v>
      </c>
      <c r="G12324" s="47">
        <f t="shared" si="1348"/>
        <v>0</v>
      </c>
      <c r="M12324">
        <f t="shared" si="1349"/>
        <v>12</v>
      </c>
      <c r="N12324">
        <f>IF(OR(WEEKDAY(A12324)=1,WEEKDAY(A12324)=7,COUNTIF('2027祝日等（不使用）'!$A$1:$A$20,単年カーブ!A12324)=1),0,1)</f>
        <v>1</v>
      </c>
      <c r="O12324">
        <f t="shared" si="1345"/>
        <v>33</v>
      </c>
      <c r="P12324">
        <f t="shared" si="1350"/>
        <v>1</v>
      </c>
      <c r="Q12324">
        <f t="shared" si="1351"/>
        <v>1</v>
      </c>
    </row>
    <row r="12325" spans="1:17" ht="19.5" x14ac:dyDescent="0.4">
      <c r="A12325" s="33">
        <f t="shared" si="1346"/>
        <v>46734</v>
      </c>
      <c r="B12325" s="27" t="str">
        <f t="shared" si="1347"/>
        <v>(月)</v>
      </c>
      <c r="C12325" s="34">
        <v>0.6875</v>
      </c>
      <c r="D12325" s="16" t="s">
        <v>18</v>
      </c>
      <c r="E12325" s="35">
        <v>0.70833333333333304</v>
      </c>
      <c r="F12325" s="50">
        <f>IF(COUNTIF('リスト（不使用）'!$A$5:$A$6,単年カーブ!$A$1),"希望数量入力ください",'単年（2027年度）'!$E$12*単年カーブ!$R$3+'単年（2027年度）'!$E$12*(1-単年カーブ!$R$3)*単年カーブ!Q12325)</f>
        <v>0</v>
      </c>
      <c r="G12325" s="47">
        <f t="shared" si="1348"/>
        <v>0</v>
      </c>
      <c r="M12325">
        <f t="shared" si="1349"/>
        <v>12</v>
      </c>
      <c r="N12325">
        <f>IF(OR(WEEKDAY(A12325)=1,WEEKDAY(A12325)=7,COUNTIF('2027祝日等（不使用）'!$A$1:$A$20,単年カーブ!A12325)=1),0,1)</f>
        <v>1</v>
      </c>
      <c r="O12325">
        <f t="shared" si="1345"/>
        <v>34</v>
      </c>
      <c r="P12325">
        <f t="shared" si="1350"/>
        <v>1</v>
      </c>
      <c r="Q12325">
        <f t="shared" si="1351"/>
        <v>1</v>
      </c>
    </row>
    <row r="12326" spans="1:17" ht="19.5" x14ac:dyDescent="0.4">
      <c r="A12326" s="33">
        <f t="shared" si="1346"/>
        <v>46734</v>
      </c>
      <c r="B12326" s="27" t="str">
        <f t="shared" si="1347"/>
        <v>(月)</v>
      </c>
      <c r="C12326" s="34">
        <v>0.70833333333333304</v>
      </c>
      <c r="D12326" s="16" t="s">
        <v>18</v>
      </c>
      <c r="E12326" s="35">
        <v>0.72916666666666696</v>
      </c>
      <c r="F12326" s="50">
        <f>IF(COUNTIF('リスト（不使用）'!$A$5:$A$6,単年カーブ!$A$1),"希望数量入力ください",'単年（2027年度）'!$E$12*単年カーブ!$R$3+'単年（2027年度）'!$E$12*(1-単年カーブ!$R$3)*単年カーブ!Q12326)</f>
        <v>0</v>
      </c>
      <c r="G12326" s="47">
        <f t="shared" si="1348"/>
        <v>0</v>
      </c>
      <c r="M12326">
        <f t="shared" si="1349"/>
        <v>12</v>
      </c>
      <c r="N12326">
        <f>IF(OR(WEEKDAY(A12326)=1,WEEKDAY(A12326)=7,COUNTIF('2027祝日等（不使用）'!$A$1:$A$20,単年カーブ!A12326)=1),0,1)</f>
        <v>1</v>
      </c>
      <c r="O12326">
        <f t="shared" si="1345"/>
        <v>35</v>
      </c>
      <c r="P12326">
        <f t="shared" si="1350"/>
        <v>1</v>
      </c>
      <c r="Q12326">
        <f t="shared" si="1351"/>
        <v>1</v>
      </c>
    </row>
    <row r="12327" spans="1:17" ht="19.5" x14ac:dyDescent="0.4">
      <c r="A12327" s="33">
        <f t="shared" si="1346"/>
        <v>46734</v>
      </c>
      <c r="B12327" s="27" t="str">
        <f t="shared" si="1347"/>
        <v>(月)</v>
      </c>
      <c r="C12327" s="34">
        <v>0.72916666666666696</v>
      </c>
      <c r="D12327" s="16" t="s">
        <v>18</v>
      </c>
      <c r="E12327" s="35">
        <v>0.75</v>
      </c>
      <c r="F12327" s="50">
        <f>IF(COUNTIF('リスト（不使用）'!$A$5:$A$6,単年カーブ!$A$1),"希望数量入力ください",'単年（2027年度）'!$E$12*単年カーブ!$R$3+'単年（2027年度）'!$E$12*(1-単年カーブ!$R$3)*単年カーブ!Q12327)</f>
        <v>0</v>
      </c>
      <c r="G12327" s="47">
        <f t="shared" si="1348"/>
        <v>0</v>
      </c>
      <c r="M12327">
        <f t="shared" si="1349"/>
        <v>12</v>
      </c>
      <c r="N12327">
        <f>IF(OR(WEEKDAY(A12327)=1,WEEKDAY(A12327)=7,COUNTIF('2027祝日等（不使用）'!$A$1:$A$20,単年カーブ!A12327)=1),0,1)</f>
        <v>1</v>
      </c>
      <c r="O12327">
        <f t="shared" si="1345"/>
        <v>36</v>
      </c>
      <c r="P12327">
        <f t="shared" si="1350"/>
        <v>1</v>
      </c>
      <c r="Q12327">
        <f t="shared" si="1351"/>
        <v>1</v>
      </c>
    </row>
    <row r="12328" spans="1:17" ht="19.5" x14ac:dyDescent="0.4">
      <c r="A12328" s="33">
        <f t="shared" si="1346"/>
        <v>46734</v>
      </c>
      <c r="B12328" s="27" t="str">
        <f t="shared" si="1347"/>
        <v>(月)</v>
      </c>
      <c r="C12328" s="34">
        <v>0.75</v>
      </c>
      <c r="D12328" s="16" t="s">
        <v>18</v>
      </c>
      <c r="E12328" s="35">
        <v>0.77083333333333304</v>
      </c>
      <c r="F12328" s="50">
        <f>IF(COUNTIF('リスト（不使用）'!$A$5:$A$6,単年カーブ!$A$1),"希望数量入力ください",'単年（2027年度）'!$E$12*単年カーブ!$R$3+'単年（2027年度）'!$E$12*(1-単年カーブ!$R$3)*単年カーブ!Q12328)</f>
        <v>0</v>
      </c>
      <c r="G12328" s="47">
        <f t="shared" si="1348"/>
        <v>0</v>
      </c>
      <c r="M12328">
        <f t="shared" si="1349"/>
        <v>12</v>
      </c>
      <c r="N12328">
        <f>IF(OR(WEEKDAY(A12328)=1,WEEKDAY(A12328)=7,COUNTIF('2027祝日等（不使用）'!$A$1:$A$20,単年カーブ!A12328)=1),0,1)</f>
        <v>1</v>
      </c>
      <c r="O12328">
        <f t="shared" si="1345"/>
        <v>37</v>
      </c>
      <c r="P12328">
        <f t="shared" si="1350"/>
        <v>1</v>
      </c>
      <c r="Q12328">
        <f t="shared" si="1351"/>
        <v>1</v>
      </c>
    </row>
    <row r="12329" spans="1:17" ht="19.5" x14ac:dyDescent="0.4">
      <c r="A12329" s="33">
        <f t="shared" si="1346"/>
        <v>46734</v>
      </c>
      <c r="B12329" s="27" t="str">
        <f t="shared" si="1347"/>
        <v>(月)</v>
      </c>
      <c r="C12329" s="34">
        <v>0.77083333333333304</v>
      </c>
      <c r="D12329" s="16" t="s">
        <v>18</v>
      </c>
      <c r="E12329" s="35">
        <v>0.79166666666666696</v>
      </c>
      <c r="F12329" s="50">
        <f>IF(COUNTIF('リスト（不使用）'!$A$5:$A$6,単年カーブ!$A$1),"希望数量入力ください",'単年（2027年度）'!$E$12*単年カーブ!$R$3+'単年（2027年度）'!$E$12*(1-単年カーブ!$R$3)*単年カーブ!Q12329)</f>
        <v>0</v>
      </c>
      <c r="G12329" s="47">
        <f t="shared" si="1348"/>
        <v>0</v>
      </c>
      <c r="M12329">
        <f t="shared" si="1349"/>
        <v>12</v>
      </c>
      <c r="N12329">
        <f>IF(OR(WEEKDAY(A12329)=1,WEEKDAY(A12329)=7,COUNTIF('2027祝日等（不使用）'!$A$1:$A$20,単年カーブ!A12329)=1),0,1)</f>
        <v>1</v>
      </c>
      <c r="O12329">
        <f t="shared" si="1345"/>
        <v>38</v>
      </c>
      <c r="P12329">
        <f t="shared" si="1350"/>
        <v>1</v>
      </c>
      <c r="Q12329">
        <f t="shared" si="1351"/>
        <v>1</v>
      </c>
    </row>
    <row r="12330" spans="1:17" ht="19.5" x14ac:dyDescent="0.4">
      <c r="A12330" s="33">
        <f t="shared" si="1346"/>
        <v>46734</v>
      </c>
      <c r="B12330" s="27" t="str">
        <f t="shared" si="1347"/>
        <v>(月)</v>
      </c>
      <c r="C12330" s="34">
        <v>0.79166666666666696</v>
      </c>
      <c r="D12330" s="16" t="s">
        <v>18</v>
      </c>
      <c r="E12330" s="35">
        <v>0.8125</v>
      </c>
      <c r="F12330" s="50">
        <f>IF(COUNTIF('リスト（不使用）'!$A$5:$A$6,単年カーブ!$A$1),"希望数量入力ください",'単年（2027年度）'!$E$12*単年カーブ!$R$3+'単年（2027年度）'!$E$12*(1-単年カーブ!$R$3)*単年カーブ!Q12330)</f>
        <v>0</v>
      </c>
      <c r="G12330" s="47">
        <f t="shared" si="1348"/>
        <v>0</v>
      </c>
      <c r="M12330">
        <f t="shared" si="1349"/>
        <v>12</v>
      </c>
      <c r="N12330">
        <f>IF(OR(WEEKDAY(A12330)=1,WEEKDAY(A12330)=7,COUNTIF('2027祝日等（不使用）'!$A$1:$A$20,単年カーブ!A12330)=1),0,1)</f>
        <v>1</v>
      </c>
      <c r="O12330">
        <f t="shared" si="1345"/>
        <v>39</v>
      </c>
      <c r="P12330">
        <f t="shared" si="1350"/>
        <v>1</v>
      </c>
      <c r="Q12330">
        <f t="shared" si="1351"/>
        <v>1</v>
      </c>
    </row>
    <row r="12331" spans="1:17" ht="19.5" x14ac:dyDescent="0.4">
      <c r="A12331" s="33">
        <f t="shared" si="1346"/>
        <v>46734</v>
      </c>
      <c r="B12331" s="27" t="str">
        <f t="shared" si="1347"/>
        <v>(月)</v>
      </c>
      <c r="C12331" s="34">
        <v>0.8125</v>
      </c>
      <c r="D12331" s="16" t="s">
        <v>18</v>
      </c>
      <c r="E12331" s="35">
        <v>0.83333333333333304</v>
      </c>
      <c r="F12331" s="50">
        <f>IF(COUNTIF('リスト（不使用）'!$A$5:$A$6,単年カーブ!$A$1),"希望数量入力ください",'単年（2027年度）'!$E$12*単年カーブ!$R$3+'単年（2027年度）'!$E$12*(1-単年カーブ!$R$3)*単年カーブ!Q12331)</f>
        <v>0</v>
      </c>
      <c r="G12331" s="47">
        <f t="shared" si="1348"/>
        <v>0</v>
      </c>
      <c r="M12331">
        <f t="shared" si="1349"/>
        <v>12</v>
      </c>
      <c r="N12331">
        <f>IF(OR(WEEKDAY(A12331)=1,WEEKDAY(A12331)=7,COUNTIF('2027祝日等（不使用）'!$A$1:$A$20,単年カーブ!A12331)=1),0,1)</f>
        <v>1</v>
      </c>
      <c r="O12331">
        <f t="shared" si="1345"/>
        <v>40</v>
      </c>
      <c r="P12331">
        <f t="shared" si="1350"/>
        <v>1</v>
      </c>
      <c r="Q12331">
        <f t="shared" si="1351"/>
        <v>1</v>
      </c>
    </row>
    <row r="12332" spans="1:17" ht="19.5" x14ac:dyDescent="0.4">
      <c r="A12332" s="33">
        <f t="shared" si="1346"/>
        <v>46734</v>
      </c>
      <c r="B12332" s="27" t="str">
        <f t="shared" si="1347"/>
        <v>(月)</v>
      </c>
      <c r="C12332" s="34">
        <v>0.83333333333333304</v>
      </c>
      <c r="D12332" s="16" t="s">
        <v>18</v>
      </c>
      <c r="E12332" s="35">
        <v>0.85416666666666696</v>
      </c>
      <c r="F12332" s="50">
        <f>IF(COUNTIF('リスト（不使用）'!$A$5:$A$6,単年カーブ!$A$1),"希望数量入力ください",'単年（2027年度）'!$E$12*単年カーブ!$R$3+'単年（2027年度）'!$E$12*(1-単年カーブ!$R$3)*単年カーブ!Q12332)</f>
        <v>0</v>
      </c>
      <c r="G12332" s="47">
        <f t="shared" si="1348"/>
        <v>0</v>
      </c>
      <c r="M12332">
        <f t="shared" si="1349"/>
        <v>12</v>
      </c>
      <c r="N12332">
        <f>IF(OR(WEEKDAY(A12332)=1,WEEKDAY(A12332)=7,COUNTIF('2027祝日等（不使用）'!$A$1:$A$20,単年カーブ!A12332)=1),0,1)</f>
        <v>1</v>
      </c>
      <c r="O12332">
        <f t="shared" si="1345"/>
        <v>41</v>
      </c>
      <c r="P12332">
        <f t="shared" si="1350"/>
        <v>0</v>
      </c>
      <c r="Q12332">
        <f t="shared" si="1351"/>
        <v>0</v>
      </c>
    </row>
    <row r="12333" spans="1:17" ht="19.5" x14ac:dyDescent="0.4">
      <c r="A12333" s="33">
        <f t="shared" si="1346"/>
        <v>46734</v>
      </c>
      <c r="B12333" s="27" t="str">
        <f t="shared" si="1347"/>
        <v>(月)</v>
      </c>
      <c r="C12333" s="34">
        <v>0.85416666666666696</v>
      </c>
      <c r="D12333" s="16" t="s">
        <v>18</v>
      </c>
      <c r="E12333" s="35">
        <v>0.875</v>
      </c>
      <c r="F12333" s="50">
        <f>IF(COUNTIF('リスト（不使用）'!$A$5:$A$6,単年カーブ!$A$1),"希望数量入力ください",'単年（2027年度）'!$E$12*単年カーブ!$R$3+'単年（2027年度）'!$E$12*(1-単年カーブ!$R$3)*単年カーブ!Q12333)</f>
        <v>0</v>
      </c>
      <c r="G12333" s="47">
        <f t="shared" si="1348"/>
        <v>0</v>
      </c>
      <c r="M12333">
        <f t="shared" si="1349"/>
        <v>12</v>
      </c>
      <c r="N12333">
        <f>IF(OR(WEEKDAY(A12333)=1,WEEKDAY(A12333)=7,COUNTIF('2027祝日等（不使用）'!$A$1:$A$20,単年カーブ!A12333)=1),0,1)</f>
        <v>1</v>
      </c>
      <c r="O12333">
        <f t="shared" si="1345"/>
        <v>42</v>
      </c>
      <c r="P12333">
        <f t="shared" si="1350"/>
        <v>0</v>
      </c>
      <c r="Q12333">
        <f t="shared" si="1351"/>
        <v>0</v>
      </c>
    </row>
    <row r="12334" spans="1:17" ht="19.5" x14ac:dyDescent="0.4">
      <c r="A12334" s="33">
        <f t="shared" si="1346"/>
        <v>46734</v>
      </c>
      <c r="B12334" s="27" t="str">
        <f t="shared" si="1347"/>
        <v>(月)</v>
      </c>
      <c r="C12334" s="34">
        <v>0.875</v>
      </c>
      <c r="D12334" s="16" t="s">
        <v>18</v>
      </c>
      <c r="E12334" s="35">
        <v>0.89583333333333304</v>
      </c>
      <c r="F12334" s="50">
        <f>IF(COUNTIF('リスト（不使用）'!$A$5:$A$6,単年カーブ!$A$1),"希望数量入力ください",'単年（2027年度）'!$E$12*単年カーブ!$R$3+'単年（2027年度）'!$E$12*(1-単年カーブ!$R$3)*単年カーブ!Q12334)</f>
        <v>0</v>
      </c>
      <c r="G12334" s="47">
        <f t="shared" si="1348"/>
        <v>0</v>
      </c>
      <c r="M12334">
        <f t="shared" si="1349"/>
        <v>12</v>
      </c>
      <c r="N12334">
        <f>IF(OR(WEEKDAY(A12334)=1,WEEKDAY(A12334)=7,COUNTIF('2027祝日等（不使用）'!$A$1:$A$20,単年カーブ!A12334)=1),0,1)</f>
        <v>1</v>
      </c>
      <c r="O12334">
        <f t="shared" si="1345"/>
        <v>43</v>
      </c>
      <c r="P12334">
        <f t="shared" si="1350"/>
        <v>0</v>
      </c>
      <c r="Q12334">
        <f t="shared" si="1351"/>
        <v>0</v>
      </c>
    </row>
    <row r="12335" spans="1:17" ht="19.5" x14ac:dyDescent="0.4">
      <c r="A12335" s="33">
        <f t="shared" si="1346"/>
        <v>46734</v>
      </c>
      <c r="B12335" s="27" t="str">
        <f t="shared" si="1347"/>
        <v>(月)</v>
      </c>
      <c r="C12335" s="34">
        <v>0.89583333333333304</v>
      </c>
      <c r="D12335" s="16" t="s">
        <v>18</v>
      </c>
      <c r="E12335" s="35">
        <v>0.91666666666666696</v>
      </c>
      <c r="F12335" s="50">
        <f>IF(COUNTIF('リスト（不使用）'!$A$5:$A$6,単年カーブ!$A$1),"希望数量入力ください",'単年（2027年度）'!$E$12*単年カーブ!$R$3+'単年（2027年度）'!$E$12*(1-単年カーブ!$R$3)*単年カーブ!Q12335)</f>
        <v>0</v>
      </c>
      <c r="G12335" s="47">
        <f t="shared" si="1348"/>
        <v>0</v>
      </c>
      <c r="M12335">
        <f t="shared" si="1349"/>
        <v>12</v>
      </c>
      <c r="N12335">
        <f>IF(OR(WEEKDAY(A12335)=1,WEEKDAY(A12335)=7,COUNTIF('2027祝日等（不使用）'!$A$1:$A$20,単年カーブ!A12335)=1),0,1)</f>
        <v>1</v>
      </c>
      <c r="O12335">
        <f t="shared" si="1345"/>
        <v>44</v>
      </c>
      <c r="P12335">
        <f t="shared" si="1350"/>
        <v>0</v>
      </c>
      <c r="Q12335">
        <f t="shared" si="1351"/>
        <v>0</v>
      </c>
    </row>
    <row r="12336" spans="1:17" ht="19.5" x14ac:dyDescent="0.4">
      <c r="A12336" s="33">
        <f t="shared" si="1346"/>
        <v>46734</v>
      </c>
      <c r="B12336" s="27" t="str">
        <f t="shared" si="1347"/>
        <v>(月)</v>
      </c>
      <c r="C12336" s="34">
        <v>0.91666666666666696</v>
      </c>
      <c r="D12336" s="16" t="s">
        <v>18</v>
      </c>
      <c r="E12336" s="35">
        <v>0.9375</v>
      </c>
      <c r="F12336" s="50">
        <f>IF(COUNTIF('リスト（不使用）'!$A$5:$A$6,単年カーブ!$A$1),"希望数量入力ください",'単年（2027年度）'!$E$12*単年カーブ!$R$3+'単年（2027年度）'!$E$12*(1-単年カーブ!$R$3)*単年カーブ!Q12336)</f>
        <v>0</v>
      </c>
      <c r="G12336" s="47">
        <f t="shared" si="1348"/>
        <v>0</v>
      </c>
      <c r="M12336">
        <f t="shared" si="1349"/>
        <v>12</v>
      </c>
      <c r="N12336">
        <f>IF(OR(WEEKDAY(A12336)=1,WEEKDAY(A12336)=7,COUNTIF('2027祝日等（不使用）'!$A$1:$A$20,単年カーブ!A12336)=1),0,1)</f>
        <v>1</v>
      </c>
      <c r="O12336">
        <f t="shared" si="1345"/>
        <v>45</v>
      </c>
      <c r="P12336">
        <f t="shared" si="1350"/>
        <v>0</v>
      </c>
      <c r="Q12336">
        <f t="shared" si="1351"/>
        <v>0</v>
      </c>
    </row>
    <row r="12337" spans="1:17" ht="19.5" x14ac:dyDescent="0.4">
      <c r="A12337" s="33">
        <f t="shared" si="1346"/>
        <v>46734</v>
      </c>
      <c r="B12337" s="27" t="str">
        <f t="shared" si="1347"/>
        <v>(月)</v>
      </c>
      <c r="C12337" s="34">
        <v>0.9375</v>
      </c>
      <c r="D12337" s="16" t="s">
        <v>18</v>
      </c>
      <c r="E12337" s="35">
        <v>0.95833333333333304</v>
      </c>
      <c r="F12337" s="50">
        <f>IF(COUNTIF('リスト（不使用）'!$A$5:$A$6,単年カーブ!$A$1),"希望数量入力ください",'単年（2027年度）'!$E$12*単年カーブ!$R$3+'単年（2027年度）'!$E$12*(1-単年カーブ!$R$3)*単年カーブ!Q12337)</f>
        <v>0</v>
      </c>
      <c r="G12337" s="47">
        <f t="shared" si="1348"/>
        <v>0</v>
      </c>
      <c r="M12337">
        <f t="shared" si="1349"/>
        <v>12</v>
      </c>
      <c r="N12337">
        <f>IF(OR(WEEKDAY(A12337)=1,WEEKDAY(A12337)=7,COUNTIF('2027祝日等（不使用）'!$A$1:$A$20,単年カーブ!A12337)=1),0,1)</f>
        <v>1</v>
      </c>
      <c r="O12337">
        <f t="shared" si="1345"/>
        <v>46</v>
      </c>
      <c r="P12337">
        <f t="shared" si="1350"/>
        <v>0</v>
      </c>
      <c r="Q12337">
        <f t="shared" si="1351"/>
        <v>0</v>
      </c>
    </row>
    <row r="12338" spans="1:17" ht="19.5" x14ac:dyDescent="0.4">
      <c r="A12338" s="33">
        <f t="shared" si="1346"/>
        <v>46734</v>
      </c>
      <c r="B12338" s="27" t="str">
        <f t="shared" si="1347"/>
        <v>(月)</v>
      </c>
      <c r="C12338" s="34">
        <v>0.95833333333333304</v>
      </c>
      <c r="D12338" s="16" t="s">
        <v>18</v>
      </c>
      <c r="E12338" s="35">
        <v>0.97916666666666696</v>
      </c>
      <c r="F12338" s="50">
        <f>IF(COUNTIF('リスト（不使用）'!$A$5:$A$6,単年カーブ!$A$1),"希望数量入力ください",'単年（2027年度）'!$E$12*単年カーブ!$R$3+'単年（2027年度）'!$E$12*(1-単年カーブ!$R$3)*単年カーブ!Q12338)</f>
        <v>0</v>
      </c>
      <c r="G12338" s="47">
        <f t="shared" si="1348"/>
        <v>0</v>
      </c>
      <c r="M12338">
        <f t="shared" si="1349"/>
        <v>12</v>
      </c>
      <c r="N12338">
        <f>IF(OR(WEEKDAY(A12338)=1,WEEKDAY(A12338)=7,COUNTIF('2027祝日等（不使用）'!$A$1:$A$20,単年カーブ!A12338)=1),0,1)</f>
        <v>1</v>
      </c>
      <c r="O12338">
        <f t="shared" si="1345"/>
        <v>47</v>
      </c>
      <c r="P12338">
        <f t="shared" si="1350"/>
        <v>0</v>
      </c>
      <c r="Q12338">
        <f t="shared" si="1351"/>
        <v>0</v>
      </c>
    </row>
    <row r="12339" spans="1:17" ht="19.5" x14ac:dyDescent="0.4">
      <c r="A12339" s="33">
        <f t="shared" si="1346"/>
        <v>46734</v>
      </c>
      <c r="B12339" s="27" t="str">
        <f t="shared" si="1347"/>
        <v>(月)</v>
      </c>
      <c r="C12339" s="34">
        <v>0.97916666666666696</v>
      </c>
      <c r="D12339" s="16" t="s">
        <v>18</v>
      </c>
      <c r="E12339" s="35" t="s">
        <v>17</v>
      </c>
      <c r="F12339" s="50">
        <f>IF(COUNTIF('リスト（不使用）'!$A$5:$A$6,単年カーブ!$A$1),"希望数量入力ください",'単年（2027年度）'!$E$12*単年カーブ!$R$3+'単年（2027年度）'!$E$12*(1-単年カーブ!$R$3)*単年カーブ!Q12339)</f>
        <v>0</v>
      </c>
      <c r="G12339" s="47">
        <f t="shared" si="1348"/>
        <v>0</v>
      </c>
      <c r="M12339">
        <f t="shared" si="1349"/>
        <v>12</v>
      </c>
      <c r="N12339">
        <f>IF(OR(WEEKDAY(A12339)=1,WEEKDAY(A12339)=7,COUNTIF('2027祝日等（不使用）'!$A$1:$A$20,単年カーブ!A12339)=1),0,1)</f>
        <v>1</v>
      </c>
      <c r="O12339">
        <f t="shared" si="1345"/>
        <v>48</v>
      </c>
      <c r="P12339">
        <f t="shared" si="1350"/>
        <v>0</v>
      </c>
      <c r="Q12339">
        <f t="shared" si="1351"/>
        <v>0</v>
      </c>
    </row>
    <row r="12340" spans="1:17" ht="19.5" x14ac:dyDescent="0.4">
      <c r="A12340" s="33">
        <f t="shared" si="1346"/>
        <v>46735</v>
      </c>
      <c r="B12340" s="27" t="str">
        <f t="shared" si="1347"/>
        <v>(火)</v>
      </c>
      <c r="C12340" s="34">
        <v>0</v>
      </c>
      <c r="D12340" s="16" t="s">
        <v>18</v>
      </c>
      <c r="E12340" s="35">
        <v>2.0833333333333332E-2</v>
      </c>
      <c r="F12340" s="50">
        <f>IF(COUNTIF('リスト（不使用）'!$A$5:$A$6,単年カーブ!$A$1),"希望数量入力ください",'単年（2027年度）'!$E$12*単年カーブ!$R$3+'単年（2027年度）'!$E$12*(1-単年カーブ!$R$3)*単年カーブ!Q12340)</f>
        <v>0</v>
      </c>
      <c r="G12340" s="47">
        <f t="shared" si="1348"/>
        <v>0</v>
      </c>
      <c r="M12340">
        <f t="shared" si="1349"/>
        <v>12</v>
      </c>
      <c r="N12340">
        <f>IF(OR(WEEKDAY(A12340)=1,WEEKDAY(A12340)=7,COUNTIF('2027祝日等（不使用）'!$A$1:$A$20,単年カーブ!A12340)=1),0,1)</f>
        <v>1</v>
      </c>
      <c r="O12340">
        <f t="shared" ref="O12340:O12403" si="1352">O12292</f>
        <v>1</v>
      </c>
      <c r="P12340">
        <f t="shared" si="1350"/>
        <v>0</v>
      </c>
      <c r="Q12340">
        <f t="shared" si="1351"/>
        <v>0</v>
      </c>
    </row>
    <row r="12341" spans="1:17" ht="19.5" x14ac:dyDescent="0.4">
      <c r="A12341" s="33">
        <f t="shared" si="1346"/>
        <v>46735</v>
      </c>
      <c r="B12341" s="27" t="str">
        <f t="shared" si="1347"/>
        <v>(火)</v>
      </c>
      <c r="C12341" s="34">
        <v>2.0833333333333332E-2</v>
      </c>
      <c r="D12341" s="16" t="s">
        <v>18</v>
      </c>
      <c r="E12341" s="35">
        <v>4.1666666666666664E-2</v>
      </c>
      <c r="F12341" s="50">
        <f>IF(COUNTIF('リスト（不使用）'!$A$5:$A$6,単年カーブ!$A$1),"希望数量入力ください",'単年（2027年度）'!$E$12*単年カーブ!$R$3+'単年（2027年度）'!$E$12*(1-単年カーブ!$R$3)*単年カーブ!Q12341)</f>
        <v>0</v>
      </c>
      <c r="G12341" s="47">
        <f t="shared" si="1348"/>
        <v>0</v>
      </c>
      <c r="M12341">
        <f t="shared" si="1349"/>
        <v>12</v>
      </c>
      <c r="N12341">
        <f>IF(OR(WEEKDAY(A12341)=1,WEEKDAY(A12341)=7,COUNTIF('2027祝日等（不使用）'!$A$1:$A$20,単年カーブ!A12341)=1),0,1)</f>
        <v>1</v>
      </c>
      <c r="O12341">
        <f t="shared" si="1352"/>
        <v>2</v>
      </c>
      <c r="P12341">
        <f t="shared" si="1350"/>
        <v>0</v>
      </c>
      <c r="Q12341">
        <f t="shared" si="1351"/>
        <v>0</v>
      </c>
    </row>
    <row r="12342" spans="1:17" ht="19.5" x14ac:dyDescent="0.4">
      <c r="A12342" s="33">
        <f t="shared" si="1346"/>
        <v>46735</v>
      </c>
      <c r="B12342" s="27" t="str">
        <f t="shared" si="1347"/>
        <v>(火)</v>
      </c>
      <c r="C12342" s="34">
        <v>4.1666666666666664E-2</v>
      </c>
      <c r="D12342" s="16" t="s">
        <v>18</v>
      </c>
      <c r="E12342" s="35">
        <v>6.25E-2</v>
      </c>
      <c r="F12342" s="50">
        <f>IF(COUNTIF('リスト（不使用）'!$A$5:$A$6,単年カーブ!$A$1),"希望数量入力ください",'単年（2027年度）'!$E$12*単年カーブ!$R$3+'単年（2027年度）'!$E$12*(1-単年カーブ!$R$3)*単年カーブ!Q12342)</f>
        <v>0</v>
      </c>
      <c r="G12342" s="47">
        <f t="shared" si="1348"/>
        <v>0</v>
      </c>
      <c r="M12342">
        <f t="shared" si="1349"/>
        <v>12</v>
      </c>
      <c r="N12342">
        <f>IF(OR(WEEKDAY(A12342)=1,WEEKDAY(A12342)=7,COUNTIF('2027祝日等（不使用）'!$A$1:$A$20,単年カーブ!A12342)=1),0,1)</f>
        <v>1</v>
      </c>
      <c r="O12342">
        <f t="shared" si="1352"/>
        <v>3</v>
      </c>
      <c r="P12342">
        <f t="shared" si="1350"/>
        <v>0</v>
      </c>
      <c r="Q12342">
        <f t="shared" si="1351"/>
        <v>0</v>
      </c>
    </row>
    <row r="12343" spans="1:17" ht="19.5" x14ac:dyDescent="0.4">
      <c r="A12343" s="33">
        <f t="shared" si="1346"/>
        <v>46735</v>
      </c>
      <c r="B12343" s="27" t="str">
        <f t="shared" si="1347"/>
        <v>(火)</v>
      </c>
      <c r="C12343" s="34">
        <v>6.25E-2</v>
      </c>
      <c r="D12343" s="16" t="s">
        <v>18</v>
      </c>
      <c r="E12343" s="35">
        <v>8.3333333333333301E-2</v>
      </c>
      <c r="F12343" s="50">
        <f>IF(COUNTIF('リスト（不使用）'!$A$5:$A$6,単年カーブ!$A$1),"希望数量入力ください",'単年（2027年度）'!$E$12*単年カーブ!$R$3+'単年（2027年度）'!$E$12*(1-単年カーブ!$R$3)*単年カーブ!Q12343)</f>
        <v>0</v>
      </c>
      <c r="G12343" s="47">
        <f t="shared" si="1348"/>
        <v>0</v>
      </c>
      <c r="M12343">
        <f t="shared" si="1349"/>
        <v>12</v>
      </c>
      <c r="N12343">
        <f>IF(OR(WEEKDAY(A12343)=1,WEEKDAY(A12343)=7,COUNTIF('2027祝日等（不使用）'!$A$1:$A$20,単年カーブ!A12343)=1),0,1)</f>
        <v>1</v>
      </c>
      <c r="O12343">
        <f t="shared" si="1352"/>
        <v>4</v>
      </c>
      <c r="P12343">
        <f t="shared" si="1350"/>
        <v>0</v>
      </c>
      <c r="Q12343">
        <f t="shared" si="1351"/>
        <v>0</v>
      </c>
    </row>
    <row r="12344" spans="1:17" ht="19.5" x14ac:dyDescent="0.4">
      <c r="A12344" s="33">
        <f t="shared" si="1346"/>
        <v>46735</v>
      </c>
      <c r="B12344" s="27" t="str">
        <f t="shared" si="1347"/>
        <v>(火)</v>
      </c>
      <c r="C12344" s="34">
        <v>8.3333333333333301E-2</v>
      </c>
      <c r="D12344" s="16" t="s">
        <v>18</v>
      </c>
      <c r="E12344" s="35">
        <v>0.104166666666667</v>
      </c>
      <c r="F12344" s="50">
        <f>IF(COUNTIF('リスト（不使用）'!$A$5:$A$6,単年カーブ!$A$1),"希望数量入力ください",'単年（2027年度）'!$E$12*単年カーブ!$R$3+'単年（2027年度）'!$E$12*(1-単年カーブ!$R$3)*単年カーブ!Q12344)</f>
        <v>0</v>
      </c>
      <c r="G12344" s="47">
        <f t="shared" si="1348"/>
        <v>0</v>
      </c>
      <c r="M12344">
        <f t="shared" si="1349"/>
        <v>12</v>
      </c>
      <c r="N12344">
        <f>IF(OR(WEEKDAY(A12344)=1,WEEKDAY(A12344)=7,COUNTIF('2027祝日等（不使用）'!$A$1:$A$20,単年カーブ!A12344)=1),0,1)</f>
        <v>1</v>
      </c>
      <c r="O12344">
        <f t="shared" si="1352"/>
        <v>5</v>
      </c>
      <c r="P12344">
        <f t="shared" si="1350"/>
        <v>0</v>
      </c>
      <c r="Q12344">
        <f t="shared" si="1351"/>
        <v>0</v>
      </c>
    </row>
    <row r="12345" spans="1:17" ht="19.5" x14ac:dyDescent="0.4">
      <c r="A12345" s="33">
        <f t="shared" si="1346"/>
        <v>46735</v>
      </c>
      <c r="B12345" s="27" t="str">
        <f t="shared" si="1347"/>
        <v>(火)</v>
      </c>
      <c r="C12345" s="34">
        <v>0.104166666666667</v>
      </c>
      <c r="D12345" s="16" t="s">
        <v>18</v>
      </c>
      <c r="E12345" s="35">
        <v>0.125</v>
      </c>
      <c r="F12345" s="50">
        <f>IF(COUNTIF('リスト（不使用）'!$A$5:$A$6,単年カーブ!$A$1),"希望数量入力ください",'単年（2027年度）'!$E$12*単年カーブ!$R$3+'単年（2027年度）'!$E$12*(1-単年カーブ!$R$3)*単年カーブ!Q12345)</f>
        <v>0</v>
      </c>
      <c r="G12345" s="47">
        <f t="shared" si="1348"/>
        <v>0</v>
      </c>
      <c r="M12345">
        <f t="shared" si="1349"/>
        <v>12</v>
      </c>
      <c r="N12345">
        <f>IF(OR(WEEKDAY(A12345)=1,WEEKDAY(A12345)=7,COUNTIF('2027祝日等（不使用）'!$A$1:$A$20,単年カーブ!A12345)=1),0,1)</f>
        <v>1</v>
      </c>
      <c r="O12345">
        <f t="shared" si="1352"/>
        <v>6</v>
      </c>
      <c r="P12345">
        <f t="shared" si="1350"/>
        <v>0</v>
      </c>
      <c r="Q12345">
        <f t="shared" si="1351"/>
        <v>0</v>
      </c>
    </row>
    <row r="12346" spans="1:17" ht="19.5" x14ac:dyDescent="0.4">
      <c r="A12346" s="33">
        <f t="shared" ref="A12346:A12409" si="1353">A12298+1</f>
        <v>46735</v>
      </c>
      <c r="B12346" s="27" t="str">
        <f t="shared" si="1347"/>
        <v>(火)</v>
      </c>
      <c r="C12346" s="34">
        <v>0.125</v>
      </c>
      <c r="D12346" s="16" t="s">
        <v>18</v>
      </c>
      <c r="E12346" s="35">
        <v>0.14583333333333301</v>
      </c>
      <c r="F12346" s="50">
        <f>IF(COUNTIF('リスト（不使用）'!$A$5:$A$6,単年カーブ!$A$1),"希望数量入力ください",'単年（2027年度）'!$E$12*単年カーブ!$R$3+'単年（2027年度）'!$E$12*(1-単年カーブ!$R$3)*単年カーブ!Q12346)</f>
        <v>0</v>
      </c>
      <c r="G12346" s="47">
        <f t="shared" si="1348"/>
        <v>0</v>
      </c>
      <c r="M12346">
        <f t="shared" si="1349"/>
        <v>12</v>
      </c>
      <c r="N12346">
        <f>IF(OR(WEEKDAY(A12346)=1,WEEKDAY(A12346)=7,COUNTIF('2027祝日等（不使用）'!$A$1:$A$20,単年カーブ!A12346)=1),0,1)</f>
        <v>1</v>
      </c>
      <c r="O12346">
        <f t="shared" si="1352"/>
        <v>7</v>
      </c>
      <c r="P12346">
        <f t="shared" si="1350"/>
        <v>0</v>
      </c>
      <c r="Q12346">
        <f t="shared" si="1351"/>
        <v>0</v>
      </c>
    </row>
    <row r="12347" spans="1:17" ht="19.5" x14ac:dyDescent="0.4">
      <c r="A12347" s="33">
        <f t="shared" si="1353"/>
        <v>46735</v>
      </c>
      <c r="B12347" s="27" t="str">
        <f t="shared" si="1347"/>
        <v>(火)</v>
      </c>
      <c r="C12347" s="34">
        <v>0.14583333333333301</v>
      </c>
      <c r="D12347" s="16" t="s">
        <v>18</v>
      </c>
      <c r="E12347" s="35">
        <v>0.16666666666666699</v>
      </c>
      <c r="F12347" s="50">
        <f>IF(COUNTIF('リスト（不使用）'!$A$5:$A$6,単年カーブ!$A$1),"希望数量入力ください",'単年（2027年度）'!$E$12*単年カーブ!$R$3+'単年（2027年度）'!$E$12*(1-単年カーブ!$R$3)*単年カーブ!Q12347)</f>
        <v>0</v>
      </c>
      <c r="G12347" s="47">
        <f t="shared" si="1348"/>
        <v>0</v>
      </c>
      <c r="M12347">
        <f t="shared" si="1349"/>
        <v>12</v>
      </c>
      <c r="N12347">
        <f>IF(OR(WEEKDAY(A12347)=1,WEEKDAY(A12347)=7,COUNTIF('2027祝日等（不使用）'!$A$1:$A$20,単年カーブ!A12347)=1),0,1)</f>
        <v>1</v>
      </c>
      <c r="O12347">
        <f t="shared" si="1352"/>
        <v>8</v>
      </c>
      <c r="P12347">
        <f t="shared" si="1350"/>
        <v>0</v>
      </c>
      <c r="Q12347">
        <f t="shared" si="1351"/>
        <v>0</v>
      </c>
    </row>
    <row r="12348" spans="1:17" ht="19.5" x14ac:dyDescent="0.4">
      <c r="A12348" s="33">
        <f t="shared" si="1353"/>
        <v>46735</v>
      </c>
      <c r="B12348" s="27" t="str">
        <f t="shared" si="1347"/>
        <v>(火)</v>
      </c>
      <c r="C12348" s="34">
        <v>0.16666666666666699</v>
      </c>
      <c r="D12348" s="16" t="s">
        <v>18</v>
      </c>
      <c r="E12348" s="35">
        <v>0.1875</v>
      </c>
      <c r="F12348" s="50">
        <f>IF(COUNTIF('リスト（不使用）'!$A$5:$A$6,単年カーブ!$A$1),"希望数量入力ください",'単年（2027年度）'!$E$12*単年カーブ!$R$3+'単年（2027年度）'!$E$12*(1-単年カーブ!$R$3)*単年カーブ!Q12348)</f>
        <v>0</v>
      </c>
      <c r="G12348" s="47">
        <f t="shared" si="1348"/>
        <v>0</v>
      </c>
      <c r="M12348">
        <f t="shared" si="1349"/>
        <v>12</v>
      </c>
      <c r="N12348">
        <f>IF(OR(WEEKDAY(A12348)=1,WEEKDAY(A12348)=7,COUNTIF('2027祝日等（不使用）'!$A$1:$A$20,単年カーブ!A12348)=1),0,1)</f>
        <v>1</v>
      </c>
      <c r="O12348">
        <f t="shared" si="1352"/>
        <v>9</v>
      </c>
      <c r="P12348">
        <f t="shared" si="1350"/>
        <v>0</v>
      </c>
      <c r="Q12348">
        <f t="shared" si="1351"/>
        <v>0</v>
      </c>
    </row>
    <row r="12349" spans="1:17" ht="19.5" x14ac:dyDescent="0.4">
      <c r="A12349" s="33">
        <f t="shared" si="1353"/>
        <v>46735</v>
      </c>
      <c r="B12349" s="27" t="str">
        <f t="shared" si="1347"/>
        <v>(火)</v>
      </c>
      <c r="C12349" s="34">
        <v>0.1875</v>
      </c>
      <c r="D12349" s="16" t="s">
        <v>18</v>
      </c>
      <c r="E12349" s="35">
        <v>0.20833333333333301</v>
      </c>
      <c r="F12349" s="50">
        <f>IF(COUNTIF('リスト（不使用）'!$A$5:$A$6,単年カーブ!$A$1),"希望数量入力ください",'単年（2027年度）'!$E$12*単年カーブ!$R$3+'単年（2027年度）'!$E$12*(1-単年カーブ!$R$3)*単年カーブ!Q12349)</f>
        <v>0</v>
      </c>
      <c r="G12349" s="47">
        <f t="shared" si="1348"/>
        <v>0</v>
      </c>
      <c r="M12349">
        <f t="shared" si="1349"/>
        <v>12</v>
      </c>
      <c r="N12349">
        <f>IF(OR(WEEKDAY(A12349)=1,WEEKDAY(A12349)=7,COUNTIF('2027祝日等（不使用）'!$A$1:$A$20,単年カーブ!A12349)=1),0,1)</f>
        <v>1</v>
      </c>
      <c r="O12349">
        <f t="shared" si="1352"/>
        <v>10</v>
      </c>
      <c r="P12349">
        <f t="shared" si="1350"/>
        <v>0</v>
      </c>
      <c r="Q12349">
        <f t="shared" si="1351"/>
        <v>0</v>
      </c>
    </row>
    <row r="12350" spans="1:17" ht="19.5" x14ac:dyDescent="0.4">
      <c r="A12350" s="33">
        <f t="shared" si="1353"/>
        <v>46735</v>
      </c>
      <c r="B12350" s="27" t="str">
        <f t="shared" si="1347"/>
        <v>(火)</v>
      </c>
      <c r="C12350" s="34">
        <v>0.20833333333333301</v>
      </c>
      <c r="D12350" s="16" t="s">
        <v>18</v>
      </c>
      <c r="E12350" s="35">
        <v>0.22916666666666699</v>
      </c>
      <c r="F12350" s="50">
        <f>IF(COUNTIF('リスト（不使用）'!$A$5:$A$6,単年カーブ!$A$1),"希望数量入力ください",'単年（2027年度）'!$E$12*単年カーブ!$R$3+'単年（2027年度）'!$E$12*(1-単年カーブ!$R$3)*単年カーブ!Q12350)</f>
        <v>0</v>
      </c>
      <c r="G12350" s="47">
        <f t="shared" si="1348"/>
        <v>0</v>
      </c>
      <c r="M12350">
        <f t="shared" si="1349"/>
        <v>12</v>
      </c>
      <c r="N12350">
        <f>IF(OR(WEEKDAY(A12350)=1,WEEKDAY(A12350)=7,COUNTIF('2027祝日等（不使用）'!$A$1:$A$20,単年カーブ!A12350)=1),0,1)</f>
        <v>1</v>
      </c>
      <c r="O12350">
        <f t="shared" si="1352"/>
        <v>11</v>
      </c>
      <c r="P12350">
        <f t="shared" si="1350"/>
        <v>0</v>
      </c>
      <c r="Q12350">
        <f t="shared" si="1351"/>
        <v>0</v>
      </c>
    </row>
    <row r="12351" spans="1:17" ht="19.5" x14ac:dyDescent="0.4">
      <c r="A12351" s="33">
        <f t="shared" si="1353"/>
        <v>46735</v>
      </c>
      <c r="B12351" s="27" t="str">
        <f t="shared" si="1347"/>
        <v>(火)</v>
      </c>
      <c r="C12351" s="34">
        <v>0.22916666666666699</v>
      </c>
      <c r="D12351" s="16" t="s">
        <v>18</v>
      </c>
      <c r="E12351" s="35">
        <v>0.25</v>
      </c>
      <c r="F12351" s="50">
        <f>IF(COUNTIF('リスト（不使用）'!$A$5:$A$6,単年カーブ!$A$1),"希望数量入力ください",'単年（2027年度）'!$E$12*単年カーブ!$R$3+'単年（2027年度）'!$E$12*(1-単年カーブ!$R$3)*単年カーブ!Q12351)</f>
        <v>0</v>
      </c>
      <c r="G12351" s="47">
        <f t="shared" si="1348"/>
        <v>0</v>
      </c>
      <c r="M12351">
        <f t="shared" si="1349"/>
        <v>12</v>
      </c>
      <c r="N12351">
        <f>IF(OR(WEEKDAY(A12351)=1,WEEKDAY(A12351)=7,COUNTIF('2027祝日等（不使用）'!$A$1:$A$20,単年カーブ!A12351)=1),0,1)</f>
        <v>1</v>
      </c>
      <c r="O12351">
        <f t="shared" si="1352"/>
        <v>12</v>
      </c>
      <c r="P12351">
        <f t="shared" si="1350"/>
        <v>0</v>
      </c>
      <c r="Q12351">
        <f t="shared" si="1351"/>
        <v>0</v>
      </c>
    </row>
    <row r="12352" spans="1:17" ht="19.5" x14ac:dyDescent="0.4">
      <c r="A12352" s="33">
        <f t="shared" si="1353"/>
        <v>46735</v>
      </c>
      <c r="B12352" s="27" t="str">
        <f t="shared" si="1347"/>
        <v>(火)</v>
      </c>
      <c r="C12352" s="34">
        <v>0.25</v>
      </c>
      <c r="D12352" s="16" t="s">
        <v>18</v>
      </c>
      <c r="E12352" s="35">
        <v>0.27083333333333298</v>
      </c>
      <c r="F12352" s="50">
        <f>IF(COUNTIF('リスト（不使用）'!$A$5:$A$6,単年カーブ!$A$1),"希望数量入力ください",'単年（2027年度）'!$E$12*単年カーブ!$R$3+'単年（2027年度）'!$E$12*(1-単年カーブ!$R$3)*単年カーブ!Q12352)</f>
        <v>0</v>
      </c>
      <c r="G12352" s="47">
        <f t="shared" si="1348"/>
        <v>0</v>
      </c>
      <c r="M12352">
        <f t="shared" si="1349"/>
        <v>12</v>
      </c>
      <c r="N12352">
        <f>IF(OR(WEEKDAY(A12352)=1,WEEKDAY(A12352)=7,COUNTIF('2027祝日等（不使用）'!$A$1:$A$20,単年カーブ!A12352)=1),0,1)</f>
        <v>1</v>
      </c>
      <c r="O12352">
        <f t="shared" si="1352"/>
        <v>13</v>
      </c>
      <c r="P12352">
        <f t="shared" si="1350"/>
        <v>0</v>
      </c>
      <c r="Q12352">
        <f t="shared" si="1351"/>
        <v>0</v>
      </c>
    </row>
    <row r="12353" spans="1:17" ht="19.5" x14ac:dyDescent="0.4">
      <c r="A12353" s="33">
        <f t="shared" si="1353"/>
        <v>46735</v>
      </c>
      <c r="B12353" s="27" t="str">
        <f t="shared" si="1347"/>
        <v>(火)</v>
      </c>
      <c r="C12353" s="34">
        <v>0.27083333333333298</v>
      </c>
      <c r="D12353" s="16" t="s">
        <v>18</v>
      </c>
      <c r="E12353" s="35">
        <v>0.29166666666666702</v>
      </c>
      <c r="F12353" s="50">
        <f>IF(COUNTIF('リスト（不使用）'!$A$5:$A$6,単年カーブ!$A$1),"希望数量入力ください",'単年（2027年度）'!$E$12*単年カーブ!$R$3+'単年（2027年度）'!$E$12*(1-単年カーブ!$R$3)*単年カーブ!Q12353)</f>
        <v>0</v>
      </c>
      <c r="G12353" s="47">
        <f t="shared" si="1348"/>
        <v>0</v>
      </c>
      <c r="M12353">
        <f t="shared" si="1349"/>
        <v>12</v>
      </c>
      <c r="N12353">
        <f>IF(OR(WEEKDAY(A12353)=1,WEEKDAY(A12353)=7,COUNTIF('2027祝日等（不使用）'!$A$1:$A$20,単年カーブ!A12353)=1),0,1)</f>
        <v>1</v>
      </c>
      <c r="O12353">
        <f t="shared" si="1352"/>
        <v>14</v>
      </c>
      <c r="P12353">
        <f t="shared" si="1350"/>
        <v>0</v>
      </c>
      <c r="Q12353">
        <f t="shared" si="1351"/>
        <v>0</v>
      </c>
    </row>
    <row r="12354" spans="1:17" ht="19.5" x14ac:dyDescent="0.4">
      <c r="A12354" s="33">
        <f t="shared" si="1353"/>
        <v>46735</v>
      </c>
      <c r="B12354" s="27" t="str">
        <f t="shared" si="1347"/>
        <v>(火)</v>
      </c>
      <c r="C12354" s="34">
        <v>0.29166666666666702</v>
      </c>
      <c r="D12354" s="16" t="s">
        <v>18</v>
      </c>
      <c r="E12354" s="35">
        <v>0.3125</v>
      </c>
      <c r="F12354" s="50">
        <f>IF(COUNTIF('リスト（不使用）'!$A$5:$A$6,単年カーブ!$A$1),"希望数量入力ください",'単年（2027年度）'!$E$12*単年カーブ!$R$3+'単年（2027年度）'!$E$12*(1-単年カーブ!$R$3)*単年カーブ!Q12354)</f>
        <v>0</v>
      </c>
      <c r="G12354" s="47">
        <f t="shared" si="1348"/>
        <v>0</v>
      </c>
      <c r="M12354">
        <f t="shared" si="1349"/>
        <v>12</v>
      </c>
      <c r="N12354">
        <f>IF(OR(WEEKDAY(A12354)=1,WEEKDAY(A12354)=7,COUNTIF('2027祝日等（不使用）'!$A$1:$A$20,単年カーブ!A12354)=1),0,1)</f>
        <v>1</v>
      </c>
      <c r="O12354">
        <f t="shared" si="1352"/>
        <v>15</v>
      </c>
      <c r="P12354">
        <f t="shared" si="1350"/>
        <v>0</v>
      </c>
      <c r="Q12354">
        <f t="shared" si="1351"/>
        <v>0</v>
      </c>
    </row>
    <row r="12355" spans="1:17" ht="19.5" x14ac:dyDescent="0.4">
      <c r="A12355" s="33">
        <f t="shared" si="1353"/>
        <v>46735</v>
      </c>
      <c r="B12355" s="27" t="str">
        <f t="shared" si="1347"/>
        <v>(火)</v>
      </c>
      <c r="C12355" s="34">
        <v>0.3125</v>
      </c>
      <c r="D12355" s="16" t="s">
        <v>18</v>
      </c>
      <c r="E12355" s="35">
        <v>0.33333333333333298</v>
      </c>
      <c r="F12355" s="50">
        <f>IF(COUNTIF('リスト（不使用）'!$A$5:$A$6,単年カーブ!$A$1),"希望数量入力ください",'単年（2027年度）'!$E$12*単年カーブ!$R$3+'単年（2027年度）'!$E$12*(1-単年カーブ!$R$3)*単年カーブ!Q12355)</f>
        <v>0</v>
      </c>
      <c r="G12355" s="47">
        <f t="shared" si="1348"/>
        <v>0</v>
      </c>
      <c r="M12355">
        <f t="shared" si="1349"/>
        <v>12</v>
      </c>
      <c r="N12355">
        <f>IF(OR(WEEKDAY(A12355)=1,WEEKDAY(A12355)=7,COUNTIF('2027祝日等（不使用）'!$A$1:$A$20,単年カーブ!A12355)=1),0,1)</f>
        <v>1</v>
      </c>
      <c r="O12355">
        <f t="shared" si="1352"/>
        <v>16</v>
      </c>
      <c r="P12355">
        <f t="shared" si="1350"/>
        <v>0</v>
      </c>
      <c r="Q12355">
        <f t="shared" si="1351"/>
        <v>0</v>
      </c>
    </row>
    <row r="12356" spans="1:17" ht="19.5" x14ac:dyDescent="0.4">
      <c r="A12356" s="33">
        <f t="shared" si="1353"/>
        <v>46735</v>
      </c>
      <c r="B12356" s="27" t="str">
        <f t="shared" ref="B12356:B12419" si="1354">TEXT(A12356,"(aaa)")</f>
        <v>(火)</v>
      </c>
      <c r="C12356" s="34">
        <v>0.33333333333333298</v>
      </c>
      <c r="D12356" s="16" t="s">
        <v>18</v>
      </c>
      <c r="E12356" s="35">
        <v>0.35416666666666702</v>
      </c>
      <c r="F12356" s="50">
        <f>IF(COUNTIF('リスト（不使用）'!$A$5:$A$6,単年カーブ!$A$1),"希望数量入力ください",'単年（2027年度）'!$E$12*単年カーブ!$R$3+'単年（2027年度）'!$E$12*(1-単年カーブ!$R$3)*単年カーブ!Q12356)</f>
        <v>0</v>
      </c>
      <c r="G12356" s="47">
        <f t="shared" ref="G12356:G12419" si="1355">F12356/2</f>
        <v>0</v>
      </c>
      <c r="M12356">
        <f t="shared" ref="M12356:M12419" si="1356">MONTH(A12356)</f>
        <v>12</v>
      </c>
      <c r="N12356">
        <f>IF(OR(WEEKDAY(A12356)=1,WEEKDAY(A12356)=7,COUNTIF('2027祝日等（不使用）'!$A$1:$A$20,単年カーブ!A12356)=1),0,1)</f>
        <v>1</v>
      </c>
      <c r="O12356">
        <f t="shared" si="1352"/>
        <v>17</v>
      </c>
      <c r="P12356">
        <f t="shared" ref="P12356:P12419" si="1357">IF(AND(O12356&gt;16,O12356&lt;41),1,0)</f>
        <v>1</v>
      </c>
      <c r="Q12356">
        <f t="shared" ref="Q12356:Q12419" si="1358">P12356*N12356</f>
        <v>1</v>
      </c>
    </row>
    <row r="12357" spans="1:17" ht="19.5" x14ac:dyDescent="0.4">
      <c r="A12357" s="33">
        <f t="shared" si="1353"/>
        <v>46735</v>
      </c>
      <c r="B12357" s="27" t="str">
        <f t="shared" si="1354"/>
        <v>(火)</v>
      </c>
      <c r="C12357" s="34">
        <v>0.35416666666666702</v>
      </c>
      <c r="D12357" s="16" t="s">
        <v>18</v>
      </c>
      <c r="E12357" s="35">
        <v>0.375</v>
      </c>
      <c r="F12357" s="50">
        <f>IF(COUNTIF('リスト（不使用）'!$A$5:$A$6,単年カーブ!$A$1),"希望数量入力ください",'単年（2027年度）'!$E$12*単年カーブ!$R$3+'単年（2027年度）'!$E$12*(1-単年カーブ!$R$3)*単年カーブ!Q12357)</f>
        <v>0</v>
      </c>
      <c r="G12357" s="47">
        <f t="shared" si="1355"/>
        <v>0</v>
      </c>
      <c r="M12357">
        <f t="shared" si="1356"/>
        <v>12</v>
      </c>
      <c r="N12357">
        <f>IF(OR(WEEKDAY(A12357)=1,WEEKDAY(A12357)=7,COUNTIF('2027祝日等（不使用）'!$A$1:$A$20,単年カーブ!A12357)=1),0,1)</f>
        <v>1</v>
      </c>
      <c r="O12357">
        <f t="shared" si="1352"/>
        <v>18</v>
      </c>
      <c r="P12357">
        <f t="shared" si="1357"/>
        <v>1</v>
      </c>
      <c r="Q12357">
        <f t="shared" si="1358"/>
        <v>1</v>
      </c>
    </row>
    <row r="12358" spans="1:17" ht="19.5" x14ac:dyDescent="0.4">
      <c r="A12358" s="33">
        <f t="shared" si="1353"/>
        <v>46735</v>
      </c>
      <c r="B12358" s="27" t="str">
        <f t="shared" si="1354"/>
        <v>(火)</v>
      </c>
      <c r="C12358" s="34">
        <v>0.375</v>
      </c>
      <c r="D12358" s="16" t="s">
        <v>18</v>
      </c>
      <c r="E12358" s="35">
        <v>0.39583333333333298</v>
      </c>
      <c r="F12358" s="50">
        <f>IF(COUNTIF('リスト（不使用）'!$A$5:$A$6,単年カーブ!$A$1),"希望数量入力ください",'単年（2027年度）'!$E$12*単年カーブ!$R$3+'単年（2027年度）'!$E$12*(1-単年カーブ!$R$3)*単年カーブ!Q12358)</f>
        <v>0</v>
      </c>
      <c r="G12358" s="47">
        <f t="shared" si="1355"/>
        <v>0</v>
      </c>
      <c r="M12358">
        <f t="shared" si="1356"/>
        <v>12</v>
      </c>
      <c r="N12358">
        <f>IF(OR(WEEKDAY(A12358)=1,WEEKDAY(A12358)=7,COUNTIF('2027祝日等（不使用）'!$A$1:$A$20,単年カーブ!A12358)=1),0,1)</f>
        <v>1</v>
      </c>
      <c r="O12358">
        <f t="shared" si="1352"/>
        <v>19</v>
      </c>
      <c r="P12358">
        <f t="shared" si="1357"/>
        <v>1</v>
      </c>
      <c r="Q12358">
        <f t="shared" si="1358"/>
        <v>1</v>
      </c>
    </row>
    <row r="12359" spans="1:17" ht="19.5" x14ac:dyDescent="0.4">
      <c r="A12359" s="33">
        <f t="shared" si="1353"/>
        <v>46735</v>
      </c>
      <c r="B12359" s="27" t="str">
        <f t="shared" si="1354"/>
        <v>(火)</v>
      </c>
      <c r="C12359" s="34">
        <v>0.39583333333333298</v>
      </c>
      <c r="D12359" s="16" t="s">
        <v>18</v>
      </c>
      <c r="E12359" s="35">
        <v>0.41666666666666702</v>
      </c>
      <c r="F12359" s="50">
        <f>IF(COUNTIF('リスト（不使用）'!$A$5:$A$6,単年カーブ!$A$1),"希望数量入力ください",'単年（2027年度）'!$E$12*単年カーブ!$R$3+'単年（2027年度）'!$E$12*(1-単年カーブ!$R$3)*単年カーブ!Q12359)</f>
        <v>0</v>
      </c>
      <c r="G12359" s="47">
        <f t="shared" si="1355"/>
        <v>0</v>
      </c>
      <c r="M12359">
        <f t="shared" si="1356"/>
        <v>12</v>
      </c>
      <c r="N12359">
        <f>IF(OR(WEEKDAY(A12359)=1,WEEKDAY(A12359)=7,COUNTIF('2027祝日等（不使用）'!$A$1:$A$20,単年カーブ!A12359)=1),0,1)</f>
        <v>1</v>
      </c>
      <c r="O12359">
        <f t="shared" si="1352"/>
        <v>20</v>
      </c>
      <c r="P12359">
        <f t="shared" si="1357"/>
        <v>1</v>
      </c>
      <c r="Q12359">
        <f t="shared" si="1358"/>
        <v>1</v>
      </c>
    </row>
    <row r="12360" spans="1:17" ht="19.5" x14ac:dyDescent="0.4">
      <c r="A12360" s="33">
        <f t="shared" si="1353"/>
        <v>46735</v>
      </c>
      <c r="B12360" s="27" t="str">
        <f t="shared" si="1354"/>
        <v>(火)</v>
      </c>
      <c r="C12360" s="34">
        <v>0.41666666666666702</v>
      </c>
      <c r="D12360" s="16" t="s">
        <v>18</v>
      </c>
      <c r="E12360" s="35">
        <v>0.4375</v>
      </c>
      <c r="F12360" s="50">
        <f>IF(COUNTIF('リスト（不使用）'!$A$5:$A$6,単年カーブ!$A$1),"希望数量入力ください",'単年（2027年度）'!$E$12*単年カーブ!$R$3+'単年（2027年度）'!$E$12*(1-単年カーブ!$R$3)*単年カーブ!Q12360)</f>
        <v>0</v>
      </c>
      <c r="G12360" s="47">
        <f t="shared" si="1355"/>
        <v>0</v>
      </c>
      <c r="M12360">
        <f t="shared" si="1356"/>
        <v>12</v>
      </c>
      <c r="N12360">
        <f>IF(OR(WEEKDAY(A12360)=1,WEEKDAY(A12360)=7,COUNTIF('2027祝日等（不使用）'!$A$1:$A$20,単年カーブ!A12360)=1),0,1)</f>
        <v>1</v>
      </c>
      <c r="O12360">
        <f t="shared" si="1352"/>
        <v>21</v>
      </c>
      <c r="P12360">
        <f t="shared" si="1357"/>
        <v>1</v>
      </c>
      <c r="Q12360">
        <f t="shared" si="1358"/>
        <v>1</v>
      </c>
    </row>
    <row r="12361" spans="1:17" ht="19.5" x14ac:dyDescent="0.4">
      <c r="A12361" s="33">
        <f t="shared" si="1353"/>
        <v>46735</v>
      </c>
      <c r="B12361" s="27" t="str">
        <f t="shared" si="1354"/>
        <v>(火)</v>
      </c>
      <c r="C12361" s="34">
        <v>0.4375</v>
      </c>
      <c r="D12361" s="16" t="s">
        <v>18</v>
      </c>
      <c r="E12361" s="35">
        <v>0.45833333333333298</v>
      </c>
      <c r="F12361" s="50">
        <f>IF(COUNTIF('リスト（不使用）'!$A$5:$A$6,単年カーブ!$A$1),"希望数量入力ください",'単年（2027年度）'!$E$12*単年カーブ!$R$3+'単年（2027年度）'!$E$12*(1-単年カーブ!$R$3)*単年カーブ!Q12361)</f>
        <v>0</v>
      </c>
      <c r="G12361" s="47">
        <f t="shared" si="1355"/>
        <v>0</v>
      </c>
      <c r="M12361">
        <f t="shared" si="1356"/>
        <v>12</v>
      </c>
      <c r="N12361">
        <f>IF(OR(WEEKDAY(A12361)=1,WEEKDAY(A12361)=7,COUNTIF('2027祝日等（不使用）'!$A$1:$A$20,単年カーブ!A12361)=1),0,1)</f>
        <v>1</v>
      </c>
      <c r="O12361">
        <f t="shared" si="1352"/>
        <v>22</v>
      </c>
      <c r="P12361">
        <f t="shared" si="1357"/>
        <v>1</v>
      </c>
      <c r="Q12361">
        <f t="shared" si="1358"/>
        <v>1</v>
      </c>
    </row>
    <row r="12362" spans="1:17" ht="19.5" x14ac:dyDescent="0.4">
      <c r="A12362" s="33">
        <f t="shared" si="1353"/>
        <v>46735</v>
      </c>
      <c r="B12362" s="27" t="str">
        <f t="shared" si="1354"/>
        <v>(火)</v>
      </c>
      <c r="C12362" s="34">
        <v>0.45833333333333298</v>
      </c>
      <c r="D12362" s="16" t="s">
        <v>18</v>
      </c>
      <c r="E12362" s="35">
        <v>0.47916666666666702</v>
      </c>
      <c r="F12362" s="50">
        <f>IF(COUNTIF('リスト（不使用）'!$A$5:$A$6,単年カーブ!$A$1),"希望数量入力ください",'単年（2027年度）'!$E$12*単年カーブ!$R$3+'単年（2027年度）'!$E$12*(1-単年カーブ!$R$3)*単年カーブ!Q12362)</f>
        <v>0</v>
      </c>
      <c r="G12362" s="47">
        <f t="shared" si="1355"/>
        <v>0</v>
      </c>
      <c r="M12362">
        <f t="shared" si="1356"/>
        <v>12</v>
      </c>
      <c r="N12362">
        <f>IF(OR(WEEKDAY(A12362)=1,WEEKDAY(A12362)=7,COUNTIF('2027祝日等（不使用）'!$A$1:$A$20,単年カーブ!A12362)=1),0,1)</f>
        <v>1</v>
      </c>
      <c r="O12362">
        <f t="shared" si="1352"/>
        <v>23</v>
      </c>
      <c r="P12362">
        <f t="shared" si="1357"/>
        <v>1</v>
      </c>
      <c r="Q12362">
        <f t="shared" si="1358"/>
        <v>1</v>
      </c>
    </row>
    <row r="12363" spans="1:17" ht="19.5" x14ac:dyDescent="0.4">
      <c r="A12363" s="33">
        <f t="shared" si="1353"/>
        <v>46735</v>
      </c>
      <c r="B12363" s="27" t="str">
        <f t="shared" si="1354"/>
        <v>(火)</v>
      </c>
      <c r="C12363" s="34">
        <v>0.47916666666666702</v>
      </c>
      <c r="D12363" s="16" t="s">
        <v>18</v>
      </c>
      <c r="E12363" s="35">
        <v>0.5</v>
      </c>
      <c r="F12363" s="50">
        <f>IF(COUNTIF('リスト（不使用）'!$A$5:$A$6,単年カーブ!$A$1),"希望数量入力ください",'単年（2027年度）'!$E$12*単年カーブ!$R$3+'単年（2027年度）'!$E$12*(1-単年カーブ!$R$3)*単年カーブ!Q12363)</f>
        <v>0</v>
      </c>
      <c r="G12363" s="47">
        <f t="shared" si="1355"/>
        <v>0</v>
      </c>
      <c r="M12363">
        <f t="shared" si="1356"/>
        <v>12</v>
      </c>
      <c r="N12363">
        <f>IF(OR(WEEKDAY(A12363)=1,WEEKDAY(A12363)=7,COUNTIF('2027祝日等（不使用）'!$A$1:$A$20,単年カーブ!A12363)=1),0,1)</f>
        <v>1</v>
      </c>
      <c r="O12363">
        <f t="shared" si="1352"/>
        <v>24</v>
      </c>
      <c r="P12363">
        <f t="shared" si="1357"/>
        <v>1</v>
      </c>
      <c r="Q12363">
        <f t="shared" si="1358"/>
        <v>1</v>
      </c>
    </row>
    <row r="12364" spans="1:17" ht="19.5" x14ac:dyDescent="0.4">
      <c r="A12364" s="33">
        <f t="shared" si="1353"/>
        <v>46735</v>
      </c>
      <c r="B12364" s="27" t="str">
        <f t="shared" si="1354"/>
        <v>(火)</v>
      </c>
      <c r="C12364" s="34">
        <v>0.5</v>
      </c>
      <c r="D12364" s="16" t="s">
        <v>18</v>
      </c>
      <c r="E12364" s="35">
        <v>0.52083333333333304</v>
      </c>
      <c r="F12364" s="50">
        <f>IF(COUNTIF('リスト（不使用）'!$A$5:$A$6,単年カーブ!$A$1),"希望数量入力ください",'単年（2027年度）'!$E$12*単年カーブ!$R$3+'単年（2027年度）'!$E$12*(1-単年カーブ!$R$3)*単年カーブ!Q12364)</f>
        <v>0</v>
      </c>
      <c r="G12364" s="47">
        <f t="shared" si="1355"/>
        <v>0</v>
      </c>
      <c r="M12364">
        <f t="shared" si="1356"/>
        <v>12</v>
      </c>
      <c r="N12364">
        <f>IF(OR(WEEKDAY(A12364)=1,WEEKDAY(A12364)=7,COUNTIF('2027祝日等（不使用）'!$A$1:$A$20,単年カーブ!A12364)=1),0,1)</f>
        <v>1</v>
      </c>
      <c r="O12364">
        <f t="shared" si="1352"/>
        <v>25</v>
      </c>
      <c r="P12364">
        <f t="shared" si="1357"/>
        <v>1</v>
      </c>
      <c r="Q12364">
        <f t="shared" si="1358"/>
        <v>1</v>
      </c>
    </row>
    <row r="12365" spans="1:17" ht="19.5" x14ac:dyDescent="0.4">
      <c r="A12365" s="33">
        <f t="shared" si="1353"/>
        <v>46735</v>
      </c>
      <c r="B12365" s="27" t="str">
        <f t="shared" si="1354"/>
        <v>(火)</v>
      </c>
      <c r="C12365" s="34">
        <v>0.52083333333333304</v>
      </c>
      <c r="D12365" s="16" t="s">
        <v>18</v>
      </c>
      <c r="E12365" s="35">
        <v>0.54166666666666696</v>
      </c>
      <c r="F12365" s="50">
        <f>IF(COUNTIF('リスト（不使用）'!$A$5:$A$6,単年カーブ!$A$1),"希望数量入力ください",'単年（2027年度）'!$E$12*単年カーブ!$R$3+'単年（2027年度）'!$E$12*(1-単年カーブ!$R$3)*単年カーブ!Q12365)</f>
        <v>0</v>
      </c>
      <c r="G12365" s="47">
        <f t="shared" si="1355"/>
        <v>0</v>
      </c>
      <c r="M12365">
        <f t="shared" si="1356"/>
        <v>12</v>
      </c>
      <c r="N12365">
        <f>IF(OR(WEEKDAY(A12365)=1,WEEKDAY(A12365)=7,COUNTIF('2027祝日等（不使用）'!$A$1:$A$20,単年カーブ!A12365)=1),0,1)</f>
        <v>1</v>
      </c>
      <c r="O12365">
        <f t="shared" si="1352"/>
        <v>26</v>
      </c>
      <c r="P12365">
        <f t="shared" si="1357"/>
        <v>1</v>
      </c>
      <c r="Q12365">
        <f t="shared" si="1358"/>
        <v>1</v>
      </c>
    </row>
    <row r="12366" spans="1:17" ht="19.5" x14ac:dyDescent="0.4">
      <c r="A12366" s="33">
        <f t="shared" si="1353"/>
        <v>46735</v>
      </c>
      <c r="B12366" s="27" t="str">
        <f t="shared" si="1354"/>
        <v>(火)</v>
      </c>
      <c r="C12366" s="34">
        <v>0.54166666666666696</v>
      </c>
      <c r="D12366" s="16" t="s">
        <v>18</v>
      </c>
      <c r="E12366" s="35">
        <v>0.5625</v>
      </c>
      <c r="F12366" s="50">
        <f>IF(COUNTIF('リスト（不使用）'!$A$5:$A$6,単年カーブ!$A$1),"希望数量入力ください",'単年（2027年度）'!$E$12*単年カーブ!$R$3+'単年（2027年度）'!$E$12*(1-単年カーブ!$R$3)*単年カーブ!Q12366)</f>
        <v>0</v>
      </c>
      <c r="G12366" s="47">
        <f t="shared" si="1355"/>
        <v>0</v>
      </c>
      <c r="M12366">
        <f t="shared" si="1356"/>
        <v>12</v>
      </c>
      <c r="N12366">
        <f>IF(OR(WEEKDAY(A12366)=1,WEEKDAY(A12366)=7,COUNTIF('2027祝日等（不使用）'!$A$1:$A$20,単年カーブ!A12366)=1),0,1)</f>
        <v>1</v>
      </c>
      <c r="O12366">
        <f t="shared" si="1352"/>
        <v>27</v>
      </c>
      <c r="P12366">
        <f t="shared" si="1357"/>
        <v>1</v>
      </c>
      <c r="Q12366">
        <f t="shared" si="1358"/>
        <v>1</v>
      </c>
    </row>
    <row r="12367" spans="1:17" ht="19.5" x14ac:dyDescent="0.4">
      <c r="A12367" s="33">
        <f t="shared" si="1353"/>
        <v>46735</v>
      </c>
      <c r="B12367" s="27" t="str">
        <f t="shared" si="1354"/>
        <v>(火)</v>
      </c>
      <c r="C12367" s="34">
        <v>0.5625</v>
      </c>
      <c r="D12367" s="16" t="s">
        <v>18</v>
      </c>
      <c r="E12367" s="35">
        <v>0.58333333333333304</v>
      </c>
      <c r="F12367" s="50">
        <f>IF(COUNTIF('リスト（不使用）'!$A$5:$A$6,単年カーブ!$A$1),"希望数量入力ください",'単年（2027年度）'!$E$12*単年カーブ!$R$3+'単年（2027年度）'!$E$12*(1-単年カーブ!$R$3)*単年カーブ!Q12367)</f>
        <v>0</v>
      </c>
      <c r="G12367" s="47">
        <f t="shared" si="1355"/>
        <v>0</v>
      </c>
      <c r="M12367">
        <f t="shared" si="1356"/>
        <v>12</v>
      </c>
      <c r="N12367">
        <f>IF(OR(WEEKDAY(A12367)=1,WEEKDAY(A12367)=7,COUNTIF('2027祝日等（不使用）'!$A$1:$A$20,単年カーブ!A12367)=1),0,1)</f>
        <v>1</v>
      </c>
      <c r="O12367">
        <f t="shared" si="1352"/>
        <v>28</v>
      </c>
      <c r="P12367">
        <f t="shared" si="1357"/>
        <v>1</v>
      </c>
      <c r="Q12367">
        <f t="shared" si="1358"/>
        <v>1</v>
      </c>
    </row>
    <row r="12368" spans="1:17" ht="19.5" x14ac:dyDescent="0.4">
      <c r="A12368" s="33">
        <f t="shared" si="1353"/>
        <v>46735</v>
      </c>
      <c r="B12368" s="27" t="str">
        <f t="shared" si="1354"/>
        <v>(火)</v>
      </c>
      <c r="C12368" s="34">
        <v>0.58333333333333304</v>
      </c>
      <c r="D12368" s="16" t="s">
        <v>18</v>
      </c>
      <c r="E12368" s="35">
        <v>0.60416666666666696</v>
      </c>
      <c r="F12368" s="50">
        <f>IF(COUNTIF('リスト（不使用）'!$A$5:$A$6,単年カーブ!$A$1),"希望数量入力ください",'単年（2027年度）'!$E$12*単年カーブ!$R$3+'単年（2027年度）'!$E$12*(1-単年カーブ!$R$3)*単年カーブ!Q12368)</f>
        <v>0</v>
      </c>
      <c r="G12368" s="47">
        <f t="shared" si="1355"/>
        <v>0</v>
      </c>
      <c r="M12368">
        <f t="shared" si="1356"/>
        <v>12</v>
      </c>
      <c r="N12368">
        <f>IF(OR(WEEKDAY(A12368)=1,WEEKDAY(A12368)=7,COUNTIF('2027祝日等（不使用）'!$A$1:$A$20,単年カーブ!A12368)=1),0,1)</f>
        <v>1</v>
      </c>
      <c r="O12368">
        <f t="shared" si="1352"/>
        <v>29</v>
      </c>
      <c r="P12368">
        <f t="shared" si="1357"/>
        <v>1</v>
      </c>
      <c r="Q12368">
        <f t="shared" si="1358"/>
        <v>1</v>
      </c>
    </row>
    <row r="12369" spans="1:17" ht="19.5" x14ac:dyDescent="0.4">
      <c r="A12369" s="33">
        <f t="shared" si="1353"/>
        <v>46735</v>
      </c>
      <c r="B12369" s="27" t="str">
        <f t="shared" si="1354"/>
        <v>(火)</v>
      </c>
      <c r="C12369" s="34">
        <v>0.60416666666666696</v>
      </c>
      <c r="D12369" s="16" t="s">
        <v>18</v>
      </c>
      <c r="E12369" s="35">
        <v>0.625</v>
      </c>
      <c r="F12369" s="50">
        <f>IF(COUNTIF('リスト（不使用）'!$A$5:$A$6,単年カーブ!$A$1),"希望数量入力ください",'単年（2027年度）'!$E$12*単年カーブ!$R$3+'単年（2027年度）'!$E$12*(1-単年カーブ!$R$3)*単年カーブ!Q12369)</f>
        <v>0</v>
      </c>
      <c r="G12369" s="47">
        <f t="shared" si="1355"/>
        <v>0</v>
      </c>
      <c r="M12369">
        <f t="shared" si="1356"/>
        <v>12</v>
      </c>
      <c r="N12369">
        <f>IF(OR(WEEKDAY(A12369)=1,WEEKDAY(A12369)=7,COUNTIF('2027祝日等（不使用）'!$A$1:$A$20,単年カーブ!A12369)=1),0,1)</f>
        <v>1</v>
      </c>
      <c r="O12369">
        <f t="shared" si="1352"/>
        <v>30</v>
      </c>
      <c r="P12369">
        <f t="shared" si="1357"/>
        <v>1</v>
      </c>
      <c r="Q12369">
        <f t="shared" si="1358"/>
        <v>1</v>
      </c>
    </row>
    <row r="12370" spans="1:17" ht="19.5" x14ac:dyDescent="0.4">
      <c r="A12370" s="33">
        <f t="shared" si="1353"/>
        <v>46735</v>
      </c>
      <c r="B12370" s="27" t="str">
        <f t="shared" si="1354"/>
        <v>(火)</v>
      </c>
      <c r="C12370" s="34">
        <v>0.625</v>
      </c>
      <c r="D12370" s="16" t="s">
        <v>18</v>
      </c>
      <c r="E12370" s="35">
        <v>0.64583333333333304</v>
      </c>
      <c r="F12370" s="50">
        <f>IF(COUNTIF('リスト（不使用）'!$A$5:$A$6,単年カーブ!$A$1),"希望数量入力ください",'単年（2027年度）'!$E$12*単年カーブ!$R$3+'単年（2027年度）'!$E$12*(1-単年カーブ!$R$3)*単年カーブ!Q12370)</f>
        <v>0</v>
      </c>
      <c r="G12370" s="47">
        <f t="shared" si="1355"/>
        <v>0</v>
      </c>
      <c r="M12370">
        <f t="shared" si="1356"/>
        <v>12</v>
      </c>
      <c r="N12370">
        <f>IF(OR(WEEKDAY(A12370)=1,WEEKDAY(A12370)=7,COUNTIF('2027祝日等（不使用）'!$A$1:$A$20,単年カーブ!A12370)=1),0,1)</f>
        <v>1</v>
      </c>
      <c r="O12370">
        <f t="shared" si="1352"/>
        <v>31</v>
      </c>
      <c r="P12370">
        <f t="shared" si="1357"/>
        <v>1</v>
      </c>
      <c r="Q12370">
        <f t="shared" si="1358"/>
        <v>1</v>
      </c>
    </row>
    <row r="12371" spans="1:17" ht="19.5" x14ac:dyDescent="0.4">
      <c r="A12371" s="33">
        <f t="shared" si="1353"/>
        <v>46735</v>
      </c>
      <c r="B12371" s="27" t="str">
        <f t="shared" si="1354"/>
        <v>(火)</v>
      </c>
      <c r="C12371" s="34">
        <v>0.64583333333333304</v>
      </c>
      <c r="D12371" s="16" t="s">
        <v>18</v>
      </c>
      <c r="E12371" s="35">
        <v>0.66666666666666696</v>
      </c>
      <c r="F12371" s="50">
        <f>IF(COUNTIF('リスト（不使用）'!$A$5:$A$6,単年カーブ!$A$1),"希望数量入力ください",'単年（2027年度）'!$E$12*単年カーブ!$R$3+'単年（2027年度）'!$E$12*(1-単年カーブ!$R$3)*単年カーブ!Q12371)</f>
        <v>0</v>
      </c>
      <c r="G12371" s="47">
        <f t="shared" si="1355"/>
        <v>0</v>
      </c>
      <c r="M12371">
        <f t="shared" si="1356"/>
        <v>12</v>
      </c>
      <c r="N12371">
        <f>IF(OR(WEEKDAY(A12371)=1,WEEKDAY(A12371)=7,COUNTIF('2027祝日等（不使用）'!$A$1:$A$20,単年カーブ!A12371)=1),0,1)</f>
        <v>1</v>
      </c>
      <c r="O12371">
        <f t="shared" si="1352"/>
        <v>32</v>
      </c>
      <c r="P12371">
        <f t="shared" si="1357"/>
        <v>1</v>
      </c>
      <c r="Q12371">
        <f t="shared" si="1358"/>
        <v>1</v>
      </c>
    </row>
    <row r="12372" spans="1:17" ht="19.5" x14ac:dyDescent="0.4">
      <c r="A12372" s="33">
        <f t="shared" si="1353"/>
        <v>46735</v>
      </c>
      <c r="B12372" s="27" t="str">
        <f t="shared" si="1354"/>
        <v>(火)</v>
      </c>
      <c r="C12372" s="34">
        <v>0.66666666666666696</v>
      </c>
      <c r="D12372" s="16" t="s">
        <v>18</v>
      </c>
      <c r="E12372" s="35">
        <v>0.6875</v>
      </c>
      <c r="F12372" s="50">
        <f>IF(COUNTIF('リスト（不使用）'!$A$5:$A$6,単年カーブ!$A$1),"希望数量入力ください",'単年（2027年度）'!$E$12*単年カーブ!$R$3+'単年（2027年度）'!$E$12*(1-単年カーブ!$R$3)*単年カーブ!Q12372)</f>
        <v>0</v>
      </c>
      <c r="G12372" s="47">
        <f t="shared" si="1355"/>
        <v>0</v>
      </c>
      <c r="M12372">
        <f t="shared" si="1356"/>
        <v>12</v>
      </c>
      <c r="N12372">
        <f>IF(OR(WEEKDAY(A12372)=1,WEEKDAY(A12372)=7,COUNTIF('2027祝日等（不使用）'!$A$1:$A$20,単年カーブ!A12372)=1),0,1)</f>
        <v>1</v>
      </c>
      <c r="O12372">
        <f t="shared" si="1352"/>
        <v>33</v>
      </c>
      <c r="P12372">
        <f t="shared" si="1357"/>
        <v>1</v>
      </c>
      <c r="Q12372">
        <f t="shared" si="1358"/>
        <v>1</v>
      </c>
    </row>
    <row r="12373" spans="1:17" ht="19.5" x14ac:dyDescent="0.4">
      <c r="A12373" s="33">
        <f t="shared" si="1353"/>
        <v>46735</v>
      </c>
      <c r="B12373" s="27" t="str">
        <f t="shared" si="1354"/>
        <v>(火)</v>
      </c>
      <c r="C12373" s="34">
        <v>0.6875</v>
      </c>
      <c r="D12373" s="16" t="s">
        <v>18</v>
      </c>
      <c r="E12373" s="35">
        <v>0.70833333333333304</v>
      </c>
      <c r="F12373" s="50">
        <f>IF(COUNTIF('リスト（不使用）'!$A$5:$A$6,単年カーブ!$A$1),"希望数量入力ください",'単年（2027年度）'!$E$12*単年カーブ!$R$3+'単年（2027年度）'!$E$12*(1-単年カーブ!$R$3)*単年カーブ!Q12373)</f>
        <v>0</v>
      </c>
      <c r="G12373" s="47">
        <f t="shared" si="1355"/>
        <v>0</v>
      </c>
      <c r="M12373">
        <f t="shared" si="1356"/>
        <v>12</v>
      </c>
      <c r="N12373">
        <f>IF(OR(WEEKDAY(A12373)=1,WEEKDAY(A12373)=7,COUNTIF('2027祝日等（不使用）'!$A$1:$A$20,単年カーブ!A12373)=1),0,1)</f>
        <v>1</v>
      </c>
      <c r="O12373">
        <f t="shared" si="1352"/>
        <v>34</v>
      </c>
      <c r="P12373">
        <f t="shared" si="1357"/>
        <v>1</v>
      </c>
      <c r="Q12373">
        <f t="shared" si="1358"/>
        <v>1</v>
      </c>
    </row>
    <row r="12374" spans="1:17" ht="19.5" x14ac:dyDescent="0.4">
      <c r="A12374" s="33">
        <f t="shared" si="1353"/>
        <v>46735</v>
      </c>
      <c r="B12374" s="27" t="str">
        <f t="shared" si="1354"/>
        <v>(火)</v>
      </c>
      <c r="C12374" s="34">
        <v>0.70833333333333304</v>
      </c>
      <c r="D12374" s="16" t="s">
        <v>18</v>
      </c>
      <c r="E12374" s="35">
        <v>0.72916666666666696</v>
      </c>
      <c r="F12374" s="50">
        <f>IF(COUNTIF('リスト（不使用）'!$A$5:$A$6,単年カーブ!$A$1),"希望数量入力ください",'単年（2027年度）'!$E$12*単年カーブ!$R$3+'単年（2027年度）'!$E$12*(1-単年カーブ!$R$3)*単年カーブ!Q12374)</f>
        <v>0</v>
      </c>
      <c r="G12374" s="47">
        <f t="shared" si="1355"/>
        <v>0</v>
      </c>
      <c r="M12374">
        <f t="shared" si="1356"/>
        <v>12</v>
      </c>
      <c r="N12374">
        <f>IF(OR(WEEKDAY(A12374)=1,WEEKDAY(A12374)=7,COUNTIF('2027祝日等（不使用）'!$A$1:$A$20,単年カーブ!A12374)=1),0,1)</f>
        <v>1</v>
      </c>
      <c r="O12374">
        <f t="shared" si="1352"/>
        <v>35</v>
      </c>
      <c r="P12374">
        <f t="shared" si="1357"/>
        <v>1</v>
      </c>
      <c r="Q12374">
        <f t="shared" si="1358"/>
        <v>1</v>
      </c>
    </row>
    <row r="12375" spans="1:17" ht="19.5" x14ac:dyDescent="0.4">
      <c r="A12375" s="33">
        <f t="shared" si="1353"/>
        <v>46735</v>
      </c>
      <c r="B12375" s="27" t="str">
        <f t="shared" si="1354"/>
        <v>(火)</v>
      </c>
      <c r="C12375" s="34">
        <v>0.72916666666666696</v>
      </c>
      <c r="D12375" s="16" t="s">
        <v>18</v>
      </c>
      <c r="E12375" s="35">
        <v>0.75</v>
      </c>
      <c r="F12375" s="50">
        <f>IF(COUNTIF('リスト（不使用）'!$A$5:$A$6,単年カーブ!$A$1),"希望数量入力ください",'単年（2027年度）'!$E$12*単年カーブ!$R$3+'単年（2027年度）'!$E$12*(1-単年カーブ!$R$3)*単年カーブ!Q12375)</f>
        <v>0</v>
      </c>
      <c r="G12375" s="47">
        <f t="shared" si="1355"/>
        <v>0</v>
      </c>
      <c r="M12375">
        <f t="shared" si="1356"/>
        <v>12</v>
      </c>
      <c r="N12375">
        <f>IF(OR(WEEKDAY(A12375)=1,WEEKDAY(A12375)=7,COUNTIF('2027祝日等（不使用）'!$A$1:$A$20,単年カーブ!A12375)=1),0,1)</f>
        <v>1</v>
      </c>
      <c r="O12375">
        <f t="shared" si="1352"/>
        <v>36</v>
      </c>
      <c r="P12375">
        <f t="shared" si="1357"/>
        <v>1</v>
      </c>
      <c r="Q12375">
        <f t="shared" si="1358"/>
        <v>1</v>
      </c>
    </row>
    <row r="12376" spans="1:17" ht="19.5" x14ac:dyDescent="0.4">
      <c r="A12376" s="33">
        <f t="shared" si="1353"/>
        <v>46735</v>
      </c>
      <c r="B12376" s="27" t="str">
        <f t="shared" si="1354"/>
        <v>(火)</v>
      </c>
      <c r="C12376" s="34">
        <v>0.75</v>
      </c>
      <c r="D12376" s="16" t="s">
        <v>18</v>
      </c>
      <c r="E12376" s="35">
        <v>0.77083333333333304</v>
      </c>
      <c r="F12376" s="50">
        <f>IF(COUNTIF('リスト（不使用）'!$A$5:$A$6,単年カーブ!$A$1),"希望数量入力ください",'単年（2027年度）'!$E$12*単年カーブ!$R$3+'単年（2027年度）'!$E$12*(1-単年カーブ!$R$3)*単年カーブ!Q12376)</f>
        <v>0</v>
      </c>
      <c r="G12376" s="47">
        <f t="shared" si="1355"/>
        <v>0</v>
      </c>
      <c r="M12376">
        <f t="shared" si="1356"/>
        <v>12</v>
      </c>
      <c r="N12376">
        <f>IF(OR(WEEKDAY(A12376)=1,WEEKDAY(A12376)=7,COUNTIF('2027祝日等（不使用）'!$A$1:$A$20,単年カーブ!A12376)=1),0,1)</f>
        <v>1</v>
      </c>
      <c r="O12376">
        <f t="shared" si="1352"/>
        <v>37</v>
      </c>
      <c r="P12376">
        <f t="shared" si="1357"/>
        <v>1</v>
      </c>
      <c r="Q12376">
        <f t="shared" si="1358"/>
        <v>1</v>
      </c>
    </row>
    <row r="12377" spans="1:17" ht="19.5" x14ac:dyDescent="0.4">
      <c r="A12377" s="33">
        <f t="shared" si="1353"/>
        <v>46735</v>
      </c>
      <c r="B12377" s="27" t="str">
        <f t="shared" si="1354"/>
        <v>(火)</v>
      </c>
      <c r="C12377" s="34">
        <v>0.77083333333333304</v>
      </c>
      <c r="D12377" s="16" t="s">
        <v>18</v>
      </c>
      <c r="E12377" s="35">
        <v>0.79166666666666696</v>
      </c>
      <c r="F12377" s="50">
        <f>IF(COUNTIF('リスト（不使用）'!$A$5:$A$6,単年カーブ!$A$1),"希望数量入力ください",'単年（2027年度）'!$E$12*単年カーブ!$R$3+'単年（2027年度）'!$E$12*(1-単年カーブ!$R$3)*単年カーブ!Q12377)</f>
        <v>0</v>
      </c>
      <c r="G12377" s="47">
        <f t="shared" si="1355"/>
        <v>0</v>
      </c>
      <c r="M12377">
        <f t="shared" si="1356"/>
        <v>12</v>
      </c>
      <c r="N12377">
        <f>IF(OR(WEEKDAY(A12377)=1,WEEKDAY(A12377)=7,COUNTIF('2027祝日等（不使用）'!$A$1:$A$20,単年カーブ!A12377)=1),0,1)</f>
        <v>1</v>
      </c>
      <c r="O12377">
        <f t="shared" si="1352"/>
        <v>38</v>
      </c>
      <c r="P12377">
        <f t="shared" si="1357"/>
        <v>1</v>
      </c>
      <c r="Q12377">
        <f t="shared" si="1358"/>
        <v>1</v>
      </c>
    </row>
    <row r="12378" spans="1:17" ht="19.5" x14ac:dyDescent="0.4">
      <c r="A12378" s="33">
        <f t="shared" si="1353"/>
        <v>46735</v>
      </c>
      <c r="B12378" s="27" t="str">
        <f t="shared" si="1354"/>
        <v>(火)</v>
      </c>
      <c r="C12378" s="34">
        <v>0.79166666666666696</v>
      </c>
      <c r="D12378" s="16" t="s">
        <v>18</v>
      </c>
      <c r="E12378" s="35">
        <v>0.8125</v>
      </c>
      <c r="F12378" s="50">
        <f>IF(COUNTIF('リスト（不使用）'!$A$5:$A$6,単年カーブ!$A$1),"希望数量入力ください",'単年（2027年度）'!$E$12*単年カーブ!$R$3+'単年（2027年度）'!$E$12*(1-単年カーブ!$R$3)*単年カーブ!Q12378)</f>
        <v>0</v>
      </c>
      <c r="G12378" s="47">
        <f t="shared" si="1355"/>
        <v>0</v>
      </c>
      <c r="M12378">
        <f t="shared" si="1356"/>
        <v>12</v>
      </c>
      <c r="N12378">
        <f>IF(OR(WEEKDAY(A12378)=1,WEEKDAY(A12378)=7,COUNTIF('2027祝日等（不使用）'!$A$1:$A$20,単年カーブ!A12378)=1),0,1)</f>
        <v>1</v>
      </c>
      <c r="O12378">
        <f t="shared" si="1352"/>
        <v>39</v>
      </c>
      <c r="P12378">
        <f t="shared" si="1357"/>
        <v>1</v>
      </c>
      <c r="Q12378">
        <f t="shared" si="1358"/>
        <v>1</v>
      </c>
    </row>
    <row r="12379" spans="1:17" ht="19.5" x14ac:dyDescent="0.4">
      <c r="A12379" s="33">
        <f t="shared" si="1353"/>
        <v>46735</v>
      </c>
      <c r="B12379" s="27" t="str">
        <f t="shared" si="1354"/>
        <v>(火)</v>
      </c>
      <c r="C12379" s="34">
        <v>0.8125</v>
      </c>
      <c r="D12379" s="16" t="s">
        <v>18</v>
      </c>
      <c r="E12379" s="35">
        <v>0.83333333333333304</v>
      </c>
      <c r="F12379" s="50">
        <f>IF(COUNTIF('リスト（不使用）'!$A$5:$A$6,単年カーブ!$A$1),"希望数量入力ください",'単年（2027年度）'!$E$12*単年カーブ!$R$3+'単年（2027年度）'!$E$12*(1-単年カーブ!$R$3)*単年カーブ!Q12379)</f>
        <v>0</v>
      </c>
      <c r="G12379" s="47">
        <f t="shared" si="1355"/>
        <v>0</v>
      </c>
      <c r="M12379">
        <f t="shared" si="1356"/>
        <v>12</v>
      </c>
      <c r="N12379">
        <f>IF(OR(WEEKDAY(A12379)=1,WEEKDAY(A12379)=7,COUNTIF('2027祝日等（不使用）'!$A$1:$A$20,単年カーブ!A12379)=1),0,1)</f>
        <v>1</v>
      </c>
      <c r="O12379">
        <f t="shared" si="1352"/>
        <v>40</v>
      </c>
      <c r="P12379">
        <f t="shared" si="1357"/>
        <v>1</v>
      </c>
      <c r="Q12379">
        <f t="shared" si="1358"/>
        <v>1</v>
      </c>
    </row>
    <row r="12380" spans="1:17" ht="19.5" x14ac:dyDescent="0.4">
      <c r="A12380" s="33">
        <f t="shared" si="1353"/>
        <v>46735</v>
      </c>
      <c r="B12380" s="27" t="str">
        <f t="shared" si="1354"/>
        <v>(火)</v>
      </c>
      <c r="C12380" s="34">
        <v>0.83333333333333304</v>
      </c>
      <c r="D12380" s="16" t="s">
        <v>18</v>
      </c>
      <c r="E12380" s="35">
        <v>0.85416666666666696</v>
      </c>
      <c r="F12380" s="50">
        <f>IF(COUNTIF('リスト（不使用）'!$A$5:$A$6,単年カーブ!$A$1),"希望数量入力ください",'単年（2027年度）'!$E$12*単年カーブ!$R$3+'単年（2027年度）'!$E$12*(1-単年カーブ!$R$3)*単年カーブ!Q12380)</f>
        <v>0</v>
      </c>
      <c r="G12380" s="47">
        <f t="shared" si="1355"/>
        <v>0</v>
      </c>
      <c r="M12380">
        <f t="shared" si="1356"/>
        <v>12</v>
      </c>
      <c r="N12380">
        <f>IF(OR(WEEKDAY(A12380)=1,WEEKDAY(A12380)=7,COUNTIF('2027祝日等（不使用）'!$A$1:$A$20,単年カーブ!A12380)=1),0,1)</f>
        <v>1</v>
      </c>
      <c r="O12380">
        <f t="shared" si="1352"/>
        <v>41</v>
      </c>
      <c r="P12380">
        <f t="shared" si="1357"/>
        <v>0</v>
      </c>
      <c r="Q12380">
        <f t="shared" si="1358"/>
        <v>0</v>
      </c>
    </row>
    <row r="12381" spans="1:17" ht="19.5" x14ac:dyDescent="0.4">
      <c r="A12381" s="33">
        <f t="shared" si="1353"/>
        <v>46735</v>
      </c>
      <c r="B12381" s="27" t="str">
        <f t="shared" si="1354"/>
        <v>(火)</v>
      </c>
      <c r="C12381" s="34">
        <v>0.85416666666666696</v>
      </c>
      <c r="D12381" s="16" t="s">
        <v>18</v>
      </c>
      <c r="E12381" s="35">
        <v>0.875</v>
      </c>
      <c r="F12381" s="50">
        <f>IF(COUNTIF('リスト（不使用）'!$A$5:$A$6,単年カーブ!$A$1),"希望数量入力ください",'単年（2027年度）'!$E$12*単年カーブ!$R$3+'単年（2027年度）'!$E$12*(1-単年カーブ!$R$3)*単年カーブ!Q12381)</f>
        <v>0</v>
      </c>
      <c r="G12381" s="47">
        <f t="shared" si="1355"/>
        <v>0</v>
      </c>
      <c r="M12381">
        <f t="shared" si="1356"/>
        <v>12</v>
      </c>
      <c r="N12381">
        <f>IF(OR(WEEKDAY(A12381)=1,WEEKDAY(A12381)=7,COUNTIF('2027祝日等（不使用）'!$A$1:$A$20,単年カーブ!A12381)=1),0,1)</f>
        <v>1</v>
      </c>
      <c r="O12381">
        <f t="shared" si="1352"/>
        <v>42</v>
      </c>
      <c r="P12381">
        <f t="shared" si="1357"/>
        <v>0</v>
      </c>
      <c r="Q12381">
        <f t="shared" si="1358"/>
        <v>0</v>
      </c>
    </row>
    <row r="12382" spans="1:17" ht="19.5" x14ac:dyDescent="0.4">
      <c r="A12382" s="33">
        <f t="shared" si="1353"/>
        <v>46735</v>
      </c>
      <c r="B12382" s="27" t="str">
        <f t="shared" si="1354"/>
        <v>(火)</v>
      </c>
      <c r="C12382" s="34">
        <v>0.875</v>
      </c>
      <c r="D12382" s="16" t="s">
        <v>18</v>
      </c>
      <c r="E12382" s="35">
        <v>0.89583333333333304</v>
      </c>
      <c r="F12382" s="50">
        <f>IF(COUNTIF('リスト（不使用）'!$A$5:$A$6,単年カーブ!$A$1),"希望数量入力ください",'単年（2027年度）'!$E$12*単年カーブ!$R$3+'単年（2027年度）'!$E$12*(1-単年カーブ!$R$3)*単年カーブ!Q12382)</f>
        <v>0</v>
      </c>
      <c r="G12382" s="47">
        <f t="shared" si="1355"/>
        <v>0</v>
      </c>
      <c r="M12382">
        <f t="shared" si="1356"/>
        <v>12</v>
      </c>
      <c r="N12382">
        <f>IF(OR(WEEKDAY(A12382)=1,WEEKDAY(A12382)=7,COUNTIF('2027祝日等（不使用）'!$A$1:$A$20,単年カーブ!A12382)=1),0,1)</f>
        <v>1</v>
      </c>
      <c r="O12382">
        <f t="shared" si="1352"/>
        <v>43</v>
      </c>
      <c r="P12382">
        <f t="shared" si="1357"/>
        <v>0</v>
      </c>
      <c r="Q12382">
        <f t="shared" si="1358"/>
        <v>0</v>
      </c>
    </row>
    <row r="12383" spans="1:17" ht="19.5" x14ac:dyDescent="0.4">
      <c r="A12383" s="33">
        <f t="shared" si="1353"/>
        <v>46735</v>
      </c>
      <c r="B12383" s="27" t="str">
        <f t="shared" si="1354"/>
        <v>(火)</v>
      </c>
      <c r="C12383" s="34">
        <v>0.89583333333333304</v>
      </c>
      <c r="D12383" s="16" t="s">
        <v>18</v>
      </c>
      <c r="E12383" s="35">
        <v>0.91666666666666696</v>
      </c>
      <c r="F12383" s="50">
        <f>IF(COUNTIF('リスト（不使用）'!$A$5:$A$6,単年カーブ!$A$1),"希望数量入力ください",'単年（2027年度）'!$E$12*単年カーブ!$R$3+'単年（2027年度）'!$E$12*(1-単年カーブ!$R$3)*単年カーブ!Q12383)</f>
        <v>0</v>
      </c>
      <c r="G12383" s="47">
        <f t="shared" si="1355"/>
        <v>0</v>
      </c>
      <c r="M12383">
        <f t="shared" si="1356"/>
        <v>12</v>
      </c>
      <c r="N12383">
        <f>IF(OR(WEEKDAY(A12383)=1,WEEKDAY(A12383)=7,COUNTIF('2027祝日等（不使用）'!$A$1:$A$20,単年カーブ!A12383)=1),0,1)</f>
        <v>1</v>
      </c>
      <c r="O12383">
        <f t="shared" si="1352"/>
        <v>44</v>
      </c>
      <c r="P12383">
        <f t="shared" si="1357"/>
        <v>0</v>
      </c>
      <c r="Q12383">
        <f t="shared" si="1358"/>
        <v>0</v>
      </c>
    </row>
    <row r="12384" spans="1:17" ht="19.5" x14ac:dyDescent="0.4">
      <c r="A12384" s="33">
        <f t="shared" si="1353"/>
        <v>46735</v>
      </c>
      <c r="B12384" s="27" t="str">
        <f t="shared" si="1354"/>
        <v>(火)</v>
      </c>
      <c r="C12384" s="34">
        <v>0.91666666666666696</v>
      </c>
      <c r="D12384" s="16" t="s">
        <v>18</v>
      </c>
      <c r="E12384" s="35">
        <v>0.9375</v>
      </c>
      <c r="F12384" s="50">
        <f>IF(COUNTIF('リスト（不使用）'!$A$5:$A$6,単年カーブ!$A$1),"希望数量入力ください",'単年（2027年度）'!$E$12*単年カーブ!$R$3+'単年（2027年度）'!$E$12*(1-単年カーブ!$R$3)*単年カーブ!Q12384)</f>
        <v>0</v>
      </c>
      <c r="G12384" s="47">
        <f t="shared" si="1355"/>
        <v>0</v>
      </c>
      <c r="M12384">
        <f t="shared" si="1356"/>
        <v>12</v>
      </c>
      <c r="N12384">
        <f>IF(OR(WEEKDAY(A12384)=1,WEEKDAY(A12384)=7,COUNTIF('2027祝日等（不使用）'!$A$1:$A$20,単年カーブ!A12384)=1),0,1)</f>
        <v>1</v>
      </c>
      <c r="O12384">
        <f t="shared" si="1352"/>
        <v>45</v>
      </c>
      <c r="P12384">
        <f t="shared" si="1357"/>
        <v>0</v>
      </c>
      <c r="Q12384">
        <f t="shared" si="1358"/>
        <v>0</v>
      </c>
    </row>
    <row r="12385" spans="1:17" ht="19.5" x14ac:dyDescent="0.4">
      <c r="A12385" s="33">
        <f t="shared" si="1353"/>
        <v>46735</v>
      </c>
      <c r="B12385" s="27" t="str">
        <f t="shared" si="1354"/>
        <v>(火)</v>
      </c>
      <c r="C12385" s="34">
        <v>0.9375</v>
      </c>
      <c r="D12385" s="16" t="s">
        <v>18</v>
      </c>
      <c r="E12385" s="35">
        <v>0.95833333333333304</v>
      </c>
      <c r="F12385" s="50">
        <f>IF(COUNTIF('リスト（不使用）'!$A$5:$A$6,単年カーブ!$A$1),"希望数量入力ください",'単年（2027年度）'!$E$12*単年カーブ!$R$3+'単年（2027年度）'!$E$12*(1-単年カーブ!$R$3)*単年カーブ!Q12385)</f>
        <v>0</v>
      </c>
      <c r="G12385" s="47">
        <f t="shared" si="1355"/>
        <v>0</v>
      </c>
      <c r="M12385">
        <f t="shared" si="1356"/>
        <v>12</v>
      </c>
      <c r="N12385">
        <f>IF(OR(WEEKDAY(A12385)=1,WEEKDAY(A12385)=7,COUNTIF('2027祝日等（不使用）'!$A$1:$A$20,単年カーブ!A12385)=1),0,1)</f>
        <v>1</v>
      </c>
      <c r="O12385">
        <f t="shared" si="1352"/>
        <v>46</v>
      </c>
      <c r="P12385">
        <f t="shared" si="1357"/>
        <v>0</v>
      </c>
      <c r="Q12385">
        <f t="shared" si="1358"/>
        <v>0</v>
      </c>
    </row>
    <row r="12386" spans="1:17" ht="19.5" x14ac:dyDescent="0.4">
      <c r="A12386" s="33">
        <f t="shared" si="1353"/>
        <v>46735</v>
      </c>
      <c r="B12386" s="27" t="str">
        <f t="shared" si="1354"/>
        <v>(火)</v>
      </c>
      <c r="C12386" s="34">
        <v>0.95833333333333304</v>
      </c>
      <c r="D12386" s="16" t="s">
        <v>18</v>
      </c>
      <c r="E12386" s="35">
        <v>0.97916666666666696</v>
      </c>
      <c r="F12386" s="50">
        <f>IF(COUNTIF('リスト（不使用）'!$A$5:$A$6,単年カーブ!$A$1),"希望数量入力ください",'単年（2027年度）'!$E$12*単年カーブ!$R$3+'単年（2027年度）'!$E$12*(1-単年カーブ!$R$3)*単年カーブ!Q12386)</f>
        <v>0</v>
      </c>
      <c r="G12386" s="47">
        <f t="shared" si="1355"/>
        <v>0</v>
      </c>
      <c r="M12386">
        <f t="shared" si="1356"/>
        <v>12</v>
      </c>
      <c r="N12386">
        <f>IF(OR(WEEKDAY(A12386)=1,WEEKDAY(A12386)=7,COUNTIF('2027祝日等（不使用）'!$A$1:$A$20,単年カーブ!A12386)=1),0,1)</f>
        <v>1</v>
      </c>
      <c r="O12386">
        <f t="shared" si="1352"/>
        <v>47</v>
      </c>
      <c r="P12386">
        <f t="shared" si="1357"/>
        <v>0</v>
      </c>
      <c r="Q12386">
        <f t="shared" si="1358"/>
        <v>0</v>
      </c>
    </row>
    <row r="12387" spans="1:17" ht="19.5" x14ac:dyDescent="0.4">
      <c r="A12387" s="33">
        <f t="shared" si="1353"/>
        <v>46735</v>
      </c>
      <c r="B12387" s="27" t="str">
        <f t="shared" si="1354"/>
        <v>(火)</v>
      </c>
      <c r="C12387" s="34">
        <v>0.97916666666666696</v>
      </c>
      <c r="D12387" s="16" t="s">
        <v>18</v>
      </c>
      <c r="E12387" s="35" t="s">
        <v>17</v>
      </c>
      <c r="F12387" s="50">
        <f>IF(COUNTIF('リスト（不使用）'!$A$5:$A$6,単年カーブ!$A$1),"希望数量入力ください",'単年（2027年度）'!$E$12*単年カーブ!$R$3+'単年（2027年度）'!$E$12*(1-単年カーブ!$R$3)*単年カーブ!Q12387)</f>
        <v>0</v>
      </c>
      <c r="G12387" s="47">
        <f t="shared" si="1355"/>
        <v>0</v>
      </c>
      <c r="M12387">
        <f t="shared" si="1356"/>
        <v>12</v>
      </c>
      <c r="N12387">
        <f>IF(OR(WEEKDAY(A12387)=1,WEEKDAY(A12387)=7,COUNTIF('2027祝日等（不使用）'!$A$1:$A$20,単年カーブ!A12387)=1),0,1)</f>
        <v>1</v>
      </c>
      <c r="O12387">
        <f t="shared" si="1352"/>
        <v>48</v>
      </c>
      <c r="P12387">
        <f t="shared" si="1357"/>
        <v>0</v>
      </c>
      <c r="Q12387">
        <f t="shared" si="1358"/>
        <v>0</v>
      </c>
    </row>
    <row r="12388" spans="1:17" ht="19.5" x14ac:dyDescent="0.4">
      <c r="A12388" s="33">
        <f t="shared" si="1353"/>
        <v>46736</v>
      </c>
      <c r="B12388" s="27" t="str">
        <f t="shared" si="1354"/>
        <v>(水)</v>
      </c>
      <c r="C12388" s="34">
        <v>0</v>
      </c>
      <c r="D12388" s="16" t="s">
        <v>18</v>
      </c>
      <c r="E12388" s="35">
        <v>2.0833333333333332E-2</v>
      </c>
      <c r="F12388" s="50">
        <f>IF(COUNTIF('リスト（不使用）'!$A$5:$A$6,単年カーブ!$A$1),"希望数量入力ください",'単年（2027年度）'!$E$12*単年カーブ!$R$3+'単年（2027年度）'!$E$12*(1-単年カーブ!$R$3)*単年カーブ!Q12388)</f>
        <v>0</v>
      </c>
      <c r="G12388" s="47">
        <f t="shared" si="1355"/>
        <v>0</v>
      </c>
      <c r="M12388">
        <f t="shared" si="1356"/>
        <v>12</v>
      </c>
      <c r="N12388">
        <f>IF(OR(WEEKDAY(A12388)=1,WEEKDAY(A12388)=7,COUNTIF('2027祝日等（不使用）'!$A$1:$A$20,単年カーブ!A12388)=1),0,1)</f>
        <v>1</v>
      </c>
      <c r="O12388">
        <f t="shared" si="1352"/>
        <v>1</v>
      </c>
      <c r="P12388">
        <f t="shared" si="1357"/>
        <v>0</v>
      </c>
      <c r="Q12388">
        <f t="shared" si="1358"/>
        <v>0</v>
      </c>
    </row>
    <row r="12389" spans="1:17" ht="19.5" x14ac:dyDescent="0.4">
      <c r="A12389" s="33">
        <f t="shared" si="1353"/>
        <v>46736</v>
      </c>
      <c r="B12389" s="27" t="str">
        <f t="shared" si="1354"/>
        <v>(水)</v>
      </c>
      <c r="C12389" s="34">
        <v>2.0833333333333332E-2</v>
      </c>
      <c r="D12389" s="16" t="s">
        <v>18</v>
      </c>
      <c r="E12389" s="35">
        <v>4.1666666666666664E-2</v>
      </c>
      <c r="F12389" s="50">
        <f>IF(COUNTIF('リスト（不使用）'!$A$5:$A$6,単年カーブ!$A$1),"希望数量入力ください",'単年（2027年度）'!$E$12*単年カーブ!$R$3+'単年（2027年度）'!$E$12*(1-単年カーブ!$R$3)*単年カーブ!Q12389)</f>
        <v>0</v>
      </c>
      <c r="G12389" s="47">
        <f t="shared" si="1355"/>
        <v>0</v>
      </c>
      <c r="M12389">
        <f t="shared" si="1356"/>
        <v>12</v>
      </c>
      <c r="N12389">
        <f>IF(OR(WEEKDAY(A12389)=1,WEEKDAY(A12389)=7,COUNTIF('2027祝日等（不使用）'!$A$1:$A$20,単年カーブ!A12389)=1),0,1)</f>
        <v>1</v>
      </c>
      <c r="O12389">
        <f t="shared" si="1352"/>
        <v>2</v>
      </c>
      <c r="P12389">
        <f t="shared" si="1357"/>
        <v>0</v>
      </c>
      <c r="Q12389">
        <f t="shared" si="1358"/>
        <v>0</v>
      </c>
    </row>
    <row r="12390" spans="1:17" ht="19.5" x14ac:dyDescent="0.4">
      <c r="A12390" s="33">
        <f t="shared" si="1353"/>
        <v>46736</v>
      </c>
      <c r="B12390" s="27" t="str">
        <f t="shared" si="1354"/>
        <v>(水)</v>
      </c>
      <c r="C12390" s="34">
        <v>4.1666666666666664E-2</v>
      </c>
      <c r="D12390" s="16" t="s">
        <v>18</v>
      </c>
      <c r="E12390" s="35">
        <v>6.25E-2</v>
      </c>
      <c r="F12390" s="50">
        <f>IF(COUNTIF('リスト（不使用）'!$A$5:$A$6,単年カーブ!$A$1),"希望数量入力ください",'単年（2027年度）'!$E$12*単年カーブ!$R$3+'単年（2027年度）'!$E$12*(1-単年カーブ!$R$3)*単年カーブ!Q12390)</f>
        <v>0</v>
      </c>
      <c r="G12390" s="47">
        <f t="shared" si="1355"/>
        <v>0</v>
      </c>
      <c r="M12390">
        <f t="shared" si="1356"/>
        <v>12</v>
      </c>
      <c r="N12390">
        <f>IF(OR(WEEKDAY(A12390)=1,WEEKDAY(A12390)=7,COUNTIF('2027祝日等（不使用）'!$A$1:$A$20,単年カーブ!A12390)=1),0,1)</f>
        <v>1</v>
      </c>
      <c r="O12390">
        <f t="shared" si="1352"/>
        <v>3</v>
      </c>
      <c r="P12390">
        <f t="shared" si="1357"/>
        <v>0</v>
      </c>
      <c r="Q12390">
        <f t="shared" si="1358"/>
        <v>0</v>
      </c>
    </row>
    <row r="12391" spans="1:17" ht="19.5" x14ac:dyDescent="0.4">
      <c r="A12391" s="33">
        <f t="shared" si="1353"/>
        <v>46736</v>
      </c>
      <c r="B12391" s="27" t="str">
        <f t="shared" si="1354"/>
        <v>(水)</v>
      </c>
      <c r="C12391" s="34">
        <v>6.25E-2</v>
      </c>
      <c r="D12391" s="16" t="s">
        <v>18</v>
      </c>
      <c r="E12391" s="35">
        <v>8.3333333333333301E-2</v>
      </c>
      <c r="F12391" s="50">
        <f>IF(COUNTIF('リスト（不使用）'!$A$5:$A$6,単年カーブ!$A$1),"希望数量入力ください",'単年（2027年度）'!$E$12*単年カーブ!$R$3+'単年（2027年度）'!$E$12*(1-単年カーブ!$R$3)*単年カーブ!Q12391)</f>
        <v>0</v>
      </c>
      <c r="G12391" s="47">
        <f t="shared" si="1355"/>
        <v>0</v>
      </c>
      <c r="M12391">
        <f t="shared" si="1356"/>
        <v>12</v>
      </c>
      <c r="N12391">
        <f>IF(OR(WEEKDAY(A12391)=1,WEEKDAY(A12391)=7,COUNTIF('2027祝日等（不使用）'!$A$1:$A$20,単年カーブ!A12391)=1),0,1)</f>
        <v>1</v>
      </c>
      <c r="O12391">
        <f t="shared" si="1352"/>
        <v>4</v>
      </c>
      <c r="P12391">
        <f t="shared" si="1357"/>
        <v>0</v>
      </c>
      <c r="Q12391">
        <f t="shared" si="1358"/>
        <v>0</v>
      </c>
    </row>
    <row r="12392" spans="1:17" ht="19.5" x14ac:dyDescent="0.4">
      <c r="A12392" s="33">
        <f t="shared" si="1353"/>
        <v>46736</v>
      </c>
      <c r="B12392" s="27" t="str">
        <f t="shared" si="1354"/>
        <v>(水)</v>
      </c>
      <c r="C12392" s="34">
        <v>8.3333333333333301E-2</v>
      </c>
      <c r="D12392" s="16" t="s">
        <v>18</v>
      </c>
      <c r="E12392" s="35">
        <v>0.104166666666667</v>
      </c>
      <c r="F12392" s="50">
        <f>IF(COUNTIF('リスト（不使用）'!$A$5:$A$6,単年カーブ!$A$1),"希望数量入力ください",'単年（2027年度）'!$E$12*単年カーブ!$R$3+'単年（2027年度）'!$E$12*(1-単年カーブ!$R$3)*単年カーブ!Q12392)</f>
        <v>0</v>
      </c>
      <c r="G12392" s="47">
        <f t="shared" si="1355"/>
        <v>0</v>
      </c>
      <c r="M12392">
        <f t="shared" si="1356"/>
        <v>12</v>
      </c>
      <c r="N12392">
        <f>IF(OR(WEEKDAY(A12392)=1,WEEKDAY(A12392)=7,COUNTIF('2027祝日等（不使用）'!$A$1:$A$20,単年カーブ!A12392)=1),0,1)</f>
        <v>1</v>
      </c>
      <c r="O12392">
        <f t="shared" si="1352"/>
        <v>5</v>
      </c>
      <c r="P12392">
        <f t="shared" si="1357"/>
        <v>0</v>
      </c>
      <c r="Q12392">
        <f t="shared" si="1358"/>
        <v>0</v>
      </c>
    </row>
    <row r="12393" spans="1:17" ht="19.5" x14ac:dyDescent="0.4">
      <c r="A12393" s="33">
        <f t="shared" si="1353"/>
        <v>46736</v>
      </c>
      <c r="B12393" s="27" t="str">
        <f t="shared" si="1354"/>
        <v>(水)</v>
      </c>
      <c r="C12393" s="34">
        <v>0.104166666666667</v>
      </c>
      <c r="D12393" s="16" t="s">
        <v>18</v>
      </c>
      <c r="E12393" s="35">
        <v>0.125</v>
      </c>
      <c r="F12393" s="50">
        <f>IF(COUNTIF('リスト（不使用）'!$A$5:$A$6,単年カーブ!$A$1),"希望数量入力ください",'単年（2027年度）'!$E$12*単年カーブ!$R$3+'単年（2027年度）'!$E$12*(1-単年カーブ!$R$3)*単年カーブ!Q12393)</f>
        <v>0</v>
      </c>
      <c r="G12393" s="47">
        <f t="shared" si="1355"/>
        <v>0</v>
      </c>
      <c r="M12393">
        <f t="shared" si="1356"/>
        <v>12</v>
      </c>
      <c r="N12393">
        <f>IF(OR(WEEKDAY(A12393)=1,WEEKDAY(A12393)=7,COUNTIF('2027祝日等（不使用）'!$A$1:$A$20,単年カーブ!A12393)=1),0,1)</f>
        <v>1</v>
      </c>
      <c r="O12393">
        <f t="shared" si="1352"/>
        <v>6</v>
      </c>
      <c r="P12393">
        <f t="shared" si="1357"/>
        <v>0</v>
      </c>
      <c r="Q12393">
        <f t="shared" si="1358"/>
        <v>0</v>
      </c>
    </row>
    <row r="12394" spans="1:17" ht="19.5" x14ac:dyDescent="0.4">
      <c r="A12394" s="33">
        <f t="shared" si="1353"/>
        <v>46736</v>
      </c>
      <c r="B12394" s="27" t="str">
        <f t="shared" si="1354"/>
        <v>(水)</v>
      </c>
      <c r="C12394" s="34">
        <v>0.125</v>
      </c>
      <c r="D12394" s="16" t="s">
        <v>18</v>
      </c>
      <c r="E12394" s="35">
        <v>0.14583333333333301</v>
      </c>
      <c r="F12394" s="50">
        <f>IF(COUNTIF('リスト（不使用）'!$A$5:$A$6,単年カーブ!$A$1),"希望数量入力ください",'単年（2027年度）'!$E$12*単年カーブ!$R$3+'単年（2027年度）'!$E$12*(1-単年カーブ!$R$3)*単年カーブ!Q12394)</f>
        <v>0</v>
      </c>
      <c r="G12394" s="47">
        <f t="shared" si="1355"/>
        <v>0</v>
      </c>
      <c r="M12394">
        <f t="shared" si="1356"/>
        <v>12</v>
      </c>
      <c r="N12394">
        <f>IF(OR(WEEKDAY(A12394)=1,WEEKDAY(A12394)=7,COUNTIF('2027祝日等（不使用）'!$A$1:$A$20,単年カーブ!A12394)=1),0,1)</f>
        <v>1</v>
      </c>
      <c r="O12394">
        <f t="shared" si="1352"/>
        <v>7</v>
      </c>
      <c r="P12394">
        <f t="shared" si="1357"/>
        <v>0</v>
      </c>
      <c r="Q12394">
        <f t="shared" si="1358"/>
        <v>0</v>
      </c>
    </row>
    <row r="12395" spans="1:17" ht="19.5" x14ac:dyDescent="0.4">
      <c r="A12395" s="33">
        <f t="shared" si="1353"/>
        <v>46736</v>
      </c>
      <c r="B12395" s="27" t="str">
        <f t="shared" si="1354"/>
        <v>(水)</v>
      </c>
      <c r="C12395" s="34">
        <v>0.14583333333333301</v>
      </c>
      <c r="D12395" s="16" t="s">
        <v>18</v>
      </c>
      <c r="E12395" s="35">
        <v>0.16666666666666699</v>
      </c>
      <c r="F12395" s="50">
        <f>IF(COUNTIF('リスト（不使用）'!$A$5:$A$6,単年カーブ!$A$1),"希望数量入力ください",'単年（2027年度）'!$E$12*単年カーブ!$R$3+'単年（2027年度）'!$E$12*(1-単年カーブ!$R$3)*単年カーブ!Q12395)</f>
        <v>0</v>
      </c>
      <c r="G12395" s="47">
        <f t="shared" si="1355"/>
        <v>0</v>
      </c>
      <c r="M12395">
        <f t="shared" si="1356"/>
        <v>12</v>
      </c>
      <c r="N12395">
        <f>IF(OR(WEEKDAY(A12395)=1,WEEKDAY(A12395)=7,COUNTIF('2027祝日等（不使用）'!$A$1:$A$20,単年カーブ!A12395)=1),0,1)</f>
        <v>1</v>
      </c>
      <c r="O12395">
        <f t="shared" si="1352"/>
        <v>8</v>
      </c>
      <c r="P12395">
        <f t="shared" si="1357"/>
        <v>0</v>
      </c>
      <c r="Q12395">
        <f t="shared" si="1358"/>
        <v>0</v>
      </c>
    </row>
    <row r="12396" spans="1:17" ht="19.5" x14ac:dyDescent="0.4">
      <c r="A12396" s="33">
        <f t="shared" si="1353"/>
        <v>46736</v>
      </c>
      <c r="B12396" s="27" t="str">
        <f t="shared" si="1354"/>
        <v>(水)</v>
      </c>
      <c r="C12396" s="34">
        <v>0.16666666666666699</v>
      </c>
      <c r="D12396" s="16" t="s">
        <v>18</v>
      </c>
      <c r="E12396" s="35">
        <v>0.1875</v>
      </c>
      <c r="F12396" s="50">
        <f>IF(COUNTIF('リスト（不使用）'!$A$5:$A$6,単年カーブ!$A$1),"希望数量入力ください",'単年（2027年度）'!$E$12*単年カーブ!$R$3+'単年（2027年度）'!$E$12*(1-単年カーブ!$R$3)*単年カーブ!Q12396)</f>
        <v>0</v>
      </c>
      <c r="G12396" s="47">
        <f t="shared" si="1355"/>
        <v>0</v>
      </c>
      <c r="M12396">
        <f t="shared" si="1356"/>
        <v>12</v>
      </c>
      <c r="N12396">
        <f>IF(OR(WEEKDAY(A12396)=1,WEEKDAY(A12396)=7,COUNTIF('2027祝日等（不使用）'!$A$1:$A$20,単年カーブ!A12396)=1),0,1)</f>
        <v>1</v>
      </c>
      <c r="O12396">
        <f t="shared" si="1352"/>
        <v>9</v>
      </c>
      <c r="P12396">
        <f t="shared" si="1357"/>
        <v>0</v>
      </c>
      <c r="Q12396">
        <f t="shared" si="1358"/>
        <v>0</v>
      </c>
    </row>
    <row r="12397" spans="1:17" ht="19.5" x14ac:dyDescent="0.4">
      <c r="A12397" s="33">
        <f t="shared" si="1353"/>
        <v>46736</v>
      </c>
      <c r="B12397" s="27" t="str">
        <f t="shared" si="1354"/>
        <v>(水)</v>
      </c>
      <c r="C12397" s="34">
        <v>0.1875</v>
      </c>
      <c r="D12397" s="16" t="s">
        <v>18</v>
      </c>
      <c r="E12397" s="35">
        <v>0.20833333333333301</v>
      </c>
      <c r="F12397" s="50">
        <f>IF(COUNTIF('リスト（不使用）'!$A$5:$A$6,単年カーブ!$A$1),"希望数量入力ください",'単年（2027年度）'!$E$12*単年カーブ!$R$3+'単年（2027年度）'!$E$12*(1-単年カーブ!$R$3)*単年カーブ!Q12397)</f>
        <v>0</v>
      </c>
      <c r="G12397" s="47">
        <f t="shared" si="1355"/>
        <v>0</v>
      </c>
      <c r="M12397">
        <f t="shared" si="1356"/>
        <v>12</v>
      </c>
      <c r="N12397">
        <f>IF(OR(WEEKDAY(A12397)=1,WEEKDAY(A12397)=7,COUNTIF('2027祝日等（不使用）'!$A$1:$A$20,単年カーブ!A12397)=1),0,1)</f>
        <v>1</v>
      </c>
      <c r="O12397">
        <f t="shared" si="1352"/>
        <v>10</v>
      </c>
      <c r="P12397">
        <f t="shared" si="1357"/>
        <v>0</v>
      </c>
      <c r="Q12397">
        <f t="shared" si="1358"/>
        <v>0</v>
      </c>
    </row>
    <row r="12398" spans="1:17" ht="19.5" x14ac:dyDescent="0.4">
      <c r="A12398" s="33">
        <f t="shared" si="1353"/>
        <v>46736</v>
      </c>
      <c r="B12398" s="27" t="str">
        <f t="shared" si="1354"/>
        <v>(水)</v>
      </c>
      <c r="C12398" s="34">
        <v>0.20833333333333301</v>
      </c>
      <c r="D12398" s="16" t="s">
        <v>18</v>
      </c>
      <c r="E12398" s="35">
        <v>0.22916666666666699</v>
      </c>
      <c r="F12398" s="50">
        <f>IF(COUNTIF('リスト（不使用）'!$A$5:$A$6,単年カーブ!$A$1),"希望数量入力ください",'単年（2027年度）'!$E$12*単年カーブ!$R$3+'単年（2027年度）'!$E$12*(1-単年カーブ!$R$3)*単年カーブ!Q12398)</f>
        <v>0</v>
      </c>
      <c r="G12398" s="47">
        <f t="shared" si="1355"/>
        <v>0</v>
      </c>
      <c r="M12398">
        <f t="shared" si="1356"/>
        <v>12</v>
      </c>
      <c r="N12398">
        <f>IF(OR(WEEKDAY(A12398)=1,WEEKDAY(A12398)=7,COUNTIF('2027祝日等（不使用）'!$A$1:$A$20,単年カーブ!A12398)=1),0,1)</f>
        <v>1</v>
      </c>
      <c r="O12398">
        <f t="shared" si="1352"/>
        <v>11</v>
      </c>
      <c r="P12398">
        <f t="shared" si="1357"/>
        <v>0</v>
      </c>
      <c r="Q12398">
        <f t="shared" si="1358"/>
        <v>0</v>
      </c>
    </row>
    <row r="12399" spans="1:17" ht="19.5" x14ac:dyDescent="0.4">
      <c r="A12399" s="33">
        <f t="shared" si="1353"/>
        <v>46736</v>
      </c>
      <c r="B12399" s="27" t="str">
        <f t="shared" si="1354"/>
        <v>(水)</v>
      </c>
      <c r="C12399" s="34">
        <v>0.22916666666666699</v>
      </c>
      <c r="D12399" s="16" t="s">
        <v>18</v>
      </c>
      <c r="E12399" s="35">
        <v>0.25</v>
      </c>
      <c r="F12399" s="50">
        <f>IF(COUNTIF('リスト（不使用）'!$A$5:$A$6,単年カーブ!$A$1),"希望数量入力ください",'単年（2027年度）'!$E$12*単年カーブ!$R$3+'単年（2027年度）'!$E$12*(1-単年カーブ!$R$3)*単年カーブ!Q12399)</f>
        <v>0</v>
      </c>
      <c r="G12399" s="47">
        <f t="shared" si="1355"/>
        <v>0</v>
      </c>
      <c r="M12399">
        <f t="shared" si="1356"/>
        <v>12</v>
      </c>
      <c r="N12399">
        <f>IF(OR(WEEKDAY(A12399)=1,WEEKDAY(A12399)=7,COUNTIF('2027祝日等（不使用）'!$A$1:$A$20,単年カーブ!A12399)=1),0,1)</f>
        <v>1</v>
      </c>
      <c r="O12399">
        <f t="shared" si="1352"/>
        <v>12</v>
      </c>
      <c r="P12399">
        <f t="shared" si="1357"/>
        <v>0</v>
      </c>
      <c r="Q12399">
        <f t="shared" si="1358"/>
        <v>0</v>
      </c>
    </row>
    <row r="12400" spans="1:17" ht="19.5" x14ac:dyDescent="0.4">
      <c r="A12400" s="33">
        <f t="shared" si="1353"/>
        <v>46736</v>
      </c>
      <c r="B12400" s="27" t="str">
        <f t="shared" si="1354"/>
        <v>(水)</v>
      </c>
      <c r="C12400" s="34">
        <v>0.25</v>
      </c>
      <c r="D12400" s="16" t="s">
        <v>18</v>
      </c>
      <c r="E12400" s="35">
        <v>0.27083333333333298</v>
      </c>
      <c r="F12400" s="50">
        <f>IF(COUNTIF('リスト（不使用）'!$A$5:$A$6,単年カーブ!$A$1),"希望数量入力ください",'単年（2027年度）'!$E$12*単年カーブ!$R$3+'単年（2027年度）'!$E$12*(1-単年カーブ!$R$3)*単年カーブ!Q12400)</f>
        <v>0</v>
      </c>
      <c r="G12400" s="47">
        <f t="shared" si="1355"/>
        <v>0</v>
      </c>
      <c r="M12400">
        <f t="shared" si="1356"/>
        <v>12</v>
      </c>
      <c r="N12400">
        <f>IF(OR(WEEKDAY(A12400)=1,WEEKDAY(A12400)=7,COUNTIF('2027祝日等（不使用）'!$A$1:$A$20,単年カーブ!A12400)=1),0,1)</f>
        <v>1</v>
      </c>
      <c r="O12400">
        <f t="shared" si="1352"/>
        <v>13</v>
      </c>
      <c r="P12400">
        <f t="shared" si="1357"/>
        <v>0</v>
      </c>
      <c r="Q12400">
        <f t="shared" si="1358"/>
        <v>0</v>
      </c>
    </row>
    <row r="12401" spans="1:17" ht="19.5" x14ac:dyDescent="0.4">
      <c r="A12401" s="33">
        <f t="shared" si="1353"/>
        <v>46736</v>
      </c>
      <c r="B12401" s="27" t="str">
        <f t="shared" si="1354"/>
        <v>(水)</v>
      </c>
      <c r="C12401" s="34">
        <v>0.27083333333333298</v>
      </c>
      <c r="D12401" s="16" t="s">
        <v>18</v>
      </c>
      <c r="E12401" s="35">
        <v>0.29166666666666702</v>
      </c>
      <c r="F12401" s="50">
        <f>IF(COUNTIF('リスト（不使用）'!$A$5:$A$6,単年カーブ!$A$1),"希望数量入力ください",'単年（2027年度）'!$E$12*単年カーブ!$R$3+'単年（2027年度）'!$E$12*(1-単年カーブ!$R$3)*単年カーブ!Q12401)</f>
        <v>0</v>
      </c>
      <c r="G12401" s="47">
        <f t="shared" si="1355"/>
        <v>0</v>
      </c>
      <c r="M12401">
        <f t="shared" si="1356"/>
        <v>12</v>
      </c>
      <c r="N12401">
        <f>IF(OR(WEEKDAY(A12401)=1,WEEKDAY(A12401)=7,COUNTIF('2027祝日等（不使用）'!$A$1:$A$20,単年カーブ!A12401)=1),0,1)</f>
        <v>1</v>
      </c>
      <c r="O12401">
        <f t="shared" si="1352"/>
        <v>14</v>
      </c>
      <c r="P12401">
        <f t="shared" si="1357"/>
        <v>0</v>
      </c>
      <c r="Q12401">
        <f t="shared" si="1358"/>
        <v>0</v>
      </c>
    </row>
    <row r="12402" spans="1:17" ht="19.5" x14ac:dyDescent="0.4">
      <c r="A12402" s="33">
        <f t="shared" si="1353"/>
        <v>46736</v>
      </c>
      <c r="B12402" s="27" t="str">
        <f t="shared" si="1354"/>
        <v>(水)</v>
      </c>
      <c r="C12402" s="34">
        <v>0.29166666666666702</v>
      </c>
      <c r="D12402" s="16" t="s">
        <v>18</v>
      </c>
      <c r="E12402" s="35">
        <v>0.3125</v>
      </c>
      <c r="F12402" s="50">
        <f>IF(COUNTIF('リスト（不使用）'!$A$5:$A$6,単年カーブ!$A$1),"希望数量入力ください",'単年（2027年度）'!$E$12*単年カーブ!$R$3+'単年（2027年度）'!$E$12*(1-単年カーブ!$R$3)*単年カーブ!Q12402)</f>
        <v>0</v>
      </c>
      <c r="G12402" s="47">
        <f t="shared" si="1355"/>
        <v>0</v>
      </c>
      <c r="M12402">
        <f t="shared" si="1356"/>
        <v>12</v>
      </c>
      <c r="N12402">
        <f>IF(OR(WEEKDAY(A12402)=1,WEEKDAY(A12402)=7,COUNTIF('2027祝日等（不使用）'!$A$1:$A$20,単年カーブ!A12402)=1),0,1)</f>
        <v>1</v>
      </c>
      <c r="O12402">
        <f t="shared" si="1352"/>
        <v>15</v>
      </c>
      <c r="P12402">
        <f t="shared" si="1357"/>
        <v>0</v>
      </c>
      <c r="Q12402">
        <f t="shared" si="1358"/>
        <v>0</v>
      </c>
    </row>
    <row r="12403" spans="1:17" ht="19.5" x14ac:dyDescent="0.4">
      <c r="A12403" s="33">
        <f t="shared" si="1353"/>
        <v>46736</v>
      </c>
      <c r="B12403" s="27" t="str">
        <f t="shared" si="1354"/>
        <v>(水)</v>
      </c>
      <c r="C12403" s="34">
        <v>0.3125</v>
      </c>
      <c r="D12403" s="16" t="s">
        <v>18</v>
      </c>
      <c r="E12403" s="35">
        <v>0.33333333333333298</v>
      </c>
      <c r="F12403" s="50">
        <f>IF(COUNTIF('リスト（不使用）'!$A$5:$A$6,単年カーブ!$A$1),"希望数量入力ください",'単年（2027年度）'!$E$12*単年カーブ!$R$3+'単年（2027年度）'!$E$12*(1-単年カーブ!$R$3)*単年カーブ!Q12403)</f>
        <v>0</v>
      </c>
      <c r="G12403" s="47">
        <f t="shared" si="1355"/>
        <v>0</v>
      </c>
      <c r="M12403">
        <f t="shared" si="1356"/>
        <v>12</v>
      </c>
      <c r="N12403">
        <f>IF(OR(WEEKDAY(A12403)=1,WEEKDAY(A12403)=7,COUNTIF('2027祝日等（不使用）'!$A$1:$A$20,単年カーブ!A12403)=1),0,1)</f>
        <v>1</v>
      </c>
      <c r="O12403">
        <f t="shared" si="1352"/>
        <v>16</v>
      </c>
      <c r="P12403">
        <f t="shared" si="1357"/>
        <v>0</v>
      </c>
      <c r="Q12403">
        <f t="shared" si="1358"/>
        <v>0</v>
      </c>
    </row>
    <row r="12404" spans="1:17" ht="19.5" x14ac:dyDescent="0.4">
      <c r="A12404" s="33">
        <f t="shared" si="1353"/>
        <v>46736</v>
      </c>
      <c r="B12404" s="27" t="str">
        <f t="shared" si="1354"/>
        <v>(水)</v>
      </c>
      <c r="C12404" s="34">
        <v>0.33333333333333298</v>
      </c>
      <c r="D12404" s="16" t="s">
        <v>18</v>
      </c>
      <c r="E12404" s="35">
        <v>0.35416666666666702</v>
      </c>
      <c r="F12404" s="50">
        <f>IF(COUNTIF('リスト（不使用）'!$A$5:$A$6,単年カーブ!$A$1),"希望数量入力ください",'単年（2027年度）'!$E$12*単年カーブ!$R$3+'単年（2027年度）'!$E$12*(1-単年カーブ!$R$3)*単年カーブ!Q12404)</f>
        <v>0</v>
      </c>
      <c r="G12404" s="47">
        <f t="shared" si="1355"/>
        <v>0</v>
      </c>
      <c r="M12404">
        <f t="shared" si="1356"/>
        <v>12</v>
      </c>
      <c r="N12404">
        <f>IF(OR(WEEKDAY(A12404)=1,WEEKDAY(A12404)=7,COUNTIF('2027祝日等（不使用）'!$A$1:$A$20,単年カーブ!A12404)=1),0,1)</f>
        <v>1</v>
      </c>
      <c r="O12404">
        <f t="shared" ref="O12404:O12467" si="1359">O12356</f>
        <v>17</v>
      </c>
      <c r="P12404">
        <f t="shared" si="1357"/>
        <v>1</v>
      </c>
      <c r="Q12404">
        <f t="shared" si="1358"/>
        <v>1</v>
      </c>
    </row>
    <row r="12405" spans="1:17" ht="19.5" x14ac:dyDescent="0.4">
      <c r="A12405" s="33">
        <f t="shared" si="1353"/>
        <v>46736</v>
      </c>
      <c r="B12405" s="27" t="str">
        <f t="shared" si="1354"/>
        <v>(水)</v>
      </c>
      <c r="C12405" s="34">
        <v>0.35416666666666702</v>
      </c>
      <c r="D12405" s="16" t="s">
        <v>18</v>
      </c>
      <c r="E12405" s="35">
        <v>0.375</v>
      </c>
      <c r="F12405" s="50">
        <f>IF(COUNTIF('リスト（不使用）'!$A$5:$A$6,単年カーブ!$A$1),"希望数量入力ください",'単年（2027年度）'!$E$12*単年カーブ!$R$3+'単年（2027年度）'!$E$12*(1-単年カーブ!$R$3)*単年カーブ!Q12405)</f>
        <v>0</v>
      </c>
      <c r="G12405" s="47">
        <f t="shared" si="1355"/>
        <v>0</v>
      </c>
      <c r="M12405">
        <f t="shared" si="1356"/>
        <v>12</v>
      </c>
      <c r="N12405">
        <f>IF(OR(WEEKDAY(A12405)=1,WEEKDAY(A12405)=7,COUNTIF('2027祝日等（不使用）'!$A$1:$A$20,単年カーブ!A12405)=1),0,1)</f>
        <v>1</v>
      </c>
      <c r="O12405">
        <f t="shared" si="1359"/>
        <v>18</v>
      </c>
      <c r="P12405">
        <f t="shared" si="1357"/>
        <v>1</v>
      </c>
      <c r="Q12405">
        <f t="shared" si="1358"/>
        <v>1</v>
      </c>
    </row>
    <row r="12406" spans="1:17" ht="19.5" x14ac:dyDescent="0.4">
      <c r="A12406" s="33">
        <f t="shared" si="1353"/>
        <v>46736</v>
      </c>
      <c r="B12406" s="27" t="str">
        <f t="shared" si="1354"/>
        <v>(水)</v>
      </c>
      <c r="C12406" s="34">
        <v>0.375</v>
      </c>
      <c r="D12406" s="16" t="s">
        <v>18</v>
      </c>
      <c r="E12406" s="35">
        <v>0.39583333333333298</v>
      </c>
      <c r="F12406" s="50">
        <f>IF(COUNTIF('リスト（不使用）'!$A$5:$A$6,単年カーブ!$A$1),"希望数量入力ください",'単年（2027年度）'!$E$12*単年カーブ!$R$3+'単年（2027年度）'!$E$12*(1-単年カーブ!$R$3)*単年カーブ!Q12406)</f>
        <v>0</v>
      </c>
      <c r="G12406" s="47">
        <f t="shared" si="1355"/>
        <v>0</v>
      </c>
      <c r="M12406">
        <f t="shared" si="1356"/>
        <v>12</v>
      </c>
      <c r="N12406">
        <f>IF(OR(WEEKDAY(A12406)=1,WEEKDAY(A12406)=7,COUNTIF('2027祝日等（不使用）'!$A$1:$A$20,単年カーブ!A12406)=1),0,1)</f>
        <v>1</v>
      </c>
      <c r="O12406">
        <f t="shared" si="1359"/>
        <v>19</v>
      </c>
      <c r="P12406">
        <f t="shared" si="1357"/>
        <v>1</v>
      </c>
      <c r="Q12406">
        <f t="shared" si="1358"/>
        <v>1</v>
      </c>
    </row>
    <row r="12407" spans="1:17" ht="19.5" x14ac:dyDescent="0.4">
      <c r="A12407" s="33">
        <f t="shared" si="1353"/>
        <v>46736</v>
      </c>
      <c r="B12407" s="27" t="str">
        <f t="shared" si="1354"/>
        <v>(水)</v>
      </c>
      <c r="C12407" s="34">
        <v>0.39583333333333298</v>
      </c>
      <c r="D12407" s="16" t="s">
        <v>18</v>
      </c>
      <c r="E12407" s="35">
        <v>0.41666666666666702</v>
      </c>
      <c r="F12407" s="50">
        <f>IF(COUNTIF('リスト（不使用）'!$A$5:$A$6,単年カーブ!$A$1),"希望数量入力ください",'単年（2027年度）'!$E$12*単年カーブ!$R$3+'単年（2027年度）'!$E$12*(1-単年カーブ!$R$3)*単年カーブ!Q12407)</f>
        <v>0</v>
      </c>
      <c r="G12407" s="47">
        <f t="shared" si="1355"/>
        <v>0</v>
      </c>
      <c r="M12407">
        <f t="shared" si="1356"/>
        <v>12</v>
      </c>
      <c r="N12407">
        <f>IF(OR(WEEKDAY(A12407)=1,WEEKDAY(A12407)=7,COUNTIF('2027祝日等（不使用）'!$A$1:$A$20,単年カーブ!A12407)=1),0,1)</f>
        <v>1</v>
      </c>
      <c r="O12407">
        <f t="shared" si="1359"/>
        <v>20</v>
      </c>
      <c r="P12407">
        <f t="shared" si="1357"/>
        <v>1</v>
      </c>
      <c r="Q12407">
        <f t="shared" si="1358"/>
        <v>1</v>
      </c>
    </row>
    <row r="12408" spans="1:17" ht="19.5" x14ac:dyDescent="0.4">
      <c r="A12408" s="33">
        <f t="shared" si="1353"/>
        <v>46736</v>
      </c>
      <c r="B12408" s="27" t="str">
        <f t="shared" si="1354"/>
        <v>(水)</v>
      </c>
      <c r="C12408" s="34">
        <v>0.41666666666666702</v>
      </c>
      <c r="D12408" s="16" t="s">
        <v>18</v>
      </c>
      <c r="E12408" s="35">
        <v>0.4375</v>
      </c>
      <c r="F12408" s="50">
        <f>IF(COUNTIF('リスト（不使用）'!$A$5:$A$6,単年カーブ!$A$1),"希望数量入力ください",'単年（2027年度）'!$E$12*単年カーブ!$R$3+'単年（2027年度）'!$E$12*(1-単年カーブ!$R$3)*単年カーブ!Q12408)</f>
        <v>0</v>
      </c>
      <c r="G12408" s="47">
        <f t="shared" si="1355"/>
        <v>0</v>
      </c>
      <c r="M12408">
        <f t="shared" si="1356"/>
        <v>12</v>
      </c>
      <c r="N12408">
        <f>IF(OR(WEEKDAY(A12408)=1,WEEKDAY(A12408)=7,COUNTIF('2027祝日等（不使用）'!$A$1:$A$20,単年カーブ!A12408)=1),0,1)</f>
        <v>1</v>
      </c>
      <c r="O12408">
        <f t="shared" si="1359"/>
        <v>21</v>
      </c>
      <c r="P12408">
        <f t="shared" si="1357"/>
        <v>1</v>
      </c>
      <c r="Q12408">
        <f t="shared" si="1358"/>
        <v>1</v>
      </c>
    </row>
    <row r="12409" spans="1:17" ht="19.5" x14ac:dyDescent="0.4">
      <c r="A12409" s="33">
        <f t="shared" si="1353"/>
        <v>46736</v>
      </c>
      <c r="B12409" s="27" t="str">
        <f t="shared" si="1354"/>
        <v>(水)</v>
      </c>
      <c r="C12409" s="34">
        <v>0.4375</v>
      </c>
      <c r="D12409" s="16" t="s">
        <v>18</v>
      </c>
      <c r="E12409" s="35">
        <v>0.45833333333333298</v>
      </c>
      <c r="F12409" s="50">
        <f>IF(COUNTIF('リスト（不使用）'!$A$5:$A$6,単年カーブ!$A$1),"希望数量入力ください",'単年（2027年度）'!$E$12*単年カーブ!$R$3+'単年（2027年度）'!$E$12*(1-単年カーブ!$R$3)*単年カーブ!Q12409)</f>
        <v>0</v>
      </c>
      <c r="G12409" s="47">
        <f t="shared" si="1355"/>
        <v>0</v>
      </c>
      <c r="M12409">
        <f t="shared" si="1356"/>
        <v>12</v>
      </c>
      <c r="N12409">
        <f>IF(OR(WEEKDAY(A12409)=1,WEEKDAY(A12409)=7,COUNTIF('2027祝日等（不使用）'!$A$1:$A$20,単年カーブ!A12409)=1),0,1)</f>
        <v>1</v>
      </c>
      <c r="O12409">
        <f t="shared" si="1359"/>
        <v>22</v>
      </c>
      <c r="P12409">
        <f t="shared" si="1357"/>
        <v>1</v>
      </c>
      <c r="Q12409">
        <f t="shared" si="1358"/>
        <v>1</v>
      </c>
    </row>
    <row r="12410" spans="1:17" ht="19.5" x14ac:dyDescent="0.4">
      <c r="A12410" s="33">
        <f t="shared" ref="A12410:A12473" si="1360">A12362+1</f>
        <v>46736</v>
      </c>
      <c r="B12410" s="27" t="str">
        <f t="shared" si="1354"/>
        <v>(水)</v>
      </c>
      <c r="C12410" s="34">
        <v>0.45833333333333298</v>
      </c>
      <c r="D12410" s="16" t="s">
        <v>18</v>
      </c>
      <c r="E12410" s="35">
        <v>0.47916666666666702</v>
      </c>
      <c r="F12410" s="50">
        <f>IF(COUNTIF('リスト（不使用）'!$A$5:$A$6,単年カーブ!$A$1),"希望数量入力ください",'単年（2027年度）'!$E$12*単年カーブ!$R$3+'単年（2027年度）'!$E$12*(1-単年カーブ!$R$3)*単年カーブ!Q12410)</f>
        <v>0</v>
      </c>
      <c r="G12410" s="47">
        <f t="shared" si="1355"/>
        <v>0</v>
      </c>
      <c r="M12410">
        <f t="shared" si="1356"/>
        <v>12</v>
      </c>
      <c r="N12410">
        <f>IF(OR(WEEKDAY(A12410)=1,WEEKDAY(A12410)=7,COUNTIF('2027祝日等（不使用）'!$A$1:$A$20,単年カーブ!A12410)=1),0,1)</f>
        <v>1</v>
      </c>
      <c r="O12410">
        <f t="shared" si="1359"/>
        <v>23</v>
      </c>
      <c r="P12410">
        <f t="shared" si="1357"/>
        <v>1</v>
      </c>
      <c r="Q12410">
        <f t="shared" si="1358"/>
        <v>1</v>
      </c>
    </row>
    <row r="12411" spans="1:17" ht="19.5" x14ac:dyDescent="0.4">
      <c r="A12411" s="33">
        <f t="shared" si="1360"/>
        <v>46736</v>
      </c>
      <c r="B12411" s="27" t="str">
        <f t="shared" si="1354"/>
        <v>(水)</v>
      </c>
      <c r="C12411" s="34">
        <v>0.47916666666666702</v>
      </c>
      <c r="D12411" s="16" t="s">
        <v>18</v>
      </c>
      <c r="E12411" s="35">
        <v>0.5</v>
      </c>
      <c r="F12411" s="50">
        <f>IF(COUNTIF('リスト（不使用）'!$A$5:$A$6,単年カーブ!$A$1),"希望数量入力ください",'単年（2027年度）'!$E$12*単年カーブ!$R$3+'単年（2027年度）'!$E$12*(1-単年カーブ!$R$3)*単年カーブ!Q12411)</f>
        <v>0</v>
      </c>
      <c r="G12411" s="47">
        <f t="shared" si="1355"/>
        <v>0</v>
      </c>
      <c r="M12411">
        <f t="shared" si="1356"/>
        <v>12</v>
      </c>
      <c r="N12411">
        <f>IF(OR(WEEKDAY(A12411)=1,WEEKDAY(A12411)=7,COUNTIF('2027祝日等（不使用）'!$A$1:$A$20,単年カーブ!A12411)=1),0,1)</f>
        <v>1</v>
      </c>
      <c r="O12411">
        <f t="shared" si="1359"/>
        <v>24</v>
      </c>
      <c r="P12411">
        <f t="shared" si="1357"/>
        <v>1</v>
      </c>
      <c r="Q12411">
        <f t="shared" si="1358"/>
        <v>1</v>
      </c>
    </row>
    <row r="12412" spans="1:17" ht="19.5" x14ac:dyDescent="0.4">
      <c r="A12412" s="33">
        <f t="shared" si="1360"/>
        <v>46736</v>
      </c>
      <c r="B12412" s="27" t="str">
        <f t="shared" si="1354"/>
        <v>(水)</v>
      </c>
      <c r="C12412" s="34">
        <v>0.5</v>
      </c>
      <c r="D12412" s="16" t="s">
        <v>18</v>
      </c>
      <c r="E12412" s="35">
        <v>0.52083333333333304</v>
      </c>
      <c r="F12412" s="50">
        <f>IF(COUNTIF('リスト（不使用）'!$A$5:$A$6,単年カーブ!$A$1),"希望数量入力ください",'単年（2027年度）'!$E$12*単年カーブ!$R$3+'単年（2027年度）'!$E$12*(1-単年カーブ!$R$3)*単年カーブ!Q12412)</f>
        <v>0</v>
      </c>
      <c r="G12412" s="47">
        <f t="shared" si="1355"/>
        <v>0</v>
      </c>
      <c r="M12412">
        <f t="shared" si="1356"/>
        <v>12</v>
      </c>
      <c r="N12412">
        <f>IF(OR(WEEKDAY(A12412)=1,WEEKDAY(A12412)=7,COUNTIF('2027祝日等（不使用）'!$A$1:$A$20,単年カーブ!A12412)=1),0,1)</f>
        <v>1</v>
      </c>
      <c r="O12412">
        <f t="shared" si="1359"/>
        <v>25</v>
      </c>
      <c r="P12412">
        <f t="shared" si="1357"/>
        <v>1</v>
      </c>
      <c r="Q12412">
        <f t="shared" si="1358"/>
        <v>1</v>
      </c>
    </row>
    <row r="12413" spans="1:17" ht="19.5" x14ac:dyDescent="0.4">
      <c r="A12413" s="33">
        <f t="shared" si="1360"/>
        <v>46736</v>
      </c>
      <c r="B12413" s="27" t="str">
        <f t="shared" si="1354"/>
        <v>(水)</v>
      </c>
      <c r="C12413" s="34">
        <v>0.52083333333333304</v>
      </c>
      <c r="D12413" s="16" t="s">
        <v>18</v>
      </c>
      <c r="E12413" s="35">
        <v>0.54166666666666696</v>
      </c>
      <c r="F12413" s="50">
        <f>IF(COUNTIF('リスト（不使用）'!$A$5:$A$6,単年カーブ!$A$1),"希望数量入力ください",'単年（2027年度）'!$E$12*単年カーブ!$R$3+'単年（2027年度）'!$E$12*(1-単年カーブ!$R$3)*単年カーブ!Q12413)</f>
        <v>0</v>
      </c>
      <c r="G12413" s="47">
        <f t="shared" si="1355"/>
        <v>0</v>
      </c>
      <c r="M12413">
        <f t="shared" si="1356"/>
        <v>12</v>
      </c>
      <c r="N12413">
        <f>IF(OR(WEEKDAY(A12413)=1,WEEKDAY(A12413)=7,COUNTIF('2027祝日等（不使用）'!$A$1:$A$20,単年カーブ!A12413)=1),0,1)</f>
        <v>1</v>
      </c>
      <c r="O12413">
        <f t="shared" si="1359"/>
        <v>26</v>
      </c>
      <c r="P12413">
        <f t="shared" si="1357"/>
        <v>1</v>
      </c>
      <c r="Q12413">
        <f t="shared" si="1358"/>
        <v>1</v>
      </c>
    </row>
    <row r="12414" spans="1:17" ht="19.5" x14ac:dyDescent="0.4">
      <c r="A12414" s="33">
        <f t="shared" si="1360"/>
        <v>46736</v>
      </c>
      <c r="B12414" s="27" t="str">
        <f t="shared" si="1354"/>
        <v>(水)</v>
      </c>
      <c r="C12414" s="34">
        <v>0.54166666666666696</v>
      </c>
      <c r="D12414" s="16" t="s">
        <v>18</v>
      </c>
      <c r="E12414" s="35">
        <v>0.5625</v>
      </c>
      <c r="F12414" s="50">
        <f>IF(COUNTIF('リスト（不使用）'!$A$5:$A$6,単年カーブ!$A$1),"希望数量入力ください",'単年（2027年度）'!$E$12*単年カーブ!$R$3+'単年（2027年度）'!$E$12*(1-単年カーブ!$R$3)*単年カーブ!Q12414)</f>
        <v>0</v>
      </c>
      <c r="G12414" s="47">
        <f t="shared" si="1355"/>
        <v>0</v>
      </c>
      <c r="M12414">
        <f t="shared" si="1356"/>
        <v>12</v>
      </c>
      <c r="N12414">
        <f>IF(OR(WEEKDAY(A12414)=1,WEEKDAY(A12414)=7,COUNTIF('2027祝日等（不使用）'!$A$1:$A$20,単年カーブ!A12414)=1),0,1)</f>
        <v>1</v>
      </c>
      <c r="O12414">
        <f t="shared" si="1359"/>
        <v>27</v>
      </c>
      <c r="P12414">
        <f t="shared" si="1357"/>
        <v>1</v>
      </c>
      <c r="Q12414">
        <f t="shared" si="1358"/>
        <v>1</v>
      </c>
    </row>
    <row r="12415" spans="1:17" ht="19.5" x14ac:dyDescent="0.4">
      <c r="A12415" s="33">
        <f t="shared" si="1360"/>
        <v>46736</v>
      </c>
      <c r="B12415" s="27" t="str">
        <f t="shared" si="1354"/>
        <v>(水)</v>
      </c>
      <c r="C12415" s="34">
        <v>0.5625</v>
      </c>
      <c r="D12415" s="16" t="s">
        <v>18</v>
      </c>
      <c r="E12415" s="35">
        <v>0.58333333333333304</v>
      </c>
      <c r="F12415" s="50">
        <f>IF(COUNTIF('リスト（不使用）'!$A$5:$A$6,単年カーブ!$A$1),"希望数量入力ください",'単年（2027年度）'!$E$12*単年カーブ!$R$3+'単年（2027年度）'!$E$12*(1-単年カーブ!$R$3)*単年カーブ!Q12415)</f>
        <v>0</v>
      </c>
      <c r="G12415" s="47">
        <f t="shared" si="1355"/>
        <v>0</v>
      </c>
      <c r="M12415">
        <f t="shared" si="1356"/>
        <v>12</v>
      </c>
      <c r="N12415">
        <f>IF(OR(WEEKDAY(A12415)=1,WEEKDAY(A12415)=7,COUNTIF('2027祝日等（不使用）'!$A$1:$A$20,単年カーブ!A12415)=1),0,1)</f>
        <v>1</v>
      </c>
      <c r="O12415">
        <f t="shared" si="1359"/>
        <v>28</v>
      </c>
      <c r="P12415">
        <f t="shared" si="1357"/>
        <v>1</v>
      </c>
      <c r="Q12415">
        <f t="shared" si="1358"/>
        <v>1</v>
      </c>
    </row>
    <row r="12416" spans="1:17" ht="19.5" x14ac:dyDescent="0.4">
      <c r="A12416" s="33">
        <f t="shared" si="1360"/>
        <v>46736</v>
      </c>
      <c r="B12416" s="27" t="str">
        <f t="shared" si="1354"/>
        <v>(水)</v>
      </c>
      <c r="C12416" s="34">
        <v>0.58333333333333304</v>
      </c>
      <c r="D12416" s="16" t="s">
        <v>18</v>
      </c>
      <c r="E12416" s="35">
        <v>0.60416666666666696</v>
      </c>
      <c r="F12416" s="50">
        <f>IF(COUNTIF('リスト（不使用）'!$A$5:$A$6,単年カーブ!$A$1),"希望数量入力ください",'単年（2027年度）'!$E$12*単年カーブ!$R$3+'単年（2027年度）'!$E$12*(1-単年カーブ!$R$3)*単年カーブ!Q12416)</f>
        <v>0</v>
      </c>
      <c r="G12416" s="47">
        <f t="shared" si="1355"/>
        <v>0</v>
      </c>
      <c r="M12416">
        <f t="shared" si="1356"/>
        <v>12</v>
      </c>
      <c r="N12416">
        <f>IF(OR(WEEKDAY(A12416)=1,WEEKDAY(A12416)=7,COUNTIF('2027祝日等（不使用）'!$A$1:$A$20,単年カーブ!A12416)=1),0,1)</f>
        <v>1</v>
      </c>
      <c r="O12416">
        <f t="shared" si="1359"/>
        <v>29</v>
      </c>
      <c r="P12416">
        <f t="shared" si="1357"/>
        <v>1</v>
      </c>
      <c r="Q12416">
        <f t="shared" si="1358"/>
        <v>1</v>
      </c>
    </row>
    <row r="12417" spans="1:17" ht="19.5" x14ac:dyDescent="0.4">
      <c r="A12417" s="33">
        <f t="shared" si="1360"/>
        <v>46736</v>
      </c>
      <c r="B12417" s="27" t="str">
        <f t="shared" si="1354"/>
        <v>(水)</v>
      </c>
      <c r="C12417" s="34">
        <v>0.60416666666666696</v>
      </c>
      <c r="D12417" s="16" t="s">
        <v>18</v>
      </c>
      <c r="E12417" s="35">
        <v>0.625</v>
      </c>
      <c r="F12417" s="50">
        <f>IF(COUNTIF('リスト（不使用）'!$A$5:$A$6,単年カーブ!$A$1),"希望数量入力ください",'単年（2027年度）'!$E$12*単年カーブ!$R$3+'単年（2027年度）'!$E$12*(1-単年カーブ!$R$3)*単年カーブ!Q12417)</f>
        <v>0</v>
      </c>
      <c r="G12417" s="47">
        <f t="shared" si="1355"/>
        <v>0</v>
      </c>
      <c r="M12417">
        <f t="shared" si="1356"/>
        <v>12</v>
      </c>
      <c r="N12417">
        <f>IF(OR(WEEKDAY(A12417)=1,WEEKDAY(A12417)=7,COUNTIF('2027祝日等（不使用）'!$A$1:$A$20,単年カーブ!A12417)=1),0,1)</f>
        <v>1</v>
      </c>
      <c r="O12417">
        <f t="shared" si="1359"/>
        <v>30</v>
      </c>
      <c r="P12417">
        <f t="shared" si="1357"/>
        <v>1</v>
      </c>
      <c r="Q12417">
        <f t="shared" si="1358"/>
        <v>1</v>
      </c>
    </row>
    <row r="12418" spans="1:17" ht="19.5" x14ac:dyDescent="0.4">
      <c r="A12418" s="33">
        <f t="shared" si="1360"/>
        <v>46736</v>
      </c>
      <c r="B12418" s="27" t="str">
        <f t="shared" si="1354"/>
        <v>(水)</v>
      </c>
      <c r="C12418" s="34">
        <v>0.625</v>
      </c>
      <c r="D12418" s="16" t="s">
        <v>18</v>
      </c>
      <c r="E12418" s="35">
        <v>0.64583333333333304</v>
      </c>
      <c r="F12418" s="50">
        <f>IF(COUNTIF('リスト（不使用）'!$A$5:$A$6,単年カーブ!$A$1),"希望数量入力ください",'単年（2027年度）'!$E$12*単年カーブ!$R$3+'単年（2027年度）'!$E$12*(1-単年カーブ!$R$3)*単年カーブ!Q12418)</f>
        <v>0</v>
      </c>
      <c r="G12418" s="47">
        <f t="shared" si="1355"/>
        <v>0</v>
      </c>
      <c r="M12418">
        <f t="shared" si="1356"/>
        <v>12</v>
      </c>
      <c r="N12418">
        <f>IF(OR(WEEKDAY(A12418)=1,WEEKDAY(A12418)=7,COUNTIF('2027祝日等（不使用）'!$A$1:$A$20,単年カーブ!A12418)=1),0,1)</f>
        <v>1</v>
      </c>
      <c r="O12418">
        <f t="shared" si="1359"/>
        <v>31</v>
      </c>
      <c r="P12418">
        <f t="shared" si="1357"/>
        <v>1</v>
      </c>
      <c r="Q12418">
        <f t="shared" si="1358"/>
        <v>1</v>
      </c>
    </row>
    <row r="12419" spans="1:17" ht="19.5" x14ac:dyDescent="0.4">
      <c r="A12419" s="33">
        <f t="shared" si="1360"/>
        <v>46736</v>
      </c>
      <c r="B12419" s="27" t="str">
        <f t="shared" si="1354"/>
        <v>(水)</v>
      </c>
      <c r="C12419" s="34">
        <v>0.64583333333333304</v>
      </c>
      <c r="D12419" s="16" t="s">
        <v>18</v>
      </c>
      <c r="E12419" s="35">
        <v>0.66666666666666696</v>
      </c>
      <c r="F12419" s="50">
        <f>IF(COUNTIF('リスト（不使用）'!$A$5:$A$6,単年カーブ!$A$1),"希望数量入力ください",'単年（2027年度）'!$E$12*単年カーブ!$R$3+'単年（2027年度）'!$E$12*(1-単年カーブ!$R$3)*単年カーブ!Q12419)</f>
        <v>0</v>
      </c>
      <c r="G12419" s="47">
        <f t="shared" si="1355"/>
        <v>0</v>
      </c>
      <c r="M12419">
        <f t="shared" si="1356"/>
        <v>12</v>
      </c>
      <c r="N12419">
        <f>IF(OR(WEEKDAY(A12419)=1,WEEKDAY(A12419)=7,COUNTIF('2027祝日等（不使用）'!$A$1:$A$20,単年カーブ!A12419)=1),0,1)</f>
        <v>1</v>
      </c>
      <c r="O12419">
        <f t="shared" si="1359"/>
        <v>32</v>
      </c>
      <c r="P12419">
        <f t="shared" si="1357"/>
        <v>1</v>
      </c>
      <c r="Q12419">
        <f t="shared" si="1358"/>
        <v>1</v>
      </c>
    </row>
    <row r="12420" spans="1:17" ht="19.5" x14ac:dyDescent="0.4">
      <c r="A12420" s="33">
        <f t="shared" si="1360"/>
        <v>46736</v>
      </c>
      <c r="B12420" s="27" t="str">
        <f t="shared" ref="B12420:B12483" si="1361">TEXT(A12420,"(aaa)")</f>
        <v>(水)</v>
      </c>
      <c r="C12420" s="34">
        <v>0.66666666666666696</v>
      </c>
      <c r="D12420" s="16" t="s">
        <v>18</v>
      </c>
      <c r="E12420" s="35">
        <v>0.6875</v>
      </c>
      <c r="F12420" s="50">
        <f>IF(COUNTIF('リスト（不使用）'!$A$5:$A$6,単年カーブ!$A$1),"希望数量入力ください",'単年（2027年度）'!$E$12*単年カーブ!$R$3+'単年（2027年度）'!$E$12*(1-単年カーブ!$R$3)*単年カーブ!Q12420)</f>
        <v>0</v>
      </c>
      <c r="G12420" s="47">
        <f t="shared" ref="G12420:G12483" si="1362">F12420/2</f>
        <v>0</v>
      </c>
      <c r="M12420">
        <f t="shared" ref="M12420:M12483" si="1363">MONTH(A12420)</f>
        <v>12</v>
      </c>
      <c r="N12420">
        <f>IF(OR(WEEKDAY(A12420)=1,WEEKDAY(A12420)=7,COUNTIF('2027祝日等（不使用）'!$A$1:$A$20,単年カーブ!A12420)=1),0,1)</f>
        <v>1</v>
      </c>
      <c r="O12420">
        <f t="shared" si="1359"/>
        <v>33</v>
      </c>
      <c r="P12420">
        <f t="shared" ref="P12420:P12483" si="1364">IF(AND(O12420&gt;16,O12420&lt;41),1,0)</f>
        <v>1</v>
      </c>
      <c r="Q12420">
        <f t="shared" ref="Q12420:Q12483" si="1365">P12420*N12420</f>
        <v>1</v>
      </c>
    </row>
    <row r="12421" spans="1:17" ht="19.5" x14ac:dyDescent="0.4">
      <c r="A12421" s="33">
        <f t="shared" si="1360"/>
        <v>46736</v>
      </c>
      <c r="B12421" s="27" t="str">
        <f t="shared" si="1361"/>
        <v>(水)</v>
      </c>
      <c r="C12421" s="34">
        <v>0.6875</v>
      </c>
      <c r="D12421" s="16" t="s">
        <v>18</v>
      </c>
      <c r="E12421" s="35">
        <v>0.70833333333333304</v>
      </c>
      <c r="F12421" s="50">
        <f>IF(COUNTIF('リスト（不使用）'!$A$5:$A$6,単年カーブ!$A$1),"希望数量入力ください",'単年（2027年度）'!$E$12*単年カーブ!$R$3+'単年（2027年度）'!$E$12*(1-単年カーブ!$R$3)*単年カーブ!Q12421)</f>
        <v>0</v>
      </c>
      <c r="G12421" s="47">
        <f t="shared" si="1362"/>
        <v>0</v>
      </c>
      <c r="M12421">
        <f t="shared" si="1363"/>
        <v>12</v>
      </c>
      <c r="N12421">
        <f>IF(OR(WEEKDAY(A12421)=1,WEEKDAY(A12421)=7,COUNTIF('2027祝日等（不使用）'!$A$1:$A$20,単年カーブ!A12421)=1),0,1)</f>
        <v>1</v>
      </c>
      <c r="O12421">
        <f t="shared" si="1359"/>
        <v>34</v>
      </c>
      <c r="P12421">
        <f t="shared" si="1364"/>
        <v>1</v>
      </c>
      <c r="Q12421">
        <f t="shared" si="1365"/>
        <v>1</v>
      </c>
    </row>
    <row r="12422" spans="1:17" ht="19.5" x14ac:dyDescent="0.4">
      <c r="A12422" s="33">
        <f t="shared" si="1360"/>
        <v>46736</v>
      </c>
      <c r="B12422" s="27" t="str">
        <f t="shared" si="1361"/>
        <v>(水)</v>
      </c>
      <c r="C12422" s="34">
        <v>0.70833333333333304</v>
      </c>
      <c r="D12422" s="16" t="s">
        <v>18</v>
      </c>
      <c r="E12422" s="35">
        <v>0.72916666666666696</v>
      </c>
      <c r="F12422" s="50">
        <f>IF(COUNTIF('リスト（不使用）'!$A$5:$A$6,単年カーブ!$A$1),"希望数量入力ください",'単年（2027年度）'!$E$12*単年カーブ!$R$3+'単年（2027年度）'!$E$12*(1-単年カーブ!$R$3)*単年カーブ!Q12422)</f>
        <v>0</v>
      </c>
      <c r="G12422" s="47">
        <f t="shared" si="1362"/>
        <v>0</v>
      </c>
      <c r="M12422">
        <f t="shared" si="1363"/>
        <v>12</v>
      </c>
      <c r="N12422">
        <f>IF(OR(WEEKDAY(A12422)=1,WEEKDAY(A12422)=7,COUNTIF('2027祝日等（不使用）'!$A$1:$A$20,単年カーブ!A12422)=1),0,1)</f>
        <v>1</v>
      </c>
      <c r="O12422">
        <f t="shared" si="1359"/>
        <v>35</v>
      </c>
      <c r="P12422">
        <f t="shared" si="1364"/>
        <v>1</v>
      </c>
      <c r="Q12422">
        <f t="shared" si="1365"/>
        <v>1</v>
      </c>
    </row>
    <row r="12423" spans="1:17" ht="19.5" x14ac:dyDescent="0.4">
      <c r="A12423" s="33">
        <f t="shared" si="1360"/>
        <v>46736</v>
      </c>
      <c r="B12423" s="27" t="str">
        <f t="shared" si="1361"/>
        <v>(水)</v>
      </c>
      <c r="C12423" s="34">
        <v>0.72916666666666696</v>
      </c>
      <c r="D12423" s="16" t="s">
        <v>18</v>
      </c>
      <c r="E12423" s="35">
        <v>0.75</v>
      </c>
      <c r="F12423" s="50">
        <f>IF(COUNTIF('リスト（不使用）'!$A$5:$A$6,単年カーブ!$A$1),"希望数量入力ください",'単年（2027年度）'!$E$12*単年カーブ!$R$3+'単年（2027年度）'!$E$12*(1-単年カーブ!$R$3)*単年カーブ!Q12423)</f>
        <v>0</v>
      </c>
      <c r="G12423" s="47">
        <f t="shared" si="1362"/>
        <v>0</v>
      </c>
      <c r="M12423">
        <f t="shared" si="1363"/>
        <v>12</v>
      </c>
      <c r="N12423">
        <f>IF(OR(WEEKDAY(A12423)=1,WEEKDAY(A12423)=7,COUNTIF('2027祝日等（不使用）'!$A$1:$A$20,単年カーブ!A12423)=1),0,1)</f>
        <v>1</v>
      </c>
      <c r="O12423">
        <f t="shared" si="1359"/>
        <v>36</v>
      </c>
      <c r="P12423">
        <f t="shared" si="1364"/>
        <v>1</v>
      </c>
      <c r="Q12423">
        <f t="shared" si="1365"/>
        <v>1</v>
      </c>
    </row>
    <row r="12424" spans="1:17" ht="19.5" x14ac:dyDescent="0.4">
      <c r="A12424" s="33">
        <f t="shared" si="1360"/>
        <v>46736</v>
      </c>
      <c r="B12424" s="27" t="str">
        <f t="shared" si="1361"/>
        <v>(水)</v>
      </c>
      <c r="C12424" s="34">
        <v>0.75</v>
      </c>
      <c r="D12424" s="16" t="s">
        <v>18</v>
      </c>
      <c r="E12424" s="35">
        <v>0.77083333333333304</v>
      </c>
      <c r="F12424" s="50">
        <f>IF(COUNTIF('リスト（不使用）'!$A$5:$A$6,単年カーブ!$A$1),"希望数量入力ください",'単年（2027年度）'!$E$12*単年カーブ!$R$3+'単年（2027年度）'!$E$12*(1-単年カーブ!$R$3)*単年カーブ!Q12424)</f>
        <v>0</v>
      </c>
      <c r="G12424" s="47">
        <f t="shared" si="1362"/>
        <v>0</v>
      </c>
      <c r="M12424">
        <f t="shared" si="1363"/>
        <v>12</v>
      </c>
      <c r="N12424">
        <f>IF(OR(WEEKDAY(A12424)=1,WEEKDAY(A12424)=7,COUNTIF('2027祝日等（不使用）'!$A$1:$A$20,単年カーブ!A12424)=1),0,1)</f>
        <v>1</v>
      </c>
      <c r="O12424">
        <f t="shared" si="1359"/>
        <v>37</v>
      </c>
      <c r="P12424">
        <f t="shared" si="1364"/>
        <v>1</v>
      </c>
      <c r="Q12424">
        <f t="shared" si="1365"/>
        <v>1</v>
      </c>
    </row>
    <row r="12425" spans="1:17" ht="19.5" x14ac:dyDescent="0.4">
      <c r="A12425" s="33">
        <f t="shared" si="1360"/>
        <v>46736</v>
      </c>
      <c r="B12425" s="27" t="str">
        <f t="shared" si="1361"/>
        <v>(水)</v>
      </c>
      <c r="C12425" s="34">
        <v>0.77083333333333304</v>
      </c>
      <c r="D12425" s="16" t="s">
        <v>18</v>
      </c>
      <c r="E12425" s="35">
        <v>0.79166666666666696</v>
      </c>
      <c r="F12425" s="50">
        <f>IF(COUNTIF('リスト（不使用）'!$A$5:$A$6,単年カーブ!$A$1),"希望数量入力ください",'単年（2027年度）'!$E$12*単年カーブ!$R$3+'単年（2027年度）'!$E$12*(1-単年カーブ!$R$3)*単年カーブ!Q12425)</f>
        <v>0</v>
      </c>
      <c r="G12425" s="47">
        <f t="shared" si="1362"/>
        <v>0</v>
      </c>
      <c r="M12425">
        <f t="shared" si="1363"/>
        <v>12</v>
      </c>
      <c r="N12425">
        <f>IF(OR(WEEKDAY(A12425)=1,WEEKDAY(A12425)=7,COUNTIF('2027祝日等（不使用）'!$A$1:$A$20,単年カーブ!A12425)=1),0,1)</f>
        <v>1</v>
      </c>
      <c r="O12425">
        <f t="shared" si="1359"/>
        <v>38</v>
      </c>
      <c r="P12425">
        <f t="shared" si="1364"/>
        <v>1</v>
      </c>
      <c r="Q12425">
        <f t="shared" si="1365"/>
        <v>1</v>
      </c>
    </row>
    <row r="12426" spans="1:17" ht="19.5" x14ac:dyDescent="0.4">
      <c r="A12426" s="33">
        <f t="shared" si="1360"/>
        <v>46736</v>
      </c>
      <c r="B12426" s="27" t="str">
        <f t="shared" si="1361"/>
        <v>(水)</v>
      </c>
      <c r="C12426" s="34">
        <v>0.79166666666666696</v>
      </c>
      <c r="D12426" s="16" t="s">
        <v>18</v>
      </c>
      <c r="E12426" s="35">
        <v>0.8125</v>
      </c>
      <c r="F12426" s="50">
        <f>IF(COUNTIF('リスト（不使用）'!$A$5:$A$6,単年カーブ!$A$1),"希望数量入力ください",'単年（2027年度）'!$E$12*単年カーブ!$R$3+'単年（2027年度）'!$E$12*(1-単年カーブ!$R$3)*単年カーブ!Q12426)</f>
        <v>0</v>
      </c>
      <c r="G12426" s="47">
        <f t="shared" si="1362"/>
        <v>0</v>
      </c>
      <c r="M12426">
        <f t="shared" si="1363"/>
        <v>12</v>
      </c>
      <c r="N12426">
        <f>IF(OR(WEEKDAY(A12426)=1,WEEKDAY(A12426)=7,COUNTIF('2027祝日等（不使用）'!$A$1:$A$20,単年カーブ!A12426)=1),0,1)</f>
        <v>1</v>
      </c>
      <c r="O12426">
        <f t="shared" si="1359"/>
        <v>39</v>
      </c>
      <c r="P12426">
        <f t="shared" si="1364"/>
        <v>1</v>
      </c>
      <c r="Q12426">
        <f t="shared" si="1365"/>
        <v>1</v>
      </c>
    </row>
    <row r="12427" spans="1:17" ht="19.5" x14ac:dyDescent="0.4">
      <c r="A12427" s="33">
        <f t="shared" si="1360"/>
        <v>46736</v>
      </c>
      <c r="B12427" s="27" t="str">
        <f t="shared" si="1361"/>
        <v>(水)</v>
      </c>
      <c r="C12427" s="34">
        <v>0.8125</v>
      </c>
      <c r="D12427" s="16" t="s">
        <v>18</v>
      </c>
      <c r="E12427" s="35">
        <v>0.83333333333333304</v>
      </c>
      <c r="F12427" s="50">
        <f>IF(COUNTIF('リスト（不使用）'!$A$5:$A$6,単年カーブ!$A$1),"希望数量入力ください",'単年（2027年度）'!$E$12*単年カーブ!$R$3+'単年（2027年度）'!$E$12*(1-単年カーブ!$R$3)*単年カーブ!Q12427)</f>
        <v>0</v>
      </c>
      <c r="G12427" s="47">
        <f t="shared" si="1362"/>
        <v>0</v>
      </c>
      <c r="M12427">
        <f t="shared" si="1363"/>
        <v>12</v>
      </c>
      <c r="N12427">
        <f>IF(OR(WEEKDAY(A12427)=1,WEEKDAY(A12427)=7,COUNTIF('2027祝日等（不使用）'!$A$1:$A$20,単年カーブ!A12427)=1),0,1)</f>
        <v>1</v>
      </c>
      <c r="O12427">
        <f t="shared" si="1359"/>
        <v>40</v>
      </c>
      <c r="P12427">
        <f t="shared" si="1364"/>
        <v>1</v>
      </c>
      <c r="Q12427">
        <f t="shared" si="1365"/>
        <v>1</v>
      </c>
    </row>
    <row r="12428" spans="1:17" ht="19.5" x14ac:dyDescent="0.4">
      <c r="A12428" s="33">
        <f t="shared" si="1360"/>
        <v>46736</v>
      </c>
      <c r="B12428" s="27" t="str">
        <f t="shared" si="1361"/>
        <v>(水)</v>
      </c>
      <c r="C12428" s="34">
        <v>0.83333333333333304</v>
      </c>
      <c r="D12428" s="16" t="s">
        <v>18</v>
      </c>
      <c r="E12428" s="35">
        <v>0.85416666666666696</v>
      </c>
      <c r="F12428" s="50">
        <f>IF(COUNTIF('リスト（不使用）'!$A$5:$A$6,単年カーブ!$A$1),"希望数量入力ください",'単年（2027年度）'!$E$12*単年カーブ!$R$3+'単年（2027年度）'!$E$12*(1-単年カーブ!$R$3)*単年カーブ!Q12428)</f>
        <v>0</v>
      </c>
      <c r="G12428" s="47">
        <f t="shared" si="1362"/>
        <v>0</v>
      </c>
      <c r="M12428">
        <f t="shared" si="1363"/>
        <v>12</v>
      </c>
      <c r="N12428">
        <f>IF(OR(WEEKDAY(A12428)=1,WEEKDAY(A12428)=7,COUNTIF('2027祝日等（不使用）'!$A$1:$A$20,単年カーブ!A12428)=1),0,1)</f>
        <v>1</v>
      </c>
      <c r="O12428">
        <f t="shared" si="1359"/>
        <v>41</v>
      </c>
      <c r="P12428">
        <f t="shared" si="1364"/>
        <v>0</v>
      </c>
      <c r="Q12428">
        <f t="shared" si="1365"/>
        <v>0</v>
      </c>
    </row>
    <row r="12429" spans="1:17" ht="19.5" x14ac:dyDescent="0.4">
      <c r="A12429" s="33">
        <f t="shared" si="1360"/>
        <v>46736</v>
      </c>
      <c r="B12429" s="27" t="str">
        <f t="shared" si="1361"/>
        <v>(水)</v>
      </c>
      <c r="C12429" s="34">
        <v>0.85416666666666696</v>
      </c>
      <c r="D12429" s="16" t="s">
        <v>18</v>
      </c>
      <c r="E12429" s="35">
        <v>0.875</v>
      </c>
      <c r="F12429" s="50">
        <f>IF(COUNTIF('リスト（不使用）'!$A$5:$A$6,単年カーブ!$A$1),"希望数量入力ください",'単年（2027年度）'!$E$12*単年カーブ!$R$3+'単年（2027年度）'!$E$12*(1-単年カーブ!$R$3)*単年カーブ!Q12429)</f>
        <v>0</v>
      </c>
      <c r="G12429" s="47">
        <f t="shared" si="1362"/>
        <v>0</v>
      </c>
      <c r="M12429">
        <f t="shared" si="1363"/>
        <v>12</v>
      </c>
      <c r="N12429">
        <f>IF(OR(WEEKDAY(A12429)=1,WEEKDAY(A12429)=7,COUNTIF('2027祝日等（不使用）'!$A$1:$A$20,単年カーブ!A12429)=1),0,1)</f>
        <v>1</v>
      </c>
      <c r="O12429">
        <f t="shared" si="1359"/>
        <v>42</v>
      </c>
      <c r="P12429">
        <f t="shared" si="1364"/>
        <v>0</v>
      </c>
      <c r="Q12429">
        <f t="shared" si="1365"/>
        <v>0</v>
      </c>
    </row>
    <row r="12430" spans="1:17" ht="19.5" x14ac:dyDescent="0.4">
      <c r="A12430" s="33">
        <f t="shared" si="1360"/>
        <v>46736</v>
      </c>
      <c r="B12430" s="27" t="str">
        <f t="shared" si="1361"/>
        <v>(水)</v>
      </c>
      <c r="C12430" s="34">
        <v>0.875</v>
      </c>
      <c r="D12430" s="16" t="s">
        <v>18</v>
      </c>
      <c r="E12430" s="35">
        <v>0.89583333333333304</v>
      </c>
      <c r="F12430" s="50">
        <f>IF(COUNTIF('リスト（不使用）'!$A$5:$A$6,単年カーブ!$A$1),"希望数量入力ください",'単年（2027年度）'!$E$12*単年カーブ!$R$3+'単年（2027年度）'!$E$12*(1-単年カーブ!$R$3)*単年カーブ!Q12430)</f>
        <v>0</v>
      </c>
      <c r="G12430" s="47">
        <f t="shared" si="1362"/>
        <v>0</v>
      </c>
      <c r="M12430">
        <f t="shared" si="1363"/>
        <v>12</v>
      </c>
      <c r="N12430">
        <f>IF(OR(WEEKDAY(A12430)=1,WEEKDAY(A12430)=7,COUNTIF('2027祝日等（不使用）'!$A$1:$A$20,単年カーブ!A12430)=1),0,1)</f>
        <v>1</v>
      </c>
      <c r="O12430">
        <f t="shared" si="1359"/>
        <v>43</v>
      </c>
      <c r="P12430">
        <f t="shared" si="1364"/>
        <v>0</v>
      </c>
      <c r="Q12430">
        <f t="shared" si="1365"/>
        <v>0</v>
      </c>
    </row>
    <row r="12431" spans="1:17" ht="19.5" x14ac:dyDescent="0.4">
      <c r="A12431" s="33">
        <f t="shared" si="1360"/>
        <v>46736</v>
      </c>
      <c r="B12431" s="27" t="str">
        <f t="shared" si="1361"/>
        <v>(水)</v>
      </c>
      <c r="C12431" s="34">
        <v>0.89583333333333304</v>
      </c>
      <c r="D12431" s="16" t="s">
        <v>18</v>
      </c>
      <c r="E12431" s="35">
        <v>0.91666666666666696</v>
      </c>
      <c r="F12431" s="50">
        <f>IF(COUNTIF('リスト（不使用）'!$A$5:$A$6,単年カーブ!$A$1),"希望数量入力ください",'単年（2027年度）'!$E$12*単年カーブ!$R$3+'単年（2027年度）'!$E$12*(1-単年カーブ!$R$3)*単年カーブ!Q12431)</f>
        <v>0</v>
      </c>
      <c r="G12431" s="47">
        <f t="shared" si="1362"/>
        <v>0</v>
      </c>
      <c r="M12431">
        <f t="shared" si="1363"/>
        <v>12</v>
      </c>
      <c r="N12431">
        <f>IF(OR(WEEKDAY(A12431)=1,WEEKDAY(A12431)=7,COUNTIF('2027祝日等（不使用）'!$A$1:$A$20,単年カーブ!A12431)=1),0,1)</f>
        <v>1</v>
      </c>
      <c r="O12431">
        <f t="shared" si="1359"/>
        <v>44</v>
      </c>
      <c r="P12431">
        <f t="shared" si="1364"/>
        <v>0</v>
      </c>
      <c r="Q12431">
        <f t="shared" si="1365"/>
        <v>0</v>
      </c>
    </row>
    <row r="12432" spans="1:17" ht="19.5" x14ac:dyDescent="0.4">
      <c r="A12432" s="33">
        <f t="shared" si="1360"/>
        <v>46736</v>
      </c>
      <c r="B12432" s="27" t="str">
        <f t="shared" si="1361"/>
        <v>(水)</v>
      </c>
      <c r="C12432" s="34">
        <v>0.91666666666666696</v>
      </c>
      <c r="D12432" s="16" t="s">
        <v>18</v>
      </c>
      <c r="E12432" s="35">
        <v>0.9375</v>
      </c>
      <c r="F12432" s="50">
        <f>IF(COUNTIF('リスト（不使用）'!$A$5:$A$6,単年カーブ!$A$1),"希望数量入力ください",'単年（2027年度）'!$E$12*単年カーブ!$R$3+'単年（2027年度）'!$E$12*(1-単年カーブ!$R$3)*単年カーブ!Q12432)</f>
        <v>0</v>
      </c>
      <c r="G12432" s="47">
        <f t="shared" si="1362"/>
        <v>0</v>
      </c>
      <c r="M12432">
        <f t="shared" si="1363"/>
        <v>12</v>
      </c>
      <c r="N12432">
        <f>IF(OR(WEEKDAY(A12432)=1,WEEKDAY(A12432)=7,COUNTIF('2027祝日等（不使用）'!$A$1:$A$20,単年カーブ!A12432)=1),0,1)</f>
        <v>1</v>
      </c>
      <c r="O12432">
        <f t="shared" si="1359"/>
        <v>45</v>
      </c>
      <c r="P12432">
        <f t="shared" si="1364"/>
        <v>0</v>
      </c>
      <c r="Q12432">
        <f t="shared" si="1365"/>
        <v>0</v>
      </c>
    </row>
    <row r="12433" spans="1:17" ht="19.5" x14ac:dyDescent="0.4">
      <c r="A12433" s="33">
        <f t="shared" si="1360"/>
        <v>46736</v>
      </c>
      <c r="B12433" s="27" t="str">
        <f t="shared" si="1361"/>
        <v>(水)</v>
      </c>
      <c r="C12433" s="34">
        <v>0.9375</v>
      </c>
      <c r="D12433" s="16" t="s">
        <v>18</v>
      </c>
      <c r="E12433" s="35">
        <v>0.95833333333333304</v>
      </c>
      <c r="F12433" s="50">
        <f>IF(COUNTIF('リスト（不使用）'!$A$5:$A$6,単年カーブ!$A$1),"希望数量入力ください",'単年（2027年度）'!$E$12*単年カーブ!$R$3+'単年（2027年度）'!$E$12*(1-単年カーブ!$R$3)*単年カーブ!Q12433)</f>
        <v>0</v>
      </c>
      <c r="G12433" s="47">
        <f t="shared" si="1362"/>
        <v>0</v>
      </c>
      <c r="M12433">
        <f t="shared" si="1363"/>
        <v>12</v>
      </c>
      <c r="N12433">
        <f>IF(OR(WEEKDAY(A12433)=1,WEEKDAY(A12433)=7,COUNTIF('2027祝日等（不使用）'!$A$1:$A$20,単年カーブ!A12433)=1),0,1)</f>
        <v>1</v>
      </c>
      <c r="O12433">
        <f t="shared" si="1359"/>
        <v>46</v>
      </c>
      <c r="P12433">
        <f t="shared" si="1364"/>
        <v>0</v>
      </c>
      <c r="Q12433">
        <f t="shared" si="1365"/>
        <v>0</v>
      </c>
    </row>
    <row r="12434" spans="1:17" ht="19.5" x14ac:dyDescent="0.4">
      <c r="A12434" s="33">
        <f t="shared" si="1360"/>
        <v>46736</v>
      </c>
      <c r="B12434" s="27" t="str">
        <f t="shared" si="1361"/>
        <v>(水)</v>
      </c>
      <c r="C12434" s="34">
        <v>0.95833333333333304</v>
      </c>
      <c r="D12434" s="16" t="s">
        <v>18</v>
      </c>
      <c r="E12434" s="35">
        <v>0.97916666666666696</v>
      </c>
      <c r="F12434" s="50">
        <f>IF(COUNTIF('リスト（不使用）'!$A$5:$A$6,単年カーブ!$A$1),"希望数量入力ください",'単年（2027年度）'!$E$12*単年カーブ!$R$3+'単年（2027年度）'!$E$12*(1-単年カーブ!$R$3)*単年カーブ!Q12434)</f>
        <v>0</v>
      </c>
      <c r="G12434" s="47">
        <f t="shared" si="1362"/>
        <v>0</v>
      </c>
      <c r="M12434">
        <f t="shared" si="1363"/>
        <v>12</v>
      </c>
      <c r="N12434">
        <f>IF(OR(WEEKDAY(A12434)=1,WEEKDAY(A12434)=7,COUNTIF('2027祝日等（不使用）'!$A$1:$A$20,単年カーブ!A12434)=1),0,1)</f>
        <v>1</v>
      </c>
      <c r="O12434">
        <f t="shared" si="1359"/>
        <v>47</v>
      </c>
      <c r="P12434">
        <f t="shared" si="1364"/>
        <v>0</v>
      </c>
      <c r="Q12434">
        <f t="shared" si="1365"/>
        <v>0</v>
      </c>
    </row>
    <row r="12435" spans="1:17" ht="19.5" x14ac:dyDescent="0.4">
      <c r="A12435" s="33">
        <f t="shared" si="1360"/>
        <v>46736</v>
      </c>
      <c r="B12435" s="27" t="str">
        <f t="shared" si="1361"/>
        <v>(水)</v>
      </c>
      <c r="C12435" s="34">
        <v>0.97916666666666696</v>
      </c>
      <c r="D12435" s="16" t="s">
        <v>18</v>
      </c>
      <c r="E12435" s="35" t="s">
        <v>17</v>
      </c>
      <c r="F12435" s="50">
        <f>IF(COUNTIF('リスト（不使用）'!$A$5:$A$6,単年カーブ!$A$1),"希望数量入力ください",'単年（2027年度）'!$E$12*単年カーブ!$R$3+'単年（2027年度）'!$E$12*(1-単年カーブ!$R$3)*単年カーブ!Q12435)</f>
        <v>0</v>
      </c>
      <c r="G12435" s="47">
        <f t="shared" si="1362"/>
        <v>0</v>
      </c>
      <c r="M12435">
        <f t="shared" si="1363"/>
        <v>12</v>
      </c>
      <c r="N12435">
        <f>IF(OR(WEEKDAY(A12435)=1,WEEKDAY(A12435)=7,COUNTIF('2027祝日等（不使用）'!$A$1:$A$20,単年カーブ!A12435)=1),0,1)</f>
        <v>1</v>
      </c>
      <c r="O12435">
        <f t="shared" si="1359"/>
        <v>48</v>
      </c>
      <c r="P12435">
        <f t="shared" si="1364"/>
        <v>0</v>
      </c>
      <c r="Q12435">
        <f t="shared" si="1365"/>
        <v>0</v>
      </c>
    </row>
    <row r="12436" spans="1:17" ht="19.5" x14ac:dyDescent="0.4">
      <c r="A12436" s="33">
        <f t="shared" si="1360"/>
        <v>46737</v>
      </c>
      <c r="B12436" s="27" t="str">
        <f t="shared" si="1361"/>
        <v>(木)</v>
      </c>
      <c r="C12436" s="34">
        <v>0</v>
      </c>
      <c r="D12436" s="16" t="s">
        <v>18</v>
      </c>
      <c r="E12436" s="35">
        <v>2.0833333333333332E-2</v>
      </c>
      <c r="F12436" s="50">
        <f>IF(COUNTIF('リスト（不使用）'!$A$5:$A$6,単年カーブ!$A$1),"希望数量入力ください",'単年（2027年度）'!$E$12*単年カーブ!$R$3+'単年（2027年度）'!$E$12*(1-単年カーブ!$R$3)*単年カーブ!Q12436)</f>
        <v>0</v>
      </c>
      <c r="G12436" s="47">
        <f t="shared" si="1362"/>
        <v>0</v>
      </c>
      <c r="M12436">
        <f t="shared" si="1363"/>
        <v>12</v>
      </c>
      <c r="N12436">
        <f>IF(OR(WEEKDAY(A12436)=1,WEEKDAY(A12436)=7,COUNTIF('2027祝日等（不使用）'!$A$1:$A$20,単年カーブ!A12436)=1),0,1)</f>
        <v>1</v>
      </c>
      <c r="O12436">
        <f t="shared" si="1359"/>
        <v>1</v>
      </c>
      <c r="P12436">
        <f t="shared" si="1364"/>
        <v>0</v>
      </c>
      <c r="Q12436">
        <f t="shared" si="1365"/>
        <v>0</v>
      </c>
    </row>
    <row r="12437" spans="1:17" ht="19.5" x14ac:dyDescent="0.4">
      <c r="A12437" s="33">
        <f t="shared" si="1360"/>
        <v>46737</v>
      </c>
      <c r="B12437" s="27" t="str">
        <f t="shared" si="1361"/>
        <v>(木)</v>
      </c>
      <c r="C12437" s="34">
        <v>2.0833333333333332E-2</v>
      </c>
      <c r="D12437" s="16" t="s">
        <v>18</v>
      </c>
      <c r="E12437" s="35">
        <v>4.1666666666666664E-2</v>
      </c>
      <c r="F12437" s="50">
        <f>IF(COUNTIF('リスト（不使用）'!$A$5:$A$6,単年カーブ!$A$1),"希望数量入力ください",'単年（2027年度）'!$E$12*単年カーブ!$R$3+'単年（2027年度）'!$E$12*(1-単年カーブ!$R$3)*単年カーブ!Q12437)</f>
        <v>0</v>
      </c>
      <c r="G12437" s="47">
        <f t="shared" si="1362"/>
        <v>0</v>
      </c>
      <c r="M12437">
        <f t="shared" si="1363"/>
        <v>12</v>
      </c>
      <c r="N12437">
        <f>IF(OR(WEEKDAY(A12437)=1,WEEKDAY(A12437)=7,COUNTIF('2027祝日等（不使用）'!$A$1:$A$20,単年カーブ!A12437)=1),0,1)</f>
        <v>1</v>
      </c>
      <c r="O12437">
        <f t="shared" si="1359"/>
        <v>2</v>
      </c>
      <c r="P12437">
        <f t="shared" si="1364"/>
        <v>0</v>
      </c>
      <c r="Q12437">
        <f t="shared" si="1365"/>
        <v>0</v>
      </c>
    </row>
    <row r="12438" spans="1:17" ht="19.5" x14ac:dyDescent="0.4">
      <c r="A12438" s="33">
        <f t="shared" si="1360"/>
        <v>46737</v>
      </c>
      <c r="B12438" s="27" t="str">
        <f t="shared" si="1361"/>
        <v>(木)</v>
      </c>
      <c r="C12438" s="34">
        <v>4.1666666666666664E-2</v>
      </c>
      <c r="D12438" s="16" t="s">
        <v>18</v>
      </c>
      <c r="E12438" s="35">
        <v>6.25E-2</v>
      </c>
      <c r="F12438" s="50">
        <f>IF(COUNTIF('リスト（不使用）'!$A$5:$A$6,単年カーブ!$A$1),"希望数量入力ください",'単年（2027年度）'!$E$12*単年カーブ!$R$3+'単年（2027年度）'!$E$12*(1-単年カーブ!$R$3)*単年カーブ!Q12438)</f>
        <v>0</v>
      </c>
      <c r="G12438" s="47">
        <f t="shared" si="1362"/>
        <v>0</v>
      </c>
      <c r="M12438">
        <f t="shared" si="1363"/>
        <v>12</v>
      </c>
      <c r="N12438">
        <f>IF(OR(WEEKDAY(A12438)=1,WEEKDAY(A12438)=7,COUNTIF('2027祝日等（不使用）'!$A$1:$A$20,単年カーブ!A12438)=1),0,1)</f>
        <v>1</v>
      </c>
      <c r="O12438">
        <f t="shared" si="1359"/>
        <v>3</v>
      </c>
      <c r="P12438">
        <f t="shared" si="1364"/>
        <v>0</v>
      </c>
      <c r="Q12438">
        <f t="shared" si="1365"/>
        <v>0</v>
      </c>
    </row>
    <row r="12439" spans="1:17" ht="19.5" x14ac:dyDescent="0.4">
      <c r="A12439" s="33">
        <f t="shared" si="1360"/>
        <v>46737</v>
      </c>
      <c r="B12439" s="27" t="str">
        <f t="shared" si="1361"/>
        <v>(木)</v>
      </c>
      <c r="C12439" s="34">
        <v>6.25E-2</v>
      </c>
      <c r="D12439" s="16" t="s">
        <v>18</v>
      </c>
      <c r="E12439" s="35">
        <v>8.3333333333333301E-2</v>
      </c>
      <c r="F12439" s="50">
        <f>IF(COUNTIF('リスト（不使用）'!$A$5:$A$6,単年カーブ!$A$1),"希望数量入力ください",'単年（2027年度）'!$E$12*単年カーブ!$R$3+'単年（2027年度）'!$E$12*(1-単年カーブ!$R$3)*単年カーブ!Q12439)</f>
        <v>0</v>
      </c>
      <c r="G12439" s="47">
        <f t="shared" si="1362"/>
        <v>0</v>
      </c>
      <c r="M12439">
        <f t="shared" si="1363"/>
        <v>12</v>
      </c>
      <c r="N12439">
        <f>IF(OR(WEEKDAY(A12439)=1,WEEKDAY(A12439)=7,COUNTIF('2027祝日等（不使用）'!$A$1:$A$20,単年カーブ!A12439)=1),0,1)</f>
        <v>1</v>
      </c>
      <c r="O12439">
        <f t="shared" si="1359"/>
        <v>4</v>
      </c>
      <c r="P12439">
        <f t="shared" si="1364"/>
        <v>0</v>
      </c>
      <c r="Q12439">
        <f t="shared" si="1365"/>
        <v>0</v>
      </c>
    </row>
    <row r="12440" spans="1:17" ht="19.5" x14ac:dyDescent="0.4">
      <c r="A12440" s="33">
        <f t="shared" si="1360"/>
        <v>46737</v>
      </c>
      <c r="B12440" s="27" t="str">
        <f t="shared" si="1361"/>
        <v>(木)</v>
      </c>
      <c r="C12440" s="34">
        <v>8.3333333333333301E-2</v>
      </c>
      <c r="D12440" s="16" t="s">
        <v>18</v>
      </c>
      <c r="E12440" s="35">
        <v>0.104166666666667</v>
      </c>
      <c r="F12440" s="50">
        <f>IF(COUNTIF('リスト（不使用）'!$A$5:$A$6,単年カーブ!$A$1),"希望数量入力ください",'単年（2027年度）'!$E$12*単年カーブ!$R$3+'単年（2027年度）'!$E$12*(1-単年カーブ!$R$3)*単年カーブ!Q12440)</f>
        <v>0</v>
      </c>
      <c r="G12440" s="47">
        <f t="shared" si="1362"/>
        <v>0</v>
      </c>
      <c r="M12440">
        <f t="shared" si="1363"/>
        <v>12</v>
      </c>
      <c r="N12440">
        <f>IF(OR(WEEKDAY(A12440)=1,WEEKDAY(A12440)=7,COUNTIF('2027祝日等（不使用）'!$A$1:$A$20,単年カーブ!A12440)=1),0,1)</f>
        <v>1</v>
      </c>
      <c r="O12440">
        <f t="shared" si="1359"/>
        <v>5</v>
      </c>
      <c r="P12440">
        <f t="shared" si="1364"/>
        <v>0</v>
      </c>
      <c r="Q12440">
        <f t="shared" si="1365"/>
        <v>0</v>
      </c>
    </row>
    <row r="12441" spans="1:17" ht="19.5" x14ac:dyDescent="0.4">
      <c r="A12441" s="33">
        <f t="shared" si="1360"/>
        <v>46737</v>
      </c>
      <c r="B12441" s="27" t="str">
        <f t="shared" si="1361"/>
        <v>(木)</v>
      </c>
      <c r="C12441" s="34">
        <v>0.104166666666667</v>
      </c>
      <c r="D12441" s="16" t="s">
        <v>18</v>
      </c>
      <c r="E12441" s="35">
        <v>0.125</v>
      </c>
      <c r="F12441" s="50">
        <f>IF(COUNTIF('リスト（不使用）'!$A$5:$A$6,単年カーブ!$A$1),"希望数量入力ください",'単年（2027年度）'!$E$12*単年カーブ!$R$3+'単年（2027年度）'!$E$12*(1-単年カーブ!$R$3)*単年カーブ!Q12441)</f>
        <v>0</v>
      </c>
      <c r="G12441" s="47">
        <f t="shared" si="1362"/>
        <v>0</v>
      </c>
      <c r="M12441">
        <f t="shared" si="1363"/>
        <v>12</v>
      </c>
      <c r="N12441">
        <f>IF(OR(WEEKDAY(A12441)=1,WEEKDAY(A12441)=7,COUNTIF('2027祝日等（不使用）'!$A$1:$A$20,単年カーブ!A12441)=1),0,1)</f>
        <v>1</v>
      </c>
      <c r="O12441">
        <f t="shared" si="1359"/>
        <v>6</v>
      </c>
      <c r="P12441">
        <f t="shared" si="1364"/>
        <v>0</v>
      </c>
      <c r="Q12441">
        <f t="shared" si="1365"/>
        <v>0</v>
      </c>
    </row>
    <row r="12442" spans="1:17" ht="19.5" x14ac:dyDescent="0.4">
      <c r="A12442" s="33">
        <f t="shared" si="1360"/>
        <v>46737</v>
      </c>
      <c r="B12442" s="27" t="str">
        <f t="shared" si="1361"/>
        <v>(木)</v>
      </c>
      <c r="C12442" s="34">
        <v>0.125</v>
      </c>
      <c r="D12442" s="16" t="s">
        <v>18</v>
      </c>
      <c r="E12442" s="35">
        <v>0.14583333333333301</v>
      </c>
      <c r="F12442" s="50">
        <f>IF(COUNTIF('リスト（不使用）'!$A$5:$A$6,単年カーブ!$A$1),"希望数量入力ください",'単年（2027年度）'!$E$12*単年カーブ!$R$3+'単年（2027年度）'!$E$12*(1-単年カーブ!$R$3)*単年カーブ!Q12442)</f>
        <v>0</v>
      </c>
      <c r="G12442" s="47">
        <f t="shared" si="1362"/>
        <v>0</v>
      </c>
      <c r="M12442">
        <f t="shared" si="1363"/>
        <v>12</v>
      </c>
      <c r="N12442">
        <f>IF(OR(WEEKDAY(A12442)=1,WEEKDAY(A12442)=7,COUNTIF('2027祝日等（不使用）'!$A$1:$A$20,単年カーブ!A12442)=1),0,1)</f>
        <v>1</v>
      </c>
      <c r="O12442">
        <f t="shared" si="1359"/>
        <v>7</v>
      </c>
      <c r="P12442">
        <f t="shared" si="1364"/>
        <v>0</v>
      </c>
      <c r="Q12442">
        <f t="shared" si="1365"/>
        <v>0</v>
      </c>
    </row>
    <row r="12443" spans="1:17" ht="19.5" x14ac:dyDescent="0.4">
      <c r="A12443" s="33">
        <f t="shared" si="1360"/>
        <v>46737</v>
      </c>
      <c r="B12443" s="27" t="str">
        <f t="shared" si="1361"/>
        <v>(木)</v>
      </c>
      <c r="C12443" s="34">
        <v>0.14583333333333301</v>
      </c>
      <c r="D12443" s="16" t="s">
        <v>18</v>
      </c>
      <c r="E12443" s="35">
        <v>0.16666666666666699</v>
      </c>
      <c r="F12443" s="50">
        <f>IF(COUNTIF('リスト（不使用）'!$A$5:$A$6,単年カーブ!$A$1),"希望数量入力ください",'単年（2027年度）'!$E$12*単年カーブ!$R$3+'単年（2027年度）'!$E$12*(1-単年カーブ!$R$3)*単年カーブ!Q12443)</f>
        <v>0</v>
      </c>
      <c r="G12443" s="47">
        <f t="shared" si="1362"/>
        <v>0</v>
      </c>
      <c r="M12443">
        <f t="shared" si="1363"/>
        <v>12</v>
      </c>
      <c r="N12443">
        <f>IF(OR(WEEKDAY(A12443)=1,WEEKDAY(A12443)=7,COUNTIF('2027祝日等（不使用）'!$A$1:$A$20,単年カーブ!A12443)=1),0,1)</f>
        <v>1</v>
      </c>
      <c r="O12443">
        <f t="shared" si="1359"/>
        <v>8</v>
      </c>
      <c r="P12443">
        <f t="shared" si="1364"/>
        <v>0</v>
      </c>
      <c r="Q12443">
        <f t="shared" si="1365"/>
        <v>0</v>
      </c>
    </row>
    <row r="12444" spans="1:17" ht="19.5" x14ac:dyDescent="0.4">
      <c r="A12444" s="33">
        <f t="shared" si="1360"/>
        <v>46737</v>
      </c>
      <c r="B12444" s="27" t="str">
        <f t="shared" si="1361"/>
        <v>(木)</v>
      </c>
      <c r="C12444" s="34">
        <v>0.16666666666666699</v>
      </c>
      <c r="D12444" s="16" t="s">
        <v>18</v>
      </c>
      <c r="E12444" s="35">
        <v>0.1875</v>
      </c>
      <c r="F12444" s="50">
        <f>IF(COUNTIF('リスト（不使用）'!$A$5:$A$6,単年カーブ!$A$1),"希望数量入力ください",'単年（2027年度）'!$E$12*単年カーブ!$R$3+'単年（2027年度）'!$E$12*(1-単年カーブ!$R$3)*単年カーブ!Q12444)</f>
        <v>0</v>
      </c>
      <c r="G12444" s="47">
        <f t="shared" si="1362"/>
        <v>0</v>
      </c>
      <c r="M12444">
        <f t="shared" si="1363"/>
        <v>12</v>
      </c>
      <c r="N12444">
        <f>IF(OR(WEEKDAY(A12444)=1,WEEKDAY(A12444)=7,COUNTIF('2027祝日等（不使用）'!$A$1:$A$20,単年カーブ!A12444)=1),0,1)</f>
        <v>1</v>
      </c>
      <c r="O12444">
        <f t="shared" si="1359"/>
        <v>9</v>
      </c>
      <c r="P12444">
        <f t="shared" si="1364"/>
        <v>0</v>
      </c>
      <c r="Q12444">
        <f t="shared" si="1365"/>
        <v>0</v>
      </c>
    </row>
    <row r="12445" spans="1:17" ht="19.5" x14ac:dyDescent="0.4">
      <c r="A12445" s="33">
        <f t="shared" si="1360"/>
        <v>46737</v>
      </c>
      <c r="B12445" s="27" t="str">
        <f t="shared" si="1361"/>
        <v>(木)</v>
      </c>
      <c r="C12445" s="34">
        <v>0.1875</v>
      </c>
      <c r="D12445" s="16" t="s">
        <v>18</v>
      </c>
      <c r="E12445" s="35">
        <v>0.20833333333333301</v>
      </c>
      <c r="F12445" s="50">
        <f>IF(COUNTIF('リスト（不使用）'!$A$5:$A$6,単年カーブ!$A$1),"希望数量入力ください",'単年（2027年度）'!$E$12*単年カーブ!$R$3+'単年（2027年度）'!$E$12*(1-単年カーブ!$R$3)*単年カーブ!Q12445)</f>
        <v>0</v>
      </c>
      <c r="G12445" s="47">
        <f t="shared" si="1362"/>
        <v>0</v>
      </c>
      <c r="M12445">
        <f t="shared" si="1363"/>
        <v>12</v>
      </c>
      <c r="N12445">
        <f>IF(OR(WEEKDAY(A12445)=1,WEEKDAY(A12445)=7,COUNTIF('2027祝日等（不使用）'!$A$1:$A$20,単年カーブ!A12445)=1),0,1)</f>
        <v>1</v>
      </c>
      <c r="O12445">
        <f t="shared" si="1359"/>
        <v>10</v>
      </c>
      <c r="P12445">
        <f t="shared" si="1364"/>
        <v>0</v>
      </c>
      <c r="Q12445">
        <f t="shared" si="1365"/>
        <v>0</v>
      </c>
    </row>
    <row r="12446" spans="1:17" ht="19.5" x14ac:dyDescent="0.4">
      <c r="A12446" s="33">
        <f t="shared" si="1360"/>
        <v>46737</v>
      </c>
      <c r="B12446" s="27" t="str">
        <f t="shared" si="1361"/>
        <v>(木)</v>
      </c>
      <c r="C12446" s="34">
        <v>0.20833333333333301</v>
      </c>
      <c r="D12446" s="16" t="s">
        <v>18</v>
      </c>
      <c r="E12446" s="35">
        <v>0.22916666666666699</v>
      </c>
      <c r="F12446" s="50">
        <f>IF(COUNTIF('リスト（不使用）'!$A$5:$A$6,単年カーブ!$A$1),"希望数量入力ください",'単年（2027年度）'!$E$12*単年カーブ!$R$3+'単年（2027年度）'!$E$12*(1-単年カーブ!$R$3)*単年カーブ!Q12446)</f>
        <v>0</v>
      </c>
      <c r="G12446" s="47">
        <f t="shared" si="1362"/>
        <v>0</v>
      </c>
      <c r="M12446">
        <f t="shared" si="1363"/>
        <v>12</v>
      </c>
      <c r="N12446">
        <f>IF(OR(WEEKDAY(A12446)=1,WEEKDAY(A12446)=7,COUNTIF('2027祝日等（不使用）'!$A$1:$A$20,単年カーブ!A12446)=1),0,1)</f>
        <v>1</v>
      </c>
      <c r="O12446">
        <f t="shared" si="1359"/>
        <v>11</v>
      </c>
      <c r="P12446">
        <f t="shared" si="1364"/>
        <v>0</v>
      </c>
      <c r="Q12446">
        <f t="shared" si="1365"/>
        <v>0</v>
      </c>
    </row>
    <row r="12447" spans="1:17" ht="19.5" x14ac:dyDescent="0.4">
      <c r="A12447" s="33">
        <f t="shared" si="1360"/>
        <v>46737</v>
      </c>
      <c r="B12447" s="27" t="str">
        <f t="shared" si="1361"/>
        <v>(木)</v>
      </c>
      <c r="C12447" s="34">
        <v>0.22916666666666699</v>
      </c>
      <c r="D12447" s="16" t="s">
        <v>18</v>
      </c>
      <c r="E12447" s="35">
        <v>0.25</v>
      </c>
      <c r="F12447" s="50">
        <f>IF(COUNTIF('リスト（不使用）'!$A$5:$A$6,単年カーブ!$A$1),"希望数量入力ください",'単年（2027年度）'!$E$12*単年カーブ!$R$3+'単年（2027年度）'!$E$12*(1-単年カーブ!$R$3)*単年カーブ!Q12447)</f>
        <v>0</v>
      </c>
      <c r="G12447" s="47">
        <f t="shared" si="1362"/>
        <v>0</v>
      </c>
      <c r="M12447">
        <f t="shared" si="1363"/>
        <v>12</v>
      </c>
      <c r="N12447">
        <f>IF(OR(WEEKDAY(A12447)=1,WEEKDAY(A12447)=7,COUNTIF('2027祝日等（不使用）'!$A$1:$A$20,単年カーブ!A12447)=1),0,1)</f>
        <v>1</v>
      </c>
      <c r="O12447">
        <f t="shared" si="1359"/>
        <v>12</v>
      </c>
      <c r="P12447">
        <f t="shared" si="1364"/>
        <v>0</v>
      </c>
      <c r="Q12447">
        <f t="shared" si="1365"/>
        <v>0</v>
      </c>
    </row>
    <row r="12448" spans="1:17" ht="19.5" x14ac:dyDescent="0.4">
      <c r="A12448" s="33">
        <f t="shared" si="1360"/>
        <v>46737</v>
      </c>
      <c r="B12448" s="27" t="str">
        <f t="shared" si="1361"/>
        <v>(木)</v>
      </c>
      <c r="C12448" s="34">
        <v>0.25</v>
      </c>
      <c r="D12448" s="16" t="s">
        <v>18</v>
      </c>
      <c r="E12448" s="35">
        <v>0.27083333333333298</v>
      </c>
      <c r="F12448" s="50">
        <f>IF(COUNTIF('リスト（不使用）'!$A$5:$A$6,単年カーブ!$A$1),"希望数量入力ください",'単年（2027年度）'!$E$12*単年カーブ!$R$3+'単年（2027年度）'!$E$12*(1-単年カーブ!$R$3)*単年カーブ!Q12448)</f>
        <v>0</v>
      </c>
      <c r="G12448" s="47">
        <f t="shared" si="1362"/>
        <v>0</v>
      </c>
      <c r="M12448">
        <f t="shared" si="1363"/>
        <v>12</v>
      </c>
      <c r="N12448">
        <f>IF(OR(WEEKDAY(A12448)=1,WEEKDAY(A12448)=7,COUNTIF('2027祝日等（不使用）'!$A$1:$A$20,単年カーブ!A12448)=1),0,1)</f>
        <v>1</v>
      </c>
      <c r="O12448">
        <f t="shared" si="1359"/>
        <v>13</v>
      </c>
      <c r="P12448">
        <f t="shared" si="1364"/>
        <v>0</v>
      </c>
      <c r="Q12448">
        <f t="shared" si="1365"/>
        <v>0</v>
      </c>
    </row>
    <row r="12449" spans="1:17" ht="19.5" x14ac:dyDescent="0.4">
      <c r="A12449" s="33">
        <f t="shared" si="1360"/>
        <v>46737</v>
      </c>
      <c r="B12449" s="27" t="str">
        <f t="shared" si="1361"/>
        <v>(木)</v>
      </c>
      <c r="C12449" s="34">
        <v>0.27083333333333298</v>
      </c>
      <c r="D12449" s="16" t="s">
        <v>18</v>
      </c>
      <c r="E12449" s="35">
        <v>0.29166666666666702</v>
      </c>
      <c r="F12449" s="50">
        <f>IF(COUNTIF('リスト（不使用）'!$A$5:$A$6,単年カーブ!$A$1),"希望数量入力ください",'単年（2027年度）'!$E$12*単年カーブ!$R$3+'単年（2027年度）'!$E$12*(1-単年カーブ!$R$3)*単年カーブ!Q12449)</f>
        <v>0</v>
      </c>
      <c r="G12449" s="47">
        <f t="shared" si="1362"/>
        <v>0</v>
      </c>
      <c r="M12449">
        <f t="shared" si="1363"/>
        <v>12</v>
      </c>
      <c r="N12449">
        <f>IF(OR(WEEKDAY(A12449)=1,WEEKDAY(A12449)=7,COUNTIF('2027祝日等（不使用）'!$A$1:$A$20,単年カーブ!A12449)=1),0,1)</f>
        <v>1</v>
      </c>
      <c r="O12449">
        <f t="shared" si="1359"/>
        <v>14</v>
      </c>
      <c r="P12449">
        <f t="shared" si="1364"/>
        <v>0</v>
      </c>
      <c r="Q12449">
        <f t="shared" si="1365"/>
        <v>0</v>
      </c>
    </row>
    <row r="12450" spans="1:17" ht="19.5" x14ac:dyDescent="0.4">
      <c r="A12450" s="33">
        <f t="shared" si="1360"/>
        <v>46737</v>
      </c>
      <c r="B12450" s="27" t="str">
        <f t="shared" si="1361"/>
        <v>(木)</v>
      </c>
      <c r="C12450" s="34">
        <v>0.29166666666666702</v>
      </c>
      <c r="D12450" s="16" t="s">
        <v>18</v>
      </c>
      <c r="E12450" s="35">
        <v>0.3125</v>
      </c>
      <c r="F12450" s="50">
        <f>IF(COUNTIF('リスト（不使用）'!$A$5:$A$6,単年カーブ!$A$1),"希望数量入力ください",'単年（2027年度）'!$E$12*単年カーブ!$R$3+'単年（2027年度）'!$E$12*(1-単年カーブ!$R$3)*単年カーブ!Q12450)</f>
        <v>0</v>
      </c>
      <c r="G12450" s="47">
        <f t="shared" si="1362"/>
        <v>0</v>
      </c>
      <c r="M12450">
        <f t="shared" si="1363"/>
        <v>12</v>
      </c>
      <c r="N12450">
        <f>IF(OR(WEEKDAY(A12450)=1,WEEKDAY(A12450)=7,COUNTIF('2027祝日等（不使用）'!$A$1:$A$20,単年カーブ!A12450)=1),0,1)</f>
        <v>1</v>
      </c>
      <c r="O12450">
        <f t="shared" si="1359"/>
        <v>15</v>
      </c>
      <c r="P12450">
        <f t="shared" si="1364"/>
        <v>0</v>
      </c>
      <c r="Q12450">
        <f t="shared" si="1365"/>
        <v>0</v>
      </c>
    </row>
    <row r="12451" spans="1:17" ht="19.5" x14ac:dyDescent="0.4">
      <c r="A12451" s="33">
        <f t="shared" si="1360"/>
        <v>46737</v>
      </c>
      <c r="B12451" s="27" t="str">
        <f t="shared" si="1361"/>
        <v>(木)</v>
      </c>
      <c r="C12451" s="34">
        <v>0.3125</v>
      </c>
      <c r="D12451" s="16" t="s">
        <v>18</v>
      </c>
      <c r="E12451" s="35">
        <v>0.33333333333333298</v>
      </c>
      <c r="F12451" s="50">
        <f>IF(COUNTIF('リスト（不使用）'!$A$5:$A$6,単年カーブ!$A$1),"希望数量入力ください",'単年（2027年度）'!$E$12*単年カーブ!$R$3+'単年（2027年度）'!$E$12*(1-単年カーブ!$R$3)*単年カーブ!Q12451)</f>
        <v>0</v>
      </c>
      <c r="G12451" s="47">
        <f t="shared" si="1362"/>
        <v>0</v>
      </c>
      <c r="M12451">
        <f t="shared" si="1363"/>
        <v>12</v>
      </c>
      <c r="N12451">
        <f>IF(OR(WEEKDAY(A12451)=1,WEEKDAY(A12451)=7,COUNTIF('2027祝日等（不使用）'!$A$1:$A$20,単年カーブ!A12451)=1),0,1)</f>
        <v>1</v>
      </c>
      <c r="O12451">
        <f t="shared" si="1359"/>
        <v>16</v>
      </c>
      <c r="P12451">
        <f t="shared" si="1364"/>
        <v>0</v>
      </c>
      <c r="Q12451">
        <f t="shared" si="1365"/>
        <v>0</v>
      </c>
    </row>
    <row r="12452" spans="1:17" ht="19.5" x14ac:dyDescent="0.4">
      <c r="A12452" s="33">
        <f t="shared" si="1360"/>
        <v>46737</v>
      </c>
      <c r="B12452" s="27" t="str">
        <f t="shared" si="1361"/>
        <v>(木)</v>
      </c>
      <c r="C12452" s="34">
        <v>0.33333333333333298</v>
      </c>
      <c r="D12452" s="16" t="s">
        <v>18</v>
      </c>
      <c r="E12452" s="35">
        <v>0.35416666666666702</v>
      </c>
      <c r="F12452" s="50">
        <f>IF(COUNTIF('リスト（不使用）'!$A$5:$A$6,単年カーブ!$A$1),"希望数量入力ください",'単年（2027年度）'!$E$12*単年カーブ!$R$3+'単年（2027年度）'!$E$12*(1-単年カーブ!$R$3)*単年カーブ!Q12452)</f>
        <v>0</v>
      </c>
      <c r="G12452" s="47">
        <f t="shared" si="1362"/>
        <v>0</v>
      </c>
      <c r="M12452">
        <f t="shared" si="1363"/>
        <v>12</v>
      </c>
      <c r="N12452">
        <f>IF(OR(WEEKDAY(A12452)=1,WEEKDAY(A12452)=7,COUNTIF('2027祝日等（不使用）'!$A$1:$A$20,単年カーブ!A12452)=1),0,1)</f>
        <v>1</v>
      </c>
      <c r="O12452">
        <f t="shared" si="1359"/>
        <v>17</v>
      </c>
      <c r="P12452">
        <f t="shared" si="1364"/>
        <v>1</v>
      </c>
      <c r="Q12452">
        <f t="shared" si="1365"/>
        <v>1</v>
      </c>
    </row>
    <row r="12453" spans="1:17" ht="19.5" x14ac:dyDescent="0.4">
      <c r="A12453" s="33">
        <f t="shared" si="1360"/>
        <v>46737</v>
      </c>
      <c r="B12453" s="27" t="str">
        <f t="shared" si="1361"/>
        <v>(木)</v>
      </c>
      <c r="C12453" s="34">
        <v>0.35416666666666702</v>
      </c>
      <c r="D12453" s="16" t="s">
        <v>18</v>
      </c>
      <c r="E12453" s="35">
        <v>0.375</v>
      </c>
      <c r="F12453" s="50">
        <f>IF(COUNTIF('リスト（不使用）'!$A$5:$A$6,単年カーブ!$A$1),"希望数量入力ください",'単年（2027年度）'!$E$12*単年カーブ!$R$3+'単年（2027年度）'!$E$12*(1-単年カーブ!$R$3)*単年カーブ!Q12453)</f>
        <v>0</v>
      </c>
      <c r="G12453" s="47">
        <f t="shared" si="1362"/>
        <v>0</v>
      </c>
      <c r="M12453">
        <f t="shared" si="1363"/>
        <v>12</v>
      </c>
      <c r="N12453">
        <f>IF(OR(WEEKDAY(A12453)=1,WEEKDAY(A12453)=7,COUNTIF('2027祝日等（不使用）'!$A$1:$A$20,単年カーブ!A12453)=1),0,1)</f>
        <v>1</v>
      </c>
      <c r="O12453">
        <f t="shared" si="1359"/>
        <v>18</v>
      </c>
      <c r="P12453">
        <f t="shared" si="1364"/>
        <v>1</v>
      </c>
      <c r="Q12453">
        <f t="shared" si="1365"/>
        <v>1</v>
      </c>
    </row>
    <row r="12454" spans="1:17" ht="19.5" x14ac:dyDescent="0.4">
      <c r="A12454" s="33">
        <f t="shared" si="1360"/>
        <v>46737</v>
      </c>
      <c r="B12454" s="27" t="str">
        <f t="shared" si="1361"/>
        <v>(木)</v>
      </c>
      <c r="C12454" s="34">
        <v>0.375</v>
      </c>
      <c r="D12454" s="16" t="s">
        <v>18</v>
      </c>
      <c r="E12454" s="35">
        <v>0.39583333333333298</v>
      </c>
      <c r="F12454" s="50">
        <f>IF(COUNTIF('リスト（不使用）'!$A$5:$A$6,単年カーブ!$A$1),"希望数量入力ください",'単年（2027年度）'!$E$12*単年カーブ!$R$3+'単年（2027年度）'!$E$12*(1-単年カーブ!$R$3)*単年カーブ!Q12454)</f>
        <v>0</v>
      </c>
      <c r="G12454" s="47">
        <f t="shared" si="1362"/>
        <v>0</v>
      </c>
      <c r="M12454">
        <f t="shared" si="1363"/>
        <v>12</v>
      </c>
      <c r="N12454">
        <f>IF(OR(WEEKDAY(A12454)=1,WEEKDAY(A12454)=7,COUNTIF('2027祝日等（不使用）'!$A$1:$A$20,単年カーブ!A12454)=1),0,1)</f>
        <v>1</v>
      </c>
      <c r="O12454">
        <f t="shared" si="1359"/>
        <v>19</v>
      </c>
      <c r="P12454">
        <f t="shared" si="1364"/>
        <v>1</v>
      </c>
      <c r="Q12454">
        <f t="shared" si="1365"/>
        <v>1</v>
      </c>
    </row>
    <row r="12455" spans="1:17" ht="19.5" x14ac:dyDescent="0.4">
      <c r="A12455" s="33">
        <f t="shared" si="1360"/>
        <v>46737</v>
      </c>
      <c r="B12455" s="27" t="str">
        <f t="shared" si="1361"/>
        <v>(木)</v>
      </c>
      <c r="C12455" s="34">
        <v>0.39583333333333298</v>
      </c>
      <c r="D12455" s="16" t="s">
        <v>18</v>
      </c>
      <c r="E12455" s="35">
        <v>0.41666666666666702</v>
      </c>
      <c r="F12455" s="50">
        <f>IF(COUNTIF('リスト（不使用）'!$A$5:$A$6,単年カーブ!$A$1),"希望数量入力ください",'単年（2027年度）'!$E$12*単年カーブ!$R$3+'単年（2027年度）'!$E$12*(1-単年カーブ!$R$3)*単年カーブ!Q12455)</f>
        <v>0</v>
      </c>
      <c r="G12455" s="47">
        <f t="shared" si="1362"/>
        <v>0</v>
      </c>
      <c r="M12455">
        <f t="shared" si="1363"/>
        <v>12</v>
      </c>
      <c r="N12455">
        <f>IF(OR(WEEKDAY(A12455)=1,WEEKDAY(A12455)=7,COUNTIF('2027祝日等（不使用）'!$A$1:$A$20,単年カーブ!A12455)=1),0,1)</f>
        <v>1</v>
      </c>
      <c r="O12455">
        <f t="shared" si="1359"/>
        <v>20</v>
      </c>
      <c r="P12455">
        <f t="shared" si="1364"/>
        <v>1</v>
      </c>
      <c r="Q12455">
        <f t="shared" si="1365"/>
        <v>1</v>
      </c>
    </row>
    <row r="12456" spans="1:17" ht="19.5" x14ac:dyDescent="0.4">
      <c r="A12456" s="33">
        <f t="shared" si="1360"/>
        <v>46737</v>
      </c>
      <c r="B12456" s="27" t="str">
        <f t="shared" si="1361"/>
        <v>(木)</v>
      </c>
      <c r="C12456" s="34">
        <v>0.41666666666666702</v>
      </c>
      <c r="D12456" s="16" t="s">
        <v>18</v>
      </c>
      <c r="E12456" s="35">
        <v>0.4375</v>
      </c>
      <c r="F12456" s="50">
        <f>IF(COUNTIF('リスト（不使用）'!$A$5:$A$6,単年カーブ!$A$1),"希望数量入力ください",'単年（2027年度）'!$E$12*単年カーブ!$R$3+'単年（2027年度）'!$E$12*(1-単年カーブ!$R$3)*単年カーブ!Q12456)</f>
        <v>0</v>
      </c>
      <c r="G12456" s="47">
        <f t="shared" si="1362"/>
        <v>0</v>
      </c>
      <c r="M12456">
        <f t="shared" si="1363"/>
        <v>12</v>
      </c>
      <c r="N12456">
        <f>IF(OR(WEEKDAY(A12456)=1,WEEKDAY(A12456)=7,COUNTIF('2027祝日等（不使用）'!$A$1:$A$20,単年カーブ!A12456)=1),0,1)</f>
        <v>1</v>
      </c>
      <c r="O12456">
        <f t="shared" si="1359"/>
        <v>21</v>
      </c>
      <c r="P12456">
        <f t="shared" si="1364"/>
        <v>1</v>
      </c>
      <c r="Q12456">
        <f t="shared" si="1365"/>
        <v>1</v>
      </c>
    </row>
    <row r="12457" spans="1:17" ht="19.5" x14ac:dyDescent="0.4">
      <c r="A12457" s="33">
        <f t="shared" si="1360"/>
        <v>46737</v>
      </c>
      <c r="B12457" s="27" t="str">
        <f t="shared" si="1361"/>
        <v>(木)</v>
      </c>
      <c r="C12457" s="34">
        <v>0.4375</v>
      </c>
      <c r="D12457" s="16" t="s">
        <v>18</v>
      </c>
      <c r="E12457" s="35">
        <v>0.45833333333333298</v>
      </c>
      <c r="F12457" s="50">
        <f>IF(COUNTIF('リスト（不使用）'!$A$5:$A$6,単年カーブ!$A$1),"希望数量入力ください",'単年（2027年度）'!$E$12*単年カーブ!$R$3+'単年（2027年度）'!$E$12*(1-単年カーブ!$R$3)*単年カーブ!Q12457)</f>
        <v>0</v>
      </c>
      <c r="G12457" s="47">
        <f t="shared" si="1362"/>
        <v>0</v>
      </c>
      <c r="M12457">
        <f t="shared" si="1363"/>
        <v>12</v>
      </c>
      <c r="N12457">
        <f>IF(OR(WEEKDAY(A12457)=1,WEEKDAY(A12457)=7,COUNTIF('2027祝日等（不使用）'!$A$1:$A$20,単年カーブ!A12457)=1),0,1)</f>
        <v>1</v>
      </c>
      <c r="O12457">
        <f t="shared" si="1359"/>
        <v>22</v>
      </c>
      <c r="P12457">
        <f t="shared" si="1364"/>
        <v>1</v>
      </c>
      <c r="Q12457">
        <f t="shared" si="1365"/>
        <v>1</v>
      </c>
    </row>
    <row r="12458" spans="1:17" ht="19.5" x14ac:dyDescent="0.4">
      <c r="A12458" s="33">
        <f t="shared" si="1360"/>
        <v>46737</v>
      </c>
      <c r="B12458" s="27" t="str">
        <f t="shared" si="1361"/>
        <v>(木)</v>
      </c>
      <c r="C12458" s="34">
        <v>0.45833333333333298</v>
      </c>
      <c r="D12458" s="16" t="s">
        <v>18</v>
      </c>
      <c r="E12458" s="35">
        <v>0.47916666666666702</v>
      </c>
      <c r="F12458" s="50">
        <f>IF(COUNTIF('リスト（不使用）'!$A$5:$A$6,単年カーブ!$A$1),"希望数量入力ください",'単年（2027年度）'!$E$12*単年カーブ!$R$3+'単年（2027年度）'!$E$12*(1-単年カーブ!$R$3)*単年カーブ!Q12458)</f>
        <v>0</v>
      </c>
      <c r="G12458" s="47">
        <f t="shared" si="1362"/>
        <v>0</v>
      </c>
      <c r="M12458">
        <f t="shared" si="1363"/>
        <v>12</v>
      </c>
      <c r="N12458">
        <f>IF(OR(WEEKDAY(A12458)=1,WEEKDAY(A12458)=7,COUNTIF('2027祝日等（不使用）'!$A$1:$A$20,単年カーブ!A12458)=1),0,1)</f>
        <v>1</v>
      </c>
      <c r="O12458">
        <f t="shared" si="1359"/>
        <v>23</v>
      </c>
      <c r="P12458">
        <f t="shared" si="1364"/>
        <v>1</v>
      </c>
      <c r="Q12458">
        <f t="shared" si="1365"/>
        <v>1</v>
      </c>
    </row>
    <row r="12459" spans="1:17" ht="19.5" x14ac:dyDescent="0.4">
      <c r="A12459" s="33">
        <f t="shared" si="1360"/>
        <v>46737</v>
      </c>
      <c r="B12459" s="27" t="str">
        <f t="shared" si="1361"/>
        <v>(木)</v>
      </c>
      <c r="C12459" s="34">
        <v>0.47916666666666702</v>
      </c>
      <c r="D12459" s="16" t="s">
        <v>18</v>
      </c>
      <c r="E12459" s="35">
        <v>0.5</v>
      </c>
      <c r="F12459" s="50">
        <f>IF(COUNTIF('リスト（不使用）'!$A$5:$A$6,単年カーブ!$A$1),"希望数量入力ください",'単年（2027年度）'!$E$12*単年カーブ!$R$3+'単年（2027年度）'!$E$12*(1-単年カーブ!$R$3)*単年カーブ!Q12459)</f>
        <v>0</v>
      </c>
      <c r="G12459" s="47">
        <f t="shared" si="1362"/>
        <v>0</v>
      </c>
      <c r="M12459">
        <f t="shared" si="1363"/>
        <v>12</v>
      </c>
      <c r="N12459">
        <f>IF(OR(WEEKDAY(A12459)=1,WEEKDAY(A12459)=7,COUNTIF('2027祝日等（不使用）'!$A$1:$A$20,単年カーブ!A12459)=1),0,1)</f>
        <v>1</v>
      </c>
      <c r="O12459">
        <f t="shared" si="1359"/>
        <v>24</v>
      </c>
      <c r="P12459">
        <f t="shared" si="1364"/>
        <v>1</v>
      </c>
      <c r="Q12459">
        <f t="shared" si="1365"/>
        <v>1</v>
      </c>
    </row>
    <row r="12460" spans="1:17" ht="19.5" x14ac:dyDescent="0.4">
      <c r="A12460" s="33">
        <f t="shared" si="1360"/>
        <v>46737</v>
      </c>
      <c r="B12460" s="27" t="str">
        <f t="shared" si="1361"/>
        <v>(木)</v>
      </c>
      <c r="C12460" s="34">
        <v>0.5</v>
      </c>
      <c r="D12460" s="16" t="s">
        <v>18</v>
      </c>
      <c r="E12460" s="35">
        <v>0.52083333333333304</v>
      </c>
      <c r="F12460" s="50">
        <f>IF(COUNTIF('リスト（不使用）'!$A$5:$A$6,単年カーブ!$A$1),"希望数量入力ください",'単年（2027年度）'!$E$12*単年カーブ!$R$3+'単年（2027年度）'!$E$12*(1-単年カーブ!$R$3)*単年カーブ!Q12460)</f>
        <v>0</v>
      </c>
      <c r="G12460" s="47">
        <f t="shared" si="1362"/>
        <v>0</v>
      </c>
      <c r="M12460">
        <f t="shared" si="1363"/>
        <v>12</v>
      </c>
      <c r="N12460">
        <f>IF(OR(WEEKDAY(A12460)=1,WEEKDAY(A12460)=7,COUNTIF('2027祝日等（不使用）'!$A$1:$A$20,単年カーブ!A12460)=1),0,1)</f>
        <v>1</v>
      </c>
      <c r="O12460">
        <f t="shared" si="1359"/>
        <v>25</v>
      </c>
      <c r="P12460">
        <f t="shared" si="1364"/>
        <v>1</v>
      </c>
      <c r="Q12460">
        <f t="shared" si="1365"/>
        <v>1</v>
      </c>
    </row>
    <row r="12461" spans="1:17" ht="19.5" x14ac:dyDescent="0.4">
      <c r="A12461" s="33">
        <f t="shared" si="1360"/>
        <v>46737</v>
      </c>
      <c r="B12461" s="27" t="str">
        <f t="shared" si="1361"/>
        <v>(木)</v>
      </c>
      <c r="C12461" s="34">
        <v>0.52083333333333304</v>
      </c>
      <c r="D12461" s="16" t="s">
        <v>18</v>
      </c>
      <c r="E12461" s="35">
        <v>0.54166666666666696</v>
      </c>
      <c r="F12461" s="50">
        <f>IF(COUNTIF('リスト（不使用）'!$A$5:$A$6,単年カーブ!$A$1),"希望数量入力ください",'単年（2027年度）'!$E$12*単年カーブ!$R$3+'単年（2027年度）'!$E$12*(1-単年カーブ!$R$3)*単年カーブ!Q12461)</f>
        <v>0</v>
      </c>
      <c r="G12461" s="47">
        <f t="shared" si="1362"/>
        <v>0</v>
      </c>
      <c r="M12461">
        <f t="shared" si="1363"/>
        <v>12</v>
      </c>
      <c r="N12461">
        <f>IF(OR(WEEKDAY(A12461)=1,WEEKDAY(A12461)=7,COUNTIF('2027祝日等（不使用）'!$A$1:$A$20,単年カーブ!A12461)=1),0,1)</f>
        <v>1</v>
      </c>
      <c r="O12461">
        <f t="shared" si="1359"/>
        <v>26</v>
      </c>
      <c r="P12461">
        <f t="shared" si="1364"/>
        <v>1</v>
      </c>
      <c r="Q12461">
        <f t="shared" si="1365"/>
        <v>1</v>
      </c>
    </row>
    <row r="12462" spans="1:17" ht="19.5" x14ac:dyDescent="0.4">
      <c r="A12462" s="33">
        <f t="shared" si="1360"/>
        <v>46737</v>
      </c>
      <c r="B12462" s="27" t="str">
        <f t="shared" si="1361"/>
        <v>(木)</v>
      </c>
      <c r="C12462" s="34">
        <v>0.54166666666666696</v>
      </c>
      <c r="D12462" s="16" t="s">
        <v>18</v>
      </c>
      <c r="E12462" s="35">
        <v>0.5625</v>
      </c>
      <c r="F12462" s="50">
        <f>IF(COUNTIF('リスト（不使用）'!$A$5:$A$6,単年カーブ!$A$1),"希望数量入力ください",'単年（2027年度）'!$E$12*単年カーブ!$R$3+'単年（2027年度）'!$E$12*(1-単年カーブ!$R$3)*単年カーブ!Q12462)</f>
        <v>0</v>
      </c>
      <c r="G12462" s="47">
        <f t="shared" si="1362"/>
        <v>0</v>
      </c>
      <c r="M12462">
        <f t="shared" si="1363"/>
        <v>12</v>
      </c>
      <c r="N12462">
        <f>IF(OR(WEEKDAY(A12462)=1,WEEKDAY(A12462)=7,COUNTIF('2027祝日等（不使用）'!$A$1:$A$20,単年カーブ!A12462)=1),0,1)</f>
        <v>1</v>
      </c>
      <c r="O12462">
        <f t="shared" si="1359"/>
        <v>27</v>
      </c>
      <c r="P12462">
        <f t="shared" si="1364"/>
        <v>1</v>
      </c>
      <c r="Q12462">
        <f t="shared" si="1365"/>
        <v>1</v>
      </c>
    </row>
    <row r="12463" spans="1:17" ht="19.5" x14ac:dyDescent="0.4">
      <c r="A12463" s="33">
        <f t="shared" si="1360"/>
        <v>46737</v>
      </c>
      <c r="B12463" s="27" t="str">
        <f t="shared" si="1361"/>
        <v>(木)</v>
      </c>
      <c r="C12463" s="34">
        <v>0.5625</v>
      </c>
      <c r="D12463" s="16" t="s">
        <v>18</v>
      </c>
      <c r="E12463" s="35">
        <v>0.58333333333333304</v>
      </c>
      <c r="F12463" s="50">
        <f>IF(COUNTIF('リスト（不使用）'!$A$5:$A$6,単年カーブ!$A$1),"希望数量入力ください",'単年（2027年度）'!$E$12*単年カーブ!$R$3+'単年（2027年度）'!$E$12*(1-単年カーブ!$R$3)*単年カーブ!Q12463)</f>
        <v>0</v>
      </c>
      <c r="G12463" s="47">
        <f t="shared" si="1362"/>
        <v>0</v>
      </c>
      <c r="M12463">
        <f t="shared" si="1363"/>
        <v>12</v>
      </c>
      <c r="N12463">
        <f>IF(OR(WEEKDAY(A12463)=1,WEEKDAY(A12463)=7,COUNTIF('2027祝日等（不使用）'!$A$1:$A$20,単年カーブ!A12463)=1),0,1)</f>
        <v>1</v>
      </c>
      <c r="O12463">
        <f t="shared" si="1359"/>
        <v>28</v>
      </c>
      <c r="P12463">
        <f t="shared" si="1364"/>
        <v>1</v>
      </c>
      <c r="Q12463">
        <f t="shared" si="1365"/>
        <v>1</v>
      </c>
    </row>
    <row r="12464" spans="1:17" ht="19.5" x14ac:dyDescent="0.4">
      <c r="A12464" s="33">
        <f t="shared" si="1360"/>
        <v>46737</v>
      </c>
      <c r="B12464" s="27" t="str">
        <f t="shared" si="1361"/>
        <v>(木)</v>
      </c>
      <c r="C12464" s="34">
        <v>0.58333333333333304</v>
      </c>
      <c r="D12464" s="16" t="s">
        <v>18</v>
      </c>
      <c r="E12464" s="35">
        <v>0.60416666666666696</v>
      </c>
      <c r="F12464" s="50">
        <f>IF(COUNTIF('リスト（不使用）'!$A$5:$A$6,単年カーブ!$A$1),"希望数量入力ください",'単年（2027年度）'!$E$12*単年カーブ!$R$3+'単年（2027年度）'!$E$12*(1-単年カーブ!$R$3)*単年カーブ!Q12464)</f>
        <v>0</v>
      </c>
      <c r="G12464" s="47">
        <f t="shared" si="1362"/>
        <v>0</v>
      </c>
      <c r="M12464">
        <f t="shared" si="1363"/>
        <v>12</v>
      </c>
      <c r="N12464">
        <f>IF(OR(WEEKDAY(A12464)=1,WEEKDAY(A12464)=7,COUNTIF('2027祝日等（不使用）'!$A$1:$A$20,単年カーブ!A12464)=1),0,1)</f>
        <v>1</v>
      </c>
      <c r="O12464">
        <f t="shared" si="1359"/>
        <v>29</v>
      </c>
      <c r="P12464">
        <f t="shared" si="1364"/>
        <v>1</v>
      </c>
      <c r="Q12464">
        <f t="shared" si="1365"/>
        <v>1</v>
      </c>
    </row>
    <row r="12465" spans="1:17" ht="19.5" x14ac:dyDescent="0.4">
      <c r="A12465" s="33">
        <f t="shared" si="1360"/>
        <v>46737</v>
      </c>
      <c r="B12465" s="27" t="str">
        <f t="shared" si="1361"/>
        <v>(木)</v>
      </c>
      <c r="C12465" s="34">
        <v>0.60416666666666696</v>
      </c>
      <c r="D12465" s="16" t="s">
        <v>18</v>
      </c>
      <c r="E12465" s="35">
        <v>0.625</v>
      </c>
      <c r="F12465" s="50">
        <f>IF(COUNTIF('リスト（不使用）'!$A$5:$A$6,単年カーブ!$A$1),"希望数量入力ください",'単年（2027年度）'!$E$12*単年カーブ!$R$3+'単年（2027年度）'!$E$12*(1-単年カーブ!$R$3)*単年カーブ!Q12465)</f>
        <v>0</v>
      </c>
      <c r="G12465" s="47">
        <f t="shared" si="1362"/>
        <v>0</v>
      </c>
      <c r="M12465">
        <f t="shared" si="1363"/>
        <v>12</v>
      </c>
      <c r="N12465">
        <f>IF(OR(WEEKDAY(A12465)=1,WEEKDAY(A12465)=7,COUNTIF('2027祝日等（不使用）'!$A$1:$A$20,単年カーブ!A12465)=1),0,1)</f>
        <v>1</v>
      </c>
      <c r="O12465">
        <f t="shared" si="1359"/>
        <v>30</v>
      </c>
      <c r="P12465">
        <f t="shared" si="1364"/>
        <v>1</v>
      </c>
      <c r="Q12465">
        <f t="shared" si="1365"/>
        <v>1</v>
      </c>
    </row>
    <row r="12466" spans="1:17" ht="19.5" x14ac:dyDescent="0.4">
      <c r="A12466" s="33">
        <f t="shared" si="1360"/>
        <v>46737</v>
      </c>
      <c r="B12466" s="27" t="str">
        <f t="shared" si="1361"/>
        <v>(木)</v>
      </c>
      <c r="C12466" s="34">
        <v>0.625</v>
      </c>
      <c r="D12466" s="16" t="s">
        <v>18</v>
      </c>
      <c r="E12466" s="35">
        <v>0.64583333333333304</v>
      </c>
      <c r="F12466" s="50">
        <f>IF(COUNTIF('リスト（不使用）'!$A$5:$A$6,単年カーブ!$A$1),"希望数量入力ください",'単年（2027年度）'!$E$12*単年カーブ!$R$3+'単年（2027年度）'!$E$12*(1-単年カーブ!$R$3)*単年カーブ!Q12466)</f>
        <v>0</v>
      </c>
      <c r="G12466" s="47">
        <f t="shared" si="1362"/>
        <v>0</v>
      </c>
      <c r="M12466">
        <f t="shared" si="1363"/>
        <v>12</v>
      </c>
      <c r="N12466">
        <f>IF(OR(WEEKDAY(A12466)=1,WEEKDAY(A12466)=7,COUNTIF('2027祝日等（不使用）'!$A$1:$A$20,単年カーブ!A12466)=1),0,1)</f>
        <v>1</v>
      </c>
      <c r="O12466">
        <f t="shared" si="1359"/>
        <v>31</v>
      </c>
      <c r="P12466">
        <f t="shared" si="1364"/>
        <v>1</v>
      </c>
      <c r="Q12466">
        <f t="shared" si="1365"/>
        <v>1</v>
      </c>
    </row>
    <row r="12467" spans="1:17" ht="19.5" x14ac:dyDescent="0.4">
      <c r="A12467" s="33">
        <f t="shared" si="1360"/>
        <v>46737</v>
      </c>
      <c r="B12467" s="27" t="str">
        <f t="shared" si="1361"/>
        <v>(木)</v>
      </c>
      <c r="C12467" s="34">
        <v>0.64583333333333304</v>
      </c>
      <c r="D12467" s="16" t="s">
        <v>18</v>
      </c>
      <c r="E12467" s="35">
        <v>0.66666666666666696</v>
      </c>
      <c r="F12467" s="50">
        <f>IF(COUNTIF('リスト（不使用）'!$A$5:$A$6,単年カーブ!$A$1),"希望数量入力ください",'単年（2027年度）'!$E$12*単年カーブ!$R$3+'単年（2027年度）'!$E$12*(1-単年カーブ!$R$3)*単年カーブ!Q12467)</f>
        <v>0</v>
      </c>
      <c r="G12467" s="47">
        <f t="shared" si="1362"/>
        <v>0</v>
      </c>
      <c r="M12467">
        <f t="shared" si="1363"/>
        <v>12</v>
      </c>
      <c r="N12467">
        <f>IF(OR(WEEKDAY(A12467)=1,WEEKDAY(A12467)=7,COUNTIF('2027祝日等（不使用）'!$A$1:$A$20,単年カーブ!A12467)=1),0,1)</f>
        <v>1</v>
      </c>
      <c r="O12467">
        <f t="shared" si="1359"/>
        <v>32</v>
      </c>
      <c r="P12467">
        <f t="shared" si="1364"/>
        <v>1</v>
      </c>
      <c r="Q12467">
        <f t="shared" si="1365"/>
        <v>1</v>
      </c>
    </row>
    <row r="12468" spans="1:17" ht="19.5" x14ac:dyDescent="0.4">
      <c r="A12468" s="33">
        <f t="shared" si="1360"/>
        <v>46737</v>
      </c>
      <c r="B12468" s="27" t="str">
        <f t="shared" si="1361"/>
        <v>(木)</v>
      </c>
      <c r="C12468" s="34">
        <v>0.66666666666666696</v>
      </c>
      <c r="D12468" s="16" t="s">
        <v>18</v>
      </c>
      <c r="E12468" s="35">
        <v>0.6875</v>
      </c>
      <c r="F12468" s="50">
        <f>IF(COUNTIF('リスト（不使用）'!$A$5:$A$6,単年カーブ!$A$1),"希望数量入力ください",'単年（2027年度）'!$E$12*単年カーブ!$R$3+'単年（2027年度）'!$E$12*(1-単年カーブ!$R$3)*単年カーブ!Q12468)</f>
        <v>0</v>
      </c>
      <c r="G12468" s="47">
        <f t="shared" si="1362"/>
        <v>0</v>
      </c>
      <c r="M12468">
        <f t="shared" si="1363"/>
        <v>12</v>
      </c>
      <c r="N12468">
        <f>IF(OR(WEEKDAY(A12468)=1,WEEKDAY(A12468)=7,COUNTIF('2027祝日等（不使用）'!$A$1:$A$20,単年カーブ!A12468)=1),0,1)</f>
        <v>1</v>
      </c>
      <c r="O12468">
        <f t="shared" ref="O12468:O12531" si="1366">O12420</f>
        <v>33</v>
      </c>
      <c r="P12468">
        <f t="shared" si="1364"/>
        <v>1</v>
      </c>
      <c r="Q12468">
        <f t="shared" si="1365"/>
        <v>1</v>
      </c>
    </row>
    <row r="12469" spans="1:17" ht="19.5" x14ac:dyDescent="0.4">
      <c r="A12469" s="33">
        <f t="shared" si="1360"/>
        <v>46737</v>
      </c>
      <c r="B12469" s="27" t="str">
        <f t="shared" si="1361"/>
        <v>(木)</v>
      </c>
      <c r="C12469" s="34">
        <v>0.6875</v>
      </c>
      <c r="D12469" s="16" t="s">
        <v>18</v>
      </c>
      <c r="E12469" s="35">
        <v>0.70833333333333304</v>
      </c>
      <c r="F12469" s="50">
        <f>IF(COUNTIF('リスト（不使用）'!$A$5:$A$6,単年カーブ!$A$1),"希望数量入力ください",'単年（2027年度）'!$E$12*単年カーブ!$R$3+'単年（2027年度）'!$E$12*(1-単年カーブ!$R$3)*単年カーブ!Q12469)</f>
        <v>0</v>
      </c>
      <c r="G12469" s="47">
        <f t="shared" si="1362"/>
        <v>0</v>
      </c>
      <c r="M12469">
        <f t="shared" si="1363"/>
        <v>12</v>
      </c>
      <c r="N12469">
        <f>IF(OR(WEEKDAY(A12469)=1,WEEKDAY(A12469)=7,COUNTIF('2027祝日等（不使用）'!$A$1:$A$20,単年カーブ!A12469)=1),0,1)</f>
        <v>1</v>
      </c>
      <c r="O12469">
        <f t="shared" si="1366"/>
        <v>34</v>
      </c>
      <c r="P12469">
        <f t="shared" si="1364"/>
        <v>1</v>
      </c>
      <c r="Q12469">
        <f t="shared" si="1365"/>
        <v>1</v>
      </c>
    </row>
    <row r="12470" spans="1:17" ht="19.5" x14ac:dyDescent="0.4">
      <c r="A12470" s="33">
        <f t="shared" si="1360"/>
        <v>46737</v>
      </c>
      <c r="B12470" s="27" t="str">
        <f t="shared" si="1361"/>
        <v>(木)</v>
      </c>
      <c r="C12470" s="34">
        <v>0.70833333333333304</v>
      </c>
      <c r="D12470" s="16" t="s">
        <v>18</v>
      </c>
      <c r="E12470" s="35">
        <v>0.72916666666666696</v>
      </c>
      <c r="F12470" s="50">
        <f>IF(COUNTIF('リスト（不使用）'!$A$5:$A$6,単年カーブ!$A$1),"希望数量入力ください",'単年（2027年度）'!$E$12*単年カーブ!$R$3+'単年（2027年度）'!$E$12*(1-単年カーブ!$R$3)*単年カーブ!Q12470)</f>
        <v>0</v>
      </c>
      <c r="G12470" s="47">
        <f t="shared" si="1362"/>
        <v>0</v>
      </c>
      <c r="M12470">
        <f t="shared" si="1363"/>
        <v>12</v>
      </c>
      <c r="N12470">
        <f>IF(OR(WEEKDAY(A12470)=1,WEEKDAY(A12470)=7,COUNTIF('2027祝日等（不使用）'!$A$1:$A$20,単年カーブ!A12470)=1),0,1)</f>
        <v>1</v>
      </c>
      <c r="O12470">
        <f t="shared" si="1366"/>
        <v>35</v>
      </c>
      <c r="P12470">
        <f t="shared" si="1364"/>
        <v>1</v>
      </c>
      <c r="Q12470">
        <f t="shared" si="1365"/>
        <v>1</v>
      </c>
    </row>
    <row r="12471" spans="1:17" ht="19.5" x14ac:dyDescent="0.4">
      <c r="A12471" s="33">
        <f t="shared" si="1360"/>
        <v>46737</v>
      </c>
      <c r="B12471" s="27" t="str">
        <f t="shared" si="1361"/>
        <v>(木)</v>
      </c>
      <c r="C12471" s="34">
        <v>0.72916666666666696</v>
      </c>
      <c r="D12471" s="16" t="s">
        <v>18</v>
      </c>
      <c r="E12471" s="35">
        <v>0.75</v>
      </c>
      <c r="F12471" s="50">
        <f>IF(COUNTIF('リスト（不使用）'!$A$5:$A$6,単年カーブ!$A$1),"希望数量入力ください",'単年（2027年度）'!$E$12*単年カーブ!$R$3+'単年（2027年度）'!$E$12*(1-単年カーブ!$R$3)*単年カーブ!Q12471)</f>
        <v>0</v>
      </c>
      <c r="G12471" s="47">
        <f t="shared" si="1362"/>
        <v>0</v>
      </c>
      <c r="M12471">
        <f t="shared" si="1363"/>
        <v>12</v>
      </c>
      <c r="N12471">
        <f>IF(OR(WEEKDAY(A12471)=1,WEEKDAY(A12471)=7,COUNTIF('2027祝日等（不使用）'!$A$1:$A$20,単年カーブ!A12471)=1),0,1)</f>
        <v>1</v>
      </c>
      <c r="O12471">
        <f t="shared" si="1366"/>
        <v>36</v>
      </c>
      <c r="P12471">
        <f t="shared" si="1364"/>
        <v>1</v>
      </c>
      <c r="Q12471">
        <f t="shared" si="1365"/>
        <v>1</v>
      </c>
    </row>
    <row r="12472" spans="1:17" ht="19.5" x14ac:dyDescent="0.4">
      <c r="A12472" s="33">
        <f t="shared" si="1360"/>
        <v>46737</v>
      </c>
      <c r="B12472" s="27" t="str">
        <f t="shared" si="1361"/>
        <v>(木)</v>
      </c>
      <c r="C12472" s="34">
        <v>0.75</v>
      </c>
      <c r="D12472" s="16" t="s">
        <v>18</v>
      </c>
      <c r="E12472" s="35">
        <v>0.77083333333333304</v>
      </c>
      <c r="F12472" s="50">
        <f>IF(COUNTIF('リスト（不使用）'!$A$5:$A$6,単年カーブ!$A$1),"希望数量入力ください",'単年（2027年度）'!$E$12*単年カーブ!$R$3+'単年（2027年度）'!$E$12*(1-単年カーブ!$R$3)*単年カーブ!Q12472)</f>
        <v>0</v>
      </c>
      <c r="G12472" s="47">
        <f t="shared" si="1362"/>
        <v>0</v>
      </c>
      <c r="M12472">
        <f t="shared" si="1363"/>
        <v>12</v>
      </c>
      <c r="N12472">
        <f>IF(OR(WEEKDAY(A12472)=1,WEEKDAY(A12472)=7,COUNTIF('2027祝日等（不使用）'!$A$1:$A$20,単年カーブ!A12472)=1),0,1)</f>
        <v>1</v>
      </c>
      <c r="O12472">
        <f t="shared" si="1366"/>
        <v>37</v>
      </c>
      <c r="P12472">
        <f t="shared" si="1364"/>
        <v>1</v>
      </c>
      <c r="Q12472">
        <f t="shared" si="1365"/>
        <v>1</v>
      </c>
    </row>
    <row r="12473" spans="1:17" ht="19.5" x14ac:dyDescent="0.4">
      <c r="A12473" s="33">
        <f t="shared" si="1360"/>
        <v>46737</v>
      </c>
      <c r="B12473" s="27" t="str">
        <f t="shared" si="1361"/>
        <v>(木)</v>
      </c>
      <c r="C12473" s="34">
        <v>0.77083333333333304</v>
      </c>
      <c r="D12473" s="16" t="s">
        <v>18</v>
      </c>
      <c r="E12473" s="35">
        <v>0.79166666666666696</v>
      </c>
      <c r="F12473" s="50">
        <f>IF(COUNTIF('リスト（不使用）'!$A$5:$A$6,単年カーブ!$A$1),"希望数量入力ください",'単年（2027年度）'!$E$12*単年カーブ!$R$3+'単年（2027年度）'!$E$12*(1-単年カーブ!$R$3)*単年カーブ!Q12473)</f>
        <v>0</v>
      </c>
      <c r="G12473" s="47">
        <f t="shared" si="1362"/>
        <v>0</v>
      </c>
      <c r="M12473">
        <f t="shared" si="1363"/>
        <v>12</v>
      </c>
      <c r="N12473">
        <f>IF(OR(WEEKDAY(A12473)=1,WEEKDAY(A12473)=7,COUNTIF('2027祝日等（不使用）'!$A$1:$A$20,単年カーブ!A12473)=1),0,1)</f>
        <v>1</v>
      </c>
      <c r="O12473">
        <f t="shared" si="1366"/>
        <v>38</v>
      </c>
      <c r="P12473">
        <f t="shared" si="1364"/>
        <v>1</v>
      </c>
      <c r="Q12473">
        <f t="shared" si="1365"/>
        <v>1</v>
      </c>
    </row>
    <row r="12474" spans="1:17" ht="19.5" x14ac:dyDescent="0.4">
      <c r="A12474" s="33">
        <f t="shared" ref="A12474:A12537" si="1367">A12426+1</f>
        <v>46737</v>
      </c>
      <c r="B12474" s="27" t="str">
        <f t="shared" si="1361"/>
        <v>(木)</v>
      </c>
      <c r="C12474" s="34">
        <v>0.79166666666666696</v>
      </c>
      <c r="D12474" s="16" t="s">
        <v>18</v>
      </c>
      <c r="E12474" s="35">
        <v>0.8125</v>
      </c>
      <c r="F12474" s="50">
        <f>IF(COUNTIF('リスト（不使用）'!$A$5:$A$6,単年カーブ!$A$1),"希望数量入力ください",'単年（2027年度）'!$E$12*単年カーブ!$R$3+'単年（2027年度）'!$E$12*(1-単年カーブ!$R$3)*単年カーブ!Q12474)</f>
        <v>0</v>
      </c>
      <c r="G12474" s="47">
        <f t="shared" si="1362"/>
        <v>0</v>
      </c>
      <c r="M12474">
        <f t="shared" si="1363"/>
        <v>12</v>
      </c>
      <c r="N12474">
        <f>IF(OR(WEEKDAY(A12474)=1,WEEKDAY(A12474)=7,COUNTIF('2027祝日等（不使用）'!$A$1:$A$20,単年カーブ!A12474)=1),0,1)</f>
        <v>1</v>
      </c>
      <c r="O12474">
        <f t="shared" si="1366"/>
        <v>39</v>
      </c>
      <c r="P12474">
        <f t="shared" si="1364"/>
        <v>1</v>
      </c>
      <c r="Q12474">
        <f t="shared" si="1365"/>
        <v>1</v>
      </c>
    </row>
    <row r="12475" spans="1:17" ht="19.5" x14ac:dyDescent="0.4">
      <c r="A12475" s="33">
        <f t="shared" si="1367"/>
        <v>46737</v>
      </c>
      <c r="B12475" s="27" t="str">
        <f t="shared" si="1361"/>
        <v>(木)</v>
      </c>
      <c r="C12475" s="34">
        <v>0.8125</v>
      </c>
      <c r="D12475" s="16" t="s">
        <v>18</v>
      </c>
      <c r="E12475" s="35">
        <v>0.83333333333333304</v>
      </c>
      <c r="F12475" s="50">
        <f>IF(COUNTIF('リスト（不使用）'!$A$5:$A$6,単年カーブ!$A$1),"希望数量入力ください",'単年（2027年度）'!$E$12*単年カーブ!$R$3+'単年（2027年度）'!$E$12*(1-単年カーブ!$R$3)*単年カーブ!Q12475)</f>
        <v>0</v>
      </c>
      <c r="G12475" s="47">
        <f t="shared" si="1362"/>
        <v>0</v>
      </c>
      <c r="M12475">
        <f t="shared" si="1363"/>
        <v>12</v>
      </c>
      <c r="N12475">
        <f>IF(OR(WEEKDAY(A12475)=1,WEEKDAY(A12475)=7,COUNTIF('2027祝日等（不使用）'!$A$1:$A$20,単年カーブ!A12475)=1),0,1)</f>
        <v>1</v>
      </c>
      <c r="O12475">
        <f t="shared" si="1366"/>
        <v>40</v>
      </c>
      <c r="P12475">
        <f t="shared" si="1364"/>
        <v>1</v>
      </c>
      <c r="Q12475">
        <f t="shared" si="1365"/>
        <v>1</v>
      </c>
    </row>
    <row r="12476" spans="1:17" ht="19.5" x14ac:dyDescent="0.4">
      <c r="A12476" s="33">
        <f t="shared" si="1367"/>
        <v>46737</v>
      </c>
      <c r="B12476" s="27" t="str">
        <f t="shared" si="1361"/>
        <v>(木)</v>
      </c>
      <c r="C12476" s="34">
        <v>0.83333333333333304</v>
      </c>
      <c r="D12476" s="16" t="s">
        <v>18</v>
      </c>
      <c r="E12476" s="35">
        <v>0.85416666666666696</v>
      </c>
      <c r="F12476" s="50">
        <f>IF(COUNTIF('リスト（不使用）'!$A$5:$A$6,単年カーブ!$A$1),"希望数量入力ください",'単年（2027年度）'!$E$12*単年カーブ!$R$3+'単年（2027年度）'!$E$12*(1-単年カーブ!$R$3)*単年カーブ!Q12476)</f>
        <v>0</v>
      </c>
      <c r="G12476" s="47">
        <f t="shared" si="1362"/>
        <v>0</v>
      </c>
      <c r="M12476">
        <f t="shared" si="1363"/>
        <v>12</v>
      </c>
      <c r="N12476">
        <f>IF(OR(WEEKDAY(A12476)=1,WEEKDAY(A12476)=7,COUNTIF('2027祝日等（不使用）'!$A$1:$A$20,単年カーブ!A12476)=1),0,1)</f>
        <v>1</v>
      </c>
      <c r="O12476">
        <f t="shared" si="1366"/>
        <v>41</v>
      </c>
      <c r="P12476">
        <f t="shared" si="1364"/>
        <v>0</v>
      </c>
      <c r="Q12476">
        <f t="shared" si="1365"/>
        <v>0</v>
      </c>
    </row>
    <row r="12477" spans="1:17" ht="19.5" x14ac:dyDescent="0.4">
      <c r="A12477" s="33">
        <f t="shared" si="1367"/>
        <v>46737</v>
      </c>
      <c r="B12477" s="27" t="str">
        <f t="shared" si="1361"/>
        <v>(木)</v>
      </c>
      <c r="C12477" s="34">
        <v>0.85416666666666696</v>
      </c>
      <c r="D12477" s="16" t="s">
        <v>18</v>
      </c>
      <c r="E12477" s="35">
        <v>0.875</v>
      </c>
      <c r="F12477" s="50">
        <f>IF(COUNTIF('リスト（不使用）'!$A$5:$A$6,単年カーブ!$A$1),"希望数量入力ください",'単年（2027年度）'!$E$12*単年カーブ!$R$3+'単年（2027年度）'!$E$12*(1-単年カーブ!$R$3)*単年カーブ!Q12477)</f>
        <v>0</v>
      </c>
      <c r="G12477" s="47">
        <f t="shared" si="1362"/>
        <v>0</v>
      </c>
      <c r="M12477">
        <f t="shared" si="1363"/>
        <v>12</v>
      </c>
      <c r="N12477">
        <f>IF(OR(WEEKDAY(A12477)=1,WEEKDAY(A12477)=7,COUNTIF('2027祝日等（不使用）'!$A$1:$A$20,単年カーブ!A12477)=1),0,1)</f>
        <v>1</v>
      </c>
      <c r="O12477">
        <f t="shared" si="1366"/>
        <v>42</v>
      </c>
      <c r="P12477">
        <f t="shared" si="1364"/>
        <v>0</v>
      </c>
      <c r="Q12477">
        <f t="shared" si="1365"/>
        <v>0</v>
      </c>
    </row>
    <row r="12478" spans="1:17" ht="19.5" x14ac:dyDescent="0.4">
      <c r="A12478" s="33">
        <f t="shared" si="1367"/>
        <v>46737</v>
      </c>
      <c r="B12478" s="27" t="str">
        <f t="shared" si="1361"/>
        <v>(木)</v>
      </c>
      <c r="C12478" s="34">
        <v>0.875</v>
      </c>
      <c r="D12478" s="16" t="s">
        <v>18</v>
      </c>
      <c r="E12478" s="35">
        <v>0.89583333333333304</v>
      </c>
      <c r="F12478" s="50">
        <f>IF(COUNTIF('リスト（不使用）'!$A$5:$A$6,単年カーブ!$A$1),"希望数量入力ください",'単年（2027年度）'!$E$12*単年カーブ!$R$3+'単年（2027年度）'!$E$12*(1-単年カーブ!$R$3)*単年カーブ!Q12478)</f>
        <v>0</v>
      </c>
      <c r="G12478" s="47">
        <f t="shared" si="1362"/>
        <v>0</v>
      </c>
      <c r="M12478">
        <f t="shared" si="1363"/>
        <v>12</v>
      </c>
      <c r="N12478">
        <f>IF(OR(WEEKDAY(A12478)=1,WEEKDAY(A12478)=7,COUNTIF('2027祝日等（不使用）'!$A$1:$A$20,単年カーブ!A12478)=1),0,1)</f>
        <v>1</v>
      </c>
      <c r="O12478">
        <f t="shared" si="1366"/>
        <v>43</v>
      </c>
      <c r="P12478">
        <f t="shared" si="1364"/>
        <v>0</v>
      </c>
      <c r="Q12478">
        <f t="shared" si="1365"/>
        <v>0</v>
      </c>
    </row>
    <row r="12479" spans="1:17" ht="19.5" x14ac:dyDescent="0.4">
      <c r="A12479" s="33">
        <f t="shared" si="1367"/>
        <v>46737</v>
      </c>
      <c r="B12479" s="27" t="str">
        <f t="shared" si="1361"/>
        <v>(木)</v>
      </c>
      <c r="C12479" s="34">
        <v>0.89583333333333304</v>
      </c>
      <c r="D12479" s="16" t="s">
        <v>18</v>
      </c>
      <c r="E12479" s="35">
        <v>0.91666666666666696</v>
      </c>
      <c r="F12479" s="50">
        <f>IF(COUNTIF('リスト（不使用）'!$A$5:$A$6,単年カーブ!$A$1),"希望数量入力ください",'単年（2027年度）'!$E$12*単年カーブ!$R$3+'単年（2027年度）'!$E$12*(1-単年カーブ!$R$3)*単年カーブ!Q12479)</f>
        <v>0</v>
      </c>
      <c r="G12479" s="47">
        <f t="shared" si="1362"/>
        <v>0</v>
      </c>
      <c r="M12479">
        <f t="shared" si="1363"/>
        <v>12</v>
      </c>
      <c r="N12479">
        <f>IF(OR(WEEKDAY(A12479)=1,WEEKDAY(A12479)=7,COUNTIF('2027祝日等（不使用）'!$A$1:$A$20,単年カーブ!A12479)=1),0,1)</f>
        <v>1</v>
      </c>
      <c r="O12479">
        <f t="shared" si="1366"/>
        <v>44</v>
      </c>
      <c r="P12479">
        <f t="shared" si="1364"/>
        <v>0</v>
      </c>
      <c r="Q12479">
        <f t="shared" si="1365"/>
        <v>0</v>
      </c>
    </row>
    <row r="12480" spans="1:17" ht="19.5" x14ac:dyDescent="0.4">
      <c r="A12480" s="33">
        <f t="shared" si="1367"/>
        <v>46737</v>
      </c>
      <c r="B12480" s="27" t="str">
        <f t="shared" si="1361"/>
        <v>(木)</v>
      </c>
      <c r="C12480" s="34">
        <v>0.91666666666666696</v>
      </c>
      <c r="D12480" s="16" t="s">
        <v>18</v>
      </c>
      <c r="E12480" s="35">
        <v>0.9375</v>
      </c>
      <c r="F12480" s="50">
        <f>IF(COUNTIF('リスト（不使用）'!$A$5:$A$6,単年カーブ!$A$1),"希望数量入力ください",'単年（2027年度）'!$E$12*単年カーブ!$R$3+'単年（2027年度）'!$E$12*(1-単年カーブ!$R$3)*単年カーブ!Q12480)</f>
        <v>0</v>
      </c>
      <c r="G12480" s="47">
        <f t="shared" si="1362"/>
        <v>0</v>
      </c>
      <c r="M12480">
        <f t="shared" si="1363"/>
        <v>12</v>
      </c>
      <c r="N12480">
        <f>IF(OR(WEEKDAY(A12480)=1,WEEKDAY(A12480)=7,COUNTIF('2027祝日等（不使用）'!$A$1:$A$20,単年カーブ!A12480)=1),0,1)</f>
        <v>1</v>
      </c>
      <c r="O12480">
        <f t="shared" si="1366"/>
        <v>45</v>
      </c>
      <c r="P12480">
        <f t="shared" si="1364"/>
        <v>0</v>
      </c>
      <c r="Q12480">
        <f t="shared" si="1365"/>
        <v>0</v>
      </c>
    </row>
    <row r="12481" spans="1:17" ht="19.5" x14ac:dyDescent="0.4">
      <c r="A12481" s="33">
        <f t="shared" si="1367"/>
        <v>46737</v>
      </c>
      <c r="B12481" s="27" t="str">
        <f t="shared" si="1361"/>
        <v>(木)</v>
      </c>
      <c r="C12481" s="34">
        <v>0.9375</v>
      </c>
      <c r="D12481" s="16" t="s">
        <v>18</v>
      </c>
      <c r="E12481" s="35">
        <v>0.95833333333333304</v>
      </c>
      <c r="F12481" s="50">
        <f>IF(COUNTIF('リスト（不使用）'!$A$5:$A$6,単年カーブ!$A$1),"希望数量入力ください",'単年（2027年度）'!$E$12*単年カーブ!$R$3+'単年（2027年度）'!$E$12*(1-単年カーブ!$R$3)*単年カーブ!Q12481)</f>
        <v>0</v>
      </c>
      <c r="G12481" s="47">
        <f t="shared" si="1362"/>
        <v>0</v>
      </c>
      <c r="M12481">
        <f t="shared" si="1363"/>
        <v>12</v>
      </c>
      <c r="N12481">
        <f>IF(OR(WEEKDAY(A12481)=1,WEEKDAY(A12481)=7,COUNTIF('2027祝日等（不使用）'!$A$1:$A$20,単年カーブ!A12481)=1),0,1)</f>
        <v>1</v>
      </c>
      <c r="O12481">
        <f t="shared" si="1366"/>
        <v>46</v>
      </c>
      <c r="P12481">
        <f t="shared" si="1364"/>
        <v>0</v>
      </c>
      <c r="Q12481">
        <f t="shared" si="1365"/>
        <v>0</v>
      </c>
    </row>
    <row r="12482" spans="1:17" ht="19.5" x14ac:dyDescent="0.4">
      <c r="A12482" s="33">
        <f t="shared" si="1367"/>
        <v>46737</v>
      </c>
      <c r="B12482" s="27" t="str">
        <f t="shared" si="1361"/>
        <v>(木)</v>
      </c>
      <c r="C12482" s="34">
        <v>0.95833333333333304</v>
      </c>
      <c r="D12482" s="16" t="s">
        <v>18</v>
      </c>
      <c r="E12482" s="35">
        <v>0.97916666666666696</v>
      </c>
      <c r="F12482" s="50">
        <f>IF(COUNTIF('リスト（不使用）'!$A$5:$A$6,単年カーブ!$A$1),"希望数量入力ください",'単年（2027年度）'!$E$12*単年カーブ!$R$3+'単年（2027年度）'!$E$12*(1-単年カーブ!$R$3)*単年カーブ!Q12482)</f>
        <v>0</v>
      </c>
      <c r="G12482" s="47">
        <f t="shared" si="1362"/>
        <v>0</v>
      </c>
      <c r="M12482">
        <f t="shared" si="1363"/>
        <v>12</v>
      </c>
      <c r="N12482">
        <f>IF(OR(WEEKDAY(A12482)=1,WEEKDAY(A12482)=7,COUNTIF('2027祝日等（不使用）'!$A$1:$A$20,単年カーブ!A12482)=1),0,1)</f>
        <v>1</v>
      </c>
      <c r="O12482">
        <f t="shared" si="1366"/>
        <v>47</v>
      </c>
      <c r="P12482">
        <f t="shared" si="1364"/>
        <v>0</v>
      </c>
      <c r="Q12482">
        <f t="shared" si="1365"/>
        <v>0</v>
      </c>
    </row>
    <row r="12483" spans="1:17" ht="19.5" x14ac:dyDescent="0.4">
      <c r="A12483" s="33">
        <f t="shared" si="1367"/>
        <v>46737</v>
      </c>
      <c r="B12483" s="27" t="str">
        <f t="shared" si="1361"/>
        <v>(木)</v>
      </c>
      <c r="C12483" s="34">
        <v>0.97916666666666696</v>
      </c>
      <c r="D12483" s="16" t="s">
        <v>18</v>
      </c>
      <c r="E12483" s="35" t="s">
        <v>17</v>
      </c>
      <c r="F12483" s="50">
        <f>IF(COUNTIF('リスト（不使用）'!$A$5:$A$6,単年カーブ!$A$1),"希望数量入力ください",'単年（2027年度）'!$E$12*単年カーブ!$R$3+'単年（2027年度）'!$E$12*(1-単年カーブ!$R$3)*単年カーブ!Q12483)</f>
        <v>0</v>
      </c>
      <c r="G12483" s="47">
        <f t="shared" si="1362"/>
        <v>0</v>
      </c>
      <c r="M12483">
        <f t="shared" si="1363"/>
        <v>12</v>
      </c>
      <c r="N12483">
        <f>IF(OR(WEEKDAY(A12483)=1,WEEKDAY(A12483)=7,COUNTIF('2027祝日等（不使用）'!$A$1:$A$20,単年カーブ!A12483)=1),0,1)</f>
        <v>1</v>
      </c>
      <c r="O12483">
        <f t="shared" si="1366"/>
        <v>48</v>
      </c>
      <c r="P12483">
        <f t="shared" si="1364"/>
        <v>0</v>
      </c>
      <c r="Q12483">
        <f t="shared" si="1365"/>
        <v>0</v>
      </c>
    </row>
    <row r="12484" spans="1:17" ht="19.5" x14ac:dyDescent="0.4">
      <c r="A12484" s="33">
        <f t="shared" si="1367"/>
        <v>46738</v>
      </c>
      <c r="B12484" s="27" t="str">
        <f t="shared" ref="B12484:B12547" si="1368">TEXT(A12484,"(aaa)")</f>
        <v>(金)</v>
      </c>
      <c r="C12484" s="34">
        <v>0</v>
      </c>
      <c r="D12484" s="16" t="s">
        <v>18</v>
      </c>
      <c r="E12484" s="35">
        <v>2.0833333333333332E-2</v>
      </c>
      <c r="F12484" s="50">
        <f>IF(COUNTIF('リスト（不使用）'!$A$5:$A$6,単年カーブ!$A$1),"希望数量入力ください",'単年（2027年度）'!$E$12*単年カーブ!$R$3+'単年（2027年度）'!$E$12*(1-単年カーブ!$R$3)*単年カーブ!Q12484)</f>
        <v>0</v>
      </c>
      <c r="G12484" s="47">
        <f t="shared" ref="G12484:G12547" si="1369">F12484/2</f>
        <v>0</v>
      </c>
      <c r="M12484">
        <f t="shared" ref="M12484:M12547" si="1370">MONTH(A12484)</f>
        <v>12</v>
      </c>
      <c r="N12484">
        <f>IF(OR(WEEKDAY(A12484)=1,WEEKDAY(A12484)=7,COUNTIF('2027祝日等（不使用）'!$A$1:$A$20,単年カーブ!A12484)=1),0,1)</f>
        <v>1</v>
      </c>
      <c r="O12484">
        <f t="shared" si="1366"/>
        <v>1</v>
      </c>
      <c r="P12484">
        <f t="shared" ref="P12484:P12547" si="1371">IF(AND(O12484&gt;16,O12484&lt;41),1,0)</f>
        <v>0</v>
      </c>
      <c r="Q12484">
        <f t="shared" ref="Q12484:Q12547" si="1372">P12484*N12484</f>
        <v>0</v>
      </c>
    </row>
    <row r="12485" spans="1:17" ht="19.5" x14ac:dyDescent="0.4">
      <c r="A12485" s="33">
        <f t="shared" si="1367"/>
        <v>46738</v>
      </c>
      <c r="B12485" s="27" t="str">
        <f t="shared" si="1368"/>
        <v>(金)</v>
      </c>
      <c r="C12485" s="34">
        <v>2.0833333333333332E-2</v>
      </c>
      <c r="D12485" s="16" t="s">
        <v>18</v>
      </c>
      <c r="E12485" s="35">
        <v>4.1666666666666664E-2</v>
      </c>
      <c r="F12485" s="50">
        <f>IF(COUNTIF('リスト（不使用）'!$A$5:$A$6,単年カーブ!$A$1),"希望数量入力ください",'単年（2027年度）'!$E$12*単年カーブ!$R$3+'単年（2027年度）'!$E$12*(1-単年カーブ!$R$3)*単年カーブ!Q12485)</f>
        <v>0</v>
      </c>
      <c r="G12485" s="47">
        <f t="shared" si="1369"/>
        <v>0</v>
      </c>
      <c r="M12485">
        <f t="shared" si="1370"/>
        <v>12</v>
      </c>
      <c r="N12485">
        <f>IF(OR(WEEKDAY(A12485)=1,WEEKDAY(A12485)=7,COUNTIF('2027祝日等（不使用）'!$A$1:$A$20,単年カーブ!A12485)=1),0,1)</f>
        <v>1</v>
      </c>
      <c r="O12485">
        <f t="shared" si="1366"/>
        <v>2</v>
      </c>
      <c r="P12485">
        <f t="shared" si="1371"/>
        <v>0</v>
      </c>
      <c r="Q12485">
        <f t="shared" si="1372"/>
        <v>0</v>
      </c>
    </row>
    <row r="12486" spans="1:17" ht="19.5" x14ac:dyDescent="0.4">
      <c r="A12486" s="33">
        <f t="shared" si="1367"/>
        <v>46738</v>
      </c>
      <c r="B12486" s="27" t="str">
        <f t="shared" si="1368"/>
        <v>(金)</v>
      </c>
      <c r="C12486" s="34">
        <v>4.1666666666666664E-2</v>
      </c>
      <c r="D12486" s="16" t="s">
        <v>18</v>
      </c>
      <c r="E12486" s="35">
        <v>6.25E-2</v>
      </c>
      <c r="F12486" s="50">
        <f>IF(COUNTIF('リスト（不使用）'!$A$5:$A$6,単年カーブ!$A$1),"希望数量入力ください",'単年（2027年度）'!$E$12*単年カーブ!$R$3+'単年（2027年度）'!$E$12*(1-単年カーブ!$R$3)*単年カーブ!Q12486)</f>
        <v>0</v>
      </c>
      <c r="G12486" s="47">
        <f t="shared" si="1369"/>
        <v>0</v>
      </c>
      <c r="M12486">
        <f t="shared" si="1370"/>
        <v>12</v>
      </c>
      <c r="N12486">
        <f>IF(OR(WEEKDAY(A12486)=1,WEEKDAY(A12486)=7,COUNTIF('2027祝日等（不使用）'!$A$1:$A$20,単年カーブ!A12486)=1),0,1)</f>
        <v>1</v>
      </c>
      <c r="O12486">
        <f t="shared" si="1366"/>
        <v>3</v>
      </c>
      <c r="P12486">
        <f t="shared" si="1371"/>
        <v>0</v>
      </c>
      <c r="Q12486">
        <f t="shared" si="1372"/>
        <v>0</v>
      </c>
    </row>
    <row r="12487" spans="1:17" ht="19.5" x14ac:dyDescent="0.4">
      <c r="A12487" s="33">
        <f t="shared" si="1367"/>
        <v>46738</v>
      </c>
      <c r="B12487" s="27" t="str">
        <f t="shared" si="1368"/>
        <v>(金)</v>
      </c>
      <c r="C12487" s="34">
        <v>6.25E-2</v>
      </c>
      <c r="D12487" s="16" t="s">
        <v>18</v>
      </c>
      <c r="E12487" s="35">
        <v>8.3333333333333301E-2</v>
      </c>
      <c r="F12487" s="50">
        <f>IF(COUNTIF('リスト（不使用）'!$A$5:$A$6,単年カーブ!$A$1),"希望数量入力ください",'単年（2027年度）'!$E$12*単年カーブ!$R$3+'単年（2027年度）'!$E$12*(1-単年カーブ!$R$3)*単年カーブ!Q12487)</f>
        <v>0</v>
      </c>
      <c r="G12487" s="47">
        <f t="shared" si="1369"/>
        <v>0</v>
      </c>
      <c r="M12487">
        <f t="shared" si="1370"/>
        <v>12</v>
      </c>
      <c r="N12487">
        <f>IF(OR(WEEKDAY(A12487)=1,WEEKDAY(A12487)=7,COUNTIF('2027祝日等（不使用）'!$A$1:$A$20,単年カーブ!A12487)=1),0,1)</f>
        <v>1</v>
      </c>
      <c r="O12487">
        <f t="shared" si="1366"/>
        <v>4</v>
      </c>
      <c r="P12487">
        <f t="shared" si="1371"/>
        <v>0</v>
      </c>
      <c r="Q12487">
        <f t="shared" si="1372"/>
        <v>0</v>
      </c>
    </row>
    <row r="12488" spans="1:17" ht="19.5" x14ac:dyDescent="0.4">
      <c r="A12488" s="33">
        <f t="shared" si="1367"/>
        <v>46738</v>
      </c>
      <c r="B12488" s="27" t="str">
        <f t="shared" si="1368"/>
        <v>(金)</v>
      </c>
      <c r="C12488" s="34">
        <v>8.3333333333333301E-2</v>
      </c>
      <c r="D12488" s="16" t="s">
        <v>18</v>
      </c>
      <c r="E12488" s="35">
        <v>0.104166666666667</v>
      </c>
      <c r="F12488" s="50">
        <f>IF(COUNTIF('リスト（不使用）'!$A$5:$A$6,単年カーブ!$A$1),"希望数量入力ください",'単年（2027年度）'!$E$12*単年カーブ!$R$3+'単年（2027年度）'!$E$12*(1-単年カーブ!$R$3)*単年カーブ!Q12488)</f>
        <v>0</v>
      </c>
      <c r="G12488" s="47">
        <f t="shared" si="1369"/>
        <v>0</v>
      </c>
      <c r="M12488">
        <f t="shared" si="1370"/>
        <v>12</v>
      </c>
      <c r="N12488">
        <f>IF(OR(WEEKDAY(A12488)=1,WEEKDAY(A12488)=7,COUNTIF('2027祝日等（不使用）'!$A$1:$A$20,単年カーブ!A12488)=1),0,1)</f>
        <v>1</v>
      </c>
      <c r="O12488">
        <f t="shared" si="1366"/>
        <v>5</v>
      </c>
      <c r="P12488">
        <f t="shared" si="1371"/>
        <v>0</v>
      </c>
      <c r="Q12488">
        <f t="shared" si="1372"/>
        <v>0</v>
      </c>
    </row>
    <row r="12489" spans="1:17" ht="19.5" x14ac:dyDescent="0.4">
      <c r="A12489" s="33">
        <f t="shared" si="1367"/>
        <v>46738</v>
      </c>
      <c r="B12489" s="27" t="str">
        <f t="shared" si="1368"/>
        <v>(金)</v>
      </c>
      <c r="C12489" s="34">
        <v>0.104166666666667</v>
      </c>
      <c r="D12489" s="16" t="s">
        <v>18</v>
      </c>
      <c r="E12489" s="35">
        <v>0.125</v>
      </c>
      <c r="F12489" s="50">
        <f>IF(COUNTIF('リスト（不使用）'!$A$5:$A$6,単年カーブ!$A$1),"希望数量入力ください",'単年（2027年度）'!$E$12*単年カーブ!$R$3+'単年（2027年度）'!$E$12*(1-単年カーブ!$R$3)*単年カーブ!Q12489)</f>
        <v>0</v>
      </c>
      <c r="G12489" s="47">
        <f t="shared" si="1369"/>
        <v>0</v>
      </c>
      <c r="M12489">
        <f t="shared" si="1370"/>
        <v>12</v>
      </c>
      <c r="N12489">
        <f>IF(OR(WEEKDAY(A12489)=1,WEEKDAY(A12489)=7,COUNTIF('2027祝日等（不使用）'!$A$1:$A$20,単年カーブ!A12489)=1),0,1)</f>
        <v>1</v>
      </c>
      <c r="O12489">
        <f t="shared" si="1366"/>
        <v>6</v>
      </c>
      <c r="P12489">
        <f t="shared" si="1371"/>
        <v>0</v>
      </c>
      <c r="Q12489">
        <f t="shared" si="1372"/>
        <v>0</v>
      </c>
    </row>
    <row r="12490" spans="1:17" ht="19.5" x14ac:dyDescent="0.4">
      <c r="A12490" s="33">
        <f t="shared" si="1367"/>
        <v>46738</v>
      </c>
      <c r="B12490" s="27" t="str">
        <f t="shared" si="1368"/>
        <v>(金)</v>
      </c>
      <c r="C12490" s="34">
        <v>0.125</v>
      </c>
      <c r="D12490" s="16" t="s">
        <v>18</v>
      </c>
      <c r="E12490" s="35">
        <v>0.14583333333333301</v>
      </c>
      <c r="F12490" s="50">
        <f>IF(COUNTIF('リスト（不使用）'!$A$5:$A$6,単年カーブ!$A$1),"希望数量入力ください",'単年（2027年度）'!$E$12*単年カーブ!$R$3+'単年（2027年度）'!$E$12*(1-単年カーブ!$R$3)*単年カーブ!Q12490)</f>
        <v>0</v>
      </c>
      <c r="G12490" s="47">
        <f t="shared" si="1369"/>
        <v>0</v>
      </c>
      <c r="M12490">
        <f t="shared" si="1370"/>
        <v>12</v>
      </c>
      <c r="N12490">
        <f>IF(OR(WEEKDAY(A12490)=1,WEEKDAY(A12490)=7,COUNTIF('2027祝日等（不使用）'!$A$1:$A$20,単年カーブ!A12490)=1),0,1)</f>
        <v>1</v>
      </c>
      <c r="O12490">
        <f t="shared" si="1366"/>
        <v>7</v>
      </c>
      <c r="P12490">
        <f t="shared" si="1371"/>
        <v>0</v>
      </c>
      <c r="Q12490">
        <f t="shared" si="1372"/>
        <v>0</v>
      </c>
    </row>
    <row r="12491" spans="1:17" ht="19.5" x14ac:dyDescent="0.4">
      <c r="A12491" s="33">
        <f t="shared" si="1367"/>
        <v>46738</v>
      </c>
      <c r="B12491" s="27" t="str">
        <f t="shared" si="1368"/>
        <v>(金)</v>
      </c>
      <c r="C12491" s="34">
        <v>0.14583333333333301</v>
      </c>
      <c r="D12491" s="16" t="s">
        <v>18</v>
      </c>
      <c r="E12491" s="35">
        <v>0.16666666666666699</v>
      </c>
      <c r="F12491" s="50">
        <f>IF(COUNTIF('リスト（不使用）'!$A$5:$A$6,単年カーブ!$A$1),"希望数量入力ください",'単年（2027年度）'!$E$12*単年カーブ!$R$3+'単年（2027年度）'!$E$12*(1-単年カーブ!$R$3)*単年カーブ!Q12491)</f>
        <v>0</v>
      </c>
      <c r="G12491" s="47">
        <f t="shared" si="1369"/>
        <v>0</v>
      </c>
      <c r="M12491">
        <f t="shared" si="1370"/>
        <v>12</v>
      </c>
      <c r="N12491">
        <f>IF(OR(WEEKDAY(A12491)=1,WEEKDAY(A12491)=7,COUNTIF('2027祝日等（不使用）'!$A$1:$A$20,単年カーブ!A12491)=1),0,1)</f>
        <v>1</v>
      </c>
      <c r="O12491">
        <f t="shared" si="1366"/>
        <v>8</v>
      </c>
      <c r="P12491">
        <f t="shared" si="1371"/>
        <v>0</v>
      </c>
      <c r="Q12491">
        <f t="shared" si="1372"/>
        <v>0</v>
      </c>
    </row>
    <row r="12492" spans="1:17" ht="19.5" x14ac:dyDescent="0.4">
      <c r="A12492" s="33">
        <f t="shared" si="1367"/>
        <v>46738</v>
      </c>
      <c r="B12492" s="27" t="str">
        <f t="shared" si="1368"/>
        <v>(金)</v>
      </c>
      <c r="C12492" s="34">
        <v>0.16666666666666699</v>
      </c>
      <c r="D12492" s="16" t="s">
        <v>18</v>
      </c>
      <c r="E12492" s="35">
        <v>0.1875</v>
      </c>
      <c r="F12492" s="50">
        <f>IF(COUNTIF('リスト（不使用）'!$A$5:$A$6,単年カーブ!$A$1),"希望数量入力ください",'単年（2027年度）'!$E$12*単年カーブ!$R$3+'単年（2027年度）'!$E$12*(1-単年カーブ!$R$3)*単年カーブ!Q12492)</f>
        <v>0</v>
      </c>
      <c r="G12492" s="47">
        <f t="shared" si="1369"/>
        <v>0</v>
      </c>
      <c r="M12492">
        <f t="shared" si="1370"/>
        <v>12</v>
      </c>
      <c r="N12492">
        <f>IF(OR(WEEKDAY(A12492)=1,WEEKDAY(A12492)=7,COUNTIF('2027祝日等（不使用）'!$A$1:$A$20,単年カーブ!A12492)=1),0,1)</f>
        <v>1</v>
      </c>
      <c r="O12492">
        <f t="shared" si="1366"/>
        <v>9</v>
      </c>
      <c r="P12492">
        <f t="shared" si="1371"/>
        <v>0</v>
      </c>
      <c r="Q12492">
        <f t="shared" si="1372"/>
        <v>0</v>
      </c>
    </row>
    <row r="12493" spans="1:17" ht="19.5" x14ac:dyDescent="0.4">
      <c r="A12493" s="33">
        <f t="shared" si="1367"/>
        <v>46738</v>
      </c>
      <c r="B12493" s="27" t="str">
        <f t="shared" si="1368"/>
        <v>(金)</v>
      </c>
      <c r="C12493" s="34">
        <v>0.1875</v>
      </c>
      <c r="D12493" s="16" t="s">
        <v>18</v>
      </c>
      <c r="E12493" s="35">
        <v>0.20833333333333301</v>
      </c>
      <c r="F12493" s="50">
        <f>IF(COUNTIF('リスト（不使用）'!$A$5:$A$6,単年カーブ!$A$1),"希望数量入力ください",'単年（2027年度）'!$E$12*単年カーブ!$R$3+'単年（2027年度）'!$E$12*(1-単年カーブ!$R$3)*単年カーブ!Q12493)</f>
        <v>0</v>
      </c>
      <c r="G12493" s="47">
        <f t="shared" si="1369"/>
        <v>0</v>
      </c>
      <c r="M12493">
        <f t="shared" si="1370"/>
        <v>12</v>
      </c>
      <c r="N12493">
        <f>IF(OR(WEEKDAY(A12493)=1,WEEKDAY(A12493)=7,COUNTIF('2027祝日等（不使用）'!$A$1:$A$20,単年カーブ!A12493)=1),0,1)</f>
        <v>1</v>
      </c>
      <c r="O12493">
        <f t="shared" si="1366"/>
        <v>10</v>
      </c>
      <c r="P12493">
        <f t="shared" si="1371"/>
        <v>0</v>
      </c>
      <c r="Q12493">
        <f t="shared" si="1372"/>
        <v>0</v>
      </c>
    </row>
    <row r="12494" spans="1:17" ht="19.5" x14ac:dyDescent="0.4">
      <c r="A12494" s="33">
        <f t="shared" si="1367"/>
        <v>46738</v>
      </c>
      <c r="B12494" s="27" t="str">
        <f t="shared" si="1368"/>
        <v>(金)</v>
      </c>
      <c r="C12494" s="34">
        <v>0.20833333333333301</v>
      </c>
      <c r="D12494" s="16" t="s">
        <v>18</v>
      </c>
      <c r="E12494" s="35">
        <v>0.22916666666666699</v>
      </c>
      <c r="F12494" s="50">
        <f>IF(COUNTIF('リスト（不使用）'!$A$5:$A$6,単年カーブ!$A$1),"希望数量入力ください",'単年（2027年度）'!$E$12*単年カーブ!$R$3+'単年（2027年度）'!$E$12*(1-単年カーブ!$R$3)*単年カーブ!Q12494)</f>
        <v>0</v>
      </c>
      <c r="G12494" s="47">
        <f t="shared" si="1369"/>
        <v>0</v>
      </c>
      <c r="M12494">
        <f t="shared" si="1370"/>
        <v>12</v>
      </c>
      <c r="N12494">
        <f>IF(OR(WEEKDAY(A12494)=1,WEEKDAY(A12494)=7,COUNTIF('2027祝日等（不使用）'!$A$1:$A$20,単年カーブ!A12494)=1),0,1)</f>
        <v>1</v>
      </c>
      <c r="O12494">
        <f t="shared" si="1366"/>
        <v>11</v>
      </c>
      <c r="P12494">
        <f t="shared" si="1371"/>
        <v>0</v>
      </c>
      <c r="Q12494">
        <f t="shared" si="1372"/>
        <v>0</v>
      </c>
    </row>
    <row r="12495" spans="1:17" ht="19.5" x14ac:dyDescent="0.4">
      <c r="A12495" s="33">
        <f t="shared" si="1367"/>
        <v>46738</v>
      </c>
      <c r="B12495" s="27" t="str">
        <f t="shared" si="1368"/>
        <v>(金)</v>
      </c>
      <c r="C12495" s="34">
        <v>0.22916666666666699</v>
      </c>
      <c r="D12495" s="16" t="s">
        <v>18</v>
      </c>
      <c r="E12495" s="35">
        <v>0.25</v>
      </c>
      <c r="F12495" s="50">
        <f>IF(COUNTIF('リスト（不使用）'!$A$5:$A$6,単年カーブ!$A$1),"希望数量入力ください",'単年（2027年度）'!$E$12*単年カーブ!$R$3+'単年（2027年度）'!$E$12*(1-単年カーブ!$R$3)*単年カーブ!Q12495)</f>
        <v>0</v>
      </c>
      <c r="G12495" s="47">
        <f t="shared" si="1369"/>
        <v>0</v>
      </c>
      <c r="M12495">
        <f t="shared" si="1370"/>
        <v>12</v>
      </c>
      <c r="N12495">
        <f>IF(OR(WEEKDAY(A12495)=1,WEEKDAY(A12495)=7,COUNTIF('2027祝日等（不使用）'!$A$1:$A$20,単年カーブ!A12495)=1),0,1)</f>
        <v>1</v>
      </c>
      <c r="O12495">
        <f t="shared" si="1366"/>
        <v>12</v>
      </c>
      <c r="P12495">
        <f t="shared" si="1371"/>
        <v>0</v>
      </c>
      <c r="Q12495">
        <f t="shared" si="1372"/>
        <v>0</v>
      </c>
    </row>
    <row r="12496" spans="1:17" ht="19.5" x14ac:dyDescent="0.4">
      <c r="A12496" s="33">
        <f t="shared" si="1367"/>
        <v>46738</v>
      </c>
      <c r="B12496" s="27" t="str">
        <f t="shared" si="1368"/>
        <v>(金)</v>
      </c>
      <c r="C12496" s="34">
        <v>0.25</v>
      </c>
      <c r="D12496" s="16" t="s">
        <v>18</v>
      </c>
      <c r="E12496" s="35">
        <v>0.27083333333333298</v>
      </c>
      <c r="F12496" s="50">
        <f>IF(COUNTIF('リスト（不使用）'!$A$5:$A$6,単年カーブ!$A$1),"希望数量入力ください",'単年（2027年度）'!$E$12*単年カーブ!$R$3+'単年（2027年度）'!$E$12*(1-単年カーブ!$R$3)*単年カーブ!Q12496)</f>
        <v>0</v>
      </c>
      <c r="G12496" s="47">
        <f t="shared" si="1369"/>
        <v>0</v>
      </c>
      <c r="M12496">
        <f t="shared" si="1370"/>
        <v>12</v>
      </c>
      <c r="N12496">
        <f>IF(OR(WEEKDAY(A12496)=1,WEEKDAY(A12496)=7,COUNTIF('2027祝日等（不使用）'!$A$1:$A$20,単年カーブ!A12496)=1),0,1)</f>
        <v>1</v>
      </c>
      <c r="O12496">
        <f t="shared" si="1366"/>
        <v>13</v>
      </c>
      <c r="P12496">
        <f t="shared" si="1371"/>
        <v>0</v>
      </c>
      <c r="Q12496">
        <f t="shared" si="1372"/>
        <v>0</v>
      </c>
    </row>
    <row r="12497" spans="1:17" ht="19.5" x14ac:dyDescent="0.4">
      <c r="A12497" s="33">
        <f t="shared" si="1367"/>
        <v>46738</v>
      </c>
      <c r="B12497" s="27" t="str">
        <f t="shared" si="1368"/>
        <v>(金)</v>
      </c>
      <c r="C12497" s="34">
        <v>0.27083333333333298</v>
      </c>
      <c r="D12497" s="16" t="s">
        <v>18</v>
      </c>
      <c r="E12497" s="35">
        <v>0.29166666666666702</v>
      </c>
      <c r="F12497" s="50">
        <f>IF(COUNTIF('リスト（不使用）'!$A$5:$A$6,単年カーブ!$A$1),"希望数量入力ください",'単年（2027年度）'!$E$12*単年カーブ!$R$3+'単年（2027年度）'!$E$12*(1-単年カーブ!$R$3)*単年カーブ!Q12497)</f>
        <v>0</v>
      </c>
      <c r="G12497" s="47">
        <f t="shared" si="1369"/>
        <v>0</v>
      </c>
      <c r="M12497">
        <f t="shared" si="1370"/>
        <v>12</v>
      </c>
      <c r="N12497">
        <f>IF(OR(WEEKDAY(A12497)=1,WEEKDAY(A12497)=7,COUNTIF('2027祝日等（不使用）'!$A$1:$A$20,単年カーブ!A12497)=1),0,1)</f>
        <v>1</v>
      </c>
      <c r="O12497">
        <f t="shared" si="1366"/>
        <v>14</v>
      </c>
      <c r="P12497">
        <f t="shared" si="1371"/>
        <v>0</v>
      </c>
      <c r="Q12497">
        <f t="shared" si="1372"/>
        <v>0</v>
      </c>
    </row>
    <row r="12498" spans="1:17" ht="19.5" x14ac:dyDescent="0.4">
      <c r="A12498" s="33">
        <f t="shared" si="1367"/>
        <v>46738</v>
      </c>
      <c r="B12498" s="27" t="str">
        <f t="shared" si="1368"/>
        <v>(金)</v>
      </c>
      <c r="C12498" s="34">
        <v>0.29166666666666702</v>
      </c>
      <c r="D12498" s="16" t="s">
        <v>18</v>
      </c>
      <c r="E12498" s="35">
        <v>0.3125</v>
      </c>
      <c r="F12498" s="50">
        <f>IF(COUNTIF('リスト（不使用）'!$A$5:$A$6,単年カーブ!$A$1),"希望数量入力ください",'単年（2027年度）'!$E$12*単年カーブ!$R$3+'単年（2027年度）'!$E$12*(1-単年カーブ!$R$3)*単年カーブ!Q12498)</f>
        <v>0</v>
      </c>
      <c r="G12498" s="47">
        <f t="shared" si="1369"/>
        <v>0</v>
      </c>
      <c r="M12498">
        <f t="shared" si="1370"/>
        <v>12</v>
      </c>
      <c r="N12498">
        <f>IF(OR(WEEKDAY(A12498)=1,WEEKDAY(A12498)=7,COUNTIF('2027祝日等（不使用）'!$A$1:$A$20,単年カーブ!A12498)=1),0,1)</f>
        <v>1</v>
      </c>
      <c r="O12498">
        <f t="shared" si="1366"/>
        <v>15</v>
      </c>
      <c r="P12498">
        <f t="shared" si="1371"/>
        <v>0</v>
      </c>
      <c r="Q12498">
        <f t="shared" si="1372"/>
        <v>0</v>
      </c>
    </row>
    <row r="12499" spans="1:17" ht="19.5" x14ac:dyDescent="0.4">
      <c r="A12499" s="33">
        <f t="shared" si="1367"/>
        <v>46738</v>
      </c>
      <c r="B12499" s="27" t="str">
        <f t="shared" si="1368"/>
        <v>(金)</v>
      </c>
      <c r="C12499" s="34">
        <v>0.3125</v>
      </c>
      <c r="D12499" s="16" t="s">
        <v>18</v>
      </c>
      <c r="E12499" s="35">
        <v>0.33333333333333298</v>
      </c>
      <c r="F12499" s="50">
        <f>IF(COUNTIF('リスト（不使用）'!$A$5:$A$6,単年カーブ!$A$1),"希望数量入力ください",'単年（2027年度）'!$E$12*単年カーブ!$R$3+'単年（2027年度）'!$E$12*(1-単年カーブ!$R$3)*単年カーブ!Q12499)</f>
        <v>0</v>
      </c>
      <c r="G12499" s="47">
        <f t="shared" si="1369"/>
        <v>0</v>
      </c>
      <c r="M12499">
        <f t="shared" si="1370"/>
        <v>12</v>
      </c>
      <c r="N12499">
        <f>IF(OR(WEEKDAY(A12499)=1,WEEKDAY(A12499)=7,COUNTIF('2027祝日等（不使用）'!$A$1:$A$20,単年カーブ!A12499)=1),0,1)</f>
        <v>1</v>
      </c>
      <c r="O12499">
        <f t="shared" si="1366"/>
        <v>16</v>
      </c>
      <c r="P12499">
        <f t="shared" si="1371"/>
        <v>0</v>
      </c>
      <c r="Q12499">
        <f t="shared" si="1372"/>
        <v>0</v>
      </c>
    </row>
    <row r="12500" spans="1:17" ht="19.5" x14ac:dyDescent="0.4">
      <c r="A12500" s="33">
        <f t="shared" si="1367"/>
        <v>46738</v>
      </c>
      <c r="B12500" s="27" t="str">
        <f t="shared" si="1368"/>
        <v>(金)</v>
      </c>
      <c r="C12500" s="34">
        <v>0.33333333333333298</v>
      </c>
      <c r="D12500" s="16" t="s">
        <v>18</v>
      </c>
      <c r="E12500" s="35">
        <v>0.35416666666666702</v>
      </c>
      <c r="F12500" s="50">
        <f>IF(COUNTIF('リスト（不使用）'!$A$5:$A$6,単年カーブ!$A$1),"希望数量入力ください",'単年（2027年度）'!$E$12*単年カーブ!$R$3+'単年（2027年度）'!$E$12*(1-単年カーブ!$R$3)*単年カーブ!Q12500)</f>
        <v>0</v>
      </c>
      <c r="G12500" s="47">
        <f t="shared" si="1369"/>
        <v>0</v>
      </c>
      <c r="M12500">
        <f t="shared" si="1370"/>
        <v>12</v>
      </c>
      <c r="N12500">
        <f>IF(OR(WEEKDAY(A12500)=1,WEEKDAY(A12500)=7,COUNTIF('2027祝日等（不使用）'!$A$1:$A$20,単年カーブ!A12500)=1),0,1)</f>
        <v>1</v>
      </c>
      <c r="O12500">
        <f t="shared" si="1366"/>
        <v>17</v>
      </c>
      <c r="P12500">
        <f t="shared" si="1371"/>
        <v>1</v>
      </c>
      <c r="Q12500">
        <f t="shared" si="1372"/>
        <v>1</v>
      </c>
    </row>
    <row r="12501" spans="1:17" ht="19.5" x14ac:dyDescent="0.4">
      <c r="A12501" s="33">
        <f t="shared" si="1367"/>
        <v>46738</v>
      </c>
      <c r="B12501" s="27" t="str">
        <f t="shared" si="1368"/>
        <v>(金)</v>
      </c>
      <c r="C12501" s="34">
        <v>0.35416666666666702</v>
      </c>
      <c r="D12501" s="16" t="s">
        <v>18</v>
      </c>
      <c r="E12501" s="35">
        <v>0.375</v>
      </c>
      <c r="F12501" s="50">
        <f>IF(COUNTIF('リスト（不使用）'!$A$5:$A$6,単年カーブ!$A$1),"希望数量入力ください",'単年（2027年度）'!$E$12*単年カーブ!$R$3+'単年（2027年度）'!$E$12*(1-単年カーブ!$R$3)*単年カーブ!Q12501)</f>
        <v>0</v>
      </c>
      <c r="G12501" s="47">
        <f t="shared" si="1369"/>
        <v>0</v>
      </c>
      <c r="M12501">
        <f t="shared" si="1370"/>
        <v>12</v>
      </c>
      <c r="N12501">
        <f>IF(OR(WEEKDAY(A12501)=1,WEEKDAY(A12501)=7,COUNTIF('2027祝日等（不使用）'!$A$1:$A$20,単年カーブ!A12501)=1),0,1)</f>
        <v>1</v>
      </c>
      <c r="O12501">
        <f t="shared" si="1366"/>
        <v>18</v>
      </c>
      <c r="P12501">
        <f t="shared" si="1371"/>
        <v>1</v>
      </c>
      <c r="Q12501">
        <f t="shared" si="1372"/>
        <v>1</v>
      </c>
    </row>
    <row r="12502" spans="1:17" ht="19.5" x14ac:dyDescent="0.4">
      <c r="A12502" s="33">
        <f t="shared" si="1367"/>
        <v>46738</v>
      </c>
      <c r="B12502" s="27" t="str">
        <f t="shared" si="1368"/>
        <v>(金)</v>
      </c>
      <c r="C12502" s="34">
        <v>0.375</v>
      </c>
      <c r="D12502" s="16" t="s">
        <v>18</v>
      </c>
      <c r="E12502" s="35">
        <v>0.39583333333333298</v>
      </c>
      <c r="F12502" s="50">
        <f>IF(COUNTIF('リスト（不使用）'!$A$5:$A$6,単年カーブ!$A$1),"希望数量入力ください",'単年（2027年度）'!$E$12*単年カーブ!$R$3+'単年（2027年度）'!$E$12*(1-単年カーブ!$R$3)*単年カーブ!Q12502)</f>
        <v>0</v>
      </c>
      <c r="G12502" s="47">
        <f t="shared" si="1369"/>
        <v>0</v>
      </c>
      <c r="M12502">
        <f t="shared" si="1370"/>
        <v>12</v>
      </c>
      <c r="N12502">
        <f>IF(OR(WEEKDAY(A12502)=1,WEEKDAY(A12502)=7,COUNTIF('2027祝日等（不使用）'!$A$1:$A$20,単年カーブ!A12502)=1),0,1)</f>
        <v>1</v>
      </c>
      <c r="O12502">
        <f t="shared" si="1366"/>
        <v>19</v>
      </c>
      <c r="P12502">
        <f t="shared" si="1371"/>
        <v>1</v>
      </c>
      <c r="Q12502">
        <f t="shared" si="1372"/>
        <v>1</v>
      </c>
    </row>
    <row r="12503" spans="1:17" ht="19.5" x14ac:dyDescent="0.4">
      <c r="A12503" s="33">
        <f t="shared" si="1367"/>
        <v>46738</v>
      </c>
      <c r="B12503" s="27" t="str">
        <f t="shared" si="1368"/>
        <v>(金)</v>
      </c>
      <c r="C12503" s="34">
        <v>0.39583333333333298</v>
      </c>
      <c r="D12503" s="16" t="s">
        <v>18</v>
      </c>
      <c r="E12503" s="35">
        <v>0.41666666666666702</v>
      </c>
      <c r="F12503" s="50">
        <f>IF(COUNTIF('リスト（不使用）'!$A$5:$A$6,単年カーブ!$A$1),"希望数量入力ください",'単年（2027年度）'!$E$12*単年カーブ!$R$3+'単年（2027年度）'!$E$12*(1-単年カーブ!$R$3)*単年カーブ!Q12503)</f>
        <v>0</v>
      </c>
      <c r="G12503" s="47">
        <f t="shared" si="1369"/>
        <v>0</v>
      </c>
      <c r="M12503">
        <f t="shared" si="1370"/>
        <v>12</v>
      </c>
      <c r="N12503">
        <f>IF(OR(WEEKDAY(A12503)=1,WEEKDAY(A12503)=7,COUNTIF('2027祝日等（不使用）'!$A$1:$A$20,単年カーブ!A12503)=1),0,1)</f>
        <v>1</v>
      </c>
      <c r="O12503">
        <f t="shared" si="1366"/>
        <v>20</v>
      </c>
      <c r="P12503">
        <f t="shared" si="1371"/>
        <v>1</v>
      </c>
      <c r="Q12503">
        <f t="shared" si="1372"/>
        <v>1</v>
      </c>
    </row>
    <row r="12504" spans="1:17" ht="19.5" x14ac:dyDescent="0.4">
      <c r="A12504" s="33">
        <f t="shared" si="1367"/>
        <v>46738</v>
      </c>
      <c r="B12504" s="27" t="str">
        <f t="shared" si="1368"/>
        <v>(金)</v>
      </c>
      <c r="C12504" s="34">
        <v>0.41666666666666702</v>
      </c>
      <c r="D12504" s="16" t="s">
        <v>18</v>
      </c>
      <c r="E12504" s="35">
        <v>0.4375</v>
      </c>
      <c r="F12504" s="50">
        <f>IF(COUNTIF('リスト（不使用）'!$A$5:$A$6,単年カーブ!$A$1),"希望数量入力ください",'単年（2027年度）'!$E$12*単年カーブ!$R$3+'単年（2027年度）'!$E$12*(1-単年カーブ!$R$3)*単年カーブ!Q12504)</f>
        <v>0</v>
      </c>
      <c r="G12504" s="47">
        <f t="shared" si="1369"/>
        <v>0</v>
      </c>
      <c r="M12504">
        <f t="shared" si="1370"/>
        <v>12</v>
      </c>
      <c r="N12504">
        <f>IF(OR(WEEKDAY(A12504)=1,WEEKDAY(A12504)=7,COUNTIF('2027祝日等（不使用）'!$A$1:$A$20,単年カーブ!A12504)=1),0,1)</f>
        <v>1</v>
      </c>
      <c r="O12504">
        <f t="shared" si="1366"/>
        <v>21</v>
      </c>
      <c r="P12504">
        <f t="shared" si="1371"/>
        <v>1</v>
      </c>
      <c r="Q12504">
        <f t="shared" si="1372"/>
        <v>1</v>
      </c>
    </row>
    <row r="12505" spans="1:17" ht="19.5" x14ac:dyDescent="0.4">
      <c r="A12505" s="33">
        <f t="shared" si="1367"/>
        <v>46738</v>
      </c>
      <c r="B12505" s="27" t="str">
        <f t="shared" si="1368"/>
        <v>(金)</v>
      </c>
      <c r="C12505" s="34">
        <v>0.4375</v>
      </c>
      <c r="D12505" s="16" t="s">
        <v>18</v>
      </c>
      <c r="E12505" s="35">
        <v>0.45833333333333298</v>
      </c>
      <c r="F12505" s="50">
        <f>IF(COUNTIF('リスト（不使用）'!$A$5:$A$6,単年カーブ!$A$1),"希望数量入力ください",'単年（2027年度）'!$E$12*単年カーブ!$R$3+'単年（2027年度）'!$E$12*(1-単年カーブ!$R$3)*単年カーブ!Q12505)</f>
        <v>0</v>
      </c>
      <c r="G12505" s="47">
        <f t="shared" si="1369"/>
        <v>0</v>
      </c>
      <c r="M12505">
        <f t="shared" si="1370"/>
        <v>12</v>
      </c>
      <c r="N12505">
        <f>IF(OR(WEEKDAY(A12505)=1,WEEKDAY(A12505)=7,COUNTIF('2027祝日等（不使用）'!$A$1:$A$20,単年カーブ!A12505)=1),0,1)</f>
        <v>1</v>
      </c>
      <c r="O12505">
        <f t="shared" si="1366"/>
        <v>22</v>
      </c>
      <c r="P12505">
        <f t="shared" si="1371"/>
        <v>1</v>
      </c>
      <c r="Q12505">
        <f t="shared" si="1372"/>
        <v>1</v>
      </c>
    </row>
    <row r="12506" spans="1:17" ht="19.5" x14ac:dyDescent="0.4">
      <c r="A12506" s="33">
        <f t="shared" si="1367"/>
        <v>46738</v>
      </c>
      <c r="B12506" s="27" t="str">
        <f t="shared" si="1368"/>
        <v>(金)</v>
      </c>
      <c r="C12506" s="34">
        <v>0.45833333333333298</v>
      </c>
      <c r="D12506" s="16" t="s">
        <v>18</v>
      </c>
      <c r="E12506" s="35">
        <v>0.47916666666666702</v>
      </c>
      <c r="F12506" s="50">
        <f>IF(COUNTIF('リスト（不使用）'!$A$5:$A$6,単年カーブ!$A$1),"希望数量入力ください",'単年（2027年度）'!$E$12*単年カーブ!$R$3+'単年（2027年度）'!$E$12*(1-単年カーブ!$R$3)*単年カーブ!Q12506)</f>
        <v>0</v>
      </c>
      <c r="G12506" s="47">
        <f t="shared" si="1369"/>
        <v>0</v>
      </c>
      <c r="M12506">
        <f t="shared" si="1370"/>
        <v>12</v>
      </c>
      <c r="N12506">
        <f>IF(OR(WEEKDAY(A12506)=1,WEEKDAY(A12506)=7,COUNTIF('2027祝日等（不使用）'!$A$1:$A$20,単年カーブ!A12506)=1),0,1)</f>
        <v>1</v>
      </c>
      <c r="O12506">
        <f t="shared" si="1366"/>
        <v>23</v>
      </c>
      <c r="P12506">
        <f t="shared" si="1371"/>
        <v>1</v>
      </c>
      <c r="Q12506">
        <f t="shared" si="1372"/>
        <v>1</v>
      </c>
    </row>
    <row r="12507" spans="1:17" ht="19.5" x14ac:dyDescent="0.4">
      <c r="A12507" s="33">
        <f t="shared" si="1367"/>
        <v>46738</v>
      </c>
      <c r="B12507" s="27" t="str">
        <f t="shared" si="1368"/>
        <v>(金)</v>
      </c>
      <c r="C12507" s="34">
        <v>0.47916666666666702</v>
      </c>
      <c r="D12507" s="16" t="s">
        <v>18</v>
      </c>
      <c r="E12507" s="35">
        <v>0.5</v>
      </c>
      <c r="F12507" s="50">
        <f>IF(COUNTIF('リスト（不使用）'!$A$5:$A$6,単年カーブ!$A$1),"希望数量入力ください",'単年（2027年度）'!$E$12*単年カーブ!$R$3+'単年（2027年度）'!$E$12*(1-単年カーブ!$R$3)*単年カーブ!Q12507)</f>
        <v>0</v>
      </c>
      <c r="G12507" s="47">
        <f t="shared" si="1369"/>
        <v>0</v>
      </c>
      <c r="M12507">
        <f t="shared" si="1370"/>
        <v>12</v>
      </c>
      <c r="N12507">
        <f>IF(OR(WEEKDAY(A12507)=1,WEEKDAY(A12507)=7,COUNTIF('2027祝日等（不使用）'!$A$1:$A$20,単年カーブ!A12507)=1),0,1)</f>
        <v>1</v>
      </c>
      <c r="O12507">
        <f t="shared" si="1366"/>
        <v>24</v>
      </c>
      <c r="P12507">
        <f t="shared" si="1371"/>
        <v>1</v>
      </c>
      <c r="Q12507">
        <f t="shared" si="1372"/>
        <v>1</v>
      </c>
    </row>
    <row r="12508" spans="1:17" ht="19.5" x14ac:dyDescent="0.4">
      <c r="A12508" s="33">
        <f t="shared" si="1367"/>
        <v>46738</v>
      </c>
      <c r="B12508" s="27" t="str">
        <f t="shared" si="1368"/>
        <v>(金)</v>
      </c>
      <c r="C12508" s="34">
        <v>0.5</v>
      </c>
      <c r="D12508" s="16" t="s">
        <v>18</v>
      </c>
      <c r="E12508" s="35">
        <v>0.52083333333333304</v>
      </c>
      <c r="F12508" s="50">
        <f>IF(COUNTIF('リスト（不使用）'!$A$5:$A$6,単年カーブ!$A$1),"希望数量入力ください",'単年（2027年度）'!$E$12*単年カーブ!$R$3+'単年（2027年度）'!$E$12*(1-単年カーブ!$R$3)*単年カーブ!Q12508)</f>
        <v>0</v>
      </c>
      <c r="G12508" s="47">
        <f t="shared" si="1369"/>
        <v>0</v>
      </c>
      <c r="M12508">
        <f t="shared" si="1370"/>
        <v>12</v>
      </c>
      <c r="N12508">
        <f>IF(OR(WEEKDAY(A12508)=1,WEEKDAY(A12508)=7,COUNTIF('2027祝日等（不使用）'!$A$1:$A$20,単年カーブ!A12508)=1),0,1)</f>
        <v>1</v>
      </c>
      <c r="O12508">
        <f t="shared" si="1366"/>
        <v>25</v>
      </c>
      <c r="P12508">
        <f t="shared" si="1371"/>
        <v>1</v>
      </c>
      <c r="Q12508">
        <f t="shared" si="1372"/>
        <v>1</v>
      </c>
    </row>
    <row r="12509" spans="1:17" ht="19.5" x14ac:dyDescent="0.4">
      <c r="A12509" s="33">
        <f t="shared" si="1367"/>
        <v>46738</v>
      </c>
      <c r="B12509" s="27" t="str">
        <f t="shared" si="1368"/>
        <v>(金)</v>
      </c>
      <c r="C12509" s="34">
        <v>0.52083333333333304</v>
      </c>
      <c r="D12509" s="16" t="s">
        <v>18</v>
      </c>
      <c r="E12509" s="35">
        <v>0.54166666666666696</v>
      </c>
      <c r="F12509" s="50">
        <f>IF(COUNTIF('リスト（不使用）'!$A$5:$A$6,単年カーブ!$A$1),"希望数量入力ください",'単年（2027年度）'!$E$12*単年カーブ!$R$3+'単年（2027年度）'!$E$12*(1-単年カーブ!$R$3)*単年カーブ!Q12509)</f>
        <v>0</v>
      </c>
      <c r="G12509" s="47">
        <f t="shared" si="1369"/>
        <v>0</v>
      </c>
      <c r="M12509">
        <f t="shared" si="1370"/>
        <v>12</v>
      </c>
      <c r="N12509">
        <f>IF(OR(WEEKDAY(A12509)=1,WEEKDAY(A12509)=7,COUNTIF('2027祝日等（不使用）'!$A$1:$A$20,単年カーブ!A12509)=1),0,1)</f>
        <v>1</v>
      </c>
      <c r="O12509">
        <f t="shared" si="1366"/>
        <v>26</v>
      </c>
      <c r="P12509">
        <f t="shared" si="1371"/>
        <v>1</v>
      </c>
      <c r="Q12509">
        <f t="shared" si="1372"/>
        <v>1</v>
      </c>
    </row>
    <row r="12510" spans="1:17" ht="19.5" x14ac:dyDescent="0.4">
      <c r="A12510" s="33">
        <f t="shared" si="1367"/>
        <v>46738</v>
      </c>
      <c r="B12510" s="27" t="str">
        <f t="shared" si="1368"/>
        <v>(金)</v>
      </c>
      <c r="C12510" s="34">
        <v>0.54166666666666696</v>
      </c>
      <c r="D12510" s="16" t="s">
        <v>18</v>
      </c>
      <c r="E12510" s="35">
        <v>0.5625</v>
      </c>
      <c r="F12510" s="50">
        <f>IF(COUNTIF('リスト（不使用）'!$A$5:$A$6,単年カーブ!$A$1),"希望数量入力ください",'単年（2027年度）'!$E$12*単年カーブ!$R$3+'単年（2027年度）'!$E$12*(1-単年カーブ!$R$3)*単年カーブ!Q12510)</f>
        <v>0</v>
      </c>
      <c r="G12510" s="47">
        <f t="shared" si="1369"/>
        <v>0</v>
      </c>
      <c r="M12510">
        <f t="shared" si="1370"/>
        <v>12</v>
      </c>
      <c r="N12510">
        <f>IF(OR(WEEKDAY(A12510)=1,WEEKDAY(A12510)=7,COUNTIF('2027祝日等（不使用）'!$A$1:$A$20,単年カーブ!A12510)=1),0,1)</f>
        <v>1</v>
      </c>
      <c r="O12510">
        <f t="shared" si="1366"/>
        <v>27</v>
      </c>
      <c r="P12510">
        <f t="shared" si="1371"/>
        <v>1</v>
      </c>
      <c r="Q12510">
        <f t="shared" si="1372"/>
        <v>1</v>
      </c>
    </row>
    <row r="12511" spans="1:17" ht="19.5" x14ac:dyDescent="0.4">
      <c r="A12511" s="33">
        <f t="shared" si="1367"/>
        <v>46738</v>
      </c>
      <c r="B12511" s="27" t="str">
        <f t="shared" si="1368"/>
        <v>(金)</v>
      </c>
      <c r="C12511" s="34">
        <v>0.5625</v>
      </c>
      <c r="D12511" s="16" t="s">
        <v>18</v>
      </c>
      <c r="E12511" s="35">
        <v>0.58333333333333304</v>
      </c>
      <c r="F12511" s="50">
        <f>IF(COUNTIF('リスト（不使用）'!$A$5:$A$6,単年カーブ!$A$1),"希望数量入力ください",'単年（2027年度）'!$E$12*単年カーブ!$R$3+'単年（2027年度）'!$E$12*(1-単年カーブ!$R$3)*単年カーブ!Q12511)</f>
        <v>0</v>
      </c>
      <c r="G12511" s="47">
        <f t="shared" si="1369"/>
        <v>0</v>
      </c>
      <c r="M12511">
        <f t="shared" si="1370"/>
        <v>12</v>
      </c>
      <c r="N12511">
        <f>IF(OR(WEEKDAY(A12511)=1,WEEKDAY(A12511)=7,COUNTIF('2027祝日等（不使用）'!$A$1:$A$20,単年カーブ!A12511)=1),0,1)</f>
        <v>1</v>
      </c>
      <c r="O12511">
        <f t="shared" si="1366"/>
        <v>28</v>
      </c>
      <c r="P12511">
        <f t="shared" si="1371"/>
        <v>1</v>
      </c>
      <c r="Q12511">
        <f t="shared" si="1372"/>
        <v>1</v>
      </c>
    </row>
    <row r="12512" spans="1:17" ht="19.5" x14ac:dyDescent="0.4">
      <c r="A12512" s="33">
        <f t="shared" si="1367"/>
        <v>46738</v>
      </c>
      <c r="B12512" s="27" t="str">
        <f t="shared" si="1368"/>
        <v>(金)</v>
      </c>
      <c r="C12512" s="34">
        <v>0.58333333333333304</v>
      </c>
      <c r="D12512" s="16" t="s">
        <v>18</v>
      </c>
      <c r="E12512" s="35">
        <v>0.60416666666666696</v>
      </c>
      <c r="F12512" s="50">
        <f>IF(COUNTIF('リスト（不使用）'!$A$5:$A$6,単年カーブ!$A$1),"希望数量入力ください",'単年（2027年度）'!$E$12*単年カーブ!$R$3+'単年（2027年度）'!$E$12*(1-単年カーブ!$R$3)*単年カーブ!Q12512)</f>
        <v>0</v>
      </c>
      <c r="G12512" s="47">
        <f t="shared" si="1369"/>
        <v>0</v>
      </c>
      <c r="M12512">
        <f t="shared" si="1370"/>
        <v>12</v>
      </c>
      <c r="N12512">
        <f>IF(OR(WEEKDAY(A12512)=1,WEEKDAY(A12512)=7,COUNTIF('2027祝日等（不使用）'!$A$1:$A$20,単年カーブ!A12512)=1),0,1)</f>
        <v>1</v>
      </c>
      <c r="O12512">
        <f t="shared" si="1366"/>
        <v>29</v>
      </c>
      <c r="P12512">
        <f t="shared" si="1371"/>
        <v>1</v>
      </c>
      <c r="Q12512">
        <f t="shared" si="1372"/>
        <v>1</v>
      </c>
    </row>
    <row r="12513" spans="1:17" ht="19.5" x14ac:dyDescent="0.4">
      <c r="A12513" s="33">
        <f t="shared" si="1367"/>
        <v>46738</v>
      </c>
      <c r="B12513" s="27" t="str">
        <f t="shared" si="1368"/>
        <v>(金)</v>
      </c>
      <c r="C12513" s="34">
        <v>0.60416666666666696</v>
      </c>
      <c r="D12513" s="16" t="s">
        <v>18</v>
      </c>
      <c r="E12513" s="35">
        <v>0.625</v>
      </c>
      <c r="F12513" s="50">
        <f>IF(COUNTIF('リスト（不使用）'!$A$5:$A$6,単年カーブ!$A$1),"希望数量入力ください",'単年（2027年度）'!$E$12*単年カーブ!$R$3+'単年（2027年度）'!$E$12*(1-単年カーブ!$R$3)*単年カーブ!Q12513)</f>
        <v>0</v>
      </c>
      <c r="G12513" s="47">
        <f t="shared" si="1369"/>
        <v>0</v>
      </c>
      <c r="M12513">
        <f t="shared" si="1370"/>
        <v>12</v>
      </c>
      <c r="N12513">
        <f>IF(OR(WEEKDAY(A12513)=1,WEEKDAY(A12513)=7,COUNTIF('2027祝日等（不使用）'!$A$1:$A$20,単年カーブ!A12513)=1),0,1)</f>
        <v>1</v>
      </c>
      <c r="O12513">
        <f t="shared" si="1366"/>
        <v>30</v>
      </c>
      <c r="P12513">
        <f t="shared" si="1371"/>
        <v>1</v>
      </c>
      <c r="Q12513">
        <f t="shared" si="1372"/>
        <v>1</v>
      </c>
    </row>
    <row r="12514" spans="1:17" ht="19.5" x14ac:dyDescent="0.4">
      <c r="A12514" s="33">
        <f t="shared" si="1367"/>
        <v>46738</v>
      </c>
      <c r="B12514" s="27" t="str">
        <f t="shared" si="1368"/>
        <v>(金)</v>
      </c>
      <c r="C12514" s="34">
        <v>0.625</v>
      </c>
      <c r="D12514" s="16" t="s">
        <v>18</v>
      </c>
      <c r="E12514" s="35">
        <v>0.64583333333333304</v>
      </c>
      <c r="F12514" s="50">
        <f>IF(COUNTIF('リスト（不使用）'!$A$5:$A$6,単年カーブ!$A$1),"希望数量入力ください",'単年（2027年度）'!$E$12*単年カーブ!$R$3+'単年（2027年度）'!$E$12*(1-単年カーブ!$R$3)*単年カーブ!Q12514)</f>
        <v>0</v>
      </c>
      <c r="G12514" s="47">
        <f t="shared" si="1369"/>
        <v>0</v>
      </c>
      <c r="M12514">
        <f t="shared" si="1370"/>
        <v>12</v>
      </c>
      <c r="N12514">
        <f>IF(OR(WEEKDAY(A12514)=1,WEEKDAY(A12514)=7,COUNTIF('2027祝日等（不使用）'!$A$1:$A$20,単年カーブ!A12514)=1),0,1)</f>
        <v>1</v>
      </c>
      <c r="O12514">
        <f t="shared" si="1366"/>
        <v>31</v>
      </c>
      <c r="P12514">
        <f t="shared" si="1371"/>
        <v>1</v>
      </c>
      <c r="Q12514">
        <f t="shared" si="1372"/>
        <v>1</v>
      </c>
    </row>
    <row r="12515" spans="1:17" ht="19.5" x14ac:dyDescent="0.4">
      <c r="A12515" s="33">
        <f t="shared" si="1367"/>
        <v>46738</v>
      </c>
      <c r="B12515" s="27" t="str">
        <f t="shared" si="1368"/>
        <v>(金)</v>
      </c>
      <c r="C12515" s="34">
        <v>0.64583333333333304</v>
      </c>
      <c r="D12515" s="16" t="s">
        <v>18</v>
      </c>
      <c r="E12515" s="35">
        <v>0.66666666666666696</v>
      </c>
      <c r="F12515" s="50">
        <f>IF(COUNTIF('リスト（不使用）'!$A$5:$A$6,単年カーブ!$A$1),"希望数量入力ください",'単年（2027年度）'!$E$12*単年カーブ!$R$3+'単年（2027年度）'!$E$12*(1-単年カーブ!$R$3)*単年カーブ!Q12515)</f>
        <v>0</v>
      </c>
      <c r="G12515" s="47">
        <f t="shared" si="1369"/>
        <v>0</v>
      </c>
      <c r="M12515">
        <f t="shared" si="1370"/>
        <v>12</v>
      </c>
      <c r="N12515">
        <f>IF(OR(WEEKDAY(A12515)=1,WEEKDAY(A12515)=7,COUNTIF('2027祝日等（不使用）'!$A$1:$A$20,単年カーブ!A12515)=1),0,1)</f>
        <v>1</v>
      </c>
      <c r="O12515">
        <f t="shared" si="1366"/>
        <v>32</v>
      </c>
      <c r="P12515">
        <f t="shared" si="1371"/>
        <v>1</v>
      </c>
      <c r="Q12515">
        <f t="shared" si="1372"/>
        <v>1</v>
      </c>
    </row>
    <row r="12516" spans="1:17" ht="19.5" x14ac:dyDescent="0.4">
      <c r="A12516" s="33">
        <f t="shared" si="1367"/>
        <v>46738</v>
      </c>
      <c r="B12516" s="27" t="str">
        <f t="shared" si="1368"/>
        <v>(金)</v>
      </c>
      <c r="C12516" s="34">
        <v>0.66666666666666696</v>
      </c>
      <c r="D12516" s="16" t="s">
        <v>18</v>
      </c>
      <c r="E12516" s="35">
        <v>0.6875</v>
      </c>
      <c r="F12516" s="50">
        <f>IF(COUNTIF('リスト（不使用）'!$A$5:$A$6,単年カーブ!$A$1),"希望数量入力ください",'単年（2027年度）'!$E$12*単年カーブ!$R$3+'単年（2027年度）'!$E$12*(1-単年カーブ!$R$3)*単年カーブ!Q12516)</f>
        <v>0</v>
      </c>
      <c r="G12516" s="47">
        <f t="shared" si="1369"/>
        <v>0</v>
      </c>
      <c r="M12516">
        <f t="shared" si="1370"/>
        <v>12</v>
      </c>
      <c r="N12516">
        <f>IF(OR(WEEKDAY(A12516)=1,WEEKDAY(A12516)=7,COUNTIF('2027祝日等（不使用）'!$A$1:$A$20,単年カーブ!A12516)=1),0,1)</f>
        <v>1</v>
      </c>
      <c r="O12516">
        <f t="shared" si="1366"/>
        <v>33</v>
      </c>
      <c r="P12516">
        <f t="shared" si="1371"/>
        <v>1</v>
      </c>
      <c r="Q12516">
        <f t="shared" si="1372"/>
        <v>1</v>
      </c>
    </row>
    <row r="12517" spans="1:17" ht="19.5" x14ac:dyDescent="0.4">
      <c r="A12517" s="33">
        <f t="shared" si="1367"/>
        <v>46738</v>
      </c>
      <c r="B12517" s="27" t="str">
        <f t="shared" si="1368"/>
        <v>(金)</v>
      </c>
      <c r="C12517" s="34">
        <v>0.6875</v>
      </c>
      <c r="D12517" s="16" t="s">
        <v>18</v>
      </c>
      <c r="E12517" s="35">
        <v>0.70833333333333304</v>
      </c>
      <c r="F12517" s="50">
        <f>IF(COUNTIF('リスト（不使用）'!$A$5:$A$6,単年カーブ!$A$1),"希望数量入力ください",'単年（2027年度）'!$E$12*単年カーブ!$R$3+'単年（2027年度）'!$E$12*(1-単年カーブ!$R$3)*単年カーブ!Q12517)</f>
        <v>0</v>
      </c>
      <c r="G12517" s="47">
        <f t="shared" si="1369"/>
        <v>0</v>
      </c>
      <c r="M12517">
        <f t="shared" si="1370"/>
        <v>12</v>
      </c>
      <c r="N12517">
        <f>IF(OR(WEEKDAY(A12517)=1,WEEKDAY(A12517)=7,COUNTIF('2027祝日等（不使用）'!$A$1:$A$20,単年カーブ!A12517)=1),0,1)</f>
        <v>1</v>
      </c>
      <c r="O12517">
        <f t="shared" si="1366"/>
        <v>34</v>
      </c>
      <c r="P12517">
        <f t="shared" si="1371"/>
        <v>1</v>
      </c>
      <c r="Q12517">
        <f t="shared" si="1372"/>
        <v>1</v>
      </c>
    </row>
    <row r="12518" spans="1:17" ht="19.5" x14ac:dyDescent="0.4">
      <c r="A12518" s="33">
        <f t="shared" si="1367"/>
        <v>46738</v>
      </c>
      <c r="B12518" s="27" t="str">
        <f t="shared" si="1368"/>
        <v>(金)</v>
      </c>
      <c r="C12518" s="34">
        <v>0.70833333333333304</v>
      </c>
      <c r="D12518" s="16" t="s">
        <v>18</v>
      </c>
      <c r="E12518" s="35">
        <v>0.72916666666666696</v>
      </c>
      <c r="F12518" s="50">
        <f>IF(COUNTIF('リスト（不使用）'!$A$5:$A$6,単年カーブ!$A$1),"希望数量入力ください",'単年（2027年度）'!$E$12*単年カーブ!$R$3+'単年（2027年度）'!$E$12*(1-単年カーブ!$R$3)*単年カーブ!Q12518)</f>
        <v>0</v>
      </c>
      <c r="G12518" s="47">
        <f t="shared" si="1369"/>
        <v>0</v>
      </c>
      <c r="M12518">
        <f t="shared" si="1370"/>
        <v>12</v>
      </c>
      <c r="N12518">
        <f>IF(OR(WEEKDAY(A12518)=1,WEEKDAY(A12518)=7,COUNTIF('2027祝日等（不使用）'!$A$1:$A$20,単年カーブ!A12518)=1),0,1)</f>
        <v>1</v>
      </c>
      <c r="O12518">
        <f t="shared" si="1366"/>
        <v>35</v>
      </c>
      <c r="P12518">
        <f t="shared" si="1371"/>
        <v>1</v>
      </c>
      <c r="Q12518">
        <f t="shared" si="1372"/>
        <v>1</v>
      </c>
    </row>
    <row r="12519" spans="1:17" ht="19.5" x14ac:dyDescent="0.4">
      <c r="A12519" s="33">
        <f t="shared" si="1367"/>
        <v>46738</v>
      </c>
      <c r="B12519" s="27" t="str">
        <f t="shared" si="1368"/>
        <v>(金)</v>
      </c>
      <c r="C12519" s="34">
        <v>0.72916666666666696</v>
      </c>
      <c r="D12519" s="16" t="s">
        <v>18</v>
      </c>
      <c r="E12519" s="35">
        <v>0.75</v>
      </c>
      <c r="F12519" s="50">
        <f>IF(COUNTIF('リスト（不使用）'!$A$5:$A$6,単年カーブ!$A$1),"希望数量入力ください",'単年（2027年度）'!$E$12*単年カーブ!$R$3+'単年（2027年度）'!$E$12*(1-単年カーブ!$R$3)*単年カーブ!Q12519)</f>
        <v>0</v>
      </c>
      <c r="G12519" s="47">
        <f t="shared" si="1369"/>
        <v>0</v>
      </c>
      <c r="M12519">
        <f t="shared" si="1370"/>
        <v>12</v>
      </c>
      <c r="N12519">
        <f>IF(OR(WEEKDAY(A12519)=1,WEEKDAY(A12519)=7,COUNTIF('2027祝日等（不使用）'!$A$1:$A$20,単年カーブ!A12519)=1),0,1)</f>
        <v>1</v>
      </c>
      <c r="O12519">
        <f t="shared" si="1366"/>
        <v>36</v>
      </c>
      <c r="P12519">
        <f t="shared" si="1371"/>
        <v>1</v>
      </c>
      <c r="Q12519">
        <f t="shared" si="1372"/>
        <v>1</v>
      </c>
    </row>
    <row r="12520" spans="1:17" ht="19.5" x14ac:dyDescent="0.4">
      <c r="A12520" s="33">
        <f t="shared" si="1367"/>
        <v>46738</v>
      </c>
      <c r="B12520" s="27" t="str">
        <f t="shared" si="1368"/>
        <v>(金)</v>
      </c>
      <c r="C12520" s="34">
        <v>0.75</v>
      </c>
      <c r="D12520" s="16" t="s">
        <v>18</v>
      </c>
      <c r="E12520" s="35">
        <v>0.77083333333333304</v>
      </c>
      <c r="F12520" s="50">
        <f>IF(COUNTIF('リスト（不使用）'!$A$5:$A$6,単年カーブ!$A$1),"希望数量入力ください",'単年（2027年度）'!$E$12*単年カーブ!$R$3+'単年（2027年度）'!$E$12*(1-単年カーブ!$R$3)*単年カーブ!Q12520)</f>
        <v>0</v>
      </c>
      <c r="G12520" s="47">
        <f t="shared" si="1369"/>
        <v>0</v>
      </c>
      <c r="M12520">
        <f t="shared" si="1370"/>
        <v>12</v>
      </c>
      <c r="N12520">
        <f>IF(OR(WEEKDAY(A12520)=1,WEEKDAY(A12520)=7,COUNTIF('2027祝日等（不使用）'!$A$1:$A$20,単年カーブ!A12520)=1),0,1)</f>
        <v>1</v>
      </c>
      <c r="O12520">
        <f t="shared" si="1366"/>
        <v>37</v>
      </c>
      <c r="P12520">
        <f t="shared" si="1371"/>
        <v>1</v>
      </c>
      <c r="Q12520">
        <f t="shared" si="1372"/>
        <v>1</v>
      </c>
    </row>
    <row r="12521" spans="1:17" ht="19.5" x14ac:dyDescent="0.4">
      <c r="A12521" s="33">
        <f t="shared" si="1367"/>
        <v>46738</v>
      </c>
      <c r="B12521" s="27" t="str">
        <f t="shared" si="1368"/>
        <v>(金)</v>
      </c>
      <c r="C12521" s="34">
        <v>0.77083333333333304</v>
      </c>
      <c r="D12521" s="16" t="s">
        <v>18</v>
      </c>
      <c r="E12521" s="35">
        <v>0.79166666666666696</v>
      </c>
      <c r="F12521" s="50">
        <f>IF(COUNTIF('リスト（不使用）'!$A$5:$A$6,単年カーブ!$A$1),"希望数量入力ください",'単年（2027年度）'!$E$12*単年カーブ!$R$3+'単年（2027年度）'!$E$12*(1-単年カーブ!$R$3)*単年カーブ!Q12521)</f>
        <v>0</v>
      </c>
      <c r="G12521" s="47">
        <f t="shared" si="1369"/>
        <v>0</v>
      </c>
      <c r="M12521">
        <f t="shared" si="1370"/>
        <v>12</v>
      </c>
      <c r="N12521">
        <f>IF(OR(WEEKDAY(A12521)=1,WEEKDAY(A12521)=7,COUNTIF('2027祝日等（不使用）'!$A$1:$A$20,単年カーブ!A12521)=1),0,1)</f>
        <v>1</v>
      </c>
      <c r="O12521">
        <f t="shared" si="1366"/>
        <v>38</v>
      </c>
      <c r="P12521">
        <f t="shared" si="1371"/>
        <v>1</v>
      </c>
      <c r="Q12521">
        <f t="shared" si="1372"/>
        <v>1</v>
      </c>
    </row>
    <row r="12522" spans="1:17" ht="19.5" x14ac:dyDescent="0.4">
      <c r="A12522" s="33">
        <f t="shared" si="1367"/>
        <v>46738</v>
      </c>
      <c r="B12522" s="27" t="str">
        <f t="shared" si="1368"/>
        <v>(金)</v>
      </c>
      <c r="C12522" s="34">
        <v>0.79166666666666696</v>
      </c>
      <c r="D12522" s="16" t="s">
        <v>18</v>
      </c>
      <c r="E12522" s="35">
        <v>0.8125</v>
      </c>
      <c r="F12522" s="50">
        <f>IF(COUNTIF('リスト（不使用）'!$A$5:$A$6,単年カーブ!$A$1),"希望数量入力ください",'単年（2027年度）'!$E$12*単年カーブ!$R$3+'単年（2027年度）'!$E$12*(1-単年カーブ!$R$3)*単年カーブ!Q12522)</f>
        <v>0</v>
      </c>
      <c r="G12522" s="47">
        <f t="shared" si="1369"/>
        <v>0</v>
      </c>
      <c r="M12522">
        <f t="shared" si="1370"/>
        <v>12</v>
      </c>
      <c r="N12522">
        <f>IF(OR(WEEKDAY(A12522)=1,WEEKDAY(A12522)=7,COUNTIF('2027祝日等（不使用）'!$A$1:$A$20,単年カーブ!A12522)=1),0,1)</f>
        <v>1</v>
      </c>
      <c r="O12522">
        <f t="shared" si="1366"/>
        <v>39</v>
      </c>
      <c r="P12522">
        <f t="shared" si="1371"/>
        <v>1</v>
      </c>
      <c r="Q12522">
        <f t="shared" si="1372"/>
        <v>1</v>
      </c>
    </row>
    <row r="12523" spans="1:17" ht="19.5" x14ac:dyDescent="0.4">
      <c r="A12523" s="33">
        <f t="shared" si="1367"/>
        <v>46738</v>
      </c>
      <c r="B12523" s="27" t="str">
        <f t="shared" si="1368"/>
        <v>(金)</v>
      </c>
      <c r="C12523" s="34">
        <v>0.8125</v>
      </c>
      <c r="D12523" s="16" t="s">
        <v>18</v>
      </c>
      <c r="E12523" s="35">
        <v>0.83333333333333304</v>
      </c>
      <c r="F12523" s="50">
        <f>IF(COUNTIF('リスト（不使用）'!$A$5:$A$6,単年カーブ!$A$1),"希望数量入力ください",'単年（2027年度）'!$E$12*単年カーブ!$R$3+'単年（2027年度）'!$E$12*(1-単年カーブ!$R$3)*単年カーブ!Q12523)</f>
        <v>0</v>
      </c>
      <c r="G12523" s="47">
        <f t="shared" si="1369"/>
        <v>0</v>
      </c>
      <c r="M12523">
        <f t="shared" si="1370"/>
        <v>12</v>
      </c>
      <c r="N12523">
        <f>IF(OR(WEEKDAY(A12523)=1,WEEKDAY(A12523)=7,COUNTIF('2027祝日等（不使用）'!$A$1:$A$20,単年カーブ!A12523)=1),0,1)</f>
        <v>1</v>
      </c>
      <c r="O12523">
        <f t="shared" si="1366"/>
        <v>40</v>
      </c>
      <c r="P12523">
        <f t="shared" si="1371"/>
        <v>1</v>
      </c>
      <c r="Q12523">
        <f t="shared" si="1372"/>
        <v>1</v>
      </c>
    </row>
    <row r="12524" spans="1:17" ht="19.5" x14ac:dyDescent="0.4">
      <c r="A12524" s="33">
        <f t="shared" si="1367"/>
        <v>46738</v>
      </c>
      <c r="B12524" s="27" t="str">
        <f t="shared" si="1368"/>
        <v>(金)</v>
      </c>
      <c r="C12524" s="34">
        <v>0.83333333333333304</v>
      </c>
      <c r="D12524" s="16" t="s">
        <v>18</v>
      </c>
      <c r="E12524" s="35">
        <v>0.85416666666666696</v>
      </c>
      <c r="F12524" s="50">
        <f>IF(COUNTIF('リスト（不使用）'!$A$5:$A$6,単年カーブ!$A$1),"希望数量入力ください",'単年（2027年度）'!$E$12*単年カーブ!$R$3+'単年（2027年度）'!$E$12*(1-単年カーブ!$R$3)*単年カーブ!Q12524)</f>
        <v>0</v>
      </c>
      <c r="G12524" s="47">
        <f t="shared" si="1369"/>
        <v>0</v>
      </c>
      <c r="M12524">
        <f t="shared" si="1370"/>
        <v>12</v>
      </c>
      <c r="N12524">
        <f>IF(OR(WEEKDAY(A12524)=1,WEEKDAY(A12524)=7,COUNTIF('2027祝日等（不使用）'!$A$1:$A$20,単年カーブ!A12524)=1),0,1)</f>
        <v>1</v>
      </c>
      <c r="O12524">
        <f t="shared" si="1366"/>
        <v>41</v>
      </c>
      <c r="P12524">
        <f t="shared" si="1371"/>
        <v>0</v>
      </c>
      <c r="Q12524">
        <f t="shared" si="1372"/>
        <v>0</v>
      </c>
    </row>
    <row r="12525" spans="1:17" ht="19.5" x14ac:dyDescent="0.4">
      <c r="A12525" s="33">
        <f t="shared" si="1367"/>
        <v>46738</v>
      </c>
      <c r="B12525" s="27" t="str">
        <f t="shared" si="1368"/>
        <v>(金)</v>
      </c>
      <c r="C12525" s="34">
        <v>0.85416666666666696</v>
      </c>
      <c r="D12525" s="16" t="s">
        <v>18</v>
      </c>
      <c r="E12525" s="35">
        <v>0.875</v>
      </c>
      <c r="F12525" s="50">
        <f>IF(COUNTIF('リスト（不使用）'!$A$5:$A$6,単年カーブ!$A$1),"希望数量入力ください",'単年（2027年度）'!$E$12*単年カーブ!$R$3+'単年（2027年度）'!$E$12*(1-単年カーブ!$R$3)*単年カーブ!Q12525)</f>
        <v>0</v>
      </c>
      <c r="G12525" s="47">
        <f t="shared" si="1369"/>
        <v>0</v>
      </c>
      <c r="M12525">
        <f t="shared" si="1370"/>
        <v>12</v>
      </c>
      <c r="N12525">
        <f>IF(OR(WEEKDAY(A12525)=1,WEEKDAY(A12525)=7,COUNTIF('2027祝日等（不使用）'!$A$1:$A$20,単年カーブ!A12525)=1),0,1)</f>
        <v>1</v>
      </c>
      <c r="O12525">
        <f t="shared" si="1366"/>
        <v>42</v>
      </c>
      <c r="P12525">
        <f t="shared" si="1371"/>
        <v>0</v>
      </c>
      <c r="Q12525">
        <f t="shared" si="1372"/>
        <v>0</v>
      </c>
    </row>
    <row r="12526" spans="1:17" ht="19.5" x14ac:dyDescent="0.4">
      <c r="A12526" s="33">
        <f t="shared" si="1367"/>
        <v>46738</v>
      </c>
      <c r="B12526" s="27" t="str">
        <f t="shared" si="1368"/>
        <v>(金)</v>
      </c>
      <c r="C12526" s="34">
        <v>0.875</v>
      </c>
      <c r="D12526" s="16" t="s">
        <v>18</v>
      </c>
      <c r="E12526" s="35">
        <v>0.89583333333333304</v>
      </c>
      <c r="F12526" s="50">
        <f>IF(COUNTIF('リスト（不使用）'!$A$5:$A$6,単年カーブ!$A$1),"希望数量入力ください",'単年（2027年度）'!$E$12*単年カーブ!$R$3+'単年（2027年度）'!$E$12*(1-単年カーブ!$R$3)*単年カーブ!Q12526)</f>
        <v>0</v>
      </c>
      <c r="G12526" s="47">
        <f t="shared" si="1369"/>
        <v>0</v>
      </c>
      <c r="M12526">
        <f t="shared" si="1370"/>
        <v>12</v>
      </c>
      <c r="N12526">
        <f>IF(OR(WEEKDAY(A12526)=1,WEEKDAY(A12526)=7,COUNTIF('2027祝日等（不使用）'!$A$1:$A$20,単年カーブ!A12526)=1),0,1)</f>
        <v>1</v>
      </c>
      <c r="O12526">
        <f t="shared" si="1366"/>
        <v>43</v>
      </c>
      <c r="P12526">
        <f t="shared" si="1371"/>
        <v>0</v>
      </c>
      <c r="Q12526">
        <f t="shared" si="1372"/>
        <v>0</v>
      </c>
    </row>
    <row r="12527" spans="1:17" ht="19.5" x14ac:dyDescent="0.4">
      <c r="A12527" s="33">
        <f t="shared" si="1367"/>
        <v>46738</v>
      </c>
      <c r="B12527" s="27" t="str">
        <f t="shared" si="1368"/>
        <v>(金)</v>
      </c>
      <c r="C12527" s="34">
        <v>0.89583333333333304</v>
      </c>
      <c r="D12527" s="16" t="s">
        <v>18</v>
      </c>
      <c r="E12527" s="35">
        <v>0.91666666666666696</v>
      </c>
      <c r="F12527" s="50">
        <f>IF(COUNTIF('リスト（不使用）'!$A$5:$A$6,単年カーブ!$A$1),"希望数量入力ください",'単年（2027年度）'!$E$12*単年カーブ!$R$3+'単年（2027年度）'!$E$12*(1-単年カーブ!$R$3)*単年カーブ!Q12527)</f>
        <v>0</v>
      </c>
      <c r="G12527" s="47">
        <f t="shared" si="1369"/>
        <v>0</v>
      </c>
      <c r="M12527">
        <f t="shared" si="1370"/>
        <v>12</v>
      </c>
      <c r="N12527">
        <f>IF(OR(WEEKDAY(A12527)=1,WEEKDAY(A12527)=7,COUNTIF('2027祝日等（不使用）'!$A$1:$A$20,単年カーブ!A12527)=1),0,1)</f>
        <v>1</v>
      </c>
      <c r="O12527">
        <f t="shared" si="1366"/>
        <v>44</v>
      </c>
      <c r="P12527">
        <f t="shared" si="1371"/>
        <v>0</v>
      </c>
      <c r="Q12527">
        <f t="shared" si="1372"/>
        <v>0</v>
      </c>
    </row>
    <row r="12528" spans="1:17" ht="19.5" x14ac:dyDescent="0.4">
      <c r="A12528" s="33">
        <f t="shared" si="1367"/>
        <v>46738</v>
      </c>
      <c r="B12528" s="27" t="str">
        <f t="shared" si="1368"/>
        <v>(金)</v>
      </c>
      <c r="C12528" s="34">
        <v>0.91666666666666696</v>
      </c>
      <c r="D12528" s="16" t="s">
        <v>18</v>
      </c>
      <c r="E12528" s="35">
        <v>0.9375</v>
      </c>
      <c r="F12528" s="50">
        <f>IF(COUNTIF('リスト（不使用）'!$A$5:$A$6,単年カーブ!$A$1),"希望数量入力ください",'単年（2027年度）'!$E$12*単年カーブ!$R$3+'単年（2027年度）'!$E$12*(1-単年カーブ!$R$3)*単年カーブ!Q12528)</f>
        <v>0</v>
      </c>
      <c r="G12528" s="47">
        <f t="shared" si="1369"/>
        <v>0</v>
      </c>
      <c r="M12528">
        <f t="shared" si="1370"/>
        <v>12</v>
      </c>
      <c r="N12528">
        <f>IF(OR(WEEKDAY(A12528)=1,WEEKDAY(A12528)=7,COUNTIF('2027祝日等（不使用）'!$A$1:$A$20,単年カーブ!A12528)=1),0,1)</f>
        <v>1</v>
      </c>
      <c r="O12528">
        <f t="shared" si="1366"/>
        <v>45</v>
      </c>
      <c r="P12528">
        <f t="shared" si="1371"/>
        <v>0</v>
      </c>
      <c r="Q12528">
        <f t="shared" si="1372"/>
        <v>0</v>
      </c>
    </row>
    <row r="12529" spans="1:17" ht="19.5" x14ac:dyDescent="0.4">
      <c r="A12529" s="33">
        <f t="shared" si="1367"/>
        <v>46738</v>
      </c>
      <c r="B12529" s="27" t="str">
        <f t="shared" si="1368"/>
        <v>(金)</v>
      </c>
      <c r="C12529" s="34">
        <v>0.9375</v>
      </c>
      <c r="D12529" s="16" t="s">
        <v>18</v>
      </c>
      <c r="E12529" s="35">
        <v>0.95833333333333304</v>
      </c>
      <c r="F12529" s="50">
        <f>IF(COUNTIF('リスト（不使用）'!$A$5:$A$6,単年カーブ!$A$1),"希望数量入力ください",'単年（2027年度）'!$E$12*単年カーブ!$R$3+'単年（2027年度）'!$E$12*(1-単年カーブ!$R$3)*単年カーブ!Q12529)</f>
        <v>0</v>
      </c>
      <c r="G12529" s="47">
        <f t="shared" si="1369"/>
        <v>0</v>
      </c>
      <c r="M12529">
        <f t="shared" si="1370"/>
        <v>12</v>
      </c>
      <c r="N12529">
        <f>IF(OR(WEEKDAY(A12529)=1,WEEKDAY(A12529)=7,COUNTIF('2027祝日等（不使用）'!$A$1:$A$20,単年カーブ!A12529)=1),0,1)</f>
        <v>1</v>
      </c>
      <c r="O12529">
        <f t="shared" si="1366"/>
        <v>46</v>
      </c>
      <c r="P12529">
        <f t="shared" si="1371"/>
        <v>0</v>
      </c>
      <c r="Q12529">
        <f t="shared" si="1372"/>
        <v>0</v>
      </c>
    </row>
    <row r="12530" spans="1:17" ht="19.5" x14ac:dyDescent="0.4">
      <c r="A12530" s="33">
        <f t="shared" si="1367"/>
        <v>46738</v>
      </c>
      <c r="B12530" s="27" t="str">
        <f t="shared" si="1368"/>
        <v>(金)</v>
      </c>
      <c r="C12530" s="34">
        <v>0.95833333333333304</v>
      </c>
      <c r="D12530" s="16" t="s">
        <v>18</v>
      </c>
      <c r="E12530" s="35">
        <v>0.97916666666666696</v>
      </c>
      <c r="F12530" s="50">
        <f>IF(COUNTIF('リスト（不使用）'!$A$5:$A$6,単年カーブ!$A$1),"希望数量入力ください",'単年（2027年度）'!$E$12*単年カーブ!$R$3+'単年（2027年度）'!$E$12*(1-単年カーブ!$R$3)*単年カーブ!Q12530)</f>
        <v>0</v>
      </c>
      <c r="G12530" s="47">
        <f t="shared" si="1369"/>
        <v>0</v>
      </c>
      <c r="M12530">
        <f t="shared" si="1370"/>
        <v>12</v>
      </c>
      <c r="N12530">
        <f>IF(OR(WEEKDAY(A12530)=1,WEEKDAY(A12530)=7,COUNTIF('2027祝日等（不使用）'!$A$1:$A$20,単年カーブ!A12530)=1),0,1)</f>
        <v>1</v>
      </c>
      <c r="O12530">
        <f t="shared" si="1366"/>
        <v>47</v>
      </c>
      <c r="P12530">
        <f t="shared" si="1371"/>
        <v>0</v>
      </c>
      <c r="Q12530">
        <f t="shared" si="1372"/>
        <v>0</v>
      </c>
    </row>
    <row r="12531" spans="1:17" ht="19.5" x14ac:dyDescent="0.4">
      <c r="A12531" s="33">
        <f t="shared" si="1367"/>
        <v>46738</v>
      </c>
      <c r="B12531" s="27" t="str">
        <f t="shared" si="1368"/>
        <v>(金)</v>
      </c>
      <c r="C12531" s="34">
        <v>0.97916666666666696</v>
      </c>
      <c r="D12531" s="16" t="s">
        <v>18</v>
      </c>
      <c r="E12531" s="35" t="s">
        <v>17</v>
      </c>
      <c r="F12531" s="50">
        <f>IF(COUNTIF('リスト（不使用）'!$A$5:$A$6,単年カーブ!$A$1),"希望数量入力ください",'単年（2027年度）'!$E$12*単年カーブ!$R$3+'単年（2027年度）'!$E$12*(1-単年カーブ!$R$3)*単年カーブ!Q12531)</f>
        <v>0</v>
      </c>
      <c r="G12531" s="47">
        <f t="shared" si="1369"/>
        <v>0</v>
      </c>
      <c r="M12531">
        <f t="shared" si="1370"/>
        <v>12</v>
      </c>
      <c r="N12531">
        <f>IF(OR(WEEKDAY(A12531)=1,WEEKDAY(A12531)=7,COUNTIF('2027祝日等（不使用）'!$A$1:$A$20,単年カーブ!A12531)=1),0,1)</f>
        <v>1</v>
      </c>
      <c r="O12531">
        <f t="shared" si="1366"/>
        <v>48</v>
      </c>
      <c r="P12531">
        <f t="shared" si="1371"/>
        <v>0</v>
      </c>
      <c r="Q12531">
        <f t="shared" si="1372"/>
        <v>0</v>
      </c>
    </row>
    <row r="12532" spans="1:17" ht="19.5" x14ac:dyDescent="0.4">
      <c r="A12532" s="33">
        <f t="shared" si="1367"/>
        <v>46739</v>
      </c>
      <c r="B12532" s="27" t="str">
        <f t="shared" si="1368"/>
        <v>(土)</v>
      </c>
      <c r="C12532" s="34">
        <v>0</v>
      </c>
      <c r="D12532" s="16" t="s">
        <v>18</v>
      </c>
      <c r="E12532" s="35">
        <v>2.0833333333333332E-2</v>
      </c>
      <c r="F12532" s="50">
        <f>IF(COUNTIF('リスト（不使用）'!$A$5:$A$6,単年カーブ!$A$1),"希望数量入力ください",'単年（2027年度）'!$E$12*単年カーブ!$R$3+'単年（2027年度）'!$E$12*(1-単年カーブ!$R$3)*単年カーブ!Q12532)</f>
        <v>0</v>
      </c>
      <c r="G12532" s="47">
        <f t="shared" si="1369"/>
        <v>0</v>
      </c>
      <c r="M12532">
        <f t="shared" si="1370"/>
        <v>12</v>
      </c>
      <c r="N12532">
        <f>IF(OR(WEEKDAY(A12532)=1,WEEKDAY(A12532)=7,COUNTIF('2027祝日等（不使用）'!$A$1:$A$20,単年カーブ!A12532)=1),0,1)</f>
        <v>0</v>
      </c>
      <c r="O12532">
        <f t="shared" ref="O12532:O12595" si="1373">O12484</f>
        <v>1</v>
      </c>
      <c r="P12532">
        <f t="shared" si="1371"/>
        <v>0</v>
      </c>
      <c r="Q12532">
        <f t="shared" si="1372"/>
        <v>0</v>
      </c>
    </row>
    <row r="12533" spans="1:17" ht="19.5" x14ac:dyDescent="0.4">
      <c r="A12533" s="33">
        <f t="shared" si="1367"/>
        <v>46739</v>
      </c>
      <c r="B12533" s="27" t="str">
        <f t="shared" si="1368"/>
        <v>(土)</v>
      </c>
      <c r="C12533" s="34">
        <v>2.0833333333333332E-2</v>
      </c>
      <c r="D12533" s="16" t="s">
        <v>18</v>
      </c>
      <c r="E12533" s="35">
        <v>4.1666666666666664E-2</v>
      </c>
      <c r="F12533" s="50">
        <f>IF(COUNTIF('リスト（不使用）'!$A$5:$A$6,単年カーブ!$A$1),"希望数量入力ください",'単年（2027年度）'!$E$12*単年カーブ!$R$3+'単年（2027年度）'!$E$12*(1-単年カーブ!$R$3)*単年カーブ!Q12533)</f>
        <v>0</v>
      </c>
      <c r="G12533" s="47">
        <f t="shared" si="1369"/>
        <v>0</v>
      </c>
      <c r="M12533">
        <f t="shared" si="1370"/>
        <v>12</v>
      </c>
      <c r="N12533">
        <f>IF(OR(WEEKDAY(A12533)=1,WEEKDAY(A12533)=7,COUNTIF('2027祝日等（不使用）'!$A$1:$A$20,単年カーブ!A12533)=1),0,1)</f>
        <v>0</v>
      </c>
      <c r="O12533">
        <f t="shared" si="1373"/>
        <v>2</v>
      </c>
      <c r="P12533">
        <f t="shared" si="1371"/>
        <v>0</v>
      </c>
      <c r="Q12533">
        <f t="shared" si="1372"/>
        <v>0</v>
      </c>
    </row>
    <row r="12534" spans="1:17" ht="19.5" x14ac:dyDescent="0.4">
      <c r="A12534" s="33">
        <f t="shared" si="1367"/>
        <v>46739</v>
      </c>
      <c r="B12534" s="27" t="str">
        <f t="shared" si="1368"/>
        <v>(土)</v>
      </c>
      <c r="C12534" s="34">
        <v>4.1666666666666664E-2</v>
      </c>
      <c r="D12534" s="16" t="s">
        <v>18</v>
      </c>
      <c r="E12534" s="35">
        <v>6.25E-2</v>
      </c>
      <c r="F12534" s="50">
        <f>IF(COUNTIF('リスト（不使用）'!$A$5:$A$6,単年カーブ!$A$1),"希望数量入力ください",'単年（2027年度）'!$E$12*単年カーブ!$R$3+'単年（2027年度）'!$E$12*(1-単年カーブ!$R$3)*単年カーブ!Q12534)</f>
        <v>0</v>
      </c>
      <c r="G12534" s="47">
        <f t="shared" si="1369"/>
        <v>0</v>
      </c>
      <c r="M12534">
        <f t="shared" si="1370"/>
        <v>12</v>
      </c>
      <c r="N12534">
        <f>IF(OR(WEEKDAY(A12534)=1,WEEKDAY(A12534)=7,COUNTIF('2027祝日等（不使用）'!$A$1:$A$20,単年カーブ!A12534)=1),0,1)</f>
        <v>0</v>
      </c>
      <c r="O12534">
        <f t="shared" si="1373"/>
        <v>3</v>
      </c>
      <c r="P12534">
        <f t="shared" si="1371"/>
        <v>0</v>
      </c>
      <c r="Q12534">
        <f t="shared" si="1372"/>
        <v>0</v>
      </c>
    </row>
    <row r="12535" spans="1:17" ht="19.5" x14ac:dyDescent="0.4">
      <c r="A12535" s="33">
        <f t="shared" si="1367"/>
        <v>46739</v>
      </c>
      <c r="B12535" s="27" t="str">
        <f t="shared" si="1368"/>
        <v>(土)</v>
      </c>
      <c r="C12535" s="34">
        <v>6.25E-2</v>
      </c>
      <c r="D12535" s="16" t="s">
        <v>18</v>
      </c>
      <c r="E12535" s="35">
        <v>8.3333333333333301E-2</v>
      </c>
      <c r="F12535" s="50">
        <f>IF(COUNTIF('リスト（不使用）'!$A$5:$A$6,単年カーブ!$A$1),"希望数量入力ください",'単年（2027年度）'!$E$12*単年カーブ!$R$3+'単年（2027年度）'!$E$12*(1-単年カーブ!$R$3)*単年カーブ!Q12535)</f>
        <v>0</v>
      </c>
      <c r="G12535" s="47">
        <f t="shared" si="1369"/>
        <v>0</v>
      </c>
      <c r="M12535">
        <f t="shared" si="1370"/>
        <v>12</v>
      </c>
      <c r="N12535">
        <f>IF(OR(WEEKDAY(A12535)=1,WEEKDAY(A12535)=7,COUNTIF('2027祝日等（不使用）'!$A$1:$A$20,単年カーブ!A12535)=1),0,1)</f>
        <v>0</v>
      </c>
      <c r="O12535">
        <f t="shared" si="1373"/>
        <v>4</v>
      </c>
      <c r="P12535">
        <f t="shared" si="1371"/>
        <v>0</v>
      </c>
      <c r="Q12535">
        <f t="shared" si="1372"/>
        <v>0</v>
      </c>
    </row>
    <row r="12536" spans="1:17" ht="19.5" x14ac:dyDescent="0.4">
      <c r="A12536" s="33">
        <f t="shared" si="1367"/>
        <v>46739</v>
      </c>
      <c r="B12536" s="27" t="str">
        <f t="shared" si="1368"/>
        <v>(土)</v>
      </c>
      <c r="C12536" s="34">
        <v>8.3333333333333301E-2</v>
      </c>
      <c r="D12536" s="16" t="s">
        <v>18</v>
      </c>
      <c r="E12536" s="35">
        <v>0.104166666666667</v>
      </c>
      <c r="F12536" s="50">
        <f>IF(COUNTIF('リスト（不使用）'!$A$5:$A$6,単年カーブ!$A$1),"希望数量入力ください",'単年（2027年度）'!$E$12*単年カーブ!$R$3+'単年（2027年度）'!$E$12*(1-単年カーブ!$R$3)*単年カーブ!Q12536)</f>
        <v>0</v>
      </c>
      <c r="G12536" s="47">
        <f t="shared" si="1369"/>
        <v>0</v>
      </c>
      <c r="M12536">
        <f t="shared" si="1370"/>
        <v>12</v>
      </c>
      <c r="N12536">
        <f>IF(OR(WEEKDAY(A12536)=1,WEEKDAY(A12536)=7,COUNTIF('2027祝日等（不使用）'!$A$1:$A$20,単年カーブ!A12536)=1),0,1)</f>
        <v>0</v>
      </c>
      <c r="O12536">
        <f t="shared" si="1373"/>
        <v>5</v>
      </c>
      <c r="P12536">
        <f t="shared" si="1371"/>
        <v>0</v>
      </c>
      <c r="Q12536">
        <f t="shared" si="1372"/>
        <v>0</v>
      </c>
    </row>
    <row r="12537" spans="1:17" ht="19.5" x14ac:dyDescent="0.4">
      <c r="A12537" s="33">
        <f t="shared" si="1367"/>
        <v>46739</v>
      </c>
      <c r="B12537" s="27" t="str">
        <f t="shared" si="1368"/>
        <v>(土)</v>
      </c>
      <c r="C12537" s="34">
        <v>0.104166666666667</v>
      </c>
      <c r="D12537" s="16" t="s">
        <v>18</v>
      </c>
      <c r="E12537" s="35">
        <v>0.125</v>
      </c>
      <c r="F12537" s="50">
        <f>IF(COUNTIF('リスト（不使用）'!$A$5:$A$6,単年カーブ!$A$1),"希望数量入力ください",'単年（2027年度）'!$E$12*単年カーブ!$R$3+'単年（2027年度）'!$E$12*(1-単年カーブ!$R$3)*単年カーブ!Q12537)</f>
        <v>0</v>
      </c>
      <c r="G12537" s="47">
        <f t="shared" si="1369"/>
        <v>0</v>
      </c>
      <c r="M12537">
        <f t="shared" si="1370"/>
        <v>12</v>
      </c>
      <c r="N12537">
        <f>IF(OR(WEEKDAY(A12537)=1,WEEKDAY(A12537)=7,COUNTIF('2027祝日等（不使用）'!$A$1:$A$20,単年カーブ!A12537)=1),0,1)</f>
        <v>0</v>
      </c>
      <c r="O12537">
        <f t="shared" si="1373"/>
        <v>6</v>
      </c>
      <c r="P12537">
        <f t="shared" si="1371"/>
        <v>0</v>
      </c>
      <c r="Q12537">
        <f t="shared" si="1372"/>
        <v>0</v>
      </c>
    </row>
    <row r="12538" spans="1:17" ht="19.5" x14ac:dyDescent="0.4">
      <c r="A12538" s="33">
        <f t="shared" ref="A12538:A12601" si="1374">A12490+1</f>
        <v>46739</v>
      </c>
      <c r="B12538" s="27" t="str">
        <f t="shared" si="1368"/>
        <v>(土)</v>
      </c>
      <c r="C12538" s="34">
        <v>0.125</v>
      </c>
      <c r="D12538" s="16" t="s">
        <v>18</v>
      </c>
      <c r="E12538" s="35">
        <v>0.14583333333333301</v>
      </c>
      <c r="F12538" s="50">
        <f>IF(COUNTIF('リスト（不使用）'!$A$5:$A$6,単年カーブ!$A$1),"希望数量入力ください",'単年（2027年度）'!$E$12*単年カーブ!$R$3+'単年（2027年度）'!$E$12*(1-単年カーブ!$R$3)*単年カーブ!Q12538)</f>
        <v>0</v>
      </c>
      <c r="G12538" s="47">
        <f t="shared" si="1369"/>
        <v>0</v>
      </c>
      <c r="M12538">
        <f t="shared" si="1370"/>
        <v>12</v>
      </c>
      <c r="N12538">
        <f>IF(OR(WEEKDAY(A12538)=1,WEEKDAY(A12538)=7,COUNTIF('2027祝日等（不使用）'!$A$1:$A$20,単年カーブ!A12538)=1),0,1)</f>
        <v>0</v>
      </c>
      <c r="O12538">
        <f t="shared" si="1373"/>
        <v>7</v>
      </c>
      <c r="P12538">
        <f t="shared" si="1371"/>
        <v>0</v>
      </c>
      <c r="Q12538">
        <f t="shared" si="1372"/>
        <v>0</v>
      </c>
    </row>
    <row r="12539" spans="1:17" ht="19.5" x14ac:dyDescent="0.4">
      <c r="A12539" s="33">
        <f t="shared" si="1374"/>
        <v>46739</v>
      </c>
      <c r="B12539" s="27" t="str">
        <f t="shared" si="1368"/>
        <v>(土)</v>
      </c>
      <c r="C12539" s="34">
        <v>0.14583333333333301</v>
      </c>
      <c r="D12539" s="16" t="s">
        <v>18</v>
      </c>
      <c r="E12539" s="35">
        <v>0.16666666666666699</v>
      </c>
      <c r="F12539" s="50">
        <f>IF(COUNTIF('リスト（不使用）'!$A$5:$A$6,単年カーブ!$A$1),"希望数量入力ください",'単年（2027年度）'!$E$12*単年カーブ!$R$3+'単年（2027年度）'!$E$12*(1-単年カーブ!$R$3)*単年カーブ!Q12539)</f>
        <v>0</v>
      </c>
      <c r="G12539" s="47">
        <f t="shared" si="1369"/>
        <v>0</v>
      </c>
      <c r="M12539">
        <f t="shared" si="1370"/>
        <v>12</v>
      </c>
      <c r="N12539">
        <f>IF(OR(WEEKDAY(A12539)=1,WEEKDAY(A12539)=7,COUNTIF('2027祝日等（不使用）'!$A$1:$A$20,単年カーブ!A12539)=1),0,1)</f>
        <v>0</v>
      </c>
      <c r="O12539">
        <f t="shared" si="1373"/>
        <v>8</v>
      </c>
      <c r="P12539">
        <f t="shared" si="1371"/>
        <v>0</v>
      </c>
      <c r="Q12539">
        <f t="shared" si="1372"/>
        <v>0</v>
      </c>
    </row>
    <row r="12540" spans="1:17" ht="19.5" x14ac:dyDescent="0.4">
      <c r="A12540" s="33">
        <f t="shared" si="1374"/>
        <v>46739</v>
      </c>
      <c r="B12540" s="27" t="str">
        <f t="shared" si="1368"/>
        <v>(土)</v>
      </c>
      <c r="C12540" s="34">
        <v>0.16666666666666699</v>
      </c>
      <c r="D12540" s="16" t="s">
        <v>18</v>
      </c>
      <c r="E12540" s="35">
        <v>0.1875</v>
      </c>
      <c r="F12540" s="50">
        <f>IF(COUNTIF('リスト（不使用）'!$A$5:$A$6,単年カーブ!$A$1),"希望数量入力ください",'単年（2027年度）'!$E$12*単年カーブ!$R$3+'単年（2027年度）'!$E$12*(1-単年カーブ!$R$3)*単年カーブ!Q12540)</f>
        <v>0</v>
      </c>
      <c r="G12540" s="47">
        <f t="shared" si="1369"/>
        <v>0</v>
      </c>
      <c r="M12540">
        <f t="shared" si="1370"/>
        <v>12</v>
      </c>
      <c r="N12540">
        <f>IF(OR(WEEKDAY(A12540)=1,WEEKDAY(A12540)=7,COUNTIF('2027祝日等（不使用）'!$A$1:$A$20,単年カーブ!A12540)=1),0,1)</f>
        <v>0</v>
      </c>
      <c r="O12540">
        <f t="shared" si="1373"/>
        <v>9</v>
      </c>
      <c r="P12540">
        <f t="shared" si="1371"/>
        <v>0</v>
      </c>
      <c r="Q12540">
        <f t="shared" si="1372"/>
        <v>0</v>
      </c>
    </row>
    <row r="12541" spans="1:17" ht="19.5" x14ac:dyDescent="0.4">
      <c r="A12541" s="33">
        <f t="shared" si="1374"/>
        <v>46739</v>
      </c>
      <c r="B12541" s="27" t="str">
        <f t="shared" si="1368"/>
        <v>(土)</v>
      </c>
      <c r="C12541" s="34">
        <v>0.1875</v>
      </c>
      <c r="D12541" s="16" t="s">
        <v>18</v>
      </c>
      <c r="E12541" s="35">
        <v>0.20833333333333301</v>
      </c>
      <c r="F12541" s="50">
        <f>IF(COUNTIF('リスト（不使用）'!$A$5:$A$6,単年カーブ!$A$1),"希望数量入力ください",'単年（2027年度）'!$E$12*単年カーブ!$R$3+'単年（2027年度）'!$E$12*(1-単年カーブ!$R$3)*単年カーブ!Q12541)</f>
        <v>0</v>
      </c>
      <c r="G12541" s="47">
        <f t="shared" si="1369"/>
        <v>0</v>
      </c>
      <c r="M12541">
        <f t="shared" si="1370"/>
        <v>12</v>
      </c>
      <c r="N12541">
        <f>IF(OR(WEEKDAY(A12541)=1,WEEKDAY(A12541)=7,COUNTIF('2027祝日等（不使用）'!$A$1:$A$20,単年カーブ!A12541)=1),0,1)</f>
        <v>0</v>
      </c>
      <c r="O12541">
        <f t="shared" si="1373"/>
        <v>10</v>
      </c>
      <c r="P12541">
        <f t="shared" si="1371"/>
        <v>0</v>
      </c>
      <c r="Q12541">
        <f t="shared" si="1372"/>
        <v>0</v>
      </c>
    </row>
    <row r="12542" spans="1:17" ht="19.5" x14ac:dyDescent="0.4">
      <c r="A12542" s="33">
        <f t="shared" si="1374"/>
        <v>46739</v>
      </c>
      <c r="B12542" s="27" t="str">
        <f t="shared" si="1368"/>
        <v>(土)</v>
      </c>
      <c r="C12542" s="34">
        <v>0.20833333333333301</v>
      </c>
      <c r="D12542" s="16" t="s">
        <v>18</v>
      </c>
      <c r="E12542" s="35">
        <v>0.22916666666666699</v>
      </c>
      <c r="F12542" s="50">
        <f>IF(COUNTIF('リスト（不使用）'!$A$5:$A$6,単年カーブ!$A$1),"希望数量入力ください",'単年（2027年度）'!$E$12*単年カーブ!$R$3+'単年（2027年度）'!$E$12*(1-単年カーブ!$R$3)*単年カーブ!Q12542)</f>
        <v>0</v>
      </c>
      <c r="G12542" s="47">
        <f t="shared" si="1369"/>
        <v>0</v>
      </c>
      <c r="M12542">
        <f t="shared" si="1370"/>
        <v>12</v>
      </c>
      <c r="N12542">
        <f>IF(OR(WEEKDAY(A12542)=1,WEEKDAY(A12542)=7,COUNTIF('2027祝日等（不使用）'!$A$1:$A$20,単年カーブ!A12542)=1),0,1)</f>
        <v>0</v>
      </c>
      <c r="O12542">
        <f t="shared" si="1373"/>
        <v>11</v>
      </c>
      <c r="P12542">
        <f t="shared" si="1371"/>
        <v>0</v>
      </c>
      <c r="Q12542">
        <f t="shared" si="1372"/>
        <v>0</v>
      </c>
    </row>
    <row r="12543" spans="1:17" ht="19.5" x14ac:dyDescent="0.4">
      <c r="A12543" s="33">
        <f t="shared" si="1374"/>
        <v>46739</v>
      </c>
      <c r="B12543" s="27" t="str">
        <f t="shared" si="1368"/>
        <v>(土)</v>
      </c>
      <c r="C12543" s="34">
        <v>0.22916666666666699</v>
      </c>
      <c r="D12543" s="16" t="s">
        <v>18</v>
      </c>
      <c r="E12543" s="35">
        <v>0.25</v>
      </c>
      <c r="F12543" s="50">
        <f>IF(COUNTIF('リスト（不使用）'!$A$5:$A$6,単年カーブ!$A$1),"希望数量入力ください",'単年（2027年度）'!$E$12*単年カーブ!$R$3+'単年（2027年度）'!$E$12*(1-単年カーブ!$R$3)*単年カーブ!Q12543)</f>
        <v>0</v>
      </c>
      <c r="G12543" s="47">
        <f t="shared" si="1369"/>
        <v>0</v>
      </c>
      <c r="M12543">
        <f t="shared" si="1370"/>
        <v>12</v>
      </c>
      <c r="N12543">
        <f>IF(OR(WEEKDAY(A12543)=1,WEEKDAY(A12543)=7,COUNTIF('2027祝日等（不使用）'!$A$1:$A$20,単年カーブ!A12543)=1),0,1)</f>
        <v>0</v>
      </c>
      <c r="O12543">
        <f t="shared" si="1373"/>
        <v>12</v>
      </c>
      <c r="P12543">
        <f t="shared" si="1371"/>
        <v>0</v>
      </c>
      <c r="Q12543">
        <f t="shared" si="1372"/>
        <v>0</v>
      </c>
    </row>
    <row r="12544" spans="1:17" ht="19.5" x14ac:dyDescent="0.4">
      <c r="A12544" s="33">
        <f t="shared" si="1374"/>
        <v>46739</v>
      </c>
      <c r="B12544" s="27" t="str">
        <f t="shared" si="1368"/>
        <v>(土)</v>
      </c>
      <c r="C12544" s="34">
        <v>0.25</v>
      </c>
      <c r="D12544" s="16" t="s">
        <v>18</v>
      </c>
      <c r="E12544" s="35">
        <v>0.27083333333333298</v>
      </c>
      <c r="F12544" s="50">
        <f>IF(COUNTIF('リスト（不使用）'!$A$5:$A$6,単年カーブ!$A$1),"希望数量入力ください",'単年（2027年度）'!$E$12*単年カーブ!$R$3+'単年（2027年度）'!$E$12*(1-単年カーブ!$R$3)*単年カーブ!Q12544)</f>
        <v>0</v>
      </c>
      <c r="G12544" s="47">
        <f t="shared" si="1369"/>
        <v>0</v>
      </c>
      <c r="M12544">
        <f t="shared" si="1370"/>
        <v>12</v>
      </c>
      <c r="N12544">
        <f>IF(OR(WEEKDAY(A12544)=1,WEEKDAY(A12544)=7,COUNTIF('2027祝日等（不使用）'!$A$1:$A$20,単年カーブ!A12544)=1),0,1)</f>
        <v>0</v>
      </c>
      <c r="O12544">
        <f t="shared" si="1373"/>
        <v>13</v>
      </c>
      <c r="P12544">
        <f t="shared" si="1371"/>
        <v>0</v>
      </c>
      <c r="Q12544">
        <f t="shared" si="1372"/>
        <v>0</v>
      </c>
    </row>
    <row r="12545" spans="1:17" ht="19.5" x14ac:dyDescent="0.4">
      <c r="A12545" s="33">
        <f t="shared" si="1374"/>
        <v>46739</v>
      </c>
      <c r="B12545" s="27" t="str">
        <f t="shared" si="1368"/>
        <v>(土)</v>
      </c>
      <c r="C12545" s="34">
        <v>0.27083333333333298</v>
      </c>
      <c r="D12545" s="16" t="s">
        <v>18</v>
      </c>
      <c r="E12545" s="35">
        <v>0.29166666666666702</v>
      </c>
      <c r="F12545" s="50">
        <f>IF(COUNTIF('リスト（不使用）'!$A$5:$A$6,単年カーブ!$A$1),"希望数量入力ください",'単年（2027年度）'!$E$12*単年カーブ!$R$3+'単年（2027年度）'!$E$12*(1-単年カーブ!$R$3)*単年カーブ!Q12545)</f>
        <v>0</v>
      </c>
      <c r="G12545" s="47">
        <f t="shared" si="1369"/>
        <v>0</v>
      </c>
      <c r="M12545">
        <f t="shared" si="1370"/>
        <v>12</v>
      </c>
      <c r="N12545">
        <f>IF(OR(WEEKDAY(A12545)=1,WEEKDAY(A12545)=7,COUNTIF('2027祝日等（不使用）'!$A$1:$A$20,単年カーブ!A12545)=1),0,1)</f>
        <v>0</v>
      </c>
      <c r="O12545">
        <f t="shared" si="1373"/>
        <v>14</v>
      </c>
      <c r="P12545">
        <f t="shared" si="1371"/>
        <v>0</v>
      </c>
      <c r="Q12545">
        <f t="shared" si="1372"/>
        <v>0</v>
      </c>
    </row>
    <row r="12546" spans="1:17" ht="19.5" x14ac:dyDescent="0.4">
      <c r="A12546" s="33">
        <f t="shared" si="1374"/>
        <v>46739</v>
      </c>
      <c r="B12546" s="27" t="str">
        <f t="shared" si="1368"/>
        <v>(土)</v>
      </c>
      <c r="C12546" s="34">
        <v>0.29166666666666702</v>
      </c>
      <c r="D12546" s="16" t="s">
        <v>18</v>
      </c>
      <c r="E12546" s="35">
        <v>0.3125</v>
      </c>
      <c r="F12546" s="50">
        <f>IF(COUNTIF('リスト（不使用）'!$A$5:$A$6,単年カーブ!$A$1),"希望数量入力ください",'単年（2027年度）'!$E$12*単年カーブ!$R$3+'単年（2027年度）'!$E$12*(1-単年カーブ!$R$3)*単年カーブ!Q12546)</f>
        <v>0</v>
      </c>
      <c r="G12546" s="47">
        <f t="shared" si="1369"/>
        <v>0</v>
      </c>
      <c r="M12546">
        <f t="shared" si="1370"/>
        <v>12</v>
      </c>
      <c r="N12546">
        <f>IF(OR(WEEKDAY(A12546)=1,WEEKDAY(A12546)=7,COUNTIF('2027祝日等（不使用）'!$A$1:$A$20,単年カーブ!A12546)=1),0,1)</f>
        <v>0</v>
      </c>
      <c r="O12546">
        <f t="shared" si="1373"/>
        <v>15</v>
      </c>
      <c r="P12546">
        <f t="shared" si="1371"/>
        <v>0</v>
      </c>
      <c r="Q12546">
        <f t="shared" si="1372"/>
        <v>0</v>
      </c>
    </row>
    <row r="12547" spans="1:17" ht="19.5" x14ac:dyDescent="0.4">
      <c r="A12547" s="33">
        <f t="shared" si="1374"/>
        <v>46739</v>
      </c>
      <c r="B12547" s="27" t="str">
        <f t="shared" si="1368"/>
        <v>(土)</v>
      </c>
      <c r="C12547" s="34">
        <v>0.3125</v>
      </c>
      <c r="D12547" s="16" t="s">
        <v>18</v>
      </c>
      <c r="E12547" s="35">
        <v>0.33333333333333298</v>
      </c>
      <c r="F12547" s="50">
        <f>IF(COUNTIF('リスト（不使用）'!$A$5:$A$6,単年カーブ!$A$1),"希望数量入力ください",'単年（2027年度）'!$E$12*単年カーブ!$R$3+'単年（2027年度）'!$E$12*(1-単年カーブ!$R$3)*単年カーブ!Q12547)</f>
        <v>0</v>
      </c>
      <c r="G12547" s="47">
        <f t="shared" si="1369"/>
        <v>0</v>
      </c>
      <c r="M12547">
        <f t="shared" si="1370"/>
        <v>12</v>
      </c>
      <c r="N12547">
        <f>IF(OR(WEEKDAY(A12547)=1,WEEKDAY(A12547)=7,COUNTIF('2027祝日等（不使用）'!$A$1:$A$20,単年カーブ!A12547)=1),0,1)</f>
        <v>0</v>
      </c>
      <c r="O12547">
        <f t="shared" si="1373"/>
        <v>16</v>
      </c>
      <c r="P12547">
        <f t="shared" si="1371"/>
        <v>0</v>
      </c>
      <c r="Q12547">
        <f t="shared" si="1372"/>
        <v>0</v>
      </c>
    </row>
    <row r="12548" spans="1:17" ht="19.5" x14ac:dyDescent="0.4">
      <c r="A12548" s="33">
        <f t="shared" si="1374"/>
        <v>46739</v>
      </c>
      <c r="B12548" s="27" t="str">
        <f t="shared" ref="B12548:B12611" si="1375">TEXT(A12548,"(aaa)")</f>
        <v>(土)</v>
      </c>
      <c r="C12548" s="34">
        <v>0.33333333333333298</v>
      </c>
      <c r="D12548" s="16" t="s">
        <v>18</v>
      </c>
      <c r="E12548" s="35">
        <v>0.35416666666666702</v>
      </c>
      <c r="F12548" s="50">
        <f>IF(COUNTIF('リスト（不使用）'!$A$5:$A$6,単年カーブ!$A$1),"希望数量入力ください",'単年（2027年度）'!$E$12*単年カーブ!$R$3+'単年（2027年度）'!$E$12*(1-単年カーブ!$R$3)*単年カーブ!Q12548)</f>
        <v>0</v>
      </c>
      <c r="G12548" s="47">
        <f t="shared" ref="G12548:G12611" si="1376">F12548/2</f>
        <v>0</v>
      </c>
      <c r="M12548">
        <f t="shared" ref="M12548:M12611" si="1377">MONTH(A12548)</f>
        <v>12</v>
      </c>
      <c r="N12548">
        <f>IF(OR(WEEKDAY(A12548)=1,WEEKDAY(A12548)=7,COUNTIF('2027祝日等（不使用）'!$A$1:$A$20,単年カーブ!A12548)=1),0,1)</f>
        <v>0</v>
      </c>
      <c r="O12548">
        <f t="shared" si="1373"/>
        <v>17</v>
      </c>
      <c r="P12548">
        <f t="shared" ref="P12548:P12611" si="1378">IF(AND(O12548&gt;16,O12548&lt;41),1,0)</f>
        <v>1</v>
      </c>
      <c r="Q12548">
        <f t="shared" ref="Q12548:Q12611" si="1379">P12548*N12548</f>
        <v>0</v>
      </c>
    </row>
    <row r="12549" spans="1:17" ht="19.5" x14ac:dyDescent="0.4">
      <c r="A12549" s="33">
        <f t="shared" si="1374"/>
        <v>46739</v>
      </c>
      <c r="B12549" s="27" t="str">
        <f t="shared" si="1375"/>
        <v>(土)</v>
      </c>
      <c r="C12549" s="34">
        <v>0.35416666666666702</v>
      </c>
      <c r="D12549" s="16" t="s">
        <v>18</v>
      </c>
      <c r="E12549" s="35">
        <v>0.375</v>
      </c>
      <c r="F12549" s="50">
        <f>IF(COUNTIF('リスト（不使用）'!$A$5:$A$6,単年カーブ!$A$1),"希望数量入力ください",'単年（2027年度）'!$E$12*単年カーブ!$R$3+'単年（2027年度）'!$E$12*(1-単年カーブ!$R$3)*単年カーブ!Q12549)</f>
        <v>0</v>
      </c>
      <c r="G12549" s="47">
        <f t="shared" si="1376"/>
        <v>0</v>
      </c>
      <c r="M12549">
        <f t="shared" si="1377"/>
        <v>12</v>
      </c>
      <c r="N12549">
        <f>IF(OR(WEEKDAY(A12549)=1,WEEKDAY(A12549)=7,COUNTIF('2027祝日等（不使用）'!$A$1:$A$20,単年カーブ!A12549)=1),0,1)</f>
        <v>0</v>
      </c>
      <c r="O12549">
        <f t="shared" si="1373"/>
        <v>18</v>
      </c>
      <c r="P12549">
        <f t="shared" si="1378"/>
        <v>1</v>
      </c>
      <c r="Q12549">
        <f t="shared" si="1379"/>
        <v>0</v>
      </c>
    </row>
    <row r="12550" spans="1:17" ht="19.5" x14ac:dyDescent="0.4">
      <c r="A12550" s="33">
        <f t="shared" si="1374"/>
        <v>46739</v>
      </c>
      <c r="B12550" s="27" t="str">
        <f t="shared" si="1375"/>
        <v>(土)</v>
      </c>
      <c r="C12550" s="34">
        <v>0.375</v>
      </c>
      <c r="D12550" s="16" t="s">
        <v>18</v>
      </c>
      <c r="E12550" s="35">
        <v>0.39583333333333298</v>
      </c>
      <c r="F12550" s="50">
        <f>IF(COUNTIF('リスト（不使用）'!$A$5:$A$6,単年カーブ!$A$1),"希望数量入力ください",'単年（2027年度）'!$E$12*単年カーブ!$R$3+'単年（2027年度）'!$E$12*(1-単年カーブ!$R$3)*単年カーブ!Q12550)</f>
        <v>0</v>
      </c>
      <c r="G12550" s="47">
        <f t="shared" si="1376"/>
        <v>0</v>
      </c>
      <c r="M12550">
        <f t="shared" si="1377"/>
        <v>12</v>
      </c>
      <c r="N12550">
        <f>IF(OR(WEEKDAY(A12550)=1,WEEKDAY(A12550)=7,COUNTIF('2027祝日等（不使用）'!$A$1:$A$20,単年カーブ!A12550)=1),0,1)</f>
        <v>0</v>
      </c>
      <c r="O12550">
        <f t="shared" si="1373"/>
        <v>19</v>
      </c>
      <c r="P12550">
        <f t="shared" si="1378"/>
        <v>1</v>
      </c>
      <c r="Q12550">
        <f t="shared" si="1379"/>
        <v>0</v>
      </c>
    </row>
    <row r="12551" spans="1:17" ht="19.5" x14ac:dyDescent="0.4">
      <c r="A12551" s="33">
        <f t="shared" si="1374"/>
        <v>46739</v>
      </c>
      <c r="B12551" s="27" t="str">
        <f t="shared" si="1375"/>
        <v>(土)</v>
      </c>
      <c r="C12551" s="34">
        <v>0.39583333333333298</v>
      </c>
      <c r="D12551" s="16" t="s">
        <v>18</v>
      </c>
      <c r="E12551" s="35">
        <v>0.41666666666666702</v>
      </c>
      <c r="F12551" s="50">
        <f>IF(COUNTIF('リスト（不使用）'!$A$5:$A$6,単年カーブ!$A$1),"希望数量入力ください",'単年（2027年度）'!$E$12*単年カーブ!$R$3+'単年（2027年度）'!$E$12*(1-単年カーブ!$R$3)*単年カーブ!Q12551)</f>
        <v>0</v>
      </c>
      <c r="G12551" s="47">
        <f t="shared" si="1376"/>
        <v>0</v>
      </c>
      <c r="M12551">
        <f t="shared" si="1377"/>
        <v>12</v>
      </c>
      <c r="N12551">
        <f>IF(OR(WEEKDAY(A12551)=1,WEEKDAY(A12551)=7,COUNTIF('2027祝日等（不使用）'!$A$1:$A$20,単年カーブ!A12551)=1),0,1)</f>
        <v>0</v>
      </c>
      <c r="O12551">
        <f t="shared" si="1373"/>
        <v>20</v>
      </c>
      <c r="P12551">
        <f t="shared" si="1378"/>
        <v>1</v>
      </c>
      <c r="Q12551">
        <f t="shared" si="1379"/>
        <v>0</v>
      </c>
    </row>
    <row r="12552" spans="1:17" ht="19.5" x14ac:dyDescent="0.4">
      <c r="A12552" s="33">
        <f t="shared" si="1374"/>
        <v>46739</v>
      </c>
      <c r="B12552" s="27" t="str">
        <f t="shared" si="1375"/>
        <v>(土)</v>
      </c>
      <c r="C12552" s="34">
        <v>0.41666666666666702</v>
      </c>
      <c r="D12552" s="16" t="s">
        <v>18</v>
      </c>
      <c r="E12552" s="35">
        <v>0.4375</v>
      </c>
      <c r="F12552" s="50">
        <f>IF(COUNTIF('リスト（不使用）'!$A$5:$A$6,単年カーブ!$A$1),"希望数量入力ください",'単年（2027年度）'!$E$12*単年カーブ!$R$3+'単年（2027年度）'!$E$12*(1-単年カーブ!$R$3)*単年カーブ!Q12552)</f>
        <v>0</v>
      </c>
      <c r="G12552" s="47">
        <f t="shared" si="1376"/>
        <v>0</v>
      </c>
      <c r="M12552">
        <f t="shared" si="1377"/>
        <v>12</v>
      </c>
      <c r="N12552">
        <f>IF(OR(WEEKDAY(A12552)=1,WEEKDAY(A12552)=7,COUNTIF('2027祝日等（不使用）'!$A$1:$A$20,単年カーブ!A12552)=1),0,1)</f>
        <v>0</v>
      </c>
      <c r="O12552">
        <f t="shared" si="1373"/>
        <v>21</v>
      </c>
      <c r="P12552">
        <f t="shared" si="1378"/>
        <v>1</v>
      </c>
      <c r="Q12552">
        <f t="shared" si="1379"/>
        <v>0</v>
      </c>
    </row>
    <row r="12553" spans="1:17" ht="19.5" x14ac:dyDescent="0.4">
      <c r="A12553" s="33">
        <f t="shared" si="1374"/>
        <v>46739</v>
      </c>
      <c r="B12553" s="27" t="str">
        <f t="shared" si="1375"/>
        <v>(土)</v>
      </c>
      <c r="C12553" s="34">
        <v>0.4375</v>
      </c>
      <c r="D12553" s="16" t="s">
        <v>18</v>
      </c>
      <c r="E12553" s="35">
        <v>0.45833333333333298</v>
      </c>
      <c r="F12553" s="50">
        <f>IF(COUNTIF('リスト（不使用）'!$A$5:$A$6,単年カーブ!$A$1),"希望数量入力ください",'単年（2027年度）'!$E$12*単年カーブ!$R$3+'単年（2027年度）'!$E$12*(1-単年カーブ!$R$3)*単年カーブ!Q12553)</f>
        <v>0</v>
      </c>
      <c r="G12553" s="47">
        <f t="shared" si="1376"/>
        <v>0</v>
      </c>
      <c r="M12553">
        <f t="shared" si="1377"/>
        <v>12</v>
      </c>
      <c r="N12553">
        <f>IF(OR(WEEKDAY(A12553)=1,WEEKDAY(A12553)=7,COUNTIF('2027祝日等（不使用）'!$A$1:$A$20,単年カーブ!A12553)=1),0,1)</f>
        <v>0</v>
      </c>
      <c r="O12553">
        <f t="shared" si="1373"/>
        <v>22</v>
      </c>
      <c r="P12553">
        <f t="shared" si="1378"/>
        <v>1</v>
      </c>
      <c r="Q12553">
        <f t="shared" si="1379"/>
        <v>0</v>
      </c>
    </row>
    <row r="12554" spans="1:17" ht="19.5" x14ac:dyDescent="0.4">
      <c r="A12554" s="33">
        <f t="shared" si="1374"/>
        <v>46739</v>
      </c>
      <c r="B12554" s="27" t="str">
        <f t="shared" si="1375"/>
        <v>(土)</v>
      </c>
      <c r="C12554" s="34">
        <v>0.45833333333333298</v>
      </c>
      <c r="D12554" s="16" t="s">
        <v>18</v>
      </c>
      <c r="E12554" s="35">
        <v>0.47916666666666702</v>
      </c>
      <c r="F12554" s="50">
        <f>IF(COUNTIF('リスト（不使用）'!$A$5:$A$6,単年カーブ!$A$1),"希望数量入力ください",'単年（2027年度）'!$E$12*単年カーブ!$R$3+'単年（2027年度）'!$E$12*(1-単年カーブ!$R$3)*単年カーブ!Q12554)</f>
        <v>0</v>
      </c>
      <c r="G12554" s="47">
        <f t="shared" si="1376"/>
        <v>0</v>
      </c>
      <c r="M12554">
        <f t="shared" si="1377"/>
        <v>12</v>
      </c>
      <c r="N12554">
        <f>IF(OR(WEEKDAY(A12554)=1,WEEKDAY(A12554)=7,COUNTIF('2027祝日等（不使用）'!$A$1:$A$20,単年カーブ!A12554)=1),0,1)</f>
        <v>0</v>
      </c>
      <c r="O12554">
        <f t="shared" si="1373"/>
        <v>23</v>
      </c>
      <c r="P12554">
        <f t="shared" si="1378"/>
        <v>1</v>
      </c>
      <c r="Q12554">
        <f t="shared" si="1379"/>
        <v>0</v>
      </c>
    </row>
    <row r="12555" spans="1:17" ht="19.5" x14ac:dyDescent="0.4">
      <c r="A12555" s="33">
        <f t="shared" si="1374"/>
        <v>46739</v>
      </c>
      <c r="B12555" s="27" t="str">
        <f t="shared" si="1375"/>
        <v>(土)</v>
      </c>
      <c r="C12555" s="34">
        <v>0.47916666666666702</v>
      </c>
      <c r="D12555" s="16" t="s">
        <v>18</v>
      </c>
      <c r="E12555" s="35">
        <v>0.5</v>
      </c>
      <c r="F12555" s="50">
        <f>IF(COUNTIF('リスト（不使用）'!$A$5:$A$6,単年カーブ!$A$1),"希望数量入力ください",'単年（2027年度）'!$E$12*単年カーブ!$R$3+'単年（2027年度）'!$E$12*(1-単年カーブ!$R$3)*単年カーブ!Q12555)</f>
        <v>0</v>
      </c>
      <c r="G12555" s="47">
        <f t="shared" si="1376"/>
        <v>0</v>
      </c>
      <c r="M12555">
        <f t="shared" si="1377"/>
        <v>12</v>
      </c>
      <c r="N12555">
        <f>IF(OR(WEEKDAY(A12555)=1,WEEKDAY(A12555)=7,COUNTIF('2027祝日等（不使用）'!$A$1:$A$20,単年カーブ!A12555)=1),0,1)</f>
        <v>0</v>
      </c>
      <c r="O12555">
        <f t="shared" si="1373"/>
        <v>24</v>
      </c>
      <c r="P12555">
        <f t="shared" si="1378"/>
        <v>1</v>
      </c>
      <c r="Q12555">
        <f t="shared" si="1379"/>
        <v>0</v>
      </c>
    </row>
    <row r="12556" spans="1:17" ht="19.5" x14ac:dyDescent="0.4">
      <c r="A12556" s="33">
        <f t="shared" si="1374"/>
        <v>46739</v>
      </c>
      <c r="B12556" s="27" t="str">
        <f t="shared" si="1375"/>
        <v>(土)</v>
      </c>
      <c r="C12556" s="34">
        <v>0.5</v>
      </c>
      <c r="D12556" s="16" t="s">
        <v>18</v>
      </c>
      <c r="E12556" s="35">
        <v>0.52083333333333304</v>
      </c>
      <c r="F12556" s="50">
        <f>IF(COUNTIF('リスト（不使用）'!$A$5:$A$6,単年カーブ!$A$1),"希望数量入力ください",'単年（2027年度）'!$E$12*単年カーブ!$R$3+'単年（2027年度）'!$E$12*(1-単年カーブ!$R$3)*単年カーブ!Q12556)</f>
        <v>0</v>
      </c>
      <c r="G12556" s="47">
        <f t="shared" si="1376"/>
        <v>0</v>
      </c>
      <c r="M12556">
        <f t="shared" si="1377"/>
        <v>12</v>
      </c>
      <c r="N12556">
        <f>IF(OR(WEEKDAY(A12556)=1,WEEKDAY(A12556)=7,COUNTIF('2027祝日等（不使用）'!$A$1:$A$20,単年カーブ!A12556)=1),0,1)</f>
        <v>0</v>
      </c>
      <c r="O12556">
        <f t="shared" si="1373"/>
        <v>25</v>
      </c>
      <c r="P12556">
        <f t="shared" si="1378"/>
        <v>1</v>
      </c>
      <c r="Q12556">
        <f t="shared" si="1379"/>
        <v>0</v>
      </c>
    </row>
    <row r="12557" spans="1:17" ht="19.5" x14ac:dyDescent="0.4">
      <c r="A12557" s="33">
        <f t="shared" si="1374"/>
        <v>46739</v>
      </c>
      <c r="B12557" s="27" t="str">
        <f t="shared" si="1375"/>
        <v>(土)</v>
      </c>
      <c r="C12557" s="34">
        <v>0.52083333333333304</v>
      </c>
      <c r="D12557" s="16" t="s">
        <v>18</v>
      </c>
      <c r="E12557" s="35">
        <v>0.54166666666666696</v>
      </c>
      <c r="F12557" s="50">
        <f>IF(COUNTIF('リスト（不使用）'!$A$5:$A$6,単年カーブ!$A$1),"希望数量入力ください",'単年（2027年度）'!$E$12*単年カーブ!$R$3+'単年（2027年度）'!$E$12*(1-単年カーブ!$R$3)*単年カーブ!Q12557)</f>
        <v>0</v>
      </c>
      <c r="G12557" s="47">
        <f t="shared" si="1376"/>
        <v>0</v>
      </c>
      <c r="M12557">
        <f t="shared" si="1377"/>
        <v>12</v>
      </c>
      <c r="N12557">
        <f>IF(OR(WEEKDAY(A12557)=1,WEEKDAY(A12557)=7,COUNTIF('2027祝日等（不使用）'!$A$1:$A$20,単年カーブ!A12557)=1),0,1)</f>
        <v>0</v>
      </c>
      <c r="O12557">
        <f t="shared" si="1373"/>
        <v>26</v>
      </c>
      <c r="P12557">
        <f t="shared" si="1378"/>
        <v>1</v>
      </c>
      <c r="Q12557">
        <f t="shared" si="1379"/>
        <v>0</v>
      </c>
    </row>
    <row r="12558" spans="1:17" ht="19.5" x14ac:dyDescent="0.4">
      <c r="A12558" s="33">
        <f t="shared" si="1374"/>
        <v>46739</v>
      </c>
      <c r="B12558" s="27" t="str">
        <f t="shared" si="1375"/>
        <v>(土)</v>
      </c>
      <c r="C12558" s="34">
        <v>0.54166666666666696</v>
      </c>
      <c r="D12558" s="16" t="s">
        <v>18</v>
      </c>
      <c r="E12558" s="35">
        <v>0.5625</v>
      </c>
      <c r="F12558" s="50">
        <f>IF(COUNTIF('リスト（不使用）'!$A$5:$A$6,単年カーブ!$A$1),"希望数量入力ください",'単年（2027年度）'!$E$12*単年カーブ!$R$3+'単年（2027年度）'!$E$12*(1-単年カーブ!$R$3)*単年カーブ!Q12558)</f>
        <v>0</v>
      </c>
      <c r="G12558" s="47">
        <f t="shared" si="1376"/>
        <v>0</v>
      </c>
      <c r="M12558">
        <f t="shared" si="1377"/>
        <v>12</v>
      </c>
      <c r="N12558">
        <f>IF(OR(WEEKDAY(A12558)=1,WEEKDAY(A12558)=7,COUNTIF('2027祝日等（不使用）'!$A$1:$A$20,単年カーブ!A12558)=1),0,1)</f>
        <v>0</v>
      </c>
      <c r="O12558">
        <f t="shared" si="1373"/>
        <v>27</v>
      </c>
      <c r="P12558">
        <f t="shared" si="1378"/>
        <v>1</v>
      </c>
      <c r="Q12558">
        <f t="shared" si="1379"/>
        <v>0</v>
      </c>
    </row>
    <row r="12559" spans="1:17" ht="19.5" x14ac:dyDescent="0.4">
      <c r="A12559" s="33">
        <f t="shared" si="1374"/>
        <v>46739</v>
      </c>
      <c r="B12559" s="27" t="str">
        <f t="shared" si="1375"/>
        <v>(土)</v>
      </c>
      <c r="C12559" s="34">
        <v>0.5625</v>
      </c>
      <c r="D12559" s="16" t="s">
        <v>18</v>
      </c>
      <c r="E12559" s="35">
        <v>0.58333333333333304</v>
      </c>
      <c r="F12559" s="50">
        <f>IF(COUNTIF('リスト（不使用）'!$A$5:$A$6,単年カーブ!$A$1),"希望数量入力ください",'単年（2027年度）'!$E$12*単年カーブ!$R$3+'単年（2027年度）'!$E$12*(1-単年カーブ!$R$3)*単年カーブ!Q12559)</f>
        <v>0</v>
      </c>
      <c r="G12559" s="47">
        <f t="shared" si="1376"/>
        <v>0</v>
      </c>
      <c r="M12559">
        <f t="shared" si="1377"/>
        <v>12</v>
      </c>
      <c r="N12559">
        <f>IF(OR(WEEKDAY(A12559)=1,WEEKDAY(A12559)=7,COUNTIF('2027祝日等（不使用）'!$A$1:$A$20,単年カーブ!A12559)=1),0,1)</f>
        <v>0</v>
      </c>
      <c r="O12559">
        <f t="shared" si="1373"/>
        <v>28</v>
      </c>
      <c r="P12559">
        <f t="shared" si="1378"/>
        <v>1</v>
      </c>
      <c r="Q12559">
        <f t="shared" si="1379"/>
        <v>0</v>
      </c>
    </row>
    <row r="12560" spans="1:17" ht="19.5" x14ac:dyDescent="0.4">
      <c r="A12560" s="33">
        <f t="shared" si="1374"/>
        <v>46739</v>
      </c>
      <c r="B12560" s="27" t="str">
        <f t="shared" si="1375"/>
        <v>(土)</v>
      </c>
      <c r="C12560" s="34">
        <v>0.58333333333333304</v>
      </c>
      <c r="D12560" s="16" t="s">
        <v>18</v>
      </c>
      <c r="E12560" s="35">
        <v>0.60416666666666696</v>
      </c>
      <c r="F12560" s="50">
        <f>IF(COUNTIF('リスト（不使用）'!$A$5:$A$6,単年カーブ!$A$1),"希望数量入力ください",'単年（2027年度）'!$E$12*単年カーブ!$R$3+'単年（2027年度）'!$E$12*(1-単年カーブ!$R$3)*単年カーブ!Q12560)</f>
        <v>0</v>
      </c>
      <c r="G12560" s="47">
        <f t="shared" si="1376"/>
        <v>0</v>
      </c>
      <c r="M12560">
        <f t="shared" si="1377"/>
        <v>12</v>
      </c>
      <c r="N12560">
        <f>IF(OR(WEEKDAY(A12560)=1,WEEKDAY(A12560)=7,COUNTIF('2027祝日等（不使用）'!$A$1:$A$20,単年カーブ!A12560)=1),0,1)</f>
        <v>0</v>
      </c>
      <c r="O12560">
        <f t="shared" si="1373"/>
        <v>29</v>
      </c>
      <c r="P12560">
        <f t="shared" si="1378"/>
        <v>1</v>
      </c>
      <c r="Q12560">
        <f t="shared" si="1379"/>
        <v>0</v>
      </c>
    </row>
    <row r="12561" spans="1:17" ht="19.5" x14ac:dyDescent="0.4">
      <c r="A12561" s="33">
        <f t="shared" si="1374"/>
        <v>46739</v>
      </c>
      <c r="B12561" s="27" t="str">
        <f t="shared" si="1375"/>
        <v>(土)</v>
      </c>
      <c r="C12561" s="34">
        <v>0.60416666666666696</v>
      </c>
      <c r="D12561" s="16" t="s">
        <v>18</v>
      </c>
      <c r="E12561" s="35">
        <v>0.625</v>
      </c>
      <c r="F12561" s="50">
        <f>IF(COUNTIF('リスト（不使用）'!$A$5:$A$6,単年カーブ!$A$1),"希望数量入力ください",'単年（2027年度）'!$E$12*単年カーブ!$R$3+'単年（2027年度）'!$E$12*(1-単年カーブ!$R$3)*単年カーブ!Q12561)</f>
        <v>0</v>
      </c>
      <c r="G12561" s="47">
        <f t="shared" si="1376"/>
        <v>0</v>
      </c>
      <c r="M12561">
        <f t="shared" si="1377"/>
        <v>12</v>
      </c>
      <c r="N12561">
        <f>IF(OR(WEEKDAY(A12561)=1,WEEKDAY(A12561)=7,COUNTIF('2027祝日等（不使用）'!$A$1:$A$20,単年カーブ!A12561)=1),0,1)</f>
        <v>0</v>
      </c>
      <c r="O12561">
        <f t="shared" si="1373"/>
        <v>30</v>
      </c>
      <c r="P12561">
        <f t="shared" si="1378"/>
        <v>1</v>
      </c>
      <c r="Q12561">
        <f t="shared" si="1379"/>
        <v>0</v>
      </c>
    </row>
    <row r="12562" spans="1:17" ht="19.5" x14ac:dyDescent="0.4">
      <c r="A12562" s="33">
        <f t="shared" si="1374"/>
        <v>46739</v>
      </c>
      <c r="B12562" s="27" t="str">
        <f t="shared" si="1375"/>
        <v>(土)</v>
      </c>
      <c r="C12562" s="34">
        <v>0.625</v>
      </c>
      <c r="D12562" s="16" t="s">
        <v>18</v>
      </c>
      <c r="E12562" s="35">
        <v>0.64583333333333304</v>
      </c>
      <c r="F12562" s="50">
        <f>IF(COUNTIF('リスト（不使用）'!$A$5:$A$6,単年カーブ!$A$1),"希望数量入力ください",'単年（2027年度）'!$E$12*単年カーブ!$R$3+'単年（2027年度）'!$E$12*(1-単年カーブ!$R$3)*単年カーブ!Q12562)</f>
        <v>0</v>
      </c>
      <c r="G12562" s="47">
        <f t="shared" si="1376"/>
        <v>0</v>
      </c>
      <c r="M12562">
        <f t="shared" si="1377"/>
        <v>12</v>
      </c>
      <c r="N12562">
        <f>IF(OR(WEEKDAY(A12562)=1,WEEKDAY(A12562)=7,COUNTIF('2027祝日等（不使用）'!$A$1:$A$20,単年カーブ!A12562)=1),0,1)</f>
        <v>0</v>
      </c>
      <c r="O12562">
        <f t="shared" si="1373"/>
        <v>31</v>
      </c>
      <c r="P12562">
        <f t="shared" si="1378"/>
        <v>1</v>
      </c>
      <c r="Q12562">
        <f t="shared" si="1379"/>
        <v>0</v>
      </c>
    </row>
    <row r="12563" spans="1:17" ht="19.5" x14ac:dyDescent="0.4">
      <c r="A12563" s="33">
        <f t="shared" si="1374"/>
        <v>46739</v>
      </c>
      <c r="B12563" s="27" t="str">
        <f t="shared" si="1375"/>
        <v>(土)</v>
      </c>
      <c r="C12563" s="34">
        <v>0.64583333333333304</v>
      </c>
      <c r="D12563" s="16" t="s">
        <v>18</v>
      </c>
      <c r="E12563" s="35">
        <v>0.66666666666666696</v>
      </c>
      <c r="F12563" s="50">
        <f>IF(COUNTIF('リスト（不使用）'!$A$5:$A$6,単年カーブ!$A$1),"希望数量入力ください",'単年（2027年度）'!$E$12*単年カーブ!$R$3+'単年（2027年度）'!$E$12*(1-単年カーブ!$R$3)*単年カーブ!Q12563)</f>
        <v>0</v>
      </c>
      <c r="G12563" s="47">
        <f t="shared" si="1376"/>
        <v>0</v>
      </c>
      <c r="M12563">
        <f t="shared" si="1377"/>
        <v>12</v>
      </c>
      <c r="N12563">
        <f>IF(OR(WEEKDAY(A12563)=1,WEEKDAY(A12563)=7,COUNTIF('2027祝日等（不使用）'!$A$1:$A$20,単年カーブ!A12563)=1),0,1)</f>
        <v>0</v>
      </c>
      <c r="O12563">
        <f t="shared" si="1373"/>
        <v>32</v>
      </c>
      <c r="P12563">
        <f t="shared" si="1378"/>
        <v>1</v>
      </c>
      <c r="Q12563">
        <f t="shared" si="1379"/>
        <v>0</v>
      </c>
    </row>
    <row r="12564" spans="1:17" ht="19.5" x14ac:dyDescent="0.4">
      <c r="A12564" s="33">
        <f t="shared" si="1374"/>
        <v>46739</v>
      </c>
      <c r="B12564" s="27" t="str">
        <f t="shared" si="1375"/>
        <v>(土)</v>
      </c>
      <c r="C12564" s="34">
        <v>0.66666666666666696</v>
      </c>
      <c r="D12564" s="16" t="s">
        <v>18</v>
      </c>
      <c r="E12564" s="35">
        <v>0.6875</v>
      </c>
      <c r="F12564" s="50">
        <f>IF(COUNTIF('リスト（不使用）'!$A$5:$A$6,単年カーブ!$A$1),"希望数量入力ください",'単年（2027年度）'!$E$12*単年カーブ!$R$3+'単年（2027年度）'!$E$12*(1-単年カーブ!$R$3)*単年カーブ!Q12564)</f>
        <v>0</v>
      </c>
      <c r="G12564" s="47">
        <f t="shared" si="1376"/>
        <v>0</v>
      </c>
      <c r="M12564">
        <f t="shared" si="1377"/>
        <v>12</v>
      </c>
      <c r="N12564">
        <f>IF(OR(WEEKDAY(A12564)=1,WEEKDAY(A12564)=7,COUNTIF('2027祝日等（不使用）'!$A$1:$A$20,単年カーブ!A12564)=1),0,1)</f>
        <v>0</v>
      </c>
      <c r="O12564">
        <f t="shared" si="1373"/>
        <v>33</v>
      </c>
      <c r="P12564">
        <f t="shared" si="1378"/>
        <v>1</v>
      </c>
      <c r="Q12564">
        <f t="shared" si="1379"/>
        <v>0</v>
      </c>
    </row>
    <row r="12565" spans="1:17" ht="19.5" x14ac:dyDescent="0.4">
      <c r="A12565" s="33">
        <f t="shared" si="1374"/>
        <v>46739</v>
      </c>
      <c r="B12565" s="27" t="str">
        <f t="shared" si="1375"/>
        <v>(土)</v>
      </c>
      <c r="C12565" s="34">
        <v>0.6875</v>
      </c>
      <c r="D12565" s="16" t="s">
        <v>18</v>
      </c>
      <c r="E12565" s="35">
        <v>0.70833333333333304</v>
      </c>
      <c r="F12565" s="50">
        <f>IF(COUNTIF('リスト（不使用）'!$A$5:$A$6,単年カーブ!$A$1),"希望数量入力ください",'単年（2027年度）'!$E$12*単年カーブ!$R$3+'単年（2027年度）'!$E$12*(1-単年カーブ!$R$3)*単年カーブ!Q12565)</f>
        <v>0</v>
      </c>
      <c r="G12565" s="47">
        <f t="shared" si="1376"/>
        <v>0</v>
      </c>
      <c r="M12565">
        <f t="shared" si="1377"/>
        <v>12</v>
      </c>
      <c r="N12565">
        <f>IF(OR(WEEKDAY(A12565)=1,WEEKDAY(A12565)=7,COUNTIF('2027祝日等（不使用）'!$A$1:$A$20,単年カーブ!A12565)=1),0,1)</f>
        <v>0</v>
      </c>
      <c r="O12565">
        <f t="shared" si="1373"/>
        <v>34</v>
      </c>
      <c r="P12565">
        <f t="shared" si="1378"/>
        <v>1</v>
      </c>
      <c r="Q12565">
        <f t="shared" si="1379"/>
        <v>0</v>
      </c>
    </row>
    <row r="12566" spans="1:17" ht="19.5" x14ac:dyDescent="0.4">
      <c r="A12566" s="33">
        <f t="shared" si="1374"/>
        <v>46739</v>
      </c>
      <c r="B12566" s="27" t="str">
        <f t="shared" si="1375"/>
        <v>(土)</v>
      </c>
      <c r="C12566" s="34">
        <v>0.70833333333333304</v>
      </c>
      <c r="D12566" s="16" t="s">
        <v>18</v>
      </c>
      <c r="E12566" s="35">
        <v>0.72916666666666696</v>
      </c>
      <c r="F12566" s="50">
        <f>IF(COUNTIF('リスト（不使用）'!$A$5:$A$6,単年カーブ!$A$1),"希望数量入力ください",'単年（2027年度）'!$E$12*単年カーブ!$R$3+'単年（2027年度）'!$E$12*(1-単年カーブ!$R$3)*単年カーブ!Q12566)</f>
        <v>0</v>
      </c>
      <c r="G12566" s="47">
        <f t="shared" si="1376"/>
        <v>0</v>
      </c>
      <c r="M12566">
        <f t="shared" si="1377"/>
        <v>12</v>
      </c>
      <c r="N12566">
        <f>IF(OR(WEEKDAY(A12566)=1,WEEKDAY(A12566)=7,COUNTIF('2027祝日等（不使用）'!$A$1:$A$20,単年カーブ!A12566)=1),0,1)</f>
        <v>0</v>
      </c>
      <c r="O12566">
        <f t="shared" si="1373"/>
        <v>35</v>
      </c>
      <c r="P12566">
        <f t="shared" si="1378"/>
        <v>1</v>
      </c>
      <c r="Q12566">
        <f t="shared" si="1379"/>
        <v>0</v>
      </c>
    </row>
    <row r="12567" spans="1:17" ht="19.5" x14ac:dyDescent="0.4">
      <c r="A12567" s="33">
        <f t="shared" si="1374"/>
        <v>46739</v>
      </c>
      <c r="B12567" s="27" t="str">
        <f t="shared" si="1375"/>
        <v>(土)</v>
      </c>
      <c r="C12567" s="34">
        <v>0.72916666666666696</v>
      </c>
      <c r="D12567" s="16" t="s">
        <v>18</v>
      </c>
      <c r="E12567" s="35">
        <v>0.75</v>
      </c>
      <c r="F12567" s="50">
        <f>IF(COUNTIF('リスト（不使用）'!$A$5:$A$6,単年カーブ!$A$1),"希望数量入力ください",'単年（2027年度）'!$E$12*単年カーブ!$R$3+'単年（2027年度）'!$E$12*(1-単年カーブ!$R$3)*単年カーブ!Q12567)</f>
        <v>0</v>
      </c>
      <c r="G12567" s="47">
        <f t="shared" si="1376"/>
        <v>0</v>
      </c>
      <c r="M12567">
        <f t="shared" si="1377"/>
        <v>12</v>
      </c>
      <c r="N12567">
        <f>IF(OR(WEEKDAY(A12567)=1,WEEKDAY(A12567)=7,COUNTIF('2027祝日等（不使用）'!$A$1:$A$20,単年カーブ!A12567)=1),0,1)</f>
        <v>0</v>
      </c>
      <c r="O12567">
        <f t="shared" si="1373"/>
        <v>36</v>
      </c>
      <c r="P12567">
        <f t="shared" si="1378"/>
        <v>1</v>
      </c>
      <c r="Q12567">
        <f t="shared" si="1379"/>
        <v>0</v>
      </c>
    </row>
    <row r="12568" spans="1:17" ht="19.5" x14ac:dyDescent="0.4">
      <c r="A12568" s="33">
        <f t="shared" si="1374"/>
        <v>46739</v>
      </c>
      <c r="B12568" s="27" t="str">
        <f t="shared" si="1375"/>
        <v>(土)</v>
      </c>
      <c r="C12568" s="34">
        <v>0.75</v>
      </c>
      <c r="D12568" s="16" t="s">
        <v>18</v>
      </c>
      <c r="E12568" s="35">
        <v>0.77083333333333304</v>
      </c>
      <c r="F12568" s="50">
        <f>IF(COUNTIF('リスト（不使用）'!$A$5:$A$6,単年カーブ!$A$1),"希望数量入力ください",'単年（2027年度）'!$E$12*単年カーブ!$R$3+'単年（2027年度）'!$E$12*(1-単年カーブ!$R$3)*単年カーブ!Q12568)</f>
        <v>0</v>
      </c>
      <c r="G12568" s="47">
        <f t="shared" si="1376"/>
        <v>0</v>
      </c>
      <c r="M12568">
        <f t="shared" si="1377"/>
        <v>12</v>
      </c>
      <c r="N12568">
        <f>IF(OR(WEEKDAY(A12568)=1,WEEKDAY(A12568)=7,COUNTIF('2027祝日等（不使用）'!$A$1:$A$20,単年カーブ!A12568)=1),0,1)</f>
        <v>0</v>
      </c>
      <c r="O12568">
        <f t="shared" si="1373"/>
        <v>37</v>
      </c>
      <c r="P12568">
        <f t="shared" si="1378"/>
        <v>1</v>
      </c>
      <c r="Q12568">
        <f t="shared" si="1379"/>
        <v>0</v>
      </c>
    </row>
    <row r="12569" spans="1:17" ht="19.5" x14ac:dyDescent="0.4">
      <c r="A12569" s="33">
        <f t="shared" si="1374"/>
        <v>46739</v>
      </c>
      <c r="B12569" s="27" t="str">
        <f t="shared" si="1375"/>
        <v>(土)</v>
      </c>
      <c r="C12569" s="34">
        <v>0.77083333333333304</v>
      </c>
      <c r="D12569" s="16" t="s">
        <v>18</v>
      </c>
      <c r="E12569" s="35">
        <v>0.79166666666666696</v>
      </c>
      <c r="F12569" s="50">
        <f>IF(COUNTIF('リスト（不使用）'!$A$5:$A$6,単年カーブ!$A$1),"希望数量入力ください",'単年（2027年度）'!$E$12*単年カーブ!$R$3+'単年（2027年度）'!$E$12*(1-単年カーブ!$R$3)*単年カーブ!Q12569)</f>
        <v>0</v>
      </c>
      <c r="G12569" s="47">
        <f t="shared" si="1376"/>
        <v>0</v>
      </c>
      <c r="M12569">
        <f t="shared" si="1377"/>
        <v>12</v>
      </c>
      <c r="N12569">
        <f>IF(OR(WEEKDAY(A12569)=1,WEEKDAY(A12569)=7,COUNTIF('2027祝日等（不使用）'!$A$1:$A$20,単年カーブ!A12569)=1),0,1)</f>
        <v>0</v>
      </c>
      <c r="O12569">
        <f t="shared" si="1373"/>
        <v>38</v>
      </c>
      <c r="P12569">
        <f t="shared" si="1378"/>
        <v>1</v>
      </c>
      <c r="Q12569">
        <f t="shared" si="1379"/>
        <v>0</v>
      </c>
    </row>
    <row r="12570" spans="1:17" ht="19.5" x14ac:dyDescent="0.4">
      <c r="A12570" s="33">
        <f t="shared" si="1374"/>
        <v>46739</v>
      </c>
      <c r="B12570" s="27" t="str">
        <f t="shared" si="1375"/>
        <v>(土)</v>
      </c>
      <c r="C12570" s="34">
        <v>0.79166666666666696</v>
      </c>
      <c r="D12570" s="16" t="s">
        <v>18</v>
      </c>
      <c r="E12570" s="35">
        <v>0.8125</v>
      </c>
      <c r="F12570" s="50">
        <f>IF(COUNTIF('リスト（不使用）'!$A$5:$A$6,単年カーブ!$A$1),"希望数量入力ください",'単年（2027年度）'!$E$12*単年カーブ!$R$3+'単年（2027年度）'!$E$12*(1-単年カーブ!$R$3)*単年カーブ!Q12570)</f>
        <v>0</v>
      </c>
      <c r="G12570" s="47">
        <f t="shared" si="1376"/>
        <v>0</v>
      </c>
      <c r="M12570">
        <f t="shared" si="1377"/>
        <v>12</v>
      </c>
      <c r="N12570">
        <f>IF(OR(WEEKDAY(A12570)=1,WEEKDAY(A12570)=7,COUNTIF('2027祝日等（不使用）'!$A$1:$A$20,単年カーブ!A12570)=1),0,1)</f>
        <v>0</v>
      </c>
      <c r="O12570">
        <f t="shared" si="1373"/>
        <v>39</v>
      </c>
      <c r="P12570">
        <f t="shared" si="1378"/>
        <v>1</v>
      </c>
      <c r="Q12570">
        <f t="shared" si="1379"/>
        <v>0</v>
      </c>
    </row>
    <row r="12571" spans="1:17" ht="19.5" x14ac:dyDescent="0.4">
      <c r="A12571" s="33">
        <f t="shared" si="1374"/>
        <v>46739</v>
      </c>
      <c r="B12571" s="27" t="str">
        <f t="shared" si="1375"/>
        <v>(土)</v>
      </c>
      <c r="C12571" s="34">
        <v>0.8125</v>
      </c>
      <c r="D12571" s="16" t="s">
        <v>18</v>
      </c>
      <c r="E12571" s="35">
        <v>0.83333333333333304</v>
      </c>
      <c r="F12571" s="50">
        <f>IF(COUNTIF('リスト（不使用）'!$A$5:$A$6,単年カーブ!$A$1),"希望数量入力ください",'単年（2027年度）'!$E$12*単年カーブ!$R$3+'単年（2027年度）'!$E$12*(1-単年カーブ!$R$3)*単年カーブ!Q12571)</f>
        <v>0</v>
      </c>
      <c r="G12571" s="47">
        <f t="shared" si="1376"/>
        <v>0</v>
      </c>
      <c r="M12571">
        <f t="shared" si="1377"/>
        <v>12</v>
      </c>
      <c r="N12571">
        <f>IF(OR(WEEKDAY(A12571)=1,WEEKDAY(A12571)=7,COUNTIF('2027祝日等（不使用）'!$A$1:$A$20,単年カーブ!A12571)=1),0,1)</f>
        <v>0</v>
      </c>
      <c r="O12571">
        <f t="shared" si="1373"/>
        <v>40</v>
      </c>
      <c r="P12571">
        <f t="shared" si="1378"/>
        <v>1</v>
      </c>
      <c r="Q12571">
        <f t="shared" si="1379"/>
        <v>0</v>
      </c>
    </row>
    <row r="12572" spans="1:17" ht="19.5" x14ac:dyDescent="0.4">
      <c r="A12572" s="33">
        <f t="shared" si="1374"/>
        <v>46739</v>
      </c>
      <c r="B12572" s="27" t="str">
        <f t="shared" si="1375"/>
        <v>(土)</v>
      </c>
      <c r="C12572" s="34">
        <v>0.83333333333333304</v>
      </c>
      <c r="D12572" s="16" t="s">
        <v>18</v>
      </c>
      <c r="E12572" s="35">
        <v>0.85416666666666696</v>
      </c>
      <c r="F12572" s="50">
        <f>IF(COUNTIF('リスト（不使用）'!$A$5:$A$6,単年カーブ!$A$1),"希望数量入力ください",'単年（2027年度）'!$E$12*単年カーブ!$R$3+'単年（2027年度）'!$E$12*(1-単年カーブ!$R$3)*単年カーブ!Q12572)</f>
        <v>0</v>
      </c>
      <c r="G12572" s="47">
        <f t="shared" si="1376"/>
        <v>0</v>
      </c>
      <c r="M12572">
        <f t="shared" si="1377"/>
        <v>12</v>
      </c>
      <c r="N12572">
        <f>IF(OR(WEEKDAY(A12572)=1,WEEKDAY(A12572)=7,COUNTIF('2027祝日等（不使用）'!$A$1:$A$20,単年カーブ!A12572)=1),0,1)</f>
        <v>0</v>
      </c>
      <c r="O12572">
        <f t="shared" si="1373"/>
        <v>41</v>
      </c>
      <c r="P12572">
        <f t="shared" si="1378"/>
        <v>0</v>
      </c>
      <c r="Q12572">
        <f t="shared" si="1379"/>
        <v>0</v>
      </c>
    </row>
    <row r="12573" spans="1:17" ht="19.5" x14ac:dyDescent="0.4">
      <c r="A12573" s="33">
        <f t="shared" si="1374"/>
        <v>46739</v>
      </c>
      <c r="B12573" s="27" t="str">
        <f t="shared" si="1375"/>
        <v>(土)</v>
      </c>
      <c r="C12573" s="34">
        <v>0.85416666666666696</v>
      </c>
      <c r="D12573" s="16" t="s">
        <v>18</v>
      </c>
      <c r="E12573" s="35">
        <v>0.875</v>
      </c>
      <c r="F12573" s="50">
        <f>IF(COUNTIF('リスト（不使用）'!$A$5:$A$6,単年カーブ!$A$1),"希望数量入力ください",'単年（2027年度）'!$E$12*単年カーブ!$R$3+'単年（2027年度）'!$E$12*(1-単年カーブ!$R$3)*単年カーブ!Q12573)</f>
        <v>0</v>
      </c>
      <c r="G12573" s="47">
        <f t="shared" si="1376"/>
        <v>0</v>
      </c>
      <c r="M12573">
        <f t="shared" si="1377"/>
        <v>12</v>
      </c>
      <c r="N12573">
        <f>IF(OR(WEEKDAY(A12573)=1,WEEKDAY(A12573)=7,COUNTIF('2027祝日等（不使用）'!$A$1:$A$20,単年カーブ!A12573)=1),0,1)</f>
        <v>0</v>
      </c>
      <c r="O12573">
        <f t="shared" si="1373"/>
        <v>42</v>
      </c>
      <c r="P12573">
        <f t="shared" si="1378"/>
        <v>0</v>
      </c>
      <c r="Q12573">
        <f t="shared" si="1379"/>
        <v>0</v>
      </c>
    </row>
    <row r="12574" spans="1:17" ht="19.5" x14ac:dyDescent="0.4">
      <c r="A12574" s="33">
        <f t="shared" si="1374"/>
        <v>46739</v>
      </c>
      <c r="B12574" s="27" t="str">
        <f t="shared" si="1375"/>
        <v>(土)</v>
      </c>
      <c r="C12574" s="34">
        <v>0.875</v>
      </c>
      <c r="D12574" s="16" t="s">
        <v>18</v>
      </c>
      <c r="E12574" s="35">
        <v>0.89583333333333304</v>
      </c>
      <c r="F12574" s="50">
        <f>IF(COUNTIF('リスト（不使用）'!$A$5:$A$6,単年カーブ!$A$1),"希望数量入力ください",'単年（2027年度）'!$E$12*単年カーブ!$R$3+'単年（2027年度）'!$E$12*(1-単年カーブ!$R$3)*単年カーブ!Q12574)</f>
        <v>0</v>
      </c>
      <c r="G12574" s="47">
        <f t="shared" si="1376"/>
        <v>0</v>
      </c>
      <c r="M12574">
        <f t="shared" si="1377"/>
        <v>12</v>
      </c>
      <c r="N12574">
        <f>IF(OR(WEEKDAY(A12574)=1,WEEKDAY(A12574)=7,COUNTIF('2027祝日等（不使用）'!$A$1:$A$20,単年カーブ!A12574)=1),0,1)</f>
        <v>0</v>
      </c>
      <c r="O12574">
        <f t="shared" si="1373"/>
        <v>43</v>
      </c>
      <c r="P12574">
        <f t="shared" si="1378"/>
        <v>0</v>
      </c>
      <c r="Q12574">
        <f t="shared" si="1379"/>
        <v>0</v>
      </c>
    </row>
    <row r="12575" spans="1:17" ht="19.5" x14ac:dyDescent="0.4">
      <c r="A12575" s="33">
        <f t="shared" si="1374"/>
        <v>46739</v>
      </c>
      <c r="B12575" s="27" t="str">
        <f t="shared" si="1375"/>
        <v>(土)</v>
      </c>
      <c r="C12575" s="34">
        <v>0.89583333333333304</v>
      </c>
      <c r="D12575" s="16" t="s">
        <v>18</v>
      </c>
      <c r="E12575" s="35">
        <v>0.91666666666666696</v>
      </c>
      <c r="F12575" s="50">
        <f>IF(COUNTIF('リスト（不使用）'!$A$5:$A$6,単年カーブ!$A$1),"希望数量入力ください",'単年（2027年度）'!$E$12*単年カーブ!$R$3+'単年（2027年度）'!$E$12*(1-単年カーブ!$R$3)*単年カーブ!Q12575)</f>
        <v>0</v>
      </c>
      <c r="G12575" s="47">
        <f t="shared" si="1376"/>
        <v>0</v>
      </c>
      <c r="M12575">
        <f t="shared" si="1377"/>
        <v>12</v>
      </c>
      <c r="N12575">
        <f>IF(OR(WEEKDAY(A12575)=1,WEEKDAY(A12575)=7,COUNTIF('2027祝日等（不使用）'!$A$1:$A$20,単年カーブ!A12575)=1),0,1)</f>
        <v>0</v>
      </c>
      <c r="O12575">
        <f t="shared" si="1373"/>
        <v>44</v>
      </c>
      <c r="P12575">
        <f t="shared" si="1378"/>
        <v>0</v>
      </c>
      <c r="Q12575">
        <f t="shared" si="1379"/>
        <v>0</v>
      </c>
    </row>
    <row r="12576" spans="1:17" ht="19.5" x14ac:dyDescent="0.4">
      <c r="A12576" s="33">
        <f t="shared" si="1374"/>
        <v>46739</v>
      </c>
      <c r="B12576" s="27" t="str">
        <f t="shared" si="1375"/>
        <v>(土)</v>
      </c>
      <c r="C12576" s="34">
        <v>0.91666666666666696</v>
      </c>
      <c r="D12576" s="16" t="s">
        <v>18</v>
      </c>
      <c r="E12576" s="35">
        <v>0.9375</v>
      </c>
      <c r="F12576" s="50">
        <f>IF(COUNTIF('リスト（不使用）'!$A$5:$A$6,単年カーブ!$A$1),"希望数量入力ください",'単年（2027年度）'!$E$12*単年カーブ!$R$3+'単年（2027年度）'!$E$12*(1-単年カーブ!$R$3)*単年カーブ!Q12576)</f>
        <v>0</v>
      </c>
      <c r="G12576" s="47">
        <f t="shared" si="1376"/>
        <v>0</v>
      </c>
      <c r="M12576">
        <f t="shared" si="1377"/>
        <v>12</v>
      </c>
      <c r="N12576">
        <f>IF(OR(WEEKDAY(A12576)=1,WEEKDAY(A12576)=7,COUNTIF('2027祝日等（不使用）'!$A$1:$A$20,単年カーブ!A12576)=1),0,1)</f>
        <v>0</v>
      </c>
      <c r="O12576">
        <f t="shared" si="1373"/>
        <v>45</v>
      </c>
      <c r="P12576">
        <f t="shared" si="1378"/>
        <v>0</v>
      </c>
      <c r="Q12576">
        <f t="shared" si="1379"/>
        <v>0</v>
      </c>
    </row>
    <row r="12577" spans="1:17" ht="19.5" x14ac:dyDescent="0.4">
      <c r="A12577" s="33">
        <f t="shared" si="1374"/>
        <v>46739</v>
      </c>
      <c r="B12577" s="27" t="str">
        <f t="shared" si="1375"/>
        <v>(土)</v>
      </c>
      <c r="C12577" s="34">
        <v>0.9375</v>
      </c>
      <c r="D12577" s="16" t="s">
        <v>18</v>
      </c>
      <c r="E12577" s="35">
        <v>0.95833333333333304</v>
      </c>
      <c r="F12577" s="50">
        <f>IF(COUNTIF('リスト（不使用）'!$A$5:$A$6,単年カーブ!$A$1),"希望数量入力ください",'単年（2027年度）'!$E$12*単年カーブ!$R$3+'単年（2027年度）'!$E$12*(1-単年カーブ!$R$3)*単年カーブ!Q12577)</f>
        <v>0</v>
      </c>
      <c r="G12577" s="47">
        <f t="shared" si="1376"/>
        <v>0</v>
      </c>
      <c r="M12577">
        <f t="shared" si="1377"/>
        <v>12</v>
      </c>
      <c r="N12577">
        <f>IF(OR(WEEKDAY(A12577)=1,WEEKDAY(A12577)=7,COUNTIF('2027祝日等（不使用）'!$A$1:$A$20,単年カーブ!A12577)=1),0,1)</f>
        <v>0</v>
      </c>
      <c r="O12577">
        <f t="shared" si="1373"/>
        <v>46</v>
      </c>
      <c r="P12577">
        <f t="shared" si="1378"/>
        <v>0</v>
      </c>
      <c r="Q12577">
        <f t="shared" si="1379"/>
        <v>0</v>
      </c>
    </row>
    <row r="12578" spans="1:17" ht="19.5" x14ac:dyDescent="0.4">
      <c r="A12578" s="33">
        <f t="shared" si="1374"/>
        <v>46739</v>
      </c>
      <c r="B12578" s="27" t="str">
        <f t="shared" si="1375"/>
        <v>(土)</v>
      </c>
      <c r="C12578" s="34">
        <v>0.95833333333333304</v>
      </c>
      <c r="D12578" s="16" t="s">
        <v>18</v>
      </c>
      <c r="E12578" s="35">
        <v>0.97916666666666696</v>
      </c>
      <c r="F12578" s="50">
        <f>IF(COUNTIF('リスト（不使用）'!$A$5:$A$6,単年カーブ!$A$1),"希望数量入力ください",'単年（2027年度）'!$E$12*単年カーブ!$R$3+'単年（2027年度）'!$E$12*(1-単年カーブ!$R$3)*単年カーブ!Q12578)</f>
        <v>0</v>
      </c>
      <c r="G12578" s="47">
        <f t="shared" si="1376"/>
        <v>0</v>
      </c>
      <c r="M12578">
        <f t="shared" si="1377"/>
        <v>12</v>
      </c>
      <c r="N12578">
        <f>IF(OR(WEEKDAY(A12578)=1,WEEKDAY(A12578)=7,COUNTIF('2027祝日等（不使用）'!$A$1:$A$20,単年カーブ!A12578)=1),0,1)</f>
        <v>0</v>
      </c>
      <c r="O12578">
        <f t="shared" si="1373"/>
        <v>47</v>
      </c>
      <c r="P12578">
        <f t="shared" si="1378"/>
        <v>0</v>
      </c>
      <c r="Q12578">
        <f t="shared" si="1379"/>
        <v>0</v>
      </c>
    </row>
    <row r="12579" spans="1:17" ht="19.5" x14ac:dyDescent="0.4">
      <c r="A12579" s="33">
        <f t="shared" si="1374"/>
        <v>46739</v>
      </c>
      <c r="B12579" s="27" t="str">
        <f t="shared" si="1375"/>
        <v>(土)</v>
      </c>
      <c r="C12579" s="34">
        <v>0.97916666666666696</v>
      </c>
      <c r="D12579" s="16" t="s">
        <v>18</v>
      </c>
      <c r="E12579" s="35" t="s">
        <v>17</v>
      </c>
      <c r="F12579" s="50">
        <f>IF(COUNTIF('リスト（不使用）'!$A$5:$A$6,単年カーブ!$A$1),"希望数量入力ください",'単年（2027年度）'!$E$12*単年カーブ!$R$3+'単年（2027年度）'!$E$12*(1-単年カーブ!$R$3)*単年カーブ!Q12579)</f>
        <v>0</v>
      </c>
      <c r="G12579" s="47">
        <f t="shared" si="1376"/>
        <v>0</v>
      </c>
      <c r="M12579">
        <f t="shared" si="1377"/>
        <v>12</v>
      </c>
      <c r="N12579">
        <f>IF(OR(WEEKDAY(A12579)=1,WEEKDAY(A12579)=7,COUNTIF('2027祝日等（不使用）'!$A$1:$A$20,単年カーブ!A12579)=1),0,1)</f>
        <v>0</v>
      </c>
      <c r="O12579">
        <f t="shared" si="1373"/>
        <v>48</v>
      </c>
      <c r="P12579">
        <f t="shared" si="1378"/>
        <v>0</v>
      </c>
      <c r="Q12579">
        <f t="shared" si="1379"/>
        <v>0</v>
      </c>
    </row>
    <row r="12580" spans="1:17" ht="19.5" x14ac:dyDescent="0.4">
      <c r="A12580" s="33">
        <f t="shared" si="1374"/>
        <v>46740</v>
      </c>
      <c r="B12580" s="27" t="str">
        <f t="shared" si="1375"/>
        <v>(日)</v>
      </c>
      <c r="C12580" s="34">
        <v>0</v>
      </c>
      <c r="D12580" s="16" t="s">
        <v>18</v>
      </c>
      <c r="E12580" s="35">
        <v>2.0833333333333332E-2</v>
      </c>
      <c r="F12580" s="50">
        <f>IF(COUNTIF('リスト（不使用）'!$A$5:$A$6,単年カーブ!$A$1),"希望数量入力ください",'単年（2027年度）'!$E$12*単年カーブ!$R$3+'単年（2027年度）'!$E$12*(1-単年カーブ!$R$3)*単年カーブ!Q12580)</f>
        <v>0</v>
      </c>
      <c r="G12580" s="47">
        <f t="shared" si="1376"/>
        <v>0</v>
      </c>
      <c r="M12580">
        <f t="shared" si="1377"/>
        <v>12</v>
      </c>
      <c r="N12580">
        <f>IF(OR(WEEKDAY(A12580)=1,WEEKDAY(A12580)=7,COUNTIF('2027祝日等（不使用）'!$A$1:$A$20,単年カーブ!A12580)=1),0,1)</f>
        <v>0</v>
      </c>
      <c r="O12580">
        <f t="shared" si="1373"/>
        <v>1</v>
      </c>
      <c r="P12580">
        <f t="shared" si="1378"/>
        <v>0</v>
      </c>
      <c r="Q12580">
        <f t="shared" si="1379"/>
        <v>0</v>
      </c>
    </row>
    <row r="12581" spans="1:17" ht="19.5" x14ac:dyDescent="0.4">
      <c r="A12581" s="33">
        <f t="shared" si="1374"/>
        <v>46740</v>
      </c>
      <c r="B12581" s="27" t="str">
        <f t="shared" si="1375"/>
        <v>(日)</v>
      </c>
      <c r="C12581" s="34">
        <v>2.0833333333333332E-2</v>
      </c>
      <c r="D12581" s="16" t="s">
        <v>18</v>
      </c>
      <c r="E12581" s="35">
        <v>4.1666666666666664E-2</v>
      </c>
      <c r="F12581" s="50">
        <f>IF(COUNTIF('リスト（不使用）'!$A$5:$A$6,単年カーブ!$A$1),"希望数量入力ください",'単年（2027年度）'!$E$12*単年カーブ!$R$3+'単年（2027年度）'!$E$12*(1-単年カーブ!$R$3)*単年カーブ!Q12581)</f>
        <v>0</v>
      </c>
      <c r="G12581" s="47">
        <f t="shared" si="1376"/>
        <v>0</v>
      </c>
      <c r="M12581">
        <f t="shared" si="1377"/>
        <v>12</v>
      </c>
      <c r="N12581">
        <f>IF(OR(WEEKDAY(A12581)=1,WEEKDAY(A12581)=7,COUNTIF('2027祝日等（不使用）'!$A$1:$A$20,単年カーブ!A12581)=1),0,1)</f>
        <v>0</v>
      </c>
      <c r="O12581">
        <f t="shared" si="1373"/>
        <v>2</v>
      </c>
      <c r="P12581">
        <f t="shared" si="1378"/>
        <v>0</v>
      </c>
      <c r="Q12581">
        <f t="shared" si="1379"/>
        <v>0</v>
      </c>
    </row>
    <row r="12582" spans="1:17" ht="19.5" x14ac:dyDescent="0.4">
      <c r="A12582" s="33">
        <f t="shared" si="1374"/>
        <v>46740</v>
      </c>
      <c r="B12582" s="27" t="str">
        <f t="shared" si="1375"/>
        <v>(日)</v>
      </c>
      <c r="C12582" s="34">
        <v>4.1666666666666664E-2</v>
      </c>
      <c r="D12582" s="16" t="s">
        <v>18</v>
      </c>
      <c r="E12582" s="35">
        <v>6.25E-2</v>
      </c>
      <c r="F12582" s="50">
        <f>IF(COUNTIF('リスト（不使用）'!$A$5:$A$6,単年カーブ!$A$1),"希望数量入力ください",'単年（2027年度）'!$E$12*単年カーブ!$R$3+'単年（2027年度）'!$E$12*(1-単年カーブ!$R$3)*単年カーブ!Q12582)</f>
        <v>0</v>
      </c>
      <c r="G12582" s="47">
        <f t="shared" si="1376"/>
        <v>0</v>
      </c>
      <c r="M12582">
        <f t="shared" si="1377"/>
        <v>12</v>
      </c>
      <c r="N12582">
        <f>IF(OR(WEEKDAY(A12582)=1,WEEKDAY(A12582)=7,COUNTIF('2027祝日等（不使用）'!$A$1:$A$20,単年カーブ!A12582)=1),0,1)</f>
        <v>0</v>
      </c>
      <c r="O12582">
        <f t="shared" si="1373"/>
        <v>3</v>
      </c>
      <c r="P12582">
        <f t="shared" si="1378"/>
        <v>0</v>
      </c>
      <c r="Q12582">
        <f t="shared" si="1379"/>
        <v>0</v>
      </c>
    </row>
    <row r="12583" spans="1:17" ht="19.5" x14ac:dyDescent="0.4">
      <c r="A12583" s="33">
        <f t="shared" si="1374"/>
        <v>46740</v>
      </c>
      <c r="B12583" s="27" t="str">
        <f t="shared" si="1375"/>
        <v>(日)</v>
      </c>
      <c r="C12583" s="34">
        <v>6.25E-2</v>
      </c>
      <c r="D12583" s="16" t="s">
        <v>18</v>
      </c>
      <c r="E12583" s="35">
        <v>8.3333333333333301E-2</v>
      </c>
      <c r="F12583" s="50">
        <f>IF(COUNTIF('リスト（不使用）'!$A$5:$A$6,単年カーブ!$A$1),"希望数量入力ください",'単年（2027年度）'!$E$12*単年カーブ!$R$3+'単年（2027年度）'!$E$12*(1-単年カーブ!$R$3)*単年カーブ!Q12583)</f>
        <v>0</v>
      </c>
      <c r="G12583" s="47">
        <f t="shared" si="1376"/>
        <v>0</v>
      </c>
      <c r="M12583">
        <f t="shared" si="1377"/>
        <v>12</v>
      </c>
      <c r="N12583">
        <f>IF(OR(WEEKDAY(A12583)=1,WEEKDAY(A12583)=7,COUNTIF('2027祝日等（不使用）'!$A$1:$A$20,単年カーブ!A12583)=1),0,1)</f>
        <v>0</v>
      </c>
      <c r="O12583">
        <f t="shared" si="1373"/>
        <v>4</v>
      </c>
      <c r="P12583">
        <f t="shared" si="1378"/>
        <v>0</v>
      </c>
      <c r="Q12583">
        <f t="shared" si="1379"/>
        <v>0</v>
      </c>
    </row>
    <row r="12584" spans="1:17" ht="19.5" x14ac:dyDescent="0.4">
      <c r="A12584" s="33">
        <f t="shared" si="1374"/>
        <v>46740</v>
      </c>
      <c r="B12584" s="27" t="str">
        <f t="shared" si="1375"/>
        <v>(日)</v>
      </c>
      <c r="C12584" s="34">
        <v>8.3333333333333301E-2</v>
      </c>
      <c r="D12584" s="16" t="s">
        <v>18</v>
      </c>
      <c r="E12584" s="35">
        <v>0.104166666666667</v>
      </c>
      <c r="F12584" s="50">
        <f>IF(COUNTIF('リスト（不使用）'!$A$5:$A$6,単年カーブ!$A$1),"希望数量入力ください",'単年（2027年度）'!$E$12*単年カーブ!$R$3+'単年（2027年度）'!$E$12*(1-単年カーブ!$R$3)*単年カーブ!Q12584)</f>
        <v>0</v>
      </c>
      <c r="G12584" s="47">
        <f t="shared" si="1376"/>
        <v>0</v>
      </c>
      <c r="M12584">
        <f t="shared" si="1377"/>
        <v>12</v>
      </c>
      <c r="N12584">
        <f>IF(OR(WEEKDAY(A12584)=1,WEEKDAY(A12584)=7,COUNTIF('2027祝日等（不使用）'!$A$1:$A$20,単年カーブ!A12584)=1),0,1)</f>
        <v>0</v>
      </c>
      <c r="O12584">
        <f t="shared" si="1373"/>
        <v>5</v>
      </c>
      <c r="P12584">
        <f t="shared" si="1378"/>
        <v>0</v>
      </c>
      <c r="Q12584">
        <f t="shared" si="1379"/>
        <v>0</v>
      </c>
    </row>
    <row r="12585" spans="1:17" ht="19.5" x14ac:dyDescent="0.4">
      <c r="A12585" s="33">
        <f t="shared" si="1374"/>
        <v>46740</v>
      </c>
      <c r="B12585" s="27" t="str">
        <f t="shared" si="1375"/>
        <v>(日)</v>
      </c>
      <c r="C12585" s="34">
        <v>0.104166666666667</v>
      </c>
      <c r="D12585" s="16" t="s">
        <v>18</v>
      </c>
      <c r="E12585" s="35">
        <v>0.125</v>
      </c>
      <c r="F12585" s="50">
        <f>IF(COUNTIF('リスト（不使用）'!$A$5:$A$6,単年カーブ!$A$1),"希望数量入力ください",'単年（2027年度）'!$E$12*単年カーブ!$R$3+'単年（2027年度）'!$E$12*(1-単年カーブ!$R$3)*単年カーブ!Q12585)</f>
        <v>0</v>
      </c>
      <c r="G12585" s="47">
        <f t="shared" si="1376"/>
        <v>0</v>
      </c>
      <c r="M12585">
        <f t="shared" si="1377"/>
        <v>12</v>
      </c>
      <c r="N12585">
        <f>IF(OR(WEEKDAY(A12585)=1,WEEKDAY(A12585)=7,COUNTIF('2027祝日等（不使用）'!$A$1:$A$20,単年カーブ!A12585)=1),0,1)</f>
        <v>0</v>
      </c>
      <c r="O12585">
        <f t="shared" si="1373"/>
        <v>6</v>
      </c>
      <c r="P12585">
        <f t="shared" si="1378"/>
        <v>0</v>
      </c>
      <c r="Q12585">
        <f t="shared" si="1379"/>
        <v>0</v>
      </c>
    </row>
    <row r="12586" spans="1:17" ht="19.5" x14ac:dyDescent="0.4">
      <c r="A12586" s="33">
        <f t="shared" si="1374"/>
        <v>46740</v>
      </c>
      <c r="B12586" s="27" t="str">
        <f t="shared" si="1375"/>
        <v>(日)</v>
      </c>
      <c r="C12586" s="34">
        <v>0.125</v>
      </c>
      <c r="D12586" s="16" t="s">
        <v>18</v>
      </c>
      <c r="E12586" s="35">
        <v>0.14583333333333301</v>
      </c>
      <c r="F12586" s="50">
        <f>IF(COUNTIF('リスト（不使用）'!$A$5:$A$6,単年カーブ!$A$1),"希望数量入力ください",'単年（2027年度）'!$E$12*単年カーブ!$R$3+'単年（2027年度）'!$E$12*(1-単年カーブ!$R$3)*単年カーブ!Q12586)</f>
        <v>0</v>
      </c>
      <c r="G12586" s="47">
        <f t="shared" si="1376"/>
        <v>0</v>
      </c>
      <c r="M12586">
        <f t="shared" si="1377"/>
        <v>12</v>
      </c>
      <c r="N12586">
        <f>IF(OR(WEEKDAY(A12586)=1,WEEKDAY(A12586)=7,COUNTIF('2027祝日等（不使用）'!$A$1:$A$20,単年カーブ!A12586)=1),0,1)</f>
        <v>0</v>
      </c>
      <c r="O12586">
        <f t="shared" si="1373"/>
        <v>7</v>
      </c>
      <c r="P12586">
        <f t="shared" si="1378"/>
        <v>0</v>
      </c>
      <c r="Q12586">
        <f t="shared" si="1379"/>
        <v>0</v>
      </c>
    </row>
    <row r="12587" spans="1:17" ht="19.5" x14ac:dyDescent="0.4">
      <c r="A12587" s="33">
        <f t="shared" si="1374"/>
        <v>46740</v>
      </c>
      <c r="B12587" s="27" t="str">
        <f t="shared" si="1375"/>
        <v>(日)</v>
      </c>
      <c r="C12587" s="34">
        <v>0.14583333333333301</v>
      </c>
      <c r="D12587" s="16" t="s">
        <v>18</v>
      </c>
      <c r="E12587" s="35">
        <v>0.16666666666666699</v>
      </c>
      <c r="F12587" s="50">
        <f>IF(COUNTIF('リスト（不使用）'!$A$5:$A$6,単年カーブ!$A$1),"希望数量入力ください",'単年（2027年度）'!$E$12*単年カーブ!$R$3+'単年（2027年度）'!$E$12*(1-単年カーブ!$R$3)*単年カーブ!Q12587)</f>
        <v>0</v>
      </c>
      <c r="G12587" s="47">
        <f t="shared" si="1376"/>
        <v>0</v>
      </c>
      <c r="M12587">
        <f t="shared" si="1377"/>
        <v>12</v>
      </c>
      <c r="N12587">
        <f>IF(OR(WEEKDAY(A12587)=1,WEEKDAY(A12587)=7,COUNTIF('2027祝日等（不使用）'!$A$1:$A$20,単年カーブ!A12587)=1),0,1)</f>
        <v>0</v>
      </c>
      <c r="O12587">
        <f t="shared" si="1373"/>
        <v>8</v>
      </c>
      <c r="P12587">
        <f t="shared" si="1378"/>
        <v>0</v>
      </c>
      <c r="Q12587">
        <f t="shared" si="1379"/>
        <v>0</v>
      </c>
    </row>
    <row r="12588" spans="1:17" ht="19.5" x14ac:dyDescent="0.4">
      <c r="A12588" s="33">
        <f t="shared" si="1374"/>
        <v>46740</v>
      </c>
      <c r="B12588" s="27" t="str">
        <f t="shared" si="1375"/>
        <v>(日)</v>
      </c>
      <c r="C12588" s="34">
        <v>0.16666666666666699</v>
      </c>
      <c r="D12588" s="16" t="s">
        <v>18</v>
      </c>
      <c r="E12588" s="35">
        <v>0.1875</v>
      </c>
      <c r="F12588" s="50">
        <f>IF(COUNTIF('リスト（不使用）'!$A$5:$A$6,単年カーブ!$A$1),"希望数量入力ください",'単年（2027年度）'!$E$12*単年カーブ!$R$3+'単年（2027年度）'!$E$12*(1-単年カーブ!$R$3)*単年カーブ!Q12588)</f>
        <v>0</v>
      </c>
      <c r="G12588" s="47">
        <f t="shared" si="1376"/>
        <v>0</v>
      </c>
      <c r="M12588">
        <f t="shared" si="1377"/>
        <v>12</v>
      </c>
      <c r="N12588">
        <f>IF(OR(WEEKDAY(A12588)=1,WEEKDAY(A12588)=7,COUNTIF('2027祝日等（不使用）'!$A$1:$A$20,単年カーブ!A12588)=1),0,1)</f>
        <v>0</v>
      </c>
      <c r="O12588">
        <f t="shared" si="1373"/>
        <v>9</v>
      </c>
      <c r="P12588">
        <f t="shared" si="1378"/>
        <v>0</v>
      </c>
      <c r="Q12588">
        <f t="shared" si="1379"/>
        <v>0</v>
      </c>
    </row>
    <row r="12589" spans="1:17" ht="19.5" x14ac:dyDescent="0.4">
      <c r="A12589" s="33">
        <f t="shared" si="1374"/>
        <v>46740</v>
      </c>
      <c r="B12589" s="27" t="str">
        <f t="shared" si="1375"/>
        <v>(日)</v>
      </c>
      <c r="C12589" s="34">
        <v>0.1875</v>
      </c>
      <c r="D12589" s="16" t="s">
        <v>18</v>
      </c>
      <c r="E12589" s="35">
        <v>0.20833333333333301</v>
      </c>
      <c r="F12589" s="50">
        <f>IF(COUNTIF('リスト（不使用）'!$A$5:$A$6,単年カーブ!$A$1),"希望数量入力ください",'単年（2027年度）'!$E$12*単年カーブ!$R$3+'単年（2027年度）'!$E$12*(1-単年カーブ!$R$3)*単年カーブ!Q12589)</f>
        <v>0</v>
      </c>
      <c r="G12589" s="47">
        <f t="shared" si="1376"/>
        <v>0</v>
      </c>
      <c r="M12589">
        <f t="shared" si="1377"/>
        <v>12</v>
      </c>
      <c r="N12589">
        <f>IF(OR(WEEKDAY(A12589)=1,WEEKDAY(A12589)=7,COUNTIF('2027祝日等（不使用）'!$A$1:$A$20,単年カーブ!A12589)=1),0,1)</f>
        <v>0</v>
      </c>
      <c r="O12589">
        <f t="shared" si="1373"/>
        <v>10</v>
      </c>
      <c r="P12589">
        <f t="shared" si="1378"/>
        <v>0</v>
      </c>
      <c r="Q12589">
        <f t="shared" si="1379"/>
        <v>0</v>
      </c>
    </row>
    <row r="12590" spans="1:17" ht="19.5" x14ac:dyDescent="0.4">
      <c r="A12590" s="33">
        <f t="shared" si="1374"/>
        <v>46740</v>
      </c>
      <c r="B12590" s="27" t="str">
        <f t="shared" si="1375"/>
        <v>(日)</v>
      </c>
      <c r="C12590" s="34">
        <v>0.20833333333333301</v>
      </c>
      <c r="D12590" s="16" t="s">
        <v>18</v>
      </c>
      <c r="E12590" s="35">
        <v>0.22916666666666699</v>
      </c>
      <c r="F12590" s="50">
        <f>IF(COUNTIF('リスト（不使用）'!$A$5:$A$6,単年カーブ!$A$1),"希望数量入力ください",'単年（2027年度）'!$E$12*単年カーブ!$R$3+'単年（2027年度）'!$E$12*(1-単年カーブ!$R$3)*単年カーブ!Q12590)</f>
        <v>0</v>
      </c>
      <c r="G12590" s="47">
        <f t="shared" si="1376"/>
        <v>0</v>
      </c>
      <c r="M12590">
        <f t="shared" si="1377"/>
        <v>12</v>
      </c>
      <c r="N12590">
        <f>IF(OR(WEEKDAY(A12590)=1,WEEKDAY(A12590)=7,COUNTIF('2027祝日等（不使用）'!$A$1:$A$20,単年カーブ!A12590)=1),0,1)</f>
        <v>0</v>
      </c>
      <c r="O12590">
        <f t="shared" si="1373"/>
        <v>11</v>
      </c>
      <c r="P12590">
        <f t="shared" si="1378"/>
        <v>0</v>
      </c>
      <c r="Q12590">
        <f t="shared" si="1379"/>
        <v>0</v>
      </c>
    </row>
    <row r="12591" spans="1:17" ht="19.5" x14ac:dyDescent="0.4">
      <c r="A12591" s="33">
        <f t="shared" si="1374"/>
        <v>46740</v>
      </c>
      <c r="B12591" s="27" t="str">
        <f t="shared" si="1375"/>
        <v>(日)</v>
      </c>
      <c r="C12591" s="34">
        <v>0.22916666666666699</v>
      </c>
      <c r="D12591" s="16" t="s">
        <v>18</v>
      </c>
      <c r="E12591" s="35">
        <v>0.25</v>
      </c>
      <c r="F12591" s="50">
        <f>IF(COUNTIF('リスト（不使用）'!$A$5:$A$6,単年カーブ!$A$1),"希望数量入力ください",'単年（2027年度）'!$E$12*単年カーブ!$R$3+'単年（2027年度）'!$E$12*(1-単年カーブ!$R$3)*単年カーブ!Q12591)</f>
        <v>0</v>
      </c>
      <c r="G12591" s="47">
        <f t="shared" si="1376"/>
        <v>0</v>
      </c>
      <c r="M12591">
        <f t="shared" si="1377"/>
        <v>12</v>
      </c>
      <c r="N12591">
        <f>IF(OR(WEEKDAY(A12591)=1,WEEKDAY(A12591)=7,COUNTIF('2027祝日等（不使用）'!$A$1:$A$20,単年カーブ!A12591)=1),0,1)</f>
        <v>0</v>
      </c>
      <c r="O12591">
        <f t="shared" si="1373"/>
        <v>12</v>
      </c>
      <c r="P12591">
        <f t="shared" si="1378"/>
        <v>0</v>
      </c>
      <c r="Q12591">
        <f t="shared" si="1379"/>
        <v>0</v>
      </c>
    </row>
    <row r="12592" spans="1:17" ht="19.5" x14ac:dyDescent="0.4">
      <c r="A12592" s="33">
        <f t="shared" si="1374"/>
        <v>46740</v>
      </c>
      <c r="B12592" s="27" t="str">
        <f t="shared" si="1375"/>
        <v>(日)</v>
      </c>
      <c r="C12592" s="34">
        <v>0.25</v>
      </c>
      <c r="D12592" s="16" t="s">
        <v>18</v>
      </c>
      <c r="E12592" s="35">
        <v>0.27083333333333298</v>
      </c>
      <c r="F12592" s="50">
        <f>IF(COUNTIF('リスト（不使用）'!$A$5:$A$6,単年カーブ!$A$1),"希望数量入力ください",'単年（2027年度）'!$E$12*単年カーブ!$R$3+'単年（2027年度）'!$E$12*(1-単年カーブ!$R$3)*単年カーブ!Q12592)</f>
        <v>0</v>
      </c>
      <c r="G12592" s="47">
        <f t="shared" si="1376"/>
        <v>0</v>
      </c>
      <c r="M12592">
        <f t="shared" si="1377"/>
        <v>12</v>
      </c>
      <c r="N12592">
        <f>IF(OR(WEEKDAY(A12592)=1,WEEKDAY(A12592)=7,COUNTIF('2027祝日等（不使用）'!$A$1:$A$20,単年カーブ!A12592)=1),0,1)</f>
        <v>0</v>
      </c>
      <c r="O12592">
        <f t="shared" si="1373"/>
        <v>13</v>
      </c>
      <c r="P12592">
        <f t="shared" si="1378"/>
        <v>0</v>
      </c>
      <c r="Q12592">
        <f t="shared" si="1379"/>
        <v>0</v>
      </c>
    </row>
    <row r="12593" spans="1:17" ht="19.5" x14ac:dyDescent="0.4">
      <c r="A12593" s="33">
        <f t="shared" si="1374"/>
        <v>46740</v>
      </c>
      <c r="B12593" s="27" t="str">
        <f t="shared" si="1375"/>
        <v>(日)</v>
      </c>
      <c r="C12593" s="34">
        <v>0.27083333333333298</v>
      </c>
      <c r="D12593" s="16" t="s">
        <v>18</v>
      </c>
      <c r="E12593" s="35">
        <v>0.29166666666666702</v>
      </c>
      <c r="F12593" s="50">
        <f>IF(COUNTIF('リスト（不使用）'!$A$5:$A$6,単年カーブ!$A$1),"希望数量入力ください",'単年（2027年度）'!$E$12*単年カーブ!$R$3+'単年（2027年度）'!$E$12*(1-単年カーブ!$R$3)*単年カーブ!Q12593)</f>
        <v>0</v>
      </c>
      <c r="G12593" s="47">
        <f t="shared" si="1376"/>
        <v>0</v>
      </c>
      <c r="M12593">
        <f t="shared" si="1377"/>
        <v>12</v>
      </c>
      <c r="N12593">
        <f>IF(OR(WEEKDAY(A12593)=1,WEEKDAY(A12593)=7,COUNTIF('2027祝日等（不使用）'!$A$1:$A$20,単年カーブ!A12593)=1),0,1)</f>
        <v>0</v>
      </c>
      <c r="O12593">
        <f t="shared" si="1373"/>
        <v>14</v>
      </c>
      <c r="P12593">
        <f t="shared" si="1378"/>
        <v>0</v>
      </c>
      <c r="Q12593">
        <f t="shared" si="1379"/>
        <v>0</v>
      </c>
    </row>
    <row r="12594" spans="1:17" ht="19.5" x14ac:dyDescent="0.4">
      <c r="A12594" s="33">
        <f t="shared" si="1374"/>
        <v>46740</v>
      </c>
      <c r="B12594" s="27" t="str">
        <f t="shared" si="1375"/>
        <v>(日)</v>
      </c>
      <c r="C12594" s="34">
        <v>0.29166666666666702</v>
      </c>
      <c r="D12594" s="16" t="s">
        <v>18</v>
      </c>
      <c r="E12594" s="35">
        <v>0.3125</v>
      </c>
      <c r="F12594" s="50">
        <f>IF(COUNTIF('リスト（不使用）'!$A$5:$A$6,単年カーブ!$A$1),"希望数量入力ください",'単年（2027年度）'!$E$12*単年カーブ!$R$3+'単年（2027年度）'!$E$12*(1-単年カーブ!$R$3)*単年カーブ!Q12594)</f>
        <v>0</v>
      </c>
      <c r="G12594" s="47">
        <f t="shared" si="1376"/>
        <v>0</v>
      </c>
      <c r="M12594">
        <f t="shared" si="1377"/>
        <v>12</v>
      </c>
      <c r="N12594">
        <f>IF(OR(WEEKDAY(A12594)=1,WEEKDAY(A12594)=7,COUNTIF('2027祝日等（不使用）'!$A$1:$A$20,単年カーブ!A12594)=1),0,1)</f>
        <v>0</v>
      </c>
      <c r="O12594">
        <f t="shared" si="1373"/>
        <v>15</v>
      </c>
      <c r="P12594">
        <f t="shared" si="1378"/>
        <v>0</v>
      </c>
      <c r="Q12594">
        <f t="shared" si="1379"/>
        <v>0</v>
      </c>
    </row>
    <row r="12595" spans="1:17" ht="19.5" x14ac:dyDescent="0.4">
      <c r="A12595" s="33">
        <f t="shared" si="1374"/>
        <v>46740</v>
      </c>
      <c r="B12595" s="27" t="str">
        <f t="shared" si="1375"/>
        <v>(日)</v>
      </c>
      <c r="C12595" s="34">
        <v>0.3125</v>
      </c>
      <c r="D12595" s="16" t="s">
        <v>18</v>
      </c>
      <c r="E12595" s="35">
        <v>0.33333333333333298</v>
      </c>
      <c r="F12595" s="50">
        <f>IF(COUNTIF('リスト（不使用）'!$A$5:$A$6,単年カーブ!$A$1),"希望数量入力ください",'単年（2027年度）'!$E$12*単年カーブ!$R$3+'単年（2027年度）'!$E$12*(1-単年カーブ!$R$3)*単年カーブ!Q12595)</f>
        <v>0</v>
      </c>
      <c r="G12595" s="47">
        <f t="shared" si="1376"/>
        <v>0</v>
      </c>
      <c r="M12595">
        <f t="shared" si="1377"/>
        <v>12</v>
      </c>
      <c r="N12595">
        <f>IF(OR(WEEKDAY(A12595)=1,WEEKDAY(A12595)=7,COUNTIF('2027祝日等（不使用）'!$A$1:$A$20,単年カーブ!A12595)=1),0,1)</f>
        <v>0</v>
      </c>
      <c r="O12595">
        <f t="shared" si="1373"/>
        <v>16</v>
      </c>
      <c r="P12595">
        <f t="shared" si="1378"/>
        <v>0</v>
      </c>
      <c r="Q12595">
        <f t="shared" si="1379"/>
        <v>0</v>
      </c>
    </row>
    <row r="12596" spans="1:17" ht="19.5" x14ac:dyDescent="0.4">
      <c r="A12596" s="33">
        <f t="shared" si="1374"/>
        <v>46740</v>
      </c>
      <c r="B12596" s="27" t="str">
        <f t="shared" si="1375"/>
        <v>(日)</v>
      </c>
      <c r="C12596" s="34">
        <v>0.33333333333333298</v>
      </c>
      <c r="D12596" s="16" t="s">
        <v>18</v>
      </c>
      <c r="E12596" s="35">
        <v>0.35416666666666702</v>
      </c>
      <c r="F12596" s="50">
        <f>IF(COUNTIF('リスト（不使用）'!$A$5:$A$6,単年カーブ!$A$1),"希望数量入力ください",'単年（2027年度）'!$E$12*単年カーブ!$R$3+'単年（2027年度）'!$E$12*(1-単年カーブ!$R$3)*単年カーブ!Q12596)</f>
        <v>0</v>
      </c>
      <c r="G12596" s="47">
        <f t="shared" si="1376"/>
        <v>0</v>
      </c>
      <c r="M12596">
        <f t="shared" si="1377"/>
        <v>12</v>
      </c>
      <c r="N12596">
        <f>IF(OR(WEEKDAY(A12596)=1,WEEKDAY(A12596)=7,COUNTIF('2027祝日等（不使用）'!$A$1:$A$20,単年カーブ!A12596)=1),0,1)</f>
        <v>0</v>
      </c>
      <c r="O12596">
        <f t="shared" ref="O12596:O12659" si="1380">O12548</f>
        <v>17</v>
      </c>
      <c r="P12596">
        <f t="shared" si="1378"/>
        <v>1</v>
      </c>
      <c r="Q12596">
        <f t="shared" si="1379"/>
        <v>0</v>
      </c>
    </row>
    <row r="12597" spans="1:17" ht="19.5" x14ac:dyDescent="0.4">
      <c r="A12597" s="33">
        <f t="shared" si="1374"/>
        <v>46740</v>
      </c>
      <c r="B12597" s="27" t="str">
        <f t="shared" si="1375"/>
        <v>(日)</v>
      </c>
      <c r="C12597" s="34">
        <v>0.35416666666666702</v>
      </c>
      <c r="D12597" s="16" t="s">
        <v>18</v>
      </c>
      <c r="E12597" s="35">
        <v>0.375</v>
      </c>
      <c r="F12597" s="50">
        <f>IF(COUNTIF('リスト（不使用）'!$A$5:$A$6,単年カーブ!$A$1),"希望数量入力ください",'単年（2027年度）'!$E$12*単年カーブ!$R$3+'単年（2027年度）'!$E$12*(1-単年カーブ!$R$3)*単年カーブ!Q12597)</f>
        <v>0</v>
      </c>
      <c r="G12597" s="47">
        <f t="shared" si="1376"/>
        <v>0</v>
      </c>
      <c r="M12597">
        <f t="shared" si="1377"/>
        <v>12</v>
      </c>
      <c r="N12597">
        <f>IF(OR(WEEKDAY(A12597)=1,WEEKDAY(A12597)=7,COUNTIF('2027祝日等（不使用）'!$A$1:$A$20,単年カーブ!A12597)=1),0,1)</f>
        <v>0</v>
      </c>
      <c r="O12597">
        <f t="shared" si="1380"/>
        <v>18</v>
      </c>
      <c r="P12597">
        <f t="shared" si="1378"/>
        <v>1</v>
      </c>
      <c r="Q12597">
        <f t="shared" si="1379"/>
        <v>0</v>
      </c>
    </row>
    <row r="12598" spans="1:17" ht="19.5" x14ac:dyDescent="0.4">
      <c r="A12598" s="33">
        <f t="shared" si="1374"/>
        <v>46740</v>
      </c>
      <c r="B12598" s="27" t="str">
        <f t="shared" si="1375"/>
        <v>(日)</v>
      </c>
      <c r="C12598" s="34">
        <v>0.375</v>
      </c>
      <c r="D12598" s="16" t="s">
        <v>18</v>
      </c>
      <c r="E12598" s="35">
        <v>0.39583333333333298</v>
      </c>
      <c r="F12598" s="50">
        <f>IF(COUNTIF('リスト（不使用）'!$A$5:$A$6,単年カーブ!$A$1),"希望数量入力ください",'単年（2027年度）'!$E$12*単年カーブ!$R$3+'単年（2027年度）'!$E$12*(1-単年カーブ!$R$3)*単年カーブ!Q12598)</f>
        <v>0</v>
      </c>
      <c r="G12598" s="47">
        <f t="shared" si="1376"/>
        <v>0</v>
      </c>
      <c r="M12598">
        <f t="shared" si="1377"/>
        <v>12</v>
      </c>
      <c r="N12598">
        <f>IF(OR(WEEKDAY(A12598)=1,WEEKDAY(A12598)=7,COUNTIF('2027祝日等（不使用）'!$A$1:$A$20,単年カーブ!A12598)=1),0,1)</f>
        <v>0</v>
      </c>
      <c r="O12598">
        <f t="shared" si="1380"/>
        <v>19</v>
      </c>
      <c r="P12598">
        <f t="shared" si="1378"/>
        <v>1</v>
      </c>
      <c r="Q12598">
        <f t="shared" si="1379"/>
        <v>0</v>
      </c>
    </row>
    <row r="12599" spans="1:17" ht="19.5" x14ac:dyDescent="0.4">
      <c r="A12599" s="33">
        <f t="shared" si="1374"/>
        <v>46740</v>
      </c>
      <c r="B12599" s="27" t="str">
        <f t="shared" si="1375"/>
        <v>(日)</v>
      </c>
      <c r="C12599" s="34">
        <v>0.39583333333333298</v>
      </c>
      <c r="D12599" s="16" t="s">
        <v>18</v>
      </c>
      <c r="E12599" s="35">
        <v>0.41666666666666702</v>
      </c>
      <c r="F12599" s="50">
        <f>IF(COUNTIF('リスト（不使用）'!$A$5:$A$6,単年カーブ!$A$1),"希望数量入力ください",'単年（2027年度）'!$E$12*単年カーブ!$R$3+'単年（2027年度）'!$E$12*(1-単年カーブ!$R$3)*単年カーブ!Q12599)</f>
        <v>0</v>
      </c>
      <c r="G12599" s="47">
        <f t="shared" si="1376"/>
        <v>0</v>
      </c>
      <c r="M12599">
        <f t="shared" si="1377"/>
        <v>12</v>
      </c>
      <c r="N12599">
        <f>IF(OR(WEEKDAY(A12599)=1,WEEKDAY(A12599)=7,COUNTIF('2027祝日等（不使用）'!$A$1:$A$20,単年カーブ!A12599)=1),0,1)</f>
        <v>0</v>
      </c>
      <c r="O12599">
        <f t="shared" si="1380"/>
        <v>20</v>
      </c>
      <c r="P12599">
        <f t="shared" si="1378"/>
        <v>1</v>
      </c>
      <c r="Q12599">
        <f t="shared" si="1379"/>
        <v>0</v>
      </c>
    </row>
    <row r="12600" spans="1:17" ht="19.5" x14ac:dyDescent="0.4">
      <c r="A12600" s="33">
        <f t="shared" si="1374"/>
        <v>46740</v>
      </c>
      <c r="B12600" s="27" t="str">
        <f t="shared" si="1375"/>
        <v>(日)</v>
      </c>
      <c r="C12600" s="34">
        <v>0.41666666666666702</v>
      </c>
      <c r="D12600" s="16" t="s">
        <v>18</v>
      </c>
      <c r="E12600" s="35">
        <v>0.4375</v>
      </c>
      <c r="F12600" s="50">
        <f>IF(COUNTIF('リスト（不使用）'!$A$5:$A$6,単年カーブ!$A$1),"希望数量入力ください",'単年（2027年度）'!$E$12*単年カーブ!$R$3+'単年（2027年度）'!$E$12*(1-単年カーブ!$R$3)*単年カーブ!Q12600)</f>
        <v>0</v>
      </c>
      <c r="G12600" s="47">
        <f t="shared" si="1376"/>
        <v>0</v>
      </c>
      <c r="M12600">
        <f t="shared" si="1377"/>
        <v>12</v>
      </c>
      <c r="N12600">
        <f>IF(OR(WEEKDAY(A12600)=1,WEEKDAY(A12600)=7,COUNTIF('2027祝日等（不使用）'!$A$1:$A$20,単年カーブ!A12600)=1),0,1)</f>
        <v>0</v>
      </c>
      <c r="O12600">
        <f t="shared" si="1380"/>
        <v>21</v>
      </c>
      <c r="P12600">
        <f t="shared" si="1378"/>
        <v>1</v>
      </c>
      <c r="Q12600">
        <f t="shared" si="1379"/>
        <v>0</v>
      </c>
    </row>
    <row r="12601" spans="1:17" ht="19.5" x14ac:dyDescent="0.4">
      <c r="A12601" s="33">
        <f t="shared" si="1374"/>
        <v>46740</v>
      </c>
      <c r="B12601" s="27" t="str">
        <f t="shared" si="1375"/>
        <v>(日)</v>
      </c>
      <c r="C12601" s="34">
        <v>0.4375</v>
      </c>
      <c r="D12601" s="16" t="s">
        <v>18</v>
      </c>
      <c r="E12601" s="35">
        <v>0.45833333333333298</v>
      </c>
      <c r="F12601" s="50">
        <f>IF(COUNTIF('リスト（不使用）'!$A$5:$A$6,単年カーブ!$A$1),"希望数量入力ください",'単年（2027年度）'!$E$12*単年カーブ!$R$3+'単年（2027年度）'!$E$12*(1-単年カーブ!$R$3)*単年カーブ!Q12601)</f>
        <v>0</v>
      </c>
      <c r="G12601" s="47">
        <f t="shared" si="1376"/>
        <v>0</v>
      </c>
      <c r="M12601">
        <f t="shared" si="1377"/>
        <v>12</v>
      </c>
      <c r="N12601">
        <f>IF(OR(WEEKDAY(A12601)=1,WEEKDAY(A12601)=7,COUNTIF('2027祝日等（不使用）'!$A$1:$A$20,単年カーブ!A12601)=1),0,1)</f>
        <v>0</v>
      </c>
      <c r="O12601">
        <f t="shared" si="1380"/>
        <v>22</v>
      </c>
      <c r="P12601">
        <f t="shared" si="1378"/>
        <v>1</v>
      </c>
      <c r="Q12601">
        <f t="shared" si="1379"/>
        <v>0</v>
      </c>
    </row>
    <row r="12602" spans="1:17" ht="19.5" x14ac:dyDescent="0.4">
      <c r="A12602" s="33">
        <f t="shared" ref="A12602:A12665" si="1381">A12554+1</f>
        <v>46740</v>
      </c>
      <c r="B12602" s="27" t="str">
        <f t="shared" si="1375"/>
        <v>(日)</v>
      </c>
      <c r="C12602" s="34">
        <v>0.45833333333333298</v>
      </c>
      <c r="D12602" s="16" t="s">
        <v>18</v>
      </c>
      <c r="E12602" s="35">
        <v>0.47916666666666702</v>
      </c>
      <c r="F12602" s="50">
        <f>IF(COUNTIF('リスト（不使用）'!$A$5:$A$6,単年カーブ!$A$1),"希望数量入力ください",'単年（2027年度）'!$E$12*単年カーブ!$R$3+'単年（2027年度）'!$E$12*(1-単年カーブ!$R$3)*単年カーブ!Q12602)</f>
        <v>0</v>
      </c>
      <c r="G12602" s="47">
        <f t="shared" si="1376"/>
        <v>0</v>
      </c>
      <c r="M12602">
        <f t="shared" si="1377"/>
        <v>12</v>
      </c>
      <c r="N12602">
        <f>IF(OR(WEEKDAY(A12602)=1,WEEKDAY(A12602)=7,COUNTIF('2027祝日等（不使用）'!$A$1:$A$20,単年カーブ!A12602)=1),0,1)</f>
        <v>0</v>
      </c>
      <c r="O12602">
        <f t="shared" si="1380"/>
        <v>23</v>
      </c>
      <c r="P12602">
        <f t="shared" si="1378"/>
        <v>1</v>
      </c>
      <c r="Q12602">
        <f t="shared" si="1379"/>
        <v>0</v>
      </c>
    </row>
    <row r="12603" spans="1:17" ht="19.5" x14ac:dyDescent="0.4">
      <c r="A12603" s="33">
        <f t="shared" si="1381"/>
        <v>46740</v>
      </c>
      <c r="B12603" s="27" t="str">
        <f t="shared" si="1375"/>
        <v>(日)</v>
      </c>
      <c r="C12603" s="34">
        <v>0.47916666666666702</v>
      </c>
      <c r="D12603" s="16" t="s">
        <v>18</v>
      </c>
      <c r="E12603" s="35">
        <v>0.5</v>
      </c>
      <c r="F12603" s="50">
        <f>IF(COUNTIF('リスト（不使用）'!$A$5:$A$6,単年カーブ!$A$1),"希望数量入力ください",'単年（2027年度）'!$E$12*単年カーブ!$R$3+'単年（2027年度）'!$E$12*(1-単年カーブ!$R$3)*単年カーブ!Q12603)</f>
        <v>0</v>
      </c>
      <c r="G12603" s="47">
        <f t="shared" si="1376"/>
        <v>0</v>
      </c>
      <c r="M12603">
        <f t="shared" si="1377"/>
        <v>12</v>
      </c>
      <c r="N12603">
        <f>IF(OR(WEEKDAY(A12603)=1,WEEKDAY(A12603)=7,COUNTIF('2027祝日等（不使用）'!$A$1:$A$20,単年カーブ!A12603)=1),0,1)</f>
        <v>0</v>
      </c>
      <c r="O12603">
        <f t="shared" si="1380"/>
        <v>24</v>
      </c>
      <c r="P12603">
        <f t="shared" si="1378"/>
        <v>1</v>
      </c>
      <c r="Q12603">
        <f t="shared" si="1379"/>
        <v>0</v>
      </c>
    </row>
    <row r="12604" spans="1:17" ht="19.5" x14ac:dyDescent="0.4">
      <c r="A12604" s="33">
        <f t="shared" si="1381"/>
        <v>46740</v>
      </c>
      <c r="B12604" s="27" t="str">
        <f t="shared" si="1375"/>
        <v>(日)</v>
      </c>
      <c r="C12604" s="34">
        <v>0.5</v>
      </c>
      <c r="D12604" s="16" t="s">
        <v>18</v>
      </c>
      <c r="E12604" s="35">
        <v>0.52083333333333304</v>
      </c>
      <c r="F12604" s="50">
        <f>IF(COUNTIF('リスト（不使用）'!$A$5:$A$6,単年カーブ!$A$1),"希望数量入力ください",'単年（2027年度）'!$E$12*単年カーブ!$R$3+'単年（2027年度）'!$E$12*(1-単年カーブ!$R$3)*単年カーブ!Q12604)</f>
        <v>0</v>
      </c>
      <c r="G12604" s="47">
        <f t="shared" si="1376"/>
        <v>0</v>
      </c>
      <c r="M12604">
        <f t="shared" si="1377"/>
        <v>12</v>
      </c>
      <c r="N12604">
        <f>IF(OR(WEEKDAY(A12604)=1,WEEKDAY(A12604)=7,COUNTIF('2027祝日等（不使用）'!$A$1:$A$20,単年カーブ!A12604)=1),0,1)</f>
        <v>0</v>
      </c>
      <c r="O12604">
        <f t="shared" si="1380"/>
        <v>25</v>
      </c>
      <c r="P12604">
        <f t="shared" si="1378"/>
        <v>1</v>
      </c>
      <c r="Q12604">
        <f t="shared" si="1379"/>
        <v>0</v>
      </c>
    </row>
    <row r="12605" spans="1:17" ht="19.5" x14ac:dyDescent="0.4">
      <c r="A12605" s="33">
        <f t="shared" si="1381"/>
        <v>46740</v>
      </c>
      <c r="B12605" s="27" t="str">
        <f t="shared" si="1375"/>
        <v>(日)</v>
      </c>
      <c r="C12605" s="34">
        <v>0.52083333333333304</v>
      </c>
      <c r="D12605" s="16" t="s">
        <v>18</v>
      </c>
      <c r="E12605" s="35">
        <v>0.54166666666666696</v>
      </c>
      <c r="F12605" s="50">
        <f>IF(COUNTIF('リスト（不使用）'!$A$5:$A$6,単年カーブ!$A$1),"希望数量入力ください",'単年（2027年度）'!$E$12*単年カーブ!$R$3+'単年（2027年度）'!$E$12*(1-単年カーブ!$R$3)*単年カーブ!Q12605)</f>
        <v>0</v>
      </c>
      <c r="G12605" s="47">
        <f t="shared" si="1376"/>
        <v>0</v>
      </c>
      <c r="M12605">
        <f t="shared" si="1377"/>
        <v>12</v>
      </c>
      <c r="N12605">
        <f>IF(OR(WEEKDAY(A12605)=1,WEEKDAY(A12605)=7,COUNTIF('2027祝日等（不使用）'!$A$1:$A$20,単年カーブ!A12605)=1),0,1)</f>
        <v>0</v>
      </c>
      <c r="O12605">
        <f t="shared" si="1380"/>
        <v>26</v>
      </c>
      <c r="P12605">
        <f t="shared" si="1378"/>
        <v>1</v>
      </c>
      <c r="Q12605">
        <f t="shared" si="1379"/>
        <v>0</v>
      </c>
    </row>
    <row r="12606" spans="1:17" ht="19.5" x14ac:dyDescent="0.4">
      <c r="A12606" s="33">
        <f t="shared" si="1381"/>
        <v>46740</v>
      </c>
      <c r="B12606" s="27" t="str">
        <f t="shared" si="1375"/>
        <v>(日)</v>
      </c>
      <c r="C12606" s="34">
        <v>0.54166666666666696</v>
      </c>
      <c r="D12606" s="16" t="s">
        <v>18</v>
      </c>
      <c r="E12606" s="35">
        <v>0.5625</v>
      </c>
      <c r="F12606" s="50">
        <f>IF(COUNTIF('リスト（不使用）'!$A$5:$A$6,単年カーブ!$A$1),"希望数量入力ください",'単年（2027年度）'!$E$12*単年カーブ!$R$3+'単年（2027年度）'!$E$12*(1-単年カーブ!$R$3)*単年カーブ!Q12606)</f>
        <v>0</v>
      </c>
      <c r="G12606" s="47">
        <f t="shared" si="1376"/>
        <v>0</v>
      </c>
      <c r="M12606">
        <f t="shared" si="1377"/>
        <v>12</v>
      </c>
      <c r="N12606">
        <f>IF(OR(WEEKDAY(A12606)=1,WEEKDAY(A12606)=7,COUNTIF('2027祝日等（不使用）'!$A$1:$A$20,単年カーブ!A12606)=1),0,1)</f>
        <v>0</v>
      </c>
      <c r="O12606">
        <f t="shared" si="1380"/>
        <v>27</v>
      </c>
      <c r="P12606">
        <f t="shared" si="1378"/>
        <v>1</v>
      </c>
      <c r="Q12606">
        <f t="shared" si="1379"/>
        <v>0</v>
      </c>
    </row>
    <row r="12607" spans="1:17" ht="19.5" x14ac:dyDescent="0.4">
      <c r="A12607" s="33">
        <f t="shared" si="1381"/>
        <v>46740</v>
      </c>
      <c r="B12607" s="27" t="str">
        <f t="shared" si="1375"/>
        <v>(日)</v>
      </c>
      <c r="C12607" s="34">
        <v>0.5625</v>
      </c>
      <c r="D12607" s="16" t="s">
        <v>18</v>
      </c>
      <c r="E12607" s="35">
        <v>0.58333333333333304</v>
      </c>
      <c r="F12607" s="50">
        <f>IF(COUNTIF('リスト（不使用）'!$A$5:$A$6,単年カーブ!$A$1),"希望数量入力ください",'単年（2027年度）'!$E$12*単年カーブ!$R$3+'単年（2027年度）'!$E$12*(1-単年カーブ!$R$3)*単年カーブ!Q12607)</f>
        <v>0</v>
      </c>
      <c r="G12607" s="47">
        <f t="shared" si="1376"/>
        <v>0</v>
      </c>
      <c r="M12607">
        <f t="shared" si="1377"/>
        <v>12</v>
      </c>
      <c r="N12607">
        <f>IF(OR(WEEKDAY(A12607)=1,WEEKDAY(A12607)=7,COUNTIF('2027祝日等（不使用）'!$A$1:$A$20,単年カーブ!A12607)=1),0,1)</f>
        <v>0</v>
      </c>
      <c r="O12607">
        <f t="shared" si="1380"/>
        <v>28</v>
      </c>
      <c r="P12607">
        <f t="shared" si="1378"/>
        <v>1</v>
      </c>
      <c r="Q12607">
        <f t="shared" si="1379"/>
        <v>0</v>
      </c>
    </row>
    <row r="12608" spans="1:17" ht="19.5" x14ac:dyDescent="0.4">
      <c r="A12608" s="33">
        <f t="shared" si="1381"/>
        <v>46740</v>
      </c>
      <c r="B12608" s="27" t="str">
        <f t="shared" si="1375"/>
        <v>(日)</v>
      </c>
      <c r="C12608" s="34">
        <v>0.58333333333333304</v>
      </c>
      <c r="D12608" s="16" t="s">
        <v>18</v>
      </c>
      <c r="E12608" s="35">
        <v>0.60416666666666696</v>
      </c>
      <c r="F12608" s="50">
        <f>IF(COUNTIF('リスト（不使用）'!$A$5:$A$6,単年カーブ!$A$1),"希望数量入力ください",'単年（2027年度）'!$E$12*単年カーブ!$R$3+'単年（2027年度）'!$E$12*(1-単年カーブ!$R$3)*単年カーブ!Q12608)</f>
        <v>0</v>
      </c>
      <c r="G12608" s="47">
        <f t="shared" si="1376"/>
        <v>0</v>
      </c>
      <c r="M12608">
        <f t="shared" si="1377"/>
        <v>12</v>
      </c>
      <c r="N12608">
        <f>IF(OR(WEEKDAY(A12608)=1,WEEKDAY(A12608)=7,COUNTIF('2027祝日等（不使用）'!$A$1:$A$20,単年カーブ!A12608)=1),0,1)</f>
        <v>0</v>
      </c>
      <c r="O12608">
        <f t="shared" si="1380"/>
        <v>29</v>
      </c>
      <c r="P12608">
        <f t="shared" si="1378"/>
        <v>1</v>
      </c>
      <c r="Q12608">
        <f t="shared" si="1379"/>
        <v>0</v>
      </c>
    </row>
    <row r="12609" spans="1:17" ht="19.5" x14ac:dyDescent="0.4">
      <c r="A12609" s="33">
        <f t="shared" si="1381"/>
        <v>46740</v>
      </c>
      <c r="B12609" s="27" t="str">
        <f t="shared" si="1375"/>
        <v>(日)</v>
      </c>
      <c r="C12609" s="34">
        <v>0.60416666666666696</v>
      </c>
      <c r="D12609" s="16" t="s">
        <v>18</v>
      </c>
      <c r="E12609" s="35">
        <v>0.625</v>
      </c>
      <c r="F12609" s="50">
        <f>IF(COUNTIF('リスト（不使用）'!$A$5:$A$6,単年カーブ!$A$1),"希望数量入力ください",'単年（2027年度）'!$E$12*単年カーブ!$R$3+'単年（2027年度）'!$E$12*(1-単年カーブ!$R$3)*単年カーブ!Q12609)</f>
        <v>0</v>
      </c>
      <c r="G12609" s="47">
        <f t="shared" si="1376"/>
        <v>0</v>
      </c>
      <c r="M12609">
        <f t="shared" si="1377"/>
        <v>12</v>
      </c>
      <c r="N12609">
        <f>IF(OR(WEEKDAY(A12609)=1,WEEKDAY(A12609)=7,COUNTIF('2027祝日等（不使用）'!$A$1:$A$20,単年カーブ!A12609)=1),0,1)</f>
        <v>0</v>
      </c>
      <c r="O12609">
        <f t="shared" si="1380"/>
        <v>30</v>
      </c>
      <c r="P12609">
        <f t="shared" si="1378"/>
        <v>1</v>
      </c>
      <c r="Q12609">
        <f t="shared" si="1379"/>
        <v>0</v>
      </c>
    </row>
    <row r="12610" spans="1:17" ht="19.5" x14ac:dyDescent="0.4">
      <c r="A12610" s="33">
        <f t="shared" si="1381"/>
        <v>46740</v>
      </c>
      <c r="B12610" s="27" t="str">
        <f t="shared" si="1375"/>
        <v>(日)</v>
      </c>
      <c r="C12610" s="34">
        <v>0.625</v>
      </c>
      <c r="D12610" s="16" t="s">
        <v>18</v>
      </c>
      <c r="E12610" s="35">
        <v>0.64583333333333304</v>
      </c>
      <c r="F12610" s="50">
        <f>IF(COUNTIF('リスト（不使用）'!$A$5:$A$6,単年カーブ!$A$1),"希望数量入力ください",'単年（2027年度）'!$E$12*単年カーブ!$R$3+'単年（2027年度）'!$E$12*(1-単年カーブ!$R$3)*単年カーブ!Q12610)</f>
        <v>0</v>
      </c>
      <c r="G12610" s="47">
        <f t="shared" si="1376"/>
        <v>0</v>
      </c>
      <c r="M12610">
        <f t="shared" si="1377"/>
        <v>12</v>
      </c>
      <c r="N12610">
        <f>IF(OR(WEEKDAY(A12610)=1,WEEKDAY(A12610)=7,COUNTIF('2027祝日等（不使用）'!$A$1:$A$20,単年カーブ!A12610)=1),0,1)</f>
        <v>0</v>
      </c>
      <c r="O12610">
        <f t="shared" si="1380"/>
        <v>31</v>
      </c>
      <c r="P12610">
        <f t="shared" si="1378"/>
        <v>1</v>
      </c>
      <c r="Q12610">
        <f t="shared" si="1379"/>
        <v>0</v>
      </c>
    </row>
    <row r="12611" spans="1:17" ht="19.5" x14ac:dyDescent="0.4">
      <c r="A12611" s="33">
        <f t="shared" si="1381"/>
        <v>46740</v>
      </c>
      <c r="B12611" s="27" t="str">
        <f t="shared" si="1375"/>
        <v>(日)</v>
      </c>
      <c r="C12611" s="34">
        <v>0.64583333333333304</v>
      </c>
      <c r="D12611" s="16" t="s">
        <v>18</v>
      </c>
      <c r="E12611" s="35">
        <v>0.66666666666666696</v>
      </c>
      <c r="F12611" s="50">
        <f>IF(COUNTIF('リスト（不使用）'!$A$5:$A$6,単年カーブ!$A$1),"希望数量入力ください",'単年（2027年度）'!$E$12*単年カーブ!$R$3+'単年（2027年度）'!$E$12*(1-単年カーブ!$R$3)*単年カーブ!Q12611)</f>
        <v>0</v>
      </c>
      <c r="G12611" s="47">
        <f t="shared" si="1376"/>
        <v>0</v>
      </c>
      <c r="M12611">
        <f t="shared" si="1377"/>
        <v>12</v>
      </c>
      <c r="N12611">
        <f>IF(OR(WEEKDAY(A12611)=1,WEEKDAY(A12611)=7,COUNTIF('2027祝日等（不使用）'!$A$1:$A$20,単年カーブ!A12611)=1),0,1)</f>
        <v>0</v>
      </c>
      <c r="O12611">
        <f t="shared" si="1380"/>
        <v>32</v>
      </c>
      <c r="P12611">
        <f t="shared" si="1378"/>
        <v>1</v>
      </c>
      <c r="Q12611">
        <f t="shared" si="1379"/>
        <v>0</v>
      </c>
    </row>
    <row r="12612" spans="1:17" ht="19.5" x14ac:dyDescent="0.4">
      <c r="A12612" s="33">
        <f t="shared" si="1381"/>
        <v>46740</v>
      </c>
      <c r="B12612" s="27" t="str">
        <f t="shared" ref="B12612:B12675" si="1382">TEXT(A12612,"(aaa)")</f>
        <v>(日)</v>
      </c>
      <c r="C12612" s="34">
        <v>0.66666666666666696</v>
      </c>
      <c r="D12612" s="16" t="s">
        <v>18</v>
      </c>
      <c r="E12612" s="35">
        <v>0.6875</v>
      </c>
      <c r="F12612" s="50">
        <f>IF(COUNTIF('リスト（不使用）'!$A$5:$A$6,単年カーブ!$A$1),"希望数量入力ください",'単年（2027年度）'!$E$12*単年カーブ!$R$3+'単年（2027年度）'!$E$12*(1-単年カーブ!$R$3)*単年カーブ!Q12612)</f>
        <v>0</v>
      </c>
      <c r="G12612" s="47">
        <f t="shared" ref="G12612:G12675" si="1383">F12612/2</f>
        <v>0</v>
      </c>
      <c r="M12612">
        <f t="shared" ref="M12612:M12675" si="1384">MONTH(A12612)</f>
        <v>12</v>
      </c>
      <c r="N12612">
        <f>IF(OR(WEEKDAY(A12612)=1,WEEKDAY(A12612)=7,COUNTIF('2027祝日等（不使用）'!$A$1:$A$20,単年カーブ!A12612)=1),0,1)</f>
        <v>0</v>
      </c>
      <c r="O12612">
        <f t="shared" si="1380"/>
        <v>33</v>
      </c>
      <c r="P12612">
        <f t="shared" ref="P12612:P12675" si="1385">IF(AND(O12612&gt;16,O12612&lt;41),1,0)</f>
        <v>1</v>
      </c>
      <c r="Q12612">
        <f t="shared" ref="Q12612:Q12675" si="1386">P12612*N12612</f>
        <v>0</v>
      </c>
    </row>
    <row r="12613" spans="1:17" ht="19.5" x14ac:dyDescent="0.4">
      <c r="A12613" s="33">
        <f t="shared" si="1381"/>
        <v>46740</v>
      </c>
      <c r="B12613" s="27" t="str">
        <f t="shared" si="1382"/>
        <v>(日)</v>
      </c>
      <c r="C12613" s="34">
        <v>0.6875</v>
      </c>
      <c r="D12613" s="16" t="s">
        <v>18</v>
      </c>
      <c r="E12613" s="35">
        <v>0.70833333333333304</v>
      </c>
      <c r="F12613" s="50">
        <f>IF(COUNTIF('リスト（不使用）'!$A$5:$A$6,単年カーブ!$A$1),"希望数量入力ください",'単年（2027年度）'!$E$12*単年カーブ!$R$3+'単年（2027年度）'!$E$12*(1-単年カーブ!$R$3)*単年カーブ!Q12613)</f>
        <v>0</v>
      </c>
      <c r="G12613" s="47">
        <f t="shared" si="1383"/>
        <v>0</v>
      </c>
      <c r="M12613">
        <f t="shared" si="1384"/>
        <v>12</v>
      </c>
      <c r="N12613">
        <f>IF(OR(WEEKDAY(A12613)=1,WEEKDAY(A12613)=7,COUNTIF('2027祝日等（不使用）'!$A$1:$A$20,単年カーブ!A12613)=1),0,1)</f>
        <v>0</v>
      </c>
      <c r="O12613">
        <f t="shared" si="1380"/>
        <v>34</v>
      </c>
      <c r="P12613">
        <f t="shared" si="1385"/>
        <v>1</v>
      </c>
      <c r="Q12613">
        <f t="shared" si="1386"/>
        <v>0</v>
      </c>
    </row>
    <row r="12614" spans="1:17" ht="19.5" x14ac:dyDescent="0.4">
      <c r="A12614" s="33">
        <f t="shared" si="1381"/>
        <v>46740</v>
      </c>
      <c r="B12614" s="27" t="str">
        <f t="shared" si="1382"/>
        <v>(日)</v>
      </c>
      <c r="C12614" s="34">
        <v>0.70833333333333304</v>
      </c>
      <c r="D12614" s="16" t="s">
        <v>18</v>
      </c>
      <c r="E12614" s="35">
        <v>0.72916666666666696</v>
      </c>
      <c r="F12614" s="50">
        <f>IF(COUNTIF('リスト（不使用）'!$A$5:$A$6,単年カーブ!$A$1),"希望数量入力ください",'単年（2027年度）'!$E$12*単年カーブ!$R$3+'単年（2027年度）'!$E$12*(1-単年カーブ!$R$3)*単年カーブ!Q12614)</f>
        <v>0</v>
      </c>
      <c r="G12614" s="47">
        <f t="shared" si="1383"/>
        <v>0</v>
      </c>
      <c r="M12614">
        <f t="shared" si="1384"/>
        <v>12</v>
      </c>
      <c r="N12614">
        <f>IF(OR(WEEKDAY(A12614)=1,WEEKDAY(A12614)=7,COUNTIF('2027祝日等（不使用）'!$A$1:$A$20,単年カーブ!A12614)=1),0,1)</f>
        <v>0</v>
      </c>
      <c r="O12614">
        <f t="shared" si="1380"/>
        <v>35</v>
      </c>
      <c r="P12614">
        <f t="shared" si="1385"/>
        <v>1</v>
      </c>
      <c r="Q12614">
        <f t="shared" si="1386"/>
        <v>0</v>
      </c>
    </row>
    <row r="12615" spans="1:17" ht="19.5" x14ac:dyDescent="0.4">
      <c r="A12615" s="33">
        <f t="shared" si="1381"/>
        <v>46740</v>
      </c>
      <c r="B12615" s="27" t="str">
        <f t="shared" si="1382"/>
        <v>(日)</v>
      </c>
      <c r="C12615" s="34">
        <v>0.72916666666666696</v>
      </c>
      <c r="D12615" s="16" t="s">
        <v>18</v>
      </c>
      <c r="E12615" s="35">
        <v>0.75</v>
      </c>
      <c r="F12615" s="50">
        <f>IF(COUNTIF('リスト（不使用）'!$A$5:$A$6,単年カーブ!$A$1),"希望数量入力ください",'単年（2027年度）'!$E$12*単年カーブ!$R$3+'単年（2027年度）'!$E$12*(1-単年カーブ!$R$3)*単年カーブ!Q12615)</f>
        <v>0</v>
      </c>
      <c r="G12615" s="47">
        <f t="shared" si="1383"/>
        <v>0</v>
      </c>
      <c r="M12615">
        <f t="shared" si="1384"/>
        <v>12</v>
      </c>
      <c r="N12615">
        <f>IF(OR(WEEKDAY(A12615)=1,WEEKDAY(A12615)=7,COUNTIF('2027祝日等（不使用）'!$A$1:$A$20,単年カーブ!A12615)=1),0,1)</f>
        <v>0</v>
      </c>
      <c r="O12615">
        <f t="shared" si="1380"/>
        <v>36</v>
      </c>
      <c r="P12615">
        <f t="shared" si="1385"/>
        <v>1</v>
      </c>
      <c r="Q12615">
        <f t="shared" si="1386"/>
        <v>0</v>
      </c>
    </row>
    <row r="12616" spans="1:17" ht="19.5" x14ac:dyDescent="0.4">
      <c r="A12616" s="33">
        <f t="shared" si="1381"/>
        <v>46740</v>
      </c>
      <c r="B12616" s="27" t="str">
        <f t="shared" si="1382"/>
        <v>(日)</v>
      </c>
      <c r="C12616" s="34">
        <v>0.75</v>
      </c>
      <c r="D12616" s="16" t="s">
        <v>18</v>
      </c>
      <c r="E12616" s="35">
        <v>0.77083333333333304</v>
      </c>
      <c r="F12616" s="50">
        <f>IF(COUNTIF('リスト（不使用）'!$A$5:$A$6,単年カーブ!$A$1),"希望数量入力ください",'単年（2027年度）'!$E$12*単年カーブ!$R$3+'単年（2027年度）'!$E$12*(1-単年カーブ!$R$3)*単年カーブ!Q12616)</f>
        <v>0</v>
      </c>
      <c r="G12616" s="47">
        <f t="shared" si="1383"/>
        <v>0</v>
      </c>
      <c r="M12616">
        <f t="shared" si="1384"/>
        <v>12</v>
      </c>
      <c r="N12616">
        <f>IF(OR(WEEKDAY(A12616)=1,WEEKDAY(A12616)=7,COUNTIF('2027祝日等（不使用）'!$A$1:$A$20,単年カーブ!A12616)=1),0,1)</f>
        <v>0</v>
      </c>
      <c r="O12616">
        <f t="shared" si="1380"/>
        <v>37</v>
      </c>
      <c r="P12616">
        <f t="shared" si="1385"/>
        <v>1</v>
      </c>
      <c r="Q12616">
        <f t="shared" si="1386"/>
        <v>0</v>
      </c>
    </row>
    <row r="12617" spans="1:17" ht="19.5" x14ac:dyDescent="0.4">
      <c r="A12617" s="33">
        <f t="shared" si="1381"/>
        <v>46740</v>
      </c>
      <c r="B12617" s="27" t="str">
        <f t="shared" si="1382"/>
        <v>(日)</v>
      </c>
      <c r="C12617" s="34">
        <v>0.77083333333333304</v>
      </c>
      <c r="D12617" s="16" t="s">
        <v>18</v>
      </c>
      <c r="E12617" s="35">
        <v>0.79166666666666696</v>
      </c>
      <c r="F12617" s="50">
        <f>IF(COUNTIF('リスト（不使用）'!$A$5:$A$6,単年カーブ!$A$1),"希望数量入力ください",'単年（2027年度）'!$E$12*単年カーブ!$R$3+'単年（2027年度）'!$E$12*(1-単年カーブ!$R$3)*単年カーブ!Q12617)</f>
        <v>0</v>
      </c>
      <c r="G12617" s="47">
        <f t="shared" si="1383"/>
        <v>0</v>
      </c>
      <c r="M12617">
        <f t="shared" si="1384"/>
        <v>12</v>
      </c>
      <c r="N12617">
        <f>IF(OR(WEEKDAY(A12617)=1,WEEKDAY(A12617)=7,COUNTIF('2027祝日等（不使用）'!$A$1:$A$20,単年カーブ!A12617)=1),0,1)</f>
        <v>0</v>
      </c>
      <c r="O12617">
        <f t="shared" si="1380"/>
        <v>38</v>
      </c>
      <c r="P12617">
        <f t="shared" si="1385"/>
        <v>1</v>
      </c>
      <c r="Q12617">
        <f t="shared" si="1386"/>
        <v>0</v>
      </c>
    </row>
    <row r="12618" spans="1:17" ht="19.5" x14ac:dyDescent="0.4">
      <c r="A12618" s="33">
        <f t="shared" si="1381"/>
        <v>46740</v>
      </c>
      <c r="B12618" s="27" t="str">
        <f t="shared" si="1382"/>
        <v>(日)</v>
      </c>
      <c r="C12618" s="34">
        <v>0.79166666666666696</v>
      </c>
      <c r="D12618" s="16" t="s">
        <v>18</v>
      </c>
      <c r="E12618" s="35">
        <v>0.8125</v>
      </c>
      <c r="F12618" s="50">
        <f>IF(COUNTIF('リスト（不使用）'!$A$5:$A$6,単年カーブ!$A$1),"希望数量入力ください",'単年（2027年度）'!$E$12*単年カーブ!$R$3+'単年（2027年度）'!$E$12*(1-単年カーブ!$R$3)*単年カーブ!Q12618)</f>
        <v>0</v>
      </c>
      <c r="G12618" s="47">
        <f t="shared" si="1383"/>
        <v>0</v>
      </c>
      <c r="M12618">
        <f t="shared" si="1384"/>
        <v>12</v>
      </c>
      <c r="N12618">
        <f>IF(OR(WEEKDAY(A12618)=1,WEEKDAY(A12618)=7,COUNTIF('2027祝日等（不使用）'!$A$1:$A$20,単年カーブ!A12618)=1),0,1)</f>
        <v>0</v>
      </c>
      <c r="O12618">
        <f t="shared" si="1380"/>
        <v>39</v>
      </c>
      <c r="P12618">
        <f t="shared" si="1385"/>
        <v>1</v>
      </c>
      <c r="Q12618">
        <f t="shared" si="1386"/>
        <v>0</v>
      </c>
    </row>
    <row r="12619" spans="1:17" ht="19.5" x14ac:dyDescent="0.4">
      <c r="A12619" s="33">
        <f t="shared" si="1381"/>
        <v>46740</v>
      </c>
      <c r="B12619" s="27" t="str">
        <f t="shared" si="1382"/>
        <v>(日)</v>
      </c>
      <c r="C12619" s="34">
        <v>0.8125</v>
      </c>
      <c r="D12619" s="16" t="s">
        <v>18</v>
      </c>
      <c r="E12619" s="35">
        <v>0.83333333333333304</v>
      </c>
      <c r="F12619" s="50">
        <f>IF(COUNTIF('リスト（不使用）'!$A$5:$A$6,単年カーブ!$A$1),"希望数量入力ください",'単年（2027年度）'!$E$12*単年カーブ!$R$3+'単年（2027年度）'!$E$12*(1-単年カーブ!$R$3)*単年カーブ!Q12619)</f>
        <v>0</v>
      </c>
      <c r="G12619" s="47">
        <f t="shared" si="1383"/>
        <v>0</v>
      </c>
      <c r="M12619">
        <f t="shared" si="1384"/>
        <v>12</v>
      </c>
      <c r="N12619">
        <f>IF(OR(WEEKDAY(A12619)=1,WEEKDAY(A12619)=7,COUNTIF('2027祝日等（不使用）'!$A$1:$A$20,単年カーブ!A12619)=1),0,1)</f>
        <v>0</v>
      </c>
      <c r="O12619">
        <f t="shared" si="1380"/>
        <v>40</v>
      </c>
      <c r="P12619">
        <f t="shared" si="1385"/>
        <v>1</v>
      </c>
      <c r="Q12619">
        <f t="shared" si="1386"/>
        <v>0</v>
      </c>
    </row>
    <row r="12620" spans="1:17" ht="19.5" x14ac:dyDescent="0.4">
      <c r="A12620" s="33">
        <f t="shared" si="1381"/>
        <v>46740</v>
      </c>
      <c r="B12620" s="27" t="str">
        <f t="shared" si="1382"/>
        <v>(日)</v>
      </c>
      <c r="C12620" s="34">
        <v>0.83333333333333304</v>
      </c>
      <c r="D12620" s="16" t="s">
        <v>18</v>
      </c>
      <c r="E12620" s="35">
        <v>0.85416666666666696</v>
      </c>
      <c r="F12620" s="50">
        <f>IF(COUNTIF('リスト（不使用）'!$A$5:$A$6,単年カーブ!$A$1),"希望数量入力ください",'単年（2027年度）'!$E$12*単年カーブ!$R$3+'単年（2027年度）'!$E$12*(1-単年カーブ!$R$3)*単年カーブ!Q12620)</f>
        <v>0</v>
      </c>
      <c r="G12620" s="47">
        <f t="shared" si="1383"/>
        <v>0</v>
      </c>
      <c r="M12620">
        <f t="shared" si="1384"/>
        <v>12</v>
      </c>
      <c r="N12620">
        <f>IF(OR(WEEKDAY(A12620)=1,WEEKDAY(A12620)=7,COUNTIF('2027祝日等（不使用）'!$A$1:$A$20,単年カーブ!A12620)=1),0,1)</f>
        <v>0</v>
      </c>
      <c r="O12620">
        <f t="shared" si="1380"/>
        <v>41</v>
      </c>
      <c r="P12620">
        <f t="shared" si="1385"/>
        <v>0</v>
      </c>
      <c r="Q12620">
        <f t="shared" si="1386"/>
        <v>0</v>
      </c>
    </row>
    <row r="12621" spans="1:17" ht="19.5" x14ac:dyDescent="0.4">
      <c r="A12621" s="33">
        <f t="shared" si="1381"/>
        <v>46740</v>
      </c>
      <c r="B12621" s="27" t="str">
        <f t="shared" si="1382"/>
        <v>(日)</v>
      </c>
      <c r="C12621" s="34">
        <v>0.85416666666666696</v>
      </c>
      <c r="D12621" s="16" t="s">
        <v>18</v>
      </c>
      <c r="E12621" s="35">
        <v>0.875</v>
      </c>
      <c r="F12621" s="50">
        <f>IF(COUNTIF('リスト（不使用）'!$A$5:$A$6,単年カーブ!$A$1),"希望数量入力ください",'単年（2027年度）'!$E$12*単年カーブ!$R$3+'単年（2027年度）'!$E$12*(1-単年カーブ!$R$3)*単年カーブ!Q12621)</f>
        <v>0</v>
      </c>
      <c r="G12621" s="47">
        <f t="shared" si="1383"/>
        <v>0</v>
      </c>
      <c r="M12621">
        <f t="shared" si="1384"/>
        <v>12</v>
      </c>
      <c r="N12621">
        <f>IF(OR(WEEKDAY(A12621)=1,WEEKDAY(A12621)=7,COUNTIF('2027祝日等（不使用）'!$A$1:$A$20,単年カーブ!A12621)=1),0,1)</f>
        <v>0</v>
      </c>
      <c r="O12621">
        <f t="shared" si="1380"/>
        <v>42</v>
      </c>
      <c r="P12621">
        <f t="shared" si="1385"/>
        <v>0</v>
      </c>
      <c r="Q12621">
        <f t="shared" si="1386"/>
        <v>0</v>
      </c>
    </row>
    <row r="12622" spans="1:17" ht="19.5" x14ac:dyDescent="0.4">
      <c r="A12622" s="33">
        <f t="shared" si="1381"/>
        <v>46740</v>
      </c>
      <c r="B12622" s="27" t="str">
        <f t="shared" si="1382"/>
        <v>(日)</v>
      </c>
      <c r="C12622" s="34">
        <v>0.875</v>
      </c>
      <c r="D12622" s="16" t="s">
        <v>18</v>
      </c>
      <c r="E12622" s="35">
        <v>0.89583333333333304</v>
      </c>
      <c r="F12622" s="50">
        <f>IF(COUNTIF('リスト（不使用）'!$A$5:$A$6,単年カーブ!$A$1),"希望数量入力ください",'単年（2027年度）'!$E$12*単年カーブ!$R$3+'単年（2027年度）'!$E$12*(1-単年カーブ!$R$3)*単年カーブ!Q12622)</f>
        <v>0</v>
      </c>
      <c r="G12622" s="47">
        <f t="shared" si="1383"/>
        <v>0</v>
      </c>
      <c r="M12622">
        <f t="shared" si="1384"/>
        <v>12</v>
      </c>
      <c r="N12622">
        <f>IF(OR(WEEKDAY(A12622)=1,WEEKDAY(A12622)=7,COUNTIF('2027祝日等（不使用）'!$A$1:$A$20,単年カーブ!A12622)=1),0,1)</f>
        <v>0</v>
      </c>
      <c r="O12622">
        <f t="shared" si="1380"/>
        <v>43</v>
      </c>
      <c r="P12622">
        <f t="shared" si="1385"/>
        <v>0</v>
      </c>
      <c r="Q12622">
        <f t="shared" si="1386"/>
        <v>0</v>
      </c>
    </row>
    <row r="12623" spans="1:17" ht="19.5" x14ac:dyDescent="0.4">
      <c r="A12623" s="33">
        <f t="shared" si="1381"/>
        <v>46740</v>
      </c>
      <c r="B12623" s="27" t="str">
        <f t="shared" si="1382"/>
        <v>(日)</v>
      </c>
      <c r="C12623" s="34">
        <v>0.89583333333333304</v>
      </c>
      <c r="D12623" s="16" t="s">
        <v>18</v>
      </c>
      <c r="E12623" s="35">
        <v>0.91666666666666696</v>
      </c>
      <c r="F12623" s="50">
        <f>IF(COUNTIF('リスト（不使用）'!$A$5:$A$6,単年カーブ!$A$1),"希望数量入力ください",'単年（2027年度）'!$E$12*単年カーブ!$R$3+'単年（2027年度）'!$E$12*(1-単年カーブ!$R$3)*単年カーブ!Q12623)</f>
        <v>0</v>
      </c>
      <c r="G12623" s="47">
        <f t="shared" si="1383"/>
        <v>0</v>
      </c>
      <c r="M12623">
        <f t="shared" si="1384"/>
        <v>12</v>
      </c>
      <c r="N12623">
        <f>IF(OR(WEEKDAY(A12623)=1,WEEKDAY(A12623)=7,COUNTIF('2027祝日等（不使用）'!$A$1:$A$20,単年カーブ!A12623)=1),0,1)</f>
        <v>0</v>
      </c>
      <c r="O12623">
        <f t="shared" si="1380"/>
        <v>44</v>
      </c>
      <c r="P12623">
        <f t="shared" si="1385"/>
        <v>0</v>
      </c>
      <c r="Q12623">
        <f t="shared" si="1386"/>
        <v>0</v>
      </c>
    </row>
    <row r="12624" spans="1:17" ht="19.5" x14ac:dyDescent="0.4">
      <c r="A12624" s="33">
        <f t="shared" si="1381"/>
        <v>46740</v>
      </c>
      <c r="B12624" s="27" t="str">
        <f t="shared" si="1382"/>
        <v>(日)</v>
      </c>
      <c r="C12624" s="34">
        <v>0.91666666666666696</v>
      </c>
      <c r="D12624" s="16" t="s">
        <v>18</v>
      </c>
      <c r="E12624" s="35">
        <v>0.9375</v>
      </c>
      <c r="F12624" s="50">
        <f>IF(COUNTIF('リスト（不使用）'!$A$5:$A$6,単年カーブ!$A$1),"希望数量入力ください",'単年（2027年度）'!$E$12*単年カーブ!$R$3+'単年（2027年度）'!$E$12*(1-単年カーブ!$R$3)*単年カーブ!Q12624)</f>
        <v>0</v>
      </c>
      <c r="G12624" s="47">
        <f t="shared" si="1383"/>
        <v>0</v>
      </c>
      <c r="M12624">
        <f t="shared" si="1384"/>
        <v>12</v>
      </c>
      <c r="N12624">
        <f>IF(OR(WEEKDAY(A12624)=1,WEEKDAY(A12624)=7,COUNTIF('2027祝日等（不使用）'!$A$1:$A$20,単年カーブ!A12624)=1),0,1)</f>
        <v>0</v>
      </c>
      <c r="O12624">
        <f t="shared" si="1380"/>
        <v>45</v>
      </c>
      <c r="P12624">
        <f t="shared" si="1385"/>
        <v>0</v>
      </c>
      <c r="Q12624">
        <f t="shared" si="1386"/>
        <v>0</v>
      </c>
    </row>
    <row r="12625" spans="1:17" ht="19.5" x14ac:dyDescent="0.4">
      <c r="A12625" s="33">
        <f t="shared" si="1381"/>
        <v>46740</v>
      </c>
      <c r="B12625" s="27" t="str">
        <f t="shared" si="1382"/>
        <v>(日)</v>
      </c>
      <c r="C12625" s="34">
        <v>0.9375</v>
      </c>
      <c r="D12625" s="16" t="s">
        <v>18</v>
      </c>
      <c r="E12625" s="35">
        <v>0.95833333333333304</v>
      </c>
      <c r="F12625" s="50">
        <f>IF(COUNTIF('リスト（不使用）'!$A$5:$A$6,単年カーブ!$A$1),"希望数量入力ください",'単年（2027年度）'!$E$12*単年カーブ!$R$3+'単年（2027年度）'!$E$12*(1-単年カーブ!$R$3)*単年カーブ!Q12625)</f>
        <v>0</v>
      </c>
      <c r="G12625" s="47">
        <f t="shared" si="1383"/>
        <v>0</v>
      </c>
      <c r="M12625">
        <f t="shared" si="1384"/>
        <v>12</v>
      </c>
      <c r="N12625">
        <f>IF(OR(WEEKDAY(A12625)=1,WEEKDAY(A12625)=7,COUNTIF('2027祝日等（不使用）'!$A$1:$A$20,単年カーブ!A12625)=1),0,1)</f>
        <v>0</v>
      </c>
      <c r="O12625">
        <f t="shared" si="1380"/>
        <v>46</v>
      </c>
      <c r="P12625">
        <f t="shared" si="1385"/>
        <v>0</v>
      </c>
      <c r="Q12625">
        <f t="shared" si="1386"/>
        <v>0</v>
      </c>
    </row>
    <row r="12626" spans="1:17" ht="19.5" x14ac:dyDescent="0.4">
      <c r="A12626" s="33">
        <f t="shared" si="1381"/>
        <v>46740</v>
      </c>
      <c r="B12626" s="27" t="str">
        <f t="shared" si="1382"/>
        <v>(日)</v>
      </c>
      <c r="C12626" s="34">
        <v>0.95833333333333304</v>
      </c>
      <c r="D12626" s="16" t="s">
        <v>18</v>
      </c>
      <c r="E12626" s="35">
        <v>0.97916666666666696</v>
      </c>
      <c r="F12626" s="50">
        <f>IF(COUNTIF('リスト（不使用）'!$A$5:$A$6,単年カーブ!$A$1),"希望数量入力ください",'単年（2027年度）'!$E$12*単年カーブ!$R$3+'単年（2027年度）'!$E$12*(1-単年カーブ!$R$3)*単年カーブ!Q12626)</f>
        <v>0</v>
      </c>
      <c r="G12626" s="47">
        <f t="shared" si="1383"/>
        <v>0</v>
      </c>
      <c r="M12626">
        <f t="shared" si="1384"/>
        <v>12</v>
      </c>
      <c r="N12626">
        <f>IF(OR(WEEKDAY(A12626)=1,WEEKDAY(A12626)=7,COUNTIF('2027祝日等（不使用）'!$A$1:$A$20,単年カーブ!A12626)=1),0,1)</f>
        <v>0</v>
      </c>
      <c r="O12626">
        <f t="shared" si="1380"/>
        <v>47</v>
      </c>
      <c r="P12626">
        <f t="shared" si="1385"/>
        <v>0</v>
      </c>
      <c r="Q12626">
        <f t="shared" si="1386"/>
        <v>0</v>
      </c>
    </row>
    <row r="12627" spans="1:17" ht="19.5" x14ac:dyDescent="0.4">
      <c r="A12627" s="33">
        <f t="shared" si="1381"/>
        <v>46740</v>
      </c>
      <c r="B12627" s="27" t="str">
        <f t="shared" si="1382"/>
        <v>(日)</v>
      </c>
      <c r="C12627" s="34">
        <v>0.97916666666666696</v>
      </c>
      <c r="D12627" s="16" t="s">
        <v>18</v>
      </c>
      <c r="E12627" s="35" t="s">
        <v>17</v>
      </c>
      <c r="F12627" s="50">
        <f>IF(COUNTIF('リスト（不使用）'!$A$5:$A$6,単年カーブ!$A$1),"希望数量入力ください",'単年（2027年度）'!$E$12*単年カーブ!$R$3+'単年（2027年度）'!$E$12*(1-単年カーブ!$R$3)*単年カーブ!Q12627)</f>
        <v>0</v>
      </c>
      <c r="G12627" s="47">
        <f t="shared" si="1383"/>
        <v>0</v>
      </c>
      <c r="M12627">
        <f t="shared" si="1384"/>
        <v>12</v>
      </c>
      <c r="N12627">
        <f>IF(OR(WEEKDAY(A12627)=1,WEEKDAY(A12627)=7,COUNTIF('2027祝日等（不使用）'!$A$1:$A$20,単年カーブ!A12627)=1),0,1)</f>
        <v>0</v>
      </c>
      <c r="O12627">
        <f t="shared" si="1380"/>
        <v>48</v>
      </c>
      <c r="P12627">
        <f t="shared" si="1385"/>
        <v>0</v>
      </c>
      <c r="Q12627">
        <f t="shared" si="1386"/>
        <v>0</v>
      </c>
    </row>
    <row r="12628" spans="1:17" ht="19.5" x14ac:dyDescent="0.4">
      <c r="A12628" s="33">
        <f t="shared" si="1381"/>
        <v>46741</v>
      </c>
      <c r="B12628" s="27" t="str">
        <f t="shared" si="1382"/>
        <v>(月)</v>
      </c>
      <c r="C12628" s="34">
        <v>0</v>
      </c>
      <c r="D12628" s="16" t="s">
        <v>18</v>
      </c>
      <c r="E12628" s="35">
        <v>2.0833333333333332E-2</v>
      </c>
      <c r="F12628" s="50">
        <f>IF(COUNTIF('リスト（不使用）'!$A$5:$A$6,単年カーブ!$A$1),"希望数量入力ください",'単年（2027年度）'!$E$12*単年カーブ!$R$3+'単年（2027年度）'!$E$12*(1-単年カーブ!$R$3)*単年カーブ!Q12628)</f>
        <v>0</v>
      </c>
      <c r="G12628" s="47">
        <f t="shared" si="1383"/>
        <v>0</v>
      </c>
      <c r="M12628">
        <f t="shared" si="1384"/>
        <v>12</v>
      </c>
      <c r="N12628">
        <f>IF(OR(WEEKDAY(A12628)=1,WEEKDAY(A12628)=7,COUNTIF('2027祝日等（不使用）'!$A$1:$A$20,単年カーブ!A12628)=1),0,1)</f>
        <v>1</v>
      </c>
      <c r="O12628">
        <f t="shared" si="1380"/>
        <v>1</v>
      </c>
      <c r="P12628">
        <f t="shared" si="1385"/>
        <v>0</v>
      </c>
      <c r="Q12628">
        <f t="shared" si="1386"/>
        <v>0</v>
      </c>
    </row>
    <row r="12629" spans="1:17" ht="19.5" x14ac:dyDescent="0.4">
      <c r="A12629" s="33">
        <f t="shared" si="1381"/>
        <v>46741</v>
      </c>
      <c r="B12629" s="27" t="str">
        <f t="shared" si="1382"/>
        <v>(月)</v>
      </c>
      <c r="C12629" s="34">
        <v>2.0833333333333332E-2</v>
      </c>
      <c r="D12629" s="16" t="s">
        <v>18</v>
      </c>
      <c r="E12629" s="35">
        <v>4.1666666666666664E-2</v>
      </c>
      <c r="F12629" s="50">
        <f>IF(COUNTIF('リスト（不使用）'!$A$5:$A$6,単年カーブ!$A$1),"希望数量入力ください",'単年（2027年度）'!$E$12*単年カーブ!$R$3+'単年（2027年度）'!$E$12*(1-単年カーブ!$R$3)*単年カーブ!Q12629)</f>
        <v>0</v>
      </c>
      <c r="G12629" s="47">
        <f t="shared" si="1383"/>
        <v>0</v>
      </c>
      <c r="M12629">
        <f t="shared" si="1384"/>
        <v>12</v>
      </c>
      <c r="N12629">
        <f>IF(OR(WEEKDAY(A12629)=1,WEEKDAY(A12629)=7,COUNTIF('2027祝日等（不使用）'!$A$1:$A$20,単年カーブ!A12629)=1),0,1)</f>
        <v>1</v>
      </c>
      <c r="O12629">
        <f t="shared" si="1380"/>
        <v>2</v>
      </c>
      <c r="P12629">
        <f t="shared" si="1385"/>
        <v>0</v>
      </c>
      <c r="Q12629">
        <f t="shared" si="1386"/>
        <v>0</v>
      </c>
    </row>
    <row r="12630" spans="1:17" ht="19.5" x14ac:dyDescent="0.4">
      <c r="A12630" s="33">
        <f t="shared" si="1381"/>
        <v>46741</v>
      </c>
      <c r="B12630" s="27" t="str">
        <f t="shared" si="1382"/>
        <v>(月)</v>
      </c>
      <c r="C12630" s="34">
        <v>4.1666666666666664E-2</v>
      </c>
      <c r="D12630" s="16" t="s">
        <v>18</v>
      </c>
      <c r="E12630" s="35">
        <v>6.25E-2</v>
      </c>
      <c r="F12630" s="50">
        <f>IF(COUNTIF('リスト（不使用）'!$A$5:$A$6,単年カーブ!$A$1),"希望数量入力ください",'単年（2027年度）'!$E$12*単年カーブ!$R$3+'単年（2027年度）'!$E$12*(1-単年カーブ!$R$3)*単年カーブ!Q12630)</f>
        <v>0</v>
      </c>
      <c r="G12630" s="47">
        <f t="shared" si="1383"/>
        <v>0</v>
      </c>
      <c r="M12630">
        <f t="shared" si="1384"/>
        <v>12</v>
      </c>
      <c r="N12630">
        <f>IF(OR(WEEKDAY(A12630)=1,WEEKDAY(A12630)=7,COUNTIF('2027祝日等（不使用）'!$A$1:$A$20,単年カーブ!A12630)=1),0,1)</f>
        <v>1</v>
      </c>
      <c r="O12630">
        <f t="shared" si="1380"/>
        <v>3</v>
      </c>
      <c r="P12630">
        <f t="shared" si="1385"/>
        <v>0</v>
      </c>
      <c r="Q12630">
        <f t="shared" si="1386"/>
        <v>0</v>
      </c>
    </row>
    <row r="12631" spans="1:17" ht="19.5" x14ac:dyDescent="0.4">
      <c r="A12631" s="33">
        <f t="shared" si="1381"/>
        <v>46741</v>
      </c>
      <c r="B12631" s="27" t="str">
        <f t="shared" si="1382"/>
        <v>(月)</v>
      </c>
      <c r="C12631" s="34">
        <v>6.25E-2</v>
      </c>
      <c r="D12631" s="16" t="s">
        <v>18</v>
      </c>
      <c r="E12631" s="35">
        <v>8.3333333333333301E-2</v>
      </c>
      <c r="F12631" s="50">
        <f>IF(COUNTIF('リスト（不使用）'!$A$5:$A$6,単年カーブ!$A$1),"希望数量入力ください",'単年（2027年度）'!$E$12*単年カーブ!$R$3+'単年（2027年度）'!$E$12*(1-単年カーブ!$R$3)*単年カーブ!Q12631)</f>
        <v>0</v>
      </c>
      <c r="G12631" s="47">
        <f t="shared" si="1383"/>
        <v>0</v>
      </c>
      <c r="M12631">
        <f t="shared" si="1384"/>
        <v>12</v>
      </c>
      <c r="N12631">
        <f>IF(OR(WEEKDAY(A12631)=1,WEEKDAY(A12631)=7,COUNTIF('2027祝日等（不使用）'!$A$1:$A$20,単年カーブ!A12631)=1),0,1)</f>
        <v>1</v>
      </c>
      <c r="O12631">
        <f t="shared" si="1380"/>
        <v>4</v>
      </c>
      <c r="P12631">
        <f t="shared" si="1385"/>
        <v>0</v>
      </c>
      <c r="Q12631">
        <f t="shared" si="1386"/>
        <v>0</v>
      </c>
    </row>
    <row r="12632" spans="1:17" ht="19.5" x14ac:dyDescent="0.4">
      <c r="A12632" s="33">
        <f t="shared" si="1381"/>
        <v>46741</v>
      </c>
      <c r="B12632" s="27" t="str">
        <f t="shared" si="1382"/>
        <v>(月)</v>
      </c>
      <c r="C12632" s="34">
        <v>8.3333333333333301E-2</v>
      </c>
      <c r="D12632" s="16" t="s">
        <v>18</v>
      </c>
      <c r="E12632" s="35">
        <v>0.104166666666667</v>
      </c>
      <c r="F12632" s="50">
        <f>IF(COUNTIF('リスト（不使用）'!$A$5:$A$6,単年カーブ!$A$1),"希望数量入力ください",'単年（2027年度）'!$E$12*単年カーブ!$R$3+'単年（2027年度）'!$E$12*(1-単年カーブ!$R$3)*単年カーブ!Q12632)</f>
        <v>0</v>
      </c>
      <c r="G12632" s="47">
        <f t="shared" si="1383"/>
        <v>0</v>
      </c>
      <c r="M12632">
        <f t="shared" si="1384"/>
        <v>12</v>
      </c>
      <c r="N12632">
        <f>IF(OR(WEEKDAY(A12632)=1,WEEKDAY(A12632)=7,COUNTIF('2027祝日等（不使用）'!$A$1:$A$20,単年カーブ!A12632)=1),0,1)</f>
        <v>1</v>
      </c>
      <c r="O12632">
        <f t="shared" si="1380"/>
        <v>5</v>
      </c>
      <c r="P12632">
        <f t="shared" si="1385"/>
        <v>0</v>
      </c>
      <c r="Q12632">
        <f t="shared" si="1386"/>
        <v>0</v>
      </c>
    </row>
    <row r="12633" spans="1:17" ht="19.5" x14ac:dyDescent="0.4">
      <c r="A12633" s="33">
        <f t="shared" si="1381"/>
        <v>46741</v>
      </c>
      <c r="B12633" s="27" t="str">
        <f t="shared" si="1382"/>
        <v>(月)</v>
      </c>
      <c r="C12633" s="34">
        <v>0.104166666666667</v>
      </c>
      <c r="D12633" s="16" t="s">
        <v>18</v>
      </c>
      <c r="E12633" s="35">
        <v>0.125</v>
      </c>
      <c r="F12633" s="50">
        <f>IF(COUNTIF('リスト（不使用）'!$A$5:$A$6,単年カーブ!$A$1),"希望数量入力ください",'単年（2027年度）'!$E$12*単年カーブ!$R$3+'単年（2027年度）'!$E$12*(1-単年カーブ!$R$3)*単年カーブ!Q12633)</f>
        <v>0</v>
      </c>
      <c r="G12633" s="47">
        <f t="shared" si="1383"/>
        <v>0</v>
      </c>
      <c r="M12633">
        <f t="shared" si="1384"/>
        <v>12</v>
      </c>
      <c r="N12633">
        <f>IF(OR(WEEKDAY(A12633)=1,WEEKDAY(A12633)=7,COUNTIF('2027祝日等（不使用）'!$A$1:$A$20,単年カーブ!A12633)=1),0,1)</f>
        <v>1</v>
      </c>
      <c r="O12633">
        <f t="shared" si="1380"/>
        <v>6</v>
      </c>
      <c r="P12633">
        <f t="shared" si="1385"/>
        <v>0</v>
      </c>
      <c r="Q12633">
        <f t="shared" si="1386"/>
        <v>0</v>
      </c>
    </row>
    <row r="12634" spans="1:17" ht="19.5" x14ac:dyDescent="0.4">
      <c r="A12634" s="33">
        <f t="shared" si="1381"/>
        <v>46741</v>
      </c>
      <c r="B12634" s="27" t="str">
        <f t="shared" si="1382"/>
        <v>(月)</v>
      </c>
      <c r="C12634" s="34">
        <v>0.125</v>
      </c>
      <c r="D12634" s="16" t="s">
        <v>18</v>
      </c>
      <c r="E12634" s="35">
        <v>0.14583333333333301</v>
      </c>
      <c r="F12634" s="50">
        <f>IF(COUNTIF('リスト（不使用）'!$A$5:$A$6,単年カーブ!$A$1),"希望数量入力ください",'単年（2027年度）'!$E$12*単年カーブ!$R$3+'単年（2027年度）'!$E$12*(1-単年カーブ!$R$3)*単年カーブ!Q12634)</f>
        <v>0</v>
      </c>
      <c r="G12634" s="47">
        <f t="shared" si="1383"/>
        <v>0</v>
      </c>
      <c r="M12634">
        <f t="shared" si="1384"/>
        <v>12</v>
      </c>
      <c r="N12634">
        <f>IF(OR(WEEKDAY(A12634)=1,WEEKDAY(A12634)=7,COUNTIF('2027祝日等（不使用）'!$A$1:$A$20,単年カーブ!A12634)=1),0,1)</f>
        <v>1</v>
      </c>
      <c r="O12634">
        <f t="shared" si="1380"/>
        <v>7</v>
      </c>
      <c r="P12634">
        <f t="shared" si="1385"/>
        <v>0</v>
      </c>
      <c r="Q12634">
        <f t="shared" si="1386"/>
        <v>0</v>
      </c>
    </row>
    <row r="12635" spans="1:17" ht="19.5" x14ac:dyDescent="0.4">
      <c r="A12635" s="33">
        <f t="shared" si="1381"/>
        <v>46741</v>
      </c>
      <c r="B12635" s="27" t="str">
        <f t="shared" si="1382"/>
        <v>(月)</v>
      </c>
      <c r="C12635" s="34">
        <v>0.14583333333333301</v>
      </c>
      <c r="D12635" s="16" t="s">
        <v>18</v>
      </c>
      <c r="E12635" s="35">
        <v>0.16666666666666699</v>
      </c>
      <c r="F12635" s="50">
        <f>IF(COUNTIF('リスト（不使用）'!$A$5:$A$6,単年カーブ!$A$1),"希望数量入力ください",'単年（2027年度）'!$E$12*単年カーブ!$R$3+'単年（2027年度）'!$E$12*(1-単年カーブ!$R$3)*単年カーブ!Q12635)</f>
        <v>0</v>
      </c>
      <c r="G12635" s="47">
        <f t="shared" si="1383"/>
        <v>0</v>
      </c>
      <c r="M12635">
        <f t="shared" si="1384"/>
        <v>12</v>
      </c>
      <c r="N12635">
        <f>IF(OR(WEEKDAY(A12635)=1,WEEKDAY(A12635)=7,COUNTIF('2027祝日等（不使用）'!$A$1:$A$20,単年カーブ!A12635)=1),0,1)</f>
        <v>1</v>
      </c>
      <c r="O12635">
        <f t="shared" si="1380"/>
        <v>8</v>
      </c>
      <c r="P12635">
        <f t="shared" si="1385"/>
        <v>0</v>
      </c>
      <c r="Q12635">
        <f t="shared" si="1386"/>
        <v>0</v>
      </c>
    </row>
    <row r="12636" spans="1:17" ht="19.5" x14ac:dyDescent="0.4">
      <c r="A12636" s="33">
        <f t="shared" si="1381"/>
        <v>46741</v>
      </c>
      <c r="B12636" s="27" t="str">
        <f t="shared" si="1382"/>
        <v>(月)</v>
      </c>
      <c r="C12636" s="34">
        <v>0.16666666666666699</v>
      </c>
      <c r="D12636" s="16" t="s">
        <v>18</v>
      </c>
      <c r="E12636" s="35">
        <v>0.1875</v>
      </c>
      <c r="F12636" s="50">
        <f>IF(COUNTIF('リスト（不使用）'!$A$5:$A$6,単年カーブ!$A$1),"希望数量入力ください",'単年（2027年度）'!$E$12*単年カーブ!$R$3+'単年（2027年度）'!$E$12*(1-単年カーブ!$R$3)*単年カーブ!Q12636)</f>
        <v>0</v>
      </c>
      <c r="G12636" s="47">
        <f t="shared" si="1383"/>
        <v>0</v>
      </c>
      <c r="M12636">
        <f t="shared" si="1384"/>
        <v>12</v>
      </c>
      <c r="N12636">
        <f>IF(OR(WEEKDAY(A12636)=1,WEEKDAY(A12636)=7,COUNTIF('2027祝日等（不使用）'!$A$1:$A$20,単年カーブ!A12636)=1),0,1)</f>
        <v>1</v>
      </c>
      <c r="O12636">
        <f t="shared" si="1380"/>
        <v>9</v>
      </c>
      <c r="P12636">
        <f t="shared" si="1385"/>
        <v>0</v>
      </c>
      <c r="Q12636">
        <f t="shared" si="1386"/>
        <v>0</v>
      </c>
    </row>
    <row r="12637" spans="1:17" ht="19.5" x14ac:dyDescent="0.4">
      <c r="A12637" s="33">
        <f t="shared" si="1381"/>
        <v>46741</v>
      </c>
      <c r="B12637" s="27" t="str">
        <f t="shared" si="1382"/>
        <v>(月)</v>
      </c>
      <c r="C12637" s="34">
        <v>0.1875</v>
      </c>
      <c r="D12637" s="16" t="s">
        <v>18</v>
      </c>
      <c r="E12637" s="35">
        <v>0.20833333333333301</v>
      </c>
      <c r="F12637" s="50">
        <f>IF(COUNTIF('リスト（不使用）'!$A$5:$A$6,単年カーブ!$A$1),"希望数量入力ください",'単年（2027年度）'!$E$12*単年カーブ!$R$3+'単年（2027年度）'!$E$12*(1-単年カーブ!$R$3)*単年カーブ!Q12637)</f>
        <v>0</v>
      </c>
      <c r="G12637" s="47">
        <f t="shared" si="1383"/>
        <v>0</v>
      </c>
      <c r="M12637">
        <f t="shared" si="1384"/>
        <v>12</v>
      </c>
      <c r="N12637">
        <f>IF(OR(WEEKDAY(A12637)=1,WEEKDAY(A12637)=7,COUNTIF('2027祝日等（不使用）'!$A$1:$A$20,単年カーブ!A12637)=1),0,1)</f>
        <v>1</v>
      </c>
      <c r="O12637">
        <f t="shared" si="1380"/>
        <v>10</v>
      </c>
      <c r="P12637">
        <f t="shared" si="1385"/>
        <v>0</v>
      </c>
      <c r="Q12637">
        <f t="shared" si="1386"/>
        <v>0</v>
      </c>
    </row>
    <row r="12638" spans="1:17" ht="19.5" x14ac:dyDescent="0.4">
      <c r="A12638" s="33">
        <f t="shared" si="1381"/>
        <v>46741</v>
      </c>
      <c r="B12638" s="27" t="str">
        <f t="shared" si="1382"/>
        <v>(月)</v>
      </c>
      <c r="C12638" s="34">
        <v>0.20833333333333301</v>
      </c>
      <c r="D12638" s="16" t="s">
        <v>18</v>
      </c>
      <c r="E12638" s="35">
        <v>0.22916666666666699</v>
      </c>
      <c r="F12638" s="50">
        <f>IF(COUNTIF('リスト（不使用）'!$A$5:$A$6,単年カーブ!$A$1),"希望数量入力ください",'単年（2027年度）'!$E$12*単年カーブ!$R$3+'単年（2027年度）'!$E$12*(1-単年カーブ!$R$3)*単年カーブ!Q12638)</f>
        <v>0</v>
      </c>
      <c r="G12638" s="47">
        <f t="shared" si="1383"/>
        <v>0</v>
      </c>
      <c r="M12638">
        <f t="shared" si="1384"/>
        <v>12</v>
      </c>
      <c r="N12638">
        <f>IF(OR(WEEKDAY(A12638)=1,WEEKDAY(A12638)=7,COUNTIF('2027祝日等（不使用）'!$A$1:$A$20,単年カーブ!A12638)=1),0,1)</f>
        <v>1</v>
      </c>
      <c r="O12638">
        <f t="shared" si="1380"/>
        <v>11</v>
      </c>
      <c r="P12638">
        <f t="shared" si="1385"/>
        <v>0</v>
      </c>
      <c r="Q12638">
        <f t="shared" si="1386"/>
        <v>0</v>
      </c>
    </row>
    <row r="12639" spans="1:17" ht="19.5" x14ac:dyDescent="0.4">
      <c r="A12639" s="33">
        <f t="shared" si="1381"/>
        <v>46741</v>
      </c>
      <c r="B12639" s="27" t="str">
        <f t="shared" si="1382"/>
        <v>(月)</v>
      </c>
      <c r="C12639" s="34">
        <v>0.22916666666666699</v>
      </c>
      <c r="D12639" s="16" t="s">
        <v>18</v>
      </c>
      <c r="E12639" s="35">
        <v>0.25</v>
      </c>
      <c r="F12639" s="50">
        <f>IF(COUNTIF('リスト（不使用）'!$A$5:$A$6,単年カーブ!$A$1),"希望数量入力ください",'単年（2027年度）'!$E$12*単年カーブ!$R$3+'単年（2027年度）'!$E$12*(1-単年カーブ!$R$3)*単年カーブ!Q12639)</f>
        <v>0</v>
      </c>
      <c r="G12639" s="47">
        <f t="shared" si="1383"/>
        <v>0</v>
      </c>
      <c r="M12639">
        <f t="shared" si="1384"/>
        <v>12</v>
      </c>
      <c r="N12639">
        <f>IF(OR(WEEKDAY(A12639)=1,WEEKDAY(A12639)=7,COUNTIF('2027祝日等（不使用）'!$A$1:$A$20,単年カーブ!A12639)=1),0,1)</f>
        <v>1</v>
      </c>
      <c r="O12639">
        <f t="shared" si="1380"/>
        <v>12</v>
      </c>
      <c r="P12639">
        <f t="shared" si="1385"/>
        <v>0</v>
      </c>
      <c r="Q12639">
        <f t="shared" si="1386"/>
        <v>0</v>
      </c>
    </row>
    <row r="12640" spans="1:17" ht="19.5" x14ac:dyDescent="0.4">
      <c r="A12640" s="33">
        <f t="shared" si="1381"/>
        <v>46741</v>
      </c>
      <c r="B12640" s="27" t="str">
        <f t="shared" si="1382"/>
        <v>(月)</v>
      </c>
      <c r="C12640" s="34">
        <v>0.25</v>
      </c>
      <c r="D12640" s="16" t="s">
        <v>18</v>
      </c>
      <c r="E12640" s="35">
        <v>0.27083333333333298</v>
      </c>
      <c r="F12640" s="50">
        <f>IF(COUNTIF('リスト（不使用）'!$A$5:$A$6,単年カーブ!$A$1),"希望数量入力ください",'単年（2027年度）'!$E$12*単年カーブ!$R$3+'単年（2027年度）'!$E$12*(1-単年カーブ!$R$3)*単年カーブ!Q12640)</f>
        <v>0</v>
      </c>
      <c r="G12640" s="47">
        <f t="shared" si="1383"/>
        <v>0</v>
      </c>
      <c r="M12640">
        <f t="shared" si="1384"/>
        <v>12</v>
      </c>
      <c r="N12640">
        <f>IF(OR(WEEKDAY(A12640)=1,WEEKDAY(A12640)=7,COUNTIF('2027祝日等（不使用）'!$A$1:$A$20,単年カーブ!A12640)=1),0,1)</f>
        <v>1</v>
      </c>
      <c r="O12640">
        <f t="shared" si="1380"/>
        <v>13</v>
      </c>
      <c r="P12640">
        <f t="shared" si="1385"/>
        <v>0</v>
      </c>
      <c r="Q12640">
        <f t="shared" si="1386"/>
        <v>0</v>
      </c>
    </row>
    <row r="12641" spans="1:17" ht="19.5" x14ac:dyDescent="0.4">
      <c r="A12641" s="33">
        <f t="shared" si="1381"/>
        <v>46741</v>
      </c>
      <c r="B12641" s="27" t="str">
        <f t="shared" si="1382"/>
        <v>(月)</v>
      </c>
      <c r="C12641" s="34">
        <v>0.27083333333333298</v>
      </c>
      <c r="D12641" s="16" t="s">
        <v>18</v>
      </c>
      <c r="E12641" s="35">
        <v>0.29166666666666702</v>
      </c>
      <c r="F12641" s="50">
        <f>IF(COUNTIF('リスト（不使用）'!$A$5:$A$6,単年カーブ!$A$1),"希望数量入力ください",'単年（2027年度）'!$E$12*単年カーブ!$R$3+'単年（2027年度）'!$E$12*(1-単年カーブ!$R$3)*単年カーブ!Q12641)</f>
        <v>0</v>
      </c>
      <c r="G12641" s="47">
        <f t="shared" si="1383"/>
        <v>0</v>
      </c>
      <c r="M12641">
        <f t="shared" si="1384"/>
        <v>12</v>
      </c>
      <c r="N12641">
        <f>IF(OR(WEEKDAY(A12641)=1,WEEKDAY(A12641)=7,COUNTIF('2027祝日等（不使用）'!$A$1:$A$20,単年カーブ!A12641)=1),0,1)</f>
        <v>1</v>
      </c>
      <c r="O12641">
        <f t="shared" si="1380"/>
        <v>14</v>
      </c>
      <c r="P12641">
        <f t="shared" si="1385"/>
        <v>0</v>
      </c>
      <c r="Q12641">
        <f t="shared" si="1386"/>
        <v>0</v>
      </c>
    </row>
    <row r="12642" spans="1:17" ht="19.5" x14ac:dyDescent="0.4">
      <c r="A12642" s="33">
        <f t="shared" si="1381"/>
        <v>46741</v>
      </c>
      <c r="B12642" s="27" t="str">
        <f t="shared" si="1382"/>
        <v>(月)</v>
      </c>
      <c r="C12642" s="34">
        <v>0.29166666666666702</v>
      </c>
      <c r="D12642" s="16" t="s">
        <v>18</v>
      </c>
      <c r="E12642" s="35">
        <v>0.3125</v>
      </c>
      <c r="F12642" s="50">
        <f>IF(COUNTIF('リスト（不使用）'!$A$5:$A$6,単年カーブ!$A$1),"希望数量入力ください",'単年（2027年度）'!$E$12*単年カーブ!$R$3+'単年（2027年度）'!$E$12*(1-単年カーブ!$R$3)*単年カーブ!Q12642)</f>
        <v>0</v>
      </c>
      <c r="G12642" s="47">
        <f t="shared" si="1383"/>
        <v>0</v>
      </c>
      <c r="M12642">
        <f t="shared" si="1384"/>
        <v>12</v>
      </c>
      <c r="N12642">
        <f>IF(OR(WEEKDAY(A12642)=1,WEEKDAY(A12642)=7,COUNTIF('2027祝日等（不使用）'!$A$1:$A$20,単年カーブ!A12642)=1),0,1)</f>
        <v>1</v>
      </c>
      <c r="O12642">
        <f t="shared" si="1380"/>
        <v>15</v>
      </c>
      <c r="P12642">
        <f t="shared" si="1385"/>
        <v>0</v>
      </c>
      <c r="Q12642">
        <f t="shared" si="1386"/>
        <v>0</v>
      </c>
    </row>
    <row r="12643" spans="1:17" ht="19.5" x14ac:dyDescent="0.4">
      <c r="A12643" s="33">
        <f t="shared" si="1381"/>
        <v>46741</v>
      </c>
      <c r="B12643" s="27" t="str">
        <f t="shared" si="1382"/>
        <v>(月)</v>
      </c>
      <c r="C12643" s="34">
        <v>0.3125</v>
      </c>
      <c r="D12643" s="16" t="s">
        <v>18</v>
      </c>
      <c r="E12643" s="35">
        <v>0.33333333333333298</v>
      </c>
      <c r="F12643" s="50">
        <f>IF(COUNTIF('リスト（不使用）'!$A$5:$A$6,単年カーブ!$A$1),"希望数量入力ください",'単年（2027年度）'!$E$12*単年カーブ!$R$3+'単年（2027年度）'!$E$12*(1-単年カーブ!$R$3)*単年カーブ!Q12643)</f>
        <v>0</v>
      </c>
      <c r="G12643" s="47">
        <f t="shared" si="1383"/>
        <v>0</v>
      </c>
      <c r="M12643">
        <f t="shared" si="1384"/>
        <v>12</v>
      </c>
      <c r="N12643">
        <f>IF(OR(WEEKDAY(A12643)=1,WEEKDAY(A12643)=7,COUNTIF('2027祝日等（不使用）'!$A$1:$A$20,単年カーブ!A12643)=1),0,1)</f>
        <v>1</v>
      </c>
      <c r="O12643">
        <f t="shared" si="1380"/>
        <v>16</v>
      </c>
      <c r="P12643">
        <f t="shared" si="1385"/>
        <v>0</v>
      </c>
      <c r="Q12643">
        <f t="shared" si="1386"/>
        <v>0</v>
      </c>
    </row>
    <row r="12644" spans="1:17" ht="19.5" x14ac:dyDescent="0.4">
      <c r="A12644" s="33">
        <f t="shared" si="1381"/>
        <v>46741</v>
      </c>
      <c r="B12644" s="27" t="str">
        <f t="shared" si="1382"/>
        <v>(月)</v>
      </c>
      <c r="C12644" s="34">
        <v>0.33333333333333298</v>
      </c>
      <c r="D12644" s="16" t="s">
        <v>18</v>
      </c>
      <c r="E12644" s="35">
        <v>0.35416666666666702</v>
      </c>
      <c r="F12644" s="50">
        <f>IF(COUNTIF('リスト（不使用）'!$A$5:$A$6,単年カーブ!$A$1),"希望数量入力ください",'単年（2027年度）'!$E$12*単年カーブ!$R$3+'単年（2027年度）'!$E$12*(1-単年カーブ!$R$3)*単年カーブ!Q12644)</f>
        <v>0</v>
      </c>
      <c r="G12644" s="47">
        <f t="shared" si="1383"/>
        <v>0</v>
      </c>
      <c r="M12644">
        <f t="shared" si="1384"/>
        <v>12</v>
      </c>
      <c r="N12644">
        <f>IF(OR(WEEKDAY(A12644)=1,WEEKDAY(A12644)=7,COUNTIF('2027祝日等（不使用）'!$A$1:$A$20,単年カーブ!A12644)=1),0,1)</f>
        <v>1</v>
      </c>
      <c r="O12644">
        <f t="shared" si="1380"/>
        <v>17</v>
      </c>
      <c r="P12644">
        <f t="shared" si="1385"/>
        <v>1</v>
      </c>
      <c r="Q12644">
        <f t="shared" si="1386"/>
        <v>1</v>
      </c>
    </row>
    <row r="12645" spans="1:17" ht="19.5" x14ac:dyDescent="0.4">
      <c r="A12645" s="33">
        <f t="shared" si="1381"/>
        <v>46741</v>
      </c>
      <c r="B12645" s="27" t="str">
        <f t="shared" si="1382"/>
        <v>(月)</v>
      </c>
      <c r="C12645" s="34">
        <v>0.35416666666666702</v>
      </c>
      <c r="D12645" s="16" t="s">
        <v>18</v>
      </c>
      <c r="E12645" s="35">
        <v>0.375</v>
      </c>
      <c r="F12645" s="50">
        <f>IF(COUNTIF('リスト（不使用）'!$A$5:$A$6,単年カーブ!$A$1),"希望数量入力ください",'単年（2027年度）'!$E$12*単年カーブ!$R$3+'単年（2027年度）'!$E$12*(1-単年カーブ!$R$3)*単年カーブ!Q12645)</f>
        <v>0</v>
      </c>
      <c r="G12645" s="47">
        <f t="shared" si="1383"/>
        <v>0</v>
      </c>
      <c r="M12645">
        <f t="shared" si="1384"/>
        <v>12</v>
      </c>
      <c r="N12645">
        <f>IF(OR(WEEKDAY(A12645)=1,WEEKDAY(A12645)=7,COUNTIF('2027祝日等（不使用）'!$A$1:$A$20,単年カーブ!A12645)=1),0,1)</f>
        <v>1</v>
      </c>
      <c r="O12645">
        <f t="shared" si="1380"/>
        <v>18</v>
      </c>
      <c r="P12645">
        <f t="shared" si="1385"/>
        <v>1</v>
      </c>
      <c r="Q12645">
        <f t="shared" si="1386"/>
        <v>1</v>
      </c>
    </row>
    <row r="12646" spans="1:17" ht="19.5" x14ac:dyDescent="0.4">
      <c r="A12646" s="33">
        <f t="shared" si="1381"/>
        <v>46741</v>
      </c>
      <c r="B12646" s="27" t="str">
        <f t="shared" si="1382"/>
        <v>(月)</v>
      </c>
      <c r="C12646" s="34">
        <v>0.375</v>
      </c>
      <c r="D12646" s="16" t="s">
        <v>18</v>
      </c>
      <c r="E12646" s="35">
        <v>0.39583333333333298</v>
      </c>
      <c r="F12646" s="50">
        <f>IF(COUNTIF('リスト（不使用）'!$A$5:$A$6,単年カーブ!$A$1),"希望数量入力ください",'単年（2027年度）'!$E$12*単年カーブ!$R$3+'単年（2027年度）'!$E$12*(1-単年カーブ!$R$3)*単年カーブ!Q12646)</f>
        <v>0</v>
      </c>
      <c r="G12646" s="47">
        <f t="shared" si="1383"/>
        <v>0</v>
      </c>
      <c r="M12646">
        <f t="shared" si="1384"/>
        <v>12</v>
      </c>
      <c r="N12646">
        <f>IF(OR(WEEKDAY(A12646)=1,WEEKDAY(A12646)=7,COUNTIF('2027祝日等（不使用）'!$A$1:$A$20,単年カーブ!A12646)=1),0,1)</f>
        <v>1</v>
      </c>
      <c r="O12646">
        <f t="shared" si="1380"/>
        <v>19</v>
      </c>
      <c r="P12646">
        <f t="shared" si="1385"/>
        <v>1</v>
      </c>
      <c r="Q12646">
        <f t="shared" si="1386"/>
        <v>1</v>
      </c>
    </row>
    <row r="12647" spans="1:17" ht="19.5" x14ac:dyDescent="0.4">
      <c r="A12647" s="33">
        <f t="shared" si="1381"/>
        <v>46741</v>
      </c>
      <c r="B12647" s="27" t="str">
        <f t="shared" si="1382"/>
        <v>(月)</v>
      </c>
      <c r="C12647" s="34">
        <v>0.39583333333333298</v>
      </c>
      <c r="D12647" s="16" t="s">
        <v>18</v>
      </c>
      <c r="E12647" s="35">
        <v>0.41666666666666702</v>
      </c>
      <c r="F12647" s="50">
        <f>IF(COUNTIF('リスト（不使用）'!$A$5:$A$6,単年カーブ!$A$1),"希望数量入力ください",'単年（2027年度）'!$E$12*単年カーブ!$R$3+'単年（2027年度）'!$E$12*(1-単年カーブ!$R$3)*単年カーブ!Q12647)</f>
        <v>0</v>
      </c>
      <c r="G12647" s="47">
        <f t="shared" si="1383"/>
        <v>0</v>
      </c>
      <c r="M12647">
        <f t="shared" si="1384"/>
        <v>12</v>
      </c>
      <c r="N12647">
        <f>IF(OR(WEEKDAY(A12647)=1,WEEKDAY(A12647)=7,COUNTIF('2027祝日等（不使用）'!$A$1:$A$20,単年カーブ!A12647)=1),0,1)</f>
        <v>1</v>
      </c>
      <c r="O12647">
        <f t="shared" si="1380"/>
        <v>20</v>
      </c>
      <c r="P12647">
        <f t="shared" si="1385"/>
        <v>1</v>
      </c>
      <c r="Q12647">
        <f t="shared" si="1386"/>
        <v>1</v>
      </c>
    </row>
    <row r="12648" spans="1:17" ht="19.5" x14ac:dyDescent="0.4">
      <c r="A12648" s="33">
        <f t="shared" si="1381"/>
        <v>46741</v>
      </c>
      <c r="B12648" s="27" t="str">
        <f t="shared" si="1382"/>
        <v>(月)</v>
      </c>
      <c r="C12648" s="34">
        <v>0.41666666666666702</v>
      </c>
      <c r="D12648" s="16" t="s">
        <v>18</v>
      </c>
      <c r="E12648" s="35">
        <v>0.4375</v>
      </c>
      <c r="F12648" s="50">
        <f>IF(COUNTIF('リスト（不使用）'!$A$5:$A$6,単年カーブ!$A$1),"希望数量入力ください",'単年（2027年度）'!$E$12*単年カーブ!$R$3+'単年（2027年度）'!$E$12*(1-単年カーブ!$R$3)*単年カーブ!Q12648)</f>
        <v>0</v>
      </c>
      <c r="G12648" s="47">
        <f t="shared" si="1383"/>
        <v>0</v>
      </c>
      <c r="M12648">
        <f t="shared" si="1384"/>
        <v>12</v>
      </c>
      <c r="N12648">
        <f>IF(OR(WEEKDAY(A12648)=1,WEEKDAY(A12648)=7,COUNTIF('2027祝日等（不使用）'!$A$1:$A$20,単年カーブ!A12648)=1),0,1)</f>
        <v>1</v>
      </c>
      <c r="O12648">
        <f t="shared" si="1380"/>
        <v>21</v>
      </c>
      <c r="P12648">
        <f t="shared" si="1385"/>
        <v>1</v>
      </c>
      <c r="Q12648">
        <f t="shared" si="1386"/>
        <v>1</v>
      </c>
    </row>
    <row r="12649" spans="1:17" ht="19.5" x14ac:dyDescent="0.4">
      <c r="A12649" s="33">
        <f t="shared" si="1381"/>
        <v>46741</v>
      </c>
      <c r="B12649" s="27" t="str">
        <f t="shared" si="1382"/>
        <v>(月)</v>
      </c>
      <c r="C12649" s="34">
        <v>0.4375</v>
      </c>
      <c r="D12649" s="16" t="s">
        <v>18</v>
      </c>
      <c r="E12649" s="35">
        <v>0.45833333333333298</v>
      </c>
      <c r="F12649" s="50">
        <f>IF(COUNTIF('リスト（不使用）'!$A$5:$A$6,単年カーブ!$A$1),"希望数量入力ください",'単年（2027年度）'!$E$12*単年カーブ!$R$3+'単年（2027年度）'!$E$12*(1-単年カーブ!$R$3)*単年カーブ!Q12649)</f>
        <v>0</v>
      </c>
      <c r="G12649" s="47">
        <f t="shared" si="1383"/>
        <v>0</v>
      </c>
      <c r="M12649">
        <f t="shared" si="1384"/>
        <v>12</v>
      </c>
      <c r="N12649">
        <f>IF(OR(WEEKDAY(A12649)=1,WEEKDAY(A12649)=7,COUNTIF('2027祝日等（不使用）'!$A$1:$A$20,単年カーブ!A12649)=1),0,1)</f>
        <v>1</v>
      </c>
      <c r="O12649">
        <f t="shared" si="1380"/>
        <v>22</v>
      </c>
      <c r="P12649">
        <f t="shared" si="1385"/>
        <v>1</v>
      </c>
      <c r="Q12649">
        <f t="shared" si="1386"/>
        <v>1</v>
      </c>
    </row>
    <row r="12650" spans="1:17" ht="19.5" x14ac:dyDescent="0.4">
      <c r="A12650" s="33">
        <f t="shared" si="1381"/>
        <v>46741</v>
      </c>
      <c r="B12650" s="27" t="str">
        <f t="shared" si="1382"/>
        <v>(月)</v>
      </c>
      <c r="C12650" s="34">
        <v>0.45833333333333298</v>
      </c>
      <c r="D12650" s="16" t="s">
        <v>18</v>
      </c>
      <c r="E12650" s="35">
        <v>0.47916666666666702</v>
      </c>
      <c r="F12650" s="50">
        <f>IF(COUNTIF('リスト（不使用）'!$A$5:$A$6,単年カーブ!$A$1),"希望数量入力ください",'単年（2027年度）'!$E$12*単年カーブ!$R$3+'単年（2027年度）'!$E$12*(1-単年カーブ!$R$3)*単年カーブ!Q12650)</f>
        <v>0</v>
      </c>
      <c r="G12650" s="47">
        <f t="shared" si="1383"/>
        <v>0</v>
      </c>
      <c r="M12650">
        <f t="shared" si="1384"/>
        <v>12</v>
      </c>
      <c r="N12650">
        <f>IF(OR(WEEKDAY(A12650)=1,WEEKDAY(A12650)=7,COUNTIF('2027祝日等（不使用）'!$A$1:$A$20,単年カーブ!A12650)=1),0,1)</f>
        <v>1</v>
      </c>
      <c r="O12650">
        <f t="shared" si="1380"/>
        <v>23</v>
      </c>
      <c r="P12650">
        <f t="shared" si="1385"/>
        <v>1</v>
      </c>
      <c r="Q12650">
        <f t="shared" si="1386"/>
        <v>1</v>
      </c>
    </row>
    <row r="12651" spans="1:17" ht="19.5" x14ac:dyDescent="0.4">
      <c r="A12651" s="33">
        <f t="shared" si="1381"/>
        <v>46741</v>
      </c>
      <c r="B12651" s="27" t="str">
        <f t="shared" si="1382"/>
        <v>(月)</v>
      </c>
      <c r="C12651" s="34">
        <v>0.47916666666666702</v>
      </c>
      <c r="D12651" s="16" t="s">
        <v>18</v>
      </c>
      <c r="E12651" s="35">
        <v>0.5</v>
      </c>
      <c r="F12651" s="50">
        <f>IF(COUNTIF('リスト（不使用）'!$A$5:$A$6,単年カーブ!$A$1),"希望数量入力ください",'単年（2027年度）'!$E$12*単年カーブ!$R$3+'単年（2027年度）'!$E$12*(1-単年カーブ!$R$3)*単年カーブ!Q12651)</f>
        <v>0</v>
      </c>
      <c r="G12651" s="47">
        <f t="shared" si="1383"/>
        <v>0</v>
      </c>
      <c r="M12651">
        <f t="shared" si="1384"/>
        <v>12</v>
      </c>
      <c r="N12651">
        <f>IF(OR(WEEKDAY(A12651)=1,WEEKDAY(A12651)=7,COUNTIF('2027祝日等（不使用）'!$A$1:$A$20,単年カーブ!A12651)=1),0,1)</f>
        <v>1</v>
      </c>
      <c r="O12651">
        <f t="shared" si="1380"/>
        <v>24</v>
      </c>
      <c r="P12651">
        <f t="shared" si="1385"/>
        <v>1</v>
      </c>
      <c r="Q12651">
        <f t="shared" si="1386"/>
        <v>1</v>
      </c>
    </row>
    <row r="12652" spans="1:17" ht="19.5" x14ac:dyDescent="0.4">
      <c r="A12652" s="33">
        <f t="shared" si="1381"/>
        <v>46741</v>
      </c>
      <c r="B12652" s="27" t="str">
        <f t="shared" si="1382"/>
        <v>(月)</v>
      </c>
      <c r="C12652" s="34">
        <v>0.5</v>
      </c>
      <c r="D12652" s="16" t="s">
        <v>18</v>
      </c>
      <c r="E12652" s="35">
        <v>0.52083333333333304</v>
      </c>
      <c r="F12652" s="50">
        <f>IF(COUNTIF('リスト（不使用）'!$A$5:$A$6,単年カーブ!$A$1),"希望数量入力ください",'単年（2027年度）'!$E$12*単年カーブ!$R$3+'単年（2027年度）'!$E$12*(1-単年カーブ!$R$3)*単年カーブ!Q12652)</f>
        <v>0</v>
      </c>
      <c r="G12652" s="47">
        <f t="shared" si="1383"/>
        <v>0</v>
      </c>
      <c r="M12652">
        <f t="shared" si="1384"/>
        <v>12</v>
      </c>
      <c r="N12652">
        <f>IF(OR(WEEKDAY(A12652)=1,WEEKDAY(A12652)=7,COUNTIF('2027祝日等（不使用）'!$A$1:$A$20,単年カーブ!A12652)=1),0,1)</f>
        <v>1</v>
      </c>
      <c r="O12652">
        <f t="shared" si="1380"/>
        <v>25</v>
      </c>
      <c r="P12652">
        <f t="shared" si="1385"/>
        <v>1</v>
      </c>
      <c r="Q12652">
        <f t="shared" si="1386"/>
        <v>1</v>
      </c>
    </row>
    <row r="12653" spans="1:17" ht="19.5" x14ac:dyDescent="0.4">
      <c r="A12653" s="33">
        <f t="shared" si="1381"/>
        <v>46741</v>
      </c>
      <c r="B12653" s="27" t="str">
        <f t="shared" si="1382"/>
        <v>(月)</v>
      </c>
      <c r="C12653" s="34">
        <v>0.52083333333333304</v>
      </c>
      <c r="D12653" s="16" t="s">
        <v>18</v>
      </c>
      <c r="E12653" s="35">
        <v>0.54166666666666696</v>
      </c>
      <c r="F12653" s="50">
        <f>IF(COUNTIF('リスト（不使用）'!$A$5:$A$6,単年カーブ!$A$1),"希望数量入力ください",'単年（2027年度）'!$E$12*単年カーブ!$R$3+'単年（2027年度）'!$E$12*(1-単年カーブ!$R$3)*単年カーブ!Q12653)</f>
        <v>0</v>
      </c>
      <c r="G12653" s="47">
        <f t="shared" si="1383"/>
        <v>0</v>
      </c>
      <c r="M12653">
        <f t="shared" si="1384"/>
        <v>12</v>
      </c>
      <c r="N12653">
        <f>IF(OR(WEEKDAY(A12653)=1,WEEKDAY(A12653)=7,COUNTIF('2027祝日等（不使用）'!$A$1:$A$20,単年カーブ!A12653)=1),0,1)</f>
        <v>1</v>
      </c>
      <c r="O12653">
        <f t="shared" si="1380"/>
        <v>26</v>
      </c>
      <c r="P12653">
        <f t="shared" si="1385"/>
        <v>1</v>
      </c>
      <c r="Q12653">
        <f t="shared" si="1386"/>
        <v>1</v>
      </c>
    </row>
    <row r="12654" spans="1:17" ht="19.5" x14ac:dyDescent="0.4">
      <c r="A12654" s="33">
        <f t="shared" si="1381"/>
        <v>46741</v>
      </c>
      <c r="B12654" s="27" t="str">
        <f t="shared" si="1382"/>
        <v>(月)</v>
      </c>
      <c r="C12654" s="34">
        <v>0.54166666666666696</v>
      </c>
      <c r="D12654" s="16" t="s">
        <v>18</v>
      </c>
      <c r="E12654" s="35">
        <v>0.5625</v>
      </c>
      <c r="F12654" s="50">
        <f>IF(COUNTIF('リスト（不使用）'!$A$5:$A$6,単年カーブ!$A$1),"希望数量入力ください",'単年（2027年度）'!$E$12*単年カーブ!$R$3+'単年（2027年度）'!$E$12*(1-単年カーブ!$R$3)*単年カーブ!Q12654)</f>
        <v>0</v>
      </c>
      <c r="G12654" s="47">
        <f t="shared" si="1383"/>
        <v>0</v>
      </c>
      <c r="M12654">
        <f t="shared" si="1384"/>
        <v>12</v>
      </c>
      <c r="N12654">
        <f>IF(OR(WEEKDAY(A12654)=1,WEEKDAY(A12654)=7,COUNTIF('2027祝日等（不使用）'!$A$1:$A$20,単年カーブ!A12654)=1),0,1)</f>
        <v>1</v>
      </c>
      <c r="O12654">
        <f t="shared" si="1380"/>
        <v>27</v>
      </c>
      <c r="P12654">
        <f t="shared" si="1385"/>
        <v>1</v>
      </c>
      <c r="Q12654">
        <f t="shared" si="1386"/>
        <v>1</v>
      </c>
    </row>
    <row r="12655" spans="1:17" ht="19.5" x14ac:dyDescent="0.4">
      <c r="A12655" s="33">
        <f t="shared" si="1381"/>
        <v>46741</v>
      </c>
      <c r="B12655" s="27" t="str">
        <f t="shared" si="1382"/>
        <v>(月)</v>
      </c>
      <c r="C12655" s="34">
        <v>0.5625</v>
      </c>
      <c r="D12655" s="16" t="s">
        <v>18</v>
      </c>
      <c r="E12655" s="35">
        <v>0.58333333333333304</v>
      </c>
      <c r="F12655" s="50">
        <f>IF(COUNTIF('リスト（不使用）'!$A$5:$A$6,単年カーブ!$A$1),"希望数量入力ください",'単年（2027年度）'!$E$12*単年カーブ!$R$3+'単年（2027年度）'!$E$12*(1-単年カーブ!$R$3)*単年カーブ!Q12655)</f>
        <v>0</v>
      </c>
      <c r="G12655" s="47">
        <f t="shared" si="1383"/>
        <v>0</v>
      </c>
      <c r="M12655">
        <f t="shared" si="1384"/>
        <v>12</v>
      </c>
      <c r="N12655">
        <f>IF(OR(WEEKDAY(A12655)=1,WEEKDAY(A12655)=7,COUNTIF('2027祝日等（不使用）'!$A$1:$A$20,単年カーブ!A12655)=1),0,1)</f>
        <v>1</v>
      </c>
      <c r="O12655">
        <f t="shared" si="1380"/>
        <v>28</v>
      </c>
      <c r="P12655">
        <f t="shared" si="1385"/>
        <v>1</v>
      </c>
      <c r="Q12655">
        <f t="shared" si="1386"/>
        <v>1</v>
      </c>
    </row>
    <row r="12656" spans="1:17" ht="19.5" x14ac:dyDescent="0.4">
      <c r="A12656" s="33">
        <f t="shared" si="1381"/>
        <v>46741</v>
      </c>
      <c r="B12656" s="27" t="str">
        <f t="shared" si="1382"/>
        <v>(月)</v>
      </c>
      <c r="C12656" s="34">
        <v>0.58333333333333304</v>
      </c>
      <c r="D12656" s="16" t="s">
        <v>18</v>
      </c>
      <c r="E12656" s="35">
        <v>0.60416666666666696</v>
      </c>
      <c r="F12656" s="50">
        <f>IF(COUNTIF('リスト（不使用）'!$A$5:$A$6,単年カーブ!$A$1),"希望数量入力ください",'単年（2027年度）'!$E$12*単年カーブ!$R$3+'単年（2027年度）'!$E$12*(1-単年カーブ!$R$3)*単年カーブ!Q12656)</f>
        <v>0</v>
      </c>
      <c r="G12656" s="47">
        <f t="shared" si="1383"/>
        <v>0</v>
      </c>
      <c r="M12656">
        <f t="shared" si="1384"/>
        <v>12</v>
      </c>
      <c r="N12656">
        <f>IF(OR(WEEKDAY(A12656)=1,WEEKDAY(A12656)=7,COUNTIF('2027祝日等（不使用）'!$A$1:$A$20,単年カーブ!A12656)=1),0,1)</f>
        <v>1</v>
      </c>
      <c r="O12656">
        <f t="shared" si="1380"/>
        <v>29</v>
      </c>
      <c r="P12656">
        <f t="shared" si="1385"/>
        <v>1</v>
      </c>
      <c r="Q12656">
        <f t="shared" si="1386"/>
        <v>1</v>
      </c>
    </row>
    <row r="12657" spans="1:17" ht="19.5" x14ac:dyDescent="0.4">
      <c r="A12657" s="33">
        <f t="shared" si="1381"/>
        <v>46741</v>
      </c>
      <c r="B12657" s="27" t="str">
        <f t="shared" si="1382"/>
        <v>(月)</v>
      </c>
      <c r="C12657" s="34">
        <v>0.60416666666666696</v>
      </c>
      <c r="D12657" s="16" t="s">
        <v>18</v>
      </c>
      <c r="E12657" s="35">
        <v>0.625</v>
      </c>
      <c r="F12657" s="50">
        <f>IF(COUNTIF('リスト（不使用）'!$A$5:$A$6,単年カーブ!$A$1),"希望数量入力ください",'単年（2027年度）'!$E$12*単年カーブ!$R$3+'単年（2027年度）'!$E$12*(1-単年カーブ!$R$3)*単年カーブ!Q12657)</f>
        <v>0</v>
      </c>
      <c r="G12657" s="47">
        <f t="shared" si="1383"/>
        <v>0</v>
      </c>
      <c r="M12657">
        <f t="shared" si="1384"/>
        <v>12</v>
      </c>
      <c r="N12657">
        <f>IF(OR(WEEKDAY(A12657)=1,WEEKDAY(A12657)=7,COUNTIF('2027祝日等（不使用）'!$A$1:$A$20,単年カーブ!A12657)=1),0,1)</f>
        <v>1</v>
      </c>
      <c r="O12657">
        <f t="shared" si="1380"/>
        <v>30</v>
      </c>
      <c r="P12657">
        <f t="shared" si="1385"/>
        <v>1</v>
      </c>
      <c r="Q12657">
        <f t="shared" si="1386"/>
        <v>1</v>
      </c>
    </row>
    <row r="12658" spans="1:17" ht="19.5" x14ac:dyDescent="0.4">
      <c r="A12658" s="33">
        <f t="shared" si="1381"/>
        <v>46741</v>
      </c>
      <c r="B12658" s="27" t="str">
        <f t="shared" si="1382"/>
        <v>(月)</v>
      </c>
      <c r="C12658" s="34">
        <v>0.625</v>
      </c>
      <c r="D12658" s="16" t="s">
        <v>18</v>
      </c>
      <c r="E12658" s="35">
        <v>0.64583333333333304</v>
      </c>
      <c r="F12658" s="50">
        <f>IF(COUNTIF('リスト（不使用）'!$A$5:$A$6,単年カーブ!$A$1),"希望数量入力ください",'単年（2027年度）'!$E$12*単年カーブ!$R$3+'単年（2027年度）'!$E$12*(1-単年カーブ!$R$3)*単年カーブ!Q12658)</f>
        <v>0</v>
      </c>
      <c r="G12658" s="47">
        <f t="shared" si="1383"/>
        <v>0</v>
      </c>
      <c r="M12658">
        <f t="shared" si="1384"/>
        <v>12</v>
      </c>
      <c r="N12658">
        <f>IF(OR(WEEKDAY(A12658)=1,WEEKDAY(A12658)=7,COUNTIF('2027祝日等（不使用）'!$A$1:$A$20,単年カーブ!A12658)=1),0,1)</f>
        <v>1</v>
      </c>
      <c r="O12658">
        <f t="shared" si="1380"/>
        <v>31</v>
      </c>
      <c r="P12658">
        <f t="shared" si="1385"/>
        <v>1</v>
      </c>
      <c r="Q12658">
        <f t="shared" si="1386"/>
        <v>1</v>
      </c>
    </row>
    <row r="12659" spans="1:17" ht="19.5" x14ac:dyDescent="0.4">
      <c r="A12659" s="33">
        <f t="shared" si="1381"/>
        <v>46741</v>
      </c>
      <c r="B12659" s="27" t="str">
        <f t="shared" si="1382"/>
        <v>(月)</v>
      </c>
      <c r="C12659" s="34">
        <v>0.64583333333333304</v>
      </c>
      <c r="D12659" s="16" t="s">
        <v>18</v>
      </c>
      <c r="E12659" s="35">
        <v>0.66666666666666696</v>
      </c>
      <c r="F12659" s="50">
        <f>IF(COUNTIF('リスト（不使用）'!$A$5:$A$6,単年カーブ!$A$1),"希望数量入力ください",'単年（2027年度）'!$E$12*単年カーブ!$R$3+'単年（2027年度）'!$E$12*(1-単年カーブ!$R$3)*単年カーブ!Q12659)</f>
        <v>0</v>
      </c>
      <c r="G12659" s="47">
        <f t="shared" si="1383"/>
        <v>0</v>
      </c>
      <c r="M12659">
        <f t="shared" si="1384"/>
        <v>12</v>
      </c>
      <c r="N12659">
        <f>IF(OR(WEEKDAY(A12659)=1,WEEKDAY(A12659)=7,COUNTIF('2027祝日等（不使用）'!$A$1:$A$20,単年カーブ!A12659)=1),0,1)</f>
        <v>1</v>
      </c>
      <c r="O12659">
        <f t="shared" si="1380"/>
        <v>32</v>
      </c>
      <c r="P12659">
        <f t="shared" si="1385"/>
        <v>1</v>
      </c>
      <c r="Q12659">
        <f t="shared" si="1386"/>
        <v>1</v>
      </c>
    </row>
    <row r="12660" spans="1:17" ht="19.5" x14ac:dyDescent="0.4">
      <c r="A12660" s="33">
        <f t="shared" si="1381"/>
        <v>46741</v>
      </c>
      <c r="B12660" s="27" t="str">
        <f t="shared" si="1382"/>
        <v>(月)</v>
      </c>
      <c r="C12660" s="34">
        <v>0.66666666666666696</v>
      </c>
      <c r="D12660" s="16" t="s">
        <v>18</v>
      </c>
      <c r="E12660" s="35">
        <v>0.6875</v>
      </c>
      <c r="F12660" s="50">
        <f>IF(COUNTIF('リスト（不使用）'!$A$5:$A$6,単年カーブ!$A$1),"希望数量入力ください",'単年（2027年度）'!$E$12*単年カーブ!$R$3+'単年（2027年度）'!$E$12*(1-単年カーブ!$R$3)*単年カーブ!Q12660)</f>
        <v>0</v>
      </c>
      <c r="G12660" s="47">
        <f t="shared" si="1383"/>
        <v>0</v>
      </c>
      <c r="M12660">
        <f t="shared" si="1384"/>
        <v>12</v>
      </c>
      <c r="N12660">
        <f>IF(OR(WEEKDAY(A12660)=1,WEEKDAY(A12660)=7,COUNTIF('2027祝日等（不使用）'!$A$1:$A$20,単年カーブ!A12660)=1),0,1)</f>
        <v>1</v>
      </c>
      <c r="O12660">
        <f t="shared" ref="O12660:O12723" si="1387">O12612</f>
        <v>33</v>
      </c>
      <c r="P12660">
        <f t="shared" si="1385"/>
        <v>1</v>
      </c>
      <c r="Q12660">
        <f t="shared" si="1386"/>
        <v>1</v>
      </c>
    </row>
    <row r="12661" spans="1:17" ht="19.5" x14ac:dyDescent="0.4">
      <c r="A12661" s="33">
        <f t="shared" si="1381"/>
        <v>46741</v>
      </c>
      <c r="B12661" s="27" t="str">
        <f t="shared" si="1382"/>
        <v>(月)</v>
      </c>
      <c r="C12661" s="34">
        <v>0.6875</v>
      </c>
      <c r="D12661" s="16" t="s">
        <v>18</v>
      </c>
      <c r="E12661" s="35">
        <v>0.70833333333333304</v>
      </c>
      <c r="F12661" s="50">
        <f>IF(COUNTIF('リスト（不使用）'!$A$5:$A$6,単年カーブ!$A$1),"希望数量入力ください",'単年（2027年度）'!$E$12*単年カーブ!$R$3+'単年（2027年度）'!$E$12*(1-単年カーブ!$R$3)*単年カーブ!Q12661)</f>
        <v>0</v>
      </c>
      <c r="G12661" s="47">
        <f t="shared" si="1383"/>
        <v>0</v>
      </c>
      <c r="M12661">
        <f t="shared" si="1384"/>
        <v>12</v>
      </c>
      <c r="N12661">
        <f>IF(OR(WEEKDAY(A12661)=1,WEEKDAY(A12661)=7,COUNTIF('2027祝日等（不使用）'!$A$1:$A$20,単年カーブ!A12661)=1),0,1)</f>
        <v>1</v>
      </c>
      <c r="O12661">
        <f t="shared" si="1387"/>
        <v>34</v>
      </c>
      <c r="P12661">
        <f t="shared" si="1385"/>
        <v>1</v>
      </c>
      <c r="Q12661">
        <f t="shared" si="1386"/>
        <v>1</v>
      </c>
    </row>
    <row r="12662" spans="1:17" ht="19.5" x14ac:dyDescent="0.4">
      <c r="A12662" s="33">
        <f t="shared" si="1381"/>
        <v>46741</v>
      </c>
      <c r="B12662" s="27" t="str">
        <f t="shared" si="1382"/>
        <v>(月)</v>
      </c>
      <c r="C12662" s="34">
        <v>0.70833333333333304</v>
      </c>
      <c r="D12662" s="16" t="s">
        <v>18</v>
      </c>
      <c r="E12662" s="35">
        <v>0.72916666666666696</v>
      </c>
      <c r="F12662" s="50">
        <f>IF(COUNTIF('リスト（不使用）'!$A$5:$A$6,単年カーブ!$A$1),"希望数量入力ください",'単年（2027年度）'!$E$12*単年カーブ!$R$3+'単年（2027年度）'!$E$12*(1-単年カーブ!$R$3)*単年カーブ!Q12662)</f>
        <v>0</v>
      </c>
      <c r="G12662" s="47">
        <f t="shared" si="1383"/>
        <v>0</v>
      </c>
      <c r="M12662">
        <f t="shared" si="1384"/>
        <v>12</v>
      </c>
      <c r="N12662">
        <f>IF(OR(WEEKDAY(A12662)=1,WEEKDAY(A12662)=7,COUNTIF('2027祝日等（不使用）'!$A$1:$A$20,単年カーブ!A12662)=1),0,1)</f>
        <v>1</v>
      </c>
      <c r="O12662">
        <f t="shared" si="1387"/>
        <v>35</v>
      </c>
      <c r="P12662">
        <f t="shared" si="1385"/>
        <v>1</v>
      </c>
      <c r="Q12662">
        <f t="shared" si="1386"/>
        <v>1</v>
      </c>
    </row>
    <row r="12663" spans="1:17" ht="19.5" x14ac:dyDescent="0.4">
      <c r="A12663" s="33">
        <f t="shared" si="1381"/>
        <v>46741</v>
      </c>
      <c r="B12663" s="27" t="str">
        <f t="shared" si="1382"/>
        <v>(月)</v>
      </c>
      <c r="C12663" s="34">
        <v>0.72916666666666696</v>
      </c>
      <c r="D12663" s="16" t="s">
        <v>18</v>
      </c>
      <c r="E12663" s="35">
        <v>0.75</v>
      </c>
      <c r="F12663" s="50">
        <f>IF(COUNTIF('リスト（不使用）'!$A$5:$A$6,単年カーブ!$A$1),"希望数量入力ください",'単年（2027年度）'!$E$12*単年カーブ!$R$3+'単年（2027年度）'!$E$12*(1-単年カーブ!$R$3)*単年カーブ!Q12663)</f>
        <v>0</v>
      </c>
      <c r="G12663" s="47">
        <f t="shared" si="1383"/>
        <v>0</v>
      </c>
      <c r="M12663">
        <f t="shared" si="1384"/>
        <v>12</v>
      </c>
      <c r="N12663">
        <f>IF(OR(WEEKDAY(A12663)=1,WEEKDAY(A12663)=7,COUNTIF('2027祝日等（不使用）'!$A$1:$A$20,単年カーブ!A12663)=1),0,1)</f>
        <v>1</v>
      </c>
      <c r="O12663">
        <f t="shared" si="1387"/>
        <v>36</v>
      </c>
      <c r="P12663">
        <f t="shared" si="1385"/>
        <v>1</v>
      </c>
      <c r="Q12663">
        <f t="shared" si="1386"/>
        <v>1</v>
      </c>
    </row>
    <row r="12664" spans="1:17" ht="19.5" x14ac:dyDescent="0.4">
      <c r="A12664" s="33">
        <f t="shared" si="1381"/>
        <v>46741</v>
      </c>
      <c r="B12664" s="27" t="str">
        <f t="shared" si="1382"/>
        <v>(月)</v>
      </c>
      <c r="C12664" s="34">
        <v>0.75</v>
      </c>
      <c r="D12664" s="16" t="s">
        <v>18</v>
      </c>
      <c r="E12664" s="35">
        <v>0.77083333333333304</v>
      </c>
      <c r="F12664" s="50">
        <f>IF(COUNTIF('リスト（不使用）'!$A$5:$A$6,単年カーブ!$A$1),"希望数量入力ください",'単年（2027年度）'!$E$12*単年カーブ!$R$3+'単年（2027年度）'!$E$12*(1-単年カーブ!$R$3)*単年カーブ!Q12664)</f>
        <v>0</v>
      </c>
      <c r="G12664" s="47">
        <f t="shared" si="1383"/>
        <v>0</v>
      </c>
      <c r="M12664">
        <f t="shared" si="1384"/>
        <v>12</v>
      </c>
      <c r="N12664">
        <f>IF(OR(WEEKDAY(A12664)=1,WEEKDAY(A12664)=7,COUNTIF('2027祝日等（不使用）'!$A$1:$A$20,単年カーブ!A12664)=1),0,1)</f>
        <v>1</v>
      </c>
      <c r="O12664">
        <f t="shared" si="1387"/>
        <v>37</v>
      </c>
      <c r="P12664">
        <f t="shared" si="1385"/>
        <v>1</v>
      </c>
      <c r="Q12664">
        <f t="shared" si="1386"/>
        <v>1</v>
      </c>
    </row>
    <row r="12665" spans="1:17" ht="19.5" x14ac:dyDescent="0.4">
      <c r="A12665" s="33">
        <f t="shared" si="1381"/>
        <v>46741</v>
      </c>
      <c r="B12665" s="27" t="str">
        <f t="shared" si="1382"/>
        <v>(月)</v>
      </c>
      <c r="C12665" s="34">
        <v>0.77083333333333304</v>
      </c>
      <c r="D12665" s="16" t="s">
        <v>18</v>
      </c>
      <c r="E12665" s="35">
        <v>0.79166666666666696</v>
      </c>
      <c r="F12665" s="50">
        <f>IF(COUNTIF('リスト（不使用）'!$A$5:$A$6,単年カーブ!$A$1),"希望数量入力ください",'単年（2027年度）'!$E$12*単年カーブ!$R$3+'単年（2027年度）'!$E$12*(1-単年カーブ!$R$3)*単年カーブ!Q12665)</f>
        <v>0</v>
      </c>
      <c r="G12665" s="47">
        <f t="shared" si="1383"/>
        <v>0</v>
      </c>
      <c r="M12665">
        <f t="shared" si="1384"/>
        <v>12</v>
      </c>
      <c r="N12665">
        <f>IF(OR(WEEKDAY(A12665)=1,WEEKDAY(A12665)=7,COUNTIF('2027祝日等（不使用）'!$A$1:$A$20,単年カーブ!A12665)=1),0,1)</f>
        <v>1</v>
      </c>
      <c r="O12665">
        <f t="shared" si="1387"/>
        <v>38</v>
      </c>
      <c r="P12665">
        <f t="shared" si="1385"/>
        <v>1</v>
      </c>
      <c r="Q12665">
        <f t="shared" si="1386"/>
        <v>1</v>
      </c>
    </row>
    <row r="12666" spans="1:17" ht="19.5" x14ac:dyDescent="0.4">
      <c r="A12666" s="33">
        <f t="shared" ref="A12666:A12729" si="1388">A12618+1</f>
        <v>46741</v>
      </c>
      <c r="B12666" s="27" t="str">
        <f t="shared" si="1382"/>
        <v>(月)</v>
      </c>
      <c r="C12666" s="34">
        <v>0.79166666666666696</v>
      </c>
      <c r="D12666" s="16" t="s">
        <v>18</v>
      </c>
      <c r="E12666" s="35">
        <v>0.8125</v>
      </c>
      <c r="F12666" s="50">
        <f>IF(COUNTIF('リスト（不使用）'!$A$5:$A$6,単年カーブ!$A$1),"希望数量入力ください",'単年（2027年度）'!$E$12*単年カーブ!$R$3+'単年（2027年度）'!$E$12*(1-単年カーブ!$R$3)*単年カーブ!Q12666)</f>
        <v>0</v>
      </c>
      <c r="G12666" s="47">
        <f t="shared" si="1383"/>
        <v>0</v>
      </c>
      <c r="M12666">
        <f t="shared" si="1384"/>
        <v>12</v>
      </c>
      <c r="N12666">
        <f>IF(OR(WEEKDAY(A12666)=1,WEEKDAY(A12666)=7,COUNTIF('2027祝日等（不使用）'!$A$1:$A$20,単年カーブ!A12666)=1),0,1)</f>
        <v>1</v>
      </c>
      <c r="O12666">
        <f t="shared" si="1387"/>
        <v>39</v>
      </c>
      <c r="P12666">
        <f t="shared" si="1385"/>
        <v>1</v>
      </c>
      <c r="Q12666">
        <f t="shared" si="1386"/>
        <v>1</v>
      </c>
    </row>
    <row r="12667" spans="1:17" ht="19.5" x14ac:dyDescent="0.4">
      <c r="A12667" s="33">
        <f t="shared" si="1388"/>
        <v>46741</v>
      </c>
      <c r="B12667" s="27" t="str">
        <f t="shared" si="1382"/>
        <v>(月)</v>
      </c>
      <c r="C12667" s="34">
        <v>0.8125</v>
      </c>
      <c r="D12667" s="16" t="s">
        <v>18</v>
      </c>
      <c r="E12667" s="35">
        <v>0.83333333333333304</v>
      </c>
      <c r="F12667" s="50">
        <f>IF(COUNTIF('リスト（不使用）'!$A$5:$A$6,単年カーブ!$A$1),"希望数量入力ください",'単年（2027年度）'!$E$12*単年カーブ!$R$3+'単年（2027年度）'!$E$12*(1-単年カーブ!$R$3)*単年カーブ!Q12667)</f>
        <v>0</v>
      </c>
      <c r="G12667" s="47">
        <f t="shared" si="1383"/>
        <v>0</v>
      </c>
      <c r="M12667">
        <f t="shared" si="1384"/>
        <v>12</v>
      </c>
      <c r="N12667">
        <f>IF(OR(WEEKDAY(A12667)=1,WEEKDAY(A12667)=7,COUNTIF('2027祝日等（不使用）'!$A$1:$A$20,単年カーブ!A12667)=1),0,1)</f>
        <v>1</v>
      </c>
      <c r="O12667">
        <f t="shared" si="1387"/>
        <v>40</v>
      </c>
      <c r="P12667">
        <f t="shared" si="1385"/>
        <v>1</v>
      </c>
      <c r="Q12667">
        <f t="shared" si="1386"/>
        <v>1</v>
      </c>
    </row>
    <row r="12668" spans="1:17" ht="19.5" x14ac:dyDescent="0.4">
      <c r="A12668" s="33">
        <f t="shared" si="1388"/>
        <v>46741</v>
      </c>
      <c r="B12668" s="27" t="str">
        <f t="shared" si="1382"/>
        <v>(月)</v>
      </c>
      <c r="C12668" s="34">
        <v>0.83333333333333304</v>
      </c>
      <c r="D12668" s="16" t="s">
        <v>18</v>
      </c>
      <c r="E12668" s="35">
        <v>0.85416666666666696</v>
      </c>
      <c r="F12668" s="50">
        <f>IF(COUNTIF('リスト（不使用）'!$A$5:$A$6,単年カーブ!$A$1),"希望数量入力ください",'単年（2027年度）'!$E$12*単年カーブ!$R$3+'単年（2027年度）'!$E$12*(1-単年カーブ!$R$3)*単年カーブ!Q12668)</f>
        <v>0</v>
      </c>
      <c r="G12668" s="47">
        <f t="shared" si="1383"/>
        <v>0</v>
      </c>
      <c r="M12668">
        <f t="shared" si="1384"/>
        <v>12</v>
      </c>
      <c r="N12668">
        <f>IF(OR(WEEKDAY(A12668)=1,WEEKDAY(A12668)=7,COUNTIF('2027祝日等（不使用）'!$A$1:$A$20,単年カーブ!A12668)=1),0,1)</f>
        <v>1</v>
      </c>
      <c r="O12668">
        <f t="shared" si="1387"/>
        <v>41</v>
      </c>
      <c r="P12668">
        <f t="shared" si="1385"/>
        <v>0</v>
      </c>
      <c r="Q12668">
        <f t="shared" si="1386"/>
        <v>0</v>
      </c>
    </row>
    <row r="12669" spans="1:17" ht="19.5" x14ac:dyDescent="0.4">
      <c r="A12669" s="33">
        <f t="shared" si="1388"/>
        <v>46741</v>
      </c>
      <c r="B12669" s="27" t="str">
        <f t="shared" si="1382"/>
        <v>(月)</v>
      </c>
      <c r="C12669" s="34">
        <v>0.85416666666666696</v>
      </c>
      <c r="D12669" s="16" t="s">
        <v>18</v>
      </c>
      <c r="E12669" s="35">
        <v>0.875</v>
      </c>
      <c r="F12669" s="50">
        <f>IF(COUNTIF('リスト（不使用）'!$A$5:$A$6,単年カーブ!$A$1),"希望数量入力ください",'単年（2027年度）'!$E$12*単年カーブ!$R$3+'単年（2027年度）'!$E$12*(1-単年カーブ!$R$3)*単年カーブ!Q12669)</f>
        <v>0</v>
      </c>
      <c r="G12669" s="47">
        <f t="shared" si="1383"/>
        <v>0</v>
      </c>
      <c r="M12669">
        <f t="shared" si="1384"/>
        <v>12</v>
      </c>
      <c r="N12669">
        <f>IF(OR(WEEKDAY(A12669)=1,WEEKDAY(A12669)=7,COUNTIF('2027祝日等（不使用）'!$A$1:$A$20,単年カーブ!A12669)=1),0,1)</f>
        <v>1</v>
      </c>
      <c r="O12669">
        <f t="shared" si="1387"/>
        <v>42</v>
      </c>
      <c r="P12669">
        <f t="shared" si="1385"/>
        <v>0</v>
      </c>
      <c r="Q12669">
        <f t="shared" si="1386"/>
        <v>0</v>
      </c>
    </row>
    <row r="12670" spans="1:17" ht="19.5" x14ac:dyDescent="0.4">
      <c r="A12670" s="33">
        <f t="shared" si="1388"/>
        <v>46741</v>
      </c>
      <c r="B12670" s="27" t="str">
        <f t="shared" si="1382"/>
        <v>(月)</v>
      </c>
      <c r="C12670" s="34">
        <v>0.875</v>
      </c>
      <c r="D12670" s="16" t="s">
        <v>18</v>
      </c>
      <c r="E12670" s="35">
        <v>0.89583333333333304</v>
      </c>
      <c r="F12670" s="50">
        <f>IF(COUNTIF('リスト（不使用）'!$A$5:$A$6,単年カーブ!$A$1),"希望数量入力ください",'単年（2027年度）'!$E$12*単年カーブ!$R$3+'単年（2027年度）'!$E$12*(1-単年カーブ!$R$3)*単年カーブ!Q12670)</f>
        <v>0</v>
      </c>
      <c r="G12670" s="47">
        <f t="shared" si="1383"/>
        <v>0</v>
      </c>
      <c r="M12670">
        <f t="shared" si="1384"/>
        <v>12</v>
      </c>
      <c r="N12670">
        <f>IF(OR(WEEKDAY(A12670)=1,WEEKDAY(A12670)=7,COUNTIF('2027祝日等（不使用）'!$A$1:$A$20,単年カーブ!A12670)=1),0,1)</f>
        <v>1</v>
      </c>
      <c r="O12670">
        <f t="shared" si="1387"/>
        <v>43</v>
      </c>
      <c r="P12670">
        <f t="shared" si="1385"/>
        <v>0</v>
      </c>
      <c r="Q12670">
        <f t="shared" si="1386"/>
        <v>0</v>
      </c>
    </row>
    <row r="12671" spans="1:17" ht="19.5" x14ac:dyDescent="0.4">
      <c r="A12671" s="33">
        <f t="shared" si="1388"/>
        <v>46741</v>
      </c>
      <c r="B12671" s="27" t="str">
        <f t="shared" si="1382"/>
        <v>(月)</v>
      </c>
      <c r="C12671" s="34">
        <v>0.89583333333333304</v>
      </c>
      <c r="D12671" s="16" t="s">
        <v>18</v>
      </c>
      <c r="E12671" s="35">
        <v>0.91666666666666696</v>
      </c>
      <c r="F12671" s="50">
        <f>IF(COUNTIF('リスト（不使用）'!$A$5:$A$6,単年カーブ!$A$1),"希望数量入力ください",'単年（2027年度）'!$E$12*単年カーブ!$R$3+'単年（2027年度）'!$E$12*(1-単年カーブ!$R$3)*単年カーブ!Q12671)</f>
        <v>0</v>
      </c>
      <c r="G12671" s="47">
        <f t="shared" si="1383"/>
        <v>0</v>
      </c>
      <c r="M12671">
        <f t="shared" si="1384"/>
        <v>12</v>
      </c>
      <c r="N12671">
        <f>IF(OR(WEEKDAY(A12671)=1,WEEKDAY(A12671)=7,COUNTIF('2027祝日等（不使用）'!$A$1:$A$20,単年カーブ!A12671)=1),0,1)</f>
        <v>1</v>
      </c>
      <c r="O12671">
        <f t="shared" si="1387"/>
        <v>44</v>
      </c>
      <c r="P12671">
        <f t="shared" si="1385"/>
        <v>0</v>
      </c>
      <c r="Q12671">
        <f t="shared" si="1386"/>
        <v>0</v>
      </c>
    </row>
    <row r="12672" spans="1:17" ht="19.5" x14ac:dyDescent="0.4">
      <c r="A12672" s="33">
        <f t="shared" si="1388"/>
        <v>46741</v>
      </c>
      <c r="B12672" s="27" t="str">
        <f t="shared" si="1382"/>
        <v>(月)</v>
      </c>
      <c r="C12672" s="34">
        <v>0.91666666666666696</v>
      </c>
      <c r="D12672" s="16" t="s">
        <v>18</v>
      </c>
      <c r="E12672" s="35">
        <v>0.9375</v>
      </c>
      <c r="F12672" s="50">
        <f>IF(COUNTIF('リスト（不使用）'!$A$5:$A$6,単年カーブ!$A$1),"希望数量入力ください",'単年（2027年度）'!$E$12*単年カーブ!$R$3+'単年（2027年度）'!$E$12*(1-単年カーブ!$R$3)*単年カーブ!Q12672)</f>
        <v>0</v>
      </c>
      <c r="G12672" s="47">
        <f t="shared" si="1383"/>
        <v>0</v>
      </c>
      <c r="M12672">
        <f t="shared" si="1384"/>
        <v>12</v>
      </c>
      <c r="N12672">
        <f>IF(OR(WEEKDAY(A12672)=1,WEEKDAY(A12672)=7,COUNTIF('2027祝日等（不使用）'!$A$1:$A$20,単年カーブ!A12672)=1),0,1)</f>
        <v>1</v>
      </c>
      <c r="O12672">
        <f t="shared" si="1387"/>
        <v>45</v>
      </c>
      <c r="P12672">
        <f t="shared" si="1385"/>
        <v>0</v>
      </c>
      <c r="Q12672">
        <f t="shared" si="1386"/>
        <v>0</v>
      </c>
    </row>
    <row r="12673" spans="1:17" ht="19.5" x14ac:dyDescent="0.4">
      <c r="A12673" s="33">
        <f t="shared" si="1388"/>
        <v>46741</v>
      </c>
      <c r="B12673" s="27" t="str">
        <f t="shared" si="1382"/>
        <v>(月)</v>
      </c>
      <c r="C12673" s="34">
        <v>0.9375</v>
      </c>
      <c r="D12673" s="16" t="s">
        <v>18</v>
      </c>
      <c r="E12673" s="35">
        <v>0.95833333333333304</v>
      </c>
      <c r="F12673" s="50">
        <f>IF(COUNTIF('リスト（不使用）'!$A$5:$A$6,単年カーブ!$A$1),"希望数量入力ください",'単年（2027年度）'!$E$12*単年カーブ!$R$3+'単年（2027年度）'!$E$12*(1-単年カーブ!$R$3)*単年カーブ!Q12673)</f>
        <v>0</v>
      </c>
      <c r="G12673" s="47">
        <f t="shared" si="1383"/>
        <v>0</v>
      </c>
      <c r="M12673">
        <f t="shared" si="1384"/>
        <v>12</v>
      </c>
      <c r="N12673">
        <f>IF(OR(WEEKDAY(A12673)=1,WEEKDAY(A12673)=7,COUNTIF('2027祝日等（不使用）'!$A$1:$A$20,単年カーブ!A12673)=1),0,1)</f>
        <v>1</v>
      </c>
      <c r="O12673">
        <f t="shared" si="1387"/>
        <v>46</v>
      </c>
      <c r="P12673">
        <f t="shared" si="1385"/>
        <v>0</v>
      </c>
      <c r="Q12673">
        <f t="shared" si="1386"/>
        <v>0</v>
      </c>
    </row>
    <row r="12674" spans="1:17" ht="19.5" x14ac:dyDescent="0.4">
      <c r="A12674" s="33">
        <f t="shared" si="1388"/>
        <v>46741</v>
      </c>
      <c r="B12674" s="27" t="str">
        <f t="shared" si="1382"/>
        <v>(月)</v>
      </c>
      <c r="C12674" s="34">
        <v>0.95833333333333304</v>
      </c>
      <c r="D12674" s="16" t="s">
        <v>18</v>
      </c>
      <c r="E12674" s="35">
        <v>0.97916666666666696</v>
      </c>
      <c r="F12674" s="50">
        <f>IF(COUNTIF('リスト（不使用）'!$A$5:$A$6,単年カーブ!$A$1),"希望数量入力ください",'単年（2027年度）'!$E$12*単年カーブ!$R$3+'単年（2027年度）'!$E$12*(1-単年カーブ!$R$3)*単年カーブ!Q12674)</f>
        <v>0</v>
      </c>
      <c r="G12674" s="47">
        <f t="shared" si="1383"/>
        <v>0</v>
      </c>
      <c r="M12674">
        <f t="shared" si="1384"/>
        <v>12</v>
      </c>
      <c r="N12674">
        <f>IF(OR(WEEKDAY(A12674)=1,WEEKDAY(A12674)=7,COUNTIF('2027祝日等（不使用）'!$A$1:$A$20,単年カーブ!A12674)=1),0,1)</f>
        <v>1</v>
      </c>
      <c r="O12674">
        <f t="shared" si="1387"/>
        <v>47</v>
      </c>
      <c r="P12674">
        <f t="shared" si="1385"/>
        <v>0</v>
      </c>
      <c r="Q12674">
        <f t="shared" si="1386"/>
        <v>0</v>
      </c>
    </row>
    <row r="12675" spans="1:17" ht="19.5" x14ac:dyDescent="0.4">
      <c r="A12675" s="33">
        <f t="shared" si="1388"/>
        <v>46741</v>
      </c>
      <c r="B12675" s="27" t="str">
        <f t="shared" si="1382"/>
        <v>(月)</v>
      </c>
      <c r="C12675" s="34">
        <v>0.97916666666666696</v>
      </c>
      <c r="D12675" s="16" t="s">
        <v>18</v>
      </c>
      <c r="E12675" s="35" t="s">
        <v>17</v>
      </c>
      <c r="F12675" s="50">
        <f>IF(COUNTIF('リスト（不使用）'!$A$5:$A$6,単年カーブ!$A$1),"希望数量入力ください",'単年（2027年度）'!$E$12*単年カーブ!$R$3+'単年（2027年度）'!$E$12*(1-単年カーブ!$R$3)*単年カーブ!Q12675)</f>
        <v>0</v>
      </c>
      <c r="G12675" s="47">
        <f t="shared" si="1383"/>
        <v>0</v>
      </c>
      <c r="M12675">
        <f t="shared" si="1384"/>
        <v>12</v>
      </c>
      <c r="N12675">
        <f>IF(OR(WEEKDAY(A12675)=1,WEEKDAY(A12675)=7,COUNTIF('2027祝日等（不使用）'!$A$1:$A$20,単年カーブ!A12675)=1),0,1)</f>
        <v>1</v>
      </c>
      <c r="O12675">
        <f t="shared" si="1387"/>
        <v>48</v>
      </c>
      <c r="P12675">
        <f t="shared" si="1385"/>
        <v>0</v>
      </c>
      <c r="Q12675">
        <f t="shared" si="1386"/>
        <v>0</v>
      </c>
    </row>
    <row r="12676" spans="1:17" ht="19.5" x14ac:dyDescent="0.4">
      <c r="A12676" s="33">
        <f t="shared" si="1388"/>
        <v>46742</v>
      </c>
      <c r="B12676" s="27" t="str">
        <f t="shared" ref="B12676:B12739" si="1389">TEXT(A12676,"(aaa)")</f>
        <v>(火)</v>
      </c>
      <c r="C12676" s="34">
        <v>0</v>
      </c>
      <c r="D12676" s="16" t="s">
        <v>18</v>
      </c>
      <c r="E12676" s="35">
        <v>2.0833333333333332E-2</v>
      </c>
      <c r="F12676" s="50">
        <f>IF(COUNTIF('リスト（不使用）'!$A$5:$A$6,単年カーブ!$A$1),"希望数量入力ください",'単年（2027年度）'!$E$12*単年カーブ!$R$3+'単年（2027年度）'!$E$12*(1-単年カーブ!$R$3)*単年カーブ!Q12676)</f>
        <v>0</v>
      </c>
      <c r="G12676" s="47">
        <f t="shared" ref="G12676:G12739" si="1390">F12676/2</f>
        <v>0</v>
      </c>
      <c r="M12676">
        <f t="shared" ref="M12676:M12739" si="1391">MONTH(A12676)</f>
        <v>12</v>
      </c>
      <c r="N12676">
        <f>IF(OR(WEEKDAY(A12676)=1,WEEKDAY(A12676)=7,COUNTIF('2027祝日等（不使用）'!$A$1:$A$20,単年カーブ!A12676)=1),0,1)</f>
        <v>1</v>
      </c>
      <c r="O12676">
        <f t="shared" si="1387"/>
        <v>1</v>
      </c>
      <c r="P12676">
        <f t="shared" ref="P12676:P12739" si="1392">IF(AND(O12676&gt;16,O12676&lt;41),1,0)</f>
        <v>0</v>
      </c>
      <c r="Q12676">
        <f t="shared" ref="Q12676:Q12739" si="1393">P12676*N12676</f>
        <v>0</v>
      </c>
    </row>
    <row r="12677" spans="1:17" ht="19.5" x14ac:dyDescent="0.4">
      <c r="A12677" s="33">
        <f t="shared" si="1388"/>
        <v>46742</v>
      </c>
      <c r="B12677" s="27" t="str">
        <f t="shared" si="1389"/>
        <v>(火)</v>
      </c>
      <c r="C12677" s="34">
        <v>2.0833333333333332E-2</v>
      </c>
      <c r="D12677" s="16" t="s">
        <v>18</v>
      </c>
      <c r="E12677" s="35">
        <v>4.1666666666666664E-2</v>
      </c>
      <c r="F12677" s="50">
        <f>IF(COUNTIF('リスト（不使用）'!$A$5:$A$6,単年カーブ!$A$1),"希望数量入力ください",'単年（2027年度）'!$E$12*単年カーブ!$R$3+'単年（2027年度）'!$E$12*(1-単年カーブ!$R$3)*単年カーブ!Q12677)</f>
        <v>0</v>
      </c>
      <c r="G12677" s="47">
        <f t="shared" si="1390"/>
        <v>0</v>
      </c>
      <c r="M12677">
        <f t="shared" si="1391"/>
        <v>12</v>
      </c>
      <c r="N12677">
        <f>IF(OR(WEEKDAY(A12677)=1,WEEKDAY(A12677)=7,COUNTIF('2027祝日等（不使用）'!$A$1:$A$20,単年カーブ!A12677)=1),0,1)</f>
        <v>1</v>
      </c>
      <c r="O12677">
        <f t="shared" si="1387"/>
        <v>2</v>
      </c>
      <c r="P12677">
        <f t="shared" si="1392"/>
        <v>0</v>
      </c>
      <c r="Q12677">
        <f t="shared" si="1393"/>
        <v>0</v>
      </c>
    </row>
    <row r="12678" spans="1:17" ht="19.5" x14ac:dyDescent="0.4">
      <c r="A12678" s="33">
        <f t="shared" si="1388"/>
        <v>46742</v>
      </c>
      <c r="B12678" s="27" t="str">
        <f t="shared" si="1389"/>
        <v>(火)</v>
      </c>
      <c r="C12678" s="34">
        <v>4.1666666666666664E-2</v>
      </c>
      <c r="D12678" s="16" t="s">
        <v>18</v>
      </c>
      <c r="E12678" s="35">
        <v>6.25E-2</v>
      </c>
      <c r="F12678" s="50">
        <f>IF(COUNTIF('リスト（不使用）'!$A$5:$A$6,単年カーブ!$A$1),"希望数量入力ください",'単年（2027年度）'!$E$12*単年カーブ!$R$3+'単年（2027年度）'!$E$12*(1-単年カーブ!$R$3)*単年カーブ!Q12678)</f>
        <v>0</v>
      </c>
      <c r="G12678" s="47">
        <f t="shared" si="1390"/>
        <v>0</v>
      </c>
      <c r="M12678">
        <f t="shared" si="1391"/>
        <v>12</v>
      </c>
      <c r="N12678">
        <f>IF(OR(WEEKDAY(A12678)=1,WEEKDAY(A12678)=7,COUNTIF('2027祝日等（不使用）'!$A$1:$A$20,単年カーブ!A12678)=1),0,1)</f>
        <v>1</v>
      </c>
      <c r="O12678">
        <f t="shared" si="1387"/>
        <v>3</v>
      </c>
      <c r="P12678">
        <f t="shared" si="1392"/>
        <v>0</v>
      </c>
      <c r="Q12678">
        <f t="shared" si="1393"/>
        <v>0</v>
      </c>
    </row>
    <row r="12679" spans="1:17" ht="19.5" x14ac:dyDescent="0.4">
      <c r="A12679" s="33">
        <f t="shared" si="1388"/>
        <v>46742</v>
      </c>
      <c r="B12679" s="27" t="str">
        <f t="shared" si="1389"/>
        <v>(火)</v>
      </c>
      <c r="C12679" s="34">
        <v>6.25E-2</v>
      </c>
      <c r="D12679" s="16" t="s">
        <v>18</v>
      </c>
      <c r="E12679" s="35">
        <v>8.3333333333333301E-2</v>
      </c>
      <c r="F12679" s="50">
        <f>IF(COUNTIF('リスト（不使用）'!$A$5:$A$6,単年カーブ!$A$1),"希望数量入力ください",'単年（2027年度）'!$E$12*単年カーブ!$R$3+'単年（2027年度）'!$E$12*(1-単年カーブ!$R$3)*単年カーブ!Q12679)</f>
        <v>0</v>
      </c>
      <c r="G12679" s="47">
        <f t="shared" si="1390"/>
        <v>0</v>
      </c>
      <c r="M12679">
        <f t="shared" si="1391"/>
        <v>12</v>
      </c>
      <c r="N12679">
        <f>IF(OR(WEEKDAY(A12679)=1,WEEKDAY(A12679)=7,COUNTIF('2027祝日等（不使用）'!$A$1:$A$20,単年カーブ!A12679)=1),0,1)</f>
        <v>1</v>
      </c>
      <c r="O12679">
        <f t="shared" si="1387"/>
        <v>4</v>
      </c>
      <c r="P12679">
        <f t="shared" si="1392"/>
        <v>0</v>
      </c>
      <c r="Q12679">
        <f t="shared" si="1393"/>
        <v>0</v>
      </c>
    </row>
    <row r="12680" spans="1:17" ht="19.5" x14ac:dyDescent="0.4">
      <c r="A12680" s="33">
        <f t="shared" si="1388"/>
        <v>46742</v>
      </c>
      <c r="B12680" s="27" t="str">
        <f t="shared" si="1389"/>
        <v>(火)</v>
      </c>
      <c r="C12680" s="34">
        <v>8.3333333333333301E-2</v>
      </c>
      <c r="D12680" s="16" t="s">
        <v>18</v>
      </c>
      <c r="E12680" s="35">
        <v>0.104166666666667</v>
      </c>
      <c r="F12680" s="50">
        <f>IF(COUNTIF('リスト（不使用）'!$A$5:$A$6,単年カーブ!$A$1),"希望数量入力ください",'単年（2027年度）'!$E$12*単年カーブ!$R$3+'単年（2027年度）'!$E$12*(1-単年カーブ!$R$3)*単年カーブ!Q12680)</f>
        <v>0</v>
      </c>
      <c r="G12680" s="47">
        <f t="shared" si="1390"/>
        <v>0</v>
      </c>
      <c r="M12680">
        <f t="shared" si="1391"/>
        <v>12</v>
      </c>
      <c r="N12680">
        <f>IF(OR(WEEKDAY(A12680)=1,WEEKDAY(A12680)=7,COUNTIF('2027祝日等（不使用）'!$A$1:$A$20,単年カーブ!A12680)=1),0,1)</f>
        <v>1</v>
      </c>
      <c r="O12680">
        <f t="shared" si="1387"/>
        <v>5</v>
      </c>
      <c r="P12680">
        <f t="shared" si="1392"/>
        <v>0</v>
      </c>
      <c r="Q12680">
        <f t="shared" si="1393"/>
        <v>0</v>
      </c>
    </row>
    <row r="12681" spans="1:17" ht="19.5" x14ac:dyDescent="0.4">
      <c r="A12681" s="33">
        <f t="shared" si="1388"/>
        <v>46742</v>
      </c>
      <c r="B12681" s="27" t="str">
        <f t="shared" si="1389"/>
        <v>(火)</v>
      </c>
      <c r="C12681" s="34">
        <v>0.104166666666667</v>
      </c>
      <c r="D12681" s="16" t="s">
        <v>18</v>
      </c>
      <c r="E12681" s="35">
        <v>0.125</v>
      </c>
      <c r="F12681" s="50">
        <f>IF(COUNTIF('リスト（不使用）'!$A$5:$A$6,単年カーブ!$A$1),"希望数量入力ください",'単年（2027年度）'!$E$12*単年カーブ!$R$3+'単年（2027年度）'!$E$12*(1-単年カーブ!$R$3)*単年カーブ!Q12681)</f>
        <v>0</v>
      </c>
      <c r="G12681" s="47">
        <f t="shared" si="1390"/>
        <v>0</v>
      </c>
      <c r="M12681">
        <f t="shared" si="1391"/>
        <v>12</v>
      </c>
      <c r="N12681">
        <f>IF(OR(WEEKDAY(A12681)=1,WEEKDAY(A12681)=7,COUNTIF('2027祝日等（不使用）'!$A$1:$A$20,単年カーブ!A12681)=1),0,1)</f>
        <v>1</v>
      </c>
      <c r="O12681">
        <f t="shared" si="1387"/>
        <v>6</v>
      </c>
      <c r="P12681">
        <f t="shared" si="1392"/>
        <v>0</v>
      </c>
      <c r="Q12681">
        <f t="shared" si="1393"/>
        <v>0</v>
      </c>
    </row>
    <row r="12682" spans="1:17" ht="19.5" x14ac:dyDescent="0.4">
      <c r="A12682" s="33">
        <f t="shared" si="1388"/>
        <v>46742</v>
      </c>
      <c r="B12682" s="27" t="str">
        <f t="shared" si="1389"/>
        <v>(火)</v>
      </c>
      <c r="C12682" s="34">
        <v>0.125</v>
      </c>
      <c r="D12682" s="16" t="s">
        <v>18</v>
      </c>
      <c r="E12682" s="35">
        <v>0.14583333333333301</v>
      </c>
      <c r="F12682" s="50">
        <f>IF(COUNTIF('リスト（不使用）'!$A$5:$A$6,単年カーブ!$A$1),"希望数量入力ください",'単年（2027年度）'!$E$12*単年カーブ!$R$3+'単年（2027年度）'!$E$12*(1-単年カーブ!$R$3)*単年カーブ!Q12682)</f>
        <v>0</v>
      </c>
      <c r="G12682" s="47">
        <f t="shared" si="1390"/>
        <v>0</v>
      </c>
      <c r="M12682">
        <f t="shared" si="1391"/>
        <v>12</v>
      </c>
      <c r="N12682">
        <f>IF(OR(WEEKDAY(A12682)=1,WEEKDAY(A12682)=7,COUNTIF('2027祝日等（不使用）'!$A$1:$A$20,単年カーブ!A12682)=1),0,1)</f>
        <v>1</v>
      </c>
      <c r="O12682">
        <f t="shared" si="1387"/>
        <v>7</v>
      </c>
      <c r="P12682">
        <f t="shared" si="1392"/>
        <v>0</v>
      </c>
      <c r="Q12682">
        <f t="shared" si="1393"/>
        <v>0</v>
      </c>
    </row>
    <row r="12683" spans="1:17" ht="19.5" x14ac:dyDescent="0.4">
      <c r="A12683" s="33">
        <f t="shared" si="1388"/>
        <v>46742</v>
      </c>
      <c r="B12683" s="27" t="str">
        <f t="shared" si="1389"/>
        <v>(火)</v>
      </c>
      <c r="C12683" s="34">
        <v>0.14583333333333301</v>
      </c>
      <c r="D12683" s="16" t="s">
        <v>18</v>
      </c>
      <c r="E12683" s="35">
        <v>0.16666666666666699</v>
      </c>
      <c r="F12683" s="50">
        <f>IF(COUNTIF('リスト（不使用）'!$A$5:$A$6,単年カーブ!$A$1),"希望数量入力ください",'単年（2027年度）'!$E$12*単年カーブ!$R$3+'単年（2027年度）'!$E$12*(1-単年カーブ!$R$3)*単年カーブ!Q12683)</f>
        <v>0</v>
      </c>
      <c r="G12683" s="47">
        <f t="shared" si="1390"/>
        <v>0</v>
      </c>
      <c r="M12683">
        <f t="shared" si="1391"/>
        <v>12</v>
      </c>
      <c r="N12683">
        <f>IF(OR(WEEKDAY(A12683)=1,WEEKDAY(A12683)=7,COUNTIF('2027祝日等（不使用）'!$A$1:$A$20,単年カーブ!A12683)=1),0,1)</f>
        <v>1</v>
      </c>
      <c r="O12683">
        <f t="shared" si="1387"/>
        <v>8</v>
      </c>
      <c r="P12683">
        <f t="shared" si="1392"/>
        <v>0</v>
      </c>
      <c r="Q12683">
        <f t="shared" si="1393"/>
        <v>0</v>
      </c>
    </row>
    <row r="12684" spans="1:17" ht="19.5" x14ac:dyDescent="0.4">
      <c r="A12684" s="33">
        <f t="shared" si="1388"/>
        <v>46742</v>
      </c>
      <c r="B12684" s="27" t="str">
        <f t="shared" si="1389"/>
        <v>(火)</v>
      </c>
      <c r="C12684" s="34">
        <v>0.16666666666666699</v>
      </c>
      <c r="D12684" s="16" t="s">
        <v>18</v>
      </c>
      <c r="E12684" s="35">
        <v>0.1875</v>
      </c>
      <c r="F12684" s="50">
        <f>IF(COUNTIF('リスト（不使用）'!$A$5:$A$6,単年カーブ!$A$1),"希望数量入力ください",'単年（2027年度）'!$E$12*単年カーブ!$R$3+'単年（2027年度）'!$E$12*(1-単年カーブ!$R$3)*単年カーブ!Q12684)</f>
        <v>0</v>
      </c>
      <c r="G12684" s="47">
        <f t="shared" si="1390"/>
        <v>0</v>
      </c>
      <c r="M12684">
        <f t="shared" si="1391"/>
        <v>12</v>
      </c>
      <c r="N12684">
        <f>IF(OR(WEEKDAY(A12684)=1,WEEKDAY(A12684)=7,COUNTIF('2027祝日等（不使用）'!$A$1:$A$20,単年カーブ!A12684)=1),0,1)</f>
        <v>1</v>
      </c>
      <c r="O12684">
        <f t="shared" si="1387"/>
        <v>9</v>
      </c>
      <c r="P12684">
        <f t="shared" si="1392"/>
        <v>0</v>
      </c>
      <c r="Q12684">
        <f t="shared" si="1393"/>
        <v>0</v>
      </c>
    </row>
    <row r="12685" spans="1:17" ht="19.5" x14ac:dyDescent="0.4">
      <c r="A12685" s="33">
        <f t="shared" si="1388"/>
        <v>46742</v>
      </c>
      <c r="B12685" s="27" t="str">
        <f t="shared" si="1389"/>
        <v>(火)</v>
      </c>
      <c r="C12685" s="34">
        <v>0.1875</v>
      </c>
      <c r="D12685" s="16" t="s">
        <v>18</v>
      </c>
      <c r="E12685" s="35">
        <v>0.20833333333333301</v>
      </c>
      <c r="F12685" s="50">
        <f>IF(COUNTIF('リスト（不使用）'!$A$5:$A$6,単年カーブ!$A$1),"希望数量入力ください",'単年（2027年度）'!$E$12*単年カーブ!$R$3+'単年（2027年度）'!$E$12*(1-単年カーブ!$R$3)*単年カーブ!Q12685)</f>
        <v>0</v>
      </c>
      <c r="G12685" s="47">
        <f t="shared" si="1390"/>
        <v>0</v>
      </c>
      <c r="M12685">
        <f t="shared" si="1391"/>
        <v>12</v>
      </c>
      <c r="N12685">
        <f>IF(OR(WEEKDAY(A12685)=1,WEEKDAY(A12685)=7,COUNTIF('2027祝日等（不使用）'!$A$1:$A$20,単年カーブ!A12685)=1),0,1)</f>
        <v>1</v>
      </c>
      <c r="O12685">
        <f t="shared" si="1387"/>
        <v>10</v>
      </c>
      <c r="P12685">
        <f t="shared" si="1392"/>
        <v>0</v>
      </c>
      <c r="Q12685">
        <f t="shared" si="1393"/>
        <v>0</v>
      </c>
    </row>
    <row r="12686" spans="1:17" ht="19.5" x14ac:dyDescent="0.4">
      <c r="A12686" s="33">
        <f t="shared" si="1388"/>
        <v>46742</v>
      </c>
      <c r="B12686" s="27" t="str">
        <f t="shared" si="1389"/>
        <v>(火)</v>
      </c>
      <c r="C12686" s="34">
        <v>0.20833333333333301</v>
      </c>
      <c r="D12686" s="16" t="s">
        <v>18</v>
      </c>
      <c r="E12686" s="35">
        <v>0.22916666666666699</v>
      </c>
      <c r="F12686" s="50">
        <f>IF(COUNTIF('リスト（不使用）'!$A$5:$A$6,単年カーブ!$A$1),"希望数量入力ください",'単年（2027年度）'!$E$12*単年カーブ!$R$3+'単年（2027年度）'!$E$12*(1-単年カーブ!$R$3)*単年カーブ!Q12686)</f>
        <v>0</v>
      </c>
      <c r="G12686" s="47">
        <f t="shared" si="1390"/>
        <v>0</v>
      </c>
      <c r="M12686">
        <f t="shared" si="1391"/>
        <v>12</v>
      </c>
      <c r="N12686">
        <f>IF(OR(WEEKDAY(A12686)=1,WEEKDAY(A12686)=7,COUNTIF('2027祝日等（不使用）'!$A$1:$A$20,単年カーブ!A12686)=1),0,1)</f>
        <v>1</v>
      </c>
      <c r="O12686">
        <f t="shared" si="1387"/>
        <v>11</v>
      </c>
      <c r="P12686">
        <f t="shared" si="1392"/>
        <v>0</v>
      </c>
      <c r="Q12686">
        <f t="shared" si="1393"/>
        <v>0</v>
      </c>
    </row>
    <row r="12687" spans="1:17" ht="19.5" x14ac:dyDescent="0.4">
      <c r="A12687" s="33">
        <f t="shared" si="1388"/>
        <v>46742</v>
      </c>
      <c r="B12687" s="27" t="str">
        <f t="shared" si="1389"/>
        <v>(火)</v>
      </c>
      <c r="C12687" s="34">
        <v>0.22916666666666699</v>
      </c>
      <c r="D12687" s="16" t="s">
        <v>18</v>
      </c>
      <c r="E12687" s="35">
        <v>0.25</v>
      </c>
      <c r="F12687" s="50">
        <f>IF(COUNTIF('リスト（不使用）'!$A$5:$A$6,単年カーブ!$A$1),"希望数量入力ください",'単年（2027年度）'!$E$12*単年カーブ!$R$3+'単年（2027年度）'!$E$12*(1-単年カーブ!$R$3)*単年カーブ!Q12687)</f>
        <v>0</v>
      </c>
      <c r="G12687" s="47">
        <f t="shared" si="1390"/>
        <v>0</v>
      </c>
      <c r="M12687">
        <f t="shared" si="1391"/>
        <v>12</v>
      </c>
      <c r="N12687">
        <f>IF(OR(WEEKDAY(A12687)=1,WEEKDAY(A12687)=7,COUNTIF('2027祝日等（不使用）'!$A$1:$A$20,単年カーブ!A12687)=1),0,1)</f>
        <v>1</v>
      </c>
      <c r="O12687">
        <f t="shared" si="1387"/>
        <v>12</v>
      </c>
      <c r="P12687">
        <f t="shared" si="1392"/>
        <v>0</v>
      </c>
      <c r="Q12687">
        <f t="shared" si="1393"/>
        <v>0</v>
      </c>
    </row>
    <row r="12688" spans="1:17" ht="19.5" x14ac:dyDescent="0.4">
      <c r="A12688" s="33">
        <f t="shared" si="1388"/>
        <v>46742</v>
      </c>
      <c r="B12688" s="27" t="str">
        <f t="shared" si="1389"/>
        <v>(火)</v>
      </c>
      <c r="C12688" s="34">
        <v>0.25</v>
      </c>
      <c r="D12688" s="16" t="s">
        <v>18</v>
      </c>
      <c r="E12688" s="35">
        <v>0.27083333333333298</v>
      </c>
      <c r="F12688" s="50">
        <f>IF(COUNTIF('リスト（不使用）'!$A$5:$A$6,単年カーブ!$A$1),"希望数量入力ください",'単年（2027年度）'!$E$12*単年カーブ!$R$3+'単年（2027年度）'!$E$12*(1-単年カーブ!$R$3)*単年カーブ!Q12688)</f>
        <v>0</v>
      </c>
      <c r="G12688" s="47">
        <f t="shared" si="1390"/>
        <v>0</v>
      </c>
      <c r="M12688">
        <f t="shared" si="1391"/>
        <v>12</v>
      </c>
      <c r="N12688">
        <f>IF(OR(WEEKDAY(A12688)=1,WEEKDAY(A12688)=7,COUNTIF('2027祝日等（不使用）'!$A$1:$A$20,単年カーブ!A12688)=1),0,1)</f>
        <v>1</v>
      </c>
      <c r="O12688">
        <f t="shared" si="1387"/>
        <v>13</v>
      </c>
      <c r="P12688">
        <f t="shared" si="1392"/>
        <v>0</v>
      </c>
      <c r="Q12688">
        <f t="shared" si="1393"/>
        <v>0</v>
      </c>
    </row>
    <row r="12689" spans="1:17" ht="19.5" x14ac:dyDescent="0.4">
      <c r="A12689" s="33">
        <f t="shared" si="1388"/>
        <v>46742</v>
      </c>
      <c r="B12689" s="27" t="str">
        <f t="shared" si="1389"/>
        <v>(火)</v>
      </c>
      <c r="C12689" s="34">
        <v>0.27083333333333298</v>
      </c>
      <c r="D12689" s="16" t="s">
        <v>18</v>
      </c>
      <c r="E12689" s="35">
        <v>0.29166666666666702</v>
      </c>
      <c r="F12689" s="50">
        <f>IF(COUNTIF('リスト（不使用）'!$A$5:$A$6,単年カーブ!$A$1),"希望数量入力ください",'単年（2027年度）'!$E$12*単年カーブ!$R$3+'単年（2027年度）'!$E$12*(1-単年カーブ!$R$3)*単年カーブ!Q12689)</f>
        <v>0</v>
      </c>
      <c r="G12689" s="47">
        <f t="shared" si="1390"/>
        <v>0</v>
      </c>
      <c r="M12689">
        <f t="shared" si="1391"/>
        <v>12</v>
      </c>
      <c r="N12689">
        <f>IF(OR(WEEKDAY(A12689)=1,WEEKDAY(A12689)=7,COUNTIF('2027祝日等（不使用）'!$A$1:$A$20,単年カーブ!A12689)=1),0,1)</f>
        <v>1</v>
      </c>
      <c r="O12689">
        <f t="shared" si="1387"/>
        <v>14</v>
      </c>
      <c r="P12689">
        <f t="shared" si="1392"/>
        <v>0</v>
      </c>
      <c r="Q12689">
        <f t="shared" si="1393"/>
        <v>0</v>
      </c>
    </row>
    <row r="12690" spans="1:17" ht="19.5" x14ac:dyDescent="0.4">
      <c r="A12690" s="33">
        <f t="shared" si="1388"/>
        <v>46742</v>
      </c>
      <c r="B12690" s="27" t="str">
        <f t="shared" si="1389"/>
        <v>(火)</v>
      </c>
      <c r="C12690" s="34">
        <v>0.29166666666666702</v>
      </c>
      <c r="D12690" s="16" t="s">
        <v>18</v>
      </c>
      <c r="E12690" s="35">
        <v>0.3125</v>
      </c>
      <c r="F12690" s="50">
        <f>IF(COUNTIF('リスト（不使用）'!$A$5:$A$6,単年カーブ!$A$1),"希望数量入力ください",'単年（2027年度）'!$E$12*単年カーブ!$R$3+'単年（2027年度）'!$E$12*(1-単年カーブ!$R$3)*単年カーブ!Q12690)</f>
        <v>0</v>
      </c>
      <c r="G12690" s="47">
        <f t="shared" si="1390"/>
        <v>0</v>
      </c>
      <c r="M12690">
        <f t="shared" si="1391"/>
        <v>12</v>
      </c>
      <c r="N12690">
        <f>IF(OR(WEEKDAY(A12690)=1,WEEKDAY(A12690)=7,COUNTIF('2027祝日等（不使用）'!$A$1:$A$20,単年カーブ!A12690)=1),0,1)</f>
        <v>1</v>
      </c>
      <c r="O12690">
        <f t="shared" si="1387"/>
        <v>15</v>
      </c>
      <c r="P12690">
        <f t="shared" si="1392"/>
        <v>0</v>
      </c>
      <c r="Q12690">
        <f t="shared" si="1393"/>
        <v>0</v>
      </c>
    </row>
    <row r="12691" spans="1:17" ht="19.5" x14ac:dyDescent="0.4">
      <c r="A12691" s="33">
        <f t="shared" si="1388"/>
        <v>46742</v>
      </c>
      <c r="B12691" s="27" t="str">
        <f t="shared" si="1389"/>
        <v>(火)</v>
      </c>
      <c r="C12691" s="34">
        <v>0.3125</v>
      </c>
      <c r="D12691" s="16" t="s">
        <v>18</v>
      </c>
      <c r="E12691" s="35">
        <v>0.33333333333333298</v>
      </c>
      <c r="F12691" s="50">
        <f>IF(COUNTIF('リスト（不使用）'!$A$5:$A$6,単年カーブ!$A$1),"希望数量入力ください",'単年（2027年度）'!$E$12*単年カーブ!$R$3+'単年（2027年度）'!$E$12*(1-単年カーブ!$R$3)*単年カーブ!Q12691)</f>
        <v>0</v>
      </c>
      <c r="G12691" s="47">
        <f t="shared" si="1390"/>
        <v>0</v>
      </c>
      <c r="M12691">
        <f t="shared" si="1391"/>
        <v>12</v>
      </c>
      <c r="N12691">
        <f>IF(OR(WEEKDAY(A12691)=1,WEEKDAY(A12691)=7,COUNTIF('2027祝日等（不使用）'!$A$1:$A$20,単年カーブ!A12691)=1),0,1)</f>
        <v>1</v>
      </c>
      <c r="O12691">
        <f t="shared" si="1387"/>
        <v>16</v>
      </c>
      <c r="P12691">
        <f t="shared" si="1392"/>
        <v>0</v>
      </c>
      <c r="Q12691">
        <f t="shared" si="1393"/>
        <v>0</v>
      </c>
    </row>
    <row r="12692" spans="1:17" ht="19.5" x14ac:dyDescent="0.4">
      <c r="A12692" s="33">
        <f t="shared" si="1388"/>
        <v>46742</v>
      </c>
      <c r="B12692" s="27" t="str">
        <f t="shared" si="1389"/>
        <v>(火)</v>
      </c>
      <c r="C12692" s="34">
        <v>0.33333333333333298</v>
      </c>
      <c r="D12692" s="16" t="s">
        <v>18</v>
      </c>
      <c r="E12692" s="35">
        <v>0.35416666666666702</v>
      </c>
      <c r="F12692" s="50">
        <f>IF(COUNTIF('リスト（不使用）'!$A$5:$A$6,単年カーブ!$A$1),"希望数量入力ください",'単年（2027年度）'!$E$12*単年カーブ!$R$3+'単年（2027年度）'!$E$12*(1-単年カーブ!$R$3)*単年カーブ!Q12692)</f>
        <v>0</v>
      </c>
      <c r="G12692" s="47">
        <f t="shared" si="1390"/>
        <v>0</v>
      </c>
      <c r="M12692">
        <f t="shared" si="1391"/>
        <v>12</v>
      </c>
      <c r="N12692">
        <f>IF(OR(WEEKDAY(A12692)=1,WEEKDAY(A12692)=7,COUNTIF('2027祝日等（不使用）'!$A$1:$A$20,単年カーブ!A12692)=1),0,1)</f>
        <v>1</v>
      </c>
      <c r="O12692">
        <f t="shared" si="1387"/>
        <v>17</v>
      </c>
      <c r="P12692">
        <f t="shared" si="1392"/>
        <v>1</v>
      </c>
      <c r="Q12692">
        <f t="shared" si="1393"/>
        <v>1</v>
      </c>
    </row>
    <row r="12693" spans="1:17" ht="19.5" x14ac:dyDescent="0.4">
      <c r="A12693" s="33">
        <f t="shared" si="1388"/>
        <v>46742</v>
      </c>
      <c r="B12693" s="27" t="str">
        <f t="shared" si="1389"/>
        <v>(火)</v>
      </c>
      <c r="C12693" s="34">
        <v>0.35416666666666702</v>
      </c>
      <c r="D12693" s="16" t="s">
        <v>18</v>
      </c>
      <c r="E12693" s="35">
        <v>0.375</v>
      </c>
      <c r="F12693" s="50">
        <f>IF(COUNTIF('リスト（不使用）'!$A$5:$A$6,単年カーブ!$A$1),"希望数量入力ください",'単年（2027年度）'!$E$12*単年カーブ!$R$3+'単年（2027年度）'!$E$12*(1-単年カーブ!$R$3)*単年カーブ!Q12693)</f>
        <v>0</v>
      </c>
      <c r="G12693" s="47">
        <f t="shared" si="1390"/>
        <v>0</v>
      </c>
      <c r="M12693">
        <f t="shared" si="1391"/>
        <v>12</v>
      </c>
      <c r="N12693">
        <f>IF(OR(WEEKDAY(A12693)=1,WEEKDAY(A12693)=7,COUNTIF('2027祝日等（不使用）'!$A$1:$A$20,単年カーブ!A12693)=1),0,1)</f>
        <v>1</v>
      </c>
      <c r="O12693">
        <f t="shared" si="1387"/>
        <v>18</v>
      </c>
      <c r="P12693">
        <f t="shared" si="1392"/>
        <v>1</v>
      </c>
      <c r="Q12693">
        <f t="shared" si="1393"/>
        <v>1</v>
      </c>
    </row>
    <row r="12694" spans="1:17" ht="19.5" x14ac:dyDescent="0.4">
      <c r="A12694" s="33">
        <f t="shared" si="1388"/>
        <v>46742</v>
      </c>
      <c r="B12694" s="27" t="str">
        <f t="shared" si="1389"/>
        <v>(火)</v>
      </c>
      <c r="C12694" s="34">
        <v>0.375</v>
      </c>
      <c r="D12694" s="16" t="s">
        <v>18</v>
      </c>
      <c r="E12694" s="35">
        <v>0.39583333333333298</v>
      </c>
      <c r="F12694" s="50">
        <f>IF(COUNTIF('リスト（不使用）'!$A$5:$A$6,単年カーブ!$A$1),"希望数量入力ください",'単年（2027年度）'!$E$12*単年カーブ!$R$3+'単年（2027年度）'!$E$12*(1-単年カーブ!$R$3)*単年カーブ!Q12694)</f>
        <v>0</v>
      </c>
      <c r="G12694" s="47">
        <f t="shared" si="1390"/>
        <v>0</v>
      </c>
      <c r="M12694">
        <f t="shared" si="1391"/>
        <v>12</v>
      </c>
      <c r="N12694">
        <f>IF(OR(WEEKDAY(A12694)=1,WEEKDAY(A12694)=7,COUNTIF('2027祝日等（不使用）'!$A$1:$A$20,単年カーブ!A12694)=1),0,1)</f>
        <v>1</v>
      </c>
      <c r="O12694">
        <f t="shared" si="1387"/>
        <v>19</v>
      </c>
      <c r="P12694">
        <f t="shared" si="1392"/>
        <v>1</v>
      </c>
      <c r="Q12694">
        <f t="shared" si="1393"/>
        <v>1</v>
      </c>
    </row>
    <row r="12695" spans="1:17" ht="19.5" x14ac:dyDescent="0.4">
      <c r="A12695" s="33">
        <f t="shared" si="1388"/>
        <v>46742</v>
      </c>
      <c r="B12695" s="27" t="str">
        <f t="shared" si="1389"/>
        <v>(火)</v>
      </c>
      <c r="C12695" s="34">
        <v>0.39583333333333298</v>
      </c>
      <c r="D12695" s="16" t="s">
        <v>18</v>
      </c>
      <c r="E12695" s="35">
        <v>0.41666666666666702</v>
      </c>
      <c r="F12695" s="50">
        <f>IF(COUNTIF('リスト（不使用）'!$A$5:$A$6,単年カーブ!$A$1),"希望数量入力ください",'単年（2027年度）'!$E$12*単年カーブ!$R$3+'単年（2027年度）'!$E$12*(1-単年カーブ!$R$3)*単年カーブ!Q12695)</f>
        <v>0</v>
      </c>
      <c r="G12695" s="47">
        <f t="shared" si="1390"/>
        <v>0</v>
      </c>
      <c r="M12695">
        <f t="shared" si="1391"/>
        <v>12</v>
      </c>
      <c r="N12695">
        <f>IF(OR(WEEKDAY(A12695)=1,WEEKDAY(A12695)=7,COUNTIF('2027祝日等（不使用）'!$A$1:$A$20,単年カーブ!A12695)=1),0,1)</f>
        <v>1</v>
      </c>
      <c r="O12695">
        <f t="shared" si="1387"/>
        <v>20</v>
      </c>
      <c r="P12695">
        <f t="shared" si="1392"/>
        <v>1</v>
      </c>
      <c r="Q12695">
        <f t="shared" si="1393"/>
        <v>1</v>
      </c>
    </row>
    <row r="12696" spans="1:17" ht="19.5" x14ac:dyDescent="0.4">
      <c r="A12696" s="33">
        <f t="shared" si="1388"/>
        <v>46742</v>
      </c>
      <c r="B12696" s="27" t="str">
        <f t="shared" si="1389"/>
        <v>(火)</v>
      </c>
      <c r="C12696" s="34">
        <v>0.41666666666666702</v>
      </c>
      <c r="D12696" s="16" t="s">
        <v>18</v>
      </c>
      <c r="E12696" s="35">
        <v>0.4375</v>
      </c>
      <c r="F12696" s="50">
        <f>IF(COUNTIF('リスト（不使用）'!$A$5:$A$6,単年カーブ!$A$1),"希望数量入力ください",'単年（2027年度）'!$E$12*単年カーブ!$R$3+'単年（2027年度）'!$E$12*(1-単年カーブ!$R$3)*単年カーブ!Q12696)</f>
        <v>0</v>
      </c>
      <c r="G12696" s="47">
        <f t="shared" si="1390"/>
        <v>0</v>
      </c>
      <c r="M12696">
        <f t="shared" si="1391"/>
        <v>12</v>
      </c>
      <c r="N12696">
        <f>IF(OR(WEEKDAY(A12696)=1,WEEKDAY(A12696)=7,COUNTIF('2027祝日等（不使用）'!$A$1:$A$20,単年カーブ!A12696)=1),0,1)</f>
        <v>1</v>
      </c>
      <c r="O12696">
        <f t="shared" si="1387"/>
        <v>21</v>
      </c>
      <c r="P12696">
        <f t="shared" si="1392"/>
        <v>1</v>
      </c>
      <c r="Q12696">
        <f t="shared" si="1393"/>
        <v>1</v>
      </c>
    </row>
    <row r="12697" spans="1:17" ht="19.5" x14ac:dyDescent="0.4">
      <c r="A12697" s="33">
        <f t="shared" si="1388"/>
        <v>46742</v>
      </c>
      <c r="B12697" s="27" t="str">
        <f t="shared" si="1389"/>
        <v>(火)</v>
      </c>
      <c r="C12697" s="34">
        <v>0.4375</v>
      </c>
      <c r="D12697" s="16" t="s">
        <v>18</v>
      </c>
      <c r="E12697" s="35">
        <v>0.45833333333333298</v>
      </c>
      <c r="F12697" s="50">
        <f>IF(COUNTIF('リスト（不使用）'!$A$5:$A$6,単年カーブ!$A$1),"希望数量入力ください",'単年（2027年度）'!$E$12*単年カーブ!$R$3+'単年（2027年度）'!$E$12*(1-単年カーブ!$R$3)*単年カーブ!Q12697)</f>
        <v>0</v>
      </c>
      <c r="G12697" s="47">
        <f t="shared" si="1390"/>
        <v>0</v>
      </c>
      <c r="M12697">
        <f t="shared" si="1391"/>
        <v>12</v>
      </c>
      <c r="N12697">
        <f>IF(OR(WEEKDAY(A12697)=1,WEEKDAY(A12697)=7,COUNTIF('2027祝日等（不使用）'!$A$1:$A$20,単年カーブ!A12697)=1),0,1)</f>
        <v>1</v>
      </c>
      <c r="O12697">
        <f t="shared" si="1387"/>
        <v>22</v>
      </c>
      <c r="P12697">
        <f t="shared" si="1392"/>
        <v>1</v>
      </c>
      <c r="Q12697">
        <f t="shared" si="1393"/>
        <v>1</v>
      </c>
    </row>
    <row r="12698" spans="1:17" ht="19.5" x14ac:dyDescent="0.4">
      <c r="A12698" s="33">
        <f t="shared" si="1388"/>
        <v>46742</v>
      </c>
      <c r="B12698" s="27" t="str">
        <f t="shared" si="1389"/>
        <v>(火)</v>
      </c>
      <c r="C12698" s="34">
        <v>0.45833333333333298</v>
      </c>
      <c r="D12698" s="16" t="s">
        <v>18</v>
      </c>
      <c r="E12698" s="35">
        <v>0.47916666666666702</v>
      </c>
      <c r="F12698" s="50">
        <f>IF(COUNTIF('リスト（不使用）'!$A$5:$A$6,単年カーブ!$A$1),"希望数量入力ください",'単年（2027年度）'!$E$12*単年カーブ!$R$3+'単年（2027年度）'!$E$12*(1-単年カーブ!$R$3)*単年カーブ!Q12698)</f>
        <v>0</v>
      </c>
      <c r="G12698" s="47">
        <f t="shared" si="1390"/>
        <v>0</v>
      </c>
      <c r="M12698">
        <f t="shared" si="1391"/>
        <v>12</v>
      </c>
      <c r="N12698">
        <f>IF(OR(WEEKDAY(A12698)=1,WEEKDAY(A12698)=7,COUNTIF('2027祝日等（不使用）'!$A$1:$A$20,単年カーブ!A12698)=1),0,1)</f>
        <v>1</v>
      </c>
      <c r="O12698">
        <f t="shared" si="1387"/>
        <v>23</v>
      </c>
      <c r="P12698">
        <f t="shared" si="1392"/>
        <v>1</v>
      </c>
      <c r="Q12698">
        <f t="shared" si="1393"/>
        <v>1</v>
      </c>
    </row>
    <row r="12699" spans="1:17" ht="19.5" x14ac:dyDescent="0.4">
      <c r="A12699" s="33">
        <f t="shared" si="1388"/>
        <v>46742</v>
      </c>
      <c r="B12699" s="27" t="str">
        <f t="shared" si="1389"/>
        <v>(火)</v>
      </c>
      <c r="C12699" s="34">
        <v>0.47916666666666702</v>
      </c>
      <c r="D12699" s="16" t="s">
        <v>18</v>
      </c>
      <c r="E12699" s="35">
        <v>0.5</v>
      </c>
      <c r="F12699" s="50">
        <f>IF(COUNTIF('リスト（不使用）'!$A$5:$A$6,単年カーブ!$A$1),"希望数量入力ください",'単年（2027年度）'!$E$12*単年カーブ!$R$3+'単年（2027年度）'!$E$12*(1-単年カーブ!$R$3)*単年カーブ!Q12699)</f>
        <v>0</v>
      </c>
      <c r="G12699" s="47">
        <f t="shared" si="1390"/>
        <v>0</v>
      </c>
      <c r="M12699">
        <f t="shared" si="1391"/>
        <v>12</v>
      </c>
      <c r="N12699">
        <f>IF(OR(WEEKDAY(A12699)=1,WEEKDAY(A12699)=7,COUNTIF('2027祝日等（不使用）'!$A$1:$A$20,単年カーブ!A12699)=1),0,1)</f>
        <v>1</v>
      </c>
      <c r="O12699">
        <f t="shared" si="1387"/>
        <v>24</v>
      </c>
      <c r="P12699">
        <f t="shared" si="1392"/>
        <v>1</v>
      </c>
      <c r="Q12699">
        <f t="shared" si="1393"/>
        <v>1</v>
      </c>
    </row>
    <row r="12700" spans="1:17" ht="19.5" x14ac:dyDescent="0.4">
      <c r="A12700" s="33">
        <f t="shared" si="1388"/>
        <v>46742</v>
      </c>
      <c r="B12700" s="27" t="str">
        <f t="shared" si="1389"/>
        <v>(火)</v>
      </c>
      <c r="C12700" s="34">
        <v>0.5</v>
      </c>
      <c r="D12700" s="16" t="s">
        <v>18</v>
      </c>
      <c r="E12700" s="35">
        <v>0.52083333333333304</v>
      </c>
      <c r="F12700" s="50">
        <f>IF(COUNTIF('リスト（不使用）'!$A$5:$A$6,単年カーブ!$A$1),"希望数量入力ください",'単年（2027年度）'!$E$12*単年カーブ!$R$3+'単年（2027年度）'!$E$12*(1-単年カーブ!$R$3)*単年カーブ!Q12700)</f>
        <v>0</v>
      </c>
      <c r="G12700" s="47">
        <f t="shared" si="1390"/>
        <v>0</v>
      </c>
      <c r="M12700">
        <f t="shared" si="1391"/>
        <v>12</v>
      </c>
      <c r="N12700">
        <f>IF(OR(WEEKDAY(A12700)=1,WEEKDAY(A12700)=7,COUNTIF('2027祝日等（不使用）'!$A$1:$A$20,単年カーブ!A12700)=1),0,1)</f>
        <v>1</v>
      </c>
      <c r="O12700">
        <f t="shared" si="1387"/>
        <v>25</v>
      </c>
      <c r="P12700">
        <f t="shared" si="1392"/>
        <v>1</v>
      </c>
      <c r="Q12700">
        <f t="shared" si="1393"/>
        <v>1</v>
      </c>
    </row>
    <row r="12701" spans="1:17" ht="19.5" x14ac:dyDescent="0.4">
      <c r="A12701" s="33">
        <f t="shared" si="1388"/>
        <v>46742</v>
      </c>
      <c r="B12701" s="27" t="str">
        <f t="shared" si="1389"/>
        <v>(火)</v>
      </c>
      <c r="C12701" s="34">
        <v>0.52083333333333304</v>
      </c>
      <c r="D12701" s="16" t="s">
        <v>18</v>
      </c>
      <c r="E12701" s="35">
        <v>0.54166666666666696</v>
      </c>
      <c r="F12701" s="50">
        <f>IF(COUNTIF('リスト（不使用）'!$A$5:$A$6,単年カーブ!$A$1),"希望数量入力ください",'単年（2027年度）'!$E$12*単年カーブ!$R$3+'単年（2027年度）'!$E$12*(1-単年カーブ!$R$3)*単年カーブ!Q12701)</f>
        <v>0</v>
      </c>
      <c r="G12701" s="47">
        <f t="shared" si="1390"/>
        <v>0</v>
      </c>
      <c r="M12701">
        <f t="shared" si="1391"/>
        <v>12</v>
      </c>
      <c r="N12701">
        <f>IF(OR(WEEKDAY(A12701)=1,WEEKDAY(A12701)=7,COUNTIF('2027祝日等（不使用）'!$A$1:$A$20,単年カーブ!A12701)=1),0,1)</f>
        <v>1</v>
      </c>
      <c r="O12701">
        <f t="shared" si="1387"/>
        <v>26</v>
      </c>
      <c r="P12701">
        <f t="shared" si="1392"/>
        <v>1</v>
      </c>
      <c r="Q12701">
        <f t="shared" si="1393"/>
        <v>1</v>
      </c>
    </row>
    <row r="12702" spans="1:17" ht="19.5" x14ac:dyDescent="0.4">
      <c r="A12702" s="33">
        <f t="shared" si="1388"/>
        <v>46742</v>
      </c>
      <c r="B12702" s="27" t="str">
        <f t="shared" si="1389"/>
        <v>(火)</v>
      </c>
      <c r="C12702" s="34">
        <v>0.54166666666666696</v>
      </c>
      <c r="D12702" s="16" t="s">
        <v>18</v>
      </c>
      <c r="E12702" s="35">
        <v>0.5625</v>
      </c>
      <c r="F12702" s="50">
        <f>IF(COUNTIF('リスト（不使用）'!$A$5:$A$6,単年カーブ!$A$1),"希望数量入力ください",'単年（2027年度）'!$E$12*単年カーブ!$R$3+'単年（2027年度）'!$E$12*(1-単年カーブ!$R$3)*単年カーブ!Q12702)</f>
        <v>0</v>
      </c>
      <c r="G12702" s="47">
        <f t="shared" si="1390"/>
        <v>0</v>
      </c>
      <c r="M12702">
        <f t="shared" si="1391"/>
        <v>12</v>
      </c>
      <c r="N12702">
        <f>IF(OR(WEEKDAY(A12702)=1,WEEKDAY(A12702)=7,COUNTIF('2027祝日等（不使用）'!$A$1:$A$20,単年カーブ!A12702)=1),0,1)</f>
        <v>1</v>
      </c>
      <c r="O12702">
        <f t="shared" si="1387"/>
        <v>27</v>
      </c>
      <c r="P12702">
        <f t="shared" si="1392"/>
        <v>1</v>
      </c>
      <c r="Q12702">
        <f t="shared" si="1393"/>
        <v>1</v>
      </c>
    </row>
    <row r="12703" spans="1:17" ht="19.5" x14ac:dyDescent="0.4">
      <c r="A12703" s="33">
        <f t="shared" si="1388"/>
        <v>46742</v>
      </c>
      <c r="B12703" s="27" t="str">
        <f t="shared" si="1389"/>
        <v>(火)</v>
      </c>
      <c r="C12703" s="34">
        <v>0.5625</v>
      </c>
      <c r="D12703" s="16" t="s">
        <v>18</v>
      </c>
      <c r="E12703" s="35">
        <v>0.58333333333333304</v>
      </c>
      <c r="F12703" s="50">
        <f>IF(COUNTIF('リスト（不使用）'!$A$5:$A$6,単年カーブ!$A$1),"希望数量入力ください",'単年（2027年度）'!$E$12*単年カーブ!$R$3+'単年（2027年度）'!$E$12*(1-単年カーブ!$R$3)*単年カーブ!Q12703)</f>
        <v>0</v>
      </c>
      <c r="G12703" s="47">
        <f t="shared" si="1390"/>
        <v>0</v>
      </c>
      <c r="M12703">
        <f t="shared" si="1391"/>
        <v>12</v>
      </c>
      <c r="N12703">
        <f>IF(OR(WEEKDAY(A12703)=1,WEEKDAY(A12703)=7,COUNTIF('2027祝日等（不使用）'!$A$1:$A$20,単年カーブ!A12703)=1),0,1)</f>
        <v>1</v>
      </c>
      <c r="O12703">
        <f t="shared" si="1387"/>
        <v>28</v>
      </c>
      <c r="P12703">
        <f t="shared" si="1392"/>
        <v>1</v>
      </c>
      <c r="Q12703">
        <f t="shared" si="1393"/>
        <v>1</v>
      </c>
    </row>
    <row r="12704" spans="1:17" ht="19.5" x14ac:dyDescent="0.4">
      <c r="A12704" s="33">
        <f t="shared" si="1388"/>
        <v>46742</v>
      </c>
      <c r="B12704" s="27" t="str">
        <f t="shared" si="1389"/>
        <v>(火)</v>
      </c>
      <c r="C12704" s="34">
        <v>0.58333333333333304</v>
      </c>
      <c r="D12704" s="16" t="s">
        <v>18</v>
      </c>
      <c r="E12704" s="35">
        <v>0.60416666666666696</v>
      </c>
      <c r="F12704" s="50">
        <f>IF(COUNTIF('リスト（不使用）'!$A$5:$A$6,単年カーブ!$A$1),"希望数量入力ください",'単年（2027年度）'!$E$12*単年カーブ!$R$3+'単年（2027年度）'!$E$12*(1-単年カーブ!$R$3)*単年カーブ!Q12704)</f>
        <v>0</v>
      </c>
      <c r="G12704" s="47">
        <f t="shared" si="1390"/>
        <v>0</v>
      </c>
      <c r="M12704">
        <f t="shared" si="1391"/>
        <v>12</v>
      </c>
      <c r="N12704">
        <f>IF(OR(WEEKDAY(A12704)=1,WEEKDAY(A12704)=7,COUNTIF('2027祝日等（不使用）'!$A$1:$A$20,単年カーブ!A12704)=1),0,1)</f>
        <v>1</v>
      </c>
      <c r="O12704">
        <f t="shared" si="1387"/>
        <v>29</v>
      </c>
      <c r="P12704">
        <f t="shared" si="1392"/>
        <v>1</v>
      </c>
      <c r="Q12704">
        <f t="shared" si="1393"/>
        <v>1</v>
      </c>
    </row>
    <row r="12705" spans="1:17" ht="19.5" x14ac:dyDescent="0.4">
      <c r="A12705" s="33">
        <f t="shared" si="1388"/>
        <v>46742</v>
      </c>
      <c r="B12705" s="27" t="str">
        <f t="shared" si="1389"/>
        <v>(火)</v>
      </c>
      <c r="C12705" s="34">
        <v>0.60416666666666696</v>
      </c>
      <c r="D12705" s="16" t="s">
        <v>18</v>
      </c>
      <c r="E12705" s="35">
        <v>0.625</v>
      </c>
      <c r="F12705" s="50">
        <f>IF(COUNTIF('リスト（不使用）'!$A$5:$A$6,単年カーブ!$A$1),"希望数量入力ください",'単年（2027年度）'!$E$12*単年カーブ!$R$3+'単年（2027年度）'!$E$12*(1-単年カーブ!$R$3)*単年カーブ!Q12705)</f>
        <v>0</v>
      </c>
      <c r="G12705" s="47">
        <f t="shared" si="1390"/>
        <v>0</v>
      </c>
      <c r="M12705">
        <f t="shared" si="1391"/>
        <v>12</v>
      </c>
      <c r="N12705">
        <f>IF(OR(WEEKDAY(A12705)=1,WEEKDAY(A12705)=7,COUNTIF('2027祝日等（不使用）'!$A$1:$A$20,単年カーブ!A12705)=1),0,1)</f>
        <v>1</v>
      </c>
      <c r="O12705">
        <f t="shared" si="1387"/>
        <v>30</v>
      </c>
      <c r="P12705">
        <f t="shared" si="1392"/>
        <v>1</v>
      </c>
      <c r="Q12705">
        <f t="shared" si="1393"/>
        <v>1</v>
      </c>
    </row>
    <row r="12706" spans="1:17" ht="19.5" x14ac:dyDescent="0.4">
      <c r="A12706" s="33">
        <f t="shared" si="1388"/>
        <v>46742</v>
      </c>
      <c r="B12706" s="27" t="str">
        <f t="shared" si="1389"/>
        <v>(火)</v>
      </c>
      <c r="C12706" s="34">
        <v>0.625</v>
      </c>
      <c r="D12706" s="16" t="s">
        <v>18</v>
      </c>
      <c r="E12706" s="35">
        <v>0.64583333333333304</v>
      </c>
      <c r="F12706" s="50">
        <f>IF(COUNTIF('リスト（不使用）'!$A$5:$A$6,単年カーブ!$A$1),"希望数量入力ください",'単年（2027年度）'!$E$12*単年カーブ!$R$3+'単年（2027年度）'!$E$12*(1-単年カーブ!$R$3)*単年カーブ!Q12706)</f>
        <v>0</v>
      </c>
      <c r="G12706" s="47">
        <f t="shared" si="1390"/>
        <v>0</v>
      </c>
      <c r="M12706">
        <f t="shared" si="1391"/>
        <v>12</v>
      </c>
      <c r="N12706">
        <f>IF(OR(WEEKDAY(A12706)=1,WEEKDAY(A12706)=7,COUNTIF('2027祝日等（不使用）'!$A$1:$A$20,単年カーブ!A12706)=1),0,1)</f>
        <v>1</v>
      </c>
      <c r="O12706">
        <f t="shared" si="1387"/>
        <v>31</v>
      </c>
      <c r="P12706">
        <f t="shared" si="1392"/>
        <v>1</v>
      </c>
      <c r="Q12706">
        <f t="shared" si="1393"/>
        <v>1</v>
      </c>
    </row>
    <row r="12707" spans="1:17" ht="19.5" x14ac:dyDescent="0.4">
      <c r="A12707" s="33">
        <f t="shared" si="1388"/>
        <v>46742</v>
      </c>
      <c r="B12707" s="27" t="str">
        <f t="shared" si="1389"/>
        <v>(火)</v>
      </c>
      <c r="C12707" s="34">
        <v>0.64583333333333304</v>
      </c>
      <c r="D12707" s="16" t="s">
        <v>18</v>
      </c>
      <c r="E12707" s="35">
        <v>0.66666666666666696</v>
      </c>
      <c r="F12707" s="50">
        <f>IF(COUNTIF('リスト（不使用）'!$A$5:$A$6,単年カーブ!$A$1),"希望数量入力ください",'単年（2027年度）'!$E$12*単年カーブ!$R$3+'単年（2027年度）'!$E$12*(1-単年カーブ!$R$3)*単年カーブ!Q12707)</f>
        <v>0</v>
      </c>
      <c r="G12707" s="47">
        <f t="shared" si="1390"/>
        <v>0</v>
      </c>
      <c r="M12707">
        <f t="shared" si="1391"/>
        <v>12</v>
      </c>
      <c r="N12707">
        <f>IF(OR(WEEKDAY(A12707)=1,WEEKDAY(A12707)=7,COUNTIF('2027祝日等（不使用）'!$A$1:$A$20,単年カーブ!A12707)=1),0,1)</f>
        <v>1</v>
      </c>
      <c r="O12707">
        <f t="shared" si="1387"/>
        <v>32</v>
      </c>
      <c r="P12707">
        <f t="shared" si="1392"/>
        <v>1</v>
      </c>
      <c r="Q12707">
        <f t="shared" si="1393"/>
        <v>1</v>
      </c>
    </row>
    <row r="12708" spans="1:17" ht="19.5" x14ac:dyDescent="0.4">
      <c r="A12708" s="33">
        <f t="shared" si="1388"/>
        <v>46742</v>
      </c>
      <c r="B12708" s="27" t="str">
        <f t="shared" si="1389"/>
        <v>(火)</v>
      </c>
      <c r="C12708" s="34">
        <v>0.66666666666666696</v>
      </c>
      <c r="D12708" s="16" t="s">
        <v>18</v>
      </c>
      <c r="E12708" s="35">
        <v>0.6875</v>
      </c>
      <c r="F12708" s="50">
        <f>IF(COUNTIF('リスト（不使用）'!$A$5:$A$6,単年カーブ!$A$1),"希望数量入力ください",'単年（2027年度）'!$E$12*単年カーブ!$R$3+'単年（2027年度）'!$E$12*(1-単年カーブ!$R$3)*単年カーブ!Q12708)</f>
        <v>0</v>
      </c>
      <c r="G12708" s="47">
        <f t="shared" si="1390"/>
        <v>0</v>
      </c>
      <c r="M12708">
        <f t="shared" si="1391"/>
        <v>12</v>
      </c>
      <c r="N12708">
        <f>IF(OR(WEEKDAY(A12708)=1,WEEKDAY(A12708)=7,COUNTIF('2027祝日等（不使用）'!$A$1:$A$20,単年カーブ!A12708)=1),0,1)</f>
        <v>1</v>
      </c>
      <c r="O12708">
        <f t="shared" si="1387"/>
        <v>33</v>
      </c>
      <c r="P12708">
        <f t="shared" si="1392"/>
        <v>1</v>
      </c>
      <c r="Q12708">
        <f t="shared" si="1393"/>
        <v>1</v>
      </c>
    </row>
    <row r="12709" spans="1:17" ht="19.5" x14ac:dyDescent="0.4">
      <c r="A12709" s="33">
        <f t="shared" si="1388"/>
        <v>46742</v>
      </c>
      <c r="B12709" s="27" t="str">
        <f t="shared" si="1389"/>
        <v>(火)</v>
      </c>
      <c r="C12709" s="34">
        <v>0.6875</v>
      </c>
      <c r="D12709" s="16" t="s">
        <v>18</v>
      </c>
      <c r="E12709" s="35">
        <v>0.70833333333333304</v>
      </c>
      <c r="F12709" s="50">
        <f>IF(COUNTIF('リスト（不使用）'!$A$5:$A$6,単年カーブ!$A$1),"希望数量入力ください",'単年（2027年度）'!$E$12*単年カーブ!$R$3+'単年（2027年度）'!$E$12*(1-単年カーブ!$R$3)*単年カーブ!Q12709)</f>
        <v>0</v>
      </c>
      <c r="G12709" s="47">
        <f t="shared" si="1390"/>
        <v>0</v>
      </c>
      <c r="M12709">
        <f t="shared" si="1391"/>
        <v>12</v>
      </c>
      <c r="N12709">
        <f>IF(OR(WEEKDAY(A12709)=1,WEEKDAY(A12709)=7,COUNTIF('2027祝日等（不使用）'!$A$1:$A$20,単年カーブ!A12709)=1),0,1)</f>
        <v>1</v>
      </c>
      <c r="O12709">
        <f t="shared" si="1387"/>
        <v>34</v>
      </c>
      <c r="P12709">
        <f t="shared" si="1392"/>
        <v>1</v>
      </c>
      <c r="Q12709">
        <f t="shared" si="1393"/>
        <v>1</v>
      </c>
    </row>
    <row r="12710" spans="1:17" ht="19.5" x14ac:dyDescent="0.4">
      <c r="A12710" s="33">
        <f t="shared" si="1388"/>
        <v>46742</v>
      </c>
      <c r="B12710" s="27" t="str">
        <f t="shared" si="1389"/>
        <v>(火)</v>
      </c>
      <c r="C12710" s="34">
        <v>0.70833333333333304</v>
      </c>
      <c r="D12710" s="16" t="s">
        <v>18</v>
      </c>
      <c r="E12710" s="35">
        <v>0.72916666666666696</v>
      </c>
      <c r="F12710" s="50">
        <f>IF(COUNTIF('リスト（不使用）'!$A$5:$A$6,単年カーブ!$A$1),"希望数量入力ください",'単年（2027年度）'!$E$12*単年カーブ!$R$3+'単年（2027年度）'!$E$12*(1-単年カーブ!$R$3)*単年カーブ!Q12710)</f>
        <v>0</v>
      </c>
      <c r="G12710" s="47">
        <f t="shared" si="1390"/>
        <v>0</v>
      </c>
      <c r="M12710">
        <f t="shared" si="1391"/>
        <v>12</v>
      </c>
      <c r="N12710">
        <f>IF(OR(WEEKDAY(A12710)=1,WEEKDAY(A12710)=7,COUNTIF('2027祝日等（不使用）'!$A$1:$A$20,単年カーブ!A12710)=1),0,1)</f>
        <v>1</v>
      </c>
      <c r="O12710">
        <f t="shared" si="1387"/>
        <v>35</v>
      </c>
      <c r="P12710">
        <f t="shared" si="1392"/>
        <v>1</v>
      </c>
      <c r="Q12710">
        <f t="shared" si="1393"/>
        <v>1</v>
      </c>
    </row>
    <row r="12711" spans="1:17" ht="19.5" x14ac:dyDescent="0.4">
      <c r="A12711" s="33">
        <f t="shared" si="1388"/>
        <v>46742</v>
      </c>
      <c r="B12711" s="27" t="str">
        <f t="shared" si="1389"/>
        <v>(火)</v>
      </c>
      <c r="C12711" s="34">
        <v>0.72916666666666696</v>
      </c>
      <c r="D12711" s="16" t="s">
        <v>18</v>
      </c>
      <c r="E12711" s="35">
        <v>0.75</v>
      </c>
      <c r="F12711" s="50">
        <f>IF(COUNTIF('リスト（不使用）'!$A$5:$A$6,単年カーブ!$A$1),"希望数量入力ください",'単年（2027年度）'!$E$12*単年カーブ!$R$3+'単年（2027年度）'!$E$12*(1-単年カーブ!$R$3)*単年カーブ!Q12711)</f>
        <v>0</v>
      </c>
      <c r="G12711" s="47">
        <f t="shared" si="1390"/>
        <v>0</v>
      </c>
      <c r="M12711">
        <f t="shared" si="1391"/>
        <v>12</v>
      </c>
      <c r="N12711">
        <f>IF(OR(WEEKDAY(A12711)=1,WEEKDAY(A12711)=7,COUNTIF('2027祝日等（不使用）'!$A$1:$A$20,単年カーブ!A12711)=1),0,1)</f>
        <v>1</v>
      </c>
      <c r="O12711">
        <f t="shared" si="1387"/>
        <v>36</v>
      </c>
      <c r="P12711">
        <f t="shared" si="1392"/>
        <v>1</v>
      </c>
      <c r="Q12711">
        <f t="shared" si="1393"/>
        <v>1</v>
      </c>
    </row>
    <row r="12712" spans="1:17" ht="19.5" x14ac:dyDescent="0.4">
      <c r="A12712" s="33">
        <f t="shared" si="1388"/>
        <v>46742</v>
      </c>
      <c r="B12712" s="27" t="str">
        <f t="shared" si="1389"/>
        <v>(火)</v>
      </c>
      <c r="C12712" s="34">
        <v>0.75</v>
      </c>
      <c r="D12712" s="16" t="s">
        <v>18</v>
      </c>
      <c r="E12712" s="35">
        <v>0.77083333333333304</v>
      </c>
      <c r="F12712" s="50">
        <f>IF(COUNTIF('リスト（不使用）'!$A$5:$A$6,単年カーブ!$A$1),"希望数量入力ください",'単年（2027年度）'!$E$12*単年カーブ!$R$3+'単年（2027年度）'!$E$12*(1-単年カーブ!$R$3)*単年カーブ!Q12712)</f>
        <v>0</v>
      </c>
      <c r="G12712" s="47">
        <f t="shared" si="1390"/>
        <v>0</v>
      </c>
      <c r="M12712">
        <f t="shared" si="1391"/>
        <v>12</v>
      </c>
      <c r="N12712">
        <f>IF(OR(WEEKDAY(A12712)=1,WEEKDAY(A12712)=7,COUNTIF('2027祝日等（不使用）'!$A$1:$A$20,単年カーブ!A12712)=1),0,1)</f>
        <v>1</v>
      </c>
      <c r="O12712">
        <f t="shared" si="1387"/>
        <v>37</v>
      </c>
      <c r="P12712">
        <f t="shared" si="1392"/>
        <v>1</v>
      </c>
      <c r="Q12712">
        <f t="shared" si="1393"/>
        <v>1</v>
      </c>
    </row>
    <row r="12713" spans="1:17" ht="19.5" x14ac:dyDescent="0.4">
      <c r="A12713" s="33">
        <f t="shared" si="1388"/>
        <v>46742</v>
      </c>
      <c r="B12713" s="27" t="str">
        <f t="shared" si="1389"/>
        <v>(火)</v>
      </c>
      <c r="C12713" s="34">
        <v>0.77083333333333304</v>
      </c>
      <c r="D12713" s="16" t="s">
        <v>18</v>
      </c>
      <c r="E12713" s="35">
        <v>0.79166666666666696</v>
      </c>
      <c r="F12713" s="50">
        <f>IF(COUNTIF('リスト（不使用）'!$A$5:$A$6,単年カーブ!$A$1),"希望数量入力ください",'単年（2027年度）'!$E$12*単年カーブ!$R$3+'単年（2027年度）'!$E$12*(1-単年カーブ!$R$3)*単年カーブ!Q12713)</f>
        <v>0</v>
      </c>
      <c r="G12713" s="47">
        <f t="shared" si="1390"/>
        <v>0</v>
      </c>
      <c r="M12713">
        <f t="shared" si="1391"/>
        <v>12</v>
      </c>
      <c r="N12713">
        <f>IF(OR(WEEKDAY(A12713)=1,WEEKDAY(A12713)=7,COUNTIF('2027祝日等（不使用）'!$A$1:$A$20,単年カーブ!A12713)=1),0,1)</f>
        <v>1</v>
      </c>
      <c r="O12713">
        <f t="shared" si="1387"/>
        <v>38</v>
      </c>
      <c r="P12713">
        <f t="shared" si="1392"/>
        <v>1</v>
      </c>
      <c r="Q12713">
        <f t="shared" si="1393"/>
        <v>1</v>
      </c>
    </row>
    <row r="12714" spans="1:17" ht="19.5" x14ac:dyDescent="0.4">
      <c r="A12714" s="33">
        <f t="shared" si="1388"/>
        <v>46742</v>
      </c>
      <c r="B12714" s="27" t="str">
        <f t="shared" si="1389"/>
        <v>(火)</v>
      </c>
      <c r="C12714" s="34">
        <v>0.79166666666666696</v>
      </c>
      <c r="D12714" s="16" t="s">
        <v>18</v>
      </c>
      <c r="E12714" s="35">
        <v>0.8125</v>
      </c>
      <c r="F12714" s="50">
        <f>IF(COUNTIF('リスト（不使用）'!$A$5:$A$6,単年カーブ!$A$1),"希望数量入力ください",'単年（2027年度）'!$E$12*単年カーブ!$R$3+'単年（2027年度）'!$E$12*(1-単年カーブ!$R$3)*単年カーブ!Q12714)</f>
        <v>0</v>
      </c>
      <c r="G12714" s="47">
        <f t="shared" si="1390"/>
        <v>0</v>
      </c>
      <c r="M12714">
        <f t="shared" si="1391"/>
        <v>12</v>
      </c>
      <c r="N12714">
        <f>IF(OR(WEEKDAY(A12714)=1,WEEKDAY(A12714)=7,COUNTIF('2027祝日等（不使用）'!$A$1:$A$20,単年カーブ!A12714)=1),0,1)</f>
        <v>1</v>
      </c>
      <c r="O12714">
        <f t="shared" si="1387"/>
        <v>39</v>
      </c>
      <c r="P12714">
        <f t="shared" si="1392"/>
        <v>1</v>
      </c>
      <c r="Q12714">
        <f t="shared" si="1393"/>
        <v>1</v>
      </c>
    </row>
    <row r="12715" spans="1:17" ht="19.5" x14ac:dyDescent="0.4">
      <c r="A12715" s="33">
        <f t="shared" si="1388"/>
        <v>46742</v>
      </c>
      <c r="B12715" s="27" t="str">
        <f t="shared" si="1389"/>
        <v>(火)</v>
      </c>
      <c r="C12715" s="34">
        <v>0.8125</v>
      </c>
      <c r="D12715" s="16" t="s">
        <v>18</v>
      </c>
      <c r="E12715" s="35">
        <v>0.83333333333333304</v>
      </c>
      <c r="F12715" s="50">
        <f>IF(COUNTIF('リスト（不使用）'!$A$5:$A$6,単年カーブ!$A$1),"希望数量入力ください",'単年（2027年度）'!$E$12*単年カーブ!$R$3+'単年（2027年度）'!$E$12*(1-単年カーブ!$R$3)*単年カーブ!Q12715)</f>
        <v>0</v>
      </c>
      <c r="G12715" s="47">
        <f t="shared" si="1390"/>
        <v>0</v>
      </c>
      <c r="M12715">
        <f t="shared" si="1391"/>
        <v>12</v>
      </c>
      <c r="N12715">
        <f>IF(OR(WEEKDAY(A12715)=1,WEEKDAY(A12715)=7,COUNTIF('2027祝日等（不使用）'!$A$1:$A$20,単年カーブ!A12715)=1),0,1)</f>
        <v>1</v>
      </c>
      <c r="O12715">
        <f t="shared" si="1387"/>
        <v>40</v>
      </c>
      <c r="P12715">
        <f t="shared" si="1392"/>
        <v>1</v>
      </c>
      <c r="Q12715">
        <f t="shared" si="1393"/>
        <v>1</v>
      </c>
    </row>
    <row r="12716" spans="1:17" ht="19.5" x14ac:dyDescent="0.4">
      <c r="A12716" s="33">
        <f t="shared" si="1388"/>
        <v>46742</v>
      </c>
      <c r="B12716" s="27" t="str">
        <f t="shared" si="1389"/>
        <v>(火)</v>
      </c>
      <c r="C12716" s="34">
        <v>0.83333333333333304</v>
      </c>
      <c r="D12716" s="16" t="s">
        <v>18</v>
      </c>
      <c r="E12716" s="35">
        <v>0.85416666666666696</v>
      </c>
      <c r="F12716" s="50">
        <f>IF(COUNTIF('リスト（不使用）'!$A$5:$A$6,単年カーブ!$A$1),"希望数量入力ください",'単年（2027年度）'!$E$12*単年カーブ!$R$3+'単年（2027年度）'!$E$12*(1-単年カーブ!$R$3)*単年カーブ!Q12716)</f>
        <v>0</v>
      </c>
      <c r="G12716" s="47">
        <f t="shared" si="1390"/>
        <v>0</v>
      </c>
      <c r="M12716">
        <f t="shared" si="1391"/>
        <v>12</v>
      </c>
      <c r="N12716">
        <f>IF(OR(WEEKDAY(A12716)=1,WEEKDAY(A12716)=7,COUNTIF('2027祝日等（不使用）'!$A$1:$A$20,単年カーブ!A12716)=1),0,1)</f>
        <v>1</v>
      </c>
      <c r="O12716">
        <f t="shared" si="1387"/>
        <v>41</v>
      </c>
      <c r="P12716">
        <f t="shared" si="1392"/>
        <v>0</v>
      </c>
      <c r="Q12716">
        <f t="shared" si="1393"/>
        <v>0</v>
      </c>
    </row>
    <row r="12717" spans="1:17" ht="19.5" x14ac:dyDescent="0.4">
      <c r="A12717" s="33">
        <f t="shared" si="1388"/>
        <v>46742</v>
      </c>
      <c r="B12717" s="27" t="str">
        <f t="shared" si="1389"/>
        <v>(火)</v>
      </c>
      <c r="C12717" s="34">
        <v>0.85416666666666696</v>
      </c>
      <c r="D12717" s="16" t="s">
        <v>18</v>
      </c>
      <c r="E12717" s="35">
        <v>0.875</v>
      </c>
      <c r="F12717" s="50">
        <f>IF(COUNTIF('リスト（不使用）'!$A$5:$A$6,単年カーブ!$A$1),"希望数量入力ください",'単年（2027年度）'!$E$12*単年カーブ!$R$3+'単年（2027年度）'!$E$12*(1-単年カーブ!$R$3)*単年カーブ!Q12717)</f>
        <v>0</v>
      </c>
      <c r="G12717" s="47">
        <f t="shared" si="1390"/>
        <v>0</v>
      </c>
      <c r="M12717">
        <f t="shared" si="1391"/>
        <v>12</v>
      </c>
      <c r="N12717">
        <f>IF(OR(WEEKDAY(A12717)=1,WEEKDAY(A12717)=7,COUNTIF('2027祝日等（不使用）'!$A$1:$A$20,単年カーブ!A12717)=1),0,1)</f>
        <v>1</v>
      </c>
      <c r="O12717">
        <f t="shared" si="1387"/>
        <v>42</v>
      </c>
      <c r="P12717">
        <f t="shared" si="1392"/>
        <v>0</v>
      </c>
      <c r="Q12717">
        <f t="shared" si="1393"/>
        <v>0</v>
      </c>
    </row>
    <row r="12718" spans="1:17" ht="19.5" x14ac:dyDescent="0.4">
      <c r="A12718" s="33">
        <f t="shared" si="1388"/>
        <v>46742</v>
      </c>
      <c r="B12718" s="27" t="str">
        <f t="shared" si="1389"/>
        <v>(火)</v>
      </c>
      <c r="C12718" s="34">
        <v>0.875</v>
      </c>
      <c r="D12718" s="16" t="s">
        <v>18</v>
      </c>
      <c r="E12718" s="35">
        <v>0.89583333333333304</v>
      </c>
      <c r="F12718" s="50">
        <f>IF(COUNTIF('リスト（不使用）'!$A$5:$A$6,単年カーブ!$A$1),"希望数量入力ください",'単年（2027年度）'!$E$12*単年カーブ!$R$3+'単年（2027年度）'!$E$12*(1-単年カーブ!$R$3)*単年カーブ!Q12718)</f>
        <v>0</v>
      </c>
      <c r="G12718" s="47">
        <f t="shared" si="1390"/>
        <v>0</v>
      </c>
      <c r="M12718">
        <f t="shared" si="1391"/>
        <v>12</v>
      </c>
      <c r="N12718">
        <f>IF(OR(WEEKDAY(A12718)=1,WEEKDAY(A12718)=7,COUNTIF('2027祝日等（不使用）'!$A$1:$A$20,単年カーブ!A12718)=1),0,1)</f>
        <v>1</v>
      </c>
      <c r="O12718">
        <f t="shared" si="1387"/>
        <v>43</v>
      </c>
      <c r="P12718">
        <f t="shared" si="1392"/>
        <v>0</v>
      </c>
      <c r="Q12718">
        <f t="shared" si="1393"/>
        <v>0</v>
      </c>
    </row>
    <row r="12719" spans="1:17" ht="19.5" x14ac:dyDescent="0.4">
      <c r="A12719" s="33">
        <f t="shared" si="1388"/>
        <v>46742</v>
      </c>
      <c r="B12719" s="27" t="str">
        <f t="shared" si="1389"/>
        <v>(火)</v>
      </c>
      <c r="C12719" s="34">
        <v>0.89583333333333304</v>
      </c>
      <c r="D12719" s="16" t="s">
        <v>18</v>
      </c>
      <c r="E12719" s="35">
        <v>0.91666666666666696</v>
      </c>
      <c r="F12719" s="50">
        <f>IF(COUNTIF('リスト（不使用）'!$A$5:$A$6,単年カーブ!$A$1),"希望数量入力ください",'単年（2027年度）'!$E$12*単年カーブ!$R$3+'単年（2027年度）'!$E$12*(1-単年カーブ!$R$3)*単年カーブ!Q12719)</f>
        <v>0</v>
      </c>
      <c r="G12719" s="47">
        <f t="shared" si="1390"/>
        <v>0</v>
      </c>
      <c r="M12719">
        <f t="shared" si="1391"/>
        <v>12</v>
      </c>
      <c r="N12719">
        <f>IF(OR(WEEKDAY(A12719)=1,WEEKDAY(A12719)=7,COUNTIF('2027祝日等（不使用）'!$A$1:$A$20,単年カーブ!A12719)=1),0,1)</f>
        <v>1</v>
      </c>
      <c r="O12719">
        <f t="shared" si="1387"/>
        <v>44</v>
      </c>
      <c r="P12719">
        <f t="shared" si="1392"/>
        <v>0</v>
      </c>
      <c r="Q12719">
        <f t="shared" si="1393"/>
        <v>0</v>
      </c>
    </row>
    <row r="12720" spans="1:17" ht="19.5" x14ac:dyDescent="0.4">
      <c r="A12720" s="33">
        <f t="shared" si="1388"/>
        <v>46742</v>
      </c>
      <c r="B12720" s="27" t="str">
        <f t="shared" si="1389"/>
        <v>(火)</v>
      </c>
      <c r="C12720" s="34">
        <v>0.91666666666666696</v>
      </c>
      <c r="D12720" s="16" t="s">
        <v>18</v>
      </c>
      <c r="E12720" s="35">
        <v>0.9375</v>
      </c>
      <c r="F12720" s="50">
        <f>IF(COUNTIF('リスト（不使用）'!$A$5:$A$6,単年カーブ!$A$1),"希望数量入力ください",'単年（2027年度）'!$E$12*単年カーブ!$R$3+'単年（2027年度）'!$E$12*(1-単年カーブ!$R$3)*単年カーブ!Q12720)</f>
        <v>0</v>
      </c>
      <c r="G12720" s="47">
        <f t="shared" si="1390"/>
        <v>0</v>
      </c>
      <c r="M12720">
        <f t="shared" si="1391"/>
        <v>12</v>
      </c>
      <c r="N12720">
        <f>IF(OR(WEEKDAY(A12720)=1,WEEKDAY(A12720)=7,COUNTIF('2027祝日等（不使用）'!$A$1:$A$20,単年カーブ!A12720)=1),0,1)</f>
        <v>1</v>
      </c>
      <c r="O12720">
        <f t="shared" si="1387"/>
        <v>45</v>
      </c>
      <c r="P12720">
        <f t="shared" si="1392"/>
        <v>0</v>
      </c>
      <c r="Q12720">
        <f t="shared" si="1393"/>
        <v>0</v>
      </c>
    </row>
    <row r="12721" spans="1:17" ht="19.5" x14ac:dyDescent="0.4">
      <c r="A12721" s="33">
        <f t="shared" si="1388"/>
        <v>46742</v>
      </c>
      <c r="B12721" s="27" t="str">
        <f t="shared" si="1389"/>
        <v>(火)</v>
      </c>
      <c r="C12721" s="34">
        <v>0.9375</v>
      </c>
      <c r="D12721" s="16" t="s">
        <v>18</v>
      </c>
      <c r="E12721" s="35">
        <v>0.95833333333333304</v>
      </c>
      <c r="F12721" s="50">
        <f>IF(COUNTIF('リスト（不使用）'!$A$5:$A$6,単年カーブ!$A$1),"希望数量入力ください",'単年（2027年度）'!$E$12*単年カーブ!$R$3+'単年（2027年度）'!$E$12*(1-単年カーブ!$R$3)*単年カーブ!Q12721)</f>
        <v>0</v>
      </c>
      <c r="G12721" s="47">
        <f t="shared" si="1390"/>
        <v>0</v>
      </c>
      <c r="M12721">
        <f t="shared" si="1391"/>
        <v>12</v>
      </c>
      <c r="N12721">
        <f>IF(OR(WEEKDAY(A12721)=1,WEEKDAY(A12721)=7,COUNTIF('2027祝日等（不使用）'!$A$1:$A$20,単年カーブ!A12721)=1),0,1)</f>
        <v>1</v>
      </c>
      <c r="O12721">
        <f t="shared" si="1387"/>
        <v>46</v>
      </c>
      <c r="P12721">
        <f t="shared" si="1392"/>
        <v>0</v>
      </c>
      <c r="Q12721">
        <f t="shared" si="1393"/>
        <v>0</v>
      </c>
    </row>
    <row r="12722" spans="1:17" ht="19.5" x14ac:dyDescent="0.4">
      <c r="A12722" s="33">
        <f t="shared" si="1388"/>
        <v>46742</v>
      </c>
      <c r="B12722" s="27" t="str">
        <f t="shared" si="1389"/>
        <v>(火)</v>
      </c>
      <c r="C12722" s="34">
        <v>0.95833333333333304</v>
      </c>
      <c r="D12722" s="16" t="s">
        <v>18</v>
      </c>
      <c r="E12722" s="35">
        <v>0.97916666666666696</v>
      </c>
      <c r="F12722" s="50">
        <f>IF(COUNTIF('リスト（不使用）'!$A$5:$A$6,単年カーブ!$A$1),"希望数量入力ください",'単年（2027年度）'!$E$12*単年カーブ!$R$3+'単年（2027年度）'!$E$12*(1-単年カーブ!$R$3)*単年カーブ!Q12722)</f>
        <v>0</v>
      </c>
      <c r="G12722" s="47">
        <f t="shared" si="1390"/>
        <v>0</v>
      </c>
      <c r="M12722">
        <f t="shared" si="1391"/>
        <v>12</v>
      </c>
      <c r="N12722">
        <f>IF(OR(WEEKDAY(A12722)=1,WEEKDAY(A12722)=7,COUNTIF('2027祝日等（不使用）'!$A$1:$A$20,単年カーブ!A12722)=1),0,1)</f>
        <v>1</v>
      </c>
      <c r="O12722">
        <f t="shared" si="1387"/>
        <v>47</v>
      </c>
      <c r="P12722">
        <f t="shared" si="1392"/>
        <v>0</v>
      </c>
      <c r="Q12722">
        <f t="shared" si="1393"/>
        <v>0</v>
      </c>
    </row>
    <row r="12723" spans="1:17" ht="19.5" x14ac:dyDescent="0.4">
      <c r="A12723" s="33">
        <f t="shared" si="1388"/>
        <v>46742</v>
      </c>
      <c r="B12723" s="27" t="str">
        <f t="shared" si="1389"/>
        <v>(火)</v>
      </c>
      <c r="C12723" s="34">
        <v>0.97916666666666696</v>
      </c>
      <c r="D12723" s="16" t="s">
        <v>18</v>
      </c>
      <c r="E12723" s="35" t="s">
        <v>17</v>
      </c>
      <c r="F12723" s="50">
        <f>IF(COUNTIF('リスト（不使用）'!$A$5:$A$6,単年カーブ!$A$1),"希望数量入力ください",'単年（2027年度）'!$E$12*単年カーブ!$R$3+'単年（2027年度）'!$E$12*(1-単年カーブ!$R$3)*単年カーブ!Q12723)</f>
        <v>0</v>
      </c>
      <c r="G12723" s="47">
        <f t="shared" si="1390"/>
        <v>0</v>
      </c>
      <c r="M12723">
        <f t="shared" si="1391"/>
        <v>12</v>
      </c>
      <c r="N12723">
        <f>IF(OR(WEEKDAY(A12723)=1,WEEKDAY(A12723)=7,COUNTIF('2027祝日等（不使用）'!$A$1:$A$20,単年カーブ!A12723)=1),0,1)</f>
        <v>1</v>
      </c>
      <c r="O12723">
        <f t="shared" si="1387"/>
        <v>48</v>
      </c>
      <c r="P12723">
        <f t="shared" si="1392"/>
        <v>0</v>
      </c>
      <c r="Q12723">
        <f t="shared" si="1393"/>
        <v>0</v>
      </c>
    </row>
    <row r="12724" spans="1:17" ht="19.5" x14ac:dyDescent="0.4">
      <c r="A12724" s="33">
        <f t="shared" si="1388"/>
        <v>46743</v>
      </c>
      <c r="B12724" s="27" t="str">
        <f t="shared" si="1389"/>
        <v>(水)</v>
      </c>
      <c r="C12724" s="34">
        <v>0</v>
      </c>
      <c r="D12724" s="16" t="s">
        <v>18</v>
      </c>
      <c r="E12724" s="35">
        <v>2.0833333333333332E-2</v>
      </c>
      <c r="F12724" s="50">
        <f>IF(COUNTIF('リスト（不使用）'!$A$5:$A$6,単年カーブ!$A$1),"希望数量入力ください",'単年（2027年度）'!$E$12*単年カーブ!$R$3+'単年（2027年度）'!$E$12*(1-単年カーブ!$R$3)*単年カーブ!Q12724)</f>
        <v>0</v>
      </c>
      <c r="G12724" s="47">
        <f t="shared" si="1390"/>
        <v>0</v>
      </c>
      <c r="M12724">
        <f t="shared" si="1391"/>
        <v>12</v>
      </c>
      <c r="N12724">
        <f>IF(OR(WEEKDAY(A12724)=1,WEEKDAY(A12724)=7,COUNTIF('2027祝日等（不使用）'!$A$1:$A$20,単年カーブ!A12724)=1),0,1)</f>
        <v>1</v>
      </c>
      <c r="O12724">
        <f t="shared" ref="O12724:O12787" si="1394">O12676</f>
        <v>1</v>
      </c>
      <c r="P12724">
        <f t="shared" si="1392"/>
        <v>0</v>
      </c>
      <c r="Q12724">
        <f t="shared" si="1393"/>
        <v>0</v>
      </c>
    </row>
    <row r="12725" spans="1:17" ht="19.5" x14ac:dyDescent="0.4">
      <c r="A12725" s="33">
        <f t="shared" si="1388"/>
        <v>46743</v>
      </c>
      <c r="B12725" s="27" t="str">
        <f t="shared" si="1389"/>
        <v>(水)</v>
      </c>
      <c r="C12725" s="34">
        <v>2.0833333333333332E-2</v>
      </c>
      <c r="D12725" s="16" t="s">
        <v>18</v>
      </c>
      <c r="E12725" s="35">
        <v>4.1666666666666664E-2</v>
      </c>
      <c r="F12725" s="50">
        <f>IF(COUNTIF('リスト（不使用）'!$A$5:$A$6,単年カーブ!$A$1),"希望数量入力ください",'単年（2027年度）'!$E$12*単年カーブ!$R$3+'単年（2027年度）'!$E$12*(1-単年カーブ!$R$3)*単年カーブ!Q12725)</f>
        <v>0</v>
      </c>
      <c r="G12725" s="47">
        <f t="shared" si="1390"/>
        <v>0</v>
      </c>
      <c r="M12725">
        <f t="shared" si="1391"/>
        <v>12</v>
      </c>
      <c r="N12725">
        <f>IF(OR(WEEKDAY(A12725)=1,WEEKDAY(A12725)=7,COUNTIF('2027祝日等（不使用）'!$A$1:$A$20,単年カーブ!A12725)=1),0,1)</f>
        <v>1</v>
      </c>
      <c r="O12725">
        <f t="shared" si="1394"/>
        <v>2</v>
      </c>
      <c r="P12725">
        <f t="shared" si="1392"/>
        <v>0</v>
      </c>
      <c r="Q12725">
        <f t="shared" si="1393"/>
        <v>0</v>
      </c>
    </row>
    <row r="12726" spans="1:17" ht="19.5" x14ac:dyDescent="0.4">
      <c r="A12726" s="33">
        <f t="shared" si="1388"/>
        <v>46743</v>
      </c>
      <c r="B12726" s="27" t="str">
        <f t="shared" si="1389"/>
        <v>(水)</v>
      </c>
      <c r="C12726" s="34">
        <v>4.1666666666666664E-2</v>
      </c>
      <c r="D12726" s="16" t="s">
        <v>18</v>
      </c>
      <c r="E12726" s="35">
        <v>6.25E-2</v>
      </c>
      <c r="F12726" s="50">
        <f>IF(COUNTIF('リスト（不使用）'!$A$5:$A$6,単年カーブ!$A$1),"希望数量入力ください",'単年（2027年度）'!$E$12*単年カーブ!$R$3+'単年（2027年度）'!$E$12*(1-単年カーブ!$R$3)*単年カーブ!Q12726)</f>
        <v>0</v>
      </c>
      <c r="G12726" s="47">
        <f t="shared" si="1390"/>
        <v>0</v>
      </c>
      <c r="M12726">
        <f t="shared" si="1391"/>
        <v>12</v>
      </c>
      <c r="N12726">
        <f>IF(OR(WEEKDAY(A12726)=1,WEEKDAY(A12726)=7,COUNTIF('2027祝日等（不使用）'!$A$1:$A$20,単年カーブ!A12726)=1),0,1)</f>
        <v>1</v>
      </c>
      <c r="O12726">
        <f t="shared" si="1394"/>
        <v>3</v>
      </c>
      <c r="P12726">
        <f t="shared" si="1392"/>
        <v>0</v>
      </c>
      <c r="Q12726">
        <f t="shared" si="1393"/>
        <v>0</v>
      </c>
    </row>
    <row r="12727" spans="1:17" ht="19.5" x14ac:dyDescent="0.4">
      <c r="A12727" s="33">
        <f t="shared" si="1388"/>
        <v>46743</v>
      </c>
      <c r="B12727" s="27" t="str">
        <f t="shared" si="1389"/>
        <v>(水)</v>
      </c>
      <c r="C12727" s="34">
        <v>6.25E-2</v>
      </c>
      <c r="D12727" s="16" t="s">
        <v>18</v>
      </c>
      <c r="E12727" s="35">
        <v>8.3333333333333301E-2</v>
      </c>
      <c r="F12727" s="50">
        <f>IF(COUNTIF('リスト（不使用）'!$A$5:$A$6,単年カーブ!$A$1),"希望数量入力ください",'単年（2027年度）'!$E$12*単年カーブ!$R$3+'単年（2027年度）'!$E$12*(1-単年カーブ!$R$3)*単年カーブ!Q12727)</f>
        <v>0</v>
      </c>
      <c r="G12727" s="47">
        <f t="shared" si="1390"/>
        <v>0</v>
      </c>
      <c r="M12727">
        <f t="shared" si="1391"/>
        <v>12</v>
      </c>
      <c r="N12727">
        <f>IF(OR(WEEKDAY(A12727)=1,WEEKDAY(A12727)=7,COUNTIF('2027祝日等（不使用）'!$A$1:$A$20,単年カーブ!A12727)=1),0,1)</f>
        <v>1</v>
      </c>
      <c r="O12727">
        <f t="shared" si="1394"/>
        <v>4</v>
      </c>
      <c r="P12727">
        <f t="shared" si="1392"/>
        <v>0</v>
      </c>
      <c r="Q12727">
        <f t="shared" si="1393"/>
        <v>0</v>
      </c>
    </row>
    <row r="12728" spans="1:17" ht="19.5" x14ac:dyDescent="0.4">
      <c r="A12728" s="33">
        <f t="shared" si="1388"/>
        <v>46743</v>
      </c>
      <c r="B12728" s="27" t="str">
        <f t="shared" si="1389"/>
        <v>(水)</v>
      </c>
      <c r="C12728" s="34">
        <v>8.3333333333333301E-2</v>
      </c>
      <c r="D12728" s="16" t="s">
        <v>18</v>
      </c>
      <c r="E12728" s="35">
        <v>0.104166666666667</v>
      </c>
      <c r="F12728" s="50">
        <f>IF(COUNTIF('リスト（不使用）'!$A$5:$A$6,単年カーブ!$A$1),"希望数量入力ください",'単年（2027年度）'!$E$12*単年カーブ!$R$3+'単年（2027年度）'!$E$12*(1-単年カーブ!$R$3)*単年カーブ!Q12728)</f>
        <v>0</v>
      </c>
      <c r="G12728" s="47">
        <f t="shared" si="1390"/>
        <v>0</v>
      </c>
      <c r="M12728">
        <f t="shared" si="1391"/>
        <v>12</v>
      </c>
      <c r="N12728">
        <f>IF(OR(WEEKDAY(A12728)=1,WEEKDAY(A12728)=7,COUNTIF('2027祝日等（不使用）'!$A$1:$A$20,単年カーブ!A12728)=1),0,1)</f>
        <v>1</v>
      </c>
      <c r="O12728">
        <f t="shared" si="1394"/>
        <v>5</v>
      </c>
      <c r="P12728">
        <f t="shared" si="1392"/>
        <v>0</v>
      </c>
      <c r="Q12728">
        <f t="shared" si="1393"/>
        <v>0</v>
      </c>
    </row>
    <row r="12729" spans="1:17" ht="19.5" x14ac:dyDescent="0.4">
      <c r="A12729" s="33">
        <f t="shared" si="1388"/>
        <v>46743</v>
      </c>
      <c r="B12729" s="27" t="str">
        <f t="shared" si="1389"/>
        <v>(水)</v>
      </c>
      <c r="C12729" s="34">
        <v>0.104166666666667</v>
      </c>
      <c r="D12729" s="16" t="s">
        <v>18</v>
      </c>
      <c r="E12729" s="35">
        <v>0.125</v>
      </c>
      <c r="F12729" s="50">
        <f>IF(COUNTIF('リスト（不使用）'!$A$5:$A$6,単年カーブ!$A$1),"希望数量入力ください",'単年（2027年度）'!$E$12*単年カーブ!$R$3+'単年（2027年度）'!$E$12*(1-単年カーブ!$R$3)*単年カーブ!Q12729)</f>
        <v>0</v>
      </c>
      <c r="G12729" s="47">
        <f t="shared" si="1390"/>
        <v>0</v>
      </c>
      <c r="M12729">
        <f t="shared" si="1391"/>
        <v>12</v>
      </c>
      <c r="N12729">
        <f>IF(OR(WEEKDAY(A12729)=1,WEEKDAY(A12729)=7,COUNTIF('2027祝日等（不使用）'!$A$1:$A$20,単年カーブ!A12729)=1),0,1)</f>
        <v>1</v>
      </c>
      <c r="O12729">
        <f t="shared" si="1394"/>
        <v>6</v>
      </c>
      <c r="P12729">
        <f t="shared" si="1392"/>
        <v>0</v>
      </c>
      <c r="Q12729">
        <f t="shared" si="1393"/>
        <v>0</v>
      </c>
    </row>
    <row r="12730" spans="1:17" ht="19.5" x14ac:dyDescent="0.4">
      <c r="A12730" s="33">
        <f t="shared" ref="A12730:A12793" si="1395">A12682+1</f>
        <v>46743</v>
      </c>
      <c r="B12730" s="27" t="str">
        <f t="shared" si="1389"/>
        <v>(水)</v>
      </c>
      <c r="C12730" s="34">
        <v>0.125</v>
      </c>
      <c r="D12730" s="16" t="s">
        <v>18</v>
      </c>
      <c r="E12730" s="35">
        <v>0.14583333333333301</v>
      </c>
      <c r="F12730" s="50">
        <f>IF(COUNTIF('リスト（不使用）'!$A$5:$A$6,単年カーブ!$A$1),"希望数量入力ください",'単年（2027年度）'!$E$12*単年カーブ!$R$3+'単年（2027年度）'!$E$12*(1-単年カーブ!$R$3)*単年カーブ!Q12730)</f>
        <v>0</v>
      </c>
      <c r="G12730" s="47">
        <f t="shared" si="1390"/>
        <v>0</v>
      </c>
      <c r="M12730">
        <f t="shared" si="1391"/>
        <v>12</v>
      </c>
      <c r="N12730">
        <f>IF(OR(WEEKDAY(A12730)=1,WEEKDAY(A12730)=7,COUNTIF('2027祝日等（不使用）'!$A$1:$A$20,単年カーブ!A12730)=1),0,1)</f>
        <v>1</v>
      </c>
      <c r="O12730">
        <f t="shared" si="1394"/>
        <v>7</v>
      </c>
      <c r="P12730">
        <f t="shared" si="1392"/>
        <v>0</v>
      </c>
      <c r="Q12730">
        <f t="shared" si="1393"/>
        <v>0</v>
      </c>
    </row>
    <row r="12731" spans="1:17" ht="19.5" x14ac:dyDescent="0.4">
      <c r="A12731" s="33">
        <f t="shared" si="1395"/>
        <v>46743</v>
      </c>
      <c r="B12731" s="27" t="str">
        <f t="shared" si="1389"/>
        <v>(水)</v>
      </c>
      <c r="C12731" s="34">
        <v>0.14583333333333301</v>
      </c>
      <c r="D12731" s="16" t="s">
        <v>18</v>
      </c>
      <c r="E12731" s="35">
        <v>0.16666666666666699</v>
      </c>
      <c r="F12731" s="50">
        <f>IF(COUNTIF('リスト（不使用）'!$A$5:$A$6,単年カーブ!$A$1),"希望数量入力ください",'単年（2027年度）'!$E$12*単年カーブ!$R$3+'単年（2027年度）'!$E$12*(1-単年カーブ!$R$3)*単年カーブ!Q12731)</f>
        <v>0</v>
      </c>
      <c r="G12731" s="47">
        <f t="shared" si="1390"/>
        <v>0</v>
      </c>
      <c r="M12731">
        <f t="shared" si="1391"/>
        <v>12</v>
      </c>
      <c r="N12731">
        <f>IF(OR(WEEKDAY(A12731)=1,WEEKDAY(A12731)=7,COUNTIF('2027祝日等（不使用）'!$A$1:$A$20,単年カーブ!A12731)=1),0,1)</f>
        <v>1</v>
      </c>
      <c r="O12731">
        <f t="shared" si="1394"/>
        <v>8</v>
      </c>
      <c r="P12731">
        <f t="shared" si="1392"/>
        <v>0</v>
      </c>
      <c r="Q12731">
        <f t="shared" si="1393"/>
        <v>0</v>
      </c>
    </row>
    <row r="12732" spans="1:17" ht="19.5" x14ac:dyDescent="0.4">
      <c r="A12732" s="33">
        <f t="shared" si="1395"/>
        <v>46743</v>
      </c>
      <c r="B12732" s="27" t="str">
        <f t="shared" si="1389"/>
        <v>(水)</v>
      </c>
      <c r="C12732" s="34">
        <v>0.16666666666666699</v>
      </c>
      <c r="D12732" s="16" t="s">
        <v>18</v>
      </c>
      <c r="E12732" s="35">
        <v>0.1875</v>
      </c>
      <c r="F12732" s="50">
        <f>IF(COUNTIF('リスト（不使用）'!$A$5:$A$6,単年カーブ!$A$1),"希望数量入力ください",'単年（2027年度）'!$E$12*単年カーブ!$R$3+'単年（2027年度）'!$E$12*(1-単年カーブ!$R$3)*単年カーブ!Q12732)</f>
        <v>0</v>
      </c>
      <c r="G12732" s="47">
        <f t="shared" si="1390"/>
        <v>0</v>
      </c>
      <c r="M12732">
        <f t="shared" si="1391"/>
        <v>12</v>
      </c>
      <c r="N12732">
        <f>IF(OR(WEEKDAY(A12732)=1,WEEKDAY(A12732)=7,COUNTIF('2027祝日等（不使用）'!$A$1:$A$20,単年カーブ!A12732)=1),0,1)</f>
        <v>1</v>
      </c>
      <c r="O12732">
        <f t="shared" si="1394"/>
        <v>9</v>
      </c>
      <c r="P12732">
        <f t="shared" si="1392"/>
        <v>0</v>
      </c>
      <c r="Q12732">
        <f t="shared" si="1393"/>
        <v>0</v>
      </c>
    </row>
    <row r="12733" spans="1:17" ht="19.5" x14ac:dyDescent="0.4">
      <c r="A12733" s="33">
        <f t="shared" si="1395"/>
        <v>46743</v>
      </c>
      <c r="B12733" s="27" t="str">
        <f t="shared" si="1389"/>
        <v>(水)</v>
      </c>
      <c r="C12733" s="34">
        <v>0.1875</v>
      </c>
      <c r="D12733" s="16" t="s">
        <v>18</v>
      </c>
      <c r="E12733" s="35">
        <v>0.20833333333333301</v>
      </c>
      <c r="F12733" s="50">
        <f>IF(COUNTIF('リスト（不使用）'!$A$5:$A$6,単年カーブ!$A$1),"希望数量入力ください",'単年（2027年度）'!$E$12*単年カーブ!$R$3+'単年（2027年度）'!$E$12*(1-単年カーブ!$R$3)*単年カーブ!Q12733)</f>
        <v>0</v>
      </c>
      <c r="G12733" s="47">
        <f t="shared" si="1390"/>
        <v>0</v>
      </c>
      <c r="M12733">
        <f t="shared" si="1391"/>
        <v>12</v>
      </c>
      <c r="N12733">
        <f>IF(OR(WEEKDAY(A12733)=1,WEEKDAY(A12733)=7,COUNTIF('2027祝日等（不使用）'!$A$1:$A$20,単年カーブ!A12733)=1),0,1)</f>
        <v>1</v>
      </c>
      <c r="O12733">
        <f t="shared" si="1394"/>
        <v>10</v>
      </c>
      <c r="P12733">
        <f t="shared" si="1392"/>
        <v>0</v>
      </c>
      <c r="Q12733">
        <f t="shared" si="1393"/>
        <v>0</v>
      </c>
    </row>
    <row r="12734" spans="1:17" ht="19.5" x14ac:dyDescent="0.4">
      <c r="A12734" s="33">
        <f t="shared" si="1395"/>
        <v>46743</v>
      </c>
      <c r="B12734" s="27" t="str">
        <f t="shared" si="1389"/>
        <v>(水)</v>
      </c>
      <c r="C12734" s="34">
        <v>0.20833333333333301</v>
      </c>
      <c r="D12734" s="16" t="s">
        <v>18</v>
      </c>
      <c r="E12734" s="35">
        <v>0.22916666666666699</v>
      </c>
      <c r="F12734" s="50">
        <f>IF(COUNTIF('リスト（不使用）'!$A$5:$A$6,単年カーブ!$A$1),"希望数量入力ください",'単年（2027年度）'!$E$12*単年カーブ!$R$3+'単年（2027年度）'!$E$12*(1-単年カーブ!$R$3)*単年カーブ!Q12734)</f>
        <v>0</v>
      </c>
      <c r="G12734" s="47">
        <f t="shared" si="1390"/>
        <v>0</v>
      </c>
      <c r="M12734">
        <f t="shared" si="1391"/>
        <v>12</v>
      </c>
      <c r="N12734">
        <f>IF(OR(WEEKDAY(A12734)=1,WEEKDAY(A12734)=7,COUNTIF('2027祝日等（不使用）'!$A$1:$A$20,単年カーブ!A12734)=1),0,1)</f>
        <v>1</v>
      </c>
      <c r="O12734">
        <f t="shared" si="1394"/>
        <v>11</v>
      </c>
      <c r="P12734">
        <f t="shared" si="1392"/>
        <v>0</v>
      </c>
      <c r="Q12734">
        <f t="shared" si="1393"/>
        <v>0</v>
      </c>
    </row>
    <row r="12735" spans="1:17" ht="19.5" x14ac:dyDescent="0.4">
      <c r="A12735" s="33">
        <f t="shared" si="1395"/>
        <v>46743</v>
      </c>
      <c r="B12735" s="27" t="str">
        <f t="shared" si="1389"/>
        <v>(水)</v>
      </c>
      <c r="C12735" s="34">
        <v>0.22916666666666699</v>
      </c>
      <c r="D12735" s="16" t="s">
        <v>18</v>
      </c>
      <c r="E12735" s="35">
        <v>0.25</v>
      </c>
      <c r="F12735" s="50">
        <f>IF(COUNTIF('リスト（不使用）'!$A$5:$A$6,単年カーブ!$A$1),"希望数量入力ください",'単年（2027年度）'!$E$12*単年カーブ!$R$3+'単年（2027年度）'!$E$12*(1-単年カーブ!$R$3)*単年カーブ!Q12735)</f>
        <v>0</v>
      </c>
      <c r="G12735" s="47">
        <f t="shared" si="1390"/>
        <v>0</v>
      </c>
      <c r="M12735">
        <f t="shared" si="1391"/>
        <v>12</v>
      </c>
      <c r="N12735">
        <f>IF(OR(WEEKDAY(A12735)=1,WEEKDAY(A12735)=7,COUNTIF('2027祝日等（不使用）'!$A$1:$A$20,単年カーブ!A12735)=1),0,1)</f>
        <v>1</v>
      </c>
      <c r="O12735">
        <f t="shared" si="1394"/>
        <v>12</v>
      </c>
      <c r="P12735">
        <f t="shared" si="1392"/>
        <v>0</v>
      </c>
      <c r="Q12735">
        <f t="shared" si="1393"/>
        <v>0</v>
      </c>
    </row>
    <row r="12736" spans="1:17" ht="19.5" x14ac:dyDescent="0.4">
      <c r="A12736" s="33">
        <f t="shared" si="1395"/>
        <v>46743</v>
      </c>
      <c r="B12736" s="27" t="str">
        <f t="shared" si="1389"/>
        <v>(水)</v>
      </c>
      <c r="C12736" s="34">
        <v>0.25</v>
      </c>
      <c r="D12736" s="16" t="s">
        <v>18</v>
      </c>
      <c r="E12736" s="35">
        <v>0.27083333333333298</v>
      </c>
      <c r="F12736" s="50">
        <f>IF(COUNTIF('リスト（不使用）'!$A$5:$A$6,単年カーブ!$A$1),"希望数量入力ください",'単年（2027年度）'!$E$12*単年カーブ!$R$3+'単年（2027年度）'!$E$12*(1-単年カーブ!$R$3)*単年カーブ!Q12736)</f>
        <v>0</v>
      </c>
      <c r="G12736" s="47">
        <f t="shared" si="1390"/>
        <v>0</v>
      </c>
      <c r="M12736">
        <f t="shared" si="1391"/>
        <v>12</v>
      </c>
      <c r="N12736">
        <f>IF(OR(WEEKDAY(A12736)=1,WEEKDAY(A12736)=7,COUNTIF('2027祝日等（不使用）'!$A$1:$A$20,単年カーブ!A12736)=1),0,1)</f>
        <v>1</v>
      </c>
      <c r="O12736">
        <f t="shared" si="1394"/>
        <v>13</v>
      </c>
      <c r="P12736">
        <f t="shared" si="1392"/>
        <v>0</v>
      </c>
      <c r="Q12736">
        <f t="shared" si="1393"/>
        <v>0</v>
      </c>
    </row>
    <row r="12737" spans="1:17" ht="19.5" x14ac:dyDescent="0.4">
      <c r="A12737" s="33">
        <f t="shared" si="1395"/>
        <v>46743</v>
      </c>
      <c r="B12737" s="27" t="str">
        <f t="shared" si="1389"/>
        <v>(水)</v>
      </c>
      <c r="C12737" s="34">
        <v>0.27083333333333298</v>
      </c>
      <c r="D12737" s="16" t="s">
        <v>18</v>
      </c>
      <c r="E12737" s="35">
        <v>0.29166666666666702</v>
      </c>
      <c r="F12737" s="50">
        <f>IF(COUNTIF('リスト（不使用）'!$A$5:$A$6,単年カーブ!$A$1),"希望数量入力ください",'単年（2027年度）'!$E$12*単年カーブ!$R$3+'単年（2027年度）'!$E$12*(1-単年カーブ!$R$3)*単年カーブ!Q12737)</f>
        <v>0</v>
      </c>
      <c r="G12737" s="47">
        <f t="shared" si="1390"/>
        <v>0</v>
      </c>
      <c r="M12737">
        <f t="shared" si="1391"/>
        <v>12</v>
      </c>
      <c r="N12737">
        <f>IF(OR(WEEKDAY(A12737)=1,WEEKDAY(A12737)=7,COUNTIF('2027祝日等（不使用）'!$A$1:$A$20,単年カーブ!A12737)=1),0,1)</f>
        <v>1</v>
      </c>
      <c r="O12737">
        <f t="shared" si="1394"/>
        <v>14</v>
      </c>
      <c r="P12737">
        <f t="shared" si="1392"/>
        <v>0</v>
      </c>
      <c r="Q12737">
        <f t="shared" si="1393"/>
        <v>0</v>
      </c>
    </row>
    <row r="12738" spans="1:17" ht="19.5" x14ac:dyDescent="0.4">
      <c r="A12738" s="33">
        <f t="shared" si="1395"/>
        <v>46743</v>
      </c>
      <c r="B12738" s="27" t="str">
        <f t="shared" si="1389"/>
        <v>(水)</v>
      </c>
      <c r="C12738" s="34">
        <v>0.29166666666666702</v>
      </c>
      <c r="D12738" s="16" t="s">
        <v>18</v>
      </c>
      <c r="E12738" s="35">
        <v>0.3125</v>
      </c>
      <c r="F12738" s="50">
        <f>IF(COUNTIF('リスト（不使用）'!$A$5:$A$6,単年カーブ!$A$1),"希望数量入力ください",'単年（2027年度）'!$E$12*単年カーブ!$R$3+'単年（2027年度）'!$E$12*(1-単年カーブ!$R$3)*単年カーブ!Q12738)</f>
        <v>0</v>
      </c>
      <c r="G12738" s="47">
        <f t="shared" si="1390"/>
        <v>0</v>
      </c>
      <c r="M12738">
        <f t="shared" si="1391"/>
        <v>12</v>
      </c>
      <c r="N12738">
        <f>IF(OR(WEEKDAY(A12738)=1,WEEKDAY(A12738)=7,COUNTIF('2027祝日等（不使用）'!$A$1:$A$20,単年カーブ!A12738)=1),0,1)</f>
        <v>1</v>
      </c>
      <c r="O12738">
        <f t="shared" si="1394"/>
        <v>15</v>
      </c>
      <c r="P12738">
        <f t="shared" si="1392"/>
        <v>0</v>
      </c>
      <c r="Q12738">
        <f t="shared" si="1393"/>
        <v>0</v>
      </c>
    </row>
    <row r="12739" spans="1:17" ht="19.5" x14ac:dyDescent="0.4">
      <c r="A12739" s="33">
        <f t="shared" si="1395"/>
        <v>46743</v>
      </c>
      <c r="B12739" s="27" t="str">
        <f t="shared" si="1389"/>
        <v>(水)</v>
      </c>
      <c r="C12739" s="34">
        <v>0.3125</v>
      </c>
      <c r="D12739" s="16" t="s">
        <v>18</v>
      </c>
      <c r="E12739" s="35">
        <v>0.33333333333333298</v>
      </c>
      <c r="F12739" s="50">
        <f>IF(COUNTIF('リスト（不使用）'!$A$5:$A$6,単年カーブ!$A$1),"希望数量入力ください",'単年（2027年度）'!$E$12*単年カーブ!$R$3+'単年（2027年度）'!$E$12*(1-単年カーブ!$R$3)*単年カーブ!Q12739)</f>
        <v>0</v>
      </c>
      <c r="G12739" s="47">
        <f t="shared" si="1390"/>
        <v>0</v>
      </c>
      <c r="M12739">
        <f t="shared" si="1391"/>
        <v>12</v>
      </c>
      <c r="N12739">
        <f>IF(OR(WEEKDAY(A12739)=1,WEEKDAY(A12739)=7,COUNTIF('2027祝日等（不使用）'!$A$1:$A$20,単年カーブ!A12739)=1),0,1)</f>
        <v>1</v>
      </c>
      <c r="O12739">
        <f t="shared" si="1394"/>
        <v>16</v>
      </c>
      <c r="P12739">
        <f t="shared" si="1392"/>
        <v>0</v>
      </c>
      <c r="Q12739">
        <f t="shared" si="1393"/>
        <v>0</v>
      </c>
    </row>
    <row r="12740" spans="1:17" ht="19.5" x14ac:dyDescent="0.4">
      <c r="A12740" s="33">
        <f t="shared" si="1395"/>
        <v>46743</v>
      </c>
      <c r="B12740" s="27" t="str">
        <f t="shared" ref="B12740:B12803" si="1396">TEXT(A12740,"(aaa)")</f>
        <v>(水)</v>
      </c>
      <c r="C12740" s="34">
        <v>0.33333333333333298</v>
      </c>
      <c r="D12740" s="16" t="s">
        <v>18</v>
      </c>
      <c r="E12740" s="35">
        <v>0.35416666666666702</v>
      </c>
      <c r="F12740" s="50">
        <f>IF(COUNTIF('リスト（不使用）'!$A$5:$A$6,単年カーブ!$A$1),"希望数量入力ください",'単年（2027年度）'!$E$12*単年カーブ!$R$3+'単年（2027年度）'!$E$12*(1-単年カーブ!$R$3)*単年カーブ!Q12740)</f>
        <v>0</v>
      </c>
      <c r="G12740" s="47">
        <f t="shared" ref="G12740:G12803" si="1397">F12740/2</f>
        <v>0</v>
      </c>
      <c r="M12740">
        <f t="shared" ref="M12740:M12803" si="1398">MONTH(A12740)</f>
        <v>12</v>
      </c>
      <c r="N12740">
        <f>IF(OR(WEEKDAY(A12740)=1,WEEKDAY(A12740)=7,COUNTIF('2027祝日等（不使用）'!$A$1:$A$20,単年カーブ!A12740)=1),0,1)</f>
        <v>1</v>
      </c>
      <c r="O12740">
        <f t="shared" si="1394"/>
        <v>17</v>
      </c>
      <c r="P12740">
        <f t="shared" ref="P12740:P12803" si="1399">IF(AND(O12740&gt;16,O12740&lt;41),1,0)</f>
        <v>1</v>
      </c>
      <c r="Q12740">
        <f t="shared" ref="Q12740:Q12803" si="1400">P12740*N12740</f>
        <v>1</v>
      </c>
    </row>
    <row r="12741" spans="1:17" ht="19.5" x14ac:dyDescent="0.4">
      <c r="A12741" s="33">
        <f t="shared" si="1395"/>
        <v>46743</v>
      </c>
      <c r="B12741" s="27" t="str">
        <f t="shared" si="1396"/>
        <v>(水)</v>
      </c>
      <c r="C12741" s="34">
        <v>0.35416666666666702</v>
      </c>
      <c r="D12741" s="16" t="s">
        <v>18</v>
      </c>
      <c r="E12741" s="35">
        <v>0.375</v>
      </c>
      <c r="F12741" s="50">
        <f>IF(COUNTIF('リスト（不使用）'!$A$5:$A$6,単年カーブ!$A$1),"希望数量入力ください",'単年（2027年度）'!$E$12*単年カーブ!$R$3+'単年（2027年度）'!$E$12*(1-単年カーブ!$R$3)*単年カーブ!Q12741)</f>
        <v>0</v>
      </c>
      <c r="G12741" s="47">
        <f t="shared" si="1397"/>
        <v>0</v>
      </c>
      <c r="M12741">
        <f t="shared" si="1398"/>
        <v>12</v>
      </c>
      <c r="N12741">
        <f>IF(OR(WEEKDAY(A12741)=1,WEEKDAY(A12741)=7,COUNTIF('2027祝日等（不使用）'!$A$1:$A$20,単年カーブ!A12741)=1),0,1)</f>
        <v>1</v>
      </c>
      <c r="O12741">
        <f t="shared" si="1394"/>
        <v>18</v>
      </c>
      <c r="P12741">
        <f t="shared" si="1399"/>
        <v>1</v>
      </c>
      <c r="Q12741">
        <f t="shared" si="1400"/>
        <v>1</v>
      </c>
    </row>
    <row r="12742" spans="1:17" ht="19.5" x14ac:dyDescent="0.4">
      <c r="A12742" s="33">
        <f t="shared" si="1395"/>
        <v>46743</v>
      </c>
      <c r="B12742" s="27" t="str">
        <f t="shared" si="1396"/>
        <v>(水)</v>
      </c>
      <c r="C12742" s="34">
        <v>0.375</v>
      </c>
      <c r="D12742" s="16" t="s">
        <v>18</v>
      </c>
      <c r="E12742" s="35">
        <v>0.39583333333333298</v>
      </c>
      <c r="F12742" s="50">
        <f>IF(COUNTIF('リスト（不使用）'!$A$5:$A$6,単年カーブ!$A$1),"希望数量入力ください",'単年（2027年度）'!$E$12*単年カーブ!$R$3+'単年（2027年度）'!$E$12*(1-単年カーブ!$R$3)*単年カーブ!Q12742)</f>
        <v>0</v>
      </c>
      <c r="G12742" s="47">
        <f t="shared" si="1397"/>
        <v>0</v>
      </c>
      <c r="M12742">
        <f t="shared" si="1398"/>
        <v>12</v>
      </c>
      <c r="N12742">
        <f>IF(OR(WEEKDAY(A12742)=1,WEEKDAY(A12742)=7,COUNTIF('2027祝日等（不使用）'!$A$1:$A$20,単年カーブ!A12742)=1),0,1)</f>
        <v>1</v>
      </c>
      <c r="O12742">
        <f t="shared" si="1394"/>
        <v>19</v>
      </c>
      <c r="P12742">
        <f t="shared" si="1399"/>
        <v>1</v>
      </c>
      <c r="Q12742">
        <f t="shared" si="1400"/>
        <v>1</v>
      </c>
    </row>
    <row r="12743" spans="1:17" ht="19.5" x14ac:dyDescent="0.4">
      <c r="A12743" s="33">
        <f t="shared" si="1395"/>
        <v>46743</v>
      </c>
      <c r="B12743" s="27" t="str">
        <f t="shared" si="1396"/>
        <v>(水)</v>
      </c>
      <c r="C12743" s="34">
        <v>0.39583333333333298</v>
      </c>
      <c r="D12743" s="16" t="s">
        <v>18</v>
      </c>
      <c r="E12743" s="35">
        <v>0.41666666666666702</v>
      </c>
      <c r="F12743" s="50">
        <f>IF(COUNTIF('リスト（不使用）'!$A$5:$A$6,単年カーブ!$A$1),"希望数量入力ください",'単年（2027年度）'!$E$12*単年カーブ!$R$3+'単年（2027年度）'!$E$12*(1-単年カーブ!$R$3)*単年カーブ!Q12743)</f>
        <v>0</v>
      </c>
      <c r="G12743" s="47">
        <f t="shared" si="1397"/>
        <v>0</v>
      </c>
      <c r="M12743">
        <f t="shared" si="1398"/>
        <v>12</v>
      </c>
      <c r="N12743">
        <f>IF(OR(WEEKDAY(A12743)=1,WEEKDAY(A12743)=7,COUNTIF('2027祝日等（不使用）'!$A$1:$A$20,単年カーブ!A12743)=1),0,1)</f>
        <v>1</v>
      </c>
      <c r="O12743">
        <f t="shared" si="1394"/>
        <v>20</v>
      </c>
      <c r="P12743">
        <f t="shared" si="1399"/>
        <v>1</v>
      </c>
      <c r="Q12743">
        <f t="shared" si="1400"/>
        <v>1</v>
      </c>
    </row>
    <row r="12744" spans="1:17" ht="19.5" x14ac:dyDescent="0.4">
      <c r="A12744" s="33">
        <f t="shared" si="1395"/>
        <v>46743</v>
      </c>
      <c r="B12744" s="27" t="str">
        <f t="shared" si="1396"/>
        <v>(水)</v>
      </c>
      <c r="C12744" s="34">
        <v>0.41666666666666702</v>
      </c>
      <c r="D12744" s="16" t="s">
        <v>18</v>
      </c>
      <c r="E12744" s="35">
        <v>0.4375</v>
      </c>
      <c r="F12744" s="50">
        <f>IF(COUNTIF('リスト（不使用）'!$A$5:$A$6,単年カーブ!$A$1),"希望数量入力ください",'単年（2027年度）'!$E$12*単年カーブ!$R$3+'単年（2027年度）'!$E$12*(1-単年カーブ!$R$3)*単年カーブ!Q12744)</f>
        <v>0</v>
      </c>
      <c r="G12744" s="47">
        <f t="shared" si="1397"/>
        <v>0</v>
      </c>
      <c r="M12744">
        <f t="shared" si="1398"/>
        <v>12</v>
      </c>
      <c r="N12744">
        <f>IF(OR(WEEKDAY(A12744)=1,WEEKDAY(A12744)=7,COUNTIF('2027祝日等（不使用）'!$A$1:$A$20,単年カーブ!A12744)=1),0,1)</f>
        <v>1</v>
      </c>
      <c r="O12744">
        <f t="shared" si="1394"/>
        <v>21</v>
      </c>
      <c r="P12744">
        <f t="shared" si="1399"/>
        <v>1</v>
      </c>
      <c r="Q12744">
        <f t="shared" si="1400"/>
        <v>1</v>
      </c>
    </row>
    <row r="12745" spans="1:17" ht="19.5" x14ac:dyDescent="0.4">
      <c r="A12745" s="33">
        <f t="shared" si="1395"/>
        <v>46743</v>
      </c>
      <c r="B12745" s="27" t="str">
        <f t="shared" si="1396"/>
        <v>(水)</v>
      </c>
      <c r="C12745" s="34">
        <v>0.4375</v>
      </c>
      <c r="D12745" s="16" t="s">
        <v>18</v>
      </c>
      <c r="E12745" s="35">
        <v>0.45833333333333298</v>
      </c>
      <c r="F12745" s="50">
        <f>IF(COUNTIF('リスト（不使用）'!$A$5:$A$6,単年カーブ!$A$1),"希望数量入力ください",'単年（2027年度）'!$E$12*単年カーブ!$R$3+'単年（2027年度）'!$E$12*(1-単年カーブ!$R$3)*単年カーブ!Q12745)</f>
        <v>0</v>
      </c>
      <c r="G12745" s="47">
        <f t="shared" si="1397"/>
        <v>0</v>
      </c>
      <c r="M12745">
        <f t="shared" si="1398"/>
        <v>12</v>
      </c>
      <c r="N12745">
        <f>IF(OR(WEEKDAY(A12745)=1,WEEKDAY(A12745)=7,COUNTIF('2027祝日等（不使用）'!$A$1:$A$20,単年カーブ!A12745)=1),0,1)</f>
        <v>1</v>
      </c>
      <c r="O12745">
        <f t="shared" si="1394"/>
        <v>22</v>
      </c>
      <c r="P12745">
        <f t="shared" si="1399"/>
        <v>1</v>
      </c>
      <c r="Q12745">
        <f t="shared" si="1400"/>
        <v>1</v>
      </c>
    </row>
    <row r="12746" spans="1:17" ht="19.5" x14ac:dyDescent="0.4">
      <c r="A12746" s="33">
        <f t="shared" si="1395"/>
        <v>46743</v>
      </c>
      <c r="B12746" s="27" t="str">
        <f t="shared" si="1396"/>
        <v>(水)</v>
      </c>
      <c r="C12746" s="34">
        <v>0.45833333333333298</v>
      </c>
      <c r="D12746" s="16" t="s">
        <v>18</v>
      </c>
      <c r="E12746" s="35">
        <v>0.47916666666666702</v>
      </c>
      <c r="F12746" s="50">
        <f>IF(COUNTIF('リスト（不使用）'!$A$5:$A$6,単年カーブ!$A$1),"希望数量入力ください",'単年（2027年度）'!$E$12*単年カーブ!$R$3+'単年（2027年度）'!$E$12*(1-単年カーブ!$R$3)*単年カーブ!Q12746)</f>
        <v>0</v>
      </c>
      <c r="G12746" s="47">
        <f t="shared" si="1397"/>
        <v>0</v>
      </c>
      <c r="M12746">
        <f t="shared" si="1398"/>
        <v>12</v>
      </c>
      <c r="N12746">
        <f>IF(OR(WEEKDAY(A12746)=1,WEEKDAY(A12746)=7,COUNTIF('2027祝日等（不使用）'!$A$1:$A$20,単年カーブ!A12746)=1),0,1)</f>
        <v>1</v>
      </c>
      <c r="O12746">
        <f t="shared" si="1394"/>
        <v>23</v>
      </c>
      <c r="P12746">
        <f t="shared" si="1399"/>
        <v>1</v>
      </c>
      <c r="Q12746">
        <f t="shared" si="1400"/>
        <v>1</v>
      </c>
    </row>
    <row r="12747" spans="1:17" ht="19.5" x14ac:dyDescent="0.4">
      <c r="A12747" s="33">
        <f t="shared" si="1395"/>
        <v>46743</v>
      </c>
      <c r="B12747" s="27" t="str">
        <f t="shared" si="1396"/>
        <v>(水)</v>
      </c>
      <c r="C12747" s="34">
        <v>0.47916666666666702</v>
      </c>
      <c r="D12747" s="16" t="s">
        <v>18</v>
      </c>
      <c r="E12747" s="35">
        <v>0.5</v>
      </c>
      <c r="F12747" s="50">
        <f>IF(COUNTIF('リスト（不使用）'!$A$5:$A$6,単年カーブ!$A$1),"希望数量入力ください",'単年（2027年度）'!$E$12*単年カーブ!$R$3+'単年（2027年度）'!$E$12*(1-単年カーブ!$R$3)*単年カーブ!Q12747)</f>
        <v>0</v>
      </c>
      <c r="G12747" s="47">
        <f t="shared" si="1397"/>
        <v>0</v>
      </c>
      <c r="M12747">
        <f t="shared" si="1398"/>
        <v>12</v>
      </c>
      <c r="N12747">
        <f>IF(OR(WEEKDAY(A12747)=1,WEEKDAY(A12747)=7,COUNTIF('2027祝日等（不使用）'!$A$1:$A$20,単年カーブ!A12747)=1),0,1)</f>
        <v>1</v>
      </c>
      <c r="O12747">
        <f t="shared" si="1394"/>
        <v>24</v>
      </c>
      <c r="P12747">
        <f t="shared" si="1399"/>
        <v>1</v>
      </c>
      <c r="Q12747">
        <f t="shared" si="1400"/>
        <v>1</v>
      </c>
    </row>
    <row r="12748" spans="1:17" ht="19.5" x14ac:dyDescent="0.4">
      <c r="A12748" s="33">
        <f t="shared" si="1395"/>
        <v>46743</v>
      </c>
      <c r="B12748" s="27" t="str">
        <f t="shared" si="1396"/>
        <v>(水)</v>
      </c>
      <c r="C12748" s="34">
        <v>0.5</v>
      </c>
      <c r="D12748" s="16" t="s">
        <v>18</v>
      </c>
      <c r="E12748" s="35">
        <v>0.52083333333333304</v>
      </c>
      <c r="F12748" s="50">
        <f>IF(COUNTIF('リスト（不使用）'!$A$5:$A$6,単年カーブ!$A$1),"希望数量入力ください",'単年（2027年度）'!$E$12*単年カーブ!$R$3+'単年（2027年度）'!$E$12*(1-単年カーブ!$R$3)*単年カーブ!Q12748)</f>
        <v>0</v>
      </c>
      <c r="G12748" s="47">
        <f t="shared" si="1397"/>
        <v>0</v>
      </c>
      <c r="M12748">
        <f t="shared" si="1398"/>
        <v>12</v>
      </c>
      <c r="N12748">
        <f>IF(OR(WEEKDAY(A12748)=1,WEEKDAY(A12748)=7,COUNTIF('2027祝日等（不使用）'!$A$1:$A$20,単年カーブ!A12748)=1),0,1)</f>
        <v>1</v>
      </c>
      <c r="O12748">
        <f t="shared" si="1394"/>
        <v>25</v>
      </c>
      <c r="P12748">
        <f t="shared" si="1399"/>
        <v>1</v>
      </c>
      <c r="Q12748">
        <f t="shared" si="1400"/>
        <v>1</v>
      </c>
    </row>
    <row r="12749" spans="1:17" ht="19.5" x14ac:dyDescent="0.4">
      <c r="A12749" s="33">
        <f t="shared" si="1395"/>
        <v>46743</v>
      </c>
      <c r="B12749" s="27" t="str">
        <f t="shared" si="1396"/>
        <v>(水)</v>
      </c>
      <c r="C12749" s="34">
        <v>0.52083333333333304</v>
      </c>
      <c r="D12749" s="16" t="s">
        <v>18</v>
      </c>
      <c r="E12749" s="35">
        <v>0.54166666666666696</v>
      </c>
      <c r="F12749" s="50">
        <f>IF(COUNTIF('リスト（不使用）'!$A$5:$A$6,単年カーブ!$A$1),"希望数量入力ください",'単年（2027年度）'!$E$12*単年カーブ!$R$3+'単年（2027年度）'!$E$12*(1-単年カーブ!$R$3)*単年カーブ!Q12749)</f>
        <v>0</v>
      </c>
      <c r="G12749" s="47">
        <f t="shared" si="1397"/>
        <v>0</v>
      </c>
      <c r="M12749">
        <f t="shared" si="1398"/>
        <v>12</v>
      </c>
      <c r="N12749">
        <f>IF(OR(WEEKDAY(A12749)=1,WEEKDAY(A12749)=7,COUNTIF('2027祝日等（不使用）'!$A$1:$A$20,単年カーブ!A12749)=1),0,1)</f>
        <v>1</v>
      </c>
      <c r="O12749">
        <f t="shared" si="1394"/>
        <v>26</v>
      </c>
      <c r="P12749">
        <f t="shared" si="1399"/>
        <v>1</v>
      </c>
      <c r="Q12749">
        <f t="shared" si="1400"/>
        <v>1</v>
      </c>
    </row>
    <row r="12750" spans="1:17" ht="19.5" x14ac:dyDescent="0.4">
      <c r="A12750" s="33">
        <f t="shared" si="1395"/>
        <v>46743</v>
      </c>
      <c r="B12750" s="27" t="str">
        <f t="shared" si="1396"/>
        <v>(水)</v>
      </c>
      <c r="C12750" s="34">
        <v>0.54166666666666696</v>
      </c>
      <c r="D12750" s="16" t="s">
        <v>18</v>
      </c>
      <c r="E12750" s="35">
        <v>0.5625</v>
      </c>
      <c r="F12750" s="50">
        <f>IF(COUNTIF('リスト（不使用）'!$A$5:$A$6,単年カーブ!$A$1),"希望数量入力ください",'単年（2027年度）'!$E$12*単年カーブ!$R$3+'単年（2027年度）'!$E$12*(1-単年カーブ!$R$3)*単年カーブ!Q12750)</f>
        <v>0</v>
      </c>
      <c r="G12750" s="47">
        <f t="shared" si="1397"/>
        <v>0</v>
      </c>
      <c r="M12750">
        <f t="shared" si="1398"/>
        <v>12</v>
      </c>
      <c r="N12750">
        <f>IF(OR(WEEKDAY(A12750)=1,WEEKDAY(A12750)=7,COUNTIF('2027祝日等（不使用）'!$A$1:$A$20,単年カーブ!A12750)=1),0,1)</f>
        <v>1</v>
      </c>
      <c r="O12750">
        <f t="shared" si="1394"/>
        <v>27</v>
      </c>
      <c r="P12750">
        <f t="shared" si="1399"/>
        <v>1</v>
      </c>
      <c r="Q12750">
        <f t="shared" si="1400"/>
        <v>1</v>
      </c>
    </row>
    <row r="12751" spans="1:17" ht="19.5" x14ac:dyDescent="0.4">
      <c r="A12751" s="33">
        <f t="shared" si="1395"/>
        <v>46743</v>
      </c>
      <c r="B12751" s="27" t="str">
        <f t="shared" si="1396"/>
        <v>(水)</v>
      </c>
      <c r="C12751" s="34">
        <v>0.5625</v>
      </c>
      <c r="D12751" s="16" t="s">
        <v>18</v>
      </c>
      <c r="E12751" s="35">
        <v>0.58333333333333304</v>
      </c>
      <c r="F12751" s="50">
        <f>IF(COUNTIF('リスト（不使用）'!$A$5:$A$6,単年カーブ!$A$1),"希望数量入力ください",'単年（2027年度）'!$E$12*単年カーブ!$R$3+'単年（2027年度）'!$E$12*(1-単年カーブ!$R$3)*単年カーブ!Q12751)</f>
        <v>0</v>
      </c>
      <c r="G12751" s="47">
        <f t="shared" si="1397"/>
        <v>0</v>
      </c>
      <c r="M12751">
        <f t="shared" si="1398"/>
        <v>12</v>
      </c>
      <c r="N12751">
        <f>IF(OR(WEEKDAY(A12751)=1,WEEKDAY(A12751)=7,COUNTIF('2027祝日等（不使用）'!$A$1:$A$20,単年カーブ!A12751)=1),0,1)</f>
        <v>1</v>
      </c>
      <c r="O12751">
        <f t="shared" si="1394"/>
        <v>28</v>
      </c>
      <c r="P12751">
        <f t="shared" si="1399"/>
        <v>1</v>
      </c>
      <c r="Q12751">
        <f t="shared" si="1400"/>
        <v>1</v>
      </c>
    </row>
    <row r="12752" spans="1:17" ht="19.5" x14ac:dyDescent="0.4">
      <c r="A12752" s="33">
        <f t="shared" si="1395"/>
        <v>46743</v>
      </c>
      <c r="B12752" s="27" t="str">
        <f t="shared" si="1396"/>
        <v>(水)</v>
      </c>
      <c r="C12752" s="34">
        <v>0.58333333333333304</v>
      </c>
      <c r="D12752" s="16" t="s">
        <v>18</v>
      </c>
      <c r="E12752" s="35">
        <v>0.60416666666666696</v>
      </c>
      <c r="F12752" s="50">
        <f>IF(COUNTIF('リスト（不使用）'!$A$5:$A$6,単年カーブ!$A$1),"希望数量入力ください",'単年（2027年度）'!$E$12*単年カーブ!$R$3+'単年（2027年度）'!$E$12*(1-単年カーブ!$R$3)*単年カーブ!Q12752)</f>
        <v>0</v>
      </c>
      <c r="G12752" s="47">
        <f t="shared" si="1397"/>
        <v>0</v>
      </c>
      <c r="M12752">
        <f t="shared" si="1398"/>
        <v>12</v>
      </c>
      <c r="N12752">
        <f>IF(OR(WEEKDAY(A12752)=1,WEEKDAY(A12752)=7,COUNTIF('2027祝日等（不使用）'!$A$1:$A$20,単年カーブ!A12752)=1),0,1)</f>
        <v>1</v>
      </c>
      <c r="O12752">
        <f t="shared" si="1394"/>
        <v>29</v>
      </c>
      <c r="P12752">
        <f t="shared" si="1399"/>
        <v>1</v>
      </c>
      <c r="Q12752">
        <f t="shared" si="1400"/>
        <v>1</v>
      </c>
    </row>
    <row r="12753" spans="1:17" ht="19.5" x14ac:dyDescent="0.4">
      <c r="A12753" s="33">
        <f t="shared" si="1395"/>
        <v>46743</v>
      </c>
      <c r="B12753" s="27" t="str">
        <f t="shared" si="1396"/>
        <v>(水)</v>
      </c>
      <c r="C12753" s="34">
        <v>0.60416666666666696</v>
      </c>
      <c r="D12753" s="16" t="s">
        <v>18</v>
      </c>
      <c r="E12753" s="35">
        <v>0.625</v>
      </c>
      <c r="F12753" s="50">
        <f>IF(COUNTIF('リスト（不使用）'!$A$5:$A$6,単年カーブ!$A$1),"希望数量入力ください",'単年（2027年度）'!$E$12*単年カーブ!$R$3+'単年（2027年度）'!$E$12*(1-単年カーブ!$R$3)*単年カーブ!Q12753)</f>
        <v>0</v>
      </c>
      <c r="G12753" s="47">
        <f t="shared" si="1397"/>
        <v>0</v>
      </c>
      <c r="M12753">
        <f t="shared" si="1398"/>
        <v>12</v>
      </c>
      <c r="N12753">
        <f>IF(OR(WEEKDAY(A12753)=1,WEEKDAY(A12753)=7,COUNTIF('2027祝日等（不使用）'!$A$1:$A$20,単年カーブ!A12753)=1),0,1)</f>
        <v>1</v>
      </c>
      <c r="O12753">
        <f t="shared" si="1394"/>
        <v>30</v>
      </c>
      <c r="P12753">
        <f t="shared" si="1399"/>
        <v>1</v>
      </c>
      <c r="Q12753">
        <f t="shared" si="1400"/>
        <v>1</v>
      </c>
    </row>
    <row r="12754" spans="1:17" ht="19.5" x14ac:dyDescent="0.4">
      <c r="A12754" s="33">
        <f t="shared" si="1395"/>
        <v>46743</v>
      </c>
      <c r="B12754" s="27" t="str">
        <f t="shared" si="1396"/>
        <v>(水)</v>
      </c>
      <c r="C12754" s="34">
        <v>0.625</v>
      </c>
      <c r="D12754" s="16" t="s">
        <v>18</v>
      </c>
      <c r="E12754" s="35">
        <v>0.64583333333333304</v>
      </c>
      <c r="F12754" s="50">
        <f>IF(COUNTIF('リスト（不使用）'!$A$5:$A$6,単年カーブ!$A$1),"希望数量入力ください",'単年（2027年度）'!$E$12*単年カーブ!$R$3+'単年（2027年度）'!$E$12*(1-単年カーブ!$R$3)*単年カーブ!Q12754)</f>
        <v>0</v>
      </c>
      <c r="G12754" s="47">
        <f t="shared" si="1397"/>
        <v>0</v>
      </c>
      <c r="M12754">
        <f t="shared" si="1398"/>
        <v>12</v>
      </c>
      <c r="N12754">
        <f>IF(OR(WEEKDAY(A12754)=1,WEEKDAY(A12754)=7,COUNTIF('2027祝日等（不使用）'!$A$1:$A$20,単年カーブ!A12754)=1),0,1)</f>
        <v>1</v>
      </c>
      <c r="O12754">
        <f t="shared" si="1394"/>
        <v>31</v>
      </c>
      <c r="P12754">
        <f t="shared" si="1399"/>
        <v>1</v>
      </c>
      <c r="Q12754">
        <f t="shared" si="1400"/>
        <v>1</v>
      </c>
    </row>
    <row r="12755" spans="1:17" ht="19.5" x14ac:dyDescent="0.4">
      <c r="A12755" s="33">
        <f t="shared" si="1395"/>
        <v>46743</v>
      </c>
      <c r="B12755" s="27" t="str">
        <f t="shared" si="1396"/>
        <v>(水)</v>
      </c>
      <c r="C12755" s="34">
        <v>0.64583333333333304</v>
      </c>
      <c r="D12755" s="16" t="s">
        <v>18</v>
      </c>
      <c r="E12755" s="35">
        <v>0.66666666666666696</v>
      </c>
      <c r="F12755" s="50">
        <f>IF(COUNTIF('リスト（不使用）'!$A$5:$A$6,単年カーブ!$A$1),"希望数量入力ください",'単年（2027年度）'!$E$12*単年カーブ!$R$3+'単年（2027年度）'!$E$12*(1-単年カーブ!$R$3)*単年カーブ!Q12755)</f>
        <v>0</v>
      </c>
      <c r="G12755" s="47">
        <f t="shared" si="1397"/>
        <v>0</v>
      </c>
      <c r="M12755">
        <f t="shared" si="1398"/>
        <v>12</v>
      </c>
      <c r="N12755">
        <f>IF(OR(WEEKDAY(A12755)=1,WEEKDAY(A12755)=7,COUNTIF('2027祝日等（不使用）'!$A$1:$A$20,単年カーブ!A12755)=1),0,1)</f>
        <v>1</v>
      </c>
      <c r="O12755">
        <f t="shared" si="1394"/>
        <v>32</v>
      </c>
      <c r="P12755">
        <f t="shared" si="1399"/>
        <v>1</v>
      </c>
      <c r="Q12755">
        <f t="shared" si="1400"/>
        <v>1</v>
      </c>
    </row>
    <row r="12756" spans="1:17" ht="19.5" x14ac:dyDescent="0.4">
      <c r="A12756" s="33">
        <f t="shared" si="1395"/>
        <v>46743</v>
      </c>
      <c r="B12756" s="27" t="str">
        <f t="shared" si="1396"/>
        <v>(水)</v>
      </c>
      <c r="C12756" s="34">
        <v>0.66666666666666696</v>
      </c>
      <c r="D12756" s="16" t="s">
        <v>18</v>
      </c>
      <c r="E12756" s="35">
        <v>0.6875</v>
      </c>
      <c r="F12756" s="50">
        <f>IF(COUNTIF('リスト（不使用）'!$A$5:$A$6,単年カーブ!$A$1),"希望数量入力ください",'単年（2027年度）'!$E$12*単年カーブ!$R$3+'単年（2027年度）'!$E$12*(1-単年カーブ!$R$3)*単年カーブ!Q12756)</f>
        <v>0</v>
      </c>
      <c r="G12756" s="47">
        <f t="shared" si="1397"/>
        <v>0</v>
      </c>
      <c r="M12756">
        <f t="shared" si="1398"/>
        <v>12</v>
      </c>
      <c r="N12756">
        <f>IF(OR(WEEKDAY(A12756)=1,WEEKDAY(A12756)=7,COUNTIF('2027祝日等（不使用）'!$A$1:$A$20,単年カーブ!A12756)=1),0,1)</f>
        <v>1</v>
      </c>
      <c r="O12756">
        <f t="shared" si="1394"/>
        <v>33</v>
      </c>
      <c r="P12756">
        <f t="shared" si="1399"/>
        <v>1</v>
      </c>
      <c r="Q12756">
        <f t="shared" si="1400"/>
        <v>1</v>
      </c>
    </row>
    <row r="12757" spans="1:17" ht="19.5" x14ac:dyDescent="0.4">
      <c r="A12757" s="33">
        <f t="shared" si="1395"/>
        <v>46743</v>
      </c>
      <c r="B12757" s="27" t="str">
        <f t="shared" si="1396"/>
        <v>(水)</v>
      </c>
      <c r="C12757" s="34">
        <v>0.6875</v>
      </c>
      <c r="D12757" s="16" t="s">
        <v>18</v>
      </c>
      <c r="E12757" s="35">
        <v>0.70833333333333304</v>
      </c>
      <c r="F12757" s="50">
        <f>IF(COUNTIF('リスト（不使用）'!$A$5:$A$6,単年カーブ!$A$1),"希望数量入力ください",'単年（2027年度）'!$E$12*単年カーブ!$R$3+'単年（2027年度）'!$E$12*(1-単年カーブ!$R$3)*単年カーブ!Q12757)</f>
        <v>0</v>
      </c>
      <c r="G12757" s="47">
        <f t="shared" si="1397"/>
        <v>0</v>
      </c>
      <c r="M12757">
        <f t="shared" si="1398"/>
        <v>12</v>
      </c>
      <c r="N12757">
        <f>IF(OR(WEEKDAY(A12757)=1,WEEKDAY(A12757)=7,COUNTIF('2027祝日等（不使用）'!$A$1:$A$20,単年カーブ!A12757)=1),0,1)</f>
        <v>1</v>
      </c>
      <c r="O12757">
        <f t="shared" si="1394"/>
        <v>34</v>
      </c>
      <c r="P12757">
        <f t="shared" si="1399"/>
        <v>1</v>
      </c>
      <c r="Q12757">
        <f t="shared" si="1400"/>
        <v>1</v>
      </c>
    </row>
    <row r="12758" spans="1:17" ht="19.5" x14ac:dyDescent="0.4">
      <c r="A12758" s="33">
        <f t="shared" si="1395"/>
        <v>46743</v>
      </c>
      <c r="B12758" s="27" t="str">
        <f t="shared" si="1396"/>
        <v>(水)</v>
      </c>
      <c r="C12758" s="34">
        <v>0.70833333333333304</v>
      </c>
      <c r="D12758" s="16" t="s">
        <v>18</v>
      </c>
      <c r="E12758" s="35">
        <v>0.72916666666666696</v>
      </c>
      <c r="F12758" s="50">
        <f>IF(COUNTIF('リスト（不使用）'!$A$5:$A$6,単年カーブ!$A$1),"希望数量入力ください",'単年（2027年度）'!$E$12*単年カーブ!$R$3+'単年（2027年度）'!$E$12*(1-単年カーブ!$R$3)*単年カーブ!Q12758)</f>
        <v>0</v>
      </c>
      <c r="G12758" s="47">
        <f t="shared" si="1397"/>
        <v>0</v>
      </c>
      <c r="M12758">
        <f t="shared" si="1398"/>
        <v>12</v>
      </c>
      <c r="N12758">
        <f>IF(OR(WEEKDAY(A12758)=1,WEEKDAY(A12758)=7,COUNTIF('2027祝日等（不使用）'!$A$1:$A$20,単年カーブ!A12758)=1),0,1)</f>
        <v>1</v>
      </c>
      <c r="O12758">
        <f t="shared" si="1394"/>
        <v>35</v>
      </c>
      <c r="P12758">
        <f t="shared" si="1399"/>
        <v>1</v>
      </c>
      <c r="Q12758">
        <f t="shared" si="1400"/>
        <v>1</v>
      </c>
    </row>
    <row r="12759" spans="1:17" ht="19.5" x14ac:dyDescent="0.4">
      <c r="A12759" s="33">
        <f t="shared" si="1395"/>
        <v>46743</v>
      </c>
      <c r="B12759" s="27" t="str">
        <f t="shared" si="1396"/>
        <v>(水)</v>
      </c>
      <c r="C12759" s="34">
        <v>0.72916666666666696</v>
      </c>
      <c r="D12759" s="16" t="s">
        <v>18</v>
      </c>
      <c r="E12759" s="35">
        <v>0.75</v>
      </c>
      <c r="F12759" s="50">
        <f>IF(COUNTIF('リスト（不使用）'!$A$5:$A$6,単年カーブ!$A$1),"希望数量入力ください",'単年（2027年度）'!$E$12*単年カーブ!$R$3+'単年（2027年度）'!$E$12*(1-単年カーブ!$R$3)*単年カーブ!Q12759)</f>
        <v>0</v>
      </c>
      <c r="G12759" s="47">
        <f t="shared" si="1397"/>
        <v>0</v>
      </c>
      <c r="M12759">
        <f t="shared" si="1398"/>
        <v>12</v>
      </c>
      <c r="N12759">
        <f>IF(OR(WEEKDAY(A12759)=1,WEEKDAY(A12759)=7,COUNTIF('2027祝日等（不使用）'!$A$1:$A$20,単年カーブ!A12759)=1),0,1)</f>
        <v>1</v>
      </c>
      <c r="O12759">
        <f t="shared" si="1394"/>
        <v>36</v>
      </c>
      <c r="P12759">
        <f t="shared" si="1399"/>
        <v>1</v>
      </c>
      <c r="Q12759">
        <f t="shared" si="1400"/>
        <v>1</v>
      </c>
    </row>
    <row r="12760" spans="1:17" ht="19.5" x14ac:dyDescent="0.4">
      <c r="A12760" s="33">
        <f t="shared" si="1395"/>
        <v>46743</v>
      </c>
      <c r="B12760" s="27" t="str">
        <f t="shared" si="1396"/>
        <v>(水)</v>
      </c>
      <c r="C12760" s="34">
        <v>0.75</v>
      </c>
      <c r="D12760" s="16" t="s">
        <v>18</v>
      </c>
      <c r="E12760" s="35">
        <v>0.77083333333333304</v>
      </c>
      <c r="F12760" s="50">
        <f>IF(COUNTIF('リスト（不使用）'!$A$5:$A$6,単年カーブ!$A$1),"希望数量入力ください",'単年（2027年度）'!$E$12*単年カーブ!$R$3+'単年（2027年度）'!$E$12*(1-単年カーブ!$R$3)*単年カーブ!Q12760)</f>
        <v>0</v>
      </c>
      <c r="G12760" s="47">
        <f t="shared" si="1397"/>
        <v>0</v>
      </c>
      <c r="M12760">
        <f t="shared" si="1398"/>
        <v>12</v>
      </c>
      <c r="N12760">
        <f>IF(OR(WEEKDAY(A12760)=1,WEEKDAY(A12760)=7,COUNTIF('2027祝日等（不使用）'!$A$1:$A$20,単年カーブ!A12760)=1),0,1)</f>
        <v>1</v>
      </c>
      <c r="O12760">
        <f t="shared" si="1394"/>
        <v>37</v>
      </c>
      <c r="P12760">
        <f t="shared" si="1399"/>
        <v>1</v>
      </c>
      <c r="Q12760">
        <f t="shared" si="1400"/>
        <v>1</v>
      </c>
    </row>
    <row r="12761" spans="1:17" ht="19.5" x14ac:dyDescent="0.4">
      <c r="A12761" s="33">
        <f t="shared" si="1395"/>
        <v>46743</v>
      </c>
      <c r="B12761" s="27" t="str">
        <f t="shared" si="1396"/>
        <v>(水)</v>
      </c>
      <c r="C12761" s="34">
        <v>0.77083333333333304</v>
      </c>
      <c r="D12761" s="16" t="s">
        <v>18</v>
      </c>
      <c r="E12761" s="35">
        <v>0.79166666666666696</v>
      </c>
      <c r="F12761" s="50">
        <f>IF(COUNTIF('リスト（不使用）'!$A$5:$A$6,単年カーブ!$A$1),"希望数量入力ください",'単年（2027年度）'!$E$12*単年カーブ!$R$3+'単年（2027年度）'!$E$12*(1-単年カーブ!$R$3)*単年カーブ!Q12761)</f>
        <v>0</v>
      </c>
      <c r="G12761" s="47">
        <f t="shared" si="1397"/>
        <v>0</v>
      </c>
      <c r="M12761">
        <f t="shared" si="1398"/>
        <v>12</v>
      </c>
      <c r="N12761">
        <f>IF(OR(WEEKDAY(A12761)=1,WEEKDAY(A12761)=7,COUNTIF('2027祝日等（不使用）'!$A$1:$A$20,単年カーブ!A12761)=1),0,1)</f>
        <v>1</v>
      </c>
      <c r="O12761">
        <f t="shared" si="1394"/>
        <v>38</v>
      </c>
      <c r="P12761">
        <f t="shared" si="1399"/>
        <v>1</v>
      </c>
      <c r="Q12761">
        <f t="shared" si="1400"/>
        <v>1</v>
      </c>
    </row>
    <row r="12762" spans="1:17" ht="19.5" x14ac:dyDescent="0.4">
      <c r="A12762" s="33">
        <f t="shared" si="1395"/>
        <v>46743</v>
      </c>
      <c r="B12762" s="27" t="str">
        <f t="shared" si="1396"/>
        <v>(水)</v>
      </c>
      <c r="C12762" s="34">
        <v>0.79166666666666696</v>
      </c>
      <c r="D12762" s="16" t="s">
        <v>18</v>
      </c>
      <c r="E12762" s="35">
        <v>0.8125</v>
      </c>
      <c r="F12762" s="50">
        <f>IF(COUNTIF('リスト（不使用）'!$A$5:$A$6,単年カーブ!$A$1),"希望数量入力ください",'単年（2027年度）'!$E$12*単年カーブ!$R$3+'単年（2027年度）'!$E$12*(1-単年カーブ!$R$3)*単年カーブ!Q12762)</f>
        <v>0</v>
      </c>
      <c r="G12762" s="47">
        <f t="shared" si="1397"/>
        <v>0</v>
      </c>
      <c r="M12762">
        <f t="shared" si="1398"/>
        <v>12</v>
      </c>
      <c r="N12762">
        <f>IF(OR(WEEKDAY(A12762)=1,WEEKDAY(A12762)=7,COUNTIF('2027祝日等（不使用）'!$A$1:$A$20,単年カーブ!A12762)=1),0,1)</f>
        <v>1</v>
      </c>
      <c r="O12762">
        <f t="shared" si="1394"/>
        <v>39</v>
      </c>
      <c r="P12762">
        <f t="shared" si="1399"/>
        <v>1</v>
      </c>
      <c r="Q12762">
        <f t="shared" si="1400"/>
        <v>1</v>
      </c>
    </row>
    <row r="12763" spans="1:17" ht="19.5" x14ac:dyDescent="0.4">
      <c r="A12763" s="33">
        <f t="shared" si="1395"/>
        <v>46743</v>
      </c>
      <c r="B12763" s="27" t="str">
        <f t="shared" si="1396"/>
        <v>(水)</v>
      </c>
      <c r="C12763" s="34">
        <v>0.8125</v>
      </c>
      <c r="D12763" s="16" t="s">
        <v>18</v>
      </c>
      <c r="E12763" s="35">
        <v>0.83333333333333304</v>
      </c>
      <c r="F12763" s="50">
        <f>IF(COUNTIF('リスト（不使用）'!$A$5:$A$6,単年カーブ!$A$1),"希望数量入力ください",'単年（2027年度）'!$E$12*単年カーブ!$R$3+'単年（2027年度）'!$E$12*(1-単年カーブ!$R$3)*単年カーブ!Q12763)</f>
        <v>0</v>
      </c>
      <c r="G12763" s="47">
        <f t="shared" si="1397"/>
        <v>0</v>
      </c>
      <c r="M12763">
        <f t="shared" si="1398"/>
        <v>12</v>
      </c>
      <c r="N12763">
        <f>IF(OR(WEEKDAY(A12763)=1,WEEKDAY(A12763)=7,COUNTIF('2027祝日等（不使用）'!$A$1:$A$20,単年カーブ!A12763)=1),0,1)</f>
        <v>1</v>
      </c>
      <c r="O12763">
        <f t="shared" si="1394"/>
        <v>40</v>
      </c>
      <c r="P12763">
        <f t="shared" si="1399"/>
        <v>1</v>
      </c>
      <c r="Q12763">
        <f t="shared" si="1400"/>
        <v>1</v>
      </c>
    </row>
    <row r="12764" spans="1:17" ht="19.5" x14ac:dyDescent="0.4">
      <c r="A12764" s="33">
        <f t="shared" si="1395"/>
        <v>46743</v>
      </c>
      <c r="B12764" s="27" t="str">
        <f t="shared" si="1396"/>
        <v>(水)</v>
      </c>
      <c r="C12764" s="34">
        <v>0.83333333333333304</v>
      </c>
      <c r="D12764" s="16" t="s">
        <v>18</v>
      </c>
      <c r="E12764" s="35">
        <v>0.85416666666666696</v>
      </c>
      <c r="F12764" s="50">
        <f>IF(COUNTIF('リスト（不使用）'!$A$5:$A$6,単年カーブ!$A$1),"希望数量入力ください",'単年（2027年度）'!$E$12*単年カーブ!$R$3+'単年（2027年度）'!$E$12*(1-単年カーブ!$R$3)*単年カーブ!Q12764)</f>
        <v>0</v>
      </c>
      <c r="G12764" s="47">
        <f t="shared" si="1397"/>
        <v>0</v>
      </c>
      <c r="M12764">
        <f t="shared" si="1398"/>
        <v>12</v>
      </c>
      <c r="N12764">
        <f>IF(OR(WEEKDAY(A12764)=1,WEEKDAY(A12764)=7,COUNTIF('2027祝日等（不使用）'!$A$1:$A$20,単年カーブ!A12764)=1),0,1)</f>
        <v>1</v>
      </c>
      <c r="O12764">
        <f t="shared" si="1394"/>
        <v>41</v>
      </c>
      <c r="P12764">
        <f t="shared" si="1399"/>
        <v>0</v>
      </c>
      <c r="Q12764">
        <f t="shared" si="1400"/>
        <v>0</v>
      </c>
    </row>
    <row r="12765" spans="1:17" ht="19.5" x14ac:dyDescent="0.4">
      <c r="A12765" s="33">
        <f t="shared" si="1395"/>
        <v>46743</v>
      </c>
      <c r="B12765" s="27" t="str">
        <f t="shared" si="1396"/>
        <v>(水)</v>
      </c>
      <c r="C12765" s="34">
        <v>0.85416666666666696</v>
      </c>
      <c r="D12765" s="16" t="s">
        <v>18</v>
      </c>
      <c r="E12765" s="35">
        <v>0.875</v>
      </c>
      <c r="F12765" s="50">
        <f>IF(COUNTIF('リスト（不使用）'!$A$5:$A$6,単年カーブ!$A$1),"希望数量入力ください",'単年（2027年度）'!$E$12*単年カーブ!$R$3+'単年（2027年度）'!$E$12*(1-単年カーブ!$R$3)*単年カーブ!Q12765)</f>
        <v>0</v>
      </c>
      <c r="G12765" s="47">
        <f t="shared" si="1397"/>
        <v>0</v>
      </c>
      <c r="M12765">
        <f t="shared" si="1398"/>
        <v>12</v>
      </c>
      <c r="N12765">
        <f>IF(OR(WEEKDAY(A12765)=1,WEEKDAY(A12765)=7,COUNTIF('2027祝日等（不使用）'!$A$1:$A$20,単年カーブ!A12765)=1),0,1)</f>
        <v>1</v>
      </c>
      <c r="O12765">
        <f t="shared" si="1394"/>
        <v>42</v>
      </c>
      <c r="P12765">
        <f t="shared" si="1399"/>
        <v>0</v>
      </c>
      <c r="Q12765">
        <f t="shared" si="1400"/>
        <v>0</v>
      </c>
    </row>
    <row r="12766" spans="1:17" ht="19.5" x14ac:dyDescent="0.4">
      <c r="A12766" s="33">
        <f t="shared" si="1395"/>
        <v>46743</v>
      </c>
      <c r="B12766" s="27" t="str">
        <f t="shared" si="1396"/>
        <v>(水)</v>
      </c>
      <c r="C12766" s="34">
        <v>0.875</v>
      </c>
      <c r="D12766" s="16" t="s">
        <v>18</v>
      </c>
      <c r="E12766" s="35">
        <v>0.89583333333333304</v>
      </c>
      <c r="F12766" s="50">
        <f>IF(COUNTIF('リスト（不使用）'!$A$5:$A$6,単年カーブ!$A$1),"希望数量入力ください",'単年（2027年度）'!$E$12*単年カーブ!$R$3+'単年（2027年度）'!$E$12*(1-単年カーブ!$R$3)*単年カーブ!Q12766)</f>
        <v>0</v>
      </c>
      <c r="G12766" s="47">
        <f t="shared" si="1397"/>
        <v>0</v>
      </c>
      <c r="M12766">
        <f t="shared" si="1398"/>
        <v>12</v>
      </c>
      <c r="N12766">
        <f>IF(OR(WEEKDAY(A12766)=1,WEEKDAY(A12766)=7,COUNTIF('2027祝日等（不使用）'!$A$1:$A$20,単年カーブ!A12766)=1),0,1)</f>
        <v>1</v>
      </c>
      <c r="O12766">
        <f t="shared" si="1394"/>
        <v>43</v>
      </c>
      <c r="P12766">
        <f t="shared" si="1399"/>
        <v>0</v>
      </c>
      <c r="Q12766">
        <f t="shared" si="1400"/>
        <v>0</v>
      </c>
    </row>
    <row r="12767" spans="1:17" ht="19.5" x14ac:dyDescent="0.4">
      <c r="A12767" s="33">
        <f t="shared" si="1395"/>
        <v>46743</v>
      </c>
      <c r="B12767" s="27" t="str">
        <f t="shared" si="1396"/>
        <v>(水)</v>
      </c>
      <c r="C12767" s="34">
        <v>0.89583333333333304</v>
      </c>
      <c r="D12767" s="16" t="s">
        <v>18</v>
      </c>
      <c r="E12767" s="35">
        <v>0.91666666666666696</v>
      </c>
      <c r="F12767" s="50">
        <f>IF(COUNTIF('リスト（不使用）'!$A$5:$A$6,単年カーブ!$A$1),"希望数量入力ください",'単年（2027年度）'!$E$12*単年カーブ!$R$3+'単年（2027年度）'!$E$12*(1-単年カーブ!$R$3)*単年カーブ!Q12767)</f>
        <v>0</v>
      </c>
      <c r="G12767" s="47">
        <f t="shared" si="1397"/>
        <v>0</v>
      </c>
      <c r="M12767">
        <f t="shared" si="1398"/>
        <v>12</v>
      </c>
      <c r="N12767">
        <f>IF(OR(WEEKDAY(A12767)=1,WEEKDAY(A12767)=7,COUNTIF('2027祝日等（不使用）'!$A$1:$A$20,単年カーブ!A12767)=1),0,1)</f>
        <v>1</v>
      </c>
      <c r="O12767">
        <f t="shared" si="1394"/>
        <v>44</v>
      </c>
      <c r="P12767">
        <f t="shared" si="1399"/>
        <v>0</v>
      </c>
      <c r="Q12767">
        <f t="shared" si="1400"/>
        <v>0</v>
      </c>
    </row>
    <row r="12768" spans="1:17" ht="19.5" x14ac:dyDescent="0.4">
      <c r="A12768" s="33">
        <f t="shared" si="1395"/>
        <v>46743</v>
      </c>
      <c r="B12768" s="27" t="str">
        <f t="shared" si="1396"/>
        <v>(水)</v>
      </c>
      <c r="C12768" s="34">
        <v>0.91666666666666696</v>
      </c>
      <c r="D12768" s="16" t="s">
        <v>18</v>
      </c>
      <c r="E12768" s="35">
        <v>0.9375</v>
      </c>
      <c r="F12768" s="50">
        <f>IF(COUNTIF('リスト（不使用）'!$A$5:$A$6,単年カーブ!$A$1),"希望数量入力ください",'単年（2027年度）'!$E$12*単年カーブ!$R$3+'単年（2027年度）'!$E$12*(1-単年カーブ!$R$3)*単年カーブ!Q12768)</f>
        <v>0</v>
      </c>
      <c r="G12768" s="47">
        <f t="shared" si="1397"/>
        <v>0</v>
      </c>
      <c r="M12768">
        <f t="shared" si="1398"/>
        <v>12</v>
      </c>
      <c r="N12768">
        <f>IF(OR(WEEKDAY(A12768)=1,WEEKDAY(A12768)=7,COUNTIF('2027祝日等（不使用）'!$A$1:$A$20,単年カーブ!A12768)=1),0,1)</f>
        <v>1</v>
      </c>
      <c r="O12768">
        <f t="shared" si="1394"/>
        <v>45</v>
      </c>
      <c r="P12768">
        <f t="shared" si="1399"/>
        <v>0</v>
      </c>
      <c r="Q12768">
        <f t="shared" si="1400"/>
        <v>0</v>
      </c>
    </row>
    <row r="12769" spans="1:17" ht="19.5" x14ac:dyDescent="0.4">
      <c r="A12769" s="33">
        <f t="shared" si="1395"/>
        <v>46743</v>
      </c>
      <c r="B12769" s="27" t="str">
        <f t="shared" si="1396"/>
        <v>(水)</v>
      </c>
      <c r="C12769" s="34">
        <v>0.9375</v>
      </c>
      <c r="D12769" s="16" t="s">
        <v>18</v>
      </c>
      <c r="E12769" s="35">
        <v>0.95833333333333304</v>
      </c>
      <c r="F12769" s="50">
        <f>IF(COUNTIF('リスト（不使用）'!$A$5:$A$6,単年カーブ!$A$1),"希望数量入力ください",'単年（2027年度）'!$E$12*単年カーブ!$R$3+'単年（2027年度）'!$E$12*(1-単年カーブ!$R$3)*単年カーブ!Q12769)</f>
        <v>0</v>
      </c>
      <c r="G12769" s="47">
        <f t="shared" si="1397"/>
        <v>0</v>
      </c>
      <c r="M12769">
        <f t="shared" si="1398"/>
        <v>12</v>
      </c>
      <c r="N12769">
        <f>IF(OR(WEEKDAY(A12769)=1,WEEKDAY(A12769)=7,COUNTIF('2027祝日等（不使用）'!$A$1:$A$20,単年カーブ!A12769)=1),0,1)</f>
        <v>1</v>
      </c>
      <c r="O12769">
        <f t="shared" si="1394"/>
        <v>46</v>
      </c>
      <c r="P12769">
        <f t="shared" si="1399"/>
        <v>0</v>
      </c>
      <c r="Q12769">
        <f t="shared" si="1400"/>
        <v>0</v>
      </c>
    </row>
    <row r="12770" spans="1:17" ht="19.5" x14ac:dyDescent="0.4">
      <c r="A12770" s="33">
        <f t="shared" si="1395"/>
        <v>46743</v>
      </c>
      <c r="B12770" s="27" t="str">
        <f t="shared" si="1396"/>
        <v>(水)</v>
      </c>
      <c r="C12770" s="34">
        <v>0.95833333333333304</v>
      </c>
      <c r="D12770" s="16" t="s">
        <v>18</v>
      </c>
      <c r="E12770" s="35">
        <v>0.97916666666666696</v>
      </c>
      <c r="F12770" s="50">
        <f>IF(COUNTIF('リスト（不使用）'!$A$5:$A$6,単年カーブ!$A$1),"希望数量入力ください",'単年（2027年度）'!$E$12*単年カーブ!$R$3+'単年（2027年度）'!$E$12*(1-単年カーブ!$R$3)*単年カーブ!Q12770)</f>
        <v>0</v>
      </c>
      <c r="G12770" s="47">
        <f t="shared" si="1397"/>
        <v>0</v>
      </c>
      <c r="M12770">
        <f t="shared" si="1398"/>
        <v>12</v>
      </c>
      <c r="N12770">
        <f>IF(OR(WEEKDAY(A12770)=1,WEEKDAY(A12770)=7,COUNTIF('2027祝日等（不使用）'!$A$1:$A$20,単年カーブ!A12770)=1),0,1)</f>
        <v>1</v>
      </c>
      <c r="O12770">
        <f t="shared" si="1394"/>
        <v>47</v>
      </c>
      <c r="P12770">
        <f t="shared" si="1399"/>
        <v>0</v>
      </c>
      <c r="Q12770">
        <f t="shared" si="1400"/>
        <v>0</v>
      </c>
    </row>
    <row r="12771" spans="1:17" ht="19.5" x14ac:dyDescent="0.4">
      <c r="A12771" s="33">
        <f t="shared" si="1395"/>
        <v>46743</v>
      </c>
      <c r="B12771" s="27" t="str">
        <f t="shared" si="1396"/>
        <v>(水)</v>
      </c>
      <c r="C12771" s="34">
        <v>0.97916666666666696</v>
      </c>
      <c r="D12771" s="16" t="s">
        <v>18</v>
      </c>
      <c r="E12771" s="35" t="s">
        <v>17</v>
      </c>
      <c r="F12771" s="50">
        <f>IF(COUNTIF('リスト（不使用）'!$A$5:$A$6,単年カーブ!$A$1),"希望数量入力ください",'単年（2027年度）'!$E$12*単年カーブ!$R$3+'単年（2027年度）'!$E$12*(1-単年カーブ!$R$3)*単年カーブ!Q12771)</f>
        <v>0</v>
      </c>
      <c r="G12771" s="47">
        <f t="shared" si="1397"/>
        <v>0</v>
      </c>
      <c r="M12771">
        <f t="shared" si="1398"/>
        <v>12</v>
      </c>
      <c r="N12771">
        <f>IF(OR(WEEKDAY(A12771)=1,WEEKDAY(A12771)=7,COUNTIF('2027祝日等（不使用）'!$A$1:$A$20,単年カーブ!A12771)=1),0,1)</f>
        <v>1</v>
      </c>
      <c r="O12771">
        <f t="shared" si="1394"/>
        <v>48</v>
      </c>
      <c r="P12771">
        <f t="shared" si="1399"/>
        <v>0</v>
      </c>
      <c r="Q12771">
        <f t="shared" si="1400"/>
        <v>0</v>
      </c>
    </row>
    <row r="12772" spans="1:17" ht="19.5" x14ac:dyDescent="0.4">
      <c r="A12772" s="33">
        <f t="shared" si="1395"/>
        <v>46744</v>
      </c>
      <c r="B12772" s="27" t="str">
        <f t="shared" si="1396"/>
        <v>(木)</v>
      </c>
      <c r="C12772" s="34">
        <v>0</v>
      </c>
      <c r="D12772" s="16" t="s">
        <v>18</v>
      </c>
      <c r="E12772" s="35">
        <v>2.0833333333333332E-2</v>
      </c>
      <c r="F12772" s="50">
        <f>IF(COUNTIF('リスト（不使用）'!$A$5:$A$6,単年カーブ!$A$1),"希望数量入力ください",'単年（2027年度）'!$E$12*単年カーブ!$R$3+'単年（2027年度）'!$E$12*(1-単年カーブ!$R$3)*単年カーブ!Q12772)</f>
        <v>0</v>
      </c>
      <c r="G12772" s="47">
        <f t="shared" si="1397"/>
        <v>0</v>
      </c>
      <c r="M12772">
        <f t="shared" si="1398"/>
        <v>12</v>
      </c>
      <c r="N12772">
        <f>IF(OR(WEEKDAY(A12772)=1,WEEKDAY(A12772)=7,COUNTIF('2027祝日等（不使用）'!$A$1:$A$20,単年カーブ!A12772)=1),0,1)</f>
        <v>1</v>
      </c>
      <c r="O12772">
        <f t="shared" si="1394"/>
        <v>1</v>
      </c>
      <c r="P12772">
        <f t="shared" si="1399"/>
        <v>0</v>
      </c>
      <c r="Q12772">
        <f t="shared" si="1400"/>
        <v>0</v>
      </c>
    </row>
    <row r="12773" spans="1:17" ht="19.5" x14ac:dyDescent="0.4">
      <c r="A12773" s="33">
        <f t="shared" si="1395"/>
        <v>46744</v>
      </c>
      <c r="B12773" s="27" t="str">
        <f t="shared" si="1396"/>
        <v>(木)</v>
      </c>
      <c r="C12773" s="34">
        <v>2.0833333333333332E-2</v>
      </c>
      <c r="D12773" s="16" t="s">
        <v>18</v>
      </c>
      <c r="E12773" s="35">
        <v>4.1666666666666664E-2</v>
      </c>
      <c r="F12773" s="50">
        <f>IF(COUNTIF('リスト（不使用）'!$A$5:$A$6,単年カーブ!$A$1),"希望数量入力ください",'単年（2027年度）'!$E$12*単年カーブ!$R$3+'単年（2027年度）'!$E$12*(1-単年カーブ!$R$3)*単年カーブ!Q12773)</f>
        <v>0</v>
      </c>
      <c r="G12773" s="47">
        <f t="shared" si="1397"/>
        <v>0</v>
      </c>
      <c r="M12773">
        <f t="shared" si="1398"/>
        <v>12</v>
      </c>
      <c r="N12773">
        <f>IF(OR(WEEKDAY(A12773)=1,WEEKDAY(A12773)=7,COUNTIF('2027祝日等（不使用）'!$A$1:$A$20,単年カーブ!A12773)=1),0,1)</f>
        <v>1</v>
      </c>
      <c r="O12773">
        <f t="shared" si="1394"/>
        <v>2</v>
      </c>
      <c r="P12773">
        <f t="shared" si="1399"/>
        <v>0</v>
      </c>
      <c r="Q12773">
        <f t="shared" si="1400"/>
        <v>0</v>
      </c>
    </row>
    <row r="12774" spans="1:17" ht="19.5" x14ac:dyDescent="0.4">
      <c r="A12774" s="33">
        <f t="shared" si="1395"/>
        <v>46744</v>
      </c>
      <c r="B12774" s="27" t="str">
        <f t="shared" si="1396"/>
        <v>(木)</v>
      </c>
      <c r="C12774" s="34">
        <v>4.1666666666666664E-2</v>
      </c>
      <c r="D12774" s="16" t="s">
        <v>18</v>
      </c>
      <c r="E12774" s="35">
        <v>6.25E-2</v>
      </c>
      <c r="F12774" s="50">
        <f>IF(COUNTIF('リスト（不使用）'!$A$5:$A$6,単年カーブ!$A$1),"希望数量入力ください",'単年（2027年度）'!$E$12*単年カーブ!$R$3+'単年（2027年度）'!$E$12*(1-単年カーブ!$R$3)*単年カーブ!Q12774)</f>
        <v>0</v>
      </c>
      <c r="G12774" s="47">
        <f t="shared" si="1397"/>
        <v>0</v>
      </c>
      <c r="M12774">
        <f t="shared" si="1398"/>
        <v>12</v>
      </c>
      <c r="N12774">
        <f>IF(OR(WEEKDAY(A12774)=1,WEEKDAY(A12774)=7,COUNTIF('2027祝日等（不使用）'!$A$1:$A$20,単年カーブ!A12774)=1),0,1)</f>
        <v>1</v>
      </c>
      <c r="O12774">
        <f t="shared" si="1394"/>
        <v>3</v>
      </c>
      <c r="P12774">
        <f t="shared" si="1399"/>
        <v>0</v>
      </c>
      <c r="Q12774">
        <f t="shared" si="1400"/>
        <v>0</v>
      </c>
    </row>
    <row r="12775" spans="1:17" ht="19.5" x14ac:dyDescent="0.4">
      <c r="A12775" s="33">
        <f t="shared" si="1395"/>
        <v>46744</v>
      </c>
      <c r="B12775" s="27" t="str">
        <f t="shared" si="1396"/>
        <v>(木)</v>
      </c>
      <c r="C12775" s="34">
        <v>6.25E-2</v>
      </c>
      <c r="D12775" s="16" t="s">
        <v>18</v>
      </c>
      <c r="E12775" s="35">
        <v>8.3333333333333301E-2</v>
      </c>
      <c r="F12775" s="50">
        <f>IF(COUNTIF('リスト（不使用）'!$A$5:$A$6,単年カーブ!$A$1),"希望数量入力ください",'単年（2027年度）'!$E$12*単年カーブ!$R$3+'単年（2027年度）'!$E$12*(1-単年カーブ!$R$3)*単年カーブ!Q12775)</f>
        <v>0</v>
      </c>
      <c r="G12775" s="47">
        <f t="shared" si="1397"/>
        <v>0</v>
      </c>
      <c r="M12775">
        <f t="shared" si="1398"/>
        <v>12</v>
      </c>
      <c r="N12775">
        <f>IF(OR(WEEKDAY(A12775)=1,WEEKDAY(A12775)=7,COUNTIF('2027祝日等（不使用）'!$A$1:$A$20,単年カーブ!A12775)=1),0,1)</f>
        <v>1</v>
      </c>
      <c r="O12775">
        <f t="shared" si="1394"/>
        <v>4</v>
      </c>
      <c r="P12775">
        <f t="shared" si="1399"/>
        <v>0</v>
      </c>
      <c r="Q12775">
        <f t="shared" si="1400"/>
        <v>0</v>
      </c>
    </row>
    <row r="12776" spans="1:17" ht="19.5" x14ac:dyDescent="0.4">
      <c r="A12776" s="33">
        <f t="shared" si="1395"/>
        <v>46744</v>
      </c>
      <c r="B12776" s="27" t="str">
        <f t="shared" si="1396"/>
        <v>(木)</v>
      </c>
      <c r="C12776" s="34">
        <v>8.3333333333333301E-2</v>
      </c>
      <c r="D12776" s="16" t="s">
        <v>18</v>
      </c>
      <c r="E12776" s="35">
        <v>0.104166666666667</v>
      </c>
      <c r="F12776" s="50">
        <f>IF(COUNTIF('リスト（不使用）'!$A$5:$A$6,単年カーブ!$A$1),"希望数量入力ください",'単年（2027年度）'!$E$12*単年カーブ!$R$3+'単年（2027年度）'!$E$12*(1-単年カーブ!$R$3)*単年カーブ!Q12776)</f>
        <v>0</v>
      </c>
      <c r="G12776" s="47">
        <f t="shared" si="1397"/>
        <v>0</v>
      </c>
      <c r="M12776">
        <f t="shared" si="1398"/>
        <v>12</v>
      </c>
      <c r="N12776">
        <f>IF(OR(WEEKDAY(A12776)=1,WEEKDAY(A12776)=7,COUNTIF('2027祝日等（不使用）'!$A$1:$A$20,単年カーブ!A12776)=1),0,1)</f>
        <v>1</v>
      </c>
      <c r="O12776">
        <f t="shared" si="1394"/>
        <v>5</v>
      </c>
      <c r="P12776">
        <f t="shared" si="1399"/>
        <v>0</v>
      </c>
      <c r="Q12776">
        <f t="shared" si="1400"/>
        <v>0</v>
      </c>
    </row>
    <row r="12777" spans="1:17" ht="19.5" x14ac:dyDescent="0.4">
      <c r="A12777" s="33">
        <f t="shared" si="1395"/>
        <v>46744</v>
      </c>
      <c r="B12777" s="27" t="str">
        <f t="shared" si="1396"/>
        <v>(木)</v>
      </c>
      <c r="C12777" s="34">
        <v>0.104166666666667</v>
      </c>
      <c r="D12777" s="16" t="s">
        <v>18</v>
      </c>
      <c r="E12777" s="35">
        <v>0.125</v>
      </c>
      <c r="F12777" s="50">
        <f>IF(COUNTIF('リスト（不使用）'!$A$5:$A$6,単年カーブ!$A$1),"希望数量入力ください",'単年（2027年度）'!$E$12*単年カーブ!$R$3+'単年（2027年度）'!$E$12*(1-単年カーブ!$R$3)*単年カーブ!Q12777)</f>
        <v>0</v>
      </c>
      <c r="G12777" s="47">
        <f t="shared" si="1397"/>
        <v>0</v>
      </c>
      <c r="M12777">
        <f t="shared" si="1398"/>
        <v>12</v>
      </c>
      <c r="N12777">
        <f>IF(OR(WEEKDAY(A12777)=1,WEEKDAY(A12777)=7,COUNTIF('2027祝日等（不使用）'!$A$1:$A$20,単年カーブ!A12777)=1),0,1)</f>
        <v>1</v>
      </c>
      <c r="O12777">
        <f t="shared" si="1394"/>
        <v>6</v>
      </c>
      <c r="P12777">
        <f t="shared" si="1399"/>
        <v>0</v>
      </c>
      <c r="Q12777">
        <f t="shared" si="1400"/>
        <v>0</v>
      </c>
    </row>
    <row r="12778" spans="1:17" ht="19.5" x14ac:dyDescent="0.4">
      <c r="A12778" s="33">
        <f t="shared" si="1395"/>
        <v>46744</v>
      </c>
      <c r="B12778" s="27" t="str">
        <f t="shared" si="1396"/>
        <v>(木)</v>
      </c>
      <c r="C12778" s="34">
        <v>0.125</v>
      </c>
      <c r="D12778" s="16" t="s">
        <v>18</v>
      </c>
      <c r="E12778" s="35">
        <v>0.14583333333333301</v>
      </c>
      <c r="F12778" s="50">
        <f>IF(COUNTIF('リスト（不使用）'!$A$5:$A$6,単年カーブ!$A$1),"希望数量入力ください",'単年（2027年度）'!$E$12*単年カーブ!$R$3+'単年（2027年度）'!$E$12*(1-単年カーブ!$R$3)*単年カーブ!Q12778)</f>
        <v>0</v>
      </c>
      <c r="G12778" s="47">
        <f t="shared" si="1397"/>
        <v>0</v>
      </c>
      <c r="M12778">
        <f t="shared" si="1398"/>
        <v>12</v>
      </c>
      <c r="N12778">
        <f>IF(OR(WEEKDAY(A12778)=1,WEEKDAY(A12778)=7,COUNTIF('2027祝日等（不使用）'!$A$1:$A$20,単年カーブ!A12778)=1),0,1)</f>
        <v>1</v>
      </c>
      <c r="O12778">
        <f t="shared" si="1394"/>
        <v>7</v>
      </c>
      <c r="P12778">
        <f t="shared" si="1399"/>
        <v>0</v>
      </c>
      <c r="Q12778">
        <f t="shared" si="1400"/>
        <v>0</v>
      </c>
    </row>
    <row r="12779" spans="1:17" ht="19.5" x14ac:dyDescent="0.4">
      <c r="A12779" s="33">
        <f t="shared" si="1395"/>
        <v>46744</v>
      </c>
      <c r="B12779" s="27" t="str">
        <f t="shared" si="1396"/>
        <v>(木)</v>
      </c>
      <c r="C12779" s="34">
        <v>0.14583333333333301</v>
      </c>
      <c r="D12779" s="16" t="s">
        <v>18</v>
      </c>
      <c r="E12779" s="35">
        <v>0.16666666666666699</v>
      </c>
      <c r="F12779" s="50">
        <f>IF(COUNTIF('リスト（不使用）'!$A$5:$A$6,単年カーブ!$A$1),"希望数量入力ください",'単年（2027年度）'!$E$12*単年カーブ!$R$3+'単年（2027年度）'!$E$12*(1-単年カーブ!$R$3)*単年カーブ!Q12779)</f>
        <v>0</v>
      </c>
      <c r="G12779" s="47">
        <f t="shared" si="1397"/>
        <v>0</v>
      </c>
      <c r="M12779">
        <f t="shared" si="1398"/>
        <v>12</v>
      </c>
      <c r="N12779">
        <f>IF(OR(WEEKDAY(A12779)=1,WEEKDAY(A12779)=7,COUNTIF('2027祝日等（不使用）'!$A$1:$A$20,単年カーブ!A12779)=1),0,1)</f>
        <v>1</v>
      </c>
      <c r="O12779">
        <f t="shared" si="1394"/>
        <v>8</v>
      </c>
      <c r="P12779">
        <f t="shared" si="1399"/>
        <v>0</v>
      </c>
      <c r="Q12779">
        <f t="shared" si="1400"/>
        <v>0</v>
      </c>
    </row>
    <row r="12780" spans="1:17" ht="19.5" x14ac:dyDescent="0.4">
      <c r="A12780" s="33">
        <f t="shared" si="1395"/>
        <v>46744</v>
      </c>
      <c r="B12780" s="27" t="str">
        <f t="shared" si="1396"/>
        <v>(木)</v>
      </c>
      <c r="C12780" s="34">
        <v>0.16666666666666699</v>
      </c>
      <c r="D12780" s="16" t="s">
        <v>18</v>
      </c>
      <c r="E12780" s="35">
        <v>0.1875</v>
      </c>
      <c r="F12780" s="50">
        <f>IF(COUNTIF('リスト（不使用）'!$A$5:$A$6,単年カーブ!$A$1),"希望数量入力ください",'単年（2027年度）'!$E$12*単年カーブ!$R$3+'単年（2027年度）'!$E$12*(1-単年カーブ!$R$3)*単年カーブ!Q12780)</f>
        <v>0</v>
      </c>
      <c r="G12780" s="47">
        <f t="shared" si="1397"/>
        <v>0</v>
      </c>
      <c r="M12780">
        <f t="shared" si="1398"/>
        <v>12</v>
      </c>
      <c r="N12780">
        <f>IF(OR(WEEKDAY(A12780)=1,WEEKDAY(A12780)=7,COUNTIF('2027祝日等（不使用）'!$A$1:$A$20,単年カーブ!A12780)=1),0,1)</f>
        <v>1</v>
      </c>
      <c r="O12780">
        <f t="shared" si="1394"/>
        <v>9</v>
      </c>
      <c r="P12780">
        <f t="shared" si="1399"/>
        <v>0</v>
      </c>
      <c r="Q12780">
        <f t="shared" si="1400"/>
        <v>0</v>
      </c>
    </row>
    <row r="12781" spans="1:17" ht="19.5" x14ac:dyDescent="0.4">
      <c r="A12781" s="33">
        <f t="shared" si="1395"/>
        <v>46744</v>
      </c>
      <c r="B12781" s="27" t="str">
        <f t="shared" si="1396"/>
        <v>(木)</v>
      </c>
      <c r="C12781" s="34">
        <v>0.1875</v>
      </c>
      <c r="D12781" s="16" t="s">
        <v>18</v>
      </c>
      <c r="E12781" s="35">
        <v>0.20833333333333301</v>
      </c>
      <c r="F12781" s="50">
        <f>IF(COUNTIF('リスト（不使用）'!$A$5:$A$6,単年カーブ!$A$1),"希望数量入力ください",'単年（2027年度）'!$E$12*単年カーブ!$R$3+'単年（2027年度）'!$E$12*(1-単年カーブ!$R$3)*単年カーブ!Q12781)</f>
        <v>0</v>
      </c>
      <c r="G12781" s="47">
        <f t="shared" si="1397"/>
        <v>0</v>
      </c>
      <c r="M12781">
        <f t="shared" si="1398"/>
        <v>12</v>
      </c>
      <c r="N12781">
        <f>IF(OR(WEEKDAY(A12781)=1,WEEKDAY(A12781)=7,COUNTIF('2027祝日等（不使用）'!$A$1:$A$20,単年カーブ!A12781)=1),0,1)</f>
        <v>1</v>
      </c>
      <c r="O12781">
        <f t="shared" si="1394"/>
        <v>10</v>
      </c>
      <c r="P12781">
        <f t="shared" si="1399"/>
        <v>0</v>
      </c>
      <c r="Q12781">
        <f t="shared" si="1400"/>
        <v>0</v>
      </c>
    </row>
    <row r="12782" spans="1:17" ht="19.5" x14ac:dyDescent="0.4">
      <c r="A12782" s="33">
        <f t="shared" si="1395"/>
        <v>46744</v>
      </c>
      <c r="B12782" s="27" t="str">
        <f t="shared" si="1396"/>
        <v>(木)</v>
      </c>
      <c r="C12782" s="34">
        <v>0.20833333333333301</v>
      </c>
      <c r="D12782" s="16" t="s">
        <v>18</v>
      </c>
      <c r="E12782" s="35">
        <v>0.22916666666666699</v>
      </c>
      <c r="F12782" s="50">
        <f>IF(COUNTIF('リスト（不使用）'!$A$5:$A$6,単年カーブ!$A$1),"希望数量入力ください",'単年（2027年度）'!$E$12*単年カーブ!$R$3+'単年（2027年度）'!$E$12*(1-単年カーブ!$R$3)*単年カーブ!Q12782)</f>
        <v>0</v>
      </c>
      <c r="G12782" s="47">
        <f t="shared" si="1397"/>
        <v>0</v>
      </c>
      <c r="M12782">
        <f t="shared" si="1398"/>
        <v>12</v>
      </c>
      <c r="N12782">
        <f>IF(OR(WEEKDAY(A12782)=1,WEEKDAY(A12782)=7,COUNTIF('2027祝日等（不使用）'!$A$1:$A$20,単年カーブ!A12782)=1),0,1)</f>
        <v>1</v>
      </c>
      <c r="O12782">
        <f t="shared" si="1394"/>
        <v>11</v>
      </c>
      <c r="P12782">
        <f t="shared" si="1399"/>
        <v>0</v>
      </c>
      <c r="Q12782">
        <f t="shared" si="1400"/>
        <v>0</v>
      </c>
    </row>
    <row r="12783" spans="1:17" ht="19.5" x14ac:dyDescent="0.4">
      <c r="A12783" s="33">
        <f t="shared" si="1395"/>
        <v>46744</v>
      </c>
      <c r="B12783" s="27" t="str">
        <f t="shared" si="1396"/>
        <v>(木)</v>
      </c>
      <c r="C12783" s="34">
        <v>0.22916666666666699</v>
      </c>
      <c r="D12783" s="16" t="s">
        <v>18</v>
      </c>
      <c r="E12783" s="35">
        <v>0.25</v>
      </c>
      <c r="F12783" s="50">
        <f>IF(COUNTIF('リスト（不使用）'!$A$5:$A$6,単年カーブ!$A$1),"希望数量入力ください",'単年（2027年度）'!$E$12*単年カーブ!$R$3+'単年（2027年度）'!$E$12*(1-単年カーブ!$R$3)*単年カーブ!Q12783)</f>
        <v>0</v>
      </c>
      <c r="G12783" s="47">
        <f t="shared" si="1397"/>
        <v>0</v>
      </c>
      <c r="M12783">
        <f t="shared" si="1398"/>
        <v>12</v>
      </c>
      <c r="N12783">
        <f>IF(OR(WEEKDAY(A12783)=1,WEEKDAY(A12783)=7,COUNTIF('2027祝日等（不使用）'!$A$1:$A$20,単年カーブ!A12783)=1),0,1)</f>
        <v>1</v>
      </c>
      <c r="O12783">
        <f t="shared" si="1394"/>
        <v>12</v>
      </c>
      <c r="P12783">
        <f t="shared" si="1399"/>
        <v>0</v>
      </c>
      <c r="Q12783">
        <f t="shared" si="1400"/>
        <v>0</v>
      </c>
    </row>
    <row r="12784" spans="1:17" ht="19.5" x14ac:dyDescent="0.4">
      <c r="A12784" s="33">
        <f t="shared" si="1395"/>
        <v>46744</v>
      </c>
      <c r="B12784" s="27" t="str">
        <f t="shared" si="1396"/>
        <v>(木)</v>
      </c>
      <c r="C12784" s="34">
        <v>0.25</v>
      </c>
      <c r="D12784" s="16" t="s">
        <v>18</v>
      </c>
      <c r="E12784" s="35">
        <v>0.27083333333333298</v>
      </c>
      <c r="F12784" s="50">
        <f>IF(COUNTIF('リスト（不使用）'!$A$5:$A$6,単年カーブ!$A$1),"希望数量入力ください",'単年（2027年度）'!$E$12*単年カーブ!$R$3+'単年（2027年度）'!$E$12*(1-単年カーブ!$R$3)*単年カーブ!Q12784)</f>
        <v>0</v>
      </c>
      <c r="G12784" s="47">
        <f t="shared" si="1397"/>
        <v>0</v>
      </c>
      <c r="M12784">
        <f t="shared" si="1398"/>
        <v>12</v>
      </c>
      <c r="N12784">
        <f>IF(OR(WEEKDAY(A12784)=1,WEEKDAY(A12784)=7,COUNTIF('2027祝日等（不使用）'!$A$1:$A$20,単年カーブ!A12784)=1),0,1)</f>
        <v>1</v>
      </c>
      <c r="O12784">
        <f t="shared" si="1394"/>
        <v>13</v>
      </c>
      <c r="P12784">
        <f t="shared" si="1399"/>
        <v>0</v>
      </c>
      <c r="Q12784">
        <f t="shared" si="1400"/>
        <v>0</v>
      </c>
    </row>
    <row r="12785" spans="1:17" ht="19.5" x14ac:dyDescent="0.4">
      <c r="A12785" s="33">
        <f t="shared" si="1395"/>
        <v>46744</v>
      </c>
      <c r="B12785" s="27" t="str">
        <f t="shared" si="1396"/>
        <v>(木)</v>
      </c>
      <c r="C12785" s="34">
        <v>0.27083333333333298</v>
      </c>
      <c r="D12785" s="16" t="s">
        <v>18</v>
      </c>
      <c r="E12785" s="35">
        <v>0.29166666666666702</v>
      </c>
      <c r="F12785" s="50">
        <f>IF(COUNTIF('リスト（不使用）'!$A$5:$A$6,単年カーブ!$A$1),"希望数量入力ください",'単年（2027年度）'!$E$12*単年カーブ!$R$3+'単年（2027年度）'!$E$12*(1-単年カーブ!$R$3)*単年カーブ!Q12785)</f>
        <v>0</v>
      </c>
      <c r="G12785" s="47">
        <f t="shared" si="1397"/>
        <v>0</v>
      </c>
      <c r="M12785">
        <f t="shared" si="1398"/>
        <v>12</v>
      </c>
      <c r="N12785">
        <f>IF(OR(WEEKDAY(A12785)=1,WEEKDAY(A12785)=7,COUNTIF('2027祝日等（不使用）'!$A$1:$A$20,単年カーブ!A12785)=1),0,1)</f>
        <v>1</v>
      </c>
      <c r="O12785">
        <f t="shared" si="1394"/>
        <v>14</v>
      </c>
      <c r="P12785">
        <f t="shared" si="1399"/>
        <v>0</v>
      </c>
      <c r="Q12785">
        <f t="shared" si="1400"/>
        <v>0</v>
      </c>
    </row>
    <row r="12786" spans="1:17" ht="19.5" x14ac:dyDescent="0.4">
      <c r="A12786" s="33">
        <f t="shared" si="1395"/>
        <v>46744</v>
      </c>
      <c r="B12786" s="27" t="str">
        <f t="shared" si="1396"/>
        <v>(木)</v>
      </c>
      <c r="C12786" s="34">
        <v>0.29166666666666702</v>
      </c>
      <c r="D12786" s="16" t="s">
        <v>18</v>
      </c>
      <c r="E12786" s="35">
        <v>0.3125</v>
      </c>
      <c r="F12786" s="50">
        <f>IF(COUNTIF('リスト（不使用）'!$A$5:$A$6,単年カーブ!$A$1),"希望数量入力ください",'単年（2027年度）'!$E$12*単年カーブ!$R$3+'単年（2027年度）'!$E$12*(1-単年カーブ!$R$3)*単年カーブ!Q12786)</f>
        <v>0</v>
      </c>
      <c r="G12786" s="47">
        <f t="shared" si="1397"/>
        <v>0</v>
      </c>
      <c r="M12786">
        <f t="shared" si="1398"/>
        <v>12</v>
      </c>
      <c r="N12786">
        <f>IF(OR(WEEKDAY(A12786)=1,WEEKDAY(A12786)=7,COUNTIF('2027祝日等（不使用）'!$A$1:$A$20,単年カーブ!A12786)=1),0,1)</f>
        <v>1</v>
      </c>
      <c r="O12786">
        <f t="shared" si="1394"/>
        <v>15</v>
      </c>
      <c r="P12786">
        <f t="shared" si="1399"/>
        <v>0</v>
      </c>
      <c r="Q12786">
        <f t="shared" si="1400"/>
        <v>0</v>
      </c>
    </row>
    <row r="12787" spans="1:17" ht="19.5" x14ac:dyDescent="0.4">
      <c r="A12787" s="33">
        <f t="shared" si="1395"/>
        <v>46744</v>
      </c>
      <c r="B12787" s="27" t="str">
        <f t="shared" si="1396"/>
        <v>(木)</v>
      </c>
      <c r="C12787" s="34">
        <v>0.3125</v>
      </c>
      <c r="D12787" s="16" t="s">
        <v>18</v>
      </c>
      <c r="E12787" s="35">
        <v>0.33333333333333298</v>
      </c>
      <c r="F12787" s="50">
        <f>IF(COUNTIF('リスト（不使用）'!$A$5:$A$6,単年カーブ!$A$1),"希望数量入力ください",'単年（2027年度）'!$E$12*単年カーブ!$R$3+'単年（2027年度）'!$E$12*(1-単年カーブ!$R$3)*単年カーブ!Q12787)</f>
        <v>0</v>
      </c>
      <c r="G12787" s="47">
        <f t="shared" si="1397"/>
        <v>0</v>
      </c>
      <c r="M12787">
        <f t="shared" si="1398"/>
        <v>12</v>
      </c>
      <c r="N12787">
        <f>IF(OR(WEEKDAY(A12787)=1,WEEKDAY(A12787)=7,COUNTIF('2027祝日等（不使用）'!$A$1:$A$20,単年カーブ!A12787)=1),0,1)</f>
        <v>1</v>
      </c>
      <c r="O12787">
        <f t="shared" si="1394"/>
        <v>16</v>
      </c>
      <c r="P12787">
        <f t="shared" si="1399"/>
        <v>0</v>
      </c>
      <c r="Q12787">
        <f t="shared" si="1400"/>
        <v>0</v>
      </c>
    </row>
    <row r="12788" spans="1:17" ht="19.5" x14ac:dyDescent="0.4">
      <c r="A12788" s="33">
        <f t="shared" si="1395"/>
        <v>46744</v>
      </c>
      <c r="B12788" s="27" t="str">
        <f t="shared" si="1396"/>
        <v>(木)</v>
      </c>
      <c r="C12788" s="34">
        <v>0.33333333333333298</v>
      </c>
      <c r="D12788" s="16" t="s">
        <v>18</v>
      </c>
      <c r="E12788" s="35">
        <v>0.35416666666666702</v>
      </c>
      <c r="F12788" s="50">
        <f>IF(COUNTIF('リスト（不使用）'!$A$5:$A$6,単年カーブ!$A$1),"希望数量入力ください",'単年（2027年度）'!$E$12*単年カーブ!$R$3+'単年（2027年度）'!$E$12*(1-単年カーブ!$R$3)*単年カーブ!Q12788)</f>
        <v>0</v>
      </c>
      <c r="G12788" s="47">
        <f t="shared" si="1397"/>
        <v>0</v>
      </c>
      <c r="M12788">
        <f t="shared" si="1398"/>
        <v>12</v>
      </c>
      <c r="N12788">
        <f>IF(OR(WEEKDAY(A12788)=1,WEEKDAY(A12788)=7,COUNTIF('2027祝日等（不使用）'!$A$1:$A$20,単年カーブ!A12788)=1),0,1)</f>
        <v>1</v>
      </c>
      <c r="O12788">
        <f t="shared" ref="O12788:O12851" si="1401">O12740</f>
        <v>17</v>
      </c>
      <c r="P12788">
        <f t="shared" si="1399"/>
        <v>1</v>
      </c>
      <c r="Q12788">
        <f t="shared" si="1400"/>
        <v>1</v>
      </c>
    </row>
    <row r="12789" spans="1:17" ht="19.5" x14ac:dyDescent="0.4">
      <c r="A12789" s="33">
        <f t="shared" si="1395"/>
        <v>46744</v>
      </c>
      <c r="B12789" s="27" t="str">
        <f t="shared" si="1396"/>
        <v>(木)</v>
      </c>
      <c r="C12789" s="34">
        <v>0.35416666666666702</v>
      </c>
      <c r="D12789" s="16" t="s">
        <v>18</v>
      </c>
      <c r="E12789" s="35">
        <v>0.375</v>
      </c>
      <c r="F12789" s="50">
        <f>IF(COUNTIF('リスト（不使用）'!$A$5:$A$6,単年カーブ!$A$1),"希望数量入力ください",'単年（2027年度）'!$E$12*単年カーブ!$R$3+'単年（2027年度）'!$E$12*(1-単年カーブ!$R$3)*単年カーブ!Q12789)</f>
        <v>0</v>
      </c>
      <c r="G12789" s="47">
        <f t="shared" si="1397"/>
        <v>0</v>
      </c>
      <c r="M12789">
        <f t="shared" si="1398"/>
        <v>12</v>
      </c>
      <c r="N12789">
        <f>IF(OR(WEEKDAY(A12789)=1,WEEKDAY(A12789)=7,COUNTIF('2027祝日等（不使用）'!$A$1:$A$20,単年カーブ!A12789)=1),0,1)</f>
        <v>1</v>
      </c>
      <c r="O12789">
        <f t="shared" si="1401"/>
        <v>18</v>
      </c>
      <c r="P12789">
        <f t="shared" si="1399"/>
        <v>1</v>
      </c>
      <c r="Q12789">
        <f t="shared" si="1400"/>
        <v>1</v>
      </c>
    </row>
    <row r="12790" spans="1:17" ht="19.5" x14ac:dyDescent="0.4">
      <c r="A12790" s="33">
        <f t="shared" si="1395"/>
        <v>46744</v>
      </c>
      <c r="B12790" s="27" t="str">
        <f t="shared" si="1396"/>
        <v>(木)</v>
      </c>
      <c r="C12790" s="34">
        <v>0.375</v>
      </c>
      <c r="D12790" s="16" t="s">
        <v>18</v>
      </c>
      <c r="E12790" s="35">
        <v>0.39583333333333298</v>
      </c>
      <c r="F12790" s="50">
        <f>IF(COUNTIF('リスト（不使用）'!$A$5:$A$6,単年カーブ!$A$1),"希望数量入力ください",'単年（2027年度）'!$E$12*単年カーブ!$R$3+'単年（2027年度）'!$E$12*(1-単年カーブ!$R$3)*単年カーブ!Q12790)</f>
        <v>0</v>
      </c>
      <c r="G12790" s="47">
        <f t="shared" si="1397"/>
        <v>0</v>
      </c>
      <c r="M12790">
        <f t="shared" si="1398"/>
        <v>12</v>
      </c>
      <c r="N12790">
        <f>IF(OR(WEEKDAY(A12790)=1,WEEKDAY(A12790)=7,COUNTIF('2027祝日等（不使用）'!$A$1:$A$20,単年カーブ!A12790)=1),0,1)</f>
        <v>1</v>
      </c>
      <c r="O12790">
        <f t="shared" si="1401"/>
        <v>19</v>
      </c>
      <c r="P12790">
        <f t="shared" si="1399"/>
        <v>1</v>
      </c>
      <c r="Q12790">
        <f t="shared" si="1400"/>
        <v>1</v>
      </c>
    </row>
    <row r="12791" spans="1:17" ht="19.5" x14ac:dyDescent="0.4">
      <c r="A12791" s="33">
        <f t="shared" si="1395"/>
        <v>46744</v>
      </c>
      <c r="B12791" s="27" t="str">
        <f t="shared" si="1396"/>
        <v>(木)</v>
      </c>
      <c r="C12791" s="34">
        <v>0.39583333333333298</v>
      </c>
      <c r="D12791" s="16" t="s">
        <v>18</v>
      </c>
      <c r="E12791" s="35">
        <v>0.41666666666666702</v>
      </c>
      <c r="F12791" s="50">
        <f>IF(COUNTIF('リスト（不使用）'!$A$5:$A$6,単年カーブ!$A$1),"希望数量入力ください",'単年（2027年度）'!$E$12*単年カーブ!$R$3+'単年（2027年度）'!$E$12*(1-単年カーブ!$R$3)*単年カーブ!Q12791)</f>
        <v>0</v>
      </c>
      <c r="G12791" s="47">
        <f t="shared" si="1397"/>
        <v>0</v>
      </c>
      <c r="M12791">
        <f t="shared" si="1398"/>
        <v>12</v>
      </c>
      <c r="N12791">
        <f>IF(OR(WEEKDAY(A12791)=1,WEEKDAY(A12791)=7,COUNTIF('2027祝日等（不使用）'!$A$1:$A$20,単年カーブ!A12791)=1),0,1)</f>
        <v>1</v>
      </c>
      <c r="O12791">
        <f t="shared" si="1401"/>
        <v>20</v>
      </c>
      <c r="P12791">
        <f t="shared" si="1399"/>
        <v>1</v>
      </c>
      <c r="Q12791">
        <f t="shared" si="1400"/>
        <v>1</v>
      </c>
    </row>
    <row r="12792" spans="1:17" ht="19.5" x14ac:dyDescent="0.4">
      <c r="A12792" s="33">
        <f t="shared" si="1395"/>
        <v>46744</v>
      </c>
      <c r="B12792" s="27" t="str">
        <f t="shared" si="1396"/>
        <v>(木)</v>
      </c>
      <c r="C12792" s="34">
        <v>0.41666666666666702</v>
      </c>
      <c r="D12792" s="16" t="s">
        <v>18</v>
      </c>
      <c r="E12792" s="35">
        <v>0.4375</v>
      </c>
      <c r="F12792" s="50">
        <f>IF(COUNTIF('リスト（不使用）'!$A$5:$A$6,単年カーブ!$A$1),"希望数量入力ください",'単年（2027年度）'!$E$12*単年カーブ!$R$3+'単年（2027年度）'!$E$12*(1-単年カーブ!$R$3)*単年カーブ!Q12792)</f>
        <v>0</v>
      </c>
      <c r="G12792" s="47">
        <f t="shared" si="1397"/>
        <v>0</v>
      </c>
      <c r="M12792">
        <f t="shared" si="1398"/>
        <v>12</v>
      </c>
      <c r="N12792">
        <f>IF(OR(WEEKDAY(A12792)=1,WEEKDAY(A12792)=7,COUNTIF('2027祝日等（不使用）'!$A$1:$A$20,単年カーブ!A12792)=1),0,1)</f>
        <v>1</v>
      </c>
      <c r="O12792">
        <f t="shared" si="1401"/>
        <v>21</v>
      </c>
      <c r="P12792">
        <f t="shared" si="1399"/>
        <v>1</v>
      </c>
      <c r="Q12792">
        <f t="shared" si="1400"/>
        <v>1</v>
      </c>
    </row>
    <row r="12793" spans="1:17" ht="19.5" x14ac:dyDescent="0.4">
      <c r="A12793" s="33">
        <f t="shared" si="1395"/>
        <v>46744</v>
      </c>
      <c r="B12793" s="27" t="str">
        <f t="shared" si="1396"/>
        <v>(木)</v>
      </c>
      <c r="C12793" s="34">
        <v>0.4375</v>
      </c>
      <c r="D12793" s="16" t="s">
        <v>18</v>
      </c>
      <c r="E12793" s="35">
        <v>0.45833333333333298</v>
      </c>
      <c r="F12793" s="50">
        <f>IF(COUNTIF('リスト（不使用）'!$A$5:$A$6,単年カーブ!$A$1),"希望数量入力ください",'単年（2027年度）'!$E$12*単年カーブ!$R$3+'単年（2027年度）'!$E$12*(1-単年カーブ!$R$3)*単年カーブ!Q12793)</f>
        <v>0</v>
      </c>
      <c r="G12793" s="47">
        <f t="shared" si="1397"/>
        <v>0</v>
      </c>
      <c r="M12793">
        <f t="shared" si="1398"/>
        <v>12</v>
      </c>
      <c r="N12793">
        <f>IF(OR(WEEKDAY(A12793)=1,WEEKDAY(A12793)=7,COUNTIF('2027祝日等（不使用）'!$A$1:$A$20,単年カーブ!A12793)=1),0,1)</f>
        <v>1</v>
      </c>
      <c r="O12793">
        <f t="shared" si="1401"/>
        <v>22</v>
      </c>
      <c r="P12793">
        <f t="shared" si="1399"/>
        <v>1</v>
      </c>
      <c r="Q12793">
        <f t="shared" si="1400"/>
        <v>1</v>
      </c>
    </row>
    <row r="12794" spans="1:17" ht="19.5" x14ac:dyDescent="0.4">
      <c r="A12794" s="33">
        <f t="shared" ref="A12794:A12857" si="1402">A12746+1</f>
        <v>46744</v>
      </c>
      <c r="B12794" s="27" t="str">
        <f t="shared" si="1396"/>
        <v>(木)</v>
      </c>
      <c r="C12794" s="34">
        <v>0.45833333333333298</v>
      </c>
      <c r="D12794" s="16" t="s">
        <v>18</v>
      </c>
      <c r="E12794" s="35">
        <v>0.47916666666666702</v>
      </c>
      <c r="F12794" s="50">
        <f>IF(COUNTIF('リスト（不使用）'!$A$5:$A$6,単年カーブ!$A$1),"希望数量入力ください",'単年（2027年度）'!$E$12*単年カーブ!$R$3+'単年（2027年度）'!$E$12*(1-単年カーブ!$R$3)*単年カーブ!Q12794)</f>
        <v>0</v>
      </c>
      <c r="G12794" s="47">
        <f t="shared" si="1397"/>
        <v>0</v>
      </c>
      <c r="M12794">
        <f t="shared" si="1398"/>
        <v>12</v>
      </c>
      <c r="N12794">
        <f>IF(OR(WEEKDAY(A12794)=1,WEEKDAY(A12794)=7,COUNTIF('2027祝日等（不使用）'!$A$1:$A$20,単年カーブ!A12794)=1),0,1)</f>
        <v>1</v>
      </c>
      <c r="O12794">
        <f t="shared" si="1401"/>
        <v>23</v>
      </c>
      <c r="P12794">
        <f t="shared" si="1399"/>
        <v>1</v>
      </c>
      <c r="Q12794">
        <f t="shared" si="1400"/>
        <v>1</v>
      </c>
    </row>
    <row r="12795" spans="1:17" ht="19.5" x14ac:dyDescent="0.4">
      <c r="A12795" s="33">
        <f t="shared" si="1402"/>
        <v>46744</v>
      </c>
      <c r="B12795" s="27" t="str">
        <f t="shared" si="1396"/>
        <v>(木)</v>
      </c>
      <c r="C12795" s="34">
        <v>0.47916666666666702</v>
      </c>
      <c r="D12795" s="16" t="s">
        <v>18</v>
      </c>
      <c r="E12795" s="35">
        <v>0.5</v>
      </c>
      <c r="F12795" s="50">
        <f>IF(COUNTIF('リスト（不使用）'!$A$5:$A$6,単年カーブ!$A$1),"希望数量入力ください",'単年（2027年度）'!$E$12*単年カーブ!$R$3+'単年（2027年度）'!$E$12*(1-単年カーブ!$R$3)*単年カーブ!Q12795)</f>
        <v>0</v>
      </c>
      <c r="G12795" s="47">
        <f t="shared" si="1397"/>
        <v>0</v>
      </c>
      <c r="M12795">
        <f t="shared" si="1398"/>
        <v>12</v>
      </c>
      <c r="N12795">
        <f>IF(OR(WEEKDAY(A12795)=1,WEEKDAY(A12795)=7,COUNTIF('2027祝日等（不使用）'!$A$1:$A$20,単年カーブ!A12795)=1),0,1)</f>
        <v>1</v>
      </c>
      <c r="O12795">
        <f t="shared" si="1401"/>
        <v>24</v>
      </c>
      <c r="P12795">
        <f t="shared" si="1399"/>
        <v>1</v>
      </c>
      <c r="Q12795">
        <f t="shared" si="1400"/>
        <v>1</v>
      </c>
    </row>
    <row r="12796" spans="1:17" ht="19.5" x14ac:dyDescent="0.4">
      <c r="A12796" s="33">
        <f t="shared" si="1402"/>
        <v>46744</v>
      </c>
      <c r="B12796" s="27" t="str">
        <f t="shared" si="1396"/>
        <v>(木)</v>
      </c>
      <c r="C12796" s="34">
        <v>0.5</v>
      </c>
      <c r="D12796" s="16" t="s">
        <v>18</v>
      </c>
      <c r="E12796" s="35">
        <v>0.52083333333333304</v>
      </c>
      <c r="F12796" s="50">
        <f>IF(COUNTIF('リスト（不使用）'!$A$5:$A$6,単年カーブ!$A$1),"希望数量入力ください",'単年（2027年度）'!$E$12*単年カーブ!$R$3+'単年（2027年度）'!$E$12*(1-単年カーブ!$R$3)*単年カーブ!Q12796)</f>
        <v>0</v>
      </c>
      <c r="G12796" s="47">
        <f t="shared" si="1397"/>
        <v>0</v>
      </c>
      <c r="M12796">
        <f t="shared" si="1398"/>
        <v>12</v>
      </c>
      <c r="N12796">
        <f>IF(OR(WEEKDAY(A12796)=1,WEEKDAY(A12796)=7,COUNTIF('2027祝日等（不使用）'!$A$1:$A$20,単年カーブ!A12796)=1),0,1)</f>
        <v>1</v>
      </c>
      <c r="O12796">
        <f t="shared" si="1401"/>
        <v>25</v>
      </c>
      <c r="P12796">
        <f t="shared" si="1399"/>
        <v>1</v>
      </c>
      <c r="Q12796">
        <f t="shared" si="1400"/>
        <v>1</v>
      </c>
    </row>
    <row r="12797" spans="1:17" ht="19.5" x14ac:dyDescent="0.4">
      <c r="A12797" s="33">
        <f t="shared" si="1402"/>
        <v>46744</v>
      </c>
      <c r="B12797" s="27" t="str">
        <f t="shared" si="1396"/>
        <v>(木)</v>
      </c>
      <c r="C12797" s="34">
        <v>0.52083333333333304</v>
      </c>
      <c r="D12797" s="16" t="s">
        <v>18</v>
      </c>
      <c r="E12797" s="35">
        <v>0.54166666666666696</v>
      </c>
      <c r="F12797" s="50">
        <f>IF(COUNTIF('リスト（不使用）'!$A$5:$A$6,単年カーブ!$A$1),"希望数量入力ください",'単年（2027年度）'!$E$12*単年カーブ!$R$3+'単年（2027年度）'!$E$12*(1-単年カーブ!$R$3)*単年カーブ!Q12797)</f>
        <v>0</v>
      </c>
      <c r="G12797" s="47">
        <f t="shared" si="1397"/>
        <v>0</v>
      </c>
      <c r="M12797">
        <f t="shared" si="1398"/>
        <v>12</v>
      </c>
      <c r="N12797">
        <f>IF(OR(WEEKDAY(A12797)=1,WEEKDAY(A12797)=7,COUNTIF('2027祝日等（不使用）'!$A$1:$A$20,単年カーブ!A12797)=1),0,1)</f>
        <v>1</v>
      </c>
      <c r="O12797">
        <f t="shared" si="1401"/>
        <v>26</v>
      </c>
      <c r="P12797">
        <f t="shared" si="1399"/>
        <v>1</v>
      </c>
      <c r="Q12797">
        <f t="shared" si="1400"/>
        <v>1</v>
      </c>
    </row>
    <row r="12798" spans="1:17" ht="19.5" x14ac:dyDescent="0.4">
      <c r="A12798" s="33">
        <f t="shared" si="1402"/>
        <v>46744</v>
      </c>
      <c r="B12798" s="27" t="str">
        <f t="shared" si="1396"/>
        <v>(木)</v>
      </c>
      <c r="C12798" s="34">
        <v>0.54166666666666696</v>
      </c>
      <c r="D12798" s="16" t="s">
        <v>18</v>
      </c>
      <c r="E12798" s="35">
        <v>0.5625</v>
      </c>
      <c r="F12798" s="50">
        <f>IF(COUNTIF('リスト（不使用）'!$A$5:$A$6,単年カーブ!$A$1),"希望数量入力ください",'単年（2027年度）'!$E$12*単年カーブ!$R$3+'単年（2027年度）'!$E$12*(1-単年カーブ!$R$3)*単年カーブ!Q12798)</f>
        <v>0</v>
      </c>
      <c r="G12798" s="47">
        <f t="shared" si="1397"/>
        <v>0</v>
      </c>
      <c r="M12798">
        <f t="shared" si="1398"/>
        <v>12</v>
      </c>
      <c r="N12798">
        <f>IF(OR(WEEKDAY(A12798)=1,WEEKDAY(A12798)=7,COUNTIF('2027祝日等（不使用）'!$A$1:$A$20,単年カーブ!A12798)=1),0,1)</f>
        <v>1</v>
      </c>
      <c r="O12798">
        <f t="shared" si="1401"/>
        <v>27</v>
      </c>
      <c r="P12798">
        <f t="shared" si="1399"/>
        <v>1</v>
      </c>
      <c r="Q12798">
        <f t="shared" si="1400"/>
        <v>1</v>
      </c>
    </row>
    <row r="12799" spans="1:17" ht="19.5" x14ac:dyDescent="0.4">
      <c r="A12799" s="33">
        <f t="shared" si="1402"/>
        <v>46744</v>
      </c>
      <c r="B12799" s="27" t="str">
        <f t="shared" si="1396"/>
        <v>(木)</v>
      </c>
      <c r="C12799" s="34">
        <v>0.5625</v>
      </c>
      <c r="D12799" s="16" t="s">
        <v>18</v>
      </c>
      <c r="E12799" s="35">
        <v>0.58333333333333304</v>
      </c>
      <c r="F12799" s="50">
        <f>IF(COUNTIF('リスト（不使用）'!$A$5:$A$6,単年カーブ!$A$1),"希望数量入力ください",'単年（2027年度）'!$E$12*単年カーブ!$R$3+'単年（2027年度）'!$E$12*(1-単年カーブ!$R$3)*単年カーブ!Q12799)</f>
        <v>0</v>
      </c>
      <c r="G12799" s="47">
        <f t="shared" si="1397"/>
        <v>0</v>
      </c>
      <c r="M12799">
        <f t="shared" si="1398"/>
        <v>12</v>
      </c>
      <c r="N12799">
        <f>IF(OR(WEEKDAY(A12799)=1,WEEKDAY(A12799)=7,COUNTIF('2027祝日等（不使用）'!$A$1:$A$20,単年カーブ!A12799)=1),0,1)</f>
        <v>1</v>
      </c>
      <c r="O12799">
        <f t="shared" si="1401"/>
        <v>28</v>
      </c>
      <c r="P12799">
        <f t="shared" si="1399"/>
        <v>1</v>
      </c>
      <c r="Q12799">
        <f t="shared" si="1400"/>
        <v>1</v>
      </c>
    </row>
    <row r="12800" spans="1:17" ht="19.5" x14ac:dyDescent="0.4">
      <c r="A12800" s="33">
        <f t="shared" si="1402"/>
        <v>46744</v>
      </c>
      <c r="B12800" s="27" t="str">
        <f t="shared" si="1396"/>
        <v>(木)</v>
      </c>
      <c r="C12800" s="34">
        <v>0.58333333333333304</v>
      </c>
      <c r="D12800" s="16" t="s">
        <v>18</v>
      </c>
      <c r="E12800" s="35">
        <v>0.60416666666666696</v>
      </c>
      <c r="F12800" s="50">
        <f>IF(COUNTIF('リスト（不使用）'!$A$5:$A$6,単年カーブ!$A$1),"希望数量入力ください",'単年（2027年度）'!$E$12*単年カーブ!$R$3+'単年（2027年度）'!$E$12*(1-単年カーブ!$R$3)*単年カーブ!Q12800)</f>
        <v>0</v>
      </c>
      <c r="G12800" s="47">
        <f t="shared" si="1397"/>
        <v>0</v>
      </c>
      <c r="M12800">
        <f t="shared" si="1398"/>
        <v>12</v>
      </c>
      <c r="N12800">
        <f>IF(OR(WEEKDAY(A12800)=1,WEEKDAY(A12800)=7,COUNTIF('2027祝日等（不使用）'!$A$1:$A$20,単年カーブ!A12800)=1),0,1)</f>
        <v>1</v>
      </c>
      <c r="O12800">
        <f t="shared" si="1401"/>
        <v>29</v>
      </c>
      <c r="P12800">
        <f t="shared" si="1399"/>
        <v>1</v>
      </c>
      <c r="Q12800">
        <f t="shared" si="1400"/>
        <v>1</v>
      </c>
    </row>
    <row r="12801" spans="1:17" ht="19.5" x14ac:dyDescent="0.4">
      <c r="A12801" s="33">
        <f t="shared" si="1402"/>
        <v>46744</v>
      </c>
      <c r="B12801" s="27" t="str">
        <f t="shared" si="1396"/>
        <v>(木)</v>
      </c>
      <c r="C12801" s="34">
        <v>0.60416666666666696</v>
      </c>
      <c r="D12801" s="16" t="s">
        <v>18</v>
      </c>
      <c r="E12801" s="35">
        <v>0.625</v>
      </c>
      <c r="F12801" s="50">
        <f>IF(COUNTIF('リスト（不使用）'!$A$5:$A$6,単年カーブ!$A$1),"希望数量入力ください",'単年（2027年度）'!$E$12*単年カーブ!$R$3+'単年（2027年度）'!$E$12*(1-単年カーブ!$R$3)*単年カーブ!Q12801)</f>
        <v>0</v>
      </c>
      <c r="G12801" s="47">
        <f t="shared" si="1397"/>
        <v>0</v>
      </c>
      <c r="M12801">
        <f t="shared" si="1398"/>
        <v>12</v>
      </c>
      <c r="N12801">
        <f>IF(OR(WEEKDAY(A12801)=1,WEEKDAY(A12801)=7,COUNTIF('2027祝日等（不使用）'!$A$1:$A$20,単年カーブ!A12801)=1),0,1)</f>
        <v>1</v>
      </c>
      <c r="O12801">
        <f t="shared" si="1401"/>
        <v>30</v>
      </c>
      <c r="P12801">
        <f t="shared" si="1399"/>
        <v>1</v>
      </c>
      <c r="Q12801">
        <f t="shared" si="1400"/>
        <v>1</v>
      </c>
    </row>
    <row r="12802" spans="1:17" ht="19.5" x14ac:dyDescent="0.4">
      <c r="A12802" s="33">
        <f t="shared" si="1402"/>
        <v>46744</v>
      </c>
      <c r="B12802" s="27" t="str">
        <f t="shared" si="1396"/>
        <v>(木)</v>
      </c>
      <c r="C12802" s="34">
        <v>0.625</v>
      </c>
      <c r="D12802" s="16" t="s">
        <v>18</v>
      </c>
      <c r="E12802" s="35">
        <v>0.64583333333333304</v>
      </c>
      <c r="F12802" s="50">
        <f>IF(COUNTIF('リスト（不使用）'!$A$5:$A$6,単年カーブ!$A$1),"希望数量入力ください",'単年（2027年度）'!$E$12*単年カーブ!$R$3+'単年（2027年度）'!$E$12*(1-単年カーブ!$R$3)*単年カーブ!Q12802)</f>
        <v>0</v>
      </c>
      <c r="G12802" s="47">
        <f t="shared" si="1397"/>
        <v>0</v>
      </c>
      <c r="M12802">
        <f t="shared" si="1398"/>
        <v>12</v>
      </c>
      <c r="N12802">
        <f>IF(OR(WEEKDAY(A12802)=1,WEEKDAY(A12802)=7,COUNTIF('2027祝日等（不使用）'!$A$1:$A$20,単年カーブ!A12802)=1),0,1)</f>
        <v>1</v>
      </c>
      <c r="O12802">
        <f t="shared" si="1401"/>
        <v>31</v>
      </c>
      <c r="P12802">
        <f t="shared" si="1399"/>
        <v>1</v>
      </c>
      <c r="Q12802">
        <f t="shared" si="1400"/>
        <v>1</v>
      </c>
    </row>
    <row r="12803" spans="1:17" ht="19.5" x14ac:dyDescent="0.4">
      <c r="A12803" s="33">
        <f t="shared" si="1402"/>
        <v>46744</v>
      </c>
      <c r="B12803" s="27" t="str">
        <f t="shared" si="1396"/>
        <v>(木)</v>
      </c>
      <c r="C12803" s="34">
        <v>0.64583333333333304</v>
      </c>
      <c r="D12803" s="16" t="s">
        <v>18</v>
      </c>
      <c r="E12803" s="35">
        <v>0.66666666666666696</v>
      </c>
      <c r="F12803" s="50">
        <f>IF(COUNTIF('リスト（不使用）'!$A$5:$A$6,単年カーブ!$A$1),"希望数量入力ください",'単年（2027年度）'!$E$12*単年カーブ!$R$3+'単年（2027年度）'!$E$12*(1-単年カーブ!$R$3)*単年カーブ!Q12803)</f>
        <v>0</v>
      </c>
      <c r="G12803" s="47">
        <f t="shared" si="1397"/>
        <v>0</v>
      </c>
      <c r="M12803">
        <f t="shared" si="1398"/>
        <v>12</v>
      </c>
      <c r="N12803">
        <f>IF(OR(WEEKDAY(A12803)=1,WEEKDAY(A12803)=7,COUNTIF('2027祝日等（不使用）'!$A$1:$A$20,単年カーブ!A12803)=1),0,1)</f>
        <v>1</v>
      </c>
      <c r="O12803">
        <f t="shared" si="1401"/>
        <v>32</v>
      </c>
      <c r="P12803">
        <f t="shared" si="1399"/>
        <v>1</v>
      </c>
      <c r="Q12803">
        <f t="shared" si="1400"/>
        <v>1</v>
      </c>
    </row>
    <row r="12804" spans="1:17" ht="19.5" x14ac:dyDescent="0.4">
      <c r="A12804" s="33">
        <f t="shared" si="1402"/>
        <v>46744</v>
      </c>
      <c r="B12804" s="27" t="str">
        <f t="shared" ref="B12804:B12867" si="1403">TEXT(A12804,"(aaa)")</f>
        <v>(木)</v>
      </c>
      <c r="C12804" s="34">
        <v>0.66666666666666696</v>
      </c>
      <c r="D12804" s="16" t="s">
        <v>18</v>
      </c>
      <c r="E12804" s="35">
        <v>0.6875</v>
      </c>
      <c r="F12804" s="50">
        <f>IF(COUNTIF('リスト（不使用）'!$A$5:$A$6,単年カーブ!$A$1),"希望数量入力ください",'単年（2027年度）'!$E$12*単年カーブ!$R$3+'単年（2027年度）'!$E$12*(1-単年カーブ!$R$3)*単年カーブ!Q12804)</f>
        <v>0</v>
      </c>
      <c r="G12804" s="47">
        <f t="shared" ref="G12804:G12867" si="1404">F12804/2</f>
        <v>0</v>
      </c>
      <c r="M12804">
        <f t="shared" ref="M12804:M12867" si="1405">MONTH(A12804)</f>
        <v>12</v>
      </c>
      <c r="N12804">
        <f>IF(OR(WEEKDAY(A12804)=1,WEEKDAY(A12804)=7,COUNTIF('2027祝日等（不使用）'!$A$1:$A$20,単年カーブ!A12804)=1),0,1)</f>
        <v>1</v>
      </c>
      <c r="O12804">
        <f t="shared" si="1401"/>
        <v>33</v>
      </c>
      <c r="P12804">
        <f t="shared" ref="P12804:P12867" si="1406">IF(AND(O12804&gt;16,O12804&lt;41),1,0)</f>
        <v>1</v>
      </c>
      <c r="Q12804">
        <f t="shared" ref="Q12804:Q12867" si="1407">P12804*N12804</f>
        <v>1</v>
      </c>
    </row>
    <row r="12805" spans="1:17" ht="19.5" x14ac:dyDescent="0.4">
      <c r="A12805" s="33">
        <f t="shared" si="1402"/>
        <v>46744</v>
      </c>
      <c r="B12805" s="27" t="str">
        <f t="shared" si="1403"/>
        <v>(木)</v>
      </c>
      <c r="C12805" s="34">
        <v>0.6875</v>
      </c>
      <c r="D12805" s="16" t="s">
        <v>18</v>
      </c>
      <c r="E12805" s="35">
        <v>0.70833333333333304</v>
      </c>
      <c r="F12805" s="50">
        <f>IF(COUNTIF('リスト（不使用）'!$A$5:$A$6,単年カーブ!$A$1),"希望数量入力ください",'単年（2027年度）'!$E$12*単年カーブ!$R$3+'単年（2027年度）'!$E$12*(1-単年カーブ!$R$3)*単年カーブ!Q12805)</f>
        <v>0</v>
      </c>
      <c r="G12805" s="47">
        <f t="shared" si="1404"/>
        <v>0</v>
      </c>
      <c r="M12805">
        <f t="shared" si="1405"/>
        <v>12</v>
      </c>
      <c r="N12805">
        <f>IF(OR(WEEKDAY(A12805)=1,WEEKDAY(A12805)=7,COUNTIF('2027祝日等（不使用）'!$A$1:$A$20,単年カーブ!A12805)=1),0,1)</f>
        <v>1</v>
      </c>
      <c r="O12805">
        <f t="shared" si="1401"/>
        <v>34</v>
      </c>
      <c r="P12805">
        <f t="shared" si="1406"/>
        <v>1</v>
      </c>
      <c r="Q12805">
        <f t="shared" si="1407"/>
        <v>1</v>
      </c>
    </row>
    <row r="12806" spans="1:17" ht="19.5" x14ac:dyDescent="0.4">
      <c r="A12806" s="33">
        <f t="shared" si="1402"/>
        <v>46744</v>
      </c>
      <c r="B12806" s="27" t="str">
        <f t="shared" si="1403"/>
        <v>(木)</v>
      </c>
      <c r="C12806" s="34">
        <v>0.70833333333333304</v>
      </c>
      <c r="D12806" s="16" t="s">
        <v>18</v>
      </c>
      <c r="E12806" s="35">
        <v>0.72916666666666696</v>
      </c>
      <c r="F12806" s="50">
        <f>IF(COUNTIF('リスト（不使用）'!$A$5:$A$6,単年カーブ!$A$1),"希望数量入力ください",'単年（2027年度）'!$E$12*単年カーブ!$R$3+'単年（2027年度）'!$E$12*(1-単年カーブ!$R$3)*単年カーブ!Q12806)</f>
        <v>0</v>
      </c>
      <c r="G12806" s="47">
        <f t="shared" si="1404"/>
        <v>0</v>
      </c>
      <c r="M12806">
        <f t="shared" si="1405"/>
        <v>12</v>
      </c>
      <c r="N12806">
        <f>IF(OR(WEEKDAY(A12806)=1,WEEKDAY(A12806)=7,COUNTIF('2027祝日等（不使用）'!$A$1:$A$20,単年カーブ!A12806)=1),0,1)</f>
        <v>1</v>
      </c>
      <c r="O12806">
        <f t="shared" si="1401"/>
        <v>35</v>
      </c>
      <c r="P12806">
        <f t="shared" si="1406"/>
        <v>1</v>
      </c>
      <c r="Q12806">
        <f t="shared" si="1407"/>
        <v>1</v>
      </c>
    </row>
    <row r="12807" spans="1:17" ht="19.5" x14ac:dyDescent="0.4">
      <c r="A12807" s="33">
        <f t="shared" si="1402"/>
        <v>46744</v>
      </c>
      <c r="B12807" s="27" t="str">
        <f t="shared" si="1403"/>
        <v>(木)</v>
      </c>
      <c r="C12807" s="34">
        <v>0.72916666666666696</v>
      </c>
      <c r="D12807" s="16" t="s">
        <v>18</v>
      </c>
      <c r="E12807" s="35">
        <v>0.75</v>
      </c>
      <c r="F12807" s="50">
        <f>IF(COUNTIF('リスト（不使用）'!$A$5:$A$6,単年カーブ!$A$1),"希望数量入力ください",'単年（2027年度）'!$E$12*単年カーブ!$R$3+'単年（2027年度）'!$E$12*(1-単年カーブ!$R$3)*単年カーブ!Q12807)</f>
        <v>0</v>
      </c>
      <c r="G12807" s="47">
        <f t="shared" si="1404"/>
        <v>0</v>
      </c>
      <c r="M12807">
        <f t="shared" si="1405"/>
        <v>12</v>
      </c>
      <c r="N12807">
        <f>IF(OR(WEEKDAY(A12807)=1,WEEKDAY(A12807)=7,COUNTIF('2027祝日等（不使用）'!$A$1:$A$20,単年カーブ!A12807)=1),0,1)</f>
        <v>1</v>
      </c>
      <c r="O12807">
        <f t="shared" si="1401"/>
        <v>36</v>
      </c>
      <c r="P12807">
        <f t="shared" si="1406"/>
        <v>1</v>
      </c>
      <c r="Q12807">
        <f t="shared" si="1407"/>
        <v>1</v>
      </c>
    </row>
    <row r="12808" spans="1:17" ht="19.5" x14ac:dyDescent="0.4">
      <c r="A12808" s="33">
        <f t="shared" si="1402"/>
        <v>46744</v>
      </c>
      <c r="B12808" s="27" t="str">
        <f t="shared" si="1403"/>
        <v>(木)</v>
      </c>
      <c r="C12808" s="34">
        <v>0.75</v>
      </c>
      <c r="D12808" s="16" t="s">
        <v>18</v>
      </c>
      <c r="E12808" s="35">
        <v>0.77083333333333304</v>
      </c>
      <c r="F12808" s="50">
        <f>IF(COUNTIF('リスト（不使用）'!$A$5:$A$6,単年カーブ!$A$1),"希望数量入力ください",'単年（2027年度）'!$E$12*単年カーブ!$R$3+'単年（2027年度）'!$E$12*(1-単年カーブ!$R$3)*単年カーブ!Q12808)</f>
        <v>0</v>
      </c>
      <c r="G12808" s="47">
        <f t="shared" si="1404"/>
        <v>0</v>
      </c>
      <c r="M12808">
        <f t="shared" si="1405"/>
        <v>12</v>
      </c>
      <c r="N12808">
        <f>IF(OR(WEEKDAY(A12808)=1,WEEKDAY(A12808)=7,COUNTIF('2027祝日等（不使用）'!$A$1:$A$20,単年カーブ!A12808)=1),0,1)</f>
        <v>1</v>
      </c>
      <c r="O12808">
        <f t="shared" si="1401"/>
        <v>37</v>
      </c>
      <c r="P12808">
        <f t="shared" si="1406"/>
        <v>1</v>
      </c>
      <c r="Q12808">
        <f t="shared" si="1407"/>
        <v>1</v>
      </c>
    </row>
    <row r="12809" spans="1:17" ht="19.5" x14ac:dyDescent="0.4">
      <c r="A12809" s="33">
        <f t="shared" si="1402"/>
        <v>46744</v>
      </c>
      <c r="B12809" s="27" t="str">
        <f t="shared" si="1403"/>
        <v>(木)</v>
      </c>
      <c r="C12809" s="34">
        <v>0.77083333333333304</v>
      </c>
      <c r="D12809" s="16" t="s">
        <v>18</v>
      </c>
      <c r="E12809" s="35">
        <v>0.79166666666666696</v>
      </c>
      <c r="F12809" s="50">
        <f>IF(COUNTIF('リスト（不使用）'!$A$5:$A$6,単年カーブ!$A$1),"希望数量入力ください",'単年（2027年度）'!$E$12*単年カーブ!$R$3+'単年（2027年度）'!$E$12*(1-単年カーブ!$R$3)*単年カーブ!Q12809)</f>
        <v>0</v>
      </c>
      <c r="G12809" s="47">
        <f t="shared" si="1404"/>
        <v>0</v>
      </c>
      <c r="M12809">
        <f t="shared" si="1405"/>
        <v>12</v>
      </c>
      <c r="N12809">
        <f>IF(OR(WEEKDAY(A12809)=1,WEEKDAY(A12809)=7,COUNTIF('2027祝日等（不使用）'!$A$1:$A$20,単年カーブ!A12809)=1),0,1)</f>
        <v>1</v>
      </c>
      <c r="O12809">
        <f t="shared" si="1401"/>
        <v>38</v>
      </c>
      <c r="P12809">
        <f t="shared" si="1406"/>
        <v>1</v>
      </c>
      <c r="Q12809">
        <f t="shared" si="1407"/>
        <v>1</v>
      </c>
    </row>
    <row r="12810" spans="1:17" ht="19.5" x14ac:dyDescent="0.4">
      <c r="A12810" s="33">
        <f t="shared" si="1402"/>
        <v>46744</v>
      </c>
      <c r="B12810" s="27" t="str">
        <f t="shared" si="1403"/>
        <v>(木)</v>
      </c>
      <c r="C12810" s="34">
        <v>0.79166666666666696</v>
      </c>
      <c r="D12810" s="16" t="s">
        <v>18</v>
      </c>
      <c r="E12810" s="35">
        <v>0.8125</v>
      </c>
      <c r="F12810" s="50">
        <f>IF(COUNTIF('リスト（不使用）'!$A$5:$A$6,単年カーブ!$A$1),"希望数量入力ください",'単年（2027年度）'!$E$12*単年カーブ!$R$3+'単年（2027年度）'!$E$12*(1-単年カーブ!$R$3)*単年カーブ!Q12810)</f>
        <v>0</v>
      </c>
      <c r="G12810" s="47">
        <f t="shared" si="1404"/>
        <v>0</v>
      </c>
      <c r="M12810">
        <f t="shared" si="1405"/>
        <v>12</v>
      </c>
      <c r="N12810">
        <f>IF(OR(WEEKDAY(A12810)=1,WEEKDAY(A12810)=7,COUNTIF('2027祝日等（不使用）'!$A$1:$A$20,単年カーブ!A12810)=1),0,1)</f>
        <v>1</v>
      </c>
      <c r="O12810">
        <f t="shared" si="1401"/>
        <v>39</v>
      </c>
      <c r="P12810">
        <f t="shared" si="1406"/>
        <v>1</v>
      </c>
      <c r="Q12810">
        <f t="shared" si="1407"/>
        <v>1</v>
      </c>
    </row>
    <row r="12811" spans="1:17" ht="19.5" x14ac:dyDescent="0.4">
      <c r="A12811" s="33">
        <f t="shared" si="1402"/>
        <v>46744</v>
      </c>
      <c r="B12811" s="27" t="str">
        <f t="shared" si="1403"/>
        <v>(木)</v>
      </c>
      <c r="C12811" s="34">
        <v>0.8125</v>
      </c>
      <c r="D12811" s="16" t="s">
        <v>18</v>
      </c>
      <c r="E12811" s="35">
        <v>0.83333333333333304</v>
      </c>
      <c r="F12811" s="50">
        <f>IF(COUNTIF('リスト（不使用）'!$A$5:$A$6,単年カーブ!$A$1),"希望数量入力ください",'単年（2027年度）'!$E$12*単年カーブ!$R$3+'単年（2027年度）'!$E$12*(1-単年カーブ!$R$3)*単年カーブ!Q12811)</f>
        <v>0</v>
      </c>
      <c r="G12811" s="47">
        <f t="shared" si="1404"/>
        <v>0</v>
      </c>
      <c r="M12811">
        <f t="shared" si="1405"/>
        <v>12</v>
      </c>
      <c r="N12811">
        <f>IF(OR(WEEKDAY(A12811)=1,WEEKDAY(A12811)=7,COUNTIF('2027祝日等（不使用）'!$A$1:$A$20,単年カーブ!A12811)=1),0,1)</f>
        <v>1</v>
      </c>
      <c r="O12811">
        <f t="shared" si="1401"/>
        <v>40</v>
      </c>
      <c r="P12811">
        <f t="shared" si="1406"/>
        <v>1</v>
      </c>
      <c r="Q12811">
        <f t="shared" si="1407"/>
        <v>1</v>
      </c>
    </row>
    <row r="12812" spans="1:17" ht="19.5" x14ac:dyDescent="0.4">
      <c r="A12812" s="33">
        <f t="shared" si="1402"/>
        <v>46744</v>
      </c>
      <c r="B12812" s="27" t="str">
        <f t="shared" si="1403"/>
        <v>(木)</v>
      </c>
      <c r="C12812" s="34">
        <v>0.83333333333333304</v>
      </c>
      <c r="D12812" s="16" t="s">
        <v>18</v>
      </c>
      <c r="E12812" s="35">
        <v>0.85416666666666696</v>
      </c>
      <c r="F12812" s="50">
        <f>IF(COUNTIF('リスト（不使用）'!$A$5:$A$6,単年カーブ!$A$1),"希望数量入力ください",'単年（2027年度）'!$E$12*単年カーブ!$R$3+'単年（2027年度）'!$E$12*(1-単年カーブ!$R$3)*単年カーブ!Q12812)</f>
        <v>0</v>
      </c>
      <c r="G12812" s="47">
        <f t="shared" si="1404"/>
        <v>0</v>
      </c>
      <c r="M12812">
        <f t="shared" si="1405"/>
        <v>12</v>
      </c>
      <c r="N12812">
        <f>IF(OR(WEEKDAY(A12812)=1,WEEKDAY(A12812)=7,COUNTIF('2027祝日等（不使用）'!$A$1:$A$20,単年カーブ!A12812)=1),0,1)</f>
        <v>1</v>
      </c>
      <c r="O12812">
        <f t="shared" si="1401"/>
        <v>41</v>
      </c>
      <c r="P12812">
        <f t="shared" si="1406"/>
        <v>0</v>
      </c>
      <c r="Q12812">
        <f t="shared" si="1407"/>
        <v>0</v>
      </c>
    </row>
    <row r="12813" spans="1:17" ht="19.5" x14ac:dyDescent="0.4">
      <c r="A12813" s="33">
        <f t="shared" si="1402"/>
        <v>46744</v>
      </c>
      <c r="B12813" s="27" t="str">
        <f t="shared" si="1403"/>
        <v>(木)</v>
      </c>
      <c r="C12813" s="34">
        <v>0.85416666666666696</v>
      </c>
      <c r="D12813" s="16" t="s">
        <v>18</v>
      </c>
      <c r="E12813" s="35">
        <v>0.875</v>
      </c>
      <c r="F12813" s="50">
        <f>IF(COUNTIF('リスト（不使用）'!$A$5:$A$6,単年カーブ!$A$1),"希望数量入力ください",'単年（2027年度）'!$E$12*単年カーブ!$R$3+'単年（2027年度）'!$E$12*(1-単年カーブ!$R$3)*単年カーブ!Q12813)</f>
        <v>0</v>
      </c>
      <c r="G12813" s="47">
        <f t="shared" si="1404"/>
        <v>0</v>
      </c>
      <c r="M12813">
        <f t="shared" si="1405"/>
        <v>12</v>
      </c>
      <c r="N12813">
        <f>IF(OR(WEEKDAY(A12813)=1,WEEKDAY(A12813)=7,COUNTIF('2027祝日等（不使用）'!$A$1:$A$20,単年カーブ!A12813)=1),0,1)</f>
        <v>1</v>
      </c>
      <c r="O12813">
        <f t="shared" si="1401"/>
        <v>42</v>
      </c>
      <c r="P12813">
        <f t="shared" si="1406"/>
        <v>0</v>
      </c>
      <c r="Q12813">
        <f t="shared" si="1407"/>
        <v>0</v>
      </c>
    </row>
    <row r="12814" spans="1:17" ht="19.5" x14ac:dyDescent="0.4">
      <c r="A12814" s="33">
        <f t="shared" si="1402"/>
        <v>46744</v>
      </c>
      <c r="B12814" s="27" t="str">
        <f t="shared" si="1403"/>
        <v>(木)</v>
      </c>
      <c r="C12814" s="34">
        <v>0.875</v>
      </c>
      <c r="D12814" s="16" t="s">
        <v>18</v>
      </c>
      <c r="E12814" s="35">
        <v>0.89583333333333304</v>
      </c>
      <c r="F12814" s="50">
        <f>IF(COUNTIF('リスト（不使用）'!$A$5:$A$6,単年カーブ!$A$1),"希望数量入力ください",'単年（2027年度）'!$E$12*単年カーブ!$R$3+'単年（2027年度）'!$E$12*(1-単年カーブ!$R$3)*単年カーブ!Q12814)</f>
        <v>0</v>
      </c>
      <c r="G12814" s="47">
        <f t="shared" si="1404"/>
        <v>0</v>
      </c>
      <c r="M12814">
        <f t="shared" si="1405"/>
        <v>12</v>
      </c>
      <c r="N12814">
        <f>IF(OR(WEEKDAY(A12814)=1,WEEKDAY(A12814)=7,COUNTIF('2027祝日等（不使用）'!$A$1:$A$20,単年カーブ!A12814)=1),0,1)</f>
        <v>1</v>
      </c>
      <c r="O12814">
        <f t="shared" si="1401"/>
        <v>43</v>
      </c>
      <c r="P12814">
        <f t="shared" si="1406"/>
        <v>0</v>
      </c>
      <c r="Q12814">
        <f t="shared" si="1407"/>
        <v>0</v>
      </c>
    </row>
    <row r="12815" spans="1:17" ht="19.5" x14ac:dyDescent="0.4">
      <c r="A12815" s="33">
        <f t="shared" si="1402"/>
        <v>46744</v>
      </c>
      <c r="B12815" s="27" t="str">
        <f t="shared" si="1403"/>
        <v>(木)</v>
      </c>
      <c r="C12815" s="34">
        <v>0.89583333333333304</v>
      </c>
      <c r="D12815" s="16" t="s">
        <v>18</v>
      </c>
      <c r="E12815" s="35">
        <v>0.91666666666666696</v>
      </c>
      <c r="F12815" s="50">
        <f>IF(COUNTIF('リスト（不使用）'!$A$5:$A$6,単年カーブ!$A$1),"希望数量入力ください",'単年（2027年度）'!$E$12*単年カーブ!$R$3+'単年（2027年度）'!$E$12*(1-単年カーブ!$R$3)*単年カーブ!Q12815)</f>
        <v>0</v>
      </c>
      <c r="G12815" s="47">
        <f t="shared" si="1404"/>
        <v>0</v>
      </c>
      <c r="M12815">
        <f t="shared" si="1405"/>
        <v>12</v>
      </c>
      <c r="N12815">
        <f>IF(OR(WEEKDAY(A12815)=1,WEEKDAY(A12815)=7,COUNTIF('2027祝日等（不使用）'!$A$1:$A$20,単年カーブ!A12815)=1),0,1)</f>
        <v>1</v>
      </c>
      <c r="O12815">
        <f t="shared" si="1401"/>
        <v>44</v>
      </c>
      <c r="P12815">
        <f t="shared" si="1406"/>
        <v>0</v>
      </c>
      <c r="Q12815">
        <f t="shared" si="1407"/>
        <v>0</v>
      </c>
    </row>
    <row r="12816" spans="1:17" ht="19.5" x14ac:dyDescent="0.4">
      <c r="A12816" s="33">
        <f t="shared" si="1402"/>
        <v>46744</v>
      </c>
      <c r="B12816" s="27" t="str">
        <f t="shared" si="1403"/>
        <v>(木)</v>
      </c>
      <c r="C12816" s="34">
        <v>0.91666666666666696</v>
      </c>
      <c r="D12816" s="16" t="s">
        <v>18</v>
      </c>
      <c r="E12816" s="35">
        <v>0.9375</v>
      </c>
      <c r="F12816" s="50">
        <f>IF(COUNTIF('リスト（不使用）'!$A$5:$A$6,単年カーブ!$A$1),"希望数量入力ください",'単年（2027年度）'!$E$12*単年カーブ!$R$3+'単年（2027年度）'!$E$12*(1-単年カーブ!$R$3)*単年カーブ!Q12816)</f>
        <v>0</v>
      </c>
      <c r="G12816" s="47">
        <f t="shared" si="1404"/>
        <v>0</v>
      </c>
      <c r="M12816">
        <f t="shared" si="1405"/>
        <v>12</v>
      </c>
      <c r="N12816">
        <f>IF(OR(WEEKDAY(A12816)=1,WEEKDAY(A12816)=7,COUNTIF('2027祝日等（不使用）'!$A$1:$A$20,単年カーブ!A12816)=1),0,1)</f>
        <v>1</v>
      </c>
      <c r="O12816">
        <f t="shared" si="1401"/>
        <v>45</v>
      </c>
      <c r="P12816">
        <f t="shared" si="1406"/>
        <v>0</v>
      </c>
      <c r="Q12816">
        <f t="shared" si="1407"/>
        <v>0</v>
      </c>
    </row>
    <row r="12817" spans="1:17" ht="19.5" x14ac:dyDescent="0.4">
      <c r="A12817" s="33">
        <f t="shared" si="1402"/>
        <v>46744</v>
      </c>
      <c r="B12817" s="27" t="str">
        <f t="shared" si="1403"/>
        <v>(木)</v>
      </c>
      <c r="C12817" s="34">
        <v>0.9375</v>
      </c>
      <c r="D12817" s="16" t="s">
        <v>18</v>
      </c>
      <c r="E12817" s="35">
        <v>0.95833333333333304</v>
      </c>
      <c r="F12817" s="50">
        <f>IF(COUNTIF('リスト（不使用）'!$A$5:$A$6,単年カーブ!$A$1),"希望数量入力ください",'単年（2027年度）'!$E$12*単年カーブ!$R$3+'単年（2027年度）'!$E$12*(1-単年カーブ!$R$3)*単年カーブ!Q12817)</f>
        <v>0</v>
      </c>
      <c r="G12817" s="47">
        <f t="shared" si="1404"/>
        <v>0</v>
      </c>
      <c r="M12817">
        <f t="shared" si="1405"/>
        <v>12</v>
      </c>
      <c r="N12817">
        <f>IF(OR(WEEKDAY(A12817)=1,WEEKDAY(A12817)=7,COUNTIF('2027祝日等（不使用）'!$A$1:$A$20,単年カーブ!A12817)=1),0,1)</f>
        <v>1</v>
      </c>
      <c r="O12817">
        <f t="shared" si="1401"/>
        <v>46</v>
      </c>
      <c r="P12817">
        <f t="shared" si="1406"/>
        <v>0</v>
      </c>
      <c r="Q12817">
        <f t="shared" si="1407"/>
        <v>0</v>
      </c>
    </row>
    <row r="12818" spans="1:17" ht="19.5" x14ac:dyDescent="0.4">
      <c r="A12818" s="33">
        <f t="shared" si="1402"/>
        <v>46744</v>
      </c>
      <c r="B12818" s="27" t="str">
        <f t="shared" si="1403"/>
        <v>(木)</v>
      </c>
      <c r="C12818" s="34">
        <v>0.95833333333333304</v>
      </c>
      <c r="D12818" s="16" t="s">
        <v>18</v>
      </c>
      <c r="E12818" s="35">
        <v>0.97916666666666696</v>
      </c>
      <c r="F12818" s="50">
        <f>IF(COUNTIF('リスト（不使用）'!$A$5:$A$6,単年カーブ!$A$1),"希望数量入力ください",'単年（2027年度）'!$E$12*単年カーブ!$R$3+'単年（2027年度）'!$E$12*(1-単年カーブ!$R$3)*単年カーブ!Q12818)</f>
        <v>0</v>
      </c>
      <c r="G12818" s="47">
        <f t="shared" si="1404"/>
        <v>0</v>
      </c>
      <c r="M12818">
        <f t="shared" si="1405"/>
        <v>12</v>
      </c>
      <c r="N12818">
        <f>IF(OR(WEEKDAY(A12818)=1,WEEKDAY(A12818)=7,COUNTIF('2027祝日等（不使用）'!$A$1:$A$20,単年カーブ!A12818)=1),0,1)</f>
        <v>1</v>
      </c>
      <c r="O12818">
        <f t="shared" si="1401"/>
        <v>47</v>
      </c>
      <c r="P12818">
        <f t="shared" si="1406"/>
        <v>0</v>
      </c>
      <c r="Q12818">
        <f t="shared" si="1407"/>
        <v>0</v>
      </c>
    </row>
    <row r="12819" spans="1:17" ht="19.5" x14ac:dyDescent="0.4">
      <c r="A12819" s="33">
        <f t="shared" si="1402"/>
        <v>46744</v>
      </c>
      <c r="B12819" s="27" t="str">
        <f t="shared" si="1403"/>
        <v>(木)</v>
      </c>
      <c r="C12819" s="34">
        <v>0.97916666666666696</v>
      </c>
      <c r="D12819" s="16" t="s">
        <v>18</v>
      </c>
      <c r="E12819" s="35" t="s">
        <v>17</v>
      </c>
      <c r="F12819" s="50">
        <f>IF(COUNTIF('リスト（不使用）'!$A$5:$A$6,単年カーブ!$A$1),"希望数量入力ください",'単年（2027年度）'!$E$12*単年カーブ!$R$3+'単年（2027年度）'!$E$12*(1-単年カーブ!$R$3)*単年カーブ!Q12819)</f>
        <v>0</v>
      </c>
      <c r="G12819" s="47">
        <f t="shared" si="1404"/>
        <v>0</v>
      </c>
      <c r="M12819">
        <f t="shared" si="1405"/>
        <v>12</v>
      </c>
      <c r="N12819">
        <f>IF(OR(WEEKDAY(A12819)=1,WEEKDAY(A12819)=7,COUNTIF('2027祝日等（不使用）'!$A$1:$A$20,単年カーブ!A12819)=1),0,1)</f>
        <v>1</v>
      </c>
      <c r="O12819">
        <f t="shared" si="1401"/>
        <v>48</v>
      </c>
      <c r="P12819">
        <f t="shared" si="1406"/>
        <v>0</v>
      </c>
      <c r="Q12819">
        <f t="shared" si="1407"/>
        <v>0</v>
      </c>
    </row>
    <row r="12820" spans="1:17" ht="19.5" x14ac:dyDescent="0.4">
      <c r="A12820" s="33">
        <f t="shared" si="1402"/>
        <v>46745</v>
      </c>
      <c r="B12820" s="27" t="str">
        <f t="shared" si="1403"/>
        <v>(金)</v>
      </c>
      <c r="C12820" s="34">
        <v>0</v>
      </c>
      <c r="D12820" s="16" t="s">
        <v>18</v>
      </c>
      <c r="E12820" s="35">
        <v>2.0833333333333332E-2</v>
      </c>
      <c r="F12820" s="50">
        <f>IF(COUNTIF('リスト（不使用）'!$A$5:$A$6,単年カーブ!$A$1),"希望数量入力ください",'単年（2027年度）'!$E$12*単年カーブ!$R$3+'単年（2027年度）'!$E$12*(1-単年カーブ!$R$3)*単年カーブ!Q12820)</f>
        <v>0</v>
      </c>
      <c r="G12820" s="47">
        <f t="shared" si="1404"/>
        <v>0</v>
      </c>
      <c r="M12820">
        <f t="shared" si="1405"/>
        <v>12</v>
      </c>
      <c r="N12820">
        <f>IF(OR(WEEKDAY(A12820)=1,WEEKDAY(A12820)=7,COUNTIF('2027祝日等（不使用）'!$A$1:$A$20,単年カーブ!A12820)=1),0,1)</f>
        <v>1</v>
      </c>
      <c r="O12820">
        <f t="shared" si="1401"/>
        <v>1</v>
      </c>
      <c r="P12820">
        <f t="shared" si="1406"/>
        <v>0</v>
      </c>
      <c r="Q12820">
        <f t="shared" si="1407"/>
        <v>0</v>
      </c>
    </row>
    <row r="12821" spans="1:17" ht="19.5" x14ac:dyDescent="0.4">
      <c r="A12821" s="33">
        <f t="shared" si="1402"/>
        <v>46745</v>
      </c>
      <c r="B12821" s="27" t="str">
        <f t="shared" si="1403"/>
        <v>(金)</v>
      </c>
      <c r="C12821" s="34">
        <v>2.0833333333333332E-2</v>
      </c>
      <c r="D12821" s="16" t="s">
        <v>18</v>
      </c>
      <c r="E12821" s="35">
        <v>4.1666666666666664E-2</v>
      </c>
      <c r="F12821" s="50">
        <f>IF(COUNTIF('リスト（不使用）'!$A$5:$A$6,単年カーブ!$A$1),"希望数量入力ください",'単年（2027年度）'!$E$12*単年カーブ!$R$3+'単年（2027年度）'!$E$12*(1-単年カーブ!$R$3)*単年カーブ!Q12821)</f>
        <v>0</v>
      </c>
      <c r="G12821" s="47">
        <f t="shared" si="1404"/>
        <v>0</v>
      </c>
      <c r="M12821">
        <f t="shared" si="1405"/>
        <v>12</v>
      </c>
      <c r="N12821">
        <f>IF(OR(WEEKDAY(A12821)=1,WEEKDAY(A12821)=7,COUNTIF('2027祝日等（不使用）'!$A$1:$A$20,単年カーブ!A12821)=1),0,1)</f>
        <v>1</v>
      </c>
      <c r="O12821">
        <f t="shared" si="1401"/>
        <v>2</v>
      </c>
      <c r="P12821">
        <f t="shared" si="1406"/>
        <v>0</v>
      </c>
      <c r="Q12821">
        <f t="shared" si="1407"/>
        <v>0</v>
      </c>
    </row>
    <row r="12822" spans="1:17" ht="19.5" x14ac:dyDescent="0.4">
      <c r="A12822" s="33">
        <f t="shared" si="1402"/>
        <v>46745</v>
      </c>
      <c r="B12822" s="27" t="str">
        <f t="shared" si="1403"/>
        <v>(金)</v>
      </c>
      <c r="C12822" s="34">
        <v>4.1666666666666664E-2</v>
      </c>
      <c r="D12822" s="16" t="s">
        <v>18</v>
      </c>
      <c r="E12822" s="35">
        <v>6.25E-2</v>
      </c>
      <c r="F12822" s="50">
        <f>IF(COUNTIF('リスト（不使用）'!$A$5:$A$6,単年カーブ!$A$1),"希望数量入力ください",'単年（2027年度）'!$E$12*単年カーブ!$R$3+'単年（2027年度）'!$E$12*(1-単年カーブ!$R$3)*単年カーブ!Q12822)</f>
        <v>0</v>
      </c>
      <c r="G12822" s="47">
        <f t="shared" si="1404"/>
        <v>0</v>
      </c>
      <c r="M12822">
        <f t="shared" si="1405"/>
        <v>12</v>
      </c>
      <c r="N12822">
        <f>IF(OR(WEEKDAY(A12822)=1,WEEKDAY(A12822)=7,COUNTIF('2027祝日等（不使用）'!$A$1:$A$20,単年カーブ!A12822)=1),0,1)</f>
        <v>1</v>
      </c>
      <c r="O12822">
        <f t="shared" si="1401"/>
        <v>3</v>
      </c>
      <c r="P12822">
        <f t="shared" si="1406"/>
        <v>0</v>
      </c>
      <c r="Q12822">
        <f t="shared" si="1407"/>
        <v>0</v>
      </c>
    </row>
    <row r="12823" spans="1:17" ht="19.5" x14ac:dyDescent="0.4">
      <c r="A12823" s="33">
        <f t="shared" si="1402"/>
        <v>46745</v>
      </c>
      <c r="B12823" s="27" t="str">
        <f t="shared" si="1403"/>
        <v>(金)</v>
      </c>
      <c r="C12823" s="34">
        <v>6.25E-2</v>
      </c>
      <c r="D12823" s="16" t="s">
        <v>18</v>
      </c>
      <c r="E12823" s="35">
        <v>8.3333333333333301E-2</v>
      </c>
      <c r="F12823" s="50">
        <f>IF(COUNTIF('リスト（不使用）'!$A$5:$A$6,単年カーブ!$A$1),"希望数量入力ください",'単年（2027年度）'!$E$12*単年カーブ!$R$3+'単年（2027年度）'!$E$12*(1-単年カーブ!$R$3)*単年カーブ!Q12823)</f>
        <v>0</v>
      </c>
      <c r="G12823" s="47">
        <f t="shared" si="1404"/>
        <v>0</v>
      </c>
      <c r="M12823">
        <f t="shared" si="1405"/>
        <v>12</v>
      </c>
      <c r="N12823">
        <f>IF(OR(WEEKDAY(A12823)=1,WEEKDAY(A12823)=7,COUNTIF('2027祝日等（不使用）'!$A$1:$A$20,単年カーブ!A12823)=1),0,1)</f>
        <v>1</v>
      </c>
      <c r="O12823">
        <f t="shared" si="1401"/>
        <v>4</v>
      </c>
      <c r="P12823">
        <f t="shared" si="1406"/>
        <v>0</v>
      </c>
      <c r="Q12823">
        <f t="shared" si="1407"/>
        <v>0</v>
      </c>
    </row>
    <row r="12824" spans="1:17" ht="19.5" x14ac:dyDescent="0.4">
      <c r="A12824" s="33">
        <f t="shared" si="1402"/>
        <v>46745</v>
      </c>
      <c r="B12824" s="27" t="str">
        <f t="shared" si="1403"/>
        <v>(金)</v>
      </c>
      <c r="C12824" s="34">
        <v>8.3333333333333301E-2</v>
      </c>
      <c r="D12824" s="16" t="s">
        <v>18</v>
      </c>
      <c r="E12824" s="35">
        <v>0.104166666666667</v>
      </c>
      <c r="F12824" s="50">
        <f>IF(COUNTIF('リスト（不使用）'!$A$5:$A$6,単年カーブ!$A$1),"希望数量入力ください",'単年（2027年度）'!$E$12*単年カーブ!$R$3+'単年（2027年度）'!$E$12*(1-単年カーブ!$R$3)*単年カーブ!Q12824)</f>
        <v>0</v>
      </c>
      <c r="G12824" s="47">
        <f t="shared" si="1404"/>
        <v>0</v>
      </c>
      <c r="M12824">
        <f t="shared" si="1405"/>
        <v>12</v>
      </c>
      <c r="N12824">
        <f>IF(OR(WEEKDAY(A12824)=1,WEEKDAY(A12824)=7,COUNTIF('2027祝日等（不使用）'!$A$1:$A$20,単年カーブ!A12824)=1),0,1)</f>
        <v>1</v>
      </c>
      <c r="O12824">
        <f t="shared" si="1401"/>
        <v>5</v>
      </c>
      <c r="P12824">
        <f t="shared" si="1406"/>
        <v>0</v>
      </c>
      <c r="Q12824">
        <f t="shared" si="1407"/>
        <v>0</v>
      </c>
    </row>
    <row r="12825" spans="1:17" ht="19.5" x14ac:dyDescent="0.4">
      <c r="A12825" s="33">
        <f t="shared" si="1402"/>
        <v>46745</v>
      </c>
      <c r="B12825" s="27" t="str">
        <f t="shared" si="1403"/>
        <v>(金)</v>
      </c>
      <c r="C12825" s="34">
        <v>0.104166666666667</v>
      </c>
      <c r="D12825" s="16" t="s">
        <v>18</v>
      </c>
      <c r="E12825" s="35">
        <v>0.125</v>
      </c>
      <c r="F12825" s="50">
        <f>IF(COUNTIF('リスト（不使用）'!$A$5:$A$6,単年カーブ!$A$1),"希望数量入力ください",'単年（2027年度）'!$E$12*単年カーブ!$R$3+'単年（2027年度）'!$E$12*(1-単年カーブ!$R$3)*単年カーブ!Q12825)</f>
        <v>0</v>
      </c>
      <c r="G12825" s="47">
        <f t="shared" si="1404"/>
        <v>0</v>
      </c>
      <c r="M12825">
        <f t="shared" si="1405"/>
        <v>12</v>
      </c>
      <c r="N12825">
        <f>IF(OR(WEEKDAY(A12825)=1,WEEKDAY(A12825)=7,COUNTIF('2027祝日等（不使用）'!$A$1:$A$20,単年カーブ!A12825)=1),0,1)</f>
        <v>1</v>
      </c>
      <c r="O12825">
        <f t="shared" si="1401"/>
        <v>6</v>
      </c>
      <c r="P12825">
        <f t="shared" si="1406"/>
        <v>0</v>
      </c>
      <c r="Q12825">
        <f t="shared" si="1407"/>
        <v>0</v>
      </c>
    </row>
    <row r="12826" spans="1:17" ht="19.5" x14ac:dyDescent="0.4">
      <c r="A12826" s="33">
        <f t="shared" si="1402"/>
        <v>46745</v>
      </c>
      <c r="B12826" s="27" t="str">
        <f t="shared" si="1403"/>
        <v>(金)</v>
      </c>
      <c r="C12826" s="34">
        <v>0.125</v>
      </c>
      <c r="D12826" s="16" t="s">
        <v>18</v>
      </c>
      <c r="E12826" s="35">
        <v>0.14583333333333301</v>
      </c>
      <c r="F12826" s="50">
        <f>IF(COUNTIF('リスト（不使用）'!$A$5:$A$6,単年カーブ!$A$1),"希望数量入力ください",'単年（2027年度）'!$E$12*単年カーブ!$R$3+'単年（2027年度）'!$E$12*(1-単年カーブ!$R$3)*単年カーブ!Q12826)</f>
        <v>0</v>
      </c>
      <c r="G12826" s="47">
        <f t="shared" si="1404"/>
        <v>0</v>
      </c>
      <c r="M12826">
        <f t="shared" si="1405"/>
        <v>12</v>
      </c>
      <c r="N12826">
        <f>IF(OR(WEEKDAY(A12826)=1,WEEKDAY(A12826)=7,COUNTIF('2027祝日等（不使用）'!$A$1:$A$20,単年カーブ!A12826)=1),0,1)</f>
        <v>1</v>
      </c>
      <c r="O12826">
        <f t="shared" si="1401"/>
        <v>7</v>
      </c>
      <c r="P12826">
        <f t="shared" si="1406"/>
        <v>0</v>
      </c>
      <c r="Q12826">
        <f t="shared" si="1407"/>
        <v>0</v>
      </c>
    </row>
    <row r="12827" spans="1:17" ht="19.5" x14ac:dyDescent="0.4">
      <c r="A12827" s="33">
        <f t="shared" si="1402"/>
        <v>46745</v>
      </c>
      <c r="B12827" s="27" t="str">
        <f t="shared" si="1403"/>
        <v>(金)</v>
      </c>
      <c r="C12827" s="34">
        <v>0.14583333333333301</v>
      </c>
      <c r="D12827" s="16" t="s">
        <v>18</v>
      </c>
      <c r="E12827" s="35">
        <v>0.16666666666666699</v>
      </c>
      <c r="F12827" s="50">
        <f>IF(COUNTIF('リスト（不使用）'!$A$5:$A$6,単年カーブ!$A$1),"希望数量入力ください",'単年（2027年度）'!$E$12*単年カーブ!$R$3+'単年（2027年度）'!$E$12*(1-単年カーブ!$R$3)*単年カーブ!Q12827)</f>
        <v>0</v>
      </c>
      <c r="G12827" s="47">
        <f t="shared" si="1404"/>
        <v>0</v>
      </c>
      <c r="M12827">
        <f t="shared" si="1405"/>
        <v>12</v>
      </c>
      <c r="N12827">
        <f>IF(OR(WEEKDAY(A12827)=1,WEEKDAY(A12827)=7,COUNTIF('2027祝日等（不使用）'!$A$1:$A$20,単年カーブ!A12827)=1),0,1)</f>
        <v>1</v>
      </c>
      <c r="O12827">
        <f t="shared" si="1401"/>
        <v>8</v>
      </c>
      <c r="P12827">
        <f t="shared" si="1406"/>
        <v>0</v>
      </c>
      <c r="Q12827">
        <f t="shared" si="1407"/>
        <v>0</v>
      </c>
    </row>
    <row r="12828" spans="1:17" ht="19.5" x14ac:dyDescent="0.4">
      <c r="A12828" s="33">
        <f t="shared" si="1402"/>
        <v>46745</v>
      </c>
      <c r="B12828" s="27" t="str">
        <f t="shared" si="1403"/>
        <v>(金)</v>
      </c>
      <c r="C12828" s="34">
        <v>0.16666666666666699</v>
      </c>
      <c r="D12828" s="16" t="s">
        <v>18</v>
      </c>
      <c r="E12828" s="35">
        <v>0.1875</v>
      </c>
      <c r="F12828" s="50">
        <f>IF(COUNTIF('リスト（不使用）'!$A$5:$A$6,単年カーブ!$A$1),"希望数量入力ください",'単年（2027年度）'!$E$12*単年カーブ!$R$3+'単年（2027年度）'!$E$12*(1-単年カーブ!$R$3)*単年カーブ!Q12828)</f>
        <v>0</v>
      </c>
      <c r="G12828" s="47">
        <f t="shared" si="1404"/>
        <v>0</v>
      </c>
      <c r="M12828">
        <f t="shared" si="1405"/>
        <v>12</v>
      </c>
      <c r="N12828">
        <f>IF(OR(WEEKDAY(A12828)=1,WEEKDAY(A12828)=7,COUNTIF('2027祝日等（不使用）'!$A$1:$A$20,単年カーブ!A12828)=1),0,1)</f>
        <v>1</v>
      </c>
      <c r="O12828">
        <f t="shared" si="1401"/>
        <v>9</v>
      </c>
      <c r="P12828">
        <f t="shared" si="1406"/>
        <v>0</v>
      </c>
      <c r="Q12828">
        <f t="shared" si="1407"/>
        <v>0</v>
      </c>
    </row>
    <row r="12829" spans="1:17" ht="19.5" x14ac:dyDescent="0.4">
      <c r="A12829" s="33">
        <f t="shared" si="1402"/>
        <v>46745</v>
      </c>
      <c r="B12829" s="27" t="str">
        <f t="shared" si="1403"/>
        <v>(金)</v>
      </c>
      <c r="C12829" s="34">
        <v>0.1875</v>
      </c>
      <c r="D12829" s="16" t="s">
        <v>18</v>
      </c>
      <c r="E12829" s="35">
        <v>0.20833333333333301</v>
      </c>
      <c r="F12829" s="50">
        <f>IF(COUNTIF('リスト（不使用）'!$A$5:$A$6,単年カーブ!$A$1),"希望数量入力ください",'単年（2027年度）'!$E$12*単年カーブ!$R$3+'単年（2027年度）'!$E$12*(1-単年カーブ!$R$3)*単年カーブ!Q12829)</f>
        <v>0</v>
      </c>
      <c r="G12829" s="47">
        <f t="shared" si="1404"/>
        <v>0</v>
      </c>
      <c r="M12829">
        <f t="shared" si="1405"/>
        <v>12</v>
      </c>
      <c r="N12829">
        <f>IF(OR(WEEKDAY(A12829)=1,WEEKDAY(A12829)=7,COUNTIF('2027祝日等（不使用）'!$A$1:$A$20,単年カーブ!A12829)=1),0,1)</f>
        <v>1</v>
      </c>
      <c r="O12829">
        <f t="shared" si="1401"/>
        <v>10</v>
      </c>
      <c r="P12829">
        <f t="shared" si="1406"/>
        <v>0</v>
      </c>
      <c r="Q12829">
        <f t="shared" si="1407"/>
        <v>0</v>
      </c>
    </row>
    <row r="12830" spans="1:17" ht="19.5" x14ac:dyDescent="0.4">
      <c r="A12830" s="33">
        <f t="shared" si="1402"/>
        <v>46745</v>
      </c>
      <c r="B12830" s="27" t="str">
        <f t="shared" si="1403"/>
        <v>(金)</v>
      </c>
      <c r="C12830" s="34">
        <v>0.20833333333333301</v>
      </c>
      <c r="D12830" s="16" t="s">
        <v>18</v>
      </c>
      <c r="E12830" s="35">
        <v>0.22916666666666699</v>
      </c>
      <c r="F12830" s="50">
        <f>IF(COUNTIF('リスト（不使用）'!$A$5:$A$6,単年カーブ!$A$1),"希望数量入力ください",'単年（2027年度）'!$E$12*単年カーブ!$R$3+'単年（2027年度）'!$E$12*(1-単年カーブ!$R$3)*単年カーブ!Q12830)</f>
        <v>0</v>
      </c>
      <c r="G12830" s="47">
        <f t="shared" si="1404"/>
        <v>0</v>
      </c>
      <c r="M12830">
        <f t="shared" si="1405"/>
        <v>12</v>
      </c>
      <c r="N12830">
        <f>IF(OR(WEEKDAY(A12830)=1,WEEKDAY(A12830)=7,COUNTIF('2027祝日等（不使用）'!$A$1:$A$20,単年カーブ!A12830)=1),0,1)</f>
        <v>1</v>
      </c>
      <c r="O12830">
        <f t="shared" si="1401"/>
        <v>11</v>
      </c>
      <c r="P12830">
        <f t="shared" si="1406"/>
        <v>0</v>
      </c>
      <c r="Q12830">
        <f t="shared" si="1407"/>
        <v>0</v>
      </c>
    </row>
    <row r="12831" spans="1:17" ht="19.5" x14ac:dyDescent="0.4">
      <c r="A12831" s="33">
        <f t="shared" si="1402"/>
        <v>46745</v>
      </c>
      <c r="B12831" s="27" t="str">
        <f t="shared" si="1403"/>
        <v>(金)</v>
      </c>
      <c r="C12831" s="34">
        <v>0.22916666666666699</v>
      </c>
      <c r="D12831" s="16" t="s">
        <v>18</v>
      </c>
      <c r="E12831" s="35">
        <v>0.25</v>
      </c>
      <c r="F12831" s="50">
        <f>IF(COUNTIF('リスト（不使用）'!$A$5:$A$6,単年カーブ!$A$1),"希望数量入力ください",'単年（2027年度）'!$E$12*単年カーブ!$R$3+'単年（2027年度）'!$E$12*(1-単年カーブ!$R$3)*単年カーブ!Q12831)</f>
        <v>0</v>
      </c>
      <c r="G12831" s="47">
        <f t="shared" si="1404"/>
        <v>0</v>
      </c>
      <c r="M12831">
        <f t="shared" si="1405"/>
        <v>12</v>
      </c>
      <c r="N12831">
        <f>IF(OR(WEEKDAY(A12831)=1,WEEKDAY(A12831)=7,COUNTIF('2027祝日等（不使用）'!$A$1:$A$20,単年カーブ!A12831)=1),0,1)</f>
        <v>1</v>
      </c>
      <c r="O12831">
        <f t="shared" si="1401"/>
        <v>12</v>
      </c>
      <c r="P12831">
        <f t="shared" si="1406"/>
        <v>0</v>
      </c>
      <c r="Q12831">
        <f t="shared" si="1407"/>
        <v>0</v>
      </c>
    </row>
    <row r="12832" spans="1:17" ht="19.5" x14ac:dyDescent="0.4">
      <c r="A12832" s="33">
        <f t="shared" si="1402"/>
        <v>46745</v>
      </c>
      <c r="B12832" s="27" t="str">
        <f t="shared" si="1403"/>
        <v>(金)</v>
      </c>
      <c r="C12832" s="34">
        <v>0.25</v>
      </c>
      <c r="D12832" s="16" t="s">
        <v>18</v>
      </c>
      <c r="E12832" s="35">
        <v>0.27083333333333298</v>
      </c>
      <c r="F12832" s="50">
        <f>IF(COUNTIF('リスト（不使用）'!$A$5:$A$6,単年カーブ!$A$1),"希望数量入力ください",'単年（2027年度）'!$E$12*単年カーブ!$R$3+'単年（2027年度）'!$E$12*(1-単年カーブ!$R$3)*単年カーブ!Q12832)</f>
        <v>0</v>
      </c>
      <c r="G12832" s="47">
        <f t="shared" si="1404"/>
        <v>0</v>
      </c>
      <c r="M12832">
        <f t="shared" si="1405"/>
        <v>12</v>
      </c>
      <c r="N12832">
        <f>IF(OR(WEEKDAY(A12832)=1,WEEKDAY(A12832)=7,COUNTIF('2027祝日等（不使用）'!$A$1:$A$20,単年カーブ!A12832)=1),0,1)</f>
        <v>1</v>
      </c>
      <c r="O12832">
        <f t="shared" si="1401"/>
        <v>13</v>
      </c>
      <c r="P12832">
        <f t="shared" si="1406"/>
        <v>0</v>
      </c>
      <c r="Q12832">
        <f t="shared" si="1407"/>
        <v>0</v>
      </c>
    </row>
    <row r="12833" spans="1:17" ht="19.5" x14ac:dyDescent="0.4">
      <c r="A12833" s="33">
        <f t="shared" si="1402"/>
        <v>46745</v>
      </c>
      <c r="B12833" s="27" t="str">
        <f t="shared" si="1403"/>
        <v>(金)</v>
      </c>
      <c r="C12833" s="34">
        <v>0.27083333333333298</v>
      </c>
      <c r="D12833" s="16" t="s">
        <v>18</v>
      </c>
      <c r="E12833" s="35">
        <v>0.29166666666666702</v>
      </c>
      <c r="F12833" s="50">
        <f>IF(COUNTIF('リスト（不使用）'!$A$5:$A$6,単年カーブ!$A$1),"希望数量入力ください",'単年（2027年度）'!$E$12*単年カーブ!$R$3+'単年（2027年度）'!$E$12*(1-単年カーブ!$R$3)*単年カーブ!Q12833)</f>
        <v>0</v>
      </c>
      <c r="G12833" s="47">
        <f t="shared" si="1404"/>
        <v>0</v>
      </c>
      <c r="M12833">
        <f t="shared" si="1405"/>
        <v>12</v>
      </c>
      <c r="N12833">
        <f>IF(OR(WEEKDAY(A12833)=1,WEEKDAY(A12833)=7,COUNTIF('2027祝日等（不使用）'!$A$1:$A$20,単年カーブ!A12833)=1),0,1)</f>
        <v>1</v>
      </c>
      <c r="O12833">
        <f t="shared" si="1401"/>
        <v>14</v>
      </c>
      <c r="P12833">
        <f t="shared" si="1406"/>
        <v>0</v>
      </c>
      <c r="Q12833">
        <f t="shared" si="1407"/>
        <v>0</v>
      </c>
    </row>
    <row r="12834" spans="1:17" ht="19.5" x14ac:dyDescent="0.4">
      <c r="A12834" s="33">
        <f t="shared" si="1402"/>
        <v>46745</v>
      </c>
      <c r="B12834" s="27" t="str">
        <f t="shared" si="1403"/>
        <v>(金)</v>
      </c>
      <c r="C12834" s="34">
        <v>0.29166666666666702</v>
      </c>
      <c r="D12834" s="16" t="s">
        <v>18</v>
      </c>
      <c r="E12834" s="35">
        <v>0.3125</v>
      </c>
      <c r="F12834" s="50">
        <f>IF(COUNTIF('リスト（不使用）'!$A$5:$A$6,単年カーブ!$A$1),"希望数量入力ください",'単年（2027年度）'!$E$12*単年カーブ!$R$3+'単年（2027年度）'!$E$12*(1-単年カーブ!$R$3)*単年カーブ!Q12834)</f>
        <v>0</v>
      </c>
      <c r="G12834" s="47">
        <f t="shared" si="1404"/>
        <v>0</v>
      </c>
      <c r="M12834">
        <f t="shared" si="1405"/>
        <v>12</v>
      </c>
      <c r="N12834">
        <f>IF(OR(WEEKDAY(A12834)=1,WEEKDAY(A12834)=7,COUNTIF('2027祝日等（不使用）'!$A$1:$A$20,単年カーブ!A12834)=1),0,1)</f>
        <v>1</v>
      </c>
      <c r="O12834">
        <f t="shared" si="1401"/>
        <v>15</v>
      </c>
      <c r="P12834">
        <f t="shared" si="1406"/>
        <v>0</v>
      </c>
      <c r="Q12834">
        <f t="shared" si="1407"/>
        <v>0</v>
      </c>
    </row>
    <row r="12835" spans="1:17" ht="19.5" x14ac:dyDescent="0.4">
      <c r="A12835" s="33">
        <f t="shared" si="1402"/>
        <v>46745</v>
      </c>
      <c r="B12835" s="27" t="str">
        <f t="shared" si="1403"/>
        <v>(金)</v>
      </c>
      <c r="C12835" s="34">
        <v>0.3125</v>
      </c>
      <c r="D12835" s="16" t="s">
        <v>18</v>
      </c>
      <c r="E12835" s="35">
        <v>0.33333333333333298</v>
      </c>
      <c r="F12835" s="50">
        <f>IF(COUNTIF('リスト（不使用）'!$A$5:$A$6,単年カーブ!$A$1),"希望数量入力ください",'単年（2027年度）'!$E$12*単年カーブ!$R$3+'単年（2027年度）'!$E$12*(1-単年カーブ!$R$3)*単年カーブ!Q12835)</f>
        <v>0</v>
      </c>
      <c r="G12835" s="47">
        <f t="shared" si="1404"/>
        <v>0</v>
      </c>
      <c r="M12835">
        <f t="shared" si="1405"/>
        <v>12</v>
      </c>
      <c r="N12835">
        <f>IF(OR(WEEKDAY(A12835)=1,WEEKDAY(A12835)=7,COUNTIF('2027祝日等（不使用）'!$A$1:$A$20,単年カーブ!A12835)=1),0,1)</f>
        <v>1</v>
      </c>
      <c r="O12835">
        <f t="shared" si="1401"/>
        <v>16</v>
      </c>
      <c r="P12835">
        <f t="shared" si="1406"/>
        <v>0</v>
      </c>
      <c r="Q12835">
        <f t="shared" si="1407"/>
        <v>0</v>
      </c>
    </row>
    <row r="12836" spans="1:17" ht="19.5" x14ac:dyDescent="0.4">
      <c r="A12836" s="33">
        <f t="shared" si="1402"/>
        <v>46745</v>
      </c>
      <c r="B12836" s="27" t="str">
        <f t="shared" si="1403"/>
        <v>(金)</v>
      </c>
      <c r="C12836" s="34">
        <v>0.33333333333333298</v>
      </c>
      <c r="D12836" s="16" t="s">
        <v>18</v>
      </c>
      <c r="E12836" s="35">
        <v>0.35416666666666702</v>
      </c>
      <c r="F12836" s="50">
        <f>IF(COUNTIF('リスト（不使用）'!$A$5:$A$6,単年カーブ!$A$1),"希望数量入力ください",'単年（2027年度）'!$E$12*単年カーブ!$R$3+'単年（2027年度）'!$E$12*(1-単年カーブ!$R$3)*単年カーブ!Q12836)</f>
        <v>0</v>
      </c>
      <c r="G12836" s="47">
        <f t="shared" si="1404"/>
        <v>0</v>
      </c>
      <c r="M12836">
        <f t="shared" si="1405"/>
        <v>12</v>
      </c>
      <c r="N12836">
        <f>IF(OR(WEEKDAY(A12836)=1,WEEKDAY(A12836)=7,COUNTIF('2027祝日等（不使用）'!$A$1:$A$20,単年カーブ!A12836)=1),0,1)</f>
        <v>1</v>
      </c>
      <c r="O12836">
        <f t="shared" si="1401"/>
        <v>17</v>
      </c>
      <c r="P12836">
        <f t="shared" si="1406"/>
        <v>1</v>
      </c>
      <c r="Q12836">
        <f t="shared" si="1407"/>
        <v>1</v>
      </c>
    </row>
    <row r="12837" spans="1:17" ht="19.5" x14ac:dyDescent="0.4">
      <c r="A12837" s="33">
        <f t="shared" si="1402"/>
        <v>46745</v>
      </c>
      <c r="B12837" s="27" t="str">
        <f t="shared" si="1403"/>
        <v>(金)</v>
      </c>
      <c r="C12837" s="34">
        <v>0.35416666666666702</v>
      </c>
      <c r="D12837" s="16" t="s">
        <v>18</v>
      </c>
      <c r="E12837" s="35">
        <v>0.375</v>
      </c>
      <c r="F12837" s="50">
        <f>IF(COUNTIF('リスト（不使用）'!$A$5:$A$6,単年カーブ!$A$1),"希望数量入力ください",'単年（2027年度）'!$E$12*単年カーブ!$R$3+'単年（2027年度）'!$E$12*(1-単年カーブ!$R$3)*単年カーブ!Q12837)</f>
        <v>0</v>
      </c>
      <c r="G12837" s="47">
        <f t="shared" si="1404"/>
        <v>0</v>
      </c>
      <c r="M12837">
        <f t="shared" si="1405"/>
        <v>12</v>
      </c>
      <c r="N12837">
        <f>IF(OR(WEEKDAY(A12837)=1,WEEKDAY(A12837)=7,COUNTIF('2027祝日等（不使用）'!$A$1:$A$20,単年カーブ!A12837)=1),0,1)</f>
        <v>1</v>
      </c>
      <c r="O12837">
        <f t="shared" si="1401"/>
        <v>18</v>
      </c>
      <c r="P12837">
        <f t="shared" si="1406"/>
        <v>1</v>
      </c>
      <c r="Q12837">
        <f t="shared" si="1407"/>
        <v>1</v>
      </c>
    </row>
    <row r="12838" spans="1:17" ht="19.5" x14ac:dyDescent="0.4">
      <c r="A12838" s="33">
        <f t="shared" si="1402"/>
        <v>46745</v>
      </c>
      <c r="B12838" s="27" t="str">
        <f t="shared" si="1403"/>
        <v>(金)</v>
      </c>
      <c r="C12838" s="34">
        <v>0.375</v>
      </c>
      <c r="D12838" s="16" t="s">
        <v>18</v>
      </c>
      <c r="E12838" s="35">
        <v>0.39583333333333298</v>
      </c>
      <c r="F12838" s="50">
        <f>IF(COUNTIF('リスト（不使用）'!$A$5:$A$6,単年カーブ!$A$1),"希望数量入力ください",'単年（2027年度）'!$E$12*単年カーブ!$R$3+'単年（2027年度）'!$E$12*(1-単年カーブ!$R$3)*単年カーブ!Q12838)</f>
        <v>0</v>
      </c>
      <c r="G12838" s="47">
        <f t="shared" si="1404"/>
        <v>0</v>
      </c>
      <c r="M12838">
        <f t="shared" si="1405"/>
        <v>12</v>
      </c>
      <c r="N12838">
        <f>IF(OR(WEEKDAY(A12838)=1,WEEKDAY(A12838)=7,COUNTIF('2027祝日等（不使用）'!$A$1:$A$20,単年カーブ!A12838)=1),0,1)</f>
        <v>1</v>
      </c>
      <c r="O12838">
        <f t="shared" si="1401"/>
        <v>19</v>
      </c>
      <c r="P12838">
        <f t="shared" si="1406"/>
        <v>1</v>
      </c>
      <c r="Q12838">
        <f t="shared" si="1407"/>
        <v>1</v>
      </c>
    </row>
    <row r="12839" spans="1:17" ht="19.5" x14ac:dyDescent="0.4">
      <c r="A12839" s="33">
        <f t="shared" si="1402"/>
        <v>46745</v>
      </c>
      <c r="B12839" s="27" t="str">
        <f t="shared" si="1403"/>
        <v>(金)</v>
      </c>
      <c r="C12839" s="34">
        <v>0.39583333333333298</v>
      </c>
      <c r="D12839" s="16" t="s">
        <v>18</v>
      </c>
      <c r="E12839" s="35">
        <v>0.41666666666666702</v>
      </c>
      <c r="F12839" s="50">
        <f>IF(COUNTIF('リスト（不使用）'!$A$5:$A$6,単年カーブ!$A$1),"希望数量入力ください",'単年（2027年度）'!$E$12*単年カーブ!$R$3+'単年（2027年度）'!$E$12*(1-単年カーブ!$R$3)*単年カーブ!Q12839)</f>
        <v>0</v>
      </c>
      <c r="G12839" s="47">
        <f t="shared" si="1404"/>
        <v>0</v>
      </c>
      <c r="M12839">
        <f t="shared" si="1405"/>
        <v>12</v>
      </c>
      <c r="N12839">
        <f>IF(OR(WEEKDAY(A12839)=1,WEEKDAY(A12839)=7,COUNTIF('2027祝日等（不使用）'!$A$1:$A$20,単年カーブ!A12839)=1),0,1)</f>
        <v>1</v>
      </c>
      <c r="O12839">
        <f t="shared" si="1401"/>
        <v>20</v>
      </c>
      <c r="P12839">
        <f t="shared" si="1406"/>
        <v>1</v>
      </c>
      <c r="Q12839">
        <f t="shared" si="1407"/>
        <v>1</v>
      </c>
    </row>
    <row r="12840" spans="1:17" ht="19.5" x14ac:dyDescent="0.4">
      <c r="A12840" s="33">
        <f t="shared" si="1402"/>
        <v>46745</v>
      </c>
      <c r="B12840" s="27" t="str">
        <f t="shared" si="1403"/>
        <v>(金)</v>
      </c>
      <c r="C12840" s="34">
        <v>0.41666666666666702</v>
      </c>
      <c r="D12840" s="16" t="s">
        <v>18</v>
      </c>
      <c r="E12840" s="35">
        <v>0.4375</v>
      </c>
      <c r="F12840" s="50">
        <f>IF(COUNTIF('リスト（不使用）'!$A$5:$A$6,単年カーブ!$A$1),"希望数量入力ください",'単年（2027年度）'!$E$12*単年カーブ!$R$3+'単年（2027年度）'!$E$12*(1-単年カーブ!$R$3)*単年カーブ!Q12840)</f>
        <v>0</v>
      </c>
      <c r="G12840" s="47">
        <f t="shared" si="1404"/>
        <v>0</v>
      </c>
      <c r="M12840">
        <f t="shared" si="1405"/>
        <v>12</v>
      </c>
      <c r="N12840">
        <f>IF(OR(WEEKDAY(A12840)=1,WEEKDAY(A12840)=7,COUNTIF('2027祝日等（不使用）'!$A$1:$A$20,単年カーブ!A12840)=1),0,1)</f>
        <v>1</v>
      </c>
      <c r="O12840">
        <f t="shared" si="1401"/>
        <v>21</v>
      </c>
      <c r="P12840">
        <f t="shared" si="1406"/>
        <v>1</v>
      </c>
      <c r="Q12840">
        <f t="shared" si="1407"/>
        <v>1</v>
      </c>
    </row>
    <row r="12841" spans="1:17" ht="19.5" x14ac:dyDescent="0.4">
      <c r="A12841" s="33">
        <f t="shared" si="1402"/>
        <v>46745</v>
      </c>
      <c r="B12841" s="27" t="str">
        <f t="shared" si="1403"/>
        <v>(金)</v>
      </c>
      <c r="C12841" s="34">
        <v>0.4375</v>
      </c>
      <c r="D12841" s="16" t="s">
        <v>18</v>
      </c>
      <c r="E12841" s="35">
        <v>0.45833333333333298</v>
      </c>
      <c r="F12841" s="50">
        <f>IF(COUNTIF('リスト（不使用）'!$A$5:$A$6,単年カーブ!$A$1),"希望数量入力ください",'単年（2027年度）'!$E$12*単年カーブ!$R$3+'単年（2027年度）'!$E$12*(1-単年カーブ!$R$3)*単年カーブ!Q12841)</f>
        <v>0</v>
      </c>
      <c r="G12841" s="47">
        <f t="shared" si="1404"/>
        <v>0</v>
      </c>
      <c r="M12841">
        <f t="shared" si="1405"/>
        <v>12</v>
      </c>
      <c r="N12841">
        <f>IF(OR(WEEKDAY(A12841)=1,WEEKDAY(A12841)=7,COUNTIF('2027祝日等（不使用）'!$A$1:$A$20,単年カーブ!A12841)=1),0,1)</f>
        <v>1</v>
      </c>
      <c r="O12841">
        <f t="shared" si="1401"/>
        <v>22</v>
      </c>
      <c r="P12841">
        <f t="shared" si="1406"/>
        <v>1</v>
      </c>
      <c r="Q12841">
        <f t="shared" si="1407"/>
        <v>1</v>
      </c>
    </row>
    <row r="12842" spans="1:17" ht="19.5" x14ac:dyDescent="0.4">
      <c r="A12842" s="33">
        <f t="shared" si="1402"/>
        <v>46745</v>
      </c>
      <c r="B12842" s="27" t="str">
        <f t="shared" si="1403"/>
        <v>(金)</v>
      </c>
      <c r="C12842" s="34">
        <v>0.45833333333333298</v>
      </c>
      <c r="D12842" s="16" t="s">
        <v>18</v>
      </c>
      <c r="E12842" s="35">
        <v>0.47916666666666702</v>
      </c>
      <c r="F12842" s="50">
        <f>IF(COUNTIF('リスト（不使用）'!$A$5:$A$6,単年カーブ!$A$1),"希望数量入力ください",'単年（2027年度）'!$E$12*単年カーブ!$R$3+'単年（2027年度）'!$E$12*(1-単年カーブ!$R$3)*単年カーブ!Q12842)</f>
        <v>0</v>
      </c>
      <c r="G12842" s="47">
        <f t="shared" si="1404"/>
        <v>0</v>
      </c>
      <c r="M12842">
        <f t="shared" si="1405"/>
        <v>12</v>
      </c>
      <c r="N12842">
        <f>IF(OR(WEEKDAY(A12842)=1,WEEKDAY(A12842)=7,COUNTIF('2027祝日等（不使用）'!$A$1:$A$20,単年カーブ!A12842)=1),0,1)</f>
        <v>1</v>
      </c>
      <c r="O12842">
        <f t="shared" si="1401"/>
        <v>23</v>
      </c>
      <c r="P12842">
        <f t="shared" si="1406"/>
        <v>1</v>
      </c>
      <c r="Q12842">
        <f t="shared" si="1407"/>
        <v>1</v>
      </c>
    </row>
    <row r="12843" spans="1:17" ht="19.5" x14ac:dyDescent="0.4">
      <c r="A12843" s="33">
        <f t="shared" si="1402"/>
        <v>46745</v>
      </c>
      <c r="B12843" s="27" t="str">
        <f t="shared" si="1403"/>
        <v>(金)</v>
      </c>
      <c r="C12843" s="34">
        <v>0.47916666666666702</v>
      </c>
      <c r="D12843" s="16" t="s">
        <v>18</v>
      </c>
      <c r="E12843" s="35">
        <v>0.5</v>
      </c>
      <c r="F12843" s="50">
        <f>IF(COUNTIF('リスト（不使用）'!$A$5:$A$6,単年カーブ!$A$1),"希望数量入力ください",'単年（2027年度）'!$E$12*単年カーブ!$R$3+'単年（2027年度）'!$E$12*(1-単年カーブ!$R$3)*単年カーブ!Q12843)</f>
        <v>0</v>
      </c>
      <c r="G12843" s="47">
        <f t="shared" si="1404"/>
        <v>0</v>
      </c>
      <c r="M12843">
        <f t="shared" si="1405"/>
        <v>12</v>
      </c>
      <c r="N12843">
        <f>IF(OR(WEEKDAY(A12843)=1,WEEKDAY(A12843)=7,COUNTIF('2027祝日等（不使用）'!$A$1:$A$20,単年カーブ!A12843)=1),0,1)</f>
        <v>1</v>
      </c>
      <c r="O12843">
        <f t="shared" si="1401"/>
        <v>24</v>
      </c>
      <c r="P12843">
        <f t="shared" si="1406"/>
        <v>1</v>
      </c>
      <c r="Q12843">
        <f t="shared" si="1407"/>
        <v>1</v>
      </c>
    </row>
    <row r="12844" spans="1:17" ht="19.5" x14ac:dyDescent="0.4">
      <c r="A12844" s="33">
        <f t="shared" si="1402"/>
        <v>46745</v>
      </c>
      <c r="B12844" s="27" t="str">
        <f t="shared" si="1403"/>
        <v>(金)</v>
      </c>
      <c r="C12844" s="34">
        <v>0.5</v>
      </c>
      <c r="D12844" s="16" t="s">
        <v>18</v>
      </c>
      <c r="E12844" s="35">
        <v>0.52083333333333304</v>
      </c>
      <c r="F12844" s="50">
        <f>IF(COUNTIF('リスト（不使用）'!$A$5:$A$6,単年カーブ!$A$1),"希望数量入力ください",'単年（2027年度）'!$E$12*単年カーブ!$R$3+'単年（2027年度）'!$E$12*(1-単年カーブ!$R$3)*単年カーブ!Q12844)</f>
        <v>0</v>
      </c>
      <c r="G12844" s="47">
        <f t="shared" si="1404"/>
        <v>0</v>
      </c>
      <c r="M12844">
        <f t="shared" si="1405"/>
        <v>12</v>
      </c>
      <c r="N12844">
        <f>IF(OR(WEEKDAY(A12844)=1,WEEKDAY(A12844)=7,COUNTIF('2027祝日等（不使用）'!$A$1:$A$20,単年カーブ!A12844)=1),0,1)</f>
        <v>1</v>
      </c>
      <c r="O12844">
        <f t="shared" si="1401"/>
        <v>25</v>
      </c>
      <c r="P12844">
        <f t="shared" si="1406"/>
        <v>1</v>
      </c>
      <c r="Q12844">
        <f t="shared" si="1407"/>
        <v>1</v>
      </c>
    </row>
    <row r="12845" spans="1:17" ht="19.5" x14ac:dyDescent="0.4">
      <c r="A12845" s="33">
        <f t="shared" si="1402"/>
        <v>46745</v>
      </c>
      <c r="B12845" s="27" t="str">
        <f t="shared" si="1403"/>
        <v>(金)</v>
      </c>
      <c r="C12845" s="34">
        <v>0.52083333333333304</v>
      </c>
      <c r="D12845" s="16" t="s">
        <v>18</v>
      </c>
      <c r="E12845" s="35">
        <v>0.54166666666666696</v>
      </c>
      <c r="F12845" s="50">
        <f>IF(COUNTIF('リスト（不使用）'!$A$5:$A$6,単年カーブ!$A$1),"希望数量入力ください",'単年（2027年度）'!$E$12*単年カーブ!$R$3+'単年（2027年度）'!$E$12*(1-単年カーブ!$R$3)*単年カーブ!Q12845)</f>
        <v>0</v>
      </c>
      <c r="G12845" s="47">
        <f t="shared" si="1404"/>
        <v>0</v>
      </c>
      <c r="M12845">
        <f t="shared" si="1405"/>
        <v>12</v>
      </c>
      <c r="N12845">
        <f>IF(OR(WEEKDAY(A12845)=1,WEEKDAY(A12845)=7,COUNTIF('2027祝日等（不使用）'!$A$1:$A$20,単年カーブ!A12845)=1),0,1)</f>
        <v>1</v>
      </c>
      <c r="O12845">
        <f t="shared" si="1401"/>
        <v>26</v>
      </c>
      <c r="P12845">
        <f t="shared" si="1406"/>
        <v>1</v>
      </c>
      <c r="Q12845">
        <f t="shared" si="1407"/>
        <v>1</v>
      </c>
    </row>
    <row r="12846" spans="1:17" ht="19.5" x14ac:dyDescent="0.4">
      <c r="A12846" s="33">
        <f t="shared" si="1402"/>
        <v>46745</v>
      </c>
      <c r="B12846" s="27" t="str">
        <f t="shared" si="1403"/>
        <v>(金)</v>
      </c>
      <c r="C12846" s="34">
        <v>0.54166666666666696</v>
      </c>
      <c r="D12846" s="16" t="s">
        <v>18</v>
      </c>
      <c r="E12846" s="35">
        <v>0.5625</v>
      </c>
      <c r="F12846" s="50">
        <f>IF(COUNTIF('リスト（不使用）'!$A$5:$A$6,単年カーブ!$A$1),"希望数量入力ください",'単年（2027年度）'!$E$12*単年カーブ!$R$3+'単年（2027年度）'!$E$12*(1-単年カーブ!$R$3)*単年カーブ!Q12846)</f>
        <v>0</v>
      </c>
      <c r="G12846" s="47">
        <f t="shared" si="1404"/>
        <v>0</v>
      </c>
      <c r="M12846">
        <f t="shared" si="1405"/>
        <v>12</v>
      </c>
      <c r="N12846">
        <f>IF(OR(WEEKDAY(A12846)=1,WEEKDAY(A12846)=7,COUNTIF('2027祝日等（不使用）'!$A$1:$A$20,単年カーブ!A12846)=1),0,1)</f>
        <v>1</v>
      </c>
      <c r="O12846">
        <f t="shared" si="1401"/>
        <v>27</v>
      </c>
      <c r="P12846">
        <f t="shared" si="1406"/>
        <v>1</v>
      </c>
      <c r="Q12846">
        <f t="shared" si="1407"/>
        <v>1</v>
      </c>
    </row>
    <row r="12847" spans="1:17" ht="19.5" x14ac:dyDescent="0.4">
      <c r="A12847" s="33">
        <f t="shared" si="1402"/>
        <v>46745</v>
      </c>
      <c r="B12847" s="27" t="str">
        <f t="shared" si="1403"/>
        <v>(金)</v>
      </c>
      <c r="C12847" s="34">
        <v>0.5625</v>
      </c>
      <c r="D12847" s="16" t="s">
        <v>18</v>
      </c>
      <c r="E12847" s="35">
        <v>0.58333333333333304</v>
      </c>
      <c r="F12847" s="50">
        <f>IF(COUNTIF('リスト（不使用）'!$A$5:$A$6,単年カーブ!$A$1),"希望数量入力ください",'単年（2027年度）'!$E$12*単年カーブ!$R$3+'単年（2027年度）'!$E$12*(1-単年カーブ!$R$3)*単年カーブ!Q12847)</f>
        <v>0</v>
      </c>
      <c r="G12847" s="47">
        <f t="shared" si="1404"/>
        <v>0</v>
      </c>
      <c r="M12847">
        <f t="shared" si="1405"/>
        <v>12</v>
      </c>
      <c r="N12847">
        <f>IF(OR(WEEKDAY(A12847)=1,WEEKDAY(A12847)=7,COUNTIF('2027祝日等（不使用）'!$A$1:$A$20,単年カーブ!A12847)=1),0,1)</f>
        <v>1</v>
      </c>
      <c r="O12847">
        <f t="shared" si="1401"/>
        <v>28</v>
      </c>
      <c r="P12847">
        <f t="shared" si="1406"/>
        <v>1</v>
      </c>
      <c r="Q12847">
        <f t="shared" si="1407"/>
        <v>1</v>
      </c>
    </row>
    <row r="12848" spans="1:17" ht="19.5" x14ac:dyDescent="0.4">
      <c r="A12848" s="33">
        <f t="shared" si="1402"/>
        <v>46745</v>
      </c>
      <c r="B12848" s="27" t="str">
        <f t="shared" si="1403"/>
        <v>(金)</v>
      </c>
      <c r="C12848" s="34">
        <v>0.58333333333333304</v>
      </c>
      <c r="D12848" s="16" t="s">
        <v>18</v>
      </c>
      <c r="E12848" s="35">
        <v>0.60416666666666696</v>
      </c>
      <c r="F12848" s="50">
        <f>IF(COUNTIF('リスト（不使用）'!$A$5:$A$6,単年カーブ!$A$1),"希望数量入力ください",'単年（2027年度）'!$E$12*単年カーブ!$R$3+'単年（2027年度）'!$E$12*(1-単年カーブ!$R$3)*単年カーブ!Q12848)</f>
        <v>0</v>
      </c>
      <c r="G12848" s="47">
        <f t="shared" si="1404"/>
        <v>0</v>
      </c>
      <c r="M12848">
        <f t="shared" si="1405"/>
        <v>12</v>
      </c>
      <c r="N12848">
        <f>IF(OR(WEEKDAY(A12848)=1,WEEKDAY(A12848)=7,COUNTIF('2027祝日等（不使用）'!$A$1:$A$20,単年カーブ!A12848)=1),0,1)</f>
        <v>1</v>
      </c>
      <c r="O12848">
        <f t="shared" si="1401"/>
        <v>29</v>
      </c>
      <c r="P12848">
        <f t="shared" si="1406"/>
        <v>1</v>
      </c>
      <c r="Q12848">
        <f t="shared" si="1407"/>
        <v>1</v>
      </c>
    </row>
    <row r="12849" spans="1:17" ht="19.5" x14ac:dyDescent="0.4">
      <c r="A12849" s="33">
        <f t="shared" si="1402"/>
        <v>46745</v>
      </c>
      <c r="B12849" s="27" t="str">
        <f t="shared" si="1403"/>
        <v>(金)</v>
      </c>
      <c r="C12849" s="34">
        <v>0.60416666666666696</v>
      </c>
      <c r="D12849" s="16" t="s">
        <v>18</v>
      </c>
      <c r="E12849" s="35">
        <v>0.625</v>
      </c>
      <c r="F12849" s="50">
        <f>IF(COUNTIF('リスト（不使用）'!$A$5:$A$6,単年カーブ!$A$1),"希望数量入力ください",'単年（2027年度）'!$E$12*単年カーブ!$R$3+'単年（2027年度）'!$E$12*(1-単年カーブ!$R$3)*単年カーブ!Q12849)</f>
        <v>0</v>
      </c>
      <c r="G12849" s="47">
        <f t="shared" si="1404"/>
        <v>0</v>
      </c>
      <c r="M12849">
        <f t="shared" si="1405"/>
        <v>12</v>
      </c>
      <c r="N12849">
        <f>IF(OR(WEEKDAY(A12849)=1,WEEKDAY(A12849)=7,COUNTIF('2027祝日等（不使用）'!$A$1:$A$20,単年カーブ!A12849)=1),0,1)</f>
        <v>1</v>
      </c>
      <c r="O12849">
        <f t="shared" si="1401"/>
        <v>30</v>
      </c>
      <c r="P12849">
        <f t="shared" si="1406"/>
        <v>1</v>
      </c>
      <c r="Q12849">
        <f t="shared" si="1407"/>
        <v>1</v>
      </c>
    </row>
    <row r="12850" spans="1:17" ht="19.5" x14ac:dyDescent="0.4">
      <c r="A12850" s="33">
        <f t="shared" si="1402"/>
        <v>46745</v>
      </c>
      <c r="B12850" s="27" t="str">
        <f t="shared" si="1403"/>
        <v>(金)</v>
      </c>
      <c r="C12850" s="34">
        <v>0.625</v>
      </c>
      <c r="D12850" s="16" t="s">
        <v>18</v>
      </c>
      <c r="E12850" s="35">
        <v>0.64583333333333304</v>
      </c>
      <c r="F12850" s="50">
        <f>IF(COUNTIF('リスト（不使用）'!$A$5:$A$6,単年カーブ!$A$1),"希望数量入力ください",'単年（2027年度）'!$E$12*単年カーブ!$R$3+'単年（2027年度）'!$E$12*(1-単年カーブ!$R$3)*単年カーブ!Q12850)</f>
        <v>0</v>
      </c>
      <c r="G12850" s="47">
        <f t="shared" si="1404"/>
        <v>0</v>
      </c>
      <c r="M12850">
        <f t="shared" si="1405"/>
        <v>12</v>
      </c>
      <c r="N12850">
        <f>IF(OR(WEEKDAY(A12850)=1,WEEKDAY(A12850)=7,COUNTIF('2027祝日等（不使用）'!$A$1:$A$20,単年カーブ!A12850)=1),0,1)</f>
        <v>1</v>
      </c>
      <c r="O12850">
        <f t="shared" si="1401"/>
        <v>31</v>
      </c>
      <c r="P12850">
        <f t="shared" si="1406"/>
        <v>1</v>
      </c>
      <c r="Q12850">
        <f t="shared" si="1407"/>
        <v>1</v>
      </c>
    </row>
    <row r="12851" spans="1:17" ht="19.5" x14ac:dyDescent="0.4">
      <c r="A12851" s="33">
        <f t="shared" si="1402"/>
        <v>46745</v>
      </c>
      <c r="B12851" s="27" t="str">
        <f t="shared" si="1403"/>
        <v>(金)</v>
      </c>
      <c r="C12851" s="34">
        <v>0.64583333333333304</v>
      </c>
      <c r="D12851" s="16" t="s">
        <v>18</v>
      </c>
      <c r="E12851" s="35">
        <v>0.66666666666666696</v>
      </c>
      <c r="F12851" s="50">
        <f>IF(COUNTIF('リスト（不使用）'!$A$5:$A$6,単年カーブ!$A$1),"希望数量入力ください",'単年（2027年度）'!$E$12*単年カーブ!$R$3+'単年（2027年度）'!$E$12*(1-単年カーブ!$R$3)*単年カーブ!Q12851)</f>
        <v>0</v>
      </c>
      <c r="G12851" s="47">
        <f t="shared" si="1404"/>
        <v>0</v>
      </c>
      <c r="M12851">
        <f t="shared" si="1405"/>
        <v>12</v>
      </c>
      <c r="N12851">
        <f>IF(OR(WEEKDAY(A12851)=1,WEEKDAY(A12851)=7,COUNTIF('2027祝日等（不使用）'!$A$1:$A$20,単年カーブ!A12851)=1),0,1)</f>
        <v>1</v>
      </c>
      <c r="O12851">
        <f t="shared" si="1401"/>
        <v>32</v>
      </c>
      <c r="P12851">
        <f t="shared" si="1406"/>
        <v>1</v>
      </c>
      <c r="Q12851">
        <f t="shared" si="1407"/>
        <v>1</v>
      </c>
    </row>
    <row r="12852" spans="1:17" ht="19.5" x14ac:dyDescent="0.4">
      <c r="A12852" s="33">
        <f t="shared" si="1402"/>
        <v>46745</v>
      </c>
      <c r="B12852" s="27" t="str">
        <f t="shared" si="1403"/>
        <v>(金)</v>
      </c>
      <c r="C12852" s="34">
        <v>0.66666666666666696</v>
      </c>
      <c r="D12852" s="16" t="s">
        <v>18</v>
      </c>
      <c r="E12852" s="35">
        <v>0.6875</v>
      </c>
      <c r="F12852" s="50">
        <f>IF(COUNTIF('リスト（不使用）'!$A$5:$A$6,単年カーブ!$A$1),"希望数量入力ください",'単年（2027年度）'!$E$12*単年カーブ!$R$3+'単年（2027年度）'!$E$12*(1-単年カーブ!$R$3)*単年カーブ!Q12852)</f>
        <v>0</v>
      </c>
      <c r="G12852" s="47">
        <f t="shared" si="1404"/>
        <v>0</v>
      </c>
      <c r="M12852">
        <f t="shared" si="1405"/>
        <v>12</v>
      </c>
      <c r="N12852">
        <f>IF(OR(WEEKDAY(A12852)=1,WEEKDAY(A12852)=7,COUNTIF('2027祝日等（不使用）'!$A$1:$A$20,単年カーブ!A12852)=1),0,1)</f>
        <v>1</v>
      </c>
      <c r="O12852">
        <f t="shared" ref="O12852:O12915" si="1408">O12804</f>
        <v>33</v>
      </c>
      <c r="P12852">
        <f t="shared" si="1406"/>
        <v>1</v>
      </c>
      <c r="Q12852">
        <f t="shared" si="1407"/>
        <v>1</v>
      </c>
    </row>
    <row r="12853" spans="1:17" ht="19.5" x14ac:dyDescent="0.4">
      <c r="A12853" s="33">
        <f t="shared" si="1402"/>
        <v>46745</v>
      </c>
      <c r="B12853" s="27" t="str">
        <f t="shared" si="1403"/>
        <v>(金)</v>
      </c>
      <c r="C12853" s="34">
        <v>0.6875</v>
      </c>
      <c r="D12853" s="16" t="s">
        <v>18</v>
      </c>
      <c r="E12853" s="35">
        <v>0.70833333333333304</v>
      </c>
      <c r="F12853" s="50">
        <f>IF(COUNTIF('リスト（不使用）'!$A$5:$A$6,単年カーブ!$A$1),"希望数量入力ください",'単年（2027年度）'!$E$12*単年カーブ!$R$3+'単年（2027年度）'!$E$12*(1-単年カーブ!$R$3)*単年カーブ!Q12853)</f>
        <v>0</v>
      </c>
      <c r="G12853" s="47">
        <f t="shared" si="1404"/>
        <v>0</v>
      </c>
      <c r="M12853">
        <f t="shared" si="1405"/>
        <v>12</v>
      </c>
      <c r="N12853">
        <f>IF(OR(WEEKDAY(A12853)=1,WEEKDAY(A12853)=7,COUNTIF('2027祝日等（不使用）'!$A$1:$A$20,単年カーブ!A12853)=1),0,1)</f>
        <v>1</v>
      </c>
      <c r="O12853">
        <f t="shared" si="1408"/>
        <v>34</v>
      </c>
      <c r="P12853">
        <f t="shared" si="1406"/>
        <v>1</v>
      </c>
      <c r="Q12853">
        <f t="shared" si="1407"/>
        <v>1</v>
      </c>
    </row>
    <row r="12854" spans="1:17" ht="19.5" x14ac:dyDescent="0.4">
      <c r="A12854" s="33">
        <f t="shared" si="1402"/>
        <v>46745</v>
      </c>
      <c r="B12854" s="27" t="str">
        <f t="shared" si="1403"/>
        <v>(金)</v>
      </c>
      <c r="C12854" s="34">
        <v>0.70833333333333304</v>
      </c>
      <c r="D12854" s="16" t="s">
        <v>18</v>
      </c>
      <c r="E12854" s="35">
        <v>0.72916666666666696</v>
      </c>
      <c r="F12854" s="50">
        <f>IF(COUNTIF('リスト（不使用）'!$A$5:$A$6,単年カーブ!$A$1),"希望数量入力ください",'単年（2027年度）'!$E$12*単年カーブ!$R$3+'単年（2027年度）'!$E$12*(1-単年カーブ!$R$3)*単年カーブ!Q12854)</f>
        <v>0</v>
      </c>
      <c r="G12854" s="47">
        <f t="shared" si="1404"/>
        <v>0</v>
      </c>
      <c r="M12854">
        <f t="shared" si="1405"/>
        <v>12</v>
      </c>
      <c r="N12854">
        <f>IF(OR(WEEKDAY(A12854)=1,WEEKDAY(A12854)=7,COUNTIF('2027祝日等（不使用）'!$A$1:$A$20,単年カーブ!A12854)=1),0,1)</f>
        <v>1</v>
      </c>
      <c r="O12854">
        <f t="shared" si="1408"/>
        <v>35</v>
      </c>
      <c r="P12854">
        <f t="shared" si="1406"/>
        <v>1</v>
      </c>
      <c r="Q12854">
        <f t="shared" si="1407"/>
        <v>1</v>
      </c>
    </row>
    <row r="12855" spans="1:17" ht="19.5" x14ac:dyDescent="0.4">
      <c r="A12855" s="33">
        <f t="shared" si="1402"/>
        <v>46745</v>
      </c>
      <c r="B12855" s="27" t="str">
        <f t="shared" si="1403"/>
        <v>(金)</v>
      </c>
      <c r="C12855" s="34">
        <v>0.72916666666666696</v>
      </c>
      <c r="D12855" s="16" t="s">
        <v>18</v>
      </c>
      <c r="E12855" s="35">
        <v>0.75</v>
      </c>
      <c r="F12855" s="50">
        <f>IF(COUNTIF('リスト（不使用）'!$A$5:$A$6,単年カーブ!$A$1),"希望数量入力ください",'単年（2027年度）'!$E$12*単年カーブ!$R$3+'単年（2027年度）'!$E$12*(1-単年カーブ!$R$3)*単年カーブ!Q12855)</f>
        <v>0</v>
      </c>
      <c r="G12855" s="47">
        <f t="shared" si="1404"/>
        <v>0</v>
      </c>
      <c r="M12855">
        <f t="shared" si="1405"/>
        <v>12</v>
      </c>
      <c r="N12855">
        <f>IF(OR(WEEKDAY(A12855)=1,WEEKDAY(A12855)=7,COUNTIF('2027祝日等（不使用）'!$A$1:$A$20,単年カーブ!A12855)=1),0,1)</f>
        <v>1</v>
      </c>
      <c r="O12855">
        <f t="shared" si="1408"/>
        <v>36</v>
      </c>
      <c r="P12855">
        <f t="shared" si="1406"/>
        <v>1</v>
      </c>
      <c r="Q12855">
        <f t="shared" si="1407"/>
        <v>1</v>
      </c>
    </row>
    <row r="12856" spans="1:17" ht="19.5" x14ac:dyDescent="0.4">
      <c r="A12856" s="33">
        <f t="shared" si="1402"/>
        <v>46745</v>
      </c>
      <c r="B12856" s="27" t="str">
        <f t="shared" si="1403"/>
        <v>(金)</v>
      </c>
      <c r="C12856" s="34">
        <v>0.75</v>
      </c>
      <c r="D12856" s="16" t="s">
        <v>18</v>
      </c>
      <c r="E12856" s="35">
        <v>0.77083333333333304</v>
      </c>
      <c r="F12856" s="50">
        <f>IF(COUNTIF('リスト（不使用）'!$A$5:$A$6,単年カーブ!$A$1),"希望数量入力ください",'単年（2027年度）'!$E$12*単年カーブ!$R$3+'単年（2027年度）'!$E$12*(1-単年カーブ!$R$3)*単年カーブ!Q12856)</f>
        <v>0</v>
      </c>
      <c r="G12856" s="47">
        <f t="shared" si="1404"/>
        <v>0</v>
      </c>
      <c r="M12856">
        <f t="shared" si="1405"/>
        <v>12</v>
      </c>
      <c r="N12856">
        <f>IF(OR(WEEKDAY(A12856)=1,WEEKDAY(A12856)=7,COUNTIF('2027祝日等（不使用）'!$A$1:$A$20,単年カーブ!A12856)=1),0,1)</f>
        <v>1</v>
      </c>
      <c r="O12856">
        <f t="shared" si="1408"/>
        <v>37</v>
      </c>
      <c r="P12856">
        <f t="shared" si="1406"/>
        <v>1</v>
      </c>
      <c r="Q12856">
        <f t="shared" si="1407"/>
        <v>1</v>
      </c>
    </row>
    <row r="12857" spans="1:17" ht="19.5" x14ac:dyDescent="0.4">
      <c r="A12857" s="33">
        <f t="shared" si="1402"/>
        <v>46745</v>
      </c>
      <c r="B12857" s="27" t="str">
        <f t="shared" si="1403"/>
        <v>(金)</v>
      </c>
      <c r="C12857" s="34">
        <v>0.77083333333333304</v>
      </c>
      <c r="D12857" s="16" t="s">
        <v>18</v>
      </c>
      <c r="E12857" s="35">
        <v>0.79166666666666696</v>
      </c>
      <c r="F12857" s="50">
        <f>IF(COUNTIF('リスト（不使用）'!$A$5:$A$6,単年カーブ!$A$1),"希望数量入力ください",'単年（2027年度）'!$E$12*単年カーブ!$R$3+'単年（2027年度）'!$E$12*(1-単年カーブ!$R$3)*単年カーブ!Q12857)</f>
        <v>0</v>
      </c>
      <c r="G12857" s="47">
        <f t="shared" si="1404"/>
        <v>0</v>
      </c>
      <c r="M12857">
        <f t="shared" si="1405"/>
        <v>12</v>
      </c>
      <c r="N12857">
        <f>IF(OR(WEEKDAY(A12857)=1,WEEKDAY(A12857)=7,COUNTIF('2027祝日等（不使用）'!$A$1:$A$20,単年カーブ!A12857)=1),0,1)</f>
        <v>1</v>
      </c>
      <c r="O12857">
        <f t="shared" si="1408"/>
        <v>38</v>
      </c>
      <c r="P12857">
        <f t="shared" si="1406"/>
        <v>1</v>
      </c>
      <c r="Q12857">
        <f t="shared" si="1407"/>
        <v>1</v>
      </c>
    </row>
    <row r="12858" spans="1:17" ht="19.5" x14ac:dyDescent="0.4">
      <c r="A12858" s="33">
        <f t="shared" ref="A12858:A12921" si="1409">A12810+1</f>
        <v>46745</v>
      </c>
      <c r="B12858" s="27" t="str">
        <f t="shared" si="1403"/>
        <v>(金)</v>
      </c>
      <c r="C12858" s="34">
        <v>0.79166666666666696</v>
      </c>
      <c r="D12858" s="16" t="s">
        <v>18</v>
      </c>
      <c r="E12858" s="35">
        <v>0.8125</v>
      </c>
      <c r="F12858" s="50">
        <f>IF(COUNTIF('リスト（不使用）'!$A$5:$A$6,単年カーブ!$A$1),"希望数量入力ください",'単年（2027年度）'!$E$12*単年カーブ!$R$3+'単年（2027年度）'!$E$12*(1-単年カーブ!$R$3)*単年カーブ!Q12858)</f>
        <v>0</v>
      </c>
      <c r="G12858" s="47">
        <f t="shared" si="1404"/>
        <v>0</v>
      </c>
      <c r="M12858">
        <f t="shared" si="1405"/>
        <v>12</v>
      </c>
      <c r="N12858">
        <f>IF(OR(WEEKDAY(A12858)=1,WEEKDAY(A12858)=7,COUNTIF('2027祝日等（不使用）'!$A$1:$A$20,単年カーブ!A12858)=1),0,1)</f>
        <v>1</v>
      </c>
      <c r="O12858">
        <f t="shared" si="1408"/>
        <v>39</v>
      </c>
      <c r="P12858">
        <f t="shared" si="1406"/>
        <v>1</v>
      </c>
      <c r="Q12858">
        <f t="shared" si="1407"/>
        <v>1</v>
      </c>
    </row>
    <row r="12859" spans="1:17" ht="19.5" x14ac:dyDescent="0.4">
      <c r="A12859" s="33">
        <f t="shared" si="1409"/>
        <v>46745</v>
      </c>
      <c r="B12859" s="27" t="str">
        <f t="shared" si="1403"/>
        <v>(金)</v>
      </c>
      <c r="C12859" s="34">
        <v>0.8125</v>
      </c>
      <c r="D12859" s="16" t="s">
        <v>18</v>
      </c>
      <c r="E12859" s="35">
        <v>0.83333333333333304</v>
      </c>
      <c r="F12859" s="50">
        <f>IF(COUNTIF('リスト（不使用）'!$A$5:$A$6,単年カーブ!$A$1),"希望数量入力ください",'単年（2027年度）'!$E$12*単年カーブ!$R$3+'単年（2027年度）'!$E$12*(1-単年カーブ!$R$3)*単年カーブ!Q12859)</f>
        <v>0</v>
      </c>
      <c r="G12859" s="47">
        <f t="shared" si="1404"/>
        <v>0</v>
      </c>
      <c r="M12859">
        <f t="shared" si="1405"/>
        <v>12</v>
      </c>
      <c r="N12859">
        <f>IF(OR(WEEKDAY(A12859)=1,WEEKDAY(A12859)=7,COUNTIF('2027祝日等（不使用）'!$A$1:$A$20,単年カーブ!A12859)=1),0,1)</f>
        <v>1</v>
      </c>
      <c r="O12859">
        <f t="shared" si="1408"/>
        <v>40</v>
      </c>
      <c r="P12859">
        <f t="shared" si="1406"/>
        <v>1</v>
      </c>
      <c r="Q12859">
        <f t="shared" si="1407"/>
        <v>1</v>
      </c>
    </row>
    <row r="12860" spans="1:17" ht="19.5" x14ac:dyDescent="0.4">
      <c r="A12860" s="33">
        <f t="shared" si="1409"/>
        <v>46745</v>
      </c>
      <c r="B12860" s="27" t="str">
        <f t="shared" si="1403"/>
        <v>(金)</v>
      </c>
      <c r="C12860" s="34">
        <v>0.83333333333333304</v>
      </c>
      <c r="D12860" s="16" t="s">
        <v>18</v>
      </c>
      <c r="E12860" s="35">
        <v>0.85416666666666696</v>
      </c>
      <c r="F12860" s="50">
        <f>IF(COUNTIF('リスト（不使用）'!$A$5:$A$6,単年カーブ!$A$1),"希望数量入力ください",'単年（2027年度）'!$E$12*単年カーブ!$R$3+'単年（2027年度）'!$E$12*(1-単年カーブ!$R$3)*単年カーブ!Q12860)</f>
        <v>0</v>
      </c>
      <c r="G12860" s="47">
        <f t="shared" si="1404"/>
        <v>0</v>
      </c>
      <c r="M12860">
        <f t="shared" si="1405"/>
        <v>12</v>
      </c>
      <c r="N12860">
        <f>IF(OR(WEEKDAY(A12860)=1,WEEKDAY(A12860)=7,COUNTIF('2027祝日等（不使用）'!$A$1:$A$20,単年カーブ!A12860)=1),0,1)</f>
        <v>1</v>
      </c>
      <c r="O12860">
        <f t="shared" si="1408"/>
        <v>41</v>
      </c>
      <c r="P12860">
        <f t="shared" si="1406"/>
        <v>0</v>
      </c>
      <c r="Q12860">
        <f t="shared" si="1407"/>
        <v>0</v>
      </c>
    </row>
    <row r="12861" spans="1:17" ht="19.5" x14ac:dyDescent="0.4">
      <c r="A12861" s="33">
        <f t="shared" si="1409"/>
        <v>46745</v>
      </c>
      <c r="B12861" s="27" t="str">
        <f t="shared" si="1403"/>
        <v>(金)</v>
      </c>
      <c r="C12861" s="34">
        <v>0.85416666666666696</v>
      </c>
      <c r="D12861" s="16" t="s">
        <v>18</v>
      </c>
      <c r="E12861" s="35">
        <v>0.875</v>
      </c>
      <c r="F12861" s="50">
        <f>IF(COUNTIF('リスト（不使用）'!$A$5:$A$6,単年カーブ!$A$1),"希望数量入力ください",'単年（2027年度）'!$E$12*単年カーブ!$R$3+'単年（2027年度）'!$E$12*(1-単年カーブ!$R$3)*単年カーブ!Q12861)</f>
        <v>0</v>
      </c>
      <c r="G12861" s="47">
        <f t="shared" si="1404"/>
        <v>0</v>
      </c>
      <c r="M12861">
        <f t="shared" si="1405"/>
        <v>12</v>
      </c>
      <c r="N12861">
        <f>IF(OR(WEEKDAY(A12861)=1,WEEKDAY(A12861)=7,COUNTIF('2027祝日等（不使用）'!$A$1:$A$20,単年カーブ!A12861)=1),0,1)</f>
        <v>1</v>
      </c>
      <c r="O12861">
        <f t="shared" si="1408"/>
        <v>42</v>
      </c>
      <c r="P12861">
        <f t="shared" si="1406"/>
        <v>0</v>
      </c>
      <c r="Q12861">
        <f t="shared" si="1407"/>
        <v>0</v>
      </c>
    </row>
    <row r="12862" spans="1:17" ht="19.5" x14ac:dyDescent="0.4">
      <c r="A12862" s="33">
        <f t="shared" si="1409"/>
        <v>46745</v>
      </c>
      <c r="B12862" s="27" t="str">
        <f t="shared" si="1403"/>
        <v>(金)</v>
      </c>
      <c r="C12862" s="34">
        <v>0.875</v>
      </c>
      <c r="D12862" s="16" t="s">
        <v>18</v>
      </c>
      <c r="E12862" s="35">
        <v>0.89583333333333304</v>
      </c>
      <c r="F12862" s="50">
        <f>IF(COUNTIF('リスト（不使用）'!$A$5:$A$6,単年カーブ!$A$1),"希望数量入力ください",'単年（2027年度）'!$E$12*単年カーブ!$R$3+'単年（2027年度）'!$E$12*(1-単年カーブ!$R$3)*単年カーブ!Q12862)</f>
        <v>0</v>
      </c>
      <c r="G12862" s="47">
        <f t="shared" si="1404"/>
        <v>0</v>
      </c>
      <c r="M12862">
        <f t="shared" si="1405"/>
        <v>12</v>
      </c>
      <c r="N12862">
        <f>IF(OR(WEEKDAY(A12862)=1,WEEKDAY(A12862)=7,COUNTIF('2027祝日等（不使用）'!$A$1:$A$20,単年カーブ!A12862)=1),0,1)</f>
        <v>1</v>
      </c>
      <c r="O12862">
        <f t="shared" si="1408"/>
        <v>43</v>
      </c>
      <c r="P12862">
        <f t="shared" si="1406"/>
        <v>0</v>
      </c>
      <c r="Q12862">
        <f t="shared" si="1407"/>
        <v>0</v>
      </c>
    </row>
    <row r="12863" spans="1:17" ht="19.5" x14ac:dyDescent="0.4">
      <c r="A12863" s="33">
        <f t="shared" si="1409"/>
        <v>46745</v>
      </c>
      <c r="B12863" s="27" t="str">
        <f t="shared" si="1403"/>
        <v>(金)</v>
      </c>
      <c r="C12863" s="34">
        <v>0.89583333333333304</v>
      </c>
      <c r="D12863" s="16" t="s">
        <v>18</v>
      </c>
      <c r="E12863" s="35">
        <v>0.91666666666666696</v>
      </c>
      <c r="F12863" s="50">
        <f>IF(COUNTIF('リスト（不使用）'!$A$5:$A$6,単年カーブ!$A$1),"希望数量入力ください",'単年（2027年度）'!$E$12*単年カーブ!$R$3+'単年（2027年度）'!$E$12*(1-単年カーブ!$R$3)*単年カーブ!Q12863)</f>
        <v>0</v>
      </c>
      <c r="G12863" s="47">
        <f t="shared" si="1404"/>
        <v>0</v>
      </c>
      <c r="M12863">
        <f t="shared" si="1405"/>
        <v>12</v>
      </c>
      <c r="N12863">
        <f>IF(OR(WEEKDAY(A12863)=1,WEEKDAY(A12863)=7,COUNTIF('2027祝日等（不使用）'!$A$1:$A$20,単年カーブ!A12863)=1),0,1)</f>
        <v>1</v>
      </c>
      <c r="O12863">
        <f t="shared" si="1408"/>
        <v>44</v>
      </c>
      <c r="P12863">
        <f t="shared" si="1406"/>
        <v>0</v>
      </c>
      <c r="Q12863">
        <f t="shared" si="1407"/>
        <v>0</v>
      </c>
    </row>
    <row r="12864" spans="1:17" ht="19.5" x14ac:dyDescent="0.4">
      <c r="A12864" s="33">
        <f t="shared" si="1409"/>
        <v>46745</v>
      </c>
      <c r="B12864" s="27" t="str">
        <f t="shared" si="1403"/>
        <v>(金)</v>
      </c>
      <c r="C12864" s="34">
        <v>0.91666666666666696</v>
      </c>
      <c r="D12864" s="16" t="s">
        <v>18</v>
      </c>
      <c r="E12864" s="35">
        <v>0.9375</v>
      </c>
      <c r="F12864" s="50">
        <f>IF(COUNTIF('リスト（不使用）'!$A$5:$A$6,単年カーブ!$A$1),"希望数量入力ください",'単年（2027年度）'!$E$12*単年カーブ!$R$3+'単年（2027年度）'!$E$12*(1-単年カーブ!$R$3)*単年カーブ!Q12864)</f>
        <v>0</v>
      </c>
      <c r="G12864" s="47">
        <f t="shared" si="1404"/>
        <v>0</v>
      </c>
      <c r="M12864">
        <f t="shared" si="1405"/>
        <v>12</v>
      </c>
      <c r="N12864">
        <f>IF(OR(WEEKDAY(A12864)=1,WEEKDAY(A12864)=7,COUNTIF('2027祝日等（不使用）'!$A$1:$A$20,単年カーブ!A12864)=1),0,1)</f>
        <v>1</v>
      </c>
      <c r="O12864">
        <f t="shared" si="1408"/>
        <v>45</v>
      </c>
      <c r="P12864">
        <f t="shared" si="1406"/>
        <v>0</v>
      </c>
      <c r="Q12864">
        <f t="shared" si="1407"/>
        <v>0</v>
      </c>
    </row>
    <row r="12865" spans="1:17" ht="19.5" x14ac:dyDescent="0.4">
      <c r="A12865" s="33">
        <f t="shared" si="1409"/>
        <v>46745</v>
      </c>
      <c r="B12865" s="27" t="str">
        <f t="shared" si="1403"/>
        <v>(金)</v>
      </c>
      <c r="C12865" s="34">
        <v>0.9375</v>
      </c>
      <c r="D12865" s="16" t="s">
        <v>18</v>
      </c>
      <c r="E12865" s="35">
        <v>0.95833333333333304</v>
      </c>
      <c r="F12865" s="50">
        <f>IF(COUNTIF('リスト（不使用）'!$A$5:$A$6,単年カーブ!$A$1),"希望数量入力ください",'単年（2027年度）'!$E$12*単年カーブ!$R$3+'単年（2027年度）'!$E$12*(1-単年カーブ!$R$3)*単年カーブ!Q12865)</f>
        <v>0</v>
      </c>
      <c r="G12865" s="47">
        <f t="shared" si="1404"/>
        <v>0</v>
      </c>
      <c r="M12865">
        <f t="shared" si="1405"/>
        <v>12</v>
      </c>
      <c r="N12865">
        <f>IF(OR(WEEKDAY(A12865)=1,WEEKDAY(A12865)=7,COUNTIF('2027祝日等（不使用）'!$A$1:$A$20,単年カーブ!A12865)=1),0,1)</f>
        <v>1</v>
      </c>
      <c r="O12865">
        <f t="shared" si="1408"/>
        <v>46</v>
      </c>
      <c r="P12865">
        <f t="shared" si="1406"/>
        <v>0</v>
      </c>
      <c r="Q12865">
        <f t="shared" si="1407"/>
        <v>0</v>
      </c>
    </row>
    <row r="12866" spans="1:17" ht="19.5" x14ac:dyDescent="0.4">
      <c r="A12866" s="33">
        <f t="shared" si="1409"/>
        <v>46745</v>
      </c>
      <c r="B12866" s="27" t="str">
        <f t="shared" si="1403"/>
        <v>(金)</v>
      </c>
      <c r="C12866" s="34">
        <v>0.95833333333333304</v>
      </c>
      <c r="D12866" s="16" t="s">
        <v>18</v>
      </c>
      <c r="E12866" s="35">
        <v>0.97916666666666696</v>
      </c>
      <c r="F12866" s="50">
        <f>IF(COUNTIF('リスト（不使用）'!$A$5:$A$6,単年カーブ!$A$1),"希望数量入力ください",'単年（2027年度）'!$E$12*単年カーブ!$R$3+'単年（2027年度）'!$E$12*(1-単年カーブ!$R$3)*単年カーブ!Q12866)</f>
        <v>0</v>
      </c>
      <c r="G12866" s="47">
        <f t="shared" si="1404"/>
        <v>0</v>
      </c>
      <c r="M12866">
        <f t="shared" si="1405"/>
        <v>12</v>
      </c>
      <c r="N12866">
        <f>IF(OR(WEEKDAY(A12866)=1,WEEKDAY(A12866)=7,COUNTIF('2027祝日等（不使用）'!$A$1:$A$20,単年カーブ!A12866)=1),0,1)</f>
        <v>1</v>
      </c>
      <c r="O12866">
        <f t="shared" si="1408"/>
        <v>47</v>
      </c>
      <c r="P12866">
        <f t="shared" si="1406"/>
        <v>0</v>
      </c>
      <c r="Q12866">
        <f t="shared" si="1407"/>
        <v>0</v>
      </c>
    </row>
    <row r="12867" spans="1:17" ht="19.5" x14ac:dyDescent="0.4">
      <c r="A12867" s="33">
        <f t="shared" si="1409"/>
        <v>46745</v>
      </c>
      <c r="B12867" s="27" t="str">
        <f t="shared" si="1403"/>
        <v>(金)</v>
      </c>
      <c r="C12867" s="34">
        <v>0.97916666666666696</v>
      </c>
      <c r="D12867" s="16" t="s">
        <v>18</v>
      </c>
      <c r="E12867" s="35" t="s">
        <v>17</v>
      </c>
      <c r="F12867" s="50">
        <f>IF(COUNTIF('リスト（不使用）'!$A$5:$A$6,単年カーブ!$A$1),"希望数量入力ください",'単年（2027年度）'!$E$12*単年カーブ!$R$3+'単年（2027年度）'!$E$12*(1-単年カーブ!$R$3)*単年カーブ!Q12867)</f>
        <v>0</v>
      </c>
      <c r="G12867" s="47">
        <f t="shared" si="1404"/>
        <v>0</v>
      </c>
      <c r="M12867">
        <f t="shared" si="1405"/>
        <v>12</v>
      </c>
      <c r="N12867">
        <f>IF(OR(WEEKDAY(A12867)=1,WEEKDAY(A12867)=7,COUNTIF('2027祝日等（不使用）'!$A$1:$A$20,単年カーブ!A12867)=1),0,1)</f>
        <v>1</v>
      </c>
      <c r="O12867">
        <f t="shared" si="1408"/>
        <v>48</v>
      </c>
      <c r="P12867">
        <f t="shared" si="1406"/>
        <v>0</v>
      </c>
      <c r="Q12867">
        <f t="shared" si="1407"/>
        <v>0</v>
      </c>
    </row>
    <row r="12868" spans="1:17" ht="19.5" x14ac:dyDescent="0.4">
      <c r="A12868" s="33">
        <f t="shared" si="1409"/>
        <v>46746</v>
      </c>
      <c r="B12868" s="27" t="str">
        <f t="shared" ref="B12868:B12931" si="1410">TEXT(A12868,"(aaa)")</f>
        <v>(土)</v>
      </c>
      <c r="C12868" s="34">
        <v>0</v>
      </c>
      <c r="D12868" s="16" t="s">
        <v>18</v>
      </c>
      <c r="E12868" s="35">
        <v>2.0833333333333332E-2</v>
      </c>
      <c r="F12868" s="50">
        <f>IF(COUNTIF('リスト（不使用）'!$A$5:$A$6,単年カーブ!$A$1),"希望数量入力ください",'単年（2027年度）'!$E$12*単年カーブ!$R$3+'単年（2027年度）'!$E$12*(1-単年カーブ!$R$3)*単年カーブ!Q12868)</f>
        <v>0</v>
      </c>
      <c r="G12868" s="47">
        <f t="shared" ref="G12868:G12931" si="1411">F12868/2</f>
        <v>0</v>
      </c>
      <c r="M12868">
        <f t="shared" ref="M12868:M12931" si="1412">MONTH(A12868)</f>
        <v>12</v>
      </c>
      <c r="N12868">
        <f>IF(OR(WEEKDAY(A12868)=1,WEEKDAY(A12868)=7,COUNTIF('2027祝日等（不使用）'!$A$1:$A$20,単年カーブ!A12868)=1),0,1)</f>
        <v>0</v>
      </c>
      <c r="O12868">
        <f t="shared" si="1408"/>
        <v>1</v>
      </c>
      <c r="P12868">
        <f t="shared" ref="P12868:P12931" si="1413">IF(AND(O12868&gt;16,O12868&lt;41),1,0)</f>
        <v>0</v>
      </c>
      <c r="Q12868">
        <f t="shared" ref="Q12868:Q12931" si="1414">P12868*N12868</f>
        <v>0</v>
      </c>
    </row>
    <row r="12869" spans="1:17" ht="19.5" x14ac:dyDescent="0.4">
      <c r="A12869" s="33">
        <f t="shared" si="1409"/>
        <v>46746</v>
      </c>
      <c r="B12869" s="27" t="str">
        <f t="shared" si="1410"/>
        <v>(土)</v>
      </c>
      <c r="C12869" s="34">
        <v>2.0833333333333332E-2</v>
      </c>
      <c r="D12869" s="16" t="s">
        <v>18</v>
      </c>
      <c r="E12869" s="35">
        <v>4.1666666666666664E-2</v>
      </c>
      <c r="F12869" s="50">
        <f>IF(COUNTIF('リスト（不使用）'!$A$5:$A$6,単年カーブ!$A$1),"希望数量入力ください",'単年（2027年度）'!$E$12*単年カーブ!$R$3+'単年（2027年度）'!$E$12*(1-単年カーブ!$R$3)*単年カーブ!Q12869)</f>
        <v>0</v>
      </c>
      <c r="G12869" s="47">
        <f t="shared" si="1411"/>
        <v>0</v>
      </c>
      <c r="M12869">
        <f t="shared" si="1412"/>
        <v>12</v>
      </c>
      <c r="N12869">
        <f>IF(OR(WEEKDAY(A12869)=1,WEEKDAY(A12869)=7,COUNTIF('2027祝日等（不使用）'!$A$1:$A$20,単年カーブ!A12869)=1),0,1)</f>
        <v>0</v>
      </c>
      <c r="O12869">
        <f t="shared" si="1408"/>
        <v>2</v>
      </c>
      <c r="P12869">
        <f t="shared" si="1413"/>
        <v>0</v>
      </c>
      <c r="Q12869">
        <f t="shared" si="1414"/>
        <v>0</v>
      </c>
    </row>
    <row r="12870" spans="1:17" ht="19.5" x14ac:dyDescent="0.4">
      <c r="A12870" s="33">
        <f t="shared" si="1409"/>
        <v>46746</v>
      </c>
      <c r="B12870" s="27" t="str">
        <f t="shared" si="1410"/>
        <v>(土)</v>
      </c>
      <c r="C12870" s="34">
        <v>4.1666666666666664E-2</v>
      </c>
      <c r="D12870" s="16" t="s">
        <v>18</v>
      </c>
      <c r="E12870" s="35">
        <v>6.25E-2</v>
      </c>
      <c r="F12870" s="50">
        <f>IF(COUNTIF('リスト（不使用）'!$A$5:$A$6,単年カーブ!$A$1),"希望数量入力ください",'単年（2027年度）'!$E$12*単年カーブ!$R$3+'単年（2027年度）'!$E$12*(1-単年カーブ!$R$3)*単年カーブ!Q12870)</f>
        <v>0</v>
      </c>
      <c r="G12870" s="47">
        <f t="shared" si="1411"/>
        <v>0</v>
      </c>
      <c r="M12870">
        <f t="shared" si="1412"/>
        <v>12</v>
      </c>
      <c r="N12870">
        <f>IF(OR(WEEKDAY(A12870)=1,WEEKDAY(A12870)=7,COUNTIF('2027祝日等（不使用）'!$A$1:$A$20,単年カーブ!A12870)=1),0,1)</f>
        <v>0</v>
      </c>
      <c r="O12870">
        <f t="shared" si="1408"/>
        <v>3</v>
      </c>
      <c r="P12870">
        <f t="shared" si="1413"/>
        <v>0</v>
      </c>
      <c r="Q12870">
        <f t="shared" si="1414"/>
        <v>0</v>
      </c>
    </row>
    <row r="12871" spans="1:17" ht="19.5" x14ac:dyDescent="0.4">
      <c r="A12871" s="33">
        <f t="shared" si="1409"/>
        <v>46746</v>
      </c>
      <c r="B12871" s="27" t="str">
        <f t="shared" si="1410"/>
        <v>(土)</v>
      </c>
      <c r="C12871" s="34">
        <v>6.25E-2</v>
      </c>
      <c r="D12871" s="16" t="s">
        <v>18</v>
      </c>
      <c r="E12871" s="35">
        <v>8.3333333333333301E-2</v>
      </c>
      <c r="F12871" s="50">
        <f>IF(COUNTIF('リスト（不使用）'!$A$5:$A$6,単年カーブ!$A$1),"希望数量入力ください",'単年（2027年度）'!$E$12*単年カーブ!$R$3+'単年（2027年度）'!$E$12*(1-単年カーブ!$R$3)*単年カーブ!Q12871)</f>
        <v>0</v>
      </c>
      <c r="G12871" s="47">
        <f t="shared" si="1411"/>
        <v>0</v>
      </c>
      <c r="M12871">
        <f t="shared" si="1412"/>
        <v>12</v>
      </c>
      <c r="N12871">
        <f>IF(OR(WEEKDAY(A12871)=1,WEEKDAY(A12871)=7,COUNTIF('2027祝日等（不使用）'!$A$1:$A$20,単年カーブ!A12871)=1),0,1)</f>
        <v>0</v>
      </c>
      <c r="O12871">
        <f t="shared" si="1408"/>
        <v>4</v>
      </c>
      <c r="P12871">
        <f t="shared" si="1413"/>
        <v>0</v>
      </c>
      <c r="Q12871">
        <f t="shared" si="1414"/>
        <v>0</v>
      </c>
    </row>
    <row r="12872" spans="1:17" ht="19.5" x14ac:dyDescent="0.4">
      <c r="A12872" s="33">
        <f t="shared" si="1409"/>
        <v>46746</v>
      </c>
      <c r="B12872" s="27" t="str">
        <f t="shared" si="1410"/>
        <v>(土)</v>
      </c>
      <c r="C12872" s="34">
        <v>8.3333333333333301E-2</v>
      </c>
      <c r="D12872" s="16" t="s">
        <v>18</v>
      </c>
      <c r="E12872" s="35">
        <v>0.104166666666667</v>
      </c>
      <c r="F12872" s="50">
        <f>IF(COUNTIF('リスト（不使用）'!$A$5:$A$6,単年カーブ!$A$1),"希望数量入力ください",'単年（2027年度）'!$E$12*単年カーブ!$R$3+'単年（2027年度）'!$E$12*(1-単年カーブ!$R$3)*単年カーブ!Q12872)</f>
        <v>0</v>
      </c>
      <c r="G12872" s="47">
        <f t="shared" si="1411"/>
        <v>0</v>
      </c>
      <c r="M12872">
        <f t="shared" si="1412"/>
        <v>12</v>
      </c>
      <c r="N12872">
        <f>IF(OR(WEEKDAY(A12872)=1,WEEKDAY(A12872)=7,COUNTIF('2027祝日等（不使用）'!$A$1:$A$20,単年カーブ!A12872)=1),0,1)</f>
        <v>0</v>
      </c>
      <c r="O12872">
        <f t="shared" si="1408"/>
        <v>5</v>
      </c>
      <c r="P12872">
        <f t="shared" si="1413"/>
        <v>0</v>
      </c>
      <c r="Q12872">
        <f t="shared" si="1414"/>
        <v>0</v>
      </c>
    </row>
    <row r="12873" spans="1:17" ht="19.5" x14ac:dyDescent="0.4">
      <c r="A12873" s="33">
        <f t="shared" si="1409"/>
        <v>46746</v>
      </c>
      <c r="B12873" s="27" t="str">
        <f t="shared" si="1410"/>
        <v>(土)</v>
      </c>
      <c r="C12873" s="34">
        <v>0.104166666666667</v>
      </c>
      <c r="D12873" s="16" t="s">
        <v>18</v>
      </c>
      <c r="E12873" s="35">
        <v>0.125</v>
      </c>
      <c r="F12873" s="50">
        <f>IF(COUNTIF('リスト（不使用）'!$A$5:$A$6,単年カーブ!$A$1),"希望数量入力ください",'単年（2027年度）'!$E$12*単年カーブ!$R$3+'単年（2027年度）'!$E$12*(1-単年カーブ!$R$3)*単年カーブ!Q12873)</f>
        <v>0</v>
      </c>
      <c r="G12873" s="47">
        <f t="shared" si="1411"/>
        <v>0</v>
      </c>
      <c r="M12873">
        <f t="shared" si="1412"/>
        <v>12</v>
      </c>
      <c r="N12873">
        <f>IF(OR(WEEKDAY(A12873)=1,WEEKDAY(A12873)=7,COUNTIF('2027祝日等（不使用）'!$A$1:$A$20,単年カーブ!A12873)=1),0,1)</f>
        <v>0</v>
      </c>
      <c r="O12873">
        <f t="shared" si="1408"/>
        <v>6</v>
      </c>
      <c r="P12873">
        <f t="shared" si="1413"/>
        <v>0</v>
      </c>
      <c r="Q12873">
        <f t="shared" si="1414"/>
        <v>0</v>
      </c>
    </row>
    <row r="12874" spans="1:17" ht="19.5" x14ac:dyDescent="0.4">
      <c r="A12874" s="33">
        <f t="shared" si="1409"/>
        <v>46746</v>
      </c>
      <c r="B12874" s="27" t="str">
        <f t="shared" si="1410"/>
        <v>(土)</v>
      </c>
      <c r="C12874" s="34">
        <v>0.125</v>
      </c>
      <c r="D12874" s="16" t="s">
        <v>18</v>
      </c>
      <c r="E12874" s="35">
        <v>0.14583333333333301</v>
      </c>
      <c r="F12874" s="50">
        <f>IF(COUNTIF('リスト（不使用）'!$A$5:$A$6,単年カーブ!$A$1),"希望数量入力ください",'単年（2027年度）'!$E$12*単年カーブ!$R$3+'単年（2027年度）'!$E$12*(1-単年カーブ!$R$3)*単年カーブ!Q12874)</f>
        <v>0</v>
      </c>
      <c r="G12874" s="47">
        <f t="shared" si="1411"/>
        <v>0</v>
      </c>
      <c r="M12874">
        <f t="shared" si="1412"/>
        <v>12</v>
      </c>
      <c r="N12874">
        <f>IF(OR(WEEKDAY(A12874)=1,WEEKDAY(A12874)=7,COUNTIF('2027祝日等（不使用）'!$A$1:$A$20,単年カーブ!A12874)=1),0,1)</f>
        <v>0</v>
      </c>
      <c r="O12874">
        <f t="shared" si="1408"/>
        <v>7</v>
      </c>
      <c r="P12874">
        <f t="shared" si="1413"/>
        <v>0</v>
      </c>
      <c r="Q12874">
        <f t="shared" si="1414"/>
        <v>0</v>
      </c>
    </row>
    <row r="12875" spans="1:17" ht="19.5" x14ac:dyDescent="0.4">
      <c r="A12875" s="33">
        <f t="shared" si="1409"/>
        <v>46746</v>
      </c>
      <c r="B12875" s="27" t="str">
        <f t="shared" si="1410"/>
        <v>(土)</v>
      </c>
      <c r="C12875" s="34">
        <v>0.14583333333333301</v>
      </c>
      <c r="D12875" s="16" t="s">
        <v>18</v>
      </c>
      <c r="E12875" s="35">
        <v>0.16666666666666699</v>
      </c>
      <c r="F12875" s="50">
        <f>IF(COUNTIF('リスト（不使用）'!$A$5:$A$6,単年カーブ!$A$1),"希望数量入力ください",'単年（2027年度）'!$E$12*単年カーブ!$R$3+'単年（2027年度）'!$E$12*(1-単年カーブ!$R$3)*単年カーブ!Q12875)</f>
        <v>0</v>
      </c>
      <c r="G12875" s="47">
        <f t="shared" si="1411"/>
        <v>0</v>
      </c>
      <c r="M12875">
        <f t="shared" si="1412"/>
        <v>12</v>
      </c>
      <c r="N12875">
        <f>IF(OR(WEEKDAY(A12875)=1,WEEKDAY(A12875)=7,COUNTIF('2027祝日等（不使用）'!$A$1:$A$20,単年カーブ!A12875)=1),0,1)</f>
        <v>0</v>
      </c>
      <c r="O12875">
        <f t="shared" si="1408"/>
        <v>8</v>
      </c>
      <c r="P12875">
        <f t="shared" si="1413"/>
        <v>0</v>
      </c>
      <c r="Q12875">
        <f t="shared" si="1414"/>
        <v>0</v>
      </c>
    </row>
    <row r="12876" spans="1:17" ht="19.5" x14ac:dyDescent="0.4">
      <c r="A12876" s="33">
        <f t="shared" si="1409"/>
        <v>46746</v>
      </c>
      <c r="B12876" s="27" t="str">
        <f t="shared" si="1410"/>
        <v>(土)</v>
      </c>
      <c r="C12876" s="34">
        <v>0.16666666666666699</v>
      </c>
      <c r="D12876" s="16" t="s">
        <v>18</v>
      </c>
      <c r="E12876" s="35">
        <v>0.1875</v>
      </c>
      <c r="F12876" s="50">
        <f>IF(COUNTIF('リスト（不使用）'!$A$5:$A$6,単年カーブ!$A$1),"希望数量入力ください",'単年（2027年度）'!$E$12*単年カーブ!$R$3+'単年（2027年度）'!$E$12*(1-単年カーブ!$R$3)*単年カーブ!Q12876)</f>
        <v>0</v>
      </c>
      <c r="G12876" s="47">
        <f t="shared" si="1411"/>
        <v>0</v>
      </c>
      <c r="M12876">
        <f t="shared" si="1412"/>
        <v>12</v>
      </c>
      <c r="N12876">
        <f>IF(OR(WEEKDAY(A12876)=1,WEEKDAY(A12876)=7,COUNTIF('2027祝日等（不使用）'!$A$1:$A$20,単年カーブ!A12876)=1),0,1)</f>
        <v>0</v>
      </c>
      <c r="O12876">
        <f t="shared" si="1408"/>
        <v>9</v>
      </c>
      <c r="P12876">
        <f t="shared" si="1413"/>
        <v>0</v>
      </c>
      <c r="Q12876">
        <f t="shared" si="1414"/>
        <v>0</v>
      </c>
    </row>
    <row r="12877" spans="1:17" ht="19.5" x14ac:dyDescent="0.4">
      <c r="A12877" s="33">
        <f t="shared" si="1409"/>
        <v>46746</v>
      </c>
      <c r="B12877" s="27" t="str">
        <f t="shared" si="1410"/>
        <v>(土)</v>
      </c>
      <c r="C12877" s="34">
        <v>0.1875</v>
      </c>
      <c r="D12877" s="16" t="s">
        <v>18</v>
      </c>
      <c r="E12877" s="35">
        <v>0.20833333333333301</v>
      </c>
      <c r="F12877" s="50">
        <f>IF(COUNTIF('リスト（不使用）'!$A$5:$A$6,単年カーブ!$A$1),"希望数量入力ください",'単年（2027年度）'!$E$12*単年カーブ!$R$3+'単年（2027年度）'!$E$12*(1-単年カーブ!$R$3)*単年カーブ!Q12877)</f>
        <v>0</v>
      </c>
      <c r="G12877" s="47">
        <f t="shared" si="1411"/>
        <v>0</v>
      </c>
      <c r="M12877">
        <f t="shared" si="1412"/>
        <v>12</v>
      </c>
      <c r="N12877">
        <f>IF(OR(WEEKDAY(A12877)=1,WEEKDAY(A12877)=7,COUNTIF('2027祝日等（不使用）'!$A$1:$A$20,単年カーブ!A12877)=1),0,1)</f>
        <v>0</v>
      </c>
      <c r="O12877">
        <f t="shared" si="1408"/>
        <v>10</v>
      </c>
      <c r="P12877">
        <f t="shared" si="1413"/>
        <v>0</v>
      </c>
      <c r="Q12877">
        <f t="shared" si="1414"/>
        <v>0</v>
      </c>
    </row>
    <row r="12878" spans="1:17" ht="19.5" x14ac:dyDescent="0.4">
      <c r="A12878" s="33">
        <f t="shared" si="1409"/>
        <v>46746</v>
      </c>
      <c r="B12878" s="27" t="str">
        <f t="shared" si="1410"/>
        <v>(土)</v>
      </c>
      <c r="C12878" s="34">
        <v>0.20833333333333301</v>
      </c>
      <c r="D12878" s="16" t="s">
        <v>18</v>
      </c>
      <c r="E12878" s="35">
        <v>0.22916666666666699</v>
      </c>
      <c r="F12878" s="50">
        <f>IF(COUNTIF('リスト（不使用）'!$A$5:$A$6,単年カーブ!$A$1),"希望数量入力ください",'単年（2027年度）'!$E$12*単年カーブ!$R$3+'単年（2027年度）'!$E$12*(1-単年カーブ!$R$3)*単年カーブ!Q12878)</f>
        <v>0</v>
      </c>
      <c r="G12878" s="47">
        <f t="shared" si="1411"/>
        <v>0</v>
      </c>
      <c r="M12878">
        <f t="shared" si="1412"/>
        <v>12</v>
      </c>
      <c r="N12878">
        <f>IF(OR(WEEKDAY(A12878)=1,WEEKDAY(A12878)=7,COUNTIF('2027祝日等（不使用）'!$A$1:$A$20,単年カーブ!A12878)=1),0,1)</f>
        <v>0</v>
      </c>
      <c r="O12878">
        <f t="shared" si="1408"/>
        <v>11</v>
      </c>
      <c r="P12878">
        <f t="shared" si="1413"/>
        <v>0</v>
      </c>
      <c r="Q12878">
        <f t="shared" si="1414"/>
        <v>0</v>
      </c>
    </row>
    <row r="12879" spans="1:17" ht="19.5" x14ac:dyDescent="0.4">
      <c r="A12879" s="33">
        <f t="shared" si="1409"/>
        <v>46746</v>
      </c>
      <c r="B12879" s="27" t="str">
        <f t="shared" si="1410"/>
        <v>(土)</v>
      </c>
      <c r="C12879" s="34">
        <v>0.22916666666666699</v>
      </c>
      <c r="D12879" s="16" t="s">
        <v>18</v>
      </c>
      <c r="E12879" s="35">
        <v>0.25</v>
      </c>
      <c r="F12879" s="50">
        <f>IF(COUNTIF('リスト（不使用）'!$A$5:$A$6,単年カーブ!$A$1),"希望数量入力ください",'単年（2027年度）'!$E$12*単年カーブ!$R$3+'単年（2027年度）'!$E$12*(1-単年カーブ!$R$3)*単年カーブ!Q12879)</f>
        <v>0</v>
      </c>
      <c r="G12879" s="47">
        <f t="shared" si="1411"/>
        <v>0</v>
      </c>
      <c r="M12879">
        <f t="shared" si="1412"/>
        <v>12</v>
      </c>
      <c r="N12879">
        <f>IF(OR(WEEKDAY(A12879)=1,WEEKDAY(A12879)=7,COUNTIF('2027祝日等（不使用）'!$A$1:$A$20,単年カーブ!A12879)=1),0,1)</f>
        <v>0</v>
      </c>
      <c r="O12879">
        <f t="shared" si="1408"/>
        <v>12</v>
      </c>
      <c r="P12879">
        <f t="shared" si="1413"/>
        <v>0</v>
      </c>
      <c r="Q12879">
        <f t="shared" si="1414"/>
        <v>0</v>
      </c>
    </row>
    <row r="12880" spans="1:17" ht="19.5" x14ac:dyDescent="0.4">
      <c r="A12880" s="33">
        <f t="shared" si="1409"/>
        <v>46746</v>
      </c>
      <c r="B12880" s="27" t="str">
        <f t="shared" si="1410"/>
        <v>(土)</v>
      </c>
      <c r="C12880" s="34">
        <v>0.25</v>
      </c>
      <c r="D12880" s="16" t="s">
        <v>18</v>
      </c>
      <c r="E12880" s="35">
        <v>0.27083333333333298</v>
      </c>
      <c r="F12880" s="50">
        <f>IF(COUNTIF('リスト（不使用）'!$A$5:$A$6,単年カーブ!$A$1),"希望数量入力ください",'単年（2027年度）'!$E$12*単年カーブ!$R$3+'単年（2027年度）'!$E$12*(1-単年カーブ!$R$3)*単年カーブ!Q12880)</f>
        <v>0</v>
      </c>
      <c r="G12880" s="47">
        <f t="shared" si="1411"/>
        <v>0</v>
      </c>
      <c r="M12880">
        <f t="shared" si="1412"/>
        <v>12</v>
      </c>
      <c r="N12880">
        <f>IF(OR(WEEKDAY(A12880)=1,WEEKDAY(A12880)=7,COUNTIF('2027祝日等（不使用）'!$A$1:$A$20,単年カーブ!A12880)=1),0,1)</f>
        <v>0</v>
      </c>
      <c r="O12880">
        <f t="shared" si="1408"/>
        <v>13</v>
      </c>
      <c r="P12880">
        <f t="shared" si="1413"/>
        <v>0</v>
      </c>
      <c r="Q12880">
        <f t="shared" si="1414"/>
        <v>0</v>
      </c>
    </row>
    <row r="12881" spans="1:17" ht="19.5" x14ac:dyDescent="0.4">
      <c r="A12881" s="33">
        <f t="shared" si="1409"/>
        <v>46746</v>
      </c>
      <c r="B12881" s="27" t="str">
        <f t="shared" si="1410"/>
        <v>(土)</v>
      </c>
      <c r="C12881" s="34">
        <v>0.27083333333333298</v>
      </c>
      <c r="D12881" s="16" t="s">
        <v>18</v>
      </c>
      <c r="E12881" s="35">
        <v>0.29166666666666702</v>
      </c>
      <c r="F12881" s="50">
        <f>IF(COUNTIF('リスト（不使用）'!$A$5:$A$6,単年カーブ!$A$1),"希望数量入力ください",'単年（2027年度）'!$E$12*単年カーブ!$R$3+'単年（2027年度）'!$E$12*(1-単年カーブ!$R$3)*単年カーブ!Q12881)</f>
        <v>0</v>
      </c>
      <c r="G12881" s="47">
        <f t="shared" si="1411"/>
        <v>0</v>
      </c>
      <c r="M12881">
        <f t="shared" si="1412"/>
        <v>12</v>
      </c>
      <c r="N12881">
        <f>IF(OR(WEEKDAY(A12881)=1,WEEKDAY(A12881)=7,COUNTIF('2027祝日等（不使用）'!$A$1:$A$20,単年カーブ!A12881)=1),0,1)</f>
        <v>0</v>
      </c>
      <c r="O12881">
        <f t="shared" si="1408"/>
        <v>14</v>
      </c>
      <c r="P12881">
        <f t="shared" si="1413"/>
        <v>0</v>
      </c>
      <c r="Q12881">
        <f t="shared" si="1414"/>
        <v>0</v>
      </c>
    </row>
    <row r="12882" spans="1:17" ht="19.5" x14ac:dyDescent="0.4">
      <c r="A12882" s="33">
        <f t="shared" si="1409"/>
        <v>46746</v>
      </c>
      <c r="B12882" s="27" t="str">
        <f t="shared" si="1410"/>
        <v>(土)</v>
      </c>
      <c r="C12882" s="34">
        <v>0.29166666666666702</v>
      </c>
      <c r="D12882" s="16" t="s">
        <v>18</v>
      </c>
      <c r="E12882" s="35">
        <v>0.3125</v>
      </c>
      <c r="F12882" s="50">
        <f>IF(COUNTIF('リスト（不使用）'!$A$5:$A$6,単年カーブ!$A$1),"希望数量入力ください",'単年（2027年度）'!$E$12*単年カーブ!$R$3+'単年（2027年度）'!$E$12*(1-単年カーブ!$R$3)*単年カーブ!Q12882)</f>
        <v>0</v>
      </c>
      <c r="G12882" s="47">
        <f t="shared" si="1411"/>
        <v>0</v>
      </c>
      <c r="M12882">
        <f t="shared" si="1412"/>
        <v>12</v>
      </c>
      <c r="N12882">
        <f>IF(OR(WEEKDAY(A12882)=1,WEEKDAY(A12882)=7,COUNTIF('2027祝日等（不使用）'!$A$1:$A$20,単年カーブ!A12882)=1),0,1)</f>
        <v>0</v>
      </c>
      <c r="O12882">
        <f t="shared" si="1408"/>
        <v>15</v>
      </c>
      <c r="P12882">
        <f t="shared" si="1413"/>
        <v>0</v>
      </c>
      <c r="Q12882">
        <f t="shared" si="1414"/>
        <v>0</v>
      </c>
    </row>
    <row r="12883" spans="1:17" ht="19.5" x14ac:dyDescent="0.4">
      <c r="A12883" s="33">
        <f t="shared" si="1409"/>
        <v>46746</v>
      </c>
      <c r="B12883" s="27" t="str">
        <f t="shared" si="1410"/>
        <v>(土)</v>
      </c>
      <c r="C12883" s="34">
        <v>0.3125</v>
      </c>
      <c r="D12883" s="16" t="s">
        <v>18</v>
      </c>
      <c r="E12883" s="35">
        <v>0.33333333333333298</v>
      </c>
      <c r="F12883" s="50">
        <f>IF(COUNTIF('リスト（不使用）'!$A$5:$A$6,単年カーブ!$A$1),"希望数量入力ください",'単年（2027年度）'!$E$12*単年カーブ!$R$3+'単年（2027年度）'!$E$12*(1-単年カーブ!$R$3)*単年カーブ!Q12883)</f>
        <v>0</v>
      </c>
      <c r="G12883" s="47">
        <f t="shared" si="1411"/>
        <v>0</v>
      </c>
      <c r="M12883">
        <f t="shared" si="1412"/>
        <v>12</v>
      </c>
      <c r="N12883">
        <f>IF(OR(WEEKDAY(A12883)=1,WEEKDAY(A12883)=7,COUNTIF('2027祝日等（不使用）'!$A$1:$A$20,単年カーブ!A12883)=1),0,1)</f>
        <v>0</v>
      </c>
      <c r="O12883">
        <f t="shared" si="1408"/>
        <v>16</v>
      </c>
      <c r="P12883">
        <f t="shared" si="1413"/>
        <v>0</v>
      </c>
      <c r="Q12883">
        <f t="shared" si="1414"/>
        <v>0</v>
      </c>
    </row>
    <row r="12884" spans="1:17" ht="19.5" x14ac:dyDescent="0.4">
      <c r="A12884" s="33">
        <f t="shared" si="1409"/>
        <v>46746</v>
      </c>
      <c r="B12884" s="27" t="str">
        <f t="shared" si="1410"/>
        <v>(土)</v>
      </c>
      <c r="C12884" s="34">
        <v>0.33333333333333298</v>
      </c>
      <c r="D12884" s="16" t="s">
        <v>18</v>
      </c>
      <c r="E12884" s="35">
        <v>0.35416666666666702</v>
      </c>
      <c r="F12884" s="50">
        <f>IF(COUNTIF('リスト（不使用）'!$A$5:$A$6,単年カーブ!$A$1),"希望数量入力ください",'単年（2027年度）'!$E$12*単年カーブ!$R$3+'単年（2027年度）'!$E$12*(1-単年カーブ!$R$3)*単年カーブ!Q12884)</f>
        <v>0</v>
      </c>
      <c r="G12884" s="47">
        <f t="shared" si="1411"/>
        <v>0</v>
      </c>
      <c r="M12884">
        <f t="shared" si="1412"/>
        <v>12</v>
      </c>
      <c r="N12884">
        <f>IF(OR(WEEKDAY(A12884)=1,WEEKDAY(A12884)=7,COUNTIF('2027祝日等（不使用）'!$A$1:$A$20,単年カーブ!A12884)=1),0,1)</f>
        <v>0</v>
      </c>
      <c r="O12884">
        <f t="shared" si="1408"/>
        <v>17</v>
      </c>
      <c r="P12884">
        <f t="shared" si="1413"/>
        <v>1</v>
      </c>
      <c r="Q12884">
        <f t="shared" si="1414"/>
        <v>0</v>
      </c>
    </row>
    <row r="12885" spans="1:17" ht="19.5" x14ac:dyDescent="0.4">
      <c r="A12885" s="33">
        <f t="shared" si="1409"/>
        <v>46746</v>
      </c>
      <c r="B12885" s="27" t="str">
        <f t="shared" si="1410"/>
        <v>(土)</v>
      </c>
      <c r="C12885" s="34">
        <v>0.35416666666666702</v>
      </c>
      <c r="D12885" s="16" t="s">
        <v>18</v>
      </c>
      <c r="E12885" s="35">
        <v>0.375</v>
      </c>
      <c r="F12885" s="50">
        <f>IF(COUNTIF('リスト（不使用）'!$A$5:$A$6,単年カーブ!$A$1),"希望数量入力ください",'単年（2027年度）'!$E$12*単年カーブ!$R$3+'単年（2027年度）'!$E$12*(1-単年カーブ!$R$3)*単年カーブ!Q12885)</f>
        <v>0</v>
      </c>
      <c r="G12885" s="47">
        <f t="shared" si="1411"/>
        <v>0</v>
      </c>
      <c r="M12885">
        <f t="shared" si="1412"/>
        <v>12</v>
      </c>
      <c r="N12885">
        <f>IF(OR(WEEKDAY(A12885)=1,WEEKDAY(A12885)=7,COUNTIF('2027祝日等（不使用）'!$A$1:$A$20,単年カーブ!A12885)=1),0,1)</f>
        <v>0</v>
      </c>
      <c r="O12885">
        <f t="shared" si="1408"/>
        <v>18</v>
      </c>
      <c r="P12885">
        <f t="shared" si="1413"/>
        <v>1</v>
      </c>
      <c r="Q12885">
        <f t="shared" si="1414"/>
        <v>0</v>
      </c>
    </row>
    <row r="12886" spans="1:17" ht="19.5" x14ac:dyDescent="0.4">
      <c r="A12886" s="33">
        <f t="shared" si="1409"/>
        <v>46746</v>
      </c>
      <c r="B12886" s="27" t="str">
        <f t="shared" si="1410"/>
        <v>(土)</v>
      </c>
      <c r="C12886" s="34">
        <v>0.375</v>
      </c>
      <c r="D12886" s="16" t="s">
        <v>18</v>
      </c>
      <c r="E12886" s="35">
        <v>0.39583333333333298</v>
      </c>
      <c r="F12886" s="50">
        <f>IF(COUNTIF('リスト（不使用）'!$A$5:$A$6,単年カーブ!$A$1),"希望数量入力ください",'単年（2027年度）'!$E$12*単年カーブ!$R$3+'単年（2027年度）'!$E$12*(1-単年カーブ!$R$3)*単年カーブ!Q12886)</f>
        <v>0</v>
      </c>
      <c r="G12886" s="47">
        <f t="shared" si="1411"/>
        <v>0</v>
      </c>
      <c r="M12886">
        <f t="shared" si="1412"/>
        <v>12</v>
      </c>
      <c r="N12886">
        <f>IF(OR(WEEKDAY(A12886)=1,WEEKDAY(A12886)=7,COUNTIF('2027祝日等（不使用）'!$A$1:$A$20,単年カーブ!A12886)=1),0,1)</f>
        <v>0</v>
      </c>
      <c r="O12886">
        <f t="shared" si="1408"/>
        <v>19</v>
      </c>
      <c r="P12886">
        <f t="shared" si="1413"/>
        <v>1</v>
      </c>
      <c r="Q12886">
        <f t="shared" si="1414"/>
        <v>0</v>
      </c>
    </row>
    <row r="12887" spans="1:17" ht="19.5" x14ac:dyDescent="0.4">
      <c r="A12887" s="33">
        <f t="shared" si="1409"/>
        <v>46746</v>
      </c>
      <c r="B12887" s="27" t="str">
        <f t="shared" si="1410"/>
        <v>(土)</v>
      </c>
      <c r="C12887" s="34">
        <v>0.39583333333333298</v>
      </c>
      <c r="D12887" s="16" t="s">
        <v>18</v>
      </c>
      <c r="E12887" s="35">
        <v>0.41666666666666702</v>
      </c>
      <c r="F12887" s="50">
        <f>IF(COUNTIF('リスト（不使用）'!$A$5:$A$6,単年カーブ!$A$1),"希望数量入力ください",'単年（2027年度）'!$E$12*単年カーブ!$R$3+'単年（2027年度）'!$E$12*(1-単年カーブ!$R$3)*単年カーブ!Q12887)</f>
        <v>0</v>
      </c>
      <c r="G12887" s="47">
        <f t="shared" si="1411"/>
        <v>0</v>
      </c>
      <c r="M12887">
        <f t="shared" si="1412"/>
        <v>12</v>
      </c>
      <c r="N12887">
        <f>IF(OR(WEEKDAY(A12887)=1,WEEKDAY(A12887)=7,COUNTIF('2027祝日等（不使用）'!$A$1:$A$20,単年カーブ!A12887)=1),0,1)</f>
        <v>0</v>
      </c>
      <c r="O12887">
        <f t="shared" si="1408"/>
        <v>20</v>
      </c>
      <c r="P12887">
        <f t="shared" si="1413"/>
        <v>1</v>
      </c>
      <c r="Q12887">
        <f t="shared" si="1414"/>
        <v>0</v>
      </c>
    </row>
    <row r="12888" spans="1:17" ht="19.5" x14ac:dyDescent="0.4">
      <c r="A12888" s="33">
        <f t="shared" si="1409"/>
        <v>46746</v>
      </c>
      <c r="B12888" s="27" t="str">
        <f t="shared" si="1410"/>
        <v>(土)</v>
      </c>
      <c r="C12888" s="34">
        <v>0.41666666666666702</v>
      </c>
      <c r="D12888" s="16" t="s">
        <v>18</v>
      </c>
      <c r="E12888" s="35">
        <v>0.4375</v>
      </c>
      <c r="F12888" s="50">
        <f>IF(COUNTIF('リスト（不使用）'!$A$5:$A$6,単年カーブ!$A$1),"希望数量入力ください",'単年（2027年度）'!$E$12*単年カーブ!$R$3+'単年（2027年度）'!$E$12*(1-単年カーブ!$R$3)*単年カーブ!Q12888)</f>
        <v>0</v>
      </c>
      <c r="G12888" s="47">
        <f t="shared" si="1411"/>
        <v>0</v>
      </c>
      <c r="M12888">
        <f t="shared" si="1412"/>
        <v>12</v>
      </c>
      <c r="N12888">
        <f>IF(OR(WEEKDAY(A12888)=1,WEEKDAY(A12888)=7,COUNTIF('2027祝日等（不使用）'!$A$1:$A$20,単年カーブ!A12888)=1),0,1)</f>
        <v>0</v>
      </c>
      <c r="O12888">
        <f t="shared" si="1408"/>
        <v>21</v>
      </c>
      <c r="P12888">
        <f t="shared" si="1413"/>
        <v>1</v>
      </c>
      <c r="Q12888">
        <f t="shared" si="1414"/>
        <v>0</v>
      </c>
    </row>
    <row r="12889" spans="1:17" ht="19.5" x14ac:dyDescent="0.4">
      <c r="A12889" s="33">
        <f t="shared" si="1409"/>
        <v>46746</v>
      </c>
      <c r="B12889" s="27" t="str">
        <f t="shared" si="1410"/>
        <v>(土)</v>
      </c>
      <c r="C12889" s="34">
        <v>0.4375</v>
      </c>
      <c r="D12889" s="16" t="s">
        <v>18</v>
      </c>
      <c r="E12889" s="35">
        <v>0.45833333333333298</v>
      </c>
      <c r="F12889" s="50">
        <f>IF(COUNTIF('リスト（不使用）'!$A$5:$A$6,単年カーブ!$A$1),"希望数量入力ください",'単年（2027年度）'!$E$12*単年カーブ!$R$3+'単年（2027年度）'!$E$12*(1-単年カーブ!$R$3)*単年カーブ!Q12889)</f>
        <v>0</v>
      </c>
      <c r="G12889" s="47">
        <f t="shared" si="1411"/>
        <v>0</v>
      </c>
      <c r="M12889">
        <f t="shared" si="1412"/>
        <v>12</v>
      </c>
      <c r="N12889">
        <f>IF(OR(WEEKDAY(A12889)=1,WEEKDAY(A12889)=7,COUNTIF('2027祝日等（不使用）'!$A$1:$A$20,単年カーブ!A12889)=1),0,1)</f>
        <v>0</v>
      </c>
      <c r="O12889">
        <f t="shared" si="1408"/>
        <v>22</v>
      </c>
      <c r="P12889">
        <f t="shared" si="1413"/>
        <v>1</v>
      </c>
      <c r="Q12889">
        <f t="shared" si="1414"/>
        <v>0</v>
      </c>
    </row>
    <row r="12890" spans="1:17" ht="19.5" x14ac:dyDescent="0.4">
      <c r="A12890" s="33">
        <f t="shared" si="1409"/>
        <v>46746</v>
      </c>
      <c r="B12890" s="27" t="str">
        <f t="shared" si="1410"/>
        <v>(土)</v>
      </c>
      <c r="C12890" s="34">
        <v>0.45833333333333298</v>
      </c>
      <c r="D12890" s="16" t="s">
        <v>18</v>
      </c>
      <c r="E12890" s="35">
        <v>0.47916666666666702</v>
      </c>
      <c r="F12890" s="50">
        <f>IF(COUNTIF('リスト（不使用）'!$A$5:$A$6,単年カーブ!$A$1),"希望数量入力ください",'単年（2027年度）'!$E$12*単年カーブ!$R$3+'単年（2027年度）'!$E$12*(1-単年カーブ!$R$3)*単年カーブ!Q12890)</f>
        <v>0</v>
      </c>
      <c r="G12890" s="47">
        <f t="shared" si="1411"/>
        <v>0</v>
      </c>
      <c r="M12890">
        <f t="shared" si="1412"/>
        <v>12</v>
      </c>
      <c r="N12890">
        <f>IF(OR(WEEKDAY(A12890)=1,WEEKDAY(A12890)=7,COUNTIF('2027祝日等（不使用）'!$A$1:$A$20,単年カーブ!A12890)=1),0,1)</f>
        <v>0</v>
      </c>
      <c r="O12890">
        <f t="shared" si="1408"/>
        <v>23</v>
      </c>
      <c r="P12890">
        <f t="shared" si="1413"/>
        <v>1</v>
      </c>
      <c r="Q12890">
        <f t="shared" si="1414"/>
        <v>0</v>
      </c>
    </row>
    <row r="12891" spans="1:17" ht="19.5" x14ac:dyDescent="0.4">
      <c r="A12891" s="33">
        <f t="shared" si="1409"/>
        <v>46746</v>
      </c>
      <c r="B12891" s="27" t="str">
        <f t="shared" si="1410"/>
        <v>(土)</v>
      </c>
      <c r="C12891" s="34">
        <v>0.47916666666666702</v>
      </c>
      <c r="D12891" s="16" t="s">
        <v>18</v>
      </c>
      <c r="E12891" s="35">
        <v>0.5</v>
      </c>
      <c r="F12891" s="50">
        <f>IF(COUNTIF('リスト（不使用）'!$A$5:$A$6,単年カーブ!$A$1),"希望数量入力ください",'単年（2027年度）'!$E$12*単年カーブ!$R$3+'単年（2027年度）'!$E$12*(1-単年カーブ!$R$3)*単年カーブ!Q12891)</f>
        <v>0</v>
      </c>
      <c r="G12891" s="47">
        <f t="shared" si="1411"/>
        <v>0</v>
      </c>
      <c r="M12891">
        <f t="shared" si="1412"/>
        <v>12</v>
      </c>
      <c r="N12891">
        <f>IF(OR(WEEKDAY(A12891)=1,WEEKDAY(A12891)=7,COUNTIF('2027祝日等（不使用）'!$A$1:$A$20,単年カーブ!A12891)=1),0,1)</f>
        <v>0</v>
      </c>
      <c r="O12891">
        <f t="shared" si="1408"/>
        <v>24</v>
      </c>
      <c r="P12891">
        <f t="shared" si="1413"/>
        <v>1</v>
      </c>
      <c r="Q12891">
        <f t="shared" si="1414"/>
        <v>0</v>
      </c>
    </row>
    <row r="12892" spans="1:17" ht="19.5" x14ac:dyDescent="0.4">
      <c r="A12892" s="33">
        <f t="shared" si="1409"/>
        <v>46746</v>
      </c>
      <c r="B12892" s="27" t="str">
        <f t="shared" si="1410"/>
        <v>(土)</v>
      </c>
      <c r="C12892" s="34">
        <v>0.5</v>
      </c>
      <c r="D12892" s="16" t="s">
        <v>18</v>
      </c>
      <c r="E12892" s="35">
        <v>0.52083333333333304</v>
      </c>
      <c r="F12892" s="50">
        <f>IF(COUNTIF('リスト（不使用）'!$A$5:$A$6,単年カーブ!$A$1),"希望数量入力ください",'単年（2027年度）'!$E$12*単年カーブ!$R$3+'単年（2027年度）'!$E$12*(1-単年カーブ!$R$3)*単年カーブ!Q12892)</f>
        <v>0</v>
      </c>
      <c r="G12892" s="47">
        <f t="shared" si="1411"/>
        <v>0</v>
      </c>
      <c r="M12892">
        <f t="shared" si="1412"/>
        <v>12</v>
      </c>
      <c r="N12892">
        <f>IF(OR(WEEKDAY(A12892)=1,WEEKDAY(A12892)=7,COUNTIF('2027祝日等（不使用）'!$A$1:$A$20,単年カーブ!A12892)=1),0,1)</f>
        <v>0</v>
      </c>
      <c r="O12892">
        <f t="shared" si="1408"/>
        <v>25</v>
      </c>
      <c r="P12892">
        <f t="shared" si="1413"/>
        <v>1</v>
      </c>
      <c r="Q12892">
        <f t="shared" si="1414"/>
        <v>0</v>
      </c>
    </row>
    <row r="12893" spans="1:17" ht="19.5" x14ac:dyDescent="0.4">
      <c r="A12893" s="33">
        <f t="shared" si="1409"/>
        <v>46746</v>
      </c>
      <c r="B12893" s="27" t="str">
        <f t="shared" si="1410"/>
        <v>(土)</v>
      </c>
      <c r="C12893" s="34">
        <v>0.52083333333333304</v>
      </c>
      <c r="D12893" s="16" t="s">
        <v>18</v>
      </c>
      <c r="E12893" s="35">
        <v>0.54166666666666696</v>
      </c>
      <c r="F12893" s="50">
        <f>IF(COUNTIF('リスト（不使用）'!$A$5:$A$6,単年カーブ!$A$1),"希望数量入力ください",'単年（2027年度）'!$E$12*単年カーブ!$R$3+'単年（2027年度）'!$E$12*(1-単年カーブ!$R$3)*単年カーブ!Q12893)</f>
        <v>0</v>
      </c>
      <c r="G12893" s="47">
        <f t="shared" si="1411"/>
        <v>0</v>
      </c>
      <c r="M12893">
        <f t="shared" si="1412"/>
        <v>12</v>
      </c>
      <c r="N12893">
        <f>IF(OR(WEEKDAY(A12893)=1,WEEKDAY(A12893)=7,COUNTIF('2027祝日等（不使用）'!$A$1:$A$20,単年カーブ!A12893)=1),0,1)</f>
        <v>0</v>
      </c>
      <c r="O12893">
        <f t="shared" si="1408"/>
        <v>26</v>
      </c>
      <c r="P12893">
        <f t="shared" si="1413"/>
        <v>1</v>
      </c>
      <c r="Q12893">
        <f t="shared" si="1414"/>
        <v>0</v>
      </c>
    </row>
    <row r="12894" spans="1:17" ht="19.5" x14ac:dyDescent="0.4">
      <c r="A12894" s="33">
        <f t="shared" si="1409"/>
        <v>46746</v>
      </c>
      <c r="B12894" s="27" t="str">
        <f t="shared" si="1410"/>
        <v>(土)</v>
      </c>
      <c r="C12894" s="34">
        <v>0.54166666666666696</v>
      </c>
      <c r="D12894" s="16" t="s">
        <v>18</v>
      </c>
      <c r="E12894" s="35">
        <v>0.5625</v>
      </c>
      <c r="F12894" s="50">
        <f>IF(COUNTIF('リスト（不使用）'!$A$5:$A$6,単年カーブ!$A$1),"希望数量入力ください",'単年（2027年度）'!$E$12*単年カーブ!$R$3+'単年（2027年度）'!$E$12*(1-単年カーブ!$R$3)*単年カーブ!Q12894)</f>
        <v>0</v>
      </c>
      <c r="G12894" s="47">
        <f t="shared" si="1411"/>
        <v>0</v>
      </c>
      <c r="M12894">
        <f t="shared" si="1412"/>
        <v>12</v>
      </c>
      <c r="N12894">
        <f>IF(OR(WEEKDAY(A12894)=1,WEEKDAY(A12894)=7,COUNTIF('2027祝日等（不使用）'!$A$1:$A$20,単年カーブ!A12894)=1),0,1)</f>
        <v>0</v>
      </c>
      <c r="O12894">
        <f t="shared" si="1408"/>
        <v>27</v>
      </c>
      <c r="P12894">
        <f t="shared" si="1413"/>
        <v>1</v>
      </c>
      <c r="Q12894">
        <f t="shared" si="1414"/>
        <v>0</v>
      </c>
    </row>
    <row r="12895" spans="1:17" ht="19.5" x14ac:dyDescent="0.4">
      <c r="A12895" s="33">
        <f t="shared" si="1409"/>
        <v>46746</v>
      </c>
      <c r="B12895" s="27" t="str">
        <f t="shared" si="1410"/>
        <v>(土)</v>
      </c>
      <c r="C12895" s="34">
        <v>0.5625</v>
      </c>
      <c r="D12895" s="16" t="s">
        <v>18</v>
      </c>
      <c r="E12895" s="35">
        <v>0.58333333333333304</v>
      </c>
      <c r="F12895" s="50">
        <f>IF(COUNTIF('リスト（不使用）'!$A$5:$A$6,単年カーブ!$A$1),"希望数量入力ください",'単年（2027年度）'!$E$12*単年カーブ!$R$3+'単年（2027年度）'!$E$12*(1-単年カーブ!$R$3)*単年カーブ!Q12895)</f>
        <v>0</v>
      </c>
      <c r="G12895" s="47">
        <f t="shared" si="1411"/>
        <v>0</v>
      </c>
      <c r="M12895">
        <f t="shared" si="1412"/>
        <v>12</v>
      </c>
      <c r="N12895">
        <f>IF(OR(WEEKDAY(A12895)=1,WEEKDAY(A12895)=7,COUNTIF('2027祝日等（不使用）'!$A$1:$A$20,単年カーブ!A12895)=1),0,1)</f>
        <v>0</v>
      </c>
      <c r="O12895">
        <f t="shared" si="1408"/>
        <v>28</v>
      </c>
      <c r="P12895">
        <f t="shared" si="1413"/>
        <v>1</v>
      </c>
      <c r="Q12895">
        <f t="shared" si="1414"/>
        <v>0</v>
      </c>
    </row>
    <row r="12896" spans="1:17" ht="19.5" x14ac:dyDescent="0.4">
      <c r="A12896" s="33">
        <f t="shared" si="1409"/>
        <v>46746</v>
      </c>
      <c r="B12896" s="27" t="str">
        <f t="shared" si="1410"/>
        <v>(土)</v>
      </c>
      <c r="C12896" s="34">
        <v>0.58333333333333304</v>
      </c>
      <c r="D12896" s="16" t="s">
        <v>18</v>
      </c>
      <c r="E12896" s="35">
        <v>0.60416666666666696</v>
      </c>
      <c r="F12896" s="50">
        <f>IF(COUNTIF('リスト（不使用）'!$A$5:$A$6,単年カーブ!$A$1),"希望数量入力ください",'単年（2027年度）'!$E$12*単年カーブ!$R$3+'単年（2027年度）'!$E$12*(1-単年カーブ!$R$3)*単年カーブ!Q12896)</f>
        <v>0</v>
      </c>
      <c r="G12896" s="47">
        <f t="shared" si="1411"/>
        <v>0</v>
      </c>
      <c r="M12896">
        <f t="shared" si="1412"/>
        <v>12</v>
      </c>
      <c r="N12896">
        <f>IF(OR(WEEKDAY(A12896)=1,WEEKDAY(A12896)=7,COUNTIF('2027祝日等（不使用）'!$A$1:$A$20,単年カーブ!A12896)=1),0,1)</f>
        <v>0</v>
      </c>
      <c r="O12896">
        <f t="shared" si="1408"/>
        <v>29</v>
      </c>
      <c r="P12896">
        <f t="shared" si="1413"/>
        <v>1</v>
      </c>
      <c r="Q12896">
        <f t="shared" si="1414"/>
        <v>0</v>
      </c>
    </row>
    <row r="12897" spans="1:17" ht="19.5" x14ac:dyDescent="0.4">
      <c r="A12897" s="33">
        <f t="shared" si="1409"/>
        <v>46746</v>
      </c>
      <c r="B12897" s="27" t="str">
        <f t="shared" si="1410"/>
        <v>(土)</v>
      </c>
      <c r="C12897" s="34">
        <v>0.60416666666666696</v>
      </c>
      <c r="D12897" s="16" t="s">
        <v>18</v>
      </c>
      <c r="E12897" s="35">
        <v>0.625</v>
      </c>
      <c r="F12897" s="50">
        <f>IF(COUNTIF('リスト（不使用）'!$A$5:$A$6,単年カーブ!$A$1),"希望数量入力ください",'単年（2027年度）'!$E$12*単年カーブ!$R$3+'単年（2027年度）'!$E$12*(1-単年カーブ!$R$3)*単年カーブ!Q12897)</f>
        <v>0</v>
      </c>
      <c r="G12897" s="47">
        <f t="shared" si="1411"/>
        <v>0</v>
      </c>
      <c r="M12897">
        <f t="shared" si="1412"/>
        <v>12</v>
      </c>
      <c r="N12897">
        <f>IF(OR(WEEKDAY(A12897)=1,WEEKDAY(A12897)=7,COUNTIF('2027祝日等（不使用）'!$A$1:$A$20,単年カーブ!A12897)=1),0,1)</f>
        <v>0</v>
      </c>
      <c r="O12897">
        <f t="shared" si="1408"/>
        <v>30</v>
      </c>
      <c r="P12897">
        <f t="shared" si="1413"/>
        <v>1</v>
      </c>
      <c r="Q12897">
        <f t="shared" si="1414"/>
        <v>0</v>
      </c>
    </row>
    <row r="12898" spans="1:17" ht="19.5" x14ac:dyDescent="0.4">
      <c r="A12898" s="33">
        <f t="shared" si="1409"/>
        <v>46746</v>
      </c>
      <c r="B12898" s="27" t="str">
        <f t="shared" si="1410"/>
        <v>(土)</v>
      </c>
      <c r="C12898" s="34">
        <v>0.625</v>
      </c>
      <c r="D12898" s="16" t="s">
        <v>18</v>
      </c>
      <c r="E12898" s="35">
        <v>0.64583333333333304</v>
      </c>
      <c r="F12898" s="50">
        <f>IF(COUNTIF('リスト（不使用）'!$A$5:$A$6,単年カーブ!$A$1),"希望数量入力ください",'単年（2027年度）'!$E$12*単年カーブ!$R$3+'単年（2027年度）'!$E$12*(1-単年カーブ!$R$3)*単年カーブ!Q12898)</f>
        <v>0</v>
      </c>
      <c r="G12898" s="47">
        <f t="shared" si="1411"/>
        <v>0</v>
      </c>
      <c r="M12898">
        <f t="shared" si="1412"/>
        <v>12</v>
      </c>
      <c r="N12898">
        <f>IF(OR(WEEKDAY(A12898)=1,WEEKDAY(A12898)=7,COUNTIF('2027祝日等（不使用）'!$A$1:$A$20,単年カーブ!A12898)=1),0,1)</f>
        <v>0</v>
      </c>
      <c r="O12898">
        <f t="shared" si="1408"/>
        <v>31</v>
      </c>
      <c r="P12898">
        <f t="shared" si="1413"/>
        <v>1</v>
      </c>
      <c r="Q12898">
        <f t="shared" si="1414"/>
        <v>0</v>
      </c>
    </row>
    <row r="12899" spans="1:17" ht="19.5" x14ac:dyDescent="0.4">
      <c r="A12899" s="33">
        <f t="shared" si="1409"/>
        <v>46746</v>
      </c>
      <c r="B12899" s="27" t="str">
        <f t="shared" si="1410"/>
        <v>(土)</v>
      </c>
      <c r="C12899" s="34">
        <v>0.64583333333333304</v>
      </c>
      <c r="D12899" s="16" t="s">
        <v>18</v>
      </c>
      <c r="E12899" s="35">
        <v>0.66666666666666696</v>
      </c>
      <c r="F12899" s="50">
        <f>IF(COUNTIF('リスト（不使用）'!$A$5:$A$6,単年カーブ!$A$1),"希望数量入力ください",'単年（2027年度）'!$E$12*単年カーブ!$R$3+'単年（2027年度）'!$E$12*(1-単年カーブ!$R$3)*単年カーブ!Q12899)</f>
        <v>0</v>
      </c>
      <c r="G12899" s="47">
        <f t="shared" si="1411"/>
        <v>0</v>
      </c>
      <c r="M12899">
        <f t="shared" si="1412"/>
        <v>12</v>
      </c>
      <c r="N12899">
        <f>IF(OR(WEEKDAY(A12899)=1,WEEKDAY(A12899)=7,COUNTIF('2027祝日等（不使用）'!$A$1:$A$20,単年カーブ!A12899)=1),0,1)</f>
        <v>0</v>
      </c>
      <c r="O12899">
        <f t="shared" si="1408"/>
        <v>32</v>
      </c>
      <c r="P12899">
        <f t="shared" si="1413"/>
        <v>1</v>
      </c>
      <c r="Q12899">
        <f t="shared" si="1414"/>
        <v>0</v>
      </c>
    </row>
    <row r="12900" spans="1:17" ht="19.5" x14ac:dyDescent="0.4">
      <c r="A12900" s="33">
        <f t="shared" si="1409"/>
        <v>46746</v>
      </c>
      <c r="B12900" s="27" t="str">
        <f t="shared" si="1410"/>
        <v>(土)</v>
      </c>
      <c r="C12900" s="34">
        <v>0.66666666666666696</v>
      </c>
      <c r="D12900" s="16" t="s">
        <v>18</v>
      </c>
      <c r="E12900" s="35">
        <v>0.6875</v>
      </c>
      <c r="F12900" s="50">
        <f>IF(COUNTIF('リスト（不使用）'!$A$5:$A$6,単年カーブ!$A$1),"希望数量入力ください",'単年（2027年度）'!$E$12*単年カーブ!$R$3+'単年（2027年度）'!$E$12*(1-単年カーブ!$R$3)*単年カーブ!Q12900)</f>
        <v>0</v>
      </c>
      <c r="G12900" s="47">
        <f t="shared" si="1411"/>
        <v>0</v>
      </c>
      <c r="M12900">
        <f t="shared" si="1412"/>
        <v>12</v>
      </c>
      <c r="N12900">
        <f>IF(OR(WEEKDAY(A12900)=1,WEEKDAY(A12900)=7,COUNTIF('2027祝日等（不使用）'!$A$1:$A$20,単年カーブ!A12900)=1),0,1)</f>
        <v>0</v>
      </c>
      <c r="O12900">
        <f t="shared" si="1408"/>
        <v>33</v>
      </c>
      <c r="P12900">
        <f t="shared" si="1413"/>
        <v>1</v>
      </c>
      <c r="Q12900">
        <f t="shared" si="1414"/>
        <v>0</v>
      </c>
    </row>
    <row r="12901" spans="1:17" ht="19.5" x14ac:dyDescent="0.4">
      <c r="A12901" s="33">
        <f t="shared" si="1409"/>
        <v>46746</v>
      </c>
      <c r="B12901" s="27" t="str">
        <f t="shared" si="1410"/>
        <v>(土)</v>
      </c>
      <c r="C12901" s="34">
        <v>0.6875</v>
      </c>
      <c r="D12901" s="16" t="s">
        <v>18</v>
      </c>
      <c r="E12901" s="35">
        <v>0.70833333333333304</v>
      </c>
      <c r="F12901" s="50">
        <f>IF(COUNTIF('リスト（不使用）'!$A$5:$A$6,単年カーブ!$A$1),"希望数量入力ください",'単年（2027年度）'!$E$12*単年カーブ!$R$3+'単年（2027年度）'!$E$12*(1-単年カーブ!$R$3)*単年カーブ!Q12901)</f>
        <v>0</v>
      </c>
      <c r="G12901" s="47">
        <f t="shared" si="1411"/>
        <v>0</v>
      </c>
      <c r="M12901">
        <f t="shared" si="1412"/>
        <v>12</v>
      </c>
      <c r="N12901">
        <f>IF(OR(WEEKDAY(A12901)=1,WEEKDAY(A12901)=7,COUNTIF('2027祝日等（不使用）'!$A$1:$A$20,単年カーブ!A12901)=1),0,1)</f>
        <v>0</v>
      </c>
      <c r="O12901">
        <f t="shared" si="1408"/>
        <v>34</v>
      </c>
      <c r="P12901">
        <f t="shared" si="1413"/>
        <v>1</v>
      </c>
      <c r="Q12901">
        <f t="shared" si="1414"/>
        <v>0</v>
      </c>
    </row>
    <row r="12902" spans="1:17" ht="19.5" x14ac:dyDescent="0.4">
      <c r="A12902" s="33">
        <f t="shared" si="1409"/>
        <v>46746</v>
      </c>
      <c r="B12902" s="27" t="str">
        <f t="shared" si="1410"/>
        <v>(土)</v>
      </c>
      <c r="C12902" s="34">
        <v>0.70833333333333304</v>
      </c>
      <c r="D12902" s="16" t="s">
        <v>18</v>
      </c>
      <c r="E12902" s="35">
        <v>0.72916666666666696</v>
      </c>
      <c r="F12902" s="50">
        <f>IF(COUNTIF('リスト（不使用）'!$A$5:$A$6,単年カーブ!$A$1),"希望数量入力ください",'単年（2027年度）'!$E$12*単年カーブ!$R$3+'単年（2027年度）'!$E$12*(1-単年カーブ!$R$3)*単年カーブ!Q12902)</f>
        <v>0</v>
      </c>
      <c r="G12902" s="47">
        <f t="shared" si="1411"/>
        <v>0</v>
      </c>
      <c r="M12902">
        <f t="shared" si="1412"/>
        <v>12</v>
      </c>
      <c r="N12902">
        <f>IF(OR(WEEKDAY(A12902)=1,WEEKDAY(A12902)=7,COUNTIF('2027祝日等（不使用）'!$A$1:$A$20,単年カーブ!A12902)=1),0,1)</f>
        <v>0</v>
      </c>
      <c r="O12902">
        <f t="shared" si="1408"/>
        <v>35</v>
      </c>
      <c r="P12902">
        <f t="shared" si="1413"/>
        <v>1</v>
      </c>
      <c r="Q12902">
        <f t="shared" si="1414"/>
        <v>0</v>
      </c>
    </row>
    <row r="12903" spans="1:17" ht="19.5" x14ac:dyDescent="0.4">
      <c r="A12903" s="33">
        <f t="shared" si="1409"/>
        <v>46746</v>
      </c>
      <c r="B12903" s="27" t="str">
        <f t="shared" si="1410"/>
        <v>(土)</v>
      </c>
      <c r="C12903" s="34">
        <v>0.72916666666666696</v>
      </c>
      <c r="D12903" s="16" t="s">
        <v>18</v>
      </c>
      <c r="E12903" s="35">
        <v>0.75</v>
      </c>
      <c r="F12903" s="50">
        <f>IF(COUNTIF('リスト（不使用）'!$A$5:$A$6,単年カーブ!$A$1),"希望数量入力ください",'単年（2027年度）'!$E$12*単年カーブ!$R$3+'単年（2027年度）'!$E$12*(1-単年カーブ!$R$3)*単年カーブ!Q12903)</f>
        <v>0</v>
      </c>
      <c r="G12903" s="47">
        <f t="shared" si="1411"/>
        <v>0</v>
      </c>
      <c r="M12903">
        <f t="shared" si="1412"/>
        <v>12</v>
      </c>
      <c r="N12903">
        <f>IF(OR(WEEKDAY(A12903)=1,WEEKDAY(A12903)=7,COUNTIF('2027祝日等（不使用）'!$A$1:$A$20,単年カーブ!A12903)=1),0,1)</f>
        <v>0</v>
      </c>
      <c r="O12903">
        <f t="shared" si="1408"/>
        <v>36</v>
      </c>
      <c r="P12903">
        <f t="shared" si="1413"/>
        <v>1</v>
      </c>
      <c r="Q12903">
        <f t="shared" si="1414"/>
        <v>0</v>
      </c>
    </row>
    <row r="12904" spans="1:17" ht="19.5" x14ac:dyDescent="0.4">
      <c r="A12904" s="33">
        <f t="shared" si="1409"/>
        <v>46746</v>
      </c>
      <c r="B12904" s="27" t="str">
        <f t="shared" si="1410"/>
        <v>(土)</v>
      </c>
      <c r="C12904" s="34">
        <v>0.75</v>
      </c>
      <c r="D12904" s="16" t="s">
        <v>18</v>
      </c>
      <c r="E12904" s="35">
        <v>0.77083333333333304</v>
      </c>
      <c r="F12904" s="50">
        <f>IF(COUNTIF('リスト（不使用）'!$A$5:$A$6,単年カーブ!$A$1),"希望数量入力ください",'単年（2027年度）'!$E$12*単年カーブ!$R$3+'単年（2027年度）'!$E$12*(1-単年カーブ!$R$3)*単年カーブ!Q12904)</f>
        <v>0</v>
      </c>
      <c r="G12904" s="47">
        <f t="shared" si="1411"/>
        <v>0</v>
      </c>
      <c r="M12904">
        <f t="shared" si="1412"/>
        <v>12</v>
      </c>
      <c r="N12904">
        <f>IF(OR(WEEKDAY(A12904)=1,WEEKDAY(A12904)=7,COUNTIF('2027祝日等（不使用）'!$A$1:$A$20,単年カーブ!A12904)=1),0,1)</f>
        <v>0</v>
      </c>
      <c r="O12904">
        <f t="shared" si="1408"/>
        <v>37</v>
      </c>
      <c r="P12904">
        <f t="shared" si="1413"/>
        <v>1</v>
      </c>
      <c r="Q12904">
        <f t="shared" si="1414"/>
        <v>0</v>
      </c>
    </row>
    <row r="12905" spans="1:17" ht="19.5" x14ac:dyDescent="0.4">
      <c r="A12905" s="33">
        <f t="shared" si="1409"/>
        <v>46746</v>
      </c>
      <c r="B12905" s="27" t="str">
        <f t="shared" si="1410"/>
        <v>(土)</v>
      </c>
      <c r="C12905" s="34">
        <v>0.77083333333333304</v>
      </c>
      <c r="D12905" s="16" t="s">
        <v>18</v>
      </c>
      <c r="E12905" s="35">
        <v>0.79166666666666696</v>
      </c>
      <c r="F12905" s="50">
        <f>IF(COUNTIF('リスト（不使用）'!$A$5:$A$6,単年カーブ!$A$1),"希望数量入力ください",'単年（2027年度）'!$E$12*単年カーブ!$R$3+'単年（2027年度）'!$E$12*(1-単年カーブ!$R$3)*単年カーブ!Q12905)</f>
        <v>0</v>
      </c>
      <c r="G12905" s="47">
        <f t="shared" si="1411"/>
        <v>0</v>
      </c>
      <c r="M12905">
        <f t="shared" si="1412"/>
        <v>12</v>
      </c>
      <c r="N12905">
        <f>IF(OR(WEEKDAY(A12905)=1,WEEKDAY(A12905)=7,COUNTIF('2027祝日等（不使用）'!$A$1:$A$20,単年カーブ!A12905)=1),0,1)</f>
        <v>0</v>
      </c>
      <c r="O12905">
        <f t="shared" si="1408"/>
        <v>38</v>
      </c>
      <c r="P12905">
        <f t="shared" si="1413"/>
        <v>1</v>
      </c>
      <c r="Q12905">
        <f t="shared" si="1414"/>
        <v>0</v>
      </c>
    </row>
    <row r="12906" spans="1:17" ht="19.5" x14ac:dyDescent="0.4">
      <c r="A12906" s="33">
        <f t="shared" si="1409"/>
        <v>46746</v>
      </c>
      <c r="B12906" s="27" t="str">
        <f t="shared" si="1410"/>
        <v>(土)</v>
      </c>
      <c r="C12906" s="34">
        <v>0.79166666666666696</v>
      </c>
      <c r="D12906" s="16" t="s">
        <v>18</v>
      </c>
      <c r="E12906" s="35">
        <v>0.8125</v>
      </c>
      <c r="F12906" s="50">
        <f>IF(COUNTIF('リスト（不使用）'!$A$5:$A$6,単年カーブ!$A$1),"希望数量入力ください",'単年（2027年度）'!$E$12*単年カーブ!$R$3+'単年（2027年度）'!$E$12*(1-単年カーブ!$R$3)*単年カーブ!Q12906)</f>
        <v>0</v>
      </c>
      <c r="G12906" s="47">
        <f t="shared" si="1411"/>
        <v>0</v>
      </c>
      <c r="M12906">
        <f t="shared" si="1412"/>
        <v>12</v>
      </c>
      <c r="N12906">
        <f>IF(OR(WEEKDAY(A12906)=1,WEEKDAY(A12906)=7,COUNTIF('2027祝日等（不使用）'!$A$1:$A$20,単年カーブ!A12906)=1),0,1)</f>
        <v>0</v>
      </c>
      <c r="O12906">
        <f t="shared" si="1408"/>
        <v>39</v>
      </c>
      <c r="P12906">
        <f t="shared" si="1413"/>
        <v>1</v>
      </c>
      <c r="Q12906">
        <f t="shared" si="1414"/>
        <v>0</v>
      </c>
    </row>
    <row r="12907" spans="1:17" ht="19.5" x14ac:dyDescent="0.4">
      <c r="A12907" s="33">
        <f t="shared" si="1409"/>
        <v>46746</v>
      </c>
      <c r="B12907" s="27" t="str">
        <f t="shared" si="1410"/>
        <v>(土)</v>
      </c>
      <c r="C12907" s="34">
        <v>0.8125</v>
      </c>
      <c r="D12907" s="16" t="s">
        <v>18</v>
      </c>
      <c r="E12907" s="35">
        <v>0.83333333333333304</v>
      </c>
      <c r="F12907" s="50">
        <f>IF(COUNTIF('リスト（不使用）'!$A$5:$A$6,単年カーブ!$A$1),"希望数量入力ください",'単年（2027年度）'!$E$12*単年カーブ!$R$3+'単年（2027年度）'!$E$12*(1-単年カーブ!$R$3)*単年カーブ!Q12907)</f>
        <v>0</v>
      </c>
      <c r="G12907" s="47">
        <f t="shared" si="1411"/>
        <v>0</v>
      </c>
      <c r="M12907">
        <f t="shared" si="1412"/>
        <v>12</v>
      </c>
      <c r="N12907">
        <f>IF(OR(WEEKDAY(A12907)=1,WEEKDAY(A12907)=7,COUNTIF('2027祝日等（不使用）'!$A$1:$A$20,単年カーブ!A12907)=1),0,1)</f>
        <v>0</v>
      </c>
      <c r="O12907">
        <f t="shared" si="1408"/>
        <v>40</v>
      </c>
      <c r="P12907">
        <f t="shared" si="1413"/>
        <v>1</v>
      </c>
      <c r="Q12907">
        <f t="shared" si="1414"/>
        <v>0</v>
      </c>
    </row>
    <row r="12908" spans="1:17" ht="19.5" x14ac:dyDescent="0.4">
      <c r="A12908" s="33">
        <f t="shared" si="1409"/>
        <v>46746</v>
      </c>
      <c r="B12908" s="27" t="str">
        <f t="shared" si="1410"/>
        <v>(土)</v>
      </c>
      <c r="C12908" s="34">
        <v>0.83333333333333304</v>
      </c>
      <c r="D12908" s="16" t="s">
        <v>18</v>
      </c>
      <c r="E12908" s="35">
        <v>0.85416666666666696</v>
      </c>
      <c r="F12908" s="50">
        <f>IF(COUNTIF('リスト（不使用）'!$A$5:$A$6,単年カーブ!$A$1),"希望数量入力ください",'単年（2027年度）'!$E$12*単年カーブ!$R$3+'単年（2027年度）'!$E$12*(1-単年カーブ!$R$3)*単年カーブ!Q12908)</f>
        <v>0</v>
      </c>
      <c r="G12908" s="47">
        <f t="shared" si="1411"/>
        <v>0</v>
      </c>
      <c r="M12908">
        <f t="shared" si="1412"/>
        <v>12</v>
      </c>
      <c r="N12908">
        <f>IF(OR(WEEKDAY(A12908)=1,WEEKDAY(A12908)=7,COUNTIF('2027祝日等（不使用）'!$A$1:$A$20,単年カーブ!A12908)=1),0,1)</f>
        <v>0</v>
      </c>
      <c r="O12908">
        <f t="shared" si="1408"/>
        <v>41</v>
      </c>
      <c r="P12908">
        <f t="shared" si="1413"/>
        <v>0</v>
      </c>
      <c r="Q12908">
        <f t="shared" si="1414"/>
        <v>0</v>
      </c>
    </row>
    <row r="12909" spans="1:17" ht="19.5" x14ac:dyDescent="0.4">
      <c r="A12909" s="33">
        <f t="shared" si="1409"/>
        <v>46746</v>
      </c>
      <c r="B12909" s="27" t="str">
        <f t="shared" si="1410"/>
        <v>(土)</v>
      </c>
      <c r="C12909" s="34">
        <v>0.85416666666666696</v>
      </c>
      <c r="D12909" s="16" t="s">
        <v>18</v>
      </c>
      <c r="E12909" s="35">
        <v>0.875</v>
      </c>
      <c r="F12909" s="50">
        <f>IF(COUNTIF('リスト（不使用）'!$A$5:$A$6,単年カーブ!$A$1),"希望数量入力ください",'単年（2027年度）'!$E$12*単年カーブ!$R$3+'単年（2027年度）'!$E$12*(1-単年カーブ!$R$3)*単年カーブ!Q12909)</f>
        <v>0</v>
      </c>
      <c r="G12909" s="47">
        <f t="shared" si="1411"/>
        <v>0</v>
      </c>
      <c r="M12909">
        <f t="shared" si="1412"/>
        <v>12</v>
      </c>
      <c r="N12909">
        <f>IF(OR(WEEKDAY(A12909)=1,WEEKDAY(A12909)=7,COUNTIF('2027祝日等（不使用）'!$A$1:$A$20,単年カーブ!A12909)=1),0,1)</f>
        <v>0</v>
      </c>
      <c r="O12909">
        <f t="shared" si="1408"/>
        <v>42</v>
      </c>
      <c r="P12909">
        <f t="shared" si="1413"/>
        <v>0</v>
      </c>
      <c r="Q12909">
        <f t="shared" si="1414"/>
        <v>0</v>
      </c>
    </row>
    <row r="12910" spans="1:17" ht="19.5" x14ac:dyDescent="0.4">
      <c r="A12910" s="33">
        <f t="shared" si="1409"/>
        <v>46746</v>
      </c>
      <c r="B12910" s="27" t="str">
        <f t="shared" si="1410"/>
        <v>(土)</v>
      </c>
      <c r="C12910" s="34">
        <v>0.875</v>
      </c>
      <c r="D12910" s="16" t="s">
        <v>18</v>
      </c>
      <c r="E12910" s="35">
        <v>0.89583333333333304</v>
      </c>
      <c r="F12910" s="50">
        <f>IF(COUNTIF('リスト（不使用）'!$A$5:$A$6,単年カーブ!$A$1),"希望数量入力ください",'単年（2027年度）'!$E$12*単年カーブ!$R$3+'単年（2027年度）'!$E$12*(1-単年カーブ!$R$3)*単年カーブ!Q12910)</f>
        <v>0</v>
      </c>
      <c r="G12910" s="47">
        <f t="shared" si="1411"/>
        <v>0</v>
      </c>
      <c r="M12910">
        <f t="shared" si="1412"/>
        <v>12</v>
      </c>
      <c r="N12910">
        <f>IF(OR(WEEKDAY(A12910)=1,WEEKDAY(A12910)=7,COUNTIF('2027祝日等（不使用）'!$A$1:$A$20,単年カーブ!A12910)=1),0,1)</f>
        <v>0</v>
      </c>
      <c r="O12910">
        <f t="shared" si="1408"/>
        <v>43</v>
      </c>
      <c r="P12910">
        <f t="shared" si="1413"/>
        <v>0</v>
      </c>
      <c r="Q12910">
        <f t="shared" si="1414"/>
        <v>0</v>
      </c>
    </row>
    <row r="12911" spans="1:17" ht="19.5" x14ac:dyDescent="0.4">
      <c r="A12911" s="33">
        <f t="shared" si="1409"/>
        <v>46746</v>
      </c>
      <c r="B12911" s="27" t="str">
        <f t="shared" si="1410"/>
        <v>(土)</v>
      </c>
      <c r="C12911" s="34">
        <v>0.89583333333333304</v>
      </c>
      <c r="D12911" s="16" t="s">
        <v>18</v>
      </c>
      <c r="E12911" s="35">
        <v>0.91666666666666696</v>
      </c>
      <c r="F12911" s="50">
        <f>IF(COUNTIF('リスト（不使用）'!$A$5:$A$6,単年カーブ!$A$1),"希望数量入力ください",'単年（2027年度）'!$E$12*単年カーブ!$R$3+'単年（2027年度）'!$E$12*(1-単年カーブ!$R$3)*単年カーブ!Q12911)</f>
        <v>0</v>
      </c>
      <c r="G12911" s="47">
        <f t="shared" si="1411"/>
        <v>0</v>
      </c>
      <c r="M12911">
        <f t="shared" si="1412"/>
        <v>12</v>
      </c>
      <c r="N12911">
        <f>IF(OR(WEEKDAY(A12911)=1,WEEKDAY(A12911)=7,COUNTIF('2027祝日等（不使用）'!$A$1:$A$20,単年カーブ!A12911)=1),0,1)</f>
        <v>0</v>
      </c>
      <c r="O12911">
        <f t="shared" si="1408"/>
        <v>44</v>
      </c>
      <c r="P12911">
        <f t="shared" si="1413"/>
        <v>0</v>
      </c>
      <c r="Q12911">
        <f t="shared" si="1414"/>
        <v>0</v>
      </c>
    </row>
    <row r="12912" spans="1:17" ht="19.5" x14ac:dyDescent="0.4">
      <c r="A12912" s="33">
        <f t="shared" si="1409"/>
        <v>46746</v>
      </c>
      <c r="B12912" s="27" t="str">
        <f t="shared" si="1410"/>
        <v>(土)</v>
      </c>
      <c r="C12912" s="34">
        <v>0.91666666666666696</v>
      </c>
      <c r="D12912" s="16" t="s">
        <v>18</v>
      </c>
      <c r="E12912" s="35">
        <v>0.9375</v>
      </c>
      <c r="F12912" s="50">
        <f>IF(COUNTIF('リスト（不使用）'!$A$5:$A$6,単年カーブ!$A$1),"希望数量入力ください",'単年（2027年度）'!$E$12*単年カーブ!$R$3+'単年（2027年度）'!$E$12*(1-単年カーブ!$R$3)*単年カーブ!Q12912)</f>
        <v>0</v>
      </c>
      <c r="G12912" s="47">
        <f t="shared" si="1411"/>
        <v>0</v>
      </c>
      <c r="M12912">
        <f t="shared" si="1412"/>
        <v>12</v>
      </c>
      <c r="N12912">
        <f>IF(OR(WEEKDAY(A12912)=1,WEEKDAY(A12912)=7,COUNTIF('2027祝日等（不使用）'!$A$1:$A$20,単年カーブ!A12912)=1),0,1)</f>
        <v>0</v>
      </c>
      <c r="O12912">
        <f t="shared" si="1408"/>
        <v>45</v>
      </c>
      <c r="P12912">
        <f t="shared" si="1413"/>
        <v>0</v>
      </c>
      <c r="Q12912">
        <f t="shared" si="1414"/>
        <v>0</v>
      </c>
    </row>
    <row r="12913" spans="1:17" ht="19.5" x14ac:dyDescent="0.4">
      <c r="A12913" s="33">
        <f t="shared" si="1409"/>
        <v>46746</v>
      </c>
      <c r="B12913" s="27" t="str">
        <f t="shared" si="1410"/>
        <v>(土)</v>
      </c>
      <c r="C12913" s="34">
        <v>0.9375</v>
      </c>
      <c r="D12913" s="16" t="s">
        <v>18</v>
      </c>
      <c r="E12913" s="35">
        <v>0.95833333333333304</v>
      </c>
      <c r="F12913" s="50">
        <f>IF(COUNTIF('リスト（不使用）'!$A$5:$A$6,単年カーブ!$A$1),"希望数量入力ください",'単年（2027年度）'!$E$12*単年カーブ!$R$3+'単年（2027年度）'!$E$12*(1-単年カーブ!$R$3)*単年カーブ!Q12913)</f>
        <v>0</v>
      </c>
      <c r="G12913" s="47">
        <f t="shared" si="1411"/>
        <v>0</v>
      </c>
      <c r="M12913">
        <f t="shared" si="1412"/>
        <v>12</v>
      </c>
      <c r="N12913">
        <f>IF(OR(WEEKDAY(A12913)=1,WEEKDAY(A12913)=7,COUNTIF('2027祝日等（不使用）'!$A$1:$A$20,単年カーブ!A12913)=1),0,1)</f>
        <v>0</v>
      </c>
      <c r="O12913">
        <f t="shared" si="1408"/>
        <v>46</v>
      </c>
      <c r="P12913">
        <f t="shared" si="1413"/>
        <v>0</v>
      </c>
      <c r="Q12913">
        <f t="shared" si="1414"/>
        <v>0</v>
      </c>
    </row>
    <row r="12914" spans="1:17" ht="19.5" x14ac:dyDescent="0.4">
      <c r="A12914" s="33">
        <f t="shared" si="1409"/>
        <v>46746</v>
      </c>
      <c r="B12914" s="27" t="str">
        <f t="shared" si="1410"/>
        <v>(土)</v>
      </c>
      <c r="C12914" s="34">
        <v>0.95833333333333304</v>
      </c>
      <c r="D12914" s="16" t="s">
        <v>18</v>
      </c>
      <c r="E12914" s="35">
        <v>0.97916666666666696</v>
      </c>
      <c r="F12914" s="50">
        <f>IF(COUNTIF('リスト（不使用）'!$A$5:$A$6,単年カーブ!$A$1),"希望数量入力ください",'単年（2027年度）'!$E$12*単年カーブ!$R$3+'単年（2027年度）'!$E$12*(1-単年カーブ!$R$3)*単年カーブ!Q12914)</f>
        <v>0</v>
      </c>
      <c r="G12914" s="47">
        <f t="shared" si="1411"/>
        <v>0</v>
      </c>
      <c r="M12914">
        <f t="shared" si="1412"/>
        <v>12</v>
      </c>
      <c r="N12914">
        <f>IF(OR(WEEKDAY(A12914)=1,WEEKDAY(A12914)=7,COUNTIF('2027祝日等（不使用）'!$A$1:$A$20,単年カーブ!A12914)=1),0,1)</f>
        <v>0</v>
      </c>
      <c r="O12914">
        <f t="shared" si="1408"/>
        <v>47</v>
      </c>
      <c r="P12914">
        <f t="shared" si="1413"/>
        <v>0</v>
      </c>
      <c r="Q12914">
        <f t="shared" si="1414"/>
        <v>0</v>
      </c>
    </row>
    <row r="12915" spans="1:17" ht="19.5" x14ac:dyDescent="0.4">
      <c r="A12915" s="33">
        <f t="shared" si="1409"/>
        <v>46746</v>
      </c>
      <c r="B12915" s="27" t="str">
        <f t="shared" si="1410"/>
        <v>(土)</v>
      </c>
      <c r="C12915" s="34">
        <v>0.97916666666666696</v>
      </c>
      <c r="D12915" s="16" t="s">
        <v>18</v>
      </c>
      <c r="E12915" s="35" t="s">
        <v>17</v>
      </c>
      <c r="F12915" s="50">
        <f>IF(COUNTIF('リスト（不使用）'!$A$5:$A$6,単年カーブ!$A$1),"希望数量入力ください",'単年（2027年度）'!$E$12*単年カーブ!$R$3+'単年（2027年度）'!$E$12*(1-単年カーブ!$R$3)*単年カーブ!Q12915)</f>
        <v>0</v>
      </c>
      <c r="G12915" s="47">
        <f t="shared" si="1411"/>
        <v>0</v>
      </c>
      <c r="M12915">
        <f t="shared" si="1412"/>
        <v>12</v>
      </c>
      <c r="N12915">
        <f>IF(OR(WEEKDAY(A12915)=1,WEEKDAY(A12915)=7,COUNTIF('2027祝日等（不使用）'!$A$1:$A$20,単年カーブ!A12915)=1),0,1)</f>
        <v>0</v>
      </c>
      <c r="O12915">
        <f t="shared" si="1408"/>
        <v>48</v>
      </c>
      <c r="P12915">
        <f t="shared" si="1413"/>
        <v>0</v>
      </c>
      <c r="Q12915">
        <f t="shared" si="1414"/>
        <v>0</v>
      </c>
    </row>
    <row r="12916" spans="1:17" ht="19.5" x14ac:dyDescent="0.4">
      <c r="A12916" s="33">
        <f t="shared" si="1409"/>
        <v>46747</v>
      </c>
      <c r="B12916" s="27" t="str">
        <f t="shared" si="1410"/>
        <v>(日)</v>
      </c>
      <c r="C12916" s="34">
        <v>0</v>
      </c>
      <c r="D12916" s="16" t="s">
        <v>18</v>
      </c>
      <c r="E12916" s="35">
        <v>2.0833333333333332E-2</v>
      </c>
      <c r="F12916" s="50">
        <f>IF(COUNTIF('リスト（不使用）'!$A$5:$A$6,単年カーブ!$A$1),"希望数量入力ください",'単年（2027年度）'!$E$12*単年カーブ!$R$3+'単年（2027年度）'!$E$12*(1-単年カーブ!$R$3)*単年カーブ!Q12916)</f>
        <v>0</v>
      </c>
      <c r="G12916" s="47">
        <f t="shared" si="1411"/>
        <v>0</v>
      </c>
      <c r="M12916">
        <f t="shared" si="1412"/>
        <v>12</v>
      </c>
      <c r="N12916">
        <f>IF(OR(WEEKDAY(A12916)=1,WEEKDAY(A12916)=7,COUNTIF('2027祝日等（不使用）'!$A$1:$A$20,単年カーブ!A12916)=1),0,1)</f>
        <v>0</v>
      </c>
      <c r="O12916">
        <f t="shared" ref="O12916:O12979" si="1415">O12868</f>
        <v>1</v>
      </c>
      <c r="P12916">
        <f t="shared" si="1413"/>
        <v>0</v>
      </c>
      <c r="Q12916">
        <f t="shared" si="1414"/>
        <v>0</v>
      </c>
    </row>
    <row r="12917" spans="1:17" ht="19.5" x14ac:dyDescent="0.4">
      <c r="A12917" s="33">
        <f t="shared" si="1409"/>
        <v>46747</v>
      </c>
      <c r="B12917" s="27" t="str">
        <f t="shared" si="1410"/>
        <v>(日)</v>
      </c>
      <c r="C12917" s="34">
        <v>2.0833333333333332E-2</v>
      </c>
      <c r="D12917" s="16" t="s">
        <v>18</v>
      </c>
      <c r="E12917" s="35">
        <v>4.1666666666666664E-2</v>
      </c>
      <c r="F12917" s="50">
        <f>IF(COUNTIF('リスト（不使用）'!$A$5:$A$6,単年カーブ!$A$1),"希望数量入力ください",'単年（2027年度）'!$E$12*単年カーブ!$R$3+'単年（2027年度）'!$E$12*(1-単年カーブ!$R$3)*単年カーブ!Q12917)</f>
        <v>0</v>
      </c>
      <c r="G12917" s="47">
        <f t="shared" si="1411"/>
        <v>0</v>
      </c>
      <c r="M12917">
        <f t="shared" si="1412"/>
        <v>12</v>
      </c>
      <c r="N12917">
        <f>IF(OR(WEEKDAY(A12917)=1,WEEKDAY(A12917)=7,COUNTIF('2027祝日等（不使用）'!$A$1:$A$20,単年カーブ!A12917)=1),0,1)</f>
        <v>0</v>
      </c>
      <c r="O12917">
        <f t="shared" si="1415"/>
        <v>2</v>
      </c>
      <c r="P12917">
        <f t="shared" si="1413"/>
        <v>0</v>
      </c>
      <c r="Q12917">
        <f t="shared" si="1414"/>
        <v>0</v>
      </c>
    </row>
    <row r="12918" spans="1:17" ht="19.5" x14ac:dyDescent="0.4">
      <c r="A12918" s="33">
        <f t="shared" si="1409"/>
        <v>46747</v>
      </c>
      <c r="B12918" s="27" t="str">
        <f t="shared" si="1410"/>
        <v>(日)</v>
      </c>
      <c r="C12918" s="34">
        <v>4.1666666666666664E-2</v>
      </c>
      <c r="D12918" s="16" t="s">
        <v>18</v>
      </c>
      <c r="E12918" s="35">
        <v>6.25E-2</v>
      </c>
      <c r="F12918" s="50">
        <f>IF(COUNTIF('リスト（不使用）'!$A$5:$A$6,単年カーブ!$A$1),"希望数量入力ください",'単年（2027年度）'!$E$12*単年カーブ!$R$3+'単年（2027年度）'!$E$12*(1-単年カーブ!$R$3)*単年カーブ!Q12918)</f>
        <v>0</v>
      </c>
      <c r="G12918" s="47">
        <f t="shared" si="1411"/>
        <v>0</v>
      </c>
      <c r="M12918">
        <f t="shared" si="1412"/>
        <v>12</v>
      </c>
      <c r="N12918">
        <f>IF(OR(WEEKDAY(A12918)=1,WEEKDAY(A12918)=7,COUNTIF('2027祝日等（不使用）'!$A$1:$A$20,単年カーブ!A12918)=1),0,1)</f>
        <v>0</v>
      </c>
      <c r="O12918">
        <f t="shared" si="1415"/>
        <v>3</v>
      </c>
      <c r="P12918">
        <f t="shared" si="1413"/>
        <v>0</v>
      </c>
      <c r="Q12918">
        <f t="shared" si="1414"/>
        <v>0</v>
      </c>
    </row>
    <row r="12919" spans="1:17" ht="19.5" x14ac:dyDescent="0.4">
      <c r="A12919" s="33">
        <f t="shared" si="1409"/>
        <v>46747</v>
      </c>
      <c r="B12919" s="27" t="str">
        <f t="shared" si="1410"/>
        <v>(日)</v>
      </c>
      <c r="C12919" s="34">
        <v>6.25E-2</v>
      </c>
      <c r="D12919" s="16" t="s">
        <v>18</v>
      </c>
      <c r="E12919" s="35">
        <v>8.3333333333333301E-2</v>
      </c>
      <c r="F12919" s="50">
        <f>IF(COUNTIF('リスト（不使用）'!$A$5:$A$6,単年カーブ!$A$1),"希望数量入力ください",'単年（2027年度）'!$E$12*単年カーブ!$R$3+'単年（2027年度）'!$E$12*(1-単年カーブ!$R$3)*単年カーブ!Q12919)</f>
        <v>0</v>
      </c>
      <c r="G12919" s="47">
        <f t="shared" si="1411"/>
        <v>0</v>
      </c>
      <c r="M12919">
        <f t="shared" si="1412"/>
        <v>12</v>
      </c>
      <c r="N12919">
        <f>IF(OR(WEEKDAY(A12919)=1,WEEKDAY(A12919)=7,COUNTIF('2027祝日等（不使用）'!$A$1:$A$20,単年カーブ!A12919)=1),0,1)</f>
        <v>0</v>
      </c>
      <c r="O12919">
        <f t="shared" si="1415"/>
        <v>4</v>
      </c>
      <c r="P12919">
        <f t="shared" si="1413"/>
        <v>0</v>
      </c>
      <c r="Q12919">
        <f t="shared" si="1414"/>
        <v>0</v>
      </c>
    </row>
    <row r="12920" spans="1:17" ht="19.5" x14ac:dyDescent="0.4">
      <c r="A12920" s="33">
        <f t="shared" si="1409"/>
        <v>46747</v>
      </c>
      <c r="B12920" s="27" t="str">
        <f t="shared" si="1410"/>
        <v>(日)</v>
      </c>
      <c r="C12920" s="34">
        <v>8.3333333333333301E-2</v>
      </c>
      <c r="D12920" s="16" t="s">
        <v>18</v>
      </c>
      <c r="E12920" s="35">
        <v>0.104166666666667</v>
      </c>
      <c r="F12920" s="50">
        <f>IF(COUNTIF('リスト（不使用）'!$A$5:$A$6,単年カーブ!$A$1),"希望数量入力ください",'単年（2027年度）'!$E$12*単年カーブ!$R$3+'単年（2027年度）'!$E$12*(1-単年カーブ!$R$3)*単年カーブ!Q12920)</f>
        <v>0</v>
      </c>
      <c r="G12920" s="47">
        <f t="shared" si="1411"/>
        <v>0</v>
      </c>
      <c r="M12920">
        <f t="shared" si="1412"/>
        <v>12</v>
      </c>
      <c r="N12920">
        <f>IF(OR(WEEKDAY(A12920)=1,WEEKDAY(A12920)=7,COUNTIF('2027祝日等（不使用）'!$A$1:$A$20,単年カーブ!A12920)=1),0,1)</f>
        <v>0</v>
      </c>
      <c r="O12920">
        <f t="shared" si="1415"/>
        <v>5</v>
      </c>
      <c r="P12920">
        <f t="shared" si="1413"/>
        <v>0</v>
      </c>
      <c r="Q12920">
        <f t="shared" si="1414"/>
        <v>0</v>
      </c>
    </row>
    <row r="12921" spans="1:17" ht="19.5" x14ac:dyDescent="0.4">
      <c r="A12921" s="33">
        <f t="shared" si="1409"/>
        <v>46747</v>
      </c>
      <c r="B12921" s="27" t="str">
        <f t="shared" si="1410"/>
        <v>(日)</v>
      </c>
      <c r="C12921" s="34">
        <v>0.104166666666667</v>
      </c>
      <c r="D12921" s="16" t="s">
        <v>18</v>
      </c>
      <c r="E12921" s="35">
        <v>0.125</v>
      </c>
      <c r="F12921" s="50">
        <f>IF(COUNTIF('リスト（不使用）'!$A$5:$A$6,単年カーブ!$A$1),"希望数量入力ください",'単年（2027年度）'!$E$12*単年カーブ!$R$3+'単年（2027年度）'!$E$12*(1-単年カーブ!$R$3)*単年カーブ!Q12921)</f>
        <v>0</v>
      </c>
      <c r="G12921" s="47">
        <f t="shared" si="1411"/>
        <v>0</v>
      </c>
      <c r="M12921">
        <f t="shared" si="1412"/>
        <v>12</v>
      </c>
      <c r="N12921">
        <f>IF(OR(WEEKDAY(A12921)=1,WEEKDAY(A12921)=7,COUNTIF('2027祝日等（不使用）'!$A$1:$A$20,単年カーブ!A12921)=1),0,1)</f>
        <v>0</v>
      </c>
      <c r="O12921">
        <f t="shared" si="1415"/>
        <v>6</v>
      </c>
      <c r="P12921">
        <f t="shared" si="1413"/>
        <v>0</v>
      </c>
      <c r="Q12921">
        <f t="shared" si="1414"/>
        <v>0</v>
      </c>
    </row>
    <row r="12922" spans="1:17" ht="19.5" x14ac:dyDescent="0.4">
      <c r="A12922" s="33">
        <f t="shared" ref="A12922:A12985" si="1416">A12874+1</f>
        <v>46747</v>
      </c>
      <c r="B12922" s="27" t="str">
        <f t="shared" si="1410"/>
        <v>(日)</v>
      </c>
      <c r="C12922" s="34">
        <v>0.125</v>
      </c>
      <c r="D12922" s="16" t="s">
        <v>18</v>
      </c>
      <c r="E12922" s="35">
        <v>0.14583333333333301</v>
      </c>
      <c r="F12922" s="50">
        <f>IF(COUNTIF('リスト（不使用）'!$A$5:$A$6,単年カーブ!$A$1),"希望数量入力ください",'単年（2027年度）'!$E$12*単年カーブ!$R$3+'単年（2027年度）'!$E$12*(1-単年カーブ!$R$3)*単年カーブ!Q12922)</f>
        <v>0</v>
      </c>
      <c r="G12922" s="47">
        <f t="shared" si="1411"/>
        <v>0</v>
      </c>
      <c r="M12922">
        <f t="shared" si="1412"/>
        <v>12</v>
      </c>
      <c r="N12922">
        <f>IF(OR(WEEKDAY(A12922)=1,WEEKDAY(A12922)=7,COUNTIF('2027祝日等（不使用）'!$A$1:$A$20,単年カーブ!A12922)=1),0,1)</f>
        <v>0</v>
      </c>
      <c r="O12922">
        <f t="shared" si="1415"/>
        <v>7</v>
      </c>
      <c r="P12922">
        <f t="shared" si="1413"/>
        <v>0</v>
      </c>
      <c r="Q12922">
        <f t="shared" si="1414"/>
        <v>0</v>
      </c>
    </row>
    <row r="12923" spans="1:17" ht="19.5" x14ac:dyDescent="0.4">
      <c r="A12923" s="33">
        <f t="shared" si="1416"/>
        <v>46747</v>
      </c>
      <c r="B12923" s="27" t="str">
        <f t="shared" si="1410"/>
        <v>(日)</v>
      </c>
      <c r="C12923" s="34">
        <v>0.14583333333333301</v>
      </c>
      <c r="D12923" s="16" t="s">
        <v>18</v>
      </c>
      <c r="E12923" s="35">
        <v>0.16666666666666699</v>
      </c>
      <c r="F12923" s="50">
        <f>IF(COUNTIF('リスト（不使用）'!$A$5:$A$6,単年カーブ!$A$1),"希望数量入力ください",'単年（2027年度）'!$E$12*単年カーブ!$R$3+'単年（2027年度）'!$E$12*(1-単年カーブ!$R$3)*単年カーブ!Q12923)</f>
        <v>0</v>
      </c>
      <c r="G12923" s="47">
        <f t="shared" si="1411"/>
        <v>0</v>
      </c>
      <c r="M12923">
        <f t="shared" si="1412"/>
        <v>12</v>
      </c>
      <c r="N12923">
        <f>IF(OR(WEEKDAY(A12923)=1,WEEKDAY(A12923)=7,COUNTIF('2027祝日等（不使用）'!$A$1:$A$20,単年カーブ!A12923)=1),0,1)</f>
        <v>0</v>
      </c>
      <c r="O12923">
        <f t="shared" si="1415"/>
        <v>8</v>
      </c>
      <c r="P12923">
        <f t="shared" si="1413"/>
        <v>0</v>
      </c>
      <c r="Q12923">
        <f t="shared" si="1414"/>
        <v>0</v>
      </c>
    </row>
    <row r="12924" spans="1:17" ht="19.5" x14ac:dyDescent="0.4">
      <c r="A12924" s="33">
        <f t="shared" si="1416"/>
        <v>46747</v>
      </c>
      <c r="B12924" s="27" t="str">
        <f t="shared" si="1410"/>
        <v>(日)</v>
      </c>
      <c r="C12924" s="34">
        <v>0.16666666666666699</v>
      </c>
      <c r="D12924" s="16" t="s">
        <v>18</v>
      </c>
      <c r="E12924" s="35">
        <v>0.1875</v>
      </c>
      <c r="F12924" s="50">
        <f>IF(COUNTIF('リスト（不使用）'!$A$5:$A$6,単年カーブ!$A$1),"希望数量入力ください",'単年（2027年度）'!$E$12*単年カーブ!$R$3+'単年（2027年度）'!$E$12*(1-単年カーブ!$R$3)*単年カーブ!Q12924)</f>
        <v>0</v>
      </c>
      <c r="G12924" s="47">
        <f t="shared" si="1411"/>
        <v>0</v>
      </c>
      <c r="M12924">
        <f t="shared" si="1412"/>
        <v>12</v>
      </c>
      <c r="N12924">
        <f>IF(OR(WEEKDAY(A12924)=1,WEEKDAY(A12924)=7,COUNTIF('2027祝日等（不使用）'!$A$1:$A$20,単年カーブ!A12924)=1),0,1)</f>
        <v>0</v>
      </c>
      <c r="O12924">
        <f t="shared" si="1415"/>
        <v>9</v>
      </c>
      <c r="P12924">
        <f t="shared" si="1413"/>
        <v>0</v>
      </c>
      <c r="Q12924">
        <f t="shared" si="1414"/>
        <v>0</v>
      </c>
    </row>
    <row r="12925" spans="1:17" ht="19.5" x14ac:dyDescent="0.4">
      <c r="A12925" s="33">
        <f t="shared" si="1416"/>
        <v>46747</v>
      </c>
      <c r="B12925" s="27" t="str">
        <f t="shared" si="1410"/>
        <v>(日)</v>
      </c>
      <c r="C12925" s="34">
        <v>0.1875</v>
      </c>
      <c r="D12925" s="16" t="s">
        <v>18</v>
      </c>
      <c r="E12925" s="35">
        <v>0.20833333333333301</v>
      </c>
      <c r="F12925" s="50">
        <f>IF(COUNTIF('リスト（不使用）'!$A$5:$A$6,単年カーブ!$A$1),"希望数量入力ください",'単年（2027年度）'!$E$12*単年カーブ!$R$3+'単年（2027年度）'!$E$12*(1-単年カーブ!$R$3)*単年カーブ!Q12925)</f>
        <v>0</v>
      </c>
      <c r="G12925" s="47">
        <f t="shared" si="1411"/>
        <v>0</v>
      </c>
      <c r="M12925">
        <f t="shared" si="1412"/>
        <v>12</v>
      </c>
      <c r="N12925">
        <f>IF(OR(WEEKDAY(A12925)=1,WEEKDAY(A12925)=7,COUNTIF('2027祝日等（不使用）'!$A$1:$A$20,単年カーブ!A12925)=1),0,1)</f>
        <v>0</v>
      </c>
      <c r="O12925">
        <f t="shared" si="1415"/>
        <v>10</v>
      </c>
      <c r="P12925">
        <f t="shared" si="1413"/>
        <v>0</v>
      </c>
      <c r="Q12925">
        <f t="shared" si="1414"/>
        <v>0</v>
      </c>
    </row>
    <row r="12926" spans="1:17" ht="19.5" x14ac:dyDescent="0.4">
      <c r="A12926" s="33">
        <f t="shared" si="1416"/>
        <v>46747</v>
      </c>
      <c r="B12926" s="27" t="str">
        <f t="shared" si="1410"/>
        <v>(日)</v>
      </c>
      <c r="C12926" s="34">
        <v>0.20833333333333301</v>
      </c>
      <c r="D12926" s="16" t="s">
        <v>18</v>
      </c>
      <c r="E12926" s="35">
        <v>0.22916666666666699</v>
      </c>
      <c r="F12926" s="50">
        <f>IF(COUNTIF('リスト（不使用）'!$A$5:$A$6,単年カーブ!$A$1),"希望数量入力ください",'単年（2027年度）'!$E$12*単年カーブ!$R$3+'単年（2027年度）'!$E$12*(1-単年カーブ!$R$3)*単年カーブ!Q12926)</f>
        <v>0</v>
      </c>
      <c r="G12926" s="47">
        <f t="shared" si="1411"/>
        <v>0</v>
      </c>
      <c r="M12926">
        <f t="shared" si="1412"/>
        <v>12</v>
      </c>
      <c r="N12926">
        <f>IF(OR(WEEKDAY(A12926)=1,WEEKDAY(A12926)=7,COUNTIF('2027祝日等（不使用）'!$A$1:$A$20,単年カーブ!A12926)=1),0,1)</f>
        <v>0</v>
      </c>
      <c r="O12926">
        <f t="shared" si="1415"/>
        <v>11</v>
      </c>
      <c r="P12926">
        <f t="shared" si="1413"/>
        <v>0</v>
      </c>
      <c r="Q12926">
        <f t="shared" si="1414"/>
        <v>0</v>
      </c>
    </row>
    <row r="12927" spans="1:17" ht="19.5" x14ac:dyDescent="0.4">
      <c r="A12927" s="33">
        <f t="shared" si="1416"/>
        <v>46747</v>
      </c>
      <c r="B12927" s="27" t="str">
        <f t="shared" si="1410"/>
        <v>(日)</v>
      </c>
      <c r="C12927" s="34">
        <v>0.22916666666666699</v>
      </c>
      <c r="D12927" s="16" t="s">
        <v>18</v>
      </c>
      <c r="E12927" s="35">
        <v>0.25</v>
      </c>
      <c r="F12927" s="50">
        <f>IF(COUNTIF('リスト（不使用）'!$A$5:$A$6,単年カーブ!$A$1),"希望数量入力ください",'単年（2027年度）'!$E$12*単年カーブ!$R$3+'単年（2027年度）'!$E$12*(1-単年カーブ!$R$3)*単年カーブ!Q12927)</f>
        <v>0</v>
      </c>
      <c r="G12927" s="47">
        <f t="shared" si="1411"/>
        <v>0</v>
      </c>
      <c r="M12927">
        <f t="shared" si="1412"/>
        <v>12</v>
      </c>
      <c r="N12927">
        <f>IF(OR(WEEKDAY(A12927)=1,WEEKDAY(A12927)=7,COUNTIF('2027祝日等（不使用）'!$A$1:$A$20,単年カーブ!A12927)=1),0,1)</f>
        <v>0</v>
      </c>
      <c r="O12927">
        <f t="shared" si="1415"/>
        <v>12</v>
      </c>
      <c r="P12927">
        <f t="shared" si="1413"/>
        <v>0</v>
      </c>
      <c r="Q12927">
        <f t="shared" si="1414"/>
        <v>0</v>
      </c>
    </row>
    <row r="12928" spans="1:17" ht="19.5" x14ac:dyDescent="0.4">
      <c r="A12928" s="33">
        <f t="shared" si="1416"/>
        <v>46747</v>
      </c>
      <c r="B12928" s="27" t="str">
        <f t="shared" si="1410"/>
        <v>(日)</v>
      </c>
      <c r="C12928" s="34">
        <v>0.25</v>
      </c>
      <c r="D12928" s="16" t="s">
        <v>18</v>
      </c>
      <c r="E12928" s="35">
        <v>0.27083333333333298</v>
      </c>
      <c r="F12928" s="50">
        <f>IF(COUNTIF('リスト（不使用）'!$A$5:$A$6,単年カーブ!$A$1),"希望数量入力ください",'単年（2027年度）'!$E$12*単年カーブ!$R$3+'単年（2027年度）'!$E$12*(1-単年カーブ!$R$3)*単年カーブ!Q12928)</f>
        <v>0</v>
      </c>
      <c r="G12928" s="47">
        <f t="shared" si="1411"/>
        <v>0</v>
      </c>
      <c r="M12928">
        <f t="shared" si="1412"/>
        <v>12</v>
      </c>
      <c r="N12928">
        <f>IF(OR(WEEKDAY(A12928)=1,WEEKDAY(A12928)=7,COUNTIF('2027祝日等（不使用）'!$A$1:$A$20,単年カーブ!A12928)=1),0,1)</f>
        <v>0</v>
      </c>
      <c r="O12928">
        <f t="shared" si="1415"/>
        <v>13</v>
      </c>
      <c r="P12928">
        <f t="shared" si="1413"/>
        <v>0</v>
      </c>
      <c r="Q12928">
        <f t="shared" si="1414"/>
        <v>0</v>
      </c>
    </row>
    <row r="12929" spans="1:17" ht="19.5" x14ac:dyDescent="0.4">
      <c r="A12929" s="33">
        <f t="shared" si="1416"/>
        <v>46747</v>
      </c>
      <c r="B12929" s="27" t="str">
        <f t="shared" si="1410"/>
        <v>(日)</v>
      </c>
      <c r="C12929" s="34">
        <v>0.27083333333333298</v>
      </c>
      <c r="D12929" s="16" t="s">
        <v>18</v>
      </c>
      <c r="E12929" s="35">
        <v>0.29166666666666702</v>
      </c>
      <c r="F12929" s="50">
        <f>IF(COUNTIF('リスト（不使用）'!$A$5:$A$6,単年カーブ!$A$1),"希望数量入力ください",'単年（2027年度）'!$E$12*単年カーブ!$R$3+'単年（2027年度）'!$E$12*(1-単年カーブ!$R$3)*単年カーブ!Q12929)</f>
        <v>0</v>
      </c>
      <c r="G12929" s="47">
        <f t="shared" si="1411"/>
        <v>0</v>
      </c>
      <c r="M12929">
        <f t="shared" si="1412"/>
        <v>12</v>
      </c>
      <c r="N12929">
        <f>IF(OR(WEEKDAY(A12929)=1,WEEKDAY(A12929)=7,COUNTIF('2027祝日等（不使用）'!$A$1:$A$20,単年カーブ!A12929)=1),0,1)</f>
        <v>0</v>
      </c>
      <c r="O12929">
        <f t="shared" si="1415"/>
        <v>14</v>
      </c>
      <c r="P12929">
        <f t="shared" si="1413"/>
        <v>0</v>
      </c>
      <c r="Q12929">
        <f t="shared" si="1414"/>
        <v>0</v>
      </c>
    </row>
    <row r="12930" spans="1:17" ht="19.5" x14ac:dyDescent="0.4">
      <c r="A12930" s="33">
        <f t="shared" si="1416"/>
        <v>46747</v>
      </c>
      <c r="B12930" s="27" t="str">
        <f t="shared" si="1410"/>
        <v>(日)</v>
      </c>
      <c r="C12930" s="34">
        <v>0.29166666666666702</v>
      </c>
      <c r="D12930" s="16" t="s">
        <v>18</v>
      </c>
      <c r="E12930" s="35">
        <v>0.3125</v>
      </c>
      <c r="F12930" s="50">
        <f>IF(COUNTIF('リスト（不使用）'!$A$5:$A$6,単年カーブ!$A$1),"希望数量入力ください",'単年（2027年度）'!$E$12*単年カーブ!$R$3+'単年（2027年度）'!$E$12*(1-単年カーブ!$R$3)*単年カーブ!Q12930)</f>
        <v>0</v>
      </c>
      <c r="G12930" s="47">
        <f t="shared" si="1411"/>
        <v>0</v>
      </c>
      <c r="M12930">
        <f t="shared" si="1412"/>
        <v>12</v>
      </c>
      <c r="N12930">
        <f>IF(OR(WEEKDAY(A12930)=1,WEEKDAY(A12930)=7,COUNTIF('2027祝日等（不使用）'!$A$1:$A$20,単年カーブ!A12930)=1),0,1)</f>
        <v>0</v>
      </c>
      <c r="O12930">
        <f t="shared" si="1415"/>
        <v>15</v>
      </c>
      <c r="P12930">
        <f t="shared" si="1413"/>
        <v>0</v>
      </c>
      <c r="Q12930">
        <f t="shared" si="1414"/>
        <v>0</v>
      </c>
    </row>
    <row r="12931" spans="1:17" ht="19.5" x14ac:dyDescent="0.4">
      <c r="A12931" s="33">
        <f t="shared" si="1416"/>
        <v>46747</v>
      </c>
      <c r="B12931" s="27" t="str">
        <f t="shared" si="1410"/>
        <v>(日)</v>
      </c>
      <c r="C12931" s="34">
        <v>0.3125</v>
      </c>
      <c r="D12931" s="16" t="s">
        <v>18</v>
      </c>
      <c r="E12931" s="35">
        <v>0.33333333333333298</v>
      </c>
      <c r="F12931" s="50">
        <f>IF(COUNTIF('リスト（不使用）'!$A$5:$A$6,単年カーブ!$A$1),"希望数量入力ください",'単年（2027年度）'!$E$12*単年カーブ!$R$3+'単年（2027年度）'!$E$12*(1-単年カーブ!$R$3)*単年カーブ!Q12931)</f>
        <v>0</v>
      </c>
      <c r="G12931" s="47">
        <f t="shared" si="1411"/>
        <v>0</v>
      </c>
      <c r="M12931">
        <f t="shared" si="1412"/>
        <v>12</v>
      </c>
      <c r="N12931">
        <f>IF(OR(WEEKDAY(A12931)=1,WEEKDAY(A12931)=7,COUNTIF('2027祝日等（不使用）'!$A$1:$A$20,単年カーブ!A12931)=1),0,1)</f>
        <v>0</v>
      </c>
      <c r="O12931">
        <f t="shared" si="1415"/>
        <v>16</v>
      </c>
      <c r="P12931">
        <f t="shared" si="1413"/>
        <v>0</v>
      </c>
      <c r="Q12931">
        <f t="shared" si="1414"/>
        <v>0</v>
      </c>
    </row>
    <row r="12932" spans="1:17" ht="19.5" x14ac:dyDescent="0.4">
      <c r="A12932" s="33">
        <f t="shared" si="1416"/>
        <v>46747</v>
      </c>
      <c r="B12932" s="27" t="str">
        <f t="shared" ref="B12932:B12995" si="1417">TEXT(A12932,"(aaa)")</f>
        <v>(日)</v>
      </c>
      <c r="C12932" s="34">
        <v>0.33333333333333298</v>
      </c>
      <c r="D12932" s="16" t="s">
        <v>18</v>
      </c>
      <c r="E12932" s="35">
        <v>0.35416666666666702</v>
      </c>
      <c r="F12932" s="50">
        <f>IF(COUNTIF('リスト（不使用）'!$A$5:$A$6,単年カーブ!$A$1),"希望数量入力ください",'単年（2027年度）'!$E$12*単年カーブ!$R$3+'単年（2027年度）'!$E$12*(1-単年カーブ!$R$3)*単年カーブ!Q12932)</f>
        <v>0</v>
      </c>
      <c r="G12932" s="47">
        <f t="shared" ref="G12932:G12995" si="1418">F12932/2</f>
        <v>0</v>
      </c>
      <c r="M12932">
        <f t="shared" ref="M12932:M12995" si="1419">MONTH(A12932)</f>
        <v>12</v>
      </c>
      <c r="N12932">
        <f>IF(OR(WEEKDAY(A12932)=1,WEEKDAY(A12932)=7,COUNTIF('2027祝日等（不使用）'!$A$1:$A$20,単年カーブ!A12932)=1),0,1)</f>
        <v>0</v>
      </c>
      <c r="O12932">
        <f t="shared" si="1415"/>
        <v>17</v>
      </c>
      <c r="P12932">
        <f t="shared" ref="P12932:P12995" si="1420">IF(AND(O12932&gt;16,O12932&lt;41),1,0)</f>
        <v>1</v>
      </c>
      <c r="Q12932">
        <f t="shared" ref="Q12932:Q12995" si="1421">P12932*N12932</f>
        <v>0</v>
      </c>
    </row>
    <row r="12933" spans="1:17" ht="19.5" x14ac:dyDescent="0.4">
      <c r="A12933" s="33">
        <f t="shared" si="1416"/>
        <v>46747</v>
      </c>
      <c r="B12933" s="27" t="str">
        <f t="shared" si="1417"/>
        <v>(日)</v>
      </c>
      <c r="C12933" s="34">
        <v>0.35416666666666702</v>
      </c>
      <c r="D12933" s="16" t="s">
        <v>18</v>
      </c>
      <c r="E12933" s="35">
        <v>0.375</v>
      </c>
      <c r="F12933" s="50">
        <f>IF(COUNTIF('リスト（不使用）'!$A$5:$A$6,単年カーブ!$A$1),"希望数量入力ください",'単年（2027年度）'!$E$12*単年カーブ!$R$3+'単年（2027年度）'!$E$12*(1-単年カーブ!$R$3)*単年カーブ!Q12933)</f>
        <v>0</v>
      </c>
      <c r="G12933" s="47">
        <f t="shared" si="1418"/>
        <v>0</v>
      </c>
      <c r="M12933">
        <f t="shared" si="1419"/>
        <v>12</v>
      </c>
      <c r="N12933">
        <f>IF(OR(WEEKDAY(A12933)=1,WEEKDAY(A12933)=7,COUNTIF('2027祝日等（不使用）'!$A$1:$A$20,単年カーブ!A12933)=1),0,1)</f>
        <v>0</v>
      </c>
      <c r="O12933">
        <f t="shared" si="1415"/>
        <v>18</v>
      </c>
      <c r="P12933">
        <f t="shared" si="1420"/>
        <v>1</v>
      </c>
      <c r="Q12933">
        <f t="shared" si="1421"/>
        <v>0</v>
      </c>
    </row>
    <row r="12934" spans="1:17" ht="19.5" x14ac:dyDescent="0.4">
      <c r="A12934" s="33">
        <f t="shared" si="1416"/>
        <v>46747</v>
      </c>
      <c r="B12934" s="27" t="str">
        <f t="shared" si="1417"/>
        <v>(日)</v>
      </c>
      <c r="C12934" s="34">
        <v>0.375</v>
      </c>
      <c r="D12934" s="16" t="s">
        <v>18</v>
      </c>
      <c r="E12934" s="35">
        <v>0.39583333333333298</v>
      </c>
      <c r="F12934" s="50">
        <f>IF(COUNTIF('リスト（不使用）'!$A$5:$A$6,単年カーブ!$A$1),"希望数量入力ください",'単年（2027年度）'!$E$12*単年カーブ!$R$3+'単年（2027年度）'!$E$12*(1-単年カーブ!$R$3)*単年カーブ!Q12934)</f>
        <v>0</v>
      </c>
      <c r="G12934" s="47">
        <f t="shared" si="1418"/>
        <v>0</v>
      </c>
      <c r="M12934">
        <f t="shared" si="1419"/>
        <v>12</v>
      </c>
      <c r="N12934">
        <f>IF(OR(WEEKDAY(A12934)=1,WEEKDAY(A12934)=7,COUNTIF('2027祝日等（不使用）'!$A$1:$A$20,単年カーブ!A12934)=1),0,1)</f>
        <v>0</v>
      </c>
      <c r="O12934">
        <f t="shared" si="1415"/>
        <v>19</v>
      </c>
      <c r="P12934">
        <f t="shared" si="1420"/>
        <v>1</v>
      </c>
      <c r="Q12934">
        <f t="shared" si="1421"/>
        <v>0</v>
      </c>
    </row>
    <row r="12935" spans="1:17" ht="19.5" x14ac:dyDescent="0.4">
      <c r="A12935" s="33">
        <f t="shared" si="1416"/>
        <v>46747</v>
      </c>
      <c r="B12935" s="27" t="str">
        <f t="shared" si="1417"/>
        <v>(日)</v>
      </c>
      <c r="C12935" s="34">
        <v>0.39583333333333298</v>
      </c>
      <c r="D12935" s="16" t="s">
        <v>18</v>
      </c>
      <c r="E12935" s="35">
        <v>0.41666666666666702</v>
      </c>
      <c r="F12935" s="50">
        <f>IF(COUNTIF('リスト（不使用）'!$A$5:$A$6,単年カーブ!$A$1),"希望数量入力ください",'単年（2027年度）'!$E$12*単年カーブ!$R$3+'単年（2027年度）'!$E$12*(1-単年カーブ!$R$3)*単年カーブ!Q12935)</f>
        <v>0</v>
      </c>
      <c r="G12935" s="47">
        <f t="shared" si="1418"/>
        <v>0</v>
      </c>
      <c r="M12935">
        <f t="shared" si="1419"/>
        <v>12</v>
      </c>
      <c r="N12935">
        <f>IF(OR(WEEKDAY(A12935)=1,WEEKDAY(A12935)=7,COUNTIF('2027祝日等（不使用）'!$A$1:$A$20,単年カーブ!A12935)=1),0,1)</f>
        <v>0</v>
      </c>
      <c r="O12935">
        <f t="shared" si="1415"/>
        <v>20</v>
      </c>
      <c r="P12935">
        <f t="shared" si="1420"/>
        <v>1</v>
      </c>
      <c r="Q12935">
        <f t="shared" si="1421"/>
        <v>0</v>
      </c>
    </row>
    <row r="12936" spans="1:17" ht="19.5" x14ac:dyDescent="0.4">
      <c r="A12936" s="33">
        <f t="shared" si="1416"/>
        <v>46747</v>
      </c>
      <c r="B12936" s="27" t="str">
        <f t="shared" si="1417"/>
        <v>(日)</v>
      </c>
      <c r="C12936" s="34">
        <v>0.41666666666666702</v>
      </c>
      <c r="D12936" s="16" t="s">
        <v>18</v>
      </c>
      <c r="E12936" s="35">
        <v>0.4375</v>
      </c>
      <c r="F12936" s="50">
        <f>IF(COUNTIF('リスト（不使用）'!$A$5:$A$6,単年カーブ!$A$1),"希望数量入力ください",'単年（2027年度）'!$E$12*単年カーブ!$R$3+'単年（2027年度）'!$E$12*(1-単年カーブ!$R$3)*単年カーブ!Q12936)</f>
        <v>0</v>
      </c>
      <c r="G12936" s="47">
        <f t="shared" si="1418"/>
        <v>0</v>
      </c>
      <c r="M12936">
        <f t="shared" si="1419"/>
        <v>12</v>
      </c>
      <c r="N12936">
        <f>IF(OR(WEEKDAY(A12936)=1,WEEKDAY(A12936)=7,COUNTIF('2027祝日等（不使用）'!$A$1:$A$20,単年カーブ!A12936)=1),0,1)</f>
        <v>0</v>
      </c>
      <c r="O12936">
        <f t="shared" si="1415"/>
        <v>21</v>
      </c>
      <c r="P12936">
        <f t="shared" si="1420"/>
        <v>1</v>
      </c>
      <c r="Q12936">
        <f t="shared" si="1421"/>
        <v>0</v>
      </c>
    </row>
    <row r="12937" spans="1:17" ht="19.5" x14ac:dyDescent="0.4">
      <c r="A12937" s="33">
        <f t="shared" si="1416"/>
        <v>46747</v>
      </c>
      <c r="B12937" s="27" t="str">
        <f t="shared" si="1417"/>
        <v>(日)</v>
      </c>
      <c r="C12937" s="34">
        <v>0.4375</v>
      </c>
      <c r="D12937" s="16" t="s">
        <v>18</v>
      </c>
      <c r="E12937" s="35">
        <v>0.45833333333333298</v>
      </c>
      <c r="F12937" s="50">
        <f>IF(COUNTIF('リスト（不使用）'!$A$5:$A$6,単年カーブ!$A$1),"希望数量入力ください",'単年（2027年度）'!$E$12*単年カーブ!$R$3+'単年（2027年度）'!$E$12*(1-単年カーブ!$R$3)*単年カーブ!Q12937)</f>
        <v>0</v>
      </c>
      <c r="G12937" s="47">
        <f t="shared" si="1418"/>
        <v>0</v>
      </c>
      <c r="M12937">
        <f t="shared" si="1419"/>
        <v>12</v>
      </c>
      <c r="N12937">
        <f>IF(OR(WEEKDAY(A12937)=1,WEEKDAY(A12937)=7,COUNTIF('2027祝日等（不使用）'!$A$1:$A$20,単年カーブ!A12937)=1),0,1)</f>
        <v>0</v>
      </c>
      <c r="O12937">
        <f t="shared" si="1415"/>
        <v>22</v>
      </c>
      <c r="P12937">
        <f t="shared" si="1420"/>
        <v>1</v>
      </c>
      <c r="Q12937">
        <f t="shared" si="1421"/>
        <v>0</v>
      </c>
    </row>
    <row r="12938" spans="1:17" ht="19.5" x14ac:dyDescent="0.4">
      <c r="A12938" s="33">
        <f t="shared" si="1416"/>
        <v>46747</v>
      </c>
      <c r="B12938" s="27" t="str">
        <f t="shared" si="1417"/>
        <v>(日)</v>
      </c>
      <c r="C12938" s="34">
        <v>0.45833333333333298</v>
      </c>
      <c r="D12938" s="16" t="s">
        <v>18</v>
      </c>
      <c r="E12938" s="35">
        <v>0.47916666666666702</v>
      </c>
      <c r="F12938" s="50">
        <f>IF(COUNTIF('リスト（不使用）'!$A$5:$A$6,単年カーブ!$A$1),"希望数量入力ください",'単年（2027年度）'!$E$12*単年カーブ!$R$3+'単年（2027年度）'!$E$12*(1-単年カーブ!$R$3)*単年カーブ!Q12938)</f>
        <v>0</v>
      </c>
      <c r="G12938" s="47">
        <f t="shared" si="1418"/>
        <v>0</v>
      </c>
      <c r="M12938">
        <f t="shared" si="1419"/>
        <v>12</v>
      </c>
      <c r="N12938">
        <f>IF(OR(WEEKDAY(A12938)=1,WEEKDAY(A12938)=7,COUNTIF('2027祝日等（不使用）'!$A$1:$A$20,単年カーブ!A12938)=1),0,1)</f>
        <v>0</v>
      </c>
      <c r="O12938">
        <f t="shared" si="1415"/>
        <v>23</v>
      </c>
      <c r="P12938">
        <f t="shared" si="1420"/>
        <v>1</v>
      </c>
      <c r="Q12938">
        <f t="shared" si="1421"/>
        <v>0</v>
      </c>
    </row>
    <row r="12939" spans="1:17" ht="19.5" x14ac:dyDescent="0.4">
      <c r="A12939" s="33">
        <f t="shared" si="1416"/>
        <v>46747</v>
      </c>
      <c r="B12939" s="27" t="str">
        <f t="shared" si="1417"/>
        <v>(日)</v>
      </c>
      <c r="C12939" s="34">
        <v>0.47916666666666702</v>
      </c>
      <c r="D12939" s="16" t="s">
        <v>18</v>
      </c>
      <c r="E12939" s="35">
        <v>0.5</v>
      </c>
      <c r="F12939" s="50">
        <f>IF(COUNTIF('リスト（不使用）'!$A$5:$A$6,単年カーブ!$A$1),"希望数量入力ください",'単年（2027年度）'!$E$12*単年カーブ!$R$3+'単年（2027年度）'!$E$12*(1-単年カーブ!$R$3)*単年カーブ!Q12939)</f>
        <v>0</v>
      </c>
      <c r="G12939" s="47">
        <f t="shared" si="1418"/>
        <v>0</v>
      </c>
      <c r="M12939">
        <f t="shared" si="1419"/>
        <v>12</v>
      </c>
      <c r="N12939">
        <f>IF(OR(WEEKDAY(A12939)=1,WEEKDAY(A12939)=7,COUNTIF('2027祝日等（不使用）'!$A$1:$A$20,単年カーブ!A12939)=1),0,1)</f>
        <v>0</v>
      </c>
      <c r="O12939">
        <f t="shared" si="1415"/>
        <v>24</v>
      </c>
      <c r="P12939">
        <f t="shared" si="1420"/>
        <v>1</v>
      </c>
      <c r="Q12939">
        <f t="shared" si="1421"/>
        <v>0</v>
      </c>
    </row>
    <row r="12940" spans="1:17" ht="19.5" x14ac:dyDescent="0.4">
      <c r="A12940" s="33">
        <f t="shared" si="1416"/>
        <v>46747</v>
      </c>
      <c r="B12940" s="27" t="str">
        <f t="shared" si="1417"/>
        <v>(日)</v>
      </c>
      <c r="C12940" s="34">
        <v>0.5</v>
      </c>
      <c r="D12940" s="16" t="s">
        <v>18</v>
      </c>
      <c r="E12940" s="35">
        <v>0.52083333333333304</v>
      </c>
      <c r="F12940" s="50">
        <f>IF(COUNTIF('リスト（不使用）'!$A$5:$A$6,単年カーブ!$A$1),"希望数量入力ください",'単年（2027年度）'!$E$12*単年カーブ!$R$3+'単年（2027年度）'!$E$12*(1-単年カーブ!$R$3)*単年カーブ!Q12940)</f>
        <v>0</v>
      </c>
      <c r="G12940" s="47">
        <f t="shared" si="1418"/>
        <v>0</v>
      </c>
      <c r="M12940">
        <f t="shared" si="1419"/>
        <v>12</v>
      </c>
      <c r="N12940">
        <f>IF(OR(WEEKDAY(A12940)=1,WEEKDAY(A12940)=7,COUNTIF('2027祝日等（不使用）'!$A$1:$A$20,単年カーブ!A12940)=1),0,1)</f>
        <v>0</v>
      </c>
      <c r="O12940">
        <f t="shared" si="1415"/>
        <v>25</v>
      </c>
      <c r="P12940">
        <f t="shared" si="1420"/>
        <v>1</v>
      </c>
      <c r="Q12940">
        <f t="shared" si="1421"/>
        <v>0</v>
      </c>
    </row>
    <row r="12941" spans="1:17" ht="19.5" x14ac:dyDescent="0.4">
      <c r="A12941" s="33">
        <f t="shared" si="1416"/>
        <v>46747</v>
      </c>
      <c r="B12941" s="27" t="str">
        <f t="shared" si="1417"/>
        <v>(日)</v>
      </c>
      <c r="C12941" s="34">
        <v>0.52083333333333304</v>
      </c>
      <c r="D12941" s="16" t="s">
        <v>18</v>
      </c>
      <c r="E12941" s="35">
        <v>0.54166666666666696</v>
      </c>
      <c r="F12941" s="50">
        <f>IF(COUNTIF('リスト（不使用）'!$A$5:$A$6,単年カーブ!$A$1),"希望数量入力ください",'単年（2027年度）'!$E$12*単年カーブ!$R$3+'単年（2027年度）'!$E$12*(1-単年カーブ!$R$3)*単年カーブ!Q12941)</f>
        <v>0</v>
      </c>
      <c r="G12941" s="47">
        <f t="shared" si="1418"/>
        <v>0</v>
      </c>
      <c r="M12941">
        <f t="shared" si="1419"/>
        <v>12</v>
      </c>
      <c r="N12941">
        <f>IF(OR(WEEKDAY(A12941)=1,WEEKDAY(A12941)=7,COUNTIF('2027祝日等（不使用）'!$A$1:$A$20,単年カーブ!A12941)=1),0,1)</f>
        <v>0</v>
      </c>
      <c r="O12941">
        <f t="shared" si="1415"/>
        <v>26</v>
      </c>
      <c r="P12941">
        <f t="shared" si="1420"/>
        <v>1</v>
      </c>
      <c r="Q12941">
        <f t="shared" si="1421"/>
        <v>0</v>
      </c>
    </row>
    <row r="12942" spans="1:17" ht="19.5" x14ac:dyDescent="0.4">
      <c r="A12942" s="33">
        <f t="shared" si="1416"/>
        <v>46747</v>
      </c>
      <c r="B12942" s="27" t="str">
        <f t="shared" si="1417"/>
        <v>(日)</v>
      </c>
      <c r="C12942" s="34">
        <v>0.54166666666666696</v>
      </c>
      <c r="D12942" s="16" t="s">
        <v>18</v>
      </c>
      <c r="E12942" s="35">
        <v>0.5625</v>
      </c>
      <c r="F12942" s="50">
        <f>IF(COUNTIF('リスト（不使用）'!$A$5:$A$6,単年カーブ!$A$1),"希望数量入力ください",'単年（2027年度）'!$E$12*単年カーブ!$R$3+'単年（2027年度）'!$E$12*(1-単年カーブ!$R$3)*単年カーブ!Q12942)</f>
        <v>0</v>
      </c>
      <c r="G12942" s="47">
        <f t="shared" si="1418"/>
        <v>0</v>
      </c>
      <c r="M12942">
        <f t="shared" si="1419"/>
        <v>12</v>
      </c>
      <c r="N12942">
        <f>IF(OR(WEEKDAY(A12942)=1,WEEKDAY(A12942)=7,COUNTIF('2027祝日等（不使用）'!$A$1:$A$20,単年カーブ!A12942)=1),0,1)</f>
        <v>0</v>
      </c>
      <c r="O12942">
        <f t="shared" si="1415"/>
        <v>27</v>
      </c>
      <c r="P12942">
        <f t="shared" si="1420"/>
        <v>1</v>
      </c>
      <c r="Q12942">
        <f t="shared" si="1421"/>
        <v>0</v>
      </c>
    </row>
    <row r="12943" spans="1:17" ht="19.5" x14ac:dyDescent="0.4">
      <c r="A12943" s="33">
        <f t="shared" si="1416"/>
        <v>46747</v>
      </c>
      <c r="B12943" s="27" t="str">
        <f t="shared" si="1417"/>
        <v>(日)</v>
      </c>
      <c r="C12943" s="34">
        <v>0.5625</v>
      </c>
      <c r="D12943" s="16" t="s">
        <v>18</v>
      </c>
      <c r="E12943" s="35">
        <v>0.58333333333333304</v>
      </c>
      <c r="F12943" s="50">
        <f>IF(COUNTIF('リスト（不使用）'!$A$5:$A$6,単年カーブ!$A$1),"希望数量入力ください",'単年（2027年度）'!$E$12*単年カーブ!$R$3+'単年（2027年度）'!$E$12*(1-単年カーブ!$R$3)*単年カーブ!Q12943)</f>
        <v>0</v>
      </c>
      <c r="G12943" s="47">
        <f t="shared" si="1418"/>
        <v>0</v>
      </c>
      <c r="M12943">
        <f t="shared" si="1419"/>
        <v>12</v>
      </c>
      <c r="N12943">
        <f>IF(OR(WEEKDAY(A12943)=1,WEEKDAY(A12943)=7,COUNTIF('2027祝日等（不使用）'!$A$1:$A$20,単年カーブ!A12943)=1),0,1)</f>
        <v>0</v>
      </c>
      <c r="O12943">
        <f t="shared" si="1415"/>
        <v>28</v>
      </c>
      <c r="P12943">
        <f t="shared" si="1420"/>
        <v>1</v>
      </c>
      <c r="Q12943">
        <f t="shared" si="1421"/>
        <v>0</v>
      </c>
    </row>
    <row r="12944" spans="1:17" ht="19.5" x14ac:dyDescent="0.4">
      <c r="A12944" s="33">
        <f t="shared" si="1416"/>
        <v>46747</v>
      </c>
      <c r="B12944" s="27" t="str">
        <f t="shared" si="1417"/>
        <v>(日)</v>
      </c>
      <c r="C12944" s="34">
        <v>0.58333333333333304</v>
      </c>
      <c r="D12944" s="16" t="s">
        <v>18</v>
      </c>
      <c r="E12944" s="35">
        <v>0.60416666666666696</v>
      </c>
      <c r="F12944" s="50">
        <f>IF(COUNTIF('リスト（不使用）'!$A$5:$A$6,単年カーブ!$A$1),"希望数量入力ください",'単年（2027年度）'!$E$12*単年カーブ!$R$3+'単年（2027年度）'!$E$12*(1-単年カーブ!$R$3)*単年カーブ!Q12944)</f>
        <v>0</v>
      </c>
      <c r="G12944" s="47">
        <f t="shared" si="1418"/>
        <v>0</v>
      </c>
      <c r="M12944">
        <f t="shared" si="1419"/>
        <v>12</v>
      </c>
      <c r="N12944">
        <f>IF(OR(WEEKDAY(A12944)=1,WEEKDAY(A12944)=7,COUNTIF('2027祝日等（不使用）'!$A$1:$A$20,単年カーブ!A12944)=1),0,1)</f>
        <v>0</v>
      </c>
      <c r="O12944">
        <f t="shared" si="1415"/>
        <v>29</v>
      </c>
      <c r="P12944">
        <f t="shared" si="1420"/>
        <v>1</v>
      </c>
      <c r="Q12944">
        <f t="shared" si="1421"/>
        <v>0</v>
      </c>
    </row>
    <row r="12945" spans="1:17" ht="19.5" x14ac:dyDescent="0.4">
      <c r="A12945" s="33">
        <f t="shared" si="1416"/>
        <v>46747</v>
      </c>
      <c r="B12945" s="27" t="str">
        <f t="shared" si="1417"/>
        <v>(日)</v>
      </c>
      <c r="C12945" s="34">
        <v>0.60416666666666696</v>
      </c>
      <c r="D12945" s="16" t="s">
        <v>18</v>
      </c>
      <c r="E12945" s="35">
        <v>0.625</v>
      </c>
      <c r="F12945" s="50">
        <f>IF(COUNTIF('リスト（不使用）'!$A$5:$A$6,単年カーブ!$A$1),"希望数量入力ください",'単年（2027年度）'!$E$12*単年カーブ!$R$3+'単年（2027年度）'!$E$12*(1-単年カーブ!$R$3)*単年カーブ!Q12945)</f>
        <v>0</v>
      </c>
      <c r="G12945" s="47">
        <f t="shared" si="1418"/>
        <v>0</v>
      </c>
      <c r="M12945">
        <f t="shared" si="1419"/>
        <v>12</v>
      </c>
      <c r="N12945">
        <f>IF(OR(WEEKDAY(A12945)=1,WEEKDAY(A12945)=7,COUNTIF('2027祝日等（不使用）'!$A$1:$A$20,単年カーブ!A12945)=1),0,1)</f>
        <v>0</v>
      </c>
      <c r="O12945">
        <f t="shared" si="1415"/>
        <v>30</v>
      </c>
      <c r="P12945">
        <f t="shared" si="1420"/>
        <v>1</v>
      </c>
      <c r="Q12945">
        <f t="shared" si="1421"/>
        <v>0</v>
      </c>
    </row>
    <row r="12946" spans="1:17" ht="19.5" x14ac:dyDescent="0.4">
      <c r="A12946" s="33">
        <f t="shared" si="1416"/>
        <v>46747</v>
      </c>
      <c r="B12946" s="27" t="str">
        <f t="shared" si="1417"/>
        <v>(日)</v>
      </c>
      <c r="C12946" s="34">
        <v>0.625</v>
      </c>
      <c r="D12946" s="16" t="s">
        <v>18</v>
      </c>
      <c r="E12946" s="35">
        <v>0.64583333333333304</v>
      </c>
      <c r="F12946" s="50">
        <f>IF(COUNTIF('リスト（不使用）'!$A$5:$A$6,単年カーブ!$A$1),"希望数量入力ください",'単年（2027年度）'!$E$12*単年カーブ!$R$3+'単年（2027年度）'!$E$12*(1-単年カーブ!$R$3)*単年カーブ!Q12946)</f>
        <v>0</v>
      </c>
      <c r="G12946" s="47">
        <f t="shared" si="1418"/>
        <v>0</v>
      </c>
      <c r="M12946">
        <f t="shared" si="1419"/>
        <v>12</v>
      </c>
      <c r="N12946">
        <f>IF(OR(WEEKDAY(A12946)=1,WEEKDAY(A12946)=7,COUNTIF('2027祝日等（不使用）'!$A$1:$A$20,単年カーブ!A12946)=1),0,1)</f>
        <v>0</v>
      </c>
      <c r="O12946">
        <f t="shared" si="1415"/>
        <v>31</v>
      </c>
      <c r="P12946">
        <f t="shared" si="1420"/>
        <v>1</v>
      </c>
      <c r="Q12946">
        <f t="shared" si="1421"/>
        <v>0</v>
      </c>
    </row>
    <row r="12947" spans="1:17" ht="19.5" x14ac:dyDescent="0.4">
      <c r="A12947" s="33">
        <f t="shared" si="1416"/>
        <v>46747</v>
      </c>
      <c r="B12947" s="27" t="str">
        <f t="shared" si="1417"/>
        <v>(日)</v>
      </c>
      <c r="C12947" s="34">
        <v>0.64583333333333304</v>
      </c>
      <c r="D12947" s="16" t="s">
        <v>18</v>
      </c>
      <c r="E12947" s="35">
        <v>0.66666666666666696</v>
      </c>
      <c r="F12947" s="50">
        <f>IF(COUNTIF('リスト（不使用）'!$A$5:$A$6,単年カーブ!$A$1),"希望数量入力ください",'単年（2027年度）'!$E$12*単年カーブ!$R$3+'単年（2027年度）'!$E$12*(1-単年カーブ!$R$3)*単年カーブ!Q12947)</f>
        <v>0</v>
      </c>
      <c r="G12947" s="47">
        <f t="shared" si="1418"/>
        <v>0</v>
      </c>
      <c r="M12947">
        <f t="shared" si="1419"/>
        <v>12</v>
      </c>
      <c r="N12947">
        <f>IF(OR(WEEKDAY(A12947)=1,WEEKDAY(A12947)=7,COUNTIF('2027祝日等（不使用）'!$A$1:$A$20,単年カーブ!A12947)=1),0,1)</f>
        <v>0</v>
      </c>
      <c r="O12947">
        <f t="shared" si="1415"/>
        <v>32</v>
      </c>
      <c r="P12947">
        <f t="shared" si="1420"/>
        <v>1</v>
      </c>
      <c r="Q12947">
        <f t="shared" si="1421"/>
        <v>0</v>
      </c>
    </row>
    <row r="12948" spans="1:17" ht="19.5" x14ac:dyDescent="0.4">
      <c r="A12948" s="33">
        <f t="shared" si="1416"/>
        <v>46747</v>
      </c>
      <c r="B12948" s="27" t="str">
        <f t="shared" si="1417"/>
        <v>(日)</v>
      </c>
      <c r="C12948" s="34">
        <v>0.66666666666666696</v>
      </c>
      <c r="D12948" s="16" t="s">
        <v>18</v>
      </c>
      <c r="E12948" s="35">
        <v>0.6875</v>
      </c>
      <c r="F12948" s="50">
        <f>IF(COUNTIF('リスト（不使用）'!$A$5:$A$6,単年カーブ!$A$1),"希望数量入力ください",'単年（2027年度）'!$E$12*単年カーブ!$R$3+'単年（2027年度）'!$E$12*(1-単年カーブ!$R$3)*単年カーブ!Q12948)</f>
        <v>0</v>
      </c>
      <c r="G12948" s="47">
        <f t="shared" si="1418"/>
        <v>0</v>
      </c>
      <c r="M12948">
        <f t="shared" si="1419"/>
        <v>12</v>
      </c>
      <c r="N12948">
        <f>IF(OR(WEEKDAY(A12948)=1,WEEKDAY(A12948)=7,COUNTIF('2027祝日等（不使用）'!$A$1:$A$20,単年カーブ!A12948)=1),0,1)</f>
        <v>0</v>
      </c>
      <c r="O12948">
        <f t="shared" si="1415"/>
        <v>33</v>
      </c>
      <c r="P12948">
        <f t="shared" si="1420"/>
        <v>1</v>
      </c>
      <c r="Q12948">
        <f t="shared" si="1421"/>
        <v>0</v>
      </c>
    </row>
    <row r="12949" spans="1:17" ht="19.5" x14ac:dyDescent="0.4">
      <c r="A12949" s="33">
        <f t="shared" si="1416"/>
        <v>46747</v>
      </c>
      <c r="B12949" s="27" t="str">
        <f t="shared" si="1417"/>
        <v>(日)</v>
      </c>
      <c r="C12949" s="34">
        <v>0.6875</v>
      </c>
      <c r="D12949" s="16" t="s">
        <v>18</v>
      </c>
      <c r="E12949" s="35">
        <v>0.70833333333333304</v>
      </c>
      <c r="F12949" s="50">
        <f>IF(COUNTIF('リスト（不使用）'!$A$5:$A$6,単年カーブ!$A$1),"希望数量入力ください",'単年（2027年度）'!$E$12*単年カーブ!$R$3+'単年（2027年度）'!$E$12*(1-単年カーブ!$R$3)*単年カーブ!Q12949)</f>
        <v>0</v>
      </c>
      <c r="G12949" s="47">
        <f t="shared" si="1418"/>
        <v>0</v>
      </c>
      <c r="M12949">
        <f t="shared" si="1419"/>
        <v>12</v>
      </c>
      <c r="N12949">
        <f>IF(OR(WEEKDAY(A12949)=1,WEEKDAY(A12949)=7,COUNTIF('2027祝日等（不使用）'!$A$1:$A$20,単年カーブ!A12949)=1),0,1)</f>
        <v>0</v>
      </c>
      <c r="O12949">
        <f t="shared" si="1415"/>
        <v>34</v>
      </c>
      <c r="P12949">
        <f t="shared" si="1420"/>
        <v>1</v>
      </c>
      <c r="Q12949">
        <f t="shared" si="1421"/>
        <v>0</v>
      </c>
    </row>
    <row r="12950" spans="1:17" ht="19.5" x14ac:dyDescent="0.4">
      <c r="A12950" s="33">
        <f t="shared" si="1416"/>
        <v>46747</v>
      </c>
      <c r="B12950" s="27" t="str">
        <f t="shared" si="1417"/>
        <v>(日)</v>
      </c>
      <c r="C12950" s="34">
        <v>0.70833333333333304</v>
      </c>
      <c r="D12950" s="16" t="s">
        <v>18</v>
      </c>
      <c r="E12950" s="35">
        <v>0.72916666666666696</v>
      </c>
      <c r="F12950" s="50">
        <f>IF(COUNTIF('リスト（不使用）'!$A$5:$A$6,単年カーブ!$A$1),"希望数量入力ください",'単年（2027年度）'!$E$12*単年カーブ!$R$3+'単年（2027年度）'!$E$12*(1-単年カーブ!$R$3)*単年カーブ!Q12950)</f>
        <v>0</v>
      </c>
      <c r="G12950" s="47">
        <f t="shared" si="1418"/>
        <v>0</v>
      </c>
      <c r="M12950">
        <f t="shared" si="1419"/>
        <v>12</v>
      </c>
      <c r="N12950">
        <f>IF(OR(WEEKDAY(A12950)=1,WEEKDAY(A12950)=7,COUNTIF('2027祝日等（不使用）'!$A$1:$A$20,単年カーブ!A12950)=1),0,1)</f>
        <v>0</v>
      </c>
      <c r="O12950">
        <f t="shared" si="1415"/>
        <v>35</v>
      </c>
      <c r="P12950">
        <f t="shared" si="1420"/>
        <v>1</v>
      </c>
      <c r="Q12950">
        <f t="shared" si="1421"/>
        <v>0</v>
      </c>
    </row>
    <row r="12951" spans="1:17" ht="19.5" x14ac:dyDescent="0.4">
      <c r="A12951" s="33">
        <f t="shared" si="1416"/>
        <v>46747</v>
      </c>
      <c r="B12951" s="27" t="str">
        <f t="shared" si="1417"/>
        <v>(日)</v>
      </c>
      <c r="C12951" s="34">
        <v>0.72916666666666696</v>
      </c>
      <c r="D12951" s="16" t="s">
        <v>18</v>
      </c>
      <c r="E12951" s="35">
        <v>0.75</v>
      </c>
      <c r="F12951" s="50">
        <f>IF(COUNTIF('リスト（不使用）'!$A$5:$A$6,単年カーブ!$A$1),"希望数量入力ください",'単年（2027年度）'!$E$12*単年カーブ!$R$3+'単年（2027年度）'!$E$12*(1-単年カーブ!$R$3)*単年カーブ!Q12951)</f>
        <v>0</v>
      </c>
      <c r="G12951" s="47">
        <f t="shared" si="1418"/>
        <v>0</v>
      </c>
      <c r="M12951">
        <f t="shared" si="1419"/>
        <v>12</v>
      </c>
      <c r="N12951">
        <f>IF(OR(WEEKDAY(A12951)=1,WEEKDAY(A12951)=7,COUNTIF('2027祝日等（不使用）'!$A$1:$A$20,単年カーブ!A12951)=1),0,1)</f>
        <v>0</v>
      </c>
      <c r="O12951">
        <f t="shared" si="1415"/>
        <v>36</v>
      </c>
      <c r="P12951">
        <f t="shared" si="1420"/>
        <v>1</v>
      </c>
      <c r="Q12951">
        <f t="shared" si="1421"/>
        <v>0</v>
      </c>
    </row>
    <row r="12952" spans="1:17" ht="19.5" x14ac:dyDescent="0.4">
      <c r="A12952" s="33">
        <f t="shared" si="1416"/>
        <v>46747</v>
      </c>
      <c r="B12952" s="27" t="str">
        <f t="shared" si="1417"/>
        <v>(日)</v>
      </c>
      <c r="C12952" s="34">
        <v>0.75</v>
      </c>
      <c r="D12952" s="16" t="s">
        <v>18</v>
      </c>
      <c r="E12952" s="35">
        <v>0.77083333333333304</v>
      </c>
      <c r="F12952" s="50">
        <f>IF(COUNTIF('リスト（不使用）'!$A$5:$A$6,単年カーブ!$A$1),"希望数量入力ください",'単年（2027年度）'!$E$12*単年カーブ!$R$3+'単年（2027年度）'!$E$12*(1-単年カーブ!$R$3)*単年カーブ!Q12952)</f>
        <v>0</v>
      </c>
      <c r="G12952" s="47">
        <f t="shared" si="1418"/>
        <v>0</v>
      </c>
      <c r="M12952">
        <f t="shared" si="1419"/>
        <v>12</v>
      </c>
      <c r="N12952">
        <f>IF(OR(WEEKDAY(A12952)=1,WEEKDAY(A12952)=7,COUNTIF('2027祝日等（不使用）'!$A$1:$A$20,単年カーブ!A12952)=1),0,1)</f>
        <v>0</v>
      </c>
      <c r="O12952">
        <f t="shared" si="1415"/>
        <v>37</v>
      </c>
      <c r="P12952">
        <f t="shared" si="1420"/>
        <v>1</v>
      </c>
      <c r="Q12952">
        <f t="shared" si="1421"/>
        <v>0</v>
      </c>
    </row>
    <row r="12953" spans="1:17" ht="19.5" x14ac:dyDescent="0.4">
      <c r="A12953" s="33">
        <f t="shared" si="1416"/>
        <v>46747</v>
      </c>
      <c r="B12953" s="27" t="str">
        <f t="shared" si="1417"/>
        <v>(日)</v>
      </c>
      <c r="C12953" s="34">
        <v>0.77083333333333304</v>
      </c>
      <c r="D12953" s="16" t="s">
        <v>18</v>
      </c>
      <c r="E12953" s="35">
        <v>0.79166666666666696</v>
      </c>
      <c r="F12953" s="50">
        <f>IF(COUNTIF('リスト（不使用）'!$A$5:$A$6,単年カーブ!$A$1),"希望数量入力ください",'単年（2027年度）'!$E$12*単年カーブ!$R$3+'単年（2027年度）'!$E$12*(1-単年カーブ!$R$3)*単年カーブ!Q12953)</f>
        <v>0</v>
      </c>
      <c r="G12953" s="47">
        <f t="shared" si="1418"/>
        <v>0</v>
      </c>
      <c r="M12953">
        <f t="shared" si="1419"/>
        <v>12</v>
      </c>
      <c r="N12953">
        <f>IF(OR(WEEKDAY(A12953)=1,WEEKDAY(A12953)=7,COUNTIF('2027祝日等（不使用）'!$A$1:$A$20,単年カーブ!A12953)=1),0,1)</f>
        <v>0</v>
      </c>
      <c r="O12953">
        <f t="shared" si="1415"/>
        <v>38</v>
      </c>
      <c r="P12953">
        <f t="shared" si="1420"/>
        <v>1</v>
      </c>
      <c r="Q12953">
        <f t="shared" si="1421"/>
        <v>0</v>
      </c>
    </row>
    <row r="12954" spans="1:17" ht="19.5" x14ac:dyDescent="0.4">
      <c r="A12954" s="33">
        <f t="shared" si="1416"/>
        <v>46747</v>
      </c>
      <c r="B12954" s="27" t="str">
        <f t="shared" si="1417"/>
        <v>(日)</v>
      </c>
      <c r="C12954" s="34">
        <v>0.79166666666666696</v>
      </c>
      <c r="D12954" s="16" t="s">
        <v>18</v>
      </c>
      <c r="E12954" s="35">
        <v>0.8125</v>
      </c>
      <c r="F12954" s="50">
        <f>IF(COUNTIF('リスト（不使用）'!$A$5:$A$6,単年カーブ!$A$1),"希望数量入力ください",'単年（2027年度）'!$E$12*単年カーブ!$R$3+'単年（2027年度）'!$E$12*(1-単年カーブ!$R$3)*単年カーブ!Q12954)</f>
        <v>0</v>
      </c>
      <c r="G12954" s="47">
        <f t="shared" si="1418"/>
        <v>0</v>
      </c>
      <c r="M12954">
        <f t="shared" si="1419"/>
        <v>12</v>
      </c>
      <c r="N12954">
        <f>IF(OR(WEEKDAY(A12954)=1,WEEKDAY(A12954)=7,COUNTIF('2027祝日等（不使用）'!$A$1:$A$20,単年カーブ!A12954)=1),0,1)</f>
        <v>0</v>
      </c>
      <c r="O12954">
        <f t="shared" si="1415"/>
        <v>39</v>
      </c>
      <c r="P12954">
        <f t="shared" si="1420"/>
        <v>1</v>
      </c>
      <c r="Q12954">
        <f t="shared" si="1421"/>
        <v>0</v>
      </c>
    </row>
    <row r="12955" spans="1:17" ht="19.5" x14ac:dyDescent="0.4">
      <c r="A12955" s="33">
        <f t="shared" si="1416"/>
        <v>46747</v>
      </c>
      <c r="B12955" s="27" t="str">
        <f t="shared" si="1417"/>
        <v>(日)</v>
      </c>
      <c r="C12955" s="34">
        <v>0.8125</v>
      </c>
      <c r="D12955" s="16" t="s">
        <v>18</v>
      </c>
      <c r="E12955" s="35">
        <v>0.83333333333333304</v>
      </c>
      <c r="F12955" s="50">
        <f>IF(COUNTIF('リスト（不使用）'!$A$5:$A$6,単年カーブ!$A$1),"希望数量入力ください",'単年（2027年度）'!$E$12*単年カーブ!$R$3+'単年（2027年度）'!$E$12*(1-単年カーブ!$R$3)*単年カーブ!Q12955)</f>
        <v>0</v>
      </c>
      <c r="G12955" s="47">
        <f t="shared" si="1418"/>
        <v>0</v>
      </c>
      <c r="M12955">
        <f t="shared" si="1419"/>
        <v>12</v>
      </c>
      <c r="N12955">
        <f>IF(OR(WEEKDAY(A12955)=1,WEEKDAY(A12955)=7,COUNTIF('2027祝日等（不使用）'!$A$1:$A$20,単年カーブ!A12955)=1),0,1)</f>
        <v>0</v>
      </c>
      <c r="O12955">
        <f t="shared" si="1415"/>
        <v>40</v>
      </c>
      <c r="P12955">
        <f t="shared" si="1420"/>
        <v>1</v>
      </c>
      <c r="Q12955">
        <f t="shared" si="1421"/>
        <v>0</v>
      </c>
    </row>
    <row r="12956" spans="1:17" ht="19.5" x14ac:dyDescent="0.4">
      <c r="A12956" s="33">
        <f t="shared" si="1416"/>
        <v>46747</v>
      </c>
      <c r="B12956" s="27" t="str">
        <f t="shared" si="1417"/>
        <v>(日)</v>
      </c>
      <c r="C12956" s="34">
        <v>0.83333333333333304</v>
      </c>
      <c r="D12956" s="16" t="s">
        <v>18</v>
      </c>
      <c r="E12956" s="35">
        <v>0.85416666666666696</v>
      </c>
      <c r="F12956" s="50">
        <f>IF(COUNTIF('リスト（不使用）'!$A$5:$A$6,単年カーブ!$A$1),"希望数量入力ください",'単年（2027年度）'!$E$12*単年カーブ!$R$3+'単年（2027年度）'!$E$12*(1-単年カーブ!$R$3)*単年カーブ!Q12956)</f>
        <v>0</v>
      </c>
      <c r="G12956" s="47">
        <f t="shared" si="1418"/>
        <v>0</v>
      </c>
      <c r="M12956">
        <f t="shared" si="1419"/>
        <v>12</v>
      </c>
      <c r="N12956">
        <f>IF(OR(WEEKDAY(A12956)=1,WEEKDAY(A12956)=7,COUNTIF('2027祝日等（不使用）'!$A$1:$A$20,単年カーブ!A12956)=1),0,1)</f>
        <v>0</v>
      </c>
      <c r="O12956">
        <f t="shared" si="1415"/>
        <v>41</v>
      </c>
      <c r="P12956">
        <f t="shared" si="1420"/>
        <v>0</v>
      </c>
      <c r="Q12956">
        <f t="shared" si="1421"/>
        <v>0</v>
      </c>
    </row>
    <row r="12957" spans="1:17" ht="19.5" x14ac:dyDescent="0.4">
      <c r="A12957" s="33">
        <f t="shared" si="1416"/>
        <v>46747</v>
      </c>
      <c r="B12957" s="27" t="str">
        <f t="shared" si="1417"/>
        <v>(日)</v>
      </c>
      <c r="C12957" s="34">
        <v>0.85416666666666696</v>
      </c>
      <c r="D12957" s="16" t="s">
        <v>18</v>
      </c>
      <c r="E12957" s="35">
        <v>0.875</v>
      </c>
      <c r="F12957" s="50">
        <f>IF(COUNTIF('リスト（不使用）'!$A$5:$A$6,単年カーブ!$A$1),"希望数量入力ください",'単年（2027年度）'!$E$12*単年カーブ!$R$3+'単年（2027年度）'!$E$12*(1-単年カーブ!$R$3)*単年カーブ!Q12957)</f>
        <v>0</v>
      </c>
      <c r="G12957" s="47">
        <f t="shared" si="1418"/>
        <v>0</v>
      </c>
      <c r="M12957">
        <f t="shared" si="1419"/>
        <v>12</v>
      </c>
      <c r="N12957">
        <f>IF(OR(WEEKDAY(A12957)=1,WEEKDAY(A12957)=7,COUNTIF('2027祝日等（不使用）'!$A$1:$A$20,単年カーブ!A12957)=1),0,1)</f>
        <v>0</v>
      </c>
      <c r="O12957">
        <f t="shared" si="1415"/>
        <v>42</v>
      </c>
      <c r="P12957">
        <f t="shared" si="1420"/>
        <v>0</v>
      </c>
      <c r="Q12957">
        <f t="shared" si="1421"/>
        <v>0</v>
      </c>
    </row>
    <row r="12958" spans="1:17" ht="19.5" x14ac:dyDescent="0.4">
      <c r="A12958" s="33">
        <f t="shared" si="1416"/>
        <v>46747</v>
      </c>
      <c r="B12958" s="27" t="str">
        <f t="shared" si="1417"/>
        <v>(日)</v>
      </c>
      <c r="C12958" s="34">
        <v>0.875</v>
      </c>
      <c r="D12958" s="16" t="s">
        <v>18</v>
      </c>
      <c r="E12958" s="35">
        <v>0.89583333333333304</v>
      </c>
      <c r="F12958" s="50">
        <f>IF(COUNTIF('リスト（不使用）'!$A$5:$A$6,単年カーブ!$A$1),"希望数量入力ください",'単年（2027年度）'!$E$12*単年カーブ!$R$3+'単年（2027年度）'!$E$12*(1-単年カーブ!$R$3)*単年カーブ!Q12958)</f>
        <v>0</v>
      </c>
      <c r="G12958" s="47">
        <f t="shared" si="1418"/>
        <v>0</v>
      </c>
      <c r="M12958">
        <f t="shared" si="1419"/>
        <v>12</v>
      </c>
      <c r="N12958">
        <f>IF(OR(WEEKDAY(A12958)=1,WEEKDAY(A12958)=7,COUNTIF('2027祝日等（不使用）'!$A$1:$A$20,単年カーブ!A12958)=1),0,1)</f>
        <v>0</v>
      </c>
      <c r="O12958">
        <f t="shared" si="1415"/>
        <v>43</v>
      </c>
      <c r="P12958">
        <f t="shared" si="1420"/>
        <v>0</v>
      </c>
      <c r="Q12958">
        <f t="shared" si="1421"/>
        <v>0</v>
      </c>
    </row>
    <row r="12959" spans="1:17" ht="19.5" x14ac:dyDescent="0.4">
      <c r="A12959" s="33">
        <f t="shared" si="1416"/>
        <v>46747</v>
      </c>
      <c r="B12959" s="27" t="str">
        <f t="shared" si="1417"/>
        <v>(日)</v>
      </c>
      <c r="C12959" s="34">
        <v>0.89583333333333304</v>
      </c>
      <c r="D12959" s="16" t="s">
        <v>18</v>
      </c>
      <c r="E12959" s="35">
        <v>0.91666666666666696</v>
      </c>
      <c r="F12959" s="50">
        <f>IF(COUNTIF('リスト（不使用）'!$A$5:$A$6,単年カーブ!$A$1),"希望数量入力ください",'単年（2027年度）'!$E$12*単年カーブ!$R$3+'単年（2027年度）'!$E$12*(1-単年カーブ!$R$3)*単年カーブ!Q12959)</f>
        <v>0</v>
      </c>
      <c r="G12959" s="47">
        <f t="shared" si="1418"/>
        <v>0</v>
      </c>
      <c r="M12959">
        <f t="shared" si="1419"/>
        <v>12</v>
      </c>
      <c r="N12959">
        <f>IF(OR(WEEKDAY(A12959)=1,WEEKDAY(A12959)=7,COUNTIF('2027祝日等（不使用）'!$A$1:$A$20,単年カーブ!A12959)=1),0,1)</f>
        <v>0</v>
      </c>
      <c r="O12959">
        <f t="shared" si="1415"/>
        <v>44</v>
      </c>
      <c r="P12959">
        <f t="shared" si="1420"/>
        <v>0</v>
      </c>
      <c r="Q12959">
        <f t="shared" si="1421"/>
        <v>0</v>
      </c>
    </row>
    <row r="12960" spans="1:17" ht="19.5" x14ac:dyDescent="0.4">
      <c r="A12960" s="33">
        <f t="shared" si="1416"/>
        <v>46747</v>
      </c>
      <c r="B12960" s="27" t="str">
        <f t="shared" si="1417"/>
        <v>(日)</v>
      </c>
      <c r="C12960" s="34">
        <v>0.91666666666666696</v>
      </c>
      <c r="D12960" s="16" t="s">
        <v>18</v>
      </c>
      <c r="E12960" s="35">
        <v>0.9375</v>
      </c>
      <c r="F12960" s="50">
        <f>IF(COUNTIF('リスト（不使用）'!$A$5:$A$6,単年カーブ!$A$1),"希望数量入力ください",'単年（2027年度）'!$E$12*単年カーブ!$R$3+'単年（2027年度）'!$E$12*(1-単年カーブ!$R$3)*単年カーブ!Q12960)</f>
        <v>0</v>
      </c>
      <c r="G12960" s="47">
        <f t="shared" si="1418"/>
        <v>0</v>
      </c>
      <c r="M12960">
        <f t="shared" si="1419"/>
        <v>12</v>
      </c>
      <c r="N12960">
        <f>IF(OR(WEEKDAY(A12960)=1,WEEKDAY(A12960)=7,COUNTIF('2027祝日等（不使用）'!$A$1:$A$20,単年カーブ!A12960)=1),0,1)</f>
        <v>0</v>
      </c>
      <c r="O12960">
        <f t="shared" si="1415"/>
        <v>45</v>
      </c>
      <c r="P12960">
        <f t="shared" si="1420"/>
        <v>0</v>
      </c>
      <c r="Q12960">
        <f t="shared" si="1421"/>
        <v>0</v>
      </c>
    </row>
    <row r="12961" spans="1:17" ht="19.5" x14ac:dyDescent="0.4">
      <c r="A12961" s="33">
        <f t="shared" si="1416"/>
        <v>46747</v>
      </c>
      <c r="B12961" s="27" t="str">
        <f t="shared" si="1417"/>
        <v>(日)</v>
      </c>
      <c r="C12961" s="34">
        <v>0.9375</v>
      </c>
      <c r="D12961" s="16" t="s">
        <v>18</v>
      </c>
      <c r="E12961" s="35">
        <v>0.95833333333333304</v>
      </c>
      <c r="F12961" s="50">
        <f>IF(COUNTIF('リスト（不使用）'!$A$5:$A$6,単年カーブ!$A$1),"希望数量入力ください",'単年（2027年度）'!$E$12*単年カーブ!$R$3+'単年（2027年度）'!$E$12*(1-単年カーブ!$R$3)*単年カーブ!Q12961)</f>
        <v>0</v>
      </c>
      <c r="G12961" s="47">
        <f t="shared" si="1418"/>
        <v>0</v>
      </c>
      <c r="M12961">
        <f t="shared" si="1419"/>
        <v>12</v>
      </c>
      <c r="N12961">
        <f>IF(OR(WEEKDAY(A12961)=1,WEEKDAY(A12961)=7,COUNTIF('2027祝日等（不使用）'!$A$1:$A$20,単年カーブ!A12961)=1),0,1)</f>
        <v>0</v>
      </c>
      <c r="O12961">
        <f t="shared" si="1415"/>
        <v>46</v>
      </c>
      <c r="P12961">
        <f t="shared" si="1420"/>
        <v>0</v>
      </c>
      <c r="Q12961">
        <f t="shared" si="1421"/>
        <v>0</v>
      </c>
    </row>
    <row r="12962" spans="1:17" ht="19.5" x14ac:dyDescent="0.4">
      <c r="A12962" s="33">
        <f t="shared" si="1416"/>
        <v>46747</v>
      </c>
      <c r="B12962" s="27" t="str">
        <f t="shared" si="1417"/>
        <v>(日)</v>
      </c>
      <c r="C12962" s="34">
        <v>0.95833333333333304</v>
      </c>
      <c r="D12962" s="16" t="s">
        <v>18</v>
      </c>
      <c r="E12962" s="35">
        <v>0.97916666666666696</v>
      </c>
      <c r="F12962" s="50">
        <f>IF(COUNTIF('リスト（不使用）'!$A$5:$A$6,単年カーブ!$A$1),"希望数量入力ください",'単年（2027年度）'!$E$12*単年カーブ!$R$3+'単年（2027年度）'!$E$12*(1-単年カーブ!$R$3)*単年カーブ!Q12962)</f>
        <v>0</v>
      </c>
      <c r="G12962" s="47">
        <f t="shared" si="1418"/>
        <v>0</v>
      </c>
      <c r="M12962">
        <f t="shared" si="1419"/>
        <v>12</v>
      </c>
      <c r="N12962">
        <f>IF(OR(WEEKDAY(A12962)=1,WEEKDAY(A12962)=7,COUNTIF('2027祝日等（不使用）'!$A$1:$A$20,単年カーブ!A12962)=1),0,1)</f>
        <v>0</v>
      </c>
      <c r="O12962">
        <f t="shared" si="1415"/>
        <v>47</v>
      </c>
      <c r="P12962">
        <f t="shared" si="1420"/>
        <v>0</v>
      </c>
      <c r="Q12962">
        <f t="shared" si="1421"/>
        <v>0</v>
      </c>
    </row>
    <row r="12963" spans="1:17" ht="19.5" x14ac:dyDescent="0.4">
      <c r="A12963" s="33">
        <f t="shared" si="1416"/>
        <v>46747</v>
      </c>
      <c r="B12963" s="27" t="str">
        <f t="shared" si="1417"/>
        <v>(日)</v>
      </c>
      <c r="C12963" s="34">
        <v>0.97916666666666696</v>
      </c>
      <c r="D12963" s="16" t="s">
        <v>18</v>
      </c>
      <c r="E12963" s="35" t="s">
        <v>17</v>
      </c>
      <c r="F12963" s="50">
        <f>IF(COUNTIF('リスト（不使用）'!$A$5:$A$6,単年カーブ!$A$1),"希望数量入力ください",'単年（2027年度）'!$E$12*単年カーブ!$R$3+'単年（2027年度）'!$E$12*(1-単年カーブ!$R$3)*単年カーブ!Q12963)</f>
        <v>0</v>
      </c>
      <c r="G12963" s="47">
        <f t="shared" si="1418"/>
        <v>0</v>
      </c>
      <c r="M12963">
        <f t="shared" si="1419"/>
        <v>12</v>
      </c>
      <c r="N12963">
        <f>IF(OR(WEEKDAY(A12963)=1,WEEKDAY(A12963)=7,COUNTIF('2027祝日等（不使用）'!$A$1:$A$20,単年カーブ!A12963)=1),0,1)</f>
        <v>0</v>
      </c>
      <c r="O12963">
        <f t="shared" si="1415"/>
        <v>48</v>
      </c>
      <c r="P12963">
        <f t="shared" si="1420"/>
        <v>0</v>
      </c>
      <c r="Q12963">
        <f t="shared" si="1421"/>
        <v>0</v>
      </c>
    </row>
    <row r="12964" spans="1:17" ht="19.5" x14ac:dyDescent="0.4">
      <c r="A12964" s="33">
        <f t="shared" si="1416"/>
        <v>46748</v>
      </c>
      <c r="B12964" s="27" t="str">
        <f t="shared" si="1417"/>
        <v>(月)</v>
      </c>
      <c r="C12964" s="34">
        <v>0</v>
      </c>
      <c r="D12964" s="16" t="s">
        <v>18</v>
      </c>
      <c r="E12964" s="35">
        <v>2.0833333333333332E-2</v>
      </c>
      <c r="F12964" s="50">
        <f>IF(COUNTIF('リスト（不使用）'!$A$5:$A$6,単年カーブ!$A$1),"希望数量入力ください",'単年（2027年度）'!$E$12*単年カーブ!$R$3+'単年（2027年度）'!$E$12*(1-単年カーブ!$R$3)*単年カーブ!Q12964)</f>
        <v>0</v>
      </c>
      <c r="G12964" s="47">
        <f t="shared" si="1418"/>
        <v>0</v>
      </c>
      <c r="M12964">
        <f t="shared" si="1419"/>
        <v>12</v>
      </c>
      <c r="N12964">
        <f>IF(OR(WEEKDAY(A12964)=1,WEEKDAY(A12964)=7,COUNTIF('2027祝日等（不使用）'!$A$1:$A$20,単年カーブ!A12964)=1),0,1)</f>
        <v>1</v>
      </c>
      <c r="O12964">
        <f t="shared" si="1415"/>
        <v>1</v>
      </c>
      <c r="P12964">
        <f t="shared" si="1420"/>
        <v>0</v>
      </c>
      <c r="Q12964">
        <f t="shared" si="1421"/>
        <v>0</v>
      </c>
    </row>
    <row r="12965" spans="1:17" ht="19.5" x14ac:dyDescent="0.4">
      <c r="A12965" s="33">
        <f t="shared" si="1416"/>
        <v>46748</v>
      </c>
      <c r="B12965" s="27" t="str">
        <f t="shared" si="1417"/>
        <v>(月)</v>
      </c>
      <c r="C12965" s="34">
        <v>2.0833333333333332E-2</v>
      </c>
      <c r="D12965" s="16" t="s">
        <v>18</v>
      </c>
      <c r="E12965" s="35">
        <v>4.1666666666666664E-2</v>
      </c>
      <c r="F12965" s="50">
        <f>IF(COUNTIF('リスト（不使用）'!$A$5:$A$6,単年カーブ!$A$1),"希望数量入力ください",'単年（2027年度）'!$E$12*単年カーブ!$R$3+'単年（2027年度）'!$E$12*(1-単年カーブ!$R$3)*単年カーブ!Q12965)</f>
        <v>0</v>
      </c>
      <c r="G12965" s="47">
        <f t="shared" si="1418"/>
        <v>0</v>
      </c>
      <c r="M12965">
        <f t="shared" si="1419"/>
        <v>12</v>
      </c>
      <c r="N12965">
        <f>IF(OR(WEEKDAY(A12965)=1,WEEKDAY(A12965)=7,COUNTIF('2027祝日等（不使用）'!$A$1:$A$20,単年カーブ!A12965)=1),0,1)</f>
        <v>1</v>
      </c>
      <c r="O12965">
        <f t="shared" si="1415"/>
        <v>2</v>
      </c>
      <c r="P12965">
        <f t="shared" si="1420"/>
        <v>0</v>
      </c>
      <c r="Q12965">
        <f t="shared" si="1421"/>
        <v>0</v>
      </c>
    </row>
    <row r="12966" spans="1:17" ht="19.5" x14ac:dyDescent="0.4">
      <c r="A12966" s="33">
        <f t="shared" si="1416"/>
        <v>46748</v>
      </c>
      <c r="B12966" s="27" t="str">
        <f t="shared" si="1417"/>
        <v>(月)</v>
      </c>
      <c r="C12966" s="34">
        <v>4.1666666666666664E-2</v>
      </c>
      <c r="D12966" s="16" t="s">
        <v>18</v>
      </c>
      <c r="E12966" s="35">
        <v>6.25E-2</v>
      </c>
      <c r="F12966" s="50">
        <f>IF(COUNTIF('リスト（不使用）'!$A$5:$A$6,単年カーブ!$A$1),"希望数量入力ください",'単年（2027年度）'!$E$12*単年カーブ!$R$3+'単年（2027年度）'!$E$12*(1-単年カーブ!$R$3)*単年カーブ!Q12966)</f>
        <v>0</v>
      </c>
      <c r="G12966" s="47">
        <f t="shared" si="1418"/>
        <v>0</v>
      </c>
      <c r="M12966">
        <f t="shared" si="1419"/>
        <v>12</v>
      </c>
      <c r="N12966">
        <f>IF(OR(WEEKDAY(A12966)=1,WEEKDAY(A12966)=7,COUNTIF('2027祝日等（不使用）'!$A$1:$A$20,単年カーブ!A12966)=1),0,1)</f>
        <v>1</v>
      </c>
      <c r="O12966">
        <f t="shared" si="1415"/>
        <v>3</v>
      </c>
      <c r="P12966">
        <f t="shared" si="1420"/>
        <v>0</v>
      </c>
      <c r="Q12966">
        <f t="shared" si="1421"/>
        <v>0</v>
      </c>
    </row>
    <row r="12967" spans="1:17" ht="19.5" x14ac:dyDescent="0.4">
      <c r="A12967" s="33">
        <f t="shared" si="1416"/>
        <v>46748</v>
      </c>
      <c r="B12967" s="27" t="str">
        <f t="shared" si="1417"/>
        <v>(月)</v>
      </c>
      <c r="C12967" s="34">
        <v>6.25E-2</v>
      </c>
      <c r="D12967" s="16" t="s">
        <v>18</v>
      </c>
      <c r="E12967" s="35">
        <v>8.3333333333333301E-2</v>
      </c>
      <c r="F12967" s="50">
        <f>IF(COUNTIF('リスト（不使用）'!$A$5:$A$6,単年カーブ!$A$1),"希望数量入力ください",'単年（2027年度）'!$E$12*単年カーブ!$R$3+'単年（2027年度）'!$E$12*(1-単年カーブ!$R$3)*単年カーブ!Q12967)</f>
        <v>0</v>
      </c>
      <c r="G12967" s="47">
        <f t="shared" si="1418"/>
        <v>0</v>
      </c>
      <c r="M12967">
        <f t="shared" si="1419"/>
        <v>12</v>
      </c>
      <c r="N12967">
        <f>IF(OR(WEEKDAY(A12967)=1,WEEKDAY(A12967)=7,COUNTIF('2027祝日等（不使用）'!$A$1:$A$20,単年カーブ!A12967)=1),0,1)</f>
        <v>1</v>
      </c>
      <c r="O12967">
        <f t="shared" si="1415"/>
        <v>4</v>
      </c>
      <c r="P12967">
        <f t="shared" si="1420"/>
        <v>0</v>
      </c>
      <c r="Q12967">
        <f t="shared" si="1421"/>
        <v>0</v>
      </c>
    </row>
    <row r="12968" spans="1:17" ht="19.5" x14ac:dyDescent="0.4">
      <c r="A12968" s="33">
        <f t="shared" si="1416"/>
        <v>46748</v>
      </c>
      <c r="B12968" s="27" t="str">
        <f t="shared" si="1417"/>
        <v>(月)</v>
      </c>
      <c r="C12968" s="34">
        <v>8.3333333333333301E-2</v>
      </c>
      <c r="D12968" s="16" t="s">
        <v>18</v>
      </c>
      <c r="E12968" s="35">
        <v>0.104166666666667</v>
      </c>
      <c r="F12968" s="50">
        <f>IF(COUNTIF('リスト（不使用）'!$A$5:$A$6,単年カーブ!$A$1),"希望数量入力ください",'単年（2027年度）'!$E$12*単年カーブ!$R$3+'単年（2027年度）'!$E$12*(1-単年カーブ!$R$3)*単年カーブ!Q12968)</f>
        <v>0</v>
      </c>
      <c r="G12968" s="47">
        <f t="shared" si="1418"/>
        <v>0</v>
      </c>
      <c r="M12968">
        <f t="shared" si="1419"/>
        <v>12</v>
      </c>
      <c r="N12968">
        <f>IF(OR(WEEKDAY(A12968)=1,WEEKDAY(A12968)=7,COUNTIF('2027祝日等（不使用）'!$A$1:$A$20,単年カーブ!A12968)=1),0,1)</f>
        <v>1</v>
      </c>
      <c r="O12968">
        <f t="shared" si="1415"/>
        <v>5</v>
      </c>
      <c r="P12968">
        <f t="shared" si="1420"/>
        <v>0</v>
      </c>
      <c r="Q12968">
        <f t="shared" si="1421"/>
        <v>0</v>
      </c>
    </row>
    <row r="12969" spans="1:17" ht="19.5" x14ac:dyDescent="0.4">
      <c r="A12969" s="33">
        <f t="shared" si="1416"/>
        <v>46748</v>
      </c>
      <c r="B12969" s="27" t="str">
        <f t="shared" si="1417"/>
        <v>(月)</v>
      </c>
      <c r="C12969" s="34">
        <v>0.104166666666667</v>
      </c>
      <c r="D12969" s="16" t="s">
        <v>18</v>
      </c>
      <c r="E12969" s="35">
        <v>0.125</v>
      </c>
      <c r="F12969" s="50">
        <f>IF(COUNTIF('リスト（不使用）'!$A$5:$A$6,単年カーブ!$A$1),"希望数量入力ください",'単年（2027年度）'!$E$12*単年カーブ!$R$3+'単年（2027年度）'!$E$12*(1-単年カーブ!$R$3)*単年カーブ!Q12969)</f>
        <v>0</v>
      </c>
      <c r="G12969" s="47">
        <f t="shared" si="1418"/>
        <v>0</v>
      </c>
      <c r="M12969">
        <f t="shared" si="1419"/>
        <v>12</v>
      </c>
      <c r="N12969">
        <f>IF(OR(WEEKDAY(A12969)=1,WEEKDAY(A12969)=7,COUNTIF('2027祝日等（不使用）'!$A$1:$A$20,単年カーブ!A12969)=1),0,1)</f>
        <v>1</v>
      </c>
      <c r="O12969">
        <f t="shared" si="1415"/>
        <v>6</v>
      </c>
      <c r="P12969">
        <f t="shared" si="1420"/>
        <v>0</v>
      </c>
      <c r="Q12969">
        <f t="shared" si="1421"/>
        <v>0</v>
      </c>
    </row>
    <row r="12970" spans="1:17" ht="19.5" x14ac:dyDescent="0.4">
      <c r="A12970" s="33">
        <f t="shared" si="1416"/>
        <v>46748</v>
      </c>
      <c r="B12970" s="27" t="str">
        <f t="shared" si="1417"/>
        <v>(月)</v>
      </c>
      <c r="C12970" s="34">
        <v>0.125</v>
      </c>
      <c r="D12970" s="16" t="s">
        <v>18</v>
      </c>
      <c r="E12970" s="35">
        <v>0.14583333333333301</v>
      </c>
      <c r="F12970" s="50">
        <f>IF(COUNTIF('リスト（不使用）'!$A$5:$A$6,単年カーブ!$A$1),"希望数量入力ください",'単年（2027年度）'!$E$12*単年カーブ!$R$3+'単年（2027年度）'!$E$12*(1-単年カーブ!$R$3)*単年カーブ!Q12970)</f>
        <v>0</v>
      </c>
      <c r="G12970" s="47">
        <f t="shared" si="1418"/>
        <v>0</v>
      </c>
      <c r="M12970">
        <f t="shared" si="1419"/>
        <v>12</v>
      </c>
      <c r="N12970">
        <f>IF(OR(WEEKDAY(A12970)=1,WEEKDAY(A12970)=7,COUNTIF('2027祝日等（不使用）'!$A$1:$A$20,単年カーブ!A12970)=1),0,1)</f>
        <v>1</v>
      </c>
      <c r="O12970">
        <f t="shared" si="1415"/>
        <v>7</v>
      </c>
      <c r="P12970">
        <f t="shared" si="1420"/>
        <v>0</v>
      </c>
      <c r="Q12970">
        <f t="shared" si="1421"/>
        <v>0</v>
      </c>
    </row>
    <row r="12971" spans="1:17" ht="19.5" x14ac:dyDescent="0.4">
      <c r="A12971" s="33">
        <f t="shared" si="1416"/>
        <v>46748</v>
      </c>
      <c r="B12971" s="27" t="str">
        <f t="shared" si="1417"/>
        <v>(月)</v>
      </c>
      <c r="C12971" s="34">
        <v>0.14583333333333301</v>
      </c>
      <c r="D12971" s="16" t="s">
        <v>18</v>
      </c>
      <c r="E12971" s="35">
        <v>0.16666666666666699</v>
      </c>
      <c r="F12971" s="50">
        <f>IF(COUNTIF('リスト（不使用）'!$A$5:$A$6,単年カーブ!$A$1),"希望数量入力ください",'単年（2027年度）'!$E$12*単年カーブ!$R$3+'単年（2027年度）'!$E$12*(1-単年カーブ!$R$3)*単年カーブ!Q12971)</f>
        <v>0</v>
      </c>
      <c r="G12971" s="47">
        <f t="shared" si="1418"/>
        <v>0</v>
      </c>
      <c r="M12971">
        <f t="shared" si="1419"/>
        <v>12</v>
      </c>
      <c r="N12971">
        <f>IF(OR(WEEKDAY(A12971)=1,WEEKDAY(A12971)=7,COUNTIF('2027祝日等（不使用）'!$A$1:$A$20,単年カーブ!A12971)=1),0,1)</f>
        <v>1</v>
      </c>
      <c r="O12971">
        <f t="shared" si="1415"/>
        <v>8</v>
      </c>
      <c r="P12971">
        <f t="shared" si="1420"/>
        <v>0</v>
      </c>
      <c r="Q12971">
        <f t="shared" si="1421"/>
        <v>0</v>
      </c>
    </row>
    <row r="12972" spans="1:17" ht="19.5" x14ac:dyDescent="0.4">
      <c r="A12972" s="33">
        <f t="shared" si="1416"/>
        <v>46748</v>
      </c>
      <c r="B12972" s="27" t="str">
        <f t="shared" si="1417"/>
        <v>(月)</v>
      </c>
      <c r="C12972" s="34">
        <v>0.16666666666666699</v>
      </c>
      <c r="D12972" s="16" t="s">
        <v>18</v>
      </c>
      <c r="E12972" s="35">
        <v>0.1875</v>
      </c>
      <c r="F12972" s="50">
        <f>IF(COUNTIF('リスト（不使用）'!$A$5:$A$6,単年カーブ!$A$1),"希望数量入力ください",'単年（2027年度）'!$E$12*単年カーブ!$R$3+'単年（2027年度）'!$E$12*(1-単年カーブ!$R$3)*単年カーブ!Q12972)</f>
        <v>0</v>
      </c>
      <c r="G12972" s="47">
        <f t="shared" si="1418"/>
        <v>0</v>
      </c>
      <c r="M12972">
        <f t="shared" si="1419"/>
        <v>12</v>
      </c>
      <c r="N12972">
        <f>IF(OR(WEEKDAY(A12972)=1,WEEKDAY(A12972)=7,COUNTIF('2027祝日等（不使用）'!$A$1:$A$20,単年カーブ!A12972)=1),0,1)</f>
        <v>1</v>
      </c>
      <c r="O12972">
        <f t="shared" si="1415"/>
        <v>9</v>
      </c>
      <c r="P12972">
        <f t="shared" si="1420"/>
        <v>0</v>
      </c>
      <c r="Q12972">
        <f t="shared" si="1421"/>
        <v>0</v>
      </c>
    </row>
    <row r="12973" spans="1:17" ht="19.5" x14ac:dyDescent="0.4">
      <c r="A12973" s="33">
        <f t="shared" si="1416"/>
        <v>46748</v>
      </c>
      <c r="B12973" s="27" t="str">
        <f t="shared" si="1417"/>
        <v>(月)</v>
      </c>
      <c r="C12973" s="34">
        <v>0.1875</v>
      </c>
      <c r="D12973" s="16" t="s">
        <v>18</v>
      </c>
      <c r="E12973" s="35">
        <v>0.20833333333333301</v>
      </c>
      <c r="F12973" s="50">
        <f>IF(COUNTIF('リスト（不使用）'!$A$5:$A$6,単年カーブ!$A$1),"希望数量入力ください",'単年（2027年度）'!$E$12*単年カーブ!$R$3+'単年（2027年度）'!$E$12*(1-単年カーブ!$R$3)*単年カーブ!Q12973)</f>
        <v>0</v>
      </c>
      <c r="G12973" s="47">
        <f t="shared" si="1418"/>
        <v>0</v>
      </c>
      <c r="M12973">
        <f t="shared" si="1419"/>
        <v>12</v>
      </c>
      <c r="N12973">
        <f>IF(OR(WEEKDAY(A12973)=1,WEEKDAY(A12973)=7,COUNTIF('2027祝日等（不使用）'!$A$1:$A$20,単年カーブ!A12973)=1),0,1)</f>
        <v>1</v>
      </c>
      <c r="O12973">
        <f t="shared" si="1415"/>
        <v>10</v>
      </c>
      <c r="P12973">
        <f t="shared" si="1420"/>
        <v>0</v>
      </c>
      <c r="Q12973">
        <f t="shared" si="1421"/>
        <v>0</v>
      </c>
    </row>
    <row r="12974" spans="1:17" ht="19.5" x14ac:dyDescent="0.4">
      <c r="A12974" s="33">
        <f t="shared" si="1416"/>
        <v>46748</v>
      </c>
      <c r="B12974" s="27" t="str">
        <f t="shared" si="1417"/>
        <v>(月)</v>
      </c>
      <c r="C12974" s="34">
        <v>0.20833333333333301</v>
      </c>
      <c r="D12974" s="16" t="s">
        <v>18</v>
      </c>
      <c r="E12974" s="35">
        <v>0.22916666666666699</v>
      </c>
      <c r="F12974" s="50">
        <f>IF(COUNTIF('リスト（不使用）'!$A$5:$A$6,単年カーブ!$A$1),"希望数量入力ください",'単年（2027年度）'!$E$12*単年カーブ!$R$3+'単年（2027年度）'!$E$12*(1-単年カーブ!$R$3)*単年カーブ!Q12974)</f>
        <v>0</v>
      </c>
      <c r="G12974" s="47">
        <f t="shared" si="1418"/>
        <v>0</v>
      </c>
      <c r="M12974">
        <f t="shared" si="1419"/>
        <v>12</v>
      </c>
      <c r="N12974">
        <f>IF(OR(WEEKDAY(A12974)=1,WEEKDAY(A12974)=7,COUNTIF('2027祝日等（不使用）'!$A$1:$A$20,単年カーブ!A12974)=1),0,1)</f>
        <v>1</v>
      </c>
      <c r="O12974">
        <f t="shared" si="1415"/>
        <v>11</v>
      </c>
      <c r="P12974">
        <f t="shared" si="1420"/>
        <v>0</v>
      </c>
      <c r="Q12974">
        <f t="shared" si="1421"/>
        <v>0</v>
      </c>
    </row>
    <row r="12975" spans="1:17" ht="19.5" x14ac:dyDescent="0.4">
      <c r="A12975" s="33">
        <f t="shared" si="1416"/>
        <v>46748</v>
      </c>
      <c r="B12975" s="27" t="str">
        <f t="shared" si="1417"/>
        <v>(月)</v>
      </c>
      <c r="C12975" s="34">
        <v>0.22916666666666699</v>
      </c>
      <c r="D12975" s="16" t="s">
        <v>18</v>
      </c>
      <c r="E12975" s="35">
        <v>0.25</v>
      </c>
      <c r="F12975" s="50">
        <f>IF(COUNTIF('リスト（不使用）'!$A$5:$A$6,単年カーブ!$A$1),"希望数量入力ください",'単年（2027年度）'!$E$12*単年カーブ!$R$3+'単年（2027年度）'!$E$12*(1-単年カーブ!$R$3)*単年カーブ!Q12975)</f>
        <v>0</v>
      </c>
      <c r="G12975" s="47">
        <f t="shared" si="1418"/>
        <v>0</v>
      </c>
      <c r="M12975">
        <f t="shared" si="1419"/>
        <v>12</v>
      </c>
      <c r="N12975">
        <f>IF(OR(WEEKDAY(A12975)=1,WEEKDAY(A12975)=7,COUNTIF('2027祝日等（不使用）'!$A$1:$A$20,単年カーブ!A12975)=1),0,1)</f>
        <v>1</v>
      </c>
      <c r="O12975">
        <f t="shared" si="1415"/>
        <v>12</v>
      </c>
      <c r="P12975">
        <f t="shared" si="1420"/>
        <v>0</v>
      </c>
      <c r="Q12975">
        <f t="shared" si="1421"/>
        <v>0</v>
      </c>
    </row>
    <row r="12976" spans="1:17" ht="19.5" x14ac:dyDescent="0.4">
      <c r="A12976" s="33">
        <f t="shared" si="1416"/>
        <v>46748</v>
      </c>
      <c r="B12976" s="27" t="str">
        <f t="shared" si="1417"/>
        <v>(月)</v>
      </c>
      <c r="C12976" s="34">
        <v>0.25</v>
      </c>
      <c r="D12976" s="16" t="s">
        <v>18</v>
      </c>
      <c r="E12976" s="35">
        <v>0.27083333333333298</v>
      </c>
      <c r="F12976" s="50">
        <f>IF(COUNTIF('リスト（不使用）'!$A$5:$A$6,単年カーブ!$A$1),"希望数量入力ください",'単年（2027年度）'!$E$12*単年カーブ!$R$3+'単年（2027年度）'!$E$12*(1-単年カーブ!$R$3)*単年カーブ!Q12976)</f>
        <v>0</v>
      </c>
      <c r="G12976" s="47">
        <f t="shared" si="1418"/>
        <v>0</v>
      </c>
      <c r="M12976">
        <f t="shared" si="1419"/>
        <v>12</v>
      </c>
      <c r="N12976">
        <f>IF(OR(WEEKDAY(A12976)=1,WEEKDAY(A12976)=7,COUNTIF('2027祝日等（不使用）'!$A$1:$A$20,単年カーブ!A12976)=1),0,1)</f>
        <v>1</v>
      </c>
      <c r="O12976">
        <f t="shared" si="1415"/>
        <v>13</v>
      </c>
      <c r="P12976">
        <f t="shared" si="1420"/>
        <v>0</v>
      </c>
      <c r="Q12976">
        <f t="shared" si="1421"/>
        <v>0</v>
      </c>
    </row>
    <row r="12977" spans="1:17" ht="19.5" x14ac:dyDescent="0.4">
      <c r="A12977" s="33">
        <f t="shared" si="1416"/>
        <v>46748</v>
      </c>
      <c r="B12977" s="27" t="str">
        <f t="shared" si="1417"/>
        <v>(月)</v>
      </c>
      <c r="C12977" s="34">
        <v>0.27083333333333298</v>
      </c>
      <c r="D12977" s="16" t="s">
        <v>18</v>
      </c>
      <c r="E12977" s="35">
        <v>0.29166666666666702</v>
      </c>
      <c r="F12977" s="50">
        <f>IF(COUNTIF('リスト（不使用）'!$A$5:$A$6,単年カーブ!$A$1),"希望数量入力ください",'単年（2027年度）'!$E$12*単年カーブ!$R$3+'単年（2027年度）'!$E$12*(1-単年カーブ!$R$3)*単年カーブ!Q12977)</f>
        <v>0</v>
      </c>
      <c r="G12977" s="47">
        <f t="shared" si="1418"/>
        <v>0</v>
      </c>
      <c r="M12977">
        <f t="shared" si="1419"/>
        <v>12</v>
      </c>
      <c r="N12977">
        <f>IF(OR(WEEKDAY(A12977)=1,WEEKDAY(A12977)=7,COUNTIF('2027祝日等（不使用）'!$A$1:$A$20,単年カーブ!A12977)=1),0,1)</f>
        <v>1</v>
      </c>
      <c r="O12977">
        <f t="shared" si="1415"/>
        <v>14</v>
      </c>
      <c r="P12977">
        <f t="shared" si="1420"/>
        <v>0</v>
      </c>
      <c r="Q12977">
        <f t="shared" si="1421"/>
        <v>0</v>
      </c>
    </row>
    <row r="12978" spans="1:17" ht="19.5" x14ac:dyDescent="0.4">
      <c r="A12978" s="33">
        <f t="shared" si="1416"/>
        <v>46748</v>
      </c>
      <c r="B12978" s="27" t="str">
        <f t="shared" si="1417"/>
        <v>(月)</v>
      </c>
      <c r="C12978" s="34">
        <v>0.29166666666666702</v>
      </c>
      <c r="D12978" s="16" t="s">
        <v>18</v>
      </c>
      <c r="E12978" s="35">
        <v>0.3125</v>
      </c>
      <c r="F12978" s="50">
        <f>IF(COUNTIF('リスト（不使用）'!$A$5:$A$6,単年カーブ!$A$1),"希望数量入力ください",'単年（2027年度）'!$E$12*単年カーブ!$R$3+'単年（2027年度）'!$E$12*(1-単年カーブ!$R$3)*単年カーブ!Q12978)</f>
        <v>0</v>
      </c>
      <c r="G12978" s="47">
        <f t="shared" si="1418"/>
        <v>0</v>
      </c>
      <c r="M12978">
        <f t="shared" si="1419"/>
        <v>12</v>
      </c>
      <c r="N12978">
        <f>IF(OR(WEEKDAY(A12978)=1,WEEKDAY(A12978)=7,COUNTIF('2027祝日等（不使用）'!$A$1:$A$20,単年カーブ!A12978)=1),0,1)</f>
        <v>1</v>
      </c>
      <c r="O12978">
        <f t="shared" si="1415"/>
        <v>15</v>
      </c>
      <c r="P12978">
        <f t="shared" si="1420"/>
        <v>0</v>
      </c>
      <c r="Q12978">
        <f t="shared" si="1421"/>
        <v>0</v>
      </c>
    </row>
    <row r="12979" spans="1:17" ht="19.5" x14ac:dyDescent="0.4">
      <c r="A12979" s="33">
        <f t="shared" si="1416"/>
        <v>46748</v>
      </c>
      <c r="B12979" s="27" t="str">
        <f t="shared" si="1417"/>
        <v>(月)</v>
      </c>
      <c r="C12979" s="34">
        <v>0.3125</v>
      </c>
      <c r="D12979" s="16" t="s">
        <v>18</v>
      </c>
      <c r="E12979" s="35">
        <v>0.33333333333333298</v>
      </c>
      <c r="F12979" s="50">
        <f>IF(COUNTIF('リスト（不使用）'!$A$5:$A$6,単年カーブ!$A$1),"希望数量入力ください",'単年（2027年度）'!$E$12*単年カーブ!$R$3+'単年（2027年度）'!$E$12*(1-単年カーブ!$R$3)*単年カーブ!Q12979)</f>
        <v>0</v>
      </c>
      <c r="G12979" s="47">
        <f t="shared" si="1418"/>
        <v>0</v>
      </c>
      <c r="M12979">
        <f t="shared" si="1419"/>
        <v>12</v>
      </c>
      <c r="N12979">
        <f>IF(OR(WEEKDAY(A12979)=1,WEEKDAY(A12979)=7,COUNTIF('2027祝日等（不使用）'!$A$1:$A$20,単年カーブ!A12979)=1),0,1)</f>
        <v>1</v>
      </c>
      <c r="O12979">
        <f t="shared" si="1415"/>
        <v>16</v>
      </c>
      <c r="P12979">
        <f t="shared" si="1420"/>
        <v>0</v>
      </c>
      <c r="Q12979">
        <f t="shared" si="1421"/>
        <v>0</v>
      </c>
    </row>
    <row r="12980" spans="1:17" ht="19.5" x14ac:dyDescent="0.4">
      <c r="A12980" s="33">
        <f t="shared" si="1416"/>
        <v>46748</v>
      </c>
      <c r="B12980" s="27" t="str">
        <f t="shared" si="1417"/>
        <v>(月)</v>
      </c>
      <c r="C12980" s="34">
        <v>0.33333333333333298</v>
      </c>
      <c r="D12980" s="16" t="s">
        <v>18</v>
      </c>
      <c r="E12980" s="35">
        <v>0.35416666666666702</v>
      </c>
      <c r="F12980" s="50">
        <f>IF(COUNTIF('リスト（不使用）'!$A$5:$A$6,単年カーブ!$A$1),"希望数量入力ください",'単年（2027年度）'!$E$12*単年カーブ!$R$3+'単年（2027年度）'!$E$12*(1-単年カーブ!$R$3)*単年カーブ!Q12980)</f>
        <v>0</v>
      </c>
      <c r="G12980" s="47">
        <f t="shared" si="1418"/>
        <v>0</v>
      </c>
      <c r="M12980">
        <f t="shared" si="1419"/>
        <v>12</v>
      </c>
      <c r="N12980">
        <f>IF(OR(WEEKDAY(A12980)=1,WEEKDAY(A12980)=7,COUNTIF('2027祝日等（不使用）'!$A$1:$A$20,単年カーブ!A12980)=1),0,1)</f>
        <v>1</v>
      </c>
      <c r="O12980">
        <f t="shared" ref="O12980:O13043" si="1422">O12932</f>
        <v>17</v>
      </c>
      <c r="P12980">
        <f t="shared" si="1420"/>
        <v>1</v>
      </c>
      <c r="Q12980">
        <f t="shared" si="1421"/>
        <v>1</v>
      </c>
    </row>
    <row r="12981" spans="1:17" ht="19.5" x14ac:dyDescent="0.4">
      <c r="A12981" s="33">
        <f t="shared" si="1416"/>
        <v>46748</v>
      </c>
      <c r="B12981" s="27" t="str">
        <f t="shared" si="1417"/>
        <v>(月)</v>
      </c>
      <c r="C12981" s="34">
        <v>0.35416666666666702</v>
      </c>
      <c r="D12981" s="16" t="s">
        <v>18</v>
      </c>
      <c r="E12981" s="35">
        <v>0.375</v>
      </c>
      <c r="F12981" s="50">
        <f>IF(COUNTIF('リスト（不使用）'!$A$5:$A$6,単年カーブ!$A$1),"希望数量入力ください",'単年（2027年度）'!$E$12*単年カーブ!$R$3+'単年（2027年度）'!$E$12*(1-単年カーブ!$R$3)*単年カーブ!Q12981)</f>
        <v>0</v>
      </c>
      <c r="G12981" s="47">
        <f t="shared" si="1418"/>
        <v>0</v>
      </c>
      <c r="M12981">
        <f t="shared" si="1419"/>
        <v>12</v>
      </c>
      <c r="N12981">
        <f>IF(OR(WEEKDAY(A12981)=1,WEEKDAY(A12981)=7,COUNTIF('2027祝日等（不使用）'!$A$1:$A$20,単年カーブ!A12981)=1),0,1)</f>
        <v>1</v>
      </c>
      <c r="O12981">
        <f t="shared" si="1422"/>
        <v>18</v>
      </c>
      <c r="P12981">
        <f t="shared" si="1420"/>
        <v>1</v>
      </c>
      <c r="Q12981">
        <f t="shared" si="1421"/>
        <v>1</v>
      </c>
    </row>
    <row r="12982" spans="1:17" ht="19.5" x14ac:dyDescent="0.4">
      <c r="A12982" s="33">
        <f t="shared" si="1416"/>
        <v>46748</v>
      </c>
      <c r="B12982" s="27" t="str">
        <f t="shared" si="1417"/>
        <v>(月)</v>
      </c>
      <c r="C12982" s="34">
        <v>0.375</v>
      </c>
      <c r="D12982" s="16" t="s">
        <v>18</v>
      </c>
      <c r="E12982" s="35">
        <v>0.39583333333333298</v>
      </c>
      <c r="F12982" s="50">
        <f>IF(COUNTIF('リスト（不使用）'!$A$5:$A$6,単年カーブ!$A$1),"希望数量入力ください",'単年（2027年度）'!$E$12*単年カーブ!$R$3+'単年（2027年度）'!$E$12*(1-単年カーブ!$R$3)*単年カーブ!Q12982)</f>
        <v>0</v>
      </c>
      <c r="G12982" s="47">
        <f t="shared" si="1418"/>
        <v>0</v>
      </c>
      <c r="M12982">
        <f t="shared" si="1419"/>
        <v>12</v>
      </c>
      <c r="N12982">
        <f>IF(OR(WEEKDAY(A12982)=1,WEEKDAY(A12982)=7,COUNTIF('2027祝日等（不使用）'!$A$1:$A$20,単年カーブ!A12982)=1),0,1)</f>
        <v>1</v>
      </c>
      <c r="O12982">
        <f t="shared" si="1422"/>
        <v>19</v>
      </c>
      <c r="P12982">
        <f t="shared" si="1420"/>
        <v>1</v>
      </c>
      <c r="Q12982">
        <f t="shared" si="1421"/>
        <v>1</v>
      </c>
    </row>
    <row r="12983" spans="1:17" ht="19.5" x14ac:dyDescent="0.4">
      <c r="A12983" s="33">
        <f t="shared" si="1416"/>
        <v>46748</v>
      </c>
      <c r="B12983" s="27" t="str">
        <f t="shared" si="1417"/>
        <v>(月)</v>
      </c>
      <c r="C12983" s="34">
        <v>0.39583333333333298</v>
      </c>
      <c r="D12983" s="16" t="s">
        <v>18</v>
      </c>
      <c r="E12983" s="35">
        <v>0.41666666666666702</v>
      </c>
      <c r="F12983" s="50">
        <f>IF(COUNTIF('リスト（不使用）'!$A$5:$A$6,単年カーブ!$A$1),"希望数量入力ください",'単年（2027年度）'!$E$12*単年カーブ!$R$3+'単年（2027年度）'!$E$12*(1-単年カーブ!$R$3)*単年カーブ!Q12983)</f>
        <v>0</v>
      </c>
      <c r="G12983" s="47">
        <f t="shared" si="1418"/>
        <v>0</v>
      </c>
      <c r="M12983">
        <f t="shared" si="1419"/>
        <v>12</v>
      </c>
      <c r="N12983">
        <f>IF(OR(WEEKDAY(A12983)=1,WEEKDAY(A12983)=7,COUNTIF('2027祝日等（不使用）'!$A$1:$A$20,単年カーブ!A12983)=1),0,1)</f>
        <v>1</v>
      </c>
      <c r="O12983">
        <f t="shared" si="1422"/>
        <v>20</v>
      </c>
      <c r="P12983">
        <f t="shared" si="1420"/>
        <v>1</v>
      </c>
      <c r="Q12983">
        <f t="shared" si="1421"/>
        <v>1</v>
      </c>
    </row>
    <row r="12984" spans="1:17" ht="19.5" x14ac:dyDescent="0.4">
      <c r="A12984" s="33">
        <f t="shared" si="1416"/>
        <v>46748</v>
      </c>
      <c r="B12984" s="27" t="str">
        <f t="shared" si="1417"/>
        <v>(月)</v>
      </c>
      <c r="C12984" s="34">
        <v>0.41666666666666702</v>
      </c>
      <c r="D12984" s="16" t="s">
        <v>18</v>
      </c>
      <c r="E12984" s="35">
        <v>0.4375</v>
      </c>
      <c r="F12984" s="50">
        <f>IF(COUNTIF('リスト（不使用）'!$A$5:$A$6,単年カーブ!$A$1),"希望数量入力ください",'単年（2027年度）'!$E$12*単年カーブ!$R$3+'単年（2027年度）'!$E$12*(1-単年カーブ!$R$3)*単年カーブ!Q12984)</f>
        <v>0</v>
      </c>
      <c r="G12984" s="47">
        <f t="shared" si="1418"/>
        <v>0</v>
      </c>
      <c r="M12984">
        <f t="shared" si="1419"/>
        <v>12</v>
      </c>
      <c r="N12984">
        <f>IF(OR(WEEKDAY(A12984)=1,WEEKDAY(A12984)=7,COUNTIF('2027祝日等（不使用）'!$A$1:$A$20,単年カーブ!A12984)=1),0,1)</f>
        <v>1</v>
      </c>
      <c r="O12984">
        <f t="shared" si="1422"/>
        <v>21</v>
      </c>
      <c r="P12984">
        <f t="shared" si="1420"/>
        <v>1</v>
      </c>
      <c r="Q12984">
        <f t="shared" si="1421"/>
        <v>1</v>
      </c>
    </row>
    <row r="12985" spans="1:17" ht="19.5" x14ac:dyDescent="0.4">
      <c r="A12985" s="33">
        <f t="shared" si="1416"/>
        <v>46748</v>
      </c>
      <c r="B12985" s="27" t="str">
        <f t="shared" si="1417"/>
        <v>(月)</v>
      </c>
      <c r="C12985" s="34">
        <v>0.4375</v>
      </c>
      <c r="D12985" s="16" t="s">
        <v>18</v>
      </c>
      <c r="E12985" s="35">
        <v>0.45833333333333298</v>
      </c>
      <c r="F12985" s="50">
        <f>IF(COUNTIF('リスト（不使用）'!$A$5:$A$6,単年カーブ!$A$1),"希望数量入力ください",'単年（2027年度）'!$E$12*単年カーブ!$R$3+'単年（2027年度）'!$E$12*(1-単年カーブ!$R$3)*単年カーブ!Q12985)</f>
        <v>0</v>
      </c>
      <c r="G12985" s="47">
        <f t="shared" si="1418"/>
        <v>0</v>
      </c>
      <c r="M12985">
        <f t="shared" si="1419"/>
        <v>12</v>
      </c>
      <c r="N12985">
        <f>IF(OR(WEEKDAY(A12985)=1,WEEKDAY(A12985)=7,COUNTIF('2027祝日等（不使用）'!$A$1:$A$20,単年カーブ!A12985)=1),0,1)</f>
        <v>1</v>
      </c>
      <c r="O12985">
        <f t="shared" si="1422"/>
        <v>22</v>
      </c>
      <c r="P12985">
        <f t="shared" si="1420"/>
        <v>1</v>
      </c>
      <c r="Q12985">
        <f t="shared" si="1421"/>
        <v>1</v>
      </c>
    </row>
    <row r="12986" spans="1:17" ht="19.5" x14ac:dyDescent="0.4">
      <c r="A12986" s="33">
        <f t="shared" ref="A12986:A13049" si="1423">A12938+1</f>
        <v>46748</v>
      </c>
      <c r="B12986" s="27" t="str">
        <f t="shared" si="1417"/>
        <v>(月)</v>
      </c>
      <c r="C12986" s="34">
        <v>0.45833333333333298</v>
      </c>
      <c r="D12986" s="16" t="s">
        <v>18</v>
      </c>
      <c r="E12986" s="35">
        <v>0.47916666666666702</v>
      </c>
      <c r="F12986" s="50">
        <f>IF(COUNTIF('リスト（不使用）'!$A$5:$A$6,単年カーブ!$A$1),"希望数量入力ください",'単年（2027年度）'!$E$12*単年カーブ!$R$3+'単年（2027年度）'!$E$12*(1-単年カーブ!$R$3)*単年カーブ!Q12986)</f>
        <v>0</v>
      </c>
      <c r="G12986" s="47">
        <f t="shared" si="1418"/>
        <v>0</v>
      </c>
      <c r="M12986">
        <f t="shared" si="1419"/>
        <v>12</v>
      </c>
      <c r="N12986">
        <f>IF(OR(WEEKDAY(A12986)=1,WEEKDAY(A12986)=7,COUNTIF('2027祝日等（不使用）'!$A$1:$A$20,単年カーブ!A12986)=1),0,1)</f>
        <v>1</v>
      </c>
      <c r="O12986">
        <f t="shared" si="1422"/>
        <v>23</v>
      </c>
      <c r="P12986">
        <f t="shared" si="1420"/>
        <v>1</v>
      </c>
      <c r="Q12986">
        <f t="shared" si="1421"/>
        <v>1</v>
      </c>
    </row>
    <row r="12987" spans="1:17" ht="19.5" x14ac:dyDescent="0.4">
      <c r="A12987" s="33">
        <f t="shared" si="1423"/>
        <v>46748</v>
      </c>
      <c r="B12987" s="27" t="str">
        <f t="shared" si="1417"/>
        <v>(月)</v>
      </c>
      <c r="C12987" s="34">
        <v>0.47916666666666702</v>
      </c>
      <c r="D12987" s="16" t="s">
        <v>18</v>
      </c>
      <c r="E12987" s="35">
        <v>0.5</v>
      </c>
      <c r="F12987" s="50">
        <f>IF(COUNTIF('リスト（不使用）'!$A$5:$A$6,単年カーブ!$A$1),"希望数量入力ください",'単年（2027年度）'!$E$12*単年カーブ!$R$3+'単年（2027年度）'!$E$12*(1-単年カーブ!$R$3)*単年カーブ!Q12987)</f>
        <v>0</v>
      </c>
      <c r="G12987" s="47">
        <f t="shared" si="1418"/>
        <v>0</v>
      </c>
      <c r="M12987">
        <f t="shared" si="1419"/>
        <v>12</v>
      </c>
      <c r="N12987">
        <f>IF(OR(WEEKDAY(A12987)=1,WEEKDAY(A12987)=7,COUNTIF('2027祝日等（不使用）'!$A$1:$A$20,単年カーブ!A12987)=1),0,1)</f>
        <v>1</v>
      </c>
      <c r="O12987">
        <f t="shared" si="1422"/>
        <v>24</v>
      </c>
      <c r="P12987">
        <f t="shared" si="1420"/>
        <v>1</v>
      </c>
      <c r="Q12987">
        <f t="shared" si="1421"/>
        <v>1</v>
      </c>
    </row>
    <row r="12988" spans="1:17" ht="19.5" x14ac:dyDescent="0.4">
      <c r="A12988" s="33">
        <f t="shared" si="1423"/>
        <v>46748</v>
      </c>
      <c r="B12988" s="27" t="str">
        <f t="shared" si="1417"/>
        <v>(月)</v>
      </c>
      <c r="C12988" s="34">
        <v>0.5</v>
      </c>
      <c r="D12988" s="16" t="s">
        <v>18</v>
      </c>
      <c r="E12988" s="35">
        <v>0.52083333333333304</v>
      </c>
      <c r="F12988" s="50">
        <f>IF(COUNTIF('リスト（不使用）'!$A$5:$A$6,単年カーブ!$A$1),"希望数量入力ください",'単年（2027年度）'!$E$12*単年カーブ!$R$3+'単年（2027年度）'!$E$12*(1-単年カーブ!$R$3)*単年カーブ!Q12988)</f>
        <v>0</v>
      </c>
      <c r="G12988" s="47">
        <f t="shared" si="1418"/>
        <v>0</v>
      </c>
      <c r="M12988">
        <f t="shared" si="1419"/>
        <v>12</v>
      </c>
      <c r="N12988">
        <f>IF(OR(WEEKDAY(A12988)=1,WEEKDAY(A12988)=7,COUNTIF('2027祝日等（不使用）'!$A$1:$A$20,単年カーブ!A12988)=1),0,1)</f>
        <v>1</v>
      </c>
      <c r="O12988">
        <f t="shared" si="1422"/>
        <v>25</v>
      </c>
      <c r="P12988">
        <f t="shared" si="1420"/>
        <v>1</v>
      </c>
      <c r="Q12988">
        <f t="shared" si="1421"/>
        <v>1</v>
      </c>
    </row>
    <row r="12989" spans="1:17" ht="19.5" x14ac:dyDescent="0.4">
      <c r="A12989" s="33">
        <f t="shared" si="1423"/>
        <v>46748</v>
      </c>
      <c r="B12989" s="27" t="str">
        <f t="shared" si="1417"/>
        <v>(月)</v>
      </c>
      <c r="C12989" s="34">
        <v>0.52083333333333304</v>
      </c>
      <c r="D12989" s="16" t="s">
        <v>18</v>
      </c>
      <c r="E12989" s="35">
        <v>0.54166666666666696</v>
      </c>
      <c r="F12989" s="50">
        <f>IF(COUNTIF('リスト（不使用）'!$A$5:$A$6,単年カーブ!$A$1),"希望数量入力ください",'単年（2027年度）'!$E$12*単年カーブ!$R$3+'単年（2027年度）'!$E$12*(1-単年カーブ!$R$3)*単年カーブ!Q12989)</f>
        <v>0</v>
      </c>
      <c r="G12989" s="47">
        <f t="shared" si="1418"/>
        <v>0</v>
      </c>
      <c r="M12989">
        <f t="shared" si="1419"/>
        <v>12</v>
      </c>
      <c r="N12989">
        <f>IF(OR(WEEKDAY(A12989)=1,WEEKDAY(A12989)=7,COUNTIF('2027祝日等（不使用）'!$A$1:$A$20,単年カーブ!A12989)=1),0,1)</f>
        <v>1</v>
      </c>
      <c r="O12989">
        <f t="shared" si="1422"/>
        <v>26</v>
      </c>
      <c r="P12989">
        <f t="shared" si="1420"/>
        <v>1</v>
      </c>
      <c r="Q12989">
        <f t="shared" si="1421"/>
        <v>1</v>
      </c>
    </row>
    <row r="12990" spans="1:17" ht="19.5" x14ac:dyDescent="0.4">
      <c r="A12990" s="33">
        <f t="shared" si="1423"/>
        <v>46748</v>
      </c>
      <c r="B12990" s="27" t="str">
        <f t="shared" si="1417"/>
        <v>(月)</v>
      </c>
      <c r="C12990" s="34">
        <v>0.54166666666666696</v>
      </c>
      <c r="D12990" s="16" t="s">
        <v>18</v>
      </c>
      <c r="E12990" s="35">
        <v>0.5625</v>
      </c>
      <c r="F12990" s="50">
        <f>IF(COUNTIF('リスト（不使用）'!$A$5:$A$6,単年カーブ!$A$1),"希望数量入力ください",'単年（2027年度）'!$E$12*単年カーブ!$R$3+'単年（2027年度）'!$E$12*(1-単年カーブ!$R$3)*単年カーブ!Q12990)</f>
        <v>0</v>
      </c>
      <c r="G12990" s="47">
        <f t="shared" si="1418"/>
        <v>0</v>
      </c>
      <c r="M12990">
        <f t="shared" si="1419"/>
        <v>12</v>
      </c>
      <c r="N12990">
        <f>IF(OR(WEEKDAY(A12990)=1,WEEKDAY(A12990)=7,COUNTIF('2027祝日等（不使用）'!$A$1:$A$20,単年カーブ!A12990)=1),0,1)</f>
        <v>1</v>
      </c>
      <c r="O12990">
        <f t="shared" si="1422"/>
        <v>27</v>
      </c>
      <c r="P12990">
        <f t="shared" si="1420"/>
        <v>1</v>
      </c>
      <c r="Q12990">
        <f t="shared" si="1421"/>
        <v>1</v>
      </c>
    </row>
    <row r="12991" spans="1:17" ht="19.5" x14ac:dyDescent="0.4">
      <c r="A12991" s="33">
        <f t="shared" si="1423"/>
        <v>46748</v>
      </c>
      <c r="B12991" s="27" t="str">
        <f t="shared" si="1417"/>
        <v>(月)</v>
      </c>
      <c r="C12991" s="34">
        <v>0.5625</v>
      </c>
      <c r="D12991" s="16" t="s">
        <v>18</v>
      </c>
      <c r="E12991" s="35">
        <v>0.58333333333333304</v>
      </c>
      <c r="F12991" s="50">
        <f>IF(COUNTIF('リスト（不使用）'!$A$5:$A$6,単年カーブ!$A$1),"希望数量入力ください",'単年（2027年度）'!$E$12*単年カーブ!$R$3+'単年（2027年度）'!$E$12*(1-単年カーブ!$R$3)*単年カーブ!Q12991)</f>
        <v>0</v>
      </c>
      <c r="G12991" s="47">
        <f t="shared" si="1418"/>
        <v>0</v>
      </c>
      <c r="M12991">
        <f t="shared" si="1419"/>
        <v>12</v>
      </c>
      <c r="N12991">
        <f>IF(OR(WEEKDAY(A12991)=1,WEEKDAY(A12991)=7,COUNTIF('2027祝日等（不使用）'!$A$1:$A$20,単年カーブ!A12991)=1),0,1)</f>
        <v>1</v>
      </c>
      <c r="O12991">
        <f t="shared" si="1422"/>
        <v>28</v>
      </c>
      <c r="P12991">
        <f t="shared" si="1420"/>
        <v>1</v>
      </c>
      <c r="Q12991">
        <f t="shared" si="1421"/>
        <v>1</v>
      </c>
    </row>
    <row r="12992" spans="1:17" ht="19.5" x14ac:dyDescent="0.4">
      <c r="A12992" s="33">
        <f t="shared" si="1423"/>
        <v>46748</v>
      </c>
      <c r="B12992" s="27" t="str">
        <f t="shared" si="1417"/>
        <v>(月)</v>
      </c>
      <c r="C12992" s="34">
        <v>0.58333333333333304</v>
      </c>
      <c r="D12992" s="16" t="s">
        <v>18</v>
      </c>
      <c r="E12992" s="35">
        <v>0.60416666666666696</v>
      </c>
      <c r="F12992" s="50">
        <f>IF(COUNTIF('リスト（不使用）'!$A$5:$A$6,単年カーブ!$A$1),"希望数量入力ください",'単年（2027年度）'!$E$12*単年カーブ!$R$3+'単年（2027年度）'!$E$12*(1-単年カーブ!$R$3)*単年カーブ!Q12992)</f>
        <v>0</v>
      </c>
      <c r="G12992" s="47">
        <f t="shared" si="1418"/>
        <v>0</v>
      </c>
      <c r="M12992">
        <f t="shared" si="1419"/>
        <v>12</v>
      </c>
      <c r="N12992">
        <f>IF(OR(WEEKDAY(A12992)=1,WEEKDAY(A12992)=7,COUNTIF('2027祝日等（不使用）'!$A$1:$A$20,単年カーブ!A12992)=1),0,1)</f>
        <v>1</v>
      </c>
      <c r="O12992">
        <f t="shared" si="1422"/>
        <v>29</v>
      </c>
      <c r="P12992">
        <f t="shared" si="1420"/>
        <v>1</v>
      </c>
      <c r="Q12992">
        <f t="shared" si="1421"/>
        <v>1</v>
      </c>
    </row>
    <row r="12993" spans="1:17" ht="19.5" x14ac:dyDescent="0.4">
      <c r="A12993" s="33">
        <f t="shared" si="1423"/>
        <v>46748</v>
      </c>
      <c r="B12993" s="27" t="str">
        <f t="shared" si="1417"/>
        <v>(月)</v>
      </c>
      <c r="C12993" s="34">
        <v>0.60416666666666696</v>
      </c>
      <c r="D12993" s="16" t="s">
        <v>18</v>
      </c>
      <c r="E12993" s="35">
        <v>0.625</v>
      </c>
      <c r="F12993" s="50">
        <f>IF(COUNTIF('リスト（不使用）'!$A$5:$A$6,単年カーブ!$A$1),"希望数量入力ください",'単年（2027年度）'!$E$12*単年カーブ!$R$3+'単年（2027年度）'!$E$12*(1-単年カーブ!$R$3)*単年カーブ!Q12993)</f>
        <v>0</v>
      </c>
      <c r="G12993" s="47">
        <f t="shared" si="1418"/>
        <v>0</v>
      </c>
      <c r="M12993">
        <f t="shared" si="1419"/>
        <v>12</v>
      </c>
      <c r="N12993">
        <f>IF(OR(WEEKDAY(A12993)=1,WEEKDAY(A12993)=7,COUNTIF('2027祝日等（不使用）'!$A$1:$A$20,単年カーブ!A12993)=1),0,1)</f>
        <v>1</v>
      </c>
      <c r="O12993">
        <f t="shared" si="1422"/>
        <v>30</v>
      </c>
      <c r="P12993">
        <f t="shared" si="1420"/>
        <v>1</v>
      </c>
      <c r="Q12993">
        <f t="shared" si="1421"/>
        <v>1</v>
      </c>
    </row>
    <row r="12994" spans="1:17" ht="19.5" x14ac:dyDescent="0.4">
      <c r="A12994" s="33">
        <f t="shared" si="1423"/>
        <v>46748</v>
      </c>
      <c r="B12994" s="27" t="str">
        <f t="shared" si="1417"/>
        <v>(月)</v>
      </c>
      <c r="C12994" s="34">
        <v>0.625</v>
      </c>
      <c r="D12994" s="16" t="s">
        <v>18</v>
      </c>
      <c r="E12994" s="35">
        <v>0.64583333333333304</v>
      </c>
      <c r="F12994" s="50">
        <f>IF(COUNTIF('リスト（不使用）'!$A$5:$A$6,単年カーブ!$A$1),"希望数量入力ください",'単年（2027年度）'!$E$12*単年カーブ!$R$3+'単年（2027年度）'!$E$12*(1-単年カーブ!$R$3)*単年カーブ!Q12994)</f>
        <v>0</v>
      </c>
      <c r="G12994" s="47">
        <f t="shared" si="1418"/>
        <v>0</v>
      </c>
      <c r="M12994">
        <f t="shared" si="1419"/>
        <v>12</v>
      </c>
      <c r="N12994">
        <f>IF(OR(WEEKDAY(A12994)=1,WEEKDAY(A12994)=7,COUNTIF('2027祝日等（不使用）'!$A$1:$A$20,単年カーブ!A12994)=1),0,1)</f>
        <v>1</v>
      </c>
      <c r="O12994">
        <f t="shared" si="1422"/>
        <v>31</v>
      </c>
      <c r="P12994">
        <f t="shared" si="1420"/>
        <v>1</v>
      </c>
      <c r="Q12994">
        <f t="shared" si="1421"/>
        <v>1</v>
      </c>
    </row>
    <row r="12995" spans="1:17" ht="19.5" x14ac:dyDescent="0.4">
      <c r="A12995" s="33">
        <f t="shared" si="1423"/>
        <v>46748</v>
      </c>
      <c r="B12995" s="27" t="str">
        <f t="shared" si="1417"/>
        <v>(月)</v>
      </c>
      <c r="C12995" s="34">
        <v>0.64583333333333304</v>
      </c>
      <c r="D12995" s="16" t="s">
        <v>18</v>
      </c>
      <c r="E12995" s="35">
        <v>0.66666666666666696</v>
      </c>
      <c r="F12995" s="50">
        <f>IF(COUNTIF('リスト（不使用）'!$A$5:$A$6,単年カーブ!$A$1),"希望数量入力ください",'単年（2027年度）'!$E$12*単年カーブ!$R$3+'単年（2027年度）'!$E$12*(1-単年カーブ!$R$3)*単年カーブ!Q12995)</f>
        <v>0</v>
      </c>
      <c r="G12995" s="47">
        <f t="shared" si="1418"/>
        <v>0</v>
      </c>
      <c r="M12995">
        <f t="shared" si="1419"/>
        <v>12</v>
      </c>
      <c r="N12995">
        <f>IF(OR(WEEKDAY(A12995)=1,WEEKDAY(A12995)=7,COUNTIF('2027祝日等（不使用）'!$A$1:$A$20,単年カーブ!A12995)=1),0,1)</f>
        <v>1</v>
      </c>
      <c r="O12995">
        <f t="shared" si="1422"/>
        <v>32</v>
      </c>
      <c r="P12995">
        <f t="shared" si="1420"/>
        <v>1</v>
      </c>
      <c r="Q12995">
        <f t="shared" si="1421"/>
        <v>1</v>
      </c>
    </row>
    <row r="12996" spans="1:17" ht="19.5" x14ac:dyDescent="0.4">
      <c r="A12996" s="33">
        <f t="shared" si="1423"/>
        <v>46748</v>
      </c>
      <c r="B12996" s="27" t="str">
        <f t="shared" ref="B12996:B13059" si="1424">TEXT(A12996,"(aaa)")</f>
        <v>(月)</v>
      </c>
      <c r="C12996" s="34">
        <v>0.66666666666666696</v>
      </c>
      <c r="D12996" s="16" t="s">
        <v>18</v>
      </c>
      <c r="E12996" s="35">
        <v>0.6875</v>
      </c>
      <c r="F12996" s="50">
        <f>IF(COUNTIF('リスト（不使用）'!$A$5:$A$6,単年カーブ!$A$1),"希望数量入力ください",'単年（2027年度）'!$E$12*単年カーブ!$R$3+'単年（2027年度）'!$E$12*(1-単年カーブ!$R$3)*単年カーブ!Q12996)</f>
        <v>0</v>
      </c>
      <c r="G12996" s="47">
        <f t="shared" ref="G12996:G13059" si="1425">F12996/2</f>
        <v>0</v>
      </c>
      <c r="M12996">
        <f t="shared" ref="M12996:M13059" si="1426">MONTH(A12996)</f>
        <v>12</v>
      </c>
      <c r="N12996">
        <f>IF(OR(WEEKDAY(A12996)=1,WEEKDAY(A12996)=7,COUNTIF('2027祝日等（不使用）'!$A$1:$A$20,単年カーブ!A12996)=1),0,1)</f>
        <v>1</v>
      </c>
      <c r="O12996">
        <f t="shared" si="1422"/>
        <v>33</v>
      </c>
      <c r="P12996">
        <f t="shared" ref="P12996:P13059" si="1427">IF(AND(O12996&gt;16,O12996&lt;41),1,0)</f>
        <v>1</v>
      </c>
      <c r="Q12996">
        <f t="shared" ref="Q12996:Q13059" si="1428">P12996*N12996</f>
        <v>1</v>
      </c>
    </row>
    <row r="12997" spans="1:17" ht="19.5" x14ac:dyDescent="0.4">
      <c r="A12997" s="33">
        <f t="shared" si="1423"/>
        <v>46748</v>
      </c>
      <c r="B12997" s="27" t="str">
        <f t="shared" si="1424"/>
        <v>(月)</v>
      </c>
      <c r="C12997" s="34">
        <v>0.6875</v>
      </c>
      <c r="D12997" s="16" t="s">
        <v>18</v>
      </c>
      <c r="E12997" s="35">
        <v>0.70833333333333304</v>
      </c>
      <c r="F12997" s="50">
        <f>IF(COUNTIF('リスト（不使用）'!$A$5:$A$6,単年カーブ!$A$1),"希望数量入力ください",'単年（2027年度）'!$E$12*単年カーブ!$R$3+'単年（2027年度）'!$E$12*(1-単年カーブ!$R$3)*単年カーブ!Q12997)</f>
        <v>0</v>
      </c>
      <c r="G12997" s="47">
        <f t="shared" si="1425"/>
        <v>0</v>
      </c>
      <c r="M12997">
        <f t="shared" si="1426"/>
        <v>12</v>
      </c>
      <c r="N12997">
        <f>IF(OR(WEEKDAY(A12997)=1,WEEKDAY(A12997)=7,COUNTIF('2027祝日等（不使用）'!$A$1:$A$20,単年カーブ!A12997)=1),0,1)</f>
        <v>1</v>
      </c>
      <c r="O12997">
        <f t="shared" si="1422"/>
        <v>34</v>
      </c>
      <c r="P12997">
        <f t="shared" si="1427"/>
        <v>1</v>
      </c>
      <c r="Q12997">
        <f t="shared" si="1428"/>
        <v>1</v>
      </c>
    </row>
    <row r="12998" spans="1:17" ht="19.5" x14ac:dyDescent="0.4">
      <c r="A12998" s="33">
        <f t="shared" si="1423"/>
        <v>46748</v>
      </c>
      <c r="B12998" s="27" t="str">
        <f t="shared" si="1424"/>
        <v>(月)</v>
      </c>
      <c r="C12998" s="34">
        <v>0.70833333333333304</v>
      </c>
      <c r="D12998" s="16" t="s">
        <v>18</v>
      </c>
      <c r="E12998" s="35">
        <v>0.72916666666666696</v>
      </c>
      <c r="F12998" s="50">
        <f>IF(COUNTIF('リスト（不使用）'!$A$5:$A$6,単年カーブ!$A$1),"希望数量入力ください",'単年（2027年度）'!$E$12*単年カーブ!$R$3+'単年（2027年度）'!$E$12*(1-単年カーブ!$R$3)*単年カーブ!Q12998)</f>
        <v>0</v>
      </c>
      <c r="G12998" s="47">
        <f t="shared" si="1425"/>
        <v>0</v>
      </c>
      <c r="M12998">
        <f t="shared" si="1426"/>
        <v>12</v>
      </c>
      <c r="N12998">
        <f>IF(OR(WEEKDAY(A12998)=1,WEEKDAY(A12998)=7,COUNTIF('2027祝日等（不使用）'!$A$1:$A$20,単年カーブ!A12998)=1),0,1)</f>
        <v>1</v>
      </c>
      <c r="O12998">
        <f t="shared" si="1422"/>
        <v>35</v>
      </c>
      <c r="P12998">
        <f t="shared" si="1427"/>
        <v>1</v>
      </c>
      <c r="Q12998">
        <f t="shared" si="1428"/>
        <v>1</v>
      </c>
    </row>
    <row r="12999" spans="1:17" ht="19.5" x14ac:dyDescent="0.4">
      <c r="A12999" s="33">
        <f t="shared" si="1423"/>
        <v>46748</v>
      </c>
      <c r="B12999" s="27" t="str">
        <f t="shared" si="1424"/>
        <v>(月)</v>
      </c>
      <c r="C12999" s="34">
        <v>0.72916666666666696</v>
      </c>
      <c r="D12999" s="16" t="s">
        <v>18</v>
      </c>
      <c r="E12999" s="35">
        <v>0.75</v>
      </c>
      <c r="F12999" s="50">
        <f>IF(COUNTIF('リスト（不使用）'!$A$5:$A$6,単年カーブ!$A$1),"希望数量入力ください",'単年（2027年度）'!$E$12*単年カーブ!$R$3+'単年（2027年度）'!$E$12*(1-単年カーブ!$R$3)*単年カーブ!Q12999)</f>
        <v>0</v>
      </c>
      <c r="G12999" s="47">
        <f t="shared" si="1425"/>
        <v>0</v>
      </c>
      <c r="M12999">
        <f t="shared" si="1426"/>
        <v>12</v>
      </c>
      <c r="N12999">
        <f>IF(OR(WEEKDAY(A12999)=1,WEEKDAY(A12999)=7,COUNTIF('2027祝日等（不使用）'!$A$1:$A$20,単年カーブ!A12999)=1),0,1)</f>
        <v>1</v>
      </c>
      <c r="O12999">
        <f t="shared" si="1422"/>
        <v>36</v>
      </c>
      <c r="P12999">
        <f t="shared" si="1427"/>
        <v>1</v>
      </c>
      <c r="Q12999">
        <f t="shared" si="1428"/>
        <v>1</v>
      </c>
    </row>
    <row r="13000" spans="1:17" ht="19.5" x14ac:dyDescent="0.4">
      <c r="A13000" s="33">
        <f t="shared" si="1423"/>
        <v>46748</v>
      </c>
      <c r="B13000" s="27" t="str">
        <f t="shared" si="1424"/>
        <v>(月)</v>
      </c>
      <c r="C13000" s="34">
        <v>0.75</v>
      </c>
      <c r="D13000" s="16" t="s">
        <v>18</v>
      </c>
      <c r="E13000" s="35">
        <v>0.77083333333333304</v>
      </c>
      <c r="F13000" s="50">
        <f>IF(COUNTIF('リスト（不使用）'!$A$5:$A$6,単年カーブ!$A$1),"希望数量入力ください",'単年（2027年度）'!$E$12*単年カーブ!$R$3+'単年（2027年度）'!$E$12*(1-単年カーブ!$R$3)*単年カーブ!Q13000)</f>
        <v>0</v>
      </c>
      <c r="G13000" s="47">
        <f t="shared" si="1425"/>
        <v>0</v>
      </c>
      <c r="M13000">
        <f t="shared" si="1426"/>
        <v>12</v>
      </c>
      <c r="N13000">
        <f>IF(OR(WEEKDAY(A13000)=1,WEEKDAY(A13000)=7,COUNTIF('2027祝日等（不使用）'!$A$1:$A$20,単年カーブ!A13000)=1),0,1)</f>
        <v>1</v>
      </c>
      <c r="O13000">
        <f t="shared" si="1422"/>
        <v>37</v>
      </c>
      <c r="P13000">
        <f t="shared" si="1427"/>
        <v>1</v>
      </c>
      <c r="Q13000">
        <f t="shared" si="1428"/>
        <v>1</v>
      </c>
    </row>
    <row r="13001" spans="1:17" ht="19.5" x14ac:dyDescent="0.4">
      <c r="A13001" s="33">
        <f t="shared" si="1423"/>
        <v>46748</v>
      </c>
      <c r="B13001" s="27" t="str">
        <f t="shared" si="1424"/>
        <v>(月)</v>
      </c>
      <c r="C13001" s="34">
        <v>0.77083333333333304</v>
      </c>
      <c r="D13001" s="16" t="s">
        <v>18</v>
      </c>
      <c r="E13001" s="35">
        <v>0.79166666666666696</v>
      </c>
      <c r="F13001" s="50">
        <f>IF(COUNTIF('リスト（不使用）'!$A$5:$A$6,単年カーブ!$A$1),"希望数量入力ください",'単年（2027年度）'!$E$12*単年カーブ!$R$3+'単年（2027年度）'!$E$12*(1-単年カーブ!$R$3)*単年カーブ!Q13001)</f>
        <v>0</v>
      </c>
      <c r="G13001" s="47">
        <f t="shared" si="1425"/>
        <v>0</v>
      </c>
      <c r="M13001">
        <f t="shared" si="1426"/>
        <v>12</v>
      </c>
      <c r="N13001">
        <f>IF(OR(WEEKDAY(A13001)=1,WEEKDAY(A13001)=7,COUNTIF('2027祝日等（不使用）'!$A$1:$A$20,単年カーブ!A13001)=1),0,1)</f>
        <v>1</v>
      </c>
      <c r="O13001">
        <f t="shared" si="1422"/>
        <v>38</v>
      </c>
      <c r="P13001">
        <f t="shared" si="1427"/>
        <v>1</v>
      </c>
      <c r="Q13001">
        <f t="shared" si="1428"/>
        <v>1</v>
      </c>
    </row>
    <row r="13002" spans="1:17" ht="19.5" x14ac:dyDescent="0.4">
      <c r="A13002" s="33">
        <f t="shared" si="1423"/>
        <v>46748</v>
      </c>
      <c r="B13002" s="27" t="str">
        <f t="shared" si="1424"/>
        <v>(月)</v>
      </c>
      <c r="C13002" s="34">
        <v>0.79166666666666696</v>
      </c>
      <c r="D13002" s="16" t="s">
        <v>18</v>
      </c>
      <c r="E13002" s="35">
        <v>0.8125</v>
      </c>
      <c r="F13002" s="50">
        <f>IF(COUNTIF('リスト（不使用）'!$A$5:$A$6,単年カーブ!$A$1),"希望数量入力ください",'単年（2027年度）'!$E$12*単年カーブ!$R$3+'単年（2027年度）'!$E$12*(1-単年カーブ!$R$3)*単年カーブ!Q13002)</f>
        <v>0</v>
      </c>
      <c r="G13002" s="47">
        <f t="shared" si="1425"/>
        <v>0</v>
      </c>
      <c r="M13002">
        <f t="shared" si="1426"/>
        <v>12</v>
      </c>
      <c r="N13002">
        <f>IF(OR(WEEKDAY(A13002)=1,WEEKDAY(A13002)=7,COUNTIF('2027祝日等（不使用）'!$A$1:$A$20,単年カーブ!A13002)=1),0,1)</f>
        <v>1</v>
      </c>
      <c r="O13002">
        <f t="shared" si="1422"/>
        <v>39</v>
      </c>
      <c r="P13002">
        <f t="shared" si="1427"/>
        <v>1</v>
      </c>
      <c r="Q13002">
        <f t="shared" si="1428"/>
        <v>1</v>
      </c>
    </row>
    <row r="13003" spans="1:17" ht="19.5" x14ac:dyDescent="0.4">
      <c r="A13003" s="33">
        <f t="shared" si="1423"/>
        <v>46748</v>
      </c>
      <c r="B13003" s="27" t="str">
        <f t="shared" si="1424"/>
        <v>(月)</v>
      </c>
      <c r="C13003" s="34">
        <v>0.8125</v>
      </c>
      <c r="D13003" s="16" t="s">
        <v>18</v>
      </c>
      <c r="E13003" s="35">
        <v>0.83333333333333304</v>
      </c>
      <c r="F13003" s="50">
        <f>IF(COUNTIF('リスト（不使用）'!$A$5:$A$6,単年カーブ!$A$1),"希望数量入力ください",'単年（2027年度）'!$E$12*単年カーブ!$R$3+'単年（2027年度）'!$E$12*(1-単年カーブ!$R$3)*単年カーブ!Q13003)</f>
        <v>0</v>
      </c>
      <c r="G13003" s="47">
        <f t="shared" si="1425"/>
        <v>0</v>
      </c>
      <c r="M13003">
        <f t="shared" si="1426"/>
        <v>12</v>
      </c>
      <c r="N13003">
        <f>IF(OR(WEEKDAY(A13003)=1,WEEKDAY(A13003)=7,COUNTIF('2027祝日等（不使用）'!$A$1:$A$20,単年カーブ!A13003)=1),0,1)</f>
        <v>1</v>
      </c>
      <c r="O13003">
        <f t="shared" si="1422"/>
        <v>40</v>
      </c>
      <c r="P13003">
        <f t="shared" si="1427"/>
        <v>1</v>
      </c>
      <c r="Q13003">
        <f t="shared" si="1428"/>
        <v>1</v>
      </c>
    </row>
    <row r="13004" spans="1:17" ht="19.5" x14ac:dyDescent="0.4">
      <c r="A13004" s="33">
        <f t="shared" si="1423"/>
        <v>46748</v>
      </c>
      <c r="B13004" s="27" t="str">
        <f t="shared" si="1424"/>
        <v>(月)</v>
      </c>
      <c r="C13004" s="34">
        <v>0.83333333333333304</v>
      </c>
      <c r="D13004" s="16" t="s">
        <v>18</v>
      </c>
      <c r="E13004" s="35">
        <v>0.85416666666666696</v>
      </c>
      <c r="F13004" s="50">
        <f>IF(COUNTIF('リスト（不使用）'!$A$5:$A$6,単年カーブ!$A$1),"希望数量入力ください",'単年（2027年度）'!$E$12*単年カーブ!$R$3+'単年（2027年度）'!$E$12*(1-単年カーブ!$R$3)*単年カーブ!Q13004)</f>
        <v>0</v>
      </c>
      <c r="G13004" s="47">
        <f t="shared" si="1425"/>
        <v>0</v>
      </c>
      <c r="M13004">
        <f t="shared" si="1426"/>
        <v>12</v>
      </c>
      <c r="N13004">
        <f>IF(OR(WEEKDAY(A13004)=1,WEEKDAY(A13004)=7,COUNTIF('2027祝日等（不使用）'!$A$1:$A$20,単年カーブ!A13004)=1),0,1)</f>
        <v>1</v>
      </c>
      <c r="O13004">
        <f t="shared" si="1422"/>
        <v>41</v>
      </c>
      <c r="P13004">
        <f t="shared" si="1427"/>
        <v>0</v>
      </c>
      <c r="Q13004">
        <f t="shared" si="1428"/>
        <v>0</v>
      </c>
    </row>
    <row r="13005" spans="1:17" ht="19.5" x14ac:dyDescent="0.4">
      <c r="A13005" s="33">
        <f t="shared" si="1423"/>
        <v>46748</v>
      </c>
      <c r="B13005" s="27" t="str">
        <f t="shared" si="1424"/>
        <v>(月)</v>
      </c>
      <c r="C13005" s="34">
        <v>0.85416666666666696</v>
      </c>
      <c r="D13005" s="16" t="s">
        <v>18</v>
      </c>
      <c r="E13005" s="35">
        <v>0.875</v>
      </c>
      <c r="F13005" s="50">
        <f>IF(COUNTIF('リスト（不使用）'!$A$5:$A$6,単年カーブ!$A$1),"希望数量入力ください",'単年（2027年度）'!$E$12*単年カーブ!$R$3+'単年（2027年度）'!$E$12*(1-単年カーブ!$R$3)*単年カーブ!Q13005)</f>
        <v>0</v>
      </c>
      <c r="G13005" s="47">
        <f t="shared" si="1425"/>
        <v>0</v>
      </c>
      <c r="M13005">
        <f t="shared" si="1426"/>
        <v>12</v>
      </c>
      <c r="N13005">
        <f>IF(OR(WEEKDAY(A13005)=1,WEEKDAY(A13005)=7,COUNTIF('2027祝日等（不使用）'!$A$1:$A$20,単年カーブ!A13005)=1),0,1)</f>
        <v>1</v>
      </c>
      <c r="O13005">
        <f t="shared" si="1422"/>
        <v>42</v>
      </c>
      <c r="P13005">
        <f t="shared" si="1427"/>
        <v>0</v>
      </c>
      <c r="Q13005">
        <f t="shared" si="1428"/>
        <v>0</v>
      </c>
    </row>
    <row r="13006" spans="1:17" ht="19.5" x14ac:dyDescent="0.4">
      <c r="A13006" s="33">
        <f t="shared" si="1423"/>
        <v>46748</v>
      </c>
      <c r="B13006" s="27" t="str">
        <f t="shared" si="1424"/>
        <v>(月)</v>
      </c>
      <c r="C13006" s="34">
        <v>0.875</v>
      </c>
      <c r="D13006" s="16" t="s">
        <v>18</v>
      </c>
      <c r="E13006" s="35">
        <v>0.89583333333333304</v>
      </c>
      <c r="F13006" s="50">
        <f>IF(COUNTIF('リスト（不使用）'!$A$5:$A$6,単年カーブ!$A$1),"希望数量入力ください",'単年（2027年度）'!$E$12*単年カーブ!$R$3+'単年（2027年度）'!$E$12*(1-単年カーブ!$R$3)*単年カーブ!Q13006)</f>
        <v>0</v>
      </c>
      <c r="G13006" s="47">
        <f t="shared" si="1425"/>
        <v>0</v>
      </c>
      <c r="M13006">
        <f t="shared" si="1426"/>
        <v>12</v>
      </c>
      <c r="N13006">
        <f>IF(OR(WEEKDAY(A13006)=1,WEEKDAY(A13006)=7,COUNTIF('2027祝日等（不使用）'!$A$1:$A$20,単年カーブ!A13006)=1),0,1)</f>
        <v>1</v>
      </c>
      <c r="O13006">
        <f t="shared" si="1422"/>
        <v>43</v>
      </c>
      <c r="P13006">
        <f t="shared" si="1427"/>
        <v>0</v>
      </c>
      <c r="Q13006">
        <f t="shared" si="1428"/>
        <v>0</v>
      </c>
    </row>
    <row r="13007" spans="1:17" ht="19.5" x14ac:dyDescent="0.4">
      <c r="A13007" s="33">
        <f t="shared" si="1423"/>
        <v>46748</v>
      </c>
      <c r="B13007" s="27" t="str">
        <f t="shared" si="1424"/>
        <v>(月)</v>
      </c>
      <c r="C13007" s="34">
        <v>0.89583333333333304</v>
      </c>
      <c r="D13007" s="16" t="s">
        <v>18</v>
      </c>
      <c r="E13007" s="35">
        <v>0.91666666666666696</v>
      </c>
      <c r="F13007" s="50">
        <f>IF(COUNTIF('リスト（不使用）'!$A$5:$A$6,単年カーブ!$A$1),"希望数量入力ください",'単年（2027年度）'!$E$12*単年カーブ!$R$3+'単年（2027年度）'!$E$12*(1-単年カーブ!$R$3)*単年カーブ!Q13007)</f>
        <v>0</v>
      </c>
      <c r="G13007" s="47">
        <f t="shared" si="1425"/>
        <v>0</v>
      </c>
      <c r="M13007">
        <f t="shared" si="1426"/>
        <v>12</v>
      </c>
      <c r="N13007">
        <f>IF(OR(WEEKDAY(A13007)=1,WEEKDAY(A13007)=7,COUNTIF('2027祝日等（不使用）'!$A$1:$A$20,単年カーブ!A13007)=1),0,1)</f>
        <v>1</v>
      </c>
      <c r="O13007">
        <f t="shared" si="1422"/>
        <v>44</v>
      </c>
      <c r="P13007">
        <f t="shared" si="1427"/>
        <v>0</v>
      </c>
      <c r="Q13007">
        <f t="shared" si="1428"/>
        <v>0</v>
      </c>
    </row>
    <row r="13008" spans="1:17" ht="19.5" x14ac:dyDescent="0.4">
      <c r="A13008" s="33">
        <f t="shared" si="1423"/>
        <v>46748</v>
      </c>
      <c r="B13008" s="27" t="str">
        <f t="shared" si="1424"/>
        <v>(月)</v>
      </c>
      <c r="C13008" s="34">
        <v>0.91666666666666696</v>
      </c>
      <c r="D13008" s="16" t="s">
        <v>18</v>
      </c>
      <c r="E13008" s="35">
        <v>0.9375</v>
      </c>
      <c r="F13008" s="50">
        <f>IF(COUNTIF('リスト（不使用）'!$A$5:$A$6,単年カーブ!$A$1),"希望数量入力ください",'単年（2027年度）'!$E$12*単年カーブ!$R$3+'単年（2027年度）'!$E$12*(1-単年カーブ!$R$3)*単年カーブ!Q13008)</f>
        <v>0</v>
      </c>
      <c r="G13008" s="47">
        <f t="shared" si="1425"/>
        <v>0</v>
      </c>
      <c r="M13008">
        <f t="shared" si="1426"/>
        <v>12</v>
      </c>
      <c r="N13008">
        <f>IF(OR(WEEKDAY(A13008)=1,WEEKDAY(A13008)=7,COUNTIF('2027祝日等（不使用）'!$A$1:$A$20,単年カーブ!A13008)=1),0,1)</f>
        <v>1</v>
      </c>
      <c r="O13008">
        <f t="shared" si="1422"/>
        <v>45</v>
      </c>
      <c r="P13008">
        <f t="shared" si="1427"/>
        <v>0</v>
      </c>
      <c r="Q13008">
        <f t="shared" si="1428"/>
        <v>0</v>
      </c>
    </row>
    <row r="13009" spans="1:17" ht="19.5" x14ac:dyDescent="0.4">
      <c r="A13009" s="33">
        <f t="shared" si="1423"/>
        <v>46748</v>
      </c>
      <c r="B13009" s="27" t="str">
        <f t="shared" si="1424"/>
        <v>(月)</v>
      </c>
      <c r="C13009" s="34">
        <v>0.9375</v>
      </c>
      <c r="D13009" s="16" t="s">
        <v>18</v>
      </c>
      <c r="E13009" s="35">
        <v>0.95833333333333304</v>
      </c>
      <c r="F13009" s="50">
        <f>IF(COUNTIF('リスト（不使用）'!$A$5:$A$6,単年カーブ!$A$1),"希望数量入力ください",'単年（2027年度）'!$E$12*単年カーブ!$R$3+'単年（2027年度）'!$E$12*(1-単年カーブ!$R$3)*単年カーブ!Q13009)</f>
        <v>0</v>
      </c>
      <c r="G13009" s="47">
        <f t="shared" si="1425"/>
        <v>0</v>
      </c>
      <c r="M13009">
        <f t="shared" si="1426"/>
        <v>12</v>
      </c>
      <c r="N13009">
        <f>IF(OR(WEEKDAY(A13009)=1,WEEKDAY(A13009)=7,COUNTIF('2027祝日等（不使用）'!$A$1:$A$20,単年カーブ!A13009)=1),0,1)</f>
        <v>1</v>
      </c>
      <c r="O13009">
        <f t="shared" si="1422"/>
        <v>46</v>
      </c>
      <c r="P13009">
        <f t="shared" si="1427"/>
        <v>0</v>
      </c>
      <c r="Q13009">
        <f t="shared" si="1428"/>
        <v>0</v>
      </c>
    </row>
    <row r="13010" spans="1:17" ht="19.5" x14ac:dyDescent="0.4">
      <c r="A13010" s="33">
        <f t="shared" si="1423"/>
        <v>46748</v>
      </c>
      <c r="B13010" s="27" t="str">
        <f t="shared" si="1424"/>
        <v>(月)</v>
      </c>
      <c r="C13010" s="34">
        <v>0.95833333333333304</v>
      </c>
      <c r="D13010" s="16" t="s">
        <v>18</v>
      </c>
      <c r="E13010" s="35">
        <v>0.97916666666666696</v>
      </c>
      <c r="F13010" s="50">
        <f>IF(COUNTIF('リスト（不使用）'!$A$5:$A$6,単年カーブ!$A$1),"希望数量入力ください",'単年（2027年度）'!$E$12*単年カーブ!$R$3+'単年（2027年度）'!$E$12*(1-単年カーブ!$R$3)*単年カーブ!Q13010)</f>
        <v>0</v>
      </c>
      <c r="G13010" s="47">
        <f t="shared" si="1425"/>
        <v>0</v>
      </c>
      <c r="M13010">
        <f t="shared" si="1426"/>
        <v>12</v>
      </c>
      <c r="N13010">
        <f>IF(OR(WEEKDAY(A13010)=1,WEEKDAY(A13010)=7,COUNTIF('2027祝日等（不使用）'!$A$1:$A$20,単年カーブ!A13010)=1),0,1)</f>
        <v>1</v>
      </c>
      <c r="O13010">
        <f t="shared" si="1422"/>
        <v>47</v>
      </c>
      <c r="P13010">
        <f t="shared" si="1427"/>
        <v>0</v>
      </c>
      <c r="Q13010">
        <f t="shared" si="1428"/>
        <v>0</v>
      </c>
    </row>
    <row r="13011" spans="1:17" ht="19.5" x14ac:dyDescent="0.4">
      <c r="A13011" s="33">
        <f t="shared" si="1423"/>
        <v>46748</v>
      </c>
      <c r="B13011" s="27" t="str">
        <f t="shared" si="1424"/>
        <v>(月)</v>
      </c>
      <c r="C13011" s="34">
        <v>0.97916666666666696</v>
      </c>
      <c r="D13011" s="16" t="s">
        <v>18</v>
      </c>
      <c r="E13011" s="35" t="s">
        <v>17</v>
      </c>
      <c r="F13011" s="50">
        <f>IF(COUNTIF('リスト（不使用）'!$A$5:$A$6,単年カーブ!$A$1),"希望数量入力ください",'単年（2027年度）'!$E$12*単年カーブ!$R$3+'単年（2027年度）'!$E$12*(1-単年カーブ!$R$3)*単年カーブ!Q13011)</f>
        <v>0</v>
      </c>
      <c r="G13011" s="47">
        <f t="shared" si="1425"/>
        <v>0</v>
      </c>
      <c r="M13011">
        <f t="shared" si="1426"/>
        <v>12</v>
      </c>
      <c r="N13011">
        <f>IF(OR(WEEKDAY(A13011)=1,WEEKDAY(A13011)=7,COUNTIF('2027祝日等（不使用）'!$A$1:$A$20,単年カーブ!A13011)=1),0,1)</f>
        <v>1</v>
      </c>
      <c r="O13011">
        <f t="shared" si="1422"/>
        <v>48</v>
      </c>
      <c r="P13011">
        <f t="shared" si="1427"/>
        <v>0</v>
      </c>
      <c r="Q13011">
        <f t="shared" si="1428"/>
        <v>0</v>
      </c>
    </row>
    <row r="13012" spans="1:17" ht="19.5" x14ac:dyDescent="0.4">
      <c r="A13012" s="33">
        <f t="shared" si="1423"/>
        <v>46749</v>
      </c>
      <c r="B13012" s="27" t="str">
        <f t="shared" si="1424"/>
        <v>(火)</v>
      </c>
      <c r="C13012" s="34">
        <v>0</v>
      </c>
      <c r="D13012" s="16" t="s">
        <v>18</v>
      </c>
      <c r="E13012" s="35">
        <v>2.0833333333333332E-2</v>
      </c>
      <c r="F13012" s="50">
        <f>IF(COUNTIF('リスト（不使用）'!$A$5:$A$6,単年カーブ!$A$1),"希望数量入力ください",'単年（2027年度）'!$E$12*単年カーブ!$R$3+'単年（2027年度）'!$E$12*(1-単年カーブ!$R$3)*単年カーブ!Q13012)</f>
        <v>0</v>
      </c>
      <c r="G13012" s="47">
        <f t="shared" si="1425"/>
        <v>0</v>
      </c>
      <c r="M13012">
        <f t="shared" si="1426"/>
        <v>12</v>
      </c>
      <c r="N13012">
        <f>IF(OR(WEEKDAY(A13012)=1,WEEKDAY(A13012)=7,COUNTIF('2027祝日等（不使用）'!$A$1:$A$20,単年カーブ!A13012)=1),0,1)</f>
        <v>1</v>
      </c>
      <c r="O13012">
        <f t="shared" si="1422"/>
        <v>1</v>
      </c>
      <c r="P13012">
        <f t="shared" si="1427"/>
        <v>0</v>
      </c>
      <c r="Q13012">
        <f t="shared" si="1428"/>
        <v>0</v>
      </c>
    </row>
    <row r="13013" spans="1:17" ht="19.5" x14ac:dyDescent="0.4">
      <c r="A13013" s="33">
        <f t="shared" si="1423"/>
        <v>46749</v>
      </c>
      <c r="B13013" s="27" t="str">
        <f t="shared" si="1424"/>
        <v>(火)</v>
      </c>
      <c r="C13013" s="34">
        <v>2.0833333333333332E-2</v>
      </c>
      <c r="D13013" s="16" t="s">
        <v>18</v>
      </c>
      <c r="E13013" s="35">
        <v>4.1666666666666664E-2</v>
      </c>
      <c r="F13013" s="50">
        <f>IF(COUNTIF('リスト（不使用）'!$A$5:$A$6,単年カーブ!$A$1),"希望数量入力ください",'単年（2027年度）'!$E$12*単年カーブ!$R$3+'単年（2027年度）'!$E$12*(1-単年カーブ!$R$3)*単年カーブ!Q13013)</f>
        <v>0</v>
      </c>
      <c r="G13013" s="47">
        <f t="shared" si="1425"/>
        <v>0</v>
      </c>
      <c r="M13013">
        <f t="shared" si="1426"/>
        <v>12</v>
      </c>
      <c r="N13013">
        <f>IF(OR(WEEKDAY(A13013)=1,WEEKDAY(A13013)=7,COUNTIF('2027祝日等（不使用）'!$A$1:$A$20,単年カーブ!A13013)=1),0,1)</f>
        <v>1</v>
      </c>
      <c r="O13013">
        <f t="shared" si="1422"/>
        <v>2</v>
      </c>
      <c r="P13013">
        <f t="shared" si="1427"/>
        <v>0</v>
      </c>
      <c r="Q13013">
        <f t="shared" si="1428"/>
        <v>0</v>
      </c>
    </row>
    <row r="13014" spans="1:17" ht="19.5" x14ac:dyDescent="0.4">
      <c r="A13014" s="33">
        <f t="shared" si="1423"/>
        <v>46749</v>
      </c>
      <c r="B13014" s="27" t="str">
        <f t="shared" si="1424"/>
        <v>(火)</v>
      </c>
      <c r="C13014" s="34">
        <v>4.1666666666666664E-2</v>
      </c>
      <c r="D13014" s="16" t="s">
        <v>18</v>
      </c>
      <c r="E13014" s="35">
        <v>6.25E-2</v>
      </c>
      <c r="F13014" s="50">
        <f>IF(COUNTIF('リスト（不使用）'!$A$5:$A$6,単年カーブ!$A$1),"希望数量入力ください",'単年（2027年度）'!$E$12*単年カーブ!$R$3+'単年（2027年度）'!$E$12*(1-単年カーブ!$R$3)*単年カーブ!Q13014)</f>
        <v>0</v>
      </c>
      <c r="G13014" s="47">
        <f t="shared" si="1425"/>
        <v>0</v>
      </c>
      <c r="M13014">
        <f t="shared" si="1426"/>
        <v>12</v>
      </c>
      <c r="N13014">
        <f>IF(OR(WEEKDAY(A13014)=1,WEEKDAY(A13014)=7,COUNTIF('2027祝日等（不使用）'!$A$1:$A$20,単年カーブ!A13014)=1),0,1)</f>
        <v>1</v>
      </c>
      <c r="O13014">
        <f t="shared" si="1422"/>
        <v>3</v>
      </c>
      <c r="P13014">
        <f t="shared" si="1427"/>
        <v>0</v>
      </c>
      <c r="Q13014">
        <f t="shared" si="1428"/>
        <v>0</v>
      </c>
    </row>
    <row r="13015" spans="1:17" ht="19.5" x14ac:dyDescent="0.4">
      <c r="A13015" s="33">
        <f t="shared" si="1423"/>
        <v>46749</v>
      </c>
      <c r="B13015" s="27" t="str">
        <f t="shared" si="1424"/>
        <v>(火)</v>
      </c>
      <c r="C13015" s="34">
        <v>6.25E-2</v>
      </c>
      <c r="D13015" s="16" t="s">
        <v>18</v>
      </c>
      <c r="E13015" s="35">
        <v>8.3333333333333301E-2</v>
      </c>
      <c r="F13015" s="50">
        <f>IF(COUNTIF('リスト（不使用）'!$A$5:$A$6,単年カーブ!$A$1),"希望数量入力ください",'単年（2027年度）'!$E$12*単年カーブ!$R$3+'単年（2027年度）'!$E$12*(1-単年カーブ!$R$3)*単年カーブ!Q13015)</f>
        <v>0</v>
      </c>
      <c r="G13015" s="47">
        <f t="shared" si="1425"/>
        <v>0</v>
      </c>
      <c r="M13015">
        <f t="shared" si="1426"/>
        <v>12</v>
      </c>
      <c r="N13015">
        <f>IF(OR(WEEKDAY(A13015)=1,WEEKDAY(A13015)=7,COUNTIF('2027祝日等（不使用）'!$A$1:$A$20,単年カーブ!A13015)=1),0,1)</f>
        <v>1</v>
      </c>
      <c r="O13015">
        <f t="shared" si="1422"/>
        <v>4</v>
      </c>
      <c r="P13015">
        <f t="shared" si="1427"/>
        <v>0</v>
      </c>
      <c r="Q13015">
        <f t="shared" si="1428"/>
        <v>0</v>
      </c>
    </row>
    <row r="13016" spans="1:17" ht="19.5" x14ac:dyDescent="0.4">
      <c r="A13016" s="33">
        <f t="shared" si="1423"/>
        <v>46749</v>
      </c>
      <c r="B13016" s="27" t="str">
        <f t="shared" si="1424"/>
        <v>(火)</v>
      </c>
      <c r="C13016" s="34">
        <v>8.3333333333333301E-2</v>
      </c>
      <c r="D13016" s="16" t="s">
        <v>18</v>
      </c>
      <c r="E13016" s="35">
        <v>0.104166666666667</v>
      </c>
      <c r="F13016" s="50">
        <f>IF(COUNTIF('リスト（不使用）'!$A$5:$A$6,単年カーブ!$A$1),"希望数量入力ください",'単年（2027年度）'!$E$12*単年カーブ!$R$3+'単年（2027年度）'!$E$12*(1-単年カーブ!$R$3)*単年カーブ!Q13016)</f>
        <v>0</v>
      </c>
      <c r="G13016" s="47">
        <f t="shared" si="1425"/>
        <v>0</v>
      </c>
      <c r="M13016">
        <f t="shared" si="1426"/>
        <v>12</v>
      </c>
      <c r="N13016">
        <f>IF(OR(WEEKDAY(A13016)=1,WEEKDAY(A13016)=7,COUNTIF('2027祝日等（不使用）'!$A$1:$A$20,単年カーブ!A13016)=1),0,1)</f>
        <v>1</v>
      </c>
      <c r="O13016">
        <f t="shared" si="1422"/>
        <v>5</v>
      </c>
      <c r="P13016">
        <f t="shared" si="1427"/>
        <v>0</v>
      </c>
      <c r="Q13016">
        <f t="shared" si="1428"/>
        <v>0</v>
      </c>
    </row>
    <row r="13017" spans="1:17" ht="19.5" x14ac:dyDescent="0.4">
      <c r="A13017" s="33">
        <f t="shared" si="1423"/>
        <v>46749</v>
      </c>
      <c r="B13017" s="27" t="str">
        <f t="shared" si="1424"/>
        <v>(火)</v>
      </c>
      <c r="C13017" s="34">
        <v>0.104166666666667</v>
      </c>
      <c r="D13017" s="16" t="s">
        <v>18</v>
      </c>
      <c r="E13017" s="35">
        <v>0.125</v>
      </c>
      <c r="F13017" s="50">
        <f>IF(COUNTIF('リスト（不使用）'!$A$5:$A$6,単年カーブ!$A$1),"希望数量入力ください",'単年（2027年度）'!$E$12*単年カーブ!$R$3+'単年（2027年度）'!$E$12*(1-単年カーブ!$R$3)*単年カーブ!Q13017)</f>
        <v>0</v>
      </c>
      <c r="G13017" s="47">
        <f t="shared" si="1425"/>
        <v>0</v>
      </c>
      <c r="M13017">
        <f t="shared" si="1426"/>
        <v>12</v>
      </c>
      <c r="N13017">
        <f>IF(OR(WEEKDAY(A13017)=1,WEEKDAY(A13017)=7,COUNTIF('2027祝日等（不使用）'!$A$1:$A$20,単年カーブ!A13017)=1),0,1)</f>
        <v>1</v>
      </c>
      <c r="O13017">
        <f t="shared" si="1422"/>
        <v>6</v>
      </c>
      <c r="P13017">
        <f t="shared" si="1427"/>
        <v>0</v>
      </c>
      <c r="Q13017">
        <f t="shared" si="1428"/>
        <v>0</v>
      </c>
    </row>
    <row r="13018" spans="1:17" ht="19.5" x14ac:dyDescent="0.4">
      <c r="A13018" s="33">
        <f t="shared" si="1423"/>
        <v>46749</v>
      </c>
      <c r="B13018" s="27" t="str">
        <f t="shared" si="1424"/>
        <v>(火)</v>
      </c>
      <c r="C13018" s="34">
        <v>0.125</v>
      </c>
      <c r="D13018" s="16" t="s">
        <v>18</v>
      </c>
      <c r="E13018" s="35">
        <v>0.14583333333333301</v>
      </c>
      <c r="F13018" s="50">
        <f>IF(COUNTIF('リスト（不使用）'!$A$5:$A$6,単年カーブ!$A$1),"希望数量入力ください",'単年（2027年度）'!$E$12*単年カーブ!$R$3+'単年（2027年度）'!$E$12*(1-単年カーブ!$R$3)*単年カーブ!Q13018)</f>
        <v>0</v>
      </c>
      <c r="G13018" s="47">
        <f t="shared" si="1425"/>
        <v>0</v>
      </c>
      <c r="M13018">
        <f t="shared" si="1426"/>
        <v>12</v>
      </c>
      <c r="N13018">
        <f>IF(OR(WEEKDAY(A13018)=1,WEEKDAY(A13018)=7,COUNTIF('2027祝日等（不使用）'!$A$1:$A$20,単年カーブ!A13018)=1),0,1)</f>
        <v>1</v>
      </c>
      <c r="O13018">
        <f t="shared" si="1422"/>
        <v>7</v>
      </c>
      <c r="P13018">
        <f t="shared" si="1427"/>
        <v>0</v>
      </c>
      <c r="Q13018">
        <f t="shared" si="1428"/>
        <v>0</v>
      </c>
    </row>
    <row r="13019" spans="1:17" ht="19.5" x14ac:dyDescent="0.4">
      <c r="A13019" s="33">
        <f t="shared" si="1423"/>
        <v>46749</v>
      </c>
      <c r="B13019" s="27" t="str">
        <f t="shared" si="1424"/>
        <v>(火)</v>
      </c>
      <c r="C13019" s="34">
        <v>0.14583333333333301</v>
      </c>
      <c r="D13019" s="16" t="s">
        <v>18</v>
      </c>
      <c r="E13019" s="35">
        <v>0.16666666666666699</v>
      </c>
      <c r="F13019" s="50">
        <f>IF(COUNTIF('リスト（不使用）'!$A$5:$A$6,単年カーブ!$A$1),"希望数量入力ください",'単年（2027年度）'!$E$12*単年カーブ!$R$3+'単年（2027年度）'!$E$12*(1-単年カーブ!$R$3)*単年カーブ!Q13019)</f>
        <v>0</v>
      </c>
      <c r="G13019" s="47">
        <f t="shared" si="1425"/>
        <v>0</v>
      </c>
      <c r="M13019">
        <f t="shared" si="1426"/>
        <v>12</v>
      </c>
      <c r="N13019">
        <f>IF(OR(WEEKDAY(A13019)=1,WEEKDAY(A13019)=7,COUNTIF('2027祝日等（不使用）'!$A$1:$A$20,単年カーブ!A13019)=1),0,1)</f>
        <v>1</v>
      </c>
      <c r="O13019">
        <f t="shared" si="1422"/>
        <v>8</v>
      </c>
      <c r="P13019">
        <f t="shared" si="1427"/>
        <v>0</v>
      </c>
      <c r="Q13019">
        <f t="shared" si="1428"/>
        <v>0</v>
      </c>
    </row>
    <row r="13020" spans="1:17" ht="19.5" x14ac:dyDescent="0.4">
      <c r="A13020" s="33">
        <f t="shared" si="1423"/>
        <v>46749</v>
      </c>
      <c r="B13020" s="27" t="str">
        <f t="shared" si="1424"/>
        <v>(火)</v>
      </c>
      <c r="C13020" s="34">
        <v>0.16666666666666699</v>
      </c>
      <c r="D13020" s="16" t="s">
        <v>18</v>
      </c>
      <c r="E13020" s="35">
        <v>0.1875</v>
      </c>
      <c r="F13020" s="50">
        <f>IF(COUNTIF('リスト（不使用）'!$A$5:$A$6,単年カーブ!$A$1),"希望数量入力ください",'単年（2027年度）'!$E$12*単年カーブ!$R$3+'単年（2027年度）'!$E$12*(1-単年カーブ!$R$3)*単年カーブ!Q13020)</f>
        <v>0</v>
      </c>
      <c r="G13020" s="47">
        <f t="shared" si="1425"/>
        <v>0</v>
      </c>
      <c r="M13020">
        <f t="shared" si="1426"/>
        <v>12</v>
      </c>
      <c r="N13020">
        <f>IF(OR(WEEKDAY(A13020)=1,WEEKDAY(A13020)=7,COUNTIF('2027祝日等（不使用）'!$A$1:$A$20,単年カーブ!A13020)=1),0,1)</f>
        <v>1</v>
      </c>
      <c r="O13020">
        <f t="shared" si="1422"/>
        <v>9</v>
      </c>
      <c r="P13020">
        <f t="shared" si="1427"/>
        <v>0</v>
      </c>
      <c r="Q13020">
        <f t="shared" si="1428"/>
        <v>0</v>
      </c>
    </row>
    <row r="13021" spans="1:17" ht="19.5" x14ac:dyDescent="0.4">
      <c r="A13021" s="33">
        <f t="shared" si="1423"/>
        <v>46749</v>
      </c>
      <c r="B13021" s="27" t="str">
        <f t="shared" si="1424"/>
        <v>(火)</v>
      </c>
      <c r="C13021" s="34">
        <v>0.1875</v>
      </c>
      <c r="D13021" s="16" t="s">
        <v>18</v>
      </c>
      <c r="E13021" s="35">
        <v>0.20833333333333301</v>
      </c>
      <c r="F13021" s="50">
        <f>IF(COUNTIF('リスト（不使用）'!$A$5:$A$6,単年カーブ!$A$1),"希望数量入力ください",'単年（2027年度）'!$E$12*単年カーブ!$R$3+'単年（2027年度）'!$E$12*(1-単年カーブ!$R$3)*単年カーブ!Q13021)</f>
        <v>0</v>
      </c>
      <c r="G13021" s="47">
        <f t="shared" si="1425"/>
        <v>0</v>
      </c>
      <c r="M13021">
        <f t="shared" si="1426"/>
        <v>12</v>
      </c>
      <c r="N13021">
        <f>IF(OR(WEEKDAY(A13021)=1,WEEKDAY(A13021)=7,COUNTIF('2027祝日等（不使用）'!$A$1:$A$20,単年カーブ!A13021)=1),0,1)</f>
        <v>1</v>
      </c>
      <c r="O13021">
        <f t="shared" si="1422"/>
        <v>10</v>
      </c>
      <c r="P13021">
        <f t="shared" si="1427"/>
        <v>0</v>
      </c>
      <c r="Q13021">
        <f t="shared" si="1428"/>
        <v>0</v>
      </c>
    </row>
    <row r="13022" spans="1:17" ht="19.5" x14ac:dyDescent="0.4">
      <c r="A13022" s="33">
        <f t="shared" si="1423"/>
        <v>46749</v>
      </c>
      <c r="B13022" s="27" t="str">
        <f t="shared" si="1424"/>
        <v>(火)</v>
      </c>
      <c r="C13022" s="34">
        <v>0.20833333333333301</v>
      </c>
      <c r="D13022" s="16" t="s">
        <v>18</v>
      </c>
      <c r="E13022" s="35">
        <v>0.22916666666666699</v>
      </c>
      <c r="F13022" s="50">
        <f>IF(COUNTIF('リスト（不使用）'!$A$5:$A$6,単年カーブ!$A$1),"希望数量入力ください",'単年（2027年度）'!$E$12*単年カーブ!$R$3+'単年（2027年度）'!$E$12*(1-単年カーブ!$R$3)*単年カーブ!Q13022)</f>
        <v>0</v>
      </c>
      <c r="G13022" s="47">
        <f t="shared" si="1425"/>
        <v>0</v>
      </c>
      <c r="M13022">
        <f t="shared" si="1426"/>
        <v>12</v>
      </c>
      <c r="N13022">
        <f>IF(OR(WEEKDAY(A13022)=1,WEEKDAY(A13022)=7,COUNTIF('2027祝日等（不使用）'!$A$1:$A$20,単年カーブ!A13022)=1),0,1)</f>
        <v>1</v>
      </c>
      <c r="O13022">
        <f t="shared" si="1422"/>
        <v>11</v>
      </c>
      <c r="P13022">
        <f t="shared" si="1427"/>
        <v>0</v>
      </c>
      <c r="Q13022">
        <f t="shared" si="1428"/>
        <v>0</v>
      </c>
    </row>
    <row r="13023" spans="1:17" ht="19.5" x14ac:dyDescent="0.4">
      <c r="A13023" s="33">
        <f t="shared" si="1423"/>
        <v>46749</v>
      </c>
      <c r="B13023" s="27" t="str">
        <f t="shared" si="1424"/>
        <v>(火)</v>
      </c>
      <c r="C13023" s="34">
        <v>0.22916666666666699</v>
      </c>
      <c r="D13023" s="16" t="s">
        <v>18</v>
      </c>
      <c r="E13023" s="35">
        <v>0.25</v>
      </c>
      <c r="F13023" s="50">
        <f>IF(COUNTIF('リスト（不使用）'!$A$5:$A$6,単年カーブ!$A$1),"希望数量入力ください",'単年（2027年度）'!$E$12*単年カーブ!$R$3+'単年（2027年度）'!$E$12*(1-単年カーブ!$R$3)*単年カーブ!Q13023)</f>
        <v>0</v>
      </c>
      <c r="G13023" s="47">
        <f t="shared" si="1425"/>
        <v>0</v>
      </c>
      <c r="M13023">
        <f t="shared" si="1426"/>
        <v>12</v>
      </c>
      <c r="N13023">
        <f>IF(OR(WEEKDAY(A13023)=1,WEEKDAY(A13023)=7,COUNTIF('2027祝日等（不使用）'!$A$1:$A$20,単年カーブ!A13023)=1),0,1)</f>
        <v>1</v>
      </c>
      <c r="O13023">
        <f t="shared" si="1422"/>
        <v>12</v>
      </c>
      <c r="P13023">
        <f t="shared" si="1427"/>
        <v>0</v>
      </c>
      <c r="Q13023">
        <f t="shared" si="1428"/>
        <v>0</v>
      </c>
    </row>
    <row r="13024" spans="1:17" ht="19.5" x14ac:dyDescent="0.4">
      <c r="A13024" s="33">
        <f t="shared" si="1423"/>
        <v>46749</v>
      </c>
      <c r="B13024" s="27" t="str">
        <f t="shared" si="1424"/>
        <v>(火)</v>
      </c>
      <c r="C13024" s="34">
        <v>0.25</v>
      </c>
      <c r="D13024" s="16" t="s">
        <v>18</v>
      </c>
      <c r="E13024" s="35">
        <v>0.27083333333333298</v>
      </c>
      <c r="F13024" s="50">
        <f>IF(COUNTIF('リスト（不使用）'!$A$5:$A$6,単年カーブ!$A$1),"希望数量入力ください",'単年（2027年度）'!$E$12*単年カーブ!$R$3+'単年（2027年度）'!$E$12*(1-単年カーブ!$R$3)*単年カーブ!Q13024)</f>
        <v>0</v>
      </c>
      <c r="G13024" s="47">
        <f t="shared" si="1425"/>
        <v>0</v>
      </c>
      <c r="M13024">
        <f t="shared" si="1426"/>
        <v>12</v>
      </c>
      <c r="N13024">
        <f>IF(OR(WEEKDAY(A13024)=1,WEEKDAY(A13024)=7,COUNTIF('2027祝日等（不使用）'!$A$1:$A$20,単年カーブ!A13024)=1),0,1)</f>
        <v>1</v>
      </c>
      <c r="O13024">
        <f t="shared" si="1422"/>
        <v>13</v>
      </c>
      <c r="P13024">
        <f t="shared" si="1427"/>
        <v>0</v>
      </c>
      <c r="Q13024">
        <f t="shared" si="1428"/>
        <v>0</v>
      </c>
    </row>
    <row r="13025" spans="1:17" ht="19.5" x14ac:dyDescent="0.4">
      <c r="A13025" s="33">
        <f t="shared" si="1423"/>
        <v>46749</v>
      </c>
      <c r="B13025" s="27" t="str">
        <f t="shared" si="1424"/>
        <v>(火)</v>
      </c>
      <c r="C13025" s="34">
        <v>0.27083333333333298</v>
      </c>
      <c r="D13025" s="16" t="s">
        <v>18</v>
      </c>
      <c r="E13025" s="35">
        <v>0.29166666666666702</v>
      </c>
      <c r="F13025" s="50">
        <f>IF(COUNTIF('リスト（不使用）'!$A$5:$A$6,単年カーブ!$A$1),"希望数量入力ください",'単年（2027年度）'!$E$12*単年カーブ!$R$3+'単年（2027年度）'!$E$12*(1-単年カーブ!$R$3)*単年カーブ!Q13025)</f>
        <v>0</v>
      </c>
      <c r="G13025" s="47">
        <f t="shared" si="1425"/>
        <v>0</v>
      </c>
      <c r="M13025">
        <f t="shared" si="1426"/>
        <v>12</v>
      </c>
      <c r="N13025">
        <f>IF(OR(WEEKDAY(A13025)=1,WEEKDAY(A13025)=7,COUNTIF('2027祝日等（不使用）'!$A$1:$A$20,単年カーブ!A13025)=1),0,1)</f>
        <v>1</v>
      </c>
      <c r="O13025">
        <f t="shared" si="1422"/>
        <v>14</v>
      </c>
      <c r="P13025">
        <f t="shared" si="1427"/>
        <v>0</v>
      </c>
      <c r="Q13025">
        <f t="shared" si="1428"/>
        <v>0</v>
      </c>
    </row>
    <row r="13026" spans="1:17" ht="19.5" x14ac:dyDescent="0.4">
      <c r="A13026" s="33">
        <f t="shared" si="1423"/>
        <v>46749</v>
      </c>
      <c r="B13026" s="27" t="str">
        <f t="shared" si="1424"/>
        <v>(火)</v>
      </c>
      <c r="C13026" s="34">
        <v>0.29166666666666702</v>
      </c>
      <c r="D13026" s="16" t="s">
        <v>18</v>
      </c>
      <c r="E13026" s="35">
        <v>0.3125</v>
      </c>
      <c r="F13026" s="50">
        <f>IF(COUNTIF('リスト（不使用）'!$A$5:$A$6,単年カーブ!$A$1),"希望数量入力ください",'単年（2027年度）'!$E$12*単年カーブ!$R$3+'単年（2027年度）'!$E$12*(1-単年カーブ!$R$3)*単年カーブ!Q13026)</f>
        <v>0</v>
      </c>
      <c r="G13026" s="47">
        <f t="shared" si="1425"/>
        <v>0</v>
      </c>
      <c r="M13026">
        <f t="shared" si="1426"/>
        <v>12</v>
      </c>
      <c r="N13026">
        <f>IF(OR(WEEKDAY(A13026)=1,WEEKDAY(A13026)=7,COUNTIF('2027祝日等（不使用）'!$A$1:$A$20,単年カーブ!A13026)=1),0,1)</f>
        <v>1</v>
      </c>
      <c r="O13026">
        <f t="shared" si="1422"/>
        <v>15</v>
      </c>
      <c r="P13026">
        <f t="shared" si="1427"/>
        <v>0</v>
      </c>
      <c r="Q13026">
        <f t="shared" si="1428"/>
        <v>0</v>
      </c>
    </row>
    <row r="13027" spans="1:17" ht="19.5" x14ac:dyDescent="0.4">
      <c r="A13027" s="33">
        <f t="shared" si="1423"/>
        <v>46749</v>
      </c>
      <c r="B13027" s="27" t="str">
        <f t="shared" si="1424"/>
        <v>(火)</v>
      </c>
      <c r="C13027" s="34">
        <v>0.3125</v>
      </c>
      <c r="D13027" s="16" t="s">
        <v>18</v>
      </c>
      <c r="E13027" s="35">
        <v>0.33333333333333298</v>
      </c>
      <c r="F13027" s="50">
        <f>IF(COUNTIF('リスト（不使用）'!$A$5:$A$6,単年カーブ!$A$1),"希望数量入力ください",'単年（2027年度）'!$E$12*単年カーブ!$R$3+'単年（2027年度）'!$E$12*(1-単年カーブ!$R$3)*単年カーブ!Q13027)</f>
        <v>0</v>
      </c>
      <c r="G13027" s="47">
        <f t="shared" si="1425"/>
        <v>0</v>
      </c>
      <c r="M13027">
        <f t="shared" si="1426"/>
        <v>12</v>
      </c>
      <c r="N13027">
        <f>IF(OR(WEEKDAY(A13027)=1,WEEKDAY(A13027)=7,COUNTIF('2027祝日等（不使用）'!$A$1:$A$20,単年カーブ!A13027)=1),0,1)</f>
        <v>1</v>
      </c>
      <c r="O13027">
        <f t="shared" si="1422"/>
        <v>16</v>
      </c>
      <c r="P13027">
        <f t="shared" si="1427"/>
        <v>0</v>
      </c>
      <c r="Q13027">
        <f t="shared" si="1428"/>
        <v>0</v>
      </c>
    </row>
    <row r="13028" spans="1:17" ht="19.5" x14ac:dyDescent="0.4">
      <c r="A13028" s="33">
        <f t="shared" si="1423"/>
        <v>46749</v>
      </c>
      <c r="B13028" s="27" t="str">
        <f t="shared" si="1424"/>
        <v>(火)</v>
      </c>
      <c r="C13028" s="34">
        <v>0.33333333333333298</v>
      </c>
      <c r="D13028" s="16" t="s">
        <v>18</v>
      </c>
      <c r="E13028" s="35">
        <v>0.35416666666666702</v>
      </c>
      <c r="F13028" s="50">
        <f>IF(COUNTIF('リスト（不使用）'!$A$5:$A$6,単年カーブ!$A$1),"希望数量入力ください",'単年（2027年度）'!$E$12*単年カーブ!$R$3+'単年（2027年度）'!$E$12*(1-単年カーブ!$R$3)*単年カーブ!Q13028)</f>
        <v>0</v>
      </c>
      <c r="G13028" s="47">
        <f t="shared" si="1425"/>
        <v>0</v>
      </c>
      <c r="M13028">
        <f t="shared" si="1426"/>
        <v>12</v>
      </c>
      <c r="N13028">
        <f>IF(OR(WEEKDAY(A13028)=1,WEEKDAY(A13028)=7,COUNTIF('2027祝日等（不使用）'!$A$1:$A$20,単年カーブ!A13028)=1),0,1)</f>
        <v>1</v>
      </c>
      <c r="O13028">
        <f t="shared" si="1422"/>
        <v>17</v>
      </c>
      <c r="P13028">
        <f t="shared" si="1427"/>
        <v>1</v>
      </c>
      <c r="Q13028">
        <f t="shared" si="1428"/>
        <v>1</v>
      </c>
    </row>
    <row r="13029" spans="1:17" ht="19.5" x14ac:dyDescent="0.4">
      <c r="A13029" s="33">
        <f t="shared" si="1423"/>
        <v>46749</v>
      </c>
      <c r="B13029" s="27" t="str">
        <f t="shared" si="1424"/>
        <v>(火)</v>
      </c>
      <c r="C13029" s="34">
        <v>0.35416666666666702</v>
      </c>
      <c r="D13029" s="16" t="s">
        <v>18</v>
      </c>
      <c r="E13029" s="35">
        <v>0.375</v>
      </c>
      <c r="F13029" s="50">
        <f>IF(COUNTIF('リスト（不使用）'!$A$5:$A$6,単年カーブ!$A$1),"希望数量入力ください",'単年（2027年度）'!$E$12*単年カーブ!$R$3+'単年（2027年度）'!$E$12*(1-単年カーブ!$R$3)*単年カーブ!Q13029)</f>
        <v>0</v>
      </c>
      <c r="G13029" s="47">
        <f t="shared" si="1425"/>
        <v>0</v>
      </c>
      <c r="M13029">
        <f t="shared" si="1426"/>
        <v>12</v>
      </c>
      <c r="N13029">
        <f>IF(OR(WEEKDAY(A13029)=1,WEEKDAY(A13029)=7,COUNTIF('2027祝日等（不使用）'!$A$1:$A$20,単年カーブ!A13029)=1),0,1)</f>
        <v>1</v>
      </c>
      <c r="O13029">
        <f t="shared" si="1422"/>
        <v>18</v>
      </c>
      <c r="P13029">
        <f t="shared" si="1427"/>
        <v>1</v>
      </c>
      <c r="Q13029">
        <f t="shared" si="1428"/>
        <v>1</v>
      </c>
    </row>
    <row r="13030" spans="1:17" ht="19.5" x14ac:dyDescent="0.4">
      <c r="A13030" s="33">
        <f t="shared" si="1423"/>
        <v>46749</v>
      </c>
      <c r="B13030" s="27" t="str">
        <f t="shared" si="1424"/>
        <v>(火)</v>
      </c>
      <c r="C13030" s="34">
        <v>0.375</v>
      </c>
      <c r="D13030" s="16" t="s">
        <v>18</v>
      </c>
      <c r="E13030" s="35">
        <v>0.39583333333333298</v>
      </c>
      <c r="F13030" s="50">
        <f>IF(COUNTIF('リスト（不使用）'!$A$5:$A$6,単年カーブ!$A$1),"希望数量入力ください",'単年（2027年度）'!$E$12*単年カーブ!$R$3+'単年（2027年度）'!$E$12*(1-単年カーブ!$R$3)*単年カーブ!Q13030)</f>
        <v>0</v>
      </c>
      <c r="G13030" s="47">
        <f t="shared" si="1425"/>
        <v>0</v>
      </c>
      <c r="M13030">
        <f t="shared" si="1426"/>
        <v>12</v>
      </c>
      <c r="N13030">
        <f>IF(OR(WEEKDAY(A13030)=1,WEEKDAY(A13030)=7,COUNTIF('2027祝日等（不使用）'!$A$1:$A$20,単年カーブ!A13030)=1),0,1)</f>
        <v>1</v>
      </c>
      <c r="O13030">
        <f t="shared" si="1422"/>
        <v>19</v>
      </c>
      <c r="P13030">
        <f t="shared" si="1427"/>
        <v>1</v>
      </c>
      <c r="Q13030">
        <f t="shared" si="1428"/>
        <v>1</v>
      </c>
    </row>
    <row r="13031" spans="1:17" ht="19.5" x14ac:dyDescent="0.4">
      <c r="A13031" s="33">
        <f t="shared" si="1423"/>
        <v>46749</v>
      </c>
      <c r="B13031" s="27" t="str">
        <f t="shared" si="1424"/>
        <v>(火)</v>
      </c>
      <c r="C13031" s="34">
        <v>0.39583333333333298</v>
      </c>
      <c r="D13031" s="16" t="s">
        <v>18</v>
      </c>
      <c r="E13031" s="35">
        <v>0.41666666666666702</v>
      </c>
      <c r="F13031" s="50">
        <f>IF(COUNTIF('リスト（不使用）'!$A$5:$A$6,単年カーブ!$A$1),"希望数量入力ください",'単年（2027年度）'!$E$12*単年カーブ!$R$3+'単年（2027年度）'!$E$12*(1-単年カーブ!$R$3)*単年カーブ!Q13031)</f>
        <v>0</v>
      </c>
      <c r="G13031" s="47">
        <f t="shared" si="1425"/>
        <v>0</v>
      </c>
      <c r="M13031">
        <f t="shared" si="1426"/>
        <v>12</v>
      </c>
      <c r="N13031">
        <f>IF(OR(WEEKDAY(A13031)=1,WEEKDAY(A13031)=7,COUNTIF('2027祝日等（不使用）'!$A$1:$A$20,単年カーブ!A13031)=1),0,1)</f>
        <v>1</v>
      </c>
      <c r="O13031">
        <f t="shared" si="1422"/>
        <v>20</v>
      </c>
      <c r="P13031">
        <f t="shared" si="1427"/>
        <v>1</v>
      </c>
      <c r="Q13031">
        <f t="shared" si="1428"/>
        <v>1</v>
      </c>
    </row>
    <row r="13032" spans="1:17" ht="19.5" x14ac:dyDescent="0.4">
      <c r="A13032" s="33">
        <f t="shared" si="1423"/>
        <v>46749</v>
      </c>
      <c r="B13032" s="27" t="str">
        <f t="shared" si="1424"/>
        <v>(火)</v>
      </c>
      <c r="C13032" s="34">
        <v>0.41666666666666702</v>
      </c>
      <c r="D13032" s="16" t="s">
        <v>18</v>
      </c>
      <c r="E13032" s="35">
        <v>0.4375</v>
      </c>
      <c r="F13032" s="50">
        <f>IF(COUNTIF('リスト（不使用）'!$A$5:$A$6,単年カーブ!$A$1),"希望数量入力ください",'単年（2027年度）'!$E$12*単年カーブ!$R$3+'単年（2027年度）'!$E$12*(1-単年カーブ!$R$3)*単年カーブ!Q13032)</f>
        <v>0</v>
      </c>
      <c r="G13032" s="47">
        <f t="shared" si="1425"/>
        <v>0</v>
      </c>
      <c r="M13032">
        <f t="shared" si="1426"/>
        <v>12</v>
      </c>
      <c r="N13032">
        <f>IF(OR(WEEKDAY(A13032)=1,WEEKDAY(A13032)=7,COUNTIF('2027祝日等（不使用）'!$A$1:$A$20,単年カーブ!A13032)=1),0,1)</f>
        <v>1</v>
      </c>
      <c r="O13032">
        <f t="shared" si="1422"/>
        <v>21</v>
      </c>
      <c r="P13032">
        <f t="shared" si="1427"/>
        <v>1</v>
      </c>
      <c r="Q13032">
        <f t="shared" si="1428"/>
        <v>1</v>
      </c>
    </row>
    <row r="13033" spans="1:17" ht="19.5" x14ac:dyDescent="0.4">
      <c r="A13033" s="33">
        <f t="shared" si="1423"/>
        <v>46749</v>
      </c>
      <c r="B13033" s="27" t="str">
        <f t="shared" si="1424"/>
        <v>(火)</v>
      </c>
      <c r="C13033" s="34">
        <v>0.4375</v>
      </c>
      <c r="D13033" s="16" t="s">
        <v>18</v>
      </c>
      <c r="E13033" s="35">
        <v>0.45833333333333298</v>
      </c>
      <c r="F13033" s="50">
        <f>IF(COUNTIF('リスト（不使用）'!$A$5:$A$6,単年カーブ!$A$1),"希望数量入力ください",'単年（2027年度）'!$E$12*単年カーブ!$R$3+'単年（2027年度）'!$E$12*(1-単年カーブ!$R$3)*単年カーブ!Q13033)</f>
        <v>0</v>
      </c>
      <c r="G13033" s="47">
        <f t="shared" si="1425"/>
        <v>0</v>
      </c>
      <c r="M13033">
        <f t="shared" si="1426"/>
        <v>12</v>
      </c>
      <c r="N13033">
        <f>IF(OR(WEEKDAY(A13033)=1,WEEKDAY(A13033)=7,COUNTIF('2027祝日等（不使用）'!$A$1:$A$20,単年カーブ!A13033)=1),0,1)</f>
        <v>1</v>
      </c>
      <c r="O13033">
        <f t="shared" si="1422"/>
        <v>22</v>
      </c>
      <c r="P13033">
        <f t="shared" si="1427"/>
        <v>1</v>
      </c>
      <c r="Q13033">
        <f t="shared" si="1428"/>
        <v>1</v>
      </c>
    </row>
    <row r="13034" spans="1:17" ht="19.5" x14ac:dyDescent="0.4">
      <c r="A13034" s="33">
        <f t="shared" si="1423"/>
        <v>46749</v>
      </c>
      <c r="B13034" s="27" t="str">
        <f t="shared" si="1424"/>
        <v>(火)</v>
      </c>
      <c r="C13034" s="34">
        <v>0.45833333333333298</v>
      </c>
      <c r="D13034" s="16" t="s">
        <v>18</v>
      </c>
      <c r="E13034" s="35">
        <v>0.47916666666666702</v>
      </c>
      <c r="F13034" s="50">
        <f>IF(COUNTIF('リスト（不使用）'!$A$5:$A$6,単年カーブ!$A$1),"希望数量入力ください",'単年（2027年度）'!$E$12*単年カーブ!$R$3+'単年（2027年度）'!$E$12*(1-単年カーブ!$R$3)*単年カーブ!Q13034)</f>
        <v>0</v>
      </c>
      <c r="G13034" s="47">
        <f t="shared" si="1425"/>
        <v>0</v>
      </c>
      <c r="M13034">
        <f t="shared" si="1426"/>
        <v>12</v>
      </c>
      <c r="N13034">
        <f>IF(OR(WEEKDAY(A13034)=1,WEEKDAY(A13034)=7,COUNTIF('2027祝日等（不使用）'!$A$1:$A$20,単年カーブ!A13034)=1),0,1)</f>
        <v>1</v>
      </c>
      <c r="O13034">
        <f t="shared" si="1422"/>
        <v>23</v>
      </c>
      <c r="P13034">
        <f t="shared" si="1427"/>
        <v>1</v>
      </c>
      <c r="Q13034">
        <f t="shared" si="1428"/>
        <v>1</v>
      </c>
    </row>
    <row r="13035" spans="1:17" ht="19.5" x14ac:dyDescent="0.4">
      <c r="A13035" s="33">
        <f t="shared" si="1423"/>
        <v>46749</v>
      </c>
      <c r="B13035" s="27" t="str">
        <f t="shared" si="1424"/>
        <v>(火)</v>
      </c>
      <c r="C13035" s="34">
        <v>0.47916666666666702</v>
      </c>
      <c r="D13035" s="16" t="s">
        <v>18</v>
      </c>
      <c r="E13035" s="35">
        <v>0.5</v>
      </c>
      <c r="F13035" s="50">
        <f>IF(COUNTIF('リスト（不使用）'!$A$5:$A$6,単年カーブ!$A$1),"希望数量入力ください",'単年（2027年度）'!$E$12*単年カーブ!$R$3+'単年（2027年度）'!$E$12*(1-単年カーブ!$R$3)*単年カーブ!Q13035)</f>
        <v>0</v>
      </c>
      <c r="G13035" s="47">
        <f t="shared" si="1425"/>
        <v>0</v>
      </c>
      <c r="M13035">
        <f t="shared" si="1426"/>
        <v>12</v>
      </c>
      <c r="N13035">
        <f>IF(OR(WEEKDAY(A13035)=1,WEEKDAY(A13035)=7,COUNTIF('2027祝日等（不使用）'!$A$1:$A$20,単年カーブ!A13035)=1),0,1)</f>
        <v>1</v>
      </c>
      <c r="O13035">
        <f t="shared" si="1422"/>
        <v>24</v>
      </c>
      <c r="P13035">
        <f t="shared" si="1427"/>
        <v>1</v>
      </c>
      <c r="Q13035">
        <f t="shared" si="1428"/>
        <v>1</v>
      </c>
    </row>
    <row r="13036" spans="1:17" ht="19.5" x14ac:dyDescent="0.4">
      <c r="A13036" s="33">
        <f t="shared" si="1423"/>
        <v>46749</v>
      </c>
      <c r="B13036" s="27" t="str">
        <f t="shared" si="1424"/>
        <v>(火)</v>
      </c>
      <c r="C13036" s="34">
        <v>0.5</v>
      </c>
      <c r="D13036" s="16" t="s">
        <v>18</v>
      </c>
      <c r="E13036" s="35">
        <v>0.52083333333333304</v>
      </c>
      <c r="F13036" s="50">
        <f>IF(COUNTIF('リスト（不使用）'!$A$5:$A$6,単年カーブ!$A$1),"希望数量入力ください",'単年（2027年度）'!$E$12*単年カーブ!$R$3+'単年（2027年度）'!$E$12*(1-単年カーブ!$R$3)*単年カーブ!Q13036)</f>
        <v>0</v>
      </c>
      <c r="G13036" s="47">
        <f t="shared" si="1425"/>
        <v>0</v>
      </c>
      <c r="M13036">
        <f t="shared" si="1426"/>
        <v>12</v>
      </c>
      <c r="N13036">
        <f>IF(OR(WEEKDAY(A13036)=1,WEEKDAY(A13036)=7,COUNTIF('2027祝日等（不使用）'!$A$1:$A$20,単年カーブ!A13036)=1),0,1)</f>
        <v>1</v>
      </c>
      <c r="O13036">
        <f t="shared" si="1422"/>
        <v>25</v>
      </c>
      <c r="P13036">
        <f t="shared" si="1427"/>
        <v>1</v>
      </c>
      <c r="Q13036">
        <f t="shared" si="1428"/>
        <v>1</v>
      </c>
    </row>
    <row r="13037" spans="1:17" ht="19.5" x14ac:dyDescent="0.4">
      <c r="A13037" s="33">
        <f t="shared" si="1423"/>
        <v>46749</v>
      </c>
      <c r="B13037" s="27" t="str">
        <f t="shared" si="1424"/>
        <v>(火)</v>
      </c>
      <c r="C13037" s="34">
        <v>0.52083333333333304</v>
      </c>
      <c r="D13037" s="16" t="s">
        <v>18</v>
      </c>
      <c r="E13037" s="35">
        <v>0.54166666666666696</v>
      </c>
      <c r="F13037" s="50">
        <f>IF(COUNTIF('リスト（不使用）'!$A$5:$A$6,単年カーブ!$A$1),"希望数量入力ください",'単年（2027年度）'!$E$12*単年カーブ!$R$3+'単年（2027年度）'!$E$12*(1-単年カーブ!$R$3)*単年カーブ!Q13037)</f>
        <v>0</v>
      </c>
      <c r="G13037" s="47">
        <f t="shared" si="1425"/>
        <v>0</v>
      </c>
      <c r="M13037">
        <f t="shared" si="1426"/>
        <v>12</v>
      </c>
      <c r="N13037">
        <f>IF(OR(WEEKDAY(A13037)=1,WEEKDAY(A13037)=7,COUNTIF('2027祝日等（不使用）'!$A$1:$A$20,単年カーブ!A13037)=1),0,1)</f>
        <v>1</v>
      </c>
      <c r="O13037">
        <f t="shared" si="1422"/>
        <v>26</v>
      </c>
      <c r="P13037">
        <f t="shared" si="1427"/>
        <v>1</v>
      </c>
      <c r="Q13037">
        <f t="shared" si="1428"/>
        <v>1</v>
      </c>
    </row>
    <row r="13038" spans="1:17" ht="19.5" x14ac:dyDescent="0.4">
      <c r="A13038" s="33">
        <f t="shared" si="1423"/>
        <v>46749</v>
      </c>
      <c r="B13038" s="27" t="str">
        <f t="shared" si="1424"/>
        <v>(火)</v>
      </c>
      <c r="C13038" s="34">
        <v>0.54166666666666696</v>
      </c>
      <c r="D13038" s="16" t="s">
        <v>18</v>
      </c>
      <c r="E13038" s="35">
        <v>0.5625</v>
      </c>
      <c r="F13038" s="50">
        <f>IF(COUNTIF('リスト（不使用）'!$A$5:$A$6,単年カーブ!$A$1),"希望数量入力ください",'単年（2027年度）'!$E$12*単年カーブ!$R$3+'単年（2027年度）'!$E$12*(1-単年カーブ!$R$3)*単年カーブ!Q13038)</f>
        <v>0</v>
      </c>
      <c r="G13038" s="47">
        <f t="shared" si="1425"/>
        <v>0</v>
      </c>
      <c r="M13038">
        <f t="shared" si="1426"/>
        <v>12</v>
      </c>
      <c r="N13038">
        <f>IF(OR(WEEKDAY(A13038)=1,WEEKDAY(A13038)=7,COUNTIF('2027祝日等（不使用）'!$A$1:$A$20,単年カーブ!A13038)=1),0,1)</f>
        <v>1</v>
      </c>
      <c r="O13038">
        <f t="shared" si="1422"/>
        <v>27</v>
      </c>
      <c r="P13038">
        <f t="shared" si="1427"/>
        <v>1</v>
      </c>
      <c r="Q13038">
        <f t="shared" si="1428"/>
        <v>1</v>
      </c>
    </row>
    <row r="13039" spans="1:17" ht="19.5" x14ac:dyDescent="0.4">
      <c r="A13039" s="33">
        <f t="shared" si="1423"/>
        <v>46749</v>
      </c>
      <c r="B13039" s="27" t="str">
        <f t="shared" si="1424"/>
        <v>(火)</v>
      </c>
      <c r="C13039" s="34">
        <v>0.5625</v>
      </c>
      <c r="D13039" s="16" t="s">
        <v>18</v>
      </c>
      <c r="E13039" s="35">
        <v>0.58333333333333304</v>
      </c>
      <c r="F13039" s="50">
        <f>IF(COUNTIF('リスト（不使用）'!$A$5:$A$6,単年カーブ!$A$1),"希望数量入力ください",'単年（2027年度）'!$E$12*単年カーブ!$R$3+'単年（2027年度）'!$E$12*(1-単年カーブ!$R$3)*単年カーブ!Q13039)</f>
        <v>0</v>
      </c>
      <c r="G13039" s="47">
        <f t="shared" si="1425"/>
        <v>0</v>
      </c>
      <c r="M13039">
        <f t="shared" si="1426"/>
        <v>12</v>
      </c>
      <c r="N13039">
        <f>IF(OR(WEEKDAY(A13039)=1,WEEKDAY(A13039)=7,COUNTIF('2027祝日等（不使用）'!$A$1:$A$20,単年カーブ!A13039)=1),0,1)</f>
        <v>1</v>
      </c>
      <c r="O13039">
        <f t="shared" si="1422"/>
        <v>28</v>
      </c>
      <c r="P13039">
        <f t="shared" si="1427"/>
        <v>1</v>
      </c>
      <c r="Q13039">
        <f t="shared" si="1428"/>
        <v>1</v>
      </c>
    </row>
    <row r="13040" spans="1:17" ht="19.5" x14ac:dyDescent="0.4">
      <c r="A13040" s="33">
        <f t="shared" si="1423"/>
        <v>46749</v>
      </c>
      <c r="B13040" s="27" t="str">
        <f t="shared" si="1424"/>
        <v>(火)</v>
      </c>
      <c r="C13040" s="34">
        <v>0.58333333333333304</v>
      </c>
      <c r="D13040" s="16" t="s">
        <v>18</v>
      </c>
      <c r="E13040" s="35">
        <v>0.60416666666666696</v>
      </c>
      <c r="F13040" s="50">
        <f>IF(COUNTIF('リスト（不使用）'!$A$5:$A$6,単年カーブ!$A$1),"希望数量入力ください",'単年（2027年度）'!$E$12*単年カーブ!$R$3+'単年（2027年度）'!$E$12*(1-単年カーブ!$R$3)*単年カーブ!Q13040)</f>
        <v>0</v>
      </c>
      <c r="G13040" s="47">
        <f t="shared" si="1425"/>
        <v>0</v>
      </c>
      <c r="M13040">
        <f t="shared" si="1426"/>
        <v>12</v>
      </c>
      <c r="N13040">
        <f>IF(OR(WEEKDAY(A13040)=1,WEEKDAY(A13040)=7,COUNTIF('2027祝日等（不使用）'!$A$1:$A$20,単年カーブ!A13040)=1),0,1)</f>
        <v>1</v>
      </c>
      <c r="O13040">
        <f t="shared" si="1422"/>
        <v>29</v>
      </c>
      <c r="P13040">
        <f t="shared" si="1427"/>
        <v>1</v>
      </c>
      <c r="Q13040">
        <f t="shared" si="1428"/>
        <v>1</v>
      </c>
    </row>
    <row r="13041" spans="1:17" ht="19.5" x14ac:dyDescent="0.4">
      <c r="A13041" s="33">
        <f t="shared" si="1423"/>
        <v>46749</v>
      </c>
      <c r="B13041" s="27" t="str">
        <f t="shared" si="1424"/>
        <v>(火)</v>
      </c>
      <c r="C13041" s="34">
        <v>0.60416666666666696</v>
      </c>
      <c r="D13041" s="16" t="s">
        <v>18</v>
      </c>
      <c r="E13041" s="35">
        <v>0.625</v>
      </c>
      <c r="F13041" s="50">
        <f>IF(COUNTIF('リスト（不使用）'!$A$5:$A$6,単年カーブ!$A$1),"希望数量入力ください",'単年（2027年度）'!$E$12*単年カーブ!$R$3+'単年（2027年度）'!$E$12*(1-単年カーブ!$R$3)*単年カーブ!Q13041)</f>
        <v>0</v>
      </c>
      <c r="G13041" s="47">
        <f t="shared" si="1425"/>
        <v>0</v>
      </c>
      <c r="M13041">
        <f t="shared" si="1426"/>
        <v>12</v>
      </c>
      <c r="N13041">
        <f>IF(OR(WEEKDAY(A13041)=1,WEEKDAY(A13041)=7,COUNTIF('2027祝日等（不使用）'!$A$1:$A$20,単年カーブ!A13041)=1),0,1)</f>
        <v>1</v>
      </c>
      <c r="O13041">
        <f t="shared" si="1422"/>
        <v>30</v>
      </c>
      <c r="P13041">
        <f t="shared" si="1427"/>
        <v>1</v>
      </c>
      <c r="Q13041">
        <f t="shared" si="1428"/>
        <v>1</v>
      </c>
    </row>
    <row r="13042" spans="1:17" ht="19.5" x14ac:dyDescent="0.4">
      <c r="A13042" s="33">
        <f t="shared" si="1423"/>
        <v>46749</v>
      </c>
      <c r="B13042" s="27" t="str">
        <f t="shared" si="1424"/>
        <v>(火)</v>
      </c>
      <c r="C13042" s="34">
        <v>0.625</v>
      </c>
      <c r="D13042" s="16" t="s">
        <v>18</v>
      </c>
      <c r="E13042" s="35">
        <v>0.64583333333333304</v>
      </c>
      <c r="F13042" s="50">
        <f>IF(COUNTIF('リスト（不使用）'!$A$5:$A$6,単年カーブ!$A$1),"希望数量入力ください",'単年（2027年度）'!$E$12*単年カーブ!$R$3+'単年（2027年度）'!$E$12*(1-単年カーブ!$R$3)*単年カーブ!Q13042)</f>
        <v>0</v>
      </c>
      <c r="G13042" s="47">
        <f t="shared" si="1425"/>
        <v>0</v>
      </c>
      <c r="M13042">
        <f t="shared" si="1426"/>
        <v>12</v>
      </c>
      <c r="N13042">
        <f>IF(OR(WEEKDAY(A13042)=1,WEEKDAY(A13042)=7,COUNTIF('2027祝日等（不使用）'!$A$1:$A$20,単年カーブ!A13042)=1),0,1)</f>
        <v>1</v>
      </c>
      <c r="O13042">
        <f t="shared" si="1422"/>
        <v>31</v>
      </c>
      <c r="P13042">
        <f t="shared" si="1427"/>
        <v>1</v>
      </c>
      <c r="Q13042">
        <f t="shared" si="1428"/>
        <v>1</v>
      </c>
    </row>
    <row r="13043" spans="1:17" ht="19.5" x14ac:dyDescent="0.4">
      <c r="A13043" s="33">
        <f t="shared" si="1423"/>
        <v>46749</v>
      </c>
      <c r="B13043" s="27" t="str">
        <f t="shared" si="1424"/>
        <v>(火)</v>
      </c>
      <c r="C13043" s="34">
        <v>0.64583333333333304</v>
      </c>
      <c r="D13043" s="16" t="s">
        <v>18</v>
      </c>
      <c r="E13043" s="35">
        <v>0.66666666666666696</v>
      </c>
      <c r="F13043" s="50">
        <f>IF(COUNTIF('リスト（不使用）'!$A$5:$A$6,単年カーブ!$A$1),"希望数量入力ください",'単年（2027年度）'!$E$12*単年カーブ!$R$3+'単年（2027年度）'!$E$12*(1-単年カーブ!$R$3)*単年カーブ!Q13043)</f>
        <v>0</v>
      </c>
      <c r="G13043" s="47">
        <f t="shared" si="1425"/>
        <v>0</v>
      </c>
      <c r="M13043">
        <f t="shared" si="1426"/>
        <v>12</v>
      </c>
      <c r="N13043">
        <f>IF(OR(WEEKDAY(A13043)=1,WEEKDAY(A13043)=7,COUNTIF('2027祝日等（不使用）'!$A$1:$A$20,単年カーブ!A13043)=1),0,1)</f>
        <v>1</v>
      </c>
      <c r="O13043">
        <f t="shared" si="1422"/>
        <v>32</v>
      </c>
      <c r="P13043">
        <f t="shared" si="1427"/>
        <v>1</v>
      </c>
      <c r="Q13043">
        <f t="shared" si="1428"/>
        <v>1</v>
      </c>
    </row>
    <row r="13044" spans="1:17" ht="19.5" x14ac:dyDescent="0.4">
      <c r="A13044" s="33">
        <f t="shared" si="1423"/>
        <v>46749</v>
      </c>
      <c r="B13044" s="27" t="str">
        <f t="shared" si="1424"/>
        <v>(火)</v>
      </c>
      <c r="C13044" s="34">
        <v>0.66666666666666696</v>
      </c>
      <c r="D13044" s="16" t="s">
        <v>18</v>
      </c>
      <c r="E13044" s="35">
        <v>0.6875</v>
      </c>
      <c r="F13044" s="50">
        <f>IF(COUNTIF('リスト（不使用）'!$A$5:$A$6,単年カーブ!$A$1),"希望数量入力ください",'単年（2027年度）'!$E$12*単年カーブ!$R$3+'単年（2027年度）'!$E$12*(1-単年カーブ!$R$3)*単年カーブ!Q13044)</f>
        <v>0</v>
      </c>
      <c r="G13044" s="47">
        <f t="shared" si="1425"/>
        <v>0</v>
      </c>
      <c r="M13044">
        <f t="shared" si="1426"/>
        <v>12</v>
      </c>
      <c r="N13044">
        <f>IF(OR(WEEKDAY(A13044)=1,WEEKDAY(A13044)=7,COUNTIF('2027祝日等（不使用）'!$A$1:$A$20,単年カーブ!A13044)=1),0,1)</f>
        <v>1</v>
      </c>
      <c r="O13044">
        <f t="shared" ref="O13044:O13107" si="1429">O12996</f>
        <v>33</v>
      </c>
      <c r="P13044">
        <f t="shared" si="1427"/>
        <v>1</v>
      </c>
      <c r="Q13044">
        <f t="shared" si="1428"/>
        <v>1</v>
      </c>
    </row>
    <row r="13045" spans="1:17" ht="19.5" x14ac:dyDescent="0.4">
      <c r="A13045" s="33">
        <f t="shared" si="1423"/>
        <v>46749</v>
      </c>
      <c r="B13045" s="27" t="str">
        <f t="shared" si="1424"/>
        <v>(火)</v>
      </c>
      <c r="C13045" s="34">
        <v>0.6875</v>
      </c>
      <c r="D13045" s="16" t="s">
        <v>18</v>
      </c>
      <c r="E13045" s="35">
        <v>0.70833333333333304</v>
      </c>
      <c r="F13045" s="50">
        <f>IF(COUNTIF('リスト（不使用）'!$A$5:$A$6,単年カーブ!$A$1),"希望数量入力ください",'単年（2027年度）'!$E$12*単年カーブ!$R$3+'単年（2027年度）'!$E$12*(1-単年カーブ!$R$3)*単年カーブ!Q13045)</f>
        <v>0</v>
      </c>
      <c r="G13045" s="47">
        <f t="shared" si="1425"/>
        <v>0</v>
      </c>
      <c r="M13045">
        <f t="shared" si="1426"/>
        <v>12</v>
      </c>
      <c r="N13045">
        <f>IF(OR(WEEKDAY(A13045)=1,WEEKDAY(A13045)=7,COUNTIF('2027祝日等（不使用）'!$A$1:$A$20,単年カーブ!A13045)=1),0,1)</f>
        <v>1</v>
      </c>
      <c r="O13045">
        <f t="shared" si="1429"/>
        <v>34</v>
      </c>
      <c r="P13045">
        <f t="shared" si="1427"/>
        <v>1</v>
      </c>
      <c r="Q13045">
        <f t="shared" si="1428"/>
        <v>1</v>
      </c>
    </row>
    <row r="13046" spans="1:17" ht="19.5" x14ac:dyDescent="0.4">
      <c r="A13046" s="33">
        <f t="shared" si="1423"/>
        <v>46749</v>
      </c>
      <c r="B13046" s="27" t="str">
        <f t="shared" si="1424"/>
        <v>(火)</v>
      </c>
      <c r="C13046" s="34">
        <v>0.70833333333333304</v>
      </c>
      <c r="D13046" s="16" t="s">
        <v>18</v>
      </c>
      <c r="E13046" s="35">
        <v>0.72916666666666696</v>
      </c>
      <c r="F13046" s="50">
        <f>IF(COUNTIF('リスト（不使用）'!$A$5:$A$6,単年カーブ!$A$1),"希望数量入力ください",'単年（2027年度）'!$E$12*単年カーブ!$R$3+'単年（2027年度）'!$E$12*(1-単年カーブ!$R$3)*単年カーブ!Q13046)</f>
        <v>0</v>
      </c>
      <c r="G13046" s="47">
        <f t="shared" si="1425"/>
        <v>0</v>
      </c>
      <c r="M13046">
        <f t="shared" si="1426"/>
        <v>12</v>
      </c>
      <c r="N13046">
        <f>IF(OR(WEEKDAY(A13046)=1,WEEKDAY(A13046)=7,COUNTIF('2027祝日等（不使用）'!$A$1:$A$20,単年カーブ!A13046)=1),0,1)</f>
        <v>1</v>
      </c>
      <c r="O13046">
        <f t="shared" si="1429"/>
        <v>35</v>
      </c>
      <c r="P13046">
        <f t="shared" si="1427"/>
        <v>1</v>
      </c>
      <c r="Q13046">
        <f t="shared" si="1428"/>
        <v>1</v>
      </c>
    </row>
    <row r="13047" spans="1:17" ht="19.5" x14ac:dyDescent="0.4">
      <c r="A13047" s="33">
        <f t="shared" si="1423"/>
        <v>46749</v>
      </c>
      <c r="B13047" s="27" t="str">
        <f t="shared" si="1424"/>
        <v>(火)</v>
      </c>
      <c r="C13047" s="34">
        <v>0.72916666666666696</v>
      </c>
      <c r="D13047" s="16" t="s">
        <v>18</v>
      </c>
      <c r="E13047" s="35">
        <v>0.75</v>
      </c>
      <c r="F13047" s="50">
        <f>IF(COUNTIF('リスト（不使用）'!$A$5:$A$6,単年カーブ!$A$1),"希望数量入力ください",'単年（2027年度）'!$E$12*単年カーブ!$R$3+'単年（2027年度）'!$E$12*(1-単年カーブ!$R$3)*単年カーブ!Q13047)</f>
        <v>0</v>
      </c>
      <c r="G13047" s="47">
        <f t="shared" si="1425"/>
        <v>0</v>
      </c>
      <c r="M13047">
        <f t="shared" si="1426"/>
        <v>12</v>
      </c>
      <c r="N13047">
        <f>IF(OR(WEEKDAY(A13047)=1,WEEKDAY(A13047)=7,COUNTIF('2027祝日等（不使用）'!$A$1:$A$20,単年カーブ!A13047)=1),0,1)</f>
        <v>1</v>
      </c>
      <c r="O13047">
        <f t="shared" si="1429"/>
        <v>36</v>
      </c>
      <c r="P13047">
        <f t="shared" si="1427"/>
        <v>1</v>
      </c>
      <c r="Q13047">
        <f t="shared" si="1428"/>
        <v>1</v>
      </c>
    </row>
    <row r="13048" spans="1:17" ht="19.5" x14ac:dyDescent="0.4">
      <c r="A13048" s="33">
        <f t="shared" si="1423"/>
        <v>46749</v>
      </c>
      <c r="B13048" s="27" t="str">
        <f t="shared" si="1424"/>
        <v>(火)</v>
      </c>
      <c r="C13048" s="34">
        <v>0.75</v>
      </c>
      <c r="D13048" s="16" t="s">
        <v>18</v>
      </c>
      <c r="E13048" s="35">
        <v>0.77083333333333304</v>
      </c>
      <c r="F13048" s="50">
        <f>IF(COUNTIF('リスト（不使用）'!$A$5:$A$6,単年カーブ!$A$1),"希望数量入力ください",'単年（2027年度）'!$E$12*単年カーブ!$R$3+'単年（2027年度）'!$E$12*(1-単年カーブ!$R$3)*単年カーブ!Q13048)</f>
        <v>0</v>
      </c>
      <c r="G13048" s="47">
        <f t="shared" si="1425"/>
        <v>0</v>
      </c>
      <c r="M13048">
        <f t="shared" si="1426"/>
        <v>12</v>
      </c>
      <c r="N13048">
        <f>IF(OR(WEEKDAY(A13048)=1,WEEKDAY(A13048)=7,COUNTIF('2027祝日等（不使用）'!$A$1:$A$20,単年カーブ!A13048)=1),0,1)</f>
        <v>1</v>
      </c>
      <c r="O13048">
        <f t="shared" si="1429"/>
        <v>37</v>
      </c>
      <c r="P13048">
        <f t="shared" si="1427"/>
        <v>1</v>
      </c>
      <c r="Q13048">
        <f t="shared" si="1428"/>
        <v>1</v>
      </c>
    </row>
    <row r="13049" spans="1:17" ht="19.5" x14ac:dyDescent="0.4">
      <c r="A13049" s="33">
        <f t="shared" si="1423"/>
        <v>46749</v>
      </c>
      <c r="B13049" s="27" t="str">
        <f t="shared" si="1424"/>
        <v>(火)</v>
      </c>
      <c r="C13049" s="34">
        <v>0.77083333333333304</v>
      </c>
      <c r="D13049" s="16" t="s">
        <v>18</v>
      </c>
      <c r="E13049" s="35">
        <v>0.79166666666666696</v>
      </c>
      <c r="F13049" s="50">
        <f>IF(COUNTIF('リスト（不使用）'!$A$5:$A$6,単年カーブ!$A$1),"希望数量入力ください",'単年（2027年度）'!$E$12*単年カーブ!$R$3+'単年（2027年度）'!$E$12*(1-単年カーブ!$R$3)*単年カーブ!Q13049)</f>
        <v>0</v>
      </c>
      <c r="G13049" s="47">
        <f t="shared" si="1425"/>
        <v>0</v>
      </c>
      <c r="M13049">
        <f t="shared" si="1426"/>
        <v>12</v>
      </c>
      <c r="N13049">
        <f>IF(OR(WEEKDAY(A13049)=1,WEEKDAY(A13049)=7,COUNTIF('2027祝日等（不使用）'!$A$1:$A$20,単年カーブ!A13049)=1),0,1)</f>
        <v>1</v>
      </c>
      <c r="O13049">
        <f t="shared" si="1429"/>
        <v>38</v>
      </c>
      <c r="P13049">
        <f t="shared" si="1427"/>
        <v>1</v>
      </c>
      <c r="Q13049">
        <f t="shared" si="1428"/>
        <v>1</v>
      </c>
    </row>
    <row r="13050" spans="1:17" ht="19.5" x14ac:dyDescent="0.4">
      <c r="A13050" s="33">
        <f t="shared" ref="A13050:A13113" si="1430">A13002+1</f>
        <v>46749</v>
      </c>
      <c r="B13050" s="27" t="str">
        <f t="shared" si="1424"/>
        <v>(火)</v>
      </c>
      <c r="C13050" s="34">
        <v>0.79166666666666696</v>
      </c>
      <c r="D13050" s="16" t="s">
        <v>18</v>
      </c>
      <c r="E13050" s="35">
        <v>0.8125</v>
      </c>
      <c r="F13050" s="50">
        <f>IF(COUNTIF('リスト（不使用）'!$A$5:$A$6,単年カーブ!$A$1),"希望数量入力ください",'単年（2027年度）'!$E$12*単年カーブ!$R$3+'単年（2027年度）'!$E$12*(1-単年カーブ!$R$3)*単年カーブ!Q13050)</f>
        <v>0</v>
      </c>
      <c r="G13050" s="47">
        <f t="shared" si="1425"/>
        <v>0</v>
      </c>
      <c r="M13050">
        <f t="shared" si="1426"/>
        <v>12</v>
      </c>
      <c r="N13050">
        <f>IF(OR(WEEKDAY(A13050)=1,WEEKDAY(A13050)=7,COUNTIF('2027祝日等（不使用）'!$A$1:$A$20,単年カーブ!A13050)=1),0,1)</f>
        <v>1</v>
      </c>
      <c r="O13050">
        <f t="shared" si="1429"/>
        <v>39</v>
      </c>
      <c r="P13050">
        <f t="shared" si="1427"/>
        <v>1</v>
      </c>
      <c r="Q13050">
        <f t="shared" si="1428"/>
        <v>1</v>
      </c>
    </row>
    <row r="13051" spans="1:17" ht="19.5" x14ac:dyDescent="0.4">
      <c r="A13051" s="33">
        <f t="shared" si="1430"/>
        <v>46749</v>
      </c>
      <c r="B13051" s="27" t="str">
        <f t="shared" si="1424"/>
        <v>(火)</v>
      </c>
      <c r="C13051" s="34">
        <v>0.8125</v>
      </c>
      <c r="D13051" s="16" t="s">
        <v>18</v>
      </c>
      <c r="E13051" s="35">
        <v>0.83333333333333304</v>
      </c>
      <c r="F13051" s="50">
        <f>IF(COUNTIF('リスト（不使用）'!$A$5:$A$6,単年カーブ!$A$1),"希望数量入力ください",'単年（2027年度）'!$E$12*単年カーブ!$R$3+'単年（2027年度）'!$E$12*(1-単年カーブ!$R$3)*単年カーブ!Q13051)</f>
        <v>0</v>
      </c>
      <c r="G13051" s="47">
        <f t="shared" si="1425"/>
        <v>0</v>
      </c>
      <c r="M13051">
        <f t="shared" si="1426"/>
        <v>12</v>
      </c>
      <c r="N13051">
        <f>IF(OR(WEEKDAY(A13051)=1,WEEKDAY(A13051)=7,COUNTIF('2027祝日等（不使用）'!$A$1:$A$20,単年カーブ!A13051)=1),0,1)</f>
        <v>1</v>
      </c>
      <c r="O13051">
        <f t="shared" si="1429"/>
        <v>40</v>
      </c>
      <c r="P13051">
        <f t="shared" si="1427"/>
        <v>1</v>
      </c>
      <c r="Q13051">
        <f t="shared" si="1428"/>
        <v>1</v>
      </c>
    </row>
    <row r="13052" spans="1:17" ht="19.5" x14ac:dyDescent="0.4">
      <c r="A13052" s="33">
        <f t="shared" si="1430"/>
        <v>46749</v>
      </c>
      <c r="B13052" s="27" t="str">
        <f t="shared" si="1424"/>
        <v>(火)</v>
      </c>
      <c r="C13052" s="34">
        <v>0.83333333333333304</v>
      </c>
      <c r="D13052" s="16" t="s">
        <v>18</v>
      </c>
      <c r="E13052" s="35">
        <v>0.85416666666666696</v>
      </c>
      <c r="F13052" s="50">
        <f>IF(COUNTIF('リスト（不使用）'!$A$5:$A$6,単年カーブ!$A$1),"希望数量入力ください",'単年（2027年度）'!$E$12*単年カーブ!$R$3+'単年（2027年度）'!$E$12*(1-単年カーブ!$R$3)*単年カーブ!Q13052)</f>
        <v>0</v>
      </c>
      <c r="G13052" s="47">
        <f t="shared" si="1425"/>
        <v>0</v>
      </c>
      <c r="M13052">
        <f t="shared" si="1426"/>
        <v>12</v>
      </c>
      <c r="N13052">
        <f>IF(OR(WEEKDAY(A13052)=1,WEEKDAY(A13052)=7,COUNTIF('2027祝日等（不使用）'!$A$1:$A$20,単年カーブ!A13052)=1),0,1)</f>
        <v>1</v>
      </c>
      <c r="O13052">
        <f t="shared" si="1429"/>
        <v>41</v>
      </c>
      <c r="P13052">
        <f t="shared" si="1427"/>
        <v>0</v>
      </c>
      <c r="Q13052">
        <f t="shared" si="1428"/>
        <v>0</v>
      </c>
    </row>
    <row r="13053" spans="1:17" ht="19.5" x14ac:dyDescent="0.4">
      <c r="A13053" s="33">
        <f t="shared" si="1430"/>
        <v>46749</v>
      </c>
      <c r="B13053" s="27" t="str">
        <f t="shared" si="1424"/>
        <v>(火)</v>
      </c>
      <c r="C13053" s="34">
        <v>0.85416666666666696</v>
      </c>
      <c r="D13053" s="16" t="s">
        <v>18</v>
      </c>
      <c r="E13053" s="35">
        <v>0.875</v>
      </c>
      <c r="F13053" s="50">
        <f>IF(COUNTIF('リスト（不使用）'!$A$5:$A$6,単年カーブ!$A$1),"希望数量入力ください",'単年（2027年度）'!$E$12*単年カーブ!$R$3+'単年（2027年度）'!$E$12*(1-単年カーブ!$R$3)*単年カーブ!Q13053)</f>
        <v>0</v>
      </c>
      <c r="G13053" s="47">
        <f t="shared" si="1425"/>
        <v>0</v>
      </c>
      <c r="M13053">
        <f t="shared" si="1426"/>
        <v>12</v>
      </c>
      <c r="N13053">
        <f>IF(OR(WEEKDAY(A13053)=1,WEEKDAY(A13053)=7,COUNTIF('2027祝日等（不使用）'!$A$1:$A$20,単年カーブ!A13053)=1),0,1)</f>
        <v>1</v>
      </c>
      <c r="O13053">
        <f t="shared" si="1429"/>
        <v>42</v>
      </c>
      <c r="P13053">
        <f t="shared" si="1427"/>
        <v>0</v>
      </c>
      <c r="Q13053">
        <f t="shared" si="1428"/>
        <v>0</v>
      </c>
    </row>
    <row r="13054" spans="1:17" ht="19.5" x14ac:dyDescent="0.4">
      <c r="A13054" s="33">
        <f t="shared" si="1430"/>
        <v>46749</v>
      </c>
      <c r="B13054" s="27" t="str">
        <f t="shared" si="1424"/>
        <v>(火)</v>
      </c>
      <c r="C13054" s="34">
        <v>0.875</v>
      </c>
      <c r="D13054" s="16" t="s">
        <v>18</v>
      </c>
      <c r="E13054" s="35">
        <v>0.89583333333333304</v>
      </c>
      <c r="F13054" s="50">
        <f>IF(COUNTIF('リスト（不使用）'!$A$5:$A$6,単年カーブ!$A$1),"希望数量入力ください",'単年（2027年度）'!$E$12*単年カーブ!$R$3+'単年（2027年度）'!$E$12*(1-単年カーブ!$R$3)*単年カーブ!Q13054)</f>
        <v>0</v>
      </c>
      <c r="G13054" s="47">
        <f t="shared" si="1425"/>
        <v>0</v>
      </c>
      <c r="M13054">
        <f t="shared" si="1426"/>
        <v>12</v>
      </c>
      <c r="N13054">
        <f>IF(OR(WEEKDAY(A13054)=1,WEEKDAY(A13054)=7,COUNTIF('2027祝日等（不使用）'!$A$1:$A$20,単年カーブ!A13054)=1),0,1)</f>
        <v>1</v>
      </c>
      <c r="O13054">
        <f t="shared" si="1429"/>
        <v>43</v>
      </c>
      <c r="P13054">
        <f t="shared" si="1427"/>
        <v>0</v>
      </c>
      <c r="Q13054">
        <f t="shared" si="1428"/>
        <v>0</v>
      </c>
    </row>
    <row r="13055" spans="1:17" ht="19.5" x14ac:dyDescent="0.4">
      <c r="A13055" s="33">
        <f t="shared" si="1430"/>
        <v>46749</v>
      </c>
      <c r="B13055" s="27" t="str">
        <f t="shared" si="1424"/>
        <v>(火)</v>
      </c>
      <c r="C13055" s="34">
        <v>0.89583333333333304</v>
      </c>
      <c r="D13055" s="16" t="s">
        <v>18</v>
      </c>
      <c r="E13055" s="35">
        <v>0.91666666666666696</v>
      </c>
      <c r="F13055" s="50">
        <f>IF(COUNTIF('リスト（不使用）'!$A$5:$A$6,単年カーブ!$A$1),"希望数量入力ください",'単年（2027年度）'!$E$12*単年カーブ!$R$3+'単年（2027年度）'!$E$12*(1-単年カーブ!$R$3)*単年カーブ!Q13055)</f>
        <v>0</v>
      </c>
      <c r="G13055" s="47">
        <f t="shared" si="1425"/>
        <v>0</v>
      </c>
      <c r="M13055">
        <f t="shared" si="1426"/>
        <v>12</v>
      </c>
      <c r="N13055">
        <f>IF(OR(WEEKDAY(A13055)=1,WEEKDAY(A13055)=7,COUNTIF('2027祝日等（不使用）'!$A$1:$A$20,単年カーブ!A13055)=1),0,1)</f>
        <v>1</v>
      </c>
      <c r="O13055">
        <f t="shared" si="1429"/>
        <v>44</v>
      </c>
      <c r="P13055">
        <f t="shared" si="1427"/>
        <v>0</v>
      </c>
      <c r="Q13055">
        <f t="shared" si="1428"/>
        <v>0</v>
      </c>
    </row>
    <row r="13056" spans="1:17" ht="19.5" x14ac:dyDescent="0.4">
      <c r="A13056" s="33">
        <f t="shared" si="1430"/>
        <v>46749</v>
      </c>
      <c r="B13056" s="27" t="str">
        <f t="shared" si="1424"/>
        <v>(火)</v>
      </c>
      <c r="C13056" s="34">
        <v>0.91666666666666696</v>
      </c>
      <c r="D13056" s="16" t="s">
        <v>18</v>
      </c>
      <c r="E13056" s="35">
        <v>0.9375</v>
      </c>
      <c r="F13056" s="50">
        <f>IF(COUNTIF('リスト（不使用）'!$A$5:$A$6,単年カーブ!$A$1),"希望数量入力ください",'単年（2027年度）'!$E$12*単年カーブ!$R$3+'単年（2027年度）'!$E$12*(1-単年カーブ!$R$3)*単年カーブ!Q13056)</f>
        <v>0</v>
      </c>
      <c r="G13056" s="47">
        <f t="shared" si="1425"/>
        <v>0</v>
      </c>
      <c r="M13056">
        <f t="shared" si="1426"/>
        <v>12</v>
      </c>
      <c r="N13056">
        <f>IF(OR(WEEKDAY(A13056)=1,WEEKDAY(A13056)=7,COUNTIF('2027祝日等（不使用）'!$A$1:$A$20,単年カーブ!A13056)=1),0,1)</f>
        <v>1</v>
      </c>
      <c r="O13056">
        <f t="shared" si="1429"/>
        <v>45</v>
      </c>
      <c r="P13056">
        <f t="shared" si="1427"/>
        <v>0</v>
      </c>
      <c r="Q13056">
        <f t="shared" si="1428"/>
        <v>0</v>
      </c>
    </row>
    <row r="13057" spans="1:17" ht="19.5" x14ac:dyDescent="0.4">
      <c r="A13057" s="33">
        <f t="shared" si="1430"/>
        <v>46749</v>
      </c>
      <c r="B13057" s="27" t="str">
        <f t="shared" si="1424"/>
        <v>(火)</v>
      </c>
      <c r="C13057" s="34">
        <v>0.9375</v>
      </c>
      <c r="D13057" s="16" t="s">
        <v>18</v>
      </c>
      <c r="E13057" s="35">
        <v>0.95833333333333304</v>
      </c>
      <c r="F13057" s="50">
        <f>IF(COUNTIF('リスト（不使用）'!$A$5:$A$6,単年カーブ!$A$1),"希望数量入力ください",'単年（2027年度）'!$E$12*単年カーブ!$R$3+'単年（2027年度）'!$E$12*(1-単年カーブ!$R$3)*単年カーブ!Q13057)</f>
        <v>0</v>
      </c>
      <c r="G13057" s="47">
        <f t="shared" si="1425"/>
        <v>0</v>
      </c>
      <c r="M13057">
        <f t="shared" si="1426"/>
        <v>12</v>
      </c>
      <c r="N13057">
        <f>IF(OR(WEEKDAY(A13057)=1,WEEKDAY(A13057)=7,COUNTIF('2027祝日等（不使用）'!$A$1:$A$20,単年カーブ!A13057)=1),0,1)</f>
        <v>1</v>
      </c>
      <c r="O13057">
        <f t="shared" si="1429"/>
        <v>46</v>
      </c>
      <c r="P13057">
        <f t="shared" si="1427"/>
        <v>0</v>
      </c>
      <c r="Q13057">
        <f t="shared" si="1428"/>
        <v>0</v>
      </c>
    </row>
    <row r="13058" spans="1:17" ht="19.5" x14ac:dyDescent="0.4">
      <c r="A13058" s="33">
        <f t="shared" si="1430"/>
        <v>46749</v>
      </c>
      <c r="B13058" s="27" t="str">
        <f t="shared" si="1424"/>
        <v>(火)</v>
      </c>
      <c r="C13058" s="34">
        <v>0.95833333333333304</v>
      </c>
      <c r="D13058" s="16" t="s">
        <v>18</v>
      </c>
      <c r="E13058" s="35">
        <v>0.97916666666666696</v>
      </c>
      <c r="F13058" s="50">
        <f>IF(COUNTIF('リスト（不使用）'!$A$5:$A$6,単年カーブ!$A$1),"希望数量入力ください",'単年（2027年度）'!$E$12*単年カーブ!$R$3+'単年（2027年度）'!$E$12*(1-単年カーブ!$R$3)*単年カーブ!Q13058)</f>
        <v>0</v>
      </c>
      <c r="G13058" s="47">
        <f t="shared" si="1425"/>
        <v>0</v>
      </c>
      <c r="M13058">
        <f t="shared" si="1426"/>
        <v>12</v>
      </c>
      <c r="N13058">
        <f>IF(OR(WEEKDAY(A13058)=1,WEEKDAY(A13058)=7,COUNTIF('2027祝日等（不使用）'!$A$1:$A$20,単年カーブ!A13058)=1),0,1)</f>
        <v>1</v>
      </c>
      <c r="O13058">
        <f t="shared" si="1429"/>
        <v>47</v>
      </c>
      <c r="P13058">
        <f t="shared" si="1427"/>
        <v>0</v>
      </c>
      <c r="Q13058">
        <f t="shared" si="1428"/>
        <v>0</v>
      </c>
    </row>
    <row r="13059" spans="1:17" ht="19.5" x14ac:dyDescent="0.4">
      <c r="A13059" s="33">
        <f t="shared" si="1430"/>
        <v>46749</v>
      </c>
      <c r="B13059" s="27" t="str">
        <f t="shared" si="1424"/>
        <v>(火)</v>
      </c>
      <c r="C13059" s="34">
        <v>0.97916666666666696</v>
      </c>
      <c r="D13059" s="16" t="s">
        <v>18</v>
      </c>
      <c r="E13059" s="35" t="s">
        <v>17</v>
      </c>
      <c r="F13059" s="50">
        <f>IF(COUNTIF('リスト（不使用）'!$A$5:$A$6,単年カーブ!$A$1),"希望数量入力ください",'単年（2027年度）'!$E$12*単年カーブ!$R$3+'単年（2027年度）'!$E$12*(1-単年カーブ!$R$3)*単年カーブ!Q13059)</f>
        <v>0</v>
      </c>
      <c r="G13059" s="47">
        <f t="shared" si="1425"/>
        <v>0</v>
      </c>
      <c r="M13059">
        <f t="shared" si="1426"/>
        <v>12</v>
      </c>
      <c r="N13059">
        <f>IF(OR(WEEKDAY(A13059)=1,WEEKDAY(A13059)=7,COUNTIF('2027祝日等（不使用）'!$A$1:$A$20,単年カーブ!A13059)=1),0,1)</f>
        <v>1</v>
      </c>
      <c r="O13059">
        <f t="shared" si="1429"/>
        <v>48</v>
      </c>
      <c r="P13059">
        <f t="shared" si="1427"/>
        <v>0</v>
      </c>
      <c r="Q13059">
        <f t="shared" si="1428"/>
        <v>0</v>
      </c>
    </row>
    <row r="13060" spans="1:17" ht="19.5" x14ac:dyDescent="0.4">
      <c r="A13060" s="33">
        <f t="shared" si="1430"/>
        <v>46750</v>
      </c>
      <c r="B13060" s="27" t="str">
        <f t="shared" ref="B13060:B13123" si="1431">TEXT(A13060,"(aaa)")</f>
        <v>(水)</v>
      </c>
      <c r="C13060" s="34">
        <v>0</v>
      </c>
      <c r="D13060" s="16" t="s">
        <v>18</v>
      </c>
      <c r="E13060" s="35">
        <v>2.0833333333333332E-2</v>
      </c>
      <c r="F13060" s="50">
        <f>IF(COUNTIF('リスト（不使用）'!$A$5:$A$6,単年カーブ!$A$1),"希望数量入力ください",'単年（2027年度）'!$E$12*単年カーブ!$R$3+'単年（2027年度）'!$E$12*(1-単年カーブ!$R$3)*単年カーブ!Q13060)</f>
        <v>0</v>
      </c>
      <c r="G13060" s="47">
        <f t="shared" ref="G13060:G13123" si="1432">F13060/2</f>
        <v>0</v>
      </c>
      <c r="M13060">
        <f t="shared" ref="M13060:M13123" si="1433">MONTH(A13060)</f>
        <v>12</v>
      </c>
      <c r="N13060">
        <f>IF(OR(WEEKDAY(A13060)=1,WEEKDAY(A13060)=7,COUNTIF('2027祝日等（不使用）'!$A$1:$A$20,単年カーブ!A13060)=1),0,1)</f>
        <v>1</v>
      </c>
      <c r="O13060">
        <f t="shared" si="1429"/>
        <v>1</v>
      </c>
      <c r="P13060">
        <f t="shared" ref="P13060:P13123" si="1434">IF(AND(O13060&gt;16,O13060&lt;41),1,0)</f>
        <v>0</v>
      </c>
      <c r="Q13060">
        <f t="shared" ref="Q13060:Q13123" si="1435">P13060*N13060</f>
        <v>0</v>
      </c>
    </row>
    <row r="13061" spans="1:17" ht="19.5" x14ac:dyDescent="0.4">
      <c r="A13061" s="33">
        <f t="shared" si="1430"/>
        <v>46750</v>
      </c>
      <c r="B13061" s="27" t="str">
        <f t="shared" si="1431"/>
        <v>(水)</v>
      </c>
      <c r="C13061" s="34">
        <v>2.0833333333333332E-2</v>
      </c>
      <c r="D13061" s="16" t="s">
        <v>18</v>
      </c>
      <c r="E13061" s="35">
        <v>4.1666666666666664E-2</v>
      </c>
      <c r="F13061" s="50">
        <f>IF(COUNTIF('リスト（不使用）'!$A$5:$A$6,単年カーブ!$A$1),"希望数量入力ください",'単年（2027年度）'!$E$12*単年カーブ!$R$3+'単年（2027年度）'!$E$12*(1-単年カーブ!$R$3)*単年カーブ!Q13061)</f>
        <v>0</v>
      </c>
      <c r="G13061" s="47">
        <f t="shared" si="1432"/>
        <v>0</v>
      </c>
      <c r="M13061">
        <f t="shared" si="1433"/>
        <v>12</v>
      </c>
      <c r="N13061">
        <f>IF(OR(WEEKDAY(A13061)=1,WEEKDAY(A13061)=7,COUNTIF('2027祝日等（不使用）'!$A$1:$A$20,単年カーブ!A13061)=1),0,1)</f>
        <v>1</v>
      </c>
      <c r="O13061">
        <f t="shared" si="1429"/>
        <v>2</v>
      </c>
      <c r="P13061">
        <f t="shared" si="1434"/>
        <v>0</v>
      </c>
      <c r="Q13061">
        <f t="shared" si="1435"/>
        <v>0</v>
      </c>
    </row>
    <row r="13062" spans="1:17" ht="19.5" x14ac:dyDescent="0.4">
      <c r="A13062" s="33">
        <f t="shared" si="1430"/>
        <v>46750</v>
      </c>
      <c r="B13062" s="27" t="str">
        <f t="shared" si="1431"/>
        <v>(水)</v>
      </c>
      <c r="C13062" s="34">
        <v>4.1666666666666664E-2</v>
      </c>
      <c r="D13062" s="16" t="s">
        <v>18</v>
      </c>
      <c r="E13062" s="35">
        <v>6.25E-2</v>
      </c>
      <c r="F13062" s="50">
        <f>IF(COUNTIF('リスト（不使用）'!$A$5:$A$6,単年カーブ!$A$1),"希望数量入力ください",'単年（2027年度）'!$E$12*単年カーブ!$R$3+'単年（2027年度）'!$E$12*(1-単年カーブ!$R$3)*単年カーブ!Q13062)</f>
        <v>0</v>
      </c>
      <c r="G13062" s="47">
        <f t="shared" si="1432"/>
        <v>0</v>
      </c>
      <c r="M13062">
        <f t="shared" si="1433"/>
        <v>12</v>
      </c>
      <c r="N13062">
        <f>IF(OR(WEEKDAY(A13062)=1,WEEKDAY(A13062)=7,COUNTIF('2027祝日等（不使用）'!$A$1:$A$20,単年カーブ!A13062)=1),0,1)</f>
        <v>1</v>
      </c>
      <c r="O13062">
        <f t="shared" si="1429"/>
        <v>3</v>
      </c>
      <c r="P13062">
        <f t="shared" si="1434"/>
        <v>0</v>
      </c>
      <c r="Q13062">
        <f t="shared" si="1435"/>
        <v>0</v>
      </c>
    </row>
    <row r="13063" spans="1:17" ht="19.5" x14ac:dyDescent="0.4">
      <c r="A13063" s="33">
        <f t="shared" si="1430"/>
        <v>46750</v>
      </c>
      <c r="B13063" s="27" t="str">
        <f t="shared" si="1431"/>
        <v>(水)</v>
      </c>
      <c r="C13063" s="34">
        <v>6.25E-2</v>
      </c>
      <c r="D13063" s="16" t="s">
        <v>18</v>
      </c>
      <c r="E13063" s="35">
        <v>8.3333333333333301E-2</v>
      </c>
      <c r="F13063" s="50">
        <f>IF(COUNTIF('リスト（不使用）'!$A$5:$A$6,単年カーブ!$A$1),"希望数量入力ください",'単年（2027年度）'!$E$12*単年カーブ!$R$3+'単年（2027年度）'!$E$12*(1-単年カーブ!$R$3)*単年カーブ!Q13063)</f>
        <v>0</v>
      </c>
      <c r="G13063" s="47">
        <f t="shared" si="1432"/>
        <v>0</v>
      </c>
      <c r="M13063">
        <f t="shared" si="1433"/>
        <v>12</v>
      </c>
      <c r="N13063">
        <f>IF(OR(WEEKDAY(A13063)=1,WEEKDAY(A13063)=7,COUNTIF('2027祝日等（不使用）'!$A$1:$A$20,単年カーブ!A13063)=1),0,1)</f>
        <v>1</v>
      </c>
      <c r="O13063">
        <f t="shared" si="1429"/>
        <v>4</v>
      </c>
      <c r="P13063">
        <f t="shared" si="1434"/>
        <v>0</v>
      </c>
      <c r="Q13063">
        <f t="shared" si="1435"/>
        <v>0</v>
      </c>
    </row>
    <row r="13064" spans="1:17" ht="19.5" x14ac:dyDescent="0.4">
      <c r="A13064" s="33">
        <f t="shared" si="1430"/>
        <v>46750</v>
      </c>
      <c r="B13064" s="27" t="str">
        <f t="shared" si="1431"/>
        <v>(水)</v>
      </c>
      <c r="C13064" s="34">
        <v>8.3333333333333301E-2</v>
      </c>
      <c r="D13064" s="16" t="s">
        <v>18</v>
      </c>
      <c r="E13064" s="35">
        <v>0.104166666666667</v>
      </c>
      <c r="F13064" s="50">
        <f>IF(COUNTIF('リスト（不使用）'!$A$5:$A$6,単年カーブ!$A$1),"希望数量入力ください",'単年（2027年度）'!$E$12*単年カーブ!$R$3+'単年（2027年度）'!$E$12*(1-単年カーブ!$R$3)*単年カーブ!Q13064)</f>
        <v>0</v>
      </c>
      <c r="G13064" s="47">
        <f t="shared" si="1432"/>
        <v>0</v>
      </c>
      <c r="M13064">
        <f t="shared" si="1433"/>
        <v>12</v>
      </c>
      <c r="N13064">
        <f>IF(OR(WEEKDAY(A13064)=1,WEEKDAY(A13064)=7,COUNTIF('2027祝日等（不使用）'!$A$1:$A$20,単年カーブ!A13064)=1),0,1)</f>
        <v>1</v>
      </c>
      <c r="O13064">
        <f t="shared" si="1429"/>
        <v>5</v>
      </c>
      <c r="P13064">
        <f t="shared" si="1434"/>
        <v>0</v>
      </c>
      <c r="Q13064">
        <f t="shared" si="1435"/>
        <v>0</v>
      </c>
    </row>
    <row r="13065" spans="1:17" ht="19.5" x14ac:dyDescent="0.4">
      <c r="A13065" s="33">
        <f t="shared" si="1430"/>
        <v>46750</v>
      </c>
      <c r="B13065" s="27" t="str">
        <f t="shared" si="1431"/>
        <v>(水)</v>
      </c>
      <c r="C13065" s="34">
        <v>0.104166666666667</v>
      </c>
      <c r="D13065" s="16" t="s">
        <v>18</v>
      </c>
      <c r="E13065" s="35">
        <v>0.125</v>
      </c>
      <c r="F13065" s="50">
        <f>IF(COUNTIF('リスト（不使用）'!$A$5:$A$6,単年カーブ!$A$1),"希望数量入力ください",'単年（2027年度）'!$E$12*単年カーブ!$R$3+'単年（2027年度）'!$E$12*(1-単年カーブ!$R$3)*単年カーブ!Q13065)</f>
        <v>0</v>
      </c>
      <c r="G13065" s="47">
        <f t="shared" si="1432"/>
        <v>0</v>
      </c>
      <c r="M13065">
        <f t="shared" si="1433"/>
        <v>12</v>
      </c>
      <c r="N13065">
        <f>IF(OR(WEEKDAY(A13065)=1,WEEKDAY(A13065)=7,COUNTIF('2027祝日等（不使用）'!$A$1:$A$20,単年カーブ!A13065)=1),0,1)</f>
        <v>1</v>
      </c>
      <c r="O13065">
        <f t="shared" si="1429"/>
        <v>6</v>
      </c>
      <c r="P13065">
        <f t="shared" si="1434"/>
        <v>0</v>
      </c>
      <c r="Q13065">
        <f t="shared" si="1435"/>
        <v>0</v>
      </c>
    </row>
    <row r="13066" spans="1:17" ht="19.5" x14ac:dyDescent="0.4">
      <c r="A13066" s="33">
        <f t="shared" si="1430"/>
        <v>46750</v>
      </c>
      <c r="B13066" s="27" t="str">
        <f t="shared" si="1431"/>
        <v>(水)</v>
      </c>
      <c r="C13066" s="34">
        <v>0.125</v>
      </c>
      <c r="D13066" s="16" t="s">
        <v>18</v>
      </c>
      <c r="E13066" s="35">
        <v>0.14583333333333301</v>
      </c>
      <c r="F13066" s="50">
        <f>IF(COUNTIF('リスト（不使用）'!$A$5:$A$6,単年カーブ!$A$1),"希望数量入力ください",'単年（2027年度）'!$E$12*単年カーブ!$R$3+'単年（2027年度）'!$E$12*(1-単年カーブ!$R$3)*単年カーブ!Q13066)</f>
        <v>0</v>
      </c>
      <c r="G13066" s="47">
        <f t="shared" si="1432"/>
        <v>0</v>
      </c>
      <c r="M13066">
        <f t="shared" si="1433"/>
        <v>12</v>
      </c>
      <c r="N13066">
        <f>IF(OR(WEEKDAY(A13066)=1,WEEKDAY(A13066)=7,COUNTIF('2027祝日等（不使用）'!$A$1:$A$20,単年カーブ!A13066)=1),0,1)</f>
        <v>1</v>
      </c>
      <c r="O13066">
        <f t="shared" si="1429"/>
        <v>7</v>
      </c>
      <c r="P13066">
        <f t="shared" si="1434"/>
        <v>0</v>
      </c>
      <c r="Q13066">
        <f t="shared" si="1435"/>
        <v>0</v>
      </c>
    </row>
    <row r="13067" spans="1:17" ht="19.5" x14ac:dyDescent="0.4">
      <c r="A13067" s="33">
        <f t="shared" si="1430"/>
        <v>46750</v>
      </c>
      <c r="B13067" s="27" t="str">
        <f t="shared" si="1431"/>
        <v>(水)</v>
      </c>
      <c r="C13067" s="34">
        <v>0.14583333333333301</v>
      </c>
      <c r="D13067" s="16" t="s">
        <v>18</v>
      </c>
      <c r="E13067" s="35">
        <v>0.16666666666666699</v>
      </c>
      <c r="F13067" s="50">
        <f>IF(COUNTIF('リスト（不使用）'!$A$5:$A$6,単年カーブ!$A$1),"希望数量入力ください",'単年（2027年度）'!$E$12*単年カーブ!$R$3+'単年（2027年度）'!$E$12*(1-単年カーブ!$R$3)*単年カーブ!Q13067)</f>
        <v>0</v>
      </c>
      <c r="G13067" s="47">
        <f t="shared" si="1432"/>
        <v>0</v>
      </c>
      <c r="M13067">
        <f t="shared" si="1433"/>
        <v>12</v>
      </c>
      <c r="N13067">
        <f>IF(OR(WEEKDAY(A13067)=1,WEEKDAY(A13067)=7,COUNTIF('2027祝日等（不使用）'!$A$1:$A$20,単年カーブ!A13067)=1),0,1)</f>
        <v>1</v>
      </c>
      <c r="O13067">
        <f t="shared" si="1429"/>
        <v>8</v>
      </c>
      <c r="P13067">
        <f t="shared" si="1434"/>
        <v>0</v>
      </c>
      <c r="Q13067">
        <f t="shared" si="1435"/>
        <v>0</v>
      </c>
    </row>
    <row r="13068" spans="1:17" ht="19.5" x14ac:dyDescent="0.4">
      <c r="A13068" s="33">
        <f t="shared" si="1430"/>
        <v>46750</v>
      </c>
      <c r="B13068" s="27" t="str">
        <f t="shared" si="1431"/>
        <v>(水)</v>
      </c>
      <c r="C13068" s="34">
        <v>0.16666666666666699</v>
      </c>
      <c r="D13068" s="16" t="s">
        <v>18</v>
      </c>
      <c r="E13068" s="35">
        <v>0.1875</v>
      </c>
      <c r="F13068" s="50">
        <f>IF(COUNTIF('リスト（不使用）'!$A$5:$A$6,単年カーブ!$A$1),"希望数量入力ください",'単年（2027年度）'!$E$12*単年カーブ!$R$3+'単年（2027年度）'!$E$12*(1-単年カーブ!$R$3)*単年カーブ!Q13068)</f>
        <v>0</v>
      </c>
      <c r="G13068" s="47">
        <f t="shared" si="1432"/>
        <v>0</v>
      </c>
      <c r="M13068">
        <f t="shared" si="1433"/>
        <v>12</v>
      </c>
      <c r="N13068">
        <f>IF(OR(WEEKDAY(A13068)=1,WEEKDAY(A13068)=7,COUNTIF('2027祝日等（不使用）'!$A$1:$A$20,単年カーブ!A13068)=1),0,1)</f>
        <v>1</v>
      </c>
      <c r="O13068">
        <f t="shared" si="1429"/>
        <v>9</v>
      </c>
      <c r="P13068">
        <f t="shared" si="1434"/>
        <v>0</v>
      </c>
      <c r="Q13068">
        <f t="shared" si="1435"/>
        <v>0</v>
      </c>
    </row>
    <row r="13069" spans="1:17" ht="19.5" x14ac:dyDescent="0.4">
      <c r="A13069" s="33">
        <f t="shared" si="1430"/>
        <v>46750</v>
      </c>
      <c r="B13069" s="27" t="str">
        <f t="shared" si="1431"/>
        <v>(水)</v>
      </c>
      <c r="C13069" s="34">
        <v>0.1875</v>
      </c>
      <c r="D13069" s="16" t="s">
        <v>18</v>
      </c>
      <c r="E13069" s="35">
        <v>0.20833333333333301</v>
      </c>
      <c r="F13069" s="50">
        <f>IF(COUNTIF('リスト（不使用）'!$A$5:$A$6,単年カーブ!$A$1),"希望数量入力ください",'単年（2027年度）'!$E$12*単年カーブ!$R$3+'単年（2027年度）'!$E$12*(1-単年カーブ!$R$3)*単年カーブ!Q13069)</f>
        <v>0</v>
      </c>
      <c r="G13069" s="47">
        <f t="shared" si="1432"/>
        <v>0</v>
      </c>
      <c r="M13069">
        <f t="shared" si="1433"/>
        <v>12</v>
      </c>
      <c r="N13069">
        <f>IF(OR(WEEKDAY(A13069)=1,WEEKDAY(A13069)=7,COUNTIF('2027祝日等（不使用）'!$A$1:$A$20,単年カーブ!A13069)=1),0,1)</f>
        <v>1</v>
      </c>
      <c r="O13069">
        <f t="shared" si="1429"/>
        <v>10</v>
      </c>
      <c r="P13069">
        <f t="shared" si="1434"/>
        <v>0</v>
      </c>
      <c r="Q13069">
        <f t="shared" si="1435"/>
        <v>0</v>
      </c>
    </row>
    <row r="13070" spans="1:17" ht="19.5" x14ac:dyDescent="0.4">
      <c r="A13070" s="33">
        <f t="shared" si="1430"/>
        <v>46750</v>
      </c>
      <c r="B13070" s="27" t="str">
        <f t="shared" si="1431"/>
        <v>(水)</v>
      </c>
      <c r="C13070" s="34">
        <v>0.20833333333333301</v>
      </c>
      <c r="D13070" s="16" t="s">
        <v>18</v>
      </c>
      <c r="E13070" s="35">
        <v>0.22916666666666699</v>
      </c>
      <c r="F13070" s="50">
        <f>IF(COUNTIF('リスト（不使用）'!$A$5:$A$6,単年カーブ!$A$1),"希望数量入力ください",'単年（2027年度）'!$E$12*単年カーブ!$R$3+'単年（2027年度）'!$E$12*(1-単年カーブ!$R$3)*単年カーブ!Q13070)</f>
        <v>0</v>
      </c>
      <c r="G13070" s="47">
        <f t="shared" si="1432"/>
        <v>0</v>
      </c>
      <c r="M13070">
        <f t="shared" si="1433"/>
        <v>12</v>
      </c>
      <c r="N13070">
        <f>IF(OR(WEEKDAY(A13070)=1,WEEKDAY(A13070)=7,COUNTIF('2027祝日等（不使用）'!$A$1:$A$20,単年カーブ!A13070)=1),0,1)</f>
        <v>1</v>
      </c>
      <c r="O13070">
        <f t="shared" si="1429"/>
        <v>11</v>
      </c>
      <c r="P13070">
        <f t="shared" si="1434"/>
        <v>0</v>
      </c>
      <c r="Q13070">
        <f t="shared" si="1435"/>
        <v>0</v>
      </c>
    </row>
    <row r="13071" spans="1:17" ht="19.5" x14ac:dyDescent="0.4">
      <c r="A13071" s="33">
        <f t="shared" si="1430"/>
        <v>46750</v>
      </c>
      <c r="B13071" s="27" t="str">
        <f t="shared" si="1431"/>
        <v>(水)</v>
      </c>
      <c r="C13071" s="34">
        <v>0.22916666666666699</v>
      </c>
      <c r="D13071" s="16" t="s">
        <v>18</v>
      </c>
      <c r="E13071" s="35">
        <v>0.25</v>
      </c>
      <c r="F13071" s="50">
        <f>IF(COUNTIF('リスト（不使用）'!$A$5:$A$6,単年カーブ!$A$1),"希望数量入力ください",'単年（2027年度）'!$E$12*単年カーブ!$R$3+'単年（2027年度）'!$E$12*(1-単年カーブ!$R$3)*単年カーブ!Q13071)</f>
        <v>0</v>
      </c>
      <c r="G13071" s="47">
        <f t="shared" si="1432"/>
        <v>0</v>
      </c>
      <c r="M13071">
        <f t="shared" si="1433"/>
        <v>12</v>
      </c>
      <c r="N13071">
        <f>IF(OR(WEEKDAY(A13071)=1,WEEKDAY(A13071)=7,COUNTIF('2027祝日等（不使用）'!$A$1:$A$20,単年カーブ!A13071)=1),0,1)</f>
        <v>1</v>
      </c>
      <c r="O13071">
        <f t="shared" si="1429"/>
        <v>12</v>
      </c>
      <c r="P13071">
        <f t="shared" si="1434"/>
        <v>0</v>
      </c>
      <c r="Q13071">
        <f t="shared" si="1435"/>
        <v>0</v>
      </c>
    </row>
    <row r="13072" spans="1:17" ht="19.5" x14ac:dyDescent="0.4">
      <c r="A13072" s="33">
        <f t="shared" si="1430"/>
        <v>46750</v>
      </c>
      <c r="B13072" s="27" t="str">
        <f t="shared" si="1431"/>
        <v>(水)</v>
      </c>
      <c r="C13072" s="34">
        <v>0.25</v>
      </c>
      <c r="D13072" s="16" t="s">
        <v>18</v>
      </c>
      <c r="E13072" s="35">
        <v>0.27083333333333298</v>
      </c>
      <c r="F13072" s="50">
        <f>IF(COUNTIF('リスト（不使用）'!$A$5:$A$6,単年カーブ!$A$1),"希望数量入力ください",'単年（2027年度）'!$E$12*単年カーブ!$R$3+'単年（2027年度）'!$E$12*(1-単年カーブ!$R$3)*単年カーブ!Q13072)</f>
        <v>0</v>
      </c>
      <c r="G13072" s="47">
        <f t="shared" si="1432"/>
        <v>0</v>
      </c>
      <c r="M13072">
        <f t="shared" si="1433"/>
        <v>12</v>
      </c>
      <c r="N13072">
        <f>IF(OR(WEEKDAY(A13072)=1,WEEKDAY(A13072)=7,COUNTIF('2027祝日等（不使用）'!$A$1:$A$20,単年カーブ!A13072)=1),0,1)</f>
        <v>1</v>
      </c>
      <c r="O13072">
        <f t="shared" si="1429"/>
        <v>13</v>
      </c>
      <c r="P13072">
        <f t="shared" si="1434"/>
        <v>0</v>
      </c>
      <c r="Q13072">
        <f t="shared" si="1435"/>
        <v>0</v>
      </c>
    </row>
    <row r="13073" spans="1:17" ht="19.5" x14ac:dyDescent="0.4">
      <c r="A13073" s="33">
        <f t="shared" si="1430"/>
        <v>46750</v>
      </c>
      <c r="B13073" s="27" t="str">
        <f t="shared" si="1431"/>
        <v>(水)</v>
      </c>
      <c r="C13073" s="34">
        <v>0.27083333333333298</v>
      </c>
      <c r="D13073" s="16" t="s">
        <v>18</v>
      </c>
      <c r="E13073" s="35">
        <v>0.29166666666666702</v>
      </c>
      <c r="F13073" s="50">
        <f>IF(COUNTIF('リスト（不使用）'!$A$5:$A$6,単年カーブ!$A$1),"希望数量入力ください",'単年（2027年度）'!$E$12*単年カーブ!$R$3+'単年（2027年度）'!$E$12*(1-単年カーブ!$R$3)*単年カーブ!Q13073)</f>
        <v>0</v>
      </c>
      <c r="G13073" s="47">
        <f t="shared" si="1432"/>
        <v>0</v>
      </c>
      <c r="M13073">
        <f t="shared" si="1433"/>
        <v>12</v>
      </c>
      <c r="N13073">
        <f>IF(OR(WEEKDAY(A13073)=1,WEEKDAY(A13073)=7,COUNTIF('2027祝日等（不使用）'!$A$1:$A$20,単年カーブ!A13073)=1),0,1)</f>
        <v>1</v>
      </c>
      <c r="O13073">
        <f t="shared" si="1429"/>
        <v>14</v>
      </c>
      <c r="P13073">
        <f t="shared" si="1434"/>
        <v>0</v>
      </c>
      <c r="Q13073">
        <f t="shared" si="1435"/>
        <v>0</v>
      </c>
    </row>
    <row r="13074" spans="1:17" ht="19.5" x14ac:dyDescent="0.4">
      <c r="A13074" s="33">
        <f t="shared" si="1430"/>
        <v>46750</v>
      </c>
      <c r="B13074" s="27" t="str">
        <f t="shared" si="1431"/>
        <v>(水)</v>
      </c>
      <c r="C13074" s="34">
        <v>0.29166666666666702</v>
      </c>
      <c r="D13074" s="16" t="s">
        <v>18</v>
      </c>
      <c r="E13074" s="35">
        <v>0.3125</v>
      </c>
      <c r="F13074" s="50">
        <f>IF(COUNTIF('リスト（不使用）'!$A$5:$A$6,単年カーブ!$A$1),"希望数量入力ください",'単年（2027年度）'!$E$12*単年カーブ!$R$3+'単年（2027年度）'!$E$12*(1-単年カーブ!$R$3)*単年カーブ!Q13074)</f>
        <v>0</v>
      </c>
      <c r="G13074" s="47">
        <f t="shared" si="1432"/>
        <v>0</v>
      </c>
      <c r="M13074">
        <f t="shared" si="1433"/>
        <v>12</v>
      </c>
      <c r="N13074">
        <f>IF(OR(WEEKDAY(A13074)=1,WEEKDAY(A13074)=7,COUNTIF('2027祝日等（不使用）'!$A$1:$A$20,単年カーブ!A13074)=1),0,1)</f>
        <v>1</v>
      </c>
      <c r="O13074">
        <f t="shared" si="1429"/>
        <v>15</v>
      </c>
      <c r="P13074">
        <f t="shared" si="1434"/>
        <v>0</v>
      </c>
      <c r="Q13074">
        <f t="shared" si="1435"/>
        <v>0</v>
      </c>
    </row>
    <row r="13075" spans="1:17" ht="19.5" x14ac:dyDescent="0.4">
      <c r="A13075" s="33">
        <f t="shared" si="1430"/>
        <v>46750</v>
      </c>
      <c r="B13075" s="27" t="str">
        <f t="shared" si="1431"/>
        <v>(水)</v>
      </c>
      <c r="C13075" s="34">
        <v>0.3125</v>
      </c>
      <c r="D13075" s="16" t="s">
        <v>18</v>
      </c>
      <c r="E13075" s="35">
        <v>0.33333333333333298</v>
      </c>
      <c r="F13075" s="50">
        <f>IF(COUNTIF('リスト（不使用）'!$A$5:$A$6,単年カーブ!$A$1),"希望数量入力ください",'単年（2027年度）'!$E$12*単年カーブ!$R$3+'単年（2027年度）'!$E$12*(1-単年カーブ!$R$3)*単年カーブ!Q13075)</f>
        <v>0</v>
      </c>
      <c r="G13075" s="47">
        <f t="shared" si="1432"/>
        <v>0</v>
      </c>
      <c r="M13075">
        <f t="shared" si="1433"/>
        <v>12</v>
      </c>
      <c r="N13075">
        <f>IF(OR(WEEKDAY(A13075)=1,WEEKDAY(A13075)=7,COUNTIF('2027祝日等（不使用）'!$A$1:$A$20,単年カーブ!A13075)=1),0,1)</f>
        <v>1</v>
      </c>
      <c r="O13075">
        <f t="shared" si="1429"/>
        <v>16</v>
      </c>
      <c r="P13075">
        <f t="shared" si="1434"/>
        <v>0</v>
      </c>
      <c r="Q13075">
        <f t="shared" si="1435"/>
        <v>0</v>
      </c>
    </row>
    <row r="13076" spans="1:17" ht="19.5" x14ac:dyDescent="0.4">
      <c r="A13076" s="33">
        <f t="shared" si="1430"/>
        <v>46750</v>
      </c>
      <c r="B13076" s="27" t="str">
        <f t="shared" si="1431"/>
        <v>(水)</v>
      </c>
      <c r="C13076" s="34">
        <v>0.33333333333333298</v>
      </c>
      <c r="D13076" s="16" t="s">
        <v>18</v>
      </c>
      <c r="E13076" s="35">
        <v>0.35416666666666702</v>
      </c>
      <c r="F13076" s="50">
        <f>IF(COUNTIF('リスト（不使用）'!$A$5:$A$6,単年カーブ!$A$1),"希望数量入力ください",'単年（2027年度）'!$E$12*単年カーブ!$R$3+'単年（2027年度）'!$E$12*(1-単年カーブ!$R$3)*単年カーブ!Q13076)</f>
        <v>0</v>
      </c>
      <c r="G13076" s="47">
        <f t="shared" si="1432"/>
        <v>0</v>
      </c>
      <c r="M13076">
        <f t="shared" si="1433"/>
        <v>12</v>
      </c>
      <c r="N13076">
        <f>IF(OR(WEEKDAY(A13076)=1,WEEKDAY(A13076)=7,COUNTIF('2027祝日等（不使用）'!$A$1:$A$20,単年カーブ!A13076)=1),0,1)</f>
        <v>1</v>
      </c>
      <c r="O13076">
        <f t="shared" si="1429"/>
        <v>17</v>
      </c>
      <c r="P13076">
        <f t="shared" si="1434"/>
        <v>1</v>
      </c>
      <c r="Q13076">
        <f t="shared" si="1435"/>
        <v>1</v>
      </c>
    </row>
    <row r="13077" spans="1:17" ht="19.5" x14ac:dyDescent="0.4">
      <c r="A13077" s="33">
        <f t="shared" si="1430"/>
        <v>46750</v>
      </c>
      <c r="B13077" s="27" t="str">
        <f t="shared" si="1431"/>
        <v>(水)</v>
      </c>
      <c r="C13077" s="34">
        <v>0.35416666666666702</v>
      </c>
      <c r="D13077" s="16" t="s">
        <v>18</v>
      </c>
      <c r="E13077" s="35">
        <v>0.375</v>
      </c>
      <c r="F13077" s="50">
        <f>IF(COUNTIF('リスト（不使用）'!$A$5:$A$6,単年カーブ!$A$1),"希望数量入力ください",'単年（2027年度）'!$E$12*単年カーブ!$R$3+'単年（2027年度）'!$E$12*(1-単年カーブ!$R$3)*単年カーブ!Q13077)</f>
        <v>0</v>
      </c>
      <c r="G13077" s="47">
        <f t="shared" si="1432"/>
        <v>0</v>
      </c>
      <c r="M13077">
        <f t="shared" si="1433"/>
        <v>12</v>
      </c>
      <c r="N13077">
        <f>IF(OR(WEEKDAY(A13077)=1,WEEKDAY(A13077)=7,COUNTIF('2027祝日等（不使用）'!$A$1:$A$20,単年カーブ!A13077)=1),0,1)</f>
        <v>1</v>
      </c>
      <c r="O13077">
        <f t="shared" si="1429"/>
        <v>18</v>
      </c>
      <c r="P13077">
        <f t="shared" si="1434"/>
        <v>1</v>
      </c>
      <c r="Q13077">
        <f t="shared" si="1435"/>
        <v>1</v>
      </c>
    </row>
    <row r="13078" spans="1:17" ht="19.5" x14ac:dyDescent="0.4">
      <c r="A13078" s="33">
        <f t="shared" si="1430"/>
        <v>46750</v>
      </c>
      <c r="B13078" s="27" t="str">
        <f t="shared" si="1431"/>
        <v>(水)</v>
      </c>
      <c r="C13078" s="34">
        <v>0.375</v>
      </c>
      <c r="D13078" s="16" t="s">
        <v>18</v>
      </c>
      <c r="E13078" s="35">
        <v>0.39583333333333298</v>
      </c>
      <c r="F13078" s="50">
        <f>IF(COUNTIF('リスト（不使用）'!$A$5:$A$6,単年カーブ!$A$1),"希望数量入力ください",'単年（2027年度）'!$E$12*単年カーブ!$R$3+'単年（2027年度）'!$E$12*(1-単年カーブ!$R$3)*単年カーブ!Q13078)</f>
        <v>0</v>
      </c>
      <c r="G13078" s="47">
        <f t="shared" si="1432"/>
        <v>0</v>
      </c>
      <c r="M13078">
        <f t="shared" si="1433"/>
        <v>12</v>
      </c>
      <c r="N13078">
        <f>IF(OR(WEEKDAY(A13078)=1,WEEKDAY(A13078)=7,COUNTIF('2027祝日等（不使用）'!$A$1:$A$20,単年カーブ!A13078)=1),0,1)</f>
        <v>1</v>
      </c>
      <c r="O13078">
        <f t="shared" si="1429"/>
        <v>19</v>
      </c>
      <c r="P13078">
        <f t="shared" si="1434"/>
        <v>1</v>
      </c>
      <c r="Q13078">
        <f t="shared" si="1435"/>
        <v>1</v>
      </c>
    </row>
    <row r="13079" spans="1:17" ht="19.5" x14ac:dyDescent="0.4">
      <c r="A13079" s="33">
        <f t="shared" si="1430"/>
        <v>46750</v>
      </c>
      <c r="B13079" s="27" t="str">
        <f t="shared" si="1431"/>
        <v>(水)</v>
      </c>
      <c r="C13079" s="34">
        <v>0.39583333333333298</v>
      </c>
      <c r="D13079" s="16" t="s">
        <v>18</v>
      </c>
      <c r="E13079" s="35">
        <v>0.41666666666666702</v>
      </c>
      <c r="F13079" s="50">
        <f>IF(COUNTIF('リスト（不使用）'!$A$5:$A$6,単年カーブ!$A$1),"希望数量入力ください",'単年（2027年度）'!$E$12*単年カーブ!$R$3+'単年（2027年度）'!$E$12*(1-単年カーブ!$R$3)*単年カーブ!Q13079)</f>
        <v>0</v>
      </c>
      <c r="G13079" s="47">
        <f t="shared" si="1432"/>
        <v>0</v>
      </c>
      <c r="M13079">
        <f t="shared" si="1433"/>
        <v>12</v>
      </c>
      <c r="N13079">
        <f>IF(OR(WEEKDAY(A13079)=1,WEEKDAY(A13079)=7,COUNTIF('2027祝日等（不使用）'!$A$1:$A$20,単年カーブ!A13079)=1),0,1)</f>
        <v>1</v>
      </c>
      <c r="O13079">
        <f t="shared" si="1429"/>
        <v>20</v>
      </c>
      <c r="P13079">
        <f t="shared" si="1434"/>
        <v>1</v>
      </c>
      <c r="Q13079">
        <f t="shared" si="1435"/>
        <v>1</v>
      </c>
    </row>
    <row r="13080" spans="1:17" ht="19.5" x14ac:dyDescent="0.4">
      <c r="A13080" s="33">
        <f t="shared" si="1430"/>
        <v>46750</v>
      </c>
      <c r="B13080" s="27" t="str">
        <f t="shared" si="1431"/>
        <v>(水)</v>
      </c>
      <c r="C13080" s="34">
        <v>0.41666666666666702</v>
      </c>
      <c r="D13080" s="16" t="s">
        <v>18</v>
      </c>
      <c r="E13080" s="35">
        <v>0.4375</v>
      </c>
      <c r="F13080" s="50">
        <f>IF(COUNTIF('リスト（不使用）'!$A$5:$A$6,単年カーブ!$A$1),"希望数量入力ください",'単年（2027年度）'!$E$12*単年カーブ!$R$3+'単年（2027年度）'!$E$12*(1-単年カーブ!$R$3)*単年カーブ!Q13080)</f>
        <v>0</v>
      </c>
      <c r="G13080" s="47">
        <f t="shared" si="1432"/>
        <v>0</v>
      </c>
      <c r="M13080">
        <f t="shared" si="1433"/>
        <v>12</v>
      </c>
      <c r="N13080">
        <f>IF(OR(WEEKDAY(A13080)=1,WEEKDAY(A13080)=7,COUNTIF('2027祝日等（不使用）'!$A$1:$A$20,単年カーブ!A13080)=1),0,1)</f>
        <v>1</v>
      </c>
      <c r="O13080">
        <f t="shared" si="1429"/>
        <v>21</v>
      </c>
      <c r="P13080">
        <f t="shared" si="1434"/>
        <v>1</v>
      </c>
      <c r="Q13080">
        <f t="shared" si="1435"/>
        <v>1</v>
      </c>
    </row>
    <row r="13081" spans="1:17" ht="19.5" x14ac:dyDescent="0.4">
      <c r="A13081" s="33">
        <f t="shared" si="1430"/>
        <v>46750</v>
      </c>
      <c r="B13081" s="27" t="str">
        <f t="shared" si="1431"/>
        <v>(水)</v>
      </c>
      <c r="C13081" s="34">
        <v>0.4375</v>
      </c>
      <c r="D13081" s="16" t="s">
        <v>18</v>
      </c>
      <c r="E13081" s="35">
        <v>0.45833333333333298</v>
      </c>
      <c r="F13081" s="50">
        <f>IF(COUNTIF('リスト（不使用）'!$A$5:$A$6,単年カーブ!$A$1),"希望数量入力ください",'単年（2027年度）'!$E$12*単年カーブ!$R$3+'単年（2027年度）'!$E$12*(1-単年カーブ!$R$3)*単年カーブ!Q13081)</f>
        <v>0</v>
      </c>
      <c r="G13081" s="47">
        <f t="shared" si="1432"/>
        <v>0</v>
      </c>
      <c r="M13081">
        <f t="shared" si="1433"/>
        <v>12</v>
      </c>
      <c r="N13081">
        <f>IF(OR(WEEKDAY(A13081)=1,WEEKDAY(A13081)=7,COUNTIF('2027祝日等（不使用）'!$A$1:$A$20,単年カーブ!A13081)=1),0,1)</f>
        <v>1</v>
      </c>
      <c r="O13081">
        <f t="shared" si="1429"/>
        <v>22</v>
      </c>
      <c r="P13081">
        <f t="shared" si="1434"/>
        <v>1</v>
      </c>
      <c r="Q13081">
        <f t="shared" si="1435"/>
        <v>1</v>
      </c>
    </row>
    <row r="13082" spans="1:17" ht="19.5" x14ac:dyDescent="0.4">
      <c r="A13082" s="33">
        <f t="shared" si="1430"/>
        <v>46750</v>
      </c>
      <c r="B13082" s="27" t="str">
        <f t="shared" si="1431"/>
        <v>(水)</v>
      </c>
      <c r="C13082" s="34">
        <v>0.45833333333333298</v>
      </c>
      <c r="D13082" s="16" t="s">
        <v>18</v>
      </c>
      <c r="E13082" s="35">
        <v>0.47916666666666702</v>
      </c>
      <c r="F13082" s="50">
        <f>IF(COUNTIF('リスト（不使用）'!$A$5:$A$6,単年カーブ!$A$1),"希望数量入力ください",'単年（2027年度）'!$E$12*単年カーブ!$R$3+'単年（2027年度）'!$E$12*(1-単年カーブ!$R$3)*単年カーブ!Q13082)</f>
        <v>0</v>
      </c>
      <c r="G13082" s="47">
        <f t="shared" si="1432"/>
        <v>0</v>
      </c>
      <c r="M13082">
        <f t="shared" si="1433"/>
        <v>12</v>
      </c>
      <c r="N13082">
        <f>IF(OR(WEEKDAY(A13082)=1,WEEKDAY(A13082)=7,COUNTIF('2027祝日等（不使用）'!$A$1:$A$20,単年カーブ!A13082)=1),0,1)</f>
        <v>1</v>
      </c>
      <c r="O13082">
        <f t="shared" si="1429"/>
        <v>23</v>
      </c>
      <c r="P13082">
        <f t="shared" si="1434"/>
        <v>1</v>
      </c>
      <c r="Q13082">
        <f t="shared" si="1435"/>
        <v>1</v>
      </c>
    </row>
    <row r="13083" spans="1:17" ht="19.5" x14ac:dyDescent="0.4">
      <c r="A13083" s="33">
        <f t="shared" si="1430"/>
        <v>46750</v>
      </c>
      <c r="B13083" s="27" t="str">
        <f t="shared" si="1431"/>
        <v>(水)</v>
      </c>
      <c r="C13083" s="34">
        <v>0.47916666666666702</v>
      </c>
      <c r="D13083" s="16" t="s">
        <v>18</v>
      </c>
      <c r="E13083" s="35">
        <v>0.5</v>
      </c>
      <c r="F13083" s="50">
        <f>IF(COUNTIF('リスト（不使用）'!$A$5:$A$6,単年カーブ!$A$1),"希望数量入力ください",'単年（2027年度）'!$E$12*単年カーブ!$R$3+'単年（2027年度）'!$E$12*(1-単年カーブ!$R$3)*単年カーブ!Q13083)</f>
        <v>0</v>
      </c>
      <c r="G13083" s="47">
        <f t="shared" si="1432"/>
        <v>0</v>
      </c>
      <c r="M13083">
        <f t="shared" si="1433"/>
        <v>12</v>
      </c>
      <c r="N13083">
        <f>IF(OR(WEEKDAY(A13083)=1,WEEKDAY(A13083)=7,COUNTIF('2027祝日等（不使用）'!$A$1:$A$20,単年カーブ!A13083)=1),0,1)</f>
        <v>1</v>
      </c>
      <c r="O13083">
        <f t="shared" si="1429"/>
        <v>24</v>
      </c>
      <c r="P13083">
        <f t="shared" si="1434"/>
        <v>1</v>
      </c>
      <c r="Q13083">
        <f t="shared" si="1435"/>
        <v>1</v>
      </c>
    </row>
    <row r="13084" spans="1:17" ht="19.5" x14ac:dyDescent="0.4">
      <c r="A13084" s="33">
        <f t="shared" si="1430"/>
        <v>46750</v>
      </c>
      <c r="B13084" s="27" t="str">
        <f t="shared" si="1431"/>
        <v>(水)</v>
      </c>
      <c r="C13084" s="34">
        <v>0.5</v>
      </c>
      <c r="D13084" s="16" t="s">
        <v>18</v>
      </c>
      <c r="E13084" s="35">
        <v>0.52083333333333304</v>
      </c>
      <c r="F13084" s="50">
        <f>IF(COUNTIF('リスト（不使用）'!$A$5:$A$6,単年カーブ!$A$1),"希望数量入力ください",'単年（2027年度）'!$E$12*単年カーブ!$R$3+'単年（2027年度）'!$E$12*(1-単年カーブ!$R$3)*単年カーブ!Q13084)</f>
        <v>0</v>
      </c>
      <c r="G13084" s="47">
        <f t="shared" si="1432"/>
        <v>0</v>
      </c>
      <c r="M13084">
        <f t="shared" si="1433"/>
        <v>12</v>
      </c>
      <c r="N13084">
        <f>IF(OR(WEEKDAY(A13084)=1,WEEKDAY(A13084)=7,COUNTIF('2027祝日等（不使用）'!$A$1:$A$20,単年カーブ!A13084)=1),0,1)</f>
        <v>1</v>
      </c>
      <c r="O13084">
        <f t="shared" si="1429"/>
        <v>25</v>
      </c>
      <c r="P13084">
        <f t="shared" si="1434"/>
        <v>1</v>
      </c>
      <c r="Q13084">
        <f t="shared" si="1435"/>
        <v>1</v>
      </c>
    </row>
    <row r="13085" spans="1:17" ht="19.5" x14ac:dyDescent="0.4">
      <c r="A13085" s="33">
        <f t="shared" si="1430"/>
        <v>46750</v>
      </c>
      <c r="B13085" s="27" t="str">
        <f t="shared" si="1431"/>
        <v>(水)</v>
      </c>
      <c r="C13085" s="34">
        <v>0.52083333333333304</v>
      </c>
      <c r="D13085" s="16" t="s">
        <v>18</v>
      </c>
      <c r="E13085" s="35">
        <v>0.54166666666666696</v>
      </c>
      <c r="F13085" s="50">
        <f>IF(COUNTIF('リスト（不使用）'!$A$5:$A$6,単年カーブ!$A$1),"希望数量入力ください",'単年（2027年度）'!$E$12*単年カーブ!$R$3+'単年（2027年度）'!$E$12*(1-単年カーブ!$R$3)*単年カーブ!Q13085)</f>
        <v>0</v>
      </c>
      <c r="G13085" s="47">
        <f t="shared" si="1432"/>
        <v>0</v>
      </c>
      <c r="M13085">
        <f t="shared" si="1433"/>
        <v>12</v>
      </c>
      <c r="N13085">
        <f>IF(OR(WEEKDAY(A13085)=1,WEEKDAY(A13085)=7,COUNTIF('2027祝日等（不使用）'!$A$1:$A$20,単年カーブ!A13085)=1),0,1)</f>
        <v>1</v>
      </c>
      <c r="O13085">
        <f t="shared" si="1429"/>
        <v>26</v>
      </c>
      <c r="P13085">
        <f t="shared" si="1434"/>
        <v>1</v>
      </c>
      <c r="Q13085">
        <f t="shared" si="1435"/>
        <v>1</v>
      </c>
    </row>
    <row r="13086" spans="1:17" ht="19.5" x14ac:dyDescent="0.4">
      <c r="A13086" s="33">
        <f t="shared" si="1430"/>
        <v>46750</v>
      </c>
      <c r="B13086" s="27" t="str">
        <f t="shared" si="1431"/>
        <v>(水)</v>
      </c>
      <c r="C13086" s="34">
        <v>0.54166666666666696</v>
      </c>
      <c r="D13086" s="16" t="s">
        <v>18</v>
      </c>
      <c r="E13086" s="35">
        <v>0.5625</v>
      </c>
      <c r="F13086" s="50">
        <f>IF(COUNTIF('リスト（不使用）'!$A$5:$A$6,単年カーブ!$A$1),"希望数量入力ください",'単年（2027年度）'!$E$12*単年カーブ!$R$3+'単年（2027年度）'!$E$12*(1-単年カーブ!$R$3)*単年カーブ!Q13086)</f>
        <v>0</v>
      </c>
      <c r="G13086" s="47">
        <f t="shared" si="1432"/>
        <v>0</v>
      </c>
      <c r="M13086">
        <f t="shared" si="1433"/>
        <v>12</v>
      </c>
      <c r="N13086">
        <f>IF(OR(WEEKDAY(A13086)=1,WEEKDAY(A13086)=7,COUNTIF('2027祝日等（不使用）'!$A$1:$A$20,単年カーブ!A13086)=1),0,1)</f>
        <v>1</v>
      </c>
      <c r="O13086">
        <f t="shared" si="1429"/>
        <v>27</v>
      </c>
      <c r="P13086">
        <f t="shared" si="1434"/>
        <v>1</v>
      </c>
      <c r="Q13086">
        <f t="shared" si="1435"/>
        <v>1</v>
      </c>
    </row>
    <row r="13087" spans="1:17" ht="19.5" x14ac:dyDescent="0.4">
      <c r="A13087" s="33">
        <f t="shared" si="1430"/>
        <v>46750</v>
      </c>
      <c r="B13087" s="27" t="str">
        <f t="shared" si="1431"/>
        <v>(水)</v>
      </c>
      <c r="C13087" s="34">
        <v>0.5625</v>
      </c>
      <c r="D13087" s="16" t="s">
        <v>18</v>
      </c>
      <c r="E13087" s="35">
        <v>0.58333333333333304</v>
      </c>
      <c r="F13087" s="50">
        <f>IF(COUNTIF('リスト（不使用）'!$A$5:$A$6,単年カーブ!$A$1),"希望数量入力ください",'単年（2027年度）'!$E$12*単年カーブ!$R$3+'単年（2027年度）'!$E$12*(1-単年カーブ!$R$3)*単年カーブ!Q13087)</f>
        <v>0</v>
      </c>
      <c r="G13087" s="47">
        <f t="shared" si="1432"/>
        <v>0</v>
      </c>
      <c r="M13087">
        <f t="shared" si="1433"/>
        <v>12</v>
      </c>
      <c r="N13087">
        <f>IF(OR(WEEKDAY(A13087)=1,WEEKDAY(A13087)=7,COUNTIF('2027祝日等（不使用）'!$A$1:$A$20,単年カーブ!A13087)=1),0,1)</f>
        <v>1</v>
      </c>
      <c r="O13087">
        <f t="shared" si="1429"/>
        <v>28</v>
      </c>
      <c r="P13087">
        <f t="shared" si="1434"/>
        <v>1</v>
      </c>
      <c r="Q13087">
        <f t="shared" si="1435"/>
        <v>1</v>
      </c>
    </row>
    <row r="13088" spans="1:17" ht="19.5" x14ac:dyDescent="0.4">
      <c r="A13088" s="33">
        <f t="shared" si="1430"/>
        <v>46750</v>
      </c>
      <c r="B13088" s="27" t="str">
        <f t="shared" si="1431"/>
        <v>(水)</v>
      </c>
      <c r="C13088" s="34">
        <v>0.58333333333333304</v>
      </c>
      <c r="D13088" s="16" t="s">
        <v>18</v>
      </c>
      <c r="E13088" s="35">
        <v>0.60416666666666696</v>
      </c>
      <c r="F13088" s="50">
        <f>IF(COUNTIF('リスト（不使用）'!$A$5:$A$6,単年カーブ!$A$1),"希望数量入力ください",'単年（2027年度）'!$E$12*単年カーブ!$R$3+'単年（2027年度）'!$E$12*(1-単年カーブ!$R$3)*単年カーブ!Q13088)</f>
        <v>0</v>
      </c>
      <c r="G13088" s="47">
        <f t="shared" si="1432"/>
        <v>0</v>
      </c>
      <c r="M13088">
        <f t="shared" si="1433"/>
        <v>12</v>
      </c>
      <c r="N13088">
        <f>IF(OR(WEEKDAY(A13088)=1,WEEKDAY(A13088)=7,COUNTIF('2027祝日等（不使用）'!$A$1:$A$20,単年カーブ!A13088)=1),0,1)</f>
        <v>1</v>
      </c>
      <c r="O13088">
        <f t="shared" si="1429"/>
        <v>29</v>
      </c>
      <c r="P13088">
        <f t="shared" si="1434"/>
        <v>1</v>
      </c>
      <c r="Q13088">
        <f t="shared" si="1435"/>
        <v>1</v>
      </c>
    </row>
    <row r="13089" spans="1:17" ht="19.5" x14ac:dyDescent="0.4">
      <c r="A13089" s="33">
        <f t="shared" si="1430"/>
        <v>46750</v>
      </c>
      <c r="B13089" s="27" t="str">
        <f t="shared" si="1431"/>
        <v>(水)</v>
      </c>
      <c r="C13089" s="34">
        <v>0.60416666666666696</v>
      </c>
      <c r="D13089" s="16" t="s">
        <v>18</v>
      </c>
      <c r="E13089" s="35">
        <v>0.625</v>
      </c>
      <c r="F13089" s="50">
        <f>IF(COUNTIF('リスト（不使用）'!$A$5:$A$6,単年カーブ!$A$1),"希望数量入力ください",'単年（2027年度）'!$E$12*単年カーブ!$R$3+'単年（2027年度）'!$E$12*(1-単年カーブ!$R$3)*単年カーブ!Q13089)</f>
        <v>0</v>
      </c>
      <c r="G13089" s="47">
        <f t="shared" si="1432"/>
        <v>0</v>
      </c>
      <c r="M13089">
        <f t="shared" si="1433"/>
        <v>12</v>
      </c>
      <c r="N13089">
        <f>IF(OR(WEEKDAY(A13089)=1,WEEKDAY(A13089)=7,COUNTIF('2027祝日等（不使用）'!$A$1:$A$20,単年カーブ!A13089)=1),0,1)</f>
        <v>1</v>
      </c>
      <c r="O13089">
        <f t="shared" si="1429"/>
        <v>30</v>
      </c>
      <c r="P13089">
        <f t="shared" si="1434"/>
        <v>1</v>
      </c>
      <c r="Q13089">
        <f t="shared" si="1435"/>
        <v>1</v>
      </c>
    </row>
    <row r="13090" spans="1:17" ht="19.5" x14ac:dyDescent="0.4">
      <c r="A13090" s="33">
        <f t="shared" si="1430"/>
        <v>46750</v>
      </c>
      <c r="B13090" s="27" t="str">
        <f t="shared" si="1431"/>
        <v>(水)</v>
      </c>
      <c r="C13090" s="34">
        <v>0.625</v>
      </c>
      <c r="D13090" s="16" t="s">
        <v>18</v>
      </c>
      <c r="E13090" s="35">
        <v>0.64583333333333304</v>
      </c>
      <c r="F13090" s="50">
        <f>IF(COUNTIF('リスト（不使用）'!$A$5:$A$6,単年カーブ!$A$1),"希望数量入力ください",'単年（2027年度）'!$E$12*単年カーブ!$R$3+'単年（2027年度）'!$E$12*(1-単年カーブ!$R$3)*単年カーブ!Q13090)</f>
        <v>0</v>
      </c>
      <c r="G13090" s="47">
        <f t="shared" si="1432"/>
        <v>0</v>
      </c>
      <c r="M13090">
        <f t="shared" si="1433"/>
        <v>12</v>
      </c>
      <c r="N13090">
        <f>IF(OR(WEEKDAY(A13090)=1,WEEKDAY(A13090)=7,COUNTIF('2027祝日等（不使用）'!$A$1:$A$20,単年カーブ!A13090)=1),0,1)</f>
        <v>1</v>
      </c>
      <c r="O13090">
        <f t="shared" si="1429"/>
        <v>31</v>
      </c>
      <c r="P13090">
        <f t="shared" si="1434"/>
        <v>1</v>
      </c>
      <c r="Q13090">
        <f t="shared" si="1435"/>
        <v>1</v>
      </c>
    </row>
    <row r="13091" spans="1:17" ht="19.5" x14ac:dyDescent="0.4">
      <c r="A13091" s="33">
        <f t="shared" si="1430"/>
        <v>46750</v>
      </c>
      <c r="B13091" s="27" t="str">
        <f t="shared" si="1431"/>
        <v>(水)</v>
      </c>
      <c r="C13091" s="34">
        <v>0.64583333333333304</v>
      </c>
      <c r="D13091" s="16" t="s">
        <v>18</v>
      </c>
      <c r="E13091" s="35">
        <v>0.66666666666666696</v>
      </c>
      <c r="F13091" s="50">
        <f>IF(COUNTIF('リスト（不使用）'!$A$5:$A$6,単年カーブ!$A$1),"希望数量入力ください",'単年（2027年度）'!$E$12*単年カーブ!$R$3+'単年（2027年度）'!$E$12*(1-単年カーブ!$R$3)*単年カーブ!Q13091)</f>
        <v>0</v>
      </c>
      <c r="G13091" s="47">
        <f t="shared" si="1432"/>
        <v>0</v>
      </c>
      <c r="M13091">
        <f t="shared" si="1433"/>
        <v>12</v>
      </c>
      <c r="N13091">
        <f>IF(OR(WEEKDAY(A13091)=1,WEEKDAY(A13091)=7,COUNTIF('2027祝日等（不使用）'!$A$1:$A$20,単年カーブ!A13091)=1),0,1)</f>
        <v>1</v>
      </c>
      <c r="O13091">
        <f t="shared" si="1429"/>
        <v>32</v>
      </c>
      <c r="P13091">
        <f t="shared" si="1434"/>
        <v>1</v>
      </c>
      <c r="Q13091">
        <f t="shared" si="1435"/>
        <v>1</v>
      </c>
    </row>
    <row r="13092" spans="1:17" ht="19.5" x14ac:dyDescent="0.4">
      <c r="A13092" s="33">
        <f t="shared" si="1430"/>
        <v>46750</v>
      </c>
      <c r="B13092" s="27" t="str">
        <f t="shared" si="1431"/>
        <v>(水)</v>
      </c>
      <c r="C13092" s="34">
        <v>0.66666666666666696</v>
      </c>
      <c r="D13092" s="16" t="s">
        <v>18</v>
      </c>
      <c r="E13092" s="35">
        <v>0.6875</v>
      </c>
      <c r="F13092" s="50">
        <f>IF(COUNTIF('リスト（不使用）'!$A$5:$A$6,単年カーブ!$A$1),"希望数量入力ください",'単年（2027年度）'!$E$12*単年カーブ!$R$3+'単年（2027年度）'!$E$12*(1-単年カーブ!$R$3)*単年カーブ!Q13092)</f>
        <v>0</v>
      </c>
      <c r="G13092" s="47">
        <f t="shared" si="1432"/>
        <v>0</v>
      </c>
      <c r="M13092">
        <f t="shared" si="1433"/>
        <v>12</v>
      </c>
      <c r="N13092">
        <f>IF(OR(WEEKDAY(A13092)=1,WEEKDAY(A13092)=7,COUNTIF('2027祝日等（不使用）'!$A$1:$A$20,単年カーブ!A13092)=1),0,1)</f>
        <v>1</v>
      </c>
      <c r="O13092">
        <f t="shared" si="1429"/>
        <v>33</v>
      </c>
      <c r="P13092">
        <f t="shared" si="1434"/>
        <v>1</v>
      </c>
      <c r="Q13092">
        <f t="shared" si="1435"/>
        <v>1</v>
      </c>
    </row>
    <row r="13093" spans="1:17" ht="19.5" x14ac:dyDescent="0.4">
      <c r="A13093" s="33">
        <f t="shared" si="1430"/>
        <v>46750</v>
      </c>
      <c r="B13093" s="27" t="str">
        <f t="shared" si="1431"/>
        <v>(水)</v>
      </c>
      <c r="C13093" s="34">
        <v>0.6875</v>
      </c>
      <c r="D13093" s="16" t="s">
        <v>18</v>
      </c>
      <c r="E13093" s="35">
        <v>0.70833333333333304</v>
      </c>
      <c r="F13093" s="50">
        <f>IF(COUNTIF('リスト（不使用）'!$A$5:$A$6,単年カーブ!$A$1),"希望数量入力ください",'単年（2027年度）'!$E$12*単年カーブ!$R$3+'単年（2027年度）'!$E$12*(1-単年カーブ!$R$3)*単年カーブ!Q13093)</f>
        <v>0</v>
      </c>
      <c r="G13093" s="47">
        <f t="shared" si="1432"/>
        <v>0</v>
      </c>
      <c r="M13093">
        <f t="shared" si="1433"/>
        <v>12</v>
      </c>
      <c r="N13093">
        <f>IF(OR(WEEKDAY(A13093)=1,WEEKDAY(A13093)=7,COUNTIF('2027祝日等（不使用）'!$A$1:$A$20,単年カーブ!A13093)=1),0,1)</f>
        <v>1</v>
      </c>
      <c r="O13093">
        <f t="shared" si="1429"/>
        <v>34</v>
      </c>
      <c r="P13093">
        <f t="shared" si="1434"/>
        <v>1</v>
      </c>
      <c r="Q13093">
        <f t="shared" si="1435"/>
        <v>1</v>
      </c>
    </row>
    <row r="13094" spans="1:17" ht="19.5" x14ac:dyDescent="0.4">
      <c r="A13094" s="33">
        <f t="shared" si="1430"/>
        <v>46750</v>
      </c>
      <c r="B13094" s="27" t="str">
        <f t="shared" si="1431"/>
        <v>(水)</v>
      </c>
      <c r="C13094" s="34">
        <v>0.70833333333333304</v>
      </c>
      <c r="D13094" s="16" t="s">
        <v>18</v>
      </c>
      <c r="E13094" s="35">
        <v>0.72916666666666696</v>
      </c>
      <c r="F13094" s="50">
        <f>IF(COUNTIF('リスト（不使用）'!$A$5:$A$6,単年カーブ!$A$1),"希望数量入力ください",'単年（2027年度）'!$E$12*単年カーブ!$R$3+'単年（2027年度）'!$E$12*(1-単年カーブ!$R$3)*単年カーブ!Q13094)</f>
        <v>0</v>
      </c>
      <c r="G13094" s="47">
        <f t="shared" si="1432"/>
        <v>0</v>
      </c>
      <c r="M13094">
        <f t="shared" si="1433"/>
        <v>12</v>
      </c>
      <c r="N13094">
        <f>IF(OR(WEEKDAY(A13094)=1,WEEKDAY(A13094)=7,COUNTIF('2027祝日等（不使用）'!$A$1:$A$20,単年カーブ!A13094)=1),0,1)</f>
        <v>1</v>
      </c>
      <c r="O13094">
        <f t="shared" si="1429"/>
        <v>35</v>
      </c>
      <c r="P13094">
        <f t="shared" si="1434"/>
        <v>1</v>
      </c>
      <c r="Q13094">
        <f t="shared" si="1435"/>
        <v>1</v>
      </c>
    </row>
    <row r="13095" spans="1:17" ht="19.5" x14ac:dyDescent="0.4">
      <c r="A13095" s="33">
        <f t="shared" si="1430"/>
        <v>46750</v>
      </c>
      <c r="B13095" s="27" t="str">
        <f t="shared" si="1431"/>
        <v>(水)</v>
      </c>
      <c r="C13095" s="34">
        <v>0.72916666666666696</v>
      </c>
      <c r="D13095" s="16" t="s">
        <v>18</v>
      </c>
      <c r="E13095" s="35">
        <v>0.75</v>
      </c>
      <c r="F13095" s="50">
        <f>IF(COUNTIF('リスト（不使用）'!$A$5:$A$6,単年カーブ!$A$1),"希望数量入力ください",'単年（2027年度）'!$E$12*単年カーブ!$R$3+'単年（2027年度）'!$E$12*(1-単年カーブ!$R$3)*単年カーブ!Q13095)</f>
        <v>0</v>
      </c>
      <c r="G13095" s="47">
        <f t="shared" si="1432"/>
        <v>0</v>
      </c>
      <c r="M13095">
        <f t="shared" si="1433"/>
        <v>12</v>
      </c>
      <c r="N13095">
        <f>IF(OR(WEEKDAY(A13095)=1,WEEKDAY(A13095)=7,COUNTIF('2027祝日等（不使用）'!$A$1:$A$20,単年カーブ!A13095)=1),0,1)</f>
        <v>1</v>
      </c>
      <c r="O13095">
        <f t="shared" si="1429"/>
        <v>36</v>
      </c>
      <c r="P13095">
        <f t="shared" si="1434"/>
        <v>1</v>
      </c>
      <c r="Q13095">
        <f t="shared" si="1435"/>
        <v>1</v>
      </c>
    </row>
    <row r="13096" spans="1:17" ht="19.5" x14ac:dyDescent="0.4">
      <c r="A13096" s="33">
        <f t="shared" si="1430"/>
        <v>46750</v>
      </c>
      <c r="B13096" s="27" t="str">
        <f t="shared" si="1431"/>
        <v>(水)</v>
      </c>
      <c r="C13096" s="34">
        <v>0.75</v>
      </c>
      <c r="D13096" s="16" t="s">
        <v>18</v>
      </c>
      <c r="E13096" s="35">
        <v>0.77083333333333304</v>
      </c>
      <c r="F13096" s="50">
        <f>IF(COUNTIF('リスト（不使用）'!$A$5:$A$6,単年カーブ!$A$1),"希望数量入力ください",'単年（2027年度）'!$E$12*単年カーブ!$R$3+'単年（2027年度）'!$E$12*(1-単年カーブ!$R$3)*単年カーブ!Q13096)</f>
        <v>0</v>
      </c>
      <c r="G13096" s="47">
        <f t="shared" si="1432"/>
        <v>0</v>
      </c>
      <c r="M13096">
        <f t="shared" si="1433"/>
        <v>12</v>
      </c>
      <c r="N13096">
        <f>IF(OR(WEEKDAY(A13096)=1,WEEKDAY(A13096)=7,COUNTIF('2027祝日等（不使用）'!$A$1:$A$20,単年カーブ!A13096)=1),0,1)</f>
        <v>1</v>
      </c>
      <c r="O13096">
        <f t="shared" si="1429"/>
        <v>37</v>
      </c>
      <c r="P13096">
        <f t="shared" si="1434"/>
        <v>1</v>
      </c>
      <c r="Q13096">
        <f t="shared" si="1435"/>
        <v>1</v>
      </c>
    </row>
    <row r="13097" spans="1:17" ht="19.5" x14ac:dyDescent="0.4">
      <c r="A13097" s="33">
        <f t="shared" si="1430"/>
        <v>46750</v>
      </c>
      <c r="B13097" s="27" t="str">
        <f t="shared" si="1431"/>
        <v>(水)</v>
      </c>
      <c r="C13097" s="34">
        <v>0.77083333333333304</v>
      </c>
      <c r="D13097" s="16" t="s">
        <v>18</v>
      </c>
      <c r="E13097" s="35">
        <v>0.79166666666666696</v>
      </c>
      <c r="F13097" s="50">
        <f>IF(COUNTIF('リスト（不使用）'!$A$5:$A$6,単年カーブ!$A$1),"希望数量入力ください",'単年（2027年度）'!$E$12*単年カーブ!$R$3+'単年（2027年度）'!$E$12*(1-単年カーブ!$R$3)*単年カーブ!Q13097)</f>
        <v>0</v>
      </c>
      <c r="G13097" s="47">
        <f t="shared" si="1432"/>
        <v>0</v>
      </c>
      <c r="M13097">
        <f t="shared" si="1433"/>
        <v>12</v>
      </c>
      <c r="N13097">
        <f>IF(OR(WEEKDAY(A13097)=1,WEEKDAY(A13097)=7,COUNTIF('2027祝日等（不使用）'!$A$1:$A$20,単年カーブ!A13097)=1),0,1)</f>
        <v>1</v>
      </c>
      <c r="O13097">
        <f t="shared" si="1429"/>
        <v>38</v>
      </c>
      <c r="P13097">
        <f t="shared" si="1434"/>
        <v>1</v>
      </c>
      <c r="Q13097">
        <f t="shared" si="1435"/>
        <v>1</v>
      </c>
    </row>
    <row r="13098" spans="1:17" ht="19.5" x14ac:dyDescent="0.4">
      <c r="A13098" s="33">
        <f t="shared" si="1430"/>
        <v>46750</v>
      </c>
      <c r="B13098" s="27" t="str">
        <f t="shared" si="1431"/>
        <v>(水)</v>
      </c>
      <c r="C13098" s="34">
        <v>0.79166666666666696</v>
      </c>
      <c r="D13098" s="16" t="s">
        <v>18</v>
      </c>
      <c r="E13098" s="35">
        <v>0.8125</v>
      </c>
      <c r="F13098" s="50">
        <f>IF(COUNTIF('リスト（不使用）'!$A$5:$A$6,単年カーブ!$A$1),"希望数量入力ください",'単年（2027年度）'!$E$12*単年カーブ!$R$3+'単年（2027年度）'!$E$12*(1-単年カーブ!$R$3)*単年カーブ!Q13098)</f>
        <v>0</v>
      </c>
      <c r="G13098" s="47">
        <f t="shared" si="1432"/>
        <v>0</v>
      </c>
      <c r="M13098">
        <f t="shared" si="1433"/>
        <v>12</v>
      </c>
      <c r="N13098">
        <f>IF(OR(WEEKDAY(A13098)=1,WEEKDAY(A13098)=7,COUNTIF('2027祝日等（不使用）'!$A$1:$A$20,単年カーブ!A13098)=1),0,1)</f>
        <v>1</v>
      </c>
      <c r="O13098">
        <f t="shared" si="1429"/>
        <v>39</v>
      </c>
      <c r="P13098">
        <f t="shared" si="1434"/>
        <v>1</v>
      </c>
      <c r="Q13098">
        <f t="shared" si="1435"/>
        <v>1</v>
      </c>
    </row>
    <row r="13099" spans="1:17" ht="19.5" x14ac:dyDescent="0.4">
      <c r="A13099" s="33">
        <f t="shared" si="1430"/>
        <v>46750</v>
      </c>
      <c r="B13099" s="27" t="str">
        <f t="shared" si="1431"/>
        <v>(水)</v>
      </c>
      <c r="C13099" s="34">
        <v>0.8125</v>
      </c>
      <c r="D13099" s="16" t="s">
        <v>18</v>
      </c>
      <c r="E13099" s="35">
        <v>0.83333333333333304</v>
      </c>
      <c r="F13099" s="50">
        <f>IF(COUNTIF('リスト（不使用）'!$A$5:$A$6,単年カーブ!$A$1),"希望数量入力ください",'単年（2027年度）'!$E$12*単年カーブ!$R$3+'単年（2027年度）'!$E$12*(1-単年カーブ!$R$3)*単年カーブ!Q13099)</f>
        <v>0</v>
      </c>
      <c r="G13099" s="47">
        <f t="shared" si="1432"/>
        <v>0</v>
      </c>
      <c r="M13099">
        <f t="shared" si="1433"/>
        <v>12</v>
      </c>
      <c r="N13099">
        <f>IF(OR(WEEKDAY(A13099)=1,WEEKDAY(A13099)=7,COUNTIF('2027祝日等（不使用）'!$A$1:$A$20,単年カーブ!A13099)=1),0,1)</f>
        <v>1</v>
      </c>
      <c r="O13099">
        <f t="shared" si="1429"/>
        <v>40</v>
      </c>
      <c r="P13099">
        <f t="shared" si="1434"/>
        <v>1</v>
      </c>
      <c r="Q13099">
        <f t="shared" si="1435"/>
        <v>1</v>
      </c>
    </row>
    <row r="13100" spans="1:17" ht="19.5" x14ac:dyDescent="0.4">
      <c r="A13100" s="33">
        <f t="shared" si="1430"/>
        <v>46750</v>
      </c>
      <c r="B13100" s="27" t="str">
        <f t="shared" si="1431"/>
        <v>(水)</v>
      </c>
      <c r="C13100" s="34">
        <v>0.83333333333333304</v>
      </c>
      <c r="D13100" s="16" t="s">
        <v>18</v>
      </c>
      <c r="E13100" s="35">
        <v>0.85416666666666696</v>
      </c>
      <c r="F13100" s="50">
        <f>IF(COUNTIF('リスト（不使用）'!$A$5:$A$6,単年カーブ!$A$1),"希望数量入力ください",'単年（2027年度）'!$E$12*単年カーブ!$R$3+'単年（2027年度）'!$E$12*(1-単年カーブ!$R$3)*単年カーブ!Q13100)</f>
        <v>0</v>
      </c>
      <c r="G13100" s="47">
        <f t="shared" si="1432"/>
        <v>0</v>
      </c>
      <c r="M13100">
        <f t="shared" si="1433"/>
        <v>12</v>
      </c>
      <c r="N13100">
        <f>IF(OR(WEEKDAY(A13100)=1,WEEKDAY(A13100)=7,COUNTIF('2027祝日等（不使用）'!$A$1:$A$20,単年カーブ!A13100)=1),0,1)</f>
        <v>1</v>
      </c>
      <c r="O13100">
        <f t="shared" si="1429"/>
        <v>41</v>
      </c>
      <c r="P13100">
        <f t="shared" si="1434"/>
        <v>0</v>
      </c>
      <c r="Q13100">
        <f t="shared" si="1435"/>
        <v>0</v>
      </c>
    </row>
    <row r="13101" spans="1:17" ht="19.5" x14ac:dyDescent="0.4">
      <c r="A13101" s="33">
        <f t="shared" si="1430"/>
        <v>46750</v>
      </c>
      <c r="B13101" s="27" t="str">
        <f t="shared" si="1431"/>
        <v>(水)</v>
      </c>
      <c r="C13101" s="34">
        <v>0.85416666666666696</v>
      </c>
      <c r="D13101" s="16" t="s">
        <v>18</v>
      </c>
      <c r="E13101" s="35">
        <v>0.875</v>
      </c>
      <c r="F13101" s="50">
        <f>IF(COUNTIF('リスト（不使用）'!$A$5:$A$6,単年カーブ!$A$1),"希望数量入力ください",'単年（2027年度）'!$E$12*単年カーブ!$R$3+'単年（2027年度）'!$E$12*(1-単年カーブ!$R$3)*単年カーブ!Q13101)</f>
        <v>0</v>
      </c>
      <c r="G13101" s="47">
        <f t="shared" si="1432"/>
        <v>0</v>
      </c>
      <c r="M13101">
        <f t="shared" si="1433"/>
        <v>12</v>
      </c>
      <c r="N13101">
        <f>IF(OR(WEEKDAY(A13101)=1,WEEKDAY(A13101)=7,COUNTIF('2027祝日等（不使用）'!$A$1:$A$20,単年カーブ!A13101)=1),0,1)</f>
        <v>1</v>
      </c>
      <c r="O13101">
        <f t="shared" si="1429"/>
        <v>42</v>
      </c>
      <c r="P13101">
        <f t="shared" si="1434"/>
        <v>0</v>
      </c>
      <c r="Q13101">
        <f t="shared" si="1435"/>
        <v>0</v>
      </c>
    </row>
    <row r="13102" spans="1:17" ht="19.5" x14ac:dyDescent="0.4">
      <c r="A13102" s="33">
        <f t="shared" si="1430"/>
        <v>46750</v>
      </c>
      <c r="B13102" s="27" t="str">
        <f t="shared" si="1431"/>
        <v>(水)</v>
      </c>
      <c r="C13102" s="34">
        <v>0.875</v>
      </c>
      <c r="D13102" s="16" t="s">
        <v>18</v>
      </c>
      <c r="E13102" s="35">
        <v>0.89583333333333304</v>
      </c>
      <c r="F13102" s="50">
        <f>IF(COUNTIF('リスト（不使用）'!$A$5:$A$6,単年カーブ!$A$1),"希望数量入力ください",'単年（2027年度）'!$E$12*単年カーブ!$R$3+'単年（2027年度）'!$E$12*(1-単年カーブ!$R$3)*単年カーブ!Q13102)</f>
        <v>0</v>
      </c>
      <c r="G13102" s="47">
        <f t="shared" si="1432"/>
        <v>0</v>
      </c>
      <c r="M13102">
        <f t="shared" si="1433"/>
        <v>12</v>
      </c>
      <c r="N13102">
        <f>IF(OR(WEEKDAY(A13102)=1,WEEKDAY(A13102)=7,COUNTIF('2027祝日等（不使用）'!$A$1:$A$20,単年カーブ!A13102)=1),0,1)</f>
        <v>1</v>
      </c>
      <c r="O13102">
        <f t="shared" si="1429"/>
        <v>43</v>
      </c>
      <c r="P13102">
        <f t="shared" si="1434"/>
        <v>0</v>
      </c>
      <c r="Q13102">
        <f t="shared" si="1435"/>
        <v>0</v>
      </c>
    </row>
    <row r="13103" spans="1:17" ht="19.5" x14ac:dyDescent="0.4">
      <c r="A13103" s="33">
        <f t="shared" si="1430"/>
        <v>46750</v>
      </c>
      <c r="B13103" s="27" t="str">
        <f t="shared" si="1431"/>
        <v>(水)</v>
      </c>
      <c r="C13103" s="34">
        <v>0.89583333333333304</v>
      </c>
      <c r="D13103" s="16" t="s">
        <v>18</v>
      </c>
      <c r="E13103" s="35">
        <v>0.91666666666666696</v>
      </c>
      <c r="F13103" s="50">
        <f>IF(COUNTIF('リスト（不使用）'!$A$5:$A$6,単年カーブ!$A$1),"希望数量入力ください",'単年（2027年度）'!$E$12*単年カーブ!$R$3+'単年（2027年度）'!$E$12*(1-単年カーブ!$R$3)*単年カーブ!Q13103)</f>
        <v>0</v>
      </c>
      <c r="G13103" s="47">
        <f t="shared" si="1432"/>
        <v>0</v>
      </c>
      <c r="M13103">
        <f t="shared" si="1433"/>
        <v>12</v>
      </c>
      <c r="N13103">
        <f>IF(OR(WEEKDAY(A13103)=1,WEEKDAY(A13103)=7,COUNTIF('2027祝日等（不使用）'!$A$1:$A$20,単年カーブ!A13103)=1),0,1)</f>
        <v>1</v>
      </c>
      <c r="O13103">
        <f t="shared" si="1429"/>
        <v>44</v>
      </c>
      <c r="P13103">
        <f t="shared" si="1434"/>
        <v>0</v>
      </c>
      <c r="Q13103">
        <f t="shared" si="1435"/>
        <v>0</v>
      </c>
    </row>
    <row r="13104" spans="1:17" ht="19.5" x14ac:dyDescent="0.4">
      <c r="A13104" s="33">
        <f t="shared" si="1430"/>
        <v>46750</v>
      </c>
      <c r="B13104" s="27" t="str">
        <f t="shared" si="1431"/>
        <v>(水)</v>
      </c>
      <c r="C13104" s="34">
        <v>0.91666666666666696</v>
      </c>
      <c r="D13104" s="16" t="s">
        <v>18</v>
      </c>
      <c r="E13104" s="35">
        <v>0.9375</v>
      </c>
      <c r="F13104" s="50">
        <f>IF(COUNTIF('リスト（不使用）'!$A$5:$A$6,単年カーブ!$A$1),"希望数量入力ください",'単年（2027年度）'!$E$12*単年カーブ!$R$3+'単年（2027年度）'!$E$12*(1-単年カーブ!$R$3)*単年カーブ!Q13104)</f>
        <v>0</v>
      </c>
      <c r="G13104" s="47">
        <f t="shared" si="1432"/>
        <v>0</v>
      </c>
      <c r="M13104">
        <f t="shared" si="1433"/>
        <v>12</v>
      </c>
      <c r="N13104">
        <f>IF(OR(WEEKDAY(A13104)=1,WEEKDAY(A13104)=7,COUNTIF('2027祝日等（不使用）'!$A$1:$A$20,単年カーブ!A13104)=1),0,1)</f>
        <v>1</v>
      </c>
      <c r="O13104">
        <f t="shared" si="1429"/>
        <v>45</v>
      </c>
      <c r="P13104">
        <f t="shared" si="1434"/>
        <v>0</v>
      </c>
      <c r="Q13104">
        <f t="shared" si="1435"/>
        <v>0</v>
      </c>
    </row>
    <row r="13105" spans="1:17" ht="19.5" x14ac:dyDescent="0.4">
      <c r="A13105" s="33">
        <f t="shared" si="1430"/>
        <v>46750</v>
      </c>
      <c r="B13105" s="27" t="str">
        <f t="shared" si="1431"/>
        <v>(水)</v>
      </c>
      <c r="C13105" s="34">
        <v>0.9375</v>
      </c>
      <c r="D13105" s="16" t="s">
        <v>18</v>
      </c>
      <c r="E13105" s="35">
        <v>0.95833333333333304</v>
      </c>
      <c r="F13105" s="50">
        <f>IF(COUNTIF('リスト（不使用）'!$A$5:$A$6,単年カーブ!$A$1),"希望数量入力ください",'単年（2027年度）'!$E$12*単年カーブ!$R$3+'単年（2027年度）'!$E$12*(1-単年カーブ!$R$3)*単年カーブ!Q13105)</f>
        <v>0</v>
      </c>
      <c r="G13105" s="47">
        <f t="shared" si="1432"/>
        <v>0</v>
      </c>
      <c r="M13105">
        <f t="shared" si="1433"/>
        <v>12</v>
      </c>
      <c r="N13105">
        <f>IF(OR(WEEKDAY(A13105)=1,WEEKDAY(A13105)=7,COUNTIF('2027祝日等（不使用）'!$A$1:$A$20,単年カーブ!A13105)=1),0,1)</f>
        <v>1</v>
      </c>
      <c r="O13105">
        <f t="shared" si="1429"/>
        <v>46</v>
      </c>
      <c r="P13105">
        <f t="shared" si="1434"/>
        <v>0</v>
      </c>
      <c r="Q13105">
        <f t="shared" si="1435"/>
        <v>0</v>
      </c>
    </row>
    <row r="13106" spans="1:17" ht="19.5" x14ac:dyDescent="0.4">
      <c r="A13106" s="33">
        <f t="shared" si="1430"/>
        <v>46750</v>
      </c>
      <c r="B13106" s="27" t="str">
        <f t="shared" si="1431"/>
        <v>(水)</v>
      </c>
      <c r="C13106" s="34">
        <v>0.95833333333333304</v>
      </c>
      <c r="D13106" s="16" t="s">
        <v>18</v>
      </c>
      <c r="E13106" s="35">
        <v>0.97916666666666696</v>
      </c>
      <c r="F13106" s="50">
        <f>IF(COUNTIF('リスト（不使用）'!$A$5:$A$6,単年カーブ!$A$1),"希望数量入力ください",'単年（2027年度）'!$E$12*単年カーブ!$R$3+'単年（2027年度）'!$E$12*(1-単年カーブ!$R$3)*単年カーブ!Q13106)</f>
        <v>0</v>
      </c>
      <c r="G13106" s="47">
        <f t="shared" si="1432"/>
        <v>0</v>
      </c>
      <c r="M13106">
        <f t="shared" si="1433"/>
        <v>12</v>
      </c>
      <c r="N13106">
        <f>IF(OR(WEEKDAY(A13106)=1,WEEKDAY(A13106)=7,COUNTIF('2027祝日等（不使用）'!$A$1:$A$20,単年カーブ!A13106)=1),0,1)</f>
        <v>1</v>
      </c>
      <c r="O13106">
        <f t="shared" si="1429"/>
        <v>47</v>
      </c>
      <c r="P13106">
        <f t="shared" si="1434"/>
        <v>0</v>
      </c>
      <c r="Q13106">
        <f t="shared" si="1435"/>
        <v>0</v>
      </c>
    </row>
    <row r="13107" spans="1:17" ht="19.5" x14ac:dyDescent="0.4">
      <c r="A13107" s="33">
        <f t="shared" si="1430"/>
        <v>46750</v>
      </c>
      <c r="B13107" s="27" t="str">
        <f t="shared" si="1431"/>
        <v>(水)</v>
      </c>
      <c r="C13107" s="34">
        <v>0.97916666666666696</v>
      </c>
      <c r="D13107" s="16" t="s">
        <v>18</v>
      </c>
      <c r="E13107" s="35" t="s">
        <v>17</v>
      </c>
      <c r="F13107" s="50">
        <f>IF(COUNTIF('リスト（不使用）'!$A$5:$A$6,単年カーブ!$A$1),"希望数量入力ください",'単年（2027年度）'!$E$12*単年カーブ!$R$3+'単年（2027年度）'!$E$12*(1-単年カーブ!$R$3)*単年カーブ!Q13107)</f>
        <v>0</v>
      </c>
      <c r="G13107" s="47">
        <f t="shared" si="1432"/>
        <v>0</v>
      </c>
      <c r="M13107">
        <f t="shared" si="1433"/>
        <v>12</v>
      </c>
      <c r="N13107">
        <f>IF(OR(WEEKDAY(A13107)=1,WEEKDAY(A13107)=7,COUNTIF('2027祝日等（不使用）'!$A$1:$A$20,単年カーブ!A13107)=1),0,1)</f>
        <v>1</v>
      </c>
      <c r="O13107">
        <f t="shared" si="1429"/>
        <v>48</v>
      </c>
      <c r="P13107">
        <f t="shared" si="1434"/>
        <v>0</v>
      </c>
      <c r="Q13107">
        <f t="shared" si="1435"/>
        <v>0</v>
      </c>
    </row>
    <row r="13108" spans="1:17" ht="19.5" x14ac:dyDescent="0.4">
      <c r="A13108" s="33">
        <f t="shared" si="1430"/>
        <v>46751</v>
      </c>
      <c r="B13108" s="27" t="str">
        <f t="shared" si="1431"/>
        <v>(木)</v>
      </c>
      <c r="C13108" s="34">
        <v>0</v>
      </c>
      <c r="D13108" s="16" t="s">
        <v>18</v>
      </c>
      <c r="E13108" s="35">
        <v>2.0833333333333332E-2</v>
      </c>
      <c r="F13108" s="50">
        <f>IF(COUNTIF('リスト（不使用）'!$A$5:$A$6,単年カーブ!$A$1),"希望数量入力ください",'単年（2027年度）'!$E$12*単年カーブ!$R$3+'単年（2027年度）'!$E$12*(1-単年カーブ!$R$3)*単年カーブ!Q13108)</f>
        <v>0</v>
      </c>
      <c r="G13108" s="47">
        <f t="shared" si="1432"/>
        <v>0</v>
      </c>
      <c r="M13108">
        <f t="shared" si="1433"/>
        <v>12</v>
      </c>
      <c r="N13108">
        <f>IF(OR(WEEKDAY(A13108)=1,WEEKDAY(A13108)=7,COUNTIF('2027祝日等（不使用）'!$A$1:$A$20,単年カーブ!A13108)=1),0,1)</f>
        <v>1</v>
      </c>
      <c r="O13108">
        <f t="shared" ref="O13108:O13171" si="1436">O13060</f>
        <v>1</v>
      </c>
      <c r="P13108">
        <f t="shared" si="1434"/>
        <v>0</v>
      </c>
      <c r="Q13108">
        <f t="shared" si="1435"/>
        <v>0</v>
      </c>
    </row>
    <row r="13109" spans="1:17" ht="19.5" x14ac:dyDescent="0.4">
      <c r="A13109" s="33">
        <f t="shared" si="1430"/>
        <v>46751</v>
      </c>
      <c r="B13109" s="27" t="str">
        <f t="shared" si="1431"/>
        <v>(木)</v>
      </c>
      <c r="C13109" s="34">
        <v>2.0833333333333332E-2</v>
      </c>
      <c r="D13109" s="16" t="s">
        <v>18</v>
      </c>
      <c r="E13109" s="35">
        <v>4.1666666666666664E-2</v>
      </c>
      <c r="F13109" s="50">
        <f>IF(COUNTIF('リスト（不使用）'!$A$5:$A$6,単年カーブ!$A$1),"希望数量入力ください",'単年（2027年度）'!$E$12*単年カーブ!$R$3+'単年（2027年度）'!$E$12*(1-単年カーブ!$R$3)*単年カーブ!Q13109)</f>
        <v>0</v>
      </c>
      <c r="G13109" s="47">
        <f t="shared" si="1432"/>
        <v>0</v>
      </c>
      <c r="M13109">
        <f t="shared" si="1433"/>
        <v>12</v>
      </c>
      <c r="N13109">
        <f>IF(OR(WEEKDAY(A13109)=1,WEEKDAY(A13109)=7,COUNTIF('2027祝日等（不使用）'!$A$1:$A$20,単年カーブ!A13109)=1),0,1)</f>
        <v>1</v>
      </c>
      <c r="O13109">
        <f t="shared" si="1436"/>
        <v>2</v>
      </c>
      <c r="P13109">
        <f t="shared" si="1434"/>
        <v>0</v>
      </c>
      <c r="Q13109">
        <f t="shared" si="1435"/>
        <v>0</v>
      </c>
    </row>
    <row r="13110" spans="1:17" ht="19.5" x14ac:dyDescent="0.4">
      <c r="A13110" s="33">
        <f t="shared" si="1430"/>
        <v>46751</v>
      </c>
      <c r="B13110" s="27" t="str">
        <f t="shared" si="1431"/>
        <v>(木)</v>
      </c>
      <c r="C13110" s="34">
        <v>4.1666666666666664E-2</v>
      </c>
      <c r="D13110" s="16" t="s">
        <v>18</v>
      </c>
      <c r="E13110" s="35">
        <v>6.25E-2</v>
      </c>
      <c r="F13110" s="50">
        <f>IF(COUNTIF('リスト（不使用）'!$A$5:$A$6,単年カーブ!$A$1),"希望数量入力ください",'単年（2027年度）'!$E$12*単年カーブ!$R$3+'単年（2027年度）'!$E$12*(1-単年カーブ!$R$3)*単年カーブ!Q13110)</f>
        <v>0</v>
      </c>
      <c r="G13110" s="47">
        <f t="shared" si="1432"/>
        <v>0</v>
      </c>
      <c r="M13110">
        <f t="shared" si="1433"/>
        <v>12</v>
      </c>
      <c r="N13110">
        <f>IF(OR(WEEKDAY(A13110)=1,WEEKDAY(A13110)=7,COUNTIF('2027祝日等（不使用）'!$A$1:$A$20,単年カーブ!A13110)=1),0,1)</f>
        <v>1</v>
      </c>
      <c r="O13110">
        <f t="shared" si="1436"/>
        <v>3</v>
      </c>
      <c r="P13110">
        <f t="shared" si="1434"/>
        <v>0</v>
      </c>
      <c r="Q13110">
        <f t="shared" si="1435"/>
        <v>0</v>
      </c>
    </row>
    <row r="13111" spans="1:17" ht="19.5" x14ac:dyDescent="0.4">
      <c r="A13111" s="33">
        <f t="shared" si="1430"/>
        <v>46751</v>
      </c>
      <c r="B13111" s="27" t="str">
        <f t="shared" si="1431"/>
        <v>(木)</v>
      </c>
      <c r="C13111" s="34">
        <v>6.25E-2</v>
      </c>
      <c r="D13111" s="16" t="s">
        <v>18</v>
      </c>
      <c r="E13111" s="35">
        <v>8.3333333333333301E-2</v>
      </c>
      <c r="F13111" s="50">
        <f>IF(COUNTIF('リスト（不使用）'!$A$5:$A$6,単年カーブ!$A$1),"希望数量入力ください",'単年（2027年度）'!$E$12*単年カーブ!$R$3+'単年（2027年度）'!$E$12*(1-単年カーブ!$R$3)*単年カーブ!Q13111)</f>
        <v>0</v>
      </c>
      <c r="G13111" s="47">
        <f t="shared" si="1432"/>
        <v>0</v>
      </c>
      <c r="M13111">
        <f t="shared" si="1433"/>
        <v>12</v>
      </c>
      <c r="N13111">
        <f>IF(OR(WEEKDAY(A13111)=1,WEEKDAY(A13111)=7,COUNTIF('2027祝日等（不使用）'!$A$1:$A$20,単年カーブ!A13111)=1),0,1)</f>
        <v>1</v>
      </c>
      <c r="O13111">
        <f t="shared" si="1436"/>
        <v>4</v>
      </c>
      <c r="P13111">
        <f t="shared" si="1434"/>
        <v>0</v>
      </c>
      <c r="Q13111">
        <f t="shared" si="1435"/>
        <v>0</v>
      </c>
    </row>
    <row r="13112" spans="1:17" ht="19.5" x14ac:dyDescent="0.4">
      <c r="A13112" s="33">
        <f t="shared" si="1430"/>
        <v>46751</v>
      </c>
      <c r="B13112" s="27" t="str">
        <f t="shared" si="1431"/>
        <v>(木)</v>
      </c>
      <c r="C13112" s="34">
        <v>8.3333333333333301E-2</v>
      </c>
      <c r="D13112" s="16" t="s">
        <v>18</v>
      </c>
      <c r="E13112" s="35">
        <v>0.104166666666667</v>
      </c>
      <c r="F13112" s="50">
        <f>IF(COUNTIF('リスト（不使用）'!$A$5:$A$6,単年カーブ!$A$1),"希望数量入力ください",'単年（2027年度）'!$E$12*単年カーブ!$R$3+'単年（2027年度）'!$E$12*(1-単年カーブ!$R$3)*単年カーブ!Q13112)</f>
        <v>0</v>
      </c>
      <c r="G13112" s="47">
        <f t="shared" si="1432"/>
        <v>0</v>
      </c>
      <c r="M13112">
        <f t="shared" si="1433"/>
        <v>12</v>
      </c>
      <c r="N13112">
        <f>IF(OR(WEEKDAY(A13112)=1,WEEKDAY(A13112)=7,COUNTIF('2027祝日等（不使用）'!$A$1:$A$20,単年カーブ!A13112)=1),0,1)</f>
        <v>1</v>
      </c>
      <c r="O13112">
        <f t="shared" si="1436"/>
        <v>5</v>
      </c>
      <c r="P13112">
        <f t="shared" si="1434"/>
        <v>0</v>
      </c>
      <c r="Q13112">
        <f t="shared" si="1435"/>
        <v>0</v>
      </c>
    </row>
    <row r="13113" spans="1:17" ht="19.5" x14ac:dyDescent="0.4">
      <c r="A13113" s="33">
        <f t="shared" si="1430"/>
        <v>46751</v>
      </c>
      <c r="B13113" s="27" t="str">
        <f t="shared" si="1431"/>
        <v>(木)</v>
      </c>
      <c r="C13113" s="34">
        <v>0.104166666666667</v>
      </c>
      <c r="D13113" s="16" t="s">
        <v>18</v>
      </c>
      <c r="E13113" s="35">
        <v>0.125</v>
      </c>
      <c r="F13113" s="50">
        <f>IF(COUNTIF('リスト（不使用）'!$A$5:$A$6,単年カーブ!$A$1),"希望数量入力ください",'単年（2027年度）'!$E$12*単年カーブ!$R$3+'単年（2027年度）'!$E$12*(1-単年カーブ!$R$3)*単年カーブ!Q13113)</f>
        <v>0</v>
      </c>
      <c r="G13113" s="47">
        <f t="shared" si="1432"/>
        <v>0</v>
      </c>
      <c r="M13113">
        <f t="shared" si="1433"/>
        <v>12</v>
      </c>
      <c r="N13113">
        <f>IF(OR(WEEKDAY(A13113)=1,WEEKDAY(A13113)=7,COUNTIF('2027祝日等（不使用）'!$A$1:$A$20,単年カーブ!A13113)=1),0,1)</f>
        <v>1</v>
      </c>
      <c r="O13113">
        <f t="shared" si="1436"/>
        <v>6</v>
      </c>
      <c r="P13113">
        <f t="shared" si="1434"/>
        <v>0</v>
      </c>
      <c r="Q13113">
        <f t="shared" si="1435"/>
        <v>0</v>
      </c>
    </row>
    <row r="13114" spans="1:17" ht="19.5" x14ac:dyDescent="0.4">
      <c r="A13114" s="33">
        <f t="shared" ref="A13114:A13177" si="1437">A13066+1</f>
        <v>46751</v>
      </c>
      <c r="B13114" s="27" t="str">
        <f t="shared" si="1431"/>
        <v>(木)</v>
      </c>
      <c r="C13114" s="34">
        <v>0.125</v>
      </c>
      <c r="D13114" s="16" t="s">
        <v>18</v>
      </c>
      <c r="E13114" s="35">
        <v>0.14583333333333301</v>
      </c>
      <c r="F13114" s="50">
        <f>IF(COUNTIF('リスト（不使用）'!$A$5:$A$6,単年カーブ!$A$1),"希望数量入力ください",'単年（2027年度）'!$E$12*単年カーブ!$R$3+'単年（2027年度）'!$E$12*(1-単年カーブ!$R$3)*単年カーブ!Q13114)</f>
        <v>0</v>
      </c>
      <c r="G13114" s="47">
        <f t="shared" si="1432"/>
        <v>0</v>
      </c>
      <c r="M13114">
        <f t="shared" si="1433"/>
        <v>12</v>
      </c>
      <c r="N13114">
        <f>IF(OR(WEEKDAY(A13114)=1,WEEKDAY(A13114)=7,COUNTIF('2027祝日等（不使用）'!$A$1:$A$20,単年カーブ!A13114)=1),0,1)</f>
        <v>1</v>
      </c>
      <c r="O13114">
        <f t="shared" si="1436"/>
        <v>7</v>
      </c>
      <c r="P13114">
        <f t="shared" si="1434"/>
        <v>0</v>
      </c>
      <c r="Q13114">
        <f t="shared" si="1435"/>
        <v>0</v>
      </c>
    </row>
    <row r="13115" spans="1:17" ht="19.5" x14ac:dyDescent="0.4">
      <c r="A13115" s="33">
        <f t="shared" si="1437"/>
        <v>46751</v>
      </c>
      <c r="B13115" s="27" t="str">
        <f t="shared" si="1431"/>
        <v>(木)</v>
      </c>
      <c r="C13115" s="34">
        <v>0.14583333333333301</v>
      </c>
      <c r="D13115" s="16" t="s">
        <v>18</v>
      </c>
      <c r="E13115" s="35">
        <v>0.16666666666666699</v>
      </c>
      <c r="F13115" s="50">
        <f>IF(COUNTIF('リスト（不使用）'!$A$5:$A$6,単年カーブ!$A$1),"希望数量入力ください",'単年（2027年度）'!$E$12*単年カーブ!$R$3+'単年（2027年度）'!$E$12*(1-単年カーブ!$R$3)*単年カーブ!Q13115)</f>
        <v>0</v>
      </c>
      <c r="G13115" s="47">
        <f t="shared" si="1432"/>
        <v>0</v>
      </c>
      <c r="M13115">
        <f t="shared" si="1433"/>
        <v>12</v>
      </c>
      <c r="N13115">
        <f>IF(OR(WEEKDAY(A13115)=1,WEEKDAY(A13115)=7,COUNTIF('2027祝日等（不使用）'!$A$1:$A$20,単年カーブ!A13115)=1),0,1)</f>
        <v>1</v>
      </c>
      <c r="O13115">
        <f t="shared" si="1436"/>
        <v>8</v>
      </c>
      <c r="P13115">
        <f t="shared" si="1434"/>
        <v>0</v>
      </c>
      <c r="Q13115">
        <f t="shared" si="1435"/>
        <v>0</v>
      </c>
    </row>
    <row r="13116" spans="1:17" ht="19.5" x14ac:dyDescent="0.4">
      <c r="A13116" s="33">
        <f t="shared" si="1437"/>
        <v>46751</v>
      </c>
      <c r="B13116" s="27" t="str">
        <f t="shared" si="1431"/>
        <v>(木)</v>
      </c>
      <c r="C13116" s="34">
        <v>0.16666666666666699</v>
      </c>
      <c r="D13116" s="16" t="s">
        <v>18</v>
      </c>
      <c r="E13116" s="35">
        <v>0.1875</v>
      </c>
      <c r="F13116" s="50">
        <f>IF(COUNTIF('リスト（不使用）'!$A$5:$A$6,単年カーブ!$A$1),"希望数量入力ください",'単年（2027年度）'!$E$12*単年カーブ!$R$3+'単年（2027年度）'!$E$12*(1-単年カーブ!$R$3)*単年カーブ!Q13116)</f>
        <v>0</v>
      </c>
      <c r="G13116" s="47">
        <f t="shared" si="1432"/>
        <v>0</v>
      </c>
      <c r="M13116">
        <f t="shared" si="1433"/>
        <v>12</v>
      </c>
      <c r="N13116">
        <f>IF(OR(WEEKDAY(A13116)=1,WEEKDAY(A13116)=7,COUNTIF('2027祝日等（不使用）'!$A$1:$A$20,単年カーブ!A13116)=1),0,1)</f>
        <v>1</v>
      </c>
      <c r="O13116">
        <f t="shared" si="1436"/>
        <v>9</v>
      </c>
      <c r="P13116">
        <f t="shared" si="1434"/>
        <v>0</v>
      </c>
      <c r="Q13116">
        <f t="shared" si="1435"/>
        <v>0</v>
      </c>
    </row>
    <row r="13117" spans="1:17" ht="19.5" x14ac:dyDescent="0.4">
      <c r="A13117" s="33">
        <f t="shared" si="1437"/>
        <v>46751</v>
      </c>
      <c r="B13117" s="27" t="str">
        <f t="shared" si="1431"/>
        <v>(木)</v>
      </c>
      <c r="C13117" s="34">
        <v>0.1875</v>
      </c>
      <c r="D13117" s="16" t="s">
        <v>18</v>
      </c>
      <c r="E13117" s="35">
        <v>0.20833333333333301</v>
      </c>
      <c r="F13117" s="50">
        <f>IF(COUNTIF('リスト（不使用）'!$A$5:$A$6,単年カーブ!$A$1),"希望数量入力ください",'単年（2027年度）'!$E$12*単年カーブ!$R$3+'単年（2027年度）'!$E$12*(1-単年カーブ!$R$3)*単年カーブ!Q13117)</f>
        <v>0</v>
      </c>
      <c r="G13117" s="47">
        <f t="shared" si="1432"/>
        <v>0</v>
      </c>
      <c r="M13117">
        <f t="shared" si="1433"/>
        <v>12</v>
      </c>
      <c r="N13117">
        <f>IF(OR(WEEKDAY(A13117)=1,WEEKDAY(A13117)=7,COUNTIF('2027祝日等（不使用）'!$A$1:$A$20,単年カーブ!A13117)=1),0,1)</f>
        <v>1</v>
      </c>
      <c r="O13117">
        <f t="shared" si="1436"/>
        <v>10</v>
      </c>
      <c r="P13117">
        <f t="shared" si="1434"/>
        <v>0</v>
      </c>
      <c r="Q13117">
        <f t="shared" si="1435"/>
        <v>0</v>
      </c>
    </row>
    <row r="13118" spans="1:17" ht="19.5" x14ac:dyDescent="0.4">
      <c r="A13118" s="33">
        <f t="shared" si="1437"/>
        <v>46751</v>
      </c>
      <c r="B13118" s="27" t="str">
        <f t="shared" si="1431"/>
        <v>(木)</v>
      </c>
      <c r="C13118" s="34">
        <v>0.20833333333333301</v>
      </c>
      <c r="D13118" s="16" t="s">
        <v>18</v>
      </c>
      <c r="E13118" s="35">
        <v>0.22916666666666699</v>
      </c>
      <c r="F13118" s="50">
        <f>IF(COUNTIF('リスト（不使用）'!$A$5:$A$6,単年カーブ!$A$1),"希望数量入力ください",'単年（2027年度）'!$E$12*単年カーブ!$R$3+'単年（2027年度）'!$E$12*(1-単年カーブ!$R$3)*単年カーブ!Q13118)</f>
        <v>0</v>
      </c>
      <c r="G13118" s="47">
        <f t="shared" si="1432"/>
        <v>0</v>
      </c>
      <c r="M13118">
        <f t="shared" si="1433"/>
        <v>12</v>
      </c>
      <c r="N13118">
        <f>IF(OR(WEEKDAY(A13118)=1,WEEKDAY(A13118)=7,COUNTIF('2027祝日等（不使用）'!$A$1:$A$20,単年カーブ!A13118)=1),0,1)</f>
        <v>1</v>
      </c>
      <c r="O13118">
        <f t="shared" si="1436"/>
        <v>11</v>
      </c>
      <c r="P13118">
        <f t="shared" si="1434"/>
        <v>0</v>
      </c>
      <c r="Q13118">
        <f t="shared" si="1435"/>
        <v>0</v>
      </c>
    </row>
    <row r="13119" spans="1:17" ht="19.5" x14ac:dyDescent="0.4">
      <c r="A13119" s="33">
        <f t="shared" si="1437"/>
        <v>46751</v>
      </c>
      <c r="B13119" s="27" t="str">
        <f t="shared" si="1431"/>
        <v>(木)</v>
      </c>
      <c r="C13119" s="34">
        <v>0.22916666666666699</v>
      </c>
      <c r="D13119" s="16" t="s">
        <v>18</v>
      </c>
      <c r="E13119" s="35">
        <v>0.25</v>
      </c>
      <c r="F13119" s="50">
        <f>IF(COUNTIF('リスト（不使用）'!$A$5:$A$6,単年カーブ!$A$1),"希望数量入力ください",'単年（2027年度）'!$E$12*単年カーブ!$R$3+'単年（2027年度）'!$E$12*(1-単年カーブ!$R$3)*単年カーブ!Q13119)</f>
        <v>0</v>
      </c>
      <c r="G13119" s="47">
        <f t="shared" si="1432"/>
        <v>0</v>
      </c>
      <c r="M13119">
        <f t="shared" si="1433"/>
        <v>12</v>
      </c>
      <c r="N13119">
        <f>IF(OR(WEEKDAY(A13119)=1,WEEKDAY(A13119)=7,COUNTIF('2027祝日等（不使用）'!$A$1:$A$20,単年カーブ!A13119)=1),0,1)</f>
        <v>1</v>
      </c>
      <c r="O13119">
        <f t="shared" si="1436"/>
        <v>12</v>
      </c>
      <c r="P13119">
        <f t="shared" si="1434"/>
        <v>0</v>
      </c>
      <c r="Q13119">
        <f t="shared" si="1435"/>
        <v>0</v>
      </c>
    </row>
    <row r="13120" spans="1:17" ht="19.5" x14ac:dyDescent="0.4">
      <c r="A13120" s="33">
        <f t="shared" si="1437"/>
        <v>46751</v>
      </c>
      <c r="B13120" s="27" t="str">
        <f t="shared" si="1431"/>
        <v>(木)</v>
      </c>
      <c r="C13120" s="34">
        <v>0.25</v>
      </c>
      <c r="D13120" s="16" t="s">
        <v>18</v>
      </c>
      <c r="E13120" s="35">
        <v>0.27083333333333298</v>
      </c>
      <c r="F13120" s="50">
        <f>IF(COUNTIF('リスト（不使用）'!$A$5:$A$6,単年カーブ!$A$1),"希望数量入力ください",'単年（2027年度）'!$E$12*単年カーブ!$R$3+'単年（2027年度）'!$E$12*(1-単年カーブ!$R$3)*単年カーブ!Q13120)</f>
        <v>0</v>
      </c>
      <c r="G13120" s="47">
        <f t="shared" si="1432"/>
        <v>0</v>
      </c>
      <c r="M13120">
        <f t="shared" si="1433"/>
        <v>12</v>
      </c>
      <c r="N13120">
        <f>IF(OR(WEEKDAY(A13120)=1,WEEKDAY(A13120)=7,COUNTIF('2027祝日等（不使用）'!$A$1:$A$20,単年カーブ!A13120)=1),0,1)</f>
        <v>1</v>
      </c>
      <c r="O13120">
        <f t="shared" si="1436"/>
        <v>13</v>
      </c>
      <c r="P13120">
        <f t="shared" si="1434"/>
        <v>0</v>
      </c>
      <c r="Q13120">
        <f t="shared" si="1435"/>
        <v>0</v>
      </c>
    </row>
    <row r="13121" spans="1:17" ht="19.5" x14ac:dyDescent="0.4">
      <c r="A13121" s="33">
        <f t="shared" si="1437"/>
        <v>46751</v>
      </c>
      <c r="B13121" s="27" t="str">
        <f t="shared" si="1431"/>
        <v>(木)</v>
      </c>
      <c r="C13121" s="34">
        <v>0.27083333333333298</v>
      </c>
      <c r="D13121" s="16" t="s">
        <v>18</v>
      </c>
      <c r="E13121" s="35">
        <v>0.29166666666666702</v>
      </c>
      <c r="F13121" s="50">
        <f>IF(COUNTIF('リスト（不使用）'!$A$5:$A$6,単年カーブ!$A$1),"希望数量入力ください",'単年（2027年度）'!$E$12*単年カーブ!$R$3+'単年（2027年度）'!$E$12*(1-単年カーブ!$R$3)*単年カーブ!Q13121)</f>
        <v>0</v>
      </c>
      <c r="G13121" s="47">
        <f t="shared" si="1432"/>
        <v>0</v>
      </c>
      <c r="M13121">
        <f t="shared" si="1433"/>
        <v>12</v>
      </c>
      <c r="N13121">
        <f>IF(OR(WEEKDAY(A13121)=1,WEEKDAY(A13121)=7,COUNTIF('2027祝日等（不使用）'!$A$1:$A$20,単年カーブ!A13121)=1),0,1)</f>
        <v>1</v>
      </c>
      <c r="O13121">
        <f t="shared" si="1436"/>
        <v>14</v>
      </c>
      <c r="P13121">
        <f t="shared" si="1434"/>
        <v>0</v>
      </c>
      <c r="Q13121">
        <f t="shared" si="1435"/>
        <v>0</v>
      </c>
    </row>
    <row r="13122" spans="1:17" ht="19.5" x14ac:dyDescent="0.4">
      <c r="A13122" s="33">
        <f t="shared" si="1437"/>
        <v>46751</v>
      </c>
      <c r="B13122" s="27" t="str">
        <f t="shared" si="1431"/>
        <v>(木)</v>
      </c>
      <c r="C13122" s="34">
        <v>0.29166666666666702</v>
      </c>
      <c r="D13122" s="16" t="s">
        <v>18</v>
      </c>
      <c r="E13122" s="35">
        <v>0.3125</v>
      </c>
      <c r="F13122" s="50">
        <f>IF(COUNTIF('リスト（不使用）'!$A$5:$A$6,単年カーブ!$A$1),"希望数量入力ください",'単年（2027年度）'!$E$12*単年カーブ!$R$3+'単年（2027年度）'!$E$12*(1-単年カーブ!$R$3)*単年カーブ!Q13122)</f>
        <v>0</v>
      </c>
      <c r="G13122" s="47">
        <f t="shared" si="1432"/>
        <v>0</v>
      </c>
      <c r="M13122">
        <f t="shared" si="1433"/>
        <v>12</v>
      </c>
      <c r="N13122">
        <f>IF(OR(WEEKDAY(A13122)=1,WEEKDAY(A13122)=7,COUNTIF('2027祝日等（不使用）'!$A$1:$A$20,単年カーブ!A13122)=1),0,1)</f>
        <v>1</v>
      </c>
      <c r="O13122">
        <f t="shared" si="1436"/>
        <v>15</v>
      </c>
      <c r="P13122">
        <f t="shared" si="1434"/>
        <v>0</v>
      </c>
      <c r="Q13122">
        <f t="shared" si="1435"/>
        <v>0</v>
      </c>
    </row>
    <row r="13123" spans="1:17" ht="19.5" x14ac:dyDescent="0.4">
      <c r="A13123" s="33">
        <f t="shared" si="1437"/>
        <v>46751</v>
      </c>
      <c r="B13123" s="27" t="str">
        <f t="shared" si="1431"/>
        <v>(木)</v>
      </c>
      <c r="C13123" s="34">
        <v>0.3125</v>
      </c>
      <c r="D13123" s="16" t="s">
        <v>18</v>
      </c>
      <c r="E13123" s="35">
        <v>0.33333333333333298</v>
      </c>
      <c r="F13123" s="50">
        <f>IF(COUNTIF('リスト（不使用）'!$A$5:$A$6,単年カーブ!$A$1),"希望数量入力ください",'単年（2027年度）'!$E$12*単年カーブ!$R$3+'単年（2027年度）'!$E$12*(1-単年カーブ!$R$3)*単年カーブ!Q13123)</f>
        <v>0</v>
      </c>
      <c r="G13123" s="47">
        <f t="shared" si="1432"/>
        <v>0</v>
      </c>
      <c r="M13123">
        <f t="shared" si="1433"/>
        <v>12</v>
      </c>
      <c r="N13123">
        <f>IF(OR(WEEKDAY(A13123)=1,WEEKDAY(A13123)=7,COUNTIF('2027祝日等（不使用）'!$A$1:$A$20,単年カーブ!A13123)=1),0,1)</f>
        <v>1</v>
      </c>
      <c r="O13123">
        <f t="shared" si="1436"/>
        <v>16</v>
      </c>
      <c r="P13123">
        <f t="shared" si="1434"/>
        <v>0</v>
      </c>
      <c r="Q13123">
        <f t="shared" si="1435"/>
        <v>0</v>
      </c>
    </row>
    <row r="13124" spans="1:17" ht="19.5" x14ac:dyDescent="0.4">
      <c r="A13124" s="33">
        <f t="shared" si="1437"/>
        <v>46751</v>
      </c>
      <c r="B13124" s="27" t="str">
        <f t="shared" ref="B13124:B13187" si="1438">TEXT(A13124,"(aaa)")</f>
        <v>(木)</v>
      </c>
      <c r="C13124" s="34">
        <v>0.33333333333333298</v>
      </c>
      <c r="D13124" s="16" t="s">
        <v>18</v>
      </c>
      <c r="E13124" s="35">
        <v>0.35416666666666702</v>
      </c>
      <c r="F13124" s="50">
        <f>IF(COUNTIF('リスト（不使用）'!$A$5:$A$6,単年カーブ!$A$1),"希望数量入力ください",'単年（2027年度）'!$E$12*単年カーブ!$R$3+'単年（2027年度）'!$E$12*(1-単年カーブ!$R$3)*単年カーブ!Q13124)</f>
        <v>0</v>
      </c>
      <c r="G13124" s="47">
        <f t="shared" ref="G13124:G13187" si="1439">F13124/2</f>
        <v>0</v>
      </c>
      <c r="M13124">
        <f t="shared" ref="M13124:M13187" si="1440">MONTH(A13124)</f>
        <v>12</v>
      </c>
      <c r="N13124">
        <f>IF(OR(WEEKDAY(A13124)=1,WEEKDAY(A13124)=7,COUNTIF('2027祝日等（不使用）'!$A$1:$A$20,単年カーブ!A13124)=1),0,1)</f>
        <v>1</v>
      </c>
      <c r="O13124">
        <f t="shared" si="1436"/>
        <v>17</v>
      </c>
      <c r="P13124">
        <f t="shared" ref="P13124:P13187" si="1441">IF(AND(O13124&gt;16,O13124&lt;41),1,0)</f>
        <v>1</v>
      </c>
      <c r="Q13124">
        <f t="shared" ref="Q13124:Q13187" si="1442">P13124*N13124</f>
        <v>1</v>
      </c>
    </row>
    <row r="13125" spans="1:17" ht="19.5" x14ac:dyDescent="0.4">
      <c r="A13125" s="33">
        <f t="shared" si="1437"/>
        <v>46751</v>
      </c>
      <c r="B13125" s="27" t="str">
        <f t="shared" si="1438"/>
        <v>(木)</v>
      </c>
      <c r="C13125" s="34">
        <v>0.35416666666666702</v>
      </c>
      <c r="D13125" s="16" t="s">
        <v>18</v>
      </c>
      <c r="E13125" s="35">
        <v>0.375</v>
      </c>
      <c r="F13125" s="50">
        <f>IF(COUNTIF('リスト（不使用）'!$A$5:$A$6,単年カーブ!$A$1),"希望数量入力ください",'単年（2027年度）'!$E$12*単年カーブ!$R$3+'単年（2027年度）'!$E$12*(1-単年カーブ!$R$3)*単年カーブ!Q13125)</f>
        <v>0</v>
      </c>
      <c r="G13125" s="47">
        <f t="shared" si="1439"/>
        <v>0</v>
      </c>
      <c r="M13125">
        <f t="shared" si="1440"/>
        <v>12</v>
      </c>
      <c r="N13125">
        <f>IF(OR(WEEKDAY(A13125)=1,WEEKDAY(A13125)=7,COUNTIF('2027祝日等（不使用）'!$A$1:$A$20,単年カーブ!A13125)=1),0,1)</f>
        <v>1</v>
      </c>
      <c r="O13125">
        <f t="shared" si="1436"/>
        <v>18</v>
      </c>
      <c r="P13125">
        <f t="shared" si="1441"/>
        <v>1</v>
      </c>
      <c r="Q13125">
        <f t="shared" si="1442"/>
        <v>1</v>
      </c>
    </row>
    <row r="13126" spans="1:17" ht="19.5" x14ac:dyDescent="0.4">
      <c r="A13126" s="33">
        <f t="shared" si="1437"/>
        <v>46751</v>
      </c>
      <c r="B13126" s="27" t="str">
        <f t="shared" si="1438"/>
        <v>(木)</v>
      </c>
      <c r="C13126" s="34">
        <v>0.375</v>
      </c>
      <c r="D13126" s="16" t="s">
        <v>18</v>
      </c>
      <c r="E13126" s="35">
        <v>0.39583333333333298</v>
      </c>
      <c r="F13126" s="50">
        <f>IF(COUNTIF('リスト（不使用）'!$A$5:$A$6,単年カーブ!$A$1),"希望数量入力ください",'単年（2027年度）'!$E$12*単年カーブ!$R$3+'単年（2027年度）'!$E$12*(1-単年カーブ!$R$3)*単年カーブ!Q13126)</f>
        <v>0</v>
      </c>
      <c r="G13126" s="47">
        <f t="shared" si="1439"/>
        <v>0</v>
      </c>
      <c r="M13126">
        <f t="shared" si="1440"/>
        <v>12</v>
      </c>
      <c r="N13126">
        <f>IF(OR(WEEKDAY(A13126)=1,WEEKDAY(A13126)=7,COUNTIF('2027祝日等（不使用）'!$A$1:$A$20,単年カーブ!A13126)=1),0,1)</f>
        <v>1</v>
      </c>
      <c r="O13126">
        <f t="shared" si="1436"/>
        <v>19</v>
      </c>
      <c r="P13126">
        <f t="shared" si="1441"/>
        <v>1</v>
      </c>
      <c r="Q13126">
        <f t="shared" si="1442"/>
        <v>1</v>
      </c>
    </row>
    <row r="13127" spans="1:17" ht="19.5" x14ac:dyDescent="0.4">
      <c r="A13127" s="33">
        <f t="shared" si="1437"/>
        <v>46751</v>
      </c>
      <c r="B13127" s="27" t="str">
        <f t="shared" si="1438"/>
        <v>(木)</v>
      </c>
      <c r="C13127" s="34">
        <v>0.39583333333333298</v>
      </c>
      <c r="D13127" s="16" t="s">
        <v>18</v>
      </c>
      <c r="E13127" s="35">
        <v>0.41666666666666702</v>
      </c>
      <c r="F13127" s="50">
        <f>IF(COUNTIF('リスト（不使用）'!$A$5:$A$6,単年カーブ!$A$1),"希望数量入力ください",'単年（2027年度）'!$E$12*単年カーブ!$R$3+'単年（2027年度）'!$E$12*(1-単年カーブ!$R$3)*単年カーブ!Q13127)</f>
        <v>0</v>
      </c>
      <c r="G13127" s="47">
        <f t="shared" si="1439"/>
        <v>0</v>
      </c>
      <c r="M13127">
        <f t="shared" si="1440"/>
        <v>12</v>
      </c>
      <c r="N13127">
        <f>IF(OR(WEEKDAY(A13127)=1,WEEKDAY(A13127)=7,COUNTIF('2027祝日等（不使用）'!$A$1:$A$20,単年カーブ!A13127)=1),0,1)</f>
        <v>1</v>
      </c>
      <c r="O13127">
        <f t="shared" si="1436"/>
        <v>20</v>
      </c>
      <c r="P13127">
        <f t="shared" si="1441"/>
        <v>1</v>
      </c>
      <c r="Q13127">
        <f t="shared" si="1442"/>
        <v>1</v>
      </c>
    </row>
    <row r="13128" spans="1:17" ht="19.5" x14ac:dyDescent="0.4">
      <c r="A13128" s="33">
        <f t="shared" si="1437"/>
        <v>46751</v>
      </c>
      <c r="B13128" s="27" t="str">
        <f t="shared" si="1438"/>
        <v>(木)</v>
      </c>
      <c r="C13128" s="34">
        <v>0.41666666666666702</v>
      </c>
      <c r="D13128" s="16" t="s">
        <v>18</v>
      </c>
      <c r="E13128" s="35">
        <v>0.4375</v>
      </c>
      <c r="F13128" s="50">
        <f>IF(COUNTIF('リスト（不使用）'!$A$5:$A$6,単年カーブ!$A$1),"希望数量入力ください",'単年（2027年度）'!$E$12*単年カーブ!$R$3+'単年（2027年度）'!$E$12*(1-単年カーブ!$R$3)*単年カーブ!Q13128)</f>
        <v>0</v>
      </c>
      <c r="G13128" s="47">
        <f t="shared" si="1439"/>
        <v>0</v>
      </c>
      <c r="M13128">
        <f t="shared" si="1440"/>
        <v>12</v>
      </c>
      <c r="N13128">
        <f>IF(OR(WEEKDAY(A13128)=1,WEEKDAY(A13128)=7,COUNTIF('2027祝日等（不使用）'!$A$1:$A$20,単年カーブ!A13128)=1),0,1)</f>
        <v>1</v>
      </c>
      <c r="O13128">
        <f t="shared" si="1436"/>
        <v>21</v>
      </c>
      <c r="P13128">
        <f t="shared" si="1441"/>
        <v>1</v>
      </c>
      <c r="Q13128">
        <f t="shared" si="1442"/>
        <v>1</v>
      </c>
    </row>
    <row r="13129" spans="1:17" ht="19.5" x14ac:dyDescent="0.4">
      <c r="A13129" s="33">
        <f t="shared" si="1437"/>
        <v>46751</v>
      </c>
      <c r="B13129" s="27" t="str">
        <f t="shared" si="1438"/>
        <v>(木)</v>
      </c>
      <c r="C13129" s="34">
        <v>0.4375</v>
      </c>
      <c r="D13129" s="16" t="s">
        <v>18</v>
      </c>
      <c r="E13129" s="35">
        <v>0.45833333333333298</v>
      </c>
      <c r="F13129" s="50">
        <f>IF(COUNTIF('リスト（不使用）'!$A$5:$A$6,単年カーブ!$A$1),"希望数量入力ください",'単年（2027年度）'!$E$12*単年カーブ!$R$3+'単年（2027年度）'!$E$12*(1-単年カーブ!$R$3)*単年カーブ!Q13129)</f>
        <v>0</v>
      </c>
      <c r="G13129" s="47">
        <f t="shared" si="1439"/>
        <v>0</v>
      </c>
      <c r="M13129">
        <f t="shared" si="1440"/>
        <v>12</v>
      </c>
      <c r="N13129">
        <f>IF(OR(WEEKDAY(A13129)=1,WEEKDAY(A13129)=7,COUNTIF('2027祝日等（不使用）'!$A$1:$A$20,単年カーブ!A13129)=1),0,1)</f>
        <v>1</v>
      </c>
      <c r="O13129">
        <f t="shared" si="1436"/>
        <v>22</v>
      </c>
      <c r="P13129">
        <f t="shared" si="1441"/>
        <v>1</v>
      </c>
      <c r="Q13129">
        <f t="shared" si="1442"/>
        <v>1</v>
      </c>
    </row>
    <row r="13130" spans="1:17" ht="19.5" x14ac:dyDescent="0.4">
      <c r="A13130" s="33">
        <f t="shared" si="1437"/>
        <v>46751</v>
      </c>
      <c r="B13130" s="27" t="str">
        <f t="shared" si="1438"/>
        <v>(木)</v>
      </c>
      <c r="C13130" s="34">
        <v>0.45833333333333298</v>
      </c>
      <c r="D13130" s="16" t="s">
        <v>18</v>
      </c>
      <c r="E13130" s="35">
        <v>0.47916666666666702</v>
      </c>
      <c r="F13130" s="50">
        <f>IF(COUNTIF('リスト（不使用）'!$A$5:$A$6,単年カーブ!$A$1),"希望数量入力ください",'単年（2027年度）'!$E$12*単年カーブ!$R$3+'単年（2027年度）'!$E$12*(1-単年カーブ!$R$3)*単年カーブ!Q13130)</f>
        <v>0</v>
      </c>
      <c r="G13130" s="47">
        <f t="shared" si="1439"/>
        <v>0</v>
      </c>
      <c r="M13130">
        <f t="shared" si="1440"/>
        <v>12</v>
      </c>
      <c r="N13130">
        <f>IF(OR(WEEKDAY(A13130)=1,WEEKDAY(A13130)=7,COUNTIF('2027祝日等（不使用）'!$A$1:$A$20,単年カーブ!A13130)=1),0,1)</f>
        <v>1</v>
      </c>
      <c r="O13130">
        <f t="shared" si="1436"/>
        <v>23</v>
      </c>
      <c r="P13130">
        <f t="shared" si="1441"/>
        <v>1</v>
      </c>
      <c r="Q13130">
        <f t="shared" si="1442"/>
        <v>1</v>
      </c>
    </row>
    <row r="13131" spans="1:17" ht="19.5" x14ac:dyDescent="0.4">
      <c r="A13131" s="33">
        <f t="shared" si="1437"/>
        <v>46751</v>
      </c>
      <c r="B13131" s="27" t="str">
        <f t="shared" si="1438"/>
        <v>(木)</v>
      </c>
      <c r="C13131" s="34">
        <v>0.47916666666666702</v>
      </c>
      <c r="D13131" s="16" t="s">
        <v>18</v>
      </c>
      <c r="E13131" s="35">
        <v>0.5</v>
      </c>
      <c r="F13131" s="50">
        <f>IF(COUNTIF('リスト（不使用）'!$A$5:$A$6,単年カーブ!$A$1),"希望数量入力ください",'単年（2027年度）'!$E$12*単年カーブ!$R$3+'単年（2027年度）'!$E$12*(1-単年カーブ!$R$3)*単年カーブ!Q13131)</f>
        <v>0</v>
      </c>
      <c r="G13131" s="47">
        <f t="shared" si="1439"/>
        <v>0</v>
      </c>
      <c r="M13131">
        <f t="shared" si="1440"/>
        <v>12</v>
      </c>
      <c r="N13131">
        <f>IF(OR(WEEKDAY(A13131)=1,WEEKDAY(A13131)=7,COUNTIF('2027祝日等（不使用）'!$A$1:$A$20,単年カーブ!A13131)=1),0,1)</f>
        <v>1</v>
      </c>
      <c r="O13131">
        <f t="shared" si="1436"/>
        <v>24</v>
      </c>
      <c r="P13131">
        <f t="shared" si="1441"/>
        <v>1</v>
      </c>
      <c r="Q13131">
        <f t="shared" si="1442"/>
        <v>1</v>
      </c>
    </row>
    <row r="13132" spans="1:17" ht="19.5" x14ac:dyDescent="0.4">
      <c r="A13132" s="33">
        <f t="shared" si="1437"/>
        <v>46751</v>
      </c>
      <c r="B13132" s="27" t="str">
        <f t="shared" si="1438"/>
        <v>(木)</v>
      </c>
      <c r="C13132" s="34">
        <v>0.5</v>
      </c>
      <c r="D13132" s="16" t="s">
        <v>18</v>
      </c>
      <c r="E13132" s="35">
        <v>0.52083333333333304</v>
      </c>
      <c r="F13132" s="50">
        <f>IF(COUNTIF('リスト（不使用）'!$A$5:$A$6,単年カーブ!$A$1),"希望数量入力ください",'単年（2027年度）'!$E$12*単年カーブ!$R$3+'単年（2027年度）'!$E$12*(1-単年カーブ!$R$3)*単年カーブ!Q13132)</f>
        <v>0</v>
      </c>
      <c r="G13132" s="47">
        <f t="shared" si="1439"/>
        <v>0</v>
      </c>
      <c r="M13132">
        <f t="shared" si="1440"/>
        <v>12</v>
      </c>
      <c r="N13132">
        <f>IF(OR(WEEKDAY(A13132)=1,WEEKDAY(A13132)=7,COUNTIF('2027祝日等（不使用）'!$A$1:$A$20,単年カーブ!A13132)=1),0,1)</f>
        <v>1</v>
      </c>
      <c r="O13132">
        <f t="shared" si="1436"/>
        <v>25</v>
      </c>
      <c r="P13132">
        <f t="shared" si="1441"/>
        <v>1</v>
      </c>
      <c r="Q13132">
        <f t="shared" si="1442"/>
        <v>1</v>
      </c>
    </row>
    <row r="13133" spans="1:17" ht="19.5" x14ac:dyDescent="0.4">
      <c r="A13133" s="33">
        <f t="shared" si="1437"/>
        <v>46751</v>
      </c>
      <c r="B13133" s="27" t="str">
        <f t="shared" si="1438"/>
        <v>(木)</v>
      </c>
      <c r="C13133" s="34">
        <v>0.52083333333333304</v>
      </c>
      <c r="D13133" s="16" t="s">
        <v>18</v>
      </c>
      <c r="E13133" s="35">
        <v>0.54166666666666696</v>
      </c>
      <c r="F13133" s="50">
        <f>IF(COUNTIF('リスト（不使用）'!$A$5:$A$6,単年カーブ!$A$1),"希望数量入力ください",'単年（2027年度）'!$E$12*単年カーブ!$R$3+'単年（2027年度）'!$E$12*(1-単年カーブ!$R$3)*単年カーブ!Q13133)</f>
        <v>0</v>
      </c>
      <c r="G13133" s="47">
        <f t="shared" si="1439"/>
        <v>0</v>
      </c>
      <c r="M13133">
        <f t="shared" si="1440"/>
        <v>12</v>
      </c>
      <c r="N13133">
        <f>IF(OR(WEEKDAY(A13133)=1,WEEKDAY(A13133)=7,COUNTIF('2027祝日等（不使用）'!$A$1:$A$20,単年カーブ!A13133)=1),0,1)</f>
        <v>1</v>
      </c>
      <c r="O13133">
        <f t="shared" si="1436"/>
        <v>26</v>
      </c>
      <c r="P13133">
        <f t="shared" si="1441"/>
        <v>1</v>
      </c>
      <c r="Q13133">
        <f t="shared" si="1442"/>
        <v>1</v>
      </c>
    </row>
    <row r="13134" spans="1:17" ht="19.5" x14ac:dyDescent="0.4">
      <c r="A13134" s="33">
        <f t="shared" si="1437"/>
        <v>46751</v>
      </c>
      <c r="B13134" s="27" t="str">
        <f t="shared" si="1438"/>
        <v>(木)</v>
      </c>
      <c r="C13134" s="34">
        <v>0.54166666666666696</v>
      </c>
      <c r="D13134" s="16" t="s">
        <v>18</v>
      </c>
      <c r="E13134" s="35">
        <v>0.5625</v>
      </c>
      <c r="F13134" s="50">
        <f>IF(COUNTIF('リスト（不使用）'!$A$5:$A$6,単年カーブ!$A$1),"希望数量入力ください",'単年（2027年度）'!$E$12*単年カーブ!$R$3+'単年（2027年度）'!$E$12*(1-単年カーブ!$R$3)*単年カーブ!Q13134)</f>
        <v>0</v>
      </c>
      <c r="G13134" s="47">
        <f t="shared" si="1439"/>
        <v>0</v>
      </c>
      <c r="M13134">
        <f t="shared" si="1440"/>
        <v>12</v>
      </c>
      <c r="N13134">
        <f>IF(OR(WEEKDAY(A13134)=1,WEEKDAY(A13134)=7,COUNTIF('2027祝日等（不使用）'!$A$1:$A$20,単年カーブ!A13134)=1),0,1)</f>
        <v>1</v>
      </c>
      <c r="O13134">
        <f t="shared" si="1436"/>
        <v>27</v>
      </c>
      <c r="P13134">
        <f t="shared" si="1441"/>
        <v>1</v>
      </c>
      <c r="Q13134">
        <f t="shared" si="1442"/>
        <v>1</v>
      </c>
    </row>
    <row r="13135" spans="1:17" ht="19.5" x14ac:dyDescent="0.4">
      <c r="A13135" s="33">
        <f t="shared" si="1437"/>
        <v>46751</v>
      </c>
      <c r="B13135" s="27" t="str">
        <f t="shared" si="1438"/>
        <v>(木)</v>
      </c>
      <c r="C13135" s="34">
        <v>0.5625</v>
      </c>
      <c r="D13135" s="16" t="s">
        <v>18</v>
      </c>
      <c r="E13135" s="35">
        <v>0.58333333333333304</v>
      </c>
      <c r="F13135" s="50">
        <f>IF(COUNTIF('リスト（不使用）'!$A$5:$A$6,単年カーブ!$A$1),"希望数量入力ください",'単年（2027年度）'!$E$12*単年カーブ!$R$3+'単年（2027年度）'!$E$12*(1-単年カーブ!$R$3)*単年カーブ!Q13135)</f>
        <v>0</v>
      </c>
      <c r="G13135" s="47">
        <f t="shared" si="1439"/>
        <v>0</v>
      </c>
      <c r="M13135">
        <f t="shared" si="1440"/>
        <v>12</v>
      </c>
      <c r="N13135">
        <f>IF(OR(WEEKDAY(A13135)=1,WEEKDAY(A13135)=7,COUNTIF('2027祝日等（不使用）'!$A$1:$A$20,単年カーブ!A13135)=1),0,1)</f>
        <v>1</v>
      </c>
      <c r="O13135">
        <f t="shared" si="1436"/>
        <v>28</v>
      </c>
      <c r="P13135">
        <f t="shared" si="1441"/>
        <v>1</v>
      </c>
      <c r="Q13135">
        <f t="shared" si="1442"/>
        <v>1</v>
      </c>
    </row>
    <row r="13136" spans="1:17" ht="19.5" x14ac:dyDescent="0.4">
      <c r="A13136" s="33">
        <f t="shared" si="1437"/>
        <v>46751</v>
      </c>
      <c r="B13136" s="27" t="str">
        <f t="shared" si="1438"/>
        <v>(木)</v>
      </c>
      <c r="C13136" s="34">
        <v>0.58333333333333304</v>
      </c>
      <c r="D13136" s="16" t="s">
        <v>18</v>
      </c>
      <c r="E13136" s="35">
        <v>0.60416666666666696</v>
      </c>
      <c r="F13136" s="50">
        <f>IF(COUNTIF('リスト（不使用）'!$A$5:$A$6,単年カーブ!$A$1),"希望数量入力ください",'単年（2027年度）'!$E$12*単年カーブ!$R$3+'単年（2027年度）'!$E$12*(1-単年カーブ!$R$3)*単年カーブ!Q13136)</f>
        <v>0</v>
      </c>
      <c r="G13136" s="47">
        <f t="shared" si="1439"/>
        <v>0</v>
      </c>
      <c r="M13136">
        <f t="shared" si="1440"/>
        <v>12</v>
      </c>
      <c r="N13136">
        <f>IF(OR(WEEKDAY(A13136)=1,WEEKDAY(A13136)=7,COUNTIF('2027祝日等（不使用）'!$A$1:$A$20,単年カーブ!A13136)=1),0,1)</f>
        <v>1</v>
      </c>
      <c r="O13136">
        <f t="shared" si="1436"/>
        <v>29</v>
      </c>
      <c r="P13136">
        <f t="shared" si="1441"/>
        <v>1</v>
      </c>
      <c r="Q13136">
        <f t="shared" si="1442"/>
        <v>1</v>
      </c>
    </row>
    <row r="13137" spans="1:17" ht="19.5" x14ac:dyDescent="0.4">
      <c r="A13137" s="33">
        <f t="shared" si="1437"/>
        <v>46751</v>
      </c>
      <c r="B13137" s="27" t="str">
        <f t="shared" si="1438"/>
        <v>(木)</v>
      </c>
      <c r="C13137" s="34">
        <v>0.60416666666666696</v>
      </c>
      <c r="D13137" s="16" t="s">
        <v>18</v>
      </c>
      <c r="E13137" s="35">
        <v>0.625</v>
      </c>
      <c r="F13137" s="50">
        <f>IF(COUNTIF('リスト（不使用）'!$A$5:$A$6,単年カーブ!$A$1),"希望数量入力ください",'単年（2027年度）'!$E$12*単年カーブ!$R$3+'単年（2027年度）'!$E$12*(1-単年カーブ!$R$3)*単年カーブ!Q13137)</f>
        <v>0</v>
      </c>
      <c r="G13137" s="47">
        <f t="shared" si="1439"/>
        <v>0</v>
      </c>
      <c r="M13137">
        <f t="shared" si="1440"/>
        <v>12</v>
      </c>
      <c r="N13137">
        <f>IF(OR(WEEKDAY(A13137)=1,WEEKDAY(A13137)=7,COUNTIF('2027祝日等（不使用）'!$A$1:$A$20,単年カーブ!A13137)=1),0,1)</f>
        <v>1</v>
      </c>
      <c r="O13137">
        <f t="shared" si="1436"/>
        <v>30</v>
      </c>
      <c r="P13137">
        <f t="shared" si="1441"/>
        <v>1</v>
      </c>
      <c r="Q13137">
        <f t="shared" si="1442"/>
        <v>1</v>
      </c>
    </row>
    <row r="13138" spans="1:17" ht="19.5" x14ac:dyDescent="0.4">
      <c r="A13138" s="33">
        <f t="shared" si="1437"/>
        <v>46751</v>
      </c>
      <c r="B13138" s="27" t="str">
        <f t="shared" si="1438"/>
        <v>(木)</v>
      </c>
      <c r="C13138" s="34">
        <v>0.625</v>
      </c>
      <c r="D13138" s="16" t="s">
        <v>18</v>
      </c>
      <c r="E13138" s="35">
        <v>0.64583333333333304</v>
      </c>
      <c r="F13138" s="50">
        <f>IF(COUNTIF('リスト（不使用）'!$A$5:$A$6,単年カーブ!$A$1),"希望数量入力ください",'単年（2027年度）'!$E$12*単年カーブ!$R$3+'単年（2027年度）'!$E$12*(1-単年カーブ!$R$3)*単年カーブ!Q13138)</f>
        <v>0</v>
      </c>
      <c r="G13138" s="47">
        <f t="shared" si="1439"/>
        <v>0</v>
      </c>
      <c r="M13138">
        <f t="shared" si="1440"/>
        <v>12</v>
      </c>
      <c r="N13138">
        <f>IF(OR(WEEKDAY(A13138)=1,WEEKDAY(A13138)=7,COUNTIF('2027祝日等（不使用）'!$A$1:$A$20,単年カーブ!A13138)=1),0,1)</f>
        <v>1</v>
      </c>
      <c r="O13138">
        <f t="shared" si="1436"/>
        <v>31</v>
      </c>
      <c r="P13138">
        <f t="shared" si="1441"/>
        <v>1</v>
      </c>
      <c r="Q13138">
        <f t="shared" si="1442"/>
        <v>1</v>
      </c>
    </row>
    <row r="13139" spans="1:17" ht="19.5" x14ac:dyDescent="0.4">
      <c r="A13139" s="33">
        <f t="shared" si="1437"/>
        <v>46751</v>
      </c>
      <c r="B13139" s="27" t="str">
        <f t="shared" si="1438"/>
        <v>(木)</v>
      </c>
      <c r="C13139" s="34">
        <v>0.64583333333333304</v>
      </c>
      <c r="D13139" s="16" t="s">
        <v>18</v>
      </c>
      <c r="E13139" s="35">
        <v>0.66666666666666696</v>
      </c>
      <c r="F13139" s="50">
        <f>IF(COUNTIF('リスト（不使用）'!$A$5:$A$6,単年カーブ!$A$1),"希望数量入力ください",'単年（2027年度）'!$E$12*単年カーブ!$R$3+'単年（2027年度）'!$E$12*(1-単年カーブ!$R$3)*単年カーブ!Q13139)</f>
        <v>0</v>
      </c>
      <c r="G13139" s="47">
        <f t="shared" si="1439"/>
        <v>0</v>
      </c>
      <c r="M13139">
        <f t="shared" si="1440"/>
        <v>12</v>
      </c>
      <c r="N13139">
        <f>IF(OR(WEEKDAY(A13139)=1,WEEKDAY(A13139)=7,COUNTIF('2027祝日等（不使用）'!$A$1:$A$20,単年カーブ!A13139)=1),0,1)</f>
        <v>1</v>
      </c>
      <c r="O13139">
        <f t="shared" si="1436"/>
        <v>32</v>
      </c>
      <c r="P13139">
        <f t="shared" si="1441"/>
        <v>1</v>
      </c>
      <c r="Q13139">
        <f t="shared" si="1442"/>
        <v>1</v>
      </c>
    </row>
    <row r="13140" spans="1:17" ht="19.5" x14ac:dyDescent="0.4">
      <c r="A13140" s="33">
        <f t="shared" si="1437"/>
        <v>46751</v>
      </c>
      <c r="B13140" s="27" t="str">
        <f t="shared" si="1438"/>
        <v>(木)</v>
      </c>
      <c r="C13140" s="34">
        <v>0.66666666666666696</v>
      </c>
      <c r="D13140" s="16" t="s">
        <v>18</v>
      </c>
      <c r="E13140" s="35">
        <v>0.6875</v>
      </c>
      <c r="F13140" s="50">
        <f>IF(COUNTIF('リスト（不使用）'!$A$5:$A$6,単年カーブ!$A$1),"希望数量入力ください",'単年（2027年度）'!$E$12*単年カーブ!$R$3+'単年（2027年度）'!$E$12*(1-単年カーブ!$R$3)*単年カーブ!Q13140)</f>
        <v>0</v>
      </c>
      <c r="G13140" s="47">
        <f t="shared" si="1439"/>
        <v>0</v>
      </c>
      <c r="M13140">
        <f t="shared" si="1440"/>
        <v>12</v>
      </c>
      <c r="N13140">
        <f>IF(OR(WEEKDAY(A13140)=1,WEEKDAY(A13140)=7,COUNTIF('2027祝日等（不使用）'!$A$1:$A$20,単年カーブ!A13140)=1),0,1)</f>
        <v>1</v>
      </c>
      <c r="O13140">
        <f t="shared" si="1436"/>
        <v>33</v>
      </c>
      <c r="P13140">
        <f t="shared" si="1441"/>
        <v>1</v>
      </c>
      <c r="Q13140">
        <f t="shared" si="1442"/>
        <v>1</v>
      </c>
    </row>
    <row r="13141" spans="1:17" ht="19.5" x14ac:dyDescent="0.4">
      <c r="A13141" s="33">
        <f t="shared" si="1437"/>
        <v>46751</v>
      </c>
      <c r="B13141" s="27" t="str">
        <f t="shared" si="1438"/>
        <v>(木)</v>
      </c>
      <c r="C13141" s="34">
        <v>0.6875</v>
      </c>
      <c r="D13141" s="16" t="s">
        <v>18</v>
      </c>
      <c r="E13141" s="35">
        <v>0.70833333333333304</v>
      </c>
      <c r="F13141" s="50">
        <f>IF(COUNTIF('リスト（不使用）'!$A$5:$A$6,単年カーブ!$A$1),"希望数量入力ください",'単年（2027年度）'!$E$12*単年カーブ!$R$3+'単年（2027年度）'!$E$12*(1-単年カーブ!$R$3)*単年カーブ!Q13141)</f>
        <v>0</v>
      </c>
      <c r="G13141" s="47">
        <f t="shared" si="1439"/>
        <v>0</v>
      </c>
      <c r="M13141">
        <f t="shared" si="1440"/>
        <v>12</v>
      </c>
      <c r="N13141">
        <f>IF(OR(WEEKDAY(A13141)=1,WEEKDAY(A13141)=7,COUNTIF('2027祝日等（不使用）'!$A$1:$A$20,単年カーブ!A13141)=1),0,1)</f>
        <v>1</v>
      </c>
      <c r="O13141">
        <f t="shared" si="1436"/>
        <v>34</v>
      </c>
      <c r="P13141">
        <f t="shared" si="1441"/>
        <v>1</v>
      </c>
      <c r="Q13141">
        <f t="shared" si="1442"/>
        <v>1</v>
      </c>
    </row>
    <row r="13142" spans="1:17" ht="19.5" x14ac:dyDescent="0.4">
      <c r="A13142" s="33">
        <f t="shared" si="1437"/>
        <v>46751</v>
      </c>
      <c r="B13142" s="27" t="str">
        <f t="shared" si="1438"/>
        <v>(木)</v>
      </c>
      <c r="C13142" s="34">
        <v>0.70833333333333304</v>
      </c>
      <c r="D13142" s="16" t="s">
        <v>18</v>
      </c>
      <c r="E13142" s="35">
        <v>0.72916666666666696</v>
      </c>
      <c r="F13142" s="50">
        <f>IF(COUNTIF('リスト（不使用）'!$A$5:$A$6,単年カーブ!$A$1),"希望数量入力ください",'単年（2027年度）'!$E$12*単年カーブ!$R$3+'単年（2027年度）'!$E$12*(1-単年カーブ!$R$3)*単年カーブ!Q13142)</f>
        <v>0</v>
      </c>
      <c r="G13142" s="47">
        <f t="shared" si="1439"/>
        <v>0</v>
      </c>
      <c r="M13142">
        <f t="shared" si="1440"/>
        <v>12</v>
      </c>
      <c r="N13142">
        <f>IF(OR(WEEKDAY(A13142)=1,WEEKDAY(A13142)=7,COUNTIF('2027祝日等（不使用）'!$A$1:$A$20,単年カーブ!A13142)=1),0,1)</f>
        <v>1</v>
      </c>
      <c r="O13142">
        <f t="shared" si="1436"/>
        <v>35</v>
      </c>
      <c r="P13142">
        <f t="shared" si="1441"/>
        <v>1</v>
      </c>
      <c r="Q13142">
        <f t="shared" si="1442"/>
        <v>1</v>
      </c>
    </row>
    <row r="13143" spans="1:17" ht="19.5" x14ac:dyDescent="0.4">
      <c r="A13143" s="33">
        <f t="shared" si="1437"/>
        <v>46751</v>
      </c>
      <c r="B13143" s="27" t="str">
        <f t="shared" si="1438"/>
        <v>(木)</v>
      </c>
      <c r="C13143" s="34">
        <v>0.72916666666666696</v>
      </c>
      <c r="D13143" s="16" t="s">
        <v>18</v>
      </c>
      <c r="E13143" s="35">
        <v>0.75</v>
      </c>
      <c r="F13143" s="50">
        <f>IF(COUNTIF('リスト（不使用）'!$A$5:$A$6,単年カーブ!$A$1),"希望数量入力ください",'単年（2027年度）'!$E$12*単年カーブ!$R$3+'単年（2027年度）'!$E$12*(1-単年カーブ!$R$3)*単年カーブ!Q13143)</f>
        <v>0</v>
      </c>
      <c r="G13143" s="47">
        <f t="shared" si="1439"/>
        <v>0</v>
      </c>
      <c r="M13143">
        <f t="shared" si="1440"/>
        <v>12</v>
      </c>
      <c r="N13143">
        <f>IF(OR(WEEKDAY(A13143)=1,WEEKDAY(A13143)=7,COUNTIF('2027祝日等（不使用）'!$A$1:$A$20,単年カーブ!A13143)=1),0,1)</f>
        <v>1</v>
      </c>
      <c r="O13143">
        <f t="shared" si="1436"/>
        <v>36</v>
      </c>
      <c r="P13143">
        <f t="shared" si="1441"/>
        <v>1</v>
      </c>
      <c r="Q13143">
        <f t="shared" si="1442"/>
        <v>1</v>
      </c>
    </row>
    <row r="13144" spans="1:17" ht="19.5" x14ac:dyDescent="0.4">
      <c r="A13144" s="33">
        <f t="shared" si="1437"/>
        <v>46751</v>
      </c>
      <c r="B13144" s="27" t="str">
        <f t="shared" si="1438"/>
        <v>(木)</v>
      </c>
      <c r="C13144" s="34">
        <v>0.75</v>
      </c>
      <c r="D13144" s="16" t="s">
        <v>18</v>
      </c>
      <c r="E13144" s="35">
        <v>0.77083333333333304</v>
      </c>
      <c r="F13144" s="50">
        <f>IF(COUNTIF('リスト（不使用）'!$A$5:$A$6,単年カーブ!$A$1),"希望数量入力ください",'単年（2027年度）'!$E$12*単年カーブ!$R$3+'単年（2027年度）'!$E$12*(1-単年カーブ!$R$3)*単年カーブ!Q13144)</f>
        <v>0</v>
      </c>
      <c r="G13144" s="47">
        <f t="shared" si="1439"/>
        <v>0</v>
      </c>
      <c r="M13144">
        <f t="shared" si="1440"/>
        <v>12</v>
      </c>
      <c r="N13144">
        <f>IF(OR(WEEKDAY(A13144)=1,WEEKDAY(A13144)=7,COUNTIF('2027祝日等（不使用）'!$A$1:$A$20,単年カーブ!A13144)=1),0,1)</f>
        <v>1</v>
      </c>
      <c r="O13144">
        <f t="shared" si="1436"/>
        <v>37</v>
      </c>
      <c r="P13144">
        <f t="shared" si="1441"/>
        <v>1</v>
      </c>
      <c r="Q13144">
        <f t="shared" si="1442"/>
        <v>1</v>
      </c>
    </row>
    <row r="13145" spans="1:17" ht="19.5" x14ac:dyDescent="0.4">
      <c r="A13145" s="33">
        <f t="shared" si="1437"/>
        <v>46751</v>
      </c>
      <c r="B13145" s="27" t="str">
        <f t="shared" si="1438"/>
        <v>(木)</v>
      </c>
      <c r="C13145" s="34">
        <v>0.77083333333333304</v>
      </c>
      <c r="D13145" s="16" t="s">
        <v>18</v>
      </c>
      <c r="E13145" s="35">
        <v>0.79166666666666696</v>
      </c>
      <c r="F13145" s="50">
        <f>IF(COUNTIF('リスト（不使用）'!$A$5:$A$6,単年カーブ!$A$1),"希望数量入力ください",'単年（2027年度）'!$E$12*単年カーブ!$R$3+'単年（2027年度）'!$E$12*(1-単年カーブ!$R$3)*単年カーブ!Q13145)</f>
        <v>0</v>
      </c>
      <c r="G13145" s="47">
        <f t="shared" si="1439"/>
        <v>0</v>
      </c>
      <c r="M13145">
        <f t="shared" si="1440"/>
        <v>12</v>
      </c>
      <c r="N13145">
        <f>IF(OR(WEEKDAY(A13145)=1,WEEKDAY(A13145)=7,COUNTIF('2027祝日等（不使用）'!$A$1:$A$20,単年カーブ!A13145)=1),0,1)</f>
        <v>1</v>
      </c>
      <c r="O13145">
        <f t="shared" si="1436"/>
        <v>38</v>
      </c>
      <c r="P13145">
        <f t="shared" si="1441"/>
        <v>1</v>
      </c>
      <c r="Q13145">
        <f t="shared" si="1442"/>
        <v>1</v>
      </c>
    </row>
    <row r="13146" spans="1:17" ht="19.5" x14ac:dyDescent="0.4">
      <c r="A13146" s="33">
        <f t="shared" si="1437"/>
        <v>46751</v>
      </c>
      <c r="B13146" s="27" t="str">
        <f t="shared" si="1438"/>
        <v>(木)</v>
      </c>
      <c r="C13146" s="34">
        <v>0.79166666666666696</v>
      </c>
      <c r="D13146" s="16" t="s">
        <v>18</v>
      </c>
      <c r="E13146" s="35">
        <v>0.8125</v>
      </c>
      <c r="F13146" s="50">
        <f>IF(COUNTIF('リスト（不使用）'!$A$5:$A$6,単年カーブ!$A$1),"希望数量入力ください",'単年（2027年度）'!$E$12*単年カーブ!$R$3+'単年（2027年度）'!$E$12*(1-単年カーブ!$R$3)*単年カーブ!Q13146)</f>
        <v>0</v>
      </c>
      <c r="G13146" s="47">
        <f t="shared" si="1439"/>
        <v>0</v>
      </c>
      <c r="M13146">
        <f t="shared" si="1440"/>
        <v>12</v>
      </c>
      <c r="N13146">
        <f>IF(OR(WEEKDAY(A13146)=1,WEEKDAY(A13146)=7,COUNTIF('2027祝日等（不使用）'!$A$1:$A$20,単年カーブ!A13146)=1),0,1)</f>
        <v>1</v>
      </c>
      <c r="O13146">
        <f t="shared" si="1436"/>
        <v>39</v>
      </c>
      <c r="P13146">
        <f t="shared" si="1441"/>
        <v>1</v>
      </c>
      <c r="Q13146">
        <f t="shared" si="1442"/>
        <v>1</v>
      </c>
    </row>
    <row r="13147" spans="1:17" ht="19.5" x14ac:dyDescent="0.4">
      <c r="A13147" s="33">
        <f t="shared" si="1437"/>
        <v>46751</v>
      </c>
      <c r="B13147" s="27" t="str">
        <f t="shared" si="1438"/>
        <v>(木)</v>
      </c>
      <c r="C13147" s="34">
        <v>0.8125</v>
      </c>
      <c r="D13147" s="16" t="s">
        <v>18</v>
      </c>
      <c r="E13147" s="35">
        <v>0.83333333333333304</v>
      </c>
      <c r="F13147" s="50">
        <f>IF(COUNTIF('リスト（不使用）'!$A$5:$A$6,単年カーブ!$A$1),"希望数量入力ください",'単年（2027年度）'!$E$12*単年カーブ!$R$3+'単年（2027年度）'!$E$12*(1-単年カーブ!$R$3)*単年カーブ!Q13147)</f>
        <v>0</v>
      </c>
      <c r="G13147" s="47">
        <f t="shared" si="1439"/>
        <v>0</v>
      </c>
      <c r="M13147">
        <f t="shared" si="1440"/>
        <v>12</v>
      </c>
      <c r="N13147">
        <f>IF(OR(WEEKDAY(A13147)=1,WEEKDAY(A13147)=7,COUNTIF('2027祝日等（不使用）'!$A$1:$A$20,単年カーブ!A13147)=1),0,1)</f>
        <v>1</v>
      </c>
      <c r="O13147">
        <f t="shared" si="1436"/>
        <v>40</v>
      </c>
      <c r="P13147">
        <f t="shared" si="1441"/>
        <v>1</v>
      </c>
      <c r="Q13147">
        <f t="shared" si="1442"/>
        <v>1</v>
      </c>
    </row>
    <row r="13148" spans="1:17" ht="19.5" x14ac:dyDescent="0.4">
      <c r="A13148" s="33">
        <f t="shared" si="1437"/>
        <v>46751</v>
      </c>
      <c r="B13148" s="27" t="str">
        <f t="shared" si="1438"/>
        <v>(木)</v>
      </c>
      <c r="C13148" s="34">
        <v>0.83333333333333304</v>
      </c>
      <c r="D13148" s="16" t="s">
        <v>18</v>
      </c>
      <c r="E13148" s="35">
        <v>0.85416666666666696</v>
      </c>
      <c r="F13148" s="50">
        <f>IF(COUNTIF('リスト（不使用）'!$A$5:$A$6,単年カーブ!$A$1),"希望数量入力ください",'単年（2027年度）'!$E$12*単年カーブ!$R$3+'単年（2027年度）'!$E$12*(1-単年カーブ!$R$3)*単年カーブ!Q13148)</f>
        <v>0</v>
      </c>
      <c r="G13148" s="47">
        <f t="shared" si="1439"/>
        <v>0</v>
      </c>
      <c r="M13148">
        <f t="shared" si="1440"/>
        <v>12</v>
      </c>
      <c r="N13148">
        <f>IF(OR(WEEKDAY(A13148)=1,WEEKDAY(A13148)=7,COUNTIF('2027祝日等（不使用）'!$A$1:$A$20,単年カーブ!A13148)=1),0,1)</f>
        <v>1</v>
      </c>
      <c r="O13148">
        <f t="shared" si="1436"/>
        <v>41</v>
      </c>
      <c r="P13148">
        <f t="shared" si="1441"/>
        <v>0</v>
      </c>
      <c r="Q13148">
        <f t="shared" si="1442"/>
        <v>0</v>
      </c>
    </row>
    <row r="13149" spans="1:17" ht="19.5" x14ac:dyDescent="0.4">
      <c r="A13149" s="33">
        <f t="shared" si="1437"/>
        <v>46751</v>
      </c>
      <c r="B13149" s="27" t="str">
        <f t="shared" si="1438"/>
        <v>(木)</v>
      </c>
      <c r="C13149" s="34">
        <v>0.85416666666666696</v>
      </c>
      <c r="D13149" s="16" t="s">
        <v>18</v>
      </c>
      <c r="E13149" s="35">
        <v>0.875</v>
      </c>
      <c r="F13149" s="50">
        <f>IF(COUNTIF('リスト（不使用）'!$A$5:$A$6,単年カーブ!$A$1),"希望数量入力ください",'単年（2027年度）'!$E$12*単年カーブ!$R$3+'単年（2027年度）'!$E$12*(1-単年カーブ!$R$3)*単年カーブ!Q13149)</f>
        <v>0</v>
      </c>
      <c r="G13149" s="47">
        <f t="shared" si="1439"/>
        <v>0</v>
      </c>
      <c r="M13149">
        <f t="shared" si="1440"/>
        <v>12</v>
      </c>
      <c r="N13149">
        <f>IF(OR(WEEKDAY(A13149)=1,WEEKDAY(A13149)=7,COUNTIF('2027祝日等（不使用）'!$A$1:$A$20,単年カーブ!A13149)=1),0,1)</f>
        <v>1</v>
      </c>
      <c r="O13149">
        <f t="shared" si="1436"/>
        <v>42</v>
      </c>
      <c r="P13149">
        <f t="shared" si="1441"/>
        <v>0</v>
      </c>
      <c r="Q13149">
        <f t="shared" si="1442"/>
        <v>0</v>
      </c>
    </row>
    <row r="13150" spans="1:17" ht="19.5" x14ac:dyDescent="0.4">
      <c r="A13150" s="33">
        <f t="shared" si="1437"/>
        <v>46751</v>
      </c>
      <c r="B13150" s="27" t="str">
        <f t="shared" si="1438"/>
        <v>(木)</v>
      </c>
      <c r="C13150" s="34">
        <v>0.875</v>
      </c>
      <c r="D13150" s="16" t="s">
        <v>18</v>
      </c>
      <c r="E13150" s="35">
        <v>0.89583333333333304</v>
      </c>
      <c r="F13150" s="50">
        <f>IF(COUNTIF('リスト（不使用）'!$A$5:$A$6,単年カーブ!$A$1),"希望数量入力ください",'単年（2027年度）'!$E$12*単年カーブ!$R$3+'単年（2027年度）'!$E$12*(1-単年カーブ!$R$3)*単年カーブ!Q13150)</f>
        <v>0</v>
      </c>
      <c r="G13150" s="47">
        <f t="shared" si="1439"/>
        <v>0</v>
      </c>
      <c r="M13150">
        <f t="shared" si="1440"/>
        <v>12</v>
      </c>
      <c r="N13150">
        <f>IF(OR(WEEKDAY(A13150)=1,WEEKDAY(A13150)=7,COUNTIF('2027祝日等（不使用）'!$A$1:$A$20,単年カーブ!A13150)=1),0,1)</f>
        <v>1</v>
      </c>
      <c r="O13150">
        <f t="shared" si="1436"/>
        <v>43</v>
      </c>
      <c r="P13150">
        <f t="shared" si="1441"/>
        <v>0</v>
      </c>
      <c r="Q13150">
        <f t="shared" si="1442"/>
        <v>0</v>
      </c>
    </row>
    <row r="13151" spans="1:17" ht="19.5" x14ac:dyDescent="0.4">
      <c r="A13151" s="33">
        <f t="shared" si="1437"/>
        <v>46751</v>
      </c>
      <c r="B13151" s="27" t="str">
        <f t="shared" si="1438"/>
        <v>(木)</v>
      </c>
      <c r="C13151" s="34">
        <v>0.89583333333333304</v>
      </c>
      <c r="D13151" s="16" t="s">
        <v>18</v>
      </c>
      <c r="E13151" s="35">
        <v>0.91666666666666696</v>
      </c>
      <c r="F13151" s="50">
        <f>IF(COUNTIF('リスト（不使用）'!$A$5:$A$6,単年カーブ!$A$1),"希望数量入力ください",'単年（2027年度）'!$E$12*単年カーブ!$R$3+'単年（2027年度）'!$E$12*(1-単年カーブ!$R$3)*単年カーブ!Q13151)</f>
        <v>0</v>
      </c>
      <c r="G13151" s="47">
        <f t="shared" si="1439"/>
        <v>0</v>
      </c>
      <c r="M13151">
        <f t="shared" si="1440"/>
        <v>12</v>
      </c>
      <c r="N13151">
        <f>IF(OR(WEEKDAY(A13151)=1,WEEKDAY(A13151)=7,COUNTIF('2027祝日等（不使用）'!$A$1:$A$20,単年カーブ!A13151)=1),0,1)</f>
        <v>1</v>
      </c>
      <c r="O13151">
        <f t="shared" si="1436"/>
        <v>44</v>
      </c>
      <c r="P13151">
        <f t="shared" si="1441"/>
        <v>0</v>
      </c>
      <c r="Q13151">
        <f t="shared" si="1442"/>
        <v>0</v>
      </c>
    </row>
    <row r="13152" spans="1:17" ht="19.5" x14ac:dyDescent="0.4">
      <c r="A13152" s="33">
        <f t="shared" si="1437"/>
        <v>46751</v>
      </c>
      <c r="B13152" s="27" t="str">
        <f t="shared" si="1438"/>
        <v>(木)</v>
      </c>
      <c r="C13152" s="34">
        <v>0.91666666666666696</v>
      </c>
      <c r="D13152" s="16" t="s">
        <v>18</v>
      </c>
      <c r="E13152" s="35">
        <v>0.9375</v>
      </c>
      <c r="F13152" s="50">
        <f>IF(COUNTIF('リスト（不使用）'!$A$5:$A$6,単年カーブ!$A$1),"希望数量入力ください",'単年（2027年度）'!$E$12*単年カーブ!$R$3+'単年（2027年度）'!$E$12*(1-単年カーブ!$R$3)*単年カーブ!Q13152)</f>
        <v>0</v>
      </c>
      <c r="G13152" s="47">
        <f t="shared" si="1439"/>
        <v>0</v>
      </c>
      <c r="M13152">
        <f t="shared" si="1440"/>
        <v>12</v>
      </c>
      <c r="N13152">
        <f>IF(OR(WEEKDAY(A13152)=1,WEEKDAY(A13152)=7,COUNTIF('2027祝日等（不使用）'!$A$1:$A$20,単年カーブ!A13152)=1),0,1)</f>
        <v>1</v>
      </c>
      <c r="O13152">
        <f t="shared" si="1436"/>
        <v>45</v>
      </c>
      <c r="P13152">
        <f t="shared" si="1441"/>
        <v>0</v>
      </c>
      <c r="Q13152">
        <f t="shared" si="1442"/>
        <v>0</v>
      </c>
    </row>
    <row r="13153" spans="1:17" ht="19.5" x14ac:dyDescent="0.4">
      <c r="A13153" s="33">
        <f t="shared" si="1437"/>
        <v>46751</v>
      </c>
      <c r="B13153" s="27" t="str">
        <f t="shared" si="1438"/>
        <v>(木)</v>
      </c>
      <c r="C13153" s="34">
        <v>0.9375</v>
      </c>
      <c r="D13153" s="16" t="s">
        <v>18</v>
      </c>
      <c r="E13153" s="35">
        <v>0.95833333333333304</v>
      </c>
      <c r="F13153" s="50">
        <f>IF(COUNTIF('リスト（不使用）'!$A$5:$A$6,単年カーブ!$A$1),"希望数量入力ください",'単年（2027年度）'!$E$12*単年カーブ!$R$3+'単年（2027年度）'!$E$12*(1-単年カーブ!$R$3)*単年カーブ!Q13153)</f>
        <v>0</v>
      </c>
      <c r="G13153" s="47">
        <f t="shared" si="1439"/>
        <v>0</v>
      </c>
      <c r="M13153">
        <f t="shared" si="1440"/>
        <v>12</v>
      </c>
      <c r="N13153">
        <f>IF(OR(WEEKDAY(A13153)=1,WEEKDAY(A13153)=7,COUNTIF('2027祝日等（不使用）'!$A$1:$A$20,単年カーブ!A13153)=1),0,1)</f>
        <v>1</v>
      </c>
      <c r="O13153">
        <f t="shared" si="1436"/>
        <v>46</v>
      </c>
      <c r="P13153">
        <f t="shared" si="1441"/>
        <v>0</v>
      </c>
      <c r="Q13153">
        <f t="shared" si="1442"/>
        <v>0</v>
      </c>
    </row>
    <row r="13154" spans="1:17" ht="19.5" x14ac:dyDescent="0.4">
      <c r="A13154" s="33">
        <f t="shared" si="1437"/>
        <v>46751</v>
      </c>
      <c r="B13154" s="27" t="str">
        <f t="shared" si="1438"/>
        <v>(木)</v>
      </c>
      <c r="C13154" s="34">
        <v>0.95833333333333304</v>
      </c>
      <c r="D13154" s="16" t="s">
        <v>18</v>
      </c>
      <c r="E13154" s="35">
        <v>0.97916666666666696</v>
      </c>
      <c r="F13154" s="50">
        <f>IF(COUNTIF('リスト（不使用）'!$A$5:$A$6,単年カーブ!$A$1),"希望数量入力ください",'単年（2027年度）'!$E$12*単年カーブ!$R$3+'単年（2027年度）'!$E$12*(1-単年カーブ!$R$3)*単年カーブ!Q13154)</f>
        <v>0</v>
      </c>
      <c r="G13154" s="47">
        <f t="shared" si="1439"/>
        <v>0</v>
      </c>
      <c r="M13154">
        <f t="shared" si="1440"/>
        <v>12</v>
      </c>
      <c r="N13154">
        <f>IF(OR(WEEKDAY(A13154)=1,WEEKDAY(A13154)=7,COUNTIF('2027祝日等（不使用）'!$A$1:$A$20,単年カーブ!A13154)=1),0,1)</f>
        <v>1</v>
      </c>
      <c r="O13154">
        <f t="shared" si="1436"/>
        <v>47</v>
      </c>
      <c r="P13154">
        <f t="shared" si="1441"/>
        <v>0</v>
      </c>
      <c r="Q13154">
        <f t="shared" si="1442"/>
        <v>0</v>
      </c>
    </row>
    <row r="13155" spans="1:17" ht="19.5" x14ac:dyDescent="0.4">
      <c r="A13155" s="33">
        <f t="shared" si="1437"/>
        <v>46751</v>
      </c>
      <c r="B13155" s="27" t="str">
        <f t="shared" si="1438"/>
        <v>(木)</v>
      </c>
      <c r="C13155" s="34">
        <v>0.97916666666666696</v>
      </c>
      <c r="D13155" s="16" t="s">
        <v>18</v>
      </c>
      <c r="E13155" s="35" t="s">
        <v>17</v>
      </c>
      <c r="F13155" s="50">
        <f>IF(COUNTIF('リスト（不使用）'!$A$5:$A$6,単年カーブ!$A$1),"希望数量入力ください",'単年（2027年度）'!$E$12*単年カーブ!$R$3+'単年（2027年度）'!$E$12*(1-単年カーブ!$R$3)*単年カーブ!Q13155)</f>
        <v>0</v>
      </c>
      <c r="G13155" s="47">
        <f t="shared" si="1439"/>
        <v>0</v>
      </c>
      <c r="M13155">
        <f t="shared" si="1440"/>
        <v>12</v>
      </c>
      <c r="N13155">
        <f>IF(OR(WEEKDAY(A13155)=1,WEEKDAY(A13155)=7,COUNTIF('2027祝日等（不使用）'!$A$1:$A$20,単年カーブ!A13155)=1),0,1)</f>
        <v>1</v>
      </c>
      <c r="O13155">
        <f t="shared" si="1436"/>
        <v>48</v>
      </c>
      <c r="P13155">
        <f t="shared" si="1441"/>
        <v>0</v>
      </c>
      <c r="Q13155">
        <f t="shared" si="1442"/>
        <v>0</v>
      </c>
    </row>
    <row r="13156" spans="1:17" ht="19.5" x14ac:dyDescent="0.4">
      <c r="A13156" s="33">
        <f t="shared" si="1437"/>
        <v>46752</v>
      </c>
      <c r="B13156" s="27" t="str">
        <f t="shared" si="1438"/>
        <v>(金)</v>
      </c>
      <c r="C13156" s="34">
        <v>0</v>
      </c>
      <c r="D13156" s="16" t="s">
        <v>18</v>
      </c>
      <c r="E13156" s="35">
        <v>2.0833333333333332E-2</v>
      </c>
      <c r="F13156" s="50">
        <f>IF(COUNTIF('リスト（不使用）'!$A$5:$A$6,単年カーブ!$A$1),"希望数量入力ください",'単年（2027年度）'!$E$12*単年カーブ!$R$3+'単年（2027年度）'!$E$12*(1-単年カーブ!$R$3)*単年カーブ!Q13156)</f>
        <v>0</v>
      </c>
      <c r="G13156" s="47">
        <f t="shared" si="1439"/>
        <v>0</v>
      </c>
      <c r="M13156">
        <f t="shared" si="1440"/>
        <v>12</v>
      </c>
      <c r="N13156">
        <f>IF(OR(WEEKDAY(A13156)=1,WEEKDAY(A13156)=7,COUNTIF('2027祝日等（不使用）'!$A$1:$A$20,単年カーブ!A13156)=1),0,1)</f>
        <v>1</v>
      </c>
      <c r="O13156">
        <f t="shared" si="1436"/>
        <v>1</v>
      </c>
      <c r="P13156">
        <f t="shared" si="1441"/>
        <v>0</v>
      </c>
      <c r="Q13156">
        <f t="shared" si="1442"/>
        <v>0</v>
      </c>
    </row>
    <row r="13157" spans="1:17" ht="19.5" x14ac:dyDescent="0.4">
      <c r="A13157" s="33">
        <f t="shared" si="1437"/>
        <v>46752</v>
      </c>
      <c r="B13157" s="27" t="str">
        <f t="shared" si="1438"/>
        <v>(金)</v>
      </c>
      <c r="C13157" s="34">
        <v>2.0833333333333332E-2</v>
      </c>
      <c r="D13157" s="16" t="s">
        <v>18</v>
      </c>
      <c r="E13157" s="35">
        <v>4.1666666666666664E-2</v>
      </c>
      <c r="F13157" s="50">
        <f>IF(COUNTIF('リスト（不使用）'!$A$5:$A$6,単年カーブ!$A$1),"希望数量入力ください",'単年（2027年度）'!$E$12*単年カーブ!$R$3+'単年（2027年度）'!$E$12*(1-単年カーブ!$R$3)*単年カーブ!Q13157)</f>
        <v>0</v>
      </c>
      <c r="G13157" s="47">
        <f t="shared" si="1439"/>
        <v>0</v>
      </c>
      <c r="M13157">
        <f t="shared" si="1440"/>
        <v>12</v>
      </c>
      <c r="N13157">
        <f>IF(OR(WEEKDAY(A13157)=1,WEEKDAY(A13157)=7,COUNTIF('2027祝日等（不使用）'!$A$1:$A$20,単年カーブ!A13157)=1),0,1)</f>
        <v>1</v>
      </c>
      <c r="O13157">
        <f t="shared" si="1436"/>
        <v>2</v>
      </c>
      <c r="P13157">
        <f t="shared" si="1441"/>
        <v>0</v>
      </c>
      <c r="Q13157">
        <f t="shared" si="1442"/>
        <v>0</v>
      </c>
    </row>
    <row r="13158" spans="1:17" ht="19.5" x14ac:dyDescent="0.4">
      <c r="A13158" s="33">
        <f t="shared" si="1437"/>
        <v>46752</v>
      </c>
      <c r="B13158" s="27" t="str">
        <f t="shared" si="1438"/>
        <v>(金)</v>
      </c>
      <c r="C13158" s="34">
        <v>4.1666666666666664E-2</v>
      </c>
      <c r="D13158" s="16" t="s">
        <v>18</v>
      </c>
      <c r="E13158" s="35">
        <v>6.25E-2</v>
      </c>
      <c r="F13158" s="50">
        <f>IF(COUNTIF('リスト（不使用）'!$A$5:$A$6,単年カーブ!$A$1),"希望数量入力ください",'単年（2027年度）'!$E$12*単年カーブ!$R$3+'単年（2027年度）'!$E$12*(1-単年カーブ!$R$3)*単年カーブ!Q13158)</f>
        <v>0</v>
      </c>
      <c r="G13158" s="47">
        <f t="shared" si="1439"/>
        <v>0</v>
      </c>
      <c r="M13158">
        <f t="shared" si="1440"/>
        <v>12</v>
      </c>
      <c r="N13158">
        <f>IF(OR(WEEKDAY(A13158)=1,WEEKDAY(A13158)=7,COUNTIF('2027祝日等（不使用）'!$A$1:$A$20,単年カーブ!A13158)=1),0,1)</f>
        <v>1</v>
      </c>
      <c r="O13158">
        <f t="shared" si="1436"/>
        <v>3</v>
      </c>
      <c r="P13158">
        <f t="shared" si="1441"/>
        <v>0</v>
      </c>
      <c r="Q13158">
        <f t="shared" si="1442"/>
        <v>0</v>
      </c>
    </row>
    <row r="13159" spans="1:17" ht="19.5" x14ac:dyDescent="0.4">
      <c r="A13159" s="33">
        <f t="shared" si="1437"/>
        <v>46752</v>
      </c>
      <c r="B13159" s="27" t="str">
        <f t="shared" si="1438"/>
        <v>(金)</v>
      </c>
      <c r="C13159" s="34">
        <v>6.25E-2</v>
      </c>
      <c r="D13159" s="16" t="s">
        <v>18</v>
      </c>
      <c r="E13159" s="35">
        <v>8.3333333333333301E-2</v>
      </c>
      <c r="F13159" s="50">
        <f>IF(COUNTIF('リスト（不使用）'!$A$5:$A$6,単年カーブ!$A$1),"希望数量入力ください",'単年（2027年度）'!$E$12*単年カーブ!$R$3+'単年（2027年度）'!$E$12*(1-単年カーブ!$R$3)*単年カーブ!Q13159)</f>
        <v>0</v>
      </c>
      <c r="G13159" s="47">
        <f t="shared" si="1439"/>
        <v>0</v>
      </c>
      <c r="M13159">
        <f t="shared" si="1440"/>
        <v>12</v>
      </c>
      <c r="N13159">
        <f>IF(OR(WEEKDAY(A13159)=1,WEEKDAY(A13159)=7,COUNTIF('2027祝日等（不使用）'!$A$1:$A$20,単年カーブ!A13159)=1),0,1)</f>
        <v>1</v>
      </c>
      <c r="O13159">
        <f t="shared" si="1436"/>
        <v>4</v>
      </c>
      <c r="P13159">
        <f t="shared" si="1441"/>
        <v>0</v>
      </c>
      <c r="Q13159">
        <f t="shared" si="1442"/>
        <v>0</v>
      </c>
    </row>
    <row r="13160" spans="1:17" ht="19.5" x14ac:dyDescent="0.4">
      <c r="A13160" s="33">
        <f t="shared" si="1437"/>
        <v>46752</v>
      </c>
      <c r="B13160" s="27" t="str">
        <f t="shared" si="1438"/>
        <v>(金)</v>
      </c>
      <c r="C13160" s="34">
        <v>8.3333333333333301E-2</v>
      </c>
      <c r="D13160" s="16" t="s">
        <v>18</v>
      </c>
      <c r="E13160" s="35">
        <v>0.104166666666667</v>
      </c>
      <c r="F13160" s="50">
        <f>IF(COUNTIF('リスト（不使用）'!$A$5:$A$6,単年カーブ!$A$1),"希望数量入力ください",'単年（2027年度）'!$E$12*単年カーブ!$R$3+'単年（2027年度）'!$E$12*(1-単年カーブ!$R$3)*単年カーブ!Q13160)</f>
        <v>0</v>
      </c>
      <c r="G13160" s="47">
        <f t="shared" si="1439"/>
        <v>0</v>
      </c>
      <c r="M13160">
        <f t="shared" si="1440"/>
        <v>12</v>
      </c>
      <c r="N13160">
        <f>IF(OR(WEEKDAY(A13160)=1,WEEKDAY(A13160)=7,COUNTIF('2027祝日等（不使用）'!$A$1:$A$20,単年カーブ!A13160)=1),0,1)</f>
        <v>1</v>
      </c>
      <c r="O13160">
        <f t="shared" si="1436"/>
        <v>5</v>
      </c>
      <c r="P13160">
        <f t="shared" si="1441"/>
        <v>0</v>
      </c>
      <c r="Q13160">
        <f t="shared" si="1442"/>
        <v>0</v>
      </c>
    </row>
    <row r="13161" spans="1:17" ht="19.5" x14ac:dyDescent="0.4">
      <c r="A13161" s="33">
        <f t="shared" si="1437"/>
        <v>46752</v>
      </c>
      <c r="B13161" s="27" t="str">
        <f t="shared" si="1438"/>
        <v>(金)</v>
      </c>
      <c r="C13161" s="34">
        <v>0.104166666666667</v>
      </c>
      <c r="D13161" s="16" t="s">
        <v>18</v>
      </c>
      <c r="E13161" s="35">
        <v>0.125</v>
      </c>
      <c r="F13161" s="50">
        <f>IF(COUNTIF('リスト（不使用）'!$A$5:$A$6,単年カーブ!$A$1),"希望数量入力ください",'単年（2027年度）'!$E$12*単年カーブ!$R$3+'単年（2027年度）'!$E$12*(1-単年カーブ!$R$3)*単年カーブ!Q13161)</f>
        <v>0</v>
      </c>
      <c r="G13161" s="47">
        <f t="shared" si="1439"/>
        <v>0</v>
      </c>
      <c r="M13161">
        <f t="shared" si="1440"/>
        <v>12</v>
      </c>
      <c r="N13161">
        <f>IF(OR(WEEKDAY(A13161)=1,WEEKDAY(A13161)=7,COUNTIF('2027祝日等（不使用）'!$A$1:$A$20,単年カーブ!A13161)=1),0,1)</f>
        <v>1</v>
      </c>
      <c r="O13161">
        <f t="shared" si="1436"/>
        <v>6</v>
      </c>
      <c r="P13161">
        <f t="shared" si="1441"/>
        <v>0</v>
      </c>
      <c r="Q13161">
        <f t="shared" si="1442"/>
        <v>0</v>
      </c>
    </row>
    <row r="13162" spans="1:17" ht="19.5" x14ac:dyDescent="0.4">
      <c r="A13162" s="33">
        <f t="shared" si="1437"/>
        <v>46752</v>
      </c>
      <c r="B13162" s="27" t="str">
        <f t="shared" si="1438"/>
        <v>(金)</v>
      </c>
      <c r="C13162" s="34">
        <v>0.125</v>
      </c>
      <c r="D13162" s="16" t="s">
        <v>18</v>
      </c>
      <c r="E13162" s="35">
        <v>0.14583333333333301</v>
      </c>
      <c r="F13162" s="50">
        <f>IF(COUNTIF('リスト（不使用）'!$A$5:$A$6,単年カーブ!$A$1),"希望数量入力ください",'単年（2027年度）'!$E$12*単年カーブ!$R$3+'単年（2027年度）'!$E$12*(1-単年カーブ!$R$3)*単年カーブ!Q13162)</f>
        <v>0</v>
      </c>
      <c r="G13162" s="47">
        <f t="shared" si="1439"/>
        <v>0</v>
      </c>
      <c r="M13162">
        <f t="shared" si="1440"/>
        <v>12</v>
      </c>
      <c r="N13162">
        <f>IF(OR(WEEKDAY(A13162)=1,WEEKDAY(A13162)=7,COUNTIF('2027祝日等（不使用）'!$A$1:$A$20,単年カーブ!A13162)=1),0,1)</f>
        <v>1</v>
      </c>
      <c r="O13162">
        <f t="shared" si="1436"/>
        <v>7</v>
      </c>
      <c r="P13162">
        <f t="shared" si="1441"/>
        <v>0</v>
      </c>
      <c r="Q13162">
        <f t="shared" si="1442"/>
        <v>0</v>
      </c>
    </row>
    <row r="13163" spans="1:17" ht="19.5" x14ac:dyDescent="0.4">
      <c r="A13163" s="33">
        <f t="shared" si="1437"/>
        <v>46752</v>
      </c>
      <c r="B13163" s="27" t="str">
        <f t="shared" si="1438"/>
        <v>(金)</v>
      </c>
      <c r="C13163" s="34">
        <v>0.14583333333333301</v>
      </c>
      <c r="D13163" s="16" t="s">
        <v>18</v>
      </c>
      <c r="E13163" s="35">
        <v>0.16666666666666699</v>
      </c>
      <c r="F13163" s="50">
        <f>IF(COUNTIF('リスト（不使用）'!$A$5:$A$6,単年カーブ!$A$1),"希望数量入力ください",'単年（2027年度）'!$E$12*単年カーブ!$R$3+'単年（2027年度）'!$E$12*(1-単年カーブ!$R$3)*単年カーブ!Q13163)</f>
        <v>0</v>
      </c>
      <c r="G13163" s="47">
        <f t="shared" si="1439"/>
        <v>0</v>
      </c>
      <c r="M13163">
        <f t="shared" si="1440"/>
        <v>12</v>
      </c>
      <c r="N13163">
        <f>IF(OR(WEEKDAY(A13163)=1,WEEKDAY(A13163)=7,COUNTIF('2027祝日等（不使用）'!$A$1:$A$20,単年カーブ!A13163)=1),0,1)</f>
        <v>1</v>
      </c>
      <c r="O13163">
        <f t="shared" si="1436"/>
        <v>8</v>
      </c>
      <c r="P13163">
        <f t="shared" si="1441"/>
        <v>0</v>
      </c>
      <c r="Q13163">
        <f t="shared" si="1442"/>
        <v>0</v>
      </c>
    </row>
    <row r="13164" spans="1:17" ht="19.5" x14ac:dyDescent="0.4">
      <c r="A13164" s="33">
        <f t="shared" si="1437"/>
        <v>46752</v>
      </c>
      <c r="B13164" s="27" t="str">
        <f t="shared" si="1438"/>
        <v>(金)</v>
      </c>
      <c r="C13164" s="34">
        <v>0.16666666666666699</v>
      </c>
      <c r="D13164" s="16" t="s">
        <v>18</v>
      </c>
      <c r="E13164" s="35">
        <v>0.1875</v>
      </c>
      <c r="F13164" s="50">
        <f>IF(COUNTIF('リスト（不使用）'!$A$5:$A$6,単年カーブ!$A$1),"希望数量入力ください",'単年（2027年度）'!$E$12*単年カーブ!$R$3+'単年（2027年度）'!$E$12*(1-単年カーブ!$R$3)*単年カーブ!Q13164)</f>
        <v>0</v>
      </c>
      <c r="G13164" s="47">
        <f t="shared" si="1439"/>
        <v>0</v>
      </c>
      <c r="M13164">
        <f t="shared" si="1440"/>
        <v>12</v>
      </c>
      <c r="N13164">
        <f>IF(OR(WEEKDAY(A13164)=1,WEEKDAY(A13164)=7,COUNTIF('2027祝日等（不使用）'!$A$1:$A$20,単年カーブ!A13164)=1),0,1)</f>
        <v>1</v>
      </c>
      <c r="O13164">
        <f t="shared" si="1436"/>
        <v>9</v>
      </c>
      <c r="P13164">
        <f t="shared" si="1441"/>
        <v>0</v>
      </c>
      <c r="Q13164">
        <f t="shared" si="1442"/>
        <v>0</v>
      </c>
    </row>
    <row r="13165" spans="1:17" ht="19.5" x14ac:dyDescent="0.4">
      <c r="A13165" s="33">
        <f t="shared" si="1437"/>
        <v>46752</v>
      </c>
      <c r="B13165" s="27" t="str">
        <f t="shared" si="1438"/>
        <v>(金)</v>
      </c>
      <c r="C13165" s="34">
        <v>0.1875</v>
      </c>
      <c r="D13165" s="16" t="s">
        <v>18</v>
      </c>
      <c r="E13165" s="35">
        <v>0.20833333333333301</v>
      </c>
      <c r="F13165" s="50">
        <f>IF(COUNTIF('リスト（不使用）'!$A$5:$A$6,単年カーブ!$A$1),"希望数量入力ください",'単年（2027年度）'!$E$12*単年カーブ!$R$3+'単年（2027年度）'!$E$12*(1-単年カーブ!$R$3)*単年カーブ!Q13165)</f>
        <v>0</v>
      </c>
      <c r="G13165" s="47">
        <f t="shared" si="1439"/>
        <v>0</v>
      </c>
      <c r="M13165">
        <f t="shared" si="1440"/>
        <v>12</v>
      </c>
      <c r="N13165">
        <f>IF(OR(WEEKDAY(A13165)=1,WEEKDAY(A13165)=7,COUNTIF('2027祝日等（不使用）'!$A$1:$A$20,単年カーブ!A13165)=1),0,1)</f>
        <v>1</v>
      </c>
      <c r="O13165">
        <f t="shared" si="1436"/>
        <v>10</v>
      </c>
      <c r="P13165">
        <f t="shared" si="1441"/>
        <v>0</v>
      </c>
      <c r="Q13165">
        <f t="shared" si="1442"/>
        <v>0</v>
      </c>
    </row>
    <row r="13166" spans="1:17" ht="19.5" x14ac:dyDescent="0.4">
      <c r="A13166" s="33">
        <f t="shared" si="1437"/>
        <v>46752</v>
      </c>
      <c r="B13166" s="27" t="str">
        <f t="shared" si="1438"/>
        <v>(金)</v>
      </c>
      <c r="C13166" s="34">
        <v>0.20833333333333301</v>
      </c>
      <c r="D13166" s="16" t="s">
        <v>18</v>
      </c>
      <c r="E13166" s="35">
        <v>0.22916666666666699</v>
      </c>
      <c r="F13166" s="50">
        <f>IF(COUNTIF('リスト（不使用）'!$A$5:$A$6,単年カーブ!$A$1),"希望数量入力ください",'単年（2027年度）'!$E$12*単年カーブ!$R$3+'単年（2027年度）'!$E$12*(1-単年カーブ!$R$3)*単年カーブ!Q13166)</f>
        <v>0</v>
      </c>
      <c r="G13166" s="47">
        <f t="shared" si="1439"/>
        <v>0</v>
      </c>
      <c r="M13166">
        <f t="shared" si="1440"/>
        <v>12</v>
      </c>
      <c r="N13166">
        <f>IF(OR(WEEKDAY(A13166)=1,WEEKDAY(A13166)=7,COUNTIF('2027祝日等（不使用）'!$A$1:$A$20,単年カーブ!A13166)=1),0,1)</f>
        <v>1</v>
      </c>
      <c r="O13166">
        <f t="shared" si="1436"/>
        <v>11</v>
      </c>
      <c r="P13166">
        <f t="shared" si="1441"/>
        <v>0</v>
      </c>
      <c r="Q13166">
        <f t="shared" si="1442"/>
        <v>0</v>
      </c>
    </row>
    <row r="13167" spans="1:17" ht="19.5" x14ac:dyDescent="0.4">
      <c r="A13167" s="33">
        <f t="shared" si="1437"/>
        <v>46752</v>
      </c>
      <c r="B13167" s="27" t="str">
        <f t="shared" si="1438"/>
        <v>(金)</v>
      </c>
      <c r="C13167" s="34">
        <v>0.22916666666666699</v>
      </c>
      <c r="D13167" s="16" t="s">
        <v>18</v>
      </c>
      <c r="E13167" s="35">
        <v>0.25</v>
      </c>
      <c r="F13167" s="50">
        <f>IF(COUNTIF('リスト（不使用）'!$A$5:$A$6,単年カーブ!$A$1),"希望数量入力ください",'単年（2027年度）'!$E$12*単年カーブ!$R$3+'単年（2027年度）'!$E$12*(1-単年カーブ!$R$3)*単年カーブ!Q13167)</f>
        <v>0</v>
      </c>
      <c r="G13167" s="47">
        <f t="shared" si="1439"/>
        <v>0</v>
      </c>
      <c r="M13167">
        <f t="shared" si="1440"/>
        <v>12</v>
      </c>
      <c r="N13167">
        <f>IF(OR(WEEKDAY(A13167)=1,WEEKDAY(A13167)=7,COUNTIF('2027祝日等（不使用）'!$A$1:$A$20,単年カーブ!A13167)=1),0,1)</f>
        <v>1</v>
      </c>
      <c r="O13167">
        <f t="shared" si="1436"/>
        <v>12</v>
      </c>
      <c r="P13167">
        <f t="shared" si="1441"/>
        <v>0</v>
      </c>
      <c r="Q13167">
        <f t="shared" si="1442"/>
        <v>0</v>
      </c>
    </row>
    <row r="13168" spans="1:17" ht="19.5" x14ac:dyDescent="0.4">
      <c r="A13168" s="33">
        <f t="shared" si="1437"/>
        <v>46752</v>
      </c>
      <c r="B13168" s="27" t="str">
        <f t="shared" si="1438"/>
        <v>(金)</v>
      </c>
      <c r="C13168" s="34">
        <v>0.25</v>
      </c>
      <c r="D13168" s="16" t="s">
        <v>18</v>
      </c>
      <c r="E13168" s="35">
        <v>0.27083333333333298</v>
      </c>
      <c r="F13168" s="50">
        <f>IF(COUNTIF('リスト（不使用）'!$A$5:$A$6,単年カーブ!$A$1),"希望数量入力ください",'単年（2027年度）'!$E$12*単年カーブ!$R$3+'単年（2027年度）'!$E$12*(1-単年カーブ!$R$3)*単年カーブ!Q13168)</f>
        <v>0</v>
      </c>
      <c r="G13168" s="47">
        <f t="shared" si="1439"/>
        <v>0</v>
      </c>
      <c r="M13168">
        <f t="shared" si="1440"/>
        <v>12</v>
      </c>
      <c r="N13168">
        <f>IF(OR(WEEKDAY(A13168)=1,WEEKDAY(A13168)=7,COUNTIF('2027祝日等（不使用）'!$A$1:$A$20,単年カーブ!A13168)=1),0,1)</f>
        <v>1</v>
      </c>
      <c r="O13168">
        <f t="shared" si="1436"/>
        <v>13</v>
      </c>
      <c r="P13168">
        <f t="shared" si="1441"/>
        <v>0</v>
      </c>
      <c r="Q13168">
        <f t="shared" si="1442"/>
        <v>0</v>
      </c>
    </row>
    <row r="13169" spans="1:17" ht="19.5" x14ac:dyDescent="0.4">
      <c r="A13169" s="33">
        <f t="shared" si="1437"/>
        <v>46752</v>
      </c>
      <c r="B13169" s="27" t="str">
        <f t="shared" si="1438"/>
        <v>(金)</v>
      </c>
      <c r="C13169" s="34">
        <v>0.27083333333333298</v>
      </c>
      <c r="D13169" s="16" t="s">
        <v>18</v>
      </c>
      <c r="E13169" s="35">
        <v>0.29166666666666702</v>
      </c>
      <c r="F13169" s="50">
        <f>IF(COUNTIF('リスト（不使用）'!$A$5:$A$6,単年カーブ!$A$1),"希望数量入力ください",'単年（2027年度）'!$E$12*単年カーブ!$R$3+'単年（2027年度）'!$E$12*(1-単年カーブ!$R$3)*単年カーブ!Q13169)</f>
        <v>0</v>
      </c>
      <c r="G13169" s="47">
        <f t="shared" si="1439"/>
        <v>0</v>
      </c>
      <c r="M13169">
        <f t="shared" si="1440"/>
        <v>12</v>
      </c>
      <c r="N13169">
        <f>IF(OR(WEEKDAY(A13169)=1,WEEKDAY(A13169)=7,COUNTIF('2027祝日等（不使用）'!$A$1:$A$20,単年カーブ!A13169)=1),0,1)</f>
        <v>1</v>
      </c>
      <c r="O13169">
        <f t="shared" si="1436"/>
        <v>14</v>
      </c>
      <c r="P13169">
        <f t="shared" si="1441"/>
        <v>0</v>
      </c>
      <c r="Q13169">
        <f t="shared" si="1442"/>
        <v>0</v>
      </c>
    </row>
    <row r="13170" spans="1:17" ht="19.5" x14ac:dyDescent="0.4">
      <c r="A13170" s="33">
        <f t="shared" si="1437"/>
        <v>46752</v>
      </c>
      <c r="B13170" s="27" t="str">
        <f t="shared" si="1438"/>
        <v>(金)</v>
      </c>
      <c r="C13170" s="34">
        <v>0.29166666666666702</v>
      </c>
      <c r="D13170" s="16" t="s">
        <v>18</v>
      </c>
      <c r="E13170" s="35">
        <v>0.3125</v>
      </c>
      <c r="F13170" s="50">
        <f>IF(COUNTIF('リスト（不使用）'!$A$5:$A$6,単年カーブ!$A$1),"希望数量入力ください",'単年（2027年度）'!$E$12*単年カーブ!$R$3+'単年（2027年度）'!$E$12*(1-単年カーブ!$R$3)*単年カーブ!Q13170)</f>
        <v>0</v>
      </c>
      <c r="G13170" s="47">
        <f t="shared" si="1439"/>
        <v>0</v>
      </c>
      <c r="M13170">
        <f t="shared" si="1440"/>
        <v>12</v>
      </c>
      <c r="N13170">
        <f>IF(OR(WEEKDAY(A13170)=1,WEEKDAY(A13170)=7,COUNTIF('2027祝日等（不使用）'!$A$1:$A$20,単年カーブ!A13170)=1),0,1)</f>
        <v>1</v>
      </c>
      <c r="O13170">
        <f t="shared" si="1436"/>
        <v>15</v>
      </c>
      <c r="P13170">
        <f t="shared" si="1441"/>
        <v>0</v>
      </c>
      <c r="Q13170">
        <f t="shared" si="1442"/>
        <v>0</v>
      </c>
    </row>
    <row r="13171" spans="1:17" ht="19.5" x14ac:dyDescent="0.4">
      <c r="A13171" s="33">
        <f t="shared" si="1437"/>
        <v>46752</v>
      </c>
      <c r="B13171" s="27" t="str">
        <f t="shared" si="1438"/>
        <v>(金)</v>
      </c>
      <c r="C13171" s="34">
        <v>0.3125</v>
      </c>
      <c r="D13171" s="16" t="s">
        <v>18</v>
      </c>
      <c r="E13171" s="35">
        <v>0.33333333333333298</v>
      </c>
      <c r="F13171" s="50">
        <f>IF(COUNTIF('リスト（不使用）'!$A$5:$A$6,単年カーブ!$A$1),"希望数量入力ください",'単年（2027年度）'!$E$12*単年カーブ!$R$3+'単年（2027年度）'!$E$12*(1-単年カーブ!$R$3)*単年カーブ!Q13171)</f>
        <v>0</v>
      </c>
      <c r="G13171" s="47">
        <f t="shared" si="1439"/>
        <v>0</v>
      </c>
      <c r="M13171">
        <f t="shared" si="1440"/>
        <v>12</v>
      </c>
      <c r="N13171">
        <f>IF(OR(WEEKDAY(A13171)=1,WEEKDAY(A13171)=7,COUNTIF('2027祝日等（不使用）'!$A$1:$A$20,単年カーブ!A13171)=1),0,1)</f>
        <v>1</v>
      </c>
      <c r="O13171">
        <f t="shared" si="1436"/>
        <v>16</v>
      </c>
      <c r="P13171">
        <f t="shared" si="1441"/>
        <v>0</v>
      </c>
      <c r="Q13171">
        <f t="shared" si="1442"/>
        <v>0</v>
      </c>
    </row>
    <row r="13172" spans="1:17" ht="19.5" x14ac:dyDescent="0.4">
      <c r="A13172" s="33">
        <f t="shared" si="1437"/>
        <v>46752</v>
      </c>
      <c r="B13172" s="27" t="str">
        <f t="shared" si="1438"/>
        <v>(金)</v>
      </c>
      <c r="C13172" s="34">
        <v>0.33333333333333298</v>
      </c>
      <c r="D13172" s="16" t="s">
        <v>18</v>
      </c>
      <c r="E13172" s="35">
        <v>0.35416666666666702</v>
      </c>
      <c r="F13172" s="50">
        <f>IF(COUNTIF('リスト（不使用）'!$A$5:$A$6,単年カーブ!$A$1),"希望数量入力ください",'単年（2027年度）'!$E$12*単年カーブ!$R$3+'単年（2027年度）'!$E$12*(1-単年カーブ!$R$3)*単年カーブ!Q13172)</f>
        <v>0</v>
      </c>
      <c r="G13172" s="47">
        <f t="shared" si="1439"/>
        <v>0</v>
      </c>
      <c r="M13172">
        <f t="shared" si="1440"/>
        <v>12</v>
      </c>
      <c r="N13172">
        <f>IF(OR(WEEKDAY(A13172)=1,WEEKDAY(A13172)=7,COUNTIF('2027祝日等（不使用）'!$A$1:$A$20,単年カーブ!A13172)=1),0,1)</f>
        <v>1</v>
      </c>
      <c r="O13172">
        <f t="shared" ref="O13172:O13235" si="1443">O13124</f>
        <v>17</v>
      </c>
      <c r="P13172">
        <f t="shared" si="1441"/>
        <v>1</v>
      </c>
      <c r="Q13172">
        <f t="shared" si="1442"/>
        <v>1</v>
      </c>
    </row>
    <row r="13173" spans="1:17" ht="19.5" x14ac:dyDescent="0.4">
      <c r="A13173" s="33">
        <f t="shared" si="1437"/>
        <v>46752</v>
      </c>
      <c r="B13173" s="27" t="str">
        <f t="shared" si="1438"/>
        <v>(金)</v>
      </c>
      <c r="C13173" s="34">
        <v>0.35416666666666702</v>
      </c>
      <c r="D13173" s="16" t="s">
        <v>18</v>
      </c>
      <c r="E13173" s="35">
        <v>0.375</v>
      </c>
      <c r="F13173" s="50">
        <f>IF(COUNTIF('リスト（不使用）'!$A$5:$A$6,単年カーブ!$A$1),"希望数量入力ください",'単年（2027年度）'!$E$12*単年カーブ!$R$3+'単年（2027年度）'!$E$12*(1-単年カーブ!$R$3)*単年カーブ!Q13173)</f>
        <v>0</v>
      </c>
      <c r="G13173" s="47">
        <f t="shared" si="1439"/>
        <v>0</v>
      </c>
      <c r="M13173">
        <f t="shared" si="1440"/>
        <v>12</v>
      </c>
      <c r="N13173">
        <f>IF(OR(WEEKDAY(A13173)=1,WEEKDAY(A13173)=7,COUNTIF('2027祝日等（不使用）'!$A$1:$A$20,単年カーブ!A13173)=1),0,1)</f>
        <v>1</v>
      </c>
      <c r="O13173">
        <f t="shared" si="1443"/>
        <v>18</v>
      </c>
      <c r="P13173">
        <f t="shared" si="1441"/>
        <v>1</v>
      </c>
      <c r="Q13173">
        <f t="shared" si="1442"/>
        <v>1</v>
      </c>
    </row>
    <row r="13174" spans="1:17" ht="19.5" x14ac:dyDescent="0.4">
      <c r="A13174" s="33">
        <f t="shared" si="1437"/>
        <v>46752</v>
      </c>
      <c r="B13174" s="27" t="str">
        <f t="shared" si="1438"/>
        <v>(金)</v>
      </c>
      <c r="C13174" s="34">
        <v>0.375</v>
      </c>
      <c r="D13174" s="16" t="s">
        <v>18</v>
      </c>
      <c r="E13174" s="35">
        <v>0.39583333333333298</v>
      </c>
      <c r="F13174" s="50">
        <f>IF(COUNTIF('リスト（不使用）'!$A$5:$A$6,単年カーブ!$A$1),"希望数量入力ください",'単年（2027年度）'!$E$12*単年カーブ!$R$3+'単年（2027年度）'!$E$12*(1-単年カーブ!$R$3)*単年カーブ!Q13174)</f>
        <v>0</v>
      </c>
      <c r="G13174" s="47">
        <f t="shared" si="1439"/>
        <v>0</v>
      </c>
      <c r="M13174">
        <f t="shared" si="1440"/>
        <v>12</v>
      </c>
      <c r="N13174">
        <f>IF(OR(WEEKDAY(A13174)=1,WEEKDAY(A13174)=7,COUNTIF('2027祝日等（不使用）'!$A$1:$A$20,単年カーブ!A13174)=1),0,1)</f>
        <v>1</v>
      </c>
      <c r="O13174">
        <f t="shared" si="1443"/>
        <v>19</v>
      </c>
      <c r="P13174">
        <f t="shared" si="1441"/>
        <v>1</v>
      </c>
      <c r="Q13174">
        <f t="shared" si="1442"/>
        <v>1</v>
      </c>
    </row>
    <row r="13175" spans="1:17" ht="19.5" x14ac:dyDescent="0.4">
      <c r="A13175" s="33">
        <f t="shared" si="1437"/>
        <v>46752</v>
      </c>
      <c r="B13175" s="27" t="str">
        <f t="shared" si="1438"/>
        <v>(金)</v>
      </c>
      <c r="C13175" s="34">
        <v>0.39583333333333298</v>
      </c>
      <c r="D13175" s="16" t="s">
        <v>18</v>
      </c>
      <c r="E13175" s="35">
        <v>0.41666666666666702</v>
      </c>
      <c r="F13175" s="50">
        <f>IF(COUNTIF('リスト（不使用）'!$A$5:$A$6,単年カーブ!$A$1),"希望数量入力ください",'単年（2027年度）'!$E$12*単年カーブ!$R$3+'単年（2027年度）'!$E$12*(1-単年カーブ!$R$3)*単年カーブ!Q13175)</f>
        <v>0</v>
      </c>
      <c r="G13175" s="47">
        <f t="shared" si="1439"/>
        <v>0</v>
      </c>
      <c r="M13175">
        <f t="shared" si="1440"/>
        <v>12</v>
      </c>
      <c r="N13175">
        <f>IF(OR(WEEKDAY(A13175)=1,WEEKDAY(A13175)=7,COUNTIF('2027祝日等（不使用）'!$A$1:$A$20,単年カーブ!A13175)=1),0,1)</f>
        <v>1</v>
      </c>
      <c r="O13175">
        <f t="shared" si="1443"/>
        <v>20</v>
      </c>
      <c r="P13175">
        <f t="shared" si="1441"/>
        <v>1</v>
      </c>
      <c r="Q13175">
        <f t="shared" si="1442"/>
        <v>1</v>
      </c>
    </row>
    <row r="13176" spans="1:17" ht="19.5" x14ac:dyDescent="0.4">
      <c r="A13176" s="33">
        <f t="shared" si="1437"/>
        <v>46752</v>
      </c>
      <c r="B13176" s="27" t="str">
        <f t="shared" si="1438"/>
        <v>(金)</v>
      </c>
      <c r="C13176" s="34">
        <v>0.41666666666666702</v>
      </c>
      <c r="D13176" s="16" t="s">
        <v>18</v>
      </c>
      <c r="E13176" s="35">
        <v>0.4375</v>
      </c>
      <c r="F13176" s="50">
        <f>IF(COUNTIF('リスト（不使用）'!$A$5:$A$6,単年カーブ!$A$1),"希望数量入力ください",'単年（2027年度）'!$E$12*単年カーブ!$R$3+'単年（2027年度）'!$E$12*(1-単年カーブ!$R$3)*単年カーブ!Q13176)</f>
        <v>0</v>
      </c>
      <c r="G13176" s="47">
        <f t="shared" si="1439"/>
        <v>0</v>
      </c>
      <c r="M13176">
        <f t="shared" si="1440"/>
        <v>12</v>
      </c>
      <c r="N13176">
        <f>IF(OR(WEEKDAY(A13176)=1,WEEKDAY(A13176)=7,COUNTIF('2027祝日等（不使用）'!$A$1:$A$20,単年カーブ!A13176)=1),0,1)</f>
        <v>1</v>
      </c>
      <c r="O13176">
        <f t="shared" si="1443"/>
        <v>21</v>
      </c>
      <c r="P13176">
        <f t="shared" si="1441"/>
        <v>1</v>
      </c>
      <c r="Q13176">
        <f t="shared" si="1442"/>
        <v>1</v>
      </c>
    </row>
    <row r="13177" spans="1:17" ht="19.5" x14ac:dyDescent="0.4">
      <c r="A13177" s="33">
        <f t="shared" si="1437"/>
        <v>46752</v>
      </c>
      <c r="B13177" s="27" t="str">
        <f t="shared" si="1438"/>
        <v>(金)</v>
      </c>
      <c r="C13177" s="34">
        <v>0.4375</v>
      </c>
      <c r="D13177" s="16" t="s">
        <v>18</v>
      </c>
      <c r="E13177" s="35">
        <v>0.45833333333333298</v>
      </c>
      <c r="F13177" s="50">
        <f>IF(COUNTIF('リスト（不使用）'!$A$5:$A$6,単年カーブ!$A$1),"希望数量入力ください",'単年（2027年度）'!$E$12*単年カーブ!$R$3+'単年（2027年度）'!$E$12*(1-単年カーブ!$R$3)*単年カーブ!Q13177)</f>
        <v>0</v>
      </c>
      <c r="G13177" s="47">
        <f t="shared" si="1439"/>
        <v>0</v>
      </c>
      <c r="M13177">
        <f t="shared" si="1440"/>
        <v>12</v>
      </c>
      <c r="N13177">
        <f>IF(OR(WEEKDAY(A13177)=1,WEEKDAY(A13177)=7,COUNTIF('2027祝日等（不使用）'!$A$1:$A$20,単年カーブ!A13177)=1),0,1)</f>
        <v>1</v>
      </c>
      <c r="O13177">
        <f t="shared" si="1443"/>
        <v>22</v>
      </c>
      <c r="P13177">
        <f t="shared" si="1441"/>
        <v>1</v>
      </c>
      <c r="Q13177">
        <f t="shared" si="1442"/>
        <v>1</v>
      </c>
    </row>
    <row r="13178" spans="1:17" ht="19.5" x14ac:dyDescent="0.4">
      <c r="A13178" s="33">
        <f t="shared" ref="A13178:A13241" si="1444">A13130+1</f>
        <v>46752</v>
      </c>
      <c r="B13178" s="27" t="str">
        <f t="shared" si="1438"/>
        <v>(金)</v>
      </c>
      <c r="C13178" s="34">
        <v>0.45833333333333298</v>
      </c>
      <c r="D13178" s="16" t="s">
        <v>18</v>
      </c>
      <c r="E13178" s="35">
        <v>0.47916666666666702</v>
      </c>
      <c r="F13178" s="50">
        <f>IF(COUNTIF('リスト（不使用）'!$A$5:$A$6,単年カーブ!$A$1),"希望数量入力ください",'単年（2027年度）'!$E$12*単年カーブ!$R$3+'単年（2027年度）'!$E$12*(1-単年カーブ!$R$3)*単年カーブ!Q13178)</f>
        <v>0</v>
      </c>
      <c r="G13178" s="47">
        <f t="shared" si="1439"/>
        <v>0</v>
      </c>
      <c r="M13178">
        <f t="shared" si="1440"/>
        <v>12</v>
      </c>
      <c r="N13178">
        <f>IF(OR(WEEKDAY(A13178)=1,WEEKDAY(A13178)=7,COUNTIF('2027祝日等（不使用）'!$A$1:$A$20,単年カーブ!A13178)=1),0,1)</f>
        <v>1</v>
      </c>
      <c r="O13178">
        <f t="shared" si="1443"/>
        <v>23</v>
      </c>
      <c r="P13178">
        <f t="shared" si="1441"/>
        <v>1</v>
      </c>
      <c r="Q13178">
        <f t="shared" si="1442"/>
        <v>1</v>
      </c>
    </row>
    <row r="13179" spans="1:17" ht="19.5" x14ac:dyDescent="0.4">
      <c r="A13179" s="33">
        <f t="shared" si="1444"/>
        <v>46752</v>
      </c>
      <c r="B13179" s="27" t="str">
        <f t="shared" si="1438"/>
        <v>(金)</v>
      </c>
      <c r="C13179" s="34">
        <v>0.47916666666666702</v>
      </c>
      <c r="D13179" s="16" t="s">
        <v>18</v>
      </c>
      <c r="E13179" s="35">
        <v>0.5</v>
      </c>
      <c r="F13179" s="50">
        <f>IF(COUNTIF('リスト（不使用）'!$A$5:$A$6,単年カーブ!$A$1),"希望数量入力ください",'単年（2027年度）'!$E$12*単年カーブ!$R$3+'単年（2027年度）'!$E$12*(1-単年カーブ!$R$3)*単年カーブ!Q13179)</f>
        <v>0</v>
      </c>
      <c r="G13179" s="47">
        <f t="shared" si="1439"/>
        <v>0</v>
      </c>
      <c r="M13179">
        <f t="shared" si="1440"/>
        <v>12</v>
      </c>
      <c r="N13179">
        <f>IF(OR(WEEKDAY(A13179)=1,WEEKDAY(A13179)=7,COUNTIF('2027祝日等（不使用）'!$A$1:$A$20,単年カーブ!A13179)=1),0,1)</f>
        <v>1</v>
      </c>
      <c r="O13179">
        <f t="shared" si="1443"/>
        <v>24</v>
      </c>
      <c r="P13179">
        <f t="shared" si="1441"/>
        <v>1</v>
      </c>
      <c r="Q13179">
        <f t="shared" si="1442"/>
        <v>1</v>
      </c>
    </row>
    <row r="13180" spans="1:17" ht="19.5" x14ac:dyDescent="0.4">
      <c r="A13180" s="33">
        <f t="shared" si="1444"/>
        <v>46752</v>
      </c>
      <c r="B13180" s="27" t="str">
        <f t="shared" si="1438"/>
        <v>(金)</v>
      </c>
      <c r="C13180" s="34">
        <v>0.5</v>
      </c>
      <c r="D13180" s="16" t="s">
        <v>18</v>
      </c>
      <c r="E13180" s="35">
        <v>0.52083333333333304</v>
      </c>
      <c r="F13180" s="50">
        <f>IF(COUNTIF('リスト（不使用）'!$A$5:$A$6,単年カーブ!$A$1),"希望数量入力ください",'単年（2027年度）'!$E$12*単年カーブ!$R$3+'単年（2027年度）'!$E$12*(1-単年カーブ!$R$3)*単年カーブ!Q13180)</f>
        <v>0</v>
      </c>
      <c r="G13180" s="47">
        <f t="shared" si="1439"/>
        <v>0</v>
      </c>
      <c r="M13180">
        <f t="shared" si="1440"/>
        <v>12</v>
      </c>
      <c r="N13180">
        <f>IF(OR(WEEKDAY(A13180)=1,WEEKDAY(A13180)=7,COUNTIF('2027祝日等（不使用）'!$A$1:$A$20,単年カーブ!A13180)=1),0,1)</f>
        <v>1</v>
      </c>
      <c r="O13180">
        <f t="shared" si="1443"/>
        <v>25</v>
      </c>
      <c r="P13180">
        <f t="shared" si="1441"/>
        <v>1</v>
      </c>
      <c r="Q13180">
        <f t="shared" si="1442"/>
        <v>1</v>
      </c>
    </row>
    <row r="13181" spans="1:17" ht="19.5" x14ac:dyDescent="0.4">
      <c r="A13181" s="33">
        <f t="shared" si="1444"/>
        <v>46752</v>
      </c>
      <c r="B13181" s="27" t="str">
        <f t="shared" si="1438"/>
        <v>(金)</v>
      </c>
      <c r="C13181" s="34">
        <v>0.52083333333333304</v>
      </c>
      <c r="D13181" s="16" t="s">
        <v>18</v>
      </c>
      <c r="E13181" s="35">
        <v>0.54166666666666696</v>
      </c>
      <c r="F13181" s="50">
        <f>IF(COUNTIF('リスト（不使用）'!$A$5:$A$6,単年カーブ!$A$1),"希望数量入力ください",'単年（2027年度）'!$E$12*単年カーブ!$R$3+'単年（2027年度）'!$E$12*(1-単年カーブ!$R$3)*単年カーブ!Q13181)</f>
        <v>0</v>
      </c>
      <c r="G13181" s="47">
        <f t="shared" si="1439"/>
        <v>0</v>
      </c>
      <c r="M13181">
        <f t="shared" si="1440"/>
        <v>12</v>
      </c>
      <c r="N13181">
        <f>IF(OR(WEEKDAY(A13181)=1,WEEKDAY(A13181)=7,COUNTIF('2027祝日等（不使用）'!$A$1:$A$20,単年カーブ!A13181)=1),0,1)</f>
        <v>1</v>
      </c>
      <c r="O13181">
        <f t="shared" si="1443"/>
        <v>26</v>
      </c>
      <c r="P13181">
        <f t="shared" si="1441"/>
        <v>1</v>
      </c>
      <c r="Q13181">
        <f t="shared" si="1442"/>
        <v>1</v>
      </c>
    </row>
    <row r="13182" spans="1:17" ht="19.5" x14ac:dyDescent="0.4">
      <c r="A13182" s="33">
        <f t="shared" si="1444"/>
        <v>46752</v>
      </c>
      <c r="B13182" s="27" t="str">
        <f t="shared" si="1438"/>
        <v>(金)</v>
      </c>
      <c r="C13182" s="34">
        <v>0.54166666666666696</v>
      </c>
      <c r="D13182" s="16" t="s">
        <v>18</v>
      </c>
      <c r="E13182" s="35">
        <v>0.5625</v>
      </c>
      <c r="F13182" s="50">
        <f>IF(COUNTIF('リスト（不使用）'!$A$5:$A$6,単年カーブ!$A$1),"希望数量入力ください",'単年（2027年度）'!$E$12*単年カーブ!$R$3+'単年（2027年度）'!$E$12*(1-単年カーブ!$R$3)*単年カーブ!Q13182)</f>
        <v>0</v>
      </c>
      <c r="G13182" s="47">
        <f t="shared" si="1439"/>
        <v>0</v>
      </c>
      <c r="M13182">
        <f t="shared" si="1440"/>
        <v>12</v>
      </c>
      <c r="N13182">
        <f>IF(OR(WEEKDAY(A13182)=1,WEEKDAY(A13182)=7,COUNTIF('2027祝日等（不使用）'!$A$1:$A$20,単年カーブ!A13182)=1),0,1)</f>
        <v>1</v>
      </c>
      <c r="O13182">
        <f t="shared" si="1443"/>
        <v>27</v>
      </c>
      <c r="P13182">
        <f t="shared" si="1441"/>
        <v>1</v>
      </c>
      <c r="Q13182">
        <f t="shared" si="1442"/>
        <v>1</v>
      </c>
    </row>
    <row r="13183" spans="1:17" ht="19.5" x14ac:dyDescent="0.4">
      <c r="A13183" s="33">
        <f t="shared" si="1444"/>
        <v>46752</v>
      </c>
      <c r="B13183" s="27" t="str">
        <f t="shared" si="1438"/>
        <v>(金)</v>
      </c>
      <c r="C13183" s="34">
        <v>0.5625</v>
      </c>
      <c r="D13183" s="16" t="s">
        <v>18</v>
      </c>
      <c r="E13183" s="35">
        <v>0.58333333333333304</v>
      </c>
      <c r="F13183" s="50">
        <f>IF(COUNTIF('リスト（不使用）'!$A$5:$A$6,単年カーブ!$A$1),"希望数量入力ください",'単年（2027年度）'!$E$12*単年カーブ!$R$3+'単年（2027年度）'!$E$12*(1-単年カーブ!$R$3)*単年カーブ!Q13183)</f>
        <v>0</v>
      </c>
      <c r="G13183" s="47">
        <f t="shared" si="1439"/>
        <v>0</v>
      </c>
      <c r="M13183">
        <f t="shared" si="1440"/>
        <v>12</v>
      </c>
      <c r="N13183">
        <f>IF(OR(WEEKDAY(A13183)=1,WEEKDAY(A13183)=7,COUNTIF('2027祝日等（不使用）'!$A$1:$A$20,単年カーブ!A13183)=1),0,1)</f>
        <v>1</v>
      </c>
      <c r="O13183">
        <f t="shared" si="1443"/>
        <v>28</v>
      </c>
      <c r="P13183">
        <f t="shared" si="1441"/>
        <v>1</v>
      </c>
      <c r="Q13183">
        <f t="shared" si="1442"/>
        <v>1</v>
      </c>
    </row>
    <row r="13184" spans="1:17" ht="19.5" x14ac:dyDescent="0.4">
      <c r="A13184" s="33">
        <f t="shared" si="1444"/>
        <v>46752</v>
      </c>
      <c r="B13184" s="27" t="str">
        <f t="shared" si="1438"/>
        <v>(金)</v>
      </c>
      <c r="C13184" s="34">
        <v>0.58333333333333304</v>
      </c>
      <c r="D13184" s="16" t="s">
        <v>18</v>
      </c>
      <c r="E13184" s="35">
        <v>0.60416666666666696</v>
      </c>
      <c r="F13184" s="50">
        <f>IF(COUNTIF('リスト（不使用）'!$A$5:$A$6,単年カーブ!$A$1),"希望数量入力ください",'単年（2027年度）'!$E$12*単年カーブ!$R$3+'単年（2027年度）'!$E$12*(1-単年カーブ!$R$3)*単年カーブ!Q13184)</f>
        <v>0</v>
      </c>
      <c r="G13184" s="47">
        <f t="shared" si="1439"/>
        <v>0</v>
      </c>
      <c r="M13184">
        <f t="shared" si="1440"/>
        <v>12</v>
      </c>
      <c r="N13184">
        <f>IF(OR(WEEKDAY(A13184)=1,WEEKDAY(A13184)=7,COUNTIF('2027祝日等（不使用）'!$A$1:$A$20,単年カーブ!A13184)=1),0,1)</f>
        <v>1</v>
      </c>
      <c r="O13184">
        <f t="shared" si="1443"/>
        <v>29</v>
      </c>
      <c r="P13184">
        <f t="shared" si="1441"/>
        <v>1</v>
      </c>
      <c r="Q13184">
        <f t="shared" si="1442"/>
        <v>1</v>
      </c>
    </row>
    <row r="13185" spans="1:17" ht="19.5" x14ac:dyDescent="0.4">
      <c r="A13185" s="33">
        <f t="shared" si="1444"/>
        <v>46752</v>
      </c>
      <c r="B13185" s="27" t="str">
        <f t="shared" si="1438"/>
        <v>(金)</v>
      </c>
      <c r="C13185" s="34">
        <v>0.60416666666666696</v>
      </c>
      <c r="D13185" s="16" t="s">
        <v>18</v>
      </c>
      <c r="E13185" s="35">
        <v>0.625</v>
      </c>
      <c r="F13185" s="50">
        <f>IF(COUNTIF('リスト（不使用）'!$A$5:$A$6,単年カーブ!$A$1),"希望数量入力ください",'単年（2027年度）'!$E$12*単年カーブ!$R$3+'単年（2027年度）'!$E$12*(1-単年カーブ!$R$3)*単年カーブ!Q13185)</f>
        <v>0</v>
      </c>
      <c r="G13185" s="47">
        <f t="shared" si="1439"/>
        <v>0</v>
      </c>
      <c r="M13185">
        <f t="shared" si="1440"/>
        <v>12</v>
      </c>
      <c r="N13185">
        <f>IF(OR(WEEKDAY(A13185)=1,WEEKDAY(A13185)=7,COUNTIF('2027祝日等（不使用）'!$A$1:$A$20,単年カーブ!A13185)=1),0,1)</f>
        <v>1</v>
      </c>
      <c r="O13185">
        <f t="shared" si="1443"/>
        <v>30</v>
      </c>
      <c r="P13185">
        <f t="shared" si="1441"/>
        <v>1</v>
      </c>
      <c r="Q13185">
        <f t="shared" si="1442"/>
        <v>1</v>
      </c>
    </row>
    <row r="13186" spans="1:17" ht="19.5" x14ac:dyDescent="0.4">
      <c r="A13186" s="33">
        <f t="shared" si="1444"/>
        <v>46752</v>
      </c>
      <c r="B13186" s="27" t="str">
        <f t="shared" si="1438"/>
        <v>(金)</v>
      </c>
      <c r="C13186" s="34">
        <v>0.625</v>
      </c>
      <c r="D13186" s="16" t="s">
        <v>18</v>
      </c>
      <c r="E13186" s="35">
        <v>0.64583333333333304</v>
      </c>
      <c r="F13186" s="50">
        <f>IF(COUNTIF('リスト（不使用）'!$A$5:$A$6,単年カーブ!$A$1),"希望数量入力ください",'単年（2027年度）'!$E$12*単年カーブ!$R$3+'単年（2027年度）'!$E$12*(1-単年カーブ!$R$3)*単年カーブ!Q13186)</f>
        <v>0</v>
      </c>
      <c r="G13186" s="47">
        <f t="shared" si="1439"/>
        <v>0</v>
      </c>
      <c r="M13186">
        <f t="shared" si="1440"/>
        <v>12</v>
      </c>
      <c r="N13186">
        <f>IF(OR(WEEKDAY(A13186)=1,WEEKDAY(A13186)=7,COUNTIF('2027祝日等（不使用）'!$A$1:$A$20,単年カーブ!A13186)=1),0,1)</f>
        <v>1</v>
      </c>
      <c r="O13186">
        <f t="shared" si="1443"/>
        <v>31</v>
      </c>
      <c r="P13186">
        <f t="shared" si="1441"/>
        <v>1</v>
      </c>
      <c r="Q13186">
        <f t="shared" si="1442"/>
        <v>1</v>
      </c>
    </row>
    <row r="13187" spans="1:17" ht="19.5" x14ac:dyDescent="0.4">
      <c r="A13187" s="33">
        <f t="shared" si="1444"/>
        <v>46752</v>
      </c>
      <c r="B13187" s="27" t="str">
        <f t="shared" si="1438"/>
        <v>(金)</v>
      </c>
      <c r="C13187" s="34">
        <v>0.64583333333333304</v>
      </c>
      <c r="D13187" s="16" t="s">
        <v>18</v>
      </c>
      <c r="E13187" s="35">
        <v>0.66666666666666696</v>
      </c>
      <c r="F13187" s="50">
        <f>IF(COUNTIF('リスト（不使用）'!$A$5:$A$6,単年カーブ!$A$1),"希望数量入力ください",'単年（2027年度）'!$E$12*単年カーブ!$R$3+'単年（2027年度）'!$E$12*(1-単年カーブ!$R$3)*単年カーブ!Q13187)</f>
        <v>0</v>
      </c>
      <c r="G13187" s="47">
        <f t="shared" si="1439"/>
        <v>0</v>
      </c>
      <c r="M13187">
        <f t="shared" si="1440"/>
        <v>12</v>
      </c>
      <c r="N13187">
        <f>IF(OR(WEEKDAY(A13187)=1,WEEKDAY(A13187)=7,COUNTIF('2027祝日等（不使用）'!$A$1:$A$20,単年カーブ!A13187)=1),0,1)</f>
        <v>1</v>
      </c>
      <c r="O13187">
        <f t="shared" si="1443"/>
        <v>32</v>
      </c>
      <c r="P13187">
        <f t="shared" si="1441"/>
        <v>1</v>
      </c>
      <c r="Q13187">
        <f t="shared" si="1442"/>
        <v>1</v>
      </c>
    </row>
    <row r="13188" spans="1:17" ht="19.5" x14ac:dyDescent="0.4">
      <c r="A13188" s="33">
        <f t="shared" si="1444"/>
        <v>46752</v>
      </c>
      <c r="B13188" s="27" t="str">
        <f t="shared" ref="B13188:B13251" si="1445">TEXT(A13188,"(aaa)")</f>
        <v>(金)</v>
      </c>
      <c r="C13188" s="34">
        <v>0.66666666666666696</v>
      </c>
      <c r="D13188" s="16" t="s">
        <v>18</v>
      </c>
      <c r="E13188" s="35">
        <v>0.6875</v>
      </c>
      <c r="F13188" s="50">
        <f>IF(COUNTIF('リスト（不使用）'!$A$5:$A$6,単年カーブ!$A$1),"希望数量入力ください",'単年（2027年度）'!$E$12*単年カーブ!$R$3+'単年（2027年度）'!$E$12*(1-単年カーブ!$R$3)*単年カーブ!Q13188)</f>
        <v>0</v>
      </c>
      <c r="G13188" s="47">
        <f t="shared" ref="G13188:G13251" si="1446">F13188/2</f>
        <v>0</v>
      </c>
      <c r="M13188">
        <f t="shared" ref="M13188:M13251" si="1447">MONTH(A13188)</f>
        <v>12</v>
      </c>
      <c r="N13188">
        <f>IF(OR(WEEKDAY(A13188)=1,WEEKDAY(A13188)=7,COUNTIF('2027祝日等（不使用）'!$A$1:$A$20,単年カーブ!A13188)=1),0,1)</f>
        <v>1</v>
      </c>
      <c r="O13188">
        <f t="shared" si="1443"/>
        <v>33</v>
      </c>
      <c r="P13188">
        <f t="shared" ref="P13188:P13251" si="1448">IF(AND(O13188&gt;16,O13188&lt;41),1,0)</f>
        <v>1</v>
      </c>
      <c r="Q13188">
        <f t="shared" ref="Q13188:Q13251" si="1449">P13188*N13188</f>
        <v>1</v>
      </c>
    </row>
    <row r="13189" spans="1:17" ht="19.5" x14ac:dyDescent="0.4">
      <c r="A13189" s="33">
        <f t="shared" si="1444"/>
        <v>46752</v>
      </c>
      <c r="B13189" s="27" t="str">
        <f t="shared" si="1445"/>
        <v>(金)</v>
      </c>
      <c r="C13189" s="34">
        <v>0.6875</v>
      </c>
      <c r="D13189" s="16" t="s">
        <v>18</v>
      </c>
      <c r="E13189" s="35">
        <v>0.70833333333333304</v>
      </c>
      <c r="F13189" s="50">
        <f>IF(COUNTIF('リスト（不使用）'!$A$5:$A$6,単年カーブ!$A$1),"希望数量入力ください",'単年（2027年度）'!$E$12*単年カーブ!$R$3+'単年（2027年度）'!$E$12*(1-単年カーブ!$R$3)*単年カーブ!Q13189)</f>
        <v>0</v>
      </c>
      <c r="G13189" s="47">
        <f t="shared" si="1446"/>
        <v>0</v>
      </c>
      <c r="M13189">
        <f t="shared" si="1447"/>
        <v>12</v>
      </c>
      <c r="N13189">
        <f>IF(OR(WEEKDAY(A13189)=1,WEEKDAY(A13189)=7,COUNTIF('2027祝日等（不使用）'!$A$1:$A$20,単年カーブ!A13189)=1),0,1)</f>
        <v>1</v>
      </c>
      <c r="O13189">
        <f t="shared" si="1443"/>
        <v>34</v>
      </c>
      <c r="P13189">
        <f t="shared" si="1448"/>
        <v>1</v>
      </c>
      <c r="Q13189">
        <f t="shared" si="1449"/>
        <v>1</v>
      </c>
    </row>
    <row r="13190" spans="1:17" ht="19.5" x14ac:dyDescent="0.4">
      <c r="A13190" s="33">
        <f t="shared" si="1444"/>
        <v>46752</v>
      </c>
      <c r="B13190" s="27" t="str">
        <f t="shared" si="1445"/>
        <v>(金)</v>
      </c>
      <c r="C13190" s="34">
        <v>0.70833333333333304</v>
      </c>
      <c r="D13190" s="16" t="s">
        <v>18</v>
      </c>
      <c r="E13190" s="35">
        <v>0.72916666666666696</v>
      </c>
      <c r="F13190" s="50">
        <f>IF(COUNTIF('リスト（不使用）'!$A$5:$A$6,単年カーブ!$A$1),"希望数量入力ください",'単年（2027年度）'!$E$12*単年カーブ!$R$3+'単年（2027年度）'!$E$12*(1-単年カーブ!$R$3)*単年カーブ!Q13190)</f>
        <v>0</v>
      </c>
      <c r="G13190" s="47">
        <f t="shared" si="1446"/>
        <v>0</v>
      </c>
      <c r="M13190">
        <f t="shared" si="1447"/>
        <v>12</v>
      </c>
      <c r="N13190">
        <f>IF(OR(WEEKDAY(A13190)=1,WEEKDAY(A13190)=7,COUNTIF('2027祝日等（不使用）'!$A$1:$A$20,単年カーブ!A13190)=1),0,1)</f>
        <v>1</v>
      </c>
      <c r="O13190">
        <f t="shared" si="1443"/>
        <v>35</v>
      </c>
      <c r="P13190">
        <f t="shared" si="1448"/>
        <v>1</v>
      </c>
      <c r="Q13190">
        <f t="shared" si="1449"/>
        <v>1</v>
      </c>
    </row>
    <row r="13191" spans="1:17" ht="19.5" x14ac:dyDescent="0.4">
      <c r="A13191" s="33">
        <f t="shared" si="1444"/>
        <v>46752</v>
      </c>
      <c r="B13191" s="27" t="str">
        <f t="shared" si="1445"/>
        <v>(金)</v>
      </c>
      <c r="C13191" s="34">
        <v>0.72916666666666696</v>
      </c>
      <c r="D13191" s="16" t="s">
        <v>18</v>
      </c>
      <c r="E13191" s="35">
        <v>0.75</v>
      </c>
      <c r="F13191" s="50">
        <f>IF(COUNTIF('リスト（不使用）'!$A$5:$A$6,単年カーブ!$A$1),"希望数量入力ください",'単年（2027年度）'!$E$12*単年カーブ!$R$3+'単年（2027年度）'!$E$12*(1-単年カーブ!$R$3)*単年カーブ!Q13191)</f>
        <v>0</v>
      </c>
      <c r="G13191" s="47">
        <f t="shared" si="1446"/>
        <v>0</v>
      </c>
      <c r="M13191">
        <f t="shared" si="1447"/>
        <v>12</v>
      </c>
      <c r="N13191">
        <f>IF(OR(WEEKDAY(A13191)=1,WEEKDAY(A13191)=7,COUNTIF('2027祝日等（不使用）'!$A$1:$A$20,単年カーブ!A13191)=1),0,1)</f>
        <v>1</v>
      </c>
      <c r="O13191">
        <f t="shared" si="1443"/>
        <v>36</v>
      </c>
      <c r="P13191">
        <f t="shared" si="1448"/>
        <v>1</v>
      </c>
      <c r="Q13191">
        <f t="shared" si="1449"/>
        <v>1</v>
      </c>
    </row>
    <row r="13192" spans="1:17" ht="19.5" x14ac:dyDescent="0.4">
      <c r="A13192" s="33">
        <f t="shared" si="1444"/>
        <v>46752</v>
      </c>
      <c r="B13192" s="27" t="str">
        <f t="shared" si="1445"/>
        <v>(金)</v>
      </c>
      <c r="C13192" s="34">
        <v>0.75</v>
      </c>
      <c r="D13192" s="16" t="s">
        <v>18</v>
      </c>
      <c r="E13192" s="35">
        <v>0.77083333333333304</v>
      </c>
      <c r="F13192" s="50">
        <f>IF(COUNTIF('リスト（不使用）'!$A$5:$A$6,単年カーブ!$A$1),"希望数量入力ください",'単年（2027年度）'!$E$12*単年カーブ!$R$3+'単年（2027年度）'!$E$12*(1-単年カーブ!$R$3)*単年カーブ!Q13192)</f>
        <v>0</v>
      </c>
      <c r="G13192" s="47">
        <f t="shared" si="1446"/>
        <v>0</v>
      </c>
      <c r="M13192">
        <f t="shared" si="1447"/>
        <v>12</v>
      </c>
      <c r="N13192">
        <f>IF(OR(WEEKDAY(A13192)=1,WEEKDAY(A13192)=7,COUNTIF('2027祝日等（不使用）'!$A$1:$A$20,単年カーブ!A13192)=1),0,1)</f>
        <v>1</v>
      </c>
      <c r="O13192">
        <f t="shared" si="1443"/>
        <v>37</v>
      </c>
      <c r="P13192">
        <f t="shared" si="1448"/>
        <v>1</v>
      </c>
      <c r="Q13192">
        <f t="shared" si="1449"/>
        <v>1</v>
      </c>
    </row>
    <row r="13193" spans="1:17" ht="19.5" x14ac:dyDescent="0.4">
      <c r="A13193" s="33">
        <f t="shared" si="1444"/>
        <v>46752</v>
      </c>
      <c r="B13193" s="27" t="str">
        <f t="shared" si="1445"/>
        <v>(金)</v>
      </c>
      <c r="C13193" s="34">
        <v>0.77083333333333304</v>
      </c>
      <c r="D13193" s="16" t="s">
        <v>18</v>
      </c>
      <c r="E13193" s="35">
        <v>0.79166666666666696</v>
      </c>
      <c r="F13193" s="50">
        <f>IF(COUNTIF('リスト（不使用）'!$A$5:$A$6,単年カーブ!$A$1),"希望数量入力ください",'単年（2027年度）'!$E$12*単年カーブ!$R$3+'単年（2027年度）'!$E$12*(1-単年カーブ!$R$3)*単年カーブ!Q13193)</f>
        <v>0</v>
      </c>
      <c r="G13193" s="47">
        <f t="shared" si="1446"/>
        <v>0</v>
      </c>
      <c r="M13193">
        <f t="shared" si="1447"/>
        <v>12</v>
      </c>
      <c r="N13193">
        <f>IF(OR(WEEKDAY(A13193)=1,WEEKDAY(A13193)=7,COUNTIF('2027祝日等（不使用）'!$A$1:$A$20,単年カーブ!A13193)=1),0,1)</f>
        <v>1</v>
      </c>
      <c r="O13193">
        <f t="shared" si="1443"/>
        <v>38</v>
      </c>
      <c r="P13193">
        <f t="shared" si="1448"/>
        <v>1</v>
      </c>
      <c r="Q13193">
        <f t="shared" si="1449"/>
        <v>1</v>
      </c>
    </row>
    <row r="13194" spans="1:17" ht="19.5" x14ac:dyDescent="0.4">
      <c r="A13194" s="33">
        <f t="shared" si="1444"/>
        <v>46752</v>
      </c>
      <c r="B13194" s="27" t="str">
        <f t="shared" si="1445"/>
        <v>(金)</v>
      </c>
      <c r="C13194" s="34">
        <v>0.79166666666666696</v>
      </c>
      <c r="D13194" s="16" t="s">
        <v>18</v>
      </c>
      <c r="E13194" s="35">
        <v>0.8125</v>
      </c>
      <c r="F13194" s="50">
        <f>IF(COUNTIF('リスト（不使用）'!$A$5:$A$6,単年カーブ!$A$1),"希望数量入力ください",'単年（2027年度）'!$E$12*単年カーブ!$R$3+'単年（2027年度）'!$E$12*(1-単年カーブ!$R$3)*単年カーブ!Q13194)</f>
        <v>0</v>
      </c>
      <c r="G13194" s="47">
        <f t="shared" si="1446"/>
        <v>0</v>
      </c>
      <c r="M13194">
        <f t="shared" si="1447"/>
        <v>12</v>
      </c>
      <c r="N13194">
        <f>IF(OR(WEEKDAY(A13194)=1,WEEKDAY(A13194)=7,COUNTIF('2027祝日等（不使用）'!$A$1:$A$20,単年カーブ!A13194)=1),0,1)</f>
        <v>1</v>
      </c>
      <c r="O13194">
        <f t="shared" si="1443"/>
        <v>39</v>
      </c>
      <c r="P13194">
        <f t="shared" si="1448"/>
        <v>1</v>
      </c>
      <c r="Q13194">
        <f t="shared" si="1449"/>
        <v>1</v>
      </c>
    </row>
    <row r="13195" spans="1:17" ht="19.5" x14ac:dyDescent="0.4">
      <c r="A13195" s="33">
        <f t="shared" si="1444"/>
        <v>46752</v>
      </c>
      <c r="B13195" s="27" t="str">
        <f t="shared" si="1445"/>
        <v>(金)</v>
      </c>
      <c r="C13195" s="34">
        <v>0.8125</v>
      </c>
      <c r="D13195" s="16" t="s">
        <v>18</v>
      </c>
      <c r="E13195" s="35">
        <v>0.83333333333333304</v>
      </c>
      <c r="F13195" s="50">
        <f>IF(COUNTIF('リスト（不使用）'!$A$5:$A$6,単年カーブ!$A$1),"希望数量入力ください",'単年（2027年度）'!$E$12*単年カーブ!$R$3+'単年（2027年度）'!$E$12*(1-単年カーブ!$R$3)*単年カーブ!Q13195)</f>
        <v>0</v>
      </c>
      <c r="G13195" s="47">
        <f t="shared" si="1446"/>
        <v>0</v>
      </c>
      <c r="M13195">
        <f t="shared" si="1447"/>
        <v>12</v>
      </c>
      <c r="N13195">
        <f>IF(OR(WEEKDAY(A13195)=1,WEEKDAY(A13195)=7,COUNTIF('2027祝日等（不使用）'!$A$1:$A$20,単年カーブ!A13195)=1),0,1)</f>
        <v>1</v>
      </c>
      <c r="O13195">
        <f t="shared" si="1443"/>
        <v>40</v>
      </c>
      <c r="P13195">
        <f t="shared" si="1448"/>
        <v>1</v>
      </c>
      <c r="Q13195">
        <f t="shared" si="1449"/>
        <v>1</v>
      </c>
    </row>
    <row r="13196" spans="1:17" ht="19.5" x14ac:dyDescent="0.4">
      <c r="A13196" s="33">
        <f t="shared" si="1444"/>
        <v>46752</v>
      </c>
      <c r="B13196" s="27" t="str">
        <f t="shared" si="1445"/>
        <v>(金)</v>
      </c>
      <c r="C13196" s="34">
        <v>0.83333333333333304</v>
      </c>
      <c r="D13196" s="16" t="s">
        <v>18</v>
      </c>
      <c r="E13196" s="35">
        <v>0.85416666666666696</v>
      </c>
      <c r="F13196" s="50">
        <f>IF(COUNTIF('リスト（不使用）'!$A$5:$A$6,単年カーブ!$A$1),"希望数量入力ください",'単年（2027年度）'!$E$12*単年カーブ!$R$3+'単年（2027年度）'!$E$12*(1-単年カーブ!$R$3)*単年カーブ!Q13196)</f>
        <v>0</v>
      </c>
      <c r="G13196" s="47">
        <f t="shared" si="1446"/>
        <v>0</v>
      </c>
      <c r="M13196">
        <f t="shared" si="1447"/>
        <v>12</v>
      </c>
      <c r="N13196">
        <f>IF(OR(WEEKDAY(A13196)=1,WEEKDAY(A13196)=7,COUNTIF('2027祝日等（不使用）'!$A$1:$A$20,単年カーブ!A13196)=1),0,1)</f>
        <v>1</v>
      </c>
      <c r="O13196">
        <f t="shared" si="1443"/>
        <v>41</v>
      </c>
      <c r="P13196">
        <f t="shared" si="1448"/>
        <v>0</v>
      </c>
      <c r="Q13196">
        <f t="shared" si="1449"/>
        <v>0</v>
      </c>
    </row>
    <row r="13197" spans="1:17" ht="19.5" x14ac:dyDescent="0.4">
      <c r="A13197" s="33">
        <f t="shared" si="1444"/>
        <v>46752</v>
      </c>
      <c r="B13197" s="27" t="str">
        <f t="shared" si="1445"/>
        <v>(金)</v>
      </c>
      <c r="C13197" s="34">
        <v>0.85416666666666696</v>
      </c>
      <c r="D13197" s="16" t="s">
        <v>18</v>
      </c>
      <c r="E13197" s="35">
        <v>0.875</v>
      </c>
      <c r="F13197" s="50">
        <f>IF(COUNTIF('リスト（不使用）'!$A$5:$A$6,単年カーブ!$A$1),"希望数量入力ください",'単年（2027年度）'!$E$12*単年カーブ!$R$3+'単年（2027年度）'!$E$12*(1-単年カーブ!$R$3)*単年カーブ!Q13197)</f>
        <v>0</v>
      </c>
      <c r="G13197" s="47">
        <f t="shared" si="1446"/>
        <v>0</v>
      </c>
      <c r="M13197">
        <f t="shared" si="1447"/>
        <v>12</v>
      </c>
      <c r="N13197">
        <f>IF(OR(WEEKDAY(A13197)=1,WEEKDAY(A13197)=7,COUNTIF('2027祝日等（不使用）'!$A$1:$A$20,単年カーブ!A13197)=1),0,1)</f>
        <v>1</v>
      </c>
      <c r="O13197">
        <f t="shared" si="1443"/>
        <v>42</v>
      </c>
      <c r="P13197">
        <f t="shared" si="1448"/>
        <v>0</v>
      </c>
      <c r="Q13197">
        <f t="shared" si="1449"/>
        <v>0</v>
      </c>
    </row>
    <row r="13198" spans="1:17" ht="19.5" x14ac:dyDescent="0.4">
      <c r="A13198" s="33">
        <f t="shared" si="1444"/>
        <v>46752</v>
      </c>
      <c r="B13198" s="27" t="str">
        <f t="shared" si="1445"/>
        <v>(金)</v>
      </c>
      <c r="C13198" s="34">
        <v>0.875</v>
      </c>
      <c r="D13198" s="16" t="s">
        <v>18</v>
      </c>
      <c r="E13198" s="35">
        <v>0.89583333333333304</v>
      </c>
      <c r="F13198" s="50">
        <f>IF(COUNTIF('リスト（不使用）'!$A$5:$A$6,単年カーブ!$A$1),"希望数量入力ください",'単年（2027年度）'!$E$12*単年カーブ!$R$3+'単年（2027年度）'!$E$12*(1-単年カーブ!$R$3)*単年カーブ!Q13198)</f>
        <v>0</v>
      </c>
      <c r="G13198" s="47">
        <f t="shared" si="1446"/>
        <v>0</v>
      </c>
      <c r="M13198">
        <f t="shared" si="1447"/>
        <v>12</v>
      </c>
      <c r="N13198">
        <f>IF(OR(WEEKDAY(A13198)=1,WEEKDAY(A13198)=7,COUNTIF('2027祝日等（不使用）'!$A$1:$A$20,単年カーブ!A13198)=1),0,1)</f>
        <v>1</v>
      </c>
      <c r="O13198">
        <f t="shared" si="1443"/>
        <v>43</v>
      </c>
      <c r="P13198">
        <f t="shared" si="1448"/>
        <v>0</v>
      </c>
      <c r="Q13198">
        <f t="shared" si="1449"/>
        <v>0</v>
      </c>
    </row>
    <row r="13199" spans="1:17" ht="19.5" x14ac:dyDescent="0.4">
      <c r="A13199" s="33">
        <f t="shared" si="1444"/>
        <v>46752</v>
      </c>
      <c r="B13199" s="27" t="str">
        <f t="shared" si="1445"/>
        <v>(金)</v>
      </c>
      <c r="C13199" s="34">
        <v>0.89583333333333304</v>
      </c>
      <c r="D13199" s="16" t="s">
        <v>18</v>
      </c>
      <c r="E13199" s="35">
        <v>0.91666666666666696</v>
      </c>
      <c r="F13199" s="50">
        <f>IF(COUNTIF('リスト（不使用）'!$A$5:$A$6,単年カーブ!$A$1),"希望数量入力ください",'単年（2027年度）'!$E$12*単年カーブ!$R$3+'単年（2027年度）'!$E$12*(1-単年カーブ!$R$3)*単年カーブ!Q13199)</f>
        <v>0</v>
      </c>
      <c r="G13199" s="47">
        <f t="shared" si="1446"/>
        <v>0</v>
      </c>
      <c r="M13199">
        <f t="shared" si="1447"/>
        <v>12</v>
      </c>
      <c r="N13199">
        <f>IF(OR(WEEKDAY(A13199)=1,WEEKDAY(A13199)=7,COUNTIF('2027祝日等（不使用）'!$A$1:$A$20,単年カーブ!A13199)=1),0,1)</f>
        <v>1</v>
      </c>
      <c r="O13199">
        <f t="shared" si="1443"/>
        <v>44</v>
      </c>
      <c r="P13199">
        <f t="shared" si="1448"/>
        <v>0</v>
      </c>
      <c r="Q13199">
        <f t="shared" si="1449"/>
        <v>0</v>
      </c>
    </row>
    <row r="13200" spans="1:17" ht="19.5" x14ac:dyDescent="0.4">
      <c r="A13200" s="33">
        <f t="shared" si="1444"/>
        <v>46752</v>
      </c>
      <c r="B13200" s="27" t="str">
        <f t="shared" si="1445"/>
        <v>(金)</v>
      </c>
      <c r="C13200" s="34">
        <v>0.91666666666666696</v>
      </c>
      <c r="D13200" s="16" t="s">
        <v>18</v>
      </c>
      <c r="E13200" s="35">
        <v>0.9375</v>
      </c>
      <c r="F13200" s="50">
        <f>IF(COUNTIF('リスト（不使用）'!$A$5:$A$6,単年カーブ!$A$1),"希望数量入力ください",'単年（2027年度）'!$E$12*単年カーブ!$R$3+'単年（2027年度）'!$E$12*(1-単年カーブ!$R$3)*単年カーブ!Q13200)</f>
        <v>0</v>
      </c>
      <c r="G13200" s="47">
        <f t="shared" si="1446"/>
        <v>0</v>
      </c>
      <c r="M13200">
        <f t="shared" si="1447"/>
        <v>12</v>
      </c>
      <c r="N13200">
        <f>IF(OR(WEEKDAY(A13200)=1,WEEKDAY(A13200)=7,COUNTIF('2027祝日等（不使用）'!$A$1:$A$20,単年カーブ!A13200)=1),0,1)</f>
        <v>1</v>
      </c>
      <c r="O13200">
        <f t="shared" si="1443"/>
        <v>45</v>
      </c>
      <c r="P13200">
        <f t="shared" si="1448"/>
        <v>0</v>
      </c>
      <c r="Q13200">
        <f t="shared" si="1449"/>
        <v>0</v>
      </c>
    </row>
    <row r="13201" spans="1:17" ht="19.5" x14ac:dyDescent="0.4">
      <c r="A13201" s="33">
        <f t="shared" si="1444"/>
        <v>46752</v>
      </c>
      <c r="B13201" s="27" t="str">
        <f t="shared" si="1445"/>
        <v>(金)</v>
      </c>
      <c r="C13201" s="34">
        <v>0.9375</v>
      </c>
      <c r="D13201" s="16" t="s">
        <v>18</v>
      </c>
      <c r="E13201" s="35">
        <v>0.95833333333333304</v>
      </c>
      <c r="F13201" s="50">
        <f>IF(COUNTIF('リスト（不使用）'!$A$5:$A$6,単年カーブ!$A$1),"希望数量入力ください",'単年（2027年度）'!$E$12*単年カーブ!$R$3+'単年（2027年度）'!$E$12*(1-単年カーブ!$R$3)*単年カーブ!Q13201)</f>
        <v>0</v>
      </c>
      <c r="G13201" s="47">
        <f t="shared" si="1446"/>
        <v>0</v>
      </c>
      <c r="M13201">
        <f t="shared" si="1447"/>
        <v>12</v>
      </c>
      <c r="N13201">
        <f>IF(OR(WEEKDAY(A13201)=1,WEEKDAY(A13201)=7,COUNTIF('2027祝日等（不使用）'!$A$1:$A$20,単年カーブ!A13201)=1),0,1)</f>
        <v>1</v>
      </c>
      <c r="O13201">
        <f t="shared" si="1443"/>
        <v>46</v>
      </c>
      <c r="P13201">
        <f t="shared" si="1448"/>
        <v>0</v>
      </c>
      <c r="Q13201">
        <f t="shared" si="1449"/>
        <v>0</v>
      </c>
    </row>
    <row r="13202" spans="1:17" ht="19.5" x14ac:dyDescent="0.4">
      <c r="A13202" s="33">
        <f t="shared" si="1444"/>
        <v>46752</v>
      </c>
      <c r="B13202" s="27" t="str">
        <f t="shared" si="1445"/>
        <v>(金)</v>
      </c>
      <c r="C13202" s="34">
        <v>0.95833333333333304</v>
      </c>
      <c r="D13202" s="16" t="s">
        <v>18</v>
      </c>
      <c r="E13202" s="35">
        <v>0.97916666666666696</v>
      </c>
      <c r="F13202" s="50">
        <f>IF(COUNTIF('リスト（不使用）'!$A$5:$A$6,単年カーブ!$A$1),"希望数量入力ください",'単年（2027年度）'!$E$12*単年カーブ!$R$3+'単年（2027年度）'!$E$12*(1-単年カーブ!$R$3)*単年カーブ!Q13202)</f>
        <v>0</v>
      </c>
      <c r="G13202" s="47">
        <f t="shared" si="1446"/>
        <v>0</v>
      </c>
      <c r="M13202">
        <f t="shared" si="1447"/>
        <v>12</v>
      </c>
      <c r="N13202">
        <f>IF(OR(WEEKDAY(A13202)=1,WEEKDAY(A13202)=7,COUNTIF('2027祝日等（不使用）'!$A$1:$A$20,単年カーブ!A13202)=1),0,1)</f>
        <v>1</v>
      </c>
      <c r="O13202">
        <f t="shared" si="1443"/>
        <v>47</v>
      </c>
      <c r="P13202">
        <f t="shared" si="1448"/>
        <v>0</v>
      </c>
      <c r="Q13202">
        <f t="shared" si="1449"/>
        <v>0</v>
      </c>
    </row>
    <row r="13203" spans="1:17" ht="19.5" x14ac:dyDescent="0.4">
      <c r="A13203" s="33">
        <f t="shared" si="1444"/>
        <v>46752</v>
      </c>
      <c r="B13203" s="27" t="str">
        <f t="shared" si="1445"/>
        <v>(金)</v>
      </c>
      <c r="C13203" s="34">
        <v>0.97916666666666696</v>
      </c>
      <c r="D13203" s="16" t="s">
        <v>18</v>
      </c>
      <c r="E13203" s="35" t="s">
        <v>17</v>
      </c>
      <c r="F13203" s="50">
        <f>IF(COUNTIF('リスト（不使用）'!$A$5:$A$6,単年カーブ!$A$1),"希望数量入力ください",'単年（2027年度）'!$E$12*単年カーブ!$R$3+'単年（2027年度）'!$E$12*(1-単年カーブ!$R$3)*単年カーブ!Q13203)</f>
        <v>0</v>
      </c>
      <c r="G13203" s="47">
        <f t="shared" si="1446"/>
        <v>0</v>
      </c>
      <c r="M13203">
        <f t="shared" si="1447"/>
        <v>12</v>
      </c>
      <c r="N13203">
        <f>IF(OR(WEEKDAY(A13203)=1,WEEKDAY(A13203)=7,COUNTIF('2027祝日等（不使用）'!$A$1:$A$20,単年カーブ!A13203)=1),0,1)</f>
        <v>1</v>
      </c>
      <c r="O13203">
        <f t="shared" si="1443"/>
        <v>48</v>
      </c>
      <c r="P13203">
        <f t="shared" si="1448"/>
        <v>0</v>
      </c>
      <c r="Q13203">
        <f t="shared" si="1449"/>
        <v>0</v>
      </c>
    </row>
    <row r="13204" spans="1:17" ht="19.5" x14ac:dyDescent="0.4">
      <c r="A13204" s="33">
        <f t="shared" si="1444"/>
        <v>46753</v>
      </c>
      <c r="B13204" s="27" t="str">
        <f t="shared" si="1445"/>
        <v>(土)</v>
      </c>
      <c r="C13204" s="34">
        <v>0</v>
      </c>
      <c r="D13204" s="16" t="s">
        <v>18</v>
      </c>
      <c r="E13204" s="35">
        <v>2.0833333333333332E-2</v>
      </c>
      <c r="F13204" s="50">
        <f>IF(COUNTIF('リスト（不使用）'!$A$5:$A$6,単年カーブ!$A$1),"希望数量入力ください",'単年（2027年度）'!$E$12*単年カーブ!$R$3+'単年（2027年度）'!$E$12*(1-単年カーブ!$R$3)*単年カーブ!Q13204)</f>
        <v>0</v>
      </c>
      <c r="G13204" s="47">
        <f t="shared" si="1446"/>
        <v>0</v>
      </c>
      <c r="M13204">
        <f t="shared" si="1447"/>
        <v>1</v>
      </c>
      <c r="N13204">
        <f>IF(OR(WEEKDAY(A13204)=1,WEEKDAY(A13204)=7,COUNTIF('2027祝日等（不使用）'!$A$1:$A$20,単年カーブ!A13204)=1),0,1)</f>
        <v>0</v>
      </c>
      <c r="O13204">
        <f t="shared" si="1443"/>
        <v>1</v>
      </c>
      <c r="P13204">
        <f t="shared" si="1448"/>
        <v>0</v>
      </c>
      <c r="Q13204">
        <f t="shared" si="1449"/>
        <v>0</v>
      </c>
    </row>
    <row r="13205" spans="1:17" ht="19.5" x14ac:dyDescent="0.4">
      <c r="A13205" s="33">
        <f t="shared" si="1444"/>
        <v>46753</v>
      </c>
      <c r="B13205" s="27" t="str">
        <f t="shared" si="1445"/>
        <v>(土)</v>
      </c>
      <c r="C13205" s="34">
        <v>2.0833333333333332E-2</v>
      </c>
      <c r="D13205" s="16" t="s">
        <v>18</v>
      </c>
      <c r="E13205" s="35">
        <v>4.1666666666666664E-2</v>
      </c>
      <c r="F13205" s="50">
        <f>IF(COUNTIF('リスト（不使用）'!$A$5:$A$6,単年カーブ!$A$1),"希望数量入力ください",'単年（2027年度）'!$E$12*単年カーブ!$R$3+'単年（2027年度）'!$E$12*(1-単年カーブ!$R$3)*単年カーブ!Q13205)</f>
        <v>0</v>
      </c>
      <c r="G13205" s="47">
        <f t="shared" si="1446"/>
        <v>0</v>
      </c>
      <c r="M13205">
        <f t="shared" si="1447"/>
        <v>1</v>
      </c>
      <c r="N13205">
        <f>IF(OR(WEEKDAY(A13205)=1,WEEKDAY(A13205)=7,COUNTIF('2027祝日等（不使用）'!$A$1:$A$20,単年カーブ!A13205)=1),0,1)</f>
        <v>0</v>
      </c>
      <c r="O13205">
        <f t="shared" si="1443"/>
        <v>2</v>
      </c>
      <c r="P13205">
        <f t="shared" si="1448"/>
        <v>0</v>
      </c>
      <c r="Q13205">
        <f t="shared" si="1449"/>
        <v>0</v>
      </c>
    </row>
    <row r="13206" spans="1:17" ht="19.5" x14ac:dyDescent="0.4">
      <c r="A13206" s="33">
        <f t="shared" si="1444"/>
        <v>46753</v>
      </c>
      <c r="B13206" s="27" t="str">
        <f t="shared" si="1445"/>
        <v>(土)</v>
      </c>
      <c r="C13206" s="34">
        <v>4.1666666666666664E-2</v>
      </c>
      <c r="D13206" s="16" t="s">
        <v>18</v>
      </c>
      <c r="E13206" s="35">
        <v>6.25E-2</v>
      </c>
      <c r="F13206" s="50">
        <f>IF(COUNTIF('リスト（不使用）'!$A$5:$A$6,単年カーブ!$A$1),"希望数量入力ください",'単年（2027年度）'!$E$12*単年カーブ!$R$3+'単年（2027年度）'!$E$12*(1-単年カーブ!$R$3)*単年カーブ!Q13206)</f>
        <v>0</v>
      </c>
      <c r="G13206" s="47">
        <f t="shared" si="1446"/>
        <v>0</v>
      </c>
      <c r="M13206">
        <f t="shared" si="1447"/>
        <v>1</v>
      </c>
      <c r="N13206">
        <f>IF(OR(WEEKDAY(A13206)=1,WEEKDAY(A13206)=7,COUNTIF('2027祝日等（不使用）'!$A$1:$A$20,単年カーブ!A13206)=1),0,1)</f>
        <v>0</v>
      </c>
      <c r="O13206">
        <f t="shared" si="1443"/>
        <v>3</v>
      </c>
      <c r="P13206">
        <f t="shared" si="1448"/>
        <v>0</v>
      </c>
      <c r="Q13206">
        <f t="shared" si="1449"/>
        <v>0</v>
      </c>
    </row>
    <row r="13207" spans="1:17" ht="19.5" x14ac:dyDescent="0.4">
      <c r="A13207" s="33">
        <f t="shared" si="1444"/>
        <v>46753</v>
      </c>
      <c r="B13207" s="27" t="str">
        <f t="shared" si="1445"/>
        <v>(土)</v>
      </c>
      <c r="C13207" s="34">
        <v>6.25E-2</v>
      </c>
      <c r="D13207" s="16" t="s">
        <v>18</v>
      </c>
      <c r="E13207" s="35">
        <v>8.3333333333333301E-2</v>
      </c>
      <c r="F13207" s="50">
        <f>IF(COUNTIF('リスト（不使用）'!$A$5:$A$6,単年カーブ!$A$1),"希望数量入力ください",'単年（2027年度）'!$E$12*単年カーブ!$R$3+'単年（2027年度）'!$E$12*(1-単年カーブ!$R$3)*単年カーブ!Q13207)</f>
        <v>0</v>
      </c>
      <c r="G13207" s="47">
        <f t="shared" si="1446"/>
        <v>0</v>
      </c>
      <c r="M13207">
        <f t="shared" si="1447"/>
        <v>1</v>
      </c>
      <c r="N13207">
        <f>IF(OR(WEEKDAY(A13207)=1,WEEKDAY(A13207)=7,COUNTIF('2027祝日等（不使用）'!$A$1:$A$20,単年カーブ!A13207)=1),0,1)</f>
        <v>0</v>
      </c>
      <c r="O13207">
        <f t="shared" si="1443"/>
        <v>4</v>
      </c>
      <c r="P13207">
        <f t="shared" si="1448"/>
        <v>0</v>
      </c>
      <c r="Q13207">
        <f t="shared" si="1449"/>
        <v>0</v>
      </c>
    </row>
    <row r="13208" spans="1:17" ht="19.5" x14ac:dyDescent="0.4">
      <c r="A13208" s="33">
        <f t="shared" si="1444"/>
        <v>46753</v>
      </c>
      <c r="B13208" s="27" t="str">
        <f t="shared" si="1445"/>
        <v>(土)</v>
      </c>
      <c r="C13208" s="34">
        <v>8.3333333333333301E-2</v>
      </c>
      <c r="D13208" s="16" t="s">
        <v>18</v>
      </c>
      <c r="E13208" s="35">
        <v>0.104166666666667</v>
      </c>
      <c r="F13208" s="50">
        <f>IF(COUNTIF('リスト（不使用）'!$A$5:$A$6,単年カーブ!$A$1),"希望数量入力ください",'単年（2027年度）'!$E$12*単年カーブ!$R$3+'単年（2027年度）'!$E$12*(1-単年カーブ!$R$3)*単年カーブ!Q13208)</f>
        <v>0</v>
      </c>
      <c r="G13208" s="47">
        <f t="shared" si="1446"/>
        <v>0</v>
      </c>
      <c r="M13208">
        <f t="shared" si="1447"/>
        <v>1</v>
      </c>
      <c r="N13208">
        <f>IF(OR(WEEKDAY(A13208)=1,WEEKDAY(A13208)=7,COUNTIF('2027祝日等（不使用）'!$A$1:$A$20,単年カーブ!A13208)=1),0,1)</f>
        <v>0</v>
      </c>
      <c r="O13208">
        <f t="shared" si="1443"/>
        <v>5</v>
      </c>
      <c r="P13208">
        <f t="shared" si="1448"/>
        <v>0</v>
      </c>
      <c r="Q13208">
        <f t="shared" si="1449"/>
        <v>0</v>
      </c>
    </row>
    <row r="13209" spans="1:17" ht="19.5" x14ac:dyDescent="0.4">
      <c r="A13209" s="33">
        <f t="shared" si="1444"/>
        <v>46753</v>
      </c>
      <c r="B13209" s="27" t="str">
        <f t="shared" si="1445"/>
        <v>(土)</v>
      </c>
      <c r="C13209" s="34">
        <v>0.104166666666667</v>
      </c>
      <c r="D13209" s="16" t="s">
        <v>18</v>
      </c>
      <c r="E13209" s="35">
        <v>0.125</v>
      </c>
      <c r="F13209" s="50">
        <f>IF(COUNTIF('リスト（不使用）'!$A$5:$A$6,単年カーブ!$A$1),"希望数量入力ください",'単年（2027年度）'!$E$12*単年カーブ!$R$3+'単年（2027年度）'!$E$12*(1-単年カーブ!$R$3)*単年カーブ!Q13209)</f>
        <v>0</v>
      </c>
      <c r="G13209" s="47">
        <f t="shared" si="1446"/>
        <v>0</v>
      </c>
      <c r="M13209">
        <f t="shared" si="1447"/>
        <v>1</v>
      </c>
      <c r="N13209">
        <f>IF(OR(WEEKDAY(A13209)=1,WEEKDAY(A13209)=7,COUNTIF('2027祝日等（不使用）'!$A$1:$A$20,単年カーブ!A13209)=1),0,1)</f>
        <v>0</v>
      </c>
      <c r="O13209">
        <f t="shared" si="1443"/>
        <v>6</v>
      </c>
      <c r="P13209">
        <f t="shared" si="1448"/>
        <v>0</v>
      </c>
      <c r="Q13209">
        <f t="shared" si="1449"/>
        <v>0</v>
      </c>
    </row>
    <row r="13210" spans="1:17" ht="19.5" x14ac:dyDescent="0.4">
      <c r="A13210" s="33">
        <f t="shared" si="1444"/>
        <v>46753</v>
      </c>
      <c r="B13210" s="27" t="str">
        <f t="shared" si="1445"/>
        <v>(土)</v>
      </c>
      <c r="C13210" s="34">
        <v>0.125</v>
      </c>
      <c r="D13210" s="16" t="s">
        <v>18</v>
      </c>
      <c r="E13210" s="35">
        <v>0.14583333333333301</v>
      </c>
      <c r="F13210" s="50">
        <f>IF(COUNTIF('リスト（不使用）'!$A$5:$A$6,単年カーブ!$A$1),"希望数量入力ください",'単年（2027年度）'!$E$12*単年カーブ!$R$3+'単年（2027年度）'!$E$12*(1-単年カーブ!$R$3)*単年カーブ!Q13210)</f>
        <v>0</v>
      </c>
      <c r="G13210" s="47">
        <f t="shared" si="1446"/>
        <v>0</v>
      </c>
      <c r="M13210">
        <f t="shared" si="1447"/>
        <v>1</v>
      </c>
      <c r="N13210">
        <f>IF(OR(WEEKDAY(A13210)=1,WEEKDAY(A13210)=7,COUNTIF('2027祝日等（不使用）'!$A$1:$A$20,単年カーブ!A13210)=1),0,1)</f>
        <v>0</v>
      </c>
      <c r="O13210">
        <f t="shared" si="1443"/>
        <v>7</v>
      </c>
      <c r="P13210">
        <f t="shared" si="1448"/>
        <v>0</v>
      </c>
      <c r="Q13210">
        <f t="shared" si="1449"/>
        <v>0</v>
      </c>
    </row>
    <row r="13211" spans="1:17" ht="19.5" x14ac:dyDescent="0.4">
      <c r="A13211" s="33">
        <f t="shared" si="1444"/>
        <v>46753</v>
      </c>
      <c r="B13211" s="27" t="str">
        <f t="shared" si="1445"/>
        <v>(土)</v>
      </c>
      <c r="C13211" s="34">
        <v>0.14583333333333301</v>
      </c>
      <c r="D13211" s="16" t="s">
        <v>18</v>
      </c>
      <c r="E13211" s="35">
        <v>0.16666666666666699</v>
      </c>
      <c r="F13211" s="50">
        <f>IF(COUNTIF('リスト（不使用）'!$A$5:$A$6,単年カーブ!$A$1),"希望数量入力ください",'単年（2027年度）'!$E$12*単年カーブ!$R$3+'単年（2027年度）'!$E$12*(1-単年カーブ!$R$3)*単年カーブ!Q13211)</f>
        <v>0</v>
      </c>
      <c r="G13211" s="47">
        <f t="shared" si="1446"/>
        <v>0</v>
      </c>
      <c r="M13211">
        <f t="shared" si="1447"/>
        <v>1</v>
      </c>
      <c r="N13211">
        <f>IF(OR(WEEKDAY(A13211)=1,WEEKDAY(A13211)=7,COUNTIF('2027祝日等（不使用）'!$A$1:$A$20,単年カーブ!A13211)=1),0,1)</f>
        <v>0</v>
      </c>
      <c r="O13211">
        <f t="shared" si="1443"/>
        <v>8</v>
      </c>
      <c r="P13211">
        <f t="shared" si="1448"/>
        <v>0</v>
      </c>
      <c r="Q13211">
        <f t="shared" si="1449"/>
        <v>0</v>
      </c>
    </row>
    <row r="13212" spans="1:17" ht="19.5" x14ac:dyDescent="0.4">
      <c r="A13212" s="33">
        <f t="shared" si="1444"/>
        <v>46753</v>
      </c>
      <c r="B13212" s="27" t="str">
        <f t="shared" si="1445"/>
        <v>(土)</v>
      </c>
      <c r="C13212" s="34">
        <v>0.16666666666666699</v>
      </c>
      <c r="D13212" s="16" t="s">
        <v>18</v>
      </c>
      <c r="E13212" s="35">
        <v>0.1875</v>
      </c>
      <c r="F13212" s="50">
        <f>IF(COUNTIF('リスト（不使用）'!$A$5:$A$6,単年カーブ!$A$1),"希望数量入力ください",'単年（2027年度）'!$E$12*単年カーブ!$R$3+'単年（2027年度）'!$E$12*(1-単年カーブ!$R$3)*単年カーブ!Q13212)</f>
        <v>0</v>
      </c>
      <c r="G13212" s="47">
        <f t="shared" si="1446"/>
        <v>0</v>
      </c>
      <c r="M13212">
        <f t="shared" si="1447"/>
        <v>1</v>
      </c>
      <c r="N13212">
        <f>IF(OR(WEEKDAY(A13212)=1,WEEKDAY(A13212)=7,COUNTIF('2027祝日等（不使用）'!$A$1:$A$20,単年カーブ!A13212)=1),0,1)</f>
        <v>0</v>
      </c>
      <c r="O13212">
        <f t="shared" si="1443"/>
        <v>9</v>
      </c>
      <c r="P13212">
        <f t="shared" si="1448"/>
        <v>0</v>
      </c>
      <c r="Q13212">
        <f t="shared" si="1449"/>
        <v>0</v>
      </c>
    </row>
    <row r="13213" spans="1:17" ht="19.5" x14ac:dyDescent="0.4">
      <c r="A13213" s="33">
        <f t="shared" si="1444"/>
        <v>46753</v>
      </c>
      <c r="B13213" s="27" t="str">
        <f t="shared" si="1445"/>
        <v>(土)</v>
      </c>
      <c r="C13213" s="34">
        <v>0.1875</v>
      </c>
      <c r="D13213" s="16" t="s">
        <v>18</v>
      </c>
      <c r="E13213" s="35">
        <v>0.20833333333333301</v>
      </c>
      <c r="F13213" s="50">
        <f>IF(COUNTIF('リスト（不使用）'!$A$5:$A$6,単年カーブ!$A$1),"希望数量入力ください",'単年（2027年度）'!$E$12*単年カーブ!$R$3+'単年（2027年度）'!$E$12*(1-単年カーブ!$R$3)*単年カーブ!Q13213)</f>
        <v>0</v>
      </c>
      <c r="G13213" s="47">
        <f t="shared" si="1446"/>
        <v>0</v>
      </c>
      <c r="M13213">
        <f t="shared" si="1447"/>
        <v>1</v>
      </c>
      <c r="N13213">
        <f>IF(OR(WEEKDAY(A13213)=1,WEEKDAY(A13213)=7,COUNTIF('2027祝日等（不使用）'!$A$1:$A$20,単年カーブ!A13213)=1),0,1)</f>
        <v>0</v>
      </c>
      <c r="O13213">
        <f t="shared" si="1443"/>
        <v>10</v>
      </c>
      <c r="P13213">
        <f t="shared" si="1448"/>
        <v>0</v>
      </c>
      <c r="Q13213">
        <f t="shared" si="1449"/>
        <v>0</v>
      </c>
    </row>
    <row r="13214" spans="1:17" ht="19.5" x14ac:dyDescent="0.4">
      <c r="A13214" s="33">
        <f t="shared" si="1444"/>
        <v>46753</v>
      </c>
      <c r="B13214" s="27" t="str">
        <f t="shared" si="1445"/>
        <v>(土)</v>
      </c>
      <c r="C13214" s="34">
        <v>0.20833333333333301</v>
      </c>
      <c r="D13214" s="16" t="s">
        <v>18</v>
      </c>
      <c r="E13214" s="35">
        <v>0.22916666666666699</v>
      </c>
      <c r="F13214" s="50">
        <f>IF(COUNTIF('リスト（不使用）'!$A$5:$A$6,単年カーブ!$A$1),"希望数量入力ください",'単年（2027年度）'!$E$12*単年カーブ!$R$3+'単年（2027年度）'!$E$12*(1-単年カーブ!$R$3)*単年カーブ!Q13214)</f>
        <v>0</v>
      </c>
      <c r="G13214" s="47">
        <f t="shared" si="1446"/>
        <v>0</v>
      </c>
      <c r="M13214">
        <f t="shared" si="1447"/>
        <v>1</v>
      </c>
      <c r="N13214">
        <f>IF(OR(WEEKDAY(A13214)=1,WEEKDAY(A13214)=7,COUNTIF('2027祝日等（不使用）'!$A$1:$A$20,単年カーブ!A13214)=1),0,1)</f>
        <v>0</v>
      </c>
      <c r="O13214">
        <f t="shared" si="1443"/>
        <v>11</v>
      </c>
      <c r="P13214">
        <f t="shared" si="1448"/>
        <v>0</v>
      </c>
      <c r="Q13214">
        <f t="shared" si="1449"/>
        <v>0</v>
      </c>
    </row>
    <row r="13215" spans="1:17" ht="19.5" x14ac:dyDescent="0.4">
      <c r="A13215" s="33">
        <f t="shared" si="1444"/>
        <v>46753</v>
      </c>
      <c r="B13215" s="27" t="str">
        <f t="shared" si="1445"/>
        <v>(土)</v>
      </c>
      <c r="C13215" s="34">
        <v>0.22916666666666699</v>
      </c>
      <c r="D13215" s="16" t="s">
        <v>18</v>
      </c>
      <c r="E13215" s="35">
        <v>0.25</v>
      </c>
      <c r="F13215" s="50">
        <f>IF(COUNTIF('リスト（不使用）'!$A$5:$A$6,単年カーブ!$A$1),"希望数量入力ください",'単年（2027年度）'!$E$12*単年カーブ!$R$3+'単年（2027年度）'!$E$12*(1-単年カーブ!$R$3)*単年カーブ!Q13215)</f>
        <v>0</v>
      </c>
      <c r="G13215" s="47">
        <f t="shared" si="1446"/>
        <v>0</v>
      </c>
      <c r="M13215">
        <f t="shared" si="1447"/>
        <v>1</v>
      </c>
      <c r="N13215">
        <f>IF(OR(WEEKDAY(A13215)=1,WEEKDAY(A13215)=7,COUNTIF('2027祝日等（不使用）'!$A$1:$A$20,単年カーブ!A13215)=1),0,1)</f>
        <v>0</v>
      </c>
      <c r="O13215">
        <f t="shared" si="1443"/>
        <v>12</v>
      </c>
      <c r="P13215">
        <f t="shared" si="1448"/>
        <v>0</v>
      </c>
      <c r="Q13215">
        <f t="shared" si="1449"/>
        <v>0</v>
      </c>
    </row>
    <row r="13216" spans="1:17" ht="19.5" x14ac:dyDescent="0.4">
      <c r="A13216" s="33">
        <f t="shared" si="1444"/>
        <v>46753</v>
      </c>
      <c r="B13216" s="27" t="str">
        <f t="shared" si="1445"/>
        <v>(土)</v>
      </c>
      <c r="C13216" s="34">
        <v>0.25</v>
      </c>
      <c r="D13216" s="16" t="s">
        <v>18</v>
      </c>
      <c r="E13216" s="35">
        <v>0.27083333333333298</v>
      </c>
      <c r="F13216" s="50">
        <f>IF(COUNTIF('リスト（不使用）'!$A$5:$A$6,単年カーブ!$A$1),"希望数量入力ください",'単年（2027年度）'!$E$12*単年カーブ!$R$3+'単年（2027年度）'!$E$12*(1-単年カーブ!$R$3)*単年カーブ!Q13216)</f>
        <v>0</v>
      </c>
      <c r="G13216" s="47">
        <f t="shared" si="1446"/>
        <v>0</v>
      </c>
      <c r="M13216">
        <f t="shared" si="1447"/>
        <v>1</v>
      </c>
      <c r="N13216">
        <f>IF(OR(WEEKDAY(A13216)=1,WEEKDAY(A13216)=7,COUNTIF('2027祝日等（不使用）'!$A$1:$A$20,単年カーブ!A13216)=1),0,1)</f>
        <v>0</v>
      </c>
      <c r="O13216">
        <f t="shared" si="1443"/>
        <v>13</v>
      </c>
      <c r="P13216">
        <f t="shared" si="1448"/>
        <v>0</v>
      </c>
      <c r="Q13216">
        <f t="shared" si="1449"/>
        <v>0</v>
      </c>
    </row>
    <row r="13217" spans="1:17" ht="19.5" x14ac:dyDescent="0.4">
      <c r="A13217" s="33">
        <f t="shared" si="1444"/>
        <v>46753</v>
      </c>
      <c r="B13217" s="27" t="str">
        <f t="shared" si="1445"/>
        <v>(土)</v>
      </c>
      <c r="C13217" s="34">
        <v>0.27083333333333298</v>
      </c>
      <c r="D13217" s="16" t="s">
        <v>18</v>
      </c>
      <c r="E13217" s="35">
        <v>0.29166666666666702</v>
      </c>
      <c r="F13217" s="50">
        <f>IF(COUNTIF('リスト（不使用）'!$A$5:$A$6,単年カーブ!$A$1),"希望数量入力ください",'単年（2027年度）'!$E$12*単年カーブ!$R$3+'単年（2027年度）'!$E$12*(1-単年カーブ!$R$3)*単年カーブ!Q13217)</f>
        <v>0</v>
      </c>
      <c r="G13217" s="47">
        <f t="shared" si="1446"/>
        <v>0</v>
      </c>
      <c r="M13217">
        <f t="shared" si="1447"/>
        <v>1</v>
      </c>
      <c r="N13217">
        <f>IF(OR(WEEKDAY(A13217)=1,WEEKDAY(A13217)=7,COUNTIF('2027祝日等（不使用）'!$A$1:$A$20,単年カーブ!A13217)=1),0,1)</f>
        <v>0</v>
      </c>
      <c r="O13217">
        <f t="shared" si="1443"/>
        <v>14</v>
      </c>
      <c r="P13217">
        <f t="shared" si="1448"/>
        <v>0</v>
      </c>
      <c r="Q13217">
        <f t="shared" si="1449"/>
        <v>0</v>
      </c>
    </row>
    <row r="13218" spans="1:17" ht="19.5" x14ac:dyDescent="0.4">
      <c r="A13218" s="33">
        <f t="shared" si="1444"/>
        <v>46753</v>
      </c>
      <c r="B13218" s="27" t="str">
        <f t="shared" si="1445"/>
        <v>(土)</v>
      </c>
      <c r="C13218" s="34">
        <v>0.29166666666666702</v>
      </c>
      <c r="D13218" s="16" t="s">
        <v>18</v>
      </c>
      <c r="E13218" s="35">
        <v>0.3125</v>
      </c>
      <c r="F13218" s="50">
        <f>IF(COUNTIF('リスト（不使用）'!$A$5:$A$6,単年カーブ!$A$1),"希望数量入力ください",'単年（2027年度）'!$E$12*単年カーブ!$R$3+'単年（2027年度）'!$E$12*(1-単年カーブ!$R$3)*単年カーブ!Q13218)</f>
        <v>0</v>
      </c>
      <c r="G13218" s="47">
        <f t="shared" si="1446"/>
        <v>0</v>
      </c>
      <c r="M13218">
        <f t="shared" si="1447"/>
        <v>1</v>
      </c>
      <c r="N13218">
        <f>IF(OR(WEEKDAY(A13218)=1,WEEKDAY(A13218)=7,COUNTIF('2027祝日等（不使用）'!$A$1:$A$20,単年カーブ!A13218)=1),0,1)</f>
        <v>0</v>
      </c>
      <c r="O13218">
        <f t="shared" si="1443"/>
        <v>15</v>
      </c>
      <c r="P13218">
        <f t="shared" si="1448"/>
        <v>0</v>
      </c>
      <c r="Q13218">
        <f t="shared" si="1449"/>
        <v>0</v>
      </c>
    </row>
    <row r="13219" spans="1:17" ht="19.5" x14ac:dyDescent="0.4">
      <c r="A13219" s="33">
        <f t="shared" si="1444"/>
        <v>46753</v>
      </c>
      <c r="B13219" s="27" t="str">
        <f t="shared" si="1445"/>
        <v>(土)</v>
      </c>
      <c r="C13219" s="34">
        <v>0.3125</v>
      </c>
      <c r="D13219" s="16" t="s">
        <v>18</v>
      </c>
      <c r="E13219" s="35">
        <v>0.33333333333333298</v>
      </c>
      <c r="F13219" s="50">
        <f>IF(COUNTIF('リスト（不使用）'!$A$5:$A$6,単年カーブ!$A$1),"希望数量入力ください",'単年（2027年度）'!$E$12*単年カーブ!$R$3+'単年（2027年度）'!$E$12*(1-単年カーブ!$R$3)*単年カーブ!Q13219)</f>
        <v>0</v>
      </c>
      <c r="G13219" s="47">
        <f t="shared" si="1446"/>
        <v>0</v>
      </c>
      <c r="M13219">
        <f t="shared" si="1447"/>
        <v>1</v>
      </c>
      <c r="N13219">
        <f>IF(OR(WEEKDAY(A13219)=1,WEEKDAY(A13219)=7,COUNTIF('2027祝日等（不使用）'!$A$1:$A$20,単年カーブ!A13219)=1),0,1)</f>
        <v>0</v>
      </c>
      <c r="O13219">
        <f t="shared" si="1443"/>
        <v>16</v>
      </c>
      <c r="P13219">
        <f t="shared" si="1448"/>
        <v>0</v>
      </c>
      <c r="Q13219">
        <f t="shared" si="1449"/>
        <v>0</v>
      </c>
    </row>
    <row r="13220" spans="1:17" ht="19.5" x14ac:dyDescent="0.4">
      <c r="A13220" s="33">
        <f t="shared" si="1444"/>
        <v>46753</v>
      </c>
      <c r="B13220" s="27" t="str">
        <f t="shared" si="1445"/>
        <v>(土)</v>
      </c>
      <c r="C13220" s="34">
        <v>0.33333333333333298</v>
      </c>
      <c r="D13220" s="16" t="s">
        <v>18</v>
      </c>
      <c r="E13220" s="35">
        <v>0.35416666666666702</v>
      </c>
      <c r="F13220" s="50">
        <f>IF(COUNTIF('リスト（不使用）'!$A$5:$A$6,単年カーブ!$A$1),"希望数量入力ください",'単年（2027年度）'!$E$12*単年カーブ!$R$3+'単年（2027年度）'!$E$12*(1-単年カーブ!$R$3)*単年カーブ!Q13220)</f>
        <v>0</v>
      </c>
      <c r="G13220" s="47">
        <f t="shared" si="1446"/>
        <v>0</v>
      </c>
      <c r="M13220">
        <f t="shared" si="1447"/>
        <v>1</v>
      </c>
      <c r="N13220">
        <f>IF(OR(WEEKDAY(A13220)=1,WEEKDAY(A13220)=7,COUNTIF('2027祝日等（不使用）'!$A$1:$A$20,単年カーブ!A13220)=1),0,1)</f>
        <v>0</v>
      </c>
      <c r="O13220">
        <f t="shared" si="1443"/>
        <v>17</v>
      </c>
      <c r="P13220">
        <f t="shared" si="1448"/>
        <v>1</v>
      </c>
      <c r="Q13220">
        <f t="shared" si="1449"/>
        <v>0</v>
      </c>
    </row>
    <row r="13221" spans="1:17" ht="19.5" x14ac:dyDescent="0.4">
      <c r="A13221" s="33">
        <f t="shared" si="1444"/>
        <v>46753</v>
      </c>
      <c r="B13221" s="27" t="str">
        <f t="shared" si="1445"/>
        <v>(土)</v>
      </c>
      <c r="C13221" s="34">
        <v>0.35416666666666702</v>
      </c>
      <c r="D13221" s="16" t="s">
        <v>18</v>
      </c>
      <c r="E13221" s="35">
        <v>0.375</v>
      </c>
      <c r="F13221" s="50">
        <f>IF(COUNTIF('リスト（不使用）'!$A$5:$A$6,単年カーブ!$A$1),"希望数量入力ください",'単年（2027年度）'!$E$12*単年カーブ!$R$3+'単年（2027年度）'!$E$12*(1-単年カーブ!$R$3)*単年カーブ!Q13221)</f>
        <v>0</v>
      </c>
      <c r="G13221" s="47">
        <f t="shared" si="1446"/>
        <v>0</v>
      </c>
      <c r="M13221">
        <f t="shared" si="1447"/>
        <v>1</v>
      </c>
      <c r="N13221">
        <f>IF(OR(WEEKDAY(A13221)=1,WEEKDAY(A13221)=7,COUNTIF('2027祝日等（不使用）'!$A$1:$A$20,単年カーブ!A13221)=1),0,1)</f>
        <v>0</v>
      </c>
      <c r="O13221">
        <f t="shared" si="1443"/>
        <v>18</v>
      </c>
      <c r="P13221">
        <f t="shared" si="1448"/>
        <v>1</v>
      </c>
      <c r="Q13221">
        <f t="shared" si="1449"/>
        <v>0</v>
      </c>
    </row>
    <row r="13222" spans="1:17" ht="19.5" x14ac:dyDescent="0.4">
      <c r="A13222" s="33">
        <f t="shared" si="1444"/>
        <v>46753</v>
      </c>
      <c r="B13222" s="27" t="str">
        <f t="shared" si="1445"/>
        <v>(土)</v>
      </c>
      <c r="C13222" s="34">
        <v>0.375</v>
      </c>
      <c r="D13222" s="16" t="s">
        <v>18</v>
      </c>
      <c r="E13222" s="35">
        <v>0.39583333333333298</v>
      </c>
      <c r="F13222" s="50">
        <f>IF(COUNTIF('リスト（不使用）'!$A$5:$A$6,単年カーブ!$A$1),"希望数量入力ください",'単年（2027年度）'!$E$12*単年カーブ!$R$3+'単年（2027年度）'!$E$12*(1-単年カーブ!$R$3)*単年カーブ!Q13222)</f>
        <v>0</v>
      </c>
      <c r="G13222" s="47">
        <f t="shared" si="1446"/>
        <v>0</v>
      </c>
      <c r="M13222">
        <f t="shared" si="1447"/>
        <v>1</v>
      </c>
      <c r="N13222">
        <f>IF(OR(WEEKDAY(A13222)=1,WEEKDAY(A13222)=7,COUNTIF('2027祝日等（不使用）'!$A$1:$A$20,単年カーブ!A13222)=1),0,1)</f>
        <v>0</v>
      </c>
      <c r="O13222">
        <f t="shared" si="1443"/>
        <v>19</v>
      </c>
      <c r="P13222">
        <f t="shared" si="1448"/>
        <v>1</v>
      </c>
      <c r="Q13222">
        <f t="shared" si="1449"/>
        <v>0</v>
      </c>
    </row>
    <row r="13223" spans="1:17" ht="19.5" x14ac:dyDescent="0.4">
      <c r="A13223" s="33">
        <f t="shared" si="1444"/>
        <v>46753</v>
      </c>
      <c r="B13223" s="27" t="str">
        <f t="shared" si="1445"/>
        <v>(土)</v>
      </c>
      <c r="C13223" s="34">
        <v>0.39583333333333298</v>
      </c>
      <c r="D13223" s="16" t="s">
        <v>18</v>
      </c>
      <c r="E13223" s="35">
        <v>0.41666666666666702</v>
      </c>
      <c r="F13223" s="50">
        <f>IF(COUNTIF('リスト（不使用）'!$A$5:$A$6,単年カーブ!$A$1),"希望数量入力ください",'単年（2027年度）'!$E$12*単年カーブ!$R$3+'単年（2027年度）'!$E$12*(1-単年カーブ!$R$3)*単年カーブ!Q13223)</f>
        <v>0</v>
      </c>
      <c r="G13223" s="47">
        <f t="shared" si="1446"/>
        <v>0</v>
      </c>
      <c r="M13223">
        <f t="shared" si="1447"/>
        <v>1</v>
      </c>
      <c r="N13223">
        <f>IF(OR(WEEKDAY(A13223)=1,WEEKDAY(A13223)=7,COUNTIF('2027祝日等（不使用）'!$A$1:$A$20,単年カーブ!A13223)=1),0,1)</f>
        <v>0</v>
      </c>
      <c r="O13223">
        <f t="shared" si="1443"/>
        <v>20</v>
      </c>
      <c r="P13223">
        <f t="shared" si="1448"/>
        <v>1</v>
      </c>
      <c r="Q13223">
        <f t="shared" si="1449"/>
        <v>0</v>
      </c>
    </row>
    <row r="13224" spans="1:17" ht="19.5" x14ac:dyDescent="0.4">
      <c r="A13224" s="33">
        <f t="shared" si="1444"/>
        <v>46753</v>
      </c>
      <c r="B13224" s="27" t="str">
        <f t="shared" si="1445"/>
        <v>(土)</v>
      </c>
      <c r="C13224" s="34">
        <v>0.41666666666666702</v>
      </c>
      <c r="D13224" s="16" t="s">
        <v>18</v>
      </c>
      <c r="E13224" s="35">
        <v>0.4375</v>
      </c>
      <c r="F13224" s="50">
        <f>IF(COUNTIF('リスト（不使用）'!$A$5:$A$6,単年カーブ!$A$1),"希望数量入力ください",'単年（2027年度）'!$E$12*単年カーブ!$R$3+'単年（2027年度）'!$E$12*(1-単年カーブ!$R$3)*単年カーブ!Q13224)</f>
        <v>0</v>
      </c>
      <c r="G13224" s="47">
        <f t="shared" si="1446"/>
        <v>0</v>
      </c>
      <c r="M13224">
        <f t="shared" si="1447"/>
        <v>1</v>
      </c>
      <c r="N13224">
        <f>IF(OR(WEEKDAY(A13224)=1,WEEKDAY(A13224)=7,COUNTIF('2027祝日等（不使用）'!$A$1:$A$20,単年カーブ!A13224)=1),0,1)</f>
        <v>0</v>
      </c>
      <c r="O13224">
        <f t="shared" si="1443"/>
        <v>21</v>
      </c>
      <c r="P13224">
        <f t="shared" si="1448"/>
        <v>1</v>
      </c>
      <c r="Q13224">
        <f t="shared" si="1449"/>
        <v>0</v>
      </c>
    </row>
    <row r="13225" spans="1:17" ht="19.5" x14ac:dyDescent="0.4">
      <c r="A13225" s="33">
        <f t="shared" si="1444"/>
        <v>46753</v>
      </c>
      <c r="B13225" s="27" t="str">
        <f t="shared" si="1445"/>
        <v>(土)</v>
      </c>
      <c r="C13225" s="34">
        <v>0.4375</v>
      </c>
      <c r="D13225" s="16" t="s">
        <v>18</v>
      </c>
      <c r="E13225" s="35">
        <v>0.45833333333333298</v>
      </c>
      <c r="F13225" s="50">
        <f>IF(COUNTIF('リスト（不使用）'!$A$5:$A$6,単年カーブ!$A$1),"希望数量入力ください",'単年（2027年度）'!$E$12*単年カーブ!$R$3+'単年（2027年度）'!$E$12*(1-単年カーブ!$R$3)*単年カーブ!Q13225)</f>
        <v>0</v>
      </c>
      <c r="G13225" s="47">
        <f t="shared" si="1446"/>
        <v>0</v>
      </c>
      <c r="M13225">
        <f t="shared" si="1447"/>
        <v>1</v>
      </c>
      <c r="N13225">
        <f>IF(OR(WEEKDAY(A13225)=1,WEEKDAY(A13225)=7,COUNTIF('2027祝日等（不使用）'!$A$1:$A$20,単年カーブ!A13225)=1),0,1)</f>
        <v>0</v>
      </c>
      <c r="O13225">
        <f t="shared" si="1443"/>
        <v>22</v>
      </c>
      <c r="P13225">
        <f t="shared" si="1448"/>
        <v>1</v>
      </c>
      <c r="Q13225">
        <f t="shared" si="1449"/>
        <v>0</v>
      </c>
    </row>
    <row r="13226" spans="1:17" ht="19.5" x14ac:dyDescent="0.4">
      <c r="A13226" s="33">
        <f t="shared" si="1444"/>
        <v>46753</v>
      </c>
      <c r="B13226" s="27" t="str">
        <f t="shared" si="1445"/>
        <v>(土)</v>
      </c>
      <c r="C13226" s="34">
        <v>0.45833333333333298</v>
      </c>
      <c r="D13226" s="16" t="s">
        <v>18</v>
      </c>
      <c r="E13226" s="35">
        <v>0.47916666666666702</v>
      </c>
      <c r="F13226" s="50">
        <f>IF(COUNTIF('リスト（不使用）'!$A$5:$A$6,単年カーブ!$A$1),"希望数量入力ください",'単年（2027年度）'!$E$12*単年カーブ!$R$3+'単年（2027年度）'!$E$12*(1-単年カーブ!$R$3)*単年カーブ!Q13226)</f>
        <v>0</v>
      </c>
      <c r="G13226" s="47">
        <f t="shared" si="1446"/>
        <v>0</v>
      </c>
      <c r="M13226">
        <f t="shared" si="1447"/>
        <v>1</v>
      </c>
      <c r="N13226">
        <f>IF(OR(WEEKDAY(A13226)=1,WEEKDAY(A13226)=7,COUNTIF('2027祝日等（不使用）'!$A$1:$A$20,単年カーブ!A13226)=1),0,1)</f>
        <v>0</v>
      </c>
      <c r="O13226">
        <f t="shared" si="1443"/>
        <v>23</v>
      </c>
      <c r="P13226">
        <f t="shared" si="1448"/>
        <v>1</v>
      </c>
      <c r="Q13226">
        <f t="shared" si="1449"/>
        <v>0</v>
      </c>
    </row>
    <row r="13227" spans="1:17" ht="19.5" x14ac:dyDescent="0.4">
      <c r="A13227" s="33">
        <f t="shared" si="1444"/>
        <v>46753</v>
      </c>
      <c r="B13227" s="27" t="str">
        <f t="shared" si="1445"/>
        <v>(土)</v>
      </c>
      <c r="C13227" s="34">
        <v>0.47916666666666702</v>
      </c>
      <c r="D13227" s="16" t="s">
        <v>18</v>
      </c>
      <c r="E13227" s="35">
        <v>0.5</v>
      </c>
      <c r="F13227" s="50">
        <f>IF(COUNTIF('リスト（不使用）'!$A$5:$A$6,単年カーブ!$A$1),"希望数量入力ください",'単年（2027年度）'!$E$12*単年カーブ!$R$3+'単年（2027年度）'!$E$12*(1-単年カーブ!$R$3)*単年カーブ!Q13227)</f>
        <v>0</v>
      </c>
      <c r="G13227" s="47">
        <f t="shared" si="1446"/>
        <v>0</v>
      </c>
      <c r="M13227">
        <f t="shared" si="1447"/>
        <v>1</v>
      </c>
      <c r="N13227">
        <f>IF(OR(WEEKDAY(A13227)=1,WEEKDAY(A13227)=7,COUNTIF('2027祝日等（不使用）'!$A$1:$A$20,単年カーブ!A13227)=1),0,1)</f>
        <v>0</v>
      </c>
      <c r="O13227">
        <f t="shared" si="1443"/>
        <v>24</v>
      </c>
      <c r="P13227">
        <f t="shared" si="1448"/>
        <v>1</v>
      </c>
      <c r="Q13227">
        <f t="shared" si="1449"/>
        <v>0</v>
      </c>
    </row>
    <row r="13228" spans="1:17" ht="19.5" x14ac:dyDescent="0.4">
      <c r="A13228" s="33">
        <f t="shared" si="1444"/>
        <v>46753</v>
      </c>
      <c r="B13228" s="27" t="str">
        <f t="shared" si="1445"/>
        <v>(土)</v>
      </c>
      <c r="C13228" s="34">
        <v>0.5</v>
      </c>
      <c r="D13228" s="16" t="s">
        <v>18</v>
      </c>
      <c r="E13228" s="35">
        <v>0.52083333333333304</v>
      </c>
      <c r="F13228" s="50">
        <f>IF(COUNTIF('リスト（不使用）'!$A$5:$A$6,単年カーブ!$A$1),"希望数量入力ください",'単年（2027年度）'!$E$12*単年カーブ!$R$3+'単年（2027年度）'!$E$12*(1-単年カーブ!$R$3)*単年カーブ!Q13228)</f>
        <v>0</v>
      </c>
      <c r="G13228" s="47">
        <f t="shared" si="1446"/>
        <v>0</v>
      </c>
      <c r="M13228">
        <f t="shared" si="1447"/>
        <v>1</v>
      </c>
      <c r="N13228">
        <f>IF(OR(WEEKDAY(A13228)=1,WEEKDAY(A13228)=7,COUNTIF('2027祝日等（不使用）'!$A$1:$A$20,単年カーブ!A13228)=1),0,1)</f>
        <v>0</v>
      </c>
      <c r="O13228">
        <f t="shared" si="1443"/>
        <v>25</v>
      </c>
      <c r="P13228">
        <f t="shared" si="1448"/>
        <v>1</v>
      </c>
      <c r="Q13228">
        <f t="shared" si="1449"/>
        <v>0</v>
      </c>
    </row>
    <row r="13229" spans="1:17" ht="19.5" x14ac:dyDescent="0.4">
      <c r="A13229" s="33">
        <f t="shared" si="1444"/>
        <v>46753</v>
      </c>
      <c r="B13229" s="27" t="str">
        <f t="shared" si="1445"/>
        <v>(土)</v>
      </c>
      <c r="C13229" s="34">
        <v>0.52083333333333304</v>
      </c>
      <c r="D13229" s="16" t="s">
        <v>18</v>
      </c>
      <c r="E13229" s="35">
        <v>0.54166666666666696</v>
      </c>
      <c r="F13229" s="50">
        <f>IF(COUNTIF('リスト（不使用）'!$A$5:$A$6,単年カーブ!$A$1),"希望数量入力ください",'単年（2027年度）'!$E$12*単年カーブ!$R$3+'単年（2027年度）'!$E$12*(1-単年カーブ!$R$3)*単年カーブ!Q13229)</f>
        <v>0</v>
      </c>
      <c r="G13229" s="47">
        <f t="shared" si="1446"/>
        <v>0</v>
      </c>
      <c r="M13229">
        <f t="shared" si="1447"/>
        <v>1</v>
      </c>
      <c r="N13229">
        <f>IF(OR(WEEKDAY(A13229)=1,WEEKDAY(A13229)=7,COUNTIF('2027祝日等（不使用）'!$A$1:$A$20,単年カーブ!A13229)=1),0,1)</f>
        <v>0</v>
      </c>
      <c r="O13229">
        <f t="shared" si="1443"/>
        <v>26</v>
      </c>
      <c r="P13229">
        <f t="shared" si="1448"/>
        <v>1</v>
      </c>
      <c r="Q13229">
        <f t="shared" si="1449"/>
        <v>0</v>
      </c>
    </row>
    <row r="13230" spans="1:17" ht="19.5" x14ac:dyDescent="0.4">
      <c r="A13230" s="33">
        <f t="shared" si="1444"/>
        <v>46753</v>
      </c>
      <c r="B13230" s="27" t="str">
        <f t="shared" si="1445"/>
        <v>(土)</v>
      </c>
      <c r="C13230" s="34">
        <v>0.54166666666666696</v>
      </c>
      <c r="D13230" s="16" t="s">
        <v>18</v>
      </c>
      <c r="E13230" s="35">
        <v>0.5625</v>
      </c>
      <c r="F13230" s="50">
        <f>IF(COUNTIF('リスト（不使用）'!$A$5:$A$6,単年カーブ!$A$1),"希望数量入力ください",'単年（2027年度）'!$E$12*単年カーブ!$R$3+'単年（2027年度）'!$E$12*(1-単年カーブ!$R$3)*単年カーブ!Q13230)</f>
        <v>0</v>
      </c>
      <c r="G13230" s="47">
        <f t="shared" si="1446"/>
        <v>0</v>
      </c>
      <c r="M13230">
        <f t="shared" si="1447"/>
        <v>1</v>
      </c>
      <c r="N13230">
        <f>IF(OR(WEEKDAY(A13230)=1,WEEKDAY(A13230)=7,COUNTIF('2027祝日等（不使用）'!$A$1:$A$20,単年カーブ!A13230)=1),0,1)</f>
        <v>0</v>
      </c>
      <c r="O13230">
        <f t="shared" si="1443"/>
        <v>27</v>
      </c>
      <c r="P13230">
        <f t="shared" si="1448"/>
        <v>1</v>
      </c>
      <c r="Q13230">
        <f t="shared" si="1449"/>
        <v>0</v>
      </c>
    </row>
    <row r="13231" spans="1:17" ht="19.5" x14ac:dyDescent="0.4">
      <c r="A13231" s="33">
        <f t="shared" si="1444"/>
        <v>46753</v>
      </c>
      <c r="B13231" s="27" t="str">
        <f t="shared" si="1445"/>
        <v>(土)</v>
      </c>
      <c r="C13231" s="34">
        <v>0.5625</v>
      </c>
      <c r="D13231" s="16" t="s">
        <v>18</v>
      </c>
      <c r="E13231" s="35">
        <v>0.58333333333333304</v>
      </c>
      <c r="F13231" s="50">
        <f>IF(COUNTIF('リスト（不使用）'!$A$5:$A$6,単年カーブ!$A$1),"希望数量入力ください",'単年（2027年度）'!$E$12*単年カーブ!$R$3+'単年（2027年度）'!$E$12*(1-単年カーブ!$R$3)*単年カーブ!Q13231)</f>
        <v>0</v>
      </c>
      <c r="G13231" s="47">
        <f t="shared" si="1446"/>
        <v>0</v>
      </c>
      <c r="M13231">
        <f t="shared" si="1447"/>
        <v>1</v>
      </c>
      <c r="N13231">
        <f>IF(OR(WEEKDAY(A13231)=1,WEEKDAY(A13231)=7,COUNTIF('2027祝日等（不使用）'!$A$1:$A$20,単年カーブ!A13231)=1),0,1)</f>
        <v>0</v>
      </c>
      <c r="O13231">
        <f t="shared" si="1443"/>
        <v>28</v>
      </c>
      <c r="P13231">
        <f t="shared" si="1448"/>
        <v>1</v>
      </c>
      <c r="Q13231">
        <f t="shared" si="1449"/>
        <v>0</v>
      </c>
    </row>
    <row r="13232" spans="1:17" ht="19.5" x14ac:dyDescent="0.4">
      <c r="A13232" s="33">
        <f t="shared" si="1444"/>
        <v>46753</v>
      </c>
      <c r="B13232" s="27" t="str">
        <f t="shared" si="1445"/>
        <v>(土)</v>
      </c>
      <c r="C13232" s="34">
        <v>0.58333333333333304</v>
      </c>
      <c r="D13232" s="16" t="s">
        <v>18</v>
      </c>
      <c r="E13232" s="35">
        <v>0.60416666666666696</v>
      </c>
      <c r="F13232" s="50">
        <f>IF(COUNTIF('リスト（不使用）'!$A$5:$A$6,単年カーブ!$A$1),"希望数量入力ください",'単年（2027年度）'!$E$12*単年カーブ!$R$3+'単年（2027年度）'!$E$12*(1-単年カーブ!$R$3)*単年カーブ!Q13232)</f>
        <v>0</v>
      </c>
      <c r="G13232" s="47">
        <f t="shared" si="1446"/>
        <v>0</v>
      </c>
      <c r="M13232">
        <f t="shared" si="1447"/>
        <v>1</v>
      </c>
      <c r="N13232">
        <f>IF(OR(WEEKDAY(A13232)=1,WEEKDAY(A13232)=7,COUNTIF('2027祝日等（不使用）'!$A$1:$A$20,単年カーブ!A13232)=1),0,1)</f>
        <v>0</v>
      </c>
      <c r="O13232">
        <f t="shared" si="1443"/>
        <v>29</v>
      </c>
      <c r="P13232">
        <f t="shared" si="1448"/>
        <v>1</v>
      </c>
      <c r="Q13232">
        <f t="shared" si="1449"/>
        <v>0</v>
      </c>
    </row>
    <row r="13233" spans="1:17" ht="19.5" x14ac:dyDescent="0.4">
      <c r="A13233" s="33">
        <f t="shared" si="1444"/>
        <v>46753</v>
      </c>
      <c r="B13233" s="27" t="str">
        <f t="shared" si="1445"/>
        <v>(土)</v>
      </c>
      <c r="C13233" s="34">
        <v>0.60416666666666696</v>
      </c>
      <c r="D13233" s="16" t="s">
        <v>18</v>
      </c>
      <c r="E13233" s="35">
        <v>0.625</v>
      </c>
      <c r="F13233" s="50">
        <f>IF(COUNTIF('リスト（不使用）'!$A$5:$A$6,単年カーブ!$A$1),"希望数量入力ください",'単年（2027年度）'!$E$12*単年カーブ!$R$3+'単年（2027年度）'!$E$12*(1-単年カーブ!$R$3)*単年カーブ!Q13233)</f>
        <v>0</v>
      </c>
      <c r="G13233" s="47">
        <f t="shared" si="1446"/>
        <v>0</v>
      </c>
      <c r="M13233">
        <f t="shared" si="1447"/>
        <v>1</v>
      </c>
      <c r="N13233">
        <f>IF(OR(WEEKDAY(A13233)=1,WEEKDAY(A13233)=7,COUNTIF('2027祝日等（不使用）'!$A$1:$A$20,単年カーブ!A13233)=1),0,1)</f>
        <v>0</v>
      </c>
      <c r="O13233">
        <f t="shared" si="1443"/>
        <v>30</v>
      </c>
      <c r="P13233">
        <f t="shared" si="1448"/>
        <v>1</v>
      </c>
      <c r="Q13233">
        <f t="shared" si="1449"/>
        <v>0</v>
      </c>
    </row>
    <row r="13234" spans="1:17" ht="19.5" x14ac:dyDescent="0.4">
      <c r="A13234" s="33">
        <f t="shared" si="1444"/>
        <v>46753</v>
      </c>
      <c r="B13234" s="27" t="str">
        <f t="shared" si="1445"/>
        <v>(土)</v>
      </c>
      <c r="C13234" s="34">
        <v>0.625</v>
      </c>
      <c r="D13234" s="16" t="s">
        <v>18</v>
      </c>
      <c r="E13234" s="35">
        <v>0.64583333333333304</v>
      </c>
      <c r="F13234" s="50">
        <f>IF(COUNTIF('リスト（不使用）'!$A$5:$A$6,単年カーブ!$A$1),"希望数量入力ください",'単年（2027年度）'!$E$12*単年カーブ!$R$3+'単年（2027年度）'!$E$12*(1-単年カーブ!$R$3)*単年カーブ!Q13234)</f>
        <v>0</v>
      </c>
      <c r="G13234" s="47">
        <f t="shared" si="1446"/>
        <v>0</v>
      </c>
      <c r="M13234">
        <f t="shared" si="1447"/>
        <v>1</v>
      </c>
      <c r="N13234">
        <f>IF(OR(WEEKDAY(A13234)=1,WEEKDAY(A13234)=7,COUNTIF('2027祝日等（不使用）'!$A$1:$A$20,単年カーブ!A13234)=1),0,1)</f>
        <v>0</v>
      </c>
      <c r="O13234">
        <f t="shared" si="1443"/>
        <v>31</v>
      </c>
      <c r="P13234">
        <f t="shared" si="1448"/>
        <v>1</v>
      </c>
      <c r="Q13234">
        <f t="shared" si="1449"/>
        <v>0</v>
      </c>
    </row>
    <row r="13235" spans="1:17" ht="19.5" x14ac:dyDescent="0.4">
      <c r="A13235" s="33">
        <f t="shared" si="1444"/>
        <v>46753</v>
      </c>
      <c r="B13235" s="27" t="str">
        <f t="shared" si="1445"/>
        <v>(土)</v>
      </c>
      <c r="C13235" s="34">
        <v>0.64583333333333304</v>
      </c>
      <c r="D13235" s="16" t="s">
        <v>18</v>
      </c>
      <c r="E13235" s="35">
        <v>0.66666666666666696</v>
      </c>
      <c r="F13235" s="50">
        <f>IF(COUNTIF('リスト（不使用）'!$A$5:$A$6,単年カーブ!$A$1),"希望数量入力ください",'単年（2027年度）'!$E$12*単年カーブ!$R$3+'単年（2027年度）'!$E$12*(1-単年カーブ!$R$3)*単年カーブ!Q13235)</f>
        <v>0</v>
      </c>
      <c r="G13235" s="47">
        <f t="shared" si="1446"/>
        <v>0</v>
      </c>
      <c r="M13235">
        <f t="shared" si="1447"/>
        <v>1</v>
      </c>
      <c r="N13235">
        <f>IF(OR(WEEKDAY(A13235)=1,WEEKDAY(A13235)=7,COUNTIF('2027祝日等（不使用）'!$A$1:$A$20,単年カーブ!A13235)=1),0,1)</f>
        <v>0</v>
      </c>
      <c r="O13235">
        <f t="shared" si="1443"/>
        <v>32</v>
      </c>
      <c r="P13235">
        <f t="shared" si="1448"/>
        <v>1</v>
      </c>
      <c r="Q13235">
        <f t="shared" si="1449"/>
        <v>0</v>
      </c>
    </row>
    <row r="13236" spans="1:17" ht="19.5" x14ac:dyDescent="0.4">
      <c r="A13236" s="33">
        <f t="shared" si="1444"/>
        <v>46753</v>
      </c>
      <c r="B13236" s="27" t="str">
        <f t="shared" si="1445"/>
        <v>(土)</v>
      </c>
      <c r="C13236" s="34">
        <v>0.66666666666666696</v>
      </c>
      <c r="D13236" s="16" t="s">
        <v>18</v>
      </c>
      <c r="E13236" s="35">
        <v>0.6875</v>
      </c>
      <c r="F13236" s="50">
        <f>IF(COUNTIF('リスト（不使用）'!$A$5:$A$6,単年カーブ!$A$1),"希望数量入力ください",'単年（2027年度）'!$E$12*単年カーブ!$R$3+'単年（2027年度）'!$E$12*(1-単年カーブ!$R$3)*単年カーブ!Q13236)</f>
        <v>0</v>
      </c>
      <c r="G13236" s="47">
        <f t="shared" si="1446"/>
        <v>0</v>
      </c>
      <c r="M13236">
        <f t="shared" si="1447"/>
        <v>1</v>
      </c>
      <c r="N13236">
        <f>IF(OR(WEEKDAY(A13236)=1,WEEKDAY(A13236)=7,COUNTIF('2027祝日等（不使用）'!$A$1:$A$20,単年カーブ!A13236)=1),0,1)</f>
        <v>0</v>
      </c>
      <c r="O13236">
        <f t="shared" ref="O13236:O13299" si="1450">O13188</f>
        <v>33</v>
      </c>
      <c r="P13236">
        <f t="shared" si="1448"/>
        <v>1</v>
      </c>
      <c r="Q13236">
        <f t="shared" si="1449"/>
        <v>0</v>
      </c>
    </row>
    <row r="13237" spans="1:17" ht="19.5" x14ac:dyDescent="0.4">
      <c r="A13237" s="33">
        <f t="shared" si="1444"/>
        <v>46753</v>
      </c>
      <c r="B13237" s="27" t="str">
        <f t="shared" si="1445"/>
        <v>(土)</v>
      </c>
      <c r="C13237" s="34">
        <v>0.6875</v>
      </c>
      <c r="D13237" s="16" t="s">
        <v>18</v>
      </c>
      <c r="E13237" s="35">
        <v>0.70833333333333304</v>
      </c>
      <c r="F13237" s="50">
        <f>IF(COUNTIF('リスト（不使用）'!$A$5:$A$6,単年カーブ!$A$1),"希望数量入力ください",'単年（2027年度）'!$E$12*単年カーブ!$R$3+'単年（2027年度）'!$E$12*(1-単年カーブ!$R$3)*単年カーブ!Q13237)</f>
        <v>0</v>
      </c>
      <c r="G13237" s="47">
        <f t="shared" si="1446"/>
        <v>0</v>
      </c>
      <c r="M13237">
        <f t="shared" si="1447"/>
        <v>1</v>
      </c>
      <c r="N13237">
        <f>IF(OR(WEEKDAY(A13237)=1,WEEKDAY(A13237)=7,COUNTIF('2027祝日等（不使用）'!$A$1:$A$20,単年カーブ!A13237)=1),0,1)</f>
        <v>0</v>
      </c>
      <c r="O13237">
        <f t="shared" si="1450"/>
        <v>34</v>
      </c>
      <c r="P13237">
        <f t="shared" si="1448"/>
        <v>1</v>
      </c>
      <c r="Q13237">
        <f t="shared" si="1449"/>
        <v>0</v>
      </c>
    </row>
    <row r="13238" spans="1:17" ht="19.5" x14ac:dyDescent="0.4">
      <c r="A13238" s="33">
        <f t="shared" si="1444"/>
        <v>46753</v>
      </c>
      <c r="B13238" s="27" t="str">
        <f t="shared" si="1445"/>
        <v>(土)</v>
      </c>
      <c r="C13238" s="34">
        <v>0.70833333333333304</v>
      </c>
      <c r="D13238" s="16" t="s">
        <v>18</v>
      </c>
      <c r="E13238" s="35">
        <v>0.72916666666666696</v>
      </c>
      <c r="F13238" s="50">
        <f>IF(COUNTIF('リスト（不使用）'!$A$5:$A$6,単年カーブ!$A$1),"希望数量入力ください",'単年（2027年度）'!$E$12*単年カーブ!$R$3+'単年（2027年度）'!$E$12*(1-単年カーブ!$R$3)*単年カーブ!Q13238)</f>
        <v>0</v>
      </c>
      <c r="G13238" s="47">
        <f t="shared" si="1446"/>
        <v>0</v>
      </c>
      <c r="M13238">
        <f t="shared" si="1447"/>
        <v>1</v>
      </c>
      <c r="N13238">
        <f>IF(OR(WEEKDAY(A13238)=1,WEEKDAY(A13238)=7,COUNTIF('2027祝日等（不使用）'!$A$1:$A$20,単年カーブ!A13238)=1),0,1)</f>
        <v>0</v>
      </c>
      <c r="O13238">
        <f t="shared" si="1450"/>
        <v>35</v>
      </c>
      <c r="P13238">
        <f t="shared" si="1448"/>
        <v>1</v>
      </c>
      <c r="Q13238">
        <f t="shared" si="1449"/>
        <v>0</v>
      </c>
    </row>
    <row r="13239" spans="1:17" ht="19.5" x14ac:dyDescent="0.4">
      <c r="A13239" s="33">
        <f t="shared" si="1444"/>
        <v>46753</v>
      </c>
      <c r="B13239" s="27" t="str">
        <f t="shared" si="1445"/>
        <v>(土)</v>
      </c>
      <c r="C13239" s="34">
        <v>0.72916666666666696</v>
      </c>
      <c r="D13239" s="16" t="s">
        <v>18</v>
      </c>
      <c r="E13239" s="35">
        <v>0.75</v>
      </c>
      <c r="F13239" s="50">
        <f>IF(COUNTIF('リスト（不使用）'!$A$5:$A$6,単年カーブ!$A$1),"希望数量入力ください",'単年（2027年度）'!$E$12*単年カーブ!$R$3+'単年（2027年度）'!$E$12*(1-単年カーブ!$R$3)*単年カーブ!Q13239)</f>
        <v>0</v>
      </c>
      <c r="G13239" s="47">
        <f t="shared" si="1446"/>
        <v>0</v>
      </c>
      <c r="M13239">
        <f t="shared" si="1447"/>
        <v>1</v>
      </c>
      <c r="N13239">
        <f>IF(OR(WEEKDAY(A13239)=1,WEEKDAY(A13239)=7,COUNTIF('2027祝日等（不使用）'!$A$1:$A$20,単年カーブ!A13239)=1),0,1)</f>
        <v>0</v>
      </c>
      <c r="O13239">
        <f t="shared" si="1450"/>
        <v>36</v>
      </c>
      <c r="P13239">
        <f t="shared" si="1448"/>
        <v>1</v>
      </c>
      <c r="Q13239">
        <f t="shared" si="1449"/>
        <v>0</v>
      </c>
    </row>
    <row r="13240" spans="1:17" ht="19.5" x14ac:dyDescent="0.4">
      <c r="A13240" s="33">
        <f t="shared" si="1444"/>
        <v>46753</v>
      </c>
      <c r="B13240" s="27" t="str">
        <f t="shared" si="1445"/>
        <v>(土)</v>
      </c>
      <c r="C13240" s="34">
        <v>0.75</v>
      </c>
      <c r="D13240" s="16" t="s">
        <v>18</v>
      </c>
      <c r="E13240" s="35">
        <v>0.77083333333333304</v>
      </c>
      <c r="F13240" s="50">
        <f>IF(COUNTIF('リスト（不使用）'!$A$5:$A$6,単年カーブ!$A$1),"希望数量入力ください",'単年（2027年度）'!$E$12*単年カーブ!$R$3+'単年（2027年度）'!$E$12*(1-単年カーブ!$R$3)*単年カーブ!Q13240)</f>
        <v>0</v>
      </c>
      <c r="G13240" s="47">
        <f t="shared" si="1446"/>
        <v>0</v>
      </c>
      <c r="M13240">
        <f t="shared" si="1447"/>
        <v>1</v>
      </c>
      <c r="N13240">
        <f>IF(OR(WEEKDAY(A13240)=1,WEEKDAY(A13240)=7,COUNTIF('2027祝日等（不使用）'!$A$1:$A$20,単年カーブ!A13240)=1),0,1)</f>
        <v>0</v>
      </c>
      <c r="O13240">
        <f t="shared" si="1450"/>
        <v>37</v>
      </c>
      <c r="P13240">
        <f t="shared" si="1448"/>
        <v>1</v>
      </c>
      <c r="Q13240">
        <f t="shared" si="1449"/>
        <v>0</v>
      </c>
    </row>
    <row r="13241" spans="1:17" ht="19.5" x14ac:dyDescent="0.4">
      <c r="A13241" s="33">
        <f t="shared" si="1444"/>
        <v>46753</v>
      </c>
      <c r="B13241" s="27" t="str">
        <f t="shared" si="1445"/>
        <v>(土)</v>
      </c>
      <c r="C13241" s="34">
        <v>0.77083333333333304</v>
      </c>
      <c r="D13241" s="16" t="s">
        <v>18</v>
      </c>
      <c r="E13241" s="35">
        <v>0.79166666666666696</v>
      </c>
      <c r="F13241" s="50">
        <f>IF(COUNTIF('リスト（不使用）'!$A$5:$A$6,単年カーブ!$A$1),"希望数量入力ください",'単年（2027年度）'!$E$12*単年カーブ!$R$3+'単年（2027年度）'!$E$12*(1-単年カーブ!$R$3)*単年カーブ!Q13241)</f>
        <v>0</v>
      </c>
      <c r="G13241" s="47">
        <f t="shared" si="1446"/>
        <v>0</v>
      </c>
      <c r="M13241">
        <f t="shared" si="1447"/>
        <v>1</v>
      </c>
      <c r="N13241">
        <f>IF(OR(WEEKDAY(A13241)=1,WEEKDAY(A13241)=7,COUNTIF('2027祝日等（不使用）'!$A$1:$A$20,単年カーブ!A13241)=1),0,1)</f>
        <v>0</v>
      </c>
      <c r="O13241">
        <f t="shared" si="1450"/>
        <v>38</v>
      </c>
      <c r="P13241">
        <f t="shared" si="1448"/>
        <v>1</v>
      </c>
      <c r="Q13241">
        <f t="shared" si="1449"/>
        <v>0</v>
      </c>
    </row>
    <row r="13242" spans="1:17" ht="19.5" x14ac:dyDescent="0.4">
      <c r="A13242" s="33">
        <f t="shared" ref="A13242:A13305" si="1451">A13194+1</f>
        <v>46753</v>
      </c>
      <c r="B13242" s="27" t="str">
        <f t="shared" si="1445"/>
        <v>(土)</v>
      </c>
      <c r="C13242" s="34">
        <v>0.79166666666666696</v>
      </c>
      <c r="D13242" s="16" t="s">
        <v>18</v>
      </c>
      <c r="E13242" s="35">
        <v>0.8125</v>
      </c>
      <c r="F13242" s="50">
        <f>IF(COUNTIF('リスト（不使用）'!$A$5:$A$6,単年カーブ!$A$1),"希望数量入力ください",'単年（2027年度）'!$E$12*単年カーブ!$R$3+'単年（2027年度）'!$E$12*(1-単年カーブ!$R$3)*単年カーブ!Q13242)</f>
        <v>0</v>
      </c>
      <c r="G13242" s="47">
        <f t="shared" si="1446"/>
        <v>0</v>
      </c>
      <c r="M13242">
        <f t="shared" si="1447"/>
        <v>1</v>
      </c>
      <c r="N13242">
        <f>IF(OR(WEEKDAY(A13242)=1,WEEKDAY(A13242)=7,COUNTIF('2027祝日等（不使用）'!$A$1:$A$20,単年カーブ!A13242)=1),0,1)</f>
        <v>0</v>
      </c>
      <c r="O13242">
        <f t="shared" si="1450"/>
        <v>39</v>
      </c>
      <c r="P13242">
        <f t="shared" si="1448"/>
        <v>1</v>
      </c>
      <c r="Q13242">
        <f t="shared" si="1449"/>
        <v>0</v>
      </c>
    </row>
    <row r="13243" spans="1:17" ht="19.5" x14ac:dyDescent="0.4">
      <c r="A13243" s="33">
        <f t="shared" si="1451"/>
        <v>46753</v>
      </c>
      <c r="B13243" s="27" t="str">
        <f t="shared" si="1445"/>
        <v>(土)</v>
      </c>
      <c r="C13243" s="34">
        <v>0.8125</v>
      </c>
      <c r="D13243" s="16" t="s">
        <v>18</v>
      </c>
      <c r="E13243" s="35">
        <v>0.83333333333333304</v>
      </c>
      <c r="F13243" s="50">
        <f>IF(COUNTIF('リスト（不使用）'!$A$5:$A$6,単年カーブ!$A$1),"希望数量入力ください",'単年（2027年度）'!$E$12*単年カーブ!$R$3+'単年（2027年度）'!$E$12*(1-単年カーブ!$R$3)*単年カーブ!Q13243)</f>
        <v>0</v>
      </c>
      <c r="G13243" s="47">
        <f t="shared" si="1446"/>
        <v>0</v>
      </c>
      <c r="M13243">
        <f t="shared" si="1447"/>
        <v>1</v>
      </c>
      <c r="N13243">
        <f>IF(OR(WEEKDAY(A13243)=1,WEEKDAY(A13243)=7,COUNTIF('2027祝日等（不使用）'!$A$1:$A$20,単年カーブ!A13243)=1),0,1)</f>
        <v>0</v>
      </c>
      <c r="O13243">
        <f t="shared" si="1450"/>
        <v>40</v>
      </c>
      <c r="P13243">
        <f t="shared" si="1448"/>
        <v>1</v>
      </c>
      <c r="Q13243">
        <f t="shared" si="1449"/>
        <v>0</v>
      </c>
    </row>
    <row r="13244" spans="1:17" ht="19.5" x14ac:dyDescent="0.4">
      <c r="A13244" s="33">
        <f t="shared" si="1451"/>
        <v>46753</v>
      </c>
      <c r="B13244" s="27" t="str">
        <f t="shared" si="1445"/>
        <v>(土)</v>
      </c>
      <c r="C13244" s="34">
        <v>0.83333333333333304</v>
      </c>
      <c r="D13244" s="16" t="s">
        <v>18</v>
      </c>
      <c r="E13244" s="35">
        <v>0.85416666666666696</v>
      </c>
      <c r="F13244" s="50">
        <f>IF(COUNTIF('リスト（不使用）'!$A$5:$A$6,単年カーブ!$A$1),"希望数量入力ください",'単年（2027年度）'!$E$12*単年カーブ!$R$3+'単年（2027年度）'!$E$12*(1-単年カーブ!$R$3)*単年カーブ!Q13244)</f>
        <v>0</v>
      </c>
      <c r="G13244" s="47">
        <f t="shared" si="1446"/>
        <v>0</v>
      </c>
      <c r="M13244">
        <f t="shared" si="1447"/>
        <v>1</v>
      </c>
      <c r="N13244">
        <f>IF(OR(WEEKDAY(A13244)=1,WEEKDAY(A13244)=7,COUNTIF('2027祝日等（不使用）'!$A$1:$A$20,単年カーブ!A13244)=1),0,1)</f>
        <v>0</v>
      </c>
      <c r="O13244">
        <f t="shared" si="1450"/>
        <v>41</v>
      </c>
      <c r="P13244">
        <f t="shared" si="1448"/>
        <v>0</v>
      </c>
      <c r="Q13244">
        <f t="shared" si="1449"/>
        <v>0</v>
      </c>
    </row>
    <row r="13245" spans="1:17" ht="19.5" x14ac:dyDescent="0.4">
      <c r="A13245" s="33">
        <f t="shared" si="1451"/>
        <v>46753</v>
      </c>
      <c r="B13245" s="27" t="str">
        <f t="shared" si="1445"/>
        <v>(土)</v>
      </c>
      <c r="C13245" s="34">
        <v>0.85416666666666696</v>
      </c>
      <c r="D13245" s="16" t="s">
        <v>18</v>
      </c>
      <c r="E13245" s="35">
        <v>0.875</v>
      </c>
      <c r="F13245" s="50">
        <f>IF(COUNTIF('リスト（不使用）'!$A$5:$A$6,単年カーブ!$A$1),"希望数量入力ください",'単年（2027年度）'!$E$12*単年カーブ!$R$3+'単年（2027年度）'!$E$12*(1-単年カーブ!$R$3)*単年カーブ!Q13245)</f>
        <v>0</v>
      </c>
      <c r="G13245" s="47">
        <f t="shared" si="1446"/>
        <v>0</v>
      </c>
      <c r="M13245">
        <f t="shared" si="1447"/>
        <v>1</v>
      </c>
      <c r="N13245">
        <f>IF(OR(WEEKDAY(A13245)=1,WEEKDAY(A13245)=7,COUNTIF('2027祝日等（不使用）'!$A$1:$A$20,単年カーブ!A13245)=1),0,1)</f>
        <v>0</v>
      </c>
      <c r="O13245">
        <f t="shared" si="1450"/>
        <v>42</v>
      </c>
      <c r="P13245">
        <f t="shared" si="1448"/>
        <v>0</v>
      </c>
      <c r="Q13245">
        <f t="shared" si="1449"/>
        <v>0</v>
      </c>
    </row>
    <row r="13246" spans="1:17" ht="19.5" x14ac:dyDescent="0.4">
      <c r="A13246" s="33">
        <f t="shared" si="1451"/>
        <v>46753</v>
      </c>
      <c r="B13246" s="27" t="str">
        <f t="shared" si="1445"/>
        <v>(土)</v>
      </c>
      <c r="C13246" s="34">
        <v>0.875</v>
      </c>
      <c r="D13246" s="16" t="s">
        <v>18</v>
      </c>
      <c r="E13246" s="35">
        <v>0.89583333333333304</v>
      </c>
      <c r="F13246" s="50">
        <f>IF(COUNTIF('リスト（不使用）'!$A$5:$A$6,単年カーブ!$A$1),"希望数量入力ください",'単年（2027年度）'!$E$12*単年カーブ!$R$3+'単年（2027年度）'!$E$12*(1-単年カーブ!$R$3)*単年カーブ!Q13246)</f>
        <v>0</v>
      </c>
      <c r="G13246" s="47">
        <f t="shared" si="1446"/>
        <v>0</v>
      </c>
      <c r="M13246">
        <f t="shared" si="1447"/>
        <v>1</v>
      </c>
      <c r="N13246">
        <f>IF(OR(WEEKDAY(A13246)=1,WEEKDAY(A13246)=7,COUNTIF('2027祝日等（不使用）'!$A$1:$A$20,単年カーブ!A13246)=1),0,1)</f>
        <v>0</v>
      </c>
      <c r="O13246">
        <f t="shared" si="1450"/>
        <v>43</v>
      </c>
      <c r="P13246">
        <f t="shared" si="1448"/>
        <v>0</v>
      </c>
      <c r="Q13246">
        <f t="shared" si="1449"/>
        <v>0</v>
      </c>
    </row>
    <row r="13247" spans="1:17" ht="19.5" x14ac:dyDescent="0.4">
      <c r="A13247" s="33">
        <f t="shared" si="1451"/>
        <v>46753</v>
      </c>
      <c r="B13247" s="27" t="str">
        <f t="shared" si="1445"/>
        <v>(土)</v>
      </c>
      <c r="C13247" s="34">
        <v>0.89583333333333304</v>
      </c>
      <c r="D13247" s="16" t="s">
        <v>18</v>
      </c>
      <c r="E13247" s="35">
        <v>0.91666666666666696</v>
      </c>
      <c r="F13247" s="50">
        <f>IF(COUNTIF('リスト（不使用）'!$A$5:$A$6,単年カーブ!$A$1),"希望数量入力ください",'単年（2027年度）'!$E$12*単年カーブ!$R$3+'単年（2027年度）'!$E$12*(1-単年カーブ!$R$3)*単年カーブ!Q13247)</f>
        <v>0</v>
      </c>
      <c r="G13247" s="47">
        <f t="shared" si="1446"/>
        <v>0</v>
      </c>
      <c r="M13247">
        <f t="shared" si="1447"/>
        <v>1</v>
      </c>
      <c r="N13247">
        <f>IF(OR(WEEKDAY(A13247)=1,WEEKDAY(A13247)=7,COUNTIF('2027祝日等（不使用）'!$A$1:$A$20,単年カーブ!A13247)=1),0,1)</f>
        <v>0</v>
      </c>
      <c r="O13247">
        <f t="shared" si="1450"/>
        <v>44</v>
      </c>
      <c r="P13247">
        <f t="shared" si="1448"/>
        <v>0</v>
      </c>
      <c r="Q13247">
        <f t="shared" si="1449"/>
        <v>0</v>
      </c>
    </row>
    <row r="13248" spans="1:17" ht="19.5" x14ac:dyDescent="0.4">
      <c r="A13248" s="33">
        <f t="shared" si="1451"/>
        <v>46753</v>
      </c>
      <c r="B13248" s="27" t="str">
        <f t="shared" si="1445"/>
        <v>(土)</v>
      </c>
      <c r="C13248" s="34">
        <v>0.91666666666666696</v>
      </c>
      <c r="D13248" s="16" t="s">
        <v>18</v>
      </c>
      <c r="E13248" s="35">
        <v>0.9375</v>
      </c>
      <c r="F13248" s="50">
        <f>IF(COUNTIF('リスト（不使用）'!$A$5:$A$6,単年カーブ!$A$1),"希望数量入力ください",'単年（2027年度）'!$E$12*単年カーブ!$R$3+'単年（2027年度）'!$E$12*(1-単年カーブ!$R$3)*単年カーブ!Q13248)</f>
        <v>0</v>
      </c>
      <c r="G13248" s="47">
        <f t="shared" si="1446"/>
        <v>0</v>
      </c>
      <c r="M13248">
        <f t="shared" si="1447"/>
        <v>1</v>
      </c>
      <c r="N13248">
        <f>IF(OR(WEEKDAY(A13248)=1,WEEKDAY(A13248)=7,COUNTIF('2027祝日等（不使用）'!$A$1:$A$20,単年カーブ!A13248)=1),0,1)</f>
        <v>0</v>
      </c>
      <c r="O13248">
        <f t="shared" si="1450"/>
        <v>45</v>
      </c>
      <c r="P13248">
        <f t="shared" si="1448"/>
        <v>0</v>
      </c>
      <c r="Q13248">
        <f t="shared" si="1449"/>
        <v>0</v>
      </c>
    </row>
    <row r="13249" spans="1:17" ht="19.5" x14ac:dyDescent="0.4">
      <c r="A13249" s="33">
        <f t="shared" si="1451"/>
        <v>46753</v>
      </c>
      <c r="B13249" s="27" t="str">
        <f t="shared" si="1445"/>
        <v>(土)</v>
      </c>
      <c r="C13249" s="34">
        <v>0.9375</v>
      </c>
      <c r="D13249" s="16" t="s">
        <v>18</v>
      </c>
      <c r="E13249" s="35">
        <v>0.95833333333333304</v>
      </c>
      <c r="F13249" s="50">
        <f>IF(COUNTIF('リスト（不使用）'!$A$5:$A$6,単年カーブ!$A$1),"希望数量入力ください",'単年（2027年度）'!$E$12*単年カーブ!$R$3+'単年（2027年度）'!$E$12*(1-単年カーブ!$R$3)*単年カーブ!Q13249)</f>
        <v>0</v>
      </c>
      <c r="G13249" s="47">
        <f t="shared" si="1446"/>
        <v>0</v>
      </c>
      <c r="M13249">
        <f t="shared" si="1447"/>
        <v>1</v>
      </c>
      <c r="N13249">
        <f>IF(OR(WEEKDAY(A13249)=1,WEEKDAY(A13249)=7,COUNTIF('2027祝日等（不使用）'!$A$1:$A$20,単年カーブ!A13249)=1),0,1)</f>
        <v>0</v>
      </c>
      <c r="O13249">
        <f t="shared" si="1450"/>
        <v>46</v>
      </c>
      <c r="P13249">
        <f t="shared" si="1448"/>
        <v>0</v>
      </c>
      <c r="Q13249">
        <f t="shared" si="1449"/>
        <v>0</v>
      </c>
    </row>
    <row r="13250" spans="1:17" ht="19.5" x14ac:dyDescent="0.4">
      <c r="A13250" s="33">
        <f t="shared" si="1451"/>
        <v>46753</v>
      </c>
      <c r="B13250" s="27" t="str">
        <f t="shared" si="1445"/>
        <v>(土)</v>
      </c>
      <c r="C13250" s="34">
        <v>0.95833333333333304</v>
      </c>
      <c r="D13250" s="16" t="s">
        <v>18</v>
      </c>
      <c r="E13250" s="35">
        <v>0.97916666666666696</v>
      </c>
      <c r="F13250" s="50">
        <f>IF(COUNTIF('リスト（不使用）'!$A$5:$A$6,単年カーブ!$A$1),"希望数量入力ください",'単年（2027年度）'!$E$12*単年カーブ!$R$3+'単年（2027年度）'!$E$12*(1-単年カーブ!$R$3)*単年カーブ!Q13250)</f>
        <v>0</v>
      </c>
      <c r="G13250" s="47">
        <f t="shared" si="1446"/>
        <v>0</v>
      </c>
      <c r="M13250">
        <f t="shared" si="1447"/>
        <v>1</v>
      </c>
      <c r="N13250">
        <f>IF(OR(WEEKDAY(A13250)=1,WEEKDAY(A13250)=7,COUNTIF('2027祝日等（不使用）'!$A$1:$A$20,単年カーブ!A13250)=1),0,1)</f>
        <v>0</v>
      </c>
      <c r="O13250">
        <f t="shared" si="1450"/>
        <v>47</v>
      </c>
      <c r="P13250">
        <f t="shared" si="1448"/>
        <v>0</v>
      </c>
      <c r="Q13250">
        <f t="shared" si="1449"/>
        <v>0</v>
      </c>
    </row>
    <row r="13251" spans="1:17" ht="19.5" x14ac:dyDescent="0.4">
      <c r="A13251" s="33">
        <f t="shared" si="1451"/>
        <v>46753</v>
      </c>
      <c r="B13251" s="27" t="str">
        <f t="shared" si="1445"/>
        <v>(土)</v>
      </c>
      <c r="C13251" s="34">
        <v>0.97916666666666696</v>
      </c>
      <c r="D13251" s="16" t="s">
        <v>18</v>
      </c>
      <c r="E13251" s="35" t="s">
        <v>17</v>
      </c>
      <c r="F13251" s="50">
        <f>IF(COUNTIF('リスト（不使用）'!$A$5:$A$6,単年カーブ!$A$1),"希望数量入力ください",'単年（2027年度）'!$E$12*単年カーブ!$R$3+'単年（2027年度）'!$E$12*(1-単年カーブ!$R$3)*単年カーブ!Q13251)</f>
        <v>0</v>
      </c>
      <c r="G13251" s="47">
        <f t="shared" si="1446"/>
        <v>0</v>
      </c>
      <c r="M13251">
        <f t="shared" si="1447"/>
        <v>1</v>
      </c>
      <c r="N13251">
        <f>IF(OR(WEEKDAY(A13251)=1,WEEKDAY(A13251)=7,COUNTIF('2027祝日等（不使用）'!$A$1:$A$20,単年カーブ!A13251)=1),0,1)</f>
        <v>0</v>
      </c>
      <c r="O13251">
        <f t="shared" si="1450"/>
        <v>48</v>
      </c>
      <c r="P13251">
        <f t="shared" si="1448"/>
        <v>0</v>
      </c>
      <c r="Q13251">
        <f t="shared" si="1449"/>
        <v>0</v>
      </c>
    </row>
    <row r="13252" spans="1:17" ht="19.5" x14ac:dyDescent="0.4">
      <c r="A13252" s="33">
        <f t="shared" si="1451"/>
        <v>46754</v>
      </c>
      <c r="B13252" s="27" t="str">
        <f t="shared" ref="B13252:B13315" si="1452">TEXT(A13252,"(aaa)")</f>
        <v>(日)</v>
      </c>
      <c r="C13252" s="34">
        <v>0</v>
      </c>
      <c r="D13252" s="16" t="s">
        <v>18</v>
      </c>
      <c r="E13252" s="35">
        <v>2.0833333333333332E-2</v>
      </c>
      <c r="F13252" s="50">
        <f>IF(COUNTIF('リスト（不使用）'!$A$5:$A$6,単年カーブ!$A$1),"希望数量入力ください",'単年（2027年度）'!$E$12*単年カーブ!$R$3+'単年（2027年度）'!$E$12*(1-単年カーブ!$R$3)*単年カーブ!Q13252)</f>
        <v>0</v>
      </c>
      <c r="G13252" s="47">
        <f t="shared" ref="G13252:G13315" si="1453">F13252/2</f>
        <v>0</v>
      </c>
      <c r="M13252">
        <f t="shared" ref="M13252:M13315" si="1454">MONTH(A13252)</f>
        <v>1</v>
      </c>
      <c r="N13252">
        <f>IF(OR(WEEKDAY(A13252)=1,WEEKDAY(A13252)=7,COUNTIF('2027祝日等（不使用）'!$A$1:$A$20,単年カーブ!A13252)=1),0,1)</f>
        <v>0</v>
      </c>
      <c r="O13252">
        <f t="shared" si="1450"/>
        <v>1</v>
      </c>
      <c r="P13252">
        <f t="shared" ref="P13252:P13315" si="1455">IF(AND(O13252&gt;16,O13252&lt;41),1,0)</f>
        <v>0</v>
      </c>
      <c r="Q13252">
        <f t="shared" ref="Q13252:Q13315" si="1456">P13252*N13252</f>
        <v>0</v>
      </c>
    </row>
    <row r="13253" spans="1:17" ht="19.5" x14ac:dyDescent="0.4">
      <c r="A13253" s="33">
        <f t="shared" si="1451"/>
        <v>46754</v>
      </c>
      <c r="B13253" s="27" t="str">
        <f t="shared" si="1452"/>
        <v>(日)</v>
      </c>
      <c r="C13253" s="34">
        <v>2.0833333333333332E-2</v>
      </c>
      <c r="D13253" s="16" t="s">
        <v>18</v>
      </c>
      <c r="E13253" s="35">
        <v>4.1666666666666664E-2</v>
      </c>
      <c r="F13253" s="50">
        <f>IF(COUNTIF('リスト（不使用）'!$A$5:$A$6,単年カーブ!$A$1),"希望数量入力ください",'単年（2027年度）'!$E$12*単年カーブ!$R$3+'単年（2027年度）'!$E$12*(1-単年カーブ!$R$3)*単年カーブ!Q13253)</f>
        <v>0</v>
      </c>
      <c r="G13253" s="47">
        <f t="shared" si="1453"/>
        <v>0</v>
      </c>
      <c r="M13253">
        <f t="shared" si="1454"/>
        <v>1</v>
      </c>
      <c r="N13253">
        <f>IF(OR(WEEKDAY(A13253)=1,WEEKDAY(A13253)=7,COUNTIF('2027祝日等（不使用）'!$A$1:$A$20,単年カーブ!A13253)=1),0,1)</f>
        <v>0</v>
      </c>
      <c r="O13253">
        <f t="shared" si="1450"/>
        <v>2</v>
      </c>
      <c r="P13253">
        <f t="shared" si="1455"/>
        <v>0</v>
      </c>
      <c r="Q13253">
        <f t="shared" si="1456"/>
        <v>0</v>
      </c>
    </row>
    <row r="13254" spans="1:17" ht="19.5" x14ac:dyDescent="0.4">
      <c r="A13254" s="33">
        <f t="shared" si="1451"/>
        <v>46754</v>
      </c>
      <c r="B13254" s="27" t="str">
        <f t="shared" si="1452"/>
        <v>(日)</v>
      </c>
      <c r="C13254" s="34">
        <v>4.1666666666666664E-2</v>
      </c>
      <c r="D13254" s="16" t="s">
        <v>18</v>
      </c>
      <c r="E13254" s="35">
        <v>6.25E-2</v>
      </c>
      <c r="F13254" s="50">
        <f>IF(COUNTIF('リスト（不使用）'!$A$5:$A$6,単年カーブ!$A$1),"希望数量入力ください",'単年（2027年度）'!$E$12*単年カーブ!$R$3+'単年（2027年度）'!$E$12*(1-単年カーブ!$R$3)*単年カーブ!Q13254)</f>
        <v>0</v>
      </c>
      <c r="G13254" s="47">
        <f t="shared" si="1453"/>
        <v>0</v>
      </c>
      <c r="M13254">
        <f t="shared" si="1454"/>
        <v>1</v>
      </c>
      <c r="N13254">
        <f>IF(OR(WEEKDAY(A13254)=1,WEEKDAY(A13254)=7,COUNTIF('2027祝日等（不使用）'!$A$1:$A$20,単年カーブ!A13254)=1),0,1)</f>
        <v>0</v>
      </c>
      <c r="O13254">
        <f t="shared" si="1450"/>
        <v>3</v>
      </c>
      <c r="P13254">
        <f t="shared" si="1455"/>
        <v>0</v>
      </c>
      <c r="Q13254">
        <f t="shared" si="1456"/>
        <v>0</v>
      </c>
    </row>
    <row r="13255" spans="1:17" ht="19.5" x14ac:dyDescent="0.4">
      <c r="A13255" s="33">
        <f t="shared" si="1451"/>
        <v>46754</v>
      </c>
      <c r="B13255" s="27" t="str">
        <f t="shared" si="1452"/>
        <v>(日)</v>
      </c>
      <c r="C13255" s="34">
        <v>6.25E-2</v>
      </c>
      <c r="D13255" s="16" t="s">
        <v>18</v>
      </c>
      <c r="E13255" s="35">
        <v>8.3333333333333301E-2</v>
      </c>
      <c r="F13255" s="50">
        <f>IF(COUNTIF('リスト（不使用）'!$A$5:$A$6,単年カーブ!$A$1),"希望数量入力ください",'単年（2027年度）'!$E$12*単年カーブ!$R$3+'単年（2027年度）'!$E$12*(1-単年カーブ!$R$3)*単年カーブ!Q13255)</f>
        <v>0</v>
      </c>
      <c r="G13255" s="47">
        <f t="shared" si="1453"/>
        <v>0</v>
      </c>
      <c r="M13255">
        <f t="shared" si="1454"/>
        <v>1</v>
      </c>
      <c r="N13255">
        <f>IF(OR(WEEKDAY(A13255)=1,WEEKDAY(A13255)=7,COUNTIF('2027祝日等（不使用）'!$A$1:$A$20,単年カーブ!A13255)=1),0,1)</f>
        <v>0</v>
      </c>
      <c r="O13255">
        <f t="shared" si="1450"/>
        <v>4</v>
      </c>
      <c r="P13255">
        <f t="shared" si="1455"/>
        <v>0</v>
      </c>
      <c r="Q13255">
        <f t="shared" si="1456"/>
        <v>0</v>
      </c>
    </row>
    <row r="13256" spans="1:17" ht="19.5" x14ac:dyDescent="0.4">
      <c r="A13256" s="33">
        <f t="shared" si="1451"/>
        <v>46754</v>
      </c>
      <c r="B13256" s="27" t="str">
        <f t="shared" si="1452"/>
        <v>(日)</v>
      </c>
      <c r="C13256" s="34">
        <v>8.3333333333333301E-2</v>
      </c>
      <c r="D13256" s="16" t="s">
        <v>18</v>
      </c>
      <c r="E13256" s="35">
        <v>0.104166666666667</v>
      </c>
      <c r="F13256" s="50">
        <f>IF(COUNTIF('リスト（不使用）'!$A$5:$A$6,単年カーブ!$A$1),"希望数量入力ください",'単年（2027年度）'!$E$12*単年カーブ!$R$3+'単年（2027年度）'!$E$12*(1-単年カーブ!$R$3)*単年カーブ!Q13256)</f>
        <v>0</v>
      </c>
      <c r="G13256" s="47">
        <f t="shared" si="1453"/>
        <v>0</v>
      </c>
      <c r="M13256">
        <f t="shared" si="1454"/>
        <v>1</v>
      </c>
      <c r="N13256">
        <f>IF(OR(WEEKDAY(A13256)=1,WEEKDAY(A13256)=7,COUNTIF('2027祝日等（不使用）'!$A$1:$A$20,単年カーブ!A13256)=1),0,1)</f>
        <v>0</v>
      </c>
      <c r="O13256">
        <f t="shared" si="1450"/>
        <v>5</v>
      </c>
      <c r="P13256">
        <f t="shared" si="1455"/>
        <v>0</v>
      </c>
      <c r="Q13256">
        <f t="shared" si="1456"/>
        <v>0</v>
      </c>
    </row>
    <row r="13257" spans="1:17" ht="19.5" x14ac:dyDescent="0.4">
      <c r="A13257" s="33">
        <f t="shared" si="1451"/>
        <v>46754</v>
      </c>
      <c r="B13257" s="27" t="str">
        <f t="shared" si="1452"/>
        <v>(日)</v>
      </c>
      <c r="C13257" s="34">
        <v>0.104166666666667</v>
      </c>
      <c r="D13257" s="16" t="s">
        <v>18</v>
      </c>
      <c r="E13257" s="35">
        <v>0.125</v>
      </c>
      <c r="F13257" s="50">
        <f>IF(COUNTIF('リスト（不使用）'!$A$5:$A$6,単年カーブ!$A$1),"希望数量入力ください",'単年（2027年度）'!$E$12*単年カーブ!$R$3+'単年（2027年度）'!$E$12*(1-単年カーブ!$R$3)*単年カーブ!Q13257)</f>
        <v>0</v>
      </c>
      <c r="G13257" s="47">
        <f t="shared" si="1453"/>
        <v>0</v>
      </c>
      <c r="M13257">
        <f t="shared" si="1454"/>
        <v>1</v>
      </c>
      <c r="N13257">
        <f>IF(OR(WEEKDAY(A13257)=1,WEEKDAY(A13257)=7,COUNTIF('2027祝日等（不使用）'!$A$1:$A$20,単年カーブ!A13257)=1),0,1)</f>
        <v>0</v>
      </c>
      <c r="O13257">
        <f t="shared" si="1450"/>
        <v>6</v>
      </c>
      <c r="P13257">
        <f t="shared" si="1455"/>
        <v>0</v>
      </c>
      <c r="Q13257">
        <f t="shared" si="1456"/>
        <v>0</v>
      </c>
    </row>
    <row r="13258" spans="1:17" ht="19.5" x14ac:dyDescent="0.4">
      <c r="A13258" s="33">
        <f t="shared" si="1451"/>
        <v>46754</v>
      </c>
      <c r="B13258" s="27" t="str">
        <f t="shared" si="1452"/>
        <v>(日)</v>
      </c>
      <c r="C13258" s="34">
        <v>0.125</v>
      </c>
      <c r="D13258" s="16" t="s">
        <v>18</v>
      </c>
      <c r="E13258" s="35">
        <v>0.14583333333333301</v>
      </c>
      <c r="F13258" s="50">
        <f>IF(COUNTIF('リスト（不使用）'!$A$5:$A$6,単年カーブ!$A$1),"希望数量入力ください",'単年（2027年度）'!$E$12*単年カーブ!$R$3+'単年（2027年度）'!$E$12*(1-単年カーブ!$R$3)*単年カーブ!Q13258)</f>
        <v>0</v>
      </c>
      <c r="G13258" s="47">
        <f t="shared" si="1453"/>
        <v>0</v>
      </c>
      <c r="M13258">
        <f t="shared" si="1454"/>
        <v>1</v>
      </c>
      <c r="N13258">
        <f>IF(OR(WEEKDAY(A13258)=1,WEEKDAY(A13258)=7,COUNTIF('2027祝日等（不使用）'!$A$1:$A$20,単年カーブ!A13258)=1),0,1)</f>
        <v>0</v>
      </c>
      <c r="O13258">
        <f t="shared" si="1450"/>
        <v>7</v>
      </c>
      <c r="P13258">
        <f t="shared" si="1455"/>
        <v>0</v>
      </c>
      <c r="Q13258">
        <f t="shared" si="1456"/>
        <v>0</v>
      </c>
    </row>
    <row r="13259" spans="1:17" ht="19.5" x14ac:dyDescent="0.4">
      <c r="A13259" s="33">
        <f t="shared" si="1451"/>
        <v>46754</v>
      </c>
      <c r="B13259" s="27" t="str">
        <f t="shared" si="1452"/>
        <v>(日)</v>
      </c>
      <c r="C13259" s="34">
        <v>0.14583333333333301</v>
      </c>
      <c r="D13259" s="16" t="s">
        <v>18</v>
      </c>
      <c r="E13259" s="35">
        <v>0.16666666666666699</v>
      </c>
      <c r="F13259" s="50">
        <f>IF(COUNTIF('リスト（不使用）'!$A$5:$A$6,単年カーブ!$A$1),"希望数量入力ください",'単年（2027年度）'!$E$12*単年カーブ!$R$3+'単年（2027年度）'!$E$12*(1-単年カーブ!$R$3)*単年カーブ!Q13259)</f>
        <v>0</v>
      </c>
      <c r="G13259" s="47">
        <f t="shared" si="1453"/>
        <v>0</v>
      </c>
      <c r="M13259">
        <f t="shared" si="1454"/>
        <v>1</v>
      </c>
      <c r="N13259">
        <f>IF(OR(WEEKDAY(A13259)=1,WEEKDAY(A13259)=7,COUNTIF('2027祝日等（不使用）'!$A$1:$A$20,単年カーブ!A13259)=1),0,1)</f>
        <v>0</v>
      </c>
      <c r="O13259">
        <f t="shared" si="1450"/>
        <v>8</v>
      </c>
      <c r="P13259">
        <f t="shared" si="1455"/>
        <v>0</v>
      </c>
      <c r="Q13259">
        <f t="shared" si="1456"/>
        <v>0</v>
      </c>
    </row>
    <row r="13260" spans="1:17" ht="19.5" x14ac:dyDescent="0.4">
      <c r="A13260" s="33">
        <f t="shared" si="1451"/>
        <v>46754</v>
      </c>
      <c r="B13260" s="27" t="str">
        <f t="shared" si="1452"/>
        <v>(日)</v>
      </c>
      <c r="C13260" s="34">
        <v>0.16666666666666699</v>
      </c>
      <c r="D13260" s="16" t="s">
        <v>18</v>
      </c>
      <c r="E13260" s="35">
        <v>0.1875</v>
      </c>
      <c r="F13260" s="50">
        <f>IF(COUNTIF('リスト（不使用）'!$A$5:$A$6,単年カーブ!$A$1),"希望数量入力ください",'単年（2027年度）'!$E$12*単年カーブ!$R$3+'単年（2027年度）'!$E$12*(1-単年カーブ!$R$3)*単年カーブ!Q13260)</f>
        <v>0</v>
      </c>
      <c r="G13260" s="47">
        <f t="shared" si="1453"/>
        <v>0</v>
      </c>
      <c r="M13260">
        <f t="shared" si="1454"/>
        <v>1</v>
      </c>
      <c r="N13260">
        <f>IF(OR(WEEKDAY(A13260)=1,WEEKDAY(A13260)=7,COUNTIF('2027祝日等（不使用）'!$A$1:$A$20,単年カーブ!A13260)=1),0,1)</f>
        <v>0</v>
      </c>
      <c r="O13260">
        <f t="shared" si="1450"/>
        <v>9</v>
      </c>
      <c r="P13260">
        <f t="shared" si="1455"/>
        <v>0</v>
      </c>
      <c r="Q13260">
        <f t="shared" si="1456"/>
        <v>0</v>
      </c>
    </row>
    <row r="13261" spans="1:17" ht="19.5" x14ac:dyDescent="0.4">
      <c r="A13261" s="33">
        <f t="shared" si="1451"/>
        <v>46754</v>
      </c>
      <c r="B13261" s="27" t="str">
        <f t="shared" si="1452"/>
        <v>(日)</v>
      </c>
      <c r="C13261" s="34">
        <v>0.1875</v>
      </c>
      <c r="D13261" s="16" t="s">
        <v>18</v>
      </c>
      <c r="E13261" s="35">
        <v>0.20833333333333301</v>
      </c>
      <c r="F13261" s="50">
        <f>IF(COUNTIF('リスト（不使用）'!$A$5:$A$6,単年カーブ!$A$1),"希望数量入力ください",'単年（2027年度）'!$E$12*単年カーブ!$R$3+'単年（2027年度）'!$E$12*(1-単年カーブ!$R$3)*単年カーブ!Q13261)</f>
        <v>0</v>
      </c>
      <c r="G13261" s="47">
        <f t="shared" si="1453"/>
        <v>0</v>
      </c>
      <c r="M13261">
        <f t="shared" si="1454"/>
        <v>1</v>
      </c>
      <c r="N13261">
        <f>IF(OR(WEEKDAY(A13261)=1,WEEKDAY(A13261)=7,COUNTIF('2027祝日等（不使用）'!$A$1:$A$20,単年カーブ!A13261)=1),0,1)</f>
        <v>0</v>
      </c>
      <c r="O13261">
        <f t="shared" si="1450"/>
        <v>10</v>
      </c>
      <c r="P13261">
        <f t="shared" si="1455"/>
        <v>0</v>
      </c>
      <c r="Q13261">
        <f t="shared" si="1456"/>
        <v>0</v>
      </c>
    </row>
    <row r="13262" spans="1:17" ht="19.5" x14ac:dyDescent="0.4">
      <c r="A13262" s="33">
        <f t="shared" si="1451"/>
        <v>46754</v>
      </c>
      <c r="B13262" s="27" t="str">
        <f t="shared" si="1452"/>
        <v>(日)</v>
      </c>
      <c r="C13262" s="34">
        <v>0.20833333333333301</v>
      </c>
      <c r="D13262" s="16" t="s">
        <v>18</v>
      </c>
      <c r="E13262" s="35">
        <v>0.22916666666666699</v>
      </c>
      <c r="F13262" s="50">
        <f>IF(COUNTIF('リスト（不使用）'!$A$5:$A$6,単年カーブ!$A$1),"希望数量入力ください",'単年（2027年度）'!$E$12*単年カーブ!$R$3+'単年（2027年度）'!$E$12*(1-単年カーブ!$R$3)*単年カーブ!Q13262)</f>
        <v>0</v>
      </c>
      <c r="G13262" s="47">
        <f t="shared" si="1453"/>
        <v>0</v>
      </c>
      <c r="M13262">
        <f t="shared" si="1454"/>
        <v>1</v>
      </c>
      <c r="N13262">
        <f>IF(OR(WEEKDAY(A13262)=1,WEEKDAY(A13262)=7,COUNTIF('2027祝日等（不使用）'!$A$1:$A$20,単年カーブ!A13262)=1),0,1)</f>
        <v>0</v>
      </c>
      <c r="O13262">
        <f t="shared" si="1450"/>
        <v>11</v>
      </c>
      <c r="P13262">
        <f t="shared" si="1455"/>
        <v>0</v>
      </c>
      <c r="Q13262">
        <f t="shared" si="1456"/>
        <v>0</v>
      </c>
    </row>
    <row r="13263" spans="1:17" ht="19.5" x14ac:dyDescent="0.4">
      <c r="A13263" s="33">
        <f t="shared" si="1451"/>
        <v>46754</v>
      </c>
      <c r="B13263" s="27" t="str">
        <f t="shared" si="1452"/>
        <v>(日)</v>
      </c>
      <c r="C13263" s="34">
        <v>0.22916666666666699</v>
      </c>
      <c r="D13263" s="16" t="s">
        <v>18</v>
      </c>
      <c r="E13263" s="35">
        <v>0.25</v>
      </c>
      <c r="F13263" s="50">
        <f>IF(COUNTIF('リスト（不使用）'!$A$5:$A$6,単年カーブ!$A$1),"希望数量入力ください",'単年（2027年度）'!$E$12*単年カーブ!$R$3+'単年（2027年度）'!$E$12*(1-単年カーブ!$R$3)*単年カーブ!Q13263)</f>
        <v>0</v>
      </c>
      <c r="G13263" s="47">
        <f t="shared" si="1453"/>
        <v>0</v>
      </c>
      <c r="M13263">
        <f t="shared" si="1454"/>
        <v>1</v>
      </c>
      <c r="N13263">
        <f>IF(OR(WEEKDAY(A13263)=1,WEEKDAY(A13263)=7,COUNTIF('2027祝日等（不使用）'!$A$1:$A$20,単年カーブ!A13263)=1),0,1)</f>
        <v>0</v>
      </c>
      <c r="O13263">
        <f t="shared" si="1450"/>
        <v>12</v>
      </c>
      <c r="P13263">
        <f t="shared" si="1455"/>
        <v>0</v>
      </c>
      <c r="Q13263">
        <f t="shared" si="1456"/>
        <v>0</v>
      </c>
    </row>
    <row r="13264" spans="1:17" ht="19.5" x14ac:dyDescent="0.4">
      <c r="A13264" s="33">
        <f t="shared" si="1451"/>
        <v>46754</v>
      </c>
      <c r="B13264" s="27" t="str">
        <f t="shared" si="1452"/>
        <v>(日)</v>
      </c>
      <c r="C13264" s="34">
        <v>0.25</v>
      </c>
      <c r="D13264" s="16" t="s">
        <v>18</v>
      </c>
      <c r="E13264" s="35">
        <v>0.27083333333333298</v>
      </c>
      <c r="F13264" s="50">
        <f>IF(COUNTIF('リスト（不使用）'!$A$5:$A$6,単年カーブ!$A$1),"希望数量入力ください",'単年（2027年度）'!$E$12*単年カーブ!$R$3+'単年（2027年度）'!$E$12*(1-単年カーブ!$R$3)*単年カーブ!Q13264)</f>
        <v>0</v>
      </c>
      <c r="G13264" s="47">
        <f t="shared" si="1453"/>
        <v>0</v>
      </c>
      <c r="M13264">
        <f t="shared" si="1454"/>
        <v>1</v>
      </c>
      <c r="N13264">
        <f>IF(OR(WEEKDAY(A13264)=1,WEEKDAY(A13264)=7,COUNTIF('2027祝日等（不使用）'!$A$1:$A$20,単年カーブ!A13264)=1),0,1)</f>
        <v>0</v>
      </c>
      <c r="O13264">
        <f t="shared" si="1450"/>
        <v>13</v>
      </c>
      <c r="P13264">
        <f t="shared" si="1455"/>
        <v>0</v>
      </c>
      <c r="Q13264">
        <f t="shared" si="1456"/>
        <v>0</v>
      </c>
    </row>
    <row r="13265" spans="1:17" ht="19.5" x14ac:dyDescent="0.4">
      <c r="A13265" s="33">
        <f t="shared" si="1451"/>
        <v>46754</v>
      </c>
      <c r="B13265" s="27" t="str">
        <f t="shared" si="1452"/>
        <v>(日)</v>
      </c>
      <c r="C13265" s="34">
        <v>0.27083333333333298</v>
      </c>
      <c r="D13265" s="16" t="s">
        <v>18</v>
      </c>
      <c r="E13265" s="35">
        <v>0.29166666666666702</v>
      </c>
      <c r="F13265" s="50">
        <f>IF(COUNTIF('リスト（不使用）'!$A$5:$A$6,単年カーブ!$A$1),"希望数量入力ください",'単年（2027年度）'!$E$12*単年カーブ!$R$3+'単年（2027年度）'!$E$12*(1-単年カーブ!$R$3)*単年カーブ!Q13265)</f>
        <v>0</v>
      </c>
      <c r="G13265" s="47">
        <f t="shared" si="1453"/>
        <v>0</v>
      </c>
      <c r="M13265">
        <f t="shared" si="1454"/>
        <v>1</v>
      </c>
      <c r="N13265">
        <f>IF(OR(WEEKDAY(A13265)=1,WEEKDAY(A13265)=7,COUNTIF('2027祝日等（不使用）'!$A$1:$A$20,単年カーブ!A13265)=1),0,1)</f>
        <v>0</v>
      </c>
      <c r="O13265">
        <f t="shared" si="1450"/>
        <v>14</v>
      </c>
      <c r="P13265">
        <f t="shared" si="1455"/>
        <v>0</v>
      </c>
      <c r="Q13265">
        <f t="shared" si="1456"/>
        <v>0</v>
      </c>
    </row>
    <row r="13266" spans="1:17" ht="19.5" x14ac:dyDescent="0.4">
      <c r="A13266" s="33">
        <f t="shared" si="1451"/>
        <v>46754</v>
      </c>
      <c r="B13266" s="27" t="str">
        <f t="shared" si="1452"/>
        <v>(日)</v>
      </c>
      <c r="C13266" s="34">
        <v>0.29166666666666702</v>
      </c>
      <c r="D13266" s="16" t="s">
        <v>18</v>
      </c>
      <c r="E13266" s="35">
        <v>0.3125</v>
      </c>
      <c r="F13266" s="50">
        <f>IF(COUNTIF('リスト（不使用）'!$A$5:$A$6,単年カーブ!$A$1),"希望数量入力ください",'単年（2027年度）'!$E$12*単年カーブ!$R$3+'単年（2027年度）'!$E$12*(1-単年カーブ!$R$3)*単年カーブ!Q13266)</f>
        <v>0</v>
      </c>
      <c r="G13266" s="47">
        <f t="shared" si="1453"/>
        <v>0</v>
      </c>
      <c r="M13266">
        <f t="shared" si="1454"/>
        <v>1</v>
      </c>
      <c r="N13266">
        <f>IF(OR(WEEKDAY(A13266)=1,WEEKDAY(A13266)=7,COUNTIF('2027祝日等（不使用）'!$A$1:$A$20,単年カーブ!A13266)=1),0,1)</f>
        <v>0</v>
      </c>
      <c r="O13266">
        <f t="shared" si="1450"/>
        <v>15</v>
      </c>
      <c r="P13266">
        <f t="shared" si="1455"/>
        <v>0</v>
      </c>
      <c r="Q13266">
        <f t="shared" si="1456"/>
        <v>0</v>
      </c>
    </row>
    <row r="13267" spans="1:17" ht="19.5" x14ac:dyDescent="0.4">
      <c r="A13267" s="33">
        <f t="shared" si="1451"/>
        <v>46754</v>
      </c>
      <c r="B13267" s="27" t="str">
        <f t="shared" si="1452"/>
        <v>(日)</v>
      </c>
      <c r="C13267" s="34">
        <v>0.3125</v>
      </c>
      <c r="D13267" s="16" t="s">
        <v>18</v>
      </c>
      <c r="E13267" s="35">
        <v>0.33333333333333298</v>
      </c>
      <c r="F13267" s="50">
        <f>IF(COUNTIF('リスト（不使用）'!$A$5:$A$6,単年カーブ!$A$1),"希望数量入力ください",'単年（2027年度）'!$E$12*単年カーブ!$R$3+'単年（2027年度）'!$E$12*(1-単年カーブ!$R$3)*単年カーブ!Q13267)</f>
        <v>0</v>
      </c>
      <c r="G13267" s="47">
        <f t="shared" si="1453"/>
        <v>0</v>
      </c>
      <c r="M13267">
        <f t="shared" si="1454"/>
        <v>1</v>
      </c>
      <c r="N13267">
        <f>IF(OR(WEEKDAY(A13267)=1,WEEKDAY(A13267)=7,COUNTIF('2027祝日等（不使用）'!$A$1:$A$20,単年カーブ!A13267)=1),0,1)</f>
        <v>0</v>
      </c>
      <c r="O13267">
        <f t="shared" si="1450"/>
        <v>16</v>
      </c>
      <c r="P13267">
        <f t="shared" si="1455"/>
        <v>0</v>
      </c>
      <c r="Q13267">
        <f t="shared" si="1456"/>
        <v>0</v>
      </c>
    </row>
    <row r="13268" spans="1:17" ht="19.5" x14ac:dyDescent="0.4">
      <c r="A13268" s="33">
        <f t="shared" si="1451"/>
        <v>46754</v>
      </c>
      <c r="B13268" s="27" t="str">
        <f t="shared" si="1452"/>
        <v>(日)</v>
      </c>
      <c r="C13268" s="34">
        <v>0.33333333333333298</v>
      </c>
      <c r="D13268" s="16" t="s">
        <v>18</v>
      </c>
      <c r="E13268" s="35">
        <v>0.35416666666666702</v>
      </c>
      <c r="F13268" s="50">
        <f>IF(COUNTIF('リスト（不使用）'!$A$5:$A$6,単年カーブ!$A$1),"希望数量入力ください",'単年（2027年度）'!$E$12*単年カーブ!$R$3+'単年（2027年度）'!$E$12*(1-単年カーブ!$R$3)*単年カーブ!Q13268)</f>
        <v>0</v>
      </c>
      <c r="G13268" s="47">
        <f t="shared" si="1453"/>
        <v>0</v>
      </c>
      <c r="M13268">
        <f t="shared" si="1454"/>
        <v>1</v>
      </c>
      <c r="N13268">
        <f>IF(OR(WEEKDAY(A13268)=1,WEEKDAY(A13268)=7,COUNTIF('2027祝日等（不使用）'!$A$1:$A$20,単年カーブ!A13268)=1),0,1)</f>
        <v>0</v>
      </c>
      <c r="O13268">
        <f t="shared" si="1450"/>
        <v>17</v>
      </c>
      <c r="P13268">
        <f t="shared" si="1455"/>
        <v>1</v>
      </c>
      <c r="Q13268">
        <f t="shared" si="1456"/>
        <v>0</v>
      </c>
    </row>
    <row r="13269" spans="1:17" ht="19.5" x14ac:dyDescent="0.4">
      <c r="A13269" s="33">
        <f t="shared" si="1451"/>
        <v>46754</v>
      </c>
      <c r="B13269" s="27" t="str">
        <f t="shared" si="1452"/>
        <v>(日)</v>
      </c>
      <c r="C13269" s="34">
        <v>0.35416666666666702</v>
      </c>
      <c r="D13269" s="16" t="s">
        <v>18</v>
      </c>
      <c r="E13269" s="35">
        <v>0.375</v>
      </c>
      <c r="F13269" s="50">
        <f>IF(COUNTIF('リスト（不使用）'!$A$5:$A$6,単年カーブ!$A$1),"希望数量入力ください",'単年（2027年度）'!$E$12*単年カーブ!$R$3+'単年（2027年度）'!$E$12*(1-単年カーブ!$R$3)*単年カーブ!Q13269)</f>
        <v>0</v>
      </c>
      <c r="G13269" s="47">
        <f t="shared" si="1453"/>
        <v>0</v>
      </c>
      <c r="M13269">
        <f t="shared" si="1454"/>
        <v>1</v>
      </c>
      <c r="N13269">
        <f>IF(OR(WEEKDAY(A13269)=1,WEEKDAY(A13269)=7,COUNTIF('2027祝日等（不使用）'!$A$1:$A$20,単年カーブ!A13269)=1),0,1)</f>
        <v>0</v>
      </c>
      <c r="O13269">
        <f t="shared" si="1450"/>
        <v>18</v>
      </c>
      <c r="P13269">
        <f t="shared" si="1455"/>
        <v>1</v>
      </c>
      <c r="Q13269">
        <f t="shared" si="1456"/>
        <v>0</v>
      </c>
    </row>
    <row r="13270" spans="1:17" ht="19.5" x14ac:dyDescent="0.4">
      <c r="A13270" s="33">
        <f t="shared" si="1451"/>
        <v>46754</v>
      </c>
      <c r="B13270" s="27" t="str">
        <f t="shared" si="1452"/>
        <v>(日)</v>
      </c>
      <c r="C13270" s="34">
        <v>0.375</v>
      </c>
      <c r="D13270" s="16" t="s">
        <v>18</v>
      </c>
      <c r="E13270" s="35">
        <v>0.39583333333333298</v>
      </c>
      <c r="F13270" s="50">
        <f>IF(COUNTIF('リスト（不使用）'!$A$5:$A$6,単年カーブ!$A$1),"希望数量入力ください",'単年（2027年度）'!$E$12*単年カーブ!$R$3+'単年（2027年度）'!$E$12*(1-単年カーブ!$R$3)*単年カーブ!Q13270)</f>
        <v>0</v>
      </c>
      <c r="G13270" s="47">
        <f t="shared" si="1453"/>
        <v>0</v>
      </c>
      <c r="M13270">
        <f t="shared" si="1454"/>
        <v>1</v>
      </c>
      <c r="N13270">
        <f>IF(OR(WEEKDAY(A13270)=1,WEEKDAY(A13270)=7,COUNTIF('2027祝日等（不使用）'!$A$1:$A$20,単年カーブ!A13270)=1),0,1)</f>
        <v>0</v>
      </c>
      <c r="O13270">
        <f t="shared" si="1450"/>
        <v>19</v>
      </c>
      <c r="P13270">
        <f t="shared" si="1455"/>
        <v>1</v>
      </c>
      <c r="Q13270">
        <f t="shared" si="1456"/>
        <v>0</v>
      </c>
    </row>
    <row r="13271" spans="1:17" ht="19.5" x14ac:dyDescent="0.4">
      <c r="A13271" s="33">
        <f t="shared" si="1451"/>
        <v>46754</v>
      </c>
      <c r="B13271" s="27" t="str">
        <f t="shared" si="1452"/>
        <v>(日)</v>
      </c>
      <c r="C13271" s="34">
        <v>0.39583333333333298</v>
      </c>
      <c r="D13271" s="16" t="s">
        <v>18</v>
      </c>
      <c r="E13271" s="35">
        <v>0.41666666666666702</v>
      </c>
      <c r="F13271" s="50">
        <f>IF(COUNTIF('リスト（不使用）'!$A$5:$A$6,単年カーブ!$A$1),"希望数量入力ください",'単年（2027年度）'!$E$12*単年カーブ!$R$3+'単年（2027年度）'!$E$12*(1-単年カーブ!$R$3)*単年カーブ!Q13271)</f>
        <v>0</v>
      </c>
      <c r="G13271" s="47">
        <f t="shared" si="1453"/>
        <v>0</v>
      </c>
      <c r="M13271">
        <f t="shared" si="1454"/>
        <v>1</v>
      </c>
      <c r="N13271">
        <f>IF(OR(WEEKDAY(A13271)=1,WEEKDAY(A13271)=7,COUNTIF('2027祝日等（不使用）'!$A$1:$A$20,単年カーブ!A13271)=1),0,1)</f>
        <v>0</v>
      </c>
      <c r="O13271">
        <f t="shared" si="1450"/>
        <v>20</v>
      </c>
      <c r="P13271">
        <f t="shared" si="1455"/>
        <v>1</v>
      </c>
      <c r="Q13271">
        <f t="shared" si="1456"/>
        <v>0</v>
      </c>
    </row>
    <row r="13272" spans="1:17" ht="19.5" x14ac:dyDescent="0.4">
      <c r="A13272" s="33">
        <f t="shared" si="1451"/>
        <v>46754</v>
      </c>
      <c r="B13272" s="27" t="str">
        <f t="shared" si="1452"/>
        <v>(日)</v>
      </c>
      <c r="C13272" s="34">
        <v>0.41666666666666702</v>
      </c>
      <c r="D13272" s="16" t="s">
        <v>18</v>
      </c>
      <c r="E13272" s="35">
        <v>0.4375</v>
      </c>
      <c r="F13272" s="50">
        <f>IF(COUNTIF('リスト（不使用）'!$A$5:$A$6,単年カーブ!$A$1),"希望数量入力ください",'単年（2027年度）'!$E$12*単年カーブ!$R$3+'単年（2027年度）'!$E$12*(1-単年カーブ!$R$3)*単年カーブ!Q13272)</f>
        <v>0</v>
      </c>
      <c r="G13272" s="47">
        <f t="shared" si="1453"/>
        <v>0</v>
      </c>
      <c r="M13272">
        <f t="shared" si="1454"/>
        <v>1</v>
      </c>
      <c r="N13272">
        <f>IF(OR(WEEKDAY(A13272)=1,WEEKDAY(A13272)=7,COUNTIF('2027祝日等（不使用）'!$A$1:$A$20,単年カーブ!A13272)=1),0,1)</f>
        <v>0</v>
      </c>
      <c r="O13272">
        <f t="shared" si="1450"/>
        <v>21</v>
      </c>
      <c r="P13272">
        <f t="shared" si="1455"/>
        <v>1</v>
      </c>
      <c r="Q13272">
        <f t="shared" si="1456"/>
        <v>0</v>
      </c>
    </row>
    <row r="13273" spans="1:17" ht="19.5" x14ac:dyDescent="0.4">
      <c r="A13273" s="33">
        <f t="shared" si="1451"/>
        <v>46754</v>
      </c>
      <c r="B13273" s="27" t="str">
        <f t="shared" si="1452"/>
        <v>(日)</v>
      </c>
      <c r="C13273" s="34">
        <v>0.4375</v>
      </c>
      <c r="D13273" s="16" t="s">
        <v>18</v>
      </c>
      <c r="E13273" s="35">
        <v>0.45833333333333298</v>
      </c>
      <c r="F13273" s="50">
        <f>IF(COUNTIF('リスト（不使用）'!$A$5:$A$6,単年カーブ!$A$1),"希望数量入力ください",'単年（2027年度）'!$E$12*単年カーブ!$R$3+'単年（2027年度）'!$E$12*(1-単年カーブ!$R$3)*単年カーブ!Q13273)</f>
        <v>0</v>
      </c>
      <c r="G13273" s="47">
        <f t="shared" si="1453"/>
        <v>0</v>
      </c>
      <c r="M13273">
        <f t="shared" si="1454"/>
        <v>1</v>
      </c>
      <c r="N13273">
        <f>IF(OR(WEEKDAY(A13273)=1,WEEKDAY(A13273)=7,COUNTIF('2027祝日等（不使用）'!$A$1:$A$20,単年カーブ!A13273)=1),0,1)</f>
        <v>0</v>
      </c>
      <c r="O13273">
        <f t="shared" si="1450"/>
        <v>22</v>
      </c>
      <c r="P13273">
        <f t="shared" si="1455"/>
        <v>1</v>
      </c>
      <c r="Q13273">
        <f t="shared" si="1456"/>
        <v>0</v>
      </c>
    </row>
    <row r="13274" spans="1:17" ht="19.5" x14ac:dyDescent="0.4">
      <c r="A13274" s="33">
        <f t="shared" si="1451"/>
        <v>46754</v>
      </c>
      <c r="B13274" s="27" t="str">
        <f t="shared" si="1452"/>
        <v>(日)</v>
      </c>
      <c r="C13274" s="34">
        <v>0.45833333333333298</v>
      </c>
      <c r="D13274" s="16" t="s">
        <v>18</v>
      </c>
      <c r="E13274" s="35">
        <v>0.47916666666666702</v>
      </c>
      <c r="F13274" s="50">
        <f>IF(COUNTIF('リスト（不使用）'!$A$5:$A$6,単年カーブ!$A$1),"希望数量入力ください",'単年（2027年度）'!$E$12*単年カーブ!$R$3+'単年（2027年度）'!$E$12*(1-単年カーブ!$R$3)*単年カーブ!Q13274)</f>
        <v>0</v>
      </c>
      <c r="G13274" s="47">
        <f t="shared" si="1453"/>
        <v>0</v>
      </c>
      <c r="M13274">
        <f t="shared" si="1454"/>
        <v>1</v>
      </c>
      <c r="N13274">
        <f>IF(OR(WEEKDAY(A13274)=1,WEEKDAY(A13274)=7,COUNTIF('2027祝日等（不使用）'!$A$1:$A$20,単年カーブ!A13274)=1),0,1)</f>
        <v>0</v>
      </c>
      <c r="O13274">
        <f t="shared" si="1450"/>
        <v>23</v>
      </c>
      <c r="P13274">
        <f t="shared" si="1455"/>
        <v>1</v>
      </c>
      <c r="Q13274">
        <f t="shared" si="1456"/>
        <v>0</v>
      </c>
    </row>
    <row r="13275" spans="1:17" ht="19.5" x14ac:dyDescent="0.4">
      <c r="A13275" s="33">
        <f t="shared" si="1451"/>
        <v>46754</v>
      </c>
      <c r="B13275" s="27" t="str">
        <f t="shared" si="1452"/>
        <v>(日)</v>
      </c>
      <c r="C13275" s="34">
        <v>0.47916666666666702</v>
      </c>
      <c r="D13275" s="16" t="s">
        <v>18</v>
      </c>
      <c r="E13275" s="35">
        <v>0.5</v>
      </c>
      <c r="F13275" s="50">
        <f>IF(COUNTIF('リスト（不使用）'!$A$5:$A$6,単年カーブ!$A$1),"希望数量入力ください",'単年（2027年度）'!$E$12*単年カーブ!$R$3+'単年（2027年度）'!$E$12*(1-単年カーブ!$R$3)*単年カーブ!Q13275)</f>
        <v>0</v>
      </c>
      <c r="G13275" s="47">
        <f t="shared" si="1453"/>
        <v>0</v>
      </c>
      <c r="M13275">
        <f t="shared" si="1454"/>
        <v>1</v>
      </c>
      <c r="N13275">
        <f>IF(OR(WEEKDAY(A13275)=1,WEEKDAY(A13275)=7,COUNTIF('2027祝日等（不使用）'!$A$1:$A$20,単年カーブ!A13275)=1),0,1)</f>
        <v>0</v>
      </c>
      <c r="O13275">
        <f t="shared" si="1450"/>
        <v>24</v>
      </c>
      <c r="P13275">
        <f t="shared" si="1455"/>
        <v>1</v>
      </c>
      <c r="Q13275">
        <f t="shared" si="1456"/>
        <v>0</v>
      </c>
    </row>
    <row r="13276" spans="1:17" ht="19.5" x14ac:dyDescent="0.4">
      <c r="A13276" s="33">
        <f t="shared" si="1451"/>
        <v>46754</v>
      </c>
      <c r="B13276" s="27" t="str">
        <f t="shared" si="1452"/>
        <v>(日)</v>
      </c>
      <c r="C13276" s="34">
        <v>0.5</v>
      </c>
      <c r="D13276" s="16" t="s">
        <v>18</v>
      </c>
      <c r="E13276" s="35">
        <v>0.52083333333333304</v>
      </c>
      <c r="F13276" s="50">
        <f>IF(COUNTIF('リスト（不使用）'!$A$5:$A$6,単年カーブ!$A$1),"希望数量入力ください",'単年（2027年度）'!$E$12*単年カーブ!$R$3+'単年（2027年度）'!$E$12*(1-単年カーブ!$R$3)*単年カーブ!Q13276)</f>
        <v>0</v>
      </c>
      <c r="G13276" s="47">
        <f t="shared" si="1453"/>
        <v>0</v>
      </c>
      <c r="M13276">
        <f t="shared" si="1454"/>
        <v>1</v>
      </c>
      <c r="N13276">
        <f>IF(OR(WEEKDAY(A13276)=1,WEEKDAY(A13276)=7,COUNTIF('2027祝日等（不使用）'!$A$1:$A$20,単年カーブ!A13276)=1),0,1)</f>
        <v>0</v>
      </c>
      <c r="O13276">
        <f t="shared" si="1450"/>
        <v>25</v>
      </c>
      <c r="P13276">
        <f t="shared" si="1455"/>
        <v>1</v>
      </c>
      <c r="Q13276">
        <f t="shared" si="1456"/>
        <v>0</v>
      </c>
    </row>
    <row r="13277" spans="1:17" ht="19.5" x14ac:dyDescent="0.4">
      <c r="A13277" s="33">
        <f t="shared" si="1451"/>
        <v>46754</v>
      </c>
      <c r="B13277" s="27" t="str">
        <f t="shared" si="1452"/>
        <v>(日)</v>
      </c>
      <c r="C13277" s="34">
        <v>0.52083333333333304</v>
      </c>
      <c r="D13277" s="16" t="s">
        <v>18</v>
      </c>
      <c r="E13277" s="35">
        <v>0.54166666666666696</v>
      </c>
      <c r="F13277" s="50">
        <f>IF(COUNTIF('リスト（不使用）'!$A$5:$A$6,単年カーブ!$A$1),"希望数量入力ください",'単年（2027年度）'!$E$12*単年カーブ!$R$3+'単年（2027年度）'!$E$12*(1-単年カーブ!$R$3)*単年カーブ!Q13277)</f>
        <v>0</v>
      </c>
      <c r="G13277" s="47">
        <f t="shared" si="1453"/>
        <v>0</v>
      </c>
      <c r="M13277">
        <f t="shared" si="1454"/>
        <v>1</v>
      </c>
      <c r="N13277">
        <f>IF(OR(WEEKDAY(A13277)=1,WEEKDAY(A13277)=7,COUNTIF('2027祝日等（不使用）'!$A$1:$A$20,単年カーブ!A13277)=1),0,1)</f>
        <v>0</v>
      </c>
      <c r="O13277">
        <f t="shared" si="1450"/>
        <v>26</v>
      </c>
      <c r="P13277">
        <f t="shared" si="1455"/>
        <v>1</v>
      </c>
      <c r="Q13277">
        <f t="shared" si="1456"/>
        <v>0</v>
      </c>
    </row>
    <row r="13278" spans="1:17" ht="19.5" x14ac:dyDescent="0.4">
      <c r="A13278" s="33">
        <f t="shared" si="1451"/>
        <v>46754</v>
      </c>
      <c r="B13278" s="27" t="str">
        <f t="shared" si="1452"/>
        <v>(日)</v>
      </c>
      <c r="C13278" s="34">
        <v>0.54166666666666696</v>
      </c>
      <c r="D13278" s="16" t="s">
        <v>18</v>
      </c>
      <c r="E13278" s="35">
        <v>0.5625</v>
      </c>
      <c r="F13278" s="50">
        <f>IF(COUNTIF('リスト（不使用）'!$A$5:$A$6,単年カーブ!$A$1),"希望数量入力ください",'単年（2027年度）'!$E$12*単年カーブ!$R$3+'単年（2027年度）'!$E$12*(1-単年カーブ!$R$3)*単年カーブ!Q13278)</f>
        <v>0</v>
      </c>
      <c r="G13278" s="47">
        <f t="shared" si="1453"/>
        <v>0</v>
      </c>
      <c r="M13278">
        <f t="shared" si="1454"/>
        <v>1</v>
      </c>
      <c r="N13278">
        <f>IF(OR(WEEKDAY(A13278)=1,WEEKDAY(A13278)=7,COUNTIF('2027祝日等（不使用）'!$A$1:$A$20,単年カーブ!A13278)=1),0,1)</f>
        <v>0</v>
      </c>
      <c r="O13278">
        <f t="shared" si="1450"/>
        <v>27</v>
      </c>
      <c r="P13278">
        <f t="shared" si="1455"/>
        <v>1</v>
      </c>
      <c r="Q13278">
        <f t="shared" si="1456"/>
        <v>0</v>
      </c>
    </row>
    <row r="13279" spans="1:17" ht="19.5" x14ac:dyDescent="0.4">
      <c r="A13279" s="33">
        <f t="shared" si="1451"/>
        <v>46754</v>
      </c>
      <c r="B13279" s="27" t="str">
        <f t="shared" si="1452"/>
        <v>(日)</v>
      </c>
      <c r="C13279" s="34">
        <v>0.5625</v>
      </c>
      <c r="D13279" s="16" t="s">
        <v>18</v>
      </c>
      <c r="E13279" s="35">
        <v>0.58333333333333304</v>
      </c>
      <c r="F13279" s="50">
        <f>IF(COUNTIF('リスト（不使用）'!$A$5:$A$6,単年カーブ!$A$1),"希望数量入力ください",'単年（2027年度）'!$E$12*単年カーブ!$R$3+'単年（2027年度）'!$E$12*(1-単年カーブ!$R$3)*単年カーブ!Q13279)</f>
        <v>0</v>
      </c>
      <c r="G13279" s="47">
        <f t="shared" si="1453"/>
        <v>0</v>
      </c>
      <c r="M13279">
        <f t="shared" si="1454"/>
        <v>1</v>
      </c>
      <c r="N13279">
        <f>IF(OR(WEEKDAY(A13279)=1,WEEKDAY(A13279)=7,COUNTIF('2027祝日等（不使用）'!$A$1:$A$20,単年カーブ!A13279)=1),0,1)</f>
        <v>0</v>
      </c>
      <c r="O13279">
        <f t="shared" si="1450"/>
        <v>28</v>
      </c>
      <c r="P13279">
        <f t="shared" si="1455"/>
        <v>1</v>
      </c>
      <c r="Q13279">
        <f t="shared" si="1456"/>
        <v>0</v>
      </c>
    </row>
    <row r="13280" spans="1:17" ht="19.5" x14ac:dyDescent="0.4">
      <c r="A13280" s="33">
        <f t="shared" si="1451"/>
        <v>46754</v>
      </c>
      <c r="B13280" s="27" t="str">
        <f t="shared" si="1452"/>
        <v>(日)</v>
      </c>
      <c r="C13280" s="34">
        <v>0.58333333333333304</v>
      </c>
      <c r="D13280" s="16" t="s">
        <v>18</v>
      </c>
      <c r="E13280" s="35">
        <v>0.60416666666666696</v>
      </c>
      <c r="F13280" s="50">
        <f>IF(COUNTIF('リスト（不使用）'!$A$5:$A$6,単年カーブ!$A$1),"希望数量入力ください",'単年（2027年度）'!$E$12*単年カーブ!$R$3+'単年（2027年度）'!$E$12*(1-単年カーブ!$R$3)*単年カーブ!Q13280)</f>
        <v>0</v>
      </c>
      <c r="G13280" s="47">
        <f t="shared" si="1453"/>
        <v>0</v>
      </c>
      <c r="M13280">
        <f t="shared" si="1454"/>
        <v>1</v>
      </c>
      <c r="N13280">
        <f>IF(OR(WEEKDAY(A13280)=1,WEEKDAY(A13280)=7,COUNTIF('2027祝日等（不使用）'!$A$1:$A$20,単年カーブ!A13280)=1),0,1)</f>
        <v>0</v>
      </c>
      <c r="O13280">
        <f t="shared" si="1450"/>
        <v>29</v>
      </c>
      <c r="P13280">
        <f t="shared" si="1455"/>
        <v>1</v>
      </c>
      <c r="Q13280">
        <f t="shared" si="1456"/>
        <v>0</v>
      </c>
    </row>
    <row r="13281" spans="1:17" ht="19.5" x14ac:dyDescent="0.4">
      <c r="A13281" s="33">
        <f t="shared" si="1451"/>
        <v>46754</v>
      </c>
      <c r="B13281" s="27" t="str">
        <f t="shared" si="1452"/>
        <v>(日)</v>
      </c>
      <c r="C13281" s="34">
        <v>0.60416666666666696</v>
      </c>
      <c r="D13281" s="16" t="s">
        <v>18</v>
      </c>
      <c r="E13281" s="35">
        <v>0.625</v>
      </c>
      <c r="F13281" s="50">
        <f>IF(COUNTIF('リスト（不使用）'!$A$5:$A$6,単年カーブ!$A$1),"希望数量入力ください",'単年（2027年度）'!$E$12*単年カーブ!$R$3+'単年（2027年度）'!$E$12*(1-単年カーブ!$R$3)*単年カーブ!Q13281)</f>
        <v>0</v>
      </c>
      <c r="G13281" s="47">
        <f t="shared" si="1453"/>
        <v>0</v>
      </c>
      <c r="M13281">
        <f t="shared" si="1454"/>
        <v>1</v>
      </c>
      <c r="N13281">
        <f>IF(OR(WEEKDAY(A13281)=1,WEEKDAY(A13281)=7,COUNTIF('2027祝日等（不使用）'!$A$1:$A$20,単年カーブ!A13281)=1),0,1)</f>
        <v>0</v>
      </c>
      <c r="O13281">
        <f t="shared" si="1450"/>
        <v>30</v>
      </c>
      <c r="P13281">
        <f t="shared" si="1455"/>
        <v>1</v>
      </c>
      <c r="Q13281">
        <f t="shared" si="1456"/>
        <v>0</v>
      </c>
    </row>
    <row r="13282" spans="1:17" ht="19.5" x14ac:dyDescent="0.4">
      <c r="A13282" s="33">
        <f t="shared" si="1451"/>
        <v>46754</v>
      </c>
      <c r="B13282" s="27" t="str">
        <f t="shared" si="1452"/>
        <v>(日)</v>
      </c>
      <c r="C13282" s="34">
        <v>0.625</v>
      </c>
      <c r="D13282" s="16" t="s">
        <v>18</v>
      </c>
      <c r="E13282" s="35">
        <v>0.64583333333333304</v>
      </c>
      <c r="F13282" s="50">
        <f>IF(COUNTIF('リスト（不使用）'!$A$5:$A$6,単年カーブ!$A$1),"希望数量入力ください",'単年（2027年度）'!$E$12*単年カーブ!$R$3+'単年（2027年度）'!$E$12*(1-単年カーブ!$R$3)*単年カーブ!Q13282)</f>
        <v>0</v>
      </c>
      <c r="G13282" s="47">
        <f t="shared" si="1453"/>
        <v>0</v>
      </c>
      <c r="M13282">
        <f t="shared" si="1454"/>
        <v>1</v>
      </c>
      <c r="N13282">
        <f>IF(OR(WEEKDAY(A13282)=1,WEEKDAY(A13282)=7,COUNTIF('2027祝日等（不使用）'!$A$1:$A$20,単年カーブ!A13282)=1),0,1)</f>
        <v>0</v>
      </c>
      <c r="O13282">
        <f t="shared" si="1450"/>
        <v>31</v>
      </c>
      <c r="P13282">
        <f t="shared" si="1455"/>
        <v>1</v>
      </c>
      <c r="Q13282">
        <f t="shared" si="1456"/>
        <v>0</v>
      </c>
    </row>
    <row r="13283" spans="1:17" ht="19.5" x14ac:dyDescent="0.4">
      <c r="A13283" s="33">
        <f t="shared" si="1451"/>
        <v>46754</v>
      </c>
      <c r="B13283" s="27" t="str">
        <f t="shared" si="1452"/>
        <v>(日)</v>
      </c>
      <c r="C13283" s="34">
        <v>0.64583333333333304</v>
      </c>
      <c r="D13283" s="16" t="s">
        <v>18</v>
      </c>
      <c r="E13283" s="35">
        <v>0.66666666666666696</v>
      </c>
      <c r="F13283" s="50">
        <f>IF(COUNTIF('リスト（不使用）'!$A$5:$A$6,単年カーブ!$A$1),"希望数量入力ください",'単年（2027年度）'!$E$12*単年カーブ!$R$3+'単年（2027年度）'!$E$12*(1-単年カーブ!$R$3)*単年カーブ!Q13283)</f>
        <v>0</v>
      </c>
      <c r="G13283" s="47">
        <f t="shared" si="1453"/>
        <v>0</v>
      </c>
      <c r="M13283">
        <f t="shared" si="1454"/>
        <v>1</v>
      </c>
      <c r="N13283">
        <f>IF(OR(WEEKDAY(A13283)=1,WEEKDAY(A13283)=7,COUNTIF('2027祝日等（不使用）'!$A$1:$A$20,単年カーブ!A13283)=1),0,1)</f>
        <v>0</v>
      </c>
      <c r="O13283">
        <f t="shared" si="1450"/>
        <v>32</v>
      </c>
      <c r="P13283">
        <f t="shared" si="1455"/>
        <v>1</v>
      </c>
      <c r="Q13283">
        <f t="shared" si="1456"/>
        <v>0</v>
      </c>
    </row>
    <row r="13284" spans="1:17" ht="19.5" x14ac:dyDescent="0.4">
      <c r="A13284" s="33">
        <f t="shared" si="1451"/>
        <v>46754</v>
      </c>
      <c r="B13284" s="27" t="str">
        <f t="shared" si="1452"/>
        <v>(日)</v>
      </c>
      <c r="C13284" s="34">
        <v>0.66666666666666696</v>
      </c>
      <c r="D13284" s="16" t="s">
        <v>18</v>
      </c>
      <c r="E13284" s="35">
        <v>0.6875</v>
      </c>
      <c r="F13284" s="50">
        <f>IF(COUNTIF('リスト（不使用）'!$A$5:$A$6,単年カーブ!$A$1),"希望数量入力ください",'単年（2027年度）'!$E$12*単年カーブ!$R$3+'単年（2027年度）'!$E$12*(1-単年カーブ!$R$3)*単年カーブ!Q13284)</f>
        <v>0</v>
      </c>
      <c r="G13284" s="47">
        <f t="shared" si="1453"/>
        <v>0</v>
      </c>
      <c r="M13284">
        <f t="shared" si="1454"/>
        <v>1</v>
      </c>
      <c r="N13284">
        <f>IF(OR(WEEKDAY(A13284)=1,WEEKDAY(A13284)=7,COUNTIF('2027祝日等（不使用）'!$A$1:$A$20,単年カーブ!A13284)=1),0,1)</f>
        <v>0</v>
      </c>
      <c r="O13284">
        <f t="shared" si="1450"/>
        <v>33</v>
      </c>
      <c r="P13284">
        <f t="shared" si="1455"/>
        <v>1</v>
      </c>
      <c r="Q13284">
        <f t="shared" si="1456"/>
        <v>0</v>
      </c>
    </row>
    <row r="13285" spans="1:17" ht="19.5" x14ac:dyDescent="0.4">
      <c r="A13285" s="33">
        <f t="shared" si="1451"/>
        <v>46754</v>
      </c>
      <c r="B13285" s="27" t="str">
        <f t="shared" si="1452"/>
        <v>(日)</v>
      </c>
      <c r="C13285" s="34">
        <v>0.6875</v>
      </c>
      <c r="D13285" s="16" t="s">
        <v>18</v>
      </c>
      <c r="E13285" s="35">
        <v>0.70833333333333304</v>
      </c>
      <c r="F13285" s="50">
        <f>IF(COUNTIF('リスト（不使用）'!$A$5:$A$6,単年カーブ!$A$1),"希望数量入力ください",'単年（2027年度）'!$E$12*単年カーブ!$R$3+'単年（2027年度）'!$E$12*(1-単年カーブ!$R$3)*単年カーブ!Q13285)</f>
        <v>0</v>
      </c>
      <c r="G13285" s="47">
        <f t="shared" si="1453"/>
        <v>0</v>
      </c>
      <c r="M13285">
        <f t="shared" si="1454"/>
        <v>1</v>
      </c>
      <c r="N13285">
        <f>IF(OR(WEEKDAY(A13285)=1,WEEKDAY(A13285)=7,COUNTIF('2027祝日等（不使用）'!$A$1:$A$20,単年カーブ!A13285)=1),0,1)</f>
        <v>0</v>
      </c>
      <c r="O13285">
        <f t="shared" si="1450"/>
        <v>34</v>
      </c>
      <c r="P13285">
        <f t="shared" si="1455"/>
        <v>1</v>
      </c>
      <c r="Q13285">
        <f t="shared" si="1456"/>
        <v>0</v>
      </c>
    </row>
    <row r="13286" spans="1:17" ht="19.5" x14ac:dyDescent="0.4">
      <c r="A13286" s="33">
        <f t="shared" si="1451"/>
        <v>46754</v>
      </c>
      <c r="B13286" s="27" t="str">
        <f t="shared" si="1452"/>
        <v>(日)</v>
      </c>
      <c r="C13286" s="34">
        <v>0.70833333333333304</v>
      </c>
      <c r="D13286" s="16" t="s">
        <v>18</v>
      </c>
      <c r="E13286" s="35">
        <v>0.72916666666666696</v>
      </c>
      <c r="F13286" s="50">
        <f>IF(COUNTIF('リスト（不使用）'!$A$5:$A$6,単年カーブ!$A$1),"希望数量入力ください",'単年（2027年度）'!$E$12*単年カーブ!$R$3+'単年（2027年度）'!$E$12*(1-単年カーブ!$R$3)*単年カーブ!Q13286)</f>
        <v>0</v>
      </c>
      <c r="G13286" s="47">
        <f t="shared" si="1453"/>
        <v>0</v>
      </c>
      <c r="M13286">
        <f t="shared" si="1454"/>
        <v>1</v>
      </c>
      <c r="N13286">
        <f>IF(OR(WEEKDAY(A13286)=1,WEEKDAY(A13286)=7,COUNTIF('2027祝日等（不使用）'!$A$1:$A$20,単年カーブ!A13286)=1),0,1)</f>
        <v>0</v>
      </c>
      <c r="O13286">
        <f t="shared" si="1450"/>
        <v>35</v>
      </c>
      <c r="P13286">
        <f t="shared" si="1455"/>
        <v>1</v>
      </c>
      <c r="Q13286">
        <f t="shared" si="1456"/>
        <v>0</v>
      </c>
    </row>
    <row r="13287" spans="1:17" ht="19.5" x14ac:dyDescent="0.4">
      <c r="A13287" s="33">
        <f t="shared" si="1451"/>
        <v>46754</v>
      </c>
      <c r="B13287" s="27" t="str">
        <f t="shared" si="1452"/>
        <v>(日)</v>
      </c>
      <c r="C13287" s="34">
        <v>0.72916666666666696</v>
      </c>
      <c r="D13287" s="16" t="s">
        <v>18</v>
      </c>
      <c r="E13287" s="35">
        <v>0.75</v>
      </c>
      <c r="F13287" s="50">
        <f>IF(COUNTIF('リスト（不使用）'!$A$5:$A$6,単年カーブ!$A$1),"希望数量入力ください",'単年（2027年度）'!$E$12*単年カーブ!$R$3+'単年（2027年度）'!$E$12*(1-単年カーブ!$R$3)*単年カーブ!Q13287)</f>
        <v>0</v>
      </c>
      <c r="G13287" s="47">
        <f t="shared" si="1453"/>
        <v>0</v>
      </c>
      <c r="M13287">
        <f t="shared" si="1454"/>
        <v>1</v>
      </c>
      <c r="N13287">
        <f>IF(OR(WEEKDAY(A13287)=1,WEEKDAY(A13287)=7,COUNTIF('2027祝日等（不使用）'!$A$1:$A$20,単年カーブ!A13287)=1),0,1)</f>
        <v>0</v>
      </c>
      <c r="O13287">
        <f t="shared" si="1450"/>
        <v>36</v>
      </c>
      <c r="P13287">
        <f t="shared" si="1455"/>
        <v>1</v>
      </c>
      <c r="Q13287">
        <f t="shared" si="1456"/>
        <v>0</v>
      </c>
    </row>
    <row r="13288" spans="1:17" ht="19.5" x14ac:dyDescent="0.4">
      <c r="A13288" s="33">
        <f t="shared" si="1451"/>
        <v>46754</v>
      </c>
      <c r="B13288" s="27" t="str">
        <f t="shared" si="1452"/>
        <v>(日)</v>
      </c>
      <c r="C13288" s="34">
        <v>0.75</v>
      </c>
      <c r="D13288" s="16" t="s">
        <v>18</v>
      </c>
      <c r="E13288" s="35">
        <v>0.77083333333333304</v>
      </c>
      <c r="F13288" s="50">
        <f>IF(COUNTIF('リスト（不使用）'!$A$5:$A$6,単年カーブ!$A$1),"希望数量入力ください",'単年（2027年度）'!$E$12*単年カーブ!$R$3+'単年（2027年度）'!$E$12*(1-単年カーブ!$R$3)*単年カーブ!Q13288)</f>
        <v>0</v>
      </c>
      <c r="G13288" s="47">
        <f t="shared" si="1453"/>
        <v>0</v>
      </c>
      <c r="M13288">
        <f t="shared" si="1454"/>
        <v>1</v>
      </c>
      <c r="N13288">
        <f>IF(OR(WEEKDAY(A13288)=1,WEEKDAY(A13288)=7,COUNTIF('2027祝日等（不使用）'!$A$1:$A$20,単年カーブ!A13288)=1),0,1)</f>
        <v>0</v>
      </c>
      <c r="O13288">
        <f t="shared" si="1450"/>
        <v>37</v>
      </c>
      <c r="P13288">
        <f t="shared" si="1455"/>
        <v>1</v>
      </c>
      <c r="Q13288">
        <f t="shared" si="1456"/>
        <v>0</v>
      </c>
    </row>
    <row r="13289" spans="1:17" ht="19.5" x14ac:dyDescent="0.4">
      <c r="A13289" s="33">
        <f t="shared" si="1451"/>
        <v>46754</v>
      </c>
      <c r="B13289" s="27" t="str">
        <f t="shared" si="1452"/>
        <v>(日)</v>
      </c>
      <c r="C13289" s="34">
        <v>0.77083333333333304</v>
      </c>
      <c r="D13289" s="16" t="s">
        <v>18</v>
      </c>
      <c r="E13289" s="35">
        <v>0.79166666666666696</v>
      </c>
      <c r="F13289" s="50">
        <f>IF(COUNTIF('リスト（不使用）'!$A$5:$A$6,単年カーブ!$A$1),"希望数量入力ください",'単年（2027年度）'!$E$12*単年カーブ!$R$3+'単年（2027年度）'!$E$12*(1-単年カーブ!$R$3)*単年カーブ!Q13289)</f>
        <v>0</v>
      </c>
      <c r="G13289" s="47">
        <f t="shared" si="1453"/>
        <v>0</v>
      </c>
      <c r="M13289">
        <f t="shared" si="1454"/>
        <v>1</v>
      </c>
      <c r="N13289">
        <f>IF(OR(WEEKDAY(A13289)=1,WEEKDAY(A13289)=7,COUNTIF('2027祝日等（不使用）'!$A$1:$A$20,単年カーブ!A13289)=1),0,1)</f>
        <v>0</v>
      </c>
      <c r="O13289">
        <f t="shared" si="1450"/>
        <v>38</v>
      </c>
      <c r="P13289">
        <f t="shared" si="1455"/>
        <v>1</v>
      </c>
      <c r="Q13289">
        <f t="shared" si="1456"/>
        <v>0</v>
      </c>
    </row>
    <row r="13290" spans="1:17" ht="19.5" x14ac:dyDescent="0.4">
      <c r="A13290" s="33">
        <f t="shared" si="1451"/>
        <v>46754</v>
      </c>
      <c r="B13290" s="27" t="str">
        <f t="shared" si="1452"/>
        <v>(日)</v>
      </c>
      <c r="C13290" s="34">
        <v>0.79166666666666696</v>
      </c>
      <c r="D13290" s="16" t="s">
        <v>18</v>
      </c>
      <c r="E13290" s="35">
        <v>0.8125</v>
      </c>
      <c r="F13290" s="50">
        <f>IF(COUNTIF('リスト（不使用）'!$A$5:$A$6,単年カーブ!$A$1),"希望数量入力ください",'単年（2027年度）'!$E$12*単年カーブ!$R$3+'単年（2027年度）'!$E$12*(1-単年カーブ!$R$3)*単年カーブ!Q13290)</f>
        <v>0</v>
      </c>
      <c r="G13290" s="47">
        <f t="shared" si="1453"/>
        <v>0</v>
      </c>
      <c r="M13290">
        <f t="shared" si="1454"/>
        <v>1</v>
      </c>
      <c r="N13290">
        <f>IF(OR(WEEKDAY(A13290)=1,WEEKDAY(A13290)=7,COUNTIF('2027祝日等（不使用）'!$A$1:$A$20,単年カーブ!A13290)=1),0,1)</f>
        <v>0</v>
      </c>
      <c r="O13290">
        <f t="shared" si="1450"/>
        <v>39</v>
      </c>
      <c r="P13290">
        <f t="shared" si="1455"/>
        <v>1</v>
      </c>
      <c r="Q13290">
        <f t="shared" si="1456"/>
        <v>0</v>
      </c>
    </row>
    <row r="13291" spans="1:17" ht="19.5" x14ac:dyDescent="0.4">
      <c r="A13291" s="33">
        <f t="shared" si="1451"/>
        <v>46754</v>
      </c>
      <c r="B13291" s="27" t="str">
        <f t="shared" si="1452"/>
        <v>(日)</v>
      </c>
      <c r="C13291" s="34">
        <v>0.8125</v>
      </c>
      <c r="D13291" s="16" t="s">
        <v>18</v>
      </c>
      <c r="E13291" s="35">
        <v>0.83333333333333304</v>
      </c>
      <c r="F13291" s="50">
        <f>IF(COUNTIF('リスト（不使用）'!$A$5:$A$6,単年カーブ!$A$1),"希望数量入力ください",'単年（2027年度）'!$E$12*単年カーブ!$R$3+'単年（2027年度）'!$E$12*(1-単年カーブ!$R$3)*単年カーブ!Q13291)</f>
        <v>0</v>
      </c>
      <c r="G13291" s="47">
        <f t="shared" si="1453"/>
        <v>0</v>
      </c>
      <c r="M13291">
        <f t="shared" si="1454"/>
        <v>1</v>
      </c>
      <c r="N13291">
        <f>IF(OR(WEEKDAY(A13291)=1,WEEKDAY(A13291)=7,COUNTIF('2027祝日等（不使用）'!$A$1:$A$20,単年カーブ!A13291)=1),0,1)</f>
        <v>0</v>
      </c>
      <c r="O13291">
        <f t="shared" si="1450"/>
        <v>40</v>
      </c>
      <c r="P13291">
        <f t="shared" si="1455"/>
        <v>1</v>
      </c>
      <c r="Q13291">
        <f t="shared" si="1456"/>
        <v>0</v>
      </c>
    </row>
    <row r="13292" spans="1:17" ht="19.5" x14ac:dyDescent="0.4">
      <c r="A13292" s="33">
        <f t="shared" si="1451"/>
        <v>46754</v>
      </c>
      <c r="B13292" s="27" t="str">
        <f t="shared" si="1452"/>
        <v>(日)</v>
      </c>
      <c r="C13292" s="34">
        <v>0.83333333333333304</v>
      </c>
      <c r="D13292" s="16" t="s">
        <v>18</v>
      </c>
      <c r="E13292" s="35">
        <v>0.85416666666666696</v>
      </c>
      <c r="F13292" s="50">
        <f>IF(COUNTIF('リスト（不使用）'!$A$5:$A$6,単年カーブ!$A$1),"希望数量入力ください",'単年（2027年度）'!$E$12*単年カーブ!$R$3+'単年（2027年度）'!$E$12*(1-単年カーブ!$R$3)*単年カーブ!Q13292)</f>
        <v>0</v>
      </c>
      <c r="G13292" s="47">
        <f t="shared" si="1453"/>
        <v>0</v>
      </c>
      <c r="M13292">
        <f t="shared" si="1454"/>
        <v>1</v>
      </c>
      <c r="N13292">
        <f>IF(OR(WEEKDAY(A13292)=1,WEEKDAY(A13292)=7,COUNTIF('2027祝日等（不使用）'!$A$1:$A$20,単年カーブ!A13292)=1),0,1)</f>
        <v>0</v>
      </c>
      <c r="O13292">
        <f t="shared" si="1450"/>
        <v>41</v>
      </c>
      <c r="P13292">
        <f t="shared" si="1455"/>
        <v>0</v>
      </c>
      <c r="Q13292">
        <f t="shared" si="1456"/>
        <v>0</v>
      </c>
    </row>
    <row r="13293" spans="1:17" ht="19.5" x14ac:dyDescent="0.4">
      <c r="A13293" s="33">
        <f t="shared" si="1451"/>
        <v>46754</v>
      </c>
      <c r="B13293" s="27" t="str">
        <f t="shared" si="1452"/>
        <v>(日)</v>
      </c>
      <c r="C13293" s="34">
        <v>0.85416666666666696</v>
      </c>
      <c r="D13293" s="16" t="s">
        <v>18</v>
      </c>
      <c r="E13293" s="35">
        <v>0.875</v>
      </c>
      <c r="F13293" s="50">
        <f>IF(COUNTIF('リスト（不使用）'!$A$5:$A$6,単年カーブ!$A$1),"希望数量入力ください",'単年（2027年度）'!$E$12*単年カーブ!$R$3+'単年（2027年度）'!$E$12*(1-単年カーブ!$R$3)*単年カーブ!Q13293)</f>
        <v>0</v>
      </c>
      <c r="G13293" s="47">
        <f t="shared" si="1453"/>
        <v>0</v>
      </c>
      <c r="M13293">
        <f t="shared" si="1454"/>
        <v>1</v>
      </c>
      <c r="N13293">
        <f>IF(OR(WEEKDAY(A13293)=1,WEEKDAY(A13293)=7,COUNTIF('2027祝日等（不使用）'!$A$1:$A$20,単年カーブ!A13293)=1),0,1)</f>
        <v>0</v>
      </c>
      <c r="O13293">
        <f t="shared" si="1450"/>
        <v>42</v>
      </c>
      <c r="P13293">
        <f t="shared" si="1455"/>
        <v>0</v>
      </c>
      <c r="Q13293">
        <f t="shared" si="1456"/>
        <v>0</v>
      </c>
    </row>
    <row r="13294" spans="1:17" ht="19.5" x14ac:dyDescent="0.4">
      <c r="A13294" s="33">
        <f t="shared" si="1451"/>
        <v>46754</v>
      </c>
      <c r="B13294" s="27" t="str">
        <f t="shared" si="1452"/>
        <v>(日)</v>
      </c>
      <c r="C13294" s="34">
        <v>0.875</v>
      </c>
      <c r="D13294" s="16" t="s">
        <v>18</v>
      </c>
      <c r="E13294" s="35">
        <v>0.89583333333333304</v>
      </c>
      <c r="F13294" s="50">
        <f>IF(COUNTIF('リスト（不使用）'!$A$5:$A$6,単年カーブ!$A$1),"希望数量入力ください",'単年（2027年度）'!$E$12*単年カーブ!$R$3+'単年（2027年度）'!$E$12*(1-単年カーブ!$R$3)*単年カーブ!Q13294)</f>
        <v>0</v>
      </c>
      <c r="G13294" s="47">
        <f t="shared" si="1453"/>
        <v>0</v>
      </c>
      <c r="M13294">
        <f t="shared" si="1454"/>
        <v>1</v>
      </c>
      <c r="N13294">
        <f>IF(OR(WEEKDAY(A13294)=1,WEEKDAY(A13294)=7,COUNTIF('2027祝日等（不使用）'!$A$1:$A$20,単年カーブ!A13294)=1),0,1)</f>
        <v>0</v>
      </c>
      <c r="O13294">
        <f t="shared" si="1450"/>
        <v>43</v>
      </c>
      <c r="P13294">
        <f t="shared" si="1455"/>
        <v>0</v>
      </c>
      <c r="Q13294">
        <f t="shared" si="1456"/>
        <v>0</v>
      </c>
    </row>
    <row r="13295" spans="1:17" ht="19.5" x14ac:dyDescent="0.4">
      <c r="A13295" s="33">
        <f t="shared" si="1451"/>
        <v>46754</v>
      </c>
      <c r="B13295" s="27" t="str">
        <f t="shared" si="1452"/>
        <v>(日)</v>
      </c>
      <c r="C13295" s="34">
        <v>0.89583333333333304</v>
      </c>
      <c r="D13295" s="16" t="s">
        <v>18</v>
      </c>
      <c r="E13295" s="35">
        <v>0.91666666666666696</v>
      </c>
      <c r="F13295" s="50">
        <f>IF(COUNTIF('リスト（不使用）'!$A$5:$A$6,単年カーブ!$A$1),"希望数量入力ください",'単年（2027年度）'!$E$12*単年カーブ!$R$3+'単年（2027年度）'!$E$12*(1-単年カーブ!$R$3)*単年カーブ!Q13295)</f>
        <v>0</v>
      </c>
      <c r="G13295" s="47">
        <f t="shared" si="1453"/>
        <v>0</v>
      </c>
      <c r="M13295">
        <f t="shared" si="1454"/>
        <v>1</v>
      </c>
      <c r="N13295">
        <f>IF(OR(WEEKDAY(A13295)=1,WEEKDAY(A13295)=7,COUNTIF('2027祝日等（不使用）'!$A$1:$A$20,単年カーブ!A13295)=1),0,1)</f>
        <v>0</v>
      </c>
      <c r="O13295">
        <f t="shared" si="1450"/>
        <v>44</v>
      </c>
      <c r="P13295">
        <f t="shared" si="1455"/>
        <v>0</v>
      </c>
      <c r="Q13295">
        <f t="shared" si="1456"/>
        <v>0</v>
      </c>
    </row>
    <row r="13296" spans="1:17" ht="19.5" x14ac:dyDescent="0.4">
      <c r="A13296" s="33">
        <f t="shared" si="1451"/>
        <v>46754</v>
      </c>
      <c r="B13296" s="27" t="str">
        <f t="shared" si="1452"/>
        <v>(日)</v>
      </c>
      <c r="C13296" s="34">
        <v>0.91666666666666696</v>
      </c>
      <c r="D13296" s="16" t="s">
        <v>18</v>
      </c>
      <c r="E13296" s="35">
        <v>0.9375</v>
      </c>
      <c r="F13296" s="50">
        <f>IF(COUNTIF('リスト（不使用）'!$A$5:$A$6,単年カーブ!$A$1),"希望数量入力ください",'単年（2027年度）'!$E$12*単年カーブ!$R$3+'単年（2027年度）'!$E$12*(1-単年カーブ!$R$3)*単年カーブ!Q13296)</f>
        <v>0</v>
      </c>
      <c r="G13296" s="47">
        <f t="shared" si="1453"/>
        <v>0</v>
      </c>
      <c r="M13296">
        <f t="shared" si="1454"/>
        <v>1</v>
      </c>
      <c r="N13296">
        <f>IF(OR(WEEKDAY(A13296)=1,WEEKDAY(A13296)=7,COUNTIF('2027祝日等（不使用）'!$A$1:$A$20,単年カーブ!A13296)=1),0,1)</f>
        <v>0</v>
      </c>
      <c r="O13296">
        <f t="shared" si="1450"/>
        <v>45</v>
      </c>
      <c r="P13296">
        <f t="shared" si="1455"/>
        <v>0</v>
      </c>
      <c r="Q13296">
        <f t="shared" si="1456"/>
        <v>0</v>
      </c>
    </row>
    <row r="13297" spans="1:17" ht="19.5" x14ac:dyDescent="0.4">
      <c r="A13297" s="33">
        <f t="shared" si="1451"/>
        <v>46754</v>
      </c>
      <c r="B13297" s="27" t="str">
        <f t="shared" si="1452"/>
        <v>(日)</v>
      </c>
      <c r="C13297" s="34">
        <v>0.9375</v>
      </c>
      <c r="D13297" s="16" t="s">
        <v>18</v>
      </c>
      <c r="E13297" s="35">
        <v>0.95833333333333304</v>
      </c>
      <c r="F13297" s="50">
        <f>IF(COUNTIF('リスト（不使用）'!$A$5:$A$6,単年カーブ!$A$1),"希望数量入力ください",'単年（2027年度）'!$E$12*単年カーブ!$R$3+'単年（2027年度）'!$E$12*(1-単年カーブ!$R$3)*単年カーブ!Q13297)</f>
        <v>0</v>
      </c>
      <c r="G13297" s="47">
        <f t="shared" si="1453"/>
        <v>0</v>
      </c>
      <c r="M13297">
        <f t="shared" si="1454"/>
        <v>1</v>
      </c>
      <c r="N13297">
        <f>IF(OR(WEEKDAY(A13297)=1,WEEKDAY(A13297)=7,COUNTIF('2027祝日等（不使用）'!$A$1:$A$20,単年カーブ!A13297)=1),0,1)</f>
        <v>0</v>
      </c>
      <c r="O13297">
        <f t="shared" si="1450"/>
        <v>46</v>
      </c>
      <c r="P13297">
        <f t="shared" si="1455"/>
        <v>0</v>
      </c>
      <c r="Q13297">
        <f t="shared" si="1456"/>
        <v>0</v>
      </c>
    </row>
    <row r="13298" spans="1:17" ht="19.5" x14ac:dyDescent="0.4">
      <c r="A13298" s="33">
        <f t="shared" si="1451"/>
        <v>46754</v>
      </c>
      <c r="B13298" s="27" t="str">
        <f t="shared" si="1452"/>
        <v>(日)</v>
      </c>
      <c r="C13298" s="34">
        <v>0.95833333333333304</v>
      </c>
      <c r="D13298" s="16" t="s">
        <v>18</v>
      </c>
      <c r="E13298" s="35">
        <v>0.97916666666666696</v>
      </c>
      <c r="F13298" s="50">
        <f>IF(COUNTIF('リスト（不使用）'!$A$5:$A$6,単年カーブ!$A$1),"希望数量入力ください",'単年（2027年度）'!$E$12*単年カーブ!$R$3+'単年（2027年度）'!$E$12*(1-単年カーブ!$R$3)*単年カーブ!Q13298)</f>
        <v>0</v>
      </c>
      <c r="G13298" s="47">
        <f t="shared" si="1453"/>
        <v>0</v>
      </c>
      <c r="M13298">
        <f t="shared" si="1454"/>
        <v>1</v>
      </c>
      <c r="N13298">
        <f>IF(OR(WEEKDAY(A13298)=1,WEEKDAY(A13298)=7,COUNTIF('2027祝日等（不使用）'!$A$1:$A$20,単年カーブ!A13298)=1),0,1)</f>
        <v>0</v>
      </c>
      <c r="O13298">
        <f t="shared" si="1450"/>
        <v>47</v>
      </c>
      <c r="P13298">
        <f t="shared" si="1455"/>
        <v>0</v>
      </c>
      <c r="Q13298">
        <f t="shared" si="1456"/>
        <v>0</v>
      </c>
    </row>
    <row r="13299" spans="1:17" ht="19.5" x14ac:dyDescent="0.4">
      <c r="A13299" s="33">
        <f t="shared" si="1451"/>
        <v>46754</v>
      </c>
      <c r="B13299" s="27" t="str">
        <f t="shared" si="1452"/>
        <v>(日)</v>
      </c>
      <c r="C13299" s="34">
        <v>0.97916666666666696</v>
      </c>
      <c r="D13299" s="16" t="s">
        <v>18</v>
      </c>
      <c r="E13299" s="35" t="s">
        <v>17</v>
      </c>
      <c r="F13299" s="50">
        <f>IF(COUNTIF('リスト（不使用）'!$A$5:$A$6,単年カーブ!$A$1),"希望数量入力ください",'単年（2027年度）'!$E$12*単年カーブ!$R$3+'単年（2027年度）'!$E$12*(1-単年カーブ!$R$3)*単年カーブ!Q13299)</f>
        <v>0</v>
      </c>
      <c r="G13299" s="47">
        <f t="shared" si="1453"/>
        <v>0</v>
      </c>
      <c r="M13299">
        <f t="shared" si="1454"/>
        <v>1</v>
      </c>
      <c r="N13299">
        <f>IF(OR(WEEKDAY(A13299)=1,WEEKDAY(A13299)=7,COUNTIF('2027祝日等（不使用）'!$A$1:$A$20,単年カーブ!A13299)=1),0,1)</f>
        <v>0</v>
      </c>
      <c r="O13299">
        <f t="shared" si="1450"/>
        <v>48</v>
      </c>
      <c r="P13299">
        <f t="shared" si="1455"/>
        <v>0</v>
      </c>
      <c r="Q13299">
        <f t="shared" si="1456"/>
        <v>0</v>
      </c>
    </row>
    <row r="13300" spans="1:17" ht="19.5" x14ac:dyDescent="0.4">
      <c r="A13300" s="33">
        <f t="shared" si="1451"/>
        <v>46755</v>
      </c>
      <c r="B13300" s="27" t="str">
        <f t="shared" si="1452"/>
        <v>(月)</v>
      </c>
      <c r="C13300" s="34">
        <v>0</v>
      </c>
      <c r="D13300" s="16" t="s">
        <v>18</v>
      </c>
      <c r="E13300" s="35">
        <v>2.0833333333333332E-2</v>
      </c>
      <c r="F13300" s="50">
        <f>IF(COUNTIF('リスト（不使用）'!$A$5:$A$6,単年カーブ!$A$1),"希望数量入力ください",'単年（2027年度）'!$E$12*単年カーブ!$R$3+'単年（2027年度）'!$E$12*(1-単年カーブ!$R$3)*単年カーブ!Q13300)</f>
        <v>0</v>
      </c>
      <c r="G13300" s="47">
        <f t="shared" si="1453"/>
        <v>0</v>
      </c>
      <c r="M13300">
        <f t="shared" si="1454"/>
        <v>1</v>
      </c>
      <c r="N13300">
        <f>IF(OR(WEEKDAY(A13300)=1,WEEKDAY(A13300)=7,COUNTIF('2027祝日等（不使用）'!$A$1:$A$20,単年カーブ!A13300)=1),0,1)</f>
        <v>1</v>
      </c>
      <c r="O13300">
        <f t="shared" ref="O13300:O13363" si="1457">O13252</f>
        <v>1</v>
      </c>
      <c r="P13300">
        <f t="shared" si="1455"/>
        <v>0</v>
      </c>
      <c r="Q13300">
        <f t="shared" si="1456"/>
        <v>0</v>
      </c>
    </row>
    <row r="13301" spans="1:17" ht="19.5" x14ac:dyDescent="0.4">
      <c r="A13301" s="33">
        <f t="shared" si="1451"/>
        <v>46755</v>
      </c>
      <c r="B13301" s="27" t="str">
        <f t="shared" si="1452"/>
        <v>(月)</v>
      </c>
      <c r="C13301" s="34">
        <v>2.0833333333333332E-2</v>
      </c>
      <c r="D13301" s="16" t="s">
        <v>18</v>
      </c>
      <c r="E13301" s="35">
        <v>4.1666666666666664E-2</v>
      </c>
      <c r="F13301" s="50">
        <f>IF(COUNTIF('リスト（不使用）'!$A$5:$A$6,単年カーブ!$A$1),"希望数量入力ください",'単年（2027年度）'!$E$12*単年カーブ!$R$3+'単年（2027年度）'!$E$12*(1-単年カーブ!$R$3)*単年カーブ!Q13301)</f>
        <v>0</v>
      </c>
      <c r="G13301" s="47">
        <f t="shared" si="1453"/>
        <v>0</v>
      </c>
      <c r="M13301">
        <f t="shared" si="1454"/>
        <v>1</v>
      </c>
      <c r="N13301">
        <f>IF(OR(WEEKDAY(A13301)=1,WEEKDAY(A13301)=7,COUNTIF('2027祝日等（不使用）'!$A$1:$A$20,単年カーブ!A13301)=1),0,1)</f>
        <v>1</v>
      </c>
      <c r="O13301">
        <f t="shared" si="1457"/>
        <v>2</v>
      </c>
      <c r="P13301">
        <f t="shared" si="1455"/>
        <v>0</v>
      </c>
      <c r="Q13301">
        <f t="shared" si="1456"/>
        <v>0</v>
      </c>
    </row>
    <row r="13302" spans="1:17" ht="19.5" x14ac:dyDescent="0.4">
      <c r="A13302" s="33">
        <f t="shared" si="1451"/>
        <v>46755</v>
      </c>
      <c r="B13302" s="27" t="str">
        <f t="shared" si="1452"/>
        <v>(月)</v>
      </c>
      <c r="C13302" s="34">
        <v>4.1666666666666664E-2</v>
      </c>
      <c r="D13302" s="16" t="s">
        <v>18</v>
      </c>
      <c r="E13302" s="35">
        <v>6.25E-2</v>
      </c>
      <c r="F13302" s="50">
        <f>IF(COUNTIF('リスト（不使用）'!$A$5:$A$6,単年カーブ!$A$1),"希望数量入力ください",'単年（2027年度）'!$E$12*単年カーブ!$R$3+'単年（2027年度）'!$E$12*(1-単年カーブ!$R$3)*単年カーブ!Q13302)</f>
        <v>0</v>
      </c>
      <c r="G13302" s="47">
        <f t="shared" si="1453"/>
        <v>0</v>
      </c>
      <c r="M13302">
        <f t="shared" si="1454"/>
        <v>1</v>
      </c>
      <c r="N13302">
        <f>IF(OR(WEEKDAY(A13302)=1,WEEKDAY(A13302)=7,COUNTIF('2027祝日等（不使用）'!$A$1:$A$20,単年カーブ!A13302)=1),0,1)</f>
        <v>1</v>
      </c>
      <c r="O13302">
        <f t="shared" si="1457"/>
        <v>3</v>
      </c>
      <c r="P13302">
        <f t="shared" si="1455"/>
        <v>0</v>
      </c>
      <c r="Q13302">
        <f t="shared" si="1456"/>
        <v>0</v>
      </c>
    </row>
    <row r="13303" spans="1:17" ht="19.5" x14ac:dyDescent="0.4">
      <c r="A13303" s="33">
        <f t="shared" si="1451"/>
        <v>46755</v>
      </c>
      <c r="B13303" s="27" t="str">
        <f t="shared" si="1452"/>
        <v>(月)</v>
      </c>
      <c r="C13303" s="34">
        <v>6.25E-2</v>
      </c>
      <c r="D13303" s="16" t="s">
        <v>18</v>
      </c>
      <c r="E13303" s="35">
        <v>8.3333333333333301E-2</v>
      </c>
      <c r="F13303" s="50">
        <f>IF(COUNTIF('リスト（不使用）'!$A$5:$A$6,単年カーブ!$A$1),"希望数量入力ください",'単年（2027年度）'!$E$12*単年カーブ!$R$3+'単年（2027年度）'!$E$12*(1-単年カーブ!$R$3)*単年カーブ!Q13303)</f>
        <v>0</v>
      </c>
      <c r="G13303" s="47">
        <f t="shared" si="1453"/>
        <v>0</v>
      </c>
      <c r="M13303">
        <f t="shared" si="1454"/>
        <v>1</v>
      </c>
      <c r="N13303">
        <f>IF(OR(WEEKDAY(A13303)=1,WEEKDAY(A13303)=7,COUNTIF('2027祝日等（不使用）'!$A$1:$A$20,単年カーブ!A13303)=1),0,1)</f>
        <v>1</v>
      </c>
      <c r="O13303">
        <f t="shared" si="1457"/>
        <v>4</v>
      </c>
      <c r="P13303">
        <f t="shared" si="1455"/>
        <v>0</v>
      </c>
      <c r="Q13303">
        <f t="shared" si="1456"/>
        <v>0</v>
      </c>
    </row>
    <row r="13304" spans="1:17" ht="19.5" x14ac:dyDescent="0.4">
      <c r="A13304" s="33">
        <f t="shared" si="1451"/>
        <v>46755</v>
      </c>
      <c r="B13304" s="27" t="str">
        <f t="shared" si="1452"/>
        <v>(月)</v>
      </c>
      <c r="C13304" s="34">
        <v>8.3333333333333301E-2</v>
      </c>
      <c r="D13304" s="16" t="s">
        <v>18</v>
      </c>
      <c r="E13304" s="35">
        <v>0.104166666666667</v>
      </c>
      <c r="F13304" s="50">
        <f>IF(COUNTIF('リスト（不使用）'!$A$5:$A$6,単年カーブ!$A$1),"希望数量入力ください",'単年（2027年度）'!$E$12*単年カーブ!$R$3+'単年（2027年度）'!$E$12*(1-単年カーブ!$R$3)*単年カーブ!Q13304)</f>
        <v>0</v>
      </c>
      <c r="G13304" s="47">
        <f t="shared" si="1453"/>
        <v>0</v>
      </c>
      <c r="M13304">
        <f t="shared" si="1454"/>
        <v>1</v>
      </c>
      <c r="N13304">
        <f>IF(OR(WEEKDAY(A13304)=1,WEEKDAY(A13304)=7,COUNTIF('2027祝日等（不使用）'!$A$1:$A$20,単年カーブ!A13304)=1),0,1)</f>
        <v>1</v>
      </c>
      <c r="O13304">
        <f t="shared" si="1457"/>
        <v>5</v>
      </c>
      <c r="P13304">
        <f t="shared" si="1455"/>
        <v>0</v>
      </c>
      <c r="Q13304">
        <f t="shared" si="1456"/>
        <v>0</v>
      </c>
    </row>
    <row r="13305" spans="1:17" ht="19.5" x14ac:dyDescent="0.4">
      <c r="A13305" s="33">
        <f t="shared" si="1451"/>
        <v>46755</v>
      </c>
      <c r="B13305" s="27" t="str">
        <f t="shared" si="1452"/>
        <v>(月)</v>
      </c>
      <c r="C13305" s="34">
        <v>0.104166666666667</v>
      </c>
      <c r="D13305" s="16" t="s">
        <v>18</v>
      </c>
      <c r="E13305" s="35">
        <v>0.125</v>
      </c>
      <c r="F13305" s="50">
        <f>IF(COUNTIF('リスト（不使用）'!$A$5:$A$6,単年カーブ!$A$1),"希望数量入力ください",'単年（2027年度）'!$E$12*単年カーブ!$R$3+'単年（2027年度）'!$E$12*(1-単年カーブ!$R$3)*単年カーブ!Q13305)</f>
        <v>0</v>
      </c>
      <c r="G13305" s="47">
        <f t="shared" si="1453"/>
        <v>0</v>
      </c>
      <c r="M13305">
        <f t="shared" si="1454"/>
        <v>1</v>
      </c>
      <c r="N13305">
        <f>IF(OR(WEEKDAY(A13305)=1,WEEKDAY(A13305)=7,COUNTIF('2027祝日等（不使用）'!$A$1:$A$20,単年カーブ!A13305)=1),0,1)</f>
        <v>1</v>
      </c>
      <c r="O13305">
        <f t="shared" si="1457"/>
        <v>6</v>
      </c>
      <c r="P13305">
        <f t="shared" si="1455"/>
        <v>0</v>
      </c>
      <c r="Q13305">
        <f t="shared" si="1456"/>
        <v>0</v>
      </c>
    </row>
    <row r="13306" spans="1:17" ht="19.5" x14ac:dyDescent="0.4">
      <c r="A13306" s="33">
        <f t="shared" ref="A13306:A13369" si="1458">A13258+1</f>
        <v>46755</v>
      </c>
      <c r="B13306" s="27" t="str">
        <f t="shared" si="1452"/>
        <v>(月)</v>
      </c>
      <c r="C13306" s="34">
        <v>0.125</v>
      </c>
      <c r="D13306" s="16" t="s">
        <v>18</v>
      </c>
      <c r="E13306" s="35">
        <v>0.14583333333333301</v>
      </c>
      <c r="F13306" s="50">
        <f>IF(COUNTIF('リスト（不使用）'!$A$5:$A$6,単年カーブ!$A$1),"希望数量入力ください",'単年（2027年度）'!$E$12*単年カーブ!$R$3+'単年（2027年度）'!$E$12*(1-単年カーブ!$R$3)*単年カーブ!Q13306)</f>
        <v>0</v>
      </c>
      <c r="G13306" s="47">
        <f t="shared" si="1453"/>
        <v>0</v>
      </c>
      <c r="M13306">
        <f t="shared" si="1454"/>
        <v>1</v>
      </c>
      <c r="N13306">
        <f>IF(OR(WEEKDAY(A13306)=1,WEEKDAY(A13306)=7,COUNTIF('2027祝日等（不使用）'!$A$1:$A$20,単年カーブ!A13306)=1),0,1)</f>
        <v>1</v>
      </c>
      <c r="O13306">
        <f t="shared" si="1457"/>
        <v>7</v>
      </c>
      <c r="P13306">
        <f t="shared" si="1455"/>
        <v>0</v>
      </c>
      <c r="Q13306">
        <f t="shared" si="1456"/>
        <v>0</v>
      </c>
    </row>
    <row r="13307" spans="1:17" ht="19.5" x14ac:dyDescent="0.4">
      <c r="A13307" s="33">
        <f t="shared" si="1458"/>
        <v>46755</v>
      </c>
      <c r="B13307" s="27" t="str">
        <f t="shared" si="1452"/>
        <v>(月)</v>
      </c>
      <c r="C13307" s="34">
        <v>0.14583333333333301</v>
      </c>
      <c r="D13307" s="16" t="s">
        <v>18</v>
      </c>
      <c r="E13307" s="35">
        <v>0.16666666666666699</v>
      </c>
      <c r="F13307" s="50">
        <f>IF(COUNTIF('リスト（不使用）'!$A$5:$A$6,単年カーブ!$A$1),"希望数量入力ください",'単年（2027年度）'!$E$12*単年カーブ!$R$3+'単年（2027年度）'!$E$12*(1-単年カーブ!$R$3)*単年カーブ!Q13307)</f>
        <v>0</v>
      </c>
      <c r="G13307" s="47">
        <f t="shared" si="1453"/>
        <v>0</v>
      </c>
      <c r="M13307">
        <f t="shared" si="1454"/>
        <v>1</v>
      </c>
      <c r="N13307">
        <f>IF(OR(WEEKDAY(A13307)=1,WEEKDAY(A13307)=7,COUNTIF('2027祝日等（不使用）'!$A$1:$A$20,単年カーブ!A13307)=1),0,1)</f>
        <v>1</v>
      </c>
      <c r="O13307">
        <f t="shared" si="1457"/>
        <v>8</v>
      </c>
      <c r="P13307">
        <f t="shared" si="1455"/>
        <v>0</v>
      </c>
      <c r="Q13307">
        <f t="shared" si="1456"/>
        <v>0</v>
      </c>
    </row>
    <row r="13308" spans="1:17" ht="19.5" x14ac:dyDescent="0.4">
      <c r="A13308" s="33">
        <f t="shared" si="1458"/>
        <v>46755</v>
      </c>
      <c r="B13308" s="27" t="str">
        <f t="shared" si="1452"/>
        <v>(月)</v>
      </c>
      <c r="C13308" s="34">
        <v>0.16666666666666699</v>
      </c>
      <c r="D13308" s="16" t="s">
        <v>18</v>
      </c>
      <c r="E13308" s="35">
        <v>0.1875</v>
      </c>
      <c r="F13308" s="50">
        <f>IF(COUNTIF('リスト（不使用）'!$A$5:$A$6,単年カーブ!$A$1),"希望数量入力ください",'単年（2027年度）'!$E$12*単年カーブ!$R$3+'単年（2027年度）'!$E$12*(1-単年カーブ!$R$3)*単年カーブ!Q13308)</f>
        <v>0</v>
      </c>
      <c r="G13308" s="47">
        <f t="shared" si="1453"/>
        <v>0</v>
      </c>
      <c r="M13308">
        <f t="shared" si="1454"/>
        <v>1</v>
      </c>
      <c r="N13308">
        <f>IF(OR(WEEKDAY(A13308)=1,WEEKDAY(A13308)=7,COUNTIF('2027祝日等（不使用）'!$A$1:$A$20,単年カーブ!A13308)=1),0,1)</f>
        <v>1</v>
      </c>
      <c r="O13308">
        <f t="shared" si="1457"/>
        <v>9</v>
      </c>
      <c r="P13308">
        <f t="shared" si="1455"/>
        <v>0</v>
      </c>
      <c r="Q13308">
        <f t="shared" si="1456"/>
        <v>0</v>
      </c>
    </row>
    <row r="13309" spans="1:17" ht="19.5" x14ac:dyDescent="0.4">
      <c r="A13309" s="33">
        <f t="shared" si="1458"/>
        <v>46755</v>
      </c>
      <c r="B13309" s="27" t="str">
        <f t="shared" si="1452"/>
        <v>(月)</v>
      </c>
      <c r="C13309" s="34">
        <v>0.1875</v>
      </c>
      <c r="D13309" s="16" t="s">
        <v>18</v>
      </c>
      <c r="E13309" s="35">
        <v>0.20833333333333301</v>
      </c>
      <c r="F13309" s="50">
        <f>IF(COUNTIF('リスト（不使用）'!$A$5:$A$6,単年カーブ!$A$1),"希望数量入力ください",'単年（2027年度）'!$E$12*単年カーブ!$R$3+'単年（2027年度）'!$E$12*(1-単年カーブ!$R$3)*単年カーブ!Q13309)</f>
        <v>0</v>
      </c>
      <c r="G13309" s="47">
        <f t="shared" si="1453"/>
        <v>0</v>
      </c>
      <c r="M13309">
        <f t="shared" si="1454"/>
        <v>1</v>
      </c>
      <c r="N13309">
        <f>IF(OR(WEEKDAY(A13309)=1,WEEKDAY(A13309)=7,COUNTIF('2027祝日等（不使用）'!$A$1:$A$20,単年カーブ!A13309)=1),0,1)</f>
        <v>1</v>
      </c>
      <c r="O13309">
        <f t="shared" si="1457"/>
        <v>10</v>
      </c>
      <c r="P13309">
        <f t="shared" si="1455"/>
        <v>0</v>
      </c>
      <c r="Q13309">
        <f t="shared" si="1456"/>
        <v>0</v>
      </c>
    </row>
    <row r="13310" spans="1:17" ht="19.5" x14ac:dyDescent="0.4">
      <c r="A13310" s="33">
        <f t="shared" si="1458"/>
        <v>46755</v>
      </c>
      <c r="B13310" s="27" t="str">
        <f t="shared" si="1452"/>
        <v>(月)</v>
      </c>
      <c r="C13310" s="34">
        <v>0.20833333333333301</v>
      </c>
      <c r="D13310" s="16" t="s">
        <v>18</v>
      </c>
      <c r="E13310" s="35">
        <v>0.22916666666666699</v>
      </c>
      <c r="F13310" s="50">
        <f>IF(COUNTIF('リスト（不使用）'!$A$5:$A$6,単年カーブ!$A$1),"希望数量入力ください",'単年（2027年度）'!$E$12*単年カーブ!$R$3+'単年（2027年度）'!$E$12*(1-単年カーブ!$R$3)*単年カーブ!Q13310)</f>
        <v>0</v>
      </c>
      <c r="G13310" s="47">
        <f t="shared" si="1453"/>
        <v>0</v>
      </c>
      <c r="M13310">
        <f t="shared" si="1454"/>
        <v>1</v>
      </c>
      <c r="N13310">
        <f>IF(OR(WEEKDAY(A13310)=1,WEEKDAY(A13310)=7,COUNTIF('2027祝日等（不使用）'!$A$1:$A$20,単年カーブ!A13310)=1),0,1)</f>
        <v>1</v>
      </c>
      <c r="O13310">
        <f t="shared" si="1457"/>
        <v>11</v>
      </c>
      <c r="P13310">
        <f t="shared" si="1455"/>
        <v>0</v>
      </c>
      <c r="Q13310">
        <f t="shared" si="1456"/>
        <v>0</v>
      </c>
    </row>
    <row r="13311" spans="1:17" ht="19.5" x14ac:dyDescent="0.4">
      <c r="A13311" s="33">
        <f t="shared" si="1458"/>
        <v>46755</v>
      </c>
      <c r="B13311" s="27" t="str">
        <f t="shared" si="1452"/>
        <v>(月)</v>
      </c>
      <c r="C13311" s="34">
        <v>0.22916666666666699</v>
      </c>
      <c r="D13311" s="16" t="s">
        <v>18</v>
      </c>
      <c r="E13311" s="35">
        <v>0.25</v>
      </c>
      <c r="F13311" s="50">
        <f>IF(COUNTIF('リスト（不使用）'!$A$5:$A$6,単年カーブ!$A$1),"希望数量入力ください",'単年（2027年度）'!$E$12*単年カーブ!$R$3+'単年（2027年度）'!$E$12*(1-単年カーブ!$R$3)*単年カーブ!Q13311)</f>
        <v>0</v>
      </c>
      <c r="G13311" s="47">
        <f t="shared" si="1453"/>
        <v>0</v>
      </c>
      <c r="M13311">
        <f t="shared" si="1454"/>
        <v>1</v>
      </c>
      <c r="N13311">
        <f>IF(OR(WEEKDAY(A13311)=1,WEEKDAY(A13311)=7,COUNTIF('2027祝日等（不使用）'!$A$1:$A$20,単年カーブ!A13311)=1),0,1)</f>
        <v>1</v>
      </c>
      <c r="O13311">
        <f t="shared" si="1457"/>
        <v>12</v>
      </c>
      <c r="P13311">
        <f t="shared" si="1455"/>
        <v>0</v>
      </c>
      <c r="Q13311">
        <f t="shared" si="1456"/>
        <v>0</v>
      </c>
    </row>
    <row r="13312" spans="1:17" ht="19.5" x14ac:dyDescent="0.4">
      <c r="A13312" s="33">
        <f t="shared" si="1458"/>
        <v>46755</v>
      </c>
      <c r="B13312" s="27" t="str">
        <f t="shared" si="1452"/>
        <v>(月)</v>
      </c>
      <c r="C13312" s="34">
        <v>0.25</v>
      </c>
      <c r="D13312" s="16" t="s">
        <v>18</v>
      </c>
      <c r="E13312" s="35">
        <v>0.27083333333333298</v>
      </c>
      <c r="F13312" s="50">
        <f>IF(COUNTIF('リスト（不使用）'!$A$5:$A$6,単年カーブ!$A$1),"希望数量入力ください",'単年（2027年度）'!$E$12*単年カーブ!$R$3+'単年（2027年度）'!$E$12*(1-単年カーブ!$R$3)*単年カーブ!Q13312)</f>
        <v>0</v>
      </c>
      <c r="G13312" s="47">
        <f t="shared" si="1453"/>
        <v>0</v>
      </c>
      <c r="M13312">
        <f t="shared" si="1454"/>
        <v>1</v>
      </c>
      <c r="N13312">
        <f>IF(OR(WEEKDAY(A13312)=1,WEEKDAY(A13312)=7,COUNTIF('2027祝日等（不使用）'!$A$1:$A$20,単年カーブ!A13312)=1),0,1)</f>
        <v>1</v>
      </c>
      <c r="O13312">
        <f t="shared" si="1457"/>
        <v>13</v>
      </c>
      <c r="P13312">
        <f t="shared" si="1455"/>
        <v>0</v>
      </c>
      <c r="Q13312">
        <f t="shared" si="1456"/>
        <v>0</v>
      </c>
    </row>
    <row r="13313" spans="1:17" ht="19.5" x14ac:dyDescent="0.4">
      <c r="A13313" s="33">
        <f t="shared" si="1458"/>
        <v>46755</v>
      </c>
      <c r="B13313" s="27" t="str">
        <f t="shared" si="1452"/>
        <v>(月)</v>
      </c>
      <c r="C13313" s="34">
        <v>0.27083333333333298</v>
      </c>
      <c r="D13313" s="16" t="s">
        <v>18</v>
      </c>
      <c r="E13313" s="35">
        <v>0.29166666666666702</v>
      </c>
      <c r="F13313" s="50">
        <f>IF(COUNTIF('リスト（不使用）'!$A$5:$A$6,単年カーブ!$A$1),"希望数量入力ください",'単年（2027年度）'!$E$12*単年カーブ!$R$3+'単年（2027年度）'!$E$12*(1-単年カーブ!$R$3)*単年カーブ!Q13313)</f>
        <v>0</v>
      </c>
      <c r="G13313" s="47">
        <f t="shared" si="1453"/>
        <v>0</v>
      </c>
      <c r="M13313">
        <f t="shared" si="1454"/>
        <v>1</v>
      </c>
      <c r="N13313">
        <f>IF(OR(WEEKDAY(A13313)=1,WEEKDAY(A13313)=7,COUNTIF('2027祝日等（不使用）'!$A$1:$A$20,単年カーブ!A13313)=1),0,1)</f>
        <v>1</v>
      </c>
      <c r="O13313">
        <f t="shared" si="1457"/>
        <v>14</v>
      </c>
      <c r="P13313">
        <f t="shared" si="1455"/>
        <v>0</v>
      </c>
      <c r="Q13313">
        <f t="shared" si="1456"/>
        <v>0</v>
      </c>
    </row>
    <row r="13314" spans="1:17" ht="19.5" x14ac:dyDescent="0.4">
      <c r="A13314" s="33">
        <f t="shared" si="1458"/>
        <v>46755</v>
      </c>
      <c r="B13314" s="27" t="str">
        <f t="shared" si="1452"/>
        <v>(月)</v>
      </c>
      <c r="C13314" s="34">
        <v>0.29166666666666702</v>
      </c>
      <c r="D13314" s="16" t="s">
        <v>18</v>
      </c>
      <c r="E13314" s="35">
        <v>0.3125</v>
      </c>
      <c r="F13314" s="50">
        <f>IF(COUNTIF('リスト（不使用）'!$A$5:$A$6,単年カーブ!$A$1),"希望数量入力ください",'単年（2027年度）'!$E$12*単年カーブ!$R$3+'単年（2027年度）'!$E$12*(1-単年カーブ!$R$3)*単年カーブ!Q13314)</f>
        <v>0</v>
      </c>
      <c r="G13314" s="47">
        <f t="shared" si="1453"/>
        <v>0</v>
      </c>
      <c r="M13314">
        <f t="shared" si="1454"/>
        <v>1</v>
      </c>
      <c r="N13314">
        <f>IF(OR(WEEKDAY(A13314)=1,WEEKDAY(A13314)=7,COUNTIF('2027祝日等（不使用）'!$A$1:$A$20,単年カーブ!A13314)=1),0,1)</f>
        <v>1</v>
      </c>
      <c r="O13314">
        <f t="shared" si="1457"/>
        <v>15</v>
      </c>
      <c r="P13314">
        <f t="shared" si="1455"/>
        <v>0</v>
      </c>
      <c r="Q13314">
        <f t="shared" si="1456"/>
        <v>0</v>
      </c>
    </row>
    <row r="13315" spans="1:17" ht="19.5" x14ac:dyDescent="0.4">
      <c r="A13315" s="33">
        <f t="shared" si="1458"/>
        <v>46755</v>
      </c>
      <c r="B13315" s="27" t="str">
        <f t="shared" si="1452"/>
        <v>(月)</v>
      </c>
      <c r="C13315" s="34">
        <v>0.3125</v>
      </c>
      <c r="D13315" s="16" t="s">
        <v>18</v>
      </c>
      <c r="E13315" s="35">
        <v>0.33333333333333298</v>
      </c>
      <c r="F13315" s="50">
        <f>IF(COUNTIF('リスト（不使用）'!$A$5:$A$6,単年カーブ!$A$1),"希望数量入力ください",'単年（2027年度）'!$E$12*単年カーブ!$R$3+'単年（2027年度）'!$E$12*(1-単年カーブ!$R$3)*単年カーブ!Q13315)</f>
        <v>0</v>
      </c>
      <c r="G13315" s="47">
        <f t="shared" si="1453"/>
        <v>0</v>
      </c>
      <c r="M13315">
        <f t="shared" si="1454"/>
        <v>1</v>
      </c>
      <c r="N13315">
        <f>IF(OR(WEEKDAY(A13315)=1,WEEKDAY(A13315)=7,COUNTIF('2027祝日等（不使用）'!$A$1:$A$20,単年カーブ!A13315)=1),0,1)</f>
        <v>1</v>
      </c>
      <c r="O13315">
        <f t="shared" si="1457"/>
        <v>16</v>
      </c>
      <c r="P13315">
        <f t="shared" si="1455"/>
        <v>0</v>
      </c>
      <c r="Q13315">
        <f t="shared" si="1456"/>
        <v>0</v>
      </c>
    </row>
    <row r="13316" spans="1:17" ht="19.5" x14ac:dyDescent="0.4">
      <c r="A13316" s="33">
        <f t="shared" si="1458"/>
        <v>46755</v>
      </c>
      <c r="B13316" s="27" t="str">
        <f t="shared" ref="B13316:B13379" si="1459">TEXT(A13316,"(aaa)")</f>
        <v>(月)</v>
      </c>
      <c r="C13316" s="34">
        <v>0.33333333333333298</v>
      </c>
      <c r="D13316" s="16" t="s">
        <v>18</v>
      </c>
      <c r="E13316" s="35">
        <v>0.35416666666666702</v>
      </c>
      <c r="F13316" s="50">
        <f>IF(COUNTIF('リスト（不使用）'!$A$5:$A$6,単年カーブ!$A$1),"希望数量入力ください",'単年（2027年度）'!$E$12*単年カーブ!$R$3+'単年（2027年度）'!$E$12*(1-単年カーブ!$R$3)*単年カーブ!Q13316)</f>
        <v>0</v>
      </c>
      <c r="G13316" s="47">
        <f t="shared" ref="G13316:G13379" si="1460">F13316/2</f>
        <v>0</v>
      </c>
      <c r="M13316">
        <f t="shared" ref="M13316:M13379" si="1461">MONTH(A13316)</f>
        <v>1</v>
      </c>
      <c r="N13316">
        <f>IF(OR(WEEKDAY(A13316)=1,WEEKDAY(A13316)=7,COUNTIF('2027祝日等（不使用）'!$A$1:$A$20,単年カーブ!A13316)=1),0,1)</f>
        <v>1</v>
      </c>
      <c r="O13316">
        <f t="shared" si="1457"/>
        <v>17</v>
      </c>
      <c r="P13316">
        <f t="shared" ref="P13316:P13379" si="1462">IF(AND(O13316&gt;16,O13316&lt;41),1,0)</f>
        <v>1</v>
      </c>
      <c r="Q13316">
        <f t="shared" ref="Q13316:Q13379" si="1463">P13316*N13316</f>
        <v>1</v>
      </c>
    </row>
    <row r="13317" spans="1:17" ht="19.5" x14ac:dyDescent="0.4">
      <c r="A13317" s="33">
        <f t="shared" si="1458"/>
        <v>46755</v>
      </c>
      <c r="B13317" s="27" t="str">
        <f t="shared" si="1459"/>
        <v>(月)</v>
      </c>
      <c r="C13317" s="34">
        <v>0.35416666666666702</v>
      </c>
      <c r="D13317" s="16" t="s">
        <v>18</v>
      </c>
      <c r="E13317" s="35">
        <v>0.375</v>
      </c>
      <c r="F13317" s="50">
        <f>IF(COUNTIF('リスト（不使用）'!$A$5:$A$6,単年カーブ!$A$1),"希望数量入力ください",'単年（2027年度）'!$E$12*単年カーブ!$R$3+'単年（2027年度）'!$E$12*(1-単年カーブ!$R$3)*単年カーブ!Q13317)</f>
        <v>0</v>
      </c>
      <c r="G13317" s="47">
        <f t="shared" si="1460"/>
        <v>0</v>
      </c>
      <c r="M13317">
        <f t="shared" si="1461"/>
        <v>1</v>
      </c>
      <c r="N13317">
        <f>IF(OR(WEEKDAY(A13317)=1,WEEKDAY(A13317)=7,COUNTIF('2027祝日等（不使用）'!$A$1:$A$20,単年カーブ!A13317)=1),0,1)</f>
        <v>1</v>
      </c>
      <c r="O13317">
        <f t="shared" si="1457"/>
        <v>18</v>
      </c>
      <c r="P13317">
        <f t="shared" si="1462"/>
        <v>1</v>
      </c>
      <c r="Q13317">
        <f t="shared" si="1463"/>
        <v>1</v>
      </c>
    </row>
    <row r="13318" spans="1:17" ht="19.5" x14ac:dyDescent="0.4">
      <c r="A13318" s="33">
        <f t="shared" si="1458"/>
        <v>46755</v>
      </c>
      <c r="B13318" s="27" t="str">
        <f t="shared" si="1459"/>
        <v>(月)</v>
      </c>
      <c r="C13318" s="34">
        <v>0.375</v>
      </c>
      <c r="D13318" s="16" t="s">
        <v>18</v>
      </c>
      <c r="E13318" s="35">
        <v>0.39583333333333298</v>
      </c>
      <c r="F13318" s="50">
        <f>IF(COUNTIF('リスト（不使用）'!$A$5:$A$6,単年カーブ!$A$1),"希望数量入力ください",'単年（2027年度）'!$E$12*単年カーブ!$R$3+'単年（2027年度）'!$E$12*(1-単年カーブ!$R$3)*単年カーブ!Q13318)</f>
        <v>0</v>
      </c>
      <c r="G13318" s="47">
        <f t="shared" si="1460"/>
        <v>0</v>
      </c>
      <c r="M13318">
        <f t="shared" si="1461"/>
        <v>1</v>
      </c>
      <c r="N13318">
        <f>IF(OR(WEEKDAY(A13318)=1,WEEKDAY(A13318)=7,COUNTIF('2027祝日等（不使用）'!$A$1:$A$20,単年カーブ!A13318)=1),0,1)</f>
        <v>1</v>
      </c>
      <c r="O13318">
        <f t="shared" si="1457"/>
        <v>19</v>
      </c>
      <c r="P13318">
        <f t="shared" si="1462"/>
        <v>1</v>
      </c>
      <c r="Q13318">
        <f t="shared" si="1463"/>
        <v>1</v>
      </c>
    </row>
    <row r="13319" spans="1:17" ht="19.5" x14ac:dyDescent="0.4">
      <c r="A13319" s="33">
        <f t="shared" si="1458"/>
        <v>46755</v>
      </c>
      <c r="B13319" s="27" t="str">
        <f t="shared" si="1459"/>
        <v>(月)</v>
      </c>
      <c r="C13319" s="34">
        <v>0.39583333333333298</v>
      </c>
      <c r="D13319" s="16" t="s">
        <v>18</v>
      </c>
      <c r="E13319" s="35">
        <v>0.41666666666666702</v>
      </c>
      <c r="F13319" s="50">
        <f>IF(COUNTIF('リスト（不使用）'!$A$5:$A$6,単年カーブ!$A$1),"希望数量入力ください",'単年（2027年度）'!$E$12*単年カーブ!$R$3+'単年（2027年度）'!$E$12*(1-単年カーブ!$R$3)*単年カーブ!Q13319)</f>
        <v>0</v>
      </c>
      <c r="G13319" s="47">
        <f t="shared" si="1460"/>
        <v>0</v>
      </c>
      <c r="M13319">
        <f t="shared" si="1461"/>
        <v>1</v>
      </c>
      <c r="N13319">
        <f>IF(OR(WEEKDAY(A13319)=1,WEEKDAY(A13319)=7,COUNTIF('2027祝日等（不使用）'!$A$1:$A$20,単年カーブ!A13319)=1),0,1)</f>
        <v>1</v>
      </c>
      <c r="O13319">
        <f t="shared" si="1457"/>
        <v>20</v>
      </c>
      <c r="P13319">
        <f t="shared" si="1462"/>
        <v>1</v>
      </c>
      <c r="Q13319">
        <f t="shared" si="1463"/>
        <v>1</v>
      </c>
    </row>
    <row r="13320" spans="1:17" ht="19.5" x14ac:dyDescent="0.4">
      <c r="A13320" s="33">
        <f t="shared" si="1458"/>
        <v>46755</v>
      </c>
      <c r="B13320" s="27" t="str">
        <f t="shared" si="1459"/>
        <v>(月)</v>
      </c>
      <c r="C13320" s="34">
        <v>0.41666666666666702</v>
      </c>
      <c r="D13320" s="16" t="s">
        <v>18</v>
      </c>
      <c r="E13320" s="35">
        <v>0.4375</v>
      </c>
      <c r="F13320" s="50">
        <f>IF(COUNTIF('リスト（不使用）'!$A$5:$A$6,単年カーブ!$A$1),"希望数量入力ください",'単年（2027年度）'!$E$12*単年カーブ!$R$3+'単年（2027年度）'!$E$12*(1-単年カーブ!$R$3)*単年カーブ!Q13320)</f>
        <v>0</v>
      </c>
      <c r="G13320" s="47">
        <f t="shared" si="1460"/>
        <v>0</v>
      </c>
      <c r="M13320">
        <f t="shared" si="1461"/>
        <v>1</v>
      </c>
      <c r="N13320">
        <f>IF(OR(WEEKDAY(A13320)=1,WEEKDAY(A13320)=7,COUNTIF('2027祝日等（不使用）'!$A$1:$A$20,単年カーブ!A13320)=1),0,1)</f>
        <v>1</v>
      </c>
      <c r="O13320">
        <f t="shared" si="1457"/>
        <v>21</v>
      </c>
      <c r="P13320">
        <f t="shared" si="1462"/>
        <v>1</v>
      </c>
      <c r="Q13320">
        <f t="shared" si="1463"/>
        <v>1</v>
      </c>
    </row>
    <row r="13321" spans="1:17" ht="19.5" x14ac:dyDescent="0.4">
      <c r="A13321" s="33">
        <f t="shared" si="1458"/>
        <v>46755</v>
      </c>
      <c r="B13321" s="27" t="str">
        <f t="shared" si="1459"/>
        <v>(月)</v>
      </c>
      <c r="C13321" s="34">
        <v>0.4375</v>
      </c>
      <c r="D13321" s="16" t="s">
        <v>18</v>
      </c>
      <c r="E13321" s="35">
        <v>0.45833333333333298</v>
      </c>
      <c r="F13321" s="50">
        <f>IF(COUNTIF('リスト（不使用）'!$A$5:$A$6,単年カーブ!$A$1),"希望数量入力ください",'単年（2027年度）'!$E$12*単年カーブ!$R$3+'単年（2027年度）'!$E$12*(1-単年カーブ!$R$3)*単年カーブ!Q13321)</f>
        <v>0</v>
      </c>
      <c r="G13321" s="47">
        <f t="shared" si="1460"/>
        <v>0</v>
      </c>
      <c r="M13321">
        <f t="shared" si="1461"/>
        <v>1</v>
      </c>
      <c r="N13321">
        <f>IF(OR(WEEKDAY(A13321)=1,WEEKDAY(A13321)=7,COUNTIF('2027祝日等（不使用）'!$A$1:$A$20,単年カーブ!A13321)=1),0,1)</f>
        <v>1</v>
      </c>
      <c r="O13321">
        <f t="shared" si="1457"/>
        <v>22</v>
      </c>
      <c r="P13321">
        <f t="shared" si="1462"/>
        <v>1</v>
      </c>
      <c r="Q13321">
        <f t="shared" si="1463"/>
        <v>1</v>
      </c>
    </row>
    <row r="13322" spans="1:17" ht="19.5" x14ac:dyDescent="0.4">
      <c r="A13322" s="33">
        <f t="shared" si="1458"/>
        <v>46755</v>
      </c>
      <c r="B13322" s="27" t="str">
        <f t="shared" si="1459"/>
        <v>(月)</v>
      </c>
      <c r="C13322" s="34">
        <v>0.45833333333333298</v>
      </c>
      <c r="D13322" s="16" t="s">
        <v>18</v>
      </c>
      <c r="E13322" s="35">
        <v>0.47916666666666702</v>
      </c>
      <c r="F13322" s="50">
        <f>IF(COUNTIF('リスト（不使用）'!$A$5:$A$6,単年カーブ!$A$1),"希望数量入力ください",'単年（2027年度）'!$E$12*単年カーブ!$R$3+'単年（2027年度）'!$E$12*(1-単年カーブ!$R$3)*単年カーブ!Q13322)</f>
        <v>0</v>
      </c>
      <c r="G13322" s="47">
        <f t="shared" si="1460"/>
        <v>0</v>
      </c>
      <c r="M13322">
        <f t="shared" si="1461"/>
        <v>1</v>
      </c>
      <c r="N13322">
        <f>IF(OR(WEEKDAY(A13322)=1,WEEKDAY(A13322)=7,COUNTIF('2027祝日等（不使用）'!$A$1:$A$20,単年カーブ!A13322)=1),0,1)</f>
        <v>1</v>
      </c>
      <c r="O13322">
        <f t="shared" si="1457"/>
        <v>23</v>
      </c>
      <c r="P13322">
        <f t="shared" si="1462"/>
        <v>1</v>
      </c>
      <c r="Q13322">
        <f t="shared" si="1463"/>
        <v>1</v>
      </c>
    </row>
    <row r="13323" spans="1:17" ht="19.5" x14ac:dyDescent="0.4">
      <c r="A13323" s="33">
        <f t="shared" si="1458"/>
        <v>46755</v>
      </c>
      <c r="B13323" s="27" t="str">
        <f t="shared" si="1459"/>
        <v>(月)</v>
      </c>
      <c r="C13323" s="34">
        <v>0.47916666666666702</v>
      </c>
      <c r="D13323" s="16" t="s">
        <v>18</v>
      </c>
      <c r="E13323" s="35">
        <v>0.5</v>
      </c>
      <c r="F13323" s="50">
        <f>IF(COUNTIF('リスト（不使用）'!$A$5:$A$6,単年カーブ!$A$1),"希望数量入力ください",'単年（2027年度）'!$E$12*単年カーブ!$R$3+'単年（2027年度）'!$E$12*(1-単年カーブ!$R$3)*単年カーブ!Q13323)</f>
        <v>0</v>
      </c>
      <c r="G13323" s="47">
        <f t="shared" si="1460"/>
        <v>0</v>
      </c>
      <c r="M13323">
        <f t="shared" si="1461"/>
        <v>1</v>
      </c>
      <c r="N13323">
        <f>IF(OR(WEEKDAY(A13323)=1,WEEKDAY(A13323)=7,COUNTIF('2027祝日等（不使用）'!$A$1:$A$20,単年カーブ!A13323)=1),0,1)</f>
        <v>1</v>
      </c>
      <c r="O13323">
        <f t="shared" si="1457"/>
        <v>24</v>
      </c>
      <c r="P13323">
        <f t="shared" si="1462"/>
        <v>1</v>
      </c>
      <c r="Q13323">
        <f t="shared" si="1463"/>
        <v>1</v>
      </c>
    </row>
    <row r="13324" spans="1:17" ht="19.5" x14ac:dyDescent="0.4">
      <c r="A13324" s="33">
        <f t="shared" si="1458"/>
        <v>46755</v>
      </c>
      <c r="B13324" s="27" t="str">
        <f t="shared" si="1459"/>
        <v>(月)</v>
      </c>
      <c r="C13324" s="34">
        <v>0.5</v>
      </c>
      <c r="D13324" s="16" t="s">
        <v>18</v>
      </c>
      <c r="E13324" s="35">
        <v>0.52083333333333304</v>
      </c>
      <c r="F13324" s="50">
        <f>IF(COUNTIF('リスト（不使用）'!$A$5:$A$6,単年カーブ!$A$1),"希望数量入力ください",'単年（2027年度）'!$E$12*単年カーブ!$R$3+'単年（2027年度）'!$E$12*(1-単年カーブ!$R$3)*単年カーブ!Q13324)</f>
        <v>0</v>
      </c>
      <c r="G13324" s="47">
        <f t="shared" si="1460"/>
        <v>0</v>
      </c>
      <c r="M13324">
        <f t="shared" si="1461"/>
        <v>1</v>
      </c>
      <c r="N13324">
        <f>IF(OR(WEEKDAY(A13324)=1,WEEKDAY(A13324)=7,COUNTIF('2027祝日等（不使用）'!$A$1:$A$20,単年カーブ!A13324)=1),0,1)</f>
        <v>1</v>
      </c>
      <c r="O13324">
        <f t="shared" si="1457"/>
        <v>25</v>
      </c>
      <c r="P13324">
        <f t="shared" si="1462"/>
        <v>1</v>
      </c>
      <c r="Q13324">
        <f t="shared" si="1463"/>
        <v>1</v>
      </c>
    </row>
    <row r="13325" spans="1:17" ht="19.5" x14ac:dyDescent="0.4">
      <c r="A13325" s="33">
        <f t="shared" si="1458"/>
        <v>46755</v>
      </c>
      <c r="B13325" s="27" t="str">
        <f t="shared" si="1459"/>
        <v>(月)</v>
      </c>
      <c r="C13325" s="34">
        <v>0.52083333333333304</v>
      </c>
      <c r="D13325" s="16" t="s">
        <v>18</v>
      </c>
      <c r="E13325" s="35">
        <v>0.54166666666666696</v>
      </c>
      <c r="F13325" s="50">
        <f>IF(COUNTIF('リスト（不使用）'!$A$5:$A$6,単年カーブ!$A$1),"希望数量入力ください",'単年（2027年度）'!$E$12*単年カーブ!$R$3+'単年（2027年度）'!$E$12*(1-単年カーブ!$R$3)*単年カーブ!Q13325)</f>
        <v>0</v>
      </c>
      <c r="G13325" s="47">
        <f t="shared" si="1460"/>
        <v>0</v>
      </c>
      <c r="M13325">
        <f t="shared" si="1461"/>
        <v>1</v>
      </c>
      <c r="N13325">
        <f>IF(OR(WEEKDAY(A13325)=1,WEEKDAY(A13325)=7,COUNTIF('2027祝日等（不使用）'!$A$1:$A$20,単年カーブ!A13325)=1),0,1)</f>
        <v>1</v>
      </c>
      <c r="O13325">
        <f t="shared" si="1457"/>
        <v>26</v>
      </c>
      <c r="P13325">
        <f t="shared" si="1462"/>
        <v>1</v>
      </c>
      <c r="Q13325">
        <f t="shared" si="1463"/>
        <v>1</v>
      </c>
    </row>
    <row r="13326" spans="1:17" ht="19.5" x14ac:dyDescent="0.4">
      <c r="A13326" s="33">
        <f t="shared" si="1458"/>
        <v>46755</v>
      </c>
      <c r="B13326" s="27" t="str">
        <f t="shared" si="1459"/>
        <v>(月)</v>
      </c>
      <c r="C13326" s="34">
        <v>0.54166666666666696</v>
      </c>
      <c r="D13326" s="16" t="s">
        <v>18</v>
      </c>
      <c r="E13326" s="35">
        <v>0.5625</v>
      </c>
      <c r="F13326" s="50">
        <f>IF(COUNTIF('リスト（不使用）'!$A$5:$A$6,単年カーブ!$A$1),"希望数量入力ください",'単年（2027年度）'!$E$12*単年カーブ!$R$3+'単年（2027年度）'!$E$12*(1-単年カーブ!$R$3)*単年カーブ!Q13326)</f>
        <v>0</v>
      </c>
      <c r="G13326" s="47">
        <f t="shared" si="1460"/>
        <v>0</v>
      </c>
      <c r="M13326">
        <f t="shared" si="1461"/>
        <v>1</v>
      </c>
      <c r="N13326">
        <f>IF(OR(WEEKDAY(A13326)=1,WEEKDAY(A13326)=7,COUNTIF('2027祝日等（不使用）'!$A$1:$A$20,単年カーブ!A13326)=1),0,1)</f>
        <v>1</v>
      </c>
      <c r="O13326">
        <f t="shared" si="1457"/>
        <v>27</v>
      </c>
      <c r="P13326">
        <f t="shared" si="1462"/>
        <v>1</v>
      </c>
      <c r="Q13326">
        <f t="shared" si="1463"/>
        <v>1</v>
      </c>
    </row>
    <row r="13327" spans="1:17" ht="19.5" x14ac:dyDescent="0.4">
      <c r="A13327" s="33">
        <f t="shared" si="1458"/>
        <v>46755</v>
      </c>
      <c r="B13327" s="27" t="str">
        <f t="shared" si="1459"/>
        <v>(月)</v>
      </c>
      <c r="C13327" s="34">
        <v>0.5625</v>
      </c>
      <c r="D13327" s="16" t="s">
        <v>18</v>
      </c>
      <c r="E13327" s="35">
        <v>0.58333333333333304</v>
      </c>
      <c r="F13327" s="50">
        <f>IF(COUNTIF('リスト（不使用）'!$A$5:$A$6,単年カーブ!$A$1),"希望数量入力ください",'単年（2027年度）'!$E$12*単年カーブ!$R$3+'単年（2027年度）'!$E$12*(1-単年カーブ!$R$3)*単年カーブ!Q13327)</f>
        <v>0</v>
      </c>
      <c r="G13327" s="47">
        <f t="shared" si="1460"/>
        <v>0</v>
      </c>
      <c r="M13327">
        <f t="shared" si="1461"/>
        <v>1</v>
      </c>
      <c r="N13327">
        <f>IF(OR(WEEKDAY(A13327)=1,WEEKDAY(A13327)=7,COUNTIF('2027祝日等（不使用）'!$A$1:$A$20,単年カーブ!A13327)=1),0,1)</f>
        <v>1</v>
      </c>
      <c r="O13327">
        <f t="shared" si="1457"/>
        <v>28</v>
      </c>
      <c r="P13327">
        <f t="shared" si="1462"/>
        <v>1</v>
      </c>
      <c r="Q13327">
        <f t="shared" si="1463"/>
        <v>1</v>
      </c>
    </row>
    <row r="13328" spans="1:17" ht="19.5" x14ac:dyDescent="0.4">
      <c r="A13328" s="33">
        <f t="shared" si="1458"/>
        <v>46755</v>
      </c>
      <c r="B13328" s="27" t="str">
        <f t="shared" si="1459"/>
        <v>(月)</v>
      </c>
      <c r="C13328" s="34">
        <v>0.58333333333333304</v>
      </c>
      <c r="D13328" s="16" t="s">
        <v>18</v>
      </c>
      <c r="E13328" s="35">
        <v>0.60416666666666696</v>
      </c>
      <c r="F13328" s="50">
        <f>IF(COUNTIF('リスト（不使用）'!$A$5:$A$6,単年カーブ!$A$1),"希望数量入力ください",'単年（2027年度）'!$E$12*単年カーブ!$R$3+'単年（2027年度）'!$E$12*(1-単年カーブ!$R$3)*単年カーブ!Q13328)</f>
        <v>0</v>
      </c>
      <c r="G13328" s="47">
        <f t="shared" si="1460"/>
        <v>0</v>
      </c>
      <c r="M13328">
        <f t="shared" si="1461"/>
        <v>1</v>
      </c>
      <c r="N13328">
        <f>IF(OR(WEEKDAY(A13328)=1,WEEKDAY(A13328)=7,COUNTIF('2027祝日等（不使用）'!$A$1:$A$20,単年カーブ!A13328)=1),0,1)</f>
        <v>1</v>
      </c>
      <c r="O13328">
        <f t="shared" si="1457"/>
        <v>29</v>
      </c>
      <c r="P13328">
        <f t="shared" si="1462"/>
        <v>1</v>
      </c>
      <c r="Q13328">
        <f t="shared" si="1463"/>
        <v>1</v>
      </c>
    </row>
    <row r="13329" spans="1:17" ht="19.5" x14ac:dyDescent="0.4">
      <c r="A13329" s="33">
        <f t="shared" si="1458"/>
        <v>46755</v>
      </c>
      <c r="B13329" s="27" t="str">
        <f t="shared" si="1459"/>
        <v>(月)</v>
      </c>
      <c r="C13329" s="34">
        <v>0.60416666666666696</v>
      </c>
      <c r="D13329" s="16" t="s">
        <v>18</v>
      </c>
      <c r="E13329" s="35">
        <v>0.625</v>
      </c>
      <c r="F13329" s="50">
        <f>IF(COUNTIF('リスト（不使用）'!$A$5:$A$6,単年カーブ!$A$1),"希望数量入力ください",'単年（2027年度）'!$E$12*単年カーブ!$R$3+'単年（2027年度）'!$E$12*(1-単年カーブ!$R$3)*単年カーブ!Q13329)</f>
        <v>0</v>
      </c>
      <c r="G13329" s="47">
        <f t="shared" si="1460"/>
        <v>0</v>
      </c>
      <c r="M13329">
        <f t="shared" si="1461"/>
        <v>1</v>
      </c>
      <c r="N13329">
        <f>IF(OR(WEEKDAY(A13329)=1,WEEKDAY(A13329)=7,COUNTIF('2027祝日等（不使用）'!$A$1:$A$20,単年カーブ!A13329)=1),0,1)</f>
        <v>1</v>
      </c>
      <c r="O13329">
        <f t="shared" si="1457"/>
        <v>30</v>
      </c>
      <c r="P13329">
        <f t="shared" si="1462"/>
        <v>1</v>
      </c>
      <c r="Q13329">
        <f t="shared" si="1463"/>
        <v>1</v>
      </c>
    </row>
    <row r="13330" spans="1:17" ht="19.5" x14ac:dyDescent="0.4">
      <c r="A13330" s="33">
        <f t="shared" si="1458"/>
        <v>46755</v>
      </c>
      <c r="B13330" s="27" t="str">
        <f t="shared" si="1459"/>
        <v>(月)</v>
      </c>
      <c r="C13330" s="34">
        <v>0.625</v>
      </c>
      <c r="D13330" s="16" t="s">
        <v>18</v>
      </c>
      <c r="E13330" s="35">
        <v>0.64583333333333304</v>
      </c>
      <c r="F13330" s="50">
        <f>IF(COUNTIF('リスト（不使用）'!$A$5:$A$6,単年カーブ!$A$1),"希望数量入力ください",'単年（2027年度）'!$E$12*単年カーブ!$R$3+'単年（2027年度）'!$E$12*(1-単年カーブ!$R$3)*単年カーブ!Q13330)</f>
        <v>0</v>
      </c>
      <c r="G13330" s="47">
        <f t="shared" si="1460"/>
        <v>0</v>
      </c>
      <c r="M13330">
        <f t="shared" si="1461"/>
        <v>1</v>
      </c>
      <c r="N13330">
        <f>IF(OR(WEEKDAY(A13330)=1,WEEKDAY(A13330)=7,COUNTIF('2027祝日等（不使用）'!$A$1:$A$20,単年カーブ!A13330)=1),0,1)</f>
        <v>1</v>
      </c>
      <c r="O13330">
        <f t="shared" si="1457"/>
        <v>31</v>
      </c>
      <c r="P13330">
        <f t="shared" si="1462"/>
        <v>1</v>
      </c>
      <c r="Q13330">
        <f t="shared" si="1463"/>
        <v>1</v>
      </c>
    </row>
    <row r="13331" spans="1:17" ht="19.5" x14ac:dyDescent="0.4">
      <c r="A13331" s="33">
        <f t="shared" si="1458"/>
        <v>46755</v>
      </c>
      <c r="B13331" s="27" t="str">
        <f t="shared" si="1459"/>
        <v>(月)</v>
      </c>
      <c r="C13331" s="34">
        <v>0.64583333333333304</v>
      </c>
      <c r="D13331" s="16" t="s">
        <v>18</v>
      </c>
      <c r="E13331" s="35">
        <v>0.66666666666666696</v>
      </c>
      <c r="F13331" s="50">
        <f>IF(COUNTIF('リスト（不使用）'!$A$5:$A$6,単年カーブ!$A$1),"希望数量入力ください",'単年（2027年度）'!$E$12*単年カーブ!$R$3+'単年（2027年度）'!$E$12*(1-単年カーブ!$R$3)*単年カーブ!Q13331)</f>
        <v>0</v>
      </c>
      <c r="G13331" s="47">
        <f t="shared" si="1460"/>
        <v>0</v>
      </c>
      <c r="M13331">
        <f t="shared" si="1461"/>
        <v>1</v>
      </c>
      <c r="N13331">
        <f>IF(OR(WEEKDAY(A13331)=1,WEEKDAY(A13331)=7,COUNTIF('2027祝日等（不使用）'!$A$1:$A$20,単年カーブ!A13331)=1),0,1)</f>
        <v>1</v>
      </c>
      <c r="O13331">
        <f t="shared" si="1457"/>
        <v>32</v>
      </c>
      <c r="P13331">
        <f t="shared" si="1462"/>
        <v>1</v>
      </c>
      <c r="Q13331">
        <f t="shared" si="1463"/>
        <v>1</v>
      </c>
    </row>
    <row r="13332" spans="1:17" ht="19.5" x14ac:dyDescent="0.4">
      <c r="A13332" s="33">
        <f t="shared" si="1458"/>
        <v>46755</v>
      </c>
      <c r="B13332" s="27" t="str">
        <f t="shared" si="1459"/>
        <v>(月)</v>
      </c>
      <c r="C13332" s="34">
        <v>0.66666666666666696</v>
      </c>
      <c r="D13332" s="16" t="s">
        <v>18</v>
      </c>
      <c r="E13332" s="35">
        <v>0.6875</v>
      </c>
      <c r="F13332" s="50">
        <f>IF(COUNTIF('リスト（不使用）'!$A$5:$A$6,単年カーブ!$A$1),"希望数量入力ください",'単年（2027年度）'!$E$12*単年カーブ!$R$3+'単年（2027年度）'!$E$12*(1-単年カーブ!$R$3)*単年カーブ!Q13332)</f>
        <v>0</v>
      </c>
      <c r="G13332" s="47">
        <f t="shared" si="1460"/>
        <v>0</v>
      </c>
      <c r="M13332">
        <f t="shared" si="1461"/>
        <v>1</v>
      </c>
      <c r="N13332">
        <f>IF(OR(WEEKDAY(A13332)=1,WEEKDAY(A13332)=7,COUNTIF('2027祝日等（不使用）'!$A$1:$A$20,単年カーブ!A13332)=1),0,1)</f>
        <v>1</v>
      </c>
      <c r="O13332">
        <f t="shared" si="1457"/>
        <v>33</v>
      </c>
      <c r="P13332">
        <f t="shared" si="1462"/>
        <v>1</v>
      </c>
      <c r="Q13332">
        <f t="shared" si="1463"/>
        <v>1</v>
      </c>
    </row>
    <row r="13333" spans="1:17" ht="19.5" x14ac:dyDescent="0.4">
      <c r="A13333" s="33">
        <f t="shared" si="1458"/>
        <v>46755</v>
      </c>
      <c r="B13333" s="27" t="str">
        <f t="shared" si="1459"/>
        <v>(月)</v>
      </c>
      <c r="C13333" s="34">
        <v>0.6875</v>
      </c>
      <c r="D13333" s="16" t="s">
        <v>18</v>
      </c>
      <c r="E13333" s="35">
        <v>0.70833333333333304</v>
      </c>
      <c r="F13333" s="50">
        <f>IF(COUNTIF('リスト（不使用）'!$A$5:$A$6,単年カーブ!$A$1),"希望数量入力ください",'単年（2027年度）'!$E$12*単年カーブ!$R$3+'単年（2027年度）'!$E$12*(1-単年カーブ!$R$3)*単年カーブ!Q13333)</f>
        <v>0</v>
      </c>
      <c r="G13333" s="47">
        <f t="shared" si="1460"/>
        <v>0</v>
      </c>
      <c r="M13333">
        <f t="shared" si="1461"/>
        <v>1</v>
      </c>
      <c r="N13333">
        <f>IF(OR(WEEKDAY(A13333)=1,WEEKDAY(A13333)=7,COUNTIF('2027祝日等（不使用）'!$A$1:$A$20,単年カーブ!A13333)=1),0,1)</f>
        <v>1</v>
      </c>
      <c r="O13333">
        <f t="shared" si="1457"/>
        <v>34</v>
      </c>
      <c r="P13333">
        <f t="shared" si="1462"/>
        <v>1</v>
      </c>
      <c r="Q13333">
        <f t="shared" si="1463"/>
        <v>1</v>
      </c>
    </row>
    <row r="13334" spans="1:17" ht="19.5" x14ac:dyDescent="0.4">
      <c r="A13334" s="33">
        <f t="shared" si="1458"/>
        <v>46755</v>
      </c>
      <c r="B13334" s="27" t="str">
        <f t="shared" si="1459"/>
        <v>(月)</v>
      </c>
      <c r="C13334" s="34">
        <v>0.70833333333333304</v>
      </c>
      <c r="D13334" s="16" t="s">
        <v>18</v>
      </c>
      <c r="E13334" s="35">
        <v>0.72916666666666696</v>
      </c>
      <c r="F13334" s="50">
        <f>IF(COUNTIF('リスト（不使用）'!$A$5:$A$6,単年カーブ!$A$1),"希望数量入力ください",'単年（2027年度）'!$E$12*単年カーブ!$R$3+'単年（2027年度）'!$E$12*(1-単年カーブ!$R$3)*単年カーブ!Q13334)</f>
        <v>0</v>
      </c>
      <c r="G13334" s="47">
        <f t="shared" si="1460"/>
        <v>0</v>
      </c>
      <c r="M13334">
        <f t="shared" si="1461"/>
        <v>1</v>
      </c>
      <c r="N13334">
        <f>IF(OR(WEEKDAY(A13334)=1,WEEKDAY(A13334)=7,COUNTIF('2027祝日等（不使用）'!$A$1:$A$20,単年カーブ!A13334)=1),0,1)</f>
        <v>1</v>
      </c>
      <c r="O13334">
        <f t="shared" si="1457"/>
        <v>35</v>
      </c>
      <c r="P13334">
        <f t="shared" si="1462"/>
        <v>1</v>
      </c>
      <c r="Q13334">
        <f t="shared" si="1463"/>
        <v>1</v>
      </c>
    </row>
    <row r="13335" spans="1:17" ht="19.5" x14ac:dyDescent="0.4">
      <c r="A13335" s="33">
        <f t="shared" si="1458"/>
        <v>46755</v>
      </c>
      <c r="B13335" s="27" t="str">
        <f t="shared" si="1459"/>
        <v>(月)</v>
      </c>
      <c r="C13335" s="34">
        <v>0.72916666666666696</v>
      </c>
      <c r="D13335" s="16" t="s">
        <v>18</v>
      </c>
      <c r="E13335" s="35">
        <v>0.75</v>
      </c>
      <c r="F13335" s="50">
        <f>IF(COUNTIF('リスト（不使用）'!$A$5:$A$6,単年カーブ!$A$1),"希望数量入力ください",'単年（2027年度）'!$E$12*単年カーブ!$R$3+'単年（2027年度）'!$E$12*(1-単年カーブ!$R$3)*単年カーブ!Q13335)</f>
        <v>0</v>
      </c>
      <c r="G13335" s="47">
        <f t="shared" si="1460"/>
        <v>0</v>
      </c>
      <c r="M13335">
        <f t="shared" si="1461"/>
        <v>1</v>
      </c>
      <c r="N13335">
        <f>IF(OR(WEEKDAY(A13335)=1,WEEKDAY(A13335)=7,COUNTIF('2027祝日等（不使用）'!$A$1:$A$20,単年カーブ!A13335)=1),0,1)</f>
        <v>1</v>
      </c>
      <c r="O13335">
        <f t="shared" si="1457"/>
        <v>36</v>
      </c>
      <c r="P13335">
        <f t="shared" si="1462"/>
        <v>1</v>
      </c>
      <c r="Q13335">
        <f t="shared" si="1463"/>
        <v>1</v>
      </c>
    </row>
    <row r="13336" spans="1:17" ht="19.5" x14ac:dyDescent="0.4">
      <c r="A13336" s="33">
        <f t="shared" si="1458"/>
        <v>46755</v>
      </c>
      <c r="B13336" s="27" t="str">
        <f t="shared" si="1459"/>
        <v>(月)</v>
      </c>
      <c r="C13336" s="34">
        <v>0.75</v>
      </c>
      <c r="D13336" s="16" t="s">
        <v>18</v>
      </c>
      <c r="E13336" s="35">
        <v>0.77083333333333304</v>
      </c>
      <c r="F13336" s="50">
        <f>IF(COUNTIF('リスト（不使用）'!$A$5:$A$6,単年カーブ!$A$1),"希望数量入力ください",'単年（2027年度）'!$E$12*単年カーブ!$R$3+'単年（2027年度）'!$E$12*(1-単年カーブ!$R$3)*単年カーブ!Q13336)</f>
        <v>0</v>
      </c>
      <c r="G13336" s="47">
        <f t="shared" si="1460"/>
        <v>0</v>
      </c>
      <c r="M13336">
        <f t="shared" si="1461"/>
        <v>1</v>
      </c>
      <c r="N13336">
        <f>IF(OR(WEEKDAY(A13336)=1,WEEKDAY(A13336)=7,COUNTIF('2027祝日等（不使用）'!$A$1:$A$20,単年カーブ!A13336)=1),0,1)</f>
        <v>1</v>
      </c>
      <c r="O13336">
        <f t="shared" si="1457"/>
        <v>37</v>
      </c>
      <c r="P13336">
        <f t="shared" si="1462"/>
        <v>1</v>
      </c>
      <c r="Q13336">
        <f t="shared" si="1463"/>
        <v>1</v>
      </c>
    </row>
    <row r="13337" spans="1:17" ht="19.5" x14ac:dyDescent="0.4">
      <c r="A13337" s="33">
        <f t="shared" si="1458"/>
        <v>46755</v>
      </c>
      <c r="B13337" s="27" t="str">
        <f t="shared" si="1459"/>
        <v>(月)</v>
      </c>
      <c r="C13337" s="34">
        <v>0.77083333333333304</v>
      </c>
      <c r="D13337" s="16" t="s">
        <v>18</v>
      </c>
      <c r="E13337" s="35">
        <v>0.79166666666666696</v>
      </c>
      <c r="F13337" s="50">
        <f>IF(COUNTIF('リスト（不使用）'!$A$5:$A$6,単年カーブ!$A$1),"希望数量入力ください",'単年（2027年度）'!$E$12*単年カーブ!$R$3+'単年（2027年度）'!$E$12*(1-単年カーブ!$R$3)*単年カーブ!Q13337)</f>
        <v>0</v>
      </c>
      <c r="G13337" s="47">
        <f t="shared" si="1460"/>
        <v>0</v>
      </c>
      <c r="M13337">
        <f t="shared" si="1461"/>
        <v>1</v>
      </c>
      <c r="N13337">
        <f>IF(OR(WEEKDAY(A13337)=1,WEEKDAY(A13337)=7,COUNTIF('2027祝日等（不使用）'!$A$1:$A$20,単年カーブ!A13337)=1),0,1)</f>
        <v>1</v>
      </c>
      <c r="O13337">
        <f t="shared" si="1457"/>
        <v>38</v>
      </c>
      <c r="P13337">
        <f t="shared" si="1462"/>
        <v>1</v>
      </c>
      <c r="Q13337">
        <f t="shared" si="1463"/>
        <v>1</v>
      </c>
    </row>
    <row r="13338" spans="1:17" ht="19.5" x14ac:dyDescent="0.4">
      <c r="A13338" s="33">
        <f t="shared" si="1458"/>
        <v>46755</v>
      </c>
      <c r="B13338" s="27" t="str">
        <f t="shared" si="1459"/>
        <v>(月)</v>
      </c>
      <c r="C13338" s="34">
        <v>0.79166666666666696</v>
      </c>
      <c r="D13338" s="16" t="s">
        <v>18</v>
      </c>
      <c r="E13338" s="35">
        <v>0.8125</v>
      </c>
      <c r="F13338" s="50">
        <f>IF(COUNTIF('リスト（不使用）'!$A$5:$A$6,単年カーブ!$A$1),"希望数量入力ください",'単年（2027年度）'!$E$12*単年カーブ!$R$3+'単年（2027年度）'!$E$12*(1-単年カーブ!$R$3)*単年カーブ!Q13338)</f>
        <v>0</v>
      </c>
      <c r="G13338" s="47">
        <f t="shared" si="1460"/>
        <v>0</v>
      </c>
      <c r="M13338">
        <f t="shared" si="1461"/>
        <v>1</v>
      </c>
      <c r="N13338">
        <f>IF(OR(WEEKDAY(A13338)=1,WEEKDAY(A13338)=7,COUNTIF('2027祝日等（不使用）'!$A$1:$A$20,単年カーブ!A13338)=1),0,1)</f>
        <v>1</v>
      </c>
      <c r="O13338">
        <f t="shared" si="1457"/>
        <v>39</v>
      </c>
      <c r="P13338">
        <f t="shared" si="1462"/>
        <v>1</v>
      </c>
      <c r="Q13338">
        <f t="shared" si="1463"/>
        <v>1</v>
      </c>
    </row>
    <row r="13339" spans="1:17" ht="19.5" x14ac:dyDescent="0.4">
      <c r="A13339" s="33">
        <f t="shared" si="1458"/>
        <v>46755</v>
      </c>
      <c r="B13339" s="27" t="str">
        <f t="shared" si="1459"/>
        <v>(月)</v>
      </c>
      <c r="C13339" s="34">
        <v>0.8125</v>
      </c>
      <c r="D13339" s="16" t="s">
        <v>18</v>
      </c>
      <c r="E13339" s="35">
        <v>0.83333333333333304</v>
      </c>
      <c r="F13339" s="50">
        <f>IF(COUNTIF('リスト（不使用）'!$A$5:$A$6,単年カーブ!$A$1),"希望数量入力ください",'単年（2027年度）'!$E$12*単年カーブ!$R$3+'単年（2027年度）'!$E$12*(1-単年カーブ!$R$3)*単年カーブ!Q13339)</f>
        <v>0</v>
      </c>
      <c r="G13339" s="47">
        <f t="shared" si="1460"/>
        <v>0</v>
      </c>
      <c r="M13339">
        <f t="shared" si="1461"/>
        <v>1</v>
      </c>
      <c r="N13339">
        <f>IF(OR(WEEKDAY(A13339)=1,WEEKDAY(A13339)=7,COUNTIF('2027祝日等（不使用）'!$A$1:$A$20,単年カーブ!A13339)=1),0,1)</f>
        <v>1</v>
      </c>
      <c r="O13339">
        <f t="shared" si="1457"/>
        <v>40</v>
      </c>
      <c r="P13339">
        <f t="shared" si="1462"/>
        <v>1</v>
      </c>
      <c r="Q13339">
        <f t="shared" si="1463"/>
        <v>1</v>
      </c>
    </row>
    <row r="13340" spans="1:17" ht="19.5" x14ac:dyDescent="0.4">
      <c r="A13340" s="33">
        <f t="shared" si="1458"/>
        <v>46755</v>
      </c>
      <c r="B13340" s="27" t="str">
        <f t="shared" si="1459"/>
        <v>(月)</v>
      </c>
      <c r="C13340" s="34">
        <v>0.83333333333333304</v>
      </c>
      <c r="D13340" s="16" t="s">
        <v>18</v>
      </c>
      <c r="E13340" s="35">
        <v>0.85416666666666696</v>
      </c>
      <c r="F13340" s="50">
        <f>IF(COUNTIF('リスト（不使用）'!$A$5:$A$6,単年カーブ!$A$1),"希望数量入力ください",'単年（2027年度）'!$E$12*単年カーブ!$R$3+'単年（2027年度）'!$E$12*(1-単年カーブ!$R$3)*単年カーブ!Q13340)</f>
        <v>0</v>
      </c>
      <c r="G13340" s="47">
        <f t="shared" si="1460"/>
        <v>0</v>
      </c>
      <c r="M13340">
        <f t="shared" si="1461"/>
        <v>1</v>
      </c>
      <c r="N13340">
        <f>IF(OR(WEEKDAY(A13340)=1,WEEKDAY(A13340)=7,COUNTIF('2027祝日等（不使用）'!$A$1:$A$20,単年カーブ!A13340)=1),0,1)</f>
        <v>1</v>
      </c>
      <c r="O13340">
        <f t="shared" si="1457"/>
        <v>41</v>
      </c>
      <c r="P13340">
        <f t="shared" si="1462"/>
        <v>0</v>
      </c>
      <c r="Q13340">
        <f t="shared" si="1463"/>
        <v>0</v>
      </c>
    </row>
    <row r="13341" spans="1:17" ht="19.5" x14ac:dyDescent="0.4">
      <c r="A13341" s="33">
        <f t="shared" si="1458"/>
        <v>46755</v>
      </c>
      <c r="B13341" s="27" t="str">
        <f t="shared" si="1459"/>
        <v>(月)</v>
      </c>
      <c r="C13341" s="34">
        <v>0.85416666666666696</v>
      </c>
      <c r="D13341" s="16" t="s">
        <v>18</v>
      </c>
      <c r="E13341" s="35">
        <v>0.875</v>
      </c>
      <c r="F13341" s="50">
        <f>IF(COUNTIF('リスト（不使用）'!$A$5:$A$6,単年カーブ!$A$1),"希望数量入力ください",'単年（2027年度）'!$E$12*単年カーブ!$R$3+'単年（2027年度）'!$E$12*(1-単年カーブ!$R$3)*単年カーブ!Q13341)</f>
        <v>0</v>
      </c>
      <c r="G13341" s="47">
        <f t="shared" si="1460"/>
        <v>0</v>
      </c>
      <c r="M13341">
        <f t="shared" si="1461"/>
        <v>1</v>
      </c>
      <c r="N13341">
        <f>IF(OR(WEEKDAY(A13341)=1,WEEKDAY(A13341)=7,COUNTIF('2027祝日等（不使用）'!$A$1:$A$20,単年カーブ!A13341)=1),0,1)</f>
        <v>1</v>
      </c>
      <c r="O13341">
        <f t="shared" si="1457"/>
        <v>42</v>
      </c>
      <c r="P13341">
        <f t="shared" si="1462"/>
        <v>0</v>
      </c>
      <c r="Q13341">
        <f t="shared" si="1463"/>
        <v>0</v>
      </c>
    </row>
    <row r="13342" spans="1:17" ht="19.5" x14ac:dyDescent="0.4">
      <c r="A13342" s="33">
        <f t="shared" si="1458"/>
        <v>46755</v>
      </c>
      <c r="B13342" s="27" t="str">
        <f t="shared" si="1459"/>
        <v>(月)</v>
      </c>
      <c r="C13342" s="34">
        <v>0.875</v>
      </c>
      <c r="D13342" s="16" t="s">
        <v>18</v>
      </c>
      <c r="E13342" s="35">
        <v>0.89583333333333304</v>
      </c>
      <c r="F13342" s="50">
        <f>IF(COUNTIF('リスト（不使用）'!$A$5:$A$6,単年カーブ!$A$1),"希望数量入力ください",'単年（2027年度）'!$E$12*単年カーブ!$R$3+'単年（2027年度）'!$E$12*(1-単年カーブ!$R$3)*単年カーブ!Q13342)</f>
        <v>0</v>
      </c>
      <c r="G13342" s="47">
        <f t="shared" si="1460"/>
        <v>0</v>
      </c>
      <c r="M13342">
        <f t="shared" si="1461"/>
        <v>1</v>
      </c>
      <c r="N13342">
        <f>IF(OR(WEEKDAY(A13342)=1,WEEKDAY(A13342)=7,COUNTIF('2027祝日等（不使用）'!$A$1:$A$20,単年カーブ!A13342)=1),0,1)</f>
        <v>1</v>
      </c>
      <c r="O13342">
        <f t="shared" si="1457"/>
        <v>43</v>
      </c>
      <c r="P13342">
        <f t="shared" si="1462"/>
        <v>0</v>
      </c>
      <c r="Q13342">
        <f t="shared" si="1463"/>
        <v>0</v>
      </c>
    </row>
    <row r="13343" spans="1:17" ht="19.5" x14ac:dyDescent="0.4">
      <c r="A13343" s="33">
        <f t="shared" si="1458"/>
        <v>46755</v>
      </c>
      <c r="B13343" s="27" t="str">
        <f t="shared" si="1459"/>
        <v>(月)</v>
      </c>
      <c r="C13343" s="34">
        <v>0.89583333333333304</v>
      </c>
      <c r="D13343" s="16" t="s">
        <v>18</v>
      </c>
      <c r="E13343" s="35">
        <v>0.91666666666666696</v>
      </c>
      <c r="F13343" s="50">
        <f>IF(COUNTIF('リスト（不使用）'!$A$5:$A$6,単年カーブ!$A$1),"希望数量入力ください",'単年（2027年度）'!$E$12*単年カーブ!$R$3+'単年（2027年度）'!$E$12*(1-単年カーブ!$R$3)*単年カーブ!Q13343)</f>
        <v>0</v>
      </c>
      <c r="G13343" s="47">
        <f t="shared" si="1460"/>
        <v>0</v>
      </c>
      <c r="M13343">
        <f t="shared" si="1461"/>
        <v>1</v>
      </c>
      <c r="N13343">
        <f>IF(OR(WEEKDAY(A13343)=1,WEEKDAY(A13343)=7,COUNTIF('2027祝日等（不使用）'!$A$1:$A$20,単年カーブ!A13343)=1),0,1)</f>
        <v>1</v>
      </c>
      <c r="O13343">
        <f t="shared" si="1457"/>
        <v>44</v>
      </c>
      <c r="P13343">
        <f t="shared" si="1462"/>
        <v>0</v>
      </c>
      <c r="Q13343">
        <f t="shared" si="1463"/>
        <v>0</v>
      </c>
    </row>
    <row r="13344" spans="1:17" ht="19.5" x14ac:dyDescent="0.4">
      <c r="A13344" s="33">
        <f t="shared" si="1458"/>
        <v>46755</v>
      </c>
      <c r="B13344" s="27" t="str">
        <f t="shared" si="1459"/>
        <v>(月)</v>
      </c>
      <c r="C13344" s="34">
        <v>0.91666666666666696</v>
      </c>
      <c r="D13344" s="16" t="s">
        <v>18</v>
      </c>
      <c r="E13344" s="35">
        <v>0.9375</v>
      </c>
      <c r="F13344" s="50">
        <f>IF(COUNTIF('リスト（不使用）'!$A$5:$A$6,単年カーブ!$A$1),"希望数量入力ください",'単年（2027年度）'!$E$12*単年カーブ!$R$3+'単年（2027年度）'!$E$12*(1-単年カーブ!$R$3)*単年カーブ!Q13344)</f>
        <v>0</v>
      </c>
      <c r="G13344" s="47">
        <f t="shared" si="1460"/>
        <v>0</v>
      </c>
      <c r="M13344">
        <f t="shared" si="1461"/>
        <v>1</v>
      </c>
      <c r="N13344">
        <f>IF(OR(WEEKDAY(A13344)=1,WEEKDAY(A13344)=7,COUNTIF('2027祝日等（不使用）'!$A$1:$A$20,単年カーブ!A13344)=1),0,1)</f>
        <v>1</v>
      </c>
      <c r="O13344">
        <f t="shared" si="1457"/>
        <v>45</v>
      </c>
      <c r="P13344">
        <f t="shared" si="1462"/>
        <v>0</v>
      </c>
      <c r="Q13344">
        <f t="shared" si="1463"/>
        <v>0</v>
      </c>
    </row>
    <row r="13345" spans="1:17" ht="19.5" x14ac:dyDescent="0.4">
      <c r="A13345" s="33">
        <f t="shared" si="1458"/>
        <v>46755</v>
      </c>
      <c r="B13345" s="27" t="str">
        <f t="shared" si="1459"/>
        <v>(月)</v>
      </c>
      <c r="C13345" s="34">
        <v>0.9375</v>
      </c>
      <c r="D13345" s="16" t="s">
        <v>18</v>
      </c>
      <c r="E13345" s="35">
        <v>0.95833333333333304</v>
      </c>
      <c r="F13345" s="50">
        <f>IF(COUNTIF('リスト（不使用）'!$A$5:$A$6,単年カーブ!$A$1),"希望数量入力ください",'単年（2027年度）'!$E$12*単年カーブ!$R$3+'単年（2027年度）'!$E$12*(1-単年カーブ!$R$3)*単年カーブ!Q13345)</f>
        <v>0</v>
      </c>
      <c r="G13345" s="47">
        <f t="shared" si="1460"/>
        <v>0</v>
      </c>
      <c r="M13345">
        <f t="shared" si="1461"/>
        <v>1</v>
      </c>
      <c r="N13345">
        <f>IF(OR(WEEKDAY(A13345)=1,WEEKDAY(A13345)=7,COUNTIF('2027祝日等（不使用）'!$A$1:$A$20,単年カーブ!A13345)=1),0,1)</f>
        <v>1</v>
      </c>
      <c r="O13345">
        <f t="shared" si="1457"/>
        <v>46</v>
      </c>
      <c r="P13345">
        <f t="shared" si="1462"/>
        <v>0</v>
      </c>
      <c r="Q13345">
        <f t="shared" si="1463"/>
        <v>0</v>
      </c>
    </row>
    <row r="13346" spans="1:17" ht="19.5" x14ac:dyDescent="0.4">
      <c r="A13346" s="33">
        <f t="shared" si="1458"/>
        <v>46755</v>
      </c>
      <c r="B13346" s="27" t="str">
        <f t="shared" si="1459"/>
        <v>(月)</v>
      </c>
      <c r="C13346" s="34">
        <v>0.95833333333333304</v>
      </c>
      <c r="D13346" s="16" t="s">
        <v>18</v>
      </c>
      <c r="E13346" s="35">
        <v>0.97916666666666696</v>
      </c>
      <c r="F13346" s="50">
        <f>IF(COUNTIF('リスト（不使用）'!$A$5:$A$6,単年カーブ!$A$1),"希望数量入力ください",'単年（2027年度）'!$E$12*単年カーブ!$R$3+'単年（2027年度）'!$E$12*(1-単年カーブ!$R$3)*単年カーブ!Q13346)</f>
        <v>0</v>
      </c>
      <c r="G13346" s="47">
        <f t="shared" si="1460"/>
        <v>0</v>
      </c>
      <c r="M13346">
        <f t="shared" si="1461"/>
        <v>1</v>
      </c>
      <c r="N13346">
        <f>IF(OR(WEEKDAY(A13346)=1,WEEKDAY(A13346)=7,COUNTIF('2027祝日等（不使用）'!$A$1:$A$20,単年カーブ!A13346)=1),0,1)</f>
        <v>1</v>
      </c>
      <c r="O13346">
        <f t="shared" si="1457"/>
        <v>47</v>
      </c>
      <c r="P13346">
        <f t="shared" si="1462"/>
        <v>0</v>
      </c>
      <c r="Q13346">
        <f t="shared" si="1463"/>
        <v>0</v>
      </c>
    </row>
    <row r="13347" spans="1:17" ht="19.5" x14ac:dyDescent="0.4">
      <c r="A13347" s="33">
        <f t="shared" si="1458"/>
        <v>46755</v>
      </c>
      <c r="B13347" s="27" t="str">
        <f t="shared" si="1459"/>
        <v>(月)</v>
      </c>
      <c r="C13347" s="34">
        <v>0.97916666666666696</v>
      </c>
      <c r="D13347" s="16" t="s">
        <v>18</v>
      </c>
      <c r="E13347" s="35" t="s">
        <v>17</v>
      </c>
      <c r="F13347" s="50">
        <f>IF(COUNTIF('リスト（不使用）'!$A$5:$A$6,単年カーブ!$A$1),"希望数量入力ください",'単年（2027年度）'!$E$12*単年カーブ!$R$3+'単年（2027年度）'!$E$12*(1-単年カーブ!$R$3)*単年カーブ!Q13347)</f>
        <v>0</v>
      </c>
      <c r="G13347" s="47">
        <f t="shared" si="1460"/>
        <v>0</v>
      </c>
      <c r="M13347">
        <f t="shared" si="1461"/>
        <v>1</v>
      </c>
      <c r="N13347">
        <f>IF(OR(WEEKDAY(A13347)=1,WEEKDAY(A13347)=7,COUNTIF('2027祝日等（不使用）'!$A$1:$A$20,単年カーブ!A13347)=1),0,1)</f>
        <v>1</v>
      </c>
      <c r="O13347">
        <f t="shared" si="1457"/>
        <v>48</v>
      </c>
      <c r="P13347">
        <f t="shared" si="1462"/>
        <v>0</v>
      </c>
      <c r="Q13347">
        <f t="shared" si="1463"/>
        <v>0</v>
      </c>
    </row>
    <row r="13348" spans="1:17" ht="19.5" x14ac:dyDescent="0.4">
      <c r="A13348" s="33">
        <f t="shared" si="1458"/>
        <v>46756</v>
      </c>
      <c r="B13348" s="27" t="str">
        <f t="shared" si="1459"/>
        <v>(火)</v>
      </c>
      <c r="C13348" s="34">
        <v>0</v>
      </c>
      <c r="D13348" s="16" t="s">
        <v>18</v>
      </c>
      <c r="E13348" s="35">
        <v>2.0833333333333332E-2</v>
      </c>
      <c r="F13348" s="50">
        <f>IF(COUNTIF('リスト（不使用）'!$A$5:$A$6,単年カーブ!$A$1),"希望数量入力ください",'単年（2027年度）'!$E$12*単年カーブ!$R$3+'単年（2027年度）'!$E$12*(1-単年カーブ!$R$3)*単年カーブ!Q13348)</f>
        <v>0</v>
      </c>
      <c r="G13348" s="47">
        <f t="shared" si="1460"/>
        <v>0</v>
      </c>
      <c r="M13348">
        <f t="shared" si="1461"/>
        <v>1</v>
      </c>
      <c r="N13348">
        <f>IF(OR(WEEKDAY(A13348)=1,WEEKDAY(A13348)=7,COUNTIF('2027祝日等（不使用）'!$A$1:$A$20,単年カーブ!A13348)=1),0,1)</f>
        <v>1</v>
      </c>
      <c r="O13348">
        <f t="shared" si="1457"/>
        <v>1</v>
      </c>
      <c r="P13348">
        <f t="shared" si="1462"/>
        <v>0</v>
      </c>
      <c r="Q13348">
        <f t="shared" si="1463"/>
        <v>0</v>
      </c>
    </row>
    <row r="13349" spans="1:17" ht="19.5" x14ac:dyDescent="0.4">
      <c r="A13349" s="33">
        <f t="shared" si="1458"/>
        <v>46756</v>
      </c>
      <c r="B13349" s="27" t="str">
        <f t="shared" si="1459"/>
        <v>(火)</v>
      </c>
      <c r="C13349" s="34">
        <v>2.0833333333333332E-2</v>
      </c>
      <c r="D13349" s="16" t="s">
        <v>18</v>
      </c>
      <c r="E13349" s="35">
        <v>4.1666666666666664E-2</v>
      </c>
      <c r="F13349" s="50">
        <f>IF(COUNTIF('リスト（不使用）'!$A$5:$A$6,単年カーブ!$A$1),"希望数量入力ください",'単年（2027年度）'!$E$12*単年カーブ!$R$3+'単年（2027年度）'!$E$12*(1-単年カーブ!$R$3)*単年カーブ!Q13349)</f>
        <v>0</v>
      </c>
      <c r="G13349" s="47">
        <f t="shared" si="1460"/>
        <v>0</v>
      </c>
      <c r="M13349">
        <f t="shared" si="1461"/>
        <v>1</v>
      </c>
      <c r="N13349">
        <f>IF(OR(WEEKDAY(A13349)=1,WEEKDAY(A13349)=7,COUNTIF('2027祝日等（不使用）'!$A$1:$A$20,単年カーブ!A13349)=1),0,1)</f>
        <v>1</v>
      </c>
      <c r="O13349">
        <f t="shared" si="1457"/>
        <v>2</v>
      </c>
      <c r="P13349">
        <f t="shared" si="1462"/>
        <v>0</v>
      </c>
      <c r="Q13349">
        <f t="shared" si="1463"/>
        <v>0</v>
      </c>
    </row>
    <row r="13350" spans="1:17" ht="19.5" x14ac:dyDescent="0.4">
      <c r="A13350" s="33">
        <f t="shared" si="1458"/>
        <v>46756</v>
      </c>
      <c r="B13350" s="27" t="str">
        <f t="shared" si="1459"/>
        <v>(火)</v>
      </c>
      <c r="C13350" s="34">
        <v>4.1666666666666664E-2</v>
      </c>
      <c r="D13350" s="16" t="s">
        <v>18</v>
      </c>
      <c r="E13350" s="35">
        <v>6.25E-2</v>
      </c>
      <c r="F13350" s="50">
        <f>IF(COUNTIF('リスト（不使用）'!$A$5:$A$6,単年カーブ!$A$1),"希望数量入力ください",'単年（2027年度）'!$E$12*単年カーブ!$R$3+'単年（2027年度）'!$E$12*(1-単年カーブ!$R$3)*単年カーブ!Q13350)</f>
        <v>0</v>
      </c>
      <c r="G13350" s="47">
        <f t="shared" si="1460"/>
        <v>0</v>
      </c>
      <c r="M13350">
        <f t="shared" si="1461"/>
        <v>1</v>
      </c>
      <c r="N13350">
        <f>IF(OR(WEEKDAY(A13350)=1,WEEKDAY(A13350)=7,COUNTIF('2027祝日等（不使用）'!$A$1:$A$20,単年カーブ!A13350)=1),0,1)</f>
        <v>1</v>
      </c>
      <c r="O13350">
        <f t="shared" si="1457"/>
        <v>3</v>
      </c>
      <c r="P13350">
        <f t="shared" si="1462"/>
        <v>0</v>
      </c>
      <c r="Q13350">
        <f t="shared" si="1463"/>
        <v>0</v>
      </c>
    </row>
    <row r="13351" spans="1:17" ht="19.5" x14ac:dyDescent="0.4">
      <c r="A13351" s="33">
        <f t="shared" si="1458"/>
        <v>46756</v>
      </c>
      <c r="B13351" s="27" t="str">
        <f t="shared" si="1459"/>
        <v>(火)</v>
      </c>
      <c r="C13351" s="34">
        <v>6.25E-2</v>
      </c>
      <c r="D13351" s="16" t="s">
        <v>18</v>
      </c>
      <c r="E13351" s="35">
        <v>8.3333333333333301E-2</v>
      </c>
      <c r="F13351" s="50">
        <f>IF(COUNTIF('リスト（不使用）'!$A$5:$A$6,単年カーブ!$A$1),"希望数量入力ください",'単年（2027年度）'!$E$12*単年カーブ!$R$3+'単年（2027年度）'!$E$12*(1-単年カーブ!$R$3)*単年カーブ!Q13351)</f>
        <v>0</v>
      </c>
      <c r="G13351" s="47">
        <f t="shared" si="1460"/>
        <v>0</v>
      </c>
      <c r="M13351">
        <f t="shared" si="1461"/>
        <v>1</v>
      </c>
      <c r="N13351">
        <f>IF(OR(WEEKDAY(A13351)=1,WEEKDAY(A13351)=7,COUNTIF('2027祝日等（不使用）'!$A$1:$A$20,単年カーブ!A13351)=1),0,1)</f>
        <v>1</v>
      </c>
      <c r="O13351">
        <f t="shared" si="1457"/>
        <v>4</v>
      </c>
      <c r="P13351">
        <f t="shared" si="1462"/>
        <v>0</v>
      </c>
      <c r="Q13351">
        <f t="shared" si="1463"/>
        <v>0</v>
      </c>
    </row>
    <row r="13352" spans="1:17" ht="19.5" x14ac:dyDescent="0.4">
      <c r="A13352" s="33">
        <f t="shared" si="1458"/>
        <v>46756</v>
      </c>
      <c r="B13352" s="27" t="str">
        <f t="shared" si="1459"/>
        <v>(火)</v>
      </c>
      <c r="C13352" s="34">
        <v>8.3333333333333301E-2</v>
      </c>
      <c r="D13352" s="16" t="s">
        <v>18</v>
      </c>
      <c r="E13352" s="35">
        <v>0.104166666666667</v>
      </c>
      <c r="F13352" s="50">
        <f>IF(COUNTIF('リスト（不使用）'!$A$5:$A$6,単年カーブ!$A$1),"希望数量入力ください",'単年（2027年度）'!$E$12*単年カーブ!$R$3+'単年（2027年度）'!$E$12*(1-単年カーブ!$R$3)*単年カーブ!Q13352)</f>
        <v>0</v>
      </c>
      <c r="G13352" s="47">
        <f t="shared" si="1460"/>
        <v>0</v>
      </c>
      <c r="M13352">
        <f t="shared" si="1461"/>
        <v>1</v>
      </c>
      <c r="N13352">
        <f>IF(OR(WEEKDAY(A13352)=1,WEEKDAY(A13352)=7,COUNTIF('2027祝日等（不使用）'!$A$1:$A$20,単年カーブ!A13352)=1),0,1)</f>
        <v>1</v>
      </c>
      <c r="O13352">
        <f t="shared" si="1457"/>
        <v>5</v>
      </c>
      <c r="P13352">
        <f t="shared" si="1462"/>
        <v>0</v>
      </c>
      <c r="Q13352">
        <f t="shared" si="1463"/>
        <v>0</v>
      </c>
    </row>
    <row r="13353" spans="1:17" ht="19.5" x14ac:dyDescent="0.4">
      <c r="A13353" s="33">
        <f t="shared" si="1458"/>
        <v>46756</v>
      </c>
      <c r="B13353" s="27" t="str">
        <f t="shared" si="1459"/>
        <v>(火)</v>
      </c>
      <c r="C13353" s="34">
        <v>0.104166666666667</v>
      </c>
      <c r="D13353" s="16" t="s">
        <v>18</v>
      </c>
      <c r="E13353" s="35">
        <v>0.125</v>
      </c>
      <c r="F13353" s="50">
        <f>IF(COUNTIF('リスト（不使用）'!$A$5:$A$6,単年カーブ!$A$1),"希望数量入力ください",'単年（2027年度）'!$E$12*単年カーブ!$R$3+'単年（2027年度）'!$E$12*(1-単年カーブ!$R$3)*単年カーブ!Q13353)</f>
        <v>0</v>
      </c>
      <c r="G13353" s="47">
        <f t="shared" si="1460"/>
        <v>0</v>
      </c>
      <c r="M13353">
        <f t="shared" si="1461"/>
        <v>1</v>
      </c>
      <c r="N13353">
        <f>IF(OR(WEEKDAY(A13353)=1,WEEKDAY(A13353)=7,COUNTIF('2027祝日等（不使用）'!$A$1:$A$20,単年カーブ!A13353)=1),0,1)</f>
        <v>1</v>
      </c>
      <c r="O13353">
        <f t="shared" si="1457"/>
        <v>6</v>
      </c>
      <c r="P13353">
        <f t="shared" si="1462"/>
        <v>0</v>
      </c>
      <c r="Q13353">
        <f t="shared" si="1463"/>
        <v>0</v>
      </c>
    </row>
    <row r="13354" spans="1:17" ht="19.5" x14ac:dyDescent="0.4">
      <c r="A13354" s="33">
        <f t="shared" si="1458"/>
        <v>46756</v>
      </c>
      <c r="B13354" s="27" t="str">
        <f t="shared" si="1459"/>
        <v>(火)</v>
      </c>
      <c r="C13354" s="34">
        <v>0.125</v>
      </c>
      <c r="D13354" s="16" t="s">
        <v>18</v>
      </c>
      <c r="E13354" s="35">
        <v>0.14583333333333301</v>
      </c>
      <c r="F13354" s="50">
        <f>IF(COUNTIF('リスト（不使用）'!$A$5:$A$6,単年カーブ!$A$1),"希望数量入力ください",'単年（2027年度）'!$E$12*単年カーブ!$R$3+'単年（2027年度）'!$E$12*(1-単年カーブ!$R$3)*単年カーブ!Q13354)</f>
        <v>0</v>
      </c>
      <c r="G13354" s="47">
        <f t="shared" si="1460"/>
        <v>0</v>
      </c>
      <c r="M13354">
        <f t="shared" si="1461"/>
        <v>1</v>
      </c>
      <c r="N13354">
        <f>IF(OR(WEEKDAY(A13354)=1,WEEKDAY(A13354)=7,COUNTIF('2027祝日等（不使用）'!$A$1:$A$20,単年カーブ!A13354)=1),0,1)</f>
        <v>1</v>
      </c>
      <c r="O13354">
        <f t="shared" si="1457"/>
        <v>7</v>
      </c>
      <c r="P13354">
        <f t="shared" si="1462"/>
        <v>0</v>
      </c>
      <c r="Q13354">
        <f t="shared" si="1463"/>
        <v>0</v>
      </c>
    </row>
    <row r="13355" spans="1:17" ht="19.5" x14ac:dyDescent="0.4">
      <c r="A13355" s="33">
        <f t="shared" si="1458"/>
        <v>46756</v>
      </c>
      <c r="B13355" s="27" t="str">
        <f t="shared" si="1459"/>
        <v>(火)</v>
      </c>
      <c r="C13355" s="34">
        <v>0.14583333333333301</v>
      </c>
      <c r="D13355" s="16" t="s">
        <v>18</v>
      </c>
      <c r="E13355" s="35">
        <v>0.16666666666666699</v>
      </c>
      <c r="F13355" s="50">
        <f>IF(COUNTIF('リスト（不使用）'!$A$5:$A$6,単年カーブ!$A$1),"希望数量入力ください",'単年（2027年度）'!$E$12*単年カーブ!$R$3+'単年（2027年度）'!$E$12*(1-単年カーブ!$R$3)*単年カーブ!Q13355)</f>
        <v>0</v>
      </c>
      <c r="G13355" s="47">
        <f t="shared" si="1460"/>
        <v>0</v>
      </c>
      <c r="M13355">
        <f t="shared" si="1461"/>
        <v>1</v>
      </c>
      <c r="N13355">
        <f>IF(OR(WEEKDAY(A13355)=1,WEEKDAY(A13355)=7,COUNTIF('2027祝日等（不使用）'!$A$1:$A$20,単年カーブ!A13355)=1),0,1)</f>
        <v>1</v>
      </c>
      <c r="O13355">
        <f t="shared" si="1457"/>
        <v>8</v>
      </c>
      <c r="P13355">
        <f t="shared" si="1462"/>
        <v>0</v>
      </c>
      <c r="Q13355">
        <f t="shared" si="1463"/>
        <v>0</v>
      </c>
    </row>
    <row r="13356" spans="1:17" ht="19.5" x14ac:dyDescent="0.4">
      <c r="A13356" s="33">
        <f t="shared" si="1458"/>
        <v>46756</v>
      </c>
      <c r="B13356" s="27" t="str">
        <f t="shared" si="1459"/>
        <v>(火)</v>
      </c>
      <c r="C13356" s="34">
        <v>0.16666666666666699</v>
      </c>
      <c r="D13356" s="16" t="s">
        <v>18</v>
      </c>
      <c r="E13356" s="35">
        <v>0.1875</v>
      </c>
      <c r="F13356" s="50">
        <f>IF(COUNTIF('リスト（不使用）'!$A$5:$A$6,単年カーブ!$A$1),"希望数量入力ください",'単年（2027年度）'!$E$12*単年カーブ!$R$3+'単年（2027年度）'!$E$12*(1-単年カーブ!$R$3)*単年カーブ!Q13356)</f>
        <v>0</v>
      </c>
      <c r="G13356" s="47">
        <f t="shared" si="1460"/>
        <v>0</v>
      </c>
      <c r="M13356">
        <f t="shared" si="1461"/>
        <v>1</v>
      </c>
      <c r="N13356">
        <f>IF(OR(WEEKDAY(A13356)=1,WEEKDAY(A13356)=7,COUNTIF('2027祝日等（不使用）'!$A$1:$A$20,単年カーブ!A13356)=1),0,1)</f>
        <v>1</v>
      </c>
      <c r="O13356">
        <f t="shared" si="1457"/>
        <v>9</v>
      </c>
      <c r="P13356">
        <f t="shared" si="1462"/>
        <v>0</v>
      </c>
      <c r="Q13356">
        <f t="shared" si="1463"/>
        <v>0</v>
      </c>
    </row>
    <row r="13357" spans="1:17" ht="19.5" x14ac:dyDescent="0.4">
      <c r="A13357" s="33">
        <f t="shared" si="1458"/>
        <v>46756</v>
      </c>
      <c r="B13357" s="27" t="str">
        <f t="shared" si="1459"/>
        <v>(火)</v>
      </c>
      <c r="C13357" s="34">
        <v>0.1875</v>
      </c>
      <c r="D13357" s="16" t="s">
        <v>18</v>
      </c>
      <c r="E13357" s="35">
        <v>0.20833333333333301</v>
      </c>
      <c r="F13357" s="50">
        <f>IF(COUNTIF('リスト（不使用）'!$A$5:$A$6,単年カーブ!$A$1),"希望数量入力ください",'単年（2027年度）'!$E$12*単年カーブ!$R$3+'単年（2027年度）'!$E$12*(1-単年カーブ!$R$3)*単年カーブ!Q13357)</f>
        <v>0</v>
      </c>
      <c r="G13357" s="47">
        <f t="shared" si="1460"/>
        <v>0</v>
      </c>
      <c r="M13357">
        <f t="shared" si="1461"/>
        <v>1</v>
      </c>
      <c r="N13357">
        <f>IF(OR(WEEKDAY(A13357)=1,WEEKDAY(A13357)=7,COUNTIF('2027祝日等（不使用）'!$A$1:$A$20,単年カーブ!A13357)=1),0,1)</f>
        <v>1</v>
      </c>
      <c r="O13357">
        <f t="shared" si="1457"/>
        <v>10</v>
      </c>
      <c r="P13357">
        <f t="shared" si="1462"/>
        <v>0</v>
      </c>
      <c r="Q13357">
        <f t="shared" si="1463"/>
        <v>0</v>
      </c>
    </row>
    <row r="13358" spans="1:17" ht="19.5" x14ac:dyDescent="0.4">
      <c r="A13358" s="33">
        <f t="shared" si="1458"/>
        <v>46756</v>
      </c>
      <c r="B13358" s="27" t="str">
        <f t="shared" si="1459"/>
        <v>(火)</v>
      </c>
      <c r="C13358" s="34">
        <v>0.20833333333333301</v>
      </c>
      <c r="D13358" s="16" t="s">
        <v>18</v>
      </c>
      <c r="E13358" s="35">
        <v>0.22916666666666699</v>
      </c>
      <c r="F13358" s="50">
        <f>IF(COUNTIF('リスト（不使用）'!$A$5:$A$6,単年カーブ!$A$1),"希望数量入力ください",'単年（2027年度）'!$E$12*単年カーブ!$R$3+'単年（2027年度）'!$E$12*(1-単年カーブ!$R$3)*単年カーブ!Q13358)</f>
        <v>0</v>
      </c>
      <c r="G13358" s="47">
        <f t="shared" si="1460"/>
        <v>0</v>
      </c>
      <c r="M13358">
        <f t="shared" si="1461"/>
        <v>1</v>
      </c>
      <c r="N13358">
        <f>IF(OR(WEEKDAY(A13358)=1,WEEKDAY(A13358)=7,COUNTIF('2027祝日等（不使用）'!$A$1:$A$20,単年カーブ!A13358)=1),0,1)</f>
        <v>1</v>
      </c>
      <c r="O13358">
        <f t="shared" si="1457"/>
        <v>11</v>
      </c>
      <c r="P13358">
        <f t="shared" si="1462"/>
        <v>0</v>
      </c>
      <c r="Q13358">
        <f t="shared" si="1463"/>
        <v>0</v>
      </c>
    </row>
    <row r="13359" spans="1:17" ht="19.5" x14ac:dyDescent="0.4">
      <c r="A13359" s="33">
        <f t="shared" si="1458"/>
        <v>46756</v>
      </c>
      <c r="B13359" s="27" t="str">
        <f t="shared" si="1459"/>
        <v>(火)</v>
      </c>
      <c r="C13359" s="34">
        <v>0.22916666666666699</v>
      </c>
      <c r="D13359" s="16" t="s">
        <v>18</v>
      </c>
      <c r="E13359" s="35">
        <v>0.25</v>
      </c>
      <c r="F13359" s="50">
        <f>IF(COUNTIF('リスト（不使用）'!$A$5:$A$6,単年カーブ!$A$1),"希望数量入力ください",'単年（2027年度）'!$E$12*単年カーブ!$R$3+'単年（2027年度）'!$E$12*(1-単年カーブ!$R$3)*単年カーブ!Q13359)</f>
        <v>0</v>
      </c>
      <c r="G13359" s="47">
        <f t="shared" si="1460"/>
        <v>0</v>
      </c>
      <c r="M13359">
        <f t="shared" si="1461"/>
        <v>1</v>
      </c>
      <c r="N13359">
        <f>IF(OR(WEEKDAY(A13359)=1,WEEKDAY(A13359)=7,COUNTIF('2027祝日等（不使用）'!$A$1:$A$20,単年カーブ!A13359)=1),0,1)</f>
        <v>1</v>
      </c>
      <c r="O13359">
        <f t="shared" si="1457"/>
        <v>12</v>
      </c>
      <c r="P13359">
        <f t="shared" si="1462"/>
        <v>0</v>
      </c>
      <c r="Q13359">
        <f t="shared" si="1463"/>
        <v>0</v>
      </c>
    </row>
    <row r="13360" spans="1:17" ht="19.5" x14ac:dyDescent="0.4">
      <c r="A13360" s="33">
        <f t="shared" si="1458"/>
        <v>46756</v>
      </c>
      <c r="B13360" s="27" t="str">
        <f t="shared" si="1459"/>
        <v>(火)</v>
      </c>
      <c r="C13360" s="34">
        <v>0.25</v>
      </c>
      <c r="D13360" s="16" t="s">
        <v>18</v>
      </c>
      <c r="E13360" s="35">
        <v>0.27083333333333298</v>
      </c>
      <c r="F13360" s="50">
        <f>IF(COUNTIF('リスト（不使用）'!$A$5:$A$6,単年カーブ!$A$1),"希望数量入力ください",'単年（2027年度）'!$E$12*単年カーブ!$R$3+'単年（2027年度）'!$E$12*(1-単年カーブ!$R$3)*単年カーブ!Q13360)</f>
        <v>0</v>
      </c>
      <c r="G13360" s="47">
        <f t="shared" si="1460"/>
        <v>0</v>
      </c>
      <c r="M13360">
        <f t="shared" si="1461"/>
        <v>1</v>
      </c>
      <c r="N13360">
        <f>IF(OR(WEEKDAY(A13360)=1,WEEKDAY(A13360)=7,COUNTIF('2027祝日等（不使用）'!$A$1:$A$20,単年カーブ!A13360)=1),0,1)</f>
        <v>1</v>
      </c>
      <c r="O13360">
        <f t="shared" si="1457"/>
        <v>13</v>
      </c>
      <c r="P13360">
        <f t="shared" si="1462"/>
        <v>0</v>
      </c>
      <c r="Q13360">
        <f t="shared" si="1463"/>
        <v>0</v>
      </c>
    </row>
    <row r="13361" spans="1:17" ht="19.5" x14ac:dyDescent="0.4">
      <c r="A13361" s="33">
        <f t="shared" si="1458"/>
        <v>46756</v>
      </c>
      <c r="B13361" s="27" t="str">
        <f t="shared" si="1459"/>
        <v>(火)</v>
      </c>
      <c r="C13361" s="34">
        <v>0.27083333333333298</v>
      </c>
      <c r="D13361" s="16" t="s">
        <v>18</v>
      </c>
      <c r="E13361" s="35">
        <v>0.29166666666666702</v>
      </c>
      <c r="F13361" s="50">
        <f>IF(COUNTIF('リスト（不使用）'!$A$5:$A$6,単年カーブ!$A$1),"希望数量入力ください",'単年（2027年度）'!$E$12*単年カーブ!$R$3+'単年（2027年度）'!$E$12*(1-単年カーブ!$R$3)*単年カーブ!Q13361)</f>
        <v>0</v>
      </c>
      <c r="G13361" s="47">
        <f t="shared" si="1460"/>
        <v>0</v>
      </c>
      <c r="M13361">
        <f t="shared" si="1461"/>
        <v>1</v>
      </c>
      <c r="N13361">
        <f>IF(OR(WEEKDAY(A13361)=1,WEEKDAY(A13361)=7,COUNTIF('2027祝日等（不使用）'!$A$1:$A$20,単年カーブ!A13361)=1),0,1)</f>
        <v>1</v>
      </c>
      <c r="O13361">
        <f t="shared" si="1457"/>
        <v>14</v>
      </c>
      <c r="P13361">
        <f t="shared" si="1462"/>
        <v>0</v>
      </c>
      <c r="Q13361">
        <f t="shared" si="1463"/>
        <v>0</v>
      </c>
    </row>
    <row r="13362" spans="1:17" ht="19.5" x14ac:dyDescent="0.4">
      <c r="A13362" s="33">
        <f t="shared" si="1458"/>
        <v>46756</v>
      </c>
      <c r="B13362" s="27" t="str">
        <f t="shared" si="1459"/>
        <v>(火)</v>
      </c>
      <c r="C13362" s="34">
        <v>0.29166666666666702</v>
      </c>
      <c r="D13362" s="16" t="s">
        <v>18</v>
      </c>
      <c r="E13362" s="35">
        <v>0.3125</v>
      </c>
      <c r="F13362" s="50">
        <f>IF(COUNTIF('リスト（不使用）'!$A$5:$A$6,単年カーブ!$A$1),"希望数量入力ください",'単年（2027年度）'!$E$12*単年カーブ!$R$3+'単年（2027年度）'!$E$12*(1-単年カーブ!$R$3)*単年カーブ!Q13362)</f>
        <v>0</v>
      </c>
      <c r="G13362" s="47">
        <f t="shared" si="1460"/>
        <v>0</v>
      </c>
      <c r="M13362">
        <f t="shared" si="1461"/>
        <v>1</v>
      </c>
      <c r="N13362">
        <f>IF(OR(WEEKDAY(A13362)=1,WEEKDAY(A13362)=7,COUNTIF('2027祝日等（不使用）'!$A$1:$A$20,単年カーブ!A13362)=1),0,1)</f>
        <v>1</v>
      </c>
      <c r="O13362">
        <f t="shared" si="1457"/>
        <v>15</v>
      </c>
      <c r="P13362">
        <f t="shared" si="1462"/>
        <v>0</v>
      </c>
      <c r="Q13362">
        <f t="shared" si="1463"/>
        <v>0</v>
      </c>
    </row>
    <row r="13363" spans="1:17" ht="19.5" x14ac:dyDescent="0.4">
      <c r="A13363" s="33">
        <f t="shared" si="1458"/>
        <v>46756</v>
      </c>
      <c r="B13363" s="27" t="str">
        <f t="shared" si="1459"/>
        <v>(火)</v>
      </c>
      <c r="C13363" s="34">
        <v>0.3125</v>
      </c>
      <c r="D13363" s="16" t="s">
        <v>18</v>
      </c>
      <c r="E13363" s="35">
        <v>0.33333333333333298</v>
      </c>
      <c r="F13363" s="50">
        <f>IF(COUNTIF('リスト（不使用）'!$A$5:$A$6,単年カーブ!$A$1),"希望数量入力ください",'単年（2027年度）'!$E$12*単年カーブ!$R$3+'単年（2027年度）'!$E$12*(1-単年カーブ!$R$3)*単年カーブ!Q13363)</f>
        <v>0</v>
      </c>
      <c r="G13363" s="47">
        <f t="shared" si="1460"/>
        <v>0</v>
      </c>
      <c r="M13363">
        <f t="shared" si="1461"/>
        <v>1</v>
      </c>
      <c r="N13363">
        <f>IF(OR(WEEKDAY(A13363)=1,WEEKDAY(A13363)=7,COUNTIF('2027祝日等（不使用）'!$A$1:$A$20,単年カーブ!A13363)=1),0,1)</f>
        <v>1</v>
      </c>
      <c r="O13363">
        <f t="shared" si="1457"/>
        <v>16</v>
      </c>
      <c r="P13363">
        <f t="shared" si="1462"/>
        <v>0</v>
      </c>
      <c r="Q13363">
        <f t="shared" si="1463"/>
        <v>0</v>
      </c>
    </row>
    <row r="13364" spans="1:17" ht="19.5" x14ac:dyDescent="0.4">
      <c r="A13364" s="33">
        <f t="shared" si="1458"/>
        <v>46756</v>
      </c>
      <c r="B13364" s="27" t="str">
        <f t="shared" si="1459"/>
        <v>(火)</v>
      </c>
      <c r="C13364" s="34">
        <v>0.33333333333333298</v>
      </c>
      <c r="D13364" s="16" t="s">
        <v>18</v>
      </c>
      <c r="E13364" s="35">
        <v>0.35416666666666702</v>
      </c>
      <c r="F13364" s="50">
        <f>IF(COUNTIF('リスト（不使用）'!$A$5:$A$6,単年カーブ!$A$1),"希望数量入力ください",'単年（2027年度）'!$E$12*単年カーブ!$R$3+'単年（2027年度）'!$E$12*(1-単年カーブ!$R$3)*単年カーブ!Q13364)</f>
        <v>0</v>
      </c>
      <c r="G13364" s="47">
        <f t="shared" si="1460"/>
        <v>0</v>
      </c>
      <c r="M13364">
        <f t="shared" si="1461"/>
        <v>1</v>
      </c>
      <c r="N13364">
        <f>IF(OR(WEEKDAY(A13364)=1,WEEKDAY(A13364)=7,COUNTIF('2027祝日等（不使用）'!$A$1:$A$20,単年カーブ!A13364)=1),0,1)</f>
        <v>1</v>
      </c>
      <c r="O13364">
        <f t="shared" ref="O13364:O13427" si="1464">O13316</f>
        <v>17</v>
      </c>
      <c r="P13364">
        <f t="shared" si="1462"/>
        <v>1</v>
      </c>
      <c r="Q13364">
        <f t="shared" si="1463"/>
        <v>1</v>
      </c>
    </row>
    <row r="13365" spans="1:17" ht="19.5" x14ac:dyDescent="0.4">
      <c r="A13365" s="33">
        <f t="shared" si="1458"/>
        <v>46756</v>
      </c>
      <c r="B13365" s="27" t="str">
        <f t="shared" si="1459"/>
        <v>(火)</v>
      </c>
      <c r="C13365" s="34">
        <v>0.35416666666666702</v>
      </c>
      <c r="D13365" s="16" t="s">
        <v>18</v>
      </c>
      <c r="E13365" s="35">
        <v>0.375</v>
      </c>
      <c r="F13365" s="50">
        <f>IF(COUNTIF('リスト（不使用）'!$A$5:$A$6,単年カーブ!$A$1),"希望数量入力ください",'単年（2027年度）'!$E$12*単年カーブ!$R$3+'単年（2027年度）'!$E$12*(1-単年カーブ!$R$3)*単年カーブ!Q13365)</f>
        <v>0</v>
      </c>
      <c r="G13365" s="47">
        <f t="shared" si="1460"/>
        <v>0</v>
      </c>
      <c r="M13365">
        <f t="shared" si="1461"/>
        <v>1</v>
      </c>
      <c r="N13365">
        <f>IF(OR(WEEKDAY(A13365)=1,WEEKDAY(A13365)=7,COUNTIF('2027祝日等（不使用）'!$A$1:$A$20,単年カーブ!A13365)=1),0,1)</f>
        <v>1</v>
      </c>
      <c r="O13365">
        <f t="shared" si="1464"/>
        <v>18</v>
      </c>
      <c r="P13365">
        <f t="shared" si="1462"/>
        <v>1</v>
      </c>
      <c r="Q13365">
        <f t="shared" si="1463"/>
        <v>1</v>
      </c>
    </row>
    <row r="13366" spans="1:17" ht="19.5" x14ac:dyDescent="0.4">
      <c r="A13366" s="33">
        <f t="shared" si="1458"/>
        <v>46756</v>
      </c>
      <c r="B13366" s="27" t="str">
        <f t="shared" si="1459"/>
        <v>(火)</v>
      </c>
      <c r="C13366" s="34">
        <v>0.375</v>
      </c>
      <c r="D13366" s="16" t="s">
        <v>18</v>
      </c>
      <c r="E13366" s="35">
        <v>0.39583333333333298</v>
      </c>
      <c r="F13366" s="50">
        <f>IF(COUNTIF('リスト（不使用）'!$A$5:$A$6,単年カーブ!$A$1),"希望数量入力ください",'単年（2027年度）'!$E$12*単年カーブ!$R$3+'単年（2027年度）'!$E$12*(1-単年カーブ!$R$3)*単年カーブ!Q13366)</f>
        <v>0</v>
      </c>
      <c r="G13366" s="47">
        <f t="shared" si="1460"/>
        <v>0</v>
      </c>
      <c r="M13366">
        <f t="shared" si="1461"/>
        <v>1</v>
      </c>
      <c r="N13366">
        <f>IF(OR(WEEKDAY(A13366)=1,WEEKDAY(A13366)=7,COUNTIF('2027祝日等（不使用）'!$A$1:$A$20,単年カーブ!A13366)=1),0,1)</f>
        <v>1</v>
      </c>
      <c r="O13366">
        <f t="shared" si="1464"/>
        <v>19</v>
      </c>
      <c r="P13366">
        <f t="shared" si="1462"/>
        <v>1</v>
      </c>
      <c r="Q13366">
        <f t="shared" si="1463"/>
        <v>1</v>
      </c>
    </row>
    <row r="13367" spans="1:17" ht="19.5" x14ac:dyDescent="0.4">
      <c r="A13367" s="33">
        <f t="shared" si="1458"/>
        <v>46756</v>
      </c>
      <c r="B13367" s="27" t="str">
        <f t="shared" si="1459"/>
        <v>(火)</v>
      </c>
      <c r="C13367" s="34">
        <v>0.39583333333333298</v>
      </c>
      <c r="D13367" s="16" t="s">
        <v>18</v>
      </c>
      <c r="E13367" s="35">
        <v>0.41666666666666702</v>
      </c>
      <c r="F13367" s="50">
        <f>IF(COUNTIF('リスト（不使用）'!$A$5:$A$6,単年カーブ!$A$1),"希望数量入力ください",'単年（2027年度）'!$E$12*単年カーブ!$R$3+'単年（2027年度）'!$E$12*(1-単年カーブ!$R$3)*単年カーブ!Q13367)</f>
        <v>0</v>
      </c>
      <c r="G13367" s="47">
        <f t="shared" si="1460"/>
        <v>0</v>
      </c>
      <c r="M13367">
        <f t="shared" si="1461"/>
        <v>1</v>
      </c>
      <c r="N13367">
        <f>IF(OR(WEEKDAY(A13367)=1,WEEKDAY(A13367)=7,COUNTIF('2027祝日等（不使用）'!$A$1:$A$20,単年カーブ!A13367)=1),0,1)</f>
        <v>1</v>
      </c>
      <c r="O13367">
        <f t="shared" si="1464"/>
        <v>20</v>
      </c>
      <c r="P13367">
        <f t="shared" si="1462"/>
        <v>1</v>
      </c>
      <c r="Q13367">
        <f t="shared" si="1463"/>
        <v>1</v>
      </c>
    </row>
    <row r="13368" spans="1:17" ht="19.5" x14ac:dyDescent="0.4">
      <c r="A13368" s="33">
        <f t="shared" si="1458"/>
        <v>46756</v>
      </c>
      <c r="B13368" s="27" t="str">
        <f t="shared" si="1459"/>
        <v>(火)</v>
      </c>
      <c r="C13368" s="34">
        <v>0.41666666666666702</v>
      </c>
      <c r="D13368" s="16" t="s">
        <v>18</v>
      </c>
      <c r="E13368" s="35">
        <v>0.4375</v>
      </c>
      <c r="F13368" s="50">
        <f>IF(COUNTIF('リスト（不使用）'!$A$5:$A$6,単年カーブ!$A$1),"希望数量入力ください",'単年（2027年度）'!$E$12*単年カーブ!$R$3+'単年（2027年度）'!$E$12*(1-単年カーブ!$R$3)*単年カーブ!Q13368)</f>
        <v>0</v>
      </c>
      <c r="G13368" s="47">
        <f t="shared" si="1460"/>
        <v>0</v>
      </c>
      <c r="M13368">
        <f t="shared" si="1461"/>
        <v>1</v>
      </c>
      <c r="N13368">
        <f>IF(OR(WEEKDAY(A13368)=1,WEEKDAY(A13368)=7,COUNTIF('2027祝日等（不使用）'!$A$1:$A$20,単年カーブ!A13368)=1),0,1)</f>
        <v>1</v>
      </c>
      <c r="O13368">
        <f t="shared" si="1464"/>
        <v>21</v>
      </c>
      <c r="P13368">
        <f t="shared" si="1462"/>
        <v>1</v>
      </c>
      <c r="Q13368">
        <f t="shared" si="1463"/>
        <v>1</v>
      </c>
    </row>
    <row r="13369" spans="1:17" ht="19.5" x14ac:dyDescent="0.4">
      <c r="A13369" s="33">
        <f t="shared" si="1458"/>
        <v>46756</v>
      </c>
      <c r="B13369" s="27" t="str">
        <f t="shared" si="1459"/>
        <v>(火)</v>
      </c>
      <c r="C13369" s="34">
        <v>0.4375</v>
      </c>
      <c r="D13369" s="16" t="s">
        <v>18</v>
      </c>
      <c r="E13369" s="35">
        <v>0.45833333333333298</v>
      </c>
      <c r="F13369" s="50">
        <f>IF(COUNTIF('リスト（不使用）'!$A$5:$A$6,単年カーブ!$A$1),"希望数量入力ください",'単年（2027年度）'!$E$12*単年カーブ!$R$3+'単年（2027年度）'!$E$12*(1-単年カーブ!$R$3)*単年カーブ!Q13369)</f>
        <v>0</v>
      </c>
      <c r="G13369" s="47">
        <f t="shared" si="1460"/>
        <v>0</v>
      </c>
      <c r="M13369">
        <f t="shared" si="1461"/>
        <v>1</v>
      </c>
      <c r="N13369">
        <f>IF(OR(WEEKDAY(A13369)=1,WEEKDAY(A13369)=7,COUNTIF('2027祝日等（不使用）'!$A$1:$A$20,単年カーブ!A13369)=1),0,1)</f>
        <v>1</v>
      </c>
      <c r="O13369">
        <f t="shared" si="1464"/>
        <v>22</v>
      </c>
      <c r="P13369">
        <f t="shared" si="1462"/>
        <v>1</v>
      </c>
      <c r="Q13369">
        <f t="shared" si="1463"/>
        <v>1</v>
      </c>
    </row>
    <row r="13370" spans="1:17" ht="19.5" x14ac:dyDescent="0.4">
      <c r="A13370" s="33">
        <f t="shared" ref="A13370:A13433" si="1465">A13322+1</f>
        <v>46756</v>
      </c>
      <c r="B13370" s="27" t="str">
        <f t="shared" si="1459"/>
        <v>(火)</v>
      </c>
      <c r="C13370" s="34">
        <v>0.45833333333333298</v>
      </c>
      <c r="D13370" s="16" t="s">
        <v>18</v>
      </c>
      <c r="E13370" s="35">
        <v>0.47916666666666702</v>
      </c>
      <c r="F13370" s="50">
        <f>IF(COUNTIF('リスト（不使用）'!$A$5:$A$6,単年カーブ!$A$1),"希望数量入力ください",'単年（2027年度）'!$E$12*単年カーブ!$R$3+'単年（2027年度）'!$E$12*(1-単年カーブ!$R$3)*単年カーブ!Q13370)</f>
        <v>0</v>
      </c>
      <c r="G13370" s="47">
        <f t="shared" si="1460"/>
        <v>0</v>
      </c>
      <c r="M13370">
        <f t="shared" si="1461"/>
        <v>1</v>
      </c>
      <c r="N13370">
        <f>IF(OR(WEEKDAY(A13370)=1,WEEKDAY(A13370)=7,COUNTIF('2027祝日等（不使用）'!$A$1:$A$20,単年カーブ!A13370)=1),0,1)</f>
        <v>1</v>
      </c>
      <c r="O13370">
        <f t="shared" si="1464"/>
        <v>23</v>
      </c>
      <c r="P13370">
        <f t="shared" si="1462"/>
        <v>1</v>
      </c>
      <c r="Q13370">
        <f t="shared" si="1463"/>
        <v>1</v>
      </c>
    </row>
    <row r="13371" spans="1:17" ht="19.5" x14ac:dyDescent="0.4">
      <c r="A13371" s="33">
        <f t="shared" si="1465"/>
        <v>46756</v>
      </c>
      <c r="B13371" s="27" t="str">
        <f t="shared" si="1459"/>
        <v>(火)</v>
      </c>
      <c r="C13371" s="34">
        <v>0.47916666666666702</v>
      </c>
      <c r="D13371" s="16" t="s">
        <v>18</v>
      </c>
      <c r="E13371" s="35">
        <v>0.5</v>
      </c>
      <c r="F13371" s="50">
        <f>IF(COUNTIF('リスト（不使用）'!$A$5:$A$6,単年カーブ!$A$1),"希望数量入力ください",'単年（2027年度）'!$E$12*単年カーブ!$R$3+'単年（2027年度）'!$E$12*(1-単年カーブ!$R$3)*単年カーブ!Q13371)</f>
        <v>0</v>
      </c>
      <c r="G13371" s="47">
        <f t="shared" si="1460"/>
        <v>0</v>
      </c>
      <c r="M13371">
        <f t="shared" si="1461"/>
        <v>1</v>
      </c>
      <c r="N13371">
        <f>IF(OR(WEEKDAY(A13371)=1,WEEKDAY(A13371)=7,COUNTIF('2027祝日等（不使用）'!$A$1:$A$20,単年カーブ!A13371)=1),0,1)</f>
        <v>1</v>
      </c>
      <c r="O13371">
        <f t="shared" si="1464"/>
        <v>24</v>
      </c>
      <c r="P13371">
        <f t="shared" si="1462"/>
        <v>1</v>
      </c>
      <c r="Q13371">
        <f t="shared" si="1463"/>
        <v>1</v>
      </c>
    </row>
    <row r="13372" spans="1:17" ht="19.5" x14ac:dyDescent="0.4">
      <c r="A13372" s="33">
        <f t="shared" si="1465"/>
        <v>46756</v>
      </c>
      <c r="B13372" s="27" t="str">
        <f t="shared" si="1459"/>
        <v>(火)</v>
      </c>
      <c r="C13372" s="34">
        <v>0.5</v>
      </c>
      <c r="D13372" s="16" t="s">
        <v>18</v>
      </c>
      <c r="E13372" s="35">
        <v>0.52083333333333304</v>
      </c>
      <c r="F13372" s="50">
        <f>IF(COUNTIF('リスト（不使用）'!$A$5:$A$6,単年カーブ!$A$1),"希望数量入力ください",'単年（2027年度）'!$E$12*単年カーブ!$R$3+'単年（2027年度）'!$E$12*(1-単年カーブ!$R$3)*単年カーブ!Q13372)</f>
        <v>0</v>
      </c>
      <c r="G13372" s="47">
        <f t="shared" si="1460"/>
        <v>0</v>
      </c>
      <c r="M13372">
        <f t="shared" si="1461"/>
        <v>1</v>
      </c>
      <c r="N13372">
        <f>IF(OR(WEEKDAY(A13372)=1,WEEKDAY(A13372)=7,COUNTIF('2027祝日等（不使用）'!$A$1:$A$20,単年カーブ!A13372)=1),0,1)</f>
        <v>1</v>
      </c>
      <c r="O13372">
        <f t="shared" si="1464"/>
        <v>25</v>
      </c>
      <c r="P13372">
        <f t="shared" si="1462"/>
        <v>1</v>
      </c>
      <c r="Q13372">
        <f t="shared" si="1463"/>
        <v>1</v>
      </c>
    </row>
    <row r="13373" spans="1:17" ht="19.5" x14ac:dyDescent="0.4">
      <c r="A13373" s="33">
        <f t="shared" si="1465"/>
        <v>46756</v>
      </c>
      <c r="B13373" s="27" t="str">
        <f t="shared" si="1459"/>
        <v>(火)</v>
      </c>
      <c r="C13373" s="34">
        <v>0.52083333333333304</v>
      </c>
      <c r="D13373" s="16" t="s">
        <v>18</v>
      </c>
      <c r="E13373" s="35">
        <v>0.54166666666666696</v>
      </c>
      <c r="F13373" s="50">
        <f>IF(COUNTIF('リスト（不使用）'!$A$5:$A$6,単年カーブ!$A$1),"希望数量入力ください",'単年（2027年度）'!$E$12*単年カーブ!$R$3+'単年（2027年度）'!$E$12*(1-単年カーブ!$R$3)*単年カーブ!Q13373)</f>
        <v>0</v>
      </c>
      <c r="G13373" s="47">
        <f t="shared" si="1460"/>
        <v>0</v>
      </c>
      <c r="M13373">
        <f t="shared" si="1461"/>
        <v>1</v>
      </c>
      <c r="N13373">
        <f>IF(OR(WEEKDAY(A13373)=1,WEEKDAY(A13373)=7,COUNTIF('2027祝日等（不使用）'!$A$1:$A$20,単年カーブ!A13373)=1),0,1)</f>
        <v>1</v>
      </c>
      <c r="O13373">
        <f t="shared" si="1464"/>
        <v>26</v>
      </c>
      <c r="P13373">
        <f t="shared" si="1462"/>
        <v>1</v>
      </c>
      <c r="Q13373">
        <f t="shared" si="1463"/>
        <v>1</v>
      </c>
    </row>
    <row r="13374" spans="1:17" ht="19.5" x14ac:dyDescent="0.4">
      <c r="A13374" s="33">
        <f t="shared" si="1465"/>
        <v>46756</v>
      </c>
      <c r="B13374" s="27" t="str">
        <f t="shared" si="1459"/>
        <v>(火)</v>
      </c>
      <c r="C13374" s="34">
        <v>0.54166666666666696</v>
      </c>
      <c r="D13374" s="16" t="s">
        <v>18</v>
      </c>
      <c r="E13374" s="35">
        <v>0.5625</v>
      </c>
      <c r="F13374" s="50">
        <f>IF(COUNTIF('リスト（不使用）'!$A$5:$A$6,単年カーブ!$A$1),"希望数量入力ください",'単年（2027年度）'!$E$12*単年カーブ!$R$3+'単年（2027年度）'!$E$12*(1-単年カーブ!$R$3)*単年カーブ!Q13374)</f>
        <v>0</v>
      </c>
      <c r="G13374" s="47">
        <f t="shared" si="1460"/>
        <v>0</v>
      </c>
      <c r="M13374">
        <f t="shared" si="1461"/>
        <v>1</v>
      </c>
      <c r="N13374">
        <f>IF(OR(WEEKDAY(A13374)=1,WEEKDAY(A13374)=7,COUNTIF('2027祝日等（不使用）'!$A$1:$A$20,単年カーブ!A13374)=1),0,1)</f>
        <v>1</v>
      </c>
      <c r="O13374">
        <f t="shared" si="1464"/>
        <v>27</v>
      </c>
      <c r="P13374">
        <f t="shared" si="1462"/>
        <v>1</v>
      </c>
      <c r="Q13374">
        <f t="shared" si="1463"/>
        <v>1</v>
      </c>
    </row>
    <row r="13375" spans="1:17" ht="19.5" x14ac:dyDescent="0.4">
      <c r="A13375" s="33">
        <f t="shared" si="1465"/>
        <v>46756</v>
      </c>
      <c r="B13375" s="27" t="str">
        <f t="shared" si="1459"/>
        <v>(火)</v>
      </c>
      <c r="C13375" s="34">
        <v>0.5625</v>
      </c>
      <c r="D13375" s="16" t="s">
        <v>18</v>
      </c>
      <c r="E13375" s="35">
        <v>0.58333333333333304</v>
      </c>
      <c r="F13375" s="50">
        <f>IF(COUNTIF('リスト（不使用）'!$A$5:$A$6,単年カーブ!$A$1),"希望数量入力ください",'単年（2027年度）'!$E$12*単年カーブ!$R$3+'単年（2027年度）'!$E$12*(1-単年カーブ!$R$3)*単年カーブ!Q13375)</f>
        <v>0</v>
      </c>
      <c r="G13375" s="47">
        <f t="shared" si="1460"/>
        <v>0</v>
      </c>
      <c r="M13375">
        <f t="shared" si="1461"/>
        <v>1</v>
      </c>
      <c r="N13375">
        <f>IF(OR(WEEKDAY(A13375)=1,WEEKDAY(A13375)=7,COUNTIF('2027祝日等（不使用）'!$A$1:$A$20,単年カーブ!A13375)=1),0,1)</f>
        <v>1</v>
      </c>
      <c r="O13375">
        <f t="shared" si="1464"/>
        <v>28</v>
      </c>
      <c r="P13375">
        <f t="shared" si="1462"/>
        <v>1</v>
      </c>
      <c r="Q13375">
        <f t="shared" si="1463"/>
        <v>1</v>
      </c>
    </row>
    <row r="13376" spans="1:17" ht="19.5" x14ac:dyDescent="0.4">
      <c r="A13376" s="33">
        <f t="shared" si="1465"/>
        <v>46756</v>
      </c>
      <c r="B13376" s="27" t="str">
        <f t="shared" si="1459"/>
        <v>(火)</v>
      </c>
      <c r="C13376" s="34">
        <v>0.58333333333333304</v>
      </c>
      <c r="D13376" s="16" t="s">
        <v>18</v>
      </c>
      <c r="E13376" s="35">
        <v>0.60416666666666696</v>
      </c>
      <c r="F13376" s="50">
        <f>IF(COUNTIF('リスト（不使用）'!$A$5:$A$6,単年カーブ!$A$1),"希望数量入力ください",'単年（2027年度）'!$E$12*単年カーブ!$R$3+'単年（2027年度）'!$E$12*(1-単年カーブ!$R$3)*単年カーブ!Q13376)</f>
        <v>0</v>
      </c>
      <c r="G13376" s="47">
        <f t="shared" si="1460"/>
        <v>0</v>
      </c>
      <c r="M13376">
        <f t="shared" si="1461"/>
        <v>1</v>
      </c>
      <c r="N13376">
        <f>IF(OR(WEEKDAY(A13376)=1,WEEKDAY(A13376)=7,COUNTIF('2027祝日等（不使用）'!$A$1:$A$20,単年カーブ!A13376)=1),0,1)</f>
        <v>1</v>
      </c>
      <c r="O13376">
        <f t="shared" si="1464"/>
        <v>29</v>
      </c>
      <c r="P13376">
        <f t="shared" si="1462"/>
        <v>1</v>
      </c>
      <c r="Q13376">
        <f t="shared" si="1463"/>
        <v>1</v>
      </c>
    </row>
    <row r="13377" spans="1:17" ht="19.5" x14ac:dyDescent="0.4">
      <c r="A13377" s="33">
        <f t="shared" si="1465"/>
        <v>46756</v>
      </c>
      <c r="B13377" s="27" t="str">
        <f t="shared" si="1459"/>
        <v>(火)</v>
      </c>
      <c r="C13377" s="34">
        <v>0.60416666666666696</v>
      </c>
      <c r="D13377" s="16" t="s">
        <v>18</v>
      </c>
      <c r="E13377" s="35">
        <v>0.625</v>
      </c>
      <c r="F13377" s="50">
        <f>IF(COUNTIF('リスト（不使用）'!$A$5:$A$6,単年カーブ!$A$1),"希望数量入力ください",'単年（2027年度）'!$E$12*単年カーブ!$R$3+'単年（2027年度）'!$E$12*(1-単年カーブ!$R$3)*単年カーブ!Q13377)</f>
        <v>0</v>
      </c>
      <c r="G13377" s="47">
        <f t="shared" si="1460"/>
        <v>0</v>
      </c>
      <c r="M13377">
        <f t="shared" si="1461"/>
        <v>1</v>
      </c>
      <c r="N13377">
        <f>IF(OR(WEEKDAY(A13377)=1,WEEKDAY(A13377)=7,COUNTIF('2027祝日等（不使用）'!$A$1:$A$20,単年カーブ!A13377)=1),0,1)</f>
        <v>1</v>
      </c>
      <c r="O13377">
        <f t="shared" si="1464"/>
        <v>30</v>
      </c>
      <c r="P13377">
        <f t="shared" si="1462"/>
        <v>1</v>
      </c>
      <c r="Q13377">
        <f t="shared" si="1463"/>
        <v>1</v>
      </c>
    </row>
    <row r="13378" spans="1:17" ht="19.5" x14ac:dyDescent="0.4">
      <c r="A13378" s="33">
        <f t="shared" si="1465"/>
        <v>46756</v>
      </c>
      <c r="B13378" s="27" t="str">
        <f t="shared" si="1459"/>
        <v>(火)</v>
      </c>
      <c r="C13378" s="34">
        <v>0.625</v>
      </c>
      <c r="D13378" s="16" t="s">
        <v>18</v>
      </c>
      <c r="E13378" s="35">
        <v>0.64583333333333304</v>
      </c>
      <c r="F13378" s="50">
        <f>IF(COUNTIF('リスト（不使用）'!$A$5:$A$6,単年カーブ!$A$1),"希望数量入力ください",'単年（2027年度）'!$E$12*単年カーブ!$R$3+'単年（2027年度）'!$E$12*(1-単年カーブ!$R$3)*単年カーブ!Q13378)</f>
        <v>0</v>
      </c>
      <c r="G13378" s="47">
        <f t="shared" si="1460"/>
        <v>0</v>
      </c>
      <c r="M13378">
        <f t="shared" si="1461"/>
        <v>1</v>
      </c>
      <c r="N13378">
        <f>IF(OR(WEEKDAY(A13378)=1,WEEKDAY(A13378)=7,COUNTIF('2027祝日等（不使用）'!$A$1:$A$20,単年カーブ!A13378)=1),0,1)</f>
        <v>1</v>
      </c>
      <c r="O13378">
        <f t="shared" si="1464"/>
        <v>31</v>
      </c>
      <c r="P13378">
        <f t="shared" si="1462"/>
        <v>1</v>
      </c>
      <c r="Q13378">
        <f t="shared" si="1463"/>
        <v>1</v>
      </c>
    </row>
    <row r="13379" spans="1:17" ht="19.5" x14ac:dyDescent="0.4">
      <c r="A13379" s="33">
        <f t="shared" si="1465"/>
        <v>46756</v>
      </c>
      <c r="B13379" s="27" t="str">
        <f t="shared" si="1459"/>
        <v>(火)</v>
      </c>
      <c r="C13379" s="34">
        <v>0.64583333333333304</v>
      </c>
      <c r="D13379" s="16" t="s">
        <v>18</v>
      </c>
      <c r="E13379" s="35">
        <v>0.66666666666666696</v>
      </c>
      <c r="F13379" s="50">
        <f>IF(COUNTIF('リスト（不使用）'!$A$5:$A$6,単年カーブ!$A$1),"希望数量入力ください",'単年（2027年度）'!$E$12*単年カーブ!$R$3+'単年（2027年度）'!$E$12*(1-単年カーブ!$R$3)*単年カーブ!Q13379)</f>
        <v>0</v>
      </c>
      <c r="G13379" s="47">
        <f t="shared" si="1460"/>
        <v>0</v>
      </c>
      <c r="M13379">
        <f t="shared" si="1461"/>
        <v>1</v>
      </c>
      <c r="N13379">
        <f>IF(OR(WEEKDAY(A13379)=1,WEEKDAY(A13379)=7,COUNTIF('2027祝日等（不使用）'!$A$1:$A$20,単年カーブ!A13379)=1),0,1)</f>
        <v>1</v>
      </c>
      <c r="O13379">
        <f t="shared" si="1464"/>
        <v>32</v>
      </c>
      <c r="P13379">
        <f t="shared" si="1462"/>
        <v>1</v>
      </c>
      <c r="Q13379">
        <f t="shared" si="1463"/>
        <v>1</v>
      </c>
    </row>
    <row r="13380" spans="1:17" ht="19.5" x14ac:dyDescent="0.4">
      <c r="A13380" s="33">
        <f t="shared" si="1465"/>
        <v>46756</v>
      </c>
      <c r="B13380" s="27" t="str">
        <f t="shared" ref="B13380:B13443" si="1466">TEXT(A13380,"(aaa)")</f>
        <v>(火)</v>
      </c>
      <c r="C13380" s="34">
        <v>0.66666666666666696</v>
      </c>
      <c r="D13380" s="16" t="s">
        <v>18</v>
      </c>
      <c r="E13380" s="35">
        <v>0.6875</v>
      </c>
      <c r="F13380" s="50">
        <f>IF(COUNTIF('リスト（不使用）'!$A$5:$A$6,単年カーブ!$A$1),"希望数量入力ください",'単年（2027年度）'!$E$12*単年カーブ!$R$3+'単年（2027年度）'!$E$12*(1-単年カーブ!$R$3)*単年カーブ!Q13380)</f>
        <v>0</v>
      </c>
      <c r="G13380" s="47">
        <f t="shared" ref="G13380:G13443" si="1467">F13380/2</f>
        <v>0</v>
      </c>
      <c r="M13380">
        <f t="shared" ref="M13380:M13443" si="1468">MONTH(A13380)</f>
        <v>1</v>
      </c>
      <c r="N13380">
        <f>IF(OR(WEEKDAY(A13380)=1,WEEKDAY(A13380)=7,COUNTIF('2027祝日等（不使用）'!$A$1:$A$20,単年カーブ!A13380)=1),0,1)</f>
        <v>1</v>
      </c>
      <c r="O13380">
        <f t="shared" si="1464"/>
        <v>33</v>
      </c>
      <c r="P13380">
        <f t="shared" ref="P13380:P13443" si="1469">IF(AND(O13380&gt;16,O13380&lt;41),1,0)</f>
        <v>1</v>
      </c>
      <c r="Q13380">
        <f t="shared" ref="Q13380:Q13443" si="1470">P13380*N13380</f>
        <v>1</v>
      </c>
    </row>
    <row r="13381" spans="1:17" ht="19.5" x14ac:dyDescent="0.4">
      <c r="A13381" s="33">
        <f t="shared" si="1465"/>
        <v>46756</v>
      </c>
      <c r="B13381" s="27" t="str">
        <f t="shared" si="1466"/>
        <v>(火)</v>
      </c>
      <c r="C13381" s="34">
        <v>0.6875</v>
      </c>
      <c r="D13381" s="16" t="s">
        <v>18</v>
      </c>
      <c r="E13381" s="35">
        <v>0.70833333333333304</v>
      </c>
      <c r="F13381" s="50">
        <f>IF(COUNTIF('リスト（不使用）'!$A$5:$A$6,単年カーブ!$A$1),"希望数量入力ください",'単年（2027年度）'!$E$12*単年カーブ!$R$3+'単年（2027年度）'!$E$12*(1-単年カーブ!$R$3)*単年カーブ!Q13381)</f>
        <v>0</v>
      </c>
      <c r="G13381" s="47">
        <f t="shared" si="1467"/>
        <v>0</v>
      </c>
      <c r="M13381">
        <f t="shared" si="1468"/>
        <v>1</v>
      </c>
      <c r="N13381">
        <f>IF(OR(WEEKDAY(A13381)=1,WEEKDAY(A13381)=7,COUNTIF('2027祝日等（不使用）'!$A$1:$A$20,単年カーブ!A13381)=1),0,1)</f>
        <v>1</v>
      </c>
      <c r="O13381">
        <f t="shared" si="1464"/>
        <v>34</v>
      </c>
      <c r="P13381">
        <f t="shared" si="1469"/>
        <v>1</v>
      </c>
      <c r="Q13381">
        <f t="shared" si="1470"/>
        <v>1</v>
      </c>
    </row>
    <row r="13382" spans="1:17" ht="19.5" x14ac:dyDescent="0.4">
      <c r="A13382" s="33">
        <f t="shared" si="1465"/>
        <v>46756</v>
      </c>
      <c r="B13382" s="27" t="str">
        <f t="shared" si="1466"/>
        <v>(火)</v>
      </c>
      <c r="C13382" s="34">
        <v>0.70833333333333304</v>
      </c>
      <c r="D13382" s="16" t="s">
        <v>18</v>
      </c>
      <c r="E13382" s="35">
        <v>0.72916666666666696</v>
      </c>
      <c r="F13382" s="50">
        <f>IF(COUNTIF('リスト（不使用）'!$A$5:$A$6,単年カーブ!$A$1),"希望数量入力ください",'単年（2027年度）'!$E$12*単年カーブ!$R$3+'単年（2027年度）'!$E$12*(1-単年カーブ!$R$3)*単年カーブ!Q13382)</f>
        <v>0</v>
      </c>
      <c r="G13382" s="47">
        <f t="shared" si="1467"/>
        <v>0</v>
      </c>
      <c r="M13382">
        <f t="shared" si="1468"/>
        <v>1</v>
      </c>
      <c r="N13382">
        <f>IF(OR(WEEKDAY(A13382)=1,WEEKDAY(A13382)=7,COUNTIF('2027祝日等（不使用）'!$A$1:$A$20,単年カーブ!A13382)=1),0,1)</f>
        <v>1</v>
      </c>
      <c r="O13382">
        <f t="shared" si="1464"/>
        <v>35</v>
      </c>
      <c r="P13382">
        <f t="shared" si="1469"/>
        <v>1</v>
      </c>
      <c r="Q13382">
        <f t="shared" si="1470"/>
        <v>1</v>
      </c>
    </row>
    <row r="13383" spans="1:17" ht="19.5" x14ac:dyDescent="0.4">
      <c r="A13383" s="33">
        <f t="shared" si="1465"/>
        <v>46756</v>
      </c>
      <c r="B13383" s="27" t="str">
        <f t="shared" si="1466"/>
        <v>(火)</v>
      </c>
      <c r="C13383" s="34">
        <v>0.72916666666666696</v>
      </c>
      <c r="D13383" s="16" t="s">
        <v>18</v>
      </c>
      <c r="E13383" s="35">
        <v>0.75</v>
      </c>
      <c r="F13383" s="50">
        <f>IF(COUNTIF('リスト（不使用）'!$A$5:$A$6,単年カーブ!$A$1),"希望数量入力ください",'単年（2027年度）'!$E$12*単年カーブ!$R$3+'単年（2027年度）'!$E$12*(1-単年カーブ!$R$3)*単年カーブ!Q13383)</f>
        <v>0</v>
      </c>
      <c r="G13383" s="47">
        <f t="shared" si="1467"/>
        <v>0</v>
      </c>
      <c r="M13383">
        <f t="shared" si="1468"/>
        <v>1</v>
      </c>
      <c r="N13383">
        <f>IF(OR(WEEKDAY(A13383)=1,WEEKDAY(A13383)=7,COUNTIF('2027祝日等（不使用）'!$A$1:$A$20,単年カーブ!A13383)=1),0,1)</f>
        <v>1</v>
      </c>
      <c r="O13383">
        <f t="shared" si="1464"/>
        <v>36</v>
      </c>
      <c r="P13383">
        <f t="shared" si="1469"/>
        <v>1</v>
      </c>
      <c r="Q13383">
        <f t="shared" si="1470"/>
        <v>1</v>
      </c>
    </row>
    <row r="13384" spans="1:17" ht="19.5" x14ac:dyDescent="0.4">
      <c r="A13384" s="33">
        <f t="shared" si="1465"/>
        <v>46756</v>
      </c>
      <c r="B13384" s="27" t="str">
        <f t="shared" si="1466"/>
        <v>(火)</v>
      </c>
      <c r="C13384" s="34">
        <v>0.75</v>
      </c>
      <c r="D13384" s="16" t="s">
        <v>18</v>
      </c>
      <c r="E13384" s="35">
        <v>0.77083333333333304</v>
      </c>
      <c r="F13384" s="50">
        <f>IF(COUNTIF('リスト（不使用）'!$A$5:$A$6,単年カーブ!$A$1),"希望数量入力ください",'単年（2027年度）'!$E$12*単年カーブ!$R$3+'単年（2027年度）'!$E$12*(1-単年カーブ!$R$3)*単年カーブ!Q13384)</f>
        <v>0</v>
      </c>
      <c r="G13384" s="47">
        <f t="shared" si="1467"/>
        <v>0</v>
      </c>
      <c r="M13384">
        <f t="shared" si="1468"/>
        <v>1</v>
      </c>
      <c r="N13384">
        <f>IF(OR(WEEKDAY(A13384)=1,WEEKDAY(A13384)=7,COUNTIF('2027祝日等（不使用）'!$A$1:$A$20,単年カーブ!A13384)=1),0,1)</f>
        <v>1</v>
      </c>
      <c r="O13384">
        <f t="shared" si="1464"/>
        <v>37</v>
      </c>
      <c r="P13384">
        <f t="shared" si="1469"/>
        <v>1</v>
      </c>
      <c r="Q13384">
        <f t="shared" si="1470"/>
        <v>1</v>
      </c>
    </row>
    <row r="13385" spans="1:17" ht="19.5" x14ac:dyDescent="0.4">
      <c r="A13385" s="33">
        <f t="shared" si="1465"/>
        <v>46756</v>
      </c>
      <c r="B13385" s="27" t="str">
        <f t="shared" si="1466"/>
        <v>(火)</v>
      </c>
      <c r="C13385" s="34">
        <v>0.77083333333333304</v>
      </c>
      <c r="D13385" s="16" t="s">
        <v>18</v>
      </c>
      <c r="E13385" s="35">
        <v>0.79166666666666696</v>
      </c>
      <c r="F13385" s="50">
        <f>IF(COUNTIF('リスト（不使用）'!$A$5:$A$6,単年カーブ!$A$1),"希望数量入力ください",'単年（2027年度）'!$E$12*単年カーブ!$R$3+'単年（2027年度）'!$E$12*(1-単年カーブ!$R$3)*単年カーブ!Q13385)</f>
        <v>0</v>
      </c>
      <c r="G13385" s="47">
        <f t="shared" si="1467"/>
        <v>0</v>
      </c>
      <c r="M13385">
        <f t="shared" si="1468"/>
        <v>1</v>
      </c>
      <c r="N13385">
        <f>IF(OR(WEEKDAY(A13385)=1,WEEKDAY(A13385)=7,COUNTIF('2027祝日等（不使用）'!$A$1:$A$20,単年カーブ!A13385)=1),0,1)</f>
        <v>1</v>
      </c>
      <c r="O13385">
        <f t="shared" si="1464"/>
        <v>38</v>
      </c>
      <c r="P13385">
        <f t="shared" si="1469"/>
        <v>1</v>
      </c>
      <c r="Q13385">
        <f t="shared" si="1470"/>
        <v>1</v>
      </c>
    </row>
    <row r="13386" spans="1:17" ht="19.5" x14ac:dyDescent="0.4">
      <c r="A13386" s="33">
        <f t="shared" si="1465"/>
        <v>46756</v>
      </c>
      <c r="B13386" s="27" t="str">
        <f t="shared" si="1466"/>
        <v>(火)</v>
      </c>
      <c r="C13386" s="34">
        <v>0.79166666666666696</v>
      </c>
      <c r="D13386" s="16" t="s">
        <v>18</v>
      </c>
      <c r="E13386" s="35">
        <v>0.8125</v>
      </c>
      <c r="F13386" s="50">
        <f>IF(COUNTIF('リスト（不使用）'!$A$5:$A$6,単年カーブ!$A$1),"希望数量入力ください",'単年（2027年度）'!$E$12*単年カーブ!$R$3+'単年（2027年度）'!$E$12*(1-単年カーブ!$R$3)*単年カーブ!Q13386)</f>
        <v>0</v>
      </c>
      <c r="G13386" s="47">
        <f t="shared" si="1467"/>
        <v>0</v>
      </c>
      <c r="M13386">
        <f t="shared" si="1468"/>
        <v>1</v>
      </c>
      <c r="N13386">
        <f>IF(OR(WEEKDAY(A13386)=1,WEEKDAY(A13386)=7,COUNTIF('2027祝日等（不使用）'!$A$1:$A$20,単年カーブ!A13386)=1),0,1)</f>
        <v>1</v>
      </c>
      <c r="O13386">
        <f t="shared" si="1464"/>
        <v>39</v>
      </c>
      <c r="P13386">
        <f t="shared" si="1469"/>
        <v>1</v>
      </c>
      <c r="Q13386">
        <f t="shared" si="1470"/>
        <v>1</v>
      </c>
    </row>
    <row r="13387" spans="1:17" ht="19.5" x14ac:dyDescent="0.4">
      <c r="A13387" s="33">
        <f t="shared" si="1465"/>
        <v>46756</v>
      </c>
      <c r="B13387" s="27" t="str">
        <f t="shared" si="1466"/>
        <v>(火)</v>
      </c>
      <c r="C13387" s="34">
        <v>0.8125</v>
      </c>
      <c r="D13387" s="16" t="s">
        <v>18</v>
      </c>
      <c r="E13387" s="35">
        <v>0.83333333333333304</v>
      </c>
      <c r="F13387" s="50">
        <f>IF(COUNTIF('リスト（不使用）'!$A$5:$A$6,単年カーブ!$A$1),"希望数量入力ください",'単年（2027年度）'!$E$12*単年カーブ!$R$3+'単年（2027年度）'!$E$12*(1-単年カーブ!$R$3)*単年カーブ!Q13387)</f>
        <v>0</v>
      </c>
      <c r="G13387" s="47">
        <f t="shared" si="1467"/>
        <v>0</v>
      </c>
      <c r="M13387">
        <f t="shared" si="1468"/>
        <v>1</v>
      </c>
      <c r="N13387">
        <f>IF(OR(WEEKDAY(A13387)=1,WEEKDAY(A13387)=7,COUNTIF('2027祝日等（不使用）'!$A$1:$A$20,単年カーブ!A13387)=1),0,1)</f>
        <v>1</v>
      </c>
      <c r="O13387">
        <f t="shared" si="1464"/>
        <v>40</v>
      </c>
      <c r="P13387">
        <f t="shared" si="1469"/>
        <v>1</v>
      </c>
      <c r="Q13387">
        <f t="shared" si="1470"/>
        <v>1</v>
      </c>
    </row>
    <row r="13388" spans="1:17" ht="19.5" x14ac:dyDescent="0.4">
      <c r="A13388" s="33">
        <f t="shared" si="1465"/>
        <v>46756</v>
      </c>
      <c r="B13388" s="27" t="str">
        <f t="shared" si="1466"/>
        <v>(火)</v>
      </c>
      <c r="C13388" s="34">
        <v>0.83333333333333304</v>
      </c>
      <c r="D13388" s="16" t="s">
        <v>18</v>
      </c>
      <c r="E13388" s="35">
        <v>0.85416666666666696</v>
      </c>
      <c r="F13388" s="50">
        <f>IF(COUNTIF('リスト（不使用）'!$A$5:$A$6,単年カーブ!$A$1),"希望数量入力ください",'単年（2027年度）'!$E$12*単年カーブ!$R$3+'単年（2027年度）'!$E$12*(1-単年カーブ!$R$3)*単年カーブ!Q13388)</f>
        <v>0</v>
      </c>
      <c r="G13388" s="47">
        <f t="shared" si="1467"/>
        <v>0</v>
      </c>
      <c r="M13388">
        <f t="shared" si="1468"/>
        <v>1</v>
      </c>
      <c r="N13388">
        <f>IF(OR(WEEKDAY(A13388)=1,WEEKDAY(A13388)=7,COUNTIF('2027祝日等（不使用）'!$A$1:$A$20,単年カーブ!A13388)=1),0,1)</f>
        <v>1</v>
      </c>
      <c r="O13388">
        <f t="shared" si="1464"/>
        <v>41</v>
      </c>
      <c r="P13388">
        <f t="shared" si="1469"/>
        <v>0</v>
      </c>
      <c r="Q13388">
        <f t="shared" si="1470"/>
        <v>0</v>
      </c>
    </row>
    <row r="13389" spans="1:17" ht="19.5" x14ac:dyDescent="0.4">
      <c r="A13389" s="33">
        <f t="shared" si="1465"/>
        <v>46756</v>
      </c>
      <c r="B13389" s="27" t="str">
        <f t="shared" si="1466"/>
        <v>(火)</v>
      </c>
      <c r="C13389" s="34">
        <v>0.85416666666666696</v>
      </c>
      <c r="D13389" s="16" t="s">
        <v>18</v>
      </c>
      <c r="E13389" s="35">
        <v>0.875</v>
      </c>
      <c r="F13389" s="50">
        <f>IF(COUNTIF('リスト（不使用）'!$A$5:$A$6,単年カーブ!$A$1),"希望数量入力ください",'単年（2027年度）'!$E$12*単年カーブ!$R$3+'単年（2027年度）'!$E$12*(1-単年カーブ!$R$3)*単年カーブ!Q13389)</f>
        <v>0</v>
      </c>
      <c r="G13389" s="47">
        <f t="shared" si="1467"/>
        <v>0</v>
      </c>
      <c r="M13389">
        <f t="shared" si="1468"/>
        <v>1</v>
      </c>
      <c r="N13389">
        <f>IF(OR(WEEKDAY(A13389)=1,WEEKDAY(A13389)=7,COUNTIF('2027祝日等（不使用）'!$A$1:$A$20,単年カーブ!A13389)=1),0,1)</f>
        <v>1</v>
      </c>
      <c r="O13389">
        <f t="shared" si="1464"/>
        <v>42</v>
      </c>
      <c r="P13389">
        <f t="shared" si="1469"/>
        <v>0</v>
      </c>
      <c r="Q13389">
        <f t="shared" si="1470"/>
        <v>0</v>
      </c>
    </row>
    <row r="13390" spans="1:17" ht="19.5" x14ac:dyDescent="0.4">
      <c r="A13390" s="33">
        <f t="shared" si="1465"/>
        <v>46756</v>
      </c>
      <c r="B13390" s="27" t="str">
        <f t="shared" si="1466"/>
        <v>(火)</v>
      </c>
      <c r="C13390" s="34">
        <v>0.875</v>
      </c>
      <c r="D13390" s="16" t="s">
        <v>18</v>
      </c>
      <c r="E13390" s="35">
        <v>0.89583333333333304</v>
      </c>
      <c r="F13390" s="50">
        <f>IF(COUNTIF('リスト（不使用）'!$A$5:$A$6,単年カーブ!$A$1),"希望数量入力ください",'単年（2027年度）'!$E$12*単年カーブ!$R$3+'単年（2027年度）'!$E$12*(1-単年カーブ!$R$3)*単年カーブ!Q13390)</f>
        <v>0</v>
      </c>
      <c r="G13390" s="47">
        <f t="shared" si="1467"/>
        <v>0</v>
      </c>
      <c r="M13390">
        <f t="shared" si="1468"/>
        <v>1</v>
      </c>
      <c r="N13390">
        <f>IF(OR(WEEKDAY(A13390)=1,WEEKDAY(A13390)=7,COUNTIF('2027祝日等（不使用）'!$A$1:$A$20,単年カーブ!A13390)=1),0,1)</f>
        <v>1</v>
      </c>
      <c r="O13390">
        <f t="shared" si="1464"/>
        <v>43</v>
      </c>
      <c r="P13390">
        <f t="shared" si="1469"/>
        <v>0</v>
      </c>
      <c r="Q13390">
        <f t="shared" si="1470"/>
        <v>0</v>
      </c>
    </row>
    <row r="13391" spans="1:17" ht="19.5" x14ac:dyDescent="0.4">
      <c r="A13391" s="33">
        <f t="shared" si="1465"/>
        <v>46756</v>
      </c>
      <c r="B13391" s="27" t="str">
        <f t="shared" si="1466"/>
        <v>(火)</v>
      </c>
      <c r="C13391" s="34">
        <v>0.89583333333333304</v>
      </c>
      <c r="D13391" s="16" t="s">
        <v>18</v>
      </c>
      <c r="E13391" s="35">
        <v>0.91666666666666696</v>
      </c>
      <c r="F13391" s="50">
        <f>IF(COUNTIF('リスト（不使用）'!$A$5:$A$6,単年カーブ!$A$1),"希望数量入力ください",'単年（2027年度）'!$E$12*単年カーブ!$R$3+'単年（2027年度）'!$E$12*(1-単年カーブ!$R$3)*単年カーブ!Q13391)</f>
        <v>0</v>
      </c>
      <c r="G13391" s="47">
        <f t="shared" si="1467"/>
        <v>0</v>
      </c>
      <c r="M13391">
        <f t="shared" si="1468"/>
        <v>1</v>
      </c>
      <c r="N13391">
        <f>IF(OR(WEEKDAY(A13391)=1,WEEKDAY(A13391)=7,COUNTIF('2027祝日等（不使用）'!$A$1:$A$20,単年カーブ!A13391)=1),0,1)</f>
        <v>1</v>
      </c>
      <c r="O13391">
        <f t="shared" si="1464"/>
        <v>44</v>
      </c>
      <c r="P13391">
        <f t="shared" si="1469"/>
        <v>0</v>
      </c>
      <c r="Q13391">
        <f t="shared" si="1470"/>
        <v>0</v>
      </c>
    </row>
    <row r="13392" spans="1:17" ht="19.5" x14ac:dyDescent="0.4">
      <c r="A13392" s="33">
        <f t="shared" si="1465"/>
        <v>46756</v>
      </c>
      <c r="B13392" s="27" t="str">
        <f t="shared" si="1466"/>
        <v>(火)</v>
      </c>
      <c r="C13392" s="34">
        <v>0.91666666666666696</v>
      </c>
      <c r="D13392" s="16" t="s">
        <v>18</v>
      </c>
      <c r="E13392" s="35">
        <v>0.9375</v>
      </c>
      <c r="F13392" s="50">
        <f>IF(COUNTIF('リスト（不使用）'!$A$5:$A$6,単年カーブ!$A$1),"希望数量入力ください",'単年（2027年度）'!$E$12*単年カーブ!$R$3+'単年（2027年度）'!$E$12*(1-単年カーブ!$R$3)*単年カーブ!Q13392)</f>
        <v>0</v>
      </c>
      <c r="G13392" s="47">
        <f t="shared" si="1467"/>
        <v>0</v>
      </c>
      <c r="M13392">
        <f t="shared" si="1468"/>
        <v>1</v>
      </c>
      <c r="N13392">
        <f>IF(OR(WEEKDAY(A13392)=1,WEEKDAY(A13392)=7,COUNTIF('2027祝日等（不使用）'!$A$1:$A$20,単年カーブ!A13392)=1),0,1)</f>
        <v>1</v>
      </c>
      <c r="O13392">
        <f t="shared" si="1464"/>
        <v>45</v>
      </c>
      <c r="P13392">
        <f t="shared" si="1469"/>
        <v>0</v>
      </c>
      <c r="Q13392">
        <f t="shared" si="1470"/>
        <v>0</v>
      </c>
    </row>
    <row r="13393" spans="1:17" ht="19.5" x14ac:dyDescent="0.4">
      <c r="A13393" s="33">
        <f t="shared" si="1465"/>
        <v>46756</v>
      </c>
      <c r="B13393" s="27" t="str">
        <f t="shared" si="1466"/>
        <v>(火)</v>
      </c>
      <c r="C13393" s="34">
        <v>0.9375</v>
      </c>
      <c r="D13393" s="16" t="s">
        <v>18</v>
      </c>
      <c r="E13393" s="35">
        <v>0.95833333333333304</v>
      </c>
      <c r="F13393" s="50">
        <f>IF(COUNTIF('リスト（不使用）'!$A$5:$A$6,単年カーブ!$A$1),"希望数量入力ください",'単年（2027年度）'!$E$12*単年カーブ!$R$3+'単年（2027年度）'!$E$12*(1-単年カーブ!$R$3)*単年カーブ!Q13393)</f>
        <v>0</v>
      </c>
      <c r="G13393" s="47">
        <f t="shared" si="1467"/>
        <v>0</v>
      </c>
      <c r="M13393">
        <f t="shared" si="1468"/>
        <v>1</v>
      </c>
      <c r="N13393">
        <f>IF(OR(WEEKDAY(A13393)=1,WEEKDAY(A13393)=7,COUNTIF('2027祝日等（不使用）'!$A$1:$A$20,単年カーブ!A13393)=1),0,1)</f>
        <v>1</v>
      </c>
      <c r="O13393">
        <f t="shared" si="1464"/>
        <v>46</v>
      </c>
      <c r="P13393">
        <f t="shared" si="1469"/>
        <v>0</v>
      </c>
      <c r="Q13393">
        <f t="shared" si="1470"/>
        <v>0</v>
      </c>
    </row>
    <row r="13394" spans="1:17" ht="19.5" x14ac:dyDescent="0.4">
      <c r="A13394" s="33">
        <f t="shared" si="1465"/>
        <v>46756</v>
      </c>
      <c r="B13394" s="27" t="str">
        <f t="shared" si="1466"/>
        <v>(火)</v>
      </c>
      <c r="C13394" s="34">
        <v>0.95833333333333304</v>
      </c>
      <c r="D13394" s="16" t="s">
        <v>18</v>
      </c>
      <c r="E13394" s="35">
        <v>0.97916666666666696</v>
      </c>
      <c r="F13394" s="50">
        <f>IF(COUNTIF('リスト（不使用）'!$A$5:$A$6,単年カーブ!$A$1),"希望数量入力ください",'単年（2027年度）'!$E$12*単年カーブ!$R$3+'単年（2027年度）'!$E$12*(1-単年カーブ!$R$3)*単年カーブ!Q13394)</f>
        <v>0</v>
      </c>
      <c r="G13394" s="47">
        <f t="shared" si="1467"/>
        <v>0</v>
      </c>
      <c r="M13394">
        <f t="shared" si="1468"/>
        <v>1</v>
      </c>
      <c r="N13394">
        <f>IF(OR(WEEKDAY(A13394)=1,WEEKDAY(A13394)=7,COUNTIF('2027祝日等（不使用）'!$A$1:$A$20,単年カーブ!A13394)=1),0,1)</f>
        <v>1</v>
      </c>
      <c r="O13394">
        <f t="shared" si="1464"/>
        <v>47</v>
      </c>
      <c r="P13394">
        <f t="shared" si="1469"/>
        <v>0</v>
      </c>
      <c r="Q13394">
        <f t="shared" si="1470"/>
        <v>0</v>
      </c>
    </row>
    <row r="13395" spans="1:17" ht="19.5" x14ac:dyDescent="0.4">
      <c r="A13395" s="33">
        <f t="shared" si="1465"/>
        <v>46756</v>
      </c>
      <c r="B13395" s="27" t="str">
        <f t="shared" si="1466"/>
        <v>(火)</v>
      </c>
      <c r="C13395" s="34">
        <v>0.97916666666666696</v>
      </c>
      <c r="D13395" s="16" t="s">
        <v>18</v>
      </c>
      <c r="E13395" s="35" t="s">
        <v>17</v>
      </c>
      <c r="F13395" s="50">
        <f>IF(COUNTIF('リスト（不使用）'!$A$5:$A$6,単年カーブ!$A$1),"希望数量入力ください",'単年（2027年度）'!$E$12*単年カーブ!$R$3+'単年（2027年度）'!$E$12*(1-単年カーブ!$R$3)*単年カーブ!Q13395)</f>
        <v>0</v>
      </c>
      <c r="G13395" s="47">
        <f t="shared" si="1467"/>
        <v>0</v>
      </c>
      <c r="M13395">
        <f t="shared" si="1468"/>
        <v>1</v>
      </c>
      <c r="N13395">
        <f>IF(OR(WEEKDAY(A13395)=1,WEEKDAY(A13395)=7,COUNTIF('2027祝日等（不使用）'!$A$1:$A$20,単年カーブ!A13395)=1),0,1)</f>
        <v>1</v>
      </c>
      <c r="O13395">
        <f t="shared" si="1464"/>
        <v>48</v>
      </c>
      <c r="P13395">
        <f t="shared" si="1469"/>
        <v>0</v>
      </c>
      <c r="Q13395">
        <f t="shared" si="1470"/>
        <v>0</v>
      </c>
    </row>
    <row r="13396" spans="1:17" ht="19.5" x14ac:dyDescent="0.4">
      <c r="A13396" s="33">
        <f t="shared" si="1465"/>
        <v>46757</v>
      </c>
      <c r="B13396" s="27" t="str">
        <f t="shared" si="1466"/>
        <v>(水)</v>
      </c>
      <c r="C13396" s="34">
        <v>0</v>
      </c>
      <c r="D13396" s="16" t="s">
        <v>18</v>
      </c>
      <c r="E13396" s="35">
        <v>2.0833333333333332E-2</v>
      </c>
      <c r="F13396" s="50">
        <f>IF(COUNTIF('リスト（不使用）'!$A$5:$A$6,単年カーブ!$A$1),"希望数量入力ください",'単年（2027年度）'!$E$12*単年カーブ!$R$3+'単年（2027年度）'!$E$12*(1-単年カーブ!$R$3)*単年カーブ!Q13396)</f>
        <v>0</v>
      </c>
      <c r="G13396" s="47">
        <f t="shared" si="1467"/>
        <v>0</v>
      </c>
      <c r="M13396">
        <f t="shared" si="1468"/>
        <v>1</v>
      </c>
      <c r="N13396">
        <f>IF(OR(WEEKDAY(A13396)=1,WEEKDAY(A13396)=7,COUNTIF('2027祝日等（不使用）'!$A$1:$A$20,単年カーブ!A13396)=1),0,1)</f>
        <v>1</v>
      </c>
      <c r="O13396">
        <f t="shared" si="1464"/>
        <v>1</v>
      </c>
      <c r="P13396">
        <f t="shared" si="1469"/>
        <v>0</v>
      </c>
      <c r="Q13396">
        <f t="shared" si="1470"/>
        <v>0</v>
      </c>
    </row>
    <row r="13397" spans="1:17" ht="19.5" x14ac:dyDescent="0.4">
      <c r="A13397" s="33">
        <f t="shared" si="1465"/>
        <v>46757</v>
      </c>
      <c r="B13397" s="27" t="str">
        <f t="shared" si="1466"/>
        <v>(水)</v>
      </c>
      <c r="C13397" s="34">
        <v>2.0833333333333332E-2</v>
      </c>
      <c r="D13397" s="16" t="s">
        <v>18</v>
      </c>
      <c r="E13397" s="35">
        <v>4.1666666666666664E-2</v>
      </c>
      <c r="F13397" s="50">
        <f>IF(COUNTIF('リスト（不使用）'!$A$5:$A$6,単年カーブ!$A$1),"希望数量入力ください",'単年（2027年度）'!$E$12*単年カーブ!$R$3+'単年（2027年度）'!$E$12*(1-単年カーブ!$R$3)*単年カーブ!Q13397)</f>
        <v>0</v>
      </c>
      <c r="G13397" s="47">
        <f t="shared" si="1467"/>
        <v>0</v>
      </c>
      <c r="M13397">
        <f t="shared" si="1468"/>
        <v>1</v>
      </c>
      <c r="N13397">
        <f>IF(OR(WEEKDAY(A13397)=1,WEEKDAY(A13397)=7,COUNTIF('2027祝日等（不使用）'!$A$1:$A$20,単年カーブ!A13397)=1),0,1)</f>
        <v>1</v>
      </c>
      <c r="O13397">
        <f t="shared" si="1464"/>
        <v>2</v>
      </c>
      <c r="P13397">
        <f t="shared" si="1469"/>
        <v>0</v>
      </c>
      <c r="Q13397">
        <f t="shared" si="1470"/>
        <v>0</v>
      </c>
    </row>
    <row r="13398" spans="1:17" ht="19.5" x14ac:dyDescent="0.4">
      <c r="A13398" s="33">
        <f t="shared" si="1465"/>
        <v>46757</v>
      </c>
      <c r="B13398" s="27" t="str">
        <f t="shared" si="1466"/>
        <v>(水)</v>
      </c>
      <c r="C13398" s="34">
        <v>4.1666666666666664E-2</v>
      </c>
      <c r="D13398" s="16" t="s">
        <v>18</v>
      </c>
      <c r="E13398" s="35">
        <v>6.25E-2</v>
      </c>
      <c r="F13398" s="50">
        <f>IF(COUNTIF('リスト（不使用）'!$A$5:$A$6,単年カーブ!$A$1),"希望数量入力ください",'単年（2027年度）'!$E$12*単年カーブ!$R$3+'単年（2027年度）'!$E$12*(1-単年カーブ!$R$3)*単年カーブ!Q13398)</f>
        <v>0</v>
      </c>
      <c r="G13398" s="47">
        <f t="shared" si="1467"/>
        <v>0</v>
      </c>
      <c r="M13398">
        <f t="shared" si="1468"/>
        <v>1</v>
      </c>
      <c r="N13398">
        <f>IF(OR(WEEKDAY(A13398)=1,WEEKDAY(A13398)=7,COUNTIF('2027祝日等（不使用）'!$A$1:$A$20,単年カーブ!A13398)=1),0,1)</f>
        <v>1</v>
      </c>
      <c r="O13398">
        <f t="shared" si="1464"/>
        <v>3</v>
      </c>
      <c r="P13398">
        <f t="shared" si="1469"/>
        <v>0</v>
      </c>
      <c r="Q13398">
        <f t="shared" si="1470"/>
        <v>0</v>
      </c>
    </row>
    <row r="13399" spans="1:17" ht="19.5" x14ac:dyDescent="0.4">
      <c r="A13399" s="33">
        <f t="shared" si="1465"/>
        <v>46757</v>
      </c>
      <c r="B13399" s="27" t="str">
        <f t="shared" si="1466"/>
        <v>(水)</v>
      </c>
      <c r="C13399" s="34">
        <v>6.25E-2</v>
      </c>
      <c r="D13399" s="16" t="s">
        <v>18</v>
      </c>
      <c r="E13399" s="35">
        <v>8.3333333333333301E-2</v>
      </c>
      <c r="F13399" s="50">
        <f>IF(COUNTIF('リスト（不使用）'!$A$5:$A$6,単年カーブ!$A$1),"希望数量入力ください",'単年（2027年度）'!$E$12*単年カーブ!$R$3+'単年（2027年度）'!$E$12*(1-単年カーブ!$R$3)*単年カーブ!Q13399)</f>
        <v>0</v>
      </c>
      <c r="G13399" s="47">
        <f t="shared" si="1467"/>
        <v>0</v>
      </c>
      <c r="M13399">
        <f t="shared" si="1468"/>
        <v>1</v>
      </c>
      <c r="N13399">
        <f>IF(OR(WEEKDAY(A13399)=1,WEEKDAY(A13399)=7,COUNTIF('2027祝日等（不使用）'!$A$1:$A$20,単年カーブ!A13399)=1),0,1)</f>
        <v>1</v>
      </c>
      <c r="O13399">
        <f t="shared" si="1464"/>
        <v>4</v>
      </c>
      <c r="P13399">
        <f t="shared" si="1469"/>
        <v>0</v>
      </c>
      <c r="Q13399">
        <f t="shared" si="1470"/>
        <v>0</v>
      </c>
    </row>
    <row r="13400" spans="1:17" ht="19.5" x14ac:dyDescent="0.4">
      <c r="A13400" s="33">
        <f t="shared" si="1465"/>
        <v>46757</v>
      </c>
      <c r="B13400" s="27" t="str">
        <f t="shared" si="1466"/>
        <v>(水)</v>
      </c>
      <c r="C13400" s="34">
        <v>8.3333333333333301E-2</v>
      </c>
      <c r="D13400" s="16" t="s">
        <v>18</v>
      </c>
      <c r="E13400" s="35">
        <v>0.104166666666667</v>
      </c>
      <c r="F13400" s="50">
        <f>IF(COUNTIF('リスト（不使用）'!$A$5:$A$6,単年カーブ!$A$1),"希望数量入力ください",'単年（2027年度）'!$E$12*単年カーブ!$R$3+'単年（2027年度）'!$E$12*(1-単年カーブ!$R$3)*単年カーブ!Q13400)</f>
        <v>0</v>
      </c>
      <c r="G13400" s="47">
        <f t="shared" si="1467"/>
        <v>0</v>
      </c>
      <c r="M13400">
        <f t="shared" si="1468"/>
        <v>1</v>
      </c>
      <c r="N13400">
        <f>IF(OR(WEEKDAY(A13400)=1,WEEKDAY(A13400)=7,COUNTIF('2027祝日等（不使用）'!$A$1:$A$20,単年カーブ!A13400)=1),0,1)</f>
        <v>1</v>
      </c>
      <c r="O13400">
        <f t="shared" si="1464"/>
        <v>5</v>
      </c>
      <c r="P13400">
        <f t="shared" si="1469"/>
        <v>0</v>
      </c>
      <c r="Q13400">
        <f t="shared" si="1470"/>
        <v>0</v>
      </c>
    </row>
    <row r="13401" spans="1:17" ht="19.5" x14ac:dyDescent="0.4">
      <c r="A13401" s="33">
        <f t="shared" si="1465"/>
        <v>46757</v>
      </c>
      <c r="B13401" s="27" t="str">
        <f t="shared" si="1466"/>
        <v>(水)</v>
      </c>
      <c r="C13401" s="34">
        <v>0.104166666666667</v>
      </c>
      <c r="D13401" s="16" t="s">
        <v>18</v>
      </c>
      <c r="E13401" s="35">
        <v>0.125</v>
      </c>
      <c r="F13401" s="50">
        <f>IF(COUNTIF('リスト（不使用）'!$A$5:$A$6,単年カーブ!$A$1),"希望数量入力ください",'単年（2027年度）'!$E$12*単年カーブ!$R$3+'単年（2027年度）'!$E$12*(1-単年カーブ!$R$3)*単年カーブ!Q13401)</f>
        <v>0</v>
      </c>
      <c r="G13401" s="47">
        <f t="shared" si="1467"/>
        <v>0</v>
      </c>
      <c r="M13401">
        <f t="shared" si="1468"/>
        <v>1</v>
      </c>
      <c r="N13401">
        <f>IF(OR(WEEKDAY(A13401)=1,WEEKDAY(A13401)=7,COUNTIF('2027祝日等（不使用）'!$A$1:$A$20,単年カーブ!A13401)=1),0,1)</f>
        <v>1</v>
      </c>
      <c r="O13401">
        <f t="shared" si="1464"/>
        <v>6</v>
      </c>
      <c r="P13401">
        <f t="shared" si="1469"/>
        <v>0</v>
      </c>
      <c r="Q13401">
        <f t="shared" si="1470"/>
        <v>0</v>
      </c>
    </row>
    <row r="13402" spans="1:17" ht="19.5" x14ac:dyDescent="0.4">
      <c r="A13402" s="33">
        <f t="shared" si="1465"/>
        <v>46757</v>
      </c>
      <c r="B13402" s="27" t="str">
        <f t="shared" si="1466"/>
        <v>(水)</v>
      </c>
      <c r="C13402" s="34">
        <v>0.125</v>
      </c>
      <c r="D13402" s="16" t="s">
        <v>18</v>
      </c>
      <c r="E13402" s="35">
        <v>0.14583333333333301</v>
      </c>
      <c r="F13402" s="50">
        <f>IF(COUNTIF('リスト（不使用）'!$A$5:$A$6,単年カーブ!$A$1),"希望数量入力ください",'単年（2027年度）'!$E$12*単年カーブ!$R$3+'単年（2027年度）'!$E$12*(1-単年カーブ!$R$3)*単年カーブ!Q13402)</f>
        <v>0</v>
      </c>
      <c r="G13402" s="47">
        <f t="shared" si="1467"/>
        <v>0</v>
      </c>
      <c r="M13402">
        <f t="shared" si="1468"/>
        <v>1</v>
      </c>
      <c r="N13402">
        <f>IF(OR(WEEKDAY(A13402)=1,WEEKDAY(A13402)=7,COUNTIF('2027祝日等（不使用）'!$A$1:$A$20,単年カーブ!A13402)=1),0,1)</f>
        <v>1</v>
      </c>
      <c r="O13402">
        <f t="shared" si="1464"/>
        <v>7</v>
      </c>
      <c r="P13402">
        <f t="shared" si="1469"/>
        <v>0</v>
      </c>
      <c r="Q13402">
        <f t="shared" si="1470"/>
        <v>0</v>
      </c>
    </row>
    <row r="13403" spans="1:17" ht="19.5" x14ac:dyDescent="0.4">
      <c r="A13403" s="33">
        <f t="shared" si="1465"/>
        <v>46757</v>
      </c>
      <c r="B13403" s="27" t="str">
        <f t="shared" si="1466"/>
        <v>(水)</v>
      </c>
      <c r="C13403" s="34">
        <v>0.14583333333333301</v>
      </c>
      <c r="D13403" s="16" t="s">
        <v>18</v>
      </c>
      <c r="E13403" s="35">
        <v>0.16666666666666699</v>
      </c>
      <c r="F13403" s="50">
        <f>IF(COUNTIF('リスト（不使用）'!$A$5:$A$6,単年カーブ!$A$1),"希望数量入力ください",'単年（2027年度）'!$E$12*単年カーブ!$R$3+'単年（2027年度）'!$E$12*(1-単年カーブ!$R$3)*単年カーブ!Q13403)</f>
        <v>0</v>
      </c>
      <c r="G13403" s="47">
        <f t="shared" si="1467"/>
        <v>0</v>
      </c>
      <c r="M13403">
        <f t="shared" si="1468"/>
        <v>1</v>
      </c>
      <c r="N13403">
        <f>IF(OR(WEEKDAY(A13403)=1,WEEKDAY(A13403)=7,COUNTIF('2027祝日等（不使用）'!$A$1:$A$20,単年カーブ!A13403)=1),0,1)</f>
        <v>1</v>
      </c>
      <c r="O13403">
        <f t="shared" si="1464"/>
        <v>8</v>
      </c>
      <c r="P13403">
        <f t="shared" si="1469"/>
        <v>0</v>
      </c>
      <c r="Q13403">
        <f t="shared" si="1470"/>
        <v>0</v>
      </c>
    </row>
    <row r="13404" spans="1:17" ht="19.5" x14ac:dyDescent="0.4">
      <c r="A13404" s="33">
        <f t="shared" si="1465"/>
        <v>46757</v>
      </c>
      <c r="B13404" s="27" t="str">
        <f t="shared" si="1466"/>
        <v>(水)</v>
      </c>
      <c r="C13404" s="34">
        <v>0.16666666666666699</v>
      </c>
      <c r="D13404" s="16" t="s">
        <v>18</v>
      </c>
      <c r="E13404" s="35">
        <v>0.1875</v>
      </c>
      <c r="F13404" s="50">
        <f>IF(COUNTIF('リスト（不使用）'!$A$5:$A$6,単年カーブ!$A$1),"希望数量入力ください",'単年（2027年度）'!$E$12*単年カーブ!$R$3+'単年（2027年度）'!$E$12*(1-単年カーブ!$R$3)*単年カーブ!Q13404)</f>
        <v>0</v>
      </c>
      <c r="G13404" s="47">
        <f t="shared" si="1467"/>
        <v>0</v>
      </c>
      <c r="M13404">
        <f t="shared" si="1468"/>
        <v>1</v>
      </c>
      <c r="N13404">
        <f>IF(OR(WEEKDAY(A13404)=1,WEEKDAY(A13404)=7,COUNTIF('2027祝日等（不使用）'!$A$1:$A$20,単年カーブ!A13404)=1),0,1)</f>
        <v>1</v>
      </c>
      <c r="O13404">
        <f t="shared" si="1464"/>
        <v>9</v>
      </c>
      <c r="P13404">
        <f t="shared" si="1469"/>
        <v>0</v>
      </c>
      <c r="Q13404">
        <f t="shared" si="1470"/>
        <v>0</v>
      </c>
    </row>
    <row r="13405" spans="1:17" ht="19.5" x14ac:dyDescent="0.4">
      <c r="A13405" s="33">
        <f t="shared" si="1465"/>
        <v>46757</v>
      </c>
      <c r="B13405" s="27" t="str">
        <f t="shared" si="1466"/>
        <v>(水)</v>
      </c>
      <c r="C13405" s="34">
        <v>0.1875</v>
      </c>
      <c r="D13405" s="16" t="s">
        <v>18</v>
      </c>
      <c r="E13405" s="35">
        <v>0.20833333333333301</v>
      </c>
      <c r="F13405" s="50">
        <f>IF(COUNTIF('リスト（不使用）'!$A$5:$A$6,単年カーブ!$A$1),"希望数量入力ください",'単年（2027年度）'!$E$12*単年カーブ!$R$3+'単年（2027年度）'!$E$12*(1-単年カーブ!$R$3)*単年カーブ!Q13405)</f>
        <v>0</v>
      </c>
      <c r="G13405" s="47">
        <f t="shared" si="1467"/>
        <v>0</v>
      </c>
      <c r="M13405">
        <f t="shared" si="1468"/>
        <v>1</v>
      </c>
      <c r="N13405">
        <f>IF(OR(WEEKDAY(A13405)=1,WEEKDAY(A13405)=7,COUNTIF('2027祝日等（不使用）'!$A$1:$A$20,単年カーブ!A13405)=1),0,1)</f>
        <v>1</v>
      </c>
      <c r="O13405">
        <f t="shared" si="1464"/>
        <v>10</v>
      </c>
      <c r="P13405">
        <f t="shared" si="1469"/>
        <v>0</v>
      </c>
      <c r="Q13405">
        <f t="shared" si="1470"/>
        <v>0</v>
      </c>
    </row>
    <row r="13406" spans="1:17" ht="19.5" x14ac:dyDescent="0.4">
      <c r="A13406" s="33">
        <f t="shared" si="1465"/>
        <v>46757</v>
      </c>
      <c r="B13406" s="27" t="str">
        <f t="shared" si="1466"/>
        <v>(水)</v>
      </c>
      <c r="C13406" s="34">
        <v>0.20833333333333301</v>
      </c>
      <c r="D13406" s="16" t="s">
        <v>18</v>
      </c>
      <c r="E13406" s="35">
        <v>0.22916666666666699</v>
      </c>
      <c r="F13406" s="50">
        <f>IF(COUNTIF('リスト（不使用）'!$A$5:$A$6,単年カーブ!$A$1),"希望数量入力ください",'単年（2027年度）'!$E$12*単年カーブ!$R$3+'単年（2027年度）'!$E$12*(1-単年カーブ!$R$3)*単年カーブ!Q13406)</f>
        <v>0</v>
      </c>
      <c r="G13406" s="47">
        <f t="shared" si="1467"/>
        <v>0</v>
      </c>
      <c r="M13406">
        <f t="shared" si="1468"/>
        <v>1</v>
      </c>
      <c r="N13406">
        <f>IF(OR(WEEKDAY(A13406)=1,WEEKDAY(A13406)=7,COUNTIF('2027祝日等（不使用）'!$A$1:$A$20,単年カーブ!A13406)=1),0,1)</f>
        <v>1</v>
      </c>
      <c r="O13406">
        <f t="shared" si="1464"/>
        <v>11</v>
      </c>
      <c r="P13406">
        <f t="shared" si="1469"/>
        <v>0</v>
      </c>
      <c r="Q13406">
        <f t="shared" si="1470"/>
        <v>0</v>
      </c>
    </row>
    <row r="13407" spans="1:17" ht="19.5" x14ac:dyDescent="0.4">
      <c r="A13407" s="33">
        <f t="shared" si="1465"/>
        <v>46757</v>
      </c>
      <c r="B13407" s="27" t="str">
        <f t="shared" si="1466"/>
        <v>(水)</v>
      </c>
      <c r="C13407" s="34">
        <v>0.22916666666666699</v>
      </c>
      <c r="D13407" s="16" t="s">
        <v>18</v>
      </c>
      <c r="E13407" s="35">
        <v>0.25</v>
      </c>
      <c r="F13407" s="50">
        <f>IF(COUNTIF('リスト（不使用）'!$A$5:$A$6,単年カーブ!$A$1),"希望数量入力ください",'単年（2027年度）'!$E$12*単年カーブ!$R$3+'単年（2027年度）'!$E$12*(1-単年カーブ!$R$3)*単年カーブ!Q13407)</f>
        <v>0</v>
      </c>
      <c r="G13407" s="47">
        <f t="shared" si="1467"/>
        <v>0</v>
      </c>
      <c r="M13407">
        <f t="shared" si="1468"/>
        <v>1</v>
      </c>
      <c r="N13407">
        <f>IF(OR(WEEKDAY(A13407)=1,WEEKDAY(A13407)=7,COUNTIF('2027祝日等（不使用）'!$A$1:$A$20,単年カーブ!A13407)=1),0,1)</f>
        <v>1</v>
      </c>
      <c r="O13407">
        <f t="shared" si="1464"/>
        <v>12</v>
      </c>
      <c r="P13407">
        <f t="shared" si="1469"/>
        <v>0</v>
      </c>
      <c r="Q13407">
        <f t="shared" si="1470"/>
        <v>0</v>
      </c>
    </row>
    <row r="13408" spans="1:17" ht="19.5" x14ac:dyDescent="0.4">
      <c r="A13408" s="33">
        <f t="shared" si="1465"/>
        <v>46757</v>
      </c>
      <c r="B13408" s="27" t="str">
        <f t="shared" si="1466"/>
        <v>(水)</v>
      </c>
      <c r="C13408" s="34">
        <v>0.25</v>
      </c>
      <c r="D13408" s="16" t="s">
        <v>18</v>
      </c>
      <c r="E13408" s="35">
        <v>0.27083333333333298</v>
      </c>
      <c r="F13408" s="50">
        <f>IF(COUNTIF('リスト（不使用）'!$A$5:$A$6,単年カーブ!$A$1),"希望数量入力ください",'単年（2027年度）'!$E$12*単年カーブ!$R$3+'単年（2027年度）'!$E$12*(1-単年カーブ!$R$3)*単年カーブ!Q13408)</f>
        <v>0</v>
      </c>
      <c r="G13408" s="47">
        <f t="shared" si="1467"/>
        <v>0</v>
      </c>
      <c r="M13408">
        <f t="shared" si="1468"/>
        <v>1</v>
      </c>
      <c r="N13408">
        <f>IF(OR(WEEKDAY(A13408)=1,WEEKDAY(A13408)=7,COUNTIF('2027祝日等（不使用）'!$A$1:$A$20,単年カーブ!A13408)=1),0,1)</f>
        <v>1</v>
      </c>
      <c r="O13408">
        <f t="shared" si="1464"/>
        <v>13</v>
      </c>
      <c r="P13408">
        <f t="shared" si="1469"/>
        <v>0</v>
      </c>
      <c r="Q13408">
        <f t="shared" si="1470"/>
        <v>0</v>
      </c>
    </row>
    <row r="13409" spans="1:17" ht="19.5" x14ac:dyDescent="0.4">
      <c r="A13409" s="33">
        <f t="shared" si="1465"/>
        <v>46757</v>
      </c>
      <c r="B13409" s="27" t="str">
        <f t="shared" si="1466"/>
        <v>(水)</v>
      </c>
      <c r="C13409" s="34">
        <v>0.27083333333333298</v>
      </c>
      <c r="D13409" s="16" t="s">
        <v>18</v>
      </c>
      <c r="E13409" s="35">
        <v>0.29166666666666702</v>
      </c>
      <c r="F13409" s="50">
        <f>IF(COUNTIF('リスト（不使用）'!$A$5:$A$6,単年カーブ!$A$1),"希望数量入力ください",'単年（2027年度）'!$E$12*単年カーブ!$R$3+'単年（2027年度）'!$E$12*(1-単年カーブ!$R$3)*単年カーブ!Q13409)</f>
        <v>0</v>
      </c>
      <c r="G13409" s="47">
        <f t="shared" si="1467"/>
        <v>0</v>
      </c>
      <c r="M13409">
        <f t="shared" si="1468"/>
        <v>1</v>
      </c>
      <c r="N13409">
        <f>IF(OR(WEEKDAY(A13409)=1,WEEKDAY(A13409)=7,COUNTIF('2027祝日等（不使用）'!$A$1:$A$20,単年カーブ!A13409)=1),0,1)</f>
        <v>1</v>
      </c>
      <c r="O13409">
        <f t="shared" si="1464"/>
        <v>14</v>
      </c>
      <c r="P13409">
        <f t="shared" si="1469"/>
        <v>0</v>
      </c>
      <c r="Q13409">
        <f t="shared" si="1470"/>
        <v>0</v>
      </c>
    </row>
    <row r="13410" spans="1:17" ht="19.5" x14ac:dyDescent="0.4">
      <c r="A13410" s="33">
        <f t="shared" si="1465"/>
        <v>46757</v>
      </c>
      <c r="B13410" s="27" t="str">
        <f t="shared" si="1466"/>
        <v>(水)</v>
      </c>
      <c r="C13410" s="34">
        <v>0.29166666666666702</v>
      </c>
      <c r="D13410" s="16" t="s">
        <v>18</v>
      </c>
      <c r="E13410" s="35">
        <v>0.3125</v>
      </c>
      <c r="F13410" s="50">
        <f>IF(COUNTIF('リスト（不使用）'!$A$5:$A$6,単年カーブ!$A$1),"希望数量入力ください",'単年（2027年度）'!$E$12*単年カーブ!$R$3+'単年（2027年度）'!$E$12*(1-単年カーブ!$R$3)*単年カーブ!Q13410)</f>
        <v>0</v>
      </c>
      <c r="G13410" s="47">
        <f t="shared" si="1467"/>
        <v>0</v>
      </c>
      <c r="M13410">
        <f t="shared" si="1468"/>
        <v>1</v>
      </c>
      <c r="N13410">
        <f>IF(OR(WEEKDAY(A13410)=1,WEEKDAY(A13410)=7,COUNTIF('2027祝日等（不使用）'!$A$1:$A$20,単年カーブ!A13410)=1),0,1)</f>
        <v>1</v>
      </c>
      <c r="O13410">
        <f t="shared" si="1464"/>
        <v>15</v>
      </c>
      <c r="P13410">
        <f t="shared" si="1469"/>
        <v>0</v>
      </c>
      <c r="Q13410">
        <f t="shared" si="1470"/>
        <v>0</v>
      </c>
    </row>
    <row r="13411" spans="1:17" ht="19.5" x14ac:dyDescent="0.4">
      <c r="A13411" s="33">
        <f t="shared" si="1465"/>
        <v>46757</v>
      </c>
      <c r="B13411" s="27" t="str">
        <f t="shared" si="1466"/>
        <v>(水)</v>
      </c>
      <c r="C13411" s="34">
        <v>0.3125</v>
      </c>
      <c r="D13411" s="16" t="s">
        <v>18</v>
      </c>
      <c r="E13411" s="35">
        <v>0.33333333333333298</v>
      </c>
      <c r="F13411" s="50">
        <f>IF(COUNTIF('リスト（不使用）'!$A$5:$A$6,単年カーブ!$A$1),"希望数量入力ください",'単年（2027年度）'!$E$12*単年カーブ!$R$3+'単年（2027年度）'!$E$12*(1-単年カーブ!$R$3)*単年カーブ!Q13411)</f>
        <v>0</v>
      </c>
      <c r="G13411" s="47">
        <f t="shared" si="1467"/>
        <v>0</v>
      </c>
      <c r="M13411">
        <f t="shared" si="1468"/>
        <v>1</v>
      </c>
      <c r="N13411">
        <f>IF(OR(WEEKDAY(A13411)=1,WEEKDAY(A13411)=7,COUNTIF('2027祝日等（不使用）'!$A$1:$A$20,単年カーブ!A13411)=1),0,1)</f>
        <v>1</v>
      </c>
      <c r="O13411">
        <f t="shared" si="1464"/>
        <v>16</v>
      </c>
      <c r="P13411">
        <f t="shared" si="1469"/>
        <v>0</v>
      </c>
      <c r="Q13411">
        <f t="shared" si="1470"/>
        <v>0</v>
      </c>
    </row>
    <row r="13412" spans="1:17" ht="19.5" x14ac:dyDescent="0.4">
      <c r="A13412" s="33">
        <f t="shared" si="1465"/>
        <v>46757</v>
      </c>
      <c r="B13412" s="27" t="str">
        <f t="shared" si="1466"/>
        <v>(水)</v>
      </c>
      <c r="C13412" s="34">
        <v>0.33333333333333298</v>
      </c>
      <c r="D13412" s="16" t="s">
        <v>18</v>
      </c>
      <c r="E13412" s="35">
        <v>0.35416666666666702</v>
      </c>
      <c r="F13412" s="50">
        <f>IF(COUNTIF('リスト（不使用）'!$A$5:$A$6,単年カーブ!$A$1),"希望数量入力ください",'単年（2027年度）'!$E$12*単年カーブ!$R$3+'単年（2027年度）'!$E$12*(1-単年カーブ!$R$3)*単年カーブ!Q13412)</f>
        <v>0</v>
      </c>
      <c r="G13412" s="47">
        <f t="shared" si="1467"/>
        <v>0</v>
      </c>
      <c r="M13412">
        <f t="shared" si="1468"/>
        <v>1</v>
      </c>
      <c r="N13412">
        <f>IF(OR(WEEKDAY(A13412)=1,WEEKDAY(A13412)=7,COUNTIF('2027祝日等（不使用）'!$A$1:$A$20,単年カーブ!A13412)=1),0,1)</f>
        <v>1</v>
      </c>
      <c r="O13412">
        <f t="shared" si="1464"/>
        <v>17</v>
      </c>
      <c r="P13412">
        <f t="shared" si="1469"/>
        <v>1</v>
      </c>
      <c r="Q13412">
        <f t="shared" si="1470"/>
        <v>1</v>
      </c>
    </row>
    <row r="13413" spans="1:17" ht="19.5" x14ac:dyDescent="0.4">
      <c r="A13413" s="33">
        <f t="shared" si="1465"/>
        <v>46757</v>
      </c>
      <c r="B13413" s="27" t="str">
        <f t="shared" si="1466"/>
        <v>(水)</v>
      </c>
      <c r="C13413" s="34">
        <v>0.35416666666666702</v>
      </c>
      <c r="D13413" s="16" t="s">
        <v>18</v>
      </c>
      <c r="E13413" s="35">
        <v>0.375</v>
      </c>
      <c r="F13413" s="50">
        <f>IF(COUNTIF('リスト（不使用）'!$A$5:$A$6,単年カーブ!$A$1),"希望数量入力ください",'単年（2027年度）'!$E$12*単年カーブ!$R$3+'単年（2027年度）'!$E$12*(1-単年カーブ!$R$3)*単年カーブ!Q13413)</f>
        <v>0</v>
      </c>
      <c r="G13413" s="47">
        <f t="shared" si="1467"/>
        <v>0</v>
      </c>
      <c r="M13413">
        <f t="shared" si="1468"/>
        <v>1</v>
      </c>
      <c r="N13413">
        <f>IF(OR(WEEKDAY(A13413)=1,WEEKDAY(A13413)=7,COUNTIF('2027祝日等（不使用）'!$A$1:$A$20,単年カーブ!A13413)=1),0,1)</f>
        <v>1</v>
      </c>
      <c r="O13413">
        <f t="shared" si="1464"/>
        <v>18</v>
      </c>
      <c r="P13413">
        <f t="shared" si="1469"/>
        <v>1</v>
      </c>
      <c r="Q13413">
        <f t="shared" si="1470"/>
        <v>1</v>
      </c>
    </row>
    <row r="13414" spans="1:17" ht="19.5" x14ac:dyDescent="0.4">
      <c r="A13414" s="33">
        <f t="shared" si="1465"/>
        <v>46757</v>
      </c>
      <c r="B13414" s="27" t="str">
        <f t="shared" si="1466"/>
        <v>(水)</v>
      </c>
      <c r="C13414" s="34">
        <v>0.375</v>
      </c>
      <c r="D13414" s="16" t="s">
        <v>18</v>
      </c>
      <c r="E13414" s="35">
        <v>0.39583333333333298</v>
      </c>
      <c r="F13414" s="50">
        <f>IF(COUNTIF('リスト（不使用）'!$A$5:$A$6,単年カーブ!$A$1),"希望数量入力ください",'単年（2027年度）'!$E$12*単年カーブ!$R$3+'単年（2027年度）'!$E$12*(1-単年カーブ!$R$3)*単年カーブ!Q13414)</f>
        <v>0</v>
      </c>
      <c r="G13414" s="47">
        <f t="shared" si="1467"/>
        <v>0</v>
      </c>
      <c r="M13414">
        <f t="shared" si="1468"/>
        <v>1</v>
      </c>
      <c r="N13414">
        <f>IF(OR(WEEKDAY(A13414)=1,WEEKDAY(A13414)=7,COUNTIF('2027祝日等（不使用）'!$A$1:$A$20,単年カーブ!A13414)=1),0,1)</f>
        <v>1</v>
      </c>
      <c r="O13414">
        <f t="shared" si="1464"/>
        <v>19</v>
      </c>
      <c r="P13414">
        <f t="shared" si="1469"/>
        <v>1</v>
      </c>
      <c r="Q13414">
        <f t="shared" si="1470"/>
        <v>1</v>
      </c>
    </row>
    <row r="13415" spans="1:17" ht="19.5" x14ac:dyDescent="0.4">
      <c r="A13415" s="33">
        <f t="shared" si="1465"/>
        <v>46757</v>
      </c>
      <c r="B13415" s="27" t="str">
        <f t="shared" si="1466"/>
        <v>(水)</v>
      </c>
      <c r="C13415" s="34">
        <v>0.39583333333333298</v>
      </c>
      <c r="D13415" s="16" t="s">
        <v>18</v>
      </c>
      <c r="E13415" s="35">
        <v>0.41666666666666702</v>
      </c>
      <c r="F13415" s="50">
        <f>IF(COUNTIF('リスト（不使用）'!$A$5:$A$6,単年カーブ!$A$1),"希望数量入力ください",'単年（2027年度）'!$E$12*単年カーブ!$R$3+'単年（2027年度）'!$E$12*(1-単年カーブ!$R$3)*単年カーブ!Q13415)</f>
        <v>0</v>
      </c>
      <c r="G13415" s="47">
        <f t="shared" si="1467"/>
        <v>0</v>
      </c>
      <c r="M13415">
        <f t="shared" si="1468"/>
        <v>1</v>
      </c>
      <c r="N13415">
        <f>IF(OR(WEEKDAY(A13415)=1,WEEKDAY(A13415)=7,COUNTIF('2027祝日等（不使用）'!$A$1:$A$20,単年カーブ!A13415)=1),0,1)</f>
        <v>1</v>
      </c>
      <c r="O13415">
        <f t="shared" si="1464"/>
        <v>20</v>
      </c>
      <c r="P13415">
        <f t="shared" si="1469"/>
        <v>1</v>
      </c>
      <c r="Q13415">
        <f t="shared" si="1470"/>
        <v>1</v>
      </c>
    </row>
    <row r="13416" spans="1:17" ht="19.5" x14ac:dyDescent="0.4">
      <c r="A13416" s="33">
        <f t="shared" si="1465"/>
        <v>46757</v>
      </c>
      <c r="B13416" s="27" t="str">
        <f t="shared" si="1466"/>
        <v>(水)</v>
      </c>
      <c r="C13416" s="34">
        <v>0.41666666666666702</v>
      </c>
      <c r="D13416" s="16" t="s">
        <v>18</v>
      </c>
      <c r="E13416" s="35">
        <v>0.4375</v>
      </c>
      <c r="F13416" s="50">
        <f>IF(COUNTIF('リスト（不使用）'!$A$5:$A$6,単年カーブ!$A$1),"希望数量入力ください",'単年（2027年度）'!$E$12*単年カーブ!$R$3+'単年（2027年度）'!$E$12*(1-単年カーブ!$R$3)*単年カーブ!Q13416)</f>
        <v>0</v>
      </c>
      <c r="G13416" s="47">
        <f t="shared" si="1467"/>
        <v>0</v>
      </c>
      <c r="M13416">
        <f t="shared" si="1468"/>
        <v>1</v>
      </c>
      <c r="N13416">
        <f>IF(OR(WEEKDAY(A13416)=1,WEEKDAY(A13416)=7,COUNTIF('2027祝日等（不使用）'!$A$1:$A$20,単年カーブ!A13416)=1),0,1)</f>
        <v>1</v>
      </c>
      <c r="O13416">
        <f t="shared" si="1464"/>
        <v>21</v>
      </c>
      <c r="P13416">
        <f t="shared" si="1469"/>
        <v>1</v>
      </c>
      <c r="Q13416">
        <f t="shared" si="1470"/>
        <v>1</v>
      </c>
    </row>
    <row r="13417" spans="1:17" ht="19.5" x14ac:dyDescent="0.4">
      <c r="A13417" s="33">
        <f t="shared" si="1465"/>
        <v>46757</v>
      </c>
      <c r="B13417" s="27" t="str">
        <f t="shared" si="1466"/>
        <v>(水)</v>
      </c>
      <c r="C13417" s="34">
        <v>0.4375</v>
      </c>
      <c r="D13417" s="16" t="s">
        <v>18</v>
      </c>
      <c r="E13417" s="35">
        <v>0.45833333333333298</v>
      </c>
      <c r="F13417" s="50">
        <f>IF(COUNTIF('リスト（不使用）'!$A$5:$A$6,単年カーブ!$A$1),"希望数量入力ください",'単年（2027年度）'!$E$12*単年カーブ!$R$3+'単年（2027年度）'!$E$12*(1-単年カーブ!$R$3)*単年カーブ!Q13417)</f>
        <v>0</v>
      </c>
      <c r="G13417" s="47">
        <f t="shared" si="1467"/>
        <v>0</v>
      </c>
      <c r="M13417">
        <f t="shared" si="1468"/>
        <v>1</v>
      </c>
      <c r="N13417">
        <f>IF(OR(WEEKDAY(A13417)=1,WEEKDAY(A13417)=7,COUNTIF('2027祝日等（不使用）'!$A$1:$A$20,単年カーブ!A13417)=1),0,1)</f>
        <v>1</v>
      </c>
      <c r="O13417">
        <f t="shared" si="1464"/>
        <v>22</v>
      </c>
      <c r="P13417">
        <f t="shared" si="1469"/>
        <v>1</v>
      </c>
      <c r="Q13417">
        <f t="shared" si="1470"/>
        <v>1</v>
      </c>
    </row>
    <row r="13418" spans="1:17" ht="19.5" x14ac:dyDescent="0.4">
      <c r="A13418" s="33">
        <f t="shared" si="1465"/>
        <v>46757</v>
      </c>
      <c r="B13418" s="27" t="str">
        <f t="shared" si="1466"/>
        <v>(水)</v>
      </c>
      <c r="C13418" s="34">
        <v>0.45833333333333298</v>
      </c>
      <c r="D13418" s="16" t="s">
        <v>18</v>
      </c>
      <c r="E13418" s="35">
        <v>0.47916666666666702</v>
      </c>
      <c r="F13418" s="50">
        <f>IF(COUNTIF('リスト（不使用）'!$A$5:$A$6,単年カーブ!$A$1),"希望数量入力ください",'単年（2027年度）'!$E$12*単年カーブ!$R$3+'単年（2027年度）'!$E$12*(1-単年カーブ!$R$3)*単年カーブ!Q13418)</f>
        <v>0</v>
      </c>
      <c r="G13418" s="47">
        <f t="shared" si="1467"/>
        <v>0</v>
      </c>
      <c r="M13418">
        <f t="shared" si="1468"/>
        <v>1</v>
      </c>
      <c r="N13418">
        <f>IF(OR(WEEKDAY(A13418)=1,WEEKDAY(A13418)=7,COUNTIF('2027祝日等（不使用）'!$A$1:$A$20,単年カーブ!A13418)=1),0,1)</f>
        <v>1</v>
      </c>
      <c r="O13418">
        <f t="shared" si="1464"/>
        <v>23</v>
      </c>
      <c r="P13418">
        <f t="shared" si="1469"/>
        <v>1</v>
      </c>
      <c r="Q13418">
        <f t="shared" si="1470"/>
        <v>1</v>
      </c>
    </row>
    <row r="13419" spans="1:17" ht="19.5" x14ac:dyDescent="0.4">
      <c r="A13419" s="33">
        <f t="shared" si="1465"/>
        <v>46757</v>
      </c>
      <c r="B13419" s="27" t="str">
        <f t="shared" si="1466"/>
        <v>(水)</v>
      </c>
      <c r="C13419" s="34">
        <v>0.47916666666666702</v>
      </c>
      <c r="D13419" s="16" t="s">
        <v>18</v>
      </c>
      <c r="E13419" s="35">
        <v>0.5</v>
      </c>
      <c r="F13419" s="50">
        <f>IF(COUNTIF('リスト（不使用）'!$A$5:$A$6,単年カーブ!$A$1),"希望数量入力ください",'単年（2027年度）'!$E$12*単年カーブ!$R$3+'単年（2027年度）'!$E$12*(1-単年カーブ!$R$3)*単年カーブ!Q13419)</f>
        <v>0</v>
      </c>
      <c r="G13419" s="47">
        <f t="shared" si="1467"/>
        <v>0</v>
      </c>
      <c r="M13419">
        <f t="shared" si="1468"/>
        <v>1</v>
      </c>
      <c r="N13419">
        <f>IF(OR(WEEKDAY(A13419)=1,WEEKDAY(A13419)=7,COUNTIF('2027祝日等（不使用）'!$A$1:$A$20,単年カーブ!A13419)=1),0,1)</f>
        <v>1</v>
      </c>
      <c r="O13419">
        <f t="shared" si="1464"/>
        <v>24</v>
      </c>
      <c r="P13419">
        <f t="shared" si="1469"/>
        <v>1</v>
      </c>
      <c r="Q13419">
        <f t="shared" si="1470"/>
        <v>1</v>
      </c>
    </row>
    <row r="13420" spans="1:17" ht="19.5" x14ac:dyDescent="0.4">
      <c r="A13420" s="33">
        <f t="shared" si="1465"/>
        <v>46757</v>
      </c>
      <c r="B13420" s="27" t="str">
        <f t="shared" si="1466"/>
        <v>(水)</v>
      </c>
      <c r="C13420" s="34">
        <v>0.5</v>
      </c>
      <c r="D13420" s="16" t="s">
        <v>18</v>
      </c>
      <c r="E13420" s="35">
        <v>0.52083333333333304</v>
      </c>
      <c r="F13420" s="50">
        <f>IF(COUNTIF('リスト（不使用）'!$A$5:$A$6,単年カーブ!$A$1),"希望数量入力ください",'単年（2027年度）'!$E$12*単年カーブ!$R$3+'単年（2027年度）'!$E$12*(1-単年カーブ!$R$3)*単年カーブ!Q13420)</f>
        <v>0</v>
      </c>
      <c r="G13420" s="47">
        <f t="shared" si="1467"/>
        <v>0</v>
      </c>
      <c r="M13420">
        <f t="shared" si="1468"/>
        <v>1</v>
      </c>
      <c r="N13420">
        <f>IF(OR(WEEKDAY(A13420)=1,WEEKDAY(A13420)=7,COUNTIF('2027祝日等（不使用）'!$A$1:$A$20,単年カーブ!A13420)=1),0,1)</f>
        <v>1</v>
      </c>
      <c r="O13420">
        <f t="shared" si="1464"/>
        <v>25</v>
      </c>
      <c r="P13420">
        <f t="shared" si="1469"/>
        <v>1</v>
      </c>
      <c r="Q13420">
        <f t="shared" si="1470"/>
        <v>1</v>
      </c>
    </row>
    <row r="13421" spans="1:17" ht="19.5" x14ac:dyDescent="0.4">
      <c r="A13421" s="33">
        <f t="shared" si="1465"/>
        <v>46757</v>
      </c>
      <c r="B13421" s="27" t="str">
        <f t="shared" si="1466"/>
        <v>(水)</v>
      </c>
      <c r="C13421" s="34">
        <v>0.52083333333333304</v>
      </c>
      <c r="D13421" s="16" t="s">
        <v>18</v>
      </c>
      <c r="E13421" s="35">
        <v>0.54166666666666696</v>
      </c>
      <c r="F13421" s="50">
        <f>IF(COUNTIF('リスト（不使用）'!$A$5:$A$6,単年カーブ!$A$1),"希望数量入力ください",'単年（2027年度）'!$E$12*単年カーブ!$R$3+'単年（2027年度）'!$E$12*(1-単年カーブ!$R$3)*単年カーブ!Q13421)</f>
        <v>0</v>
      </c>
      <c r="G13421" s="47">
        <f t="shared" si="1467"/>
        <v>0</v>
      </c>
      <c r="M13421">
        <f t="shared" si="1468"/>
        <v>1</v>
      </c>
      <c r="N13421">
        <f>IF(OR(WEEKDAY(A13421)=1,WEEKDAY(A13421)=7,COUNTIF('2027祝日等（不使用）'!$A$1:$A$20,単年カーブ!A13421)=1),0,1)</f>
        <v>1</v>
      </c>
      <c r="O13421">
        <f t="shared" si="1464"/>
        <v>26</v>
      </c>
      <c r="P13421">
        <f t="shared" si="1469"/>
        <v>1</v>
      </c>
      <c r="Q13421">
        <f t="shared" si="1470"/>
        <v>1</v>
      </c>
    </row>
    <row r="13422" spans="1:17" ht="19.5" x14ac:dyDescent="0.4">
      <c r="A13422" s="33">
        <f t="shared" si="1465"/>
        <v>46757</v>
      </c>
      <c r="B13422" s="27" t="str">
        <f t="shared" si="1466"/>
        <v>(水)</v>
      </c>
      <c r="C13422" s="34">
        <v>0.54166666666666696</v>
      </c>
      <c r="D13422" s="16" t="s">
        <v>18</v>
      </c>
      <c r="E13422" s="35">
        <v>0.5625</v>
      </c>
      <c r="F13422" s="50">
        <f>IF(COUNTIF('リスト（不使用）'!$A$5:$A$6,単年カーブ!$A$1),"希望数量入力ください",'単年（2027年度）'!$E$12*単年カーブ!$R$3+'単年（2027年度）'!$E$12*(1-単年カーブ!$R$3)*単年カーブ!Q13422)</f>
        <v>0</v>
      </c>
      <c r="G13422" s="47">
        <f t="shared" si="1467"/>
        <v>0</v>
      </c>
      <c r="M13422">
        <f t="shared" si="1468"/>
        <v>1</v>
      </c>
      <c r="N13422">
        <f>IF(OR(WEEKDAY(A13422)=1,WEEKDAY(A13422)=7,COUNTIF('2027祝日等（不使用）'!$A$1:$A$20,単年カーブ!A13422)=1),0,1)</f>
        <v>1</v>
      </c>
      <c r="O13422">
        <f t="shared" si="1464"/>
        <v>27</v>
      </c>
      <c r="P13422">
        <f t="shared" si="1469"/>
        <v>1</v>
      </c>
      <c r="Q13422">
        <f t="shared" si="1470"/>
        <v>1</v>
      </c>
    </row>
    <row r="13423" spans="1:17" ht="19.5" x14ac:dyDescent="0.4">
      <c r="A13423" s="33">
        <f t="shared" si="1465"/>
        <v>46757</v>
      </c>
      <c r="B13423" s="27" t="str">
        <f t="shared" si="1466"/>
        <v>(水)</v>
      </c>
      <c r="C13423" s="34">
        <v>0.5625</v>
      </c>
      <c r="D13423" s="16" t="s">
        <v>18</v>
      </c>
      <c r="E13423" s="35">
        <v>0.58333333333333304</v>
      </c>
      <c r="F13423" s="50">
        <f>IF(COUNTIF('リスト（不使用）'!$A$5:$A$6,単年カーブ!$A$1),"希望数量入力ください",'単年（2027年度）'!$E$12*単年カーブ!$R$3+'単年（2027年度）'!$E$12*(1-単年カーブ!$R$3)*単年カーブ!Q13423)</f>
        <v>0</v>
      </c>
      <c r="G13423" s="47">
        <f t="shared" si="1467"/>
        <v>0</v>
      </c>
      <c r="M13423">
        <f t="shared" si="1468"/>
        <v>1</v>
      </c>
      <c r="N13423">
        <f>IF(OR(WEEKDAY(A13423)=1,WEEKDAY(A13423)=7,COUNTIF('2027祝日等（不使用）'!$A$1:$A$20,単年カーブ!A13423)=1),0,1)</f>
        <v>1</v>
      </c>
      <c r="O13423">
        <f t="shared" si="1464"/>
        <v>28</v>
      </c>
      <c r="P13423">
        <f t="shared" si="1469"/>
        <v>1</v>
      </c>
      <c r="Q13423">
        <f t="shared" si="1470"/>
        <v>1</v>
      </c>
    </row>
    <row r="13424" spans="1:17" ht="19.5" x14ac:dyDescent="0.4">
      <c r="A13424" s="33">
        <f t="shared" si="1465"/>
        <v>46757</v>
      </c>
      <c r="B13424" s="27" t="str">
        <f t="shared" si="1466"/>
        <v>(水)</v>
      </c>
      <c r="C13424" s="34">
        <v>0.58333333333333304</v>
      </c>
      <c r="D13424" s="16" t="s">
        <v>18</v>
      </c>
      <c r="E13424" s="35">
        <v>0.60416666666666696</v>
      </c>
      <c r="F13424" s="50">
        <f>IF(COUNTIF('リスト（不使用）'!$A$5:$A$6,単年カーブ!$A$1),"希望数量入力ください",'単年（2027年度）'!$E$12*単年カーブ!$R$3+'単年（2027年度）'!$E$12*(1-単年カーブ!$R$3)*単年カーブ!Q13424)</f>
        <v>0</v>
      </c>
      <c r="G13424" s="47">
        <f t="shared" si="1467"/>
        <v>0</v>
      </c>
      <c r="M13424">
        <f t="shared" si="1468"/>
        <v>1</v>
      </c>
      <c r="N13424">
        <f>IF(OR(WEEKDAY(A13424)=1,WEEKDAY(A13424)=7,COUNTIF('2027祝日等（不使用）'!$A$1:$A$20,単年カーブ!A13424)=1),0,1)</f>
        <v>1</v>
      </c>
      <c r="O13424">
        <f t="shared" si="1464"/>
        <v>29</v>
      </c>
      <c r="P13424">
        <f t="shared" si="1469"/>
        <v>1</v>
      </c>
      <c r="Q13424">
        <f t="shared" si="1470"/>
        <v>1</v>
      </c>
    </row>
    <row r="13425" spans="1:17" ht="19.5" x14ac:dyDescent="0.4">
      <c r="A13425" s="33">
        <f t="shared" si="1465"/>
        <v>46757</v>
      </c>
      <c r="B13425" s="27" t="str">
        <f t="shared" si="1466"/>
        <v>(水)</v>
      </c>
      <c r="C13425" s="34">
        <v>0.60416666666666696</v>
      </c>
      <c r="D13425" s="16" t="s">
        <v>18</v>
      </c>
      <c r="E13425" s="35">
        <v>0.625</v>
      </c>
      <c r="F13425" s="50">
        <f>IF(COUNTIF('リスト（不使用）'!$A$5:$A$6,単年カーブ!$A$1),"希望数量入力ください",'単年（2027年度）'!$E$12*単年カーブ!$R$3+'単年（2027年度）'!$E$12*(1-単年カーブ!$R$3)*単年カーブ!Q13425)</f>
        <v>0</v>
      </c>
      <c r="G13425" s="47">
        <f t="shared" si="1467"/>
        <v>0</v>
      </c>
      <c r="M13425">
        <f t="shared" si="1468"/>
        <v>1</v>
      </c>
      <c r="N13425">
        <f>IF(OR(WEEKDAY(A13425)=1,WEEKDAY(A13425)=7,COUNTIF('2027祝日等（不使用）'!$A$1:$A$20,単年カーブ!A13425)=1),0,1)</f>
        <v>1</v>
      </c>
      <c r="O13425">
        <f t="shared" si="1464"/>
        <v>30</v>
      </c>
      <c r="P13425">
        <f t="shared" si="1469"/>
        <v>1</v>
      </c>
      <c r="Q13425">
        <f t="shared" si="1470"/>
        <v>1</v>
      </c>
    </row>
    <row r="13426" spans="1:17" ht="19.5" x14ac:dyDescent="0.4">
      <c r="A13426" s="33">
        <f t="shared" si="1465"/>
        <v>46757</v>
      </c>
      <c r="B13426" s="27" t="str">
        <f t="shared" si="1466"/>
        <v>(水)</v>
      </c>
      <c r="C13426" s="34">
        <v>0.625</v>
      </c>
      <c r="D13426" s="16" t="s">
        <v>18</v>
      </c>
      <c r="E13426" s="35">
        <v>0.64583333333333304</v>
      </c>
      <c r="F13426" s="50">
        <f>IF(COUNTIF('リスト（不使用）'!$A$5:$A$6,単年カーブ!$A$1),"希望数量入力ください",'単年（2027年度）'!$E$12*単年カーブ!$R$3+'単年（2027年度）'!$E$12*(1-単年カーブ!$R$3)*単年カーブ!Q13426)</f>
        <v>0</v>
      </c>
      <c r="G13426" s="47">
        <f t="shared" si="1467"/>
        <v>0</v>
      </c>
      <c r="M13426">
        <f t="shared" si="1468"/>
        <v>1</v>
      </c>
      <c r="N13426">
        <f>IF(OR(WEEKDAY(A13426)=1,WEEKDAY(A13426)=7,COUNTIF('2027祝日等（不使用）'!$A$1:$A$20,単年カーブ!A13426)=1),0,1)</f>
        <v>1</v>
      </c>
      <c r="O13426">
        <f t="shared" si="1464"/>
        <v>31</v>
      </c>
      <c r="P13426">
        <f t="shared" si="1469"/>
        <v>1</v>
      </c>
      <c r="Q13426">
        <f t="shared" si="1470"/>
        <v>1</v>
      </c>
    </row>
    <row r="13427" spans="1:17" ht="19.5" x14ac:dyDescent="0.4">
      <c r="A13427" s="33">
        <f t="shared" si="1465"/>
        <v>46757</v>
      </c>
      <c r="B13427" s="27" t="str">
        <f t="shared" si="1466"/>
        <v>(水)</v>
      </c>
      <c r="C13427" s="34">
        <v>0.64583333333333304</v>
      </c>
      <c r="D13427" s="16" t="s">
        <v>18</v>
      </c>
      <c r="E13427" s="35">
        <v>0.66666666666666696</v>
      </c>
      <c r="F13427" s="50">
        <f>IF(COUNTIF('リスト（不使用）'!$A$5:$A$6,単年カーブ!$A$1),"希望数量入力ください",'単年（2027年度）'!$E$12*単年カーブ!$R$3+'単年（2027年度）'!$E$12*(1-単年カーブ!$R$3)*単年カーブ!Q13427)</f>
        <v>0</v>
      </c>
      <c r="G13427" s="47">
        <f t="shared" si="1467"/>
        <v>0</v>
      </c>
      <c r="M13427">
        <f t="shared" si="1468"/>
        <v>1</v>
      </c>
      <c r="N13427">
        <f>IF(OR(WEEKDAY(A13427)=1,WEEKDAY(A13427)=7,COUNTIF('2027祝日等（不使用）'!$A$1:$A$20,単年カーブ!A13427)=1),0,1)</f>
        <v>1</v>
      </c>
      <c r="O13427">
        <f t="shared" si="1464"/>
        <v>32</v>
      </c>
      <c r="P13427">
        <f t="shared" si="1469"/>
        <v>1</v>
      </c>
      <c r="Q13427">
        <f t="shared" si="1470"/>
        <v>1</v>
      </c>
    </row>
    <row r="13428" spans="1:17" ht="19.5" x14ac:dyDescent="0.4">
      <c r="A13428" s="33">
        <f t="shared" si="1465"/>
        <v>46757</v>
      </c>
      <c r="B13428" s="27" t="str">
        <f t="shared" si="1466"/>
        <v>(水)</v>
      </c>
      <c r="C13428" s="34">
        <v>0.66666666666666696</v>
      </c>
      <c r="D13428" s="16" t="s">
        <v>18</v>
      </c>
      <c r="E13428" s="35">
        <v>0.6875</v>
      </c>
      <c r="F13428" s="50">
        <f>IF(COUNTIF('リスト（不使用）'!$A$5:$A$6,単年カーブ!$A$1),"希望数量入力ください",'単年（2027年度）'!$E$12*単年カーブ!$R$3+'単年（2027年度）'!$E$12*(1-単年カーブ!$R$3)*単年カーブ!Q13428)</f>
        <v>0</v>
      </c>
      <c r="G13428" s="47">
        <f t="shared" si="1467"/>
        <v>0</v>
      </c>
      <c r="M13428">
        <f t="shared" si="1468"/>
        <v>1</v>
      </c>
      <c r="N13428">
        <f>IF(OR(WEEKDAY(A13428)=1,WEEKDAY(A13428)=7,COUNTIF('2027祝日等（不使用）'!$A$1:$A$20,単年カーブ!A13428)=1),0,1)</f>
        <v>1</v>
      </c>
      <c r="O13428">
        <f t="shared" ref="O13428:O13491" si="1471">O13380</f>
        <v>33</v>
      </c>
      <c r="P13428">
        <f t="shared" si="1469"/>
        <v>1</v>
      </c>
      <c r="Q13428">
        <f t="shared" si="1470"/>
        <v>1</v>
      </c>
    </row>
    <row r="13429" spans="1:17" ht="19.5" x14ac:dyDescent="0.4">
      <c r="A13429" s="33">
        <f t="shared" si="1465"/>
        <v>46757</v>
      </c>
      <c r="B13429" s="27" t="str">
        <f t="shared" si="1466"/>
        <v>(水)</v>
      </c>
      <c r="C13429" s="34">
        <v>0.6875</v>
      </c>
      <c r="D13429" s="16" t="s">
        <v>18</v>
      </c>
      <c r="E13429" s="35">
        <v>0.70833333333333304</v>
      </c>
      <c r="F13429" s="50">
        <f>IF(COUNTIF('リスト（不使用）'!$A$5:$A$6,単年カーブ!$A$1),"希望数量入力ください",'単年（2027年度）'!$E$12*単年カーブ!$R$3+'単年（2027年度）'!$E$12*(1-単年カーブ!$R$3)*単年カーブ!Q13429)</f>
        <v>0</v>
      </c>
      <c r="G13429" s="47">
        <f t="shared" si="1467"/>
        <v>0</v>
      </c>
      <c r="M13429">
        <f t="shared" si="1468"/>
        <v>1</v>
      </c>
      <c r="N13429">
        <f>IF(OR(WEEKDAY(A13429)=1,WEEKDAY(A13429)=7,COUNTIF('2027祝日等（不使用）'!$A$1:$A$20,単年カーブ!A13429)=1),0,1)</f>
        <v>1</v>
      </c>
      <c r="O13429">
        <f t="shared" si="1471"/>
        <v>34</v>
      </c>
      <c r="P13429">
        <f t="shared" si="1469"/>
        <v>1</v>
      </c>
      <c r="Q13429">
        <f t="shared" si="1470"/>
        <v>1</v>
      </c>
    </row>
    <row r="13430" spans="1:17" ht="19.5" x14ac:dyDescent="0.4">
      <c r="A13430" s="33">
        <f t="shared" si="1465"/>
        <v>46757</v>
      </c>
      <c r="B13430" s="27" t="str">
        <f t="shared" si="1466"/>
        <v>(水)</v>
      </c>
      <c r="C13430" s="34">
        <v>0.70833333333333304</v>
      </c>
      <c r="D13430" s="16" t="s">
        <v>18</v>
      </c>
      <c r="E13430" s="35">
        <v>0.72916666666666696</v>
      </c>
      <c r="F13430" s="50">
        <f>IF(COUNTIF('リスト（不使用）'!$A$5:$A$6,単年カーブ!$A$1),"希望数量入力ください",'単年（2027年度）'!$E$12*単年カーブ!$R$3+'単年（2027年度）'!$E$12*(1-単年カーブ!$R$3)*単年カーブ!Q13430)</f>
        <v>0</v>
      </c>
      <c r="G13430" s="47">
        <f t="shared" si="1467"/>
        <v>0</v>
      </c>
      <c r="M13430">
        <f t="shared" si="1468"/>
        <v>1</v>
      </c>
      <c r="N13430">
        <f>IF(OR(WEEKDAY(A13430)=1,WEEKDAY(A13430)=7,COUNTIF('2027祝日等（不使用）'!$A$1:$A$20,単年カーブ!A13430)=1),0,1)</f>
        <v>1</v>
      </c>
      <c r="O13430">
        <f t="shared" si="1471"/>
        <v>35</v>
      </c>
      <c r="P13430">
        <f t="shared" si="1469"/>
        <v>1</v>
      </c>
      <c r="Q13430">
        <f t="shared" si="1470"/>
        <v>1</v>
      </c>
    </row>
    <row r="13431" spans="1:17" ht="19.5" x14ac:dyDescent="0.4">
      <c r="A13431" s="33">
        <f t="shared" si="1465"/>
        <v>46757</v>
      </c>
      <c r="B13431" s="27" t="str">
        <f t="shared" si="1466"/>
        <v>(水)</v>
      </c>
      <c r="C13431" s="34">
        <v>0.72916666666666696</v>
      </c>
      <c r="D13431" s="16" t="s">
        <v>18</v>
      </c>
      <c r="E13431" s="35">
        <v>0.75</v>
      </c>
      <c r="F13431" s="50">
        <f>IF(COUNTIF('リスト（不使用）'!$A$5:$A$6,単年カーブ!$A$1),"希望数量入力ください",'単年（2027年度）'!$E$12*単年カーブ!$R$3+'単年（2027年度）'!$E$12*(1-単年カーブ!$R$3)*単年カーブ!Q13431)</f>
        <v>0</v>
      </c>
      <c r="G13431" s="47">
        <f t="shared" si="1467"/>
        <v>0</v>
      </c>
      <c r="M13431">
        <f t="shared" si="1468"/>
        <v>1</v>
      </c>
      <c r="N13431">
        <f>IF(OR(WEEKDAY(A13431)=1,WEEKDAY(A13431)=7,COUNTIF('2027祝日等（不使用）'!$A$1:$A$20,単年カーブ!A13431)=1),0,1)</f>
        <v>1</v>
      </c>
      <c r="O13431">
        <f t="shared" si="1471"/>
        <v>36</v>
      </c>
      <c r="P13431">
        <f t="shared" si="1469"/>
        <v>1</v>
      </c>
      <c r="Q13431">
        <f t="shared" si="1470"/>
        <v>1</v>
      </c>
    </row>
    <row r="13432" spans="1:17" ht="19.5" x14ac:dyDescent="0.4">
      <c r="A13432" s="33">
        <f t="shared" si="1465"/>
        <v>46757</v>
      </c>
      <c r="B13432" s="27" t="str">
        <f t="shared" si="1466"/>
        <v>(水)</v>
      </c>
      <c r="C13432" s="34">
        <v>0.75</v>
      </c>
      <c r="D13432" s="16" t="s">
        <v>18</v>
      </c>
      <c r="E13432" s="35">
        <v>0.77083333333333304</v>
      </c>
      <c r="F13432" s="50">
        <f>IF(COUNTIF('リスト（不使用）'!$A$5:$A$6,単年カーブ!$A$1),"希望数量入力ください",'単年（2027年度）'!$E$12*単年カーブ!$R$3+'単年（2027年度）'!$E$12*(1-単年カーブ!$R$3)*単年カーブ!Q13432)</f>
        <v>0</v>
      </c>
      <c r="G13432" s="47">
        <f t="shared" si="1467"/>
        <v>0</v>
      </c>
      <c r="M13432">
        <f t="shared" si="1468"/>
        <v>1</v>
      </c>
      <c r="N13432">
        <f>IF(OR(WEEKDAY(A13432)=1,WEEKDAY(A13432)=7,COUNTIF('2027祝日等（不使用）'!$A$1:$A$20,単年カーブ!A13432)=1),0,1)</f>
        <v>1</v>
      </c>
      <c r="O13432">
        <f t="shared" si="1471"/>
        <v>37</v>
      </c>
      <c r="P13432">
        <f t="shared" si="1469"/>
        <v>1</v>
      </c>
      <c r="Q13432">
        <f t="shared" si="1470"/>
        <v>1</v>
      </c>
    </row>
    <row r="13433" spans="1:17" ht="19.5" x14ac:dyDescent="0.4">
      <c r="A13433" s="33">
        <f t="shared" si="1465"/>
        <v>46757</v>
      </c>
      <c r="B13433" s="27" t="str">
        <f t="shared" si="1466"/>
        <v>(水)</v>
      </c>
      <c r="C13433" s="34">
        <v>0.77083333333333304</v>
      </c>
      <c r="D13433" s="16" t="s">
        <v>18</v>
      </c>
      <c r="E13433" s="35">
        <v>0.79166666666666696</v>
      </c>
      <c r="F13433" s="50">
        <f>IF(COUNTIF('リスト（不使用）'!$A$5:$A$6,単年カーブ!$A$1),"希望数量入力ください",'単年（2027年度）'!$E$12*単年カーブ!$R$3+'単年（2027年度）'!$E$12*(1-単年カーブ!$R$3)*単年カーブ!Q13433)</f>
        <v>0</v>
      </c>
      <c r="G13433" s="47">
        <f t="shared" si="1467"/>
        <v>0</v>
      </c>
      <c r="M13433">
        <f t="shared" si="1468"/>
        <v>1</v>
      </c>
      <c r="N13433">
        <f>IF(OR(WEEKDAY(A13433)=1,WEEKDAY(A13433)=7,COUNTIF('2027祝日等（不使用）'!$A$1:$A$20,単年カーブ!A13433)=1),0,1)</f>
        <v>1</v>
      </c>
      <c r="O13433">
        <f t="shared" si="1471"/>
        <v>38</v>
      </c>
      <c r="P13433">
        <f t="shared" si="1469"/>
        <v>1</v>
      </c>
      <c r="Q13433">
        <f t="shared" si="1470"/>
        <v>1</v>
      </c>
    </row>
    <row r="13434" spans="1:17" ht="19.5" x14ac:dyDescent="0.4">
      <c r="A13434" s="33">
        <f t="shared" ref="A13434:A13497" si="1472">A13386+1</f>
        <v>46757</v>
      </c>
      <c r="B13434" s="27" t="str">
        <f t="shared" si="1466"/>
        <v>(水)</v>
      </c>
      <c r="C13434" s="34">
        <v>0.79166666666666696</v>
      </c>
      <c r="D13434" s="16" t="s">
        <v>18</v>
      </c>
      <c r="E13434" s="35">
        <v>0.8125</v>
      </c>
      <c r="F13434" s="50">
        <f>IF(COUNTIF('リスト（不使用）'!$A$5:$A$6,単年カーブ!$A$1),"希望数量入力ください",'単年（2027年度）'!$E$12*単年カーブ!$R$3+'単年（2027年度）'!$E$12*(1-単年カーブ!$R$3)*単年カーブ!Q13434)</f>
        <v>0</v>
      </c>
      <c r="G13434" s="47">
        <f t="shared" si="1467"/>
        <v>0</v>
      </c>
      <c r="M13434">
        <f t="shared" si="1468"/>
        <v>1</v>
      </c>
      <c r="N13434">
        <f>IF(OR(WEEKDAY(A13434)=1,WEEKDAY(A13434)=7,COUNTIF('2027祝日等（不使用）'!$A$1:$A$20,単年カーブ!A13434)=1),0,1)</f>
        <v>1</v>
      </c>
      <c r="O13434">
        <f t="shared" si="1471"/>
        <v>39</v>
      </c>
      <c r="P13434">
        <f t="shared" si="1469"/>
        <v>1</v>
      </c>
      <c r="Q13434">
        <f t="shared" si="1470"/>
        <v>1</v>
      </c>
    </row>
    <row r="13435" spans="1:17" ht="19.5" x14ac:dyDescent="0.4">
      <c r="A13435" s="33">
        <f t="shared" si="1472"/>
        <v>46757</v>
      </c>
      <c r="B13435" s="27" t="str">
        <f t="shared" si="1466"/>
        <v>(水)</v>
      </c>
      <c r="C13435" s="34">
        <v>0.8125</v>
      </c>
      <c r="D13435" s="16" t="s">
        <v>18</v>
      </c>
      <c r="E13435" s="35">
        <v>0.83333333333333304</v>
      </c>
      <c r="F13435" s="50">
        <f>IF(COUNTIF('リスト（不使用）'!$A$5:$A$6,単年カーブ!$A$1),"希望数量入力ください",'単年（2027年度）'!$E$12*単年カーブ!$R$3+'単年（2027年度）'!$E$12*(1-単年カーブ!$R$3)*単年カーブ!Q13435)</f>
        <v>0</v>
      </c>
      <c r="G13435" s="47">
        <f t="shared" si="1467"/>
        <v>0</v>
      </c>
      <c r="M13435">
        <f t="shared" si="1468"/>
        <v>1</v>
      </c>
      <c r="N13435">
        <f>IF(OR(WEEKDAY(A13435)=1,WEEKDAY(A13435)=7,COUNTIF('2027祝日等（不使用）'!$A$1:$A$20,単年カーブ!A13435)=1),0,1)</f>
        <v>1</v>
      </c>
      <c r="O13435">
        <f t="shared" si="1471"/>
        <v>40</v>
      </c>
      <c r="P13435">
        <f t="shared" si="1469"/>
        <v>1</v>
      </c>
      <c r="Q13435">
        <f t="shared" si="1470"/>
        <v>1</v>
      </c>
    </row>
    <row r="13436" spans="1:17" ht="19.5" x14ac:dyDescent="0.4">
      <c r="A13436" s="33">
        <f t="shared" si="1472"/>
        <v>46757</v>
      </c>
      <c r="B13436" s="27" t="str">
        <f t="shared" si="1466"/>
        <v>(水)</v>
      </c>
      <c r="C13436" s="34">
        <v>0.83333333333333304</v>
      </c>
      <c r="D13436" s="16" t="s">
        <v>18</v>
      </c>
      <c r="E13436" s="35">
        <v>0.85416666666666696</v>
      </c>
      <c r="F13436" s="50">
        <f>IF(COUNTIF('リスト（不使用）'!$A$5:$A$6,単年カーブ!$A$1),"希望数量入力ください",'単年（2027年度）'!$E$12*単年カーブ!$R$3+'単年（2027年度）'!$E$12*(1-単年カーブ!$R$3)*単年カーブ!Q13436)</f>
        <v>0</v>
      </c>
      <c r="G13436" s="47">
        <f t="shared" si="1467"/>
        <v>0</v>
      </c>
      <c r="M13436">
        <f t="shared" si="1468"/>
        <v>1</v>
      </c>
      <c r="N13436">
        <f>IF(OR(WEEKDAY(A13436)=1,WEEKDAY(A13436)=7,COUNTIF('2027祝日等（不使用）'!$A$1:$A$20,単年カーブ!A13436)=1),0,1)</f>
        <v>1</v>
      </c>
      <c r="O13436">
        <f t="shared" si="1471"/>
        <v>41</v>
      </c>
      <c r="P13436">
        <f t="shared" si="1469"/>
        <v>0</v>
      </c>
      <c r="Q13436">
        <f t="shared" si="1470"/>
        <v>0</v>
      </c>
    </row>
    <row r="13437" spans="1:17" ht="19.5" x14ac:dyDescent="0.4">
      <c r="A13437" s="33">
        <f t="shared" si="1472"/>
        <v>46757</v>
      </c>
      <c r="B13437" s="27" t="str">
        <f t="shared" si="1466"/>
        <v>(水)</v>
      </c>
      <c r="C13437" s="34">
        <v>0.85416666666666696</v>
      </c>
      <c r="D13437" s="16" t="s">
        <v>18</v>
      </c>
      <c r="E13437" s="35">
        <v>0.875</v>
      </c>
      <c r="F13437" s="50">
        <f>IF(COUNTIF('リスト（不使用）'!$A$5:$A$6,単年カーブ!$A$1),"希望数量入力ください",'単年（2027年度）'!$E$12*単年カーブ!$R$3+'単年（2027年度）'!$E$12*(1-単年カーブ!$R$3)*単年カーブ!Q13437)</f>
        <v>0</v>
      </c>
      <c r="G13437" s="47">
        <f t="shared" si="1467"/>
        <v>0</v>
      </c>
      <c r="M13437">
        <f t="shared" si="1468"/>
        <v>1</v>
      </c>
      <c r="N13437">
        <f>IF(OR(WEEKDAY(A13437)=1,WEEKDAY(A13437)=7,COUNTIF('2027祝日等（不使用）'!$A$1:$A$20,単年カーブ!A13437)=1),0,1)</f>
        <v>1</v>
      </c>
      <c r="O13437">
        <f t="shared" si="1471"/>
        <v>42</v>
      </c>
      <c r="P13437">
        <f t="shared" si="1469"/>
        <v>0</v>
      </c>
      <c r="Q13437">
        <f t="shared" si="1470"/>
        <v>0</v>
      </c>
    </row>
    <row r="13438" spans="1:17" ht="19.5" x14ac:dyDescent="0.4">
      <c r="A13438" s="33">
        <f t="shared" si="1472"/>
        <v>46757</v>
      </c>
      <c r="B13438" s="27" t="str">
        <f t="shared" si="1466"/>
        <v>(水)</v>
      </c>
      <c r="C13438" s="34">
        <v>0.875</v>
      </c>
      <c r="D13438" s="16" t="s">
        <v>18</v>
      </c>
      <c r="E13438" s="35">
        <v>0.89583333333333304</v>
      </c>
      <c r="F13438" s="50">
        <f>IF(COUNTIF('リスト（不使用）'!$A$5:$A$6,単年カーブ!$A$1),"希望数量入力ください",'単年（2027年度）'!$E$12*単年カーブ!$R$3+'単年（2027年度）'!$E$12*(1-単年カーブ!$R$3)*単年カーブ!Q13438)</f>
        <v>0</v>
      </c>
      <c r="G13438" s="47">
        <f t="shared" si="1467"/>
        <v>0</v>
      </c>
      <c r="M13438">
        <f t="shared" si="1468"/>
        <v>1</v>
      </c>
      <c r="N13438">
        <f>IF(OR(WEEKDAY(A13438)=1,WEEKDAY(A13438)=7,COUNTIF('2027祝日等（不使用）'!$A$1:$A$20,単年カーブ!A13438)=1),0,1)</f>
        <v>1</v>
      </c>
      <c r="O13438">
        <f t="shared" si="1471"/>
        <v>43</v>
      </c>
      <c r="P13438">
        <f t="shared" si="1469"/>
        <v>0</v>
      </c>
      <c r="Q13438">
        <f t="shared" si="1470"/>
        <v>0</v>
      </c>
    </row>
    <row r="13439" spans="1:17" ht="19.5" x14ac:dyDescent="0.4">
      <c r="A13439" s="33">
        <f t="shared" si="1472"/>
        <v>46757</v>
      </c>
      <c r="B13439" s="27" t="str">
        <f t="shared" si="1466"/>
        <v>(水)</v>
      </c>
      <c r="C13439" s="34">
        <v>0.89583333333333304</v>
      </c>
      <c r="D13439" s="16" t="s">
        <v>18</v>
      </c>
      <c r="E13439" s="35">
        <v>0.91666666666666696</v>
      </c>
      <c r="F13439" s="50">
        <f>IF(COUNTIF('リスト（不使用）'!$A$5:$A$6,単年カーブ!$A$1),"希望数量入力ください",'単年（2027年度）'!$E$12*単年カーブ!$R$3+'単年（2027年度）'!$E$12*(1-単年カーブ!$R$3)*単年カーブ!Q13439)</f>
        <v>0</v>
      </c>
      <c r="G13439" s="47">
        <f t="shared" si="1467"/>
        <v>0</v>
      </c>
      <c r="M13439">
        <f t="shared" si="1468"/>
        <v>1</v>
      </c>
      <c r="N13439">
        <f>IF(OR(WEEKDAY(A13439)=1,WEEKDAY(A13439)=7,COUNTIF('2027祝日等（不使用）'!$A$1:$A$20,単年カーブ!A13439)=1),0,1)</f>
        <v>1</v>
      </c>
      <c r="O13439">
        <f t="shared" si="1471"/>
        <v>44</v>
      </c>
      <c r="P13439">
        <f t="shared" si="1469"/>
        <v>0</v>
      </c>
      <c r="Q13439">
        <f t="shared" si="1470"/>
        <v>0</v>
      </c>
    </row>
    <row r="13440" spans="1:17" ht="19.5" x14ac:dyDescent="0.4">
      <c r="A13440" s="33">
        <f t="shared" si="1472"/>
        <v>46757</v>
      </c>
      <c r="B13440" s="27" t="str">
        <f t="shared" si="1466"/>
        <v>(水)</v>
      </c>
      <c r="C13440" s="34">
        <v>0.91666666666666696</v>
      </c>
      <c r="D13440" s="16" t="s">
        <v>18</v>
      </c>
      <c r="E13440" s="35">
        <v>0.9375</v>
      </c>
      <c r="F13440" s="50">
        <f>IF(COUNTIF('リスト（不使用）'!$A$5:$A$6,単年カーブ!$A$1),"希望数量入力ください",'単年（2027年度）'!$E$12*単年カーブ!$R$3+'単年（2027年度）'!$E$12*(1-単年カーブ!$R$3)*単年カーブ!Q13440)</f>
        <v>0</v>
      </c>
      <c r="G13440" s="47">
        <f t="shared" si="1467"/>
        <v>0</v>
      </c>
      <c r="M13440">
        <f t="shared" si="1468"/>
        <v>1</v>
      </c>
      <c r="N13440">
        <f>IF(OR(WEEKDAY(A13440)=1,WEEKDAY(A13440)=7,COUNTIF('2027祝日等（不使用）'!$A$1:$A$20,単年カーブ!A13440)=1),0,1)</f>
        <v>1</v>
      </c>
      <c r="O13440">
        <f t="shared" si="1471"/>
        <v>45</v>
      </c>
      <c r="P13440">
        <f t="shared" si="1469"/>
        <v>0</v>
      </c>
      <c r="Q13440">
        <f t="shared" si="1470"/>
        <v>0</v>
      </c>
    </row>
    <row r="13441" spans="1:17" ht="19.5" x14ac:dyDescent="0.4">
      <c r="A13441" s="33">
        <f t="shared" si="1472"/>
        <v>46757</v>
      </c>
      <c r="B13441" s="27" t="str">
        <f t="shared" si="1466"/>
        <v>(水)</v>
      </c>
      <c r="C13441" s="34">
        <v>0.9375</v>
      </c>
      <c r="D13441" s="16" t="s">
        <v>18</v>
      </c>
      <c r="E13441" s="35">
        <v>0.95833333333333304</v>
      </c>
      <c r="F13441" s="50">
        <f>IF(COUNTIF('リスト（不使用）'!$A$5:$A$6,単年カーブ!$A$1),"希望数量入力ください",'単年（2027年度）'!$E$12*単年カーブ!$R$3+'単年（2027年度）'!$E$12*(1-単年カーブ!$R$3)*単年カーブ!Q13441)</f>
        <v>0</v>
      </c>
      <c r="G13441" s="47">
        <f t="shared" si="1467"/>
        <v>0</v>
      </c>
      <c r="M13441">
        <f t="shared" si="1468"/>
        <v>1</v>
      </c>
      <c r="N13441">
        <f>IF(OR(WEEKDAY(A13441)=1,WEEKDAY(A13441)=7,COUNTIF('2027祝日等（不使用）'!$A$1:$A$20,単年カーブ!A13441)=1),0,1)</f>
        <v>1</v>
      </c>
      <c r="O13441">
        <f t="shared" si="1471"/>
        <v>46</v>
      </c>
      <c r="P13441">
        <f t="shared" si="1469"/>
        <v>0</v>
      </c>
      <c r="Q13441">
        <f t="shared" si="1470"/>
        <v>0</v>
      </c>
    </row>
    <row r="13442" spans="1:17" ht="19.5" x14ac:dyDescent="0.4">
      <c r="A13442" s="33">
        <f t="shared" si="1472"/>
        <v>46757</v>
      </c>
      <c r="B13442" s="27" t="str">
        <f t="shared" si="1466"/>
        <v>(水)</v>
      </c>
      <c r="C13442" s="34">
        <v>0.95833333333333304</v>
      </c>
      <c r="D13442" s="16" t="s">
        <v>18</v>
      </c>
      <c r="E13442" s="35">
        <v>0.97916666666666696</v>
      </c>
      <c r="F13442" s="50">
        <f>IF(COUNTIF('リスト（不使用）'!$A$5:$A$6,単年カーブ!$A$1),"希望数量入力ください",'単年（2027年度）'!$E$12*単年カーブ!$R$3+'単年（2027年度）'!$E$12*(1-単年カーブ!$R$3)*単年カーブ!Q13442)</f>
        <v>0</v>
      </c>
      <c r="G13442" s="47">
        <f t="shared" si="1467"/>
        <v>0</v>
      </c>
      <c r="M13442">
        <f t="shared" si="1468"/>
        <v>1</v>
      </c>
      <c r="N13442">
        <f>IF(OR(WEEKDAY(A13442)=1,WEEKDAY(A13442)=7,COUNTIF('2027祝日等（不使用）'!$A$1:$A$20,単年カーブ!A13442)=1),0,1)</f>
        <v>1</v>
      </c>
      <c r="O13442">
        <f t="shared" si="1471"/>
        <v>47</v>
      </c>
      <c r="P13442">
        <f t="shared" si="1469"/>
        <v>0</v>
      </c>
      <c r="Q13442">
        <f t="shared" si="1470"/>
        <v>0</v>
      </c>
    </row>
    <row r="13443" spans="1:17" ht="19.5" x14ac:dyDescent="0.4">
      <c r="A13443" s="33">
        <f t="shared" si="1472"/>
        <v>46757</v>
      </c>
      <c r="B13443" s="27" t="str">
        <f t="shared" si="1466"/>
        <v>(水)</v>
      </c>
      <c r="C13443" s="34">
        <v>0.97916666666666696</v>
      </c>
      <c r="D13443" s="16" t="s">
        <v>18</v>
      </c>
      <c r="E13443" s="35" t="s">
        <v>17</v>
      </c>
      <c r="F13443" s="50">
        <f>IF(COUNTIF('リスト（不使用）'!$A$5:$A$6,単年カーブ!$A$1),"希望数量入力ください",'単年（2027年度）'!$E$12*単年カーブ!$R$3+'単年（2027年度）'!$E$12*(1-単年カーブ!$R$3)*単年カーブ!Q13443)</f>
        <v>0</v>
      </c>
      <c r="G13443" s="47">
        <f t="shared" si="1467"/>
        <v>0</v>
      </c>
      <c r="M13443">
        <f t="shared" si="1468"/>
        <v>1</v>
      </c>
      <c r="N13443">
        <f>IF(OR(WEEKDAY(A13443)=1,WEEKDAY(A13443)=7,COUNTIF('2027祝日等（不使用）'!$A$1:$A$20,単年カーブ!A13443)=1),0,1)</f>
        <v>1</v>
      </c>
      <c r="O13443">
        <f t="shared" si="1471"/>
        <v>48</v>
      </c>
      <c r="P13443">
        <f t="shared" si="1469"/>
        <v>0</v>
      </c>
      <c r="Q13443">
        <f t="shared" si="1470"/>
        <v>0</v>
      </c>
    </row>
    <row r="13444" spans="1:17" ht="19.5" x14ac:dyDescent="0.4">
      <c r="A13444" s="33">
        <f t="shared" si="1472"/>
        <v>46758</v>
      </c>
      <c r="B13444" s="27" t="str">
        <f t="shared" ref="B13444:B13507" si="1473">TEXT(A13444,"(aaa)")</f>
        <v>(木)</v>
      </c>
      <c r="C13444" s="34">
        <v>0</v>
      </c>
      <c r="D13444" s="16" t="s">
        <v>18</v>
      </c>
      <c r="E13444" s="35">
        <v>2.0833333333333332E-2</v>
      </c>
      <c r="F13444" s="50">
        <f>IF(COUNTIF('リスト（不使用）'!$A$5:$A$6,単年カーブ!$A$1),"希望数量入力ください",'単年（2027年度）'!$E$12*単年カーブ!$R$3+'単年（2027年度）'!$E$12*(1-単年カーブ!$R$3)*単年カーブ!Q13444)</f>
        <v>0</v>
      </c>
      <c r="G13444" s="47">
        <f t="shared" ref="G13444:G13507" si="1474">F13444/2</f>
        <v>0</v>
      </c>
      <c r="M13444">
        <f t="shared" ref="M13444:M13507" si="1475">MONTH(A13444)</f>
        <v>1</v>
      </c>
      <c r="N13444">
        <f>IF(OR(WEEKDAY(A13444)=1,WEEKDAY(A13444)=7,COUNTIF('2027祝日等（不使用）'!$A$1:$A$20,単年カーブ!A13444)=1),0,1)</f>
        <v>1</v>
      </c>
      <c r="O13444">
        <f t="shared" si="1471"/>
        <v>1</v>
      </c>
      <c r="P13444">
        <f t="shared" ref="P13444:P13507" si="1476">IF(AND(O13444&gt;16,O13444&lt;41),1,0)</f>
        <v>0</v>
      </c>
      <c r="Q13444">
        <f t="shared" ref="Q13444:Q13507" si="1477">P13444*N13444</f>
        <v>0</v>
      </c>
    </row>
    <row r="13445" spans="1:17" ht="19.5" x14ac:dyDescent="0.4">
      <c r="A13445" s="33">
        <f t="shared" si="1472"/>
        <v>46758</v>
      </c>
      <c r="B13445" s="27" t="str">
        <f t="shared" si="1473"/>
        <v>(木)</v>
      </c>
      <c r="C13445" s="34">
        <v>2.0833333333333332E-2</v>
      </c>
      <c r="D13445" s="16" t="s">
        <v>18</v>
      </c>
      <c r="E13445" s="35">
        <v>4.1666666666666664E-2</v>
      </c>
      <c r="F13445" s="50">
        <f>IF(COUNTIF('リスト（不使用）'!$A$5:$A$6,単年カーブ!$A$1),"希望数量入力ください",'単年（2027年度）'!$E$12*単年カーブ!$R$3+'単年（2027年度）'!$E$12*(1-単年カーブ!$R$3)*単年カーブ!Q13445)</f>
        <v>0</v>
      </c>
      <c r="G13445" s="47">
        <f t="shared" si="1474"/>
        <v>0</v>
      </c>
      <c r="M13445">
        <f t="shared" si="1475"/>
        <v>1</v>
      </c>
      <c r="N13445">
        <f>IF(OR(WEEKDAY(A13445)=1,WEEKDAY(A13445)=7,COUNTIF('2027祝日等（不使用）'!$A$1:$A$20,単年カーブ!A13445)=1),0,1)</f>
        <v>1</v>
      </c>
      <c r="O13445">
        <f t="shared" si="1471"/>
        <v>2</v>
      </c>
      <c r="P13445">
        <f t="shared" si="1476"/>
        <v>0</v>
      </c>
      <c r="Q13445">
        <f t="shared" si="1477"/>
        <v>0</v>
      </c>
    </row>
    <row r="13446" spans="1:17" ht="19.5" x14ac:dyDescent="0.4">
      <c r="A13446" s="33">
        <f t="shared" si="1472"/>
        <v>46758</v>
      </c>
      <c r="B13446" s="27" t="str">
        <f t="shared" si="1473"/>
        <v>(木)</v>
      </c>
      <c r="C13446" s="34">
        <v>4.1666666666666664E-2</v>
      </c>
      <c r="D13446" s="16" t="s">
        <v>18</v>
      </c>
      <c r="E13446" s="35">
        <v>6.25E-2</v>
      </c>
      <c r="F13446" s="50">
        <f>IF(COUNTIF('リスト（不使用）'!$A$5:$A$6,単年カーブ!$A$1),"希望数量入力ください",'単年（2027年度）'!$E$12*単年カーブ!$R$3+'単年（2027年度）'!$E$12*(1-単年カーブ!$R$3)*単年カーブ!Q13446)</f>
        <v>0</v>
      </c>
      <c r="G13446" s="47">
        <f t="shared" si="1474"/>
        <v>0</v>
      </c>
      <c r="M13446">
        <f t="shared" si="1475"/>
        <v>1</v>
      </c>
      <c r="N13446">
        <f>IF(OR(WEEKDAY(A13446)=1,WEEKDAY(A13446)=7,COUNTIF('2027祝日等（不使用）'!$A$1:$A$20,単年カーブ!A13446)=1),0,1)</f>
        <v>1</v>
      </c>
      <c r="O13446">
        <f t="shared" si="1471"/>
        <v>3</v>
      </c>
      <c r="P13446">
        <f t="shared" si="1476"/>
        <v>0</v>
      </c>
      <c r="Q13446">
        <f t="shared" si="1477"/>
        <v>0</v>
      </c>
    </row>
    <row r="13447" spans="1:17" ht="19.5" x14ac:dyDescent="0.4">
      <c r="A13447" s="33">
        <f t="shared" si="1472"/>
        <v>46758</v>
      </c>
      <c r="B13447" s="27" t="str">
        <f t="shared" si="1473"/>
        <v>(木)</v>
      </c>
      <c r="C13447" s="34">
        <v>6.25E-2</v>
      </c>
      <c r="D13447" s="16" t="s">
        <v>18</v>
      </c>
      <c r="E13447" s="35">
        <v>8.3333333333333301E-2</v>
      </c>
      <c r="F13447" s="50">
        <f>IF(COUNTIF('リスト（不使用）'!$A$5:$A$6,単年カーブ!$A$1),"希望数量入力ください",'単年（2027年度）'!$E$12*単年カーブ!$R$3+'単年（2027年度）'!$E$12*(1-単年カーブ!$R$3)*単年カーブ!Q13447)</f>
        <v>0</v>
      </c>
      <c r="G13447" s="47">
        <f t="shared" si="1474"/>
        <v>0</v>
      </c>
      <c r="M13447">
        <f t="shared" si="1475"/>
        <v>1</v>
      </c>
      <c r="N13447">
        <f>IF(OR(WEEKDAY(A13447)=1,WEEKDAY(A13447)=7,COUNTIF('2027祝日等（不使用）'!$A$1:$A$20,単年カーブ!A13447)=1),0,1)</f>
        <v>1</v>
      </c>
      <c r="O13447">
        <f t="shared" si="1471"/>
        <v>4</v>
      </c>
      <c r="P13447">
        <f t="shared" si="1476"/>
        <v>0</v>
      </c>
      <c r="Q13447">
        <f t="shared" si="1477"/>
        <v>0</v>
      </c>
    </row>
    <row r="13448" spans="1:17" ht="19.5" x14ac:dyDescent="0.4">
      <c r="A13448" s="33">
        <f t="shared" si="1472"/>
        <v>46758</v>
      </c>
      <c r="B13448" s="27" t="str">
        <f t="shared" si="1473"/>
        <v>(木)</v>
      </c>
      <c r="C13448" s="34">
        <v>8.3333333333333301E-2</v>
      </c>
      <c r="D13448" s="16" t="s">
        <v>18</v>
      </c>
      <c r="E13448" s="35">
        <v>0.104166666666667</v>
      </c>
      <c r="F13448" s="50">
        <f>IF(COUNTIF('リスト（不使用）'!$A$5:$A$6,単年カーブ!$A$1),"希望数量入力ください",'単年（2027年度）'!$E$12*単年カーブ!$R$3+'単年（2027年度）'!$E$12*(1-単年カーブ!$R$3)*単年カーブ!Q13448)</f>
        <v>0</v>
      </c>
      <c r="G13448" s="47">
        <f t="shared" si="1474"/>
        <v>0</v>
      </c>
      <c r="M13448">
        <f t="shared" si="1475"/>
        <v>1</v>
      </c>
      <c r="N13448">
        <f>IF(OR(WEEKDAY(A13448)=1,WEEKDAY(A13448)=7,COUNTIF('2027祝日等（不使用）'!$A$1:$A$20,単年カーブ!A13448)=1),0,1)</f>
        <v>1</v>
      </c>
      <c r="O13448">
        <f t="shared" si="1471"/>
        <v>5</v>
      </c>
      <c r="P13448">
        <f t="shared" si="1476"/>
        <v>0</v>
      </c>
      <c r="Q13448">
        <f t="shared" si="1477"/>
        <v>0</v>
      </c>
    </row>
    <row r="13449" spans="1:17" ht="19.5" x14ac:dyDescent="0.4">
      <c r="A13449" s="33">
        <f t="shared" si="1472"/>
        <v>46758</v>
      </c>
      <c r="B13449" s="27" t="str">
        <f t="shared" si="1473"/>
        <v>(木)</v>
      </c>
      <c r="C13449" s="34">
        <v>0.104166666666667</v>
      </c>
      <c r="D13449" s="16" t="s">
        <v>18</v>
      </c>
      <c r="E13449" s="35">
        <v>0.125</v>
      </c>
      <c r="F13449" s="50">
        <f>IF(COUNTIF('リスト（不使用）'!$A$5:$A$6,単年カーブ!$A$1),"希望数量入力ください",'単年（2027年度）'!$E$12*単年カーブ!$R$3+'単年（2027年度）'!$E$12*(1-単年カーブ!$R$3)*単年カーブ!Q13449)</f>
        <v>0</v>
      </c>
      <c r="G13449" s="47">
        <f t="shared" si="1474"/>
        <v>0</v>
      </c>
      <c r="M13449">
        <f t="shared" si="1475"/>
        <v>1</v>
      </c>
      <c r="N13449">
        <f>IF(OR(WEEKDAY(A13449)=1,WEEKDAY(A13449)=7,COUNTIF('2027祝日等（不使用）'!$A$1:$A$20,単年カーブ!A13449)=1),0,1)</f>
        <v>1</v>
      </c>
      <c r="O13449">
        <f t="shared" si="1471"/>
        <v>6</v>
      </c>
      <c r="P13449">
        <f t="shared" si="1476"/>
        <v>0</v>
      </c>
      <c r="Q13449">
        <f t="shared" si="1477"/>
        <v>0</v>
      </c>
    </row>
    <row r="13450" spans="1:17" ht="19.5" x14ac:dyDescent="0.4">
      <c r="A13450" s="33">
        <f t="shared" si="1472"/>
        <v>46758</v>
      </c>
      <c r="B13450" s="27" t="str">
        <f t="shared" si="1473"/>
        <v>(木)</v>
      </c>
      <c r="C13450" s="34">
        <v>0.125</v>
      </c>
      <c r="D13450" s="16" t="s">
        <v>18</v>
      </c>
      <c r="E13450" s="35">
        <v>0.14583333333333301</v>
      </c>
      <c r="F13450" s="50">
        <f>IF(COUNTIF('リスト（不使用）'!$A$5:$A$6,単年カーブ!$A$1),"希望数量入力ください",'単年（2027年度）'!$E$12*単年カーブ!$R$3+'単年（2027年度）'!$E$12*(1-単年カーブ!$R$3)*単年カーブ!Q13450)</f>
        <v>0</v>
      </c>
      <c r="G13450" s="47">
        <f t="shared" si="1474"/>
        <v>0</v>
      </c>
      <c r="M13450">
        <f t="shared" si="1475"/>
        <v>1</v>
      </c>
      <c r="N13450">
        <f>IF(OR(WEEKDAY(A13450)=1,WEEKDAY(A13450)=7,COUNTIF('2027祝日等（不使用）'!$A$1:$A$20,単年カーブ!A13450)=1),0,1)</f>
        <v>1</v>
      </c>
      <c r="O13450">
        <f t="shared" si="1471"/>
        <v>7</v>
      </c>
      <c r="P13450">
        <f t="shared" si="1476"/>
        <v>0</v>
      </c>
      <c r="Q13450">
        <f t="shared" si="1477"/>
        <v>0</v>
      </c>
    </row>
    <row r="13451" spans="1:17" ht="19.5" x14ac:dyDescent="0.4">
      <c r="A13451" s="33">
        <f t="shared" si="1472"/>
        <v>46758</v>
      </c>
      <c r="B13451" s="27" t="str">
        <f t="shared" si="1473"/>
        <v>(木)</v>
      </c>
      <c r="C13451" s="34">
        <v>0.14583333333333301</v>
      </c>
      <c r="D13451" s="16" t="s">
        <v>18</v>
      </c>
      <c r="E13451" s="35">
        <v>0.16666666666666699</v>
      </c>
      <c r="F13451" s="50">
        <f>IF(COUNTIF('リスト（不使用）'!$A$5:$A$6,単年カーブ!$A$1),"希望数量入力ください",'単年（2027年度）'!$E$12*単年カーブ!$R$3+'単年（2027年度）'!$E$12*(1-単年カーブ!$R$3)*単年カーブ!Q13451)</f>
        <v>0</v>
      </c>
      <c r="G13451" s="47">
        <f t="shared" si="1474"/>
        <v>0</v>
      </c>
      <c r="M13451">
        <f t="shared" si="1475"/>
        <v>1</v>
      </c>
      <c r="N13451">
        <f>IF(OR(WEEKDAY(A13451)=1,WEEKDAY(A13451)=7,COUNTIF('2027祝日等（不使用）'!$A$1:$A$20,単年カーブ!A13451)=1),0,1)</f>
        <v>1</v>
      </c>
      <c r="O13451">
        <f t="shared" si="1471"/>
        <v>8</v>
      </c>
      <c r="P13451">
        <f t="shared" si="1476"/>
        <v>0</v>
      </c>
      <c r="Q13451">
        <f t="shared" si="1477"/>
        <v>0</v>
      </c>
    </row>
    <row r="13452" spans="1:17" ht="19.5" x14ac:dyDescent="0.4">
      <c r="A13452" s="33">
        <f t="shared" si="1472"/>
        <v>46758</v>
      </c>
      <c r="B13452" s="27" t="str">
        <f t="shared" si="1473"/>
        <v>(木)</v>
      </c>
      <c r="C13452" s="34">
        <v>0.16666666666666699</v>
      </c>
      <c r="D13452" s="16" t="s">
        <v>18</v>
      </c>
      <c r="E13452" s="35">
        <v>0.1875</v>
      </c>
      <c r="F13452" s="50">
        <f>IF(COUNTIF('リスト（不使用）'!$A$5:$A$6,単年カーブ!$A$1),"希望数量入力ください",'単年（2027年度）'!$E$12*単年カーブ!$R$3+'単年（2027年度）'!$E$12*(1-単年カーブ!$R$3)*単年カーブ!Q13452)</f>
        <v>0</v>
      </c>
      <c r="G13452" s="47">
        <f t="shared" si="1474"/>
        <v>0</v>
      </c>
      <c r="M13452">
        <f t="shared" si="1475"/>
        <v>1</v>
      </c>
      <c r="N13452">
        <f>IF(OR(WEEKDAY(A13452)=1,WEEKDAY(A13452)=7,COUNTIF('2027祝日等（不使用）'!$A$1:$A$20,単年カーブ!A13452)=1),0,1)</f>
        <v>1</v>
      </c>
      <c r="O13452">
        <f t="shared" si="1471"/>
        <v>9</v>
      </c>
      <c r="P13452">
        <f t="shared" si="1476"/>
        <v>0</v>
      </c>
      <c r="Q13452">
        <f t="shared" si="1477"/>
        <v>0</v>
      </c>
    </row>
    <row r="13453" spans="1:17" ht="19.5" x14ac:dyDescent="0.4">
      <c r="A13453" s="33">
        <f t="shared" si="1472"/>
        <v>46758</v>
      </c>
      <c r="B13453" s="27" t="str">
        <f t="shared" si="1473"/>
        <v>(木)</v>
      </c>
      <c r="C13453" s="34">
        <v>0.1875</v>
      </c>
      <c r="D13453" s="16" t="s">
        <v>18</v>
      </c>
      <c r="E13453" s="35">
        <v>0.20833333333333301</v>
      </c>
      <c r="F13453" s="50">
        <f>IF(COUNTIF('リスト（不使用）'!$A$5:$A$6,単年カーブ!$A$1),"希望数量入力ください",'単年（2027年度）'!$E$12*単年カーブ!$R$3+'単年（2027年度）'!$E$12*(1-単年カーブ!$R$3)*単年カーブ!Q13453)</f>
        <v>0</v>
      </c>
      <c r="G13453" s="47">
        <f t="shared" si="1474"/>
        <v>0</v>
      </c>
      <c r="M13453">
        <f t="shared" si="1475"/>
        <v>1</v>
      </c>
      <c r="N13453">
        <f>IF(OR(WEEKDAY(A13453)=1,WEEKDAY(A13453)=7,COUNTIF('2027祝日等（不使用）'!$A$1:$A$20,単年カーブ!A13453)=1),0,1)</f>
        <v>1</v>
      </c>
      <c r="O13453">
        <f t="shared" si="1471"/>
        <v>10</v>
      </c>
      <c r="P13453">
        <f t="shared" si="1476"/>
        <v>0</v>
      </c>
      <c r="Q13453">
        <f t="shared" si="1477"/>
        <v>0</v>
      </c>
    </row>
    <row r="13454" spans="1:17" ht="19.5" x14ac:dyDescent="0.4">
      <c r="A13454" s="33">
        <f t="shared" si="1472"/>
        <v>46758</v>
      </c>
      <c r="B13454" s="27" t="str">
        <f t="shared" si="1473"/>
        <v>(木)</v>
      </c>
      <c r="C13454" s="34">
        <v>0.20833333333333301</v>
      </c>
      <c r="D13454" s="16" t="s">
        <v>18</v>
      </c>
      <c r="E13454" s="35">
        <v>0.22916666666666699</v>
      </c>
      <c r="F13454" s="50">
        <f>IF(COUNTIF('リスト（不使用）'!$A$5:$A$6,単年カーブ!$A$1),"希望数量入力ください",'単年（2027年度）'!$E$12*単年カーブ!$R$3+'単年（2027年度）'!$E$12*(1-単年カーブ!$R$3)*単年カーブ!Q13454)</f>
        <v>0</v>
      </c>
      <c r="G13454" s="47">
        <f t="shared" si="1474"/>
        <v>0</v>
      </c>
      <c r="M13454">
        <f t="shared" si="1475"/>
        <v>1</v>
      </c>
      <c r="N13454">
        <f>IF(OR(WEEKDAY(A13454)=1,WEEKDAY(A13454)=7,COUNTIF('2027祝日等（不使用）'!$A$1:$A$20,単年カーブ!A13454)=1),0,1)</f>
        <v>1</v>
      </c>
      <c r="O13454">
        <f t="shared" si="1471"/>
        <v>11</v>
      </c>
      <c r="P13454">
        <f t="shared" si="1476"/>
        <v>0</v>
      </c>
      <c r="Q13454">
        <f t="shared" si="1477"/>
        <v>0</v>
      </c>
    </row>
    <row r="13455" spans="1:17" ht="19.5" x14ac:dyDescent="0.4">
      <c r="A13455" s="33">
        <f t="shared" si="1472"/>
        <v>46758</v>
      </c>
      <c r="B13455" s="27" t="str">
        <f t="shared" si="1473"/>
        <v>(木)</v>
      </c>
      <c r="C13455" s="34">
        <v>0.22916666666666699</v>
      </c>
      <c r="D13455" s="16" t="s">
        <v>18</v>
      </c>
      <c r="E13455" s="35">
        <v>0.25</v>
      </c>
      <c r="F13455" s="50">
        <f>IF(COUNTIF('リスト（不使用）'!$A$5:$A$6,単年カーブ!$A$1),"希望数量入力ください",'単年（2027年度）'!$E$12*単年カーブ!$R$3+'単年（2027年度）'!$E$12*(1-単年カーブ!$R$3)*単年カーブ!Q13455)</f>
        <v>0</v>
      </c>
      <c r="G13455" s="47">
        <f t="shared" si="1474"/>
        <v>0</v>
      </c>
      <c r="M13455">
        <f t="shared" si="1475"/>
        <v>1</v>
      </c>
      <c r="N13455">
        <f>IF(OR(WEEKDAY(A13455)=1,WEEKDAY(A13455)=7,COUNTIF('2027祝日等（不使用）'!$A$1:$A$20,単年カーブ!A13455)=1),0,1)</f>
        <v>1</v>
      </c>
      <c r="O13455">
        <f t="shared" si="1471"/>
        <v>12</v>
      </c>
      <c r="P13455">
        <f t="shared" si="1476"/>
        <v>0</v>
      </c>
      <c r="Q13455">
        <f t="shared" si="1477"/>
        <v>0</v>
      </c>
    </row>
    <row r="13456" spans="1:17" ht="19.5" x14ac:dyDescent="0.4">
      <c r="A13456" s="33">
        <f t="shared" si="1472"/>
        <v>46758</v>
      </c>
      <c r="B13456" s="27" t="str">
        <f t="shared" si="1473"/>
        <v>(木)</v>
      </c>
      <c r="C13456" s="34">
        <v>0.25</v>
      </c>
      <c r="D13456" s="16" t="s">
        <v>18</v>
      </c>
      <c r="E13456" s="35">
        <v>0.27083333333333298</v>
      </c>
      <c r="F13456" s="50">
        <f>IF(COUNTIF('リスト（不使用）'!$A$5:$A$6,単年カーブ!$A$1),"希望数量入力ください",'単年（2027年度）'!$E$12*単年カーブ!$R$3+'単年（2027年度）'!$E$12*(1-単年カーブ!$R$3)*単年カーブ!Q13456)</f>
        <v>0</v>
      </c>
      <c r="G13456" s="47">
        <f t="shared" si="1474"/>
        <v>0</v>
      </c>
      <c r="M13456">
        <f t="shared" si="1475"/>
        <v>1</v>
      </c>
      <c r="N13456">
        <f>IF(OR(WEEKDAY(A13456)=1,WEEKDAY(A13456)=7,COUNTIF('2027祝日等（不使用）'!$A$1:$A$20,単年カーブ!A13456)=1),0,1)</f>
        <v>1</v>
      </c>
      <c r="O13456">
        <f t="shared" si="1471"/>
        <v>13</v>
      </c>
      <c r="P13456">
        <f t="shared" si="1476"/>
        <v>0</v>
      </c>
      <c r="Q13456">
        <f t="shared" si="1477"/>
        <v>0</v>
      </c>
    </row>
    <row r="13457" spans="1:17" ht="19.5" x14ac:dyDescent="0.4">
      <c r="A13457" s="33">
        <f t="shared" si="1472"/>
        <v>46758</v>
      </c>
      <c r="B13457" s="27" t="str">
        <f t="shared" si="1473"/>
        <v>(木)</v>
      </c>
      <c r="C13457" s="34">
        <v>0.27083333333333298</v>
      </c>
      <c r="D13457" s="16" t="s">
        <v>18</v>
      </c>
      <c r="E13457" s="35">
        <v>0.29166666666666702</v>
      </c>
      <c r="F13457" s="50">
        <f>IF(COUNTIF('リスト（不使用）'!$A$5:$A$6,単年カーブ!$A$1),"希望数量入力ください",'単年（2027年度）'!$E$12*単年カーブ!$R$3+'単年（2027年度）'!$E$12*(1-単年カーブ!$R$3)*単年カーブ!Q13457)</f>
        <v>0</v>
      </c>
      <c r="G13457" s="47">
        <f t="shared" si="1474"/>
        <v>0</v>
      </c>
      <c r="M13457">
        <f t="shared" si="1475"/>
        <v>1</v>
      </c>
      <c r="N13457">
        <f>IF(OR(WEEKDAY(A13457)=1,WEEKDAY(A13457)=7,COUNTIF('2027祝日等（不使用）'!$A$1:$A$20,単年カーブ!A13457)=1),0,1)</f>
        <v>1</v>
      </c>
      <c r="O13457">
        <f t="shared" si="1471"/>
        <v>14</v>
      </c>
      <c r="P13457">
        <f t="shared" si="1476"/>
        <v>0</v>
      </c>
      <c r="Q13457">
        <f t="shared" si="1477"/>
        <v>0</v>
      </c>
    </row>
    <row r="13458" spans="1:17" ht="19.5" x14ac:dyDescent="0.4">
      <c r="A13458" s="33">
        <f t="shared" si="1472"/>
        <v>46758</v>
      </c>
      <c r="B13458" s="27" t="str">
        <f t="shared" si="1473"/>
        <v>(木)</v>
      </c>
      <c r="C13458" s="34">
        <v>0.29166666666666702</v>
      </c>
      <c r="D13458" s="16" t="s">
        <v>18</v>
      </c>
      <c r="E13458" s="35">
        <v>0.3125</v>
      </c>
      <c r="F13458" s="50">
        <f>IF(COUNTIF('リスト（不使用）'!$A$5:$A$6,単年カーブ!$A$1),"希望数量入力ください",'単年（2027年度）'!$E$12*単年カーブ!$R$3+'単年（2027年度）'!$E$12*(1-単年カーブ!$R$3)*単年カーブ!Q13458)</f>
        <v>0</v>
      </c>
      <c r="G13458" s="47">
        <f t="shared" si="1474"/>
        <v>0</v>
      </c>
      <c r="M13458">
        <f t="shared" si="1475"/>
        <v>1</v>
      </c>
      <c r="N13458">
        <f>IF(OR(WEEKDAY(A13458)=1,WEEKDAY(A13458)=7,COUNTIF('2027祝日等（不使用）'!$A$1:$A$20,単年カーブ!A13458)=1),0,1)</f>
        <v>1</v>
      </c>
      <c r="O13458">
        <f t="shared" si="1471"/>
        <v>15</v>
      </c>
      <c r="P13458">
        <f t="shared" si="1476"/>
        <v>0</v>
      </c>
      <c r="Q13458">
        <f t="shared" si="1477"/>
        <v>0</v>
      </c>
    </row>
    <row r="13459" spans="1:17" ht="19.5" x14ac:dyDescent="0.4">
      <c r="A13459" s="33">
        <f t="shared" si="1472"/>
        <v>46758</v>
      </c>
      <c r="B13459" s="27" t="str">
        <f t="shared" si="1473"/>
        <v>(木)</v>
      </c>
      <c r="C13459" s="34">
        <v>0.3125</v>
      </c>
      <c r="D13459" s="16" t="s">
        <v>18</v>
      </c>
      <c r="E13459" s="35">
        <v>0.33333333333333298</v>
      </c>
      <c r="F13459" s="50">
        <f>IF(COUNTIF('リスト（不使用）'!$A$5:$A$6,単年カーブ!$A$1),"希望数量入力ください",'単年（2027年度）'!$E$12*単年カーブ!$R$3+'単年（2027年度）'!$E$12*(1-単年カーブ!$R$3)*単年カーブ!Q13459)</f>
        <v>0</v>
      </c>
      <c r="G13459" s="47">
        <f t="shared" si="1474"/>
        <v>0</v>
      </c>
      <c r="M13459">
        <f t="shared" si="1475"/>
        <v>1</v>
      </c>
      <c r="N13459">
        <f>IF(OR(WEEKDAY(A13459)=1,WEEKDAY(A13459)=7,COUNTIF('2027祝日等（不使用）'!$A$1:$A$20,単年カーブ!A13459)=1),0,1)</f>
        <v>1</v>
      </c>
      <c r="O13459">
        <f t="shared" si="1471"/>
        <v>16</v>
      </c>
      <c r="P13459">
        <f t="shared" si="1476"/>
        <v>0</v>
      </c>
      <c r="Q13459">
        <f t="shared" si="1477"/>
        <v>0</v>
      </c>
    </row>
    <row r="13460" spans="1:17" ht="19.5" x14ac:dyDescent="0.4">
      <c r="A13460" s="33">
        <f t="shared" si="1472"/>
        <v>46758</v>
      </c>
      <c r="B13460" s="27" t="str">
        <f t="shared" si="1473"/>
        <v>(木)</v>
      </c>
      <c r="C13460" s="34">
        <v>0.33333333333333298</v>
      </c>
      <c r="D13460" s="16" t="s">
        <v>18</v>
      </c>
      <c r="E13460" s="35">
        <v>0.35416666666666702</v>
      </c>
      <c r="F13460" s="50">
        <f>IF(COUNTIF('リスト（不使用）'!$A$5:$A$6,単年カーブ!$A$1),"希望数量入力ください",'単年（2027年度）'!$E$12*単年カーブ!$R$3+'単年（2027年度）'!$E$12*(1-単年カーブ!$R$3)*単年カーブ!Q13460)</f>
        <v>0</v>
      </c>
      <c r="G13460" s="47">
        <f t="shared" si="1474"/>
        <v>0</v>
      </c>
      <c r="M13460">
        <f t="shared" si="1475"/>
        <v>1</v>
      </c>
      <c r="N13460">
        <f>IF(OR(WEEKDAY(A13460)=1,WEEKDAY(A13460)=7,COUNTIF('2027祝日等（不使用）'!$A$1:$A$20,単年カーブ!A13460)=1),0,1)</f>
        <v>1</v>
      </c>
      <c r="O13460">
        <f t="shared" si="1471"/>
        <v>17</v>
      </c>
      <c r="P13460">
        <f t="shared" si="1476"/>
        <v>1</v>
      </c>
      <c r="Q13460">
        <f t="shared" si="1477"/>
        <v>1</v>
      </c>
    </row>
    <row r="13461" spans="1:17" ht="19.5" x14ac:dyDescent="0.4">
      <c r="A13461" s="33">
        <f t="shared" si="1472"/>
        <v>46758</v>
      </c>
      <c r="B13461" s="27" t="str">
        <f t="shared" si="1473"/>
        <v>(木)</v>
      </c>
      <c r="C13461" s="34">
        <v>0.35416666666666702</v>
      </c>
      <c r="D13461" s="16" t="s">
        <v>18</v>
      </c>
      <c r="E13461" s="35">
        <v>0.375</v>
      </c>
      <c r="F13461" s="50">
        <f>IF(COUNTIF('リスト（不使用）'!$A$5:$A$6,単年カーブ!$A$1),"希望数量入力ください",'単年（2027年度）'!$E$12*単年カーブ!$R$3+'単年（2027年度）'!$E$12*(1-単年カーブ!$R$3)*単年カーブ!Q13461)</f>
        <v>0</v>
      </c>
      <c r="G13461" s="47">
        <f t="shared" si="1474"/>
        <v>0</v>
      </c>
      <c r="M13461">
        <f t="shared" si="1475"/>
        <v>1</v>
      </c>
      <c r="N13461">
        <f>IF(OR(WEEKDAY(A13461)=1,WEEKDAY(A13461)=7,COUNTIF('2027祝日等（不使用）'!$A$1:$A$20,単年カーブ!A13461)=1),0,1)</f>
        <v>1</v>
      </c>
      <c r="O13461">
        <f t="shared" si="1471"/>
        <v>18</v>
      </c>
      <c r="P13461">
        <f t="shared" si="1476"/>
        <v>1</v>
      </c>
      <c r="Q13461">
        <f t="shared" si="1477"/>
        <v>1</v>
      </c>
    </row>
    <row r="13462" spans="1:17" ht="19.5" x14ac:dyDescent="0.4">
      <c r="A13462" s="33">
        <f t="shared" si="1472"/>
        <v>46758</v>
      </c>
      <c r="B13462" s="27" t="str">
        <f t="shared" si="1473"/>
        <v>(木)</v>
      </c>
      <c r="C13462" s="34">
        <v>0.375</v>
      </c>
      <c r="D13462" s="16" t="s">
        <v>18</v>
      </c>
      <c r="E13462" s="35">
        <v>0.39583333333333298</v>
      </c>
      <c r="F13462" s="50">
        <f>IF(COUNTIF('リスト（不使用）'!$A$5:$A$6,単年カーブ!$A$1),"希望数量入力ください",'単年（2027年度）'!$E$12*単年カーブ!$R$3+'単年（2027年度）'!$E$12*(1-単年カーブ!$R$3)*単年カーブ!Q13462)</f>
        <v>0</v>
      </c>
      <c r="G13462" s="47">
        <f t="shared" si="1474"/>
        <v>0</v>
      </c>
      <c r="M13462">
        <f t="shared" si="1475"/>
        <v>1</v>
      </c>
      <c r="N13462">
        <f>IF(OR(WEEKDAY(A13462)=1,WEEKDAY(A13462)=7,COUNTIF('2027祝日等（不使用）'!$A$1:$A$20,単年カーブ!A13462)=1),0,1)</f>
        <v>1</v>
      </c>
      <c r="O13462">
        <f t="shared" si="1471"/>
        <v>19</v>
      </c>
      <c r="P13462">
        <f t="shared" si="1476"/>
        <v>1</v>
      </c>
      <c r="Q13462">
        <f t="shared" si="1477"/>
        <v>1</v>
      </c>
    </row>
    <row r="13463" spans="1:17" ht="19.5" x14ac:dyDescent="0.4">
      <c r="A13463" s="33">
        <f t="shared" si="1472"/>
        <v>46758</v>
      </c>
      <c r="B13463" s="27" t="str">
        <f t="shared" si="1473"/>
        <v>(木)</v>
      </c>
      <c r="C13463" s="34">
        <v>0.39583333333333298</v>
      </c>
      <c r="D13463" s="16" t="s">
        <v>18</v>
      </c>
      <c r="E13463" s="35">
        <v>0.41666666666666702</v>
      </c>
      <c r="F13463" s="50">
        <f>IF(COUNTIF('リスト（不使用）'!$A$5:$A$6,単年カーブ!$A$1),"希望数量入力ください",'単年（2027年度）'!$E$12*単年カーブ!$R$3+'単年（2027年度）'!$E$12*(1-単年カーブ!$R$3)*単年カーブ!Q13463)</f>
        <v>0</v>
      </c>
      <c r="G13463" s="47">
        <f t="shared" si="1474"/>
        <v>0</v>
      </c>
      <c r="M13463">
        <f t="shared" si="1475"/>
        <v>1</v>
      </c>
      <c r="N13463">
        <f>IF(OR(WEEKDAY(A13463)=1,WEEKDAY(A13463)=7,COUNTIF('2027祝日等（不使用）'!$A$1:$A$20,単年カーブ!A13463)=1),0,1)</f>
        <v>1</v>
      </c>
      <c r="O13463">
        <f t="shared" si="1471"/>
        <v>20</v>
      </c>
      <c r="P13463">
        <f t="shared" si="1476"/>
        <v>1</v>
      </c>
      <c r="Q13463">
        <f t="shared" si="1477"/>
        <v>1</v>
      </c>
    </row>
    <row r="13464" spans="1:17" ht="19.5" x14ac:dyDescent="0.4">
      <c r="A13464" s="33">
        <f t="shared" si="1472"/>
        <v>46758</v>
      </c>
      <c r="B13464" s="27" t="str">
        <f t="shared" si="1473"/>
        <v>(木)</v>
      </c>
      <c r="C13464" s="34">
        <v>0.41666666666666702</v>
      </c>
      <c r="D13464" s="16" t="s">
        <v>18</v>
      </c>
      <c r="E13464" s="35">
        <v>0.4375</v>
      </c>
      <c r="F13464" s="50">
        <f>IF(COUNTIF('リスト（不使用）'!$A$5:$A$6,単年カーブ!$A$1),"希望数量入力ください",'単年（2027年度）'!$E$12*単年カーブ!$R$3+'単年（2027年度）'!$E$12*(1-単年カーブ!$R$3)*単年カーブ!Q13464)</f>
        <v>0</v>
      </c>
      <c r="G13464" s="47">
        <f t="shared" si="1474"/>
        <v>0</v>
      </c>
      <c r="M13464">
        <f t="shared" si="1475"/>
        <v>1</v>
      </c>
      <c r="N13464">
        <f>IF(OR(WEEKDAY(A13464)=1,WEEKDAY(A13464)=7,COUNTIF('2027祝日等（不使用）'!$A$1:$A$20,単年カーブ!A13464)=1),0,1)</f>
        <v>1</v>
      </c>
      <c r="O13464">
        <f t="shared" si="1471"/>
        <v>21</v>
      </c>
      <c r="P13464">
        <f t="shared" si="1476"/>
        <v>1</v>
      </c>
      <c r="Q13464">
        <f t="shared" si="1477"/>
        <v>1</v>
      </c>
    </row>
    <row r="13465" spans="1:17" ht="19.5" x14ac:dyDescent="0.4">
      <c r="A13465" s="33">
        <f t="shared" si="1472"/>
        <v>46758</v>
      </c>
      <c r="B13465" s="27" t="str">
        <f t="shared" si="1473"/>
        <v>(木)</v>
      </c>
      <c r="C13465" s="34">
        <v>0.4375</v>
      </c>
      <c r="D13465" s="16" t="s">
        <v>18</v>
      </c>
      <c r="E13465" s="35">
        <v>0.45833333333333298</v>
      </c>
      <c r="F13465" s="50">
        <f>IF(COUNTIF('リスト（不使用）'!$A$5:$A$6,単年カーブ!$A$1),"希望数量入力ください",'単年（2027年度）'!$E$12*単年カーブ!$R$3+'単年（2027年度）'!$E$12*(1-単年カーブ!$R$3)*単年カーブ!Q13465)</f>
        <v>0</v>
      </c>
      <c r="G13465" s="47">
        <f t="shared" si="1474"/>
        <v>0</v>
      </c>
      <c r="M13465">
        <f t="shared" si="1475"/>
        <v>1</v>
      </c>
      <c r="N13465">
        <f>IF(OR(WEEKDAY(A13465)=1,WEEKDAY(A13465)=7,COUNTIF('2027祝日等（不使用）'!$A$1:$A$20,単年カーブ!A13465)=1),0,1)</f>
        <v>1</v>
      </c>
      <c r="O13465">
        <f t="shared" si="1471"/>
        <v>22</v>
      </c>
      <c r="P13465">
        <f t="shared" si="1476"/>
        <v>1</v>
      </c>
      <c r="Q13465">
        <f t="shared" si="1477"/>
        <v>1</v>
      </c>
    </row>
    <row r="13466" spans="1:17" ht="19.5" x14ac:dyDescent="0.4">
      <c r="A13466" s="33">
        <f t="shared" si="1472"/>
        <v>46758</v>
      </c>
      <c r="B13466" s="27" t="str">
        <f t="shared" si="1473"/>
        <v>(木)</v>
      </c>
      <c r="C13466" s="34">
        <v>0.45833333333333298</v>
      </c>
      <c r="D13466" s="16" t="s">
        <v>18</v>
      </c>
      <c r="E13466" s="35">
        <v>0.47916666666666702</v>
      </c>
      <c r="F13466" s="50">
        <f>IF(COUNTIF('リスト（不使用）'!$A$5:$A$6,単年カーブ!$A$1),"希望数量入力ください",'単年（2027年度）'!$E$12*単年カーブ!$R$3+'単年（2027年度）'!$E$12*(1-単年カーブ!$R$3)*単年カーブ!Q13466)</f>
        <v>0</v>
      </c>
      <c r="G13466" s="47">
        <f t="shared" si="1474"/>
        <v>0</v>
      </c>
      <c r="M13466">
        <f t="shared" si="1475"/>
        <v>1</v>
      </c>
      <c r="N13466">
        <f>IF(OR(WEEKDAY(A13466)=1,WEEKDAY(A13466)=7,COUNTIF('2027祝日等（不使用）'!$A$1:$A$20,単年カーブ!A13466)=1),0,1)</f>
        <v>1</v>
      </c>
      <c r="O13466">
        <f t="shared" si="1471"/>
        <v>23</v>
      </c>
      <c r="P13466">
        <f t="shared" si="1476"/>
        <v>1</v>
      </c>
      <c r="Q13466">
        <f t="shared" si="1477"/>
        <v>1</v>
      </c>
    </row>
    <row r="13467" spans="1:17" ht="19.5" x14ac:dyDescent="0.4">
      <c r="A13467" s="33">
        <f t="shared" si="1472"/>
        <v>46758</v>
      </c>
      <c r="B13467" s="27" t="str">
        <f t="shared" si="1473"/>
        <v>(木)</v>
      </c>
      <c r="C13467" s="34">
        <v>0.47916666666666702</v>
      </c>
      <c r="D13467" s="16" t="s">
        <v>18</v>
      </c>
      <c r="E13467" s="35">
        <v>0.5</v>
      </c>
      <c r="F13467" s="50">
        <f>IF(COUNTIF('リスト（不使用）'!$A$5:$A$6,単年カーブ!$A$1),"希望数量入力ください",'単年（2027年度）'!$E$12*単年カーブ!$R$3+'単年（2027年度）'!$E$12*(1-単年カーブ!$R$3)*単年カーブ!Q13467)</f>
        <v>0</v>
      </c>
      <c r="G13467" s="47">
        <f t="shared" si="1474"/>
        <v>0</v>
      </c>
      <c r="M13467">
        <f t="shared" si="1475"/>
        <v>1</v>
      </c>
      <c r="N13467">
        <f>IF(OR(WEEKDAY(A13467)=1,WEEKDAY(A13467)=7,COUNTIF('2027祝日等（不使用）'!$A$1:$A$20,単年カーブ!A13467)=1),0,1)</f>
        <v>1</v>
      </c>
      <c r="O13467">
        <f t="shared" si="1471"/>
        <v>24</v>
      </c>
      <c r="P13467">
        <f t="shared" si="1476"/>
        <v>1</v>
      </c>
      <c r="Q13467">
        <f t="shared" si="1477"/>
        <v>1</v>
      </c>
    </row>
    <row r="13468" spans="1:17" ht="19.5" x14ac:dyDescent="0.4">
      <c r="A13468" s="33">
        <f t="shared" si="1472"/>
        <v>46758</v>
      </c>
      <c r="B13468" s="27" t="str">
        <f t="shared" si="1473"/>
        <v>(木)</v>
      </c>
      <c r="C13468" s="34">
        <v>0.5</v>
      </c>
      <c r="D13468" s="16" t="s">
        <v>18</v>
      </c>
      <c r="E13468" s="35">
        <v>0.52083333333333304</v>
      </c>
      <c r="F13468" s="50">
        <f>IF(COUNTIF('リスト（不使用）'!$A$5:$A$6,単年カーブ!$A$1),"希望数量入力ください",'単年（2027年度）'!$E$12*単年カーブ!$R$3+'単年（2027年度）'!$E$12*(1-単年カーブ!$R$3)*単年カーブ!Q13468)</f>
        <v>0</v>
      </c>
      <c r="G13468" s="47">
        <f t="shared" si="1474"/>
        <v>0</v>
      </c>
      <c r="M13468">
        <f t="shared" si="1475"/>
        <v>1</v>
      </c>
      <c r="N13468">
        <f>IF(OR(WEEKDAY(A13468)=1,WEEKDAY(A13468)=7,COUNTIF('2027祝日等（不使用）'!$A$1:$A$20,単年カーブ!A13468)=1),0,1)</f>
        <v>1</v>
      </c>
      <c r="O13468">
        <f t="shared" si="1471"/>
        <v>25</v>
      </c>
      <c r="P13468">
        <f t="shared" si="1476"/>
        <v>1</v>
      </c>
      <c r="Q13468">
        <f t="shared" si="1477"/>
        <v>1</v>
      </c>
    </row>
    <row r="13469" spans="1:17" ht="19.5" x14ac:dyDescent="0.4">
      <c r="A13469" s="33">
        <f t="shared" si="1472"/>
        <v>46758</v>
      </c>
      <c r="B13469" s="27" t="str">
        <f t="shared" si="1473"/>
        <v>(木)</v>
      </c>
      <c r="C13469" s="34">
        <v>0.52083333333333304</v>
      </c>
      <c r="D13469" s="16" t="s">
        <v>18</v>
      </c>
      <c r="E13469" s="35">
        <v>0.54166666666666696</v>
      </c>
      <c r="F13469" s="50">
        <f>IF(COUNTIF('リスト（不使用）'!$A$5:$A$6,単年カーブ!$A$1),"希望数量入力ください",'単年（2027年度）'!$E$12*単年カーブ!$R$3+'単年（2027年度）'!$E$12*(1-単年カーブ!$R$3)*単年カーブ!Q13469)</f>
        <v>0</v>
      </c>
      <c r="G13469" s="47">
        <f t="shared" si="1474"/>
        <v>0</v>
      </c>
      <c r="M13469">
        <f t="shared" si="1475"/>
        <v>1</v>
      </c>
      <c r="N13469">
        <f>IF(OR(WEEKDAY(A13469)=1,WEEKDAY(A13469)=7,COUNTIF('2027祝日等（不使用）'!$A$1:$A$20,単年カーブ!A13469)=1),0,1)</f>
        <v>1</v>
      </c>
      <c r="O13469">
        <f t="shared" si="1471"/>
        <v>26</v>
      </c>
      <c r="P13469">
        <f t="shared" si="1476"/>
        <v>1</v>
      </c>
      <c r="Q13469">
        <f t="shared" si="1477"/>
        <v>1</v>
      </c>
    </row>
    <row r="13470" spans="1:17" ht="19.5" x14ac:dyDescent="0.4">
      <c r="A13470" s="33">
        <f t="shared" si="1472"/>
        <v>46758</v>
      </c>
      <c r="B13470" s="27" t="str">
        <f t="shared" si="1473"/>
        <v>(木)</v>
      </c>
      <c r="C13470" s="34">
        <v>0.54166666666666696</v>
      </c>
      <c r="D13470" s="16" t="s">
        <v>18</v>
      </c>
      <c r="E13470" s="35">
        <v>0.5625</v>
      </c>
      <c r="F13470" s="50">
        <f>IF(COUNTIF('リスト（不使用）'!$A$5:$A$6,単年カーブ!$A$1),"希望数量入力ください",'単年（2027年度）'!$E$12*単年カーブ!$R$3+'単年（2027年度）'!$E$12*(1-単年カーブ!$R$3)*単年カーブ!Q13470)</f>
        <v>0</v>
      </c>
      <c r="G13470" s="47">
        <f t="shared" si="1474"/>
        <v>0</v>
      </c>
      <c r="M13470">
        <f t="shared" si="1475"/>
        <v>1</v>
      </c>
      <c r="N13470">
        <f>IF(OR(WEEKDAY(A13470)=1,WEEKDAY(A13470)=7,COUNTIF('2027祝日等（不使用）'!$A$1:$A$20,単年カーブ!A13470)=1),0,1)</f>
        <v>1</v>
      </c>
      <c r="O13470">
        <f t="shared" si="1471"/>
        <v>27</v>
      </c>
      <c r="P13470">
        <f t="shared" si="1476"/>
        <v>1</v>
      </c>
      <c r="Q13470">
        <f t="shared" si="1477"/>
        <v>1</v>
      </c>
    </row>
    <row r="13471" spans="1:17" ht="19.5" x14ac:dyDescent="0.4">
      <c r="A13471" s="33">
        <f t="shared" si="1472"/>
        <v>46758</v>
      </c>
      <c r="B13471" s="27" t="str">
        <f t="shared" si="1473"/>
        <v>(木)</v>
      </c>
      <c r="C13471" s="34">
        <v>0.5625</v>
      </c>
      <c r="D13471" s="16" t="s">
        <v>18</v>
      </c>
      <c r="E13471" s="35">
        <v>0.58333333333333304</v>
      </c>
      <c r="F13471" s="50">
        <f>IF(COUNTIF('リスト（不使用）'!$A$5:$A$6,単年カーブ!$A$1),"希望数量入力ください",'単年（2027年度）'!$E$12*単年カーブ!$R$3+'単年（2027年度）'!$E$12*(1-単年カーブ!$R$3)*単年カーブ!Q13471)</f>
        <v>0</v>
      </c>
      <c r="G13471" s="47">
        <f t="shared" si="1474"/>
        <v>0</v>
      </c>
      <c r="M13471">
        <f t="shared" si="1475"/>
        <v>1</v>
      </c>
      <c r="N13471">
        <f>IF(OR(WEEKDAY(A13471)=1,WEEKDAY(A13471)=7,COUNTIF('2027祝日等（不使用）'!$A$1:$A$20,単年カーブ!A13471)=1),0,1)</f>
        <v>1</v>
      </c>
      <c r="O13471">
        <f t="shared" si="1471"/>
        <v>28</v>
      </c>
      <c r="P13471">
        <f t="shared" si="1476"/>
        <v>1</v>
      </c>
      <c r="Q13471">
        <f t="shared" si="1477"/>
        <v>1</v>
      </c>
    </row>
    <row r="13472" spans="1:17" ht="19.5" x14ac:dyDescent="0.4">
      <c r="A13472" s="33">
        <f t="shared" si="1472"/>
        <v>46758</v>
      </c>
      <c r="B13472" s="27" t="str">
        <f t="shared" si="1473"/>
        <v>(木)</v>
      </c>
      <c r="C13472" s="34">
        <v>0.58333333333333304</v>
      </c>
      <c r="D13472" s="16" t="s">
        <v>18</v>
      </c>
      <c r="E13472" s="35">
        <v>0.60416666666666696</v>
      </c>
      <c r="F13472" s="50">
        <f>IF(COUNTIF('リスト（不使用）'!$A$5:$A$6,単年カーブ!$A$1),"希望数量入力ください",'単年（2027年度）'!$E$12*単年カーブ!$R$3+'単年（2027年度）'!$E$12*(1-単年カーブ!$R$3)*単年カーブ!Q13472)</f>
        <v>0</v>
      </c>
      <c r="G13472" s="47">
        <f t="shared" si="1474"/>
        <v>0</v>
      </c>
      <c r="M13472">
        <f t="shared" si="1475"/>
        <v>1</v>
      </c>
      <c r="N13472">
        <f>IF(OR(WEEKDAY(A13472)=1,WEEKDAY(A13472)=7,COUNTIF('2027祝日等（不使用）'!$A$1:$A$20,単年カーブ!A13472)=1),0,1)</f>
        <v>1</v>
      </c>
      <c r="O13472">
        <f t="shared" si="1471"/>
        <v>29</v>
      </c>
      <c r="P13472">
        <f t="shared" si="1476"/>
        <v>1</v>
      </c>
      <c r="Q13472">
        <f t="shared" si="1477"/>
        <v>1</v>
      </c>
    </row>
    <row r="13473" spans="1:17" ht="19.5" x14ac:dyDescent="0.4">
      <c r="A13473" s="33">
        <f t="shared" si="1472"/>
        <v>46758</v>
      </c>
      <c r="B13473" s="27" t="str">
        <f t="shared" si="1473"/>
        <v>(木)</v>
      </c>
      <c r="C13473" s="34">
        <v>0.60416666666666696</v>
      </c>
      <c r="D13473" s="16" t="s">
        <v>18</v>
      </c>
      <c r="E13473" s="35">
        <v>0.625</v>
      </c>
      <c r="F13473" s="50">
        <f>IF(COUNTIF('リスト（不使用）'!$A$5:$A$6,単年カーブ!$A$1),"希望数量入力ください",'単年（2027年度）'!$E$12*単年カーブ!$R$3+'単年（2027年度）'!$E$12*(1-単年カーブ!$R$3)*単年カーブ!Q13473)</f>
        <v>0</v>
      </c>
      <c r="G13473" s="47">
        <f t="shared" si="1474"/>
        <v>0</v>
      </c>
      <c r="M13473">
        <f t="shared" si="1475"/>
        <v>1</v>
      </c>
      <c r="N13473">
        <f>IF(OR(WEEKDAY(A13473)=1,WEEKDAY(A13473)=7,COUNTIF('2027祝日等（不使用）'!$A$1:$A$20,単年カーブ!A13473)=1),0,1)</f>
        <v>1</v>
      </c>
      <c r="O13473">
        <f t="shared" si="1471"/>
        <v>30</v>
      </c>
      <c r="P13473">
        <f t="shared" si="1476"/>
        <v>1</v>
      </c>
      <c r="Q13473">
        <f t="shared" si="1477"/>
        <v>1</v>
      </c>
    </row>
    <row r="13474" spans="1:17" ht="19.5" x14ac:dyDescent="0.4">
      <c r="A13474" s="33">
        <f t="shared" si="1472"/>
        <v>46758</v>
      </c>
      <c r="B13474" s="27" t="str">
        <f t="shared" si="1473"/>
        <v>(木)</v>
      </c>
      <c r="C13474" s="34">
        <v>0.625</v>
      </c>
      <c r="D13474" s="16" t="s">
        <v>18</v>
      </c>
      <c r="E13474" s="35">
        <v>0.64583333333333304</v>
      </c>
      <c r="F13474" s="50">
        <f>IF(COUNTIF('リスト（不使用）'!$A$5:$A$6,単年カーブ!$A$1),"希望数量入力ください",'単年（2027年度）'!$E$12*単年カーブ!$R$3+'単年（2027年度）'!$E$12*(1-単年カーブ!$R$3)*単年カーブ!Q13474)</f>
        <v>0</v>
      </c>
      <c r="G13474" s="47">
        <f t="shared" si="1474"/>
        <v>0</v>
      </c>
      <c r="M13474">
        <f t="shared" si="1475"/>
        <v>1</v>
      </c>
      <c r="N13474">
        <f>IF(OR(WEEKDAY(A13474)=1,WEEKDAY(A13474)=7,COUNTIF('2027祝日等（不使用）'!$A$1:$A$20,単年カーブ!A13474)=1),0,1)</f>
        <v>1</v>
      </c>
      <c r="O13474">
        <f t="shared" si="1471"/>
        <v>31</v>
      </c>
      <c r="P13474">
        <f t="shared" si="1476"/>
        <v>1</v>
      </c>
      <c r="Q13474">
        <f t="shared" si="1477"/>
        <v>1</v>
      </c>
    </row>
    <row r="13475" spans="1:17" ht="19.5" x14ac:dyDescent="0.4">
      <c r="A13475" s="33">
        <f t="shared" si="1472"/>
        <v>46758</v>
      </c>
      <c r="B13475" s="27" t="str">
        <f t="shared" si="1473"/>
        <v>(木)</v>
      </c>
      <c r="C13475" s="34">
        <v>0.64583333333333304</v>
      </c>
      <c r="D13475" s="16" t="s">
        <v>18</v>
      </c>
      <c r="E13475" s="35">
        <v>0.66666666666666696</v>
      </c>
      <c r="F13475" s="50">
        <f>IF(COUNTIF('リスト（不使用）'!$A$5:$A$6,単年カーブ!$A$1),"希望数量入力ください",'単年（2027年度）'!$E$12*単年カーブ!$R$3+'単年（2027年度）'!$E$12*(1-単年カーブ!$R$3)*単年カーブ!Q13475)</f>
        <v>0</v>
      </c>
      <c r="G13475" s="47">
        <f t="shared" si="1474"/>
        <v>0</v>
      </c>
      <c r="M13475">
        <f t="shared" si="1475"/>
        <v>1</v>
      </c>
      <c r="N13475">
        <f>IF(OR(WEEKDAY(A13475)=1,WEEKDAY(A13475)=7,COUNTIF('2027祝日等（不使用）'!$A$1:$A$20,単年カーブ!A13475)=1),0,1)</f>
        <v>1</v>
      </c>
      <c r="O13475">
        <f t="shared" si="1471"/>
        <v>32</v>
      </c>
      <c r="P13475">
        <f t="shared" si="1476"/>
        <v>1</v>
      </c>
      <c r="Q13475">
        <f t="shared" si="1477"/>
        <v>1</v>
      </c>
    </row>
    <row r="13476" spans="1:17" ht="19.5" x14ac:dyDescent="0.4">
      <c r="A13476" s="33">
        <f t="shared" si="1472"/>
        <v>46758</v>
      </c>
      <c r="B13476" s="27" t="str">
        <f t="shared" si="1473"/>
        <v>(木)</v>
      </c>
      <c r="C13476" s="34">
        <v>0.66666666666666696</v>
      </c>
      <c r="D13476" s="16" t="s">
        <v>18</v>
      </c>
      <c r="E13476" s="35">
        <v>0.6875</v>
      </c>
      <c r="F13476" s="50">
        <f>IF(COUNTIF('リスト（不使用）'!$A$5:$A$6,単年カーブ!$A$1),"希望数量入力ください",'単年（2027年度）'!$E$12*単年カーブ!$R$3+'単年（2027年度）'!$E$12*(1-単年カーブ!$R$3)*単年カーブ!Q13476)</f>
        <v>0</v>
      </c>
      <c r="G13476" s="47">
        <f t="shared" si="1474"/>
        <v>0</v>
      </c>
      <c r="M13476">
        <f t="shared" si="1475"/>
        <v>1</v>
      </c>
      <c r="N13476">
        <f>IF(OR(WEEKDAY(A13476)=1,WEEKDAY(A13476)=7,COUNTIF('2027祝日等（不使用）'!$A$1:$A$20,単年カーブ!A13476)=1),0,1)</f>
        <v>1</v>
      </c>
      <c r="O13476">
        <f t="shared" si="1471"/>
        <v>33</v>
      </c>
      <c r="P13476">
        <f t="shared" si="1476"/>
        <v>1</v>
      </c>
      <c r="Q13476">
        <f t="shared" si="1477"/>
        <v>1</v>
      </c>
    </row>
    <row r="13477" spans="1:17" ht="19.5" x14ac:dyDescent="0.4">
      <c r="A13477" s="33">
        <f t="shared" si="1472"/>
        <v>46758</v>
      </c>
      <c r="B13477" s="27" t="str">
        <f t="shared" si="1473"/>
        <v>(木)</v>
      </c>
      <c r="C13477" s="34">
        <v>0.6875</v>
      </c>
      <c r="D13477" s="16" t="s">
        <v>18</v>
      </c>
      <c r="E13477" s="35">
        <v>0.70833333333333304</v>
      </c>
      <c r="F13477" s="50">
        <f>IF(COUNTIF('リスト（不使用）'!$A$5:$A$6,単年カーブ!$A$1),"希望数量入力ください",'単年（2027年度）'!$E$12*単年カーブ!$R$3+'単年（2027年度）'!$E$12*(1-単年カーブ!$R$3)*単年カーブ!Q13477)</f>
        <v>0</v>
      </c>
      <c r="G13477" s="47">
        <f t="shared" si="1474"/>
        <v>0</v>
      </c>
      <c r="M13477">
        <f t="shared" si="1475"/>
        <v>1</v>
      </c>
      <c r="N13477">
        <f>IF(OR(WEEKDAY(A13477)=1,WEEKDAY(A13477)=7,COUNTIF('2027祝日等（不使用）'!$A$1:$A$20,単年カーブ!A13477)=1),0,1)</f>
        <v>1</v>
      </c>
      <c r="O13477">
        <f t="shared" si="1471"/>
        <v>34</v>
      </c>
      <c r="P13477">
        <f t="shared" si="1476"/>
        <v>1</v>
      </c>
      <c r="Q13477">
        <f t="shared" si="1477"/>
        <v>1</v>
      </c>
    </row>
    <row r="13478" spans="1:17" ht="19.5" x14ac:dyDescent="0.4">
      <c r="A13478" s="33">
        <f t="shared" si="1472"/>
        <v>46758</v>
      </c>
      <c r="B13478" s="27" t="str">
        <f t="shared" si="1473"/>
        <v>(木)</v>
      </c>
      <c r="C13478" s="34">
        <v>0.70833333333333304</v>
      </c>
      <c r="D13478" s="16" t="s">
        <v>18</v>
      </c>
      <c r="E13478" s="35">
        <v>0.72916666666666696</v>
      </c>
      <c r="F13478" s="50">
        <f>IF(COUNTIF('リスト（不使用）'!$A$5:$A$6,単年カーブ!$A$1),"希望数量入力ください",'単年（2027年度）'!$E$12*単年カーブ!$R$3+'単年（2027年度）'!$E$12*(1-単年カーブ!$R$3)*単年カーブ!Q13478)</f>
        <v>0</v>
      </c>
      <c r="G13478" s="47">
        <f t="shared" si="1474"/>
        <v>0</v>
      </c>
      <c r="M13478">
        <f t="shared" si="1475"/>
        <v>1</v>
      </c>
      <c r="N13478">
        <f>IF(OR(WEEKDAY(A13478)=1,WEEKDAY(A13478)=7,COUNTIF('2027祝日等（不使用）'!$A$1:$A$20,単年カーブ!A13478)=1),0,1)</f>
        <v>1</v>
      </c>
      <c r="O13478">
        <f t="shared" si="1471"/>
        <v>35</v>
      </c>
      <c r="P13478">
        <f t="shared" si="1476"/>
        <v>1</v>
      </c>
      <c r="Q13478">
        <f t="shared" si="1477"/>
        <v>1</v>
      </c>
    </row>
    <row r="13479" spans="1:17" ht="19.5" x14ac:dyDescent="0.4">
      <c r="A13479" s="33">
        <f t="shared" si="1472"/>
        <v>46758</v>
      </c>
      <c r="B13479" s="27" t="str">
        <f t="shared" si="1473"/>
        <v>(木)</v>
      </c>
      <c r="C13479" s="34">
        <v>0.72916666666666696</v>
      </c>
      <c r="D13479" s="16" t="s">
        <v>18</v>
      </c>
      <c r="E13479" s="35">
        <v>0.75</v>
      </c>
      <c r="F13479" s="50">
        <f>IF(COUNTIF('リスト（不使用）'!$A$5:$A$6,単年カーブ!$A$1),"希望数量入力ください",'単年（2027年度）'!$E$12*単年カーブ!$R$3+'単年（2027年度）'!$E$12*(1-単年カーブ!$R$3)*単年カーブ!Q13479)</f>
        <v>0</v>
      </c>
      <c r="G13479" s="47">
        <f t="shared" si="1474"/>
        <v>0</v>
      </c>
      <c r="M13479">
        <f t="shared" si="1475"/>
        <v>1</v>
      </c>
      <c r="N13479">
        <f>IF(OR(WEEKDAY(A13479)=1,WEEKDAY(A13479)=7,COUNTIF('2027祝日等（不使用）'!$A$1:$A$20,単年カーブ!A13479)=1),0,1)</f>
        <v>1</v>
      </c>
      <c r="O13479">
        <f t="shared" si="1471"/>
        <v>36</v>
      </c>
      <c r="P13479">
        <f t="shared" si="1476"/>
        <v>1</v>
      </c>
      <c r="Q13479">
        <f t="shared" si="1477"/>
        <v>1</v>
      </c>
    </row>
    <row r="13480" spans="1:17" ht="19.5" x14ac:dyDescent="0.4">
      <c r="A13480" s="33">
        <f t="shared" si="1472"/>
        <v>46758</v>
      </c>
      <c r="B13480" s="27" t="str">
        <f t="shared" si="1473"/>
        <v>(木)</v>
      </c>
      <c r="C13480" s="34">
        <v>0.75</v>
      </c>
      <c r="D13480" s="16" t="s">
        <v>18</v>
      </c>
      <c r="E13480" s="35">
        <v>0.77083333333333304</v>
      </c>
      <c r="F13480" s="50">
        <f>IF(COUNTIF('リスト（不使用）'!$A$5:$A$6,単年カーブ!$A$1),"希望数量入力ください",'単年（2027年度）'!$E$12*単年カーブ!$R$3+'単年（2027年度）'!$E$12*(1-単年カーブ!$R$3)*単年カーブ!Q13480)</f>
        <v>0</v>
      </c>
      <c r="G13480" s="47">
        <f t="shared" si="1474"/>
        <v>0</v>
      </c>
      <c r="M13480">
        <f t="shared" si="1475"/>
        <v>1</v>
      </c>
      <c r="N13480">
        <f>IF(OR(WEEKDAY(A13480)=1,WEEKDAY(A13480)=7,COUNTIF('2027祝日等（不使用）'!$A$1:$A$20,単年カーブ!A13480)=1),0,1)</f>
        <v>1</v>
      </c>
      <c r="O13480">
        <f t="shared" si="1471"/>
        <v>37</v>
      </c>
      <c r="P13480">
        <f t="shared" si="1476"/>
        <v>1</v>
      </c>
      <c r="Q13480">
        <f t="shared" si="1477"/>
        <v>1</v>
      </c>
    </row>
    <row r="13481" spans="1:17" ht="19.5" x14ac:dyDescent="0.4">
      <c r="A13481" s="33">
        <f t="shared" si="1472"/>
        <v>46758</v>
      </c>
      <c r="B13481" s="27" t="str">
        <f t="shared" si="1473"/>
        <v>(木)</v>
      </c>
      <c r="C13481" s="34">
        <v>0.77083333333333304</v>
      </c>
      <c r="D13481" s="16" t="s">
        <v>18</v>
      </c>
      <c r="E13481" s="35">
        <v>0.79166666666666696</v>
      </c>
      <c r="F13481" s="50">
        <f>IF(COUNTIF('リスト（不使用）'!$A$5:$A$6,単年カーブ!$A$1),"希望数量入力ください",'単年（2027年度）'!$E$12*単年カーブ!$R$3+'単年（2027年度）'!$E$12*(1-単年カーブ!$R$3)*単年カーブ!Q13481)</f>
        <v>0</v>
      </c>
      <c r="G13481" s="47">
        <f t="shared" si="1474"/>
        <v>0</v>
      </c>
      <c r="M13481">
        <f t="shared" si="1475"/>
        <v>1</v>
      </c>
      <c r="N13481">
        <f>IF(OR(WEEKDAY(A13481)=1,WEEKDAY(A13481)=7,COUNTIF('2027祝日等（不使用）'!$A$1:$A$20,単年カーブ!A13481)=1),0,1)</f>
        <v>1</v>
      </c>
      <c r="O13481">
        <f t="shared" si="1471"/>
        <v>38</v>
      </c>
      <c r="P13481">
        <f t="shared" si="1476"/>
        <v>1</v>
      </c>
      <c r="Q13481">
        <f t="shared" si="1477"/>
        <v>1</v>
      </c>
    </row>
    <row r="13482" spans="1:17" ht="19.5" x14ac:dyDescent="0.4">
      <c r="A13482" s="33">
        <f t="shared" si="1472"/>
        <v>46758</v>
      </c>
      <c r="B13482" s="27" t="str">
        <f t="shared" si="1473"/>
        <v>(木)</v>
      </c>
      <c r="C13482" s="34">
        <v>0.79166666666666696</v>
      </c>
      <c r="D13482" s="16" t="s">
        <v>18</v>
      </c>
      <c r="E13482" s="35">
        <v>0.8125</v>
      </c>
      <c r="F13482" s="50">
        <f>IF(COUNTIF('リスト（不使用）'!$A$5:$A$6,単年カーブ!$A$1),"希望数量入力ください",'単年（2027年度）'!$E$12*単年カーブ!$R$3+'単年（2027年度）'!$E$12*(1-単年カーブ!$R$3)*単年カーブ!Q13482)</f>
        <v>0</v>
      </c>
      <c r="G13482" s="47">
        <f t="shared" si="1474"/>
        <v>0</v>
      </c>
      <c r="M13482">
        <f t="shared" si="1475"/>
        <v>1</v>
      </c>
      <c r="N13482">
        <f>IF(OR(WEEKDAY(A13482)=1,WEEKDAY(A13482)=7,COUNTIF('2027祝日等（不使用）'!$A$1:$A$20,単年カーブ!A13482)=1),0,1)</f>
        <v>1</v>
      </c>
      <c r="O13482">
        <f t="shared" si="1471"/>
        <v>39</v>
      </c>
      <c r="P13482">
        <f t="shared" si="1476"/>
        <v>1</v>
      </c>
      <c r="Q13482">
        <f t="shared" si="1477"/>
        <v>1</v>
      </c>
    </row>
    <row r="13483" spans="1:17" ht="19.5" x14ac:dyDescent="0.4">
      <c r="A13483" s="33">
        <f t="shared" si="1472"/>
        <v>46758</v>
      </c>
      <c r="B13483" s="27" t="str">
        <f t="shared" si="1473"/>
        <v>(木)</v>
      </c>
      <c r="C13483" s="34">
        <v>0.8125</v>
      </c>
      <c r="D13483" s="16" t="s">
        <v>18</v>
      </c>
      <c r="E13483" s="35">
        <v>0.83333333333333304</v>
      </c>
      <c r="F13483" s="50">
        <f>IF(COUNTIF('リスト（不使用）'!$A$5:$A$6,単年カーブ!$A$1),"希望数量入力ください",'単年（2027年度）'!$E$12*単年カーブ!$R$3+'単年（2027年度）'!$E$12*(1-単年カーブ!$R$3)*単年カーブ!Q13483)</f>
        <v>0</v>
      </c>
      <c r="G13483" s="47">
        <f t="shared" si="1474"/>
        <v>0</v>
      </c>
      <c r="M13483">
        <f t="shared" si="1475"/>
        <v>1</v>
      </c>
      <c r="N13483">
        <f>IF(OR(WEEKDAY(A13483)=1,WEEKDAY(A13483)=7,COUNTIF('2027祝日等（不使用）'!$A$1:$A$20,単年カーブ!A13483)=1),0,1)</f>
        <v>1</v>
      </c>
      <c r="O13483">
        <f t="shared" si="1471"/>
        <v>40</v>
      </c>
      <c r="P13483">
        <f t="shared" si="1476"/>
        <v>1</v>
      </c>
      <c r="Q13483">
        <f t="shared" si="1477"/>
        <v>1</v>
      </c>
    </row>
    <row r="13484" spans="1:17" ht="19.5" x14ac:dyDescent="0.4">
      <c r="A13484" s="33">
        <f t="shared" si="1472"/>
        <v>46758</v>
      </c>
      <c r="B13484" s="27" t="str">
        <f t="shared" si="1473"/>
        <v>(木)</v>
      </c>
      <c r="C13484" s="34">
        <v>0.83333333333333304</v>
      </c>
      <c r="D13484" s="16" t="s">
        <v>18</v>
      </c>
      <c r="E13484" s="35">
        <v>0.85416666666666696</v>
      </c>
      <c r="F13484" s="50">
        <f>IF(COUNTIF('リスト（不使用）'!$A$5:$A$6,単年カーブ!$A$1),"希望数量入力ください",'単年（2027年度）'!$E$12*単年カーブ!$R$3+'単年（2027年度）'!$E$12*(1-単年カーブ!$R$3)*単年カーブ!Q13484)</f>
        <v>0</v>
      </c>
      <c r="G13484" s="47">
        <f t="shared" si="1474"/>
        <v>0</v>
      </c>
      <c r="M13484">
        <f t="shared" si="1475"/>
        <v>1</v>
      </c>
      <c r="N13484">
        <f>IF(OR(WEEKDAY(A13484)=1,WEEKDAY(A13484)=7,COUNTIF('2027祝日等（不使用）'!$A$1:$A$20,単年カーブ!A13484)=1),0,1)</f>
        <v>1</v>
      </c>
      <c r="O13484">
        <f t="shared" si="1471"/>
        <v>41</v>
      </c>
      <c r="P13484">
        <f t="shared" si="1476"/>
        <v>0</v>
      </c>
      <c r="Q13484">
        <f t="shared" si="1477"/>
        <v>0</v>
      </c>
    </row>
    <row r="13485" spans="1:17" ht="19.5" x14ac:dyDescent="0.4">
      <c r="A13485" s="33">
        <f t="shared" si="1472"/>
        <v>46758</v>
      </c>
      <c r="B13485" s="27" t="str">
        <f t="shared" si="1473"/>
        <v>(木)</v>
      </c>
      <c r="C13485" s="34">
        <v>0.85416666666666696</v>
      </c>
      <c r="D13485" s="16" t="s">
        <v>18</v>
      </c>
      <c r="E13485" s="35">
        <v>0.875</v>
      </c>
      <c r="F13485" s="50">
        <f>IF(COUNTIF('リスト（不使用）'!$A$5:$A$6,単年カーブ!$A$1),"希望数量入力ください",'単年（2027年度）'!$E$12*単年カーブ!$R$3+'単年（2027年度）'!$E$12*(1-単年カーブ!$R$3)*単年カーブ!Q13485)</f>
        <v>0</v>
      </c>
      <c r="G13485" s="47">
        <f t="shared" si="1474"/>
        <v>0</v>
      </c>
      <c r="M13485">
        <f t="shared" si="1475"/>
        <v>1</v>
      </c>
      <c r="N13485">
        <f>IF(OR(WEEKDAY(A13485)=1,WEEKDAY(A13485)=7,COUNTIF('2027祝日等（不使用）'!$A$1:$A$20,単年カーブ!A13485)=1),0,1)</f>
        <v>1</v>
      </c>
      <c r="O13485">
        <f t="shared" si="1471"/>
        <v>42</v>
      </c>
      <c r="P13485">
        <f t="shared" si="1476"/>
        <v>0</v>
      </c>
      <c r="Q13485">
        <f t="shared" si="1477"/>
        <v>0</v>
      </c>
    </row>
    <row r="13486" spans="1:17" ht="19.5" x14ac:dyDescent="0.4">
      <c r="A13486" s="33">
        <f t="shared" si="1472"/>
        <v>46758</v>
      </c>
      <c r="B13486" s="27" t="str">
        <f t="shared" si="1473"/>
        <v>(木)</v>
      </c>
      <c r="C13486" s="34">
        <v>0.875</v>
      </c>
      <c r="D13486" s="16" t="s">
        <v>18</v>
      </c>
      <c r="E13486" s="35">
        <v>0.89583333333333304</v>
      </c>
      <c r="F13486" s="50">
        <f>IF(COUNTIF('リスト（不使用）'!$A$5:$A$6,単年カーブ!$A$1),"希望数量入力ください",'単年（2027年度）'!$E$12*単年カーブ!$R$3+'単年（2027年度）'!$E$12*(1-単年カーブ!$R$3)*単年カーブ!Q13486)</f>
        <v>0</v>
      </c>
      <c r="G13486" s="47">
        <f t="shared" si="1474"/>
        <v>0</v>
      </c>
      <c r="M13486">
        <f t="shared" si="1475"/>
        <v>1</v>
      </c>
      <c r="N13486">
        <f>IF(OR(WEEKDAY(A13486)=1,WEEKDAY(A13486)=7,COUNTIF('2027祝日等（不使用）'!$A$1:$A$20,単年カーブ!A13486)=1),0,1)</f>
        <v>1</v>
      </c>
      <c r="O13486">
        <f t="shared" si="1471"/>
        <v>43</v>
      </c>
      <c r="P13486">
        <f t="shared" si="1476"/>
        <v>0</v>
      </c>
      <c r="Q13486">
        <f t="shared" si="1477"/>
        <v>0</v>
      </c>
    </row>
    <row r="13487" spans="1:17" ht="19.5" x14ac:dyDescent="0.4">
      <c r="A13487" s="33">
        <f t="shared" si="1472"/>
        <v>46758</v>
      </c>
      <c r="B13487" s="27" t="str">
        <f t="shared" si="1473"/>
        <v>(木)</v>
      </c>
      <c r="C13487" s="34">
        <v>0.89583333333333304</v>
      </c>
      <c r="D13487" s="16" t="s">
        <v>18</v>
      </c>
      <c r="E13487" s="35">
        <v>0.91666666666666696</v>
      </c>
      <c r="F13487" s="50">
        <f>IF(COUNTIF('リスト（不使用）'!$A$5:$A$6,単年カーブ!$A$1),"希望数量入力ください",'単年（2027年度）'!$E$12*単年カーブ!$R$3+'単年（2027年度）'!$E$12*(1-単年カーブ!$R$3)*単年カーブ!Q13487)</f>
        <v>0</v>
      </c>
      <c r="G13487" s="47">
        <f t="shared" si="1474"/>
        <v>0</v>
      </c>
      <c r="M13487">
        <f t="shared" si="1475"/>
        <v>1</v>
      </c>
      <c r="N13487">
        <f>IF(OR(WEEKDAY(A13487)=1,WEEKDAY(A13487)=7,COUNTIF('2027祝日等（不使用）'!$A$1:$A$20,単年カーブ!A13487)=1),0,1)</f>
        <v>1</v>
      </c>
      <c r="O13487">
        <f t="shared" si="1471"/>
        <v>44</v>
      </c>
      <c r="P13487">
        <f t="shared" si="1476"/>
        <v>0</v>
      </c>
      <c r="Q13487">
        <f t="shared" si="1477"/>
        <v>0</v>
      </c>
    </row>
    <row r="13488" spans="1:17" ht="19.5" x14ac:dyDescent="0.4">
      <c r="A13488" s="33">
        <f t="shared" si="1472"/>
        <v>46758</v>
      </c>
      <c r="B13488" s="27" t="str">
        <f t="shared" si="1473"/>
        <v>(木)</v>
      </c>
      <c r="C13488" s="34">
        <v>0.91666666666666696</v>
      </c>
      <c r="D13488" s="16" t="s">
        <v>18</v>
      </c>
      <c r="E13488" s="35">
        <v>0.9375</v>
      </c>
      <c r="F13488" s="50">
        <f>IF(COUNTIF('リスト（不使用）'!$A$5:$A$6,単年カーブ!$A$1),"希望数量入力ください",'単年（2027年度）'!$E$12*単年カーブ!$R$3+'単年（2027年度）'!$E$12*(1-単年カーブ!$R$3)*単年カーブ!Q13488)</f>
        <v>0</v>
      </c>
      <c r="G13488" s="47">
        <f t="shared" si="1474"/>
        <v>0</v>
      </c>
      <c r="M13488">
        <f t="shared" si="1475"/>
        <v>1</v>
      </c>
      <c r="N13488">
        <f>IF(OR(WEEKDAY(A13488)=1,WEEKDAY(A13488)=7,COUNTIF('2027祝日等（不使用）'!$A$1:$A$20,単年カーブ!A13488)=1),0,1)</f>
        <v>1</v>
      </c>
      <c r="O13488">
        <f t="shared" si="1471"/>
        <v>45</v>
      </c>
      <c r="P13488">
        <f t="shared" si="1476"/>
        <v>0</v>
      </c>
      <c r="Q13488">
        <f t="shared" si="1477"/>
        <v>0</v>
      </c>
    </row>
    <row r="13489" spans="1:17" ht="19.5" x14ac:dyDescent="0.4">
      <c r="A13489" s="33">
        <f t="shared" si="1472"/>
        <v>46758</v>
      </c>
      <c r="B13489" s="27" t="str">
        <f t="shared" si="1473"/>
        <v>(木)</v>
      </c>
      <c r="C13489" s="34">
        <v>0.9375</v>
      </c>
      <c r="D13489" s="16" t="s">
        <v>18</v>
      </c>
      <c r="E13489" s="35">
        <v>0.95833333333333304</v>
      </c>
      <c r="F13489" s="50">
        <f>IF(COUNTIF('リスト（不使用）'!$A$5:$A$6,単年カーブ!$A$1),"希望数量入力ください",'単年（2027年度）'!$E$12*単年カーブ!$R$3+'単年（2027年度）'!$E$12*(1-単年カーブ!$R$3)*単年カーブ!Q13489)</f>
        <v>0</v>
      </c>
      <c r="G13489" s="47">
        <f t="shared" si="1474"/>
        <v>0</v>
      </c>
      <c r="M13489">
        <f t="shared" si="1475"/>
        <v>1</v>
      </c>
      <c r="N13489">
        <f>IF(OR(WEEKDAY(A13489)=1,WEEKDAY(A13489)=7,COUNTIF('2027祝日等（不使用）'!$A$1:$A$20,単年カーブ!A13489)=1),0,1)</f>
        <v>1</v>
      </c>
      <c r="O13489">
        <f t="shared" si="1471"/>
        <v>46</v>
      </c>
      <c r="P13489">
        <f t="shared" si="1476"/>
        <v>0</v>
      </c>
      <c r="Q13489">
        <f t="shared" si="1477"/>
        <v>0</v>
      </c>
    </row>
    <row r="13490" spans="1:17" ht="19.5" x14ac:dyDescent="0.4">
      <c r="A13490" s="33">
        <f t="shared" si="1472"/>
        <v>46758</v>
      </c>
      <c r="B13490" s="27" t="str">
        <f t="shared" si="1473"/>
        <v>(木)</v>
      </c>
      <c r="C13490" s="34">
        <v>0.95833333333333304</v>
      </c>
      <c r="D13490" s="16" t="s">
        <v>18</v>
      </c>
      <c r="E13490" s="35">
        <v>0.97916666666666696</v>
      </c>
      <c r="F13490" s="50">
        <f>IF(COUNTIF('リスト（不使用）'!$A$5:$A$6,単年カーブ!$A$1),"希望数量入力ください",'単年（2027年度）'!$E$12*単年カーブ!$R$3+'単年（2027年度）'!$E$12*(1-単年カーブ!$R$3)*単年カーブ!Q13490)</f>
        <v>0</v>
      </c>
      <c r="G13490" s="47">
        <f t="shared" si="1474"/>
        <v>0</v>
      </c>
      <c r="M13490">
        <f t="shared" si="1475"/>
        <v>1</v>
      </c>
      <c r="N13490">
        <f>IF(OR(WEEKDAY(A13490)=1,WEEKDAY(A13490)=7,COUNTIF('2027祝日等（不使用）'!$A$1:$A$20,単年カーブ!A13490)=1),0,1)</f>
        <v>1</v>
      </c>
      <c r="O13490">
        <f t="shared" si="1471"/>
        <v>47</v>
      </c>
      <c r="P13490">
        <f t="shared" si="1476"/>
        <v>0</v>
      </c>
      <c r="Q13490">
        <f t="shared" si="1477"/>
        <v>0</v>
      </c>
    </row>
    <row r="13491" spans="1:17" ht="19.5" x14ac:dyDescent="0.4">
      <c r="A13491" s="33">
        <f t="shared" si="1472"/>
        <v>46758</v>
      </c>
      <c r="B13491" s="27" t="str">
        <f t="shared" si="1473"/>
        <v>(木)</v>
      </c>
      <c r="C13491" s="34">
        <v>0.97916666666666696</v>
      </c>
      <c r="D13491" s="16" t="s">
        <v>18</v>
      </c>
      <c r="E13491" s="35" t="s">
        <v>17</v>
      </c>
      <c r="F13491" s="50">
        <f>IF(COUNTIF('リスト（不使用）'!$A$5:$A$6,単年カーブ!$A$1),"希望数量入力ください",'単年（2027年度）'!$E$12*単年カーブ!$R$3+'単年（2027年度）'!$E$12*(1-単年カーブ!$R$3)*単年カーブ!Q13491)</f>
        <v>0</v>
      </c>
      <c r="G13491" s="47">
        <f t="shared" si="1474"/>
        <v>0</v>
      </c>
      <c r="M13491">
        <f t="shared" si="1475"/>
        <v>1</v>
      </c>
      <c r="N13491">
        <f>IF(OR(WEEKDAY(A13491)=1,WEEKDAY(A13491)=7,COUNTIF('2027祝日等（不使用）'!$A$1:$A$20,単年カーブ!A13491)=1),0,1)</f>
        <v>1</v>
      </c>
      <c r="O13491">
        <f t="shared" si="1471"/>
        <v>48</v>
      </c>
      <c r="P13491">
        <f t="shared" si="1476"/>
        <v>0</v>
      </c>
      <c r="Q13491">
        <f t="shared" si="1477"/>
        <v>0</v>
      </c>
    </row>
    <row r="13492" spans="1:17" ht="19.5" x14ac:dyDescent="0.4">
      <c r="A13492" s="33">
        <f t="shared" si="1472"/>
        <v>46759</v>
      </c>
      <c r="B13492" s="27" t="str">
        <f t="shared" si="1473"/>
        <v>(金)</v>
      </c>
      <c r="C13492" s="34">
        <v>0</v>
      </c>
      <c r="D13492" s="16" t="s">
        <v>18</v>
      </c>
      <c r="E13492" s="35">
        <v>2.0833333333333332E-2</v>
      </c>
      <c r="F13492" s="50">
        <f>IF(COUNTIF('リスト（不使用）'!$A$5:$A$6,単年カーブ!$A$1),"希望数量入力ください",'単年（2027年度）'!$E$12*単年カーブ!$R$3+'単年（2027年度）'!$E$12*(1-単年カーブ!$R$3)*単年カーブ!Q13492)</f>
        <v>0</v>
      </c>
      <c r="G13492" s="47">
        <f t="shared" si="1474"/>
        <v>0</v>
      </c>
      <c r="M13492">
        <f t="shared" si="1475"/>
        <v>1</v>
      </c>
      <c r="N13492">
        <f>IF(OR(WEEKDAY(A13492)=1,WEEKDAY(A13492)=7,COUNTIF('2027祝日等（不使用）'!$A$1:$A$20,単年カーブ!A13492)=1),0,1)</f>
        <v>1</v>
      </c>
      <c r="O13492">
        <f t="shared" ref="O13492:O13555" si="1478">O13444</f>
        <v>1</v>
      </c>
      <c r="P13492">
        <f t="shared" si="1476"/>
        <v>0</v>
      </c>
      <c r="Q13492">
        <f t="shared" si="1477"/>
        <v>0</v>
      </c>
    </row>
    <row r="13493" spans="1:17" ht="19.5" x14ac:dyDescent="0.4">
      <c r="A13493" s="33">
        <f t="shared" si="1472"/>
        <v>46759</v>
      </c>
      <c r="B13493" s="27" t="str">
        <f t="shared" si="1473"/>
        <v>(金)</v>
      </c>
      <c r="C13493" s="34">
        <v>2.0833333333333332E-2</v>
      </c>
      <c r="D13493" s="16" t="s">
        <v>18</v>
      </c>
      <c r="E13493" s="35">
        <v>4.1666666666666664E-2</v>
      </c>
      <c r="F13493" s="50">
        <f>IF(COUNTIF('リスト（不使用）'!$A$5:$A$6,単年カーブ!$A$1),"希望数量入力ください",'単年（2027年度）'!$E$12*単年カーブ!$R$3+'単年（2027年度）'!$E$12*(1-単年カーブ!$R$3)*単年カーブ!Q13493)</f>
        <v>0</v>
      </c>
      <c r="G13493" s="47">
        <f t="shared" si="1474"/>
        <v>0</v>
      </c>
      <c r="M13493">
        <f t="shared" si="1475"/>
        <v>1</v>
      </c>
      <c r="N13493">
        <f>IF(OR(WEEKDAY(A13493)=1,WEEKDAY(A13493)=7,COUNTIF('2027祝日等（不使用）'!$A$1:$A$20,単年カーブ!A13493)=1),0,1)</f>
        <v>1</v>
      </c>
      <c r="O13493">
        <f t="shared" si="1478"/>
        <v>2</v>
      </c>
      <c r="P13493">
        <f t="shared" si="1476"/>
        <v>0</v>
      </c>
      <c r="Q13493">
        <f t="shared" si="1477"/>
        <v>0</v>
      </c>
    </row>
    <row r="13494" spans="1:17" ht="19.5" x14ac:dyDescent="0.4">
      <c r="A13494" s="33">
        <f t="shared" si="1472"/>
        <v>46759</v>
      </c>
      <c r="B13494" s="27" t="str">
        <f t="shared" si="1473"/>
        <v>(金)</v>
      </c>
      <c r="C13494" s="34">
        <v>4.1666666666666664E-2</v>
      </c>
      <c r="D13494" s="16" t="s">
        <v>18</v>
      </c>
      <c r="E13494" s="35">
        <v>6.25E-2</v>
      </c>
      <c r="F13494" s="50">
        <f>IF(COUNTIF('リスト（不使用）'!$A$5:$A$6,単年カーブ!$A$1),"希望数量入力ください",'単年（2027年度）'!$E$12*単年カーブ!$R$3+'単年（2027年度）'!$E$12*(1-単年カーブ!$R$3)*単年カーブ!Q13494)</f>
        <v>0</v>
      </c>
      <c r="G13494" s="47">
        <f t="shared" si="1474"/>
        <v>0</v>
      </c>
      <c r="M13494">
        <f t="shared" si="1475"/>
        <v>1</v>
      </c>
      <c r="N13494">
        <f>IF(OR(WEEKDAY(A13494)=1,WEEKDAY(A13494)=7,COUNTIF('2027祝日等（不使用）'!$A$1:$A$20,単年カーブ!A13494)=1),0,1)</f>
        <v>1</v>
      </c>
      <c r="O13494">
        <f t="shared" si="1478"/>
        <v>3</v>
      </c>
      <c r="P13494">
        <f t="shared" si="1476"/>
        <v>0</v>
      </c>
      <c r="Q13494">
        <f t="shared" si="1477"/>
        <v>0</v>
      </c>
    </row>
    <row r="13495" spans="1:17" ht="19.5" x14ac:dyDescent="0.4">
      <c r="A13495" s="33">
        <f t="shared" si="1472"/>
        <v>46759</v>
      </c>
      <c r="B13495" s="27" t="str">
        <f t="shared" si="1473"/>
        <v>(金)</v>
      </c>
      <c r="C13495" s="34">
        <v>6.25E-2</v>
      </c>
      <c r="D13495" s="16" t="s">
        <v>18</v>
      </c>
      <c r="E13495" s="35">
        <v>8.3333333333333301E-2</v>
      </c>
      <c r="F13495" s="50">
        <f>IF(COUNTIF('リスト（不使用）'!$A$5:$A$6,単年カーブ!$A$1),"希望数量入力ください",'単年（2027年度）'!$E$12*単年カーブ!$R$3+'単年（2027年度）'!$E$12*(1-単年カーブ!$R$3)*単年カーブ!Q13495)</f>
        <v>0</v>
      </c>
      <c r="G13495" s="47">
        <f t="shared" si="1474"/>
        <v>0</v>
      </c>
      <c r="M13495">
        <f t="shared" si="1475"/>
        <v>1</v>
      </c>
      <c r="N13495">
        <f>IF(OR(WEEKDAY(A13495)=1,WEEKDAY(A13495)=7,COUNTIF('2027祝日等（不使用）'!$A$1:$A$20,単年カーブ!A13495)=1),0,1)</f>
        <v>1</v>
      </c>
      <c r="O13495">
        <f t="shared" si="1478"/>
        <v>4</v>
      </c>
      <c r="P13495">
        <f t="shared" si="1476"/>
        <v>0</v>
      </c>
      <c r="Q13495">
        <f t="shared" si="1477"/>
        <v>0</v>
      </c>
    </row>
    <row r="13496" spans="1:17" ht="19.5" x14ac:dyDescent="0.4">
      <c r="A13496" s="33">
        <f t="shared" si="1472"/>
        <v>46759</v>
      </c>
      <c r="B13496" s="27" t="str">
        <f t="shared" si="1473"/>
        <v>(金)</v>
      </c>
      <c r="C13496" s="34">
        <v>8.3333333333333301E-2</v>
      </c>
      <c r="D13496" s="16" t="s">
        <v>18</v>
      </c>
      <c r="E13496" s="35">
        <v>0.104166666666667</v>
      </c>
      <c r="F13496" s="50">
        <f>IF(COUNTIF('リスト（不使用）'!$A$5:$A$6,単年カーブ!$A$1),"希望数量入力ください",'単年（2027年度）'!$E$12*単年カーブ!$R$3+'単年（2027年度）'!$E$12*(1-単年カーブ!$R$3)*単年カーブ!Q13496)</f>
        <v>0</v>
      </c>
      <c r="G13496" s="47">
        <f t="shared" si="1474"/>
        <v>0</v>
      </c>
      <c r="M13496">
        <f t="shared" si="1475"/>
        <v>1</v>
      </c>
      <c r="N13496">
        <f>IF(OR(WEEKDAY(A13496)=1,WEEKDAY(A13496)=7,COUNTIF('2027祝日等（不使用）'!$A$1:$A$20,単年カーブ!A13496)=1),0,1)</f>
        <v>1</v>
      </c>
      <c r="O13496">
        <f t="shared" si="1478"/>
        <v>5</v>
      </c>
      <c r="P13496">
        <f t="shared" si="1476"/>
        <v>0</v>
      </c>
      <c r="Q13496">
        <f t="shared" si="1477"/>
        <v>0</v>
      </c>
    </row>
    <row r="13497" spans="1:17" ht="19.5" x14ac:dyDescent="0.4">
      <c r="A13497" s="33">
        <f t="shared" si="1472"/>
        <v>46759</v>
      </c>
      <c r="B13497" s="27" t="str">
        <f t="shared" si="1473"/>
        <v>(金)</v>
      </c>
      <c r="C13497" s="34">
        <v>0.104166666666667</v>
      </c>
      <c r="D13497" s="16" t="s">
        <v>18</v>
      </c>
      <c r="E13497" s="35">
        <v>0.125</v>
      </c>
      <c r="F13497" s="50">
        <f>IF(COUNTIF('リスト（不使用）'!$A$5:$A$6,単年カーブ!$A$1),"希望数量入力ください",'単年（2027年度）'!$E$12*単年カーブ!$R$3+'単年（2027年度）'!$E$12*(1-単年カーブ!$R$3)*単年カーブ!Q13497)</f>
        <v>0</v>
      </c>
      <c r="G13497" s="47">
        <f t="shared" si="1474"/>
        <v>0</v>
      </c>
      <c r="M13497">
        <f t="shared" si="1475"/>
        <v>1</v>
      </c>
      <c r="N13497">
        <f>IF(OR(WEEKDAY(A13497)=1,WEEKDAY(A13497)=7,COUNTIF('2027祝日等（不使用）'!$A$1:$A$20,単年カーブ!A13497)=1),0,1)</f>
        <v>1</v>
      </c>
      <c r="O13497">
        <f t="shared" si="1478"/>
        <v>6</v>
      </c>
      <c r="P13497">
        <f t="shared" si="1476"/>
        <v>0</v>
      </c>
      <c r="Q13497">
        <f t="shared" si="1477"/>
        <v>0</v>
      </c>
    </row>
    <row r="13498" spans="1:17" ht="19.5" x14ac:dyDescent="0.4">
      <c r="A13498" s="33">
        <f t="shared" ref="A13498:A13561" si="1479">A13450+1</f>
        <v>46759</v>
      </c>
      <c r="B13498" s="27" t="str">
        <f t="shared" si="1473"/>
        <v>(金)</v>
      </c>
      <c r="C13498" s="34">
        <v>0.125</v>
      </c>
      <c r="D13498" s="16" t="s">
        <v>18</v>
      </c>
      <c r="E13498" s="35">
        <v>0.14583333333333301</v>
      </c>
      <c r="F13498" s="50">
        <f>IF(COUNTIF('リスト（不使用）'!$A$5:$A$6,単年カーブ!$A$1),"希望数量入力ください",'単年（2027年度）'!$E$12*単年カーブ!$R$3+'単年（2027年度）'!$E$12*(1-単年カーブ!$R$3)*単年カーブ!Q13498)</f>
        <v>0</v>
      </c>
      <c r="G13498" s="47">
        <f t="shared" si="1474"/>
        <v>0</v>
      </c>
      <c r="M13498">
        <f t="shared" si="1475"/>
        <v>1</v>
      </c>
      <c r="N13498">
        <f>IF(OR(WEEKDAY(A13498)=1,WEEKDAY(A13498)=7,COUNTIF('2027祝日等（不使用）'!$A$1:$A$20,単年カーブ!A13498)=1),0,1)</f>
        <v>1</v>
      </c>
      <c r="O13498">
        <f t="shared" si="1478"/>
        <v>7</v>
      </c>
      <c r="P13498">
        <f t="shared" si="1476"/>
        <v>0</v>
      </c>
      <c r="Q13498">
        <f t="shared" si="1477"/>
        <v>0</v>
      </c>
    </row>
    <row r="13499" spans="1:17" ht="19.5" x14ac:dyDescent="0.4">
      <c r="A13499" s="33">
        <f t="shared" si="1479"/>
        <v>46759</v>
      </c>
      <c r="B13499" s="27" t="str">
        <f t="shared" si="1473"/>
        <v>(金)</v>
      </c>
      <c r="C13499" s="34">
        <v>0.14583333333333301</v>
      </c>
      <c r="D13499" s="16" t="s">
        <v>18</v>
      </c>
      <c r="E13499" s="35">
        <v>0.16666666666666699</v>
      </c>
      <c r="F13499" s="50">
        <f>IF(COUNTIF('リスト（不使用）'!$A$5:$A$6,単年カーブ!$A$1),"希望数量入力ください",'単年（2027年度）'!$E$12*単年カーブ!$R$3+'単年（2027年度）'!$E$12*(1-単年カーブ!$R$3)*単年カーブ!Q13499)</f>
        <v>0</v>
      </c>
      <c r="G13499" s="47">
        <f t="shared" si="1474"/>
        <v>0</v>
      </c>
      <c r="M13499">
        <f t="shared" si="1475"/>
        <v>1</v>
      </c>
      <c r="N13499">
        <f>IF(OR(WEEKDAY(A13499)=1,WEEKDAY(A13499)=7,COUNTIF('2027祝日等（不使用）'!$A$1:$A$20,単年カーブ!A13499)=1),0,1)</f>
        <v>1</v>
      </c>
      <c r="O13499">
        <f t="shared" si="1478"/>
        <v>8</v>
      </c>
      <c r="P13499">
        <f t="shared" si="1476"/>
        <v>0</v>
      </c>
      <c r="Q13499">
        <f t="shared" si="1477"/>
        <v>0</v>
      </c>
    </row>
    <row r="13500" spans="1:17" ht="19.5" x14ac:dyDescent="0.4">
      <c r="A13500" s="33">
        <f t="shared" si="1479"/>
        <v>46759</v>
      </c>
      <c r="B13500" s="27" t="str">
        <f t="shared" si="1473"/>
        <v>(金)</v>
      </c>
      <c r="C13500" s="34">
        <v>0.16666666666666699</v>
      </c>
      <c r="D13500" s="16" t="s">
        <v>18</v>
      </c>
      <c r="E13500" s="35">
        <v>0.1875</v>
      </c>
      <c r="F13500" s="50">
        <f>IF(COUNTIF('リスト（不使用）'!$A$5:$A$6,単年カーブ!$A$1),"希望数量入力ください",'単年（2027年度）'!$E$12*単年カーブ!$R$3+'単年（2027年度）'!$E$12*(1-単年カーブ!$R$3)*単年カーブ!Q13500)</f>
        <v>0</v>
      </c>
      <c r="G13500" s="47">
        <f t="shared" si="1474"/>
        <v>0</v>
      </c>
      <c r="M13500">
        <f t="shared" si="1475"/>
        <v>1</v>
      </c>
      <c r="N13500">
        <f>IF(OR(WEEKDAY(A13500)=1,WEEKDAY(A13500)=7,COUNTIF('2027祝日等（不使用）'!$A$1:$A$20,単年カーブ!A13500)=1),0,1)</f>
        <v>1</v>
      </c>
      <c r="O13500">
        <f t="shared" si="1478"/>
        <v>9</v>
      </c>
      <c r="P13500">
        <f t="shared" si="1476"/>
        <v>0</v>
      </c>
      <c r="Q13500">
        <f t="shared" si="1477"/>
        <v>0</v>
      </c>
    </row>
    <row r="13501" spans="1:17" ht="19.5" x14ac:dyDescent="0.4">
      <c r="A13501" s="33">
        <f t="shared" si="1479"/>
        <v>46759</v>
      </c>
      <c r="B13501" s="27" t="str">
        <f t="shared" si="1473"/>
        <v>(金)</v>
      </c>
      <c r="C13501" s="34">
        <v>0.1875</v>
      </c>
      <c r="D13501" s="16" t="s">
        <v>18</v>
      </c>
      <c r="E13501" s="35">
        <v>0.20833333333333301</v>
      </c>
      <c r="F13501" s="50">
        <f>IF(COUNTIF('リスト（不使用）'!$A$5:$A$6,単年カーブ!$A$1),"希望数量入力ください",'単年（2027年度）'!$E$12*単年カーブ!$R$3+'単年（2027年度）'!$E$12*(1-単年カーブ!$R$3)*単年カーブ!Q13501)</f>
        <v>0</v>
      </c>
      <c r="G13501" s="47">
        <f t="shared" si="1474"/>
        <v>0</v>
      </c>
      <c r="M13501">
        <f t="shared" si="1475"/>
        <v>1</v>
      </c>
      <c r="N13501">
        <f>IF(OR(WEEKDAY(A13501)=1,WEEKDAY(A13501)=7,COUNTIF('2027祝日等（不使用）'!$A$1:$A$20,単年カーブ!A13501)=1),0,1)</f>
        <v>1</v>
      </c>
      <c r="O13501">
        <f t="shared" si="1478"/>
        <v>10</v>
      </c>
      <c r="P13501">
        <f t="shared" si="1476"/>
        <v>0</v>
      </c>
      <c r="Q13501">
        <f t="shared" si="1477"/>
        <v>0</v>
      </c>
    </row>
    <row r="13502" spans="1:17" ht="19.5" x14ac:dyDescent="0.4">
      <c r="A13502" s="33">
        <f t="shared" si="1479"/>
        <v>46759</v>
      </c>
      <c r="B13502" s="27" t="str">
        <f t="shared" si="1473"/>
        <v>(金)</v>
      </c>
      <c r="C13502" s="34">
        <v>0.20833333333333301</v>
      </c>
      <c r="D13502" s="16" t="s">
        <v>18</v>
      </c>
      <c r="E13502" s="35">
        <v>0.22916666666666699</v>
      </c>
      <c r="F13502" s="50">
        <f>IF(COUNTIF('リスト（不使用）'!$A$5:$A$6,単年カーブ!$A$1),"希望数量入力ください",'単年（2027年度）'!$E$12*単年カーブ!$R$3+'単年（2027年度）'!$E$12*(1-単年カーブ!$R$3)*単年カーブ!Q13502)</f>
        <v>0</v>
      </c>
      <c r="G13502" s="47">
        <f t="shared" si="1474"/>
        <v>0</v>
      </c>
      <c r="M13502">
        <f t="shared" si="1475"/>
        <v>1</v>
      </c>
      <c r="N13502">
        <f>IF(OR(WEEKDAY(A13502)=1,WEEKDAY(A13502)=7,COUNTIF('2027祝日等（不使用）'!$A$1:$A$20,単年カーブ!A13502)=1),0,1)</f>
        <v>1</v>
      </c>
      <c r="O13502">
        <f t="shared" si="1478"/>
        <v>11</v>
      </c>
      <c r="P13502">
        <f t="shared" si="1476"/>
        <v>0</v>
      </c>
      <c r="Q13502">
        <f t="shared" si="1477"/>
        <v>0</v>
      </c>
    </row>
    <row r="13503" spans="1:17" ht="19.5" x14ac:dyDescent="0.4">
      <c r="A13503" s="33">
        <f t="shared" si="1479"/>
        <v>46759</v>
      </c>
      <c r="B13503" s="27" t="str">
        <f t="shared" si="1473"/>
        <v>(金)</v>
      </c>
      <c r="C13503" s="34">
        <v>0.22916666666666699</v>
      </c>
      <c r="D13503" s="16" t="s">
        <v>18</v>
      </c>
      <c r="E13503" s="35">
        <v>0.25</v>
      </c>
      <c r="F13503" s="50">
        <f>IF(COUNTIF('リスト（不使用）'!$A$5:$A$6,単年カーブ!$A$1),"希望数量入力ください",'単年（2027年度）'!$E$12*単年カーブ!$R$3+'単年（2027年度）'!$E$12*(1-単年カーブ!$R$3)*単年カーブ!Q13503)</f>
        <v>0</v>
      </c>
      <c r="G13503" s="47">
        <f t="shared" si="1474"/>
        <v>0</v>
      </c>
      <c r="M13503">
        <f t="shared" si="1475"/>
        <v>1</v>
      </c>
      <c r="N13503">
        <f>IF(OR(WEEKDAY(A13503)=1,WEEKDAY(A13503)=7,COUNTIF('2027祝日等（不使用）'!$A$1:$A$20,単年カーブ!A13503)=1),0,1)</f>
        <v>1</v>
      </c>
      <c r="O13503">
        <f t="shared" si="1478"/>
        <v>12</v>
      </c>
      <c r="P13503">
        <f t="shared" si="1476"/>
        <v>0</v>
      </c>
      <c r="Q13503">
        <f t="shared" si="1477"/>
        <v>0</v>
      </c>
    </row>
    <row r="13504" spans="1:17" ht="19.5" x14ac:dyDescent="0.4">
      <c r="A13504" s="33">
        <f t="shared" si="1479"/>
        <v>46759</v>
      </c>
      <c r="B13504" s="27" t="str">
        <f t="shared" si="1473"/>
        <v>(金)</v>
      </c>
      <c r="C13504" s="34">
        <v>0.25</v>
      </c>
      <c r="D13504" s="16" t="s">
        <v>18</v>
      </c>
      <c r="E13504" s="35">
        <v>0.27083333333333298</v>
      </c>
      <c r="F13504" s="50">
        <f>IF(COUNTIF('リスト（不使用）'!$A$5:$A$6,単年カーブ!$A$1),"希望数量入力ください",'単年（2027年度）'!$E$12*単年カーブ!$R$3+'単年（2027年度）'!$E$12*(1-単年カーブ!$R$3)*単年カーブ!Q13504)</f>
        <v>0</v>
      </c>
      <c r="G13504" s="47">
        <f t="shared" si="1474"/>
        <v>0</v>
      </c>
      <c r="M13504">
        <f t="shared" si="1475"/>
        <v>1</v>
      </c>
      <c r="N13504">
        <f>IF(OR(WEEKDAY(A13504)=1,WEEKDAY(A13504)=7,COUNTIF('2027祝日等（不使用）'!$A$1:$A$20,単年カーブ!A13504)=1),0,1)</f>
        <v>1</v>
      </c>
      <c r="O13504">
        <f t="shared" si="1478"/>
        <v>13</v>
      </c>
      <c r="P13504">
        <f t="shared" si="1476"/>
        <v>0</v>
      </c>
      <c r="Q13504">
        <f t="shared" si="1477"/>
        <v>0</v>
      </c>
    </row>
    <row r="13505" spans="1:17" ht="19.5" x14ac:dyDescent="0.4">
      <c r="A13505" s="33">
        <f t="shared" si="1479"/>
        <v>46759</v>
      </c>
      <c r="B13505" s="27" t="str">
        <f t="shared" si="1473"/>
        <v>(金)</v>
      </c>
      <c r="C13505" s="34">
        <v>0.27083333333333298</v>
      </c>
      <c r="D13505" s="16" t="s">
        <v>18</v>
      </c>
      <c r="E13505" s="35">
        <v>0.29166666666666702</v>
      </c>
      <c r="F13505" s="50">
        <f>IF(COUNTIF('リスト（不使用）'!$A$5:$A$6,単年カーブ!$A$1),"希望数量入力ください",'単年（2027年度）'!$E$12*単年カーブ!$R$3+'単年（2027年度）'!$E$12*(1-単年カーブ!$R$3)*単年カーブ!Q13505)</f>
        <v>0</v>
      </c>
      <c r="G13505" s="47">
        <f t="shared" si="1474"/>
        <v>0</v>
      </c>
      <c r="M13505">
        <f t="shared" si="1475"/>
        <v>1</v>
      </c>
      <c r="N13505">
        <f>IF(OR(WEEKDAY(A13505)=1,WEEKDAY(A13505)=7,COUNTIF('2027祝日等（不使用）'!$A$1:$A$20,単年カーブ!A13505)=1),0,1)</f>
        <v>1</v>
      </c>
      <c r="O13505">
        <f t="shared" si="1478"/>
        <v>14</v>
      </c>
      <c r="P13505">
        <f t="shared" si="1476"/>
        <v>0</v>
      </c>
      <c r="Q13505">
        <f t="shared" si="1477"/>
        <v>0</v>
      </c>
    </row>
    <row r="13506" spans="1:17" ht="19.5" x14ac:dyDescent="0.4">
      <c r="A13506" s="33">
        <f t="shared" si="1479"/>
        <v>46759</v>
      </c>
      <c r="B13506" s="27" t="str">
        <f t="shared" si="1473"/>
        <v>(金)</v>
      </c>
      <c r="C13506" s="34">
        <v>0.29166666666666702</v>
      </c>
      <c r="D13506" s="16" t="s">
        <v>18</v>
      </c>
      <c r="E13506" s="35">
        <v>0.3125</v>
      </c>
      <c r="F13506" s="50">
        <f>IF(COUNTIF('リスト（不使用）'!$A$5:$A$6,単年カーブ!$A$1),"希望数量入力ください",'単年（2027年度）'!$E$12*単年カーブ!$R$3+'単年（2027年度）'!$E$12*(1-単年カーブ!$R$3)*単年カーブ!Q13506)</f>
        <v>0</v>
      </c>
      <c r="G13506" s="47">
        <f t="shared" si="1474"/>
        <v>0</v>
      </c>
      <c r="M13506">
        <f t="shared" si="1475"/>
        <v>1</v>
      </c>
      <c r="N13506">
        <f>IF(OR(WEEKDAY(A13506)=1,WEEKDAY(A13506)=7,COUNTIF('2027祝日等（不使用）'!$A$1:$A$20,単年カーブ!A13506)=1),0,1)</f>
        <v>1</v>
      </c>
      <c r="O13506">
        <f t="shared" si="1478"/>
        <v>15</v>
      </c>
      <c r="P13506">
        <f t="shared" si="1476"/>
        <v>0</v>
      </c>
      <c r="Q13506">
        <f t="shared" si="1477"/>
        <v>0</v>
      </c>
    </row>
    <row r="13507" spans="1:17" ht="19.5" x14ac:dyDescent="0.4">
      <c r="A13507" s="33">
        <f t="shared" si="1479"/>
        <v>46759</v>
      </c>
      <c r="B13507" s="27" t="str">
        <f t="shared" si="1473"/>
        <v>(金)</v>
      </c>
      <c r="C13507" s="34">
        <v>0.3125</v>
      </c>
      <c r="D13507" s="16" t="s">
        <v>18</v>
      </c>
      <c r="E13507" s="35">
        <v>0.33333333333333298</v>
      </c>
      <c r="F13507" s="50">
        <f>IF(COUNTIF('リスト（不使用）'!$A$5:$A$6,単年カーブ!$A$1),"希望数量入力ください",'単年（2027年度）'!$E$12*単年カーブ!$R$3+'単年（2027年度）'!$E$12*(1-単年カーブ!$R$3)*単年カーブ!Q13507)</f>
        <v>0</v>
      </c>
      <c r="G13507" s="47">
        <f t="shared" si="1474"/>
        <v>0</v>
      </c>
      <c r="M13507">
        <f t="shared" si="1475"/>
        <v>1</v>
      </c>
      <c r="N13507">
        <f>IF(OR(WEEKDAY(A13507)=1,WEEKDAY(A13507)=7,COUNTIF('2027祝日等（不使用）'!$A$1:$A$20,単年カーブ!A13507)=1),0,1)</f>
        <v>1</v>
      </c>
      <c r="O13507">
        <f t="shared" si="1478"/>
        <v>16</v>
      </c>
      <c r="P13507">
        <f t="shared" si="1476"/>
        <v>0</v>
      </c>
      <c r="Q13507">
        <f t="shared" si="1477"/>
        <v>0</v>
      </c>
    </row>
    <row r="13508" spans="1:17" ht="19.5" x14ac:dyDescent="0.4">
      <c r="A13508" s="33">
        <f t="shared" si="1479"/>
        <v>46759</v>
      </c>
      <c r="B13508" s="27" t="str">
        <f t="shared" ref="B13508:B13571" si="1480">TEXT(A13508,"(aaa)")</f>
        <v>(金)</v>
      </c>
      <c r="C13508" s="34">
        <v>0.33333333333333298</v>
      </c>
      <c r="D13508" s="16" t="s">
        <v>18</v>
      </c>
      <c r="E13508" s="35">
        <v>0.35416666666666702</v>
      </c>
      <c r="F13508" s="50">
        <f>IF(COUNTIF('リスト（不使用）'!$A$5:$A$6,単年カーブ!$A$1),"希望数量入力ください",'単年（2027年度）'!$E$12*単年カーブ!$R$3+'単年（2027年度）'!$E$12*(1-単年カーブ!$R$3)*単年カーブ!Q13508)</f>
        <v>0</v>
      </c>
      <c r="G13508" s="47">
        <f t="shared" ref="G13508:G13571" si="1481">F13508/2</f>
        <v>0</v>
      </c>
      <c r="M13508">
        <f t="shared" ref="M13508:M13571" si="1482">MONTH(A13508)</f>
        <v>1</v>
      </c>
      <c r="N13508">
        <f>IF(OR(WEEKDAY(A13508)=1,WEEKDAY(A13508)=7,COUNTIF('2027祝日等（不使用）'!$A$1:$A$20,単年カーブ!A13508)=1),0,1)</f>
        <v>1</v>
      </c>
      <c r="O13508">
        <f t="shared" si="1478"/>
        <v>17</v>
      </c>
      <c r="P13508">
        <f t="shared" ref="P13508:P13571" si="1483">IF(AND(O13508&gt;16,O13508&lt;41),1,0)</f>
        <v>1</v>
      </c>
      <c r="Q13508">
        <f t="shared" ref="Q13508:Q13571" si="1484">P13508*N13508</f>
        <v>1</v>
      </c>
    </row>
    <row r="13509" spans="1:17" ht="19.5" x14ac:dyDescent="0.4">
      <c r="A13509" s="33">
        <f t="shared" si="1479"/>
        <v>46759</v>
      </c>
      <c r="B13509" s="27" t="str">
        <f t="shared" si="1480"/>
        <v>(金)</v>
      </c>
      <c r="C13509" s="34">
        <v>0.35416666666666702</v>
      </c>
      <c r="D13509" s="16" t="s">
        <v>18</v>
      </c>
      <c r="E13509" s="35">
        <v>0.375</v>
      </c>
      <c r="F13509" s="50">
        <f>IF(COUNTIF('リスト（不使用）'!$A$5:$A$6,単年カーブ!$A$1),"希望数量入力ください",'単年（2027年度）'!$E$12*単年カーブ!$R$3+'単年（2027年度）'!$E$12*(1-単年カーブ!$R$3)*単年カーブ!Q13509)</f>
        <v>0</v>
      </c>
      <c r="G13509" s="47">
        <f t="shared" si="1481"/>
        <v>0</v>
      </c>
      <c r="M13509">
        <f t="shared" si="1482"/>
        <v>1</v>
      </c>
      <c r="N13509">
        <f>IF(OR(WEEKDAY(A13509)=1,WEEKDAY(A13509)=7,COUNTIF('2027祝日等（不使用）'!$A$1:$A$20,単年カーブ!A13509)=1),0,1)</f>
        <v>1</v>
      </c>
      <c r="O13509">
        <f t="shared" si="1478"/>
        <v>18</v>
      </c>
      <c r="P13509">
        <f t="shared" si="1483"/>
        <v>1</v>
      </c>
      <c r="Q13509">
        <f t="shared" si="1484"/>
        <v>1</v>
      </c>
    </row>
    <row r="13510" spans="1:17" ht="19.5" x14ac:dyDescent="0.4">
      <c r="A13510" s="33">
        <f t="shared" si="1479"/>
        <v>46759</v>
      </c>
      <c r="B13510" s="27" t="str">
        <f t="shared" si="1480"/>
        <v>(金)</v>
      </c>
      <c r="C13510" s="34">
        <v>0.375</v>
      </c>
      <c r="D13510" s="16" t="s">
        <v>18</v>
      </c>
      <c r="E13510" s="35">
        <v>0.39583333333333298</v>
      </c>
      <c r="F13510" s="50">
        <f>IF(COUNTIF('リスト（不使用）'!$A$5:$A$6,単年カーブ!$A$1),"希望数量入力ください",'単年（2027年度）'!$E$12*単年カーブ!$R$3+'単年（2027年度）'!$E$12*(1-単年カーブ!$R$3)*単年カーブ!Q13510)</f>
        <v>0</v>
      </c>
      <c r="G13510" s="47">
        <f t="shared" si="1481"/>
        <v>0</v>
      </c>
      <c r="M13510">
        <f t="shared" si="1482"/>
        <v>1</v>
      </c>
      <c r="N13510">
        <f>IF(OR(WEEKDAY(A13510)=1,WEEKDAY(A13510)=7,COUNTIF('2027祝日等（不使用）'!$A$1:$A$20,単年カーブ!A13510)=1),0,1)</f>
        <v>1</v>
      </c>
      <c r="O13510">
        <f t="shared" si="1478"/>
        <v>19</v>
      </c>
      <c r="P13510">
        <f t="shared" si="1483"/>
        <v>1</v>
      </c>
      <c r="Q13510">
        <f t="shared" si="1484"/>
        <v>1</v>
      </c>
    </row>
    <row r="13511" spans="1:17" ht="19.5" x14ac:dyDescent="0.4">
      <c r="A13511" s="33">
        <f t="shared" si="1479"/>
        <v>46759</v>
      </c>
      <c r="B13511" s="27" t="str">
        <f t="shared" si="1480"/>
        <v>(金)</v>
      </c>
      <c r="C13511" s="34">
        <v>0.39583333333333298</v>
      </c>
      <c r="D13511" s="16" t="s">
        <v>18</v>
      </c>
      <c r="E13511" s="35">
        <v>0.41666666666666702</v>
      </c>
      <c r="F13511" s="50">
        <f>IF(COUNTIF('リスト（不使用）'!$A$5:$A$6,単年カーブ!$A$1),"希望数量入力ください",'単年（2027年度）'!$E$12*単年カーブ!$R$3+'単年（2027年度）'!$E$12*(1-単年カーブ!$R$3)*単年カーブ!Q13511)</f>
        <v>0</v>
      </c>
      <c r="G13511" s="47">
        <f t="shared" si="1481"/>
        <v>0</v>
      </c>
      <c r="M13511">
        <f t="shared" si="1482"/>
        <v>1</v>
      </c>
      <c r="N13511">
        <f>IF(OR(WEEKDAY(A13511)=1,WEEKDAY(A13511)=7,COUNTIF('2027祝日等（不使用）'!$A$1:$A$20,単年カーブ!A13511)=1),0,1)</f>
        <v>1</v>
      </c>
      <c r="O13511">
        <f t="shared" si="1478"/>
        <v>20</v>
      </c>
      <c r="P13511">
        <f t="shared" si="1483"/>
        <v>1</v>
      </c>
      <c r="Q13511">
        <f t="shared" si="1484"/>
        <v>1</v>
      </c>
    </row>
    <row r="13512" spans="1:17" ht="19.5" x14ac:dyDescent="0.4">
      <c r="A13512" s="33">
        <f t="shared" si="1479"/>
        <v>46759</v>
      </c>
      <c r="B13512" s="27" t="str">
        <f t="shared" si="1480"/>
        <v>(金)</v>
      </c>
      <c r="C13512" s="34">
        <v>0.41666666666666702</v>
      </c>
      <c r="D13512" s="16" t="s">
        <v>18</v>
      </c>
      <c r="E13512" s="35">
        <v>0.4375</v>
      </c>
      <c r="F13512" s="50">
        <f>IF(COUNTIF('リスト（不使用）'!$A$5:$A$6,単年カーブ!$A$1),"希望数量入力ください",'単年（2027年度）'!$E$12*単年カーブ!$R$3+'単年（2027年度）'!$E$12*(1-単年カーブ!$R$3)*単年カーブ!Q13512)</f>
        <v>0</v>
      </c>
      <c r="G13512" s="47">
        <f t="shared" si="1481"/>
        <v>0</v>
      </c>
      <c r="M13512">
        <f t="shared" si="1482"/>
        <v>1</v>
      </c>
      <c r="N13512">
        <f>IF(OR(WEEKDAY(A13512)=1,WEEKDAY(A13512)=7,COUNTIF('2027祝日等（不使用）'!$A$1:$A$20,単年カーブ!A13512)=1),0,1)</f>
        <v>1</v>
      </c>
      <c r="O13512">
        <f t="shared" si="1478"/>
        <v>21</v>
      </c>
      <c r="P13512">
        <f t="shared" si="1483"/>
        <v>1</v>
      </c>
      <c r="Q13512">
        <f t="shared" si="1484"/>
        <v>1</v>
      </c>
    </row>
    <row r="13513" spans="1:17" ht="19.5" x14ac:dyDescent="0.4">
      <c r="A13513" s="33">
        <f t="shared" si="1479"/>
        <v>46759</v>
      </c>
      <c r="B13513" s="27" t="str">
        <f t="shared" si="1480"/>
        <v>(金)</v>
      </c>
      <c r="C13513" s="34">
        <v>0.4375</v>
      </c>
      <c r="D13513" s="16" t="s">
        <v>18</v>
      </c>
      <c r="E13513" s="35">
        <v>0.45833333333333298</v>
      </c>
      <c r="F13513" s="50">
        <f>IF(COUNTIF('リスト（不使用）'!$A$5:$A$6,単年カーブ!$A$1),"希望数量入力ください",'単年（2027年度）'!$E$12*単年カーブ!$R$3+'単年（2027年度）'!$E$12*(1-単年カーブ!$R$3)*単年カーブ!Q13513)</f>
        <v>0</v>
      </c>
      <c r="G13513" s="47">
        <f t="shared" si="1481"/>
        <v>0</v>
      </c>
      <c r="M13513">
        <f t="shared" si="1482"/>
        <v>1</v>
      </c>
      <c r="N13513">
        <f>IF(OR(WEEKDAY(A13513)=1,WEEKDAY(A13513)=7,COUNTIF('2027祝日等（不使用）'!$A$1:$A$20,単年カーブ!A13513)=1),0,1)</f>
        <v>1</v>
      </c>
      <c r="O13513">
        <f t="shared" si="1478"/>
        <v>22</v>
      </c>
      <c r="P13513">
        <f t="shared" si="1483"/>
        <v>1</v>
      </c>
      <c r="Q13513">
        <f t="shared" si="1484"/>
        <v>1</v>
      </c>
    </row>
    <row r="13514" spans="1:17" ht="19.5" x14ac:dyDescent="0.4">
      <c r="A13514" s="33">
        <f t="shared" si="1479"/>
        <v>46759</v>
      </c>
      <c r="B13514" s="27" t="str">
        <f t="shared" si="1480"/>
        <v>(金)</v>
      </c>
      <c r="C13514" s="34">
        <v>0.45833333333333298</v>
      </c>
      <c r="D13514" s="16" t="s">
        <v>18</v>
      </c>
      <c r="E13514" s="35">
        <v>0.47916666666666702</v>
      </c>
      <c r="F13514" s="50">
        <f>IF(COUNTIF('リスト（不使用）'!$A$5:$A$6,単年カーブ!$A$1),"希望数量入力ください",'単年（2027年度）'!$E$12*単年カーブ!$R$3+'単年（2027年度）'!$E$12*(1-単年カーブ!$R$3)*単年カーブ!Q13514)</f>
        <v>0</v>
      </c>
      <c r="G13514" s="47">
        <f t="shared" si="1481"/>
        <v>0</v>
      </c>
      <c r="M13514">
        <f t="shared" si="1482"/>
        <v>1</v>
      </c>
      <c r="N13514">
        <f>IF(OR(WEEKDAY(A13514)=1,WEEKDAY(A13514)=7,COUNTIF('2027祝日等（不使用）'!$A$1:$A$20,単年カーブ!A13514)=1),0,1)</f>
        <v>1</v>
      </c>
      <c r="O13514">
        <f t="shared" si="1478"/>
        <v>23</v>
      </c>
      <c r="P13514">
        <f t="shared" si="1483"/>
        <v>1</v>
      </c>
      <c r="Q13514">
        <f t="shared" si="1484"/>
        <v>1</v>
      </c>
    </row>
    <row r="13515" spans="1:17" ht="19.5" x14ac:dyDescent="0.4">
      <c r="A13515" s="33">
        <f t="shared" si="1479"/>
        <v>46759</v>
      </c>
      <c r="B13515" s="27" t="str">
        <f t="shared" si="1480"/>
        <v>(金)</v>
      </c>
      <c r="C13515" s="34">
        <v>0.47916666666666702</v>
      </c>
      <c r="D13515" s="16" t="s">
        <v>18</v>
      </c>
      <c r="E13515" s="35">
        <v>0.5</v>
      </c>
      <c r="F13515" s="50">
        <f>IF(COUNTIF('リスト（不使用）'!$A$5:$A$6,単年カーブ!$A$1),"希望数量入力ください",'単年（2027年度）'!$E$12*単年カーブ!$R$3+'単年（2027年度）'!$E$12*(1-単年カーブ!$R$3)*単年カーブ!Q13515)</f>
        <v>0</v>
      </c>
      <c r="G13515" s="47">
        <f t="shared" si="1481"/>
        <v>0</v>
      </c>
      <c r="M13515">
        <f t="shared" si="1482"/>
        <v>1</v>
      </c>
      <c r="N13515">
        <f>IF(OR(WEEKDAY(A13515)=1,WEEKDAY(A13515)=7,COUNTIF('2027祝日等（不使用）'!$A$1:$A$20,単年カーブ!A13515)=1),0,1)</f>
        <v>1</v>
      </c>
      <c r="O13515">
        <f t="shared" si="1478"/>
        <v>24</v>
      </c>
      <c r="P13515">
        <f t="shared" si="1483"/>
        <v>1</v>
      </c>
      <c r="Q13515">
        <f t="shared" si="1484"/>
        <v>1</v>
      </c>
    </row>
    <row r="13516" spans="1:17" ht="19.5" x14ac:dyDescent="0.4">
      <c r="A13516" s="33">
        <f t="shared" si="1479"/>
        <v>46759</v>
      </c>
      <c r="B13516" s="27" t="str">
        <f t="shared" si="1480"/>
        <v>(金)</v>
      </c>
      <c r="C13516" s="34">
        <v>0.5</v>
      </c>
      <c r="D13516" s="16" t="s">
        <v>18</v>
      </c>
      <c r="E13516" s="35">
        <v>0.52083333333333304</v>
      </c>
      <c r="F13516" s="50">
        <f>IF(COUNTIF('リスト（不使用）'!$A$5:$A$6,単年カーブ!$A$1),"希望数量入力ください",'単年（2027年度）'!$E$12*単年カーブ!$R$3+'単年（2027年度）'!$E$12*(1-単年カーブ!$R$3)*単年カーブ!Q13516)</f>
        <v>0</v>
      </c>
      <c r="G13516" s="47">
        <f t="shared" si="1481"/>
        <v>0</v>
      </c>
      <c r="M13516">
        <f t="shared" si="1482"/>
        <v>1</v>
      </c>
      <c r="N13516">
        <f>IF(OR(WEEKDAY(A13516)=1,WEEKDAY(A13516)=7,COUNTIF('2027祝日等（不使用）'!$A$1:$A$20,単年カーブ!A13516)=1),0,1)</f>
        <v>1</v>
      </c>
      <c r="O13516">
        <f t="shared" si="1478"/>
        <v>25</v>
      </c>
      <c r="P13516">
        <f t="shared" si="1483"/>
        <v>1</v>
      </c>
      <c r="Q13516">
        <f t="shared" si="1484"/>
        <v>1</v>
      </c>
    </row>
    <row r="13517" spans="1:17" ht="19.5" x14ac:dyDescent="0.4">
      <c r="A13517" s="33">
        <f t="shared" si="1479"/>
        <v>46759</v>
      </c>
      <c r="B13517" s="27" t="str">
        <f t="shared" si="1480"/>
        <v>(金)</v>
      </c>
      <c r="C13517" s="34">
        <v>0.52083333333333304</v>
      </c>
      <c r="D13517" s="16" t="s">
        <v>18</v>
      </c>
      <c r="E13517" s="35">
        <v>0.54166666666666696</v>
      </c>
      <c r="F13517" s="50">
        <f>IF(COUNTIF('リスト（不使用）'!$A$5:$A$6,単年カーブ!$A$1),"希望数量入力ください",'単年（2027年度）'!$E$12*単年カーブ!$R$3+'単年（2027年度）'!$E$12*(1-単年カーブ!$R$3)*単年カーブ!Q13517)</f>
        <v>0</v>
      </c>
      <c r="G13517" s="47">
        <f t="shared" si="1481"/>
        <v>0</v>
      </c>
      <c r="M13517">
        <f t="shared" si="1482"/>
        <v>1</v>
      </c>
      <c r="N13517">
        <f>IF(OR(WEEKDAY(A13517)=1,WEEKDAY(A13517)=7,COUNTIF('2027祝日等（不使用）'!$A$1:$A$20,単年カーブ!A13517)=1),0,1)</f>
        <v>1</v>
      </c>
      <c r="O13517">
        <f t="shared" si="1478"/>
        <v>26</v>
      </c>
      <c r="P13517">
        <f t="shared" si="1483"/>
        <v>1</v>
      </c>
      <c r="Q13517">
        <f t="shared" si="1484"/>
        <v>1</v>
      </c>
    </row>
    <row r="13518" spans="1:17" ht="19.5" x14ac:dyDescent="0.4">
      <c r="A13518" s="33">
        <f t="shared" si="1479"/>
        <v>46759</v>
      </c>
      <c r="B13518" s="27" t="str">
        <f t="shared" si="1480"/>
        <v>(金)</v>
      </c>
      <c r="C13518" s="34">
        <v>0.54166666666666696</v>
      </c>
      <c r="D13518" s="16" t="s">
        <v>18</v>
      </c>
      <c r="E13518" s="35">
        <v>0.5625</v>
      </c>
      <c r="F13518" s="50">
        <f>IF(COUNTIF('リスト（不使用）'!$A$5:$A$6,単年カーブ!$A$1),"希望数量入力ください",'単年（2027年度）'!$E$12*単年カーブ!$R$3+'単年（2027年度）'!$E$12*(1-単年カーブ!$R$3)*単年カーブ!Q13518)</f>
        <v>0</v>
      </c>
      <c r="G13518" s="47">
        <f t="shared" si="1481"/>
        <v>0</v>
      </c>
      <c r="M13518">
        <f t="shared" si="1482"/>
        <v>1</v>
      </c>
      <c r="N13518">
        <f>IF(OR(WEEKDAY(A13518)=1,WEEKDAY(A13518)=7,COUNTIF('2027祝日等（不使用）'!$A$1:$A$20,単年カーブ!A13518)=1),0,1)</f>
        <v>1</v>
      </c>
      <c r="O13518">
        <f t="shared" si="1478"/>
        <v>27</v>
      </c>
      <c r="P13518">
        <f t="shared" si="1483"/>
        <v>1</v>
      </c>
      <c r="Q13518">
        <f t="shared" si="1484"/>
        <v>1</v>
      </c>
    </row>
    <row r="13519" spans="1:17" ht="19.5" x14ac:dyDescent="0.4">
      <c r="A13519" s="33">
        <f t="shared" si="1479"/>
        <v>46759</v>
      </c>
      <c r="B13519" s="27" t="str">
        <f t="shared" si="1480"/>
        <v>(金)</v>
      </c>
      <c r="C13519" s="34">
        <v>0.5625</v>
      </c>
      <c r="D13519" s="16" t="s">
        <v>18</v>
      </c>
      <c r="E13519" s="35">
        <v>0.58333333333333304</v>
      </c>
      <c r="F13519" s="50">
        <f>IF(COUNTIF('リスト（不使用）'!$A$5:$A$6,単年カーブ!$A$1),"希望数量入力ください",'単年（2027年度）'!$E$12*単年カーブ!$R$3+'単年（2027年度）'!$E$12*(1-単年カーブ!$R$3)*単年カーブ!Q13519)</f>
        <v>0</v>
      </c>
      <c r="G13519" s="47">
        <f t="shared" si="1481"/>
        <v>0</v>
      </c>
      <c r="M13519">
        <f t="shared" si="1482"/>
        <v>1</v>
      </c>
      <c r="N13519">
        <f>IF(OR(WEEKDAY(A13519)=1,WEEKDAY(A13519)=7,COUNTIF('2027祝日等（不使用）'!$A$1:$A$20,単年カーブ!A13519)=1),0,1)</f>
        <v>1</v>
      </c>
      <c r="O13519">
        <f t="shared" si="1478"/>
        <v>28</v>
      </c>
      <c r="P13519">
        <f t="shared" si="1483"/>
        <v>1</v>
      </c>
      <c r="Q13519">
        <f t="shared" si="1484"/>
        <v>1</v>
      </c>
    </row>
    <row r="13520" spans="1:17" ht="19.5" x14ac:dyDescent="0.4">
      <c r="A13520" s="33">
        <f t="shared" si="1479"/>
        <v>46759</v>
      </c>
      <c r="B13520" s="27" t="str">
        <f t="shared" si="1480"/>
        <v>(金)</v>
      </c>
      <c r="C13520" s="34">
        <v>0.58333333333333304</v>
      </c>
      <c r="D13520" s="16" t="s">
        <v>18</v>
      </c>
      <c r="E13520" s="35">
        <v>0.60416666666666696</v>
      </c>
      <c r="F13520" s="50">
        <f>IF(COUNTIF('リスト（不使用）'!$A$5:$A$6,単年カーブ!$A$1),"希望数量入力ください",'単年（2027年度）'!$E$12*単年カーブ!$R$3+'単年（2027年度）'!$E$12*(1-単年カーブ!$R$3)*単年カーブ!Q13520)</f>
        <v>0</v>
      </c>
      <c r="G13520" s="47">
        <f t="shared" si="1481"/>
        <v>0</v>
      </c>
      <c r="M13520">
        <f t="shared" si="1482"/>
        <v>1</v>
      </c>
      <c r="N13520">
        <f>IF(OR(WEEKDAY(A13520)=1,WEEKDAY(A13520)=7,COUNTIF('2027祝日等（不使用）'!$A$1:$A$20,単年カーブ!A13520)=1),0,1)</f>
        <v>1</v>
      </c>
      <c r="O13520">
        <f t="shared" si="1478"/>
        <v>29</v>
      </c>
      <c r="P13520">
        <f t="shared" si="1483"/>
        <v>1</v>
      </c>
      <c r="Q13520">
        <f t="shared" si="1484"/>
        <v>1</v>
      </c>
    </row>
    <row r="13521" spans="1:17" ht="19.5" x14ac:dyDescent="0.4">
      <c r="A13521" s="33">
        <f t="shared" si="1479"/>
        <v>46759</v>
      </c>
      <c r="B13521" s="27" t="str">
        <f t="shared" si="1480"/>
        <v>(金)</v>
      </c>
      <c r="C13521" s="34">
        <v>0.60416666666666696</v>
      </c>
      <c r="D13521" s="16" t="s">
        <v>18</v>
      </c>
      <c r="E13521" s="35">
        <v>0.625</v>
      </c>
      <c r="F13521" s="50">
        <f>IF(COUNTIF('リスト（不使用）'!$A$5:$A$6,単年カーブ!$A$1),"希望数量入力ください",'単年（2027年度）'!$E$12*単年カーブ!$R$3+'単年（2027年度）'!$E$12*(1-単年カーブ!$R$3)*単年カーブ!Q13521)</f>
        <v>0</v>
      </c>
      <c r="G13521" s="47">
        <f t="shared" si="1481"/>
        <v>0</v>
      </c>
      <c r="M13521">
        <f t="shared" si="1482"/>
        <v>1</v>
      </c>
      <c r="N13521">
        <f>IF(OR(WEEKDAY(A13521)=1,WEEKDAY(A13521)=7,COUNTIF('2027祝日等（不使用）'!$A$1:$A$20,単年カーブ!A13521)=1),0,1)</f>
        <v>1</v>
      </c>
      <c r="O13521">
        <f t="shared" si="1478"/>
        <v>30</v>
      </c>
      <c r="P13521">
        <f t="shared" si="1483"/>
        <v>1</v>
      </c>
      <c r="Q13521">
        <f t="shared" si="1484"/>
        <v>1</v>
      </c>
    </row>
    <row r="13522" spans="1:17" ht="19.5" x14ac:dyDescent="0.4">
      <c r="A13522" s="33">
        <f t="shared" si="1479"/>
        <v>46759</v>
      </c>
      <c r="B13522" s="27" t="str">
        <f t="shared" si="1480"/>
        <v>(金)</v>
      </c>
      <c r="C13522" s="34">
        <v>0.625</v>
      </c>
      <c r="D13522" s="16" t="s">
        <v>18</v>
      </c>
      <c r="E13522" s="35">
        <v>0.64583333333333304</v>
      </c>
      <c r="F13522" s="50">
        <f>IF(COUNTIF('リスト（不使用）'!$A$5:$A$6,単年カーブ!$A$1),"希望数量入力ください",'単年（2027年度）'!$E$12*単年カーブ!$R$3+'単年（2027年度）'!$E$12*(1-単年カーブ!$R$3)*単年カーブ!Q13522)</f>
        <v>0</v>
      </c>
      <c r="G13522" s="47">
        <f t="shared" si="1481"/>
        <v>0</v>
      </c>
      <c r="M13522">
        <f t="shared" si="1482"/>
        <v>1</v>
      </c>
      <c r="N13522">
        <f>IF(OR(WEEKDAY(A13522)=1,WEEKDAY(A13522)=7,COUNTIF('2027祝日等（不使用）'!$A$1:$A$20,単年カーブ!A13522)=1),0,1)</f>
        <v>1</v>
      </c>
      <c r="O13522">
        <f t="shared" si="1478"/>
        <v>31</v>
      </c>
      <c r="P13522">
        <f t="shared" si="1483"/>
        <v>1</v>
      </c>
      <c r="Q13522">
        <f t="shared" si="1484"/>
        <v>1</v>
      </c>
    </row>
    <row r="13523" spans="1:17" ht="19.5" x14ac:dyDescent="0.4">
      <c r="A13523" s="33">
        <f t="shared" si="1479"/>
        <v>46759</v>
      </c>
      <c r="B13523" s="27" t="str">
        <f t="shared" si="1480"/>
        <v>(金)</v>
      </c>
      <c r="C13523" s="34">
        <v>0.64583333333333304</v>
      </c>
      <c r="D13523" s="16" t="s">
        <v>18</v>
      </c>
      <c r="E13523" s="35">
        <v>0.66666666666666696</v>
      </c>
      <c r="F13523" s="50">
        <f>IF(COUNTIF('リスト（不使用）'!$A$5:$A$6,単年カーブ!$A$1),"希望数量入力ください",'単年（2027年度）'!$E$12*単年カーブ!$R$3+'単年（2027年度）'!$E$12*(1-単年カーブ!$R$3)*単年カーブ!Q13523)</f>
        <v>0</v>
      </c>
      <c r="G13523" s="47">
        <f t="shared" si="1481"/>
        <v>0</v>
      </c>
      <c r="M13523">
        <f t="shared" si="1482"/>
        <v>1</v>
      </c>
      <c r="N13523">
        <f>IF(OR(WEEKDAY(A13523)=1,WEEKDAY(A13523)=7,COUNTIF('2027祝日等（不使用）'!$A$1:$A$20,単年カーブ!A13523)=1),0,1)</f>
        <v>1</v>
      </c>
      <c r="O13523">
        <f t="shared" si="1478"/>
        <v>32</v>
      </c>
      <c r="P13523">
        <f t="shared" si="1483"/>
        <v>1</v>
      </c>
      <c r="Q13523">
        <f t="shared" si="1484"/>
        <v>1</v>
      </c>
    </row>
    <row r="13524" spans="1:17" ht="19.5" x14ac:dyDescent="0.4">
      <c r="A13524" s="33">
        <f t="shared" si="1479"/>
        <v>46759</v>
      </c>
      <c r="B13524" s="27" t="str">
        <f t="shared" si="1480"/>
        <v>(金)</v>
      </c>
      <c r="C13524" s="34">
        <v>0.66666666666666696</v>
      </c>
      <c r="D13524" s="16" t="s">
        <v>18</v>
      </c>
      <c r="E13524" s="35">
        <v>0.6875</v>
      </c>
      <c r="F13524" s="50">
        <f>IF(COUNTIF('リスト（不使用）'!$A$5:$A$6,単年カーブ!$A$1),"希望数量入力ください",'単年（2027年度）'!$E$12*単年カーブ!$R$3+'単年（2027年度）'!$E$12*(1-単年カーブ!$R$3)*単年カーブ!Q13524)</f>
        <v>0</v>
      </c>
      <c r="G13524" s="47">
        <f t="shared" si="1481"/>
        <v>0</v>
      </c>
      <c r="M13524">
        <f t="shared" si="1482"/>
        <v>1</v>
      </c>
      <c r="N13524">
        <f>IF(OR(WEEKDAY(A13524)=1,WEEKDAY(A13524)=7,COUNTIF('2027祝日等（不使用）'!$A$1:$A$20,単年カーブ!A13524)=1),0,1)</f>
        <v>1</v>
      </c>
      <c r="O13524">
        <f t="shared" si="1478"/>
        <v>33</v>
      </c>
      <c r="P13524">
        <f t="shared" si="1483"/>
        <v>1</v>
      </c>
      <c r="Q13524">
        <f t="shared" si="1484"/>
        <v>1</v>
      </c>
    </row>
    <row r="13525" spans="1:17" ht="19.5" x14ac:dyDescent="0.4">
      <c r="A13525" s="33">
        <f t="shared" si="1479"/>
        <v>46759</v>
      </c>
      <c r="B13525" s="27" t="str">
        <f t="shared" si="1480"/>
        <v>(金)</v>
      </c>
      <c r="C13525" s="34">
        <v>0.6875</v>
      </c>
      <c r="D13525" s="16" t="s">
        <v>18</v>
      </c>
      <c r="E13525" s="35">
        <v>0.70833333333333304</v>
      </c>
      <c r="F13525" s="50">
        <f>IF(COUNTIF('リスト（不使用）'!$A$5:$A$6,単年カーブ!$A$1),"希望数量入力ください",'単年（2027年度）'!$E$12*単年カーブ!$R$3+'単年（2027年度）'!$E$12*(1-単年カーブ!$R$3)*単年カーブ!Q13525)</f>
        <v>0</v>
      </c>
      <c r="G13525" s="47">
        <f t="shared" si="1481"/>
        <v>0</v>
      </c>
      <c r="M13525">
        <f t="shared" si="1482"/>
        <v>1</v>
      </c>
      <c r="N13525">
        <f>IF(OR(WEEKDAY(A13525)=1,WEEKDAY(A13525)=7,COUNTIF('2027祝日等（不使用）'!$A$1:$A$20,単年カーブ!A13525)=1),0,1)</f>
        <v>1</v>
      </c>
      <c r="O13525">
        <f t="shared" si="1478"/>
        <v>34</v>
      </c>
      <c r="P13525">
        <f t="shared" si="1483"/>
        <v>1</v>
      </c>
      <c r="Q13525">
        <f t="shared" si="1484"/>
        <v>1</v>
      </c>
    </row>
    <row r="13526" spans="1:17" ht="19.5" x14ac:dyDescent="0.4">
      <c r="A13526" s="33">
        <f t="shared" si="1479"/>
        <v>46759</v>
      </c>
      <c r="B13526" s="27" t="str">
        <f t="shared" si="1480"/>
        <v>(金)</v>
      </c>
      <c r="C13526" s="34">
        <v>0.70833333333333304</v>
      </c>
      <c r="D13526" s="16" t="s">
        <v>18</v>
      </c>
      <c r="E13526" s="35">
        <v>0.72916666666666696</v>
      </c>
      <c r="F13526" s="50">
        <f>IF(COUNTIF('リスト（不使用）'!$A$5:$A$6,単年カーブ!$A$1),"希望数量入力ください",'単年（2027年度）'!$E$12*単年カーブ!$R$3+'単年（2027年度）'!$E$12*(1-単年カーブ!$R$3)*単年カーブ!Q13526)</f>
        <v>0</v>
      </c>
      <c r="G13526" s="47">
        <f t="shared" si="1481"/>
        <v>0</v>
      </c>
      <c r="M13526">
        <f t="shared" si="1482"/>
        <v>1</v>
      </c>
      <c r="N13526">
        <f>IF(OR(WEEKDAY(A13526)=1,WEEKDAY(A13526)=7,COUNTIF('2027祝日等（不使用）'!$A$1:$A$20,単年カーブ!A13526)=1),0,1)</f>
        <v>1</v>
      </c>
      <c r="O13526">
        <f t="shared" si="1478"/>
        <v>35</v>
      </c>
      <c r="P13526">
        <f t="shared" si="1483"/>
        <v>1</v>
      </c>
      <c r="Q13526">
        <f t="shared" si="1484"/>
        <v>1</v>
      </c>
    </row>
    <row r="13527" spans="1:17" ht="19.5" x14ac:dyDescent="0.4">
      <c r="A13527" s="33">
        <f t="shared" si="1479"/>
        <v>46759</v>
      </c>
      <c r="B13527" s="27" t="str">
        <f t="shared" si="1480"/>
        <v>(金)</v>
      </c>
      <c r="C13527" s="34">
        <v>0.72916666666666696</v>
      </c>
      <c r="D13527" s="16" t="s">
        <v>18</v>
      </c>
      <c r="E13527" s="35">
        <v>0.75</v>
      </c>
      <c r="F13527" s="50">
        <f>IF(COUNTIF('リスト（不使用）'!$A$5:$A$6,単年カーブ!$A$1),"希望数量入力ください",'単年（2027年度）'!$E$12*単年カーブ!$R$3+'単年（2027年度）'!$E$12*(1-単年カーブ!$R$3)*単年カーブ!Q13527)</f>
        <v>0</v>
      </c>
      <c r="G13527" s="47">
        <f t="shared" si="1481"/>
        <v>0</v>
      </c>
      <c r="M13527">
        <f t="shared" si="1482"/>
        <v>1</v>
      </c>
      <c r="N13527">
        <f>IF(OR(WEEKDAY(A13527)=1,WEEKDAY(A13527)=7,COUNTIF('2027祝日等（不使用）'!$A$1:$A$20,単年カーブ!A13527)=1),0,1)</f>
        <v>1</v>
      </c>
      <c r="O13527">
        <f t="shared" si="1478"/>
        <v>36</v>
      </c>
      <c r="P13527">
        <f t="shared" si="1483"/>
        <v>1</v>
      </c>
      <c r="Q13527">
        <f t="shared" si="1484"/>
        <v>1</v>
      </c>
    </row>
    <row r="13528" spans="1:17" ht="19.5" x14ac:dyDescent="0.4">
      <c r="A13528" s="33">
        <f t="shared" si="1479"/>
        <v>46759</v>
      </c>
      <c r="B13528" s="27" t="str">
        <f t="shared" si="1480"/>
        <v>(金)</v>
      </c>
      <c r="C13528" s="34">
        <v>0.75</v>
      </c>
      <c r="D13528" s="16" t="s">
        <v>18</v>
      </c>
      <c r="E13528" s="35">
        <v>0.77083333333333304</v>
      </c>
      <c r="F13528" s="50">
        <f>IF(COUNTIF('リスト（不使用）'!$A$5:$A$6,単年カーブ!$A$1),"希望数量入力ください",'単年（2027年度）'!$E$12*単年カーブ!$R$3+'単年（2027年度）'!$E$12*(1-単年カーブ!$R$3)*単年カーブ!Q13528)</f>
        <v>0</v>
      </c>
      <c r="G13528" s="47">
        <f t="shared" si="1481"/>
        <v>0</v>
      </c>
      <c r="M13528">
        <f t="shared" si="1482"/>
        <v>1</v>
      </c>
      <c r="N13528">
        <f>IF(OR(WEEKDAY(A13528)=1,WEEKDAY(A13528)=7,COUNTIF('2027祝日等（不使用）'!$A$1:$A$20,単年カーブ!A13528)=1),0,1)</f>
        <v>1</v>
      </c>
      <c r="O13528">
        <f t="shared" si="1478"/>
        <v>37</v>
      </c>
      <c r="P13528">
        <f t="shared" si="1483"/>
        <v>1</v>
      </c>
      <c r="Q13528">
        <f t="shared" si="1484"/>
        <v>1</v>
      </c>
    </row>
    <row r="13529" spans="1:17" ht="19.5" x14ac:dyDescent="0.4">
      <c r="A13529" s="33">
        <f t="shared" si="1479"/>
        <v>46759</v>
      </c>
      <c r="B13529" s="27" t="str">
        <f t="shared" si="1480"/>
        <v>(金)</v>
      </c>
      <c r="C13529" s="34">
        <v>0.77083333333333304</v>
      </c>
      <c r="D13529" s="16" t="s">
        <v>18</v>
      </c>
      <c r="E13529" s="35">
        <v>0.79166666666666696</v>
      </c>
      <c r="F13529" s="50">
        <f>IF(COUNTIF('リスト（不使用）'!$A$5:$A$6,単年カーブ!$A$1),"希望数量入力ください",'単年（2027年度）'!$E$12*単年カーブ!$R$3+'単年（2027年度）'!$E$12*(1-単年カーブ!$R$3)*単年カーブ!Q13529)</f>
        <v>0</v>
      </c>
      <c r="G13529" s="47">
        <f t="shared" si="1481"/>
        <v>0</v>
      </c>
      <c r="M13529">
        <f t="shared" si="1482"/>
        <v>1</v>
      </c>
      <c r="N13529">
        <f>IF(OR(WEEKDAY(A13529)=1,WEEKDAY(A13529)=7,COUNTIF('2027祝日等（不使用）'!$A$1:$A$20,単年カーブ!A13529)=1),0,1)</f>
        <v>1</v>
      </c>
      <c r="O13529">
        <f t="shared" si="1478"/>
        <v>38</v>
      </c>
      <c r="P13529">
        <f t="shared" si="1483"/>
        <v>1</v>
      </c>
      <c r="Q13529">
        <f t="shared" si="1484"/>
        <v>1</v>
      </c>
    </row>
    <row r="13530" spans="1:17" ht="19.5" x14ac:dyDescent="0.4">
      <c r="A13530" s="33">
        <f t="shared" si="1479"/>
        <v>46759</v>
      </c>
      <c r="B13530" s="27" t="str">
        <f t="shared" si="1480"/>
        <v>(金)</v>
      </c>
      <c r="C13530" s="34">
        <v>0.79166666666666696</v>
      </c>
      <c r="D13530" s="16" t="s">
        <v>18</v>
      </c>
      <c r="E13530" s="35">
        <v>0.8125</v>
      </c>
      <c r="F13530" s="50">
        <f>IF(COUNTIF('リスト（不使用）'!$A$5:$A$6,単年カーブ!$A$1),"希望数量入力ください",'単年（2027年度）'!$E$12*単年カーブ!$R$3+'単年（2027年度）'!$E$12*(1-単年カーブ!$R$3)*単年カーブ!Q13530)</f>
        <v>0</v>
      </c>
      <c r="G13530" s="47">
        <f t="shared" si="1481"/>
        <v>0</v>
      </c>
      <c r="M13530">
        <f t="shared" si="1482"/>
        <v>1</v>
      </c>
      <c r="N13530">
        <f>IF(OR(WEEKDAY(A13530)=1,WEEKDAY(A13530)=7,COUNTIF('2027祝日等（不使用）'!$A$1:$A$20,単年カーブ!A13530)=1),0,1)</f>
        <v>1</v>
      </c>
      <c r="O13530">
        <f t="shared" si="1478"/>
        <v>39</v>
      </c>
      <c r="P13530">
        <f t="shared" si="1483"/>
        <v>1</v>
      </c>
      <c r="Q13530">
        <f t="shared" si="1484"/>
        <v>1</v>
      </c>
    </row>
    <row r="13531" spans="1:17" ht="19.5" x14ac:dyDescent="0.4">
      <c r="A13531" s="33">
        <f t="shared" si="1479"/>
        <v>46759</v>
      </c>
      <c r="B13531" s="27" t="str">
        <f t="shared" si="1480"/>
        <v>(金)</v>
      </c>
      <c r="C13531" s="34">
        <v>0.8125</v>
      </c>
      <c r="D13531" s="16" t="s">
        <v>18</v>
      </c>
      <c r="E13531" s="35">
        <v>0.83333333333333304</v>
      </c>
      <c r="F13531" s="50">
        <f>IF(COUNTIF('リスト（不使用）'!$A$5:$A$6,単年カーブ!$A$1),"希望数量入力ください",'単年（2027年度）'!$E$12*単年カーブ!$R$3+'単年（2027年度）'!$E$12*(1-単年カーブ!$R$3)*単年カーブ!Q13531)</f>
        <v>0</v>
      </c>
      <c r="G13531" s="47">
        <f t="shared" si="1481"/>
        <v>0</v>
      </c>
      <c r="M13531">
        <f t="shared" si="1482"/>
        <v>1</v>
      </c>
      <c r="N13531">
        <f>IF(OR(WEEKDAY(A13531)=1,WEEKDAY(A13531)=7,COUNTIF('2027祝日等（不使用）'!$A$1:$A$20,単年カーブ!A13531)=1),0,1)</f>
        <v>1</v>
      </c>
      <c r="O13531">
        <f t="shared" si="1478"/>
        <v>40</v>
      </c>
      <c r="P13531">
        <f t="shared" si="1483"/>
        <v>1</v>
      </c>
      <c r="Q13531">
        <f t="shared" si="1484"/>
        <v>1</v>
      </c>
    </row>
    <row r="13532" spans="1:17" ht="19.5" x14ac:dyDescent="0.4">
      <c r="A13532" s="33">
        <f t="shared" si="1479"/>
        <v>46759</v>
      </c>
      <c r="B13532" s="27" t="str">
        <f t="shared" si="1480"/>
        <v>(金)</v>
      </c>
      <c r="C13532" s="34">
        <v>0.83333333333333304</v>
      </c>
      <c r="D13532" s="16" t="s">
        <v>18</v>
      </c>
      <c r="E13532" s="35">
        <v>0.85416666666666696</v>
      </c>
      <c r="F13532" s="50">
        <f>IF(COUNTIF('リスト（不使用）'!$A$5:$A$6,単年カーブ!$A$1),"希望数量入力ください",'単年（2027年度）'!$E$12*単年カーブ!$R$3+'単年（2027年度）'!$E$12*(1-単年カーブ!$R$3)*単年カーブ!Q13532)</f>
        <v>0</v>
      </c>
      <c r="G13532" s="47">
        <f t="shared" si="1481"/>
        <v>0</v>
      </c>
      <c r="M13532">
        <f t="shared" si="1482"/>
        <v>1</v>
      </c>
      <c r="N13532">
        <f>IF(OR(WEEKDAY(A13532)=1,WEEKDAY(A13532)=7,COUNTIF('2027祝日等（不使用）'!$A$1:$A$20,単年カーブ!A13532)=1),0,1)</f>
        <v>1</v>
      </c>
      <c r="O13532">
        <f t="shared" si="1478"/>
        <v>41</v>
      </c>
      <c r="P13532">
        <f t="shared" si="1483"/>
        <v>0</v>
      </c>
      <c r="Q13532">
        <f t="shared" si="1484"/>
        <v>0</v>
      </c>
    </row>
    <row r="13533" spans="1:17" ht="19.5" x14ac:dyDescent="0.4">
      <c r="A13533" s="33">
        <f t="shared" si="1479"/>
        <v>46759</v>
      </c>
      <c r="B13533" s="27" t="str">
        <f t="shared" si="1480"/>
        <v>(金)</v>
      </c>
      <c r="C13533" s="34">
        <v>0.85416666666666696</v>
      </c>
      <c r="D13533" s="16" t="s">
        <v>18</v>
      </c>
      <c r="E13533" s="35">
        <v>0.875</v>
      </c>
      <c r="F13533" s="50">
        <f>IF(COUNTIF('リスト（不使用）'!$A$5:$A$6,単年カーブ!$A$1),"希望数量入力ください",'単年（2027年度）'!$E$12*単年カーブ!$R$3+'単年（2027年度）'!$E$12*(1-単年カーブ!$R$3)*単年カーブ!Q13533)</f>
        <v>0</v>
      </c>
      <c r="G13533" s="47">
        <f t="shared" si="1481"/>
        <v>0</v>
      </c>
      <c r="M13533">
        <f t="shared" si="1482"/>
        <v>1</v>
      </c>
      <c r="N13533">
        <f>IF(OR(WEEKDAY(A13533)=1,WEEKDAY(A13533)=7,COUNTIF('2027祝日等（不使用）'!$A$1:$A$20,単年カーブ!A13533)=1),0,1)</f>
        <v>1</v>
      </c>
      <c r="O13533">
        <f t="shared" si="1478"/>
        <v>42</v>
      </c>
      <c r="P13533">
        <f t="shared" si="1483"/>
        <v>0</v>
      </c>
      <c r="Q13533">
        <f t="shared" si="1484"/>
        <v>0</v>
      </c>
    </row>
    <row r="13534" spans="1:17" ht="19.5" x14ac:dyDescent="0.4">
      <c r="A13534" s="33">
        <f t="shared" si="1479"/>
        <v>46759</v>
      </c>
      <c r="B13534" s="27" t="str">
        <f t="shared" si="1480"/>
        <v>(金)</v>
      </c>
      <c r="C13534" s="34">
        <v>0.875</v>
      </c>
      <c r="D13534" s="16" t="s">
        <v>18</v>
      </c>
      <c r="E13534" s="35">
        <v>0.89583333333333304</v>
      </c>
      <c r="F13534" s="50">
        <f>IF(COUNTIF('リスト（不使用）'!$A$5:$A$6,単年カーブ!$A$1),"希望数量入力ください",'単年（2027年度）'!$E$12*単年カーブ!$R$3+'単年（2027年度）'!$E$12*(1-単年カーブ!$R$3)*単年カーブ!Q13534)</f>
        <v>0</v>
      </c>
      <c r="G13534" s="47">
        <f t="shared" si="1481"/>
        <v>0</v>
      </c>
      <c r="M13534">
        <f t="shared" si="1482"/>
        <v>1</v>
      </c>
      <c r="N13534">
        <f>IF(OR(WEEKDAY(A13534)=1,WEEKDAY(A13534)=7,COUNTIF('2027祝日等（不使用）'!$A$1:$A$20,単年カーブ!A13534)=1),0,1)</f>
        <v>1</v>
      </c>
      <c r="O13534">
        <f t="shared" si="1478"/>
        <v>43</v>
      </c>
      <c r="P13534">
        <f t="shared" si="1483"/>
        <v>0</v>
      </c>
      <c r="Q13534">
        <f t="shared" si="1484"/>
        <v>0</v>
      </c>
    </row>
    <row r="13535" spans="1:17" ht="19.5" x14ac:dyDescent="0.4">
      <c r="A13535" s="33">
        <f t="shared" si="1479"/>
        <v>46759</v>
      </c>
      <c r="B13535" s="27" t="str">
        <f t="shared" si="1480"/>
        <v>(金)</v>
      </c>
      <c r="C13535" s="34">
        <v>0.89583333333333304</v>
      </c>
      <c r="D13535" s="16" t="s">
        <v>18</v>
      </c>
      <c r="E13535" s="35">
        <v>0.91666666666666696</v>
      </c>
      <c r="F13535" s="50">
        <f>IF(COUNTIF('リスト（不使用）'!$A$5:$A$6,単年カーブ!$A$1),"希望数量入力ください",'単年（2027年度）'!$E$12*単年カーブ!$R$3+'単年（2027年度）'!$E$12*(1-単年カーブ!$R$3)*単年カーブ!Q13535)</f>
        <v>0</v>
      </c>
      <c r="G13535" s="47">
        <f t="shared" si="1481"/>
        <v>0</v>
      </c>
      <c r="M13535">
        <f t="shared" si="1482"/>
        <v>1</v>
      </c>
      <c r="N13535">
        <f>IF(OR(WEEKDAY(A13535)=1,WEEKDAY(A13535)=7,COUNTIF('2027祝日等（不使用）'!$A$1:$A$20,単年カーブ!A13535)=1),0,1)</f>
        <v>1</v>
      </c>
      <c r="O13535">
        <f t="shared" si="1478"/>
        <v>44</v>
      </c>
      <c r="P13535">
        <f t="shared" si="1483"/>
        <v>0</v>
      </c>
      <c r="Q13535">
        <f t="shared" si="1484"/>
        <v>0</v>
      </c>
    </row>
    <row r="13536" spans="1:17" ht="19.5" x14ac:dyDescent="0.4">
      <c r="A13536" s="33">
        <f t="shared" si="1479"/>
        <v>46759</v>
      </c>
      <c r="B13536" s="27" t="str">
        <f t="shared" si="1480"/>
        <v>(金)</v>
      </c>
      <c r="C13536" s="34">
        <v>0.91666666666666696</v>
      </c>
      <c r="D13536" s="16" t="s">
        <v>18</v>
      </c>
      <c r="E13536" s="35">
        <v>0.9375</v>
      </c>
      <c r="F13536" s="50">
        <f>IF(COUNTIF('リスト（不使用）'!$A$5:$A$6,単年カーブ!$A$1),"希望数量入力ください",'単年（2027年度）'!$E$12*単年カーブ!$R$3+'単年（2027年度）'!$E$12*(1-単年カーブ!$R$3)*単年カーブ!Q13536)</f>
        <v>0</v>
      </c>
      <c r="G13536" s="47">
        <f t="shared" si="1481"/>
        <v>0</v>
      </c>
      <c r="M13536">
        <f t="shared" si="1482"/>
        <v>1</v>
      </c>
      <c r="N13536">
        <f>IF(OR(WEEKDAY(A13536)=1,WEEKDAY(A13536)=7,COUNTIF('2027祝日等（不使用）'!$A$1:$A$20,単年カーブ!A13536)=1),0,1)</f>
        <v>1</v>
      </c>
      <c r="O13536">
        <f t="shared" si="1478"/>
        <v>45</v>
      </c>
      <c r="P13536">
        <f t="shared" si="1483"/>
        <v>0</v>
      </c>
      <c r="Q13536">
        <f t="shared" si="1484"/>
        <v>0</v>
      </c>
    </row>
    <row r="13537" spans="1:17" ht="19.5" x14ac:dyDescent="0.4">
      <c r="A13537" s="33">
        <f t="shared" si="1479"/>
        <v>46759</v>
      </c>
      <c r="B13537" s="27" t="str">
        <f t="shared" si="1480"/>
        <v>(金)</v>
      </c>
      <c r="C13537" s="34">
        <v>0.9375</v>
      </c>
      <c r="D13537" s="16" t="s">
        <v>18</v>
      </c>
      <c r="E13537" s="35">
        <v>0.95833333333333304</v>
      </c>
      <c r="F13537" s="50">
        <f>IF(COUNTIF('リスト（不使用）'!$A$5:$A$6,単年カーブ!$A$1),"希望数量入力ください",'単年（2027年度）'!$E$12*単年カーブ!$R$3+'単年（2027年度）'!$E$12*(1-単年カーブ!$R$3)*単年カーブ!Q13537)</f>
        <v>0</v>
      </c>
      <c r="G13537" s="47">
        <f t="shared" si="1481"/>
        <v>0</v>
      </c>
      <c r="M13537">
        <f t="shared" si="1482"/>
        <v>1</v>
      </c>
      <c r="N13537">
        <f>IF(OR(WEEKDAY(A13537)=1,WEEKDAY(A13537)=7,COUNTIF('2027祝日等（不使用）'!$A$1:$A$20,単年カーブ!A13537)=1),0,1)</f>
        <v>1</v>
      </c>
      <c r="O13537">
        <f t="shared" si="1478"/>
        <v>46</v>
      </c>
      <c r="P13537">
        <f t="shared" si="1483"/>
        <v>0</v>
      </c>
      <c r="Q13537">
        <f t="shared" si="1484"/>
        <v>0</v>
      </c>
    </row>
    <row r="13538" spans="1:17" ht="19.5" x14ac:dyDescent="0.4">
      <c r="A13538" s="33">
        <f t="shared" si="1479"/>
        <v>46759</v>
      </c>
      <c r="B13538" s="27" t="str">
        <f t="shared" si="1480"/>
        <v>(金)</v>
      </c>
      <c r="C13538" s="34">
        <v>0.95833333333333304</v>
      </c>
      <c r="D13538" s="16" t="s">
        <v>18</v>
      </c>
      <c r="E13538" s="35">
        <v>0.97916666666666696</v>
      </c>
      <c r="F13538" s="50">
        <f>IF(COUNTIF('リスト（不使用）'!$A$5:$A$6,単年カーブ!$A$1),"希望数量入力ください",'単年（2027年度）'!$E$12*単年カーブ!$R$3+'単年（2027年度）'!$E$12*(1-単年カーブ!$R$3)*単年カーブ!Q13538)</f>
        <v>0</v>
      </c>
      <c r="G13538" s="47">
        <f t="shared" si="1481"/>
        <v>0</v>
      </c>
      <c r="M13538">
        <f t="shared" si="1482"/>
        <v>1</v>
      </c>
      <c r="N13538">
        <f>IF(OR(WEEKDAY(A13538)=1,WEEKDAY(A13538)=7,COUNTIF('2027祝日等（不使用）'!$A$1:$A$20,単年カーブ!A13538)=1),0,1)</f>
        <v>1</v>
      </c>
      <c r="O13538">
        <f t="shared" si="1478"/>
        <v>47</v>
      </c>
      <c r="P13538">
        <f t="shared" si="1483"/>
        <v>0</v>
      </c>
      <c r="Q13538">
        <f t="shared" si="1484"/>
        <v>0</v>
      </c>
    </row>
    <row r="13539" spans="1:17" ht="19.5" x14ac:dyDescent="0.4">
      <c r="A13539" s="33">
        <f t="shared" si="1479"/>
        <v>46759</v>
      </c>
      <c r="B13539" s="27" t="str">
        <f t="shared" si="1480"/>
        <v>(金)</v>
      </c>
      <c r="C13539" s="34">
        <v>0.97916666666666696</v>
      </c>
      <c r="D13539" s="16" t="s">
        <v>18</v>
      </c>
      <c r="E13539" s="35" t="s">
        <v>17</v>
      </c>
      <c r="F13539" s="50">
        <f>IF(COUNTIF('リスト（不使用）'!$A$5:$A$6,単年カーブ!$A$1),"希望数量入力ください",'単年（2027年度）'!$E$12*単年カーブ!$R$3+'単年（2027年度）'!$E$12*(1-単年カーブ!$R$3)*単年カーブ!Q13539)</f>
        <v>0</v>
      </c>
      <c r="G13539" s="47">
        <f t="shared" si="1481"/>
        <v>0</v>
      </c>
      <c r="M13539">
        <f t="shared" si="1482"/>
        <v>1</v>
      </c>
      <c r="N13539">
        <f>IF(OR(WEEKDAY(A13539)=1,WEEKDAY(A13539)=7,COUNTIF('2027祝日等（不使用）'!$A$1:$A$20,単年カーブ!A13539)=1),0,1)</f>
        <v>1</v>
      </c>
      <c r="O13539">
        <f t="shared" si="1478"/>
        <v>48</v>
      </c>
      <c r="P13539">
        <f t="shared" si="1483"/>
        <v>0</v>
      </c>
      <c r="Q13539">
        <f t="shared" si="1484"/>
        <v>0</v>
      </c>
    </row>
    <row r="13540" spans="1:17" ht="19.5" x14ac:dyDescent="0.4">
      <c r="A13540" s="33">
        <f t="shared" si="1479"/>
        <v>46760</v>
      </c>
      <c r="B13540" s="27" t="str">
        <f t="shared" si="1480"/>
        <v>(土)</v>
      </c>
      <c r="C13540" s="34">
        <v>0</v>
      </c>
      <c r="D13540" s="16" t="s">
        <v>18</v>
      </c>
      <c r="E13540" s="35">
        <v>2.0833333333333332E-2</v>
      </c>
      <c r="F13540" s="50">
        <f>IF(COUNTIF('リスト（不使用）'!$A$5:$A$6,単年カーブ!$A$1),"希望数量入力ください",'単年（2027年度）'!$E$12*単年カーブ!$R$3+'単年（2027年度）'!$E$12*(1-単年カーブ!$R$3)*単年カーブ!Q13540)</f>
        <v>0</v>
      </c>
      <c r="G13540" s="47">
        <f t="shared" si="1481"/>
        <v>0</v>
      </c>
      <c r="M13540">
        <f t="shared" si="1482"/>
        <v>1</v>
      </c>
      <c r="N13540">
        <f>IF(OR(WEEKDAY(A13540)=1,WEEKDAY(A13540)=7,COUNTIF('2027祝日等（不使用）'!$A$1:$A$20,単年カーブ!A13540)=1),0,1)</f>
        <v>0</v>
      </c>
      <c r="O13540">
        <f t="shared" si="1478"/>
        <v>1</v>
      </c>
      <c r="P13540">
        <f t="shared" si="1483"/>
        <v>0</v>
      </c>
      <c r="Q13540">
        <f t="shared" si="1484"/>
        <v>0</v>
      </c>
    </row>
    <row r="13541" spans="1:17" ht="19.5" x14ac:dyDescent="0.4">
      <c r="A13541" s="33">
        <f t="shared" si="1479"/>
        <v>46760</v>
      </c>
      <c r="B13541" s="27" t="str">
        <f t="shared" si="1480"/>
        <v>(土)</v>
      </c>
      <c r="C13541" s="34">
        <v>2.0833333333333332E-2</v>
      </c>
      <c r="D13541" s="16" t="s">
        <v>18</v>
      </c>
      <c r="E13541" s="35">
        <v>4.1666666666666664E-2</v>
      </c>
      <c r="F13541" s="50">
        <f>IF(COUNTIF('リスト（不使用）'!$A$5:$A$6,単年カーブ!$A$1),"希望数量入力ください",'単年（2027年度）'!$E$12*単年カーブ!$R$3+'単年（2027年度）'!$E$12*(1-単年カーブ!$R$3)*単年カーブ!Q13541)</f>
        <v>0</v>
      </c>
      <c r="G13541" s="47">
        <f t="shared" si="1481"/>
        <v>0</v>
      </c>
      <c r="M13541">
        <f t="shared" si="1482"/>
        <v>1</v>
      </c>
      <c r="N13541">
        <f>IF(OR(WEEKDAY(A13541)=1,WEEKDAY(A13541)=7,COUNTIF('2027祝日等（不使用）'!$A$1:$A$20,単年カーブ!A13541)=1),0,1)</f>
        <v>0</v>
      </c>
      <c r="O13541">
        <f t="shared" si="1478"/>
        <v>2</v>
      </c>
      <c r="P13541">
        <f t="shared" si="1483"/>
        <v>0</v>
      </c>
      <c r="Q13541">
        <f t="shared" si="1484"/>
        <v>0</v>
      </c>
    </row>
    <row r="13542" spans="1:17" ht="19.5" x14ac:dyDescent="0.4">
      <c r="A13542" s="33">
        <f t="shared" si="1479"/>
        <v>46760</v>
      </c>
      <c r="B13542" s="27" t="str">
        <f t="shared" si="1480"/>
        <v>(土)</v>
      </c>
      <c r="C13542" s="34">
        <v>4.1666666666666664E-2</v>
      </c>
      <c r="D13542" s="16" t="s">
        <v>18</v>
      </c>
      <c r="E13542" s="35">
        <v>6.25E-2</v>
      </c>
      <c r="F13542" s="50">
        <f>IF(COUNTIF('リスト（不使用）'!$A$5:$A$6,単年カーブ!$A$1),"希望数量入力ください",'単年（2027年度）'!$E$12*単年カーブ!$R$3+'単年（2027年度）'!$E$12*(1-単年カーブ!$R$3)*単年カーブ!Q13542)</f>
        <v>0</v>
      </c>
      <c r="G13542" s="47">
        <f t="shared" si="1481"/>
        <v>0</v>
      </c>
      <c r="M13542">
        <f t="shared" si="1482"/>
        <v>1</v>
      </c>
      <c r="N13542">
        <f>IF(OR(WEEKDAY(A13542)=1,WEEKDAY(A13542)=7,COUNTIF('2027祝日等（不使用）'!$A$1:$A$20,単年カーブ!A13542)=1),0,1)</f>
        <v>0</v>
      </c>
      <c r="O13542">
        <f t="shared" si="1478"/>
        <v>3</v>
      </c>
      <c r="P13542">
        <f t="shared" si="1483"/>
        <v>0</v>
      </c>
      <c r="Q13542">
        <f t="shared" si="1484"/>
        <v>0</v>
      </c>
    </row>
    <row r="13543" spans="1:17" ht="19.5" x14ac:dyDescent="0.4">
      <c r="A13543" s="33">
        <f t="shared" si="1479"/>
        <v>46760</v>
      </c>
      <c r="B13543" s="27" t="str">
        <f t="shared" si="1480"/>
        <v>(土)</v>
      </c>
      <c r="C13543" s="34">
        <v>6.25E-2</v>
      </c>
      <c r="D13543" s="16" t="s">
        <v>18</v>
      </c>
      <c r="E13543" s="35">
        <v>8.3333333333333301E-2</v>
      </c>
      <c r="F13543" s="50">
        <f>IF(COUNTIF('リスト（不使用）'!$A$5:$A$6,単年カーブ!$A$1),"希望数量入力ください",'単年（2027年度）'!$E$12*単年カーブ!$R$3+'単年（2027年度）'!$E$12*(1-単年カーブ!$R$3)*単年カーブ!Q13543)</f>
        <v>0</v>
      </c>
      <c r="G13543" s="47">
        <f t="shared" si="1481"/>
        <v>0</v>
      </c>
      <c r="M13543">
        <f t="shared" si="1482"/>
        <v>1</v>
      </c>
      <c r="N13543">
        <f>IF(OR(WEEKDAY(A13543)=1,WEEKDAY(A13543)=7,COUNTIF('2027祝日等（不使用）'!$A$1:$A$20,単年カーブ!A13543)=1),0,1)</f>
        <v>0</v>
      </c>
      <c r="O13543">
        <f t="shared" si="1478"/>
        <v>4</v>
      </c>
      <c r="P13543">
        <f t="shared" si="1483"/>
        <v>0</v>
      </c>
      <c r="Q13543">
        <f t="shared" si="1484"/>
        <v>0</v>
      </c>
    </row>
    <row r="13544" spans="1:17" ht="19.5" x14ac:dyDescent="0.4">
      <c r="A13544" s="33">
        <f t="shared" si="1479"/>
        <v>46760</v>
      </c>
      <c r="B13544" s="27" t="str">
        <f t="shared" si="1480"/>
        <v>(土)</v>
      </c>
      <c r="C13544" s="34">
        <v>8.3333333333333301E-2</v>
      </c>
      <c r="D13544" s="16" t="s">
        <v>18</v>
      </c>
      <c r="E13544" s="35">
        <v>0.104166666666667</v>
      </c>
      <c r="F13544" s="50">
        <f>IF(COUNTIF('リスト（不使用）'!$A$5:$A$6,単年カーブ!$A$1),"希望数量入力ください",'単年（2027年度）'!$E$12*単年カーブ!$R$3+'単年（2027年度）'!$E$12*(1-単年カーブ!$R$3)*単年カーブ!Q13544)</f>
        <v>0</v>
      </c>
      <c r="G13544" s="47">
        <f t="shared" si="1481"/>
        <v>0</v>
      </c>
      <c r="M13544">
        <f t="shared" si="1482"/>
        <v>1</v>
      </c>
      <c r="N13544">
        <f>IF(OR(WEEKDAY(A13544)=1,WEEKDAY(A13544)=7,COUNTIF('2027祝日等（不使用）'!$A$1:$A$20,単年カーブ!A13544)=1),0,1)</f>
        <v>0</v>
      </c>
      <c r="O13544">
        <f t="shared" si="1478"/>
        <v>5</v>
      </c>
      <c r="P13544">
        <f t="shared" si="1483"/>
        <v>0</v>
      </c>
      <c r="Q13544">
        <f t="shared" si="1484"/>
        <v>0</v>
      </c>
    </row>
    <row r="13545" spans="1:17" ht="19.5" x14ac:dyDescent="0.4">
      <c r="A13545" s="33">
        <f t="shared" si="1479"/>
        <v>46760</v>
      </c>
      <c r="B13545" s="27" t="str">
        <f t="shared" si="1480"/>
        <v>(土)</v>
      </c>
      <c r="C13545" s="34">
        <v>0.104166666666667</v>
      </c>
      <c r="D13545" s="16" t="s">
        <v>18</v>
      </c>
      <c r="E13545" s="35">
        <v>0.125</v>
      </c>
      <c r="F13545" s="50">
        <f>IF(COUNTIF('リスト（不使用）'!$A$5:$A$6,単年カーブ!$A$1),"希望数量入力ください",'単年（2027年度）'!$E$12*単年カーブ!$R$3+'単年（2027年度）'!$E$12*(1-単年カーブ!$R$3)*単年カーブ!Q13545)</f>
        <v>0</v>
      </c>
      <c r="G13545" s="47">
        <f t="shared" si="1481"/>
        <v>0</v>
      </c>
      <c r="M13545">
        <f t="shared" si="1482"/>
        <v>1</v>
      </c>
      <c r="N13545">
        <f>IF(OR(WEEKDAY(A13545)=1,WEEKDAY(A13545)=7,COUNTIF('2027祝日等（不使用）'!$A$1:$A$20,単年カーブ!A13545)=1),0,1)</f>
        <v>0</v>
      </c>
      <c r="O13545">
        <f t="shared" si="1478"/>
        <v>6</v>
      </c>
      <c r="P13545">
        <f t="shared" si="1483"/>
        <v>0</v>
      </c>
      <c r="Q13545">
        <f t="shared" si="1484"/>
        <v>0</v>
      </c>
    </row>
    <row r="13546" spans="1:17" ht="19.5" x14ac:dyDescent="0.4">
      <c r="A13546" s="33">
        <f t="shared" si="1479"/>
        <v>46760</v>
      </c>
      <c r="B13546" s="27" t="str">
        <f t="shared" si="1480"/>
        <v>(土)</v>
      </c>
      <c r="C13546" s="34">
        <v>0.125</v>
      </c>
      <c r="D13546" s="16" t="s">
        <v>18</v>
      </c>
      <c r="E13546" s="35">
        <v>0.14583333333333301</v>
      </c>
      <c r="F13546" s="50">
        <f>IF(COUNTIF('リスト（不使用）'!$A$5:$A$6,単年カーブ!$A$1),"希望数量入力ください",'単年（2027年度）'!$E$12*単年カーブ!$R$3+'単年（2027年度）'!$E$12*(1-単年カーブ!$R$3)*単年カーブ!Q13546)</f>
        <v>0</v>
      </c>
      <c r="G13546" s="47">
        <f t="shared" si="1481"/>
        <v>0</v>
      </c>
      <c r="M13546">
        <f t="shared" si="1482"/>
        <v>1</v>
      </c>
      <c r="N13546">
        <f>IF(OR(WEEKDAY(A13546)=1,WEEKDAY(A13546)=7,COUNTIF('2027祝日等（不使用）'!$A$1:$A$20,単年カーブ!A13546)=1),0,1)</f>
        <v>0</v>
      </c>
      <c r="O13546">
        <f t="shared" si="1478"/>
        <v>7</v>
      </c>
      <c r="P13546">
        <f t="shared" si="1483"/>
        <v>0</v>
      </c>
      <c r="Q13546">
        <f t="shared" si="1484"/>
        <v>0</v>
      </c>
    </row>
    <row r="13547" spans="1:17" ht="19.5" x14ac:dyDescent="0.4">
      <c r="A13547" s="33">
        <f t="shared" si="1479"/>
        <v>46760</v>
      </c>
      <c r="B13547" s="27" t="str">
        <f t="shared" si="1480"/>
        <v>(土)</v>
      </c>
      <c r="C13547" s="34">
        <v>0.14583333333333301</v>
      </c>
      <c r="D13547" s="16" t="s">
        <v>18</v>
      </c>
      <c r="E13547" s="35">
        <v>0.16666666666666699</v>
      </c>
      <c r="F13547" s="50">
        <f>IF(COUNTIF('リスト（不使用）'!$A$5:$A$6,単年カーブ!$A$1),"希望数量入力ください",'単年（2027年度）'!$E$12*単年カーブ!$R$3+'単年（2027年度）'!$E$12*(1-単年カーブ!$R$3)*単年カーブ!Q13547)</f>
        <v>0</v>
      </c>
      <c r="G13547" s="47">
        <f t="shared" si="1481"/>
        <v>0</v>
      </c>
      <c r="M13547">
        <f t="shared" si="1482"/>
        <v>1</v>
      </c>
      <c r="N13547">
        <f>IF(OR(WEEKDAY(A13547)=1,WEEKDAY(A13547)=7,COUNTIF('2027祝日等（不使用）'!$A$1:$A$20,単年カーブ!A13547)=1),0,1)</f>
        <v>0</v>
      </c>
      <c r="O13547">
        <f t="shared" si="1478"/>
        <v>8</v>
      </c>
      <c r="P13547">
        <f t="shared" si="1483"/>
        <v>0</v>
      </c>
      <c r="Q13547">
        <f t="shared" si="1484"/>
        <v>0</v>
      </c>
    </row>
    <row r="13548" spans="1:17" ht="19.5" x14ac:dyDescent="0.4">
      <c r="A13548" s="33">
        <f t="shared" si="1479"/>
        <v>46760</v>
      </c>
      <c r="B13548" s="27" t="str">
        <f t="shared" si="1480"/>
        <v>(土)</v>
      </c>
      <c r="C13548" s="34">
        <v>0.16666666666666699</v>
      </c>
      <c r="D13548" s="16" t="s">
        <v>18</v>
      </c>
      <c r="E13548" s="35">
        <v>0.1875</v>
      </c>
      <c r="F13548" s="50">
        <f>IF(COUNTIF('リスト（不使用）'!$A$5:$A$6,単年カーブ!$A$1),"希望数量入力ください",'単年（2027年度）'!$E$12*単年カーブ!$R$3+'単年（2027年度）'!$E$12*(1-単年カーブ!$R$3)*単年カーブ!Q13548)</f>
        <v>0</v>
      </c>
      <c r="G13548" s="47">
        <f t="shared" si="1481"/>
        <v>0</v>
      </c>
      <c r="M13548">
        <f t="shared" si="1482"/>
        <v>1</v>
      </c>
      <c r="N13548">
        <f>IF(OR(WEEKDAY(A13548)=1,WEEKDAY(A13548)=7,COUNTIF('2027祝日等（不使用）'!$A$1:$A$20,単年カーブ!A13548)=1),0,1)</f>
        <v>0</v>
      </c>
      <c r="O13548">
        <f t="shared" si="1478"/>
        <v>9</v>
      </c>
      <c r="P13548">
        <f t="shared" si="1483"/>
        <v>0</v>
      </c>
      <c r="Q13548">
        <f t="shared" si="1484"/>
        <v>0</v>
      </c>
    </row>
    <row r="13549" spans="1:17" ht="19.5" x14ac:dyDescent="0.4">
      <c r="A13549" s="33">
        <f t="shared" si="1479"/>
        <v>46760</v>
      </c>
      <c r="B13549" s="27" t="str">
        <f t="shared" si="1480"/>
        <v>(土)</v>
      </c>
      <c r="C13549" s="34">
        <v>0.1875</v>
      </c>
      <c r="D13549" s="16" t="s">
        <v>18</v>
      </c>
      <c r="E13549" s="35">
        <v>0.20833333333333301</v>
      </c>
      <c r="F13549" s="50">
        <f>IF(COUNTIF('リスト（不使用）'!$A$5:$A$6,単年カーブ!$A$1),"希望数量入力ください",'単年（2027年度）'!$E$12*単年カーブ!$R$3+'単年（2027年度）'!$E$12*(1-単年カーブ!$R$3)*単年カーブ!Q13549)</f>
        <v>0</v>
      </c>
      <c r="G13549" s="47">
        <f t="shared" si="1481"/>
        <v>0</v>
      </c>
      <c r="M13549">
        <f t="shared" si="1482"/>
        <v>1</v>
      </c>
      <c r="N13549">
        <f>IF(OR(WEEKDAY(A13549)=1,WEEKDAY(A13549)=7,COUNTIF('2027祝日等（不使用）'!$A$1:$A$20,単年カーブ!A13549)=1),0,1)</f>
        <v>0</v>
      </c>
      <c r="O13549">
        <f t="shared" si="1478"/>
        <v>10</v>
      </c>
      <c r="P13549">
        <f t="shared" si="1483"/>
        <v>0</v>
      </c>
      <c r="Q13549">
        <f t="shared" si="1484"/>
        <v>0</v>
      </c>
    </row>
    <row r="13550" spans="1:17" ht="19.5" x14ac:dyDescent="0.4">
      <c r="A13550" s="33">
        <f t="shared" si="1479"/>
        <v>46760</v>
      </c>
      <c r="B13550" s="27" t="str">
        <f t="shared" si="1480"/>
        <v>(土)</v>
      </c>
      <c r="C13550" s="34">
        <v>0.20833333333333301</v>
      </c>
      <c r="D13550" s="16" t="s">
        <v>18</v>
      </c>
      <c r="E13550" s="35">
        <v>0.22916666666666699</v>
      </c>
      <c r="F13550" s="50">
        <f>IF(COUNTIF('リスト（不使用）'!$A$5:$A$6,単年カーブ!$A$1),"希望数量入力ください",'単年（2027年度）'!$E$12*単年カーブ!$R$3+'単年（2027年度）'!$E$12*(1-単年カーブ!$R$3)*単年カーブ!Q13550)</f>
        <v>0</v>
      </c>
      <c r="G13550" s="47">
        <f t="shared" si="1481"/>
        <v>0</v>
      </c>
      <c r="M13550">
        <f t="shared" si="1482"/>
        <v>1</v>
      </c>
      <c r="N13550">
        <f>IF(OR(WEEKDAY(A13550)=1,WEEKDAY(A13550)=7,COUNTIF('2027祝日等（不使用）'!$A$1:$A$20,単年カーブ!A13550)=1),0,1)</f>
        <v>0</v>
      </c>
      <c r="O13550">
        <f t="shared" si="1478"/>
        <v>11</v>
      </c>
      <c r="P13550">
        <f t="shared" si="1483"/>
        <v>0</v>
      </c>
      <c r="Q13550">
        <f t="shared" si="1484"/>
        <v>0</v>
      </c>
    </row>
    <row r="13551" spans="1:17" ht="19.5" x14ac:dyDescent="0.4">
      <c r="A13551" s="33">
        <f t="shared" si="1479"/>
        <v>46760</v>
      </c>
      <c r="B13551" s="27" t="str">
        <f t="shared" si="1480"/>
        <v>(土)</v>
      </c>
      <c r="C13551" s="34">
        <v>0.22916666666666699</v>
      </c>
      <c r="D13551" s="16" t="s">
        <v>18</v>
      </c>
      <c r="E13551" s="35">
        <v>0.25</v>
      </c>
      <c r="F13551" s="50">
        <f>IF(COUNTIF('リスト（不使用）'!$A$5:$A$6,単年カーブ!$A$1),"希望数量入力ください",'単年（2027年度）'!$E$12*単年カーブ!$R$3+'単年（2027年度）'!$E$12*(1-単年カーブ!$R$3)*単年カーブ!Q13551)</f>
        <v>0</v>
      </c>
      <c r="G13551" s="47">
        <f t="shared" si="1481"/>
        <v>0</v>
      </c>
      <c r="M13551">
        <f t="shared" si="1482"/>
        <v>1</v>
      </c>
      <c r="N13551">
        <f>IF(OR(WEEKDAY(A13551)=1,WEEKDAY(A13551)=7,COUNTIF('2027祝日等（不使用）'!$A$1:$A$20,単年カーブ!A13551)=1),0,1)</f>
        <v>0</v>
      </c>
      <c r="O13551">
        <f t="shared" si="1478"/>
        <v>12</v>
      </c>
      <c r="P13551">
        <f t="shared" si="1483"/>
        <v>0</v>
      </c>
      <c r="Q13551">
        <f t="shared" si="1484"/>
        <v>0</v>
      </c>
    </row>
    <row r="13552" spans="1:17" ht="19.5" x14ac:dyDescent="0.4">
      <c r="A13552" s="33">
        <f t="shared" si="1479"/>
        <v>46760</v>
      </c>
      <c r="B13552" s="27" t="str">
        <f t="shared" si="1480"/>
        <v>(土)</v>
      </c>
      <c r="C13552" s="34">
        <v>0.25</v>
      </c>
      <c r="D13552" s="16" t="s">
        <v>18</v>
      </c>
      <c r="E13552" s="35">
        <v>0.27083333333333298</v>
      </c>
      <c r="F13552" s="50">
        <f>IF(COUNTIF('リスト（不使用）'!$A$5:$A$6,単年カーブ!$A$1),"希望数量入力ください",'単年（2027年度）'!$E$12*単年カーブ!$R$3+'単年（2027年度）'!$E$12*(1-単年カーブ!$R$3)*単年カーブ!Q13552)</f>
        <v>0</v>
      </c>
      <c r="G13552" s="47">
        <f t="shared" si="1481"/>
        <v>0</v>
      </c>
      <c r="M13552">
        <f t="shared" si="1482"/>
        <v>1</v>
      </c>
      <c r="N13552">
        <f>IF(OR(WEEKDAY(A13552)=1,WEEKDAY(A13552)=7,COUNTIF('2027祝日等（不使用）'!$A$1:$A$20,単年カーブ!A13552)=1),0,1)</f>
        <v>0</v>
      </c>
      <c r="O13552">
        <f t="shared" si="1478"/>
        <v>13</v>
      </c>
      <c r="P13552">
        <f t="shared" si="1483"/>
        <v>0</v>
      </c>
      <c r="Q13552">
        <f t="shared" si="1484"/>
        <v>0</v>
      </c>
    </row>
    <row r="13553" spans="1:17" ht="19.5" x14ac:dyDescent="0.4">
      <c r="A13553" s="33">
        <f t="shared" si="1479"/>
        <v>46760</v>
      </c>
      <c r="B13553" s="27" t="str">
        <f t="shared" si="1480"/>
        <v>(土)</v>
      </c>
      <c r="C13553" s="34">
        <v>0.27083333333333298</v>
      </c>
      <c r="D13553" s="16" t="s">
        <v>18</v>
      </c>
      <c r="E13553" s="35">
        <v>0.29166666666666702</v>
      </c>
      <c r="F13553" s="50">
        <f>IF(COUNTIF('リスト（不使用）'!$A$5:$A$6,単年カーブ!$A$1),"希望数量入力ください",'単年（2027年度）'!$E$12*単年カーブ!$R$3+'単年（2027年度）'!$E$12*(1-単年カーブ!$R$3)*単年カーブ!Q13553)</f>
        <v>0</v>
      </c>
      <c r="G13553" s="47">
        <f t="shared" si="1481"/>
        <v>0</v>
      </c>
      <c r="M13553">
        <f t="shared" si="1482"/>
        <v>1</v>
      </c>
      <c r="N13553">
        <f>IF(OR(WEEKDAY(A13553)=1,WEEKDAY(A13553)=7,COUNTIF('2027祝日等（不使用）'!$A$1:$A$20,単年カーブ!A13553)=1),0,1)</f>
        <v>0</v>
      </c>
      <c r="O13553">
        <f t="shared" si="1478"/>
        <v>14</v>
      </c>
      <c r="P13553">
        <f t="shared" si="1483"/>
        <v>0</v>
      </c>
      <c r="Q13553">
        <f t="shared" si="1484"/>
        <v>0</v>
      </c>
    </row>
    <row r="13554" spans="1:17" ht="19.5" x14ac:dyDescent="0.4">
      <c r="A13554" s="33">
        <f t="shared" si="1479"/>
        <v>46760</v>
      </c>
      <c r="B13554" s="27" t="str">
        <f t="shared" si="1480"/>
        <v>(土)</v>
      </c>
      <c r="C13554" s="34">
        <v>0.29166666666666702</v>
      </c>
      <c r="D13554" s="16" t="s">
        <v>18</v>
      </c>
      <c r="E13554" s="35">
        <v>0.3125</v>
      </c>
      <c r="F13554" s="50">
        <f>IF(COUNTIF('リスト（不使用）'!$A$5:$A$6,単年カーブ!$A$1),"希望数量入力ください",'単年（2027年度）'!$E$12*単年カーブ!$R$3+'単年（2027年度）'!$E$12*(1-単年カーブ!$R$3)*単年カーブ!Q13554)</f>
        <v>0</v>
      </c>
      <c r="G13554" s="47">
        <f t="shared" si="1481"/>
        <v>0</v>
      </c>
      <c r="M13554">
        <f t="shared" si="1482"/>
        <v>1</v>
      </c>
      <c r="N13554">
        <f>IF(OR(WEEKDAY(A13554)=1,WEEKDAY(A13554)=7,COUNTIF('2027祝日等（不使用）'!$A$1:$A$20,単年カーブ!A13554)=1),0,1)</f>
        <v>0</v>
      </c>
      <c r="O13554">
        <f t="shared" si="1478"/>
        <v>15</v>
      </c>
      <c r="P13554">
        <f t="shared" si="1483"/>
        <v>0</v>
      </c>
      <c r="Q13554">
        <f t="shared" si="1484"/>
        <v>0</v>
      </c>
    </row>
    <row r="13555" spans="1:17" ht="19.5" x14ac:dyDescent="0.4">
      <c r="A13555" s="33">
        <f t="shared" si="1479"/>
        <v>46760</v>
      </c>
      <c r="B13555" s="27" t="str">
        <f t="shared" si="1480"/>
        <v>(土)</v>
      </c>
      <c r="C13555" s="34">
        <v>0.3125</v>
      </c>
      <c r="D13555" s="16" t="s">
        <v>18</v>
      </c>
      <c r="E13555" s="35">
        <v>0.33333333333333298</v>
      </c>
      <c r="F13555" s="50">
        <f>IF(COUNTIF('リスト（不使用）'!$A$5:$A$6,単年カーブ!$A$1),"希望数量入力ください",'単年（2027年度）'!$E$12*単年カーブ!$R$3+'単年（2027年度）'!$E$12*(1-単年カーブ!$R$3)*単年カーブ!Q13555)</f>
        <v>0</v>
      </c>
      <c r="G13555" s="47">
        <f t="shared" si="1481"/>
        <v>0</v>
      </c>
      <c r="M13555">
        <f t="shared" si="1482"/>
        <v>1</v>
      </c>
      <c r="N13555">
        <f>IF(OR(WEEKDAY(A13555)=1,WEEKDAY(A13555)=7,COUNTIF('2027祝日等（不使用）'!$A$1:$A$20,単年カーブ!A13555)=1),0,1)</f>
        <v>0</v>
      </c>
      <c r="O13555">
        <f t="shared" si="1478"/>
        <v>16</v>
      </c>
      <c r="P13555">
        <f t="shared" si="1483"/>
        <v>0</v>
      </c>
      <c r="Q13555">
        <f t="shared" si="1484"/>
        <v>0</v>
      </c>
    </row>
    <row r="13556" spans="1:17" ht="19.5" x14ac:dyDescent="0.4">
      <c r="A13556" s="33">
        <f t="shared" si="1479"/>
        <v>46760</v>
      </c>
      <c r="B13556" s="27" t="str">
        <f t="shared" si="1480"/>
        <v>(土)</v>
      </c>
      <c r="C13556" s="34">
        <v>0.33333333333333298</v>
      </c>
      <c r="D13556" s="16" t="s">
        <v>18</v>
      </c>
      <c r="E13556" s="35">
        <v>0.35416666666666702</v>
      </c>
      <c r="F13556" s="50">
        <f>IF(COUNTIF('リスト（不使用）'!$A$5:$A$6,単年カーブ!$A$1),"希望数量入力ください",'単年（2027年度）'!$E$12*単年カーブ!$R$3+'単年（2027年度）'!$E$12*(1-単年カーブ!$R$3)*単年カーブ!Q13556)</f>
        <v>0</v>
      </c>
      <c r="G13556" s="47">
        <f t="shared" si="1481"/>
        <v>0</v>
      </c>
      <c r="M13556">
        <f t="shared" si="1482"/>
        <v>1</v>
      </c>
      <c r="N13556">
        <f>IF(OR(WEEKDAY(A13556)=1,WEEKDAY(A13556)=7,COUNTIF('2027祝日等（不使用）'!$A$1:$A$20,単年カーブ!A13556)=1),0,1)</f>
        <v>0</v>
      </c>
      <c r="O13556">
        <f t="shared" ref="O13556:O13619" si="1485">O13508</f>
        <v>17</v>
      </c>
      <c r="P13556">
        <f t="shared" si="1483"/>
        <v>1</v>
      </c>
      <c r="Q13556">
        <f t="shared" si="1484"/>
        <v>0</v>
      </c>
    </row>
    <row r="13557" spans="1:17" ht="19.5" x14ac:dyDescent="0.4">
      <c r="A13557" s="33">
        <f t="shared" si="1479"/>
        <v>46760</v>
      </c>
      <c r="B13557" s="27" t="str">
        <f t="shared" si="1480"/>
        <v>(土)</v>
      </c>
      <c r="C13557" s="34">
        <v>0.35416666666666702</v>
      </c>
      <c r="D13557" s="16" t="s">
        <v>18</v>
      </c>
      <c r="E13557" s="35">
        <v>0.375</v>
      </c>
      <c r="F13557" s="50">
        <f>IF(COUNTIF('リスト（不使用）'!$A$5:$A$6,単年カーブ!$A$1),"希望数量入力ください",'単年（2027年度）'!$E$12*単年カーブ!$R$3+'単年（2027年度）'!$E$12*(1-単年カーブ!$R$3)*単年カーブ!Q13557)</f>
        <v>0</v>
      </c>
      <c r="G13557" s="47">
        <f t="shared" si="1481"/>
        <v>0</v>
      </c>
      <c r="M13557">
        <f t="shared" si="1482"/>
        <v>1</v>
      </c>
      <c r="N13557">
        <f>IF(OR(WEEKDAY(A13557)=1,WEEKDAY(A13557)=7,COUNTIF('2027祝日等（不使用）'!$A$1:$A$20,単年カーブ!A13557)=1),0,1)</f>
        <v>0</v>
      </c>
      <c r="O13557">
        <f t="shared" si="1485"/>
        <v>18</v>
      </c>
      <c r="P13557">
        <f t="shared" si="1483"/>
        <v>1</v>
      </c>
      <c r="Q13557">
        <f t="shared" si="1484"/>
        <v>0</v>
      </c>
    </row>
    <row r="13558" spans="1:17" ht="19.5" x14ac:dyDescent="0.4">
      <c r="A13558" s="33">
        <f t="shared" si="1479"/>
        <v>46760</v>
      </c>
      <c r="B13558" s="27" t="str">
        <f t="shared" si="1480"/>
        <v>(土)</v>
      </c>
      <c r="C13558" s="34">
        <v>0.375</v>
      </c>
      <c r="D13558" s="16" t="s">
        <v>18</v>
      </c>
      <c r="E13558" s="35">
        <v>0.39583333333333298</v>
      </c>
      <c r="F13558" s="50">
        <f>IF(COUNTIF('リスト（不使用）'!$A$5:$A$6,単年カーブ!$A$1),"希望数量入力ください",'単年（2027年度）'!$E$12*単年カーブ!$R$3+'単年（2027年度）'!$E$12*(1-単年カーブ!$R$3)*単年カーブ!Q13558)</f>
        <v>0</v>
      </c>
      <c r="G13558" s="47">
        <f t="shared" si="1481"/>
        <v>0</v>
      </c>
      <c r="M13558">
        <f t="shared" si="1482"/>
        <v>1</v>
      </c>
      <c r="N13558">
        <f>IF(OR(WEEKDAY(A13558)=1,WEEKDAY(A13558)=7,COUNTIF('2027祝日等（不使用）'!$A$1:$A$20,単年カーブ!A13558)=1),0,1)</f>
        <v>0</v>
      </c>
      <c r="O13558">
        <f t="shared" si="1485"/>
        <v>19</v>
      </c>
      <c r="P13558">
        <f t="shared" si="1483"/>
        <v>1</v>
      </c>
      <c r="Q13558">
        <f t="shared" si="1484"/>
        <v>0</v>
      </c>
    </row>
    <row r="13559" spans="1:17" ht="19.5" x14ac:dyDescent="0.4">
      <c r="A13559" s="33">
        <f t="shared" si="1479"/>
        <v>46760</v>
      </c>
      <c r="B13559" s="27" t="str">
        <f t="shared" si="1480"/>
        <v>(土)</v>
      </c>
      <c r="C13559" s="34">
        <v>0.39583333333333298</v>
      </c>
      <c r="D13559" s="16" t="s">
        <v>18</v>
      </c>
      <c r="E13559" s="35">
        <v>0.41666666666666702</v>
      </c>
      <c r="F13559" s="50">
        <f>IF(COUNTIF('リスト（不使用）'!$A$5:$A$6,単年カーブ!$A$1),"希望数量入力ください",'単年（2027年度）'!$E$12*単年カーブ!$R$3+'単年（2027年度）'!$E$12*(1-単年カーブ!$R$3)*単年カーブ!Q13559)</f>
        <v>0</v>
      </c>
      <c r="G13559" s="47">
        <f t="shared" si="1481"/>
        <v>0</v>
      </c>
      <c r="M13559">
        <f t="shared" si="1482"/>
        <v>1</v>
      </c>
      <c r="N13559">
        <f>IF(OR(WEEKDAY(A13559)=1,WEEKDAY(A13559)=7,COUNTIF('2027祝日等（不使用）'!$A$1:$A$20,単年カーブ!A13559)=1),0,1)</f>
        <v>0</v>
      </c>
      <c r="O13559">
        <f t="shared" si="1485"/>
        <v>20</v>
      </c>
      <c r="P13559">
        <f t="shared" si="1483"/>
        <v>1</v>
      </c>
      <c r="Q13559">
        <f t="shared" si="1484"/>
        <v>0</v>
      </c>
    </row>
    <row r="13560" spans="1:17" ht="19.5" x14ac:dyDescent="0.4">
      <c r="A13560" s="33">
        <f t="shared" si="1479"/>
        <v>46760</v>
      </c>
      <c r="B13560" s="27" t="str">
        <f t="shared" si="1480"/>
        <v>(土)</v>
      </c>
      <c r="C13560" s="34">
        <v>0.41666666666666702</v>
      </c>
      <c r="D13560" s="16" t="s">
        <v>18</v>
      </c>
      <c r="E13560" s="35">
        <v>0.4375</v>
      </c>
      <c r="F13560" s="50">
        <f>IF(COUNTIF('リスト（不使用）'!$A$5:$A$6,単年カーブ!$A$1),"希望数量入力ください",'単年（2027年度）'!$E$12*単年カーブ!$R$3+'単年（2027年度）'!$E$12*(1-単年カーブ!$R$3)*単年カーブ!Q13560)</f>
        <v>0</v>
      </c>
      <c r="G13560" s="47">
        <f t="shared" si="1481"/>
        <v>0</v>
      </c>
      <c r="M13560">
        <f t="shared" si="1482"/>
        <v>1</v>
      </c>
      <c r="N13560">
        <f>IF(OR(WEEKDAY(A13560)=1,WEEKDAY(A13560)=7,COUNTIF('2027祝日等（不使用）'!$A$1:$A$20,単年カーブ!A13560)=1),0,1)</f>
        <v>0</v>
      </c>
      <c r="O13560">
        <f t="shared" si="1485"/>
        <v>21</v>
      </c>
      <c r="P13560">
        <f t="shared" si="1483"/>
        <v>1</v>
      </c>
      <c r="Q13560">
        <f t="shared" si="1484"/>
        <v>0</v>
      </c>
    </row>
    <row r="13561" spans="1:17" ht="19.5" x14ac:dyDescent="0.4">
      <c r="A13561" s="33">
        <f t="shared" si="1479"/>
        <v>46760</v>
      </c>
      <c r="B13561" s="27" t="str">
        <f t="shared" si="1480"/>
        <v>(土)</v>
      </c>
      <c r="C13561" s="34">
        <v>0.4375</v>
      </c>
      <c r="D13561" s="16" t="s">
        <v>18</v>
      </c>
      <c r="E13561" s="35">
        <v>0.45833333333333298</v>
      </c>
      <c r="F13561" s="50">
        <f>IF(COUNTIF('リスト（不使用）'!$A$5:$A$6,単年カーブ!$A$1),"希望数量入力ください",'単年（2027年度）'!$E$12*単年カーブ!$R$3+'単年（2027年度）'!$E$12*(1-単年カーブ!$R$3)*単年カーブ!Q13561)</f>
        <v>0</v>
      </c>
      <c r="G13561" s="47">
        <f t="shared" si="1481"/>
        <v>0</v>
      </c>
      <c r="M13561">
        <f t="shared" si="1482"/>
        <v>1</v>
      </c>
      <c r="N13561">
        <f>IF(OR(WEEKDAY(A13561)=1,WEEKDAY(A13561)=7,COUNTIF('2027祝日等（不使用）'!$A$1:$A$20,単年カーブ!A13561)=1),0,1)</f>
        <v>0</v>
      </c>
      <c r="O13561">
        <f t="shared" si="1485"/>
        <v>22</v>
      </c>
      <c r="P13561">
        <f t="shared" si="1483"/>
        <v>1</v>
      </c>
      <c r="Q13561">
        <f t="shared" si="1484"/>
        <v>0</v>
      </c>
    </row>
    <row r="13562" spans="1:17" ht="19.5" x14ac:dyDescent="0.4">
      <c r="A13562" s="33">
        <f t="shared" ref="A13562:A13625" si="1486">A13514+1</f>
        <v>46760</v>
      </c>
      <c r="B13562" s="27" t="str">
        <f t="shared" si="1480"/>
        <v>(土)</v>
      </c>
      <c r="C13562" s="34">
        <v>0.45833333333333298</v>
      </c>
      <c r="D13562" s="16" t="s">
        <v>18</v>
      </c>
      <c r="E13562" s="35">
        <v>0.47916666666666702</v>
      </c>
      <c r="F13562" s="50">
        <f>IF(COUNTIF('リスト（不使用）'!$A$5:$A$6,単年カーブ!$A$1),"希望数量入力ください",'単年（2027年度）'!$E$12*単年カーブ!$R$3+'単年（2027年度）'!$E$12*(1-単年カーブ!$R$3)*単年カーブ!Q13562)</f>
        <v>0</v>
      </c>
      <c r="G13562" s="47">
        <f t="shared" si="1481"/>
        <v>0</v>
      </c>
      <c r="M13562">
        <f t="shared" si="1482"/>
        <v>1</v>
      </c>
      <c r="N13562">
        <f>IF(OR(WEEKDAY(A13562)=1,WEEKDAY(A13562)=7,COUNTIF('2027祝日等（不使用）'!$A$1:$A$20,単年カーブ!A13562)=1),0,1)</f>
        <v>0</v>
      </c>
      <c r="O13562">
        <f t="shared" si="1485"/>
        <v>23</v>
      </c>
      <c r="P13562">
        <f t="shared" si="1483"/>
        <v>1</v>
      </c>
      <c r="Q13562">
        <f t="shared" si="1484"/>
        <v>0</v>
      </c>
    </row>
    <row r="13563" spans="1:17" ht="19.5" x14ac:dyDescent="0.4">
      <c r="A13563" s="33">
        <f t="shared" si="1486"/>
        <v>46760</v>
      </c>
      <c r="B13563" s="27" t="str">
        <f t="shared" si="1480"/>
        <v>(土)</v>
      </c>
      <c r="C13563" s="34">
        <v>0.47916666666666702</v>
      </c>
      <c r="D13563" s="16" t="s">
        <v>18</v>
      </c>
      <c r="E13563" s="35">
        <v>0.5</v>
      </c>
      <c r="F13563" s="50">
        <f>IF(COUNTIF('リスト（不使用）'!$A$5:$A$6,単年カーブ!$A$1),"希望数量入力ください",'単年（2027年度）'!$E$12*単年カーブ!$R$3+'単年（2027年度）'!$E$12*(1-単年カーブ!$R$3)*単年カーブ!Q13563)</f>
        <v>0</v>
      </c>
      <c r="G13563" s="47">
        <f t="shared" si="1481"/>
        <v>0</v>
      </c>
      <c r="M13563">
        <f t="shared" si="1482"/>
        <v>1</v>
      </c>
      <c r="N13563">
        <f>IF(OR(WEEKDAY(A13563)=1,WEEKDAY(A13563)=7,COUNTIF('2027祝日等（不使用）'!$A$1:$A$20,単年カーブ!A13563)=1),0,1)</f>
        <v>0</v>
      </c>
      <c r="O13563">
        <f t="shared" si="1485"/>
        <v>24</v>
      </c>
      <c r="P13563">
        <f t="shared" si="1483"/>
        <v>1</v>
      </c>
      <c r="Q13563">
        <f t="shared" si="1484"/>
        <v>0</v>
      </c>
    </row>
    <row r="13564" spans="1:17" ht="19.5" x14ac:dyDescent="0.4">
      <c r="A13564" s="33">
        <f t="shared" si="1486"/>
        <v>46760</v>
      </c>
      <c r="B13564" s="27" t="str">
        <f t="shared" si="1480"/>
        <v>(土)</v>
      </c>
      <c r="C13564" s="34">
        <v>0.5</v>
      </c>
      <c r="D13564" s="16" t="s">
        <v>18</v>
      </c>
      <c r="E13564" s="35">
        <v>0.52083333333333304</v>
      </c>
      <c r="F13564" s="50">
        <f>IF(COUNTIF('リスト（不使用）'!$A$5:$A$6,単年カーブ!$A$1),"希望数量入力ください",'単年（2027年度）'!$E$12*単年カーブ!$R$3+'単年（2027年度）'!$E$12*(1-単年カーブ!$R$3)*単年カーブ!Q13564)</f>
        <v>0</v>
      </c>
      <c r="G13564" s="47">
        <f t="shared" si="1481"/>
        <v>0</v>
      </c>
      <c r="M13564">
        <f t="shared" si="1482"/>
        <v>1</v>
      </c>
      <c r="N13564">
        <f>IF(OR(WEEKDAY(A13564)=1,WEEKDAY(A13564)=7,COUNTIF('2027祝日等（不使用）'!$A$1:$A$20,単年カーブ!A13564)=1),0,1)</f>
        <v>0</v>
      </c>
      <c r="O13564">
        <f t="shared" si="1485"/>
        <v>25</v>
      </c>
      <c r="P13564">
        <f t="shared" si="1483"/>
        <v>1</v>
      </c>
      <c r="Q13564">
        <f t="shared" si="1484"/>
        <v>0</v>
      </c>
    </row>
    <row r="13565" spans="1:17" ht="19.5" x14ac:dyDescent="0.4">
      <c r="A13565" s="33">
        <f t="shared" si="1486"/>
        <v>46760</v>
      </c>
      <c r="B13565" s="27" t="str">
        <f t="shared" si="1480"/>
        <v>(土)</v>
      </c>
      <c r="C13565" s="34">
        <v>0.52083333333333304</v>
      </c>
      <c r="D13565" s="16" t="s">
        <v>18</v>
      </c>
      <c r="E13565" s="35">
        <v>0.54166666666666696</v>
      </c>
      <c r="F13565" s="50">
        <f>IF(COUNTIF('リスト（不使用）'!$A$5:$A$6,単年カーブ!$A$1),"希望数量入力ください",'単年（2027年度）'!$E$12*単年カーブ!$R$3+'単年（2027年度）'!$E$12*(1-単年カーブ!$R$3)*単年カーブ!Q13565)</f>
        <v>0</v>
      </c>
      <c r="G13565" s="47">
        <f t="shared" si="1481"/>
        <v>0</v>
      </c>
      <c r="M13565">
        <f t="shared" si="1482"/>
        <v>1</v>
      </c>
      <c r="N13565">
        <f>IF(OR(WEEKDAY(A13565)=1,WEEKDAY(A13565)=7,COUNTIF('2027祝日等（不使用）'!$A$1:$A$20,単年カーブ!A13565)=1),0,1)</f>
        <v>0</v>
      </c>
      <c r="O13565">
        <f t="shared" si="1485"/>
        <v>26</v>
      </c>
      <c r="P13565">
        <f t="shared" si="1483"/>
        <v>1</v>
      </c>
      <c r="Q13565">
        <f t="shared" si="1484"/>
        <v>0</v>
      </c>
    </row>
    <row r="13566" spans="1:17" ht="19.5" x14ac:dyDescent="0.4">
      <c r="A13566" s="33">
        <f t="shared" si="1486"/>
        <v>46760</v>
      </c>
      <c r="B13566" s="27" t="str">
        <f t="shared" si="1480"/>
        <v>(土)</v>
      </c>
      <c r="C13566" s="34">
        <v>0.54166666666666696</v>
      </c>
      <c r="D13566" s="16" t="s">
        <v>18</v>
      </c>
      <c r="E13566" s="35">
        <v>0.5625</v>
      </c>
      <c r="F13566" s="50">
        <f>IF(COUNTIF('リスト（不使用）'!$A$5:$A$6,単年カーブ!$A$1),"希望数量入力ください",'単年（2027年度）'!$E$12*単年カーブ!$R$3+'単年（2027年度）'!$E$12*(1-単年カーブ!$R$3)*単年カーブ!Q13566)</f>
        <v>0</v>
      </c>
      <c r="G13566" s="47">
        <f t="shared" si="1481"/>
        <v>0</v>
      </c>
      <c r="M13566">
        <f t="shared" si="1482"/>
        <v>1</v>
      </c>
      <c r="N13566">
        <f>IF(OR(WEEKDAY(A13566)=1,WEEKDAY(A13566)=7,COUNTIF('2027祝日等（不使用）'!$A$1:$A$20,単年カーブ!A13566)=1),0,1)</f>
        <v>0</v>
      </c>
      <c r="O13566">
        <f t="shared" si="1485"/>
        <v>27</v>
      </c>
      <c r="P13566">
        <f t="shared" si="1483"/>
        <v>1</v>
      </c>
      <c r="Q13566">
        <f t="shared" si="1484"/>
        <v>0</v>
      </c>
    </row>
    <row r="13567" spans="1:17" ht="19.5" x14ac:dyDescent="0.4">
      <c r="A13567" s="33">
        <f t="shared" si="1486"/>
        <v>46760</v>
      </c>
      <c r="B13567" s="27" t="str">
        <f t="shared" si="1480"/>
        <v>(土)</v>
      </c>
      <c r="C13567" s="34">
        <v>0.5625</v>
      </c>
      <c r="D13567" s="16" t="s">
        <v>18</v>
      </c>
      <c r="E13567" s="35">
        <v>0.58333333333333304</v>
      </c>
      <c r="F13567" s="50">
        <f>IF(COUNTIF('リスト（不使用）'!$A$5:$A$6,単年カーブ!$A$1),"希望数量入力ください",'単年（2027年度）'!$E$12*単年カーブ!$R$3+'単年（2027年度）'!$E$12*(1-単年カーブ!$R$3)*単年カーブ!Q13567)</f>
        <v>0</v>
      </c>
      <c r="G13567" s="47">
        <f t="shared" si="1481"/>
        <v>0</v>
      </c>
      <c r="M13567">
        <f t="shared" si="1482"/>
        <v>1</v>
      </c>
      <c r="N13567">
        <f>IF(OR(WEEKDAY(A13567)=1,WEEKDAY(A13567)=7,COUNTIF('2027祝日等（不使用）'!$A$1:$A$20,単年カーブ!A13567)=1),0,1)</f>
        <v>0</v>
      </c>
      <c r="O13567">
        <f t="shared" si="1485"/>
        <v>28</v>
      </c>
      <c r="P13567">
        <f t="shared" si="1483"/>
        <v>1</v>
      </c>
      <c r="Q13567">
        <f t="shared" si="1484"/>
        <v>0</v>
      </c>
    </row>
    <row r="13568" spans="1:17" ht="19.5" x14ac:dyDescent="0.4">
      <c r="A13568" s="33">
        <f t="shared" si="1486"/>
        <v>46760</v>
      </c>
      <c r="B13568" s="27" t="str">
        <f t="shared" si="1480"/>
        <v>(土)</v>
      </c>
      <c r="C13568" s="34">
        <v>0.58333333333333304</v>
      </c>
      <c r="D13568" s="16" t="s">
        <v>18</v>
      </c>
      <c r="E13568" s="35">
        <v>0.60416666666666696</v>
      </c>
      <c r="F13568" s="50">
        <f>IF(COUNTIF('リスト（不使用）'!$A$5:$A$6,単年カーブ!$A$1),"希望数量入力ください",'単年（2027年度）'!$E$12*単年カーブ!$R$3+'単年（2027年度）'!$E$12*(1-単年カーブ!$R$3)*単年カーブ!Q13568)</f>
        <v>0</v>
      </c>
      <c r="G13568" s="47">
        <f t="shared" si="1481"/>
        <v>0</v>
      </c>
      <c r="M13568">
        <f t="shared" si="1482"/>
        <v>1</v>
      </c>
      <c r="N13568">
        <f>IF(OR(WEEKDAY(A13568)=1,WEEKDAY(A13568)=7,COUNTIF('2027祝日等（不使用）'!$A$1:$A$20,単年カーブ!A13568)=1),0,1)</f>
        <v>0</v>
      </c>
      <c r="O13568">
        <f t="shared" si="1485"/>
        <v>29</v>
      </c>
      <c r="P13568">
        <f t="shared" si="1483"/>
        <v>1</v>
      </c>
      <c r="Q13568">
        <f t="shared" si="1484"/>
        <v>0</v>
      </c>
    </row>
    <row r="13569" spans="1:17" ht="19.5" x14ac:dyDescent="0.4">
      <c r="A13569" s="33">
        <f t="shared" si="1486"/>
        <v>46760</v>
      </c>
      <c r="B13569" s="27" t="str">
        <f t="shared" si="1480"/>
        <v>(土)</v>
      </c>
      <c r="C13569" s="34">
        <v>0.60416666666666696</v>
      </c>
      <c r="D13569" s="16" t="s">
        <v>18</v>
      </c>
      <c r="E13569" s="35">
        <v>0.625</v>
      </c>
      <c r="F13569" s="50">
        <f>IF(COUNTIF('リスト（不使用）'!$A$5:$A$6,単年カーブ!$A$1),"希望数量入力ください",'単年（2027年度）'!$E$12*単年カーブ!$R$3+'単年（2027年度）'!$E$12*(1-単年カーブ!$R$3)*単年カーブ!Q13569)</f>
        <v>0</v>
      </c>
      <c r="G13569" s="47">
        <f t="shared" si="1481"/>
        <v>0</v>
      </c>
      <c r="M13569">
        <f t="shared" si="1482"/>
        <v>1</v>
      </c>
      <c r="N13569">
        <f>IF(OR(WEEKDAY(A13569)=1,WEEKDAY(A13569)=7,COUNTIF('2027祝日等（不使用）'!$A$1:$A$20,単年カーブ!A13569)=1),0,1)</f>
        <v>0</v>
      </c>
      <c r="O13569">
        <f t="shared" si="1485"/>
        <v>30</v>
      </c>
      <c r="P13569">
        <f t="shared" si="1483"/>
        <v>1</v>
      </c>
      <c r="Q13569">
        <f t="shared" si="1484"/>
        <v>0</v>
      </c>
    </row>
    <row r="13570" spans="1:17" ht="19.5" x14ac:dyDescent="0.4">
      <c r="A13570" s="33">
        <f t="shared" si="1486"/>
        <v>46760</v>
      </c>
      <c r="B13570" s="27" t="str">
        <f t="shared" si="1480"/>
        <v>(土)</v>
      </c>
      <c r="C13570" s="34">
        <v>0.625</v>
      </c>
      <c r="D13570" s="16" t="s">
        <v>18</v>
      </c>
      <c r="E13570" s="35">
        <v>0.64583333333333304</v>
      </c>
      <c r="F13570" s="50">
        <f>IF(COUNTIF('リスト（不使用）'!$A$5:$A$6,単年カーブ!$A$1),"希望数量入力ください",'単年（2027年度）'!$E$12*単年カーブ!$R$3+'単年（2027年度）'!$E$12*(1-単年カーブ!$R$3)*単年カーブ!Q13570)</f>
        <v>0</v>
      </c>
      <c r="G13570" s="47">
        <f t="shared" si="1481"/>
        <v>0</v>
      </c>
      <c r="M13570">
        <f t="shared" si="1482"/>
        <v>1</v>
      </c>
      <c r="N13570">
        <f>IF(OR(WEEKDAY(A13570)=1,WEEKDAY(A13570)=7,COUNTIF('2027祝日等（不使用）'!$A$1:$A$20,単年カーブ!A13570)=1),0,1)</f>
        <v>0</v>
      </c>
      <c r="O13570">
        <f t="shared" si="1485"/>
        <v>31</v>
      </c>
      <c r="P13570">
        <f t="shared" si="1483"/>
        <v>1</v>
      </c>
      <c r="Q13570">
        <f t="shared" si="1484"/>
        <v>0</v>
      </c>
    </row>
    <row r="13571" spans="1:17" ht="19.5" x14ac:dyDescent="0.4">
      <c r="A13571" s="33">
        <f t="shared" si="1486"/>
        <v>46760</v>
      </c>
      <c r="B13571" s="27" t="str">
        <f t="shared" si="1480"/>
        <v>(土)</v>
      </c>
      <c r="C13571" s="34">
        <v>0.64583333333333304</v>
      </c>
      <c r="D13571" s="16" t="s">
        <v>18</v>
      </c>
      <c r="E13571" s="35">
        <v>0.66666666666666696</v>
      </c>
      <c r="F13571" s="50">
        <f>IF(COUNTIF('リスト（不使用）'!$A$5:$A$6,単年カーブ!$A$1),"希望数量入力ください",'単年（2027年度）'!$E$12*単年カーブ!$R$3+'単年（2027年度）'!$E$12*(1-単年カーブ!$R$3)*単年カーブ!Q13571)</f>
        <v>0</v>
      </c>
      <c r="G13571" s="47">
        <f t="shared" si="1481"/>
        <v>0</v>
      </c>
      <c r="M13571">
        <f t="shared" si="1482"/>
        <v>1</v>
      </c>
      <c r="N13571">
        <f>IF(OR(WEEKDAY(A13571)=1,WEEKDAY(A13571)=7,COUNTIF('2027祝日等（不使用）'!$A$1:$A$20,単年カーブ!A13571)=1),0,1)</f>
        <v>0</v>
      </c>
      <c r="O13571">
        <f t="shared" si="1485"/>
        <v>32</v>
      </c>
      <c r="P13571">
        <f t="shared" si="1483"/>
        <v>1</v>
      </c>
      <c r="Q13571">
        <f t="shared" si="1484"/>
        <v>0</v>
      </c>
    </row>
    <row r="13572" spans="1:17" ht="19.5" x14ac:dyDescent="0.4">
      <c r="A13572" s="33">
        <f t="shared" si="1486"/>
        <v>46760</v>
      </c>
      <c r="B13572" s="27" t="str">
        <f t="shared" ref="B13572:B13635" si="1487">TEXT(A13572,"(aaa)")</f>
        <v>(土)</v>
      </c>
      <c r="C13572" s="34">
        <v>0.66666666666666696</v>
      </c>
      <c r="D13572" s="16" t="s">
        <v>18</v>
      </c>
      <c r="E13572" s="35">
        <v>0.6875</v>
      </c>
      <c r="F13572" s="50">
        <f>IF(COUNTIF('リスト（不使用）'!$A$5:$A$6,単年カーブ!$A$1),"希望数量入力ください",'単年（2027年度）'!$E$12*単年カーブ!$R$3+'単年（2027年度）'!$E$12*(1-単年カーブ!$R$3)*単年カーブ!Q13572)</f>
        <v>0</v>
      </c>
      <c r="G13572" s="47">
        <f t="shared" ref="G13572:G13635" si="1488">F13572/2</f>
        <v>0</v>
      </c>
      <c r="M13572">
        <f t="shared" ref="M13572:M13635" si="1489">MONTH(A13572)</f>
        <v>1</v>
      </c>
      <c r="N13572">
        <f>IF(OR(WEEKDAY(A13572)=1,WEEKDAY(A13572)=7,COUNTIF('2027祝日等（不使用）'!$A$1:$A$20,単年カーブ!A13572)=1),0,1)</f>
        <v>0</v>
      </c>
      <c r="O13572">
        <f t="shared" si="1485"/>
        <v>33</v>
      </c>
      <c r="P13572">
        <f t="shared" ref="P13572:P13635" si="1490">IF(AND(O13572&gt;16,O13572&lt;41),1,0)</f>
        <v>1</v>
      </c>
      <c r="Q13572">
        <f t="shared" ref="Q13572:Q13635" si="1491">P13572*N13572</f>
        <v>0</v>
      </c>
    </row>
    <row r="13573" spans="1:17" ht="19.5" x14ac:dyDescent="0.4">
      <c r="A13573" s="33">
        <f t="shared" si="1486"/>
        <v>46760</v>
      </c>
      <c r="B13573" s="27" t="str">
        <f t="shared" si="1487"/>
        <v>(土)</v>
      </c>
      <c r="C13573" s="34">
        <v>0.6875</v>
      </c>
      <c r="D13573" s="16" t="s">
        <v>18</v>
      </c>
      <c r="E13573" s="35">
        <v>0.70833333333333304</v>
      </c>
      <c r="F13573" s="50">
        <f>IF(COUNTIF('リスト（不使用）'!$A$5:$A$6,単年カーブ!$A$1),"希望数量入力ください",'単年（2027年度）'!$E$12*単年カーブ!$R$3+'単年（2027年度）'!$E$12*(1-単年カーブ!$R$3)*単年カーブ!Q13573)</f>
        <v>0</v>
      </c>
      <c r="G13573" s="47">
        <f t="shared" si="1488"/>
        <v>0</v>
      </c>
      <c r="M13573">
        <f t="shared" si="1489"/>
        <v>1</v>
      </c>
      <c r="N13573">
        <f>IF(OR(WEEKDAY(A13573)=1,WEEKDAY(A13573)=7,COUNTIF('2027祝日等（不使用）'!$A$1:$A$20,単年カーブ!A13573)=1),0,1)</f>
        <v>0</v>
      </c>
      <c r="O13573">
        <f t="shared" si="1485"/>
        <v>34</v>
      </c>
      <c r="P13573">
        <f t="shared" si="1490"/>
        <v>1</v>
      </c>
      <c r="Q13573">
        <f t="shared" si="1491"/>
        <v>0</v>
      </c>
    </row>
    <row r="13574" spans="1:17" ht="19.5" x14ac:dyDescent="0.4">
      <c r="A13574" s="33">
        <f t="shared" si="1486"/>
        <v>46760</v>
      </c>
      <c r="B13574" s="27" t="str">
        <f t="shared" si="1487"/>
        <v>(土)</v>
      </c>
      <c r="C13574" s="34">
        <v>0.70833333333333304</v>
      </c>
      <c r="D13574" s="16" t="s">
        <v>18</v>
      </c>
      <c r="E13574" s="35">
        <v>0.72916666666666696</v>
      </c>
      <c r="F13574" s="50">
        <f>IF(COUNTIF('リスト（不使用）'!$A$5:$A$6,単年カーブ!$A$1),"希望数量入力ください",'単年（2027年度）'!$E$12*単年カーブ!$R$3+'単年（2027年度）'!$E$12*(1-単年カーブ!$R$3)*単年カーブ!Q13574)</f>
        <v>0</v>
      </c>
      <c r="G13574" s="47">
        <f t="shared" si="1488"/>
        <v>0</v>
      </c>
      <c r="M13574">
        <f t="shared" si="1489"/>
        <v>1</v>
      </c>
      <c r="N13574">
        <f>IF(OR(WEEKDAY(A13574)=1,WEEKDAY(A13574)=7,COUNTIF('2027祝日等（不使用）'!$A$1:$A$20,単年カーブ!A13574)=1),0,1)</f>
        <v>0</v>
      </c>
      <c r="O13574">
        <f t="shared" si="1485"/>
        <v>35</v>
      </c>
      <c r="P13574">
        <f t="shared" si="1490"/>
        <v>1</v>
      </c>
      <c r="Q13574">
        <f t="shared" si="1491"/>
        <v>0</v>
      </c>
    </row>
    <row r="13575" spans="1:17" ht="19.5" x14ac:dyDescent="0.4">
      <c r="A13575" s="33">
        <f t="shared" si="1486"/>
        <v>46760</v>
      </c>
      <c r="B13575" s="27" t="str">
        <f t="shared" si="1487"/>
        <v>(土)</v>
      </c>
      <c r="C13575" s="34">
        <v>0.72916666666666696</v>
      </c>
      <c r="D13575" s="16" t="s">
        <v>18</v>
      </c>
      <c r="E13575" s="35">
        <v>0.75</v>
      </c>
      <c r="F13575" s="50">
        <f>IF(COUNTIF('リスト（不使用）'!$A$5:$A$6,単年カーブ!$A$1),"希望数量入力ください",'単年（2027年度）'!$E$12*単年カーブ!$R$3+'単年（2027年度）'!$E$12*(1-単年カーブ!$R$3)*単年カーブ!Q13575)</f>
        <v>0</v>
      </c>
      <c r="G13575" s="47">
        <f t="shared" si="1488"/>
        <v>0</v>
      </c>
      <c r="M13575">
        <f t="shared" si="1489"/>
        <v>1</v>
      </c>
      <c r="N13575">
        <f>IF(OR(WEEKDAY(A13575)=1,WEEKDAY(A13575)=7,COUNTIF('2027祝日等（不使用）'!$A$1:$A$20,単年カーブ!A13575)=1),0,1)</f>
        <v>0</v>
      </c>
      <c r="O13575">
        <f t="shared" si="1485"/>
        <v>36</v>
      </c>
      <c r="P13575">
        <f t="shared" si="1490"/>
        <v>1</v>
      </c>
      <c r="Q13575">
        <f t="shared" si="1491"/>
        <v>0</v>
      </c>
    </row>
    <row r="13576" spans="1:17" ht="19.5" x14ac:dyDescent="0.4">
      <c r="A13576" s="33">
        <f t="shared" si="1486"/>
        <v>46760</v>
      </c>
      <c r="B13576" s="27" t="str">
        <f t="shared" si="1487"/>
        <v>(土)</v>
      </c>
      <c r="C13576" s="34">
        <v>0.75</v>
      </c>
      <c r="D13576" s="16" t="s">
        <v>18</v>
      </c>
      <c r="E13576" s="35">
        <v>0.77083333333333304</v>
      </c>
      <c r="F13576" s="50">
        <f>IF(COUNTIF('リスト（不使用）'!$A$5:$A$6,単年カーブ!$A$1),"希望数量入力ください",'単年（2027年度）'!$E$12*単年カーブ!$R$3+'単年（2027年度）'!$E$12*(1-単年カーブ!$R$3)*単年カーブ!Q13576)</f>
        <v>0</v>
      </c>
      <c r="G13576" s="47">
        <f t="shared" si="1488"/>
        <v>0</v>
      </c>
      <c r="M13576">
        <f t="shared" si="1489"/>
        <v>1</v>
      </c>
      <c r="N13576">
        <f>IF(OR(WEEKDAY(A13576)=1,WEEKDAY(A13576)=7,COUNTIF('2027祝日等（不使用）'!$A$1:$A$20,単年カーブ!A13576)=1),0,1)</f>
        <v>0</v>
      </c>
      <c r="O13576">
        <f t="shared" si="1485"/>
        <v>37</v>
      </c>
      <c r="P13576">
        <f t="shared" si="1490"/>
        <v>1</v>
      </c>
      <c r="Q13576">
        <f t="shared" si="1491"/>
        <v>0</v>
      </c>
    </row>
    <row r="13577" spans="1:17" ht="19.5" x14ac:dyDescent="0.4">
      <c r="A13577" s="33">
        <f t="shared" si="1486"/>
        <v>46760</v>
      </c>
      <c r="B13577" s="27" t="str">
        <f t="shared" si="1487"/>
        <v>(土)</v>
      </c>
      <c r="C13577" s="34">
        <v>0.77083333333333304</v>
      </c>
      <c r="D13577" s="16" t="s">
        <v>18</v>
      </c>
      <c r="E13577" s="35">
        <v>0.79166666666666696</v>
      </c>
      <c r="F13577" s="50">
        <f>IF(COUNTIF('リスト（不使用）'!$A$5:$A$6,単年カーブ!$A$1),"希望数量入力ください",'単年（2027年度）'!$E$12*単年カーブ!$R$3+'単年（2027年度）'!$E$12*(1-単年カーブ!$R$3)*単年カーブ!Q13577)</f>
        <v>0</v>
      </c>
      <c r="G13577" s="47">
        <f t="shared" si="1488"/>
        <v>0</v>
      </c>
      <c r="M13577">
        <f t="shared" si="1489"/>
        <v>1</v>
      </c>
      <c r="N13577">
        <f>IF(OR(WEEKDAY(A13577)=1,WEEKDAY(A13577)=7,COUNTIF('2027祝日等（不使用）'!$A$1:$A$20,単年カーブ!A13577)=1),0,1)</f>
        <v>0</v>
      </c>
      <c r="O13577">
        <f t="shared" si="1485"/>
        <v>38</v>
      </c>
      <c r="P13577">
        <f t="shared" si="1490"/>
        <v>1</v>
      </c>
      <c r="Q13577">
        <f t="shared" si="1491"/>
        <v>0</v>
      </c>
    </row>
    <row r="13578" spans="1:17" ht="19.5" x14ac:dyDescent="0.4">
      <c r="A13578" s="33">
        <f t="shared" si="1486"/>
        <v>46760</v>
      </c>
      <c r="B13578" s="27" t="str">
        <f t="shared" si="1487"/>
        <v>(土)</v>
      </c>
      <c r="C13578" s="34">
        <v>0.79166666666666696</v>
      </c>
      <c r="D13578" s="16" t="s">
        <v>18</v>
      </c>
      <c r="E13578" s="35">
        <v>0.8125</v>
      </c>
      <c r="F13578" s="50">
        <f>IF(COUNTIF('リスト（不使用）'!$A$5:$A$6,単年カーブ!$A$1),"希望数量入力ください",'単年（2027年度）'!$E$12*単年カーブ!$R$3+'単年（2027年度）'!$E$12*(1-単年カーブ!$R$3)*単年カーブ!Q13578)</f>
        <v>0</v>
      </c>
      <c r="G13578" s="47">
        <f t="shared" si="1488"/>
        <v>0</v>
      </c>
      <c r="M13578">
        <f t="shared" si="1489"/>
        <v>1</v>
      </c>
      <c r="N13578">
        <f>IF(OR(WEEKDAY(A13578)=1,WEEKDAY(A13578)=7,COUNTIF('2027祝日等（不使用）'!$A$1:$A$20,単年カーブ!A13578)=1),0,1)</f>
        <v>0</v>
      </c>
      <c r="O13578">
        <f t="shared" si="1485"/>
        <v>39</v>
      </c>
      <c r="P13578">
        <f t="shared" si="1490"/>
        <v>1</v>
      </c>
      <c r="Q13578">
        <f t="shared" si="1491"/>
        <v>0</v>
      </c>
    </row>
    <row r="13579" spans="1:17" ht="19.5" x14ac:dyDescent="0.4">
      <c r="A13579" s="33">
        <f t="shared" si="1486"/>
        <v>46760</v>
      </c>
      <c r="B13579" s="27" t="str">
        <f t="shared" si="1487"/>
        <v>(土)</v>
      </c>
      <c r="C13579" s="34">
        <v>0.8125</v>
      </c>
      <c r="D13579" s="16" t="s">
        <v>18</v>
      </c>
      <c r="E13579" s="35">
        <v>0.83333333333333304</v>
      </c>
      <c r="F13579" s="50">
        <f>IF(COUNTIF('リスト（不使用）'!$A$5:$A$6,単年カーブ!$A$1),"希望数量入力ください",'単年（2027年度）'!$E$12*単年カーブ!$R$3+'単年（2027年度）'!$E$12*(1-単年カーブ!$R$3)*単年カーブ!Q13579)</f>
        <v>0</v>
      </c>
      <c r="G13579" s="47">
        <f t="shared" si="1488"/>
        <v>0</v>
      </c>
      <c r="M13579">
        <f t="shared" si="1489"/>
        <v>1</v>
      </c>
      <c r="N13579">
        <f>IF(OR(WEEKDAY(A13579)=1,WEEKDAY(A13579)=7,COUNTIF('2027祝日等（不使用）'!$A$1:$A$20,単年カーブ!A13579)=1),0,1)</f>
        <v>0</v>
      </c>
      <c r="O13579">
        <f t="shared" si="1485"/>
        <v>40</v>
      </c>
      <c r="P13579">
        <f t="shared" si="1490"/>
        <v>1</v>
      </c>
      <c r="Q13579">
        <f t="shared" si="1491"/>
        <v>0</v>
      </c>
    </row>
    <row r="13580" spans="1:17" ht="19.5" x14ac:dyDescent="0.4">
      <c r="A13580" s="33">
        <f t="shared" si="1486"/>
        <v>46760</v>
      </c>
      <c r="B13580" s="27" t="str">
        <f t="shared" si="1487"/>
        <v>(土)</v>
      </c>
      <c r="C13580" s="34">
        <v>0.83333333333333304</v>
      </c>
      <c r="D13580" s="16" t="s">
        <v>18</v>
      </c>
      <c r="E13580" s="35">
        <v>0.85416666666666696</v>
      </c>
      <c r="F13580" s="50">
        <f>IF(COUNTIF('リスト（不使用）'!$A$5:$A$6,単年カーブ!$A$1),"希望数量入力ください",'単年（2027年度）'!$E$12*単年カーブ!$R$3+'単年（2027年度）'!$E$12*(1-単年カーブ!$R$3)*単年カーブ!Q13580)</f>
        <v>0</v>
      </c>
      <c r="G13580" s="47">
        <f t="shared" si="1488"/>
        <v>0</v>
      </c>
      <c r="M13580">
        <f t="shared" si="1489"/>
        <v>1</v>
      </c>
      <c r="N13580">
        <f>IF(OR(WEEKDAY(A13580)=1,WEEKDAY(A13580)=7,COUNTIF('2027祝日等（不使用）'!$A$1:$A$20,単年カーブ!A13580)=1),0,1)</f>
        <v>0</v>
      </c>
      <c r="O13580">
        <f t="shared" si="1485"/>
        <v>41</v>
      </c>
      <c r="P13580">
        <f t="shared" si="1490"/>
        <v>0</v>
      </c>
      <c r="Q13580">
        <f t="shared" si="1491"/>
        <v>0</v>
      </c>
    </row>
    <row r="13581" spans="1:17" ht="19.5" x14ac:dyDescent="0.4">
      <c r="A13581" s="33">
        <f t="shared" si="1486"/>
        <v>46760</v>
      </c>
      <c r="B13581" s="27" t="str">
        <f t="shared" si="1487"/>
        <v>(土)</v>
      </c>
      <c r="C13581" s="34">
        <v>0.85416666666666696</v>
      </c>
      <c r="D13581" s="16" t="s">
        <v>18</v>
      </c>
      <c r="E13581" s="35">
        <v>0.875</v>
      </c>
      <c r="F13581" s="50">
        <f>IF(COUNTIF('リスト（不使用）'!$A$5:$A$6,単年カーブ!$A$1),"希望数量入力ください",'単年（2027年度）'!$E$12*単年カーブ!$R$3+'単年（2027年度）'!$E$12*(1-単年カーブ!$R$3)*単年カーブ!Q13581)</f>
        <v>0</v>
      </c>
      <c r="G13581" s="47">
        <f t="shared" si="1488"/>
        <v>0</v>
      </c>
      <c r="M13581">
        <f t="shared" si="1489"/>
        <v>1</v>
      </c>
      <c r="N13581">
        <f>IF(OR(WEEKDAY(A13581)=1,WEEKDAY(A13581)=7,COUNTIF('2027祝日等（不使用）'!$A$1:$A$20,単年カーブ!A13581)=1),0,1)</f>
        <v>0</v>
      </c>
      <c r="O13581">
        <f t="shared" si="1485"/>
        <v>42</v>
      </c>
      <c r="P13581">
        <f t="shared" si="1490"/>
        <v>0</v>
      </c>
      <c r="Q13581">
        <f t="shared" si="1491"/>
        <v>0</v>
      </c>
    </row>
    <row r="13582" spans="1:17" ht="19.5" x14ac:dyDescent="0.4">
      <c r="A13582" s="33">
        <f t="shared" si="1486"/>
        <v>46760</v>
      </c>
      <c r="B13582" s="27" t="str">
        <f t="shared" si="1487"/>
        <v>(土)</v>
      </c>
      <c r="C13582" s="34">
        <v>0.875</v>
      </c>
      <c r="D13582" s="16" t="s">
        <v>18</v>
      </c>
      <c r="E13582" s="35">
        <v>0.89583333333333304</v>
      </c>
      <c r="F13582" s="50">
        <f>IF(COUNTIF('リスト（不使用）'!$A$5:$A$6,単年カーブ!$A$1),"希望数量入力ください",'単年（2027年度）'!$E$12*単年カーブ!$R$3+'単年（2027年度）'!$E$12*(1-単年カーブ!$R$3)*単年カーブ!Q13582)</f>
        <v>0</v>
      </c>
      <c r="G13582" s="47">
        <f t="shared" si="1488"/>
        <v>0</v>
      </c>
      <c r="M13582">
        <f t="shared" si="1489"/>
        <v>1</v>
      </c>
      <c r="N13582">
        <f>IF(OR(WEEKDAY(A13582)=1,WEEKDAY(A13582)=7,COUNTIF('2027祝日等（不使用）'!$A$1:$A$20,単年カーブ!A13582)=1),0,1)</f>
        <v>0</v>
      </c>
      <c r="O13582">
        <f t="shared" si="1485"/>
        <v>43</v>
      </c>
      <c r="P13582">
        <f t="shared" si="1490"/>
        <v>0</v>
      </c>
      <c r="Q13582">
        <f t="shared" si="1491"/>
        <v>0</v>
      </c>
    </row>
    <row r="13583" spans="1:17" ht="19.5" x14ac:dyDescent="0.4">
      <c r="A13583" s="33">
        <f t="shared" si="1486"/>
        <v>46760</v>
      </c>
      <c r="B13583" s="27" t="str">
        <f t="shared" si="1487"/>
        <v>(土)</v>
      </c>
      <c r="C13583" s="34">
        <v>0.89583333333333304</v>
      </c>
      <c r="D13583" s="16" t="s">
        <v>18</v>
      </c>
      <c r="E13583" s="35">
        <v>0.91666666666666696</v>
      </c>
      <c r="F13583" s="50">
        <f>IF(COUNTIF('リスト（不使用）'!$A$5:$A$6,単年カーブ!$A$1),"希望数量入力ください",'単年（2027年度）'!$E$12*単年カーブ!$R$3+'単年（2027年度）'!$E$12*(1-単年カーブ!$R$3)*単年カーブ!Q13583)</f>
        <v>0</v>
      </c>
      <c r="G13583" s="47">
        <f t="shared" si="1488"/>
        <v>0</v>
      </c>
      <c r="M13583">
        <f t="shared" si="1489"/>
        <v>1</v>
      </c>
      <c r="N13583">
        <f>IF(OR(WEEKDAY(A13583)=1,WEEKDAY(A13583)=7,COUNTIF('2027祝日等（不使用）'!$A$1:$A$20,単年カーブ!A13583)=1),0,1)</f>
        <v>0</v>
      </c>
      <c r="O13583">
        <f t="shared" si="1485"/>
        <v>44</v>
      </c>
      <c r="P13583">
        <f t="shared" si="1490"/>
        <v>0</v>
      </c>
      <c r="Q13583">
        <f t="shared" si="1491"/>
        <v>0</v>
      </c>
    </row>
    <row r="13584" spans="1:17" ht="19.5" x14ac:dyDescent="0.4">
      <c r="A13584" s="33">
        <f t="shared" si="1486"/>
        <v>46760</v>
      </c>
      <c r="B13584" s="27" t="str">
        <f t="shared" si="1487"/>
        <v>(土)</v>
      </c>
      <c r="C13584" s="34">
        <v>0.91666666666666696</v>
      </c>
      <c r="D13584" s="16" t="s">
        <v>18</v>
      </c>
      <c r="E13584" s="35">
        <v>0.9375</v>
      </c>
      <c r="F13584" s="50">
        <f>IF(COUNTIF('リスト（不使用）'!$A$5:$A$6,単年カーブ!$A$1),"希望数量入力ください",'単年（2027年度）'!$E$12*単年カーブ!$R$3+'単年（2027年度）'!$E$12*(1-単年カーブ!$R$3)*単年カーブ!Q13584)</f>
        <v>0</v>
      </c>
      <c r="G13584" s="47">
        <f t="shared" si="1488"/>
        <v>0</v>
      </c>
      <c r="M13584">
        <f t="shared" si="1489"/>
        <v>1</v>
      </c>
      <c r="N13584">
        <f>IF(OR(WEEKDAY(A13584)=1,WEEKDAY(A13584)=7,COUNTIF('2027祝日等（不使用）'!$A$1:$A$20,単年カーブ!A13584)=1),0,1)</f>
        <v>0</v>
      </c>
      <c r="O13584">
        <f t="shared" si="1485"/>
        <v>45</v>
      </c>
      <c r="P13584">
        <f t="shared" si="1490"/>
        <v>0</v>
      </c>
      <c r="Q13584">
        <f t="shared" si="1491"/>
        <v>0</v>
      </c>
    </row>
    <row r="13585" spans="1:17" ht="19.5" x14ac:dyDescent="0.4">
      <c r="A13585" s="33">
        <f t="shared" si="1486"/>
        <v>46760</v>
      </c>
      <c r="B13585" s="27" t="str">
        <f t="shared" si="1487"/>
        <v>(土)</v>
      </c>
      <c r="C13585" s="34">
        <v>0.9375</v>
      </c>
      <c r="D13585" s="16" t="s">
        <v>18</v>
      </c>
      <c r="E13585" s="35">
        <v>0.95833333333333304</v>
      </c>
      <c r="F13585" s="50">
        <f>IF(COUNTIF('リスト（不使用）'!$A$5:$A$6,単年カーブ!$A$1),"希望数量入力ください",'単年（2027年度）'!$E$12*単年カーブ!$R$3+'単年（2027年度）'!$E$12*(1-単年カーブ!$R$3)*単年カーブ!Q13585)</f>
        <v>0</v>
      </c>
      <c r="G13585" s="47">
        <f t="shared" si="1488"/>
        <v>0</v>
      </c>
      <c r="M13585">
        <f t="shared" si="1489"/>
        <v>1</v>
      </c>
      <c r="N13585">
        <f>IF(OR(WEEKDAY(A13585)=1,WEEKDAY(A13585)=7,COUNTIF('2027祝日等（不使用）'!$A$1:$A$20,単年カーブ!A13585)=1),0,1)</f>
        <v>0</v>
      </c>
      <c r="O13585">
        <f t="shared" si="1485"/>
        <v>46</v>
      </c>
      <c r="P13585">
        <f t="shared" si="1490"/>
        <v>0</v>
      </c>
      <c r="Q13585">
        <f t="shared" si="1491"/>
        <v>0</v>
      </c>
    </row>
    <row r="13586" spans="1:17" ht="19.5" x14ac:dyDescent="0.4">
      <c r="A13586" s="33">
        <f t="shared" si="1486"/>
        <v>46760</v>
      </c>
      <c r="B13586" s="27" t="str">
        <f t="shared" si="1487"/>
        <v>(土)</v>
      </c>
      <c r="C13586" s="34">
        <v>0.95833333333333304</v>
      </c>
      <c r="D13586" s="16" t="s">
        <v>18</v>
      </c>
      <c r="E13586" s="35">
        <v>0.97916666666666696</v>
      </c>
      <c r="F13586" s="50">
        <f>IF(COUNTIF('リスト（不使用）'!$A$5:$A$6,単年カーブ!$A$1),"希望数量入力ください",'単年（2027年度）'!$E$12*単年カーブ!$R$3+'単年（2027年度）'!$E$12*(1-単年カーブ!$R$3)*単年カーブ!Q13586)</f>
        <v>0</v>
      </c>
      <c r="G13586" s="47">
        <f t="shared" si="1488"/>
        <v>0</v>
      </c>
      <c r="M13586">
        <f t="shared" si="1489"/>
        <v>1</v>
      </c>
      <c r="N13586">
        <f>IF(OR(WEEKDAY(A13586)=1,WEEKDAY(A13586)=7,COUNTIF('2027祝日等（不使用）'!$A$1:$A$20,単年カーブ!A13586)=1),0,1)</f>
        <v>0</v>
      </c>
      <c r="O13586">
        <f t="shared" si="1485"/>
        <v>47</v>
      </c>
      <c r="P13586">
        <f t="shared" si="1490"/>
        <v>0</v>
      </c>
      <c r="Q13586">
        <f t="shared" si="1491"/>
        <v>0</v>
      </c>
    </row>
    <row r="13587" spans="1:17" ht="19.5" x14ac:dyDescent="0.4">
      <c r="A13587" s="33">
        <f t="shared" si="1486"/>
        <v>46760</v>
      </c>
      <c r="B13587" s="27" t="str">
        <f t="shared" si="1487"/>
        <v>(土)</v>
      </c>
      <c r="C13587" s="34">
        <v>0.97916666666666696</v>
      </c>
      <c r="D13587" s="16" t="s">
        <v>18</v>
      </c>
      <c r="E13587" s="35" t="s">
        <v>17</v>
      </c>
      <c r="F13587" s="50">
        <f>IF(COUNTIF('リスト（不使用）'!$A$5:$A$6,単年カーブ!$A$1),"希望数量入力ください",'単年（2027年度）'!$E$12*単年カーブ!$R$3+'単年（2027年度）'!$E$12*(1-単年カーブ!$R$3)*単年カーブ!Q13587)</f>
        <v>0</v>
      </c>
      <c r="G13587" s="47">
        <f t="shared" si="1488"/>
        <v>0</v>
      </c>
      <c r="M13587">
        <f t="shared" si="1489"/>
        <v>1</v>
      </c>
      <c r="N13587">
        <f>IF(OR(WEEKDAY(A13587)=1,WEEKDAY(A13587)=7,COUNTIF('2027祝日等（不使用）'!$A$1:$A$20,単年カーブ!A13587)=1),0,1)</f>
        <v>0</v>
      </c>
      <c r="O13587">
        <f t="shared" si="1485"/>
        <v>48</v>
      </c>
      <c r="P13587">
        <f t="shared" si="1490"/>
        <v>0</v>
      </c>
      <c r="Q13587">
        <f t="shared" si="1491"/>
        <v>0</v>
      </c>
    </row>
    <row r="13588" spans="1:17" ht="19.5" x14ac:dyDescent="0.4">
      <c r="A13588" s="33">
        <f t="shared" si="1486"/>
        <v>46761</v>
      </c>
      <c r="B13588" s="27" t="str">
        <f t="shared" si="1487"/>
        <v>(日)</v>
      </c>
      <c r="C13588" s="34">
        <v>0</v>
      </c>
      <c r="D13588" s="16" t="s">
        <v>18</v>
      </c>
      <c r="E13588" s="35">
        <v>2.0833333333333332E-2</v>
      </c>
      <c r="F13588" s="50">
        <f>IF(COUNTIF('リスト（不使用）'!$A$5:$A$6,単年カーブ!$A$1),"希望数量入力ください",'単年（2027年度）'!$E$12*単年カーブ!$R$3+'単年（2027年度）'!$E$12*(1-単年カーブ!$R$3)*単年カーブ!Q13588)</f>
        <v>0</v>
      </c>
      <c r="G13588" s="47">
        <f t="shared" si="1488"/>
        <v>0</v>
      </c>
      <c r="M13588">
        <f t="shared" si="1489"/>
        <v>1</v>
      </c>
      <c r="N13588">
        <f>IF(OR(WEEKDAY(A13588)=1,WEEKDAY(A13588)=7,COUNTIF('2027祝日等（不使用）'!$A$1:$A$20,単年カーブ!A13588)=1),0,1)</f>
        <v>0</v>
      </c>
      <c r="O13588">
        <f t="shared" si="1485"/>
        <v>1</v>
      </c>
      <c r="P13588">
        <f t="shared" si="1490"/>
        <v>0</v>
      </c>
      <c r="Q13588">
        <f t="shared" si="1491"/>
        <v>0</v>
      </c>
    </row>
    <row r="13589" spans="1:17" ht="19.5" x14ac:dyDescent="0.4">
      <c r="A13589" s="33">
        <f t="shared" si="1486"/>
        <v>46761</v>
      </c>
      <c r="B13589" s="27" t="str">
        <f t="shared" si="1487"/>
        <v>(日)</v>
      </c>
      <c r="C13589" s="34">
        <v>2.0833333333333332E-2</v>
      </c>
      <c r="D13589" s="16" t="s">
        <v>18</v>
      </c>
      <c r="E13589" s="35">
        <v>4.1666666666666664E-2</v>
      </c>
      <c r="F13589" s="50">
        <f>IF(COUNTIF('リスト（不使用）'!$A$5:$A$6,単年カーブ!$A$1),"希望数量入力ください",'単年（2027年度）'!$E$12*単年カーブ!$R$3+'単年（2027年度）'!$E$12*(1-単年カーブ!$R$3)*単年カーブ!Q13589)</f>
        <v>0</v>
      </c>
      <c r="G13589" s="47">
        <f t="shared" si="1488"/>
        <v>0</v>
      </c>
      <c r="M13589">
        <f t="shared" si="1489"/>
        <v>1</v>
      </c>
      <c r="N13589">
        <f>IF(OR(WEEKDAY(A13589)=1,WEEKDAY(A13589)=7,COUNTIF('2027祝日等（不使用）'!$A$1:$A$20,単年カーブ!A13589)=1),0,1)</f>
        <v>0</v>
      </c>
      <c r="O13589">
        <f t="shared" si="1485"/>
        <v>2</v>
      </c>
      <c r="P13589">
        <f t="shared" si="1490"/>
        <v>0</v>
      </c>
      <c r="Q13589">
        <f t="shared" si="1491"/>
        <v>0</v>
      </c>
    </row>
    <row r="13590" spans="1:17" ht="19.5" x14ac:dyDescent="0.4">
      <c r="A13590" s="33">
        <f t="shared" si="1486"/>
        <v>46761</v>
      </c>
      <c r="B13590" s="27" t="str">
        <f t="shared" si="1487"/>
        <v>(日)</v>
      </c>
      <c r="C13590" s="34">
        <v>4.1666666666666664E-2</v>
      </c>
      <c r="D13590" s="16" t="s">
        <v>18</v>
      </c>
      <c r="E13590" s="35">
        <v>6.25E-2</v>
      </c>
      <c r="F13590" s="50">
        <f>IF(COUNTIF('リスト（不使用）'!$A$5:$A$6,単年カーブ!$A$1),"希望数量入力ください",'単年（2027年度）'!$E$12*単年カーブ!$R$3+'単年（2027年度）'!$E$12*(1-単年カーブ!$R$3)*単年カーブ!Q13590)</f>
        <v>0</v>
      </c>
      <c r="G13590" s="47">
        <f t="shared" si="1488"/>
        <v>0</v>
      </c>
      <c r="M13590">
        <f t="shared" si="1489"/>
        <v>1</v>
      </c>
      <c r="N13590">
        <f>IF(OR(WEEKDAY(A13590)=1,WEEKDAY(A13590)=7,COUNTIF('2027祝日等（不使用）'!$A$1:$A$20,単年カーブ!A13590)=1),0,1)</f>
        <v>0</v>
      </c>
      <c r="O13590">
        <f t="shared" si="1485"/>
        <v>3</v>
      </c>
      <c r="P13590">
        <f t="shared" si="1490"/>
        <v>0</v>
      </c>
      <c r="Q13590">
        <f t="shared" si="1491"/>
        <v>0</v>
      </c>
    </row>
    <row r="13591" spans="1:17" ht="19.5" x14ac:dyDescent="0.4">
      <c r="A13591" s="33">
        <f t="shared" si="1486"/>
        <v>46761</v>
      </c>
      <c r="B13591" s="27" t="str">
        <f t="shared" si="1487"/>
        <v>(日)</v>
      </c>
      <c r="C13591" s="34">
        <v>6.25E-2</v>
      </c>
      <c r="D13591" s="16" t="s">
        <v>18</v>
      </c>
      <c r="E13591" s="35">
        <v>8.3333333333333301E-2</v>
      </c>
      <c r="F13591" s="50">
        <f>IF(COUNTIF('リスト（不使用）'!$A$5:$A$6,単年カーブ!$A$1),"希望数量入力ください",'単年（2027年度）'!$E$12*単年カーブ!$R$3+'単年（2027年度）'!$E$12*(1-単年カーブ!$R$3)*単年カーブ!Q13591)</f>
        <v>0</v>
      </c>
      <c r="G13591" s="47">
        <f t="shared" si="1488"/>
        <v>0</v>
      </c>
      <c r="M13591">
        <f t="shared" si="1489"/>
        <v>1</v>
      </c>
      <c r="N13591">
        <f>IF(OR(WEEKDAY(A13591)=1,WEEKDAY(A13591)=7,COUNTIF('2027祝日等（不使用）'!$A$1:$A$20,単年カーブ!A13591)=1),0,1)</f>
        <v>0</v>
      </c>
      <c r="O13591">
        <f t="shared" si="1485"/>
        <v>4</v>
      </c>
      <c r="P13591">
        <f t="shared" si="1490"/>
        <v>0</v>
      </c>
      <c r="Q13591">
        <f t="shared" si="1491"/>
        <v>0</v>
      </c>
    </row>
    <row r="13592" spans="1:17" ht="19.5" x14ac:dyDescent="0.4">
      <c r="A13592" s="33">
        <f t="shared" si="1486"/>
        <v>46761</v>
      </c>
      <c r="B13592" s="27" t="str">
        <f t="shared" si="1487"/>
        <v>(日)</v>
      </c>
      <c r="C13592" s="34">
        <v>8.3333333333333301E-2</v>
      </c>
      <c r="D13592" s="16" t="s">
        <v>18</v>
      </c>
      <c r="E13592" s="35">
        <v>0.104166666666667</v>
      </c>
      <c r="F13592" s="50">
        <f>IF(COUNTIF('リスト（不使用）'!$A$5:$A$6,単年カーブ!$A$1),"希望数量入力ください",'単年（2027年度）'!$E$12*単年カーブ!$R$3+'単年（2027年度）'!$E$12*(1-単年カーブ!$R$3)*単年カーブ!Q13592)</f>
        <v>0</v>
      </c>
      <c r="G13592" s="47">
        <f t="shared" si="1488"/>
        <v>0</v>
      </c>
      <c r="M13592">
        <f t="shared" si="1489"/>
        <v>1</v>
      </c>
      <c r="N13592">
        <f>IF(OR(WEEKDAY(A13592)=1,WEEKDAY(A13592)=7,COUNTIF('2027祝日等（不使用）'!$A$1:$A$20,単年カーブ!A13592)=1),0,1)</f>
        <v>0</v>
      </c>
      <c r="O13592">
        <f t="shared" si="1485"/>
        <v>5</v>
      </c>
      <c r="P13592">
        <f t="shared" si="1490"/>
        <v>0</v>
      </c>
      <c r="Q13592">
        <f t="shared" si="1491"/>
        <v>0</v>
      </c>
    </row>
    <row r="13593" spans="1:17" ht="19.5" x14ac:dyDescent="0.4">
      <c r="A13593" s="33">
        <f t="shared" si="1486"/>
        <v>46761</v>
      </c>
      <c r="B13593" s="27" t="str">
        <f t="shared" si="1487"/>
        <v>(日)</v>
      </c>
      <c r="C13593" s="34">
        <v>0.104166666666667</v>
      </c>
      <c r="D13593" s="16" t="s">
        <v>18</v>
      </c>
      <c r="E13593" s="35">
        <v>0.125</v>
      </c>
      <c r="F13593" s="50">
        <f>IF(COUNTIF('リスト（不使用）'!$A$5:$A$6,単年カーブ!$A$1),"希望数量入力ください",'単年（2027年度）'!$E$12*単年カーブ!$R$3+'単年（2027年度）'!$E$12*(1-単年カーブ!$R$3)*単年カーブ!Q13593)</f>
        <v>0</v>
      </c>
      <c r="G13593" s="47">
        <f t="shared" si="1488"/>
        <v>0</v>
      </c>
      <c r="M13593">
        <f t="shared" si="1489"/>
        <v>1</v>
      </c>
      <c r="N13593">
        <f>IF(OR(WEEKDAY(A13593)=1,WEEKDAY(A13593)=7,COUNTIF('2027祝日等（不使用）'!$A$1:$A$20,単年カーブ!A13593)=1),0,1)</f>
        <v>0</v>
      </c>
      <c r="O13593">
        <f t="shared" si="1485"/>
        <v>6</v>
      </c>
      <c r="P13593">
        <f t="shared" si="1490"/>
        <v>0</v>
      </c>
      <c r="Q13593">
        <f t="shared" si="1491"/>
        <v>0</v>
      </c>
    </row>
    <row r="13594" spans="1:17" ht="19.5" x14ac:dyDescent="0.4">
      <c r="A13594" s="33">
        <f t="shared" si="1486"/>
        <v>46761</v>
      </c>
      <c r="B13594" s="27" t="str">
        <f t="shared" si="1487"/>
        <v>(日)</v>
      </c>
      <c r="C13594" s="34">
        <v>0.125</v>
      </c>
      <c r="D13594" s="16" t="s">
        <v>18</v>
      </c>
      <c r="E13594" s="35">
        <v>0.14583333333333301</v>
      </c>
      <c r="F13594" s="50">
        <f>IF(COUNTIF('リスト（不使用）'!$A$5:$A$6,単年カーブ!$A$1),"希望数量入力ください",'単年（2027年度）'!$E$12*単年カーブ!$R$3+'単年（2027年度）'!$E$12*(1-単年カーブ!$R$3)*単年カーブ!Q13594)</f>
        <v>0</v>
      </c>
      <c r="G13594" s="47">
        <f t="shared" si="1488"/>
        <v>0</v>
      </c>
      <c r="M13594">
        <f t="shared" si="1489"/>
        <v>1</v>
      </c>
      <c r="N13594">
        <f>IF(OR(WEEKDAY(A13594)=1,WEEKDAY(A13594)=7,COUNTIF('2027祝日等（不使用）'!$A$1:$A$20,単年カーブ!A13594)=1),0,1)</f>
        <v>0</v>
      </c>
      <c r="O13594">
        <f t="shared" si="1485"/>
        <v>7</v>
      </c>
      <c r="P13594">
        <f t="shared" si="1490"/>
        <v>0</v>
      </c>
      <c r="Q13594">
        <f t="shared" si="1491"/>
        <v>0</v>
      </c>
    </row>
    <row r="13595" spans="1:17" ht="19.5" x14ac:dyDescent="0.4">
      <c r="A13595" s="33">
        <f t="shared" si="1486"/>
        <v>46761</v>
      </c>
      <c r="B13595" s="27" t="str">
        <f t="shared" si="1487"/>
        <v>(日)</v>
      </c>
      <c r="C13595" s="34">
        <v>0.14583333333333301</v>
      </c>
      <c r="D13595" s="16" t="s">
        <v>18</v>
      </c>
      <c r="E13595" s="35">
        <v>0.16666666666666699</v>
      </c>
      <c r="F13595" s="50">
        <f>IF(COUNTIF('リスト（不使用）'!$A$5:$A$6,単年カーブ!$A$1),"希望数量入力ください",'単年（2027年度）'!$E$12*単年カーブ!$R$3+'単年（2027年度）'!$E$12*(1-単年カーブ!$R$3)*単年カーブ!Q13595)</f>
        <v>0</v>
      </c>
      <c r="G13595" s="47">
        <f t="shared" si="1488"/>
        <v>0</v>
      </c>
      <c r="M13595">
        <f t="shared" si="1489"/>
        <v>1</v>
      </c>
      <c r="N13595">
        <f>IF(OR(WEEKDAY(A13595)=1,WEEKDAY(A13595)=7,COUNTIF('2027祝日等（不使用）'!$A$1:$A$20,単年カーブ!A13595)=1),0,1)</f>
        <v>0</v>
      </c>
      <c r="O13595">
        <f t="shared" si="1485"/>
        <v>8</v>
      </c>
      <c r="P13595">
        <f t="shared" si="1490"/>
        <v>0</v>
      </c>
      <c r="Q13595">
        <f t="shared" si="1491"/>
        <v>0</v>
      </c>
    </row>
    <row r="13596" spans="1:17" ht="19.5" x14ac:dyDescent="0.4">
      <c r="A13596" s="33">
        <f t="shared" si="1486"/>
        <v>46761</v>
      </c>
      <c r="B13596" s="27" t="str">
        <f t="shared" si="1487"/>
        <v>(日)</v>
      </c>
      <c r="C13596" s="34">
        <v>0.16666666666666699</v>
      </c>
      <c r="D13596" s="16" t="s">
        <v>18</v>
      </c>
      <c r="E13596" s="35">
        <v>0.1875</v>
      </c>
      <c r="F13596" s="50">
        <f>IF(COUNTIF('リスト（不使用）'!$A$5:$A$6,単年カーブ!$A$1),"希望数量入力ください",'単年（2027年度）'!$E$12*単年カーブ!$R$3+'単年（2027年度）'!$E$12*(1-単年カーブ!$R$3)*単年カーブ!Q13596)</f>
        <v>0</v>
      </c>
      <c r="G13596" s="47">
        <f t="shared" si="1488"/>
        <v>0</v>
      </c>
      <c r="M13596">
        <f t="shared" si="1489"/>
        <v>1</v>
      </c>
      <c r="N13596">
        <f>IF(OR(WEEKDAY(A13596)=1,WEEKDAY(A13596)=7,COUNTIF('2027祝日等（不使用）'!$A$1:$A$20,単年カーブ!A13596)=1),0,1)</f>
        <v>0</v>
      </c>
      <c r="O13596">
        <f t="shared" si="1485"/>
        <v>9</v>
      </c>
      <c r="P13596">
        <f t="shared" si="1490"/>
        <v>0</v>
      </c>
      <c r="Q13596">
        <f t="shared" si="1491"/>
        <v>0</v>
      </c>
    </row>
    <row r="13597" spans="1:17" ht="19.5" x14ac:dyDescent="0.4">
      <c r="A13597" s="33">
        <f t="shared" si="1486"/>
        <v>46761</v>
      </c>
      <c r="B13597" s="27" t="str">
        <f t="shared" si="1487"/>
        <v>(日)</v>
      </c>
      <c r="C13597" s="34">
        <v>0.1875</v>
      </c>
      <c r="D13597" s="16" t="s">
        <v>18</v>
      </c>
      <c r="E13597" s="35">
        <v>0.20833333333333301</v>
      </c>
      <c r="F13597" s="50">
        <f>IF(COUNTIF('リスト（不使用）'!$A$5:$A$6,単年カーブ!$A$1),"希望数量入力ください",'単年（2027年度）'!$E$12*単年カーブ!$R$3+'単年（2027年度）'!$E$12*(1-単年カーブ!$R$3)*単年カーブ!Q13597)</f>
        <v>0</v>
      </c>
      <c r="G13597" s="47">
        <f t="shared" si="1488"/>
        <v>0</v>
      </c>
      <c r="M13597">
        <f t="shared" si="1489"/>
        <v>1</v>
      </c>
      <c r="N13597">
        <f>IF(OR(WEEKDAY(A13597)=1,WEEKDAY(A13597)=7,COUNTIF('2027祝日等（不使用）'!$A$1:$A$20,単年カーブ!A13597)=1),0,1)</f>
        <v>0</v>
      </c>
      <c r="O13597">
        <f t="shared" si="1485"/>
        <v>10</v>
      </c>
      <c r="P13597">
        <f t="shared" si="1490"/>
        <v>0</v>
      </c>
      <c r="Q13597">
        <f t="shared" si="1491"/>
        <v>0</v>
      </c>
    </row>
    <row r="13598" spans="1:17" ht="19.5" x14ac:dyDescent="0.4">
      <c r="A13598" s="33">
        <f t="shared" si="1486"/>
        <v>46761</v>
      </c>
      <c r="B13598" s="27" t="str">
        <f t="shared" si="1487"/>
        <v>(日)</v>
      </c>
      <c r="C13598" s="34">
        <v>0.20833333333333301</v>
      </c>
      <c r="D13598" s="16" t="s">
        <v>18</v>
      </c>
      <c r="E13598" s="35">
        <v>0.22916666666666699</v>
      </c>
      <c r="F13598" s="50">
        <f>IF(COUNTIF('リスト（不使用）'!$A$5:$A$6,単年カーブ!$A$1),"希望数量入力ください",'単年（2027年度）'!$E$12*単年カーブ!$R$3+'単年（2027年度）'!$E$12*(1-単年カーブ!$R$3)*単年カーブ!Q13598)</f>
        <v>0</v>
      </c>
      <c r="G13598" s="47">
        <f t="shared" si="1488"/>
        <v>0</v>
      </c>
      <c r="M13598">
        <f t="shared" si="1489"/>
        <v>1</v>
      </c>
      <c r="N13598">
        <f>IF(OR(WEEKDAY(A13598)=1,WEEKDAY(A13598)=7,COUNTIF('2027祝日等（不使用）'!$A$1:$A$20,単年カーブ!A13598)=1),0,1)</f>
        <v>0</v>
      </c>
      <c r="O13598">
        <f t="shared" si="1485"/>
        <v>11</v>
      </c>
      <c r="P13598">
        <f t="shared" si="1490"/>
        <v>0</v>
      </c>
      <c r="Q13598">
        <f t="shared" si="1491"/>
        <v>0</v>
      </c>
    </row>
    <row r="13599" spans="1:17" ht="19.5" x14ac:dyDescent="0.4">
      <c r="A13599" s="33">
        <f t="shared" si="1486"/>
        <v>46761</v>
      </c>
      <c r="B13599" s="27" t="str">
        <f t="shared" si="1487"/>
        <v>(日)</v>
      </c>
      <c r="C13599" s="34">
        <v>0.22916666666666699</v>
      </c>
      <c r="D13599" s="16" t="s">
        <v>18</v>
      </c>
      <c r="E13599" s="35">
        <v>0.25</v>
      </c>
      <c r="F13599" s="50">
        <f>IF(COUNTIF('リスト（不使用）'!$A$5:$A$6,単年カーブ!$A$1),"希望数量入力ください",'単年（2027年度）'!$E$12*単年カーブ!$R$3+'単年（2027年度）'!$E$12*(1-単年カーブ!$R$3)*単年カーブ!Q13599)</f>
        <v>0</v>
      </c>
      <c r="G13599" s="47">
        <f t="shared" si="1488"/>
        <v>0</v>
      </c>
      <c r="M13599">
        <f t="shared" si="1489"/>
        <v>1</v>
      </c>
      <c r="N13599">
        <f>IF(OR(WEEKDAY(A13599)=1,WEEKDAY(A13599)=7,COUNTIF('2027祝日等（不使用）'!$A$1:$A$20,単年カーブ!A13599)=1),0,1)</f>
        <v>0</v>
      </c>
      <c r="O13599">
        <f t="shared" si="1485"/>
        <v>12</v>
      </c>
      <c r="P13599">
        <f t="shared" si="1490"/>
        <v>0</v>
      </c>
      <c r="Q13599">
        <f t="shared" si="1491"/>
        <v>0</v>
      </c>
    </row>
    <row r="13600" spans="1:17" ht="19.5" x14ac:dyDescent="0.4">
      <c r="A13600" s="33">
        <f t="shared" si="1486"/>
        <v>46761</v>
      </c>
      <c r="B13600" s="27" t="str">
        <f t="shared" si="1487"/>
        <v>(日)</v>
      </c>
      <c r="C13600" s="34">
        <v>0.25</v>
      </c>
      <c r="D13600" s="16" t="s">
        <v>18</v>
      </c>
      <c r="E13600" s="35">
        <v>0.27083333333333298</v>
      </c>
      <c r="F13600" s="50">
        <f>IF(COUNTIF('リスト（不使用）'!$A$5:$A$6,単年カーブ!$A$1),"希望数量入力ください",'単年（2027年度）'!$E$12*単年カーブ!$R$3+'単年（2027年度）'!$E$12*(1-単年カーブ!$R$3)*単年カーブ!Q13600)</f>
        <v>0</v>
      </c>
      <c r="G13600" s="47">
        <f t="shared" si="1488"/>
        <v>0</v>
      </c>
      <c r="M13600">
        <f t="shared" si="1489"/>
        <v>1</v>
      </c>
      <c r="N13600">
        <f>IF(OR(WEEKDAY(A13600)=1,WEEKDAY(A13600)=7,COUNTIF('2027祝日等（不使用）'!$A$1:$A$20,単年カーブ!A13600)=1),0,1)</f>
        <v>0</v>
      </c>
      <c r="O13600">
        <f t="shared" si="1485"/>
        <v>13</v>
      </c>
      <c r="P13600">
        <f t="shared" si="1490"/>
        <v>0</v>
      </c>
      <c r="Q13600">
        <f t="shared" si="1491"/>
        <v>0</v>
      </c>
    </row>
    <row r="13601" spans="1:17" ht="19.5" x14ac:dyDescent="0.4">
      <c r="A13601" s="33">
        <f t="shared" si="1486"/>
        <v>46761</v>
      </c>
      <c r="B13601" s="27" t="str">
        <f t="shared" si="1487"/>
        <v>(日)</v>
      </c>
      <c r="C13601" s="34">
        <v>0.27083333333333298</v>
      </c>
      <c r="D13601" s="16" t="s">
        <v>18</v>
      </c>
      <c r="E13601" s="35">
        <v>0.29166666666666702</v>
      </c>
      <c r="F13601" s="50">
        <f>IF(COUNTIF('リスト（不使用）'!$A$5:$A$6,単年カーブ!$A$1),"希望数量入力ください",'単年（2027年度）'!$E$12*単年カーブ!$R$3+'単年（2027年度）'!$E$12*(1-単年カーブ!$R$3)*単年カーブ!Q13601)</f>
        <v>0</v>
      </c>
      <c r="G13601" s="47">
        <f t="shared" si="1488"/>
        <v>0</v>
      </c>
      <c r="M13601">
        <f t="shared" si="1489"/>
        <v>1</v>
      </c>
      <c r="N13601">
        <f>IF(OR(WEEKDAY(A13601)=1,WEEKDAY(A13601)=7,COUNTIF('2027祝日等（不使用）'!$A$1:$A$20,単年カーブ!A13601)=1),0,1)</f>
        <v>0</v>
      </c>
      <c r="O13601">
        <f t="shared" si="1485"/>
        <v>14</v>
      </c>
      <c r="P13601">
        <f t="shared" si="1490"/>
        <v>0</v>
      </c>
      <c r="Q13601">
        <f t="shared" si="1491"/>
        <v>0</v>
      </c>
    </row>
    <row r="13602" spans="1:17" ht="19.5" x14ac:dyDescent="0.4">
      <c r="A13602" s="33">
        <f t="shared" si="1486"/>
        <v>46761</v>
      </c>
      <c r="B13602" s="27" t="str">
        <f t="shared" si="1487"/>
        <v>(日)</v>
      </c>
      <c r="C13602" s="34">
        <v>0.29166666666666702</v>
      </c>
      <c r="D13602" s="16" t="s">
        <v>18</v>
      </c>
      <c r="E13602" s="35">
        <v>0.3125</v>
      </c>
      <c r="F13602" s="50">
        <f>IF(COUNTIF('リスト（不使用）'!$A$5:$A$6,単年カーブ!$A$1),"希望数量入力ください",'単年（2027年度）'!$E$12*単年カーブ!$R$3+'単年（2027年度）'!$E$12*(1-単年カーブ!$R$3)*単年カーブ!Q13602)</f>
        <v>0</v>
      </c>
      <c r="G13602" s="47">
        <f t="shared" si="1488"/>
        <v>0</v>
      </c>
      <c r="M13602">
        <f t="shared" si="1489"/>
        <v>1</v>
      </c>
      <c r="N13602">
        <f>IF(OR(WEEKDAY(A13602)=1,WEEKDAY(A13602)=7,COUNTIF('2027祝日等（不使用）'!$A$1:$A$20,単年カーブ!A13602)=1),0,1)</f>
        <v>0</v>
      </c>
      <c r="O13602">
        <f t="shared" si="1485"/>
        <v>15</v>
      </c>
      <c r="P13602">
        <f t="shared" si="1490"/>
        <v>0</v>
      </c>
      <c r="Q13602">
        <f t="shared" si="1491"/>
        <v>0</v>
      </c>
    </row>
    <row r="13603" spans="1:17" ht="19.5" x14ac:dyDescent="0.4">
      <c r="A13603" s="33">
        <f t="shared" si="1486"/>
        <v>46761</v>
      </c>
      <c r="B13603" s="27" t="str">
        <f t="shared" si="1487"/>
        <v>(日)</v>
      </c>
      <c r="C13603" s="34">
        <v>0.3125</v>
      </c>
      <c r="D13603" s="16" t="s">
        <v>18</v>
      </c>
      <c r="E13603" s="35">
        <v>0.33333333333333298</v>
      </c>
      <c r="F13603" s="50">
        <f>IF(COUNTIF('リスト（不使用）'!$A$5:$A$6,単年カーブ!$A$1),"希望数量入力ください",'単年（2027年度）'!$E$12*単年カーブ!$R$3+'単年（2027年度）'!$E$12*(1-単年カーブ!$R$3)*単年カーブ!Q13603)</f>
        <v>0</v>
      </c>
      <c r="G13603" s="47">
        <f t="shared" si="1488"/>
        <v>0</v>
      </c>
      <c r="M13603">
        <f t="shared" si="1489"/>
        <v>1</v>
      </c>
      <c r="N13603">
        <f>IF(OR(WEEKDAY(A13603)=1,WEEKDAY(A13603)=7,COUNTIF('2027祝日等（不使用）'!$A$1:$A$20,単年カーブ!A13603)=1),0,1)</f>
        <v>0</v>
      </c>
      <c r="O13603">
        <f t="shared" si="1485"/>
        <v>16</v>
      </c>
      <c r="P13603">
        <f t="shared" si="1490"/>
        <v>0</v>
      </c>
      <c r="Q13603">
        <f t="shared" si="1491"/>
        <v>0</v>
      </c>
    </row>
    <row r="13604" spans="1:17" ht="19.5" x14ac:dyDescent="0.4">
      <c r="A13604" s="33">
        <f t="shared" si="1486"/>
        <v>46761</v>
      </c>
      <c r="B13604" s="27" t="str">
        <f t="shared" si="1487"/>
        <v>(日)</v>
      </c>
      <c r="C13604" s="34">
        <v>0.33333333333333298</v>
      </c>
      <c r="D13604" s="16" t="s">
        <v>18</v>
      </c>
      <c r="E13604" s="35">
        <v>0.35416666666666702</v>
      </c>
      <c r="F13604" s="50">
        <f>IF(COUNTIF('リスト（不使用）'!$A$5:$A$6,単年カーブ!$A$1),"希望数量入力ください",'単年（2027年度）'!$E$12*単年カーブ!$R$3+'単年（2027年度）'!$E$12*(1-単年カーブ!$R$3)*単年カーブ!Q13604)</f>
        <v>0</v>
      </c>
      <c r="G13604" s="47">
        <f t="shared" si="1488"/>
        <v>0</v>
      </c>
      <c r="M13604">
        <f t="shared" si="1489"/>
        <v>1</v>
      </c>
      <c r="N13604">
        <f>IF(OR(WEEKDAY(A13604)=1,WEEKDAY(A13604)=7,COUNTIF('2027祝日等（不使用）'!$A$1:$A$20,単年カーブ!A13604)=1),0,1)</f>
        <v>0</v>
      </c>
      <c r="O13604">
        <f t="shared" si="1485"/>
        <v>17</v>
      </c>
      <c r="P13604">
        <f t="shared" si="1490"/>
        <v>1</v>
      </c>
      <c r="Q13604">
        <f t="shared" si="1491"/>
        <v>0</v>
      </c>
    </row>
    <row r="13605" spans="1:17" ht="19.5" x14ac:dyDescent="0.4">
      <c r="A13605" s="33">
        <f t="shared" si="1486"/>
        <v>46761</v>
      </c>
      <c r="B13605" s="27" t="str">
        <f t="shared" si="1487"/>
        <v>(日)</v>
      </c>
      <c r="C13605" s="34">
        <v>0.35416666666666702</v>
      </c>
      <c r="D13605" s="16" t="s">
        <v>18</v>
      </c>
      <c r="E13605" s="35">
        <v>0.375</v>
      </c>
      <c r="F13605" s="50">
        <f>IF(COUNTIF('リスト（不使用）'!$A$5:$A$6,単年カーブ!$A$1),"希望数量入力ください",'単年（2027年度）'!$E$12*単年カーブ!$R$3+'単年（2027年度）'!$E$12*(1-単年カーブ!$R$3)*単年カーブ!Q13605)</f>
        <v>0</v>
      </c>
      <c r="G13605" s="47">
        <f t="shared" si="1488"/>
        <v>0</v>
      </c>
      <c r="M13605">
        <f t="shared" si="1489"/>
        <v>1</v>
      </c>
      <c r="N13605">
        <f>IF(OR(WEEKDAY(A13605)=1,WEEKDAY(A13605)=7,COUNTIF('2027祝日等（不使用）'!$A$1:$A$20,単年カーブ!A13605)=1),0,1)</f>
        <v>0</v>
      </c>
      <c r="O13605">
        <f t="shared" si="1485"/>
        <v>18</v>
      </c>
      <c r="P13605">
        <f t="shared" si="1490"/>
        <v>1</v>
      </c>
      <c r="Q13605">
        <f t="shared" si="1491"/>
        <v>0</v>
      </c>
    </row>
    <row r="13606" spans="1:17" ht="19.5" x14ac:dyDescent="0.4">
      <c r="A13606" s="33">
        <f t="shared" si="1486"/>
        <v>46761</v>
      </c>
      <c r="B13606" s="27" t="str">
        <f t="shared" si="1487"/>
        <v>(日)</v>
      </c>
      <c r="C13606" s="34">
        <v>0.375</v>
      </c>
      <c r="D13606" s="16" t="s">
        <v>18</v>
      </c>
      <c r="E13606" s="35">
        <v>0.39583333333333298</v>
      </c>
      <c r="F13606" s="50">
        <f>IF(COUNTIF('リスト（不使用）'!$A$5:$A$6,単年カーブ!$A$1),"希望数量入力ください",'単年（2027年度）'!$E$12*単年カーブ!$R$3+'単年（2027年度）'!$E$12*(1-単年カーブ!$R$3)*単年カーブ!Q13606)</f>
        <v>0</v>
      </c>
      <c r="G13606" s="47">
        <f t="shared" si="1488"/>
        <v>0</v>
      </c>
      <c r="M13606">
        <f t="shared" si="1489"/>
        <v>1</v>
      </c>
      <c r="N13606">
        <f>IF(OR(WEEKDAY(A13606)=1,WEEKDAY(A13606)=7,COUNTIF('2027祝日等（不使用）'!$A$1:$A$20,単年カーブ!A13606)=1),0,1)</f>
        <v>0</v>
      </c>
      <c r="O13606">
        <f t="shared" si="1485"/>
        <v>19</v>
      </c>
      <c r="P13606">
        <f t="shared" si="1490"/>
        <v>1</v>
      </c>
      <c r="Q13606">
        <f t="shared" si="1491"/>
        <v>0</v>
      </c>
    </row>
    <row r="13607" spans="1:17" ht="19.5" x14ac:dyDescent="0.4">
      <c r="A13607" s="33">
        <f t="shared" si="1486"/>
        <v>46761</v>
      </c>
      <c r="B13607" s="27" t="str">
        <f t="shared" si="1487"/>
        <v>(日)</v>
      </c>
      <c r="C13607" s="34">
        <v>0.39583333333333298</v>
      </c>
      <c r="D13607" s="16" t="s">
        <v>18</v>
      </c>
      <c r="E13607" s="35">
        <v>0.41666666666666702</v>
      </c>
      <c r="F13607" s="50">
        <f>IF(COUNTIF('リスト（不使用）'!$A$5:$A$6,単年カーブ!$A$1),"希望数量入力ください",'単年（2027年度）'!$E$12*単年カーブ!$R$3+'単年（2027年度）'!$E$12*(1-単年カーブ!$R$3)*単年カーブ!Q13607)</f>
        <v>0</v>
      </c>
      <c r="G13607" s="47">
        <f t="shared" si="1488"/>
        <v>0</v>
      </c>
      <c r="M13607">
        <f t="shared" si="1489"/>
        <v>1</v>
      </c>
      <c r="N13607">
        <f>IF(OR(WEEKDAY(A13607)=1,WEEKDAY(A13607)=7,COUNTIF('2027祝日等（不使用）'!$A$1:$A$20,単年カーブ!A13607)=1),0,1)</f>
        <v>0</v>
      </c>
      <c r="O13607">
        <f t="shared" si="1485"/>
        <v>20</v>
      </c>
      <c r="P13607">
        <f t="shared" si="1490"/>
        <v>1</v>
      </c>
      <c r="Q13607">
        <f t="shared" si="1491"/>
        <v>0</v>
      </c>
    </row>
    <row r="13608" spans="1:17" ht="19.5" x14ac:dyDescent="0.4">
      <c r="A13608" s="33">
        <f t="shared" si="1486"/>
        <v>46761</v>
      </c>
      <c r="B13608" s="27" t="str">
        <f t="shared" si="1487"/>
        <v>(日)</v>
      </c>
      <c r="C13608" s="34">
        <v>0.41666666666666702</v>
      </c>
      <c r="D13608" s="16" t="s">
        <v>18</v>
      </c>
      <c r="E13608" s="35">
        <v>0.4375</v>
      </c>
      <c r="F13608" s="50">
        <f>IF(COUNTIF('リスト（不使用）'!$A$5:$A$6,単年カーブ!$A$1),"希望数量入力ください",'単年（2027年度）'!$E$12*単年カーブ!$R$3+'単年（2027年度）'!$E$12*(1-単年カーブ!$R$3)*単年カーブ!Q13608)</f>
        <v>0</v>
      </c>
      <c r="G13608" s="47">
        <f t="shared" si="1488"/>
        <v>0</v>
      </c>
      <c r="M13608">
        <f t="shared" si="1489"/>
        <v>1</v>
      </c>
      <c r="N13608">
        <f>IF(OR(WEEKDAY(A13608)=1,WEEKDAY(A13608)=7,COUNTIF('2027祝日等（不使用）'!$A$1:$A$20,単年カーブ!A13608)=1),0,1)</f>
        <v>0</v>
      </c>
      <c r="O13608">
        <f t="shared" si="1485"/>
        <v>21</v>
      </c>
      <c r="P13608">
        <f t="shared" si="1490"/>
        <v>1</v>
      </c>
      <c r="Q13608">
        <f t="shared" si="1491"/>
        <v>0</v>
      </c>
    </row>
    <row r="13609" spans="1:17" ht="19.5" x14ac:dyDescent="0.4">
      <c r="A13609" s="33">
        <f t="shared" si="1486"/>
        <v>46761</v>
      </c>
      <c r="B13609" s="27" t="str">
        <f t="shared" si="1487"/>
        <v>(日)</v>
      </c>
      <c r="C13609" s="34">
        <v>0.4375</v>
      </c>
      <c r="D13609" s="16" t="s">
        <v>18</v>
      </c>
      <c r="E13609" s="35">
        <v>0.45833333333333298</v>
      </c>
      <c r="F13609" s="50">
        <f>IF(COUNTIF('リスト（不使用）'!$A$5:$A$6,単年カーブ!$A$1),"希望数量入力ください",'単年（2027年度）'!$E$12*単年カーブ!$R$3+'単年（2027年度）'!$E$12*(1-単年カーブ!$R$3)*単年カーブ!Q13609)</f>
        <v>0</v>
      </c>
      <c r="G13609" s="47">
        <f t="shared" si="1488"/>
        <v>0</v>
      </c>
      <c r="M13609">
        <f t="shared" si="1489"/>
        <v>1</v>
      </c>
      <c r="N13609">
        <f>IF(OR(WEEKDAY(A13609)=1,WEEKDAY(A13609)=7,COUNTIF('2027祝日等（不使用）'!$A$1:$A$20,単年カーブ!A13609)=1),0,1)</f>
        <v>0</v>
      </c>
      <c r="O13609">
        <f t="shared" si="1485"/>
        <v>22</v>
      </c>
      <c r="P13609">
        <f t="shared" si="1490"/>
        <v>1</v>
      </c>
      <c r="Q13609">
        <f t="shared" si="1491"/>
        <v>0</v>
      </c>
    </row>
    <row r="13610" spans="1:17" ht="19.5" x14ac:dyDescent="0.4">
      <c r="A13610" s="33">
        <f t="shared" si="1486"/>
        <v>46761</v>
      </c>
      <c r="B13610" s="27" t="str">
        <f t="shared" si="1487"/>
        <v>(日)</v>
      </c>
      <c r="C13610" s="34">
        <v>0.45833333333333298</v>
      </c>
      <c r="D13610" s="16" t="s">
        <v>18</v>
      </c>
      <c r="E13610" s="35">
        <v>0.47916666666666702</v>
      </c>
      <c r="F13610" s="50">
        <f>IF(COUNTIF('リスト（不使用）'!$A$5:$A$6,単年カーブ!$A$1),"希望数量入力ください",'単年（2027年度）'!$E$12*単年カーブ!$R$3+'単年（2027年度）'!$E$12*(1-単年カーブ!$R$3)*単年カーブ!Q13610)</f>
        <v>0</v>
      </c>
      <c r="G13610" s="47">
        <f t="shared" si="1488"/>
        <v>0</v>
      </c>
      <c r="M13610">
        <f t="shared" si="1489"/>
        <v>1</v>
      </c>
      <c r="N13610">
        <f>IF(OR(WEEKDAY(A13610)=1,WEEKDAY(A13610)=7,COUNTIF('2027祝日等（不使用）'!$A$1:$A$20,単年カーブ!A13610)=1),0,1)</f>
        <v>0</v>
      </c>
      <c r="O13610">
        <f t="shared" si="1485"/>
        <v>23</v>
      </c>
      <c r="P13610">
        <f t="shared" si="1490"/>
        <v>1</v>
      </c>
      <c r="Q13610">
        <f t="shared" si="1491"/>
        <v>0</v>
      </c>
    </row>
    <row r="13611" spans="1:17" ht="19.5" x14ac:dyDescent="0.4">
      <c r="A13611" s="33">
        <f t="shared" si="1486"/>
        <v>46761</v>
      </c>
      <c r="B13611" s="27" t="str">
        <f t="shared" si="1487"/>
        <v>(日)</v>
      </c>
      <c r="C13611" s="34">
        <v>0.47916666666666702</v>
      </c>
      <c r="D13611" s="16" t="s">
        <v>18</v>
      </c>
      <c r="E13611" s="35">
        <v>0.5</v>
      </c>
      <c r="F13611" s="50">
        <f>IF(COUNTIF('リスト（不使用）'!$A$5:$A$6,単年カーブ!$A$1),"希望数量入力ください",'単年（2027年度）'!$E$12*単年カーブ!$R$3+'単年（2027年度）'!$E$12*(1-単年カーブ!$R$3)*単年カーブ!Q13611)</f>
        <v>0</v>
      </c>
      <c r="G13611" s="47">
        <f t="shared" si="1488"/>
        <v>0</v>
      </c>
      <c r="M13611">
        <f t="shared" si="1489"/>
        <v>1</v>
      </c>
      <c r="N13611">
        <f>IF(OR(WEEKDAY(A13611)=1,WEEKDAY(A13611)=7,COUNTIF('2027祝日等（不使用）'!$A$1:$A$20,単年カーブ!A13611)=1),0,1)</f>
        <v>0</v>
      </c>
      <c r="O13611">
        <f t="shared" si="1485"/>
        <v>24</v>
      </c>
      <c r="P13611">
        <f t="shared" si="1490"/>
        <v>1</v>
      </c>
      <c r="Q13611">
        <f t="shared" si="1491"/>
        <v>0</v>
      </c>
    </row>
    <row r="13612" spans="1:17" ht="19.5" x14ac:dyDescent="0.4">
      <c r="A13612" s="33">
        <f t="shared" si="1486"/>
        <v>46761</v>
      </c>
      <c r="B13612" s="27" t="str">
        <f t="shared" si="1487"/>
        <v>(日)</v>
      </c>
      <c r="C13612" s="34">
        <v>0.5</v>
      </c>
      <c r="D13612" s="16" t="s">
        <v>18</v>
      </c>
      <c r="E13612" s="35">
        <v>0.52083333333333304</v>
      </c>
      <c r="F13612" s="50">
        <f>IF(COUNTIF('リスト（不使用）'!$A$5:$A$6,単年カーブ!$A$1),"希望数量入力ください",'単年（2027年度）'!$E$12*単年カーブ!$R$3+'単年（2027年度）'!$E$12*(1-単年カーブ!$R$3)*単年カーブ!Q13612)</f>
        <v>0</v>
      </c>
      <c r="G13612" s="47">
        <f t="shared" si="1488"/>
        <v>0</v>
      </c>
      <c r="M13612">
        <f t="shared" si="1489"/>
        <v>1</v>
      </c>
      <c r="N13612">
        <f>IF(OR(WEEKDAY(A13612)=1,WEEKDAY(A13612)=7,COUNTIF('2027祝日等（不使用）'!$A$1:$A$20,単年カーブ!A13612)=1),0,1)</f>
        <v>0</v>
      </c>
      <c r="O13612">
        <f t="shared" si="1485"/>
        <v>25</v>
      </c>
      <c r="P13612">
        <f t="shared" si="1490"/>
        <v>1</v>
      </c>
      <c r="Q13612">
        <f t="shared" si="1491"/>
        <v>0</v>
      </c>
    </row>
    <row r="13613" spans="1:17" ht="19.5" x14ac:dyDescent="0.4">
      <c r="A13613" s="33">
        <f t="shared" si="1486"/>
        <v>46761</v>
      </c>
      <c r="B13613" s="27" t="str">
        <f t="shared" si="1487"/>
        <v>(日)</v>
      </c>
      <c r="C13613" s="34">
        <v>0.52083333333333304</v>
      </c>
      <c r="D13613" s="16" t="s">
        <v>18</v>
      </c>
      <c r="E13613" s="35">
        <v>0.54166666666666696</v>
      </c>
      <c r="F13613" s="50">
        <f>IF(COUNTIF('リスト（不使用）'!$A$5:$A$6,単年カーブ!$A$1),"希望数量入力ください",'単年（2027年度）'!$E$12*単年カーブ!$R$3+'単年（2027年度）'!$E$12*(1-単年カーブ!$R$3)*単年カーブ!Q13613)</f>
        <v>0</v>
      </c>
      <c r="G13613" s="47">
        <f t="shared" si="1488"/>
        <v>0</v>
      </c>
      <c r="M13613">
        <f t="shared" si="1489"/>
        <v>1</v>
      </c>
      <c r="N13613">
        <f>IF(OR(WEEKDAY(A13613)=1,WEEKDAY(A13613)=7,COUNTIF('2027祝日等（不使用）'!$A$1:$A$20,単年カーブ!A13613)=1),0,1)</f>
        <v>0</v>
      </c>
      <c r="O13613">
        <f t="shared" si="1485"/>
        <v>26</v>
      </c>
      <c r="P13613">
        <f t="shared" si="1490"/>
        <v>1</v>
      </c>
      <c r="Q13613">
        <f t="shared" si="1491"/>
        <v>0</v>
      </c>
    </row>
    <row r="13614" spans="1:17" ht="19.5" x14ac:dyDescent="0.4">
      <c r="A13614" s="33">
        <f t="shared" si="1486"/>
        <v>46761</v>
      </c>
      <c r="B13614" s="27" t="str">
        <f t="shared" si="1487"/>
        <v>(日)</v>
      </c>
      <c r="C13614" s="34">
        <v>0.54166666666666696</v>
      </c>
      <c r="D13614" s="16" t="s">
        <v>18</v>
      </c>
      <c r="E13614" s="35">
        <v>0.5625</v>
      </c>
      <c r="F13614" s="50">
        <f>IF(COUNTIF('リスト（不使用）'!$A$5:$A$6,単年カーブ!$A$1),"希望数量入力ください",'単年（2027年度）'!$E$12*単年カーブ!$R$3+'単年（2027年度）'!$E$12*(1-単年カーブ!$R$3)*単年カーブ!Q13614)</f>
        <v>0</v>
      </c>
      <c r="G13614" s="47">
        <f t="shared" si="1488"/>
        <v>0</v>
      </c>
      <c r="M13614">
        <f t="shared" si="1489"/>
        <v>1</v>
      </c>
      <c r="N13614">
        <f>IF(OR(WEEKDAY(A13614)=1,WEEKDAY(A13614)=7,COUNTIF('2027祝日等（不使用）'!$A$1:$A$20,単年カーブ!A13614)=1),0,1)</f>
        <v>0</v>
      </c>
      <c r="O13614">
        <f t="shared" si="1485"/>
        <v>27</v>
      </c>
      <c r="P13614">
        <f t="shared" si="1490"/>
        <v>1</v>
      </c>
      <c r="Q13614">
        <f t="shared" si="1491"/>
        <v>0</v>
      </c>
    </row>
    <row r="13615" spans="1:17" ht="19.5" x14ac:dyDescent="0.4">
      <c r="A13615" s="33">
        <f t="shared" si="1486"/>
        <v>46761</v>
      </c>
      <c r="B13615" s="27" t="str">
        <f t="shared" si="1487"/>
        <v>(日)</v>
      </c>
      <c r="C13615" s="34">
        <v>0.5625</v>
      </c>
      <c r="D13615" s="16" t="s">
        <v>18</v>
      </c>
      <c r="E13615" s="35">
        <v>0.58333333333333304</v>
      </c>
      <c r="F13615" s="50">
        <f>IF(COUNTIF('リスト（不使用）'!$A$5:$A$6,単年カーブ!$A$1),"希望数量入力ください",'単年（2027年度）'!$E$12*単年カーブ!$R$3+'単年（2027年度）'!$E$12*(1-単年カーブ!$R$3)*単年カーブ!Q13615)</f>
        <v>0</v>
      </c>
      <c r="G13615" s="47">
        <f t="shared" si="1488"/>
        <v>0</v>
      </c>
      <c r="M13615">
        <f t="shared" si="1489"/>
        <v>1</v>
      </c>
      <c r="N13615">
        <f>IF(OR(WEEKDAY(A13615)=1,WEEKDAY(A13615)=7,COUNTIF('2027祝日等（不使用）'!$A$1:$A$20,単年カーブ!A13615)=1),0,1)</f>
        <v>0</v>
      </c>
      <c r="O13615">
        <f t="shared" si="1485"/>
        <v>28</v>
      </c>
      <c r="P13615">
        <f t="shared" si="1490"/>
        <v>1</v>
      </c>
      <c r="Q13615">
        <f t="shared" si="1491"/>
        <v>0</v>
      </c>
    </row>
    <row r="13616" spans="1:17" ht="19.5" x14ac:dyDescent="0.4">
      <c r="A13616" s="33">
        <f t="shared" si="1486"/>
        <v>46761</v>
      </c>
      <c r="B13616" s="27" t="str">
        <f t="shared" si="1487"/>
        <v>(日)</v>
      </c>
      <c r="C13616" s="34">
        <v>0.58333333333333304</v>
      </c>
      <c r="D13616" s="16" t="s">
        <v>18</v>
      </c>
      <c r="E13616" s="35">
        <v>0.60416666666666696</v>
      </c>
      <c r="F13616" s="50">
        <f>IF(COUNTIF('リスト（不使用）'!$A$5:$A$6,単年カーブ!$A$1),"希望数量入力ください",'単年（2027年度）'!$E$12*単年カーブ!$R$3+'単年（2027年度）'!$E$12*(1-単年カーブ!$R$3)*単年カーブ!Q13616)</f>
        <v>0</v>
      </c>
      <c r="G13616" s="47">
        <f t="shared" si="1488"/>
        <v>0</v>
      </c>
      <c r="M13616">
        <f t="shared" si="1489"/>
        <v>1</v>
      </c>
      <c r="N13616">
        <f>IF(OR(WEEKDAY(A13616)=1,WEEKDAY(A13616)=7,COUNTIF('2027祝日等（不使用）'!$A$1:$A$20,単年カーブ!A13616)=1),0,1)</f>
        <v>0</v>
      </c>
      <c r="O13616">
        <f t="shared" si="1485"/>
        <v>29</v>
      </c>
      <c r="P13616">
        <f t="shared" si="1490"/>
        <v>1</v>
      </c>
      <c r="Q13616">
        <f t="shared" si="1491"/>
        <v>0</v>
      </c>
    </row>
    <row r="13617" spans="1:17" ht="19.5" x14ac:dyDescent="0.4">
      <c r="A13617" s="33">
        <f t="shared" si="1486"/>
        <v>46761</v>
      </c>
      <c r="B13617" s="27" t="str">
        <f t="shared" si="1487"/>
        <v>(日)</v>
      </c>
      <c r="C13617" s="34">
        <v>0.60416666666666696</v>
      </c>
      <c r="D13617" s="16" t="s">
        <v>18</v>
      </c>
      <c r="E13617" s="35">
        <v>0.625</v>
      </c>
      <c r="F13617" s="50">
        <f>IF(COUNTIF('リスト（不使用）'!$A$5:$A$6,単年カーブ!$A$1),"希望数量入力ください",'単年（2027年度）'!$E$12*単年カーブ!$R$3+'単年（2027年度）'!$E$12*(1-単年カーブ!$R$3)*単年カーブ!Q13617)</f>
        <v>0</v>
      </c>
      <c r="G13617" s="47">
        <f t="shared" si="1488"/>
        <v>0</v>
      </c>
      <c r="M13617">
        <f t="shared" si="1489"/>
        <v>1</v>
      </c>
      <c r="N13617">
        <f>IF(OR(WEEKDAY(A13617)=1,WEEKDAY(A13617)=7,COUNTIF('2027祝日等（不使用）'!$A$1:$A$20,単年カーブ!A13617)=1),0,1)</f>
        <v>0</v>
      </c>
      <c r="O13617">
        <f t="shared" si="1485"/>
        <v>30</v>
      </c>
      <c r="P13617">
        <f t="shared" si="1490"/>
        <v>1</v>
      </c>
      <c r="Q13617">
        <f t="shared" si="1491"/>
        <v>0</v>
      </c>
    </row>
    <row r="13618" spans="1:17" ht="19.5" x14ac:dyDescent="0.4">
      <c r="A13618" s="33">
        <f t="shared" si="1486"/>
        <v>46761</v>
      </c>
      <c r="B13618" s="27" t="str">
        <f t="shared" si="1487"/>
        <v>(日)</v>
      </c>
      <c r="C13618" s="34">
        <v>0.625</v>
      </c>
      <c r="D13618" s="16" t="s">
        <v>18</v>
      </c>
      <c r="E13618" s="35">
        <v>0.64583333333333304</v>
      </c>
      <c r="F13618" s="50">
        <f>IF(COUNTIF('リスト（不使用）'!$A$5:$A$6,単年カーブ!$A$1),"希望数量入力ください",'単年（2027年度）'!$E$12*単年カーブ!$R$3+'単年（2027年度）'!$E$12*(1-単年カーブ!$R$3)*単年カーブ!Q13618)</f>
        <v>0</v>
      </c>
      <c r="G13618" s="47">
        <f t="shared" si="1488"/>
        <v>0</v>
      </c>
      <c r="M13618">
        <f t="shared" si="1489"/>
        <v>1</v>
      </c>
      <c r="N13618">
        <f>IF(OR(WEEKDAY(A13618)=1,WEEKDAY(A13618)=7,COUNTIF('2027祝日等（不使用）'!$A$1:$A$20,単年カーブ!A13618)=1),0,1)</f>
        <v>0</v>
      </c>
      <c r="O13618">
        <f t="shared" si="1485"/>
        <v>31</v>
      </c>
      <c r="P13618">
        <f t="shared" si="1490"/>
        <v>1</v>
      </c>
      <c r="Q13618">
        <f t="shared" si="1491"/>
        <v>0</v>
      </c>
    </row>
    <row r="13619" spans="1:17" ht="19.5" x14ac:dyDescent="0.4">
      <c r="A13619" s="33">
        <f t="shared" si="1486"/>
        <v>46761</v>
      </c>
      <c r="B13619" s="27" t="str">
        <f t="shared" si="1487"/>
        <v>(日)</v>
      </c>
      <c r="C13619" s="34">
        <v>0.64583333333333304</v>
      </c>
      <c r="D13619" s="16" t="s">
        <v>18</v>
      </c>
      <c r="E13619" s="35">
        <v>0.66666666666666696</v>
      </c>
      <c r="F13619" s="50">
        <f>IF(COUNTIF('リスト（不使用）'!$A$5:$A$6,単年カーブ!$A$1),"希望数量入力ください",'単年（2027年度）'!$E$12*単年カーブ!$R$3+'単年（2027年度）'!$E$12*(1-単年カーブ!$R$3)*単年カーブ!Q13619)</f>
        <v>0</v>
      </c>
      <c r="G13619" s="47">
        <f t="shared" si="1488"/>
        <v>0</v>
      </c>
      <c r="M13619">
        <f t="shared" si="1489"/>
        <v>1</v>
      </c>
      <c r="N13619">
        <f>IF(OR(WEEKDAY(A13619)=1,WEEKDAY(A13619)=7,COUNTIF('2027祝日等（不使用）'!$A$1:$A$20,単年カーブ!A13619)=1),0,1)</f>
        <v>0</v>
      </c>
      <c r="O13619">
        <f t="shared" si="1485"/>
        <v>32</v>
      </c>
      <c r="P13619">
        <f t="shared" si="1490"/>
        <v>1</v>
      </c>
      <c r="Q13619">
        <f t="shared" si="1491"/>
        <v>0</v>
      </c>
    </row>
    <row r="13620" spans="1:17" ht="19.5" x14ac:dyDescent="0.4">
      <c r="A13620" s="33">
        <f t="shared" si="1486"/>
        <v>46761</v>
      </c>
      <c r="B13620" s="27" t="str">
        <f t="shared" si="1487"/>
        <v>(日)</v>
      </c>
      <c r="C13620" s="34">
        <v>0.66666666666666696</v>
      </c>
      <c r="D13620" s="16" t="s">
        <v>18</v>
      </c>
      <c r="E13620" s="35">
        <v>0.6875</v>
      </c>
      <c r="F13620" s="50">
        <f>IF(COUNTIF('リスト（不使用）'!$A$5:$A$6,単年カーブ!$A$1),"希望数量入力ください",'単年（2027年度）'!$E$12*単年カーブ!$R$3+'単年（2027年度）'!$E$12*(1-単年カーブ!$R$3)*単年カーブ!Q13620)</f>
        <v>0</v>
      </c>
      <c r="G13620" s="47">
        <f t="shared" si="1488"/>
        <v>0</v>
      </c>
      <c r="M13620">
        <f t="shared" si="1489"/>
        <v>1</v>
      </c>
      <c r="N13620">
        <f>IF(OR(WEEKDAY(A13620)=1,WEEKDAY(A13620)=7,COUNTIF('2027祝日等（不使用）'!$A$1:$A$20,単年カーブ!A13620)=1),0,1)</f>
        <v>0</v>
      </c>
      <c r="O13620">
        <f t="shared" ref="O13620:O13683" si="1492">O13572</f>
        <v>33</v>
      </c>
      <c r="P13620">
        <f t="shared" si="1490"/>
        <v>1</v>
      </c>
      <c r="Q13620">
        <f t="shared" si="1491"/>
        <v>0</v>
      </c>
    </row>
    <row r="13621" spans="1:17" ht="19.5" x14ac:dyDescent="0.4">
      <c r="A13621" s="33">
        <f t="shared" si="1486"/>
        <v>46761</v>
      </c>
      <c r="B13621" s="27" t="str">
        <f t="shared" si="1487"/>
        <v>(日)</v>
      </c>
      <c r="C13621" s="34">
        <v>0.6875</v>
      </c>
      <c r="D13621" s="16" t="s">
        <v>18</v>
      </c>
      <c r="E13621" s="35">
        <v>0.70833333333333304</v>
      </c>
      <c r="F13621" s="50">
        <f>IF(COUNTIF('リスト（不使用）'!$A$5:$A$6,単年カーブ!$A$1),"希望数量入力ください",'単年（2027年度）'!$E$12*単年カーブ!$R$3+'単年（2027年度）'!$E$12*(1-単年カーブ!$R$3)*単年カーブ!Q13621)</f>
        <v>0</v>
      </c>
      <c r="G13621" s="47">
        <f t="shared" si="1488"/>
        <v>0</v>
      </c>
      <c r="M13621">
        <f t="shared" si="1489"/>
        <v>1</v>
      </c>
      <c r="N13621">
        <f>IF(OR(WEEKDAY(A13621)=1,WEEKDAY(A13621)=7,COUNTIF('2027祝日等（不使用）'!$A$1:$A$20,単年カーブ!A13621)=1),0,1)</f>
        <v>0</v>
      </c>
      <c r="O13621">
        <f t="shared" si="1492"/>
        <v>34</v>
      </c>
      <c r="P13621">
        <f t="shared" si="1490"/>
        <v>1</v>
      </c>
      <c r="Q13621">
        <f t="shared" si="1491"/>
        <v>0</v>
      </c>
    </row>
    <row r="13622" spans="1:17" ht="19.5" x14ac:dyDescent="0.4">
      <c r="A13622" s="33">
        <f t="shared" si="1486"/>
        <v>46761</v>
      </c>
      <c r="B13622" s="27" t="str">
        <f t="shared" si="1487"/>
        <v>(日)</v>
      </c>
      <c r="C13622" s="34">
        <v>0.70833333333333304</v>
      </c>
      <c r="D13622" s="16" t="s">
        <v>18</v>
      </c>
      <c r="E13622" s="35">
        <v>0.72916666666666696</v>
      </c>
      <c r="F13622" s="50">
        <f>IF(COUNTIF('リスト（不使用）'!$A$5:$A$6,単年カーブ!$A$1),"希望数量入力ください",'単年（2027年度）'!$E$12*単年カーブ!$R$3+'単年（2027年度）'!$E$12*(1-単年カーブ!$R$3)*単年カーブ!Q13622)</f>
        <v>0</v>
      </c>
      <c r="G13622" s="47">
        <f t="shared" si="1488"/>
        <v>0</v>
      </c>
      <c r="M13622">
        <f t="shared" si="1489"/>
        <v>1</v>
      </c>
      <c r="N13622">
        <f>IF(OR(WEEKDAY(A13622)=1,WEEKDAY(A13622)=7,COUNTIF('2027祝日等（不使用）'!$A$1:$A$20,単年カーブ!A13622)=1),0,1)</f>
        <v>0</v>
      </c>
      <c r="O13622">
        <f t="shared" si="1492"/>
        <v>35</v>
      </c>
      <c r="P13622">
        <f t="shared" si="1490"/>
        <v>1</v>
      </c>
      <c r="Q13622">
        <f t="shared" si="1491"/>
        <v>0</v>
      </c>
    </row>
    <row r="13623" spans="1:17" ht="19.5" x14ac:dyDescent="0.4">
      <c r="A13623" s="33">
        <f t="shared" si="1486"/>
        <v>46761</v>
      </c>
      <c r="B13623" s="27" t="str">
        <f t="shared" si="1487"/>
        <v>(日)</v>
      </c>
      <c r="C13623" s="34">
        <v>0.72916666666666696</v>
      </c>
      <c r="D13623" s="16" t="s">
        <v>18</v>
      </c>
      <c r="E13623" s="35">
        <v>0.75</v>
      </c>
      <c r="F13623" s="50">
        <f>IF(COUNTIF('リスト（不使用）'!$A$5:$A$6,単年カーブ!$A$1),"希望数量入力ください",'単年（2027年度）'!$E$12*単年カーブ!$R$3+'単年（2027年度）'!$E$12*(1-単年カーブ!$R$3)*単年カーブ!Q13623)</f>
        <v>0</v>
      </c>
      <c r="G13623" s="47">
        <f t="shared" si="1488"/>
        <v>0</v>
      </c>
      <c r="M13623">
        <f t="shared" si="1489"/>
        <v>1</v>
      </c>
      <c r="N13623">
        <f>IF(OR(WEEKDAY(A13623)=1,WEEKDAY(A13623)=7,COUNTIF('2027祝日等（不使用）'!$A$1:$A$20,単年カーブ!A13623)=1),0,1)</f>
        <v>0</v>
      </c>
      <c r="O13623">
        <f t="shared" si="1492"/>
        <v>36</v>
      </c>
      <c r="P13623">
        <f t="shared" si="1490"/>
        <v>1</v>
      </c>
      <c r="Q13623">
        <f t="shared" si="1491"/>
        <v>0</v>
      </c>
    </row>
    <row r="13624" spans="1:17" ht="19.5" x14ac:dyDescent="0.4">
      <c r="A13624" s="33">
        <f t="shared" si="1486"/>
        <v>46761</v>
      </c>
      <c r="B13624" s="27" t="str">
        <f t="shared" si="1487"/>
        <v>(日)</v>
      </c>
      <c r="C13624" s="34">
        <v>0.75</v>
      </c>
      <c r="D13624" s="16" t="s">
        <v>18</v>
      </c>
      <c r="E13624" s="35">
        <v>0.77083333333333304</v>
      </c>
      <c r="F13624" s="50">
        <f>IF(COUNTIF('リスト（不使用）'!$A$5:$A$6,単年カーブ!$A$1),"希望数量入力ください",'単年（2027年度）'!$E$12*単年カーブ!$R$3+'単年（2027年度）'!$E$12*(1-単年カーブ!$R$3)*単年カーブ!Q13624)</f>
        <v>0</v>
      </c>
      <c r="G13624" s="47">
        <f t="shared" si="1488"/>
        <v>0</v>
      </c>
      <c r="M13624">
        <f t="shared" si="1489"/>
        <v>1</v>
      </c>
      <c r="N13624">
        <f>IF(OR(WEEKDAY(A13624)=1,WEEKDAY(A13624)=7,COUNTIF('2027祝日等（不使用）'!$A$1:$A$20,単年カーブ!A13624)=1),0,1)</f>
        <v>0</v>
      </c>
      <c r="O13624">
        <f t="shared" si="1492"/>
        <v>37</v>
      </c>
      <c r="P13624">
        <f t="shared" si="1490"/>
        <v>1</v>
      </c>
      <c r="Q13624">
        <f t="shared" si="1491"/>
        <v>0</v>
      </c>
    </row>
    <row r="13625" spans="1:17" ht="19.5" x14ac:dyDescent="0.4">
      <c r="A13625" s="33">
        <f t="shared" si="1486"/>
        <v>46761</v>
      </c>
      <c r="B13625" s="27" t="str">
        <f t="shared" si="1487"/>
        <v>(日)</v>
      </c>
      <c r="C13625" s="34">
        <v>0.77083333333333304</v>
      </c>
      <c r="D13625" s="16" t="s">
        <v>18</v>
      </c>
      <c r="E13625" s="35">
        <v>0.79166666666666696</v>
      </c>
      <c r="F13625" s="50">
        <f>IF(COUNTIF('リスト（不使用）'!$A$5:$A$6,単年カーブ!$A$1),"希望数量入力ください",'単年（2027年度）'!$E$12*単年カーブ!$R$3+'単年（2027年度）'!$E$12*(1-単年カーブ!$R$3)*単年カーブ!Q13625)</f>
        <v>0</v>
      </c>
      <c r="G13625" s="47">
        <f t="shared" si="1488"/>
        <v>0</v>
      </c>
      <c r="M13625">
        <f t="shared" si="1489"/>
        <v>1</v>
      </c>
      <c r="N13625">
        <f>IF(OR(WEEKDAY(A13625)=1,WEEKDAY(A13625)=7,COUNTIF('2027祝日等（不使用）'!$A$1:$A$20,単年カーブ!A13625)=1),0,1)</f>
        <v>0</v>
      </c>
      <c r="O13625">
        <f t="shared" si="1492"/>
        <v>38</v>
      </c>
      <c r="P13625">
        <f t="shared" si="1490"/>
        <v>1</v>
      </c>
      <c r="Q13625">
        <f t="shared" si="1491"/>
        <v>0</v>
      </c>
    </row>
    <row r="13626" spans="1:17" ht="19.5" x14ac:dyDescent="0.4">
      <c r="A13626" s="33">
        <f t="shared" ref="A13626:A13689" si="1493">A13578+1</f>
        <v>46761</v>
      </c>
      <c r="B13626" s="27" t="str">
        <f t="shared" si="1487"/>
        <v>(日)</v>
      </c>
      <c r="C13626" s="34">
        <v>0.79166666666666696</v>
      </c>
      <c r="D13626" s="16" t="s">
        <v>18</v>
      </c>
      <c r="E13626" s="35">
        <v>0.8125</v>
      </c>
      <c r="F13626" s="50">
        <f>IF(COUNTIF('リスト（不使用）'!$A$5:$A$6,単年カーブ!$A$1),"希望数量入力ください",'単年（2027年度）'!$E$12*単年カーブ!$R$3+'単年（2027年度）'!$E$12*(1-単年カーブ!$R$3)*単年カーブ!Q13626)</f>
        <v>0</v>
      </c>
      <c r="G13626" s="47">
        <f t="shared" si="1488"/>
        <v>0</v>
      </c>
      <c r="M13626">
        <f t="shared" si="1489"/>
        <v>1</v>
      </c>
      <c r="N13626">
        <f>IF(OR(WEEKDAY(A13626)=1,WEEKDAY(A13626)=7,COUNTIF('2027祝日等（不使用）'!$A$1:$A$20,単年カーブ!A13626)=1),0,1)</f>
        <v>0</v>
      </c>
      <c r="O13626">
        <f t="shared" si="1492"/>
        <v>39</v>
      </c>
      <c r="P13626">
        <f t="shared" si="1490"/>
        <v>1</v>
      </c>
      <c r="Q13626">
        <f t="shared" si="1491"/>
        <v>0</v>
      </c>
    </row>
    <row r="13627" spans="1:17" ht="19.5" x14ac:dyDescent="0.4">
      <c r="A13627" s="33">
        <f t="shared" si="1493"/>
        <v>46761</v>
      </c>
      <c r="B13627" s="27" t="str">
        <f t="shared" si="1487"/>
        <v>(日)</v>
      </c>
      <c r="C13627" s="34">
        <v>0.8125</v>
      </c>
      <c r="D13627" s="16" t="s">
        <v>18</v>
      </c>
      <c r="E13627" s="35">
        <v>0.83333333333333304</v>
      </c>
      <c r="F13627" s="50">
        <f>IF(COUNTIF('リスト（不使用）'!$A$5:$A$6,単年カーブ!$A$1),"希望数量入力ください",'単年（2027年度）'!$E$12*単年カーブ!$R$3+'単年（2027年度）'!$E$12*(1-単年カーブ!$R$3)*単年カーブ!Q13627)</f>
        <v>0</v>
      </c>
      <c r="G13627" s="47">
        <f t="shared" si="1488"/>
        <v>0</v>
      </c>
      <c r="M13627">
        <f t="shared" si="1489"/>
        <v>1</v>
      </c>
      <c r="N13627">
        <f>IF(OR(WEEKDAY(A13627)=1,WEEKDAY(A13627)=7,COUNTIF('2027祝日等（不使用）'!$A$1:$A$20,単年カーブ!A13627)=1),0,1)</f>
        <v>0</v>
      </c>
      <c r="O13627">
        <f t="shared" si="1492"/>
        <v>40</v>
      </c>
      <c r="P13627">
        <f t="shared" si="1490"/>
        <v>1</v>
      </c>
      <c r="Q13627">
        <f t="shared" si="1491"/>
        <v>0</v>
      </c>
    </row>
    <row r="13628" spans="1:17" ht="19.5" x14ac:dyDescent="0.4">
      <c r="A13628" s="33">
        <f t="shared" si="1493"/>
        <v>46761</v>
      </c>
      <c r="B13628" s="27" t="str">
        <f t="shared" si="1487"/>
        <v>(日)</v>
      </c>
      <c r="C13628" s="34">
        <v>0.83333333333333304</v>
      </c>
      <c r="D13628" s="16" t="s">
        <v>18</v>
      </c>
      <c r="E13628" s="35">
        <v>0.85416666666666696</v>
      </c>
      <c r="F13628" s="50">
        <f>IF(COUNTIF('リスト（不使用）'!$A$5:$A$6,単年カーブ!$A$1),"希望数量入力ください",'単年（2027年度）'!$E$12*単年カーブ!$R$3+'単年（2027年度）'!$E$12*(1-単年カーブ!$R$3)*単年カーブ!Q13628)</f>
        <v>0</v>
      </c>
      <c r="G13628" s="47">
        <f t="shared" si="1488"/>
        <v>0</v>
      </c>
      <c r="M13628">
        <f t="shared" si="1489"/>
        <v>1</v>
      </c>
      <c r="N13628">
        <f>IF(OR(WEEKDAY(A13628)=1,WEEKDAY(A13628)=7,COUNTIF('2027祝日等（不使用）'!$A$1:$A$20,単年カーブ!A13628)=1),0,1)</f>
        <v>0</v>
      </c>
      <c r="O13628">
        <f t="shared" si="1492"/>
        <v>41</v>
      </c>
      <c r="P13628">
        <f t="shared" si="1490"/>
        <v>0</v>
      </c>
      <c r="Q13628">
        <f t="shared" si="1491"/>
        <v>0</v>
      </c>
    </row>
    <row r="13629" spans="1:17" ht="19.5" x14ac:dyDescent="0.4">
      <c r="A13629" s="33">
        <f t="shared" si="1493"/>
        <v>46761</v>
      </c>
      <c r="B13629" s="27" t="str">
        <f t="shared" si="1487"/>
        <v>(日)</v>
      </c>
      <c r="C13629" s="34">
        <v>0.85416666666666696</v>
      </c>
      <c r="D13629" s="16" t="s">
        <v>18</v>
      </c>
      <c r="E13629" s="35">
        <v>0.875</v>
      </c>
      <c r="F13629" s="50">
        <f>IF(COUNTIF('リスト（不使用）'!$A$5:$A$6,単年カーブ!$A$1),"希望数量入力ください",'単年（2027年度）'!$E$12*単年カーブ!$R$3+'単年（2027年度）'!$E$12*(1-単年カーブ!$R$3)*単年カーブ!Q13629)</f>
        <v>0</v>
      </c>
      <c r="G13629" s="47">
        <f t="shared" si="1488"/>
        <v>0</v>
      </c>
      <c r="M13629">
        <f t="shared" si="1489"/>
        <v>1</v>
      </c>
      <c r="N13629">
        <f>IF(OR(WEEKDAY(A13629)=1,WEEKDAY(A13629)=7,COUNTIF('2027祝日等（不使用）'!$A$1:$A$20,単年カーブ!A13629)=1),0,1)</f>
        <v>0</v>
      </c>
      <c r="O13629">
        <f t="shared" si="1492"/>
        <v>42</v>
      </c>
      <c r="P13629">
        <f t="shared" si="1490"/>
        <v>0</v>
      </c>
      <c r="Q13629">
        <f t="shared" si="1491"/>
        <v>0</v>
      </c>
    </row>
    <row r="13630" spans="1:17" ht="19.5" x14ac:dyDescent="0.4">
      <c r="A13630" s="33">
        <f t="shared" si="1493"/>
        <v>46761</v>
      </c>
      <c r="B13630" s="27" t="str">
        <f t="shared" si="1487"/>
        <v>(日)</v>
      </c>
      <c r="C13630" s="34">
        <v>0.875</v>
      </c>
      <c r="D13630" s="16" t="s">
        <v>18</v>
      </c>
      <c r="E13630" s="35">
        <v>0.89583333333333304</v>
      </c>
      <c r="F13630" s="50">
        <f>IF(COUNTIF('リスト（不使用）'!$A$5:$A$6,単年カーブ!$A$1),"希望数量入力ください",'単年（2027年度）'!$E$12*単年カーブ!$R$3+'単年（2027年度）'!$E$12*(1-単年カーブ!$R$3)*単年カーブ!Q13630)</f>
        <v>0</v>
      </c>
      <c r="G13630" s="47">
        <f t="shared" si="1488"/>
        <v>0</v>
      </c>
      <c r="M13630">
        <f t="shared" si="1489"/>
        <v>1</v>
      </c>
      <c r="N13630">
        <f>IF(OR(WEEKDAY(A13630)=1,WEEKDAY(A13630)=7,COUNTIF('2027祝日等（不使用）'!$A$1:$A$20,単年カーブ!A13630)=1),0,1)</f>
        <v>0</v>
      </c>
      <c r="O13630">
        <f t="shared" si="1492"/>
        <v>43</v>
      </c>
      <c r="P13630">
        <f t="shared" si="1490"/>
        <v>0</v>
      </c>
      <c r="Q13630">
        <f t="shared" si="1491"/>
        <v>0</v>
      </c>
    </row>
    <row r="13631" spans="1:17" ht="19.5" x14ac:dyDescent="0.4">
      <c r="A13631" s="33">
        <f t="shared" si="1493"/>
        <v>46761</v>
      </c>
      <c r="B13631" s="27" t="str">
        <f t="shared" si="1487"/>
        <v>(日)</v>
      </c>
      <c r="C13631" s="34">
        <v>0.89583333333333304</v>
      </c>
      <c r="D13631" s="16" t="s">
        <v>18</v>
      </c>
      <c r="E13631" s="35">
        <v>0.91666666666666696</v>
      </c>
      <c r="F13631" s="50">
        <f>IF(COUNTIF('リスト（不使用）'!$A$5:$A$6,単年カーブ!$A$1),"希望数量入力ください",'単年（2027年度）'!$E$12*単年カーブ!$R$3+'単年（2027年度）'!$E$12*(1-単年カーブ!$R$3)*単年カーブ!Q13631)</f>
        <v>0</v>
      </c>
      <c r="G13631" s="47">
        <f t="shared" si="1488"/>
        <v>0</v>
      </c>
      <c r="M13631">
        <f t="shared" si="1489"/>
        <v>1</v>
      </c>
      <c r="N13631">
        <f>IF(OR(WEEKDAY(A13631)=1,WEEKDAY(A13631)=7,COUNTIF('2027祝日等（不使用）'!$A$1:$A$20,単年カーブ!A13631)=1),0,1)</f>
        <v>0</v>
      </c>
      <c r="O13631">
        <f t="shared" si="1492"/>
        <v>44</v>
      </c>
      <c r="P13631">
        <f t="shared" si="1490"/>
        <v>0</v>
      </c>
      <c r="Q13631">
        <f t="shared" si="1491"/>
        <v>0</v>
      </c>
    </row>
    <row r="13632" spans="1:17" ht="19.5" x14ac:dyDescent="0.4">
      <c r="A13632" s="33">
        <f t="shared" si="1493"/>
        <v>46761</v>
      </c>
      <c r="B13632" s="27" t="str">
        <f t="shared" si="1487"/>
        <v>(日)</v>
      </c>
      <c r="C13632" s="34">
        <v>0.91666666666666696</v>
      </c>
      <c r="D13632" s="16" t="s">
        <v>18</v>
      </c>
      <c r="E13632" s="35">
        <v>0.9375</v>
      </c>
      <c r="F13632" s="50">
        <f>IF(COUNTIF('リスト（不使用）'!$A$5:$A$6,単年カーブ!$A$1),"希望数量入力ください",'単年（2027年度）'!$E$12*単年カーブ!$R$3+'単年（2027年度）'!$E$12*(1-単年カーブ!$R$3)*単年カーブ!Q13632)</f>
        <v>0</v>
      </c>
      <c r="G13632" s="47">
        <f t="shared" si="1488"/>
        <v>0</v>
      </c>
      <c r="M13632">
        <f t="shared" si="1489"/>
        <v>1</v>
      </c>
      <c r="N13632">
        <f>IF(OR(WEEKDAY(A13632)=1,WEEKDAY(A13632)=7,COUNTIF('2027祝日等（不使用）'!$A$1:$A$20,単年カーブ!A13632)=1),0,1)</f>
        <v>0</v>
      </c>
      <c r="O13632">
        <f t="shared" si="1492"/>
        <v>45</v>
      </c>
      <c r="P13632">
        <f t="shared" si="1490"/>
        <v>0</v>
      </c>
      <c r="Q13632">
        <f t="shared" si="1491"/>
        <v>0</v>
      </c>
    </row>
    <row r="13633" spans="1:17" ht="19.5" x14ac:dyDescent="0.4">
      <c r="A13633" s="33">
        <f t="shared" si="1493"/>
        <v>46761</v>
      </c>
      <c r="B13633" s="27" t="str">
        <f t="shared" si="1487"/>
        <v>(日)</v>
      </c>
      <c r="C13633" s="34">
        <v>0.9375</v>
      </c>
      <c r="D13633" s="16" t="s">
        <v>18</v>
      </c>
      <c r="E13633" s="35">
        <v>0.95833333333333304</v>
      </c>
      <c r="F13633" s="50">
        <f>IF(COUNTIF('リスト（不使用）'!$A$5:$A$6,単年カーブ!$A$1),"希望数量入力ください",'単年（2027年度）'!$E$12*単年カーブ!$R$3+'単年（2027年度）'!$E$12*(1-単年カーブ!$R$3)*単年カーブ!Q13633)</f>
        <v>0</v>
      </c>
      <c r="G13633" s="47">
        <f t="shared" si="1488"/>
        <v>0</v>
      </c>
      <c r="M13633">
        <f t="shared" si="1489"/>
        <v>1</v>
      </c>
      <c r="N13633">
        <f>IF(OR(WEEKDAY(A13633)=1,WEEKDAY(A13633)=7,COUNTIF('2027祝日等（不使用）'!$A$1:$A$20,単年カーブ!A13633)=1),0,1)</f>
        <v>0</v>
      </c>
      <c r="O13633">
        <f t="shared" si="1492"/>
        <v>46</v>
      </c>
      <c r="P13633">
        <f t="shared" si="1490"/>
        <v>0</v>
      </c>
      <c r="Q13633">
        <f t="shared" si="1491"/>
        <v>0</v>
      </c>
    </row>
    <row r="13634" spans="1:17" ht="19.5" x14ac:dyDescent="0.4">
      <c r="A13634" s="33">
        <f t="shared" si="1493"/>
        <v>46761</v>
      </c>
      <c r="B13634" s="27" t="str">
        <f t="shared" si="1487"/>
        <v>(日)</v>
      </c>
      <c r="C13634" s="34">
        <v>0.95833333333333304</v>
      </c>
      <c r="D13634" s="16" t="s">
        <v>18</v>
      </c>
      <c r="E13634" s="35">
        <v>0.97916666666666696</v>
      </c>
      <c r="F13634" s="50">
        <f>IF(COUNTIF('リスト（不使用）'!$A$5:$A$6,単年カーブ!$A$1),"希望数量入力ください",'単年（2027年度）'!$E$12*単年カーブ!$R$3+'単年（2027年度）'!$E$12*(1-単年カーブ!$R$3)*単年カーブ!Q13634)</f>
        <v>0</v>
      </c>
      <c r="G13634" s="47">
        <f t="shared" si="1488"/>
        <v>0</v>
      </c>
      <c r="M13634">
        <f t="shared" si="1489"/>
        <v>1</v>
      </c>
      <c r="N13634">
        <f>IF(OR(WEEKDAY(A13634)=1,WEEKDAY(A13634)=7,COUNTIF('2027祝日等（不使用）'!$A$1:$A$20,単年カーブ!A13634)=1),0,1)</f>
        <v>0</v>
      </c>
      <c r="O13634">
        <f t="shared" si="1492"/>
        <v>47</v>
      </c>
      <c r="P13634">
        <f t="shared" si="1490"/>
        <v>0</v>
      </c>
      <c r="Q13634">
        <f t="shared" si="1491"/>
        <v>0</v>
      </c>
    </row>
    <row r="13635" spans="1:17" ht="19.5" x14ac:dyDescent="0.4">
      <c r="A13635" s="33">
        <f t="shared" si="1493"/>
        <v>46761</v>
      </c>
      <c r="B13635" s="27" t="str">
        <f t="shared" si="1487"/>
        <v>(日)</v>
      </c>
      <c r="C13635" s="34">
        <v>0.97916666666666696</v>
      </c>
      <c r="D13635" s="16" t="s">
        <v>18</v>
      </c>
      <c r="E13635" s="35" t="s">
        <v>17</v>
      </c>
      <c r="F13635" s="50">
        <f>IF(COUNTIF('リスト（不使用）'!$A$5:$A$6,単年カーブ!$A$1),"希望数量入力ください",'単年（2027年度）'!$E$12*単年カーブ!$R$3+'単年（2027年度）'!$E$12*(1-単年カーブ!$R$3)*単年カーブ!Q13635)</f>
        <v>0</v>
      </c>
      <c r="G13635" s="47">
        <f t="shared" si="1488"/>
        <v>0</v>
      </c>
      <c r="M13635">
        <f t="shared" si="1489"/>
        <v>1</v>
      </c>
      <c r="N13635">
        <f>IF(OR(WEEKDAY(A13635)=1,WEEKDAY(A13635)=7,COUNTIF('2027祝日等（不使用）'!$A$1:$A$20,単年カーブ!A13635)=1),0,1)</f>
        <v>0</v>
      </c>
      <c r="O13635">
        <f t="shared" si="1492"/>
        <v>48</v>
      </c>
      <c r="P13635">
        <f t="shared" si="1490"/>
        <v>0</v>
      </c>
      <c r="Q13635">
        <f t="shared" si="1491"/>
        <v>0</v>
      </c>
    </row>
    <row r="13636" spans="1:17" ht="19.5" x14ac:dyDescent="0.4">
      <c r="A13636" s="33">
        <f t="shared" si="1493"/>
        <v>46762</v>
      </c>
      <c r="B13636" s="27" t="str">
        <f t="shared" ref="B13636:B13699" si="1494">TEXT(A13636,"(aaa)")</f>
        <v>(月)</v>
      </c>
      <c r="C13636" s="34">
        <v>0</v>
      </c>
      <c r="D13636" s="16" t="s">
        <v>18</v>
      </c>
      <c r="E13636" s="35">
        <v>2.0833333333333332E-2</v>
      </c>
      <c r="F13636" s="50">
        <f>IF(COUNTIF('リスト（不使用）'!$A$5:$A$6,単年カーブ!$A$1),"希望数量入力ください",'単年（2027年度）'!$E$12*単年カーブ!$R$3+'単年（2027年度）'!$E$12*(1-単年カーブ!$R$3)*単年カーブ!Q13636)</f>
        <v>0</v>
      </c>
      <c r="G13636" s="47">
        <f t="shared" ref="G13636:G13699" si="1495">F13636/2</f>
        <v>0</v>
      </c>
      <c r="M13636">
        <f t="shared" ref="M13636:M13699" si="1496">MONTH(A13636)</f>
        <v>1</v>
      </c>
      <c r="N13636">
        <f>IF(OR(WEEKDAY(A13636)=1,WEEKDAY(A13636)=7,COUNTIF('2027祝日等（不使用）'!$A$1:$A$20,単年カーブ!A13636)=1),0,1)</f>
        <v>0</v>
      </c>
      <c r="O13636">
        <f t="shared" si="1492"/>
        <v>1</v>
      </c>
      <c r="P13636">
        <f t="shared" ref="P13636:P13699" si="1497">IF(AND(O13636&gt;16,O13636&lt;41),1,0)</f>
        <v>0</v>
      </c>
      <c r="Q13636">
        <f t="shared" ref="Q13636:Q13699" si="1498">P13636*N13636</f>
        <v>0</v>
      </c>
    </row>
    <row r="13637" spans="1:17" ht="19.5" x14ac:dyDescent="0.4">
      <c r="A13637" s="33">
        <f t="shared" si="1493"/>
        <v>46762</v>
      </c>
      <c r="B13637" s="27" t="str">
        <f t="shared" si="1494"/>
        <v>(月)</v>
      </c>
      <c r="C13637" s="34">
        <v>2.0833333333333332E-2</v>
      </c>
      <c r="D13637" s="16" t="s">
        <v>18</v>
      </c>
      <c r="E13637" s="35">
        <v>4.1666666666666664E-2</v>
      </c>
      <c r="F13637" s="50">
        <f>IF(COUNTIF('リスト（不使用）'!$A$5:$A$6,単年カーブ!$A$1),"希望数量入力ください",'単年（2027年度）'!$E$12*単年カーブ!$R$3+'単年（2027年度）'!$E$12*(1-単年カーブ!$R$3)*単年カーブ!Q13637)</f>
        <v>0</v>
      </c>
      <c r="G13637" s="47">
        <f t="shared" si="1495"/>
        <v>0</v>
      </c>
      <c r="M13637">
        <f t="shared" si="1496"/>
        <v>1</v>
      </c>
      <c r="N13637">
        <f>IF(OR(WEEKDAY(A13637)=1,WEEKDAY(A13637)=7,COUNTIF('2027祝日等（不使用）'!$A$1:$A$20,単年カーブ!A13637)=1),0,1)</f>
        <v>0</v>
      </c>
      <c r="O13637">
        <f t="shared" si="1492"/>
        <v>2</v>
      </c>
      <c r="P13637">
        <f t="shared" si="1497"/>
        <v>0</v>
      </c>
      <c r="Q13637">
        <f t="shared" si="1498"/>
        <v>0</v>
      </c>
    </row>
    <row r="13638" spans="1:17" ht="19.5" x14ac:dyDescent="0.4">
      <c r="A13638" s="33">
        <f t="shared" si="1493"/>
        <v>46762</v>
      </c>
      <c r="B13638" s="27" t="str">
        <f t="shared" si="1494"/>
        <v>(月)</v>
      </c>
      <c r="C13638" s="34">
        <v>4.1666666666666664E-2</v>
      </c>
      <c r="D13638" s="16" t="s">
        <v>18</v>
      </c>
      <c r="E13638" s="35">
        <v>6.25E-2</v>
      </c>
      <c r="F13638" s="50">
        <f>IF(COUNTIF('リスト（不使用）'!$A$5:$A$6,単年カーブ!$A$1),"希望数量入力ください",'単年（2027年度）'!$E$12*単年カーブ!$R$3+'単年（2027年度）'!$E$12*(1-単年カーブ!$R$3)*単年カーブ!Q13638)</f>
        <v>0</v>
      </c>
      <c r="G13638" s="47">
        <f t="shared" si="1495"/>
        <v>0</v>
      </c>
      <c r="M13638">
        <f t="shared" si="1496"/>
        <v>1</v>
      </c>
      <c r="N13638">
        <f>IF(OR(WEEKDAY(A13638)=1,WEEKDAY(A13638)=7,COUNTIF('2027祝日等（不使用）'!$A$1:$A$20,単年カーブ!A13638)=1),0,1)</f>
        <v>0</v>
      </c>
      <c r="O13638">
        <f t="shared" si="1492"/>
        <v>3</v>
      </c>
      <c r="P13638">
        <f t="shared" si="1497"/>
        <v>0</v>
      </c>
      <c r="Q13638">
        <f t="shared" si="1498"/>
        <v>0</v>
      </c>
    </row>
    <row r="13639" spans="1:17" ht="19.5" x14ac:dyDescent="0.4">
      <c r="A13639" s="33">
        <f t="shared" si="1493"/>
        <v>46762</v>
      </c>
      <c r="B13639" s="27" t="str">
        <f t="shared" si="1494"/>
        <v>(月)</v>
      </c>
      <c r="C13639" s="34">
        <v>6.25E-2</v>
      </c>
      <c r="D13639" s="16" t="s">
        <v>18</v>
      </c>
      <c r="E13639" s="35">
        <v>8.3333333333333301E-2</v>
      </c>
      <c r="F13639" s="50">
        <f>IF(COUNTIF('リスト（不使用）'!$A$5:$A$6,単年カーブ!$A$1),"希望数量入力ください",'単年（2027年度）'!$E$12*単年カーブ!$R$3+'単年（2027年度）'!$E$12*(1-単年カーブ!$R$3)*単年カーブ!Q13639)</f>
        <v>0</v>
      </c>
      <c r="G13639" s="47">
        <f t="shared" si="1495"/>
        <v>0</v>
      </c>
      <c r="M13639">
        <f t="shared" si="1496"/>
        <v>1</v>
      </c>
      <c r="N13639">
        <f>IF(OR(WEEKDAY(A13639)=1,WEEKDAY(A13639)=7,COUNTIF('2027祝日等（不使用）'!$A$1:$A$20,単年カーブ!A13639)=1),0,1)</f>
        <v>0</v>
      </c>
      <c r="O13639">
        <f t="shared" si="1492"/>
        <v>4</v>
      </c>
      <c r="P13639">
        <f t="shared" si="1497"/>
        <v>0</v>
      </c>
      <c r="Q13639">
        <f t="shared" si="1498"/>
        <v>0</v>
      </c>
    </row>
    <row r="13640" spans="1:17" ht="19.5" x14ac:dyDescent="0.4">
      <c r="A13640" s="33">
        <f t="shared" si="1493"/>
        <v>46762</v>
      </c>
      <c r="B13640" s="27" t="str">
        <f t="shared" si="1494"/>
        <v>(月)</v>
      </c>
      <c r="C13640" s="34">
        <v>8.3333333333333301E-2</v>
      </c>
      <c r="D13640" s="16" t="s">
        <v>18</v>
      </c>
      <c r="E13640" s="35">
        <v>0.104166666666667</v>
      </c>
      <c r="F13640" s="50">
        <f>IF(COUNTIF('リスト（不使用）'!$A$5:$A$6,単年カーブ!$A$1),"希望数量入力ください",'単年（2027年度）'!$E$12*単年カーブ!$R$3+'単年（2027年度）'!$E$12*(1-単年カーブ!$R$3)*単年カーブ!Q13640)</f>
        <v>0</v>
      </c>
      <c r="G13640" s="47">
        <f t="shared" si="1495"/>
        <v>0</v>
      </c>
      <c r="M13640">
        <f t="shared" si="1496"/>
        <v>1</v>
      </c>
      <c r="N13640">
        <f>IF(OR(WEEKDAY(A13640)=1,WEEKDAY(A13640)=7,COUNTIF('2027祝日等（不使用）'!$A$1:$A$20,単年カーブ!A13640)=1),0,1)</f>
        <v>0</v>
      </c>
      <c r="O13640">
        <f t="shared" si="1492"/>
        <v>5</v>
      </c>
      <c r="P13640">
        <f t="shared" si="1497"/>
        <v>0</v>
      </c>
      <c r="Q13640">
        <f t="shared" si="1498"/>
        <v>0</v>
      </c>
    </row>
    <row r="13641" spans="1:17" ht="19.5" x14ac:dyDescent="0.4">
      <c r="A13641" s="33">
        <f t="shared" si="1493"/>
        <v>46762</v>
      </c>
      <c r="B13641" s="27" t="str">
        <f t="shared" si="1494"/>
        <v>(月)</v>
      </c>
      <c r="C13641" s="34">
        <v>0.104166666666667</v>
      </c>
      <c r="D13641" s="16" t="s">
        <v>18</v>
      </c>
      <c r="E13641" s="35">
        <v>0.125</v>
      </c>
      <c r="F13641" s="50">
        <f>IF(COUNTIF('リスト（不使用）'!$A$5:$A$6,単年カーブ!$A$1),"希望数量入力ください",'単年（2027年度）'!$E$12*単年カーブ!$R$3+'単年（2027年度）'!$E$12*(1-単年カーブ!$R$3)*単年カーブ!Q13641)</f>
        <v>0</v>
      </c>
      <c r="G13641" s="47">
        <f t="shared" si="1495"/>
        <v>0</v>
      </c>
      <c r="M13641">
        <f t="shared" si="1496"/>
        <v>1</v>
      </c>
      <c r="N13641">
        <f>IF(OR(WEEKDAY(A13641)=1,WEEKDAY(A13641)=7,COUNTIF('2027祝日等（不使用）'!$A$1:$A$20,単年カーブ!A13641)=1),0,1)</f>
        <v>0</v>
      </c>
      <c r="O13641">
        <f t="shared" si="1492"/>
        <v>6</v>
      </c>
      <c r="P13641">
        <f t="shared" si="1497"/>
        <v>0</v>
      </c>
      <c r="Q13641">
        <f t="shared" si="1498"/>
        <v>0</v>
      </c>
    </row>
    <row r="13642" spans="1:17" ht="19.5" x14ac:dyDescent="0.4">
      <c r="A13642" s="33">
        <f t="shared" si="1493"/>
        <v>46762</v>
      </c>
      <c r="B13642" s="27" t="str">
        <f t="shared" si="1494"/>
        <v>(月)</v>
      </c>
      <c r="C13642" s="34">
        <v>0.125</v>
      </c>
      <c r="D13642" s="16" t="s">
        <v>18</v>
      </c>
      <c r="E13642" s="35">
        <v>0.14583333333333301</v>
      </c>
      <c r="F13642" s="50">
        <f>IF(COUNTIF('リスト（不使用）'!$A$5:$A$6,単年カーブ!$A$1),"希望数量入力ください",'単年（2027年度）'!$E$12*単年カーブ!$R$3+'単年（2027年度）'!$E$12*(1-単年カーブ!$R$3)*単年カーブ!Q13642)</f>
        <v>0</v>
      </c>
      <c r="G13642" s="47">
        <f t="shared" si="1495"/>
        <v>0</v>
      </c>
      <c r="M13642">
        <f t="shared" si="1496"/>
        <v>1</v>
      </c>
      <c r="N13642">
        <f>IF(OR(WEEKDAY(A13642)=1,WEEKDAY(A13642)=7,COUNTIF('2027祝日等（不使用）'!$A$1:$A$20,単年カーブ!A13642)=1),0,1)</f>
        <v>0</v>
      </c>
      <c r="O13642">
        <f t="shared" si="1492"/>
        <v>7</v>
      </c>
      <c r="P13642">
        <f t="shared" si="1497"/>
        <v>0</v>
      </c>
      <c r="Q13642">
        <f t="shared" si="1498"/>
        <v>0</v>
      </c>
    </row>
    <row r="13643" spans="1:17" ht="19.5" x14ac:dyDescent="0.4">
      <c r="A13643" s="33">
        <f t="shared" si="1493"/>
        <v>46762</v>
      </c>
      <c r="B13643" s="27" t="str">
        <f t="shared" si="1494"/>
        <v>(月)</v>
      </c>
      <c r="C13643" s="34">
        <v>0.14583333333333301</v>
      </c>
      <c r="D13643" s="16" t="s">
        <v>18</v>
      </c>
      <c r="E13643" s="35">
        <v>0.16666666666666699</v>
      </c>
      <c r="F13643" s="50">
        <f>IF(COUNTIF('リスト（不使用）'!$A$5:$A$6,単年カーブ!$A$1),"希望数量入力ください",'単年（2027年度）'!$E$12*単年カーブ!$R$3+'単年（2027年度）'!$E$12*(1-単年カーブ!$R$3)*単年カーブ!Q13643)</f>
        <v>0</v>
      </c>
      <c r="G13643" s="47">
        <f t="shared" si="1495"/>
        <v>0</v>
      </c>
      <c r="M13643">
        <f t="shared" si="1496"/>
        <v>1</v>
      </c>
      <c r="N13643">
        <f>IF(OR(WEEKDAY(A13643)=1,WEEKDAY(A13643)=7,COUNTIF('2027祝日等（不使用）'!$A$1:$A$20,単年カーブ!A13643)=1),0,1)</f>
        <v>0</v>
      </c>
      <c r="O13643">
        <f t="shared" si="1492"/>
        <v>8</v>
      </c>
      <c r="P13643">
        <f t="shared" si="1497"/>
        <v>0</v>
      </c>
      <c r="Q13643">
        <f t="shared" si="1498"/>
        <v>0</v>
      </c>
    </row>
    <row r="13644" spans="1:17" ht="19.5" x14ac:dyDescent="0.4">
      <c r="A13644" s="33">
        <f t="shared" si="1493"/>
        <v>46762</v>
      </c>
      <c r="B13644" s="27" t="str">
        <f t="shared" si="1494"/>
        <v>(月)</v>
      </c>
      <c r="C13644" s="34">
        <v>0.16666666666666699</v>
      </c>
      <c r="D13644" s="16" t="s">
        <v>18</v>
      </c>
      <c r="E13644" s="35">
        <v>0.1875</v>
      </c>
      <c r="F13644" s="50">
        <f>IF(COUNTIF('リスト（不使用）'!$A$5:$A$6,単年カーブ!$A$1),"希望数量入力ください",'単年（2027年度）'!$E$12*単年カーブ!$R$3+'単年（2027年度）'!$E$12*(1-単年カーブ!$R$3)*単年カーブ!Q13644)</f>
        <v>0</v>
      </c>
      <c r="G13644" s="47">
        <f t="shared" si="1495"/>
        <v>0</v>
      </c>
      <c r="M13644">
        <f t="shared" si="1496"/>
        <v>1</v>
      </c>
      <c r="N13644">
        <f>IF(OR(WEEKDAY(A13644)=1,WEEKDAY(A13644)=7,COUNTIF('2027祝日等（不使用）'!$A$1:$A$20,単年カーブ!A13644)=1),0,1)</f>
        <v>0</v>
      </c>
      <c r="O13644">
        <f t="shared" si="1492"/>
        <v>9</v>
      </c>
      <c r="P13644">
        <f t="shared" si="1497"/>
        <v>0</v>
      </c>
      <c r="Q13644">
        <f t="shared" si="1498"/>
        <v>0</v>
      </c>
    </row>
    <row r="13645" spans="1:17" ht="19.5" x14ac:dyDescent="0.4">
      <c r="A13645" s="33">
        <f t="shared" si="1493"/>
        <v>46762</v>
      </c>
      <c r="B13645" s="27" t="str">
        <f t="shared" si="1494"/>
        <v>(月)</v>
      </c>
      <c r="C13645" s="34">
        <v>0.1875</v>
      </c>
      <c r="D13645" s="16" t="s">
        <v>18</v>
      </c>
      <c r="E13645" s="35">
        <v>0.20833333333333301</v>
      </c>
      <c r="F13645" s="50">
        <f>IF(COUNTIF('リスト（不使用）'!$A$5:$A$6,単年カーブ!$A$1),"希望数量入力ください",'単年（2027年度）'!$E$12*単年カーブ!$R$3+'単年（2027年度）'!$E$12*(1-単年カーブ!$R$3)*単年カーブ!Q13645)</f>
        <v>0</v>
      </c>
      <c r="G13645" s="47">
        <f t="shared" si="1495"/>
        <v>0</v>
      </c>
      <c r="M13645">
        <f t="shared" si="1496"/>
        <v>1</v>
      </c>
      <c r="N13645">
        <f>IF(OR(WEEKDAY(A13645)=1,WEEKDAY(A13645)=7,COUNTIF('2027祝日等（不使用）'!$A$1:$A$20,単年カーブ!A13645)=1),0,1)</f>
        <v>0</v>
      </c>
      <c r="O13645">
        <f t="shared" si="1492"/>
        <v>10</v>
      </c>
      <c r="P13645">
        <f t="shared" si="1497"/>
        <v>0</v>
      </c>
      <c r="Q13645">
        <f t="shared" si="1498"/>
        <v>0</v>
      </c>
    </row>
    <row r="13646" spans="1:17" ht="19.5" x14ac:dyDescent="0.4">
      <c r="A13646" s="33">
        <f t="shared" si="1493"/>
        <v>46762</v>
      </c>
      <c r="B13646" s="27" t="str">
        <f t="shared" si="1494"/>
        <v>(月)</v>
      </c>
      <c r="C13646" s="34">
        <v>0.20833333333333301</v>
      </c>
      <c r="D13646" s="16" t="s">
        <v>18</v>
      </c>
      <c r="E13646" s="35">
        <v>0.22916666666666699</v>
      </c>
      <c r="F13646" s="50">
        <f>IF(COUNTIF('リスト（不使用）'!$A$5:$A$6,単年カーブ!$A$1),"希望数量入力ください",'単年（2027年度）'!$E$12*単年カーブ!$R$3+'単年（2027年度）'!$E$12*(1-単年カーブ!$R$3)*単年カーブ!Q13646)</f>
        <v>0</v>
      </c>
      <c r="G13646" s="47">
        <f t="shared" si="1495"/>
        <v>0</v>
      </c>
      <c r="M13646">
        <f t="shared" si="1496"/>
        <v>1</v>
      </c>
      <c r="N13646">
        <f>IF(OR(WEEKDAY(A13646)=1,WEEKDAY(A13646)=7,COUNTIF('2027祝日等（不使用）'!$A$1:$A$20,単年カーブ!A13646)=1),0,1)</f>
        <v>0</v>
      </c>
      <c r="O13646">
        <f t="shared" si="1492"/>
        <v>11</v>
      </c>
      <c r="P13646">
        <f t="shared" si="1497"/>
        <v>0</v>
      </c>
      <c r="Q13646">
        <f t="shared" si="1498"/>
        <v>0</v>
      </c>
    </row>
    <row r="13647" spans="1:17" ht="19.5" x14ac:dyDescent="0.4">
      <c r="A13647" s="33">
        <f t="shared" si="1493"/>
        <v>46762</v>
      </c>
      <c r="B13647" s="27" t="str">
        <f t="shared" si="1494"/>
        <v>(月)</v>
      </c>
      <c r="C13647" s="34">
        <v>0.22916666666666699</v>
      </c>
      <c r="D13647" s="16" t="s">
        <v>18</v>
      </c>
      <c r="E13647" s="35">
        <v>0.25</v>
      </c>
      <c r="F13647" s="50">
        <f>IF(COUNTIF('リスト（不使用）'!$A$5:$A$6,単年カーブ!$A$1),"希望数量入力ください",'単年（2027年度）'!$E$12*単年カーブ!$R$3+'単年（2027年度）'!$E$12*(1-単年カーブ!$R$3)*単年カーブ!Q13647)</f>
        <v>0</v>
      </c>
      <c r="G13647" s="47">
        <f t="shared" si="1495"/>
        <v>0</v>
      </c>
      <c r="M13647">
        <f t="shared" si="1496"/>
        <v>1</v>
      </c>
      <c r="N13647">
        <f>IF(OR(WEEKDAY(A13647)=1,WEEKDAY(A13647)=7,COUNTIF('2027祝日等（不使用）'!$A$1:$A$20,単年カーブ!A13647)=1),0,1)</f>
        <v>0</v>
      </c>
      <c r="O13647">
        <f t="shared" si="1492"/>
        <v>12</v>
      </c>
      <c r="P13647">
        <f t="shared" si="1497"/>
        <v>0</v>
      </c>
      <c r="Q13647">
        <f t="shared" si="1498"/>
        <v>0</v>
      </c>
    </row>
    <row r="13648" spans="1:17" ht="19.5" x14ac:dyDescent="0.4">
      <c r="A13648" s="33">
        <f t="shared" si="1493"/>
        <v>46762</v>
      </c>
      <c r="B13648" s="27" t="str">
        <f t="shared" si="1494"/>
        <v>(月)</v>
      </c>
      <c r="C13648" s="34">
        <v>0.25</v>
      </c>
      <c r="D13648" s="16" t="s">
        <v>18</v>
      </c>
      <c r="E13648" s="35">
        <v>0.27083333333333298</v>
      </c>
      <c r="F13648" s="50">
        <f>IF(COUNTIF('リスト（不使用）'!$A$5:$A$6,単年カーブ!$A$1),"希望数量入力ください",'単年（2027年度）'!$E$12*単年カーブ!$R$3+'単年（2027年度）'!$E$12*(1-単年カーブ!$R$3)*単年カーブ!Q13648)</f>
        <v>0</v>
      </c>
      <c r="G13648" s="47">
        <f t="shared" si="1495"/>
        <v>0</v>
      </c>
      <c r="M13648">
        <f t="shared" si="1496"/>
        <v>1</v>
      </c>
      <c r="N13648">
        <f>IF(OR(WEEKDAY(A13648)=1,WEEKDAY(A13648)=7,COUNTIF('2027祝日等（不使用）'!$A$1:$A$20,単年カーブ!A13648)=1),0,1)</f>
        <v>0</v>
      </c>
      <c r="O13648">
        <f t="shared" si="1492"/>
        <v>13</v>
      </c>
      <c r="P13648">
        <f t="shared" si="1497"/>
        <v>0</v>
      </c>
      <c r="Q13648">
        <f t="shared" si="1498"/>
        <v>0</v>
      </c>
    </row>
    <row r="13649" spans="1:17" ht="19.5" x14ac:dyDescent="0.4">
      <c r="A13649" s="33">
        <f t="shared" si="1493"/>
        <v>46762</v>
      </c>
      <c r="B13649" s="27" t="str">
        <f t="shared" si="1494"/>
        <v>(月)</v>
      </c>
      <c r="C13649" s="34">
        <v>0.27083333333333298</v>
      </c>
      <c r="D13649" s="16" t="s">
        <v>18</v>
      </c>
      <c r="E13649" s="35">
        <v>0.29166666666666702</v>
      </c>
      <c r="F13649" s="50">
        <f>IF(COUNTIF('リスト（不使用）'!$A$5:$A$6,単年カーブ!$A$1),"希望数量入力ください",'単年（2027年度）'!$E$12*単年カーブ!$R$3+'単年（2027年度）'!$E$12*(1-単年カーブ!$R$3)*単年カーブ!Q13649)</f>
        <v>0</v>
      </c>
      <c r="G13649" s="47">
        <f t="shared" si="1495"/>
        <v>0</v>
      </c>
      <c r="M13649">
        <f t="shared" si="1496"/>
        <v>1</v>
      </c>
      <c r="N13649">
        <f>IF(OR(WEEKDAY(A13649)=1,WEEKDAY(A13649)=7,COUNTIF('2027祝日等（不使用）'!$A$1:$A$20,単年カーブ!A13649)=1),0,1)</f>
        <v>0</v>
      </c>
      <c r="O13649">
        <f t="shared" si="1492"/>
        <v>14</v>
      </c>
      <c r="P13649">
        <f t="shared" si="1497"/>
        <v>0</v>
      </c>
      <c r="Q13649">
        <f t="shared" si="1498"/>
        <v>0</v>
      </c>
    </row>
    <row r="13650" spans="1:17" ht="19.5" x14ac:dyDescent="0.4">
      <c r="A13650" s="33">
        <f t="shared" si="1493"/>
        <v>46762</v>
      </c>
      <c r="B13650" s="27" t="str">
        <f t="shared" si="1494"/>
        <v>(月)</v>
      </c>
      <c r="C13650" s="34">
        <v>0.29166666666666702</v>
      </c>
      <c r="D13650" s="16" t="s">
        <v>18</v>
      </c>
      <c r="E13650" s="35">
        <v>0.3125</v>
      </c>
      <c r="F13650" s="50">
        <f>IF(COUNTIF('リスト（不使用）'!$A$5:$A$6,単年カーブ!$A$1),"希望数量入力ください",'単年（2027年度）'!$E$12*単年カーブ!$R$3+'単年（2027年度）'!$E$12*(1-単年カーブ!$R$3)*単年カーブ!Q13650)</f>
        <v>0</v>
      </c>
      <c r="G13650" s="47">
        <f t="shared" si="1495"/>
        <v>0</v>
      </c>
      <c r="M13650">
        <f t="shared" si="1496"/>
        <v>1</v>
      </c>
      <c r="N13650">
        <f>IF(OR(WEEKDAY(A13650)=1,WEEKDAY(A13650)=7,COUNTIF('2027祝日等（不使用）'!$A$1:$A$20,単年カーブ!A13650)=1),0,1)</f>
        <v>0</v>
      </c>
      <c r="O13650">
        <f t="shared" si="1492"/>
        <v>15</v>
      </c>
      <c r="P13650">
        <f t="shared" si="1497"/>
        <v>0</v>
      </c>
      <c r="Q13650">
        <f t="shared" si="1498"/>
        <v>0</v>
      </c>
    </row>
    <row r="13651" spans="1:17" ht="19.5" x14ac:dyDescent="0.4">
      <c r="A13651" s="33">
        <f t="shared" si="1493"/>
        <v>46762</v>
      </c>
      <c r="B13651" s="27" t="str">
        <f t="shared" si="1494"/>
        <v>(月)</v>
      </c>
      <c r="C13651" s="34">
        <v>0.3125</v>
      </c>
      <c r="D13651" s="16" t="s">
        <v>18</v>
      </c>
      <c r="E13651" s="35">
        <v>0.33333333333333298</v>
      </c>
      <c r="F13651" s="50">
        <f>IF(COUNTIF('リスト（不使用）'!$A$5:$A$6,単年カーブ!$A$1),"希望数量入力ください",'単年（2027年度）'!$E$12*単年カーブ!$R$3+'単年（2027年度）'!$E$12*(1-単年カーブ!$R$3)*単年カーブ!Q13651)</f>
        <v>0</v>
      </c>
      <c r="G13651" s="47">
        <f t="shared" si="1495"/>
        <v>0</v>
      </c>
      <c r="M13651">
        <f t="shared" si="1496"/>
        <v>1</v>
      </c>
      <c r="N13651">
        <f>IF(OR(WEEKDAY(A13651)=1,WEEKDAY(A13651)=7,COUNTIF('2027祝日等（不使用）'!$A$1:$A$20,単年カーブ!A13651)=1),0,1)</f>
        <v>0</v>
      </c>
      <c r="O13651">
        <f t="shared" si="1492"/>
        <v>16</v>
      </c>
      <c r="P13651">
        <f t="shared" si="1497"/>
        <v>0</v>
      </c>
      <c r="Q13651">
        <f t="shared" si="1498"/>
        <v>0</v>
      </c>
    </row>
    <row r="13652" spans="1:17" ht="19.5" x14ac:dyDescent="0.4">
      <c r="A13652" s="33">
        <f t="shared" si="1493"/>
        <v>46762</v>
      </c>
      <c r="B13652" s="27" t="str">
        <f t="shared" si="1494"/>
        <v>(月)</v>
      </c>
      <c r="C13652" s="34">
        <v>0.33333333333333298</v>
      </c>
      <c r="D13652" s="16" t="s">
        <v>18</v>
      </c>
      <c r="E13652" s="35">
        <v>0.35416666666666702</v>
      </c>
      <c r="F13652" s="50">
        <f>IF(COUNTIF('リスト（不使用）'!$A$5:$A$6,単年カーブ!$A$1),"希望数量入力ください",'単年（2027年度）'!$E$12*単年カーブ!$R$3+'単年（2027年度）'!$E$12*(1-単年カーブ!$R$3)*単年カーブ!Q13652)</f>
        <v>0</v>
      </c>
      <c r="G13652" s="47">
        <f t="shared" si="1495"/>
        <v>0</v>
      </c>
      <c r="M13652">
        <f t="shared" si="1496"/>
        <v>1</v>
      </c>
      <c r="N13652">
        <f>IF(OR(WEEKDAY(A13652)=1,WEEKDAY(A13652)=7,COUNTIF('2027祝日等（不使用）'!$A$1:$A$20,単年カーブ!A13652)=1),0,1)</f>
        <v>0</v>
      </c>
      <c r="O13652">
        <f t="shared" si="1492"/>
        <v>17</v>
      </c>
      <c r="P13652">
        <f t="shared" si="1497"/>
        <v>1</v>
      </c>
      <c r="Q13652">
        <f t="shared" si="1498"/>
        <v>0</v>
      </c>
    </row>
    <row r="13653" spans="1:17" ht="19.5" x14ac:dyDescent="0.4">
      <c r="A13653" s="33">
        <f t="shared" si="1493"/>
        <v>46762</v>
      </c>
      <c r="B13653" s="27" t="str">
        <f t="shared" si="1494"/>
        <v>(月)</v>
      </c>
      <c r="C13653" s="34">
        <v>0.35416666666666702</v>
      </c>
      <c r="D13653" s="16" t="s">
        <v>18</v>
      </c>
      <c r="E13653" s="35">
        <v>0.375</v>
      </c>
      <c r="F13653" s="50">
        <f>IF(COUNTIF('リスト（不使用）'!$A$5:$A$6,単年カーブ!$A$1),"希望数量入力ください",'単年（2027年度）'!$E$12*単年カーブ!$R$3+'単年（2027年度）'!$E$12*(1-単年カーブ!$R$3)*単年カーブ!Q13653)</f>
        <v>0</v>
      </c>
      <c r="G13653" s="47">
        <f t="shared" si="1495"/>
        <v>0</v>
      </c>
      <c r="M13653">
        <f t="shared" si="1496"/>
        <v>1</v>
      </c>
      <c r="N13653">
        <f>IF(OR(WEEKDAY(A13653)=1,WEEKDAY(A13653)=7,COUNTIF('2027祝日等（不使用）'!$A$1:$A$20,単年カーブ!A13653)=1),0,1)</f>
        <v>0</v>
      </c>
      <c r="O13653">
        <f t="shared" si="1492"/>
        <v>18</v>
      </c>
      <c r="P13653">
        <f t="shared" si="1497"/>
        <v>1</v>
      </c>
      <c r="Q13653">
        <f t="shared" si="1498"/>
        <v>0</v>
      </c>
    </row>
    <row r="13654" spans="1:17" ht="19.5" x14ac:dyDescent="0.4">
      <c r="A13654" s="33">
        <f t="shared" si="1493"/>
        <v>46762</v>
      </c>
      <c r="B13654" s="27" t="str">
        <f t="shared" si="1494"/>
        <v>(月)</v>
      </c>
      <c r="C13654" s="34">
        <v>0.375</v>
      </c>
      <c r="D13654" s="16" t="s">
        <v>18</v>
      </c>
      <c r="E13654" s="35">
        <v>0.39583333333333298</v>
      </c>
      <c r="F13654" s="50">
        <f>IF(COUNTIF('リスト（不使用）'!$A$5:$A$6,単年カーブ!$A$1),"希望数量入力ください",'単年（2027年度）'!$E$12*単年カーブ!$R$3+'単年（2027年度）'!$E$12*(1-単年カーブ!$R$3)*単年カーブ!Q13654)</f>
        <v>0</v>
      </c>
      <c r="G13654" s="47">
        <f t="shared" si="1495"/>
        <v>0</v>
      </c>
      <c r="M13654">
        <f t="shared" si="1496"/>
        <v>1</v>
      </c>
      <c r="N13654">
        <f>IF(OR(WEEKDAY(A13654)=1,WEEKDAY(A13654)=7,COUNTIF('2027祝日等（不使用）'!$A$1:$A$20,単年カーブ!A13654)=1),0,1)</f>
        <v>0</v>
      </c>
      <c r="O13654">
        <f t="shared" si="1492"/>
        <v>19</v>
      </c>
      <c r="P13654">
        <f t="shared" si="1497"/>
        <v>1</v>
      </c>
      <c r="Q13654">
        <f t="shared" si="1498"/>
        <v>0</v>
      </c>
    </row>
    <row r="13655" spans="1:17" ht="19.5" x14ac:dyDescent="0.4">
      <c r="A13655" s="33">
        <f t="shared" si="1493"/>
        <v>46762</v>
      </c>
      <c r="B13655" s="27" t="str">
        <f t="shared" si="1494"/>
        <v>(月)</v>
      </c>
      <c r="C13655" s="34">
        <v>0.39583333333333298</v>
      </c>
      <c r="D13655" s="16" t="s">
        <v>18</v>
      </c>
      <c r="E13655" s="35">
        <v>0.41666666666666702</v>
      </c>
      <c r="F13655" s="50">
        <f>IF(COUNTIF('リスト（不使用）'!$A$5:$A$6,単年カーブ!$A$1),"希望数量入力ください",'単年（2027年度）'!$E$12*単年カーブ!$R$3+'単年（2027年度）'!$E$12*(1-単年カーブ!$R$3)*単年カーブ!Q13655)</f>
        <v>0</v>
      </c>
      <c r="G13655" s="47">
        <f t="shared" si="1495"/>
        <v>0</v>
      </c>
      <c r="M13655">
        <f t="shared" si="1496"/>
        <v>1</v>
      </c>
      <c r="N13655">
        <f>IF(OR(WEEKDAY(A13655)=1,WEEKDAY(A13655)=7,COUNTIF('2027祝日等（不使用）'!$A$1:$A$20,単年カーブ!A13655)=1),0,1)</f>
        <v>0</v>
      </c>
      <c r="O13655">
        <f t="shared" si="1492"/>
        <v>20</v>
      </c>
      <c r="P13655">
        <f t="shared" si="1497"/>
        <v>1</v>
      </c>
      <c r="Q13655">
        <f t="shared" si="1498"/>
        <v>0</v>
      </c>
    </row>
    <row r="13656" spans="1:17" ht="19.5" x14ac:dyDescent="0.4">
      <c r="A13656" s="33">
        <f t="shared" si="1493"/>
        <v>46762</v>
      </c>
      <c r="B13656" s="27" t="str">
        <f t="shared" si="1494"/>
        <v>(月)</v>
      </c>
      <c r="C13656" s="34">
        <v>0.41666666666666702</v>
      </c>
      <c r="D13656" s="16" t="s">
        <v>18</v>
      </c>
      <c r="E13656" s="35">
        <v>0.4375</v>
      </c>
      <c r="F13656" s="50">
        <f>IF(COUNTIF('リスト（不使用）'!$A$5:$A$6,単年カーブ!$A$1),"希望数量入力ください",'単年（2027年度）'!$E$12*単年カーブ!$R$3+'単年（2027年度）'!$E$12*(1-単年カーブ!$R$3)*単年カーブ!Q13656)</f>
        <v>0</v>
      </c>
      <c r="G13656" s="47">
        <f t="shared" si="1495"/>
        <v>0</v>
      </c>
      <c r="M13656">
        <f t="shared" si="1496"/>
        <v>1</v>
      </c>
      <c r="N13656">
        <f>IF(OR(WEEKDAY(A13656)=1,WEEKDAY(A13656)=7,COUNTIF('2027祝日等（不使用）'!$A$1:$A$20,単年カーブ!A13656)=1),0,1)</f>
        <v>0</v>
      </c>
      <c r="O13656">
        <f t="shared" si="1492"/>
        <v>21</v>
      </c>
      <c r="P13656">
        <f t="shared" si="1497"/>
        <v>1</v>
      </c>
      <c r="Q13656">
        <f t="shared" si="1498"/>
        <v>0</v>
      </c>
    </row>
    <row r="13657" spans="1:17" ht="19.5" x14ac:dyDescent="0.4">
      <c r="A13657" s="33">
        <f t="shared" si="1493"/>
        <v>46762</v>
      </c>
      <c r="B13657" s="27" t="str">
        <f t="shared" si="1494"/>
        <v>(月)</v>
      </c>
      <c r="C13657" s="34">
        <v>0.4375</v>
      </c>
      <c r="D13657" s="16" t="s">
        <v>18</v>
      </c>
      <c r="E13657" s="35">
        <v>0.45833333333333298</v>
      </c>
      <c r="F13657" s="50">
        <f>IF(COUNTIF('リスト（不使用）'!$A$5:$A$6,単年カーブ!$A$1),"希望数量入力ください",'単年（2027年度）'!$E$12*単年カーブ!$R$3+'単年（2027年度）'!$E$12*(1-単年カーブ!$R$3)*単年カーブ!Q13657)</f>
        <v>0</v>
      </c>
      <c r="G13657" s="47">
        <f t="shared" si="1495"/>
        <v>0</v>
      </c>
      <c r="M13657">
        <f t="shared" si="1496"/>
        <v>1</v>
      </c>
      <c r="N13657">
        <f>IF(OR(WEEKDAY(A13657)=1,WEEKDAY(A13657)=7,COUNTIF('2027祝日等（不使用）'!$A$1:$A$20,単年カーブ!A13657)=1),0,1)</f>
        <v>0</v>
      </c>
      <c r="O13657">
        <f t="shared" si="1492"/>
        <v>22</v>
      </c>
      <c r="P13657">
        <f t="shared" si="1497"/>
        <v>1</v>
      </c>
      <c r="Q13657">
        <f t="shared" si="1498"/>
        <v>0</v>
      </c>
    </row>
    <row r="13658" spans="1:17" ht="19.5" x14ac:dyDescent="0.4">
      <c r="A13658" s="33">
        <f t="shared" si="1493"/>
        <v>46762</v>
      </c>
      <c r="B13658" s="27" t="str">
        <f t="shared" si="1494"/>
        <v>(月)</v>
      </c>
      <c r="C13658" s="34">
        <v>0.45833333333333298</v>
      </c>
      <c r="D13658" s="16" t="s">
        <v>18</v>
      </c>
      <c r="E13658" s="35">
        <v>0.47916666666666702</v>
      </c>
      <c r="F13658" s="50">
        <f>IF(COUNTIF('リスト（不使用）'!$A$5:$A$6,単年カーブ!$A$1),"希望数量入力ください",'単年（2027年度）'!$E$12*単年カーブ!$R$3+'単年（2027年度）'!$E$12*(1-単年カーブ!$R$3)*単年カーブ!Q13658)</f>
        <v>0</v>
      </c>
      <c r="G13658" s="47">
        <f t="shared" si="1495"/>
        <v>0</v>
      </c>
      <c r="M13658">
        <f t="shared" si="1496"/>
        <v>1</v>
      </c>
      <c r="N13658">
        <f>IF(OR(WEEKDAY(A13658)=1,WEEKDAY(A13658)=7,COUNTIF('2027祝日等（不使用）'!$A$1:$A$20,単年カーブ!A13658)=1),0,1)</f>
        <v>0</v>
      </c>
      <c r="O13658">
        <f t="shared" si="1492"/>
        <v>23</v>
      </c>
      <c r="P13658">
        <f t="shared" si="1497"/>
        <v>1</v>
      </c>
      <c r="Q13658">
        <f t="shared" si="1498"/>
        <v>0</v>
      </c>
    </row>
    <row r="13659" spans="1:17" ht="19.5" x14ac:dyDescent="0.4">
      <c r="A13659" s="33">
        <f t="shared" si="1493"/>
        <v>46762</v>
      </c>
      <c r="B13659" s="27" t="str">
        <f t="shared" si="1494"/>
        <v>(月)</v>
      </c>
      <c r="C13659" s="34">
        <v>0.47916666666666702</v>
      </c>
      <c r="D13659" s="16" t="s">
        <v>18</v>
      </c>
      <c r="E13659" s="35">
        <v>0.5</v>
      </c>
      <c r="F13659" s="50">
        <f>IF(COUNTIF('リスト（不使用）'!$A$5:$A$6,単年カーブ!$A$1),"希望数量入力ください",'単年（2027年度）'!$E$12*単年カーブ!$R$3+'単年（2027年度）'!$E$12*(1-単年カーブ!$R$3)*単年カーブ!Q13659)</f>
        <v>0</v>
      </c>
      <c r="G13659" s="47">
        <f t="shared" si="1495"/>
        <v>0</v>
      </c>
      <c r="M13659">
        <f t="shared" si="1496"/>
        <v>1</v>
      </c>
      <c r="N13659">
        <f>IF(OR(WEEKDAY(A13659)=1,WEEKDAY(A13659)=7,COUNTIF('2027祝日等（不使用）'!$A$1:$A$20,単年カーブ!A13659)=1),0,1)</f>
        <v>0</v>
      </c>
      <c r="O13659">
        <f t="shared" si="1492"/>
        <v>24</v>
      </c>
      <c r="P13659">
        <f t="shared" si="1497"/>
        <v>1</v>
      </c>
      <c r="Q13659">
        <f t="shared" si="1498"/>
        <v>0</v>
      </c>
    </row>
    <row r="13660" spans="1:17" ht="19.5" x14ac:dyDescent="0.4">
      <c r="A13660" s="33">
        <f t="shared" si="1493"/>
        <v>46762</v>
      </c>
      <c r="B13660" s="27" t="str">
        <f t="shared" si="1494"/>
        <v>(月)</v>
      </c>
      <c r="C13660" s="34">
        <v>0.5</v>
      </c>
      <c r="D13660" s="16" t="s">
        <v>18</v>
      </c>
      <c r="E13660" s="35">
        <v>0.52083333333333304</v>
      </c>
      <c r="F13660" s="50">
        <f>IF(COUNTIF('リスト（不使用）'!$A$5:$A$6,単年カーブ!$A$1),"希望数量入力ください",'単年（2027年度）'!$E$12*単年カーブ!$R$3+'単年（2027年度）'!$E$12*(1-単年カーブ!$R$3)*単年カーブ!Q13660)</f>
        <v>0</v>
      </c>
      <c r="G13660" s="47">
        <f t="shared" si="1495"/>
        <v>0</v>
      </c>
      <c r="M13660">
        <f t="shared" si="1496"/>
        <v>1</v>
      </c>
      <c r="N13660">
        <f>IF(OR(WEEKDAY(A13660)=1,WEEKDAY(A13660)=7,COUNTIF('2027祝日等（不使用）'!$A$1:$A$20,単年カーブ!A13660)=1),0,1)</f>
        <v>0</v>
      </c>
      <c r="O13660">
        <f t="shared" si="1492"/>
        <v>25</v>
      </c>
      <c r="P13660">
        <f t="shared" si="1497"/>
        <v>1</v>
      </c>
      <c r="Q13660">
        <f t="shared" si="1498"/>
        <v>0</v>
      </c>
    </row>
    <row r="13661" spans="1:17" ht="19.5" x14ac:dyDescent="0.4">
      <c r="A13661" s="33">
        <f t="shared" si="1493"/>
        <v>46762</v>
      </c>
      <c r="B13661" s="27" t="str">
        <f t="shared" si="1494"/>
        <v>(月)</v>
      </c>
      <c r="C13661" s="34">
        <v>0.52083333333333304</v>
      </c>
      <c r="D13661" s="16" t="s">
        <v>18</v>
      </c>
      <c r="E13661" s="35">
        <v>0.54166666666666696</v>
      </c>
      <c r="F13661" s="50">
        <f>IF(COUNTIF('リスト（不使用）'!$A$5:$A$6,単年カーブ!$A$1),"希望数量入力ください",'単年（2027年度）'!$E$12*単年カーブ!$R$3+'単年（2027年度）'!$E$12*(1-単年カーブ!$R$3)*単年カーブ!Q13661)</f>
        <v>0</v>
      </c>
      <c r="G13661" s="47">
        <f t="shared" si="1495"/>
        <v>0</v>
      </c>
      <c r="M13661">
        <f t="shared" si="1496"/>
        <v>1</v>
      </c>
      <c r="N13661">
        <f>IF(OR(WEEKDAY(A13661)=1,WEEKDAY(A13661)=7,COUNTIF('2027祝日等（不使用）'!$A$1:$A$20,単年カーブ!A13661)=1),0,1)</f>
        <v>0</v>
      </c>
      <c r="O13661">
        <f t="shared" si="1492"/>
        <v>26</v>
      </c>
      <c r="P13661">
        <f t="shared" si="1497"/>
        <v>1</v>
      </c>
      <c r="Q13661">
        <f t="shared" si="1498"/>
        <v>0</v>
      </c>
    </row>
    <row r="13662" spans="1:17" ht="19.5" x14ac:dyDescent="0.4">
      <c r="A13662" s="33">
        <f t="shared" si="1493"/>
        <v>46762</v>
      </c>
      <c r="B13662" s="27" t="str">
        <f t="shared" si="1494"/>
        <v>(月)</v>
      </c>
      <c r="C13662" s="34">
        <v>0.54166666666666696</v>
      </c>
      <c r="D13662" s="16" t="s">
        <v>18</v>
      </c>
      <c r="E13662" s="35">
        <v>0.5625</v>
      </c>
      <c r="F13662" s="50">
        <f>IF(COUNTIF('リスト（不使用）'!$A$5:$A$6,単年カーブ!$A$1),"希望数量入力ください",'単年（2027年度）'!$E$12*単年カーブ!$R$3+'単年（2027年度）'!$E$12*(1-単年カーブ!$R$3)*単年カーブ!Q13662)</f>
        <v>0</v>
      </c>
      <c r="G13662" s="47">
        <f t="shared" si="1495"/>
        <v>0</v>
      </c>
      <c r="M13662">
        <f t="shared" si="1496"/>
        <v>1</v>
      </c>
      <c r="N13662">
        <f>IF(OR(WEEKDAY(A13662)=1,WEEKDAY(A13662)=7,COUNTIF('2027祝日等（不使用）'!$A$1:$A$20,単年カーブ!A13662)=1),0,1)</f>
        <v>0</v>
      </c>
      <c r="O13662">
        <f t="shared" si="1492"/>
        <v>27</v>
      </c>
      <c r="P13662">
        <f t="shared" si="1497"/>
        <v>1</v>
      </c>
      <c r="Q13662">
        <f t="shared" si="1498"/>
        <v>0</v>
      </c>
    </row>
    <row r="13663" spans="1:17" ht="19.5" x14ac:dyDescent="0.4">
      <c r="A13663" s="33">
        <f t="shared" si="1493"/>
        <v>46762</v>
      </c>
      <c r="B13663" s="27" t="str">
        <f t="shared" si="1494"/>
        <v>(月)</v>
      </c>
      <c r="C13663" s="34">
        <v>0.5625</v>
      </c>
      <c r="D13663" s="16" t="s">
        <v>18</v>
      </c>
      <c r="E13663" s="35">
        <v>0.58333333333333304</v>
      </c>
      <c r="F13663" s="50">
        <f>IF(COUNTIF('リスト（不使用）'!$A$5:$A$6,単年カーブ!$A$1),"希望数量入力ください",'単年（2027年度）'!$E$12*単年カーブ!$R$3+'単年（2027年度）'!$E$12*(1-単年カーブ!$R$3)*単年カーブ!Q13663)</f>
        <v>0</v>
      </c>
      <c r="G13663" s="47">
        <f t="shared" si="1495"/>
        <v>0</v>
      </c>
      <c r="M13663">
        <f t="shared" si="1496"/>
        <v>1</v>
      </c>
      <c r="N13663">
        <f>IF(OR(WEEKDAY(A13663)=1,WEEKDAY(A13663)=7,COUNTIF('2027祝日等（不使用）'!$A$1:$A$20,単年カーブ!A13663)=1),0,1)</f>
        <v>0</v>
      </c>
      <c r="O13663">
        <f t="shared" si="1492"/>
        <v>28</v>
      </c>
      <c r="P13663">
        <f t="shared" si="1497"/>
        <v>1</v>
      </c>
      <c r="Q13663">
        <f t="shared" si="1498"/>
        <v>0</v>
      </c>
    </row>
    <row r="13664" spans="1:17" ht="19.5" x14ac:dyDescent="0.4">
      <c r="A13664" s="33">
        <f t="shared" si="1493"/>
        <v>46762</v>
      </c>
      <c r="B13664" s="27" t="str">
        <f t="shared" si="1494"/>
        <v>(月)</v>
      </c>
      <c r="C13664" s="34">
        <v>0.58333333333333304</v>
      </c>
      <c r="D13664" s="16" t="s">
        <v>18</v>
      </c>
      <c r="E13664" s="35">
        <v>0.60416666666666696</v>
      </c>
      <c r="F13664" s="50">
        <f>IF(COUNTIF('リスト（不使用）'!$A$5:$A$6,単年カーブ!$A$1),"希望数量入力ください",'単年（2027年度）'!$E$12*単年カーブ!$R$3+'単年（2027年度）'!$E$12*(1-単年カーブ!$R$3)*単年カーブ!Q13664)</f>
        <v>0</v>
      </c>
      <c r="G13664" s="47">
        <f t="shared" si="1495"/>
        <v>0</v>
      </c>
      <c r="M13664">
        <f t="shared" si="1496"/>
        <v>1</v>
      </c>
      <c r="N13664">
        <f>IF(OR(WEEKDAY(A13664)=1,WEEKDAY(A13664)=7,COUNTIF('2027祝日等（不使用）'!$A$1:$A$20,単年カーブ!A13664)=1),0,1)</f>
        <v>0</v>
      </c>
      <c r="O13664">
        <f t="shared" si="1492"/>
        <v>29</v>
      </c>
      <c r="P13664">
        <f t="shared" si="1497"/>
        <v>1</v>
      </c>
      <c r="Q13664">
        <f t="shared" si="1498"/>
        <v>0</v>
      </c>
    </row>
    <row r="13665" spans="1:17" ht="19.5" x14ac:dyDescent="0.4">
      <c r="A13665" s="33">
        <f t="shared" si="1493"/>
        <v>46762</v>
      </c>
      <c r="B13665" s="27" t="str">
        <f t="shared" si="1494"/>
        <v>(月)</v>
      </c>
      <c r="C13665" s="34">
        <v>0.60416666666666696</v>
      </c>
      <c r="D13665" s="16" t="s">
        <v>18</v>
      </c>
      <c r="E13665" s="35">
        <v>0.625</v>
      </c>
      <c r="F13665" s="50">
        <f>IF(COUNTIF('リスト（不使用）'!$A$5:$A$6,単年カーブ!$A$1),"希望数量入力ください",'単年（2027年度）'!$E$12*単年カーブ!$R$3+'単年（2027年度）'!$E$12*(1-単年カーブ!$R$3)*単年カーブ!Q13665)</f>
        <v>0</v>
      </c>
      <c r="G13665" s="47">
        <f t="shared" si="1495"/>
        <v>0</v>
      </c>
      <c r="M13665">
        <f t="shared" si="1496"/>
        <v>1</v>
      </c>
      <c r="N13665">
        <f>IF(OR(WEEKDAY(A13665)=1,WEEKDAY(A13665)=7,COUNTIF('2027祝日等（不使用）'!$A$1:$A$20,単年カーブ!A13665)=1),0,1)</f>
        <v>0</v>
      </c>
      <c r="O13665">
        <f t="shared" si="1492"/>
        <v>30</v>
      </c>
      <c r="P13665">
        <f t="shared" si="1497"/>
        <v>1</v>
      </c>
      <c r="Q13665">
        <f t="shared" si="1498"/>
        <v>0</v>
      </c>
    </row>
    <row r="13666" spans="1:17" ht="19.5" x14ac:dyDescent="0.4">
      <c r="A13666" s="33">
        <f t="shared" si="1493"/>
        <v>46762</v>
      </c>
      <c r="B13666" s="27" t="str">
        <f t="shared" si="1494"/>
        <v>(月)</v>
      </c>
      <c r="C13666" s="34">
        <v>0.625</v>
      </c>
      <c r="D13666" s="16" t="s">
        <v>18</v>
      </c>
      <c r="E13666" s="35">
        <v>0.64583333333333304</v>
      </c>
      <c r="F13666" s="50">
        <f>IF(COUNTIF('リスト（不使用）'!$A$5:$A$6,単年カーブ!$A$1),"希望数量入力ください",'単年（2027年度）'!$E$12*単年カーブ!$R$3+'単年（2027年度）'!$E$12*(1-単年カーブ!$R$3)*単年カーブ!Q13666)</f>
        <v>0</v>
      </c>
      <c r="G13666" s="47">
        <f t="shared" si="1495"/>
        <v>0</v>
      </c>
      <c r="M13666">
        <f t="shared" si="1496"/>
        <v>1</v>
      </c>
      <c r="N13666">
        <f>IF(OR(WEEKDAY(A13666)=1,WEEKDAY(A13666)=7,COUNTIF('2027祝日等（不使用）'!$A$1:$A$20,単年カーブ!A13666)=1),0,1)</f>
        <v>0</v>
      </c>
      <c r="O13666">
        <f t="shared" si="1492"/>
        <v>31</v>
      </c>
      <c r="P13666">
        <f t="shared" si="1497"/>
        <v>1</v>
      </c>
      <c r="Q13666">
        <f t="shared" si="1498"/>
        <v>0</v>
      </c>
    </row>
    <row r="13667" spans="1:17" ht="19.5" x14ac:dyDescent="0.4">
      <c r="A13667" s="33">
        <f t="shared" si="1493"/>
        <v>46762</v>
      </c>
      <c r="B13667" s="27" t="str">
        <f t="shared" si="1494"/>
        <v>(月)</v>
      </c>
      <c r="C13667" s="34">
        <v>0.64583333333333304</v>
      </c>
      <c r="D13667" s="16" t="s">
        <v>18</v>
      </c>
      <c r="E13667" s="35">
        <v>0.66666666666666696</v>
      </c>
      <c r="F13667" s="50">
        <f>IF(COUNTIF('リスト（不使用）'!$A$5:$A$6,単年カーブ!$A$1),"希望数量入力ください",'単年（2027年度）'!$E$12*単年カーブ!$R$3+'単年（2027年度）'!$E$12*(1-単年カーブ!$R$3)*単年カーブ!Q13667)</f>
        <v>0</v>
      </c>
      <c r="G13667" s="47">
        <f t="shared" si="1495"/>
        <v>0</v>
      </c>
      <c r="M13667">
        <f t="shared" si="1496"/>
        <v>1</v>
      </c>
      <c r="N13667">
        <f>IF(OR(WEEKDAY(A13667)=1,WEEKDAY(A13667)=7,COUNTIF('2027祝日等（不使用）'!$A$1:$A$20,単年カーブ!A13667)=1),0,1)</f>
        <v>0</v>
      </c>
      <c r="O13667">
        <f t="shared" si="1492"/>
        <v>32</v>
      </c>
      <c r="P13667">
        <f t="shared" si="1497"/>
        <v>1</v>
      </c>
      <c r="Q13667">
        <f t="shared" si="1498"/>
        <v>0</v>
      </c>
    </row>
    <row r="13668" spans="1:17" ht="19.5" x14ac:dyDescent="0.4">
      <c r="A13668" s="33">
        <f t="shared" si="1493"/>
        <v>46762</v>
      </c>
      <c r="B13668" s="27" t="str">
        <f t="shared" si="1494"/>
        <v>(月)</v>
      </c>
      <c r="C13668" s="34">
        <v>0.66666666666666696</v>
      </c>
      <c r="D13668" s="16" t="s">
        <v>18</v>
      </c>
      <c r="E13668" s="35">
        <v>0.6875</v>
      </c>
      <c r="F13668" s="50">
        <f>IF(COUNTIF('リスト（不使用）'!$A$5:$A$6,単年カーブ!$A$1),"希望数量入力ください",'単年（2027年度）'!$E$12*単年カーブ!$R$3+'単年（2027年度）'!$E$12*(1-単年カーブ!$R$3)*単年カーブ!Q13668)</f>
        <v>0</v>
      </c>
      <c r="G13668" s="47">
        <f t="shared" si="1495"/>
        <v>0</v>
      </c>
      <c r="M13668">
        <f t="shared" si="1496"/>
        <v>1</v>
      </c>
      <c r="N13668">
        <f>IF(OR(WEEKDAY(A13668)=1,WEEKDAY(A13668)=7,COUNTIF('2027祝日等（不使用）'!$A$1:$A$20,単年カーブ!A13668)=1),0,1)</f>
        <v>0</v>
      </c>
      <c r="O13668">
        <f t="shared" si="1492"/>
        <v>33</v>
      </c>
      <c r="P13668">
        <f t="shared" si="1497"/>
        <v>1</v>
      </c>
      <c r="Q13668">
        <f t="shared" si="1498"/>
        <v>0</v>
      </c>
    </row>
    <row r="13669" spans="1:17" ht="19.5" x14ac:dyDescent="0.4">
      <c r="A13669" s="33">
        <f t="shared" si="1493"/>
        <v>46762</v>
      </c>
      <c r="B13669" s="27" t="str">
        <f t="shared" si="1494"/>
        <v>(月)</v>
      </c>
      <c r="C13669" s="34">
        <v>0.6875</v>
      </c>
      <c r="D13669" s="16" t="s">
        <v>18</v>
      </c>
      <c r="E13669" s="35">
        <v>0.70833333333333304</v>
      </c>
      <c r="F13669" s="50">
        <f>IF(COUNTIF('リスト（不使用）'!$A$5:$A$6,単年カーブ!$A$1),"希望数量入力ください",'単年（2027年度）'!$E$12*単年カーブ!$R$3+'単年（2027年度）'!$E$12*(1-単年カーブ!$R$3)*単年カーブ!Q13669)</f>
        <v>0</v>
      </c>
      <c r="G13669" s="47">
        <f t="shared" si="1495"/>
        <v>0</v>
      </c>
      <c r="M13669">
        <f t="shared" si="1496"/>
        <v>1</v>
      </c>
      <c r="N13669">
        <f>IF(OR(WEEKDAY(A13669)=1,WEEKDAY(A13669)=7,COUNTIF('2027祝日等（不使用）'!$A$1:$A$20,単年カーブ!A13669)=1),0,1)</f>
        <v>0</v>
      </c>
      <c r="O13669">
        <f t="shared" si="1492"/>
        <v>34</v>
      </c>
      <c r="P13669">
        <f t="shared" si="1497"/>
        <v>1</v>
      </c>
      <c r="Q13669">
        <f t="shared" si="1498"/>
        <v>0</v>
      </c>
    </row>
    <row r="13670" spans="1:17" ht="19.5" x14ac:dyDescent="0.4">
      <c r="A13670" s="33">
        <f t="shared" si="1493"/>
        <v>46762</v>
      </c>
      <c r="B13670" s="27" t="str">
        <f t="shared" si="1494"/>
        <v>(月)</v>
      </c>
      <c r="C13670" s="34">
        <v>0.70833333333333304</v>
      </c>
      <c r="D13670" s="16" t="s">
        <v>18</v>
      </c>
      <c r="E13670" s="35">
        <v>0.72916666666666696</v>
      </c>
      <c r="F13670" s="50">
        <f>IF(COUNTIF('リスト（不使用）'!$A$5:$A$6,単年カーブ!$A$1),"希望数量入力ください",'単年（2027年度）'!$E$12*単年カーブ!$R$3+'単年（2027年度）'!$E$12*(1-単年カーブ!$R$3)*単年カーブ!Q13670)</f>
        <v>0</v>
      </c>
      <c r="G13670" s="47">
        <f t="shared" si="1495"/>
        <v>0</v>
      </c>
      <c r="M13670">
        <f t="shared" si="1496"/>
        <v>1</v>
      </c>
      <c r="N13670">
        <f>IF(OR(WEEKDAY(A13670)=1,WEEKDAY(A13670)=7,COUNTIF('2027祝日等（不使用）'!$A$1:$A$20,単年カーブ!A13670)=1),0,1)</f>
        <v>0</v>
      </c>
      <c r="O13670">
        <f t="shared" si="1492"/>
        <v>35</v>
      </c>
      <c r="P13670">
        <f t="shared" si="1497"/>
        <v>1</v>
      </c>
      <c r="Q13670">
        <f t="shared" si="1498"/>
        <v>0</v>
      </c>
    </row>
    <row r="13671" spans="1:17" ht="19.5" x14ac:dyDescent="0.4">
      <c r="A13671" s="33">
        <f t="shared" si="1493"/>
        <v>46762</v>
      </c>
      <c r="B13671" s="27" t="str">
        <f t="shared" si="1494"/>
        <v>(月)</v>
      </c>
      <c r="C13671" s="34">
        <v>0.72916666666666696</v>
      </c>
      <c r="D13671" s="16" t="s">
        <v>18</v>
      </c>
      <c r="E13671" s="35">
        <v>0.75</v>
      </c>
      <c r="F13671" s="50">
        <f>IF(COUNTIF('リスト（不使用）'!$A$5:$A$6,単年カーブ!$A$1),"希望数量入力ください",'単年（2027年度）'!$E$12*単年カーブ!$R$3+'単年（2027年度）'!$E$12*(1-単年カーブ!$R$3)*単年カーブ!Q13671)</f>
        <v>0</v>
      </c>
      <c r="G13671" s="47">
        <f t="shared" si="1495"/>
        <v>0</v>
      </c>
      <c r="M13671">
        <f t="shared" si="1496"/>
        <v>1</v>
      </c>
      <c r="N13671">
        <f>IF(OR(WEEKDAY(A13671)=1,WEEKDAY(A13671)=7,COUNTIF('2027祝日等（不使用）'!$A$1:$A$20,単年カーブ!A13671)=1),0,1)</f>
        <v>0</v>
      </c>
      <c r="O13671">
        <f t="shared" si="1492"/>
        <v>36</v>
      </c>
      <c r="P13671">
        <f t="shared" si="1497"/>
        <v>1</v>
      </c>
      <c r="Q13671">
        <f t="shared" si="1498"/>
        <v>0</v>
      </c>
    </row>
    <row r="13672" spans="1:17" ht="19.5" x14ac:dyDescent="0.4">
      <c r="A13672" s="33">
        <f t="shared" si="1493"/>
        <v>46762</v>
      </c>
      <c r="B13672" s="27" t="str">
        <f t="shared" si="1494"/>
        <v>(月)</v>
      </c>
      <c r="C13672" s="34">
        <v>0.75</v>
      </c>
      <c r="D13672" s="16" t="s">
        <v>18</v>
      </c>
      <c r="E13672" s="35">
        <v>0.77083333333333304</v>
      </c>
      <c r="F13672" s="50">
        <f>IF(COUNTIF('リスト（不使用）'!$A$5:$A$6,単年カーブ!$A$1),"希望数量入力ください",'単年（2027年度）'!$E$12*単年カーブ!$R$3+'単年（2027年度）'!$E$12*(1-単年カーブ!$R$3)*単年カーブ!Q13672)</f>
        <v>0</v>
      </c>
      <c r="G13672" s="47">
        <f t="shared" si="1495"/>
        <v>0</v>
      </c>
      <c r="M13672">
        <f t="shared" si="1496"/>
        <v>1</v>
      </c>
      <c r="N13672">
        <f>IF(OR(WEEKDAY(A13672)=1,WEEKDAY(A13672)=7,COUNTIF('2027祝日等（不使用）'!$A$1:$A$20,単年カーブ!A13672)=1),0,1)</f>
        <v>0</v>
      </c>
      <c r="O13672">
        <f t="shared" si="1492"/>
        <v>37</v>
      </c>
      <c r="P13672">
        <f t="shared" si="1497"/>
        <v>1</v>
      </c>
      <c r="Q13672">
        <f t="shared" si="1498"/>
        <v>0</v>
      </c>
    </row>
    <row r="13673" spans="1:17" ht="19.5" x14ac:dyDescent="0.4">
      <c r="A13673" s="33">
        <f t="shared" si="1493"/>
        <v>46762</v>
      </c>
      <c r="B13673" s="27" t="str">
        <f t="shared" si="1494"/>
        <v>(月)</v>
      </c>
      <c r="C13673" s="34">
        <v>0.77083333333333304</v>
      </c>
      <c r="D13673" s="16" t="s">
        <v>18</v>
      </c>
      <c r="E13673" s="35">
        <v>0.79166666666666696</v>
      </c>
      <c r="F13673" s="50">
        <f>IF(COUNTIF('リスト（不使用）'!$A$5:$A$6,単年カーブ!$A$1),"希望数量入力ください",'単年（2027年度）'!$E$12*単年カーブ!$R$3+'単年（2027年度）'!$E$12*(1-単年カーブ!$R$3)*単年カーブ!Q13673)</f>
        <v>0</v>
      </c>
      <c r="G13673" s="47">
        <f t="shared" si="1495"/>
        <v>0</v>
      </c>
      <c r="M13673">
        <f t="shared" si="1496"/>
        <v>1</v>
      </c>
      <c r="N13673">
        <f>IF(OR(WEEKDAY(A13673)=1,WEEKDAY(A13673)=7,COUNTIF('2027祝日等（不使用）'!$A$1:$A$20,単年カーブ!A13673)=1),0,1)</f>
        <v>0</v>
      </c>
      <c r="O13673">
        <f t="shared" si="1492"/>
        <v>38</v>
      </c>
      <c r="P13673">
        <f t="shared" si="1497"/>
        <v>1</v>
      </c>
      <c r="Q13673">
        <f t="shared" si="1498"/>
        <v>0</v>
      </c>
    </row>
    <row r="13674" spans="1:17" ht="19.5" x14ac:dyDescent="0.4">
      <c r="A13674" s="33">
        <f t="shared" si="1493"/>
        <v>46762</v>
      </c>
      <c r="B13674" s="27" t="str">
        <f t="shared" si="1494"/>
        <v>(月)</v>
      </c>
      <c r="C13674" s="34">
        <v>0.79166666666666696</v>
      </c>
      <c r="D13674" s="16" t="s">
        <v>18</v>
      </c>
      <c r="E13674" s="35">
        <v>0.8125</v>
      </c>
      <c r="F13674" s="50">
        <f>IF(COUNTIF('リスト（不使用）'!$A$5:$A$6,単年カーブ!$A$1),"希望数量入力ください",'単年（2027年度）'!$E$12*単年カーブ!$R$3+'単年（2027年度）'!$E$12*(1-単年カーブ!$R$3)*単年カーブ!Q13674)</f>
        <v>0</v>
      </c>
      <c r="G13674" s="47">
        <f t="shared" si="1495"/>
        <v>0</v>
      </c>
      <c r="M13674">
        <f t="shared" si="1496"/>
        <v>1</v>
      </c>
      <c r="N13674">
        <f>IF(OR(WEEKDAY(A13674)=1,WEEKDAY(A13674)=7,COUNTIF('2027祝日等（不使用）'!$A$1:$A$20,単年カーブ!A13674)=1),0,1)</f>
        <v>0</v>
      </c>
      <c r="O13674">
        <f t="shared" si="1492"/>
        <v>39</v>
      </c>
      <c r="P13674">
        <f t="shared" si="1497"/>
        <v>1</v>
      </c>
      <c r="Q13674">
        <f t="shared" si="1498"/>
        <v>0</v>
      </c>
    </row>
    <row r="13675" spans="1:17" ht="19.5" x14ac:dyDescent="0.4">
      <c r="A13675" s="33">
        <f t="shared" si="1493"/>
        <v>46762</v>
      </c>
      <c r="B13675" s="27" t="str">
        <f t="shared" si="1494"/>
        <v>(月)</v>
      </c>
      <c r="C13675" s="34">
        <v>0.8125</v>
      </c>
      <c r="D13675" s="16" t="s">
        <v>18</v>
      </c>
      <c r="E13675" s="35">
        <v>0.83333333333333304</v>
      </c>
      <c r="F13675" s="50">
        <f>IF(COUNTIF('リスト（不使用）'!$A$5:$A$6,単年カーブ!$A$1),"希望数量入力ください",'単年（2027年度）'!$E$12*単年カーブ!$R$3+'単年（2027年度）'!$E$12*(1-単年カーブ!$R$3)*単年カーブ!Q13675)</f>
        <v>0</v>
      </c>
      <c r="G13675" s="47">
        <f t="shared" si="1495"/>
        <v>0</v>
      </c>
      <c r="M13675">
        <f t="shared" si="1496"/>
        <v>1</v>
      </c>
      <c r="N13675">
        <f>IF(OR(WEEKDAY(A13675)=1,WEEKDAY(A13675)=7,COUNTIF('2027祝日等（不使用）'!$A$1:$A$20,単年カーブ!A13675)=1),0,1)</f>
        <v>0</v>
      </c>
      <c r="O13675">
        <f t="shared" si="1492"/>
        <v>40</v>
      </c>
      <c r="P13675">
        <f t="shared" si="1497"/>
        <v>1</v>
      </c>
      <c r="Q13675">
        <f t="shared" si="1498"/>
        <v>0</v>
      </c>
    </row>
    <row r="13676" spans="1:17" ht="19.5" x14ac:dyDescent="0.4">
      <c r="A13676" s="33">
        <f t="shared" si="1493"/>
        <v>46762</v>
      </c>
      <c r="B13676" s="27" t="str">
        <f t="shared" si="1494"/>
        <v>(月)</v>
      </c>
      <c r="C13676" s="34">
        <v>0.83333333333333304</v>
      </c>
      <c r="D13676" s="16" t="s">
        <v>18</v>
      </c>
      <c r="E13676" s="35">
        <v>0.85416666666666696</v>
      </c>
      <c r="F13676" s="50">
        <f>IF(COUNTIF('リスト（不使用）'!$A$5:$A$6,単年カーブ!$A$1),"希望数量入力ください",'単年（2027年度）'!$E$12*単年カーブ!$R$3+'単年（2027年度）'!$E$12*(1-単年カーブ!$R$3)*単年カーブ!Q13676)</f>
        <v>0</v>
      </c>
      <c r="G13676" s="47">
        <f t="shared" si="1495"/>
        <v>0</v>
      </c>
      <c r="M13676">
        <f t="shared" si="1496"/>
        <v>1</v>
      </c>
      <c r="N13676">
        <f>IF(OR(WEEKDAY(A13676)=1,WEEKDAY(A13676)=7,COUNTIF('2027祝日等（不使用）'!$A$1:$A$20,単年カーブ!A13676)=1),0,1)</f>
        <v>0</v>
      </c>
      <c r="O13676">
        <f t="shared" si="1492"/>
        <v>41</v>
      </c>
      <c r="P13676">
        <f t="shared" si="1497"/>
        <v>0</v>
      </c>
      <c r="Q13676">
        <f t="shared" si="1498"/>
        <v>0</v>
      </c>
    </row>
    <row r="13677" spans="1:17" ht="19.5" x14ac:dyDescent="0.4">
      <c r="A13677" s="33">
        <f t="shared" si="1493"/>
        <v>46762</v>
      </c>
      <c r="B13677" s="27" t="str">
        <f t="shared" si="1494"/>
        <v>(月)</v>
      </c>
      <c r="C13677" s="34">
        <v>0.85416666666666696</v>
      </c>
      <c r="D13677" s="16" t="s">
        <v>18</v>
      </c>
      <c r="E13677" s="35">
        <v>0.875</v>
      </c>
      <c r="F13677" s="50">
        <f>IF(COUNTIF('リスト（不使用）'!$A$5:$A$6,単年カーブ!$A$1),"希望数量入力ください",'単年（2027年度）'!$E$12*単年カーブ!$R$3+'単年（2027年度）'!$E$12*(1-単年カーブ!$R$3)*単年カーブ!Q13677)</f>
        <v>0</v>
      </c>
      <c r="G13677" s="47">
        <f t="shared" si="1495"/>
        <v>0</v>
      </c>
      <c r="M13677">
        <f t="shared" si="1496"/>
        <v>1</v>
      </c>
      <c r="N13677">
        <f>IF(OR(WEEKDAY(A13677)=1,WEEKDAY(A13677)=7,COUNTIF('2027祝日等（不使用）'!$A$1:$A$20,単年カーブ!A13677)=1),0,1)</f>
        <v>0</v>
      </c>
      <c r="O13677">
        <f t="shared" si="1492"/>
        <v>42</v>
      </c>
      <c r="P13677">
        <f t="shared" si="1497"/>
        <v>0</v>
      </c>
      <c r="Q13677">
        <f t="shared" si="1498"/>
        <v>0</v>
      </c>
    </row>
    <row r="13678" spans="1:17" ht="19.5" x14ac:dyDescent="0.4">
      <c r="A13678" s="33">
        <f t="shared" si="1493"/>
        <v>46762</v>
      </c>
      <c r="B13678" s="27" t="str">
        <f t="shared" si="1494"/>
        <v>(月)</v>
      </c>
      <c r="C13678" s="34">
        <v>0.875</v>
      </c>
      <c r="D13678" s="16" t="s">
        <v>18</v>
      </c>
      <c r="E13678" s="35">
        <v>0.89583333333333304</v>
      </c>
      <c r="F13678" s="50">
        <f>IF(COUNTIF('リスト（不使用）'!$A$5:$A$6,単年カーブ!$A$1),"希望数量入力ください",'単年（2027年度）'!$E$12*単年カーブ!$R$3+'単年（2027年度）'!$E$12*(1-単年カーブ!$R$3)*単年カーブ!Q13678)</f>
        <v>0</v>
      </c>
      <c r="G13678" s="47">
        <f t="shared" si="1495"/>
        <v>0</v>
      </c>
      <c r="M13678">
        <f t="shared" si="1496"/>
        <v>1</v>
      </c>
      <c r="N13678">
        <f>IF(OR(WEEKDAY(A13678)=1,WEEKDAY(A13678)=7,COUNTIF('2027祝日等（不使用）'!$A$1:$A$20,単年カーブ!A13678)=1),0,1)</f>
        <v>0</v>
      </c>
      <c r="O13678">
        <f t="shared" si="1492"/>
        <v>43</v>
      </c>
      <c r="P13678">
        <f t="shared" si="1497"/>
        <v>0</v>
      </c>
      <c r="Q13678">
        <f t="shared" si="1498"/>
        <v>0</v>
      </c>
    </row>
    <row r="13679" spans="1:17" ht="19.5" x14ac:dyDescent="0.4">
      <c r="A13679" s="33">
        <f t="shared" si="1493"/>
        <v>46762</v>
      </c>
      <c r="B13679" s="27" t="str">
        <f t="shared" si="1494"/>
        <v>(月)</v>
      </c>
      <c r="C13679" s="34">
        <v>0.89583333333333304</v>
      </c>
      <c r="D13679" s="16" t="s">
        <v>18</v>
      </c>
      <c r="E13679" s="35">
        <v>0.91666666666666696</v>
      </c>
      <c r="F13679" s="50">
        <f>IF(COUNTIF('リスト（不使用）'!$A$5:$A$6,単年カーブ!$A$1),"希望数量入力ください",'単年（2027年度）'!$E$12*単年カーブ!$R$3+'単年（2027年度）'!$E$12*(1-単年カーブ!$R$3)*単年カーブ!Q13679)</f>
        <v>0</v>
      </c>
      <c r="G13679" s="47">
        <f t="shared" si="1495"/>
        <v>0</v>
      </c>
      <c r="M13679">
        <f t="shared" si="1496"/>
        <v>1</v>
      </c>
      <c r="N13679">
        <f>IF(OR(WEEKDAY(A13679)=1,WEEKDAY(A13679)=7,COUNTIF('2027祝日等（不使用）'!$A$1:$A$20,単年カーブ!A13679)=1),0,1)</f>
        <v>0</v>
      </c>
      <c r="O13679">
        <f t="shared" si="1492"/>
        <v>44</v>
      </c>
      <c r="P13679">
        <f t="shared" si="1497"/>
        <v>0</v>
      </c>
      <c r="Q13679">
        <f t="shared" si="1498"/>
        <v>0</v>
      </c>
    </row>
    <row r="13680" spans="1:17" ht="19.5" x14ac:dyDescent="0.4">
      <c r="A13680" s="33">
        <f t="shared" si="1493"/>
        <v>46762</v>
      </c>
      <c r="B13680" s="27" t="str">
        <f t="shared" si="1494"/>
        <v>(月)</v>
      </c>
      <c r="C13680" s="34">
        <v>0.91666666666666696</v>
      </c>
      <c r="D13680" s="16" t="s">
        <v>18</v>
      </c>
      <c r="E13680" s="35">
        <v>0.9375</v>
      </c>
      <c r="F13680" s="50">
        <f>IF(COUNTIF('リスト（不使用）'!$A$5:$A$6,単年カーブ!$A$1),"希望数量入力ください",'単年（2027年度）'!$E$12*単年カーブ!$R$3+'単年（2027年度）'!$E$12*(1-単年カーブ!$R$3)*単年カーブ!Q13680)</f>
        <v>0</v>
      </c>
      <c r="G13680" s="47">
        <f t="shared" si="1495"/>
        <v>0</v>
      </c>
      <c r="M13680">
        <f t="shared" si="1496"/>
        <v>1</v>
      </c>
      <c r="N13680">
        <f>IF(OR(WEEKDAY(A13680)=1,WEEKDAY(A13680)=7,COUNTIF('2027祝日等（不使用）'!$A$1:$A$20,単年カーブ!A13680)=1),0,1)</f>
        <v>0</v>
      </c>
      <c r="O13680">
        <f t="shared" si="1492"/>
        <v>45</v>
      </c>
      <c r="P13680">
        <f t="shared" si="1497"/>
        <v>0</v>
      </c>
      <c r="Q13680">
        <f t="shared" si="1498"/>
        <v>0</v>
      </c>
    </row>
    <row r="13681" spans="1:17" ht="19.5" x14ac:dyDescent="0.4">
      <c r="A13681" s="33">
        <f t="shared" si="1493"/>
        <v>46762</v>
      </c>
      <c r="B13681" s="27" t="str">
        <f t="shared" si="1494"/>
        <v>(月)</v>
      </c>
      <c r="C13681" s="34">
        <v>0.9375</v>
      </c>
      <c r="D13681" s="16" t="s">
        <v>18</v>
      </c>
      <c r="E13681" s="35">
        <v>0.95833333333333304</v>
      </c>
      <c r="F13681" s="50">
        <f>IF(COUNTIF('リスト（不使用）'!$A$5:$A$6,単年カーブ!$A$1),"希望数量入力ください",'単年（2027年度）'!$E$12*単年カーブ!$R$3+'単年（2027年度）'!$E$12*(1-単年カーブ!$R$3)*単年カーブ!Q13681)</f>
        <v>0</v>
      </c>
      <c r="G13681" s="47">
        <f t="shared" si="1495"/>
        <v>0</v>
      </c>
      <c r="M13681">
        <f t="shared" si="1496"/>
        <v>1</v>
      </c>
      <c r="N13681">
        <f>IF(OR(WEEKDAY(A13681)=1,WEEKDAY(A13681)=7,COUNTIF('2027祝日等（不使用）'!$A$1:$A$20,単年カーブ!A13681)=1),0,1)</f>
        <v>0</v>
      </c>
      <c r="O13681">
        <f t="shared" si="1492"/>
        <v>46</v>
      </c>
      <c r="P13681">
        <f t="shared" si="1497"/>
        <v>0</v>
      </c>
      <c r="Q13681">
        <f t="shared" si="1498"/>
        <v>0</v>
      </c>
    </row>
    <row r="13682" spans="1:17" ht="19.5" x14ac:dyDescent="0.4">
      <c r="A13682" s="33">
        <f t="shared" si="1493"/>
        <v>46762</v>
      </c>
      <c r="B13682" s="27" t="str">
        <f t="shared" si="1494"/>
        <v>(月)</v>
      </c>
      <c r="C13682" s="34">
        <v>0.95833333333333304</v>
      </c>
      <c r="D13682" s="16" t="s">
        <v>18</v>
      </c>
      <c r="E13682" s="35">
        <v>0.97916666666666696</v>
      </c>
      <c r="F13682" s="50">
        <f>IF(COUNTIF('リスト（不使用）'!$A$5:$A$6,単年カーブ!$A$1),"希望数量入力ください",'単年（2027年度）'!$E$12*単年カーブ!$R$3+'単年（2027年度）'!$E$12*(1-単年カーブ!$R$3)*単年カーブ!Q13682)</f>
        <v>0</v>
      </c>
      <c r="G13682" s="47">
        <f t="shared" si="1495"/>
        <v>0</v>
      </c>
      <c r="M13682">
        <f t="shared" si="1496"/>
        <v>1</v>
      </c>
      <c r="N13682">
        <f>IF(OR(WEEKDAY(A13682)=1,WEEKDAY(A13682)=7,COUNTIF('2027祝日等（不使用）'!$A$1:$A$20,単年カーブ!A13682)=1),0,1)</f>
        <v>0</v>
      </c>
      <c r="O13682">
        <f t="shared" si="1492"/>
        <v>47</v>
      </c>
      <c r="P13682">
        <f t="shared" si="1497"/>
        <v>0</v>
      </c>
      <c r="Q13682">
        <f t="shared" si="1498"/>
        <v>0</v>
      </c>
    </row>
    <row r="13683" spans="1:17" ht="19.5" x14ac:dyDescent="0.4">
      <c r="A13683" s="33">
        <f t="shared" si="1493"/>
        <v>46762</v>
      </c>
      <c r="B13683" s="27" t="str">
        <f t="shared" si="1494"/>
        <v>(月)</v>
      </c>
      <c r="C13683" s="34">
        <v>0.97916666666666696</v>
      </c>
      <c r="D13683" s="16" t="s">
        <v>18</v>
      </c>
      <c r="E13683" s="35" t="s">
        <v>17</v>
      </c>
      <c r="F13683" s="50">
        <f>IF(COUNTIF('リスト（不使用）'!$A$5:$A$6,単年カーブ!$A$1),"希望数量入力ください",'単年（2027年度）'!$E$12*単年カーブ!$R$3+'単年（2027年度）'!$E$12*(1-単年カーブ!$R$3)*単年カーブ!Q13683)</f>
        <v>0</v>
      </c>
      <c r="G13683" s="47">
        <f t="shared" si="1495"/>
        <v>0</v>
      </c>
      <c r="M13683">
        <f t="shared" si="1496"/>
        <v>1</v>
      </c>
      <c r="N13683">
        <f>IF(OR(WEEKDAY(A13683)=1,WEEKDAY(A13683)=7,COUNTIF('2027祝日等（不使用）'!$A$1:$A$20,単年カーブ!A13683)=1),0,1)</f>
        <v>0</v>
      </c>
      <c r="O13683">
        <f t="shared" si="1492"/>
        <v>48</v>
      </c>
      <c r="P13683">
        <f t="shared" si="1497"/>
        <v>0</v>
      </c>
      <c r="Q13683">
        <f t="shared" si="1498"/>
        <v>0</v>
      </c>
    </row>
    <row r="13684" spans="1:17" ht="19.5" x14ac:dyDescent="0.4">
      <c r="A13684" s="33">
        <f t="shared" si="1493"/>
        <v>46763</v>
      </c>
      <c r="B13684" s="27" t="str">
        <f t="shared" si="1494"/>
        <v>(火)</v>
      </c>
      <c r="C13684" s="34">
        <v>0</v>
      </c>
      <c r="D13684" s="16" t="s">
        <v>18</v>
      </c>
      <c r="E13684" s="35">
        <v>2.0833333333333332E-2</v>
      </c>
      <c r="F13684" s="50">
        <f>IF(COUNTIF('リスト（不使用）'!$A$5:$A$6,単年カーブ!$A$1),"希望数量入力ください",'単年（2027年度）'!$E$12*単年カーブ!$R$3+'単年（2027年度）'!$E$12*(1-単年カーブ!$R$3)*単年カーブ!Q13684)</f>
        <v>0</v>
      </c>
      <c r="G13684" s="47">
        <f t="shared" si="1495"/>
        <v>0</v>
      </c>
      <c r="M13684">
        <f t="shared" si="1496"/>
        <v>1</v>
      </c>
      <c r="N13684">
        <f>IF(OR(WEEKDAY(A13684)=1,WEEKDAY(A13684)=7,COUNTIF('2027祝日等（不使用）'!$A$1:$A$20,単年カーブ!A13684)=1),0,1)</f>
        <v>1</v>
      </c>
      <c r="O13684">
        <f t="shared" ref="O13684:O13747" si="1499">O13636</f>
        <v>1</v>
      </c>
      <c r="P13684">
        <f t="shared" si="1497"/>
        <v>0</v>
      </c>
      <c r="Q13684">
        <f t="shared" si="1498"/>
        <v>0</v>
      </c>
    </row>
    <row r="13685" spans="1:17" ht="19.5" x14ac:dyDescent="0.4">
      <c r="A13685" s="33">
        <f t="shared" si="1493"/>
        <v>46763</v>
      </c>
      <c r="B13685" s="27" t="str">
        <f t="shared" si="1494"/>
        <v>(火)</v>
      </c>
      <c r="C13685" s="34">
        <v>2.0833333333333332E-2</v>
      </c>
      <c r="D13685" s="16" t="s">
        <v>18</v>
      </c>
      <c r="E13685" s="35">
        <v>4.1666666666666664E-2</v>
      </c>
      <c r="F13685" s="50">
        <f>IF(COUNTIF('リスト（不使用）'!$A$5:$A$6,単年カーブ!$A$1),"希望数量入力ください",'単年（2027年度）'!$E$12*単年カーブ!$R$3+'単年（2027年度）'!$E$12*(1-単年カーブ!$R$3)*単年カーブ!Q13685)</f>
        <v>0</v>
      </c>
      <c r="G13685" s="47">
        <f t="shared" si="1495"/>
        <v>0</v>
      </c>
      <c r="M13685">
        <f t="shared" si="1496"/>
        <v>1</v>
      </c>
      <c r="N13685">
        <f>IF(OR(WEEKDAY(A13685)=1,WEEKDAY(A13685)=7,COUNTIF('2027祝日等（不使用）'!$A$1:$A$20,単年カーブ!A13685)=1),0,1)</f>
        <v>1</v>
      </c>
      <c r="O13685">
        <f t="shared" si="1499"/>
        <v>2</v>
      </c>
      <c r="P13685">
        <f t="shared" si="1497"/>
        <v>0</v>
      </c>
      <c r="Q13685">
        <f t="shared" si="1498"/>
        <v>0</v>
      </c>
    </row>
    <row r="13686" spans="1:17" ht="19.5" x14ac:dyDescent="0.4">
      <c r="A13686" s="33">
        <f t="shared" si="1493"/>
        <v>46763</v>
      </c>
      <c r="B13686" s="27" t="str">
        <f t="shared" si="1494"/>
        <v>(火)</v>
      </c>
      <c r="C13686" s="34">
        <v>4.1666666666666664E-2</v>
      </c>
      <c r="D13686" s="16" t="s">
        <v>18</v>
      </c>
      <c r="E13686" s="35">
        <v>6.25E-2</v>
      </c>
      <c r="F13686" s="50">
        <f>IF(COUNTIF('リスト（不使用）'!$A$5:$A$6,単年カーブ!$A$1),"希望数量入力ください",'単年（2027年度）'!$E$12*単年カーブ!$R$3+'単年（2027年度）'!$E$12*(1-単年カーブ!$R$3)*単年カーブ!Q13686)</f>
        <v>0</v>
      </c>
      <c r="G13686" s="47">
        <f t="shared" si="1495"/>
        <v>0</v>
      </c>
      <c r="M13686">
        <f t="shared" si="1496"/>
        <v>1</v>
      </c>
      <c r="N13686">
        <f>IF(OR(WEEKDAY(A13686)=1,WEEKDAY(A13686)=7,COUNTIF('2027祝日等（不使用）'!$A$1:$A$20,単年カーブ!A13686)=1),0,1)</f>
        <v>1</v>
      </c>
      <c r="O13686">
        <f t="shared" si="1499"/>
        <v>3</v>
      </c>
      <c r="P13686">
        <f t="shared" si="1497"/>
        <v>0</v>
      </c>
      <c r="Q13686">
        <f t="shared" si="1498"/>
        <v>0</v>
      </c>
    </row>
    <row r="13687" spans="1:17" ht="19.5" x14ac:dyDescent="0.4">
      <c r="A13687" s="33">
        <f t="shared" si="1493"/>
        <v>46763</v>
      </c>
      <c r="B13687" s="27" t="str">
        <f t="shared" si="1494"/>
        <v>(火)</v>
      </c>
      <c r="C13687" s="34">
        <v>6.25E-2</v>
      </c>
      <c r="D13687" s="16" t="s">
        <v>18</v>
      </c>
      <c r="E13687" s="35">
        <v>8.3333333333333301E-2</v>
      </c>
      <c r="F13687" s="50">
        <f>IF(COUNTIF('リスト（不使用）'!$A$5:$A$6,単年カーブ!$A$1),"希望数量入力ください",'単年（2027年度）'!$E$12*単年カーブ!$R$3+'単年（2027年度）'!$E$12*(1-単年カーブ!$R$3)*単年カーブ!Q13687)</f>
        <v>0</v>
      </c>
      <c r="G13687" s="47">
        <f t="shared" si="1495"/>
        <v>0</v>
      </c>
      <c r="M13687">
        <f t="shared" si="1496"/>
        <v>1</v>
      </c>
      <c r="N13687">
        <f>IF(OR(WEEKDAY(A13687)=1,WEEKDAY(A13687)=7,COUNTIF('2027祝日等（不使用）'!$A$1:$A$20,単年カーブ!A13687)=1),0,1)</f>
        <v>1</v>
      </c>
      <c r="O13687">
        <f t="shared" si="1499"/>
        <v>4</v>
      </c>
      <c r="P13687">
        <f t="shared" si="1497"/>
        <v>0</v>
      </c>
      <c r="Q13687">
        <f t="shared" si="1498"/>
        <v>0</v>
      </c>
    </row>
    <row r="13688" spans="1:17" ht="19.5" x14ac:dyDescent="0.4">
      <c r="A13688" s="33">
        <f t="shared" si="1493"/>
        <v>46763</v>
      </c>
      <c r="B13688" s="27" t="str">
        <f t="shared" si="1494"/>
        <v>(火)</v>
      </c>
      <c r="C13688" s="34">
        <v>8.3333333333333301E-2</v>
      </c>
      <c r="D13688" s="16" t="s">
        <v>18</v>
      </c>
      <c r="E13688" s="35">
        <v>0.104166666666667</v>
      </c>
      <c r="F13688" s="50">
        <f>IF(COUNTIF('リスト（不使用）'!$A$5:$A$6,単年カーブ!$A$1),"希望数量入力ください",'単年（2027年度）'!$E$12*単年カーブ!$R$3+'単年（2027年度）'!$E$12*(1-単年カーブ!$R$3)*単年カーブ!Q13688)</f>
        <v>0</v>
      </c>
      <c r="G13688" s="47">
        <f t="shared" si="1495"/>
        <v>0</v>
      </c>
      <c r="M13688">
        <f t="shared" si="1496"/>
        <v>1</v>
      </c>
      <c r="N13688">
        <f>IF(OR(WEEKDAY(A13688)=1,WEEKDAY(A13688)=7,COUNTIF('2027祝日等（不使用）'!$A$1:$A$20,単年カーブ!A13688)=1),0,1)</f>
        <v>1</v>
      </c>
      <c r="O13688">
        <f t="shared" si="1499"/>
        <v>5</v>
      </c>
      <c r="P13688">
        <f t="shared" si="1497"/>
        <v>0</v>
      </c>
      <c r="Q13688">
        <f t="shared" si="1498"/>
        <v>0</v>
      </c>
    </row>
    <row r="13689" spans="1:17" ht="19.5" x14ac:dyDescent="0.4">
      <c r="A13689" s="33">
        <f t="shared" si="1493"/>
        <v>46763</v>
      </c>
      <c r="B13689" s="27" t="str">
        <f t="shared" si="1494"/>
        <v>(火)</v>
      </c>
      <c r="C13689" s="34">
        <v>0.104166666666667</v>
      </c>
      <c r="D13689" s="16" t="s">
        <v>18</v>
      </c>
      <c r="E13689" s="35">
        <v>0.125</v>
      </c>
      <c r="F13689" s="50">
        <f>IF(COUNTIF('リスト（不使用）'!$A$5:$A$6,単年カーブ!$A$1),"希望数量入力ください",'単年（2027年度）'!$E$12*単年カーブ!$R$3+'単年（2027年度）'!$E$12*(1-単年カーブ!$R$3)*単年カーブ!Q13689)</f>
        <v>0</v>
      </c>
      <c r="G13689" s="47">
        <f t="shared" si="1495"/>
        <v>0</v>
      </c>
      <c r="M13689">
        <f t="shared" si="1496"/>
        <v>1</v>
      </c>
      <c r="N13689">
        <f>IF(OR(WEEKDAY(A13689)=1,WEEKDAY(A13689)=7,COUNTIF('2027祝日等（不使用）'!$A$1:$A$20,単年カーブ!A13689)=1),0,1)</f>
        <v>1</v>
      </c>
      <c r="O13689">
        <f t="shared" si="1499"/>
        <v>6</v>
      </c>
      <c r="P13689">
        <f t="shared" si="1497"/>
        <v>0</v>
      </c>
      <c r="Q13689">
        <f t="shared" si="1498"/>
        <v>0</v>
      </c>
    </row>
    <row r="13690" spans="1:17" ht="19.5" x14ac:dyDescent="0.4">
      <c r="A13690" s="33">
        <f t="shared" ref="A13690:A13753" si="1500">A13642+1</f>
        <v>46763</v>
      </c>
      <c r="B13690" s="27" t="str">
        <f t="shared" si="1494"/>
        <v>(火)</v>
      </c>
      <c r="C13690" s="34">
        <v>0.125</v>
      </c>
      <c r="D13690" s="16" t="s">
        <v>18</v>
      </c>
      <c r="E13690" s="35">
        <v>0.14583333333333301</v>
      </c>
      <c r="F13690" s="50">
        <f>IF(COUNTIF('リスト（不使用）'!$A$5:$A$6,単年カーブ!$A$1),"希望数量入力ください",'単年（2027年度）'!$E$12*単年カーブ!$R$3+'単年（2027年度）'!$E$12*(1-単年カーブ!$R$3)*単年カーブ!Q13690)</f>
        <v>0</v>
      </c>
      <c r="G13690" s="47">
        <f t="shared" si="1495"/>
        <v>0</v>
      </c>
      <c r="M13690">
        <f t="shared" si="1496"/>
        <v>1</v>
      </c>
      <c r="N13690">
        <f>IF(OR(WEEKDAY(A13690)=1,WEEKDAY(A13690)=7,COUNTIF('2027祝日等（不使用）'!$A$1:$A$20,単年カーブ!A13690)=1),0,1)</f>
        <v>1</v>
      </c>
      <c r="O13690">
        <f t="shared" si="1499"/>
        <v>7</v>
      </c>
      <c r="P13690">
        <f t="shared" si="1497"/>
        <v>0</v>
      </c>
      <c r="Q13690">
        <f t="shared" si="1498"/>
        <v>0</v>
      </c>
    </row>
    <row r="13691" spans="1:17" ht="19.5" x14ac:dyDescent="0.4">
      <c r="A13691" s="33">
        <f t="shared" si="1500"/>
        <v>46763</v>
      </c>
      <c r="B13691" s="27" t="str">
        <f t="shared" si="1494"/>
        <v>(火)</v>
      </c>
      <c r="C13691" s="34">
        <v>0.14583333333333301</v>
      </c>
      <c r="D13691" s="16" t="s">
        <v>18</v>
      </c>
      <c r="E13691" s="35">
        <v>0.16666666666666699</v>
      </c>
      <c r="F13691" s="50">
        <f>IF(COUNTIF('リスト（不使用）'!$A$5:$A$6,単年カーブ!$A$1),"希望数量入力ください",'単年（2027年度）'!$E$12*単年カーブ!$R$3+'単年（2027年度）'!$E$12*(1-単年カーブ!$R$3)*単年カーブ!Q13691)</f>
        <v>0</v>
      </c>
      <c r="G13691" s="47">
        <f t="shared" si="1495"/>
        <v>0</v>
      </c>
      <c r="M13691">
        <f t="shared" si="1496"/>
        <v>1</v>
      </c>
      <c r="N13691">
        <f>IF(OR(WEEKDAY(A13691)=1,WEEKDAY(A13691)=7,COUNTIF('2027祝日等（不使用）'!$A$1:$A$20,単年カーブ!A13691)=1),0,1)</f>
        <v>1</v>
      </c>
      <c r="O13691">
        <f t="shared" si="1499"/>
        <v>8</v>
      </c>
      <c r="P13691">
        <f t="shared" si="1497"/>
        <v>0</v>
      </c>
      <c r="Q13691">
        <f t="shared" si="1498"/>
        <v>0</v>
      </c>
    </row>
    <row r="13692" spans="1:17" ht="19.5" x14ac:dyDescent="0.4">
      <c r="A13692" s="33">
        <f t="shared" si="1500"/>
        <v>46763</v>
      </c>
      <c r="B13692" s="27" t="str">
        <f t="shared" si="1494"/>
        <v>(火)</v>
      </c>
      <c r="C13692" s="34">
        <v>0.16666666666666699</v>
      </c>
      <c r="D13692" s="16" t="s">
        <v>18</v>
      </c>
      <c r="E13692" s="35">
        <v>0.1875</v>
      </c>
      <c r="F13692" s="50">
        <f>IF(COUNTIF('リスト（不使用）'!$A$5:$A$6,単年カーブ!$A$1),"希望数量入力ください",'単年（2027年度）'!$E$12*単年カーブ!$R$3+'単年（2027年度）'!$E$12*(1-単年カーブ!$R$3)*単年カーブ!Q13692)</f>
        <v>0</v>
      </c>
      <c r="G13692" s="47">
        <f t="shared" si="1495"/>
        <v>0</v>
      </c>
      <c r="M13692">
        <f t="shared" si="1496"/>
        <v>1</v>
      </c>
      <c r="N13692">
        <f>IF(OR(WEEKDAY(A13692)=1,WEEKDAY(A13692)=7,COUNTIF('2027祝日等（不使用）'!$A$1:$A$20,単年カーブ!A13692)=1),0,1)</f>
        <v>1</v>
      </c>
      <c r="O13692">
        <f t="shared" si="1499"/>
        <v>9</v>
      </c>
      <c r="P13692">
        <f t="shared" si="1497"/>
        <v>0</v>
      </c>
      <c r="Q13692">
        <f t="shared" si="1498"/>
        <v>0</v>
      </c>
    </row>
    <row r="13693" spans="1:17" ht="19.5" x14ac:dyDescent="0.4">
      <c r="A13693" s="33">
        <f t="shared" si="1500"/>
        <v>46763</v>
      </c>
      <c r="B13693" s="27" t="str">
        <f t="shared" si="1494"/>
        <v>(火)</v>
      </c>
      <c r="C13693" s="34">
        <v>0.1875</v>
      </c>
      <c r="D13693" s="16" t="s">
        <v>18</v>
      </c>
      <c r="E13693" s="35">
        <v>0.20833333333333301</v>
      </c>
      <c r="F13693" s="50">
        <f>IF(COUNTIF('リスト（不使用）'!$A$5:$A$6,単年カーブ!$A$1),"希望数量入力ください",'単年（2027年度）'!$E$12*単年カーブ!$R$3+'単年（2027年度）'!$E$12*(1-単年カーブ!$R$3)*単年カーブ!Q13693)</f>
        <v>0</v>
      </c>
      <c r="G13693" s="47">
        <f t="shared" si="1495"/>
        <v>0</v>
      </c>
      <c r="M13693">
        <f t="shared" si="1496"/>
        <v>1</v>
      </c>
      <c r="N13693">
        <f>IF(OR(WEEKDAY(A13693)=1,WEEKDAY(A13693)=7,COUNTIF('2027祝日等（不使用）'!$A$1:$A$20,単年カーブ!A13693)=1),0,1)</f>
        <v>1</v>
      </c>
      <c r="O13693">
        <f t="shared" si="1499"/>
        <v>10</v>
      </c>
      <c r="P13693">
        <f t="shared" si="1497"/>
        <v>0</v>
      </c>
      <c r="Q13693">
        <f t="shared" si="1498"/>
        <v>0</v>
      </c>
    </row>
    <row r="13694" spans="1:17" ht="19.5" x14ac:dyDescent="0.4">
      <c r="A13694" s="33">
        <f t="shared" si="1500"/>
        <v>46763</v>
      </c>
      <c r="B13694" s="27" t="str">
        <f t="shared" si="1494"/>
        <v>(火)</v>
      </c>
      <c r="C13694" s="34">
        <v>0.20833333333333301</v>
      </c>
      <c r="D13694" s="16" t="s">
        <v>18</v>
      </c>
      <c r="E13694" s="35">
        <v>0.22916666666666699</v>
      </c>
      <c r="F13694" s="50">
        <f>IF(COUNTIF('リスト（不使用）'!$A$5:$A$6,単年カーブ!$A$1),"希望数量入力ください",'単年（2027年度）'!$E$12*単年カーブ!$R$3+'単年（2027年度）'!$E$12*(1-単年カーブ!$R$3)*単年カーブ!Q13694)</f>
        <v>0</v>
      </c>
      <c r="G13694" s="47">
        <f t="shared" si="1495"/>
        <v>0</v>
      </c>
      <c r="M13694">
        <f t="shared" si="1496"/>
        <v>1</v>
      </c>
      <c r="N13694">
        <f>IF(OR(WEEKDAY(A13694)=1,WEEKDAY(A13694)=7,COUNTIF('2027祝日等（不使用）'!$A$1:$A$20,単年カーブ!A13694)=1),0,1)</f>
        <v>1</v>
      </c>
      <c r="O13694">
        <f t="shared" si="1499"/>
        <v>11</v>
      </c>
      <c r="P13694">
        <f t="shared" si="1497"/>
        <v>0</v>
      </c>
      <c r="Q13694">
        <f t="shared" si="1498"/>
        <v>0</v>
      </c>
    </row>
    <row r="13695" spans="1:17" ht="19.5" x14ac:dyDescent="0.4">
      <c r="A13695" s="33">
        <f t="shared" si="1500"/>
        <v>46763</v>
      </c>
      <c r="B13695" s="27" t="str">
        <f t="shared" si="1494"/>
        <v>(火)</v>
      </c>
      <c r="C13695" s="34">
        <v>0.22916666666666699</v>
      </c>
      <c r="D13695" s="16" t="s">
        <v>18</v>
      </c>
      <c r="E13695" s="35">
        <v>0.25</v>
      </c>
      <c r="F13695" s="50">
        <f>IF(COUNTIF('リスト（不使用）'!$A$5:$A$6,単年カーブ!$A$1),"希望数量入力ください",'単年（2027年度）'!$E$12*単年カーブ!$R$3+'単年（2027年度）'!$E$12*(1-単年カーブ!$R$3)*単年カーブ!Q13695)</f>
        <v>0</v>
      </c>
      <c r="G13695" s="47">
        <f t="shared" si="1495"/>
        <v>0</v>
      </c>
      <c r="M13695">
        <f t="shared" si="1496"/>
        <v>1</v>
      </c>
      <c r="N13695">
        <f>IF(OR(WEEKDAY(A13695)=1,WEEKDAY(A13695)=7,COUNTIF('2027祝日等（不使用）'!$A$1:$A$20,単年カーブ!A13695)=1),0,1)</f>
        <v>1</v>
      </c>
      <c r="O13695">
        <f t="shared" si="1499"/>
        <v>12</v>
      </c>
      <c r="P13695">
        <f t="shared" si="1497"/>
        <v>0</v>
      </c>
      <c r="Q13695">
        <f t="shared" si="1498"/>
        <v>0</v>
      </c>
    </row>
    <row r="13696" spans="1:17" ht="19.5" x14ac:dyDescent="0.4">
      <c r="A13696" s="33">
        <f t="shared" si="1500"/>
        <v>46763</v>
      </c>
      <c r="B13696" s="27" t="str">
        <f t="shared" si="1494"/>
        <v>(火)</v>
      </c>
      <c r="C13696" s="34">
        <v>0.25</v>
      </c>
      <c r="D13696" s="16" t="s">
        <v>18</v>
      </c>
      <c r="E13696" s="35">
        <v>0.27083333333333298</v>
      </c>
      <c r="F13696" s="50">
        <f>IF(COUNTIF('リスト（不使用）'!$A$5:$A$6,単年カーブ!$A$1),"希望数量入力ください",'単年（2027年度）'!$E$12*単年カーブ!$R$3+'単年（2027年度）'!$E$12*(1-単年カーブ!$R$3)*単年カーブ!Q13696)</f>
        <v>0</v>
      </c>
      <c r="G13696" s="47">
        <f t="shared" si="1495"/>
        <v>0</v>
      </c>
      <c r="M13696">
        <f t="shared" si="1496"/>
        <v>1</v>
      </c>
      <c r="N13696">
        <f>IF(OR(WEEKDAY(A13696)=1,WEEKDAY(A13696)=7,COUNTIF('2027祝日等（不使用）'!$A$1:$A$20,単年カーブ!A13696)=1),0,1)</f>
        <v>1</v>
      </c>
      <c r="O13696">
        <f t="shared" si="1499"/>
        <v>13</v>
      </c>
      <c r="P13696">
        <f t="shared" si="1497"/>
        <v>0</v>
      </c>
      <c r="Q13696">
        <f t="shared" si="1498"/>
        <v>0</v>
      </c>
    </row>
    <row r="13697" spans="1:17" ht="19.5" x14ac:dyDescent="0.4">
      <c r="A13697" s="33">
        <f t="shared" si="1500"/>
        <v>46763</v>
      </c>
      <c r="B13697" s="27" t="str">
        <f t="shared" si="1494"/>
        <v>(火)</v>
      </c>
      <c r="C13697" s="34">
        <v>0.27083333333333298</v>
      </c>
      <c r="D13697" s="16" t="s">
        <v>18</v>
      </c>
      <c r="E13697" s="35">
        <v>0.29166666666666702</v>
      </c>
      <c r="F13697" s="50">
        <f>IF(COUNTIF('リスト（不使用）'!$A$5:$A$6,単年カーブ!$A$1),"希望数量入力ください",'単年（2027年度）'!$E$12*単年カーブ!$R$3+'単年（2027年度）'!$E$12*(1-単年カーブ!$R$3)*単年カーブ!Q13697)</f>
        <v>0</v>
      </c>
      <c r="G13697" s="47">
        <f t="shared" si="1495"/>
        <v>0</v>
      </c>
      <c r="M13697">
        <f t="shared" si="1496"/>
        <v>1</v>
      </c>
      <c r="N13697">
        <f>IF(OR(WEEKDAY(A13697)=1,WEEKDAY(A13697)=7,COUNTIF('2027祝日等（不使用）'!$A$1:$A$20,単年カーブ!A13697)=1),0,1)</f>
        <v>1</v>
      </c>
      <c r="O13697">
        <f t="shared" si="1499"/>
        <v>14</v>
      </c>
      <c r="P13697">
        <f t="shared" si="1497"/>
        <v>0</v>
      </c>
      <c r="Q13697">
        <f t="shared" si="1498"/>
        <v>0</v>
      </c>
    </row>
    <row r="13698" spans="1:17" ht="19.5" x14ac:dyDescent="0.4">
      <c r="A13698" s="33">
        <f t="shared" si="1500"/>
        <v>46763</v>
      </c>
      <c r="B13698" s="27" t="str">
        <f t="shared" si="1494"/>
        <v>(火)</v>
      </c>
      <c r="C13698" s="34">
        <v>0.29166666666666702</v>
      </c>
      <c r="D13698" s="16" t="s">
        <v>18</v>
      </c>
      <c r="E13698" s="35">
        <v>0.3125</v>
      </c>
      <c r="F13698" s="50">
        <f>IF(COUNTIF('リスト（不使用）'!$A$5:$A$6,単年カーブ!$A$1),"希望数量入力ください",'単年（2027年度）'!$E$12*単年カーブ!$R$3+'単年（2027年度）'!$E$12*(1-単年カーブ!$R$3)*単年カーブ!Q13698)</f>
        <v>0</v>
      </c>
      <c r="G13698" s="47">
        <f t="shared" si="1495"/>
        <v>0</v>
      </c>
      <c r="M13698">
        <f t="shared" si="1496"/>
        <v>1</v>
      </c>
      <c r="N13698">
        <f>IF(OR(WEEKDAY(A13698)=1,WEEKDAY(A13698)=7,COUNTIF('2027祝日等（不使用）'!$A$1:$A$20,単年カーブ!A13698)=1),0,1)</f>
        <v>1</v>
      </c>
      <c r="O13698">
        <f t="shared" si="1499"/>
        <v>15</v>
      </c>
      <c r="P13698">
        <f t="shared" si="1497"/>
        <v>0</v>
      </c>
      <c r="Q13698">
        <f t="shared" si="1498"/>
        <v>0</v>
      </c>
    </row>
    <row r="13699" spans="1:17" ht="19.5" x14ac:dyDescent="0.4">
      <c r="A13699" s="33">
        <f t="shared" si="1500"/>
        <v>46763</v>
      </c>
      <c r="B13699" s="27" t="str">
        <f t="shared" si="1494"/>
        <v>(火)</v>
      </c>
      <c r="C13699" s="34">
        <v>0.3125</v>
      </c>
      <c r="D13699" s="16" t="s">
        <v>18</v>
      </c>
      <c r="E13699" s="35">
        <v>0.33333333333333298</v>
      </c>
      <c r="F13699" s="50">
        <f>IF(COUNTIF('リスト（不使用）'!$A$5:$A$6,単年カーブ!$A$1),"希望数量入力ください",'単年（2027年度）'!$E$12*単年カーブ!$R$3+'単年（2027年度）'!$E$12*(1-単年カーブ!$R$3)*単年カーブ!Q13699)</f>
        <v>0</v>
      </c>
      <c r="G13699" s="47">
        <f t="shared" si="1495"/>
        <v>0</v>
      </c>
      <c r="M13699">
        <f t="shared" si="1496"/>
        <v>1</v>
      </c>
      <c r="N13699">
        <f>IF(OR(WEEKDAY(A13699)=1,WEEKDAY(A13699)=7,COUNTIF('2027祝日等（不使用）'!$A$1:$A$20,単年カーブ!A13699)=1),0,1)</f>
        <v>1</v>
      </c>
      <c r="O13699">
        <f t="shared" si="1499"/>
        <v>16</v>
      </c>
      <c r="P13699">
        <f t="shared" si="1497"/>
        <v>0</v>
      </c>
      <c r="Q13699">
        <f t="shared" si="1498"/>
        <v>0</v>
      </c>
    </row>
    <row r="13700" spans="1:17" ht="19.5" x14ac:dyDescent="0.4">
      <c r="A13700" s="33">
        <f t="shared" si="1500"/>
        <v>46763</v>
      </c>
      <c r="B13700" s="27" t="str">
        <f t="shared" ref="B13700:B13763" si="1501">TEXT(A13700,"(aaa)")</f>
        <v>(火)</v>
      </c>
      <c r="C13700" s="34">
        <v>0.33333333333333298</v>
      </c>
      <c r="D13700" s="16" t="s">
        <v>18</v>
      </c>
      <c r="E13700" s="35">
        <v>0.35416666666666702</v>
      </c>
      <c r="F13700" s="50">
        <f>IF(COUNTIF('リスト（不使用）'!$A$5:$A$6,単年カーブ!$A$1),"希望数量入力ください",'単年（2027年度）'!$E$12*単年カーブ!$R$3+'単年（2027年度）'!$E$12*(1-単年カーブ!$R$3)*単年カーブ!Q13700)</f>
        <v>0</v>
      </c>
      <c r="G13700" s="47">
        <f t="shared" ref="G13700:G13763" si="1502">F13700/2</f>
        <v>0</v>
      </c>
      <c r="M13700">
        <f t="shared" ref="M13700:M13763" si="1503">MONTH(A13700)</f>
        <v>1</v>
      </c>
      <c r="N13700">
        <f>IF(OR(WEEKDAY(A13700)=1,WEEKDAY(A13700)=7,COUNTIF('2027祝日等（不使用）'!$A$1:$A$20,単年カーブ!A13700)=1),0,1)</f>
        <v>1</v>
      </c>
      <c r="O13700">
        <f t="shared" si="1499"/>
        <v>17</v>
      </c>
      <c r="P13700">
        <f t="shared" ref="P13700:P13763" si="1504">IF(AND(O13700&gt;16,O13700&lt;41),1,0)</f>
        <v>1</v>
      </c>
      <c r="Q13700">
        <f t="shared" ref="Q13700:Q13763" si="1505">P13700*N13700</f>
        <v>1</v>
      </c>
    </row>
    <row r="13701" spans="1:17" ht="19.5" x14ac:dyDescent="0.4">
      <c r="A13701" s="33">
        <f t="shared" si="1500"/>
        <v>46763</v>
      </c>
      <c r="B13701" s="27" t="str">
        <f t="shared" si="1501"/>
        <v>(火)</v>
      </c>
      <c r="C13701" s="34">
        <v>0.35416666666666702</v>
      </c>
      <c r="D13701" s="16" t="s">
        <v>18</v>
      </c>
      <c r="E13701" s="35">
        <v>0.375</v>
      </c>
      <c r="F13701" s="50">
        <f>IF(COUNTIF('リスト（不使用）'!$A$5:$A$6,単年カーブ!$A$1),"希望数量入力ください",'単年（2027年度）'!$E$12*単年カーブ!$R$3+'単年（2027年度）'!$E$12*(1-単年カーブ!$R$3)*単年カーブ!Q13701)</f>
        <v>0</v>
      </c>
      <c r="G13701" s="47">
        <f t="shared" si="1502"/>
        <v>0</v>
      </c>
      <c r="M13701">
        <f t="shared" si="1503"/>
        <v>1</v>
      </c>
      <c r="N13701">
        <f>IF(OR(WEEKDAY(A13701)=1,WEEKDAY(A13701)=7,COUNTIF('2027祝日等（不使用）'!$A$1:$A$20,単年カーブ!A13701)=1),0,1)</f>
        <v>1</v>
      </c>
      <c r="O13701">
        <f t="shared" si="1499"/>
        <v>18</v>
      </c>
      <c r="P13701">
        <f t="shared" si="1504"/>
        <v>1</v>
      </c>
      <c r="Q13701">
        <f t="shared" si="1505"/>
        <v>1</v>
      </c>
    </row>
    <row r="13702" spans="1:17" ht="19.5" x14ac:dyDescent="0.4">
      <c r="A13702" s="33">
        <f t="shared" si="1500"/>
        <v>46763</v>
      </c>
      <c r="B13702" s="27" t="str">
        <f t="shared" si="1501"/>
        <v>(火)</v>
      </c>
      <c r="C13702" s="34">
        <v>0.375</v>
      </c>
      <c r="D13702" s="16" t="s">
        <v>18</v>
      </c>
      <c r="E13702" s="35">
        <v>0.39583333333333298</v>
      </c>
      <c r="F13702" s="50">
        <f>IF(COUNTIF('リスト（不使用）'!$A$5:$A$6,単年カーブ!$A$1),"希望数量入力ください",'単年（2027年度）'!$E$12*単年カーブ!$R$3+'単年（2027年度）'!$E$12*(1-単年カーブ!$R$3)*単年カーブ!Q13702)</f>
        <v>0</v>
      </c>
      <c r="G13702" s="47">
        <f t="shared" si="1502"/>
        <v>0</v>
      </c>
      <c r="M13702">
        <f t="shared" si="1503"/>
        <v>1</v>
      </c>
      <c r="N13702">
        <f>IF(OR(WEEKDAY(A13702)=1,WEEKDAY(A13702)=7,COUNTIF('2027祝日等（不使用）'!$A$1:$A$20,単年カーブ!A13702)=1),0,1)</f>
        <v>1</v>
      </c>
      <c r="O13702">
        <f t="shared" si="1499"/>
        <v>19</v>
      </c>
      <c r="P13702">
        <f t="shared" si="1504"/>
        <v>1</v>
      </c>
      <c r="Q13702">
        <f t="shared" si="1505"/>
        <v>1</v>
      </c>
    </row>
    <row r="13703" spans="1:17" ht="19.5" x14ac:dyDescent="0.4">
      <c r="A13703" s="33">
        <f t="shared" si="1500"/>
        <v>46763</v>
      </c>
      <c r="B13703" s="27" t="str">
        <f t="shared" si="1501"/>
        <v>(火)</v>
      </c>
      <c r="C13703" s="34">
        <v>0.39583333333333298</v>
      </c>
      <c r="D13703" s="16" t="s">
        <v>18</v>
      </c>
      <c r="E13703" s="35">
        <v>0.41666666666666702</v>
      </c>
      <c r="F13703" s="50">
        <f>IF(COUNTIF('リスト（不使用）'!$A$5:$A$6,単年カーブ!$A$1),"希望数量入力ください",'単年（2027年度）'!$E$12*単年カーブ!$R$3+'単年（2027年度）'!$E$12*(1-単年カーブ!$R$3)*単年カーブ!Q13703)</f>
        <v>0</v>
      </c>
      <c r="G13703" s="47">
        <f t="shared" si="1502"/>
        <v>0</v>
      </c>
      <c r="M13703">
        <f t="shared" si="1503"/>
        <v>1</v>
      </c>
      <c r="N13703">
        <f>IF(OR(WEEKDAY(A13703)=1,WEEKDAY(A13703)=7,COUNTIF('2027祝日等（不使用）'!$A$1:$A$20,単年カーブ!A13703)=1),0,1)</f>
        <v>1</v>
      </c>
      <c r="O13703">
        <f t="shared" si="1499"/>
        <v>20</v>
      </c>
      <c r="P13703">
        <f t="shared" si="1504"/>
        <v>1</v>
      </c>
      <c r="Q13703">
        <f t="shared" si="1505"/>
        <v>1</v>
      </c>
    </row>
    <row r="13704" spans="1:17" ht="19.5" x14ac:dyDescent="0.4">
      <c r="A13704" s="33">
        <f t="shared" si="1500"/>
        <v>46763</v>
      </c>
      <c r="B13704" s="27" t="str">
        <f t="shared" si="1501"/>
        <v>(火)</v>
      </c>
      <c r="C13704" s="34">
        <v>0.41666666666666702</v>
      </c>
      <c r="D13704" s="16" t="s">
        <v>18</v>
      </c>
      <c r="E13704" s="35">
        <v>0.4375</v>
      </c>
      <c r="F13704" s="50">
        <f>IF(COUNTIF('リスト（不使用）'!$A$5:$A$6,単年カーブ!$A$1),"希望数量入力ください",'単年（2027年度）'!$E$12*単年カーブ!$R$3+'単年（2027年度）'!$E$12*(1-単年カーブ!$R$3)*単年カーブ!Q13704)</f>
        <v>0</v>
      </c>
      <c r="G13704" s="47">
        <f t="shared" si="1502"/>
        <v>0</v>
      </c>
      <c r="M13704">
        <f t="shared" si="1503"/>
        <v>1</v>
      </c>
      <c r="N13704">
        <f>IF(OR(WEEKDAY(A13704)=1,WEEKDAY(A13704)=7,COUNTIF('2027祝日等（不使用）'!$A$1:$A$20,単年カーブ!A13704)=1),0,1)</f>
        <v>1</v>
      </c>
      <c r="O13704">
        <f t="shared" si="1499"/>
        <v>21</v>
      </c>
      <c r="P13704">
        <f t="shared" si="1504"/>
        <v>1</v>
      </c>
      <c r="Q13704">
        <f t="shared" si="1505"/>
        <v>1</v>
      </c>
    </row>
    <row r="13705" spans="1:17" ht="19.5" x14ac:dyDescent="0.4">
      <c r="A13705" s="33">
        <f t="shared" si="1500"/>
        <v>46763</v>
      </c>
      <c r="B13705" s="27" t="str">
        <f t="shared" si="1501"/>
        <v>(火)</v>
      </c>
      <c r="C13705" s="34">
        <v>0.4375</v>
      </c>
      <c r="D13705" s="16" t="s">
        <v>18</v>
      </c>
      <c r="E13705" s="35">
        <v>0.45833333333333298</v>
      </c>
      <c r="F13705" s="50">
        <f>IF(COUNTIF('リスト（不使用）'!$A$5:$A$6,単年カーブ!$A$1),"希望数量入力ください",'単年（2027年度）'!$E$12*単年カーブ!$R$3+'単年（2027年度）'!$E$12*(1-単年カーブ!$R$3)*単年カーブ!Q13705)</f>
        <v>0</v>
      </c>
      <c r="G13705" s="47">
        <f t="shared" si="1502"/>
        <v>0</v>
      </c>
      <c r="M13705">
        <f t="shared" si="1503"/>
        <v>1</v>
      </c>
      <c r="N13705">
        <f>IF(OR(WEEKDAY(A13705)=1,WEEKDAY(A13705)=7,COUNTIF('2027祝日等（不使用）'!$A$1:$A$20,単年カーブ!A13705)=1),0,1)</f>
        <v>1</v>
      </c>
      <c r="O13705">
        <f t="shared" si="1499"/>
        <v>22</v>
      </c>
      <c r="P13705">
        <f t="shared" si="1504"/>
        <v>1</v>
      </c>
      <c r="Q13705">
        <f t="shared" si="1505"/>
        <v>1</v>
      </c>
    </row>
    <row r="13706" spans="1:17" ht="19.5" x14ac:dyDescent="0.4">
      <c r="A13706" s="33">
        <f t="shared" si="1500"/>
        <v>46763</v>
      </c>
      <c r="B13706" s="27" t="str">
        <f t="shared" si="1501"/>
        <v>(火)</v>
      </c>
      <c r="C13706" s="34">
        <v>0.45833333333333298</v>
      </c>
      <c r="D13706" s="16" t="s">
        <v>18</v>
      </c>
      <c r="E13706" s="35">
        <v>0.47916666666666702</v>
      </c>
      <c r="F13706" s="50">
        <f>IF(COUNTIF('リスト（不使用）'!$A$5:$A$6,単年カーブ!$A$1),"希望数量入力ください",'単年（2027年度）'!$E$12*単年カーブ!$R$3+'単年（2027年度）'!$E$12*(1-単年カーブ!$R$3)*単年カーブ!Q13706)</f>
        <v>0</v>
      </c>
      <c r="G13706" s="47">
        <f t="shared" si="1502"/>
        <v>0</v>
      </c>
      <c r="M13706">
        <f t="shared" si="1503"/>
        <v>1</v>
      </c>
      <c r="N13706">
        <f>IF(OR(WEEKDAY(A13706)=1,WEEKDAY(A13706)=7,COUNTIF('2027祝日等（不使用）'!$A$1:$A$20,単年カーブ!A13706)=1),0,1)</f>
        <v>1</v>
      </c>
      <c r="O13706">
        <f t="shared" si="1499"/>
        <v>23</v>
      </c>
      <c r="P13706">
        <f t="shared" si="1504"/>
        <v>1</v>
      </c>
      <c r="Q13706">
        <f t="shared" si="1505"/>
        <v>1</v>
      </c>
    </row>
    <row r="13707" spans="1:17" ht="19.5" x14ac:dyDescent="0.4">
      <c r="A13707" s="33">
        <f t="shared" si="1500"/>
        <v>46763</v>
      </c>
      <c r="B13707" s="27" t="str">
        <f t="shared" si="1501"/>
        <v>(火)</v>
      </c>
      <c r="C13707" s="34">
        <v>0.47916666666666702</v>
      </c>
      <c r="D13707" s="16" t="s">
        <v>18</v>
      </c>
      <c r="E13707" s="35">
        <v>0.5</v>
      </c>
      <c r="F13707" s="50">
        <f>IF(COUNTIF('リスト（不使用）'!$A$5:$A$6,単年カーブ!$A$1),"希望数量入力ください",'単年（2027年度）'!$E$12*単年カーブ!$R$3+'単年（2027年度）'!$E$12*(1-単年カーブ!$R$3)*単年カーブ!Q13707)</f>
        <v>0</v>
      </c>
      <c r="G13707" s="47">
        <f t="shared" si="1502"/>
        <v>0</v>
      </c>
      <c r="M13707">
        <f t="shared" si="1503"/>
        <v>1</v>
      </c>
      <c r="N13707">
        <f>IF(OR(WEEKDAY(A13707)=1,WEEKDAY(A13707)=7,COUNTIF('2027祝日等（不使用）'!$A$1:$A$20,単年カーブ!A13707)=1),0,1)</f>
        <v>1</v>
      </c>
      <c r="O13707">
        <f t="shared" si="1499"/>
        <v>24</v>
      </c>
      <c r="P13707">
        <f t="shared" si="1504"/>
        <v>1</v>
      </c>
      <c r="Q13707">
        <f t="shared" si="1505"/>
        <v>1</v>
      </c>
    </row>
    <row r="13708" spans="1:17" ht="19.5" x14ac:dyDescent="0.4">
      <c r="A13708" s="33">
        <f t="shared" si="1500"/>
        <v>46763</v>
      </c>
      <c r="B13708" s="27" t="str">
        <f t="shared" si="1501"/>
        <v>(火)</v>
      </c>
      <c r="C13708" s="34">
        <v>0.5</v>
      </c>
      <c r="D13708" s="16" t="s">
        <v>18</v>
      </c>
      <c r="E13708" s="35">
        <v>0.52083333333333304</v>
      </c>
      <c r="F13708" s="50">
        <f>IF(COUNTIF('リスト（不使用）'!$A$5:$A$6,単年カーブ!$A$1),"希望数量入力ください",'単年（2027年度）'!$E$12*単年カーブ!$R$3+'単年（2027年度）'!$E$12*(1-単年カーブ!$R$3)*単年カーブ!Q13708)</f>
        <v>0</v>
      </c>
      <c r="G13708" s="47">
        <f t="shared" si="1502"/>
        <v>0</v>
      </c>
      <c r="M13708">
        <f t="shared" si="1503"/>
        <v>1</v>
      </c>
      <c r="N13708">
        <f>IF(OR(WEEKDAY(A13708)=1,WEEKDAY(A13708)=7,COUNTIF('2027祝日等（不使用）'!$A$1:$A$20,単年カーブ!A13708)=1),0,1)</f>
        <v>1</v>
      </c>
      <c r="O13708">
        <f t="shared" si="1499"/>
        <v>25</v>
      </c>
      <c r="P13708">
        <f t="shared" si="1504"/>
        <v>1</v>
      </c>
      <c r="Q13708">
        <f t="shared" si="1505"/>
        <v>1</v>
      </c>
    </row>
    <row r="13709" spans="1:17" ht="19.5" x14ac:dyDescent="0.4">
      <c r="A13709" s="33">
        <f t="shared" si="1500"/>
        <v>46763</v>
      </c>
      <c r="B13709" s="27" t="str">
        <f t="shared" si="1501"/>
        <v>(火)</v>
      </c>
      <c r="C13709" s="34">
        <v>0.52083333333333304</v>
      </c>
      <c r="D13709" s="16" t="s">
        <v>18</v>
      </c>
      <c r="E13709" s="35">
        <v>0.54166666666666696</v>
      </c>
      <c r="F13709" s="50">
        <f>IF(COUNTIF('リスト（不使用）'!$A$5:$A$6,単年カーブ!$A$1),"希望数量入力ください",'単年（2027年度）'!$E$12*単年カーブ!$R$3+'単年（2027年度）'!$E$12*(1-単年カーブ!$R$3)*単年カーブ!Q13709)</f>
        <v>0</v>
      </c>
      <c r="G13709" s="47">
        <f t="shared" si="1502"/>
        <v>0</v>
      </c>
      <c r="M13709">
        <f t="shared" si="1503"/>
        <v>1</v>
      </c>
      <c r="N13709">
        <f>IF(OR(WEEKDAY(A13709)=1,WEEKDAY(A13709)=7,COUNTIF('2027祝日等（不使用）'!$A$1:$A$20,単年カーブ!A13709)=1),0,1)</f>
        <v>1</v>
      </c>
      <c r="O13709">
        <f t="shared" si="1499"/>
        <v>26</v>
      </c>
      <c r="P13709">
        <f t="shared" si="1504"/>
        <v>1</v>
      </c>
      <c r="Q13709">
        <f t="shared" si="1505"/>
        <v>1</v>
      </c>
    </row>
    <row r="13710" spans="1:17" ht="19.5" x14ac:dyDescent="0.4">
      <c r="A13710" s="33">
        <f t="shared" si="1500"/>
        <v>46763</v>
      </c>
      <c r="B13710" s="27" t="str">
        <f t="shared" si="1501"/>
        <v>(火)</v>
      </c>
      <c r="C13710" s="34">
        <v>0.54166666666666696</v>
      </c>
      <c r="D13710" s="16" t="s">
        <v>18</v>
      </c>
      <c r="E13710" s="35">
        <v>0.5625</v>
      </c>
      <c r="F13710" s="50">
        <f>IF(COUNTIF('リスト（不使用）'!$A$5:$A$6,単年カーブ!$A$1),"希望数量入力ください",'単年（2027年度）'!$E$12*単年カーブ!$R$3+'単年（2027年度）'!$E$12*(1-単年カーブ!$R$3)*単年カーブ!Q13710)</f>
        <v>0</v>
      </c>
      <c r="G13710" s="47">
        <f t="shared" si="1502"/>
        <v>0</v>
      </c>
      <c r="M13710">
        <f t="shared" si="1503"/>
        <v>1</v>
      </c>
      <c r="N13710">
        <f>IF(OR(WEEKDAY(A13710)=1,WEEKDAY(A13710)=7,COUNTIF('2027祝日等（不使用）'!$A$1:$A$20,単年カーブ!A13710)=1),0,1)</f>
        <v>1</v>
      </c>
      <c r="O13710">
        <f t="shared" si="1499"/>
        <v>27</v>
      </c>
      <c r="P13710">
        <f t="shared" si="1504"/>
        <v>1</v>
      </c>
      <c r="Q13710">
        <f t="shared" si="1505"/>
        <v>1</v>
      </c>
    </row>
    <row r="13711" spans="1:17" ht="19.5" x14ac:dyDescent="0.4">
      <c r="A13711" s="33">
        <f t="shared" si="1500"/>
        <v>46763</v>
      </c>
      <c r="B13711" s="27" t="str">
        <f t="shared" si="1501"/>
        <v>(火)</v>
      </c>
      <c r="C13711" s="34">
        <v>0.5625</v>
      </c>
      <c r="D13711" s="16" t="s">
        <v>18</v>
      </c>
      <c r="E13711" s="35">
        <v>0.58333333333333304</v>
      </c>
      <c r="F13711" s="50">
        <f>IF(COUNTIF('リスト（不使用）'!$A$5:$A$6,単年カーブ!$A$1),"希望数量入力ください",'単年（2027年度）'!$E$12*単年カーブ!$R$3+'単年（2027年度）'!$E$12*(1-単年カーブ!$R$3)*単年カーブ!Q13711)</f>
        <v>0</v>
      </c>
      <c r="G13711" s="47">
        <f t="shared" si="1502"/>
        <v>0</v>
      </c>
      <c r="M13711">
        <f t="shared" si="1503"/>
        <v>1</v>
      </c>
      <c r="N13711">
        <f>IF(OR(WEEKDAY(A13711)=1,WEEKDAY(A13711)=7,COUNTIF('2027祝日等（不使用）'!$A$1:$A$20,単年カーブ!A13711)=1),0,1)</f>
        <v>1</v>
      </c>
      <c r="O13711">
        <f t="shared" si="1499"/>
        <v>28</v>
      </c>
      <c r="P13711">
        <f t="shared" si="1504"/>
        <v>1</v>
      </c>
      <c r="Q13711">
        <f t="shared" si="1505"/>
        <v>1</v>
      </c>
    </row>
    <row r="13712" spans="1:17" ht="19.5" x14ac:dyDescent="0.4">
      <c r="A13712" s="33">
        <f t="shared" si="1500"/>
        <v>46763</v>
      </c>
      <c r="B13712" s="27" t="str">
        <f t="shared" si="1501"/>
        <v>(火)</v>
      </c>
      <c r="C13712" s="34">
        <v>0.58333333333333304</v>
      </c>
      <c r="D13712" s="16" t="s">
        <v>18</v>
      </c>
      <c r="E13712" s="35">
        <v>0.60416666666666696</v>
      </c>
      <c r="F13712" s="50">
        <f>IF(COUNTIF('リスト（不使用）'!$A$5:$A$6,単年カーブ!$A$1),"希望数量入力ください",'単年（2027年度）'!$E$12*単年カーブ!$R$3+'単年（2027年度）'!$E$12*(1-単年カーブ!$R$3)*単年カーブ!Q13712)</f>
        <v>0</v>
      </c>
      <c r="G13712" s="47">
        <f t="shared" si="1502"/>
        <v>0</v>
      </c>
      <c r="M13712">
        <f t="shared" si="1503"/>
        <v>1</v>
      </c>
      <c r="N13712">
        <f>IF(OR(WEEKDAY(A13712)=1,WEEKDAY(A13712)=7,COUNTIF('2027祝日等（不使用）'!$A$1:$A$20,単年カーブ!A13712)=1),0,1)</f>
        <v>1</v>
      </c>
      <c r="O13712">
        <f t="shared" si="1499"/>
        <v>29</v>
      </c>
      <c r="P13712">
        <f t="shared" si="1504"/>
        <v>1</v>
      </c>
      <c r="Q13712">
        <f t="shared" si="1505"/>
        <v>1</v>
      </c>
    </row>
    <row r="13713" spans="1:17" ht="19.5" x14ac:dyDescent="0.4">
      <c r="A13713" s="33">
        <f t="shared" si="1500"/>
        <v>46763</v>
      </c>
      <c r="B13713" s="27" t="str">
        <f t="shared" si="1501"/>
        <v>(火)</v>
      </c>
      <c r="C13713" s="34">
        <v>0.60416666666666696</v>
      </c>
      <c r="D13713" s="16" t="s">
        <v>18</v>
      </c>
      <c r="E13713" s="35">
        <v>0.625</v>
      </c>
      <c r="F13713" s="50">
        <f>IF(COUNTIF('リスト（不使用）'!$A$5:$A$6,単年カーブ!$A$1),"希望数量入力ください",'単年（2027年度）'!$E$12*単年カーブ!$R$3+'単年（2027年度）'!$E$12*(1-単年カーブ!$R$3)*単年カーブ!Q13713)</f>
        <v>0</v>
      </c>
      <c r="G13713" s="47">
        <f t="shared" si="1502"/>
        <v>0</v>
      </c>
      <c r="M13713">
        <f t="shared" si="1503"/>
        <v>1</v>
      </c>
      <c r="N13713">
        <f>IF(OR(WEEKDAY(A13713)=1,WEEKDAY(A13713)=7,COUNTIF('2027祝日等（不使用）'!$A$1:$A$20,単年カーブ!A13713)=1),0,1)</f>
        <v>1</v>
      </c>
      <c r="O13713">
        <f t="shared" si="1499"/>
        <v>30</v>
      </c>
      <c r="P13713">
        <f t="shared" si="1504"/>
        <v>1</v>
      </c>
      <c r="Q13713">
        <f t="shared" si="1505"/>
        <v>1</v>
      </c>
    </row>
    <row r="13714" spans="1:17" ht="19.5" x14ac:dyDescent="0.4">
      <c r="A13714" s="33">
        <f t="shared" si="1500"/>
        <v>46763</v>
      </c>
      <c r="B13714" s="27" t="str">
        <f t="shared" si="1501"/>
        <v>(火)</v>
      </c>
      <c r="C13714" s="34">
        <v>0.625</v>
      </c>
      <c r="D13714" s="16" t="s">
        <v>18</v>
      </c>
      <c r="E13714" s="35">
        <v>0.64583333333333304</v>
      </c>
      <c r="F13714" s="50">
        <f>IF(COUNTIF('リスト（不使用）'!$A$5:$A$6,単年カーブ!$A$1),"希望数量入力ください",'単年（2027年度）'!$E$12*単年カーブ!$R$3+'単年（2027年度）'!$E$12*(1-単年カーブ!$R$3)*単年カーブ!Q13714)</f>
        <v>0</v>
      </c>
      <c r="G13714" s="47">
        <f t="shared" si="1502"/>
        <v>0</v>
      </c>
      <c r="M13714">
        <f t="shared" si="1503"/>
        <v>1</v>
      </c>
      <c r="N13714">
        <f>IF(OR(WEEKDAY(A13714)=1,WEEKDAY(A13714)=7,COUNTIF('2027祝日等（不使用）'!$A$1:$A$20,単年カーブ!A13714)=1),0,1)</f>
        <v>1</v>
      </c>
      <c r="O13714">
        <f t="shared" si="1499"/>
        <v>31</v>
      </c>
      <c r="P13714">
        <f t="shared" si="1504"/>
        <v>1</v>
      </c>
      <c r="Q13714">
        <f t="shared" si="1505"/>
        <v>1</v>
      </c>
    </row>
    <row r="13715" spans="1:17" ht="19.5" x14ac:dyDescent="0.4">
      <c r="A13715" s="33">
        <f t="shared" si="1500"/>
        <v>46763</v>
      </c>
      <c r="B13715" s="27" t="str">
        <f t="shared" si="1501"/>
        <v>(火)</v>
      </c>
      <c r="C13715" s="34">
        <v>0.64583333333333304</v>
      </c>
      <c r="D13715" s="16" t="s">
        <v>18</v>
      </c>
      <c r="E13715" s="35">
        <v>0.66666666666666696</v>
      </c>
      <c r="F13715" s="50">
        <f>IF(COUNTIF('リスト（不使用）'!$A$5:$A$6,単年カーブ!$A$1),"希望数量入力ください",'単年（2027年度）'!$E$12*単年カーブ!$R$3+'単年（2027年度）'!$E$12*(1-単年カーブ!$R$3)*単年カーブ!Q13715)</f>
        <v>0</v>
      </c>
      <c r="G13715" s="47">
        <f t="shared" si="1502"/>
        <v>0</v>
      </c>
      <c r="M13715">
        <f t="shared" si="1503"/>
        <v>1</v>
      </c>
      <c r="N13715">
        <f>IF(OR(WEEKDAY(A13715)=1,WEEKDAY(A13715)=7,COUNTIF('2027祝日等（不使用）'!$A$1:$A$20,単年カーブ!A13715)=1),0,1)</f>
        <v>1</v>
      </c>
      <c r="O13715">
        <f t="shared" si="1499"/>
        <v>32</v>
      </c>
      <c r="P13715">
        <f t="shared" si="1504"/>
        <v>1</v>
      </c>
      <c r="Q13715">
        <f t="shared" si="1505"/>
        <v>1</v>
      </c>
    </row>
    <row r="13716" spans="1:17" ht="19.5" x14ac:dyDescent="0.4">
      <c r="A13716" s="33">
        <f t="shared" si="1500"/>
        <v>46763</v>
      </c>
      <c r="B13716" s="27" t="str">
        <f t="shared" si="1501"/>
        <v>(火)</v>
      </c>
      <c r="C13716" s="34">
        <v>0.66666666666666696</v>
      </c>
      <c r="D13716" s="16" t="s">
        <v>18</v>
      </c>
      <c r="E13716" s="35">
        <v>0.6875</v>
      </c>
      <c r="F13716" s="50">
        <f>IF(COUNTIF('リスト（不使用）'!$A$5:$A$6,単年カーブ!$A$1),"希望数量入力ください",'単年（2027年度）'!$E$12*単年カーブ!$R$3+'単年（2027年度）'!$E$12*(1-単年カーブ!$R$3)*単年カーブ!Q13716)</f>
        <v>0</v>
      </c>
      <c r="G13716" s="47">
        <f t="shared" si="1502"/>
        <v>0</v>
      </c>
      <c r="M13716">
        <f t="shared" si="1503"/>
        <v>1</v>
      </c>
      <c r="N13716">
        <f>IF(OR(WEEKDAY(A13716)=1,WEEKDAY(A13716)=7,COUNTIF('2027祝日等（不使用）'!$A$1:$A$20,単年カーブ!A13716)=1),0,1)</f>
        <v>1</v>
      </c>
      <c r="O13716">
        <f t="shared" si="1499"/>
        <v>33</v>
      </c>
      <c r="P13716">
        <f t="shared" si="1504"/>
        <v>1</v>
      </c>
      <c r="Q13716">
        <f t="shared" si="1505"/>
        <v>1</v>
      </c>
    </row>
    <row r="13717" spans="1:17" ht="19.5" x14ac:dyDescent="0.4">
      <c r="A13717" s="33">
        <f t="shared" si="1500"/>
        <v>46763</v>
      </c>
      <c r="B13717" s="27" t="str">
        <f t="shared" si="1501"/>
        <v>(火)</v>
      </c>
      <c r="C13717" s="34">
        <v>0.6875</v>
      </c>
      <c r="D13717" s="16" t="s">
        <v>18</v>
      </c>
      <c r="E13717" s="35">
        <v>0.70833333333333304</v>
      </c>
      <c r="F13717" s="50">
        <f>IF(COUNTIF('リスト（不使用）'!$A$5:$A$6,単年カーブ!$A$1),"希望数量入力ください",'単年（2027年度）'!$E$12*単年カーブ!$R$3+'単年（2027年度）'!$E$12*(1-単年カーブ!$R$3)*単年カーブ!Q13717)</f>
        <v>0</v>
      </c>
      <c r="G13717" s="47">
        <f t="shared" si="1502"/>
        <v>0</v>
      </c>
      <c r="M13717">
        <f t="shared" si="1503"/>
        <v>1</v>
      </c>
      <c r="N13717">
        <f>IF(OR(WEEKDAY(A13717)=1,WEEKDAY(A13717)=7,COUNTIF('2027祝日等（不使用）'!$A$1:$A$20,単年カーブ!A13717)=1),0,1)</f>
        <v>1</v>
      </c>
      <c r="O13717">
        <f t="shared" si="1499"/>
        <v>34</v>
      </c>
      <c r="P13717">
        <f t="shared" si="1504"/>
        <v>1</v>
      </c>
      <c r="Q13717">
        <f t="shared" si="1505"/>
        <v>1</v>
      </c>
    </row>
    <row r="13718" spans="1:17" ht="19.5" x14ac:dyDescent="0.4">
      <c r="A13718" s="33">
        <f t="shared" si="1500"/>
        <v>46763</v>
      </c>
      <c r="B13718" s="27" t="str">
        <f t="shared" si="1501"/>
        <v>(火)</v>
      </c>
      <c r="C13718" s="34">
        <v>0.70833333333333304</v>
      </c>
      <c r="D13718" s="16" t="s">
        <v>18</v>
      </c>
      <c r="E13718" s="35">
        <v>0.72916666666666696</v>
      </c>
      <c r="F13718" s="50">
        <f>IF(COUNTIF('リスト（不使用）'!$A$5:$A$6,単年カーブ!$A$1),"希望数量入力ください",'単年（2027年度）'!$E$12*単年カーブ!$R$3+'単年（2027年度）'!$E$12*(1-単年カーブ!$R$3)*単年カーブ!Q13718)</f>
        <v>0</v>
      </c>
      <c r="G13718" s="47">
        <f t="shared" si="1502"/>
        <v>0</v>
      </c>
      <c r="M13718">
        <f t="shared" si="1503"/>
        <v>1</v>
      </c>
      <c r="N13718">
        <f>IF(OR(WEEKDAY(A13718)=1,WEEKDAY(A13718)=7,COUNTIF('2027祝日等（不使用）'!$A$1:$A$20,単年カーブ!A13718)=1),0,1)</f>
        <v>1</v>
      </c>
      <c r="O13718">
        <f t="shared" si="1499"/>
        <v>35</v>
      </c>
      <c r="P13718">
        <f t="shared" si="1504"/>
        <v>1</v>
      </c>
      <c r="Q13718">
        <f t="shared" si="1505"/>
        <v>1</v>
      </c>
    </row>
    <row r="13719" spans="1:17" ht="19.5" x14ac:dyDescent="0.4">
      <c r="A13719" s="33">
        <f t="shared" si="1500"/>
        <v>46763</v>
      </c>
      <c r="B13719" s="27" t="str">
        <f t="shared" si="1501"/>
        <v>(火)</v>
      </c>
      <c r="C13719" s="34">
        <v>0.72916666666666696</v>
      </c>
      <c r="D13719" s="16" t="s">
        <v>18</v>
      </c>
      <c r="E13719" s="35">
        <v>0.75</v>
      </c>
      <c r="F13719" s="50">
        <f>IF(COUNTIF('リスト（不使用）'!$A$5:$A$6,単年カーブ!$A$1),"希望数量入力ください",'単年（2027年度）'!$E$12*単年カーブ!$R$3+'単年（2027年度）'!$E$12*(1-単年カーブ!$R$3)*単年カーブ!Q13719)</f>
        <v>0</v>
      </c>
      <c r="G13719" s="47">
        <f t="shared" si="1502"/>
        <v>0</v>
      </c>
      <c r="M13719">
        <f t="shared" si="1503"/>
        <v>1</v>
      </c>
      <c r="N13719">
        <f>IF(OR(WEEKDAY(A13719)=1,WEEKDAY(A13719)=7,COUNTIF('2027祝日等（不使用）'!$A$1:$A$20,単年カーブ!A13719)=1),0,1)</f>
        <v>1</v>
      </c>
      <c r="O13719">
        <f t="shared" si="1499"/>
        <v>36</v>
      </c>
      <c r="P13719">
        <f t="shared" si="1504"/>
        <v>1</v>
      </c>
      <c r="Q13719">
        <f t="shared" si="1505"/>
        <v>1</v>
      </c>
    </row>
    <row r="13720" spans="1:17" ht="19.5" x14ac:dyDescent="0.4">
      <c r="A13720" s="33">
        <f t="shared" si="1500"/>
        <v>46763</v>
      </c>
      <c r="B13720" s="27" t="str">
        <f t="shared" si="1501"/>
        <v>(火)</v>
      </c>
      <c r="C13720" s="34">
        <v>0.75</v>
      </c>
      <c r="D13720" s="16" t="s">
        <v>18</v>
      </c>
      <c r="E13720" s="35">
        <v>0.77083333333333304</v>
      </c>
      <c r="F13720" s="50">
        <f>IF(COUNTIF('リスト（不使用）'!$A$5:$A$6,単年カーブ!$A$1),"希望数量入力ください",'単年（2027年度）'!$E$12*単年カーブ!$R$3+'単年（2027年度）'!$E$12*(1-単年カーブ!$R$3)*単年カーブ!Q13720)</f>
        <v>0</v>
      </c>
      <c r="G13720" s="47">
        <f t="shared" si="1502"/>
        <v>0</v>
      </c>
      <c r="M13720">
        <f t="shared" si="1503"/>
        <v>1</v>
      </c>
      <c r="N13720">
        <f>IF(OR(WEEKDAY(A13720)=1,WEEKDAY(A13720)=7,COUNTIF('2027祝日等（不使用）'!$A$1:$A$20,単年カーブ!A13720)=1),0,1)</f>
        <v>1</v>
      </c>
      <c r="O13720">
        <f t="shared" si="1499"/>
        <v>37</v>
      </c>
      <c r="P13720">
        <f t="shared" si="1504"/>
        <v>1</v>
      </c>
      <c r="Q13720">
        <f t="shared" si="1505"/>
        <v>1</v>
      </c>
    </row>
    <row r="13721" spans="1:17" ht="19.5" x14ac:dyDescent="0.4">
      <c r="A13721" s="33">
        <f t="shared" si="1500"/>
        <v>46763</v>
      </c>
      <c r="B13721" s="27" t="str">
        <f t="shared" si="1501"/>
        <v>(火)</v>
      </c>
      <c r="C13721" s="34">
        <v>0.77083333333333304</v>
      </c>
      <c r="D13721" s="16" t="s">
        <v>18</v>
      </c>
      <c r="E13721" s="35">
        <v>0.79166666666666696</v>
      </c>
      <c r="F13721" s="50">
        <f>IF(COUNTIF('リスト（不使用）'!$A$5:$A$6,単年カーブ!$A$1),"希望数量入力ください",'単年（2027年度）'!$E$12*単年カーブ!$R$3+'単年（2027年度）'!$E$12*(1-単年カーブ!$R$3)*単年カーブ!Q13721)</f>
        <v>0</v>
      </c>
      <c r="G13721" s="47">
        <f t="shared" si="1502"/>
        <v>0</v>
      </c>
      <c r="M13721">
        <f t="shared" si="1503"/>
        <v>1</v>
      </c>
      <c r="N13721">
        <f>IF(OR(WEEKDAY(A13721)=1,WEEKDAY(A13721)=7,COUNTIF('2027祝日等（不使用）'!$A$1:$A$20,単年カーブ!A13721)=1),0,1)</f>
        <v>1</v>
      </c>
      <c r="O13721">
        <f t="shared" si="1499"/>
        <v>38</v>
      </c>
      <c r="P13721">
        <f t="shared" si="1504"/>
        <v>1</v>
      </c>
      <c r="Q13721">
        <f t="shared" si="1505"/>
        <v>1</v>
      </c>
    </row>
    <row r="13722" spans="1:17" ht="19.5" x14ac:dyDescent="0.4">
      <c r="A13722" s="33">
        <f t="shared" si="1500"/>
        <v>46763</v>
      </c>
      <c r="B13722" s="27" t="str">
        <f t="shared" si="1501"/>
        <v>(火)</v>
      </c>
      <c r="C13722" s="34">
        <v>0.79166666666666696</v>
      </c>
      <c r="D13722" s="16" t="s">
        <v>18</v>
      </c>
      <c r="E13722" s="35">
        <v>0.8125</v>
      </c>
      <c r="F13722" s="50">
        <f>IF(COUNTIF('リスト（不使用）'!$A$5:$A$6,単年カーブ!$A$1),"希望数量入力ください",'単年（2027年度）'!$E$12*単年カーブ!$R$3+'単年（2027年度）'!$E$12*(1-単年カーブ!$R$3)*単年カーブ!Q13722)</f>
        <v>0</v>
      </c>
      <c r="G13722" s="47">
        <f t="shared" si="1502"/>
        <v>0</v>
      </c>
      <c r="M13722">
        <f t="shared" si="1503"/>
        <v>1</v>
      </c>
      <c r="N13722">
        <f>IF(OR(WEEKDAY(A13722)=1,WEEKDAY(A13722)=7,COUNTIF('2027祝日等（不使用）'!$A$1:$A$20,単年カーブ!A13722)=1),0,1)</f>
        <v>1</v>
      </c>
      <c r="O13722">
        <f t="shared" si="1499"/>
        <v>39</v>
      </c>
      <c r="P13722">
        <f t="shared" si="1504"/>
        <v>1</v>
      </c>
      <c r="Q13722">
        <f t="shared" si="1505"/>
        <v>1</v>
      </c>
    </row>
    <row r="13723" spans="1:17" ht="19.5" x14ac:dyDescent="0.4">
      <c r="A13723" s="33">
        <f t="shared" si="1500"/>
        <v>46763</v>
      </c>
      <c r="B13723" s="27" t="str">
        <f t="shared" si="1501"/>
        <v>(火)</v>
      </c>
      <c r="C13723" s="34">
        <v>0.8125</v>
      </c>
      <c r="D13723" s="16" t="s">
        <v>18</v>
      </c>
      <c r="E13723" s="35">
        <v>0.83333333333333304</v>
      </c>
      <c r="F13723" s="50">
        <f>IF(COUNTIF('リスト（不使用）'!$A$5:$A$6,単年カーブ!$A$1),"希望数量入力ください",'単年（2027年度）'!$E$12*単年カーブ!$R$3+'単年（2027年度）'!$E$12*(1-単年カーブ!$R$3)*単年カーブ!Q13723)</f>
        <v>0</v>
      </c>
      <c r="G13723" s="47">
        <f t="shared" si="1502"/>
        <v>0</v>
      </c>
      <c r="M13723">
        <f t="shared" si="1503"/>
        <v>1</v>
      </c>
      <c r="N13723">
        <f>IF(OR(WEEKDAY(A13723)=1,WEEKDAY(A13723)=7,COUNTIF('2027祝日等（不使用）'!$A$1:$A$20,単年カーブ!A13723)=1),0,1)</f>
        <v>1</v>
      </c>
      <c r="O13723">
        <f t="shared" si="1499"/>
        <v>40</v>
      </c>
      <c r="P13723">
        <f t="shared" si="1504"/>
        <v>1</v>
      </c>
      <c r="Q13723">
        <f t="shared" si="1505"/>
        <v>1</v>
      </c>
    </row>
    <row r="13724" spans="1:17" ht="19.5" x14ac:dyDescent="0.4">
      <c r="A13724" s="33">
        <f t="shared" si="1500"/>
        <v>46763</v>
      </c>
      <c r="B13724" s="27" t="str">
        <f t="shared" si="1501"/>
        <v>(火)</v>
      </c>
      <c r="C13724" s="34">
        <v>0.83333333333333304</v>
      </c>
      <c r="D13724" s="16" t="s">
        <v>18</v>
      </c>
      <c r="E13724" s="35">
        <v>0.85416666666666696</v>
      </c>
      <c r="F13724" s="50">
        <f>IF(COUNTIF('リスト（不使用）'!$A$5:$A$6,単年カーブ!$A$1),"希望数量入力ください",'単年（2027年度）'!$E$12*単年カーブ!$R$3+'単年（2027年度）'!$E$12*(1-単年カーブ!$R$3)*単年カーブ!Q13724)</f>
        <v>0</v>
      </c>
      <c r="G13724" s="47">
        <f t="shared" si="1502"/>
        <v>0</v>
      </c>
      <c r="M13724">
        <f t="shared" si="1503"/>
        <v>1</v>
      </c>
      <c r="N13724">
        <f>IF(OR(WEEKDAY(A13724)=1,WEEKDAY(A13724)=7,COUNTIF('2027祝日等（不使用）'!$A$1:$A$20,単年カーブ!A13724)=1),0,1)</f>
        <v>1</v>
      </c>
      <c r="O13724">
        <f t="shared" si="1499"/>
        <v>41</v>
      </c>
      <c r="P13724">
        <f t="shared" si="1504"/>
        <v>0</v>
      </c>
      <c r="Q13724">
        <f t="shared" si="1505"/>
        <v>0</v>
      </c>
    </row>
    <row r="13725" spans="1:17" ht="19.5" x14ac:dyDescent="0.4">
      <c r="A13725" s="33">
        <f t="shared" si="1500"/>
        <v>46763</v>
      </c>
      <c r="B13725" s="27" t="str">
        <f t="shared" si="1501"/>
        <v>(火)</v>
      </c>
      <c r="C13725" s="34">
        <v>0.85416666666666696</v>
      </c>
      <c r="D13725" s="16" t="s">
        <v>18</v>
      </c>
      <c r="E13725" s="35">
        <v>0.875</v>
      </c>
      <c r="F13725" s="50">
        <f>IF(COUNTIF('リスト（不使用）'!$A$5:$A$6,単年カーブ!$A$1),"希望数量入力ください",'単年（2027年度）'!$E$12*単年カーブ!$R$3+'単年（2027年度）'!$E$12*(1-単年カーブ!$R$3)*単年カーブ!Q13725)</f>
        <v>0</v>
      </c>
      <c r="G13725" s="47">
        <f t="shared" si="1502"/>
        <v>0</v>
      </c>
      <c r="M13725">
        <f t="shared" si="1503"/>
        <v>1</v>
      </c>
      <c r="N13725">
        <f>IF(OR(WEEKDAY(A13725)=1,WEEKDAY(A13725)=7,COUNTIF('2027祝日等（不使用）'!$A$1:$A$20,単年カーブ!A13725)=1),0,1)</f>
        <v>1</v>
      </c>
      <c r="O13725">
        <f t="shared" si="1499"/>
        <v>42</v>
      </c>
      <c r="P13725">
        <f t="shared" si="1504"/>
        <v>0</v>
      </c>
      <c r="Q13725">
        <f t="shared" si="1505"/>
        <v>0</v>
      </c>
    </row>
    <row r="13726" spans="1:17" ht="19.5" x14ac:dyDescent="0.4">
      <c r="A13726" s="33">
        <f t="shared" si="1500"/>
        <v>46763</v>
      </c>
      <c r="B13726" s="27" t="str">
        <f t="shared" si="1501"/>
        <v>(火)</v>
      </c>
      <c r="C13726" s="34">
        <v>0.875</v>
      </c>
      <c r="D13726" s="16" t="s">
        <v>18</v>
      </c>
      <c r="E13726" s="35">
        <v>0.89583333333333304</v>
      </c>
      <c r="F13726" s="50">
        <f>IF(COUNTIF('リスト（不使用）'!$A$5:$A$6,単年カーブ!$A$1),"希望数量入力ください",'単年（2027年度）'!$E$12*単年カーブ!$R$3+'単年（2027年度）'!$E$12*(1-単年カーブ!$R$3)*単年カーブ!Q13726)</f>
        <v>0</v>
      </c>
      <c r="G13726" s="47">
        <f t="shared" si="1502"/>
        <v>0</v>
      </c>
      <c r="M13726">
        <f t="shared" si="1503"/>
        <v>1</v>
      </c>
      <c r="N13726">
        <f>IF(OR(WEEKDAY(A13726)=1,WEEKDAY(A13726)=7,COUNTIF('2027祝日等（不使用）'!$A$1:$A$20,単年カーブ!A13726)=1),0,1)</f>
        <v>1</v>
      </c>
      <c r="O13726">
        <f t="shared" si="1499"/>
        <v>43</v>
      </c>
      <c r="P13726">
        <f t="shared" si="1504"/>
        <v>0</v>
      </c>
      <c r="Q13726">
        <f t="shared" si="1505"/>
        <v>0</v>
      </c>
    </row>
    <row r="13727" spans="1:17" ht="19.5" x14ac:dyDescent="0.4">
      <c r="A13727" s="33">
        <f t="shared" si="1500"/>
        <v>46763</v>
      </c>
      <c r="B13727" s="27" t="str">
        <f t="shared" si="1501"/>
        <v>(火)</v>
      </c>
      <c r="C13727" s="34">
        <v>0.89583333333333304</v>
      </c>
      <c r="D13727" s="16" t="s">
        <v>18</v>
      </c>
      <c r="E13727" s="35">
        <v>0.91666666666666696</v>
      </c>
      <c r="F13727" s="50">
        <f>IF(COUNTIF('リスト（不使用）'!$A$5:$A$6,単年カーブ!$A$1),"希望数量入力ください",'単年（2027年度）'!$E$12*単年カーブ!$R$3+'単年（2027年度）'!$E$12*(1-単年カーブ!$R$3)*単年カーブ!Q13727)</f>
        <v>0</v>
      </c>
      <c r="G13727" s="47">
        <f t="shared" si="1502"/>
        <v>0</v>
      </c>
      <c r="M13727">
        <f t="shared" si="1503"/>
        <v>1</v>
      </c>
      <c r="N13727">
        <f>IF(OR(WEEKDAY(A13727)=1,WEEKDAY(A13727)=7,COUNTIF('2027祝日等（不使用）'!$A$1:$A$20,単年カーブ!A13727)=1),0,1)</f>
        <v>1</v>
      </c>
      <c r="O13727">
        <f t="shared" si="1499"/>
        <v>44</v>
      </c>
      <c r="P13727">
        <f t="shared" si="1504"/>
        <v>0</v>
      </c>
      <c r="Q13727">
        <f t="shared" si="1505"/>
        <v>0</v>
      </c>
    </row>
    <row r="13728" spans="1:17" ht="19.5" x14ac:dyDescent="0.4">
      <c r="A13728" s="33">
        <f t="shared" si="1500"/>
        <v>46763</v>
      </c>
      <c r="B13728" s="27" t="str">
        <f t="shared" si="1501"/>
        <v>(火)</v>
      </c>
      <c r="C13728" s="34">
        <v>0.91666666666666696</v>
      </c>
      <c r="D13728" s="16" t="s">
        <v>18</v>
      </c>
      <c r="E13728" s="35">
        <v>0.9375</v>
      </c>
      <c r="F13728" s="50">
        <f>IF(COUNTIF('リスト（不使用）'!$A$5:$A$6,単年カーブ!$A$1),"希望数量入力ください",'単年（2027年度）'!$E$12*単年カーブ!$R$3+'単年（2027年度）'!$E$12*(1-単年カーブ!$R$3)*単年カーブ!Q13728)</f>
        <v>0</v>
      </c>
      <c r="G13728" s="47">
        <f t="shared" si="1502"/>
        <v>0</v>
      </c>
      <c r="M13728">
        <f t="shared" si="1503"/>
        <v>1</v>
      </c>
      <c r="N13728">
        <f>IF(OR(WEEKDAY(A13728)=1,WEEKDAY(A13728)=7,COUNTIF('2027祝日等（不使用）'!$A$1:$A$20,単年カーブ!A13728)=1),0,1)</f>
        <v>1</v>
      </c>
      <c r="O13728">
        <f t="shared" si="1499"/>
        <v>45</v>
      </c>
      <c r="P13728">
        <f t="shared" si="1504"/>
        <v>0</v>
      </c>
      <c r="Q13728">
        <f t="shared" si="1505"/>
        <v>0</v>
      </c>
    </row>
    <row r="13729" spans="1:17" ht="19.5" x14ac:dyDescent="0.4">
      <c r="A13729" s="33">
        <f t="shared" si="1500"/>
        <v>46763</v>
      </c>
      <c r="B13729" s="27" t="str">
        <f t="shared" si="1501"/>
        <v>(火)</v>
      </c>
      <c r="C13729" s="34">
        <v>0.9375</v>
      </c>
      <c r="D13729" s="16" t="s">
        <v>18</v>
      </c>
      <c r="E13729" s="35">
        <v>0.95833333333333304</v>
      </c>
      <c r="F13729" s="50">
        <f>IF(COUNTIF('リスト（不使用）'!$A$5:$A$6,単年カーブ!$A$1),"希望数量入力ください",'単年（2027年度）'!$E$12*単年カーブ!$R$3+'単年（2027年度）'!$E$12*(1-単年カーブ!$R$3)*単年カーブ!Q13729)</f>
        <v>0</v>
      </c>
      <c r="G13729" s="47">
        <f t="shared" si="1502"/>
        <v>0</v>
      </c>
      <c r="M13729">
        <f t="shared" si="1503"/>
        <v>1</v>
      </c>
      <c r="N13729">
        <f>IF(OR(WEEKDAY(A13729)=1,WEEKDAY(A13729)=7,COUNTIF('2027祝日等（不使用）'!$A$1:$A$20,単年カーブ!A13729)=1),0,1)</f>
        <v>1</v>
      </c>
      <c r="O13729">
        <f t="shared" si="1499"/>
        <v>46</v>
      </c>
      <c r="P13729">
        <f t="shared" si="1504"/>
        <v>0</v>
      </c>
      <c r="Q13729">
        <f t="shared" si="1505"/>
        <v>0</v>
      </c>
    </row>
    <row r="13730" spans="1:17" ht="19.5" x14ac:dyDescent="0.4">
      <c r="A13730" s="33">
        <f t="shared" si="1500"/>
        <v>46763</v>
      </c>
      <c r="B13730" s="27" t="str">
        <f t="shared" si="1501"/>
        <v>(火)</v>
      </c>
      <c r="C13730" s="34">
        <v>0.95833333333333304</v>
      </c>
      <c r="D13730" s="16" t="s">
        <v>18</v>
      </c>
      <c r="E13730" s="35">
        <v>0.97916666666666696</v>
      </c>
      <c r="F13730" s="50">
        <f>IF(COUNTIF('リスト（不使用）'!$A$5:$A$6,単年カーブ!$A$1),"希望数量入力ください",'単年（2027年度）'!$E$12*単年カーブ!$R$3+'単年（2027年度）'!$E$12*(1-単年カーブ!$R$3)*単年カーブ!Q13730)</f>
        <v>0</v>
      </c>
      <c r="G13730" s="47">
        <f t="shared" si="1502"/>
        <v>0</v>
      </c>
      <c r="M13730">
        <f t="shared" si="1503"/>
        <v>1</v>
      </c>
      <c r="N13730">
        <f>IF(OR(WEEKDAY(A13730)=1,WEEKDAY(A13730)=7,COUNTIF('2027祝日等（不使用）'!$A$1:$A$20,単年カーブ!A13730)=1),0,1)</f>
        <v>1</v>
      </c>
      <c r="O13730">
        <f t="shared" si="1499"/>
        <v>47</v>
      </c>
      <c r="P13730">
        <f t="shared" si="1504"/>
        <v>0</v>
      </c>
      <c r="Q13730">
        <f t="shared" si="1505"/>
        <v>0</v>
      </c>
    </row>
    <row r="13731" spans="1:17" ht="19.5" x14ac:dyDescent="0.4">
      <c r="A13731" s="33">
        <f t="shared" si="1500"/>
        <v>46763</v>
      </c>
      <c r="B13731" s="27" t="str">
        <f t="shared" si="1501"/>
        <v>(火)</v>
      </c>
      <c r="C13731" s="34">
        <v>0.97916666666666696</v>
      </c>
      <c r="D13731" s="16" t="s">
        <v>18</v>
      </c>
      <c r="E13731" s="35" t="s">
        <v>17</v>
      </c>
      <c r="F13731" s="50">
        <f>IF(COUNTIF('リスト（不使用）'!$A$5:$A$6,単年カーブ!$A$1),"希望数量入力ください",'単年（2027年度）'!$E$12*単年カーブ!$R$3+'単年（2027年度）'!$E$12*(1-単年カーブ!$R$3)*単年カーブ!Q13731)</f>
        <v>0</v>
      </c>
      <c r="G13731" s="47">
        <f t="shared" si="1502"/>
        <v>0</v>
      </c>
      <c r="M13731">
        <f t="shared" si="1503"/>
        <v>1</v>
      </c>
      <c r="N13731">
        <f>IF(OR(WEEKDAY(A13731)=1,WEEKDAY(A13731)=7,COUNTIF('2027祝日等（不使用）'!$A$1:$A$20,単年カーブ!A13731)=1),0,1)</f>
        <v>1</v>
      </c>
      <c r="O13731">
        <f t="shared" si="1499"/>
        <v>48</v>
      </c>
      <c r="P13731">
        <f t="shared" si="1504"/>
        <v>0</v>
      </c>
      <c r="Q13731">
        <f t="shared" si="1505"/>
        <v>0</v>
      </c>
    </row>
    <row r="13732" spans="1:17" ht="19.5" x14ac:dyDescent="0.4">
      <c r="A13732" s="33">
        <f t="shared" si="1500"/>
        <v>46764</v>
      </c>
      <c r="B13732" s="27" t="str">
        <f t="shared" si="1501"/>
        <v>(水)</v>
      </c>
      <c r="C13732" s="34">
        <v>0</v>
      </c>
      <c r="D13732" s="16" t="s">
        <v>18</v>
      </c>
      <c r="E13732" s="35">
        <v>2.0833333333333332E-2</v>
      </c>
      <c r="F13732" s="50">
        <f>IF(COUNTIF('リスト（不使用）'!$A$5:$A$6,単年カーブ!$A$1),"希望数量入力ください",'単年（2027年度）'!$E$12*単年カーブ!$R$3+'単年（2027年度）'!$E$12*(1-単年カーブ!$R$3)*単年カーブ!Q13732)</f>
        <v>0</v>
      </c>
      <c r="G13732" s="47">
        <f t="shared" si="1502"/>
        <v>0</v>
      </c>
      <c r="M13732">
        <f t="shared" si="1503"/>
        <v>1</v>
      </c>
      <c r="N13732">
        <f>IF(OR(WEEKDAY(A13732)=1,WEEKDAY(A13732)=7,COUNTIF('2027祝日等（不使用）'!$A$1:$A$20,単年カーブ!A13732)=1),0,1)</f>
        <v>1</v>
      </c>
      <c r="O13732">
        <f t="shared" si="1499"/>
        <v>1</v>
      </c>
      <c r="P13732">
        <f t="shared" si="1504"/>
        <v>0</v>
      </c>
      <c r="Q13732">
        <f t="shared" si="1505"/>
        <v>0</v>
      </c>
    </row>
    <row r="13733" spans="1:17" ht="19.5" x14ac:dyDescent="0.4">
      <c r="A13733" s="33">
        <f t="shared" si="1500"/>
        <v>46764</v>
      </c>
      <c r="B13733" s="27" t="str">
        <f t="shared" si="1501"/>
        <v>(水)</v>
      </c>
      <c r="C13733" s="34">
        <v>2.0833333333333332E-2</v>
      </c>
      <c r="D13733" s="16" t="s">
        <v>18</v>
      </c>
      <c r="E13733" s="35">
        <v>4.1666666666666664E-2</v>
      </c>
      <c r="F13733" s="50">
        <f>IF(COUNTIF('リスト（不使用）'!$A$5:$A$6,単年カーブ!$A$1),"希望数量入力ください",'単年（2027年度）'!$E$12*単年カーブ!$R$3+'単年（2027年度）'!$E$12*(1-単年カーブ!$R$3)*単年カーブ!Q13733)</f>
        <v>0</v>
      </c>
      <c r="G13733" s="47">
        <f t="shared" si="1502"/>
        <v>0</v>
      </c>
      <c r="M13733">
        <f t="shared" si="1503"/>
        <v>1</v>
      </c>
      <c r="N13733">
        <f>IF(OR(WEEKDAY(A13733)=1,WEEKDAY(A13733)=7,COUNTIF('2027祝日等（不使用）'!$A$1:$A$20,単年カーブ!A13733)=1),0,1)</f>
        <v>1</v>
      </c>
      <c r="O13733">
        <f t="shared" si="1499"/>
        <v>2</v>
      </c>
      <c r="P13733">
        <f t="shared" si="1504"/>
        <v>0</v>
      </c>
      <c r="Q13733">
        <f t="shared" si="1505"/>
        <v>0</v>
      </c>
    </row>
    <row r="13734" spans="1:17" ht="19.5" x14ac:dyDescent="0.4">
      <c r="A13734" s="33">
        <f t="shared" si="1500"/>
        <v>46764</v>
      </c>
      <c r="B13734" s="27" t="str">
        <f t="shared" si="1501"/>
        <v>(水)</v>
      </c>
      <c r="C13734" s="34">
        <v>4.1666666666666664E-2</v>
      </c>
      <c r="D13734" s="16" t="s">
        <v>18</v>
      </c>
      <c r="E13734" s="35">
        <v>6.25E-2</v>
      </c>
      <c r="F13734" s="50">
        <f>IF(COUNTIF('リスト（不使用）'!$A$5:$A$6,単年カーブ!$A$1),"希望数量入力ください",'単年（2027年度）'!$E$12*単年カーブ!$R$3+'単年（2027年度）'!$E$12*(1-単年カーブ!$R$3)*単年カーブ!Q13734)</f>
        <v>0</v>
      </c>
      <c r="G13734" s="47">
        <f t="shared" si="1502"/>
        <v>0</v>
      </c>
      <c r="M13734">
        <f t="shared" si="1503"/>
        <v>1</v>
      </c>
      <c r="N13734">
        <f>IF(OR(WEEKDAY(A13734)=1,WEEKDAY(A13734)=7,COUNTIF('2027祝日等（不使用）'!$A$1:$A$20,単年カーブ!A13734)=1),0,1)</f>
        <v>1</v>
      </c>
      <c r="O13734">
        <f t="shared" si="1499"/>
        <v>3</v>
      </c>
      <c r="P13734">
        <f t="shared" si="1504"/>
        <v>0</v>
      </c>
      <c r="Q13734">
        <f t="shared" si="1505"/>
        <v>0</v>
      </c>
    </row>
    <row r="13735" spans="1:17" ht="19.5" x14ac:dyDescent="0.4">
      <c r="A13735" s="33">
        <f t="shared" si="1500"/>
        <v>46764</v>
      </c>
      <c r="B13735" s="27" t="str">
        <f t="shared" si="1501"/>
        <v>(水)</v>
      </c>
      <c r="C13735" s="34">
        <v>6.25E-2</v>
      </c>
      <c r="D13735" s="16" t="s">
        <v>18</v>
      </c>
      <c r="E13735" s="35">
        <v>8.3333333333333301E-2</v>
      </c>
      <c r="F13735" s="50">
        <f>IF(COUNTIF('リスト（不使用）'!$A$5:$A$6,単年カーブ!$A$1),"希望数量入力ください",'単年（2027年度）'!$E$12*単年カーブ!$R$3+'単年（2027年度）'!$E$12*(1-単年カーブ!$R$3)*単年カーブ!Q13735)</f>
        <v>0</v>
      </c>
      <c r="G13735" s="47">
        <f t="shared" si="1502"/>
        <v>0</v>
      </c>
      <c r="M13735">
        <f t="shared" si="1503"/>
        <v>1</v>
      </c>
      <c r="N13735">
        <f>IF(OR(WEEKDAY(A13735)=1,WEEKDAY(A13735)=7,COUNTIF('2027祝日等（不使用）'!$A$1:$A$20,単年カーブ!A13735)=1),0,1)</f>
        <v>1</v>
      </c>
      <c r="O13735">
        <f t="shared" si="1499"/>
        <v>4</v>
      </c>
      <c r="P13735">
        <f t="shared" si="1504"/>
        <v>0</v>
      </c>
      <c r="Q13735">
        <f t="shared" si="1505"/>
        <v>0</v>
      </c>
    </row>
    <row r="13736" spans="1:17" ht="19.5" x14ac:dyDescent="0.4">
      <c r="A13736" s="33">
        <f t="shared" si="1500"/>
        <v>46764</v>
      </c>
      <c r="B13736" s="27" t="str">
        <f t="shared" si="1501"/>
        <v>(水)</v>
      </c>
      <c r="C13736" s="34">
        <v>8.3333333333333301E-2</v>
      </c>
      <c r="D13736" s="16" t="s">
        <v>18</v>
      </c>
      <c r="E13736" s="35">
        <v>0.104166666666667</v>
      </c>
      <c r="F13736" s="50">
        <f>IF(COUNTIF('リスト（不使用）'!$A$5:$A$6,単年カーブ!$A$1),"希望数量入力ください",'単年（2027年度）'!$E$12*単年カーブ!$R$3+'単年（2027年度）'!$E$12*(1-単年カーブ!$R$3)*単年カーブ!Q13736)</f>
        <v>0</v>
      </c>
      <c r="G13736" s="47">
        <f t="shared" si="1502"/>
        <v>0</v>
      </c>
      <c r="M13736">
        <f t="shared" si="1503"/>
        <v>1</v>
      </c>
      <c r="N13736">
        <f>IF(OR(WEEKDAY(A13736)=1,WEEKDAY(A13736)=7,COUNTIF('2027祝日等（不使用）'!$A$1:$A$20,単年カーブ!A13736)=1),0,1)</f>
        <v>1</v>
      </c>
      <c r="O13736">
        <f t="shared" si="1499"/>
        <v>5</v>
      </c>
      <c r="P13736">
        <f t="shared" si="1504"/>
        <v>0</v>
      </c>
      <c r="Q13736">
        <f t="shared" si="1505"/>
        <v>0</v>
      </c>
    </row>
    <row r="13737" spans="1:17" ht="19.5" x14ac:dyDescent="0.4">
      <c r="A13737" s="33">
        <f t="shared" si="1500"/>
        <v>46764</v>
      </c>
      <c r="B13737" s="27" t="str">
        <f t="shared" si="1501"/>
        <v>(水)</v>
      </c>
      <c r="C13737" s="34">
        <v>0.104166666666667</v>
      </c>
      <c r="D13737" s="16" t="s">
        <v>18</v>
      </c>
      <c r="E13737" s="35">
        <v>0.125</v>
      </c>
      <c r="F13737" s="50">
        <f>IF(COUNTIF('リスト（不使用）'!$A$5:$A$6,単年カーブ!$A$1),"希望数量入力ください",'単年（2027年度）'!$E$12*単年カーブ!$R$3+'単年（2027年度）'!$E$12*(1-単年カーブ!$R$3)*単年カーブ!Q13737)</f>
        <v>0</v>
      </c>
      <c r="G13737" s="47">
        <f t="shared" si="1502"/>
        <v>0</v>
      </c>
      <c r="M13737">
        <f t="shared" si="1503"/>
        <v>1</v>
      </c>
      <c r="N13737">
        <f>IF(OR(WEEKDAY(A13737)=1,WEEKDAY(A13737)=7,COUNTIF('2027祝日等（不使用）'!$A$1:$A$20,単年カーブ!A13737)=1),0,1)</f>
        <v>1</v>
      </c>
      <c r="O13737">
        <f t="shared" si="1499"/>
        <v>6</v>
      </c>
      <c r="P13737">
        <f t="shared" si="1504"/>
        <v>0</v>
      </c>
      <c r="Q13737">
        <f t="shared" si="1505"/>
        <v>0</v>
      </c>
    </row>
    <row r="13738" spans="1:17" ht="19.5" x14ac:dyDescent="0.4">
      <c r="A13738" s="33">
        <f t="shared" si="1500"/>
        <v>46764</v>
      </c>
      <c r="B13738" s="27" t="str">
        <f t="shared" si="1501"/>
        <v>(水)</v>
      </c>
      <c r="C13738" s="34">
        <v>0.125</v>
      </c>
      <c r="D13738" s="16" t="s">
        <v>18</v>
      </c>
      <c r="E13738" s="35">
        <v>0.14583333333333301</v>
      </c>
      <c r="F13738" s="50">
        <f>IF(COUNTIF('リスト（不使用）'!$A$5:$A$6,単年カーブ!$A$1),"希望数量入力ください",'単年（2027年度）'!$E$12*単年カーブ!$R$3+'単年（2027年度）'!$E$12*(1-単年カーブ!$R$3)*単年カーブ!Q13738)</f>
        <v>0</v>
      </c>
      <c r="G13738" s="47">
        <f t="shared" si="1502"/>
        <v>0</v>
      </c>
      <c r="M13738">
        <f t="shared" si="1503"/>
        <v>1</v>
      </c>
      <c r="N13738">
        <f>IF(OR(WEEKDAY(A13738)=1,WEEKDAY(A13738)=7,COUNTIF('2027祝日等（不使用）'!$A$1:$A$20,単年カーブ!A13738)=1),0,1)</f>
        <v>1</v>
      </c>
      <c r="O13738">
        <f t="shared" si="1499"/>
        <v>7</v>
      </c>
      <c r="P13738">
        <f t="shared" si="1504"/>
        <v>0</v>
      </c>
      <c r="Q13738">
        <f t="shared" si="1505"/>
        <v>0</v>
      </c>
    </row>
    <row r="13739" spans="1:17" ht="19.5" x14ac:dyDescent="0.4">
      <c r="A13739" s="33">
        <f t="shared" si="1500"/>
        <v>46764</v>
      </c>
      <c r="B13739" s="27" t="str">
        <f t="shared" si="1501"/>
        <v>(水)</v>
      </c>
      <c r="C13739" s="34">
        <v>0.14583333333333301</v>
      </c>
      <c r="D13739" s="16" t="s">
        <v>18</v>
      </c>
      <c r="E13739" s="35">
        <v>0.16666666666666699</v>
      </c>
      <c r="F13739" s="50">
        <f>IF(COUNTIF('リスト（不使用）'!$A$5:$A$6,単年カーブ!$A$1),"希望数量入力ください",'単年（2027年度）'!$E$12*単年カーブ!$R$3+'単年（2027年度）'!$E$12*(1-単年カーブ!$R$3)*単年カーブ!Q13739)</f>
        <v>0</v>
      </c>
      <c r="G13739" s="47">
        <f t="shared" si="1502"/>
        <v>0</v>
      </c>
      <c r="M13739">
        <f t="shared" si="1503"/>
        <v>1</v>
      </c>
      <c r="N13739">
        <f>IF(OR(WEEKDAY(A13739)=1,WEEKDAY(A13739)=7,COUNTIF('2027祝日等（不使用）'!$A$1:$A$20,単年カーブ!A13739)=1),0,1)</f>
        <v>1</v>
      </c>
      <c r="O13739">
        <f t="shared" si="1499"/>
        <v>8</v>
      </c>
      <c r="P13739">
        <f t="shared" si="1504"/>
        <v>0</v>
      </c>
      <c r="Q13739">
        <f t="shared" si="1505"/>
        <v>0</v>
      </c>
    </row>
    <row r="13740" spans="1:17" ht="19.5" x14ac:dyDescent="0.4">
      <c r="A13740" s="33">
        <f t="shared" si="1500"/>
        <v>46764</v>
      </c>
      <c r="B13740" s="27" t="str">
        <f t="shared" si="1501"/>
        <v>(水)</v>
      </c>
      <c r="C13740" s="34">
        <v>0.16666666666666699</v>
      </c>
      <c r="D13740" s="16" t="s">
        <v>18</v>
      </c>
      <c r="E13740" s="35">
        <v>0.1875</v>
      </c>
      <c r="F13740" s="50">
        <f>IF(COUNTIF('リスト（不使用）'!$A$5:$A$6,単年カーブ!$A$1),"希望数量入力ください",'単年（2027年度）'!$E$12*単年カーブ!$R$3+'単年（2027年度）'!$E$12*(1-単年カーブ!$R$3)*単年カーブ!Q13740)</f>
        <v>0</v>
      </c>
      <c r="G13740" s="47">
        <f t="shared" si="1502"/>
        <v>0</v>
      </c>
      <c r="M13740">
        <f t="shared" si="1503"/>
        <v>1</v>
      </c>
      <c r="N13740">
        <f>IF(OR(WEEKDAY(A13740)=1,WEEKDAY(A13740)=7,COUNTIF('2027祝日等（不使用）'!$A$1:$A$20,単年カーブ!A13740)=1),0,1)</f>
        <v>1</v>
      </c>
      <c r="O13740">
        <f t="shared" si="1499"/>
        <v>9</v>
      </c>
      <c r="P13740">
        <f t="shared" si="1504"/>
        <v>0</v>
      </c>
      <c r="Q13740">
        <f t="shared" si="1505"/>
        <v>0</v>
      </c>
    </row>
    <row r="13741" spans="1:17" ht="19.5" x14ac:dyDescent="0.4">
      <c r="A13741" s="33">
        <f t="shared" si="1500"/>
        <v>46764</v>
      </c>
      <c r="B13741" s="27" t="str">
        <f t="shared" si="1501"/>
        <v>(水)</v>
      </c>
      <c r="C13741" s="34">
        <v>0.1875</v>
      </c>
      <c r="D13741" s="16" t="s">
        <v>18</v>
      </c>
      <c r="E13741" s="35">
        <v>0.20833333333333301</v>
      </c>
      <c r="F13741" s="50">
        <f>IF(COUNTIF('リスト（不使用）'!$A$5:$A$6,単年カーブ!$A$1),"希望数量入力ください",'単年（2027年度）'!$E$12*単年カーブ!$R$3+'単年（2027年度）'!$E$12*(1-単年カーブ!$R$3)*単年カーブ!Q13741)</f>
        <v>0</v>
      </c>
      <c r="G13741" s="47">
        <f t="shared" si="1502"/>
        <v>0</v>
      </c>
      <c r="M13741">
        <f t="shared" si="1503"/>
        <v>1</v>
      </c>
      <c r="N13741">
        <f>IF(OR(WEEKDAY(A13741)=1,WEEKDAY(A13741)=7,COUNTIF('2027祝日等（不使用）'!$A$1:$A$20,単年カーブ!A13741)=1),0,1)</f>
        <v>1</v>
      </c>
      <c r="O13741">
        <f t="shared" si="1499"/>
        <v>10</v>
      </c>
      <c r="P13741">
        <f t="shared" si="1504"/>
        <v>0</v>
      </c>
      <c r="Q13741">
        <f t="shared" si="1505"/>
        <v>0</v>
      </c>
    </row>
    <row r="13742" spans="1:17" ht="19.5" x14ac:dyDescent="0.4">
      <c r="A13742" s="33">
        <f t="shared" si="1500"/>
        <v>46764</v>
      </c>
      <c r="B13742" s="27" t="str">
        <f t="shared" si="1501"/>
        <v>(水)</v>
      </c>
      <c r="C13742" s="34">
        <v>0.20833333333333301</v>
      </c>
      <c r="D13742" s="16" t="s">
        <v>18</v>
      </c>
      <c r="E13742" s="35">
        <v>0.22916666666666699</v>
      </c>
      <c r="F13742" s="50">
        <f>IF(COUNTIF('リスト（不使用）'!$A$5:$A$6,単年カーブ!$A$1),"希望数量入力ください",'単年（2027年度）'!$E$12*単年カーブ!$R$3+'単年（2027年度）'!$E$12*(1-単年カーブ!$R$3)*単年カーブ!Q13742)</f>
        <v>0</v>
      </c>
      <c r="G13742" s="47">
        <f t="shared" si="1502"/>
        <v>0</v>
      </c>
      <c r="M13742">
        <f t="shared" si="1503"/>
        <v>1</v>
      </c>
      <c r="N13742">
        <f>IF(OR(WEEKDAY(A13742)=1,WEEKDAY(A13742)=7,COUNTIF('2027祝日等（不使用）'!$A$1:$A$20,単年カーブ!A13742)=1),0,1)</f>
        <v>1</v>
      </c>
      <c r="O13742">
        <f t="shared" si="1499"/>
        <v>11</v>
      </c>
      <c r="P13742">
        <f t="shared" si="1504"/>
        <v>0</v>
      </c>
      <c r="Q13742">
        <f t="shared" si="1505"/>
        <v>0</v>
      </c>
    </row>
    <row r="13743" spans="1:17" ht="19.5" x14ac:dyDescent="0.4">
      <c r="A13743" s="33">
        <f t="shared" si="1500"/>
        <v>46764</v>
      </c>
      <c r="B13743" s="27" t="str">
        <f t="shared" si="1501"/>
        <v>(水)</v>
      </c>
      <c r="C13743" s="34">
        <v>0.22916666666666699</v>
      </c>
      <c r="D13743" s="16" t="s">
        <v>18</v>
      </c>
      <c r="E13743" s="35">
        <v>0.25</v>
      </c>
      <c r="F13743" s="50">
        <f>IF(COUNTIF('リスト（不使用）'!$A$5:$A$6,単年カーブ!$A$1),"希望数量入力ください",'単年（2027年度）'!$E$12*単年カーブ!$R$3+'単年（2027年度）'!$E$12*(1-単年カーブ!$R$3)*単年カーブ!Q13743)</f>
        <v>0</v>
      </c>
      <c r="G13743" s="47">
        <f t="shared" si="1502"/>
        <v>0</v>
      </c>
      <c r="M13743">
        <f t="shared" si="1503"/>
        <v>1</v>
      </c>
      <c r="N13743">
        <f>IF(OR(WEEKDAY(A13743)=1,WEEKDAY(A13743)=7,COUNTIF('2027祝日等（不使用）'!$A$1:$A$20,単年カーブ!A13743)=1),0,1)</f>
        <v>1</v>
      </c>
      <c r="O13743">
        <f t="shared" si="1499"/>
        <v>12</v>
      </c>
      <c r="P13743">
        <f t="shared" si="1504"/>
        <v>0</v>
      </c>
      <c r="Q13743">
        <f t="shared" si="1505"/>
        <v>0</v>
      </c>
    </row>
    <row r="13744" spans="1:17" ht="19.5" x14ac:dyDescent="0.4">
      <c r="A13744" s="33">
        <f t="shared" si="1500"/>
        <v>46764</v>
      </c>
      <c r="B13744" s="27" t="str">
        <f t="shared" si="1501"/>
        <v>(水)</v>
      </c>
      <c r="C13744" s="34">
        <v>0.25</v>
      </c>
      <c r="D13744" s="16" t="s">
        <v>18</v>
      </c>
      <c r="E13744" s="35">
        <v>0.27083333333333298</v>
      </c>
      <c r="F13744" s="50">
        <f>IF(COUNTIF('リスト（不使用）'!$A$5:$A$6,単年カーブ!$A$1),"希望数量入力ください",'単年（2027年度）'!$E$12*単年カーブ!$R$3+'単年（2027年度）'!$E$12*(1-単年カーブ!$R$3)*単年カーブ!Q13744)</f>
        <v>0</v>
      </c>
      <c r="G13744" s="47">
        <f t="shared" si="1502"/>
        <v>0</v>
      </c>
      <c r="M13744">
        <f t="shared" si="1503"/>
        <v>1</v>
      </c>
      <c r="N13744">
        <f>IF(OR(WEEKDAY(A13744)=1,WEEKDAY(A13744)=7,COUNTIF('2027祝日等（不使用）'!$A$1:$A$20,単年カーブ!A13744)=1),0,1)</f>
        <v>1</v>
      </c>
      <c r="O13744">
        <f t="shared" si="1499"/>
        <v>13</v>
      </c>
      <c r="P13744">
        <f t="shared" si="1504"/>
        <v>0</v>
      </c>
      <c r="Q13744">
        <f t="shared" si="1505"/>
        <v>0</v>
      </c>
    </row>
    <row r="13745" spans="1:17" ht="19.5" x14ac:dyDescent="0.4">
      <c r="A13745" s="33">
        <f t="shared" si="1500"/>
        <v>46764</v>
      </c>
      <c r="B13745" s="27" t="str">
        <f t="shared" si="1501"/>
        <v>(水)</v>
      </c>
      <c r="C13745" s="34">
        <v>0.27083333333333298</v>
      </c>
      <c r="D13745" s="16" t="s">
        <v>18</v>
      </c>
      <c r="E13745" s="35">
        <v>0.29166666666666702</v>
      </c>
      <c r="F13745" s="50">
        <f>IF(COUNTIF('リスト（不使用）'!$A$5:$A$6,単年カーブ!$A$1),"希望数量入力ください",'単年（2027年度）'!$E$12*単年カーブ!$R$3+'単年（2027年度）'!$E$12*(1-単年カーブ!$R$3)*単年カーブ!Q13745)</f>
        <v>0</v>
      </c>
      <c r="G13745" s="47">
        <f t="shared" si="1502"/>
        <v>0</v>
      </c>
      <c r="M13745">
        <f t="shared" si="1503"/>
        <v>1</v>
      </c>
      <c r="N13745">
        <f>IF(OR(WEEKDAY(A13745)=1,WEEKDAY(A13745)=7,COUNTIF('2027祝日等（不使用）'!$A$1:$A$20,単年カーブ!A13745)=1),0,1)</f>
        <v>1</v>
      </c>
      <c r="O13745">
        <f t="shared" si="1499"/>
        <v>14</v>
      </c>
      <c r="P13745">
        <f t="shared" si="1504"/>
        <v>0</v>
      </c>
      <c r="Q13745">
        <f t="shared" si="1505"/>
        <v>0</v>
      </c>
    </row>
    <row r="13746" spans="1:17" ht="19.5" x14ac:dyDescent="0.4">
      <c r="A13746" s="33">
        <f t="shared" si="1500"/>
        <v>46764</v>
      </c>
      <c r="B13746" s="27" t="str">
        <f t="shared" si="1501"/>
        <v>(水)</v>
      </c>
      <c r="C13746" s="34">
        <v>0.29166666666666702</v>
      </c>
      <c r="D13746" s="16" t="s">
        <v>18</v>
      </c>
      <c r="E13746" s="35">
        <v>0.3125</v>
      </c>
      <c r="F13746" s="50">
        <f>IF(COUNTIF('リスト（不使用）'!$A$5:$A$6,単年カーブ!$A$1),"希望数量入力ください",'単年（2027年度）'!$E$12*単年カーブ!$R$3+'単年（2027年度）'!$E$12*(1-単年カーブ!$R$3)*単年カーブ!Q13746)</f>
        <v>0</v>
      </c>
      <c r="G13746" s="47">
        <f t="shared" si="1502"/>
        <v>0</v>
      </c>
      <c r="M13746">
        <f t="shared" si="1503"/>
        <v>1</v>
      </c>
      <c r="N13746">
        <f>IF(OR(WEEKDAY(A13746)=1,WEEKDAY(A13746)=7,COUNTIF('2027祝日等（不使用）'!$A$1:$A$20,単年カーブ!A13746)=1),0,1)</f>
        <v>1</v>
      </c>
      <c r="O13746">
        <f t="shared" si="1499"/>
        <v>15</v>
      </c>
      <c r="P13746">
        <f t="shared" si="1504"/>
        <v>0</v>
      </c>
      <c r="Q13746">
        <f t="shared" si="1505"/>
        <v>0</v>
      </c>
    </row>
    <row r="13747" spans="1:17" ht="19.5" x14ac:dyDescent="0.4">
      <c r="A13747" s="33">
        <f t="shared" si="1500"/>
        <v>46764</v>
      </c>
      <c r="B13747" s="27" t="str">
        <f t="shared" si="1501"/>
        <v>(水)</v>
      </c>
      <c r="C13747" s="34">
        <v>0.3125</v>
      </c>
      <c r="D13747" s="16" t="s">
        <v>18</v>
      </c>
      <c r="E13747" s="35">
        <v>0.33333333333333298</v>
      </c>
      <c r="F13747" s="50">
        <f>IF(COUNTIF('リスト（不使用）'!$A$5:$A$6,単年カーブ!$A$1),"希望数量入力ください",'単年（2027年度）'!$E$12*単年カーブ!$R$3+'単年（2027年度）'!$E$12*(1-単年カーブ!$R$3)*単年カーブ!Q13747)</f>
        <v>0</v>
      </c>
      <c r="G13747" s="47">
        <f t="shared" si="1502"/>
        <v>0</v>
      </c>
      <c r="M13747">
        <f t="shared" si="1503"/>
        <v>1</v>
      </c>
      <c r="N13747">
        <f>IF(OR(WEEKDAY(A13747)=1,WEEKDAY(A13747)=7,COUNTIF('2027祝日等（不使用）'!$A$1:$A$20,単年カーブ!A13747)=1),0,1)</f>
        <v>1</v>
      </c>
      <c r="O13747">
        <f t="shared" si="1499"/>
        <v>16</v>
      </c>
      <c r="P13747">
        <f t="shared" si="1504"/>
        <v>0</v>
      </c>
      <c r="Q13747">
        <f t="shared" si="1505"/>
        <v>0</v>
      </c>
    </row>
    <row r="13748" spans="1:17" ht="19.5" x14ac:dyDescent="0.4">
      <c r="A13748" s="33">
        <f t="shared" si="1500"/>
        <v>46764</v>
      </c>
      <c r="B13748" s="27" t="str">
        <f t="shared" si="1501"/>
        <v>(水)</v>
      </c>
      <c r="C13748" s="34">
        <v>0.33333333333333298</v>
      </c>
      <c r="D13748" s="16" t="s">
        <v>18</v>
      </c>
      <c r="E13748" s="35">
        <v>0.35416666666666702</v>
      </c>
      <c r="F13748" s="50">
        <f>IF(COUNTIF('リスト（不使用）'!$A$5:$A$6,単年カーブ!$A$1),"希望数量入力ください",'単年（2027年度）'!$E$12*単年カーブ!$R$3+'単年（2027年度）'!$E$12*(1-単年カーブ!$R$3)*単年カーブ!Q13748)</f>
        <v>0</v>
      </c>
      <c r="G13748" s="47">
        <f t="shared" si="1502"/>
        <v>0</v>
      </c>
      <c r="M13748">
        <f t="shared" si="1503"/>
        <v>1</v>
      </c>
      <c r="N13748">
        <f>IF(OR(WEEKDAY(A13748)=1,WEEKDAY(A13748)=7,COUNTIF('2027祝日等（不使用）'!$A$1:$A$20,単年カーブ!A13748)=1),0,1)</f>
        <v>1</v>
      </c>
      <c r="O13748">
        <f t="shared" ref="O13748:O13811" si="1506">O13700</f>
        <v>17</v>
      </c>
      <c r="P13748">
        <f t="shared" si="1504"/>
        <v>1</v>
      </c>
      <c r="Q13748">
        <f t="shared" si="1505"/>
        <v>1</v>
      </c>
    </row>
    <row r="13749" spans="1:17" ht="19.5" x14ac:dyDescent="0.4">
      <c r="A13749" s="33">
        <f t="shared" si="1500"/>
        <v>46764</v>
      </c>
      <c r="B13749" s="27" t="str">
        <f t="shared" si="1501"/>
        <v>(水)</v>
      </c>
      <c r="C13749" s="34">
        <v>0.35416666666666702</v>
      </c>
      <c r="D13749" s="16" t="s">
        <v>18</v>
      </c>
      <c r="E13749" s="35">
        <v>0.375</v>
      </c>
      <c r="F13749" s="50">
        <f>IF(COUNTIF('リスト（不使用）'!$A$5:$A$6,単年カーブ!$A$1),"希望数量入力ください",'単年（2027年度）'!$E$12*単年カーブ!$R$3+'単年（2027年度）'!$E$12*(1-単年カーブ!$R$3)*単年カーブ!Q13749)</f>
        <v>0</v>
      </c>
      <c r="G13749" s="47">
        <f t="shared" si="1502"/>
        <v>0</v>
      </c>
      <c r="M13749">
        <f t="shared" si="1503"/>
        <v>1</v>
      </c>
      <c r="N13749">
        <f>IF(OR(WEEKDAY(A13749)=1,WEEKDAY(A13749)=7,COUNTIF('2027祝日等（不使用）'!$A$1:$A$20,単年カーブ!A13749)=1),0,1)</f>
        <v>1</v>
      </c>
      <c r="O13749">
        <f t="shared" si="1506"/>
        <v>18</v>
      </c>
      <c r="P13749">
        <f t="shared" si="1504"/>
        <v>1</v>
      </c>
      <c r="Q13749">
        <f t="shared" si="1505"/>
        <v>1</v>
      </c>
    </row>
    <row r="13750" spans="1:17" ht="19.5" x14ac:dyDescent="0.4">
      <c r="A13750" s="33">
        <f t="shared" si="1500"/>
        <v>46764</v>
      </c>
      <c r="B13750" s="27" t="str">
        <f t="shared" si="1501"/>
        <v>(水)</v>
      </c>
      <c r="C13750" s="34">
        <v>0.375</v>
      </c>
      <c r="D13750" s="16" t="s">
        <v>18</v>
      </c>
      <c r="E13750" s="35">
        <v>0.39583333333333298</v>
      </c>
      <c r="F13750" s="50">
        <f>IF(COUNTIF('リスト（不使用）'!$A$5:$A$6,単年カーブ!$A$1),"希望数量入力ください",'単年（2027年度）'!$E$12*単年カーブ!$R$3+'単年（2027年度）'!$E$12*(1-単年カーブ!$R$3)*単年カーブ!Q13750)</f>
        <v>0</v>
      </c>
      <c r="G13750" s="47">
        <f t="shared" si="1502"/>
        <v>0</v>
      </c>
      <c r="M13750">
        <f t="shared" si="1503"/>
        <v>1</v>
      </c>
      <c r="N13750">
        <f>IF(OR(WEEKDAY(A13750)=1,WEEKDAY(A13750)=7,COUNTIF('2027祝日等（不使用）'!$A$1:$A$20,単年カーブ!A13750)=1),0,1)</f>
        <v>1</v>
      </c>
      <c r="O13750">
        <f t="shared" si="1506"/>
        <v>19</v>
      </c>
      <c r="P13750">
        <f t="shared" si="1504"/>
        <v>1</v>
      </c>
      <c r="Q13750">
        <f t="shared" si="1505"/>
        <v>1</v>
      </c>
    </row>
    <row r="13751" spans="1:17" ht="19.5" x14ac:dyDescent="0.4">
      <c r="A13751" s="33">
        <f t="shared" si="1500"/>
        <v>46764</v>
      </c>
      <c r="B13751" s="27" t="str">
        <f t="shared" si="1501"/>
        <v>(水)</v>
      </c>
      <c r="C13751" s="34">
        <v>0.39583333333333298</v>
      </c>
      <c r="D13751" s="16" t="s">
        <v>18</v>
      </c>
      <c r="E13751" s="35">
        <v>0.41666666666666702</v>
      </c>
      <c r="F13751" s="50">
        <f>IF(COUNTIF('リスト（不使用）'!$A$5:$A$6,単年カーブ!$A$1),"希望数量入力ください",'単年（2027年度）'!$E$12*単年カーブ!$R$3+'単年（2027年度）'!$E$12*(1-単年カーブ!$R$3)*単年カーブ!Q13751)</f>
        <v>0</v>
      </c>
      <c r="G13751" s="47">
        <f t="shared" si="1502"/>
        <v>0</v>
      </c>
      <c r="M13751">
        <f t="shared" si="1503"/>
        <v>1</v>
      </c>
      <c r="N13751">
        <f>IF(OR(WEEKDAY(A13751)=1,WEEKDAY(A13751)=7,COUNTIF('2027祝日等（不使用）'!$A$1:$A$20,単年カーブ!A13751)=1),0,1)</f>
        <v>1</v>
      </c>
      <c r="O13751">
        <f t="shared" si="1506"/>
        <v>20</v>
      </c>
      <c r="P13751">
        <f t="shared" si="1504"/>
        <v>1</v>
      </c>
      <c r="Q13751">
        <f t="shared" si="1505"/>
        <v>1</v>
      </c>
    </row>
    <row r="13752" spans="1:17" ht="19.5" x14ac:dyDescent="0.4">
      <c r="A13752" s="33">
        <f t="shared" si="1500"/>
        <v>46764</v>
      </c>
      <c r="B13752" s="27" t="str">
        <f t="shared" si="1501"/>
        <v>(水)</v>
      </c>
      <c r="C13752" s="34">
        <v>0.41666666666666702</v>
      </c>
      <c r="D13752" s="16" t="s">
        <v>18</v>
      </c>
      <c r="E13752" s="35">
        <v>0.4375</v>
      </c>
      <c r="F13752" s="50">
        <f>IF(COUNTIF('リスト（不使用）'!$A$5:$A$6,単年カーブ!$A$1),"希望数量入力ください",'単年（2027年度）'!$E$12*単年カーブ!$R$3+'単年（2027年度）'!$E$12*(1-単年カーブ!$R$3)*単年カーブ!Q13752)</f>
        <v>0</v>
      </c>
      <c r="G13752" s="47">
        <f t="shared" si="1502"/>
        <v>0</v>
      </c>
      <c r="M13752">
        <f t="shared" si="1503"/>
        <v>1</v>
      </c>
      <c r="N13752">
        <f>IF(OR(WEEKDAY(A13752)=1,WEEKDAY(A13752)=7,COUNTIF('2027祝日等（不使用）'!$A$1:$A$20,単年カーブ!A13752)=1),0,1)</f>
        <v>1</v>
      </c>
      <c r="O13752">
        <f t="shared" si="1506"/>
        <v>21</v>
      </c>
      <c r="P13752">
        <f t="shared" si="1504"/>
        <v>1</v>
      </c>
      <c r="Q13752">
        <f t="shared" si="1505"/>
        <v>1</v>
      </c>
    </row>
    <row r="13753" spans="1:17" ht="19.5" x14ac:dyDescent="0.4">
      <c r="A13753" s="33">
        <f t="shared" si="1500"/>
        <v>46764</v>
      </c>
      <c r="B13753" s="27" t="str">
        <f t="shared" si="1501"/>
        <v>(水)</v>
      </c>
      <c r="C13753" s="34">
        <v>0.4375</v>
      </c>
      <c r="D13753" s="16" t="s">
        <v>18</v>
      </c>
      <c r="E13753" s="35">
        <v>0.45833333333333298</v>
      </c>
      <c r="F13753" s="50">
        <f>IF(COUNTIF('リスト（不使用）'!$A$5:$A$6,単年カーブ!$A$1),"希望数量入力ください",'単年（2027年度）'!$E$12*単年カーブ!$R$3+'単年（2027年度）'!$E$12*(1-単年カーブ!$R$3)*単年カーブ!Q13753)</f>
        <v>0</v>
      </c>
      <c r="G13753" s="47">
        <f t="shared" si="1502"/>
        <v>0</v>
      </c>
      <c r="M13753">
        <f t="shared" si="1503"/>
        <v>1</v>
      </c>
      <c r="N13753">
        <f>IF(OR(WEEKDAY(A13753)=1,WEEKDAY(A13753)=7,COUNTIF('2027祝日等（不使用）'!$A$1:$A$20,単年カーブ!A13753)=1),0,1)</f>
        <v>1</v>
      </c>
      <c r="O13753">
        <f t="shared" si="1506"/>
        <v>22</v>
      </c>
      <c r="P13753">
        <f t="shared" si="1504"/>
        <v>1</v>
      </c>
      <c r="Q13753">
        <f t="shared" si="1505"/>
        <v>1</v>
      </c>
    </row>
    <row r="13754" spans="1:17" ht="19.5" x14ac:dyDescent="0.4">
      <c r="A13754" s="33">
        <f t="shared" ref="A13754:A13817" si="1507">A13706+1</f>
        <v>46764</v>
      </c>
      <c r="B13754" s="27" t="str">
        <f t="shared" si="1501"/>
        <v>(水)</v>
      </c>
      <c r="C13754" s="34">
        <v>0.45833333333333298</v>
      </c>
      <c r="D13754" s="16" t="s">
        <v>18</v>
      </c>
      <c r="E13754" s="35">
        <v>0.47916666666666702</v>
      </c>
      <c r="F13754" s="50">
        <f>IF(COUNTIF('リスト（不使用）'!$A$5:$A$6,単年カーブ!$A$1),"希望数量入力ください",'単年（2027年度）'!$E$12*単年カーブ!$R$3+'単年（2027年度）'!$E$12*(1-単年カーブ!$R$3)*単年カーブ!Q13754)</f>
        <v>0</v>
      </c>
      <c r="G13754" s="47">
        <f t="shared" si="1502"/>
        <v>0</v>
      </c>
      <c r="M13754">
        <f t="shared" si="1503"/>
        <v>1</v>
      </c>
      <c r="N13754">
        <f>IF(OR(WEEKDAY(A13754)=1,WEEKDAY(A13754)=7,COUNTIF('2027祝日等（不使用）'!$A$1:$A$20,単年カーブ!A13754)=1),0,1)</f>
        <v>1</v>
      </c>
      <c r="O13754">
        <f t="shared" si="1506"/>
        <v>23</v>
      </c>
      <c r="P13754">
        <f t="shared" si="1504"/>
        <v>1</v>
      </c>
      <c r="Q13754">
        <f t="shared" si="1505"/>
        <v>1</v>
      </c>
    </row>
    <row r="13755" spans="1:17" ht="19.5" x14ac:dyDescent="0.4">
      <c r="A13755" s="33">
        <f t="shared" si="1507"/>
        <v>46764</v>
      </c>
      <c r="B13755" s="27" t="str">
        <f t="shared" si="1501"/>
        <v>(水)</v>
      </c>
      <c r="C13755" s="34">
        <v>0.47916666666666702</v>
      </c>
      <c r="D13755" s="16" t="s">
        <v>18</v>
      </c>
      <c r="E13755" s="35">
        <v>0.5</v>
      </c>
      <c r="F13755" s="50">
        <f>IF(COUNTIF('リスト（不使用）'!$A$5:$A$6,単年カーブ!$A$1),"希望数量入力ください",'単年（2027年度）'!$E$12*単年カーブ!$R$3+'単年（2027年度）'!$E$12*(1-単年カーブ!$R$3)*単年カーブ!Q13755)</f>
        <v>0</v>
      </c>
      <c r="G13755" s="47">
        <f t="shared" si="1502"/>
        <v>0</v>
      </c>
      <c r="M13755">
        <f t="shared" si="1503"/>
        <v>1</v>
      </c>
      <c r="N13755">
        <f>IF(OR(WEEKDAY(A13755)=1,WEEKDAY(A13755)=7,COUNTIF('2027祝日等（不使用）'!$A$1:$A$20,単年カーブ!A13755)=1),0,1)</f>
        <v>1</v>
      </c>
      <c r="O13755">
        <f t="shared" si="1506"/>
        <v>24</v>
      </c>
      <c r="P13755">
        <f t="shared" si="1504"/>
        <v>1</v>
      </c>
      <c r="Q13755">
        <f t="shared" si="1505"/>
        <v>1</v>
      </c>
    </row>
    <row r="13756" spans="1:17" ht="19.5" x14ac:dyDescent="0.4">
      <c r="A13756" s="33">
        <f t="shared" si="1507"/>
        <v>46764</v>
      </c>
      <c r="B13756" s="27" t="str">
        <f t="shared" si="1501"/>
        <v>(水)</v>
      </c>
      <c r="C13756" s="34">
        <v>0.5</v>
      </c>
      <c r="D13756" s="16" t="s">
        <v>18</v>
      </c>
      <c r="E13756" s="35">
        <v>0.52083333333333304</v>
      </c>
      <c r="F13756" s="50">
        <f>IF(COUNTIF('リスト（不使用）'!$A$5:$A$6,単年カーブ!$A$1),"希望数量入力ください",'単年（2027年度）'!$E$12*単年カーブ!$R$3+'単年（2027年度）'!$E$12*(1-単年カーブ!$R$3)*単年カーブ!Q13756)</f>
        <v>0</v>
      </c>
      <c r="G13756" s="47">
        <f t="shared" si="1502"/>
        <v>0</v>
      </c>
      <c r="M13756">
        <f t="shared" si="1503"/>
        <v>1</v>
      </c>
      <c r="N13756">
        <f>IF(OR(WEEKDAY(A13756)=1,WEEKDAY(A13756)=7,COUNTIF('2027祝日等（不使用）'!$A$1:$A$20,単年カーブ!A13756)=1),0,1)</f>
        <v>1</v>
      </c>
      <c r="O13756">
        <f t="shared" si="1506"/>
        <v>25</v>
      </c>
      <c r="P13756">
        <f t="shared" si="1504"/>
        <v>1</v>
      </c>
      <c r="Q13756">
        <f t="shared" si="1505"/>
        <v>1</v>
      </c>
    </row>
    <row r="13757" spans="1:17" ht="19.5" x14ac:dyDescent="0.4">
      <c r="A13757" s="33">
        <f t="shared" si="1507"/>
        <v>46764</v>
      </c>
      <c r="B13757" s="27" t="str">
        <f t="shared" si="1501"/>
        <v>(水)</v>
      </c>
      <c r="C13757" s="34">
        <v>0.52083333333333304</v>
      </c>
      <c r="D13757" s="16" t="s">
        <v>18</v>
      </c>
      <c r="E13757" s="35">
        <v>0.54166666666666696</v>
      </c>
      <c r="F13757" s="50">
        <f>IF(COUNTIF('リスト（不使用）'!$A$5:$A$6,単年カーブ!$A$1),"希望数量入力ください",'単年（2027年度）'!$E$12*単年カーブ!$R$3+'単年（2027年度）'!$E$12*(1-単年カーブ!$R$3)*単年カーブ!Q13757)</f>
        <v>0</v>
      </c>
      <c r="G13757" s="47">
        <f t="shared" si="1502"/>
        <v>0</v>
      </c>
      <c r="M13757">
        <f t="shared" si="1503"/>
        <v>1</v>
      </c>
      <c r="N13757">
        <f>IF(OR(WEEKDAY(A13757)=1,WEEKDAY(A13757)=7,COUNTIF('2027祝日等（不使用）'!$A$1:$A$20,単年カーブ!A13757)=1),0,1)</f>
        <v>1</v>
      </c>
      <c r="O13757">
        <f t="shared" si="1506"/>
        <v>26</v>
      </c>
      <c r="P13757">
        <f t="shared" si="1504"/>
        <v>1</v>
      </c>
      <c r="Q13757">
        <f t="shared" si="1505"/>
        <v>1</v>
      </c>
    </row>
    <row r="13758" spans="1:17" ht="19.5" x14ac:dyDescent="0.4">
      <c r="A13758" s="33">
        <f t="shared" si="1507"/>
        <v>46764</v>
      </c>
      <c r="B13758" s="27" t="str">
        <f t="shared" si="1501"/>
        <v>(水)</v>
      </c>
      <c r="C13758" s="34">
        <v>0.54166666666666696</v>
      </c>
      <c r="D13758" s="16" t="s">
        <v>18</v>
      </c>
      <c r="E13758" s="35">
        <v>0.5625</v>
      </c>
      <c r="F13758" s="50">
        <f>IF(COUNTIF('リスト（不使用）'!$A$5:$A$6,単年カーブ!$A$1),"希望数量入力ください",'単年（2027年度）'!$E$12*単年カーブ!$R$3+'単年（2027年度）'!$E$12*(1-単年カーブ!$R$3)*単年カーブ!Q13758)</f>
        <v>0</v>
      </c>
      <c r="G13758" s="47">
        <f t="shared" si="1502"/>
        <v>0</v>
      </c>
      <c r="M13758">
        <f t="shared" si="1503"/>
        <v>1</v>
      </c>
      <c r="N13758">
        <f>IF(OR(WEEKDAY(A13758)=1,WEEKDAY(A13758)=7,COUNTIF('2027祝日等（不使用）'!$A$1:$A$20,単年カーブ!A13758)=1),0,1)</f>
        <v>1</v>
      </c>
      <c r="O13758">
        <f t="shared" si="1506"/>
        <v>27</v>
      </c>
      <c r="P13758">
        <f t="shared" si="1504"/>
        <v>1</v>
      </c>
      <c r="Q13758">
        <f t="shared" si="1505"/>
        <v>1</v>
      </c>
    </row>
    <row r="13759" spans="1:17" ht="19.5" x14ac:dyDescent="0.4">
      <c r="A13759" s="33">
        <f t="shared" si="1507"/>
        <v>46764</v>
      </c>
      <c r="B13759" s="27" t="str">
        <f t="shared" si="1501"/>
        <v>(水)</v>
      </c>
      <c r="C13759" s="34">
        <v>0.5625</v>
      </c>
      <c r="D13759" s="16" t="s">
        <v>18</v>
      </c>
      <c r="E13759" s="35">
        <v>0.58333333333333304</v>
      </c>
      <c r="F13759" s="50">
        <f>IF(COUNTIF('リスト（不使用）'!$A$5:$A$6,単年カーブ!$A$1),"希望数量入力ください",'単年（2027年度）'!$E$12*単年カーブ!$R$3+'単年（2027年度）'!$E$12*(1-単年カーブ!$R$3)*単年カーブ!Q13759)</f>
        <v>0</v>
      </c>
      <c r="G13759" s="47">
        <f t="shared" si="1502"/>
        <v>0</v>
      </c>
      <c r="M13759">
        <f t="shared" si="1503"/>
        <v>1</v>
      </c>
      <c r="N13759">
        <f>IF(OR(WEEKDAY(A13759)=1,WEEKDAY(A13759)=7,COUNTIF('2027祝日等（不使用）'!$A$1:$A$20,単年カーブ!A13759)=1),0,1)</f>
        <v>1</v>
      </c>
      <c r="O13759">
        <f t="shared" si="1506"/>
        <v>28</v>
      </c>
      <c r="P13759">
        <f t="shared" si="1504"/>
        <v>1</v>
      </c>
      <c r="Q13759">
        <f t="shared" si="1505"/>
        <v>1</v>
      </c>
    </row>
    <row r="13760" spans="1:17" ht="19.5" x14ac:dyDescent="0.4">
      <c r="A13760" s="33">
        <f t="shared" si="1507"/>
        <v>46764</v>
      </c>
      <c r="B13760" s="27" t="str">
        <f t="shared" si="1501"/>
        <v>(水)</v>
      </c>
      <c r="C13760" s="34">
        <v>0.58333333333333304</v>
      </c>
      <c r="D13760" s="16" t="s">
        <v>18</v>
      </c>
      <c r="E13760" s="35">
        <v>0.60416666666666696</v>
      </c>
      <c r="F13760" s="50">
        <f>IF(COUNTIF('リスト（不使用）'!$A$5:$A$6,単年カーブ!$A$1),"希望数量入力ください",'単年（2027年度）'!$E$12*単年カーブ!$R$3+'単年（2027年度）'!$E$12*(1-単年カーブ!$R$3)*単年カーブ!Q13760)</f>
        <v>0</v>
      </c>
      <c r="G13760" s="47">
        <f t="shared" si="1502"/>
        <v>0</v>
      </c>
      <c r="M13760">
        <f t="shared" si="1503"/>
        <v>1</v>
      </c>
      <c r="N13760">
        <f>IF(OR(WEEKDAY(A13760)=1,WEEKDAY(A13760)=7,COUNTIF('2027祝日等（不使用）'!$A$1:$A$20,単年カーブ!A13760)=1),0,1)</f>
        <v>1</v>
      </c>
      <c r="O13760">
        <f t="shared" si="1506"/>
        <v>29</v>
      </c>
      <c r="P13760">
        <f t="shared" si="1504"/>
        <v>1</v>
      </c>
      <c r="Q13760">
        <f t="shared" si="1505"/>
        <v>1</v>
      </c>
    </row>
    <row r="13761" spans="1:17" ht="19.5" x14ac:dyDescent="0.4">
      <c r="A13761" s="33">
        <f t="shared" si="1507"/>
        <v>46764</v>
      </c>
      <c r="B13761" s="27" t="str">
        <f t="shared" si="1501"/>
        <v>(水)</v>
      </c>
      <c r="C13761" s="34">
        <v>0.60416666666666696</v>
      </c>
      <c r="D13761" s="16" t="s">
        <v>18</v>
      </c>
      <c r="E13761" s="35">
        <v>0.625</v>
      </c>
      <c r="F13761" s="50">
        <f>IF(COUNTIF('リスト（不使用）'!$A$5:$A$6,単年カーブ!$A$1),"希望数量入力ください",'単年（2027年度）'!$E$12*単年カーブ!$R$3+'単年（2027年度）'!$E$12*(1-単年カーブ!$R$3)*単年カーブ!Q13761)</f>
        <v>0</v>
      </c>
      <c r="G13761" s="47">
        <f t="shared" si="1502"/>
        <v>0</v>
      </c>
      <c r="M13761">
        <f t="shared" si="1503"/>
        <v>1</v>
      </c>
      <c r="N13761">
        <f>IF(OR(WEEKDAY(A13761)=1,WEEKDAY(A13761)=7,COUNTIF('2027祝日等（不使用）'!$A$1:$A$20,単年カーブ!A13761)=1),0,1)</f>
        <v>1</v>
      </c>
      <c r="O13761">
        <f t="shared" si="1506"/>
        <v>30</v>
      </c>
      <c r="P13761">
        <f t="shared" si="1504"/>
        <v>1</v>
      </c>
      <c r="Q13761">
        <f t="shared" si="1505"/>
        <v>1</v>
      </c>
    </row>
    <row r="13762" spans="1:17" ht="19.5" x14ac:dyDescent="0.4">
      <c r="A13762" s="33">
        <f t="shared" si="1507"/>
        <v>46764</v>
      </c>
      <c r="B13762" s="27" t="str">
        <f t="shared" si="1501"/>
        <v>(水)</v>
      </c>
      <c r="C13762" s="34">
        <v>0.625</v>
      </c>
      <c r="D13762" s="16" t="s">
        <v>18</v>
      </c>
      <c r="E13762" s="35">
        <v>0.64583333333333304</v>
      </c>
      <c r="F13762" s="50">
        <f>IF(COUNTIF('リスト（不使用）'!$A$5:$A$6,単年カーブ!$A$1),"希望数量入力ください",'単年（2027年度）'!$E$12*単年カーブ!$R$3+'単年（2027年度）'!$E$12*(1-単年カーブ!$R$3)*単年カーブ!Q13762)</f>
        <v>0</v>
      </c>
      <c r="G13762" s="47">
        <f t="shared" si="1502"/>
        <v>0</v>
      </c>
      <c r="M13762">
        <f t="shared" si="1503"/>
        <v>1</v>
      </c>
      <c r="N13762">
        <f>IF(OR(WEEKDAY(A13762)=1,WEEKDAY(A13762)=7,COUNTIF('2027祝日等（不使用）'!$A$1:$A$20,単年カーブ!A13762)=1),0,1)</f>
        <v>1</v>
      </c>
      <c r="O13762">
        <f t="shared" si="1506"/>
        <v>31</v>
      </c>
      <c r="P13762">
        <f t="shared" si="1504"/>
        <v>1</v>
      </c>
      <c r="Q13762">
        <f t="shared" si="1505"/>
        <v>1</v>
      </c>
    </row>
    <row r="13763" spans="1:17" ht="19.5" x14ac:dyDescent="0.4">
      <c r="A13763" s="33">
        <f t="shared" si="1507"/>
        <v>46764</v>
      </c>
      <c r="B13763" s="27" t="str">
        <f t="shared" si="1501"/>
        <v>(水)</v>
      </c>
      <c r="C13763" s="34">
        <v>0.64583333333333304</v>
      </c>
      <c r="D13763" s="16" t="s">
        <v>18</v>
      </c>
      <c r="E13763" s="35">
        <v>0.66666666666666696</v>
      </c>
      <c r="F13763" s="50">
        <f>IF(COUNTIF('リスト（不使用）'!$A$5:$A$6,単年カーブ!$A$1),"希望数量入力ください",'単年（2027年度）'!$E$12*単年カーブ!$R$3+'単年（2027年度）'!$E$12*(1-単年カーブ!$R$3)*単年カーブ!Q13763)</f>
        <v>0</v>
      </c>
      <c r="G13763" s="47">
        <f t="shared" si="1502"/>
        <v>0</v>
      </c>
      <c r="M13763">
        <f t="shared" si="1503"/>
        <v>1</v>
      </c>
      <c r="N13763">
        <f>IF(OR(WEEKDAY(A13763)=1,WEEKDAY(A13763)=7,COUNTIF('2027祝日等（不使用）'!$A$1:$A$20,単年カーブ!A13763)=1),0,1)</f>
        <v>1</v>
      </c>
      <c r="O13763">
        <f t="shared" si="1506"/>
        <v>32</v>
      </c>
      <c r="P13763">
        <f t="shared" si="1504"/>
        <v>1</v>
      </c>
      <c r="Q13763">
        <f t="shared" si="1505"/>
        <v>1</v>
      </c>
    </row>
    <row r="13764" spans="1:17" ht="19.5" x14ac:dyDescent="0.4">
      <c r="A13764" s="33">
        <f t="shared" si="1507"/>
        <v>46764</v>
      </c>
      <c r="B13764" s="27" t="str">
        <f t="shared" ref="B13764:B13827" si="1508">TEXT(A13764,"(aaa)")</f>
        <v>(水)</v>
      </c>
      <c r="C13764" s="34">
        <v>0.66666666666666696</v>
      </c>
      <c r="D13764" s="16" t="s">
        <v>18</v>
      </c>
      <c r="E13764" s="35">
        <v>0.6875</v>
      </c>
      <c r="F13764" s="50">
        <f>IF(COUNTIF('リスト（不使用）'!$A$5:$A$6,単年カーブ!$A$1),"希望数量入力ください",'単年（2027年度）'!$E$12*単年カーブ!$R$3+'単年（2027年度）'!$E$12*(1-単年カーブ!$R$3)*単年カーブ!Q13764)</f>
        <v>0</v>
      </c>
      <c r="G13764" s="47">
        <f t="shared" ref="G13764:G13827" si="1509">F13764/2</f>
        <v>0</v>
      </c>
      <c r="M13764">
        <f t="shared" ref="M13764:M13827" si="1510">MONTH(A13764)</f>
        <v>1</v>
      </c>
      <c r="N13764">
        <f>IF(OR(WEEKDAY(A13764)=1,WEEKDAY(A13764)=7,COUNTIF('2027祝日等（不使用）'!$A$1:$A$20,単年カーブ!A13764)=1),0,1)</f>
        <v>1</v>
      </c>
      <c r="O13764">
        <f t="shared" si="1506"/>
        <v>33</v>
      </c>
      <c r="P13764">
        <f t="shared" ref="P13764:P13827" si="1511">IF(AND(O13764&gt;16,O13764&lt;41),1,0)</f>
        <v>1</v>
      </c>
      <c r="Q13764">
        <f t="shared" ref="Q13764:Q13827" si="1512">P13764*N13764</f>
        <v>1</v>
      </c>
    </row>
    <row r="13765" spans="1:17" ht="19.5" x14ac:dyDescent="0.4">
      <c r="A13765" s="33">
        <f t="shared" si="1507"/>
        <v>46764</v>
      </c>
      <c r="B13765" s="27" t="str">
        <f t="shared" si="1508"/>
        <v>(水)</v>
      </c>
      <c r="C13765" s="34">
        <v>0.6875</v>
      </c>
      <c r="D13765" s="16" t="s">
        <v>18</v>
      </c>
      <c r="E13765" s="35">
        <v>0.70833333333333304</v>
      </c>
      <c r="F13765" s="50">
        <f>IF(COUNTIF('リスト（不使用）'!$A$5:$A$6,単年カーブ!$A$1),"希望数量入力ください",'単年（2027年度）'!$E$12*単年カーブ!$R$3+'単年（2027年度）'!$E$12*(1-単年カーブ!$R$3)*単年カーブ!Q13765)</f>
        <v>0</v>
      </c>
      <c r="G13765" s="47">
        <f t="shared" si="1509"/>
        <v>0</v>
      </c>
      <c r="M13765">
        <f t="shared" si="1510"/>
        <v>1</v>
      </c>
      <c r="N13765">
        <f>IF(OR(WEEKDAY(A13765)=1,WEEKDAY(A13765)=7,COUNTIF('2027祝日等（不使用）'!$A$1:$A$20,単年カーブ!A13765)=1),0,1)</f>
        <v>1</v>
      </c>
      <c r="O13765">
        <f t="shared" si="1506"/>
        <v>34</v>
      </c>
      <c r="P13765">
        <f t="shared" si="1511"/>
        <v>1</v>
      </c>
      <c r="Q13765">
        <f t="shared" si="1512"/>
        <v>1</v>
      </c>
    </row>
    <row r="13766" spans="1:17" ht="19.5" x14ac:dyDescent="0.4">
      <c r="A13766" s="33">
        <f t="shared" si="1507"/>
        <v>46764</v>
      </c>
      <c r="B13766" s="27" t="str">
        <f t="shared" si="1508"/>
        <v>(水)</v>
      </c>
      <c r="C13766" s="34">
        <v>0.70833333333333304</v>
      </c>
      <c r="D13766" s="16" t="s">
        <v>18</v>
      </c>
      <c r="E13766" s="35">
        <v>0.72916666666666696</v>
      </c>
      <c r="F13766" s="50">
        <f>IF(COUNTIF('リスト（不使用）'!$A$5:$A$6,単年カーブ!$A$1),"希望数量入力ください",'単年（2027年度）'!$E$12*単年カーブ!$R$3+'単年（2027年度）'!$E$12*(1-単年カーブ!$R$3)*単年カーブ!Q13766)</f>
        <v>0</v>
      </c>
      <c r="G13766" s="47">
        <f t="shared" si="1509"/>
        <v>0</v>
      </c>
      <c r="M13766">
        <f t="shared" si="1510"/>
        <v>1</v>
      </c>
      <c r="N13766">
        <f>IF(OR(WEEKDAY(A13766)=1,WEEKDAY(A13766)=7,COUNTIF('2027祝日等（不使用）'!$A$1:$A$20,単年カーブ!A13766)=1),0,1)</f>
        <v>1</v>
      </c>
      <c r="O13766">
        <f t="shared" si="1506"/>
        <v>35</v>
      </c>
      <c r="P13766">
        <f t="shared" si="1511"/>
        <v>1</v>
      </c>
      <c r="Q13766">
        <f t="shared" si="1512"/>
        <v>1</v>
      </c>
    </row>
    <row r="13767" spans="1:17" ht="19.5" x14ac:dyDescent="0.4">
      <c r="A13767" s="33">
        <f t="shared" si="1507"/>
        <v>46764</v>
      </c>
      <c r="B13767" s="27" t="str">
        <f t="shared" si="1508"/>
        <v>(水)</v>
      </c>
      <c r="C13767" s="34">
        <v>0.72916666666666696</v>
      </c>
      <c r="D13767" s="16" t="s">
        <v>18</v>
      </c>
      <c r="E13767" s="35">
        <v>0.75</v>
      </c>
      <c r="F13767" s="50">
        <f>IF(COUNTIF('リスト（不使用）'!$A$5:$A$6,単年カーブ!$A$1),"希望数量入力ください",'単年（2027年度）'!$E$12*単年カーブ!$R$3+'単年（2027年度）'!$E$12*(1-単年カーブ!$R$3)*単年カーブ!Q13767)</f>
        <v>0</v>
      </c>
      <c r="G13767" s="47">
        <f t="shared" si="1509"/>
        <v>0</v>
      </c>
      <c r="M13767">
        <f t="shared" si="1510"/>
        <v>1</v>
      </c>
      <c r="N13767">
        <f>IF(OR(WEEKDAY(A13767)=1,WEEKDAY(A13767)=7,COUNTIF('2027祝日等（不使用）'!$A$1:$A$20,単年カーブ!A13767)=1),0,1)</f>
        <v>1</v>
      </c>
      <c r="O13767">
        <f t="shared" si="1506"/>
        <v>36</v>
      </c>
      <c r="P13767">
        <f t="shared" si="1511"/>
        <v>1</v>
      </c>
      <c r="Q13767">
        <f t="shared" si="1512"/>
        <v>1</v>
      </c>
    </row>
    <row r="13768" spans="1:17" ht="19.5" x14ac:dyDescent="0.4">
      <c r="A13768" s="33">
        <f t="shared" si="1507"/>
        <v>46764</v>
      </c>
      <c r="B13768" s="27" t="str">
        <f t="shared" si="1508"/>
        <v>(水)</v>
      </c>
      <c r="C13768" s="34">
        <v>0.75</v>
      </c>
      <c r="D13768" s="16" t="s">
        <v>18</v>
      </c>
      <c r="E13768" s="35">
        <v>0.77083333333333304</v>
      </c>
      <c r="F13768" s="50">
        <f>IF(COUNTIF('リスト（不使用）'!$A$5:$A$6,単年カーブ!$A$1),"希望数量入力ください",'単年（2027年度）'!$E$12*単年カーブ!$R$3+'単年（2027年度）'!$E$12*(1-単年カーブ!$R$3)*単年カーブ!Q13768)</f>
        <v>0</v>
      </c>
      <c r="G13768" s="47">
        <f t="shared" si="1509"/>
        <v>0</v>
      </c>
      <c r="M13768">
        <f t="shared" si="1510"/>
        <v>1</v>
      </c>
      <c r="N13768">
        <f>IF(OR(WEEKDAY(A13768)=1,WEEKDAY(A13768)=7,COUNTIF('2027祝日等（不使用）'!$A$1:$A$20,単年カーブ!A13768)=1),0,1)</f>
        <v>1</v>
      </c>
      <c r="O13768">
        <f t="shared" si="1506"/>
        <v>37</v>
      </c>
      <c r="P13768">
        <f t="shared" si="1511"/>
        <v>1</v>
      </c>
      <c r="Q13768">
        <f t="shared" si="1512"/>
        <v>1</v>
      </c>
    </row>
    <row r="13769" spans="1:17" ht="19.5" x14ac:dyDescent="0.4">
      <c r="A13769" s="33">
        <f t="shared" si="1507"/>
        <v>46764</v>
      </c>
      <c r="B13769" s="27" t="str">
        <f t="shared" si="1508"/>
        <v>(水)</v>
      </c>
      <c r="C13769" s="34">
        <v>0.77083333333333304</v>
      </c>
      <c r="D13769" s="16" t="s">
        <v>18</v>
      </c>
      <c r="E13769" s="35">
        <v>0.79166666666666696</v>
      </c>
      <c r="F13769" s="50">
        <f>IF(COUNTIF('リスト（不使用）'!$A$5:$A$6,単年カーブ!$A$1),"希望数量入力ください",'単年（2027年度）'!$E$12*単年カーブ!$R$3+'単年（2027年度）'!$E$12*(1-単年カーブ!$R$3)*単年カーブ!Q13769)</f>
        <v>0</v>
      </c>
      <c r="G13769" s="47">
        <f t="shared" si="1509"/>
        <v>0</v>
      </c>
      <c r="M13769">
        <f t="shared" si="1510"/>
        <v>1</v>
      </c>
      <c r="N13769">
        <f>IF(OR(WEEKDAY(A13769)=1,WEEKDAY(A13769)=7,COUNTIF('2027祝日等（不使用）'!$A$1:$A$20,単年カーブ!A13769)=1),0,1)</f>
        <v>1</v>
      </c>
      <c r="O13769">
        <f t="shared" si="1506"/>
        <v>38</v>
      </c>
      <c r="P13769">
        <f t="shared" si="1511"/>
        <v>1</v>
      </c>
      <c r="Q13769">
        <f t="shared" si="1512"/>
        <v>1</v>
      </c>
    </row>
    <row r="13770" spans="1:17" ht="19.5" x14ac:dyDescent="0.4">
      <c r="A13770" s="33">
        <f t="shared" si="1507"/>
        <v>46764</v>
      </c>
      <c r="B13770" s="27" t="str">
        <f t="shared" si="1508"/>
        <v>(水)</v>
      </c>
      <c r="C13770" s="34">
        <v>0.79166666666666696</v>
      </c>
      <c r="D13770" s="16" t="s">
        <v>18</v>
      </c>
      <c r="E13770" s="35">
        <v>0.8125</v>
      </c>
      <c r="F13770" s="50">
        <f>IF(COUNTIF('リスト（不使用）'!$A$5:$A$6,単年カーブ!$A$1),"希望数量入力ください",'単年（2027年度）'!$E$12*単年カーブ!$R$3+'単年（2027年度）'!$E$12*(1-単年カーブ!$R$3)*単年カーブ!Q13770)</f>
        <v>0</v>
      </c>
      <c r="G13770" s="47">
        <f t="shared" si="1509"/>
        <v>0</v>
      </c>
      <c r="M13770">
        <f t="shared" si="1510"/>
        <v>1</v>
      </c>
      <c r="N13770">
        <f>IF(OR(WEEKDAY(A13770)=1,WEEKDAY(A13770)=7,COUNTIF('2027祝日等（不使用）'!$A$1:$A$20,単年カーブ!A13770)=1),0,1)</f>
        <v>1</v>
      </c>
      <c r="O13770">
        <f t="shared" si="1506"/>
        <v>39</v>
      </c>
      <c r="P13770">
        <f t="shared" si="1511"/>
        <v>1</v>
      </c>
      <c r="Q13770">
        <f t="shared" si="1512"/>
        <v>1</v>
      </c>
    </row>
    <row r="13771" spans="1:17" ht="19.5" x14ac:dyDescent="0.4">
      <c r="A13771" s="33">
        <f t="shared" si="1507"/>
        <v>46764</v>
      </c>
      <c r="B13771" s="27" t="str">
        <f t="shared" si="1508"/>
        <v>(水)</v>
      </c>
      <c r="C13771" s="34">
        <v>0.8125</v>
      </c>
      <c r="D13771" s="16" t="s">
        <v>18</v>
      </c>
      <c r="E13771" s="35">
        <v>0.83333333333333304</v>
      </c>
      <c r="F13771" s="50">
        <f>IF(COUNTIF('リスト（不使用）'!$A$5:$A$6,単年カーブ!$A$1),"希望数量入力ください",'単年（2027年度）'!$E$12*単年カーブ!$R$3+'単年（2027年度）'!$E$12*(1-単年カーブ!$R$3)*単年カーブ!Q13771)</f>
        <v>0</v>
      </c>
      <c r="G13771" s="47">
        <f t="shared" si="1509"/>
        <v>0</v>
      </c>
      <c r="M13771">
        <f t="shared" si="1510"/>
        <v>1</v>
      </c>
      <c r="N13771">
        <f>IF(OR(WEEKDAY(A13771)=1,WEEKDAY(A13771)=7,COUNTIF('2027祝日等（不使用）'!$A$1:$A$20,単年カーブ!A13771)=1),0,1)</f>
        <v>1</v>
      </c>
      <c r="O13771">
        <f t="shared" si="1506"/>
        <v>40</v>
      </c>
      <c r="P13771">
        <f t="shared" si="1511"/>
        <v>1</v>
      </c>
      <c r="Q13771">
        <f t="shared" si="1512"/>
        <v>1</v>
      </c>
    </row>
    <row r="13772" spans="1:17" ht="19.5" x14ac:dyDescent="0.4">
      <c r="A13772" s="33">
        <f t="shared" si="1507"/>
        <v>46764</v>
      </c>
      <c r="B13772" s="27" t="str">
        <f t="shared" si="1508"/>
        <v>(水)</v>
      </c>
      <c r="C13772" s="34">
        <v>0.83333333333333304</v>
      </c>
      <c r="D13772" s="16" t="s">
        <v>18</v>
      </c>
      <c r="E13772" s="35">
        <v>0.85416666666666696</v>
      </c>
      <c r="F13772" s="50">
        <f>IF(COUNTIF('リスト（不使用）'!$A$5:$A$6,単年カーブ!$A$1),"希望数量入力ください",'単年（2027年度）'!$E$12*単年カーブ!$R$3+'単年（2027年度）'!$E$12*(1-単年カーブ!$R$3)*単年カーブ!Q13772)</f>
        <v>0</v>
      </c>
      <c r="G13772" s="47">
        <f t="shared" si="1509"/>
        <v>0</v>
      </c>
      <c r="M13772">
        <f t="shared" si="1510"/>
        <v>1</v>
      </c>
      <c r="N13772">
        <f>IF(OR(WEEKDAY(A13772)=1,WEEKDAY(A13772)=7,COUNTIF('2027祝日等（不使用）'!$A$1:$A$20,単年カーブ!A13772)=1),0,1)</f>
        <v>1</v>
      </c>
      <c r="O13772">
        <f t="shared" si="1506"/>
        <v>41</v>
      </c>
      <c r="P13772">
        <f t="shared" si="1511"/>
        <v>0</v>
      </c>
      <c r="Q13772">
        <f t="shared" si="1512"/>
        <v>0</v>
      </c>
    </row>
    <row r="13773" spans="1:17" ht="19.5" x14ac:dyDescent="0.4">
      <c r="A13773" s="33">
        <f t="shared" si="1507"/>
        <v>46764</v>
      </c>
      <c r="B13773" s="27" t="str">
        <f t="shared" si="1508"/>
        <v>(水)</v>
      </c>
      <c r="C13773" s="34">
        <v>0.85416666666666696</v>
      </c>
      <c r="D13773" s="16" t="s">
        <v>18</v>
      </c>
      <c r="E13773" s="35">
        <v>0.875</v>
      </c>
      <c r="F13773" s="50">
        <f>IF(COUNTIF('リスト（不使用）'!$A$5:$A$6,単年カーブ!$A$1),"希望数量入力ください",'単年（2027年度）'!$E$12*単年カーブ!$R$3+'単年（2027年度）'!$E$12*(1-単年カーブ!$R$3)*単年カーブ!Q13773)</f>
        <v>0</v>
      </c>
      <c r="G13773" s="47">
        <f t="shared" si="1509"/>
        <v>0</v>
      </c>
      <c r="M13773">
        <f t="shared" si="1510"/>
        <v>1</v>
      </c>
      <c r="N13773">
        <f>IF(OR(WEEKDAY(A13773)=1,WEEKDAY(A13773)=7,COUNTIF('2027祝日等（不使用）'!$A$1:$A$20,単年カーブ!A13773)=1),0,1)</f>
        <v>1</v>
      </c>
      <c r="O13773">
        <f t="shared" si="1506"/>
        <v>42</v>
      </c>
      <c r="P13773">
        <f t="shared" si="1511"/>
        <v>0</v>
      </c>
      <c r="Q13773">
        <f t="shared" si="1512"/>
        <v>0</v>
      </c>
    </row>
    <row r="13774" spans="1:17" ht="19.5" x14ac:dyDescent="0.4">
      <c r="A13774" s="33">
        <f t="shared" si="1507"/>
        <v>46764</v>
      </c>
      <c r="B13774" s="27" t="str">
        <f t="shared" si="1508"/>
        <v>(水)</v>
      </c>
      <c r="C13774" s="34">
        <v>0.875</v>
      </c>
      <c r="D13774" s="16" t="s">
        <v>18</v>
      </c>
      <c r="E13774" s="35">
        <v>0.89583333333333304</v>
      </c>
      <c r="F13774" s="50">
        <f>IF(COUNTIF('リスト（不使用）'!$A$5:$A$6,単年カーブ!$A$1),"希望数量入力ください",'単年（2027年度）'!$E$12*単年カーブ!$R$3+'単年（2027年度）'!$E$12*(1-単年カーブ!$R$3)*単年カーブ!Q13774)</f>
        <v>0</v>
      </c>
      <c r="G13774" s="47">
        <f t="shared" si="1509"/>
        <v>0</v>
      </c>
      <c r="M13774">
        <f t="shared" si="1510"/>
        <v>1</v>
      </c>
      <c r="N13774">
        <f>IF(OR(WEEKDAY(A13774)=1,WEEKDAY(A13774)=7,COUNTIF('2027祝日等（不使用）'!$A$1:$A$20,単年カーブ!A13774)=1),0,1)</f>
        <v>1</v>
      </c>
      <c r="O13774">
        <f t="shared" si="1506"/>
        <v>43</v>
      </c>
      <c r="P13774">
        <f t="shared" si="1511"/>
        <v>0</v>
      </c>
      <c r="Q13774">
        <f t="shared" si="1512"/>
        <v>0</v>
      </c>
    </row>
    <row r="13775" spans="1:17" ht="19.5" x14ac:dyDescent="0.4">
      <c r="A13775" s="33">
        <f t="shared" si="1507"/>
        <v>46764</v>
      </c>
      <c r="B13775" s="27" t="str">
        <f t="shared" si="1508"/>
        <v>(水)</v>
      </c>
      <c r="C13775" s="34">
        <v>0.89583333333333304</v>
      </c>
      <c r="D13775" s="16" t="s">
        <v>18</v>
      </c>
      <c r="E13775" s="35">
        <v>0.91666666666666696</v>
      </c>
      <c r="F13775" s="50">
        <f>IF(COUNTIF('リスト（不使用）'!$A$5:$A$6,単年カーブ!$A$1),"希望数量入力ください",'単年（2027年度）'!$E$12*単年カーブ!$R$3+'単年（2027年度）'!$E$12*(1-単年カーブ!$R$3)*単年カーブ!Q13775)</f>
        <v>0</v>
      </c>
      <c r="G13775" s="47">
        <f t="shared" si="1509"/>
        <v>0</v>
      </c>
      <c r="M13775">
        <f t="shared" si="1510"/>
        <v>1</v>
      </c>
      <c r="N13775">
        <f>IF(OR(WEEKDAY(A13775)=1,WEEKDAY(A13775)=7,COUNTIF('2027祝日等（不使用）'!$A$1:$A$20,単年カーブ!A13775)=1),0,1)</f>
        <v>1</v>
      </c>
      <c r="O13775">
        <f t="shared" si="1506"/>
        <v>44</v>
      </c>
      <c r="P13775">
        <f t="shared" si="1511"/>
        <v>0</v>
      </c>
      <c r="Q13775">
        <f t="shared" si="1512"/>
        <v>0</v>
      </c>
    </row>
    <row r="13776" spans="1:17" ht="19.5" x14ac:dyDescent="0.4">
      <c r="A13776" s="33">
        <f t="shared" si="1507"/>
        <v>46764</v>
      </c>
      <c r="B13776" s="27" t="str">
        <f t="shared" si="1508"/>
        <v>(水)</v>
      </c>
      <c r="C13776" s="34">
        <v>0.91666666666666696</v>
      </c>
      <c r="D13776" s="16" t="s">
        <v>18</v>
      </c>
      <c r="E13776" s="35">
        <v>0.9375</v>
      </c>
      <c r="F13776" s="50">
        <f>IF(COUNTIF('リスト（不使用）'!$A$5:$A$6,単年カーブ!$A$1),"希望数量入力ください",'単年（2027年度）'!$E$12*単年カーブ!$R$3+'単年（2027年度）'!$E$12*(1-単年カーブ!$R$3)*単年カーブ!Q13776)</f>
        <v>0</v>
      </c>
      <c r="G13776" s="47">
        <f t="shared" si="1509"/>
        <v>0</v>
      </c>
      <c r="M13776">
        <f t="shared" si="1510"/>
        <v>1</v>
      </c>
      <c r="N13776">
        <f>IF(OR(WEEKDAY(A13776)=1,WEEKDAY(A13776)=7,COUNTIF('2027祝日等（不使用）'!$A$1:$A$20,単年カーブ!A13776)=1),0,1)</f>
        <v>1</v>
      </c>
      <c r="O13776">
        <f t="shared" si="1506"/>
        <v>45</v>
      </c>
      <c r="P13776">
        <f t="shared" si="1511"/>
        <v>0</v>
      </c>
      <c r="Q13776">
        <f t="shared" si="1512"/>
        <v>0</v>
      </c>
    </row>
    <row r="13777" spans="1:17" ht="19.5" x14ac:dyDescent="0.4">
      <c r="A13777" s="33">
        <f t="shared" si="1507"/>
        <v>46764</v>
      </c>
      <c r="B13777" s="27" t="str">
        <f t="shared" si="1508"/>
        <v>(水)</v>
      </c>
      <c r="C13777" s="34">
        <v>0.9375</v>
      </c>
      <c r="D13777" s="16" t="s">
        <v>18</v>
      </c>
      <c r="E13777" s="35">
        <v>0.95833333333333304</v>
      </c>
      <c r="F13777" s="50">
        <f>IF(COUNTIF('リスト（不使用）'!$A$5:$A$6,単年カーブ!$A$1),"希望数量入力ください",'単年（2027年度）'!$E$12*単年カーブ!$R$3+'単年（2027年度）'!$E$12*(1-単年カーブ!$R$3)*単年カーブ!Q13777)</f>
        <v>0</v>
      </c>
      <c r="G13777" s="47">
        <f t="shared" si="1509"/>
        <v>0</v>
      </c>
      <c r="M13777">
        <f t="shared" si="1510"/>
        <v>1</v>
      </c>
      <c r="N13777">
        <f>IF(OR(WEEKDAY(A13777)=1,WEEKDAY(A13777)=7,COUNTIF('2027祝日等（不使用）'!$A$1:$A$20,単年カーブ!A13777)=1),0,1)</f>
        <v>1</v>
      </c>
      <c r="O13777">
        <f t="shared" si="1506"/>
        <v>46</v>
      </c>
      <c r="P13777">
        <f t="shared" si="1511"/>
        <v>0</v>
      </c>
      <c r="Q13777">
        <f t="shared" si="1512"/>
        <v>0</v>
      </c>
    </row>
    <row r="13778" spans="1:17" ht="19.5" x14ac:dyDescent="0.4">
      <c r="A13778" s="33">
        <f t="shared" si="1507"/>
        <v>46764</v>
      </c>
      <c r="B13778" s="27" t="str">
        <f t="shared" si="1508"/>
        <v>(水)</v>
      </c>
      <c r="C13778" s="34">
        <v>0.95833333333333304</v>
      </c>
      <c r="D13778" s="16" t="s">
        <v>18</v>
      </c>
      <c r="E13778" s="35">
        <v>0.97916666666666696</v>
      </c>
      <c r="F13778" s="50">
        <f>IF(COUNTIF('リスト（不使用）'!$A$5:$A$6,単年カーブ!$A$1),"希望数量入力ください",'単年（2027年度）'!$E$12*単年カーブ!$R$3+'単年（2027年度）'!$E$12*(1-単年カーブ!$R$3)*単年カーブ!Q13778)</f>
        <v>0</v>
      </c>
      <c r="G13778" s="47">
        <f t="shared" si="1509"/>
        <v>0</v>
      </c>
      <c r="M13778">
        <f t="shared" si="1510"/>
        <v>1</v>
      </c>
      <c r="N13778">
        <f>IF(OR(WEEKDAY(A13778)=1,WEEKDAY(A13778)=7,COUNTIF('2027祝日等（不使用）'!$A$1:$A$20,単年カーブ!A13778)=1),0,1)</f>
        <v>1</v>
      </c>
      <c r="O13778">
        <f t="shared" si="1506"/>
        <v>47</v>
      </c>
      <c r="P13778">
        <f t="shared" si="1511"/>
        <v>0</v>
      </c>
      <c r="Q13778">
        <f t="shared" si="1512"/>
        <v>0</v>
      </c>
    </row>
    <row r="13779" spans="1:17" ht="19.5" x14ac:dyDescent="0.4">
      <c r="A13779" s="33">
        <f t="shared" si="1507"/>
        <v>46764</v>
      </c>
      <c r="B13779" s="27" t="str">
        <f t="shared" si="1508"/>
        <v>(水)</v>
      </c>
      <c r="C13779" s="34">
        <v>0.97916666666666696</v>
      </c>
      <c r="D13779" s="16" t="s">
        <v>18</v>
      </c>
      <c r="E13779" s="35" t="s">
        <v>17</v>
      </c>
      <c r="F13779" s="50">
        <f>IF(COUNTIF('リスト（不使用）'!$A$5:$A$6,単年カーブ!$A$1),"希望数量入力ください",'単年（2027年度）'!$E$12*単年カーブ!$R$3+'単年（2027年度）'!$E$12*(1-単年カーブ!$R$3)*単年カーブ!Q13779)</f>
        <v>0</v>
      </c>
      <c r="G13779" s="47">
        <f t="shared" si="1509"/>
        <v>0</v>
      </c>
      <c r="M13779">
        <f t="shared" si="1510"/>
        <v>1</v>
      </c>
      <c r="N13779">
        <f>IF(OR(WEEKDAY(A13779)=1,WEEKDAY(A13779)=7,COUNTIF('2027祝日等（不使用）'!$A$1:$A$20,単年カーブ!A13779)=1),0,1)</f>
        <v>1</v>
      </c>
      <c r="O13779">
        <f t="shared" si="1506"/>
        <v>48</v>
      </c>
      <c r="P13779">
        <f t="shared" si="1511"/>
        <v>0</v>
      </c>
      <c r="Q13779">
        <f t="shared" si="1512"/>
        <v>0</v>
      </c>
    </row>
    <row r="13780" spans="1:17" ht="19.5" x14ac:dyDescent="0.4">
      <c r="A13780" s="33">
        <f t="shared" si="1507"/>
        <v>46765</v>
      </c>
      <c r="B13780" s="27" t="str">
        <f t="shared" si="1508"/>
        <v>(木)</v>
      </c>
      <c r="C13780" s="34">
        <v>0</v>
      </c>
      <c r="D13780" s="16" t="s">
        <v>18</v>
      </c>
      <c r="E13780" s="35">
        <v>2.0833333333333332E-2</v>
      </c>
      <c r="F13780" s="50">
        <f>IF(COUNTIF('リスト（不使用）'!$A$5:$A$6,単年カーブ!$A$1),"希望数量入力ください",'単年（2027年度）'!$E$12*単年カーブ!$R$3+'単年（2027年度）'!$E$12*(1-単年カーブ!$R$3)*単年カーブ!Q13780)</f>
        <v>0</v>
      </c>
      <c r="G13780" s="47">
        <f t="shared" si="1509"/>
        <v>0</v>
      </c>
      <c r="M13780">
        <f t="shared" si="1510"/>
        <v>1</v>
      </c>
      <c r="N13780">
        <f>IF(OR(WEEKDAY(A13780)=1,WEEKDAY(A13780)=7,COUNTIF('2027祝日等（不使用）'!$A$1:$A$20,単年カーブ!A13780)=1),0,1)</f>
        <v>1</v>
      </c>
      <c r="O13780">
        <f t="shared" si="1506"/>
        <v>1</v>
      </c>
      <c r="P13780">
        <f t="shared" si="1511"/>
        <v>0</v>
      </c>
      <c r="Q13780">
        <f t="shared" si="1512"/>
        <v>0</v>
      </c>
    </row>
    <row r="13781" spans="1:17" ht="19.5" x14ac:dyDescent="0.4">
      <c r="A13781" s="33">
        <f t="shared" si="1507"/>
        <v>46765</v>
      </c>
      <c r="B13781" s="27" t="str">
        <f t="shared" si="1508"/>
        <v>(木)</v>
      </c>
      <c r="C13781" s="34">
        <v>2.0833333333333332E-2</v>
      </c>
      <c r="D13781" s="16" t="s">
        <v>18</v>
      </c>
      <c r="E13781" s="35">
        <v>4.1666666666666664E-2</v>
      </c>
      <c r="F13781" s="50">
        <f>IF(COUNTIF('リスト（不使用）'!$A$5:$A$6,単年カーブ!$A$1),"希望数量入力ください",'単年（2027年度）'!$E$12*単年カーブ!$R$3+'単年（2027年度）'!$E$12*(1-単年カーブ!$R$3)*単年カーブ!Q13781)</f>
        <v>0</v>
      </c>
      <c r="G13781" s="47">
        <f t="shared" si="1509"/>
        <v>0</v>
      </c>
      <c r="M13781">
        <f t="shared" si="1510"/>
        <v>1</v>
      </c>
      <c r="N13781">
        <f>IF(OR(WEEKDAY(A13781)=1,WEEKDAY(A13781)=7,COUNTIF('2027祝日等（不使用）'!$A$1:$A$20,単年カーブ!A13781)=1),0,1)</f>
        <v>1</v>
      </c>
      <c r="O13781">
        <f t="shared" si="1506"/>
        <v>2</v>
      </c>
      <c r="P13781">
        <f t="shared" si="1511"/>
        <v>0</v>
      </c>
      <c r="Q13781">
        <f t="shared" si="1512"/>
        <v>0</v>
      </c>
    </row>
    <row r="13782" spans="1:17" ht="19.5" x14ac:dyDescent="0.4">
      <c r="A13782" s="33">
        <f t="shared" si="1507"/>
        <v>46765</v>
      </c>
      <c r="B13782" s="27" t="str">
        <f t="shared" si="1508"/>
        <v>(木)</v>
      </c>
      <c r="C13782" s="34">
        <v>4.1666666666666664E-2</v>
      </c>
      <c r="D13782" s="16" t="s">
        <v>18</v>
      </c>
      <c r="E13782" s="35">
        <v>6.25E-2</v>
      </c>
      <c r="F13782" s="50">
        <f>IF(COUNTIF('リスト（不使用）'!$A$5:$A$6,単年カーブ!$A$1),"希望数量入力ください",'単年（2027年度）'!$E$12*単年カーブ!$R$3+'単年（2027年度）'!$E$12*(1-単年カーブ!$R$3)*単年カーブ!Q13782)</f>
        <v>0</v>
      </c>
      <c r="G13782" s="47">
        <f t="shared" si="1509"/>
        <v>0</v>
      </c>
      <c r="M13782">
        <f t="shared" si="1510"/>
        <v>1</v>
      </c>
      <c r="N13782">
        <f>IF(OR(WEEKDAY(A13782)=1,WEEKDAY(A13782)=7,COUNTIF('2027祝日等（不使用）'!$A$1:$A$20,単年カーブ!A13782)=1),0,1)</f>
        <v>1</v>
      </c>
      <c r="O13782">
        <f t="shared" si="1506"/>
        <v>3</v>
      </c>
      <c r="P13782">
        <f t="shared" si="1511"/>
        <v>0</v>
      </c>
      <c r="Q13782">
        <f t="shared" si="1512"/>
        <v>0</v>
      </c>
    </row>
    <row r="13783" spans="1:17" ht="19.5" x14ac:dyDescent="0.4">
      <c r="A13783" s="33">
        <f t="shared" si="1507"/>
        <v>46765</v>
      </c>
      <c r="B13783" s="27" t="str">
        <f t="shared" si="1508"/>
        <v>(木)</v>
      </c>
      <c r="C13783" s="34">
        <v>6.25E-2</v>
      </c>
      <c r="D13783" s="16" t="s">
        <v>18</v>
      </c>
      <c r="E13783" s="35">
        <v>8.3333333333333301E-2</v>
      </c>
      <c r="F13783" s="50">
        <f>IF(COUNTIF('リスト（不使用）'!$A$5:$A$6,単年カーブ!$A$1),"希望数量入力ください",'単年（2027年度）'!$E$12*単年カーブ!$R$3+'単年（2027年度）'!$E$12*(1-単年カーブ!$R$3)*単年カーブ!Q13783)</f>
        <v>0</v>
      </c>
      <c r="G13783" s="47">
        <f t="shared" si="1509"/>
        <v>0</v>
      </c>
      <c r="M13783">
        <f t="shared" si="1510"/>
        <v>1</v>
      </c>
      <c r="N13783">
        <f>IF(OR(WEEKDAY(A13783)=1,WEEKDAY(A13783)=7,COUNTIF('2027祝日等（不使用）'!$A$1:$A$20,単年カーブ!A13783)=1),0,1)</f>
        <v>1</v>
      </c>
      <c r="O13783">
        <f t="shared" si="1506"/>
        <v>4</v>
      </c>
      <c r="P13783">
        <f t="shared" si="1511"/>
        <v>0</v>
      </c>
      <c r="Q13783">
        <f t="shared" si="1512"/>
        <v>0</v>
      </c>
    </row>
    <row r="13784" spans="1:17" ht="19.5" x14ac:dyDescent="0.4">
      <c r="A13784" s="33">
        <f t="shared" si="1507"/>
        <v>46765</v>
      </c>
      <c r="B13784" s="27" t="str">
        <f t="shared" si="1508"/>
        <v>(木)</v>
      </c>
      <c r="C13784" s="34">
        <v>8.3333333333333301E-2</v>
      </c>
      <c r="D13784" s="16" t="s">
        <v>18</v>
      </c>
      <c r="E13784" s="35">
        <v>0.104166666666667</v>
      </c>
      <c r="F13784" s="50">
        <f>IF(COUNTIF('リスト（不使用）'!$A$5:$A$6,単年カーブ!$A$1),"希望数量入力ください",'単年（2027年度）'!$E$12*単年カーブ!$R$3+'単年（2027年度）'!$E$12*(1-単年カーブ!$R$3)*単年カーブ!Q13784)</f>
        <v>0</v>
      </c>
      <c r="G13784" s="47">
        <f t="shared" si="1509"/>
        <v>0</v>
      </c>
      <c r="M13784">
        <f t="shared" si="1510"/>
        <v>1</v>
      </c>
      <c r="N13784">
        <f>IF(OR(WEEKDAY(A13784)=1,WEEKDAY(A13784)=7,COUNTIF('2027祝日等（不使用）'!$A$1:$A$20,単年カーブ!A13784)=1),0,1)</f>
        <v>1</v>
      </c>
      <c r="O13784">
        <f t="shared" si="1506"/>
        <v>5</v>
      </c>
      <c r="P13784">
        <f t="shared" si="1511"/>
        <v>0</v>
      </c>
      <c r="Q13784">
        <f t="shared" si="1512"/>
        <v>0</v>
      </c>
    </row>
    <row r="13785" spans="1:17" ht="19.5" x14ac:dyDescent="0.4">
      <c r="A13785" s="33">
        <f t="shared" si="1507"/>
        <v>46765</v>
      </c>
      <c r="B13785" s="27" t="str">
        <f t="shared" si="1508"/>
        <v>(木)</v>
      </c>
      <c r="C13785" s="34">
        <v>0.104166666666667</v>
      </c>
      <c r="D13785" s="16" t="s">
        <v>18</v>
      </c>
      <c r="E13785" s="35">
        <v>0.125</v>
      </c>
      <c r="F13785" s="50">
        <f>IF(COUNTIF('リスト（不使用）'!$A$5:$A$6,単年カーブ!$A$1),"希望数量入力ください",'単年（2027年度）'!$E$12*単年カーブ!$R$3+'単年（2027年度）'!$E$12*(1-単年カーブ!$R$3)*単年カーブ!Q13785)</f>
        <v>0</v>
      </c>
      <c r="G13785" s="47">
        <f t="shared" si="1509"/>
        <v>0</v>
      </c>
      <c r="M13785">
        <f t="shared" si="1510"/>
        <v>1</v>
      </c>
      <c r="N13785">
        <f>IF(OR(WEEKDAY(A13785)=1,WEEKDAY(A13785)=7,COUNTIF('2027祝日等（不使用）'!$A$1:$A$20,単年カーブ!A13785)=1),0,1)</f>
        <v>1</v>
      </c>
      <c r="O13785">
        <f t="shared" si="1506"/>
        <v>6</v>
      </c>
      <c r="P13785">
        <f t="shared" si="1511"/>
        <v>0</v>
      </c>
      <c r="Q13785">
        <f t="shared" si="1512"/>
        <v>0</v>
      </c>
    </row>
    <row r="13786" spans="1:17" ht="19.5" x14ac:dyDescent="0.4">
      <c r="A13786" s="33">
        <f t="shared" si="1507"/>
        <v>46765</v>
      </c>
      <c r="B13786" s="27" t="str">
        <f t="shared" si="1508"/>
        <v>(木)</v>
      </c>
      <c r="C13786" s="34">
        <v>0.125</v>
      </c>
      <c r="D13786" s="16" t="s">
        <v>18</v>
      </c>
      <c r="E13786" s="35">
        <v>0.14583333333333301</v>
      </c>
      <c r="F13786" s="50">
        <f>IF(COUNTIF('リスト（不使用）'!$A$5:$A$6,単年カーブ!$A$1),"希望数量入力ください",'単年（2027年度）'!$E$12*単年カーブ!$R$3+'単年（2027年度）'!$E$12*(1-単年カーブ!$R$3)*単年カーブ!Q13786)</f>
        <v>0</v>
      </c>
      <c r="G13786" s="47">
        <f t="shared" si="1509"/>
        <v>0</v>
      </c>
      <c r="M13786">
        <f t="shared" si="1510"/>
        <v>1</v>
      </c>
      <c r="N13786">
        <f>IF(OR(WEEKDAY(A13786)=1,WEEKDAY(A13786)=7,COUNTIF('2027祝日等（不使用）'!$A$1:$A$20,単年カーブ!A13786)=1),0,1)</f>
        <v>1</v>
      </c>
      <c r="O13786">
        <f t="shared" si="1506"/>
        <v>7</v>
      </c>
      <c r="P13786">
        <f t="shared" si="1511"/>
        <v>0</v>
      </c>
      <c r="Q13786">
        <f t="shared" si="1512"/>
        <v>0</v>
      </c>
    </row>
    <row r="13787" spans="1:17" ht="19.5" x14ac:dyDescent="0.4">
      <c r="A13787" s="33">
        <f t="shared" si="1507"/>
        <v>46765</v>
      </c>
      <c r="B13787" s="27" t="str">
        <f t="shared" si="1508"/>
        <v>(木)</v>
      </c>
      <c r="C13787" s="34">
        <v>0.14583333333333301</v>
      </c>
      <c r="D13787" s="16" t="s">
        <v>18</v>
      </c>
      <c r="E13787" s="35">
        <v>0.16666666666666699</v>
      </c>
      <c r="F13787" s="50">
        <f>IF(COUNTIF('リスト（不使用）'!$A$5:$A$6,単年カーブ!$A$1),"希望数量入力ください",'単年（2027年度）'!$E$12*単年カーブ!$R$3+'単年（2027年度）'!$E$12*(1-単年カーブ!$R$3)*単年カーブ!Q13787)</f>
        <v>0</v>
      </c>
      <c r="G13787" s="47">
        <f t="shared" si="1509"/>
        <v>0</v>
      </c>
      <c r="M13787">
        <f t="shared" si="1510"/>
        <v>1</v>
      </c>
      <c r="N13787">
        <f>IF(OR(WEEKDAY(A13787)=1,WEEKDAY(A13787)=7,COUNTIF('2027祝日等（不使用）'!$A$1:$A$20,単年カーブ!A13787)=1),0,1)</f>
        <v>1</v>
      </c>
      <c r="O13787">
        <f t="shared" si="1506"/>
        <v>8</v>
      </c>
      <c r="P13787">
        <f t="shared" si="1511"/>
        <v>0</v>
      </c>
      <c r="Q13787">
        <f t="shared" si="1512"/>
        <v>0</v>
      </c>
    </row>
    <row r="13788" spans="1:17" ht="19.5" x14ac:dyDescent="0.4">
      <c r="A13788" s="33">
        <f t="shared" si="1507"/>
        <v>46765</v>
      </c>
      <c r="B13788" s="27" t="str">
        <f t="shared" si="1508"/>
        <v>(木)</v>
      </c>
      <c r="C13788" s="34">
        <v>0.16666666666666699</v>
      </c>
      <c r="D13788" s="16" t="s">
        <v>18</v>
      </c>
      <c r="E13788" s="35">
        <v>0.1875</v>
      </c>
      <c r="F13788" s="50">
        <f>IF(COUNTIF('リスト（不使用）'!$A$5:$A$6,単年カーブ!$A$1),"希望数量入力ください",'単年（2027年度）'!$E$12*単年カーブ!$R$3+'単年（2027年度）'!$E$12*(1-単年カーブ!$R$3)*単年カーブ!Q13788)</f>
        <v>0</v>
      </c>
      <c r="G13788" s="47">
        <f t="shared" si="1509"/>
        <v>0</v>
      </c>
      <c r="M13788">
        <f t="shared" si="1510"/>
        <v>1</v>
      </c>
      <c r="N13788">
        <f>IF(OR(WEEKDAY(A13788)=1,WEEKDAY(A13788)=7,COUNTIF('2027祝日等（不使用）'!$A$1:$A$20,単年カーブ!A13788)=1),0,1)</f>
        <v>1</v>
      </c>
      <c r="O13788">
        <f t="shared" si="1506"/>
        <v>9</v>
      </c>
      <c r="P13788">
        <f t="shared" si="1511"/>
        <v>0</v>
      </c>
      <c r="Q13788">
        <f t="shared" si="1512"/>
        <v>0</v>
      </c>
    </row>
    <row r="13789" spans="1:17" ht="19.5" x14ac:dyDescent="0.4">
      <c r="A13789" s="33">
        <f t="shared" si="1507"/>
        <v>46765</v>
      </c>
      <c r="B13789" s="27" t="str">
        <f t="shared" si="1508"/>
        <v>(木)</v>
      </c>
      <c r="C13789" s="34">
        <v>0.1875</v>
      </c>
      <c r="D13789" s="16" t="s">
        <v>18</v>
      </c>
      <c r="E13789" s="35">
        <v>0.20833333333333301</v>
      </c>
      <c r="F13789" s="50">
        <f>IF(COUNTIF('リスト（不使用）'!$A$5:$A$6,単年カーブ!$A$1),"希望数量入力ください",'単年（2027年度）'!$E$12*単年カーブ!$R$3+'単年（2027年度）'!$E$12*(1-単年カーブ!$R$3)*単年カーブ!Q13789)</f>
        <v>0</v>
      </c>
      <c r="G13789" s="47">
        <f t="shared" si="1509"/>
        <v>0</v>
      </c>
      <c r="M13789">
        <f t="shared" si="1510"/>
        <v>1</v>
      </c>
      <c r="N13789">
        <f>IF(OR(WEEKDAY(A13789)=1,WEEKDAY(A13789)=7,COUNTIF('2027祝日等（不使用）'!$A$1:$A$20,単年カーブ!A13789)=1),0,1)</f>
        <v>1</v>
      </c>
      <c r="O13789">
        <f t="shared" si="1506"/>
        <v>10</v>
      </c>
      <c r="P13789">
        <f t="shared" si="1511"/>
        <v>0</v>
      </c>
      <c r="Q13789">
        <f t="shared" si="1512"/>
        <v>0</v>
      </c>
    </row>
    <row r="13790" spans="1:17" ht="19.5" x14ac:dyDescent="0.4">
      <c r="A13790" s="33">
        <f t="shared" si="1507"/>
        <v>46765</v>
      </c>
      <c r="B13790" s="27" t="str">
        <f t="shared" si="1508"/>
        <v>(木)</v>
      </c>
      <c r="C13790" s="34">
        <v>0.20833333333333301</v>
      </c>
      <c r="D13790" s="16" t="s">
        <v>18</v>
      </c>
      <c r="E13790" s="35">
        <v>0.22916666666666699</v>
      </c>
      <c r="F13790" s="50">
        <f>IF(COUNTIF('リスト（不使用）'!$A$5:$A$6,単年カーブ!$A$1),"希望数量入力ください",'単年（2027年度）'!$E$12*単年カーブ!$R$3+'単年（2027年度）'!$E$12*(1-単年カーブ!$R$3)*単年カーブ!Q13790)</f>
        <v>0</v>
      </c>
      <c r="G13790" s="47">
        <f t="shared" si="1509"/>
        <v>0</v>
      </c>
      <c r="M13790">
        <f t="shared" si="1510"/>
        <v>1</v>
      </c>
      <c r="N13790">
        <f>IF(OR(WEEKDAY(A13790)=1,WEEKDAY(A13790)=7,COUNTIF('2027祝日等（不使用）'!$A$1:$A$20,単年カーブ!A13790)=1),0,1)</f>
        <v>1</v>
      </c>
      <c r="O13790">
        <f t="shared" si="1506"/>
        <v>11</v>
      </c>
      <c r="P13790">
        <f t="shared" si="1511"/>
        <v>0</v>
      </c>
      <c r="Q13790">
        <f t="shared" si="1512"/>
        <v>0</v>
      </c>
    </row>
    <row r="13791" spans="1:17" ht="19.5" x14ac:dyDescent="0.4">
      <c r="A13791" s="33">
        <f t="shared" si="1507"/>
        <v>46765</v>
      </c>
      <c r="B13791" s="27" t="str">
        <f t="shared" si="1508"/>
        <v>(木)</v>
      </c>
      <c r="C13791" s="34">
        <v>0.22916666666666699</v>
      </c>
      <c r="D13791" s="16" t="s">
        <v>18</v>
      </c>
      <c r="E13791" s="35">
        <v>0.25</v>
      </c>
      <c r="F13791" s="50">
        <f>IF(COUNTIF('リスト（不使用）'!$A$5:$A$6,単年カーブ!$A$1),"希望数量入力ください",'単年（2027年度）'!$E$12*単年カーブ!$R$3+'単年（2027年度）'!$E$12*(1-単年カーブ!$R$3)*単年カーブ!Q13791)</f>
        <v>0</v>
      </c>
      <c r="G13791" s="47">
        <f t="shared" si="1509"/>
        <v>0</v>
      </c>
      <c r="M13791">
        <f t="shared" si="1510"/>
        <v>1</v>
      </c>
      <c r="N13791">
        <f>IF(OR(WEEKDAY(A13791)=1,WEEKDAY(A13791)=7,COUNTIF('2027祝日等（不使用）'!$A$1:$A$20,単年カーブ!A13791)=1),0,1)</f>
        <v>1</v>
      </c>
      <c r="O13791">
        <f t="shared" si="1506"/>
        <v>12</v>
      </c>
      <c r="P13791">
        <f t="shared" si="1511"/>
        <v>0</v>
      </c>
      <c r="Q13791">
        <f t="shared" si="1512"/>
        <v>0</v>
      </c>
    </row>
    <row r="13792" spans="1:17" ht="19.5" x14ac:dyDescent="0.4">
      <c r="A13792" s="33">
        <f t="shared" si="1507"/>
        <v>46765</v>
      </c>
      <c r="B13792" s="27" t="str">
        <f t="shared" si="1508"/>
        <v>(木)</v>
      </c>
      <c r="C13792" s="34">
        <v>0.25</v>
      </c>
      <c r="D13792" s="16" t="s">
        <v>18</v>
      </c>
      <c r="E13792" s="35">
        <v>0.27083333333333298</v>
      </c>
      <c r="F13792" s="50">
        <f>IF(COUNTIF('リスト（不使用）'!$A$5:$A$6,単年カーブ!$A$1),"希望数量入力ください",'単年（2027年度）'!$E$12*単年カーブ!$R$3+'単年（2027年度）'!$E$12*(1-単年カーブ!$R$3)*単年カーブ!Q13792)</f>
        <v>0</v>
      </c>
      <c r="G13792" s="47">
        <f t="shared" si="1509"/>
        <v>0</v>
      </c>
      <c r="M13792">
        <f t="shared" si="1510"/>
        <v>1</v>
      </c>
      <c r="N13792">
        <f>IF(OR(WEEKDAY(A13792)=1,WEEKDAY(A13792)=7,COUNTIF('2027祝日等（不使用）'!$A$1:$A$20,単年カーブ!A13792)=1),0,1)</f>
        <v>1</v>
      </c>
      <c r="O13792">
        <f t="shared" si="1506"/>
        <v>13</v>
      </c>
      <c r="P13792">
        <f t="shared" si="1511"/>
        <v>0</v>
      </c>
      <c r="Q13792">
        <f t="shared" si="1512"/>
        <v>0</v>
      </c>
    </row>
    <row r="13793" spans="1:17" ht="19.5" x14ac:dyDescent="0.4">
      <c r="A13793" s="33">
        <f t="shared" si="1507"/>
        <v>46765</v>
      </c>
      <c r="B13793" s="27" t="str">
        <f t="shared" si="1508"/>
        <v>(木)</v>
      </c>
      <c r="C13793" s="34">
        <v>0.27083333333333298</v>
      </c>
      <c r="D13793" s="16" t="s">
        <v>18</v>
      </c>
      <c r="E13793" s="35">
        <v>0.29166666666666702</v>
      </c>
      <c r="F13793" s="50">
        <f>IF(COUNTIF('リスト（不使用）'!$A$5:$A$6,単年カーブ!$A$1),"希望数量入力ください",'単年（2027年度）'!$E$12*単年カーブ!$R$3+'単年（2027年度）'!$E$12*(1-単年カーブ!$R$3)*単年カーブ!Q13793)</f>
        <v>0</v>
      </c>
      <c r="G13793" s="47">
        <f t="shared" si="1509"/>
        <v>0</v>
      </c>
      <c r="M13793">
        <f t="shared" si="1510"/>
        <v>1</v>
      </c>
      <c r="N13793">
        <f>IF(OR(WEEKDAY(A13793)=1,WEEKDAY(A13793)=7,COUNTIF('2027祝日等（不使用）'!$A$1:$A$20,単年カーブ!A13793)=1),0,1)</f>
        <v>1</v>
      </c>
      <c r="O13793">
        <f t="shared" si="1506"/>
        <v>14</v>
      </c>
      <c r="P13793">
        <f t="shared" si="1511"/>
        <v>0</v>
      </c>
      <c r="Q13793">
        <f t="shared" si="1512"/>
        <v>0</v>
      </c>
    </row>
    <row r="13794" spans="1:17" ht="19.5" x14ac:dyDescent="0.4">
      <c r="A13794" s="33">
        <f t="shared" si="1507"/>
        <v>46765</v>
      </c>
      <c r="B13794" s="27" t="str">
        <f t="shared" si="1508"/>
        <v>(木)</v>
      </c>
      <c r="C13794" s="34">
        <v>0.29166666666666702</v>
      </c>
      <c r="D13794" s="16" t="s">
        <v>18</v>
      </c>
      <c r="E13794" s="35">
        <v>0.3125</v>
      </c>
      <c r="F13794" s="50">
        <f>IF(COUNTIF('リスト（不使用）'!$A$5:$A$6,単年カーブ!$A$1),"希望数量入力ください",'単年（2027年度）'!$E$12*単年カーブ!$R$3+'単年（2027年度）'!$E$12*(1-単年カーブ!$R$3)*単年カーブ!Q13794)</f>
        <v>0</v>
      </c>
      <c r="G13794" s="47">
        <f t="shared" si="1509"/>
        <v>0</v>
      </c>
      <c r="M13794">
        <f t="shared" si="1510"/>
        <v>1</v>
      </c>
      <c r="N13794">
        <f>IF(OR(WEEKDAY(A13794)=1,WEEKDAY(A13794)=7,COUNTIF('2027祝日等（不使用）'!$A$1:$A$20,単年カーブ!A13794)=1),0,1)</f>
        <v>1</v>
      </c>
      <c r="O13794">
        <f t="shared" si="1506"/>
        <v>15</v>
      </c>
      <c r="P13794">
        <f t="shared" si="1511"/>
        <v>0</v>
      </c>
      <c r="Q13794">
        <f t="shared" si="1512"/>
        <v>0</v>
      </c>
    </row>
    <row r="13795" spans="1:17" ht="19.5" x14ac:dyDescent="0.4">
      <c r="A13795" s="33">
        <f t="shared" si="1507"/>
        <v>46765</v>
      </c>
      <c r="B13795" s="27" t="str">
        <f t="shared" si="1508"/>
        <v>(木)</v>
      </c>
      <c r="C13795" s="34">
        <v>0.3125</v>
      </c>
      <c r="D13795" s="16" t="s">
        <v>18</v>
      </c>
      <c r="E13795" s="35">
        <v>0.33333333333333298</v>
      </c>
      <c r="F13795" s="50">
        <f>IF(COUNTIF('リスト（不使用）'!$A$5:$A$6,単年カーブ!$A$1),"希望数量入力ください",'単年（2027年度）'!$E$12*単年カーブ!$R$3+'単年（2027年度）'!$E$12*(1-単年カーブ!$R$3)*単年カーブ!Q13795)</f>
        <v>0</v>
      </c>
      <c r="G13795" s="47">
        <f t="shared" si="1509"/>
        <v>0</v>
      </c>
      <c r="M13795">
        <f t="shared" si="1510"/>
        <v>1</v>
      </c>
      <c r="N13795">
        <f>IF(OR(WEEKDAY(A13795)=1,WEEKDAY(A13795)=7,COUNTIF('2027祝日等（不使用）'!$A$1:$A$20,単年カーブ!A13795)=1),0,1)</f>
        <v>1</v>
      </c>
      <c r="O13795">
        <f t="shared" si="1506"/>
        <v>16</v>
      </c>
      <c r="P13795">
        <f t="shared" si="1511"/>
        <v>0</v>
      </c>
      <c r="Q13795">
        <f t="shared" si="1512"/>
        <v>0</v>
      </c>
    </row>
    <row r="13796" spans="1:17" ht="19.5" x14ac:dyDescent="0.4">
      <c r="A13796" s="33">
        <f t="shared" si="1507"/>
        <v>46765</v>
      </c>
      <c r="B13796" s="27" t="str">
        <f t="shared" si="1508"/>
        <v>(木)</v>
      </c>
      <c r="C13796" s="34">
        <v>0.33333333333333298</v>
      </c>
      <c r="D13796" s="16" t="s">
        <v>18</v>
      </c>
      <c r="E13796" s="35">
        <v>0.35416666666666702</v>
      </c>
      <c r="F13796" s="50">
        <f>IF(COUNTIF('リスト（不使用）'!$A$5:$A$6,単年カーブ!$A$1),"希望数量入力ください",'単年（2027年度）'!$E$12*単年カーブ!$R$3+'単年（2027年度）'!$E$12*(1-単年カーブ!$R$3)*単年カーブ!Q13796)</f>
        <v>0</v>
      </c>
      <c r="G13796" s="47">
        <f t="shared" si="1509"/>
        <v>0</v>
      </c>
      <c r="M13796">
        <f t="shared" si="1510"/>
        <v>1</v>
      </c>
      <c r="N13796">
        <f>IF(OR(WEEKDAY(A13796)=1,WEEKDAY(A13796)=7,COUNTIF('2027祝日等（不使用）'!$A$1:$A$20,単年カーブ!A13796)=1),0,1)</f>
        <v>1</v>
      </c>
      <c r="O13796">
        <f t="shared" si="1506"/>
        <v>17</v>
      </c>
      <c r="P13796">
        <f t="shared" si="1511"/>
        <v>1</v>
      </c>
      <c r="Q13796">
        <f t="shared" si="1512"/>
        <v>1</v>
      </c>
    </row>
    <row r="13797" spans="1:17" ht="19.5" x14ac:dyDescent="0.4">
      <c r="A13797" s="33">
        <f t="shared" si="1507"/>
        <v>46765</v>
      </c>
      <c r="B13797" s="27" t="str">
        <f t="shared" si="1508"/>
        <v>(木)</v>
      </c>
      <c r="C13797" s="34">
        <v>0.35416666666666702</v>
      </c>
      <c r="D13797" s="16" t="s">
        <v>18</v>
      </c>
      <c r="E13797" s="35">
        <v>0.375</v>
      </c>
      <c r="F13797" s="50">
        <f>IF(COUNTIF('リスト（不使用）'!$A$5:$A$6,単年カーブ!$A$1),"希望数量入力ください",'単年（2027年度）'!$E$12*単年カーブ!$R$3+'単年（2027年度）'!$E$12*(1-単年カーブ!$R$3)*単年カーブ!Q13797)</f>
        <v>0</v>
      </c>
      <c r="G13797" s="47">
        <f t="shared" si="1509"/>
        <v>0</v>
      </c>
      <c r="M13797">
        <f t="shared" si="1510"/>
        <v>1</v>
      </c>
      <c r="N13797">
        <f>IF(OR(WEEKDAY(A13797)=1,WEEKDAY(A13797)=7,COUNTIF('2027祝日等（不使用）'!$A$1:$A$20,単年カーブ!A13797)=1),0,1)</f>
        <v>1</v>
      </c>
      <c r="O13797">
        <f t="shared" si="1506"/>
        <v>18</v>
      </c>
      <c r="P13797">
        <f t="shared" si="1511"/>
        <v>1</v>
      </c>
      <c r="Q13797">
        <f t="shared" si="1512"/>
        <v>1</v>
      </c>
    </row>
    <row r="13798" spans="1:17" ht="19.5" x14ac:dyDescent="0.4">
      <c r="A13798" s="33">
        <f t="shared" si="1507"/>
        <v>46765</v>
      </c>
      <c r="B13798" s="27" t="str">
        <f t="shared" si="1508"/>
        <v>(木)</v>
      </c>
      <c r="C13798" s="34">
        <v>0.375</v>
      </c>
      <c r="D13798" s="16" t="s">
        <v>18</v>
      </c>
      <c r="E13798" s="35">
        <v>0.39583333333333298</v>
      </c>
      <c r="F13798" s="50">
        <f>IF(COUNTIF('リスト（不使用）'!$A$5:$A$6,単年カーブ!$A$1),"希望数量入力ください",'単年（2027年度）'!$E$12*単年カーブ!$R$3+'単年（2027年度）'!$E$12*(1-単年カーブ!$R$3)*単年カーブ!Q13798)</f>
        <v>0</v>
      </c>
      <c r="G13798" s="47">
        <f t="shared" si="1509"/>
        <v>0</v>
      </c>
      <c r="M13798">
        <f t="shared" si="1510"/>
        <v>1</v>
      </c>
      <c r="N13798">
        <f>IF(OR(WEEKDAY(A13798)=1,WEEKDAY(A13798)=7,COUNTIF('2027祝日等（不使用）'!$A$1:$A$20,単年カーブ!A13798)=1),0,1)</f>
        <v>1</v>
      </c>
      <c r="O13798">
        <f t="shared" si="1506"/>
        <v>19</v>
      </c>
      <c r="P13798">
        <f t="shared" si="1511"/>
        <v>1</v>
      </c>
      <c r="Q13798">
        <f t="shared" si="1512"/>
        <v>1</v>
      </c>
    </row>
    <row r="13799" spans="1:17" ht="19.5" x14ac:dyDescent="0.4">
      <c r="A13799" s="33">
        <f t="shared" si="1507"/>
        <v>46765</v>
      </c>
      <c r="B13799" s="27" t="str">
        <f t="shared" si="1508"/>
        <v>(木)</v>
      </c>
      <c r="C13799" s="34">
        <v>0.39583333333333298</v>
      </c>
      <c r="D13799" s="16" t="s">
        <v>18</v>
      </c>
      <c r="E13799" s="35">
        <v>0.41666666666666702</v>
      </c>
      <c r="F13799" s="50">
        <f>IF(COUNTIF('リスト（不使用）'!$A$5:$A$6,単年カーブ!$A$1),"希望数量入力ください",'単年（2027年度）'!$E$12*単年カーブ!$R$3+'単年（2027年度）'!$E$12*(1-単年カーブ!$R$3)*単年カーブ!Q13799)</f>
        <v>0</v>
      </c>
      <c r="G13799" s="47">
        <f t="shared" si="1509"/>
        <v>0</v>
      </c>
      <c r="M13799">
        <f t="shared" si="1510"/>
        <v>1</v>
      </c>
      <c r="N13799">
        <f>IF(OR(WEEKDAY(A13799)=1,WEEKDAY(A13799)=7,COUNTIF('2027祝日等（不使用）'!$A$1:$A$20,単年カーブ!A13799)=1),0,1)</f>
        <v>1</v>
      </c>
      <c r="O13799">
        <f t="shared" si="1506"/>
        <v>20</v>
      </c>
      <c r="P13799">
        <f t="shared" si="1511"/>
        <v>1</v>
      </c>
      <c r="Q13799">
        <f t="shared" si="1512"/>
        <v>1</v>
      </c>
    </row>
    <row r="13800" spans="1:17" ht="19.5" x14ac:dyDescent="0.4">
      <c r="A13800" s="33">
        <f t="shared" si="1507"/>
        <v>46765</v>
      </c>
      <c r="B13800" s="27" t="str">
        <f t="shared" si="1508"/>
        <v>(木)</v>
      </c>
      <c r="C13800" s="34">
        <v>0.41666666666666702</v>
      </c>
      <c r="D13800" s="16" t="s">
        <v>18</v>
      </c>
      <c r="E13800" s="35">
        <v>0.4375</v>
      </c>
      <c r="F13800" s="50">
        <f>IF(COUNTIF('リスト（不使用）'!$A$5:$A$6,単年カーブ!$A$1),"希望数量入力ください",'単年（2027年度）'!$E$12*単年カーブ!$R$3+'単年（2027年度）'!$E$12*(1-単年カーブ!$R$3)*単年カーブ!Q13800)</f>
        <v>0</v>
      </c>
      <c r="G13800" s="47">
        <f t="shared" si="1509"/>
        <v>0</v>
      </c>
      <c r="M13800">
        <f t="shared" si="1510"/>
        <v>1</v>
      </c>
      <c r="N13800">
        <f>IF(OR(WEEKDAY(A13800)=1,WEEKDAY(A13800)=7,COUNTIF('2027祝日等（不使用）'!$A$1:$A$20,単年カーブ!A13800)=1),0,1)</f>
        <v>1</v>
      </c>
      <c r="O13800">
        <f t="shared" si="1506"/>
        <v>21</v>
      </c>
      <c r="P13800">
        <f t="shared" si="1511"/>
        <v>1</v>
      </c>
      <c r="Q13800">
        <f t="shared" si="1512"/>
        <v>1</v>
      </c>
    </row>
    <row r="13801" spans="1:17" ht="19.5" x14ac:dyDescent="0.4">
      <c r="A13801" s="33">
        <f t="shared" si="1507"/>
        <v>46765</v>
      </c>
      <c r="B13801" s="27" t="str">
        <f t="shared" si="1508"/>
        <v>(木)</v>
      </c>
      <c r="C13801" s="34">
        <v>0.4375</v>
      </c>
      <c r="D13801" s="16" t="s">
        <v>18</v>
      </c>
      <c r="E13801" s="35">
        <v>0.45833333333333298</v>
      </c>
      <c r="F13801" s="50">
        <f>IF(COUNTIF('リスト（不使用）'!$A$5:$A$6,単年カーブ!$A$1),"希望数量入力ください",'単年（2027年度）'!$E$12*単年カーブ!$R$3+'単年（2027年度）'!$E$12*(1-単年カーブ!$R$3)*単年カーブ!Q13801)</f>
        <v>0</v>
      </c>
      <c r="G13801" s="47">
        <f t="shared" si="1509"/>
        <v>0</v>
      </c>
      <c r="M13801">
        <f t="shared" si="1510"/>
        <v>1</v>
      </c>
      <c r="N13801">
        <f>IF(OR(WEEKDAY(A13801)=1,WEEKDAY(A13801)=7,COUNTIF('2027祝日等（不使用）'!$A$1:$A$20,単年カーブ!A13801)=1),0,1)</f>
        <v>1</v>
      </c>
      <c r="O13801">
        <f t="shared" si="1506"/>
        <v>22</v>
      </c>
      <c r="P13801">
        <f t="shared" si="1511"/>
        <v>1</v>
      </c>
      <c r="Q13801">
        <f t="shared" si="1512"/>
        <v>1</v>
      </c>
    </row>
    <row r="13802" spans="1:17" ht="19.5" x14ac:dyDescent="0.4">
      <c r="A13802" s="33">
        <f t="shared" si="1507"/>
        <v>46765</v>
      </c>
      <c r="B13802" s="27" t="str">
        <f t="shared" si="1508"/>
        <v>(木)</v>
      </c>
      <c r="C13802" s="34">
        <v>0.45833333333333298</v>
      </c>
      <c r="D13802" s="16" t="s">
        <v>18</v>
      </c>
      <c r="E13802" s="35">
        <v>0.47916666666666702</v>
      </c>
      <c r="F13802" s="50">
        <f>IF(COUNTIF('リスト（不使用）'!$A$5:$A$6,単年カーブ!$A$1),"希望数量入力ください",'単年（2027年度）'!$E$12*単年カーブ!$R$3+'単年（2027年度）'!$E$12*(1-単年カーブ!$R$3)*単年カーブ!Q13802)</f>
        <v>0</v>
      </c>
      <c r="G13802" s="47">
        <f t="shared" si="1509"/>
        <v>0</v>
      </c>
      <c r="M13802">
        <f t="shared" si="1510"/>
        <v>1</v>
      </c>
      <c r="N13802">
        <f>IF(OR(WEEKDAY(A13802)=1,WEEKDAY(A13802)=7,COUNTIF('2027祝日等（不使用）'!$A$1:$A$20,単年カーブ!A13802)=1),0,1)</f>
        <v>1</v>
      </c>
      <c r="O13802">
        <f t="shared" si="1506"/>
        <v>23</v>
      </c>
      <c r="P13802">
        <f t="shared" si="1511"/>
        <v>1</v>
      </c>
      <c r="Q13802">
        <f t="shared" si="1512"/>
        <v>1</v>
      </c>
    </row>
    <row r="13803" spans="1:17" ht="19.5" x14ac:dyDescent="0.4">
      <c r="A13803" s="33">
        <f t="shared" si="1507"/>
        <v>46765</v>
      </c>
      <c r="B13803" s="27" t="str">
        <f t="shared" si="1508"/>
        <v>(木)</v>
      </c>
      <c r="C13803" s="34">
        <v>0.47916666666666702</v>
      </c>
      <c r="D13803" s="16" t="s">
        <v>18</v>
      </c>
      <c r="E13803" s="35">
        <v>0.5</v>
      </c>
      <c r="F13803" s="50">
        <f>IF(COUNTIF('リスト（不使用）'!$A$5:$A$6,単年カーブ!$A$1),"希望数量入力ください",'単年（2027年度）'!$E$12*単年カーブ!$R$3+'単年（2027年度）'!$E$12*(1-単年カーブ!$R$3)*単年カーブ!Q13803)</f>
        <v>0</v>
      </c>
      <c r="G13803" s="47">
        <f t="shared" si="1509"/>
        <v>0</v>
      </c>
      <c r="M13803">
        <f t="shared" si="1510"/>
        <v>1</v>
      </c>
      <c r="N13803">
        <f>IF(OR(WEEKDAY(A13803)=1,WEEKDAY(A13803)=7,COUNTIF('2027祝日等（不使用）'!$A$1:$A$20,単年カーブ!A13803)=1),0,1)</f>
        <v>1</v>
      </c>
      <c r="O13803">
        <f t="shared" si="1506"/>
        <v>24</v>
      </c>
      <c r="P13803">
        <f t="shared" si="1511"/>
        <v>1</v>
      </c>
      <c r="Q13803">
        <f t="shared" si="1512"/>
        <v>1</v>
      </c>
    </row>
    <row r="13804" spans="1:17" ht="19.5" x14ac:dyDescent="0.4">
      <c r="A13804" s="33">
        <f t="shared" si="1507"/>
        <v>46765</v>
      </c>
      <c r="B13804" s="27" t="str">
        <f t="shared" si="1508"/>
        <v>(木)</v>
      </c>
      <c r="C13804" s="34">
        <v>0.5</v>
      </c>
      <c r="D13804" s="16" t="s">
        <v>18</v>
      </c>
      <c r="E13804" s="35">
        <v>0.52083333333333304</v>
      </c>
      <c r="F13804" s="50">
        <f>IF(COUNTIF('リスト（不使用）'!$A$5:$A$6,単年カーブ!$A$1),"希望数量入力ください",'単年（2027年度）'!$E$12*単年カーブ!$R$3+'単年（2027年度）'!$E$12*(1-単年カーブ!$R$3)*単年カーブ!Q13804)</f>
        <v>0</v>
      </c>
      <c r="G13804" s="47">
        <f t="shared" si="1509"/>
        <v>0</v>
      </c>
      <c r="M13804">
        <f t="shared" si="1510"/>
        <v>1</v>
      </c>
      <c r="N13804">
        <f>IF(OR(WEEKDAY(A13804)=1,WEEKDAY(A13804)=7,COUNTIF('2027祝日等（不使用）'!$A$1:$A$20,単年カーブ!A13804)=1),0,1)</f>
        <v>1</v>
      </c>
      <c r="O13804">
        <f t="shared" si="1506"/>
        <v>25</v>
      </c>
      <c r="P13804">
        <f t="shared" si="1511"/>
        <v>1</v>
      </c>
      <c r="Q13804">
        <f t="shared" si="1512"/>
        <v>1</v>
      </c>
    </row>
    <row r="13805" spans="1:17" ht="19.5" x14ac:dyDescent="0.4">
      <c r="A13805" s="33">
        <f t="shared" si="1507"/>
        <v>46765</v>
      </c>
      <c r="B13805" s="27" t="str">
        <f t="shared" si="1508"/>
        <v>(木)</v>
      </c>
      <c r="C13805" s="34">
        <v>0.52083333333333304</v>
      </c>
      <c r="D13805" s="16" t="s">
        <v>18</v>
      </c>
      <c r="E13805" s="35">
        <v>0.54166666666666696</v>
      </c>
      <c r="F13805" s="50">
        <f>IF(COUNTIF('リスト（不使用）'!$A$5:$A$6,単年カーブ!$A$1),"希望数量入力ください",'単年（2027年度）'!$E$12*単年カーブ!$R$3+'単年（2027年度）'!$E$12*(1-単年カーブ!$R$3)*単年カーブ!Q13805)</f>
        <v>0</v>
      </c>
      <c r="G13805" s="47">
        <f t="shared" si="1509"/>
        <v>0</v>
      </c>
      <c r="M13805">
        <f t="shared" si="1510"/>
        <v>1</v>
      </c>
      <c r="N13805">
        <f>IF(OR(WEEKDAY(A13805)=1,WEEKDAY(A13805)=7,COUNTIF('2027祝日等（不使用）'!$A$1:$A$20,単年カーブ!A13805)=1),0,1)</f>
        <v>1</v>
      </c>
      <c r="O13805">
        <f t="shared" si="1506"/>
        <v>26</v>
      </c>
      <c r="P13805">
        <f t="shared" si="1511"/>
        <v>1</v>
      </c>
      <c r="Q13805">
        <f t="shared" si="1512"/>
        <v>1</v>
      </c>
    </row>
    <row r="13806" spans="1:17" ht="19.5" x14ac:dyDescent="0.4">
      <c r="A13806" s="33">
        <f t="shared" si="1507"/>
        <v>46765</v>
      </c>
      <c r="B13806" s="27" t="str">
        <f t="shared" si="1508"/>
        <v>(木)</v>
      </c>
      <c r="C13806" s="34">
        <v>0.54166666666666696</v>
      </c>
      <c r="D13806" s="16" t="s">
        <v>18</v>
      </c>
      <c r="E13806" s="35">
        <v>0.5625</v>
      </c>
      <c r="F13806" s="50">
        <f>IF(COUNTIF('リスト（不使用）'!$A$5:$A$6,単年カーブ!$A$1),"希望数量入力ください",'単年（2027年度）'!$E$12*単年カーブ!$R$3+'単年（2027年度）'!$E$12*(1-単年カーブ!$R$3)*単年カーブ!Q13806)</f>
        <v>0</v>
      </c>
      <c r="G13806" s="47">
        <f t="shared" si="1509"/>
        <v>0</v>
      </c>
      <c r="M13806">
        <f t="shared" si="1510"/>
        <v>1</v>
      </c>
      <c r="N13806">
        <f>IF(OR(WEEKDAY(A13806)=1,WEEKDAY(A13806)=7,COUNTIF('2027祝日等（不使用）'!$A$1:$A$20,単年カーブ!A13806)=1),0,1)</f>
        <v>1</v>
      </c>
      <c r="O13806">
        <f t="shared" si="1506"/>
        <v>27</v>
      </c>
      <c r="P13806">
        <f t="shared" si="1511"/>
        <v>1</v>
      </c>
      <c r="Q13806">
        <f t="shared" si="1512"/>
        <v>1</v>
      </c>
    </row>
    <row r="13807" spans="1:17" ht="19.5" x14ac:dyDescent="0.4">
      <c r="A13807" s="33">
        <f t="shared" si="1507"/>
        <v>46765</v>
      </c>
      <c r="B13807" s="27" t="str">
        <f t="shared" si="1508"/>
        <v>(木)</v>
      </c>
      <c r="C13807" s="34">
        <v>0.5625</v>
      </c>
      <c r="D13807" s="16" t="s">
        <v>18</v>
      </c>
      <c r="E13807" s="35">
        <v>0.58333333333333304</v>
      </c>
      <c r="F13807" s="50">
        <f>IF(COUNTIF('リスト（不使用）'!$A$5:$A$6,単年カーブ!$A$1),"希望数量入力ください",'単年（2027年度）'!$E$12*単年カーブ!$R$3+'単年（2027年度）'!$E$12*(1-単年カーブ!$R$3)*単年カーブ!Q13807)</f>
        <v>0</v>
      </c>
      <c r="G13807" s="47">
        <f t="shared" si="1509"/>
        <v>0</v>
      </c>
      <c r="M13807">
        <f t="shared" si="1510"/>
        <v>1</v>
      </c>
      <c r="N13807">
        <f>IF(OR(WEEKDAY(A13807)=1,WEEKDAY(A13807)=7,COUNTIF('2027祝日等（不使用）'!$A$1:$A$20,単年カーブ!A13807)=1),0,1)</f>
        <v>1</v>
      </c>
      <c r="O13807">
        <f t="shared" si="1506"/>
        <v>28</v>
      </c>
      <c r="P13807">
        <f t="shared" si="1511"/>
        <v>1</v>
      </c>
      <c r="Q13807">
        <f t="shared" si="1512"/>
        <v>1</v>
      </c>
    </row>
    <row r="13808" spans="1:17" ht="19.5" x14ac:dyDescent="0.4">
      <c r="A13808" s="33">
        <f t="shared" si="1507"/>
        <v>46765</v>
      </c>
      <c r="B13808" s="27" t="str">
        <f t="shared" si="1508"/>
        <v>(木)</v>
      </c>
      <c r="C13808" s="34">
        <v>0.58333333333333304</v>
      </c>
      <c r="D13808" s="16" t="s">
        <v>18</v>
      </c>
      <c r="E13808" s="35">
        <v>0.60416666666666696</v>
      </c>
      <c r="F13808" s="50">
        <f>IF(COUNTIF('リスト（不使用）'!$A$5:$A$6,単年カーブ!$A$1),"希望数量入力ください",'単年（2027年度）'!$E$12*単年カーブ!$R$3+'単年（2027年度）'!$E$12*(1-単年カーブ!$R$3)*単年カーブ!Q13808)</f>
        <v>0</v>
      </c>
      <c r="G13808" s="47">
        <f t="shared" si="1509"/>
        <v>0</v>
      </c>
      <c r="M13808">
        <f t="shared" si="1510"/>
        <v>1</v>
      </c>
      <c r="N13808">
        <f>IF(OR(WEEKDAY(A13808)=1,WEEKDAY(A13808)=7,COUNTIF('2027祝日等（不使用）'!$A$1:$A$20,単年カーブ!A13808)=1),0,1)</f>
        <v>1</v>
      </c>
      <c r="O13808">
        <f t="shared" si="1506"/>
        <v>29</v>
      </c>
      <c r="P13808">
        <f t="shared" si="1511"/>
        <v>1</v>
      </c>
      <c r="Q13808">
        <f t="shared" si="1512"/>
        <v>1</v>
      </c>
    </row>
    <row r="13809" spans="1:17" ht="19.5" x14ac:dyDescent="0.4">
      <c r="A13809" s="33">
        <f t="shared" si="1507"/>
        <v>46765</v>
      </c>
      <c r="B13809" s="27" t="str">
        <f t="shared" si="1508"/>
        <v>(木)</v>
      </c>
      <c r="C13809" s="34">
        <v>0.60416666666666696</v>
      </c>
      <c r="D13809" s="16" t="s">
        <v>18</v>
      </c>
      <c r="E13809" s="35">
        <v>0.625</v>
      </c>
      <c r="F13809" s="50">
        <f>IF(COUNTIF('リスト（不使用）'!$A$5:$A$6,単年カーブ!$A$1),"希望数量入力ください",'単年（2027年度）'!$E$12*単年カーブ!$R$3+'単年（2027年度）'!$E$12*(1-単年カーブ!$R$3)*単年カーブ!Q13809)</f>
        <v>0</v>
      </c>
      <c r="G13809" s="47">
        <f t="shared" si="1509"/>
        <v>0</v>
      </c>
      <c r="M13809">
        <f t="shared" si="1510"/>
        <v>1</v>
      </c>
      <c r="N13809">
        <f>IF(OR(WEEKDAY(A13809)=1,WEEKDAY(A13809)=7,COUNTIF('2027祝日等（不使用）'!$A$1:$A$20,単年カーブ!A13809)=1),0,1)</f>
        <v>1</v>
      </c>
      <c r="O13809">
        <f t="shared" si="1506"/>
        <v>30</v>
      </c>
      <c r="P13809">
        <f t="shared" si="1511"/>
        <v>1</v>
      </c>
      <c r="Q13809">
        <f t="shared" si="1512"/>
        <v>1</v>
      </c>
    </row>
    <row r="13810" spans="1:17" ht="19.5" x14ac:dyDescent="0.4">
      <c r="A13810" s="33">
        <f t="shared" si="1507"/>
        <v>46765</v>
      </c>
      <c r="B13810" s="27" t="str">
        <f t="shared" si="1508"/>
        <v>(木)</v>
      </c>
      <c r="C13810" s="34">
        <v>0.625</v>
      </c>
      <c r="D13810" s="16" t="s">
        <v>18</v>
      </c>
      <c r="E13810" s="35">
        <v>0.64583333333333304</v>
      </c>
      <c r="F13810" s="50">
        <f>IF(COUNTIF('リスト（不使用）'!$A$5:$A$6,単年カーブ!$A$1),"希望数量入力ください",'単年（2027年度）'!$E$12*単年カーブ!$R$3+'単年（2027年度）'!$E$12*(1-単年カーブ!$R$3)*単年カーブ!Q13810)</f>
        <v>0</v>
      </c>
      <c r="G13810" s="47">
        <f t="shared" si="1509"/>
        <v>0</v>
      </c>
      <c r="M13810">
        <f t="shared" si="1510"/>
        <v>1</v>
      </c>
      <c r="N13810">
        <f>IF(OR(WEEKDAY(A13810)=1,WEEKDAY(A13810)=7,COUNTIF('2027祝日等（不使用）'!$A$1:$A$20,単年カーブ!A13810)=1),0,1)</f>
        <v>1</v>
      </c>
      <c r="O13810">
        <f t="shared" si="1506"/>
        <v>31</v>
      </c>
      <c r="P13810">
        <f t="shared" si="1511"/>
        <v>1</v>
      </c>
      <c r="Q13810">
        <f t="shared" si="1512"/>
        <v>1</v>
      </c>
    </row>
    <row r="13811" spans="1:17" ht="19.5" x14ac:dyDescent="0.4">
      <c r="A13811" s="33">
        <f t="shared" si="1507"/>
        <v>46765</v>
      </c>
      <c r="B13811" s="27" t="str">
        <f t="shared" si="1508"/>
        <v>(木)</v>
      </c>
      <c r="C13811" s="34">
        <v>0.64583333333333304</v>
      </c>
      <c r="D13811" s="16" t="s">
        <v>18</v>
      </c>
      <c r="E13811" s="35">
        <v>0.66666666666666696</v>
      </c>
      <c r="F13811" s="50">
        <f>IF(COUNTIF('リスト（不使用）'!$A$5:$A$6,単年カーブ!$A$1),"希望数量入力ください",'単年（2027年度）'!$E$12*単年カーブ!$R$3+'単年（2027年度）'!$E$12*(1-単年カーブ!$R$3)*単年カーブ!Q13811)</f>
        <v>0</v>
      </c>
      <c r="G13811" s="47">
        <f t="shared" si="1509"/>
        <v>0</v>
      </c>
      <c r="M13811">
        <f t="shared" si="1510"/>
        <v>1</v>
      </c>
      <c r="N13811">
        <f>IF(OR(WEEKDAY(A13811)=1,WEEKDAY(A13811)=7,COUNTIF('2027祝日等（不使用）'!$A$1:$A$20,単年カーブ!A13811)=1),0,1)</f>
        <v>1</v>
      </c>
      <c r="O13811">
        <f t="shared" si="1506"/>
        <v>32</v>
      </c>
      <c r="P13811">
        <f t="shared" si="1511"/>
        <v>1</v>
      </c>
      <c r="Q13811">
        <f t="shared" si="1512"/>
        <v>1</v>
      </c>
    </row>
    <row r="13812" spans="1:17" ht="19.5" x14ac:dyDescent="0.4">
      <c r="A13812" s="33">
        <f t="shared" si="1507"/>
        <v>46765</v>
      </c>
      <c r="B13812" s="27" t="str">
        <f t="shared" si="1508"/>
        <v>(木)</v>
      </c>
      <c r="C13812" s="34">
        <v>0.66666666666666696</v>
      </c>
      <c r="D13812" s="16" t="s">
        <v>18</v>
      </c>
      <c r="E13812" s="35">
        <v>0.6875</v>
      </c>
      <c r="F13812" s="50">
        <f>IF(COUNTIF('リスト（不使用）'!$A$5:$A$6,単年カーブ!$A$1),"希望数量入力ください",'単年（2027年度）'!$E$12*単年カーブ!$R$3+'単年（2027年度）'!$E$12*(1-単年カーブ!$R$3)*単年カーブ!Q13812)</f>
        <v>0</v>
      </c>
      <c r="G13812" s="47">
        <f t="shared" si="1509"/>
        <v>0</v>
      </c>
      <c r="M13812">
        <f t="shared" si="1510"/>
        <v>1</v>
      </c>
      <c r="N13812">
        <f>IF(OR(WEEKDAY(A13812)=1,WEEKDAY(A13812)=7,COUNTIF('2027祝日等（不使用）'!$A$1:$A$20,単年カーブ!A13812)=1),0,1)</f>
        <v>1</v>
      </c>
      <c r="O13812">
        <f t="shared" ref="O13812:O13875" si="1513">O13764</f>
        <v>33</v>
      </c>
      <c r="P13812">
        <f t="shared" si="1511"/>
        <v>1</v>
      </c>
      <c r="Q13812">
        <f t="shared" si="1512"/>
        <v>1</v>
      </c>
    </row>
    <row r="13813" spans="1:17" ht="19.5" x14ac:dyDescent="0.4">
      <c r="A13813" s="33">
        <f t="shared" si="1507"/>
        <v>46765</v>
      </c>
      <c r="B13813" s="27" t="str">
        <f t="shared" si="1508"/>
        <v>(木)</v>
      </c>
      <c r="C13813" s="34">
        <v>0.6875</v>
      </c>
      <c r="D13813" s="16" t="s">
        <v>18</v>
      </c>
      <c r="E13813" s="35">
        <v>0.70833333333333304</v>
      </c>
      <c r="F13813" s="50">
        <f>IF(COUNTIF('リスト（不使用）'!$A$5:$A$6,単年カーブ!$A$1),"希望数量入力ください",'単年（2027年度）'!$E$12*単年カーブ!$R$3+'単年（2027年度）'!$E$12*(1-単年カーブ!$R$3)*単年カーブ!Q13813)</f>
        <v>0</v>
      </c>
      <c r="G13813" s="47">
        <f t="shared" si="1509"/>
        <v>0</v>
      </c>
      <c r="M13813">
        <f t="shared" si="1510"/>
        <v>1</v>
      </c>
      <c r="N13813">
        <f>IF(OR(WEEKDAY(A13813)=1,WEEKDAY(A13813)=7,COUNTIF('2027祝日等（不使用）'!$A$1:$A$20,単年カーブ!A13813)=1),0,1)</f>
        <v>1</v>
      </c>
      <c r="O13813">
        <f t="shared" si="1513"/>
        <v>34</v>
      </c>
      <c r="P13813">
        <f t="shared" si="1511"/>
        <v>1</v>
      </c>
      <c r="Q13813">
        <f t="shared" si="1512"/>
        <v>1</v>
      </c>
    </row>
    <row r="13814" spans="1:17" ht="19.5" x14ac:dyDescent="0.4">
      <c r="A13814" s="33">
        <f t="shared" si="1507"/>
        <v>46765</v>
      </c>
      <c r="B13814" s="27" t="str">
        <f t="shared" si="1508"/>
        <v>(木)</v>
      </c>
      <c r="C13814" s="34">
        <v>0.70833333333333304</v>
      </c>
      <c r="D13814" s="16" t="s">
        <v>18</v>
      </c>
      <c r="E13814" s="35">
        <v>0.72916666666666696</v>
      </c>
      <c r="F13814" s="50">
        <f>IF(COUNTIF('リスト（不使用）'!$A$5:$A$6,単年カーブ!$A$1),"希望数量入力ください",'単年（2027年度）'!$E$12*単年カーブ!$R$3+'単年（2027年度）'!$E$12*(1-単年カーブ!$R$3)*単年カーブ!Q13814)</f>
        <v>0</v>
      </c>
      <c r="G13814" s="47">
        <f t="shared" si="1509"/>
        <v>0</v>
      </c>
      <c r="M13814">
        <f t="shared" si="1510"/>
        <v>1</v>
      </c>
      <c r="N13814">
        <f>IF(OR(WEEKDAY(A13814)=1,WEEKDAY(A13814)=7,COUNTIF('2027祝日等（不使用）'!$A$1:$A$20,単年カーブ!A13814)=1),0,1)</f>
        <v>1</v>
      </c>
      <c r="O13814">
        <f t="shared" si="1513"/>
        <v>35</v>
      </c>
      <c r="P13814">
        <f t="shared" si="1511"/>
        <v>1</v>
      </c>
      <c r="Q13814">
        <f t="shared" si="1512"/>
        <v>1</v>
      </c>
    </row>
    <row r="13815" spans="1:17" ht="19.5" x14ac:dyDescent="0.4">
      <c r="A13815" s="33">
        <f t="shared" si="1507"/>
        <v>46765</v>
      </c>
      <c r="B13815" s="27" t="str">
        <f t="shared" si="1508"/>
        <v>(木)</v>
      </c>
      <c r="C13815" s="34">
        <v>0.72916666666666696</v>
      </c>
      <c r="D13815" s="16" t="s">
        <v>18</v>
      </c>
      <c r="E13815" s="35">
        <v>0.75</v>
      </c>
      <c r="F13815" s="50">
        <f>IF(COUNTIF('リスト（不使用）'!$A$5:$A$6,単年カーブ!$A$1),"希望数量入力ください",'単年（2027年度）'!$E$12*単年カーブ!$R$3+'単年（2027年度）'!$E$12*(1-単年カーブ!$R$3)*単年カーブ!Q13815)</f>
        <v>0</v>
      </c>
      <c r="G13815" s="47">
        <f t="shared" si="1509"/>
        <v>0</v>
      </c>
      <c r="M13815">
        <f t="shared" si="1510"/>
        <v>1</v>
      </c>
      <c r="N13815">
        <f>IF(OR(WEEKDAY(A13815)=1,WEEKDAY(A13815)=7,COUNTIF('2027祝日等（不使用）'!$A$1:$A$20,単年カーブ!A13815)=1),0,1)</f>
        <v>1</v>
      </c>
      <c r="O13815">
        <f t="shared" si="1513"/>
        <v>36</v>
      </c>
      <c r="P13815">
        <f t="shared" si="1511"/>
        <v>1</v>
      </c>
      <c r="Q13815">
        <f t="shared" si="1512"/>
        <v>1</v>
      </c>
    </row>
    <row r="13816" spans="1:17" ht="19.5" x14ac:dyDescent="0.4">
      <c r="A13816" s="33">
        <f t="shared" si="1507"/>
        <v>46765</v>
      </c>
      <c r="B13816" s="27" t="str">
        <f t="shared" si="1508"/>
        <v>(木)</v>
      </c>
      <c r="C13816" s="34">
        <v>0.75</v>
      </c>
      <c r="D13816" s="16" t="s">
        <v>18</v>
      </c>
      <c r="E13816" s="35">
        <v>0.77083333333333304</v>
      </c>
      <c r="F13816" s="50">
        <f>IF(COUNTIF('リスト（不使用）'!$A$5:$A$6,単年カーブ!$A$1),"希望数量入力ください",'単年（2027年度）'!$E$12*単年カーブ!$R$3+'単年（2027年度）'!$E$12*(1-単年カーブ!$R$3)*単年カーブ!Q13816)</f>
        <v>0</v>
      </c>
      <c r="G13816" s="47">
        <f t="shared" si="1509"/>
        <v>0</v>
      </c>
      <c r="M13816">
        <f t="shared" si="1510"/>
        <v>1</v>
      </c>
      <c r="N13816">
        <f>IF(OR(WEEKDAY(A13816)=1,WEEKDAY(A13816)=7,COUNTIF('2027祝日等（不使用）'!$A$1:$A$20,単年カーブ!A13816)=1),0,1)</f>
        <v>1</v>
      </c>
      <c r="O13816">
        <f t="shared" si="1513"/>
        <v>37</v>
      </c>
      <c r="P13816">
        <f t="shared" si="1511"/>
        <v>1</v>
      </c>
      <c r="Q13816">
        <f t="shared" si="1512"/>
        <v>1</v>
      </c>
    </row>
    <row r="13817" spans="1:17" ht="19.5" x14ac:dyDescent="0.4">
      <c r="A13817" s="33">
        <f t="shared" si="1507"/>
        <v>46765</v>
      </c>
      <c r="B13817" s="27" t="str">
        <f t="shared" si="1508"/>
        <v>(木)</v>
      </c>
      <c r="C13817" s="34">
        <v>0.77083333333333304</v>
      </c>
      <c r="D13817" s="16" t="s">
        <v>18</v>
      </c>
      <c r="E13817" s="35">
        <v>0.79166666666666696</v>
      </c>
      <c r="F13817" s="50">
        <f>IF(COUNTIF('リスト（不使用）'!$A$5:$A$6,単年カーブ!$A$1),"希望数量入力ください",'単年（2027年度）'!$E$12*単年カーブ!$R$3+'単年（2027年度）'!$E$12*(1-単年カーブ!$R$3)*単年カーブ!Q13817)</f>
        <v>0</v>
      </c>
      <c r="G13817" s="47">
        <f t="shared" si="1509"/>
        <v>0</v>
      </c>
      <c r="M13817">
        <f t="shared" si="1510"/>
        <v>1</v>
      </c>
      <c r="N13817">
        <f>IF(OR(WEEKDAY(A13817)=1,WEEKDAY(A13817)=7,COUNTIF('2027祝日等（不使用）'!$A$1:$A$20,単年カーブ!A13817)=1),0,1)</f>
        <v>1</v>
      </c>
      <c r="O13817">
        <f t="shared" si="1513"/>
        <v>38</v>
      </c>
      <c r="P13817">
        <f t="shared" si="1511"/>
        <v>1</v>
      </c>
      <c r="Q13817">
        <f t="shared" si="1512"/>
        <v>1</v>
      </c>
    </row>
    <row r="13818" spans="1:17" ht="19.5" x14ac:dyDescent="0.4">
      <c r="A13818" s="33">
        <f t="shared" ref="A13818:A13881" si="1514">A13770+1</f>
        <v>46765</v>
      </c>
      <c r="B13818" s="27" t="str">
        <f t="shared" si="1508"/>
        <v>(木)</v>
      </c>
      <c r="C13818" s="34">
        <v>0.79166666666666696</v>
      </c>
      <c r="D13818" s="16" t="s">
        <v>18</v>
      </c>
      <c r="E13818" s="35">
        <v>0.8125</v>
      </c>
      <c r="F13818" s="50">
        <f>IF(COUNTIF('リスト（不使用）'!$A$5:$A$6,単年カーブ!$A$1),"希望数量入力ください",'単年（2027年度）'!$E$12*単年カーブ!$R$3+'単年（2027年度）'!$E$12*(1-単年カーブ!$R$3)*単年カーブ!Q13818)</f>
        <v>0</v>
      </c>
      <c r="G13818" s="47">
        <f t="shared" si="1509"/>
        <v>0</v>
      </c>
      <c r="M13818">
        <f t="shared" si="1510"/>
        <v>1</v>
      </c>
      <c r="N13818">
        <f>IF(OR(WEEKDAY(A13818)=1,WEEKDAY(A13818)=7,COUNTIF('2027祝日等（不使用）'!$A$1:$A$20,単年カーブ!A13818)=1),0,1)</f>
        <v>1</v>
      </c>
      <c r="O13818">
        <f t="shared" si="1513"/>
        <v>39</v>
      </c>
      <c r="P13818">
        <f t="shared" si="1511"/>
        <v>1</v>
      </c>
      <c r="Q13818">
        <f t="shared" si="1512"/>
        <v>1</v>
      </c>
    </row>
    <row r="13819" spans="1:17" ht="19.5" x14ac:dyDescent="0.4">
      <c r="A13819" s="33">
        <f t="shared" si="1514"/>
        <v>46765</v>
      </c>
      <c r="B13819" s="27" t="str">
        <f t="shared" si="1508"/>
        <v>(木)</v>
      </c>
      <c r="C13819" s="34">
        <v>0.8125</v>
      </c>
      <c r="D13819" s="16" t="s">
        <v>18</v>
      </c>
      <c r="E13819" s="35">
        <v>0.83333333333333304</v>
      </c>
      <c r="F13819" s="50">
        <f>IF(COUNTIF('リスト（不使用）'!$A$5:$A$6,単年カーブ!$A$1),"希望数量入力ください",'単年（2027年度）'!$E$12*単年カーブ!$R$3+'単年（2027年度）'!$E$12*(1-単年カーブ!$R$3)*単年カーブ!Q13819)</f>
        <v>0</v>
      </c>
      <c r="G13819" s="47">
        <f t="shared" si="1509"/>
        <v>0</v>
      </c>
      <c r="M13819">
        <f t="shared" si="1510"/>
        <v>1</v>
      </c>
      <c r="N13819">
        <f>IF(OR(WEEKDAY(A13819)=1,WEEKDAY(A13819)=7,COUNTIF('2027祝日等（不使用）'!$A$1:$A$20,単年カーブ!A13819)=1),0,1)</f>
        <v>1</v>
      </c>
      <c r="O13819">
        <f t="shared" si="1513"/>
        <v>40</v>
      </c>
      <c r="P13819">
        <f t="shared" si="1511"/>
        <v>1</v>
      </c>
      <c r="Q13819">
        <f t="shared" si="1512"/>
        <v>1</v>
      </c>
    </row>
    <row r="13820" spans="1:17" ht="19.5" x14ac:dyDescent="0.4">
      <c r="A13820" s="33">
        <f t="shared" si="1514"/>
        <v>46765</v>
      </c>
      <c r="B13820" s="27" t="str">
        <f t="shared" si="1508"/>
        <v>(木)</v>
      </c>
      <c r="C13820" s="34">
        <v>0.83333333333333304</v>
      </c>
      <c r="D13820" s="16" t="s">
        <v>18</v>
      </c>
      <c r="E13820" s="35">
        <v>0.85416666666666696</v>
      </c>
      <c r="F13820" s="50">
        <f>IF(COUNTIF('リスト（不使用）'!$A$5:$A$6,単年カーブ!$A$1),"希望数量入力ください",'単年（2027年度）'!$E$12*単年カーブ!$R$3+'単年（2027年度）'!$E$12*(1-単年カーブ!$R$3)*単年カーブ!Q13820)</f>
        <v>0</v>
      </c>
      <c r="G13820" s="47">
        <f t="shared" si="1509"/>
        <v>0</v>
      </c>
      <c r="M13820">
        <f t="shared" si="1510"/>
        <v>1</v>
      </c>
      <c r="N13820">
        <f>IF(OR(WEEKDAY(A13820)=1,WEEKDAY(A13820)=7,COUNTIF('2027祝日等（不使用）'!$A$1:$A$20,単年カーブ!A13820)=1),0,1)</f>
        <v>1</v>
      </c>
      <c r="O13820">
        <f t="shared" si="1513"/>
        <v>41</v>
      </c>
      <c r="P13820">
        <f t="shared" si="1511"/>
        <v>0</v>
      </c>
      <c r="Q13820">
        <f t="shared" si="1512"/>
        <v>0</v>
      </c>
    </row>
    <row r="13821" spans="1:17" ht="19.5" x14ac:dyDescent="0.4">
      <c r="A13821" s="33">
        <f t="shared" si="1514"/>
        <v>46765</v>
      </c>
      <c r="B13821" s="27" t="str">
        <f t="shared" si="1508"/>
        <v>(木)</v>
      </c>
      <c r="C13821" s="34">
        <v>0.85416666666666696</v>
      </c>
      <c r="D13821" s="16" t="s">
        <v>18</v>
      </c>
      <c r="E13821" s="35">
        <v>0.875</v>
      </c>
      <c r="F13821" s="50">
        <f>IF(COUNTIF('リスト（不使用）'!$A$5:$A$6,単年カーブ!$A$1),"希望数量入力ください",'単年（2027年度）'!$E$12*単年カーブ!$R$3+'単年（2027年度）'!$E$12*(1-単年カーブ!$R$3)*単年カーブ!Q13821)</f>
        <v>0</v>
      </c>
      <c r="G13821" s="47">
        <f t="shared" si="1509"/>
        <v>0</v>
      </c>
      <c r="M13821">
        <f t="shared" si="1510"/>
        <v>1</v>
      </c>
      <c r="N13821">
        <f>IF(OR(WEEKDAY(A13821)=1,WEEKDAY(A13821)=7,COUNTIF('2027祝日等（不使用）'!$A$1:$A$20,単年カーブ!A13821)=1),0,1)</f>
        <v>1</v>
      </c>
      <c r="O13821">
        <f t="shared" si="1513"/>
        <v>42</v>
      </c>
      <c r="P13821">
        <f t="shared" si="1511"/>
        <v>0</v>
      </c>
      <c r="Q13821">
        <f t="shared" si="1512"/>
        <v>0</v>
      </c>
    </row>
    <row r="13822" spans="1:17" ht="19.5" x14ac:dyDescent="0.4">
      <c r="A13822" s="33">
        <f t="shared" si="1514"/>
        <v>46765</v>
      </c>
      <c r="B13822" s="27" t="str">
        <f t="shared" si="1508"/>
        <v>(木)</v>
      </c>
      <c r="C13822" s="34">
        <v>0.875</v>
      </c>
      <c r="D13822" s="16" t="s">
        <v>18</v>
      </c>
      <c r="E13822" s="35">
        <v>0.89583333333333304</v>
      </c>
      <c r="F13822" s="50">
        <f>IF(COUNTIF('リスト（不使用）'!$A$5:$A$6,単年カーブ!$A$1),"希望数量入力ください",'単年（2027年度）'!$E$12*単年カーブ!$R$3+'単年（2027年度）'!$E$12*(1-単年カーブ!$R$3)*単年カーブ!Q13822)</f>
        <v>0</v>
      </c>
      <c r="G13822" s="47">
        <f t="shared" si="1509"/>
        <v>0</v>
      </c>
      <c r="M13822">
        <f t="shared" si="1510"/>
        <v>1</v>
      </c>
      <c r="N13822">
        <f>IF(OR(WEEKDAY(A13822)=1,WEEKDAY(A13822)=7,COUNTIF('2027祝日等（不使用）'!$A$1:$A$20,単年カーブ!A13822)=1),0,1)</f>
        <v>1</v>
      </c>
      <c r="O13822">
        <f t="shared" si="1513"/>
        <v>43</v>
      </c>
      <c r="P13822">
        <f t="shared" si="1511"/>
        <v>0</v>
      </c>
      <c r="Q13822">
        <f t="shared" si="1512"/>
        <v>0</v>
      </c>
    </row>
    <row r="13823" spans="1:17" ht="19.5" x14ac:dyDescent="0.4">
      <c r="A13823" s="33">
        <f t="shared" si="1514"/>
        <v>46765</v>
      </c>
      <c r="B13823" s="27" t="str">
        <f t="shared" si="1508"/>
        <v>(木)</v>
      </c>
      <c r="C13823" s="34">
        <v>0.89583333333333304</v>
      </c>
      <c r="D13823" s="16" t="s">
        <v>18</v>
      </c>
      <c r="E13823" s="35">
        <v>0.91666666666666696</v>
      </c>
      <c r="F13823" s="50">
        <f>IF(COUNTIF('リスト（不使用）'!$A$5:$A$6,単年カーブ!$A$1),"希望数量入力ください",'単年（2027年度）'!$E$12*単年カーブ!$R$3+'単年（2027年度）'!$E$12*(1-単年カーブ!$R$3)*単年カーブ!Q13823)</f>
        <v>0</v>
      </c>
      <c r="G13823" s="47">
        <f t="shared" si="1509"/>
        <v>0</v>
      </c>
      <c r="M13823">
        <f t="shared" si="1510"/>
        <v>1</v>
      </c>
      <c r="N13823">
        <f>IF(OR(WEEKDAY(A13823)=1,WEEKDAY(A13823)=7,COUNTIF('2027祝日等（不使用）'!$A$1:$A$20,単年カーブ!A13823)=1),0,1)</f>
        <v>1</v>
      </c>
      <c r="O13823">
        <f t="shared" si="1513"/>
        <v>44</v>
      </c>
      <c r="P13823">
        <f t="shared" si="1511"/>
        <v>0</v>
      </c>
      <c r="Q13823">
        <f t="shared" si="1512"/>
        <v>0</v>
      </c>
    </row>
    <row r="13824" spans="1:17" ht="19.5" x14ac:dyDescent="0.4">
      <c r="A13824" s="33">
        <f t="shared" si="1514"/>
        <v>46765</v>
      </c>
      <c r="B13824" s="27" t="str">
        <f t="shared" si="1508"/>
        <v>(木)</v>
      </c>
      <c r="C13824" s="34">
        <v>0.91666666666666696</v>
      </c>
      <c r="D13824" s="16" t="s">
        <v>18</v>
      </c>
      <c r="E13824" s="35">
        <v>0.9375</v>
      </c>
      <c r="F13824" s="50">
        <f>IF(COUNTIF('リスト（不使用）'!$A$5:$A$6,単年カーブ!$A$1),"希望数量入力ください",'単年（2027年度）'!$E$12*単年カーブ!$R$3+'単年（2027年度）'!$E$12*(1-単年カーブ!$R$3)*単年カーブ!Q13824)</f>
        <v>0</v>
      </c>
      <c r="G13824" s="47">
        <f t="shared" si="1509"/>
        <v>0</v>
      </c>
      <c r="M13824">
        <f t="shared" si="1510"/>
        <v>1</v>
      </c>
      <c r="N13824">
        <f>IF(OR(WEEKDAY(A13824)=1,WEEKDAY(A13824)=7,COUNTIF('2027祝日等（不使用）'!$A$1:$A$20,単年カーブ!A13824)=1),0,1)</f>
        <v>1</v>
      </c>
      <c r="O13824">
        <f t="shared" si="1513"/>
        <v>45</v>
      </c>
      <c r="P13824">
        <f t="shared" si="1511"/>
        <v>0</v>
      </c>
      <c r="Q13824">
        <f t="shared" si="1512"/>
        <v>0</v>
      </c>
    </row>
    <row r="13825" spans="1:17" ht="19.5" x14ac:dyDescent="0.4">
      <c r="A13825" s="33">
        <f t="shared" si="1514"/>
        <v>46765</v>
      </c>
      <c r="B13825" s="27" t="str">
        <f t="shared" si="1508"/>
        <v>(木)</v>
      </c>
      <c r="C13825" s="34">
        <v>0.9375</v>
      </c>
      <c r="D13825" s="16" t="s">
        <v>18</v>
      </c>
      <c r="E13825" s="35">
        <v>0.95833333333333304</v>
      </c>
      <c r="F13825" s="50">
        <f>IF(COUNTIF('リスト（不使用）'!$A$5:$A$6,単年カーブ!$A$1),"希望数量入力ください",'単年（2027年度）'!$E$12*単年カーブ!$R$3+'単年（2027年度）'!$E$12*(1-単年カーブ!$R$3)*単年カーブ!Q13825)</f>
        <v>0</v>
      </c>
      <c r="G13825" s="47">
        <f t="shared" si="1509"/>
        <v>0</v>
      </c>
      <c r="M13825">
        <f t="shared" si="1510"/>
        <v>1</v>
      </c>
      <c r="N13825">
        <f>IF(OR(WEEKDAY(A13825)=1,WEEKDAY(A13825)=7,COUNTIF('2027祝日等（不使用）'!$A$1:$A$20,単年カーブ!A13825)=1),0,1)</f>
        <v>1</v>
      </c>
      <c r="O13825">
        <f t="shared" si="1513"/>
        <v>46</v>
      </c>
      <c r="P13825">
        <f t="shared" si="1511"/>
        <v>0</v>
      </c>
      <c r="Q13825">
        <f t="shared" si="1512"/>
        <v>0</v>
      </c>
    </row>
    <row r="13826" spans="1:17" ht="19.5" x14ac:dyDescent="0.4">
      <c r="A13826" s="33">
        <f t="shared" si="1514"/>
        <v>46765</v>
      </c>
      <c r="B13826" s="27" t="str">
        <f t="shared" si="1508"/>
        <v>(木)</v>
      </c>
      <c r="C13826" s="34">
        <v>0.95833333333333304</v>
      </c>
      <c r="D13826" s="16" t="s">
        <v>18</v>
      </c>
      <c r="E13826" s="35">
        <v>0.97916666666666696</v>
      </c>
      <c r="F13826" s="50">
        <f>IF(COUNTIF('リスト（不使用）'!$A$5:$A$6,単年カーブ!$A$1),"希望数量入力ください",'単年（2027年度）'!$E$12*単年カーブ!$R$3+'単年（2027年度）'!$E$12*(1-単年カーブ!$R$3)*単年カーブ!Q13826)</f>
        <v>0</v>
      </c>
      <c r="G13826" s="47">
        <f t="shared" si="1509"/>
        <v>0</v>
      </c>
      <c r="M13826">
        <f t="shared" si="1510"/>
        <v>1</v>
      </c>
      <c r="N13826">
        <f>IF(OR(WEEKDAY(A13826)=1,WEEKDAY(A13826)=7,COUNTIF('2027祝日等（不使用）'!$A$1:$A$20,単年カーブ!A13826)=1),0,1)</f>
        <v>1</v>
      </c>
      <c r="O13826">
        <f t="shared" si="1513"/>
        <v>47</v>
      </c>
      <c r="P13826">
        <f t="shared" si="1511"/>
        <v>0</v>
      </c>
      <c r="Q13826">
        <f t="shared" si="1512"/>
        <v>0</v>
      </c>
    </row>
    <row r="13827" spans="1:17" ht="19.5" x14ac:dyDescent="0.4">
      <c r="A13827" s="33">
        <f t="shared" si="1514"/>
        <v>46765</v>
      </c>
      <c r="B13827" s="27" t="str">
        <f t="shared" si="1508"/>
        <v>(木)</v>
      </c>
      <c r="C13827" s="34">
        <v>0.97916666666666696</v>
      </c>
      <c r="D13827" s="16" t="s">
        <v>18</v>
      </c>
      <c r="E13827" s="35" t="s">
        <v>17</v>
      </c>
      <c r="F13827" s="50">
        <f>IF(COUNTIF('リスト（不使用）'!$A$5:$A$6,単年カーブ!$A$1),"希望数量入力ください",'単年（2027年度）'!$E$12*単年カーブ!$R$3+'単年（2027年度）'!$E$12*(1-単年カーブ!$R$3)*単年カーブ!Q13827)</f>
        <v>0</v>
      </c>
      <c r="G13827" s="47">
        <f t="shared" si="1509"/>
        <v>0</v>
      </c>
      <c r="M13827">
        <f t="shared" si="1510"/>
        <v>1</v>
      </c>
      <c r="N13827">
        <f>IF(OR(WEEKDAY(A13827)=1,WEEKDAY(A13827)=7,COUNTIF('2027祝日等（不使用）'!$A$1:$A$20,単年カーブ!A13827)=1),0,1)</f>
        <v>1</v>
      </c>
      <c r="O13827">
        <f t="shared" si="1513"/>
        <v>48</v>
      </c>
      <c r="P13827">
        <f t="shared" si="1511"/>
        <v>0</v>
      </c>
      <c r="Q13827">
        <f t="shared" si="1512"/>
        <v>0</v>
      </c>
    </row>
    <row r="13828" spans="1:17" ht="19.5" x14ac:dyDescent="0.4">
      <c r="A13828" s="33">
        <f t="shared" si="1514"/>
        <v>46766</v>
      </c>
      <c r="B13828" s="27" t="str">
        <f t="shared" ref="B13828:B13891" si="1515">TEXT(A13828,"(aaa)")</f>
        <v>(金)</v>
      </c>
      <c r="C13828" s="34">
        <v>0</v>
      </c>
      <c r="D13828" s="16" t="s">
        <v>18</v>
      </c>
      <c r="E13828" s="35">
        <v>2.0833333333333332E-2</v>
      </c>
      <c r="F13828" s="50">
        <f>IF(COUNTIF('リスト（不使用）'!$A$5:$A$6,単年カーブ!$A$1),"希望数量入力ください",'単年（2027年度）'!$E$12*単年カーブ!$R$3+'単年（2027年度）'!$E$12*(1-単年カーブ!$R$3)*単年カーブ!Q13828)</f>
        <v>0</v>
      </c>
      <c r="G13828" s="47">
        <f t="shared" ref="G13828:G13891" si="1516">F13828/2</f>
        <v>0</v>
      </c>
      <c r="M13828">
        <f t="shared" ref="M13828:M13891" si="1517">MONTH(A13828)</f>
        <v>1</v>
      </c>
      <c r="N13828">
        <f>IF(OR(WEEKDAY(A13828)=1,WEEKDAY(A13828)=7,COUNTIF('2027祝日等（不使用）'!$A$1:$A$20,単年カーブ!A13828)=1),0,1)</f>
        <v>1</v>
      </c>
      <c r="O13828">
        <f t="shared" si="1513"/>
        <v>1</v>
      </c>
      <c r="P13828">
        <f t="shared" ref="P13828:P13891" si="1518">IF(AND(O13828&gt;16,O13828&lt;41),1,0)</f>
        <v>0</v>
      </c>
      <c r="Q13828">
        <f t="shared" ref="Q13828:Q13891" si="1519">P13828*N13828</f>
        <v>0</v>
      </c>
    </row>
    <row r="13829" spans="1:17" ht="19.5" x14ac:dyDescent="0.4">
      <c r="A13829" s="33">
        <f t="shared" si="1514"/>
        <v>46766</v>
      </c>
      <c r="B13829" s="27" t="str">
        <f t="shared" si="1515"/>
        <v>(金)</v>
      </c>
      <c r="C13829" s="34">
        <v>2.0833333333333332E-2</v>
      </c>
      <c r="D13829" s="16" t="s">
        <v>18</v>
      </c>
      <c r="E13829" s="35">
        <v>4.1666666666666664E-2</v>
      </c>
      <c r="F13829" s="50">
        <f>IF(COUNTIF('リスト（不使用）'!$A$5:$A$6,単年カーブ!$A$1),"希望数量入力ください",'単年（2027年度）'!$E$12*単年カーブ!$R$3+'単年（2027年度）'!$E$12*(1-単年カーブ!$R$3)*単年カーブ!Q13829)</f>
        <v>0</v>
      </c>
      <c r="G13829" s="47">
        <f t="shared" si="1516"/>
        <v>0</v>
      </c>
      <c r="M13829">
        <f t="shared" si="1517"/>
        <v>1</v>
      </c>
      <c r="N13829">
        <f>IF(OR(WEEKDAY(A13829)=1,WEEKDAY(A13829)=7,COUNTIF('2027祝日等（不使用）'!$A$1:$A$20,単年カーブ!A13829)=1),0,1)</f>
        <v>1</v>
      </c>
      <c r="O13829">
        <f t="shared" si="1513"/>
        <v>2</v>
      </c>
      <c r="P13829">
        <f t="shared" si="1518"/>
        <v>0</v>
      </c>
      <c r="Q13829">
        <f t="shared" si="1519"/>
        <v>0</v>
      </c>
    </row>
    <row r="13830" spans="1:17" ht="19.5" x14ac:dyDescent="0.4">
      <c r="A13830" s="33">
        <f t="shared" si="1514"/>
        <v>46766</v>
      </c>
      <c r="B13830" s="27" t="str">
        <f t="shared" si="1515"/>
        <v>(金)</v>
      </c>
      <c r="C13830" s="34">
        <v>4.1666666666666664E-2</v>
      </c>
      <c r="D13830" s="16" t="s">
        <v>18</v>
      </c>
      <c r="E13830" s="35">
        <v>6.25E-2</v>
      </c>
      <c r="F13830" s="50">
        <f>IF(COUNTIF('リスト（不使用）'!$A$5:$A$6,単年カーブ!$A$1),"希望数量入力ください",'単年（2027年度）'!$E$12*単年カーブ!$R$3+'単年（2027年度）'!$E$12*(1-単年カーブ!$R$3)*単年カーブ!Q13830)</f>
        <v>0</v>
      </c>
      <c r="G13830" s="47">
        <f t="shared" si="1516"/>
        <v>0</v>
      </c>
      <c r="M13830">
        <f t="shared" si="1517"/>
        <v>1</v>
      </c>
      <c r="N13830">
        <f>IF(OR(WEEKDAY(A13830)=1,WEEKDAY(A13830)=7,COUNTIF('2027祝日等（不使用）'!$A$1:$A$20,単年カーブ!A13830)=1),0,1)</f>
        <v>1</v>
      </c>
      <c r="O13830">
        <f t="shared" si="1513"/>
        <v>3</v>
      </c>
      <c r="P13830">
        <f t="shared" si="1518"/>
        <v>0</v>
      </c>
      <c r="Q13830">
        <f t="shared" si="1519"/>
        <v>0</v>
      </c>
    </row>
    <row r="13831" spans="1:17" ht="19.5" x14ac:dyDescent="0.4">
      <c r="A13831" s="33">
        <f t="shared" si="1514"/>
        <v>46766</v>
      </c>
      <c r="B13831" s="27" t="str">
        <f t="shared" si="1515"/>
        <v>(金)</v>
      </c>
      <c r="C13831" s="34">
        <v>6.25E-2</v>
      </c>
      <c r="D13831" s="16" t="s">
        <v>18</v>
      </c>
      <c r="E13831" s="35">
        <v>8.3333333333333301E-2</v>
      </c>
      <c r="F13831" s="50">
        <f>IF(COUNTIF('リスト（不使用）'!$A$5:$A$6,単年カーブ!$A$1),"希望数量入力ください",'単年（2027年度）'!$E$12*単年カーブ!$R$3+'単年（2027年度）'!$E$12*(1-単年カーブ!$R$3)*単年カーブ!Q13831)</f>
        <v>0</v>
      </c>
      <c r="G13831" s="47">
        <f t="shared" si="1516"/>
        <v>0</v>
      </c>
      <c r="M13831">
        <f t="shared" si="1517"/>
        <v>1</v>
      </c>
      <c r="N13831">
        <f>IF(OR(WEEKDAY(A13831)=1,WEEKDAY(A13831)=7,COUNTIF('2027祝日等（不使用）'!$A$1:$A$20,単年カーブ!A13831)=1),0,1)</f>
        <v>1</v>
      </c>
      <c r="O13831">
        <f t="shared" si="1513"/>
        <v>4</v>
      </c>
      <c r="P13831">
        <f t="shared" si="1518"/>
        <v>0</v>
      </c>
      <c r="Q13831">
        <f t="shared" si="1519"/>
        <v>0</v>
      </c>
    </row>
    <row r="13832" spans="1:17" ht="19.5" x14ac:dyDescent="0.4">
      <c r="A13832" s="33">
        <f t="shared" si="1514"/>
        <v>46766</v>
      </c>
      <c r="B13832" s="27" t="str">
        <f t="shared" si="1515"/>
        <v>(金)</v>
      </c>
      <c r="C13832" s="34">
        <v>8.3333333333333301E-2</v>
      </c>
      <c r="D13832" s="16" t="s">
        <v>18</v>
      </c>
      <c r="E13832" s="35">
        <v>0.104166666666667</v>
      </c>
      <c r="F13832" s="50">
        <f>IF(COUNTIF('リスト（不使用）'!$A$5:$A$6,単年カーブ!$A$1),"希望数量入力ください",'単年（2027年度）'!$E$12*単年カーブ!$R$3+'単年（2027年度）'!$E$12*(1-単年カーブ!$R$3)*単年カーブ!Q13832)</f>
        <v>0</v>
      </c>
      <c r="G13832" s="47">
        <f t="shared" si="1516"/>
        <v>0</v>
      </c>
      <c r="M13832">
        <f t="shared" si="1517"/>
        <v>1</v>
      </c>
      <c r="N13832">
        <f>IF(OR(WEEKDAY(A13832)=1,WEEKDAY(A13832)=7,COUNTIF('2027祝日等（不使用）'!$A$1:$A$20,単年カーブ!A13832)=1),0,1)</f>
        <v>1</v>
      </c>
      <c r="O13832">
        <f t="shared" si="1513"/>
        <v>5</v>
      </c>
      <c r="P13832">
        <f t="shared" si="1518"/>
        <v>0</v>
      </c>
      <c r="Q13832">
        <f t="shared" si="1519"/>
        <v>0</v>
      </c>
    </row>
    <row r="13833" spans="1:17" ht="19.5" x14ac:dyDescent="0.4">
      <c r="A13833" s="33">
        <f t="shared" si="1514"/>
        <v>46766</v>
      </c>
      <c r="B13833" s="27" t="str">
        <f t="shared" si="1515"/>
        <v>(金)</v>
      </c>
      <c r="C13833" s="34">
        <v>0.104166666666667</v>
      </c>
      <c r="D13833" s="16" t="s">
        <v>18</v>
      </c>
      <c r="E13833" s="35">
        <v>0.125</v>
      </c>
      <c r="F13833" s="50">
        <f>IF(COUNTIF('リスト（不使用）'!$A$5:$A$6,単年カーブ!$A$1),"希望数量入力ください",'単年（2027年度）'!$E$12*単年カーブ!$R$3+'単年（2027年度）'!$E$12*(1-単年カーブ!$R$3)*単年カーブ!Q13833)</f>
        <v>0</v>
      </c>
      <c r="G13833" s="47">
        <f t="shared" si="1516"/>
        <v>0</v>
      </c>
      <c r="M13833">
        <f t="shared" si="1517"/>
        <v>1</v>
      </c>
      <c r="N13833">
        <f>IF(OR(WEEKDAY(A13833)=1,WEEKDAY(A13833)=7,COUNTIF('2027祝日等（不使用）'!$A$1:$A$20,単年カーブ!A13833)=1),0,1)</f>
        <v>1</v>
      </c>
      <c r="O13833">
        <f t="shared" si="1513"/>
        <v>6</v>
      </c>
      <c r="P13833">
        <f t="shared" si="1518"/>
        <v>0</v>
      </c>
      <c r="Q13833">
        <f t="shared" si="1519"/>
        <v>0</v>
      </c>
    </row>
    <row r="13834" spans="1:17" ht="19.5" x14ac:dyDescent="0.4">
      <c r="A13834" s="33">
        <f t="shared" si="1514"/>
        <v>46766</v>
      </c>
      <c r="B13834" s="27" t="str">
        <f t="shared" si="1515"/>
        <v>(金)</v>
      </c>
      <c r="C13834" s="34">
        <v>0.125</v>
      </c>
      <c r="D13834" s="16" t="s">
        <v>18</v>
      </c>
      <c r="E13834" s="35">
        <v>0.14583333333333301</v>
      </c>
      <c r="F13834" s="50">
        <f>IF(COUNTIF('リスト（不使用）'!$A$5:$A$6,単年カーブ!$A$1),"希望数量入力ください",'単年（2027年度）'!$E$12*単年カーブ!$R$3+'単年（2027年度）'!$E$12*(1-単年カーブ!$R$3)*単年カーブ!Q13834)</f>
        <v>0</v>
      </c>
      <c r="G13834" s="47">
        <f t="shared" si="1516"/>
        <v>0</v>
      </c>
      <c r="M13834">
        <f t="shared" si="1517"/>
        <v>1</v>
      </c>
      <c r="N13834">
        <f>IF(OR(WEEKDAY(A13834)=1,WEEKDAY(A13834)=7,COUNTIF('2027祝日等（不使用）'!$A$1:$A$20,単年カーブ!A13834)=1),0,1)</f>
        <v>1</v>
      </c>
      <c r="O13834">
        <f t="shared" si="1513"/>
        <v>7</v>
      </c>
      <c r="P13834">
        <f t="shared" si="1518"/>
        <v>0</v>
      </c>
      <c r="Q13834">
        <f t="shared" si="1519"/>
        <v>0</v>
      </c>
    </row>
    <row r="13835" spans="1:17" ht="19.5" x14ac:dyDescent="0.4">
      <c r="A13835" s="33">
        <f t="shared" si="1514"/>
        <v>46766</v>
      </c>
      <c r="B13835" s="27" t="str">
        <f t="shared" si="1515"/>
        <v>(金)</v>
      </c>
      <c r="C13835" s="34">
        <v>0.14583333333333301</v>
      </c>
      <c r="D13835" s="16" t="s">
        <v>18</v>
      </c>
      <c r="E13835" s="35">
        <v>0.16666666666666699</v>
      </c>
      <c r="F13835" s="50">
        <f>IF(COUNTIF('リスト（不使用）'!$A$5:$A$6,単年カーブ!$A$1),"希望数量入力ください",'単年（2027年度）'!$E$12*単年カーブ!$R$3+'単年（2027年度）'!$E$12*(1-単年カーブ!$R$3)*単年カーブ!Q13835)</f>
        <v>0</v>
      </c>
      <c r="G13835" s="47">
        <f t="shared" si="1516"/>
        <v>0</v>
      </c>
      <c r="M13835">
        <f t="shared" si="1517"/>
        <v>1</v>
      </c>
      <c r="N13835">
        <f>IF(OR(WEEKDAY(A13835)=1,WEEKDAY(A13835)=7,COUNTIF('2027祝日等（不使用）'!$A$1:$A$20,単年カーブ!A13835)=1),0,1)</f>
        <v>1</v>
      </c>
      <c r="O13835">
        <f t="shared" si="1513"/>
        <v>8</v>
      </c>
      <c r="P13835">
        <f t="shared" si="1518"/>
        <v>0</v>
      </c>
      <c r="Q13835">
        <f t="shared" si="1519"/>
        <v>0</v>
      </c>
    </row>
    <row r="13836" spans="1:17" ht="19.5" x14ac:dyDescent="0.4">
      <c r="A13836" s="33">
        <f t="shared" si="1514"/>
        <v>46766</v>
      </c>
      <c r="B13836" s="27" t="str">
        <f t="shared" si="1515"/>
        <v>(金)</v>
      </c>
      <c r="C13836" s="34">
        <v>0.16666666666666699</v>
      </c>
      <c r="D13836" s="16" t="s">
        <v>18</v>
      </c>
      <c r="E13836" s="35">
        <v>0.1875</v>
      </c>
      <c r="F13836" s="50">
        <f>IF(COUNTIF('リスト（不使用）'!$A$5:$A$6,単年カーブ!$A$1),"希望数量入力ください",'単年（2027年度）'!$E$12*単年カーブ!$R$3+'単年（2027年度）'!$E$12*(1-単年カーブ!$R$3)*単年カーブ!Q13836)</f>
        <v>0</v>
      </c>
      <c r="G13836" s="47">
        <f t="shared" si="1516"/>
        <v>0</v>
      </c>
      <c r="M13836">
        <f t="shared" si="1517"/>
        <v>1</v>
      </c>
      <c r="N13836">
        <f>IF(OR(WEEKDAY(A13836)=1,WEEKDAY(A13836)=7,COUNTIF('2027祝日等（不使用）'!$A$1:$A$20,単年カーブ!A13836)=1),0,1)</f>
        <v>1</v>
      </c>
      <c r="O13836">
        <f t="shared" si="1513"/>
        <v>9</v>
      </c>
      <c r="P13836">
        <f t="shared" si="1518"/>
        <v>0</v>
      </c>
      <c r="Q13836">
        <f t="shared" si="1519"/>
        <v>0</v>
      </c>
    </row>
    <row r="13837" spans="1:17" ht="19.5" x14ac:dyDescent="0.4">
      <c r="A13837" s="33">
        <f t="shared" si="1514"/>
        <v>46766</v>
      </c>
      <c r="B13837" s="27" t="str">
        <f t="shared" si="1515"/>
        <v>(金)</v>
      </c>
      <c r="C13837" s="34">
        <v>0.1875</v>
      </c>
      <c r="D13837" s="16" t="s">
        <v>18</v>
      </c>
      <c r="E13837" s="35">
        <v>0.20833333333333301</v>
      </c>
      <c r="F13837" s="50">
        <f>IF(COUNTIF('リスト（不使用）'!$A$5:$A$6,単年カーブ!$A$1),"希望数量入力ください",'単年（2027年度）'!$E$12*単年カーブ!$R$3+'単年（2027年度）'!$E$12*(1-単年カーブ!$R$3)*単年カーブ!Q13837)</f>
        <v>0</v>
      </c>
      <c r="G13837" s="47">
        <f t="shared" si="1516"/>
        <v>0</v>
      </c>
      <c r="M13837">
        <f t="shared" si="1517"/>
        <v>1</v>
      </c>
      <c r="N13837">
        <f>IF(OR(WEEKDAY(A13837)=1,WEEKDAY(A13837)=7,COUNTIF('2027祝日等（不使用）'!$A$1:$A$20,単年カーブ!A13837)=1),0,1)</f>
        <v>1</v>
      </c>
      <c r="O13837">
        <f t="shared" si="1513"/>
        <v>10</v>
      </c>
      <c r="P13837">
        <f t="shared" si="1518"/>
        <v>0</v>
      </c>
      <c r="Q13837">
        <f t="shared" si="1519"/>
        <v>0</v>
      </c>
    </row>
    <row r="13838" spans="1:17" ht="19.5" x14ac:dyDescent="0.4">
      <c r="A13838" s="33">
        <f t="shared" si="1514"/>
        <v>46766</v>
      </c>
      <c r="B13838" s="27" t="str">
        <f t="shared" si="1515"/>
        <v>(金)</v>
      </c>
      <c r="C13838" s="34">
        <v>0.20833333333333301</v>
      </c>
      <c r="D13838" s="16" t="s">
        <v>18</v>
      </c>
      <c r="E13838" s="35">
        <v>0.22916666666666699</v>
      </c>
      <c r="F13838" s="50">
        <f>IF(COUNTIF('リスト（不使用）'!$A$5:$A$6,単年カーブ!$A$1),"希望数量入力ください",'単年（2027年度）'!$E$12*単年カーブ!$R$3+'単年（2027年度）'!$E$12*(1-単年カーブ!$R$3)*単年カーブ!Q13838)</f>
        <v>0</v>
      </c>
      <c r="G13838" s="47">
        <f t="shared" si="1516"/>
        <v>0</v>
      </c>
      <c r="M13838">
        <f t="shared" si="1517"/>
        <v>1</v>
      </c>
      <c r="N13838">
        <f>IF(OR(WEEKDAY(A13838)=1,WEEKDAY(A13838)=7,COUNTIF('2027祝日等（不使用）'!$A$1:$A$20,単年カーブ!A13838)=1),0,1)</f>
        <v>1</v>
      </c>
      <c r="O13838">
        <f t="shared" si="1513"/>
        <v>11</v>
      </c>
      <c r="P13838">
        <f t="shared" si="1518"/>
        <v>0</v>
      </c>
      <c r="Q13838">
        <f t="shared" si="1519"/>
        <v>0</v>
      </c>
    </row>
    <row r="13839" spans="1:17" ht="19.5" x14ac:dyDescent="0.4">
      <c r="A13839" s="33">
        <f t="shared" si="1514"/>
        <v>46766</v>
      </c>
      <c r="B13839" s="27" t="str">
        <f t="shared" si="1515"/>
        <v>(金)</v>
      </c>
      <c r="C13839" s="34">
        <v>0.22916666666666699</v>
      </c>
      <c r="D13839" s="16" t="s">
        <v>18</v>
      </c>
      <c r="E13839" s="35">
        <v>0.25</v>
      </c>
      <c r="F13839" s="50">
        <f>IF(COUNTIF('リスト（不使用）'!$A$5:$A$6,単年カーブ!$A$1),"希望数量入力ください",'単年（2027年度）'!$E$12*単年カーブ!$R$3+'単年（2027年度）'!$E$12*(1-単年カーブ!$R$3)*単年カーブ!Q13839)</f>
        <v>0</v>
      </c>
      <c r="G13839" s="47">
        <f t="shared" si="1516"/>
        <v>0</v>
      </c>
      <c r="M13839">
        <f t="shared" si="1517"/>
        <v>1</v>
      </c>
      <c r="N13839">
        <f>IF(OR(WEEKDAY(A13839)=1,WEEKDAY(A13839)=7,COUNTIF('2027祝日等（不使用）'!$A$1:$A$20,単年カーブ!A13839)=1),0,1)</f>
        <v>1</v>
      </c>
      <c r="O13839">
        <f t="shared" si="1513"/>
        <v>12</v>
      </c>
      <c r="P13839">
        <f t="shared" si="1518"/>
        <v>0</v>
      </c>
      <c r="Q13839">
        <f t="shared" si="1519"/>
        <v>0</v>
      </c>
    </row>
    <row r="13840" spans="1:17" ht="19.5" x14ac:dyDescent="0.4">
      <c r="A13840" s="33">
        <f t="shared" si="1514"/>
        <v>46766</v>
      </c>
      <c r="B13840" s="27" t="str">
        <f t="shared" si="1515"/>
        <v>(金)</v>
      </c>
      <c r="C13840" s="34">
        <v>0.25</v>
      </c>
      <c r="D13840" s="16" t="s">
        <v>18</v>
      </c>
      <c r="E13840" s="35">
        <v>0.27083333333333298</v>
      </c>
      <c r="F13840" s="50">
        <f>IF(COUNTIF('リスト（不使用）'!$A$5:$A$6,単年カーブ!$A$1),"希望数量入力ください",'単年（2027年度）'!$E$12*単年カーブ!$R$3+'単年（2027年度）'!$E$12*(1-単年カーブ!$R$3)*単年カーブ!Q13840)</f>
        <v>0</v>
      </c>
      <c r="G13840" s="47">
        <f t="shared" si="1516"/>
        <v>0</v>
      </c>
      <c r="M13840">
        <f t="shared" si="1517"/>
        <v>1</v>
      </c>
      <c r="N13840">
        <f>IF(OR(WEEKDAY(A13840)=1,WEEKDAY(A13840)=7,COUNTIF('2027祝日等（不使用）'!$A$1:$A$20,単年カーブ!A13840)=1),0,1)</f>
        <v>1</v>
      </c>
      <c r="O13840">
        <f t="shared" si="1513"/>
        <v>13</v>
      </c>
      <c r="P13840">
        <f t="shared" si="1518"/>
        <v>0</v>
      </c>
      <c r="Q13840">
        <f t="shared" si="1519"/>
        <v>0</v>
      </c>
    </row>
    <row r="13841" spans="1:17" ht="19.5" x14ac:dyDescent="0.4">
      <c r="A13841" s="33">
        <f t="shared" si="1514"/>
        <v>46766</v>
      </c>
      <c r="B13841" s="27" t="str">
        <f t="shared" si="1515"/>
        <v>(金)</v>
      </c>
      <c r="C13841" s="34">
        <v>0.27083333333333298</v>
      </c>
      <c r="D13841" s="16" t="s">
        <v>18</v>
      </c>
      <c r="E13841" s="35">
        <v>0.29166666666666702</v>
      </c>
      <c r="F13841" s="50">
        <f>IF(COUNTIF('リスト（不使用）'!$A$5:$A$6,単年カーブ!$A$1),"希望数量入力ください",'単年（2027年度）'!$E$12*単年カーブ!$R$3+'単年（2027年度）'!$E$12*(1-単年カーブ!$R$3)*単年カーブ!Q13841)</f>
        <v>0</v>
      </c>
      <c r="G13841" s="47">
        <f t="shared" si="1516"/>
        <v>0</v>
      </c>
      <c r="M13841">
        <f t="shared" si="1517"/>
        <v>1</v>
      </c>
      <c r="N13841">
        <f>IF(OR(WEEKDAY(A13841)=1,WEEKDAY(A13841)=7,COUNTIF('2027祝日等（不使用）'!$A$1:$A$20,単年カーブ!A13841)=1),0,1)</f>
        <v>1</v>
      </c>
      <c r="O13841">
        <f t="shared" si="1513"/>
        <v>14</v>
      </c>
      <c r="P13841">
        <f t="shared" si="1518"/>
        <v>0</v>
      </c>
      <c r="Q13841">
        <f t="shared" si="1519"/>
        <v>0</v>
      </c>
    </row>
    <row r="13842" spans="1:17" ht="19.5" x14ac:dyDescent="0.4">
      <c r="A13842" s="33">
        <f t="shared" si="1514"/>
        <v>46766</v>
      </c>
      <c r="B13842" s="27" t="str">
        <f t="shared" si="1515"/>
        <v>(金)</v>
      </c>
      <c r="C13842" s="34">
        <v>0.29166666666666702</v>
      </c>
      <c r="D13842" s="16" t="s">
        <v>18</v>
      </c>
      <c r="E13842" s="35">
        <v>0.3125</v>
      </c>
      <c r="F13842" s="50">
        <f>IF(COUNTIF('リスト（不使用）'!$A$5:$A$6,単年カーブ!$A$1),"希望数量入力ください",'単年（2027年度）'!$E$12*単年カーブ!$R$3+'単年（2027年度）'!$E$12*(1-単年カーブ!$R$3)*単年カーブ!Q13842)</f>
        <v>0</v>
      </c>
      <c r="G13842" s="47">
        <f t="shared" si="1516"/>
        <v>0</v>
      </c>
      <c r="M13842">
        <f t="shared" si="1517"/>
        <v>1</v>
      </c>
      <c r="N13842">
        <f>IF(OR(WEEKDAY(A13842)=1,WEEKDAY(A13842)=7,COUNTIF('2027祝日等（不使用）'!$A$1:$A$20,単年カーブ!A13842)=1),0,1)</f>
        <v>1</v>
      </c>
      <c r="O13842">
        <f t="shared" si="1513"/>
        <v>15</v>
      </c>
      <c r="P13842">
        <f t="shared" si="1518"/>
        <v>0</v>
      </c>
      <c r="Q13842">
        <f t="shared" si="1519"/>
        <v>0</v>
      </c>
    </row>
    <row r="13843" spans="1:17" ht="19.5" x14ac:dyDescent="0.4">
      <c r="A13843" s="33">
        <f t="shared" si="1514"/>
        <v>46766</v>
      </c>
      <c r="B13843" s="27" t="str">
        <f t="shared" si="1515"/>
        <v>(金)</v>
      </c>
      <c r="C13843" s="34">
        <v>0.3125</v>
      </c>
      <c r="D13843" s="16" t="s">
        <v>18</v>
      </c>
      <c r="E13843" s="35">
        <v>0.33333333333333298</v>
      </c>
      <c r="F13843" s="50">
        <f>IF(COUNTIF('リスト（不使用）'!$A$5:$A$6,単年カーブ!$A$1),"希望数量入力ください",'単年（2027年度）'!$E$12*単年カーブ!$R$3+'単年（2027年度）'!$E$12*(1-単年カーブ!$R$3)*単年カーブ!Q13843)</f>
        <v>0</v>
      </c>
      <c r="G13843" s="47">
        <f t="shared" si="1516"/>
        <v>0</v>
      </c>
      <c r="M13843">
        <f t="shared" si="1517"/>
        <v>1</v>
      </c>
      <c r="N13843">
        <f>IF(OR(WEEKDAY(A13843)=1,WEEKDAY(A13843)=7,COUNTIF('2027祝日等（不使用）'!$A$1:$A$20,単年カーブ!A13843)=1),0,1)</f>
        <v>1</v>
      </c>
      <c r="O13843">
        <f t="shared" si="1513"/>
        <v>16</v>
      </c>
      <c r="P13843">
        <f t="shared" si="1518"/>
        <v>0</v>
      </c>
      <c r="Q13843">
        <f t="shared" si="1519"/>
        <v>0</v>
      </c>
    </row>
    <row r="13844" spans="1:17" ht="19.5" x14ac:dyDescent="0.4">
      <c r="A13844" s="33">
        <f t="shared" si="1514"/>
        <v>46766</v>
      </c>
      <c r="B13844" s="27" t="str">
        <f t="shared" si="1515"/>
        <v>(金)</v>
      </c>
      <c r="C13844" s="34">
        <v>0.33333333333333298</v>
      </c>
      <c r="D13844" s="16" t="s">
        <v>18</v>
      </c>
      <c r="E13844" s="35">
        <v>0.35416666666666702</v>
      </c>
      <c r="F13844" s="50">
        <f>IF(COUNTIF('リスト（不使用）'!$A$5:$A$6,単年カーブ!$A$1),"希望数量入力ください",'単年（2027年度）'!$E$12*単年カーブ!$R$3+'単年（2027年度）'!$E$12*(1-単年カーブ!$R$3)*単年カーブ!Q13844)</f>
        <v>0</v>
      </c>
      <c r="G13844" s="47">
        <f t="shared" si="1516"/>
        <v>0</v>
      </c>
      <c r="M13844">
        <f t="shared" si="1517"/>
        <v>1</v>
      </c>
      <c r="N13844">
        <f>IF(OR(WEEKDAY(A13844)=1,WEEKDAY(A13844)=7,COUNTIF('2027祝日等（不使用）'!$A$1:$A$20,単年カーブ!A13844)=1),0,1)</f>
        <v>1</v>
      </c>
      <c r="O13844">
        <f t="shared" si="1513"/>
        <v>17</v>
      </c>
      <c r="P13844">
        <f t="shared" si="1518"/>
        <v>1</v>
      </c>
      <c r="Q13844">
        <f t="shared" si="1519"/>
        <v>1</v>
      </c>
    </row>
    <row r="13845" spans="1:17" ht="19.5" x14ac:dyDescent="0.4">
      <c r="A13845" s="33">
        <f t="shared" si="1514"/>
        <v>46766</v>
      </c>
      <c r="B13845" s="27" t="str">
        <f t="shared" si="1515"/>
        <v>(金)</v>
      </c>
      <c r="C13845" s="34">
        <v>0.35416666666666702</v>
      </c>
      <c r="D13845" s="16" t="s">
        <v>18</v>
      </c>
      <c r="E13845" s="35">
        <v>0.375</v>
      </c>
      <c r="F13845" s="50">
        <f>IF(COUNTIF('リスト（不使用）'!$A$5:$A$6,単年カーブ!$A$1),"希望数量入力ください",'単年（2027年度）'!$E$12*単年カーブ!$R$3+'単年（2027年度）'!$E$12*(1-単年カーブ!$R$3)*単年カーブ!Q13845)</f>
        <v>0</v>
      </c>
      <c r="G13845" s="47">
        <f t="shared" si="1516"/>
        <v>0</v>
      </c>
      <c r="M13845">
        <f t="shared" si="1517"/>
        <v>1</v>
      </c>
      <c r="N13845">
        <f>IF(OR(WEEKDAY(A13845)=1,WEEKDAY(A13845)=7,COUNTIF('2027祝日等（不使用）'!$A$1:$A$20,単年カーブ!A13845)=1),0,1)</f>
        <v>1</v>
      </c>
      <c r="O13845">
        <f t="shared" si="1513"/>
        <v>18</v>
      </c>
      <c r="P13845">
        <f t="shared" si="1518"/>
        <v>1</v>
      </c>
      <c r="Q13845">
        <f t="shared" si="1519"/>
        <v>1</v>
      </c>
    </row>
    <row r="13846" spans="1:17" ht="19.5" x14ac:dyDescent="0.4">
      <c r="A13846" s="33">
        <f t="shared" si="1514"/>
        <v>46766</v>
      </c>
      <c r="B13846" s="27" t="str">
        <f t="shared" si="1515"/>
        <v>(金)</v>
      </c>
      <c r="C13846" s="34">
        <v>0.375</v>
      </c>
      <c r="D13846" s="16" t="s">
        <v>18</v>
      </c>
      <c r="E13846" s="35">
        <v>0.39583333333333298</v>
      </c>
      <c r="F13846" s="50">
        <f>IF(COUNTIF('リスト（不使用）'!$A$5:$A$6,単年カーブ!$A$1),"希望数量入力ください",'単年（2027年度）'!$E$12*単年カーブ!$R$3+'単年（2027年度）'!$E$12*(1-単年カーブ!$R$3)*単年カーブ!Q13846)</f>
        <v>0</v>
      </c>
      <c r="G13846" s="47">
        <f t="shared" si="1516"/>
        <v>0</v>
      </c>
      <c r="M13846">
        <f t="shared" si="1517"/>
        <v>1</v>
      </c>
      <c r="N13846">
        <f>IF(OR(WEEKDAY(A13846)=1,WEEKDAY(A13846)=7,COUNTIF('2027祝日等（不使用）'!$A$1:$A$20,単年カーブ!A13846)=1),0,1)</f>
        <v>1</v>
      </c>
      <c r="O13846">
        <f t="shared" si="1513"/>
        <v>19</v>
      </c>
      <c r="P13846">
        <f t="shared" si="1518"/>
        <v>1</v>
      </c>
      <c r="Q13846">
        <f t="shared" si="1519"/>
        <v>1</v>
      </c>
    </row>
    <row r="13847" spans="1:17" ht="19.5" x14ac:dyDescent="0.4">
      <c r="A13847" s="33">
        <f t="shared" si="1514"/>
        <v>46766</v>
      </c>
      <c r="B13847" s="27" t="str">
        <f t="shared" si="1515"/>
        <v>(金)</v>
      </c>
      <c r="C13847" s="34">
        <v>0.39583333333333298</v>
      </c>
      <c r="D13847" s="16" t="s">
        <v>18</v>
      </c>
      <c r="E13847" s="35">
        <v>0.41666666666666702</v>
      </c>
      <c r="F13847" s="50">
        <f>IF(COUNTIF('リスト（不使用）'!$A$5:$A$6,単年カーブ!$A$1),"希望数量入力ください",'単年（2027年度）'!$E$12*単年カーブ!$R$3+'単年（2027年度）'!$E$12*(1-単年カーブ!$R$3)*単年カーブ!Q13847)</f>
        <v>0</v>
      </c>
      <c r="G13847" s="47">
        <f t="shared" si="1516"/>
        <v>0</v>
      </c>
      <c r="M13847">
        <f t="shared" si="1517"/>
        <v>1</v>
      </c>
      <c r="N13847">
        <f>IF(OR(WEEKDAY(A13847)=1,WEEKDAY(A13847)=7,COUNTIF('2027祝日等（不使用）'!$A$1:$A$20,単年カーブ!A13847)=1),0,1)</f>
        <v>1</v>
      </c>
      <c r="O13847">
        <f t="shared" si="1513"/>
        <v>20</v>
      </c>
      <c r="P13847">
        <f t="shared" si="1518"/>
        <v>1</v>
      </c>
      <c r="Q13847">
        <f t="shared" si="1519"/>
        <v>1</v>
      </c>
    </row>
    <row r="13848" spans="1:17" ht="19.5" x14ac:dyDescent="0.4">
      <c r="A13848" s="33">
        <f t="shared" si="1514"/>
        <v>46766</v>
      </c>
      <c r="B13848" s="27" t="str">
        <f t="shared" si="1515"/>
        <v>(金)</v>
      </c>
      <c r="C13848" s="34">
        <v>0.41666666666666702</v>
      </c>
      <c r="D13848" s="16" t="s">
        <v>18</v>
      </c>
      <c r="E13848" s="35">
        <v>0.4375</v>
      </c>
      <c r="F13848" s="50">
        <f>IF(COUNTIF('リスト（不使用）'!$A$5:$A$6,単年カーブ!$A$1),"希望数量入力ください",'単年（2027年度）'!$E$12*単年カーブ!$R$3+'単年（2027年度）'!$E$12*(1-単年カーブ!$R$3)*単年カーブ!Q13848)</f>
        <v>0</v>
      </c>
      <c r="G13848" s="47">
        <f t="shared" si="1516"/>
        <v>0</v>
      </c>
      <c r="M13848">
        <f t="shared" si="1517"/>
        <v>1</v>
      </c>
      <c r="N13848">
        <f>IF(OR(WEEKDAY(A13848)=1,WEEKDAY(A13848)=7,COUNTIF('2027祝日等（不使用）'!$A$1:$A$20,単年カーブ!A13848)=1),0,1)</f>
        <v>1</v>
      </c>
      <c r="O13848">
        <f t="shared" si="1513"/>
        <v>21</v>
      </c>
      <c r="P13848">
        <f t="shared" si="1518"/>
        <v>1</v>
      </c>
      <c r="Q13848">
        <f t="shared" si="1519"/>
        <v>1</v>
      </c>
    </row>
    <row r="13849" spans="1:17" ht="19.5" x14ac:dyDescent="0.4">
      <c r="A13849" s="33">
        <f t="shared" si="1514"/>
        <v>46766</v>
      </c>
      <c r="B13849" s="27" t="str">
        <f t="shared" si="1515"/>
        <v>(金)</v>
      </c>
      <c r="C13849" s="34">
        <v>0.4375</v>
      </c>
      <c r="D13849" s="16" t="s">
        <v>18</v>
      </c>
      <c r="E13849" s="35">
        <v>0.45833333333333298</v>
      </c>
      <c r="F13849" s="50">
        <f>IF(COUNTIF('リスト（不使用）'!$A$5:$A$6,単年カーブ!$A$1),"希望数量入力ください",'単年（2027年度）'!$E$12*単年カーブ!$R$3+'単年（2027年度）'!$E$12*(1-単年カーブ!$R$3)*単年カーブ!Q13849)</f>
        <v>0</v>
      </c>
      <c r="G13849" s="47">
        <f t="shared" si="1516"/>
        <v>0</v>
      </c>
      <c r="M13849">
        <f t="shared" si="1517"/>
        <v>1</v>
      </c>
      <c r="N13849">
        <f>IF(OR(WEEKDAY(A13849)=1,WEEKDAY(A13849)=7,COUNTIF('2027祝日等（不使用）'!$A$1:$A$20,単年カーブ!A13849)=1),0,1)</f>
        <v>1</v>
      </c>
      <c r="O13849">
        <f t="shared" si="1513"/>
        <v>22</v>
      </c>
      <c r="P13849">
        <f t="shared" si="1518"/>
        <v>1</v>
      </c>
      <c r="Q13849">
        <f t="shared" si="1519"/>
        <v>1</v>
      </c>
    </row>
    <row r="13850" spans="1:17" ht="19.5" x14ac:dyDescent="0.4">
      <c r="A13850" s="33">
        <f t="shared" si="1514"/>
        <v>46766</v>
      </c>
      <c r="B13850" s="27" t="str">
        <f t="shared" si="1515"/>
        <v>(金)</v>
      </c>
      <c r="C13850" s="34">
        <v>0.45833333333333298</v>
      </c>
      <c r="D13850" s="16" t="s">
        <v>18</v>
      </c>
      <c r="E13850" s="35">
        <v>0.47916666666666702</v>
      </c>
      <c r="F13850" s="50">
        <f>IF(COUNTIF('リスト（不使用）'!$A$5:$A$6,単年カーブ!$A$1),"希望数量入力ください",'単年（2027年度）'!$E$12*単年カーブ!$R$3+'単年（2027年度）'!$E$12*(1-単年カーブ!$R$3)*単年カーブ!Q13850)</f>
        <v>0</v>
      </c>
      <c r="G13850" s="47">
        <f t="shared" si="1516"/>
        <v>0</v>
      </c>
      <c r="M13850">
        <f t="shared" si="1517"/>
        <v>1</v>
      </c>
      <c r="N13850">
        <f>IF(OR(WEEKDAY(A13850)=1,WEEKDAY(A13850)=7,COUNTIF('2027祝日等（不使用）'!$A$1:$A$20,単年カーブ!A13850)=1),0,1)</f>
        <v>1</v>
      </c>
      <c r="O13850">
        <f t="shared" si="1513"/>
        <v>23</v>
      </c>
      <c r="P13850">
        <f t="shared" si="1518"/>
        <v>1</v>
      </c>
      <c r="Q13850">
        <f t="shared" si="1519"/>
        <v>1</v>
      </c>
    </row>
    <row r="13851" spans="1:17" ht="19.5" x14ac:dyDescent="0.4">
      <c r="A13851" s="33">
        <f t="shared" si="1514"/>
        <v>46766</v>
      </c>
      <c r="B13851" s="27" t="str">
        <f t="shared" si="1515"/>
        <v>(金)</v>
      </c>
      <c r="C13851" s="34">
        <v>0.47916666666666702</v>
      </c>
      <c r="D13851" s="16" t="s">
        <v>18</v>
      </c>
      <c r="E13851" s="35">
        <v>0.5</v>
      </c>
      <c r="F13851" s="50">
        <f>IF(COUNTIF('リスト（不使用）'!$A$5:$A$6,単年カーブ!$A$1),"希望数量入力ください",'単年（2027年度）'!$E$12*単年カーブ!$R$3+'単年（2027年度）'!$E$12*(1-単年カーブ!$R$3)*単年カーブ!Q13851)</f>
        <v>0</v>
      </c>
      <c r="G13851" s="47">
        <f t="shared" si="1516"/>
        <v>0</v>
      </c>
      <c r="M13851">
        <f t="shared" si="1517"/>
        <v>1</v>
      </c>
      <c r="N13851">
        <f>IF(OR(WEEKDAY(A13851)=1,WEEKDAY(A13851)=7,COUNTIF('2027祝日等（不使用）'!$A$1:$A$20,単年カーブ!A13851)=1),0,1)</f>
        <v>1</v>
      </c>
      <c r="O13851">
        <f t="shared" si="1513"/>
        <v>24</v>
      </c>
      <c r="P13851">
        <f t="shared" si="1518"/>
        <v>1</v>
      </c>
      <c r="Q13851">
        <f t="shared" si="1519"/>
        <v>1</v>
      </c>
    </row>
    <row r="13852" spans="1:17" ht="19.5" x14ac:dyDescent="0.4">
      <c r="A13852" s="33">
        <f t="shared" si="1514"/>
        <v>46766</v>
      </c>
      <c r="B13852" s="27" t="str">
        <f t="shared" si="1515"/>
        <v>(金)</v>
      </c>
      <c r="C13852" s="34">
        <v>0.5</v>
      </c>
      <c r="D13852" s="16" t="s">
        <v>18</v>
      </c>
      <c r="E13852" s="35">
        <v>0.52083333333333304</v>
      </c>
      <c r="F13852" s="50">
        <f>IF(COUNTIF('リスト（不使用）'!$A$5:$A$6,単年カーブ!$A$1),"希望数量入力ください",'単年（2027年度）'!$E$12*単年カーブ!$R$3+'単年（2027年度）'!$E$12*(1-単年カーブ!$R$3)*単年カーブ!Q13852)</f>
        <v>0</v>
      </c>
      <c r="G13852" s="47">
        <f t="shared" si="1516"/>
        <v>0</v>
      </c>
      <c r="M13852">
        <f t="shared" si="1517"/>
        <v>1</v>
      </c>
      <c r="N13852">
        <f>IF(OR(WEEKDAY(A13852)=1,WEEKDAY(A13852)=7,COUNTIF('2027祝日等（不使用）'!$A$1:$A$20,単年カーブ!A13852)=1),0,1)</f>
        <v>1</v>
      </c>
      <c r="O13852">
        <f t="shared" si="1513"/>
        <v>25</v>
      </c>
      <c r="P13852">
        <f t="shared" si="1518"/>
        <v>1</v>
      </c>
      <c r="Q13852">
        <f t="shared" si="1519"/>
        <v>1</v>
      </c>
    </row>
    <row r="13853" spans="1:17" ht="19.5" x14ac:dyDescent="0.4">
      <c r="A13853" s="33">
        <f t="shared" si="1514"/>
        <v>46766</v>
      </c>
      <c r="B13853" s="27" t="str">
        <f t="shared" si="1515"/>
        <v>(金)</v>
      </c>
      <c r="C13853" s="34">
        <v>0.52083333333333304</v>
      </c>
      <c r="D13853" s="16" t="s">
        <v>18</v>
      </c>
      <c r="E13853" s="35">
        <v>0.54166666666666696</v>
      </c>
      <c r="F13853" s="50">
        <f>IF(COUNTIF('リスト（不使用）'!$A$5:$A$6,単年カーブ!$A$1),"希望数量入力ください",'単年（2027年度）'!$E$12*単年カーブ!$R$3+'単年（2027年度）'!$E$12*(1-単年カーブ!$R$3)*単年カーブ!Q13853)</f>
        <v>0</v>
      </c>
      <c r="G13853" s="47">
        <f t="shared" si="1516"/>
        <v>0</v>
      </c>
      <c r="M13853">
        <f t="shared" si="1517"/>
        <v>1</v>
      </c>
      <c r="N13853">
        <f>IF(OR(WEEKDAY(A13853)=1,WEEKDAY(A13853)=7,COUNTIF('2027祝日等（不使用）'!$A$1:$A$20,単年カーブ!A13853)=1),0,1)</f>
        <v>1</v>
      </c>
      <c r="O13853">
        <f t="shared" si="1513"/>
        <v>26</v>
      </c>
      <c r="P13853">
        <f t="shared" si="1518"/>
        <v>1</v>
      </c>
      <c r="Q13853">
        <f t="shared" si="1519"/>
        <v>1</v>
      </c>
    </row>
    <row r="13854" spans="1:17" ht="19.5" x14ac:dyDescent="0.4">
      <c r="A13854" s="33">
        <f t="shared" si="1514"/>
        <v>46766</v>
      </c>
      <c r="B13854" s="27" t="str">
        <f t="shared" si="1515"/>
        <v>(金)</v>
      </c>
      <c r="C13854" s="34">
        <v>0.54166666666666696</v>
      </c>
      <c r="D13854" s="16" t="s">
        <v>18</v>
      </c>
      <c r="E13854" s="35">
        <v>0.5625</v>
      </c>
      <c r="F13854" s="50">
        <f>IF(COUNTIF('リスト（不使用）'!$A$5:$A$6,単年カーブ!$A$1),"希望数量入力ください",'単年（2027年度）'!$E$12*単年カーブ!$R$3+'単年（2027年度）'!$E$12*(1-単年カーブ!$R$3)*単年カーブ!Q13854)</f>
        <v>0</v>
      </c>
      <c r="G13854" s="47">
        <f t="shared" si="1516"/>
        <v>0</v>
      </c>
      <c r="M13854">
        <f t="shared" si="1517"/>
        <v>1</v>
      </c>
      <c r="N13854">
        <f>IF(OR(WEEKDAY(A13854)=1,WEEKDAY(A13854)=7,COUNTIF('2027祝日等（不使用）'!$A$1:$A$20,単年カーブ!A13854)=1),0,1)</f>
        <v>1</v>
      </c>
      <c r="O13854">
        <f t="shared" si="1513"/>
        <v>27</v>
      </c>
      <c r="P13854">
        <f t="shared" si="1518"/>
        <v>1</v>
      </c>
      <c r="Q13854">
        <f t="shared" si="1519"/>
        <v>1</v>
      </c>
    </row>
    <row r="13855" spans="1:17" ht="19.5" x14ac:dyDescent="0.4">
      <c r="A13855" s="33">
        <f t="shared" si="1514"/>
        <v>46766</v>
      </c>
      <c r="B13855" s="27" t="str">
        <f t="shared" si="1515"/>
        <v>(金)</v>
      </c>
      <c r="C13855" s="34">
        <v>0.5625</v>
      </c>
      <c r="D13855" s="16" t="s">
        <v>18</v>
      </c>
      <c r="E13855" s="35">
        <v>0.58333333333333304</v>
      </c>
      <c r="F13855" s="50">
        <f>IF(COUNTIF('リスト（不使用）'!$A$5:$A$6,単年カーブ!$A$1),"希望数量入力ください",'単年（2027年度）'!$E$12*単年カーブ!$R$3+'単年（2027年度）'!$E$12*(1-単年カーブ!$R$3)*単年カーブ!Q13855)</f>
        <v>0</v>
      </c>
      <c r="G13855" s="47">
        <f t="shared" si="1516"/>
        <v>0</v>
      </c>
      <c r="M13855">
        <f t="shared" si="1517"/>
        <v>1</v>
      </c>
      <c r="N13855">
        <f>IF(OR(WEEKDAY(A13855)=1,WEEKDAY(A13855)=7,COUNTIF('2027祝日等（不使用）'!$A$1:$A$20,単年カーブ!A13855)=1),0,1)</f>
        <v>1</v>
      </c>
      <c r="O13855">
        <f t="shared" si="1513"/>
        <v>28</v>
      </c>
      <c r="P13855">
        <f t="shared" si="1518"/>
        <v>1</v>
      </c>
      <c r="Q13855">
        <f t="shared" si="1519"/>
        <v>1</v>
      </c>
    </row>
    <row r="13856" spans="1:17" ht="19.5" x14ac:dyDescent="0.4">
      <c r="A13856" s="33">
        <f t="shared" si="1514"/>
        <v>46766</v>
      </c>
      <c r="B13856" s="27" t="str">
        <f t="shared" si="1515"/>
        <v>(金)</v>
      </c>
      <c r="C13856" s="34">
        <v>0.58333333333333304</v>
      </c>
      <c r="D13856" s="16" t="s">
        <v>18</v>
      </c>
      <c r="E13856" s="35">
        <v>0.60416666666666696</v>
      </c>
      <c r="F13856" s="50">
        <f>IF(COUNTIF('リスト（不使用）'!$A$5:$A$6,単年カーブ!$A$1),"希望数量入力ください",'単年（2027年度）'!$E$12*単年カーブ!$R$3+'単年（2027年度）'!$E$12*(1-単年カーブ!$R$3)*単年カーブ!Q13856)</f>
        <v>0</v>
      </c>
      <c r="G13856" s="47">
        <f t="shared" si="1516"/>
        <v>0</v>
      </c>
      <c r="M13856">
        <f t="shared" si="1517"/>
        <v>1</v>
      </c>
      <c r="N13856">
        <f>IF(OR(WEEKDAY(A13856)=1,WEEKDAY(A13856)=7,COUNTIF('2027祝日等（不使用）'!$A$1:$A$20,単年カーブ!A13856)=1),0,1)</f>
        <v>1</v>
      </c>
      <c r="O13856">
        <f t="shared" si="1513"/>
        <v>29</v>
      </c>
      <c r="P13856">
        <f t="shared" si="1518"/>
        <v>1</v>
      </c>
      <c r="Q13856">
        <f t="shared" si="1519"/>
        <v>1</v>
      </c>
    </row>
    <row r="13857" spans="1:17" ht="19.5" x14ac:dyDescent="0.4">
      <c r="A13857" s="33">
        <f t="shared" si="1514"/>
        <v>46766</v>
      </c>
      <c r="B13857" s="27" t="str">
        <f t="shared" si="1515"/>
        <v>(金)</v>
      </c>
      <c r="C13857" s="34">
        <v>0.60416666666666696</v>
      </c>
      <c r="D13857" s="16" t="s">
        <v>18</v>
      </c>
      <c r="E13857" s="35">
        <v>0.625</v>
      </c>
      <c r="F13857" s="50">
        <f>IF(COUNTIF('リスト（不使用）'!$A$5:$A$6,単年カーブ!$A$1),"希望数量入力ください",'単年（2027年度）'!$E$12*単年カーブ!$R$3+'単年（2027年度）'!$E$12*(1-単年カーブ!$R$3)*単年カーブ!Q13857)</f>
        <v>0</v>
      </c>
      <c r="G13857" s="47">
        <f t="shared" si="1516"/>
        <v>0</v>
      </c>
      <c r="M13857">
        <f t="shared" si="1517"/>
        <v>1</v>
      </c>
      <c r="N13857">
        <f>IF(OR(WEEKDAY(A13857)=1,WEEKDAY(A13857)=7,COUNTIF('2027祝日等（不使用）'!$A$1:$A$20,単年カーブ!A13857)=1),0,1)</f>
        <v>1</v>
      </c>
      <c r="O13857">
        <f t="shared" si="1513"/>
        <v>30</v>
      </c>
      <c r="P13857">
        <f t="shared" si="1518"/>
        <v>1</v>
      </c>
      <c r="Q13857">
        <f t="shared" si="1519"/>
        <v>1</v>
      </c>
    </row>
    <row r="13858" spans="1:17" ht="19.5" x14ac:dyDescent="0.4">
      <c r="A13858" s="33">
        <f t="shared" si="1514"/>
        <v>46766</v>
      </c>
      <c r="B13858" s="27" t="str">
        <f t="shared" si="1515"/>
        <v>(金)</v>
      </c>
      <c r="C13858" s="34">
        <v>0.625</v>
      </c>
      <c r="D13858" s="16" t="s">
        <v>18</v>
      </c>
      <c r="E13858" s="35">
        <v>0.64583333333333304</v>
      </c>
      <c r="F13858" s="50">
        <f>IF(COUNTIF('リスト（不使用）'!$A$5:$A$6,単年カーブ!$A$1),"希望数量入力ください",'単年（2027年度）'!$E$12*単年カーブ!$R$3+'単年（2027年度）'!$E$12*(1-単年カーブ!$R$3)*単年カーブ!Q13858)</f>
        <v>0</v>
      </c>
      <c r="G13858" s="47">
        <f t="shared" si="1516"/>
        <v>0</v>
      </c>
      <c r="M13858">
        <f t="shared" si="1517"/>
        <v>1</v>
      </c>
      <c r="N13858">
        <f>IF(OR(WEEKDAY(A13858)=1,WEEKDAY(A13858)=7,COUNTIF('2027祝日等（不使用）'!$A$1:$A$20,単年カーブ!A13858)=1),0,1)</f>
        <v>1</v>
      </c>
      <c r="O13858">
        <f t="shared" si="1513"/>
        <v>31</v>
      </c>
      <c r="P13858">
        <f t="shared" si="1518"/>
        <v>1</v>
      </c>
      <c r="Q13858">
        <f t="shared" si="1519"/>
        <v>1</v>
      </c>
    </row>
    <row r="13859" spans="1:17" ht="19.5" x14ac:dyDescent="0.4">
      <c r="A13859" s="33">
        <f t="shared" si="1514"/>
        <v>46766</v>
      </c>
      <c r="B13859" s="27" t="str">
        <f t="shared" si="1515"/>
        <v>(金)</v>
      </c>
      <c r="C13859" s="34">
        <v>0.64583333333333304</v>
      </c>
      <c r="D13859" s="16" t="s">
        <v>18</v>
      </c>
      <c r="E13859" s="35">
        <v>0.66666666666666696</v>
      </c>
      <c r="F13859" s="50">
        <f>IF(COUNTIF('リスト（不使用）'!$A$5:$A$6,単年カーブ!$A$1),"希望数量入力ください",'単年（2027年度）'!$E$12*単年カーブ!$R$3+'単年（2027年度）'!$E$12*(1-単年カーブ!$R$3)*単年カーブ!Q13859)</f>
        <v>0</v>
      </c>
      <c r="G13859" s="47">
        <f t="shared" si="1516"/>
        <v>0</v>
      </c>
      <c r="M13859">
        <f t="shared" si="1517"/>
        <v>1</v>
      </c>
      <c r="N13859">
        <f>IF(OR(WEEKDAY(A13859)=1,WEEKDAY(A13859)=7,COUNTIF('2027祝日等（不使用）'!$A$1:$A$20,単年カーブ!A13859)=1),0,1)</f>
        <v>1</v>
      </c>
      <c r="O13859">
        <f t="shared" si="1513"/>
        <v>32</v>
      </c>
      <c r="P13859">
        <f t="shared" si="1518"/>
        <v>1</v>
      </c>
      <c r="Q13859">
        <f t="shared" si="1519"/>
        <v>1</v>
      </c>
    </row>
    <row r="13860" spans="1:17" ht="19.5" x14ac:dyDescent="0.4">
      <c r="A13860" s="33">
        <f t="shared" si="1514"/>
        <v>46766</v>
      </c>
      <c r="B13860" s="27" t="str">
        <f t="shared" si="1515"/>
        <v>(金)</v>
      </c>
      <c r="C13860" s="34">
        <v>0.66666666666666696</v>
      </c>
      <c r="D13860" s="16" t="s">
        <v>18</v>
      </c>
      <c r="E13860" s="35">
        <v>0.6875</v>
      </c>
      <c r="F13860" s="50">
        <f>IF(COUNTIF('リスト（不使用）'!$A$5:$A$6,単年カーブ!$A$1),"希望数量入力ください",'単年（2027年度）'!$E$12*単年カーブ!$R$3+'単年（2027年度）'!$E$12*(1-単年カーブ!$R$3)*単年カーブ!Q13860)</f>
        <v>0</v>
      </c>
      <c r="G13860" s="47">
        <f t="shared" si="1516"/>
        <v>0</v>
      </c>
      <c r="M13860">
        <f t="shared" si="1517"/>
        <v>1</v>
      </c>
      <c r="N13860">
        <f>IF(OR(WEEKDAY(A13860)=1,WEEKDAY(A13860)=7,COUNTIF('2027祝日等（不使用）'!$A$1:$A$20,単年カーブ!A13860)=1),0,1)</f>
        <v>1</v>
      </c>
      <c r="O13860">
        <f t="shared" si="1513"/>
        <v>33</v>
      </c>
      <c r="P13860">
        <f t="shared" si="1518"/>
        <v>1</v>
      </c>
      <c r="Q13860">
        <f t="shared" si="1519"/>
        <v>1</v>
      </c>
    </row>
    <row r="13861" spans="1:17" ht="19.5" x14ac:dyDescent="0.4">
      <c r="A13861" s="33">
        <f t="shared" si="1514"/>
        <v>46766</v>
      </c>
      <c r="B13861" s="27" t="str">
        <f t="shared" si="1515"/>
        <v>(金)</v>
      </c>
      <c r="C13861" s="34">
        <v>0.6875</v>
      </c>
      <c r="D13861" s="16" t="s">
        <v>18</v>
      </c>
      <c r="E13861" s="35">
        <v>0.70833333333333304</v>
      </c>
      <c r="F13861" s="50">
        <f>IF(COUNTIF('リスト（不使用）'!$A$5:$A$6,単年カーブ!$A$1),"希望数量入力ください",'単年（2027年度）'!$E$12*単年カーブ!$R$3+'単年（2027年度）'!$E$12*(1-単年カーブ!$R$3)*単年カーブ!Q13861)</f>
        <v>0</v>
      </c>
      <c r="G13861" s="47">
        <f t="shared" si="1516"/>
        <v>0</v>
      </c>
      <c r="M13861">
        <f t="shared" si="1517"/>
        <v>1</v>
      </c>
      <c r="N13861">
        <f>IF(OR(WEEKDAY(A13861)=1,WEEKDAY(A13861)=7,COUNTIF('2027祝日等（不使用）'!$A$1:$A$20,単年カーブ!A13861)=1),0,1)</f>
        <v>1</v>
      </c>
      <c r="O13861">
        <f t="shared" si="1513"/>
        <v>34</v>
      </c>
      <c r="P13861">
        <f t="shared" si="1518"/>
        <v>1</v>
      </c>
      <c r="Q13861">
        <f t="shared" si="1519"/>
        <v>1</v>
      </c>
    </row>
    <row r="13862" spans="1:17" ht="19.5" x14ac:dyDescent="0.4">
      <c r="A13862" s="33">
        <f t="shared" si="1514"/>
        <v>46766</v>
      </c>
      <c r="B13862" s="27" t="str">
        <f t="shared" si="1515"/>
        <v>(金)</v>
      </c>
      <c r="C13862" s="34">
        <v>0.70833333333333304</v>
      </c>
      <c r="D13862" s="16" t="s">
        <v>18</v>
      </c>
      <c r="E13862" s="35">
        <v>0.72916666666666696</v>
      </c>
      <c r="F13862" s="50">
        <f>IF(COUNTIF('リスト（不使用）'!$A$5:$A$6,単年カーブ!$A$1),"希望数量入力ください",'単年（2027年度）'!$E$12*単年カーブ!$R$3+'単年（2027年度）'!$E$12*(1-単年カーブ!$R$3)*単年カーブ!Q13862)</f>
        <v>0</v>
      </c>
      <c r="G13862" s="47">
        <f t="shared" si="1516"/>
        <v>0</v>
      </c>
      <c r="M13862">
        <f t="shared" si="1517"/>
        <v>1</v>
      </c>
      <c r="N13862">
        <f>IF(OR(WEEKDAY(A13862)=1,WEEKDAY(A13862)=7,COUNTIF('2027祝日等（不使用）'!$A$1:$A$20,単年カーブ!A13862)=1),0,1)</f>
        <v>1</v>
      </c>
      <c r="O13862">
        <f t="shared" si="1513"/>
        <v>35</v>
      </c>
      <c r="P13862">
        <f t="shared" si="1518"/>
        <v>1</v>
      </c>
      <c r="Q13862">
        <f t="shared" si="1519"/>
        <v>1</v>
      </c>
    </row>
    <row r="13863" spans="1:17" ht="19.5" x14ac:dyDescent="0.4">
      <c r="A13863" s="33">
        <f t="shared" si="1514"/>
        <v>46766</v>
      </c>
      <c r="B13863" s="27" t="str">
        <f t="shared" si="1515"/>
        <v>(金)</v>
      </c>
      <c r="C13863" s="34">
        <v>0.72916666666666696</v>
      </c>
      <c r="D13863" s="16" t="s">
        <v>18</v>
      </c>
      <c r="E13863" s="35">
        <v>0.75</v>
      </c>
      <c r="F13863" s="50">
        <f>IF(COUNTIF('リスト（不使用）'!$A$5:$A$6,単年カーブ!$A$1),"希望数量入力ください",'単年（2027年度）'!$E$12*単年カーブ!$R$3+'単年（2027年度）'!$E$12*(1-単年カーブ!$R$3)*単年カーブ!Q13863)</f>
        <v>0</v>
      </c>
      <c r="G13863" s="47">
        <f t="shared" si="1516"/>
        <v>0</v>
      </c>
      <c r="M13863">
        <f t="shared" si="1517"/>
        <v>1</v>
      </c>
      <c r="N13863">
        <f>IF(OR(WEEKDAY(A13863)=1,WEEKDAY(A13863)=7,COUNTIF('2027祝日等（不使用）'!$A$1:$A$20,単年カーブ!A13863)=1),0,1)</f>
        <v>1</v>
      </c>
      <c r="O13863">
        <f t="shared" si="1513"/>
        <v>36</v>
      </c>
      <c r="P13863">
        <f t="shared" si="1518"/>
        <v>1</v>
      </c>
      <c r="Q13863">
        <f t="shared" si="1519"/>
        <v>1</v>
      </c>
    </row>
    <row r="13864" spans="1:17" ht="19.5" x14ac:dyDescent="0.4">
      <c r="A13864" s="33">
        <f t="shared" si="1514"/>
        <v>46766</v>
      </c>
      <c r="B13864" s="27" t="str">
        <f t="shared" si="1515"/>
        <v>(金)</v>
      </c>
      <c r="C13864" s="34">
        <v>0.75</v>
      </c>
      <c r="D13864" s="16" t="s">
        <v>18</v>
      </c>
      <c r="E13864" s="35">
        <v>0.77083333333333304</v>
      </c>
      <c r="F13864" s="50">
        <f>IF(COUNTIF('リスト（不使用）'!$A$5:$A$6,単年カーブ!$A$1),"希望数量入力ください",'単年（2027年度）'!$E$12*単年カーブ!$R$3+'単年（2027年度）'!$E$12*(1-単年カーブ!$R$3)*単年カーブ!Q13864)</f>
        <v>0</v>
      </c>
      <c r="G13864" s="47">
        <f t="shared" si="1516"/>
        <v>0</v>
      </c>
      <c r="M13864">
        <f t="shared" si="1517"/>
        <v>1</v>
      </c>
      <c r="N13864">
        <f>IF(OR(WEEKDAY(A13864)=1,WEEKDAY(A13864)=7,COUNTIF('2027祝日等（不使用）'!$A$1:$A$20,単年カーブ!A13864)=1),0,1)</f>
        <v>1</v>
      </c>
      <c r="O13864">
        <f t="shared" si="1513"/>
        <v>37</v>
      </c>
      <c r="P13864">
        <f t="shared" si="1518"/>
        <v>1</v>
      </c>
      <c r="Q13864">
        <f t="shared" si="1519"/>
        <v>1</v>
      </c>
    </row>
    <row r="13865" spans="1:17" ht="19.5" x14ac:dyDescent="0.4">
      <c r="A13865" s="33">
        <f t="shared" si="1514"/>
        <v>46766</v>
      </c>
      <c r="B13865" s="27" t="str">
        <f t="shared" si="1515"/>
        <v>(金)</v>
      </c>
      <c r="C13865" s="34">
        <v>0.77083333333333304</v>
      </c>
      <c r="D13865" s="16" t="s">
        <v>18</v>
      </c>
      <c r="E13865" s="35">
        <v>0.79166666666666696</v>
      </c>
      <c r="F13865" s="50">
        <f>IF(COUNTIF('リスト（不使用）'!$A$5:$A$6,単年カーブ!$A$1),"希望数量入力ください",'単年（2027年度）'!$E$12*単年カーブ!$R$3+'単年（2027年度）'!$E$12*(1-単年カーブ!$R$3)*単年カーブ!Q13865)</f>
        <v>0</v>
      </c>
      <c r="G13865" s="47">
        <f t="shared" si="1516"/>
        <v>0</v>
      </c>
      <c r="M13865">
        <f t="shared" si="1517"/>
        <v>1</v>
      </c>
      <c r="N13865">
        <f>IF(OR(WEEKDAY(A13865)=1,WEEKDAY(A13865)=7,COUNTIF('2027祝日等（不使用）'!$A$1:$A$20,単年カーブ!A13865)=1),0,1)</f>
        <v>1</v>
      </c>
      <c r="O13865">
        <f t="shared" si="1513"/>
        <v>38</v>
      </c>
      <c r="P13865">
        <f t="shared" si="1518"/>
        <v>1</v>
      </c>
      <c r="Q13865">
        <f t="shared" si="1519"/>
        <v>1</v>
      </c>
    </row>
    <row r="13866" spans="1:17" ht="19.5" x14ac:dyDescent="0.4">
      <c r="A13866" s="33">
        <f t="shared" si="1514"/>
        <v>46766</v>
      </c>
      <c r="B13866" s="27" t="str">
        <f t="shared" si="1515"/>
        <v>(金)</v>
      </c>
      <c r="C13866" s="34">
        <v>0.79166666666666696</v>
      </c>
      <c r="D13866" s="16" t="s">
        <v>18</v>
      </c>
      <c r="E13866" s="35">
        <v>0.8125</v>
      </c>
      <c r="F13866" s="50">
        <f>IF(COUNTIF('リスト（不使用）'!$A$5:$A$6,単年カーブ!$A$1),"希望数量入力ください",'単年（2027年度）'!$E$12*単年カーブ!$R$3+'単年（2027年度）'!$E$12*(1-単年カーブ!$R$3)*単年カーブ!Q13866)</f>
        <v>0</v>
      </c>
      <c r="G13866" s="47">
        <f t="shared" si="1516"/>
        <v>0</v>
      </c>
      <c r="M13866">
        <f t="shared" si="1517"/>
        <v>1</v>
      </c>
      <c r="N13866">
        <f>IF(OR(WEEKDAY(A13866)=1,WEEKDAY(A13866)=7,COUNTIF('2027祝日等（不使用）'!$A$1:$A$20,単年カーブ!A13866)=1),0,1)</f>
        <v>1</v>
      </c>
      <c r="O13866">
        <f t="shared" si="1513"/>
        <v>39</v>
      </c>
      <c r="P13866">
        <f t="shared" si="1518"/>
        <v>1</v>
      </c>
      <c r="Q13866">
        <f t="shared" si="1519"/>
        <v>1</v>
      </c>
    </row>
    <row r="13867" spans="1:17" ht="19.5" x14ac:dyDescent="0.4">
      <c r="A13867" s="33">
        <f t="shared" si="1514"/>
        <v>46766</v>
      </c>
      <c r="B13867" s="27" t="str">
        <f t="shared" si="1515"/>
        <v>(金)</v>
      </c>
      <c r="C13867" s="34">
        <v>0.8125</v>
      </c>
      <c r="D13867" s="16" t="s">
        <v>18</v>
      </c>
      <c r="E13867" s="35">
        <v>0.83333333333333304</v>
      </c>
      <c r="F13867" s="50">
        <f>IF(COUNTIF('リスト（不使用）'!$A$5:$A$6,単年カーブ!$A$1),"希望数量入力ください",'単年（2027年度）'!$E$12*単年カーブ!$R$3+'単年（2027年度）'!$E$12*(1-単年カーブ!$R$3)*単年カーブ!Q13867)</f>
        <v>0</v>
      </c>
      <c r="G13867" s="47">
        <f t="shared" si="1516"/>
        <v>0</v>
      </c>
      <c r="M13867">
        <f t="shared" si="1517"/>
        <v>1</v>
      </c>
      <c r="N13867">
        <f>IF(OR(WEEKDAY(A13867)=1,WEEKDAY(A13867)=7,COUNTIF('2027祝日等（不使用）'!$A$1:$A$20,単年カーブ!A13867)=1),0,1)</f>
        <v>1</v>
      </c>
      <c r="O13867">
        <f t="shared" si="1513"/>
        <v>40</v>
      </c>
      <c r="P13867">
        <f t="shared" si="1518"/>
        <v>1</v>
      </c>
      <c r="Q13867">
        <f t="shared" si="1519"/>
        <v>1</v>
      </c>
    </row>
    <row r="13868" spans="1:17" ht="19.5" x14ac:dyDescent="0.4">
      <c r="A13868" s="33">
        <f t="shared" si="1514"/>
        <v>46766</v>
      </c>
      <c r="B13868" s="27" t="str">
        <f t="shared" si="1515"/>
        <v>(金)</v>
      </c>
      <c r="C13868" s="34">
        <v>0.83333333333333304</v>
      </c>
      <c r="D13868" s="16" t="s">
        <v>18</v>
      </c>
      <c r="E13868" s="35">
        <v>0.85416666666666696</v>
      </c>
      <c r="F13868" s="50">
        <f>IF(COUNTIF('リスト（不使用）'!$A$5:$A$6,単年カーブ!$A$1),"希望数量入力ください",'単年（2027年度）'!$E$12*単年カーブ!$R$3+'単年（2027年度）'!$E$12*(1-単年カーブ!$R$3)*単年カーブ!Q13868)</f>
        <v>0</v>
      </c>
      <c r="G13868" s="47">
        <f t="shared" si="1516"/>
        <v>0</v>
      </c>
      <c r="M13868">
        <f t="shared" si="1517"/>
        <v>1</v>
      </c>
      <c r="N13868">
        <f>IF(OR(WEEKDAY(A13868)=1,WEEKDAY(A13868)=7,COUNTIF('2027祝日等（不使用）'!$A$1:$A$20,単年カーブ!A13868)=1),0,1)</f>
        <v>1</v>
      </c>
      <c r="O13868">
        <f t="shared" si="1513"/>
        <v>41</v>
      </c>
      <c r="P13868">
        <f t="shared" si="1518"/>
        <v>0</v>
      </c>
      <c r="Q13868">
        <f t="shared" si="1519"/>
        <v>0</v>
      </c>
    </row>
    <row r="13869" spans="1:17" ht="19.5" x14ac:dyDescent="0.4">
      <c r="A13869" s="33">
        <f t="shared" si="1514"/>
        <v>46766</v>
      </c>
      <c r="B13869" s="27" t="str">
        <f t="shared" si="1515"/>
        <v>(金)</v>
      </c>
      <c r="C13869" s="34">
        <v>0.85416666666666696</v>
      </c>
      <c r="D13869" s="16" t="s">
        <v>18</v>
      </c>
      <c r="E13869" s="35">
        <v>0.875</v>
      </c>
      <c r="F13869" s="50">
        <f>IF(COUNTIF('リスト（不使用）'!$A$5:$A$6,単年カーブ!$A$1),"希望数量入力ください",'単年（2027年度）'!$E$12*単年カーブ!$R$3+'単年（2027年度）'!$E$12*(1-単年カーブ!$R$3)*単年カーブ!Q13869)</f>
        <v>0</v>
      </c>
      <c r="G13869" s="47">
        <f t="shared" si="1516"/>
        <v>0</v>
      </c>
      <c r="M13869">
        <f t="shared" si="1517"/>
        <v>1</v>
      </c>
      <c r="N13869">
        <f>IF(OR(WEEKDAY(A13869)=1,WEEKDAY(A13869)=7,COUNTIF('2027祝日等（不使用）'!$A$1:$A$20,単年カーブ!A13869)=1),0,1)</f>
        <v>1</v>
      </c>
      <c r="O13869">
        <f t="shared" si="1513"/>
        <v>42</v>
      </c>
      <c r="P13869">
        <f t="shared" si="1518"/>
        <v>0</v>
      </c>
      <c r="Q13869">
        <f t="shared" si="1519"/>
        <v>0</v>
      </c>
    </row>
    <row r="13870" spans="1:17" ht="19.5" x14ac:dyDescent="0.4">
      <c r="A13870" s="33">
        <f t="shared" si="1514"/>
        <v>46766</v>
      </c>
      <c r="B13870" s="27" t="str">
        <f t="shared" si="1515"/>
        <v>(金)</v>
      </c>
      <c r="C13870" s="34">
        <v>0.875</v>
      </c>
      <c r="D13870" s="16" t="s">
        <v>18</v>
      </c>
      <c r="E13870" s="35">
        <v>0.89583333333333304</v>
      </c>
      <c r="F13870" s="50">
        <f>IF(COUNTIF('リスト（不使用）'!$A$5:$A$6,単年カーブ!$A$1),"希望数量入力ください",'単年（2027年度）'!$E$12*単年カーブ!$R$3+'単年（2027年度）'!$E$12*(1-単年カーブ!$R$3)*単年カーブ!Q13870)</f>
        <v>0</v>
      </c>
      <c r="G13870" s="47">
        <f t="shared" si="1516"/>
        <v>0</v>
      </c>
      <c r="M13870">
        <f t="shared" si="1517"/>
        <v>1</v>
      </c>
      <c r="N13870">
        <f>IF(OR(WEEKDAY(A13870)=1,WEEKDAY(A13870)=7,COUNTIF('2027祝日等（不使用）'!$A$1:$A$20,単年カーブ!A13870)=1),0,1)</f>
        <v>1</v>
      </c>
      <c r="O13870">
        <f t="shared" si="1513"/>
        <v>43</v>
      </c>
      <c r="P13870">
        <f t="shared" si="1518"/>
        <v>0</v>
      </c>
      <c r="Q13870">
        <f t="shared" si="1519"/>
        <v>0</v>
      </c>
    </row>
    <row r="13871" spans="1:17" ht="19.5" x14ac:dyDescent="0.4">
      <c r="A13871" s="33">
        <f t="shared" si="1514"/>
        <v>46766</v>
      </c>
      <c r="B13871" s="27" t="str">
        <f t="shared" si="1515"/>
        <v>(金)</v>
      </c>
      <c r="C13871" s="34">
        <v>0.89583333333333304</v>
      </c>
      <c r="D13871" s="16" t="s">
        <v>18</v>
      </c>
      <c r="E13871" s="35">
        <v>0.91666666666666696</v>
      </c>
      <c r="F13871" s="50">
        <f>IF(COUNTIF('リスト（不使用）'!$A$5:$A$6,単年カーブ!$A$1),"希望数量入力ください",'単年（2027年度）'!$E$12*単年カーブ!$R$3+'単年（2027年度）'!$E$12*(1-単年カーブ!$R$3)*単年カーブ!Q13871)</f>
        <v>0</v>
      </c>
      <c r="G13871" s="47">
        <f t="shared" si="1516"/>
        <v>0</v>
      </c>
      <c r="M13871">
        <f t="shared" si="1517"/>
        <v>1</v>
      </c>
      <c r="N13871">
        <f>IF(OR(WEEKDAY(A13871)=1,WEEKDAY(A13871)=7,COUNTIF('2027祝日等（不使用）'!$A$1:$A$20,単年カーブ!A13871)=1),0,1)</f>
        <v>1</v>
      </c>
      <c r="O13871">
        <f t="shared" si="1513"/>
        <v>44</v>
      </c>
      <c r="P13871">
        <f t="shared" si="1518"/>
        <v>0</v>
      </c>
      <c r="Q13871">
        <f t="shared" si="1519"/>
        <v>0</v>
      </c>
    </row>
    <row r="13872" spans="1:17" ht="19.5" x14ac:dyDescent="0.4">
      <c r="A13872" s="33">
        <f t="shared" si="1514"/>
        <v>46766</v>
      </c>
      <c r="B13872" s="27" t="str">
        <f t="shared" si="1515"/>
        <v>(金)</v>
      </c>
      <c r="C13872" s="34">
        <v>0.91666666666666696</v>
      </c>
      <c r="D13872" s="16" t="s">
        <v>18</v>
      </c>
      <c r="E13872" s="35">
        <v>0.9375</v>
      </c>
      <c r="F13872" s="50">
        <f>IF(COUNTIF('リスト（不使用）'!$A$5:$A$6,単年カーブ!$A$1),"希望数量入力ください",'単年（2027年度）'!$E$12*単年カーブ!$R$3+'単年（2027年度）'!$E$12*(1-単年カーブ!$R$3)*単年カーブ!Q13872)</f>
        <v>0</v>
      </c>
      <c r="G13872" s="47">
        <f t="shared" si="1516"/>
        <v>0</v>
      </c>
      <c r="M13872">
        <f t="shared" si="1517"/>
        <v>1</v>
      </c>
      <c r="N13872">
        <f>IF(OR(WEEKDAY(A13872)=1,WEEKDAY(A13872)=7,COUNTIF('2027祝日等（不使用）'!$A$1:$A$20,単年カーブ!A13872)=1),0,1)</f>
        <v>1</v>
      </c>
      <c r="O13872">
        <f t="shared" si="1513"/>
        <v>45</v>
      </c>
      <c r="P13872">
        <f t="shared" si="1518"/>
        <v>0</v>
      </c>
      <c r="Q13872">
        <f t="shared" si="1519"/>
        <v>0</v>
      </c>
    </row>
    <row r="13873" spans="1:17" ht="19.5" x14ac:dyDescent="0.4">
      <c r="A13873" s="33">
        <f t="shared" si="1514"/>
        <v>46766</v>
      </c>
      <c r="B13873" s="27" t="str">
        <f t="shared" si="1515"/>
        <v>(金)</v>
      </c>
      <c r="C13873" s="34">
        <v>0.9375</v>
      </c>
      <c r="D13873" s="16" t="s">
        <v>18</v>
      </c>
      <c r="E13873" s="35">
        <v>0.95833333333333304</v>
      </c>
      <c r="F13873" s="50">
        <f>IF(COUNTIF('リスト（不使用）'!$A$5:$A$6,単年カーブ!$A$1),"希望数量入力ください",'単年（2027年度）'!$E$12*単年カーブ!$R$3+'単年（2027年度）'!$E$12*(1-単年カーブ!$R$3)*単年カーブ!Q13873)</f>
        <v>0</v>
      </c>
      <c r="G13873" s="47">
        <f t="shared" si="1516"/>
        <v>0</v>
      </c>
      <c r="M13873">
        <f t="shared" si="1517"/>
        <v>1</v>
      </c>
      <c r="N13873">
        <f>IF(OR(WEEKDAY(A13873)=1,WEEKDAY(A13873)=7,COUNTIF('2027祝日等（不使用）'!$A$1:$A$20,単年カーブ!A13873)=1),0,1)</f>
        <v>1</v>
      </c>
      <c r="O13873">
        <f t="shared" si="1513"/>
        <v>46</v>
      </c>
      <c r="P13873">
        <f t="shared" si="1518"/>
        <v>0</v>
      </c>
      <c r="Q13873">
        <f t="shared" si="1519"/>
        <v>0</v>
      </c>
    </row>
    <row r="13874" spans="1:17" ht="19.5" x14ac:dyDescent="0.4">
      <c r="A13874" s="33">
        <f t="shared" si="1514"/>
        <v>46766</v>
      </c>
      <c r="B13874" s="27" t="str">
        <f t="shared" si="1515"/>
        <v>(金)</v>
      </c>
      <c r="C13874" s="34">
        <v>0.95833333333333304</v>
      </c>
      <c r="D13874" s="16" t="s">
        <v>18</v>
      </c>
      <c r="E13874" s="35">
        <v>0.97916666666666696</v>
      </c>
      <c r="F13874" s="50">
        <f>IF(COUNTIF('リスト（不使用）'!$A$5:$A$6,単年カーブ!$A$1),"希望数量入力ください",'単年（2027年度）'!$E$12*単年カーブ!$R$3+'単年（2027年度）'!$E$12*(1-単年カーブ!$R$3)*単年カーブ!Q13874)</f>
        <v>0</v>
      </c>
      <c r="G13874" s="47">
        <f t="shared" si="1516"/>
        <v>0</v>
      </c>
      <c r="M13874">
        <f t="shared" si="1517"/>
        <v>1</v>
      </c>
      <c r="N13874">
        <f>IF(OR(WEEKDAY(A13874)=1,WEEKDAY(A13874)=7,COUNTIF('2027祝日等（不使用）'!$A$1:$A$20,単年カーブ!A13874)=1),0,1)</f>
        <v>1</v>
      </c>
      <c r="O13874">
        <f t="shared" si="1513"/>
        <v>47</v>
      </c>
      <c r="P13874">
        <f t="shared" si="1518"/>
        <v>0</v>
      </c>
      <c r="Q13874">
        <f t="shared" si="1519"/>
        <v>0</v>
      </c>
    </row>
    <row r="13875" spans="1:17" ht="19.5" x14ac:dyDescent="0.4">
      <c r="A13875" s="33">
        <f t="shared" si="1514"/>
        <v>46766</v>
      </c>
      <c r="B13875" s="27" t="str">
        <f t="shared" si="1515"/>
        <v>(金)</v>
      </c>
      <c r="C13875" s="34">
        <v>0.97916666666666696</v>
      </c>
      <c r="D13875" s="16" t="s">
        <v>18</v>
      </c>
      <c r="E13875" s="35" t="s">
        <v>17</v>
      </c>
      <c r="F13875" s="50">
        <f>IF(COUNTIF('リスト（不使用）'!$A$5:$A$6,単年カーブ!$A$1),"希望数量入力ください",'単年（2027年度）'!$E$12*単年カーブ!$R$3+'単年（2027年度）'!$E$12*(1-単年カーブ!$R$3)*単年カーブ!Q13875)</f>
        <v>0</v>
      </c>
      <c r="G13875" s="47">
        <f t="shared" si="1516"/>
        <v>0</v>
      </c>
      <c r="M13875">
        <f t="shared" si="1517"/>
        <v>1</v>
      </c>
      <c r="N13875">
        <f>IF(OR(WEEKDAY(A13875)=1,WEEKDAY(A13875)=7,COUNTIF('2027祝日等（不使用）'!$A$1:$A$20,単年カーブ!A13875)=1),0,1)</f>
        <v>1</v>
      </c>
      <c r="O13875">
        <f t="shared" si="1513"/>
        <v>48</v>
      </c>
      <c r="P13875">
        <f t="shared" si="1518"/>
        <v>0</v>
      </c>
      <c r="Q13875">
        <f t="shared" si="1519"/>
        <v>0</v>
      </c>
    </row>
    <row r="13876" spans="1:17" ht="19.5" x14ac:dyDescent="0.4">
      <c r="A13876" s="33">
        <f t="shared" si="1514"/>
        <v>46767</v>
      </c>
      <c r="B13876" s="27" t="str">
        <f t="shared" si="1515"/>
        <v>(土)</v>
      </c>
      <c r="C13876" s="34">
        <v>0</v>
      </c>
      <c r="D13876" s="16" t="s">
        <v>18</v>
      </c>
      <c r="E13876" s="35">
        <v>2.0833333333333332E-2</v>
      </c>
      <c r="F13876" s="50">
        <f>IF(COUNTIF('リスト（不使用）'!$A$5:$A$6,単年カーブ!$A$1),"希望数量入力ください",'単年（2027年度）'!$E$12*単年カーブ!$R$3+'単年（2027年度）'!$E$12*(1-単年カーブ!$R$3)*単年カーブ!Q13876)</f>
        <v>0</v>
      </c>
      <c r="G13876" s="47">
        <f t="shared" si="1516"/>
        <v>0</v>
      </c>
      <c r="M13876">
        <f t="shared" si="1517"/>
        <v>1</v>
      </c>
      <c r="N13876">
        <f>IF(OR(WEEKDAY(A13876)=1,WEEKDAY(A13876)=7,COUNTIF('2027祝日等（不使用）'!$A$1:$A$20,単年カーブ!A13876)=1),0,1)</f>
        <v>0</v>
      </c>
      <c r="O13876">
        <f t="shared" ref="O13876:O13939" si="1520">O13828</f>
        <v>1</v>
      </c>
      <c r="P13876">
        <f t="shared" si="1518"/>
        <v>0</v>
      </c>
      <c r="Q13876">
        <f t="shared" si="1519"/>
        <v>0</v>
      </c>
    </row>
    <row r="13877" spans="1:17" ht="19.5" x14ac:dyDescent="0.4">
      <c r="A13877" s="33">
        <f t="shared" si="1514"/>
        <v>46767</v>
      </c>
      <c r="B13877" s="27" t="str">
        <f t="shared" si="1515"/>
        <v>(土)</v>
      </c>
      <c r="C13877" s="34">
        <v>2.0833333333333332E-2</v>
      </c>
      <c r="D13877" s="16" t="s">
        <v>18</v>
      </c>
      <c r="E13877" s="35">
        <v>4.1666666666666664E-2</v>
      </c>
      <c r="F13877" s="50">
        <f>IF(COUNTIF('リスト（不使用）'!$A$5:$A$6,単年カーブ!$A$1),"希望数量入力ください",'単年（2027年度）'!$E$12*単年カーブ!$R$3+'単年（2027年度）'!$E$12*(1-単年カーブ!$R$3)*単年カーブ!Q13877)</f>
        <v>0</v>
      </c>
      <c r="G13877" s="47">
        <f t="shared" si="1516"/>
        <v>0</v>
      </c>
      <c r="M13877">
        <f t="shared" si="1517"/>
        <v>1</v>
      </c>
      <c r="N13877">
        <f>IF(OR(WEEKDAY(A13877)=1,WEEKDAY(A13877)=7,COUNTIF('2027祝日等（不使用）'!$A$1:$A$20,単年カーブ!A13877)=1),0,1)</f>
        <v>0</v>
      </c>
      <c r="O13877">
        <f t="shared" si="1520"/>
        <v>2</v>
      </c>
      <c r="P13877">
        <f t="shared" si="1518"/>
        <v>0</v>
      </c>
      <c r="Q13877">
        <f t="shared" si="1519"/>
        <v>0</v>
      </c>
    </row>
    <row r="13878" spans="1:17" ht="19.5" x14ac:dyDescent="0.4">
      <c r="A13878" s="33">
        <f t="shared" si="1514"/>
        <v>46767</v>
      </c>
      <c r="B13878" s="27" t="str">
        <f t="shared" si="1515"/>
        <v>(土)</v>
      </c>
      <c r="C13878" s="34">
        <v>4.1666666666666664E-2</v>
      </c>
      <c r="D13878" s="16" t="s">
        <v>18</v>
      </c>
      <c r="E13878" s="35">
        <v>6.25E-2</v>
      </c>
      <c r="F13878" s="50">
        <f>IF(COUNTIF('リスト（不使用）'!$A$5:$A$6,単年カーブ!$A$1),"希望数量入力ください",'単年（2027年度）'!$E$12*単年カーブ!$R$3+'単年（2027年度）'!$E$12*(1-単年カーブ!$R$3)*単年カーブ!Q13878)</f>
        <v>0</v>
      </c>
      <c r="G13878" s="47">
        <f t="shared" si="1516"/>
        <v>0</v>
      </c>
      <c r="M13878">
        <f t="shared" si="1517"/>
        <v>1</v>
      </c>
      <c r="N13878">
        <f>IF(OR(WEEKDAY(A13878)=1,WEEKDAY(A13878)=7,COUNTIF('2027祝日等（不使用）'!$A$1:$A$20,単年カーブ!A13878)=1),0,1)</f>
        <v>0</v>
      </c>
      <c r="O13878">
        <f t="shared" si="1520"/>
        <v>3</v>
      </c>
      <c r="P13878">
        <f t="shared" si="1518"/>
        <v>0</v>
      </c>
      <c r="Q13878">
        <f t="shared" si="1519"/>
        <v>0</v>
      </c>
    </row>
    <row r="13879" spans="1:17" ht="19.5" x14ac:dyDescent="0.4">
      <c r="A13879" s="33">
        <f t="shared" si="1514"/>
        <v>46767</v>
      </c>
      <c r="B13879" s="27" t="str">
        <f t="shared" si="1515"/>
        <v>(土)</v>
      </c>
      <c r="C13879" s="34">
        <v>6.25E-2</v>
      </c>
      <c r="D13879" s="16" t="s">
        <v>18</v>
      </c>
      <c r="E13879" s="35">
        <v>8.3333333333333301E-2</v>
      </c>
      <c r="F13879" s="50">
        <f>IF(COUNTIF('リスト（不使用）'!$A$5:$A$6,単年カーブ!$A$1),"希望数量入力ください",'単年（2027年度）'!$E$12*単年カーブ!$R$3+'単年（2027年度）'!$E$12*(1-単年カーブ!$R$3)*単年カーブ!Q13879)</f>
        <v>0</v>
      </c>
      <c r="G13879" s="47">
        <f t="shared" si="1516"/>
        <v>0</v>
      </c>
      <c r="M13879">
        <f t="shared" si="1517"/>
        <v>1</v>
      </c>
      <c r="N13879">
        <f>IF(OR(WEEKDAY(A13879)=1,WEEKDAY(A13879)=7,COUNTIF('2027祝日等（不使用）'!$A$1:$A$20,単年カーブ!A13879)=1),0,1)</f>
        <v>0</v>
      </c>
      <c r="O13879">
        <f t="shared" si="1520"/>
        <v>4</v>
      </c>
      <c r="P13879">
        <f t="shared" si="1518"/>
        <v>0</v>
      </c>
      <c r="Q13879">
        <f t="shared" si="1519"/>
        <v>0</v>
      </c>
    </row>
    <row r="13880" spans="1:17" ht="19.5" x14ac:dyDescent="0.4">
      <c r="A13880" s="33">
        <f t="shared" si="1514"/>
        <v>46767</v>
      </c>
      <c r="B13880" s="27" t="str">
        <f t="shared" si="1515"/>
        <v>(土)</v>
      </c>
      <c r="C13880" s="34">
        <v>8.3333333333333301E-2</v>
      </c>
      <c r="D13880" s="16" t="s">
        <v>18</v>
      </c>
      <c r="E13880" s="35">
        <v>0.104166666666667</v>
      </c>
      <c r="F13880" s="50">
        <f>IF(COUNTIF('リスト（不使用）'!$A$5:$A$6,単年カーブ!$A$1),"希望数量入力ください",'単年（2027年度）'!$E$12*単年カーブ!$R$3+'単年（2027年度）'!$E$12*(1-単年カーブ!$R$3)*単年カーブ!Q13880)</f>
        <v>0</v>
      </c>
      <c r="G13880" s="47">
        <f t="shared" si="1516"/>
        <v>0</v>
      </c>
      <c r="M13880">
        <f t="shared" si="1517"/>
        <v>1</v>
      </c>
      <c r="N13880">
        <f>IF(OR(WEEKDAY(A13880)=1,WEEKDAY(A13880)=7,COUNTIF('2027祝日等（不使用）'!$A$1:$A$20,単年カーブ!A13880)=1),0,1)</f>
        <v>0</v>
      </c>
      <c r="O13880">
        <f t="shared" si="1520"/>
        <v>5</v>
      </c>
      <c r="P13880">
        <f t="shared" si="1518"/>
        <v>0</v>
      </c>
      <c r="Q13880">
        <f t="shared" si="1519"/>
        <v>0</v>
      </c>
    </row>
    <row r="13881" spans="1:17" ht="19.5" x14ac:dyDescent="0.4">
      <c r="A13881" s="33">
        <f t="shared" si="1514"/>
        <v>46767</v>
      </c>
      <c r="B13881" s="27" t="str">
        <f t="shared" si="1515"/>
        <v>(土)</v>
      </c>
      <c r="C13881" s="34">
        <v>0.104166666666667</v>
      </c>
      <c r="D13881" s="16" t="s">
        <v>18</v>
      </c>
      <c r="E13881" s="35">
        <v>0.125</v>
      </c>
      <c r="F13881" s="50">
        <f>IF(COUNTIF('リスト（不使用）'!$A$5:$A$6,単年カーブ!$A$1),"希望数量入力ください",'単年（2027年度）'!$E$12*単年カーブ!$R$3+'単年（2027年度）'!$E$12*(1-単年カーブ!$R$3)*単年カーブ!Q13881)</f>
        <v>0</v>
      </c>
      <c r="G13881" s="47">
        <f t="shared" si="1516"/>
        <v>0</v>
      </c>
      <c r="M13881">
        <f t="shared" si="1517"/>
        <v>1</v>
      </c>
      <c r="N13881">
        <f>IF(OR(WEEKDAY(A13881)=1,WEEKDAY(A13881)=7,COUNTIF('2027祝日等（不使用）'!$A$1:$A$20,単年カーブ!A13881)=1),0,1)</f>
        <v>0</v>
      </c>
      <c r="O13881">
        <f t="shared" si="1520"/>
        <v>6</v>
      </c>
      <c r="P13881">
        <f t="shared" si="1518"/>
        <v>0</v>
      </c>
      <c r="Q13881">
        <f t="shared" si="1519"/>
        <v>0</v>
      </c>
    </row>
    <row r="13882" spans="1:17" ht="19.5" x14ac:dyDescent="0.4">
      <c r="A13882" s="33">
        <f t="shared" ref="A13882:A13945" si="1521">A13834+1</f>
        <v>46767</v>
      </c>
      <c r="B13882" s="27" t="str">
        <f t="shared" si="1515"/>
        <v>(土)</v>
      </c>
      <c r="C13882" s="34">
        <v>0.125</v>
      </c>
      <c r="D13882" s="16" t="s">
        <v>18</v>
      </c>
      <c r="E13882" s="35">
        <v>0.14583333333333301</v>
      </c>
      <c r="F13882" s="50">
        <f>IF(COUNTIF('リスト（不使用）'!$A$5:$A$6,単年カーブ!$A$1),"希望数量入力ください",'単年（2027年度）'!$E$12*単年カーブ!$R$3+'単年（2027年度）'!$E$12*(1-単年カーブ!$R$3)*単年カーブ!Q13882)</f>
        <v>0</v>
      </c>
      <c r="G13882" s="47">
        <f t="shared" si="1516"/>
        <v>0</v>
      </c>
      <c r="M13882">
        <f t="shared" si="1517"/>
        <v>1</v>
      </c>
      <c r="N13882">
        <f>IF(OR(WEEKDAY(A13882)=1,WEEKDAY(A13882)=7,COUNTIF('2027祝日等（不使用）'!$A$1:$A$20,単年カーブ!A13882)=1),0,1)</f>
        <v>0</v>
      </c>
      <c r="O13882">
        <f t="shared" si="1520"/>
        <v>7</v>
      </c>
      <c r="P13882">
        <f t="shared" si="1518"/>
        <v>0</v>
      </c>
      <c r="Q13882">
        <f t="shared" si="1519"/>
        <v>0</v>
      </c>
    </row>
    <row r="13883" spans="1:17" ht="19.5" x14ac:dyDescent="0.4">
      <c r="A13883" s="33">
        <f t="shared" si="1521"/>
        <v>46767</v>
      </c>
      <c r="B13883" s="27" t="str">
        <f t="shared" si="1515"/>
        <v>(土)</v>
      </c>
      <c r="C13883" s="34">
        <v>0.14583333333333301</v>
      </c>
      <c r="D13883" s="16" t="s">
        <v>18</v>
      </c>
      <c r="E13883" s="35">
        <v>0.16666666666666699</v>
      </c>
      <c r="F13883" s="50">
        <f>IF(COUNTIF('リスト（不使用）'!$A$5:$A$6,単年カーブ!$A$1),"希望数量入力ください",'単年（2027年度）'!$E$12*単年カーブ!$R$3+'単年（2027年度）'!$E$12*(1-単年カーブ!$R$3)*単年カーブ!Q13883)</f>
        <v>0</v>
      </c>
      <c r="G13883" s="47">
        <f t="shared" si="1516"/>
        <v>0</v>
      </c>
      <c r="M13883">
        <f t="shared" si="1517"/>
        <v>1</v>
      </c>
      <c r="N13883">
        <f>IF(OR(WEEKDAY(A13883)=1,WEEKDAY(A13883)=7,COUNTIF('2027祝日等（不使用）'!$A$1:$A$20,単年カーブ!A13883)=1),0,1)</f>
        <v>0</v>
      </c>
      <c r="O13883">
        <f t="shared" si="1520"/>
        <v>8</v>
      </c>
      <c r="P13883">
        <f t="shared" si="1518"/>
        <v>0</v>
      </c>
      <c r="Q13883">
        <f t="shared" si="1519"/>
        <v>0</v>
      </c>
    </row>
    <row r="13884" spans="1:17" ht="19.5" x14ac:dyDescent="0.4">
      <c r="A13884" s="33">
        <f t="shared" si="1521"/>
        <v>46767</v>
      </c>
      <c r="B13884" s="27" t="str">
        <f t="shared" si="1515"/>
        <v>(土)</v>
      </c>
      <c r="C13884" s="34">
        <v>0.16666666666666699</v>
      </c>
      <c r="D13884" s="16" t="s">
        <v>18</v>
      </c>
      <c r="E13884" s="35">
        <v>0.1875</v>
      </c>
      <c r="F13884" s="50">
        <f>IF(COUNTIF('リスト（不使用）'!$A$5:$A$6,単年カーブ!$A$1),"希望数量入力ください",'単年（2027年度）'!$E$12*単年カーブ!$R$3+'単年（2027年度）'!$E$12*(1-単年カーブ!$R$3)*単年カーブ!Q13884)</f>
        <v>0</v>
      </c>
      <c r="G13884" s="47">
        <f t="shared" si="1516"/>
        <v>0</v>
      </c>
      <c r="M13884">
        <f t="shared" si="1517"/>
        <v>1</v>
      </c>
      <c r="N13884">
        <f>IF(OR(WEEKDAY(A13884)=1,WEEKDAY(A13884)=7,COUNTIF('2027祝日等（不使用）'!$A$1:$A$20,単年カーブ!A13884)=1),0,1)</f>
        <v>0</v>
      </c>
      <c r="O13884">
        <f t="shared" si="1520"/>
        <v>9</v>
      </c>
      <c r="P13884">
        <f t="shared" si="1518"/>
        <v>0</v>
      </c>
      <c r="Q13884">
        <f t="shared" si="1519"/>
        <v>0</v>
      </c>
    </row>
    <row r="13885" spans="1:17" ht="19.5" x14ac:dyDescent="0.4">
      <c r="A13885" s="33">
        <f t="shared" si="1521"/>
        <v>46767</v>
      </c>
      <c r="B13885" s="27" t="str">
        <f t="shared" si="1515"/>
        <v>(土)</v>
      </c>
      <c r="C13885" s="34">
        <v>0.1875</v>
      </c>
      <c r="D13885" s="16" t="s">
        <v>18</v>
      </c>
      <c r="E13885" s="35">
        <v>0.20833333333333301</v>
      </c>
      <c r="F13885" s="50">
        <f>IF(COUNTIF('リスト（不使用）'!$A$5:$A$6,単年カーブ!$A$1),"希望数量入力ください",'単年（2027年度）'!$E$12*単年カーブ!$R$3+'単年（2027年度）'!$E$12*(1-単年カーブ!$R$3)*単年カーブ!Q13885)</f>
        <v>0</v>
      </c>
      <c r="G13885" s="47">
        <f t="shared" si="1516"/>
        <v>0</v>
      </c>
      <c r="M13885">
        <f t="shared" si="1517"/>
        <v>1</v>
      </c>
      <c r="N13885">
        <f>IF(OR(WEEKDAY(A13885)=1,WEEKDAY(A13885)=7,COUNTIF('2027祝日等（不使用）'!$A$1:$A$20,単年カーブ!A13885)=1),0,1)</f>
        <v>0</v>
      </c>
      <c r="O13885">
        <f t="shared" si="1520"/>
        <v>10</v>
      </c>
      <c r="P13885">
        <f t="shared" si="1518"/>
        <v>0</v>
      </c>
      <c r="Q13885">
        <f t="shared" si="1519"/>
        <v>0</v>
      </c>
    </row>
    <row r="13886" spans="1:17" ht="19.5" x14ac:dyDescent="0.4">
      <c r="A13886" s="33">
        <f t="shared" si="1521"/>
        <v>46767</v>
      </c>
      <c r="B13886" s="27" t="str">
        <f t="shared" si="1515"/>
        <v>(土)</v>
      </c>
      <c r="C13886" s="34">
        <v>0.20833333333333301</v>
      </c>
      <c r="D13886" s="16" t="s">
        <v>18</v>
      </c>
      <c r="E13886" s="35">
        <v>0.22916666666666699</v>
      </c>
      <c r="F13886" s="50">
        <f>IF(COUNTIF('リスト（不使用）'!$A$5:$A$6,単年カーブ!$A$1),"希望数量入力ください",'単年（2027年度）'!$E$12*単年カーブ!$R$3+'単年（2027年度）'!$E$12*(1-単年カーブ!$R$3)*単年カーブ!Q13886)</f>
        <v>0</v>
      </c>
      <c r="G13886" s="47">
        <f t="shared" si="1516"/>
        <v>0</v>
      </c>
      <c r="M13886">
        <f t="shared" si="1517"/>
        <v>1</v>
      </c>
      <c r="N13886">
        <f>IF(OR(WEEKDAY(A13886)=1,WEEKDAY(A13886)=7,COUNTIF('2027祝日等（不使用）'!$A$1:$A$20,単年カーブ!A13886)=1),0,1)</f>
        <v>0</v>
      </c>
      <c r="O13886">
        <f t="shared" si="1520"/>
        <v>11</v>
      </c>
      <c r="P13886">
        <f t="shared" si="1518"/>
        <v>0</v>
      </c>
      <c r="Q13886">
        <f t="shared" si="1519"/>
        <v>0</v>
      </c>
    </row>
    <row r="13887" spans="1:17" ht="19.5" x14ac:dyDescent="0.4">
      <c r="A13887" s="33">
        <f t="shared" si="1521"/>
        <v>46767</v>
      </c>
      <c r="B13887" s="27" t="str">
        <f t="shared" si="1515"/>
        <v>(土)</v>
      </c>
      <c r="C13887" s="34">
        <v>0.22916666666666699</v>
      </c>
      <c r="D13887" s="16" t="s">
        <v>18</v>
      </c>
      <c r="E13887" s="35">
        <v>0.25</v>
      </c>
      <c r="F13887" s="50">
        <f>IF(COUNTIF('リスト（不使用）'!$A$5:$A$6,単年カーブ!$A$1),"希望数量入力ください",'単年（2027年度）'!$E$12*単年カーブ!$R$3+'単年（2027年度）'!$E$12*(1-単年カーブ!$R$3)*単年カーブ!Q13887)</f>
        <v>0</v>
      </c>
      <c r="G13887" s="47">
        <f t="shared" si="1516"/>
        <v>0</v>
      </c>
      <c r="M13887">
        <f t="shared" si="1517"/>
        <v>1</v>
      </c>
      <c r="N13887">
        <f>IF(OR(WEEKDAY(A13887)=1,WEEKDAY(A13887)=7,COUNTIF('2027祝日等（不使用）'!$A$1:$A$20,単年カーブ!A13887)=1),0,1)</f>
        <v>0</v>
      </c>
      <c r="O13887">
        <f t="shared" si="1520"/>
        <v>12</v>
      </c>
      <c r="P13887">
        <f t="shared" si="1518"/>
        <v>0</v>
      </c>
      <c r="Q13887">
        <f t="shared" si="1519"/>
        <v>0</v>
      </c>
    </row>
    <row r="13888" spans="1:17" ht="19.5" x14ac:dyDescent="0.4">
      <c r="A13888" s="33">
        <f t="shared" si="1521"/>
        <v>46767</v>
      </c>
      <c r="B13888" s="27" t="str">
        <f t="shared" si="1515"/>
        <v>(土)</v>
      </c>
      <c r="C13888" s="34">
        <v>0.25</v>
      </c>
      <c r="D13888" s="16" t="s">
        <v>18</v>
      </c>
      <c r="E13888" s="35">
        <v>0.27083333333333298</v>
      </c>
      <c r="F13888" s="50">
        <f>IF(COUNTIF('リスト（不使用）'!$A$5:$A$6,単年カーブ!$A$1),"希望数量入力ください",'単年（2027年度）'!$E$12*単年カーブ!$R$3+'単年（2027年度）'!$E$12*(1-単年カーブ!$R$3)*単年カーブ!Q13888)</f>
        <v>0</v>
      </c>
      <c r="G13888" s="47">
        <f t="shared" si="1516"/>
        <v>0</v>
      </c>
      <c r="M13888">
        <f t="shared" si="1517"/>
        <v>1</v>
      </c>
      <c r="N13888">
        <f>IF(OR(WEEKDAY(A13888)=1,WEEKDAY(A13888)=7,COUNTIF('2027祝日等（不使用）'!$A$1:$A$20,単年カーブ!A13888)=1),0,1)</f>
        <v>0</v>
      </c>
      <c r="O13888">
        <f t="shared" si="1520"/>
        <v>13</v>
      </c>
      <c r="P13888">
        <f t="shared" si="1518"/>
        <v>0</v>
      </c>
      <c r="Q13888">
        <f t="shared" si="1519"/>
        <v>0</v>
      </c>
    </row>
    <row r="13889" spans="1:17" ht="19.5" x14ac:dyDescent="0.4">
      <c r="A13889" s="33">
        <f t="shared" si="1521"/>
        <v>46767</v>
      </c>
      <c r="B13889" s="27" t="str">
        <f t="shared" si="1515"/>
        <v>(土)</v>
      </c>
      <c r="C13889" s="34">
        <v>0.27083333333333298</v>
      </c>
      <c r="D13889" s="16" t="s">
        <v>18</v>
      </c>
      <c r="E13889" s="35">
        <v>0.29166666666666702</v>
      </c>
      <c r="F13889" s="50">
        <f>IF(COUNTIF('リスト（不使用）'!$A$5:$A$6,単年カーブ!$A$1),"希望数量入力ください",'単年（2027年度）'!$E$12*単年カーブ!$R$3+'単年（2027年度）'!$E$12*(1-単年カーブ!$R$3)*単年カーブ!Q13889)</f>
        <v>0</v>
      </c>
      <c r="G13889" s="47">
        <f t="shared" si="1516"/>
        <v>0</v>
      </c>
      <c r="M13889">
        <f t="shared" si="1517"/>
        <v>1</v>
      </c>
      <c r="N13889">
        <f>IF(OR(WEEKDAY(A13889)=1,WEEKDAY(A13889)=7,COUNTIF('2027祝日等（不使用）'!$A$1:$A$20,単年カーブ!A13889)=1),0,1)</f>
        <v>0</v>
      </c>
      <c r="O13889">
        <f t="shared" si="1520"/>
        <v>14</v>
      </c>
      <c r="P13889">
        <f t="shared" si="1518"/>
        <v>0</v>
      </c>
      <c r="Q13889">
        <f t="shared" si="1519"/>
        <v>0</v>
      </c>
    </row>
    <row r="13890" spans="1:17" ht="19.5" x14ac:dyDescent="0.4">
      <c r="A13890" s="33">
        <f t="shared" si="1521"/>
        <v>46767</v>
      </c>
      <c r="B13890" s="27" t="str">
        <f t="shared" si="1515"/>
        <v>(土)</v>
      </c>
      <c r="C13890" s="34">
        <v>0.29166666666666702</v>
      </c>
      <c r="D13890" s="16" t="s">
        <v>18</v>
      </c>
      <c r="E13890" s="35">
        <v>0.3125</v>
      </c>
      <c r="F13890" s="50">
        <f>IF(COUNTIF('リスト（不使用）'!$A$5:$A$6,単年カーブ!$A$1),"希望数量入力ください",'単年（2027年度）'!$E$12*単年カーブ!$R$3+'単年（2027年度）'!$E$12*(1-単年カーブ!$R$3)*単年カーブ!Q13890)</f>
        <v>0</v>
      </c>
      <c r="G13890" s="47">
        <f t="shared" si="1516"/>
        <v>0</v>
      </c>
      <c r="M13890">
        <f t="shared" si="1517"/>
        <v>1</v>
      </c>
      <c r="N13890">
        <f>IF(OR(WEEKDAY(A13890)=1,WEEKDAY(A13890)=7,COUNTIF('2027祝日等（不使用）'!$A$1:$A$20,単年カーブ!A13890)=1),0,1)</f>
        <v>0</v>
      </c>
      <c r="O13890">
        <f t="shared" si="1520"/>
        <v>15</v>
      </c>
      <c r="P13890">
        <f t="shared" si="1518"/>
        <v>0</v>
      </c>
      <c r="Q13890">
        <f t="shared" si="1519"/>
        <v>0</v>
      </c>
    </row>
    <row r="13891" spans="1:17" ht="19.5" x14ac:dyDescent="0.4">
      <c r="A13891" s="33">
        <f t="shared" si="1521"/>
        <v>46767</v>
      </c>
      <c r="B13891" s="27" t="str">
        <f t="shared" si="1515"/>
        <v>(土)</v>
      </c>
      <c r="C13891" s="34">
        <v>0.3125</v>
      </c>
      <c r="D13891" s="16" t="s">
        <v>18</v>
      </c>
      <c r="E13891" s="35">
        <v>0.33333333333333298</v>
      </c>
      <c r="F13891" s="50">
        <f>IF(COUNTIF('リスト（不使用）'!$A$5:$A$6,単年カーブ!$A$1),"希望数量入力ください",'単年（2027年度）'!$E$12*単年カーブ!$R$3+'単年（2027年度）'!$E$12*(1-単年カーブ!$R$3)*単年カーブ!Q13891)</f>
        <v>0</v>
      </c>
      <c r="G13891" s="47">
        <f t="shared" si="1516"/>
        <v>0</v>
      </c>
      <c r="M13891">
        <f t="shared" si="1517"/>
        <v>1</v>
      </c>
      <c r="N13891">
        <f>IF(OR(WEEKDAY(A13891)=1,WEEKDAY(A13891)=7,COUNTIF('2027祝日等（不使用）'!$A$1:$A$20,単年カーブ!A13891)=1),0,1)</f>
        <v>0</v>
      </c>
      <c r="O13891">
        <f t="shared" si="1520"/>
        <v>16</v>
      </c>
      <c r="P13891">
        <f t="shared" si="1518"/>
        <v>0</v>
      </c>
      <c r="Q13891">
        <f t="shared" si="1519"/>
        <v>0</v>
      </c>
    </row>
    <row r="13892" spans="1:17" ht="19.5" x14ac:dyDescent="0.4">
      <c r="A13892" s="33">
        <f t="shared" si="1521"/>
        <v>46767</v>
      </c>
      <c r="B13892" s="27" t="str">
        <f t="shared" ref="B13892:B13955" si="1522">TEXT(A13892,"(aaa)")</f>
        <v>(土)</v>
      </c>
      <c r="C13892" s="34">
        <v>0.33333333333333298</v>
      </c>
      <c r="D13892" s="16" t="s">
        <v>18</v>
      </c>
      <c r="E13892" s="35">
        <v>0.35416666666666702</v>
      </c>
      <c r="F13892" s="50">
        <f>IF(COUNTIF('リスト（不使用）'!$A$5:$A$6,単年カーブ!$A$1),"希望数量入力ください",'単年（2027年度）'!$E$12*単年カーブ!$R$3+'単年（2027年度）'!$E$12*(1-単年カーブ!$R$3)*単年カーブ!Q13892)</f>
        <v>0</v>
      </c>
      <c r="G13892" s="47">
        <f t="shared" ref="G13892:G13955" si="1523">F13892/2</f>
        <v>0</v>
      </c>
      <c r="M13892">
        <f t="shared" ref="M13892:M13955" si="1524">MONTH(A13892)</f>
        <v>1</v>
      </c>
      <c r="N13892">
        <f>IF(OR(WEEKDAY(A13892)=1,WEEKDAY(A13892)=7,COUNTIF('2027祝日等（不使用）'!$A$1:$A$20,単年カーブ!A13892)=1),0,1)</f>
        <v>0</v>
      </c>
      <c r="O13892">
        <f t="shared" si="1520"/>
        <v>17</v>
      </c>
      <c r="P13892">
        <f t="shared" ref="P13892:P13955" si="1525">IF(AND(O13892&gt;16,O13892&lt;41),1,0)</f>
        <v>1</v>
      </c>
      <c r="Q13892">
        <f t="shared" ref="Q13892:Q13955" si="1526">P13892*N13892</f>
        <v>0</v>
      </c>
    </row>
    <row r="13893" spans="1:17" ht="19.5" x14ac:dyDescent="0.4">
      <c r="A13893" s="33">
        <f t="shared" si="1521"/>
        <v>46767</v>
      </c>
      <c r="B13893" s="27" t="str">
        <f t="shared" si="1522"/>
        <v>(土)</v>
      </c>
      <c r="C13893" s="34">
        <v>0.35416666666666702</v>
      </c>
      <c r="D13893" s="16" t="s">
        <v>18</v>
      </c>
      <c r="E13893" s="35">
        <v>0.375</v>
      </c>
      <c r="F13893" s="50">
        <f>IF(COUNTIF('リスト（不使用）'!$A$5:$A$6,単年カーブ!$A$1),"希望数量入力ください",'単年（2027年度）'!$E$12*単年カーブ!$R$3+'単年（2027年度）'!$E$12*(1-単年カーブ!$R$3)*単年カーブ!Q13893)</f>
        <v>0</v>
      </c>
      <c r="G13893" s="47">
        <f t="shared" si="1523"/>
        <v>0</v>
      </c>
      <c r="M13893">
        <f t="shared" si="1524"/>
        <v>1</v>
      </c>
      <c r="N13893">
        <f>IF(OR(WEEKDAY(A13893)=1,WEEKDAY(A13893)=7,COUNTIF('2027祝日等（不使用）'!$A$1:$A$20,単年カーブ!A13893)=1),0,1)</f>
        <v>0</v>
      </c>
      <c r="O13893">
        <f t="shared" si="1520"/>
        <v>18</v>
      </c>
      <c r="P13893">
        <f t="shared" si="1525"/>
        <v>1</v>
      </c>
      <c r="Q13893">
        <f t="shared" si="1526"/>
        <v>0</v>
      </c>
    </row>
    <row r="13894" spans="1:17" ht="19.5" x14ac:dyDescent="0.4">
      <c r="A13894" s="33">
        <f t="shared" si="1521"/>
        <v>46767</v>
      </c>
      <c r="B13894" s="27" t="str">
        <f t="shared" si="1522"/>
        <v>(土)</v>
      </c>
      <c r="C13894" s="34">
        <v>0.375</v>
      </c>
      <c r="D13894" s="16" t="s">
        <v>18</v>
      </c>
      <c r="E13894" s="35">
        <v>0.39583333333333298</v>
      </c>
      <c r="F13894" s="50">
        <f>IF(COUNTIF('リスト（不使用）'!$A$5:$A$6,単年カーブ!$A$1),"希望数量入力ください",'単年（2027年度）'!$E$12*単年カーブ!$R$3+'単年（2027年度）'!$E$12*(1-単年カーブ!$R$3)*単年カーブ!Q13894)</f>
        <v>0</v>
      </c>
      <c r="G13894" s="47">
        <f t="shared" si="1523"/>
        <v>0</v>
      </c>
      <c r="M13894">
        <f t="shared" si="1524"/>
        <v>1</v>
      </c>
      <c r="N13894">
        <f>IF(OR(WEEKDAY(A13894)=1,WEEKDAY(A13894)=7,COUNTIF('2027祝日等（不使用）'!$A$1:$A$20,単年カーブ!A13894)=1),0,1)</f>
        <v>0</v>
      </c>
      <c r="O13894">
        <f t="shared" si="1520"/>
        <v>19</v>
      </c>
      <c r="P13894">
        <f t="shared" si="1525"/>
        <v>1</v>
      </c>
      <c r="Q13894">
        <f t="shared" si="1526"/>
        <v>0</v>
      </c>
    </row>
    <row r="13895" spans="1:17" ht="19.5" x14ac:dyDescent="0.4">
      <c r="A13895" s="33">
        <f t="shared" si="1521"/>
        <v>46767</v>
      </c>
      <c r="B13895" s="27" t="str">
        <f t="shared" si="1522"/>
        <v>(土)</v>
      </c>
      <c r="C13895" s="34">
        <v>0.39583333333333298</v>
      </c>
      <c r="D13895" s="16" t="s">
        <v>18</v>
      </c>
      <c r="E13895" s="35">
        <v>0.41666666666666702</v>
      </c>
      <c r="F13895" s="50">
        <f>IF(COUNTIF('リスト（不使用）'!$A$5:$A$6,単年カーブ!$A$1),"希望数量入力ください",'単年（2027年度）'!$E$12*単年カーブ!$R$3+'単年（2027年度）'!$E$12*(1-単年カーブ!$R$3)*単年カーブ!Q13895)</f>
        <v>0</v>
      </c>
      <c r="G13895" s="47">
        <f t="shared" si="1523"/>
        <v>0</v>
      </c>
      <c r="M13895">
        <f t="shared" si="1524"/>
        <v>1</v>
      </c>
      <c r="N13895">
        <f>IF(OR(WEEKDAY(A13895)=1,WEEKDAY(A13895)=7,COUNTIF('2027祝日等（不使用）'!$A$1:$A$20,単年カーブ!A13895)=1),0,1)</f>
        <v>0</v>
      </c>
      <c r="O13895">
        <f t="shared" si="1520"/>
        <v>20</v>
      </c>
      <c r="P13895">
        <f t="shared" si="1525"/>
        <v>1</v>
      </c>
      <c r="Q13895">
        <f t="shared" si="1526"/>
        <v>0</v>
      </c>
    </row>
    <row r="13896" spans="1:17" ht="19.5" x14ac:dyDescent="0.4">
      <c r="A13896" s="33">
        <f t="shared" si="1521"/>
        <v>46767</v>
      </c>
      <c r="B13896" s="27" t="str">
        <f t="shared" si="1522"/>
        <v>(土)</v>
      </c>
      <c r="C13896" s="34">
        <v>0.41666666666666702</v>
      </c>
      <c r="D13896" s="16" t="s">
        <v>18</v>
      </c>
      <c r="E13896" s="35">
        <v>0.4375</v>
      </c>
      <c r="F13896" s="50">
        <f>IF(COUNTIF('リスト（不使用）'!$A$5:$A$6,単年カーブ!$A$1),"希望数量入力ください",'単年（2027年度）'!$E$12*単年カーブ!$R$3+'単年（2027年度）'!$E$12*(1-単年カーブ!$R$3)*単年カーブ!Q13896)</f>
        <v>0</v>
      </c>
      <c r="G13896" s="47">
        <f t="shared" si="1523"/>
        <v>0</v>
      </c>
      <c r="M13896">
        <f t="shared" si="1524"/>
        <v>1</v>
      </c>
      <c r="N13896">
        <f>IF(OR(WEEKDAY(A13896)=1,WEEKDAY(A13896)=7,COUNTIF('2027祝日等（不使用）'!$A$1:$A$20,単年カーブ!A13896)=1),0,1)</f>
        <v>0</v>
      </c>
      <c r="O13896">
        <f t="shared" si="1520"/>
        <v>21</v>
      </c>
      <c r="P13896">
        <f t="shared" si="1525"/>
        <v>1</v>
      </c>
      <c r="Q13896">
        <f t="shared" si="1526"/>
        <v>0</v>
      </c>
    </row>
    <row r="13897" spans="1:17" ht="19.5" x14ac:dyDescent="0.4">
      <c r="A13897" s="33">
        <f t="shared" si="1521"/>
        <v>46767</v>
      </c>
      <c r="B13897" s="27" t="str">
        <f t="shared" si="1522"/>
        <v>(土)</v>
      </c>
      <c r="C13897" s="34">
        <v>0.4375</v>
      </c>
      <c r="D13897" s="16" t="s">
        <v>18</v>
      </c>
      <c r="E13897" s="35">
        <v>0.45833333333333298</v>
      </c>
      <c r="F13897" s="50">
        <f>IF(COUNTIF('リスト（不使用）'!$A$5:$A$6,単年カーブ!$A$1),"希望数量入力ください",'単年（2027年度）'!$E$12*単年カーブ!$R$3+'単年（2027年度）'!$E$12*(1-単年カーブ!$R$3)*単年カーブ!Q13897)</f>
        <v>0</v>
      </c>
      <c r="G13897" s="47">
        <f t="shared" si="1523"/>
        <v>0</v>
      </c>
      <c r="M13897">
        <f t="shared" si="1524"/>
        <v>1</v>
      </c>
      <c r="N13897">
        <f>IF(OR(WEEKDAY(A13897)=1,WEEKDAY(A13897)=7,COUNTIF('2027祝日等（不使用）'!$A$1:$A$20,単年カーブ!A13897)=1),0,1)</f>
        <v>0</v>
      </c>
      <c r="O13897">
        <f t="shared" si="1520"/>
        <v>22</v>
      </c>
      <c r="P13897">
        <f t="shared" si="1525"/>
        <v>1</v>
      </c>
      <c r="Q13897">
        <f t="shared" si="1526"/>
        <v>0</v>
      </c>
    </row>
    <row r="13898" spans="1:17" ht="19.5" x14ac:dyDescent="0.4">
      <c r="A13898" s="33">
        <f t="shared" si="1521"/>
        <v>46767</v>
      </c>
      <c r="B13898" s="27" t="str">
        <f t="shared" si="1522"/>
        <v>(土)</v>
      </c>
      <c r="C13898" s="34">
        <v>0.45833333333333298</v>
      </c>
      <c r="D13898" s="16" t="s">
        <v>18</v>
      </c>
      <c r="E13898" s="35">
        <v>0.47916666666666702</v>
      </c>
      <c r="F13898" s="50">
        <f>IF(COUNTIF('リスト（不使用）'!$A$5:$A$6,単年カーブ!$A$1),"希望数量入力ください",'単年（2027年度）'!$E$12*単年カーブ!$R$3+'単年（2027年度）'!$E$12*(1-単年カーブ!$R$3)*単年カーブ!Q13898)</f>
        <v>0</v>
      </c>
      <c r="G13898" s="47">
        <f t="shared" si="1523"/>
        <v>0</v>
      </c>
      <c r="M13898">
        <f t="shared" si="1524"/>
        <v>1</v>
      </c>
      <c r="N13898">
        <f>IF(OR(WEEKDAY(A13898)=1,WEEKDAY(A13898)=7,COUNTIF('2027祝日等（不使用）'!$A$1:$A$20,単年カーブ!A13898)=1),0,1)</f>
        <v>0</v>
      </c>
      <c r="O13898">
        <f t="shared" si="1520"/>
        <v>23</v>
      </c>
      <c r="P13898">
        <f t="shared" si="1525"/>
        <v>1</v>
      </c>
      <c r="Q13898">
        <f t="shared" si="1526"/>
        <v>0</v>
      </c>
    </row>
    <row r="13899" spans="1:17" ht="19.5" x14ac:dyDescent="0.4">
      <c r="A13899" s="33">
        <f t="shared" si="1521"/>
        <v>46767</v>
      </c>
      <c r="B13899" s="27" t="str">
        <f t="shared" si="1522"/>
        <v>(土)</v>
      </c>
      <c r="C13899" s="34">
        <v>0.47916666666666702</v>
      </c>
      <c r="D13899" s="16" t="s">
        <v>18</v>
      </c>
      <c r="E13899" s="35">
        <v>0.5</v>
      </c>
      <c r="F13899" s="50">
        <f>IF(COUNTIF('リスト（不使用）'!$A$5:$A$6,単年カーブ!$A$1),"希望数量入力ください",'単年（2027年度）'!$E$12*単年カーブ!$R$3+'単年（2027年度）'!$E$12*(1-単年カーブ!$R$3)*単年カーブ!Q13899)</f>
        <v>0</v>
      </c>
      <c r="G13899" s="47">
        <f t="shared" si="1523"/>
        <v>0</v>
      </c>
      <c r="M13899">
        <f t="shared" si="1524"/>
        <v>1</v>
      </c>
      <c r="N13899">
        <f>IF(OR(WEEKDAY(A13899)=1,WEEKDAY(A13899)=7,COUNTIF('2027祝日等（不使用）'!$A$1:$A$20,単年カーブ!A13899)=1),0,1)</f>
        <v>0</v>
      </c>
      <c r="O13899">
        <f t="shared" si="1520"/>
        <v>24</v>
      </c>
      <c r="P13899">
        <f t="shared" si="1525"/>
        <v>1</v>
      </c>
      <c r="Q13899">
        <f t="shared" si="1526"/>
        <v>0</v>
      </c>
    </row>
    <row r="13900" spans="1:17" ht="19.5" x14ac:dyDescent="0.4">
      <c r="A13900" s="33">
        <f t="shared" si="1521"/>
        <v>46767</v>
      </c>
      <c r="B13900" s="27" t="str">
        <f t="shared" si="1522"/>
        <v>(土)</v>
      </c>
      <c r="C13900" s="34">
        <v>0.5</v>
      </c>
      <c r="D13900" s="16" t="s">
        <v>18</v>
      </c>
      <c r="E13900" s="35">
        <v>0.52083333333333304</v>
      </c>
      <c r="F13900" s="50">
        <f>IF(COUNTIF('リスト（不使用）'!$A$5:$A$6,単年カーブ!$A$1),"希望数量入力ください",'単年（2027年度）'!$E$12*単年カーブ!$R$3+'単年（2027年度）'!$E$12*(1-単年カーブ!$R$3)*単年カーブ!Q13900)</f>
        <v>0</v>
      </c>
      <c r="G13900" s="47">
        <f t="shared" si="1523"/>
        <v>0</v>
      </c>
      <c r="M13900">
        <f t="shared" si="1524"/>
        <v>1</v>
      </c>
      <c r="N13900">
        <f>IF(OR(WEEKDAY(A13900)=1,WEEKDAY(A13900)=7,COUNTIF('2027祝日等（不使用）'!$A$1:$A$20,単年カーブ!A13900)=1),0,1)</f>
        <v>0</v>
      </c>
      <c r="O13900">
        <f t="shared" si="1520"/>
        <v>25</v>
      </c>
      <c r="P13900">
        <f t="shared" si="1525"/>
        <v>1</v>
      </c>
      <c r="Q13900">
        <f t="shared" si="1526"/>
        <v>0</v>
      </c>
    </row>
    <row r="13901" spans="1:17" ht="19.5" x14ac:dyDescent="0.4">
      <c r="A13901" s="33">
        <f t="shared" si="1521"/>
        <v>46767</v>
      </c>
      <c r="B13901" s="27" t="str">
        <f t="shared" si="1522"/>
        <v>(土)</v>
      </c>
      <c r="C13901" s="34">
        <v>0.52083333333333304</v>
      </c>
      <c r="D13901" s="16" t="s">
        <v>18</v>
      </c>
      <c r="E13901" s="35">
        <v>0.54166666666666696</v>
      </c>
      <c r="F13901" s="50">
        <f>IF(COUNTIF('リスト（不使用）'!$A$5:$A$6,単年カーブ!$A$1),"希望数量入力ください",'単年（2027年度）'!$E$12*単年カーブ!$R$3+'単年（2027年度）'!$E$12*(1-単年カーブ!$R$3)*単年カーブ!Q13901)</f>
        <v>0</v>
      </c>
      <c r="G13901" s="47">
        <f t="shared" si="1523"/>
        <v>0</v>
      </c>
      <c r="M13901">
        <f t="shared" si="1524"/>
        <v>1</v>
      </c>
      <c r="N13901">
        <f>IF(OR(WEEKDAY(A13901)=1,WEEKDAY(A13901)=7,COUNTIF('2027祝日等（不使用）'!$A$1:$A$20,単年カーブ!A13901)=1),0,1)</f>
        <v>0</v>
      </c>
      <c r="O13901">
        <f t="shared" si="1520"/>
        <v>26</v>
      </c>
      <c r="P13901">
        <f t="shared" si="1525"/>
        <v>1</v>
      </c>
      <c r="Q13901">
        <f t="shared" si="1526"/>
        <v>0</v>
      </c>
    </row>
    <row r="13902" spans="1:17" ht="19.5" x14ac:dyDescent="0.4">
      <c r="A13902" s="33">
        <f t="shared" si="1521"/>
        <v>46767</v>
      </c>
      <c r="B13902" s="27" t="str">
        <f t="shared" si="1522"/>
        <v>(土)</v>
      </c>
      <c r="C13902" s="34">
        <v>0.54166666666666696</v>
      </c>
      <c r="D13902" s="16" t="s">
        <v>18</v>
      </c>
      <c r="E13902" s="35">
        <v>0.5625</v>
      </c>
      <c r="F13902" s="50">
        <f>IF(COUNTIF('リスト（不使用）'!$A$5:$A$6,単年カーブ!$A$1),"希望数量入力ください",'単年（2027年度）'!$E$12*単年カーブ!$R$3+'単年（2027年度）'!$E$12*(1-単年カーブ!$R$3)*単年カーブ!Q13902)</f>
        <v>0</v>
      </c>
      <c r="G13902" s="47">
        <f t="shared" si="1523"/>
        <v>0</v>
      </c>
      <c r="M13902">
        <f t="shared" si="1524"/>
        <v>1</v>
      </c>
      <c r="N13902">
        <f>IF(OR(WEEKDAY(A13902)=1,WEEKDAY(A13902)=7,COUNTIF('2027祝日等（不使用）'!$A$1:$A$20,単年カーブ!A13902)=1),0,1)</f>
        <v>0</v>
      </c>
      <c r="O13902">
        <f t="shared" si="1520"/>
        <v>27</v>
      </c>
      <c r="P13902">
        <f t="shared" si="1525"/>
        <v>1</v>
      </c>
      <c r="Q13902">
        <f t="shared" si="1526"/>
        <v>0</v>
      </c>
    </row>
    <row r="13903" spans="1:17" ht="19.5" x14ac:dyDescent="0.4">
      <c r="A13903" s="33">
        <f t="shared" si="1521"/>
        <v>46767</v>
      </c>
      <c r="B13903" s="27" t="str">
        <f t="shared" si="1522"/>
        <v>(土)</v>
      </c>
      <c r="C13903" s="34">
        <v>0.5625</v>
      </c>
      <c r="D13903" s="16" t="s">
        <v>18</v>
      </c>
      <c r="E13903" s="35">
        <v>0.58333333333333304</v>
      </c>
      <c r="F13903" s="50">
        <f>IF(COUNTIF('リスト（不使用）'!$A$5:$A$6,単年カーブ!$A$1),"希望数量入力ください",'単年（2027年度）'!$E$12*単年カーブ!$R$3+'単年（2027年度）'!$E$12*(1-単年カーブ!$R$3)*単年カーブ!Q13903)</f>
        <v>0</v>
      </c>
      <c r="G13903" s="47">
        <f t="shared" si="1523"/>
        <v>0</v>
      </c>
      <c r="M13903">
        <f t="shared" si="1524"/>
        <v>1</v>
      </c>
      <c r="N13903">
        <f>IF(OR(WEEKDAY(A13903)=1,WEEKDAY(A13903)=7,COUNTIF('2027祝日等（不使用）'!$A$1:$A$20,単年カーブ!A13903)=1),0,1)</f>
        <v>0</v>
      </c>
      <c r="O13903">
        <f t="shared" si="1520"/>
        <v>28</v>
      </c>
      <c r="P13903">
        <f t="shared" si="1525"/>
        <v>1</v>
      </c>
      <c r="Q13903">
        <f t="shared" si="1526"/>
        <v>0</v>
      </c>
    </row>
    <row r="13904" spans="1:17" ht="19.5" x14ac:dyDescent="0.4">
      <c r="A13904" s="33">
        <f t="shared" si="1521"/>
        <v>46767</v>
      </c>
      <c r="B13904" s="27" t="str">
        <f t="shared" si="1522"/>
        <v>(土)</v>
      </c>
      <c r="C13904" s="34">
        <v>0.58333333333333304</v>
      </c>
      <c r="D13904" s="16" t="s">
        <v>18</v>
      </c>
      <c r="E13904" s="35">
        <v>0.60416666666666696</v>
      </c>
      <c r="F13904" s="50">
        <f>IF(COUNTIF('リスト（不使用）'!$A$5:$A$6,単年カーブ!$A$1),"希望数量入力ください",'単年（2027年度）'!$E$12*単年カーブ!$R$3+'単年（2027年度）'!$E$12*(1-単年カーブ!$R$3)*単年カーブ!Q13904)</f>
        <v>0</v>
      </c>
      <c r="G13904" s="47">
        <f t="shared" si="1523"/>
        <v>0</v>
      </c>
      <c r="M13904">
        <f t="shared" si="1524"/>
        <v>1</v>
      </c>
      <c r="N13904">
        <f>IF(OR(WEEKDAY(A13904)=1,WEEKDAY(A13904)=7,COUNTIF('2027祝日等（不使用）'!$A$1:$A$20,単年カーブ!A13904)=1),0,1)</f>
        <v>0</v>
      </c>
      <c r="O13904">
        <f t="shared" si="1520"/>
        <v>29</v>
      </c>
      <c r="P13904">
        <f t="shared" si="1525"/>
        <v>1</v>
      </c>
      <c r="Q13904">
        <f t="shared" si="1526"/>
        <v>0</v>
      </c>
    </row>
    <row r="13905" spans="1:17" ht="19.5" x14ac:dyDescent="0.4">
      <c r="A13905" s="33">
        <f t="shared" si="1521"/>
        <v>46767</v>
      </c>
      <c r="B13905" s="27" t="str">
        <f t="shared" si="1522"/>
        <v>(土)</v>
      </c>
      <c r="C13905" s="34">
        <v>0.60416666666666696</v>
      </c>
      <c r="D13905" s="16" t="s">
        <v>18</v>
      </c>
      <c r="E13905" s="35">
        <v>0.625</v>
      </c>
      <c r="F13905" s="50">
        <f>IF(COUNTIF('リスト（不使用）'!$A$5:$A$6,単年カーブ!$A$1),"希望数量入力ください",'単年（2027年度）'!$E$12*単年カーブ!$R$3+'単年（2027年度）'!$E$12*(1-単年カーブ!$R$3)*単年カーブ!Q13905)</f>
        <v>0</v>
      </c>
      <c r="G13905" s="47">
        <f t="shared" si="1523"/>
        <v>0</v>
      </c>
      <c r="M13905">
        <f t="shared" si="1524"/>
        <v>1</v>
      </c>
      <c r="N13905">
        <f>IF(OR(WEEKDAY(A13905)=1,WEEKDAY(A13905)=7,COUNTIF('2027祝日等（不使用）'!$A$1:$A$20,単年カーブ!A13905)=1),0,1)</f>
        <v>0</v>
      </c>
      <c r="O13905">
        <f t="shared" si="1520"/>
        <v>30</v>
      </c>
      <c r="P13905">
        <f t="shared" si="1525"/>
        <v>1</v>
      </c>
      <c r="Q13905">
        <f t="shared" si="1526"/>
        <v>0</v>
      </c>
    </row>
    <row r="13906" spans="1:17" ht="19.5" x14ac:dyDescent="0.4">
      <c r="A13906" s="33">
        <f t="shared" si="1521"/>
        <v>46767</v>
      </c>
      <c r="B13906" s="27" t="str">
        <f t="shared" si="1522"/>
        <v>(土)</v>
      </c>
      <c r="C13906" s="34">
        <v>0.625</v>
      </c>
      <c r="D13906" s="16" t="s">
        <v>18</v>
      </c>
      <c r="E13906" s="35">
        <v>0.64583333333333304</v>
      </c>
      <c r="F13906" s="50">
        <f>IF(COUNTIF('リスト（不使用）'!$A$5:$A$6,単年カーブ!$A$1),"希望数量入力ください",'単年（2027年度）'!$E$12*単年カーブ!$R$3+'単年（2027年度）'!$E$12*(1-単年カーブ!$R$3)*単年カーブ!Q13906)</f>
        <v>0</v>
      </c>
      <c r="G13906" s="47">
        <f t="shared" si="1523"/>
        <v>0</v>
      </c>
      <c r="M13906">
        <f t="shared" si="1524"/>
        <v>1</v>
      </c>
      <c r="N13906">
        <f>IF(OR(WEEKDAY(A13906)=1,WEEKDAY(A13906)=7,COUNTIF('2027祝日等（不使用）'!$A$1:$A$20,単年カーブ!A13906)=1),0,1)</f>
        <v>0</v>
      </c>
      <c r="O13906">
        <f t="shared" si="1520"/>
        <v>31</v>
      </c>
      <c r="P13906">
        <f t="shared" si="1525"/>
        <v>1</v>
      </c>
      <c r="Q13906">
        <f t="shared" si="1526"/>
        <v>0</v>
      </c>
    </row>
    <row r="13907" spans="1:17" ht="19.5" x14ac:dyDescent="0.4">
      <c r="A13907" s="33">
        <f t="shared" si="1521"/>
        <v>46767</v>
      </c>
      <c r="B13907" s="27" t="str">
        <f t="shared" si="1522"/>
        <v>(土)</v>
      </c>
      <c r="C13907" s="34">
        <v>0.64583333333333304</v>
      </c>
      <c r="D13907" s="16" t="s">
        <v>18</v>
      </c>
      <c r="E13907" s="35">
        <v>0.66666666666666696</v>
      </c>
      <c r="F13907" s="50">
        <f>IF(COUNTIF('リスト（不使用）'!$A$5:$A$6,単年カーブ!$A$1),"希望数量入力ください",'単年（2027年度）'!$E$12*単年カーブ!$R$3+'単年（2027年度）'!$E$12*(1-単年カーブ!$R$3)*単年カーブ!Q13907)</f>
        <v>0</v>
      </c>
      <c r="G13907" s="47">
        <f t="shared" si="1523"/>
        <v>0</v>
      </c>
      <c r="M13907">
        <f t="shared" si="1524"/>
        <v>1</v>
      </c>
      <c r="N13907">
        <f>IF(OR(WEEKDAY(A13907)=1,WEEKDAY(A13907)=7,COUNTIF('2027祝日等（不使用）'!$A$1:$A$20,単年カーブ!A13907)=1),0,1)</f>
        <v>0</v>
      </c>
      <c r="O13907">
        <f t="shared" si="1520"/>
        <v>32</v>
      </c>
      <c r="P13907">
        <f t="shared" si="1525"/>
        <v>1</v>
      </c>
      <c r="Q13907">
        <f t="shared" si="1526"/>
        <v>0</v>
      </c>
    </row>
    <row r="13908" spans="1:17" ht="19.5" x14ac:dyDescent="0.4">
      <c r="A13908" s="33">
        <f t="shared" si="1521"/>
        <v>46767</v>
      </c>
      <c r="B13908" s="27" t="str">
        <f t="shared" si="1522"/>
        <v>(土)</v>
      </c>
      <c r="C13908" s="34">
        <v>0.66666666666666696</v>
      </c>
      <c r="D13908" s="16" t="s">
        <v>18</v>
      </c>
      <c r="E13908" s="35">
        <v>0.6875</v>
      </c>
      <c r="F13908" s="50">
        <f>IF(COUNTIF('リスト（不使用）'!$A$5:$A$6,単年カーブ!$A$1),"希望数量入力ください",'単年（2027年度）'!$E$12*単年カーブ!$R$3+'単年（2027年度）'!$E$12*(1-単年カーブ!$R$3)*単年カーブ!Q13908)</f>
        <v>0</v>
      </c>
      <c r="G13908" s="47">
        <f t="shared" si="1523"/>
        <v>0</v>
      </c>
      <c r="M13908">
        <f t="shared" si="1524"/>
        <v>1</v>
      </c>
      <c r="N13908">
        <f>IF(OR(WEEKDAY(A13908)=1,WEEKDAY(A13908)=7,COUNTIF('2027祝日等（不使用）'!$A$1:$A$20,単年カーブ!A13908)=1),0,1)</f>
        <v>0</v>
      </c>
      <c r="O13908">
        <f t="shared" si="1520"/>
        <v>33</v>
      </c>
      <c r="P13908">
        <f t="shared" si="1525"/>
        <v>1</v>
      </c>
      <c r="Q13908">
        <f t="shared" si="1526"/>
        <v>0</v>
      </c>
    </row>
    <row r="13909" spans="1:17" ht="19.5" x14ac:dyDescent="0.4">
      <c r="A13909" s="33">
        <f t="shared" si="1521"/>
        <v>46767</v>
      </c>
      <c r="B13909" s="27" t="str">
        <f t="shared" si="1522"/>
        <v>(土)</v>
      </c>
      <c r="C13909" s="34">
        <v>0.6875</v>
      </c>
      <c r="D13909" s="16" t="s">
        <v>18</v>
      </c>
      <c r="E13909" s="35">
        <v>0.70833333333333304</v>
      </c>
      <c r="F13909" s="50">
        <f>IF(COUNTIF('リスト（不使用）'!$A$5:$A$6,単年カーブ!$A$1),"希望数量入力ください",'単年（2027年度）'!$E$12*単年カーブ!$R$3+'単年（2027年度）'!$E$12*(1-単年カーブ!$R$3)*単年カーブ!Q13909)</f>
        <v>0</v>
      </c>
      <c r="G13909" s="47">
        <f t="shared" si="1523"/>
        <v>0</v>
      </c>
      <c r="M13909">
        <f t="shared" si="1524"/>
        <v>1</v>
      </c>
      <c r="N13909">
        <f>IF(OR(WEEKDAY(A13909)=1,WEEKDAY(A13909)=7,COUNTIF('2027祝日等（不使用）'!$A$1:$A$20,単年カーブ!A13909)=1),0,1)</f>
        <v>0</v>
      </c>
      <c r="O13909">
        <f t="shared" si="1520"/>
        <v>34</v>
      </c>
      <c r="P13909">
        <f t="shared" si="1525"/>
        <v>1</v>
      </c>
      <c r="Q13909">
        <f t="shared" si="1526"/>
        <v>0</v>
      </c>
    </row>
    <row r="13910" spans="1:17" ht="19.5" x14ac:dyDescent="0.4">
      <c r="A13910" s="33">
        <f t="shared" si="1521"/>
        <v>46767</v>
      </c>
      <c r="B13910" s="27" t="str">
        <f t="shared" si="1522"/>
        <v>(土)</v>
      </c>
      <c r="C13910" s="34">
        <v>0.70833333333333304</v>
      </c>
      <c r="D13910" s="16" t="s">
        <v>18</v>
      </c>
      <c r="E13910" s="35">
        <v>0.72916666666666696</v>
      </c>
      <c r="F13910" s="50">
        <f>IF(COUNTIF('リスト（不使用）'!$A$5:$A$6,単年カーブ!$A$1),"希望数量入力ください",'単年（2027年度）'!$E$12*単年カーブ!$R$3+'単年（2027年度）'!$E$12*(1-単年カーブ!$R$3)*単年カーブ!Q13910)</f>
        <v>0</v>
      </c>
      <c r="G13910" s="47">
        <f t="shared" si="1523"/>
        <v>0</v>
      </c>
      <c r="M13910">
        <f t="shared" si="1524"/>
        <v>1</v>
      </c>
      <c r="N13910">
        <f>IF(OR(WEEKDAY(A13910)=1,WEEKDAY(A13910)=7,COUNTIF('2027祝日等（不使用）'!$A$1:$A$20,単年カーブ!A13910)=1),0,1)</f>
        <v>0</v>
      </c>
      <c r="O13910">
        <f t="shared" si="1520"/>
        <v>35</v>
      </c>
      <c r="P13910">
        <f t="shared" si="1525"/>
        <v>1</v>
      </c>
      <c r="Q13910">
        <f t="shared" si="1526"/>
        <v>0</v>
      </c>
    </row>
    <row r="13911" spans="1:17" ht="19.5" x14ac:dyDescent="0.4">
      <c r="A13911" s="33">
        <f t="shared" si="1521"/>
        <v>46767</v>
      </c>
      <c r="B13911" s="27" t="str">
        <f t="shared" si="1522"/>
        <v>(土)</v>
      </c>
      <c r="C13911" s="34">
        <v>0.72916666666666696</v>
      </c>
      <c r="D13911" s="16" t="s">
        <v>18</v>
      </c>
      <c r="E13911" s="35">
        <v>0.75</v>
      </c>
      <c r="F13911" s="50">
        <f>IF(COUNTIF('リスト（不使用）'!$A$5:$A$6,単年カーブ!$A$1),"希望数量入力ください",'単年（2027年度）'!$E$12*単年カーブ!$R$3+'単年（2027年度）'!$E$12*(1-単年カーブ!$R$3)*単年カーブ!Q13911)</f>
        <v>0</v>
      </c>
      <c r="G13911" s="47">
        <f t="shared" si="1523"/>
        <v>0</v>
      </c>
      <c r="M13911">
        <f t="shared" si="1524"/>
        <v>1</v>
      </c>
      <c r="N13911">
        <f>IF(OR(WEEKDAY(A13911)=1,WEEKDAY(A13911)=7,COUNTIF('2027祝日等（不使用）'!$A$1:$A$20,単年カーブ!A13911)=1),0,1)</f>
        <v>0</v>
      </c>
      <c r="O13911">
        <f t="shared" si="1520"/>
        <v>36</v>
      </c>
      <c r="P13911">
        <f t="shared" si="1525"/>
        <v>1</v>
      </c>
      <c r="Q13911">
        <f t="shared" si="1526"/>
        <v>0</v>
      </c>
    </row>
    <row r="13912" spans="1:17" ht="19.5" x14ac:dyDescent="0.4">
      <c r="A13912" s="33">
        <f t="shared" si="1521"/>
        <v>46767</v>
      </c>
      <c r="B13912" s="27" t="str">
        <f t="shared" si="1522"/>
        <v>(土)</v>
      </c>
      <c r="C13912" s="34">
        <v>0.75</v>
      </c>
      <c r="D13912" s="16" t="s">
        <v>18</v>
      </c>
      <c r="E13912" s="35">
        <v>0.77083333333333304</v>
      </c>
      <c r="F13912" s="50">
        <f>IF(COUNTIF('リスト（不使用）'!$A$5:$A$6,単年カーブ!$A$1),"希望数量入力ください",'単年（2027年度）'!$E$12*単年カーブ!$R$3+'単年（2027年度）'!$E$12*(1-単年カーブ!$R$3)*単年カーブ!Q13912)</f>
        <v>0</v>
      </c>
      <c r="G13912" s="47">
        <f t="shared" si="1523"/>
        <v>0</v>
      </c>
      <c r="M13912">
        <f t="shared" si="1524"/>
        <v>1</v>
      </c>
      <c r="N13912">
        <f>IF(OR(WEEKDAY(A13912)=1,WEEKDAY(A13912)=7,COUNTIF('2027祝日等（不使用）'!$A$1:$A$20,単年カーブ!A13912)=1),0,1)</f>
        <v>0</v>
      </c>
      <c r="O13912">
        <f t="shared" si="1520"/>
        <v>37</v>
      </c>
      <c r="P13912">
        <f t="shared" si="1525"/>
        <v>1</v>
      </c>
      <c r="Q13912">
        <f t="shared" si="1526"/>
        <v>0</v>
      </c>
    </row>
    <row r="13913" spans="1:17" ht="19.5" x14ac:dyDescent="0.4">
      <c r="A13913" s="33">
        <f t="shared" si="1521"/>
        <v>46767</v>
      </c>
      <c r="B13913" s="27" t="str">
        <f t="shared" si="1522"/>
        <v>(土)</v>
      </c>
      <c r="C13913" s="34">
        <v>0.77083333333333304</v>
      </c>
      <c r="D13913" s="16" t="s">
        <v>18</v>
      </c>
      <c r="E13913" s="35">
        <v>0.79166666666666696</v>
      </c>
      <c r="F13913" s="50">
        <f>IF(COUNTIF('リスト（不使用）'!$A$5:$A$6,単年カーブ!$A$1),"希望数量入力ください",'単年（2027年度）'!$E$12*単年カーブ!$R$3+'単年（2027年度）'!$E$12*(1-単年カーブ!$R$3)*単年カーブ!Q13913)</f>
        <v>0</v>
      </c>
      <c r="G13913" s="47">
        <f t="shared" si="1523"/>
        <v>0</v>
      </c>
      <c r="M13913">
        <f t="shared" si="1524"/>
        <v>1</v>
      </c>
      <c r="N13913">
        <f>IF(OR(WEEKDAY(A13913)=1,WEEKDAY(A13913)=7,COUNTIF('2027祝日等（不使用）'!$A$1:$A$20,単年カーブ!A13913)=1),0,1)</f>
        <v>0</v>
      </c>
      <c r="O13913">
        <f t="shared" si="1520"/>
        <v>38</v>
      </c>
      <c r="P13913">
        <f t="shared" si="1525"/>
        <v>1</v>
      </c>
      <c r="Q13913">
        <f t="shared" si="1526"/>
        <v>0</v>
      </c>
    </row>
    <row r="13914" spans="1:17" ht="19.5" x14ac:dyDescent="0.4">
      <c r="A13914" s="33">
        <f t="shared" si="1521"/>
        <v>46767</v>
      </c>
      <c r="B13914" s="27" t="str">
        <f t="shared" si="1522"/>
        <v>(土)</v>
      </c>
      <c r="C13914" s="34">
        <v>0.79166666666666696</v>
      </c>
      <c r="D13914" s="16" t="s">
        <v>18</v>
      </c>
      <c r="E13914" s="35">
        <v>0.8125</v>
      </c>
      <c r="F13914" s="50">
        <f>IF(COUNTIF('リスト（不使用）'!$A$5:$A$6,単年カーブ!$A$1),"希望数量入力ください",'単年（2027年度）'!$E$12*単年カーブ!$R$3+'単年（2027年度）'!$E$12*(1-単年カーブ!$R$3)*単年カーブ!Q13914)</f>
        <v>0</v>
      </c>
      <c r="G13914" s="47">
        <f t="shared" si="1523"/>
        <v>0</v>
      </c>
      <c r="M13914">
        <f t="shared" si="1524"/>
        <v>1</v>
      </c>
      <c r="N13914">
        <f>IF(OR(WEEKDAY(A13914)=1,WEEKDAY(A13914)=7,COUNTIF('2027祝日等（不使用）'!$A$1:$A$20,単年カーブ!A13914)=1),0,1)</f>
        <v>0</v>
      </c>
      <c r="O13914">
        <f t="shared" si="1520"/>
        <v>39</v>
      </c>
      <c r="P13914">
        <f t="shared" si="1525"/>
        <v>1</v>
      </c>
      <c r="Q13914">
        <f t="shared" si="1526"/>
        <v>0</v>
      </c>
    </row>
    <row r="13915" spans="1:17" ht="19.5" x14ac:dyDescent="0.4">
      <c r="A13915" s="33">
        <f t="shared" si="1521"/>
        <v>46767</v>
      </c>
      <c r="B13915" s="27" t="str">
        <f t="shared" si="1522"/>
        <v>(土)</v>
      </c>
      <c r="C13915" s="34">
        <v>0.8125</v>
      </c>
      <c r="D13915" s="16" t="s">
        <v>18</v>
      </c>
      <c r="E13915" s="35">
        <v>0.83333333333333304</v>
      </c>
      <c r="F13915" s="50">
        <f>IF(COUNTIF('リスト（不使用）'!$A$5:$A$6,単年カーブ!$A$1),"希望数量入力ください",'単年（2027年度）'!$E$12*単年カーブ!$R$3+'単年（2027年度）'!$E$12*(1-単年カーブ!$R$3)*単年カーブ!Q13915)</f>
        <v>0</v>
      </c>
      <c r="G13915" s="47">
        <f t="shared" si="1523"/>
        <v>0</v>
      </c>
      <c r="M13915">
        <f t="shared" si="1524"/>
        <v>1</v>
      </c>
      <c r="N13915">
        <f>IF(OR(WEEKDAY(A13915)=1,WEEKDAY(A13915)=7,COUNTIF('2027祝日等（不使用）'!$A$1:$A$20,単年カーブ!A13915)=1),0,1)</f>
        <v>0</v>
      </c>
      <c r="O13915">
        <f t="shared" si="1520"/>
        <v>40</v>
      </c>
      <c r="P13915">
        <f t="shared" si="1525"/>
        <v>1</v>
      </c>
      <c r="Q13915">
        <f t="shared" si="1526"/>
        <v>0</v>
      </c>
    </row>
    <row r="13916" spans="1:17" ht="19.5" x14ac:dyDescent="0.4">
      <c r="A13916" s="33">
        <f t="shared" si="1521"/>
        <v>46767</v>
      </c>
      <c r="B13916" s="27" t="str">
        <f t="shared" si="1522"/>
        <v>(土)</v>
      </c>
      <c r="C13916" s="34">
        <v>0.83333333333333304</v>
      </c>
      <c r="D13916" s="16" t="s">
        <v>18</v>
      </c>
      <c r="E13916" s="35">
        <v>0.85416666666666696</v>
      </c>
      <c r="F13916" s="50">
        <f>IF(COUNTIF('リスト（不使用）'!$A$5:$A$6,単年カーブ!$A$1),"希望数量入力ください",'単年（2027年度）'!$E$12*単年カーブ!$R$3+'単年（2027年度）'!$E$12*(1-単年カーブ!$R$3)*単年カーブ!Q13916)</f>
        <v>0</v>
      </c>
      <c r="G13916" s="47">
        <f t="shared" si="1523"/>
        <v>0</v>
      </c>
      <c r="M13916">
        <f t="shared" si="1524"/>
        <v>1</v>
      </c>
      <c r="N13916">
        <f>IF(OR(WEEKDAY(A13916)=1,WEEKDAY(A13916)=7,COUNTIF('2027祝日等（不使用）'!$A$1:$A$20,単年カーブ!A13916)=1),0,1)</f>
        <v>0</v>
      </c>
      <c r="O13916">
        <f t="shared" si="1520"/>
        <v>41</v>
      </c>
      <c r="P13916">
        <f t="shared" si="1525"/>
        <v>0</v>
      </c>
      <c r="Q13916">
        <f t="shared" si="1526"/>
        <v>0</v>
      </c>
    </row>
    <row r="13917" spans="1:17" ht="19.5" x14ac:dyDescent="0.4">
      <c r="A13917" s="33">
        <f t="shared" si="1521"/>
        <v>46767</v>
      </c>
      <c r="B13917" s="27" t="str">
        <f t="shared" si="1522"/>
        <v>(土)</v>
      </c>
      <c r="C13917" s="34">
        <v>0.85416666666666696</v>
      </c>
      <c r="D13917" s="16" t="s">
        <v>18</v>
      </c>
      <c r="E13917" s="35">
        <v>0.875</v>
      </c>
      <c r="F13917" s="50">
        <f>IF(COUNTIF('リスト（不使用）'!$A$5:$A$6,単年カーブ!$A$1),"希望数量入力ください",'単年（2027年度）'!$E$12*単年カーブ!$R$3+'単年（2027年度）'!$E$12*(1-単年カーブ!$R$3)*単年カーブ!Q13917)</f>
        <v>0</v>
      </c>
      <c r="G13917" s="47">
        <f t="shared" si="1523"/>
        <v>0</v>
      </c>
      <c r="M13917">
        <f t="shared" si="1524"/>
        <v>1</v>
      </c>
      <c r="N13917">
        <f>IF(OR(WEEKDAY(A13917)=1,WEEKDAY(A13917)=7,COUNTIF('2027祝日等（不使用）'!$A$1:$A$20,単年カーブ!A13917)=1),0,1)</f>
        <v>0</v>
      </c>
      <c r="O13917">
        <f t="shared" si="1520"/>
        <v>42</v>
      </c>
      <c r="P13917">
        <f t="shared" si="1525"/>
        <v>0</v>
      </c>
      <c r="Q13917">
        <f t="shared" si="1526"/>
        <v>0</v>
      </c>
    </row>
    <row r="13918" spans="1:17" ht="19.5" x14ac:dyDescent="0.4">
      <c r="A13918" s="33">
        <f t="shared" si="1521"/>
        <v>46767</v>
      </c>
      <c r="B13918" s="27" t="str">
        <f t="shared" si="1522"/>
        <v>(土)</v>
      </c>
      <c r="C13918" s="34">
        <v>0.875</v>
      </c>
      <c r="D13918" s="16" t="s">
        <v>18</v>
      </c>
      <c r="E13918" s="35">
        <v>0.89583333333333304</v>
      </c>
      <c r="F13918" s="50">
        <f>IF(COUNTIF('リスト（不使用）'!$A$5:$A$6,単年カーブ!$A$1),"希望数量入力ください",'単年（2027年度）'!$E$12*単年カーブ!$R$3+'単年（2027年度）'!$E$12*(1-単年カーブ!$R$3)*単年カーブ!Q13918)</f>
        <v>0</v>
      </c>
      <c r="G13918" s="47">
        <f t="shared" si="1523"/>
        <v>0</v>
      </c>
      <c r="M13918">
        <f t="shared" si="1524"/>
        <v>1</v>
      </c>
      <c r="N13918">
        <f>IF(OR(WEEKDAY(A13918)=1,WEEKDAY(A13918)=7,COUNTIF('2027祝日等（不使用）'!$A$1:$A$20,単年カーブ!A13918)=1),0,1)</f>
        <v>0</v>
      </c>
      <c r="O13918">
        <f t="shared" si="1520"/>
        <v>43</v>
      </c>
      <c r="P13918">
        <f t="shared" si="1525"/>
        <v>0</v>
      </c>
      <c r="Q13918">
        <f t="shared" si="1526"/>
        <v>0</v>
      </c>
    </row>
    <row r="13919" spans="1:17" ht="19.5" x14ac:dyDescent="0.4">
      <c r="A13919" s="33">
        <f t="shared" si="1521"/>
        <v>46767</v>
      </c>
      <c r="B13919" s="27" t="str">
        <f t="shared" si="1522"/>
        <v>(土)</v>
      </c>
      <c r="C13919" s="34">
        <v>0.89583333333333304</v>
      </c>
      <c r="D13919" s="16" t="s">
        <v>18</v>
      </c>
      <c r="E13919" s="35">
        <v>0.91666666666666696</v>
      </c>
      <c r="F13919" s="50">
        <f>IF(COUNTIF('リスト（不使用）'!$A$5:$A$6,単年カーブ!$A$1),"希望数量入力ください",'単年（2027年度）'!$E$12*単年カーブ!$R$3+'単年（2027年度）'!$E$12*(1-単年カーブ!$R$3)*単年カーブ!Q13919)</f>
        <v>0</v>
      </c>
      <c r="G13919" s="47">
        <f t="shared" si="1523"/>
        <v>0</v>
      </c>
      <c r="M13919">
        <f t="shared" si="1524"/>
        <v>1</v>
      </c>
      <c r="N13919">
        <f>IF(OR(WEEKDAY(A13919)=1,WEEKDAY(A13919)=7,COUNTIF('2027祝日等（不使用）'!$A$1:$A$20,単年カーブ!A13919)=1),0,1)</f>
        <v>0</v>
      </c>
      <c r="O13919">
        <f t="shared" si="1520"/>
        <v>44</v>
      </c>
      <c r="P13919">
        <f t="shared" si="1525"/>
        <v>0</v>
      </c>
      <c r="Q13919">
        <f t="shared" si="1526"/>
        <v>0</v>
      </c>
    </row>
    <row r="13920" spans="1:17" ht="19.5" x14ac:dyDescent="0.4">
      <c r="A13920" s="33">
        <f t="shared" si="1521"/>
        <v>46767</v>
      </c>
      <c r="B13920" s="27" t="str">
        <f t="shared" si="1522"/>
        <v>(土)</v>
      </c>
      <c r="C13920" s="34">
        <v>0.91666666666666696</v>
      </c>
      <c r="D13920" s="16" t="s">
        <v>18</v>
      </c>
      <c r="E13920" s="35">
        <v>0.9375</v>
      </c>
      <c r="F13920" s="50">
        <f>IF(COUNTIF('リスト（不使用）'!$A$5:$A$6,単年カーブ!$A$1),"希望数量入力ください",'単年（2027年度）'!$E$12*単年カーブ!$R$3+'単年（2027年度）'!$E$12*(1-単年カーブ!$R$3)*単年カーブ!Q13920)</f>
        <v>0</v>
      </c>
      <c r="G13920" s="47">
        <f t="shared" si="1523"/>
        <v>0</v>
      </c>
      <c r="M13920">
        <f t="shared" si="1524"/>
        <v>1</v>
      </c>
      <c r="N13920">
        <f>IF(OR(WEEKDAY(A13920)=1,WEEKDAY(A13920)=7,COUNTIF('2027祝日等（不使用）'!$A$1:$A$20,単年カーブ!A13920)=1),0,1)</f>
        <v>0</v>
      </c>
      <c r="O13920">
        <f t="shared" si="1520"/>
        <v>45</v>
      </c>
      <c r="P13920">
        <f t="shared" si="1525"/>
        <v>0</v>
      </c>
      <c r="Q13920">
        <f t="shared" si="1526"/>
        <v>0</v>
      </c>
    </row>
    <row r="13921" spans="1:17" ht="19.5" x14ac:dyDescent="0.4">
      <c r="A13921" s="33">
        <f t="shared" si="1521"/>
        <v>46767</v>
      </c>
      <c r="B13921" s="27" t="str">
        <f t="shared" si="1522"/>
        <v>(土)</v>
      </c>
      <c r="C13921" s="34">
        <v>0.9375</v>
      </c>
      <c r="D13921" s="16" t="s">
        <v>18</v>
      </c>
      <c r="E13921" s="35">
        <v>0.95833333333333304</v>
      </c>
      <c r="F13921" s="50">
        <f>IF(COUNTIF('リスト（不使用）'!$A$5:$A$6,単年カーブ!$A$1),"希望数量入力ください",'単年（2027年度）'!$E$12*単年カーブ!$R$3+'単年（2027年度）'!$E$12*(1-単年カーブ!$R$3)*単年カーブ!Q13921)</f>
        <v>0</v>
      </c>
      <c r="G13921" s="47">
        <f t="shared" si="1523"/>
        <v>0</v>
      </c>
      <c r="M13921">
        <f t="shared" si="1524"/>
        <v>1</v>
      </c>
      <c r="N13921">
        <f>IF(OR(WEEKDAY(A13921)=1,WEEKDAY(A13921)=7,COUNTIF('2027祝日等（不使用）'!$A$1:$A$20,単年カーブ!A13921)=1),0,1)</f>
        <v>0</v>
      </c>
      <c r="O13921">
        <f t="shared" si="1520"/>
        <v>46</v>
      </c>
      <c r="P13921">
        <f t="shared" si="1525"/>
        <v>0</v>
      </c>
      <c r="Q13921">
        <f t="shared" si="1526"/>
        <v>0</v>
      </c>
    </row>
    <row r="13922" spans="1:17" ht="19.5" x14ac:dyDescent="0.4">
      <c r="A13922" s="33">
        <f t="shared" si="1521"/>
        <v>46767</v>
      </c>
      <c r="B13922" s="27" t="str">
        <f t="shared" si="1522"/>
        <v>(土)</v>
      </c>
      <c r="C13922" s="34">
        <v>0.95833333333333304</v>
      </c>
      <c r="D13922" s="16" t="s">
        <v>18</v>
      </c>
      <c r="E13922" s="35">
        <v>0.97916666666666696</v>
      </c>
      <c r="F13922" s="50">
        <f>IF(COUNTIF('リスト（不使用）'!$A$5:$A$6,単年カーブ!$A$1),"希望数量入力ください",'単年（2027年度）'!$E$12*単年カーブ!$R$3+'単年（2027年度）'!$E$12*(1-単年カーブ!$R$3)*単年カーブ!Q13922)</f>
        <v>0</v>
      </c>
      <c r="G13922" s="47">
        <f t="shared" si="1523"/>
        <v>0</v>
      </c>
      <c r="M13922">
        <f t="shared" si="1524"/>
        <v>1</v>
      </c>
      <c r="N13922">
        <f>IF(OR(WEEKDAY(A13922)=1,WEEKDAY(A13922)=7,COUNTIF('2027祝日等（不使用）'!$A$1:$A$20,単年カーブ!A13922)=1),0,1)</f>
        <v>0</v>
      </c>
      <c r="O13922">
        <f t="shared" si="1520"/>
        <v>47</v>
      </c>
      <c r="P13922">
        <f t="shared" si="1525"/>
        <v>0</v>
      </c>
      <c r="Q13922">
        <f t="shared" si="1526"/>
        <v>0</v>
      </c>
    </row>
    <row r="13923" spans="1:17" ht="19.5" x14ac:dyDescent="0.4">
      <c r="A13923" s="33">
        <f t="shared" si="1521"/>
        <v>46767</v>
      </c>
      <c r="B13923" s="27" t="str">
        <f t="shared" si="1522"/>
        <v>(土)</v>
      </c>
      <c r="C13923" s="34">
        <v>0.97916666666666696</v>
      </c>
      <c r="D13923" s="16" t="s">
        <v>18</v>
      </c>
      <c r="E13923" s="35" t="s">
        <v>17</v>
      </c>
      <c r="F13923" s="50">
        <f>IF(COUNTIF('リスト（不使用）'!$A$5:$A$6,単年カーブ!$A$1),"希望数量入力ください",'単年（2027年度）'!$E$12*単年カーブ!$R$3+'単年（2027年度）'!$E$12*(1-単年カーブ!$R$3)*単年カーブ!Q13923)</f>
        <v>0</v>
      </c>
      <c r="G13923" s="47">
        <f t="shared" si="1523"/>
        <v>0</v>
      </c>
      <c r="M13923">
        <f t="shared" si="1524"/>
        <v>1</v>
      </c>
      <c r="N13923">
        <f>IF(OR(WEEKDAY(A13923)=1,WEEKDAY(A13923)=7,COUNTIF('2027祝日等（不使用）'!$A$1:$A$20,単年カーブ!A13923)=1),0,1)</f>
        <v>0</v>
      </c>
      <c r="O13923">
        <f t="shared" si="1520"/>
        <v>48</v>
      </c>
      <c r="P13923">
        <f t="shared" si="1525"/>
        <v>0</v>
      </c>
      <c r="Q13923">
        <f t="shared" si="1526"/>
        <v>0</v>
      </c>
    </row>
    <row r="13924" spans="1:17" ht="19.5" x14ac:dyDescent="0.4">
      <c r="A13924" s="33">
        <f t="shared" si="1521"/>
        <v>46768</v>
      </c>
      <c r="B13924" s="27" t="str">
        <f t="shared" si="1522"/>
        <v>(日)</v>
      </c>
      <c r="C13924" s="34">
        <v>0</v>
      </c>
      <c r="D13924" s="16" t="s">
        <v>18</v>
      </c>
      <c r="E13924" s="35">
        <v>2.0833333333333332E-2</v>
      </c>
      <c r="F13924" s="50">
        <f>IF(COUNTIF('リスト（不使用）'!$A$5:$A$6,単年カーブ!$A$1),"希望数量入力ください",'単年（2027年度）'!$E$12*単年カーブ!$R$3+'単年（2027年度）'!$E$12*(1-単年カーブ!$R$3)*単年カーブ!Q13924)</f>
        <v>0</v>
      </c>
      <c r="G13924" s="47">
        <f t="shared" si="1523"/>
        <v>0</v>
      </c>
      <c r="M13924">
        <f t="shared" si="1524"/>
        <v>1</v>
      </c>
      <c r="N13924">
        <f>IF(OR(WEEKDAY(A13924)=1,WEEKDAY(A13924)=7,COUNTIF('2027祝日等（不使用）'!$A$1:$A$20,単年カーブ!A13924)=1),0,1)</f>
        <v>0</v>
      </c>
      <c r="O13924">
        <f t="shared" si="1520"/>
        <v>1</v>
      </c>
      <c r="P13924">
        <f t="shared" si="1525"/>
        <v>0</v>
      </c>
      <c r="Q13924">
        <f t="shared" si="1526"/>
        <v>0</v>
      </c>
    </row>
    <row r="13925" spans="1:17" ht="19.5" x14ac:dyDescent="0.4">
      <c r="A13925" s="33">
        <f t="shared" si="1521"/>
        <v>46768</v>
      </c>
      <c r="B13925" s="27" t="str">
        <f t="shared" si="1522"/>
        <v>(日)</v>
      </c>
      <c r="C13925" s="34">
        <v>2.0833333333333332E-2</v>
      </c>
      <c r="D13925" s="16" t="s">
        <v>18</v>
      </c>
      <c r="E13925" s="35">
        <v>4.1666666666666664E-2</v>
      </c>
      <c r="F13925" s="50">
        <f>IF(COUNTIF('リスト（不使用）'!$A$5:$A$6,単年カーブ!$A$1),"希望数量入力ください",'単年（2027年度）'!$E$12*単年カーブ!$R$3+'単年（2027年度）'!$E$12*(1-単年カーブ!$R$3)*単年カーブ!Q13925)</f>
        <v>0</v>
      </c>
      <c r="G13925" s="47">
        <f t="shared" si="1523"/>
        <v>0</v>
      </c>
      <c r="M13925">
        <f t="shared" si="1524"/>
        <v>1</v>
      </c>
      <c r="N13925">
        <f>IF(OR(WEEKDAY(A13925)=1,WEEKDAY(A13925)=7,COUNTIF('2027祝日等（不使用）'!$A$1:$A$20,単年カーブ!A13925)=1),0,1)</f>
        <v>0</v>
      </c>
      <c r="O13925">
        <f t="shared" si="1520"/>
        <v>2</v>
      </c>
      <c r="P13925">
        <f t="shared" si="1525"/>
        <v>0</v>
      </c>
      <c r="Q13925">
        <f t="shared" si="1526"/>
        <v>0</v>
      </c>
    </row>
    <row r="13926" spans="1:17" ht="19.5" x14ac:dyDescent="0.4">
      <c r="A13926" s="33">
        <f t="shared" si="1521"/>
        <v>46768</v>
      </c>
      <c r="B13926" s="27" t="str">
        <f t="shared" si="1522"/>
        <v>(日)</v>
      </c>
      <c r="C13926" s="34">
        <v>4.1666666666666664E-2</v>
      </c>
      <c r="D13926" s="16" t="s">
        <v>18</v>
      </c>
      <c r="E13926" s="35">
        <v>6.25E-2</v>
      </c>
      <c r="F13926" s="50">
        <f>IF(COUNTIF('リスト（不使用）'!$A$5:$A$6,単年カーブ!$A$1),"希望数量入力ください",'単年（2027年度）'!$E$12*単年カーブ!$R$3+'単年（2027年度）'!$E$12*(1-単年カーブ!$R$3)*単年カーブ!Q13926)</f>
        <v>0</v>
      </c>
      <c r="G13926" s="47">
        <f t="shared" si="1523"/>
        <v>0</v>
      </c>
      <c r="M13926">
        <f t="shared" si="1524"/>
        <v>1</v>
      </c>
      <c r="N13926">
        <f>IF(OR(WEEKDAY(A13926)=1,WEEKDAY(A13926)=7,COUNTIF('2027祝日等（不使用）'!$A$1:$A$20,単年カーブ!A13926)=1),0,1)</f>
        <v>0</v>
      </c>
      <c r="O13926">
        <f t="shared" si="1520"/>
        <v>3</v>
      </c>
      <c r="P13926">
        <f t="shared" si="1525"/>
        <v>0</v>
      </c>
      <c r="Q13926">
        <f t="shared" si="1526"/>
        <v>0</v>
      </c>
    </row>
    <row r="13927" spans="1:17" ht="19.5" x14ac:dyDescent="0.4">
      <c r="A13927" s="33">
        <f t="shared" si="1521"/>
        <v>46768</v>
      </c>
      <c r="B13927" s="27" t="str">
        <f t="shared" si="1522"/>
        <v>(日)</v>
      </c>
      <c r="C13927" s="34">
        <v>6.25E-2</v>
      </c>
      <c r="D13927" s="16" t="s">
        <v>18</v>
      </c>
      <c r="E13927" s="35">
        <v>8.3333333333333301E-2</v>
      </c>
      <c r="F13927" s="50">
        <f>IF(COUNTIF('リスト（不使用）'!$A$5:$A$6,単年カーブ!$A$1),"希望数量入力ください",'単年（2027年度）'!$E$12*単年カーブ!$R$3+'単年（2027年度）'!$E$12*(1-単年カーブ!$R$3)*単年カーブ!Q13927)</f>
        <v>0</v>
      </c>
      <c r="G13927" s="47">
        <f t="shared" si="1523"/>
        <v>0</v>
      </c>
      <c r="M13927">
        <f t="shared" si="1524"/>
        <v>1</v>
      </c>
      <c r="N13927">
        <f>IF(OR(WEEKDAY(A13927)=1,WEEKDAY(A13927)=7,COUNTIF('2027祝日等（不使用）'!$A$1:$A$20,単年カーブ!A13927)=1),0,1)</f>
        <v>0</v>
      </c>
      <c r="O13927">
        <f t="shared" si="1520"/>
        <v>4</v>
      </c>
      <c r="P13927">
        <f t="shared" si="1525"/>
        <v>0</v>
      </c>
      <c r="Q13927">
        <f t="shared" si="1526"/>
        <v>0</v>
      </c>
    </row>
    <row r="13928" spans="1:17" ht="19.5" x14ac:dyDescent="0.4">
      <c r="A13928" s="33">
        <f t="shared" si="1521"/>
        <v>46768</v>
      </c>
      <c r="B13928" s="27" t="str">
        <f t="shared" si="1522"/>
        <v>(日)</v>
      </c>
      <c r="C13928" s="34">
        <v>8.3333333333333301E-2</v>
      </c>
      <c r="D13928" s="16" t="s">
        <v>18</v>
      </c>
      <c r="E13928" s="35">
        <v>0.104166666666667</v>
      </c>
      <c r="F13928" s="50">
        <f>IF(COUNTIF('リスト（不使用）'!$A$5:$A$6,単年カーブ!$A$1),"希望数量入力ください",'単年（2027年度）'!$E$12*単年カーブ!$R$3+'単年（2027年度）'!$E$12*(1-単年カーブ!$R$3)*単年カーブ!Q13928)</f>
        <v>0</v>
      </c>
      <c r="G13928" s="47">
        <f t="shared" si="1523"/>
        <v>0</v>
      </c>
      <c r="M13928">
        <f t="shared" si="1524"/>
        <v>1</v>
      </c>
      <c r="N13928">
        <f>IF(OR(WEEKDAY(A13928)=1,WEEKDAY(A13928)=7,COUNTIF('2027祝日等（不使用）'!$A$1:$A$20,単年カーブ!A13928)=1),0,1)</f>
        <v>0</v>
      </c>
      <c r="O13928">
        <f t="shared" si="1520"/>
        <v>5</v>
      </c>
      <c r="P13928">
        <f t="shared" si="1525"/>
        <v>0</v>
      </c>
      <c r="Q13928">
        <f t="shared" si="1526"/>
        <v>0</v>
      </c>
    </row>
    <row r="13929" spans="1:17" ht="19.5" x14ac:dyDescent="0.4">
      <c r="A13929" s="33">
        <f t="shared" si="1521"/>
        <v>46768</v>
      </c>
      <c r="B13929" s="27" t="str">
        <f t="shared" si="1522"/>
        <v>(日)</v>
      </c>
      <c r="C13929" s="34">
        <v>0.104166666666667</v>
      </c>
      <c r="D13929" s="16" t="s">
        <v>18</v>
      </c>
      <c r="E13929" s="35">
        <v>0.125</v>
      </c>
      <c r="F13929" s="50">
        <f>IF(COUNTIF('リスト（不使用）'!$A$5:$A$6,単年カーブ!$A$1),"希望数量入力ください",'単年（2027年度）'!$E$12*単年カーブ!$R$3+'単年（2027年度）'!$E$12*(1-単年カーブ!$R$3)*単年カーブ!Q13929)</f>
        <v>0</v>
      </c>
      <c r="G13929" s="47">
        <f t="shared" si="1523"/>
        <v>0</v>
      </c>
      <c r="M13929">
        <f t="shared" si="1524"/>
        <v>1</v>
      </c>
      <c r="N13929">
        <f>IF(OR(WEEKDAY(A13929)=1,WEEKDAY(A13929)=7,COUNTIF('2027祝日等（不使用）'!$A$1:$A$20,単年カーブ!A13929)=1),0,1)</f>
        <v>0</v>
      </c>
      <c r="O13929">
        <f t="shared" si="1520"/>
        <v>6</v>
      </c>
      <c r="P13929">
        <f t="shared" si="1525"/>
        <v>0</v>
      </c>
      <c r="Q13929">
        <f t="shared" si="1526"/>
        <v>0</v>
      </c>
    </row>
    <row r="13930" spans="1:17" ht="19.5" x14ac:dyDescent="0.4">
      <c r="A13930" s="33">
        <f t="shared" si="1521"/>
        <v>46768</v>
      </c>
      <c r="B13930" s="27" t="str">
        <f t="shared" si="1522"/>
        <v>(日)</v>
      </c>
      <c r="C13930" s="34">
        <v>0.125</v>
      </c>
      <c r="D13930" s="16" t="s">
        <v>18</v>
      </c>
      <c r="E13930" s="35">
        <v>0.14583333333333301</v>
      </c>
      <c r="F13930" s="50">
        <f>IF(COUNTIF('リスト（不使用）'!$A$5:$A$6,単年カーブ!$A$1),"希望数量入力ください",'単年（2027年度）'!$E$12*単年カーブ!$R$3+'単年（2027年度）'!$E$12*(1-単年カーブ!$R$3)*単年カーブ!Q13930)</f>
        <v>0</v>
      </c>
      <c r="G13930" s="47">
        <f t="shared" si="1523"/>
        <v>0</v>
      </c>
      <c r="M13930">
        <f t="shared" si="1524"/>
        <v>1</v>
      </c>
      <c r="N13930">
        <f>IF(OR(WEEKDAY(A13930)=1,WEEKDAY(A13930)=7,COUNTIF('2027祝日等（不使用）'!$A$1:$A$20,単年カーブ!A13930)=1),0,1)</f>
        <v>0</v>
      </c>
      <c r="O13930">
        <f t="shared" si="1520"/>
        <v>7</v>
      </c>
      <c r="P13930">
        <f t="shared" si="1525"/>
        <v>0</v>
      </c>
      <c r="Q13930">
        <f t="shared" si="1526"/>
        <v>0</v>
      </c>
    </row>
    <row r="13931" spans="1:17" ht="19.5" x14ac:dyDescent="0.4">
      <c r="A13931" s="33">
        <f t="shared" si="1521"/>
        <v>46768</v>
      </c>
      <c r="B13931" s="27" t="str">
        <f t="shared" si="1522"/>
        <v>(日)</v>
      </c>
      <c r="C13931" s="34">
        <v>0.14583333333333301</v>
      </c>
      <c r="D13931" s="16" t="s">
        <v>18</v>
      </c>
      <c r="E13931" s="35">
        <v>0.16666666666666699</v>
      </c>
      <c r="F13931" s="50">
        <f>IF(COUNTIF('リスト（不使用）'!$A$5:$A$6,単年カーブ!$A$1),"希望数量入力ください",'単年（2027年度）'!$E$12*単年カーブ!$R$3+'単年（2027年度）'!$E$12*(1-単年カーブ!$R$3)*単年カーブ!Q13931)</f>
        <v>0</v>
      </c>
      <c r="G13931" s="47">
        <f t="shared" si="1523"/>
        <v>0</v>
      </c>
      <c r="M13931">
        <f t="shared" si="1524"/>
        <v>1</v>
      </c>
      <c r="N13931">
        <f>IF(OR(WEEKDAY(A13931)=1,WEEKDAY(A13931)=7,COUNTIF('2027祝日等（不使用）'!$A$1:$A$20,単年カーブ!A13931)=1),0,1)</f>
        <v>0</v>
      </c>
      <c r="O13931">
        <f t="shared" si="1520"/>
        <v>8</v>
      </c>
      <c r="P13931">
        <f t="shared" si="1525"/>
        <v>0</v>
      </c>
      <c r="Q13931">
        <f t="shared" si="1526"/>
        <v>0</v>
      </c>
    </row>
    <row r="13932" spans="1:17" ht="19.5" x14ac:dyDescent="0.4">
      <c r="A13932" s="33">
        <f t="shared" si="1521"/>
        <v>46768</v>
      </c>
      <c r="B13932" s="27" t="str">
        <f t="shared" si="1522"/>
        <v>(日)</v>
      </c>
      <c r="C13932" s="34">
        <v>0.16666666666666699</v>
      </c>
      <c r="D13932" s="16" t="s">
        <v>18</v>
      </c>
      <c r="E13932" s="35">
        <v>0.1875</v>
      </c>
      <c r="F13932" s="50">
        <f>IF(COUNTIF('リスト（不使用）'!$A$5:$A$6,単年カーブ!$A$1),"希望数量入力ください",'単年（2027年度）'!$E$12*単年カーブ!$R$3+'単年（2027年度）'!$E$12*(1-単年カーブ!$R$3)*単年カーブ!Q13932)</f>
        <v>0</v>
      </c>
      <c r="G13932" s="47">
        <f t="shared" si="1523"/>
        <v>0</v>
      </c>
      <c r="M13932">
        <f t="shared" si="1524"/>
        <v>1</v>
      </c>
      <c r="N13932">
        <f>IF(OR(WEEKDAY(A13932)=1,WEEKDAY(A13932)=7,COUNTIF('2027祝日等（不使用）'!$A$1:$A$20,単年カーブ!A13932)=1),0,1)</f>
        <v>0</v>
      </c>
      <c r="O13932">
        <f t="shared" si="1520"/>
        <v>9</v>
      </c>
      <c r="P13932">
        <f t="shared" si="1525"/>
        <v>0</v>
      </c>
      <c r="Q13932">
        <f t="shared" si="1526"/>
        <v>0</v>
      </c>
    </row>
    <row r="13933" spans="1:17" ht="19.5" x14ac:dyDescent="0.4">
      <c r="A13933" s="33">
        <f t="shared" si="1521"/>
        <v>46768</v>
      </c>
      <c r="B13933" s="27" t="str">
        <f t="shared" si="1522"/>
        <v>(日)</v>
      </c>
      <c r="C13933" s="34">
        <v>0.1875</v>
      </c>
      <c r="D13933" s="16" t="s">
        <v>18</v>
      </c>
      <c r="E13933" s="35">
        <v>0.20833333333333301</v>
      </c>
      <c r="F13933" s="50">
        <f>IF(COUNTIF('リスト（不使用）'!$A$5:$A$6,単年カーブ!$A$1),"希望数量入力ください",'単年（2027年度）'!$E$12*単年カーブ!$R$3+'単年（2027年度）'!$E$12*(1-単年カーブ!$R$3)*単年カーブ!Q13933)</f>
        <v>0</v>
      </c>
      <c r="G13933" s="47">
        <f t="shared" si="1523"/>
        <v>0</v>
      </c>
      <c r="M13933">
        <f t="shared" si="1524"/>
        <v>1</v>
      </c>
      <c r="N13933">
        <f>IF(OR(WEEKDAY(A13933)=1,WEEKDAY(A13933)=7,COUNTIF('2027祝日等（不使用）'!$A$1:$A$20,単年カーブ!A13933)=1),0,1)</f>
        <v>0</v>
      </c>
      <c r="O13933">
        <f t="shared" si="1520"/>
        <v>10</v>
      </c>
      <c r="P13933">
        <f t="shared" si="1525"/>
        <v>0</v>
      </c>
      <c r="Q13933">
        <f t="shared" si="1526"/>
        <v>0</v>
      </c>
    </row>
    <row r="13934" spans="1:17" ht="19.5" x14ac:dyDescent="0.4">
      <c r="A13934" s="33">
        <f t="shared" si="1521"/>
        <v>46768</v>
      </c>
      <c r="B13934" s="27" t="str">
        <f t="shared" si="1522"/>
        <v>(日)</v>
      </c>
      <c r="C13934" s="34">
        <v>0.20833333333333301</v>
      </c>
      <c r="D13934" s="16" t="s">
        <v>18</v>
      </c>
      <c r="E13934" s="35">
        <v>0.22916666666666699</v>
      </c>
      <c r="F13934" s="50">
        <f>IF(COUNTIF('リスト（不使用）'!$A$5:$A$6,単年カーブ!$A$1),"希望数量入力ください",'単年（2027年度）'!$E$12*単年カーブ!$R$3+'単年（2027年度）'!$E$12*(1-単年カーブ!$R$3)*単年カーブ!Q13934)</f>
        <v>0</v>
      </c>
      <c r="G13934" s="47">
        <f t="shared" si="1523"/>
        <v>0</v>
      </c>
      <c r="M13934">
        <f t="shared" si="1524"/>
        <v>1</v>
      </c>
      <c r="N13934">
        <f>IF(OR(WEEKDAY(A13934)=1,WEEKDAY(A13934)=7,COUNTIF('2027祝日等（不使用）'!$A$1:$A$20,単年カーブ!A13934)=1),0,1)</f>
        <v>0</v>
      </c>
      <c r="O13934">
        <f t="shared" si="1520"/>
        <v>11</v>
      </c>
      <c r="P13934">
        <f t="shared" si="1525"/>
        <v>0</v>
      </c>
      <c r="Q13934">
        <f t="shared" si="1526"/>
        <v>0</v>
      </c>
    </row>
    <row r="13935" spans="1:17" ht="19.5" x14ac:dyDescent="0.4">
      <c r="A13935" s="33">
        <f t="shared" si="1521"/>
        <v>46768</v>
      </c>
      <c r="B13935" s="27" t="str">
        <f t="shared" si="1522"/>
        <v>(日)</v>
      </c>
      <c r="C13935" s="34">
        <v>0.22916666666666699</v>
      </c>
      <c r="D13935" s="16" t="s">
        <v>18</v>
      </c>
      <c r="E13935" s="35">
        <v>0.25</v>
      </c>
      <c r="F13935" s="50">
        <f>IF(COUNTIF('リスト（不使用）'!$A$5:$A$6,単年カーブ!$A$1),"希望数量入力ください",'単年（2027年度）'!$E$12*単年カーブ!$R$3+'単年（2027年度）'!$E$12*(1-単年カーブ!$R$3)*単年カーブ!Q13935)</f>
        <v>0</v>
      </c>
      <c r="G13935" s="47">
        <f t="shared" si="1523"/>
        <v>0</v>
      </c>
      <c r="M13935">
        <f t="shared" si="1524"/>
        <v>1</v>
      </c>
      <c r="N13935">
        <f>IF(OR(WEEKDAY(A13935)=1,WEEKDAY(A13935)=7,COUNTIF('2027祝日等（不使用）'!$A$1:$A$20,単年カーブ!A13935)=1),0,1)</f>
        <v>0</v>
      </c>
      <c r="O13935">
        <f t="shared" si="1520"/>
        <v>12</v>
      </c>
      <c r="P13935">
        <f t="shared" si="1525"/>
        <v>0</v>
      </c>
      <c r="Q13935">
        <f t="shared" si="1526"/>
        <v>0</v>
      </c>
    </row>
    <row r="13936" spans="1:17" ht="19.5" x14ac:dyDescent="0.4">
      <c r="A13936" s="33">
        <f t="shared" si="1521"/>
        <v>46768</v>
      </c>
      <c r="B13936" s="27" t="str">
        <f t="shared" si="1522"/>
        <v>(日)</v>
      </c>
      <c r="C13936" s="34">
        <v>0.25</v>
      </c>
      <c r="D13936" s="16" t="s">
        <v>18</v>
      </c>
      <c r="E13936" s="35">
        <v>0.27083333333333298</v>
      </c>
      <c r="F13936" s="50">
        <f>IF(COUNTIF('リスト（不使用）'!$A$5:$A$6,単年カーブ!$A$1),"希望数量入力ください",'単年（2027年度）'!$E$12*単年カーブ!$R$3+'単年（2027年度）'!$E$12*(1-単年カーブ!$R$3)*単年カーブ!Q13936)</f>
        <v>0</v>
      </c>
      <c r="G13936" s="47">
        <f t="shared" si="1523"/>
        <v>0</v>
      </c>
      <c r="M13936">
        <f t="shared" si="1524"/>
        <v>1</v>
      </c>
      <c r="N13936">
        <f>IF(OR(WEEKDAY(A13936)=1,WEEKDAY(A13936)=7,COUNTIF('2027祝日等（不使用）'!$A$1:$A$20,単年カーブ!A13936)=1),0,1)</f>
        <v>0</v>
      </c>
      <c r="O13936">
        <f t="shared" si="1520"/>
        <v>13</v>
      </c>
      <c r="P13936">
        <f t="shared" si="1525"/>
        <v>0</v>
      </c>
      <c r="Q13936">
        <f t="shared" si="1526"/>
        <v>0</v>
      </c>
    </row>
    <row r="13937" spans="1:17" ht="19.5" x14ac:dyDescent="0.4">
      <c r="A13937" s="33">
        <f t="shared" si="1521"/>
        <v>46768</v>
      </c>
      <c r="B13937" s="27" t="str">
        <f t="shared" si="1522"/>
        <v>(日)</v>
      </c>
      <c r="C13937" s="34">
        <v>0.27083333333333298</v>
      </c>
      <c r="D13937" s="16" t="s">
        <v>18</v>
      </c>
      <c r="E13937" s="35">
        <v>0.29166666666666702</v>
      </c>
      <c r="F13937" s="50">
        <f>IF(COUNTIF('リスト（不使用）'!$A$5:$A$6,単年カーブ!$A$1),"希望数量入力ください",'単年（2027年度）'!$E$12*単年カーブ!$R$3+'単年（2027年度）'!$E$12*(1-単年カーブ!$R$3)*単年カーブ!Q13937)</f>
        <v>0</v>
      </c>
      <c r="G13937" s="47">
        <f t="shared" si="1523"/>
        <v>0</v>
      </c>
      <c r="M13937">
        <f t="shared" si="1524"/>
        <v>1</v>
      </c>
      <c r="N13937">
        <f>IF(OR(WEEKDAY(A13937)=1,WEEKDAY(A13937)=7,COUNTIF('2027祝日等（不使用）'!$A$1:$A$20,単年カーブ!A13937)=1),0,1)</f>
        <v>0</v>
      </c>
      <c r="O13937">
        <f t="shared" si="1520"/>
        <v>14</v>
      </c>
      <c r="P13937">
        <f t="shared" si="1525"/>
        <v>0</v>
      </c>
      <c r="Q13937">
        <f t="shared" si="1526"/>
        <v>0</v>
      </c>
    </row>
    <row r="13938" spans="1:17" ht="19.5" x14ac:dyDescent="0.4">
      <c r="A13938" s="33">
        <f t="shared" si="1521"/>
        <v>46768</v>
      </c>
      <c r="B13938" s="27" t="str">
        <f t="shared" si="1522"/>
        <v>(日)</v>
      </c>
      <c r="C13938" s="34">
        <v>0.29166666666666702</v>
      </c>
      <c r="D13938" s="16" t="s">
        <v>18</v>
      </c>
      <c r="E13938" s="35">
        <v>0.3125</v>
      </c>
      <c r="F13938" s="50">
        <f>IF(COUNTIF('リスト（不使用）'!$A$5:$A$6,単年カーブ!$A$1),"希望数量入力ください",'単年（2027年度）'!$E$12*単年カーブ!$R$3+'単年（2027年度）'!$E$12*(1-単年カーブ!$R$3)*単年カーブ!Q13938)</f>
        <v>0</v>
      </c>
      <c r="G13938" s="47">
        <f t="shared" si="1523"/>
        <v>0</v>
      </c>
      <c r="M13938">
        <f t="shared" si="1524"/>
        <v>1</v>
      </c>
      <c r="N13938">
        <f>IF(OR(WEEKDAY(A13938)=1,WEEKDAY(A13938)=7,COUNTIF('2027祝日等（不使用）'!$A$1:$A$20,単年カーブ!A13938)=1),0,1)</f>
        <v>0</v>
      </c>
      <c r="O13938">
        <f t="shared" si="1520"/>
        <v>15</v>
      </c>
      <c r="P13938">
        <f t="shared" si="1525"/>
        <v>0</v>
      </c>
      <c r="Q13938">
        <f t="shared" si="1526"/>
        <v>0</v>
      </c>
    </row>
    <row r="13939" spans="1:17" ht="19.5" x14ac:dyDescent="0.4">
      <c r="A13939" s="33">
        <f t="shared" si="1521"/>
        <v>46768</v>
      </c>
      <c r="B13939" s="27" t="str">
        <f t="shared" si="1522"/>
        <v>(日)</v>
      </c>
      <c r="C13939" s="34">
        <v>0.3125</v>
      </c>
      <c r="D13939" s="16" t="s">
        <v>18</v>
      </c>
      <c r="E13939" s="35">
        <v>0.33333333333333298</v>
      </c>
      <c r="F13939" s="50">
        <f>IF(COUNTIF('リスト（不使用）'!$A$5:$A$6,単年カーブ!$A$1),"希望数量入力ください",'単年（2027年度）'!$E$12*単年カーブ!$R$3+'単年（2027年度）'!$E$12*(1-単年カーブ!$R$3)*単年カーブ!Q13939)</f>
        <v>0</v>
      </c>
      <c r="G13939" s="47">
        <f t="shared" si="1523"/>
        <v>0</v>
      </c>
      <c r="M13939">
        <f t="shared" si="1524"/>
        <v>1</v>
      </c>
      <c r="N13939">
        <f>IF(OR(WEEKDAY(A13939)=1,WEEKDAY(A13939)=7,COUNTIF('2027祝日等（不使用）'!$A$1:$A$20,単年カーブ!A13939)=1),0,1)</f>
        <v>0</v>
      </c>
      <c r="O13939">
        <f t="shared" si="1520"/>
        <v>16</v>
      </c>
      <c r="P13939">
        <f t="shared" si="1525"/>
        <v>0</v>
      </c>
      <c r="Q13939">
        <f t="shared" si="1526"/>
        <v>0</v>
      </c>
    </row>
    <row r="13940" spans="1:17" ht="19.5" x14ac:dyDescent="0.4">
      <c r="A13940" s="33">
        <f t="shared" si="1521"/>
        <v>46768</v>
      </c>
      <c r="B13940" s="27" t="str">
        <f t="shared" si="1522"/>
        <v>(日)</v>
      </c>
      <c r="C13940" s="34">
        <v>0.33333333333333298</v>
      </c>
      <c r="D13940" s="16" t="s">
        <v>18</v>
      </c>
      <c r="E13940" s="35">
        <v>0.35416666666666702</v>
      </c>
      <c r="F13940" s="50">
        <f>IF(COUNTIF('リスト（不使用）'!$A$5:$A$6,単年カーブ!$A$1),"希望数量入力ください",'単年（2027年度）'!$E$12*単年カーブ!$R$3+'単年（2027年度）'!$E$12*(1-単年カーブ!$R$3)*単年カーブ!Q13940)</f>
        <v>0</v>
      </c>
      <c r="G13940" s="47">
        <f t="shared" si="1523"/>
        <v>0</v>
      </c>
      <c r="M13940">
        <f t="shared" si="1524"/>
        <v>1</v>
      </c>
      <c r="N13940">
        <f>IF(OR(WEEKDAY(A13940)=1,WEEKDAY(A13940)=7,COUNTIF('2027祝日等（不使用）'!$A$1:$A$20,単年カーブ!A13940)=1),0,1)</f>
        <v>0</v>
      </c>
      <c r="O13940">
        <f t="shared" ref="O13940:O14003" si="1527">O13892</f>
        <v>17</v>
      </c>
      <c r="P13940">
        <f t="shared" si="1525"/>
        <v>1</v>
      </c>
      <c r="Q13940">
        <f t="shared" si="1526"/>
        <v>0</v>
      </c>
    </row>
    <row r="13941" spans="1:17" ht="19.5" x14ac:dyDescent="0.4">
      <c r="A13941" s="33">
        <f t="shared" si="1521"/>
        <v>46768</v>
      </c>
      <c r="B13941" s="27" t="str">
        <f t="shared" si="1522"/>
        <v>(日)</v>
      </c>
      <c r="C13941" s="34">
        <v>0.35416666666666702</v>
      </c>
      <c r="D13941" s="16" t="s">
        <v>18</v>
      </c>
      <c r="E13941" s="35">
        <v>0.375</v>
      </c>
      <c r="F13941" s="50">
        <f>IF(COUNTIF('リスト（不使用）'!$A$5:$A$6,単年カーブ!$A$1),"希望数量入力ください",'単年（2027年度）'!$E$12*単年カーブ!$R$3+'単年（2027年度）'!$E$12*(1-単年カーブ!$R$3)*単年カーブ!Q13941)</f>
        <v>0</v>
      </c>
      <c r="G13941" s="47">
        <f t="shared" si="1523"/>
        <v>0</v>
      </c>
      <c r="M13941">
        <f t="shared" si="1524"/>
        <v>1</v>
      </c>
      <c r="N13941">
        <f>IF(OR(WEEKDAY(A13941)=1,WEEKDAY(A13941)=7,COUNTIF('2027祝日等（不使用）'!$A$1:$A$20,単年カーブ!A13941)=1),0,1)</f>
        <v>0</v>
      </c>
      <c r="O13941">
        <f t="shared" si="1527"/>
        <v>18</v>
      </c>
      <c r="P13941">
        <f t="shared" si="1525"/>
        <v>1</v>
      </c>
      <c r="Q13941">
        <f t="shared" si="1526"/>
        <v>0</v>
      </c>
    </row>
    <row r="13942" spans="1:17" ht="19.5" x14ac:dyDescent="0.4">
      <c r="A13942" s="33">
        <f t="shared" si="1521"/>
        <v>46768</v>
      </c>
      <c r="B13942" s="27" t="str">
        <f t="shared" si="1522"/>
        <v>(日)</v>
      </c>
      <c r="C13942" s="34">
        <v>0.375</v>
      </c>
      <c r="D13942" s="16" t="s">
        <v>18</v>
      </c>
      <c r="E13942" s="35">
        <v>0.39583333333333298</v>
      </c>
      <c r="F13942" s="50">
        <f>IF(COUNTIF('リスト（不使用）'!$A$5:$A$6,単年カーブ!$A$1),"希望数量入力ください",'単年（2027年度）'!$E$12*単年カーブ!$R$3+'単年（2027年度）'!$E$12*(1-単年カーブ!$R$3)*単年カーブ!Q13942)</f>
        <v>0</v>
      </c>
      <c r="G13942" s="47">
        <f t="shared" si="1523"/>
        <v>0</v>
      </c>
      <c r="M13942">
        <f t="shared" si="1524"/>
        <v>1</v>
      </c>
      <c r="N13942">
        <f>IF(OR(WEEKDAY(A13942)=1,WEEKDAY(A13942)=7,COUNTIF('2027祝日等（不使用）'!$A$1:$A$20,単年カーブ!A13942)=1),0,1)</f>
        <v>0</v>
      </c>
      <c r="O13942">
        <f t="shared" si="1527"/>
        <v>19</v>
      </c>
      <c r="P13942">
        <f t="shared" si="1525"/>
        <v>1</v>
      </c>
      <c r="Q13942">
        <f t="shared" si="1526"/>
        <v>0</v>
      </c>
    </row>
    <row r="13943" spans="1:17" ht="19.5" x14ac:dyDescent="0.4">
      <c r="A13943" s="33">
        <f t="shared" si="1521"/>
        <v>46768</v>
      </c>
      <c r="B13943" s="27" t="str">
        <f t="shared" si="1522"/>
        <v>(日)</v>
      </c>
      <c r="C13943" s="34">
        <v>0.39583333333333298</v>
      </c>
      <c r="D13943" s="16" t="s">
        <v>18</v>
      </c>
      <c r="E13943" s="35">
        <v>0.41666666666666702</v>
      </c>
      <c r="F13943" s="50">
        <f>IF(COUNTIF('リスト（不使用）'!$A$5:$A$6,単年カーブ!$A$1),"希望数量入力ください",'単年（2027年度）'!$E$12*単年カーブ!$R$3+'単年（2027年度）'!$E$12*(1-単年カーブ!$R$3)*単年カーブ!Q13943)</f>
        <v>0</v>
      </c>
      <c r="G13943" s="47">
        <f t="shared" si="1523"/>
        <v>0</v>
      </c>
      <c r="M13943">
        <f t="shared" si="1524"/>
        <v>1</v>
      </c>
      <c r="N13943">
        <f>IF(OR(WEEKDAY(A13943)=1,WEEKDAY(A13943)=7,COUNTIF('2027祝日等（不使用）'!$A$1:$A$20,単年カーブ!A13943)=1),0,1)</f>
        <v>0</v>
      </c>
      <c r="O13943">
        <f t="shared" si="1527"/>
        <v>20</v>
      </c>
      <c r="P13943">
        <f t="shared" si="1525"/>
        <v>1</v>
      </c>
      <c r="Q13943">
        <f t="shared" si="1526"/>
        <v>0</v>
      </c>
    </row>
    <row r="13944" spans="1:17" ht="19.5" x14ac:dyDescent="0.4">
      <c r="A13944" s="33">
        <f t="shared" si="1521"/>
        <v>46768</v>
      </c>
      <c r="B13944" s="27" t="str">
        <f t="shared" si="1522"/>
        <v>(日)</v>
      </c>
      <c r="C13944" s="34">
        <v>0.41666666666666702</v>
      </c>
      <c r="D13944" s="16" t="s">
        <v>18</v>
      </c>
      <c r="E13944" s="35">
        <v>0.4375</v>
      </c>
      <c r="F13944" s="50">
        <f>IF(COUNTIF('リスト（不使用）'!$A$5:$A$6,単年カーブ!$A$1),"希望数量入力ください",'単年（2027年度）'!$E$12*単年カーブ!$R$3+'単年（2027年度）'!$E$12*(1-単年カーブ!$R$3)*単年カーブ!Q13944)</f>
        <v>0</v>
      </c>
      <c r="G13944" s="47">
        <f t="shared" si="1523"/>
        <v>0</v>
      </c>
      <c r="M13944">
        <f t="shared" si="1524"/>
        <v>1</v>
      </c>
      <c r="N13944">
        <f>IF(OR(WEEKDAY(A13944)=1,WEEKDAY(A13944)=7,COUNTIF('2027祝日等（不使用）'!$A$1:$A$20,単年カーブ!A13944)=1),0,1)</f>
        <v>0</v>
      </c>
      <c r="O13944">
        <f t="shared" si="1527"/>
        <v>21</v>
      </c>
      <c r="P13944">
        <f t="shared" si="1525"/>
        <v>1</v>
      </c>
      <c r="Q13944">
        <f t="shared" si="1526"/>
        <v>0</v>
      </c>
    </row>
    <row r="13945" spans="1:17" ht="19.5" x14ac:dyDescent="0.4">
      <c r="A13945" s="33">
        <f t="shared" si="1521"/>
        <v>46768</v>
      </c>
      <c r="B13945" s="27" t="str">
        <f t="shared" si="1522"/>
        <v>(日)</v>
      </c>
      <c r="C13945" s="34">
        <v>0.4375</v>
      </c>
      <c r="D13945" s="16" t="s">
        <v>18</v>
      </c>
      <c r="E13945" s="35">
        <v>0.45833333333333298</v>
      </c>
      <c r="F13945" s="50">
        <f>IF(COUNTIF('リスト（不使用）'!$A$5:$A$6,単年カーブ!$A$1),"希望数量入力ください",'単年（2027年度）'!$E$12*単年カーブ!$R$3+'単年（2027年度）'!$E$12*(1-単年カーブ!$R$3)*単年カーブ!Q13945)</f>
        <v>0</v>
      </c>
      <c r="G13945" s="47">
        <f t="shared" si="1523"/>
        <v>0</v>
      </c>
      <c r="M13945">
        <f t="shared" si="1524"/>
        <v>1</v>
      </c>
      <c r="N13945">
        <f>IF(OR(WEEKDAY(A13945)=1,WEEKDAY(A13945)=7,COUNTIF('2027祝日等（不使用）'!$A$1:$A$20,単年カーブ!A13945)=1),0,1)</f>
        <v>0</v>
      </c>
      <c r="O13945">
        <f t="shared" si="1527"/>
        <v>22</v>
      </c>
      <c r="P13945">
        <f t="shared" si="1525"/>
        <v>1</v>
      </c>
      <c r="Q13945">
        <f t="shared" si="1526"/>
        <v>0</v>
      </c>
    </row>
    <row r="13946" spans="1:17" ht="19.5" x14ac:dyDescent="0.4">
      <c r="A13946" s="33">
        <f t="shared" ref="A13946:A14009" si="1528">A13898+1</f>
        <v>46768</v>
      </c>
      <c r="B13946" s="27" t="str">
        <f t="shared" si="1522"/>
        <v>(日)</v>
      </c>
      <c r="C13946" s="34">
        <v>0.45833333333333298</v>
      </c>
      <c r="D13946" s="16" t="s">
        <v>18</v>
      </c>
      <c r="E13946" s="35">
        <v>0.47916666666666702</v>
      </c>
      <c r="F13946" s="50">
        <f>IF(COUNTIF('リスト（不使用）'!$A$5:$A$6,単年カーブ!$A$1),"希望数量入力ください",'単年（2027年度）'!$E$12*単年カーブ!$R$3+'単年（2027年度）'!$E$12*(1-単年カーブ!$R$3)*単年カーブ!Q13946)</f>
        <v>0</v>
      </c>
      <c r="G13946" s="47">
        <f t="shared" si="1523"/>
        <v>0</v>
      </c>
      <c r="M13946">
        <f t="shared" si="1524"/>
        <v>1</v>
      </c>
      <c r="N13946">
        <f>IF(OR(WEEKDAY(A13946)=1,WEEKDAY(A13946)=7,COUNTIF('2027祝日等（不使用）'!$A$1:$A$20,単年カーブ!A13946)=1),0,1)</f>
        <v>0</v>
      </c>
      <c r="O13946">
        <f t="shared" si="1527"/>
        <v>23</v>
      </c>
      <c r="P13946">
        <f t="shared" si="1525"/>
        <v>1</v>
      </c>
      <c r="Q13946">
        <f t="shared" si="1526"/>
        <v>0</v>
      </c>
    </row>
    <row r="13947" spans="1:17" ht="19.5" x14ac:dyDescent="0.4">
      <c r="A13947" s="33">
        <f t="shared" si="1528"/>
        <v>46768</v>
      </c>
      <c r="B13947" s="27" t="str">
        <f t="shared" si="1522"/>
        <v>(日)</v>
      </c>
      <c r="C13947" s="34">
        <v>0.47916666666666702</v>
      </c>
      <c r="D13947" s="16" t="s">
        <v>18</v>
      </c>
      <c r="E13947" s="35">
        <v>0.5</v>
      </c>
      <c r="F13947" s="50">
        <f>IF(COUNTIF('リスト（不使用）'!$A$5:$A$6,単年カーブ!$A$1),"希望数量入力ください",'単年（2027年度）'!$E$12*単年カーブ!$R$3+'単年（2027年度）'!$E$12*(1-単年カーブ!$R$3)*単年カーブ!Q13947)</f>
        <v>0</v>
      </c>
      <c r="G13947" s="47">
        <f t="shared" si="1523"/>
        <v>0</v>
      </c>
      <c r="M13947">
        <f t="shared" si="1524"/>
        <v>1</v>
      </c>
      <c r="N13947">
        <f>IF(OR(WEEKDAY(A13947)=1,WEEKDAY(A13947)=7,COUNTIF('2027祝日等（不使用）'!$A$1:$A$20,単年カーブ!A13947)=1),0,1)</f>
        <v>0</v>
      </c>
      <c r="O13947">
        <f t="shared" si="1527"/>
        <v>24</v>
      </c>
      <c r="P13947">
        <f t="shared" si="1525"/>
        <v>1</v>
      </c>
      <c r="Q13947">
        <f t="shared" si="1526"/>
        <v>0</v>
      </c>
    </row>
    <row r="13948" spans="1:17" ht="19.5" x14ac:dyDescent="0.4">
      <c r="A13948" s="33">
        <f t="shared" si="1528"/>
        <v>46768</v>
      </c>
      <c r="B13948" s="27" t="str">
        <f t="shared" si="1522"/>
        <v>(日)</v>
      </c>
      <c r="C13948" s="34">
        <v>0.5</v>
      </c>
      <c r="D13948" s="16" t="s">
        <v>18</v>
      </c>
      <c r="E13948" s="35">
        <v>0.52083333333333304</v>
      </c>
      <c r="F13948" s="50">
        <f>IF(COUNTIF('リスト（不使用）'!$A$5:$A$6,単年カーブ!$A$1),"希望数量入力ください",'単年（2027年度）'!$E$12*単年カーブ!$R$3+'単年（2027年度）'!$E$12*(1-単年カーブ!$R$3)*単年カーブ!Q13948)</f>
        <v>0</v>
      </c>
      <c r="G13948" s="47">
        <f t="shared" si="1523"/>
        <v>0</v>
      </c>
      <c r="M13948">
        <f t="shared" si="1524"/>
        <v>1</v>
      </c>
      <c r="N13948">
        <f>IF(OR(WEEKDAY(A13948)=1,WEEKDAY(A13948)=7,COUNTIF('2027祝日等（不使用）'!$A$1:$A$20,単年カーブ!A13948)=1),0,1)</f>
        <v>0</v>
      </c>
      <c r="O13948">
        <f t="shared" si="1527"/>
        <v>25</v>
      </c>
      <c r="P13948">
        <f t="shared" si="1525"/>
        <v>1</v>
      </c>
      <c r="Q13948">
        <f t="shared" si="1526"/>
        <v>0</v>
      </c>
    </row>
    <row r="13949" spans="1:17" ht="19.5" x14ac:dyDescent="0.4">
      <c r="A13949" s="33">
        <f t="shared" si="1528"/>
        <v>46768</v>
      </c>
      <c r="B13949" s="27" t="str">
        <f t="shared" si="1522"/>
        <v>(日)</v>
      </c>
      <c r="C13949" s="34">
        <v>0.52083333333333304</v>
      </c>
      <c r="D13949" s="16" t="s">
        <v>18</v>
      </c>
      <c r="E13949" s="35">
        <v>0.54166666666666696</v>
      </c>
      <c r="F13949" s="50">
        <f>IF(COUNTIF('リスト（不使用）'!$A$5:$A$6,単年カーブ!$A$1),"希望数量入力ください",'単年（2027年度）'!$E$12*単年カーブ!$R$3+'単年（2027年度）'!$E$12*(1-単年カーブ!$R$3)*単年カーブ!Q13949)</f>
        <v>0</v>
      </c>
      <c r="G13949" s="47">
        <f t="shared" si="1523"/>
        <v>0</v>
      </c>
      <c r="M13949">
        <f t="shared" si="1524"/>
        <v>1</v>
      </c>
      <c r="N13949">
        <f>IF(OR(WEEKDAY(A13949)=1,WEEKDAY(A13949)=7,COUNTIF('2027祝日等（不使用）'!$A$1:$A$20,単年カーブ!A13949)=1),0,1)</f>
        <v>0</v>
      </c>
      <c r="O13949">
        <f t="shared" si="1527"/>
        <v>26</v>
      </c>
      <c r="P13949">
        <f t="shared" si="1525"/>
        <v>1</v>
      </c>
      <c r="Q13949">
        <f t="shared" si="1526"/>
        <v>0</v>
      </c>
    </row>
    <row r="13950" spans="1:17" ht="19.5" x14ac:dyDescent="0.4">
      <c r="A13950" s="33">
        <f t="shared" si="1528"/>
        <v>46768</v>
      </c>
      <c r="B13950" s="27" t="str">
        <f t="shared" si="1522"/>
        <v>(日)</v>
      </c>
      <c r="C13950" s="34">
        <v>0.54166666666666696</v>
      </c>
      <c r="D13950" s="16" t="s">
        <v>18</v>
      </c>
      <c r="E13950" s="35">
        <v>0.5625</v>
      </c>
      <c r="F13950" s="50">
        <f>IF(COUNTIF('リスト（不使用）'!$A$5:$A$6,単年カーブ!$A$1),"希望数量入力ください",'単年（2027年度）'!$E$12*単年カーブ!$R$3+'単年（2027年度）'!$E$12*(1-単年カーブ!$R$3)*単年カーブ!Q13950)</f>
        <v>0</v>
      </c>
      <c r="G13950" s="47">
        <f t="shared" si="1523"/>
        <v>0</v>
      </c>
      <c r="M13950">
        <f t="shared" si="1524"/>
        <v>1</v>
      </c>
      <c r="N13950">
        <f>IF(OR(WEEKDAY(A13950)=1,WEEKDAY(A13950)=7,COUNTIF('2027祝日等（不使用）'!$A$1:$A$20,単年カーブ!A13950)=1),0,1)</f>
        <v>0</v>
      </c>
      <c r="O13950">
        <f t="shared" si="1527"/>
        <v>27</v>
      </c>
      <c r="P13950">
        <f t="shared" si="1525"/>
        <v>1</v>
      </c>
      <c r="Q13950">
        <f t="shared" si="1526"/>
        <v>0</v>
      </c>
    </row>
    <row r="13951" spans="1:17" ht="19.5" x14ac:dyDescent="0.4">
      <c r="A13951" s="33">
        <f t="shared" si="1528"/>
        <v>46768</v>
      </c>
      <c r="B13951" s="27" t="str">
        <f t="shared" si="1522"/>
        <v>(日)</v>
      </c>
      <c r="C13951" s="34">
        <v>0.5625</v>
      </c>
      <c r="D13951" s="16" t="s">
        <v>18</v>
      </c>
      <c r="E13951" s="35">
        <v>0.58333333333333304</v>
      </c>
      <c r="F13951" s="50">
        <f>IF(COUNTIF('リスト（不使用）'!$A$5:$A$6,単年カーブ!$A$1),"希望数量入力ください",'単年（2027年度）'!$E$12*単年カーブ!$R$3+'単年（2027年度）'!$E$12*(1-単年カーブ!$R$3)*単年カーブ!Q13951)</f>
        <v>0</v>
      </c>
      <c r="G13951" s="47">
        <f t="shared" si="1523"/>
        <v>0</v>
      </c>
      <c r="M13951">
        <f t="shared" si="1524"/>
        <v>1</v>
      </c>
      <c r="N13951">
        <f>IF(OR(WEEKDAY(A13951)=1,WEEKDAY(A13951)=7,COUNTIF('2027祝日等（不使用）'!$A$1:$A$20,単年カーブ!A13951)=1),0,1)</f>
        <v>0</v>
      </c>
      <c r="O13951">
        <f t="shared" si="1527"/>
        <v>28</v>
      </c>
      <c r="P13951">
        <f t="shared" si="1525"/>
        <v>1</v>
      </c>
      <c r="Q13951">
        <f t="shared" si="1526"/>
        <v>0</v>
      </c>
    </row>
    <row r="13952" spans="1:17" ht="19.5" x14ac:dyDescent="0.4">
      <c r="A13952" s="33">
        <f t="shared" si="1528"/>
        <v>46768</v>
      </c>
      <c r="B13952" s="27" t="str">
        <f t="shared" si="1522"/>
        <v>(日)</v>
      </c>
      <c r="C13952" s="34">
        <v>0.58333333333333304</v>
      </c>
      <c r="D13952" s="16" t="s">
        <v>18</v>
      </c>
      <c r="E13952" s="35">
        <v>0.60416666666666696</v>
      </c>
      <c r="F13952" s="50">
        <f>IF(COUNTIF('リスト（不使用）'!$A$5:$A$6,単年カーブ!$A$1),"希望数量入力ください",'単年（2027年度）'!$E$12*単年カーブ!$R$3+'単年（2027年度）'!$E$12*(1-単年カーブ!$R$3)*単年カーブ!Q13952)</f>
        <v>0</v>
      </c>
      <c r="G13952" s="47">
        <f t="shared" si="1523"/>
        <v>0</v>
      </c>
      <c r="M13952">
        <f t="shared" si="1524"/>
        <v>1</v>
      </c>
      <c r="N13952">
        <f>IF(OR(WEEKDAY(A13952)=1,WEEKDAY(A13952)=7,COUNTIF('2027祝日等（不使用）'!$A$1:$A$20,単年カーブ!A13952)=1),0,1)</f>
        <v>0</v>
      </c>
      <c r="O13952">
        <f t="shared" si="1527"/>
        <v>29</v>
      </c>
      <c r="P13952">
        <f t="shared" si="1525"/>
        <v>1</v>
      </c>
      <c r="Q13952">
        <f t="shared" si="1526"/>
        <v>0</v>
      </c>
    </row>
    <row r="13953" spans="1:17" ht="19.5" x14ac:dyDescent="0.4">
      <c r="A13953" s="33">
        <f t="shared" si="1528"/>
        <v>46768</v>
      </c>
      <c r="B13953" s="27" t="str">
        <f t="shared" si="1522"/>
        <v>(日)</v>
      </c>
      <c r="C13953" s="34">
        <v>0.60416666666666696</v>
      </c>
      <c r="D13953" s="16" t="s">
        <v>18</v>
      </c>
      <c r="E13953" s="35">
        <v>0.625</v>
      </c>
      <c r="F13953" s="50">
        <f>IF(COUNTIF('リスト（不使用）'!$A$5:$A$6,単年カーブ!$A$1),"希望数量入力ください",'単年（2027年度）'!$E$12*単年カーブ!$R$3+'単年（2027年度）'!$E$12*(1-単年カーブ!$R$3)*単年カーブ!Q13953)</f>
        <v>0</v>
      </c>
      <c r="G13953" s="47">
        <f t="shared" si="1523"/>
        <v>0</v>
      </c>
      <c r="M13953">
        <f t="shared" si="1524"/>
        <v>1</v>
      </c>
      <c r="N13953">
        <f>IF(OR(WEEKDAY(A13953)=1,WEEKDAY(A13953)=7,COUNTIF('2027祝日等（不使用）'!$A$1:$A$20,単年カーブ!A13953)=1),0,1)</f>
        <v>0</v>
      </c>
      <c r="O13953">
        <f t="shared" si="1527"/>
        <v>30</v>
      </c>
      <c r="P13953">
        <f t="shared" si="1525"/>
        <v>1</v>
      </c>
      <c r="Q13953">
        <f t="shared" si="1526"/>
        <v>0</v>
      </c>
    </row>
    <row r="13954" spans="1:17" ht="19.5" x14ac:dyDescent="0.4">
      <c r="A13954" s="33">
        <f t="shared" si="1528"/>
        <v>46768</v>
      </c>
      <c r="B13954" s="27" t="str">
        <f t="shared" si="1522"/>
        <v>(日)</v>
      </c>
      <c r="C13954" s="34">
        <v>0.625</v>
      </c>
      <c r="D13954" s="16" t="s">
        <v>18</v>
      </c>
      <c r="E13954" s="35">
        <v>0.64583333333333304</v>
      </c>
      <c r="F13954" s="50">
        <f>IF(COUNTIF('リスト（不使用）'!$A$5:$A$6,単年カーブ!$A$1),"希望数量入力ください",'単年（2027年度）'!$E$12*単年カーブ!$R$3+'単年（2027年度）'!$E$12*(1-単年カーブ!$R$3)*単年カーブ!Q13954)</f>
        <v>0</v>
      </c>
      <c r="G13954" s="47">
        <f t="shared" si="1523"/>
        <v>0</v>
      </c>
      <c r="M13954">
        <f t="shared" si="1524"/>
        <v>1</v>
      </c>
      <c r="N13954">
        <f>IF(OR(WEEKDAY(A13954)=1,WEEKDAY(A13954)=7,COUNTIF('2027祝日等（不使用）'!$A$1:$A$20,単年カーブ!A13954)=1),0,1)</f>
        <v>0</v>
      </c>
      <c r="O13954">
        <f t="shared" si="1527"/>
        <v>31</v>
      </c>
      <c r="P13954">
        <f t="shared" si="1525"/>
        <v>1</v>
      </c>
      <c r="Q13954">
        <f t="shared" si="1526"/>
        <v>0</v>
      </c>
    </row>
    <row r="13955" spans="1:17" ht="19.5" x14ac:dyDescent="0.4">
      <c r="A13955" s="33">
        <f t="shared" si="1528"/>
        <v>46768</v>
      </c>
      <c r="B13955" s="27" t="str">
        <f t="shared" si="1522"/>
        <v>(日)</v>
      </c>
      <c r="C13955" s="34">
        <v>0.64583333333333304</v>
      </c>
      <c r="D13955" s="16" t="s">
        <v>18</v>
      </c>
      <c r="E13955" s="35">
        <v>0.66666666666666696</v>
      </c>
      <c r="F13955" s="50">
        <f>IF(COUNTIF('リスト（不使用）'!$A$5:$A$6,単年カーブ!$A$1),"希望数量入力ください",'単年（2027年度）'!$E$12*単年カーブ!$R$3+'単年（2027年度）'!$E$12*(1-単年カーブ!$R$3)*単年カーブ!Q13955)</f>
        <v>0</v>
      </c>
      <c r="G13955" s="47">
        <f t="shared" si="1523"/>
        <v>0</v>
      </c>
      <c r="M13955">
        <f t="shared" si="1524"/>
        <v>1</v>
      </c>
      <c r="N13955">
        <f>IF(OR(WEEKDAY(A13955)=1,WEEKDAY(A13955)=7,COUNTIF('2027祝日等（不使用）'!$A$1:$A$20,単年カーブ!A13955)=1),0,1)</f>
        <v>0</v>
      </c>
      <c r="O13955">
        <f t="shared" si="1527"/>
        <v>32</v>
      </c>
      <c r="P13955">
        <f t="shared" si="1525"/>
        <v>1</v>
      </c>
      <c r="Q13955">
        <f t="shared" si="1526"/>
        <v>0</v>
      </c>
    </row>
    <row r="13956" spans="1:17" ht="19.5" x14ac:dyDescent="0.4">
      <c r="A13956" s="33">
        <f t="shared" si="1528"/>
        <v>46768</v>
      </c>
      <c r="B13956" s="27" t="str">
        <f t="shared" ref="B13956:B14019" si="1529">TEXT(A13956,"(aaa)")</f>
        <v>(日)</v>
      </c>
      <c r="C13956" s="34">
        <v>0.66666666666666696</v>
      </c>
      <c r="D13956" s="16" t="s">
        <v>18</v>
      </c>
      <c r="E13956" s="35">
        <v>0.6875</v>
      </c>
      <c r="F13956" s="50">
        <f>IF(COUNTIF('リスト（不使用）'!$A$5:$A$6,単年カーブ!$A$1),"希望数量入力ください",'単年（2027年度）'!$E$12*単年カーブ!$R$3+'単年（2027年度）'!$E$12*(1-単年カーブ!$R$3)*単年カーブ!Q13956)</f>
        <v>0</v>
      </c>
      <c r="G13956" s="47">
        <f t="shared" ref="G13956:G14019" si="1530">F13956/2</f>
        <v>0</v>
      </c>
      <c r="M13956">
        <f t="shared" ref="M13956:M14019" si="1531">MONTH(A13956)</f>
        <v>1</v>
      </c>
      <c r="N13956">
        <f>IF(OR(WEEKDAY(A13956)=1,WEEKDAY(A13956)=7,COUNTIF('2027祝日等（不使用）'!$A$1:$A$20,単年カーブ!A13956)=1),0,1)</f>
        <v>0</v>
      </c>
      <c r="O13956">
        <f t="shared" si="1527"/>
        <v>33</v>
      </c>
      <c r="P13956">
        <f t="shared" ref="P13956:P14019" si="1532">IF(AND(O13956&gt;16,O13956&lt;41),1,0)</f>
        <v>1</v>
      </c>
      <c r="Q13956">
        <f t="shared" ref="Q13956:Q14019" si="1533">P13956*N13956</f>
        <v>0</v>
      </c>
    </row>
    <row r="13957" spans="1:17" ht="19.5" x14ac:dyDescent="0.4">
      <c r="A13957" s="33">
        <f t="shared" si="1528"/>
        <v>46768</v>
      </c>
      <c r="B13957" s="27" t="str">
        <f t="shared" si="1529"/>
        <v>(日)</v>
      </c>
      <c r="C13957" s="34">
        <v>0.6875</v>
      </c>
      <c r="D13957" s="16" t="s">
        <v>18</v>
      </c>
      <c r="E13957" s="35">
        <v>0.70833333333333304</v>
      </c>
      <c r="F13957" s="50">
        <f>IF(COUNTIF('リスト（不使用）'!$A$5:$A$6,単年カーブ!$A$1),"希望数量入力ください",'単年（2027年度）'!$E$12*単年カーブ!$R$3+'単年（2027年度）'!$E$12*(1-単年カーブ!$R$3)*単年カーブ!Q13957)</f>
        <v>0</v>
      </c>
      <c r="G13957" s="47">
        <f t="shared" si="1530"/>
        <v>0</v>
      </c>
      <c r="M13957">
        <f t="shared" si="1531"/>
        <v>1</v>
      </c>
      <c r="N13957">
        <f>IF(OR(WEEKDAY(A13957)=1,WEEKDAY(A13957)=7,COUNTIF('2027祝日等（不使用）'!$A$1:$A$20,単年カーブ!A13957)=1),0,1)</f>
        <v>0</v>
      </c>
      <c r="O13957">
        <f t="shared" si="1527"/>
        <v>34</v>
      </c>
      <c r="P13957">
        <f t="shared" si="1532"/>
        <v>1</v>
      </c>
      <c r="Q13957">
        <f t="shared" si="1533"/>
        <v>0</v>
      </c>
    </row>
    <row r="13958" spans="1:17" ht="19.5" x14ac:dyDescent="0.4">
      <c r="A13958" s="33">
        <f t="shared" si="1528"/>
        <v>46768</v>
      </c>
      <c r="B13958" s="27" t="str">
        <f t="shared" si="1529"/>
        <v>(日)</v>
      </c>
      <c r="C13958" s="34">
        <v>0.70833333333333304</v>
      </c>
      <c r="D13958" s="16" t="s">
        <v>18</v>
      </c>
      <c r="E13958" s="35">
        <v>0.72916666666666696</v>
      </c>
      <c r="F13958" s="50">
        <f>IF(COUNTIF('リスト（不使用）'!$A$5:$A$6,単年カーブ!$A$1),"希望数量入力ください",'単年（2027年度）'!$E$12*単年カーブ!$R$3+'単年（2027年度）'!$E$12*(1-単年カーブ!$R$3)*単年カーブ!Q13958)</f>
        <v>0</v>
      </c>
      <c r="G13958" s="47">
        <f t="shared" si="1530"/>
        <v>0</v>
      </c>
      <c r="M13958">
        <f t="shared" si="1531"/>
        <v>1</v>
      </c>
      <c r="N13958">
        <f>IF(OR(WEEKDAY(A13958)=1,WEEKDAY(A13958)=7,COUNTIF('2027祝日等（不使用）'!$A$1:$A$20,単年カーブ!A13958)=1),0,1)</f>
        <v>0</v>
      </c>
      <c r="O13958">
        <f t="shared" si="1527"/>
        <v>35</v>
      </c>
      <c r="P13958">
        <f t="shared" si="1532"/>
        <v>1</v>
      </c>
      <c r="Q13958">
        <f t="shared" si="1533"/>
        <v>0</v>
      </c>
    </row>
    <row r="13959" spans="1:17" ht="19.5" x14ac:dyDescent="0.4">
      <c r="A13959" s="33">
        <f t="shared" si="1528"/>
        <v>46768</v>
      </c>
      <c r="B13959" s="27" t="str">
        <f t="shared" si="1529"/>
        <v>(日)</v>
      </c>
      <c r="C13959" s="34">
        <v>0.72916666666666696</v>
      </c>
      <c r="D13959" s="16" t="s">
        <v>18</v>
      </c>
      <c r="E13959" s="35">
        <v>0.75</v>
      </c>
      <c r="F13959" s="50">
        <f>IF(COUNTIF('リスト（不使用）'!$A$5:$A$6,単年カーブ!$A$1),"希望数量入力ください",'単年（2027年度）'!$E$12*単年カーブ!$R$3+'単年（2027年度）'!$E$12*(1-単年カーブ!$R$3)*単年カーブ!Q13959)</f>
        <v>0</v>
      </c>
      <c r="G13959" s="47">
        <f t="shared" si="1530"/>
        <v>0</v>
      </c>
      <c r="M13959">
        <f t="shared" si="1531"/>
        <v>1</v>
      </c>
      <c r="N13959">
        <f>IF(OR(WEEKDAY(A13959)=1,WEEKDAY(A13959)=7,COUNTIF('2027祝日等（不使用）'!$A$1:$A$20,単年カーブ!A13959)=1),0,1)</f>
        <v>0</v>
      </c>
      <c r="O13959">
        <f t="shared" si="1527"/>
        <v>36</v>
      </c>
      <c r="P13959">
        <f t="shared" si="1532"/>
        <v>1</v>
      </c>
      <c r="Q13959">
        <f t="shared" si="1533"/>
        <v>0</v>
      </c>
    </row>
    <row r="13960" spans="1:17" ht="19.5" x14ac:dyDescent="0.4">
      <c r="A13960" s="33">
        <f t="shared" si="1528"/>
        <v>46768</v>
      </c>
      <c r="B13960" s="27" t="str">
        <f t="shared" si="1529"/>
        <v>(日)</v>
      </c>
      <c r="C13960" s="34">
        <v>0.75</v>
      </c>
      <c r="D13960" s="16" t="s">
        <v>18</v>
      </c>
      <c r="E13960" s="35">
        <v>0.77083333333333304</v>
      </c>
      <c r="F13960" s="50">
        <f>IF(COUNTIF('リスト（不使用）'!$A$5:$A$6,単年カーブ!$A$1),"希望数量入力ください",'単年（2027年度）'!$E$12*単年カーブ!$R$3+'単年（2027年度）'!$E$12*(1-単年カーブ!$R$3)*単年カーブ!Q13960)</f>
        <v>0</v>
      </c>
      <c r="G13960" s="47">
        <f t="shared" si="1530"/>
        <v>0</v>
      </c>
      <c r="M13960">
        <f t="shared" si="1531"/>
        <v>1</v>
      </c>
      <c r="N13960">
        <f>IF(OR(WEEKDAY(A13960)=1,WEEKDAY(A13960)=7,COUNTIF('2027祝日等（不使用）'!$A$1:$A$20,単年カーブ!A13960)=1),0,1)</f>
        <v>0</v>
      </c>
      <c r="O13960">
        <f t="shared" si="1527"/>
        <v>37</v>
      </c>
      <c r="P13960">
        <f t="shared" si="1532"/>
        <v>1</v>
      </c>
      <c r="Q13960">
        <f t="shared" si="1533"/>
        <v>0</v>
      </c>
    </row>
    <row r="13961" spans="1:17" ht="19.5" x14ac:dyDescent="0.4">
      <c r="A13961" s="33">
        <f t="shared" si="1528"/>
        <v>46768</v>
      </c>
      <c r="B13961" s="27" t="str">
        <f t="shared" si="1529"/>
        <v>(日)</v>
      </c>
      <c r="C13961" s="34">
        <v>0.77083333333333304</v>
      </c>
      <c r="D13961" s="16" t="s">
        <v>18</v>
      </c>
      <c r="E13961" s="35">
        <v>0.79166666666666696</v>
      </c>
      <c r="F13961" s="50">
        <f>IF(COUNTIF('リスト（不使用）'!$A$5:$A$6,単年カーブ!$A$1),"希望数量入力ください",'単年（2027年度）'!$E$12*単年カーブ!$R$3+'単年（2027年度）'!$E$12*(1-単年カーブ!$R$3)*単年カーブ!Q13961)</f>
        <v>0</v>
      </c>
      <c r="G13961" s="47">
        <f t="shared" si="1530"/>
        <v>0</v>
      </c>
      <c r="M13961">
        <f t="shared" si="1531"/>
        <v>1</v>
      </c>
      <c r="N13961">
        <f>IF(OR(WEEKDAY(A13961)=1,WEEKDAY(A13961)=7,COUNTIF('2027祝日等（不使用）'!$A$1:$A$20,単年カーブ!A13961)=1),0,1)</f>
        <v>0</v>
      </c>
      <c r="O13961">
        <f t="shared" si="1527"/>
        <v>38</v>
      </c>
      <c r="P13961">
        <f t="shared" si="1532"/>
        <v>1</v>
      </c>
      <c r="Q13961">
        <f t="shared" si="1533"/>
        <v>0</v>
      </c>
    </row>
    <row r="13962" spans="1:17" ht="19.5" x14ac:dyDescent="0.4">
      <c r="A13962" s="33">
        <f t="shared" si="1528"/>
        <v>46768</v>
      </c>
      <c r="B13962" s="27" t="str">
        <f t="shared" si="1529"/>
        <v>(日)</v>
      </c>
      <c r="C13962" s="34">
        <v>0.79166666666666696</v>
      </c>
      <c r="D13962" s="16" t="s">
        <v>18</v>
      </c>
      <c r="E13962" s="35">
        <v>0.8125</v>
      </c>
      <c r="F13962" s="50">
        <f>IF(COUNTIF('リスト（不使用）'!$A$5:$A$6,単年カーブ!$A$1),"希望数量入力ください",'単年（2027年度）'!$E$12*単年カーブ!$R$3+'単年（2027年度）'!$E$12*(1-単年カーブ!$R$3)*単年カーブ!Q13962)</f>
        <v>0</v>
      </c>
      <c r="G13962" s="47">
        <f t="shared" si="1530"/>
        <v>0</v>
      </c>
      <c r="M13962">
        <f t="shared" si="1531"/>
        <v>1</v>
      </c>
      <c r="N13962">
        <f>IF(OR(WEEKDAY(A13962)=1,WEEKDAY(A13962)=7,COUNTIF('2027祝日等（不使用）'!$A$1:$A$20,単年カーブ!A13962)=1),0,1)</f>
        <v>0</v>
      </c>
      <c r="O13962">
        <f t="shared" si="1527"/>
        <v>39</v>
      </c>
      <c r="P13962">
        <f t="shared" si="1532"/>
        <v>1</v>
      </c>
      <c r="Q13962">
        <f t="shared" si="1533"/>
        <v>0</v>
      </c>
    </row>
    <row r="13963" spans="1:17" ht="19.5" x14ac:dyDescent="0.4">
      <c r="A13963" s="33">
        <f t="shared" si="1528"/>
        <v>46768</v>
      </c>
      <c r="B13963" s="27" t="str">
        <f t="shared" si="1529"/>
        <v>(日)</v>
      </c>
      <c r="C13963" s="34">
        <v>0.8125</v>
      </c>
      <c r="D13963" s="16" t="s">
        <v>18</v>
      </c>
      <c r="E13963" s="35">
        <v>0.83333333333333304</v>
      </c>
      <c r="F13963" s="50">
        <f>IF(COUNTIF('リスト（不使用）'!$A$5:$A$6,単年カーブ!$A$1),"希望数量入力ください",'単年（2027年度）'!$E$12*単年カーブ!$R$3+'単年（2027年度）'!$E$12*(1-単年カーブ!$R$3)*単年カーブ!Q13963)</f>
        <v>0</v>
      </c>
      <c r="G13963" s="47">
        <f t="shared" si="1530"/>
        <v>0</v>
      </c>
      <c r="M13963">
        <f t="shared" si="1531"/>
        <v>1</v>
      </c>
      <c r="N13963">
        <f>IF(OR(WEEKDAY(A13963)=1,WEEKDAY(A13963)=7,COUNTIF('2027祝日等（不使用）'!$A$1:$A$20,単年カーブ!A13963)=1),0,1)</f>
        <v>0</v>
      </c>
      <c r="O13963">
        <f t="shared" si="1527"/>
        <v>40</v>
      </c>
      <c r="P13963">
        <f t="shared" si="1532"/>
        <v>1</v>
      </c>
      <c r="Q13963">
        <f t="shared" si="1533"/>
        <v>0</v>
      </c>
    </row>
    <row r="13964" spans="1:17" ht="19.5" x14ac:dyDescent="0.4">
      <c r="A13964" s="33">
        <f t="shared" si="1528"/>
        <v>46768</v>
      </c>
      <c r="B13964" s="27" t="str">
        <f t="shared" si="1529"/>
        <v>(日)</v>
      </c>
      <c r="C13964" s="34">
        <v>0.83333333333333304</v>
      </c>
      <c r="D13964" s="16" t="s">
        <v>18</v>
      </c>
      <c r="E13964" s="35">
        <v>0.85416666666666696</v>
      </c>
      <c r="F13964" s="50">
        <f>IF(COUNTIF('リスト（不使用）'!$A$5:$A$6,単年カーブ!$A$1),"希望数量入力ください",'単年（2027年度）'!$E$12*単年カーブ!$R$3+'単年（2027年度）'!$E$12*(1-単年カーブ!$R$3)*単年カーブ!Q13964)</f>
        <v>0</v>
      </c>
      <c r="G13964" s="47">
        <f t="shared" si="1530"/>
        <v>0</v>
      </c>
      <c r="M13964">
        <f t="shared" si="1531"/>
        <v>1</v>
      </c>
      <c r="N13964">
        <f>IF(OR(WEEKDAY(A13964)=1,WEEKDAY(A13964)=7,COUNTIF('2027祝日等（不使用）'!$A$1:$A$20,単年カーブ!A13964)=1),0,1)</f>
        <v>0</v>
      </c>
      <c r="O13964">
        <f t="shared" si="1527"/>
        <v>41</v>
      </c>
      <c r="P13964">
        <f t="shared" si="1532"/>
        <v>0</v>
      </c>
      <c r="Q13964">
        <f t="shared" si="1533"/>
        <v>0</v>
      </c>
    </row>
    <row r="13965" spans="1:17" ht="19.5" x14ac:dyDescent="0.4">
      <c r="A13965" s="33">
        <f t="shared" si="1528"/>
        <v>46768</v>
      </c>
      <c r="B13965" s="27" t="str">
        <f t="shared" si="1529"/>
        <v>(日)</v>
      </c>
      <c r="C13965" s="34">
        <v>0.85416666666666696</v>
      </c>
      <c r="D13965" s="16" t="s">
        <v>18</v>
      </c>
      <c r="E13965" s="35">
        <v>0.875</v>
      </c>
      <c r="F13965" s="50">
        <f>IF(COUNTIF('リスト（不使用）'!$A$5:$A$6,単年カーブ!$A$1),"希望数量入力ください",'単年（2027年度）'!$E$12*単年カーブ!$R$3+'単年（2027年度）'!$E$12*(1-単年カーブ!$R$3)*単年カーブ!Q13965)</f>
        <v>0</v>
      </c>
      <c r="G13965" s="47">
        <f t="shared" si="1530"/>
        <v>0</v>
      </c>
      <c r="M13965">
        <f t="shared" si="1531"/>
        <v>1</v>
      </c>
      <c r="N13965">
        <f>IF(OR(WEEKDAY(A13965)=1,WEEKDAY(A13965)=7,COUNTIF('2027祝日等（不使用）'!$A$1:$A$20,単年カーブ!A13965)=1),0,1)</f>
        <v>0</v>
      </c>
      <c r="O13965">
        <f t="shared" si="1527"/>
        <v>42</v>
      </c>
      <c r="P13965">
        <f t="shared" si="1532"/>
        <v>0</v>
      </c>
      <c r="Q13965">
        <f t="shared" si="1533"/>
        <v>0</v>
      </c>
    </row>
    <row r="13966" spans="1:17" ht="19.5" x14ac:dyDescent="0.4">
      <c r="A13966" s="33">
        <f t="shared" si="1528"/>
        <v>46768</v>
      </c>
      <c r="B13966" s="27" t="str">
        <f t="shared" si="1529"/>
        <v>(日)</v>
      </c>
      <c r="C13966" s="34">
        <v>0.875</v>
      </c>
      <c r="D13966" s="16" t="s">
        <v>18</v>
      </c>
      <c r="E13966" s="35">
        <v>0.89583333333333304</v>
      </c>
      <c r="F13966" s="50">
        <f>IF(COUNTIF('リスト（不使用）'!$A$5:$A$6,単年カーブ!$A$1),"希望数量入力ください",'単年（2027年度）'!$E$12*単年カーブ!$R$3+'単年（2027年度）'!$E$12*(1-単年カーブ!$R$3)*単年カーブ!Q13966)</f>
        <v>0</v>
      </c>
      <c r="G13966" s="47">
        <f t="shared" si="1530"/>
        <v>0</v>
      </c>
      <c r="M13966">
        <f t="shared" si="1531"/>
        <v>1</v>
      </c>
      <c r="N13966">
        <f>IF(OR(WEEKDAY(A13966)=1,WEEKDAY(A13966)=7,COUNTIF('2027祝日等（不使用）'!$A$1:$A$20,単年カーブ!A13966)=1),0,1)</f>
        <v>0</v>
      </c>
      <c r="O13966">
        <f t="shared" si="1527"/>
        <v>43</v>
      </c>
      <c r="P13966">
        <f t="shared" si="1532"/>
        <v>0</v>
      </c>
      <c r="Q13966">
        <f t="shared" si="1533"/>
        <v>0</v>
      </c>
    </row>
    <row r="13967" spans="1:17" ht="19.5" x14ac:dyDescent="0.4">
      <c r="A13967" s="33">
        <f t="shared" si="1528"/>
        <v>46768</v>
      </c>
      <c r="B13967" s="27" t="str">
        <f t="shared" si="1529"/>
        <v>(日)</v>
      </c>
      <c r="C13967" s="34">
        <v>0.89583333333333304</v>
      </c>
      <c r="D13967" s="16" t="s">
        <v>18</v>
      </c>
      <c r="E13967" s="35">
        <v>0.91666666666666696</v>
      </c>
      <c r="F13967" s="50">
        <f>IF(COUNTIF('リスト（不使用）'!$A$5:$A$6,単年カーブ!$A$1),"希望数量入力ください",'単年（2027年度）'!$E$12*単年カーブ!$R$3+'単年（2027年度）'!$E$12*(1-単年カーブ!$R$3)*単年カーブ!Q13967)</f>
        <v>0</v>
      </c>
      <c r="G13967" s="47">
        <f t="shared" si="1530"/>
        <v>0</v>
      </c>
      <c r="M13967">
        <f t="shared" si="1531"/>
        <v>1</v>
      </c>
      <c r="N13967">
        <f>IF(OR(WEEKDAY(A13967)=1,WEEKDAY(A13967)=7,COUNTIF('2027祝日等（不使用）'!$A$1:$A$20,単年カーブ!A13967)=1),0,1)</f>
        <v>0</v>
      </c>
      <c r="O13967">
        <f t="shared" si="1527"/>
        <v>44</v>
      </c>
      <c r="P13967">
        <f t="shared" si="1532"/>
        <v>0</v>
      </c>
      <c r="Q13967">
        <f t="shared" si="1533"/>
        <v>0</v>
      </c>
    </row>
    <row r="13968" spans="1:17" ht="19.5" x14ac:dyDescent="0.4">
      <c r="A13968" s="33">
        <f t="shared" si="1528"/>
        <v>46768</v>
      </c>
      <c r="B13968" s="27" t="str">
        <f t="shared" si="1529"/>
        <v>(日)</v>
      </c>
      <c r="C13968" s="34">
        <v>0.91666666666666696</v>
      </c>
      <c r="D13968" s="16" t="s">
        <v>18</v>
      </c>
      <c r="E13968" s="35">
        <v>0.9375</v>
      </c>
      <c r="F13968" s="50">
        <f>IF(COUNTIF('リスト（不使用）'!$A$5:$A$6,単年カーブ!$A$1),"希望数量入力ください",'単年（2027年度）'!$E$12*単年カーブ!$R$3+'単年（2027年度）'!$E$12*(1-単年カーブ!$R$3)*単年カーブ!Q13968)</f>
        <v>0</v>
      </c>
      <c r="G13968" s="47">
        <f t="shared" si="1530"/>
        <v>0</v>
      </c>
      <c r="M13968">
        <f t="shared" si="1531"/>
        <v>1</v>
      </c>
      <c r="N13968">
        <f>IF(OR(WEEKDAY(A13968)=1,WEEKDAY(A13968)=7,COUNTIF('2027祝日等（不使用）'!$A$1:$A$20,単年カーブ!A13968)=1),0,1)</f>
        <v>0</v>
      </c>
      <c r="O13968">
        <f t="shared" si="1527"/>
        <v>45</v>
      </c>
      <c r="P13968">
        <f t="shared" si="1532"/>
        <v>0</v>
      </c>
      <c r="Q13968">
        <f t="shared" si="1533"/>
        <v>0</v>
      </c>
    </row>
    <row r="13969" spans="1:17" ht="19.5" x14ac:dyDescent="0.4">
      <c r="A13969" s="33">
        <f t="shared" si="1528"/>
        <v>46768</v>
      </c>
      <c r="B13969" s="27" t="str">
        <f t="shared" si="1529"/>
        <v>(日)</v>
      </c>
      <c r="C13969" s="34">
        <v>0.9375</v>
      </c>
      <c r="D13969" s="16" t="s">
        <v>18</v>
      </c>
      <c r="E13969" s="35">
        <v>0.95833333333333304</v>
      </c>
      <c r="F13969" s="50">
        <f>IF(COUNTIF('リスト（不使用）'!$A$5:$A$6,単年カーブ!$A$1),"希望数量入力ください",'単年（2027年度）'!$E$12*単年カーブ!$R$3+'単年（2027年度）'!$E$12*(1-単年カーブ!$R$3)*単年カーブ!Q13969)</f>
        <v>0</v>
      </c>
      <c r="G13969" s="47">
        <f t="shared" si="1530"/>
        <v>0</v>
      </c>
      <c r="M13969">
        <f t="shared" si="1531"/>
        <v>1</v>
      </c>
      <c r="N13969">
        <f>IF(OR(WEEKDAY(A13969)=1,WEEKDAY(A13969)=7,COUNTIF('2027祝日等（不使用）'!$A$1:$A$20,単年カーブ!A13969)=1),0,1)</f>
        <v>0</v>
      </c>
      <c r="O13969">
        <f t="shared" si="1527"/>
        <v>46</v>
      </c>
      <c r="P13969">
        <f t="shared" si="1532"/>
        <v>0</v>
      </c>
      <c r="Q13969">
        <f t="shared" si="1533"/>
        <v>0</v>
      </c>
    </row>
    <row r="13970" spans="1:17" ht="19.5" x14ac:dyDescent="0.4">
      <c r="A13970" s="33">
        <f t="shared" si="1528"/>
        <v>46768</v>
      </c>
      <c r="B13970" s="27" t="str">
        <f t="shared" si="1529"/>
        <v>(日)</v>
      </c>
      <c r="C13970" s="34">
        <v>0.95833333333333304</v>
      </c>
      <c r="D13970" s="16" t="s">
        <v>18</v>
      </c>
      <c r="E13970" s="35">
        <v>0.97916666666666696</v>
      </c>
      <c r="F13970" s="50">
        <f>IF(COUNTIF('リスト（不使用）'!$A$5:$A$6,単年カーブ!$A$1),"希望数量入力ください",'単年（2027年度）'!$E$12*単年カーブ!$R$3+'単年（2027年度）'!$E$12*(1-単年カーブ!$R$3)*単年カーブ!Q13970)</f>
        <v>0</v>
      </c>
      <c r="G13970" s="47">
        <f t="shared" si="1530"/>
        <v>0</v>
      </c>
      <c r="M13970">
        <f t="shared" si="1531"/>
        <v>1</v>
      </c>
      <c r="N13970">
        <f>IF(OR(WEEKDAY(A13970)=1,WEEKDAY(A13970)=7,COUNTIF('2027祝日等（不使用）'!$A$1:$A$20,単年カーブ!A13970)=1),0,1)</f>
        <v>0</v>
      </c>
      <c r="O13970">
        <f t="shared" si="1527"/>
        <v>47</v>
      </c>
      <c r="P13970">
        <f t="shared" si="1532"/>
        <v>0</v>
      </c>
      <c r="Q13970">
        <f t="shared" si="1533"/>
        <v>0</v>
      </c>
    </row>
    <row r="13971" spans="1:17" ht="19.5" x14ac:dyDescent="0.4">
      <c r="A13971" s="33">
        <f t="shared" si="1528"/>
        <v>46768</v>
      </c>
      <c r="B13971" s="27" t="str">
        <f t="shared" si="1529"/>
        <v>(日)</v>
      </c>
      <c r="C13971" s="34">
        <v>0.97916666666666696</v>
      </c>
      <c r="D13971" s="16" t="s">
        <v>18</v>
      </c>
      <c r="E13971" s="35" t="s">
        <v>17</v>
      </c>
      <c r="F13971" s="50">
        <f>IF(COUNTIF('リスト（不使用）'!$A$5:$A$6,単年カーブ!$A$1),"希望数量入力ください",'単年（2027年度）'!$E$12*単年カーブ!$R$3+'単年（2027年度）'!$E$12*(1-単年カーブ!$R$3)*単年カーブ!Q13971)</f>
        <v>0</v>
      </c>
      <c r="G13971" s="47">
        <f t="shared" si="1530"/>
        <v>0</v>
      </c>
      <c r="M13971">
        <f t="shared" si="1531"/>
        <v>1</v>
      </c>
      <c r="N13971">
        <f>IF(OR(WEEKDAY(A13971)=1,WEEKDAY(A13971)=7,COUNTIF('2027祝日等（不使用）'!$A$1:$A$20,単年カーブ!A13971)=1),0,1)</f>
        <v>0</v>
      </c>
      <c r="O13971">
        <f t="shared" si="1527"/>
        <v>48</v>
      </c>
      <c r="P13971">
        <f t="shared" si="1532"/>
        <v>0</v>
      </c>
      <c r="Q13971">
        <f t="shared" si="1533"/>
        <v>0</v>
      </c>
    </row>
    <row r="13972" spans="1:17" ht="19.5" x14ac:dyDescent="0.4">
      <c r="A13972" s="33">
        <f t="shared" si="1528"/>
        <v>46769</v>
      </c>
      <c r="B13972" s="27" t="str">
        <f t="shared" si="1529"/>
        <v>(月)</v>
      </c>
      <c r="C13972" s="34">
        <v>0</v>
      </c>
      <c r="D13972" s="16" t="s">
        <v>18</v>
      </c>
      <c r="E13972" s="35">
        <v>2.0833333333333332E-2</v>
      </c>
      <c r="F13972" s="50">
        <f>IF(COUNTIF('リスト（不使用）'!$A$5:$A$6,単年カーブ!$A$1),"希望数量入力ください",'単年（2027年度）'!$E$12*単年カーブ!$R$3+'単年（2027年度）'!$E$12*(1-単年カーブ!$R$3)*単年カーブ!Q13972)</f>
        <v>0</v>
      </c>
      <c r="G13972" s="47">
        <f t="shared" si="1530"/>
        <v>0</v>
      </c>
      <c r="M13972">
        <f t="shared" si="1531"/>
        <v>1</v>
      </c>
      <c r="N13972">
        <f>IF(OR(WEEKDAY(A13972)=1,WEEKDAY(A13972)=7,COUNTIF('2027祝日等（不使用）'!$A$1:$A$20,単年カーブ!A13972)=1),0,1)</f>
        <v>1</v>
      </c>
      <c r="O13972">
        <f t="shared" si="1527"/>
        <v>1</v>
      </c>
      <c r="P13972">
        <f t="shared" si="1532"/>
        <v>0</v>
      </c>
      <c r="Q13972">
        <f t="shared" si="1533"/>
        <v>0</v>
      </c>
    </row>
    <row r="13973" spans="1:17" ht="19.5" x14ac:dyDescent="0.4">
      <c r="A13973" s="33">
        <f t="shared" si="1528"/>
        <v>46769</v>
      </c>
      <c r="B13973" s="27" t="str">
        <f t="shared" si="1529"/>
        <v>(月)</v>
      </c>
      <c r="C13973" s="34">
        <v>2.0833333333333332E-2</v>
      </c>
      <c r="D13973" s="16" t="s">
        <v>18</v>
      </c>
      <c r="E13973" s="35">
        <v>4.1666666666666664E-2</v>
      </c>
      <c r="F13973" s="50">
        <f>IF(COUNTIF('リスト（不使用）'!$A$5:$A$6,単年カーブ!$A$1),"希望数量入力ください",'単年（2027年度）'!$E$12*単年カーブ!$R$3+'単年（2027年度）'!$E$12*(1-単年カーブ!$R$3)*単年カーブ!Q13973)</f>
        <v>0</v>
      </c>
      <c r="G13973" s="47">
        <f t="shared" si="1530"/>
        <v>0</v>
      </c>
      <c r="M13973">
        <f t="shared" si="1531"/>
        <v>1</v>
      </c>
      <c r="N13973">
        <f>IF(OR(WEEKDAY(A13973)=1,WEEKDAY(A13973)=7,COUNTIF('2027祝日等（不使用）'!$A$1:$A$20,単年カーブ!A13973)=1),0,1)</f>
        <v>1</v>
      </c>
      <c r="O13973">
        <f t="shared" si="1527"/>
        <v>2</v>
      </c>
      <c r="P13973">
        <f t="shared" si="1532"/>
        <v>0</v>
      </c>
      <c r="Q13973">
        <f t="shared" si="1533"/>
        <v>0</v>
      </c>
    </row>
    <row r="13974" spans="1:17" ht="19.5" x14ac:dyDescent="0.4">
      <c r="A13974" s="33">
        <f t="shared" si="1528"/>
        <v>46769</v>
      </c>
      <c r="B13974" s="27" t="str">
        <f t="shared" si="1529"/>
        <v>(月)</v>
      </c>
      <c r="C13974" s="34">
        <v>4.1666666666666664E-2</v>
      </c>
      <c r="D13974" s="16" t="s">
        <v>18</v>
      </c>
      <c r="E13974" s="35">
        <v>6.25E-2</v>
      </c>
      <c r="F13974" s="50">
        <f>IF(COUNTIF('リスト（不使用）'!$A$5:$A$6,単年カーブ!$A$1),"希望数量入力ください",'単年（2027年度）'!$E$12*単年カーブ!$R$3+'単年（2027年度）'!$E$12*(1-単年カーブ!$R$3)*単年カーブ!Q13974)</f>
        <v>0</v>
      </c>
      <c r="G13974" s="47">
        <f t="shared" si="1530"/>
        <v>0</v>
      </c>
      <c r="M13974">
        <f t="shared" si="1531"/>
        <v>1</v>
      </c>
      <c r="N13974">
        <f>IF(OR(WEEKDAY(A13974)=1,WEEKDAY(A13974)=7,COUNTIF('2027祝日等（不使用）'!$A$1:$A$20,単年カーブ!A13974)=1),0,1)</f>
        <v>1</v>
      </c>
      <c r="O13974">
        <f t="shared" si="1527"/>
        <v>3</v>
      </c>
      <c r="P13974">
        <f t="shared" si="1532"/>
        <v>0</v>
      </c>
      <c r="Q13974">
        <f t="shared" si="1533"/>
        <v>0</v>
      </c>
    </row>
    <row r="13975" spans="1:17" ht="19.5" x14ac:dyDescent="0.4">
      <c r="A13975" s="33">
        <f t="shared" si="1528"/>
        <v>46769</v>
      </c>
      <c r="B13975" s="27" t="str">
        <f t="shared" si="1529"/>
        <v>(月)</v>
      </c>
      <c r="C13975" s="34">
        <v>6.25E-2</v>
      </c>
      <c r="D13975" s="16" t="s">
        <v>18</v>
      </c>
      <c r="E13975" s="35">
        <v>8.3333333333333301E-2</v>
      </c>
      <c r="F13975" s="50">
        <f>IF(COUNTIF('リスト（不使用）'!$A$5:$A$6,単年カーブ!$A$1),"希望数量入力ください",'単年（2027年度）'!$E$12*単年カーブ!$R$3+'単年（2027年度）'!$E$12*(1-単年カーブ!$R$3)*単年カーブ!Q13975)</f>
        <v>0</v>
      </c>
      <c r="G13975" s="47">
        <f t="shared" si="1530"/>
        <v>0</v>
      </c>
      <c r="M13975">
        <f t="shared" si="1531"/>
        <v>1</v>
      </c>
      <c r="N13975">
        <f>IF(OR(WEEKDAY(A13975)=1,WEEKDAY(A13975)=7,COUNTIF('2027祝日等（不使用）'!$A$1:$A$20,単年カーブ!A13975)=1),0,1)</f>
        <v>1</v>
      </c>
      <c r="O13975">
        <f t="shared" si="1527"/>
        <v>4</v>
      </c>
      <c r="P13975">
        <f t="shared" si="1532"/>
        <v>0</v>
      </c>
      <c r="Q13975">
        <f t="shared" si="1533"/>
        <v>0</v>
      </c>
    </row>
    <row r="13976" spans="1:17" ht="19.5" x14ac:dyDescent="0.4">
      <c r="A13976" s="33">
        <f t="shared" si="1528"/>
        <v>46769</v>
      </c>
      <c r="B13976" s="27" t="str">
        <f t="shared" si="1529"/>
        <v>(月)</v>
      </c>
      <c r="C13976" s="34">
        <v>8.3333333333333301E-2</v>
      </c>
      <c r="D13976" s="16" t="s">
        <v>18</v>
      </c>
      <c r="E13976" s="35">
        <v>0.104166666666667</v>
      </c>
      <c r="F13976" s="50">
        <f>IF(COUNTIF('リスト（不使用）'!$A$5:$A$6,単年カーブ!$A$1),"希望数量入力ください",'単年（2027年度）'!$E$12*単年カーブ!$R$3+'単年（2027年度）'!$E$12*(1-単年カーブ!$R$3)*単年カーブ!Q13976)</f>
        <v>0</v>
      </c>
      <c r="G13976" s="47">
        <f t="shared" si="1530"/>
        <v>0</v>
      </c>
      <c r="M13976">
        <f t="shared" si="1531"/>
        <v>1</v>
      </c>
      <c r="N13976">
        <f>IF(OR(WEEKDAY(A13976)=1,WEEKDAY(A13976)=7,COUNTIF('2027祝日等（不使用）'!$A$1:$A$20,単年カーブ!A13976)=1),0,1)</f>
        <v>1</v>
      </c>
      <c r="O13976">
        <f t="shared" si="1527"/>
        <v>5</v>
      </c>
      <c r="P13976">
        <f t="shared" si="1532"/>
        <v>0</v>
      </c>
      <c r="Q13976">
        <f t="shared" si="1533"/>
        <v>0</v>
      </c>
    </row>
    <row r="13977" spans="1:17" ht="19.5" x14ac:dyDescent="0.4">
      <c r="A13977" s="33">
        <f t="shared" si="1528"/>
        <v>46769</v>
      </c>
      <c r="B13977" s="27" t="str">
        <f t="shared" si="1529"/>
        <v>(月)</v>
      </c>
      <c r="C13977" s="34">
        <v>0.104166666666667</v>
      </c>
      <c r="D13977" s="16" t="s">
        <v>18</v>
      </c>
      <c r="E13977" s="35">
        <v>0.125</v>
      </c>
      <c r="F13977" s="50">
        <f>IF(COUNTIF('リスト（不使用）'!$A$5:$A$6,単年カーブ!$A$1),"希望数量入力ください",'単年（2027年度）'!$E$12*単年カーブ!$R$3+'単年（2027年度）'!$E$12*(1-単年カーブ!$R$3)*単年カーブ!Q13977)</f>
        <v>0</v>
      </c>
      <c r="G13977" s="47">
        <f t="shared" si="1530"/>
        <v>0</v>
      </c>
      <c r="M13977">
        <f t="shared" si="1531"/>
        <v>1</v>
      </c>
      <c r="N13977">
        <f>IF(OR(WEEKDAY(A13977)=1,WEEKDAY(A13977)=7,COUNTIF('2027祝日等（不使用）'!$A$1:$A$20,単年カーブ!A13977)=1),0,1)</f>
        <v>1</v>
      </c>
      <c r="O13977">
        <f t="shared" si="1527"/>
        <v>6</v>
      </c>
      <c r="P13977">
        <f t="shared" si="1532"/>
        <v>0</v>
      </c>
      <c r="Q13977">
        <f t="shared" si="1533"/>
        <v>0</v>
      </c>
    </row>
    <row r="13978" spans="1:17" ht="19.5" x14ac:dyDescent="0.4">
      <c r="A13978" s="33">
        <f t="shared" si="1528"/>
        <v>46769</v>
      </c>
      <c r="B13978" s="27" t="str">
        <f t="shared" si="1529"/>
        <v>(月)</v>
      </c>
      <c r="C13978" s="34">
        <v>0.125</v>
      </c>
      <c r="D13978" s="16" t="s">
        <v>18</v>
      </c>
      <c r="E13978" s="35">
        <v>0.14583333333333301</v>
      </c>
      <c r="F13978" s="50">
        <f>IF(COUNTIF('リスト（不使用）'!$A$5:$A$6,単年カーブ!$A$1),"希望数量入力ください",'単年（2027年度）'!$E$12*単年カーブ!$R$3+'単年（2027年度）'!$E$12*(1-単年カーブ!$R$3)*単年カーブ!Q13978)</f>
        <v>0</v>
      </c>
      <c r="G13978" s="47">
        <f t="shared" si="1530"/>
        <v>0</v>
      </c>
      <c r="M13978">
        <f t="shared" si="1531"/>
        <v>1</v>
      </c>
      <c r="N13978">
        <f>IF(OR(WEEKDAY(A13978)=1,WEEKDAY(A13978)=7,COUNTIF('2027祝日等（不使用）'!$A$1:$A$20,単年カーブ!A13978)=1),0,1)</f>
        <v>1</v>
      </c>
      <c r="O13978">
        <f t="shared" si="1527"/>
        <v>7</v>
      </c>
      <c r="P13978">
        <f t="shared" si="1532"/>
        <v>0</v>
      </c>
      <c r="Q13978">
        <f t="shared" si="1533"/>
        <v>0</v>
      </c>
    </row>
    <row r="13979" spans="1:17" ht="19.5" x14ac:dyDescent="0.4">
      <c r="A13979" s="33">
        <f t="shared" si="1528"/>
        <v>46769</v>
      </c>
      <c r="B13979" s="27" t="str">
        <f t="shared" si="1529"/>
        <v>(月)</v>
      </c>
      <c r="C13979" s="34">
        <v>0.14583333333333301</v>
      </c>
      <c r="D13979" s="16" t="s">
        <v>18</v>
      </c>
      <c r="E13979" s="35">
        <v>0.16666666666666699</v>
      </c>
      <c r="F13979" s="50">
        <f>IF(COUNTIF('リスト（不使用）'!$A$5:$A$6,単年カーブ!$A$1),"希望数量入力ください",'単年（2027年度）'!$E$12*単年カーブ!$R$3+'単年（2027年度）'!$E$12*(1-単年カーブ!$R$3)*単年カーブ!Q13979)</f>
        <v>0</v>
      </c>
      <c r="G13979" s="47">
        <f t="shared" si="1530"/>
        <v>0</v>
      </c>
      <c r="M13979">
        <f t="shared" si="1531"/>
        <v>1</v>
      </c>
      <c r="N13979">
        <f>IF(OR(WEEKDAY(A13979)=1,WEEKDAY(A13979)=7,COUNTIF('2027祝日等（不使用）'!$A$1:$A$20,単年カーブ!A13979)=1),0,1)</f>
        <v>1</v>
      </c>
      <c r="O13979">
        <f t="shared" si="1527"/>
        <v>8</v>
      </c>
      <c r="P13979">
        <f t="shared" si="1532"/>
        <v>0</v>
      </c>
      <c r="Q13979">
        <f t="shared" si="1533"/>
        <v>0</v>
      </c>
    </row>
    <row r="13980" spans="1:17" ht="19.5" x14ac:dyDescent="0.4">
      <c r="A13980" s="33">
        <f t="shared" si="1528"/>
        <v>46769</v>
      </c>
      <c r="B13980" s="27" t="str">
        <f t="shared" si="1529"/>
        <v>(月)</v>
      </c>
      <c r="C13980" s="34">
        <v>0.16666666666666699</v>
      </c>
      <c r="D13980" s="16" t="s">
        <v>18</v>
      </c>
      <c r="E13980" s="35">
        <v>0.1875</v>
      </c>
      <c r="F13980" s="50">
        <f>IF(COUNTIF('リスト（不使用）'!$A$5:$A$6,単年カーブ!$A$1),"希望数量入力ください",'単年（2027年度）'!$E$12*単年カーブ!$R$3+'単年（2027年度）'!$E$12*(1-単年カーブ!$R$3)*単年カーブ!Q13980)</f>
        <v>0</v>
      </c>
      <c r="G13980" s="47">
        <f t="shared" si="1530"/>
        <v>0</v>
      </c>
      <c r="M13980">
        <f t="shared" si="1531"/>
        <v>1</v>
      </c>
      <c r="N13980">
        <f>IF(OR(WEEKDAY(A13980)=1,WEEKDAY(A13980)=7,COUNTIF('2027祝日等（不使用）'!$A$1:$A$20,単年カーブ!A13980)=1),0,1)</f>
        <v>1</v>
      </c>
      <c r="O13980">
        <f t="shared" si="1527"/>
        <v>9</v>
      </c>
      <c r="P13980">
        <f t="shared" si="1532"/>
        <v>0</v>
      </c>
      <c r="Q13980">
        <f t="shared" si="1533"/>
        <v>0</v>
      </c>
    </row>
    <row r="13981" spans="1:17" ht="19.5" x14ac:dyDescent="0.4">
      <c r="A13981" s="33">
        <f t="shared" si="1528"/>
        <v>46769</v>
      </c>
      <c r="B13981" s="27" t="str">
        <f t="shared" si="1529"/>
        <v>(月)</v>
      </c>
      <c r="C13981" s="34">
        <v>0.1875</v>
      </c>
      <c r="D13981" s="16" t="s">
        <v>18</v>
      </c>
      <c r="E13981" s="35">
        <v>0.20833333333333301</v>
      </c>
      <c r="F13981" s="50">
        <f>IF(COUNTIF('リスト（不使用）'!$A$5:$A$6,単年カーブ!$A$1),"希望数量入力ください",'単年（2027年度）'!$E$12*単年カーブ!$R$3+'単年（2027年度）'!$E$12*(1-単年カーブ!$R$3)*単年カーブ!Q13981)</f>
        <v>0</v>
      </c>
      <c r="G13981" s="47">
        <f t="shared" si="1530"/>
        <v>0</v>
      </c>
      <c r="M13981">
        <f t="shared" si="1531"/>
        <v>1</v>
      </c>
      <c r="N13981">
        <f>IF(OR(WEEKDAY(A13981)=1,WEEKDAY(A13981)=7,COUNTIF('2027祝日等（不使用）'!$A$1:$A$20,単年カーブ!A13981)=1),0,1)</f>
        <v>1</v>
      </c>
      <c r="O13981">
        <f t="shared" si="1527"/>
        <v>10</v>
      </c>
      <c r="P13981">
        <f t="shared" si="1532"/>
        <v>0</v>
      </c>
      <c r="Q13981">
        <f t="shared" si="1533"/>
        <v>0</v>
      </c>
    </row>
    <row r="13982" spans="1:17" ht="19.5" x14ac:dyDescent="0.4">
      <c r="A13982" s="33">
        <f t="shared" si="1528"/>
        <v>46769</v>
      </c>
      <c r="B13982" s="27" t="str">
        <f t="shared" si="1529"/>
        <v>(月)</v>
      </c>
      <c r="C13982" s="34">
        <v>0.20833333333333301</v>
      </c>
      <c r="D13982" s="16" t="s">
        <v>18</v>
      </c>
      <c r="E13982" s="35">
        <v>0.22916666666666699</v>
      </c>
      <c r="F13982" s="50">
        <f>IF(COUNTIF('リスト（不使用）'!$A$5:$A$6,単年カーブ!$A$1),"希望数量入力ください",'単年（2027年度）'!$E$12*単年カーブ!$R$3+'単年（2027年度）'!$E$12*(1-単年カーブ!$R$3)*単年カーブ!Q13982)</f>
        <v>0</v>
      </c>
      <c r="G13982" s="47">
        <f t="shared" si="1530"/>
        <v>0</v>
      </c>
      <c r="M13982">
        <f t="shared" si="1531"/>
        <v>1</v>
      </c>
      <c r="N13982">
        <f>IF(OR(WEEKDAY(A13982)=1,WEEKDAY(A13982)=7,COUNTIF('2027祝日等（不使用）'!$A$1:$A$20,単年カーブ!A13982)=1),0,1)</f>
        <v>1</v>
      </c>
      <c r="O13982">
        <f t="shared" si="1527"/>
        <v>11</v>
      </c>
      <c r="P13982">
        <f t="shared" si="1532"/>
        <v>0</v>
      </c>
      <c r="Q13982">
        <f t="shared" si="1533"/>
        <v>0</v>
      </c>
    </row>
    <row r="13983" spans="1:17" ht="19.5" x14ac:dyDescent="0.4">
      <c r="A13983" s="33">
        <f t="shared" si="1528"/>
        <v>46769</v>
      </c>
      <c r="B13983" s="27" t="str">
        <f t="shared" si="1529"/>
        <v>(月)</v>
      </c>
      <c r="C13983" s="34">
        <v>0.22916666666666699</v>
      </c>
      <c r="D13983" s="16" t="s">
        <v>18</v>
      </c>
      <c r="E13983" s="35">
        <v>0.25</v>
      </c>
      <c r="F13983" s="50">
        <f>IF(COUNTIF('リスト（不使用）'!$A$5:$A$6,単年カーブ!$A$1),"希望数量入力ください",'単年（2027年度）'!$E$12*単年カーブ!$R$3+'単年（2027年度）'!$E$12*(1-単年カーブ!$R$3)*単年カーブ!Q13983)</f>
        <v>0</v>
      </c>
      <c r="G13983" s="47">
        <f t="shared" si="1530"/>
        <v>0</v>
      </c>
      <c r="M13983">
        <f t="shared" si="1531"/>
        <v>1</v>
      </c>
      <c r="N13983">
        <f>IF(OR(WEEKDAY(A13983)=1,WEEKDAY(A13983)=7,COUNTIF('2027祝日等（不使用）'!$A$1:$A$20,単年カーブ!A13983)=1),0,1)</f>
        <v>1</v>
      </c>
      <c r="O13983">
        <f t="shared" si="1527"/>
        <v>12</v>
      </c>
      <c r="P13983">
        <f t="shared" si="1532"/>
        <v>0</v>
      </c>
      <c r="Q13983">
        <f t="shared" si="1533"/>
        <v>0</v>
      </c>
    </row>
    <row r="13984" spans="1:17" ht="19.5" x14ac:dyDescent="0.4">
      <c r="A13984" s="33">
        <f t="shared" si="1528"/>
        <v>46769</v>
      </c>
      <c r="B13984" s="27" t="str">
        <f t="shared" si="1529"/>
        <v>(月)</v>
      </c>
      <c r="C13984" s="34">
        <v>0.25</v>
      </c>
      <c r="D13984" s="16" t="s">
        <v>18</v>
      </c>
      <c r="E13984" s="35">
        <v>0.27083333333333298</v>
      </c>
      <c r="F13984" s="50">
        <f>IF(COUNTIF('リスト（不使用）'!$A$5:$A$6,単年カーブ!$A$1),"希望数量入力ください",'単年（2027年度）'!$E$12*単年カーブ!$R$3+'単年（2027年度）'!$E$12*(1-単年カーブ!$R$3)*単年カーブ!Q13984)</f>
        <v>0</v>
      </c>
      <c r="G13984" s="47">
        <f t="shared" si="1530"/>
        <v>0</v>
      </c>
      <c r="M13984">
        <f t="shared" si="1531"/>
        <v>1</v>
      </c>
      <c r="N13984">
        <f>IF(OR(WEEKDAY(A13984)=1,WEEKDAY(A13984)=7,COUNTIF('2027祝日等（不使用）'!$A$1:$A$20,単年カーブ!A13984)=1),0,1)</f>
        <v>1</v>
      </c>
      <c r="O13984">
        <f t="shared" si="1527"/>
        <v>13</v>
      </c>
      <c r="P13984">
        <f t="shared" si="1532"/>
        <v>0</v>
      </c>
      <c r="Q13984">
        <f t="shared" si="1533"/>
        <v>0</v>
      </c>
    </row>
    <row r="13985" spans="1:17" ht="19.5" x14ac:dyDescent="0.4">
      <c r="A13985" s="33">
        <f t="shared" si="1528"/>
        <v>46769</v>
      </c>
      <c r="B13985" s="27" t="str">
        <f t="shared" si="1529"/>
        <v>(月)</v>
      </c>
      <c r="C13985" s="34">
        <v>0.27083333333333298</v>
      </c>
      <c r="D13985" s="16" t="s">
        <v>18</v>
      </c>
      <c r="E13985" s="35">
        <v>0.29166666666666702</v>
      </c>
      <c r="F13985" s="50">
        <f>IF(COUNTIF('リスト（不使用）'!$A$5:$A$6,単年カーブ!$A$1),"希望数量入力ください",'単年（2027年度）'!$E$12*単年カーブ!$R$3+'単年（2027年度）'!$E$12*(1-単年カーブ!$R$3)*単年カーブ!Q13985)</f>
        <v>0</v>
      </c>
      <c r="G13985" s="47">
        <f t="shared" si="1530"/>
        <v>0</v>
      </c>
      <c r="M13985">
        <f t="shared" si="1531"/>
        <v>1</v>
      </c>
      <c r="N13985">
        <f>IF(OR(WEEKDAY(A13985)=1,WEEKDAY(A13985)=7,COUNTIF('2027祝日等（不使用）'!$A$1:$A$20,単年カーブ!A13985)=1),0,1)</f>
        <v>1</v>
      </c>
      <c r="O13985">
        <f t="shared" si="1527"/>
        <v>14</v>
      </c>
      <c r="P13985">
        <f t="shared" si="1532"/>
        <v>0</v>
      </c>
      <c r="Q13985">
        <f t="shared" si="1533"/>
        <v>0</v>
      </c>
    </row>
    <row r="13986" spans="1:17" ht="19.5" x14ac:dyDescent="0.4">
      <c r="A13986" s="33">
        <f t="shared" si="1528"/>
        <v>46769</v>
      </c>
      <c r="B13986" s="27" t="str">
        <f t="shared" si="1529"/>
        <v>(月)</v>
      </c>
      <c r="C13986" s="34">
        <v>0.29166666666666702</v>
      </c>
      <c r="D13986" s="16" t="s">
        <v>18</v>
      </c>
      <c r="E13986" s="35">
        <v>0.3125</v>
      </c>
      <c r="F13986" s="50">
        <f>IF(COUNTIF('リスト（不使用）'!$A$5:$A$6,単年カーブ!$A$1),"希望数量入力ください",'単年（2027年度）'!$E$12*単年カーブ!$R$3+'単年（2027年度）'!$E$12*(1-単年カーブ!$R$3)*単年カーブ!Q13986)</f>
        <v>0</v>
      </c>
      <c r="G13986" s="47">
        <f t="shared" si="1530"/>
        <v>0</v>
      </c>
      <c r="M13986">
        <f t="shared" si="1531"/>
        <v>1</v>
      </c>
      <c r="N13986">
        <f>IF(OR(WEEKDAY(A13986)=1,WEEKDAY(A13986)=7,COUNTIF('2027祝日等（不使用）'!$A$1:$A$20,単年カーブ!A13986)=1),0,1)</f>
        <v>1</v>
      </c>
      <c r="O13986">
        <f t="shared" si="1527"/>
        <v>15</v>
      </c>
      <c r="P13986">
        <f t="shared" si="1532"/>
        <v>0</v>
      </c>
      <c r="Q13986">
        <f t="shared" si="1533"/>
        <v>0</v>
      </c>
    </row>
    <row r="13987" spans="1:17" ht="19.5" x14ac:dyDescent="0.4">
      <c r="A13987" s="33">
        <f t="shared" si="1528"/>
        <v>46769</v>
      </c>
      <c r="B13987" s="27" t="str">
        <f t="shared" si="1529"/>
        <v>(月)</v>
      </c>
      <c r="C13987" s="34">
        <v>0.3125</v>
      </c>
      <c r="D13987" s="16" t="s">
        <v>18</v>
      </c>
      <c r="E13987" s="35">
        <v>0.33333333333333298</v>
      </c>
      <c r="F13987" s="50">
        <f>IF(COUNTIF('リスト（不使用）'!$A$5:$A$6,単年カーブ!$A$1),"希望数量入力ください",'単年（2027年度）'!$E$12*単年カーブ!$R$3+'単年（2027年度）'!$E$12*(1-単年カーブ!$R$3)*単年カーブ!Q13987)</f>
        <v>0</v>
      </c>
      <c r="G13987" s="47">
        <f t="shared" si="1530"/>
        <v>0</v>
      </c>
      <c r="M13987">
        <f t="shared" si="1531"/>
        <v>1</v>
      </c>
      <c r="N13987">
        <f>IF(OR(WEEKDAY(A13987)=1,WEEKDAY(A13987)=7,COUNTIF('2027祝日等（不使用）'!$A$1:$A$20,単年カーブ!A13987)=1),0,1)</f>
        <v>1</v>
      </c>
      <c r="O13987">
        <f t="shared" si="1527"/>
        <v>16</v>
      </c>
      <c r="P13987">
        <f t="shared" si="1532"/>
        <v>0</v>
      </c>
      <c r="Q13987">
        <f t="shared" si="1533"/>
        <v>0</v>
      </c>
    </row>
    <row r="13988" spans="1:17" ht="19.5" x14ac:dyDescent="0.4">
      <c r="A13988" s="33">
        <f t="shared" si="1528"/>
        <v>46769</v>
      </c>
      <c r="B13988" s="27" t="str">
        <f t="shared" si="1529"/>
        <v>(月)</v>
      </c>
      <c r="C13988" s="34">
        <v>0.33333333333333298</v>
      </c>
      <c r="D13988" s="16" t="s">
        <v>18</v>
      </c>
      <c r="E13988" s="35">
        <v>0.35416666666666702</v>
      </c>
      <c r="F13988" s="50">
        <f>IF(COUNTIF('リスト（不使用）'!$A$5:$A$6,単年カーブ!$A$1),"希望数量入力ください",'単年（2027年度）'!$E$12*単年カーブ!$R$3+'単年（2027年度）'!$E$12*(1-単年カーブ!$R$3)*単年カーブ!Q13988)</f>
        <v>0</v>
      </c>
      <c r="G13988" s="47">
        <f t="shared" si="1530"/>
        <v>0</v>
      </c>
      <c r="M13988">
        <f t="shared" si="1531"/>
        <v>1</v>
      </c>
      <c r="N13988">
        <f>IF(OR(WEEKDAY(A13988)=1,WEEKDAY(A13988)=7,COUNTIF('2027祝日等（不使用）'!$A$1:$A$20,単年カーブ!A13988)=1),0,1)</f>
        <v>1</v>
      </c>
      <c r="O13988">
        <f t="shared" si="1527"/>
        <v>17</v>
      </c>
      <c r="P13988">
        <f t="shared" si="1532"/>
        <v>1</v>
      </c>
      <c r="Q13988">
        <f t="shared" si="1533"/>
        <v>1</v>
      </c>
    </row>
    <row r="13989" spans="1:17" ht="19.5" x14ac:dyDescent="0.4">
      <c r="A13989" s="33">
        <f t="shared" si="1528"/>
        <v>46769</v>
      </c>
      <c r="B13989" s="27" t="str">
        <f t="shared" si="1529"/>
        <v>(月)</v>
      </c>
      <c r="C13989" s="34">
        <v>0.35416666666666702</v>
      </c>
      <c r="D13989" s="16" t="s">
        <v>18</v>
      </c>
      <c r="E13989" s="35">
        <v>0.375</v>
      </c>
      <c r="F13989" s="50">
        <f>IF(COUNTIF('リスト（不使用）'!$A$5:$A$6,単年カーブ!$A$1),"希望数量入力ください",'単年（2027年度）'!$E$12*単年カーブ!$R$3+'単年（2027年度）'!$E$12*(1-単年カーブ!$R$3)*単年カーブ!Q13989)</f>
        <v>0</v>
      </c>
      <c r="G13989" s="47">
        <f t="shared" si="1530"/>
        <v>0</v>
      </c>
      <c r="M13989">
        <f t="shared" si="1531"/>
        <v>1</v>
      </c>
      <c r="N13989">
        <f>IF(OR(WEEKDAY(A13989)=1,WEEKDAY(A13989)=7,COUNTIF('2027祝日等（不使用）'!$A$1:$A$20,単年カーブ!A13989)=1),0,1)</f>
        <v>1</v>
      </c>
      <c r="O13989">
        <f t="shared" si="1527"/>
        <v>18</v>
      </c>
      <c r="P13989">
        <f t="shared" si="1532"/>
        <v>1</v>
      </c>
      <c r="Q13989">
        <f t="shared" si="1533"/>
        <v>1</v>
      </c>
    </row>
    <row r="13990" spans="1:17" ht="19.5" x14ac:dyDescent="0.4">
      <c r="A13990" s="33">
        <f t="shared" si="1528"/>
        <v>46769</v>
      </c>
      <c r="B13990" s="27" t="str">
        <f t="shared" si="1529"/>
        <v>(月)</v>
      </c>
      <c r="C13990" s="34">
        <v>0.375</v>
      </c>
      <c r="D13990" s="16" t="s">
        <v>18</v>
      </c>
      <c r="E13990" s="35">
        <v>0.39583333333333298</v>
      </c>
      <c r="F13990" s="50">
        <f>IF(COUNTIF('リスト（不使用）'!$A$5:$A$6,単年カーブ!$A$1),"希望数量入力ください",'単年（2027年度）'!$E$12*単年カーブ!$R$3+'単年（2027年度）'!$E$12*(1-単年カーブ!$R$3)*単年カーブ!Q13990)</f>
        <v>0</v>
      </c>
      <c r="G13990" s="47">
        <f t="shared" si="1530"/>
        <v>0</v>
      </c>
      <c r="M13990">
        <f t="shared" si="1531"/>
        <v>1</v>
      </c>
      <c r="N13990">
        <f>IF(OR(WEEKDAY(A13990)=1,WEEKDAY(A13990)=7,COUNTIF('2027祝日等（不使用）'!$A$1:$A$20,単年カーブ!A13990)=1),0,1)</f>
        <v>1</v>
      </c>
      <c r="O13990">
        <f t="shared" si="1527"/>
        <v>19</v>
      </c>
      <c r="P13990">
        <f t="shared" si="1532"/>
        <v>1</v>
      </c>
      <c r="Q13990">
        <f t="shared" si="1533"/>
        <v>1</v>
      </c>
    </row>
    <row r="13991" spans="1:17" ht="19.5" x14ac:dyDescent="0.4">
      <c r="A13991" s="33">
        <f t="shared" si="1528"/>
        <v>46769</v>
      </c>
      <c r="B13991" s="27" t="str">
        <f t="shared" si="1529"/>
        <v>(月)</v>
      </c>
      <c r="C13991" s="34">
        <v>0.39583333333333298</v>
      </c>
      <c r="D13991" s="16" t="s">
        <v>18</v>
      </c>
      <c r="E13991" s="35">
        <v>0.41666666666666702</v>
      </c>
      <c r="F13991" s="50">
        <f>IF(COUNTIF('リスト（不使用）'!$A$5:$A$6,単年カーブ!$A$1),"希望数量入力ください",'単年（2027年度）'!$E$12*単年カーブ!$R$3+'単年（2027年度）'!$E$12*(1-単年カーブ!$R$3)*単年カーブ!Q13991)</f>
        <v>0</v>
      </c>
      <c r="G13991" s="47">
        <f t="shared" si="1530"/>
        <v>0</v>
      </c>
      <c r="M13991">
        <f t="shared" si="1531"/>
        <v>1</v>
      </c>
      <c r="N13991">
        <f>IF(OR(WEEKDAY(A13991)=1,WEEKDAY(A13991)=7,COUNTIF('2027祝日等（不使用）'!$A$1:$A$20,単年カーブ!A13991)=1),0,1)</f>
        <v>1</v>
      </c>
      <c r="O13991">
        <f t="shared" si="1527"/>
        <v>20</v>
      </c>
      <c r="P13991">
        <f t="shared" si="1532"/>
        <v>1</v>
      </c>
      <c r="Q13991">
        <f t="shared" si="1533"/>
        <v>1</v>
      </c>
    </row>
    <row r="13992" spans="1:17" ht="19.5" x14ac:dyDescent="0.4">
      <c r="A13992" s="33">
        <f t="shared" si="1528"/>
        <v>46769</v>
      </c>
      <c r="B13992" s="27" t="str">
        <f t="shared" si="1529"/>
        <v>(月)</v>
      </c>
      <c r="C13992" s="34">
        <v>0.41666666666666702</v>
      </c>
      <c r="D13992" s="16" t="s">
        <v>18</v>
      </c>
      <c r="E13992" s="35">
        <v>0.4375</v>
      </c>
      <c r="F13992" s="50">
        <f>IF(COUNTIF('リスト（不使用）'!$A$5:$A$6,単年カーブ!$A$1),"希望数量入力ください",'単年（2027年度）'!$E$12*単年カーブ!$R$3+'単年（2027年度）'!$E$12*(1-単年カーブ!$R$3)*単年カーブ!Q13992)</f>
        <v>0</v>
      </c>
      <c r="G13992" s="47">
        <f t="shared" si="1530"/>
        <v>0</v>
      </c>
      <c r="M13992">
        <f t="shared" si="1531"/>
        <v>1</v>
      </c>
      <c r="N13992">
        <f>IF(OR(WEEKDAY(A13992)=1,WEEKDAY(A13992)=7,COUNTIF('2027祝日等（不使用）'!$A$1:$A$20,単年カーブ!A13992)=1),0,1)</f>
        <v>1</v>
      </c>
      <c r="O13992">
        <f t="shared" si="1527"/>
        <v>21</v>
      </c>
      <c r="P13992">
        <f t="shared" si="1532"/>
        <v>1</v>
      </c>
      <c r="Q13992">
        <f t="shared" si="1533"/>
        <v>1</v>
      </c>
    </row>
    <row r="13993" spans="1:17" ht="19.5" x14ac:dyDescent="0.4">
      <c r="A13993" s="33">
        <f t="shared" si="1528"/>
        <v>46769</v>
      </c>
      <c r="B13993" s="27" t="str">
        <f t="shared" si="1529"/>
        <v>(月)</v>
      </c>
      <c r="C13993" s="34">
        <v>0.4375</v>
      </c>
      <c r="D13993" s="16" t="s">
        <v>18</v>
      </c>
      <c r="E13993" s="35">
        <v>0.45833333333333298</v>
      </c>
      <c r="F13993" s="50">
        <f>IF(COUNTIF('リスト（不使用）'!$A$5:$A$6,単年カーブ!$A$1),"希望数量入力ください",'単年（2027年度）'!$E$12*単年カーブ!$R$3+'単年（2027年度）'!$E$12*(1-単年カーブ!$R$3)*単年カーブ!Q13993)</f>
        <v>0</v>
      </c>
      <c r="G13993" s="47">
        <f t="shared" si="1530"/>
        <v>0</v>
      </c>
      <c r="M13993">
        <f t="shared" si="1531"/>
        <v>1</v>
      </c>
      <c r="N13993">
        <f>IF(OR(WEEKDAY(A13993)=1,WEEKDAY(A13993)=7,COUNTIF('2027祝日等（不使用）'!$A$1:$A$20,単年カーブ!A13993)=1),0,1)</f>
        <v>1</v>
      </c>
      <c r="O13993">
        <f t="shared" si="1527"/>
        <v>22</v>
      </c>
      <c r="P13993">
        <f t="shared" si="1532"/>
        <v>1</v>
      </c>
      <c r="Q13993">
        <f t="shared" si="1533"/>
        <v>1</v>
      </c>
    </row>
    <row r="13994" spans="1:17" ht="19.5" x14ac:dyDescent="0.4">
      <c r="A13994" s="33">
        <f t="shared" si="1528"/>
        <v>46769</v>
      </c>
      <c r="B13994" s="27" t="str">
        <f t="shared" si="1529"/>
        <v>(月)</v>
      </c>
      <c r="C13994" s="34">
        <v>0.45833333333333298</v>
      </c>
      <c r="D13994" s="16" t="s">
        <v>18</v>
      </c>
      <c r="E13994" s="35">
        <v>0.47916666666666702</v>
      </c>
      <c r="F13994" s="50">
        <f>IF(COUNTIF('リスト（不使用）'!$A$5:$A$6,単年カーブ!$A$1),"希望数量入力ください",'単年（2027年度）'!$E$12*単年カーブ!$R$3+'単年（2027年度）'!$E$12*(1-単年カーブ!$R$3)*単年カーブ!Q13994)</f>
        <v>0</v>
      </c>
      <c r="G13994" s="47">
        <f t="shared" si="1530"/>
        <v>0</v>
      </c>
      <c r="M13994">
        <f t="shared" si="1531"/>
        <v>1</v>
      </c>
      <c r="N13994">
        <f>IF(OR(WEEKDAY(A13994)=1,WEEKDAY(A13994)=7,COUNTIF('2027祝日等（不使用）'!$A$1:$A$20,単年カーブ!A13994)=1),0,1)</f>
        <v>1</v>
      </c>
      <c r="O13994">
        <f t="shared" si="1527"/>
        <v>23</v>
      </c>
      <c r="P13994">
        <f t="shared" si="1532"/>
        <v>1</v>
      </c>
      <c r="Q13994">
        <f t="shared" si="1533"/>
        <v>1</v>
      </c>
    </row>
    <row r="13995" spans="1:17" ht="19.5" x14ac:dyDescent="0.4">
      <c r="A13995" s="33">
        <f t="shared" si="1528"/>
        <v>46769</v>
      </c>
      <c r="B13995" s="27" t="str">
        <f t="shared" si="1529"/>
        <v>(月)</v>
      </c>
      <c r="C13995" s="34">
        <v>0.47916666666666702</v>
      </c>
      <c r="D13995" s="16" t="s">
        <v>18</v>
      </c>
      <c r="E13995" s="35">
        <v>0.5</v>
      </c>
      <c r="F13995" s="50">
        <f>IF(COUNTIF('リスト（不使用）'!$A$5:$A$6,単年カーブ!$A$1),"希望数量入力ください",'単年（2027年度）'!$E$12*単年カーブ!$R$3+'単年（2027年度）'!$E$12*(1-単年カーブ!$R$3)*単年カーブ!Q13995)</f>
        <v>0</v>
      </c>
      <c r="G13995" s="47">
        <f t="shared" si="1530"/>
        <v>0</v>
      </c>
      <c r="M13995">
        <f t="shared" si="1531"/>
        <v>1</v>
      </c>
      <c r="N13995">
        <f>IF(OR(WEEKDAY(A13995)=1,WEEKDAY(A13995)=7,COUNTIF('2027祝日等（不使用）'!$A$1:$A$20,単年カーブ!A13995)=1),0,1)</f>
        <v>1</v>
      </c>
      <c r="O13995">
        <f t="shared" si="1527"/>
        <v>24</v>
      </c>
      <c r="P13995">
        <f t="shared" si="1532"/>
        <v>1</v>
      </c>
      <c r="Q13995">
        <f t="shared" si="1533"/>
        <v>1</v>
      </c>
    </row>
    <row r="13996" spans="1:17" ht="19.5" x14ac:dyDescent="0.4">
      <c r="A13996" s="33">
        <f t="shared" si="1528"/>
        <v>46769</v>
      </c>
      <c r="B13996" s="27" t="str">
        <f t="shared" si="1529"/>
        <v>(月)</v>
      </c>
      <c r="C13996" s="34">
        <v>0.5</v>
      </c>
      <c r="D13996" s="16" t="s">
        <v>18</v>
      </c>
      <c r="E13996" s="35">
        <v>0.52083333333333304</v>
      </c>
      <c r="F13996" s="50">
        <f>IF(COUNTIF('リスト（不使用）'!$A$5:$A$6,単年カーブ!$A$1),"希望数量入力ください",'単年（2027年度）'!$E$12*単年カーブ!$R$3+'単年（2027年度）'!$E$12*(1-単年カーブ!$R$3)*単年カーブ!Q13996)</f>
        <v>0</v>
      </c>
      <c r="G13996" s="47">
        <f t="shared" si="1530"/>
        <v>0</v>
      </c>
      <c r="M13996">
        <f t="shared" si="1531"/>
        <v>1</v>
      </c>
      <c r="N13996">
        <f>IF(OR(WEEKDAY(A13996)=1,WEEKDAY(A13996)=7,COUNTIF('2027祝日等（不使用）'!$A$1:$A$20,単年カーブ!A13996)=1),0,1)</f>
        <v>1</v>
      </c>
      <c r="O13996">
        <f t="shared" si="1527"/>
        <v>25</v>
      </c>
      <c r="P13996">
        <f t="shared" si="1532"/>
        <v>1</v>
      </c>
      <c r="Q13996">
        <f t="shared" si="1533"/>
        <v>1</v>
      </c>
    </row>
    <row r="13997" spans="1:17" ht="19.5" x14ac:dyDescent="0.4">
      <c r="A13997" s="33">
        <f t="shared" si="1528"/>
        <v>46769</v>
      </c>
      <c r="B13997" s="27" t="str">
        <f t="shared" si="1529"/>
        <v>(月)</v>
      </c>
      <c r="C13997" s="34">
        <v>0.52083333333333304</v>
      </c>
      <c r="D13997" s="16" t="s">
        <v>18</v>
      </c>
      <c r="E13997" s="35">
        <v>0.54166666666666696</v>
      </c>
      <c r="F13997" s="50">
        <f>IF(COUNTIF('リスト（不使用）'!$A$5:$A$6,単年カーブ!$A$1),"希望数量入力ください",'単年（2027年度）'!$E$12*単年カーブ!$R$3+'単年（2027年度）'!$E$12*(1-単年カーブ!$R$3)*単年カーブ!Q13997)</f>
        <v>0</v>
      </c>
      <c r="G13997" s="47">
        <f t="shared" si="1530"/>
        <v>0</v>
      </c>
      <c r="M13997">
        <f t="shared" si="1531"/>
        <v>1</v>
      </c>
      <c r="N13997">
        <f>IF(OR(WEEKDAY(A13997)=1,WEEKDAY(A13997)=7,COUNTIF('2027祝日等（不使用）'!$A$1:$A$20,単年カーブ!A13997)=1),0,1)</f>
        <v>1</v>
      </c>
      <c r="O13997">
        <f t="shared" si="1527"/>
        <v>26</v>
      </c>
      <c r="P13997">
        <f t="shared" si="1532"/>
        <v>1</v>
      </c>
      <c r="Q13997">
        <f t="shared" si="1533"/>
        <v>1</v>
      </c>
    </row>
    <row r="13998" spans="1:17" ht="19.5" x14ac:dyDescent="0.4">
      <c r="A13998" s="33">
        <f t="shared" si="1528"/>
        <v>46769</v>
      </c>
      <c r="B13998" s="27" t="str">
        <f t="shared" si="1529"/>
        <v>(月)</v>
      </c>
      <c r="C13998" s="34">
        <v>0.54166666666666696</v>
      </c>
      <c r="D13998" s="16" t="s">
        <v>18</v>
      </c>
      <c r="E13998" s="35">
        <v>0.5625</v>
      </c>
      <c r="F13998" s="50">
        <f>IF(COUNTIF('リスト（不使用）'!$A$5:$A$6,単年カーブ!$A$1),"希望数量入力ください",'単年（2027年度）'!$E$12*単年カーブ!$R$3+'単年（2027年度）'!$E$12*(1-単年カーブ!$R$3)*単年カーブ!Q13998)</f>
        <v>0</v>
      </c>
      <c r="G13998" s="47">
        <f t="shared" si="1530"/>
        <v>0</v>
      </c>
      <c r="M13998">
        <f t="shared" si="1531"/>
        <v>1</v>
      </c>
      <c r="N13998">
        <f>IF(OR(WEEKDAY(A13998)=1,WEEKDAY(A13998)=7,COUNTIF('2027祝日等（不使用）'!$A$1:$A$20,単年カーブ!A13998)=1),0,1)</f>
        <v>1</v>
      </c>
      <c r="O13998">
        <f t="shared" si="1527"/>
        <v>27</v>
      </c>
      <c r="P13998">
        <f t="shared" si="1532"/>
        <v>1</v>
      </c>
      <c r="Q13998">
        <f t="shared" si="1533"/>
        <v>1</v>
      </c>
    </row>
    <row r="13999" spans="1:17" ht="19.5" x14ac:dyDescent="0.4">
      <c r="A13999" s="33">
        <f t="shared" si="1528"/>
        <v>46769</v>
      </c>
      <c r="B13999" s="27" t="str">
        <f t="shared" si="1529"/>
        <v>(月)</v>
      </c>
      <c r="C13999" s="34">
        <v>0.5625</v>
      </c>
      <c r="D13999" s="16" t="s">
        <v>18</v>
      </c>
      <c r="E13999" s="35">
        <v>0.58333333333333304</v>
      </c>
      <c r="F13999" s="50">
        <f>IF(COUNTIF('リスト（不使用）'!$A$5:$A$6,単年カーブ!$A$1),"希望数量入力ください",'単年（2027年度）'!$E$12*単年カーブ!$R$3+'単年（2027年度）'!$E$12*(1-単年カーブ!$R$3)*単年カーブ!Q13999)</f>
        <v>0</v>
      </c>
      <c r="G13999" s="47">
        <f t="shared" si="1530"/>
        <v>0</v>
      </c>
      <c r="M13999">
        <f t="shared" si="1531"/>
        <v>1</v>
      </c>
      <c r="N13999">
        <f>IF(OR(WEEKDAY(A13999)=1,WEEKDAY(A13999)=7,COUNTIF('2027祝日等（不使用）'!$A$1:$A$20,単年カーブ!A13999)=1),0,1)</f>
        <v>1</v>
      </c>
      <c r="O13999">
        <f t="shared" si="1527"/>
        <v>28</v>
      </c>
      <c r="P13999">
        <f t="shared" si="1532"/>
        <v>1</v>
      </c>
      <c r="Q13999">
        <f t="shared" si="1533"/>
        <v>1</v>
      </c>
    </row>
    <row r="14000" spans="1:17" ht="19.5" x14ac:dyDescent="0.4">
      <c r="A14000" s="33">
        <f t="shared" si="1528"/>
        <v>46769</v>
      </c>
      <c r="B14000" s="27" t="str">
        <f t="shared" si="1529"/>
        <v>(月)</v>
      </c>
      <c r="C14000" s="34">
        <v>0.58333333333333304</v>
      </c>
      <c r="D14000" s="16" t="s">
        <v>18</v>
      </c>
      <c r="E14000" s="35">
        <v>0.60416666666666696</v>
      </c>
      <c r="F14000" s="50">
        <f>IF(COUNTIF('リスト（不使用）'!$A$5:$A$6,単年カーブ!$A$1),"希望数量入力ください",'単年（2027年度）'!$E$12*単年カーブ!$R$3+'単年（2027年度）'!$E$12*(1-単年カーブ!$R$3)*単年カーブ!Q14000)</f>
        <v>0</v>
      </c>
      <c r="G14000" s="47">
        <f t="shared" si="1530"/>
        <v>0</v>
      </c>
      <c r="M14000">
        <f t="shared" si="1531"/>
        <v>1</v>
      </c>
      <c r="N14000">
        <f>IF(OR(WEEKDAY(A14000)=1,WEEKDAY(A14000)=7,COUNTIF('2027祝日等（不使用）'!$A$1:$A$20,単年カーブ!A14000)=1),0,1)</f>
        <v>1</v>
      </c>
      <c r="O14000">
        <f t="shared" si="1527"/>
        <v>29</v>
      </c>
      <c r="P14000">
        <f t="shared" si="1532"/>
        <v>1</v>
      </c>
      <c r="Q14000">
        <f t="shared" si="1533"/>
        <v>1</v>
      </c>
    </row>
    <row r="14001" spans="1:17" ht="19.5" x14ac:dyDescent="0.4">
      <c r="A14001" s="33">
        <f t="shared" si="1528"/>
        <v>46769</v>
      </c>
      <c r="B14001" s="27" t="str">
        <f t="shared" si="1529"/>
        <v>(月)</v>
      </c>
      <c r="C14001" s="34">
        <v>0.60416666666666696</v>
      </c>
      <c r="D14001" s="16" t="s">
        <v>18</v>
      </c>
      <c r="E14001" s="35">
        <v>0.625</v>
      </c>
      <c r="F14001" s="50">
        <f>IF(COUNTIF('リスト（不使用）'!$A$5:$A$6,単年カーブ!$A$1),"希望数量入力ください",'単年（2027年度）'!$E$12*単年カーブ!$R$3+'単年（2027年度）'!$E$12*(1-単年カーブ!$R$3)*単年カーブ!Q14001)</f>
        <v>0</v>
      </c>
      <c r="G14001" s="47">
        <f t="shared" si="1530"/>
        <v>0</v>
      </c>
      <c r="M14001">
        <f t="shared" si="1531"/>
        <v>1</v>
      </c>
      <c r="N14001">
        <f>IF(OR(WEEKDAY(A14001)=1,WEEKDAY(A14001)=7,COUNTIF('2027祝日等（不使用）'!$A$1:$A$20,単年カーブ!A14001)=1),0,1)</f>
        <v>1</v>
      </c>
      <c r="O14001">
        <f t="shared" si="1527"/>
        <v>30</v>
      </c>
      <c r="P14001">
        <f t="shared" si="1532"/>
        <v>1</v>
      </c>
      <c r="Q14001">
        <f t="shared" si="1533"/>
        <v>1</v>
      </c>
    </row>
    <row r="14002" spans="1:17" ht="19.5" x14ac:dyDescent="0.4">
      <c r="A14002" s="33">
        <f t="shared" si="1528"/>
        <v>46769</v>
      </c>
      <c r="B14002" s="27" t="str">
        <f t="shared" si="1529"/>
        <v>(月)</v>
      </c>
      <c r="C14002" s="34">
        <v>0.625</v>
      </c>
      <c r="D14002" s="16" t="s">
        <v>18</v>
      </c>
      <c r="E14002" s="35">
        <v>0.64583333333333304</v>
      </c>
      <c r="F14002" s="50">
        <f>IF(COUNTIF('リスト（不使用）'!$A$5:$A$6,単年カーブ!$A$1),"希望数量入力ください",'単年（2027年度）'!$E$12*単年カーブ!$R$3+'単年（2027年度）'!$E$12*(1-単年カーブ!$R$3)*単年カーブ!Q14002)</f>
        <v>0</v>
      </c>
      <c r="G14002" s="47">
        <f t="shared" si="1530"/>
        <v>0</v>
      </c>
      <c r="M14002">
        <f t="shared" si="1531"/>
        <v>1</v>
      </c>
      <c r="N14002">
        <f>IF(OR(WEEKDAY(A14002)=1,WEEKDAY(A14002)=7,COUNTIF('2027祝日等（不使用）'!$A$1:$A$20,単年カーブ!A14002)=1),0,1)</f>
        <v>1</v>
      </c>
      <c r="O14002">
        <f t="shared" si="1527"/>
        <v>31</v>
      </c>
      <c r="P14002">
        <f t="shared" si="1532"/>
        <v>1</v>
      </c>
      <c r="Q14002">
        <f t="shared" si="1533"/>
        <v>1</v>
      </c>
    </row>
    <row r="14003" spans="1:17" ht="19.5" x14ac:dyDescent="0.4">
      <c r="A14003" s="33">
        <f t="shared" si="1528"/>
        <v>46769</v>
      </c>
      <c r="B14003" s="27" t="str">
        <f t="shared" si="1529"/>
        <v>(月)</v>
      </c>
      <c r="C14003" s="34">
        <v>0.64583333333333304</v>
      </c>
      <c r="D14003" s="16" t="s">
        <v>18</v>
      </c>
      <c r="E14003" s="35">
        <v>0.66666666666666696</v>
      </c>
      <c r="F14003" s="50">
        <f>IF(COUNTIF('リスト（不使用）'!$A$5:$A$6,単年カーブ!$A$1),"希望数量入力ください",'単年（2027年度）'!$E$12*単年カーブ!$R$3+'単年（2027年度）'!$E$12*(1-単年カーブ!$R$3)*単年カーブ!Q14003)</f>
        <v>0</v>
      </c>
      <c r="G14003" s="47">
        <f t="shared" si="1530"/>
        <v>0</v>
      </c>
      <c r="M14003">
        <f t="shared" si="1531"/>
        <v>1</v>
      </c>
      <c r="N14003">
        <f>IF(OR(WEEKDAY(A14003)=1,WEEKDAY(A14003)=7,COUNTIF('2027祝日等（不使用）'!$A$1:$A$20,単年カーブ!A14003)=1),0,1)</f>
        <v>1</v>
      </c>
      <c r="O14003">
        <f t="shared" si="1527"/>
        <v>32</v>
      </c>
      <c r="P14003">
        <f t="shared" si="1532"/>
        <v>1</v>
      </c>
      <c r="Q14003">
        <f t="shared" si="1533"/>
        <v>1</v>
      </c>
    </row>
    <row r="14004" spans="1:17" ht="19.5" x14ac:dyDescent="0.4">
      <c r="A14004" s="33">
        <f t="shared" si="1528"/>
        <v>46769</v>
      </c>
      <c r="B14004" s="27" t="str">
        <f t="shared" si="1529"/>
        <v>(月)</v>
      </c>
      <c r="C14004" s="34">
        <v>0.66666666666666696</v>
      </c>
      <c r="D14004" s="16" t="s">
        <v>18</v>
      </c>
      <c r="E14004" s="35">
        <v>0.6875</v>
      </c>
      <c r="F14004" s="50">
        <f>IF(COUNTIF('リスト（不使用）'!$A$5:$A$6,単年カーブ!$A$1),"希望数量入力ください",'単年（2027年度）'!$E$12*単年カーブ!$R$3+'単年（2027年度）'!$E$12*(1-単年カーブ!$R$3)*単年カーブ!Q14004)</f>
        <v>0</v>
      </c>
      <c r="G14004" s="47">
        <f t="shared" si="1530"/>
        <v>0</v>
      </c>
      <c r="M14004">
        <f t="shared" si="1531"/>
        <v>1</v>
      </c>
      <c r="N14004">
        <f>IF(OR(WEEKDAY(A14004)=1,WEEKDAY(A14004)=7,COUNTIF('2027祝日等（不使用）'!$A$1:$A$20,単年カーブ!A14004)=1),0,1)</f>
        <v>1</v>
      </c>
      <c r="O14004">
        <f t="shared" ref="O14004:O14067" si="1534">O13956</f>
        <v>33</v>
      </c>
      <c r="P14004">
        <f t="shared" si="1532"/>
        <v>1</v>
      </c>
      <c r="Q14004">
        <f t="shared" si="1533"/>
        <v>1</v>
      </c>
    </row>
    <row r="14005" spans="1:17" ht="19.5" x14ac:dyDescent="0.4">
      <c r="A14005" s="33">
        <f t="shared" si="1528"/>
        <v>46769</v>
      </c>
      <c r="B14005" s="27" t="str">
        <f t="shared" si="1529"/>
        <v>(月)</v>
      </c>
      <c r="C14005" s="34">
        <v>0.6875</v>
      </c>
      <c r="D14005" s="16" t="s">
        <v>18</v>
      </c>
      <c r="E14005" s="35">
        <v>0.70833333333333304</v>
      </c>
      <c r="F14005" s="50">
        <f>IF(COUNTIF('リスト（不使用）'!$A$5:$A$6,単年カーブ!$A$1),"希望数量入力ください",'単年（2027年度）'!$E$12*単年カーブ!$R$3+'単年（2027年度）'!$E$12*(1-単年カーブ!$R$3)*単年カーブ!Q14005)</f>
        <v>0</v>
      </c>
      <c r="G14005" s="47">
        <f t="shared" si="1530"/>
        <v>0</v>
      </c>
      <c r="M14005">
        <f t="shared" si="1531"/>
        <v>1</v>
      </c>
      <c r="N14005">
        <f>IF(OR(WEEKDAY(A14005)=1,WEEKDAY(A14005)=7,COUNTIF('2027祝日等（不使用）'!$A$1:$A$20,単年カーブ!A14005)=1),0,1)</f>
        <v>1</v>
      </c>
      <c r="O14005">
        <f t="shared" si="1534"/>
        <v>34</v>
      </c>
      <c r="P14005">
        <f t="shared" si="1532"/>
        <v>1</v>
      </c>
      <c r="Q14005">
        <f t="shared" si="1533"/>
        <v>1</v>
      </c>
    </row>
    <row r="14006" spans="1:17" ht="19.5" x14ac:dyDescent="0.4">
      <c r="A14006" s="33">
        <f t="shared" si="1528"/>
        <v>46769</v>
      </c>
      <c r="B14006" s="27" t="str">
        <f t="shared" si="1529"/>
        <v>(月)</v>
      </c>
      <c r="C14006" s="34">
        <v>0.70833333333333304</v>
      </c>
      <c r="D14006" s="16" t="s">
        <v>18</v>
      </c>
      <c r="E14006" s="35">
        <v>0.72916666666666696</v>
      </c>
      <c r="F14006" s="50">
        <f>IF(COUNTIF('リスト（不使用）'!$A$5:$A$6,単年カーブ!$A$1),"希望数量入力ください",'単年（2027年度）'!$E$12*単年カーブ!$R$3+'単年（2027年度）'!$E$12*(1-単年カーブ!$R$3)*単年カーブ!Q14006)</f>
        <v>0</v>
      </c>
      <c r="G14006" s="47">
        <f t="shared" si="1530"/>
        <v>0</v>
      </c>
      <c r="M14006">
        <f t="shared" si="1531"/>
        <v>1</v>
      </c>
      <c r="N14006">
        <f>IF(OR(WEEKDAY(A14006)=1,WEEKDAY(A14006)=7,COUNTIF('2027祝日等（不使用）'!$A$1:$A$20,単年カーブ!A14006)=1),0,1)</f>
        <v>1</v>
      </c>
      <c r="O14006">
        <f t="shared" si="1534"/>
        <v>35</v>
      </c>
      <c r="P14006">
        <f t="shared" si="1532"/>
        <v>1</v>
      </c>
      <c r="Q14006">
        <f t="shared" si="1533"/>
        <v>1</v>
      </c>
    </row>
    <row r="14007" spans="1:17" ht="19.5" x14ac:dyDescent="0.4">
      <c r="A14007" s="33">
        <f t="shared" si="1528"/>
        <v>46769</v>
      </c>
      <c r="B14007" s="27" t="str">
        <f t="shared" si="1529"/>
        <v>(月)</v>
      </c>
      <c r="C14007" s="34">
        <v>0.72916666666666696</v>
      </c>
      <c r="D14007" s="16" t="s">
        <v>18</v>
      </c>
      <c r="E14007" s="35">
        <v>0.75</v>
      </c>
      <c r="F14007" s="50">
        <f>IF(COUNTIF('リスト（不使用）'!$A$5:$A$6,単年カーブ!$A$1),"希望数量入力ください",'単年（2027年度）'!$E$12*単年カーブ!$R$3+'単年（2027年度）'!$E$12*(1-単年カーブ!$R$3)*単年カーブ!Q14007)</f>
        <v>0</v>
      </c>
      <c r="G14007" s="47">
        <f t="shared" si="1530"/>
        <v>0</v>
      </c>
      <c r="M14007">
        <f t="shared" si="1531"/>
        <v>1</v>
      </c>
      <c r="N14007">
        <f>IF(OR(WEEKDAY(A14007)=1,WEEKDAY(A14007)=7,COUNTIF('2027祝日等（不使用）'!$A$1:$A$20,単年カーブ!A14007)=1),0,1)</f>
        <v>1</v>
      </c>
      <c r="O14007">
        <f t="shared" si="1534"/>
        <v>36</v>
      </c>
      <c r="P14007">
        <f t="shared" si="1532"/>
        <v>1</v>
      </c>
      <c r="Q14007">
        <f t="shared" si="1533"/>
        <v>1</v>
      </c>
    </row>
    <row r="14008" spans="1:17" ht="19.5" x14ac:dyDescent="0.4">
      <c r="A14008" s="33">
        <f t="shared" si="1528"/>
        <v>46769</v>
      </c>
      <c r="B14008" s="27" t="str">
        <f t="shared" si="1529"/>
        <v>(月)</v>
      </c>
      <c r="C14008" s="34">
        <v>0.75</v>
      </c>
      <c r="D14008" s="16" t="s">
        <v>18</v>
      </c>
      <c r="E14008" s="35">
        <v>0.77083333333333304</v>
      </c>
      <c r="F14008" s="50">
        <f>IF(COUNTIF('リスト（不使用）'!$A$5:$A$6,単年カーブ!$A$1),"希望数量入力ください",'単年（2027年度）'!$E$12*単年カーブ!$R$3+'単年（2027年度）'!$E$12*(1-単年カーブ!$R$3)*単年カーブ!Q14008)</f>
        <v>0</v>
      </c>
      <c r="G14008" s="47">
        <f t="shared" si="1530"/>
        <v>0</v>
      </c>
      <c r="M14008">
        <f t="shared" si="1531"/>
        <v>1</v>
      </c>
      <c r="N14008">
        <f>IF(OR(WEEKDAY(A14008)=1,WEEKDAY(A14008)=7,COUNTIF('2027祝日等（不使用）'!$A$1:$A$20,単年カーブ!A14008)=1),0,1)</f>
        <v>1</v>
      </c>
      <c r="O14008">
        <f t="shared" si="1534"/>
        <v>37</v>
      </c>
      <c r="P14008">
        <f t="shared" si="1532"/>
        <v>1</v>
      </c>
      <c r="Q14008">
        <f t="shared" si="1533"/>
        <v>1</v>
      </c>
    </row>
    <row r="14009" spans="1:17" ht="19.5" x14ac:dyDescent="0.4">
      <c r="A14009" s="33">
        <f t="shared" si="1528"/>
        <v>46769</v>
      </c>
      <c r="B14009" s="27" t="str">
        <f t="shared" si="1529"/>
        <v>(月)</v>
      </c>
      <c r="C14009" s="34">
        <v>0.77083333333333304</v>
      </c>
      <c r="D14009" s="16" t="s">
        <v>18</v>
      </c>
      <c r="E14009" s="35">
        <v>0.79166666666666696</v>
      </c>
      <c r="F14009" s="50">
        <f>IF(COUNTIF('リスト（不使用）'!$A$5:$A$6,単年カーブ!$A$1),"希望数量入力ください",'単年（2027年度）'!$E$12*単年カーブ!$R$3+'単年（2027年度）'!$E$12*(1-単年カーブ!$R$3)*単年カーブ!Q14009)</f>
        <v>0</v>
      </c>
      <c r="G14009" s="47">
        <f t="shared" si="1530"/>
        <v>0</v>
      </c>
      <c r="M14009">
        <f t="shared" si="1531"/>
        <v>1</v>
      </c>
      <c r="N14009">
        <f>IF(OR(WEEKDAY(A14009)=1,WEEKDAY(A14009)=7,COUNTIF('2027祝日等（不使用）'!$A$1:$A$20,単年カーブ!A14009)=1),0,1)</f>
        <v>1</v>
      </c>
      <c r="O14009">
        <f t="shared" si="1534"/>
        <v>38</v>
      </c>
      <c r="P14009">
        <f t="shared" si="1532"/>
        <v>1</v>
      </c>
      <c r="Q14009">
        <f t="shared" si="1533"/>
        <v>1</v>
      </c>
    </row>
    <row r="14010" spans="1:17" ht="19.5" x14ac:dyDescent="0.4">
      <c r="A14010" s="33">
        <f t="shared" ref="A14010:A14073" si="1535">A13962+1</f>
        <v>46769</v>
      </c>
      <c r="B14010" s="27" t="str">
        <f t="shared" si="1529"/>
        <v>(月)</v>
      </c>
      <c r="C14010" s="34">
        <v>0.79166666666666696</v>
      </c>
      <c r="D14010" s="16" t="s">
        <v>18</v>
      </c>
      <c r="E14010" s="35">
        <v>0.8125</v>
      </c>
      <c r="F14010" s="50">
        <f>IF(COUNTIF('リスト（不使用）'!$A$5:$A$6,単年カーブ!$A$1),"希望数量入力ください",'単年（2027年度）'!$E$12*単年カーブ!$R$3+'単年（2027年度）'!$E$12*(1-単年カーブ!$R$3)*単年カーブ!Q14010)</f>
        <v>0</v>
      </c>
      <c r="G14010" s="47">
        <f t="shared" si="1530"/>
        <v>0</v>
      </c>
      <c r="M14010">
        <f t="shared" si="1531"/>
        <v>1</v>
      </c>
      <c r="N14010">
        <f>IF(OR(WEEKDAY(A14010)=1,WEEKDAY(A14010)=7,COUNTIF('2027祝日等（不使用）'!$A$1:$A$20,単年カーブ!A14010)=1),0,1)</f>
        <v>1</v>
      </c>
      <c r="O14010">
        <f t="shared" si="1534"/>
        <v>39</v>
      </c>
      <c r="P14010">
        <f t="shared" si="1532"/>
        <v>1</v>
      </c>
      <c r="Q14010">
        <f t="shared" si="1533"/>
        <v>1</v>
      </c>
    </row>
    <row r="14011" spans="1:17" ht="19.5" x14ac:dyDescent="0.4">
      <c r="A14011" s="33">
        <f t="shared" si="1535"/>
        <v>46769</v>
      </c>
      <c r="B14011" s="27" t="str">
        <f t="shared" si="1529"/>
        <v>(月)</v>
      </c>
      <c r="C14011" s="34">
        <v>0.8125</v>
      </c>
      <c r="D14011" s="16" t="s">
        <v>18</v>
      </c>
      <c r="E14011" s="35">
        <v>0.83333333333333304</v>
      </c>
      <c r="F14011" s="50">
        <f>IF(COUNTIF('リスト（不使用）'!$A$5:$A$6,単年カーブ!$A$1),"希望数量入力ください",'単年（2027年度）'!$E$12*単年カーブ!$R$3+'単年（2027年度）'!$E$12*(1-単年カーブ!$R$3)*単年カーブ!Q14011)</f>
        <v>0</v>
      </c>
      <c r="G14011" s="47">
        <f t="shared" si="1530"/>
        <v>0</v>
      </c>
      <c r="M14011">
        <f t="shared" si="1531"/>
        <v>1</v>
      </c>
      <c r="N14011">
        <f>IF(OR(WEEKDAY(A14011)=1,WEEKDAY(A14011)=7,COUNTIF('2027祝日等（不使用）'!$A$1:$A$20,単年カーブ!A14011)=1),0,1)</f>
        <v>1</v>
      </c>
      <c r="O14011">
        <f t="shared" si="1534"/>
        <v>40</v>
      </c>
      <c r="P14011">
        <f t="shared" si="1532"/>
        <v>1</v>
      </c>
      <c r="Q14011">
        <f t="shared" si="1533"/>
        <v>1</v>
      </c>
    </row>
    <row r="14012" spans="1:17" ht="19.5" x14ac:dyDescent="0.4">
      <c r="A14012" s="33">
        <f t="shared" si="1535"/>
        <v>46769</v>
      </c>
      <c r="B14012" s="27" t="str">
        <f t="shared" si="1529"/>
        <v>(月)</v>
      </c>
      <c r="C14012" s="34">
        <v>0.83333333333333304</v>
      </c>
      <c r="D14012" s="16" t="s">
        <v>18</v>
      </c>
      <c r="E14012" s="35">
        <v>0.85416666666666696</v>
      </c>
      <c r="F14012" s="50">
        <f>IF(COUNTIF('リスト（不使用）'!$A$5:$A$6,単年カーブ!$A$1),"希望数量入力ください",'単年（2027年度）'!$E$12*単年カーブ!$R$3+'単年（2027年度）'!$E$12*(1-単年カーブ!$R$3)*単年カーブ!Q14012)</f>
        <v>0</v>
      </c>
      <c r="G14012" s="47">
        <f t="shared" si="1530"/>
        <v>0</v>
      </c>
      <c r="M14012">
        <f t="shared" si="1531"/>
        <v>1</v>
      </c>
      <c r="N14012">
        <f>IF(OR(WEEKDAY(A14012)=1,WEEKDAY(A14012)=7,COUNTIF('2027祝日等（不使用）'!$A$1:$A$20,単年カーブ!A14012)=1),0,1)</f>
        <v>1</v>
      </c>
      <c r="O14012">
        <f t="shared" si="1534"/>
        <v>41</v>
      </c>
      <c r="P14012">
        <f t="shared" si="1532"/>
        <v>0</v>
      </c>
      <c r="Q14012">
        <f t="shared" si="1533"/>
        <v>0</v>
      </c>
    </row>
    <row r="14013" spans="1:17" ht="19.5" x14ac:dyDescent="0.4">
      <c r="A14013" s="33">
        <f t="shared" si="1535"/>
        <v>46769</v>
      </c>
      <c r="B14013" s="27" t="str">
        <f t="shared" si="1529"/>
        <v>(月)</v>
      </c>
      <c r="C14013" s="34">
        <v>0.85416666666666696</v>
      </c>
      <c r="D14013" s="16" t="s">
        <v>18</v>
      </c>
      <c r="E14013" s="35">
        <v>0.875</v>
      </c>
      <c r="F14013" s="50">
        <f>IF(COUNTIF('リスト（不使用）'!$A$5:$A$6,単年カーブ!$A$1),"希望数量入力ください",'単年（2027年度）'!$E$12*単年カーブ!$R$3+'単年（2027年度）'!$E$12*(1-単年カーブ!$R$3)*単年カーブ!Q14013)</f>
        <v>0</v>
      </c>
      <c r="G14013" s="47">
        <f t="shared" si="1530"/>
        <v>0</v>
      </c>
      <c r="M14013">
        <f t="shared" si="1531"/>
        <v>1</v>
      </c>
      <c r="N14013">
        <f>IF(OR(WEEKDAY(A14013)=1,WEEKDAY(A14013)=7,COUNTIF('2027祝日等（不使用）'!$A$1:$A$20,単年カーブ!A14013)=1),0,1)</f>
        <v>1</v>
      </c>
      <c r="O14013">
        <f t="shared" si="1534"/>
        <v>42</v>
      </c>
      <c r="P14013">
        <f t="shared" si="1532"/>
        <v>0</v>
      </c>
      <c r="Q14013">
        <f t="shared" si="1533"/>
        <v>0</v>
      </c>
    </row>
    <row r="14014" spans="1:17" ht="19.5" x14ac:dyDescent="0.4">
      <c r="A14014" s="33">
        <f t="shared" si="1535"/>
        <v>46769</v>
      </c>
      <c r="B14014" s="27" t="str">
        <f t="shared" si="1529"/>
        <v>(月)</v>
      </c>
      <c r="C14014" s="34">
        <v>0.875</v>
      </c>
      <c r="D14014" s="16" t="s">
        <v>18</v>
      </c>
      <c r="E14014" s="35">
        <v>0.89583333333333304</v>
      </c>
      <c r="F14014" s="50">
        <f>IF(COUNTIF('リスト（不使用）'!$A$5:$A$6,単年カーブ!$A$1),"希望数量入力ください",'単年（2027年度）'!$E$12*単年カーブ!$R$3+'単年（2027年度）'!$E$12*(1-単年カーブ!$R$3)*単年カーブ!Q14014)</f>
        <v>0</v>
      </c>
      <c r="G14014" s="47">
        <f t="shared" si="1530"/>
        <v>0</v>
      </c>
      <c r="M14014">
        <f t="shared" si="1531"/>
        <v>1</v>
      </c>
      <c r="N14014">
        <f>IF(OR(WEEKDAY(A14014)=1,WEEKDAY(A14014)=7,COUNTIF('2027祝日等（不使用）'!$A$1:$A$20,単年カーブ!A14014)=1),0,1)</f>
        <v>1</v>
      </c>
      <c r="O14014">
        <f t="shared" si="1534"/>
        <v>43</v>
      </c>
      <c r="P14014">
        <f t="shared" si="1532"/>
        <v>0</v>
      </c>
      <c r="Q14014">
        <f t="shared" si="1533"/>
        <v>0</v>
      </c>
    </row>
    <row r="14015" spans="1:17" ht="19.5" x14ac:dyDescent="0.4">
      <c r="A14015" s="33">
        <f t="shared" si="1535"/>
        <v>46769</v>
      </c>
      <c r="B14015" s="27" t="str">
        <f t="shared" si="1529"/>
        <v>(月)</v>
      </c>
      <c r="C14015" s="34">
        <v>0.89583333333333304</v>
      </c>
      <c r="D14015" s="16" t="s">
        <v>18</v>
      </c>
      <c r="E14015" s="35">
        <v>0.91666666666666696</v>
      </c>
      <c r="F14015" s="50">
        <f>IF(COUNTIF('リスト（不使用）'!$A$5:$A$6,単年カーブ!$A$1),"希望数量入力ください",'単年（2027年度）'!$E$12*単年カーブ!$R$3+'単年（2027年度）'!$E$12*(1-単年カーブ!$R$3)*単年カーブ!Q14015)</f>
        <v>0</v>
      </c>
      <c r="G14015" s="47">
        <f t="shared" si="1530"/>
        <v>0</v>
      </c>
      <c r="M14015">
        <f t="shared" si="1531"/>
        <v>1</v>
      </c>
      <c r="N14015">
        <f>IF(OR(WEEKDAY(A14015)=1,WEEKDAY(A14015)=7,COUNTIF('2027祝日等（不使用）'!$A$1:$A$20,単年カーブ!A14015)=1),0,1)</f>
        <v>1</v>
      </c>
      <c r="O14015">
        <f t="shared" si="1534"/>
        <v>44</v>
      </c>
      <c r="P14015">
        <f t="shared" si="1532"/>
        <v>0</v>
      </c>
      <c r="Q14015">
        <f t="shared" si="1533"/>
        <v>0</v>
      </c>
    </row>
    <row r="14016" spans="1:17" ht="19.5" x14ac:dyDescent="0.4">
      <c r="A14016" s="33">
        <f t="shared" si="1535"/>
        <v>46769</v>
      </c>
      <c r="B14016" s="27" t="str">
        <f t="shared" si="1529"/>
        <v>(月)</v>
      </c>
      <c r="C14016" s="34">
        <v>0.91666666666666696</v>
      </c>
      <c r="D14016" s="16" t="s">
        <v>18</v>
      </c>
      <c r="E14016" s="35">
        <v>0.9375</v>
      </c>
      <c r="F14016" s="50">
        <f>IF(COUNTIF('リスト（不使用）'!$A$5:$A$6,単年カーブ!$A$1),"希望数量入力ください",'単年（2027年度）'!$E$12*単年カーブ!$R$3+'単年（2027年度）'!$E$12*(1-単年カーブ!$R$3)*単年カーブ!Q14016)</f>
        <v>0</v>
      </c>
      <c r="G14016" s="47">
        <f t="shared" si="1530"/>
        <v>0</v>
      </c>
      <c r="M14016">
        <f t="shared" si="1531"/>
        <v>1</v>
      </c>
      <c r="N14016">
        <f>IF(OR(WEEKDAY(A14016)=1,WEEKDAY(A14016)=7,COUNTIF('2027祝日等（不使用）'!$A$1:$A$20,単年カーブ!A14016)=1),0,1)</f>
        <v>1</v>
      </c>
      <c r="O14016">
        <f t="shared" si="1534"/>
        <v>45</v>
      </c>
      <c r="P14016">
        <f t="shared" si="1532"/>
        <v>0</v>
      </c>
      <c r="Q14016">
        <f t="shared" si="1533"/>
        <v>0</v>
      </c>
    </row>
    <row r="14017" spans="1:17" ht="19.5" x14ac:dyDescent="0.4">
      <c r="A14017" s="33">
        <f t="shared" si="1535"/>
        <v>46769</v>
      </c>
      <c r="B14017" s="27" t="str">
        <f t="shared" si="1529"/>
        <v>(月)</v>
      </c>
      <c r="C14017" s="34">
        <v>0.9375</v>
      </c>
      <c r="D14017" s="16" t="s">
        <v>18</v>
      </c>
      <c r="E14017" s="35">
        <v>0.95833333333333304</v>
      </c>
      <c r="F14017" s="50">
        <f>IF(COUNTIF('リスト（不使用）'!$A$5:$A$6,単年カーブ!$A$1),"希望数量入力ください",'単年（2027年度）'!$E$12*単年カーブ!$R$3+'単年（2027年度）'!$E$12*(1-単年カーブ!$R$3)*単年カーブ!Q14017)</f>
        <v>0</v>
      </c>
      <c r="G14017" s="47">
        <f t="shared" si="1530"/>
        <v>0</v>
      </c>
      <c r="M14017">
        <f t="shared" si="1531"/>
        <v>1</v>
      </c>
      <c r="N14017">
        <f>IF(OR(WEEKDAY(A14017)=1,WEEKDAY(A14017)=7,COUNTIF('2027祝日等（不使用）'!$A$1:$A$20,単年カーブ!A14017)=1),0,1)</f>
        <v>1</v>
      </c>
      <c r="O14017">
        <f t="shared" si="1534"/>
        <v>46</v>
      </c>
      <c r="P14017">
        <f t="shared" si="1532"/>
        <v>0</v>
      </c>
      <c r="Q14017">
        <f t="shared" si="1533"/>
        <v>0</v>
      </c>
    </row>
    <row r="14018" spans="1:17" ht="19.5" x14ac:dyDescent="0.4">
      <c r="A14018" s="33">
        <f t="shared" si="1535"/>
        <v>46769</v>
      </c>
      <c r="B14018" s="27" t="str">
        <f t="shared" si="1529"/>
        <v>(月)</v>
      </c>
      <c r="C14018" s="34">
        <v>0.95833333333333304</v>
      </c>
      <c r="D14018" s="16" t="s">
        <v>18</v>
      </c>
      <c r="E14018" s="35">
        <v>0.97916666666666696</v>
      </c>
      <c r="F14018" s="50">
        <f>IF(COUNTIF('リスト（不使用）'!$A$5:$A$6,単年カーブ!$A$1),"希望数量入力ください",'単年（2027年度）'!$E$12*単年カーブ!$R$3+'単年（2027年度）'!$E$12*(1-単年カーブ!$R$3)*単年カーブ!Q14018)</f>
        <v>0</v>
      </c>
      <c r="G14018" s="47">
        <f t="shared" si="1530"/>
        <v>0</v>
      </c>
      <c r="M14018">
        <f t="shared" si="1531"/>
        <v>1</v>
      </c>
      <c r="N14018">
        <f>IF(OR(WEEKDAY(A14018)=1,WEEKDAY(A14018)=7,COUNTIF('2027祝日等（不使用）'!$A$1:$A$20,単年カーブ!A14018)=1),0,1)</f>
        <v>1</v>
      </c>
      <c r="O14018">
        <f t="shared" si="1534"/>
        <v>47</v>
      </c>
      <c r="P14018">
        <f t="shared" si="1532"/>
        <v>0</v>
      </c>
      <c r="Q14018">
        <f t="shared" si="1533"/>
        <v>0</v>
      </c>
    </row>
    <row r="14019" spans="1:17" ht="19.5" x14ac:dyDescent="0.4">
      <c r="A14019" s="33">
        <f t="shared" si="1535"/>
        <v>46769</v>
      </c>
      <c r="B14019" s="27" t="str">
        <f t="shared" si="1529"/>
        <v>(月)</v>
      </c>
      <c r="C14019" s="34">
        <v>0.97916666666666696</v>
      </c>
      <c r="D14019" s="16" t="s">
        <v>18</v>
      </c>
      <c r="E14019" s="35" t="s">
        <v>17</v>
      </c>
      <c r="F14019" s="50">
        <f>IF(COUNTIF('リスト（不使用）'!$A$5:$A$6,単年カーブ!$A$1),"希望数量入力ください",'単年（2027年度）'!$E$12*単年カーブ!$R$3+'単年（2027年度）'!$E$12*(1-単年カーブ!$R$3)*単年カーブ!Q14019)</f>
        <v>0</v>
      </c>
      <c r="G14019" s="47">
        <f t="shared" si="1530"/>
        <v>0</v>
      </c>
      <c r="M14019">
        <f t="shared" si="1531"/>
        <v>1</v>
      </c>
      <c r="N14019">
        <f>IF(OR(WEEKDAY(A14019)=1,WEEKDAY(A14019)=7,COUNTIF('2027祝日等（不使用）'!$A$1:$A$20,単年カーブ!A14019)=1),0,1)</f>
        <v>1</v>
      </c>
      <c r="O14019">
        <f t="shared" si="1534"/>
        <v>48</v>
      </c>
      <c r="P14019">
        <f t="shared" si="1532"/>
        <v>0</v>
      </c>
      <c r="Q14019">
        <f t="shared" si="1533"/>
        <v>0</v>
      </c>
    </row>
    <row r="14020" spans="1:17" ht="19.5" x14ac:dyDescent="0.4">
      <c r="A14020" s="33">
        <f t="shared" si="1535"/>
        <v>46770</v>
      </c>
      <c r="B14020" s="27" t="str">
        <f t="shared" ref="B14020:B14083" si="1536">TEXT(A14020,"(aaa)")</f>
        <v>(火)</v>
      </c>
      <c r="C14020" s="34">
        <v>0</v>
      </c>
      <c r="D14020" s="16" t="s">
        <v>18</v>
      </c>
      <c r="E14020" s="35">
        <v>2.0833333333333332E-2</v>
      </c>
      <c r="F14020" s="50">
        <f>IF(COUNTIF('リスト（不使用）'!$A$5:$A$6,単年カーブ!$A$1),"希望数量入力ください",'単年（2027年度）'!$E$12*単年カーブ!$R$3+'単年（2027年度）'!$E$12*(1-単年カーブ!$R$3)*単年カーブ!Q14020)</f>
        <v>0</v>
      </c>
      <c r="G14020" s="47">
        <f t="shared" ref="G14020:G14083" si="1537">F14020/2</f>
        <v>0</v>
      </c>
      <c r="M14020">
        <f t="shared" ref="M14020:M14083" si="1538">MONTH(A14020)</f>
        <v>1</v>
      </c>
      <c r="N14020">
        <f>IF(OR(WEEKDAY(A14020)=1,WEEKDAY(A14020)=7,COUNTIF('2027祝日等（不使用）'!$A$1:$A$20,単年カーブ!A14020)=1),0,1)</f>
        <v>1</v>
      </c>
      <c r="O14020">
        <f t="shared" si="1534"/>
        <v>1</v>
      </c>
      <c r="P14020">
        <f t="shared" ref="P14020:P14083" si="1539">IF(AND(O14020&gt;16,O14020&lt;41),1,0)</f>
        <v>0</v>
      </c>
      <c r="Q14020">
        <f t="shared" ref="Q14020:Q14083" si="1540">P14020*N14020</f>
        <v>0</v>
      </c>
    </row>
    <row r="14021" spans="1:17" ht="19.5" x14ac:dyDescent="0.4">
      <c r="A14021" s="33">
        <f t="shared" si="1535"/>
        <v>46770</v>
      </c>
      <c r="B14021" s="27" t="str">
        <f t="shared" si="1536"/>
        <v>(火)</v>
      </c>
      <c r="C14021" s="34">
        <v>2.0833333333333332E-2</v>
      </c>
      <c r="D14021" s="16" t="s">
        <v>18</v>
      </c>
      <c r="E14021" s="35">
        <v>4.1666666666666664E-2</v>
      </c>
      <c r="F14021" s="50">
        <f>IF(COUNTIF('リスト（不使用）'!$A$5:$A$6,単年カーブ!$A$1),"希望数量入力ください",'単年（2027年度）'!$E$12*単年カーブ!$R$3+'単年（2027年度）'!$E$12*(1-単年カーブ!$R$3)*単年カーブ!Q14021)</f>
        <v>0</v>
      </c>
      <c r="G14021" s="47">
        <f t="shared" si="1537"/>
        <v>0</v>
      </c>
      <c r="M14021">
        <f t="shared" si="1538"/>
        <v>1</v>
      </c>
      <c r="N14021">
        <f>IF(OR(WEEKDAY(A14021)=1,WEEKDAY(A14021)=7,COUNTIF('2027祝日等（不使用）'!$A$1:$A$20,単年カーブ!A14021)=1),0,1)</f>
        <v>1</v>
      </c>
      <c r="O14021">
        <f t="shared" si="1534"/>
        <v>2</v>
      </c>
      <c r="P14021">
        <f t="shared" si="1539"/>
        <v>0</v>
      </c>
      <c r="Q14021">
        <f t="shared" si="1540"/>
        <v>0</v>
      </c>
    </row>
    <row r="14022" spans="1:17" ht="19.5" x14ac:dyDescent="0.4">
      <c r="A14022" s="33">
        <f t="shared" si="1535"/>
        <v>46770</v>
      </c>
      <c r="B14022" s="27" t="str">
        <f t="shared" si="1536"/>
        <v>(火)</v>
      </c>
      <c r="C14022" s="34">
        <v>4.1666666666666664E-2</v>
      </c>
      <c r="D14022" s="16" t="s">
        <v>18</v>
      </c>
      <c r="E14022" s="35">
        <v>6.25E-2</v>
      </c>
      <c r="F14022" s="50">
        <f>IF(COUNTIF('リスト（不使用）'!$A$5:$A$6,単年カーブ!$A$1),"希望数量入力ください",'単年（2027年度）'!$E$12*単年カーブ!$R$3+'単年（2027年度）'!$E$12*(1-単年カーブ!$R$3)*単年カーブ!Q14022)</f>
        <v>0</v>
      </c>
      <c r="G14022" s="47">
        <f t="shared" si="1537"/>
        <v>0</v>
      </c>
      <c r="M14022">
        <f t="shared" si="1538"/>
        <v>1</v>
      </c>
      <c r="N14022">
        <f>IF(OR(WEEKDAY(A14022)=1,WEEKDAY(A14022)=7,COUNTIF('2027祝日等（不使用）'!$A$1:$A$20,単年カーブ!A14022)=1),0,1)</f>
        <v>1</v>
      </c>
      <c r="O14022">
        <f t="shared" si="1534"/>
        <v>3</v>
      </c>
      <c r="P14022">
        <f t="shared" si="1539"/>
        <v>0</v>
      </c>
      <c r="Q14022">
        <f t="shared" si="1540"/>
        <v>0</v>
      </c>
    </row>
    <row r="14023" spans="1:17" ht="19.5" x14ac:dyDescent="0.4">
      <c r="A14023" s="33">
        <f t="shared" si="1535"/>
        <v>46770</v>
      </c>
      <c r="B14023" s="27" t="str">
        <f t="shared" si="1536"/>
        <v>(火)</v>
      </c>
      <c r="C14023" s="34">
        <v>6.25E-2</v>
      </c>
      <c r="D14023" s="16" t="s">
        <v>18</v>
      </c>
      <c r="E14023" s="35">
        <v>8.3333333333333301E-2</v>
      </c>
      <c r="F14023" s="50">
        <f>IF(COUNTIF('リスト（不使用）'!$A$5:$A$6,単年カーブ!$A$1),"希望数量入力ください",'単年（2027年度）'!$E$12*単年カーブ!$R$3+'単年（2027年度）'!$E$12*(1-単年カーブ!$R$3)*単年カーブ!Q14023)</f>
        <v>0</v>
      </c>
      <c r="G14023" s="47">
        <f t="shared" si="1537"/>
        <v>0</v>
      </c>
      <c r="M14023">
        <f t="shared" si="1538"/>
        <v>1</v>
      </c>
      <c r="N14023">
        <f>IF(OR(WEEKDAY(A14023)=1,WEEKDAY(A14023)=7,COUNTIF('2027祝日等（不使用）'!$A$1:$A$20,単年カーブ!A14023)=1),0,1)</f>
        <v>1</v>
      </c>
      <c r="O14023">
        <f t="shared" si="1534"/>
        <v>4</v>
      </c>
      <c r="P14023">
        <f t="shared" si="1539"/>
        <v>0</v>
      </c>
      <c r="Q14023">
        <f t="shared" si="1540"/>
        <v>0</v>
      </c>
    </row>
    <row r="14024" spans="1:17" ht="19.5" x14ac:dyDescent="0.4">
      <c r="A14024" s="33">
        <f t="shared" si="1535"/>
        <v>46770</v>
      </c>
      <c r="B14024" s="27" t="str">
        <f t="shared" si="1536"/>
        <v>(火)</v>
      </c>
      <c r="C14024" s="34">
        <v>8.3333333333333301E-2</v>
      </c>
      <c r="D14024" s="16" t="s">
        <v>18</v>
      </c>
      <c r="E14024" s="35">
        <v>0.104166666666667</v>
      </c>
      <c r="F14024" s="50">
        <f>IF(COUNTIF('リスト（不使用）'!$A$5:$A$6,単年カーブ!$A$1),"希望数量入力ください",'単年（2027年度）'!$E$12*単年カーブ!$R$3+'単年（2027年度）'!$E$12*(1-単年カーブ!$R$3)*単年カーブ!Q14024)</f>
        <v>0</v>
      </c>
      <c r="G14024" s="47">
        <f t="shared" si="1537"/>
        <v>0</v>
      </c>
      <c r="M14024">
        <f t="shared" si="1538"/>
        <v>1</v>
      </c>
      <c r="N14024">
        <f>IF(OR(WEEKDAY(A14024)=1,WEEKDAY(A14024)=7,COUNTIF('2027祝日等（不使用）'!$A$1:$A$20,単年カーブ!A14024)=1),0,1)</f>
        <v>1</v>
      </c>
      <c r="O14024">
        <f t="shared" si="1534"/>
        <v>5</v>
      </c>
      <c r="P14024">
        <f t="shared" si="1539"/>
        <v>0</v>
      </c>
      <c r="Q14024">
        <f t="shared" si="1540"/>
        <v>0</v>
      </c>
    </row>
    <row r="14025" spans="1:17" ht="19.5" x14ac:dyDescent="0.4">
      <c r="A14025" s="33">
        <f t="shared" si="1535"/>
        <v>46770</v>
      </c>
      <c r="B14025" s="27" t="str">
        <f t="shared" si="1536"/>
        <v>(火)</v>
      </c>
      <c r="C14025" s="34">
        <v>0.104166666666667</v>
      </c>
      <c r="D14025" s="16" t="s">
        <v>18</v>
      </c>
      <c r="E14025" s="35">
        <v>0.125</v>
      </c>
      <c r="F14025" s="50">
        <f>IF(COUNTIF('リスト（不使用）'!$A$5:$A$6,単年カーブ!$A$1),"希望数量入力ください",'単年（2027年度）'!$E$12*単年カーブ!$R$3+'単年（2027年度）'!$E$12*(1-単年カーブ!$R$3)*単年カーブ!Q14025)</f>
        <v>0</v>
      </c>
      <c r="G14025" s="47">
        <f t="shared" si="1537"/>
        <v>0</v>
      </c>
      <c r="M14025">
        <f t="shared" si="1538"/>
        <v>1</v>
      </c>
      <c r="N14025">
        <f>IF(OR(WEEKDAY(A14025)=1,WEEKDAY(A14025)=7,COUNTIF('2027祝日等（不使用）'!$A$1:$A$20,単年カーブ!A14025)=1),0,1)</f>
        <v>1</v>
      </c>
      <c r="O14025">
        <f t="shared" si="1534"/>
        <v>6</v>
      </c>
      <c r="P14025">
        <f t="shared" si="1539"/>
        <v>0</v>
      </c>
      <c r="Q14025">
        <f t="shared" si="1540"/>
        <v>0</v>
      </c>
    </row>
    <row r="14026" spans="1:17" ht="19.5" x14ac:dyDescent="0.4">
      <c r="A14026" s="33">
        <f t="shared" si="1535"/>
        <v>46770</v>
      </c>
      <c r="B14026" s="27" t="str">
        <f t="shared" si="1536"/>
        <v>(火)</v>
      </c>
      <c r="C14026" s="34">
        <v>0.125</v>
      </c>
      <c r="D14026" s="16" t="s">
        <v>18</v>
      </c>
      <c r="E14026" s="35">
        <v>0.14583333333333301</v>
      </c>
      <c r="F14026" s="50">
        <f>IF(COUNTIF('リスト（不使用）'!$A$5:$A$6,単年カーブ!$A$1),"希望数量入力ください",'単年（2027年度）'!$E$12*単年カーブ!$R$3+'単年（2027年度）'!$E$12*(1-単年カーブ!$R$3)*単年カーブ!Q14026)</f>
        <v>0</v>
      </c>
      <c r="G14026" s="47">
        <f t="shared" si="1537"/>
        <v>0</v>
      </c>
      <c r="M14026">
        <f t="shared" si="1538"/>
        <v>1</v>
      </c>
      <c r="N14026">
        <f>IF(OR(WEEKDAY(A14026)=1,WEEKDAY(A14026)=7,COUNTIF('2027祝日等（不使用）'!$A$1:$A$20,単年カーブ!A14026)=1),0,1)</f>
        <v>1</v>
      </c>
      <c r="O14026">
        <f t="shared" si="1534"/>
        <v>7</v>
      </c>
      <c r="P14026">
        <f t="shared" si="1539"/>
        <v>0</v>
      </c>
      <c r="Q14026">
        <f t="shared" si="1540"/>
        <v>0</v>
      </c>
    </row>
    <row r="14027" spans="1:17" ht="19.5" x14ac:dyDescent="0.4">
      <c r="A14027" s="33">
        <f t="shared" si="1535"/>
        <v>46770</v>
      </c>
      <c r="B14027" s="27" t="str">
        <f t="shared" si="1536"/>
        <v>(火)</v>
      </c>
      <c r="C14027" s="34">
        <v>0.14583333333333301</v>
      </c>
      <c r="D14027" s="16" t="s">
        <v>18</v>
      </c>
      <c r="E14027" s="35">
        <v>0.16666666666666699</v>
      </c>
      <c r="F14027" s="50">
        <f>IF(COUNTIF('リスト（不使用）'!$A$5:$A$6,単年カーブ!$A$1),"希望数量入力ください",'単年（2027年度）'!$E$12*単年カーブ!$R$3+'単年（2027年度）'!$E$12*(1-単年カーブ!$R$3)*単年カーブ!Q14027)</f>
        <v>0</v>
      </c>
      <c r="G14027" s="47">
        <f t="shared" si="1537"/>
        <v>0</v>
      </c>
      <c r="M14027">
        <f t="shared" si="1538"/>
        <v>1</v>
      </c>
      <c r="N14027">
        <f>IF(OR(WEEKDAY(A14027)=1,WEEKDAY(A14027)=7,COUNTIF('2027祝日等（不使用）'!$A$1:$A$20,単年カーブ!A14027)=1),0,1)</f>
        <v>1</v>
      </c>
      <c r="O14027">
        <f t="shared" si="1534"/>
        <v>8</v>
      </c>
      <c r="P14027">
        <f t="shared" si="1539"/>
        <v>0</v>
      </c>
      <c r="Q14027">
        <f t="shared" si="1540"/>
        <v>0</v>
      </c>
    </row>
    <row r="14028" spans="1:17" ht="19.5" x14ac:dyDescent="0.4">
      <c r="A14028" s="33">
        <f t="shared" si="1535"/>
        <v>46770</v>
      </c>
      <c r="B14028" s="27" t="str">
        <f t="shared" si="1536"/>
        <v>(火)</v>
      </c>
      <c r="C14028" s="34">
        <v>0.16666666666666699</v>
      </c>
      <c r="D14028" s="16" t="s">
        <v>18</v>
      </c>
      <c r="E14028" s="35">
        <v>0.1875</v>
      </c>
      <c r="F14028" s="50">
        <f>IF(COUNTIF('リスト（不使用）'!$A$5:$A$6,単年カーブ!$A$1),"希望数量入力ください",'単年（2027年度）'!$E$12*単年カーブ!$R$3+'単年（2027年度）'!$E$12*(1-単年カーブ!$R$3)*単年カーブ!Q14028)</f>
        <v>0</v>
      </c>
      <c r="G14028" s="47">
        <f t="shared" si="1537"/>
        <v>0</v>
      </c>
      <c r="M14028">
        <f t="shared" si="1538"/>
        <v>1</v>
      </c>
      <c r="N14028">
        <f>IF(OR(WEEKDAY(A14028)=1,WEEKDAY(A14028)=7,COUNTIF('2027祝日等（不使用）'!$A$1:$A$20,単年カーブ!A14028)=1),0,1)</f>
        <v>1</v>
      </c>
      <c r="O14028">
        <f t="shared" si="1534"/>
        <v>9</v>
      </c>
      <c r="P14028">
        <f t="shared" si="1539"/>
        <v>0</v>
      </c>
      <c r="Q14028">
        <f t="shared" si="1540"/>
        <v>0</v>
      </c>
    </row>
    <row r="14029" spans="1:17" ht="19.5" x14ac:dyDescent="0.4">
      <c r="A14029" s="33">
        <f t="shared" si="1535"/>
        <v>46770</v>
      </c>
      <c r="B14029" s="27" t="str">
        <f t="shared" si="1536"/>
        <v>(火)</v>
      </c>
      <c r="C14029" s="34">
        <v>0.1875</v>
      </c>
      <c r="D14029" s="16" t="s">
        <v>18</v>
      </c>
      <c r="E14029" s="35">
        <v>0.20833333333333301</v>
      </c>
      <c r="F14029" s="50">
        <f>IF(COUNTIF('リスト（不使用）'!$A$5:$A$6,単年カーブ!$A$1),"希望数量入力ください",'単年（2027年度）'!$E$12*単年カーブ!$R$3+'単年（2027年度）'!$E$12*(1-単年カーブ!$R$3)*単年カーブ!Q14029)</f>
        <v>0</v>
      </c>
      <c r="G14029" s="47">
        <f t="shared" si="1537"/>
        <v>0</v>
      </c>
      <c r="M14029">
        <f t="shared" si="1538"/>
        <v>1</v>
      </c>
      <c r="N14029">
        <f>IF(OR(WEEKDAY(A14029)=1,WEEKDAY(A14029)=7,COUNTIF('2027祝日等（不使用）'!$A$1:$A$20,単年カーブ!A14029)=1),0,1)</f>
        <v>1</v>
      </c>
      <c r="O14029">
        <f t="shared" si="1534"/>
        <v>10</v>
      </c>
      <c r="P14029">
        <f t="shared" si="1539"/>
        <v>0</v>
      </c>
      <c r="Q14029">
        <f t="shared" si="1540"/>
        <v>0</v>
      </c>
    </row>
    <row r="14030" spans="1:17" ht="19.5" x14ac:dyDescent="0.4">
      <c r="A14030" s="33">
        <f t="shared" si="1535"/>
        <v>46770</v>
      </c>
      <c r="B14030" s="27" t="str">
        <f t="shared" si="1536"/>
        <v>(火)</v>
      </c>
      <c r="C14030" s="34">
        <v>0.20833333333333301</v>
      </c>
      <c r="D14030" s="16" t="s">
        <v>18</v>
      </c>
      <c r="E14030" s="35">
        <v>0.22916666666666699</v>
      </c>
      <c r="F14030" s="50">
        <f>IF(COUNTIF('リスト（不使用）'!$A$5:$A$6,単年カーブ!$A$1),"希望数量入力ください",'単年（2027年度）'!$E$12*単年カーブ!$R$3+'単年（2027年度）'!$E$12*(1-単年カーブ!$R$3)*単年カーブ!Q14030)</f>
        <v>0</v>
      </c>
      <c r="G14030" s="47">
        <f t="shared" si="1537"/>
        <v>0</v>
      </c>
      <c r="M14030">
        <f t="shared" si="1538"/>
        <v>1</v>
      </c>
      <c r="N14030">
        <f>IF(OR(WEEKDAY(A14030)=1,WEEKDAY(A14030)=7,COUNTIF('2027祝日等（不使用）'!$A$1:$A$20,単年カーブ!A14030)=1),0,1)</f>
        <v>1</v>
      </c>
      <c r="O14030">
        <f t="shared" si="1534"/>
        <v>11</v>
      </c>
      <c r="P14030">
        <f t="shared" si="1539"/>
        <v>0</v>
      </c>
      <c r="Q14030">
        <f t="shared" si="1540"/>
        <v>0</v>
      </c>
    </row>
    <row r="14031" spans="1:17" ht="19.5" x14ac:dyDescent="0.4">
      <c r="A14031" s="33">
        <f t="shared" si="1535"/>
        <v>46770</v>
      </c>
      <c r="B14031" s="27" t="str">
        <f t="shared" si="1536"/>
        <v>(火)</v>
      </c>
      <c r="C14031" s="34">
        <v>0.22916666666666699</v>
      </c>
      <c r="D14031" s="16" t="s">
        <v>18</v>
      </c>
      <c r="E14031" s="35">
        <v>0.25</v>
      </c>
      <c r="F14031" s="50">
        <f>IF(COUNTIF('リスト（不使用）'!$A$5:$A$6,単年カーブ!$A$1),"希望数量入力ください",'単年（2027年度）'!$E$12*単年カーブ!$R$3+'単年（2027年度）'!$E$12*(1-単年カーブ!$R$3)*単年カーブ!Q14031)</f>
        <v>0</v>
      </c>
      <c r="G14031" s="47">
        <f t="shared" si="1537"/>
        <v>0</v>
      </c>
      <c r="M14031">
        <f t="shared" si="1538"/>
        <v>1</v>
      </c>
      <c r="N14031">
        <f>IF(OR(WEEKDAY(A14031)=1,WEEKDAY(A14031)=7,COUNTIF('2027祝日等（不使用）'!$A$1:$A$20,単年カーブ!A14031)=1),0,1)</f>
        <v>1</v>
      </c>
      <c r="O14031">
        <f t="shared" si="1534"/>
        <v>12</v>
      </c>
      <c r="P14031">
        <f t="shared" si="1539"/>
        <v>0</v>
      </c>
      <c r="Q14031">
        <f t="shared" si="1540"/>
        <v>0</v>
      </c>
    </row>
    <row r="14032" spans="1:17" ht="19.5" x14ac:dyDescent="0.4">
      <c r="A14032" s="33">
        <f t="shared" si="1535"/>
        <v>46770</v>
      </c>
      <c r="B14032" s="27" t="str">
        <f t="shared" si="1536"/>
        <v>(火)</v>
      </c>
      <c r="C14032" s="34">
        <v>0.25</v>
      </c>
      <c r="D14032" s="16" t="s">
        <v>18</v>
      </c>
      <c r="E14032" s="35">
        <v>0.27083333333333298</v>
      </c>
      <c r="F14032" s="50">
        <f>IF(COUNTIF('リスト（不使用）'!$A$5:$A$6,単年カーブ!$A$1),"希望数量入力ください",'単年（2027年度）'!$E$12*単年カーブ!$R$3+'単年（2027年度）'!$E$12*(1-単年カーブ!$R$3)*単年カーブ!Q14032)</f>
        <v>0</v>
      </c>
      <c r="G14032" s="47">
        <f t="shared" si="1537"/>
        <v>0</v>
      </c>
      <c r="M14032">
        <f t="shared" si="1538"/>
        <v>1</v>
      </c>
      <c r="N14032">
        <f>IF(OR(WEEKDAY(A14032)=1,WEEKDAY(A14032)=7,COUNTIF('2027祝日等（不使用）'!$A$1:$A$20,単年カーブ!A14032)=1),0,1)</f>
        <v>1</v>
      </c>
      <c r="O14032">
        <f t="shared" si="1534"/>
        <v>13</v>
      </c>
      <c r="P14032">
        <f t="shared" si="1539"/>
        <v>0</v>
      </c>
      <c r="Q14032">
        <f t="shared" si="1540"/>
        <v>0</v>
      </c>
    </row>
    <row r="14033" spans="1:17" ht="19.5" x14ac:dyDescent="0.4">
      <c r="A14033" s="33">
        <f t="shared" si="1535"/>
        <v>46770</v>
      </c>
      <c r="B14033" s="27" t="str">
        <f t="shared" si="1536"/>
        <v>(火)</v>
      </c>
      <c r="C14033" s="34">
        <v>0.27083333333333298</v>
      </c>
      <c r="D14033" s="16" t="s">
        <v>18</v>
      </c>
      <c r="E14033" s="35">
        <v>0.29166666666666702</v>
      </c>
      <c r="F14033" s="50">
        <f>IF(COUNTIF('リスト（不使用）'!$A$5:$A$6,単年カーブ!$A$1),"希望数量入力ください",'単年（2027年度）'!$E$12*単年カーブ!$R$3+'単年（2027年度）'!$E$12*(1-単年カーブ!$R$3)*単年カーブ!Q14033)</f>
        <v>0</v>
      </c>
      <c r="G14033" s="47">
        <f t="shared" si="1537"/>
        <v>0</v>
      </c>
      <c r="M14033">
        <f t="shared" si="1538"/>
        <v>1</v>
      </c>
      <c r="N14033">
        <f>IF(OR(WEEKDAY(A14033)=1,WEEKDAY(A14033)=7,COUNTIF('2027祝日等（不使用）'!$A$1:$A$20,単年カーブ!A14033)=1),0,1)</f>
        <v>1</v>
      </c>
      <c r="O14033">
        <f t="shared" si="1534"/>
        <v>14</v>
      </c>
      <c r="P14033">
        <f t="shared" si="1539"/>
        <v>0</v>
      </c>
      <c r="Q14033">
        <f t="shared" si="1540"/>
        <v>0</v>
      </c>
    </row>
    <row r="14034" spans="1:17" ht="19.5" x14ac:dyDescent="0.4">
      <c r="A14034" s="33">
        <f t="shared" si="1535"/>
        <v>46770</v>
      </c>
      <c r="B14034" s="27" t="str">
        <f t="shared" si="1536"/>
        <v>(火)</v>
      </c>
      <c r="C14034" s="34">
        <v>0.29166666666666702</v>
      </c>
      <c r="D14034" s="16" t="s">
        <v>18</v>
      </c>
      <c r="E14034" s="35">
        <v>0.3125</v>
      </c>
      <c r="F14034" s="50">
        <f>IF(COUNTIF('リスト（不使用）'!$A$5:$A$6,単年カーブ!$A$1),"希望数量入力ください",'単年（2027年度）'!$E$12*単年カーブ!$R$3+'単年（2027年度）'!$E$12*(1-単年カーブ!$R$3)*単年カーブ!Q14034)</f>
        <v>0</v>
      </c>
      <c r="G14034" s="47">
        <f t="shared" si="1537"/>
        <v>0</v>
      </c>
      <c r="M14034">
        <f t="shared" si="1538"/>
        <v>1</v>
      </c>
      <c r="N14034">
        <f>IF(OR(WEEKDAY(A14034)=1,WEEKDAY(A14034)=7,COUNTIF('2027祝日等（不使用）'!$A$1:$A$20,単年カーブ!A14034)=1),0,1)</f>
        <v>1</v>
      </c>
      <c r="O14034">
        <f t="shared" si="1534"/>
        <v>15</v>
      </c>
      <c r="P14034">
        <f t="shared" si="1539"/>
        <v>0</v>
      </c>
      <c r="Q14034">
        <f t="shared" si="1540"/>
        <v>0</v>
      </c>
    </row>
    <row r="14035" spans="1:17" ht="19.5" x14ac:dyDescent="0.4">
      <c r="A14035" s="33">
        <f t="shared" si="1535"/>
        <v>46770</v>
      </c>
      <c r="B14035" s="27" t="str">
        <f t="shared" si="1536"/>
        <v>(火)</v>
      </c>
      <c r="C14035" s="34">
        <v>0.3125</v>
      </c>
      <c r="D14035" s="16" t="s">
        <v>18</v>
      </c>
      <c r="E14035" s="35">
        <v>0.33333333333333298</v>
      </c>
      <c r="F14035" s="50">
        <f>IF(COUNTIF('リスト（不使用）'!$A$5:$A$6,単年カーブ!$A$1),"希望数量入力ください",'単年（2027年度）'!$E$12*単年カーブ!$R$3+'単年（2027年度）'!$E$12*(1-単年カーブ!$R$3)*単年カーブ!Q14035)</f>
        <v>0</v>
      </c>
      <c r="G14035" s="47">
        <f t="shared" si="1537"/>
        <v>0</v>
      </c>
      <c r="M14035">
        <f t="shared" si="1538"/>
        <v>1</v>
      </c>
      <c r="N14035">
        <f>IF(OR(WEEKDAY(A14035)=1,WEEKDAY(A14035)=7,COUNTIF('2027祝日等（不使用）'!$A$1:$A$20,単年カーブ!A14035)=1),0,1)</f>
        <v>1</v>
      </c>
      <c r="O14035">
        <f t="shared" si="1534"/>
        <v>16</v>
      </c>
      <c r="P14035">
        <f t="shared" si="1539"/>
        <v>0</v>
      </c>
      <c r="Q14035">
        <f t="shared" si="1540"/>
        <v>0</v>
      </c>
    </row>
    <row r="14036" spans="1:17" ht="19.5" x14ac:dyDescent="0.4">
      <c r="A14036" s="33">
        <f t="shared" si="1535"/>
        <v>46770</v>
      </c>
      <c r="B14036" s="27" t="str">
        <f t="shared" si="1536"/>
        <v>(火)</v>
      </c>
      <c r="C14036" s="34">
        <v>0.33333333333333298</v>
      </c>
      <c r="D14036" s="16" t="s">
        <v>18</v>
      </c>
      <c r="E14036" s="35">
        <v>0.35416666666666702</v>
      </c>
      <c r="F14036" s="50">
        <f>IF(COUNTIF('リスト（不使用）'!$A$5:$A$6,単年カーブ!$A$1),"希望数量入力ください",'単年（2027年度）'!$E$12*単年カーブ!$R$3+'単年（2027年度）'!$E$12*(1-単年カーブ!$R$3)*単年カーブ!Q14036)</f>
        <v>0</v>
      </c>
      <c r="G14036" s="47">
        <f t="shared" si="1537"/>
        <v>0</v>
      </c>
      <c r="M14036">
        <f t="shared" si="1538"/>
        <v>1</v>
      </c>
      <c r="N14036">
        <f>IF(OR(WEEKDAY(A14036)=1,WEEKDAY(A14036)=7,COUNTIF('2027祝日等（不使用）'!$A$1:$A$20,単年カーブ!A14036)=1),0,1)</f>
        <v>1</v>
      </c>
      <c r="O14036">
        <f t="shared" si="1534"/>
        <v>17</v>
      </c>
      <c r="P14036">
        <f t="shared" si="1539"/>
        <v>1</v>
      </c>
      <c r="Q14036">
        <f t="shared" si="1540"/>
        <v>1</v>
      </c>
    </row>
    <row r="14037" spans="1:17" ht="19.5" x14ac:dyDescent="0.4">
      <c r="A14037" s="33">
        <f t="shared" si="1535"/>
        <v>46770</v>
      </c>
      <c r="B14037" s="27" t="str">
        <f t="shared" si="1536"/>
        <v>(火)</v>
      </c>
      <c r="C14037" s="34">
        <v>0.35416666666666702</v>
      </c>
      <c r="D14037" s="16" t="s">
        <v>18</v>
      </c>
      <c r="E14037" s="35">
        <v>0.375</v>
      </c>
      <c r="F14037" s="50">
        <f>IF(COUNTIF('リスト（不使用）'!$A$5:$A$6,単年カーブ!$A$1),"希望数量入力ください",'単年（2027年度）'!$E$12*単年カーブ!$R$3+'単年（2027年度）'!$E$12*(1-単年カーブ!$R$3)*単年カーブ!Q14037)</f>
        <v>0</v>
      </c>
      <c r="G14037" s="47">
        <f t="shared" si="1537"/>
        <v>0</v>
      </c>
      <c r="M14037">
        <f t="shared" si="1538"/>
        <v>1</v>
      </c>
      <c r="N14037">
        <f>IF(OR(WEEKDAY(A14037)=1,WEEKDAY(A14037)=7,COUNTIF('2027祝日等（不使用）'!$A$1:$A$20,単年カーブ!A14037)=1),0,1)</f>
        <v>1</v>
      </c>
      <c r="O14037">
        <f t="shared" si="1534"/>
        <v>18</v>
      </c>
      <c r="P14037">
        <f t="shared" si="1539"/>
        <v>1</v>
      </c>
      <c r="Q14037">
        <f t="shared" si="1540"/>
        <v>1</v>
      </c>
    </row>
    <row r="14038" spans="1:17" ht="19.5" x14ac:dyDescent="0.4">
      <c r="A14038" s="33">
        <f t="shared" si="1535"/>
        <v>46770</v>
      </c>
      <c r="B14038" s="27" t="str">
        <f t="shared" si="1536"/>
        <v>(火)</v>
      </c>
      <c r="C14038" s="34">
        <v>0.375</v>
      </c>
      <c r="D14038" s="16" t="s">
        <v>18</v>
      </c>
      <c r="E14038" s="35">
        <v>0.39583333333333298</v>
      </c>
      <c r="F14038" s="50">
        <f>IF(COUNTIF('リスト（不使用）'!$A$5:$A$6,単年カーブ!$A$1),"希望数量入力ください",'単年（2027年度）'!$E$12*単年カーブ!$R$3+'単年（2027年度）'!$E$12*(1-単年カーブ!$R$3)*単年カーブ!Q14038)</f>
        <v>0</v>
      </c>
      <c r="G14038" s="47">
        <f t="shared" si="1537"/>
        <v>0</v>
      </c>
      <c r="M14038">
        <f t="shared" si="1538"/>
        <v>1</v>
      </c>
      <c r="N14038">
        <f>IF(OR(WEEKDAY(A14038)=1,WEEKDAY(A14038)=7,COUNTIF('2027祝日等（不使用）'!$A$1:$A$20,単年カーブ!A14038)=1),0,1)</f>
        <v>1</v>
      </c>
      <c r="O14038">
        <f t="shared" si="1534"/>
        <v>19</v>
      </c>
      <c r="P14038">
        <f t="shared" si="1539"/>
        <v>1</v>
      </c>
      <c r="Q14038">
        <f t="shared" si="1540"/>
        <v>1</v>
      </c>
    </row>
    <row r="14039" spans="1:17" ht="19.5" x14ac:dyDescent="0.4">
      <c r="A14039" s="33">
        <f t="shared" si="1535"/>
        <v>46770</v>
      </c>
      <c r="B14039" s="27" t="str">
        <f t="shared" si="1536"/>
        <v>(火)</v>
      </c>
      <c r="C14039" s="34">
        <v>0.39583333333333298</v>
      </c>
      <c r="D14039" s="16" t="s">
        <v>18</v>
      </c>
      <c r="E14039" s="35">
        <v>0.41666666666666702</v>
      </c>
      <c r="F14039" s="50">
        <f>IF(COUNTIF('リスト（不使用）'!$A$5:$A$6,単年カーブ!$A$1),"希望数量入力ください",'単年（2027年度）'!$E$12*単年カーブ!$R$3+'単年（2027年度）'!$E$12*(1-単年カーブ!$R$3)*単年カーブ!Q14039)</f>
        <v>0</v>
      </c>
      <c r="G14039" s="47">
        <f t="shared" si="1537"/>
        <v>0</v>
      </c>
      <c r="M14039">
        <f t="shared" si="1538"/>
        <v>1</v>
      </c>
      <c r="N14039">
        <f>IF(OR(WEEKDAY(A14039)=1,WEEKDAY(A14039)=7,COUNTIF('2027祝日等（不使用）'!$A$1:$A$20,単年カーブ!A14039)=1),0,1)</f>
        <v>1</v>
      </c>
      <c r="O14039">
        <f t="shared" si="1534"/>
        <v>20</v>
      </c>
      <c r="P14039">
        <f t="shared" si="1539"/>
        <v>1</v>
      </c>
      <c r="Q14039">
        <f t="shared" si="1540"/>
        <v>1</v>
      </c>
    </row>
    <row r="14040" spans="1:17" ht="19.5" x14ac:dyDescent="0.4">
      <c r="A14040" s="33">
        <f t="shared" si="1535"/>
        <v>46770</v>
      </c>
      <c r="B14040" s="27" t="str">
        <f t="shared" si="1536"/>
        <v>(火)</v>
      </c>
      <c r="C14040" s="34">
        <v>0.41666666666666702</v>
      </c>
      <c r="D14040" s="16" t="s">
        <v>18</v>
      </c>
      <c r="E14040" s="35">
        <v>0.4375</v>
      </c>
      <c r="F14040" s="50">
        <f>IF(COUNTIF('リスト（不使用）'!$A$5:$A$6,単年カーブ!$A$1),"希望数量入力ください",'単年（2027年度）'!$E$12*単年カーブ!$R$3+'単年（2027年度）'!$E$12*(1-単年カーブ!$R$3)*単年カーブ!Q14040)</f>
        <v>0</v>
      </c>
      <c r="G14040" s="47">
        <f t="shared" si="1537"/>
        <v>0</v>
      </c>
      <c r="M14040">
        <f t="shared" si="1538"/>
        <v>1</v>
      </c>
      <c r="N14040">
        <f>IF(OR(WEEKDAY(A14040)=1,WEEKDAY(A14040)=7,COUNTIF('2027祝日等（不使用）'!$A$1:$A$20,単年カーブ!A14040)=1),0,1)</f>
        <v>1</v>
      </c>
      <c r="O14040">
        <f t="shared" si="1534"/>
        <v>21</v>
      </c>
      <c r="P14040">
        <f t="shared" si="1539"/>
        <v>1</v>
      </c>
      <c r="Q14040">
        <f t="shared" si="1540"/>
        <v>1</v>
      </c>
    </row>
    <row r="14041" spans="1:17" ht="19.5" x14ac:dyDescent="0.4">
      <c r="A14041" s="33">
        <f t="shared" si="1535"/>
        <v>46770</v>
      </c>
      <c r="B14041" s="27" t="str">
        <f t="shared" si="1536"/>
        <v>(火)</v>
      </c>
      <c r="C14041" s="34">
        <v>0.4375</v>
      </c>
      <c r="D14041" s="16" t="s">
        <v>18</v>
      </c>
      <c r="E14041" s="35">
        <v>0.45833333333333298</v>
      </c>
      <c r="F14041" s="50">
        <f>IF(COUNTIF('リスト（不使用）'!$A$5:$A$6,単年カーブ!$A$1),"希望数量入力ください",'単年（2027年度）'!$E$12*単年カーブ!$R$3+'単年（2027年度）'!$E$12*(1-単年カーブ!$R$3)*単年カーブ!Q14041)</f>
        <v>0</v>
      </c>
      <c r="G14041" s="47">
        <f t="shared" si="1537"/>
        <v>0</v>
      </c>
      <c r="M14041">
        <f t="shared" si="1538"/>
        <v>1</v>
      </c>
      <c r="N14041">
        <f>IF(OR(WEEKDAY(A14041)=1,WEEKDAY(A14041)=7,COUNTIF('2027祝日等（不使用）'!$A$1:$A$20,単年カーブ!A14041)=1),0,1)</f>
        <v>1</v>
      </c>
      <c r="O14041">
        <f t="shared" si="1534"/>
        <v>22</v>
      </c>
      <c r="P14041">
        <f t="shared" si="1539"/>
        <v>1</v>
      </c>
      <c r="Q14041">
        <f t="shared" si="1540"/>
        <v>1</v>
      </c>
    </row>
    <row r="14042" spans="1:17" ht="19.5" x14ac:dyDescent="0.4">
      <c r="A14042" s="33">
        <f t="shared" si="1535"/>
        <v>46770</v>
      </c>
      <c r="B14042" s="27" t="str">
        <f t="shared" si="1536"/>
        <v>(火)</v>
      </c>
      <c r="C14042" s="34">
        <v>0.45833333333333298</v>
      </c>
      <c r="D14042" s="16" t="s">
        <v>18</v>
      </c>
      <c r="E14042" s="35">
        <v>0.47916666666666702</v>
      </c>
      <c r="F14042" s="50">
        <f>IF(COUNTIF('リスト（不使用）'!$A$5:$A$6,単年カーブ!$A$1),"希望数量入力ください",'単年（2027年度）'!$E$12*単年カーブ!$R$3+'単年（2027年度）'!$E$12*(1-単年カーブ!$R$3)*単年カーブ!Q14042)</f>
        <v>0</v>
      </c>
      <c r="G14042" s="47">
        <f t="shared" si="1537"/>
        <v>0</v>
      </c>
      <c r="M14042">
        <f t="shared" si="1538"/>
        <v>1</v>
      </c>
      <c r="N14042">
        <f>IF(OR(WEEKDAY(A14042)=1,WEEKDAY(A14042)=7,COUNTIF('2027祝日等（不使用）'!$A$1:$A$20,単年カーブ!A14042)=1),0,1)</f>
        <v>1</v>
      </c>
      <c r="O14042">
        <f t="shared" si="1534"/>
        <v>23</v>
      </c>
      <c r="P14042">
        <f t="shared" si="1539"/>
        <v>1</v>
      </c>
      <c r="Q14042">
        <f t="shared" si="1540"/>
        <v>1</v>
      </c>
    </row>
    <row r="14043" spans="1:17" ht="19.5" x14ac:dyDescent="0.4">
      <c r="A14043" s="33">
        <f t="shared" si="1535"/>
        <v>46770</v>
      </c>
      <c r="B14043" s="27" t="str">
        <f t="shared" si="1536"/>
        <v>(火)</v>
      </c>
      <c r="C14043" s="34">
        <v>0.47916666666666702</v>
      </c>
      <c r="D14043" s="16" t="s">
        <v>18</v>
      </c>
      <c r="E14043" s="35">
        <v>0.5</v>
      </c>
      <c r="F14043" s="50">
        <f>IF(COUNTIF('リスト（不使用）'!$A$5:$A$6,単年カーブ!$A$1),"希望数量入力ください",'単年（2027年度）'!$E$12*単年カーブ!$R$3+'単年（2027年度）'!$E$12*(1-単年カーブ!$R$3)*単年カーブ!Q14043)</f>
        <v>0</v>
      </c>
      <c r="G14043" s="47">
        <f t="shared" si="1537"/>
        <v>0</v>
      </c>
      <c r="M14043">
        <f t="shared" si="1538"/>
        <v>1</v>
      </c>
      <c r="N14043">
        <f>IF(OR(WEEKDAY(A14043)=1,WEEKDAY(A14043)=7,COUNTIF('2027祝日等（不使用）'!$A$1:$A$20,単年カーブ!A14043)=1),0,1)</f>
        <v>1</v>
      </c>
      <c r="O14043">
        <f t="shared" si="1534"/>
        <v>24</v>
      </c>
      <c r="P14043">
        <f t="shared" si="1539"/>
        <v>1</v>
      </c>
      <c r="Q14043">
        <f t="shared" si="1540"/>
        <v>1</v>
      </c>
    </row>
    <row r="14044" spans="1:17" ht="19.5" x14ac:dyDescent="0.4">
      <c r="A14044" s="33">
        <f t="shared" si="1535"/>
        <v>46770</v>
      </c>
      <c r="B14044" s="27" t="str">
        <f t="shared" si="1536"/>
        <v>(火)</v>
      </c>
      <c r="C14044" s="34">
        <v>0.5</v>
      </c>
      <c r="D14044" s="16" t="s">
        <v>18</v>
      </c>
      <c r="E14044" s="35">
        <v>0.52083333333333304</v>
      </c>
      <c r="F14044" s="50">
        <f>IF(COUNTIF('リスト（不使用）'!$A$5:$A$6,単年カーブ!$A$1),"希望数量入力ください",'単年（2027年度）'!$E$12*単年カーブ!$R$3+'単年（2027年度）'!$E$12*(1-単年カーブ!$R$3)*単年カーブ!Q14044)</f>
        <v>0</v>
      </c>
      <c r="G14044" s="47">
        <f t="shared" si="1537"/>
        <v>0</v>
      </c>
      <c r="M14044">
        <f t="shared" si="1538"/>
        <v>1</v>
      </c>
      <c r="N14044">
        <f>IF(OR(WEEKDAY(A14044)=1,WEEKDAY(A14044)=7,COUNTIF('2027祝日等（不使用）'!$A$1:$A$20,単年カーブ!A14044)=1),0,1)</f>
        <v>1</v>
      </c>
      <c r="O14044">
        <f t="shared" si="1534"/>
        <v>25</v>
      </c>
      <c r="P14044">
        <f t="shared" si="1539"/>
        <v>1</v>
      </c>
      <c r="Q14044">
        <f t="shared" si="1540"/>
        <v>1</v>
      </c>
    </row>
    <row r="14045" spans="1:17" ht="19.5" x14ac:dyDescent="0.4">
      <c r="A14045" s="33">
        <f t="shared" si="1535"/>
        <v>46770</v>
      </c>
      <c r="B14045" s="27" t="str">
        <f t="shared" si="1536"/>
        <v>(火)</v>
      </c>
      <c r="C14045" s="34">
        <v>0.52083333333333304</v>
      </c>
      <c r="D14045" s="16" t="s">
        <v>18</v>
      </c>
      <c r="E14045" s="35">
        <v>0.54166666666666696</v>
      </c>
      <c r="F14045" s="50">
        <f>IF(COUNTIF('リスト（不使用）'!$A$5:$A$6,単年カーブ!$A$1),"希望数量入力ください",'単年（2027年度）'!$E$12*単年カーブ!$R$3+'単年（2027年度）'!$E$12*(1-単年カーブ!$R$3)*単年カーブ!Q14045)</f>
        <v>0</v>
      </c>
      <c r="G14045" s="47">
        <f t="shared" si="1537"/>
        <v>0</v>
      </c>
      <c r="M14045">
        <f t="shared" si="1538"/>
        <v>1</v>
      </c>
      <c r="N14045">
        <f>IF(OR(WEEKDAY(A14045)=1,WEEKDAY(A14045)=7,COUNTIF('2027祝日等（不使用）'!$A$1:$A$20,単年カーブ!A14045)=1),0,1)</f>
        <v>1</v>
      </c>
      <c r="O14045">
        <f t="shared" si="1534"/>
        <v>26</v>
      </c>
      <c r="P14045">
        <f t="shared" si="1539"/>
        <v>1</v>
      </c>
      <c r="Q14045">
        <f t="shared" si="1540"/>
        <v>1</v>
      </c>
    </row>
    <row r="14046" spans="1:17" ht="19.5" x14ac:dyDescent="0.4">
      <c r="A14046" s="33">
        <f t="shared" si="1535"/>
        <v>46770</v>
      </c>
      <c r="B14046" s="27" t="str">
        <f t="shared" si="1536"/>
        <v>(火)</v>
      </c>
      <c r="C14046" s="34">
        <v>0.54166666666666696</v>
      </c>
      <c r="D14046" s="16" t="s">
        <v>18</v>
      </c>
      <c r="E14046" s="35">
        <v>0.5625</v>
      </c>
      <c r="F14046" s="50">
        <f>IF(COUNTIF('リスト（不使用）'!$A$5:$A$6,単年カーブ!$A$1),"希望数量入力ください",'単年（2027年度）'!$E$12*単年カーブ!$R$3+'単年（2027年度）'!$E$12*(1-単年カーブ!$R$3)*単年カーブ!Q14046)</f>
        <v>0</v>
      </c>
      <c r="G14046" s="47">
        <f t="shared" si="1537"/>
        <v>0</v>
      </c>
      <c r="M14046">
        <f t="shared" si="1538"/>
        <v>1</v>
      </c>
      <c r="N14046">
        <f>IF(OR(WEEKDAY(A14046)=1,WEEKDAY(A14046)=7,COUNTIF('2027祝日等（不使用）'!$A$1:$A$20,単年カーブ!A14046)=1),0,1)</f>
        <v>1</v>
      </c>
      <c r="O14046">
        <f t="shared" si="1534"/>
        <v>27</v>
      </c>
      <c r="P14046">
        <f t="shared" si="1539"/>
        <v>1</v>
      </c>
      <c r="Q14046">
        <f t="shared" si="1540"/>
        <v>1</v>
      </c>
    </row>
    <row r="14047" spans="1:17" ht="19.5" x14ac:dyDescent="0.4">
      <c r="A14047" s="33">
        <f t="shared" si="1535"/>
        <v>46770</v>
      </c>
      <c r="B14047" s="27" t="str">
        <f t="shared" si="1536"/>
        <v>(火)</v>
      </c>
      <c r="C14047" s="34">
        <v>0.5625</v>
      </c>
      <c r="D14047" s="16" t="s">
        <v>18</v>
      </c>
      <c r="E14047" s="35">
        <v>0.58333333333333304</v>
      </c>
      <c r="F14047" s="50">
        <f>IF(COUNTIF('リスト（不使用）'!$A$5:$A$6,単年カーブ!$A$1),"希望数量入力ください",'単年（2027年度）'!$E$12*単年カーブ!$R$3+'単年（2027年度）'!$E$12*(1-単年カーブ!$R$3)*単年カーブ!Q14047)</f>
        <v>0</v>
      </c>
      <c r="G14047" s="47">
        <f t="shared" si="1537"/>
        <v>0</v>
      </c>
      <c r="M14047">
        <f t="shared" si="1538"/>
        <v>1</v>
      </c>
      <c r="N14047">
        <f>IF(OR(WEEKDAY(A14047)=1,WEEKDAY(A14047)=7,COUNTIF('2027祝日等（不使用）'!$A$1:$A$20,単年カーブ!A14047)=1),0,1)</f>
        <v>1</v>
      </c>
      <c r="O14047">
        <f t="shared" si="1534"/>
        <v>28</v>
      </c>
      <c r="P14047">
        <f t="shared" si="1539"/>
        <v>1</v>
      </c>
      <c r="Q14047">
        <f t="shared" si="1540"/>
        <v>1</v>
      </c>
    </row>
    <row r="14048" spans="1:17" ht="19.5" x14ac:dyDescent="0.4">
      <c r="A14048" s="33">
        <f t="shared" si="1535"/>
        <v>46770</v>
      </c>
      <c r="B14048" s="27" t="str">
        <f t="shared" si="1536"/>
        <v>(火)</v>
      </c>
      <c r="C14048" s="34">
        <v>0.58333333333333304</v>
      </c>
      <c r="D14048" s="16" t="s">
        <v>18</v>
      </c>
      <c r="E14048" s="35">
        <v>0.60416666666666696</v>
      </c>
      <c r="F14048" s="50">
        <f>IF(COUNTIF('リスト（不使用）'!$A$5:$A$6,単年カーブ!$A$1),"希望数量入力ください",'単年（2027年度）'!$E$12*単年カーブ!$R$3+'単年（2027年度）'!$E$12*(1-単年カーブ!$R$3)*単年カーブ!Q14048)</f>
        <v>0</v>
      </c>
      <c r="G14048" s="47">
        <f t="shared" si="1537"/>
        <v>0</v>
      </c>
      <c r="M14048">
        <f t="shared" si="1538"/>
        <v>1</v>
      </c>
      <c r="N14048">
        <f>IF(OR(WEEKDAY(A14048)=1,WEEKDAY(A14048)=7,COUNTIF('2027祝日等（不使用）'!$A$1:$A$20,単年カーブ!A14048)=1),0,1)</f>
        <v>1</v>
      </c>
      <c r="O14048">
        <f t="shared" si="1534"/>
        <v>29</v>
      </c>
      <c r="P14048">
        <f t="shared" si="1539"/>
        <v>1</v>
      </c>
      <c r="Q14048">
        <f t="shared" si="1540"/>
        <v>1</v>
      </c>
    </row>
    <row r="14049" spans="1:17" ht="19.5" x14ac:dyDescent="0.4">
      <c r="A14049" s="33">
        <f t="shared" si="1535"/>
        <v>46770</v>
      </c>
      <c r="B14049" s="27" t="str">
        <f t="shared" si="1536"/>
        <v>(火)</v>
      </c>
      <c r="C14049" s="34">
        <v>0.60416666666666696</v>
      </c>
      <c r="D14049" s="16" t="s">
        <v>18</v>
      </c>
      <c r="E14049" s="35">
        <v>0.625</v>
      </c>
      <c r="F14049" s="50">
        <f>IF(COUNTIF('リスト（不使用）'!$A$5:$A$6,単年カーブ!$A$1),"希望数量入力ください",'単年（2027年度）'!$E$12*単年カーブ!$R$3+'単年（2027年度）'!$E$12*(1-単年カーブ!$R$3)*単年カーブ!Q14049)</f>
        <v>0</v>
      </c>
      <c r="G14049" s="47">
        <f t="shared" si="1537"/>
        <v>0</v>
      </c>
      <c r="M14049">
        <f t="shared" si="1538"/>
        <v>1</v>
      </c>
      <c r="N14049">
        <f>IF(OR(WEEKDAY(A14049)=1,WEEKDAY(A14049)=7,COUNTIF('2027祝日等（不使用）'!$A$1:$A$20,単年カーブ!A14049)=1),0,1)</f>
        <v>1</v>
      </c>
      <c r="O14049">
        <f t="shared" si="1534"/>
        <v>30</v>
      </c>
      <c r="P14049">
        <f t="shared" si="1539"/>
        <v>1</v>
      </c>
      <c r="Q14049">
        <f t="shared" si="1540"/>
        <v>1</v>
      </c>
    </row>
    <row r="14050" spans="1:17" ht="19.5" x14ac:dyDescent="0.4">
      <c r="A14050" s="33">
        <f t="shared" si="1535"/>
        <v>46770</v>
      </c>
      <c r="B14050" s="27" t="str">
        <f t="shared" si="1536"/>
        <v>(火)</v>
      </c>
      <c r="C14050" s="34">
        <v>0.625</v>
      </c>
      <c r="D14050" s="16" t="s">
        <v>18</v>
      </c>
      <c r="E14050" s="35">
        <v>0.64583333333333304</v>
      </c>
      <c r="F14050" s="50">
        <f>IF(COUNTIF('リスト（不使用）'!$A$5:$A$6,単年カーブ!$A$1),"希望数量入力ください",'単年（2027年度）'!$E$12*単年カーブ!$R$3+'単年（2027年度）'!$E$12*(1-単年カーブ!$R$3)*単年カーブ!Q14050)</f>
        <v>0</v>
      </c>
      <c r="G14050" s="47">
        <f t="shared" si="1537"/>
        <v>0</v>
      </c>
      <c r="M14050">
        <f t="shared" si="1538"/>
        <v>1</v>
      </c>
      <c r="N14050">
        <f>IF(OR(WEEKDAY(A14050)=1,WEEKDAY(A14050)=7,COUNTIF('2027祝日等（不使用）'!$A$1:$A$20,単年カーブ!A14050)=1),0,1)</f>
        <v>1</v>
      </c>
      <c r="O14050">
        <f t="shared" si="1534"/>
        <v>31</v>
      </c>
      <c r="P14050">
        <f t="shared" si="1539"/>
        <v>1</v>
      </c>
      <c r="Q14050">
        <f t="shared" si="1540"/>
        <v>1</v>
      </c>
    </row>
    <row r="14051" spans="1:17" ht="19.5" x14ac:dyDescent="0.4">
      <c r="A14051" s="33">
        <f t="shared" si="1535"/>
        <v>46770</v>
      </c>
      <c r="B14051" s="27" t="str">
        <f t="shared" si="1536"/>
        <v>(火)</v>
      </c>
      <c r="C14051" s="34">
        <v>0.64583333333333304</v>
      </c>
      <c r="D14051" s="16" t="s">
        <v>18</v>
      </c>
      <c r="E14051" s="35">
        <v>0.66666666666666696</v>
      </c>
      <c r="F14051" s="50">
        <f>IF(COUNTIF('リスト（不使用）'!$A$5:$A$6,単年カーブ!$A$1),"希望数量入力ください",'単年（2027年度）'!$E$12*単年カーブ!$R$3+'単年（2027年度）'!$E$12*(1-単年カーブ!$R$3)*単年カーブ!Q14051)</f>
        <v>0</v>
      </c>
      <c r="G14051" s="47">
        <f t="shared" si="1537"/>
        <v>0</v>
      </c>
      <c r="M14051">
        <f t="shared" si="1538"/>
        <v>1</v>
      </c>
      <c r="N14051">
        <f>IF(OR(WEEKDAY(A14051)=1,WEEKDAY(A14051)=7,COUNTIF('2027祝日等（不使用）'!$A$1:$A$20,単年カーブ!A14051)=1),0,1)</f>
        <v>1</v>
      </c>
      <c r="O14051">
        <f t="shared" si="1534"/>
        <v>32</v>
      </c>
      <c r="P14051">
        <f t="shared" si="1539"/>
        <v>1</v>
      </c>
      <c r="Q14051">
        <f t="shared" si="1540"/>
        <v>1</v>
      </c>
    </row>
    <row r="14052" spans="1:17" ht="19.5" x14ac:dyDescent="0.4">
      <c r="A14052" s="33">
        <f t="shared" si="1535"/>
        <v>46770</v>
      </c>
      <c r="B14052" s="27" t="str">
        <f t="shared" si="1536"/>
        <v>(火)</v>
      </c>
      <c r="C14052" s="34">
        <v>0.66666666666666696</v>
      </c>
      <c r="D14052" s="16" t="s">
        <v>18</v>
      </c>
      <c r="E14052" s="35">
        <v>0.6875</v>
      </c>
      <c r="F14052" s="50">
        <f>IF(COUNTIF('リスト（不使用）'!$A$5:$A$6,単年カーブ!$A$1),"希望数量入力ください",'単年（2027年度）'!$E$12*単年カーブ!$R$3+'単年（2027年度）'!$E$12*(1-単年カーブ!$R$3)*単年カーブ!Q14052)</f>
        <v>0</v>
      </c>
      <c r="G14052" s="47">
        <f t="shared" si="1537"/>
        <v>0</v>
      </c>
      <c r="M14052">
        <f t="shared" si="1538"/>
        <v>1</v>
      </c>
      <c r="N14052">
        <f>IF(OR(WEEKDAY(A14052)=1,WEEKDAY(A14052)=7,COUNTIF('2027祝日等（不使用）'!$A$1:$A$20,単年カーブ!A14052)=1),0,1)</f>
        <v>1</v>
      </c>
      <c r="O14052">
        <f t="shared" si="1534"/>
        <v>33</v>
      </c>
      <c r="P14052">
        <f t="shared" si="1539"/>
        <v>1</v>
      </c>
      <c r="Q14052">
        <f t="shared" si="1540"/>
        <v>1</v>
      </c>
    </row>
    <row r="14053" spans="1:17" ht="19.5" x14ac:dyDescent="0.4">
      <c r="A14053" s="33">
        <f t="shared" si="1535"/>
        <v>46770</v>
      </c>
      <c r="B14053" s="27" t="str">
        <f t="shared" si="1536"/>
        <v>(火)</v>
      </c>
      <c r="C14053" s="34">
        <v>0.6875</v>
      </c>
      <c r="D14053" s="16" t="s">
        <v>18</v>
      </c>
      <c r="E14053" s="35">
        <v>0.70833333333333304</v>
      </c>
      <c r="F14053" s="50">
        <f>IF(COUNTIF('リスト（不使用）'!$A$5:$A$6,単年カーブ!$A$1),"希望数量入力ください",'単年（2027年度）'!$E$12*単年カーブ!$R$3+'単年（2027年度）'!$E$12*(1-単年カーブ!$R$3)*単年カーブ!Q14053)</f>
        <v>0</v>
      </c>
      <c r="G14053" s="47">
        <f t="shared" si="1537"/>
        <v>0</v>
      </c>
      <c r="M14053">
        <f t="shared" si="1538"/>
        <v>1</v>
      </c>
      <c r="N14053">
        <f>IF(OR(WEEKDAY(A14053)=1,WEEKDAY(A14053)=7,COUNTIF('2027祝日等（不使用）'!$A$1:$A$20,単年カーブ!A14053)=1),0,1)</f>
        <v>1</v>
      </c>
      <c r="O14053">
        <f t="shared" si="1534"/>
        <v>34</v>
      </c>
      <c r="P14053">
        <f t="shared" si="1539"/>
        <v>1</v>
      </c>
      <c r="Q14053">
        <f t="shared" si="1540"/>
        <v>1</v>
      </c>
    </row>
    <row r="14054" spans="1:17" ht="19.5" x14ac:dyDescent="0.4">
      <c r="A14054" s="33">
        <f t="shared" si="1535"/>
        <v>46770</v>
      </c>
      <c r="B14054" s="27" t="str">
        <f t="shared" si="1536"/>
        <v>(火)</v>
      </c>
      <c r="C14054" s="34">
        <v>0.70833333333333304</v>
      </c>
      <c r="D14054" s="16" t="s">
        <v>18</v>
      </c>
      <c r="E14054" s="35">
        <v>0.72916666666666696</v>
      </c>
      <c r="F14054" s="50">
        <f>IF(COUNTIF('リスト（不使用）'!$A$5:$A$6,単年カーブ!$A$1),"希望数量入力ください",'単年（2027年度）'!$E$12*単年カーブ!$R$3+'単年（2027年度）'!$E$12*(1-単年カーブ!$R$3)*単年カーブ!Q14054)</f>
        <v>0</v>
      </c>
      <c r="G14054" s="47">
        <f t="shared" si="1537"/>
        <v>0</v>
      </c>
      <c r="M14054">
        <f t="shared" si="1538"/>
        <v>1</v>
      </c>
      <c r="N14054">
        <f>IF(OR(WEEKDAY(A14054)=1,WEEKDAY(A14054)=7,COUNTIF('2027祝日等（不使用）'!$A$1:$A$20,単年カーブ!A14054)=1),0,1)</f>
        <v>1</v>
      </c>
      <c r="O14054">
        <f t="shared" si="1534"/>
        <v>35</v>
      </c>
      <c r="P14054">
        <f t="shared" si="1539"/>
        <v>1</v>
      </c>
      <c r="Q14054">
        <f t="shared" si="1540"/>
        <v>1</v>
      </c>
    </row>
    <row r="14055" spans="1:17" ht="19.5" x14ac:dyDescent="0.4">
      <c r="A14055" s="33">
        <f t="shared" si="1535"/>
        <v>46770</v>
      </c>
      <c r="B14055" s="27" t="str">
        <f t="shared" si="1536"/>
        <v>(火)</v>
      </c>
      <c r="C14055" s="34">
        <v>0.72916666666666696</v>
      </c>
      <c r="D14055" s="16" t="s">
        <v>18</v>
      </c>
      <c r="E14055" s="35">
        <v>0.75</v>
      </c>
      <c r="F14055" s="50">
        <f>IF(COUNTIF('リスト（不使用）'!$A$5:$A$6,単年カーブ!$A$1),"希望数量入力ください",'単年（2027年度）'!$E$12*単年カーブ!$R$3+'単年（2027年度）'!$E$12*(1-単年カーブ!$R$3)*単年カーブ!Q14055)</f>
        <v>0</v>
      </c>
      <c r="G14055" s="47">
        <f t="shared" si="1537"/>
        <v>0</v>
      </c>
      <c r="M14055">
        <f t="shared" si="1538"/>
        <v>1</v>
      </c>
      <c r="N14055">
        <f>IF(OR(WEEKDAY(A14055)=1,WEEKDAY(A14055)=7,COUNTIF('2027祝日等（不使用）'!$A$1:$A$20,単年カーブ!A14055)=1),0,1)</f>
        <v>1</v>
      </c>
      <c r="O14055">
        <f t="shared" si="1534"/>
        <v>36</v>
      </c>
      <c r="P14055">
        <f t="shared" si="1539"/>
        <v>1</v>
      </c>
      <c r="Q14055">
        <f t="shared" si="1540"/>
        <v>1</v>
      </c>
    </row>
    <row r="14056" spans="1:17" ht="19.5" x14ac:dyDescent="0.4">
      <c r="A14056" s="33">
        <f t="shared" si="1535"/>
        <v>46770</v>
      </c>
      <c r="B14056" s="27" t="str">
        <f t="shared" si="1536"/>
        <v>(火)</v>
      </c>
      <c r="C14056" s="34">
        <v>0.75</v>
      </c>
      <c r="D14056" s="16" t="s">
        <v>18</v>
      </c>
      <c r="E14056" s="35">
        <v>0.77083333333333304</v>
      </c>
      <c r="F14056" s="50">
        <f>IF(COUNTIF('リスト（不使用）'!$A$5:$A$6,単年カーブ!$A$1),"希望数量入力ください",'単年（2027年度）'!$E$12*単年カーブ!$R$3+'単年（2027年度）'!$E$12*(1-単年カーブ!$R$3)*単年カーブ!Q14056)</f>
        <v>0</v>
      </c>
      <c r="G14056" s="47">
        <f t="shared" si="1537"/>
        <v>0</v>
      </c>
      <c r="M14056">
        <f t="shared" si="1538"/>
        <v>1</v>
      </c>
      <c r="N14056">
        <f>IF(OR(WEEKDAY(A14056)=1,WEEKDAY(A14056)=7,COUNTIF('2027祝日等（不使用）'!$A$1:$A$20,単年カーブ!A14056)=1),0,1)</f>
        <v>1</v>
      </c>
      <c r="O14056">
        <f t="shared" si="1534"/>
        <v>37</v>
      </c>
      <c r="P14056">
        <f t="shared" si="1539"/>
        <v>1</v>
      </c>
      <c r="Q14056">
        <f t="shared" si="1540"/>
        <v>1</v>
      </c>
    </row>
    <row r="14057" spans="1:17" ht="19.5" x14ac:dyDescent="0.4">
      <c r="A14057" s="33">
        <f t="shared" si="1535"/>
        <v>46770</v>
      </c>
      <c r="B14057" s="27" t="str">
        <f t="shared" si="1536"/>
        <v>(火)</v>
      </c>
      <c r="C14057" s="34">
        <v>0.77083333333333304</v>
      </c>
      <c r="D14057" s="16" t="s">
        <v>18</v>
      </c>
      <c r="E14057" s="35">
        <v>0.79166666666666696</v>
      </c>
      <c r="F14057" s="50">
        <f>IF(COUNTIF('リスト（不使用）'!$A$5:$A$6,単年カーブ!$A$1),"希望数量入力ください",'単年（2027年度）'!$E$12*単年カーブ!$R$3+'単年（2027年度）'!$E$12*(1-単年カーブ!$R$3)*単年カーブ!Q14057)</f>
        <v>0</v>
      </c>
      <c r="G14057" s="47">
        <f t="shared" si="1537"/>
        <v>0</v>
      </c>
      <c r="M14057">
        <f t="shared" si="1538"/>
        <v>1</v>
      </c>
      <c r="N14057">
        <f>IF(OR(WEEKDAY(A14057)=1,WEEKDAY(A14057)=7,COUNTIF('2027祝日等（不使用）'!$A$1:$A$20,単年カーブ!A14057)=1),0,1)</f>
        <v>1</v>
      </c>
      <c r="O14057">
        <f t="shared" si="1534"/>
        <v>38</v>
      </c>
      <c r="P14057">
        <f t="shared" si="1539"/>
        <v>1</v>
      </c>
      <c r="Q14057">
        <f t="shared" si="1540"/>
        <v>1</v>
      </c>
    </row>
    <row r="14058" spans="1:17" ht="19.5" x14ac:dyDescent="0.4">
      <c r="A14058" s="33">
        <f t="shared" si="1535"/>
        <v>46770</v>
      </c>
      <c r="B14058" s="27" t="str">
        <f t="shared" si="1536"/>
        <v>(火)</v>
      </c>
      <c r="C14058" s="34">
        <v>0.79166666666666696</v>
      </c>
      <c r="D14058" s="16" t="s">
        <v>18</v>
      </c>
      <c r="E14058" s="35">
        <v>0.8125</v>
      </c>
      <c r="F14058" s="50">
        <f>IF(COUNTIF('リスト（不使用）'!$A$5:$A$6,単年カーブ!$A$1),"希望数量入力ください",'単年（2027年度）'!$E$12*単年カーブ!$R$3+'単年（2027年度）'!$E$12*(1-単年カーブ!$R$3)*単年カーブ!Q14058)</f>
        <v>0</v>
      </c>
      <c r="G14058" s="47">
        <f t="shared" si="1537"/>
        <v>0</v>
      </c>
      <c r="M14058">
        <f t="shared" si="1538"/>
        <v>1</v>
      </c>
      <c r="N14058">
        <f>IF(OR(WEEKDAY(A14058)=1,WEEKDAY(A14058)=7,COUNTIF('2027祝日等（不使用）'!$A$1:$A$20,単年カーブ!A14058)=1),0,1)</f>
        <v>1</v>
      </c>
      <c r="O14058">
        <f t="shared" si="1534"/>
        <v>39</v>
      </c>
      <c r="P14058">
        <f t="shared" si="1539"/>
        <v>1</v>
      </c>
      <c r="Q14058">
        <f t="shared" si="1540"/>
        <v>1</v>
      </c>
    </row>
    <row r="14059" spans="1:17" ht="19.5" x14ac:dyDescent="0.4">
      <c r="A14059" s="33">
        <f t="shared" si="1535"/>
        <v>46770</v>
      </c>
      <c r="B14059" s="27" t="str">
        <f t="shared" si="1536"/>
        <v>(火)</v>
      </c>
      <c r="C14059" s="34">
        <v>0.8125</v>
      </c>
      <c r="D14059" s="16" t="s">
        <v>18</v>
      </c>
      <c r="E14059" s="35">
        <v>0.83333333333333304</v>
      </c>
      <c r="F14059" s="50">
        <f>IF(COUNTIF('リスト（不使用）'!$A$5:$A$6,単年カーブ!$A$1),"希望数量入力ください",'単年（2027年度）'!$E$12*単年カーブ!$R$3+'単年（2027年度）'!$E$12*(1-単年カーブ!$R$3)*単年カーブ!Q14059)</f>
        <v>0</v>
      </c>
      <c r="G14059" s="47">
        <f t="shared" si="1537"/>
        <v>0</v>
      </c>
      <c r="M14059">
        <f t="shared" si="1538"/>
        <v>1</v>
      </c>
      <c r="N14059">
        <f>IF(OR(WEEKDAY(A14059)=1,WEEKDAY(A14059)=7,COUNTIF('2027祝日等（不使用）'!$A$1:$A$20,単年カーブ!A14059)=1),0,1)</f>
        <v>1</v>
      </c>
      <c r="O14059">
        <f t="shared" si="1534"/>
        <v>40</v>
      </c>
      <c r="P14059">
        <f t="shared" si="1539"/>
        <v>1</v>
      </c>
      <c r="Q14059">
        <f t="shared" si="1540"/>
        <v>1</v>
      </c>
    </row>
    <row r="14060" spans="1:17" ht="19.5" x14ac:dyDescent="0.4">
      <c r="A14060" s="33">
        <f t="shared" si="1535"/>
        <v>46770</v>
      </c>
      <c r="B14060" s="27" t="str">
        <f t="shared" si="1536"/>
        <v>(火)</v>
      </c>
      <c r="C14060" s="34">
        <v>0.83333333333333304</v>
      </c>
      <c r="D14060" s="16" t="s">
        <v>18</v>
      </c>
      <c r="E14060" s="35">
        <v>0.85416666666666696</v>
      </c>
      <c r="F14060" s="50">
        <f>IF(COUNTIF('リスト（不使用）'!$A$5:$A$6,単年カーブ!$A$1),"希望数量入力ください",'単年（2027年度）'!$E$12*単年カーブ!$R$3+'単年（2027年度）'!$E$12*(1-単年カーブ!$R$3)*単年カーブ!Q14060)</f>
        <v>0</v>
      </c>
      <c r="G14060" s="47">
        <f t="shared" si="1537"/>
        <v>0</v>
      </c>
      <c r="M14060">
        <f t="shared" si="1538"/>
        <v>1</v>
      </c>
      <c r="N14060">
        <f>IF(OR(WEEKDAY(A14060)=1,WEEKDAY(A14060)=7,COUNTIF('2027祝日等（不使用）'!$A$1:$A$20,単年カーブ!A14060)=1),0,1)</f>
        <v>1</v>
      </c>
      <c r="O14060">
        <f t="shared" si="1534"/>
        <v>41</v>
      </c>
      <c r="P14060">
        <f t="shared" si="1539"/>
        <v>0</v>
      </c>
      <c r="Q14060">
        <f t="shared" si="1540"/>
        <v>0</v>
      </c>
    </row>
    <row r="14061" spans="1:17" ht="19.5" x14ac:dyDescent="0.4">
      <c r="A14061" s="33">
        <f t="shared" si="1535"/>
        <v>46770</v>
      </c>
      <c r="B14061" s="27" t="str">
        <f t="shared" si="1536"/>
        <v>(火)</v>
      </c>
      <c r="C14061" s="34">
        <v>0.85416666666666696</v>
      </c>
      <c r="D14061" s="16" t="s">
        <v>18</v>
      </c>
      <c r="E14061" s="35">
        <v>0.875</v>
      </c>
      <c r="F14061" s="50">
        <f>IF(COUNTIF('リスト（不使用）'!$A$5:$A$6,単年カーブ!$A$1),"希望数量入力ください",'単年（2027年度）'!$E$12*単年カーブ!$R$3+'単年（2027年度）'!$E$12*(1-単年カーブ!$R$3)*単年カーブ!Q14061)</f>
        <v>0</v>
      </c>
      <c r="G14061" s="47">
        <f t="shared" si="1537"/>
        <v>0</v>
      </c>
      <c r="M14061">
        <f t="shared" si="1538"/>
        <v>1</v>
      </c>
      <c r="N14061">
        <f>IF(OR(WEEKDAY(A14061)=1,WEEKDAY(A14061)=7,COUNTIF('2027祝日等（不使用）'!$A$1:$A$20,単年カーブ!A14061)=1),0,1)</f>
        <v>1</v>
      </c>
      <c r="O14061">
        <f t="shared" si="1534"/>
        <v>42</v>
      </c>
      <c r="P14061">
        <f t="shared" si="1539"/>
        <v>0</v>
      </c>
      <c r="Q14061">
        <f t="shared" si="1540"/>
        <v>0</v>
      </c>
    </row>
    <row r="14062" spans="1:17" ht="19.5" x14ac:dyDescent="0.4">
      <c r="A14062" s="33">
        <f t="shared" si="1535"/>
        <v>46770</v>
      </c>
      <c r="B14062" s="27" t="str">
        <f t="shared" si="1536"/>
        <v>(火)</v>
      </c>
      <c r="C14062" s="34">
        <v>0.875</v>
      </c>
      <c r="D14062" s="16" t="s">
        <v>18</v>
      </c>
      <c r="E14062" s="35">
        <v>0.89583333333333304</v>
      </c>
      <c r="F14062" s="50">
        <f>IF(COUNTIF('リスト（不使用）'!$A$5:$A$6,単年カーブ!$A$1),"希望数量入力ください",'単年（2027年度）'!$E$12*単年カーブ!$R$3+'単年（2027年度）'!$E$12*(1-単年カーブ!$R$3)*単年カーブ!Q14062)</f>
        <v>0</v>
      </c>
      <c r="G14062" s="47">
        <f t="shared" si="1537"/>
        <v>0</v>
      </c>
      <c r="M14062">
        <f t="shared" si="1538"/>
        <v>1</v>
      </c>
      <c r="N14062">
        <f>IF(OR(WEEKDAY(A14062)=1,WEEKDAY(A14062)=7,COUNTIF('2027祝日等（不使用）'!$A$1:$A$20,単年カーブ!A14062)=1),0,1)</f>
        <v>1</v>
      </c>
      <c r="O14062">
        <f t="shared" si="1534"/>
        <v>43</v>
      </c>
      <c r="P14062">
        <f t="shared" si="1539"/>
        <v>0</v>
      </c>
      <c r="Q14062">
        <f t="shared" si="1540"/>
        <v>0</v>
      </c>
    </row>
    <row r="14063" spans="1:17" ht="19.5" x14ac:dyDescent="0.4">
      <c r="A14063" s="33">
        <f t="shared" si="1535"/>
        <v>46770</v>
      </c>
      <c r="B14063" s="27" t="str">
        <f t="shared" si="1536"/>
        <v>(火)</v>
      </c>
      <c r="C14063" s="34">
        <v>0.89583333333333304</v>
      </c>
      <c r="D14063" s="16" t="s">
        <v>18</v>
      </c>
      <c r="E14063" s="35">
        <v>0.91666666666666696</v>
      </c>
      <c r="F14063" s="50">
        <f>IF(COUNTIF('リスト（不使用）'!$A$5:$A$6,単年カーブ!$A$1),"希望数量入力ください",'単年（2027年度）'!$E$12*単年カーブ!$R$3+'単年（2027年度）'!$E$12*(1-単年カーブ!$R$3)*単年カーブ!Q14063)</f>
        <v>0</v>
      </c>
      <c r="G14063" s="47">
        <f t="shared" si="1537"/>
        <v>0</v>
      </c>
      <c r="M14063">
        <f t="shared" si="1538"/>
        <v>1</v>
      </c>
      <c r="N14063">
        <f>IF(OR(WEEKDAY(A14063)=1,WEEKDAY(A14063)=7,COUNTIF('2027祝日等（不使用）'!$A$1:$A$20,単年カーブ!A14063)=1),0,1)</f>
        <v>1</v>
      </c>
      <c r="O14063">
        <f t="shared" si="1534"/>
        <v>44</v>
      </c>
      <c r="P14063">
        <f t="shared" si="1539"/>
        <v>0</v>
      </c>
      <c r="Q14063">
        <f t="shared" si="1540"/>
        <v>0</v>
      </c>
    </row>
    <row r="14064" spans="1:17" ht="19.5" x14ac:dyDescent="0.4">
      <c r="A14064" s="33">
        <f t="shared" si="1535"/>
        <v>46770</v>
      </c>
      <c r="B14064" s="27" t="str">
        <f t="shared" si="1536"/>
        <v>(火)</v>
      </c>
      <c r="C14064" s="34">
        <v>0.91666666666666696</v>
      </c>
      <c r="D14064" s="16" t="s">
        <v>18</v>
      </c>
      <c r="E14064" s="35">
        <v>0.9375</v>
      </c>
      <c r="F14064" s="50">
        <f>IF(COUNTIF('リスト（不使用）'!$A$5:$A$6,単年カーブ!$A$1),"希望数量入力ください",'単年（2027年度）'!$E$12*単年カーブ!$R$3+'単年（2027年度）'!$E$12*(1-単年カーブ!$R$3)*単年カーブ!Q14064)</f>
        <v>0</v>
      </c>
      <c r="G14064" s="47">
        <f t="shared" si="1537"/>
        <v>0</v>
      </c>
      <c r="M14064">
        <f t="shared" si="1538"/>
        <v>1</v>
      </c>
      <c r="N14064">
        <f>IF(OR(WEEKDAY(A14064)=1,WEEKDAY(A14064)=7,COUNTIF('2027祝日等（不使用）'!$A$1:$A$20,単年カーブ!A14064)=1),0,1)</f>
        <v>1</v>
      </c>
      <c r="O14064">
        <f t="shared" si="1534"/>
        <v>45</v>
      </c>
      <c r="P14064">
        <f t="shared" si="1539"/>
        <v>0</v>
      </c>
      <c r="Q14064">
        <f t="shared" si="1540"/>
        <v>0</v>
      </c>
    </row>
    <row r="14065" spans="1:17" ht="19.5" x14ac:dyDescent="0.4">
      <c r="A14065" s="33">
        <f t="shared" si="1535"/>
        <v>46770</v>
      </c>
      <c r="B14065" s="27" t="str">
        <f t="shared" si="1536"/>
        <v>(火)</v>
      </c>
      <c r="C14065" s="34">
        <v>0.9375</v>
      </c>
      <c r="D14065" s="16" t="s">
        <v>18</v>
      </c>
      <c r="E14065" s="35">
        <v>0.95833333333333304</v>
      </c>
      <c r="F14065" s="50">
        <f>IF(COUNTIF('リスト（不使用）'!$A$5:$A$6,単年カーブ!$A$1),"希望数量入力ください",'単年（2027年度）'!$E$12*単年カーブ!$R$3+'単年（2027年度）'!$E$12*(1-単年カーブ!$R$3)*単年カーブ!Q14065)</f>
        <v>0</v>
      </c>
      <c r="G14065" s="47">
        <f t="shared" si="1537"/>
        <v>0</v>
      </c>
      <c r="M14065">
        <f t="shared" si="1538"/>
        <v>1</v>
      </c>
      <c r="N14065">
        <f>IF(OR(WEEKDAY(A14065)=1,WEEKDAY(A14065)=7,COUNTIF('2027祝日等（不使用）'!$A$1:$A$20,単年カーブ!A14065)=1),0,1)</f>
        <v>1</v>
      </c>
      <c r="O14065">
        <f t="shared" si="1534"/>
        <v>46</v>
      </c>
      <c r="P14065">
        <f t="shared" si="1539"/>
        <v>0</v>
      </c>
      <c r="Q14065">
        <f t="shared" si="1540"/>
        <v>0</v>
      </c>
    </row>
    <row r="14066" spans="1:17" ht="19.5" x14ac:dyDescent="0.4">
      <c r="A14066" s="33">
        <f t="shared" si="1535"/>
        <v>46770</v>
      </c>
      <c r="B14066" s="27" t="str">
        <f t="shared" si="1536"/>
        <v>(火)</v>
      </c>
      <c r="C14066" s="34">
        <v>0.95833333333333304</v>
      </c>
      <c r="D14066" s="16" t="s">
        <v>18</v>
      </c>
      <c r="E14066" s="35">
        <v>0.97916666666666696</v>
      </c>
      <c r="F14066" s="50">
        <f>IF(COUNTIF('リスト（不使用）'!$A$5:$A$6,単年カーブ!$A$1),"希望数量入力ください",'単年（2027年度）'!$E$12*単年カーブ!$R$3+'単年（2027年度）'!$E$12*(1-単年カーブ!$R$3)*単年カーブ!Q14066)</f>
        <v>0</v>
      </c>
      <c r="G14066" s="47">
        <f t="shared" si="1537"/>
        <v>0</v>
      </c>
      <c r="M14066">
        <f t="shared" si="1538"/>
        <v>1</v>
      </c>
      <c r="N14066">
        <f>IF(OR(WEEKDAY(A14066)=1,WEEKDAY(A14066)=7,COUNTIF('2027祝日等（不使用）'!$A$1:$A$20,単年カーブ!A14066)=1),0,1)</f>
        <v>1</v>
      </c>
      <c r="O14066">
        <f t="shared" si="1534"/>
        <v>47</v>
      </c>
      <c r="P14066">
        <f t="shared" si="1539"/>
        <v>0</v>
      </c>
      <c r="Q14066">
        <f t="shared" si="1540"/>
        <v>0</v>
      </c>
    </row>
    <row r="14067" spans="1:17" ht="19.5" x14ac:dyDescent="0.4">
      <c r="A14067" s="33">
        <f t="shared" si="1535"/>
        <v>46770</v>
      </c>
      <c r="B14067" s="27" t="str">
        <f t="shared" si="1536"/>
        <v>(火)</v>
      </c>
      <c r="C14067" s="34">
        <v>0.97916666666666696</v>
      </c>
      <c r="D14067" s="16" t="s">
        <v>18</v>
      </c>
      <c r="E14067" s="35" t="s">
        <v>17</v>
      </c>
      <c r="F14067" s="50">
        <f>IF(COUNTIF('リスト（不使用）'!$A$5:$A$6,単年カーブ!$A$1),"希望数量入力ください",'単年（2027年度）'!$E$12*単年カーブ!$R$3+'単年（2027年度）'!$E$12*(1-単年カーブ!$R$3)*単年カーブ!Q14067)</f>
        <v>0</v>
      </c>
      <c r="G14067" s="47">
        <f t="shared" si="1537"/>
        <v>0</v>
      </c>
      <c r="M14067">
        <f t="shared" si="1538"/>
        <v>1</v>
      </c>
      <c r="N14067">
        <f>IF(OR(WEEKDAY(A14067)=1,WEEKDAY(A14067)=7,COUNTIF('2027祝日等（不使用）'!$A$1:$A$20,単年カーブ!A14067)=1),0,1)</f>
        <v>1</v>
      </c>
      <c r="O14067">
        <f t="shared" si="1534"/>
        <v>48</v>
      </c>
      <c r="P14067">
        <f t="shared" si="1539"/>
        <v>0</v>
      </c>
      <c r="Q14067">
        <f t="shared" si="1540"/>
        <v>0</v>
      </c>
    </row>
    <row r="14068" spans="1:17" ht="19.5" x14ac:dyDescent="0.4">
      <c r="A14068" s="33">
        <f t="shared" si="1535"/>
        <v>46771</v>
      </c>
      <c r="B14068" s="27" t="str">
        <f t="shared" si="1536"/>
        <v>(水)</v>
      </c>
      <c r="C14068" s="34">
        <v>0</v>
      </c>
      <c r="D14068" s="16" t="s">
        <v>18</v>
      </c>
      <c r="E14068" s="35">
        <v>2.0833333333333332E-2</v>
      </c>
      <c r="F14068" s="50">
        <f>IF(COUNTIF('リスト（不使用）'!$A$5:$A$6,単年カーブ!$A$1),"希望数量入力ください",'単年（2027年度）'!$E$12*単年カーブ!$R$3+'単年（2027年度）'!$E$12*(1-単年カーブ!$R$3)*単年カーブ!Q14068)</f>
        <v>0</v>
      </c>
      <c r="G14068" s="47">
        <f t="shared" si="1537"/>
        <v>0</v>
      </c>
      <c r="M14068">
        <f t="shared" si="1538"/>
        <v>1</v>
      </c>
      <c r="N14068">
        <f>IF(OR(WEEKDAY(A14068)=1,WEEKDAY(A14068)=7,COUNTIF('2027祝日等（不使用）'!$A$1:$A$20,単年カーブ!A14068)=1),0,1)</f>
        <v>1</v>
      </c>
      <c r="O14068">
        <f t="shared" ref="O14068:O14131" si="1541">O14020</f>
        <v>1</v>
      </c>
      <c r="P14068">
        <f t="shared" si="1539"/>
        <v>0</v>
      </c>
      <c r="Q14068">
        <f t="shared" si="1540"/>
        <v>0</v>
      </c>
    </row>
    <row r="14069" spans="1:17" ht="19.5" x14ac:dyDescent="0.4">
      <c r="A14069" s="33">
        <f t="shared" si="1535"/>
        <v>46771</v>
      </c>
      <c r="B14069" s="27" t="str">
        <f t="shared" si="1536"/>
        <v>(水)</v>
      </c>
      <c r="C14069" s="34">
        <v>2.0833333333333332E-2</v>
      </c>
      <c r="D14069" s="16" t="s">
        <v>18</v>
      </c>
      <c r="E14069" s="35">
        <v>4.1666666666666664E-2</v>
      </c>
      <c r="F14069" s="50">
        <f>IF(COUNTIF('リスト（不使用）'!$A$5:$A$6,単年カーブ!$A$1),"希望数量入力ください",'単年（2027年度）'!$E$12*単年カーブ!$R$3+'単年（2027年度）'!$E$12*(1-単年カーブ!$R$3)*単年カーブ!Q14069)</f>
        <v>0</v>
      </c>
      <c r="G14069" s="47">
        <f t="shared" si="1537"/>
        <v>0</v>
      </c>
      <c r="M14069">
        <f t="shared" si="1538"/>
        <v>1</v>
      </c>
      <c r="N14069">
        <f>IF(OR(WEEKDAY(A14069)=1,WEEKDAY(A14069)=7,COUNTIF('2027祝日等（不使用）'!$A$1:$A$20,単年カーブ!A14069)=1),0,1)</f>
        <v>1</v>
      </c>
      <c r="O14069">
        <f t="shared" si="1541"/>
        <v>2</v>
      </c>
      <c r="P14069">
        <f t="shared" si="1539"/>
        <v>0</v>
      </c>
      <c r="Q14069">
        <f t="shared" si="1540"/>
        <v>0</v>
      </c>
    </row>
    <row r="14070" spans="1:17" ht="19.5" x14ac:dyDescent="0.4">
      <c r="A14070" s="33">
        <f t="shared" si="1535"/>
        <v>46771</v>
      </c>
      <c r="B14070" s="27" t="str">
        <f t="shared" si="1536"/>
        <v>(水)</v>
      </c>
      <c r="C14070" s="34">
        <v>4.1666666666666664E-2</v>
      </c>
      <c r="D14070" s="16" t="s">
        <v>18</v>
      </c>
      <c r="E14070" s="35">
        <v>6.25E-2</v>
      </c>
      <c r="F14070" s="50">
        <f>IF(COUNTIF('リスト（不使用）'!$A$5:$A$6,単年カーブ!$A$1),"希望数量入力ください",'単年（2027年度）'!$E$12*単年カーブ!$R$3+'単年（2027年度）'!$E$12*(1-単年カーブ!$R$3)*単年カーブ!Q14070)</f>
        <v>0</v>
      </c>
      <c r="G14070" s="47">
        <f t="shared" si="1537"/>
        <v>0</v>
      </c>
      <c r="M14070">
        <f t="shared" si="1538"/>
        <v>1</v>
      </c>
      <c r="N14070">
        <f>IF(OR(WEEKDAY(A14070)=1,WEEKDAY(A14070)=7,COUNTIF('2027祝日等（不使用）'!$A$1:$A$20,単年カーブ!A14070)=1),0,1)</f>
        <v>1</v>
      </c>
      <c r="O14070">
        <f t="shared" si="1541"/>
        <v>3</v>
      </c>
      <c r="P14070">
        <f t="shared" si="1539"/>
        <v>0</v>
      </c>
      <c r="Q14070">
        <f t="shared" si="1540"/>
        <v>0</v>
      </c>
    </row>
    <row r="14071" spans="1:17" ht="19.5" x14ac:dyDescent="0.4">
      <c r="A14071" s="33">
        <f t="shared" si="1535"/>
        <v>46771</v>
      </c>
      <c r="B14071" s="27" t="str">
        <f t="shared" si="1536"/>
        <v>(水)</v>
      </c>
      <c r="C14071" s="34">
        <v>6.25E-2</v>
      </c>
      <c r="D14071" s="16" t="s">
        <v>18</v>
      </c>
      <c r="E14071" s="35">
        <v>8.3333333333333301E-2</v>
      </c>
      <c r="F14071" s="50">
        <f>IF(COUNTIF('リスト（不使用）'!$A$5:$A$6,単年カーブ!$A$1),"希望数量入力ください",'単年（2027年度）'!$E$12*単年カーブ!$R$3+'単年（2027年度）'!$E$12*(1-単年カーブ!$R$3)*単年カーブ!Q14071)</f>
        <v>0</v>
      </c>
      <c r="G14071" s="47">
        <f t="shared" si="1537"/>
        <v>0</v>
      </c>
      <c r="M14071">
        <f t="shared" si="1538"/>
        <v>1</v>
      </c>
      <c r="N14071">
        <f>IF(OR(WEEKDAY(A14071)=1,WEEKDAY(A14071)=7,COUNTIF('2027祝日等（不使用）'!$A$1:$A$20,単年カーブ!A14071)=1),0,1)</f>
        <v>1</v>
      </c>
      <c r="O14071">
        <f t="shared" si="1541"/>
        <v>4</v>
      </c>
      <c r="P14071">
        <f t="shared" si="1539"/>
        <v>0</v>
      </c>
      <c r="Q14071">
        <f t="shared" si="1540"/>
        <v>0</v>
      </c>
    </row>
    <row r="14072" spans="1:17" ht="19.5" x14ac:dyDescent="0.4">
      <c r="A14072" s="33">
        <f t="shared" si="1535"/>
        <v>46771</v>
      </c>
      <c r="B14072" s="27" t="str">
        <f t="shared" si="1536"/>
        <v>(水)</v>
      </c>
      <c r="C14072" s="34">
        <v>8.3333333333333301E-2</v>
      </c>
      <c r="D14072" s="16" t="s">
        <v>18</v>
      </c>
      <c r="E14072" s="35">
        <v>0.104166666666667</v>
      </c>
      <c r="F14072" s="50">
        <f>IF(COUNTIF('リスト（不使用）'!$A$5:$A$6,単年カーブ!$A$1),"希望数量入力ください",'単年（2027年度）'!$E$12*単年カーブ!$R$3+'単年（2027年度）'!$E$12*(1-単年カーブ!$R$3)*単年カーブ!Q14072)</f>
        <v>0</v>
      </c>
      <c r="G14072" s="47">
        <f t="shared" si="1537"/>
        <v>0</v>
      </c>
      <c r="M14072">
        <f t="shared" si="1538"/>
        <v>1</v>
      </c>
      <c r="N14072">
        <f>IF(OR(WEEKDAY(A14072)=1,WEEKDAY(A14072)=7,COUNTIF('2027祝日等（不使用）'!$A$1:$A$20,単年カーブ!A14072)=1),0,1)</f>
        <v>1</v>
      </c>
      <c r="O14072">
        <f t="shared" si="1541"/>
        <v>5</v>
      </c>
      <c r="P14072">
        <f t="shared" si="1539"/>
        <v>0</v>
      </c>
      <c r="Q14072">
        <f t="shared" si="1540"/>
        <v>0</v>
      </c>
    </row>
    <row r="14073" spans="1:17" ht="19.5" x14ac:dyDescent="0.4">
      <c r="A14073" s="33">
        <f t="shared" si="1535"/>
        <v>46771</v>
      </c>
      <c r="B14073" s="27" t="str">
        <f t="shared" si="1536"/>
        <v>(水)</v>
      </c>
      <c r="C14073" s="34">
        <v>0.104166666666667</v>
      </c>
      <c r="D14073" s="16" t="s">
        <v>18</v>
      </c>
      <c r="E14073" s="35">
        <v>0.125</v>
      </c>
      <c r="F14073" s="50">
        <f>IF(COUNTIF('リスト（不使用）'!$A$5:$A$6,単年カーブ!$A$1),"希望数量入力ください",'単年（2027年度）'!$E$12*単年カーブ!$R$3+'単年（2027年度）'!$E$12*(1-単年カーブ!$R$3)*単年カーブ!Q14073)</f>
        <v>0</v>
      </c>
      <c r="G14073" s="47">
        <f t="shared" si="1537"/>
        <v>0</v>
      </c>
      <c r="M14073">
        <f t="shared" si="1538"/>
        <v>1</v>
      </c>
      <c r="N14073">
        <f>IF(OR(WEEKDAY(A14073)=1,WEEKDAY(A14073)=7,COUNTIF('2027祝日等（不使用）'!$A$1:$A$20,単年カーブ!A14073)=1),0,1)</f>
        <v>1</v>
      </c>
      <c r="O14073">
        <f t="shared" si="1541"/>
        <v>6</v>
      </c>
      <c r="P14073">
        <f t="shared" si="1539"/>
        <v>0</v>
      </c>
      <c r="Q14073">
        <f t="shared" si="1540"/>
        <v>0</v>
      </c>
    </row>
    <row r="14074" spans="1:17" ht="19.5" x14ac:dyDescent="0.4">
      <c r="A14074" s="33">
        <f t="shared" ref="A14074:A14137" si="1542">A14026+1</f>
        <v>46771</v>
      </c>
      <c r="B14074" s="27" t="str">
        <f t="shared" si="1536"/>
        <v>(水)</v>
      </c>
      <c r="C14074" s="34">
        <v>0.125</v>
      </c>
      <c r="D14074" s="16" t="s">
        <v>18</v>
      </c>
      <c r="E14074" s="35">
        <v>0.14583333333333301</v>
      </c>
      <c r="F14074" s="50">
        <f>IF(COUNTIF('リスト（不使用）'!$A$5:$A$6,単年カーブ!$A$1),"希望数量入力ください",'単年（2027年度）'!$E$12*単年カーブ!$R$3+'単年（2027年度）'!$E$12*(1-単年カーブ!$R$3)*単年カーブ!Q14074)</f>
        <v>0</v>
      </c>
      <c r="G14074" s="47">
        <f t="shared" si="1537"/>
        <v>0</v>
      </c>
      <c r="M14074">
        <f t="shared" si="1538"/>
        <v>1</v>
      </c>
      <c r="N14074">
        <f>IF(OR(WEEKDAY(A14074)=1,WEEKDAY(A14074)=7,COUNTIF('2027祝日等（不使用）'!$A$1:$A$20,単年カーブ!A14074)=1),0,1)</f>
        <v>1</v>
      </c>
      <c r="O14074">
        <f t="shared" si="1541"/>
        <v>7</v>
      </c>
      <c r="P14074">
        <f t="shared" si="1539"/>
        <v>0</v>
      </c>
      <c r="Q14074">
        <f t="shared" si="1540"/>
        <v>0</v>
      </c>
    </row>
    <row r="14075" spans="1:17" ht="19.5" x14ac:dyDescent="0.4">
      <c r="A14075" s="33">
        <f t="shared" si="1542"/>
        <v>46771</v>
      </c>
      <c r="B14075" s="27" t="str">
        <f t="shared" si="1536"/>
        <v>(水)</v>
      </c>
      <c r="C14075" s="34">
        <v>0.14583333333333301</v>
      </c>
      <c r="D14075" s="16" t="s">
        <v>18</v>
      </c>
      <c r="E14075" s="35">
        <v>0.16666666666666699</v>
      </c>
      <c r="F14075" s="50">
        <f>IF(COUNTIF('リスト（不使用）'!$A$5:$A$6,単年カーブ!$A$1),"希望数量入力ください",'単年（2027年度）'!$E$12*単年カーブ!$R$3+'単年（2027年度）'!$E$12*(1-単年カーブ!$R$3)*単年カーブ!Q14075)</f>
        <v>0</v>
      </c>
      <c r="G14075" s="47">
        <f t="shared" si="1537"/>
        <v>0</v>
      </c>
      <c r="M14075">
        <f t="shared" si="1538"/>
        <v>1</v>
      </c>
      <c r="N14075">
        <f>IF(OR(WEEKDAY(A14075)=1,WEEKDAY(A14075)=7,COUNTIF('2027祝日等（不使用）'!$A$1:$A$20,単年カーブ!A14075)=1),0,1)</f>
        <v>1</v>
      </c>
      <c r="O14075">
        <f t="shared" si="1541"/>
        <v>8</v>
      </c>
      <c r="P14075">
        <f t="shared" si="1539"/>
        <v>0</v>
      </c>
      <c r="Q14075">
        <f t="shared" si="1540"/>
        <v>0</v>
      </c>
    </row>
    <row r="14076" spans="1:17" ht="19.5" x14ac:dyDescent="0.4">
      <c r="A14076" s="33">
        <f t="shared" si="1542"/>
        <v>46771</v>
      </c>
      <c r="B14076" s="27" t="str">
        <f t="shared" si="1536"/>
        <v>(水)</v>
      </c>
      <c r="C14076" s="34">
        <v>0.16666666666666699</v>
      </c>
      <c r="D14076" s="16" t="s">
        <v>18</v>
      </c>
      <c r="E14076" s="35">
        <v>0.1875</v>
      </c>
      <c r="F14076" s="50">
        <f>IF(COUNTIF('リスト（不使用）'!$A$5:$A$6,単年カーブ!$A$1),"希望数量入力ください",'単年（2027年度）'!$E$12*単年カーブ!$R$3+'単年（2027年度）'!$E$12*(1-単年カーブ!$R$3)*単年カーブ!Q14076)</f>
        <v>0</v>
      </c>
      <c r="G14076" s="47">
        <f t="shared" si="1537"/>
        <v>0</v>
      </c>
      <c r="M14076">
        <f t="shared" si="1538"/>
        <v>1</v>
      </c>
      <c r="N14076">
        <f>IF(OR(WEEKDAY(A14076)=1,WEEKDAY(A14076)=7,COUNTIF('2027祝日等（不使用）'!$A$1:$A$20,単年カーブ!A14076)=1),0,1)</f>
        <v>1</v>
      </c>
      <c r="O14076">
        <f t="shared" si="1541"/>
        <v>9</v>
      </c>
      <c r="P14076">
        <f t="shared" si="1539"/>
        <v>0</v>
      </c>
      <c r="Q14076">
        <f t="shared" si="1540"/>
        <v>0</v>
      </c>
    </row>
    <row r="14077" spans="1:17" ht="19.5" x14ac:dyDescent="0.4">
      <c r="A14077" s="33">
        <f t="shared" si="1542"/>
        <v>46771</v>
      </c>
      <c r="B14077" s="27" t="str">
        <f t="shared" si="1536"/>
        <v>(水)</v>
      </c>
      <c r="C14077" s="34">
        <v>0.1875</v>
      </c>
      <c r="D14077" s="16" t="s">
        <v>18</v>
      </c>
      <c r="E14077" s="35">
        <v>0.20833333333333301</v>
      </c>
      <c r="F14077" s="50">
        <f>IF(COUNTIF('リスト（不使用）'!$A$5:$A$6,単年カーブ!$A$1),"希望数量入力ください",'単年（2027年度）'!$E$12*単年カーブ!$R$3+'単年（2027年度）'!$E$12*(1-単年カーブ!$R$3)*単年カーブ!Q14077)</f>
        <v>0</v>
      </c>
      <c r="G14077" s="47">
        <f t="shared" si="1537"/>
        <v>0</v>
      </c>
      <c r="M14077">
        <f t="shared" si="1538"/>
        <v>1</v>
      </c>
      <c r="N14077">
        <f>IF(OR(WEEKDAY(A14077)=1,WEEKDAY(A14077)=7,COUNTIF('2027祝日等（不使用）'!$A$1:$A$20,単年カーブ!A14077)=1),0,1)</f>
        <v>1</v>
      </c>
      <c r="O14077">
        <f t="shared" si="1541"/>
        <v>10</v>
      </c>
      <c r="P14077">
        <f t="shared" si="1539"/>
        <v>0</v>
      </c>
      <c r="Q14077">
        <f t="shared" si="1540"/>
        <v>0</v>
      </c>
    </row>
    <row r="14078" spans="1:17" ht="19.5" x14ac:dyDescent="0.4">
      <c r="A14078" s="33">
        <f t="shared" si="1542"/>
        <v>46771</v>
      </c>
      <c r="B14078" s="27" t="str">
        <f t="shared" si="1536"/>
        <v>(水)</v>
      </c>
      <c r="C14078" s="34">
        <v>0.20833333333333301</v>
      </c>
      <c r="D14078" s="16" t="s">
        <v>18</v>
      </c>
      <c r="E14078" s="35">
        <v>0.22916666666666699</v>
      </c>
      <c r="F14078" s="50">
        <f>IF(COUNTIF('リスト（不使用）'!$A$5:$A$6,単年カーブ!$A$1),"希望数量入力ください",'単年（2027年度）'!$E$12*単年カーブ!$R$3+'単年（2027年度）'!$E$12*(1-単年カーブ!$R$3)*単年カーブ!Q14078)</f>
        <v>0</v>
      </c>
      <c r="G14078" s="47">
        <f t="shared" si="1537"/>
        <v>0</v>
      </c>
      <c r="M14078">
        <f t="shared" si="1538"/>
        <v>1</v>
      </c>
      <c r="N14078">
        <f>IF(OR(WEEKDAY(A14078)=1,WEEKDAY(A14078)=7,COUNTIF('2027祝日等（不使用）'!$A$1:$A$20,単年カーブ!A14078)=1),0,1)</f>
        <v>1</v>
      </c>
      <c r="O14078">
        <f t="shared" si="1541"/>
        <v>11</v>
      </c>
      <c r="P14078">
        <f t="shared" si="1539"/>
        <v>0</v>
      </c>
      <c r="Q14078">
        <f t="shared" si="1540"/>
        <v>0</v>
      </c>
    </row>
    <row r="14079" spans="1:17" ht="19.5" x14ac:dyDescent="0.4">
      <c r="A14079" s="33">
        <f t="shared" si="1542"/>
        <v>46771</v>
      </c>
      <c r="B14079" s="27" t="str">
        <f t="shared" si="1536"/>
        <v>(水)</v>
      </c>
      <c r="C14079" s="34">
        <v>0.22916666666666699</v>
      </c>
      <c r="D14079" s="16" t="s">
        <v>18</v>
      </c>
      <c r="E14079" s="35">
        <v>0.25</v>
      </c>
      <c r="F14079" s="50">
        <f>IF(COUNTIF('リスト（不使用）'!$A$5:$A$6,単年カーブ!$A$1),"希望数量入力ください",'単年（2027年度）'!$E$12*単年カーブ!$R$3+'単年（2027年度）'!$E$12*(1-単年カーブ!$R$3)*単年カーブ!Q14079)</f>
        <v>0</v>
      </c>
      <c r="G14079" s="47">
        <f t="shared" si="1537"/>
        <v>0</v>
      </c>
      <c r="M14079">
        <f t="shared" si="1538"/>
        <v>1</v>
      </c>
      <c r="N14079">
        <f>IF(OR(WEEKDAY(A14079)=1,WEEKDAY(A14079)=7,COUNTIF('2027祝日等（不使用）'!$A$1:$A$20,単年カーブ!A14079)=1),0,1)</f>
        <v>1</v>
      </c>
      <c r="O14079">
        <f t="shared" si="1541"/>
        <v>12</v>
      </c>
      <c r="P14079">
        <f t="shared" si="1539"/>
        <v>0</v>
      </c>
      <c r="Q14079">
        <f t="shared" si="1540"/>
        <v>0</v>
      </c>
    </row>
    <row r="14080" spans="1:17" ht="19.5" x14ac:dyDescent="0.4">
      <c r="A14080" s="33">
        <f t="shared" si="1542"/>
        <v>46771</v>
      </c>
      <c r="B14080" s="27" t="str">
        <f t="shared" si="1536"/>
        <v>(水)</v>
      </c>
      <c r="C14080" s="34">
        <v>0.25</v>
      </c>
      <c r="D14080" s="16" t="s">
        <v>18</v>
      </c>
      <c r="E14080" s="35">
        <v>0.27083333333333298</v>
      </c>
      <c r="F14080" s="50">
        <f>IF(COUNTIF('リスト（不使用）'!$A$5:$A$6,単年カーブ!$A$1),"希望数量入力ください",'単年（2027年度）'!$E$12*単年カーブ!$R$3+'単年（2027年度）'!$E$12*(1-単年カーブ!$R$3)*単年カーブ!Q14080)</f>
        <v>0</v>
      </c>
      <c r="G14080" s="47">
        <f t="shared" si="1537"/>
        <v>0</v>
      </c>
      <c r="M14080">
        <f t="shared" si="1538"/>
        <v>1</v>
      </c>
      <c r="N14080">
        <f>IF(OR(WEEKDAY(A14080)=1,WEEKDAY(A14080)=7,COUNTIF('2027祝日等（不使用）'!$A$1:$A$20,単年カーブ!A14080)=1),0,1)</f>
        <v>1</v>
      </c>
      <c r="O14080">
        <f t="shared" si="1541"/>
        <v>13</v>
      </c>
      <c r="P14080">
        <f t="shared" si="1539"/>
        <v>0</v>
      </c>
      <c r="Q14080">
        <f t="shared" si="1540"/>
        <v>0</v>
      </c>
    </row>
    <row r="14081" spans="1:17" ht="19.5" x14ac:dyDescent="0.4">
      <c r="A14081" s="33">
        <f t="shared" si="1542"/>
        <v>46771</v>
      </c>
      <c r="B14081" s="27" t="str">
        <f t="shared" si="1536"/>
        <v>(水)</v>
      </c>
      <c r="C14081" s="34">
        <v>0.27083333333333298</v>
      </c>
      <c r="D14081" s="16" t="s">
        <v>18</v>
      </c>
      <c r="E14081" s="35">
        <v>0.29166666666666702</v>
      </c>
      <c r="F14081" s="50">
        <f>IF(COUNTIF('リスト（不使用）'!$A$5:$A$6,単年カーブ!$A$1),"希望数量入力ください",'単年（2027年度）'!$E$12*単年カーブ!$R$3+'単年（2027年度）'!$E$12*(1-単年カーブ!$R$3)*単年カーブ!Q14081)</f>
        <v>0</v>
      </c>
      <c r="G14081" s="47">
        <f t="shared" si="1537"/>
        <v>0</v>
      </c>
      <c r="M14081">
        <f t="shared" si="1538"/>
        <v>1</v>
      </c>
      <c r="N14081">
        <f>IF(OR(WEEKDAY(A14081)=1,WEEKDAY(A14081)=7,COUNTIF('2027祝日等（不使用）'!$A$1:$A$20,単年カーブ!A14081)=1),0,1)</f>
        <v>1</v>
      </c>
      <c r="O14081">
        <f t="shared" si="1541"/>
        <v>14</v>
      </c>
      <c r="P14081">
        <f t="shared" si="1539"/>
        <v>0</v>
      </c>
      <c r="Q14081">
        <f t="shared" si="1540"/>
        <v>0</v>
      </c>
    </row>
    <row r="14082" spans="1:17" ht="19.5" x14ac:dyDescent="0.4">
      <c r="A14082" s="33">
        <f t="shared" si="1542"/>
        <v>46771</v>
      </c>
      <c r="B14082" s="27" t="str">
        <f t="shared" si="1536"/>
        <v>(水)</v>
      </c>
      <c r="C14082" s="34">
        <v>0.29166666666666702</v>
      </c>
      <c r="D14082" s="16" t="s">
        <v>18</v>
      </c>
      <c r="E14082" s="35">
        <v>0.3125</v>
      </c>
      <c r="F14082" s="50">
        <f>IF(COUNTIF('リスト（不使用）'!$A$5:$A$6,単年カーブ!$A$1),"希望数量入力ください",'単年（2027年度）'!$E$12*単年カーブ!$R$3+'単年（2027年度）'!$E$12*(1-単年カーブ!$R$3)*単年カーブ!Q14082)</f>
        <v>0</v>
      </c>
      <c r="G14082" s="47">
        <f t="shared" si="1537"/>
        <v>0</v>
      </c>
      <c r="M14082">
        <f t="shared" si="1538"/>
        <v>1</v>
      </c>
      <c r="N14082">
        <f>IF(OR(WEEKDAY(A14082)=1,WEEKDAY(A14082)=7,COUNTIF('2027祝日等（不使用）'!$A$1:$A$20,単年カーブ!A14082)=1),0,1)</f>
        <v>1</v>
      </c>
      <c r="O14082">
        <f t="shared" si="1541"/>
        <v>15</v>
      </c>
      <c r="P14082">
        <f t="shared" si="1539"/>
        <v>0</v>
      </c>
      <c r="Q14082">
        <f t="shared" si="1540"/>
        <v>0</v>
      </c>
    </row>
    <row r="14083" spans="1:17" ht="19.5" x14ac:dyDescent="0.4">
      <c r="A14083" s="33">
        <f t="shared" si="1542"/>
        <v>46771</v>
      </c>
      <c r="B14083" s="27" t="str">
        <f t="shared" si="1536"/>
        <v>(水)</v>
      </c>
      <c r="C14083" s="34">
        <v>0.3125</v>
      </c>
      <c r="D14083" s="16" t="s">
        <v>18</v>
      </c>
      <c r="E14083" s="35">
        <v>0.33333333333333298</v>
      </c>
      <c r="F14083" s="50">
        <f>IF(COUNTIF('リスト（不使用）'!$A$5:$A$6,単年カーブ!$A$1),"希望数量入力ください",'単年（2027年度）'!$E$12*単年カーブ!$R$3+'単年（2027年度）'!$E$12*(1-単年カーブ!$R$3)*単年カーブ!Q14083)</f>
        <v>0</v>
      </c>
      <c r="G14083" s="47">
        <f t="shared" si="1537"/>
        <v>0</v>
      </c>
      <c r="M14083">
        <f t="shared" si="1538"/>
        <v>1</v>
      </c>
      <c r="N14083">
        <f>IF(OR(WEEKDAY(A14083)=1,WEEKDAY(A14083)=7,COUNTIF('2027祝日等（不使用）'!$A$1:$A$20,単年カーブ!A14083)=1),0,1)</f>
        <v>1</v>
      </c>
      <c r="O14083">
        <f t="shared" si="1541"/>
        <v>16</v>
      </c>
      <c r="P14083">
        <f t="shared" si="1539"/>
        <v>0</v>
      </c>
      <c r="Q14083">
        <f t="shared" si="1540"/>
        <v>0</v>
      </c>
    </row>
    <row r="14084" spans="1:17" ht="19.5" x14ac:dyDescent="0.4">
      <c r="A14084" s="33">
        <f t="shared" si="1542"/>
        <v>46771</v>
      </c>
      <c r="B14084" s="27" t="str">
        <f t="shared" ref="B14084:B14147" si="1543">TEXT(A14084,"(aaa)")</f>
        <v>(水)</v>
      </c>
      <c r="C14084" s="34">
        <v>0.33333333333333298</v>
      </c>
      <c r="D14084" s="16" t="s">
        <v>18</v>
      </c>
      <c r="E14084" s="35">
        <v>0.35416666666666702</v>
      </c>
      <c r="F14084" s="50">
        <f>IF(COUNTIF('リスト（不使用）'!$A$5:$A$6,単年カーブ!$A$1),"希望数量入力ください",'単年（2027年度）'!$E$12*単年カーブ!$R$3+'単年（2027年度）'!$E$12*(1-単年カーブ!$R$3)*単年カーブ!Q14084)</f>
        <v>0</v>
      </c>
      <c r="G14084" s="47">
        <f t="shared" ref="G14084:G14147" si="1544">F14084/2</f>
        <v>0</v>
      </c>
      <c r="M14084">
        <f t="shared" ref="M14084:M14147" si="1545">MONTH(A14084)</f>
        <v>1</v>
      </c>
      <c r="N14084">
        <f>IF(OR(WEEKDAY(A14084)=1,WEEKDAY(A14084)=7,COUNTIF('2027祝日等（不使用）'!$A$1:$A$20,単年カーブ!A14084)=1),0,1)</f>
        <v>1</v>
      </c>
      <c r="O14084">
        <f t="shared" si="1541"/>
        <v>17</v>
      </c>
      <c r="P14084">
        <f t="shared" ref="P14084:P14147" si="1546">IF(AND(O14084&gt;16,O14084&lt;41),1,0)</f>
        <v>1</v>
      </c>
      <c r="Q14084">
        <f t="shared" ref="Q14084:Q14147" si="1547">P14084*N14084</f>
        <v>1</v>
      </c>
    </row>
    <row r="14085" spans="1:17" ht="19.5" x14ac:dyDescent="0.4">
      <c r="A14085" s="33">
        <f t="shared" si="1542"/>
        <v>46771</v>
      </c>
      <c r="B14085" s="27" t="str">
        <f t="shared" si="1543"/>
        <v>(水)</v>
      </c>
      <c r="C14085" s="34">
        <v>0.35416666666666702</v>
      </c>
      <c r="D14085" s="16" t="s">
        <v>18</v>
      </c>
      <c r="E14085" s="35">
        <v>0.375</v>
      </c>
      <c r="F14085" s="50">
        <f>IF(COUNTIF('リスト（不使用）'!$A$5:$A$6,単年カーブ!$A$1),"希望数量入力ください",'単年（2027年度）'!$E$12*単年カーブ!$R$3+'単年（2027年度）'!$E$12*(1-単年カーブ!$R$3)*単年カーブ!Q14085)</f>
        <v>0</v>
      </c>
      <c r="G14085" s="47">
        <f t="shared" si="1544"/>
        <v>0</v>
      </c>
      <c r="M14085">
        <f t="shared" si="1545"/>
        <v>1</v>
      </c>
      <c r="N14085">
        <f>IF(OR(WEEKDAY(A14085)=1,WEEKDAY(A14085)=7,COUNTIF('2027祝日等（不使用）'!$A$1:$A$20,単年カーブ!A14085)=1),0,1)</f>
        <v>1</v>
      </c>
      <c r="O14085">
        <f t="shared" si="1541"/>
        <v>18</v>
      </c>
      <c r="P14085">
        <f t="shared" si="1546"/>
        <v>1</v>
      </c>
      <c r="Q14085">
        <f t="shared" si="1547"/>
        <v>1</v>
      </c>
    </row>
    <row r="14086" spans="1:17" ht="19.5" x14ac:dyDescent="0.4">
      <c r="A14086" s="33">
        <f t="shared" si="1542"/>
        <v>46771</v>
      </c>
      <c r="B14086" s="27" t="str">
        <f t="shared" si="1543"/>
        <v>(水)</v>
      </c>
      <c r="C14086" s="34">
        <v>0.375</v>
      </c>
      <c r="D14086" s="16" t="s">
        <v>18</v>
      </c>
      <c r="E14086" s="35">
        <v>0.39583333333333298</v>
      </c>
      <c r="F14086" s="50">
        <f>IF(COUNTIF('リスト（不使用）'!$A$5:$A$6,単年カーブ!$A$1),"希望数量入力ください",'単年（2027年度）'!$E$12*単年カーブ!$R$3+'単年（2027年度）'!$E$12*(1-単年カーブ!$R$3)*単年カーブ!Q14086)</f>
        <v>0</v>
      </c>
      <c r="G14086" s="47">
        <f t="shared" si="1544"/>
        <v>0</v>
      </c>
      <c r="M14086">
        <f t="shared" si="1545"/>
        <v>1</v>
      </c>
      <c r="N14086">
        <f>IF(OR(WEEKDAY(A14086)=1,WEEKDAY(A14086)=7,COUNTIF('2027祝日等（不使用）'!$A$1:$A$20,単年カーブ!A14086)=1),0,1)</f>
        <v>1</v>
      </c>
      <c r="O14086">
        <f t="shared" si="1541"/>
        <v>19</v>
      </c>
      <c r="P14086">
        <f t="shared" si="1546"/>
        <v>1</v>
      </c>
      <c r="Q14086">
        <f t="shared" si="1547"/>
        <v>1</v>
      </c>
    </row>
    <row r="14087" spans="1:17" ht="19.5" x14ac:dyDescent="0.4">
      <c r="A14087" s="33">
        <f t="shared" si="1542"/>
        <v>46771</v>
      </c>
      <c r="B14087" s="27" t="str">
        <f t="shared" si="1543"/>
        <v>(水)</v>
      </c>
      <c r="C14087" s="34">
        <v>0.39583333333333298</v>
      </c>
      <c r="D14087" s="16" t="s">
        <v>18</v>
      </c>
      <c r="E14087" s="35">
        <v>0.41666666666666702</v>
      </c>
      <c r="F14087" s="50">
        <f>IF(COUNTIF('リスト（不使用）'!$A$5:$A$6,単年カーブ!$A$1),"希望数量入力ください",'単年（2027年度）'!$E$12*単年カーブ!$R$3+'単年（2027年度）'!$E$12*(1-単年カーブ!$R$3)*単年カーブ!Q14087)</f>
        <v>0</v>
      </c>
      <c r="G14087" s="47">
        <f t="shared" si="1544"/>
        <v>0</v>
      </c>
      <c r="M14087">
        <f t="shared" si="1545"/>
        <v>1</v>
      </c>
      <c r="N14087">
        <f>IF(OR(WEEKDAY(A14087)=1,WEEKDAY(A14087)=7,COUNTIF('2027祝日等（不使用）'!$A$1:$A$20,単年カーブ!A14087)=1),0,1)</f>
        <v>1</v>
      </c>
      <c r="O14087">
        <f t="shared" si="1541"/>
        <v>20</v>
      </c>
      <c r="P14087">
        <f t="shared" si="1546"/>
        <v>1</v>
      </c>
      <c r="Q14087">
        <f t="shared" si="1547"/>
        <v>1</v>
      </c>
    </row>
    <row r="14088" spans="1:17" ht="19.5" x14ac:dyDescent="0.4">
      <c r="A14088" s="33">
        <f t="shared" si="1542"/>
        <v>46771</v>
      </c>
      <c r="B14088" s="27" t="str">
        <f t="shared" si="1543"/>
        <v>(水)</v>
      </c>
      <c r="C14088" s="34">
        <v>0.41666666666666702</v>
      </c>
      <c r="D14088" s="16" t="s">
        <v>18</v>
      </c>
      <c r="E14088" s="35">
        <v>0.4375</v>
      </c>
      <c r="F14088" s="50">
        <f>IF(COUNTIF('リスト（不使用）'!$A$5:$A$6,単年カーブ!$A$1),"希望数量入力ください",'単年（2027年度）'!$E$12*単年カーブ!$R$3+'単年（2027年度）'!$E$12*(1-単年カーブ!$R$3)*単年カーブ!Q14088)</f>
        <v>0</v>
      </c>
      <c r="G14088" s="47">
        <f t="shared" si="1544"/>
        <v>0</v>
      </c>
      <c r="M14088">
        <f t="shared" si="1545"/>
        <v>1</v>
      </c>
      <c r="N14088">
        <f>IF(OR(WEEKDAY(A14088)=1,WEEKDAY(A14088)=7,COUNTIF('2027祝日等（不使用）'!$A$1:$A$20,単年カーブ!A14088)=1),0,1)</f>
        <v>1</v>
      </c>
      <c r="O14088">
        <f t="shared" si="1541"/>
        <v>21</v>
      </c>
      <c r="P14088">
        <f t="shared" si="1546"/>
        <v>1</v>
      </c>
      <c r="Q14088">
        <f t="shared" si="1547"/>
        <v>1</v>
      </c>
    </row>
    <row r="14089" spans="1:17" ht="19.5" x14ac:dyDescent="0.4">
      <c r="A14089" s="33">
        <f t="shared" si="1542"/>
        <v>46771</v>
      </c>
      <c r="B14089" s="27" t="str">
        <f t="shared" si="1543"/>
        <v>(水)</v>
      </c>
      <c r="C14089" s="34">
        <v>0.4375</v>
      </c>
      <c r="D14089" s="16" t="s">
        <v>18</v>
      </c>
      <c r="E14089" s="35">
        <v>0.45833333333333298</v>
      </c>
      <c r="F14089" s="50">
        <f>IF(COUNTIF('リスト（不使用）'!$A$5:$A$6,単年カーブ!$A$1),"希望数量入力ください",'単年（2027年度）'!$E$12*単年カーブ!$R$3+'単年（2027年度）'!$E$12*(1-単年カーブ!$R$3)*単年カーブ!Q14089)</f>
        <v>0</v>
      </c>
      <c r="G14089" s="47">
        <f t="shared" si="1544"/>
        <v>0</v>
      </c>
      <c r="M14089">
        <f t="shared" si="1545"/>
        <v>1</v>
      </c>
      <c r="N14089">
        <f>IF(OR(WEEKDAY(A14089)=1,WEEKDAY(A14089)=7,COUNTIF('2027祝日等（不使用）'!$A$1:$A$20,単年カーブ!A14089)=1),0,1)</f>
        <v>1</v>
      </c>
      <c r="O14089">
        <f t="shared" si="1541"/>
        <v>22</v>
      </c>
      <c r="P14089">
        <f t="shared" si="1546"/>
        <v>1</v>
      </c>
      <c r="Q14089">
        <f t="shared" si="1547"/>
        <v>1</v>
      </c>
    </row>
    <row r="14090" spans="1:17" ht="19.5" x14ac:dyDescent="0.4">
      <c r="A14090" s="33">
        <f t="shared" si="1542"/>
        <v>46771</v>
      </c>
      <c r="B14090" s="27" t="str">
        <f t="shared" si="1543"/>
        <v>(水)</v>
      </c>
      <c r="C14090" s="34">
        <v>0.45833333333333298</v>
      </c>
      <c r="D14090" s="16" t="s">
        <v>18</v>
      </c>
      <c r="E14090" s="35">
        <v>0.47916666666666702</v>
      </c>
      <c r="F14090" s="50">
        <f>IF(COUNTIF('リスト（不使用）'!$A$5:$A$6,単年カーブ!$A$1),"希望数量入力ください",'単年（2027年度）'!$E$12*単年カーブ!$R$3+'単年（2027年度）'!$E$12*(1-単年カーブ!$R$3)*単年カーブ!Q14090)</f>
        <v>0</v>
      </c>
      <c r="G14090" s="47">
        <f t="shared" si="1544"/>
        <v>0</v>
      </c>
      <c r="M14090">
        <f t="shared" si="1545"/>
        <v>1</v>
      </c>
      <c r="N14090">
        <f>IF(OR(WEEKDAY(A14090)=1,WEEKDAY(A14090)=7,COUNTIF('2027祝日等（不使用）'!$A$1:$A$20,単年カーブ!A14090)=1),0,1)</f>
        <v>1</v>
      </c>
      <c r="O14090">
        <f t="shared" si="1541"/>
        <v>23</v>
      </c>
      <c r="P14090">
        <f t="shared" si="1546"/>
        <v>1</v>
      </c>
      <c r="Q14090">
        <f t="shared" si="1547"/>
        <v>1</v>
      </c>
    </row>
    <row r="14091" spans="1:17" ht="19.5" x14ac:dyDescent="0.4">
      <c r="A14091" s="33">
        <f t="shared" si="1542"/>
        <v>46771</v>
      </c>
      <c r="B14091" s="27" t="str">
        <f t="shared" si="1543"/>
        <v>(水)</v>
      </c>
      <c r="C14091" s="34">
        <v>0.47916666666666702</v>
      </c>
      <c r="D14091" s="16" t="s">
        <v>18</v>
      </c>
      <c r="E14091" s="35">
        <v>0.5</v>
      </c>
      <c r="F14091" s="50">
        <f>IF(COUNTIF('リスト（不使用）'!$A$5:$A$6,単年カーブ!$A$1),"希望数量入力ください",'単年（2027年度）'!$E$12*単年カーブ!$R$3+'単年（2027年度）'!$E$12*(1-単年カーブ!$R$3)*単年カーブ!Q14091)</f>
        <v>0</v>
      </c>
      <c r="G14091" s="47">
        <f t="shared" si="1544"/>
        <v>0</v>
      </c>
      <c r="M14091">
        <f t="shared" si="1545"/>
        <v>1</v>
      </c>
      <c r="N14091">
        <f>IF(OR(WEEKDAY(A14091)=1,WEEKDAY(A14091)=7,COUNTIF('2027祝日等（不使用）'!$A$1:$A$20,単年カーブ!A14091)=1),0,1)</f>
        <v>1</v>
      </c>
      <c r="O14091">
        <f t="shared" si="1541"/>
        <v>24</v>
      </c>
      <c r="P14091">
        <f t="shared" si="1546"/>
        <v>1</v>
      </c>
      <c r="Q14091">
        <f t="shared" si="1547"/>
        <v>1</v>
      </c>
    </row>
    <row r="14092" spans="1:17" ht="19.5" x14ac:dyDescent="0.4">
      <c r="A14092" s="33">
        <f t="shared" si="1542"/>
        <v>46771</v>
      </c>
      <c r="B14092" s="27" t="str">
        <f t="shared" si="1543"/>
        <v>(水)</v>
      </c>
      <c r="C14092" s="34">
        <v>0.5</v>
      </c>
      <c r="D14092" s="16" t="s">
        <v>18</v>
      </c>
      <c r="E14092" s="35">
        <v>0.52083333333333304</v>
      </c>
      <c r="F14092" s="50">
        <f>IF(COUNTIF('リスト（不使用）'!$A$5:$A$6,単年カーブ!$A$1),"希望数量入力ください",'単年（2027年度）'!$E$12*単年カーブ!$R$3+'単年（2027年度）'!$E$12*(1-単年カーブ!$R$3)*単年カーブ!Q14092)</f>
        <v>0</v>
      </c>
      <c r="G14092" s="47">
        <f t="shared" si="1544"/>
        <v>0</v>
      </c>
      <c r="M14092">
        <f t="shared" si="1545"/>
        <v>1</v>
      </c>
      <c r="N14092">
        <f>IF(OR(WEEKDAY(A14092)=1,WEEKDAY(A14092)=7,COUNTIF('2027祝日等（不使用）'!$A$1:$A$20,単年カーブ!A14092)=1),0,1)</f>
        <v>1</v>
      </c>
      <c r="O14092">
        <f t="shared" si="1541"/>
        <v>25</v>
      </c>
      <c r="P14092">
        <f t="shared" si="1546"/>
        <v>1</v>
      </c>
      <c r="Q14092">
        <f t="shared" si="1547"/>
        <v>1</v>
      </c>
    </row>
    <row r="14093" spans="1:17" ht="19.5" x14ac:dyDescent="0.4">
      <c r="A14093" s="33">
        <f t="shared" si="1542"/>
        <v>46771</v>
      </c>
      <c r="B14093" s="27" t="str">
        <f t="shared" si="1543"/>
        <v>(水)</v>
      </c>
      <c r="C14093" s="34">
        <v>0.52083333333333304</v>
      </c>
      <c r="D14093" s="16" t="s">
        <v>18</v>
      </c>
      <c r="E14093" s="35">
        <v>0.54166666666666696</v>
      </c>
      <c r="F14093" s="50">
        <f>IF(COUNTIF('リスト（不使用）'!$A$5:$A$6,単年カーブ!$A$1),"希望数量入力ください",'単年（2027年度）'!$E$12*単年カーブ!$R$3+'単年（2027年度）'!$E$12*(1-単年カーブ!$R$3)*単年カーブ!Q14093)</f>
        <v>0</v>
      </c>
      <c r="G14093" s="47">
        <f t="shared" si="1544"/>
        <v>0</v>
      </c>
      <c r="M14093">
        <f t="shared" si="1545"/>
        <v>1</v>
      </c>
      <c r="N14093">
        <f>IF(OR(WEEKDAY(A14093)=1,WEEKDAY(A14093)=7,COUNTIF('2027祝日等（不使用）'!$A$1:$A$20,単年カーブ!A14093)=1),0,1)</f>
        <v>1</v>
      </c>
      <c r="O14093">
        <f t="shared" si="1541"/>
        <v>26</v>
      </c>
      <c r="P14093">
        <f t="shared" si="1546"/>
        <v>1</v>
      </c>
      <c r="Q14093">
        <f t="shared" si="1547"/>
        <v>1</v>
      </c>
    </row>
    <row r="14094" spans="1:17" ht="19.5" x14ac:dyDescent="0.4">
      <c r="A14094" s="33">
        <f t="shared" si="1542"/>
        <v>46771</v>
      </c>
      <c r="B14094" s="27" t="str">
        <f t="shared" si="1543"/>
        <v>(水)</v>
      </c>
      <c r="C14094" s="34">
        <v>0.54166666666666696</v>
      </c>
      <c r="D14094" s="16" t="s">
        <v>18</v>
      </c>
      <c r="E14094" s="35">
        <v>0.5625</v>
      </c>
      <c r="F14094" s="50">
        <f>IF(COUNTIF('リスト（不使用）'!$A$5:$A$6,単年カーブ!$A$1),"希望数量入力ください",'単年（2027年度）'!$E$12*単年カーブ!$R$3+'単年（2027年度）'!$E$12*(1-単年カーブ!$R$3)*単年カーブ!Q14094)</f>
        <v>0</v>
      </c>
      <c r="G14094" s="47">
        <f t="shared" si="1544"/>
        <v>0</v>
      </c>
      <c r="M14094">
        <f t="shared" si="1545"/>
        <v>1</v>
      </c>
      <c r="N14094">
        <f>IF(OR(WEEKDAY(A14094)=1,WEEKDAY(A14094)=7,COUNTIF('2027祝日等（不使用）'!$A$1:$A$20,単年カーブ!A14094)=1),0,1)</f>
        <v>1</v>
      </c>
      <c r="O14094">
        <f t="shared" si="1541"/>
        <v>27</v>
      </c>
      <c r="P14094">
        <f t="shared" si="1546"/>
        <v>1</v>
      </c>
      <c r="Q14094">
        <f t="shared" si="1547"/>
        <v>1</v>
      </c>
    </row>
    <row r="14095" spans="1:17" ht="19.5" x14ac:dyDescent="0.4">
      <c r="A14095" s="33">
        <f t="shared" si="1542"/>
        <v>46771</v>
      </c>
      <c r="B14095" s="27" t="str">
        <f t="shared" si="1543"/>
        <v>(水)</v>
      </c>
      <c r="C14095" s="34">
        <v>0.5625</v>
      </c>
      <c r="D14095" s="16" t="s">
        <v>18</v>
      </c>
      <c r="E14095" s="35">
        <v>0.58333333333333304</v>
      </c>
      <c r="F14095" s="50">
        <f>IF(COUNTIF('リスト（不使用）'!$A$5:$A$6,単年カーブ!$A$1),"希望数量入力ください",'単年（2027年度）'!$E$12*単年カーブ!$R$3+'単年（2027年度）'!$E$12*(1-単年カーブ!$R$3)*単年カーブ!Q14095)</f>
        <v>0</v>
      </c>
      <c r="G14095" s="47">
        <f t="shared" si="1544"/>
        <v>0</v>
      </c>
      <c r="M14095">
        <f t="shared" si="1545"/>
        <v>1</v>
      </c>
      <c r="N14095">
        <f>IF(OR(WEEKDAY(A14095)=1,WEEKDAY(A14095)=7,COUNTIF('2027祝日等（不使用）'!$A$1:$A$20,単年カーブ!A14095)=1),0,1)</f>
        <v>1</v>
      </c>
      <c r="O14095">
        <f t="shared" si="1541"/>
        <v>28</v>
      </c>
      <c r="P14095">
        <f t="shared" si="1546"/>
        <v>1</v>
      </c>
      <c r="Q14095">
        <f t="shared" si="1547"/>
        <v>1</v>
      </c>
    </row>
    <row r="14096" spans="1:17" ht="19.5" x14ac:dyDescent="0.4">
      <c r="A14096" s="33">
        <f t="shared" si="1542"/>
        <v>46771</v>
      </c>
      <c r="B14096" s="27" t="str">
        <f t="shared" si="1543"/>
        <v>(水)</v>
      </c>
      <c r="C14096" s="34">
        <v>0.58333333333333304</v>
      </c>
      <c r="D14096" s="16" t="s">
        <v>18</v>
      </c>
      <c r="E14096" s="35">
        <v>0.60416666666666696</v>
      </c>
      <c r="F14096" s="50">
        <f>IF(COUNTIF('リスト（不使用）'!$A$5:$A$6,単年カーブ!$A$1),"希望数量入力ください",'単年（2027年度）'!$E$12*単年カーブ!$R$3+'単年（2027年度）'!$E$12*(1-単年カーブ!$R$3)*単年カーブ!Q14096)</f>
        <v>0</v>
      </c>
      <c r="G14096" s="47">
        <f t="shared" si="1544"/>
        <v>0</v>
      </c>
      <c r="M14096">
        <f t="shared" si="1545"/>
        <v>1</v>
      </c>
      <c r="N14096">
        <f>IF(OR(WEEKDAY(A14096)=1,WEEKDAY(A14096)=7,COUNTIF('2027祝日等（不使用）'!$A$1:$A$20,単年カーブ!A14096)=1),0,1)</f>
        <v>1</v>
      </c>
      <c r="O14096">
        <f t="shared" si="1541"/>
        <v>29</v>
      </c>
      <c r="P14096">
        <f t="shared" si="1546"/>
        <v>1</v>
      </c>
      <c r="Q14096">
        <f t="shared" si="1547"/>
        <v>1</v>
      </c>
    </row>
    <row r="14097" spans="1:17" ht="19.5" x14ac:dyDescent="0.4">
      <c r="A14097" s="33">
        <f t="shared" si="1542"/>
        <v>46771</v>
      </c>
      <c r="B14097" s="27" t="str">
        <f t="shared" si="1543"/>
        <v>(水)</v>
      </c>
      <c r="C14097" s="34">
        <v>0.60416666666666696</v>
      </c>
      <c r="D14097" s="16" t="s">
        <v>18</v>
      </c>
      <c r="E14097" s="35">
        <v>0.625</v>
      </c>
      <c r="F14097" s="50">
        <f>IF(COUNTIF('リスト（不使用）'!$A$5:$A$6,単年カーブ!$A$1),"希望数量入力ください",'単年（2027年度）'!$E$12*単年カーブ!$R$3+'単年（2027年度）'!$E$12*(1-単年カーブ!$R$3)*単年カーブ!Q14097)</f>
        <v>0</v>
      </c>
      <c r="G14097" s="47">
        <f t="shared" si="1544"/>
        <v>0</v>
      </c>
      <c r="M14097">
        <f t="shared" si="1545"/>
        <v>1</v>
      </c>
      <c r="N14097">
        <f>IF(OR(WEEKDAY(A14097)=1,WEEKDAY(A14097)=7,COUNTIF('2027祝日等（不使用）'!$A$1:$A$20,単年カーブ!A14097)=1),0,1)</f>
        <v>1</v>
      </c>
      <c r="O14097">
        <f t="shared" si="1541"/>
        <v>30</v>
      </c>
      <c r="P14097">
        <f t="shared" si="1546"/>
        <v>1</v>
      </c>
      <c r="Q14097">
        <f t="shared" si="1547"/>
        <v>1</v>
      </c>
    </row>
    <row r="14098" spans="1:17" ht="19.5" x14ac:dyDescent="0.4">
      <c r="A14098" s="33">
        <f t="shared" si="1542"/>
        <v>46771</v>
      </c>
      <c r="B14098" s="27" t="str">
        <f t="shared" si="1543"/>
        <v>(水)</v>
      </c>
      <c r="C14098" s="34">
        <v>0.625</v>
      </c>
      <c r="D14098" s="16" t="s">
        <v>18</v>
      </c>
      <c r="E14098" s="35">
        <v>0.64583333333333304</v>
      </c>
      <c r="F14098" s="50">
        <f>IF(COUNTIF('リスト（不使用）'!$A$5:$A$6,単年カーブ!$A$1),"希望数量入力ください",'単年（2027年度）'!$E$12*単年カーブ!$R$3+'単年（2027年度）'!$E$12*(1-単年カーブ!$R$3)*単年カーブ!Q14098)</f>
        <v>0</v>
      </c>
      <c r="G14098" s="47">
        <f t="shared" si="1544"/>
        <v>0</v>
      </c>
      <c r="M14098">
        <f t="shared" si="1545"/>
        <v>1</v>
      </c>
      <c r="N14098">
        <f>IF(OR(WEEKDAY(A14098)=1,WEEKDAY(A14098)=7,COUNTIF('2027祝日等（不使用）'!$A$1:$A$20,単年カーブ!A14098)=1),0,1)</f>
        <v>1</v>
      </c>
      <c r="O14098">
        <f t="shared" si="1541"/>
        <v>31</v>
      </c>
      <c r="P14098">
        <f t="shared" si="1546"/>
        <v>1</v>
      </c>
      <c r="Q14098">
        <f t="shared" si="1547"/>
        <v>1</v>
      </c>
    </row>
    <row r="14099" spans="1:17" ht="19.5" x14ac:dyDescent="0.4">
      <c r="A14099" s="33">
        <f t="shared" si="1542"/>
        <v>46771</v>
      </c>
      <c r="B14099" s="27" t="str">
        <f t="shared" si="1543"/>
        <v>(水)</v>
      </c>
      <c r="C14099" s="34">
        <v>0.64583333333333304</v>
      </c>
      <c r="D14099" s="16" t="s">
        <v>18</v>
      </c>
      <c r="E14099" s="35">
        <v>0.66666666666666696</v>
      </c>
      <c r="F14099" s="50">
        <f>IF(COUNTIF('リスト（不使用）'!$A$5:$A$6,単年カーブ!$A$1),"希望数量入力ください",'単年（2027年度）'!$E$12*単年カーブ!$R$3+'単年（2027年度）'!$E$12*(1-単年カーブ!$R$3)*単年カーブ!Q14099)</f>
        <v>0</v>
      </c>
      <c r="G14099" s="47">
        <f t="shared" si="1544"/>
        <v>0</v>
      </c>
      <c r="M14099">
        <f t="shared" si="1545"/>
        <v>1</v>
      </c>
      <c r="N14099">
        <f>IF(OR(WEEKDAY(A14099)=1,WEEKDAY(A14099)=7,COUNTIF('2027祝日等（不使用）'!$A$1:$A$20,単年カーブ!A14099)=1),0,1)</f>
        <v>1</v>
      </c>
      <c r="O14099">
        <f t="shared" si="1541"/>
        <v>32</v>
      </c>
      <c r="P14099">
        <f t="shared" si="1546"/>
        <v>1</v>
      </c>
      <c r="Q14099">
        <f t="shared" si="1547"/>
        <v>1</v>
      </c>
    </row>
    <row r="14100" spans="1:17" ht="19.5" x14ac:dyDescent="0.4">
      <c r="A14100" s="33">
        <f t="shared" si="1542"/>
        <v>46771</v>
      </c>
      <c r="B14100" s="27" t="str">
        <f t="shared" si="1543"/>
        <v>(水)</v>
      </c>
      <c r="C14100" s="34">
        <v>0.66666666666666696</v>
      </c>
      <c r="D14100" s="16" t="s">
        <v>18</v>
      </c>
      <c r="E14100" s="35">
        <v>0.6875</v>
      </c>
      <c r="F14100" s="50">
        <f>IF(COUNTIF('リスト（不使用）'!$A$5:$A$6,単年カーブ!$A$1),"希望数量入力ください",'単年（2027年度）'!$E$12*単年カーブ!$R$3+'単年（2027年度）'!$E$12*(1-単年カーブ!$R$3)*単年カーブ!Q14100)</f>
        <v>0</v>
      </c>
      <c r="G14100" s="47">
        <f t="shared" si="1544"/>
        <v>0</v>
      </c>
      <c r="M14100">
        <f t="shared" si="1545"/>
        <v>1</v>
      </c>
      <c r="N14100">
        <f>IF(OR(WEEKDAY(A14100)=1,WEEKDAY(A14100)=7,COUNTIF('2027祝日等（不使用）'!$A$1:$A$20,単年カーブ!A14100)=1),0,1)</f>
        <v>1</v>
      </c>
      <c r="O14100">
        <f t="shared" si="1541"/>
        <v>33</v>
      </c>
      <c r="P14100">
        <f t="shared" si="1546"/>
        <v>1</v>
      </c>
      <c r="Q14100">
        <f t="shared" si="1547"/>
        <v>1</v>
      </c>
    </row>
    <row r="14101" spans="1:17" ht="19.5" x14ac:dyDescent="0.4">
      <c r="A14101" s="33">
        <f t="shared" si="1542"/>
        <v>46771</v>
      </c>
      <c r="B14101" s="27" t="str">
        <f t="shared" si="1543"/>
        <v>(水)</v>
      </c>
      <c r="C14101" s="34">
        <v>0.6875</v>
      </c>
      <c r="D14101" s="16" t="s">
        <v>18</v>
      </c>
      <c r="E14101" s="35">
        <v>0.70833333333333304</v>
      </c>
      <c r="F14101" s="50">
        <f>IF(COUNTIF('リスト（不使用）'!$A$5:$A$6,単年カーブ!$A$1),"希望数量入力ください",'単年（2027年度）'!$E$12*単年カーブ!$R$3+'単年（2027年度）'!$E$12*(1-単年カーブ!$R$3)*単年カーブ!Q14101)</f>
        <v>0</v>
      </c>
      <c r="G14101" s="47">
        <f t="shared" si="1544"/>
        <v>0</v>
      </c>
      <c r="M14101">
        <f t="shared" si="1545"/>
        <v>1</v>
      </c>
      <c r="N14101">
        <f>IF(OR(WEEKDAY(A14101)=1,WEEKDAY(A14101)=7,COUNTIF('2027祝日等（不使用）'!$A$1:$A$20,単年カーブ!A14101)=1),0,1)</f>
        <v>1</v>
      </c>
      <c r="O14101">
        <f t="shared" si="1541"/>
        <v>34</v>
      </c>
      <c r="P14101">
        <f t="shared" si="1546"/>
        <v>1</v>
      </c>
      <c r="Q14101">
        <f t="shared" si="1547"/>
        <v>1</v>
      </c>
    </row>
    <row r="14102" spans="1:17" ht="19.5" x14ac:dyDescent="0.4">
      <c r="A14102" s="33">
        <f t="shared" si="1542"/>
        <v>46771</v>
      </c>
      <c r="B14102" s="27" t="str">
        <f t="shared" si="1543"/>
        <v>(水)</v>
      </c>
      <c r="C14102" s="34">
        <v>0.70833333333333304</v>
      </c>
      <c r="D14102" s="16" t="s">
        <v>18</v>
      </c>
      <c r="E14102" s="35">
        <v>0.72916666666666696</v>
      </c>
      <c r="F14102" s="50">
        <f>IF(COUNTIF('リスト（不使用）'!$A$5:$A$6,単年カーブ!$A$1),"希望数量入力ください",'単年（2027年度）'!$E$12*単年カーブ!$R$3+'単年（2027年度）'!$E$12*(1-単年カーブ!$R$3)*単年カーブ!Q14102)</f>
        <v>0</v>
      </c>
      <c r="G14102" s="47">
        <f t="shared" si="1544"/>
        <v>0</v>
      </c>
      <c r="M14102">
        <f t="shared" si="1545"/>
        <v>1</v>
      </c>
      <c r="N14102">
        <f>IF(OR(WEEKDAY(A14102)=1,WEEKDAY(A14102)=7,COUNTIF('2027祝日等（不使用）'!$A$1:$A$20,単年カーブ!A14102)=1),0,1)</f>
        <v>1</v>
      </c>
      <c r="O14102">
        <f t="shared" si="1541"/>
        <v>35</v>
      </c>
      <c r="P14102">
        <f t="shared" si="1546"/>
        <v>1</v>
      </c>
      <c r="Q14102">
        <f t="shared" si="1547"/>
        <v>1</v>
      </c>
    </row>
    <row r="14103" spans="1:17" ht="19.5" x14ac:dyDescent="0.4">
      <c r="A14103" s="33">
        <f t="shared" si="1542"/>
        <v>46771</v>
      </c>
      <c r="B14103" s="27" t="str">
        <f t="shared" si="1543"/>
        <v>(水)</v>
      </c>
      <c r="C14103" s="34">
        <v>0.72916666666666696</v>
      </c>
      <c r="D14103" s="16" t="s">
        <v>18</v>
      </c>
      <c r="E14103" s="35">
        <v>0.75</v>
      </c>
      <c r="F14103" s="50">
        <f>IF(COUNTIF('リスト（不使用）'!$A$5:$A$6,単年カーブ!$A$1),"希望数量入力ください",'単年（2027年度）'!$E$12*単年カーブ!$R$3+'単年（2027年度）'!$E$12*(1-単年カーブ!$R$3)*単年カーブ!Q14103)</f>
        <v>0</v>
      </c>
      <c r="G14103" s="47">
        <f t="shared" si="1544"/>
        <v>0</v>
      </c>
      <c r="M14103">
        <f t="shared" si="1545"/>
        <v>1</v>
      </c>
      <c r="N14103">
        <f>IF(OR(WEEKDAY(A14103)=1,WEEKDAY(A14103)=7,COUNTIF('2027祝日等（不使用）'!$A$1:$A$20,単年カーブ!A14103)=1),0,1)</f>
        <v>1</v>
      </c>
      <c r="O14103">
        <f t="shared" si="1541"/>
        <v>36</v>
      </c>
      <c r="P14103">
        <f t="shared" si="1546"/>
        <v>1</v>
      </c>
      <c r="Q14103">
        <f t="shared" si="1547"/>
        <v>1</v>
      </c>
    </row>
    <row r="14104" spans="1:17" ht="19.5" x14ac:dyDescent="0.4">
      <c r="A14104" s="33">
        <f t="shared" si="1542"/>
        <v>46771</v>
      </c>
      <c r="B14104" s="27" t="str">
        <f t="shared" si="1543"/>
        <v>(水)</v>
      </c>
      <c r="C14104" s="34">
        <v>0.75</v>
      </c>
      <c r="D14104" s="16" t="s">
        <v>18</v>
      </c>
      <c r="E14104" s="35">
        <v>0.77083333333333304</v>
      </c>
      <c r="F14104" s="50">
        <f>IF(COUNTIF('リスト（不使用）'!$A$5:$A$6,単年カーブ!$A$1),"希望数量入力ください",'単年（2027年度）'!$E$12*単年カーブ!$R$3+'単年（2027年度）'!$E$12*(1-単年カーブ!$R$3)*単年カーブ!Q14104)</f>
        <v>0</v>
      </c>
      <c r="G14104" s="47">
        <f t="shared" si="1544"/>
        <v>0</v>
      </c>
      <c r="M14104">
        <f t="shared" si="1545"/>
        <v>1</v>
      </c>
      <c r="N14104">
        <f>IF(OR(WEEKDAY(A14104)=1,WEEKDAY(A14104)=7,COUNTIF('2027祝日等（不使用）'!$A$1:$A$20,単年カーブ!A14104)=1),0,1)</f>
        <v>1</v>
      </c>
      <c r="O14104">
        <f t="shared" si="1541"/>
        <v>37</v>
      </c>
      <c r="P14104">
        <f t="shared" si="1546"/>
        <v>1</v>
      </c>
      <c r="Q14104">
        <f t="shared" si="1547"/>
        <v>1</v>
      </c>
    </row>
    <row r="14105" spans="1:17" ht="19.5" x14ac:dyDescent="0.4">
      <c r="A14105" s="33">
        <f t="shared" si="1542"/>
        <v>46771</v>
      </c>
      <c r="B14105" s="27" t="str">
        <f t="shared" si="1543"/>
        <v>(水)</v>
      </c>
      <c r="C14105" s="34">
        <v>0.77083333333333304</v>
      </c>
      <c r="D14105" s="16" t="s">
        <v>18</v>
      </c>
      <c r="E14105" s="35">
        <v>0.79166666666666696</v>
      </c>
      <c r="F14105" s="50">
        <f>IF(COUNTIF('リスト（不使用）'!$A$5:$A$6,単年カーブ!$A$1),"希望数量入力ください",'単年（2027年度）'!$E$12*単年カーブ!$R$3+'単年（2027年度）'!$E$12*(1-単年カーブ!$R$3)*単年カーブ!Q14105)</f>
        <v>0</v>
      </c>
      <c r="G14105" s="47">
        <f t="shared" si="1544"/>
        <v>0</v>
      </c>
      <c r="M14105">
        <f t="shared" si="1545"/>
        <v>1</v>
      </c>
      <c r="N14105">
        <f>IF(OR(WEEKDAY(A14105)=1,WEEKDAY(A14105)=7,COUNTIF('2027祝日等（不使用）'!$A$1:$A$20,単年カーブ!A14105)=1),0,1)</f>
        <v>1</v>
      </c>
      <c r="O14105">
        <f t="shared" si="1541"/>
        <v>38</v>
      </c>
      <c r="P14105">
        <f t="shared" si="1546"/>
        <v>1</v>
      </c>
      <c r="Q14105">
        <f t="shared" si="1547"/>
        <v>1</v>
      </c>
    </row>
    <row r="14106" spans="1:17" ht="19.5" x14ac:dyDescent="0.4">
      <c r="A14106" s="33">
        <f t="shared" si="1542"/>
        <v>46771</v>
      </c>
      <c r="B14106" s="27" t="str">
        <f t="shared" si="1543"/>
        <v>(水)</v>
      </c>
      <c r="C14106" s="34">
        <v>0.79166666666666696</v>
      </c>
      <c r="D14106" s="16" t="s">
        <v>18</v>
      </c>
      <c r="E14106" s="35">
        <v>0.8125</v>
      </c>
      <c r="F14106" s="50">
        <f>IF(COUNTIF('リスト（不使用）'!$A$5:$A$6,単年カーブ!$A$1),"希望数量入力ください",'単年（2027年度）'!$E$12*単年カーブ!$R$3+'単年（2027年度）'!$E$12*(1-単年カーブ!$R$3)*単年カーブ!Q14106)</f>
        <v>0</v>
      </c>
      <c r="G14106" s="47">
        <f t="shared" si="1544"/>
        <v>0</v>
      </c>
      <c r="M14106">
        <f t="shared" si="1545"/>
        <v>1</v>
      </c>
      <c r="N14106">
        <f>IF(OR(WEEKDAY(A14106)=1,WEEKDAY(A14106)=7,COUNTIF('2027祝日等（不使用）'!$A$1:$A$20,単年カーブ!A14106)=1),0,1)</f>
        <v>1</v>
      </c>
      <c r="O14106">
        <f t="shared" si="1541"/>
        <v>39</v>
      </c>
      <c r="P14106">
        <f t="shared" si="1546"/>
        <v>1</v>
      </c>
      <c r="Q14106">
        <f t="shared" si="1547"/>
        <v>1</v>
      </c>
    </row>
    <row r="14107" spans="1:17" ht="19.5" x14ac:dyDescent="0.4">
      <c r="A14107" s="33">
        <f t="shared" si="1542"/>
        <v>46771</v>
      </c>
      <c r="B14107" s="27" t="str">
        <f t="shared" si="1543"/>
        <v>(水)</v>
      </c>
      <c r="C14107" s="34">
        <v>0.8125</v>
      </c>
      <c r="D14107" s="16" t="s">
        <v>18</v>
      </c>
      <c r="E14107" s="35">
        <v>0.83333333333333304</v>
      </c>
      <c r="F14107" s="50">
        <f>IF(COUNTIF('リスト（不使用）'!$A$5:$A$6,単年カーブ!$A$1),"希望数量入力ください",'単年（2027年度）'!$E$12*単年カーブ!$R$3+'単年（2027年度）'!$E$12*(1-単年カーブ!$R$3)*単年カーブ!Q14107)</f>
        <v>0</v>
      </c>
      <c r="G14107" s="47">
        <f t="shared" si="1544"/>
        <v>0</v>
      </c>
      <c r="M14107">
        <f t="shared" si="1545"/>
        <v>1</v>
      </c>
      <c r="N14107">
        <f>IF(OR(WEEKDAY(A14107)=1,WEEKDAY(A14107)=7,COUNTIF('2027祝日等（不使用）'!$A$1:$A$20,単年カーブ!A14107)=1),0,1)</f>
        <v>1</v>
      </c>
      <c r="O14107">
        <f t="shared" si="1541"/>
        <v>40</v>
      </c>
      <c r="P14107">
        <f t="shared" si="1546"/>
        <v>1</v>
      </c>
      <c r="Q14107">
        <f t="shared" si="1547"/>
        <v>1</v>
      </c>
    </row>
    <row r="14108" spans="1:17" ht="19.5" x14ac:dyDescent="0.4">
      <c r="A14108" s="33">
        <f t="shared" si="1542"/>
        <v>46771</v>
      </c>
      <c r="B14108" s="27" t="str">
        <f t="shared" si="1543"/>
        <v>(水)</v>
      </c>
      <c r="C14108" s="34">
        <v>0.83333333333333304</v>
      </c>
      <c r="D14108" s="16" t="s">
        <v>18</v>
      </c>
      <c r="E14108" s="35">
        <v>0.85416666666666696</v>
      </c>
      <c r="F14108" s="50">
        <f>IF(COUNTIF('リスト（不使用）'!$A$5:$A$6,単年カーブ!$A$1),"希望数量入力ください",'単年（2027年度）'!$E$12*単年カーブ!$R$3+'単年（2027年度）'!$E$12*(1-単年カーブ!$R$3)*単年カーブ!Q14108)</f>
        <v>0</v>
      </c>
      <c r="G14108" s="47">
        <f t="shared" si="1544"/>
        <v>0</v>
      </c>
      <c r="M14108">
        <f t="shared" si="1545"/>
        <v>1</v>
      </c>
      <c r="N14108">
        <f>IF(OR(WEEKDAY(A14108)=1,WEEKDAY(A14108)=7,COUNTIF('2027祝日等（不使用）'!$A$1:$A$20,単年カーブ!A14108)=1),0,1)</f>
        <v>1</v>
      </c>
      <c r="O14108">
        <f t="shared" si="1541"/>
        <v>41</v>
      </c>
      <c r="P14108">
        <f t="shared" si="1546"/>
        <v>0</v>
      </c>
      <c r="Q14108">
        <f t="shared" si="1547"/>
        <v>0</v>
      </c>
    </row>
    <row r="14109" spans="1:17" ht="19.5" x14ac:dyDescent="0.4">
      <c r="A14109" s="33">
        <f t="shared" si="1542"/>
        <v>46771</v>
      </c>
      <c r="B14109" s="27" t="str">
        <f t="shared" si="1543"/>
        <v>(水)</v>
      </c>
      <c r="C14109" s="34">
        <v>0.85416666666666696</v>
      </c>
      <c r="D14109" s="16" t="s">
        <v>18</v>
      </c>
      <c r="E14109" s="35">
        <v>0.875</v>
      </c>
      <c r="F14109" s="50">
        <f>IF(COUNTIF('リスト（不使用）'!$A$5:$A$6,単年カーブ!$A$1),"希望数量入力ください",'単年（2027年度）'!$E$12*単年カーブ!$R$3+'単年（2027年度）'!$E$12*(1-単年カーブ!$R$3)*単年カーブ!Q14109)</f>
        <v>0</v>
      </c>
      <c r="G14109" s="47">
        <f t="shared" si="1544"/>
        <v>0</v>
      </c>
      <c r="M14109">
        <f t="shared" si="1545"/>
        <v>1</v>
      </c>
      <c r="N14109">
        <f>IF(OR(WEEKDAY(A14109)=1,WEEKDAY(A14109)=7,COUNTIF('2027祝日等（不使用）'!$A$1:$A$20,単年カーブ!A14109)=1),0,1)</f>
        <v>1</v>
      </c>
      <c r="O14109">
        <f t="shared" si="1541"/>
        <v>42</v>
      </c>
      <c r="P14109">
        <f t="shared" si="1546"/>
        <v>0</v>
      </c>
      <c r="Q14109">
        <f t="shared" si="1547"/>
        <v>0</v>
      </c>
    </row>
    <row r="14110" spans="1:17" ht="19.5" x14ac:dyDescent="0.4">
      <c r="A14110" s="33">
        <f t="shared" si="1542"/>
        <v>46771</v>
      </c>
      <c r="B14110" s="27" t="str">
        <f t="shared" si="1543"/>
        <v>(水)</v>
      </c>
      <c r="C14110" s="34">
        <v>0.875</v>
      </c>
      <c r="D14110" s="16" t="s">
        <v>18</v>
      </c>
      <c r="E14110" s="35">
        <v>0.89583333333333304</v>
      </c>
      <c r="F14110" s="50">
        <f>IF(COUNTIF('リスト（不使用）'!$A$5:$A$6,単年カーブ!$A$1),"希望数量入力ください",'単年（2027年度）'!$E$12*単年カーブ!$R$3+'単年（2027年度）'!$E$12*(1-単年カーブ!$R$3)*単年カーブ!Q14110)</f>
        <v>0</v>
      </c>
      <c r="G14110" s="47">
        <f t="shared" si="1544"/>
        <v>0</v>
      </c>
      <c r="M14110">
        <f t="shared" si="1545"/>
        <v>1</v>
      </c>
      <c r="N14110">
        <f>IF(OR(WEEKDAY(A14110)=1,WEEKDAY(A14110)=7,COUNTIF('2027祝日等（不使用）'!$A$1:$A$20,単年カーブ!A14110)=1),0,1)</f>
        <v>1</v>
      </c>
      <c r="O14110">
        <f t="shared" si="1541"/>
        <v>43</v>
      </c>
      <c r="P14110">
        <f t="shared" si="1546"/>
        <v>0</v>
      </c>
      <c r="Q14110">
        <f t="shared" si="1547"/>
        <v>0</v>
      </c>
    </row>
    <row r="14111" spans="1:17" ht="19.5" x14ac:dyDescent="0.4">
      <c r="A14111" s="33">
        <f t="shared" si="1542"/>
        <v>46771</v>
      </c>
      <c r="B14111" s="27" t="str">
        <f t="shared" si="1543"/>
        <v>(水)</v>
      </c>
      <c r="C14111" s="34">
        <v>0.89583333333333304</v>
      </c>
      <c r="D14111" s="16" t="s">
        <v>18</v>
      </c>
      <c r="E14111" s="35">
        <v>0.91666666666666696</v>
      </c>
      <c r="F14111" s="50">
        <f>IF(COUNTIF('リスト（不使用）'!$A$5:$A$6,単年カーブ!$A$1),"希望数量入力ください",'単年（2027年度）'!$E$12*単年カーブ!$R$3+'単年（2027年度）'!$E$12*(1-単年カーブ!$R$3)*単年カーブ!Q14111)</f>
        <v>0</v>
      </c>
      <c r="G14111" s="47">
        <f t="shared" si="1544"/>
        <v>0</v>
      </c>
      <c r="M14111">
        <f t="shared" si="1545"/>
        <v>1</v>
      </c>
      <c r="N14111">
        <f>IF(OR(WEEKDAY(A14111)=1,WEEKDAY(A14111)=7,COUNTIF('2027祝日等（不使用）'!$A$1:$A$20,単年カーブ!A14111)=1),0,1)</f>
        <v>1</v>
      </c>
      <c r="O14111">
        <f t="shared" si="1541"/>
        <v>44</v>
      </c>
      <c r="P14111">
        <f t="shared" si="1546"/>
        <v>0</v>
      </c>
      <c r="Q14111">
        <f t="shared" si="1547"/>
        <v>0</v>
      </c>
    </row>
    <row r="14112" spans="1:17" ht="19.5" x14ac:dyDescent="0.4">
      <c r="A14112" s="33">
        <f t="shared" si="1542"/>
        <v>46771</v>
      </c>
      <c r="B14112" s="27" t="str">
        <f t="shared" si="1543"/>
        <v>(水)</v>
      </c>
      <c r="C14112" s="34">
        <v>0.91666666666666696</v>
      </c>
      <c r="D14112" s="16" t="s">
        <v>18</v>
      </c>
      <c r="E14112" s="35">
        <v>0.9375</v>
      </c>
      <c r="F14112" s="50">
        <f>IF(COUNTIF('リスト（不使用）'!$A$5:$A$6,単年カーブ!$A$1),"希望数量入力ください",'単年（2027年度）'!$E$12*単年カーブ!$R$3+'単年（2027年度）'!$E$12*(1-単年カーブ!$R$3)*単年カーブ!Q14112)</f>
        <v>0</v>
      </c>
      <c r="G14112" s="47">
        <f t="shared" si="1544"/>
        <v>0</v>
      </c>
      <c r="M14112">
        <f t="shared" si="1545"/>
        <v>1</v>
      </c>
      <c r="N14112">
        <f>IF(OR(WEEKDAY(A14112)=1,WEEKDAY(A14112)=7,COUNTIF('2027祝日等（不使用）'!$A$1:$A$20,単年カーブ!A14112)=1),0,1)</f>
        <v>1</v>
      </c>
      <c r="O14112">
        <f t="shared" si="1541"/>
        <v>45</v>
      </c>
      <c r="P14112">
        <f t="shared" si="1546"/>
        <v>0</v>
      </c>
      <c r="Q14112">
        <f t="shared" si="1547"/>
        <v>0</v>
      </c>
    </row>
    <row r="14113" spans="1:17" ht="19.5" x14ac:dyDescent="0.4">
      <c r="A14113" s="33">
        <f t="shared" si="1542"/>
        <v>46771</v>
      </c>
      <c r="B14113" s="27" t="str">
        <f t="shared" si="1543"/>
        <v>(水)</v>
      </c>
      <c r="C14113" s="34">
        <v>0.9375</v>
      </c>
      <c r="D14113" s="16" t="s">
        <v>18</v>
      </c>
      <c r="E14113" s="35">
        <v>0.95833333333333304</v>
      </c>
      <c r="F14113" s="50">
        <f>IF(COUNTIF('リスト（不使用）'!$A$5:$A$6,単年カーブ!$A$1),"希望数量入力ください",'単年（2027年度）'!$E$12*単年カーブ!$R$3+'単年（2027年度）'!$E$12*(1-単年カーブ!$R$3)*単年カーブ!Q14113)</f>
        <v>0</v>
      </c>
      <c r="G14113" s="47">
        <f t="shared" si="1544"/>
        <v>0</v>
      </c>
      <c r="M14113">
        <f t="shared" si="1545"/>
        <v>1</v>
      </c>
      <c r="N14113">
        <f>IF(OR(WEEKDAY(A14113)=1,WEEKDAY(A14113)=7,COUNTIF('2027祝日等（不使用）'!$A$1:$A$20,単年カーブ!A14113)=1),0,1)</f>
        <v>1</v>
      </c>
      <c r="O14113">
        <f t="shared" si="1541"/>
        <v>46</v>
      </c>
      <c r="P14113">
        <f t="shared" si="1546"/>
        <v>0</v>
      </c>
      <c r="Q14113">
        <f t="shared" si="1547"/>
        <v>0</v>
      </c>
    </row>
    <row r="14114" spans="1:17" ht="19.5" x14ac:dyDescent="0.4">
      <c r="A14114" s="33">
        <f t="shared" si="1542"/>
        <v>46771</v>
      </c>
      <c r="B14114" s="27" t="str">
        <f t="shared" si="1543"/>
        <v>(水)</v>
      </c>
      <c r="C14114" s="34">
        <v>0.95833333333333304</v>
      </c>
      <c r="D14114" s="16" t="s">
        <v>18</v>
      </c>
      <c r="E14114" s="35">
        <v>0.97916666666666696</v>
      </c>
      <c r="F14114" s="50">
        <f>IF(COUNTIF('リスト（不使用）'!$A$5:$A$6,単年カーブ!$A$1),"希望数量入力ください",'単年（2027年度）'!$E$12*単年カーブ!$R$3+'単年（2027年度）'!$E$12*(1-単年カーブ!$R$3)*単年カーブ!Q14114)</f>
        <v>0</v>
      </c>
      <c r="G14114" s="47">
        <f t="shared" si="1544"/>
        <v>0</v>
      </c>
      <c r="M14114">
        <f t="shared" si="1545"/>
        <v>1</v>
      </c>
      <c r="N14114">
        <f>IF(OR(WEEKDAY(A14114)=1,WEEKDAY(A14114)=7,COUNTIF('2027祝日等（不使用）'!$A$1:$A$20,単年カーブ!A14114)=1),0,1)</f>
        <v>1</v>
      </c>
      <c r="O14114">
        <f t="shared" si="1541"/>
        <v>47</v>
      </c>
      <c r="P14114">
        <f t="shared" si="1546"/>
        <v>0</v>
      </c>
      <c r="Q14114">
        <f t="shared" si="1547"/>
        <v>0</v>
      </c>
    </row>
    <row r="14115" spans="1:17" ht="19.5" x14ac:dyDescent="0.4">
      <c r="A14115" s="33">
        <f t="shared" si="1542"/>
        <v>46771</v>
      </c>
      <c r="B14115" s="27" t="str">
        <f t="shared" si="1543"/>
        <v>(水)</v>
      </c>
      <c r="C14115" s="34">
        <v>0.97916666666666696</v>
      </c>
      <c r="D14115" s="16" t="s">
        <v>18</v>
      </c>
      <c r="E14115" s="35" t="s">
        <v>17</v>
      </c>
      <c r="F14115" s="50">
        <f>IF(COUNTIF('リスト（不使用）'!$A$5:$A$6,単年カーブ!$A$1),"希望数量入力ください",'単年（2027年度）'!$E$12*単年カーブ!$R$3+'単年（2027年度）'!$E$12*(1-単年カーブ!$R$3)*単年カーブ!Q14115)</f>
        <v>0</v>
      </c>
      <c r="G14115" s="47">
        <f t="shared" si="1544"/>
        <v>0</v>
      </c>
      <c r="M14115">
        <f t="shared" si="1545"/>
        <v>1</v>
      </c>
      <c r="N14115">
        <f>IF(OR(WEEKDAY(A14115)=1,WEEKDAY(A14115)=7,COUNTIF('2027祝日等（不使用）'!$A$1:$A$20,単年カーブ!A14115)=1),0,1)</f>
        <v>1</v>
      </c>
      <c r="O14115">
        <f t="shared" si="1541"/>
        <v>48</v>
      </c>
      <c r="P14115">
        <f t="shared" si="1546"/>
        <v>0</v>
      </c>
      <c r="Q14115">
        <f t="shared" si="1547"/>
        <v>0</v>
      </c>
    </row>
    <row r="14116" spans="1:17" ht="19.5" x14ac:dyDescent="0.4">
      <c r="A14116" s="33">
        <f t="shared" si="1542"/>
        <v>46772</v>
      </c>
      <c r="B14116" s="27" t="str">
        <f t="shared" si="1543"/>
        <v>(木)</v>
      </c>
      <c r="C14116" s="34">
        <v>0</v>
      </c>
      <c r="D14116" s="16" t="s">
        <v>18</v>
      </c>
      <c r="E14116" s="35">
        <v>2.0833333333333332E-2</v>
      </c>
      <c r="F14116" s="50">
        <f>IF(COUNTIF('リスト（不使用）'!$A$5:$A$6,単年カーブ!$A$1),"希望数量入力ください",'単年（2027年度）'!$E$12*単年カーブ!$R$3+'単年（2027年度）'!$E$12*(1-単年カーブ!$R$3)*単年カーブ!Q14116)</f>
        <v>0</v>
      </c>
      <c r="G14116" s="47">
        <f t="shared" si="1544"/>
        <v>0</v>
      </c>
      <c r="M14116">
        <f t="shared" si="1545"/>
        <v>1</v>
      </c>
      <c r="N14116">
        <f>IF(OR(WEEKDAY(A14116)=1,WEEKDAY(A14116)=7,COUNTIF('2027祝日等（不使用）'!$A$1:$A$20,単年カーブ!A14116)=1),0,1)</f>
        <v>1</v>
      </c>
      <c r="O14116">
        <f t="shared" si="1541"/>
        <v>1</v>
      </c>
      <c r="P14116">
        <f t="shared" si="1546"/>
        <v>0</v>
      </c>
      <c r="Q14116">
        <f t="shared" si="1547"/>
        <v>0</v>
      </c>
    </row>
    <row r="14117" spans="1:17" ht="19.5" x14ac:dyDescent="0.4">
      <c r="A14117" s="33">
        <f t="shared" si="1542"/>
        <v>46772</v>
      </c>
      <c r="B14117" s="27" t="str">
        <f t="shared" si="1543"/>
        <v>(木)</v>
      </c>
      <c r="C14117" s="34">
        <v>2.0833333333333332E-2</v>
      </c>
      <c r="D14117" s="16" t="s">
        <v>18</v>
      </c>
      <c r="E14117" s="35">
        <v>4.1666666666666664E-2</v>
      </c>
      <c r="F14117" s="50">
        <f>IF(COUNTIF('リスト（不使用）'!$A$5:$A$6,単年カーブ!$A$1),"希望数量入力ください",'単年（2027年度）'!$E$12*単年カーブ!$R$3+'単年（2027年度）'!$E$12*(1-単年カーブ!$R$3)*単年カーブ!Q14117)</f>
        <v>0</v>
      </c>
      <c r="G14117" s="47">
        <f t="shared" si="1544"/>
        <v>0</v>
      </c>
      <c r="M14117">
        <f t="shared" si="1545"/>
        <v>1</v>
      </c>
      <c r="N14117">
        <f>IF(OR(WEEKDAY(A14117)=1,WEEKDAY(A14117)=7,COUNTIF('2027祝日等（不使用）'!$A$1:$A$20,単年カーブ!A14117)=1),0,1)</f>
        <v>1</v>
      </c>
      <c r="O14117">
        <f t="shared" si="1541"/>
        <v>2</v>
      </c>
      <c r="P14117">
        <f t="shared" si="1546"/>
        <v>0</v>
      </c>
      <c r="Q14117">
        <f t="shared" si="1547"/>
        <v>0</v>
      </c>
    </row>
    <row r="14118" spans="1:17" ht="19.5" x14ac:dyDescent="0.4">
      <c r="A14118" s="33">
        <f t="shared" si="1542"/>
        <v>46772</v>
      </c>
      <c r="B14118" s="27" t="str">
        <f t="shared" si="1543"/>
        <v>(木)</v>
      </c>
      <c r="C14118" s="34">
        <v>4.1666666666666664E-2</v>
      </c>
      <c r="D14118" s="16" t="s">
        <v>18</v>
      </c>
      <c r="E14118" s="35">
        <v>6.25E-2</v>
      </c>
      <c r="F14118" s="50">
        <f>IF(COUNTIF('リスト（不使用）'!$A$5:$A$6,単年カーブ!$A$1),"希望数量入力ください",'単年（2027年度）'!$E$12*単年カーブ!$R$3+'単年（2027年度）'!$E$12*(1-単年カーブ!$R$3)*単年カーブ!Q14118)</f>
        <v>0</v>
      </c>
      <c r="G14118" s="47">
        <f t="shared" si="1544"/>
        <v>0</v>
      </c>
      <c r="M14118">
        <f t="shared" si="1545"/>
        <v>1</v>
      </c>
      <c r="N14118">
        <f>IF(OR(WEEKDAY(A14118)=1,WEEKDAY(A14118)=7,COUNTIF('2027祝日等（不使用）'!$A$1:$A$20,単年カーブ!A14118)=1),0,1)</f>
        <v>1</v>
      </c>
      <c r="O14118">
        <f t="shared" si="1541"/>
        <v>3</v>
      </c>
      <c r="P14118">
        <f t="shared" si="1546"/>
        <v>0</v>
      </c>
      <c r="Q14118">
        <f t="shared" si="1547"/>
        <v>0</v>
      </c>
    </row>
    <row r="14119" spans="1:17" ht="19.5" x14ac:dyDescent="0.4">
      <c r="A14119" s="33">
        <f t="shared" si="1542"/>
        <v>46772</v>
      </c>
      <c r="B14119" s="27" t="str">
        <f t="shared" si="1543"/>
        <v>(木)</v>
      </c>
      <c r="C14119" s="34">
        <v>6.25E-2</v>
      </c>
      <c r="D14119" s="16" t="s">
        <v>18</v>
      </c>
      <c r="E14119" s="35">
        <v>8.3333333333333301E-2</v>
      </c>
      <c r="F14119" s="50">
        <f>IF(COUNTIF('リスト（不使用）'!$A$5:$A$6,単年カーブ!$A$1),"希望数量入力ください",'単年（2027年度）'!$E$12*単年カーブ!$R$3+'単年（2027年度）'!$E$12*(1-単年カーブ!$R$3)*単年カーブ!Q14119)</f>
        <v>0</v>
      </c>
      <c r="G14119" s="47">
        <f t="shared" si="1544"/>
        <v>0</v>
      </c>
      <c r="M14119">
        <f t="shared" si="1545"/>
        <v>1</v>
      </c>
      <c r="N14119">
        <f>IF(OR(WEEKDAY(A14119)=1,WEEKDAY(A14119)=7,COUNTIF('2027祝日等（不使用）'!$A$1:$A$20,単年カーブ!A14119)=1),0,1)</f>
        <v>1</v>
      </c>
      <c r="O14119">
        <f t="shared" si="1541"/>
        <v>4</v>
      </c>
      <c r="P14119">
        <f t="shared" si="1546"/>
        <v>0</v>
      </c>
      <c r="Q14119">
        <f t="shared" si="1547"/>
        <v>0</v>
      </c>
    </row>
    <row r="14120" spans="1:17" ht="19.5" x14ac:dyDescent="0.4">
      <c r="A14120" s="33">
        <f t="shared" si="1542"/>
        <v>46772</v>
      </c>
      <c r="B14120" s="27" t="str">
        <f t="shared" si="1543"/>
        <v>(木)</v>
      </c>
      <c r="C14120" s="34">
        <v>8.3333333333333301E-2</v>
      </c>
      <c r="D14120" s="16" t="s">
        <v>18</v>
      </c>
      <c r="E14120" s="35">
        <v>0.104166666666667</v>
      </c>
      <c r="F14120" s="50">
        <f>IF(COUNTIF('リスト（不使用）'!$A$5:$A$6,単年カーブ!$A$1),"希望数量入力ください",'単年（2027年度）'!$E$12*単年カーブ!$R$3+'単年（2027年度）'!$E$12*(1-単年カーブ!$R$3)*単年カーブ!Q14120)</f>
        <v>0</v>
      </c>
      <c r="G14120" s="47">
        <f t="shared" si="1544"/>
        <v>0</v>
      </c>
      <c r="M14120">
        <f t="shared" si="1545"/>
        <v>1</v>
      </c>
      <c r="N14120">
        <f>IF(OR(WEEKDAY(A14120)=1,WEEKDAY(A14120)=7,COUNTIF('2027祝日等（不使用）'!$A$1:$A$20,単年カーブ!A14120)=1),0,1)</f>
        <v>1</v>
      </c>
      <c r="O14120">
        <f t="shared" si="1541"/>
        <v>5</v>
      </c>
      <c r="P14120">
        <f t="shared" si="1546"/>
        <v>0</v>
      </c>
      <c r="Q14120">
        <f t="shared" si="1547"/>
        <v>0</v>
      </c>
    </row>
    <row r="14121" spans="1:17" ht="19.5" x14ac:dyDescent="0.4">
      <c r="A14121" s="33">
        <f t="shared" si="1542"/>
        <v>46772</v>
      </c>
      <c r="B14121" s="27" t="str">
        <f t="shared" si="1543"/>
        <v>(木)</v>
      </c>
      <c r="C14121" s="34">
        <v>0.104166666666667</v>
      </c>
      <c r="D14121" s="16" t="s">
        <v>18</v>
      </c>
      <c r="E14121" s="35">
        <v>0.125</v>
      </c>
      <c r="F14121" s="50">
        <f>IF(COUNTIF('リスト（不使用）'!$A$5:$A$6,単年カーブ!$A$1),"希望数量入力ください",'単年（2027年度）'!$E$12*単年カーブ!$R$3+'単年（2027年度）'!$E$12*(1-単年カーブ!$R$3)*単年カーブ!Q14121)</f>
        <v>0</v>
      </c>
      <c r="G14121" s="47">
        <f t="shared" si="1544"/>
        <v>0</v>
      </c>
      <c r="M14121">
        <f t="shared" si="1545"/>
        <v>1</v>
      </c>
      <c r="N14121">
        <f>IF(OR(WEEKDAY(A14121)=1,WEEKDAY(A14121)=7,COUNTIF('2027祝日等（不使用）'!$A$1:$A$20,単年カーブ!A14121)=1),0,1)</f>
        <v>1</v>
      </c>
      <c r="O14121">
        <f t="shared" si="1541"/>
        <v>6</v>
      </c>
      <c r="P14121">
        <f t="shared" si="1546"/>
        <v>0</v>
      </c>
      <c r="Q14121">
        <f t="shared" si="1547"/>
        <v>0</v>
      </c>
    </row>
    <row r="14122" spans="1:17" ht="19.5" x14ac:dyDescent="0.4">
      <c r="A14122" s="33">
        <f t="shared" si="1542"/>
        <v>46772</v>
      </c>
      <c r="B14122" s="27" t="str">
        <f t="shared" si="1543"/>
        <v>(木)</v>
      </c>
      <c r="C14122" s="34">
        <v>0.125</v>
      </c>
      <c r="D14122" s="16" t="s">
        <v>18</v>
      </c>
      <c r="E14122" s="35">
        <v>0.14583333333333301</v>
      </c>
      <c r="F14122" s="50">
        <f>IF(COUNTIF('リスト（不使用）'!$A$5:$A$6,単年カーブ!$A$1),"希望数量入力ください",'単年（2027年度）'!$E$12*単年カーブ!$R$3+'単年（2027年度）'!$E$12*(1-単年カーブ!$R$3)*単年カーブ!Q14122)</f>
        <v>0</v>
      </c>
      <c r="G14122" s="47">
        <f t="shared" si="1544"/>
        <v>0</v>
      </c>
      <c r="M14122">
        <f t="shared" si="1545"/>
        <v>1</v>
      </c>
      <c r="N14122">
        <f>IF(OR(WEEKDAY(A14122)=1,WEEKDAY(A14122)=7,COUNTIF('2027祝日等（不使用）'!$A$1:$A$20,単年カーブ!A14122)=1),0,1)</f>
        <v>1</v>
      </c>
      <c r="O14122">
        <f t="shared" si="1541"/>
        <v>7</v>
      </c>
      <c r="P14122">
        <f t="shared" si="1546"/>
        <v>0</v>
      </c>
      <c r="Q14122">
        <f t="shared" si="1547"/>
        <v>0</v>
      </c>
    </row>
    <row r="14123" spans="1:17" ht="19.5" x14ac:dyDescent="0.4">
      <c r="A14123" s="33">
        <f t="shared" si="1542"/>
        <v>46772</v>
      </c>
      <c r="B14123" s="27" t="str">
        <f t="shared" si="1543"/>
        <v>(木)</v>
      </c>
      <c r="C14123" s="34">
        <v>0.14583333333333301</v>
      </c>
      <c r="D14123" s="16" t="s">
        <v>18</v>
      </c>
      <c r="E14123" s="35">
        <v>0.16666666666666699</v>
      </c>
      <c r="F14123" s="50">
        <f>IF(COUNTIF('リスト（不使用）'!$A$5:$A$6,単年カーブ!$A$1),"希望数量入力ください",'単年（2027年度）'!$E$12*単年カーブ!$R$3+'単年（2027年度）'!$E$12*(1-単年カーブ!$R$3)*単年カーブ!Q14123)</f>
        <v>0</v>
      </c>
      <c r="G14123" s="47">
        <f t="shared" si="1544"/>
        <v>0</v>
      </c>
      <c r="M14123">
        <f t="shared" si="1545"/>
        <v>1</v>
      </c>
      <c r="N14123">
        <f>IF(OR(WEEKDAY(A14123)=1,WEEKDAY(A14123)=7,COUNTIF('2027祝日等（不使用）'!$A$1:$A$20,単年カーブ!A14123)=1),0,1)</f>
        <v>1</v>
      </c>
      <c r="O14123">
        <f t="shared" si="1541"/>
        <v>8</v>
      </c>
      <c r="P14123">
        <f t="shared" si="1546"/>
        <v>0</v>
      </c>
      <c r="Q14123">
        <f t="shared" si="1547"/>
        <v>0</v>
      </c>
    </row>
    <row r="14124" spans="1:17" ht="19.5" x14ac:dyDescent="0.4">
      <c r="A14124" s="33">
        <f t="shared" si="1542"/>
        <v>46772</v>
      </c>
      <c r="B14124" s="27" t="str">
        <f t="shared" si="1543"/>
        <v>(木)</v>
      </c>
      <c r="C14124" s="34">
        <v>0.16666666666666699</v>
      </c>
      <c r="D14124" s="16" t="s">
        <v>18</v>
      </c>
      <c r="E14124" s="35">
        <v>0.1875</v>
      </c>
      <c r="F14124" s="50">
        <f>IF(COUNTIF('リスト（不使用）'!$A$5:$A$6,単年カーブ!$A$1),"希望数量入力ください",'単年（2027年度）'!$E$12*単年カーブ!$R$3+'単年（2027年度）'!$E$12*(1-単年カーブ!$R$3)*単年カーブ!Q14124)</f>
        <v>0</v>
      </c>
      <c r="G14124" s="47">
        <f t="shared" si="1544"/>
        <v>0</v>
      </c>
      <c r="M14124">
        <f t="shared" si="1545"/>
        <v>1</v>
      </c>
      <c r="N14124">
        <f>IF(OR(WEEKDAY(A14124)=1,WEEKDAY(A14124)=7,COUNTIF('2027祝日等（不使用）'!$A$1:$A$20,単年カーブ!A14124)=1),0,1)</f>
        <v>1</v>
      </c>
      <c r="O14124">
        <f t="shared" si="1541"/>
        <v>9</v>
      </c>
      <c r="P14124">
        <f t="shared" si="1546"/>
        <v>0</v>
      </c>
      <c r="Q14124">
        <f t="shared" si="1547"/>
        <v>0</v>
      </c>
    </row>
    <row r="14125" spans="1:17" ht="19.5" x14ac:dyDescent="0.4">
      <c r="A14125" s="33">
        <f t="shared" si="1542"/>
        <v>46772</v>
      </c>
      <c r="B14125" s="27" t="str">
        <f t="shared" si="1543"/>
        <v>(木)</v>
      </c>
      <c r="C14125" s="34">
        <v>0.1875</v>
      </c>
      <c r="D14125" s="16" t="s">
        <v>18</v>
      </c>
      <c r="E14125" s="35">
        <v>0.20833333333333301</v>
      </c>
      <c r="F14125" s="50">
        <f>IF(COUNTIF('リスト（不使用）'!$A$5:$A$6,単年カーブ!$A$1),"希望数量入力ください",'単年（2027年度）'!$E$12*単年カーブ!$R$3+'単年（2027年度）'!$E$12*(1-単年カーブ!$R$3)*単年カーブ!Q14125)</f>
        <v>0</v>
      </c>
      <c r="G14125" s="47">
        <f t="shared" si="1544"/>
        <v>0</v>
      </c>
      <c r="M14125">
        <f t="shared" si="1545"/>
        <v>1</v>
      </c>
      <c r="N14125">
        <f>IF(OR(WEEKDAY(A14125)=1,WEEKDAY(A14125)=7,COUNTIF('2027祝日等（不使用）'!$A$1:$A$20,単年カーブ!A14125)=1),0,1)</f>
        <v>1</v>
      </c>
      <c r="O14125">
        <f t="shared" si="1541"/>
        <v>10</v>
      </c>
      <c r="P14125">
        <f t="shared" si="1546"/>
        <v>0</v>
      </c>
      <c r="Q14125">
        <f t="shared" si="1547"/>
        <v>0</v>
      </c>
    </row>
    <row r="14126" spans="1:17" ht="19.5" x14ac:dyDescent="0.4">
      <c r="A14126" s="33">
        <f t="shared" si="1542"/>
        <v>46772</v>
      </c>
      <c r="B14126" s="27" t="str">
        <f t="shared" si="1543"/>
        <v>(木)</v>
      </c>
      <c r="C14126" s="34">
        <v>0.20833333333333301</v>
      </c>
      <c r="D14126" s="16" t="s">
        <v>18</v>
      </c>
      <c r="E14126" s="35">
        <v>0.22916666666666699</v>
      </c>
      <c r="F14126" s="50">
        <f>IF(COUNTIF('リスト（不使用）'!$A$5:$A$6,単年カーブ!$A$1),"希望数量入力ください",'単年（2027年度）'!$E$12*単年カーブ!$R$3+'単年（2027年度）'!$E$12*(1-単年カーブ!$R$3)*単年カーブ!Q14126)</f>
        <v>0</v>
      </c>
      <c r="G14126" s="47">
        <f t="shared" si="1544"/>
        <v>0</v>
      </c>
      <c r="M14126">
        <f t="shared" si="1545"/>
        <v>1</v>
      </c>
      <c r="N14126">
        <f>IF(OR(WEEKDAY(A14126)=1,WEEKDAY(A14126)=7,COUNTIF('2027祝日等（不使用）'!$A$1:$A$20,単年カーブ!A14126)=1),0,1)</f>
        <v>1</v>
      </c>
      <c r="O14126">
        <f t="shared" si="1541"/>
        <v>11</v>
      </c>
      <c r="P14126">
        <f t="shared" si="1546"/>
        <v>0</v>
      </c>
      <c r="Q14126">
        <f t="shared" si="1547"/>
        <v>0</v>
      </c>
    </row>
    <row r="14127" spans="1:17" ht="19.5" x14ac:dyDescent="0.4">
      <c r="A14127" s="33">
        <f t="shared" si="1542"/>
        <v>46772</v>
      </c>
      <c r="B14127" s="27" t="str">
        <f t="shared" si="1543"/>
        <v>(木)</v>
      </c>
      <c r="C14127" s="34">
        <v>0.22916666666666699</v>
      </c>
      <c r="D14127" s="16" t="s">
        <v>18</v>
      </c>
      <c r="E14127" s="35">
        <v>0.25</v>
      </c>
      <c r="F14127" s="50">
        <f>IF(COUNTIF('リスト（不使用）'!$A$5:$A$6,単年カーブ!$A$1),"希望数量入力ください",'単年（2027年度）'!$E$12*単年カーブ!$R$3+'単年（2027年度）'!$E$12*(1-単年カーブ!$R$3)*単年カーブ!Q14127)</f>
        <v>0</v>
      </c>
      <c r="G14127" s="47">
        <f t="shared" si="1544"/>
        <v>0</v>
      </c>
      <c r="M14127">
        <f t="shared" si="1545"/>
        <v>1</v>
      </c>
      <c r="N14127">
        <f>IF(OR(WEEKDAY(A14127)=1,WEEKDAY(A14127)=7,COUNTIF('2027祝日等（不使用）'!$A$1:$A$20,単年カーブ!A14127)=1),0,1)</f>
        <v>1</v>
      </c>
      <c r="O14127">
        <f t="shared" si="1541"/>
        <v>12</v>
      </c>
      <c r="P14127">
        <f t="shared" si="1546"/>
        <v>0</v>
      </c>
      <c r="Q14127">
        <f t="shared" si="1547"/>
        <v>0</v>
      </c>
    </row>
    <row r="14128" spans="1:17" ht="19.5" x14ac:dyDescent="0.4">
      <c r="A14128" s="33">
        <f t="shared" si="1542"/>
        <v>46772</v>
      </c>
      <c r="B14128" s="27" t="str">
        <f t="shared" si="1543"/>
        <v>(木)</v>
      </c>
      <c r="C14128" s="34">
        <v>0.25</v>
      </c>
      <c r="D14128" s="16" t="s">
        <v>18</v>
      </c>
      <c r="E14128" s="35">
        <v>0.27083333333333298</v>
      </c>
      <c r="F14128" s="50">
        <f>IF(COUNTIF('リスト（不使用）'!$A$5:$A$6,単年カーブ!$A$1),"希望数量入力ください",'単年（2027年度）'!$E$12*単年カーブ!$R$3+'単年（2027年度）'!$E$12*(1-単年カーブ!$R$3)*単年カーブ!Q14128)</f>
        <v>0</v>
      </c>
      <c r="G14128" s="47">
        <f t="shared" si="1544"/>
        <v>0</v>
      </c>
      <c r="M14128">
        <f t="shared" si="1545"/>
        <v>1</v>
      </c>
      <c r="N14128">
        <f>IF(OR(WEEKDAY(A14128)=1,WEEKDAY(A14128)=7,COUNTIF('2027祝日等（不使用）'!$A$1:$A$20,単年カーブ!A14128)=1),0,1)</f>
        <v>1</v>
      </c>
      <c r="O14128">
        <f t="shared" si="1541"/>
        <v>13</v>
      </c>
      <c r="P14128">
        <f t="shared" si="1546"/>
        <v>0</v>
      </c>
      <c r="Q14128">
        <f t="shared" si="1547"/>
        <v>0</v>
      </c>
    </row>
    <row r="14129" spans="1:17" ht="19.5" x14ac:dyDescent="0.4">
      <c r="A14129" s="33">
        <f t="shared" si="1542"/>
        <v>46772</v>
      </c>
      <c r="B14129" s="27" t="str">
        <f t="shared" si="1543"/>
        <v>(木)</v>
      </c>
      <c r="C14129" s="34">
        <v>0.27083333333333298</v>
      </c>
      <c r="D14129" s="16" t="s">
        <v>18</v>
      </c>
      <c r="E14129" s="35">
        <v>0.29166666666666702</v>
      </c>
      <c r="F14129" s="50">
        <f>IF(COUNTIF('リスト（不使用）'!$A$5:$A$6,単年カーブ!$A$1),"希望数量入力ください",'単年（2027年度）'!$E$12*単年カーブ!$R$3+'単年（2027年度）'!$E$12*(1-単年カーブ!$R$3)*単年カーブ!Q14129)</f>
        <v>0</v>
      </c>
      <c r="G14129" s="47">
        <f t="shared" si="1544"/>
        <v>0</v>
      </c>
      <c r="M14129">
        <f t="shared" si="1545"/>
        <v>1</v>
      </c>
      <c r="N14129">
        <f>IF(OR(WEEKDAY(A14129)=1,WEEKDAY(A14129)=7,COUNTIF('2027祝日等（不使用）'!$A$1:$A$20,単年カーブ!A14129)=1),0,1)</f>
        <v>1</v>
      </c>
      <c r="O14129">
        <f t="shared" si="1541"/>
        <v>14</v>
      </c>
      <c r="P14129">
        <f t="shared" si="1546"/>
        <v>0</v>
      </c>
      <c r="Q14129">
        <f t="shared" si="1547"/>
        <v>0</v>
      </c>
    </row>
    <row r="14130" spans="1:17" ht="19.5" x14ac:dyDescent="0.4">
      <c r="A14130" s="33">
        <f t="shared" si="1542"/>
        <v>46772</v>
      </c>
      <c r="B14130" s="27" t="str">
        <f t="shared" si="1543"/>
        <v>(木)</v>
      </c>
      <c r="C14130" s="34">
        <v>0.29166666666666702</v>
      </c>
      <c r="D14130" s="16" t="s">
        <v>18</v>
      </c>
      <c r="E14130" s="35">
        <v>0.3125</v>
      </c>
      <c r="F14130" s="50">
        <f>IF(COUNTIF('リスト（不使用）'!$A$5:$A$6,単年カーブ!$A$1),"希望数量入力ください",'単年（2027年度）'!$E$12*単年カーブ!$R$3+'単年（2027年度）'!$E$12*(1-単年カーブ!$R$3)*単年カーブ!Q14130)</f>
        <v>0</v>
      </c>
      <c r="G14130" s="47">
        <f t="shared" si="1544"/>
        <v>0</v>
      </c>
      <c r="M14130">
        <f t="shared" si="1545"/>
        <v>1</v>
      </c>
      <c r="N14130">
        <f>IF(OR(WEEKDAY(A14130)=1,WEEKDAY(A14130)=7,COUNTIF('2027祝日等（不使用）'!$A$1:$A$20,単年カーブ!A14130)=1),0,1)</f>
        <v>1</v>
      </c>
      <c r="O14130">
        <f t="shared" si="1541"/>
        <v>15</v>
      </c>
      <c r="P14130">
        <f t="shared" si="1546"/>
        <v>0</v>
      </c>
      <c r="Q14130">
        <f t="shared" si="1547"/>
        <v>0</v>
      </c>
    </row>
    <row r="14131" spans="1:17" ht="19.5" x14ac:dyDescent="0.4">
      <c r="A14131" s="33">
        <f t="shared" si="1542"/>
        <v>46772</v>
      </c>
      <c r="B14131" s="27" t="str">
        <f t="shared" si="1543"/>
        <v>(木)</v>
      </c>
      <c r="C14131" s="34">
        <v>0.3125</v>
      </c>
      <c r="D14131" s="16" t="s">
        <v>18</v>
      </c>
      <c r="E14131" s="35">
        <v>0.33333333333333298</v>
      </c>
      <c r="F14131" s="50">
        <f>IF(COUNTIF('リスト（不使用）'!$A$5:$A$6,単年カーブ!$A$1),"希望数量入力ください",'単年（2027年度）'!$E$12*単年カーブ!$R$3+'単年（2027年度）'!$E$12*(1-単年カーブ!$R$3)*単年カーブ!Q14131)</f>
        <v>0</v>
      </c>
      <c r="G14131" s="47">
        <f t="shared" si="1544"/>
        <v>0</v>
      </c>
      <c r="M14131">
        <f t="shared" si="1545"/>
        <v>1</v>
      </c>
      <c r="N14131">
        <f>IF(OR(WEEKDAY(A14131)=1,WEEKDAY(A14131)=7,COUNTIF('2027祝日等（不使用）'!$A$1:$A$20,単年カーブ!A14131)=1),0,1)</f>
        <v>1</v>
      </c>
      <c r="O14131">
        <f t="shared" si="1541"/>
        <v>16</v>
      </c>
      <c r="P14131">
        <f t="shared" si="1546"/>
        <v>0</v>
      </c>
      <c r="Q14131">
        <f t="shared" si="1547"/>
        <v>0</v>
      </c>
    </row>
    <row r="14132" spans="1:17" ht="19.5" x14ac:dyDescent="0.4">
      <c r="A14132" s="33">
        <f t="shared" si="1542"/>
        <v>46772</v>
      </c>
      <c r="B14132" s="27" t="str">
        <f t="shared" si="1543"/>
        <v>(木)</v>
      </c>
      <c r="C14132" s="34">
        <v>0.33333333333333298</v>
      </c>
      <c r="D14132" s="16" t="s">
        <v>18</v>
      </c>
      <c r="E14132" s="35">
        <v>0.35416666666666702</v>
      </c>
      <c r="F14132" s="50">
        <f>IF(COUNTIF('リスト（不使用）'!$A$5:$A$6,単年カーブ!$A$1),"希望数量入力ください",'単年（2027年度）'!$E$12*単年カーブ!$R$3+'単年（2027年度）'!$E$12*(1-単年カーブ!$R$3)*単年カーブ!Q14132)</f>
        <v>0</v>
      </c>
      <c r="G14132" s="47">
        <f t="shared" si="1544"/>
        <v>0</v>
      </c>
      <c r="M14132">
        <f t="shared" si="1545"/>
        <v>1</v>
      </c>
      <c r="N14132">
        <f>IF(OR(WEEKDAY(A14132)=1,WEEKDAY(A14132)=7,COUNTIF('2027祝日等（不使用）'!$A$1:$A$20,単年カーブ!A14132)=1),0,1)</f>
        <v>1</v>
      </c>
      <c r="O14132">
        <f t="shared" ref="O14132:O14195" si="1548">O14084</f>
        <v>17</v>
      </c>
      <c r="P14132">
        <f t="shared" si="1546"/>
        <v>1</v>
      </c>
      <c r="Q14132">
        <f t="shared" si="1547"/>
        <v>1</v>
      </c>
    </row>
    <row r="14133" spans="1:17" ht="19.5" x14ac:dyDescent="0.4">
      <c r="A14133" s="33">
        <f t="shared" si="1542"/>
        <v>46772</v>
      </c>
      <c r="B14133" s="27" t="str">
        <f t="shared" si="1543"/>
        <v>(木)</v>
      </c>
      <c r="C14133" s="34">
        <v>0.35416666666666702</v>
      </c>
      <c r="D14133" s="16" t="s">
        <v>18</v>
      </c>
      <c r="E14133" s="35">
        <v>0.375</v>
      </c>
      <c r="F14133" s="50">
        <f>IF(COUNTIF('リスト（不使用）'!$A$5:$A$6,単年カーブ!$A$1),"希望数量入力ください",'単年（2027年度）'!$E$12*単年カーブ!$R$3+'単年（2027年度）'!$E$12*(1-単年カーブ!$R$3)*単年カーブ!Q14133)</f>
        <v>0</v>
      </c>
      <c r="G14133" s="47">
        <f t="shared" si="1544"/>
        <v>0</v>
      </c>
      <c r="M14133">
        <f t="shared" si="1545"/>
        <v>1</v>
      </c>
      <c r="N14133">
        <f>IF(OR(WEEKDAY(A14133)=1,WEEKDAY(A14133)=7,COUNTIF('2027祝日等（不使用）'!$A$1:$A$20,単年カーブ!A14133)=1),0,1)</f>
        <v>1</v>
      </c>
      <c r="O14133">
        <f t="shared" si="1548"/>
        <v>18</v>
      </c>
      <c r="P14133">
        <f t="shared" si="1546"/>
        <v>1</v>
      </c>
      <c r="Q14133">
        <f t="shared" si="1547"/>
        <v>1</v>
      </c>
    </row>
    <row r="14134" spans="1:17" ht="19.5" x14ac:dyDescent="0.4">
      <c r="A14134" s="33">
        <f t="shared" si="1542"/>
        <v>46772</v>
      </c>
      <c r="B14134" s="27" t="str">
        <f t="shared" si="1543"/>
        <v>(木)</v>
      </c>
      <c r="C14134" s="34">
        <v>0.375</v>
      </c>
      <c r="D14134" s="16" t="s">
        <v>18</v>
      </c>
      <c r="E14134" s="35">
        <v>0.39583333333333298</v>
      </c>
      <c r="F14134" s="50">
        <f>IF(COUNTIF('リスト（不使用）'!$A$5:$A$6,単年カーブ!$A$1),"希望数量入力ください",'単年（2027年度）'!$E$12*単年カーブ!$R$3+'単年（2027年度）'!$E$12*(1-単年カーブ!$R$3)*単年カーブ!Q14134)</f>
        <v>0</v>
      </c>
      <c r="G14134" s="47">
        <f t="shared" si="1544"/>
        <v>0</v>
      </c>
      <c r="M14134">
        <f t="shared" si="1545"/>
        <v>1</v>
      </c>
      <c r="N14134">
        <f>IF(OR(WEEKDAY(A14134)=1,WEEKDAY(A14134)=7,COUNTIF('2027祝日等（不使用）'!$A$1:$A$20,単年カーブ!A14134)=1),0,1)</f>
        <v>1</v>
      </c>
      <c r="O14134">
        <f t="shared" si="1548"/>
        <v>19</v>
      </c>
      <c r="P14134">
        <f t="shared" si="1546"/>
        <v>1</v>
      </c>
      <c r="Q14134">
        <f t="shared" si="1547"/>
        <v>1</v>
      </c>
    </row>
    <row r="14135" spans="1:17" ht="19.5" x14ac:dyDescent="0.4">
      <c r="A14135" s="33">
        <f t="shared" si="1542"/>
        <v>46772</v>
      </c>
      <c r="B14135" s="27" t="str">
        <f t="shared" si="1543"/>
        <v>(木)</v>
      </c>
      <c r="C14135" s="34">
        <v>0.39583333333333298</v>
      </c>
      <c r="D14135" s="16" t="s">
        <v>18</v>
      </c>
      <c r="E14135" s="35">
        <v>0.41666666666666702</v>
      </c>
      <c r="F14135" s="50">
        <f>IF(COUNTIF('リスト（不使用）'!$A$5:$A$6,単年カーブ!$A$1),"希望数量入力ください",'単年（2027年度）'!$E$12*単年カーブ!$R$3+'単年（2027年度）'!$E$12*(1-単年カーブ!$R$3)*単年カーブ!Q14135)</f>
        <v>0</v>
      </c>
      <c r="G14135" s="47">
        <f t="shared" si="1544"/>
        <v>0</v>
      </c>
      <c r="M14135">
        <f t="shared" si="1545"/>
        <v>1</v>
      </c>
      <c r="N14135">
        <f>IF(OR(WEEKDAY(A14135)=1,WEEKDAY(A14135)=7,COUNTIF('2027祝日等（不使用）'!$A$1:$A$20,単年カーブ!A14135)=1),0,1)</f>
        <v>1</v>
      </c>
      <c r="O14135">
        <f t="shared" si="1548"/>
        <v>20</v>
      </c>
      <c r="P14135">
        <f t="shared" si="1546"/>
        <v>1</v>
      </c>
      <c r="Q14135">
        <f t="shared" si="1547"/>
        <v>1</v>
      </c>
    </row>
    <row r="14136" spans="1:17" ht="19.5" x14ac:dyDescent="0.4">
      <c r="A14136" s="33">
        <f t="shared" si="1542"/>
        <v>46772</v>
      </c>
      <c r="B14136" s="27" t="str">
        <f t="shared" si="1543"/>
        <v>(木)</v>
      </c>
      <c r="C14136" s="34">
        <v>0.41666666666666702</v>
      </c>
      <c r="D14136" s="16" t="s">
        <v>18</v>
      </c>
      <c r="E14136" s="35">
        <v>0.4375</v>
      </c>
      <c r="F14136" s="50">
        <f>IF(COUNTIF('リスト（不使用）'!$A$5:$A$6,単年カーブ!$A$1),"希望数量入力ください",'単年（2027年度）'!$E$12*単年カーブ!$R$3+'単年（2027年度）'!$E$12*(1-単年カーブ!$R$3)*単年カーブ!Q14136)</f>
        <v>0</v>
      </c>
      <c r="G14136" s="47">
        <f t="shared" si="1544"/>
        <v>0</v>
      </c>
      <c r="M14136">
        <f t="shared" si="1545"/>
        <v>1</v>
      </c>
      <c r="N14136">
        <f>IF(OR(WEEKDAY(A14136)=1,WEEKDAY(A14136)=7,COUNTIF('2027祝日等（不使用）'!$A$1:$A$20,単年カーブ!A14136)=1),0,1)</f>
        <v>1</v>
      </c>
      <c r="O14136">
        <f t="shared" si="1548"/>
        <v>21</v>
      </c>
      <c r="P14136">
        <f t="shared" si="1546"/>
        <v>1</v>
      </c>
      <c r="Q14136">
        <f t="shared" si="1547"/>
        <v>1</v>
      </c>
    </row>
    <row r="14137" spans="1:17" ht="19.5" x14ac:dyDescent="0.4">
      <c r="A14137" s="33">
        <f t="shared" si="1542"/>
        <v>46772</v>
      </c>
      <c r="B14137" s="27" t="str">
        <f t="shared" si="1543"/>
        <v>(木)</v>
      </c>
      <c r="C14137" s="34">
        <v>0.4375</v>
      </c>
      <c r="D14137" s="16" t="s">
        <v>18</v>
      </c>
      <c r="E14137" s="35">
        <v>0.45833333333333298</v>
      </c>
      <c r="F14137" s="50">
        <f>IF(COUNTIF('リスト（不使用）'!$A$5:$A$6,単年カーブ!$A$1),"希望数量入力ください",'単年（2027年度）'!$E$12*単年カーブ!$R$3+'単年（2027年度）'!$E$12*(1-単年カーブ!$R$3)*単年カーブ!Q14137)</f>
        <v>0</v>
      </c>
      <c r="G14137" s="47">
        <f t="shared" si="1544"/>
        <v>0</v>
      </c>
      <c r="M14137">
        <f t="shared" si="1545"/>
        <v>1</v>
      </c>
      <c r="N14137">
        <f>IF(OR(WEEKDAY(A14137)=1,WEEKDAY(A14137)=7,COUNTIF('2027祝日等（不使用）'!$A$1:$A$20,単年カーブ!A14137)=1),0,1)</f>
        <v>1</v>
      </c>
      <c r="O14137">
        <f t="shared" si="1548"/>
        <v>22</v>
      </c>
      <c r="P14137">
        <f t="shared" si="1546"/>
        <v>1</v>
      </c>
      <c r="Q14137">
        <f t="shared" si="1547"/>
        <v>1</v>
      </c>
    </row>
    <row r="14138" spans="1:17" ht="19.5" x14ac:dyDescent="0.4">
      <c r="A14138" s="33">
        <f t="shared" ref="A14138:A14201" si="1549">A14090+1</f>
        <v>46772</v>
      </c>
      <c r="B14138" s="27" t="str">
        <f t="shared" si="1543"/>
        <v>(木)</v>
      </c>
      <c r="C14138" s="34">
        <v>0.45833333333333298</v>
      </c>
      <c r="D14138" s="16" t="s">
        <v>18</v>
      </c>
      <c r="E14138" s="35">
        <v>0.47916666666666702</v>
      </c>
      <c r="F14138" s="50">
        <f>IF(COUNTIF('リスト（不使用）'!$A$5:$A$6,単年カーブ!$A$1),"希望数量入力ください",'単年（2027年度）'!$E$12*単年カーブ!$R$3+'単年（2027年度）'!$E$12*(1-単年カーブ!$R$3)*単年カーブ!Q14138)</f>
        <v>0</v>
      </c>
      <c r="G14138" s="47">
        <f t="shared" si="1544"/>
        <v>0</v>
      </c>
      <c r="M14138">
        <f t="shared" si="1545"/>
        <v>1</v>
      </c>
      <c r="N14138">
        <f>IF(OR(WEEKDAY(A14138)=1,WEEKDAY(A14138)=7,COUNTIF('2027祝日等（不使用）'!$A$1:$A$20,単年カーブ!A14138)=1),0,1)</f>
        <v>1</v>
      </c>
      <c r="O14138">
        <f t="shared" si="1548"/>
        <v>23</v>
      </c>
      <c r="P14138">
        <f t="shared" si="1546"/>
        <v>1</v>
      </c>
      <c r="Q14138">
        <f t="shared" si="1547"/>
        <v>1</v>
      </c>
    </row>
    <row r="14139" spans="1:17" ht="19.5" x14ac:dyDescent="0.4">
      <c r="A14139" s="33">
        <f t="shared" si="1549"/>
        <v>46772</v>
      </c>
      <c r="B14139" s="27" t="str">
        <f t="shared" si="1543"/>
        <v>(木)</v>
      </c>
      <c r="C14139" s="34">
        <v>0.47916666666666702</v>
      </c>
      <c r="D14139" s="16" t="s">
        <v>18</v>
      </c>
      <c r="E14139" s="35">
        <v>0.5</v>
      </c>
      <c r="F14139" s="50">
        <f>IF(COUNTIF('リスト（不使用）'!$A$5:$A$6,単年カーブ!$A$1),"希望数量入力ください",'単年（2027年度）'!$E$12*単年カーブ!$R$3+'単年（2027年度）'!$E$12*(1-単年カーブ!$R$3)*単年カーブ!Q14139)</f>
        <v>0</v>
      </c>
      <c r="G14139" s="47">
        <f t="shared" si="1544"/>
        <v>0</v>
      </c>
      <c r="M14139">
        <f t="shared" si="1545"/>
        <v>1</v>
      </c>
      <c r="N14139">
        <f>IF(OR(WEEKDAY(A14139)=1,WEEKDAY(A14139)=7,COUNTIF('2027祝日等（不使用）'!$A$1:$A$20,単年カーブ!A14139)=1),0,1)</f>
        <v>1</v>
      </c>
      <c r="O14139">
        <f t="shared" si="1548"/>
        <v>24</v>
      </c>
      <c r="P14139">
        <f t="shared" si="1546"/>
        <v>1</v>
      </c>
      <c r="Q14139">
        <f t="shared" si="1547"/>
        <v>1</v>
      </c>
    </row>
    <row r="14140" spans="1:17" ht="19.5" x14ac:dyDescent="0.4">
      <c r="A14140" s="33">
        <f t="shared" si="1549"/>
        <v>46772</v>
      </c>
      <c r="B14140" s="27" t="str">
        <f t="shared" si="1543"/>
        <v>(木)</v>
      </c>
      <c r="C14140" s="34">
        <v>0.5</v>
      </c>
      <c r="D14140" s="16" t="s">
        <v>18</v>
      </c>
      <c r="E14140" s="35">
        <v>0.52083333333333304</v>
      </c>
      <c r="F14140" s="50">
        <f>IF(COUNTIF('リスト（不使用）'!$A$5:$A$6,単年カーブ!$A$1),"希望数量入力ください",'単年（2027年度）'!$E$12*単年カーブ!$R$3+'単年（2027年度）'!$E$12*(1-単年カーブ!$R$3)*単年カーブ!Q14140)</f>
        <v>0</v>
      </c>
      <c r="G14140" s="47">
        <f t="shared" si="1544"/>
        <v>0</v>
      </c>
      <c r="M14140">
        <f t="shared" si="1545"/>
        <v>1</v>
      </c>
      <c r="N14140">
        <f>IF(OR(WEEKDAY(A14140)=1,WEEKDAY(A14140)=7,COUNTIF('2027祝日等（不使用）'!$A$1:$A$20,単年カーブ!A14140)=1),0,1)</f>
        <v>1</v>
      </c>
      <c r="O14140">
        <f t="shared" si="1548"/>
        <v>25</v>
      </c>
      <c r="P14140">
        <f t="shared" si="1546"/>
        <v>1</v>
      </c>
      <c r="Q14140">
        <f t="shared" si="1547"/>
        <v>1</v>
      </c>
    </row>
    <row r="14141" spans="1:17" ht="19.5" x14ac:dyDescent="0.4">
      <c r="A14141" s="33">
        <f t="shared" si="1549"/>
        <v>46772</v>
      </c>
      <c r="B14141" s="27" t="str">
        <f t="shared" si="1543"/>
        <v>(木)</v>
      </c>
      <c r="C14141" s="34">
        <v>0.52083333333333304</v>
      </c>
      <c r="D14141" s="16" t="s">
        <v>18</v>
      </c>
      <c r="E14141" s="35">
        <v>0.54166666666666696</v>
      </c>
      <c r="F14141" s="50">
        <f>IF(COUNTIF('リスト（不使用）'!$A$5:$A$6,単年カーブ!$A$1),"希望数量入力ください",'単年（2027年度）'!$E$12*単年カーブ!$R$3+'単年（2027年度）'!$E$12*(1-単年カーブ!$R$3)*単年カーブ!Q14141)</f>
        <v>0</v>
      </c>
      <c r="G14141" s="47">
        <f t="shared" si="1544"/>
        <v>0</v>
      </c>
      <c r="M14141">
        <f t="shared" si="1545"/>
        <v>1</v>
      </c>
      <c r="N14141">
        <f>IF(OR(WEEKDAY(A14141)=1,WEEKDAY(A14141)=7,COUNTIF('2027祝日等（不使用）'!$A$1:$A$20,単年カーブ!A14141)=1),0,1)</f>
        <v>1</v>
      </c>
      <c r="O14141">
        <f t="shared" si="1548"/>
        <v>26</v>
      </c>
      <c r="P14141">
        <f t="shared" si="1546"/>
        <v>1</v>
      </c>
      <c r="Q14141">
        <f t="shared" si="1547"/>
        <v>1</v>
      </c>
    </row>
    <row r="14142" spans="1:17" ht="19.5" x14ac:dyDescent="0.4">
      <c r="A14142" s="33">
        <f t="shared" si="1549"/>
        <v>46772</v>
      </c>
      <c r="B14142" s="27" t="str">
        <f t="shared" si="1543"/>
        <v>(木)</v>
      </c>
      <c r="C14142" s="34">
        <v>0.54166666666666696</v>
      </c>
      <c r="D14142" s="16" t="s">
        <v>18</v>
      </c>
      <c r="E14142" s="35">
        <v>0.5625</v>
      </c>
      <c r="F14142" s="50">
        <f>IF(COUNTIF('リスト（不使用）'!$A$5:$A$6,単年カーブ!$A$1),"希望数量入力ください",'単年（2027年度）'!$E$12*単年カーブ!$R$3+'単年（2027年度）'!$E$12*(1-単年カーブ!$R$3)*単年カーブ!Q14142)</f>
        <v>0</v>
      </c>
      <c r="G14142" s="47">
        <f t="shared" si="1544"/>
        <v>0</v>
      </c>
      <c r="M14142">
        <f t="shared" si="1545"/>
        <v>1</v>
      </c>
      <c r="N14142">
        <f>IF(OR(WEEKDAY(A14142)=1,WEEKDAY(A14142)=7,COUNTIF('2027祝日等（不使用）'!$A$1:$A$20,単年カーブ!A14142)=1),0,1)</f>
        <v>1</v>
      </c>
      <c r="O14142">
        <f t="shared" si="1548"/>
        <v>27</v>
      </c>
      <c r="P14142">
        <f t="shared" si="1546"/>
        <v>1</v>
      </c>
      <c r="Q14142">
        <f t="shared" si="1547"/>
        <v>1</v>
      </c>
    </row>
    <row r="14143" spans="1:17" ht="19.5" x14ac:dyDescent="0.4">
      <c r="A14143" s="33">
        <f t="shared" si="1549"/>
        <v>46772</v>
      </c>
      <c r="B14143" s="27" t="str">
        <f t="shared" si="1543"/>
        <v>(木)</v>
      </c>
      <c r="C14143" s="34">
        <v>0.5625</v>
      </c>
      <c r="D14143" s="16" t="s">
        <v>18</v>
      </c>
      <c r="E14143" s="35">
        <v>0.58333333333333304</v>
      </c>
      <c r="F14143" s="50">
        <f>IF(COUNTIF('リスト（不使用）'!$A$5:$A$6,単年カーブ!$A$1),"希望数量入力ください",'単年（2027年度）'!$E$12*単年カーブ!$R$3+'単年（2027年度）'!$E$12*(1-単年カーブ!$R$3)*単年カーブ!Q14143)</f>
        <v>0</v>
      </c>
      <c r="G14143" s="47">
        <f t="shared" si="1544"/>
        <v>0</v>
      </c>
      <c r="M14143">
        <f t="shared" si="1545"/>
        <v>1</v>
      </c>
      <c r="N14143">
        <f>IF(OR(WEEKDAY(A14143)=1,WEEKDAY(A14143)=7,COUNTIF('2027祝日等（不使用）'!$A$1:$A$20,単年カーブ!A14143)=1),0,1)</f>
        <v>1</v>
      </c>
      <c r="O14143">
        <f t="shared" si="1548"/>
        <v>28</v>
      </c>
      <c r="P14143">
        <f t="shared" si="1546"/>
        <v>1</v>
      </c>
      <c r="Q14143">
        <f t="shared" si="1547"/>
        <v>1</v>
      </c>
    </row>
    <row r="14144" spans="1:17" ht="19.5" x14ac:dyDescent="0.4">
      <c r="A14144" s="33">
        <f t="shared" si="1549"/>
        <v>46772</v>
      </c>
      <c r="B14144" s="27" t="str">
        <f t="shared" si="1543"/>
        <v>(木)</v>
      </c>
      <c r="C14144" s="34">
        <v>0.58333333333333304</v>
      </c>
      <c r="D14144" s="16" t="s">
        <v>18</v>
      </c>
      <c r="E14144" s="35">
        <v>0.60416666666666696</v>
      </c>
      <c r="F14144" s="50">
        <f>IF(COUNTIF('リスト（不使用）'!$A$5:$A$6,単年カーブ!$A$1),"希望数量入力ください",'単年（2027年度）'!$E$12*単年カーブ!$R$3+'単年（2027年度）'!$E$12*(1-単年カーブ!$R$3)*単年カーブ!Q14144)</f>
        <v>0</v>
      </c>
      <c r="G14144" s="47">
        <f t="shared" si="1544"/>
        <v>0</v>
      </c>
      <c r="M14144">
        <f t="shared" si="1545"/>
        <v>1</v>
      </c>
      <c r="N14144">
        <f>IF(OR(WEEKDAY(A14144)=1,WEEKDAY(A14144)=7,COUNTIF('2027祝日等（不使用）'!$A$1:$A$20,単年カーブ!A14144)=1),0,1)</f>
        <v>1</v>
      </c>
      <c r="O14144">
        <f t="shared" si="1548"/>
        <v>29</v>
      </c>
      <c r="P14144">
        <f t="shared" si="1546"/>
        <v>1</v>
      </c>
      <c r="Q14144">
        <f t="shared" si="1547"/>
        <v>1</v>
      </c>
    </row>
    <row r="14145" spans="1:17" ht="19.5" x14ac:dyDescent="0.4">
      <c r="A14145" s="33">
        <f t="shared" si="1549"/>
        <v>46772</v>
      </c>
      <c r="B14145" s="27" t="str">
        <f t="shared" si="1543"/>
        <v>(木)</v>
      </c>
      <c r="C14145" s="34">
        <v>0.60416666666666696</v>
      </c>
      <c r="D14145" s="16" t="s">
        <v>18</v>
      </c>
      <c r="E14145" s="35">
        <v>0.625</v>
      </c>
      <c r="F14145" s="50">
        <f>IF(COUNTIF('リスト（不使用）'!$A$5:$A$6,単年カーブ!$A$1),"希望数量入力ください",'単年（2027年度）'!$E$12*単年カーブ!$R$3+'単年（2027年度）'!$E$12*(1-単年カーブ!$R$3)*単年カーブ!Q14145)</f>
        <v>0</v>
      </c>
      <c r="G14145" s="47">
        <f t="shared" si="1544"/>
        <v>0</v>
      </c>
      <c r="M14145">
        <f t="shared" si="1545"/>
        <v>1</v>
      </c>
      <c r="N14145">
        <f>IF(OR(WEEKDAY(A14145)=1,WEEKDAY(A14145)=7,COUNTIF('2027祝日等（不使用）'!$A$1:$A$20,単年カーブ!A14145)=1),0,1)</f>
        <v>1</v>
      </c>
      <c r="O14145">
        <f t="shared" si="1548"/>
        <v>30</v>
      </c>
      <c r="P14145">
        <f t="shared" si="1546"/>
        <v>1</v>
      </c>
      <c r="Q14145">
        <f t="shared" si="1547"/>
        <v>1</v>
      </c>
    </row>
    <row r="14146" spans="1:17" ht="19.5" x14ac:dyDescent="0.4">
      <c r="A14146" s="33">
        <f t="shared" si="1549"/>
        <v>46772</v>
      </c>
      <c r="B14146" s="27" t="str">
        <f t="shared" si="1543"/>
        <v>(木)</v>
      </c>
      <c r="C14146" s="34">
        <v>0.625</v>
      </c>
      <c r="D14146" s="16" t="s">
        <v>18</v>
      </c>
      <c r="E14146" s="35">
        <v>0.64583333333333304</v>
      </c>
      <c r="F14146" s="50">
        <f>IF(COUNTIF('リスト（不使用）'!$A$5:$A$6,単年カーブ!$A$1),"希望数量入力ください",'単年（2027年度）'!$E$12*単年カーブ!$R$3+'単年（2027年度）'!$E$12*(1-単年カーブ!$R$3)*単年カーブ!Q14146)</f>
        <v>0</v>
      </c>
      <c r="G14146" s="47">
        <f t="shared" si="1544"/>
        <v>0</v>
      </c>
      <c r="M14146">
        <f t="shared" si="1545"/>
        <v>1</v>
      </c>
      <c r="N14146">
        <f>IF(OR(WEEKDAY(A14146)=1,WEEKDAY(A14146)=7,COUNTIF('2027祝日等（不使用）'!$A$1:$A$20,単年カーブ!A14146)=1),0,1)</f>
        <v>1</v>
      </c>
      <c r="O14146">
        <f t="shared" si="1548"/>
        <v>31</v>
      </c>
      <c r="P14146">
        <f t="shared" si="1546"/>
        <v>1</v>
      </c>
      <c r="Q14146">
        <f t="shared" si="1547"/>
        <v>1</v>
      </c>
    </row>
    <row r="14147" spans="1:17" ht="19.5" x14ac:dyDescent="0.4">
      <c r="A14147" s="33">
        <f t="shared" si="1549"/>
        <v>46772</v>
      </c>
      <c r="B14147" s="27" t="str">
        <f t="shared" si="1543"/>
        <v>(木)</v>
      </c>
      <c r="C14147" s="34">
        <v>0.64583333333333304</v>
      </c>
      <c r="D14147" s="16" t="s">
        <v>18</v>
      </c>
      <c r="E14147" s="35">
        <v>0.66666666666666696</v>
      </c>
      <c r="F14147" s="50">
        <f>IF(COUNTIF('リスト（不使用）'!$A$5:$A$6,単年カーブ!$A$1),"希望数量入力ください",'単年（2027年度）'!$E$12*単年カーブ!$R$3+'単年（2027年度）'!$E$12*(1-単年カーブ!$R$3)*単年カーブ!Q14147)</f>
        <v>0</v>
      </c>
      <c r="G14147" s="47">
        <f t="shared" si="1544"/>
        <v>0</v>
      </c>
      <c r="M14147">
        <f t="shared" si="1545"/>
        <v>1</v>
      </c>
      <c r="N14147">
        <f>IF(OR(WEEKDAY(A14147)=1,WEEKDAY(A14147)=7,COUNTIF('2027祝日等（不使用）'!$A$1:$A$20,単年カーブ!A14147)=1),0,1)</f>
        <v>1</v>
      </c>
      <c r="O14147">
        <f t="shared" si="1548"/>
        <v>32</v>
      </c>
      <c r="P14147">
        <f t="shared" si="1546"/>
        <v>1</v>
      </c>
      <c r="Q14147">
        <f t="shared" si="1547"/>
        <v>1</v>
      </c>
    </row>
    <row r="14148" spans="1:17" ht="19.5" x14ac:dyDescent="0.4">
      <c r="A14148" s="33">
        <f t="shared" si="1549"/>
        <v>46772</v>
      </c>
      <c r="B14148" s="27" t="str">
        <f t="shared" ref="B14148:B14211" si="1550">TEXT(A14148,"(aaa)")</f>
        <v>(木)</v>
      </c>
      <c r="C14148" s="34">
        <v>0.66666666666666696</v>
      </c>
      <c r="D14148" s="16" t="s">
        <v>18</v>
      </c>
      <c r="E14148" s="35">
        <v>0.6875</v>
      </c>
      <c r="F14148" s="50">
        <f>IF(COUNTIF('リスト（不使用）'!$A$5:$A$6,単年カーブ!$A$1),"希望数量入力ください",'単年（2027年度）'!$E$12*単年カーブ!$R$3+'単年（2027年度）'!$E$12*(1-単年カーブ!$R$3)*単年カーブ!Q14148)</f>
        <v>0</v>
      </c>
      <c r="G14148" s="47">
        <f t="shared" ref="G14148:G14211" si="1551">F14148/2</f>
        <v>0</v>
      </c>
      <c r="M14148">
        <f t="shared" ref="M14148:M14211" si="1552">MONTH(A14148)</f>
        <v>1</v>
      </c>
      <c r="N14148">
        <f>IF(OR(WEEKDAY(A14148)=1,WEEKDAY(A14148)=7,COUNTIF('2027祝日等（不使用）'!$A$1:$A$20,単年カーブ!A14148)=1),0,1)</f>
        <v>1</v>
      </c>
      <c r="O14148">
        <f t="shared" si="1548"/>
        <v>33</v>
      </c>
      <c r="P14148">
        <f t="shared" ref="P14148:P14211" si="1553">IF(AND(O14148&gt;16,O14148&lt;41),1,0)</f>
        <v>1</v>
      </c>
      <c r="Q14148">
        <f t="shared" ref="Q14148:Q14211" si="1554">P14148*N14148</f>
        <v>1</v>
      </c>
    </row>
    <row r="14149" spans="1:17" ht="19.5" x14ac:dyDescent="0.4">
      <c r="A14149" s="33">
        <f t="shared" si="1549"/>
        <v>46772</v>
      </c>
      <c r="B14149" s="27" t="str">
        <f t="shared" si="1550"/>
        <v>(木)</v>
      </c>
      <c r="C14149" s="34">
        <v>0.6875</v>
      </c>
      <c r="D14149" s="16" t="s">
        <v>18</v>
      </c>
      <c r="E14149" s="35">
        <v>0.70833333333333304</v>
      </c>
      <c r="F14149" s="50">
        <f>IF(COUNTIF('リスト（不使用）'!$A$5:$A$6,単年カーブ!$A$1),"希望数量入力ください",'単年（2027年度）'!$E$12*単年カーブ!$R$3+'単年（2027年度）'!$E$12*(1-単年カーブ!$R$3)*単年カーブ!Q14149)</f>
        <v>0</v>
      </c>
      <c r="G14149" s="47">
        <f t="shared" si="1551"/>
        <v>0</v>
      </c>
      <c r="M14149">
        <f t="shared" si="1552"/>
        <v>1</v>
      </c>
      <c r="N14149">
        <f>IF(OR(WEEKDAY(A14149)=1,WEEKDAY(A14149)=7,COUNTIF('2027祝日等（不使用）'!$A$1:$A$20,単年カーブ!A14149)=1),0,1)</f>
        <v>1</v>
      </c>
      <c r="O14149">
        <f t="shared" si="1548"/>
        <v>34</v>
      </c>
      <c r="P14149">
        <f t="shared" si="1553"/>
        <v>1</v>
      </c>
      <c r="Q14149">
        <f t="shared" si="1554"/>
        <v>1</v>
      </c>
    </row>
    <row r="14150" spans="1:17" ht="19.5" x14ac:dyDescent="0.4">
      <c r="A14150" s="33">
        <f t="shared" si="1549"/>
        <v>46772</v>
      </c>
      <c r="B14150" s="27" t="str">
        <f t="shared" si="1550"/>
        <v>(木)</v>
      </c>
      <c r="C14150" s="34">
        <v>0.70833333333333304</v>
      </c>
      <c r="D14150" s="16" t="s">
        <v>18</v>
      </c>
      <c r="E14150" s="35">
        <v>0.72916666666666696</v>
      </c>
      <c r="F14150" s="50">
        <f>IF(COUNTIF('リスト（不使用）'!$A$5:$A$6,単年カーブ!$A$1),"希望数量入力ください",'単年（2027年度）'!$E$12*単年カーブ!$R$3+'単年（2027年度）'!$E$12*(1-単年カーブ!$R$3)*単年カーブ!Q14150)</f>
        <v>0</v>
      </c>
      <c r="G14150" s="47">
        <f t="shared" si="1551"/>
        <v>0</v>
      </c>
      <c r="M14150">
        <f t="shared" si="1552"/>
        <v>1</v>
      </c>
      <c r="N14150">
        <f>IF(OR(WEEKDAY(A14150)=1,WEEKDAY(A14150)=7,COUNTIF('2027祝日等（不使用）'!$A$1:$A$20,単年カーブ!A14150)=1),0,1)</f>
        <v>1</v>
      </c>
      <c r="O14150">
        <f t="shared" si="1548"/>
        <v>35</v>
      </c>
      <c r="P14150">
        <f t="shared" si="1553"/>
        <v>1</v>
      </c>
      <c r="Q14150">
        <f t="shared" si="1554"/>
        <v>1</v>
      </c>
    </row>
    <row r="14151" spans="1:17" ht="19.5" x14ac:dyDescent="0.4">
      <c r="A14151" s="33">
        <f t="shared" si="1549"/>
        <v>46772</v>
      </c>
      <c r="B14151" s="27" t="str">
        <f t="shared" si="1550"/>
        <v>(木)</v>
      </c>
      <c r="C14151" s="34">
        <v>0.72916666666666696</v>
      </c>
      <c r="D14151" s="16" t="s">
        <v>18</v>
      </c>
      <c r="E14151" s="35">
        <v>0.75</v>
      </c>
      <c r="F14151" s="50">
        <f>IF(COUNTIF('リスト（不使用）'!$A$5:$A$6,単年カーブ!$A$1),"希望数量入力ください",'単年（2027年度）'!$E$12*単年カーブ!$R$3+'単年（2027年度）'!$E$12*(1-単年カーブ!$R$3)*単年カーブ!Q14151)</f>
        <v>0</v>
      </c>
      <c r="G14151" s="47">
        <f t="shared" si="1551"/>
        <v>0</v>
      </c>
      <c r="M14151">
        <f t="shared" si="1552"/>
        <v>1</v>
      </c>
      <c r="N14151">
        <f>IF(OR(WEEKDAY(A14151)=1,WEEKDAY(A14151)=7,COUNTIF('2027祝日等（不使用）'!$A$1:$A$20,単年カーブ!A14151)=1),0,1)</f>
        <v>1</v>
      </c>
      <c r="O14151">
        <f t="shared" si="1548"/>
        <v>36</v>
      </c>
      <c r="P14151">
        <f t="shared" si="1553"/>
        <v>1</v>
      </c>
      <c r="Q14151">
        <f t="shared" si="1554"/>
        <v>1</v>
      </c>
    </row>
    <row r="14152" spans="1:17" ht="19.5" x14ac:dyDescent="0.4">
      <c r="A14152" s="33">
        <f t="shared" si="1549"/>
        <v>46772</v>
      </c>
      <c r="B14152" s="27" t="str">
        <f t="shared" si="1550"/>
        <v>(木)</v>
      </c>
      <c r="C14152" s="34">
        <v>0.75</v>
      </c>
      <c r="D14152" s="16" t="s">
        <v>18</v>
      </c>
      <c r="E14152" s="35">
        <v>0.77083333333333304</v>
      </c>
      <c r="F14152" s="50">
        <f>IF(COUNTIF('リスト（不使用）'!$A$5:$A$6,単年カーブ!$A$1),"希望数量入力ください",'単年（2027年度）'!$E$12*単年カーブ!$R$3+'単年（2027年度）'!$E$12*(1-単年カーブ!$R$3)*単年カーブ!Q14152)</f>
        <v>0</v>
      </c>
      <c r="G14152" s="47">
        <f t="shared" si="1551"/>
        <v>0</v>
      </c>
      <c r="M14152">
        <f t="shared" si="1552"/>
        <v>1</v>
      </c>
      <c r="N14152">
        <f>IF(OR(WEEKDAY(A14152)=1,WEEKDAY(A14152)=7,COUNTIF('2027祝日等（不使用）'!$A$1:$A$20,単年カーブ!A14152)=1),0,1)</f>
        <v>1</v>
      </c>
      <c r="O14152">
        <f t="shared" si="1548"/>
        <v>37</v>
      </c>
      <c r="P14152">
        <f t="shared" si="1553"/>
        <v>1</v>
      </c>
      <c r="Q14152">
        <f t="shared" si="1554"/>
        <v>1</v>
      </c>
    </row>
    <row r="14153" spans="1:17" ht="19.5" x14ac:dyDescent="0.4">
      <c r="A14153" s="33">
        <f t="shared" si="1549"/>
        <v>46772</v>
      </c>
      <c r="B14153" s="27" t="str">
        <f t="shared" si="1550"/>
        <v>(木)</v>
      </c>
      <c r="C14153" s="34">
        <v>0.77083333333333304</v>
      </c>
      <c r="D14153" s="16" t="s">
        <v>18</v>
      </c>
      <c r="E14153" s="35">
        <v>0.79166666666666696</v>
      </c>
      <c r="F14153" s="50">
        <f>IF(COUNTIF('リスト（不使用）'!$A$5:$A$6,単年カーブ!$A$1),"希望数量入力ください",'単年（2027年度）'!$E$12*単年カーブ!$R$3+'単年（2027年度）'!$E$12*(1-単年カーブ!$R$3)*単年カーブ!Q14153)</f>
        <v>0</v>
      </c>
      <c r="G14153" s="47">
        <f t="shared" si="1551"/>
        <v>0</v>
      </c>
      <c r="M14153">
        <f t="shared" si="1552"/>
        <v>1</v>
      </c>
      <c r="N14153">
        <f>IF(OR(WEEKDAY(A14153)=1,WEEKDAY(A14153)=7,COUNTIF('2027祝日等（不使用）'!$A$1:$A$20,単年カーブ!A14153)=1),0,1)</f>
        <v>1</v>
      </c>
      <c r="O14153">
        <f t="shared" si="1548"/>
        <v>38</v>
      </c>
      <c r="P14153">
        <f t="shared" si="1553"/>
        <v>1</v>
      </c>
      <c r="Q14153">
        <f t="shared" si="1554"/>
        <v>1</v>
      </c>
    </row>
    <row r="14154" spans="1:17" ht="19.5" x14ac:dyDescent="0.4">
      <c r="A14154" s="33">
        <f t="shared" si="1549"/>
        <v>46772</v>
      </c>
      <c r="B14154" s="27" t="str">
        <f t="shared" si="1550"/>
        <v>(木)</v>
      </c>
      <c r="C14154" s="34">
        <v>0.79166666666666696</v>
      </c>
      <c r="D14154" s="16" t="s">
        <v>18</v>
      </c>
      <c r="E14154" s="35">
        <v>0.8125</v>
      </c>
      <c r="F14154" s="50">
        <f>IF(COUNTIF('リスト（不使用）'!$A$5:$A$6,単年カーブ!$A$1),"希望数量入力ください",'単年（2027年度）'!$E$12*単年カーブ!$R$3+'単年（2027年度）'!$E$12*(1-単年カーブ!$R$3)*単年カーブ!Q14154)</f>
        <v>0</v>
      </c>
      <c r="G14154" s="47">
        <f t="shared" si="1551"/>
        <v>0</v>
      </c>
      <c r="M14154">
        <f t="shared" si="1552"/>
        <v>1</v>
      </c>
      <c r="N14154">
        <f>IF(OR(WEEKDAY(A14154)=1,WEEKDAY(A14154)=7,COUNTIF('2027祝日等（不使用）'!$A$1:$A$20,単年カーブ!A14154)=1),0,1)</f>
        <v>1</v>
      </c>
      <c r="O14154">
        <f t="shared" si="1548"/>
        <v>39</v>
      </c>
      <c r="P14154">
        <f t="shared" si="1553"/>
        <v>1</v>
      </c>
      <c r="Q14154">
        <f t="shared" si="1554"/>
        <v>1</v>
      </c>
    </row>
    <row r="14155" spans="1:17" ht="19.5" x14ac:dyDescent="0.4">
      <c r="A14155" s="33">
        <f t="shared" si="1549"/>
        <v>46772</v>
      </c>
      <c r="B14155" s="27" t="str">
        <f t="shared" si="1550"/>
        <v>(木)</v>
      </c>
      <c r="C14155" s="34">
        <v>0.8125</v>
      </c>
      <c r="D14155" s="16" t="s">
        <v>18</v>
      </c>
      <c r="E14155" s="35">
        <v>0.83333333333333304</v>
      </c>
      <c r="F14155" s="50">
        <f>IF(COUNTIF('リスト（不使用）'!$A$5:$A$6,単年カーブ!$A$1),"希望数量入力ください",'単年（2027年度）'!$E$12*単年カーブ!$R$3+'単年（2027年度）'!$E$12*(1-単年カーブ!$R$3)*単年カーブ!Q14155)</f>
        <v>0</v>
      </c>
      <c r="G14155" s="47">
        <f t="shared" si="1551"/>
        <v>0</v>
      </c>
      <c r="M14155">
        <f t="shared" si="1552"/>
        <v>1</v>
      </c>
      <c r="N14155">
        <f>IF(OR(WEEKDAY(A14155)=1,WEEKDAY(A14155)=7,COUNTIF('2027祝日等（不使用）'!$A$1:$A$20,単年カーブ!A14155)=1),0,1)</f>
        <v>1</v>
      </c>
      <c r="O14155">
        <f t="shared" si="1548"/>
        <v>40</v>
      </c>
      <c r="P14155">
        <f t="shared" si="1553"/>
        <v>1</v>
      </c>
      <c r="Q14155">
        <f t="shared" si="1554"/>
        <v>1</v>
      </c>
    </row>
    <row r="14156" spans="1:17" ht="19.5" x14ac:dyDescent="0.4">
      <c r="A14156" s="33">
        <f t="shared" si="1549"/>
        <v>46772</v>
      </c>
      <c r="B14156" s="27" t="str">
        <f t="shared" si="1550"/>
        <v>(木)</v>
      </c>
      <c r="C14156" s="34">
        <v>0.83333333333333304</v>
      </c>
      <c r="D14156" s="16" t="s">
        <v>18</v>
      </c>
      <c r="E14156" s="35">
        <v>0.85416666666666696</v>
      </c>
      <c r="F14156" s="50">
        <f>IF(COUNTIF('リスト（不使用）'!$A$5:$A$6,単年カーブ!$A$1),"希望数量入力ください",'単年（2027年度）'!$E$12*単年カーブ!$R$3+'単年（2027年度）'!$E$12*(1-単年カーブ!$R$3)*単年カーブ!Q14156)</f>
        <v>0</v>
      </c>
      <c r="G14156" s="47">
        <f t="shared" si="1551"/>
        <v>0</v>
      </c>
      <c r="M14156">
        <f t="shared" si="1552"/>
        <v>1</v>
      </c>
      <c r="N14156">
        <f>IF(OR(WEEKDAY(A14156)=1,WEEKDAY(A14156)=7,COUNTIF('2027祝日等（不使用）'!$A$1:$A$20,単年カーブ!A14156)=1),0,1)</f>
        <v>1</v>
      </c>
      <c r="O14156">
        <f t="shared" si="1548"/>
        <v>41</v>
      </c>
      <c r="P14156">
        <f t="shared" si="1553"/>
        <v>0</v>
      </c>
      <c r="Q14156">
        <f t="shared" si="1554"/>
        <v>0</v>
      </c>
    </row>
    <row r="14157" spans="1:17" ht="19.5" x14ac:dyDescent="0.4">
      <c r="A14157" s="33">
        <f t="shared" si="1549"/>
        <v>46772</v>
      </c>
      <c r="B14157" s="27" t="str">
        <f t="shared" si="1550"/>
        <v>(木)</v>
      </c>
      <c r="C14157" s="34">
        <v>0.85416666666666696</v>
      </c>
      <c r="D14157" s="16" t="s">
        <v>18</v>
      </c>
      <c r="E14157" s="35">
        <v>0.875</v>
      </c>
      <c r="F14157" s="50">
        <f>IF(COUNTIF('リスト（不使用）'!$A$5:$A$6,単年カーブ!$A$1),"希望数量入力ください",'単年（2027年度）'!$E$12*単年カーブ!$R$3+'単年（2027年度）'!$E$12*(1-単年カーブ!$R$3)*単年カーブ!Q14157)</f>
        <v>0</v>
      </c>
      <c r="G14157" s="47">
        <f t="shared" si="1551"/>
        <v>0</v>
      </c>
      <c r="M14157">
        <f t="shared" si="1552"/>
        <v>1</v>
      </c>
      <c r="N14157">
        <f>IF(OR(WEEKDAY(A14157)=1,WEEKDAY(A14157)=7,COUNTIF('2027祝日等（不使用）'!$A$1:$A$20,単年カーブ!A14157)=1),0,1)</f>
        <v>1</v>
      </c>
      <c r="O14157">
        <f t="shared" si="1548"/>
        <v>42</v>
      </c>
      <c r="P14157">
        <f t="shared" si="1553"/>
        <v>0</v>
      </c>
      <c r="Q14157">
        <f t="shared" si="1554"/>
        <v>0</v>
      </c>
    </row>
    <row r="14158" spans="1:17" ht="19.5" x14ac:dyDescent="0.4">
      <c r="A14158" s="33">
        <f t="shared" si="1549"/>
        <v>46772</v>
      </c>
      <c r="B14158" s="27" t="str">
        <f t="shared" si="1550"/>
        <v>(木)</v>
      </c>
      <c r="C14158" s="34">
        <v>0.875</v>
      </c>
      <c r="D14158" s="16" t="s">
        <v>18</v>
      </c>
      <c r="E14158" s="35">
        <v>0.89583333333333304</v>
      </c>
      <c r="F14158" s="50">
        <f>IF(COUNTIF('リスト（不使用）'!$A$5:$A$6,単年カーブ!$A$1),"希望数量入力ください",'単年（2027年度）'!$E$12*単年カーブ!$R$3+'単年（2027年度）'!$E$12*(1-単年カーブ!$R$3)*単年カーブ!Q14158)</f>
        <v>0</v>
      </c>
      <c r="G14158" s="47">
        <f t="shared" si="1551"/>
        <v>0</v>
      </c>
      <c r="M14158">
        <f t="shared" si="1552"/>
        <v>1</v>
      </c>
      <c r="N14158">
        <f>IF(OR(WEEKDAY(A14158)=1,WEEKDAY(A14158)=7,COUNTIF('2027祝日等（不使用）'!$A$1:$A$20,単年カーブ!A14158)=1),0,1)</f>
        <v>1</v>
      </c>
      <c r="O14158">
        <f t="shared" si="1548"/>
        <v>43</v>
      </c>
      <c r="P14158">
        <f t="shared" si="1553"/>
        <v>0</v>
      </c>
      <c r="Q14158">
        <f t="shared" si="1554"/>
        <v>0</v>
      </c>
    </row>
    <row r="14159" spans="1:17" ht="19.5" x14ac:dyDescent="0.4">
      <c r="A14159" s="33">
        <f t="shared" si="1549"/>
        <v>46772</v>
      </c>
      <c r="B14159" s="27" t="str">
        <f t="shared" si="1550"/>
        <v>(木)</v>
      </c>
      <c r="C14159" s="34">
        <v>0.89583333333333304</v>
      </c>
      <c r="D14159" s="16" t="s">
        <v>18</v>
      </c>
      <c r="E14159" s="35">
        <v>0.91666666666666696</v>
      </c>
      <c r="F14159" s="50">
        <f>IF(COUNTIF('リスト（不使用）'!$A$5:$A$6,単年カーブ!$A$1),"希望数量入力ください",'単年（2027年度）'!$E$12*単年カーブ!$R$3+'単年（2027年度）'!$E$12*(1-単年カーブ!$R$3)*単年カーブ!Q14159)</f>
        <v>0</v>
      </c>
      <c r="G14159" s="47">
        <f t="shared" si="1551"/>
        <v>0</v>
      </c>
      <c r="M14159">
        <f t="shared" si="1552"/>
        <v>1</v>
      </c>
      <c r="N14159">
        <f>IF(OR(WEEKDAY(A14159)=1,WEEKDAY(A14159)=7,COUNTIF('2027祝日等（不使用）'!$A$1:$A$20,単年カーブ!A14159)=1),0,1)</f>
        <v>1</v>
      </c>
      <c r="O14159">
        <f t="shared" si="1548"/>
        <v>44</v>
      </c>
      <c r="P14159">
        <f t="shared" si="1553"/>
        <v>0</v>
      </c>
      <c r="Q14159">
        <f t="shared" si="1554"/>
        <v>0</v>
      </c>
    </row>
    <row r="14160" spans="1:17" ht="19.5" x14ac:dyDescent="0.4">
      <c r="A14160" s="33">
        <f t="shared" si="1549"/>
        <v>46772</v>
      </c>
      <c r="B14160" s="27" t="str">
        <f t="shared" si="1550"/>
        <v>(木)</v>
      </c>
      <c r="C14160" s="34">
        <v>0.91666666666666696</v>
      </c>
      <c r="D14160" s="16" t="s">
        <v>18</v>
      </c>
      <c r="E14160" s="35">
        <v>0.9375</v>
      </c>
      <c r="F14160" s="50">
        <f>IF(COUNTIF('リスト（不使用）'!$A$5:$A$6,単年カーブ!$A$1),"希望数量入力ください",'単年（2027年度）'!$E$12*単年カーブ!$R$3+'単年（2027年度）'!$E$12*(1-単年カーブ!$R$3)*単年カーブ!Q14160)</f>
        <v>0</v>
      </c>
      <c r="G14160" s="47">
        <f t="shared" si="1551"/>
        <v>0</v>
      </c>
      <c r="M14160">
        <f t="shared" si="1552"/>
        <v>1</v>
      </c>
      <c r="N14160">
        <f>IF(OR(WEEKDAY(A14160)=1,WEEKDAY(A14160)=7,COUNTIF('2027祝日等（不使用）'!$A$1:$A$20,単年カーブ!A14160)=1),0,1)</f>
        <v>1</v>
      </c>
      <c r="O14160">
        <f t="shared" si="1548"/>
        <v>45</v>
      </c>
      <c r="P14160">
        <f t="shared" si="1553"/>
        <v>0</v>
      </c>
      <c r="Q14160">
        <f t="shared" si="1554"/>
        <v>0</v>
      </c>
    </row>
    <row r="14161" spans="1:17" ht="19.5" x14ac:dyDescent="0.4">
      <c r="A14161" s="33">
        <f t="shared" si="1549"/>
        <v>46772</v>
      </c>
      <c r="B14161" s="27" t="str">
        <f t="shared" si="1550"/>
        <v>(木)</v>
      </c>
      <c r="C14161" s="34">
        <v>0.9375</v>
      </c>
      <c r="D14161" s="16" t="s">
        <v>18</v>
      </c>
      <c r="E14161" s="35">
        <v>0.95833333333333304</v>
      </c>
      <c r="F14161" s="50">
        <f>IF(COUNTIF('リスト（不使用）'!$A$5:$A$6,単年カーブ!$A$1),"希望数量入力ください",'単年（2027年度）'!$E$12*単年カーブ!$R$3+'単年（2027年度）'!$E$12*(1-単年カーブ!$R$3)*単年カーブ!Q14161)</f>
        <v>0</v>
      </c>
      <c r="G14161" s="47">
        <f t="shared" si="1551"/>
        <v>0</v>
      </c>
      <c r="M14161">
        <f t="shared" si="1552"/>
        <v>1</v>
      </c>
      <c r="N14161">
        <f>IF(OR(WEEKDAY(A14161)=1,WEEKDAY(A14161)=7,COUNTIF('2027祝日等（不使用）'!$A$1:$A$20,単年カーブ!A14161)=1),0,1)</f>
        <v>1</v>
      </c>
      <c r="O14161">
        <f t="shared" si="1548"/>
        <v>46</v>
      </c>
      <c r="P14161">
        <f t="shared" si="1553"/>
        <v>0</v>
      </c>
      <c r="Q14161">
        <f t="shared" si="1554"/>
        <v>0</v>
      </c>
    </row>
    <row r="14162" spans="1:17" ht="19.5" x14ac:dyDescent="0.4">
      <c r="A14162" s="33">
        <f t="shared" si="1549"/>
        <v>46772</v>
      </c>
      <c r="B14162" s="27" t="str">
        <f t="shared" si="1550"/>
        <v>(木)</v>
      </c>
      <c r="C14162" s="34">
        <v>0.95833333333333304</v>
      </c>
      <c r="D14162" s="16" t="s">
        <v>18</v>
      </c>
      <c r="E14162" s="35">
        <v>0.97916666666666696</v>
      </c>
      <c r="F14162" s="50">
        <f>IF(COUNTIF('リスト（不使用）'!$A$5:$A$6,単年カーブ!$A$1),"希望数量入力ください",'単年（2027年度）'!$E$12*単年カーブ!$R$3+'単年（2027年度）'!$E$12*(1-単年カーブ!$R$3)*単年カーブ!Q14162)</f>
        <v>0</v>
      </c>
      <c r="G14162" s="47">
        <f t="shared" si="1551"/>
        <v>0</v>
      </c>
      <c r="M14162">
        <f t="shared" si="1552"/>
        <v>1</v>
      </c>
      <c r="N14162">
        <f>IF(OR(WEEKDAY(A14162)=1,WEEKDAY(A14162)=7,COUNTIF('2027祝日等（不使用）'!$A$1:$A$20,単年カーブ!A14162)=1),0,1)</f>
        <v>1</v>
      </c>
      <c r="O14162">
        <f t="shared" si="1548"/>
        <v>47</v>
      </c>
      <c r="P14162">
        <f t="shared" si="1553"/>
        <v>0</v>
      </c>
      <c r="Q14162">
        <f t="shared" si="1554"/>
        <v>0</v>
      </c>
    </row>
    <row r="14163" spans="1:17" ht="19.5" x14ac:dyDescent="0.4">
      <c r="A14163" s="33">
        <f t="shared" si="1549"/>
        <v>46772</v>
      </c>
      <c r="B14163" s="27" t="str">
        <f t="shared" si="1550"/>
        <v>(木)</v>
      </c>
      <c r="C14163" s="34">
        <v>0.97916666666666696</v>
      </c>
      <c r="D14163" s="16" t="s">
        <v>18</v>
      </c>
      <c r="E14163" s="35" t="s">
        <v>17</v>
      </c>
      <c r="F14163" s="50">
        <f>IF(COUNTIF('リスト（不使用）'!$A$5:$A$6,単年カーブ!$A$1),"希望数量入力ください",'単年（2027年度）'!$E$12*単年カーブ!$R$3+'単年（2027年度）'!$E$12*(1-単年カーブ!$R$3)*単年カーブ!Q14163)</f>
        <v>0</v>
      </c>
      <c r="G14163" s="47">
        <f t="shared" si="1551"/>
        <v>0</v>
      </c>
      <c r="M14163">
        <f t="shared" si="1552"/>
        <v>1</v>
      </c>
      <c r="N14163">
        <f>IF(OR(WEEKDAY(A14163)=1,WEEKDAY(A14163)=7,COUNTIF('2027祝日等（不使用）'!$A$1:$A$20,単年カーブ!A14163)=1),0,1)</f>
        <v>1</v>
      </c>
      <c r="O14163">
        <f t="shared" si="1548"/>
        <v>48</v>
      </c>
      <c r="P14163">
        <f t="shared" si="1553"/>
        <v>0</v>
      </c>
      <c r="Q14163">
        <f t="shared" si="1554"/>
        <v>0</v>
      </c>
    </row>
    <row r="14164" spans="1:17" ht="19.5" x14ac:dyDescent="0.4">
      <c r="A14164" s="33">
        <f t="shared" si="1549"/>
        <v>46773</v>
      </c>
      <c r="B14164" s="27" t="str">
        <f t="shared" si="1550"/>
        <v>(金)</v>
      </c>
      <c r="C14164" s="34">
        <v>0</v>
      </c>
      <c r="D14164" s="16" t="s">
        <v>18</v>
      </c>
      <c r="E14164" s="35">
        <v>2.0833333333333332E-2</v>
      </c>
      <c r="F14164" s="50">
        <f>IF(COUNTIF('リスト（不使用）'!$A$5:$A$6,単年カーブ!$A$1),"希望数量入力ください",'単年（2027年度）'!$E$12*単年カーブ!$R$3+'単年（2027年度）'!$E$12*(1-単年カーブ!$R$3)*単年カーブ!Q14164)</f>
        <v>0</v>
      </c>
      <c r="G14164" s="47">
        <f t="shared" si="1551"/>
        <v>0</v>
      </c>
      <c r="M14164">
        <f t="shared" si="1552"/>
        <v>1</v>
      </c>
      <c r="N14164">
        <f>IF(OR(WEEKDAY(A14164)=1,WEEKDAY(A14164)=7,COUNTIF('2027祝日等（不使用）'!$A$1:$A$20,単年カーブ!A14164)=1),0,1)</f>
        <v>1</v>
      </c>
      <c r="O14164">
        <f t="shared" si="1548"/>
        <v>1</v>
      </c>
      <c r="P14164">
        <f t="shared" si="1553"/>
        <v>0</v>
      </c>
      <c r="Q14164">
        <f t="shared" si="1554"/>
        <v>0</v>
      </c>
    </row>
    <row r="14165" spans="1:17" ht="19.5" x14ac:dyDescent="0.4">
      <c r="A14165" s="33">
        <f t="shared" si="1549"/>
        <v>46773</v>
      </c>
      <c r="B14165" s="27" t="str">
        <f t="shared" si="1550"/>
        <v>(金)</v>
      </c>
      <c r="C14165" s="34">
        <v>2.0833333333333332E-2</v>
      </c>
      <c r="D14165" s="16" t="s">
        <v>18</v>
      </c>
      <c r="E14165" s="35">
        <v>4.1666666666666664E-2</v>
      </c>
      <c r="F14165" s="50">
        <f>IF(COUNTIF('リスト（不使用）'!$A$5:$A$6,単年カーブ!$A$1),"希望数量入力ください",'単年（2027年度）'!$E$12*単年カーブ!$R$3+'単年（2027年度）'!$E$12*(1-単年カーブ!$R$3)*単年カーブ!Q14165)</f>
        <v>0</v>
      </c>
      <c r="G14165" s="47">
        <f t="shared" si="1551"/>
        <v>0</v>
      </c>
      <c r="M14165">
        <f t="shared" si="1552"/>
        <v>1</v>
      </c>
      <c r="N14165">
        <f>IF(OR(WEEKDAY(A14165)=1,WEEKDAY(A14165)=7,COUNTIF('2027祝日等（不使用）'!$A$1:$A$20,単年カーブ!A14165)=1),0,1)</f>
        <v>1</v>
      </c>
      <c r="O14165">
        <f t="shared" si="1548"/>
        <v>2</v>
      </c>
      <c r="P14165">
        <f t="shared" si="1553"/>
        <v>0</v>
      </c>
      <c r="Q14165">
        <f t="shared" si="1554"/>
        <v>0</v>
      </c>
    </row>
    <row r="14166" spans="1:17" ht="19.5" x14ac:dyDescent="0.4">
      <c r="A14166" s="33">
        <f t="shared" si="1549"/>
        <v>46773</v>
      </c>
      <c r="B14166" s="27" t="str">
        <f t="shared" si="1550"/>
        <v>(金)</v>
      </c>
      <c r="C14166" s="34">
        <v>4.1666666666666664E-2</v>
      </c>
      <c r="D14166" s="16" t="s">
        <v>18</v>
      </c>
      <c r="E14166" s="35">
        <v>6.25E-2</v>
      </c>
      <c r="F14166" s="50">
        <f>IF(COUNTIF('リスト（不使用）'!$A$5:$A$6,単年カーブ!$A$1),"希望数量入力ください",'単年（2027年度）'!$E$12*単年カーブ!$R$3+'単年（2027年度）'!$E$12*(1-単年カーブ!$R$3)*単年カーブ!Q14166)</f>
        <v>0</v>
      </c>
      <c r="G14166" s="47">
        <f t="shared" si="1551"/>
        <v>0</v>
      </c>
      <c r="M14166">
        <f t="shared" si="1552"/>
        <v>1</v>
      </c>
      <c r="N14166">
        <f>IF(OR(WEEKDAY(A14166)=1,WEEKDAY(A14166)=7,COUNTIF('2027祝日等（不使用）'!$A$1:$A$20,単年カーブ!A14166)=1),0,1)</f>
        <v>1</v>
      </c>
      <c r="O14166">
        <f t="shared" si="1548"/>
        <v>3</v>
      </c>
      <c r="P14166">
        <f t="shared" si="1553"/>
        <v>0</v>
      </c>
      <c r="Q14166">
        <f t="shared" si="1554"/>
        <v>0</v>
      </c>
    </row>
    <row r="14167" spans="1:17" ht="19.5" x14ac:dyDescent="0.4">
      <c r="A14167" s="33">
        <f t="shared" si="1549"/>
        <v>46773</v>
      </c>
      <c r="B14167" s="27" t="str">
        <f t="shared" si="1550"/>
        <v>(金)</v>
      </c>
      <c r="C14167" s="34">
        <v>6.25E-2</v>
      </c>
      <c r="D14167" s="16" t="s">
        <v>18</v>
      </c>
      <c r="E14167" s="35">
        <v>8.3333333333333301E-2</v>
      </c>
      <c r="F14167" s="50">
        <f>IF(COUNTIF('リスト（不使用）'!$A$5:$A$6,単年カーブ!$A$1),"希望数量入力ください",'単年（2027年度）'!$E$12*単年カーブ!$R$3+'単年（2027年度）'!$E$12*(1-単年カーブ!$R$3)*単年カーブ!Q14167)</f>
        <v>0</v>
      </c>
      <c r="G14167" s="47">
        <f t="shared" si="1551"/>
        <v>0</v>
      </c>
      <c r="M14167">
        <f t="shared" si="1552"/>
        <v>1</v>
      </c>
      <c r="N14167">
        <f>IF(OR(WEEKDAY(A14167)=1,WEEKDAY(A14167)=7,COUNTIF('2027祝日等（不使用）'!$A$1:$A$20,単年カーブ!A14167)=1),0,1)</f>
        <v>1</v>
      </c>
      <c r="O14167">
        <f t="shared" si="1548"/>
        <v>4</v>
      </c>
      <c r="P14167">
        <f t="shared" si="1553"/>
        <v>0</v>
      </c>
      <c r="Q14167">
        <f t="shared" si="1554"/>
        <v>0</v>
      </c>
    </row>
    <row r="14168" spans="1:17" ht="19.5" x14ac:dyDescent="0.4">
      <c r="A14168" s="33">
        <f t="shared" si="1549"/>
        <v>46773</v>
      </c>
      <c r="B14168" s="27" t="str">
        <f t="shared" si="1550"/>
        <v>(金)</v>
      </c>
      <c r="C14168" s="34">
        <v>8.3333333333333301E-2</v>
      </c>
      <c r="D14168" s="16" t="s">
        <v>18</v>
      </c>
      <c r="E14168" s="35">
        <v>0.104166666666667</v>
      </c>
      <c r="F14168" s="50">
        <f>IF(COUNTIF('リスト（不使用）'!$A$5:$A$6,単年カーブ!$A$1),"希望数量入力ください",'単年（2027年度）'!$E$12*単年カーブ!$R$3+'単年（2027年度）'!$E$12*(1-単年カーブ!$R$3)*単年カーブ!Q14168)</f>
        <v>0</v>
      </c>
      <c r="G14168" s="47">
        <f t="shared" si="1551"/>
        <v>0</v>
      </c>
      <c r="M14168">
        <f t="shared" si="1552"/>
        <v>1</v>
      </c>
      <c r="N14168">
        <f>IF(OR(WEEKDAY(A14168)=1,WEEKDAY(A14168)=7,COUNTIF('2027祝日等（不使用）'!$A$1:$A$20,単年カーブ!A14168)=1),0,1)</f>
        <v>1</v>
      </c>
      <c r="O14168">
        <f t="shared" si="1548"/>
        <v>5</v>
      </c>
      <c r="P14168">
        <f t="shared" si="1553"/>
        <v>0</v>
      </c>
      <c r="Q14168">
        <f t="shared" si="1554"/>
        <v>0</v>
      </c>
    </row>
    <row r="14169" spans="1:17" ht="19.5" x14ac:dyDescent="0.4">
      <c r="A14169" s="33">
        <f t="shared" si="1549"/>
        <v>46773</v>
      </c>
      <c r="B14169" s="27" t="str">
        <f t="shared" si="1550"/>
        <v>(金)</v>
      </c>
      <c r="C14169" s="34">
        <v>0.104166666666667</v>
      </c>
      <c r="D14169" s="16" t="s">
        <v>18</v>
      </c>
      <c r="E14169" s="35">
        <v>0.125</v>
      </c>
      <c r="F14169" s="50">
        <f>IF(COUNTIF('リスト（不使用）'!$A$5:$A$6,単年カーブ!$A$1),"希望数量入力ください",'単年（2027年度）'!$E$12*単年カーブ!$R$3+'単年（2027年度）'!$E$12*(1-単年カーブ!$R$3)*単年カーブ!Q14169)</f>
        <v>0</v>
      </c>
      <c r="G14169" s="47">
        <f t="shared" si="1551"/>
        <v>0</v>
      </c>
      <c r="M14169">
        <f t="shared" si="1552"/>
        <v>1</v>
      </c>
      <c r="N14169">
        <f>IF(OR(WEEKDAY(A14169)=1,WEEKDAY(A14169)=7,COUNTIF('2027祝日等（不使用）'!$A$1:$A$20,単年カーブ!A14169)=1),0,1)</f>
        <v>1</v>
      </c>
      <c r="O14169">
        <f t="shared" si="1548"/>
        <v>6</v>
      </c>
      <c r="P14169">
        <f t="shared" si="1553"/>
        <v>0</v>
      </c>
      <c r="Q14169">
        <f t="shared" si="1554"/>
        <v>0</v>
      </c>
    </row>
    <row r="14170" spans="1:17" ht="19.5" x14ac:dyDescent="0.4">
      <c r="A14170" s="33">
        <f t="shared" si="1549"/>
        <v>46773</v>
      </c>
      <c r="B14170" s="27" t="str">
        <f t="shared" si="1550"/>
        <v>(金)</v>
      </c>
      <c r="C14170" s="34">
        <v>0.125</v>
      </c>
      <c r="D14170" s="16" t="s">
        <v>18</v>
      </c>
      <c r="E14170" s="35">
        <v>0.14583333333333301</v>
      </c>
      <c r="F14170" s="50">
        <f>IF(COUNTIF('リスト（不使用）'!$A$5:$A$6,単年カーブ!$A$1),"希望数量入力ください",'単年（2027年度）'!$E$12*単年カーブ!$R$3+'単年（2027年度）'!$E$12*(1-単年カーブ!$R$3)*単年カーブ!Q14170)</f>
        <v>0</v>
      </c>
      <c r="G14170" s="47">
        <f t="shared" si="1551"/>
        <v>0</v>
      </c>
      <c r="M14170">
        <f t="shared" si="1552"/>
        <v>1</v>
      </c>
      <c r="N14170">
        <f>IF(OR(WEEKDAY(A14170)=1,WEEKDAY(A14170)=7,COUNTIF('2027祝日等（不使用）'!$A$1:$A$20,単年カーブ!A14170)=1),0,1)</f>
        <v>1</v>
      </c>
      <c r="O14170">
        <f t="shared" si="1548"/>
        <v>7</v>
      </c>
      <c r="P14170">
        <f t="shared" si="1553"/>
        <v>0</v>
      </c>
      <c r="Q14170">
        <f t="shared" si="1554"/>
        <v>0</v>
      </c>
    </row>
    <row r="14171" spans="1:17" ht="19.5" x14ac:dyDescent="0.4">
      <c r="A14171" s="33">
        <f t="shared" si="1549"/>
        <v>46773</v>
      </c>
      <c r="B14171" s="27" t="str">
        <f t="shared" si="1550"/>
        <v>(金)</v>
      </c>
      <c r="C14171" s="34">
        <v>0.14583333333333301</v>
      </c>
      <c r="D14171" s="16" t="s">
        <v>18</v>
      </c>
      <c r="E14171" s="35">
        <v>0.16666666666666699</v>
      </c>
      <c r="F14171" s="50">
        <f>IF(COUNTIF('リスト（不使用）'!$A$5:$A$6,単年カーブ!$A$1),"希望数量入力ください",'単年（2027年度）'!$E$12*単年カーブ!$R$3+'単年（2027年度）'!$E$12*(1-単年カーブ!$R$3)*単年カーブ!Q14171)</f>
        <v>0</v>
      </c>
      <c r="G14171" s="47">
        <f t="shared" si="1551"/>
        <v>0</v>
      </c>
      <c r="M14171">
        <f t="shared" si="1552"/>
        <v>1</v>
      </c>
      <c r="N14171">
        <f>IF(OR(WEEKDAY(A14171)=1,WEEKDAY(A14171)=7,COUNTIF('2027祝日等（不使用）'!$A$1:$A$20,単年カーブ!A14171)=1),0,1)</f>
        <v>1</v>
      </c>
      <c r="O14171">
        <f t="shared" si="1548"/>
        <v>8</v>
      </c>
      <c r="P14171">
        <f t="shared" si="1553"/>
        <v>0</v>
      </c>
      <c r="Q14171">
        <f t="shared" si="1554"/>
        <v>0</v>
      </c>
    </row>
    <row r="14172" spans="1:17" ht="19.5" x14ac:dyDescent="0.4">
      <c r="A14172" s="33">
        <f t="shared" si="1549"/>
        <v>46773</v>
      </c>
      <c r="B14172" s="27" t="str">
        <f t="shared" si="1550"/>
        <v>(金)</v>
      </c>
      <c r="C14172" s="34">
        <v>0.16666666666666699</v>
      </c>
      <c r="D14172" s="16" t="s">
        <v>18</v>
      </c>
      <c r="E14172" s="35">
        <v>0.1875</v>
      </c>
      <c r="F14172" s="50">
        <f>IF(COUNTIF('リスト（不使用）'!$A$5:$A$6,単年カーブ!$A$1),"希望数量入力ください",'単年（2027年度）'!$E$12*単年カーブ!$R$3+'単年（2027年度）'!$E$12*(1-単年カーブ!$R$3)*単年カーブ!Q14172)</f>
        <v>0</v>
      </c>
      <c r="G14172" s="47">
        <f t="shared" si="1551"/>
        <v>0</v>
      </c>
      <c r="M14172">
        <f t="shared" si="1552"/>
        <v>1</v>
      </c>
      <c r="N14172">
        <f>IF(OR(WEEKDAY(A14172)=1,WEEKDAY(A14172)=7,COUNTIF('2027祝日等（不使用）'!$A$1:$A$20,単年カーブ!A14172)=1),0,1)</f>
        <v>1</v>
      </c>
      <c r="O14172">
        <f t="shared" si="1548"/>
        <v>9</v>
      </c>
      <c r="P14172">
        <f t="shared" si="1553"/>
        <v>0</v>
      </c>
      <c r="Q14172">
        <f t="shared" si="1554"/>
        <v>0</v>
      </c>
    </row>
    <row r="14173" spans="1:17" ht="19.5" x14ac:dyDescent="0.4">
      <c r="A14173" s="33">
        <f t="shared" si="1549"/>
        <v>46773</v>
      </c>
      <c r="B14173" s="27" t="str">
        <f t="shared" si="1550"/>
        <v>(金)</v>
      </c>
      <c r="C14173" s="34">
        <v>0.1875</v>
      </c>
      <c r="D14173" s="16" t="s">
        <v>18</v>
      </c>
      <c r="E14173" s="35">
        <v>0.20833333333333301</v>
      </c>
      <c r="F14173" s="50">
        <f>IF(COUNTIF('リスト（不使用）'!$A$5:$A$6,単年カーブ!$A$1),"希望数量入力ください",'単年（2027年度）'!$E$12*単年カーブ!$R$3+'単年（2027年度）'!$E$12*(1-単年カーブ!$R$3)*単年カーブ!Q14173)</f>
        <v>0</v>
      </c>
      <c r="G14173" s="47">
        <f t="shared" si="1551"/>
        <v>0</v>
      </c>
      <c r="M14173">
        <f t="shared" si="1552"/>
        <v>1</v>
      </c>
      <c r="N14173">
        <f>IF(OR(WEEKDAY(A14173)=1,WEEKDAY(A14173)=7,COUNTIF('2027祝日等（不使用）'!$A$1:$A$20,単年カーブ!A14173)=1),0,1)</f>
        <v>1</v>
      </c>
      <c r="O14173">
        <f t="shared" si="1548"/>
        <v>10</v>
      </c>
      <c r="P14173">
        <f t="shared" si="1553"/>
        <v>0</v>
      </c>
      <c r="Q14173">
        <f t="shared" si="1554"/>
        <v>0</v>
      </c>
    </row>
    <row r="14174" spans="1:17" ht="19.5" x14ac:dyDescent="0.4">
      <c r="A14174" s="33">
        <f t="shared" si="1549"/>
        <v>46773</v>
      </c>
      <c r="B14174" s="27" t="str">
        <f t="shared" si="1550"/>
        <v>(金)</v>
      </c>
      <c r="C14174" s="34">
        <v>0.20833333333333301</v>
      </c>
      <c r="D14174" s="16" t="s">
        <v>18</v>
      </c>
      <c r="E14174" s="35">
        <v>0.22916666666666699</v>
      </c>
      <c r="F14174" s="50">
        <f>IF(COUNTIF('リスト（不使用）'!$A$5:$A$6,単年カーブ!$A$1),"希望数量入力ください",'単年（2027年度）'!$E$12*単年カーブ!$R$3+'単年（2027年度）'!$E$12*(1-単年カーブ!$R$3)*単年カーブ!Q14174)</f>
        <v>0</v>
      </c>
      <c r="G14174" s="47">
        <f t="shared" si="1551"/>
        <v>0</v>
      </c>
      <c r="M14174">
        <f t="shared" si="1552"/>
        <v>1</v>
      </c>
      <c r="N14174">
        <f>IF(OR(WEEKDAY(A14174)=1,WEEKDAY(A14174)=7,COUNTIF('2027祝日等（不使用）'!$A$1:$A$20,単年カーブ!A14174)=1),0,1)</f>
        <v>1</v>
      </c>
      <c r="O14174">
        <f t="shared" si="1548"/>
        <v>11</v>
      </c>
      <c r="P14174">
        <f t="shared" si="1553"/>
        <v>0</v>
      </c>
      <c r="Q14174">
        <f t="shared" si="1554"/>
        <v>0</v>
      </c>
    </row>
    <row r="14175" spans="1:17" ht="19.5" x14ac:dyDescent="0.4">
      <c r="A14175" s="33">
        <f t="shared" si="1549"/>
        <v>46773</v>
      </c>
      <c r="B14175" s="27" t="str">
        <f t="shared" si="1550"/>
        <v>(金)</v>
      </c>
      <c r="C14175" s="34">
        <v>0.22916666666666699</v>
      </c>
      <c r="D14175" s="16" t="s">
        <v>18</v>
      </c>
      <c r="E14175" s="35">
        <v>0.25</v>
      </c>
      <c r="F14175" s="50">
        <f>IF(COUNTIF('リスト（不使用）'!$A$5:$A$6,単年カーブ!$A$1),"希望数量入力ください",'単年（2027年度）'!$E$12*単年カーブ!$R$3+'単年（2027年度）'!$E$12*(1-単年カーブ!$R$3)*単年カーブ!Q14175)</f>
        <v>0</v>
      </c>
      <c r="G14175" s="47">
        <f t="shared" si="1551"/>
        <v>0</v>
      </c>
      <c r="M14175">
        <f t="shared" si="1552"/>
        <v>1</v>
      </c>
      <c r="N14175">
        <f>IF(OR(WEEKDAY(A14175)=1,WEEKDAY(A14175)=7,COUNTIF('2027祝日等（不使用）'!$A$1:$A$20,単年カーブ!A14175)=1),0,1)</f>
        <v>1</v>
      </c>
      <c r="O14175">
        <f t="shared" si="1548"/>
        <v>12</v>
      </c>
      <c r="P14175">
        <f t="shared" si="1553"/>
        <v>0</v>
      </c>
      <c r="Q14175">
        <f t="shared" si="1554"/>
        <v>0</v>
      </c>
    </row>
    <row r="14176" spans="1:17" ht="19.5" x14ac:dyDescent="0.4">
      <c r="A14176" s="33">
        <f t="shared" si="1549"/>
        <v>46773</v>
      </c>
      <c r="B14176" s="27" t="str">
        <f t="shared" si="1550"/>
        <v>(金)</v>
      </c>
      <c r="C14176" s="34">
        <v>0.25</v>
      </c>
      <c r="D14176" s="16" t="s">
        <v>18</v>
      </c>
      <c r="E14176" s="35">
        <v>0.27083333333333298</v>
      </c>
      <c r="F14176" s="50">
        <f>IF(COUNTIF('リスト（不使用）'!$A$5:$A$6,単年カーブ!$A$1),"希望数量入力ください",'単年（2027年度）'!$E$12*単年カーブ!$R$3+'単年（2027年度）'!$E$12*(1-単年カーブ!$R$3)*単年カーブ!Q14176)</f>
        <v>0</v>
      </c>
      <c r="G14176" s="47">
        <f t="shared" si="1551"/>
        <v>0</v>
      </c>
      <c r="M14176">
        <f t="shared" si="1552"/>
        <v>1</v>
      </c>
      <c r="N14176">
        <f>IF(OR(WEEKDAY(A14176)=1,WEEKDAY(A14176)=7,COUNTIF('2027祝日等（不使用）'!$A$1:$A$20,単年カーブ!A14176)=1),0,1)</f>
        <v>1</v>
      </c>
      <c r="O14176">
        <f t="shared" si="1548"/>
        <v>13</v>
      </c>
      <c r="P14176">
        <f t="shared" si="1553"/>
        <v>0</v>
      </c>
      <c r="Q14176">
        <f t="shared" si="1554"/>
        <v>0</v>
      </c>
    </row>
    <row r="14177" spans="1:17" ht="19.5" x14ac:dyDescent="0.4">
      <c r="A14177" s="33">
        <f t="shared" si="1549"/>
        <v>46773</v>
      </c>
      <c r="B14177" s="27" t="str">
        <f t="shared" si="1550"/>
        <v>(金)</v>
      </c>
      <c r="C14177" s="34">
        <v>0.27083333333333298</v>
      </c>
      <c r="D14177" s="16" t="s">
        <v>18</v>
      </c>
      <c r="E14177" s="35">
        <v>0.29166666666666702</v>
      </c>
      <c r="F14177" s="50">
        <f>IF(COUNTIF('リスト（不使用）'!$A$5:$A$6,単年カーブ!$A$1),"希望数量入力ください",'単年（2027年度）'!$E$12*単年カーブ!$R$3+'単年（2027年度）'!$E$12*(1-単年カーブ!$R$3)*単年カーブ!Q14177)</f>
        <v>0</v>
      </c>
      <c r="G14177" s="47">
        <f t="shared" si="1551"/>
        <v>0</v>
      </c>
      <c r="M14177">
        <f t="shared" si="1552"/>
        <v>1</v>
      </c>
      <c r="N14177">
        <f>IF(OR(WEEKDAY(A14177)=1,WEEKDAY(A14177)=7,COUNTIF('2027祝日等（不使用）'!$A$1:$A$20,単年カーブ!A14177)=1),0,1)</f>
        <v>1</v>
      </c>
      <c r="O14177">
        <f t="shared" si="1548"/>
        <v>14</v>
      </c>
      <c r="P14177">
        <f t="shared" si="1553"/>
        <v>0</v>
      </c>
      <c r="Q14177">
        <f t="shared" si="1554"/>
        <v>0</v>
      </c>
    </row>
    <row r="14178" spans="1:17" ht="19.5" x14ac:dyDescent="0.4">
      <c r="A14178" s="33">
        <f t="shared" si="1549"/>
        <v>46773</v>
      </c>
      <c r="B14178" s="27" t="str">
        <f t="shared" si="1550"/>
        <v>(金)</v>
      </c>
      <c r="C14178" s="34">
        <v>0.29166666666666702</v>
      </c>
      <c r="D14178" s="16" t="s">
        <v>18</v>
      </c>
      <c r="E14178" s="35">
        <v>0.3125</v>
      </c>
      <c r="F14178" s="50">
        <f>IF(COUNTIF('リスト（不使用）'!$A$5:$A$6,単年カーブ!$A$1),"希望数量入力ください",'単年（2027年度）'!$E$12*単年カーブ!$R$3+'単年（2027年度）'!$E$12*(1-単年カーブ!$R$3)*単年カーブ!Q14178)</f>
        <v>0</v>
      </c>
      <c r="G14178" s="47">
        <f t="shared" si="1551"/>
        <v>0</v>
      </c>
      <c r="M14178">
        <f t="shared" si="1552"/>
        <v>1</v>
      </c>
      <c r="N14178">
        <f>IF(OR(WEEKDAY(A14178)=1,WEEKDAY(A14178)=7,COUNTIF('2027祝日等（不使用）'!$A$1:$A$20,単年カーブ!A14178)=1),0,1)</f>
        <v>1</v>
      </c>
      <c r="O14178">
        <f t="shared" si="1548"/>
        <v>15</v>
      </c>
      <c r="P14178">
        <f t="shared" si="1553"/>
        <v>0</v>
      </c>
      <c r="Q14178">
        <f t="shared" si="1554"/>
        <v>0</v>
      </c>
    </row>
    <row r="14179" spans="1:17" ht="19.5" x14ac:dyDescent="0.4">
      <c r="A14179" s="33">
        <f t="shared" si="1549"/>
        <v>46773</v>
      </c>
      <c r="B14179" s="27" t="str">
        <f t="shared" si="1550"/>
        <v>(金)</v>
      </c>
      <c r="C14179" s="34">
        <v>0.3125</v>
      </c>
      <c r="D14179" s="16" t="s">
        <v>18</v>
      </c>
      <c r="E14179" s="35">
        <v>0.33333333333333298</v>
      </c>
      <c r="F14179" s="50">
        <f>IF(COUNTIF('リスト（不使用）'!$A$5:$A$6,単年カーブ!$A$1),"希望数量入力ください",'単年（2027年度）'!$E$12*単年カーブ!$R$3+'単年（2027年度）'!$E$12*(1-単年カーブ!$R$3)*単年カーブ!Q14179)</f>
        <v>0</v>
      </c>
      <c r="G14179" s="47">
        <f t="shared" si="1551"/>
        <v>0</v>
      </c>
      <c r="M14179">
        <f t="shared" si="1552"/>
        <v>1</v>
      </c>
      <c r="N14179">
        <f>IF(OR(WEEKDAY(A14179)=1,WEEKDAY(A14179)=7,COUNTIF('2027祝日等（不使用）'!$A$1:$A$20,単年カーブ!A14179)=1),0,1)</f>
        <v>1</v>
      </c>
      <c r="O14179">
        <f t="shared" si="1548"/>
        <v>16</v>
      </c>
      <c r="P14179">
        <f t="shared" si="1553"/>
        <v>0</v>
      </c>
      <c r="Q14179">
        <f t="shared" si="1554"/>
        <v>0</v>
      </c>
    </row>
    <row r="14180" spans="1:17" ht="19.5" x14ac:dyDescent="0.4">
      <c r="A14180" s="33">
        <f t="shared" si="1549"/>
        <v>46773</v>
      </c>
      <c r="B14180" s="27" t="str">
        <f t="shared" si="1550"/>
        <v>(金)</v>
      </c>
      <c r="C14180" s="34">
        <v>0.33333333333333298</v>
      </c>
      <c r="D14180" s="16" t="s">
        <v>18</v>
      </c>
      <c r="E14180" s="35">
        <v>0.35416666666666702</v>
      </c>
      <c r="F14180" s="50">
        <f>IF(COUNTIF('リスト（不使用）'!$A$5:$A$6,単年カーブ!$A$1),"希望数量入力ください",'単年（2027年度）'!$E$12*単年カーブ!$R$3+'単年（2027年度）'!$E$12*(1-単年カーブ!$R$3)*単年カーブ!Q14180)</f>
        <v>0</v>
      </c>
      <c r="G14180" s="47">
        <f t="shared" si="1551"/>
        <v>0</v>
      </c>
      <c r="M14180">
        <f t="shared" si="1552"/>
        <v>1</v>
      </c>
      <c r="N14180">
        <f>IF(OR(WEEKDAY(A14180)=1,WEEKDAY(A14180)=7,COUNTIF('2027祝日等（不使用）'!$A$1:$A$20,単年カーブ!A14180)=1),0,1)</f>
        <v>1</v>
      </c>
      <c r="O14180">
        <f t="shared" si="1548"/>
        <v>17</v>
      </c>
      <c r="P14180">
        <f t="shared" si="1553"/>
        <v>1</v>
      </c>
      <c r="Q14180">
        <f t="shared" si="1554"/>
        <v>1</v>
      </c>
    </row>
    <row r="14181" spans="1:17" ht="19.5" x14ac:dyDescent="0.4">
      <c r="A14181" s="33">
        <f t="shared" si="1549"/>
        <v>46773</v>
      </c>
      <c r="B14181" s="27" t="str">
        <f t="shared" si="1550"/>
        <v>(金)</v>
      </c>
      <c r="C14181" s="34">
        <v>0.35416666666666702</v>
      </c>
      <c r="D14181" s="16" t="s">
        <v>18</v>
      </c>
      <c r="E14181" s="35">
        <v>0.375</v>
      </c>
      <c r="F14181" s="50">
        <f>IF(COUNTIF('リスト（不使用）'!$A$5:$A$6,単年カーブ!$A$1),"希望数量入力ください",'単年（2027年度）'!$E$12*単年カーブ!$R$3+'単年（2027年度）'!$E$12*(1-単年カーブ!$R$3)*単年カーブ!Q14181)</f>
        <v>0</v>
      </c>
      <c r="G14181" s="47">
        <f t="shared" si="1551"/>
        <v>0</v>
      </c>
      <c r="M14181">
        <f t="shared" si="1552"/>
        <v>1</v>
      </c>
      <c r="N14181">
        <f>IF(OR(WEEKDAY(A14181)=1,WEEKDAY(A14181)=7,COUNTIF('2027祝日等（不使用）'!$A$1:$A$20,単年カーブ!A14181)=1),0,1)</f>
        <v>1</v>
      </c>
      <c r="O14181">
        <f t="shared" si="1548"/>
        <v>18</v>
      </c>
      <c r="P14181">
        <f t="shared" si="1553"/>
        <v>1</v>
      </c>
      <c r="Q14181">
        <f t="shared" si="1554"/>
        <v>1</v>
      </c>
    </row>
    <row r="14182" spans="1:17" ht="19.5" x14ac:dyDescent="0.4">
      <c r="A14182" s="33">
        <f t="shared" si="1549"/>
        <v>46773</v>
      </c>
      <c r="B14182" s="27" t="str">
        <f t="shared" si="1550"/>
        <v>(金)</v>
      </c>
      <c r="C14182" s="34">
        <v>0.375</v>
      </c>
      <c r="D14182" s="16" t="s">
        <v>18</v>
      </c>
      <c r="E14182" s="35">
        <v>0.39583333333333298</v>
      </c>
      <c r="F14182" s="50">
        <f>IF(COUNTIF('リスト（不使用）'!$A$5:$A$6,単年カーブ!$A$1),"希望数量入力ください",'単年（2027年度）'!$E$12*単年カーブ!$R$3+'単年（2027年度）'!$E$12*(1-単年カーブ!$R$3)*単年カーブ!Q14182)</f>
        <v>0</v>
      </c>
      <c r="G14182" s="47">
        <f t="shared" si="1551"/>
        <v>0</v>
      </c>
      <c r="M14182">
        <f t="shared" si="1552"/>
        <v>1</v>
      </c>
      <c r="N14182">
        <f>IF(OR(WEEKDAY(A14182)=1,WEEKDAY(A14182)=7,COUNTIF('2027祝日等（不使用）'!$A$1:$A$20,単年カーブ!A14182)=1),0,1)</f>
        <v>1</v>
      </c>
      <c r="O14182">
        <f t="shared" si="1548"/>
        <v>19</v>
      </c>
      <c r="P14182">
        <f t="shared" si="1553"/>
        <v>1</v>
      </c>
      <c r="Q14182">
        <f t="shared" si="1554"/>
        <v>1</v>
      </c>
    </row>
    <row r="14183" spans="1:17" ht="19.5" x14ac:dyDescent="0.4">
      <c r="A14183" s="33">
        <f t="shared" si="1549"/>
        <v>46773</v>
      </c>
      <c r="B14183" s="27" t="str">
        <f t="shared" si="1550"/>
        <v>(金)</v>
      </c>
      <c r="C14183" s="34">
        <v>0.39583333333333298</v>
      </c>
      <c r="D14183" s="16" t="s">
        <v>18</v>
      </c>
      <c r="E14183" s="35">
        <v>0.41666666666666702</v>
      </c>
      <c r="F14183" s="50">
        <f>IF(COUNTIF('リスト（不使用）'!$A$5:$A$6,単年カーブ!$A$1),"希望数量入力ください",'単年（2027年度）'!$E$12*単年カーブ!$R$3+'単年（2027年度）'!$E$12*(1-単年カーブ!$R$3)*単年カーブ!Q14183)</f>
        <v>0</v>
      </c>
      <c r="G14183" s="47">
        <f t="shared" si="1551"/>
        <v>0</v>
      </c>
      <c r="M14183">
        <f t="shared" si="1552"/>
        <v>1</v>
      </c>
      <c r="N14183">
        <f>IF(OR(WEEKDAY(A14183)=1,WEEKDAY(A14183)=7,COUNTIF('2027祝日等（不使用）'!$A$1:$A$20,単年カーブ!A14183)=1),0,1)</f>
        <v>1</v>
      </c>
      <c r="O14183">
        <f t="shared" si="1548"/>
        <v>20</v>
      </c>
      <c r="P14183">
        <f t="shared" si="1553"/>
        <v>1</v>
      </c>
      <c r="Q14183">
        <f t="shared" si="1554"/>
        <v>1</v>
      </c>
    </row>
    <row r="14184" spans="1:17" ht="19.5" x14ac:dyDescent="0.4">
      <c r="A14184" s="33">
        <f t="shared" si="1549"/>
        <v>46773</v>
      </c>
      <c r="B14184" s="27" t="str">
        <f t="shared" si="1550"/>
        <v>(金)</v>
      </c>
      <c r="C14184" s="34">
        <v>0.41666666666666702</v>
      </c>
      <c r="D14184" s="16" t="s">
        <v>18</v>
      </c>
      <c r="E14184" s="35">
        <v>0.4375</v>
      </c>
      <c r="F14184" s="50">
        <f>IF(COUNTIF('リスト（不使用）'!$A$5:$A$6,単年カーブ!$A$1),"希望数量入力ください",'単年（2027年度）'!$E$12*単年カーブ!$R$3+'単年（2027年度）'!$E$12*(1-単年カーブ!$R$3)*単年カーブ!Q14184)</f>
        <v>0</v>
      </c>
      <c r="G14184" s="47">
        <f t="shared" si="1551"/>
        <v>0</v>
      </c>
      <c r="M14184">
        <f t="shared" si="1552"/>
        <v>1</v>
      </c>
      <c r="N14184">
        <f>IF(OR(WEEKDAY(A14184)=1,WEEKDAY(A14184)=7,COUNTIF('2027祝日等（不使用）'!$A$1:$A$20,単年カーブ!A14184)=1),0,1)</f>
        <v>1</v>
      </c>
      <c r="O14184">
        <f t="shared" si="1548"/>
        <v>21</v>
      </c>
      <c r="P14184">
        <f t="shared" si="1553"/>
        <v>1</v>
      </c>
      <c r="Q14184">
        <f t="shared" si="1554"/>
        <v>1</v>
      </c>
    </row>
    <row r="14185" spans="1:17" ht="19.5" x14ac:dyDescent="0.4">
      <c r="A14185" s="33">
        <f t="shared" si="1549"/>
        <v>46773</v>
      </c>
      <c r="B14185" s="27" t="str">
        <f t="shared" si="1550"/>
        <v>(金)</v>
      </c>
      <c r="C14185" s="34">
        <v>0.4375</v>
      </c>
      <c r="D14185" s="16" t="s">
        <v>18</v>
      </c>
      <c r="E14185" s="35">
        <v>0.45833333333333298</v>
      </c>
      <c r="F14185" s="50">
        <f>IF(COUNTIF('リスト（不使用）'!$A$5:$A$6,単年カーブ!$A$1),"希望数量入力ください",'単年（2027年度）'!$E$12*単年カーブ!$R$3+'単年（2027年度）'!$E$12*(1-単年カーブ!$R$3)*単年カーブ!Q14185)</f>
        <v>0</v>
      </c>
      <c r="G14185" s="47">
        <f t="shared" si="1551"/>
        <v>0</v>
      </c>
      <c r="M14185">
        <f t="shared" si="1552"/>
        <v>1</v>
      </c>
      <c r="N14185">
        <f>IF(OR(WEEKDAY(A14185)=1,WEEKDAY(A14185)=7,COUNTIF('2027祝日等（不使用）'!$A$1:$A$20,単年カーブ!A14185)=1),0,1)</f>
        <v>1</v>
      </c>
      <c r="O14185">
        <f t="shared" si="1548"/>
        <v>22</v>
      </c>
      <c r="P14185">
        <f t="shared" si="1553"/>
        <v>1</v>
      </c>
      <c r="Q14185">
        <f t="shared" si="1554"/>
        <v>1</v>
      </c>
    </row>
    <row r="14186" spans="1:17" ht="19.5" x14ac:dyDescent="0.4">
      <c r="A14186" s="33">
        <f t="shared" si="1549"/>
        <v>46773</v>
      </c>
      <c r="B14186" s="27" t="str">
        <f t="shared" si="1550"/>
        <v>(金)</v>
      </c>
      <c r="C14186" s="34">
        <v>0.45833333333333298</v>
      </c>
      <c r="D14186" s="16" t="s">
        <v>18</v>
      </c>
      <c r="E14186" s="35">
        <v>0.47916666666666702</v>
      </c>
      <c r="F14186" s="50">
        <f>IF(COUNTIF('リスト（不使用）'!$A$5:$A$6,単年カーブ!$A$1),"希望数量入力ください",'単年（2027年度）'!$E$12*単年カーブ!$R$3+'単年（2027年度）'!$E$12*(1-単年カーブ!$R$3)*単年カーブ!Q14186)</f>
        <v>0</v>
      </c>
      <c r="G14186" s="47">
        <f t="shared" si="1551"/>
        <v>0</v>
      </c>
      <c r="M14186">
        <f t="shared" si="1552"/>
        <v>1</v>
      </c>
      <c r="N14186">
        <f>IF(OR(WEEKDAY(A14186)=1,WEEKDAY(A14186)=7,COUNTIF('2027祝日等（不使用）'!$A$1:$A$20,単年カーブ!A14186)=1),0,1)</f>
        <v>1</v>
      </c>
      <c r="O14186">
        <f t="shared" si="1548"/>
        <v>23</v>
      </c>
      <c r="P14186">
        <f t="shared" si="1553"/>
        <v>1</v>
      </c>
      <c r="Q14186">
        <f t="shared" si="1554"/>
        <v>1</v>
      </c>
    </row>
    <row r="14187" spans="1:17" ht="19.5" x14ac:dyDescent="0.4">
      <c r="A14187" s="33">
        <f t="shared" si="1549"/>
        <v>46773</v>
      </c>
      <c r="B14187" s="27" t="str">
        <f t="shared" si="1550"/>
        <v>(金)</v>
      </c>
      <c r="C14187" s="34">
        <v>0.47916666666666702</v>
      </c>
      <c r="D14187" s="16" t="s">
        <v>18</v>
      </c>
      <c r="E14187" s="35">
        <v>0.5</v>
      </c>
      <c r="F14187" s="50">
        <f>IF(COUNTIF('リスト（不使用）'!$A$5:$A$6,単年カーブ!$A$1),"希望数量入力ください",'単年（2027年度）'!$E$12*単年カーブ!$R$3+'単年（2027年度）'!$E$12*(1-単年カーブ!$R$3)*単年カーブ!Q14187)</f>
        <v>0</v>
      </c>
      <c r="G14187" s="47">
        <f t="shared" si="1551"/>
        <v>0</v>
      </c>
      <c r="M14187">
        <f t="shared" si="1552"/>
        <v>1</v>
      </c>
      <c r="N14187">
        <f>IF(OR(WEEKDAY(A14187)=1,WEEKDAY(A14187)=7,COUNTIF('2027祝日等（不使用）'!$A$1:$A$20,単年カーブ!A14187)=1),0,1)</f>
        <v>1</v>
      </c>
      <c r="O14187">
        <f t="shared" si="1548"/>
        <v>24</v>
      </c>
      <c r="P14187">
        <f t="shared" si="1553"/>
        <v>1</v>
      </c>
      <c r="Q14187">
        <f t="shared" si="1554"/>
        <v>1</v>
      </c>
    </row>
    <row r="14188" spans="1:17" ht="19.5" x14ac:dyDescent="0.4">
      <c r="A14188" s="33">
        <f t="shared" si="1549"/>
        <v>46773</v>
      </c>
      <c r="B14188" s="27" t="str">
        <f t="shared" si="1550"/>
        <v>(金)</v>
      </c>
      <c r="C14188" s="34">
        <v>0.5</v>
      </c>
      <c r="D14188" s="16" t="s">
        <v>18</v>
      </c>
      <c r="E14188" s="35">
        <v>0.52083333333333304</v>
      </c>
      <c r="F14188" s="50">
        <f>IF(COUNTIF('リスト（不使用）'!$A$5:$A$6,単年カーブ!$A$1),"希望数量入力ください",'単年（2027年度）'!$E$12*単年カーブ!$R$3+'単年（2027年度）'!$E$12*(1-単年カーブ!$R$3)*単年カーブ!Q14188)</f>
        <v>0</v>
      </c>
      <c r="G14188" s="47">
        <f t="shared" si="1551"/>
        <v>0</v>
      </c>
      <c r="M14188">
        <f t="shared" si="1552"/>
        <v>1</v>
      </c>
      <c r="N14188">
        <f>IF(OR(WEEKDAY(A14188)=1,WEEKDAY(A14188)=7,COUNTIF('2027祝日等（不使用）'!$A$1:$A$20,単年カーブ!A14188)=1),0,1)</f>
        <v>1</v>
      </c>
      <c r="O14188">
        <f t="shared" si="1548"/>
        <v>25</v>
      </c>
      <c r="P14188">
        <f t="shared" si="1553"/>
        <v>1</v>
      </c>
      <c r="Q14188">
        <f t="shared" si="1554"/>
        <v>1</v>
      </c>
    </row>
    <row r="14189" spans="1:17" ht="19.5" x14ac:dyDescent="0.4">
      <c r="A14189" s="33">
        <f t="shared" si="1549"/>
        <v>46773</v>
      </c>
      <c r="B14189" s="27" t="str">
        <f t="shared" si="1550"/>
        <v>(金)</v>
      </c>
      <c r="C14189" s="34">
        <v>0.52083333333333304</v>
      </c>
      <c r="D14189" s="16" t="s">
        <v>18</v>
      </c>
      <c r="E14189" s="35">
        <v>0.54166666666666696</v>
      </c>
      <c r="F14189" s="50">
        <f>IF(COUNTIF('リスト（不使用）'!$A$5:$A$6,単年カーブ!$A$1),"希望数量入力ください",'単年（2027年度）'!$E$12*単年カーブ!$R$3+'単年（2027年度）'!$E$12*(1-単年カーブ!$R$3)*単年カーブ!Q14189)</f>
        <v>0</v>
      </c>
      <c r="G14189" s="47">
        <f t="shared" si="1551"/>
        <v>0</v>
      </c>
      <c r="M14189">
        <f t="shared" si="1552"/>
        <v>1</v>
      </c>
      <c r="N14189">
        <f>IF(OR(WEEKDAY(A14189)=1,WEEKDAY(A14189)=7,COUNTIF('2027祝日等（不使用）'!$A$1:$A$20,単年カーブ!A14189)=1),0,1)</f>
        <v>1</v>
      </c>
      <c r="O14189">
        <f t="shared" si="1548"/>
        <v>26</v>
      </c>
      <c r="P14189">
        <f t="shared" si="1553"/>
        <v>1</v>
      </c>
      <c r="Q14189">
        <f t="shared" si="1554"/>
        <v>1</v>
      </c>
    </row>
    <row r="14190" spans="1:17" ht="19.5" x14ac:dyDescent="0.4">
      <c r="A14190" s="33">
        <f t="shared" si="1549"/>
        <v>46773</v>
      </c>
      <c r="B14190" s="27" t="str">
        <f t="shared" si="1550"/>
        <v>(金)</v>
      </c>
      <c r="C14190" s="34">
        <v>0.54166666666666696</v>
      </c>
      <c r="D14190" s="16" t="s">
        <v>18</v>
      </c>
      <c r="E14190" s="35">
        <v>0.5625</v>
      </c>
      <c r="F14190" s="50">
        <f>IF(COUNTIF('リスト（不使用）'!$A$5:$A$6,単年カーブ!$A$1),"希望数量入力ください",'単年（2027年度）'!$E$12*単年カーブ!$R$3+'単年（2027年度）'!$E$12*(1-単年カーブ!$R$3)*単年カーブ!Q14190)</f>
        <v>0</v>
      </c>
      <c r="G14190" s="47">
        <f t="shared" si="1551"/>
        <v>0</v>
      </c>
      <c r="M14190">
        <f t="shared" si="1552"/>
        <v>1</v>
      </c>
      <c r="N14190">
        <f>IF(OR(WEEKDAY(A14190)=1,WEEKDAY(A14190)=7,COUNTIF('2027祝日等（不使用）'!$A$1:$A$20,単年カーブ!A14190)=1),0,1)</f>
        <v>1</v>
      </c>
      <c r="O14190">
        <f t="shared" si="1548"/>
        <v>27</v>
      </c>
      <c r="P14190">
        <f t="shared" si="1553"/>
        <v>1</v>
      </c>
      <c r="Q14190">
        <f t="shared" si="1554"/>
        <v>1</v>
      </c>
    </row>
    <row r="14191" spans="1:17" ht="19.5" x14ac:dyDescent="0.4">
      <c r="A14191" s="33">
        <f t="shared" si="1549"/>
        <v>46773</v>
      </c>
      <c r="B14191" s="27" t="str">
        <f t="shared" si="1550"/>
        <v>(金)</v>
      </c>
      <c r="C14191" s="34">
        <v>0.5625</v>
      </c>
      <c r="D14191" s="16" t="s">
        <v>18</v>
      </c>
      <c r="E14191" s="35">
        <v>0.58333333333333304</v>
      </c>
      <c r="F14191" s="50">
        <f>IF(COUNTIF('リスト（不使用）'!$A$5:$A$6,単年カーブ!$A$1),"希望数量入力ください",'単年（2027年度）'!$E$12*単年カーブ!$R$3+'単年（2027年度）'!$E$12*(1-単年カーブ!$R$3)*単年カーブ!Q14191)</f>
        <v>0</v>
      </c>
      <c r="G14191" s="47">
        <f t="shared" si="1551"/>
        <v>0</v>
      </c>
      <c r="M14191">
        <f t="shared" si="1552"/>
        <v>1</v>
      </c>
      <c r="N14191">
        <f>IF(OR(WEEKDAY(A14191)=1,WEEKDAY(A14191)=7,COUNTIF('2027祝日等（不使用）'!$A$1:$A$20,単年カーブ!A14191)=1),0,1)</f>
        <v>1</v>
      </c>
      <c r="O14191">
        <f t="shared" si="1548"/>
        <v>28</v>
      </c>
      <c r="P14191">
        <f t="shared" si="1553"/>
        <v>1</v>
      </c>
      <c r="Q14191">
        <f t="shared" si="1554"/>
        <v>1</v>
      </c>
    </row>
    <row r="14192" spans="1:17" ht="19.5" x14ac:dyDescent="0.4">
      <c r="A14192" s="33">
        <f t="shared" si="1549"/>
        <v>46773</v>
      </c>
      <c r="B14192" s="27" t="str">
        <f t="shared" si="1550"/>
        <v>(金)</v>
      </c>
      <c r="C14192" s="34">
        <v>0.58333333333333304</v>
      </c>
      <c r="D14192" s="16" t="s">
        <v>18</v>
      </c>
      <c r="E14192" s="35">
        <v>0.60416666666666696</v>
      </c>
      <c r="F14192" s="50">
        <f>IF(COUNTIF('リスト（不使用）'!$A$5:$A$6,単年カーブ!$A$1),"希望数量入力ください",'単年（2027年度）'!$E$12*単年カーブ!$R$3+'単年（2027年度）'!$E$12*(1-単年カーブ!$R$3)*単年カーブ!Q14192)</f>
        <v>0</v>
      </c>
      <c r="G14192" s="47">
        <f t="shared" si="1551"/>
        <v>0</v>
      </c>
      <c r="M14192">
        <f t="shared" si="1552"/>
        <v>1</v>
      </c>
      <c r="N14192">
        <f>IF(OR(WEEKDAY(A14192)=1,WEEKDAY(A14192)=7,COUNTIF('2027祝日等（不使用）'!$A$1:$A$20,単年カーブ!A14192)=1),0,1)</f>
        <v>1</v>
      </c>
      <c r="O14192">
        <f t="shared" si="1548"/>
        <v>29</v>
      </c>
      <c r="P14192">
        <f t="shared" si="1553"/>
        <v>1</v>
      </c>
      <c r="Q14192">
        <f t="shared" si="1554"/>
        <v>1</v>
      </c>
    </row>
    <row r="14193" spans="1:17" ht="19.5" x14ac:dyDescent="0.4">
      <c r="A14193" s="33">
        <f t="shared" si="1549"/>
        <v>46773</v>
      </c>
      <c r="B14193" s="27" t="str">
        <f t="shared" si="1550"/>
        <v>(金)</v>
      </c>
      <c r="C14193" s="34">
        <v>0.60416666666666696</v>
      </c>
      <c r="D14193" s="16" t="s">
        <v>18</v>
      </c>
      <c r="E14193" s="35">
        <v>0.625</v>
      </c>
      <c r="F14193" s="50">
        <f>IF(COUNTIF('リスト（不使用）'!$A$5:$A$6,単年カーブ!$A$1),"希望数量入力ください",'単年（2027年度）'!$E$12*単年カーブ!$R$3+'単年（2027年度）'!$E$12*(1-単年カーブ!$R$3)*単年カーブ!Q14193)</f>
        <v>0</v>
      </c>
      <c r="G14193" s="47">
        <f t="shared" si="1551"/>
        <v>0</v>
      </c>
      <c r="M14193">
        <f t="shared" si="1552"/>
        <v>1</v>
      </c>
      <c r="N14193">
        <f>IF(OR(WEEKDAY(A14193)=1,WEEKDAY(A14193)=7,COUNTIF('2027祝日等（不使用）'!$A$1:$A$20,単年カーブ!A14193)=1),0,1)</f>
        <v>1</v>
      </c>
      <c r="O14193">
        <f t="shared" si="1548"/>
        <v>30</v>
      </c>
      <c r="P14193">
        <f t="shared" si="1553"/>
        <v>1</v>
      </c>
      <c r="Q14193">
        <f t="shared" si="1554"/>
        <v>1</v>
      </c>
    </row>
    <row r="14194" spans="1:17" ht="19.5" x14ac:dyDescent="0.4">
      <c r="A14194" s="33">
        <f t="shared" si="1549"/>
        <v>46773</v>
      </c>
      <c r="B14194" s="27" t="str">
        <f t="shared" si="1550"/>
        <v>(金)</v>
      </c>
      <c r="C14194" s="34">
        <v>0.625</v>
      </c>
      <c r="D14194" s="16" t="s">
        <v>18</v>
      </c>
      <c r="E14194" s="35">
        <v>0.64583333333333304</v>
      </c>
      <c r="F14194" s="50">
        <f>IF(COUNTIF('リスト（不使用）'!$A$5:$A$6,単年カーブ!$A$1),"希望数量入力ください",'単年（2027年度）'!$E$12*単年カーブ!$R$3+'単年（2027年度）'!$E$12*(1-単年カーブ!$R$3)*単年カーブ!Q14194)</f>
        <v>0</v>
      </c>
      <c r="G14194" s="47">
        <f t="shared" si="1551"/>
        <v>0</v>
      </c>
      <c r="M14194">
        <f t="shared" si="1552"/>
        <v>1</v>
      </c>
      <c r="N14194">
        <f>IF(OR(WEEKDAY(A14194)=1,WEEKDAY(A14194)=7,COUNTIF('2027祝日等（不使用）'!$A$1:$A$20,単年カーブ!A14194)=1),0,1)</f>
        <v>1</v>
      </c>
      <c r="O14194">
        <f t="shared" si="1548"/>
        <v>31</v>
      </c>
      <c r="P14194">
        <f t="shared" si="1553"/>
        <v>1</v>
      </c>
      <c r="Q14194">
        <f t="shared" si="1554"/>
        <v>1</v>
      </c>
    </row>
    <row r="14195" spans="1:17" ht="19.5" x14ac:dyDescent="0.4">
      <c r="A14195" s="33">
        <f t="shared" si="1549"/>
        <v>46773</v>
      </c>
      <c r="B14195" s="27" t="str">
        <f t="shared" si="1550"/>
        <v>(金)</v>
      </c>
      <c r="C14195" s="34">
        <v>0.64583333333333304</v>
      </c>
      <c r="D14195" s="16" t="s">
        <v>18</v>
      </c>
      <c r="E14195" s="35">
        <v>0.66666666666666696</v>
      </c>
      <c r="F14195" s="50">
        <f>IF(COUNTIF('リスト（不使用）'!$A$5:$A$6,単年カーブ!$A$1),"希望数量入力ください",'単年（2027年度）'!$E$12*単年カーブ!$R$3+'単年（2027年度）'!$E$12*(1-単年カーブ!$R$3)*単年カーブ!Q14195)</f>
        <v>0</v>
      </c>
      <c r="G14195" s="47">
        <f t="shared" si="1551"/>
        <v>0</v>
      </c>
      <c r="M14195">
        <f t="shared" si="1552"/>
        <v>1</v>
      </c>
      <c r="N14195">
        <f>IF(OR(WEEKDAY(A14195)=1,WEEKDAY(A14195)=7,COUNTIF('2027祝日等（不使用）'!$A$1:$A$20,単年カーブ!A14195)=1),0,1)</f>
        <v>1</v>
      </c>
      <c r="O14195">
        <f t="shared" si="1548"/>
        <v>32</v>
      </c>
      <c r="P14195">
        <f t="shared" si="1553"/>
        <v>1</v>
      </c>
      <c r="Q14195">
        <f t="shared" si="1554"/>
        <v>1</v>
      </c>
    </row>
    <row r="14196" spans="1:17" ht="19.5" x14ac:dyDescent="0.4">
      <c r="A14196" s="33">
        <f t="shared" si="1549"/>
        <v>46773</v>
      </c>
      <c r="B14196" s="27" t="str">
        <f t="shared" si="1550"/>
        <v>(金)</v>
      </c>
      <c r="C14196" s="34">
        <v>0.66666666666666696</v>
      </c>
      <c r="D14196" s="16" t="s">
        <v>18</v>
      </c>
      <c r="E14196" s="35">
        <v>0.6875</v>
      </c>
      <c r="F14196" s="50">
        <f>IF(COUNTIF('リスト（不使用）'!$A$5:$A$6,単年カーブ!$A$1),"希望数量入力ください",'単年（2027年度）'!$E$12*単年カーブ!$R$3+'単年（2027年度）'!$E$12*(1-単年カーブ!$R$3)*単年カーブ!Q14196)</f>
        <v>0</v>
      </c>
      <c r="G14196" s="47">
        <f t="shared" si="1551"/>
        <v>0</v>
      </c>
      <c r="M14196">
        <f t="shared" si="1552"/>
        <v>1</v>
      </c>
      <c r="N14196">
        <f>IF(OR(WEEKDAY(A14196)=1,WEEKDAY(A14196)=7,COUNTIF('2027祝日等（不使用）'!$A$1:$A$20,単年カーブ!A14196)=1),0,1)</f>
        <v>1</v>
      </c>
      <c r="O14196">
        <f t="shared" ref="O14196:O14259" si="1555">O14148</f>
        <v>33</v>
      </c>
      <c r="P14196">
        <f t="shared" si="1553"/>
        <v>1</v>
      </c>
      <c r="Q14196">
        <f t="shared" si="1554"/>
        <v>1</v>
      </c>
    </row>
    <row r="14197" spans="1:17" ht="19.5" x14ac:dyDescent="0.4">
      <c r="A14197" s="33">
        <f t="shared" si="1549"/>
        <v>46773</v>
      </c>
      <c r="B14197" s="27" t="str">
        <f t="shared" si="1550"/>
        <v>(金)</v>
      </c>
      <c r="C14197" s="34">
        <v>0.6875</v>
      </c>
      <c r="D14197" s="16" t="s">
        <v>18</v>
      </c>
      <c r="E14197" s="35">
        <v>0.70833333333333304</v>
      </c>
      <c r="F14197" s="50">
        <f>IF(COUNTIF('リスト（不使用）'!$A$5:$A$6,単年カーブ!$A$1),"希望数量入力ください",'単年（2027年度）'!$E$12*単年カーブ!$R$3+'単年（2027年度）'!$E$12*(1-単年カーブ!$R$3)*単年カーブ!Q14197)</f>
        <v>0</v>
      </c>
      <c r="G14197" s="47">
        <f t="shared" si="1551"/>
        <v>0</v>
      </c>
      <c r="M14197">
        <f t="shared" si="1552"/>
        <v>1</v>
      </c>
      <c r="N14197">
        <f>IF(OR(WEEKDAY(A14197)=1,WEEKDAY(A14197)=7,COUNTIF('2027祝日等（不使用）'!$A$1:$A$20,単年カーブ!A14197)=1),0,1)</f>
        <v>1</v>
      </c>
      <c r="O14197">
        <f t="shared" si="1555"/>
        <v>34</v>
      </c>
      <c r="P14197">
        <f t="shared" si="1553"/>
        <v>1</v>
      </c>
      <c r="Q14197">
        <f t="shared" si="1554"/>
        <v>1</v>
      </c>
    </row>
    <row r="14198" spans="1:17" ht="19.5" x14ac:dyDescent="0.4">
      <c r="A14198" s="33">
        <f t="shared" si="1549"/>
        <v>46773</v>
      </c>
      <c r="B14198" s="27" t="str">
        <f t="shared" si="1550"/>
        <v>(金)</v>
      </c>
      <c r="C14198" s="34">
        <v>0.70833333333333304</v>
      </c>
      <c r="D14198" s="16" t="s">
        <v>18</v>
      </c>
      <c r="E14198" s="35">
        <v>0.72916666666666696</v>
      </c>
      <c r="F14198" s="50">
        <f>IF(COUNTIF('リスト（不使用）'!$A$5:$A$6,単年カーブ!$A$1),"希望数量入力ください",'単年（2027年度）'!$E$12*単年カーブ!$R$3+'単年（2027年度）'!$E$12*(1-単年カーブ!$R$3)*単年カーブ!Q14198)</f>
        <v>0</v>
      </c>
      <c r="G14198" s="47">
        <f t="shared" si="1551"/>
        <v>0</v>
      </c>
      <c r="M14198">
        <f t="shared" si="1552"/>
        <v>1</v>
      </c>
      <c r="N14198">
        <f>IF(OR(WEEKDAY(A14198)=1,WEEKDAY(A14198)=7,COUNTIF('2027祝日等（不使用）'!$A$1:$A$20,単年カーブ!A14198)=1),0,1)</f>
        <v>1</v>
      </c>
      <c r="O14198">
        <f t="shared" si="1555"/>
        <v>35</v>
      </c>
      <c r="P14198">
        <f t="shared" si="1553"/>
        <v>1</v>
      </c>
      <c r="Q14198">
        <f t="shared" si="1554"/>
        <v>1</v>
      </c>
    </row>
    <row r="14199" spans="1:17" ht="19.5" x14ac:dyDescent="0.4">
      <c r="A14199" s="33">
        <f t="shared" si="1549"/>
        <v>46773</v>
      </c>
      <c r="B14199" s="27" t="str">
        <f t="shared" si="1550"/>
        <v>(金)</v>
      </c>
      <c r="C14199" s="34">
        <v>0.72916666666666696</v>
      </c>
      <c r="D14199" s="16" t="s">
        <v>18</v>
      </c>
      <c r="E14199" s="35">
        <v>0.75</v>
      </c>
      <c r="F14199" s="50">
        <f>IF(COUNTIF('リスト（不使用）'!$A$5:$A$6,単年カーブ!$A$1),"希望数量入力ください",'単年（2027年度）'!$E$12*単年カーブ!$R$3+'単年（2027年度）'!$E$12*(1-単年カーブ!$R$3)*単年カーブ!Q14199)</f>
        <v>0</v>
      </c>
      <c r="G14199" s="47">
        <f t="shared" si="1551"/>
        <v>0</v>
      </c>
      <c r="M14199">
        <f t="shared" si="1552"/>
        <v>1</v>
      </c>
      <c r="N14199">
        <f>IF(OR(WEEKDAY(A14199)=1,WEEKDAY(A14199)=7,COUNTIF('2027祝日等（不使用）'!$A$1:$A$20,単年カーブ!A14199)=1),0,1)</f>
        <v>1</v>
      </c>
      <c r="O14199">
        <f t="shared" si="1555"/>
        <v>36</v>
      </c>
      <c r="P14199">
        <f t="shared" si="1553"/>
        <v>1</v>
      </c>
      <c r="Q14199">
        <f t="shared" si="1554"/>
        <v>1</v>
      </c>
    </row>
    <row r="14200" spans="1:17" ht="19.5" x14ac:dyDescent="0.4">
      <c r="A14200" s="33">
        <f t="shared" si="1549"/>
        <v>46773</v>
      </c>
      <c r="B14200" s="27" t="str">
        <f t="shared" si="1550"/>
        <v>(金)</v>
      </c>
      <c r="C14200" s="34">
        <v>0.75</v>
      </c>
      <c r="D14200" s="16" t="s">
        <v>18</v>
      </c>
      <c r="E14200" s="35">
        <v>0.77083333333333304</v>
      </c>
      <c r="F14200" s="50">
        <f>IF(COUNTIF('リスト（不使用）'!$A$5:$A$6,単年カーブ!$A$1),"希望数量入力ください",'単年（2027年度）'!$E$12*単年カーブ!$R$3+'単年（2027年度）'!$E$12*(1-単年カーブ!$R$3)*単年カーブ!Q14200)</f>
        <v>0</v>
      </c>
      <c r="G14200" s="47">
        <f t="shared" si="1551"/>
        <v>0</v>
      </c>
      <c r="M14200">
        <f t="shared" si="1552"/>
        <v>1</v>
      </c>
      <c r="N14200">
        <f>IF(OR(WEEKDAY(A14200)=1,WEEKDAY(A14200)=7,COUNTIF('2027祝日等（不使用）'!$A$1:$A$20,単年カーブ!A14200)=1),0,1)</f>
        <v>1</v>
      </c>
      <c r="O14200">
        <f t="shared" si="1555"/>
        <v>37</v>
      </c>
      <c r="P14200">
        <f t="shared" si="1553"/>
        <v>1</v>
      </c>
      <c r="Q14200">
        <f t="shared" si="1554"/>
        <v>1</v>
      </c>
    </row>
    <row r="14201" spans="1:17" ht="19.5" x14ac:dyDescent="0.4">
      <c r="A14201" s="33">
        <f t="shared" si="1549"/>
        <v>46773</v>
      </c>
      <c r="B14201" s="27" t="str">
        <f t="shared" si="1550"/>
        <v>(金)</v>
      </c>
      <c r="C14201" s="34">
        <v>0.77083333333333304</v>
      </c>
      <c r="D14201" s="16" t="s">
        <v>18</v>
      </c>
      <c r="E14201" s="35">
        <v>0.79166666666666696</v>
      </c>
      <c r="F14201" s="50">
        <f>IF(COUNTIF('リスト（不使用）'!$A$5:$A$6,単年カーブ!$A$1),"希望数量入力ください",'単年（2027年度）'!$E$12*単年カーブ!$R$3+'単年（2027年度）'!$E$12*(1-単年カーブ!$R$3)*単年カーブ!Q14201)</f>
        <v>0</v>
      </c>
      <c r="G14201" s="47">
        <f t="shared" si="1551"/>
        <v>0</v>
      </c>
      <c r="M14201">
        <f t="shared" si="1552"/>
        <v>1</v>
      </c>
      <c r="N14201">
        <f>IF(OR(WEEKDAY(A14201)=1,WEEKDAY(A14201)=7,COUNTIF('2027祝日等（不使用）'!$A$1:$A$20,単年カーブ!A14201)=1),0,1)</f>
        <v>1</v>
      </c>
      <c r="O14201">
        <f t="shared" si="1555"/>
        <v>38</v>
      </c>
      <c r="P14201">
        <f t="shared" si="1553"/>
        <v>1</v>
      </c>
      <c r="Q14201">
        <f t="shared" si="1554"/>
        <v>1</v>
      </c>
    </row>
    <row r="14202" spans="1:17" ht="19.5" x14ac:dyDescent="0.4">
      <c r="A14202" s="33">
        <f t="shared" ref="A14202:A14265" si="1556">A14154+1</f>
        <v>46773</v>
      </c>
      <c r="B14202" s="27" t="str">
        <f t="shared" si="1550"/>
        <v>(金)</v>
      </c>
      <c r="C14202" s="34">
        <v>0.79166666666666696</v>
      </c>
      <c r="D14202" s="16" t="s">
        <v>18</v>
      </c>
      <c r="E14202" s="35">
        <v>0.8125</v>
      </c>
      <c r="F14202" s="50">
        <f>IF(COUNTIF('リスト（不使用）'!$A$5:$A$6,単年カーブ!$A$1),"希望数量入力ください",'単年（2027年度）'!$E$12*単年カーブ!$R$3+'単年（2027年度）'!$E$12*(1-単年カーブ!$R$3)*単年カーブ!Q14202)</f>
        <v>0</v>
      </c>
      <c r="G14202" s="47">
        <f t="shared" si="1551"/>
        <v>0</v>
      </c>
      <c r="M14202">
        <f t="shared" si="1552"/>
        <v>1</v>
      </c>
      <c r="N14202">
        <f>IF(OR(WEEKDAY(A14202)=1,WEEKDAY(A14202)=7,COUNTIF('2027祝日等（不使用）'!$A$1:$A$20,単年カーブ!A14202)=1),0,1)</f>
        <v>1</v>
      </c>
      <c r="O14202">
        <f t="shared" si="1555"/>
        <v>39</v>
      </c>
      <c r="P14202">
        <f t="shared" si="1553"/>
        <v>1</v>
      </c>
      <c r="Q14202">
        <f t="shared" si="1554"/>
        <v>1</v>
      </c>
    </row>
    <row r="14203" spans="1:17" ht="19.5" x14ac:dyDescent="0.4">
      <c r="A14203" s="33">
        <f t="shared" si="1556"/>
        <v>46773</v>
      </c>
      <c r="B14203" s="27" t="str">
        <f t="shared" si="1550"/>
        <v>(金)</v>
      </c>
      <c r="C14203" s="34">
        <v>0.8125</v>
      </c>
      <c r="D14203" s="16" t="s">
        <v>18</v>
      </c>
      <c r="E14203" s="35">
        <v>0.83333333333333304</v>
      </c>
      <c r="F14203" s="50">
        <f>IF(COUNTIF('リスト（不使用）'!$A$5:$A$6,単年カーブ!$A$1),"希望数量入力ください",'単年（2027年度）'!$E$12*単年カーブ!$R$3+'単年（2027年度）'!$E$12*(1-単年カーブ!$R$3)*単年カーブ!Q14203)</f>
        <v>0</v>
      </c>
      <c r="G14203" s="47">
        <f t="shared" si="1551"/>
        <v>0</v>
      </c>
      <c r="M14203">
        <f t="shared" si="1552"/>
        <v>1</v>
      </c>
      <c r="N14203">
        <f>IF(OR(WEEKDAY(A14203)=1,WEEKDAY(A14203)=7,COUNTIF('2027祝日等（不使用）'!$A$1:$A$20,単年カーブ!A14203)=1),0,1)</f>
        <v>1</v>
      </c>
      <c r="O14203">
        <f t="shared" si="1555"/>
        <v>40</v>
      </c>
      <c r="P14203">
        <f t="shared" si="1553"/>
        <v>1</v>
      </c>
      <c r="Q14203">
        <f t="shared" si="1554"/>
        <v>1</v>
      </c>
    </row>
    <row r="14204" spans="1:17" ht="19.5" x14ac:dyDescent="0.4">
      <c r="A14204" s="33">
        <f t="shared" si="1556"/>
        <v>46773</v>
      </c>
      <c r="B14204" s="27" t="str">
        <f t="shared" si="1550"/>
        <v>(金)</v>
      </c>
      <c r="C14204" s="34">
        <v>0.83333333333333304</v>
      </c>
      <c r="D14204" s="16" t="s">
        <v>18</v>
      </c>
      <c r="E14204" s="35">
        <v>0.85416666666666696</v>
      </c>
      <c r="F14204" s="50">
        <f>IF(COUNTIF('リスト（不使用）'!$A$5:$A$6,単年カーブ!$A$1),"希望数量入力ください",'単年（2027年度）'!$E$12*単年カーブ!$R$3+'単年（2027年度）'!$E$12*(1-単年カーブ!$R$3)*単年カーブ!Q14204)</f>
        <v>0</v>
      </c>
      <c r="G14204" s="47">
        <f t="shared" si="1551"/>
        <v>0</v>
      </c>
      <c r="M14204">
        <f t="shared" si="1552"/>
        <v>1</v>
      </c>
      <c r="N14204">
        <f>IF(OR(WEEKDAY(A14204)=1,WEEKDAY(A14204)=7,COUNTIF('2027祝日等（不使用）'!$A$1:$A$20,単年カーブ!A14204)=1),0,1)</f>
        <v>1</v>
      </c>
      <c r="O14204">
        <f t="shared" si="1555"/>
        <v>41</v>
      </c>
      <c r="P14204">
        <f t="shared" si="1553"/>
        <v>0</v>
      </c>
      <c r="Q14204">
        <f t="shared" si="1554"/>
        <v>0</v>
      </c>
    </row>
    <row r="14205" spans="1:17" ht="19.5" x14ac:dyDescent="0.4">
      <c r="A14205" s="33">
        <f t="shared" si="1556"/>
        <v>46773</v>
      </c>
      <c r="B14205" s="27" t="str">
        <f t="shared" si="1550"/>
        <v>(金)</v>
      </c>
      <c r="C14205" s="34">
        <v>0.85416666666666696</v>
      </c>
      <c r="D14205" s="16" t="s">
        <v>18</v>
      </c>
      <c r="E14205" s="35">
        <v>0.875</v>
      </c>
      <c r="F14205" s="50">
        <f>IF(COUNTIF('リスト（不使用）'!$A$5:$A$6,単年カーブ!$A$1),"希望数量入力ください",'単年（2027年度）'!$E$12*単年カーブ!$R$3+'単年（2027年度）'!$E$12*(1-単年カーブ!$R$3)*単年カーブ!Q14205)</f>
        <v>0</v>
      </c>
      <c r="G14205" s="47">
        <f t="shared" si="1551"/>
        <v>0</v>
      </c>
      <c r="M14205">
        <f t="shared" si="1552"/>
        <v>1</v>
      </c>
      <c r="N14205">
        <f>IF(OR(WEEKDAY(A14205)=1,WEEKDAY(A14205)=7,COUNTIF('2027祝日等（不使用）'!$A$1:$A$20,単年カーブ!A14205)=1),0,1)</f>
        <v>1</v>
      </c>
      <c r="O14205">
        <f t="shared" si="1555"/>
        <v>42</v>
      </c>
      <c r="P14205">
        <f t="shared" si="1553"/>
        <v>0</v>
      </c>
      <c r="Q14205">
        <f t="shared" si="1554"/>
        <v>0</v>
      </c>
    </row>
    <row r="14206" spans="1:17" ht="19.5" x14ac:dyDescent="0.4">
      <c r="A14206" s="33">
        <f t="shared" si="1556"/>
        <v>46773</v>
      </c>
      <c r="B14206" s="27" t="str">
        <f t="shared" si="1550"/>
        <v>(金)</v>
      </c>
      <c r="C14206" s="34">
        <v>0.875</v>
      </c>
      <c r="D14206" s="16" t="s">
        <v>18</v>
      </c>
      <c r="E14206" s="35">
        <v>0.89583333333333304</v>
      </c>
      <c r="F14206" s="50">
        <f>IF(COUNTIF('リスト（不使用）'!$A$5:$A$6,単年カーブ!$A$1),"希望数量入力ください",'単年（2027年度）'!$E$12*単年カーブ!$R$3+'単年（2027年度）'!$E$12*(1-単年カーブ!$R$3)*単年カーブ!Q14206)</f>
        <v>0</v>
      </c>
      <c r="G14206" s="47">
        <f t="shared" si="1551"/>
        <v>0</v>
      </c>
      <c r="M14206">
        <f t="shared" si="1552"/>
        <v>1</v>
      </c>
      <c r="N14206">
        <f>IF(OR(WEEKDAY(A14206)=1,WEEKDAY(A14206)=7,COUNTIF('2027祝日等（不使用）'!$A$1:$A$20,単年カーブ!A14206)=1),0,1)</f>
        <v>1</v>
      </c>
      <c r="O14206">
        <f t="shared" si="1555"/>
        <v>43</v>
      </c>
      <c r="P14206">
        <f t="shared" si="1553"/>
        <v>0</v>
      </c>
      <c r="Q14206">
        <f t="shared" si="1554"/>
        <v>0</v>
      </c>
    </row>
    <row r="14207" spans="1:17" ht="19.5" x14ac:dyDescent="0.4">
      <c r="A14207" s="33">
        <f t="shared" si="1556"/>
        <v>46773</v>
      </c>
      <c r="B14207" s="27" t="str">
        <f t="shared" si="1550"/>
        <v>(金)</v>
      </c>
      <c r="C14207" s="34">
        <v>0.89583333333333304</v>
      </c>
      <c r="D14207" s="16" t="s">
        <v>18</v>
      </c>
      <c r="E14207" s="35">
        <v>0.91666666666666696</v>
      </c>
      <c r="F14207" s="50">
        <f>IF(COUNTIF('リスト（不使用）'!$A$5:$A$6,単年カーブ!$A$1),"希望数量入力ください",'単年（2027年度）'!$E$12*単年カーブ!$R$3+'単年（2027年度）'!$E$12*(1-単年カーブ!$R$3)*単年カーブ!Q14207)</f>
        <v>0</v>
      </c>
      <c r="G14207" s="47">
        <f t="shared" si="1551"/>
        <v>0</v>
      </c>
      <c r="M14207">
        <f t="shared" si="1552"/>
        <v>1</v>
      </c>
      <c r="N14207">
        <f>IF(OR(WEEKDAY(A14207)=1,WEEKDAY(A14207)=7,COUNTIF('2027祝日等（不使用）'!$A$1:$A$20,単年カーブ!A14207)=1),0,1)</f>
        <v>1</v>
      </c>
      <c r="O14207">
        <f t="shared" si="1555"/>
        <v>44</v>
      </c>
      <c r="P14207">
        <f t="shared" si="1553"/>
        <v>0</v>
      </c>
      <c r="Q14207">
        <f t="shared" si="1554"/>
        <v>0</v>
      </c>
    </row>
    <row r="14208" spans="1:17" ht="19.5" x14ac:dyDescent="0.4">
      <c r="A14208" s="33">
        <f t="shared" si="1556"/>
        <v>46773</v>
      </c>
      <c r="B14208" s="27" t="str">
        <f t="shared" si="1550"/>
        <v>(金)</v>
      </c>
      <c r="C14208" s="34">
        <v>0.91666666666666696</v>
      </c>
      <c r="D14208" s="16" t="s">
        <v>18</v>
      </c>
      <c r="E14208" s="35">
        <v>0.9375</v>
      </c>
      <c r="F14208" s="50">
        <f>IF(COUNTIF('リスト（不使用）'!$A$5:$A$6,単年カーブ!$A$1),"希望数量入力ください",'単年（2027年度）'!$E$12*単年カーブ!$R$3+'単年（2027年度）'!$E$12*(1-単年カーブ!$R$3)*単年カーブ!Q14208)</f>
        <v>0</v>
      </c>
      <c r="G14208" s="47">
        <f t="shared" si="1551"/>
        <v>0</v>
      </c>
      <c r="M14208">
        <f t="shared" si="1552"/>
        <v>1</v>
      </c>
      <c r="N14208">
        <f>IF(OR(WEEKDAY(A14208)=1,WEEKDAY(A14208)=7,COUNTIF('2027祝日等（不使用）'!$A$1:$A$20,単年カーブ!A14208)=1),0,1)</f>
        <v>1</v>
      </c>
      <c r="O14208">
        <f t="shared" si="1555"/>
        <v>45</v>
      </c>
      <c r="P14208">
        <f t="shared" si="1553"/>
        <v>0</v>
      </c>
      <c r="Q14208">
        <f t="shared" si="1554"/>
        <v>0</v>
      </c>
    </row>
    <row r="14209" spans="1:17" ht="19.5" x14ac:dyDescent="0.4">
      <c r="A14209" s="33">
        <f t="shared" si="1556"/>
        <v>46773</v>
      </c>
      <c r="B14209" s="27" t="str">
        <f t="shared" si="1550"/>
        <v>(金)</v>
      </c>
      <c r="C14209" s="34">
        <v>0.9375</v>
      </c>
      <c r="D14209" s="16" t="s">
        <v>18</v>
      </c>
      <c r="E14209" s="35">
        <v>0.95833333333333304</v>
      </c>
      <c r="F14209" s="50">
        <f>IF(COUNTIF('リスト（不使用）'!$A$5:$A$6,単年カーブ!$A$1),"希望数量入力ください",'単年（2027年度）'!$E$12*単年カーブ!$R$3+'単年（2027年度）'!$E$12*(1-単年カーブ!$R$3)*単年カーブ!Q14209)</f>
        <v>0</v>
      </c>
      <c r="G14209" s="47">
        <f t="shared" si="1551"/>
        <v>0</v>
      </c>
      <c r="M14209">
        <f t="shared" si="1552"/>
        <v>1</v>
      </c>
      <c r="N14209">
        <f>IF(OR(WEEKDAY(A14209)=1,WEEKDAY(A14209)=7,COUNTIF('2027祝日等（不使用）'!$A$1:$A$20,単年カーブ!A14209)=1),0,1)</f>
        <v>1</v>
      </c>
      <c r="O14209">
        <f t="shared" si="1555"/>
        <v>46</v>
      </c>
      <c r="P14209">
        <f t="shared" si="1553"/>
        <v>0</v>
      </c>
      <c r="Q14209">
        <f t="shared" si="1554"/>
        <v>0</v>
      </c>
    </row>
    <row r="14210" spans="1:17" ht="19.5" x14ac:dyDescent="0.4">
      <c r="A14210" s="33">
        <f t="shared" si="1556"/>
        <v>46773</v>
      </c>
      <c r="B14210" s="27" t="str">
        <f t="shared" si="1550"/>
        <v>(金)</v>
      </c>
      <c r="C14210" s="34">
        <v>0.95833333333333304</v>
      </c>
      <c r="D14210" s="16" t="s">
        <v>18</v>
      </c>
      <c r="E14210" s="35">
        <v>0.97916666666666696</v>
      </c>
      <c r="F14210" s="50">
        <f>IF(COUNTIF('リスト（不使用）'!$A$5:$A$6,単年カーブ!$A$1),"希望数量入力ください",'単年（2027年度）'!$E$12*単年カーブ!$R$3+'単年（2027年度）'!$E$12*(1-単年カーブ!$R$3)*単年カーブ!Q14210)</f>
        <v>0</v>
      </c>
      <c r="G14210" s="47">
        <f t="shared" si="1551"/>
        <v>0</v>
      </c>
      <c r="M14210">
        <f t="shared" si="1552"/>
        <v>1</v>
      </c>
      <c r="N14210">
        <f>IF(OR(WEEKDAY(A14210)=1,WEEKDAY(A14210)=7,COUNTIF('2027祝日等（不使用）'!$A$1:$A$20,単年カーブ!A14210)=1),0,1)</f>
        <v>1</v>
      </c>
      <c r="O14210">
        <f t="shared" si="1555"/>
        <v>47</v>
      </c>
      <c r="P14210">
        <f t="shared" si="1553"/>
        <v>0</v>
      </c>
      <c r="Q14210">
        <f t="shared" si="1554"/>
        <v>0</v>
      </c>
    </row>
    <row r="14211" spans="1:17" ht="19.5" x14ac:dyDescent="0.4">
      <c r="A14211" s="33">
        <f t="shared" si="1556"/>
        <v>46773</v>
      </c>
      <c r="B14211" s="27" t="str">
        <f t="shared" si="1550"/>
        <v>(金)</v>
      </c>
      <c r="C14211" s="34">
        <v>0.97916666666666696</v>
      </c>
      <c r="D14211" s="16" t="s">
        <v>18</v>
      </c>
      <c r="E14211" s="35" t="s">
        <v>17</v>
      </c>
      <c r="F14211" s="50">
        <f>IF(COUNTIF('リスト（不使用）'!$A$5:$A$6,単年カーブ!$A$1),"希望数量入力ください",'単年（2027年度）'!$E$12*単年カーブ!$R$3+'単年（2027年度）'!$E$12*(1-単年カーブ!$R$3)*単年カーブ!Q14211)</f>
        <v>0</v>
      </c>
      <c r="G14211" s="47">
        <f t="shared" si="1551"/>
        <v>0</v>
      </c>
      <c r="M14211">
        <f t="shared" si="1552"/>
        <v>1</v>
      </c>
      <c r="N14211">
        <f>IF(OR(WEEKDAY(A14211)=1,WEEKDAY(A14211)=7,COUNTIF('2027祝日等（不使用）'!$A$1:$A$20,単年カーブ!A14211)=1),0,1)</f>
        <v>1</v>
      </c>
      <c r="O14211">
        <f t="shared" si="1555"/>
        <v>48</v>
      </c>
      <c r="P14211">
        <f t="shared" si="1553"/>
        <v>0</v>
      </c>
      <c r="Q14211">
        <f t="shared" si="1554"/>
        <v>0</v>
      </c>
    </row>
    <row r="14212" spans="1:17" ht="19.5" x14ac:dyDescent="0.4">
      <c r="A14212" s="33">
        <f t="shared" si="1556"/>
        <v>46774</v>
      </c>
      <c r="B14212" s="27" t="str">
        <f t="shared" ref="B14212:B14275" si="1557">TEXT(A14212,"(aaa)")</f>
        <v>(土)</v>
      </c>
      <c r="C14212" s="34">
        <v>0</v>
      </c>
      <c r="D14212" s="16" t="s">
        <v>18</v>
      </c>
      <c r="E14212" s="35">
        <v>2.0833333333333332E-2</v>
      </c>
      <c r="F14212" s="50">
        <f>IF(COUNTIF('リスト（不使用）'!$A$5:$A$6,単年カーブ!$A$1),"希望数量入力ください",'単年（2027年度）'!$E$12*単年カーブ!$R$3+'単年（2027年度）'!$E$12*(1-単年カーブ!$R$3)*単年カーブ!Q14212)</f>
        <v>0</v>
      </c>
      <c r="G14212" s="47">
        <f t="shared" ref="G14212:G14275" si="1558">F14212/2</f>
        <v>0</v>
      </c>
      <c r="M14212">
        <f t="shared" ref="M14212:M14275" si="1559">MONTH(A14212)</f>
        <v>1</v>
      </c>
      <c r="N14212">
        <f>IF(OR(WEEKDAY(A14212)=1,WEEKDAY(A14212)=7,COUNTIF('2027祝日等（不使用）'!$A$1:$A$20,単年カーブ!A14212)=1),0,1)</f>
        <v>0</v>
      </c>
      <c r="O14212">
        <f t="shared" si="1555"/>
        <v>1</v>
      </c>
      <c r="P14212">
        <f t="shared" ref="P14212:P14275" si="1560">IF(AND(O14212&gt;16,O14212&lt;41),1,0)</f>
        <v>0</v>
      </c>
      <c r="Q14212">
        <f t="shared" ref="Q14212:Q14275" si="1561">P14212*N14212</f>
        <v>0</v>
      </c>
    </row>
    <row r="14213" spans="1:17" ht="19.5" x14ac:dyDescent="0.4">
      <c r="A14213" s="33">
        <f t="shared" si="1556"/>
        <v>46774</v>
      </c>
      <c r="B14213" s="27" t="str">
        <f t="shared" si="1557"/>
        <v>(土)</v>
      </c>
      <c r="C14213" s="34">
        <v>2.0833333333333332E-2</v>
      </c>
      <c r="D14213" s="16" t="s">
        <v>18</v>
      </c>
      <c r="E14213" s="35">
        <v>4.1666666666666664E-2</v>
      </c>
      <c r="F14213" s="50">
        <f>IF(COUNTIF('リスト（不使用）'!$A$5:$A$6,単年カーブ!$A$1),"希望数量入力ください",'単年（2027年度）'!$E$12*単年カーブ!$R$3+'単年（2027年度）'!$E$12*(1-単年カーブ!$R$3)*単年カーブ!Q14213)</f>
        <v>0</v>
      </c>
      <c r="G14213" s="47">
        <f t="shared" si="1558"/>
        <v>0</v>
      </c>
      <c r="M14213">
        <f t="shared" si="1559"/>
        <v>1</v>
      </c>
      <c r="N14213">
        <f>IF(OR(WEEKDAY(A14213)=1,WEEKDAY(A14213)=7,COUNTIF('2027祝日等（不使用）'!$A$1:$A$20,単年カーブ!A14213)=1),0,1)</f>
        <v>0</v>
      </c>
      <c r="O14213">
        <f t="shared" si="1555"/>
        <v>2</v>
      </c>
      <c r="P14213">
        <f t="shared" si="1560"/>
        <v>0</v>
      </c>
      <c r="Q14213">
        <f t="shared" si="1561"/>
        <v>0</v>
      </c>
    </row>
    <row r="14214" spans="1:17" ht="19.5" x14ac:dyDescent="0.4">
      <c r="A14214" s="33">
        <f t="shared" si="1556"/>
        <v>46774</v>
      </c>
      <c r="B14214" s="27" t="str">
        <f t="shared" si="1557"/>
        <v>(土)</v>
      </c>
      <c r="C14214" s="34">
        <v>4.1666666666666664E-2</v>
      </c>
      <c r="D14214" s="16" t="s">
        <v>18</v>
      </c>
      <c r="E14214" s="35">
        <v>6.25E-2</v>
      </c>
      <c r="F14214" s="50">
        <f>IF(COUNTIF('リスト（不使用）'!$A$5:$A$6,単年カーブ!$A$1),"希望数量入力ください",'単年（2027年度）'!$E$12*単年カーブ!$R$3+'単年（2027年度）'!$E$12*(1-単年カーブ!$R$3)*単年カーブ!Q14214)</f>
        <v>0</v>
      </c>
      <c r="G14214" s="47">
        <f t="shared" si="1558"/>
        <v>0</v>
      </c>
      <c r="M14214">
        <f t="shared" si="1559"/>
        <v>1</v>
      </c>
      <c r="N14214">
        <f>IF(OR(WEEKDAY(A14214)=1,WEEKDAY(A14214)=7,COUNTIF('2027祝日等（不使用）'!$A$1:$A$20,単年カーブ!A14214)=1),0,1)</f>
        <v>0</v>
      </c>
      <c r="O14214">
        <f t="shared" si="1555"/>
        <v>3</v>
      </c>
      <c r="P14214">
        <f t="shared" si="1560"/>
        <v>0</v>
      </c>
      <c r="Q14214">
        <f t="shared" si="1561"/>
        <v>0</v>
      </c>
    </row>
    <row r="14215" spans="1:17" ht="19.5" x14ac:dyDescent="0.4">
      <c r="A14215" s="33">
        <f t="shared" si="1556"/>
        <v>46774</v>
      </c>
      <c r="B14215" s="27" t="str">
        <f t="shared" si="1557"/>
        <v>(土)</v>
      </c>
      <c r="C14215" s="34">
        <v>6.25E-2</v>
      </c>
      <c r="D14215" s="16" t="s">
        <v>18</v>
      </c>
      <c r="E14215" s="35">
        <v>8.3333333333333301E-2</v>
      </c>
      <c r="F14215" s="50">
        <f>IF(COUNTIF('リスト（不使用）'!$A$5:$A$6,単年カーブ!$A$1),"希望数量入力ください",'単年（2027年度）'!$E$12*単年カーブ!$R$3+'単年（2027年度）'!$E$12*(1-単年カーブ!$R$3)*単年カーブ!Q14215)</f>
        <v>0</v>
      </c>
      <c r="G14215" s="47">
        <f t="shared" si="1558"/>
        <v>0</v>
      </c>
      <c r="M14215">
        <f t="shared" si="1559"/>
        <v>1</v>
      </c>
      <c r="N14215">
        <f>IF(OR(WEEKDAY(A14215)=1,WEEKDAY(A14215)=7,COUNTIF('2027祝日等（不使用）'!$A$1:$A$20,単年カーブ!A14215)=1),0,1)</f>
        <v>0</v>
      </c>
      <c r="O14215">
        <f t="shared" si="1555"/>
        <v>4</v>
      </c>
      <c r="P14215">
        <f t="shared" si="1560"/>
        <v>0</v>
      </c>
      <c r="Q14215">
        <f t="shared" si="1561"/>
        <v>0</v>
      </c>
    </row>
    <row r="14216" spans="1:17" ht="19.5" x14ac:dyDescent="0.4">
      <c r="A14216" s="33">
        <f t="shared" si="1556"/>
        <v>46774</v>
      </c>
      <c r="B14216" s="27" t="str">
        <f t="shared" si="1557"/>
        <v>(土)</v>
      </c>
      <c r="C14216" s="34">
        <v>8.3333333333333301E-2</v>
      </c>
      <c r="D14216" s="16" t="s">
        <v>18</v>
      </c>
      <c r="E14216" s="35">
        <v>0.104166666666667</v>
      </c>
      <c r="F14216" s="50">
        <f>IF(COUNTIF('リスト（不使用）'!$A$5:$A$6,単年カーブ!$A$1),"希望数量入力ください",'単年（2027年度）'!$E$12*単年カーブ!$R$3+'単年（2027年度）'!$E$12*(1-単年カーブ!$R$3)*単年カーブ!Q14216)</f>
        <v>0</v>
      </c>
      <c r="G14216" s="47">
        <f t="shared" si="1558"/>
        <v>0</v>
      </c>
      <c r="M14216">
        <f t="shared" si="1559"/>
        <v>1</v>
      </c>
      <c r="N14216">
        <f>IF(OR(WEEKDAY(A14216)=1,WEEKDAY(A14216)=7,COUNTIF('2027祝日等（不使用）'!$A$1:$A$20,単年カーブ!A14216)=1),0,1)</f>
        <v>0</v>
      </c>
      <c r="O14216">
        <f t="shared" si="1555"/>
        <v>5</v>
      </c>
      <c r="P14216">
        <f t="shared" si="1560"/>
        <v>0</v>
      </c>
      <c r="Q14216">
        <f t="shared" si="1561"/>
        <v>0</v>
      </c>
    </row>
    <row r="14217" spans="1:17" ht="19.5" x14ac:dyDescent="0.4">
      <c r="A14217" s="33">
        <f t="shared" si="1556"/>
        <v>46774</v>
      </c>
      <c r="B14217" s="27" t="str">
        <f t="shared" si="1557"/>
        <v>(土)</v>
      </c>
      <c r="C14217" s="34">
        <v>0.104166666666667</v>
      </c>
      <c r="D14217" s="16" t="s">
        <v>18</v>
      </c>
      <c r="E14217" s="35">
        <v>0.125</v>
      </c>
      <c r="F14217" s="50">
        <f>IF(COUNTIF('リスト（不使用）'!$A$5:$A$6,単年カーブ!$A$1),"希望数量入力ください",'単年（2027年度）'!$E$12*単年カーブ!$R$3+'単年（2027年度）'!$E$12*(1-単年カーブ!$R$3)*単年カーブ!Q14217)</f>
        <v>0</v>
      </c>
      <c r="G14217" s="47">
        <f t="shared" si="1558"/>
        <v>0</v>
      </c>
      <c r="M14217">
        <f t="shared" si="1559"/>
        <v>1</v>
      </c>
      <c r="N14217">
        <f>IF(OR(WEEKDAY(A14217)=1,WEEKDAY(A14217)=7,COUNTIF('2027祝日等（不使用）'!$A$1:$A$20,単年カーブ!A14217)=1),0,1)</f>
        <v>0</v>
      </c>
      <c r="O14217">
        <f t="shared" si="1555"/>
        <v>6</v>
      </c>
      <c r="P14217">
        <f t="shared" si="1560"/>
        <v>0</v>
      </c>
      <c r="Q14217">
        <f t="shared" si="1561"/>
        <v>0</v>
      </c>
    </row>
    <row r="14218" spans="1:17" ht="19.5" x14ac:dyDescent="0.4">
      <c r="A14218" s="33">
        <f t="shared" si="1556"/>
        <v>46774</v>
      </c>
      <c r="B14218" s="27" t="str">
        <f t="shared" si="1557"/>
        <v>(土)</v>
      </c>
      <c r="C14218" s="34">
        <v>0.125</v>
      </c>
      <c r="D14218" s="16" t="s">
        <v>18</v>
      </c>
      <c r="E14218" s="35">
        <v>0.14583333333333301</v>
      </c>
      <c r="F14218" s="50">
        <f>IF(COUNTIF('リスト（不使用）'!$A$5:$A$6,単年カーブ!$A$1),"希望数量入力ください",'単年（2027年度）'!$E$12*単年カーブ!$R$3+'単年（2027年度）'!$E$12*(1-単年カーブ!$R$3)*単年カーブ!Q14218)</f>
        <v>0</v>
      </c>
      <c r="G14218" s="47">
        <f t="shared" si="1558"/>
        <v>0</v>
      </c>
      <c r="M14218">
        <f t="shared" si="1559"/>
        <v>1</v>
      </c>
      <c r="N14218">
        <f>IF(OR(WEEKDAY(A14218)=1,WEEKDAY(A14218)=7,COUNTIF('2027祝日等（不使用）'!$A$1:$A$20,単年カーブ!A14218)=1),0,1)</f>
        <v>0</v>
      </c>
      <c r="O14218">
        <f t="shared" si="1555"/>
        <v>7</v>
      </c>
      <c r="P14218">
        <f t="shared" si="1560"/>
        <v>0</v>
      </c>
      <c r="Q14218">
        <f t="shared" si="1561"/>
        <v>0</v>
      </c>
    </row>
    <row r="14219" spans="1:17" ht="19.5" x14ac:dyDescent="0.4">
      <c r="A14219" s="33">
        <f t="shared" si="1556"/>
        <v>46774</v>
      </c>
      <c r="B14219" s="27" t="str">
        <f t="shared" si="1557"/>
        <v>(土)</v>
      </c>
      <c r="C14219" s="34">
        <v>0.14583333333333301</v>
      </c>
      <c r="D14219" s="16" t="s">
        <v>18</v>
      </c>
      <c r="E14219" s="35">
        <v>0.16666666666666699</v>
      </c>
      <c r="F14219" s="50">
        <f>IF(COUNTIF('リスト（不使用）'!$A$5:$A$6,単年カーブ!$A$1),"希望数量入力ください",'単年（2027年度）'!$E$12*単年カーブ!$R$3+'単年（2027年度）'!$E$12*(1-単年カーブ!$R$3)*単年カーブ!Q14219)</f>
        <v>0</v>
      </c>
      <c r="G14219" s="47">
        <f t="shared" si="1558"/>
        <v>0</v>
      </c>
      <c r="M14219">
        <f t="shared" si="1559"/>
        <v>1</v>
      </c>
      <c r="N14219">
        <f>IF(OR(WEEKDAY(A14219)=1,WEEKDAY(A14219)=7,COUNTIF('2027祝日等（不使用）'!$A$1:$A$20,単年カーブ!A14219)=1),0,1)</f>
        <v>0</v>
      </c>
      <c r="O14219">
        <f t="shared" si="1555"/>
        <v>8</v>
      </c>
      <c r="P14219">
        <f t="shared" si="1560"/>
        <v>0</v>
      </c>
      <c r="Q14219">
        <f t="shared" si="1561"/>
        <v>0</v>
      </c>
    </row>
    <row r="14220" spans="1:17" ht="19.5" x14ac:dyDescent="0.4">
      <c r="A14220" s="33">
        <f t="shared" si="1556"/>
        <v>46774</v>
      </c>
      <c r="B14220" s="27" t="str">
        <f t="shared" si="1557"/>
        <v>(土)</v>
      </c>
      <c r="C14220" s="34">
        <v>0.16666666666666699</v>
      </c>
      <c r="D14220" s="16" t="s">
        <v>18</v>
      </c>
      <c r="E14220" s="35">
        <v>0.1875</v>
      </c>
      <c r="F14220" s="50">
        <f>IF(COUNTIF('リスト（不使用）'!$A$5:$A$6,単年カーブ!$A$1),"希望数量入力ください",'単年（2027年度）'!$E$12*単年カーブ!$R$3+'単年（2027年度）'!$E$12*(1-単年カーブ!$R$3)*単年カーブ!Q14220)</f>
        <v>0</v>
      </c>
      <c r="G14220" s="47">
        <f t="shared" si="1558"/>
        <v>0</v>
      </c>
      <c r="M14220">
        <f t="shared" si="1559"/>
        <v>1</v>
      </c>
      <c r="N14220">
        <f>IF(OR(WEEKDAY(A14220)=1,WEEKDAY(A14220)=7,COUNTIF('2027祝日等（不使用）'!$A$1:$A$20,単年カーブ!A14220)=1),0,1)</f>
        <v>0</v>
      </c>
      <c r="O14220">
        <f t="shared" si="1555"/>
        <v>9</v>
      </c>
      <c r="P14220">
        <f t="shared" si="1560"/>
        <v>0</v>
      </c>
      <c r="Q14220">
        <f t="shared" si="1561"/>
        <v>0</v>
      </c>
    </row>
    <row r="14221" spans="1:17" ht="19.5" x14ac:dyDescent="0.4">
      <c r="A14221" s="33">
        <f t="shared" si="1556"/>
        <v>46774</v>
      </c>
      <c r="B14221" s="27" t="str">
        <f t="shared" si="1557"/>
        <v>(土)</v>
      </c>
      <c r="C14221" s="34">
        <v>0.1875</v>
      </c>
      <c r="D14221" s="16" t="s">
        <v>18</v>
      </c>
      <c r="E14221" s="35">
        <v>0.20833333333333301</v>
      </c>
      <c r="F14221" s="50">
        <f>IF(COUNTIF('リスト（不使用）'!$A$5:$A$6,単年カーブ!$A$1),"希望数量入力ください",'単年（2027年度）'!$E$12*単年カーブ!$R$3+'単年（2027年度）'!$E$12*(1-単年カーブ!$R$3)*単年カーブ!Q14221)</f>
        <v>0</v>
      </c>
      <c r="G14221" s="47">
        <f t="shared" si="1558"/>
        <v>0</v>
      </c>
      <c r="M14221">
        <f t="shared" si="1559"/>
        <v>1</v>
      </c>
      <c r="N14221">
        <f>IF(OR(WEEKDAY(A14221)=1,WEEKDAY(A14221)=7,COUNTIF('2027祝日等（不使用）'!$A$1:$A$20,単年カーブ!A14221)=1),0,1)</f>
        <v>0</v>
      </c>
      <c r="O14221">
        <f t="shared" si="1555"/>
        <v>10</v>
      </c>
      <c r="P14221">
        <f t="shared" si="1560"/>
        <v>0</v>
      </c>
      <c r="Q14221">
        <f t="shared" si="1561"/>
        <v>0</v>
      </c>
    </row>
    <row r="14222" spans="1:17" ht="19.5" x14ac:dyDescent="0.4">
      <c r="A14222" s="33">
        <f t="shared" si="1556"/>
        <v>46774</v>
      </c>
      <c r="B14222" s="27" t="str">
        <f t="shared" si="1557"/>
        <v>(土)</v>
      </c>
      <c r="C14222" s="34">
        <v>0.20833333333333301</v>
      </c>
      <c r="D14222" s="16" t="s">
        <v>18</v>
      </c>
      <c r="E14222" s="35">
        <v>0.22916666666666699</v>
      </c>
      <c r="F14222" s="50">
        <f>IF(COUNTIF('リスト（不使用）'!$A$5:$A$6,単年カーブ!$A$1),"希望数量入力ください",'単年（2027年度）'!$E$12*単年カーブ!$R$3+'単年（2027年度）'!$E$12*(1-単年カーブ!$R$3)*単年カーブ!Q14222)</f>
        <v>0</v>
      </c>
      <c r="G14222" s="47">
        <f t="shared" si="1558"/>
        <v>0</v>
      </c>
      <c r="M14222">
        <f t="shared" si="1559"/>
        <v>1</v>
      </c>
      <c r="N14222">
        <f>IF(OR(WEEKDAY(A14222)=1,WEEKDAY(A14222)=7,COUNTIF('2027祝日等（不使用）'!$A$1:$A$20,単年カーブ!A14222)=1),0,1)</f>
        <v>0</v>
      </c>
      <c r="O14222">
        <f t="shared" si="1555"/>
        <v>11</v>
      </c>
      <c r="P14222">
        <f t="shared" si="1560"/>
        <v>0</v>
      </c>
      <c r="Q14222">
        <f t="shared" si="1561"/>
        <v>0</v>
      </c>
    </row>
    <row r="14223" spans="1:17" ht="19.5" x14ac:dyDescent="0.4">
      <c r="A14223" s="33">
        <f t="shared" si="1556"/>
        <v>46774</v>
      </c>
      <c r="B14223" s="27" t="str">
        <f t="shared" si="1557"/>
        <v>(土)</v>
      </c>
      <c r="C14223" s="34">
        <v>0.22916666666666699</v>
      </c>
      <c r="D14223" s="16" t="s">
        <v>18</v>
      </c>
      <c r="E14223" s="35">
        <v>0.25</v>
      </c>
      <c r="F14223" s="50">
        <f>IF(COUNTIF('リスト（不使用）'!$A$5:$A$6,単年カーブ!$A$1),"希望数量入力ください",'単年（2027年度）'!$E$12*単年カーブ!$R$3+'単年（2027年度）'!$E$12*(1-単年カーブ!$R$3)*単年カーブ!Q14223)</f>
        <v>0</v>
      </c>
      <c r="G14223" s="47">
        <f t="shared" si="1558"/>
        <v>0</v>
      </c>
      <c r="M14223">
        <f t="shared" si="1559"/>
        <v>1</v>
      </c>
      <c r="N14223">
        <f>IF(OR(WEEKDAY(A14223)=1,WEEKDAY(A14223)=7,COUNTIF('2027祝日等（不使用）'!$A$1:$A$20,単年カーブ!A14223)=1),0,1)</f>
        <v>0</v>
      </c>
      <c r="O14223">
        <f t="shared" si="1555"/>
        <v>12</v>
      </c>
      <c r="P14223">
        <f t="shared" si="1560"/>
        <v>0</v>
      </c>
      <c r="Q14223">
        <f t="shared" si="1561"/>
        <v>0</v>
      </c>
    </row>
    <row r="14224" spans="1:17" ht="19.5" x14ac:dyDescent="0.4">
      <c r="A14224" s="33">
        <f t="shared" si="1556"/>
        <v>46774</v>
      </c>
      <c r="B14224" s="27" t="str">
        <f t="shared" si="1557"/>
        <v>(土)</v>
      </c>
      <c r="C14224" s="34">
        <v>0.25</v>
      </c>
      <c r="D14224" s="16" t="s">
        <v>18</v>
      </c>
      <c r="E14224" s="35">
        <v>0.27083333333333298</v>
      </c>
      <c r="F14224" s="50">
        <f>IF(COUNTIF('リスト（不使用）'!$A$5:$A$6,単年カーブ!$A$1),"希望数量入力ください",'単年（2027年度）'!$E$12*単年カーブ!$R$3+'単年（2027年度）'!$E$12*(1-単年カーブ!$R$3)*単年カーブ!Q14224)</f>
        <v>0</v>
      </c>
      <c r="G14224" s="47">
        <f t="shared" si="1558"/>
        <v>0</v>
      </c>
      <c r="M14224">
        <f t="shared" si="1559"/>
        <v>1</v>
      </c>
      <c r="N14224">
        <f>IF(OR(WEEKDAY(A14224)=1,WEEKDAY(A14224)=7,COUNTIF('2027祝日等（不使用）'!$A$1:$A$20,単年カーブ!A14224)=1),0,1)</f>
        <v>0</v>
      </c>
      <c r="O14224">
        <f t="shared" si="1555"/>
        <v>13</v>
      </c>
      <c r="P14224">
        <f t="shared" si="1560"/>
        <v>0</v>
      </c>
      <c r="Q14224">
        <f t="shared" si="1561"/>
        <v>0</v>
      </c>
    </row>
    <row r="14225" spans="1:17" ht="19.5" x14ac:dyDescent="0.4">
      <c r="A14225" s="33">
        <f t="shared" si="1556"/>
        <v>46774</v>
      </c>
      <c r="B14225" s="27" t="str">
        <f t="shared" si="1557"/>
        <v>(土)</v>
      </c>
      <c r="C14225" s="34">
        <v>0.27083333333333298</v>
      </c>
      <c r="D14225" s="16" t="s">
        <v>18</v>
      </c>
      <c r="E14225" s="35">
        <v>0.29166666666666702</v>
      </c>
      <c r="F14225" s="50">
        <f>IF(COUNTIF('リスト（不使用）'!$A$5:$A$6,単年カーブ!$A$1),"希望数量入力ください",'単年（2027年度）'!$E$12*単年カーブ!$R$3+'単年（2027年度）'!$E$12*(1-単年カーブ!$R$3)*単年カーブ!Q14225)</f>
        <v>0</v>
      </c>
      <c r="G14225" s="47">
        <f t="shared" si="1558"/>
        <v>0</v>
      </c>
      <c r="M14225">
        <f t="shared" si="1559"/>
        <v>1</v>
      </c>
      <c r="N14225">
        <f>IF(OR(WEEKDAY(A14225)=1,WEEKDAY(A14225)=7,COUNTIF('2027祝日等（不使用）'!$A$1:$A$20,単年カーブ!A14225)=1),0,1)</f>
        <v>0</v>
      </c>
      <c r="O14225">
        <f t="shared" si="1555"/>
        <v>14</v>
      </c>
      <c r="P14225">
        <f t="shared" si="1560"/>
        <v>0</v>
      </c>
      <c r="Q14225">
        <f t="shared" si="1561"/>
        <v>0</v>
      </c>
    </row>
    <row r="14226" spans="1:17" ht="19.5" x14ac:dyDescent="0.4">
      <c r="A14226" s="33">
        <f t="shared" si="1556"/>
        <v>46774</v>
      </c>
      <c r="B14226" s="27" t="str">
        <f t="shared" si="1557"/>
        <v>(土)</v>
      </c>
      <c r="C14226" s="34">
        <v>0.29166666666666702</v>
      </c>
      <c r="D14226" s="16" t="s">
        <v>18</v>
      </c>
      <c r="E14226" s="35">
        <v>0.3125</v>
      </c>
      <c r="F14226" s="50">
        <f>IF(COUNTIF('リスト（不使用）'!$A$5:$A$6,単年カーブ!$A$1),"希望数量入力ください",'単年（2027年度）'!$E$12*単年カーブ!$R$3+'単年（2027年度）'!$E$12*(1-単年カーブ!$R$3)*単年カーブ!Q14226)</f>
        <v>0</v>
      </c>
      <c r="G14226" s="47">
        <f t="shared" si="1558"/>
        <v>0</v>
      </c>
      <c r="M14226">
        <f t="shared" si="1559"/>
        <v>1</v>
      </c>
      <c r="N14226">
        <f>IF(OR(WEEKDAY(A14226)=1,WEEKDAY(A14226)=7,COUNTIF('2027祝日等（不使用）'!$A$1:$A$20,単年カーブ!A14226)=1),0,1)</f>
        <v>0</v>
      </c>
      <c r="O14226">
        <f t="shared" si="1555"/>
        <v>15</v>
      </c>
      <c r="P14226">
        <f t="shared" si="1560"/>
        <v>0</v>
      </c>
      <c r="Q14226">
        <f t="shared" si="1561"/>
        <v>0</v>
      </c>
    </row>
    <row r="14227" spans="1:17" ht="19.5" x14ac:dyDescent="0.4">
      <c r="A14227" s="33">
        <f t="shared" si="1556"/>
        <v>46774</v>
      </c>
      <c r="B14227" s="27" t="str">
        <f t="shared" si="1557"/>
        <v>(土)</v>
      </c>
      <c r="C14227" s="34">
        <v>0.3125</v>
      </c>
      <c r="D14227" s="16" t="s">
        <v>18</v>
      </c>
      <c r="E14227" s="35">
        <v>0.33333333333333298</v>
      </c>
      <c r="F14227" s="50">
        <f>IF(COUNTIF('リスト（不使用）'!$A$5:$A$6,単年カーブ!$A$1),"希望数量入力ください",'単年（2027年度）'!$E$12*単年カーブ!$R$3+'単年（2027年度）'!$E$12*(1-単年カーブ!$R$3)*単年カーブ!Q14227)</f>
        <v>0</v>
      </c>
      <c r="G14227" s="47">
        <f t="shared" si="1558"/>
        <v>0</v>
      </c>
      <c r="M14227">
        <f t="shared" si="1559"/>
        <v>1</v>
      </c>
      <c r="N14227">
        <f>IF(OR(WEEKDAY(A14227)=1,WEEKDAY(A14227)=7,COUNTIF('2027祝日等（不使用）'!$A$1:$A$20,単年カーブ!A14227)=1),0,1)</f>
        <v>0</v>
      </c>
      <c r="O14227">
        <f t="shared" si="1555"/>
        <v>16</v>
      </c>
      <c r="P14227">
        <f t="shared" si="1560"/>
        <v>0</v>
      </c>
      <c r="Q14227">
        <f t="shared" si="1561"/>
        <v>0</v>
      </c>
    </row>
    <row r="14228" spans="1:17" ht="19.5" x14ac:dyDescent="0.4">
      <c r="A14228" s="33">
        <f t="shared" si="1556"/>
        <v>46774</v>
      </c>
      <c r="B14228" s="27" t="str">
        <f t="shared" si="1557"/>
        <v>(土)</v>
      </c>
      <c r="C14228" s="34">
        <v>0.33333333333333298</v>
      </c>
      <c r="D14228" s="16" t="s">
        <v>18</v>
      </c>
      <c r="E14228" s="35">
        <v>0.35416666666666702</v>
      </c>
      <c r="F14228" s="50">
        <f>IF(COUNTIF('リスト（不使用）'!$A$5:$A$6,単年カーブ!$A$1),"希望数量入力ください",'単年（2027年度）'!$E$12*単年カーブ!$R$3+'単年（2027年度）'!$E$12*(1-単年カーブ!$R$3)*単年カーブ!Q14228)</f>
        <v>0</v>
      </c>
      <c r="G14228" s="47">
        <f t="shared" si="1558"/>
        <v>0</v>
      </c>
      <c r="M14228">
        <f t="shared" si="1559"/>
        <v>1</v>
      </c>
      <c r="N14228">
        <f>IF(OR(WEEKDAY(A14228)=1,WEEKDAY(A14228)=7,COUNTIF('2027祝日等（不使用）'!$A$1:$A$20,単年カーブ!A14228)=1),0,1)</f>
        <v>0</v>
      </c>
      <c r="O14228">
        <f t="shared" si="1555"/>
        <v>17</v>
      </c>
      <c r="P14228">
        <f t="shared" si="1560"/>
        <v>1</v>
      </c>
      <c r="Q14228">
        <f t="shared" si="1561"/>
        <v>0</v>
      </c>
    </row>
    <row r="14229" spans="1:17" ht="19.5" x14ac:dyDescent="0.4">
      <c r="A14229" s="33">
        <f t="shared" si="1556"/>
        <v>46774</v>
      </c>
      <c r="B14229" s="27" t="str">
        <f t="shared" si="1557"/>
        <v>(土)</v>
      </c>
      <c r="C14229" s="34">
        <v>0.35416666666666702</v>
      </c>
      <c r="D14229" s="16" t="s">
        <v>18</v>
      </c>
      <c r="E14229" s="35">
        <v>0.375</v>
      </c>
      <c r="F14229" s="50">
        <f>IF(COUNTIF('リスト（不使用）'!$A$5:$A$6,単年カーブ!$A$1),"希望数量入力ください",'単年（2027年度）'!$E$12*単年カーブ!$R$3+'単年（2027年度）'!$E$12*(1-単年カーブ!$R$3)*単年カーブ!Q14229)</f>
        <v>0</v>
      </c>
      <c r="G14229" s="47">
        <f t="shared" si="1558"/>
        <v>0</v>
      </c>
      <c r="M14229">
        <f t="shared" si="1559"/>
        <v>1</v>
      </c>
      <c r="N14229">
        <f>IF(OR(WEEKDAY(A14229)=1,WEEKDAY(A14229)=7,COUNTIF('2027祝日等（不使用）'!$A$1:$A$20,単年カーブ!A14229)=1),0,1)</f>
        <v>0</v>
      </c>
      <c r="O14229">
        <f t="shared" si="1555"/>
        <v>18</v>
      </c>
      <c r="P14229">
        <f t="shared" si="1560"/>
        <v>1</v>
      </c>
      <c r="Q14229">
        <f t="shared" si="1561"/>
        <v>0</v>
      </c>
    </row>
    <row r="14230" spans="1:17" ht="19.5" x14ac:dyDescent="0.4">
      <c r="A14230" s="33">
        <f t="shared" si="1556"/>
        <v>46774</v>
      </c>
      <c r="B14230" s="27" t="str">
        <f t="shared" si="1557"/>
        <v>(土)</v>
      </c>
      <c r="C14230" s="34">
        <v>0.375</v>
      </c>
      <c r="D14230" s="16" t="s">
        <v>18</v>
      </c>
      <c r="E14230" s="35">
        <v>0.39583333333333298</v>
      </c>
      <c r="F14230" s="50">
        <f>IF(COUNTIF('リスト（不使用）'!$A$5:$A$6,単年カーブ!$A$1),"希望数量入力ください",'単年（2027年度）'!$E$12*単年カーブ!$R$3+'単年（2027年度）'!$E$12*(1-単年カーブ!$R$3)*単年カーブ!Q14230)</f>
        <v>0</v>
      </c>
      <c r="G14230" s="47">
        <f t="shared" si="1558"/>
        <v>0</v>
      </c>
      <c r="M14230">
        <f t="shared" si="1559"/>
        <v>1</v>
      </c>
      <c r="N14230">
        <f>IF(OR(WEEKDAY(A14230)=1,WEEKDAY(A14230)=7,COUNTIF('2027祝日等（不使用）'!$A$1:$A$20,単年カーブ!A14230)=1),0,1)</f>
        <v>0</v>
      </c>
      <c r="O14230">
        <f t="shared" si="1555"/>
        <v>19</v>
      </c>
      <c r="P14230">
        <f t="shared" si="1560"/>
        <v>1</v>
      </c>
      <c r="Q14230">
        <f t="shared" si="1561"/>
        <v>0</v>
      </c>
    </row>
    <row r="14231" spans="1:17" ht="19.5" x14ac:dyDescent="0.4">
      <c r="A14231" s="33">
        <f t="shared" si="1556"/>
        <v>46774</v>
      </c>
      <c r="B14231" s="27" t="str">
        <f t="shared" si="1557"/>
        <v>(土)</v>
      </c>
      <c r="C14231" s="34">
        <v>0.39583333333333298</v>
      </c>
      <c r="D14231" s="16" t="s">
        <v>18</v>
      </c>
      <c r="E14231" s="35">
        <v>0.41666666666666702</v>
      </c>
      <c r="F14231" s="50">
        <f>IF(COUNTIF('リスト（不使用）'!$A$5:$A$6,単年カーブ!$A$1),"希望数量入力ください",'単年（2027年度）'!$E$12*単年カーブ!$R$3+'単年（2027年度）'!$E$12*(1-単年カーブ!$R$3)*単年カーブ!Q14231)</f>
        <v>0</v>
      </c>
      <c r="G14231" s="47">
        <f t="shared" si="1558"/>
        <v>0</v>
      </c>
      <c r="M14231">
        <f t="shared" si="1559"/>
        <v>1</v>
      </c>
      <c r="N14231">
        <f>IF(OR(WEEKDAY(A14231)=1,WEEKDAY(A14231)=7,COUNTIF('2027祝日等（不使用）'!$A$1:$A$20,単年カーブ!A14231)=1),0,1)</f>
        <v>0</v>
      </c>
      <c r="O14231">
        <f t="shared" si="1555"/>
        <v>20</v>
      </c>
      <c r="P14231">
        <f t="shared" si="1560"/>
        <v>1</v>
      </c>
      <c r="Q14231">
        <f t="shared" si="1561"/>
        <v>0</v>
      </c>
    </row>
    <row r="14232" spans="1:17" ht="19.5" x14ac:dyDescent="0.4">
      <c r="A14232" s="33">
        <f t="shared" si="1556"/>
        <v>46774</v>
      </c>
      <c r="B14232" s="27" t="str">
        <f t="shared" si="1557"/>
        <v>(土)</v>
      </c>
      <c r="C14232" s="34">
        <v>0.41666666666666702</v>
      </c>
      <c r="D14232" s="16" t="s">
        <v>18</v>
      </c>
      <c r="E14232" s="35">
        <v>0.4375</v>
      </c>
      <c r="F14232" s="50">
        <f>IF(COUNTIF('リスト（不使用）'!$A$5:$A$6,単年カーブ!$A$1),"希望数量入力ください",'単年（2027年度）'!$E$12*単年カーブ!$R$3+'単年（2027年度）'!$E$12*(1-単年カーブ!$R$3)*単年カーブ!Q14232)</f>
        <v>0</v>
      </c>
      <c r="G14232" s="47">
        <f t="shared" si="1558"/>
        <v>0</v>
      </c>
      <c r="M14232">
        <f t="shared" si="1559"/>
        <v>1</v>
      </c>
      <c r="N14232">
        <f>IF(OR(WEEKDAY(A14232)=1,WEEKDAY(A14232)=7,COUNTIF('2027祝日等（不使用）'!$A$1:$A$20,単年カーブ!A14232)=1),0,1)</f>
        <v>0</v>
      </c>
      <c r="O14232">
        <f t="shared" si="1555"/>
        <v>21</v>
      </c>
      <c r="P14232">
        <f t="shared" si="1560"/>
        <v>1</v>
      </c>
      <c r="Q14232">
        <f t="shared" si="1561"/>
        <v>0</v>
      </c>
    </row>
    <row r="14233" spans="1:17" ht="19.5" x14ac:dyDescent="0.4">
      <c r="A14233" s="33">
        <f t="shared" si="1556"/>
        <v>46774</v>
      </c>
      <c r="B14233" s="27" t="str">
        <f t="shared" si="1557"/>
        <v>(土)</v>
      </c>
      <c r="C14233" s="34">
        <v>0.4375</v>
      </c>
      <c r="D14233" s="16" t="s">
        <v>18</v>
      </c>
      <c r="E14233" s="35">
        <v>0.45833333333333298</v>
      </c>
      <c r="F14233" s="50">
        <f>IF(COUNTIF('リスト（不使用）'!$A$5:$A$6,単年カーブ!$A$1),"希望数量入力ください",'単年（2027年度）'!$E$12*単年カーブ!$R$3+'単年（2027年度）'!$E$12*(1-単年カーブ!$R$3)*単年カーブ!Q14233)</f>
        <v>0</v>
      </c>
      <c r="G14233" s="47">
        <f t="shared" si="1558"/>
        <v>0</v>
      </c>
      <c r="M14233">
        <f t="shared" si="1559"/>
        <v>1</v>
      </c>
      <c r="N14233">
        <f>IF(OR(WEEKDAY(A14233)=1,WEEKDAY(A14233)=7,COUNTIF('2027祝日等（不使用）'!$A$1:$A$20,単年カーブ!A14233)=1),0,1)</f>
        <v>0</v>
      </c>
      <c r="O14233">
        <f t="shared" si="1555"/>
        <v>22</v>
      </c>
      <c r="P14233">
        <f t="shared" si="1560"/>
        <v>1</v>
      </c>
      <c r="Q14233">
        <f t="shared" si="1561"/>
        <v>0</v>
      </c>
    </row>
    <row r="14234" spans="1:17" ht="19.5" x14ac:dyDescent="0.4">
      <c r="A14234" s="33">
        <f t="shared" si="1556"/>
        <v>46774</v>
      </c>
      <c r="B14234" s="27" t="str">
        <f t="shared" si="1557"/>
        <v>(土)</v>
      </c>
      <c r="C14234" s="34">
        <v>0.45833333333333298</v>
      </c>
      <c r="D14234" s="16" t="s">
        <v>18</v>
      </c>
      <c r="E14234" s="35">
        <v>0.47916666666666702</v>
      </c>
      <c r="F14234" s="50">
        <f>IF(COUNTIF('リスト（不使用）'!$A$5:$A$6,単年カーブ!$A$1),"希望数量入力ください",'単年（2027年度）'!$E$12*単年カーブ!$R$3+'単年（2027年度）'!$E$12*(1-単年カーブ!$R$3)*単年カーブ!Q14234)</f>
        <v>0</v>
      </c>
      <c r="G14234" s="47">
        <f t="shared" si="1558"/>
        <v>0</v>
      </c>
      <c r="M14234">
        <f t="shared" si="1559"/>
        <v>1</v>
      </c>
      <c r="N14234">
        <f>IF(OR(WEEKDAY(A14234)=1,WEEKDAY(A14234)=7,COUNTIF('2027祝日等（不使用）'!$A$1:$A$20,単年カーブ!A14234)=1),0,1)</f>
        <v>0</v>
      </c>
      <c r="O14234">
        <f t="shared" si="1555"/>
        <v>23</v>
      </c>
      <c r="P14234">
        <f t="shared" si="1560"/>
        <v>1</v>
      </c>
      <c r="Q14234">
        <f t="shared" si="1561"/>
        <v>0</v>
      </c>
    </row>
    <row r="14235" spans="1:17" ht="19.5" x14ac:dyDescent="0.4">
      <c r="A14235" s="33">
        <f t="shared" si="1556"/>
        <v>46774</v>
      </c>
      <c r="B14235" s="27" t="str">
        <f t="shared" si="1557"/>
        <v>(土)</v>
      </c>
      <c r="C14235" s="34">
        <v>0.47916666666666702</v>
      </c>
      <c r="D14235" s="16" t="s">
        <v>18</v>
      </c>
      <c r="E14235" s="35">
        <v>0.5</v>
      </c>
      <c r="F14235" s="50">
        <f>IF(COUNTIF('リスト（不使用）'!$A$5:$A$6,単年カーブ!$A$1),"希望数量入力ください",'単年（2027年度）'!$E$12*単年カーブ!$R$3+'単年（2027年度）'!$E$12*(1-単年カーブ!$R$3)*単年カーブ!Q14235)</f>
        <v>0</v>
      </c>
      <c r="G14235" s="47">
        <f t="shared" si="1558"/>
        <v>0</v>
      </c>
      <c r="M14235">
        <f t="shared" si="1559"/>
        <v>1</v>
      </c>
      <c r="N14235">
        <f>IF(OR(WEEKDAY(A14235)=1,WEEKDAY(A14235)=7,COUNTIF('2027祝日等（不使用）'!$A$1:$A$20,単年カーブ!A14235)=1),0,1)</f>
        <v>0</v>
      </c>
      <c r="O14235">
        <f t="shared" si="1555"/>
        <v>24</v>
      </c>
      <c r="P14235">
        <f t="shared" si="1560"/>
        <v>1</v>
      </c>
      <c r="Q14235">
        <f t="shared" si="1561"/>
        <v>0</v>
      </c>
    </row>
    <row r="14236" spans="1:17" ht="19.5" x14ac:dyDescent="0.4">
      <c r="A14236" s="33">
        <f t="shared" si="1556"/>
        <v>46774</v>
      </c>
      <c r="B14236" s="27" t="str">
        <f t="shared" si="1557"/>
        <v>(土)</v>
      </c>
      <c r="C14236" s="34">
        <v>0.5</v>
      </c>
      <c r="D14236" s="16" t="s">
        <v>18</v>
      </c>
      <c r="E14236" s="35">
        <v>0.52083333333333304</v>
      </c>
      <c r="F14236" s="50">
        <f>IF(COUNTIF('リスト（不使用）'!$A$5:$A$6,単年カーブ!$A$1),"希望数量入力ください",'単年（2027年度）'!$E$12*単年カーブ!$R$3+'単年（2027年度）'!$E$12*(1-単年カーブ!$R$3)*単年カーブ!Q14236)</f>
        <v>0</v>
      </c>
      <c r="G14236" s="47">
        <f t="shared" si="1558"/>
        <v>0</v>
      </c>
      <c r="M14236">
        <f t="shared" si="1559"/>
        <v>1</v>
      </c>
      <c r="N14236">
        <f>IF(OR(WEEKDAY(A14236)=1,WEEKDAY(A14236)=7,COUNTIF('2027祝日等（不使用）'!$A$1:$A$20,単年カーブ!A14236)=1),0,1)</f>
        <v>0</v>
      </c>
      <c r="O14236">
        <f t="shared" si="1555"/>
        <v>25</v>
      </c>
      <c r="P14236">
        <f t="shared" si="1560"/>
        <v>1</v>
      </c>
      <c r="Q14236">
        <f t="shared" si="1561"/>
        <v>0</v>
      </c>
    </row>
    <row r="14237" spans="1:17" ht="19.5" x14ac:dyDescent="0.4">
      <c r="A14237" s="33">
        <f t="shared" si="1556"/>
        <v>46774</v>
      </c>
      <c r="B14237" s="27" t="str">
        <f t="shared" si="1557"/>
        <v>(土)</v>
      </c>
      <c r="C14237" s="34">
        <v>0.52083333333333304</v>
      </c>
      <c r="D14237" s="16" t="s">
        <v>18</v>
      </c>
      <c r="E14237" s="35">
        <v>0.54166666666666696</v>
      </c>
      <c r="F14237" s="50">
        <f>IF(COUNTIF('リスト（不使用）'!$A$5:$A$6,単年カーブ!$A$1),"希望数量入力ください",'単年（2027年度）'!$E$12*単年カーブ!$R$3+'単年（2027年度）'!$E$12*(1-単年カーブ!$R$3)*単年カーブ!Q14237)</f>
        <v>0</v>
      </c>
      <c r="G14237" s="47">
        <f t="shared" si="1558"/>
        <v>0</v>
      </c>
      <c r="M14237">
        <f t="shared" si="1559"/>
        <v>1</v>
      </c>
      <c r="N14237">
        <f>IF(OR(WEEKDAY(A14237)=1,WEEKDAY(A14237)=7,COUNTIF('2027祝日等（不使用）'!$A$1:$A$20,単年カーブ!A14237)=1),0,1)</f>
        <v>0</v>
      </c>
      <c r="O14237">
        <f t="shared" si="1555"/>
        <v>26</v>
      </c>
      <c r="P14237">
        <f t="shared" si="1560"/>
        <v>1</v>
      </c>
      <c r="Q14237">
        <f t="shared" si="1561"/>
        <v>0</v>
      </c>
    </row>
    <row r="14238" spans="1:17" ht="19.5" x14ac:dyDescent="0.4">
      <c r="A14238" s="33">
        <f t="shared" si="1556"/>
        <v>46774</v>
      </c>
      <c r="B14238" s="27" t="str">
        <f t="shared" si="1557"/>
        <v>(土)</v>
      </c>
      <c r="C14238" s="34">
        <v>0.54166666666666696</v>
      </c>
      <c r="D14238" s="16" t="s">
        <v>18</v>
      </c>
      <c r="E14238" s="35">
        <v>0.5625</v>
      </c>
      <c r="F14238" s="50">
        <f>IF(COUNTIF('リスト（不使用）'!$A$5:$A$6,単年カーブ!$A$1),"希望数量入力ください",'単年（2027年度）'!$E$12*単年カーブ!$R$3+'単年（2027年度）'!$E$12*(1-単年カーブ!$R$3)*単年カーブ!Q14238)</f>
        <v>0</v>
      </c>
      <c r="G14238" s="47">
        <f t="shared" si="1558"/>
        <v>0</v>
      </c>
      <c r="M14238">
        <f t="shared" si="1559"/>
        <v>1</v>
      </c>
      <c r="N14238">
        <f>IF(OR(WEEKDAY(A14238)=1,WEEKDAY(A14238)=7,COUNTIF('2027祝日等（不使用）'!$A$1:$A$20,単年カーブ!A14238)=1),0,1)</f>
        <v>0</v>
      </c>
      <c r="O14238">
        <f t="shared" si="1555"/>
        <v>27</v>
      </c>
      <c r="P14238">
        <f t="shared" si="1560"/>
        <v>1</v>
      </c>
      <c r="Q14238">
        <f t="shared" si="1561"/>
        <v>0</v>
      </c>
    </row>
    <row r="14239" spans="1:17" ht="19.5" x14ac:dyDescent="0.4">
      <c r="A14239" s="33">
        <f t="shared" si="1556"/>
        <v>46774</v>
      </c>
      <c r="B14239" s="27" t="str">
        <f t="shared" si="1557"/>
        <v>(土)</v>
      </c>
      <c r="C14239" s="34">
        <v>0.5625</v>
      </c>
      <c r="D14239" s="16" t="s">
        <v>18</v>
      </c>
      <c r="E14239" s="35">
        <v>0.58333333333333304</v>
      </c>
      <c r="F14239" s="50">
        <f>IF(COUNTIF('リスト（不使用）'!$A$5:$A$6,単年カーブ!$A$1),"希望数量入力ください",'単年（2027年度）'!$E$12*単年カーブ!$R$3+'単年（2027年度）'!$E$12*(1-単年カーブ!$R$3)*単年カーブ!Q14239)</f>
        <v>0</v>
      </c>
      <c r="G14239" s="47">
        <f t="shared" si="1558"/>
        <v>0</v>
      </c>
      <c r="M14239">
        <f t="shared" si="1559"/>
        <v>1</v>
      </c>
      <c r="N14239">
        <f>IF(OR(WEEKDAY(A14239)=1,WEEKDAY(A14239)=7,COUNTIF('2027祝日等（不使用）'!$A$1:$A$20,単年カーブ!A14239)=1),0,1)</f>
        <v>0</v>
      </c>
      <c r="O14239">
        <f t="shared" si="1555"/>
        <v>28</v>
      </c>
      <c r="P14239">
        <f t="shared" si="1560"/>
        <v>1</v>
      </c>
      <c r="Q14239">
        <f t="shared" si="1561"/>
        <v>0</v>
      </c>
    </row>
    <row r="14240" spans="1:17" ht="19.5" x14ac:dyDescent="0.4">
      <c r="A14240" s="33">
        <f t="shared" si="1556"/>
        <v>46774</v>
      </c>
      <c r="B14240" s="27" t="str">
        <f t="shared" si="1557"/>
        <v>(土)</v>
      </c>
      <c r="C14240" s="34">
        <v>0.58333333333333304</v>
      </c>
      <c r="D14240" s="16" t="s">
        <v>18</v>
      </c>
      <c r="E14240" s="35">
        <v>0.60416666666666696</v>
      </c>
      <c r="F14240" s="50">
        <f>IF(COUNTIF('リスト（不使用）'!$A$5:$A$6,単年カーブ!$A$1),"希望数量入力ください",'単年（2027年度）'!$E$12*単年カーブ!$R$3+'単年（2027年度）'!$E$12*(1-単年カーブ!$R$3)*単年カーブ!Q14240)</f>
        <v>0</v>
      </c>
      <c r="G14240" s="47">
        <f t="shared" si="1558"/>
        <v>0</v>
      </c>
      <c r="M14240">
        <f t="shared" si="1559"/>
        <v>1</v>
      </c>
      <c r="N14240">
        <f>IF(OR(WEEKDAY(A14240)=1,WEEKDAY(A14240)=7,COUNTIF('2027祝日等（不使用）'!$A$1:$A$20,単年カーブ!A14240)=1),0,1)</f>
        <v>0</v>
      </c>
      <c r="O14240">
        <f t="shared" si="1555"/>
        <v>29</v>
      </c>
      <c r="P14240">
        <f t="shared" si="1560"/>
        <v>1</v>
      </c>
      <c r="Q14240">
        <f t="shared" si="1561"/>
        <v>0</v>
      </c>
    </row>
    <row r="14241" spans="1:17" ht="19.5" x14ac:dyDescent="0.4">
      <c r="A14241" s="33">
        <f t="shared" si="1556"/>
        <v>46774</v>
      </c>
      <c r="B14241" s="27" t="str">
        <f t="shared" si="1557"/>
        <v>(土)</v>
      </c>
      <c r="C14241" s="34">
        <v>0.60416666666666696</v>
      </c>
      <c r="D14241" s="16" t="s">
        <v>18</v>
      </c>
      <c r="E14241" s="35">
        <v>0.625</v>
      </c>
      <c r="F14241" s="50">
        <f>IF(COUNTIF('リスト（不使用）'!$A$5:$A$6,単年カーブ!$A$1),"希望数量入力ください",'単年（2027年度）'!$E$12*単年カーブ!$R$3+'単年（2027年度）'!$E$12*(1-単年カーブ!$R$3)*単年カーブ!Q14241)</f>
        <v>0</v>
      </c>
      <c r="G14241" s="47">
        <f t="shared" si="1558"/>
        <v>0</v>
      </c>
      <c r="M14241">
        <f t="shared" si="1559"/>
        <v>1</v>
      </c>
      <c r="N14241">
        <f>IF(OR(WEEKDAY(A14241)=1,WEEKDAY(A14241)=7,COUNTIF('2027祝日等（不使用）'!$A$1:$A$20,単年カーブ!A14241)=1),0,1)</f>
        <v>0</v>
      </c>
      <c r="O14241">
        <f t="shared" si="1555"/>
        <v>30</v>
      </c>
      <c r="P14241">
        <f t="shared" si="1560"/>
        <v>1</v>
      </c>
      <c r="Q14241">
        <f t="shared" si="1561"/>
        <v>0</v>
      </c>
    </row>
    <row r="14242" spans="1:17" ht="19.5" x14ac:dyDescent="0.4">
      <c r="A14242" s="33">
        <f t="shared" si="1556"/>
        <v>46774</v>
      </c>
      <c r="B14242" s="27" t="str">
        <f t="shared" si="1557"/>
        <v>(土)</v>
      </c>
      <c r="C14242" s="34">
        <v>0.625</v>
      </c>
      <c r="D14242" s="16" t="s">
        <v>18</v>
      </c>
      <c r="E14242" s="35">
        <v>0.64583333333333304</v>
      </c>
      <c r="F14242" s="50">
        <f>IF(COUNTIF('リスト（不使用）'!$A$5:$A$6,単年カーブ!$A$1),"希望数量入力ください",'単年（2027年度）'!$E$12*単年カーブ!$R$3+'単年（2027年度）'!$E$12*(1-単年カーブ!$R$3)*単年カーブ!Q14242)</f>
        <v>0</v>
      </c>
      <c r="G14242" s="47">
        <f t="shared" si="1558"/>
        <v>0</v>
      </c>
      <c r="M14242">
        <f t="shared" si="1559"/>
        <v>1</v>
      </c>
      <c r="N14242">
        <f>IF(OR(WEEKDAY(A14242)=1,WEEKDAY(A14242)=7,COUNTIF('2027祝日等（不使用）'!$A$1:$A$20,単年カーブ!A14242)=1),0,1)</f>
        <v>0</v>
      </c>
      <c r="O14242">
        <f t="shared" si="1555"/>
        <v>31</v>
      </c>
      <c r="P14242">
        <f t="shared" si="1560"/>
        <v>1</v>
      </c>
      <c r="Q14242">
        <f t="shared" si="1561"/>
        <v>0</v>
      </c>
    </row>
    <row r="14243" spans="1:17" ht="19.5" x14ac:dyDescent="0.4">
      <c r="A14243" s="33">
        <f t="shared" si="1556"/>
        <v>46774</v>
      </c>
      <c r="B14243" s="27" t="str">
        <f t="shared" si="1557"/>
        <v>(土)</v>
      </c>
      <c r="C14243" s="34">
        <v>0.64583333333333304</v>
      </c>
      <c r="D14243" s="16" t="s">
        <v>18</v>
      </c>
      <c r="E14243" s="35">
        <v>0.66666666666666696</v>
      </c>
      <c r="F14243" s="50">
        <f>IF(COUNTIF('リスト（不使用）'!$A$5:$A$6,単年カーブ!$A$1),"希望数量入力ください",'単年（2027年度）'!$E$12*単年カーブ!$R$3+'単年（2027年度）'!$E$12*(1-単年カーブ!$R$3)*単年カーブ!Q14243)</f>
        <v>0</v>
      </c>
      <c r="G14243" s="47">
        <f t="shared" si="1558"/>
        <v>0</v>
      </c>
      <c r="M14243">
        <f t="shared" si="1559"/>
        <v>1</v>
      </c>
      <c r="N14243">
        <f>IF(OR(WEEKDAY(A14243)=1,WEEKDAY(A14243)=7,COUNTIF('2027祝日等（不使用）'!$A$1:$A$20,単年カーブ!A14243)=1),0,1)</f>
        <v>0</v>
      </c>
      <c r="O14243">
        <f t="shared" si="1555"/>
        <v>32</v>
      </c>
      <c r="P14243">
        <f t="shared" si="1560"/>
        <v>1</v>
      </c>
      <c r="Q14243">
        <f t="shared" si="1561"/>
        <v>0</v>
      </c>
    </row>
    <row r="14244" spans="1:17" ht="19.5" x14ac:dyDescent="0.4">
      <c r="A14244" s="33">
        <f t="shared" si="1556"/>
        <v>46774</v>
      </c>
      <c r="B14244" s="27" t="str">
        <f t="shared" si="1557"/>
        <v>(土)</v>
      </c>
      <c r="C14244" s="34">
        <v>0.66666666666666696</v>
      </c>
      <c r="D14244" s="16" t="s">
        <v>18</v>
      </c>
      <c r="E14244" s="35">
        <v>0.6875</v>
      </c>
      <c r="F14244" s="50">
        <f>IF(COUNTIF('リスト（不使用）'!$A$5:$A$6,単年カーブ!$A$1),"希望数量入力ください",'単年（2027年度）'!$E$12*単年カーブ!$R$3+'単年（2027年度）'!$E$12*(1-単年カーブ!$R$3)*単年カーブ!Q14244)</f>
        <v>0</v>
      </c>
      <c r="G14244" s="47">
        <f t="shared" si="1558"/>
        <v>0</v>
      </c>
      <c r="M14244">
        <f t="shared" si="1559"/>
        <v>1</v>
      </c>
      <c r="N14244">
        <f>IF(OR(WEEKDAY(A14244)=1,WEEKDAY(A14244)=7,COUNTIF('2027祝日等（不使用）'!$A$1:$A$20,単年カーブ!A14244)=1),0,1)</f>
        <v>0</v>
      </c>
      <c r="O14244">
        <f t="shared" si="1555"/>
        <v>33</v>
      </c>
      <c r="P14244">
        <f t="shared" si="1560"/>
        <v>1</v>
      </c>
      <c r="Q14244">
        <f t="shared" si="1561"/>
        <v>0</v>
      </c>
    </row>
    <row r="14245" spans="1:17" ht="19.5" x14ac:dyDescent="0.4">
      <c r="A14245" s="33">
        <f t="shared" si="1556"/>
        <v>46774</v>
      </c>
      <c r="B14245" s="27" t="str">
        <f t="shared" si="1557"/>
        <v>(土)</v>
      </c>
      <c r="C14245" s="34">
        <v>0.6875</v>
      </c>
      <c r="D14245" s="16" t="s">
        <v>18</v>
      </c>
      <c r="E14245" s="35">
        <v>0.70833333333333304</v>
      </c>
      <c r="F14245" s="50">
        <f>IF(COUNTIF('リスト（不使用）'!$A$5:$A$6,単年カーブ!$A$1),"希望数量入力ください",'単年（2027年度）'!$E$12*単年カーブ!$R$3+'単年（2027年度）'!$E$12*(1-単年カーブ!$R$3)*単年カーブ!Q14245)</f>
        <v>0</v>
      </c>
      <c r="G14245" s="47">
        <f t="shared" si="1558"/>
        <v>0</v>
      </c>
      <c r="M14245">
        <f t="shared" si="1559"/>
        <v>1</v>
      </c>
      <c r="N14245">
        <f>IF(OR(WEEKDAY(A14245)=1,WEEKDAY(A14245)=7,COUNTIF('2027祝日等（不使用）'!$A$1:$A$20,単年カーブ!A14245)=1),0,1)</f>
        <v>0</v>
      </c>
      <c r="O14245">
        <f t="shared" si="1555"/>
        <v>34</v>
      </c>
      <c r="P14245">
        <f t="shared" si="1560"/>
        <v>1</v>
      </c>
      <c r="Q14245">
        <f t="shared" si="1561"/>
        <v>0</v>
      </c>
    </row>
    <row r="14246" spans="1:17" ht="19.5" x14ac:dyDescent="0.4">
      <c r="A14246" s="33">
        <f t="shared" si="1556"/>
        <v>46774</v>
      </c>
      <c r="B14246" s="27" t="str">
        <f t="shared" si="1557"/>
        <v>(土)</v>
      </c>
      <c r="C14246" s="34">
        <v>0.70833333333333304</v>
      </c>
      <c r="D14246" s="16" t="s">
        <v>18</v>
      </c>
      <c r="E14246" s="35">
        <v>0.72916666666666696</v>
      </c>
      <c r="F14246" s="50">
        <f>IF(COUNTIF('リスト（不使用）'!$A$5:$A$6,単年カーブ!$A$1),"希望数量入力ください",'単年（2027年度）'!$E$12*単年カーブ!$R$3+'単年（2027年度）'!$E$12*(1-単年カーブ!$R$3)*単年カーブ!Q14246)</f>
        <v>0</v>
      </c>
      <c r="G14246" s="47">
        <f t="shared" si="1558"/>
        <v>0</v>
      </c>
      <c r="M14246">
        <f t="shared" si="1559"/>
        <v>1</v>
      </c>
      <c r="N14246">
        <f>IF(OR(WEEKDAY(A14246)=1,WEEKDAY(A14246)=7,COUNTIF('2027祝日等（不使用）'!$A$1:$A$20,単年カーブ!A14246)=1),0,1)</f>
        <v>0</v>
      </c>
      <c r="O14246">
        <f t="shared" si="1555"/>
        <v>35</v>
      </c>
      <c r="P14246">
        <f t="shared" si="1560"/>
        <v>1</v>
      </c>
      <c r="Q14246">
        <f t="shared" si="1561"/>
        <v>0</v>
      </c>
    </row>
    <row r="14247" spans="1:17" ht="19.5" x14ac:dyDescent="0.4">
      <c r="A14247" s="33">
        <f t="shared" si="1556"/>
        <v>46774</v>
      </c>
      <c r="B14247" s="27" t="str">
        <f t="shared" si="1557"/>
        <v>(土)</v>
      </c>
      <c r="C14247" s="34">
        <v>0.72916666666666696</v>
      </c>
      <c r="D14247" s="16" t="s">
        <v>18</v>
      </c>
      <c r="E14247" s="35">
        <v>0.75</v>
      </c>
      <c r="F14247" s="50">
        <f>IF(COUNTIF('リスト（不使用）'!$A$5:$A$6,単年カーブ!$A$1),"希望数量入力ください",'単年（2027年度）'!$E$12*単年カーブ!$R$3+'単年（2027年度）'!$E$12*(1-単年カーブ!$R$3)*単年カーブ!Q14247)</f>
        <v>0</v>
      </c>
      <c r="G14247" s="47">
        <f t="shared" si="1558"/>
        <v>0</v>
      </c>
      <c r="M14247">
        <f t="shared" si="1559"/>
        <v>1</v>
      </c>
      <c r="N14247">
        <f>IF(OR(WEEKDAY(A14247)=1,WEEKDAY(A14247)=7,COUNTIF('2027祝日等（不使用）'!$A$1:$A$20,単年カーブ!A14247)=1),0,1)</f>
        <v>0</v>
      </c>
      <c r="O14247">
        <f t="shared" si="1555"/>
        <v>36</v>
      </c>
      <c r="P14247">
        <f t="shared" si="1560"/>
        <v>1</v>
      </c>
      <c r="Q14247">
        <f t="shared" si="1561"/>
        <v>0</v>
      </c>
    </row>
    <row r="14248" spans="1:17" ht="19.5" x14ac:dyDescent="0.4">
      <c r="A14248" s="33">
        <f t="shared" si="1556"/>
        <v>46774</v>
      </c>
      <c r="B14248" s="27" t="str">
        <f t="shared" si="1557"/>
        <v>(土)</v>
      </c>
      <c r="C14248" s="34">
        <v>0.75</v>
      </c>
      <c r="D14248" s="16" t="s">
        <v>18</v>
      </c>
      <c r="E14248" s="35">
        <v>0.77083333333333304</v>
      </c>
      <c r="F14248" s="50">
        <f>IF(COUNTIF('リスト（不使用）'!$A$5:$A$6,単年カーブ!$A$1),"希望数量入力ください",'単年（2027年度）'!$E$12*単年カーブ!$R$3+'単年（2027年度）'!$E$12*(1-単年カーブ!$R$3)*単年カーブ!Q14248)</f>
        <v>0</v>
      </c>
      <c r="G14248" s="47">
        <f t="shared" si="1558"/>
        <v>0</v>
      </c>
      <c r="M14248">
        <f t="shared" si="1559"/>
        <v>1</v>
      </c>
      <c r="N14248">
        <f>IF(OR(WEEKDAY(A14248)=1,WEEKDAY(A14248)=7,COUNTIF('2027祝日等（不使用）'!$A$1:$A$20,単年カーブ!A14248)=1),0,1)</f>
        <v>0</v>
      </c>
      <c r="O14248">
        <f t="shared" si="1555"/>
        <v>37</v>
      </c>
      <c r="P14248">
        <f t="shared" si="1560"/>
        <v>1</v>
      </c>
      <c r="Q14248">
        <f t="shared" si="1561"/>
        <v>0</v>
      </c>
    </row>
    <row r="14249" spans="1:17" ht="19.5" x14ac:dyDescent="0.4">
      <c r="A14249" s="33">
        <f t="shared" si="1556"/>
        <v>46774</v>
      </c>
      <c r="B14249" s="27" t="str">
        <f t="shared" si="1557"/>
        <v>(土)</v>
      </c>
      <c r="C14249" s="34">
        <v>0.77083333333333304</v>
      </c>
      <c r="D14249" s="16" t="s">
        <v>18</v>
      </c>
      <c r="E14249" s="35">
        <v>0.79166666666666696</v>
      </c>
      <c r="F14249" s="50">
        <f>IF(COUNTIF('リスト（不使用）'!$A$5:$A$6,単年カーブ!$A$1),"希望数量入力ください",'単年（2027年度）'!$E$12*単年カーブ!$R$3+'単年（2027年度）'!$E$12*(1-単年カーブ!$R$3)*単年カーブ!Q14249)</f>
        <v>0</v>
      </c>
      <c r="G14249" s="47">
        <f t="shared" si="1558"/>
        <v>0</v>
      </c>
      <c r="M14249">
        <f t="shared" si="1559"/>
        <v>1</v>
      </c>
      <c r="N14249">
        <f>IF(OR(WEEKDAY(A14249)=1,WEEKDAY(A14249)=7,COUNTIF('2027祝日等（不使用）'!$A$1:$A$20,単年カーブ!A14249)=1),0,1)</f>
        <v>0</v>
      </c>
      <c r="O14249">
        <f t="shared" si="1555"/>
        <v>38</v>
      </c>
      <c r="P14249">
        <f t="shared" si="1560"/>
        <v>1</v>
      </c>
      <c r="Q14249">
        <f t="shared" si="1561"/>
        <v>0</v>
      </c>
    </row>
    <row r="14250" spans="1:17" ht="19.5" x14ac:dyDescent="0.4">
      <c r="A14250" s="33">
        <f t="shared" si="1556"/>
        <v>46774</v>
      </c>
      <c r="B14250" s="27" t="str">
        <f t="shared" si="1557"/>
        <v>(土)</v>
      </c>
      <c r="C14250" s="34">
        <v>0.79166666666666696</v>
      </c>
      <c r="D14250" s="16" t="s">
        <v>18</v>
      </c>
      <c r="E14250" s="35">
        <v>0.8125</v>
      </c>
      <c r="F14250" s="50">
        <f>IF(COUNTIF('リスト（不使用）'!$A$5:$A$6,単年カーブ!$A$1),"希望数量入力ください",'単年（2027年度）'!$E$12*単年カーブ!$R$3+'単年（2027年度）'!$E$12*(1-単年カーブ!$R$3)*単年カーブ!Q14250)</f>
        <v>0</v>
      </c>
      <c r="G14250" s="47">
        <f t="shared" si="1558"/>
        <v>0</v>
      </c>
      <c r="M14250">
        <f t="shared" si="1559"/>
        <v>1</v>
      </c>
      <c r="N14250">
        <f>IF(OR(WEEKDAY(A14250)=1,WEEKDAY(A14250)=7,COUNTIF('2027祝日等（不使用）'!$A$1:$A$20,単年カーブ!A14250)=1),0,1)</f>
        <v>0</v>
      </c>
      <c r="O14250">
        <f t="shared" si="1555"/>
        <v>39</v>
      </c>
      <c r="P14250">
        <f t="shared" si="1560"/>
        <v>1</v>
      </c>
      <c r="Q14250">
        <f t="shared" si="1561"/>
        <v>0</v>
      </c>
    </row>
    <row r="14251" spans="1:17" ht="19.5" x14ac:dyDescent="0.4">
      <c r="A14251" s="33">
        <f t="shared" si="1556"/>
        <v>46774</v>
      </c>
      <c r="B14251" s="27" t="str">
        <f t="shared" si="1557"/>
        <v>(土)</v>
      </c>
      <c r="C14251" s="34">
        <v>0.8125</v>
      </c>
      <c r="D14251" s="16" t="s">
        <v>18</v>
      </c>
      <c r="E14251" s="35">
        <v>0.83333333333333304</v>
      </c>
      <c r="F14251" s="50">
        <f>IF(COUNTIF('リスト（不使用）'!$A$5:$A$6,単年カーブ!$A$1),"希望数量入力ください",'単年（2027年度）'!$E$12*単年カーブ!$R$3+'単年（2027年度）'!$E$12*(1-単年カーブ!$R$3)*単年カーブ!Q14251)</f>
        <v>0</v>
      </c>
      <c r="G14251" s="47">
        <f t="shared" si="1558"/>
        <v>0</v>
      </c>
      <c r="M14251">
        <f t="shared" si="1559"/>
        <v>1</v>
      </c>
      <c r="N14251">
        <f>IF(OR(WEEKDAY(A14251)=1,WEEKDAY(A14251)=7,COUNTIF('2027祝日等（不使用）'!$A$1:$A$20,単年カーブ!A14251)=1),0,1)</f>
        <v>0</v>
      </c>
      <c r="O14251">
        <f t="shared" si="1555"/>
        <v>40</v>
      </c>
      <c r="P14251">
        <f t="shared" si="1560"/>
        <v>1</v>
      </c>
      <c r="Q14251">
        <f t="shared" si="1561"/>
        <v>0</v>
      </c>
    </row>
    <row r="14252" spans="1:17" ht="19.5" x14ac:dyDescent="0.4">
      <c r="A14252" s="33">
        <f t="shared" si="1556"/>
        <v>46774</v>
      </c>
      <c r="B14252" s="27" t="str">
        <f t="shared" si="1557"/>
        <v>(土)</v>
      </c>
      <c r="C14252" s="34">
        <v>0.83333333333333304</v>
      </c>
      <c r="D14252" s="16" t="s">
        <v>18</v>
      </c>
      <c r="E14252" s="35">
        <v>0.85416666666666696</v>
      </c>
      <c r="F14252" s="50">
        <f>IF(COUNTIF('リスト（不使用）'!$A$5:$A$6,単年カーブ!$A$1),"希望数量入力ください",'単年（2027年度）'!$E$12*単年カーブ!$R$3+'単年（2027年度）'!$E$12*(1-単年カーブ!$R$3)*単年カーブ!Q14252)</f>
        <v>0</v>
      </c>
      <c r="G14252" s="47">
        <f t="shared" si="1558"/>
        <v>0</v>
      </c>
      <c r="M14252">
        <f t="shared" si="1559"/>
        <v>1</v>
      </c>
      <c r="N14252">
        <f>IF(OR(WEEKDAY(A14252)=1,WEEKDAY(A14252)=7,COUNTIF('2027祝日等（不使用）'!$A$1:$A$20,単年カーブ!A14252)=1),0,1)</f>
        <v>0</v>
      </c>
      <c r="O14252">
        <f t="shared" si="1555"/>
        <v>41</v>
      </c>
      <c r="P14252">
        <f t="shared" si="1560"/>
        <v>0</v>
      </c>
      <c r="Q14252">
        <f t="shared" si="1561"/>
        <v>0</v>
      </c>
    </row>
    <row r="14253" spans="1:17" ht="19.5" x14ac:dyDescent="0.4">
      <c r="A14253" s="33">
        <f t="shared" si="1556"/>
        <v>46774</v>
      </c>
      <c r="B14253" s="27" t="str">
        <f t="shared" si="1557"/>
        <v>(土)</v>
      </c>
      <c r="C14253" s="34">
        <v>0.85416666666666696</v>
      </c>
      <c r="D14253" s="16" t="s">
        <v>18</v>
      </c>
      <c r="E14253" s="35">
        <v>0.875</v>
      </c>
      <c r="F14253" s="50">
        <f>IF(COUNTIF('リスト（不使用）'!$A$5:$A$6,単年カーブ!$A$1),"希望数量入力ください",'単年（2027年度）'!$E$12*単年カーブ!$R$3+'単年（2027年度）'!$E$12*(1-単年カーブ!$R$3)*単年カーブ!Q14253)</f>
        <v>0</v>
      </c>
      <c r="G14253" s="47">
        <f t="shared" si="1558"/>
        <v>0</v>
      </c>
      <c r="M14253">
        <f t="shared" si="1559"/>
        <v>1</v>
      </c>
      <c r="N14253">
        <f>IF(OR(WEEKDAY(A14253)=1,WEEKDAY(A14253)=7,COUNTIF('2027祝日等（不使用）'!$A$1:$A$20,単年カーブ!A14253)=1),0,1)</f>
        <v>0</v>
      </c>
      <c r="O14253">
        <f t="shared" si="1555"/>
        <v>42</v>
      </c>
      <c r="P14253">
        <f t="shared" si="1560"/>
        <v>0</v>
      </c>
      <c r="Q14253">
        <f t="shared" si="1561"/>
        <v>0</v>
      </c>
    </row>
    <row r="14254" spans="1:17" ht="19.5" x14ac:dyDescent="0.4">
      <c r="A14254" s="33">
        <f t="shared" si="1556"/>
        <v>46774</v>
      </c>
      <c r="B14254" s="27" t="str">
        <f t="shared" si="1557"/>
        <v>(土)</v>
      </c>
      <c r="C14254" s="34">
        <v>0.875</v>
      </c>
      <c r="D14254" s="16" t="s">
        <v>18</v>
      </c>
      <c r="E14254" s="35">
        <v>0.89583333333333304</v>
      </c>
      <c r="F14254" s="50">
        <f>IF(COUNTIF('リスト（不使用）'!$A$5:$A$6,単年カーブ!$A$1),"希望数量入力ください",'単年（2027年度）'!$E$12*単年カーブ!$R$3+'単年（2027年度）'!$E$12*(1-単年カーブ!$R$3)*単年カーブ!Q14254)</f>
        <v>0</v>
      </c>
      <c r="G14254" s="47">
        <f t="shared" si="1558"/>
        <v>0</v>
      </c>
      <c r="M14254">
        <f t="shared" si="1559"/>
        <v>1</v>
      </c>
      <c r="N14254">
        <f>IF(OR(WEEKDAY(A14254)=1,WEEKDAY(A14254)=7,COUNTIF('2027祝日等（不使用）'!$A$1:$A$20,単年カーブ!A14254)=1),0,1)</f>
        <v>0</v>
      </c>
      <c r="O14254">
        <f t="shared" si="1555"/>
        <v>43</v>
      </c>
      <c r="P14254">
        <f t="shared" si="1560"/>
        <v>0</v>
      </c>
      <c r="Q14254">
        <f t="shared" si="1561"/>
        <v>0</v>
      </c>
    </row>
    <row r="14255" spans="1:17" ht="19.5" x14ac:dyDescent="0.4">
      <c r="A14255" s="33">
        <f t="shared" si="1556"/>
        <v>46774</v>
      </c>
      <c r="B14255" s="27" t="str">
        <f t="shared" si="1557"/>
        <v>(土)</v>
      </c>
      <c r="C14255" s="34">
        <v>0.89583333333333304</v>
      </c>
      <c r="D14255" s="16" t="s">
        <v>18</v>
      </c>
      <c r="E14255" s="35">
        <v>0.91666666666666696</v>
      </c>
      <c r="F14255" s="50">
        <f>IF(COUNTIF('リスト（不使用）'!$A$5:$A$6,単年カーブ!$A$1),"希望数量入力ください",'単年（2027年度）'!$E$12*単年カーブ!$R$3+'単年（2027年度）'!$E$12*(1-単年カーブ!$R$3)*単年カーブ!Q14255)</f>
        <v>0</v>
      </c>
      <c r="G14255" s="47">
        <f t="shared" si="1558"/>
        <v>0</v>
      </c>
      <c r="M14255">
        <f t="shared" si="1559"/>
        <v>1</v>
      </c>
      <c r="N14255">
        <f>IF(OR(WEEKDAY(A14255)=1,WEEKDAY(A14255)=7,COUNTIF('2027祝日等（不使用）'!$A$1:$A$20,単年カーブ!A14255)=1),0,1)</f>
        <v>0</v>
      </c>
      <c r="O14255">
        <f t="shared" si="1555"/>
        <v>44</v>
      </c>
      <c r="P14255">
        <f t="shared" si="1560"/>
        <v>0</v>
      </c>
      <c r="Q14255">
        <f t="shared" si="1561"/>
        <v>0</v>
      </c>
    </row>
    <row r="14256" spans="1:17" ht="19.5" x14ac:dyDescent="0.4">
      <c r="A14256" s="33">
        <f t="shared" si="1556"/>
        <v>46774</v>
      </c>
      <c r="B14256" s="27" t="str">
        <f t="shared" si="1557"/>
        <v>(土)</v>
      </c>
      <c r="C14256" s="34">
        <v>0.91666666666666696</v>
      </c>
      <c r="D14256" s="16" t="s">
        <v>18</v>
      </c>
      <c r="E14256" s="35">
        <v>0.9375</v>
      </c>
      <c r="F14256" s="50">
        <f>IF(COUNTIF('リスト（不使用）'!$A$5:$A$6,単年カーブ!$A$1),"希望数量入力ください",'単年（2027年度）'!$E$12*単年カーブ!$R$3+'単年（2027年度）'!$E$12*(1-単年カーブ!$R$3)*単年カーブ!Q14256)</f>
        <v>0</v>
      </c>
      <c r="G14256" s="47">
        <f t="shared" si="1558"/>
        <v>0</v>
      </c>
      <c r="M14256">
        <f t="shared" si="1559"/>
        <v>1</v>
      </c>
      <c r="N14256">
        <f>IF(OR(WEEKDAY(A14256)=1,WEEKDAY(A14256)=7,COUNTIF('2027祝日等（不使用）'!$A$1:$A$20,単年カーブ!A14256)=1),0,1)</f>
        <v>0</v>
      </c>
      <c r="O14256">
        <f t="shared" si="1555"/>
        <v>45</v>
      </c>
      <c r="P14256">
        <f t="shared" si="1560"/>
        <v>0</v>
      </c>
      <c r="Q14256">
        <f t="shared" si="1561"/>
        <v>0</v>
      </c>
    </row>
    <row r="14257" spans="1:17" ht="19.5" x14ac:dyDescent="0.4">
      <c r="A14257" s="33">
        <f t="shared" si="1556"/>
        <v>46774</v>
      </c>
      <c r="B14257" s="27" t="str">
        <f t="shared" si="1557"/>
        <v>(土)</v>
      </c>
      <c r="C14257" s="34">
        <v>0.9375</v>
      </c>
      <c r="D14257" s="16" t="s">
        <v>18</v>
      </c>
      <c r="E14257" s="35">
        <v>0.95833333333333304</v>
      </c>
      <c r="F14257" s="50">
        <f>IF(COUNTIF('リスト（不使用）'!$A$5:$A$6,単年カーブ!$A$1),"希望数量入力ください",'単年（2027年度）'!$E$12*単年カーブ!$R$3+'単年（2027年度）'!$E$12*(1-単年カーブ!$R$3)*単年カーブ!Q14257)</f>
        <v>0</v>
      </c>
      <c r="G14257" s="47">
        <f t="shared" si="1558"/>
        <v>0</v>
      </c>
      <c r="M14257">
        <f t="shared" si="1559"/>
        <v>1</v>
      </c>
      <c r="N14257">
        <f>IF(OR(WEEKDAY(A14257)=1,WEEKDAY(A14257)=7,COUNTIF('2027祝日等（不使用）'!$A$1:$A$20,単年カーブ!A14257)=1),0,1)</f>
        <v>0</v>
      </c>
      <c r="O14257">
        <f t="shared" si="1555"/>
        <v>46</v>
      </c>
      <c r="P14257">
        <f t="shared" si="1560"/>
        <v>0</v>
      </c>
      <c r="Q14257">
        <f t="shared" si="1561"/>
        <v>0</v>
      </c>
    </row>
    <row r="14258" spans="1:17" ht="19.5" x14ac:dyDescent="0.4">
      <c r="A14258" s="33">
        <f t="shared" si="1556"/>
        <v>46774</v>
      </c>
      <c r="B14258" s="27" t="str">
        <f t="shared" si="1557"/>
        <v>(土)</v>
      </c>
      <c r="C14258" s="34">
        <v>0.95833333333333304</v>
      </c>
      <c r="D14258" s="16" t="s">
        <v>18</v>
      </c>
      <c r="E14258" s="35">
        <v>0.97916666666666696</v>
      </c>
      <c r="F14258" s="50">
        <f>IF(COUNTIF('リスト（不使用）'!$A$5:$A$6,単年カーブ!$A$1),"希望数量入力ください",'単年（2027年度）'!$E$12*単年カーブ!$R$3+'単年（2027年度）'!$E$12*(1-単年カーブ!$R$3)*単年カーブ!Q14258)</f>
        <v>0</v>
      </c>
      <c r="G14258" s="47">
        <f t="shared" si="1558"/>
        <v>0</v>
      </c>
      <c r="M14258">
        <f t="shared" si="1559"/>
        <v>1</v>
      </c>
      <c r="N14258">
        <f>IF(OR(WEEKDAY(A14258)=1,WEEKDAY(A14258)=7,COUNTIF('2027祝日等（不使用）'!$A$1:$A$20,単年カーブ!A14258)=1),0,1)</f>
        <v>0</v>
      </c>
      <c r="O14258">
        <f t="shared" si="1555"/>
        <v>47</v>
      </c>
      <c r="P14258">
        <f t="shared" si="1560"/>
        <v>0</v>
      </c>
      <c r="Q14258">
        <f t="shared" si="1561"/>
        <v>0</v>
      </c>
    </row>
    <row r="14259" spans="1:17" ht="19.5" x14ac:dyDescent="0.4">
      <c r="A14259" s="33">
        <f t="shared" si="1556"/>
        <v>46774</v>
      </c>
      <c r="B14259" s="27" t="str">
        <f t="shared" si="1557"/>
        <v>(土)</v>
      </c>
      <c r="C14259" s="34">
        <v>0.97916666666666696</v>
      </c>
      <c r="D14259" s="16" t="s">
        <v>18</v>
      </c>
      <c r="E14259" s="35" t="s">
        <v>17</v>
      </c>
      <c r="F14259" s="50">
        <f>IF(COUNTIF('リスト（不使用）'!$A$5:$A$6,単年カーブ!$A$1),"希望数量入力ください",'単年（2027年度）'!$E$12*単年カーブ!$R$3+'単年（2027年度）'!$E$12*(1-単年カーブ!$R$3)*単年カーブ!Q14259)</f>
        <v>0</v>
      </c>
      <c r="G14259" s="47">
        <f t="shared" si="1558"/>
        <v>0</v>
      </c>
      <c r="M14259">
        <f t="shared" si="1559"/>
        <v>1</v>
      </c>
      <c r="N14259">
        <f>IF(OR(WEEKDAY(A14259)=1,WEEKDAY(A14259)=7,COUNTIF('2027祝日等（不使用）'!$A$1:$A$20,単年カーブ!A14259)=1),0,1)</f>
        <v>0</v>
      </c>
      <c r="O14259">
        <f t="shared" si="1555"/>
        <v>48</v>
      </c>
      <c r="P14259">
        <f t="shared" si="1560"/>
        <v>0</v>
      </c>
      <c r="Q14259">
        <f t="shared" si="1561"/>
        <v>0</v>
      </c>
    </row>
    <row r="14260" spans="1:17" ht="19.5" x14ac:dyDescent="0.4">
      <c r="A14260" s="33">
        <f t="shared" si="1556"/>
        <v>46775</v>
      </c>
      <c r="B14260" s="27" t="str">
        <f t="shared" si="1557"/>
        <v>(日)</v>
      </c>
      <c r="C14260" s="34">
        <v>0</v>
      </c>
      <c r="D14260" s="16" t="s">
        <v>18</v>
      </c>
      <c r="E14260" s="35">
        <v>2.0833333333333332E-2</v>
      </c>
      <c r="F14260" s="50">
        <f>IF(COUNTIF('リスト（不使用）'!$A$5:$A$6,単年カーブ!$A$1),"希望数量入力ください",'単年（2027年度）'!$E$12*単年カーブ!$R$3+'単年（2027年度）'!$E$12*(1-単年カーブ!$R$3)*単年カーブ!Q14260)</f>
        <v>0</v>
      </c>
      <c r="G14260" s="47">
        <f t="shared" si="1558"/>
        <v>0</v>
      </c>
      <c r="M14260">
        <f t="shared" si="1559"/>
        <v>1</v>
      </c>
      <c r="N14260">
        <f>IF(OR(WEEKDAY(A14260)=1,WEEKDAY(A14260)=7,COUNTIF('2027祝日等（不使用）'!$A$1:$A$20,単年カーブ!A14260)=1),0,1)</f>
        <v>0</v>
      </c>
      <c r="O14260">
        <f t="shared" ref="O14260:O14323" si="1562">O14212</f>
        <v>1</v>
      </c>
      <c r="P14260">
        <f t="shared" si="1560"/>
        <v>0</v>
      </c>
      <c r="Q14260">
        <f t="shared" si="1561"/>
        <v>0</v>
      </c>
    </row>
    <row r="14261" spans="1:17" ht="19.5" x14ac:dyDescent="0.4">
      <c r="A14261" s="33">
        <f t="shared" si="1556"/>
        <v>46775</v>
      </c>
      <c r="B14261" s="27" t="str">
        <f t="shared" si="1557"/>
        <v>(日)</v>
      </c>
      <c r="C14261" s="34">
        <v>2.0833333333333332E-2</v>
      </c>
      <c r="D14261" s="16" t="s">
        <v>18</v>
      </c>
      <c r="E14261" s="35">
        <v>4.1666666666666664E-2</v>
      </c>
      <c r="F14261" s="50">
        <f>IF(COUNTIF('リスト（不使用）'!$A$5:$A$6,単年カーブ!$A$1),"希望数量入力ください",'単年（2027年度）'!$E$12*単年カーブ!$R$3+'単年（2027年度）'!$E$12*(1-単年カーブ!$R$3)*単年カーブ!Q14261)</f>
        <v>0</v>
      </c>
      <c r="G14261" s="47">
        <f t="shared" si="1558"/>
        <v>0</v>
      </c>
      <c r="M14261">
        <f t="shared" si="1559"/>
        <v>1</v>
      </c>
      <c r="N14261">
        <f>IF(OR(WEEKDAY(A14261)=1,WEEKDAY(A14261)=7,COUNTIF('2027祝日等（不使用）'!$A$1:$A$20,単年カーブ!A14261)=1),0,1)</f>
        <v>0</v>
      </c>
      <c r="O14261">
        <f t="shared" si="1562"/>
        <v>2</v>
      </c>
      <c r="P14261">
        <f t="shared" si="1560"/>
        <v>0</v>
      </c>
      <c r="Q14261">
        <f t="shared" si="1561"/>
        <v>0</v>
      </c>
    </row>
    <row r="14262" spans="1:17" ht="19.5" x14ac:dyDescent="0.4">
      <c r="A14262" s="33">
        <f t="shared" si="1556"/>
        <v>46775</v>
      </c>
      <c r="B14262" s="27" t="str">
        <f t="shared" si="1557"/>
        <v>(日)</v>
      </c>
      <c r="C14262" s="34">
        <v>4.1666666666666664E-2</v>
      </c>
      <c r="D14262" s="16" t="s">
        <v>18</v>
      </c>
      <c r="E14262" s="35">
        <v>6.25E-2</v>
      </c>
      <c r="F14262" s="50">
        <f>IF(COUNTIF('リスト（不使用）'!$A$5:$A$6,単年カーブ!$A$1),"希望数量入力ください",'単年（2027年度）'!$E$12*単年カーブ!$R$3+'単年（2027年度）'!$E$12*(1-単年カーブ!$R$3)*単年カーブ!Q14262)</f>
        <v>0</v>
      </c>
      <c r="G14262" s="47">
        <f t="shared" si="1558"/>
        <v>0</v>
      </c>
      <c r="M14262">
        <f t="shared" si="1559"/>
        <v>1</v>
      </c>
      <c r="N14262">
        <f>IF(OR(WEEKDAY(A14262)=1,WEEKDAY(A14262)=7,COUNTIF('2027祝日等（不使用）'!$A$1:$A$20,単年カーブ!A14262)=1),0,1)</f>
        <v>0</v>
      </c>
      <c r="O14262">
        <f t="shared" si="1562"/>
        <v>3</v>
      </c>
      <c r="P14262">
        <f t="shared" si="1560"/>
        <v>0</v>
      </c>
      <c r="Q14262">
        <f t="shared" si="1561"/>
        <v>0</v>
      </c>
    </row>
    <row r="14263" spans="1:17" ht="19.5" x14ac:dyDescent="0.4">
      <c r="A14263" s="33">
        <f t="shared" si="1556"/>
        <v>46775</v>
      </c>
      <c r="B14263" s="27" t="str">
        <f t="shared" si="1557"/>
        <v>(日)</v>
      </c>
      <c r="C14263" s="34">
        <v>6.25E-2</v>
      </c>
      <c r="D14263" s="16" t="s">
        <v>18</v>
      </c>
      <c r="E14263" s="35">
        <v>8.3333333333333301E-2</v>
      </c>
      <c r="F14263" s="50">
        <f>IF(COUNTIF('リスト（不使用）'!$A$5:$A$6,単年カーブ!$A$1),"希望数量入力ください",'単年（2027年度）'!$E$12*単年カーブ!$R$3+'単年（2027年度）'!$E$12*(1-単年カーブ!$R$3)*単年カーブ!Q14263)</f>
        <v>0</v>
      </c>
      <c r="G14263" s="47">
        <f t="shared" si="1558"/>
        <v>0</v>
      </c>
      <c r="M14263">
        <f t="shared" si="1559"/>
        <v>1</v>
      </c>
      <c r="N14263">
        <f>IF(OR(WEEKDAY(A14263)=1,WEEKDAY(A14263)=7,COUNTIF('2027祝日等（不使用）'!$A$1:$A$20,単年カーブ!A14263)=1),0,1)</f>
        <v>0</v>
      </c>
      <c r="O14263">
        <f t="shared" si="1562"/>
        <v>4</v>
      </c>
      <c r="P14263">
        <f t="shared" si="1560"/>
        <v>0</v>
      </c>
      <c r="Q14263">
        <f t="shared" si="1561"/>
        <v>0</v>
      </c>
    </row>
    <row r="14264" spans="1:17" ht="19.5" x14ac:dyDescent="0.4">
      <c r="A14264" s="33">
        <f t="shared" si="1556"/>
        <v>46775</v>
      </c>
      <c r="B14264" s="27" t="str">
        <f t="shared" si="1557"/>
        <v>(日)</v>
      </c>
      <c r="C14264" s="34">
        <v>8.3333333333333301E-2</v>
      </c>
      <c r="D14264" s="16" t="s">
        <v>18</v>
      </c>
      <c r="E14264" s="35">
        <v>0.104166666666667</v>
      </c>
      <c r="F14264" s="50">
        <f>IF(COUNTIF('リスト（不使用）'!$A$5:$A$6,単年カーブ!$A$1),"希望数量入力ください",'単年（2027年度）'!$E$12*単年カーブ!$R$3+'単年（2027年度）'!$E$12*(1-単年カーブ!$R$3)*単年カーブ!Q14264)</f>
        <v>0</v>
      </c>
      <c r="G14264" s="47">
        <f t="shared" si="1558"/>
        <v>0</v>
      </c>
      <c r="M14264">
        <f t="shared" si="1559"/>
        <v>1</v>
      </c>
      <c r="N14264">
        <f>IF(OR(WEEKDAY(A14264)=1,WEEKDAY(A14264)=7,COUNTIF('2027祝日等（不使用）'!$A$1:$A$20,単年カーブ!A14264)=1),0,1)</f>
        <v>0</v>
      </c>
      <c r="O14264">
        <f t="shared" si="1562"/>
        <v>5</v>
      </c>
      <c r="P14264">
        <f t="shared" si="1560"/>
        <v>0</v>
      </c>
      <c r="Q14264">
        <f t="shared" si="1561"/>
        <v>0</v>
      </c>
    </row>
    <row r="14265" spans="1:17" ht="19.5" x14ac:dyDescent="0.4">
      <c r="A14265" s="33">
        <f t="shared" si="1556"/>
        <v>46775</v>
      </c>
      <c r="B14265" s="27" t="str">
        <f t="shared" si="1557"/>
        <v>(日)</v>
      </c>
      <c r="C14265" s="34">
        <v>0.104166666666667</v>
      </c>
      <c r="D14265" s="16" t="s">
        <v>18</v>
      </c>
      <c r="E14265" s="35">
        <v>0.125</v>
      </c>
      <c r="F14265" s="50">
        <f>IF(COUNTIF('リスト（不使用）'!$A$5:$A$6,単年カーブ!$A$1),"希望数量入力ください",'単年（2027年度）'!$E$12*単年カーブ!$R$3+'単年（2027年度）'!$E$12*(1-単年カーブ!$R$3)*単年カーブ!Q14265)</f>
        <v>0</v>
      </c>
      <c r="G14265" s="47">
        <f t="shared" si="1558"/>
        <v>0</v>
      </c>
      <c r="M14265">
        <f t="shared" si="1559"/>
        <v>1</v>
      </c>
      <c r="N14265">
        <f>IF(OR(WEEKDAY(A14265)=1,WEEKDAY(A14265)=7,COUNTIF('2027祝日等（不使用）'!$A$1:$A$20,単年カーブ!A14265)=1),0,1)</f>
        <v>0</v>
      </c>
      <c r="O14265">
        <f t="shared" si="1562"/>
        <v>6</v>
      </c>
      <c r="P14265">
        <f t="shared" si="1560"/>
        <v>0</v>
      </c>
      <c r="Q14265">
        <f t="shared" si="1561"/>
        <v>0</v>
      </c>
    </row>
    <row r="14266" spans="1:17" ht="19.5" x14ac:dyDescent="0.4">
      <c r="A14266" s="33">
        <f t="shared" ref="A14266:A14329" si="1563">A14218+1</f>
        <v>46775</v>
      </c>
      <c r="B14266" s="27" t="str">
        <f t="shared" si="1557"/>
        <v>(日)</v>
      </c>
      <c r="C14266" s="34">
        <v>0.125</v>
      </c>
      <c r="D14266" s="16" t="s">
        <v>18</v>
      </c>
      <c r="E14266" s="35">
        <v>0.14583333333333301</v>
      </c>
      <c r="F14266" s="50">
        <f>IF(COUNTIF('リスト（不使用）'!$A$5:$A$6,単年カーブ!$A$1),"希望数量入力ください",'単年（2027年度）'!$E$12*単年カーブ!$R$3+'単年（2027年度）'!$E$12*(1-単年カーブ!$R$3)*単年カーブ!Q14266)</f>
        <v>0</v>
      </c>
      <c r="G14266" s="47">
        <f t="shared" si="1558"/>
        <v>0</v>
      </c>
      <c r="M14266">
        <f t="shared" si="1559"/>
        <v>1</v>
      </c>
      <c r="N14266">
        <f>IF(OR(WEEKDAY(A14266)=1,WEEKDAY(A14266)=7,COUNTIF('2027祝日等（不使用）'!$A$1:$A$20,単年カーブ!A14266)=1),0,1)</f>
        <v>0</v>
      </c>
      <c r="O14266">
        <f t="shared" si="1562"/>
        <v>7</v>
      </c>
      <c r="P14266">
        <f t="shared" si="1560"/>
        <v>0</v>
      </c>
      <c r="Q14266">
        <f t="shared" si="1561"/>
        <v>0</v>
      </c>
    </row>
    <row r="14267" spans="1:17" ht="19.5" x14ac:dyDescent="0.4">
      <c r="A14267" s="33">
        <f t="shared" si="1563"/>
        <v>46775</v>
      </c>
      <c r="B14267" s="27" t="str">
        <f t="shared" si="1557"/>
        <v>(日)</v>
      </c>
      <c r="C14267" s="34">
        <v>0.14583333333333301</v>
      </c>
      <c r="D14267" s="16" t="s">
        <v>18</v>
      </c>
      <c r="E14267" s="35">
        <v>0.16666666666666699</v>
      </c>
      <c r="F14267" s="50">
        <f>IF(COUNTIF('リスト（不使用）'!$A$5:$A$6,単年カーブ!$A$1),"希望数量入力ください",'単年（2027年度）'!$E$12*単年カーブ!$R$3+'単年（2027年度）'!$E$12*(1-単年カーブ!$R$3)*単年カーブ!Q14267)</f>
        <v>0</v>
      </c>
      <c r="G14267" s="47">
        <f t="shared" si="1558"/>
        <v>0</v>
      </c>
      <c r="M14267">
        <f t="shared" si="1559"/>
        <v>1</v>
      </c>
      <c r="N14267">
        <f>IF(OR(WEEKDAY(A14267)=1,WEEKDAY(A14267)=7,COUNTIF('2027祝日等（不使用）'!$A$1:$A$20,単年カーブ!A14267)=1),0,1)</f>
        <v>0</v>
      </c>
      <c r="O14267">
        <f t="shared" si="1562"/>
        <v>8</v>
      </c>
      <c r="P14267">
        <f t="shared" si="1560"/>
        <v>0</v>
      </c>
      <c r="Q14267">
        <f t="shared" si="1561"/>
        <v>0</v>
      </c>
    </row>
    <row r="14268" spans="1:17" ht="19.5" x14ac:dyDescent="0.4">
      <c r="A14268" s="33">
        <f t="shared" si="1563"/>
        <v>46775</v>
      </c>
      <c r="B14268" s="27" t="str">
        <f t="shared" si="1557"/>
        <v>(日)</v>
      </c>
      <c r="C14268" s="34">
        <v>0.16666666666666699</v>
      </c>
      <c r="D14268" s="16" t="s">
        <v>18</v>
      </c>
      <c r="E14268" s="35">
        <v>0.1875</v>
      </c>
      <c r="F14268" s="50">
        <f>IF(COUNTIF('リスト（不使用）'!$A$5:$A$6,単年カーブ!$A$1),"希望数量入力ください",'単年（2027年度）'!$E$12*単年カーブ!$R$3+'単年（2027年度）'!$E$12*(1-単年カーブ!$R$3)*単年カーブ!Q14268)</f>
        <v>0</v>
      </c>
      <c r="G14268" s="47">
        <f t="shared" si="1558"/>
        <v>0</v>
      </c>
      <c r="M14268">
        <f t="shared" si="1559"/>
        <v>1</v>
      </c>
      <c r="N14268">
        <f>IF(OR(WEEKDAY(A14268)=1,WEEKDAY(A14268)=7,COUNTIF('2027祝日等（不使用）'!$A$1:$A$20,単年カーブ!A14268)=1),0,1)</f>
        <v>0</v>
      </c>
      <c r="O14268">
        <f t="shared" si="1562"/>
        <v>9</v>
      </c>
      <c r="P14268">
        <f t="shared" si="1560"/>
        <v>0</v>
      </c>
      <c r="Q14268">
        <f t="shared" si="1561"/>
        <v>0</v>
      </c>
    </row>
    <row r="14269" spans="1:17" ht="19.5" x14ac:dyDescent="0.4">
      <c r="A14269" s="33">
        <f t="shared" si="1563"/>
        <v>46775</v>
      </c>
      <c r="B14269" s="27" t="str">
        <f t="shared" si="1557"/>
        <v>(日)</v>
      </c>
      <c r="C14269" s="34">
        <v>0.1875</v>
      </c>
      <c r="D14269" s="16" t="s">
        <v>18</v>
      </c>
      <c r="E14269" s="35">
        <v>0.20833333333333301</v>
      </c>
      <c r="F14269" s="50">
        <f>IF(COUNTIF('リスト（不使用）'!$A$5:$A$6,単年カーブ!$A$1),"希望数量入力ください",'単年（2027年度）'!$E$12*単年カーブ!$R$3+'単年（2027年度）'!$E$12*(1-単年カーブ!$R$3)*単年カーブ!Q14269)</f>
        <v>0</v>
      </c>
      <c r="G14269" s="47">
        <f t="shared" si="1558"/>
        <v>0</v>
      </c>
      <c r="M14269">
        <f t="shared" si="1559"/>
        <v>1</v>
      </c>
      <c r="N14269">
        <f>IF(OR(WEEKDAY(A14269)=1,WEEKDAY(A14269)=7,COUNTIF('2027祝日等（不使用）'!$A$1:$A$20,単年カーブ!A14269)=1),0,1)</f>
        <v>0</v>
      </c>
      <c r="O14269">
        <f t="shared" si="1562"/>
        <v>10</v>
      </c>
      <c r="P14269">
        <f t="shared" si="1560"/>
        <v>0</v>
      </c>
      <c r="Q14269">
        <f t="shared" si="1561"/>
        <v>0</v>
      </c>
    </row>
    <row r="14270" spans="1:17" ht="19.5" x14ac:dyDescent="0.4">
      <c r="A14270" s="33">
        <f t="shared" si="1563"/>
        <v>46775</v>
      </c>
      <c r="B14270" s="27" t="str">
        <f t="shared" si="1557"/>
        <v>(日)</v>
      </c>
      <c r="C14270" s="34">
        <v>0.20833333333333301</v>
      </c>
      <c r="D14270" s="16" t="s">
        <v>18</v>
      </c>
      <c r="E14270" s="35">
        <v>0.22916666666666699</v>
      </c>
      <c r="F14270" s="50">
        <f>IF(COUNTIF('リスト（不使用）'!$A$5:$A$6,単年カーブ!$A$1),"希望数量入力ください",'単年（2027年度）'!$E$12*単年カーブ!$R$3+'単年（2027年度）'!$E$12*(1-単年カーブ!$R$3)*単年カーブ!Q14270)</f>
        <v>0</v>
      </c>
      <c r="G14270" s="47">
        <f t="shared" si="1558"/>
        <v>0</v>
      </c>
      <c r="M14270">
        <f t="shared" si="1559"/>
        <v>1</v>
      </c>
      <c r="N14270">
        <f>IF(OR(WEEKDAY(A14270)=1,WEEKDAY(A14270)=7,COUNTIF('2027祝日等（不使用）'!$A$1:$A$20,単年カーブ!A14270)=1),0,1)</f>
        <v>0</v>
      </c>
      <c r="O14270">
        <f t="shared" si="1562"/>
        <v>11</v>
      </c>
      <c r="P14270">
        <f t="shared" si="1560"/>
        <v>0</v>
      </c>
      <c r="Q14270">
        <f t="shared" si="1561"/>
        <v>0</v>
      </c>
    </row>
    <row r="14271" spans="1:17" ht="19.5" x14ac:dyDescent="0.4">
      <c r="A14271" s="33">
        <f t="shared" si="1563"/>
        <v>46775</v>
      </c>
      <c r="B14271" s="27" t="str">
        <f t="shared" si="1557"/>
        <v>(日)</v>
      </c>
      <c r="C14271" s="34">
        <v>0.22916666666666699</v>
      </c>
      <c r="D14271" s="16" t="s">
        <v>18</v>
      </c>
      <c r="E14271" s="35">
        <v>0.25</v>
      </c>
      <c r="F14271" s="50">
        <f>IF(COUNTIF('リスト（不使用）'!$A$5:$A$6,単年カーブ!$A$1),"希望数量入力ください",'単年（2027年度）'!$E$12*単年カーブ!$R$3+'単年（2027年度）'!$E$12*(1-単年カーブ!$R$3)*単年カーブ!Q14271)</f>
        <v>0</v>
      </c>
      <c r="G14271" s="47">
        <f t="shared" si="1558"/>
        <v>0</v>
      </c>
      <c r="M14271">
        <f t="shared" si="1559"/>
        <v>1</v>
      </c>
      <c r="N14271">
        <f>IF(OR(WEEKDAY(A14271)=1,WEEKDAY(A14271)=7,COUNTIF('2027祝日等（不使用）'!$A$1:$A$20,単年カーブ!A14271)=1),0,1)</f>
        <v>0</v>
      </c>
      <c r="O14271">
        <f t="shared" si="1562"/>
        <v>12</v>
      </c>
      <c r="P14271">
        <f t="shared" si="1560"/>
        <v>0</v>
      </c>
      <c r="Q14271">
        <f t="shared" si="1561"/>
        <v>0</v>
      </c>
    </row>
    <row r="14272" spans="1:17" ht="19.5" x14ac:dyDescent="0.4">
      <c r="A14272" s="33">
        <f t="shared" si="1563"/>
        <v>46775</v>
      </c>
      <c r="B14272" s="27" t="str">
        <f t="shared" si="1557"/>
        <v>(日)</v>
      </c>
      <c r="C14272" s="34">
        <v>0.25</v>
      </c>
      <c r="D14272" s="16" t="s">
        <v>18</v>
      </c>
      <c r="E14272" s="35">
        <v>0.27083333333333298</v>
      </c>
      <c r="F14272" s="50">
        <f>IF(COUNTIF('リスト（不使用）'!$A$5:$A$6,単年カーブ!$A$1),"希望数量入力ください",'単年（2027年度）'!$E$12*単年カーブ!$R$3+'単年（2027年度）'!$E$12*(1-単年カーブ!$R$3)*単年カーブ!Q14272)</f>
        <v>0</v>
      </c>
      <c r="G14272" s="47">
        <f t="shared" si="1558"/>
        <v>0</v>
      </c>
      <c r="M14272">
        <f t="shared" si="1559"/>
        <v>1</v>
      </c>
      <c r="N14272">
        <f>IF(OR(WEEKDAY(A14272)=1,WEEKDAY(A14272)=7,COUNTIF('2027祝日等（不使用）'!$A$1:$A$20,単年カーブ!A14272)=1),0,1)</f>
        <v>0</v>
      </c>
      <c r="O14272">
        <f t="shared" si="1562"/>
        <v>13</v>
      </c>
      <c r="P14272">
        <f t="shared" si="1560"/>
        <v>0</v>
      </c>
      <c r="Q14272">
        <f t="shared" si="1561"/>
        <v>0</v>
      </c>
    </row>
    <row r="14273" spans="1:17" ht="19.5" x14ac:dyDescent="0.4">
      <c r="A14273" s="33">
        <f t="shared" si="1563"/>
        <v>46775</v>
      </c>
      <c r="B14273" s="27" t="str">
        <f t="shared" si="1557"/>
        <v>(日)</v>
      </c>
      <c r="C14273" s="34">
        <v>0.27083333333333298</v>
      </c>
      <c r="D14273" s="16" t="s">
        <v>18</v>
      </c>
      <c r="E14273" s="35">
        <v>0.29166666666666702</v>
      </c>
      <c r="F14273" s="50">
        <f>IF(COUNTIF('リスト（不使用）'!$A$5:$A$6,単年カーブ!$A$1),"希望数量入力ください",'単年（2027年度）'!$E$12*単年カーブ!$R$3+'単年（2027年度）'!$E$12*(1-単年カーブ!$R$3)*単年カーブ!Q14273)</f>
        <v>0</v>
      </c>
      <c r="G14273" s="47">
        <f t="shared" si="1558"/>
        <v>0</v>
      </c>
      <c r="M14273">
        <f t="shared" si="1559"/>
        <v>1</v>
      </c>
      <c r="N14273">
        <f>IF(OR(WEEKDAY(A14273)=1,WEEKDAY(A14273)=7,COUNTIF('2027祝日等（不使用）'!$A$1:$A$20,単年カーブ!A14273)=1),0,1)</f>
        <v>0</v>
      </c>
      <c r="O14273">
        <f t="shared" si="1562"/>
        <v>14</v>
      </c>
      <c r="P14273">
        <f t="shared" si="1560"/>
        <v>0</v>
      </c>
      <c r="Q14273">
        <f t="shared" si="1561"/>
        <v>0</v>
      </c>
    </row>
    <row r="14274" spans="1:17" ht="19.5" x14ac:dyDescent="0.4">
      <c r="A14274" s="33">
        <f t="shared" si="1563"/>
        <v>46775</v>
      </c>
      <c r="B14274" s="27" t="str">
        <f t="shared" si="1557"/>
        <v>(日)</v>
      </c>
      <c r="C14274" s="34">
        <v>0.29166666666666702</v>
      </c>
      <c r="D14274" s="16" t="s">
        <v>18</v>
      </c>
      <c r="E14274" s="35">
        <v>0.3125</v>
      </c>
      <c r="F14274" s="50">
        <f>IF(COUNTIF('リスト（不使用）'!$A$5:$A$6,単年カーブ!$A$1),"希望数量入力ください",'単年（2027年度）'!$E$12*単年カーブ!$R$3+'単年（2027年度）'!$E$12*(1-単年カーブ!$R$3)*単年カーブ!Q14274)</f>
        <v>0</v>
      </c>
      <c r="G14274" s="47">
        <f t="shared" si="1558"/>
        <v>0</v>
      </c>
      <c r="M14274">
        <f t="shared" si="1559"/>
        <v>1</v>
      </c>
      <c r="N14274">
        <f>IF(OR(WEEKDAY(A14274)=1,WEEKDAY(A14274)=7,COUNTIF('2027祝日等（不使用）'!$A$1:$A$20,単年カーブ!A14274)=1),0,1)</f>
        <v>0</v>
      </c>
      <c r="O14274">
        <f t="shared" si="1562"/>
        <v>15</v>
      </c>
      <c r="P14274">
        <f t="shared" si="1560"/>
        <v>0</v>
      </c>
      <c r="Q14274">
        <f t="shared" si="1561"/>
        <v>0</v>
      </c>
    </row>
    <row r="14275" spans="1:17" ht="19.5" x14ac:dyDescent="0.4">
      <c r="A14275" s="33">
        <f t="shared" si="1563"/>
        <v>46775</v>
      </c>
      <c r="B14275" s="27" t="str">
        <f t="shared" si="1557"/>
        <v>(日)</v>
      </c>
      <c r="C14275" s="34">
        <v>0.3125</v>
      </c>
      <c r="D14275" s="16" t="s">
        <v>18</v>
      </c>
      <c r="E14275" s="35">
        <v>0.33333333333333298</v>
      </c>
      <c r="F14275" s="50">
        <f>IF(COUNTIF('リスト（不使用）'!$A$5:$A$6,単年カーブ!$A$1),"希望数量入力ください",'単年（2027年度）'!$E$12*単年カーブ!$R$3+'単年（2027年度）'!$E$12*(1-単年カーブ!$R$3)*単年カーブ!Q14275)</f>
        <v>0</v>
      </c>
      <c r="G14275" s="47">
        <f t="shared" si="1558"/>
        <v>0</v>
      </c>
      <c r="M14275">
        <f t="shared" si="1559"/>
        <v>1</v>
      </c>
      <c r="N14275">
        <f>IF(OR(WEEKDAY(A14275)=1,WEEKDAY(A14275)=7,COUNTIF('2027祝日等（不使用）'!$A$1:$A$20,単年カーブ!A14275)=1),0,1)</f>
        <v>0</v>
      </c>
      <c r="O14275">
        <f t="shared" si="1562"/>
        <v>16</v>
      </c>
      <c r="P14275">
        <f t="shared" si="1560"/>
        <v>0</v>
      </c>
      <c r="Q14275">
        <f t="shared" si="1561"/>
        <v>0</v>
      </c>
    </row>
    <row r="14276" spans="1:17" ht="19.5" x14ac:dyDescent="0.4">
      <c r="A14276" s="33">
        <f t="shared" si="1563"/>
        <v>46775</v>
      </c>
      <c r="B14276" s="27" t="str">
        <f t="shared" ref="B14276:B14339" si="1564">TEXT(A14276,"(aaa)")</f>
        <v>(日)</v>
      </c>
      <c r="C14276" s="34">
        <v>0.33333333333333298</v>
      </c>
      <c r="D14276" s="16" t="s">
        <v>18</v>
      </c>
      <c r="E14276" s="35">
        <v>0.35416666666666702</v>
      </c>
      <c r="F14276" s="50">
        <f>IF(COUNTIF('リスト（不使用）'!$A$5:$A$6,単年カーブ!$A$1),"希望数量入力ください",'単年（2027年度）'!$E$12*単年カーブ!$R$3+'単年（2027年度）'!$E$12*(1-単年カーブ!$R$3)*単年カーブ!Q14276)</f>
        <v>0</v>
      </c>
      <c r="G14276" s="47">
        <f t="shared" ref="G14276:G14339" si="1565">F14276/2</f>
        <v>0</v>
      </c>
      <c r="M14276">
        <f t="shared" ref="M14276:M14339" si="1566">MONTH(A14276)</f>
        <v>1</v>
      </c>
      <c r="N14276">
        <f>IF(OR(WEEKDAY(A14276)=1,WEEKDAY(A14276)=7,COUNTIF('2027祝日等（不使用）'!$A$1:$A$20,単年カーブ!A14276)=1),0,1)</f>
        <v>0</v>
      </c>
      <c r="O14276">
        <f t="shared" si="1562"/>
        <v>17</v>
      </c>
      <c r="P14276">
        <f t="shared" ref="P14276:P14339" si="1567">IF(AND(O14276&gt;16,O14276&lt;41),1,0)</f>
        <v>1</v>
      </c>
      <c r="Q14276">
        <f t="shared" ref="Q14276:Q14339" si="1568">P14276*N14276</f>
        <v>0</v>
      </c>
    </row>
    <row r="14277" spans="1:17" ht="19.5" x14ac:dyDescent="0.4">
      <c r="A14277" s="33">
        <f t="shared" si="1563"/>
        <v>46775</v>
      </c>
      <c r="B14277" s="27" t="str">
        <f t="shared" si="1564"/>
        <v>(日)</v>
      </c>
      <c r="C14277" s="34">
        <v>0.35416666666666702</v>
      </c>
      <c r="D14277" s="16" t="s">
        <v>18</v>
      </c>
      <c r="E14277" s="35">
        <v>0.375</v>
      </c>
      <c r="F14277" s="50">
        <f>IF(COUNTIF('リスト（不使用）'!$A$5:$A$6,単年カーブ!$A$1),"希望数量入力ください",'単年（2027年度）'!$E$12*単年カーブ!$R$3+'単年（2027年度）'!$E$12*(1-単年カーブ!$R$3)*単年カーブ!Q14277)</f>
        <v>0</v>
      </c>
      <c r="G14277" s="47">
        <f t="shared" si="1565"/>
        <v>0</v>
      </c>
      <c r="M14277">
        <f t="shared" si="1566"/>
        <v>1</v>
      </c>
      <c r="N14277">
        <f>IF(OR(WEEKDAY(A14277)=1,WEEKDAY(A14277)=7,COUNTIF('2027祝日等（不使用）'!$A$1:$A$20,単年カーブ!A14277)=1),0,1)</f>
        <v>0</v>
      </c>
      <c r="O14277">
        <f t="shared" si="1562"/>
        <v>18</v>
      </c>
      <c r="P14277">
        <f t="shared" si="1567"/>
        <v>1</v>
      </c>
      <c r="Q14277">
        <f t="shared" si="1568"/>
        <v>0</v>
      </c>
    </row>
    <row r="14278" spans="1:17" ht="19.5" x14ac:dyDescent="0.4">
      <c r="A14278" s="33">
        <f t="shared" si="1563"/>
        <v>46775</v>
      </c>
      <c r="B14278" s="27" t="str">
        <f t="shared" si="1564"/>
        <v>(日)</v>
      </c>
      <c r="C14278" s="34">
        <v>0.375</v>
      </c>
      <c r="D14278" s="16" t="s">
        <v>18</v>
      </c>
      <c r="E14278" s="35">
        <v>0.39583333333333298</v>
      </c>
      <c r="F14278" s="50">
        <f>IF(COUNTIF('リスト（不使用）'!$A$5:$A$6,単年カーブ!$A$1),"希望数量入力ください",'単年（2027年度）'!$E$12*単年カーブ!$R$3+'単年（2027年度）'!$E$12*(1-単年カーブ!$R$3)*単年カーブ!Q14278)</f>
        <v>0</v>
      </c>
      <c r="G14278" s="47">
        <f t="shared" si="1565"/>
        <v>0</v>
      </c>
      <c r="M14278">
        <f t="shared" si="1566"/>
        <v>1</v>
      </c>
      <c r="N14278">
        <f>IF(OR(WEEKDAY(A14278)=1,WEEKDAY(A14278)=7,COUNTIF('2027祝日等（不使用）'!$A$1:$A$20,単年カーブ!A14278)=1),0,1)</f>
        <v>0</v>
      </c>
      <c r="O14278">
        <f t="shared" si="1562"/>
        <v>19</v>
      </c>
      <c r="P14278">
        <f t="shared" si="1567"/>
        <v>1</v>
      </c>
      <c r="Q14278">
        <f t="shared" si="1568"/>
        <v>0</v>
      </c>
    </row>
    <row r="14279" spans="1:17" ht="19.5" x14ac:dyDescent="0.4">
      <c r="A14279" s="33">
        <f t="shared" si="1563"/>
        <v>46775</v>
      </c>
      <c r="B14279" s="27" t="str">
        <f t="shared" si="1564"/>
        <v>(日)</v>
      </c>
      <c r="C14279" s="34">
        <v>0.39583333333333298</v>
      </c>
      <c r="D14279" s="16" t="s">
        <v>18</v>
      </c>
      <c r="E14279" s="35">
        <v>0.41666666666666702</v>
      </c>
      <c r="F14279" s="50">
        <f>IF(COUNTIF('リスト（不使用）'!$A$5:$A$6,単年カーブ!$A$1),"希望数量入力ください",'単年（2027年度）'!$E$12*単年カーブ!$R$3+'単年（2027年度）'!$E$12*(1-単年カーブ!$R$3)*単年カーブ!Q14279)</f>
        <v>0</v>
      </c>
      <c r="G14279" s="47">
        <f t="shared" si="1565"/>
        <v>0</v>
      </c>
      <c r="M14279">
        <f t="shared" si="1566"/>
        <v>1</v>
      </c>
      <c r="N14279">
        <f>IF(OR(WEEKDAY(A14279)=1,WEEKDAY(A14279)=7,COUNTIF('2027祝日等（不使用）'!$A$1:$A$20,単年カーブ!A14279)=1),0,1)</f>
        <v>0</v>
      </c>
      <c r="O14279">
        <f t="shared" si="1562"/>
        <v>20</v>
      </c>
      <c r="P14279">
        <f t="shared" si="1567"/>
        <v>1</v>
      </c>
      <c r="Q14279">
        <f t="shared" si="1568"/>
        <v>0</v>
      </c>
    </row>
    <row r="14280" spans="1:17" ht="19.5" x14ac:dyDescent="0.4">
      <c r="A14280" s="33">
        <f t="shared" si="1563"/>
        <v>46775</v>
      </c>
      <c r="B14280" s="27" t="str">
        <f t="shared" si="1564"/>
        <v>(日)</v>
      </c>
      <c r="C14280" s="34">
        <v>0.41666666666666702</v>
      </c>
      <c r="D14280" s="16" t="s">
        <v>18</v>
      </c>
      <c r="E14280" s="35">
        <v>0.4375</v>
      </c>
      <c r="F14280" s="50">
        <f>IF(COUNTIF('リスト（不使用）'!$A$5:$A$6,単年カーブ!$A$1),"希望数量入力ください",'単年（2027年度）'!$E$12*単年カーブ!$R$3+'単年（2027年度）'!$E$12*(1-単年カーブ!$R$3)*単年カーブ!Q14280)</f>
        <v>0</v>
      </c>
      <c r="G14280" s="47">
        <f t="shared" si="1565"/>
        <v>0</v>
      </c>
      <c r="M14280">
        <f t="shared" si="1566"/>
        <v>1</v>
      </c>
      <c r="N14280">
        <f>IF(OR(WEEKDAY(A14280)=1,WEEKDAY(A14280)=7,COUNTIF('2027祝日等（不使用）'!$A$1:$A$20,単年カーブ!A14280)=1),0,1)</f>
        <v>0</v>
      </c>
      <c r="O14280">
        <f t="shared" si="1562"/>
        <v>21</v>
      </c>
      <c r="P14280">
        <f t="shared" si="1567"/>
        <v>1</v>
      </c>
      <c r="Q14280">
        <f t="shared" si="1568"/>
        <v>0</v>
      </c>
    </row>
    <row r="14281" spans="1:17" ht="19.5" x14ac:dyDescent="0.4">
      <c r="A14281" s="33">
        <f t="shared" si="1563"/>
        <v>46775</v>
      </c>
      <c r="B14281" s="27" t="str">
        <f t="shared" si="1564"/>
        <v>(日)</v>
      </c>
      <c r="C14281" s="34">
        <v>0.4375</v>
      </c>
      <c r="D14281" s="16" t="s">
        <v>18</v>
      </c>
      <c r="E14281" s="35">
        <v>0.45833333333333298</v>
      </c>
      <c r="F14281" s="50">
        <f>IF(COUNTIF('リスト（不使用）'!$A$5:$A$6,単年カーブ!$A$1),"希望数量入力ください",'単年（2027年度）'!$E$12*単年カーブ!$R$3+'単年（2027年度）'!$E$12*(1-単年カーブ!$R$3)*単年カーブ!Q14281)</f>
        <v>0</v>
      </c>
      <c r="G14281" s="47">
        <f t="shared" si="1565"/>
        <v>0</v>
      </c>
      <c r="M14281">
        <f t="shared" si="1566"/>
        <v>1</v>
      </c>
      <c r="N14281">
        <f>IF(OR(WEEKDAY(A14281)=1,WEEKDAY(A14281)=7,COUNTIF('2027祝日等（不使用）'!$A$1:$A$20,単年カーブ!A14281)=1),0,1)</f>
        <v>0</v>
      </c>
      <c r="O14281">
        <f t="shared" si="1562"/>
        <v>22</v>
      </c>
      <c r="P14281">
        <f t="shared" si="1567"/>
        <v>1</v>
      </c>
      <c r="Q14281">
        <f t="shared" si="1568"/>
        <v>0</v>
      </c>
    </row>
    <row r="14282" spans="1:17" ht="19.5" x14ac:dyDescent="0.4">
      <c r="A14282" s="33">
        <f t="shared" si="1563"/>
        <v>46775</v>
      </c>
      <c r="B14282" s="27" t="str">
        <f t="shared" si="1564"/>
        <v>(日)</v>
      </c>
      <c r="C14282" s="34">
        <v>0.45833333333333298</v>
      </c>
      <c r="D14282" s="16" t="s">
        <v>18</v>
      </c>
      <c r="E14282" s="35">
        <v>0.47916666666666702</v>
      </c>
      <c r="F14282" s="50">
        <f>IF(COUNTIF('リスト（不使用）'!$A$5:$A$6,単年カーブ!$A$1),"希望数量入力ください",'単年（2027年度）'!$E$12*単年カーブ!$R$3+'単年（2027年度）'!$E$12*(1-単年カーブ!$R$3)*単年カーブ!Q14282)</f>
        <v>0</v>
      </c>
      <c r="G14282" s="47">
        <f t="shared" si="1565"/>
        <v>0</v>
      </c>
      <c r="M14282">
        <f t="shared" si="1566"/>
        <v>1</v>
      </c>
      <c r="N14282">
        <f>IF(OR(WEEKDAY(A14282)=1,WEEKDAY(A14282)=7,COUNTIF('2027祝日等（不使用）'!$A$1:$A$20,単年カーブ!A14282)=1),0,1)</f>
        <v>0</v>
      </c>
      <c r="O14282">
        <f t="shared" si="1562"/>
        <v>23</v>
      </c>
      <c r="P14282">
        <f t="shared" si="1567"/>
        <v>1</v>
      </c>
      <c r="Q14282">
        <f t="shared" si="1568"/>
        <v>0</v>
      </c>
    </row>
    <row r="14283" spans="1:17" ht="19.5" x14ac:dyDescent="0.4">
      <c r="A14283" s="33">
        <f t="shared" si="1563"/>
        <v>46775</v>
      </c>
      <c r="B14283" s="27" t="str">
        <f t="shared" si="1564"/>
        <v>(日)</v>
      </c>
      <c r="C14283" s="34">
        <v>0.47916666666666702</v>
      </c>
      <c r="D14283" s="16" t="s">
        <v>18</v>
      </c>
      <c r="E14283" s="35">
        <v>0.5</v>
      </c>
      <c r="F14283" s="50">
        <f>IF(COUNTIF('リスト（不使用）'!$A$5:$A$6,単年カーブ!$A$1),"希望数量入力ください",'単年（2027年度）'!$E$12*単年カーブ!$R$3+'単年（2027年度）'!$E$12*(1-単年カーブ!$R$3)*単年カーブ!Q14283)</f>
        <v>0</v>
      </c>
      <c r="G14283" s="47">
        <f t="shared" si="1565"/>
        <v>0</v>
      </c>
      <c r="M14283">
        <f t="shared" si="1566"/>
        <v>1</v>
      </c>
      <c r="N14283">
        <f>IF(OR(WEEKDAY(A14283)=1,WEEKDAY(A14283)=7,COUNTIF('2027祝日等（不使用）'!$A$1:$A$20,単年カーブ!A14283)=1),0,1)</f>
        <v>0</v>
      </c>
      <c r="O14283">
        <f t="shared" si="1562"/>
        <v>24</v>
      </c>
      <c r="P14283">
        <f t="shared" si="1567"/>
        <v>1</v>
      </c>
      <c r="Q14283">
        <f t="shared" si="1568"/>
        <v>0</v>
      </c>
    </row>
    <row r="14284" spans="1:17" ht="19.5" x14ac:dyDescent="0.4">
      <c r="A14284" s="33">
        <f t="shared" si="1563"/>
        <v>46775</v>
      </c>
      <c r="B14284" s="27" t="str">
        <f t="shared" si="1564"/>
        <v>(日)</v>
      </c>
      <c r="C14284" s="34">
        <v>0.5</v>
      </c>
      <c r="D14284" s="16" t="s">
        <v>18</v>
      </c>
      <c r="E14284" s="35">
        <v>0.52083333333333304</v>
      </c>
      <c r="F14284" s="50">
        <f>IF(COUNTIF('リスト（不使用）'!$A$5:$A$6,単年カーブ!$A$1),"希望数量入力ください",'単年（2027年度）'!$E$12*単年カーブ!$R$3+'単年（2027年度）'!$E$12*(1-単年カーブ!$R$3)*単年カーブ!Q14284)</f>
        <v>0</v>
      </c>
      <c r="G14284" s="47">
        <f t="shared" si="1565"/>
        <v>0</v>
      </c>
      <c r="M14284">
        <f t="shared" si="1566"/>
        <v>1</v>
      </c>
      <c r="N14284">
        <f>IF(OR(WEEKDAY(A14284)=1,WEEKDAY(A14284)=7,COUNTIF('2027祝日等（不使用）'!$A$1:$A$20,単年カーブ!A14284)=1),0,1)</f>
        <v>0</v>
      </c>
      <c r="O14284">
        <f t="shared" si="1562"/>
        <v>25</v>
      </c>
      <c r="P14284">
        <f t="shared" si="1567"/>
        <v>1</v>
      </c>
      <c r="Q14284">
        <f t="shared" si="1568"/>
        <v>0</v>
      </c>
    </row>
    <row r="14285" spans="1:17" ht="19.5" x14ac:dyDescent="0.4">
      <c r="A14285" s="33">
        <f t="shared" si="1563"/>
        <v>46775</v>
      </c>
      <c r="B14285" s="27" t="str">
        <f t="shared" si="1564"/>
        <v>(日)</v>
      </c>
      <c r="C14285" s="34">
        <v>0.52083333333333304</v>
      </c>
      <c r="D14285" s="16" t="s">
        <v>18</v>
      </c>
      <c r="E14285" s="35">
        <v>0.54166666666666696</v>
      </c>
      <c r="F14285" s="50">
        <f>IF(COUNTIF('リスト（不使用）'!$A$5:$A$6,単年カーブ!$A$1),"希望数量入力ください",'単年（2027年度）'!$E$12*単年カーブ!$R$3+'単年（2027年度）'!$E$12*(1-単年カーブ!$R$3)*単年カーブ!Q14285)</f>
        <v>0</v>
      </c>
      <c r="G14285" s="47">
        <f t="shared" si="1565"/>
        <v>0</v>
      </c>
      <c r="M14285">
        <f t="shared" si="1566"/>
        <v>1</v>
      </c>
      <c r="N14285">
        <f>IF(OR(WEEKDAY(A14285)=1,WEEKDAY(A14285)=7,COUNTIF('2027祝日等（不使用）'!$A$1:$A$20,単年カーブ!A14285)=1),0,1)</f>
        <v>0</v>
      </c>
      <c r="O14285">
        <f t="shared" si="1562"/>
        <v>26</v>
      </c>
      <c r="P14285">
        <f t="shared" si="1567"/>
        <v>1</v>
      </c>
      <c r="Q14285">
        <f t="shared" si="1568"/>
        <v>0</v>
      </c>
    </row>
    <row r="14286" spans="1:17" ht="19.5" x14ac:dyDescent="0.4">
      <c r="A14286" s="33">
        <f t="shared" si="1563"/>
        <v>46775</v>
      </c>
      <c r="B14286" s="27" t="str">
        <f t="shared" si="1564"/>
        <v>(日)</v>
      </c>
      <c r="C14286" s="34">
        <v>0.54166666666666696</v>
      </c>
      <c r="D14286" s="16" t="s">
        <v>18</v>
      </c>
      <c r="E14286" s="35">
        <v>0.5625</v>
      </c>
      <c r="F14286" s="50">
        <f>IF(COUNTIF('リスト（不使用）'!$A$5:$A$6,単年カーブ!$A$1),"希望数量入力ください",'単年（2027年度）'!$E$12*単年カーブ!$R$3+'単年（2027年度）'!$E$12*(1-単年カーブ!$R$3)*単年カーブ!Q14286)</f>
        <v>0</v>
      </c>
      <c r="G14286" s="47">
        <f t="shared" si="1565"/>
        <v>0</v>
      </c>
      <c r="M14286">
        <f t="shared" si="1566"/>
        <v>1</v>
      </c>
      <c r="N14286">
        <f>IF(OR(WEEKDAY(A14286)=1,WEEKDAY(A14286)=7,COUNTIF('2027祝日等（不使用）'!$A$1:$A$20,単年カーブ!A14286)=1),0,1)</f>
        <v>0</v>
      </c>
      <c r="O14286">
        <f t="shared" si="1562"/>
        <v>27</v>
      </c>
      <c r="P14286">
        <f t="shared" si="1567"/>
        <v>1</v>
      </c>
      <c r="Q14286">
        <f t="shared" si="1568"/>
        <v>0</v>
      </c>
    </row>
    <row r="14287" spans="1:17" ht="19.5" x14ac:dyDescent="0.4">
      <c r="A14287" s="33">
        <f t="shared" si="1563"/>
        <v>46775</v>
      </c>
      <c r="B14287" s="27" t="str">
        <f t="shared" si="1564"/>
        <v>(日)</v>
      </c>
      <c r="C14287" s="34">
        <v>0.5625</v>
      </c>
      <c r="D14287" s="16" t="s">
        <v>18</v>
      </c>
      <c r="E14287" s="35">
        <v>0.58333333333333304</v>
      </c>
      <c r="F14287" s="50">
        <f>IF(COUNTIF('リスト（不使用）'!$A$5:$A$6,単年カーブ!$A$1),"希望数量入力ください",'単年（2027年度）'!$E$12*単年カーブ!$R$3+'単年（2027年度）'!$E$12*(1-単年カーブ!$R$3)*単年カーブ!Q14287)</f>
        <v>0</v>
      </c>
      <c r="G14287" s="47">
        <f t="shared" si="1565"/>
        <v>0</v>
      </c>
      <c r="M14287">
        <f t="shared" si="1566"/>
        <v>1</v>
      </c>
      <c r="N14287">
        <f>IF(OR(WEEKDAY(A14287)=1,WEEKDAY(A14287)=7,COUNTIF('2027祝日等（不使用）'!$A$1:$A$20,単年カーブ!A14287)=1),0,1)</f>
        <v>0</v>
      </c>
      <c r="O14287">
        <f t="shared" si="1562"/>
        <v>28</v>
      </c>
      <c r="P14287">
        <f t="shared" si="1567"/>
        <v>1</v>
      </c>
      <c r="Q14287">
        <f t="shared" si="1568"/>
        <v>0</v>
      </c>
    </row>
    <row r="14288" spans="1:17" ht="19.5" x14ac:dyDescent="0.4">
      <c r="A14288" s="33">
        <f t="shared" si="1563"/>
        <v>46775</v>
      </c>
      <c r="B14288" s="27" t="str">
        <f t="shared" si="1564"/>
        <v>(日)</v>
      </c>
      <c r="C14288" s="34">
        <v>0.58333333333333304</v>
      </c>
      <c r="D14288" s="16" t="s">
        <v>18</v>
      </c>
      <c r="E14288" s="35">
        <v>0.60416666666666696</v>
      </c>
      <c r="F14288" s="50">
        <f>IF(COUNTIF('リスト（不使用）'!$A$5:$A$6,単年カーブ!$A$1),"希望数量入力ください",'単年（2027年度）'!$E$12*単年カーブ!$R$3+'単年（2027年度）'!$E$12*(1-単年カーブ!$R$3)*単年カーブ!Q14288)</f>
        <v>0</v>
      </c>
      <c r="G14288" s="47">
        <f t="shared" si="1565"/>
        <v>0</v>
      </c>
      <c r="M14288">
        <f t="shared" si="1566"/>
        <v>1</v>
      </c>
      <c r="N14288">
        <f>IF(OR(WEEKDAY(A14288)=1,WEEKDAY(A14288)=7,COUNTIF('2027祝日等（不使用）'!$A$1:$A$20,単年カーブ!A14288)=1),0,1)</f>
        <v>0</v>
      </c>
      <c r="O14288">
        <f t="shared" si="1562"/>
        <v>29</v>
      </c>
      <c r="P14288">
        <f t="shared" si="1567"/>
        <v>1</v>
      </c>
      <c r="Q14288">
        <f t="shared" si="1568"/>
        <v>0</v>
      </c>
    </row>
    <row r="14289" spans="1:17" ht="19.5" x14ac:dyDescent="0.4">
      <c r="A14289" s="33">
        <f t="shared" si="1563"/>
        <v>46775</v>
      </c>
      <c r="B14289" s="27" t="str">
        <f t="shared" si="1564"/>
        <v>(日)</v>
      </c>
      <c r="C14289" s="34">
        <v>0.60416666666666696</v>
      </c>
      <c r="D14289" s="16" t="s">
        <v>18</v>
      </c>
      <c r="E14289" s="35">
        <v>0.625</v>
      </c>
      <c r="F14289" s="50">
        <f>IF(COUNTIF('リスト（不使用）'!$A$5:$A$6,単年カーブ!$A$1),"希望数量入力ください",'単年（2027年度）'!$E$12*単年カーブ!$R$3+'単年（2027年度）'!$E$12*(1-単年カーブ!$R$3)*単年カーブ!Q14289)</f>
        <v>0</v>
      </c>
      <c r="G14289" s="47">
        <f t="shared" si="1565"/>
        <v>0</v>
      </c>
      <c r="M14289">
        <f t="shared" si="1566"/>
        <v>1</v>
      </c>
      <c r="N14289">
        <f>IF(OR(WEEKDAY(A14289)=1,WEEKDAY(A14289)=7,COUNTIF('2027祝日等（不使用）'!$A$1:$A$20,単年カーブ!A14289)=1),0,1)</f>
        <v>0</v>
      </c>
      <c r="O14289">
        <f t="shared" si="1562"/>
        <v>30</v>
      </c>
      <c r="P14289">
        <f t="shared" si="1567"/>
        <v>1</v>
      </c>
      <c r="Q14289">
        <f t="shared" si="1568"/>
        <v>0</v>
      </c>
    </row>
    <row r="14290" spans="1:17" ht="19.5" x14ac:dyDescent="0.4">
      <c r="A14290" s="33">
        <f t="shared" si="1563"/>
        <v>46775</v>
      </c>
      <c r="B14290" s="27" t="str">
        <f t="shared" si="1564"/>
        <v>(日)</v>
      </c>
      <c r="C14290" s="34">
        <v>0.625</v>
      </c>
      <c r="D14290" s="16" t="s">
        <v>18</v>
      </c>
      <c r="E14290" s="35">
        <v>0.64583333333333304</v>
      </c>
      <c r="F14290" s="50">
        <f>IF(COUNTIF('リスト（不使用）'!$A$5:$A$6,単年カーブ!$A$1),"希望数量入力ください",'単年（2027年度）'!$E$12*単年カーブ!$R$3+'単年（2027年度）'!$E$12*(1-単年カーブ!$R$3)*単年カーブ!Q14290)</f>
        <v>0</v>
      </c>
      <c r="G14290" s="47">
        <f t="shared" si="1565"/>
        <v>0</v>
      </c>
      <c r="M14290">
        <f t="shared" si="1566"/>
        <v>1</v>
      </c>
      <c r="N14290">
        <f>IF(OR(WEEKDAY(A14290)=1,WEEKDAY(A14290)=7,COUNTIF('2027祝日等（不使用）'!$A$1:$A$20,単年カーブ!A14290)=1),0,1)</f>
        <v>0</v>
      </c>
      <c r="O14290">
        <f t="shared" si="1562"/>
        <v>31</v>
      </c>
      <c r="P14290">
        <f t="shared" si="1567"/>
        <v>1</v>
      </c>
      <c r="Q14290">
        <f t="shared" si="1568"/>
        <v>0</v>
      </c>
    </row>
    <row r="14291" spans="1:17" ht="19.5" x14ac:dyDescent="0.4">
      <c r="A14291" s="33">
        <f t="shared" si="1563"/>
        <v>46775</v>
      </c>
      <c r="B14291" s="27" t="str">
        <f t="shared" si="1564"/>
        <v>(日)</v>
      </c>
      <c r="C14291" s="34">
        <v>0.64583333333333304</v>
      </c>
      <c r="D14291" s="16" t="s">
        <v>18</v>
      </c>
      <c r="E14291" s="35">
        <v>0.66666666666666696</v>
      </c>
      <c r="F14291" s="50">
        <f>IF(COUNTIF('リスト（不使用）'!$A$5:$A$6,単年カーブ!$A$1),"希望数量入力ください",'単年（2027年度）'!$E$12*単年カーブ!$R$3+'単年（2027年度）'!$E$12*(1-単年カーブ!$R$3)*単年カーブ!Q14291)</f>
        <v>0</v>
      </c>
      <c r="G14291" s="47">
        <f t="shared" si="1565"/>
        <v>0</v>
      </c>
      <c r="M14291">
        <f t="shared" si="1566"/>
        <v>1</v>
      </c>
      <c r="N14291">
        <f>IF(OR(WEEKDAY(A14291)=1,WEEKDAY(A14291)=7,COUNTIF('2027祝日等（不使用）'!$A$1:$A$20,単年カーブ!A14291)=1),0,1)</f>
        <v>0</v>
      </c>
      <c r="O14291">
        <f t="shared" si="1562"/>
        <v>32</v>
      </c>
      <c r="P14291">
        <f t="shared" si="1567"/>
        <v>1</v>
      </c>
      <c r="Q14291">
        <f t="shared" si="1568"/>
        <v>0</v>
      </c>
    </row>
    <row r="14292" spans="1:17" ht="19.5" x14ac:dyDescent="0.4">
      <c r="A14292" s="33">
        <f t="shared" si="1563"/>
        <v>46775</v>
      </c>
      <c r="B14292" s="27" t="str">
        <f t="shared" si="1564"/>
        <v>(日)</v>
      </c>
      <c r="C14292" s="34">
        <v>0.66666666666666696</v>
      </c>
      <c r="D14292" s="16" t="s">
        <v>18</v>
      </c>
      <c r="E14292" s="35">
        <v>0.6875</v>
      </c>
      <c r="F14292" s="50">
        <f>IF(COUNTIF('リスト（不使用）'!$A$5:$A$6,単年カーブ!$A$1),"希望数量入力ください",'単年（2027年度）'!$E$12*単年カーブ!$R$3+'単年（2027年度）'!$E$12*(1-単年カーブ!$R$3)*単年カーブ!Q14292)</f>
        <v>0</v>
      </c>
      <c r="G14292" s="47">
        <f t="shared" si="1565"/>
        <v>0</v>
      </c>
      <c r="M14292">
        <f t="shared" si="1566"/>
        <v>1</v>
      </c>
      <c r="N14292">
        <f>IF(OR(WEEKDAY(A14292)=1,WEEKDAY(A14292)=7,COUNTIF('2027祝日等（不使用）'!$A$1:$A$20,単年カーブ!A14292)=1),0,1)</f>
        <v>0</v>
      </c>
      <c r="O14292">
        <f t="shared" si="1562"/>
        <v>33</v>
      </c>
      <c r="P14292">
        <f t="shared" si="1567"/>
        <v>1</v>
      </c>
      <c r="Q14292">
        <f t="shared" si="1568"/>
        <v>0</v>
      </c>
    </row>
    <row r="14293" spans="1:17" ht="19.5" x14ac:dyDescent="0.4">
      <c r="A14293" s="33">
        <f t="shared" si="1563"/>
        <v>46775</v>
      </c>
      <c r="B14293" s="27" t="str">
        <f t="shared" si="1564"/>
        <v>(日)</v>
      </c>
      <c r="C14293" s="34">
        <v>0.6875</v>
      </c>
      <c r="D14293" s="16" t="s">
        <v>18</v>
      </c>
      <c r="E14293" s="35">
        <v>0.70833333333333304</v>
      </c>
      <c r="F14293" s="50">
        <f>IF(COUNTIF('リスト（不使用）'!$A$5:$A$6,単年カーブ!$A$1),"希望数量入力ください",'単年（2027年度）'!$E$12*単年カーブ!$R$3+'単年（2027年度）'!$E$12*(1-単年カーブ!$R$3)*単年カーブ!Q14293)</f>
        <v>0</v>
      </c>
      <c r="G14293" s="47">
        <f t="shared" si="1565"/>
        <v>0</v>
      </c>
      <c r="M14293">
        <f t="shared" si="1566"/>
        <v>1</v>
      </c>
      <c r="N14293">
        <f>IF(OR(WEEKDAY(A14293)=1,WEEKDAY(A14293)=7,COUNTIF('2027祝日等（不使用）'!$A$1:$A$20,単年カーブ!A14293)=1),0,1)</f>
        <v>0</v>
      </c>
      <c r="O14293">
        <f t="shared" si="1562"/>
        <v>34</v>
      </c>
      <c r="P14293">
        <f t="shared" si="1567"/>
        <v>1</v>
      </c>
      <c r="Q14293">
        <f t="shared" si="1568"/>
        <v>0</v>
      </c>
    </row>
    <row r="14294" spans="1:17" ht="19.5" x14ac:dyDescent="0.4">
      <c r="A14294" s="33">
        <f t="shared" si="1563"/>
        <v>46775</v>
      </c>
      <c r="B14294" s="27" t="str">
        <f t="shared" si="1564"/>
        <v>(日)</v>
      </c>
      <c r="C14294" s="34">
        <v>0.70833333333333304</v>
      </c>
      <c r="D14294" s="16" t="s">
        <v>18</v>
      </c>
      <c r="E14294" s="35">
        <v>0.72916666666666696</v>
      </c>
      <c r="F14294" s="50">
        <f>IF(COUNTIF('リスト（不使用）'!$A$5:$A$6,単年カーブ!$A$1),"希望数量入力ください",'単年（2027年度）'!$E$12*単年カーブ!$R$3+'単年（2027年度）'!$E$12*(1-単年カーブ!$R$3)*単年カーブ!Q14294)</f>
        <v>0</v>
      </c>
      <c r="G14294" s="47">
        <f t="shared" si="1565"/>
        <v>0</v>
      </c>
      <c r="M14294">
        <f t="shared" si="1566"/>
        <v>1</v>
      </c>
      <c r="N14294">
        <f>IF(OR(WEEKDAY(A14294)=1,WEEKDAY(A14294)=7,COUNTIF('2027祝日等（不使用）'!$A$1:$A$20,単年カーブ!A14294)=1),0,1)</f>
        <v>0</v>
      </c>
      <c r="O14294">
        <f t="shared" si="1562"/>
        <v>35</v>
      </c>
      <c r="P14294">
        <f t="shared" si="1567"/>
        <v>1</v>
      </c>
      <c r="Q14294">
        <f t="shared" si="1568"/>
        <v>0</v>
      </c>
    </row>
    <row r="14295" spans="1:17" ht="19.5" x14ac:dyDescent="0.4">
      <c r="A14295" s="33">
        <f t="shared" si="1563"/>
        <v>46775</v>
      </c>
      <c r="B14295" s="27" t="str">
        <f t="shared" si="1564"/>
        <v>(日)</v>
      </c>
      <c r="C14295" s="34">
        <v>0.72916666666666696</v>
      </c>
      <c r="D14295" s="16" t="s">
        <v>18</v>
      </c>
      <c r="E14295" s="35">
        <v>0.75</v>
      </c>
      <c r="F14295" s="50">
        <f>IF(COUNTIF('リスト（不使用）'!$A$5:$A$6,単年カーブ!$A$1),"希望数量入力ください",'単年（2027年度）'!$E$12*単年カーブ!$R$3+'単年（2027年度）'!$E$12*(1-単年カーブ!$R$3)*単年カーブ!Q14295)</f>
        <v>0</v>
      </c>
      <c r="G14295" s="47">
        <f t="shared" si="1565"/>
        <v>0</v>
      </c>
      <c r="M14295">
        <f t="shared" si="1566"/>
        <v>1</v>
      </c>
      <c r="N14295">
        <f>IF(OR(WEEKDAY(A14295)=1,WEEKDAY(A14295)=7,COUNTIF('2027祝日等（不使用）'!$A$1:$A$20,単年カーブ!A14295)=1),0,1)</f>
        <v>0</v>
      </c>
      <c r="O14295">
        <f t="shared" si="1562"/>
        <v>36</v>
      </c>
      <c r="P14295">
        <f t="shared" si="1567"/>
        <v>1</v>
      </c>
      <c r="Q14295">
        <f t="shared" si="1568"/>
        <v>0</v>
      </c>
    </row>
    <row r="14296" spans="1:17" ht="19.5" x14ac:dyDescent="0.4">
      <c r="A14296" s="33">
        <f t="shared" si="1563"/>
        <v>46775</v>
      </c>
      <c r="B14296" s="27" t="str">
        <f t="shared" si="1564"/>
        <v>(日)</v>
      </c>
      <c r="C14296" s="34">
        <v>0.75</v>
      </c>
      <c r="D14296" s="16" t="s">
        <v>18</v>
      </c>
      <c r="E14296" s="35">
        <v>0.77083333333333304</v>
      </c>
      <c r="F14296" s="50">
        <f>IF(COUNTIF('リスト（不使用）'!$A$5:$A$6,単年カーブ!$A$1),"希望数量入力ください",'単年（2027年度）'!$E$12*単年カーブ!$R$3+'単年（2027年度）'!$E$12*(1-単年カーブ!$R$3)*単年カーブ!Q14296)</f>
        <v>0</v>
      </c>
      <c r="G14296" s="47">
        <f t="shared" si="1565"/>
        <v>0</v>
      </c>
      <c r="M14296">
        <f t="shared" si="1566"/>
        <v>1</v>
      </c>
      <c r="N14296">
        <f>IF(OR(WEEKDAY(A14296)=1,WEEKDAY(A14296)=7,COUNTIF('2027祝日等（不使用）'!$A$1:$A$20,単年カーブ!A14296)=1),0,1)</f>
        <v>0</v>
      </c>
      <c r="O14296">
        <f t="shared" si="1562"/>
        <v>37</v>
      </c>
      <c r="P14296">
        <f t="shared" si="1567"/>
        <v>1</v>
      </c>
      <c r="Q14296">
        <f t="shared" si="1568"/>
        <v>0</v>
      </c>
    </row>
    <row r="14297" spans="1:17" ht="19.5" x14ac:dyDescent="0.4">
      <c r="A14297" s="33">
        <f t="shared" si="1563"/>
        <v>46775</v>
      </c>
      <c r="B14297" s="27" t="str">
        <f t="shared" si="1564"/>
        <v>(日)</v>
      </c>
      <c r="C14297" s="34">
        <v>0.77083333333333304</v>
      </c>
      <c r="D14297" s="16" t="s">
        <v>18</v>
      </c>
      <c r="E14297" s="35">
        <v>0.79166666666666696</v>
      </c>
      <c r="F14297" s="50">
        <f>IF(COUNTIF('リスト（不使用）'!$A$5:$A$6,単年カーブ!$A$1),"希望数量入力ください",'単年（2027年度）'!$E$12*単年カーブ!$R$3+'単年（2027年度）'!$E$12*(1-単年カーブ!$R$3)*単年カーブ!Q14297)</f>
        <v>0</v>
      </c>
      <c r="G14297" s="47">
        <f t="shared" si="1565"/>
        <v>0</v>
      </c>
      <c r="M14297">
        <f t="shared" si="1566"/>
        <v>1</v>
      </c>
      <c r="N14297">
        <f>IF(OR(WEEKDAY(A14297)=1,WEEKDAY(A14297)=7,COUNTIF('2027祝日等（不使用）'!$A$1:$A$20,単年カーブ!A14297)=1),0,1)</f>
        <v>0</v>
      </c>
      <c r="O14297">
        <f t="shared" si="1562"/>
        <v>38</v>
      </c>
      <c r="P14297">
        <f t="shared" si="1567"/>
        <v>1</v>
      </c>
      <c r="Q14297">
        <f t="shared" si="1568"/>
        <v>0</v>
      </c>
    </row>
    <row r="14298" spans="1:17" ht="19.5" x14ac:dyDescent="0.4">
      <c r="A14298" s="33">
        <f t="shared" si="1563"/>
        <v>46775</v>
      </c>
      <c r="B14298" s="27" t="str">
        <f t="shared" si="1564"/>
        <v>(日)</v>
      </c>
      <c r="C14298" s="34">
        <v>0.79166666666666696</v>
      </c>
      <c r="D14298" s="16" t="s">
        <v>18</v>
      </c>
      <c r="E14298" s="35">
        <v>0.8125</v>
      </c>
      <c r="F14298" s="50">
        <f>IF(COUNTIF('リスト（不使用）'!$A$5:$A$6,単年カーブ!$A$1),"希望数量入力ください",'単年（2027年度）'!$E$12*単年カーブ!$R$3+'単年（2027年度）'!$E$12*(1-単年カーブ!$R$3)*単年カーブ!Q14298)</f>
        <v>0</v>
      </c>
      <c r="G14298" s="47">
        <f t="shared" si="1565"/>
        <v>0</v>
      </c>
      <c r="M14298">
        <f t="shared" si="1566"/>
        <v>1</v>
      </c>
      <c r="N14298">
        <f>IF(OR(WEEKDAY(A14298)=1,WEEKDAY(A14298)=7,COUNTIF('2027祝日等（不使用）'!$A$1:$A$20,単年カーブ!A14298)=1),0,1)</f>
        <v>0</v>
      </c>
      <c r="O14298">
        <f t="shared" si="1562"/>
        <v>39</v>
      </c>
      <c r="P14298">
        <f t="shared" si="1567"/>
        <v>1</v>
      </c>
      <c r="Q14298">
        <f t="shared" si="1568"/>
        <v>0</v>
      </c>
    </row>
    <row r="14299" spans="1:17" ht="19.5" x14ac:dyDescent="0.4">
      <c r="A14299" s="33">
        <f t="shared" si="1563"/>
        <v>46775</v>
      </c>
      <c r="B14299" s="27" t="str">
        <f t="shared" si="1564"/>
        <v>(日)</v>
      </c>
      <c r="C14299" s="34">
        <v>0.8125</v>
      </c>
      <c r="D14299" s="16" t="s">
        <v>18</v>
      </c>
      <c r="E14299" s="35">
        <v>0.83333333333333304</v>
      </c>
      <c r="F14299" s="50">
        <f>IF(COUNTIF('リスト（不使用）'!$A$5:$A$6,単年カーブ!$A$1),"希望数量入力ください",'単年（2027年度）'!$E$12*単年カーブ!$R$3+'単年（2027年度）'!$E$12*(1-単年カーブ!$R$3)*単年カーブ!Q14299)</f>
        <v>0</v>
      </c>
      <c r="G14299" s="47">
        <f t="shared" si="1565"/>
        <v>0</v>
      </c>
      <c r="M14299">
        <f t="shared" si="1566"/>
        <v>1</v>
      </c>
      <c r="N14299">
        <f>IF(OR(WEEKDAY(A14299)=1,WEEKDAY(A14299)=7,COUNTIF('2027祝日等（不使用）'!$A$1:$A$20,単年カーブ!A14299)=1),0,1)</f>
        <v>0</v>
      </c>
      <c r="O14299">
        <f t="shared" si="1562"/>
        <v>40</v>
      </c>
      <c r="P14299">
        <f t="shared" si="1567"/>
        <v>1</v>
      </c>
      <c r="Q14299">
        <f t="shared" si="1568"/>
        <v>0</v>
      </c>
    </row>
    <row r="14300" spans="1:17" ht="19.5" x14ac:dyDescent="0.4">
      <c r="A14300" s="33">
        <f t="shared" si="1563"/>
        <v>46775</v>
      </c>
      <c r="B14300" s="27" t="str">
        <f t="shared" si="1564"/>
        <v>(日)</v>
      </c>
      <c r="C14300" s="34">
        <v>0.83333333333333304</v>
      </c>
      <c r="D14300" s="16" t="s">
        <v>18</v>
      </c>
      <c r="E14300" s="35">
        <v>0.85416666666666696</v>
      </c>
      <c r="F14300" s="50">
        <f>IF(COUNTIF('リスト（不使用）'!$A$5:$A$6,単年カーブ!$A$1),"希望数量入力ください",'単年（2027年度）'!$E$12*単年カーブ!$R$3+'単年（2027年度）'!$E$12*(1-単年カーブ!$R$3)*単年カーブ!Q14300)</f>
        <v>0</v>
      </c>
      <c r="G14300" s="47">
        <f t="shared" si="1565"/>
        <v>0</v>
      </c>
      <c r="M14300">
        <f t="shared" si="1566"/>
        <v>1</v>
      </c>
      <c r="N14300">
        <f>IF(OR(WEEKDAY(A14300)=1,WEEKDAY(A14300)=7,COUNTIF('2027祝日等（不使用）'!$A$1:$A$20,単年カーブ!A14300)=1),0,1)</f>
        <v>0</v>
      </c>
      <c r="O14300">
        <f t="shared" si="1562"/>
        <v>41</v>
      </c>
      <c r="P14300">
        <f t="shared" si="1567"/>
        <v>0</v>
      </c>
      <c r="Q14300">
        <f t="shared" si="1568"/>
        <v>0</v>
      </c>
    </row>
    <row r="14301" spans="1:17" ht="19.5" x14ac:dyDescent="0.4">
      <c r="A14301" s="33">
        <f t="shared" si="1563"/>
        <v>46775</v>
      </c>
      <c r="B14301" s="27" t="str">
        <f t="shared" si="1564"/>
        <v>(日)</v>
      </c>
      <c r="C14301" s="34">
        <v>0.85416666666666696</v>
      </c>
      <c r="D14301" s="16" t="s">
        <v>18</v>
      </c>
      <c r="E14301" s="35">
        <v>0.875</v>
      </c>
      <c r="F14301" s="50">
        <f>IF(COUNTIF('リスト（不使用）'!$A$5:$A$6,単年カーブ!$A$1),"希望数量入力ください",'単年（2027年度）'!$E$12*単年カーブ!$R$3+'単年（2027年度）'!$E$12*(1-単年カーブ!$R$3)*単年カーブ!Q14301)</f>
        <v>0</v>
      </c>
      <c r="G14301" s="47">
        <f t="shared" si="1565"/>
        <v>0</v>
      </c>
      <c r="M14301">
        <f t="shared" si="1566"/>
        <v>1</v>
      </c>
      <c r="N14301">
        <f>IF(OR(WEEKDAY(A14301)=1,WEEKDAY(A14301)=7,COUNTIF('2027祝日等（不使用）'!$A$1:$A$20,単年カーブ!A14301)=1),0,1)</f>
        <v>0</v>
      </c>
      <c r="O14301">
        <f t="shared" si="1562"/>
        <v>42</v>
      </c>
      <c r="P14301">
        <f t="shared" si="1567"/>
        <v>0</v>
      </c>
      <c r="Q14301">
        <f t="shared" si="1568"/>
        <v>0</v>
      </c>
    </row>
    <row r="14302" spans="1:17" ht="19.5" x14ac:dyDescent="0.4">
      <c r="A14302" s="33">
        <f t="shared" si="1563"/>
        <v>46775</v>
      </c>
      <c r="B14302" s="27" t="str">
        <f t="shared" si="1564"/>
        <v>(日)</v>
      </c>
      <c r="C14302" s="34">
        <v>0.875</v>
      </c>
      <c r="D14302" s="16" t="s">
        <v>18</v>
      </c>
      <c r="E14302" s="35">
        <v>0.89583333333333304</v>
      </c>
      <c r="F14302" s="50">
        <f>IF(COUNTIF('リスト（不使用）'!$A$5:$A$6,単年カーブ!$A$1),"希望数量入力ください",'単年（2027年度）'!$E$12*単年カーブ!$R$3+'単年（2027年度）'!$E$12*(1-単年カーブ!$R$3)*単年カーブ!Q14302)</f>
        <v>0</v>
      </c>
      <c r="G14302" s="47">
        <f t="shared" si="1565"/>
        <v>0</v>
      </c>
      <c r="M14302">
        <f t="shared" si="1566"/>
        <v>1</v>
      </c>
      <c r="N14302">
        <f>IF(OR(WEEKDAY(A14302)=1,WEEKDAY(A14302)=7,COUNTIF('2027祝日等（不使用）'!$A$1:$A$20,単年カーブ!A14302)=1),0,1)</f>
        <v>0</v>
      </c>
      <c r="O14302">
        <f t="shared" si="1562"/>
        <v>43</v>
      </c>
      <c r="P14302">
        <f t="shared" si="1567"/>
        <v>0</v>
      </c>
      <c r="Q14302">
        <f t="shared" si="1568"/>
        <v>0</v>
      </c>
    </row>
    <row r="14303" spans="1:17" ht="19.5" x14ac:dyDescent="0.4">
      <c r="A14303" s="33">
        <f t="shared" si="1563"/>
        <v>46775</v>
      </c>
      <c r="B14303" s="27" t="str">
        <f t="shared" si="1564"/>
        <v>(日)</v>
      </c>
      <c r="C14303" s="34">
        <v>0.89583333333333304</v>
      </c>
      <c r="D14303" s="16" t="s">
        <v>18</v>
      </c>
      <c r="E14303" s="35">
        <v>0.91666666666666696</v>
      </c>
      <c r="F14303" s="50">
        <f>IF(COUNTIF('リスト（不使用）'!$A$5:$A$6,単年カーブ!$A$1),"希望数量入力ください",'単年（2027年度）'!$E$12*単年カーブ!$R$3+'単年（2027年度）'!$E$12*(1-単年カーブ!$R$3)*単年カーブ!Q14303)</f>
        <v>0</v>
      </c>
      <c r="G14303" s="47">
        <f t="shared" si="1565"/>
        <v>0</v>
      </c>
      <c r="M14303">
        <f t="shared" si="1566"/>
        <v>1</v>
      </c>
      <c r="N14303">
        <f>IF(OR(WEEKDAY(A14303)=1,WEEKDAY(A14303)=7,COUNTIF('2027祝日等（不使用）'!$A$1:$A$20,単年カーブ!A14303)=1),0,1)</f>
        <v>0</v>
      </c>
      <c r="O14303">
        <f t="shared" si="1562"/>
        <v>44</v>
      </c>
      <c r="P14303">
        <f t="shared" si="1567"/>
        <v>0</v>
      </c>
      <c r="Q14303">
        <f t="shared" si="1568"/>
        <v>0</v>
      </c>
    </row>
    <row r="14304" spans="1:17" ht="19.5" x14ac:dyDescent="0.4">
      <c r="A14304" s="33">
        <f t="shared" si="1563"/>
        <v>46775</v>
      </c>
      <c r="B14304" s="27" t="str">
        <f t="shared" si="1564"/>
        <v>(日)</v>
      </c>
      <c r="C14304" s="34">
        <v>0.91666666666666696</v>
      </c>
      <c r="D14304" s="16" t="s">
        <v>18</v>
      </c>
      <c r="E14304" s="35">
        <v>0.9375</v>
      </c>
      <c r="F14304" s="50">
        <f>IF(COUNTIF('リスト（不使用）'!$A$5:$A$6,単年カーブ!$A$1),"希望数量入力ください",'単年（2027年度）'!$E$12*単年カーブ!$R$3+'単年（2027年度）'!$E$12*(1-単年カーブ!$R$3)*単年カーブ!Q14304)</f>
        <v>0</v>
      </c>
      <c r="G14304" s="47">
        <f t="shared" si="1565"/>
        <v>0</v>
      </c>
      <c r="M14304">
        <f t="shared" si="1566"/>
        <v>1</v>
      </c>
      <c r="N14304">
        <f>IF(OR(WEEKDAY(A14304)=1,WEEKDAY(A14304)=7,COUNTIF('2027祝日等（不使用）'!$A$1:$A$20,単年カーブ!A14304)=1),0,1)</f>
        <v>0</v>
      </c>
      <c r="O14304">
        <f t="shared" si="1562"/>
        <v>45</v>
      </c>
      <c r="P14304">
        <f t="shared" si="1567"/>
        <v>0</v>
      </c>
      <c r="Q14304">
        <f t="shared" si="1568"/>
        <v>0</v>
      </c>
    </row>
    <row r="14305" spans="1:17" ht="19.5" x14ac:dyDescent="0.4">
      <c r="A14305" s="33">
        <f t="shared" si="1563"/>
        <v>46775</v>
      </c>
      <c r="B14305" s="27" t="str">
        <f t="shared" si="1564"/>
        <v>(日)</v>
      </c>
      <c r="C14305" s="34">
        <v>0.9375</v>
      </c>
      <c r="D14305" s="16" t="s">
        <v>18</v>
      </c>
      <c r="E14305" s="35">
        <v>0.95833333333333304</v>
      </c>
      <c r="F14305" s="50">
        <f>IF(COUNTIF('リスト（不使用）'!$A$5:$A$6,単年カーブ!$A$1),"希望数量入力ください",'単年（2027年度）'!$E$12*単年カーブ!$R$3+'単年（2027年度）'!$E$12*(1-単年カーブ!$R$3)*単年カーブ!Q14305)</f>
        <v>0</v>
      </c>
      <c r="G14305" s="47">
        <f t="shared" si="1565"/>
        <v>0</v>
      </c>
      <c r="M14305">
        <f t="shared" si="1566"/>
        <v>1</v>
      </c>
      <c r="N14305">
        <f>IF(OR(WEEKDAY(A14305)=1,WEEKDAY(A14305)=7,COUNTIF('2027祝日等（不使用）'!$A$1:$A$20,単年カーブ!A14305)=1),0,1)</f>
        <v>0</v>
      </c>
      <c r="O14305">
        <f t="shared" si="1562"/>
        <v>46</v>
      </c>
      <c r="P14305">
        <f t="shared" si="1567"/>
        <v>0</v>
      </c>
      <c r="Q14305">
        <f t="shared" si="1568"/>
        <v>0</v>
      </c>
    </row>
    <row r="14306" spans="1:17" ht="19.5" x14ac:dyDescent="0.4">
      <c r="A14306" s="33">
        <f t="shared" si="1563"/>
        <v>46775</v>
      </c>
      <c r="B14306" s="27" t="str">
        <f t="shared" si="1564"/>
        <v>(日)</v>
      </c>
      <c r="C14306" s="34">
        <v>0.95833333333333304</v>
      </c>
      <c r="D14306" s="16" t="s">
        <v>18</v>
      </c>
      <c r="E14306" s="35">
        <v>0.97916666666666696</v>
      </c>
      <c r="F14306" s="50">
        <f>IF(COUNTIF('リスト（不使用）'!$A$5:$A$6,単年カーブ!$A$1),"希望数量入力ください",'単年（2027年度）'!$E$12*単年カーブ!$R$3+'単年（2027年度）'!$E$12*(1-単年カーブ!$R$3)*単年カーブ!Q14306)</f>
        <v>0</v>
      </c>
      <c r="G14306" s="47">
        <f t="shared" si="1565"/>
        <v>0</v>
      </c>
      <c r="M14306">
        <f t="shared" si="1566"/>
        <v>1</v>
      </c>
      <c r="N14306">
        <f>IF(OR(WEEKDAY(A14306)=1,WEEKDAY(A14306)=7,COUNTIF('2027祝日等（不使用）'!$A$1:$A$20,単年カーブ!A14306)=1),0,1)</f>
        <v>0</v>
      </c>
      <c r="O14306">
        <f t="shared" si="1562"/>
        <v>47</v>
      </c>
      <c r="P14306">
        <f t="shared" si="1567"/>
        <v>0</v>
      </c>
      <c r="Q14306">
        <f t="shared" si="1568"/>
        <v>0</v>
      </c>
    </row>
    <row r="14307" spans="1:17" ht="19.5" x14ac:dyDescent="0.4">
      <c r="A14307" s="33">
        <f t="shared" si="1563"/>
        <v>46775</v>
      </c>
      <c r="B14307" s="27" t="str">
        <f t="shared" si="1564"/>
        <v>(日)</v>
      </c>
      <c r="C14307" s="34">
        <v>0.97916666666666696</v>
      </c>
      <c r="D14307" s="16" t="s">
        <v>18</v>
      </c>
      <c r="E14307" s="35" t="s">
        <v>17</v>
      </c>
      <c r="F14307" s="50">
        <f>IF(COUNTIF('リスト（不使用）'!$A$5:$A$6,単年カーブ!$A$1),"希望数量入力ください",'単年（2027年度）'!$E$12*単年カーブ!$R$3+'単年（2027年度）'!$E$12*(1-単年カーブ!$R$3)*単年カーブ!Q14307)</f>
        <v>0</v>
      </c>
      <c r="G14307" s="47">
        <f t="shared" si="1565"/>
        <v>0</v>
      </c>
      <c r="M14307">
        <f t="shared" si="1566"/>
        <v>1</v>
      </c>
      <c r="N14307">
        <f>IF(OR(WEEKDAY(A14307)=1,WEEKDAY(A14307)=7,COUNTIF('2027祝日等（不使用）'!$A$1:$A$20,単年カーブ!A14307)=1),0,1)</f>
        <v>0</v>
      </c>
      <c r="O14307">
        <f t="shared" si="1562"/>
        <v>48</v>
      </c>
      <c r="P14307">
        <f t="shared" si="1567"/>
        <v>0</v>
      </c>
      <c r="Q14307">
        <f t="shared" si="1568"/>
        <v>0</v>
      </c>
    </row>
    <row r="14308" spans="1:17" ht="19.5" x14ac:dyDescent="0.4">
      <c r="A14308" s="33">
        <f t="shared" si="1563"/>
        <v>46776</v>
      </c>
      <c r="B14308" s="27" t="str">
        <f t="shared" si="1564"/>
        <v>(月)</v>
      </c>
      <c r="C14308" s="34">
        <v>0</v>
      </c>
      <c r="D14308" s="16" t="s">
        <v>18</v>
      </c>
      <c r="E14308" s="35">
        <v>2.0833333333333332E-2</v>
      </c>
      <c r="F14308" s="50">
        <f>IF(COUNTIF('リスト（不使用）'!$A$5:$A$6,単年カーブ!$A$1),"希望数量入力ください",'単年（2027年度）'!$E$12*単年カーブ!$R$3+'単年（2027年度）'!$E$12*(1-単年カーブ!$R$3)*単年カーブ!Q14308)</f>
        <v>0</v>
      </c>
      <c r="G14308" s="47">
        <f t="shared" si="1565"/>
        <v>0</v>
      </c>
      <c r="M14308">
        <f t="shared" si="1566"/>
        <v>1</v>
      </c>
      <c r="N14308">
        <f>IF(OR(WEEKDAY(A14308)=1,WEEKDAY(A14308)=7,COUNTIF('2027祝日等（不使用）'!$A$1:$A$20,単年カーブ!A14308)=1),0,1)</f>
        <v>1</v>
      </c>
      <c r="O14308">
        <f t="shared" si="1562"/>
        <v>1</v>
      </c>
      <c r="P14308">
        <f t="shared" si="1567"/>
        <v>0</v>
      </c>
      <c r="Q14308">
        <f t="shared" si="1568"/>
        <v>0</v>
      </c>
    </row>
    <row r="14309" spans="1:17" ht="19.5" x14ac:dyDescent="0.4">
      <c r="A14309" s="33">
        <f t="shared" si="1563"/>
        <v>46776</v>
      </c>
      <c r="B14309" s="27" t="str">
        <f t="shared" si="1564"/>
        <v>(月)</v>
      </c>
      <c r="C14309" s="34">
        <v>2.0833333333333332E-2</v>
      </c>
      <c r="D14309" s="16" t="s">
        <v>18</v>
      </c>
      <c r="E14309" s="35">
        <v>4.1666666666666664E-2</v>
      </c>
      <c r="F14309" s="50">
        <f>IF(COUNTIF('リスト（不使用）'!$A$5:$A$6,単年カーブ!$A$1),"希望数量入力ください",'単年（2027年度）'!$E$12*単年カーブ!$R$3+'単年（2027年度）'!$E$12*(1-単年カーブ!$R$3)*単年カーブ!Q14309)</f>
        <v>0</v>
      </c>
      <c r="G14309" s="47">
        <f t="shared" si="1565"/>
        <v>0</v>
      </c>
      <c r="M14309">
        <f t="shared" si="1566"/>
        <v>1</v>
      </c>
      <c r="N14309">
        <f>IF(OR(WEEKDAY(A14309)=1,WEEKDAY(A14309)=7,COUNTIF('2027祝日等（不使用）'!$A$1:$A$20,単年カーブ!A14309)=1),0,1)</f>
        <v>1</v>
      </c>
      <c r="O14309">
        <f t="shared" si="1562"/>
        <v>2</v>
      </c>
      <c r="P14309">
        <f t="shared" si="1567"/>
        <v>0</v>
      </c>
      <c r="Q14309">
        <f t="shared" si="1568"/>
        <v>0</v>
      </c>
    </row>
    <row r="14310" spans="1:17" ht="19.5" x14ac:dyDescent="0.4">
      <c r="A14310" s="33">
        <f t="shared" si="1563"/>
        <v>46776</v>
      </c>
      <c r="B14310" s="27" t="str">
        <f t="shared" si="1564"/>
        <v>(月)</v>
      </c>
      <c r="C14310" s="34">
        <v>4.1666666666666664E-2</v>
      </c>
      <c r="D14310" s="16" t="s">
        <v>18</v>
      </c>
      <c r="E14310" s="35">
        <v>6.25E-2</v>
      </c>
      <c r="F14310" s="50">
        <f>IF(COUNTIF('リスト（不使用）'!$A$5:$A$6,単年カーブ!$A$1),"希望数量入力ください",'単年（2027年度）'!$E$12*単年カーブ!$R$3+'単年（2027年度）'!$E$12*(1-単年カーブ!$R$3)*単年カーブ!Q14310)</f>
        <v>0</v>
      </c>
      <c r="G14310" s="47">
        <f t="shared" si="1565"/>
        <v>0</v>
      </c>
      <c r="M14310">
        <f t="shared" si="1566"/>
        <v>1</v>
      </c>
      <c r="N14310">
        <f>IF(OR(WEEKDAY(A14310)=1,WEEKDAY(A14310)=7,COUNTIF('2027祝日等（不使用）'!$A$1:$A$20,単年カーブ!A14310)=1),0,1)</f>
        <v>1</v>
      </c>
      <c r="O14310">
        <f t="shared" si="1562"/>
        <v>3</v>
      </c>
      <c r="P14310">
        <f t="shared" si="1567"/>
        <v>0</v>
      </c>
      <c r="Q14310">
        <f t="shared" si="1568"/>
        <v>0</v>
      </c>
    </row>
    <row r="14311" spans="1:17" ht="19.5" x14ac:dyDescent="0.4">
      <c r="A14311" s="33">
        <f t="shared" si="1563"/>
        <v>46776</v>
      </c>
      <c r="B14311" s="27" t="str">
        <f t="shared" si="1564"/>
        <v>(月)</v>
      </c>
      <c r="C14311" s="34">
        <v>6.25E-2</v>
      </c>
      <c r="D14311" s="16" t="s">
        <v>18</v>
      </c>
      <c r="E14311" s="35">
        <v>8.3333333333333301E-2</v>
      </c>
      <c r="F14311" s="50">
        <f>IF(COUNTIF('リスト（不使用）'!$A$5:$A$6,単年カーブ!$A$1),"希望数量入力ください",'単年（2027年度）'!$E$12*単年カーブ!$R$3+'単年（2027年度）'!$E$12*(1-単年カーブ!$R$3)*単年カーブ!Q14311)</f>
        <v>0</v>
      </c>
      <c r="G14311" s="47">
        <f t="shared" si="1565"/>
        <v>0</v>
      </c>
      <c r="M14311">
        <f t="shared" si="1566"/>
        <v>1</v>
      </c>
      <c r="N14311">
        <f>IF(OR(WEEKDAY(A14311)=1,WEEKDAY(A14311)=7,COUNTIF('2027祝日等（不使用）'!$A$1:$A$20,単年カーブ!A14311)=1),0,1)</f>
        <v>1</v>
      </c>
      <c r="O14311">
        <f t="shared" si="1562"/>
        <v>4</v>
      </c>
      <c r="P14311">
        <f t="shared" si="1567"/>
        <v>0</v>
      </c>
      <c r="Q14311">
        <f t="shared" si="1568"/>
        <v>0</v>
      </c>
    </row>
    <row r="14312" spans="1:17" ht="19.5" x14ac:dyDescent="0.4">
      <c r="A14312" s="33">
        <f t="shared" si="1563"/>
        <v>46776</v>
      </c>
      <c r="B14312" s="27" t="str">
        <f t="shared" si="1564"/>
        <v>(月)</v>
      </c>
      <c r="C14312" s="34">
        <v>8.3333333333333301E-2</v>
      </c>
      <c r="D14312" s="16" t="s">
        <v>18</v>
      </c>
      <c r="E14312" s="35">
        <v>0.104166666666667</v>
      </c>
      <c r="F14312" s="50">
        <f>IF(COUNTIF('リスト（不使用）'!$A$5:$A$6,単年カーブ!$A$1),"希望数量入力ください",'単年（2027年度）'!$E$12*単年カーブ!$R$3+'単年（2027年度）'!$E$12*(1-単年カーブ!$R$3)*単年カーブ!Q14312)</f>
        <v>0</v>
      </c>
      <c r="G14312" s="47">
        <f t="shared" si="1565"/>
        <v>0</v>
      </c>
      <c r="M14312">
        <f t="shared" si="1566"/>
        <v>1</v>
      </c>
      <c r="N14312">
        <f>IF(OR(WEEKDAY(A14312)=1,WEEKDAY(A14312)=7,COUNTIF('2027祝日等（不使用）'!$A$1:$A$20,単年カーブ!A14312)=1),0,1)</f>
        <v>1</v>
      </c>
      <c r="O14312">
        <f t="shared" si="1562"/>
        <v>5</v>
      </c>
      <c r="P14312">
        <f t="shared" si="1567"/>
        <v>0</v>
      </c>
      <c r="Q14312">
        <f t="shared" si="1568"/>
        <v>0</v>
      </c>
    </row>
    <row r="14313" spans="1:17" ht="19.5" x14ac:dyDescent="0.4">
      <c r="A14313" s="33">
        <f t="shared" si="1563"/>
        <v>46776</v>
      </c>
      <c r="B14313" s="27" t="str">
        <f t="shared" si="1564"/>
        <v>(月)</v>
      </c>
      <c r="C14313" s="34">
        <v>0.104166666666667</v>
      </c>
      <c r="D14313" s="16" t="s">
        <v>18</v>
      </c>
      <c r="E14313" s="35">
        <v>0.125</v>
      </c>
      <c r="F14313" s="50">
        <f>IF(COUNTIF('リスト（不使用）'!$A$5:$A$6,単年カーブ!$A$1),"希望数量入力ください",'単年（2027年度）'!$E$12*単年カーブ!$R$3+'単年（2027年度）'!$E$12*(1-単年カーブ!$R$3)*単年カーブ!Q14313)</f>
        <v>0</v>
      </c>
      <c r="G14313" s="47">
        <f t="shared" si="1565"/>
        <v>0</v>
      </c>
      <c r="M14313">
        <f t="shared" si="1566"/>
        <v>1</v>
      </c>
      <c r="N14313">
        <f>IF(OR(WEEKDAY(A14313)=1,WEEKDAY(A14313)=7,COUNTIF('2027祝日等（不使用）'!$A$1:$A$20,単年カーブ!A14313)=1),0,1)</f>
        <v>1</v>
      </c>
      <c r="O14313">
        <f t="shared" si="1562"/>
        <v>6</v>
      </c>
      <c r="P14313">
        <f t="shared" si="1567"/>
        <v>0</v>
      </c>
      <c r="Q14313">
        <f t="shared" si="1568"/>
        <v>0</v>
      </c>
    </row>
    <row r="14314" spans="1:17" ht="19.5" x14ac:dyDescent="0.4">
      <c r="A14314" s="33">
        <f t="shared" si="1563"/>
        <v>46776</v>
      </c>
      <c r="B14314" s="27" t="str">
        <f t="shared" si="1564"/>
        <v>(月)</v>
      </c>
      <c r="C14314" s="34">
        <v>0.125</v>
      </c>
      <c r="D14314" s="16" t="s">
        <v>18</v>
      </c>
      <c r="E14314" s="35">
        <v>0.14583333333333301</v>
      </c>
      <c r="F14314" s="50">
        <f>IF(COUNTIF('リスト（不使用）'!$A$5:$A$6,単年カーブ!$A$1),"希望数量入力ください",'単年（2027年度）'!$E$12*単年カーブ!$R$3+'単年（2027年度）'!$E$12*(1-単年カーブ!$R$3)*単年カーブ!Q14314)</f>
        <v>0</v>
      </c>
      <c r="G14314" s="47">
        <f t="shared" si="1565"/>
        <v>0</v>
      </c>
      <c r="M14314">
        <f t="shared" si="1566"/>
        <v>1</v>
      </c>
      <c r="N14314">
        <f>IF(OR(WEEKDAY(A14314)=1,WEEKDAY(A14314)=7,COUNTIF('2027祝日等（不使用）'!$A$1:$A$20,単年カーブ!A14314)=1),0,1)</f>
        <v>1</v>
      </c>
      <c r="O14314">
        <f t="shared" si="1562"/>
        <v>7</v>
      </c>
      <c r="P14314">
        <f t="shared" si="1567"/>
        <v>0</v>
      </c>
      <c r="Q14314">
        <f t="shared" si="1568"/>
        <v>0</v>
      </c>
    </row>
    <row r="14315" spans="1:17" ht="19.5" x14ac:dyDescent="0.4">
      <c r="A14315" s="33">
        <f t="shared" si="1563"/>
        <v>46776</v>
      </c>
      <c r="B14315" s="27" t="str">
        <f t="shared" si="1564"/>
        <v>(月)</v>
      </c>
      <c r="C14315" s="34">
        <v>0.14583333333333301</v>
      </c>
      <c r="D14315" s="16" t="s">
        <v>18</v>
      </c>
      <c r="E14315" s="35">
        <v>0.16666666666666699</v>
      </c>
      <c r="F14315" s="50">
        <f>IF(COUNTIF('リスト（不使用）'!$A$5:$A$6,単年カーブ!$A$1),"希望数量入力ください",'単年（2027年度）'!$E$12*単年カーブ!$R$3+'単年（2027年度）'!$E$12*(1-単年カーブ!$R$3)*単年カーブ!Q14315)</f>
        <v>0</v>
      </c>
      <c r="G14315" s="47">
        <f t="shared" si="1565"/>
        <v>0</v>
      </c>
      <c r="M14315">
        <f t="shared" si="1566"/>
        <v>1</v>
      </c>
      <c r="N14315">
        <f>IF(OR(WEEKDAY(A14315)=1,WEEKDAY(A14315)=7,COUNTIF('2027祝日等（不使用）'!$A$1:$A$20,単年カーブ!A14315)=1),0,1)</f>
        <v>1</v>
      </c>
      <c r="O14315">
        <f t="shared" si="1562"/>
        <v>8</v>
      </c>
      <c r="P14315">
        <f t="shared" si="1567"/>
        <v>0</v>
      </c>
      <c r="Q14315">
        <f t="shared" si="1568"/>
        <v>0</v>
      </c>
    </row>
    <row r="14316" spans="1:17" ht="19.5" x14ac:dyDescent="0.4">
      <c r="A14316" s="33">
        <f t="shared" si="1563"/>
        <v>46776</v>
      </c>
      <c r="B14316" s="27" t="str">
        <f t="shared" si="1564"/>
        <v>(月)</v>
      </c>
      <c r="C14316" s="34">
        <v>0.16666666666666699</v>
      </c>
      <c r="D14316" s="16" t="s">
        <v>18</v>
      </c>
      <c r="E14316" s="35">
        <v>0.1875</v>
      </c>
      <c r="F14316" s="50">
        <f>IF(COUNTIF('リスト（不使用）'!$A$5:$A$6,単年カーブ!$A$1),"希望数量入力ください",'単年（2027年度）'!$E$12*単年カーブ!$R$3+'単年（2027年度）'!$E$12*(1-単年カーブ!$R$3)*単年カーブ!Q14316)</f>
        <v>0</v>
      </c>
      <c r="G14316" s="47">
        <f t="shared" si="1565"/>
        <v>0</v>
      </c>
      <c r="M14316">
        <f t="shared" si="1566"/>
        <v>1</v>
      </c>
      <c r="N14316">
        <f>IF(OR(WEEKDAY(A14316)=1,WEEKDAY(A14316)=7,COUNTIF('2027祝日等（不使用）'!$A$1:$A$20,単年カーブ!A14316)=1),0,1)</f>
        <v>1</v>
      </c>
      <c r="O14316">
        <f t="shared" si="1562"/>
        <v>9</v>
      </c>
      <c r="P14316">
        <f t="shared" si="1567"/>
        <v>0</v>
      </c>
      <c r="Q14316">
        <f t="shared" si="1568"/>
        <v>0</v>
      </c>
    </row>
    <row r="14317" spans="1:17" ht="19.5" x14ac:dyDescent="0.4">
      <c r="A14317" s="33">
        <f t="shared" si="1563"/>
        <v>46776</v>
      </c>
      <c r="B14317" s="27" t="str">
        <f t="shared" si="1564"/>
        <v>(月)</v>
      </c>
      <c r="C14317" s="34">
        <v>0.1875</v>
      </c>
      <c r="D14317" s="16" t="s">
        <v>18</v>
      </c>
      <c r="E14317" s="35">
        <v>0.20833333333333301</v>
      </c>
      <c r="F14317" s="50">
        <f>IF(COUNTIF('リスト（不使用）'!$A$5:$A$6,単年カーブ!$A$1),"希望数量入力ください",'単年（2027年度）'!$E$12*単年カーブ!$R$3+'単年（2027年度）'!$E$12*(1-単年カーブ!$R$3)*単年カーブ!Q14317)</f>
        <v>0</v>
      </c>
      <c r="G14317" s="47">
        <f t="shared" si="1565"/>
        <v>0</v>
      </c>
      <c r="M14317">
        <f t="shared" si="1566"/>
        <v>1</v>
      </c>
      <c r="N14317">
        <f>IF(OR(WEEKDAY(A14317)=1,WEEKDAY(A14317)=7,COUNTIF('2027祝日等（不使用）'!$A$1:$A$20,単年カーブ!A14317)=1),0,1)</f>
        <v>1</v>
      </c>
      <c r="O14317">
        <f t="shared" si="1562"/>
        <v>10</v>
      </c>
      <c r="P14317">
        <f t="shared" si="1567"/>
        <v>0</v>
      </c>
      <c r="Q14317">
        <f t="shared" si="1568"/>
        <v>0</v>
      </c>
    </row>
    <row r="14318" spans="1:17" ht="19.5" x14ac:dyDescent="0.4">
      <c r="A14318" s="33">
        <f t="shared" si="1563"/>
        <v>46776</v>
      </c>
      <c r="B14318" s="27" t="str">
        <f t="shared" si="1564"/>
        <v>(月)</v>
      </c>
      <c r="C14318" s="34">
        <v>0.20833333333333301</v>
      </c>
      <c r="D14318" s="16" t="s">
        <v>18</v>
      </c>
      <c r="E14318" s="35">
        <v>0.22916666666666699</v>
      </c>
      <c r="F14318" s="50">
        <f>IF(COUNTIF('リスト（不使用）'!$A$5:$A$6,単年カーブ!$A$1),"希望数量入力ください",'単年（2027年度）'!$E$12*単年カーブ!$R$3+'単年（2027年度）'!$E$12*(1-単年カーブ!$R$3)*単年カーブ!Q14318)</f>
        <v>0</v>
      </c>
      <c r="G14318" s="47">
        <f t="shared" si="1565"/>
        <v>0</v>
      </c>
      <c r="M14318">
        <f t="shared" si="1566"/>
        <v>1</v>
      </c>
      <c r="N14318">
        <f>IF(OR(WEEKDAY(A14318)=1,WEEKDAY(A14318)=7,COUNTIF('2027祝日等（不使用）'!$A$1:$A$20,単年カーブ!A14318)=1),0,1)</f>
        <v>1</v>
      </c>
      <c r="O14318">
        <f t="shared" si="1562"/>
        <v>11</v>
      </c>
      <c r="P14318">
        <f t="shared" si="1567"/>
        <v>0</v>
      </c>
      <c r="Q14318">
        <f t="shared" si="1568"/>
        <v>0</v>
      </c>
    </row>
    <row r="14319" spans="1:17" ht="19.5" x14ac:dyDescent="0.4">
      <c r="A14319" s="33">
        <f t="shared" si="1563"/>
        <v>46776</v>
      </c>
      <c r="B14319" s="27" t="str">
        <f t="shared" si="1564"/>
        <v>(月)</v>
      </c>
      <c r="C14319" s="34">
        <v>0.22916666666666699</v>
      </c>
      <c r="D14319" s="16" t="s">
        <v>18</v>
      </c>
      <c r="E14319" s="35">
        <v>0.25</v>
      </c>
      <c r="F14319" s="50">
        <f>IF(COUNTIF('リスト（不使用）'!$A$5:$A$6,単年カーブ!$A$1),"希望数量入力ください",'単年（2027年度）'!$E$12*単年カーブ!$R$3+'単年（2027年度）'!$E$12*(1-単年カーブ!$R$3)*単年カーブ!Q14319)</f>
        <v>0</v>
      </c>
      <c r="G14319" s="47">
        <f t="shared" si="1565"/>
        <v>0</v>
      </c>
      <c r="M14319">
        <f t="shared" si="1566"/>
        <v>1</v>
      </c>
      <c r="N14319">
        <f>IF(OR(WEEKDAY(A14319)=1,WEEKDAY(A14319)=7,COUNTIF('2027祝日等（不使用）'!$A$1:$A$20,単年カーブ!A14319)=1),0,1)</f>
        <v>1</v>
      </c>
      <c r="O14319">
        <f t="shared" si="1562"/>
        <v>12</v>
      </c>
      <c r="P14319">
        <f t="shared" si="1567"/>
        <v>0</v>
      </c>
      <c r="Q14319">
        <f t="shared" si="1568"/>
        <v>0</v>
      </c>
    </row>
    <row r="14320" spans="1:17" ht="19.5" x14ac:dyDescent="0.4">
      <c r="A14320" s="33">
        <f t="shared" si="1563"/>
        <v>46776</v>
      </c>
      <c r="B14320" s="27" t="str">
        <f t="shared" si="1564"/>
        <v>(月)</v>
      </c>
      <c r="C14320" s="34">
        <v>0.25</v>
      </c>
      <c r="D14320" s="16" t="s">
        <v>18</v>
      </c>
      <c r="E14320" s="35">
        <v>0.27083333333333298</v>
      </c>
      <c r="F14320" s="50">
        <f>IF(COUNTIF('リスト（不使用）'!$A$5:$A$6,単年カーブ!$A$1),"希望数量入力ください",'単年（2027年度）'!$E$12*単年カーブ!$R$3+'単年（2027年度）'!$E$12*(1-単年カーブ!$R$3)*単年カーブ!Q14320)</f>
        <v>0</v>
      </c>
      <c r="G14320" s="47">
        <f t="shared" si="1565"/>
        <v>0</v>
      </c>
      <c r="M14320">
        <f t="shared" si="1566"/>
        <v>1</v>
      </c>
      <c r="N14320">
        <f>IF(OR(WEEKDAY(A14320)=1,WEEKDAY(A14320)=7,COUNTIF('2027祝日等（不使用）'!$A$1:$A$20,単年カーブ!A14320)=1),0,1)</f>
        <v>1</v>
      </c>
      <c r="O14320">
        <f t="shared" si="1562"/>
        <v>13</v>
      </c>
      <c r="P14320">
        <f t="shared" si="1567"/>
        <v>0</v>
      </c>
      <c r="Q14320">
        <f t="shared" si="1568"/>
        <v>0</v>
      </c>
    </row>
    <row r="14321" spans="1:17" ht="19.5" x14ac:dyDescent="0.4">
      <c r="A14321" s="33">
        <f t="shared" si="1563"/>
        <v>46776</v>
      </c>
      <c r="B14321" s="27" t="str">
        <f t="shared" si="1564"/>
        <v>(月)</v>
      </c>
      <c r="C14321" s="34">
        <v>0.27083333333333298</v>
      </c>
      <c r="D14321" s="16" t="s">
        <v>18</v>
      </c>
      <c r="E14321" s="35">
        <v>0.29166666666666702</v>
      </c>
      <c r="F14321" s="50">
        <f>IF(COUNTIF('リスト（不使用）'!$A$5:$A$6,単年カーブ!$A$1),"希望数量入力ください",'単年（2027年度）'!$E$12*単年カーブ!$R$3+'単年（2027年度）'!$E$12*(1-単年カーブ!$R$3)*単年カーブ!Q14321)</f>
        <v>0</v>
      </c>
      <c r="G14321" s="47">
        <f t="shared" si="1565"/>
        <v>0</v>
      </c>
      <c r="M14321">
        <f t="shared" si="1566"/>
        <v>1</v>
      </c>
      <c r="N14321">
        <f>IF(OR(WEEKDAY(A14321)=1,WEEKDAY(A14321)=7,COUNTIF('2027祝日等（不使用）'!$A$1:$A$20,単年カーブ!A14321)=1),0,1)</f>
        <v>1</v>
      </c>
      <c r="O14321">
        <f t="shared" si="1562"/>
        <v>14</v>
      </c>
      <c r="P14321">
        <f t="shared" si="1567"/>
        <v>0</v>
      </c>
      <c r="Q14321">
        <f t="shared" si="1568"/>
        <v>0</v>
      </c>
    </row>
    <row r="14322" spans="1:17" ht="19.5" x14ac:dyDescent="0.4">
      <c r="A14322" s="33">
        <f t="shared" si="1563"/>
        <v>46776</v>
      </c>
      <c r="B14322" s="27" t="str">
        <f t="shared" si="1564"/>
        <v>(月)</v>
      </c>
      <c r="C14322" s="34">
        <v>0.29166666666666702</v>
      </c>
      <c r="D14322" s="16" t="s">
        <v>18</v>
      </c>
      <c r="E14322" s="35">
        <v>0.3125</v>
      </c>
      <c r="F14322" s="50">
        <f>IF(COUNTIF('リスト（不使用）'!$A$5:$A$6,単年カーブ!$A$1),"希望数量入力ください",'単年（2027年度）'!$E$12*単年カーブ!$R$3+'単年（2027年度）'!$E$12*(1-単年カーブ!$R$3)*単年カーブ!Q14322)</f>
        <v>0</v>
      </c>
      <c r="G14322" s="47">
        <f t="shared" si="1565"/>
        <v>0</v>
      </c>
      <c r="M14322">
        <f t="shared" si="1566"/>
        <v>1</v>
      </c>
      <c r="N14322">
        <f>IF(OR(WEEKDAY(A14322)=1,WEEKDAY(A14322)=7,COUNTIF('2027祝日等（不使用）'!$A$1:$A$20,単年カーブ!A14322)=1),0,1)</f>
        <v>1</v>
      </c>
      <c r="O14322">
        <f t="shared" si="1562"/>
        <v>15</v>
      </c>
      <c r="P14322">
        <f t="shared" si="1567"/>
        <v>0</v>
      </c>
      <c r="Q14322">
        <f t="shared" si="1568"/>
        <v>0</v>
      </c>
    </row>
    <row r="14323" spans="1:17" ht="19.5" x14ac:dyDescent="0.4">
      <c r="A14323" s="33">
        <f t="shared" si="1563"/>
        <v>46776</v>
      </c>
      <c r="B14323" s="27" t="str">
        <f t="shared" si="1564"/>
        <v>(月)</v>
      </c>
      <c r="C14323" s="34">
        <v>0.3125</v>
      </c>
      <c r="D14323" s="16" t="s">
        <v>18</v>
      </c>
      <c r="E14323" s="35">
        <v>0.33333333333333298</v>
      </c>
      <c r="F14323" s="50">
        <f>IF(COUNTIF('リスト（不使用）'!$A$5:$A$6,単年カーブ!$A$1),"希望数量入力ください",'単年（2027年度）'!$E$12*単年カーブ!$R$3+'単年（2027年度）'!$E$12*(1-単年カーブ!$R$3)*単年カーブ!Q14323)</f>
        <v>0</v>
      </c>
      <c r="G14323" s="47">
        <f t="shared" si="1565"/>
        <v>0</v>
      </c>
      <c r="M14323">
        <f t="shared" si="1566"/>
        <v>1</v>
      </c>
      <c r="N14323">
        <f>IF(OR(WEEKDAY(A14323)=1,WEEKDAY(A14323)=7,COUNTIF('2027祝日等（不使用）'!$A$1:$A$20,単年カーブ!A14323)=1),0,1)</f>
        <v>1</v>
      </c>
      <c r="O14323">
        <f t="shared" si="1562"/>
        <v>16</v>
      </c>
      <c r="P14323">
        <f t="shared" si="1567"/>
        <v>0</v>
      </c>
      <c r="Q14323">
        <f t="shared" si="1568"/>
        <v>0</v>
      </c>
    </row>
    <row r="14324" spans="1:17" ht="19.5" x14ac:dyDescent="0.4">
      <c r="A14324" s="33">
        <f t="shared" si="1563"/>
        <v>46776</v>
      </c>
      <c r="B14324" s="27" t="str">
        <f t="shared" si="1564"/>
        <v>(月)</v>
      </c>
      <c r="C14324" s="34">
        <v>0.33333333333333298</v>
      </c>
      <c r="D14324" s="16" t="s">
        <v>18</v>
      </c>
      <c r="E14324" s="35">
        <v>0.35416666666666702</v>
      </c>
      <c r="F14324" s="50">
        <f>IF(COUNTIF('リスト（不使用）'!$A$5:$A$6,単年カーブ!$A$1),"希望数量入力ください",'単年（2027年度）'!$E$12*単年カーブ!$R$3+'単年（2027年度）'!$E$12*(1-単年カーブ!$R$3)*単年カーブ!Q14324)</f>
        <v>0</v>
      </c>
      <c r="G14324" s="47">
        <f t="shared" si="1565"/>
        <v>0</v>
      </c>
      <c r="M14324">
        <f t="shared" si="1566"/>
        <v>1</v>
      </c>
      <c r="N14324">
        <f>IF(OR(WEEKDAY(A14324)=1,WEEKDAY(A14324)=7,COUNTIF('2027祝日等（不使用）'!$A$1:$A$20,単年カーブ!A14324)=1),0,1)</f>
        <v>1</v>
      </c>
      <c r="O14324">
        <f t="shared" ref="O14324:O14387" si="1569">O14276</f>
        <v>17</v>
      </c>
      <c r="P14324">
        <f t="shared" si="1567"/>
        <v>1</v>
      </c>
      <c r="Q14324">
        <f t="shared" si="1568"/>
        <v>1</v>
      </c>
    </row>
    <row r="14325" spans="1:17" ht="19.5" x14ac:dyDescent="0.4">
      <c r="A14325" s="33">
        <f t="shared" si="1563"/>
        <v>46776</v>
      </c>
      <c r="B14325" s="27" t="str">
        <f t="shared" si="1564"/>
        <v>(月)</v>
      </c>
      <c r="C14325" s="34">
        <v>0.35416666666666702</v>
      </c>
      <c r="D14325" s="16" t="s">
        <v>18</v>
      </c>
      <c r="E14325" s="35">
        <v>0.375</v>
      </c>
      <c r="F14325" s="50">
        <f>IF(COUNTIF('リスト（不使用）'!$A$5:$A$6,単年カーブ!$A$1),"希望数量入力ください",'単年（2027年度）'!$E$12*単年カーブ!$R$3+'単年（2027年度）'!$E$12*(1-単年カーブ!$R$3)*単年カーブ!Q14325)</f>
        <v>0</v>
      </c>
      <c r="G14325" s="47">
        <f t="shared" si="1565"/>
        <v>0</v>
      </c>
      <c r="M14325">
        <f t="shared" si="1566"/>
        <v>1</v>
      </c>
      <c r="N14325">
        <f>IF(OR(WEEKDAY(A14325)=1,WEEKDAY(A14325)=7,COUNTIF('2027祝日等（不使用）'!$A$1:$A$20,単年カーブ!A14325)=1),0,1)</f>
        <v>1</v>
      </c>
      <c r="O14325">
        <f t="shared" si="1569"/>
        <v>18</v>
      </c>
      <c r="P14325">
        <f t="shared" si="1567"/>
        <v>1</v>
      </c>
      <c r="Q14325">
        <f t="shared" si="1568"/>
        <v>1</v>
      </c>
    </row>
    <row r="14326" spans="1:17" ht="19.5" x14ac:dyDescent="0.4">
      <c r="A14326" s="33">
        <f t="shared" si="1563"/>
        <v>46776</v>
      </c>
      <c r="B14326" s="27" t="str">
        <f t="shared" si="1564"/>
        <v>(月)</v>
      </c>
      <c r="C14326" s="34">
        <v>0.375</v>
      </c>
      <c r="D14326" s="16" t="s">
        <v>18</v>
      </c>
      <c r="E14326" s="35">
        <v>0.39583333333333298</v>
      </c>
      <c r="F14326" s="50">
        <f>IF(COUNTIF('リスト（不使用）'!$A$5:$A$6,単年カーブ!$A$1),"希望数量入力ください",'単年（2027年度）'!$E$12*単年カーブ!$R$3+'単年（2027年度）'!$E$12*(1-単年カーブ!$R$3)*単年カーブ!Q14326)</f>
        <v>0</v>
      </c>
      <c r="G14326" s="47">
        <f t="shared" si="1565"/>
        <v>0</v>
      </c>
      <c r="M14326">
        <f t="shared" si="1566"/>
        <v>1</v>
      </c>
      <c r="N14326">
        <f>IF(OR(WEEKDAY(A14326)=1,WEEKDAY(A14326)=7,COUNTIF('2027祝日等（不使用）'!$A$1:$A$20,単年カーブ!A14326)=1),0,1)</f>
        <v>1</v>
      </c>
      <c r="O14326">
        <f t="shared" si="1569"/>
        <v>19</v>
      </c>
      <c r="P14326">
        <f t="shared" si="1567"/>
        <v>1</v>
      </c>
      <c r="Q14326">
        <f t="shared" si="1568"/>
        <v>1</v>
      </c>
    </row>
    <row r="14327" spans="1:17" ht="19.5" x14ac:dyDescent="0.4">
      <c r="A14327" s="33">
        <f t="shared" si="1563"/>
        <v>46776</v>
      </c>
      <c r="B14327" s="27" t="str">
        <f t="shared" si="1564"/>
        <v>(月)</v>
      </c>
      <c r="C14327" s="34">
        <v>0.39583333333333298</v>
      </c>
      <c r="D14327" s="16" t="s">
        <v>18</v>
      </c>
      <c r="E14327" s="35">
        <v>0.41666666666666702</v>
      </c>
      <c r="F14327" s="50">
        <f>IF(COUNTIF('リスト（不使用）'!$A$5:$A$6,単年カーブ!$A$1),"希望数量入力ください",'単年（2027年度）'!$E$12*単年カーブ!$R$3+'単年（2027年度）'!$E$12*(1-単年カーブ!$R$3)*単年カーブ!Q14327)</f>
        <v>0</v>
      </c>
      <c r="G14327" s="47">
        <f t="shared" si="1565"/>
        <v>0</v>
      </c>
      <c r="M14327">
        <f t="shared" si="1566"/>
        <v>1</v>
      </c>
      <c r="N14327">
        <f>IF(OR(WEEKDAY(A14327)=1,WEEKDAY(A14327)=7,COUNTIF('2027祝日等（不使用）'!$A$1:$A$20,単年カーブ!A14327)=1),0,1)</f>
        <v>1</v>
      </c>
      <c r="O14327">
        <f t="shared" si="1569"/>
        <v>20</v>
      </c>
      <c r="P14327">
        <f t="shared" si="1567"/>
        <v>1</v>
      </c>
      <c r="Q14327">
        <f t="shared" si="1568"/>
        <v>1</v>
      </c>
    </row>
    <row r="14328" spans="1:17" ht="19.5" x14ac:dyDescent="0.4">
      <c r="A14328" s="33">
        <f t="shared" si="1563"/>
        <v>46776</v>
      </c>
      <c r="B14328" s="27" t="str">
        <f t="shared" si="1564"/>
        <v>(月)</v>
      </c>
      <c r="C14328" s="34">
        <v>0.41666666666666702</v>
      </c>
      <c r="D14328" s="16" t="s">
        <v>18</v>
      </c>
      <c r="E14328" s="35">
        <v>0.4375</v>
      </c>
      <c r="F14328" s="50">
        <f>IF(COUNTIF('リスト（不使用）'!$A$5:$A$6,単年カーブ!$A$1),"希望数量入力ください",'単年（2027年度）'!$E$12*単年カーブ!$R$3+'単年（2027年度）'!$E$12*(1-単年カーブ!$R$3)*単年カーブ!Q14328)</f>
        <v>0</v>
      </c>
      <c r="G14328" s="47">
        <f t="shared" si="1565"/>
        <v>0</v>
      </c>
      <c r="M14328">
        <f t="shared" si="1566"/>
        <v>1</v>
      </c>
      <c r="N14328">
        <f>IF(OR(WEEKDAY(A14328)=1,WEEKDAY(A14328)=7,COUNTIF('2027祝日等（不使用）'!$A$1:$A$20,単年カーブ!A14328)=1),0,1)</f>
        <v>1</v>
      </c>
      <c r="O14328">
        <f t="shared" si="1569"/>
        <v>21</v>
      </c>
      <c r="P14328">
        <f t="shared" si="1567"/>
        <v>1</v>
      </c>
      <c r="Q14328">
        <f t="shared" si="1568"/>
        <v>1</v>
      </c>
    </row>
    <row r="14329" spans="1:17" ht="19.5" x14ac:dyDescent="0.4">
      <c r="A14329" s="33">
        <f t="shared" si="1563"/>
        <v>46776</v>
      </c>
      <c r="B14329" s="27" t="str">
        <f t="shared" si="1564"/>
        <v>(月)</v>
      </c>
      <c r="C14329" s="34">
        <v>0.4375</v>
      </c>
      <c r="D14329" s="16" t="s">
        <v>18</v>
      </c>
      <c r="E14329" s="35">
        <v>0.45833333333333298</v>
      </c>
      <c r="F14329" s="50">
        <f>IF(COUNTIF('リスト（不使用）'!$A$5:$A$6,単年カーブ!$A$1),"希望数量入力ください",'単年（2027年度）'!$E$12*単年カーブ!$R$3+'単年（2027年度）'!$E$12*(1-単年カーブ!$R$3)*単年カーブ!Q14329)</f>
        <v>0</v>
      </c>
      <c r="G14329" s="47">
        <f t="shared" si="1565"/>
        <v>0</v>
      </c>
      <c r="M14329">
        <f t="shared" si="1566"/>
        <v>1</v>
      </c>
      <c r="N14329">
        <f>IF(OR(WEEKDAY(A14329)=1,WEEKDAY(A14329)=7,COUNTIF('2027祝日等（不使用）'!$A$1:$A$20,単年カーブ!A14329)=1),0,1)</f>
        <v>1</v>
      </c>
      <c r="O14329">
        <f t="shared" si="1569"/>
        <v>22</v>
      </c>
      <c r="P14329">
        <f t="shared" si="1567"/>
        <v>1</v>
      </c>
      <c r="Q14329">
        <f t="shared" si="1568"/>
        <v>1</v>
      </c>
    </row>
    <row r="14330" spans="1:17" ht="19.5" x14ac:dyDescent="0.4">
      <c r="A14330" s="33">
        <f t="shared" ref="A14330:A14393" si="1570">A14282+1</f>
        <v>46776</v>
      </c>
      <c r="B14330" s="27" t="str">
        <f t="shared" si="1564"/>
        <v>(月)</v>
      </c>
      <c r="C14330" s="34">
        <v>0.45833333333333298</v>
      </c>
      <c r="D14330" s="16" t="s">
        <v>18</v>
      </c>
      <c r="E14330" s="35">
        <v>0.47916666666666702</v>
      </c>
      <c r="F14330" s="50">
        <f>IF(COUNTIF('リスト（不使用）'!$A$5:$A$6,単年カーブ!$A$1),"希望数量入力ください",'単年（2027年度）'!$E$12*単年カーブ!$R$3+'単年（2027年度）'!$E$12*(1-単年カーブ!$R$3)*単年カーブ!Q14330)</f>
        <v>0</v>
      </c>
      <c r="G14330" s="47">
        <f t="shared" si="1565"/>
        <v>0</v>
      </c>
      <c r="M14330">
        <f t="shared" si="1566"/>
        <v>1</v>
      </c>
      <c r="N14330">
        <f>IF(OR(WEEKDAY(A14330)=1,WEEKDAY(A14330)=7,COUNTIF('2027祝日等（不使用）'!$A$1:$A$20,単年カーブ!A14330)=1),0,1)</f>
        <v>1</v>
      </c>
      <c r="O14330">
        <f t="shared" si="1569"/>
        <v>23</v>
      </c>
      <c r="P14330">
        <f t="shared" si="1567"/>
        <v>1</v>
      </c>
      <c r="Q14330">
        <f t="shared" si="1568"/>
        <v>1</v>
      </c>
    </row>
    <row r="14331" spans="1:17" ht="19.5" x14ac:dyDescent="0.4">
      <c r="A14331" s="33">
        <f t="shared" si="1570"/>
        <v>46776</v>
      </c>
      <c r="B14331" s="27" t="str">
        <f t="shared" si="1564"/>
        <v>(月)</v>
      </c>
      <c r="C14331" s="34">
        <v>0.47916666666666702</v>
      </c>
      <c r="D14331" s="16" t="s">
        <v>18</v>
      </c>
      <c r="E14331" s="35">
        <v>0.5</v>
      </c>
      <c r="F14331" s="50">
        <f>IF(COUNTIF('リスト（不使用）'!$A$5:$A$6,単年カーブ!$A$1),"希望数量入力ください",'単年（2027年度）'!$E$12*単年カーブ!$R$3+'単年（2027年度）'!$E$12*(1-単年カーブ!$R$3)*単年カーブ!Q14331)</f>
        <v>0</v>
      </c>
      <c r="G14331" s="47">
        <f t="shared" si="1565"/>
        <v>0</v>
      </c>
      <c r="M14331">
        <f t="shared" si="1566"/>
        <v>1</v>
      </c>
      <c r="N14331">
        <f>IF(OR(WEEKDAY(A14331)=1,WEEKDAY(A14331)=7,COUNTIF('2027祝日等（不使用）'!$A$1:$A$20,単年カーブ!A14331)=1),0,1)</f>
        <v>1</v>
      </c>
      <c r="O14331">
        <f t="shared" si="1569"/>
        <v>24</v>
      </c>
      <c r="P14331">
        <f t="shared" si="1567"/>
        <v>1</v>
      </c>
      <c r="Q14331">
        <f t="shared" si="1568"/>
        <v>1</v>
      </c>
    </row>
    <row r="14332" spans="1:17" ht="19.5" x14ac:dyDescent="0.4">
      <c r="A14332" s="33">
        <f t="shared" si="1570"/>
        <v>46776</v>
      </c>
      <c r="B14332" s="27" t="str">
        <f t="shared" si="1564"/>
        <v>(月)</v>
      </c>
      <c r="C14332" s="34">
        <v>0.5</v>
      </c>
      <c r="D14332" s="16" t="s">
        <v>18</v>
      </c>
      <c r="E14332" s="35">
        <v>0.52083333333333304</v>
      </c>
      <c r="F14332" s="50">
        <f>IF(COUNTIF('リスト（不使用）'!$A$5:$A$6,単年カーブ!$A$1),"希望数量入力ください",'単年（2027年度）'!$E$12*単年カーブ!$R$3+'単年（2027年度）'!$E$12*(1-単年カーブ!$R$3)*単年カーブ!Q14332)</f>
        <v>0</v>
      </c>
      <c r="G14332" s="47">
        <f t="shared" si="1565"/>
        <v>0</v>
      </c>
      <c r="M14332">
        <f t="shared" si="1566"/>
        <v>1</v>
      </c>
      <c r="N14332">
        <f>IF(OR(WEEKDAY(A14332)=1,WEEKDAY(A14332)=7,COUNTIF('2027祝日等（不使用）'!$A$1:$A$20,単年カーブ!A14332)=1),0,1)</f>
        <v>1</v>
      </c>
      <c r="O14332">
        <f t="shared" si="1569"/>
        <v>25</v>
      </c>
      <c r="P14332">
        <f t="shared" si="1567"/>
        <v>1</v>
      </c>
      <c r="Q14332">
        <f t="shared" si="1568"/>
        <v>1</v>
      </c>
    </row>
    <row r="14333" spans="1:17" ht="19.5" x14ac:dyDescent="0.4">
      <c r="A14333" s="33">
        <f t="shared" si="1570"/>
        <v>46776</v>
      </c>
      <c r="B14333" s="27" t="str">
        <f t="shared" si="1564"/>
        <v>(月)</v>
      </c>
      <c r="C14333" s="34">
        <v>0.52083333333333304</v>
      </c>
      <c r="D14333" s="16" t="s">
        <v>18</v>
      </c>
      <c r="E14333" s="35">
        <v>0.54166666666666696</v>
      </c>
      <c r="F14333" s="50">
        <f>IF(COUNTIF('リスト（不使用）'!$A$5:$A$6,単年カーブ!$A$1),"希望数量入力ください",'単年（2027年度）'!$E$12*単年カーブ!$R$3+'単年（2027年度）'!$E$12*(1-単年カーブ!$R$3)*単年カーブ!Q14333)</f>
        <v>0</v>
      </c>
      <c r="G14333" s="47">
        <f t="shared" si="1565"/>
        <v>0</v>
      </c>
      <c r="M14333">
        <f t="shared" si="1566"/>
        <v>1</v>
      </c>
      <c r="N14333">
        <f>IF(OR(WEEKDAY(A14333)=1,WEEKDAY(A14333)=7,COUNTIF('2027祝日等（不使用）'!$A$1:$A$20,単年カーブ!A14333)=1),0,1)</f>
        <v>1</v>
      </c>
      <c r="O14333">
        <f t="shared" si="1569"/>
        <v>26</v>
      </c>
      <c r="P14333">
        <f t="shared" si="1567"/>
        <v>1</v>
      </c>
      <c r="Q14333">
        <f t="shared" si="1568"/>
        <v>1</v>
      </c>
    </row>
    <row r="14334" spans="1:17" ht="19.5" x14ac:dyDescent="0.4">
      <c r="A14334" s="33">
        <f t="shared" si="1570"/>
        <v>46776</v>
      </c>
      <c r="B14334" s="27" t="str">
        <f t="shared" si="1564"/>
        <v>(月)</v>
      </c>
      <c r="C14334" s="34">
        <v>0.54166666666666696</v>
      </c>
      <c r="D14334" s="16" t="s">
        <v>18</v>
      </c>
      <c r="E14334" s="35">
        <v>0.5625</v>
      </c>
      <c r="F14334" s="50">
        <f>IF(COUNTIF('リスト（不使用）'!$A$5:$A$6,単年カーブ!$A$1),"希望数量入力ください",'単年（2027年度）'!$E$12*単年カーブ!$R$3+'単年（2027年度）'!$E$12*(1-単年カーブ!$R$3)*単年カーブ!Q14334)</f>
        <v>0</v>
      </c>
      <c r="G14334" s="47">
        <f t="shared" si="1565"/>
        <v>0</v>
      </c>
      <c r="M14334">
        <f t="shared" si="1566"/>
        <v>1</v>
      </c>
      <c r="N14334">
        <f>IF(OR(WEEKDAY(A14334)=1,WEEKDAY(A14334)=7,COUNTIF('2027祝日等（不使用）'!$A$1:$A$20,単年カーブ!A14334)=1),0,1)</f>
        <v>1</v>
      </c>
      <c r="O14334">
        <f t="shared" si="1569"/>
        <v>27</v>
      </c>
      <c r="P14334">
        <f t="shared" si="1567"/>
        <v>1</v>
      </c>
      <c r="Q14334">
        <f t="shared" si="1568"/>
        <v>1</v>
      </c>
    </row>
    <row r="14335" spans="1:17" ht="19.5" x14ac:dyDescent="0.4">
      <c r="A14335" s="33">
        <f t="shared" si="1570"/>
        <v>46776</v>
      </c>
      <c r="B14335" s="27" t="str">
        <f t="shared" si="1564"/>
        <v>(月)</v>
      </c>
      <c r="C14335" s="34">
        <v>0.5625</v>
      </c>
      <c r="D14335" s="16" t="s">
        <v>18</v>
      </c>
      <c r="E14335" s="35">
        <v>0.58333333333333304</v>
      </c>
      <c r="F14335" s="50">
        <f>IF(COUNTIF('リスト（不使用）'!$A$5:$A$6,単年カーブ!$A$1),"希望数量入力ください",'単年（2027年度）'!$E$12*単年カーブ!$R$3+'単年（2027年度）'!$E$12*(1-単年カーブ!$R$3)*単年カーブ!Q14335)</f>
        <v>0</v>
      </c>
      <c r="G14335" s="47">
        <f t="shared" si="1565"/>
        <v>0</v>
      </c>
      <c r="M14335">
        <f t="shared" si="1566"/>
        <v>1</v>
      </c>
      <c r="N14335">
        <f>IF(OR(WEEKDAY(A14335)=1,WEEKDAY(A14335)=7,COUNTIF('2027祝日等（不使用）'!$A$1:$A$20,単年カーブ!A14335)=1),0,1)</f>
        <v>1</v>
      </c>
      <c r="O14335">
        <f t="shared" si="1569"/>
        <v>28</v>
      </c>
      <c r="P14335">
        <f t="shared" si="1567"/>
        <v>1</v>
      </c>
      <c r="Q14335">
        <f t="shared" si="1568"/>
        <v>1</v>
      </c>
    </row>
    <row r="14336" spans="1:17" ht="19.5" x14ac:dyDescent="0.4">
      <c r="A14336" s="33">
        <f t="shared" si="1570"/>
        <v>46776</v>
      </c>
      <c r="B14336" s="27" t="str">
        <f t="shared" si="1564"/>
        <v>(月)</v>
      </c>
      <c r="C14336" s="34">
        <v>0.58333333333333304</v>
      </c>
      <c r="D14336" s="16" t="s">
        <v>18</v>
      </c>
      <c r="E14336" s="35">
        <v>0.60416666666666696</v>
      </c>
      <c r="F14336" s="50">
        <f>IF(COUNTIF('リスト（不使用）'!$A$5:$A$6,単年カーブ!$A$1),"希望数量入力ください",'単年（2027年度）'!$E$12*単年カーブ!$R$3+'単年（2027年度）'!$E$12*(1-単年カーブ!$R$3)*単年カーブ!Q14336)</f>
        <v>0</v>
      </c>
      <c r="G14336" s="47">
        <f t="shared" si="1565"/>
        <v>0</v>
      </c>
      <c r="M14336">
        <f t="shared" si="1566"/>
        <v>1</v>
      </c>
      <c r="N14336">
        <f>IF(OR(WEEKDAY(A14336)=1,WEEKDAY(A14336)=7,COUNTIF('2027祝日等（不使用）'!$A$1:$A$20,単年カーブ!A14336)=1),0,1)</f>
        <v>1</v>
      </c>
      <c r="O14336">
        <f t="shared" si="1569"/>
        <v>29</v>
      </c>
      <c r="P14336">
        <f t="shared" si="1567"/>
        <v>1</v>
      </c>
      <c r="Q14336">
        <f t="shared" si="1568"/>
        <v>1</v>
      </c>
    </row>
    <row r="14337" spans="1:17" ht="19.5" x14ac:dyDescent="0.4">
      <c r="A14337" s="33">
        <f t="shared" si="1570"/>
        <v>46776</v>
      </c>
      <c r="B14337" s="27" t="str">
        <f t="shared" si="1564"/>
        <v>(月)</v>
      </c>
      <c r="C14337" s="34">
        <v>0.60416666666666696</v>
      </c>
      <c r="D14337" s="16" t="s">
        <v>18</v>
      </c>
      <c r="E14337" s="35">
        <v>0.625</v>
      </c>
      <c r="F14337" s="50">
        <f>IF(COUNTIF('リスト（不使用）'!$A$5:$A$6,単年カーブ!$A$1),"希望数量入力ください",'単年（2027年度）'!$E$12*単年カーブ!$R$3+'単年（2027年度）'!$E$12*(1-単年カーブ!$R$3)*単年カーブ!Q14337)</f>
        <v>0</v>
      </c>
      <c r="G14337" s="47">
        <f t="shared" si="1565"/>
        <v>0</v>
      </c>
      <c r="M14337">
        <f t="shared" si="1566"/>
        <v>1</v>
      </c>
      <c r="N14337">
        <f>IF(OR(WEEKDAY(A14337)=1,WEEKDAY(A14337)=7,COUNTIF('2027祝日等（不使用）'!$A$1:$A$20,単年カーブ!A14337)=1),0,1)</f>
        <v>1</v>
      </c>
      <c r="O14337">
        <f t="shared" si="1569"/>
        <v>30</v>
      </c>
      <c r="P14337">
        <f t="shared" si="1567"/>
        <v>1</v>
      </c>
      <c r="Q14337">
        <f t="shared" si="1568"/>
        <v>1</v>
      </c>
    </row>
    <row r="14338" spans="1:17" ht="19.5" x14ac:dyDescent="0.4">
      <c r="A14338" s="33">
        <f t="shared" si="1570"/>
        <v>46776</v>
      </c>
      <c r="B14338" s="27" t="str">
        <f t="shared" si="1564"/>
        <v>(月)</v>
      </c>
      <c r="C14338" s="34">
        <v>0.625</v>
      </c>
      <c r="D14338" s="16" t="s">
        <v>18</v>
      </c>
      <c r="E14338" s="35">
        <v>0.64583333333333304</v>
      </c>
      <c r="F14338" s="50">
        <f>IF(COUNTIF('リスト（不使用）'!$A$5:$A$6,単年カーブ!$A$1),"希望数量入力ください",'単年（2027年度）'!$E$12*単年カーブ!$R$3+'単年（2027年度）'!$E$12*(1-単年カーブ!$R$3)*単年カーブ!Q14338)</f>
        <v>0</v>
      </c>
      <c r="G14338" s="47">
        <f t="shared" si="1565"/>
        <v>0</v>
      </c>
      <c r="M14338">
        <f t="shared" si="1566"/>
        <v>1</v>
      </c>
      <c r="N14338">
        <f>IF(OR(WEEKDAY(A14338)=1,WEEKDAY(A14338)=7,COUNTIF('2027祝日等（不使用）'!$A$1:$A$20,単年カーブ!A14338)=1),0,1)</f>
        <v>1</v>
      </c>
      <c r="O14338">
        <f t="shared" si="1569"/>
        <v>31</v>
      </c>
      <c r="P14338">
        <f t="shared" si="1567"/>
        <v>1</v>
      </c>
      <c r="Q14338">
        <f t="shared" si="1568"/>
        <v>1</v>
      </c>
    </row>
    <row r="14339" spans="1:17" ht="19.5" x14ac:dyDescent="0.4">
      <c r="A14339" s="33">
        <f t="shared" si="1570"/>
        <v>46776</v>
      </c>
      <c r="B14339" s="27" t="str">
        <f t="shared" si="1564"/>
        <v>(月)</v>
      </c>
      <c r="C14339" s="34">
        <v>0.64583333333333304</v>
      </c>
      <c r="D14339" s="16" t="s">
        <v>18</v>
      </c>
      <c r="E14339" s="35">
        <v>0.66666666666666696</v>
      </c>
      <c r="F14339" s="50">
        <f>IF(COUNTIF('リスト（不使用）'!$A$5:$A$6,単年カーブ!$A$1),"希望数量入力ください",'単年（2027年度）'!$E$12*単年カーブ!$R$3+'単年（2027年度）'!$E$12*(1-単年カーブ!$R$3)*単年カーブ!Q14339)</f>
        <v>0</v>
      </c>
      <c r="G14339" s="47">
        <f t="shared" si="1565"/>
        <v>0</v>
      </c>
      <c r="M14339">
        <f t="shared" si="1566"/>
        <v>1</v>
      </c>
      <c r="N14339">
        <f>IF(OR(WEEKDAY(A14339)=1,WEEKDAY(A14339)=7,COUNTIF('2027祝日等（不使用）'!$A$1:$A$20,単年カーブ!A14339)=1),0,1)</f>
        <v>1</v>
      </c>
      <c r="O14339">
        <f t="shared" si="1569"/>
        <v>32</v>
      </c>
      <c r="P14339">
        <f t="shared" si="1567"/>
        <v>1</v>
      </c>
      <c r="Q14339">
        <f t="shared" si="1568"/>
        <v>1</v>
      </c>
    </row>
    <row r="14340" spans="1:17" ht="19.5" x14ac:dyDescent="0.4">
      <c r="A14340" s="33">
        <f t="shared" si="1570"/>
        <v>46776</v>
      </c>
      <c r="B14340" s="27" t="str">
        <f t="shared" ref="B14340:B14403" si="1571">TEXT(A14340,"(aaa)")</f>
        <v>(月)</v>
      </c>
      <c r="C14340" s="34">
        <v>0.66666666666666696</v>
      </c>
      <c r="D14340" s="16" t="s">
        <v>18</v>
      </c>
      <c r="E14340" s="35">
        <v>0.6875</v>
      </c>
      <c r="F14340" s="50">
        <f>IF(COUNTIF('リスト（不使用）'!$A$5:$A$6,単年カーブ!$A$1),"希望数量入力ください",'単年（2027年度）'!$E$12*単年カーブ!$R$3+'単年（2027年度）'!$E$12*(1-単年カーブ!$R$3)*単年カーブ!Q14340)</f>
        <v>0</v>
      </c>
      <c r="G14340" s="47">
        <f t="shared" ref="G14340:G14403" si="1572">F14340/2</f>
        <v>0</v>
      </c>
      <c r="M14340">
        <f t="shared" ref="M14340:M14403" si="1573">MONTH(A14340)</f>
        <v>1</v>
      </c>
      <c r="N14340">
        <f>IF(OR(WEEKDAY(A14340)=1,WEEKDAY(A14340)=7,COUNTIF('2027祝日等（不使用）'!$A$1:$A$20,単年カーブ!A14340)=1),0,1)</f>
        <v>1</v>
      </c>
      <c r="O14340">
        <f t="shared" si="1569"/>
        <v>33</v>
      </c>
      <c r="P14340">
        <f t="shared" ref="P14340:P14403" si="1574">IF(AND(O14340&gt;16,O14340&lt;41),1,0)</f>
        <v>1</v>
      </c>
      <c r="Q14340">
        <f t="shared" ref="Q14340:Q14403" si="1575">P14340*N14340</f>
        <v>1</v>
      </c>
    </row>
    <row r="14341" spans="1:17" ht="19.5" x14ac:dyDescent="0.4">
      <c r="A14341" s="33">
        <f t="shared" si="1570"/>
        <v>46776</v>
      </c>
      <c r="B14341" s="27" t="str">
        <f t="shared" si="1571"/>
        <v>(月)</v>
      </c>
      <c r="C14341" s="34">
        <v>0.6875</v>
      </c>
      <c r="D14341" s="16" t="s">
        <v>18</v>
      </c>
      <c r="E14341" s="35">
        <v>0.70833333333333304</v>
      </c>
      <c r="F14341" s="50">
        <f>IF(COUNTIF('リスト（不使用）'!$A$5:$A$6,単年カーブ!$A$1),"希望数量入力ください",'単年（2027年度）'!$E$12*単年カーブ!$R$3+'単年（2027年度）'!$E$12*(1-単年カーブ!$R$3)*単年カーブ!Q14341)</f>
        <v>0</v>
      </c>
      <c r="G14341" s="47">
        <f t="shared" si="1572"/>
        <v>0</v>
      </c>
      <c r="M14341">
        <f t="shared" si="1573"/>
        <v>1</v>
      </c>
      <c r="N14341">
        <f>IF(OR(WEEKDAY(A14341)=1,WEEKDAY(A14341)=7,COUNTIF('2027祝日等（不使用）'!$A$1:$A$20,単年カーブ!A14341)=1),0,1)</f>
        <v>1</v>
      </c>
      <c r="O14341">
        <f t="shared" si="1569"/>
        <v>34</v>
      </c>
      <c r="P14341">
        <f t="shared" si="1574"/>
        <v>1</v>
      </c>
      <c r="Q14341">
        <f t="shared" si="1575"/>
        <v>1</v>
      </c>
    </row>
    <row r="14342" spans="1:17" ht="19.5" x14ac:dyDescent="0.4">
      <c r="A14342" s="33">
        <f t="shared" si="1570"/>
        <v>46776</v>
      </c>
      <c r="B14342" s="27" t="str">
        <f t="shared" si="1571"/>
        <v>(月)</v>
      </c>
      <c r="C14342" s="34">
        <v>0.70833333333333304</v>
      </c>
      <c r="D14342" s="16" t="s">
        <v>18</v>
      </c>
      <c r="E14342" s="35">
        <v>0.72916666666666696</v>
      </c>
      <c r="F14342" s="50">
        <f>IF(COUNTIF('リスト（不使用）'!$A$5:$A$6,単年カーブ!$A$1),"希望数量入力ください",'単年（2027年度）'!$E$12*単年カーブ!$R$3+'単年（2027年度）'!$E$12*(1-単年カーブ!$R$3)*単年カーブ!Q14342)</f>
        <v>0</v>
      </c>
      <c r="G14342" s="47">
        <f t="shared" si="1572"/>
        <v>0</v>
      </c>
      <c r="M14342">
        <f t="shared" si="1573"/>
        <v>1</v>
      </c>
      <c r="N14342">
        <f>IF(OR(WEEKDAY(A14342)=1,WEEKDAY(A14342)=7,COUNTIF('2027祝日等（不使用）'!$A$1:$A$20,単年カーブ!A14342)=1),0,1)</f>
        <v>1</v>
      </c>
      <c r="O14342">
        <f t="shared" si="1569"/>
        <v>35</v>
      </c>
      <c r="P14342">
        <f t="shared" si="1574"/>
        <v>1</v>
      </c>
      <c r="Q14342">
        <f t="shared" si="1575"/>
        <v>1</v>
      </c>
    </row>
    <row r="14343" spans="1:17" ht="19.5" x14ac:dyDescent="0.4">
      <c r="A14343" s="33">
        <f t="shared" si="1570"/>
        <v>46776</v>
      </c>
      <c r="B14343" s="27" t="str">
        <f t="shared" si="1571"/>
        <v>(月)</v>
      </c>
      <c r="C14343" s="34">
        <v>0.72916666666666696</v>
      </c>
      <c r="D14343" s="16" t="s">
        <v>18</v>
      </c>
      <c r="E14343" s="35">
        <v>0.75</v>
      </c>
      <c r="F14343" s="50">
        <f>IF(COUNTIF('リスト（不使用）'!$A$5:$A$6,単年カーブ!$A$1),"希望数量入力ください",'単年（2027年度）'!$E$12*単年カーブ!$R$3+'単年（2027年度）'!$E$12*(1-単年カーブ!$R$3)*単年カーブ!Q14343)</f>
        <v>0</v>
      </c>
      <c r="G14343" s="47">
        <f t="shared" si="1572"/>
        <v>0</v>
      </c>
      <c r="M14343">
        <f t="shared" si="1573"/>
        <v>1</v>
      </c>
      <c r="N14343">
        <f>IF(OR(WEEKDAY(A14343)=1,WEEKDAY(A14343)=7,COUNTIF('2027祝日等（不使用）'!$A$1:$A$20,単年カーブ!A14343)=1),0,1)</f>
        <v>1</v>
      </c>
      <c r="O14343">
        <f t="shared" si="1569"/>
        <v>36</v>
      </c>
      <c r="P14343">
        <f t="shared" si="1574"/>
        <v>1</v>
      </c>
      <c r="Q14343">
        <f t="shared" si="1575"/>
        <v>1</v>
      </c>
    </row>
    <row r="14344" spans="1:17" ht="19.5" x14ac:dyDescent="0.4">
      <c r="A14344" s="33">
        <f t="shared" si="1570"/>
        <v>46776</v>
      </c>
      <c r="B14344" s="27" t="str">
        <f t="shared" si="1571"/>
        <v>(月)</v>
      </c>
      <c r="C14344" s="34">
        <v>0.75</v>
      </c>
      <c r="D14344" s="16" t="s">
        <v>18</v>
      </c>
      <c r="E14344" s="35">
        <v>0.77083333333333304</v>
      </c>
      <c r="F14344" s="50">
        <f>IF(COUNTIF('リスト（不使用）'!$A$5:$A$6,単年カーブ!$A$1),"希望数量入力ください",'単年（2027年度）'!$E$12*単年カーブ!$R$3+'単年（2027年度）'!$E$12*(1-単年カーブ!$R$3)*単年カーブ!Q14344)</f>
        <v>0</v>
      </c>
      <c r="G14344" s="47">
        <f t="shared" si="1572"/>
        <v>0</v>
      </c>
      <c r="M14344">
        <f t="shared" si="1573"/>
        <v>1</v>
      </c>
      <c r="N14344">
        <f>IF(OR(WEEKDAY(A14344)=1,WEEKDAY(A14344)=7,COUNTIF('2027祝日等（不使用）'!$A$1:$A$20,単年カーブ!A14344)=1),0,1)</f>
        <v>1</v>
      </c>
      <c r="O14344">
        <f t="shared" si="1569"/>
        <v>37</v>
      </c>
      <c r="P14344">
        <f t="shared" si="1574"/>
        <v>1</v>
      </c>
      <c r="Q14344">
        <f t="shared" si="1575"/>
        <v>1</v>
      </c>
    </row>
    <row r="14345" spans="1:17" ht="19.5" x14ac:dyDescent="0.4">
      <c r="A14345" s="33">
        <f t="shared" si="1570"/>
        <v>46776</v>
      </c>
      <c r="B14345" s="27" t="str">
        <f t="shared" si="1571"/>
        <v>(月)</v>
      </c>
      <c r="C14345" s="34">
        <v>0.77083333333333304</v>
      </c>
      <c r="D14345" s="16" t="s">
        <v>18</v>
      </c>
      <c r="E14345" s="35">
        <v>0.79166666666666696</v>
      </c>
      <c r="F14345" s="50">
        <f>IF(COUNTIF('リスト（不使用）'!$A$5:$A$6,単年カーブ!$A$1),"希望数量入力ください",'単年（2027年度）'!$E$12*単年カーブ!$R$3+'単年（2027年度）'!$E$12*(1-単年カーブ!$R$3)*単年カーブ!Q14345)</f>
        <v>0</v>
      </c>
      <c r="G14345" s="47">
        <f t="shared" si="1572"/>
        <v>0</v>
      </c>
      <c r="M14345">
        <f t="shared" si="1573"/>
        <v>1</v>
      </c>
      <c r="N14345">
        <f>IF(OR(WEEKDAY(A14345)=1,WEEKDAY(A14345)=7,COUNTIF('2027祝日等（不使用）'!$A$1:$A$20,単年カーブ!A14345)=1),0,1)</f>
        <v>1</v>
      </c>
      <c r="O14345">
        <f t="shared" si="1569"/>
        <v>38</v>
      </c>
      <c r="P14345">
        <f t="shared" si="1574"/>
        <v>1</v>
      </c>
      <c r="Q14345">
        <f t="shared" si="1575"/>
        <v>1</v>
      </c>
    </row>
    <row r="14346" spans="1:17" ht="19.5" x14ac:dyDescent="0.4">
      <c r="A14346" s="33">
        <f t="shared" si="1570"/>
        <v>46776</v>
      </c>
      <c r="B14346" s="27" t="str">
        <f t="shared" si="1571"/>
        <v>(月)</v>
      </c>
      <c r="C14346" s="34">
        <v>0.79166666666666696</v>
      </c>
      <c r="D14346" s="16" t="s">
        <v>18</v>
      </c>
      <c r="E14346" s="35">
        <v>0.8125</v>
      </c>
      <c r="F14346" s="50">
        <f>IF(COUNTIF('リスト（不使用）'!$A$5:$A$6,単年カーブ!$A$1),"希望数量入力ください",'単年（2027年度）'!$E$12*単年カーブ!$R$3+'単年（2027年度）'!$E$12*(1-単年カーブ!$R$3)*単年カーブ!Q14346)</f>
        <v>0</v>
      </c>
      <c r="G14346" s="47">
        <f t="shared" si="1572"/>
        <v>0</v>
      </c>
      <c r="M14346">
        <f t="shared" si="1573"/>
        <v>1</v>
      </c>
      <c r="N14346">
        <f>IF(OR(WEEKDAY(A14346)=1,WEEKDAY(A14346)=7,COUNTIF('2027祝日等（不使用）'!$A$1:$A$20,単年カーブ!A14346)=1),0,1)</f>
        <v>1</v>
      </c>
      <c r="O14346">
        <f t="shared" si="1569"/>
        <v>39</v>
      </c>
      <c r="P14346">
        <f t="shared" si="1574"/>
        <v>1</v>
      </c>
      <c r="Q14346">
        <f t="shared" si="1575"/>
        <v>1</v>
      </c>
    </row>
    <row r="14347" spans="1:17" ht="19.5" x14ac:dyDescent="0.4">
      <c r="A14347" s="33">
        <f t="shared" si="1570"/>
        <v>46776</v>
      </c>
      <c r="B14347" s="27" t="str">
        <f t="shared" si="1571"/>
        <v>(月)</v>
      </c>
      <c r="C14347" s="34">
        <v>0.8125</v>
      </c>
      <c r="D14347" s="16" t="s">
        <v>18</v>
      </c>
      <c r="E14347" s="35">
        <v>0.83333333333333304</v>
      </c>
      <c r="F14347" s="50">
        <f>IF(COUNTIF('リスト（不使用）'!$A$5:$A$6,単年カーブ!$A$1),"希望数量入力ください",'単年（2027年度）'!$E$12*単年カーブ!$R$3+'単年（2027年度）'!$E$12*(1-単年カーブ!$R$3)*単年カーブ!Q14347)</f>
        <v>0</v>
      </c>
      <c r="G14347" s="47">
        <f t="shared" si="1572"/>
        <v>0</v>
      </c>
      <c r="M14347">
        <f t="shared" si="1573"/>
        <v>1</v>
      </c>
      <c r="N14347">
        <f>IF(OR(WEEKDAY(A14347)=1,WEEKDAY(A14347)=7,COUNTIF('2027祝日等（不使用）'!$A$1:$A$20,単年カーブ!A14347)=1),0,1)</f>
        <v>1</v>
      </c>
      <c r="O14347">
        <f t="shared" si="1569"/>
        <v>40</v>
      </c>
      <c r="P14347">
        <f t="shared" si="1574"/>
        <v>1</v>
      </c>
      <c r="Q14347">
        <f t="shared" si="1575"/>
        <v>1</v>
      </c>
    </row>
    <row r="14348" spans="1:17" ht="19.5" x14ac:dyDescent="0.4">
      <c r="A14348" s="33">
        <f t="shared" si="1570"/>
        <v>46776</v>
      </c>
      <c r="B14348" s="27" t="str">
        <f t="shared" si="1571"/>
        <v>(月)</v>
      </c>
      <c r="C14348" s="34">
        <v>0.83333333333333304</v>
      </c>
      <c r="D14348" s="16" t="s">
        <v>18</v>
      </c>
      <c r="E14348" s="35">
        <v>0.85416666666666696</v>
      </c>
      <c r="F14348" s="50">
        <f>IF(COUNTIF('リスト（不使用）'!$A$5:$A$6,単年カーブ!$A$1),"希望数量入力ください",'単年（2027年度）'!$E$12*単年カーブ!$R$3+'単年（2027年度）'!$E$12*(1-単年カーブ!$R$3)*単年カーブ!Q14348)</f>
        <v>0</v>
      </c>
      <c r="G14348" s="47">
        <f t="shared" si="1572"/>
        <v>0</v>
      </c>
      <c r="M14348">
        <f t="shared" si="1573"/>
        <v>1</v>
      </c>
      <c r="N14348">
        <f>IF(OR(WEEKDAY(A14348)=1,WEEKDAY(A14348)=7,COUNTIF('2027祝日等（不使用）'!$A$1:$A$20,単年カーブ!A14348)=1),0,1)</f>
        <v>1</v>
      </c>
      <c r="O14348">
        <f t="shared" si="1569"/>
        <v>41</v>
      </c>
      <c r="P14348">
        <f t="shared" si="1574"/>
        <v>0</v>
      </c>
      <c r="Q14348">
        <f t="shared" si="1575"/>
        <v>0</v>
      </c>
    </row>
    <row r="14349" spans="1:17" ht="19.5" x14ac:dyDescent="0.4">
      <c r="A14349" s="33">
        <f t="shared" si="1570"/>
        <v>46776</v>
      </c>
      <c r="B14349" s="27" t="str">
        <f t="shared" si="1571"/>
        <v>(月)</v>
      </c>
      <c r="C14349" s="34">
        <v>0.85416666666666696</v>
      </c>
      <c r="D14349" s="16" t="s">
        <v>18</v>
      </c>
      <c r="E14349" s="35">
        <v>0.875</v>
      </c>
      <c r="F14349" s="50">
        <f>IF(COUNTIF('リスト（不使用）'!$A$5:$A$6,単年カーブ!$A$1),"希望数量入力ください",'単年（2027年度）'!$E$12*単年カーブ!$R$3+'単年（2027年度）'!$E$12*(1-単年カーブ!$R$3)*単年カーブ!Q14349)</f>
        <v>0</v>
      </c>
      <c r="G14349" s="47">
        <f t="shared" si="1572"/>
        <v>0</v>
      </c>
      <c r="M14349">
        <f t="shared" si="1573"/>
        <v>1</v>
      </c>
      <c r="N14349">
        <f>IF(OR(WEEKDAY(A14349)=1,WEEKDAY(A14349)=7,COUNTIF('2027祝日等（不使用）'!$A$1:$A$20,単年カーブ!A14349)=1),0,1)</f>
        <v>1</v>
      </c>
      <c r="O14349">
        <f t="shared" si="1569"/>
        <v>42</v>
      </c>
      <c r="P14349">
        <f t="shared" si="1574"/>
        <v>0</v>
      </c>
      <c r="Q14349">
        <f t="shared" si="1575"/>
        <v>0</v>
      </c>
    </row>
    <row r="14350" spans="1:17" ht="19.5" x14ac:dyDescent="0.4">
      <c r="A14350" s="33">
        <f t="shared" si="1570"/>
        <v>46776</v>
      </c>
      <c r="B14350" s="27" t="str">
        <f t="shared" si="1571"/>
        <v>(月)</v>
      </c>
      <c r="C14350" s="34">
        <v>0.875</v>
      </c>
      <c r="D14350" s="16" t="s">
        <v>18</v>
      </c>
      <c r="E14350" s="35">
        <v>0.89583333333333304</v>
      </c>
      <c r="F14350" s="50">
        <f>IF(COUNTIF('リスト（不使用）'!$A$5:$A$6,単年カーブ!$A$1),"希望数量入力ください",'単年（2027年度）'!$E$12*単年カーブ!$R$3+'単年（2027年度）'!$E$12*(1-単年カーブ!$R$3)*単年カーブ!Q14350)</f>
        <v>0</v>
      </c>
      <c r="G14350" s="47">
        <f t="shared" si="1572"/>
        <v>0</v>
      </c>
      <c r="M14350">
        <f t="shared" si="1573"/>
        <v>1</v>
      </c>
      <c r="N14350">
        <f>IF(OR(WEEKDAY(A14350)=1,WEEKDAY(A14350)=7,COUNTIF('2027祝日等（不使用）'!$A$1:$A$20,単年カーブ!A14350)=1),0,1)</f>
        <v>1</v>
      </c>
      <c r="O14350">
        <f t="shared" si="1569"/>
        <v>43</v>
      </c>
      <c r="P14350">
        <f t="shared" si="1574"/>
        <v>0</v>
      </c>
      <c r="Q14350">
        <f t="shared" si="1575"/>
        <v>0</v>
      </c>
    </row>
    <row r="14351" spans="1:17" ht="19.5" x14ac:dyDescent="0.4">
      <c r="A14351" s="33">
        <f t="shared" si="1570"/>
        <v>46776</v>
      </c>
      <c r="B14351" s="27" t="str">
        <f t="shared" si="1571"/>
        <v>(月)</v>
      </c>
      <c r="C14351" s="34">
        <v>0.89583333333333304</v>
      </c>
      <c r="D14351" s="16" t="s">
        <v>18</v>
      </c>
      <c r="E14351" s="35">
        <v>0.91666666666666696</v>
      </c>
      <c r="F14351" s="50">
        <f>IF(COUNTIF('リスト（不使用）'!$A$5:$A$6,単年カーブ!$A$1),"希望数量入力ください",'単年（2027年度）'!$E$12*単年カーブ!$R$3+'単年（2027年度）'!$E$12*(1-単年カーブ!$R$3)*単年カーブ!Q14351)</f>
        <v>0</v>
      </c>
      <c r="G14351" s="47">
        <f t="shared" si="1572"/>
        <v>0</v>
      </c>
      <c r="M14351">
        <f t="shared" si="1573"/>
        <v>1</v>
      </c>
      <c r="N14351">
        <f>IF(OR(WEEKDAY(A14351)=1,WEEKDAY(A14351)=7,COUNTIF('2027祝日等（不使用）'!$A$1:$A$20,単年カーブ!A14351)=1),0,1)</f>
        <v>1</v>
      </c>
      <c r="O14351">
        <f t="shared" si="1569"/>
        <v>44</v>
      </c>
      <c r="P14351">
        <f t="shared" si="1574"/>
        <v>0</v>
      </c>
      <c r="Q14351">
        <f t="shared" si="1575"/>
        <v>0</v>
      </c>
    </row>
    <row r="14352" spans="1:17" ht="19.5" x14ac:dyDescent="0.4">
      <c r="A14352" s="33">
        <f t="shared" si="1570"/>
        <v>46776</v>
      </c>
      <c r="B14352" s="27" t="str">
        <f t="shared" si="1571"/>
        <v>(月)</v>
      </c>
      <c r="C14352" s="34">
        <v>0.91666666666666696</v>
      </c>
      <c r="D14352" s="16" t="s">
        <v>18</v>
      </c>
      <c r="E14352" s="35">
        <v>0.9375</v>
      </c>
      <c r="F14352" s="50">
        <f>IF(COUNTIF('リスト（不使用）'!$A$5:$A$6,単年カーブ!$A$1),"希望数量入力ください",'単年（2027年度）'!$E$12*単年カーブ!$R$3+'単年（2027年度）'!$E$12*(1-単年カーブ!$R$3)*単年カーブ!Q14352)</f>
        <v>0</v>
      </c>
      <c r="G14352" s="47">
        <f t="shared" si="1572"/>
        <v>0</v>
      </c>
      <c r="M14352">
        <f t="shared" si="1573"/>
        <v>1</v>
      </c>
      <c r="N14352">
        <f>IF(OR(WEEKDAY(A14352)=1,WEEKDAY(A14352)=7,COUNTIF('2027祝日等（不使用）'!$A$1:$A$20,単年カーブ!A14352)=1),0,1)</f>
        <v>1</v>
      </c>
      <c r="O14352">
        <f t="shared" si="1569"/>
        <v>45</v>
      </c>
      <c r="P14352">
        <f t="shared" si="1574"/>
        <v>0</v>
      </c>
      <c r="Q14352">
        <f t="shared" si="1575"/>
        <v>0</v>
      </c>
    </row>
    <row r="14353" spans="1:17" ht="19.5" x14ac:dyDescent="0.4">
      <c r="A14353" s="33">
        <f t="shared" si="1570"/>
        <v>46776</v>
      </c>
      <c r="B14353" s="27" t="str">
        <f t="shared" si="1571"/>
        <v>(月)</v>
      </c>
      <c r="C14353" s="34">
        <v>0.9375</v>
      </c>
      <c r="D14353" s="16" t="s">
        <v>18</v>
      </c>
      <c r="E14353" s="35">
        <v>0.95833333333333304</v>
      </c>
      <c r="F14353" s="50">
        <f>IF(COUNTIF('リスト（不使用）'!$A$5:$A$6,単年カーブ!$A$1),"希望数量入力ください",'単年（2027年度）'!$E$12*単年カーブ!$R$3+'単年（2027年度）'!$E$12*(1-単年カーブ!$R$3)*単年カーブ!Q14353)</f>
        <v>0</v>
      </c>
      <c r="G14353" s="47">
        <f t="shared" si="1572"/>
        <v>0</v>
      </c>
      <c r="M14353">
        <f t="shared" si="1573"/>
        <v>1</v>
      </c>
      <c r="N14353">
        <f>IF(OR(WEEKDAY(A14353)=1,WEEKDAY(A14353)=7,COUNTIF('2027祝日等（不使用）'!$A$1:$A$20,単年カーブ!A14353)=1),0,1)</f>
        <v>1</v>
      </c>
      <c r="O14353">
        <f t="shared" si="1569"/>
        <v>46</v>
      </c>
      <c r="P14353">
        <f t="shared" si="1574"/>
        <v>0</v>
      </c>
      <c r="Q14353">
        <f t="shared" si="1575"/>
        <v>0</v>
      </c>
    </row>
    <row r="14354" spans="1:17" ht="19.5" x14ac:dyDescent="0.4">
      <c r="A14354" s="33">
        <f t="shared" si="1570"/>
        <v>46776</v>
      </c>
      <c r="B14354" s="27" t="str">
        <f t="shared" si="1571"/>
        <v>(月)</v>
      </c>
      <c r="C14354" s="34">
        <v>0.95833333333333304</v>
      </c>
      <c r="D14354" s="16" t="s">
        <v>18</v>
      </c>
      <c r="E14354" s="35">
        <v>0.97916666666666696</v>
      </c>
      <c r="F14354" s="50">
        <f>IF(COUNTIF('リスト（不使用）'!$A$5:$A$6,単年カーブ!$A$1),"希望数量入力ください",'単年（2027年度）'!$E$12*単年カーブ!$R$3+'単年（2027年度）'!$E$12*(1-単年カーブ!$R$3)*単年カーブ!Q14354)</f>
        <v>0</v>
      </c>
      <c r="G14354" s="47">
        <f t="shared" si="1572"/>
        <v>0</v>
      </c>
      <c r="M14354">
        <f t="shared" si="1573"/>
        <v>1</v>
      </c>
      <c r="N14354">
        <f>IF(OR(WEEKDAY(A14354)=1,WEEKDAY(A14354)=7,COUNTIF('2027祝日等（不使用）'!$A$1:$A$20,単年カーブ!A14354)=1),0,1)</f>
        <v>1</v>
      </c>
      <c r="O14354">
        <f t="shared" si="1569"/>
        <v>47</v>
      </c>
      <c r="P14354">
        <f t="shared" si="1574"/>
        <v>0</v>
      </c>
      <c r="Q14354">
        <f t="shared" si="1575"/>
        <v>0</v>
      </c>
    </row>
    <row r="14355" spans="1:17" ht="19.5" x14ac:dyDescent="0.4">
      <c r="A14355" s="33">
        <f t="shared" si="1570"/>
        <v>46776</v>
      </c>
      <c r="B14355" s="27" t="str">
        <f t="shared" si="1571"/>
        <v>(月)</v>
      </c>
      <c r="C14355" s="34">
        <v>0.97916666666666696</v>
      </c>
      <c r="D14355" s="16" t="s">
        <v>18</v>
      </c>
      <c r="E14355" s="35" t="s">
        <v>17</v>
      </c>
      <c r="F14355" s="50">
        <f>IF(COUNTIF('リスト（不使用）'!$A$5:$A$6,単年カーブ!$A$1),"希望数量入力ください",'単年（2027年度）'!$E$12*単年カーブ!$R$3+'単年（2027年度）'!$E$12*(1-単年カーブ!$R$3)*単年カーブ!Q14355)</f>
        <v>0</v>
      </c>
      <c r="G14355" s="47">
        <f t="shared" si="1572"/>
        <v>0</v>
      </c>
      <c r="M14355">
        <f t="shared" si="1573"/>
        <v>1</v>
      </c>
      <c r="N14355">
        <f>IF(OR(WEEKDAY(A14355)=1,WEEKDAY(A14355)=7,COUNTIF('2027祝日等（不使用）'!$A$1:$A$20,単年カーブ!A14355)=1),0,1)</f>
        <v>1</v>
      </c>
      <c r="O14355">
        <f t="shared" si="1569"/>
        <v>48</v>
      </c>
      <c r="P14355">
        <f t="shared" si="1574"/>
        <v>0</v>
      </c>
      <c r="Q14355">
        <f t="shared" si="1575"/>
        <v>0</v>
      </c>
    </row>
    <row r="14356" spans="1:17" ht="19.5" x14ac:dyDescent="0.4">
      <c r="A14356" s="33">
        <f t="shared" si="1570"/>
        <v>46777</v>
      </c>
      <c r="B14356" s="27" t="str">
        <f t="shared" si="1571"/>
        <v>(火)</v>
      </c>
      <c r="C14356" s="34">
        <v>0</v>
      </c>
      <c r="D14356" s="16" t="s">
        <v>18</v>
      </c>
      <c r="E14356" s="35">
        <v>2.0833333333333332E-2</v>
      </c>
      <c r="F14356" s="50">
        <f>IF(COUNTIF('リスト（不使用）'!$A$5:$A$6,単年カーブ!$A$1),"希望数量入力ください",'単年（2027年度）'!$E$12*単年カーブ!$R$3+'単年（2027年度）'!$E$12*(1-単年カーブ!$R$3)*単年カーブ!Q14356)</f>
        <v>0</v>
      </c>
      <c r="G14356" s="47">
        <f t="shared" si="1572"/>
        <v>0</v>
      </c>
      <c r="M14356">
        <f t="shared" si="1573"/>
        <v>1</v>
      </c>
      <c r="N14356">
        <f>IF(OR(WEEKDAY(A14356)=1,WEEKDAY(A14356)=7,COUNTIF('2027祝日等（不使用）'!$A$1:$A$20,単年カーブ!A14356)=1),0,1)</f>
        <v>1</v>
      </c>
      <c r="O14356">
        <f t="shared" si="1569"/>
        <v>1</v>
      </c>
      <c r="P14356">
        <f t="shared" si="1574"/>
        <v>0</v>
      </c>
      <c r="Q14356">
        <f t="shared" si="1575"/>
        <v>0</v>
      </c>
    </row>
    <row r="14357" spans="1:17" ht="19.5" x14ac:dyDescent="0.4">
      <c r="A14357" s="33">
        <f t="shared" si="1570"/>
        <v>46777</v>
      </c>
      <c r="B14357" s="27" t="str">
        <f t="shared" si="1571"/>
        <v>(火)</v>
      </c>
      <c r="C14357" s="34">
        <v>2.0833333333333332E-2</v>
      </c>
      <c r="D14357" s="16" t="s">
        <v>18</v>
      </c>
      <c r="E14357" s="35">
        <v>4.1666666666666664E-2</v>
      </c>
      <c r="F14357" s="50">
        <f>IF(COUNTIF('リスト（不使用）'!$A$5:$A$6,単年カーブ!$A$1),"希望数量入力ください",'単年（2027年度）'!$E$12*単年カーブ!$R$3+'単年（2027年度）'!$E$12*(1-単年カーブ!$R$3)*単年カーブ!Q14357)</f>
        <v>0</v>
      </c>
      <c r="G14357" s="47">
        <f t="shared" si="1572"/>
        <v>0</v>
      </c>
      <c r="M14357">
        <f t="shared" si="1573"/>
        <v>1</v>
      </c>
      <c r="N14357">
        <f>IF(OR(WEEKDAY(A14357)=1,WEEKDAY(A14357)=7,COUNTIF('2027祝日等（不使用）'!$A$1:$A$20,単年カーブ!A14357)=1),0,1)</f>
        <v>1</v>
      </c>
      <c r="O14357">
        <f t="shared" si="1569"/>
        <v>2</v>
      </c>
      <c r="P14357">
        <f t="shared" si="1574"/>
        <v>0</v>
      </c>
      <c r="Q14357">
        <f t="shared" si="1575"/>
        <v>0</v>
      </c>
    </row>
    <row r="14358" spans="1:17" ht="19.5" x14ac:dyDescent="0.4">
      <c r="A14358" s="33">
        <f t="shared" si="1570"/>
        <v>46777</v>
      </c>
      <c r="B14358" s="27" t="str">
        <f t="shared" si="1571"/>
        <v>(火)</v>
      </c>
      <c r="C14358" s="34">
        <v>4.1666666666666664E-2</v>
      </c>
      <c r="D14358" s="16" t="s">
        <v>18</v>
      </c>
      <c r="E14358" s="35">
        <v>6.25E-2</v>
      </c>
      <c r="F14358" s="50">
        <f>IF(COUNTIF('リスト（不使用）'!$A$5:$A$6,単年カーブ!$A$1),"希望数量入力ください",'単年（2027年度）'!$E$12*単年カーブ!$R$3+'単年（2027年度）'!$E$12*(1-単年カーブ!$R$3)*単年カーブ!Q14358)</f>
        <v>0</v>
      </c>
      <c r="G14358" s="47">
        <f t="shared" si="1572"/>
        <v>0</v>
      </c>
      <c r="M14358">
        <f t="shared" si="1573"/>
        <v>1</v>
      </c>
      <c r="N14358">
        <f>IF(OR(WEEKDAY(A14358)=1,WEEKDAY(A14358)=7,COUNTIF('2027祝日等（不使用）'!$A$1:$A$20,単年カーブ!A14358)=1),0,1)</f>
        <v>1</v>
      </c>
      <c r="O14358">
        <f t="shared" si="1569"/>
        <v>3</v>
      </c>
      <c r="P14358">
        <f t="shared" si="1574"/>
        <v>0</v>
      </c>
      <c r="Q14358">
        <f t="shared" si="1575"/>
        <v>0</v>
      </c>
    </row>
    <row r="14359" spans="1:17" ht="19.5" x14ac:dyDescent="0.4">
      <c r="A14359" s="33">
        <f t="shared" si="1570"/>
        <v>46777</v>
      </c>
      <c r="B14359" s="27" t="str">
        <f t="shared" si="1571"/>
        <v>(火)</v>
      </c>
      <c r="C14359" s="34">
        <v>6.25E-2</v>
      </c>
      <c r="D14359" s="16" t="s">
        <v>18</v>
      </c>
      <c r="E14359" s="35">
        <v>8.3333333333333301E-2</v>
      </c>
      <c r="F14359" s="50">
        <f>IF(COUNTIF('リスト（不使用）'!$A$5:$A$6,単年カーブ!$A$1),"希望数量入力ください",'単年（2027年度）'!$E$12*単年カーブ!$R$3+'単年（2027年度）'!$E$12*(1-単年カーブ!$R$3)*単年カーブ!Q14359)</f>
        <v>0</v>
      </c>
      <c r="G14359" s="47">
        <f t="shared" si="1572"/>
        <v>0</v>
      </c>
      <c r="M14359">
        <f t="shared" si="1573"/>
        <v>1</v>
      </c>
      <c r="N14359">
        <f>IF(OR(WEEKDAY(A14359)=1,WEEKDAY(A14359)=7,COUNTIF('2027祝日等（不使用）'!$A$1:$A$20,単年カーブ!A14359)=1),0,1)</f>
        <v>1</v>
      </c>
      <c r="O14359">
        <f t="shared" si="1569"/>
        <v>4</v>
      </c>
      <c r="P14359">
        <f t="shared" si="1574"/>
        <v>0</v>
      </c>
      <c r="Q14359">
        <f t="shared" si="1575"/>
        <v>0</v>
      </c>
    </row>
    <row r="14360" spans="1:17" ht="19.5" x14ac:dyDescent="0.4">
      <c r="A14360" s="33">
        <f t="shared" si="1570"/>
        <v>46777</v>
      </c>
      <c r="B14360" s="27" t="str">
        <f t="shared" si="1571"/>
        <v>(火)</v>
      </c>
      <c r="C14360" s="34">
        <v>8.3333333333333301E-2</v>
      </c>
      <c r="D14360" s="16" t="s">
        <v>18</v>
      </c>
      <c r="E14360" s="35">
        <v>0.104166666666667</v>
      </c>
      <c r="F14360" s="50">
        <f>IF(COUNTIF('リスト（不使用）'!$A$5:$A$6,単年カーブ!$A$1),"希望数量入力ください",'単年（2027年度）'!$E$12*単年カーブ!$R$3+'単年（2027年度）'!$E$12*(1-単年カーブ!$R$3)*単年カーブ!Q14360)</f>
        <v>0</v>
      </c>
      <c r="G14360" s="47">
        <f t="shared" si="1572"/>
        <v>0</v>
      </c>
      <c r="M14360">
        <f t="shared" si="1573"/>
        <v>1</v>
      </c>
      <c r="N14360">
        <f>IF(OR(WEEKDAY(A14360)=1,WEEKDAY(A14360)=7,COUNTIF('2027祝日等（不使用）'!$A$1:$A$20,単年カーブ!A14360)=1),0,1)</f>
        <v>1</v>
      </c>
      <c r="O14360">
        <f t="shared" si="1569"/>
        <v>5</v>
      </c>
      <c r="P14360">
        <f t="shared" si="1574"/>
        <v>0</v>
      </c>
      <c r="Q14360">
        <f t="shared" si="1575"/>
        <v>0</v>
      </c>
    </row>
    <row r="14361" spans="1:17" ht="19.5" x14ac:dyDescent="0.4">
      <c r="A14361" s="33">
        <f t="shared" si="1570"/>
        <v>46777</v>
      </c>
      <c r="B14361" s="27" t="str">
        <f t="shared" si="1571"/>
        <v>(火)</v>
      </c>
      <c r="C14361" s="34">
        <v>0.104166666666667</v>
      </c>
      <c r="D14361" s="16" t="s">
        <v>18</v>
      </c>
      <c r="E14361" s="35">
        <v>0.125</v>
      </c>
      <c r="F14361" s="50">
        <f>IF(COUNTIF('リスト（不使用）'!$A$5:$A$6,単年カーブ!$A$1),"希望数量入力ください",'単年（2027年度）'!$E$12*単年カーブ!$R$3+'単年（2027年度）'!$E$12*(1-単年カーブ!$R$3)*単年カーブ!Q14361)</f>
        <v>0</v>
      </c>
      <c r="G14361" s="47">
        <f t="shared" si="1572"/>
        <v>0</v>
      </c>
      <c r="M14361">
        <f t="shared" si="1573"/>
        <v>1</v>
      </c>
      <c r="N14361">
        <f>IF(OR(WEEKDAY(A14361)=1,WEEKDAY(A14361)=7,COUNTIF('2027祝日等（不使用）'!$A$1:$A$20,単年カーブ!A14361)=1),0,1)</f>
        <v>1</v>
      </c>
      <c r="O14361">
        <f t="shared" si="1569"/>
        <v>6</v>
      </c>
      <c r="P14361">
        <f t="shared" si="1574"/>
        <v>0</v>
      </c>
      <c r="Q14361">
        <f t="shared" si="1575"/>
        <v>0</v>
      </c>
    </row>
    <row r="14362" spans="1:17" ht="19.5" x14ac:dyDescent="0.4">
      <c r="A14362" s="33">
        <f t="shared" si="1570"/>
        <v>46777</v>
      </c>
      <c r="B14362" s="27" t="str">
        <f t="shared" si="1571"/>
        <v>(火)</v>
      </c>
      <c r="C14362" s="34">
        <v>0.125</v>
      </c>
      <c r="D14362" s="16" t="s">
        <v>18</v>
      </c>
      <c r="E14362" s="35">
        <v>0.14583333333333301</v>
      </c>
      <c r="F14362" s="50">
        <f>IF(COUNTIF('リスト（不使用）'!$A$5:$A$6,単年カーブ!$A$1),"希望数量入力ください",'単年（2027年度）'!$E$12*単年カーブ!$R$3+'単年（2027年度）'!$E$12*(1-単年カーブ!$R$3)*単年カーブ!Q14362)</f>
        <v>0</v>
      </c>
      <c r="G14362" s="47">
        <f t="shared" si="1572"/>
        <v>0</v>
      </c>
      <c r="M14362">
        <f t="shared" si="1573"/>
        <v>1</v>
      </c>
      <c r="N14362">
        <f>IF(OR(WEEKDAY(A14362)=1,WEEKDAY(A14362)=7,COUNTIF('2027祝日等（不使用）'!$A$1:$A$20,単年カーブ!A14362)=1),0,1)</f>
        <v>1</v>
      </c>
      <c r="O14362">
        <f t="shared" si="1569"/>
        <v>7</v>
      </c>
      <c r="P14362">
        <f t="shared" si="1574"/>
        <v>0</v>
      </c>
      <c r="Q14362">
        <f t="shared" si="1575"/>
        <v>0</v>
      </c>
    </row>
    <row r="14363" spans="1:17" ht="19.5" x14ac:dyDescent="0.4">
      <c r="A14363" s="33">
        <f t="shared" si="1570"/>
        <v>46777</v>
      </c>
      <c r="B14363" s="27" t="str">
        <f t="shared" si="1571"/>
        <v>(火)</v>
      </c>
      <c r="C14363" s="34">
        <v>0.14583333333333301</v>
      </c>
      <c r="D14363" s="16" t="s">
        <v>18</v>
      </c>
      <c r="E14363" s="35">
        <v>0.16666666666666699</v>
      </c>
      <c r="F14363" s="50">
        <f>IF(COUNTIF('リスト（不使用）'!$A$5:$A$6,単年カーブ!$A$1),"希望数量入力ください",'単年（2027年度）'!$E$12*単年カーブ!$R$3+'単年（2027年度）'!$E$12*(1-単年カーブ!$R$3)*単年カーブ!Q14363)</f>
        <v>0</v>
      </c>
      <c r="G14363" s="47">
        <f t="shared" si="1572"/>
        <v>0</v>
      </c>
      <c r="M14363">
        <f t="shared" si="1573"/>
        <v>1</v>
      </c>
      <c r="N14363">
        <f>IF(OR(WEEKDAY(A14363)=1,WEEKDAY(A14363)=7,COUNTIF('2027祝日等（不使用）'!$A$1:$A$20,単年カーブ!A14363)=1),0,1)</f>
        <v>1</v>
      </c>
      <c r="O14363">
        <f t="shared" si="1569"/>
        <v>8</v>
      </c>
      <c r="P14363">
        <f t="shared" si="1574"/>
        <v>0</v>
      </c>
      <c r="Q14363">
        <f t="shared" si="1575"/>
        <v>0</v>
      </c>
    </row>
    <row r="14364" spans="1:17" ht="19.5" x14ac:dyDescent="0.4">
      <c r="A14364" s="33">
        <f t="shared" si="1570"/>
        <v>46777</v>
      </c>
      <c r="B14364" s="27" t="str">
        <f t="shared" si="1571"/>
        <v>(火)</v>
      </c>
      <c r="C14364" s="34">
        <v>0.16666666666666699</v>
      </c>
      <c r="D14364" s="16" t="s">
        <v>18</v>
      </c>
      <c r="E14364" s="35">
        <v>0.1875</v>
      </c>
      <c r="F14364" s="50">
        <f>IF(COUNTIF('リスト（不使用）'!$A$5:$A$6,単年カーブ!$A$1),"希望数量入力ください",'単年（2027年度）'!$E$12*単年カーブ!$R$3+'単年（2027年度）'!$E$12*(1-単年カーブ!$R$3)*単年カーブ!Q14364)</f>
        <v>0</v>
      </c>
      <c r="G14364" s="47">
        <f t="shared" si="1572"/>
        <v>0</v>
      </c>
      <c r="M14364">
        <f t="shared" si="1573"/>
        <v>1</v>
      </c>
      <c r="N14364">
        <f>IF(OR(WEEKDAY(A14364)=1,WEEKDAY(A14364)=7,COUNTIF('2027祝日等（不使用）'!$A$1:$A$20,単年カーブ!A14364)=1),0,1)</f>
        <v>1</v>
      </c>
      <c r="O14364">
        <f t="shared" si="1569"/>
        <v>9</v>
      </c>
      <c r="P14364">
        <f t="shared" si="1574"/>
        <v>0</v>
      </c>
      <c r="Q14364">
        <f t="shared" si="1575"/>
        <v>0</v>
      </c>
    </row>
    <row r="14365" spans="1:17" ht="19.5" x14ac:dyDescent="0.4">
      <c r="A14365" s="33">
        <f t="shared" si="1570"/>
        <v>46777</v>
      </c>
      <c r="B14365" s="27" t="str">
        <f t="shared" si="1571"/>
        <v>(火)</v>
      </c>
      <c r="C14365" s="34">
        <v>0.1875</v>
      </c>
      <c r="D14365" s="16" t="s">
        <v>18</v>
      </c>
      <c r="E14365" s="35">
        <v>0.20833333333333301</v>
      </c>
      <c r="F14365" s="50">
        <f>IF(COUNTIF('リスト（不使用）'!$A$5:$A$6,単年カーブ!$A$1),"希望数量入力ください",'単年（2027年度）'!$E$12*単年カーブ!$R$3+'単年（2027年度）'!$E$12*(1-単年カーブ!$R$3)*単年カーブ!Q14365)</f>
        <v>0</v>
      </c>
      <c r="G14365" s="47">
        <f t="shared" si="1572"/>
        <v>0</v>
      </c>
      <c r="M14365">
        <f t="shared" si="1573"/>
        <v>1</v>
      </c>
      <c r="N14365">
        <f>IF(OR(WEEKDAY(A14365)=1,WEEKDAY(A14365)=7,COUNTIF('2027祝日等（不使用）'!$A$1:$A$20,単年カーブ!A14365)=1),0,1)</f>
        <v>1</v>
      </c>
      <c r="O14365">
        <f t="shared" si="1569"/>
        <v>10</v>
      </c>
      <c r="P14365">
        <f t="shared" si="1574"/>
        <v>0</v>
      </c>
      <c r="Q14365">
        <f t="shared" si="1575"/>
        <v>0</v>
      </c>
    </row>
    <row r="14366" spans="1:17" ht="19.5" x14ac:dyDescent="0.4">
      <c r="A14366" s="33">
        <f t="shared" si="1570"/>
        <v>46777</v>
      </c>
      <c r="B14366" s="27" t="str">
        <f t="shared" si="1571"/>
        <v>(火)</v>
      </c>
      <c r="C14366" s="34">
        <v>0.20833333333333301</v>
      </c>
      <c r="D14366" s="16" t="s">
        <v>18</v>
      </c>
      <c r="E14366" s="35">
        <v>0.22916666666666699</v>
      </c>
      <c r="F14366" s="50">
        <f>IF(COUNTIF('リスト（不使用）'!$A$5:$A$6,単年カーブ!$A$1),"希望数量入力ください",'単年（2027年度）'!$E$12*単年カーブ!$R$3+'単年（2027年度）'!$E$12*(1-単年カーブ!$R$3)*単年カーブ!Q14366)</f>
        <v>0</v>
      </c>
      <c r="G14366" s="47">
        <f t="shared" si="1572"/>
        <v>0</v>
      </c>
      <c r="M14366">
        <f t="shared" si="1573"/>
        <v>1</v>
      </c>
      <c r="N14366">
        <f>IF(OR(WEEKDAY(A14366)=1,WEEKDAY(A14366)=7,COUNTIF('2027祝日等（不使用）'!$A$1:$A$20,単年カーブ!A14366)=1),0,1)</f>
        <v>1</v>
      </c>
      <c r="O14366">
        <f t="shared" si="1569"/>
        <v>11</v>
      </c>
      <c r="P14366">
        <f t="shared" si="1574"/>
        <v>0</v>
      </c>
      <c r="Q14366">
        <f t="shared" si="1575"/>
        <v>0</v>
      </c>
    </row>
    <row r="14367" spans="1:17" ht="19.5" x14ac:dyDescent="0.4">
      <c r="A14367" s="33">
        <f t="shared" si="1570"/>
        <v>46777</v>
      </c>
      <c r="B14367" s="27" t="str">
        <f t="shared" si="1571"/>
        <v>(火)</v>
      </c>
      <c r="C14367" s="34">
        <v>0.22916666666666699</v>
      </c>
      <c r="D14367" s="16" t="s">
        <v>18</v>
      </c>
      <c r="E14367" s="35">
        <v>0.25</v>
      </c>
      <c r="F14367" s="50">
        <f>IF(COUNTIF('リスト（不使用）'!$A$5:$A$6,単年カーブ!$A$1),"希望数量入力ください",'単年（2027年度）'!$E$12*単年カーブ!$R$3+'単年（2027年度）'!$E$12*(1-単年カーブ!$R$3)*単年カーブ!Q14367)</f>
        <v>0</v>
      </c>
      <c r="G14367" s="47">
        <f t="shared" si="1572"/>
        <v>0</v>
      </c>
      <c r="M14367">
        <f t="shared" si="1573"/>
        <v>1</v>
      </c>
      <c r="N14367">
        <f>IF(OR(WEEKDAY(A14367)=1,WEEKDAY(A14367)=7,COUNTIF('2027祝日等（不使用）'!$A$1:$A$20,単年カーブ!A14367)=1),0,1)</f>
        <v>1</v>
      </c>
      <c r="O14367">
        <f t="shared" si="1569"/>
        <v>12</v>
      </c>
      <c r="P14367">
        <f t="shared" si="1574"/>
        <v>0</v>
      </c>
      <c r="Q14367">
        <f t="shared" si="1575"/>
        <v>0</v>
      </c>
    </row>
    <row r="14368" spans="1:17" ht="19.5" x14ac:dyDescent="0.4">
      <c r="A14368" s="33">
        <f t="shared" si="1570"/>
        <v>46777</v>
      </c>
      <c r="B14368" s="27" t="str">
        <f t="shared" si="1571"/>
        <v>(火)</v>
      </c>
      <c r="C14368" s="34">
        <v>0.25</v>
      </c>
      <c r="D14368" s="16" t="s">
        <v>18</v>
      </c>
      <c r="E14368" s="35">
        <v>0.27083333333333298</v>
      </c>
      <c r="F14368" s="50">
        <f>IF(COUNTIF('リスト（不使用）'!$A$5:$A$6,単年カーブ!$A$1),"希望数量入力ください",'単年（2027年度）'!$E$12*単年カーブ!$R$3+'単年（2027年度）'!$E$12*(1-単年カーブ!$R$3)*単年カーブ!Q14368)</f>
        <v>0</v>
      </c>
      <c r="G14368" s="47">
        <f t="shared" si="1572"/>
        <v>0</v>
      </c>
      <c r="M14368">
        <f t="shared" si="1573"/>
        <v>1</v>
      </c>
      <c r="N14368">
        <f>IF(OR(WEEKDAY(A14368)=1,WEEKDAY(A14368)=7,COUNTIF('2027祝日等（不使用）'!$A$1:$A$20,単年カーブ!A14368)=1),0,1)</f>
        <v>1</v>
      </c>
      <c r="O14368">
        <f t="shared" si="1569"/>
        <v>13</v>
      </c>
      <c r="P14368">
        <f t="shared" si="1574"/>
        <v>0</v>
      </c>
      <c r="Q14368">
        <f t="shared" si="1575"/>
        <v>0</v>
      </c>
    </row>
    <row r="14369" spans="1:17" ht="19.5" x14ac:dyDescent="0.4">
      <c r="A14369" s="33">
        <f t="shared" si="1570"/>
        <v>46777</v>
      </c>
      <c r="B14369" s="27" t="str">
        <f t="shared" si="1571"/>
        <v>(火)</v>
      </c>
      <c r="C14369" s="34">
        <v>0.27083333333333298</v>
      </c>
      <c r="D14369" s="16" t="s">
        <v>18</v>
      </c>
      <c r="E14369" s="35">
        <v>0.29166666666666702</v>
      </c>
      <c r="F14369" s="50">
        <f>IF(COUNTIF('リスト（不使用）'!$A$5:$A$6,単年カーブ!$A$1),"希望数量入力ください",'単年（2027年度）'!$E$12*単年カーブ!$R$3+'単年（2027年度）'!$E$12*(1-単年カーブ!$R$3)*単年カーブ!Q14369)</f>
        <v>0</v>
      </c>
      <c r="G14369" s="47">
        <f t="shared" si="1572"/>
        <v>0</v>
      </c>
      <c r="M14369">
        <f t="shared" si="1573"/>
        <v>1</v>
      </c>
      <c r="N14369">
        <f>IF(OR(WEEKDAY(A14369)=1,WEEKDAY(A14369)=7,COUNTIF('2027祝日等（不使用）'!$A$1:$A$20,単年カーブ!A14369)=1),0,1)</f>
        <v>1</v>
      </c>
      <c r="O14369">
        <f t="shared" si="1569"/>
        <v>14</v>
      </c>
      <c r="P14369">
        <f t="shared" si="1574"/>
        <v>0</v>
      </c>
      <c r="Q14369">
        <f t="shared" si="1575"/>
        <v>0</v>
      </c>
    </row>
    <row r="14370" spans="1:17" ht="19.5" x14ac:dyDescent="0.4">
      <c r="A14370" s="33">
        <f t="shared" si="1570"/>
        <v>46777</v>
      </c>
      <c r="B14370" s="27" t="str">
        <f t="shared" si="1571"/>
        <v>(火)</v>
      </c>
      <c r="C14370" s="34">
        <v>0.29166666666666702</v>
      </c>
      <c r="D14370" s="16" t="s">
        <v>18</v>
      </c>
      <c r="E14370" s="35">
        <v>0.3125</v>
      </c>
      <c r="F14370" s="50">
        <f>IF(COUNTIF('リスト（不使用）'!$A$5:$A$6,単年カーブ!$A$1),"希望数量入力ください",'単年（2027年度）'!$E$12*単年カーブ!$R$3+'単年（2027年度）'!$E$12*(1-単年カーブ!$R$3)*単年カーブ!Q14370)</f>
        <v>0</v>
      </c>
      <c r="G14370" s="47">
        <f t="shared" si="1572"/>
        <v>0</v>
      </c>
      <c r="M14370">
        <f t="shared" si="1573"/>
        <v>1</v>
      </c>
      <c r="N14370">
        <f>IF(OR(WEEKDAY(A14370)=1,WEEKDAY(A14370)=7,COUNTIF('2027祝日等（不使用）'!$A$1:$A$20,単年カーブ!A14370)=1),0,1)</f>
        <v>1</v>
      </c>
      <c r="O14370">
        <f t="shared" si="1569"/>
        <v>15</v>
      </c>
      <c r="P14370">
        <f t="shared" si="1574"/>
        <v>0</v>
      </c>
      <c r="Q14370">
        <f t="shared" si="1575"/>
        <v>0</v>
      </c>
    </row>
    <row r="14371" spans="1:17" ht="19.5" x14ac:dyDescent="0.4">
      <c r="A14371" s="33">
        <f t="shared" si="1570"/>
        <v>46777</v>
      </c>
      <c r="B14371" s="27" t="str">
        <f t="shared" si="1571"/>
        <v>(火)</v>
      </c>
      <c r="C14371" s="34">
        <v>0.3125</v>
      </c>
      <c r="D14371" s="16" t="s">
        <v>18</v>
      </c>
      <c r="E14371" s="35">
        <v>0.33333333333333298</v>
      </c>
      <c r="F14371" s="50">
        <f>IF(COUNTIF('リスト（不使用）'!$A$5:$A$6,単年カーブ!$A$1),"希望数量入力ください",'単年（2027年度）'!$E$12*単年カーブ!$R$3+'単年（2027年度）'!$E$12*(1-単年カーブ!$R$3)*単年カーブ!Q14371)</f>
        <v>0</v>
      </c>
      <c r="G14371" s="47">
        <f t="shared" si="1572"/>
        <v>0</v>
      </c>
      <c r="M14371">
        <f t="shared" si="1573"/>
        <v>1</v>
      </c>
      <c r="N14371">
        <f>IF(OR(WEEKDAY(A14371)=1,WEEKDAY(A14371)=7,COUNTIF('2027祝日等（不使用）'!$A$1:$A$20,単年カーブ!A14371)=1),0,1)</f>
        <v>1</v>
      </c>
      <c r="O14371">
        <f t="shared" si="1569"/>
        <v>16</v>
      </c>
      <c r="P14371">
        <f t="shared" si="1574"/>
        <v>0</v>
      </c>
      <c r="Q14371">
        <f t="shared" si="1575"/>
        <v>0</v>
      </c>
    </row>
    <row r="14372" spans="1:17" ht="19.5" x14ac:dyDescent="0.4">
      <c r="A14372" s="33">
        <f t="shared" si="1570"/>
        <v>46777</v>
      </c>
      <c r="B14372" s="27" t="str">
        <f t="shared" si="1571"/>
        <v>(火)</v>
      </c>
      <c r="C14372" s="34">
        <v>0.33333333333333298</v>
      </c>
      <c r="D14372" s="16" t="s">
        <v>18</v>
      </c>
      <c r="E14372" s="35">
        <v>0.35416666666666702</v>
      </c>
      <c r="F14372" s="50">
        <f>IF(COUNTIF('リスト（不使用）'!$A$5:$A$6,単年カーブ!$A$1),"希望数量入力ください",'単年（2027年度）'!$E$12*単年カーブ!$R$3+'単年（2027年度）'!$E$12*(1-単年カーブ!$R$3)*単年カーブ!Q14372)</f>
        <v>0</v>
      </c>
      <c r="G14372" s="47">
        <f t="shared" si="1572"/>
        <v>0</v>
      </c>
      <c r="M14372">
        <f t="shared" si="1573"/>
        <v>1</v>
      </c>
      <c r="N14372">
        <f>IF(OR(WEEKDAY(A14372)=1,WEEKDAY(A14372)=7,COUNTIF('2027祝日等（不使用）'!$A$1:$A$20,単年カーブ!A14372)=1),0,1)</f>
        <v>1</v>
      </c>
      <c r="O14372">
        <f t="shared" si="1569"/>
        <v>17</v>
      </c>
      <c r="P14372">
        <f t="shared" si="1574"/>
        <v>1</v>
      </c>
      <c r="Q14372">
        <f t="shared" si="1575"/>
        <v>1</v>
      </c>
    </row>
    <row r="14373" spans="1:17" ht="19.5" x14ac:dyDescent="0.4">
      <c r="A14373" s="33">
        <f t="shared" si="1570"/>
        <v>46777</v>
      </c>
      <c r="B14373" s="27" t="str">
        <f t="shared" si="1571"/>
        <v>(火)</v>
      </c>
      <c r="C14373" s="34">
        <v>0.35416666666666702</v>
      </c>
      <c r="D14373" s="16" t="s">
        <v>18</v>
      </c>
      <c r="E14373" s="35">
        <v>0.375</v>
      </c>
      <c r="F14373" s="50">
        <f>IF(COUNTIF('リスト（不使用）'!$A$5:$A$6,単年カーブ!$A$1),"希望数量入力ください",'単年（2027年度）'!$E$12*単年カーブ!$R$3+'単年（2027年度）'!$E$12*(1-単年カーブ!$R$3)*単年カーブ!Q14373)</f>
        <v>0</v>
      </c>
      <c r="G14373" s="47">
        <f t="shared" si="1572"/>
        <v>0</v>
      </c>
      <c r="M14373">
        <f t="shared" si="1573"/>
        <v>1</v>
      </c>
      <c r="N14373">
        <f>IF(OR(WEEKDAY(A14373)=1,WEEKDAY(A14373)=7,COUNTIF('2027祝日等（不使用）'!$A$1:$A$20,単年カーブ!A14373)=1),0,1)</f>
        <v>1</v>
      </c>
      <c r="O14373">
        <f t="shared" si="1569"/>
        <v>18</v>
      </c>
      <c r="P14373">
        <f t="shared" si="1574"/>
        <v>1</v>
      </c>
      <c r="Q14373">
        <f t="shared" si="1575"/>
        <v>1</v>
      </c>
    </row>
    <row r="14374" spans="1:17" ht="19.5" x14ac:dyDescent="0.4">
      <c r="A14374" s="33">
        <f t="shared" si="1570"/>
        <v>46777</v>
      </c>
      <c r="B14374" s="27" t="str">
        <f t="shared" si="1571"/>
        <v>(火)</v>
      </c>
      <c r="C14374" s="34">
        <v>0.375</v>
      </c>
      <c r="D14374" s="16" t="s">
        <v>18</v>
      </c>
      <c r="E14374" s="35">
        <v>0.39583333333333298</v>
      </c>
      <c r="F14374" s="50">
        <f>IF(COUNTIF('リスト（不使用）'!$A$5:$A$6,単年カーブ!$A$1),"希望数量入力ください",'単年（2027年度）'!$E$12*単年カーブ!$R$3+'単年（2027年度）'!$E$12*(1-単年カーブ!$R$3)*単年カーブ!Q14374)</f>
        <v>0</v>
      </c>
      <c r="G14374" s="47">
        <f t="shared" si="1572"/>
        <v>0</v>
      </c>
      <c r="M14374">
        <f t="shared" si="1573"/>
        <v>1</v>
      </c>
      <c r="N14374">
        <f>IF(OR(WEEKDAY(A14374)=1,WEEKDAY(A14374)=7,COUNTIF('2027祝日等（不使用）'!$A$1:$A$20,単年カーブ!A14374)=1),0,1)</f>
        <v>1</v>
      </c>
      <c r="O14374">
        <f t="shared" si="1569"/>
        <v>19</v>
      </c>
      <c r="P14374">
        <f t="shared" si="1574"/>
        <v>1</v>
      </c>
      <c r="Q14374">
        <f t="shared" si="1575"/>
        <v>1</v>
      </c>
    </row>
    <row r="14375" spans="1:17" ht="19.5" x14ac:dyDescent="0.4">
      <c r="A14375" s="33">
        <f t="shared" si="1570"/>
        <v>46777</v>
      </c>
      <c r="B14375" s="27" t="str">
        <f t="shared" si="1571"/>
        <v>(火)</v>
      </c>
      <c r="C14375" s="34">
        <v>0.39583333333333298</v>
      </c>
      <c r="D14375" s="16" t="s">
        <v>18</v>
      </c>
      <c r="E14375" s="35">
        <v>0.41666666666666702</v>
      </c>
      <c r="F14375" s="50">
        <f>IF(COUNTIF('リスト（不使用）'!$A$5:$A$6,単年カーブ!$A$1),"希望数量入力ください",'単年（2027年度）'!$E$12*単年カーブ!$R$3+'単年（2027年度）'!$E$12*(1-単年カーブ!$R$3)*単年カーブ!Q14375)</f>
        <v>0</v>
      </c>
      <c r="G14375" s="47">
        <f t="shared" si="1572"/>
        <v>0</v>
      </c>
      <c r="M14375">
        <f t="shared" si="1573"/>
        <v>1</v>
      </c>
      <c r="N14375">
        <f>IF(OR(WEEKDAY(A14375)=1,WEEKDAY(A14375)=7,COUNTIF('2027祝日等（不使用）'!$A$1:$A$20,単年カーブ!A14375)=1),0,1)</f>
        <v>1</v>
      </c>
      <c r="O14375">
        <f t="shared" si="1569"/>
        <v>20</v>
      </c>
      <c r="P14375">
        <f t="shared" si="1574"/>
        <v>1</v>
      </c>
      <c r="Q14375">
        <f t="shared" si="1575"/>
        <v>1</v>
      </c>
    </row>
    <row r="14376" spans="1:17" ht="19.5" x14ac:dyDescent="0.4">
      <c r="A14376" s="33">
        <f t="shared" si="1570"/>
        <v>46777</v>
      </c>
      <c r="B14376" s="27" t="str">
        <f t="shared" si="1571"/>
        <v>(火)</v>
      </c>
      <c r="C14376" s="34">
        <v>0.41666666666666702</v>
      </c>
      <c r="D14376" s="16" t="s">
        <v>18</v>
      </c>
      <c r="E14376" s="35">
        <v>0.4375</v>
      </c>
      <c r="F14376" s="50">
        <f>IF(COUNTIF('リスト（不使用）'!$A$5:$A$6,単年カーブ!$A$1),"希望数量入力ください",'単年（2027年度）'!$E$12*単年カーブ!$R$3+'単年（2027年度）'!$E$12*(1-単年カーブ!$R$3)*単年カーブ!Q14376)</f>
        <v>0</v>
      </c>
      <c r="G14376" s="47">
        <f t="shared" si="1572"/>
        <v>0</v>
      </c>
      <c r="M14376">
        <f t="shared" si="1573"/>
        <v>1</v>
      </c>
      <c r="N14376">
        <f>IF(OR(WEEKDAY(A14376)=1,WEEKDAY(A14376)=7,COUNTIF('2027祝日等（不使用）'!$A$1:$A$20,単年カーブ!A14376)=1),0,1)</f>
        <v>1</v>
      </c>
      <c r="O14376">
        <f t="shared" si="1569"/>
        <v>21</v>
      </c>
      <c r="P14376">
        <f t="shared" si="1574"/>
        <v>1</v>
      </c>
      <c r="Q14376">
        <f t="shared" si="1575"/>
        <v>1</v>
      </c>
    </row>
    <row r="14377" spans="1:17" ht="19.5" x14ac:dyDescent="0.4">
      <c r="A14377" s="33">
        <f t="shared" si="1570"/>
        <v>46777</v>
      </c>
      <c r="B14377" s="27" t="str">
        <f t="shared" si="1571"/>
        <v>(火)</v>
      </c>
      <c r="C14377" s="34">
        <v>0.4375</v>
      </c>
      <c r="D14377" s="16" t="s">
        <v>18</v>
      </c>
      <c r="E14377" s="35">
        <v>0.45833333333333298</v>
      </c>
      <c r="F14377" s="50">
        <f>IF(COUNTIF('リスト（不使用）'!$A$5:$A$6,単年カーブ!$A$1),"希望数量入力ください",'単年（2027年度）'!$E$12*単年カーブ!$R$3+'単年（2027年度）'!$E$12*(1-単年カーブ!$R$3)*単年カーブ!Q14377)</f>
        <v>0</v>
      </c>
      <c r="G14377" s="47">
        <f t="shared" si="1572"/>
        <v>0</v>
      </c>
      <c r="M14377">
        <f t="shared" si="1573"/>
        <v>1</v>
      </c>
      <c r="N14377">
        <f>IF(OR(WEEKDAY(A14377)=1,WEEKDAY(A14377)=7,COUNTIF('2027祝日等（不使用）'!$A$1:$A$20,単年カーブ!A14377)=1),0,1)</f>
        <v>1</v>
      </c>
      <c r="O14377">
        <f t="shared" si="1569"/>
        <v>22</v>
      </c>
      <c r="P14377">
        <f t="shared" si="1574"/>
        <v>1</v>
      </c>
      <c r="Q14377">
        <f t="shared" si="1575"/>
        <v>1</v>
      </c>
    </row>
    <row r="14378" spans="1:17" ht="19.5" x14ac:dyDescent="0.4">
      <c r="A14378" s="33">
        <f t="shared" si="1570"/>
        <v>46777</v>
      </c>
      <c r="B14378" s="27" t="str">
        <f t="shared" si="1571"/>
        <v>(火)</v>
      </c>
      <c r="C14378" s="34">
        <v>0.45833333333333298</v>
      </c>
      <c r="D14378" s="16" t="s">
        <v>18</v>
      </c>
      <c r="E14378" s="35">
        <v>0.47916666666666702</v>
      </c>
      <c r="F14378" s="50">
        <f>IF(COUNTIF('リスト（不使用）'!$A$5:$A$6,単年カーブ!$A$1),"希望数量入力ください",'単年（2027年度）'!$E$12*単年カーブ!$R$3+'単年（2027年度）'!$E$12*(1-単年カーブ!$R$3)*単年カーブ!Q14378)</f>
        <v>0</v>
      </c>
      <c r="G14378" s="47">
        <f t="shared" si="1572"/>
        <v>0</v>
      </c>
      <c r="M14378">
        <f t="shared" si="1573"/>
        <v>1</v>
      </c>
      <c r="N14378">
        <f>IF(OR(WEEKDAY(A14378)=1,WEEKDAY(A14378)=7,COUNTIF('2027祝日等（不使用）'!$A$1:$A$20,単年カーブ!A14378)=1),0,1)</f>
        <v>1</v>
      </c>
      <c r="O14378">
        <f t="shared" si="1569"/>
        <v>23</v>
      </c>
      <c r="P14378">
        <f t="shared" si="1574"/>
        <v>1</v>
      </c>
      <c r="Q14378">
        <f t="shared" si="1575"/>
        <v>1</v>
      </c>
    </row>
    <row r="14379" spans="1:17" ht="19.5" x14ac:dyDescent="0.4">
      <c r="A14379" s="33">
        <f t="shared" si="1570"/>
        <v>46777</v>
      </c>
      <c r="B14379" s="27" t="str">
        <f t="shared" si="1571"/>
        <v>(火)</v>
      </c>
      <c r="C14379" s="34">
        <v>0.47916666666666702</v>
      </c>
      <c r="D14379" s="16" t="s">
        <v>18</v>
      </c>
      <c r="E14379" s="35">
        <v>0.5</v>
      </c>
      <c r="F14379" s="50">
        <f>IF(COUNTIF('リスト（不使用）'!$A$5:$A$6,単年カーブ!$A$1),"希望数量入力ください",'単年（2027年度）'!$E$12*単年カーブ!$R$3+'単年（2027年度）'!$E$12*(1-単年カーブ!$R$3)*単年カーブ!Q14379)</f>
        <v>0</v>
      </c>
      <c r="G14379" s="47">
        <f t="shared" si="1572"/>
        <v>0</v>
      </c>
      <c r="M14379">
        <f t="shared" si="1573"/>
        <v>1</v>
      </c>
      <c r="N14379">
        <f>IF(OR(WEEKDAY(A14379)=1,WEEKDAY(A14379)=7,COUNTIF('2027祝日等（不使用）'!$A$1:$A$20,単年カーブ!A14379)=1),0,1)</f>
        <v>1</v>
      </c>
      <c r="O14379">
        <f t="shared" si="1569"/>
        <v>24</v>
      </c>
      <c r="P14379">
        <f t="shared" si="1574"/>
        <v>1</v>
      </c>
      <c r="Q14379">
        <f t="shared" si="1575"/>
        <v>1</v>
      </c>
    </row>
    <row r="14380" spans="1:17" ht="19.5" x14ac:dyDescent="0.4">
      <c r="A14380" s="33">
        <f t="shared" si="1570"/>
        <v>46777</v>
      </c>
      <c r="B14380" s="27" t="str">
        <f t="shared" si="1571"/>
        <v>(火)</v>
      </c>
      <c r="C14380" s="34">
        <v>0.5</v>
      </c>
      <c r="D14380" s="16" t="s">
        <v>18</v>
      </c>
      <c r="E14380" s="35">
        <v>0.52083333333333304</v>
      </c>
      <c r="F14380" s="50">
        <f>IF(COUNTIF('リスト（不使用）'!$A$5:$A$6,単年カーブ!$A$1),"希望数量入力ください",'単年（2027年度）'!$E$12*単年カーブ!$R$3+'単年（2027年度）'!$E$12*(1-単年カーブ!$R$3)*単年カーブ!Q14380)</f>
        <v>0</v>
      </c>
      <c r="G14380" s="47">
        <f t="shared" si="1572"/>
        <v>0</v>
      </c>
      <c r="M14380">
        <f t="shared" si="1573"/>
        <v>1</v>
      </c>
      <c r="N14380">
        <f>IF(OR(WEEKDAY(A14380)=1,WEEKDAY(A14380)=7,COUNTIF('2027祝日等（不使用）'!$A$1:$A$20,単年カーブ!A14380)=1),0,1)</f>
        <v>1</v>
      </c>
      <c r="O14380">
        <f t="shared" si="1569"/>
        <v>25</v>
      </c>
      <c r="P14380">
        <f t="shared" si="1574"/>
        <v>1</v>
      </c>
      <c r="Q14380">
        <f t="shared" si="1575"/>
        <v>1</v>
      </c>
    </row>
    <row r="14381" spans="1:17" ht="19.5" x14ac:dyDescent="0.4">
      <c r="A14381" s="33">
        <f t="shared" si="1570"/>
        <v>46777</v>
      </c>
      <c r="B14381" s="27" t="str">
        <f t="shared" si="1571"/>
        <v>(火)</v>
      </c>
      <c r="C14381" s="34">
        <v>0.52083333333333304</v>
      </c>
      <c r="D14381" s="16" t="s">
        <v>18</v>
      </c>
      <c r="E14381" s="35">
        <v>0.54166666666666696</v>
      </c>
      <c r="F14381" s="50">
        <f>IF(COUNTIF('リスト（不使用）'!$A$5:$A$6,単年カーブ!$A$1),"希望数量入力ください",'単年（2027年度）'!$E$12*単年カーブ!$R$3+'単年（2027年度）'!$E$12*(1-単年カーブ!$R$3)*単年カーブ!Q14381)</f>
        <v>0</v>
      </c>
      <c r="G14381" s="47">
        <f t="shared" si="1572"/>
        <v>0</v>
      </c>
      <c r="M14381">
        <f t="shared" si="1573"/>
        <v>1</v>
      </c>
      <c r="N14381">
        <f>IF(OR(WEEKDAY(A14381)=1,WEEKDAY(A14381)=7,COUNTIF('2027祝日等（不使用）'!$A$1:$A$20,単年カーブ!A14381)=1),0,1)</f>
        <v>1</v>
      </c>
      <c r="O14381">
        <f t="shared" si="1569"/>
        <v>26</v>
      </c>
      <c r="P14381">
        <f t="shared" si="1574"/>
        <v>1</v>
      </c>
      <c r="Q14381">
        <f t="shared" si="1575"/>
        <v>1</v>
      </c>
    </row>
    <row r="14382" spans="1:17" ht="19.5" x14ac:dyDescent="0.4">
      <c r="A14382" s="33">
        <f t="shared" si="1570"/>
        <v>46777</v>
      </c>
      <c r="B14382" s="27" t="str">
        <f t="shared" si="1571"/>
        <v>(火)</v>
      </c>
      <c r="C14382" s="34">
        <v>0.54166666666666696</v>
      </c>
      <c r="D14382" s="16" t="s">
        <v>18</v>
      </c>
      <c r="E14382" s="35">
        <v>0.5625</v>
      </c>
      <c r="F14382" s="50">
        <f>IF(COUNTIF('リスト（不使用）'!$A$5:$A$6,単年カーブ!$A$1),"希望数量入力ください",'単年（2027年度）'!$E$12*単年カーブ!$R$3+'単年（2027年度）'!$E$12*(1-単年カーブ!$R$3)*単年カーブ!Q14382)</f>
        <v>0</v>
      </c>
      <c r="G14382" s="47">
        <f t="shared" si="1572"/>
        <v>0</v>
      </c>
      <c r="M14382">
        <f t="shared" si="1573"/>
        <v>1</v>
      </c>
      <c r="N14382">
        <f>IF(OR(WEEKDAY(A14382)=1,WEEKDAY(A14382)=7,COUNTIF('2027祝日等（不使用）'!$A$1:$A$20,単年カーブ!A14382)=1),0,1)</f>
        <v>1</v>
      </c>
      <c r="O14382">
        <f t="shared" si="1569"/>
        <v>27</v>
      </c>
      <c r="P14382">
        <f t="shared" si="1574"/>
        <v>1</v>
      </c>
      <c r="Q14382">
        <f t="shared" si="1575"/>
        <v>1</v>
      </c>
    </row>
    <row r="14383" spans="1:17" ht="19.5" x14ac:dyDescent="0.4">
      <c r="A14383" s="33">
        <f t="shared" si="1570"/>
        <v>46777</v>
      </c>
      <c r="B14383" s="27" t="str">
        <f t="shared" si="1571"/>
        <v>(火)</v>
      </c>
      <c r="C14383" s="34">
        <v>0.5625</v>
      </c>
      <c r="D14383" s="16" t="s">
        <v>18</v>
      </c>
      <c r="E14383" s="35">
        <v>0.58333333333333304</v>
      </c>
      <c r="F14383" s="50">
        <f>IF(COUNTIF('リスト（不使用）'!$A$5:$A$6,単年カーブ!$A$1),"希望数量入力ください",'単年（2027年度）'!$E$12*単年カーブ!$R$3+'単年（2027年度）'!$E$12*(1-単年カーブ!$R$3)*単年カーブ!Q14383)</f>
        <v>0</v>
      </c>
      <c r="G14383" s="47">
        <f t="shared" si="1572"/>
        <v>0</v>
      </c>
      <c r="M14383">
        <f t="shared" si="1573"/>
        <v>1</v>
      </c>
      <c r="N14383">
        <f>IF(OR(WEEKDAY(A14383)=1,WEEKDAY(A14383)=7,COUNTIF('2027祝日等（不使用）'!$A$1:$A$20,単年カーブ!A14383)=1),0,1)</f>
        <v>1</v>
      </c>
      <c r="O14383">
        <f t="shared" si="1569"/>
        <v>28</v>
      </c>
      <c r="P14383">
        <f t="shared" si="1574"/>
        <v>1</v>
      </c>
      <c r="Q14383">
        <f t="shared" si="1575"/>
        <v>1</v>
      </c>
    </row>
    <row r="14384" spans="1:17" ht="19.5" x14ac:dyDescent="0.4">
      <c r="A14384" s="33">
        <f t="shared" si="1570"/>
        <v>46777</v>
      </c>
      <c r="B14384" s="27" t="str">
        <f t="shared" si="1571"/>
        <v>(火)</v>
      </c>
      <c r="C14384" s="34">
        <v>0.58333333333333304</v>
      </c>
      <c r="D14384" s="16" t="s">
        <v>18</v>
      </c>
      <c r="E14384" s="35">
        <v>0.60416666666666696</v>
      </c>
      <c r="F14384" s="50">
        <f>IF(COUNTIF('リスト（不使用）'!$A$5:$A$6,単年カーブ!$A$1),"希望数量入力ください",'単年（2027年度）'!$E$12*単年カーブ!$R$3+'単年（2027年度）'!$E$12*(1-単年カーブ!$R$3)*単年カーブ!Q14384)</f>
        <v>0</v>
      </c>
      <c r="G14384" s="47">
        <f t="shared" si="1572"/>
        <v>0</v>
      </c>
      <c r="M14384">
        <f t="shared" si="1573"/>
        <v>1</v>
      </c>
      <c r="N14384">
        <f>IF(OR(WEEKDAY(A14384)=1,WEEKDAY(A14384)=7,COUNTIF('2027祝日等（不使用）'!$A$1:$A$20,単年カーブ!A14384)=1),0,1)</f>
        <v>1</v>
      </c>
      <c r="O14384">
        <f t="shared" si="1569"/>
        <v>29</v>
      </c>
      <c r="P14384">
        <f t="shared" si="1574"/>
        <v>1</v>
      </c>
      <c r="Q14384">
        <f t="shared" si="1575"/>
        <v>1</v>
      </c>
    </row>
    <row r="14385" spans="1:17" ht="19.5" x14ac:dyDescent="0.4">
      <c r="A14385" s="33">
        <f t="shared" si="1570"/>
        <v>46777</v>
      </c>
      <c r="B14385" s="27" t="str">
        <f t="shared" si="1571"/>
        <v>(火)</v>
      </c>
      <c r="C14385" s="34">
        <v>0.60416666666666696</v>
      </c>
      <c r="D14385" s="16" t="s">
        <v>18</v>
      </c>
      <c r="E14385" s="35">
        <v>0.625</v>
      </c>
      <c r="F14385" s="50">
        <f>IF(COUNTIF('リスト（不使用）'!$A$5:$A$6,単年カーブ!$A$1),"希望数量入力ください",'単年（2027年度）'!$E$12*単年カーブ!$R$3+'単年（2027年度）'!$E$12*(1-単年カーブ!$R$3)*単年カーブ!Q14385)</f>
        <v>0</v>
      </c>
      <c r="G14385" s="47">
        <f t="shared" si="1572"/>
        <v>0</v>
      </c>
      <c r="M14385">
        <f t="shared" si="1573"/>
        <v>1</v>
      </c>
      <c r="N14385">
        <f>IF(OR(WEEKDAY(A14385)=1,WEEKDAY(A14385)=7,COUNTIF('2027祝日等（不使用）'!$A$1:$A$20,単年カーブ!A14385)=1),0,1)</f>
        <v>1</v>
      </c>
      <c r="O14385">
        <f t="shared" si="1569"/>
        <v>30</v>
      </c>
      <c r="P14385">
        <f t="shared" si="1574"/>
        <v>1</v>
      </c>
      <c r="Q14385">
        <f t="shared" si="1575"/>
        <v>1</v>
      </c>
    </row>
    <row r="14386" spans="1:17" ht="19.5" x14ac:dyDescent="0.4">
      <c r="A14386" s="33">
        <f t="shared" si="1570"/>
        <v>46777</v>
      </c>
      <c r="B14386" s="27" t="str">
        <f t="shared" si="1571"/>
        <v>(火)</v>
      </c>
      <c r="C14386" s="34">
        <v>0.625</v>
      </c>
      <c r="D14386" s="16" t="s">
        <v>18</v>
      </c>
      <c r="E14386" s="35">
        <v>0.64583333333333304</v>
      </c>
      <c r="F14386" s="50">
        <f>IF(COUNTIF('リスト（不使用）'!$A$5:$A$6,単年カーブ!$A$1),"希望数量入力ください",'単年（2027年度）'!$E$12*単年カーブ!$R$3+'単年（2027年度）'!$E$12*(1-単年カーブ!$R$3)*単年カーブ!Q14386)</f>
        <v>0</v>
      </c>
      <c r="G14386" s="47">
        <f t="shared" si="1572"/>
        <v>0</v>
      </c>
      <c r="M14386">
        <f t="shared" si="1573"/>
        <v>1</v>
      </c>
      <c r="N14386">
        <f>IF(OR(WEEKDAY(A14386)=1,WEEKDAY(A14386)=7,COUNTIF('2027祝日等（不使用）'!$A$1:$A$20,単年カーブ!A14386)=1),0,1)</f>
        <v>1</v>
      </c>
      <c r="O14386">
        <f t="shared" si="1569"/>
        <v>31</v>
      </c>
      <c r="P14386">
        <f t="shared" si="1574"/>
        <v>1</v>
      </c>
      <c r="Q14386">
        <f t="shared" si="1575"/>
        <v>1</v>
      </c>
    </row>
    <row r="14387" spans="1:17" ht="19.5" x14ac:dyDescent="0.4">
      <c r="A14387" s="33">
        <f t="shared" si="1570"/>
        <v>46777</v>
      </c>
      <c r="B14387" s="27" t="str">
        <f t="shared" si="1571"/>
        <v>(火)</v>
      </c>
      <c r="C14387" s="34">
        <v>0.64583333333333304</v>
      </c>
      <c r="D14387" s="16" t="s">
        <v>18</v>
      </c>
      <c r="E14387" s="35">
        <v>0.66666666666666696</v>
      </c>
      <c r="F14387" s="50">
        <f>IF(COUNTIF('リスト（不使用）'!$A$5:$A$6,単年カーブ!$A$1),"希望数量入力ください",'単年（2027年度）'!$E$12*単年カーブ!$R$3+'単年（2027年度）'!$E$12*(1-単年カーブ!$R$3)*単年カーブ!Q14387)</f>
        <v>0</v>
      </c>
      <c r="G14387" s="47">
        <f t="shared" si="1572"/>
        <v>0</v>
      </c>
      <c r="M14387">
        <f t="shared" si="1573"/>
        <v>1</v>
      </c>
      <c r="N14387">
        <f>IF(OR(WEEKDAY(A14387)=1,WEEKDAY(A14387)=7,COUNTIF('2027祝日等（不使用）'!$A$1:$A$20,単年カーブ!A14387)=1),0,1)</f>
        <v>1</v>
      </c>
      <c r="O14387">
        <f t="shared" si="1569"/>
        <v>32</v>
      </c>
      <c r="P14387">
        <f t="shared" si="1574"/>
        <v>1</v>
      </c>
      <c r="Q14387">
        <f t="shared" si="1575"/>
        <v>1</v>
      </c>
    </row>
    <row r="14388" spans="1:17" ht="19.5" x14ac:dyDescent="0.4">
      <c r="A14388" s="33">
        <f t="shared" si="1570"/>
        <v>46777</v>
      </c>
      <c r="B14388" s="27" t="str">
        <f t="shared" si="1571"/>
        <v>(火)</v>
      </c>
      <c r="C14388" s="34">
        <v>0.66666666666666696</v>
      </c>
      <c r="D14388" s="16" t="s">
        <v>18</v>
      </c>
      <c r="E14388" s="35">
        <v>0.6875</v>
      </c>
      <c r="F14388" s="50">
        <f>IF(COUNTIF('リスト（不使用）'!$A$5:$A$6,単年カーブ!$A$1),"希望数量入力ください",'単年（2027年度）'!$E$12*単年カーブ!$R$3+'単年（2027年度）'!$E$12*(1-単年カーブ!$R$3)*単年カーブ!Q14388)</f>
        <v>0</v>
      </c>
      <c r="G14388" s="47">
        <f t="shared" si="1572"/>
        <v>0</v>
      </c>
      <c r="M14388">
        <f t="shared" si="1573"/>
        <v>1</v>
      </c>
      <c r="N14388">
        <f>IF(OR(WEEKDAY(A14388)=1,WEEKDAY(A14388)=7,COUNTIF('2027祝日等（不使用）'!$A$1:$A$20,単年カーブ!A14388)=1),0,1)</f>
        <v>1</v>
      </c>
      <c r="O14388">
        <f t="shared" ref="O14388:O14451" si="1576">O14340</f>
        <v>33</v>
      </c>
      <c r="P14388">
        <f t="shared" si="1574"/>
        <v>1</v>
      </c>
      <c r="Q14388">
        <f t="shared" si="1575"/>
        <v>1</v>
      </c>
    </row>
    <row r="14389" spans="1:17" ht="19.5" x14ac:dyDescent="0.4">
      <c r="A14389" s="33">
        <f t="shared" si="1570"/>
        <v>46777</v>
      </c>
      <c r="B14389" s="27" t="str">
        <f t="shared" si="1571"/>
        <v>(火)</v>
      </c>
      <c r="C14389" s="34">
        <v>0.6875</v>
      </c>
      <c r="D14389" s="16" t="s">
        <v>18</v>
      </c>
      <c r="E14389" s="35">
        <v>0.70833333333333304</v>
      </c>
      <c r="F14389" s="50">
        <f>IF(COUNTIF('リスト（不使用）'!$A$5:$A$6,単年カーブ!$A$1),"希望数量入力ください",'単年（2027年度）'!$E$12*単年カーブ!$R$3+'単年（2027年度）'!$E$12*(1-単年カーブ!$R$3)*単年カーブ!Q14389)</f>
        <v>0</v>
      </c>
      <c r="G14389" s="47">
        <f t="shared" si="1572"/>
        <v>0</v>
      </c>
      <c r="M14389">
        <f t="shared" si="1573"/>
        <v>1</v>
      </c>
      <c r="N14389">
        <f>IF(OR(WEEKDAY(A14389)=1,WEEKDAY(A14389)=7,COUNTIF('2027祝日等（不使用）'!$A$1:$A$20,単年カーブ!A14389)=1),0,1)</f>
        <v>1</v>
      </c>
      <c r="O14389">
        <f t="shared" si="1576"/>
        <v>34</v>
      </c>
      <c r="P14389">
        <f t="shared" si="1574"/>
        <v>1</v>
      </c>
      <c r="Q14389">
        <f t="shared" si="1575"/>
        <v>1</v>
      </c>
    </row>
    <row r="14390" spans="1:17" ht="19.5" x14ac:dyDescent="0.4">
      <c r="A14390" s="33">
        <f t="shared" si="1570"/>
        <v>46777</v>
      </c>
      <c r="B14390" s="27" t="str">
        <f t="shared" si="1571"/>
        <v>(火)</v>
      </c>
      <c r="C14390" s="34">
        <v>0.70833333333333304</v>
      </c>
      <c r="D14390" s="16" t="s">
        <v>18</v>
      </c>
      <c r="E14390" s="35">
        <v>0.72916666666666696</v>
      </c>
      <c r="F14390" s="50">
        <f>IF(COUNTIF('リスト（不使用）'!$A$5:$A$6,単年カーブ!$A$1),"希望数量入力ください",'単年（2027年度）'!$E$12*単年カーブ!$R$3+'単年（2027年度）'!$E$12*(1-単年カーブ!$R$3)*単年カーブ!Q14390)</f>
        <v>0</v>
      </c>
      <c r="G14390" s="47">
        <f t="shared" si="1572"/>
        <v>0</v>
      </c>
      <c r="M14390">
        <f t="shared" si="1573"/>
        <v>1</v>
      </c>
      <c r="N14390">
        <f>IF(OR(WEEKDAY(A14390)=1,WEEKDAY(A14390)=7,COUNTIF('2027祝日等（不使用）'!$A$1:$A$20,単年カーブ!A14390)=1),0,1)</f>
        <v>1</v>
      </c>
      <c r="O14390">
        <f t="shared" si="1576"/>
        <v>35</v>
      </c>
      <c r="P14390">
        <f t="shared" si="1574"/>
        <v>1</v>
      </c>
      <c r="Q14390">
        <f t="shared" si="1575"/>
        <v>1</v>
      </c>
    </row>
    <row r="14391" spans="1:17" ht="19.5" x14ac:dyDescent="0.4">
      <c r="A14391" s="33">
        <f t="shared" si="1570"/>
        <v>46777</v>
      </c>
      <c r="B14391" s="27" t="str">
        <f t="shared" si="1571"/>
        <v>(火)</v>
      </c>
      <c r="C14391" s="34">
        <v>0.72916666666666696</v>
      </c>
      <c r="D14391" s="16" t="s">
        <v>18</v>
      </c>
      <c r="E14391" s="35">
        <v>0.75</v>
      </c>
      <c r="F14391" s="50">
        <f>IF(COUNTIF('リスト（不使用）'!$A$5:$A$6,単年カーブ!$A$1),"希望数量入力ください",'単年（2027年度）'!$E$12*単年カーブ!$R$3+'単年（2027年度）'!$E$12*(1-単年カーブ!$R$3)*単年カーブ!Q14391)</f>
        <v>0</v>
      </c>
      <c r="G14391" s="47">
        <f t="shared" si="1572"/>
        <v>0</v>
      </c>
      <c r="M14391">
        <f t="shared" si="1573"/>
        <v>1</v>
      </c>
      <c r="N14391">
        <f>IF(OR(WEEKDAY(A14391)=1,WEEKDAY(A14391)=7,COUNTIF('2027祝日等（不使用）'!$A$1:$A$20,単年カーブ!A14391)=1),0,1)</f>
        <v>1</v>
      </c>
      <c r="O14391">
        <f t="shared" si="1576"/>
        <v>36</v>
      </c>
      <c r="P14391">
        <f t="shared" si="1574"/>
        <v>1</v>
      </c>
      <c r="Q14391">
        <f t="shared" si="1575"/>
        <v>1</v>
      </c>
    </row>
    <row r="14392" spans="1:17" ht="19.5" x14ac:dyDescent="0.4">
      <c r="A14392" s="33">
        <f t="shared" si="1570"/>
        <v>46777</v>
      </c>
      <c r="B14392" s="27" t="str">
        <f t="shared" si="1571"/>
        <v>(火)</v>
      </c>
      <c r="C14392" s="34">
        <v>0.75</v>
      </c>
      <c r="D14392" s="16" t="s">
        <v>18</v>
      </c>
      <c r="E14392" s="35">
        <v>0.77083333333333304</v>
      </c>
      <c r="F14392" s="50">
        <f>IF(COUNTIF('リスト（不使用）'!$A$5:$A$6,単年カーブ!$A$1),"希望数量入力ください",'単年（2027年度）'!$E$12*単年カーブ!$R$3+'単年（2027年度）'!$E$12*(1-単年カーブ!$R$3)*単年カーブ!Q14392)</f>
        <v>0</v>
      </c>
      <c r="G14392" s="47">
        <f t="shared" si="1572"/>
        <v>0</v>
      </c>
      <c r="M14392">
        <f t="shared" si="1573"/>
        <v>1</v>
      </c>
      <c r="N14392">
        <f>IF(OR(WEEKDAY(A14392)=1,WEEKDAY(A14392)=7,COUNTIF('2027祝日等（不使用）'!$A$1:$A$20,単年カーブ!A14392)=1),0,1)</f>
        <v>1</v>
      </c>
      <c r="O14392">
        <f t="shared" si="1576"/>
        <v>37</v>
      </c>
      <c r="P14392">
        <f t="shared" si="1574"/>
        <v>1</v>
      </c>
      <c r="Q14392">
        <f t="shared" si="1575"/>
        <v>1</v>
      </c>
    </row>
    <row r="14393" spans="1:17" ht="19.5" x14ac:dyDescent="0.4">
      <c r="A14393" s="33">
        <f t="shared" si="1570"/>
        <v>46777</v>
      </c>
      <c r="B14393" s="27" t="str">
        <f t="shared" si="1571"/>
        <v>(火)</v>
      </c>
      <c r="C14393" s="34">
        <v>0.77083333333333304</v>
      </c>
      <c r="D14393" s="16" t="s">
        <v>18</v>
      </c>
      <c r="E14393" s="35">
        <v>0.79166666666666696</v>
      </c>
      <c r="F14393" s="50">
        <f>IF(COUNTIF('リスト（不使用）'!$A$5:$A$6,単年カーブ!$A$1),"希望数量入力ください",'単年（2027年度）'!$E$12*単年カーブ!$R$3+'単年（2027年度）'!$E$12*(1-単年カーブ!$R$3)*単年カーブ!Q14393)</f>
        <v>0</v>
      </c>
      <c r="G14393" s="47">
        <f t="shared" si="1572"/>
        <v>0</v>
      </c>
      <c r="M14393">
        <f t="shared" si="1573"/>
        <v>1</v>
      </c>
      <c r="N14393">
        <f>IF(OR(WEEKDAY(A14393)=1,WEEKDAY(A14393)=7,COUNTIF('2027祝日等（不使用）'!$A$1:$A$20,単年カーブ!A14393)=1),0,1)</f>
        <v>1</v>
      </c>
      <c r="O14393">
        <f t="shared" si="1576"/>
        <v>38</v>
      </c>
      <c r="P14393">
        <f t="shared" si="1574"/>
        <v>1</v>
      </c>
      <c r="Q14393">
        <f t="shared" si="1575"/>
        <v>1</v>
      </c>
    </row>
    <row r="14394" spans="1:17" ht="19.5" x14ac:dyDescent="0.4">
      <c r="A14394" s="33">
        <f t="shared" ref="A14394:A14457" si="1577">A14346+1</f>
        <v>46777</v>
      </c>
      <c r="B14394" s="27" t="str">
        <f t="shared" si="1571"/>
        <v>(火)</v>
      </c>
      <c r="C14394" s="34">
        <v>0.79166666666666696</v>
      </c>
      <c r="D14394" s="16" t="s">
        <v>18</v>
      </c>
      <c r="E14394" s="35">
        <v>0.8125</v>
      </c>
      <c r="F14394" s="50">
        <f>IF(COUNTIF('リスト（不使用）'!$A$5:$A$6,単年カーブ!$A$1),"希望数量入力ください",'単年（2027年度）'!$E$12*単年カーブ!$R$3+'単年（2027年度）'!$E$12*(1-単年カーブ!$R$3)*単年カーブ!Q14394)</f>
        <v>0</v>
      </c>
      <c r="G14394" s="47">
        <f t="shared" si="1572"/>
        <v>0</v>
      </c>
      <c r="M14394">
        <f t="shared" si="1573"/>
        <v>1</v>
      </c>
      <c r="N14394">
        <f>IF(OR(WEEKDAY(A14394)=1,WEEKDAY(A14394)=7,COUNTIF('2027祝日等（不使用）'!$A$1:$A$20,単年カーブ!A14394)=1),0,1)</f>
        <v>1</v>
      </c>
      <c r="O14394">
        <f t="shared" si="1576"/>
        <v>39</v>
      </c>
      <c r="P14394">
        <f t="shared" si="1574"/>
        <v>1</v>
      </c>
      <c r="Q14394">
        <f t="shared" si="1575"/>
        <v>1</v>
      </c>
    </row>
    <row r="14395" spans="1:17" ht="19.5" x14ac:dyDescent="0.4">
      <c r="A14395" s="33">
        <f t="shared" si="1577"/>
        <v>46777</v>
      </c>
      <c r="B14395" s="27" t="str">
        <f t="shared" si="1571"/>
        <v>(火)</v>
      </c>
      <c r="C14395" s="34">
        <v>0.8125</v>
      </c>
      <c r="D14395" s="16" t="s">
        <v>18</v>
      </c>
      <c r="E14395" s="35">
        <v>0.83333333333333304</v>
      </c>
      <c r="F14395" s="50">
        <f>IF(COUNTIF('リスト（不使用）'!$A$5:$A$6,単年カーブ!$A$1),"希望数量入力ください",'単年（2027年度）'!$E$12*単年カーブ!$R$3+'単年（2027年度）'!$E$12*(1-単年カーブ!$R$3)*単年カーブ!Q14395)</f>
        <v>0</v>
      </c>
      <c r="G14395" s="47">
        <f t="shared" si="1572"/>
        <v>0</v>
      </c>
      <c r="M14395">
        <f t="shared" si="1573"/>
        <v>1</v>
      </c>
      <c r="N14395">
        <f>IF(OR(WEEKDAY(A14395)=1,WEEKDAY(A14395)=7,COUNTIF('2027祝日等（不使用）'!$A$1:$A$20,単年カーブ!A14395)=1),0,1)</f>
        <v>1</v>
      </c>
      <c r="O14395">
        <f t="shared" si="1576"/>
        <v>40</v>
      </c>
      <c r="P14395">
        <f t="shared" si="1574"/>
        <v>1</v>
      </c>
      <c r="Q14395">
        <f t="shared" si="1575"/>
        <v>1</v>
      </c>
    </row>
    <row r="14396" spans="1:17" ht="19.5" x14ac:dyDescent="0.4">
      <c r="A14396" s="33">
        <f t="shared" si="1577"/>
        <v>46777</v>
      </c>
      <c r="B14396" s="27" t="str">
        <f t="shared" si="1571"/>
        <v>(火)</v>
      </c>
      <c r="C14396" s="34">
        <v>0.83333333333333304</v>
      </c>
      <c r="D14396" s="16" t="s">
        <v>18</v>
      </c>
      <c r="E14396" s="35">
        <v>0.85416666666666696</v>
      </c>
      <c r="F14396" s="50">
        <f>IF(COUNTIF('リスト（不使用）'!$A$5:$A$6,単年カーブ!$A$1),"希望数量入力ください",'単年（2027年度）'!$E$12*単年カーブ!$R$3+'単年（2027年度）'!$E$12*(1-単年カーブ!$R$3)*単年カーブ!Q14396)</f>
        <v>0</v>
      </c>
      <c r="G14396" s="47">
        <f t="shared" si="1572"/>
        <v>0</v>
      </c>
      <c r="M14396">
        <f t="shared" si="1573"/>
        <v>1</v>
      </c>
      <c r="N14396">
        <f>IF(OR(WEEKDAY(A14396)=1,WEEKDAY(A14396)=7,COUNTIF('2027祝日等（不使用）'!$A$1:$A$20,単年カーブ!A14396)=1),0,1)</f>
        <v>1</v>
      </c>
      <c r="O14396">
        <f t="shared" si="1576"/>
        <v>41</v>
      </c>
      <c r="P14396">
        <f t="shared" si="1574"/>
        <v>0</v>
      </c>
      <c r="Q14396">
        <f t="shared" si="1575"/>
        <v>0</v>
      </c>
    </row>
    <row r="14397" spans="1:17" ht="19.5" x14ac:dyDescent="0.4">
      <c r="A14397" s="33">
        <f t="shared" si="1577"/>
        <v>46777</v>
      </c>
      <c r="B14397" s="27" t="str">
        <f t="shared" si="1571"/>
        <v>(火)</v>
      </c>
      <c r="C14397" s="34">
        <v>0.85416666666666696</v>
      </c>
      <c r="D14397" s="16" t="s">
        <v>18</v>
      </c>
      <c r="E14397" s="35">
        <v>0.875</v>
      </c>
      <c r="F14397" s="50">
        <f>IF(COUNTIF('リスト（不使用）'!$A$5:$A$6,単年カーブ!$A$1),"希望数量入力ください",'単年（2027年度）'!$E$12*単年カーブ!$R$3+'単年（2027年度）'!$E$12*(1-単年カーブ!$R$3)*単年カーブ!Q14397)</f>
        <v>0</v>
      </c>
      <c r="G14397" s="47">
        <f t="shared" si="1572"/>
        <v>0</v>
      </c>
      <c r="M14397">
        <f t="shared" si="1573"/>
        <v>1</v>
      </c>
      <c r="N14397">
        <f>IF(OR(WEEKDAY(A14397)=1,WEEKDAY(A14397)=7,COUNTIF('2027祝日等（不使用）'!$A$1:$A$20,単年カーブ!A14397)=1),0,1)</f>
        <v>1</v>
      </c>
      <c r="O14397">
        <f t="shared" si="1576"/>
        <v>42</v>
      </c>
      <c r="P14397">
        <f t="shared" si="1574"/>
        <v>0</v>
      </c>
      <c r="Q14397">
        <f t="shared" si="1575"/>
        <v>0</v>
      </c>
    </row>
    <row r="14398" spans="1:17" ht="19.5" x14ac:dyDescent="0.4">
      <c r="A14398" s="33">
        <f t="shared" si="1577"/>
        <v>46777</v>
      </c>
      <c r="B14398" s="27" t="str">
        <f t="shared" si="1571"/>
        <v>(火)</v>
      </c>
      <c r="C14398" s="34">
        <v>0.875</v>
      </c>
      <c r="D14398" s="16" t="s">
        <v>18</v>
      </c>
      <c r="E14398" s="35">
        <v>0.89583333333333304</v>
      </c>
      <c r="F14398" s="50">
        <f>IF(COUNTIF('リスト（不使用）'!$A$5:$A$6,単年カーブ!$A$1),"希望数量入力ください",'単年（2027年度）'!$E$12*単年カーブ!$R$3+'単年（2027年度）'!$E$12*(1-単年カーブ!$R$3)*単年カーブ!Q14398)</f>
        <v>0</v>
      </c>
      <c r="G14398" s="47">
        <f t="shared" si="1572"/>
        <v>0</v>
      </c>
      <c r="M14398">
        <f t="shared" si="1573"/>
        <v>1</v>
      </c>
      <c r="N14398">
        <f>IF(OR(WEEKDAY(A14398)=1,WEEKDAY(A14398)=7,COUNTIF('2027祝日等（不使用）'!$A$1:$A$20,単年カーブ!A14398)=1),0,1)</f>
        <v>1</v>
      </c>
      <c r="O14398">
        <f t="shared" si="1576"/>
        <v>43</v>
      </c>
      <c r="P14398">
        <f t="shared" si="1574"/>
        <v>0</v>
      </c>
      <c r="Q14398">
        <f t="shared" si="1575"/>
        <v>0</v>
      </c>
    </row>
    <row r="14399" spans="1:17" ht="19.5" x14ac:dyDescent="0.4">
      <c r="A14399" s="33">
        <f t="shared" si="1577"/>
        <v>46777</v>
      </c>
      <c r="B14399" s="27" t="str">
        <f t="shared" si="1571"/>
        <v>(火)</v>
      </c>
      <c r="C14399" s="34">
        <v>0.89583333333333304</v>
      </c>
      <c r="D14399" s="16" t="s">
        <v>18</v>
      </c>
      <c r="E14399" s="35">
        <v>0.91666666666666696</v>
      </c>
      <c r="F14399" s="50">
        <f>IF(COUNTIF('リスト（不使用）'!$A$5:$A$6,単年カーブ!$A$1),"希望数量入力ください",'単年（2027年度）'!$E$12*単年カーブ!$R$3+'単年（2027年度）'!$E$12*(1-単年カーブ!$R$3)*単年カーブ!Q14399)</f>
        <v>0</v>
      </c>
      <c r="G14399" s="47">
        <f t="shared" si="1572"/>
        <v>0</v>
      </c>
      <c r="M14399">
        <f t="shared" si="1573"/>
        <v>1</v>
      </c>
      <c r="N14399">
        <f>IF(OR(WEEKDAY(A14399)=1,WEEKDAY(A14399)=7,COUNTIF('2027祝日等（不使用）'!$A$1:$A$20,単年カーブ!A14399)=1),0,1)</f>
        <v>1</v>
      </c>
      <c r="O14399">
        <f t="shared" si="1576"/>
        <v>44</v>
      </c>
      <c r="P14399">
        <f t="shared" si="1574"/>
        <v>0</v>
      </c>
      <c r="Q14399">
        <f t="shared" si="1575"/>
        <v>0</v>
      </c>
    </row>
    <row r="14400" spans="1:17" ht="19.5" x14ac:dyDescent="0.4">
      <c r="A14400" s="33">
        <f t="shared" si="1577"/>
        <v>46777</v>
      </c>
      <c r="B14400" s="27" t="str">
        <f t="shared" si="1571"/>
        <v>(火)</v>
      </c>
      <c r="C14400" s="34">
        <v>0.91666666666666696</v>
      </c>
      <c r="D14400" s="16" t="s">
        <v>18</v>
      </c>
      <c r="E14400" s="35">
        <v>0.9375</v>
      </c>
      <c r="F14400" s="50">
        <f>IF(COUNTIF('リスト（不使用）'!$A$5:$A$6,単年カーブ!$A$1),"希望数量入力ください",'単年（2027年度）'!$E$12*単年カーブ!$R$3+'単年（2027年度）'!$E$12*(1-単年カーブ!$R$3)*単年カーブ!Q14400)</f>
        <v>0</v>
      </c>
      <c r="G14400" s="47">
        <f t="shared" si="1572"/>
        <v>0</v>
      </c>
      <c r="M14400">
        <f t="shared" si="1573"/>
        <v>1</v>
      </c>
      <c r="N14400">
        <f>IF(OR(WEEKDAY(A14400)=1,WEEKDAY(A14400)=7,COUNTIF('2027祝日等（不使用）'!$A$1:$A$20,単年カーブ!A14400)=1),0,1)</f>
        <v>1</v>
      </c>
      <c r="O14400">
        <f t="shared" si="1576"/>
        <v>45</v>
      </c>
      <c r="P14400">
        <f t="shared" si="1574"/>
        <v>0</v>
      </c>
      <c r="Q14400">
        <f t="shared" si="1575"/>
        <v>0</v>
      </c>
    </row>
    <row r="14401" spans="1:17" ht="19.5" x14ac:dyDescent="0.4">
      <c r="A14401" s="33">
        <f t="shared" si="1577"/>
        <v>46777</v>
      </c>
      <c r="B14401" s="27" t="str">
        <f t="shared" si="1571"/>
        <v>(火)</v>
      </c>
      <c r="C14401" s="34">
        <v>0.9375</v>
      </c>
      <c r="D14401" s="16" t="s">
        <v>18</v>
      </c>
      <c r="E14401" s="35">
        <v>0.95833333333333304</v>
      </c>
      <c r="F14401" s="50">
        <f>IF(COUNTIF('リスト（不使用）'!$A$5:$A$6,単年カーブ!$A$1),"希望数量入力ください",'単年（2027年度）'!$E$12*単年カーブ!$R$3+'単年（2027年度）'!$E$12*(1-単年カーブ!$R$3)*単年カーブ!Q14401)</f>
        <v>0</v>
      </c>
      <c r="G14401" s="47">
        <f t="shared" si="1572"/>
        <v>0</v>
      </c>
      <c r="M14401">
        <f t="shared" si="1573"/>
        <v>1</v>
      </c>
      <c r="N14401">
        <f>IF(OR(WEEKDAY(A14401)=1,WEEKDAY(A14401)=7,COUNTIF('2027祝日等（不使用）'!$A$1:$A$20,単年カーブ!A14401)=1),0,1)</f>
        <v>1</v>
      </c>
      <c r="O14401">
        <f t="shared" si="1576"/>
        <v>46</v>
      </c>
      <c r="P14401">
        <f t="shared" si="1574"/>
        <v>0</v>
      </c>
      <c r="Q14401">
        <f t="shared" si="1575"/>
        <v>0</v>
      </c>
    </row>
    <row r="14402" spans="1:17" ht="19.5" x14ac:dyDescent="0.4">
      <c r="A14402" s="33">
        <f t="shared" si="1577"/>
        <v>46777</v>
      </c>
      <c r="B14402" s="27" t="str">
        <f t="shared" si="1571"/>
        <v>(火)</v>
      </c>
      <c r="C14402" s="34">
        <v>0.95833333333333304</v>
      </c>
      <c r="D14402" s="16" t="s">
        <v>18</v>
      </c>
      <c r="E14402" s="35">
        <v>0.97916666666666696</v>
      </c>
      <c r="F14402" s="50">
        <f>IF(COUNTIF('リスト（不使用）'!$A$5:$A$6,単年カーブ!$A$1),"希望数量入力ください",'単年（2027年度）'!$E$12*単年カーブ!$R$3+'単年（2027年度）'!$E$12*(1-単年カーブ!$R$3)*単年カーブ!Q14402)</f>
        <v>0</v>
      </c>
      <c r="G14402" s="47">
        <f t="shared" si="1572"/>
        <v>0</v>
      </c>
      <c r="M14402">
        <f t="shared" si="1573"/>
        <v>1</v>
      </c>
      <c r="N14402">
        <f>IF(OR(WEEKDAY(A14402)=1,WEEKDAY(A14402)=7,COUNTIF('2027祝日等（不使用）'!$A$1:$A$20,単年カーブ!A14402)=1),0,1)</f>
        <v>1</v>
      </c>
      <c r="O14402">
        <f t="shared" si="1576"/>
        <v>47</v>
      </c>
      <c r="P14402">
        <f t="shared" si="1574"/>
        <v>0</v>
      </c>
      <c r="Q14402">
        <f t="shared" si="1575"/>
        <v>0</v>
      </c>
    </row>
    <row r="14403" spans="1:17" ht="19.5" x14ac:dyDescent="0.4">
      <c r="A14403" s="33">
        <f t="shared" si="1577"/>
        <v>46777</v>
      </c>
      <c r="B14403" s="27" t="str">
        <f t="shared" si="1571"/>
        <v>(火)</v>
      </c>
      <c r="C14403" s="34">
        <v>0.97916666666666696</v>
      </c>
      <c r="D14403" s="16" t="s">
        <v>18</v>
      </c>
      <c r="E14403" s="35" t="s">
        <v>17</v>
      </c>
      <c r="F14403" s="50">
        <f>IF(COUNTIF('リスト（不使用）'!$A$5:$A$6,単年カーブ!$A$1),"希望数量入力ください",'単年（2027年度）'!$E$12*単年カーブ!$R$3+'単年（2027年度）'!$E$12*(1-単年カーブ!$R$3)*単年カーブ!Q14403)</f>
        <v>0</v>
      </c>
      <c r="G14403" s="47">
        <f t="shared" si="1572"/>
        <v>0</v>
      </c>
      <c r="M14403">
        <f t="shared" si="1573"/>
        <v>1</v>
      </c>
      <c r="N14403">
        <f>IF(OR(WEEKDAY(A14403)=1,WEEKDAY(A14403)=7,COUNTIF('2027祝日等（不使用）'!$A$1:$A$20,単年カーブ!A14403)=1),0,1)</f>
        <v>1</v>
      </c>
      <c r="O14403">
        <f t="shared" si="1576"/>
        <v>48</v>
      </c>
      <c r="P14403">
        <f t="shared" si="1574"/>
        <v>0</v>
      </c>
      <c r="Q14403">
        <f t="shared" si="1575"/>
        <v>0</v>
      </c>
    </row>
    <row r="14404" spans="1:17" ht="19.5" x14ac:dyDescent="0.4">
      <c r="A14404" s="33">
        <f t="shared" si="1577"/>
        <v>46778</v>
      </c>
      <c r="B14404" s="27" t="str">
        <f t="shared" ref="B14404:B14467" si="1578">TEXT(A14404,"(aaa)")</f>
        <v>(水)</v>
      </c>
      <c r="C14404" s="34">
        <v>0</v>
      </c>
      <c r="D14404" s="16" t="s">
        <v>18</v>
      </c>
      <c r="E14404" s="35">
        <v>2.0833333333333332E-2</v>
      </c>
      <c r="F14404" s="50">
        <f>IF(COUNTIF('リスト（不使用）'!$A$5:$A$6,単年カーブ!$A$1),"希望数量入力ください",'単年（2027年度）'!$E$12*単年カーブ!$R$3+'単年（2027年度）'!$E$12*(1-単年カーブ!$R$3)*単年カーブ!Q14404)</f>
        <v>0</v>
      </c>
      <c r="G14404" s="47">
        <f t="shared" ref="G14404:G14467" si="1579">F14404/2</f>
        <v>0</v>
      </c>
      <c r="M14404">
        <f t="shared" ref="M14404:M14467" si="1580">MONTH(A14404)</f>
        <v>1</v>
      </c>
      <c r="N14404">
        <f>IF(OR(WEEKDAY(A14404)=1,WEEKDAY(A14404)=7,COUNTIF('2027祝日等（不使用）'!$A$1:$A$20,単年カーブ!A14404)=1),0,1)</f>
        <v>1</v>
      </c>
      <c r="O14404">
        <f t="shared" si="1576"/>
        <v>1</v>
      </c>
      <c r="P14404">
        <f t="shared" ref="P14404:P14467" si="1581">IF(AND(O14404&gt;16,O14404&lt;41),1,0)</f>
        <v>0</v>
      </c>
      <c r="Q14404">
        <f t="shared" ref="Q14404:Q14467" si="1582">P14404*N14404</f>
        <v>0</v>
      </c>
    </row>
    <row r="14405" spans="1:17" ht="19.5" x14ac:dyDescent="0.4">
      <c r="A14405" s="33">
        <f t="shared" si="1577"/>
        <v>46778</v>
      </c>
      <c r="B14405" s="27" t="str">
        <f t="shared" si="1578"/>
        <v>(水)</v>
      </c>
      <c r="C14405" s="34">
        <v>2.0833333333333332E-2</v>
      </c>
      <c r="D14405" s="16" t="s">
        <v>18</v>
      </c>
      <c r="E14405" s="35">
        <v>4.1666666666666664E-2</v>
      </c>
      <c r="F14405" s="50">
        <f>IF(COUNTIF('リスト（不使用）'!$A$5:$A$6,単年カーブ!$A$1),"希望数量入力ください",'単年（2027年度）'!$E$12*単年カーブ!$R$3+'単年（2027年度）'!$E$12*(1-単年カーブ!$R$3)*単年カーブ!Q14405)</f>
        <v>0</v>
      </c>
      <c r="G14405" s="47">
        <f t="shared" si="1579"/>
        <v>0</v>
      </c>
      <c r="M14405">
        <f t="shared" si="1580"/>
        <v>1</v>
      </c>
      <c r="N14405">
        <f>IF(OR(WEEKDAY(A14405)=1,WEEKDAY(A14405)=7,COUNTIF('2027祝日等（不使用）'!$A$1:$A$20,単年カーブ!A14405)=1),0,1)</f>
        <v>1</v>
      </c>
      <c r="O14405">
        <f t="shared" si="1576"/>
        <v>2</v>
      </c>
      <c r="P14405">
        <f t="shared" si="1581"/>
        <v>0</v>
      </c>
      <c r="Q14405">
        <f t="shared" si="1582"/>
        <v>0</v>
      </c>
    </row>
    <row r="14406" spans="1:17" ht="19.5" x14ac:dyDescent="0.4">
      <c r="A14406" s="33">
        <f t="shared" si="1577"/>
        <v>46778</v>
      </c>
      <c r="B14406" s="27" t="str">
        <f t="shared" si="1578"/>
        <v>(水)</v>
      </c>
      <c r="C14406" s="34">
        <v>4.1666666666666664E-2</v>
      </c>
      <c r="D14406" s="16" t="s">
        <v>18</v>
      </c>
      <c r="E14406" s="35">
        <v>6.25E-2</v>
      </c>
      <c r="F14406" s="50">
        <f>IF(COUNTIF('リスト（不使用）'!$A$5:$A$6,単年カーブ!$A$1),"希望数量入力ください",'単年（2027年度）'!$E$12*単年カーブ!$R$3+'単年（2027年度）'!$E$12*(1-単年カーブ!$R$3)*単年カーブ!Q14406)</f>
        <v>0</v>
      </c>
      <c r="G14406" s="47">
        <f t="shared" si="1579"/>
        <v>0</v>
      </c>
      <c r="M14406">
        <f t="shared" si="1580"/>
        <v>1</v>
      </c>
      <c r="N14406">
        <f>IF(OR(WEEKDAY(A14406)=1,WEEKDAY(A14406)=7,COUNTIF('2027祝日等（不使用）'!$A$1:$A$20,単年カーブ!A14406)=1),0,1)</f>
        <v>1</v>
      </c>
      <c r="O14406">
        <f t="shared" si="1576"/>
        <v>3</v>
      </c>
      <c r="P14406">
        <f t="shared" si="1581"/>
        <v>0</v>
      </c>
      <c r="Q14406">
        <f t="shared" si="1582"/>
        <v>0</v>
      </c>
    </row>
    <row r="14407" spans="1:17" ht="19.5" x14ac:dyDescent="0.4">
      <c r="A14407" s="33">
        <f t="shared" si="1577"/>
        <v>46778</v>
      </c>
      <c r="B14407" s="27" t="str">
        <f t="shared" si="1578"/>
        <v>(水)</v>
      </c>
      <c r="C14407" s="34">
        <v>6.25E-2</v>
      </c>
      <c r="D14407" s="16" t="s">
        <v>18</v>
      </c>
      <c r="E14407" s="35">
        <v>8.3333333333333301E-2</v>
      </c>
      <c r="F14407" s="50">
        <f>IF(COUNTIF('リスト（不使用）'!$A$5:$A$6,単年カーブ!$A$1),"希望数量入力ください",'単年（2027年度）'!$E$12*単年カーブ!$R$3+'単年（2027年度）'!$E$12*(1-単年カーブ!$R$3)*単年カーブ!Q14407)</f>
        <v>0</v>
      </c>
      <c r="G14407" s="47">
        <f t="shared" si="1579"/>
        <v>0</v>
      </c>
      <c r="M14407">
        <f t="shared" si="1580"/>
        <v>1</v>
      </c>
      <c r="N14407">
        <f>IF(OR(WEEKDAY(A14407)=1,WEEKDAY(A14407)=7,COUNTIF('2027祝日等（不使用）'!$A$1:$A$20,単年カーブ!A14407)=1),0,1)</f>
        <v>1</v>
      </c>
      <c r="O14407">
        <f t="shared" si="1576"/>
        <v>4</v>
      </c>
      <c r="P14407">
        <f t="shared" si="1581"/>
        <v>0</v>
      </c>
      <c r="Q14407">
        <f t="shared" si="1582"/>
        <v>0</v>
      </c>
    </row>
    <row r="14408" spans="1:17" ht="19.5" x14ac:dyDescent="0.4">
      <c r="A14408" s="33">
        <f t="shared" si="1577"/>
        <v>46778</v>
      </c>
      <c r="B14408" s="27" t="str">
        <f t="shared" si="1578"/>
        <v>(水)</v>
      </c>
      <c r="C14408" s="34">
        <v>8.3333333333333301E-2</v>
      </c>
      <c r="D14408" s="16" t="s">
        <v>18</v>
      </c>
      <c r="E14408" s="35">
        <v>0.104166666666667</v>
      </c>
      <c r="F14408" s="50">
        <f>IF(COUNTIF('リスト（不使用）'!$A$5:$A$6,単年カーブ!$A$1),"希望数量入力ください",'単年（2027年度）'!$E$12*単年カーブ!$R$3+'単年（2027年度）'!$E$12*(1-単年カーブ!$R$3)*単年カーブ!Q14408)</f>
        <v>0</v>
      </c>
      <c r="G14408" s="47">
        <f t="shared" si="1579"/>
        <v>0</v>
      </c>
      <c r="M14408">
        <f t="shared" si="1580"/>
        <v>1</v>
      </c>
      <c r="N14408">
        <f>IF(OR(WEEKDAY(A14408)=1,WEEKDAY(A14408)=7,COUNTIF('2027祝日等（不使用）'!$A$1:$A$20,単年カーブ!A14408)=1),0,1)</f>
        <v>1</v>
      </c>
      <c r="O14408">
        <f t="shared" si="1576"/>
        <v>5</v>
      </c>
      <c r="P14408">
        <f t="shared" si="1581"/>
        <v>0</v>
      </c>
      <c r="Q14408">
        <f t="shared" si="1582"/>
        <v>0</v>
      </c>
    </row>
    <row r="14409" spans="1:17" ht="19.5" x14ac:dyDescent="0.4">
      <c r="A14409" s="33">
        <f t="shared" si="1577"/>
        <v>46778</v>
      </c>
      <c r="B14409" s="27" t="str">
        <f t="shared" si="1578"/>
        <v>(水)</v>
      </c>
      <c r="C14409" s="34">
        <v>0.104166666666667</v>
      </c>
      <c r="D14409" s="16" t="s">
        <v>18</v>
      </c>
      <c r="E14409" s="35">
        <v>0.125</v>
      </c>
      <c r="F14409" s="50">
        <f>IF(COUNTIF('リスト（不使用）'!$A$5:$A$6,単年カーブ!$A$1),"希望数量入力ください",'単年（2027年度）'!$E$12*単年カーブ!$R$3+'単年（2027年度）'!$E$12*(1-単年カーブ!$R$3)*単年カーブ!Q14409)</f>
        <v>0</v>
      </c>
      <c r="G14409" s="47">
        <f t="shared" si="1579"/>
        <v>0</v>
      </c>
      <c r="M14409">
        <f t="shared" si="1580"/>
        <v>1</v>
      </c>
      <c r="N14409">
        <f>IF(OR(WEEKDAY(A14409)=1,WEEKDAY(A14409)=7,COUNTIF('2027祝日等（不使用）'!$A$1:$A$20,単年カーブ!A14409)=1),0,1)</f>
        <v>1</v>
      </c>
      <c r="O14409">
        <f t="shared" si="1576"/>
        <v>6</v>
      </c>
      <c r="P14409">
        <f t="shared" si="1581"/>
        <v>0</v>
      </c>
      <c r="Q14409">
        <f t="shared" si="1582"/>
        <v>0</v>
      </c>
    </row>
    <row r="14410" spans="1:17" ht="19.5" x14ac:dyDescent="0.4">
      <c r="A14410" s="33">
        <f t="shared" si="1577"/>
        <v>46778</v>
      </c>
      <c r="B14410" s="27" t="str">
        <f t="shared" si="1578"/>
        <v>(水)</v>
      </c>
      <c r="C14410" s="34">
        <v>0.125</v>
      </c>
      <c r="D14410" s="16" t="s">
        <v>18</v>
      </c>
      <c r="E14410" s="35">
        <v>0.14583333333333301</v>
      </c>
      <c r="F14410" s="50">
        <f>IF(COUNTIF('リスト（不使用）'!$A$5:$A$6,単年カーブ!$A$1),"希望数量入力ください",'単年（2027年度）'!$E$12*単年カーブ!$R$3+'単年（2027年度）'!$E$12*(1-単年カーブ!$R$3)*単年カーブ!Q14410)</f>
        <v>0</v>
      </c>
      <c r="G14410" s="47">
        <f t="shared" si="1579"/>
        <v>0</v>
      </c>
      <c r="M14410">
        <f t="shared" si="1580"/>
        <v>1</v>
      </c>
      <c r="N14410">
        <f>IF(OR(WEEKDAY(A14410)=1,WEEKDAY(A14410)=7,COUNTIF('2027祝日等（不使用）'!$A$1:$A$20,単年カーブ!A14410)=1),0,1)</f>
        <v>1</v>
      </c>
      <c r="O14410">
        <f t="shared" si="1576"/>
        <v>7</v>
      </c>
      <c r="P14410">
        <f t="shared" si="1581"/>
        <v>0</v>
      </c>
      <c r="Q14410">
        <f t="shared" si="1582"/>
        <v>0</v>
      </c>
    </row>
    <row r="14411" spans="1:17" ht="19.5" x14ac:dyDescent="0.4">
      <c r="A14411" s="33">
        <f t="shared" si="1577"/>
        <v>46778</v>
      </c>
      <c r="B14411" s="27" t="str">
        <f t="shared" si="1578"/>
        <v>(水)</v>
      </c>
      <c r="C14411" s="34">
        <v>0.14583333333333301</v>
      </c>
      <c r="D14411" s="16" t="s">
        <v>18</v>
      </c>
      <c r="E14411" s="35">
        <v>0.16666666666666699</v>
      </c>
      <c r="F14411" s="50">
        <f>IF(COUNTIF('リスト（不使用）'!$A$5:$A$6,単年カーブ!$A$1),"希望数量入力ください",'単年（2027年度）'!$E$12*単年カーブ!$R$3+'単年（2027年度）'!$E$12*(1-単年カーブ!$R$3)*単年カーブ!Q14411)</f>
        <v>0</v>
      </c>
      <c r="G14411" s="47">
        <f t="shared" si="1579"/>
        <v>0</v>
      </c>
      <c r="M14411">
        <f t="shared" si="1580"/>
        <v>1</v>
      </c>
      <c r="N14411">
        <f>IF(OR(WEEKDAY(A14411)=1,WEEKDAY(A14411)=7,COUNTIF('2027祝日等（不使用）'!$A$1:$A$20,単年カーブ!A14411)=1),0,1)</f>
        <v>1</v>
      </c>
      <c r="O14411">
        <f t="shared" si="1576"/>
        <v>8</v>
      </c>
      <c r="P14411">
        <f t="shared" si="1581"/>
        <v>0</v>
      </c>
      <c r="Q14411">
        <f t="shared" si="1582"/>
        <v>0</v>
      </c>
    </row>
    <row r="14412" spans="1:17" ht="19.5" x14ac:dyDescent="0.4">
      <c r="A14412" s="33">
        <f t="shared" si="1577"/>
        <v>46778</v>
      </c>
      <c r="B14412" s="27" t="str">
        <f t="shared" si="1578"/>
        <v>(水)</v>
      </c>
      <c r="C14412" s="34">
        <v>0.16666666666666699</v>
      </c>
      <c r="D14412" s="16" t="s">
        <v>18</v>
      </c>
      <c r="E14412" s="35">
        <v>0.1875</v>
      </c>
      <c r="F14412" s="50">
        <f>IF(COUNTIF('リスト（不使用）'!$A$5:$A$6,単年カーブ!$A$1),"希望数量入力ください",'単年（2027年度）'!$E$12*単年カーブ!$R$3+'単年（2027年度）'!$E$12*(1-単年カーブ!$R$3)*単年カーブ!Q14412)</f>
        <v>0</v>
      </c>
      <c r="G14412" s="47">
        <f t="shared" si="1579"/>
        <v>0</v>
      </c>
      <c r="M14412">
        <f t="shared" si="1580"/>
        <v>1</v>
      </c>
      <c r="N14412">
        <f>IF(OR(WEEKDAY(A14412)=1,WEEKDAY(A14412)=7,COUNTIF('2027祝日等（不使用）'!$A$1:$A$20,単年カーブ!A14412)=1),0,1)</f>
        <v>1</v>
      </c>
      <c r="O14412">
        <f t="shared" si="1576"/>
        <v>9</v>
      </c>
      <c r="P14412">
        <f t="shared" si="1581"/>
        <v>0</v>
      </c>
      <c r="Q14412">
        <f t="shared" si="1582"/>
        <v>0</v>
      </c>
    </row>
    <row r="14413" spans="1:17" ht="19.5" x14ac:dyDescent="0.4">
      <c r="A14413" s="33">
        <f t="shared" si="1577"/>
        <v>46778</v>
      </c>
      <c r="B14413" s="27" t="str">
        <f t="shared" si="1578"/>
        <v>(水)</v>
      </c>
      <c r="C14413" s="34">
        <v>0.1875</v>
      </c>
      <c r="D14413" s="16" t="s">
        <v>18</v>
      </c>
      <c r="E14413" s="35">
        <v>0.20833333333333301</v>
      </c>
      <c r="F14413" s="50">
        <f>IF(COUNTIF('リスト（不使用）'!$A$5:$A$6,単年カーブ!$A$1),"希望数量入力ください",'単年（2027年度）'!$E$12*単年カーブ!$R$3+'単年（2027年度）'!$E$12*(1-単年カーブ!$R$3)*単年カーブ!Q14413)</f>
        <v>0</v>
      </c>
      <c r="G14413" s="47">
        <f t="shared" si="1579"/>
        <v>0</v>
      </c>
      <c r="M14413">
        <f t="shared" si="1580"/>
        <v>1</v>
      </c>
      <c r="N14413">
        <f>IF(OR(WEEKDAY(A14413)=1,WEEKDAY(A14413)=7,COUNTIF('2027祝日等（不使用）'!$A$1:$A$20,単年カーブ!A14413)=1),0,1)</f>
        <v>1</v>
      </c>
      <c r="O14413">
        <f t="shared" si="1576"/>
        <v>10</v>
      </c>
      <c r="P14413">
        <f t="shared" si="1581"/>
        <v>0</v>
      </c>
      <c r="Q14413">
        <f t="shared" si="1582"/>
        <v>0</v>
      </c>
    </row>
    <row r="14414" spans="1:17" ht="19.5" x14ac:dyDescent="0.4">
      <c r="A14414" s="33">
        <f t="shared" si="1577"/>
        <v>46778</v>
      </c>
      <c r="B14414" s="27" t="str">
        <f t="shared" si="1578"/>
        <v>(水)</v>
      </c>
      <c r="C14414" s="34">
        <v>0.20833333333333301</v>
      </c>
      <c r="D14414" s="16" t="s">
        <v>18</v>
      </c>
      <c r="E14414" s="35">
        <v>0.22916666666666699</v>
      </c>
      <c r="F14414" s="50">
        <f>IF(COUNTIF('リスト（不使用）'!$A$5:$A$6,単年カーブ!$A$1),"希望数量入力ください",'単年（2027年度）'!$E$12*単年カーブ!$R$3+'単年（2027年度）'!$E$12*(1-単年カーブ!$R$3)*単年カーブ!Q14414)</f>
        <v>0</v>
      </c>
      <c r="G14414" s="47">
        <f t="shared" si="1579"/>
        <v>0</v>
      </c>
      <c r="M14414">
        <f t="shared" si="1580"/>
        <v>1</v>
      </c>
      <c r="N14414">
        <f>IF(OR(WEEKDAY(A14414)=1,WEEKDAY(A14414)=7,COUNTIF('2027祝日等（不使用）'!$A$1:$A$20,単年カーブ!A14414)=1),0,1)</f>
        <v>1</v>
      </c>
      <c r="O14414">
        <f t="shared" si="1576"/>
        <v>11</v>
      </c>
      <c r="P14414">
        <f t="shared" si="1581"/>
        <v>0</v>
      </c>
      <c r="Q14414">
        <f t="shared" si="1582"/>
        <v>0</v>
      </c>
    </row>
    <row r="14415" spans="1:17" ht="19.5" x14ac:dyDescent="0.4">
      <c r="A14415" s="33">
        <f t="shared" si="1577"/>
        <v>46778</v>
      </c>
      <c r="B14415" s="27" t="str">
        <f t="shared" si="1578"/>
        <v>(水)</v>
      </c>
      <c r="C14415" s="34">
        <v>0.22916666666666699</v>
      </c>
      <c r="D14415" s="16" t="s">
        <v>18</v>
      </c>
      <c r="E14415" s="35">
        <v>0.25</v>
      </c>
      <c r="F14415" s="50">
        <f>IF(COUNTIF('リスト（不使用）'!$A$5:$A$6,単年カーブ!$A$1),"希望数量入力ください",'単年（2027年度）'!$E$12*単年カーブ!$R$3+'単年（2027年度）'!$E$12*(1-単年カーブ!$R$3)*単年カーブ!Q14415)</f>
        <v>0</v>
      </c>
      <c r="G14415" s="47">
        <f t="shared" si="1579"/>
        <v>0</v>
      </c>
      <c r="M14415">
        <f t="shared" si="1580"/>
        <v>1</v>
      </c>
      <c r="N14415">
        <f>IF(OR(WEEKDAY(A14415)=1,WEEKDAY(A14415)=7,COUNTIF('2027祝日等（不使用）'!$A$1:$A$20,単年カーブ!A14415)=1),0,1)</f>
        <v>1</v>
      </c>
      <c r="O14415">
        <f t="shared" si="1576"/>
        <v>12</v>
      </c>
      <c r="P14415">
        <f t="shared" si="1581"/>
        <v>0</v>
      </c>
      <c r="Q14415">
        <f t="shared" si="1582"/>
        <v>0</v>
      </c>
    </row>
    <row r="14416" spans="1:17" ht="19.5" x14ac:dyDescent="0.4">
      <c r="A14416" s="33">
        <f t="shared" si="1577"/>
        <v>46778</v>
      </c>
      <c r="B14416" s="27" t="str">
        <f t="shared" si="1578"/>
        <v>(水)</v>
      </c>
      <c r="C14416" s="34">
        <v>0.25</v>
      </c>
      <c r="D14416" s="16" t="s">
        <v>18</v>
      </c>
      <c r="E14416" s="35">
        <v>0.27083333333333298</v>
      </c>
      <c r="F14416" s="50">
        <f>IF(COUNTIF('リスト（不使用）'!$A$5:$A$6,単年カーブ!$A$1),"希望数量入力ください",'単年（2027年度）'!$E$12*単年カーブ!$R$3+'単年（2027年度）'!$E$12*(1-単年カーブ!$R$3)*単年カーブ!Q14416)</f>
        <v>0</v>
      </c>
      <c r="G14416" s="47">
        <f t="shared" si="1579"/>
        <v>0</v>
      </c>
      <c r="M14416">
        <f t="shared" si="1580"/>
        <v>1</v>
      </c>
      <c r="N14416">
        <f>IF(OR(WEEKDAY(A14416)=1,WEEKDAY(A14416)=7,COUNTIF('2027祝日等（不使用）'!$A$1:$A$20,単年カーブ!A14416)=1),0,1)</f>
        <v>1</v>
      </c>
      <c r="O14416">
        <f t="shared" si="1576"/>
        <v>13</v>
      </c>
      <c r="P14416">
        <f t="shared" si="1581"/>
        <v>0</v>
      </c>
      <c r="Q14416">
        <f t="shared" si="1582"/>
        <v>0</v>
      </c>
    </row>
    <row r="14417" spans="1:17" ht="19.5" x14ac:dyDescent="0.4">
      <c r="A14417" s="33">
        <f t="shared" si="1577"/>
        <v>46778</v>
      </c>
      <c r="B14417" s="27" t="str">
        <f t="shared" si="1578"/>
        <v>(水)</v>
      </c>
      <c r="C14417" s="34">
        <v>0.27083333333333298</v>
      </c>
      <c r="D14417" s="16" t="s">
        <v>18</v>
      </c>
      <c r="E14417" s="35">
        <v>0.29166666666666702</v>
      </c>
      <c r="F14417" s="50">
        <f>IF(COUNTIF('リスト（不使用）'!$A$5:$A$6,単年カーブ!$A$1),"希望数量入力ください",'単年（2027年度）'!$E$12*単年カーブ!$R$3+'単年（2027年度）'!$E$12*(1-単年カーブ!$R$3)*単年カーブ!Q14417)</f>
        <v>0</v>
      </c>
      <c r="G14417" s="47">
        <f t="shared" si="1579"/>
        <v>0</v>
      </c>
      <c r="M14417">
        <f t="shared" si="1580"/>
        <v>1</v>
      </c>
      <c r="N14417">
        <f>IF(OR(WEEKDAY(A14417)=1,WEEKDAY(A14417)=7,COUNTIF('2027祝日等（不使用）'!$A$1:$A$20,単年カーブ!A14417)=1),0,1)</f>
        <v>1</v>
      </c>
      <c r="O14417">
        <f t="shared" si="1576"/>
        <v>14</v>
      </c>
      <c r="P14417">
        <f t="shared" si="1581"/>
        <v>0</v>
      </c>
      <c r="Q14417">
        <f t="shared" si="1582"/>
        <v>0</v>
      </c>
    </row>
    <row r="14418" spans="1:17" ht="19.5" x14ac:dyDescent="0.4">
      <c r="A14418" s="33">
        <f t="shared" si="1577"/>
        <v>46778</v>
      </c>
      <c r="B14418" s="27" t="str">
        <f t="shared" si="1578"/>
        <v>(水)</v>
      </c>
      <c r="C14418" s="34">
        <v>0.29166666666666702</v>
      </c>
      <c r="D14418" s="16" t="s">
        <v>18</v>
      </c>
      <c r="E14418" s="35">
        <v>0.3125</v>
      </c>
      <c r="F14418" s="50">
        <f>IF(COUNTIF('リスト（不使用）'!$A$5:$A$6,単年カーブ!$A$1),"希望数量入力ください",'単年（2027年度）'!$E$12*単年カーブ!$R$3+'単年（2027年度）'!$E$12*(1-単年カーブ!$R$3)*単年カーブ!Q14418)</f>
        <v>0</v>
      </c>
      <c r="G14418" s="47">
        <f t="shared" si="1579"/>
        <v>0</v>
      </c>
      <c r="M14418">
        <f t="shared" si="1580"/>
        <v>1</v>
      </c>
      <c r="N14418">
        <f>IF(OR(WEEKDAY(A14418)=1,WEEKDAY(A14418)=7,COUNTIF('2027祝日等（不使用）'!$A$1:$A$20,単年カーブ!A14418)=1),0,1)</f>
        <v>1</v>
      </c>
      <c r="O14418">
        <f t="shared" si="1576"/>
        <v>15</v>
      </c>
      <c r="P14418">
        <f t="shared" si="1581"/>
        <v>0</v>
      </c>
      <c r="Q14418">
        <f t="shared" si="1582"/>
        <v>0</v>
      </c>
    </row>
    <row r="14419" spans="1:17" ht="19.5" x14ac:dyDescent="0.4">
      <c r="A14419" s="33">
        <f t="shared" si="1577"/>
        <v>46778</v>
      </c>
      <c r="B14419" s="27" t="str">
        <f t="shared" si="1578"/>
        <v>(水)</v>
      </c>
      <c r="C14419" s="34">
        <v>0.3125</v>
      </c>
      <c r="D14419" s="16" t="s">
        <v>18</v>
      </c>
      <c r="E14419" s="35">
        <v>0.33333333333333298</v>
      </c>
      <c r="F14419" s="50">
        <f>IF(COUNTIF('リスト（不使用）'!$A$5:$A$6,単年カーブ!$A$1),"希望数量入力ください",'単年（2027年度）'!$E$12*単年カーブ!$R$3+'単年（2027年度）'!$E$12*(1-単年カーブ!$R$3)*単年カーブ!Q14419)</f>
        <v>0</v>
      </c>
      <c r="G14419" s="47">
        <f t="shared" si="1579"/>
        <v>0</v>
      </c>
      <c r="M14419">
        <f t="shared" si="1580"/>
        <v>1</v>
      </c>
      <c r="N14419">
        <f>IF(OR(WEEKDAY(A14419)=1,WEEKDAY(A14419)=7,COUNTIF('2027祝日等（不使用）'!$A$1:$A$20,単年カーブ!A14419)=1),0,1)</f>
        <v>1</v>
      </c>
      <c r="O14419">
        <f t="shared" si="1576"/>
        <v>16</v>
      </c>
      <c r="P14419">
        <f t="shared" si="1581"/>
        <v>0</v>
      </c>
      <c r="Q14419">
        <f t="shared" si="1582"/>
        <v>0</v>
      </c>
    </row>
    <row r="14420" spans="1:17" ht="19.5" x14ac:dyDescent="0.4">
      <c r="A14420" s="33">
        <f t="shared" si="1577"/>
        <v>46778</v>
      </c>
      <c r="B14420" s="27" t="str">
        <f t="shared" si="1578"/>
        <v>(水)</v>
      </c>
      <c r="C14420" s="34">
        <v>0.33333333333333298</v>
      </c>
      <c r="D14420" s="16" t="s">
        <v>18</v>
      </c>
      <c r="E14420" s="35">
        <v>0.35416666666666702</v>
      </c>
      <c r="F14420" s="50">
        <f>IF(COUNTIF('リスト（不使用）'!$A$5:$A$6,単年カーブ!$A$1),"希望数量入力ください",'単年（2027年度）'!$E$12*単年カーブ!$R$3+'単年（2027年度）'!$E$12*(1-単年カーブ!$R$3)*単年カーブ!Q14420)</f>
        <v>0</v>
      </c>
      <c r="G14420" s="47">
        <f t="shared" si="1579"/>
        <v>0</v>
      </c>
      <c r="M14420">
        <f t="shared" si="1580"/>
        <v>1</v>
      </c>
      <c r="N14420">
        <f>IF(OR(WEEKDAY(A14420)=1,WEEKDAY(A14420)=7,COUNTIF('2027祝日等（不使用）'!$A$1:$A$20,単年カーブ!A14420)=1),0,1)</f>
        <v>1</v>
      </c>
      <c r="O14420">
        <f t="shared" si="1576"/>
        <v>17</v>
      </c>
      <c r="P14420">
        <f t="shared" si="1581"/>
        <v>1</v>
      </c>
      <c r="Q14420">
        <f t="shared" si="1582"/>
        <v>1</v>
      </c>
    </row>
    <row r="14421" spans="1:17" ht="19.5" x14ac:dyDescent="0.4">
      <c r="A14421" s="33">
        <f t="shared" si="1577"/>
        <v>46778</v>
      </c>
      <c r="B14421" s="27" t="str">
        <f t="shared" si="1578"/>
        <v>(水)</v>
      </c>
      <c r="C14421" s="34">
        <v>0.35416666666666702</v>
      </c>
      <c r="D14421" s="16" t="s">
        <v>18</v>
      </c>
      <c r="E14421" s="35">
        <v>0.375</v>
      </c>
      <c r="F14421" s="50">
        <f>IF(COUNTIF('リスト（不使用）'!$A$5:$A$6,単年カーブ!$A$1),"希望数量入力ください",'単年（2027年度）'!$E$12*単年カーブ!$R$3+'単年（2027年度）'!$E$12*(1-単年カーブ!$R$3)*単年カーブ!Q14421)</f>
        <v>0</v>
      </c>
      <c r="G14421" s="47">
        <f t="shared" si="1579"/>
        <v>0</v>
      </c>
      <c r="M14421">
        <f t="shared" si="1580"/>
        <v>1</v>
      </c>
      <c r="N14421">
        <f>IF(OR(WEEKDAY(A14421)=1,WEEKDAY(A14421)=7,COUNTIF('2027祝日等（不使用）'!$A$1:$A$20,単年カーブ!A14421)=1),0,1)</f>
        <v>1</v>
      </c>
      <c r="O14421">
        <f t="shared" si="1576"/>
        <v>18</v>
      </c>
      <c r="P14421">
        <f t="shared" si="1581"/>
        <v>1</v>
      </c>
      <c r="Q14421">
        <f t="shared" si="1582"/>
        <v>1</v>
      </c>
    </row>
    <row r="14422" spans="1:17" ht="19.5" x14ac:dyDescent="0.4">
      <c r="A14422" s="33">
        <f t="shared" si="1577"/>
        <v>46778</v>
      </c>
      <c r="B14422" s="27" t="str">
        <f t="shared" si="1578"/>
        <v>(水)</v>
      </c>
      <c r="C14422" s="34">
        <v>0.375</v>
      </c>
      <c r="D14422" s="16" t="s">
        <v>18</v>
      </c>
      <c r="E14422" s="35">
        <v>0.39583333333333298</v>
      </c>
      <c r="F14422" s="50">
        <f>IF(COUNTIF('リスト（不使用）'!$A$5:$A$6,単年カーブ!$A$1),"希望数量入力ください",'単年（2027年度）'!$E$12*単年カーブ!$R$3+'単年（2027年度）'!$E$12*(1-単年カーブ!$R$3)*単年カーブ!Q14422)</f>
        <v>0</v>
      </c>
      <c r="G14422" s="47">
        <f t="shared" si="1579"/>
        <v>0</v>
      </c>
      <c r="M14422">
        <f t="shared" si="1580"/>
        <v>1</v>
      </c>
      <c r="N14422">
        <f>IF(OR(WEEKDAY(A14422)=1,WEEKDAY(A14422)=7,COUNTIF('2027祝日等（不使用）'!$A$1:$A$20,単年カーブ!A14422)=1),0,1)</f>
        <v>1</v>
      </c>
      <c r="O14422">
        <f t="shared" si="1576"/>
        <v>19</v>
      </c>
      <c r="P14422">
        <f t="shared" si="1581"/>
        <v>1</v>
      </c>
      <c r="Q14422">
        <f t="shared" si="1582"/>
        <v>1</v>
      </c>
    </row>
    <row r="14423" spans="1:17" ht="19.5" x14ac:dyDescent="0.4">
      <c r="A14423" s="33">
        <f t="shared" si="1577"/>
        <v>46778</v>
      </c>
      <c r="B14423" s="27" t="str">
        <f t="shared" si="1578"/>
        <v>(水)</v>
      </c>
      <c r="C14423" s="34">
        <v>0.39583333333333298</v>
      </c>
      <c r="D14423" s="16" t="s">
        <v>18</v>
      </c>
      <c r="E14423" s="35">
        <v>0.41666666666666702</v>
      </c>
      <c r="F14423" s="50">
        <f>IF(COUNTIF('リスト（不使用）'!$A$5:$A$6,単年カーブ!$A$1),"希望数量入力ください",'単年（2027年度）'!$E$12*単年カーブ!$R$3+'単年（2027年度）'!$E$12*(1-単年カーブ!$R$3)*単年カーブ!Q14423)</f>
        <v>0</v>
      </c>
      <c r="G14423" s="47">
        <f t="shared" si="1579"/>
        <v>0</v>
      </c>
      <c r="M14423">
        <f t="shared" si="1580"/>
        <v>1</v>
      </c>
      <c r="N14423">
        <f>IF(OR(WEEKDAY(A14423)=1,WEEKDAY(A14423)=7,COUNTIF('2027祝日等（不使用）'!$A$1:$A$20,単年カーブ!A14423)=1),0,1)</f>
        <v>1</v>
      </c>
      <c r="O14423">
        <f t="shared" si="1576"/>
        <v>20</v>
      </c>
      <c r="P14423">
        <f t="shared" si="1581"/>
        <v>1</v>
      </c>
      <c r="Q14423">
        <f t="shared" si="1582"/>
        <v>1</v>
      </c>
    </row>
    <row r="14424" spans="1:17" ht="19.5" x14ac:dyDescent="0.4">
      <c r="A14424" s="33">
        <f t="shared" si="1577"/>
        <v>46778</v>
      </c>
      <c r="B14424" s="27" t="str">
        <f t="shared" si="1578"/>
        <v>(水)</v>
      </c>
      <c r="C14424" s="34">
        <v>0.41666666666666702</v>
      </c>
      <c r="D14424" s="16" t="s">
        <v>18</v>
      </c>
      <c r="E14424" s="35">
        <v>0.4375</v>
      </c>
      <c r="F14424" s="50">
        <f>IF(COUNTIF('リスト（不使用）'!$A$5:$A$6,単年カーブ!$A$1),"希望数量入力ください",'単年（2027年度）'!$E$12*単年カーブ!$R$3+'単年（2027年度）'!$E$12*(1-単年カーブ!$R$3)*単年カーブ!Q14424)</f>
        <v>0</v>
      </c>
      <c r="G14424" s="47">
        <f t="shared" si="1579"/>
        <v>0</v>
      </c>
      <c r="M14424">
        <f t="shared" si="1580"/>
        <v>1</v>
      </c>
      <c r="N14424">
        <f>IF(OR(WEEKDAY(A14424)=1,WEEKDAY(A14424)=7,COUNTIF('2027祝日等（不使用）'!$A$1:$A$20,単年カーブ!A14424)=1),0,1)</f>
        <v>1</v>
      </c>
      <c r="O14424">
        <f t="shared" si="1576"/>
        <v>21</v>
      </c>
      <c r="P14424">
        <f t="shared" si="1581"/>
        <v>1</v>
      </c>
      <c r="Q14424">
        <f t="shared" si="1582"/>
        <v>1</v>
      </c>
    </row>
    <row r="14425" spans="1:17" ht="19.5" x14ac:dyDescent="0.4">
      <c r="A14425" s="33">
        <f t="shared" si="1577"/>
        <v>46778</v>
      </c>
      <c r="B14425" s="27" t="str">
        <f t="shared" si="1578"/>
        <v>(水)</v>
      </c>
      <c r="C14425" s="34">
        <v>0.4375</v>
      </c>
      <c r="D14425" s="16" t="s">
        <v>18</v>
      </c>
      <c r="E14425" s="35">
        <v>0.45833333333333298</v>
      </c>
      <c r="F14425" s="50">
        <f>IF(COUNTIF('リスト（不使用）'!$A$5:$A$6,単年カーブ!$A$1),"希望数量入力ください",'単年（2027年度）'!$E$12*単年カーブ!$R$3+'単年（2027年度）'!$E$12*(1-単年カーブ!$R$3)*単年カーブ!Q14425)</f>
        <v>0</v>
      </c>
      <c r="G14425" s="47">
        <f t="shared" si="1579"/>
        <v>0</v>
      </c>
      <c r="M14425">
        <f t="shared" si="1580"/>
        <v>1</v>
      </c>
      <c r="N14425">
        <f>IF(OR(WEEKDAY(A14425)=1,WEEKDAY(A14425)=7,COUNTIF('2027祝日等（不使用）'!$A$1:$A$20,単年カーブ!A14425)=1),0,1)</f>
        <v>1</v>
      </c>
      <c r="O14425">
        <f t="shared" si="1576"/>
        <v>22</v>
      </c>
      <c r="P14425">
        <f t="shared" si="1581"/>
        <v>1</v>
      </c>
      <c r="Q14425">
        <f t="shared" si="1582"/>
        <v>1</v>
      </c>
    </row>
    <row r="14426" spans="1:17" ht="19.5" x14ac:dyDescent="0.4">
      <c r="A14426" s="33">
        <f t="shared" si="1577"/>
        <v>46778</v>
      </c>
      <c r="B14426" s="27" t="str">
        <f t="shared" si="1578"/>
        <v>(水)</v>
      </c>
      <c r="C14426" s="34">
        <v>0.45833333333333298</v>
      </c>
      <c r="D14426" s="16" t="s">
        <v>18</v>
      </c>
      <c r="E14426" s="35">
        <v>0.47916666666666702</v>
      </c>
      <c r="F14426" s="50">
        <f>IF(COUNTIF('リスト（不使用）'!$A$5:$A$6,単年カーブ!$A$1),"希望数量入力ください",'単年（2027年度）'!$E$12*単年カーブ!$R$3+'単年（2027年度）'!$E$12*(1-単年カーブ!$R$3)*単年カーブ!Q14426)</f>
        <v>0</v>
      </c>
      <c r="G14426" s="47">
        <f t="shared" si="1579"/>
        <v>0</v>
      </c>
      <c r="M14426">
        <f t="shared" si="1580"/>
        <v>1</v>
      </c>
      <c r="N14426">
        <f>IF(OR(WEEKDAY(A14426)=1,WEEKDAY(A14426)=7,COUNTIF('2027祝日等（不使用）'!$A$1:$A$20,単年カーブ!A14426)=1),0,1)</f>
        <v>1</v>
      </c>
      <c r="O14426">
        <f t="shared" si="1576"/>
        <v>23</v>
      </c>
      <c r="P14426">
        <f t="shared" si="1581"/>
        <v>1</v>
      </c>
      <c r="Q14426">
        <f t="shared" si="1582"/>
        <v>1</v>
      </c>
    </row>
    <row r="14427" spans="1:17" ht="19.5" x14ac:dyDescent="0.4">
      <c r="A14427" s="33">
        <f t="shared" si="1577"/>
        <v>46778</v>
      </c>
      <c r="B14427" s="27" t="str">
        <f t="shared" si="1578"/>
        <v>(水)</v>
      </c>
      <c r="C14427" s="34">
        <v>0.47916666666666702</v>
      </c>
      <c r="D14427" s="16" t="s">
        <v>18</v>
      </c>
      <c r="E14427" s="35">
        <v>0.5</v>
      </c>
      <c r="F14427" s="50">
        <f>IF(COUNTIF('リスト（不使用）'!$A$5:$A$6,単年カーブ!$A$1),"希望数量入力ください",'単年（2027年度）'!$E$12*単年カーブ!$R$3+'単年（2027年度）'!$E$12*(1-単年カーブ!$R$3)*単年カーブ!Q14427)</f>
        <v>0</v>
      </c>
      <c r="G14427" s="47">
        <f t="shared" si="1579"/>
        <v>0</v>
      </c>
      <c r="M14427">
        <f t="shared" si="1580"/>
        <v>1</v>
      </c>
      <c r="N14427">
        <f>IF(OR(WEEKDAY(A14427)=1,WEEKDAY(A14427)=7,COUNTIF('2027祝日等（不使用）'!$A$1:$A$20,単年カーブ!A14427)=1),0,1)</f>
        <v>1</v>
      </c>
      <c r="O14427">
        <f t="shared" si="1576"/>
        <v>24</v>
      </c>
      <c r="P14427">
        <f t="shared" si="1581"/>
        <v>1</v>
      </c>
      <c r="Q14427">
        <f t="shared" si="1582"/>
        <v>1</v>
      </c>
    </row>
    <row r="14428" spans="1:17" ht="19.5" x14ac:dyDescent="0.4">
      <c r="A14428" s="33">
        <f t="shared" si="1577"/>
        <v>46778</v>
      </c>
      <c r="B14428" s="27" t="str">
        <f t="shared" si="1578"/>
        <v>(水)</v>
      </c>
      <c r="C14428" s="34">
        <v>0.5</v>
      </c>
      <c r="D14428" s="16" t="s">
        <v>18</v>
      </c>
      <c r="E14428" s="35">
        <v>0.52083333333333304</v>
      </c>
      <c r="F14428" s="50">
        <f>IF(COUNTIF('リスト（不使用）'!$A$5:$A$6,単年カーブ!$A$1),"希望数量入力ください",'単年（2027年度）'!$E$12*単年カーブ!$R$3+'単年（2027年度）'!$E$12*(1-単年カーブ!$R$3)*単年カーブ!Q14428)</f>
        <v>0</v>
      </c>
      <c r="G14428" s="47">
        <f t="shared" si="1579"/>
        <v>0</v>
      </c>
      <c r="M14428">
        <f t="shared" si="1580"/>
        <v>1</v>
      </c>
      <c r="N14428">
        <f>IF(OR(WEEKDAY(A14428)=1,WEEKDAY(A14428)=7,COUNTIF('2027祝日等（不使用）'!$A$1:$A$20,単年カーブ!A14428)=1),0,1)</f>
        <v>1</v>
      </c>
      <c r="O14428">
        <f t="shared" si="1576"/>
        <v>25</v>
      </c>
      <c r="P14428">
        <f t="shared" si="1581"/>
        <v>1</v>
      </c>
      <c r="Q14428">
        <f t="shared" si="1582"/>
        <v>1</v>
      </c>
    </row>
    <row r="14429" spans="1:17" ht="19.5" x14ac:dyDescent="0.4">
      <c r="A14429" s="33">
        <f t="shared" si="1577"/>
        <v>46778</v>
      </c>
      <c r="B14429" s="27" t="str">
        <f t="shared" si="1578"/>
        <v>(水)</v>
      </c>
      <c r="C14429" s="34">
        <v>0.52083333333333304</v>
      </c>
      <c r="D14429" s="16" t="s">
        <v>18</v>
      </c>
      <c r="E14429" s="35">
        <v>0.54166666666666696</v>
      </c>
      <c r="F14429" s="50">
        <f>IF(COUNTIF('リスト（不使用）'!$A$5:$A$6,単年カーブ!$A$1),"希望数量入力ください",'単年（2027年度）'!$E$12*単年カーブ!$R$3+'単年（2027年度）'!$E$12*(1-単年カーブ!$R$3)*単年カーブ!Q14429)</f>
        <v>0</v>
      </c>
      <c r="G14429" s="47">
        <f t="shared" si="1579"/>
        <v>0</v>
      </c>
      <c r="M14429">
        <f t="shared" si="1580"/>
        <v>1</v>
      </c>
      <c r="N14429">
        <f>IF(OR(WEEKDAY(A14429)=1,WEEKDAY(A14429)=7,COUNTIF('2027祝日等（不使用）'!$A$1:$A$20,単年カーブ!A14429)=1),0,1)</f>
        <v>1</v>
      </c>
      <c r="O14429">
        <f t="shared" si="1576"/>
        <v>26</v>
      </c>
      <c r="P14429">
        <f t="shared" si="1581"/>
        <v>1</v>
      </c>
      <c r="Q14429">
        <f t="shared" si="1582"/>
        <v>1</v>
      </c>
    </row>
    <row r="14430" spans="1:17" ht="19.5" x14ac:dyDescent="0.4">
      <c r="A14430" s="33">
        <f t="shared" si="1577"/>
        <v>46778</v>
      </c>
      <c r="B14430" s="27" t="str">
        <f t="shared" si="1578"/>
        <v>(水)</v>
      </c>
      <c r="C14430" s="34">
        <v>0.54166666666666696</v>
      </c>
      <c r="D14430" s="16" t="s">
        <v>18</v>
      </c>
      <c r="E14430" s="35">
        <v>0.5625</v>
      </c>
      <c r="F14430" s="50">
        <f>IF(COUNTIF('リスト（不使用）'!$A$5:$A$6,単年カーブ!$A$1),"希望数量入力ください",'単年（2027年度）'!$E$12*単年カーブ!$R$3+'単年（2027年度）'!$E$12*(1-単年カーブ!$R$3)*単年カーブ!Q14430)</f>
        <v>0</v>
      </c>
      <c r="G14430" s="47">
        <f t="shared" si="1579"/>
        <v>0</v>
      </c>
      <c r="M14430">
        <f t="shared" si="1580"/>
        <v>1</v>
      </c>
      <c r="N14430">
        <f>IF(OR(WEEKDAY(A14430)=1,WEEKDAY(A14430)=7,COUNTIF('2027祝日等（不使用）'!$A$1:$A$20,単年カーブ!A14430)=1),0,1)</f>
        <v>1</v>
      </c>
      <c r="O14430">
        <f t="shared" si="1576"/>
        <v>27</v>
      </c>
      <c r="P14430">
        <f t="shared" si="1581"/>
        <v>1</v>
      </c>
      <c r="Q14430">
        <f t="shared" si="1582"/>
        <v>1</v>
      </c>
    </row>
    <row r="14431" spans="1:17" ht="19.5" x14ac:dyDescent="0.4">
      <c r="A14431" s="33">
        <f t="shared" si="1577"/>
        <v>46778</v>
      </c>
      <c r="B14431" s="27" t="str">
        <f t="shared" si="1578"/>
        <v>(水)</v>
      </c>
      <c r="C14431" s="34">
        <v>0.5625</v>
      </c>
      <c r="D14431" s="16" t="s">
        <v>18</v>
      </c>
      <c r="E14431" s="35">
        <v>0.58333333333333304</v>
      </c>
      <c r="F14431" s="50">
        <f>IF(COUNTIF('リスト（不使用）'!$A$5:$A$6,単年カーブ!$A$1),"希望数量入力ください",'単年（2027年度）'!$E$12*単年カーブ!$R$3+'単年（2027年度）'!$E$12*(1-単年カーブ!$R$3)*単年カーブ!Q14431)</f>
        <v>0</v>
      </c>
      <c r="G14431" s="47">
        <f t="shared" si="1579"/>
        <v>0</v>
      </c>
      <c r="M14431">
        <f t="shared" si="1580"/>
        <v>1</v>
      </c>
      <c r="N14431">
        <f>IF(OR(WEEKDAY(A14431)=1,WEEKDAY(A14431)=7,COUNTIF('2027祝日等（不使用）'!$A$1:$A$20,単年カーブ!A14431)=1),0,1)</f>
        <v>1</v>
      </c>
      <c r="O14431">
        <f t="shared" si="1576"/>
        <v>28</v>
      </c>
      <c r="P14431">
        <f t="shared" si="1581"/>
        <v>1</v>
      </c>
      <c r="Q14431">
        <f t="shared" si="1582"/>
        <v>1</v>
      </c>
    </row>
    <row r="14432" spans="1:17" ht="19.5" x14ac:dyDescent="0.4">
      <c r="A14432" s="33">
        <f t="shared" si="1577"/>
        <v>46778</v>
      </c>
      <c r="B14432" s="27" t="str">
        <f t="shared" si="1578"/>
        <v>(水)</v>
      </c>
      <c r="C14432" s="34">
        <v>0.58333333333333304</v>
      </c>
      <c r="D14432" s="16" t="s">
        <v>18</v>
      </c>
      <c r="E14432" s="35">
        <v>0.60416666666666696</v>
      </c>
      <c r="F14432" s="50">
        <f>IF(COUNTIF('リスト（不使用）'!$A$5:$A$6,単年カーブ!$A$1),"希望数量入力ください",'単年（2027年度）'!$E$12*単年カーブ!$R$3+'単年（2027年度）'!$E$12*(1-単年カーブ!$R$3)*単年カーブ!Q14432)</f>
        <v>0</v>
      </c>
      <c r="G14432" s="47">
        <f t="shared" si="1579"/>
        <v>0</v>
      </c>
      <c r="M14432">
        <f t="shared" si="1580"/>
        <v>1</v>
      </c>
      <c r="N14432">
        <f>IF(OR(WEEKDAY(A14432)=1,WEEKDAY(A14432)=7,COUNTIF('2027祝日等（不使用）'!$A$1:$A$20,単年カーブ!A14432)=1),0,1)</f>
        <v>1</v>
      </c>
      <c r="O14432">
        <f t="shared" si="1576"/>
        <v>29</v>
      </c>
      <c r="P14432">
        <f t="shared" si="1581"/>
        <v>1</v>
      </c>
      <c r="Q14432">
        <f t="shared" si="1582"/>
        <v>1</v>
      </c>
    </row>
    <row r="14433" spans="1:17" ht="19.5" x14ac:dyDescent="0.4">
      <c r="A14433" s="33">
        <f t="shared" si="1577"/>
        <v>46778</v>
      </c>
      <c r="B14433" s="27" t="str">
        <f t="shared" si="1578"/>
        <v>(水)</v>
      </c>
      <c r="C14433" s="34">
        <v>0.60416666666666696</v>
      </c>
      <c r="D14433" s="16" t="s">
        <v>18</v>
      </c>
      <c r="E14433" s="35">
        <v>0.625</v>
      </c>
      <c r="F14433" s="50">
        <f>IF(COUNTIF('リスト（不使用）'!$A$5:$A$6,単年カーブ!$A$1),"希望数量入力ください",'単年（2027年度）'!$E$12*単年カーブ!$R$3+'単年（2027年度）'!$E$12*(1-単年カーブ!$R$3)*単年カーブ!Q14433)</f>
        <v>0</v>
      </c>
      <c r="G14433" s="47">
        <f t="shared" si="1579"/>
        <v>0</v>
      </c>
      <c r="M14433">
        <f t="shared" si="1580"/>
        <v>1</v>
      </c>
      <c r="N14433">
        <f>IF(OR(WEEKDAY(A14433)=1,WEEKDAY(A14433)=7,COUNTIF('2027祝日等（不使用）'!$A$1:$A$20,単年カーブ!A14433)=1),0,1)</f>
        <v>1</v>
      </c>
      <c r="O14433">
        <f t="shared" si="1576"/>
        <v>30</v>
      </c>
      <c r="P14433">
        <f t="shared" si="1581"/>
        <v>1</v>
      </c>
      <c r="Q14433">
        <f t="shared" si="1582"/>
        <v>1</v>
      </c>
    </row>
    <row r="14434" spans="1:17" ht="19.5" x14ac:dyDescent="0.4">
      <c r="A14434" s="33">
        <f t="shared" si="1577"/>
        <v>46778</v>
      </c>
      <c r="B14434" s="27" t="str">
        <f t="shared" si="1578"/>
        <v>(水)</v>
      </c>
      <c r="C14434" s="34">
        <v>0.625</v>
      </c>
      <c r="D14434" s="16" t="s">
        <v>18</v>
      </c>
      <c r="E14434" s="35">
        <v>0.64583333333333304</v>
      </c>
      <c r="F14434" s="50">
        <f>IF(COUNTIF('リスト（不使用）'!$A$5:$A$6,単年カーブ!$A$1),"希望数量入力ください",'単年（2027年度）'!$E$12*単年カーブ!$R$3+'単年（2027年度）'!$E$12*(1-単年カーブ!$R$3)*単年カーブ!Q14434)</f>
        <v>0</v>
      </c>
      <c r="G14434" s="47">
        <f t="shared" si="1579"/>
        <v>0</v>
      </c>
      <c r="M14434">
        <f t="shared" si="1580"/>
        <v>1</v>
      </c>
      <c r="N14434">
        <f>IF(OR(WEEKDAY(A14434)=1,WEEKDAY(A14434)=7,COUNTIF('2027祝日等（不使用）'!$A$1:$A$20,単年カーブ!A14434)=1),0,1)</f>
        <v>1</v>
      </c>
      <c r="O14434">
        <f t="shared" si="1576"/>
        <v>31</v>
      </c>
      <c r="P14434">
        <f t="shared" si="1581"/>
        <v>1</v>
      </c>
      <c r="Q14434">
        <f t="shared" si="1582"/>
        <v>1</v>
      </c>
    </row>
    <row r="14435" spans="1:17" ht="19.5" x14ac:dyDescent="0.4">
      <c r="A14435" s="33">
        <f t="shared" si="1577"/>
        <v>46778</v>
      </c>
      <c r="B14435" s="27" t="str">
        <f t="shared" si="1578"/>
        <v>(水)</v>
      </c>
      <c r="C14435" s="34">
        <v>0.64583333333333304</v>
      </c>
      <c r="D14435" s="16" t="s">
        <v>18</v>
      </c>
      <c r="E14435" s="35">
        <v>0.66666666666666696</v>
      </c>
      <c r="F14435" s="50">
        <f>IF(COUNTIF('リスト（不使用）'!$A$5:$A$6,単年カーブ!$A$1),"希望数量入力ください",'単年（2027年度）'!$E$12*単年カーブ!$R$3+'単年（2027年度）'!$E$12*(1-単年カーブ!$R$3)*単年カーブ!Q14435)</f>
        <v>0</v>
      </c>
      <c r="G14435" s="47">
        <f t="shared" si="1579"/>
        <v>0</v>
      </c>
      <c r="M14435">
        <f t="shared" si="1580"/>
        <v>1</v>
      </c>
      <c r="N14435">
        <f>IF(OR(WEEKDAY(A14435)=1,WEEKDAY(A14435)=7,COUNTIF('2027祝日等（不使用）'!$A$1:$A$20,単年カーブ!A14435)=1),0,1)</f>
        <v>1</v>
      </c>
      <c r="O14435">
        <f t="shared" si="1576"/>
        <v>32</v>
      </c>
      <c r="P14435">
        <f t="shared" si="1581"/>
        <v>1</v>
      </c>
      <c r="Q14435">
        <f t="shared" si="1582"/>
        <v>1</v>
      </c>
    </row>
    <row r="14436" spans="1:17" ht="19.5" x14ac:dyDescent="0.4">
      <c r="A14436" s="33">
        <f t="shared" si="1577"/>
        <v>46778</v>
      </c>
      <c r="B14436" s="27" t="str">
        <f t="shared" si="1578"/>
        <v>(水)</v>
      </c>
      <c r="C14436" s="34">
        <v>0.66666666666666696</v>
      </c>
      <c r="D14436" s="16" t="s">
        <v>18</v>
      </c>
      <c r="E14436" s="35">
        <v>0.6875</v>
      </c>
      <c r="F14436" s="50">
        <f>IF(COUNTIF('リスト（不使用）'!$A$5:$A$6,単年カーブ!$A$1),"希望数量入力ください",'単年（2027年度）'!$E$12*単年カーブ!$R$3+'単年（2027年度）'!$E$12*(1-単年カーブ!$R$3)*単年カーブ!Q14436)</f>
        <v>0</v>
      </c>
      <c r="G14436" s="47">
        <f t="shared" si="1579"/>
        <v>0</v>
      </c>
      <c r="M14436">
        <f t="shared" si="1580"/>
        <v>1</v>
      </c>
      <c r="N14436">
        <f>IF(OR(WEEKDAY(A14436)=1,WEEKDAY(A14436)=7,COUNTIF('2027祝日等（不使用）'!$A$1:$A$20,単年カーブ!A14436)=1),0,1)</f>
        <v>1</v>
      </c>
      <c r="O14436">
        <f t="shared" si="1576"/>
        <v>33</v>
      </c>
      <c r="P14436">
        <f t="shared" si="1581"/>
        <v>1</v>
      </c>
      <c r="Q14436">
        <f t="shared" si="1582"/>
        <v>1</v>
      </c>
    </row>
    <row r="14437" spans="1:17" ht="19.5" x14ac:dyDescent="0.4">
      <c r="A14437" s="33">
        <f t="shared" si="1577"/>
        <v>46778</v>
      </c>
      <c r="B14437" s="27" t="str">
        <f t="shared" si="1578"/>
        <v>(水)</v>
      </c>
      <c r="C14437" s="34">
        <v>0.6875</v>
      </c>
      <c r="D14437" s="16" t="s">
        <v>18</v>
      </c>
      <c r="E14437" s="35">
        <v>0.70833333333333304</v>
      </c>
      <c r="F14437" s="50">
        <f>IF(COUNTIF('リスト（不使用）'!$A$5:$A$6,単年カーブ!$A$1),"希望数量入力ください",'単年（2027年度）'!$E$12*単年カーブ!$R$3+'単年（2027年度）'!$E$12*(1-単年カーブ!$R$3)*単年カーブ!Q14437)</f>
        <v>0</v>
      </c>
      <c r="G14437" s="47">
        <f t="shared" si="1579"/>
        <v>0</v>
      </c>
      <c r="M14437">
        <f t="shared" si="1580"/>
        <v>1</v>
      </c>
      <c r="N14437">
        <f>IF(OR(WEEKDAY(A14437)=1,WEEKDAY(A14437)=7,COUNTIF('2027祝日等（不使用）'!$A$1:$A$20,単年カーブ!A14437)=1),0,1)</f>
        <v>1</v>
      </c>
      <c r="O14437">
        <f t="shared" si="1576"/>
        <v>34</v>
      </c>
      <c r="P14437">
        <f t="shared" si="1581"/>
        <v>1</v>
      </c>
      <c r="Q14437">
        <f t="shared" si="1582"/>
        <v>1</v>
      </c>
    </row>
    <row r="14438" spans="1:17" ht="19.5" x14ac:dyDescent="0.4">
      <c r="A14438" s="33">
        <f t="shared" si="1577"/>
        <v>46778</v>
      </c>
      <c r="B14438" s="27" t="str">
        <f t="shared" si="1578"/>
        <v>(水)</v>
      </c>
      <c r="C14438" s="34">
        <v>0.70833333333333304</v>
      </c>
      <c r="D14438" s="16" t="s">
        <v>18</v>
      </c>
      <c r="E14438" s="35">
        <v>0.72916666666666696</v>
      </c>
      <c r="F14438" s="50">
        <f>IF(COUNTIF('リスト（不使用）'!$A$5:$A$6,単年カーブ!$A$1),"希望数量入力ください",'単年（2027年度）'!$E$12*単年カーブ!$R$3+'単年（2027年度）'!$E$12*(1-単年カーブ!$R$3)*単年カーブ!Q14438)</f>
        <v>0</v>
      </c>
      <c r="G14438" s="47">
        <f t="shared" si="1579"/>
        <v>0</v>
      </c>
      <c r="M14438">
        <f t="shared" si="1580"/>
        <v>1</v>
      </c>
      <c r="N14438">
        <f>IF(OR(WEEKDAY(A14438)=1,WEEKDAY(A14438)=7,COUNTIF('2027祝日等（不使用）'!$A$1:$A$20,単年カーブ!A14438)=1),0,1)</f>
        <v>1</v>
      </c>
      <c r="O14438">
        <f t="shared" si="1576"/>
        <v>35</v>
      </c>
      <c r="P14438">
        <f t="shared" si="1581"/>
        <v>1</v>
      </c>
      <c r="Q14438">
        <f t="shared" si="1582"/>
        <v>1</v>
      </c>
    </row>
    <row r="14439" spans="1:17" ht="19.5" x14ac:dyDescent="0.4">
      <c r="A14439" s="33">
        <f t="shared" si="1577"/>
        <v>46778</v>
      </c>
      <c r="B14439" s="27" t="str">
        <f t="shared" si="1578"/>
        <v>(水)</v>
      </c>
      <c r="C14439" s="34">
        <v>0.72916666666666696</v>
      </c>
      <c r="D14439" s="16" t="s">
        <v>18</v>
      </c>
      <c r="E14439" s="35">
        <v>0.75</v>
      </c>
      <c r="F14439" s="50">
        <f>IF(COUNTIF('リスト（不使用）'!$A$5:$A$6,単年カーブ!$A$1),"希望数量入力ください",'単年（2027年度）'!$E$12*単年カーブ!$R$3+'単年（2027年度）'!$E$12*(1-単年カーブ!$R$3)*単年カーブ!Q14439)</f>
        <v>0</v>
      </c>
      <c r="G14439" s="47">
        <f t="shared" si="1579"/>
        <v>0</v>
      </c>
      <c r="M14439">
        <f t="shared" si="1580"/>
        <v>1</v>
      </c>
      <c r="N14439">
        <f>IF(OR(WEEKDAY(A14439)=1,WEEKDAY(A14439)=7,COUNTIF('2027祝日等（不使用）'!$A$1:$A$20,単年カーブ!A14439)=1),0,1)</f>
        <v>1</v>
      </c>
      <c r="O14439">
        <f t="shared" si="1576"/>
        <v>36</v>
      </c>
      <c r="P14439">
        <f t="shared" si="1581"/>
        <v>1</v>
      </c>
      <c r="Q14439">
        <f t="shared" si="1582"/>
        <v>1</v>
      </c>
    </row>
    <row r="14440" spans="1:17" ht="19.5" x14ac:dyDescent="0.4">
      <c r="A14440" s="33">
        <f t="shared" si="1577"/>
        <v>46778</v>
      </c>
      <c r="B14440" s="27" t="str">
        <f t="shared" si="1578"/>
        <v>(水)</v>
      </c>
      <c r="C14440" s="34">
        <v>0.75</v>
      </c>
      <c r="D14440" s="16" t="s">
        <v>18</v>
      </c>
      <c r="E14440" s="35">
        <v>0.77083333333333304</v>
      </c>
      <c r="F14440" s="50">
        <f>IF(COUNTIF('リスト（不使用）'!$A$5:$A$6,単年カーブ!$A$1),"希望数量入力ください",'単年（2027年度）'!$E$12*単年カーブ!$R$3+'単年（2027年度）'!$E$12*(1-単年カーブ!$R$3)*単年カーブ!Q14440)</f>
        <v>0</v>
      </c>
      <c r="G14440" s="47">
        <f t="shared" si="1579"/>
        <v>0</v>
      </c>
      <c r="M14440">
        <f t="shared" si="1580"/>
        <v>1</v>
      </c>
      <c r="N14440">
        <f>IF(OR(WEEKDAY(A14440)=1,WEEKDAY(A14440)=7,COUNTIF('2027祝日等（不使用）'!$A$1:$A$20,単年カーブ!A14440)=1),0,1)</f>
        <v>1</v>
      </c>
      <c r="O14440">
        <f t="shared" si="1576"/>
        <v>37</v>
      </c>
      <c r="P14440">
        <f t="shared" si="1581"/>
        <v>1</v>
      </c>
      <c r="Q14440">
        <f t="shared" si="1582"/>
        <v>1</v>
      </c>
    </row>
    <row r="14441" spans="1:17" ht="19.5" x14ac:dyDescent="0.4">
      <c r="A14441" s="33">
        <f t="shared" si="1577"/>
        <v>46778</v>
      </c>
      <c r="B14441" s="27" t="str">
        <f t="shared" si="1578"/>
        <v>(水)</v>
      </c>
      <c r="C14441" s="34">
        <v>0.77083333333333304</v>
      </c>
      <c r="D14441" s="16" t="s">
        <v>18</v>
      </c>
      <c r="E14441" s="35">
        <v>0.79166666666666696</v>
      </c>
      <c r="F14441" s="50">
        <f>IF(COUNTIF('リスト（不使用）'!$A$5:$A$6,単年カーブ!$A$1),"希望数量入力ください",'単年（2027年度）'!$E$12*単年カーブ!$R$3+'単年（2027年度）'!$E$12*(1-単年カーブ!$R$3)*単年カーブ!Q14441)</f>
        <v>0</v>
      </c>
      <c r="G14441" s="47">
        <f t="shared" si="1579"/>
        <v>0</v>
      </c>
      <c r="M14441">
        <f t="shared" si="1580"/>
        <v>1</v>
      </c>
      <c r="N14441">
        <f>IF(OR(WEEKDAY(A14441)=1,WEEKDAY(A14441)=7,COUNTIF('2027祝日等（不使用）'!$A$1:$A$20,単年カーブ!A14441)=1),0,1)</f>
        <v>1</v>
      </c>
      <c r="O14441">
        <f t="shared" si="1576"/>
        <v>38</v>
      </c>
      <c r="P14441">
        <f t="shared" si="1581"/>
        <v>1</v>
      </c>
      <c r="Q14441">
        <f t="shared" si="1582"/>
        <v>1</v>
      </c>
    </row>
    <row r="14442" spans="1:17" ht="19.5" x14ac:dyDescent="0.4">
      <c r="A14442" s="33">
        <f t="shared" si="1577"/>
        <v>46778</v>
      </c>
      <c r="B14442" s="27" t="str">
        <f t="shared" si="1578"/>
        <v>(水)</v>
      </c>
      <c r="C14442" s="34">
        <v>0.79166666666666696</v>
      </c>
      <c r="D14442" s="16" t="s">
        <v>18</v>
      </c>
      <c r="E14442" s="35">
        <v>0.8125</v>
      </c>
      <c r="F14442" s="50">
        <f>IF(COUNTIF('リスト（不使用）'!$A$5:$A$6,単年カーブ!$A$1),"希望数量入力ください",'単年（2027年度）'!$E$12*単年カーブ!$R$3+'単年（2027年度）'!$E$12*(1-単年カーブ!$R$3)*単年カーブ!Q14442)</f>
        <v>0</v>
      </c>
      <c r="G14442" s="47">
        <f t="shared" si="1579"/>
        <v>0</v>
      </c>
      <c r="M14442">
        <f t="shared" si="1580"/>
        <v>1</v>
      </c>
      <c r="N14442">
        <f>IF(OR(WEEKDAY(A14442)=1,WEEKDAY(A14442)=7,COUNTIF('2027祝日等（不使用）'!$A$1:$A$20,単年カーブ!A14442)=1),0,1)</f>
        <v>1</v>
      </c>
      <c r="O14442">
        <f t="shared" si="1576"/>
        <v>39</v>
      </c>
      <c r="P14442">
        <f t="shared" si="1581"/>
        <v>1</v>
      </c>
      <c r="Q14442">
        <f t="shared" si="1582"/>
        <v>1</v>
      </c>
    </row>
    <row r="14443" spans="1:17" ht="19.5" x14ac:dyDescent="0.4">
      <c r="A14443" s="33">
        <f t="shared" si="1577"/>
        <v>46778</v>
      </c>
      <c r="B14443" s="27" t="str">
        <f t="shared" si="1578"/>
        <v>(水)</v>
      </c>
      <c r="C14443" s="34">
        <v>0.8125</v>
      </c>
      <c r="D14443" s="16" t="s">
        <v>18</v>
      </c>
      <c r="E14443" s="35">
        <v>0.83333333333333304</v>
      </c>
      <c r="F14443" s="50">
        <f>IF(COUNTIF('リスト（不使用）'!$A$5:$A$6,単年カーブ!$A$1),"希望数量入力ください",'単年（2027年度）'!$E$12*単年カーブ!$R$3+'単年（2027年度）'!$E$12*(1-単年カーブ!$R$3)*単年カーブ!Q14443)</f>
        <v>0</v>
      </c>
      <c r="G14443" s="47">
        <f t="shared" si="1579"/>
        <v>0</v>
      </c>
      <c r="M14443">
        <f t="shared" si="1580"/>
        <v>1</v>
      </c>
      <c r="N14443">
        <f>IF(OR(WEEKDAY(A14443)=1,WEEKDAY(A14443)=7,COUNTIF('2027祝日等（不使用）'!$A$1:$A$20,単年カーブ!A14443)=1),0,1)</f>
        <v>1</v>
      </c>
      <c r="O14443">
        <f t="shared" si="1576"/>
        <v>40</v>
      </c>
      <c r="P14443">
        <f t="shared" si="1581"/>
        <v>1</v>
      </c>
      <c r="Q14443">
        <f t="shared" si="1582"/>
        <v>1</v>
      </c>
    </row>
    <row r="14444" spans="1:17" ht="19.5" x14ac:dyDescent="0.4">
      <c r="A14444" s="33">
        <f t="shared" si="1577"/>
        <v>46778</v>
      </c>
      <c r="B14444" s="27" t="str">
        <f t="shared" si="1578"/>
        <v>(水)</v>
      </c>
      <c r="C14444" s="34">
        <v>0.83333333333333304</v>
      </c>
      <c r="D14444" s="16" t="s">
        <v>18</v>
      </c>
      <c r="E14444" s="35">
        <v>0.85416666666666696</v>
      </c>
      <c r="F14444" s="50">
        <f>IF(COUNTIF('リスト（不使用）'!$A$5:$A$6,単年カーブ!$A$1),"希望数量入力ください",'単年（2027年度）'!$E$12*単年カーブ!$R$3+'単年（2027年度）'!$E$12*(1-単年カーブ!$R$3)*単年カーブ!Q14444)</f>
        <v>0</v>
      </c>
      <c r="G14444" s="47">
        <f t="shared" si="1579"/>
        <v>0</v>
      </c>
      <c r="M14444">
        <f t="shared" si="1580"/>
        <v>1</v>
      </c>
      <c r="N14444">
        <f>IF(OR(WEEKDAY(A14444)=1,WEEKDAY(A14444)=7,COUNTIF('2027祝日等（不使用）'!$A$1:$A$20,単年カーブ!A14444)=1),0,1)</f>
        <v>1</v>
      </c>
      <c r="O14444">
        <f t="shared" si="1576"/>
        <v>41</v>
      </c>
      <c r="P14444">
        <f t="shared" si="1581"/>
        <v>0</v>
      </c>
      <c r="Q14444">
        <f t="shared" si="1582"/>
        <v>0</v>
      </c>
    </row>
    <row r="14445" spans="1:17" ht="19.5" x14ac:dyDescent="0.4">
      <c r="A14445" s="33">
        <f t="shared" si="1577"/>
        <v>46778</v>
      </c>
      <c r="B14445" s="27" t="str">
        <f t="shared" si="1578"/>
        <v>(水)</v>
      </c>
      <c r="C14445" s="34">
        <v>0.85416666666666696</v>
      </c>
      <c r="D14445" s="16" t="s">
        <v>18</v>
      </c>
      <c r="E14445" s="35">
        <v>0.875</v>
      </c>
      <c r="F14445" s="50">
        <f>IF(COUNTIF('リスト（不使用）'!$A$5:$A$6,単年カーブ!$A$1),"希望数量入力ください",'単年（2027年度）'!$E$12*単年カーブ!$R$3+'単年（2027年度）'!$E$12*(1-単年カーブ!$R$3)*単年カーブ!Q14445)</f>
        <v>0</v>
      </c>
      <c r="G14445" s="47">
        <f t="shared" si="1579"/>
        <v>0</v>
      </c>
      <c r="M14445">
        <f t="shared" si="1580"/>
        <v>1</v>
      </c>
      <c r="N14445">
        <f>IF(OR(WEEKDAY(A14445)=1,WEEKDAY(A14445)=7,COUNTIF('2027祝日等（不使用）'!$A$1:$A$20,単年カーブ!A14445)=1),0,1)</f>
        <v>1</v>
      </c>
      <c r="O14445">
        <f t="shared" si="1576"/>
        <v>42</v>
      </c>
      <c r="P14445">
        <f t="shared" si="1581"/>
        <v>0</v>
      </c>
      <c r="Q14445">
        <f t="shared" si="1582"/>
        <v>0</v>
      </c>
    </row>
    <row r="14446" spans="1:17" ht="19.5" x14ac:dyDescent="0.4">
      <c r="A14446" s="33">
        <f t="shared" si="1577"/>
        <v>46778</v>
      </c>
      <c r="B14446" s="27" t="str">
        <f t="shared" si="1578"/>
        <v>(水)</v>
      </c>
      <c r="C14446" s="34">
        <v>0.875</v>
      </c>
      <c r="D14446" s="16" t="s">
        <v>18</v>
      </c>
      <c r="E14446" s="35">
        <v>0.89583333333333304</v>
      </c>
      <c r="F14446" s="50">
        <f>IF(COUNTIF('リスト（不使用）'!$A$5:$A$6,単年カーブ!$A$1),"希望数量入力ください",'単年（2027年度）'!$E$12*単年カーブ!$R$3+'単年（2027年度）'!$E$12*(1-単年カーブ!$R$3)*単年カーブ!Q14446)</f>
        <v>0</v>
      </c>
      <c r="G14446" s="47">
        <f t="shared" si="1579"/>
        <v>0</v>
      </c>
      <c r="M14446">
        <f t="shared" si="1580"/>
        <v>1</v>
      </c>
      <c r="N14446">
        <f>IF(OR(WEEKDAY(A14446)=1,WEEKDAY(A14446)=7,COUNTIF('2027祝日等（不使用）'!$A$1:$A$20,単年カーブ!A14446)=1),0,1)</f>
        <v>1</v>
      </c>
      <c r="O14446">
        <f t="shared" si="1576"/>
        <v>43</v>
      </c>
      <c r="P14446">
        <f t="shared" si="1581"/>
        <v>0</v>
      </c>
      <c r="Q14446">
        <f t="shared" si="1582"/>
        <v>0</v>
      </c>
    </row>
    <row r="14447" spans="1:17" ht="19.5" x14ac:dyDescent="0.4">
      <c r="A14447" s="33">
        <f t="shared" si="1577"/>
        <v>46778</v>
      </c>
      <c r="B14447" s="27" t="str">
        <f t="shared" si="1578"/>
        <v>(水)</v>
      </c>
      <c r="C14447" s="34">
        <v>0.89583333333333304</v>
      </c>
      <c r="D14447" s="16" t="s">
        <v>18</v>
      </c>
      <c r="E14447" s="35">
        <v>0.91666666666666696</v>
      </c>
      <c r="F14447" s="50">
        <f>IF(COUNTIF('リスト（不使用）'!$A$5:$A$6,単年カーブ!$A$1),"希望数量入力ください",'単年（2027年度）'!$E$12*単年カーブ!$R$3+'単年（2027年度）'!$E$12*(1-単年カーブ!$R$3)*単年カーブ!Q14447)</f>
        <v>0</v>
      </c>
      <c r="G14447" s="47">
        <f t="shared" si="1579"/>
        <v>0</v>
      </c>
      <c r="M14447">
        <f t="shared" si="1580"/>
        <v>1</v>
      </c>
      <c r="N14447">
        <f>IF(OR(WEEKDAY(A14447)=1,WEEKDAY(A14447)=7,COUNTIF('2027祝日等（不使用）'!$A$1:$A$20,単年カーブ!A14447)=1),0,1)</f>
        <v>1</v>
      </c>
      <c r="O14447">
        <f t="shared" si="1576"/>
        <v>44</v>
      </c>
      <c r="P14447">
        <f t="shared" si="1581"/>
        <v>0</v>
      </c>
      <c r="Q14447">
        <f t="shared" si="1582"/>
        <v>0</v>
      </c>
    </row>
    <row r="14448" spans="1:17" ht="19.5" x14ac:dyDescent="0.4">
      <c r="A14448" s="33">
        <f t="shared" si="1577"/>
        <v>46778</v>
      </c>
      <c r="B14448" s="27" t="str">
        <f t="shared" si="1578"/>
        <v>(水)</v>
      </c>
      <c r="C14448" s="34">
        <v>0.91666666666666696</v>
      </c>
      <c r="D14448" s="16" t="s">
        <v>18</v>
      </c>
      <c r="E14448" s="35">
        <v>0.9375</v>
      </c>
      <c r="F14448" s="50">
        <f>IF(COUNTIF('リスト（不使用）'!$A$5:$A$6,単年カーブ!$A$1),"希望数量入力ください",'単年（2027年度）'!$E$12*単年カーブ!$R$3+'単年（2027年度）'!$E$12*(1-単年カーブ!$R$3)*単年カーブ!Q14448)</f>
        <v>0</v>
      </c>
      <c r="G14448" s="47">
        <f t="shared" si="1579"/>
        <v>0</v>
      </c>
      <c r="M14448">
        <f t="shared" si="1580"/>
        <v>1</v>
      </c>
      <c r="N14448">
        <f>IF(OR(WEEKDAY(A14448)=1,WEEKDAY(A14448)=7,COUNTIF('2027祝日等（不使用）'!$A$1:$A$20,単年カーブ!A14448)=1),0,1)</f>
        <v>1</v>
      </c>
      <c r="O14448">
        <f t="shared" si="1576"/>
        <v>45</v>
      </c>
      <c r="P14448">
        <f t="shared" si="1581"/>
        <v>0</v>
      </c>
      <c r="Q14448">
        <f t="shared" si="1582"/>
        <v>0</v>
      </c>
    </row>
    <row r="14449" spans="1:17" ht="19.5" x14ac:dyDescent="0.4">
      <c r="A14449" s="33">
        <f t="shared" si="1577"/>
        <v>46778</v>
      </c>
      <c r="B14449" s="27" t="str">
        <f t="shared" si="1578"/>
        <v>(水)</v>
      </c>
      <c r="C14449" s="34">
        <v>0.9375</v>
      </c>
      <c r="D14449" s="16" t="s">
        <v>18</v>
      </c>
      <c r="E14449" s="35">
        <v>0.95833333333333304</v>
      </c>
      <c r="F14449" s="50">
        <f>IF(COUNTIF('リスト（不使用）'!$A$5:$A$6,単年カーブ!$A$1),"希望数量入力ください",'単年（2027年度）'!$E$12*単年カーブ!$R$3+'単年（2027年度）'!$E$12*(1-単年カーブ!$R$3)*単年カーブ!Q14449)</f>
        <v>0</v>
      </c>
      <c r="G14449" s="47">
        <f t="shared" si="1579"/>
        <v>0</v>
      </c>
      <c r="M14449">
        <f t="shared" si="1580"/>
        <v>1</v>
      </c>
      <c r="N14449">
        <f>IF(OR(WEEKDAY(A14449)=1,WEEKDAY(A14449)=7,COUNTIF('2027祝日等（不使用）'!$A$1:$A$20,単年カーブ!A14449)=1),0,1)</f>
        <v>1</v>
      </c>
      <c r="O14449">
        <f t="shared" si="1576"/>
        <v>46</v>
      </c>
      <c r="P14449">
        <f t="shared" si="1581"/>
        <v>0</v>
      </c>
      <c r="Q14449">
        <f t="shared" si="1582"/>
        <v>0</v>
      </c>
    </row>
    <row r="14450" spans="1:17" ht="19.5" x14ac:dyDescent="0.4">
      <c r="A14450" s="33">
        <f t="shared" si="1577"/>
        <v>46778</v>
      </c>
      <c r="B14450" s="27" t="str">
        <f t="shared" si="1578"/>
        <v>(水)</v>
      </c>
      <c r="C14450" s="34">
        <v>0.95833333333333304</v>
      </c>
      <c r="D14450" s="16" t="s">
        <v>18</v>
      </c>
      <c r="E14450" s="35">
        <v>0.97916666666666696</v>
      </c>
      <c r="F14450" s="50">
        <f>IF(COUNTIF('リスト（不使用）'!$A$5:$A$6,単年カーブ!$A$1),"希望数量入力ください",'単年（2027年度）'!$E$12*単年カーブ!$R$3+'単年（2027年度）'!$E$12*(1-単年カーブ!$R$3)*単年カーブ!Q14450)</f>
        <v>0</v>
      </c>
      <c r="G14450" s="47">
        <f t="shared" si="1579"/>
        <v>0</v>
      </c>
      <c r="M14450">
        <f t="shared" si="1580"/>
        <v>1</v>
      </c>
      <c r="N14450">
        <f>IF(OR(WEEKDAY(A14450)=1,WEEKDAY(A14450)=7,COUNTIF('2027祝日等（不使用）'!$A$1:$A$20,単年カーブ!A14450)=1),0,1)</f>
        <v>1</v>
      </c>
      <c r="O14450">
        <f t="shared" si="1576"/>
        <v>47</v>
      </c>
      <c r="P14450">
        <f t="shared" si="1581"/>
        <v>0</v>
      </c>
      <c r="Q14450">
        <f t="shared" si="1582"/>
        <v>0</v>
      </c>
    </row>
    <row r="14451" spans="1:17" ht="19.5" x14ac:dyDescent="0.4">
      <c r="A14451" s="33">
        <f t="shared" si="1577"/>
        <v>46778</v>
      </c>
      <c r="B14451" s="27" t="str">
        <f t="shared" si="1578"/>
        <v>(水)</v>
      </c>
      <c r="C14451" s="34">
        <v>0.97916666666666696</v>
      </c>
      <c r="D14451" s="16" t="s">
        <v>18</v>
      </c>
      <c r="E14451" s="35" t="s">
        <v>17</v>
      </c>
      <c r="F14451" s="50">
        <f>IF(COUNTIF('リスト（不使用）'!$A$5:$A$6,単年カーブ!$A$1),"希望数量入力ください",'単年（2027年度）'!$E$12*単年カーブ!$R$3+'単年（2027年度）'!$E$12*(1-単年カーブ!$R$3)*単年カーブ!Q14451)</f>
        <v>0</v>
      </c>
      <c r="G14451" s="47">
        <f t="shared" si="1579"/>
        <v>0</v>
      </c>
      <c r="M14451">
        <f t="shared" si="1580"/>
        <v>1</v>
      </c>
      <c r="N14451">
        <f>IF(OR(WEEKDAY(A14451)=1,WEEKDAY(A14451)=7,COUNTIF('2027祝日等（不使用）'!$A$1:$A$20,単年カーブ!A14451)=1),0,1)</f>
        <v>1</v>
      </c>
      <c r="O14451">
        <f t="shared" si="1576"/>
        <v>48</v>
      </c>
      <c r="P14451">
        <f t="shared" si="1581"/>
        <v>0</v>
      </c>
      <c r="Q14451">
        <f t="shared" si="1582"/>
        <v>0</v>
      </c>
    </row>
    <row r="14452" spans="1:17" ht="19.5" x14ac:dyDescent="0.4">
      <c r="A14452" s="33">
        <f t="shared" si="1577"/>
        <v>46779</v>
      </c>
      <c r="B14452" s="27" t="str">
        <f t="shared" si="1578"/>
        <v>(木)</v>
      </c>
      <c r="C14452" s="34">
        <v>0</v>
      </c>
      <c r="D14452" s="16" t="s">
        <v>18</v>
      </c>
      <c r="E14452" s="35">
        <v>2.0833333333333332E-2</v>
      </c>
      <c r="F14452" s="50">
        <f>IF(COUNTIF('リスト（不使用）'!$A$5:$A$6,単年カーブ!$A$1),"希望数量入力ください",'単年（2027年度）'!$E$12*単年カーブ!$R$3+'単年（2027年度）'!$E$12*(1-単年カーブ!$R$3)*単年カーブ!Q14452)</f>
        <v>0</v>
      </c>
      <c r="G14452" s="47">
        <f t="shared" si="1579"/>
        <v>0</v>
      </c>
      <c r="M14452">
        <f t="shared" si="1580"/>
        <v>1</v>
      </c>
      <c r="N14452">
        <f>IF(OR(WEEKDAY(A14452)=1,WEEKDAY(A14452)=7,COUNTIF('2027祝日等（不使用）'!$A$1:$A$20,単年カーブ!A14452)=1),0,1)</f>
        <v>1</v>
      </c>
      <c r="O14452">
        <f t="shared" ref="O14452:O14515" si="1583">O14404</f>
        <v>1</v>
      </c>
      <c r="P14452">
        <f t="shared" si="1581"/>
        <v>0</v>
      </c>
      <c r="Q14452">
        <f t="shared" si="1582"/>
        <v>0</v>
      </c>
    </row>
    <row r="14453" spans="1:17" ht="19.5" x14ac:dyDescent="0.4">
      <c r="A14453" s="33">
        <f t="shared" si="1577"/>
        <v>46779</v>
      </c>
      <c r="B14453" s="27" t="str">
        <f t="shared" si="1578"/>
        <v>(木)</v>
      </c>
      <c r="C14453" s="34">
        <v>2.0833333333333332E-2</v>
      </c>
      <c r="D14453" s="16" t="s">
        <v>18</v>
      </c>
      <c r="E14453" s="35">
        <v>4.1666666666666664E-2</v>
      </c>
      <c r="F14453" s="50">
        <f>IF(COUNTIF('リスト（不使用）'!$A$5:$A$6,単年カーブ!$A$1),"希望数量入力ください",'単年（2027年度）'!$E$12*単年カーブ!$R$3+'単年（2027年度）'!$E$12*(1-単年カーブ!$R$3)*単年カーブ!Q14453)</f>
        <v>0</v>
      </c>
      <c r="G14453" s="47">
        <f t="shared" si="1579"/>
        <v>0</v>
      </c>
      <c r="M14453">
        <f t="shared" si="1580"/>
        <v>1</v>
      </c>
      <c r="N14453">
        <f>IF(OR(WEEKDAY(A14453)=1,WEEKDAY(A14453)=7,COUNTIF('2027祝日等（不使用）'!$A$1:$A$20,単年カーブ!A14453)=1),0,1)</f>
        <v>1</v>
      </c>
      <c r="O14453">
        <f t="shared" si="1583"/>
        <v>2</v>
      </c>
      <c r="P14453">
        <f t="shared" si="1581"/>
        <v>0</v>
      </c>
      <c r="Q14453">
        <f t="shared" si="1582"/>
        <v>0</v>
      </c>
    </row>
    <row r="14454" spans="1:17" ht="19.5" x14ac:dyDescent="0.4">
      <c r="A14454" s="33">
        <f t="shared" si="1577"/>
        <v>46779</v>
      </c>
      <c r="B14454" s="27" t="str">
        <f t="shared" si="1578"/>
        <v>(木)</v>
      </c>
      <c r="C14454" s="34">
        <v>4.1666666666666664E-2</v>
      </c>
      <c r="D14454" s="16" t="s">
        <v>18</v>
      </c>
      <c r="E14454" s="35">
        <v>6.25E-2</v>
      </c>
      <c r="F14454" s="50">
        <f>IF(COUNTIF('リスト（不使用）'!$A$5:$A$6,単年カーブ!$A$1),"希望数量入力ください",'単年（2027年度）'!$E$12*単年カーブ!$R$3+'単年（2027年度）'!$E$12*(1-単年カーブ!$R$3)*単年カーブ!Q14454)</f>
        <v>0</v>
      </c>
      <c r="G14454" s="47">
        <f t="shared" si="1579"/>
        <v>0</v>
      </c>
      <c r="M14454">
        <f t="shared" si="1580"/>
        <v>1</v>
      </c>
      <c r="N14454">
        <f>IF(OR(WEEKDAY(A14454)=1,WEEKDAY(A14454)=7,COUNTIF('2027祝日等（不使用）'!$A$1:$A$20,単年カーブ!A14454)=1),0,1)</f>
        <v>1</v>
      </c>
      <c r="O14454">
        <f t="shared" si="1583"/>
        <v>3</v>
      </c>
      <c r="P14454">
        <f t="shared" si="1581"/>
        <v>0</v>
      </c>
      <c r="Q14454">
        <f t="shared" si="1582"/>
        <v>0</v>
      </c>
    </row>
    <row r="14455" spans="1:17" ht="19.5" x14ac:dyDescent="0.4">
      <c r="A14455" s="33">
        <f t="shared" si="1577"/>
        <v>46779</v>
      </c>
      <c r="B14455" s="27" t="str">
        <f t="shared" si="1578"/>
        <v>(木)</v>
      </c>
      <c r="C14455" s="34">
        <v>6.25E-2</v>
      </c>
      <c r="D14455" s="16" t="s">
        <v>18</v>
      </c>
      <c r="E14455" s="35">
        <v>8.3333333333333301E-2</v>
      </c>
      <c r="F14455" s="50">
        <f>IF(COUNTIF('リスト（不使用）'!$A$5:$A$6,単年カーブ!$A$1),"希望数量入力ください",'単年（2027年度）'!$E$12*単年カーブ!$R$3+'単年（2027年度）'!$E$12*(1-単年カーブ!$R$3)*単年カーブ!Q14455)</f>
        <v>0</v>
      </c>
      <c r="G14455" s="47">
        <f t="shared" si="1579"/>
        <v>0</v>
      </c>
      <c r="M14455">
        <f t="shared" si="1580"/>
        <v>1</v>
      </c>
      <c r="N14455">
        <f>IF(OR(WEEKDAY(A14455)=1,WEEKDAY(A14455)=7,COUNTIF('2027祝日等（不使用）'!$A$1:$A$20,単年カーブ!A14455)=1),0,1)</f>
        <v>1</v>
      </c>
      <c r="O14455">
        <f t="shared" si="1583"/>
        <v>4</v>
      </c>
      <c r="P14455">
        <f t="shared" si="1581"/>
        <v>0</v>
      </c>
      <c r="Q14455">
        <f t="shared" si="1582"/>
        <v>0</v>
      </c>
    </row>
    <row r="14456" spans="1:17" ht="19.5" x14ac:dyDescent="0.4">
      <c r="A14456" s="33">
        <f t="shared" si="1577"/>
        <v>46779</v>
      </c>
      <c r="B14456" s="27" t="str">
        <f t="shared" si="1578"/>
        <v>(木)</v>
      </c>
      <c r="C14456" s="34">
        <v>8.3333333333333301E-2</v>
      </c>
      <c r="D14456" s="16" t="s">
        <v>18</v>
      </c>
      <c r="E14456" s="35">
        <v>0.104166666666667</v>
      </c>
      <c r="F14456" s="50">
        <f>IF(COUNTIF('リスト（不使用）'!$A$5:$A$6,単年カーブ!$A$1),"希望数量入力ください",'単年（2027年度）'!$E$12*単年カーブ!$R$3+'単年（2027年度）'!$E$12*(1-単年カーブ!$R$3)*単年カーブ!Q14456)</f>
        <v>0</v>
      </c>
      <c r="G14456" s="47">
        <f t="shared" si="1579"/>
        <v>0</v>
      </c>
      <c r="M14456">
        <f t="shared" si="1580"/>
        <v>1</v>
      </c>
      <c r="N14456">
        <f>IF(OR(WEEKDAY(A14456)=1,WEEKDAY(A14456)=7,COUNTIF('2027祝日等（不使用）'!$A$1:$A$20,単年カーブ!A14456)=1),0,1)</f>
        <v>1</v>
      </c>
      <c r="O14456">
        <f t="shared" si="1583"/>
        <v>5</v>
      </c>
      <c r="P14456">
        <f t="shared" si="1581"/>
        <v>0</v>
      </c>
      <c r="Q14456">
        <f t="shared" si="1582"/>
        <v>0</v>
      </c>
    </row>
    <row r="14457" spans="1:17" ht="19.5" x14ac:dyDescent="0.4">
      <c r="A14457" s="33">
        <f t="shared" si="1577"/>
        <v>46779</v>
      </c>
      <c r="B14457" s="27" t="str">
        <f t="shared" si="1578"/>
        <v>(木)</v>
      </c>
      <c r="C14457" s="34">
        <v>0.104166666666667</v>
      </c>
      <c r="D14457" s="16" t="s">
        <v>18</v>
      </c>
      <c r="E14457" s="35">
        <v>0.125</v>
      </c>
      <c r="F14457" s="50">
        <f>IF(COUNTIF('リスト（不使用）'!$A$5:$A$6,単年カーブ!$A$1),"希望数量入力ください",'単年（2027年度）'!$E$12*単年カーブ!$R$3+'単年（2027年度）'!$E$12*(1-単年カーブ!$R$3)*単年カーブ!Q14457)</f>
        <v>0</v>
      </c>
      <c r="G14457" s="47">
        <f t="shared" si="1579"/>
        <v>0</v>
      </c>
      <c r="M14457">
        <f t="shared" si="1580"/>
        <v>1</v>
      </c>
      <c r="N14457">
        <f>IF(OR(WEEKDAY(A14457)=1,WEEKDAY(A14457)=7,COUNTIF('2027祝日等（不使用）'!$A$1:$A$20,単年カーブ!A14457)=1),0,1)</f>
        <v>1</v>
      </c>
      <c r="O14457">
        <f t="shared" si="1583"/>
        <v>6</v>
      </c>
      <c r="P14457">
        <f t="shared" si="1581"/>
        <v>0</v>
      </c>
      <c r="Q14457">
        <f t="shared" si="1582"/>
        <v>0</v>
      </c>
    </row>
    <row r="14458" spans="1:17" ht="19.5" x14ac:dyDescent="0.4">
      <c r="A14458" s="33">
        <f t="shared" ref="A14458:A14521" si="1584">A14410+1</f>
        <v>46779</v>
      </c>
      <c r="B14458" s="27" t="str">
        <f t="shared" si="1578"/>
        <v>(木)</v>
      </c>
      <c r="C14458" s="34">
        <v>0.125</v>
      </c>
      <c r="D14458" s="16" t="s">
        <v>18</v>
      </c>
      <c r="E14458" s="35">
        <v>0.14583333333333301</v>
      </c>
      <c r="F14458" s="50">
        <f>IF(COUNTIF('リスト（不使用）'!$A$5:$A$6,単年カーブ!$A$1),"希望数量入力ください",'単年（2027年度）'!$E$12*単年カーブ!$R$3+'単年（2027年度）'!$E$12*(1-単年カーブ!$R$3)*単年カーブ!Q14458)</f>
        <v>0</v>
      </c>
      <c r="G14458" s="47">
        <f t="shared" si="1579"/>
        <v>0</v>
      </c>
      <c r="M14458">
        <f t="shared" si="1580"/>
        <v>1</v>
      </c>
      <c r="N14458">
        <f>IF(OR(WEEKDAY(A14458)=1,WEEKDAY(A14458)=7,COUNTIF('2027祝日等（不使用）'!$A$1:$A$20,単年カーブ!A14458)=1),0,1)</f>
        <v>1</v>
      </c>
      <c r="O14458">
        <f t="shared" si="1583"/>
        <v>7</v>
      </c>
      <c r="P14458">
        <f t="shared" si="1581"/>
        <v>0</v>
      </c>
      <c r="Q14458">
        <f t="shared" si="1582"/>
        <v>0</v>
      </c>
    </row>
    <row r="14459" spans="1:17" ht="19.5" x14ac:dyDescent="0.4">
      <c r="A14459" s="33">
        <f t="shared" si="1584"/>
        <v>46779</v>
      </c>
      <c r="B14459" s="27" t="str">
        <f t="shared" si="1578"/>
        <v>(木)</v>
      </c>
      <c r="C14459" s="34">
        <v>0.14583333333333301</v>
      </c>
      <c r="D14459" s="16" t="s">
        <v>18</v>
      </c>
      <c r="E14459" s="35">
        <v>0.16666666666666699</v>
      </c>
      <c r="F14459" s="50">
        <f>IF(COUNTIF('リスト（不使用）'!$A$5:$A$6,単年カーブ!$A$1),"希望数量入力ください",'単年（2027年度）'!$E$12*単年カーブ!$R$3+'単年（2027年度）'!$E$12*(1-単年カーブ!$R$3)*単年カーブ!Q14459)</f>
        <v>0</v>
      </c>
      <c r="G14459" s="47">
        <f t="shared" si="1579"/>
        <v>0</v>
      </c>
      <c r="M14459">
        <f t="shared" si="1580"/>
        <v>1</v>
      </c>
      <c r="N14459">
        <f>IF(OR(WEEKDAY(A14459)=1,WEEKDAY(A14459)=7,COUNTIF('2027祝日等（不使用）'!$A$1:$A$20,単年カーブ!A14459)=1),0,1)</f>
        <v>1</v>
      </c>
      <c r="O14459">
        <f t="shared" si="1583"/>
        <v>8</v>
      </c>
      <c r="P14459">
        <f t="shared" si="1581"/>
        <v>0</v>
      </c>
      <c r="Q14459">
        <f t="shared" si="1582"/>
        <v>0</v>
      </c>
    </row>
    <row r="14460" spans="1:17" ht="19.5" x14ac:dyDescent="0.4">
      <c r="A14460" s="33">
        <f t="shared" si="1584"/>
        <v>46779</v>
      </c>
      <c r="B14460" s="27" t="str">
        <f t="shared" si="1578"/>
        <v>(木)</v>
      </c>
      <c r="C14460" s="34">
        <v>0.16666666666666699</v>
      </c>
      <c r="D14460" s="16" t="s">
        <v>18</v>
      </c>
      <c r="E14460" s="35">
        <v>0.1875</v>
      </c>
      <c r="F14460" s="50">
        <f>IF(COUNTIF('リスト（不使用）'!$A$5:$A$6,単年カーブ!$A$1),"希望数量入力ください",'単年（2027年度）'!$E$12*単年カーブ!$R$3+'単年（2027年度）'!$E$12*(1-単年カーブ!$R$3)*単年カーブ!Q14460)</f>
        <v>0</v>
      </c>
      <c r="G14460" s="47">
        <f t="shared" si="1579"/>
        <v>0</v>
      </c>
      <c r="M14460">
        <f t="shared" si="1580"/>
        <v>1</v>
      </c>
      <c r="N14460">
        <f>IF(OR(WEEKDAY(A14460)=1,WEEKDAY(A14460)=7,COUNTIF('2027祝日等（不使用）'!$A$1:$A$20,単年カーブ!A14460)=1),0,1)</f>
        <v>1</v>
      </c>
      <c r="O14460">
        <f t="shared" si="1583"/>
        <v>9</v>
      </c>
      <c r="P14460">
        <f t="shared" si="1581"/>
        <v>0</v>
      </c>
      <c r="Q14460">
        <f t="shared" si="1582"/>
        <v>0</v>
      </c>
    </row>
    <row r="14461" spans="1:17" ht="19.5" x14ac:dyDescent="0.4">
      <c r="A14461" s="33">
        <f t="shared" si="1584"/>
        <v>46779</v>
      </c>
      <c r="B14461" s="27" t="str">
        <f t="shared" si="1578"/>
        <v>(木)</v>
      </c>
      <c r="C14461" s="34">
        <v>0.1875</v>
      </c>
      <c r="D14461" s="16" t="s">
        <v>18</v>
      </c>
      <c r="E14461" s="35">
        <v>0.20833333333333301</v>
      </c>
      <c r="F14461" s="50">
        <f>IF(COUNTIF('リスト（不使用）'!$A$5:$A$6,単年カーブ!$A$1),"希望数量入力ください",'単年（2027年度）'!$E$12*単年カーブ!$R$3+'単年（2027年度）'!$E$12*(1-単年カーブ!$R$3)*単年カーブ!Q14461)</f>
        <v>0</v>
      </c>
      <c r="G14461" s="47">
        <f t="shared" si="1579"/>
        <v>0</v>
      </c>
      <c r="M14461">
        <f t="shared" si="1580"/>
        <v>1</v>
      </c>
      <c r="N14461">
        <f>IF(OR(WEEKDAY(A14461)=1,WEEKDAY(A14461)=7,COUNTIF('2027祝日等（不使用）'!$A$1:$A$20,単年カーブ!A14461)=1),0,1)</f>
        <v>1</v>
      </c>
      <c r="O14461">
        <f t="shared" si="1583"/>
        <v>10</v>
      </c>
      <c r="P14461">
        <f t="shared" si="1581"/>
        <v>0</v>
      </c>
      <c r="Q14461">
        <f t="shared" si="1582"/>
        <v>0</v>
      </c>
    </row>
    <row r="14462" spans="1:17" ht="19.5" x14ac:dyDescent="0.4">
      <c r="A14462" s="33">
        <f t="shared" si="1584"/>
        <v>46779</v>
      </c>
      <c r="B14462" s="27" t="str">
        <f t="shared" si="1578"/>
        <v>(木)</v>
      </c>
      <c r="C14462" s="34">
        <v>0.20833333333333301</v>
      </c>
      <c r="D14462" s="16" t="s">
        <v>18</v>
      </c>
      <c r="E14462" s="35">
        <v>0.22916666666666699</v>
      </c>
      <c r="F14462" s="50">
        <f>IF(COUNTIF('リスト（不使用）'!$A$5:$A$6,単年カーブ!$A$1),"希望数量入力ください",'単年（2027年度）'!$E$12*単年カーブ!$R$3+'単年（2027年度）'!$E$12*(1-単年カーブ!$R$3)*単年カーブ!Q14462)</f>
        <v>0</v>
      </c>
      <c r="G14462" s="47">
        <f t="shared" si="1579"/>
        <v>0</v>
      </c>
      <c r="M14462">
        <f t="shared" si="1580"/>
        <v>1</v>
      </c>
      <c r="N14462">
        <f>IF(OR(WEEKDAY(A14462)=1,WEEKDAY(A14462)=7,COUNTIF('2027祝日等（不使用）'!$A$1:$A$20,単年カーブ!A14462)=1),0,1)</f>
        <v>1</v>
      </c>
      <c r="O14462">
        <f t="shared" si="1583"/>
        <v>11</v>
      </c>
      <c r="P14462">
        <f t="shared" si="1581"/>
        <v>0</v>
      </c>
      <c r="Q14462">
        <f t="shared" si="1582"/>
        <v>0</v>
      </c>
    </row>
    <row r="14463" spans="1:17" ht="19.5" x14ac:dyDescent="0.4">
      <c r="A14463" s="33">
        <f t="shared" si="1584"/>
        <v>46779</v>
      </c>
      <c r="B14463" s="27" t="str">
        <f t="shared" si="1578"/>
        <v>(木)</v>
      </c>
      <c r="C14463" s="34">
        <v>0.22916666666666699</v>
      </c>
      <c r="D14463" s="16" t="s">
        <v>18</v>
      </c>
      <c r="E14463" s="35">
        <v>0.25</v>
      </c>
      <c r="F14463" s="50">
        <f>IF(COUNTIF('リスト（不使用）'!$A$5:$A$6,単年カーブ!$A$1),"希望数量入力ください",'単年（2027年度）'!$E$12*単年カーブ!$R$3+'単年（2027年度）'!$E$12*(1-単年カーブ!$R$3)*単年カーブ!Q14463)</f>
        <v>0</v>
      </c>
      <c r="G14463" s="47">
        <f t="shared" si="1579"/>
        <v>0</v>
      </c>
      <c r="M14463">
        <f t="shared" si="1580"/>
        <v>1</v>
      </c>
      <c r="N14463">
        <f>IF(OR(WEEKDAY(A14463)=1,WEEKDAY(A14463)=7,COUNTIF('2027祝日等（不使用）'!$A$1:$A$20,単年カーブ!A14463)=1),0,1)</f>
        <v>1</v>
      </c>
      <c r="O14463">
        <f t="shared" si="1583"/>
        <v>12</v>
      </c>
      <c r="P14463">
        <f t="shared" si="1581"/>
        <v>0</v>
      </c>
      <c r="Q14463">
        <f t="shared" si="1582"/>
        <v>0</v>
      </c>
    </row>
    <row r="14464" spans="1:17" ht="19.5" x14ac:dyDescent="0.4">
      <c r="A14464" s="33">
        <f t="shared" si="1584"/>
        <v>46779</v>
      </c>
      <c r="B14464" s="27" t="str">
        <f t="shared" si="1578"/>
        <v>(木)</v>
      </c>
      <c r="C14464" s="34">
        <v>0.25</v>
      </c>
      <c r="D14464" s="16" t="s">
        <v>18</v>
      </c>
      <c r="E14464" s="35">
        <v>0.27083333333333298</v>
      </c>
      <c r="F14464" s="50">
        <f>IF(COUNTIF('リスト（不使用）'!$A$5:$A$6,単年カーブ!$A$1),"希望数量入力ください",'単年（2027年度）'!$E$12*単年カーブ!$R$3+'単年（2027年度）'!$E$12*(1-単年カーブ!$R$3)*単年カーブ!Q14464)</f>
        <v>0</v>
      </c>
      <c r="G14464" s="47">
        <f t="shared" si="1579"/>
        <v>0</v>
      </c>
      <c r="M14464">
        <f t="shared" si="1580"/>
        <v>1</v>
      </c>
      <c r="N14464">
        <f>IF(OR(WEEKDAY(A14464)=1,WEEKDAY(A14464)=7,COUNTIF('2027祝日等（不使用）'!$A$1:$A$20,単年カーブ!A14464)=1),0,1)</f>
        <v>1</v>
      </c>
      <c r="O14464">
        <f t="shared" si="1583"/>
        <v>13</v>
      </c>
      <c r="P14464">
        <f t="shared" si="1581"/>
        <v>0</v>
      </c>
      <c r="Q14464">
        <f t="shared" si="1582"/>
        <v>0</v>
      </c>
    </row>
    <row r="14465" spans="1:17" ht="19.5" x14ac:dyDescent="0.4">
      <c r="A14465" s="33">
        <f t="shared" si="1584"/>
        <v>46779</v>
      </c>
      <c r="B14465" s="27" t="str">
        <f t="shared" si="1578"/>
        <v>(木)</v>
      </c>
      <c r="C14465" s="34">
        <v>0.27083333333333298</v>
      </c>
      <c r="D14465" s="16" t="s">
        <v>18</v>
      </c>
      <c r="E14465" s="35">
        <v>0.29166666666666702</v>
      </c>
      <c r="F14465" s="50">
        <f>IF(COUNTIF('リスト（不使用）'!$A$5:$A$6,単年カーブ!$A$1),"希望数量入力ください",'単年（2027年度）'!$E$12*単年カーブ!$R$3+'単年（2027年度）'!$E$12*(1-単年カーブ!$R$3)*単年カーブ!Q14465)</f>
        <v>0</v>
      </c>
      <c r="G14465" s="47">
        <f t="shared" si="1579"/>
        <v>0</v>
      </c>
      <c r="M14465">
        <f t="shared" si="1580"/>
        <v>1</v>
      </c>
      <c r="N14465">
        <f>IF(OR(WEEKDAY(A14465)=1,WEEKDAY(A14465)=7,COUNTIF('2027祝日等（不使用）'!$A$1:$A$20,単年カーブ!A14465)=1),0,1)</f>
        <v>1</v>
      </c>
      <c r="O14465">
        <f t="shared" si="1583"/>
        <v>14</v>
      </c>
      <c r="P14465">
        <f t="shared" si="1581"/>
        <v>0</v>
      </c>
      <c r="Q14465">
        <f t="shared" si="1582"/>
        <v>0</v>
      </c>
    </row>
    <row r="14466" spans="1:17" ht="19.5" x14ac:dyDescent="0.4">
      <c r="A14466" s="33">
        <f t="shared" si="1584"/>
        <v>46779</v>
      </c>
      <c r="B14466" s="27" t="str">
        <f t="shared" si="1578"/>
        <v>(木)</v>
      </c>
      <c r="C14466" s="34">
        <v>0.29166666666666702</v>
      </c>
      <c r="D14466" s="16" t="s">
        <v>18</v>
      </c>
      <c r="E14466" s="35">
        <v>0.3125</v>
      </c>
      <c r="F14466" s="50">
        <f>IF(COUNTIF('リスト（不使用）'!$A$5:$A$6,単年カーブ!$A$1),"希望数量入力ください",'単年（2027年度）'!$E$12*単年カーブ!$R$3+'単年（2027年度）'!$E$12*(1-単年カーブ!$R$3)*単年カーブ!Q14466)</f>
        <v>0</v>
      </c>
      <c r="G14466" s="47">
        <f t="shared" si="1579"/>
        <v>0</v>
      </c>
      <c r="M14466">
        <f t="shared" si="1580"/>
        <v>1</v>
      </c>
      <c r="N14466">
        <f>IF(OR(WEEKDAY(A14466)=1,WEEKDAY(A14466)=7,COUNTIF('2027祝日等（不使用）'!$A$1:$A$20,単年カーブ!A14466)=1),0,1)</f>
        <v>1</v>
      </c>
      <c r="O14466">
        <f t="shared" si="1583"/>
        <v>15</v>
      </c>
      <c r="P14466">
        <f t="shared" si="1581"/>
        <v>0</v>
      </c>
      <c r="Q14466">
        <f t="shared" si="1582"/>
        <v>0</v>
      </c>
    </row>
    <row r="14467" spans="1:17" ht="19.5" x14ac:dyDescent="0.4">
      <c r="A14467" s="33">
        <f t="shared" si="1584"/>
        <v>46779</v>
      </c>
      <c r="B14467" s="27" t="str">
        <f t="shared" si="1578"/>
        <v>(木)</v>
      </c>
      <c r="C14467" s="34">
        <v>0.3125</v>
      </c>
      <c r="D14467" s="16" t="s">
        <v>18</v>
      </c>
      <c r="E14467" s="35">
        <v>0.33333333333333298</v>
      </c>
      <c r="F14467" s="50">
        <f>IF(COUNTIF('リスト（不使用）'!$A$5:$A$6,単年カーブ!$A$1),"希望数量入力ください",'単年（2027年度）'!$E$12*単年カーブ!$R$3+'単年（2027年度）'!$E$12*(1-単年カーブ!$R$3)*単年カーブ!Q14467)</f>
        <v>0</v>
      </c>
      <c r="G14467" s="47">
        <f t="shared" si="1579"/>
        <v>0</v>
      </c>
      <c r="M14467">
        <f t="shared" si="1580"/>
        <v>1</v>
      </c>
      <c r="N14467">
        <f>IF(OR(WEEKDAY(A14467)=1,WEEKDAY(A14467)=7,COUNTIF('2027祝日等（不使用）'!$A$1:$A$20,単年カーブ!A14467)=1),0,1)</f>
        <v>1</v>
      </c>
      <c r="O14467">
        <f t="shared" si="1583"/>
        <v>16</v>
      </c>
      <c r="P14467">
        <f t="shared" si="1581"/>
        <v>0</v>
      </c>
      <c r="Q14467">
        <f t="shared" si="1582"/>
        <v>0</v>
      </c>
    </row>
    <row r="14468" spans="1:17" ht="19.5" x14ac:dyDescent="0.4">
      <c r="A14468" s="33">
        <f t="shared" si="1584"/>
        <v>46779</v>
      </c>
      <c r="B14468" s="27" t="str">
        <f t="shared" ref="B14468:B14531" si="1585">TEXT(A14468,"(aaa)")</f>
        <v>(木)</v>
      </c>
      <c r="C14468" s="34">
        <v>0.33333333333333298</v>
      </c>
      <c r="D14468" s="16" t="s">
        <v>18</v>
      </c>
      <c r="E14468" s="35">
        <v>0.35416666666666702</v>
      </c>
      <c r="F14468" s="50">
        <f>IF(COUNTIF('リスト（不使用）'!$A$5:$A$6,単年カーブ!$A$1),"希望数量入力ください",'単年（2027年度）'!$E$12*単年カーブ!$R$3+'単年（2027年度）'!$E$12*(1-単年カーブ!$R$3)*単年カーブ!Q14468)</f>
        <v>0</v>
      </c>
      <c r="G14468" s="47">
        <f t="shared" ref="G14468:G14531" si="1586">F14468/2</f>
        <v>0</v>
      </c>
      <c r="M14468">
        <f t="shared" ref="M14468:M14531" si="1587">MONTH(A14468)</f>
        <v>1</v>
      </c>
      <c r="N14468">
        <f>IF(OR(WEEKDAY(A14468)=1,WEEKDAY(A14468)=7,COUNTIF('2027祝日等（不使用）'!$A$1:$A$20,単年カーブ!A14468)=1),0,1)</f>
        <v>1</v>
      </c>
      <c r="O14468">
        <f t="shared" si="1583"/>
        <v>17</v>
      </c>
      <c r="P14468">
        <f t="shared" ref="P14468:P14531" si="1588">IF(AND(O14468&gt;16,O14468&lt;41),1,0)</f>
        <v>1</v>
      </c>
      <c r="Q14468">
        <f t="shared" ref="Q14468:Q14531" si="1589">P14468*N14468</f>
        <v>1</v>
      </c>
    </row>
    <row r="14469" spans="1:17" ht="19.5" x14ac:dyDescent="0.4">
      <c r="A14469" s="33">
        <f t="shared" si="1584"/>
        <v>46779</v>
      </c>
      <c r="B14469" s="27" t="str">
        <f t="shared" si="1585"/>
        <v>(木)</v>
      </c>
      <c r="C14469" s="34">
        <v>0.35416666666666702</v>
      </c>
      <c r="D14469" s="16" t="s">
        <v>18</v>
      </c>
      <c r="E14469" s="35">
        <v>0.375</v>
      </c>
      <c r="F14469" s="50">
        <f>IF(COUNTIF('リスト（不使用）'!$A$5:$A$6,単年カーブ!$A$1),"希望数量入力ください",'単年（2027年度）'!$E$12*単年カーブ!$R$3+'単年（2027年度）'!$E$12*(1-単年カーブ!$R$3)*単年カーブ!Q14469)</f>
        <v>0</v>
      </c>
      <c r="G14469" s="47">
        <f t="shared" si="1586"/>
        <v>0</v>
      </c>
      <c r="M14469">
        <f t="shared" si="1587"/>
        <v>1</v>
      </c>
      <c r="N14469">
        <f>IF(OR(WEEKDAY(A14469)=1,WEEKDAY(A14469)=7,COUNTIF('2027祝日等（不使用）'!$A$1:$A$20,単年カーブ!A14469)=1),0,1)</f>
        <v>1</v>
      </c>
      <c r="O14469">
        <f t="shared" si="1583"/>
        <v>18</v>
      </c>
      <c r="P14469">
        <f t="shared" si="1588"/>
        <v>1</v>
      </c>
      <c r="Q14469">
        <f t="shared" si="1589"/>
        <v>1</v>
      </c>
    </row>
    <row r="14470" spans="1:17" ht="19.5" x14ac:dyDescent="0.4">
      <c r="A14470" s="33">
        <f t="shared" si="1584"/>
        <v>46779</v>
      </c>
      <c r="B14470" s="27" t="str">
        <f t="shared" si="1585"/>
        <v>(木)</v>
      </c>
      <c r="C14470" s="34">
        <v>0.375</v>
      </c>
      <c r="D14470" s="16" t="s">
        <v>18</v>
      </c>
      <c r="E14470" s="35">
        <v>0.39583333333333298</v>
      </c>
      <c r="F14470" s="50">
        <f>IF(COUNTIF('リスト（不使用）'!$A$5:$A$6,単年カーブ!$A$1),"希望数量入力ください",'単年（2027年度）'!$E$12*単年カーブ!$R$3+'単年（2027年度）'!$E$12*(1-単年カーブ!$R$3)*単年カーブ!Q14470)</f>
        <v>0</v>
      </c>
      <c r="G14470" s="47">
        <f t="shared" si="1586"/>
        <v>0</v>
      </c>
      <c r="M14470">
        <f t="shared" si="1587"/>
        <v>1</v>
      </c>
      <c r="N14470">
        <f>IF(OR(WEEKDAY(A14470)=1,WEEKDAY(A14470)=7,COUNTIF('2027祝日等（不使用）'!$A$1:$A$20,単年カーブ!A14470)=1),0,1)</f>
        <v>1</v>
      </c>
      <c r="O14470">
        <f t="shared" si="1583"/>
        <v>19</v>
      </c>
      <c r="P14470">
        <f t="shared" si="1588"/>
        <v>1</v>
      </c>
      <c r="Q14470">
        <f t="shared" si="1589"/>
        <v>1</v>
      </c>
    </row>
    <row r="14471" spans="1:17" ht="19.5" x14ac:dyDescent="0.4">
      <c r="A14471" s="33">
        <f t="shared" si="1584"/>
        <v>46779</v>
      </c>
      <c r="B14471" s="27" t="str">
        <f t="shared" si="1585"/>
        <v>(木)</v>
      </c>
      <c r="C14471" s="34">
        <v>0.39583333333333298</v>
      </c>
      <c r="D14471" s="16" t="s">
        <v>18</v>
      </c>
      <c r="E14471" s="35">
        <v>0.41666666666666702</v>
      </c>
      <c r="F14471" s="50">
        <f>IF(COUNTIF('リスト（不使用）'!$A$5:$A$6,単年カーブ!$A$1),"希望数量入力ください",'単年（2027年度）'!$E$12*単年カーブ!$R$3+'単年（2027年度）'!$E$12*(1-単年カーブ!$R$3)*単年カーブ!Q14471)</f>
        <v>0</v>
      </c>
      <c r="G14471" s="47">
        <f t="shared" si="1586"/>
        <v>0</v>
      </c>
      <c r="M14471">
        <f t="shared" si="1587"/>
        <v>1</v>
      </c>
      <c r="N14471">
        <f>IF(OR(WEEKDAY(A14471)=1,WEEKDAY(A14471)=7,COUNTIF('2027祝日等（不使用）'!$A$1:$A$20,単年カーブ!A14471)=1),0,1)</f>
        <v>1</v>
      </c>
      <c r="O14471">
        <f t="shared" si="1583"/>
        <v>20</v>
      </c>
      <c r="P14471">
        <f t="shared" si="1588"/>
        <v>1</v>
      </c>
      <c r="Q14471">
        <f t="shared" si="1589"/>
        <v>1</v>
      </c>
    </row>
    <row r="14472" spans="1:17" ht="19.5" x14ac:dyDescent="0.4">
      <c r="A14472" s="33">
        <f t="shared" si="1584"/>
        <v>46779</v>
      </c>
      <c r="B14472" s="27" t="str">
        <f t="shared" si="1585"/>
        <v>(木)</v>
      </c>
      <c r="C14472" s="34">
        <v>0.41666666666666702</v>
      </c>
      <c r="D14472" s="16" t="s">
        <v>18</v>
      </c>
      <c r="E14472" s="35">
        <v>0.4375</v>
      </c>
      <c r="F14472" s="50">
        <f>IF(COUNTIF('リスト（不使用）'!$A$5:$A$6,単年カーブ!$A$1),"希望数量入力ください",'単年（2027年度）'!$E$12*単年カーブ!$R$3+'単年（2027年度）'!$E$12*(1-単年カーブ!$R$3)*単年カーブ!Q14472)</f>
        <v>0</v>
      </c>
      <c r="G14472" s="47">
        <f t="shared" si="1586"/>
        <v>0</v>
      </c>
      <c r="M14472">
        <f t="shared" si="1587"/>
        <v>1</v>
      </c>
      <c r="N14472">
        <f>IF(OR(WEEKDAY(A14472)=1,WEEKDAY(A14472)=7,COUNTIF('2027祝日等（不使用）'!$A$1:$A$20,単年カーブ!A14472)=1),0,1)</f>
        <v>1</v>
      </c>
      <c r="O14472">
        <f t="shared" si="1583"/>
        <v>21</v>
      </c>
      <c r="P14472">
        <f t="shared" si="1588"/>
        <v>1</v>
      </c>
      <c r="Q14472">
        <f t="shared" si="1589"/>
        <v>1</v>
      </c>
    </row>
    <row r="14473" spans="1:17" ht="19.5" x14ac:dyDescent="0.4">
      <c r="A14473" s="33">
        <f t="shared" si="1584"/>
        <v>46779</v>
      </c>
      <c r="B14473" s="27" t="str">
        <f t="shared" si="1585"/>
        <v>(木)</v>
      </c>
      <c r="C14473" s="34">
        <v>0.4375</v>
      </c>
      <c r="D14473" s="16" t="s">
        <v>18</v>
      </c>
      <c r="E14473" s="35">
        <v>0.45833333333333298</v>
      </c>
      <c r="F14473" s="50">
        <f>IF(COUNTIF('リスト（不使用）'!$A$5:$A$6,単年カーブ!$A$1),"希望数量入力ください",'単年（2027年度）'!$E$12*単年カーブ!$R$3+'単年（2027年度）'!$E$12*(1-単年カーブ!$R$3)*単年カーブ!Q14473)</f>
        <v>0</v>
      </c>
      <c r="G14473" s="47">
        <f t="shared" si="1586"/>
        <v>0</v>
      </c>
      <c r="M14473">
        <f t="shared" si="1587"/>
        <v>1</v>
      </c>
      <c r="N14473">
        <f>IF(OR(WEEKDAY(A14473)=1,WEEKDAY(A14473)=7,COUNTIF('2027祝日等（不使用）'!$A$1:$A$20,単年カーブ!A14473)=1),0,1)</f>
        <v>1</v>
      </c>
      <c r="O14473">
        <f t="shared" si="1583"/>
        <v>22</v>
      </c>
      <c r="P14473">
        <f t="shared" si="1588"/>
        <v>1</v>
      </c>
      <c r="Q14473">
        <f t="shared" si="1589"/>
        <v>1</v>
      </c>
    </row>
    <row r="14474" spans="1:17" ht="19.5" x14ac:dyDescent="0.4">
      <c r="A14474" s="33">
        <f t="shared" si="1584"/>
        <v>46779</v>
      </c>
      <c r="B14474" s="27" t="str">
        <f t="shared" si="1585"/>
        <v>(木)</v>
      </c>
      <c r="C14474" s="34">
        <v>0.45833333333333298</v>
      </c>
      <c r="D14474" s="16" t="s">
        <v>18</v>
      </c>
      <c r="E14474" s="35">
        <v>0.47916666666666702</v>
      </c>
      <c r="F14474" s="50">
        <f>IF(COUNTIF('リスト（不使用）'!$A$5:$A$6,単年カーブ!$A$1),"希望数量入力ください",'単年（2027年度）'!$E$12*単年カーブ!$R$3+'単年（2027年度）'!$E$12*(1-単年カーブ!$R$3)*単年カーブ!Q14474)</f>
        <v>0</v>
      </c>
      <c r="G14474" s="47">
        <f t="shared" si="1586"/>
        <v>0</v>
      </c>
      <c r="M14474">
        <f t="shared" si="1587"/>
        <v>1</v>
      </c>
      <c r="N14474">
        <f>IF(OR(WEEKDAY(A14474)=1,WEEKDAY(A14474)=7,COUNTIF('2027祝日等（不使用）'!$A$1:$A$20,単年カーブ!A14474)=1),0,1)</f>
        <v>1</v>
      </c>
      <c r="O14474">
        <f t="shared" si="1583"/>
        <v>23</v>
      </c>
      <c r="P14474">
        <f t="shared" si="1588"/>
        <v>1</v>
      </c>
      <c r="Q14474">
        <f t="shared" si="1589"/>
        <v>1</v>
      </c>
    </row>
    <row r="14475" spans="1:17" ht="19.5" x14ac:dyDescent="0.4">
      <c r="A14475" s="33">
        <f t="shared" si="1584"/>
        <v>46779</v>
      </c>
      <c r="B14475" s="27" t="str">
        <f t="shared" si="1585"/>
        <v>(木)</v>
      </c>
      <c r="C14475" s="34">
        <v>0.47916666666666702</v>
      </c>
      <c r="D14475" s="16" t="s">
        <v>18</v>
      </c>
      <c r="E14475" s="35">
        <v>0.5</v>
      </c>
      <c r="F14475" s="50">
        <f>IF(COUNTIF('リスト（不使用）'!$A$5:$A$6,単年カーブ!$A$1),"希望数量入力ください",'単年（2027年度）'!$E$12*単年カーブ!$R$3+'単年（2027年度）'!$E$12*(1-単年カーブ!$R$3)*単年カーブ!Q14475)</f>
        <v>0</v>
      </c>
      <c r="G14475" s="47">
        <f t="shared" si="1586"/>
        <v>0</v>
      </c>
      <c r="M14475">
        <f t="shared" si="1587"/>
        <v>1</v>
      </c>
      <c r="N14475">
        <f>IF(OR(WEEKDAY(A14475)=1,WEEKDAY(A14475)=7,COUNTIF('2027祝日等（不使用）'!$A$1:$A$20,単年カーブ!A14475)=1),0,1)</f>
        <v>1</v>
      </c>
      <c r="O14475">
        <f t="shared" si="1583"/>
        <v>24</v>
      </c>
      <c r="P14475">
        <f t="shared" si="1588"/>
        <v>1</v>
      </c>
      <c r="Q14475">
        <f t="shared" si="1589"/>
        <v>1</v>
      </c>
    </row>
    <row r="14476" spans="1:17" ht="19.5" x14ac:dyDescent="0.4">
      <c r="A14476" s="33">
        <f t="shared" si="1584"/>
        <v>46779</v>
      </c>
      <c r="B14476" s="27" t="str">
        <f t="shared" si="1585"/>
        <v>(木)</v>
      </c>
      <c r="C14476" s="34">
        <v>0.5</v>
      </c>
      <c r="D14476" s="16" t="s">
        <v>18</v>
      </c>
      <c r="E14476" s="35">
        <v>0.52083333333333304</v>
      </c>
      <c r="F14476" s="50">
        <f>IF(COUNTIF('リスト（不使用）'!$A$5:$A$6,単年カーブ!$A$1),"希望数量入力ください",'単年（2027年度）'!$E$12*単年カーブ!$R$3+'単年（2027年度）'!$E$12*(1-単年カーブ!$R$3)*単年カーブ!Q14476)</f>
        <v>0</v>
      </c>
      <c r="G14476" s="47">
        <f t="shared" si="1586"/>
        <v>0</v>
      </c>
      <c r="M14476">
        <f t="shared" si="1587"/>
        <v>1</v>
      </c>
      <c r="N14476">
        <f>IF(OR(WEEKDAY(A14476)=1,WEEKDAY(A14476)=7,COUNTIF('2027祝日等（不使用）'!$A$1:$A$20,単年カーブ!A14476)=1),0,1)</f>
        <v>1</v>
      </c>
      <c r="O14476">
        <f t="shared" si="1583"/>
        <v>25</v>
      </c>
      <c r="P14476">
        <f t="shared" si="1588"/>
        <v>1</v>
      </c>
      <c r="Q14476">
        <f t="shared" si="1589"/>
        <v>1</v>
      </c>
    </row>
    <row r="14477" spans="1:17" ht="19.5" x14ac:dyDescent="0.4">
      <c r="A14477" s="33">
        <f t="shared" si="1584"/>
        <v>46779</v>
      </c>
      <c r="B14477" s="27" t="str">
        <f t="shared" si="1585"/>
        <v>(木)</v>
      </c>
      <c r="C14477" s="34">
        <v>0.52083333333333304</v>
      </c>
      <c r="D14477" s="16" t="s">
        <v>18</v>
      </c>
      <c r="E14477" s="35">
        <v>0.54166666666666696</v>
      </c>
      <c r="F14477" s="50">
        <f>IF(COUNTIF('リスト（不使用）'!$A$5:$A$6,単年カーブ!$A$1),"希望数量入力ください",'単年（2027年度）'!$E$12*単年カーブ!$R$3+'単年（2027年度）'!$E$12*(1-単年カーブ!$R$3)*単年カーブ!Q14477)</f>
        <v>0</v>
      </c>
      <c r="G14477" s="47">
        <f t="shared" si="1586"/>
        <v>0</v>
      </c>
      <c r="M14477">
        <f t="shared" si="1587"/>
        <v>1</v>
      </c>
      <c r="N14477">
        <f>IF(OR(WEEKDAY(A14477)=1,WEEKDAY(A14477)=7,COUNTIF('2027祝日等（不使用）'!$A$1:$A$20,単年カーブ!A14477)=1),0,1)</f>
        <v>1</v>
      </c>
      <c r="O14477">
        <f t="shared" si="1583"/>
        <v>26</v>
      </c>
      <c r="P14477">
        <f t="shared" si="1588"/>
        <v>1</v>
      </c>
      <c r="Q14477">
        <f t="shared" si="1589"/>
        <v>1</v>
      </c>
    </row>
    <row r="14478" spans="1:17" ht="19.5" x14ac:dyDescent="0.4">
      <c r="A14478" s="33">
        <f t="shared" si="1584"/>
        <v>46779</v>
      </c>
      <c r="B14478" s="27" t="str">
        <f t="shared" si="1585"/>
        <v>(木)</v>
      </c>
      <c r="C14478" s="34">
        <v>0.54166666666666696</v>
      </c>
      <c r="D14478" s="16" t="s">
        <v>18</v>
      </c>
      <c r="E14478" s="35">
        <v>0.5625</v>
      </c>
      <c r="F14478" s="50">
        <f>IF(COUNTIF('リスト（不使用）'!$A$5:$A$6,単年カーブ!$A$1),"希望数量入力ください",'単年（2027年度）'!$E$12*単年カーブ!$R$3+'単年（2027年度）'!$E$12*(1-単年カーブ!$R$3)*単年カーブ!Q14478)</f>
        <v>0</v>
      </c>
      <c r="G14478" s="47">
        <f t="shared" si="1586"/>
        <v>0</v>
      </c>
      <c r="M14478">
        <f t="shared" si="1587"/>
        <v>1</v>
      </c>
      <c r="N14478">
        <f>IF(OR(WEEKDAY(A14478)=1,WEEKDAY(A14478)=7,COUNTIF('2027祝日等（不使用）'!$A$1:$A$20,単年カーブ!A14478)=1),0,1)</f>
        <v>1</v>
      </c>
      <c r="O14478">
        <f t="shared" si="1583"/>
        <v>27</v>
      </c>
      <c r="P14478">
        <f t="shared" si="1588"/>
        <v>1</v>
      </c>
      <c r="Q14478">
        <f t="shared" si="1589"/>
        <v>1</v>
      </c>
    </row>
    <row r="14479" spans="1:17" ht="19.5" x14ac:dyDescent="0.4">
      <c r="A14479" s="33">
        <f t="shared" si="1584"/>
        <v>46779</v>
      </c>
      <c r="B14479" s="27" t="str">
        <f t="shared" si="1585"/>
        <v>(木)</v>
      </c>
      <c r="C14479" s="34">
        <v>0.5625</v>
      </c>
      <c r="D14479" s="16" t="s">
        <v>18</v>
      </c>
      <c r="E14479" s="35">
        <v>0.58333333333333304</v>
      </c>
      <c r="F14479" s="50">
        <f>IF(COUNTIF('リスト（不使用）'!$A$5:$A$6,単年カーブ!$A$1),"希望数量入力ください",'単年（2027年度）'!$E$12*単年カーブ!$R$3+'単年（2027年度）'!$E$12*(1-単年カーブ!$R$3)*単年カーブ!Q14479)</f>
        <v>0</v>
      </c>
      <c r="G14479" s="47">
        <f t="shared" si="1586"/>
        <v>0</v>
      </c>
      <c r="M14479">
        <f t="shared" si="1587"/>
        <v>1</v>
      </c>
      <c r="N14479">
        <f>IF(OR(WEEKDAY(A14479)=1,WEEKDAY(A14479)=7,COUNTIF('2027祝日等（不使用）'!$A$1:$A$20,単年カーブ!A14479)=1),0,1)</f>
        <v>1</v>
      </c>
      <c r="O14479">
        <f t="shared" si="1583"/>
        <v>28</v>
      </c>
      <c r="P14479">
        <f t="shared" si="1588"/>
        <v>1</v>
      </c>
      <c r="Q14479">
        <f t="shared" si="1589"/>
        <v>1</v>
      </c>
    </row>
    <row r="14480" spans="1:17" ht="19.5" x14ac:dyDescent="0.4">
      <c r="A14480" s="33">
        <f t="shared" si="1584"/>
        <v>46779</v>
      </c>
      <c r="B14480" s="27" t="str">
        <f t="shared" si="1585"/>
        <v>(木)</v>
      </c>
      <c r="C14480" s="34">
        <v>0.58333333333333304</v>
      </c>
      <c r="D14480" s="16" t="s">
        <v>18</v>
      </c>
      <c r="E14480" s="35">
        <v>0.60416666666666696</v>
      </c>
      <c r="F14480" s="50">
        <f>IF(COUNTIF('リスト（不使用）'!$A$5:$A$6,単年カーブ!$A$1),"希望数量入力ください",'単年（2027年度）'!$E$12*単年カーブ!$R$3+'単年（2027年度）'!$E$12*(1-単年カーブ!$R$3)*単年カーブ!Q14480)</f>
        <v>0</v>
      </c>
      <c r="G14480" s="47">
        <f t="shared" si="1586"/>
        <v>0</v>
      </c>
      <c r="M14480">
        <f t="shared" si="1587"/>
        <v>1</v>
      </c>
      <c r="N14480">
        <f>IF(OR(WEEKDAY(A14480)=1,WEEKDAY(A14480)=7,COUNTIF('2027祝日等（不使用）'!$A$1:$A$20,単年カーブ!A14480)=1),0,1)</f>
        <v>1</v>
      </c>
      <c r="O14480">
        <f t="shared" si="1583"/>
        <v>29</v>
      </c>
      <c r="P14480">
        <f t="shared" si="1588"/>
        <v>1</v>
      </c>
      <c r="Q14480">
        <f t="shared" si="1589"/>
        <v>1</v>
      </c>
    </row>
    <row r="14481" spans="1:17" ht="19.5" x14ac:dyDescent="0.4">
      <c r="A14481" s="33">
        <f t="shared" si="1584"/>
        <v>46779</v>
      </c>
      <c r="B14481" s="27" t="str">
        <f t="shared" si="1585"/>
        <v>(木)</v>
      </c>
      <c r="C14481" s="34">
        <v>0.60416666666666696</v>
      </c>
      <c r="D14481" s="16" t="s">
        <v>18</v>
      </c>
      <c r="E14481" s="35">
        <v>0.625</v>
      </c>
      <c r="F14481" s="50">
        <f>IF(COUNTIF('リスト（不使用）'!$A$5:$A$6,単年カーブ!$A$1),"希望数量入力ください",'単年（2027年度）'!$E$12*単年カーブ!$R$3+'単年（2027年度）'!$E$12*(1-単年カーブ!$R$3)*単年カーブ!Q14481)</f>
        <v>0</v>
      </c>
      <c r="G14481" s="47">
        <f t="shared" si="1586"/>
        <v>0</v>
      </c>
      <c r="M14481">
        <f t="shared" si="1587"/>
        <v>1</v>
      </c>
      <c r="N14481">
        <f>IF(OR(WEEKDAY(A14481)=1,WEEKDAY(A14481)=7,COUNTIF('2027祝日等（不使用）'!$A$1:$A$20,単年カーブ!A14481)=1),0,1)</f>
        <v>1</v>
      </c>
      <c r="O14481">
        <f t="shared" si="1583"/>
        <v>30</v>
      </c>
      <c r="P14481">
        <f t="shared" si="1588"/>
        <v>1</v>
      </c>
      <c r="Q14481">
        <f t="shared" si="1589"/>
        <v>1</v>
      </c>
    </row>
    <row r="14482" spans="1:17" ht="19.5" x14ac:dyDescent="0.4">
      <c r="A14482" s="33">
        <f t="shared" si="1584"/>
        <v>46779</v>
      </c>
      <c r="B14482" s="27" t="str">
        <f t="shared" si="1585"/>
        <v>(木)</v>
      </c>
      <c r="C14482" s="34">
        <v>0.625</v>
      </c>
      <c r="D14482" s="16" t="s">
        <v>18</v>
      </c>
      <c r="E14482" s="35">
        <v>0.64583333333333304</v>
      </c>
      <c r="F14482" s="50">
        <f>IF(COUNTIF('リスト（不使用）'!$A$5:$A$6,単年カーブ!$A$1),"希望数量入力ください",'単年（2027年度）'!$E$12*単年カーブ!$R$3+'単年（2027年度）'!$E$12*(1-単年カーブ!$R$3)*単年カーブ!Q14482)</f>
        <v>0</v>
      </c>
      <c r="G14482" s="47">
        <f t="shared" si="1586"/>
        <v>0</v>
      </c>
      <c r="M14482">
        <f t="shared" si="1587"/>
        <v>1</v>
      </c>
      <c r="N14482">
        <f>IF(OR(WEEKDAY(A14482)=1,WEEKDAY(A14482)=7,COUNTIF('2027祝日等（不使用）'!$A$1:$A$20,単年カーブ!A14482)=1),0,1)</f>
        <v>1</v>
      </c>
      <c r="O14482">
        <f t="shared" si="1583"/>
        <v>31</v>
      </c>
      <c r="P14482">
        <f t="shared" si="1588"/>
        <v>1</v>
      </c>
      <c r="Q14482">
        <f t="shared" si="1589"/>
        <v>1</v>
      </c>
    </row>
    <row r="14483" spans="1:17" ht="19.5" x14ac:dyDescent="0.4">
      <c r="A14483" s="33">
        <f t="shared" si="1584"/>
        <v>46779</v>
      </c>
      <c r="B14483" s="27" t="str">
        <f t="shared" si="1585"/>
        <v>(木)</v>
      </c>
      <c r="C14483" s="34">
        <v>0.64583333333333304</v>
      </c>
      <c r="D14483" s="16" t="s">
        <v>18</v>
      </c>
      <c r="E14483" s="35">
        <v>0.66666666666666696</v>
      </c>
      <c r="F14483" s="50">
        <f>IF(COUNTIF('リスト（不使用）'!$A$5:$A$6,単年カーブ!$A$1),"希望数量入力ください",'単年（2027年度）'!$E$12*単年カーブ!$R$3+'単年（2027年度）'!$E$12*(1-単年カーブ!$R$3)*単年カーブ!Q14483)</f>
        <v>0</v>
      </c>
      <c r="G14483" s="47">
        <f t="shared" si="1586"/>
        <v>0</v>
      </c>
      <c r="M14483">
        <f t="shared" si="1587"/>
        <v>1</v>
      </c>
      <c r="N14483">
        <f>IF(OR(WEEKDAY(A14483)=1,WEEKDAY(A14483)=7,COUNTIF('2027祝日等（不使用）'!$A$1:$A$20,単年カーブ!A14483)=1),0,1)</f>
        <v>1</v>
      </c>
      <c r="O14483">
        <f t="shared" si="1583"/>
        <v>32</v>
      </c>
      <c r="P14483">
        <f t="shared" si="1588"/>
        <v>1</v>
      </c>
      <c r="Q14483">
        <f t="shared" si="1589"/>
        <v>1</v>
      </c>
    </row>
    <row r="14484" spans="1:17" ht="19.5" x14ac:dyDescent="0.4">
      <c r="A14484" s="33">
        <f t="shared" si="1584"/>
        <v>46779</v>
      </c>
      <c r="B14484" s="27" t="str">
        <f t="shared" si="1585"/>
        <v>(木)</v>
      </c>
      <c r="C14484" s="34">
        <v>0.66666666666666696</v>
      </c>
      <c r="D14484" s="16" t="s">
        <v>18</v>
      </c>
      <c r="E14484" s="35">
        <v>0.6875</v>
      </c>
      <c r="F14484" s="50">
        <f>IF(COUNTIF('リスト（不使用）'!$A$5:$A$6,単年カーブ!$A$1),"希望数量入力ください",'単年（2027年度）'!$E$12*単年カーブ!$R$3+'単年（2027年度）'!$E$12*(1-単年カーブ!$R$3)*単年カーブ!Q14484)</f>
        <v>0</v>
      </c>
      <c r="G14484" s="47">
        <f t="shared" si="1586"/>
        <v>0</v>
      </c>
      <c r="M14484">
        <f t="shared" si="1587"/>
        <v>1</v>
      </c>
      <c r="N14484">
        <f>IF(OR(WEEKDAY(A14484)=1,WEEKDAY(A14484)=7,COUNTIF('2027祝日等（不使用）'!$A$1:$A$20,単年カーブ!A14484)=1),0,1)</f>
        <v>1</v>
      </c>
      <c r="O14484">
        <f t="shared" si="1583"/>
        <v>33</v>
      </c>
      <c r="P14484">
        <f t="shared" si="1588"/>
        <v>1</v>
      </c>
      <c r="Q14484">
        <f t="shared" si="1589"/>
        <v>1</v>
      </c>
    </row>
    <row r="14485" spans="1:17" ht="19.5" x14ac:dyDescent="0.4">
      <c r="A14485" s="33">
        <f t="shared" si="1584"/>
        <v>46779</v>
      </c>
      <c r="B14485" s="27" t="str">
        <f t="shared" si="1585"/>
        <v>(木)</v>
      </c>
      <c r="C14485" s="34">
        <v>0.6875</v>
      </c>
      <c r="D14485" s="16" t="s">
        <v>18</v>
      </c>
      <c r="E14485" s="35">
        <v>0.70833333333333304</v>
      </c>
      <c r="F14485" s="50">
        <f>IF(COUNTIF('リスト（不使用）'!$A$5:$A$6,単年カーブ!$A$1),"希望数量入力ください",'単年（2027年度）'!$E$12*単年カーブ!$R$3+'単年（2027年度）'!$E$12*(1-単年カーブ!$R$3)*単年カーブ!Q14485)</f>
        <v>0</v>
      </c>
      <c r="G14485" s="47">
        <f t="shared" si="1586"/>
        <v>0</v>
      </c>
      <c r="M14485">
        <f t="shared" si="1587"/>
        <v>1</v>
      </c>
      <c r="N14485">
        <f>IF(OR(WEEKDAY(A14485)=1,WEEKDAY(A14485)=7,COUNTIF('2027祝日等（不使用）'!$A$1:$A$20,単年カーブ!A14485)=1),0,1)</f>
        <v>1</v>
      </c>
      <c r="O14485">
        <f t="shared" si="1583"/>
        <v>34</v>
      </c>
      <c r="P14485">
        <f t="shared" si="1588"/>
        <v>1</v>
      </c>
      <c r="Q14485">
        <f t="shared" si="1589"/>
        <v>1</v>
      </c>
    </row>
    <row r="14486" spans="1:17" ht="19.5" x14ac:dyDescent="0.4">
      <c r="A14486" s="33">
        <f t="shared" si="1584"/>
        <v>46779</v>
      </c>
      <c r="B14486" s="27" t="str">
        <f t="shared" si="1585"/>
        <v>(木)</v>
      </c>
      <c r="C14486" s="34">
        <v>0.70833333333333304</v>
      </c>
      <c r="D14486" s="16" t="s">
        <v>18</v>
      </c>
      <c r="E14486" s="35">
        <v>0.72916666666666696</v>
      </c>
      <c r="F14486" s="50">
        <f>IF(COUNTIF('リスト（不使用）'!$A$5:$A$6,単年カーブ!$A$1),"希望数量入力ください",'単年（2027年度）'!$E$12*単年カーブ!$R$3+'単年（2027年度）'!$E$12*(1-単年カーブ!$R$3)*単年カーブ!Q14486)</f>
        <v>0</v>
      </c>
      <c r="G14486" s="47">
        <f t="shared" si="1586"/>
        <v>0</v>
      </c>
      <c r="M14486">
        <f t="shared" si="1587"/>
        <v>1</v>
      </c>
      <c r="N14486">
        <f>IF(OR(WEEKDAY(A14486)=1,WEEKDAY(A14486)=7,COUNTIF('2027祝日等（不使用）'!$A$1:$A$20,単年カーブ!A14486)=1),0,1)</f>
        <v>1</v>
      </c>
      <c r="O14486">
        <f t="shared" si="1583"/>
        <v>35</v>
      </c>
      <c r="P14486">
        <f t="shared" si="1588"/>
        <v>1</v>
      </c>
      <c r="Q14486">
        <f t="shared" si="1589"/>
        <v>1</v>
      </c>
    </row>
    <row r="14487" spans="1:17" ht="19.5" x14ac:dyDescent="0.4">
      <c r="A14487" s="33">
        <f t="shared" si="1584"/>
        <v>46779</v>
      </c>
      <c r="B14487" s="27" t="str">
        <f t="shared" si="1585"/>
        <v>(木)</v>
      </c>
      <c r="C14487" s="34">
        <v>0.72916666666666696</v>
      </c>
      <c r="D14487" s="16" t="s">
        <v>18</v>
      </c>
      <c r="E14487" s="35">
        <v>0.75</v>
      </c>
      <c r="F14487" s="50">
        <f>IF(COUNTIF('リスト（不使用）'!$A$5:$A$6,単年カーブ!$A$1),"希望数量入力ください",'単年（2027年度）'!$E$12*単年カーブ!$R$3+'単年（2027年度）'!$E$12*(1-単年カーブ!$R$3)*単年カーブ!Q14487)</f>
        <v>0</v>
      </c>
      <c r="G14487" s="47">
        <f t="shared" si="1586"/>
        <v>0</v>
      </c>
      <c r="M14487">
        <f t="shared" si="1587"/>
        <v>1</v>
      </c>
      <c r="N14487">
        <f>IF(OR(WEEKDAY(A14487)=1,WEEKDAY(A14487)=7,COUNTIF('2027祝日等（不使用）'!$A$1:$A$20,単年カーブ!A14487)=1),0,1)</f>
        <v>1</v>
      </c>
      <c r="O14487">
        <f t="shared" si="1583"/>
        <v>36</v>
      </c>
      <c r="P14487">
        <f t="shared" si="1588"/>
        <v>1</v>
      </c>
      <c r="Q14487">
        <f t="shared" si="1589"/>
        <v>1</v>
      </c>
    </row>
    <row r="14488" spans="1:17" ht="19.5" x14ac:dyDescent="0.4">
      <c r="A14488" s="33">
        <f t="shared" si="1584"/>
        <v>46779</v>
      </c>
      <c r="B14488" s="27" t="str">
        <f t="shared" si="1585"/>
        <v>(木)</v>
      </c>
      <c r="C14488" s="34">
        <v>0.75</v>
      </c>
      <c r="D14488" s="16" t="s">
        <v>18</v>
      </c>
      <c r="E14488" s="35">
        <v>0.77083333333333304</v>
      </c>
      <c r="F14488" s="50">
        <f>IF(COUNTIF('リスト（不使用）'!$A$5:$A$6,単年カーブ!$A$1),"希望数量入力ください",'単年（2027年度）'!$E$12*単年カーブ!$R$3+'単年（2027年度）'!$E$12*(1-単年カーブ!$R$3)*単年カーブ!Q14488)</f>
        <v>0</v>
      </c>
      <c r="G14488" s="47">
        <f t="shared" si="1586"/>
        <v>0</v>
      </c>
      <c r="M14488">
        <f t="shared" si="1587"/>
        <v>1</v>
      </c>
      <c r="N14488">
        <f>IF(OR(WEEKDAY(A14488)=1,WEEKDAY(A14488)=7,COUNTIF('2027祝日等（不使用）'!$A$1:$A$20,単年カーブ!A14488)=1),0,1)</f>
        <v>1</v>
      </c>
      <c r="O14488">
        <f t="shared" si="1583"/>
        <v>37</v>
      </c>
      <c r="P14488">
        <f t="shared" si="1588"/>
        <v>1</v>
      </c>
      <c r="Q14488">
        <f t="shared" si="1589"/>
        <v>1</v>
      </c>
    </row>
    <row r="14489" spans="1:17" ht="19.5" x14ac:dyDescent="0.4">
      <c r="A14489" s="33">
        <f t="shared" si="1584"/>
        <v>46779</v>
      </c>
      <c r="B14489" s="27" t="str">
        <f t="shared" si="1585"/>
        <v>(木)</v>
      </c>
      <c r="C14489" s="34">
        <v>0.77083333333333304</v>
      </c>
      <c r="D14489" s="16" t="s">
        <v>18</v>
      </c>
      <c r="E14489" s="35">
        <v>0.79166666666666696</v>
      </c>
      <c r="F14489" s="50">
        <f>IF(COUNTIF('リスト（不使用）'!$A$5:$A$6,単年カーブ!$A$1),"希望数量入力ください",'単年（2027年度）'!$E$12*単年カーブ!$R$3+'単年（2027年度）'!$E$12*(1-単年カーブ!$R$3)*単年カーブ!Q14489)</f>
        <v>0</v>
      </c>
      <c r="G14489" s="47">
        <f t="shared" si="1586"/>
        <v>0</v>
      </c>
      <c r="M14489">
        <f t="shared" si="1587"/>
        <v>1</v>
      </c>
      <c r="N14489">
        <f>IF(OR(WEEKDAY(A14489)=1,WEEKDAY(A14489)=7,COUNTIF('2027祝日等（不使用）'!$A$1:$A$20,単年カーブ!A14489)=1),0,1)</f>
        <v>1</v>
      </c>
      <c r="O14489">
        <f t="shared" si="1583"/>
        <v>38</v>
      </c>
      <c r="P14489">
        <f t="shared" si="1588"/>
        <v>1</v>
      </c>
      <c r="Q14489">
        <f t="shared" si="1589"/>
        <v>1</v>
      </c>
    </row>
    <row r="14490" spans="1:17" ht="19.5" x14ac:dyDescent="0.4">
      <c r="A14490" s="33">
        <f t="shared" si="1584"/>
        <v>46779</v>
      </c>
      <c r="B14490" s="27" t="str">
        <f t="shared" si="1585"/>
        <v>(木)</v>
      </c>
      <c r="C14490" s="34">
        <v>0.79166666666666696</v>
      </c>
      <c r="D14490" s="16" t="s">
        <v>18</v>
      </c>
      <c r="E14490" s="35">
        <v>0.8125</v>
      </c>
      <c r="F14490" s="50">
        <f>IF(COUNTIF('リスト（不使用）'!$A$5:$A$6,単年カーブ!$A$1),"希望数量入力ください",'単年（2027年度）'!$E$12*単年カーブ!$R$3+'単年（2027年度）'!$E$12*(1-単年カーブ!$R$3)*単年カーブ!Q14490)</f>
        <v>0</v>
      </c>
      <c r="G14490" s="47">
        <f t="shared" si="1586"/>
        <v>0</v>
      </c>
      <c r="M14490">
        <f t="shared" si="1587"/>
        <v>1</v>
      </c>
      <c r="N14490">
        <f>IF(OR(WEEKDAY(A14490)=1,WEEKDAY(A14490)=7,COUNTIF('2027祝日等（不使用）'!$A$1:$A$20,単年カーブ!A14490)=1),0,1)</f>
        <v>1</v>
      </c>
      <c r="O14490">
        <f t="shared" si="1583"/>
        <v>39</v>
      </c>
      <c r="P14490">
        <f t="shared" si="1588"/>
        <v>1</v>
      </c>
      <c r="Q14490">
        <f t="shared" si="1589"/>
        <v>1</v>
      </c>
    </row>
    <row r="14491" spans="1:17" ht="19.5" x14ac:dyDescent="0.4">
      <c r="A14491" s="33">
        <f t="shared" si="1584"/>
        <v>46779</v>
      </c>
      <c r="B14491" s="27" t="str">
        <f t="shared" si="1585"/>
        <v>(木)</v>
      </c>
      <c r="C14491" s="34">
        <v>0.8125</v>
      </c>
      <c r="D14491" s="16" t="s">
        <v>18</v>
      </c>
      <c r="E14491" s="35">
        <v>0.83333333333333304</v>
      </c>
      <c r="F14491" s="50">
        <f>IF(COUNTIF('リスト（不使用）'!$A$5:$A$6,単年カーブ!$A$1),"希望数量入力ください",'単年（2027年度）'!$E$12*単年カーブ!$R$3+'単年（2027年度）'!$E$12*(1-単年カーブ!$R$3)*単年カーブ!Q14491)</f>
        <v>0</v>
      </c>
      <c r="G14491" s="47">
        <f t="shared" si="1586"/>
        <v>0</v>
      </c>
      <c r="M14491">
        <f t="shared" si="1587"/>
        <v>1</v>
      </c>
      <c r="N14491">
        <f>IF(OR(WEEKDAY(A14491)=1,WEEKDAY(A14491)=7,COUNTIF('2027祝日等（不使用）'!$A$1:$A$20,単年カーブ!A14491)=1),0,1)</f>
        <v>1</v>
      </c>
      <c r="O14491">
        <f t="shared" si="1583"/>
        <v>40</v>
      </c>
      <c r="P14491">
        <f t="shared" si="1588"/>
        <v>1</v>
      </c>
      <c r="Q14491">
        <f t="shared" si="1589"/>
        <v>1</v>
      </c>
    </row>
    <row r="14492" spans="1:17" ht="19.5" x14ac:dyDescent="0.4">
      <c r="A14492" s="33">
        <f t="shared" si="1584"/>
        <v>46779</v>
      </c>
      <c r="B14492" s="27" t="str">
        <f t="shared" si="1585"/>
        <v>(木)</v>
      </c>
      <c r="C14492" s="34">
        <v>0.83333333333333304</v>
      </c>
      <c r="D14492" s="16" t="s">
        <v>18</v>
      </c>
      <c r="E14492" s="35">
        <v>0.85416666666666696</v>
      </c>
      <c r="F14492" s="50">
        <f>IF(COUNTIF('リスト（不使用）'!$A$5:$A$6,単年カーブ!$A$1),"希望数量入力ください",'単年（2027年度）'!$E$12*単年カーブ!$R$3+'単年（2027年度）'!$E$12*(1-単年カーブ!$R$3)*単年カーブ!Q14492)</f>
        <v>0</v>
      </c>
      <c r="G14492" s="47">
        <f t="shared" si="1586"/>
        <v>0</v>
      </c>
      <c r="M14492">
        <f t="shared" si="1587"/>
        <v>1</v>
      </c>
      <c r="N14492">
        <f>IF(OR(WEEKDAY(A14492)=1,WEEKDAY(A14492)=7,COUNTIF('2027祝日等（不使用）'!$A$1:$A$20,単年カーブ!A14492)=1),0,1)</f>
        <v>1</v>
      </c>
      <c r="O14492">
        <f t="shared" si="1583"/>
        <v>41</v>
      </c>
      <c r="P14492">
        <f t="shared" si="1588"/>
        <v>0</v>
      </c>
      <c r="Q14492">
        <f t="shared" si="1589"/>
        <v>0</v>
      </c>
    </row>
    <row r="14493" spans="1:17" ht="19.5" x14ac:dyDescent="0.4">
      <c r="A14493" s="33">
        <f t="shared" si="1584"/>
        <v>46779</v>
      </c>
      <c r="B14493" s="27" t="str">
        <f t="shared" si="1585"/>
        <v>(木)</v>
      </c>
      <c r="C14493" s="34">
        <v>0.85416666666666696</v>
      </c>
      <c r="D14493" s="16" t="s">
        <v>18</v>
      </c>
      <c r="E14493" s="35">
        <v>0.875</v>
      </c>
      <c r="F14493" s="50">
        <f>IF(COUNTIF('リスト（不使用）'!$A$5:$A$6,単年カーブ!$A$1),"希望数量入力ください",'単年（2027年度）'!$E$12*単年カーブ!$R$3+'単年（2027年度）'!$E$12*(1-単年カーブ!$R$3)*単年カーブ!Q14493)</f>
        <v>0</v>
      </c>
      <c r="G14493" s="47">
        <f t="shared" si="1586"/>
        <v>0</v>
      </c>
      <c r="M14493">
        <f t="shared" si="1587"/>
        <v>1</v>
      </c>
      <c r="N14493">
        <f>IF(OR(WEEKDAY(A14493)=1,WEEKDAY(A14493)=7,COUNTIF('2027祝日等（不使用）'!$A$1:$A$20,単年カーブ!A14493)=1),0,1)</f>
        <v>1</v>
      </c>
      <c r="O14493">
        <f t="shared" si="1583"/>
        <v>42</v>
      </c>
      <c r="P14493">
        <f t="shared" si="1588"/>
        <v>0</v>
      </c>
      <c r="Q14493">
        <f t="shared" si="1589"/>
        <v>0</v>
      </c>
    </row>
    <row r="14494" spans="1:17" ht="19.5" x14ac:dyDescent="0.4">
      <c r="A14494" s="33">
        <f t="shared" si="1584"/>
        <v>46779</v>
      </c>
      <c r="B14494" s="27" t="str">
        <f t="shared" si="1585"/>
        <v>(木)</v>
      </c>
      <c r="C14494" s="34">
        <v>0.875</v>
      </c>
      <c r="D14494" s="16" t="s">
        <v>18</v>
      </c>
      <c r="E14494" s="35">
        <v>0.89583333333333304</v>
      </c>
      <c r="F14494" s="50">
        <f>IF(COUNTIF('リスト（不使用）'!$A$5:$A$6,単年カーブ!$A$1),"希望数量入力ください",'単年（2027年度）'!$E$12*単年カーブ!$R$3+'単年（2027年度）'!$E$12*(1-単年カーブ!$R$3)*単年カーブ!Q14494)</f>
        <v>0</v>
      </c>
      <c r="G14494" s="47">
        <f t="shared" si="1586"/>
        <v>0</v>
      </c>
      <c r="M14494">
        <f t="shared" si="1587"/>
        <v>1</v>
      </c>
      <c r="N14494">
        <f>IF(OR(WEEKDAY(A14494)=1,WEEKDAY(A14494)=7,COUNTIF('2027祝日等（不使用）'!$A$1:$A$20,単年カーブ!A14494)=1),0,1)</f>
        <v>1</v>
      </c>
      <c r="O14494">
        <f t="shared" si="1583"/>
        <v>43</v>
      </c>
      <c r="P14494">
        <f t="shared" si="1588"/>
        <v>0</v>
      </c>
      <c r="Q14494">
        <f t="shared" si="1589"/>
        <v>0</v>
      </c>
    </row>
    <row r="14495" spans="1:17" ht="19.5" x14ac:dyDescent="0.4">
      <c r="A14495" s="33">
        <f t="shared" si="1584"/>
        <v>46779</v>
      </c>
      <c r="B14495" s="27" t="str">
        <f t="shared" si="1585"/>
        <v>(木)</v>
      </c>
      <c r="C14495" s="34">
        <v>0.89583333333333304</v>
      </c>
      <c r="D14495" s="16" t="s">
        <v>18</v>
      </c>
      <c r="E14495" s="35">
        <v>0.91666666666666696</v>
      </c>
      <c r="F14495" s="50">
        <f>IF(COUNTIF('リスト（不使用）'!$A$5:$A$6,単年カーブ!$A$1),"希望数量入力ください",'単年（2027年度）'!$E$12*単年カーブ!$R$3+'単年（2027年度）'!$E$12*(1-単年カーブ!$R$3)*単年カーブ!Q14495)</f>
        <v>0</v>
      </c>
      <c r="G14495" s="47">
        <f t="shared" si="1586"/>
        <v>0</v>
      </c>
      <c r="M14495">
        <f t="shared" si="1587"/>
        <v>1</v>
      </c>
      <c r="N14495">
        <f>IF(OR(WEEKDAY(A14495)=1,WEEKDAY(A14495)=7,COUNTIF('2027祝日等（不使用）'!$A$1:$A$20,単年カーブ!A14495)=1),0,1)</f>
        <v>1</v>
      </c>
      <c r="O14495">
        <f t="shared" si="1583"/>
        <v>44</v>
      </c>
      <c r="P14495">
        <f t="shared" si="1588"/>
        <v>0</v>
      </c>
      <c r="Q14495">
        <f t="shared" si="1589"/>
        <v>0</v>
      </c>
    </row>
    <row r="14496" spans="1:17" ht="19.5" x14ac:dyDescent="0.4">
      <c r="A14496" s="33">
        <f t="shared" si="1584"/>
        <v>46779</v>
      </c>
      <c r="B14496" s="27" t="str">
        <f t="shared" si="1585"/>
        <v>(木)</v>
      </c>
      <c r="C14496" s="34">
        <v>0.91666666666666696</v>
      </c>
      <c r="D14496" s="16" t="s">
        <v>18</v>
      </c>
      <c r="E14496" s="35">
        <v>0.9375</v>
      </c>
      <c r="F14496" s="50">
        <f>IF(COUNTIF('リスト（不使用）'!$A$5:$A$6,単年カーブ!$A$1),"希望数量入力ください",'単年（2027年度）'!$E$12*単年カーブ!$R$3+'単年（2027年度）'!$E$12*(1-単年カーブ!$R$3)*単年カーブ!Q14496)</f>
        <v>0</v>
      </c>
      <c r="G14496" s="47">
        <f t="shared" si="1586"/>
        <v>0</v>
      </c>
      <c r="M14496">
        <f t="shared" si="1587"/>
        <v>1</v>
      </c>
      <c r="N14496">
        <f>IF(OR(WEEKDAY(A14496)=1,WEEKDAY(A14496)=7,COUNTIF('2027祝日等（不使用）'!$A$1:$A$20,単年カーブ!A14496)=1),0,1)</f>
        <v>1</v>
      </c>
      <c r="O14496">
        <f t="shared" si="1583"/>
        <v>45</v>
      </c>
      <c r="P14496">
        <f t="shared" si="1588"/>
        <v>0</v>
      </c>
      <c r="Q14496">
        <f t="shared" si="1589"/>
        <v>0</v>
      </c>
    </row>
    <row r="14497" spans="1:17" ht="19.5" x14ac:dyDescent="0.4">
      <c r="A14497" s="33">
        <f t="shared" si="1584"/>
        <v>46779</v>
      </c>
      <c r="B14497" s="27" t="str">
        <f t="shared" si="1585"/>
        <v>(木)</v>
      </c>
      <c r="C14497" s="34">
        <v>0.9375</v>
      </c>
      <c r="D14497" s="16" t="s">
        <v>18</v>
      </c>
      <c r="E14497" s="35">
        <v>0.95833333333333304</v>
      </c>
      <c r="F14497" s="50">
        <f>IF(COUNTIF('リスト（不使用）'!$A$5:$A$6,単年カーブ!$A$1),"希望数量入力ください",'単年（2027年度）'!$E$12*単年カーブ!$R$3+'単年（2027年度）'!$E$12*(1-単年カーブ!$R$3)*単年カーブ!Q14497)</f>
        <v>0</v>
      </c>
      <c r="G14497" s="47">
        <f t="shared" si="1586"/>
        <v>0</v>
      </c>
      <c r="M14497">
        <f t="shared" si="1587"/>
        <v>1</v>
      </c>
      <c r="N14497">
        <f>IF(OR(WEEKDAY(A14497)=1,WEEKDAY(A14497)=7,COUNTIF('2027祝日等（不使用）'!$A$1:$A$20,単年カーブ!A14497)=1),0,1)</f>
        <v>1</v>
      </c>
      <c r="O14497">
        <f t="shared" si="1583"/>
        <v>46</v>
      </c>
      <c r="P14497">
        <f t="shared" si="1588"/>
        <v>0</v>
      </c>
      <c r="Q14497">
        <f t="shared" si="1589"/>
        <v>0</v>
      </c>
    </row>
    <row r="14498" spans="1:17" ht="19.5" x14ac:dyDescent="0.4">
      <c r="A14498" s="33">
        <f t="shared" si="1584"/>
        <v>46779</v>
      </c>
      <c r="B14498" s="27" t="str">
        <f t="shared" si="1585"/>
        <v>(木)</v>
      </c>
      <c r="C14498" s="34">
        <v>0.95833333333333304</v>
      </c>
      <c r="D14498" s="16" t="s">
        <v>18</v>
      </c>
      <c r="E14498" s="35">
        <v>0.97916666666666696</v>
      </c>
      <c r="F14498" s="50">
        <f>IF(COUNTIF('リスト（不使用）'!$A$5:$A$6,単年カーブ!$A$1),"希望数量入力ください",'単年（2027年度）'!$E$12*単年カーブ!$R$3+'単年（2027年度）'!$E$12*(1-単年カーブ!$R$3)*単年カーブ!Q14498)</f>
        <v>0</v>
      </c>
      <c r="G14498" s="47">
        <f t="shared" si="1586"/>
        <v>0</v>
      </c>
      <c r="M14498">
        <f t="shared" si="1587"/>
        <v>1</v>
      </c>
      <c r="N14498">
        <f>IF(OR(WEEKDAY(A14498)=1,WEEKDAY(A14498)=7,COUNTIF('2027祝日等（不使用）'!$A$1:$A$20,単年カーブ!A14498)=1),0,1)</f>
        <v>1</v>
      </c>
      <c r="O14498">
        <f t="shared" si="1583"/>
        <v>47</v>
      </c>
      <c r="P14498">
        <f t="shared" si="1588"/>
        <v>0</v>
      </c>
      <c r="Q14498">
        <f t="shared" si="1589"/>
        <v>0</v>
      </c>
    </row>
    <row r="14499" spans="1:17" ht="19.5" x14ac:dyDescent="0.4">
      <c r="A14499" s="33">
        <f t="shared" si="1584"/>
        <v>46779</v>
      </c>
      <c r="B14499" s="27" t="str">
        <f t="shared" si="1585"/>
        <v>(木)</v>
      </c>
      <c r="C14499" s="34">
        <v>0.97916666666666696</v>
      </c>
      <c r="D14499" s="16" t="s">
        <v>18</v>
      </c>
      <c r="E14499" s="35" t="s">
        <v>17</v>
      </c>
      <c r="F14499" s="50">
        <f>IF(COUNTIF('リスト（不使用）'!$A$5:$A$6,単年カーブ!$A$1),"希望数量入力ください",'単年（2027年度）'!$E$12*単年カーブ!$R$3+'単年（2027年度）'!$E$12*(1-単年カーブ!$R$3)*単年カーブ!Q14499)</f>
        <v>0</v>
      </c>
      <c r="G14499" s="47">
        <f t="shared" si="1586"/>
        <v>0</v>
      </c>
      <c r="M14499">
        <f t="shared" si="1587"/>
        <v>1</v>
      </c>
      <c r="N14499">
        <f>IF(OR(WEEKDAY(A14499)=1,WEEKDAY(A14499)=7,COUNTIF('2027祝日等（不使用）'!$A$1:$A$20,単年カーブ!A14499)=1),0,1)</f>
        <v>1</v>
      </c>
      <c r="O14499">
        <f t="shared" si="1583"/>
        <v>48</v>
      </c>
      <c r="P14499">
        <f t="shared" si="1588"/>
        <v>0</v>
      </c>
      <c r="Q14499">
        <f t="shared" si="1589"/>
        <v>0</v>
      </c>
    </row>
    <row r="14500" spans="1:17" ht="19.5" x14ac:dyDescent="0.4">
      <c r="A14500" s="33">
        <f t="shared" si="1584"/>
        <v>46780</v>
      </c>
      <c r="B14500" s="27" t="str">
        <f t="shared" si="1585"/>
        <v>(金)</v>
      </c>
      <c r="C14500" s="34">
        <v>0</v>
      </c>
      <c r="D14500" s="16" t="s">
        <v>18</v>
      </c>
      <c r="E14500" s="35">
        <v>2.0833333333333332E-2</v>
      </c>
      <c r="F14500" s="50">
        <f>IF(COUNTIF('リスト（不使用）'!$A$5:$A$6,単年カーブ!$A$1),"希望数量入力ください",'単年（2027年度）'!$E$12*単年カーブ!$R$3+'単年（2027年度）'!$E$12*(1-単年カーブ!$R$3)*単年カーブ!Q14500)</f>
        <v>0</v>
      </c>
      <c r="G14500" s="47">
        <f t="shared" si="1586"/>
        <v>0</v>
      </c>
      <c r="M14500">
        <f t="shared" si="1587"/>
        <v>1</v>
      </c>
      <c r="N14500">
        <f>IF(OR(WEEKDAY(A14500)=1,WEEKDAY(A14500)=7,COUNTIF('2027祝日等（不使用）'!$A$1:$A$20,単年カーブ!A14500)=1),0,1)</f>
        <v>1</v>
      </c>
      <c r="O14500">
        <f t="shared" si="1583"/>
        <v>1</v>
      </c>
      <c r="P14500">
        <f t="shared" si="1588"/>
        <v>0</v>
      </c>
      <c r="Q14500">
        <f t="shared" si="1589"/>
        <v>0</v>
      </c>
    </row>
    <row r="14501" spans="1:17" ht="19.5" x14ac:dyDescent="0.4">
      <c r="A14501" s="33">
        <f t="shared" si="1584"/>
        <v>46780</v>
      </c>
      <c r="B14501" s="27" t="str">
        <f t="shared" si="1585"/>
        <v>(金)</v>
      </c>
      <c r="C14501" s="34">
        <v>2.0833333333333332E-2</v>
      </c>
      <c r="D14501" s="16" t="s">
        <v>18</v>
      </c>
      <c r="E14501" s="35">
        <v>4.1666666666666664E-2</v>
      </c>
      <c r="F14501" s="50">
        <f>IF(COUNTIF('リスト（不使用）'!$A$5:$A$6,単年カーブ!$A$1),"希望数量入力ください",'単年（2027年度）'!$E$12*単年カーブ!$R$3+'単年（2027年度）'!$E$12*(1-単年カーブ!$R$3)*単年カーブ!Q14501)</f>
        <v>0</v>
      </c>
      <c r="G14501" s="47">
        <f t="shared" si="1586"/>
        <v>0</v>
      </c>
      <c r="M14501">
        <f t="shared" si="1587"/>
        <v>1</v>
      </c>
      <c r="N14501">
        <f>IF(OR(WEEKDAY(A14501)=1,WEEKDAY(A14501)=7,COUNTIF('2027祝日等（不使用）'!$A$1:$A$20,単年カーブ!A14501)=1),0,1)</f>
        <v>1</v>
      </c>
      <c r="O14501">
        <f t="shared" si="1583"/>
        <v>2</v>
      </c>
      <c r="P14501">
        <f t="shared" si="1588"/>
        <v>0</v>
      </c>
      <c r="Q14501">
        <f t="shared" si="1589"/>
        <v>0</v>
      </c>
    </row>
    <row r="14502" spans="1:17" ht="19.5" x14ac:dyDescent="0.4">
      <c r="A14502" s="33">
        <f t="shared" si="1584"/>
        <v>46780</v>
      </c>
      <c r="B14502" s="27" t="str">
        <f t="shared" si="1585"/>
        <v>(金)</v>
      </c>
      <c r="C14502" s="34">
        <v>4.1666666666666664E-2</v>
      </c>
      <c r="D14502" s="16" t="s">
        <v>18</v>
      </c>
      <c r="E14502" s="35">
        <v>6.25E-2</v>
      </c>
      <c r="F14502" s="50">
        <f>IF(COUNTIF('リスト（不使用）'!$A$5:$A$6,単年カーブ!$A$1),"希望数量入力ください",'単年（2027年度）'!$E$12*単年カーブ!$R$3+'単年（2027年度）'!$E$12*(1-単年カーブ!$R$3)*単年カーブ!Q14502)</f>
        <v>0</v>
      </c>
      <c r="G14502" s="47">
        <f t="shared" si="1586"/>
        <v>0</v>
      </c>
      <c r="M14502">
        <f t="shared" si="1587"/>
        <v>1</v>
      </c>
      <c r="N14502">
        <f>IF(OR(WEEKDAY(A14502)=1,WEEKDAY(A14502)=7,COUNTIF('2027祝日等（不使用）'!$A$1:$A$20,単年カーブ!A14502)=1),0,1)</f>
        <v>1</v>
      </c>
      <c r="O14502">
        <f t="shared" si="1583"/>
        <v>3</v>
      </c>
      <c r="P14502">
        <f t="shared" si="1588"/>
        <v>0</v>
      </c>
      <c r="Q14502">
        <f t="shared" si="1589"/>
        <v>0</v>
      </c>
    </row>
    <row r="14503" spans="1:17" ht="19.5" x14ac:dyDescent="0.4">
      <c r="A14503" s="33">
        <f t="shared" si="1584"/>
        <v>46780</v>
      </c>
      <c r="B14503" s="27" t="str">
        <f t="shared" si="1585"/>
        <v>(金)</v>
      </c>
      <c r="C14503" s="34">
        <v>6.25E-2</v>
      </c>
      <c r="D14503" s="16" t="s">
        <v>18</v>
      </c>
      <c r="E14503" s="35">
        <v>8.3333333333333301E-2</v>
      </c>
      <c r="F14503" s="50">
        <f>IF(COUNTIF('リスト（不使用）'!$A$5:$A$6,単年カーブ!$A$1),"希望数量入力ください",'単年（2027年度）'!$E$12*単年カーブ!$R$3+'単年（2027年度）'!$E$12*(1-単年カーブ!$R$3)*単年カーブ!Q14503)</f>
        <v>0</v>
      </c>
      <c r="G14503" s="47">
        <f t="shared" si="1586"/>
        <v>0</v>
      </c>
      <c r="M14503">
        <f t="shared" si="1587"/>
        <v>1</v>
      </c>
      <c r="N14503">
        <f>IF(OR(WEEKDAY(A14503)=1,WEEKDAY(A14503)=7,COUNTIF('2027祝日等（不使用）'!$A$1:$A$20,単年カーブ!A14503)=1),0,1)</f>
        <v>1</v>
      </c>
      <c r="O14503">
        <f t="shared" si="1583"/>
        <v>4</v>
      </c>
      <c r="P14503">
        <f t="shared" si="1588"/>
        <v>0</v>
      </c>
      <c r="Q14503">
        <f t="shared" si="1589"/>
        <v>0</v>
      </c>
    </row>
    <row r="14504" spans="1:17" ht="19.5" x14ac:dyDescent="0.4">
      <c r="A14504" s="33">
        <f t="shared" si="1584"/>
        <v>46780</v>
      </c>
      <c r="B14504" s="27" t="str">
        <f t="shared" si="1585"/>
        <v>(金)</v>
      </c>
      <c r="C14504" s="34">
        <v>8.3333333333333301E-2</v>
      </c>
      <c r="D14504" s="16" t="s">
        <v>18</v>
      </c>
      <c r="E14504" s="35">
        <v>0.104166666666667</v>
      </c>
      <c r="F14504" s="50">
        <f>IF(COUNTIF('リスト（不使用）'!$A$5:$A$6,単年カーブ!$A$1),"希望数量入力ください",'単年（2027年度）'!$E$12*単年カーブ!$R$3+'単年（2027年度）'!$E$12*(1-単年カーブ!$R$3)*単年カーブ!Q14504)</f>
        <v>0</v>
      </c>
      <c r="G14504" s="47">
        <f t="shared" si="1586"/>
        <v>0</v>
      </c>
      <c r="M14504">
        <f t="shared" si="1587"/>
        <v>1</v>
      </c>
      <c r="N14504">
        <f>IF(OR(WEEKDAY(A14504)=1,WEEKDAY(A14504)=7,COUNTIF('2027祝日等（不使用）'!$A$1:$A$20,単年カーブ!A14504)=1),0,1)</f>
        <v>1</v>
      </c>
      <c r="O14504">
        <f t="shared" si="1583"/>
        <v>5</v>
      </c>
      <c r="P14504">
        <f t="shared" si="1588"/>
        <v>0</v>
      </c>
      <c r="Q14504">
        <f t="shared" si="1589"/>
        <v>0</v>
      </c>
    </row>
    <row r="14505" spans="1:17" ht="19.5" x14ac:dyDescent="0.4">
      <c r="A14505" s="33">
        <f t="shared" si="1584"/>
        <v>46780</v>
      </c>
      <c r="B14505" s="27" t="str">
        <f t="shared" si="1585"/>
        <v>(金)</v>
      </c>
      <c r="C14505" s="34">
        <v>0.104166666666667</v>
      </c>
      <c r="D14505" s="16" t="s">
        <v>18</v>
      </c>
      <c r="E14505" s="35">
        <v>0.125</v>
      </c>
      <c r="F14505" s="50">
        <f>IF(COUNTIF('リスト（不使用）'!$A$5:$A$6,単年カーブ!$A$1),"希望数量入力ください",'単年（2027年度）'!$E$12*単年カーブ!$R$3+'単年（2027年度）'!$E$12*(1-単年カーブ!$R$3)*単年カーブ!Q14505)</f>
        <v>0</v>
      </c>
      <c r="G14505" s="47">
        <f t="shared" si="1586"/>
        <v>0</v>
      </c>
      <c r="M14505">
        <f t="shared" si="1587"/>
        <v>1</v>
      </c>
      <c r="N14505">
        <f>IF(OR(WEEKDAY(A14505)=1,WEEKDAY(A14505)=7,COUNTIF('2027祝日等（不使用）'!$A$1:$A$20,単年カーブ!A14505)=1),0,1)</f>
        <v>1</v>
      </c>
      <c r="O14505">
        <f t="shared" si="1583"/>
        <v>6</v>
      </c>
      <c r="P14505">
        <f t="shared" si="1588"/>
        <v>0</v>
      </c>
      <c r="Q14505">
        <f t="shared" si="1589"/>
        <v>0</v>
      </c>
    </row>
    <row r="14506" spans="1:17" ht="19.5" x14ac:dyDescent="0.4">
      <c r="A14506" s="33">
        <f t="shared" si="1584"/>
        <v>46780</v>
      </c>
      <c r="B14506" s="27" t="str">
        <f t="shared" si="1585"/>
        <v>(金)</v>
      </c>
      <c r="C14506" s="34">
        <v>0.125</v>
      </c>
      <c r="D14506" s="16" t="s">
        <v>18</v>
      </c>
      <c r="E14506" s="35">
        <v>0.14583333333333301</v>
      </c>
      <c r="F14506" s="50">
        <f>IF(COUNTIF('リスト（不使用）'!$A$5:$A$6,単年カーブ!$A$1),"希望数量入力ください",'単年（2027年度）'!$E$12*単年カーブ!$R$3+'単年（2027年度）'!$E$12*(1-単年カーブ!$R$3)*単年カーブ!Q14506)</f>
        <v>0</v>
      </c>
      <c r="G14506" s="47">
        <f t="shared" si="1586"/>
        <v>0</v>
      </c>
      <c r="M14506">
        <f t="shared" si="1587"/>
        <v>1</v>
      </c>
      <c r="N14506">
        <f>IF(OR(WEEKDAY(A14506)=1,WEEKDAY(A14506)=7,COUNTIF('2027祝日等（不使用）'!$A$1:$A$20,単年カーブ!A14506)=1),0,1)</f>
        <v>1</v>
      </c>
      <c r="O14506">
        <f t="shared" si="1583"/>
        <v>7</v>
      </c>
      <c r="P14506">
        <f t="shared" si="1588"/>
        <v>0</v>
      </c>
      <c r="Q14506">
        <f t="shared" si="1589"/>
        <v>0</v>
      </c>
    </row>
    <row r="14507" spans="1:17" ht="19.5" x14ac:dyDescent="0.4">
      <c r="A14507" s="33">
        <f t="shared" si="1584"/>
        <v>46780</v>
      </c>
      <c r="B14507" s="27" t="str">
        <f t="shared" si="1585"/>
        <v>(金)</v>
      </c>
      <c r="C14507" s="34">
        <v>0.14583333333333301</v>
      </c>
      <c r="D14507" s="16" t="s">
        <v>18</v>
      </c>
      <c r="E14507" s="35">
        <v>0.16666666666666699</v>
      </c>
      <c r="F14507" s="50">
        <f>IF(COUNTIF('リスト（不使用）'!$A$5:$A$6,単年カーブ!$A$1),"希望数量入力ください",'単年（2027年度）'!$E$12*単年カーブ!$R$3+'単年（2027年度）'!$E$12*(1-単年カーブ!$R$3)*単年カーブ!Q14507)</f>
        <v>0</v>
      </c>
      <c r="G14507" s="47">
        <f t="shared" si="1586"/>
        <v>0</v>
      </c>
      <c r="M14507">
        <f t="shared" si="1587"/>
        <v>1</v>
      </c>
      <c r="N14507">
        <f>IF(OR(WEEKDAY(A14507)=1,WEEKDAY(A14507)=7,COUNTIF('2027祝日等（不使用）'!$A$1:$A$20,単年カーブ!A14507)=1),0,1)</f>
        <v>1</v>
      </c>
      <c r="O14507">
        <f t="shared" si="1583"/>
        <v>8</v>
      </c>
      <c r="P14507">
        <f t="shared" si="1588"/>
        <v>0</v>
      </c>
      <c r="Q14507">
        <f t="shared" si="1589"/>
        <v>0</v>
      </c>
    </row>
    <row r="14508" spans="1:17" ht="19.5" x14ac:dyDescent="0.4">
      <c r="A14508" s="33">
        <f t="shared" si="1584"/>
        <v>46780</v>
      </c>
      <c r="B14508" s="27" t="str">
        <f t="shared" si="1585"/>
        <v>(金)</v>
      </c>
      <c r="C14508" s="34">
        <v>0.16666666666666699</v>
      </c>
      <c r="D14508" s="16" t="s">
        <v>18</v>
      </c>
      <c r="E14508" s="35">
        <v>0.1875</v>
      </c>
      <c r="F14508" s="50">
        <f>IF(COUNTIF('リスト（不使用）'!$A$5:$A$6,単年カーブ!$A$1),"希望数量入力ください",'単年（2027年度）'!$E$12*単年カーブ!$R$3+'単年（2027年度）'!$E$12*(1-単年カーブ!$R$3)*単年カーブ!Q14508)</f>
        <v>0</v>
      </c>
      <c r="G14508" s="47">
        <f t="shared" si="1586"/>
        <v>0</v>
      </c>
      <c r="M14508">
        <f t="shared" si="1587"/>
        <v>1</v>
      </c>
      <c r="N14508">
        <f>IF(OR(WEEKDAY(A14508)=1,WEEKDAY(A14508)=7,COUNTIF('2027祝日等（不使用）'!$A$1:$A$20,単年カーブ!A14508)=1),0,1)</f>
        <v>1</v>
      </c>
      <c r="O14508">
        <f t="shared" si="1583"/>
        <v>9</v>
      </c>
      <c r="P14508">
        <f t="shared" si="1588"/>
        <v>0</v>
      </c>
      <c r="Q14508">
        <f t="shared" si="1589"/>
        <v>0</v>
      </c>
    </row>
    <row r="14509" spans="1:17" ht="19.5" x14ac:dyDescent="0.4">
      <c r="A14509" s="33">
        <f t="shared" si="1584"/>
        <v>46780</v>
      </c>
      <c r="B14509" s="27" t="str">
        <f t="shared" si="1585"/>
        <v>(金)</v>
      </c>
      <c r="C14509" s="34">
        <v>0.1875</v>
      </c>
      <c r="D14509" s="16" t="s">
        <v>18</v>
      </c>
      <c r="E14509" s="35">
        <v>0.20833333333333301</v>
      </c>
      <c r="F14509" s="50">
        <f>IF(COUNTIF('リスト（不使用）'!$A$5:$A$6,単年カーブ!$A$1),"希望数量入力ください",'単年（2027年度）'!$E$12*単年カーブ!$R$3+'単年（2027年度）'!$E$12*(1-単年カーブ!$R$3)*単年カーブ!Q14509)</f>
        <v>0</v>
      </c>
      <c r="G14509" s="47">
        <f t="shared" si="1586"/>
        <v>0</v>
      </c>
      <c r="M14509">
        <f t="shared" si="1587"/>
        <v>1</v>
      </c>
      <c r="N14509">
        <f>IF(OR(WEEKDAY(A14509)=1,WEEKDAY(A14509)=7,COUNTIF('2027祝日等（不使用）'!$A$1:$A$20,単年カーブ!A14509)=1),0,1)</f>
        <v>1</v>
      </c>
      <c r="O14509">
        <f t="shared" si="1583"/>
        <v>10</v>
      </c>
      <c r="P14509">
        <f t="shared" si="1588"/>
        <v>0</v>
      </c>
      <c r="Q14509">
        <f t="shared" si="1589"/>
        <v>0</v>
      </c>
    </row>
    <row r="14510" spans="1:17" ht="19.5" x14ac:dyDescent="0.4">
      <c r="A14510" s="33">
        <f t="shared" si="1584"/>
        <v>46780</v>
      </c>
      <c r="B14510" s="27" t="str">
        <f t="shared" si="1585"/>
        <v>(金)</v>
      </c>
      <c r="C14510" s="34">
        <v>0.20833333333333301</v>
      </c>
      <c r="D14510" s="16" t="s">
        <v>18</v>
      </c>
      <c r="E14510" s="35">
        <v>0.22916666666666699</v>
      </c>
      <c r="F14510" s="50">
        <f>IF(COUNTIF('リスト（不使用）'!$A$5:$A$6,単年カーブ!$A$1),"希望数量入力ください",'単年（2027年度）'!$E$12*単年カーブ!$R$3+'単年（2027年度）'!$E$12*(1-単年カーブ!$R$3)*単年カーブ!Q14510)</f>
        <v>0</v>
      </c>
      <c r="G14510" s="47">
        <f t="shared" si="1586"/>
        <v>0</v>
      </c>
      <c r="M14510">
        <f t="shared" si="1587"/>
        <v>1</v>
      </c>
      <c r="N14510">
        <f>IF(OR(WEEKDAY(A14510)=1,WEEKDAY(A14510)=7,COUNTIF('2027祝日等（不使用）'!$A$1:$A$20,単年カーブ!A14510)=1),0,1)</f>
        <v>1</v>
      </c>
      <c r="O14510">
        <f t="shared" si="1583"/>
        <v>11</v>
      </c>
      <c r="P14510">
        <f t="shared" si="1588"/>
        <v>0</v>
      </c>
      <c r="Q14510">
        <f t="shared" si="1589"/>
        <v>0</v>
      </c>
    </row>
    <row r="14511" spans="1:17" ht="19.5" x14ac:dyDescent="0.4">
      <c r="A14511" s="33">
        <f t="shared" si="1584"/>
        <v>46780</v>
      </c>
      <c r="B14511" s="27" t="str">
        <f t="shared" si="1585"/>
        <v>(金)</v>
      </c>
      <c r="C14511" s="34">
        <v>0.22916666666666699</v>
      </c>
      <c r="D14511" s="16" t="s">
        <v>18</v>
      </c>
      <c r="E14511" s="35">
        <v>0.25</v>
      </c>
      <c r="F14511" s="50">
        <f>IF(COUNTIF('リスト（不使用）'!$A$5:$A$6,単年カーブ!$A$1),"希望数量入力ください",'単年（2027年度）'!$E$12*単年カーブ!$R$3+'単年（2027年度）'!$E$12*(1-単年カーブ!$R$3)*単年カーブ!Q14511)</f>
        <v>0</v>
      </c>
      <c r="G14511" s="47">
        <f t="shared" si="1586"/>
        <v>0</v>
      </c>
      <c r="M14511">
        <f t="shared" si="1587"/>
        <v>1</v>
      </c>
      <c r="N14511">
        <f>IF(OR(WEEKDAY(A14511)=1,WEEKDAY(A14511)=7,COUNTIF('2027祝日等（不使用）'!$A$1:$A$20,単年カーブ!A14511)=1),0,1)</f>
        <v>1</v>
      </c>
      <c r="O14511">
        <f t="shared" si="1583"/>
        <v>12</v>
      </c>
      <c r="P14511">
        <f t="shared" si="1588"/>
        <v>0</v>
      </c>
      <c r="Q14511">
        <f t="shared" si="1589"/>
        <v>0</v>
      </c>
    </row>
    <row r="14512" spans="1:17" ht="19.5" x14ac:dyDescent="0.4">
      <c r="A14512" s="33">
        <f t="shared" si="1584"/>
        <v>46780</v>
      </c>
      <c r="B14512" s="27" t="str">
        <f t="shared" si="1585"/>
        <v>(金)</v>
      </c>
      <c r="C14512" s="34">
        <v>0.25</v>
      </c>
      <c r="D14512" s="16" t="s">
        <v>18</v>
      </c>
      <c r="E14512" s="35">
        <v>0.27083333333333298</v>
      </c>
      <c r="F14512" s="50">
        <f>IF(COUNTIF('リスト（不使用）'!$A$5:$A$6,単年カーブ!$A$1),"希望数量入力ください",'単年（2027年度）'!$E$12*単年カーブ!$R$3+'単年（2027年度）'!$E$12*(1-単年カーブ!$R$3)*単年カーブ!Q14512)</f>
        <v>0</v>
      </c>
      <c r="G14512" s="47">
        <f t="shared" si="1586"/>
        <v>0</v>
      </c>
      <c r="M14512">
        <f t="shared" si="1587"/>
        <v>1</v>
      </c>
      <c r="N14512">
        <f>IF(OR(WEEKDAY(A14512)=1,WEEKDAY(A14512)=7,COUNTIF('2027祝日等（不使用）'!$A$1:$A$20,単年カーブ!A14512)=1),0,1)</f>
        <v>1</v>
      </c>
      <c r="O14512">
        <f t="shared" si="1583"/>
        <v>13</v>
      </c>
      <c r="P14512">
        <f t="shared" si="1588"/>
        <v>0</v>
      </c>
      <c r="Q14512">
        <f t="shared" si="1589"/>
        <v>0</v>
      </c>
    </row>
    <row r="14513" spans="1:17" ht="19.5" x14ac:dyDescent="0.4">
      <c r="A14513" s="33">
        <f t="shared" si="1584"/>
        <v>46780</v>
      </c>
      <c r="B14513" s="27" t="str">
        <f t="shared" si="1585"/>
        <v>(金)</v>
      </c>
      <c r="C14513" s="34">
        <v>0.27083333333333298</v>
      </c>
      <c r="D14513" s="16" t="s">
        <v>18</v>
      </c>
      <c r="E14513" s="35">
        <v>0.29166666666666702</v>
      </c>
      <c r="F14513" s="50">
        <f>IF(COUNTIF('リスト（不使用）'!$A$5:$A$6,単年カーブ!$A$1),"希望数量入力ください",'単年（2027年度）'!$E$12*単年カーブ!$R$3+'単年（2027年度）'!$E$12*(1-単年カーブ!$R$3)*単年カーブ!Q14513)</f>
        <v>0</v>
      </c>
      <c r="G14513" s="47">
        <f t="shared" si="1586"/>
        <v>0</v>
      </c>
      <c r="M14513">
        <f t="shared" si="1587"/>
        <v>1</v>
      </c>
      <c r="N14513">
        <f>IF(OR(WEEKDAY(A14513)=1,WEEKDAY(A14513)=7,COUNTIF('2027祝日等（不使用）'!$A$1:$A$20,単年カーブ!A14513)=1),0,1)</f>
        <v>1</v>
      </c>
      <c r="O14513">
        <f t="shared" si="1583"/>
        <v>14</v>
      </c>
      <c r="P14513">
        <f t="shared" si="1588"/>
        <v>0</v>
      </c>
      <c r="Q14513">
        <f t="shared" si="1589"/>
        <v>0</v>
      </c>
    </row>
    <row r="14514" spans="1:17" ht="19.5" x14ac:dyDescent="0.4">
      <c r="A14514" s="33">
        <f t="shared" si="1584"/>
        <v>46780</v>
      </c>
      <c r="B14514" s="27" t="str">
        <f t="shared" si="1585"/>
        <v>(金)</v>
      </c>
      <c r="C14514" s="34">
        <v>0.29166666666666702</v>
      </c>
      <c r="D14514" s="16" t="s">
        <v>18</v>
      </c>
      <c r="E14514" s="35">
        <v>0.3125</v>
      </c>
      <c r="F14514" s="50">
        <f>IF(COUNTIF('リスト（不使用）'!$A$5:$A$6,単年カーブ!$A$1),"希望数量入力ください",'単年（2027年度）'!$E$12*単年カーブ!$R$3+'単年（2027年度）'!$E$12*(1-単年カーブ!$R$3)*単年カーブ!Q14514)</f>
        <v>0</v>
      </c>
      <c r="G14514" s="47">
        <f t="shared" si="1586"/>
        <v>0</v>
      </c>
      <c r="M14514">
        <f t="shared" si="1587"/>
        <v>1</v>
      </c>
      <c r="N14514">
        <f>IF(OR(WEEKDAY(A14514)=1,WEEKDAY(A14514)=7,COUNTIF('2027祝日等（不使用）'!$A$1:$A$20,単年カーブ!A14514)=1),0,1)</f>
        <v>1</v>
      </c>
      <c r="O14514">
        <f t="shared" si="1583"/>
        <v>15</v>
      </c>
      <c r="P14514">
        <f t="shared" si="1588"/>
        <v>0</v>
      </c>
      <c r="Q14514">
        <f t="shared" si="1589"/>
        <v>0</v>
      </c>
    </row>
    <row r="14515" spans="1:17" ht="19.5" x14ac:dyDescent="0.4">
      <c r="A14515" s="33">
        <f t="shared" si="1584"/>
        <v>46780</v>
      </c>
      <c r="B14515" s="27" t="str">
        <f t="shared" si="1585"/>
        <v>(金)</v>
      </c>
      <c r="C14515" s="34">
        <v>0.3125</v>
      </c>
      <c r="D14515" s="16" t="s">
        <v>18</v>
      </c>
      <c r="E14515" s="35">
        <v>0.33333333333333298</v>
      </c>
      <c r="F14515" s="50">
        <f>IF(COUNTIF('リスト（不使用）'!$A$5:$A$6,単年カーブ!$A$1),"希望数量入力ください",'単年（2027年度）'!$E$12*単年カーブ!$R$3+'単年（2027年度）'!$E$12*(1-単年カーブ!$R$3)*単年カーブ!Q14515)</f>
        <v>0</v>
      </c>
      <c r="G14515" s="47">
        <f t="shared" si="1586"/>
        <v>0</v>
      </c>
      <c r="M14515">
        <f t="shared" si="1587"/>
        <v>1</v>
      </c>
      <c r="N14515">
        <f>IF(OR(WEEKDAY(A14515)=1,WEEKDAY(A14515)=7,COUNTIF('2027祝日等（不使用）'!$A$1:$A$20,単年カーブ!A14515)=1),0,1)</f>
        <v>1</v>
      </c>
      <c r="O14515">
        <f t="shared" si="1583"/>
        <v>16</v>
      </c>
      <c r="P14515">
        <f t="shared" si="1588"/>
        <v>0</v>
      </c>
      <c r="Q14515">
        <f t="shared" si="1589"/>
        <v>0</v>
      </c>
    </row>
    <row r="14516" spans="1:17" ht="19.5" x14ac:dyDescent="0.4">
      <c r="A14516" s="33">
        <f t="shared" si="1584"/>
        <v>46780</v>
      </c>
      <c r="B14516" s="27" t="str">
        <f t="shared" si="1585"/>
        <v>(金)</v>
      </c>
      <c r="C14516" s="34">
        <v>0.33333333333333298</v>
      </c>
      <c r="D14516" s="16" t="s">
        <v>18</v>
      </c>
      <c r="E14516" s="35">
        <v>0.35416666666666702</v>
      </c>
      <c r="F14516" s="50">
        <f>IF(COUNTIF('リスト（不使用）'!$A$5:$A$6,単年カーブ!$A$1),"希望数量入力ください",'単年（2027年度）'!$E$12*単年カーブ!$R$3+'単年（2027年度）'!$E$12*(1-単年カーブ!$R$3)*単年カーブ!Q14516)</f>
        <v>0</v>
      </c>
      <c r="G14516" s="47">
        <f t="shared" si="1586"/>
        <v>0</v>
      </c>
      <c r="M14516">
        <f t="shared" si="1587"/>
        <v>1</v>
      </c>
      <c r="N14516">
        <f>IF(OR(WEEKDAY(A14516)=1,WEEKDAY(A14516)=7,COUNTIF('2027祝日等（不使用）'!$A$1:$A$20,単年カーブ!A14516)=1),0,1)</f>
        <v>1</v>
      </c>
      <c r="O14516">
        <f t="shared" ref="O14516:O14579" si="1590">O14468</f>
        <v>17</v>
      </c>
      <c r="P14516">
        <f t="shared" si="1588"/>
        <v>1</v>
      </c>
      <c r="Q14516">
        <f t="shared" si="1589"/>
        <v>1</v>
      </c>
    </row>
    <row r="14517" spans="1:17" ht="19.5" x14ac:dyDescent="0.4">
      <c r="A14517" s="33">
        <f t="shared" si="1584"/>
        <v>46780</v>
      </c>
      <c r="B14517" s="27" t="str">
        <f t="shared" si="1585"/>
        <v>(金)</v>
      </c>
      <c r="C14517" s="34">
        <v>0.35416666666666702</v>
      </c>
      <c r="D14517" s="16" t="s">
        <v>18</v>
      </c>
      <c r="E14517" s="35">
        <v>0.375</v>
      </c>
      <c r="F14517" s="50">
        <f>IF(COUNTIF('リスト（不使用）'!$A$5:$A$6,単年カーブ!$A$1),"希望数量入力ください",'単年（2027年度）'!$E$12*単年カーブ!$R$3+'単年（2027年度）'!$E$12*(1-単年カーブ!$R$3)*単年カーブ!Q14517)</f>
        <v>0</v>
      </c>
      <c r="G14517" s="47">
        <f t="shared" si="1586"/>
        <v>0</v>
      </c>
      <c r="M14517">
        <f t="shared" si="1587"/>
        <v>1</v>
      </c>
      <c r="N14517">
        <f>IF(OR(WEEKDAY(A14517)=1,WEEKDAY(A14517)=7,COUNTIF('2027祝日等（不使用）'!$A$1:$A$20,単年カーブ!A14517)=1),0,1)</f>
        <v>1</v>
      </c>
      <c r="O14517">
        <f t="shared" si="1590"/>
        <v>18</v>
      </c>
      <c r="P14517">
        <f t="shared" si="1588"/>
        <v>1</v>
      </c>
      <c r="Q14517">
        <f t="shared" si="1589"/>
        <v>1</v>
      </c>
    </row>
    <row r="14518" spans="1:17" ht="19.5" x14ac:dyDescent="0.4">
      <c r="A14518" s="33">
        <f t="shared" si="1584"/>
        <v>46780</v>
      </c>
      <c r="B14518" s="27" t="str">
        <f t="shared" si="1585"/>
        <v>(金)</v>
      </c>
      <c r="C14518" s="34">
        <v>0.375</v>
      </c>
      <c r="D14518" s="16" t="s">
        <v>18</v>
      </c>
      <c r="E14518" s="35">
        <v>0.39583333333333298</v>
      </c>
      <c r="F14518" s="50">
        <f>IF(COUNTIF('リスト（不使用）'!$A$5:$A$6,単年カーブ!$A$1),"希望数量入力ください",'単年（2027年度）'!$E$12*単年カーブ!$R$3+'単年（2027年度）'!$E$12*(1-単年カーブ!$R$3)*単年カーブ!Q14518)</f>
        <v>0</v>
      </c>
      <c r="G14518" s="47">
        <f t="shared" si="1586"/>
        <v>0</v>
      </c>
      <c r="M14518">
        <f t="shared" si="1587"/>
        <v>1</v>
      </c>
      <c r="N14518">
        <f>IF(OR(WEEKDAY(A14518)=1,WEEKDAY(A14518)=7,COUNTIF('2027祝日等（不使用）'!$A$1:$A$20,単年カーブ!A14518)=1),0,1)</f>
        <v>1</v>
      </c>
      <c r="O14518">
        <f t="shared" si="1590"/>
        <v>19</v>
      </c>
      <c r="P14518">
        <f t="shared" si="1588"/>
        <v>1</v>
      </c>
      <c r="Q14518">
        <f t="shared" si="1589"/>
        <v>1</v>
      </c>
    </row>
    <row r="14519" spans="1:17" ht="19.5" x14ac:dyDescent="0.4">
      <c r="A14519" s="33">
        <f t="shared" si="1584"/>
        <v>46780</v>
      </c>
      <c r="B14519" s="27" t="str">
        <f t="shared" si="1585"/>
        <v>(金)</v>
      </c>
      <c r="C14519" s="34">
        <v>0.39583333333333298</v>
      </c>
      <c r="D14519" s="16" t="s">
        <v>18</v>
      </c>
      <c r="E14519" s="35">
        <v>0.41666666666666702</v>
      </c>
      <c r="F14519" s="50">
        <f>IF(COUNTIF('リスト（不使用）'!$A$5:$A$6,単年カーブ!$A$1),"希望数量入力ください",'単年（2027年度）'!$E$12*単年カーブ!$R$3+'単年（2027年度）'!$E$12*(1-単年カーブ!$R$3)*単年カーブ!Q14519)</f>
        <v>0</v>
      </c>
      <c r="G14519" s="47">
        <f t="shared" si="1586"/>
        <v>0</v>
      </c>
      <c r="M14519">
        <f t="shared" si="1587"/>
        <v>1</v>
      </c>
      <c r="N14519">
        <f>IF(OR(WEEKDAY(A14519)=1,WEEKDAY(A14519)=7,COUNTIF('2027祝日等（不使用）'!$A$1:$A$20,単年カーブ!A14519)=1),0,1)</f>
        <v>1</v>
      </c>
      <c r="O14519">
        <f t="shared" si="1590"/>
        <v>20</v>
      </c>
      <c r="P14519">
        <f t="shared" si="1588"/>
        <v>1</v>
      </c>
      <c r="Q14519">
        <f t="shared" si="1589"/>
        <v>1</v>
      </c>
    </row>
    <row r="14520" spans="1:17" ht="19.5" x14ac:dyDescent="0.4">
      <c r="A14520" s="33">
        <f t="shared" si="1584"/>
        <v>46780</v>
      </c>
      <c r="B14520" s="27" t="str">
        <f t="shared" si="1585"/>
        <v>(金)</v>
      </c>
      <c r="C14520" s="34">
        <v>0.41666666666666702</v>
      </c>
      <c r="D14520" s="16" t="s">
        <v>18</v>
      </c>
      <c r="E14520" s="35">
        <v>0.4375</v>
      </c>
      <c r="F14520" s="50">
        <f>IF(COUNTIF('リスト（不使用）'!$A$5:$A$6,単年カーブ!$A$1),"希望数量入力ください",'単年（2027年度）'!$E$12*単年カーブ!$R$3+'単年（2027年度）'!$E$12*(1-単年カーブ!$R$3)*単年カーブ!Q14520)</f>
        <v>0</v>
      </c>
      <c r="G14520" s="47">
        <f t="shared" si="1586"/>
        <v>0</v>
      </c>
      <c r="M14520">
        <f t="shared" si="1587"/>
        <v>1</v>
      </c>
      <c r="N14520">
        <f>IF(OR(WEEKDAY(A14520)=1,WEEKDAY(A14520)=7,COUNTIF('2027祝日等（不使用）'!$A$1:$A$20,単年カーブ!A14520)=1),0,1)</f>
        <v>1</v>
      </c>
      <c r="O14520">
        <f t="shared" si="1590"/>
        <v>21</v>
      </c>
      <c r="P14520">
        <f t="shared" si="1588"/>
        <v>1</v>
      </c>
      <c r="Q14520">
        <f t="shared" si="1589"/>
        <v>1</v>
      </c>
    </row>
    <row r="14521" spans="1:17" ht="19.5" x14ac:dyDescent="0.4">
      <c r="A14521" s="33">
        <f t="shared" si="1584"/>
        <v>46780</v>
      </c>
      <c r="B14521" s="27" t="str">
        <f t="shared" si="1585"/>
        <v>(金)</v>
      </c>
      <c r="C14521" s="34">
        <v>0.4375</v>
      </c>
      <c r="D14521" s="16" t="s">
        <v>18</v>
      </c>
      <c r="E14521" s="35">
        <v>0.45833333333333298</v>
      </c>
      <c r="F14521" s="50">
        <f>IF(COUNTIF('リスト（不使用）'!$A$5:$A$6,単年カーブ!$A$1),"希望数量入力ください",'単年（2027年度）'!$E$12*単年カーブ!$R$3+'単年（2027年度）'!$E$12*(1-単年カーブ!$R$3)*単年カーブ!Q14521)</f>
        <v>0</v>
      </c>
      <c r="G14521" s="47">
        <f t="shared" si="1586"/>
        <v>0</v>
      </c>
      <c r="M14521">
        <f t="shared" si="1587"/>
        <v>1</v>
      </c>
      <c r="N14521">
        <f>IF(OR(WEEKDAY(A14521)=1,WEEKDAY(A14521)=7,COUNTIF('2027祝日等（不使用）'!$A$1:$A$20,単年カーブ!A14521)=1),0,1)</f>
        <v>1</v>
      </c>
      <c r="O14521">
        <f t="shared" si="1590"/>
        <v>22</v>
      </c>
      <c r="P14521">
        <f t="shared" si="1588"/>
        <v>1</v>
      </c>
      <c r="Q14521">
        <f t="shared" si="1589"/>
        <v>1</v>
      </c>
    </row>
    <row r="14522" spans="1:17" ht="19.5" x14ac:dyDescent="0.4">
      <c r="A14522" s="33">
        <f t="shared" ref="A14522:A14585" si="1591">A14474+1</f>
        <v>46780</v>
      </c>
      <c r="B14522" s="27" t="str">
        <f t="shared" si="1585"/>
        <v>(金)</v>
      </c>
      <c r="C14522" s="34">
        <v>0.45833333333333298</v>
      </c>
      <c r="D14522" s="16" t="s">
        <v>18</v>
      </c>
      <c r="E14522" s="35">
        <v>0.47916666666666702</v>
      </c>
      <c r="F14522" s="50">
        <f>IF(COUNTIF('リスト（不使用）'!$A$5:$A$6,単年カーブ!$A$1),"希望数量入力ください",'単年（2027年度）'!$E$12*単年カーブ!$R$3+'単年（2027年度）'!$E$12*(1-単年カーブ!$R$3)*単年カーブ!Q14522)</f>
        <v>0</v>
      </c>
      <c r="G14522" s="47">
        <f t="shared" si="1586"/>
        <v>0</v>
      </c>
      <c r="M14522">
        <f t="shared" si="1587"/>
        <v>1</v>
      </c>
      <c r="N14522">
        <f>IF(OR(WEEKDAY(A14522)=1,WEEKDAY(A14522)=7,COUNTIF('2027祝日等（不使用）'!$A$1:$A$20,単年カーブ!A14522)=1),0,1)</f>
        <v>1</v>
      </c>
      <c r="O14522">
        <f t="shared" si="1590"/>
        <v>23</v>
      </c>
      <c r="P14522">
        <f t="shared" si="1588"/>
        <v>1</v>
      </c>
      <c r="Q14522">
        <f t="shared" si="1589"/>
        <v>1</v>
      </c>
    </row>
    <row r="14523" spans="1:17" ht="19.5" x14ac:dyDescent="0.4">
      <c r="A14523" s="33">
        <f t="shared" si="1591"/>
        <v>46780</v>
      </c>
      <c r="B14523" s="27" t="str">
        <f t="shared" si="1585"/>
        <v>(金)</v>
      </c>
      <c r="C14523" s="34">
        <v>0.47916666666666702</v>
      </c>
      <c r="D14523" s="16" t="s">
        <v>18</v>
      </c>
      <c r="E14523" s="35">
        <v>0.5</v>
      </c>
      <c r="F14523" s="50">
        <f>IF(COUNTIF('リスト（不使用）'!$A$5:$A$6,単年カーブ!$A$1),"希望数量入力ください",'単年（2027年度）'!$E$12*単年カーブ!$R$3+'単年（2027年度）'!$E$12*(1-単年カーブ!$R$3)*単年カーブ!Q14523)</f>
        <v>0</v>
      </c>
      <c r="G14523" s="47">
        <f t="shared" si="1586"/>
        <v>0</v>
      </c>
      <c r="M14523">
        <f t="shared" si="1587"/>
        <v>1</v>
      </c>
      <c r="N14523">
        <f>IF(OR(WEEKDAY(A14523)=1,WEEKDAY(A14523)=7,COUNTIF('2027祝日等（不使用）'!$A$1:$A$20,単年カーブ!A14523)=1),0,1)</f>
        <v>1</v>
      </c>
      <c r="O14523">
        <f t="shared" si="1590"/>
        <v>24</v>
      </c>
      <c r="P14523">
        <f t="shared" si="1588"/>
        <v>1</v>
      </c>
      <c r="Q14523">
        <f t="shared" si="1589"/>
        <v>1</v>
      </c>
    </row>
    <row r="14524" spans="1:17" ht="19.5" x14ac:dyDescent="0.4">
      <c r="A14524" s="33">
        <f t="shared" si="1591"/>
        <v>46780</v>
      </c>
      <c r="B14524" s="27" t="str">
        <f t="shared" si="1585"/>
        <v>(金)</v>
      </c>
      <c r="C14524" s="34">
        <v>0.5</v>
      </c>
      <c r="D14524" s="16" t="s">
        <v>18</v>
      </c>
      <c r="E14524" s="35">
        <v>0.52083333333333304</v>
      </c>
      <c r="F14524" s="50">
        <f>IF(COUNTIF('リスト（不使用）'!$A$5:$A$6,単年カーブ!$A$1),"希望数量入力ください",'単年（2027年度）'!$E$12*単年カーブ!$R$3+'単年（2027年度）'!$E$12*(1-単年カーブ!$R$3)*単年カーブ!Q14524)</f>
        <v>0</v>
      </c>
      <c r="G14524" s="47">
        <f t="shared" si="1586"/>
        <v>0</v>
      </c>
      <c r="M14524">
        <f t="shared" si="1587"/>
        <v>1</v>
      </c>
      <c r="N14524">
        <f>IF(OR(WEEKDAY(A14524)=1,WEEKDAY(A14524)=7,COUNTIF('2027祝日等（不使用）'!$A$1:$A$20,単年カーブ!A14524)=1),0,1)</f>
        <v>1</v>
      </c>
      <c r="O14524">
        <f t="shared" si="1590"/>
        <v>25</v>
      </c>
      <c r="P14524">
        <f t="shared" si="1588"/>
        <v>1</v>
      </c>
      <c r="Q14524">
        <f t="shared" si="1589"/>
        <v>1</v>
      </c>
    </row>
    <row r="14525" spans="1:17" ht="19.5" x14ac:dyDescent="0.4">
      <c r="A14525" s="33">
        <f t="shared" si="1591"/>
        <v>46780</v>
      </c>
      <c r="B14525" s="27" t="str">
        <f t="shared" si="1585"/>
        <v>(金)</v>
      </c>
      <c r="C14525" s="34">
        <v>0.52083333333333304</v>
      </c>
      <c r="D14525" s="16" t="s">
        <v>18</v>
      </c>
      <c r="E14525" s="35">
        <v>0.54166666666666696</v>
      </c>
      <c r="F14525" s="50">
        <f>IF(COUNTIF('リスト（不使用）'!$A$5:$A$6,単年カーブ!$A$1),"希望数量入力ください",'単年（2027年度）'!$E$12*単年カーブ!$R$3+'単年（2027年度）'!$E$12*(1-単年カーブ!$R$3)*単年カーブ!Q14525)</f>
        <v>0</v>
      </c>
      <c r="G14525" s="47">
        <f t="shared" si="1586"/>
        <v>0</v>
      </c>
      <c r="M14525">
        <f t="shared" si="1587"/>
        <v>1</v>
      </c>
      <c r="N14525">
        <f>IF(OR(WEEKDAY(A14525)=1,WEEKDAY(A14525)=7,COUNTIF('2027祝日等（不使用）'!$A$1:$A$20,単年カーブ!A14525)=1),0,1)</f>
        <v>1</v>
      </c>
      <c r="O14525">
        <f t="shared" si="1590"/>
        <v>26</v>
      </c>
      <c r="P14525">
        <f t="shared" si="1588"/>
        <v>1</v>
      </c>
      <c r="Q14525">
        <f t="shared" si="1589"/>
        <v>1</v>
      </c>
    </row>
    <row r="14526" spans="1:17" ht="19.5" x14ac:dyDescent="0.4">
      <c r="A14526" s="33">
        <f t="shared" si="1591"/>
        <v>46780</v>
      </c>
      <c r="B14526" s="27" t="str">
        <f t="shared" si="1585"/>
        <v>(金)</v>
      </c>
      <c r="C14526" s="34">
        <v>0.54166666666666696</v>
      </c>
      <c r="D14526" s="16" t="s">
        <v>18</v>
      </c>
      <c r="E14526" s="35">
        <v>0.5625</v>
      </c>
      <c r="F14526" s="50">
        <f>IF(COUNTIF('リスト（不使用）'!$A$5:$A$6,単年カーブ!$A$1),"希望数量入力ください",'単年（2027年度）'!$E$12*単年カーブ!$R$3+'単年（2027年度）'!$E$12*(1-単年カーブ!$R$3)*単年カーブ!Q14526)</f>
        <v>0</v>
      </c>
      <c r="G14526" s="47">
        <f t="shared" si="1586"/>
        <v>0</v>
      </c>
      <c r="M14526">
        <f t="shared" si="1587"/>
        <v>1</v>
      </c>
      <c r="N14526">
        <f>IF(OR(WEEKDAY(A14526)=1,WEEKDAY(A14526)=7,COUNTIF('2027祝日等（不使用）'!$A$1:$A$20,単年カーブ!A14526)=1),0,1)</f>
        <v>1</v>
      </c>
      <c r="O14526">
        <f t="shared" si="1590"/>
        <v>27</v>
      </c>
      <c r="P14526">
        <f t="shared" si="1588"/>
        <v>1</v>
      </c>
      <c r="Q14526">
        <f t="shared" si="1589"/>
        <v>1</v>
      </c>
    </row>
    <row r="14527" spans="1:17" ht="19.5" x14ac:dyDescent="0.4">
      <c r="A14527" s="33">
        <f t="shared" si="1591"/>
        <v>46780</v>
      </c>
      <c r="B14527" s="27" t="str">
        <f t="shared" si="1585"/>
        <v>(金)</v>
      </c>
      <c r="C14527" s="34">
        <v>0.5625</v>
      </c>
      <c r="D14527" s="16" t="s">
        <v>18</v>
      </c>
      <c r="E14527" s="35">
        <v>0.58333333333333304</v>
      </c>
      <c r="F14527" s="50">
        <f>IF(COUNTIF('リスト（不使用）'!$A$5:$A$6,単年カーブ!$A$1),"希望数量入力ください",'単年（2027年度）'!$E$12*単年カーブ!$R$3+'単年（2027年度）'!$E$12*(1-単年カーブ!$R$3)*単年カーブ!Q14527)</f>
        <v>0</v>
      </c>
      <c r="G14527" s="47">
        <f t="shared" si="1586"/>
        <v>0</v>
      </c>
      <c r="M14527">
        <f t="shared" si="1587"/>
        <v>1</v>
      </c>
      <c r="N14527">
        <f>IF(OR(WEEKDAY(A14527)=1,WEEKDAY(A14527)=7,COUNTIF('2027祝日等（不使用）'!$A$1:$A$20,単年カーブ!A14527)=1),0,1)</f>
        <v>1</v>
      </c>
      <c r="O14527">
        <f t="shared" si="1590"/>
        <v>28</v>
      </c>
      <c r="P14527">
        <f t="shared" si="1588"/>
        <v>1</v>
      </c>
      <c r="Q14527">
        <f t="shared" si="1589"/>
        <v>1</v>
      </c>
    </row>
    <row r="14528" spans="1:17" ht="19.5" x14ac:dyDescent="0.4">
      <c r="A14528" s="33">
        <f t="shared" si="1591"/>
        <v>46780</v>
      </c>
      <c r="B14528" s="27" t="str">
        <f t="shared" si="1585"/>
        <v>(金)</v>
      </c>
      <c r="C14528" s="34">
        <v>0.58333333333333304</v>
      </c>
      <c r="D14528" s="16" t="s">
        <v>18</v>
      </c>
      <c r="E14528" s="35">
        <v>0.60416666666666696</v>
      </c>
      <c r="F14528" s="50">
        <f>IF(COUNTIF('リスト（不使用）'!$A$5:$A$6,単年カーブ!$A$1),"希望数量入力ください",'単年（2027年度）'!$E$12*単年カーブ!$R$3+'単年（2027年度）'!$E$12*(1-単年カーブ!$R$3)*単年カーブ!Q14528)</f>
        <v>0</v>
      </c>
      <c r="G14528" s="47">
        <f t="shared" si="1586"/>
        <v>0</v>
      </c>
      <c r="M14528">
        <f t="shared" si="1587"/>
        <v>1</v>
      </c>
      <c r="N14528">
        <f>IF(OR(WEEKDAY(A14528)=1,WEEKDAY(A14528)=7,COUNTIF('2027祝日等（不使用）'!$A$1:$A$20,単年カーブ!A14528)=1),0,1)</f>
        <v>1</v>
      </c>
      <c r="O14528">
        <f t="shared" si="1590"/>
        <v>29</v>
      </c>
      <c r="P14528">
        <f t="shared" si="1588"/>
        <v>1</v>
      </c>
      <c r="Q14528">
        <f t="shared" si="1589"/>
        <v>1</v>
      </c>
    </row>
    <row r="14529" spans="1:17" ht="19.5" x14ac:dyDescent="0.4">
      <c r="A14529" s="33">
        <f t="shared" si="1591"/>
        <v>46780</v>
      </c>
      <c r="B14529" s="27" t="str">
        <f t="shared" si="1585"/>
        <v>(金)</v>
      </c>
      <c r="C14529" s="34">
        <v>0.60416666666666696</v>
      </c>
      <c r="D14529" s="16" t="s">
        <v>18</v>
      </c>
      <c r="E14529" s="35">
        <v>0.625</v>
      </c>
      <c r="F14529" s="50">
        <f>IF(COUNTIF('リスト（不使用）'!$A$5:$A$6,単年カーブ!$A$1),"希望数量入力ください",'単年（2027年度）'!$E$12*単年カーブ!$R$3+'単年（2027年度）'!$E$12*(1-単年カーブ!$R$3)*単年カーブ!Q14529)</f>
        <v>0</v>
      </c>
      <c r="G14529" s="47">
        <f t="shared" si="1586"/>
        <v>0</v>
      </c>
      <c r="M14529">
        <f t="shared" si="1587"/>
        <v>1</v>
      </c>
      <c r="N14529">
        <f>IF(OR(WEEKDAY(A14529)=1,WEEKDAY(A14529)=7,COUNTIF('2027祝日等（不使用）'!$A$1:$A$20,単年カーブ!A14529)=1),0,1)</f>
        <v>1</v>
      </c>
      <c r="O14529">
        <f t="shared" si="1590"/>
        <v>30</v>
      </c>
      <c r="P14529">
        <f t="shared" si="1588"/>
        <v>1</v>
      </c>
      <c r="Q14529">
        <f t="shared" si="1589"/>
        <v>1</v>
      </c>
    </row>
    <row r="14530" spans="1:17" ht="19.5" x14ac:dyDescent="0.4">
      <c r="A14530" s="33">
        <f t="shared" si="1591"/>
        <v>46780</v>
      </c>
      <c r="B14530" s="27" t="str">
        <f t="shared" si="1585"/>
        <v>(金)</v>
      </c>
      <c r="C14530" s="34">
        <v>0.625</v>
      </c>
      <c r="D14530" s="16" t="s">
        <v>18</v>
      </c>
      <c r="E14530" s="35">
        <v>0.64583333333333304</v>
      </c>
      <c r="F14530" s="50">
        <f>IF(COUNTIF('リスト（不使用）'!$A$5:$A$6,単年カーブ!$A$1),"希望数量入力ください",'単年（2027年度）'!$E$12*単年カーブ!$R$3+'単年（2027年度）'!$E$12*(1-単年カーブ!$R$3)*単年カーブ!Q14530)</f>
        <v>0</v>
      </c>
      <c r="G14530" s="47">
        <f t="shared" si="1586"/>
        <v>0</v>
      </c>
      <c r="M14530">
        <f t="shared" si="1587"/>
        <v>1</v>
      </c>
      <c r="N14530">
        <f>IF(OR(WEEKDAY(A14530)=1,WEEKDAY(A14530)=7,COUNTIF('2027祝日等（不使用）'!$A$1:$A$20,単年カーブ!A14530)=1),0,1)</f>
        <v>1</v>
      </c>
      <c r="O14530">
        <f t="shared" si="1590"/>
        <v>31</v>
      </c>
      <c r="P14530">
        <f t="shared" si="1588"/>
        <v>1</v>
      </c>
      <c r="Q14530">
        <f t="shared" si="1589"/>
        <v>1</v>
      </c>
    </row>
    <row r="14531" spans="1:17" ht="19.5" x14ac:dyDescent="0.4">
      <c r="A14531" s="33">
        <f t="shared" si="1591"/>
        <v>46780</v>
      </c>
      <c r="B14531" s="27" t="str">
        <f t="shared" si="1585"/>
        <v>(金)</v>
      </c>
      <c r="C14531" s="34">
        <v>0.64583333333333304</v>
      </c>
      <c r="D14531" s="16" t="s">
        <v>18</v>
      </c>
      <c r="E14531" s="35">
        <v>0.66666666666666696</v>
      </c>
      <c r="F14531" s="50">
        <f>IF(COUNTIF('リスト（不使用）'!$A$5:$A$6,単年カーブ!$A$1),"希望数量入力ください",'単年（2027年度）'!$E$12*単年カーブ!$R$3+'単年（2027年度）'!$E$12*(1-単年カーブ!$R$3)*単年カーブ!Q14531)</f>
        <v>0</v>
      </c>
      <c r="G14531" s="47">
        <f t="shared" si="1586"/>
        <v>0</v>
      </c>
      <c r="M14531">
        <f t="shared" si="1587"/>
        <v>1</v>
      </c>
      <c r="N14531">
        <f>IF(OR(WEEKDAY(A14531)=1,WEEKDAY(A14531)=7,COUNTIF('2027祝日等（不使用）'!$A$1:$A$20,単年カーブ!A14531)=1),0,1)</f>
        <v>1</v>
      </c>
      <c r="O14531">
        <f t="shared" si="1590"/>
        <v>32</v>
      </c>
      <c r="P14531">
        <f t="shared" si="1588"/>
        <v>1</v>
      </c>
      <c r="Q14531">
        <f t="shared" si="1589"/>
        <v>1</v>
      </c>
    </row>
    <row r="14532" spans="1:17" ht="19.5" x14ac:dyDescent="0.4">
      <c r="A14532" s="33">
        <f t="shared" si="1591"/>
        <v>46780</v>
      </c>
      <c r="B14532" s="27" t="str">
        <f t="shared" ref="B14532:B14595" si="1592">TEXT(A14532,"(aaa)")</f>
        <v>(金)</v>
      </c>
      <c r="C14532" s="34">
        <v>0.66666666666666696</v>
      </c>
      <c r="D14532" s="16" t="s">
        <v>18</v>
      </c>
      <c r="E14532" s="35">
        <v>0.6875</v>
      </c>
      <c r="F14532" s="50">
        <f>IF(COUNTIF('リスト（不使用）'!$A$5:$A$6,単年カーブ!$A$1),"希望数量入力ください",'単年（2027年度）'!$E$12*単年カーブ!$R$3+'単年（2027年度）'!$E$12*(1-単年カーブ!$R$3)*単年カーブ!Q14532)</f>
        <v>0</v>
      </c>
      <c r="G14532" s="47">
        <f t="shared" ref="G14532:G14595" si="1593">F14532/2</f>
        <v>0</v>
      </c>
      <c r="M14532">
        <f t="shared" ref="M14532:M14595" si="1594">MONTH(A14532)</f>
        <v>1</v>
      </c>
      <c r="N14532">
        <f>IF(OR(WEEKDAY(A14532)=1,WEEKDAY(A14532)=7,COUNTIF('2027祝日等（不使用）'!$A$1:$A$20,単年カーブ!A14532)=1),0,1)</f>
        <v>1</v>
      </c>
      <c r="O14532">
        <f t="shared" si="1590"/>
        <v>33</v>
      </c>
      <c r="P14532">
        <f t="shared" ref="P14532:P14595" si="1595">IF(AND(O14532&gt;16,O14532&lt;41),1,0)</f>
        <v>1</v>
      </c>
      <c r="Q14532">
        <f t="shared" ref="Q14532:Q14595" si="1596">P14532*N14532</f>
        <v>1</v>
      </c>
    </row>
    <row r="14533" spans="1:17" ht="19.5" x14ac:dyDescent="0.4">
      <c r="A14533" s="33">
        <f t="shared" si="1591"/>
        <v>46780</v>
      </c>
      <c r="B14533" s="27" t="str">
        <f t="shared" si="1592"/>
        <v>(金)</v>
      </c>
      <c r="C14533" s="34">
        <v>0.6875</v>
      </c>
      <c r="D14533" s="16" t="s">
        <v>18</v>
      </c>
      <c r="E14533" s="35">
        <v>0.70833333333333304</v>
      </c>
      <c r="F14533" s="50">
        <f>IF(COUNTIF('リスト（不使用）'!$A$5:$A$6,単年カーブ!$A$1),"希望数量入力ください",'単年（2027年度）'!$E$12*単年カーブ!$R$3+'単年（2027年度）'!$E$12*(1-単年カーブ!$R$3)*単年カーブ!Q14533)</f>
        <v>0</v>
      </c>
      <c r="G14533" s="47">
        <f t="shared" si="1593"/>
        <v>0</v>
      </c>
      <c r="M14533">
        <f t="shared" si="1594"/>
        <v>1</v>
      </c>
      <c r="N14533">
        <f>IF(OR(WEEKDAY(A14533)=1,WEEKDAY(A14533)=7,COUNTIF('2027祝日等（不使用）'!$A$1:$A$20,単年カーブ!A14533)=1),0,1)</f>
        <v>1</v>
      </c>
      <c r="O14533">
        <f t="shared" si="1590"/>
        <v>34</v>
      </c>
      <c r="P14533">
        <f t="shared" si="1595"/>
        <v>1</v>
      </c>
      <c r="Q14533">
        <f t="shared" si="1596"/>
        <v>1</v>
      </c>
    </row>
    <row r="14534" spans="1:17" ht="19.5" x14ac:dyDescent="0.4">
      <c r="A14534" s="33">
        <f t="shared" si="1591"/>
        <v>46780</v>
      </c>
      <c r="B14534" s="27" t="str">
        <f t="shared" si="1592"/>
        <v>(金)</v>
      </c>
      <c r="C14534" s="34">
        <v>0.70833333333333304</v>
      </c>
      <c r="D14534" s="16" t="s">
        <v>18</v>
      </c>
      <c r="E14534" s="35">
        <v>0.72916666666666696</v>
      </c>
      <c r="F14534" s="50">
        <f>IF(COUNTIF('リスト（不使用）'!$A$5:$A$6,単年カーブ!$A$1),"希望数量入力ください",'単年（2027年度）'!$E$12*単年カーブ!$R$3+'単年（2027年度）'!$E$12*(1-単年カーブ!$R$3)*単年カーブ!Q14534)</f>
        <v>0</v>
      </c>
      <c r="G14534" s="47">
        <f t="shared" si="1593"/>
        <v>0</v>
      </c>
      <c r="M14534">
        <f t="shared" si="1594"/>
        <v>1</v>
      </c>
      <c r="N14534">
        <f>IF(OR(WEEKDAY(A14534)=1,WEEKDAY(A14534)=7,COUNTIF('2027祝日等（不使用）'!$A$1:$A$20,単年カーブ!A14534)=1),0,1)</f>
        <v>1</v>
      </c>
      <c r="O14534">
        <f t="shared" si="1590"/>
        <v>35</v>
      </c>
      <c r="P14534">
        <f t="shared" si="1595"/>
        <v>1</v>
      </c>
      <c r="Q14534">
        <f t="shared" si="1596"/>
        <v>1</v>
      </c>
    </row>
    <row r="14535" spans="1:17" ht="19.5" x14ac:dyDescent="0.4">
      <c r="A14535" s="33">
        <f t="shared" si="1591"/>
        <v>46780</v>
      </c>
      <c r="B14535" s="27" t="str">
        <f t="shared" si="1592"/>
        <v>(金)</v>
      </c>
      <c r="C14535" s="34">
        <v>0.72916666666666696</v>
      </c>
      <c r="D14535" s="16" t="s">
        <v>18</v>
      </c>
      <c r="E14535" s="35">
        <v>0.75</v>
      </c>
      <c r="F14535" s="50">
        <f>IF(COUNTIF('リスト（不使用）'!$A$5:$A$6,単年カーブ!$A$1),"希望数量入力ください",'単年（2027年度）'!$E$12*単年カーブ!$R$3+'単年（2027年度）'!$E$12*(1-単年カーブ!$R$3)*単年カーブ!Q14535)</f>
        <v>0</v>
      </c>
      <c r="G14535" s="47">
        <f t="shared" si="1593"/>
        <v>0</v>
      </c>
      <c r="M14535">
        <f t="shared" si="1594"/>
        <v>1</v>
      </c>
      <c r="N14535">
        <f>IF(OR(WEEKDAY(A14535)=1,WEEKDAY(A14535)=7,COUNTIF('2027祝日等（不使用）'!$A$1:$A$20,単年カーブ!A14535)=1),0,1)</f>
        <v>1</v>
      </c>
      <c r="O14535">
        <f t="shared" si="1590"/>
        <v>36</v>
      </c>
      <c r="P14535">
        <f t="shared" si="1595"/>
        <v>1</v>
      </c>
      <c r="Q14535">
        <f t="shared" si="1596"/>
        <v>1</v>
      </c>
    </row>
    <row r="14536" spans="1:17" ht="19.5" x14ac:dyDescent="0.4">
      <c r="A14536" s="33">
        <f t="shared" si="1591"/>
        <v>46780</v>
      </c>
      <c r="B14536" s="27" t="str">
        <f t="shared" si="1592"/>
        <v>(金)</v>
      </c>
      <c r="C14536" s="34">
        <v>0.75</v>
      </c>
      <c r="D14536" s="16" t="s">
        <v>18</v>
      </c>
      <c r="E14536" s="35">
        <v>0.77083333333333304</v>
      </c>
      <c r="F14536" s="50">
        <f>IF(COUNTIF('リスト（不使用）'!$A$5:$A$6,単年カーブ!$A$1),"希望数量入力ください",'単年（2027年度）'!$E$12*単年カーブ!$R$3+'単年（2027年度）'!$E$12*(1-単年カーブ!$R$3)*単年カーブ!Q14536)</f>
        <v>0</v>
      </c>
      <c r="G14536" s="47">
        <f t="shared" si="1593"/>
        <v>0</v>
      </c>
      <c r="M14536">
        <f t="shared" si="1594"/>
        <v>1</v>
      </c>
      <c r="N14536">
        <f>IF(OR(WEEKDAY(A14536)=1,WEEKDAY(A14536)=7,COUNTIF('2027祝日等（不使用）'!$A$1:$A$20,単年カーブ!A14536)=1),0,1)</f>
        <v>1</v>
      </c>
      <c r="O14536">
        <f t="shared" si="1590"/>
        <v>37</v>
      </c>
      <c r="P14536">
        <f t="shared" si="1595"/>
        <v>1</v>
      </c>
      <c r="Q14536">
        <f t="shared" si="1596"/>
        <v>1</v>
      </c>
    </row>
    <row r="14537" spans="1:17" ht="19.5" x14ac:dyDescent="0.4">
      <c r="A14537" s="33">
        <f t="shared" si="1591"/>
        <v>46780</v>
      </c>
      <c r="B14537" s="27" t="str">
        <f t="shared" si="1592"/>
        <v>(金)</v>
      </c>
      <c r="C14537" s="34">
        <v>0.77083333333333304</v>
      </c>
      <c r="D14537" s="16" t="s">
        <v>18</v>
      </c>
      <c r="E14537" s="35">
        <v>0.79166666666666696</v>
      </c>
      <c r="F14537" s="50">
        <f>IF(COUNTIF('リスト（不使用）'!$A$5:$A$6,単年カーブ!$A$1),"希望数量入力ください",'単年（2027年度）'!$E$12*単年カーブ!$R$3+'単年（2027年度）'!$E$12*(1-単年カーブ!$R$3)*単年カーブ!Q14537)</f>
        <v>0</v>
      </c>
      <c r="G14537" s="47">
        <f t="shared" si="1593"/>
        <v>0</v>
      </c>
      <c r="M14537">
        <f t="shared" si="1594"/>
        <v>1</v>
      </c>
      <c r="N14537">
        <f>IF(OR(WEEKDAY(A14537)=1,WEEKDAY(A14537)=7,COUNTIF('2027祝日等（不使用）'!$A$1:$A$20,単年カーブ!A14537)=1),0,1)</f>
        <v>1</v>
      </c>
      <c r="O14537">
        <f t="shared" si="1590"/>
        <v>38</v>
      </c>
      <c r="P14537">
        <f t="shared" si="1595"/>
        <v>1</v>
      </c>
      <c r="Q14537">
        <f t="shared" si="1596"/>
        <v>1</v>
      </c>
    </row>
    <row r="14538" spans="1:17" ht="19.5" x14ac:dyDescent="0.4">
      <c r="A14538" s="33">
        <f t="shared" si="1591"/>
        <v>46780</v>
      </c>
      <c r="B14538" s="27" t="str">
        <f t="shared" si="1592"/>
        <v>(金)</v>
      </c>
      <c r="C14538" s="34">
        <v>0.79166666666666696</v>
      </c>
      <c r="D14538" s="16" t="s">
        <v>18</v>
      </c>
      <c r="E14538" s="35">
        <v>0.8125</v>
      </c>
      <c r="F14538" s="50">
        <f>IF(COUNTIF('リスト（不使用）'!$A$5:$A$6,単年カーブ!$A$1),"希望数量入力ください",'単年（2027年度）'!$E$12*単年カーブ!$R$3+'単年（2027年度）'!$E$12*(1-単年カーブ!$R$3)*単年カーブ!Q14538)</f>
        <v>0</v>
      </c>
      <c r="G14538" s="47">
        <f t="shared" si="1593"/>
        <v>0</v>
      </c>
      <c r="M14538">
        <f t="shared" si="1594"/>
        <v>1</v>
      </c>
      <c r="N14538">
        <f>IF(OR(WEEKDAY(A14538)=1,WEEKDAY(A14538)=7,COUNTIF('2027祝日等（不使用）'!$A$1:$A$20,単年カーブ!A14538)=1),0,1)</f>
        <v>1</v>
      </c>
      <c r="O14538">
        <f t="shared" si="1590"/>
        <v>39</v>
      </c>
      <c r="P14538">
        <f t="shared" si="1595"/>
        <v>1</v>
      </c>
      <c r="Q14538">
        <f t="shared" si="1596"/>
        <v>1</v>
      </c>
    </row>
    <row r="14539" spans="1:17" ht="19.5" x14ac:dyDescent="0.4">
      <c r="A14539" s="33">
        <f t="shared" si="1591"/>
        <v>46780</v>
      </c>
      <c r="B14539" s="27" t="str">
        <f t="shared" si="1592"/>
        <v>(金)</v>
      </c>
      <c r="C14539" s="34">
        <v>0.8125</v>
      </c>
      <c r="D14539" s="16" t="s">
        <v>18</v>
      </c>
      <c r="E14539" s="35">
        <v>0.83333333333333304</v>
      </c>
      <c r="F14539" s="50">
        <f>IF(COUNTIF('リスト（不使用）'!$A$5:$A$6,単年カーブ!$A$1),"希望数量入力ください",'単年（2027年度）'!$E$12*単年カーブ!$R$3+'単年（2027年度）'!$E$12*(1-単年カーブ!$R$3)*単年カーブ!Q14539)</f>
        <v>0</v>
      </c>
      <c r="G14539" s="47">
        <f t="shared" si="1593"/>
        <v>0</v>
      </c>
      <c r="M14539">
        <f t="shared" si="1594"/>
        <v>1</v>
      </c>
      <c r="N14539">
        <f>IF(OR(WEEKDAY(A14539)=1,WEEKDAY(A14539)=7,COUNTIF('2027祝日等（不使用）'!$A$1:$A$20,単年カーブ!A14539)=1),0,1)</f>
        <v>1</v>
      </c>
      <c r="O14539">
        <f t="shared" si="1590"/>
        <v>40</v>
      </c>
      <c r="P14539">
        <f t="shared" si="1595"/>
        <v>1</v>
      </c>
      <c r="Q14539">
        <f t="shared" si="1596"/>
        <v>1</v>
      </c>
    </row>
    <row r="14540" spans="1:17" ht="19.5" x14ac:dyDescent="0.4">
      <c r="A14540" s="33">
        <f t="shared" si="1591"/>
        <v>46780</v>
      </c>
      <c r="B14540" s="27" t="str">
        <f t="shared" si="1592"/>
        <v>(金)</v>
      </c>
      <c r="C14540" s="34">
        <v>0.83333333333333304</v>
      </c>
      <c r="D14540" s="16" t="s">
        <v>18</v>
      </c>
      <c r="E14540" s="35">
        <v>0.85416666666666696</v>
      </c>
      <c r="F14540" s="50">
        <f>IF(COUNTIF('リスト（不使用）'!$A$5:$A$6,単年カーブ!$A$1),"希望数量入力ください",'単年（2027年度）'!$E$12*単年カーブ!$R$3+'単年（2027年度）'!$E$12*(1-単年カーブ!$R$3)*単年カーブ!Q14540)</f>
        <v>0</v>
      </c>
      <c r="G14540" s="47">
        <f t="shared" si="1593"/>
        <v>0</v>
      </c>
      <c r="M14540">
        <f t="shared" si="1594"/>
        <v>1</v>
      </c>
      <c r="N14540">
        <f>IF(OR(WEEKDAY(A14540)=1,WEEKDAY(A14540)=7,COUNTIF('2027祝日等（不使用）'!$A$1:$A$20,単年カーブ!A14540)=1),0,1)</f>
        <v>1</v>
      </c>
      <c r="O14540">
        <f t="shared" si="1590"/>
        <v>41</v>
      </c>
      <c r="P14540">
        <f t="shared" si="1595"/>
        <v>0</v>
      </c>
      <c r="Q14540">
        <f t="shared" si="1596"/>
        <v>0</v>
      </c>
    </row>
    <row r="14541" spans="1:17" ht="19.5" x14ac:dyDescent="0.4">
      <c r="A14541" s="33">
        <f t="shared" si="1591"/>
        <v>46780</v>
      </c>
      <c r="B14541" s="27" t="str">
        <f t="shared" si="1592"/>
        <v>(金)</v>
      </c>
      <c r="C14541" s="34">
        <v>0.85416666666666696</v>
      </c>
      <c r="D14541" s="16" t="s">
        <v>18</v>
      </c>
      <c r="E14541" s="35">
        <v>0.875</v>
      </c>
      <c r="F14541" s="50">
        <f>IF(COUNTIF('リスト（不使用）'!$A$5:$A$6,単年カーブ!$A$1),"希望数量入力ください",'単年（2027年度）'!$E$12*単年カーブ!$R$3+'単年（2027年度）'!$E$12*(1-単年カーブ!$R$3)*単年カーブ!Q14541)</f>
        <v>0</v>
      </c>
      <c r="G14541" s="47">
        <f t="shared" si="1593"/>
        <v>0</v>
      </c>
      <c r="M14541">
        <f t="shared" si="1594"/>
        <v>1</v>
      </c>
      <c r="N14541">
        <f>IF(OR(WEEKDAY(A14541)=1,WEEKDAY(A14541)=7,COUNTIF('2027祝日等（不使用）'!$A$1:$A$20,単年カーブ!A14541)=1),0,1)</f>
        <v>1</v>
      </c>
      <c r="O14541">
        <f t="shared" si="1590"/>
        <v>42</v>
      </c>
      <c r="P14541">
        <f t="shared" si="1595"/>
        <v>0</v>
      </c>
      <c r="Q14541">
        <f t="shared" si="1596"/>
        <v>0</v>
      </c>
    </row>
    <row r="14542" spans="1:17" ht="19.5" x14ac:dyDescent="0.4">
      <c r="A14542" s="33">
        <f t="shared" si="1591"/>
        <v>46780</v>
      </c>
      <c r="B14542" s="27" t="str">
        <f t="shared" si="1592"/>
        <v>(金)</v>
      </c>
      <c r="C14542" s="34">
        <v>0.875</v>
      </c>
      <c r="D14542" s="16" t="s">
        <v>18</v>
      </c>
      <c r="E14542" s="35">
        <v>0.89583333333333304</v>
      </c>
      <c r="F14542" s="50">
        <f>IF(COUNTIF('リスト（不使用）'!$A$5:$A$6,単年カーブ!$A$1),"希望数量入力ください",'単年（2027年度）'!$E$12*単年カーブ!$R$3+'単年（2027年度）'!$E$12*(1-単年カーブ!$R$3)*単年カーブ!Q14542)</f>
        <v>0</v>
      </c>
      <c r="G14542" s="47">
        <f t="shared" si="1593"/>
        <v>0</v>
      </c>
      <c r="M14542">
        <f t="shared" si="1594"/>
        <v>1</v>
      </c>
      <c r="N14542">
        <f>IF(OR(WEEKDAY(A14542)=1,WEEKDAY(A14542)=7,COUNTIF('2027祝日等（不使用）'!$A$1:$A$20,単年カーブ!A14542)=1),0,1)</f>
        <v>1</v>
      </c>
      <c r="O14542">
        <f t="shared" si="1590"/>
        <v>43</v>
      </c>
      <c r="P14542">
        <f t="shared" si="1595"/>
        <v>0</v>
      </c>
      <c r="Q14542">
        <f t="shared" si="1596"/>
        <v>0</v>
      </c>
    </row>
    <row r="14543" spans="1:17" ht="19.5" x14ac:dyDescent="0.4">
      <c r="A14543" s="33">
        <f t="shared" si="1591"/>
        <v>46780</v>
      </c>
      <c r="B14543" s="27" t="str">
        <f t="shared" si="1592"/>
        <v>(金)</v>
      </c>
      <c r="C14543" s="34">
        <v>0.89583333333333304</v>
      </c>
      <c r="D14543" s="16" t="s">
        <v>18</v>
      </c>
      <c r="E14543" s="35">
        <v>0.91666666666666696</v>
      </c>
      <c r="F14543" s="50">
        <f>IF(COUNTIF('リスト（不使用）'!$A$5:$A$6,単年カーブ!$A$1),"希望数量入力ください",'単年（2027年度）'!$E$12*単年カーブ!$R$3+'単年（2027年度）'!$E$12*(1-単年カーブ!$R$3)*単年カーブ!Q14543)</f>
        <v>0</v>
      </c>
      <c r="G14543" s="47">
        <f t="shared" si="1593"/>
        <v>0</v>
      </c>
      <c r="M14543">
        <f t="shared" si="1594"/>
        <v>1</v>
      </c>
      <c r="N14543">
        <f>IF(OR(WEEKDAY(A14543)=1,WEEKDAY(A14543)=7,COUNTIF('2027祝日等（不使用）'!$A$1:$A$20,単年カーブ!A14543)=1),0,1)</f>
        <v>1</v>
      </c>
      <c r="O14543">
        <f t="shared" si="1590"/>
        <v>44</v>
      </c>
      <c r="P14543">
        <f t="shared" si="1595"/>
        <v>0</v>
      </c>
      <c r="Q14543">
        <f t="shared" si="1596"/>
        <v>0</v>
      </c>
    </row>
    <row r="14544" spans="1:17" ht="19.5" x14ac:dyDescent="0.4">
      <c r="A14544" s="33">
        <f t="shared" si="1591"/>
        <v>46780</v>
      </c>
      <c r="B14544" s="27" t="str">
        <f t="shared" si="1592"/>
        <v>(金)</v>
      </c>
      <c r="C14544" s="34">
        <v>0.91666666666666696</v>
      </c>
      <c r="D14544" s="16" t="s">
        <v>18</v>
      </c>
      <c r="E14544" s="35">
        <v>0.9375</v>
      </c>
      <c r="F14544" s="50">
        <f>IF(COUNTIF('リスト（不使用）'!$A$5:$A$6,単年カーブ!$A$1),"希望数量入力ください",'単年（2027年度）'!$E$12*単年カーブ!$R$3+'単年（2027年度）'!$E$12*(1-単年カーブ!$R$3)*単年カーブ!Q14544)</f>
        <v>0</v>
      </c>
      <c r="G14544" s="47">
        <f t="shared" si="1593"/>
        <v>0</v>
      </c>
      <c r="M14544">
        <f t="shared" si="1594"/>
        <v>1</v>
      </c>
      <c r="N14544">
        <f>IF(OR(WEEKDAY(A14544)=1,WEEKDAY(A14544)=7,COUNTIF('2027祝日等（不使用）'!$A$1:$A$20,単年カーブ!A14544)=1),0,1)</f>
        <v>1</v>
      </c>
      <c r="O14544">
        <f t="shared" si="1590"/>
        <v>45</v>
      </c>
      <c r="P14544">
        <f t="shared" si="1595"/>
        <v>0</v>
      </c>
      <c r="Q14544">
        <f t="shared" si="1596"/>
        <v>0</v>
      </c>
    </row>
    <row r="14545" spans="1:17" ht="19.5" x14ac:dyDescent="0.4">
      <c r="A14545" s="33">
        <f t="shared" si="1591"/>
        <v>46780</v>
      </c>
      <c r="B14545" s="27" t="str">
        <f t="shared" si="1592"/>
        <v>(金)</v>
      </c>
      <c r="C14545" s="34">
        <v>0.9375</v>
      </c>
      <c r="D14545" s="16" t="s">
        <v>18</v>
      </c>
      <c r="E14545" s="35">
        <v>0.95833333333333304</v>
      </c>
      <c r="F14545" s="50">
        <f>IF(COUNTIF('リスト（不使用）'!$A$5:$A$6,単年カーブ!$A$1),"希望数量入力ください",'単年（2027年度）'!$E$12*単年カーブ!$R$3+'単年（2027年度）'!$E$12*(1-単年カーブ!$R$3)*単年カーブ!Q14545)</f>
        <v>0</v>
      </c>
      <c r="G14545" s="47">
        <f t="shared" si="1593"/>
        <v>0</v>
      </c>
      <c r="M14545">
        <f t="shared" si="1594"/>
        <v>1</v>
      </c>
      <c r="N14545">
        <f>IF(OR(WEEKDAY(A14545)=1,WEEKDAY(A14545)=7,COUNTIF('2027祝日等（不使用）'!$A$1:$A$20,単年カーブ!A14545)=1),0,1)</f>
        <v>1</v>
      </c>
      <c r="O14545">
        <f t="shared" si="1590"/>
        <v>46</v>
      </c>
      <c r="P14545">
        <f t="shared" si="1595"/>
        <v>0</v>
      </c>
      <c r="Q14545">
        <f t="shared" si="1596"/>
        <v>0</v>
      </c>
    </row>
    <row r="14546" spans="1:17" ht="19.5" x14ac:dyDescent="0.4">
      <c r="A14546" s="33">
        <f t="shared" si="1591"/>
        <v>46780</v>
      </c>
      <c r="B14546" s="27" t="str">
        <f t="shared" si="1592"/>
        <v>(金)</v>
      </c>
      <c r="C14546" s="34">
        <v>0.95833333333333304</v>
      </c>
      <c r="D14546" s="16" t="s">
        <v>18</v>
      </c>
      <c r="E14546" s="35">
        <v>0.97916666666666696</v>
      </c>
      <c r="F14546" s="50">
        <f>IF(COUNTIF('リスト（不使用）'!$A$5:$A$6,単年カーブ!$A$1),"希望数量入力ください",'単年（2027年度）'!$E$12*単年カーブ!$R$3+'単年（2027年度）'!$E$12*(1-単年カーブ!$R$3)*単年カーブ!Q14546)</f>
        <v>0</v>
      </c>
      <c r="G14546" s="47">
        <f t="shared" si="1593"/>
        <v>0</v>
      </c>
      <c r="M14546">
        <f t="shared" si="1594"/>
        <v>1</v>
      </c>
      <c r="N14546">
        <f>IF(OR(WEEKDAY(A14546)=1,WEEKDAY(A14546)=7,COUNTIF('2027祝日等（不使用）'!$A$1:$A$20,単年カーブ!A14546)=1),0,1)</f>
        <v>1</v>
      </c>
      <c r="O14546">
        <f t="shared" si="1590"/>
        <v>47</v>
      </c>
      <c r="P14546">
        <f t="shared" si="1595"/>
        <v>0</v>
      </c>
      <c r="Q14546">
        <f t="shared" si="1596"/>
        <v>0</v>
      </c>
    </row>
    <row r="14547" spans="1:17" ht="19.5" x14ac:dyDescent="0.4">
      <c r="A14547" s="33">
        <f t="shared" si="1591"/>
        <v>46780</v>
      </c>
      <c r="B14547" s="27" t="str">
        <f t="shared" si="1592"/>
        <v>(金)</v>
      </c>
      <c r="C14547" s="34">
        <v>0.97916666666666696</v>
      </c>
      <c r="D14547" s="16" t="s">
        <v>18</v>
      </c>
      <c r="E14547" s="35" t="s">
        <v>17</v>
      </c>
      <c r="F14547" s="50">
        <f>IF(COUNTIF('リスト（不使用）'!$A$5:$A$6,単年カーブ!$A$1),"希望数量入力ください",'単年（2027年度）'!$E$12*単年カーブ!$R$3+'単年（2027年度）'!$E$12*(1-単年カーブ!$R$3)*単年カーブ!Q14547)</f>
        <v>0</v>
      </c>
      <c r="G14547" s="47">
        <f t="shared" si="1593"/>
        <v>0</v>
      </c>
      <c r="M14547">
        <f t="shared" si="1594"/>
        <v>1</v>
      </c>
      <c r="N14547">
        <f>IF(OR(WEEKDAY(A14547)=1,WEEKDAY(A14547)=7,COUNTIF('2027祝日等（不使用）'!$A$1:$A$20,単年カーブ!A14547)=1),0,1)</f>
        <v>1</v>
      </c>
      <c r="O14547">
        <f t="shared" si="1590"/>
        <v>48</v>
      </c>
      <c r="P14547">
        <f t="shared" si="1595"/>
        <v>0</v>
      </c>
      <c r="Q14547">
        <f t="shared" si="1596"/>
        <v>0</v>
      </c>
    </row>
    <row r="14548" spans="1:17" ht="19.5" x14ac:dyDescent="0.4">
      <c r="A14548" s="33">
        <f t="shared" si="1591"/>
        <v>46781</v>
      </c>
      <c r="B14548" s="27" t="str">
        <f t="shared" si="1592"/>
        <v>(土)</v>
      </c>
      <c r="C14548" s="34">
        <v>0</v>
      </c>
      <c r="D14548" s="16" t="s">
        <v>18</v>
      </c>
      <c r="E14548" s="35">
        <v>2.0833333333333332E-2</v>
      </c>
      <c r="F14548" s="50">
        <f>IF(COUNTIF('リスト（不使用）'!$A$5:$A$6,単年カーブ!$A$1),"希望数量入力ください",'単年（2027年度）'!$E$12*単年カーブ!$R$3+'単年（2027年度）'!$E$12*(1-単年カーブ!$R$3)*単年カーブ!Q14548)</f>
        <v>0</v>
      </c>
      <c r="G14548" s="47">
        <f t="shared" si="1593"/>
        <v>0</v>
      </c>
      <c r="M14548">
        <f t="shared" si="1594"/>
        <v>1</v>
      </c>
      <c r="N14548">
        <f>IF(OR(WEEKDAY(A14548)=1,WEEKDAY(A14548)=7,COUNTIF('2027祝日等（不使用）'!$A$1:$A$20,単年カーブ!A14548)=1),0,1)</f>
        <v>0</v>
      </c>
      <c r="O14548">
        <f t="shared" si="1590"/>
        <v>1</v>
      </c>
      <c r="P14548">
        <f t="shared" si="1595"/>
        <v>0</v>
      </c>
      <c r="Q14548">
        <f t="shared" si="1596"/>
        <v>0</v>
      </c>
    </row>
    <row r="14549" spans="1:17" ht="19.5" x14ac:dyDescent="0.4">
      <c r="A14549" s="33">
        <f t="shared" si="1591"/>
        <v>46781</v>
      </c>
      <c r="B14549" s="27" t="str">
        <f t="shared" si="1592"/>
        <v>(土)</v>
      </c>
      <c r="C14549" s="34">
        <v>2.0833333333333332E-2</v>
      </c>
      <c r="D14549" s="16" t="s">
        <v>18</v>
      </c>
      <c r="E14549" s="35">
        <v>4.1666666666666664E-2</v>
      </c>
      <c r="F14549" s="50">
        <f>IF(COUNTIF('リスト（不使用）'!$A$5:$A$6,単年カーブ!$A$1),"希望数量入力ください",'単年（2027年度）'!$E$12*単年カーブ!$R$3+'単年（2027年度）'!$E$12*(1-単年カーブ!$R$3)*単年カーブ!Q14549)</f>
        <v>0</v>
      </c>
      <c r="G14549" s="47">
        <f t="shared" si="1593"/>
        <v>0</v>
      </c>
      <c r="M14549">
        <f t="shared" si="1594"/>
        <v>1</v>
      </c>
      <c r="N14549">
        <f>IF(OR(WEEKDAY(A14549)=1,WEEKDAY(A14549)=7,COUNTIF('2027祝日等（不使用）'!$A$1:$A$20,単年カーブ!A14549)=1),0,1)</f>
        <v>0</v>
      </c>
      <c r="O14549">
        <f t="shared" si="1590"/>
        <v>2</v>
      </c>
      <c r="P14549">
        <f t="shared" si="1595"/>
        <v>0</v>
      </c>
      <c r="Q14549">
        <f t="shared" si="1596"/>
        <v>0</v>
      </c>
    </row>
    <row r="14550" spans="1:17" ht="19.5" x14ac:dyDescent="0.4">
      <c r="A14550" s="33">
        <f t="shared" si="1591"/>
        <v>46781</v>
      </c>
      <c r="B14550" s="27" t="str">
        <f t="shared" si="1592"/>
        <v>(土)</v>
      </c>
      <c r="C14550" s="34">
        <v>4.1666666666666664E-2</v>
      </c>
      <c r="D14550" s="16" t="s">
        <v>18</v>
      </c>
      <c r="E14550" s="35">
        <v>6.25E-2</v>
      </c>
      <c r="F14550" s="50">
        <f>IF(COUNTIF('リスト（不使用）'!$A$5:$A$6,単年カーブ!$A$1),"希望数量入力ください",'単年（2027年度）'!$E$12*単年カーブ!$R$3+'単年（2027年度）'!$E$12*(1-単年カーブ!$R$3)*単年カーブ!Q14550)</f>
        <v>0</v>
      </c>
      <c r="G14550" s="47">
        <f t="shared" si="1593"/>
        <v>0</v>
      </c>
      <c r="M14550">
        <f t="shared" si="1594"/>
        <v>1</v>
      </c>
      <c r="N14550">
        <f>IF(OR(WEEKDAY(A14550)=1,WEEKDAY(A14550)=7,COUNTIF('2027祝日等（不使用）'!$A$1:$A$20,単年カーブ!A14550)=1),0,1)</f>
        <v>0</v>
      </c>
      <c r="O14550">
        <f t="shared" si="1590"/>
        <v>3</v>
      </c>
      <c r="P14550">
        <f t="shared" si="1595"/>
        <v>0</v>
      </c>
      <c r="Q14550">
        <f t="shared" si="1596"/>
        <v>0</v>
      </c>
    </row>
    <row r="14551" spans="1:17" ht="19.5" x14ac:dyDescent="0.4">
      <c r="A14551" s="33">
        <f t="shared" si="1591"/>
        <v>46781</v>
      </c>
      <c r="B14551" s="27" t="str">
        <f t="shared" si="1592"/>
        <v>(土)</v>
      </c>
      <c r="C14551" s="34">
        <v>6.25E-2</v>
      </c>
      <c r="D14551" s="16" t="s">
        <v>18</v>
      </c>
      <c r="E14551" s="35">
        <v>8.3333333333333301E-2</v>
      </c>
      <c r="F14551" s="50">
        <f>IF(COUNTIF('リスト（不使用）'!$A$5:$A$6,単年カーブ!$A$1),"希望数量入力ください",'単年（2027年度）'!$E$12*単年カーブ!$R$3+'単年（2027年度）'!$E$12*(1-単年カーブ!$R$3)*単年カーブ!Q14551)</f>
        <v>0</v>
      </c>
      <c r="G14551" s="47">
        <f t="shared" si="1593"/>
        <v>0</v>
      </c>
      <c r="M14551">
        <f t="shared" si="1594"/>
        <v>1</v>
      </c>
      <c r="N14551">
        <f>IF(OR(WEEKDAY(A14551)=1,WEEKDAY(A14551)=7,COUNTIF('2027祝日等（不使用）'!$A$1:$A$20,単年カーブ!A14551)=1),0,1)</f>
        <v>0</v>
      </c>
      <c r="O14551">
        <f t="shared" si="1590"/>
        <v>4</v>
      </c>
      <c r="P14551">
        <f t="shared" si="1595"/>
        <v>0</v>
      </c>
      <c r="Q14551">
        <f t="shared" si="1596"/>
        <v>0</v>
      </c>
    </row>
    <row r="14552" spans="1:17" ht="19.5" x14ac:dyDescent="0.4">
      <c r="A14552" s="33">
        <f t="shared" si="1591"/>
        <v>46781</v>
      </c>
      <c r="B14552" s="27" t="str">
        <f t="shared" si="1592"/>
        <v>(土)</v>
      </c>
      <c r="C14552" s="34">
        <v>8.3333333333333301E-2</v>
      </c>
      <c r="D14552" s="16" t="s">
        <v>18</v>
      </c>
      <c r="E14552" s="35">
        <v>0.104166666666667</v>
      </c>
      <c r="F14552" s="50">
        <f>IF(COUNTIF('リスト（不使用）'!$A$5:$A$6,単年カーブ!$A$1),"希望数量入力ください",'単年（2027年度）'!$E$12*単年カーブ!$R$3+'単年（2027年度）'!$E$12*(1-単年カーブ!$R$3)*単年カーブ!Q14552)</f>
        <v>0</v>
      </c>
      <c r="G14552" s="47">
        <f t="shared" si="1593"/>
        <v>0</v>
      </c>
      <c r="M14552">
        <f t="shared" si="1594"/>
        <v>1</v>
      </c>
      <c r="N14552">
        <f>IF(OR(WEEKDAY(A14552)=1,WEEKDAY(A14552)=7,COUNTIF('2027祝日等（不使用）'!$A$1:$A$20,単年カーブ!A14552)=1),0,1)</f>
        <v>0</v>
      </c>
      <c r="O14552">
        <f t="shared" si="1590"/>
        <v>5</v>
      </c>
      <c r="P14552">
        <f t="shared" si="1595"/>
        <v>0</v>
      </c>
      <c r="Q14552">
        <f t="shared" si="1596"/>
        <v>0</v>
      </c>
    </row>
    <row r="14553" spans="1:17" ht="19.5" x14ac:dyDescent="0.4">
      <c r="A14553" s="33">
        <f t="shared" si="1591"/>
        <v>46781</v>
      </c>
      <c r="B14553" s="27" t="str">
        <f t="shared" si="1592"/>
        <v>(土)</v>
      </c>
      <c r="C14553" s="34">
        <v>0.104166666666667</v>
      </c>
      <c r="D14553" s="16" t="s">
        <v>18</v>
      </c>
      <c r="E14553" s="35">
        <v>0.125</v>
      </c>
      <c r="F14553" s="50">
        <f>IF(COUNTIF('リスト（不使用）'!$A$5:$A$6,単年カーブ!$A$1),"希望数量入力ください",'単年（2027年度）'!$E$12*単年カーブ!$R$3+'単年（2027年度）'!$E$12*(1-単年カーブ!$R$3)*単年カーブ!Q14553)</f>
        <v>0</v>
      </c>
      <c r="G14553" s="47">
        <f t="shared" si="1593"/>
        <v>0</v>
      </c>
      <c r="M14553">
        <f t="shared" si="1594"/>
        <v>1</v>
      </c>
      <c r="N14553">
        <f>IF(OR(WEEKDAY(A14553)=1,WEEKDAY(A14553)=7,COUNTIF('2027祝日等（不使用）'!$A$1:$A$20,単年カーブ!A14553)=1),0,1)</f>
        <v>0</v>
      </c>
      <c r="O14553">
        <f t="shared" si="1590"/>
        <v>6</v>
      </c>
      <c r="P14553">
        <f t="shared" si="1595"/>
        <v>0</v>
      </c>
      <c r="Q14553">
        <f t="shared" si="1596"/>
        <v>0</v>
      </c>
    </row>
    <row r="14554" spans="1:17" ht="19.5" x14ac:dyDescent="0.4">
      <c r="A14554" s="33">
        <f t="shared" si="1591"/>
        <v>46781</v>
      </c>
      <c r="B14554" s="27" t="str">
        <f t="shared" si="1592"/>
        <v>(土)</v>
      </c>
      <c r="C14554" s="34">
        <v>0.125</v>
      </c>
      <c r="D14554" s="16" t="s">
        <v>18</v>
      </c>
      <c r="E14554" s="35">
        <v>0.14583333333333301</v>
      </c>
      <c r="F14554" s="50">
        <f>IF(COUNTIF('リスト（不使用）'!$A$5:$A$6,単年カーブ!$A$1),"希望数量入力ください",'単年（2027年度）'!$E$12*単年カーブ!$R$3+'単年（2027年度）'!$E$12*(1-単年カーブ!$R$3)*単年カーブ!Q14554)</f>
        <v>0</v>
      </c>
      <c r="G14554" s="47">
        <f t="shared" si="1593"/>
        <v>0</v>
      </c>
      <c r="M14554">
        <f t="shared" si="1594"/>
        <v>1</v>
      </c>
      <c r="N14554">
        <f>IF(OR(WEEKDAY(A14554)=1,WEEKDAY(A14554)=7,COUNTIF('2027祝日等（不使用）'!$A$1:$A$20,単年カーブ!A14554)=1),0,1)</f>
        <v>0</v>
      </c>
      <c r="O14554">
        <f t="shared" si="1590"/>
        <v>7</v>
      </c>
      <c r="P14554">
        <f t="shared" si="1595"/>
        <v>0</v>
      </c>
      <c r="Q14554">
        <f t="shared" si="1596"/>
        <v>0</v>
      </c>
    </row>
    <row r="14555" spans="1:17" ht="19.5" x14ac:dyDescent="0.4">
      <c r="A14555" s="33">
        <f t="shared" si="1591"/>
        <v>46781</v>
      </c>
      <c r="B14555" s="27" t="str">
        <f t="shared" si="1592"/>
        <v>(土)</v>
      </c>
      <c r="C14555" s="34">
        <v>0.14583333333333301</v>
      </c>
      <c r="D14555" s="16" t="s">
        <v>18</v>
      </c>
      <c r="E14555" s="35">
        <v>0.16666666666666699</v>
      </c>
      <c r="F14555" s="50">
        <f>IF(COUNTIF('リスト（不使用）'!$A$5:$A$6,単年カーブ!$A$1),"希望数量入力ください",'単年（2027年度）'!$E$12*単年カーブ!$R$3+'単年（2027年度）'!$E$12*(1-単年カーブ!$R$3)*単年カーブ!Q14555)</f>
        <v>0</v>
      </c>
      <c r="G14555" s="47">
        <f t="shared" si="1593"/>
        <v>0</v>
      </c>
      <c r="M14555">
        <f t="shared" si="1594"/>
        <v>1</v>
      </c>
      <c r="N14555">
        <f>IF(OR(WEEKDAY(A14555)=1,WEEKDAY(A14555)=7,COUNTIF('2027祝日等（不使用）'!$A$1:$A$20,単年カーブ!A14555)=1),0,1)</f>
        <v>0</v>
      </c>
      <c r="O14555">
        <f t="shared" si="1590"/>
        <v>8</v>
      </c>
      <c r="P14555">
        <f t="shared" si="1595"/>
        <v>0</v>
      </c>
      <c r="Q14555">
        <f t="shared" si="1596"/>
        <v>0</v>
      </c>
    </row>
    <row r="14556" spans="1:17" ht="19.5" x14ac:dyDescent="0.4">
      <c r="A14556" s="33">
        <f t="shared" si="1591"/>
        <v>46781</v>
      </c>
      <c r="B14556" s="27" t="str">
        <f t="shared" si="1592"/>
        <v>(土)</v>
      </c>
      <c r="C14556" s="34">
        <v>0.16666666666666699</v>
      </c>
      <c r="D14556" s="16" t="s">
        <v>18</v>
      </c>
      <c r="E14556" s="35">
        <v>0.1875</v>
      </c>
      <c r="F14556" s="50">
        <f>IF(COUNTIF('リスト（不使用）'!$A$5:$A$6,単年カーブ!$A$1),"希望数量入力ください",'単年（2027年度）'!$E$12*単年カーブ!$R$3+'単年（2027年度）'!$E$12*(1-単年カーブ!$R$3)*単年カーブ!Q14556)</f>
        <v>0</v>
      </c>
      <c r="G14556" s="47">
        <f t="shared" si="1593"/>
        <v>0</v>
      </c>
      <c r="M14556">
        <f t="shared" si="1594"/>
        <v>1</v>
      </c>
      <c r="N14556">
        <f>IF(OR(WEEKDAY(A14556)=1,WEEKDAY(A14556)=7,COUNTIF('2027祝日等（不使用）'!$A$1:$A$20,単年カーブ!A14556)=1),0,1)</f>
        <v>0</v>
      </c>
      <c r="O14556">
        <f t="shared" si="1590"/>
        <v>9</v>
      </c>
      <c r="P14556">
        <f t="shared" si="1595"/>
        <v>0</v>
      </c>
      <c r="Q14556">
        <f t="shared" si="1596"/>
        <v>0</v>
      </c>
    </row>
    <row r="14557" spans="1:17" ht="19.5" x14ac:dyDescent="0.4">
      <c r="A14557" s="33">
        <f t="shared" si="1591"/>
        <v>46781</v>
      </c>
      <c r="B14557" s="27" t="str">
        <f t="shared" si="1592"/>
        <v>(土)</v>
      </c>
      <c r="C14557" s="34">
        <v>0.1875</v>
      </c>
      <c r="D14557" s="16" t="s">
        <v>18</v>
      </c>
      <c r="E14557" s="35">
        <v>0.20833333333333301</v>
      </c>
      <c r="F14557" s="50">
        <f>IF(COUNTIF('リスト（不使用）'!$A$5:$A$6,単年カーブ!$A$1),"希望数量入力ください",'単年（2027年度）'!$E$12*単年カーブ!$R$3+'単年（2027年度）'!$E$12*(1-単年カーブ!$R$3)*単年カーブ!Q14557)</f>
        <v>0</v>
      </c>
      <c r="G14557" s="47">
        <f t="shared" si="1593"/>
        <v>0</v>
      </c>
      <c r="M14557">
        <f t="shared" si="1594"/>
        <v>1</v>
      </c>
      <c r="N14557">
        <f>IF(OR(WEEKDAY(A14557)=1,WEEKDAY(A14557)=7,COUNTIF('2027祝日等（不使用）'!$A$1:$A$20,単年カーブ!A14557)=1),0,1)</f>
        <v>0</v>
      </c>
      <c r="O14557">
        <f t="shared" si="1590"/>
        <v>10</v>
      </c>
      <c r="P14557">
        <f t="shared" si="1595"/>
        <v>0</v>
      </c>
      <c r="Q14557">
        <f t="shared" si="1596"/>
        <v>0</v>
      </c>
    </row>
    <row r="14558" spans="1:17" ht="19.5" x14ac:dyDescent="0.4">
      <c r="A14558" s="33">
        <f t="shared" si="1591"/>
        <v>46781</v>
      </c>
      <c r="B14558" s="27" t="str">
        <f t="shared" si="1592"/>
        <v>(土)</v>
      </c>
      <c r="C14558" s="34">
        <v>0.20833333333333301</v>
      </c>
      <c r="D14558" s="16" t="s">
        <v>18</v>
      </c>
      <c r="E14558" s="35">
        <v>0.22916666666666699</v>
      </c>
      <c r="F14558" s="50">
        <f>IF(COUNTIF('リスト（不使用）'!$A$5:$A$6,単年カーブ!$A$1),"希望数量入力ください",'単年（2027年度）'!$E$12*単年カーブ!$R$3+'単年（2027年度）'!$E$12*(1-単年カーブ!$R$3)*単年カーブ!Q14558)</f>
        <v>0</v>
      </c>
      <c r="G14558" s="47">
        <f t="shared" si="1593"/>
        <v>0</v>
      </c>
      <c r="M14558">
        <f t="shared" si="1594"/>
        <v>1</v>
      </c>
      <c r="N14558">
        <f>IF(OR(WEEKDAY(A14558)=1,WEEKDAY(A14558)=7,COUNTIF('2027祝日等（不使用）'!$A$1:$A$20,単年カーブ!A14558)=1),0,1)</f>
        <v>0</v>
      </c>
      <c r="O14558">
        <f t="shared" si="1590"/>
        <v>11</v>
      </c>
      <c r="P14558">
        <f t="shared" si="1595"/>
        <v>0</v>
      </c>
      <c r="Q14558">
        <f t="shared" si="1596"/>
        <v>0</v>
      </c>
    </row>
    <row r="14559" spans="1:17" ht="19.5" x14ac:dyDescent="0.4">
      <c r="A14559" s="33">
        <f t="shared" si="1591"/>
        <v>46781</v>
      </c>
      <c r="B14559" s="27" t="str">
        <f t="shared" si="1592"/>
        <v>(土)</v>
      </c>
      <c r="C14559" s="34">
        <v>0.22916666666666699</v>
      </c>
      <c r="D14559" s="16" t="s">
        <v>18</v>
      </c>
      <c r="E14559" s="35">
        <v>0.25</v>
      </c>
      <c r="F14559" s="50">
        <f>IF(COUNTIF('リスト（不使用）'!$A$5:$A$6,単年カーブ!$A$1),"希望数量入力ください",'単年（2027年度）'!$E$12*単年カーブ!$R$3+'単年（2027年度）'!$E$12*(1-単年カーブ!$R$3)*単年カーブ!Q14559)</f>
        <v>0</v>
      </c>
      <c r="G14559" s="47">
        <f t="shared" si="1593"/>
        <v>0</v>
      </c>
      <c r="M14559">
        <f t="shared" si="1594"/>
        <v>1</v>
      </c>
      <c r="N14559">
        <f>IF(OR(WEEKDAY(A14559)=1,WEEKDAY(A14559)=7,COUNTIF('2027祝日等（不使用）'!$A$1:$A$20,単年カーブ!A14559)=1),0,1)</f>
        <v>0</v>
      </c>
      <c r="O14559">
        <f t="shared" si="1590"/>
        <v>12</v>
      </c>
      <c r="P14559">
        <f t="shared" si="1595"/>
        <v>0</v>
      </c>
      <c r="Q14559">
        <f t="shared" si="1596"/>
        <v>0</v>
      </c>
    </row>
    <row r="14560" spans="1:17" ht="19.5" x14ac:dyDescent="0.4">
      <c r="A14560" s="33">
        <f t="shared" si="1591"/>
        <v>46781</v>
      </c>
      <c r="B14560" s="27" t="str">
        <f t="shared" si="1592"/>
        <v>(土)</v>
      </c>
      <c r="C14560" s="34">
        <v>0.25</v>
      </c>
      <c r="D14560" s="16" t="s">
        <v>18</v>
      </c>
      <c r="E14560" s="35">
        <v>0.27083333333333298</v>
      </c>
      <c r="F14560" s="50">
        <f>IF(COUNTIF('リスト（不使用）'!$A$5:$A$6,単年カーブ!$A$1),"希望数量入力ください",'単年（2027年度）'!$E$12*単年カーブ!$R$3+'単年（2027年度）'!$E$12*(1-単年カーブ!$R$3)*単年カーブ!Q14560)</f>
        <v>0</v>
      </c>
      <c r="G14560" s="47">
        <f t="shared" si="1593"/>
        <v>0</v>
      </c>
      <c r="M14560">
        <f t="shared" si="1594"/>
        <v>1</v>
      </c>
      <c r="N14560">
        <f>IF(OR(WEEKDAY(A14560)=1,WEEKDAY(A14560)=7,COUNTIF('2027祝日等（不使用）'!$A$1:$A$20,単年カーブ!A14560)=1),0,1)</f>
        <v>0</v>
      </c>
      <c r="O14560">
        <f t="shared" si="1590"/>
        <v>13</v>
      </c>
      <c r="P14560">
        <f t="shared" si="1595"/>
        <v>0</v>
      </c>
      <c r="Q14560">
        <f t="shared" si="1596"/>
        <v>0</v>
      </c>
    </row>
    <row r="14561" spans="1:17" ht="19.5" x14ac:dyDescent="0.4">
      <c r="A14561" s="33">
        <f t="shared" si="1591"/>
        <v>46781</v>
      </c>
      <c r="B14561" s="27" t="str">
        <f t="shared" si="1592"/>
        <v>(土)</v>
      </c>
      <c r="C14561" s="34">
        <v>0.27083333333333298</v>
      </c>
      <c r="D14561" s="16" t="s">
        <v>18</v>
      </c>
      <c r="E14561" s="35">
        <v>0.29166666666666702</v>
      </c>
      <c r="F14561" s="50">
        <f>IF(COUNTIF('リスト（不使用）'!$A$5:$A$6,単年カーブ!$A$1),"希望数量入力ください",'単年（2027年度）'!$E$12*単年カーブ!$R$3+'単年（2027年度）'!$E$12*(1-単年カーブ!$R$3)*単年カーブ!Q14561)</f>
        <v>0</v>
      </c>
      <c r="G14561" s="47">
        <f t="shared" si="1593"/>
        <v>0</v>
      </c>
      <c r="M14561">
        <f t="shared" si="1594"/>
        <v>1</v>
      </c>
      <c r="N14561">
        <f>IF(OR(WEEKDAY(A14561)=1,WEEKDAY(A14561)=7,COUNTIF('2027祝日等（不使用）'!$A$1:$A$20,単年カーブ!A14561)=1),0,1)</f>
        <v>0</v>
      </c>
      <c r="O14561">
        <f t="shared" si="1590"/>
        <v>14</v>
      </c>
      <c r="P14561">
        <f t="shared" si="1595"/>
        <v>0</v>
      </c>
      <c r="Q14561">
        <f t="shared" si="1596"/>
        <v>0</v>
      </c>
    </row>
    <row r="14562" spans="1:17" ht="19.5" x14ac:dyDescent="0.4">
      <c r="A14562" s="33">
        <f t="shared" si="1591"/>
        <v>46781</v>
      </c>
      <c r="B14562" s="27" t="str">
        <f t="shared" si="1592"/>
        <v>(土)</v>
      </c>
      <c r="C14562" s="34">
        <v>0.29166666666666702</v>
      </c>
      <c r="D14562" s="16" t="s">
        <v>18</v>
      </c>
      <c r="E14562" s="35">
        <v>0.3125</v>
      </c>
      <c r="F14562" s="50">
        <f>IF(COUNTIF('リスト（不使用）'!$A$5:$A$6,単年カーブ!$A$1),"希望数量入力ください",'単年（2027年度）'!$E$12*単年カーブ!$R$3+'単年（2027年度）'!$E$12*(1-単年カーブ!$R$3)*単年カーブ!Q14562)</f>
        <v>0</v>
      </c>
      <c r="G14562" s="47">
        <f t="shared" si="1593"/>
        <v>0</v>
      </c>
      <c r="M14562">
        <f t="shared" si="1594"/>
        <v>1</v>
      </c>
      <c r="N14562">
        <f>IF(OR(WEEKDAY(A14562)=1,WEEKDAY(A14562)=7,COUNTIF('2027祝日等（不使用）'!$A$1:$A$20,単年カーブ!A14562)=1),0,1)</f>
        <v>0</v>
      </c>
      <c r="O14562">
        <f t="shared" si="1590"/>
        <v>15</v>
      </c>
      <c r="P14562">
        <f t="shared" si="1595"/>
        <v>0</v>
      </c>
      <c r="Q14562">
        <f t="shared" si="1596"/>
        <v>0</v>
      </c>
    </row>
    <row r="14563" spans="1:17" ht="19.5" x14ac:dyDescent="0.4">
      <c r="A14563" s="33">
        <f t="shared" si="1591"/>
        <v>46781</v>
      </c>
      <c r="B14563" s="27" t="str">
        <f t="shared" si="1592"/>
        <v>(土)</v>
      </c>
      <c r="C14563" s="34">
        <v>0.3125</v>
      </c>
      <c r="D14563" s="16" t="s">
        <v>18</v>
      </c>
      <c r="E14563" s="35">
        <v>0.33333333333333298</v>
      </c>
      <c r="F14563" s="50">
        <f>IF(COUNTIF('リスト（不使用）'!$A$5:$A$6,単年カーブ!$A$1),"希望数量入力ください",'単年（2027年度）'!$E$12*単年カーブ!$R$3+'単年（2027年度）'!$E$12*(1-単年カーブ!$R$3)*単年カーブ!Q14563)</f>
        <v>0</v>
      </c>
      <c r="G14563" s="47">
        <f t="shared" si="1593"/>
        <v>0</v>
      </c>
      <c r="M14563">
        <f t="shared" si="1594"/>
        <v>1</v>
      </c>
      <c r="N14563">
        <f>IF(OR(WEEKDAY(A14563)=1,WEEKDAY(A14563)=7,COUNTIF('2027祝日等（不使用）'!$A$1:$A$20,単年カーブ!A14563)=1),0,1)</f>
        <v>0</v>
      </c>
      <c r="O14563">
        <f t="shared" si="1590"/>
        <v>16</v>
      </c>
      <c r="P14563">
        <f t="shared" si="1595"/>
        <v>0</v>
      </c>
      <c r="Q14563">
        <f t="shared" si="1596"/>
        <v>0</v>
      </c>
    </row>
    <row r="14564" spans="1:17" ht="19.5" x14ac:dyDescent="0.4">
      <c r="A14564" s="33">
        <f t="shared" si="1591"/>
        <v>46781</v>
      </c>
      <c r="B14564" s="27" t="str">
        <f t="shared" si="1592"/>
        <v>(土)</v>
      </c>
      <c r="C14564" s="34">
        <v>0.33333333333333298</v>
      </c>
      <c r="D14564" s="16" t="s">
        <v>18</v>
      </c>
      <c r="E14564" s="35">
        <v>0.35416666666666702</v>
      </c>
      <c r="F14564" s="50">
        <f>IF(COUNTIF('リスト（不使用）'!$A$5:$A$6,単年カーブ!$A$1),"希望数量入力ください",'単年（2027年度）'!$E$12*単年カーブ!$R$3+'単年（2027年度）'!$E$12*(1-単年カーブ!$R$3)*単年カーブ!Q14564)</f>
        <v>0</v>
      </c>
      <c r="G14564" s="47">
        <f t="shared" si="1593"/>
        <v>0</v>
      </c>
      <c r="M14564">
        <f t="shared" si="1594"/>
        <v>1</v>
      </c>
      <c r="N14564">
        <f>IF(OR(WEEKDAY(A14564)=1,WEEKDAY(A14564)=7,COUNTIF('2027祝日等（不使用）'!$A$1:$A$20,単年カーブ!A14564)=1),0,1)</f>
        <v>0</v>
      </c>
      <c r="O14564">
        <f t="shared" si="1590"/>
        <v>17</v>
      </c>
      <c r="P14564">
        <f t="shared" si="1595"/>
        <v>1</v>
      </c>
      <c r="Q14564">
        <f t="shared" si="1596"/>
        <v>0</v>
      </c>
    </row>
    <row r="14565" spans="1:17" ht="19.5" x14ac:dyDescent="0.4">
      <c r="A14565" s="33">
        <f t="shared" si="1591"/>
        <v>46781</v>
      </c>
      <c r="B14565" s="27" t="str">
        <f t="shared" si="1592"/>
        <v>(土)</v>
      </c>
      <c r="C14565" s="34">
        <v>0.35416666666666702</v>
      </c>
      <c r="D14565" s="16" t="s">
        <v>18</v>
      </c>
      <c r="E14565" s="35">
        <v>0.375</v>
      </c>
      <c r="F14565" s="50">
        <f>IF(COUNTIF('リスト（不使用）'!$A$5:$A$6,単年カーブ!$A$1),"希望数量入力ください",'単年（2027年度）'!$E$12*単年カーブ!$R$3+'単年（2027年度）'!$E$12*(1-単年カーブ!$R$3)*単年カーブ!Q14565)</f>
        <v>0</v>
      </c>
      <c r="G14565" s="47">
        <f t="shared" si="1593"/>
        <v>0</v>
      </c>
      <c r="M14565">
        <f t="shared" si="1594"/>
        <v>1</v>
      </c>
      <c r="N14565">
        <f>IF(OR(WEEKDAY(A14565)=1,WEEKDAY(A14565)=7,COUNTIF('2027祝日等（不使用）'!$A$1:$A$20,単年カーブ!A14565)=1),0,1)</f>
        <v>0</v>
      </c>
      <c r="O14565">
        <f t="shared" si="1590"/>
        <v>18</v>
      </c>
      <c r="P14565">
        <f t="shared" si="1595"/>
        <v>1</v>
      </c>
      <c r="Q14565">
        <f t="shared" si="1596"/>
        <v>0</v>
      </c>
    </row>
    <row r="14566" spans="1:17" ht="19.5" x14ac:dyDescent="0.4">
      <c r="A14566" s="33">
        <f t="shared" si="1591"/>
        <v>46781</v>
      </c>
      <c r="B14566" s="27" t="str">
        <f t="shared" si="1592"/>
        <v>(土)</v>
      </c>
      <c r="C14566" s="34">
        <v>0.375</v>
      </c>
      <c r="D14566" s="16" t="s">
        <v>18</v>
      </c>
      <c r="E14566" s="35">
        <v>0.39583333333333298</v>
      </c>
      <c r="F14566" s="50">
        <f>IF(COUNTIF('リスト（不使用）'!$A$5:$A$6,単年カーブ!$A$1),"希望数量入力ください",'単年（2027年度）'!$E$12*単年カーブ!$R$3+'単年（2027年度）'!$E$12*(1-単年カーブ!$R$3)*単年カーブ!Q14566)</f>
        <v>0</v>
      </c>
      <c r="G14566" s="47">
        <f t="shared" si="1593"/>
        <v>0</v>
      </c>
      <c r="M14566">
        <f t="shared" si="1594"/>
        <v>1</v>
      </c>
      <c r="N14566">
        <f>IF(OR(WEEKDAY(A14566)=1,WEEKDAY(A14566)=7,COUNTIF('2027祝日等（不使用）'!$A$1:$A$20,単年カーブ!A14566)=1),0,1)</f>
        <v>0</v>
      </c>
      <c r="O14566">
        <f t="shared" si="1590"/>
        <v>19</v>
      </c>
      <c r="P14566">
        <f t="shared" si="1595"/>
        <v>1</v>
      </c>
      <c r="Q14566">
        <f t="shared" si="1596"/>
        <v>0</v>
      </c>
    </row>
    <row r="14567" spans="1:17" ht="19.5" x14ac:dyDescent="0.4">
      <c r="A14567" s="33">
        <f t="shared" si="1591"/>
        <v>46781</v>
      </c>
      <c r="B14567" s="27" t="str">
        <f t="shared" si="1592"/>
        <v>(土)</v>
      </c>
      <c r="C14567" s="34">
        <v>0.39583333333333298</v>
      </c>
      <c r="D14567" s="16" t="s">
        <v>18</v>
      </c>
      <c r="E14567" s="35">
        <v>0.41666666666666702</v>
      </c>
      <c r="F14567" s="50">
        <f>IF(COUNTIF('リスト（不使用）'!$A$5:$A$6,単年カーブ!$A$1),"希望数量入力ください",'単年（2027年度）'!$E$12*単年カーブ!$R$3+'単年（2027年度）'!$E$12*(1-単年カーブ!$R$3)*単年カーブ!Q14567)</f>
        <v>0</v>
      </c>
      <c r="G14567" s="47">
        <f t="shared" si="1593"/>
        <v>0</v>
      </c>
      <c r="M14567">
        <f t="shared" si="1594"/>
        <v>1</v>
      </c>
      <c r="N14567">
        <f>IF(OR(WEEKDAY(A14567)=1,WEEKDAY(A14567)=7,COUNTIF('2027祝日等（不使用）'!$A$1:$A$20,単年カーブ!A14567)=1),0,1)</f>
        <v>0</v>
      </c>
      <c r="O14567">
        <f t="shared" si="1590"/>
        <v>20</v>
      </c>
      <c r="P14567">
        <f t="shared" si="1595"/>
        <v>1</v>
      </c>
      <c r="Q14567">
        <f t="shared" si="1596"/>
        <v>0</v>
      </c>
    </row>
    <row r="14568" spans="1:17" ht="19.5" x14ac:dyDescent="0.4">
      <c r="A14568" s="33">
        <f t="shared" si="1591"/>
        <v>46781</v>
      </c>
      <c r="B14568" s="27" t="str">
        <f t="shared" si="1592"/>
        <v>(土)</v>
      </c>
      <c r="C14568" s="34">
        <v>0.41666666666666702</v>
      </c>
      <c r="D14568" s="16" t="s">
        <v>18</v>
      </c>
      <c r="E14568" s="35">
        <v>0.4375</v>
      </c>
      <c r="F14568" s="50">
        <f>IF(COUNTIF('リスト（不使用）'!$A$5:$A$6,単年カーブ!$A$1),"希望数量入力ください",'単年（2027年度）'!$E$12*単年カーブ!$R$3+'単年（2027年度）'!$E$12*(1-単年カーブ!$R$3)*単年カーブ!Q14568)</f>
        <v>0</v>
      </c>
      <c r="G14568" s="47">
        <f t="shared" si="1593"/>
        <v>0</v>
      </c>
      <c r="M14568">
        <f t="shared" si="1594"/>
        <v>1</v>
      </c>
      <c r="N14568">
        <f>IF(OR(WEEKDAY(A14568)=1,WEEKDAY(A14568)=7,COUNTIF('2027祝日等（不使用）'!$A$1:$A$20,単年カーブ!A14568)=1),0,1)</f>
        <v>0</v>
      </c>
      <c r="O14568">
        <f t="shared" si="1590"/>
        <v>21</v>
      </c>
      <c r="P14568">
        <f t="shared" si="1595"/>
        <v>1</v>
      </c>
      <c r="Q14568">
        <f t="shared" si="1596"/>
        <v>0</v>
      </c>
    </row>
    <row r="14569" spans="1:17" ht="19.5" x14ac:dyDescent="0.4">
      <c r="A14569" s="33">
        <f t="shared" si="1591"/>
        <v>46781</v>
      </c>
      <c r="B14569" s="27" t="str">
        <f t="shared" si="1592"/>
        <v>(土)</v>
      </c>
      <c r="C14569" s="34">
        <v>0.4375</v>
      </c>
      <c r="D14569" s="16" t="s">
        <v>18</v>
      </c>
      <c r="E14569" s="35">
        <v>0.45833333333333298</v>
      </c>
      <c r="F14569" s="50">
        <f>IF(COUNTIF('リスト（不使用）'!$A$5:$A$6,単年カーブ!$A$1),"希望数量入力ください",'単年（2027年度）'!$E$12*単年カーブ!$R$3+'単年（2027年度）'!$E$12*(1-単年カーブ!$R$3)*単年カーブ!Q14569)</f>
        <v>0</v>
      </c>
      <c r="G14569" s="47">
        <f t="shared" si="1593"/>
        <v>0</v>
      </c>
      <c r="M14569">
        <f t="shared" si="1594"/>
        <v>1</v>
      </c>
      <c r="N14569">
        <f>IF(OR(WEEKDAY(A14569)=1,WEEKDAY(A14569)=7,COUNTIF('2027祝日等（不使用）'!$A$1:$A$20,単年カーブ!A14569)=1),0,1)</f>
        <v>0</v>
      </c>
      <c r="O14569">
        <f t="shared" si="1590"/>
        <v>22</v>
      </c>
      <c r="P14569">
        <f t="shared" si="1595"/>
        <v>1</v>
      </c>
      <c r="Q14569">
        <f t="shared" si="1596"/>
        <v>0</v>
      </c>
    </row>
    <row r="14570" spans="1:17" ht="19.5" x14ac:dyDescent="0.4">
      <c r="A14570" s="33">
        <f t="shared" si="1591"/>
        <v>46781</v>
      </c>
      <c r="B14570" s="27" t="str">
        <f t="shared" si="1592"/>
        <v>(土)</v>
      </c>
      <c r="C14570" s="34">
        <v>0.45833333333333298</v>
      </c>
      <c r="D14570" s="16" t="s">
        <v>18</v>
      </c>
      <c r="E14570" s="35">
        <v>0.47916666666666702</v>
      </c>
      <c r="F14570" s="50">
        <f>IF(COUNTIF('リスト（不使用）'!$A$5:$A$6,単年カーブ!$A$1),"希望数量入力ください",'単年（2027年度）'!$E$12*単年カーブ!$R$3+'単年（2027年度）'!$E$12*(1-単年カーブ!$R$3)*単年カーブ!Q14570)</f>
        <v>0</v>
      </c>
      <c r="G14570" s="47">
        <f t="shared" si="1593"/>
        <v>0</v>
      </c>
      <c r="M14570">
        <f t="shared" si="1594"/>
        <v>1</v>
      </c>
      <c r="N14570">
        <f>IF(OR(WEEKDAY(A14570)=1,WEEKDAY(A14570)=7,COUNTIF('2027祝日等（不使用）'!$A$1:$A$20,単年カーブ!A14570)=1),0,1)</f>
        <v>0</v>
      </c>
      <c r="O14570">
        <f t="shared" si="1590"/>
        <v>23</v>
      </c>
      <c r="P14570">
        <f t="shared" si="1595"/>
        <v>1</v>
      </c>
      <c r="Q14570">
        <f t="shared" si="1596"/>
        <v>0</v>
      </c>
    </row>
    <row r="14571" spans="1:17" ht="19.5" x14ac:dyDescent="0.4">
      <c r="A14571" s="33">
        <f t="shared" si="1591"/>
        <v>46781</v>
      </c>
      <c r="B14571" s="27" t="str">
        <f t="shared" si="1592"/>
        <v>(土)</v>
      </c>
      <c r="C14571" s="34">
        <v>0.47916666666666702</v>
      </c>
      <c r="D14571" s="16" t="s">
        <v>18</v>
      </c>
      <c r="E14571" s="35">
        <v>0.5</v>
      </c>
      <c r="F14571" s="50">
        <f>IF(COUNTIF('リスト（不使用）'!$A$5:$A$6,単年カーブ!$A$1),"希望数量入力ください",'単年（2027年度）'!$E$12*単年カーブ!$R$3+'単年（2027年度）'!$E$12*(1-単年カーブ!$R$3)*単年カーブ!Q14571)</f>
        <v>0</v>
      </c>
      <c r="G14571" s="47">
        <f t="shared" si="1593"/>
        <v>0</v>
      </c>
      <c r="M14571">
        <f t="shared" si="1594"/>
        <v>1</v>
      </c>
      <c r="N14571">
        <f>IF(OR(WEEKDAY(A14571)=1,WEEKDAY(A14571)=7,COUNTIF('2027祝日等（不使用）'!$A$1:$A$20,単年カーブ!A14571)=1),0,1)</f>
        <v>0</v>
      </c>
      <c r="O14571">
        <f t="shared" si="1590"/>
        <v>24</v>
      </c>
      <c r="P14571">
        <f t="shared" si="1595"/>
        <v>1</v>
      </c>
      <c r="Q14571">
        <f t="shared" si="1596"/>
        <v>0</v>
      </c>
    </row>
    <row r="14572" spans="1:17" ht="19.5" x14ac:dyDescent="0.4">
      <c r="A14572" s="33">
        <f t="shared" si="1591"/>
        <v>46781</v>
      </c>
      <c r="B14572" s="27" t="str">
        <f t="shared" si="1592"/>
        <v>(土)</v>
      </c>
      <c r="C14572" s="34">
        <v>0.5</v>
      </c>
      <c r="D14572" s="16" t="s">
        <v>18</v>
      </c>
      <c r="E14572" s="35">
        <v>0.52083333333333304</v>
      </c>
      <c r="F14572" s="50">
        <f>IF(COUNTIF('リスト（不使用）'!$A$5:$A$6,単年カーブ!$A$1),"希望数量入力ください",'単年（2027年度）'!$E$12*単年カーブ!$R$3+'単年（2027年度）'!$E$12*(1-単年カーブ!$R$3)*単年カーブ!Q14572)</f>
        <v>0</v>
      </c>
      <c r="G14572" s="47">
        <f t="shared" si="1593"/>
        <v>0</v>
      </c>
      <c r="M14572">
        <f t="shared" si="1594"/>
        <v>1</v>
      </c>
      <c r="N14572">
        <f>IF(OR(WEEKDAY(A14572)=1,WEEKDAY(A14572)=7,COUNTIF('2027祝日等（不使用）'!$A$1:$A$20,単年カーブ!A14572)=1),0,1)</f>
        <v>0</v>
      </c>
      <c r="O14572">
        <f t="shared" si="1590"/>
        <v>25</v>
      </c>
      <c r="P14572">
        <f t="shared" si="1595"/>
        <v>1</v>
      </c>
      <c r="Q14572">
        <f t="shared" si="1596"/>
        <v>0</v>
      </c>
    </row>
    <row r="14573" spans="1:17" ht="19.5" x14ac:dyDescent="0.4">
      <c r="A14573" s="33">
        <f t="shared" si="1591"/>
        <v>46781</v>
      </c>
      <c r="B14573" s="27" t="str">
        <f t="shared" si="1592"/>
        <v>(土)</v>
      </c>
      <c r="C14573" s="34">
        <v>0.52083333333333304</v>
      </c>
      <c r="D14573" s="16" t="s">
        <v>18</v>
      </c>
      <c r="E14573" s="35">
        <v>0.54166666666666696</v>
      </c>
      <c r="F14573" s="50">
        <f>IF(COUNTIF('リスト（不使用）'!$A$5:$A$6,単年カーブ!$A$1),"希望数量入力ください",'単年（2027年度）'!$E$12*単年カーブ!$R$3+'単年（2027年度）'!$E$12*(1-単年カーブ!$R$3)*単年カーブ!Q14573)</f>
        <v>0</v>
      </c>
      <c r="G14573" s="47">
        <f t="shared" si="1593"/>
        <v>0</v>
      </c>
      <c r="M14573">
        <f t="shared" si="1594"/>
        <v>1</v>
      </c>
      <c r="N14573">
        <f>IF(OR(WEEKDAY(A14573)=1,WEEKDAY(A14573)=7,COUNTIF('2027祝日等（不使用）'!$A$1:$A$20,単年カーブ!A14573)=1),0,1)</f>
        <v>0</v>
      </c>
      <c r="O14573">
        <f t="shared" si="1590"/>
        <v>26</v>
      </c>
      <c r="P14573">
        <f t="shared" si="1595"/>
        <v>1</v>
      </c>
      <c r="Q14573">
        <f t="shared" si="1596"/>
        <v>0</v>
      </c>
    </row>
    <row r="14574" spans="1:17" ht="19.5" x14ac:dyDescent="0.4">
      <c r="A14574" s="33">
        <f t="shared" si="1591"/>
        <v>46781</v>
      </c>
      <c r="B14574" s="27" t="str">
        <f t="shared" si="1592"/>
        <v>(土)</v>
      </c>
      <c r="C14574" s="34">
        <v>0.54166666666666696</v>
      </c>
      <c r="D14574" s="16" t="s">
        <v>18</v>
      </c>
      <c r="E14574" s="35">
        <v>0.5625</v>
      </c>
      <c r="F14574" s="50">
        <f>IF(COUNTIF('リスト（不使用）'!$A$5:$A$6,単年カーブ!$A$1),"希望数量入力ください",'単年（2027年度）'!$E$12*単年カーブ!$R$3+'単年（2027年度）'!$E$12*(1-単年カーブ!$R$3)*単年カーブ!Q14574)</f>
        <v>0</v>
      </c>
      <c r="G14574" s="47">
        <f t="shared" si="1593"/>
        <v>0</v>
      </c>
      <c r="M14574">
        <f t="shared" si="1594"/>
        <v>1</v>
      </c>
      <c r="N14574">
        <f>IF(OR(WEEKDAY(A14574)=1,WEEKDAY(A14574)=7,COUNTIF('2027祝日等（不使用）'!$A$1:$A$20,単年カーブ!A14574)=1),0,1)</f>
        <v>0</v>
      </c>
      <c r="O14574">
        <f t="shared" si="1590"/>
        <v>27</v>
      </c>
      <c r="P14574">
        <f t="shared" si="1595"/>
        <v>1</v>
      </c>
      <c r="Q14574">
        <f t="shared" si="1596"/>
        <v>0</v>
      </c>
    </row>
    <row r="14575" spans="1:17" ht="19.5" x14ac:dyDescent="0.4">
      <c r="A14575" s="33">
        <f t="shared" si="1591"/>
        <v>46781</v>
      </c>
      <c r="B14575" s="27" t="str">
        <f t="shared" si="1592"/>
        <v>(土)</v>
      </c>
      <c r="C14575" s="34">
        <v>0.5625</v>
      </c>
      <c r="D14575" s="16" t="s">
        <v>18</v>
      </c>
      <c r="E14575" s="35">
        <v>0.58333333333333304</v>
      </c>
      <c r="F14575" s="50">
        <f>IF(COUNTIF('リスト（不使用）'!$A$5:$A$6,単年カーブ!$A$1),"希望数量入力ください",'単年（2027年度）'!$E$12*単年カーブ!$R$3+'単年（2027年度）'!$E$12*(1-単年カーブ!$R$3)*単年カーブ!Q14575)</f>
        <v>0</v>
      </c>
      <c r="G14575" s="47">
        <f t="shared" si="1593"/>
        <v>0</v>
      </c>
      <c r="M14575">
        <f t="shared" si="1594"/>
        <v>1</v>
      </c>
      <c r="N14575">
        <f>IF(OR(WEEKDAY(A14575)=1,WEEKDAY(A14575)=7,COUNTIF('2027祝日等（不使用）'!$A$1:$A$20,単年カーブ!A14575)=1),0,1)</f>
        <v>0</v>
      </c>
      <c r="O14575">
        <f t="shared" si="1590"/>
        <v>28</v>
      </c>
      <c r="P14575">
        <f t="shared" si="1595"/>
        <v>1</v>
      </c>
      <c r="Q14575">
        <f t="shared" si="1596"/>
        <v>0</v>
      </c>
    </row>
    <row r="14576" spans="1:17" ht="19.5" x14ac:dyDescent="0.4">
      <c r="A14576" s="33">
        <f t="shared" si="1591"/>
        <v>46781</v>
      </c>
      <c r="B14576" s="27" t="str">
        <f t="shared" si="1592"/>
        <v>(土)</v>
      </c>
      <c r="C14576" s="34">
        <v>0.58333333333333304</v>
      </c>
      <c r="D14576" s="16" t="s">
        <v>18</v>
      </c>
      <c r="E14576" s="35">
        <v>0.60416666666666696</v>
      </c>
      <c r="F14576" s="50">
        <f>IF(COUNTIF('リスト（不使用）'!$A$5:$A$6,単年カーブ!$A$1),"希望数量入力ください",'単年（2027年度）'!$E$12*単年カーブ!$R$3+'単年（2027年度）'!$E$12*(1-単年カーブ!$R$3)*単年カーブ!Q14576)</f>
        <v>0</v>
      </c>
      <c r="G14576" s="47">
        <f t="shared" si="1593"/>
        <v>0</v>
      </c>
      <c r="M14576">
        <f t="shared" si="1594"/>
        <v>1</v>
      </c>
      <c r="N14576">
        <f>IF(OR(WEEKDAY(A14576)=1,WEEKDAY(A14576)=7,COUNTIF('2027祝日等（不使用）'!$A$1:$A$20,単年カーブ!A14576)=1),0,1)</f>
        <v>0</v>
      </c>
      <c r="O14576">
        <f t="shared" si="1590"/>
        <v>29</v>
      </c>
      <c r="P14576">
        <f t="shared" si="1595"/>
        <v>1</v>
      </c>
      <c r="Q14576">
        <f t="shared" si="1596"/>
        <v>0</v>
      </c>
    </row>
    <row r="14577" spans="1:17" ht="19.5" x14ac:dyDescent="0.4">
      <c r="A14577" s="33">
        <f t="shared" si="1591"/>
        <v>46781</v>
      </c>
      <c r="B14577" s="27" t="str">
        <f t="shared" si="1592"/>
        <v>(土)</v>
      </c>
      <c r="C14577" s="34">
        <v>0.60416666666666696</v>
      </c>
      <c r="D14577" s="16" t="s">
        <v>18</v>
      </c>
      <c r="E14577" s="35">
        <v>0.625</v>
      </c>
      <c r="F14577" s="50">
        <f>IF(COUNTIF('リスト（不使用）'!$A$5:$A$6,単年カーブ!$A$1),"希望数量入力ください",'単年（2027年度）'!$E$12*単年カーブ!$R$3+'単年（2027年度）'!$E$12*(1-単年カーブ!$R$3)*単年カーブ!Q14577)</f>
        <v>0</v>
      </c>
      <c r="G14577" s="47">
        <f t="shared" si="1593"/>
        <v>0</v>
      </c>
      <c r="M14577">
        <f t="shared" si="1594"/>
        <v>1</v>
      </c>
      <c r="N14577">
        <f>IF(OR(WEEKDAY(A14577)=1,WEEKDAY(A14577)=7,COUNTIF('2027祝日等（不使用）'!$A$1:$A$20,単年カーブ!A14577)=1),0,1)</f>
        <v>0</v>
      </c>
      <c r="O14577">
        <f t="shared" si="1590"/>
        <v>30</v>
      </c>
      <c r="P14577">
        <f t="shared" si="1595"/>
        <v>1</v>
      </c>
      <c r="Q14577">
        <f t="shared" si="1596"/>
        <v>0</v>
      </c>
    </row>
    <row r="14578" spans="1:17" ht="19.5" x14ac:dyDescent="0.4">
      <c r="A14578" s="33">
        <f t="shared" si="1591"/>
        <v>46781</v>
      </c>
      <c r="B14578" s="27" t="str">
        <f t="shared" si="1592"/>
        <v>(土)</v>
      </c>
      <c r="C14578" s="34">
        <v>0.625</v>
      </c>
      <c r="D14578" s="16" t="s">
        <v>18</v>
      </c>
      <c r="E14578" s="35">
        <v>0.64583333333333304</v>
      </c>
      <c r="F14578" s="50">
        <f>IF(COUNTIF('リスト（不使用）'!$A$5:$A$6,単年カーブ!$A$1),"希望数量入力ください",'単年（2027年度）'!$E$12*単年カーブ!$R$3+'単年（2027年度）'!$E$12*(1-単年カーブ!$R$3)*単年カーブ!Q14578)</f>
        <v>0</v>
      </c>
      <c r="G14578" s="47">
        <f t="shared" si="1593"/>
        <v>0</v>
      </c>
      <c r="M14578">
        <f t="shared" si="1594"/>
        <v>1</v>
      </c>
      <c r="N14578">
        <f>IF(OR(WEEKDAY(A14578)=1,WEEKDAY(A14578)=7,COUNTIF('2027祝日等（不使用）'!$A$1:$A$20,単年カーブ!A14578)=1),0,1)</f>
        <v>0</v>
      </c>
      <c r="O14578">
        <f t="shared" si="1590"/>
        <v>31</v>
      </c>
      <c r="P14578">
        <f t="shared" si="1595"/>
        <v>1</v>
      </c>
      <c r="Q14578">
        <f t="shared" si="1596"/>
        <v>0</v>
      </c>
    </row>
    <row r="14579" spans="1:17" ht="19.5" x14ac:dyDescent="0.4">
      <c r="A14579" s="33">
        <f t="shared" si="1591"/>
        <v>46781</v>
      </c>
      <c r="B14579" s="27" t="str">
        <f t="shared" si="1592"/>
        <v>(土)</v>
      </c>
      <c r="C14579" s="34">
        <v>0.64583333333333304</v>
      </c>
      <c r="D14579" s="16" t="s">
        <v>18</v>
      </c>
      <c r="E14579" s="35">
        <v>0.66666666666666696</v>
      </c>
      <c r="F14579" s="50">
        <f>IF(COUNTIF('リスト（不使用）'!$A$5:$A$6,単年カーブ!$A$1),"希望数量入力ください",'単年（2027年度）'!$E$12*単年カーブ!$R$3+'単年（2027年度）'!$E$12*(1-単年カーブ!$R$3)*単年カーブ!Q14579)</f>
        <v>0</v>
      </c>
      <c r="G14579" s="47">
        <f t="shared" si="1593"/>
        <v>0</v>
      </c>
      <c r="M14579">
        <f t="shared" si="1594"/>
        <v>1</v>
      </c>
      <c r="N14579">
        <f>IF(OR(WEEKDAY(A14579)=1,WEEKDAY(A14579)=7,COUNTIF('2027祝日等（不使用）'!$A$1:$A$20,単年カーブ!A14579)=1),0,1)</f>
        <v>0</v>
      </c>
      <c r="O14579">
        <f t="shared" si="1590"/>
        <v>32</v>
      </c>
      <c r="P14579">
        <f t="shared" si="1595"/>
        <v>1</v>
      </c>
      <c r="Q14579">
        <f t="shared" si="1596"/>
        <v>0</v>
      </c>
    </row>
    <row r="14580" spans="1:17" ht="19.5" x14ac:dyDescent="0.4">
      <c r="A14580" s="33">
        <f t="shared" si="1591"/>
        <v>46781</v>
      </c>
      <c r="B14580" s="27" t="str">
        <f t="shared" si="1592"/>
        <v>(土)</v>
      </c>
      <c r="C14580" s="34">
        <v>0.66666666666666696</v>
      </c>
      <c r="D14580" s="16" t="s">
        <v>18</v>
      </c>
      <c r="E14580" s="35">
        <v>0.6875</v>
      </c>
      <c r="F14580" s="50">
        <f>IF(COUNTIF('リスト（不使用）'!$A$5:$A$6,単年カーブ!$A$1),"希望数量入力ください",'単年（2027年度）'!$E$12*単年カーブ!$R$3+'単年（2027年度）'!$E$12*(1-単年カーブ!$R$3)*単年カーブ!Q14580)</f>
        <v>0</v>
      </c>
      <c r="G14580" s="47">
        <f t="shared" si="1593"/>
        <v>0</v>
      </c>
      <c r="M14580">
        <f t="shared" si="1594"/>
        <v>1</v>
      </c>
      <c r="N14580">
        <f>IF(OR(WEEKDAY(A14580)=1,WEEKDAY(A14580)=7,COUNTIF('2027祝日等（不使用）'!$A$1:$A$20,単年カーブ!A14580)=1),0,1)</f>
        <v>0</v>
      </c>
      <c r="O14580">
        <f t="shared" ref="O14580:O14643" si="1597">O14532</f>
        <v>33</v>
      </c>
      <c r="P14580">
        <f t="shared" si="1595"/>
        <v>1</v>
      </c>
      <c r="Q14580">
        <f t="shared" si="1596"/>
        <v>0</v>
      </c>
    </row>
    <row r="14581" spans="1:17" ht="19.5" x14ac:dyDescent="0.4">
      <c r="A14581" s="33">
        <f t="shared" si="1591"/>
        <v>46781</v>
      </c>
      <c r="B14581" s="27" t="str">
        <f t="shared" si="1592"/>
        <v>(土)</v>
      </c>
      <c r="C14581" s="34">
        <v>0.6875</v>
      </c>
      <c r="D14581" s="16" t="s">
        <v>18</v>
      </c>
      <c r="E14581" s="35">
        <v>0.70833333333333304</v>
      </c>
      <c r="F14581" s="50">
        <f>IF(COUNTIF('リスト（不使用）'!$A$5:$A$6,単年カーブ!$A$1),"希望数量入力ください",'単年（2027年度）'!$E$12*単年カーブ!$R$3+'単年（2027年度）'!$E$12*(1-単年カーブ!$R$3)*単年カーブ!Q14581)</f>
        <v>0</v>
      </c>
      <c r="G14581" s="47">
        <f t="shared" si="1593"/>
        <v>0</v>
      </c>
      <c r="M14581">
        <f t="shared" si="1594"/>
        <v>1</v>
      </c>
      <c r="N14581">
        <f>IF(OR(WEEKDAY(A14581)=1,WEEKDAY(A14581)=7,COUNTIF('2027祝日等（不使用）'!$A$1:$A$20,単年カーブ!A14581)=1),0,1)</f>
        <v>0</v>
      </c>
      <c r="O14581">
        <f t="shared" si="1597"/>
        <v>34</v>
      </c>
      <c r="P14581">
        <f t="shared" si="1595"/>
        <v>1</v>
      </c>
      <c r="Q14581">
        <f t="shared" si="1596"/>
        <v>0</v>
      </c>
    </row>
    <row r="14582" spans="1:17" ht="19.5" x14ac:dyDescent="0.4">
      <c r="A14582" s="33">
        <f t="shared" si="1591"/>
        <v>46781</v>
      </c>
      <c r="B14582" s="27" t="str">
        <f t="shared" si="1592"/>
        <v>(土)</v>
      </c>
      <c r="C14582" s="34">
        <v>0.70833333333333304</v>
      </c>
      <c r="D14582" s="16" t="s">
        <v>18</v>
      </c>
      <c r="E14582" s="35">
        <v>0.72916666666666696</v>
      </c>
      <c r="F14582" s="50">
        <f>IF(COUNTIF('リスト（不使用）'!$A$5:$A$6,単年カーブ!$A$1),"希望数量入力ください",'単年（2027年度）'!$E$12*単年カーブ!$R$3+'単年（2027年度）'!$E$12*(1-単年カーブ!$R$3)*単年カーブ!Q14582)</f>
        <v>0</v>
      </c>
      <c r="G14582" s="47">
        <f t="shared" si="1593"/>
        <v>0</v>
      </c>
      <c r="M14582">
        <f t="shared" si="1594"/>
        <v>1</v>
      </c>
      <c r="N14582">
        <f>IF(OR(WEEKDAY(A14582)=1,WEEKDAY(A14582)=7,COUNTIF('2027祝日等（不使用）'!$A$1:$A$20,単年カーブ!A14582)=1),0,1)</f>
        <v>0</v>
      </c>
      <c r="O14582">
        <f t="shared" si="1597"/>
        <v>35</v>
      </c>
      <c r="P14582">
        <f t="shared" si="1595"/>
        <v>1</v>
      </c>
      <c r="Q14582">
        <f t="shared" si="1596"/>
        <v>0</v>
      </c>
    </row>
    <row r="14583" spans="1:17" ht="19.5" x14ac:dyDescent="0.4">
      <c r="A14583" s="33">
        <f t="shared" si="1591"/>
        <v>46781</v>
      </c>
      <c r="B14583" s="27" t="str">
        <f t="shared" si="1592"/>
        <v>(土)</v>
      </c>
      <c r="C14583" s="34">
        <v>0.72916666666666696</v>
      </c>
      <c r="D14583" s="16" t="s">
        <v>18</v>
      </c>
      <c r="E14583" s="35">
        <v>0.75</v>
      </c>
      <c r="F14583" s="50">
        <f>IF(COUNTIF('リスト（不使用）'!$A$5:$A$6,単年カーブ!$A$1),"希望数量入力ください",'単年（2027年度）'!$E$12*単年カーブ!$R$3+'単年（2027年度）'!$E$12*(1-単年カーブ!$R$3)*単年カーブ!Q14583)</f>
        <v>0</v>
      </c>
      <c r="G14583" s="47">
        <f t="shared" si="1593"/>
        <v>0</v>
      </c>
      <c r="M14583">
        <f t="shared" si="1594"/>
        <v>1</v>
      </c>
      <c r="N14583">
        <f>IF(OR(WEEKDAY(A14583)=1,WEEKDAY(A14583)=7,COUNTIF('2027祝日等（不使用）'!$A$1:$A$20,単年カーブ!A14583)=1),0,1)</f>
        <v>0</v>
      </c>
      <c r="O14583">
        <f t="shared" si="1597"/>
        <v>36</v>
      </c>
      <c r="P14583">
        <f t="shared" si="1595"/>
        <v>1</v>
      </c>
      <c r="Q14583">
        <f t="shared" si="1596"/>
        <v>0</v>
      </c>
    </row>
    <row r="14584" spans="1:17" ht="19.5" x14ac:dyDescent="0.4">
      <c r="A14584" s="33">
        <f t="shared" si="1591"/>
        <v>46781</v>
      </c>
      <c r="B14584" s="27" t="str">
        <f t="shared" si="1592"/>
        <v>(土)</v>
      </c>
      <c r="C14584" s="34">
        <v>0.75</v>
      </c>
      <c r="D14584" s="16" t="s">
        <v>18</v>
      </c>
      <c r="E14584" s="35">
        <v>0.77083333333333304</v>
      </c>
      <c r="F14584" s="50">
        <f>IF(COUNTIF('リスト（不使用）'!$A$5:$A$6,単年カーブ!$A$1),"希望数量入力ください",'単年（2027年度）'!$E$12*単年カーブ!$R$3+'単年（2027年度）'!$E$12*(1-単年カーブ!$R$3)*単年カーブ!Q14584)</f>
        <v>0</v>
      </c>
      <c r="G14584" s="47">
        <f t="shared" si="1593"/>
        <v>0</v>
      </c>
      <c r="M14584">
        <f t="shared" si="1594"/>
        <v>1</v>
      </c>
      <c r="N14584">
        <f>IF(OR(WEEKDAY(A14584)=1,WEEKDAY(A14584)=7,COUNTIF('2027祝日等（不使用）'!$A$1:$A$20,単年カーブ!A14584)=1),0,1)</f>
        <v>0</v>
      </c>
      <c r="O14584">
        <f t="shared" si="1597"/>
        <v>37</v>
      </c>
      <c r="P14584">
        <f t="shared" si="1595"/>
        <v>1</v>
      </c>
      <c r="Q14584">
        <f t="shared" si="1596"/>
        <v>0</v>
      </c>
    </row>
    <row r="14585" spans="1:17" ht="19.5" x14ac:dyDescent="0.4">
      <c r="A14585" s="33">
        <f t="shared" si="1591"/>
        <v>46781</v>
      </c>
      <c r="B14585" s="27" t="str">
        <f t="shared" si="1592"/>
        <v>(土)</v>
      </c>
      <c r="C14585" s="34">
        <v>0.77083333333333304</v>
      </c>
      <c r="D14585" s="16" t="s">
        <v>18</v>
      </c>
      <c r="E14585" s="35">
        <v>0.79166666666666696</v>
      </c>
      <c r="F14585" s="50">
        <f>IF(COUNTIF('リスト（不使用）'!$A$5:$A$6,単年カーブ!$A$1),"希望数量入力ください",'単年（2027年度）'!$E$12*単年カーブ!$R$3+'単年（2027年度）'!$E$12*(1-単年カーブ!$R$3)*単年カーブ!Q14585)</f>
        <v>0</v>
      </c>
      <c r="G14585" s="47">
        <f t="shared" si="1593"/>
        <v>0</v>
      </c>
      <c r="M14585">
        <f t="shared" si="1594"/>
        <v>1</v>
      </c>
      <c r="N14585">
        <f>IF(OR(WEEKDAY(A14585)=1,WEEKDAY(A14585)=7,COUNTIF('2027祝日等（不使用）'!$A$1:$A$20,単年カーブ!A14585)=1),0,1)</f>
        <v>0</v>
      </c>
      <c r="O14585">
        <f t="shared" si="1597"/>
        <v>38</v>
      </c>
      <c r="P14585">
        <f t="shared" si="1595"/>
        <v>1</v>
      </c>
      <c r="Q14585">
        <f t="shared" si="1596"/>
        <v>0</v>
      </c>
    </row>
    <row r="14586" spans="1:17" ht="19.5" x14ac:dyDescent="0.4">
      <c r="A14586" s="33">
        <f t="shared" ref="A14586:A14649" si="1598">A14538+1</f>
        <v>46781</v>
      </c>
      <c r="B14586" s="27" t="str">
        <f t="shared" si="1592"/>
        <v>(土)</v>
      </c>
      <c r="C14586" s="34">
        <v>0.79166666666666696</v>
      </c>
      <c r="D14586" s="16" t="s">
        <v>18</v>
      </c>
      <c r="E14586" s="35">
        <v>0.8125</v>
      </c>
      <c r="F14586" s="50">
        <f>IF(COUNTIF('リスト（不使用）'!$A$5:$A$6,単年カーブ!$A$1),"希望数量入力ください",'単年（2027年度）'!$E$12*単年カーブ!$R$3+'単年（2027年度）'!$E$12*(1-単年カーブ!$R$3)*単年カーブ!Q14586)</f>
        <v>0</v>
      </c>
      <c r="G14586" s="47">
        <f t="shared" si="1593"/>
        <v>0</v>
      </c>
      <c r="M14586">
        <f t="shared" si="1594"/>
        <v>1</v>
      </c>
      <c r="N14586">
        <f>IF(OR(WEEKDAY(A14586)=1,WEEKDAY(A14586)=7,COUNTIF('2027祝日等（不使用）'!$A$1:$A$20,単年カーブ!A14586)=1),0,1)</f>
        <v>0</v>
      </c>
      <c r="O14586">
        <f t="shared" si="1597"/>
        <v>39</v>
      </c>
      <c r="P14586">
        <f t="shared" si="1595"/>
        <v>1</v>
      </c>
      <c r="Q14586">
        <f t="shared" si="1596"/>
        <v>0</v>
      </c>
    </row>
    <row r="14587" spans="1:17" ht="19.5" x14ac:dyDescent="0.4">
      <c r="A14587" s="33">
        <f t="shared" si="1598"/>
        <v>46781</v>
      </c>
      <c r="B14587" s="27" t="str">
        <f t="shared" si="1592"/>
        <v>(土)</v>
      </c>
      <c r="C14587" s="34">
        <v>0.8125</v>
      </c>
      <c r="D14587" s="16" t="s">
        <v>18</v>
      </c>
      <c r="E14587" s="35">
        <v>0.83333333333333304</v>
      </c>
      <c r="F14587" s="50">
        <f>IF(COUNTIF('リスト（不使用）'!$A$5:$A$6,単年カーブ!$A$1),"希望数量入力ください",'単年（2027年度）'!$E$12*単年カーブ!$R$3+'単年（2027年度）'!$E$12*(1-単年カーブ!$R$3)*単年カーブ!Q14587)</f>
        <v>0</v>
      </c>
      <c r="G14587" s="47">
        <f t="shared" si="1593"/>
        <v>0</v>
      </c>
      <c r="M14587">
        <f t="shared" si="1594"/>
        <v>1</v>
      </c>
      <c r="N14587">
        <f>IF(OR(WEEKDAY(A14587)=1,WEEKDAY(A14587)=7,COUNTIF('2027祝日等（不使用）'!$A$1:$A$20,単年カーブ!A14587)=1),0,1)</f>
        <v>0</v>
      </c>
      <c r="O14587">
        <f t="shared" si="1597"/>
        <v>40</v>
      </c>
      <c r="P14587">
        <f t="shared" si="1595"/>
        <v>1</v>
      </c>
      <c r="Q14587">
        <f t="shared" si="1596"/>
        <v>0</v>
      </c>
    </row>
    <row r="14588" spans="1:17" ht="19.5" x14ac:dyDescent="0.4">
      <c r="A14588" s="33">
        <f t="shared" si="1598"/>
        <v>46781</v>
      </c>
      <c r="B14588" s="27" t="str">
        <f t="shared" si="1592"/>
        <v>(土)</v>
      </c>
      <c r="C14588" s="34">
        <v>0.83333333333333304</v>
      </c>
      <c r="D14588" s="16" t="s">
        <v>18</v>
      </c>
      <c r="E14588" s="35">
        <v>0.85416666666666696</v>
      </c>
      <c r="F14588" s="50">
        <f>IF(COUNTIF('リスト（不使用）'!$A$5:$A$6,単年カーブ!$A$1),"希望数量入力ください",'単年（2027年度）'!$E$12*単年カーブ!$R$3+'単年（2027年度）'!$E$12*(1-単年カーブ!$R$3)*単年カーブ!Q14588)</f>
        <v>0</v>
      </c>
      <c r="G14588" s="47">
        <f t="shared" si="1593"/>
        <v>0</v>
      </c>
      <c r="M14588">
        <f t="shared" si="1594"/>
        <v>1</v>
      </c>
      <c r="N14588">
        <f>IF(OR(WEEKDAY(A14588)=1,WEEKDAY(A14588)=7,COUNTIF('2027祝日等（不使用）'!$A$1:$A$20,単年カーブ!A14588)=1),0,1)</f>
        <v>0</v>
      </c>
      <c r="O14588">
        <f t="shared" si="1597"/>
        <v>41</v>
      </c>
      <c r="P14588">
        <f t="shared" si="1595"/>
        <v>0</v>
      </c>
      <c r="Q14588">
        <f t="shared" si="1596"/>
        <v>0</v>
      </c>
    </row>
    <row r="14589" spans="1:17" ht="19.5" x14ac:dyDescent="0.4">
      <c r="A14589" s="33">
        <f t="shared" si="1598"/>
        <v>46781</v>
      </c>
      <c r="B14589" s="27" t="str">
        <f t="shared" si="1592"/>
        <v>(土)</v>
      </c>
      <c r="C14589" s="34">
        <v>0.85416666666666696</v>
      </c>
      <c r="D14589" s="16" t="s">
        <v>18</v>
      </c>
      <c r="E14589" s="35">
        <v>0.875</v>
      </c>
      <c r="F14589" s="50">
        <f>IF(COUNTIF('リスト（不使用）'!$A$5:$A$6,単年カーブ!$A$1),"希望数量入力ください",'単年（2027年度）'!$E$12*単年カーブ!$R$3+'単年（2027年度）'!$E$12*(1-単年カーブ!$R$3)*単年カーブ!Q14589)</f>
        <v>0</v>
      </c>
      <c r="G14589" s="47">
        <f t="shared" si="1593"/>
        <v>0</v>
      </c>
      <c r="M14589">
        <f t="shared" si="1594"/>
        <v>1</v>
      </c>
      <c r="N14589">
        <f>IF(OR(WEEKDAY(A14589)=1,WEEKDAY(A14589)=7,COUNTIF('2027祝日等（不使用）'!$A$1:$A$20,単年カーブ!A14589)=1),0,1)</f>
        <v>0</v>
      </c>
      <c r="O14589">
        <f t="shared" si="1597"/>
        <v>42</v>
      </c>
      <c r="P14589">
        <f t="shared" si="1595"/>
        <v>0</v>
      </c>
      <c r="Q14589">
        <f t="shared" si="1596"/>
        <v>0</v>
      </c>
    </row>
    <row r="14590" spans="1:17" ht="19.5" x14ac:dyDescent="0.4">
      <c r="A14590" s="33">
        <f t="shared" si="1598"/>
        <v>46781</v>
      </c>
      <c r="B14590" s="27" t="str">
        <f t="shared" si="1592"/>
        <v>(土)</v>
      </c>
      <c r="C14590" s="34">
        <v>0.875</v>
      </c>
      <c r="D14590" s="16" t="s">
        <v>18</v>
      </c>
      <c r="E14590" s="35">
        <v>0.89583333333333304</v>
      </c>
      <c r="F14590" s="50">
        <f>IF(COUNTIF('リスト（不使用）'!$A$5:$A$6,単年カーブ!$A$1),"希望数量入力ください",'単年（2027年度）'!$E$12*単年カーブ!$R$3+'単年（2027年度）'!$E$12*(1-単年カーブ!$R$3)*単年カーブ!Q14590)</f>
        <v>0</v>
      </c>
      <c r="G14590" s="47">
        <f t="shared" si="1593"/>
        <v>0</v>
      </c>
      <c r="M14590">
        <f t="shared" si="1594"/>
        <v>1</v>
      </c>
      <c r="N14590">
        <f>IF(OR(WEEKDAY(A14590)=1,WEEKDAY(A14590)=7,COUNTIF('2027祝日等（不使用）'!$A$1:$A$20,単年カーブ!A14590)=1),0,1)</f>
        <v>0</v>
      </c>
      <c r="O14590">
        <f t="shared" si="1597"/>
        <v>43</v>
      </c>
      <c r="P14590">
        <f t="shared" si="1595"/>
        <v>0</v>
      </c>
      <c r="Q14590">
        <f t="shared" si="1596"/>
        <v>0</v>
      </c>
    </row>
    <row r="14591" spans="1:17" ht="19.5" x14ac:dyDescent="0.4">
      <c r="A14591" s="33">
        <f t="shared" si="1598"/>
        <v>46781</v>
      </c>
      <c r="B14591" s="27" t="str">
        <f t="shared" si="1592"/>
        <v>(土)</v>
      </c>
      <c r="C14591" s="34">
        <v>0.89583333333333304</v>
      </c>
      <c r="D14591" s="16" t="s">
        <v>18</v>
      </c>
      <c r="E14591" s="35">
        <v>0.91666666666666696</v>
      </c>
      <c r="F14591" s="50">
        <f>IF(COUNTIF('リスト（不使用）'!$A$5:$A$6,単年カーブ!$A$1),"希望数量入力ください",'単年（2027年度）'!$E$12*単年カーブ!$R$3+'単年（2027年度）'!$E$12*(1-単年カーブ!$R$3)*単年カーブ!Q14591)</f>
        <v>0</v>
      </c>
      <c r="G14591" s="47">
        <f t="shared" si="1593"/>
        <v>0</v>
      </c>
      <c r="M14591">
        <f t="shared" si="1594"/>
        <v>1</v>
      </c>
      <c r="N14591">
        <f>IF(OR(WEEKDAY(A14591)=1,WEEKDAY(A14591)=7,COUNTIF('2027祝日等（不使用）'!$A$1:$A$20,単年カーブ!A14591)=1),0,1)</f>
        <v>0</v>
      </c>
      <c r="O14591">
        <f t="shared" si="1597"/>
        <v>44</v>
      </c>
      <c r="P14591">
        <f t="shared" si="1595"/>
        <v>0</v>
      </c>
      <c r="Q14591">
        <f t="shared" si="1596"/>
        <v>0</v>
      </c>
    </row>
    <row r="14592" spans="1:17" ht="19.5" x14ac:dyDescent="0.4">
      <c r="A14592" s="33">
        <f t="shared" si="1598"/>
        <v>46781</v>
      </c>
      <c r="B14592" s="27" t="str">
        <f t="shared" si="1592"/>
        <v>(土)</v>
      </c>
      <c r="C14592" s="34">
        <v>0.91666666666666696</v>
      </c>
      <c r="D14592" s="16" t="s">
        <v>18</v>
      </c>
      <c r="E14592" s="35">
        <v>0.9375</v>
      </c>
      <c r="F14592" s="50">
        <f>IF(COUNTIF('リスト（不使用）'!$A$5:$A$6,単年カーブ!$A$1),"希望数量入力ください",'単年（2027年度）'!$E$12*単年カーブ!$R$3+'単年（2027年度）'!$E$12*(1-単年カーブ!$R$3)*単年カーブ!Q14592)</f>
        <v>0</v>
      </c>
      <c r="G14592" s="47">
        <f t="shared" si="1593"/>
        <v>0</v>
      </c>
      <c r="M14592">
        <f t="shared" si="1594"/>
        <v>1</v>
      </c>
      <c r="N14592">
        <f>IF(OR(WEEKDAY(A14592)=1,WEEKDAY(A14592)=7,COUNTIF('2027祝日等（不使用）'!$A$1:$A$20,単年カーブ!A14592)=1),0,1)</f>
        <v>0</v>
      </c>
      <c r="O14592">
        <f t="shared" si="1597"/>
        <v>45</v>
      </c>
      <c r="P14592">
        <f t="shared" si="1595"/>
        <v>0</v>
      </c>
      <c r="Q14592">
        <f t="shared" si="1596"/>
        <v>0</v>
      </c>
    </row>
    <row r="14593" spans="1:17" ht="19.5" x14ac:dyDescent="0.4">
      <c r="A14593" s="33">
        <f t="shared" si="1598"/>
        <v>46781</v>
      </c>
      <c r="B14593" s="27" t="str">
        <f t="shared" si="1592"/>
        <v>(土)</v>
      </c>
      <c r="C14593" s="34">
        <v>0.9375</v>
      </c>
      <c r="D14593" s="16" t="s">
        <v>18</v>
      </c>
      <c r="E14593" s="35">
        <v>0.95833333333333304</v>
      </c>
      <c r="F14593" s="50">
        <f>IF(COUNTIF('リスト（不使用）'!$A$5:$A$6,単年カーブ!$A$1),"希望数量入力ください",'単年（2027年度）'!$E$12*単年カーブ!$R$3+'単年（2027年度）'!$E$12*(1-単年カーブ!$R$3)*単年カーブ!Q14593)</f>
        <v>0</v>
      </c>
      <c r="G14593" s="47">
        <f t="shared" si="1593"/>
        <v>0</v>
      </c>
      <c r="M14593">
        <f t="shared" si="1594"/>
        <v>1</v>
      </c>
      <c r="N14593">
        <f>IF(OR(WEEKDAY(A14593)=1,WEEKDAY(A14593)=7,COUNTIF('2027祝日等（不使用）'!$A$1:$A$20,単年カーブ!A14593)=1),0,1)</f>
        <v>0</v>
      </c>
      <c r="O14593">
        <f t="shared" si="1597"/>
        <v>46</v>
      </c>
      <c r="P14593">
        <f t="shared" si="1595"/>
        <v>0</v>
      </c>
      <c r="Q14593">
        <f t="shared" si="1596"/>
        <v>0</v>
      </c>
    </row>
    <row r="14594" spans="1:17" ht="19.5" x14ac:dyDescent="0.4">
      <c r="A14594" s="33">
        <f t="shared" si="1598"/>
        <v>46781</v>
      </c>
      <c r="B14594" s="27" t="str">
        <f t="shared" si="1592"/>
        <v>(土)</v>
      </c>
      <c r="C14594" s="34">
        <v>0.95833333333333304</v>
      </c>
      <c r="D14594" s="16" t="s">
        <v>18</v>
      </c>
      <c r="E14594" s="35">
        <v>0.97916666666666696</v>
      </c>
      <c r="F14594" s="50">
        <f>IF(COUNTIF('リスト（不使用）'!$A$5:$A$6,単年カーブ!$A$1),"希望数量入力ください",'単年（2027年度）'!$E$12*単年カーブ!$R$3+'単年（2027年度）'!$E$12*(1-単年カーブ!$R$3)*単年カーブ!Q14594)</f>
        <v>0</v>
      </c>
      <c r="G14594" s="47">
        <f t="shared" si="1593"/>
        <v>0</v>
      </c>
      <c r="M14594">
        <f t="shared" si="1594"/>
        <v>1</v>
      </c>
      <c r="N14594">
        <f>IF(OR(WEEKDAY(A14594)=1,WEEKDAY(A14594)=7,COUNTIF('2027祝日等（不使用）'!$A$1:$A$20,単年カーブ!A14594)=1),0,1)</f>
        <v>0</v>
      </c>
      <c r="O14594">
        <f t="shared" si="1597"/>
        <v>47</v>
      </c>
      <c r="P14594">
        <f t="shared" si="1595"/>
        <v>0</v>
      </c>
      <c r="Q14594">
        <f t="shared" si="1596"/>
        <v>0</v>
      </c>
    </row>
    <row r="14595" spans="1:17" ht="19.5" x14ac:dyDescent="0.4">
      <c r="A14595" s="33">
        <f t="shared" si="1598"/>
        <v>46781</v>
      </c>
      <c r="B14595" s="27" t="str">
        <f t="shared" si="1592"/>
        <v>(土)</v>
      </c>
      <c r="C14595" s="34">
        <v>0.97916666666666696</v>
      </c>
      <c r="D14595" s="16" t="s">
        <v>18</v>
      </c>
      <c r="E14595" s="35" t="s">
        <v>17</v>
      </c>
      <c r="F14595" s="50">
        <f>IF(COUNTIF('リスト（不使用）'!$A$5:$A$6,単年カーブ!$A$1),"希望数量入力ください",'単年（2027年度）'!$E$12*単年カーブ!$R$3+'単年（2027年度）'!$E$12*(1-単年カーブ!$R$3)*単年カーブ!Q14595)</f>
        <v>0</v>
      </c>
      <c r="G14595" s="47">
        <f t="shared" si="1593"/>
        <v>0</v>
      </c>
      <c r="M14595">
        <f t="shared" si="1594"/>
        <v>1</v>
      </c>
      <c r="N14595">
        <f>IF(OR(WEEKDAY(A14595)=1,WEEKDAY(A14595)=7,COUNTIF('2027祝日等（不使用）'!$A$1:$A$20,単年カーブ!A14595)=1),0,1)</f>
        <v>0</v>
      </c>
      <c r="O14595">
        <f t="shared" si="1597"/>
        <v>48</v>
      </c>
      <c r="P14595">
        <f t="shared" si="1595"/>
        <v>0</v>
      </c>
      <c r="Q14595">
        <f t="shared" si="1596"/>
        <v>0</v>
      </c>
    </row>
    <row r="14596" spans="1:17" ht="19.5" x14ac:dyDescent="0.4">
      <c r="A14596" s="33">
        <f t="shared" si="1598"/>
        <v>46782</v>
      </c>
      <c r="B14596" s="27" t="str">
        <f t="shared" ref="B14596:B14659" si="1599">TEXT(A14596,"(aaa)")</f>
        <v>(日)</v>
      </c>
      <c r="C14596" s="34">
        <v>0</v>
      </c>
      <c r="D14596" s="16" t="s">
        <v>18</v>
      </c>
      <c r="E14596" s="35">
        <v>2.0833333333333332E-2</v>
      </c>
      <c r="F14596" s="50">
        <f>IF(COUNTIF('リスト（不使用）'!$A$5:$A$6,単年カーブ!$A$1),"希望数量入力ください",'単年（2027年度）'!$E$12*単年カーブ!$R$3+'単年（2027年度）'!$E$12*(1-単年カーブ!$R$3)*単年カーブ!Q14596)</f>
        <v>0</v>
      </c>
      <c r="G14596" s="47">
        <f t="shared" ref="G14596:G14659" si="1600">F14596/2</f>
        <v>0</v>
      </c>
      <c r="M14596">
        <f t="shared" ref="M14596:M14659" si="1601">MONTH(A14596)</f>
        <v>1</v>
      </c>
      <c r="N14596">
        <f>IF(OR(WEEKDAY(A14596)=1,WEEKDAY(A14596)=7,COUNTIF('2027祝日等（不使用）'!$A$1:$A$20,単年カーブ!A14596)=1),0,1)</f>
        <v>0</v>
      </c>
      <c r="O14596">
        <f t="shared" si="1597"/>
        <v>1</v>
      </c>
      <c r="P14596">
        <f t="shared" ref="P14596:P14659" si="1602">IF(AND(O14596&gt;16,O14596&lt;41),1,0)</f>
        <v>0</v>
      </c>
      <c r="Q14596">
        <f t="shared" ref="Q14596:Q14659" si="1603">P14596*N14596</f>
        <v>0</v>
      </c>
    </row>
    <row r="14597" spans="1:17" ht="19.5" x14ac:dyDescent="0.4">
      <c r="A14597" s="33">
        <f t="shared" si="1598"/>
        <v>46782</v>
      </c>
      <c r="B14597" s="27" t="str">
        <f t="shared" si="1599"/>
        <v>(日)</v>
      </c>
      <c r="C14597" s="34">
        <v>2.0833333333333332E-2</v>
      </c>
      <c r="D14597" s="16" t="s">
        <v>18</v>
      </c>
      <c r="E14597" s="35">
        <v>4.1666666666666664E-2</v>
      </c>
      <c r="F14597" s="50">
        <f>IF(COUNTIF('リスト（不使用）'!$A$5:$A$6,単年カーブ!$A$1),"希望数量入力ください",'単年（2027年度）'!$E$12*単年カーブ!$R$3+'単年（2027年度）'!$E$12*(1-単年カーブ!$R$3)*単年カーブ!Q14597)</f>
        <v>0</v>
      </c>
      <c r="G14597" s="47">
        <f t="shared" si="1600"/>
        <v>0</v>
      </c>
      <c r="M14597">
        <f t="shared" si="1601"/>
        <v>1</v>
      </c>
      <c r="N14597">
        <f>IF(OR(WEEKDAY(A14597)=1,WEEKDAY(A14597)=7,COUNTIF('2027祝日等（不使用）'!$A$1:$A$20,単年カーブ!A14597)=1),0,1)</f>
        <v>0</v>
      </c>
      <c r="O14597">
        <f t="shared" si="1597"/>
        <v>2</v>
      </c>
      <c r="P14597">
        <f t="shared" si="1602"/>
        <v>0</v>
      </c>
      <c r="Q14597">
        <f t="shared" si="1603"/>
        <v>0</v>
      </c>
    </row>
    <row r="14598" spans="1:17" ht="19.5" x14ac:dyDescent="0.4">
      <c r="A14598" s="33">
        <f t="shared" si="1598"/>
        <v>46782</v>
      </c>
      <c r="B14598" s="27" t="str">
        <f t="shared" si="1599"/>
        <v>(日)</v>
      </c>
      <c r="C14598" s="34">
        <v>4.1666666666666664E-2</v>
      </c>
      <c r="D14598" s="16" t="s">
        <v>18</v>
      </c>
      <c r="E14598" s="35">
        <v>6.25E-2</v>
      </c>
      <c r="F14598" s="50">
        <f>IF(COUNTIF('リスト（不使用）'!$A$5:$A$6,単年カーブ!$A$1),"希望数量入力ください",'単年（2027年度）'!$E$12*単年カーブ!$R$3+'単年（2027年度）'!$E$12*(1-単年カーブ!$R$3)*単年カーブ!Q14598)</f>
        <v>0</v>
      </c>
      <c r="G14598" s="47">
        <f t="shared" si="1600"/>
        <v>0</v>
      </c>
      <c r="M14598">
        <f t="shared" si="1601"/>
        <v>1</v>
      </c>
      <c r="N14598">
        <f>IF(OR(WEEKDAY(A14598)=1,WEEKDAY(A14598)=7,COUNTIF('2027祝日等（不使用）'!$A$1:$A$20,単年カーブ!A14598)=1),0,1)</f>
        <v>0</v>
      </c>
      <c r="O14598">
        <f t="shared" si="1597"/>
        <v>3</v>
      </c>
      <c r="P14598">
        <f t="shared" si="1602"/>
        <v>0</v>
      </c>
      <c r="Q14598">
        <f t="shared" si="1603"/>
        <v>0</v>
      </c>
    </row>
    <row r="14599" spans="1:17" ht="19.5" x14ac:dyDescent="0.4">
      <c r="A14599" s="33">
        <f t="shared" si="1598"/>
        <v>46782</v>
      </c>
      <c r="B14599" s="27" t="str">
        <f t="shared" si="1599"/>
        <v>(日)</v>
      </c>
      <c r="C14599" s="34">
        <v>6.25E-2</v>
      </c>
      <c r="D14599" s="16" t="s">
        <v>18</v>
      </c>
      <c r="E14599" s="35">
        <v>8.3333333333333301E-2</v>
      </c>
      <c r="F14599" s="50">
        <f>IF(COUNTIF('リスト（不使用）'!$A$5:$A$6,単年カーブ!$A$1),"希望数量入力ください",'単年（2027年度）'!$E$12*単年カーブ!$R$3+'単年（2027年度）'!$E$12*(1-単年カーブ!$R$3)*単年カーブ!Q14599)</f>
        <v>0</v>
      </c>
      <c r="G14599" s="47">
        <f t="shared" si="1600"/>
        <v>0</v>
      </c>
      <c r="M14599">
        <f t="shared" si="1601"/>
        <v>1</v>
      </c>
      <c r="N14599">
        <f>IF(OR(WEEKDAY(A14599)=1,WEEKDAY(A14599)=7,COUNTIF('2027祝日等（不使用）'!$A$1:$A$20,単年カーブ!A14599)=1),0,1)</f>
        <v>0</v>
      </c>
      <c r="O14599">
        <f t="shared" si="1597"/>
        <v>4</v>
      </c>
      <c r="P14599">
        <f t="shared" si="1602"/>
        <v>0</v>
      </c>
      <c r="Q14599">
        <f t="shared" si="1603"/>
        <v>0</v>
      </c>
    </row>
    <row r="14600" spans="1:17" ht="19.5" x14ac:dyDescent="0.4">
      <c r="A14600" s="33">
        <f t="shared" si="1598"/>
        <v>46782</v>
      </c>
      <c r="B14600" s="27" t="str">
        <f t="shared" si="1599"/>
        <v>(日)</v>
      </c>
      <c r="C14600" s="34">
        <v>8.3333333333333301E-2</v>
      </c>
      <c r="D14600" s="16" t="s">
        <v>18</v>
      </c>
      <c r="E14600" s="35">
        <v>0.104166666666667</v>
      </c>
      <c r="F14600" s="50">
        <f>IF(COUNTIF('リスト（不使用）'!$A$5:$A$6,単年カーブ!$A$1),"希望数量入力ください",'単年（2027年度）'!$E$12*単年カーブ!$R$3+'単年（2027年度）'!$E$12*(1-単年カーブ!$R$3)*単年カーブ!Q14600)</f>
        <v>0</v>
      </c>
      <c r="G14600" s="47">
        <f t="shared" si="1600"/>
        <v>0</v>
      </c>
      <c r="M14600">
        <f t="shared" si="1601"/>
        <v>1</v>
      </c>
      <c r="N14600">
        <f>IF(OR(WEEKDAY(A14600)=1,WEEKDAY(A14600)=7,COUNTIF('2027祝日等（不使用）'!$A$1:$A$20,単年カーブ!A14600)=1),0,1)</f>
        <v>0</v>
      </c>
      <c r="O14600">
        <f t="shared" si="1597"/>
        <v>5</v>
      </c>
      <c r="P14600">
        <f t="shared" si="1602"/>
        <v>0</v>
      </c>
      <c r="Q14600">
        <f t="shared" si="1603"/>
        <v>0</v>
      </c>
    </row>
    <row r="14601" spans="1:17" ht="19.5" x14ac:dyDescent="0.4">
      <c r="A14601" s="33">
        <f t="shared" si="1598"/>
        <v>46782</v>
      </c>
      <c r="B14601" s="27" t="str">
        <f t="shared" si="1599"/>
        <v>(日)</v>
      </c>
      <c r="C14601" s="34">
        <v>0.104166666666667</v>
      </c>
      <c r="D14601" s="16" t="s">
        <v>18</v>
      </c>
      <c r="E14601" s="35">
        <v>0.125</v>
      </c>
      <c r="F14601" s="50">
        <f>IF(COUNTIF('リスト（不使用）'!$A$5:$A$6,単年カーブ!$A$1),"希望数量入力ください",'単年（2027年度）'!$E$12*単年カーブ!$R$3+'単年（2027年度）'!$E$12*(1-単年カーブ!$R$3)*単年カーブ!Q14601)</f>
        <v>0</v>
      </c>
      <c r="G14601" s="47">
        <f t="shared" si="1600"/>
        <v>0</v>
      </c>
      <c r="M14601">
        <f t="shared" si="1601"/>
        <v>1</v>
      </c>
      <c r="N14601">
        <f>IF(OR(WEEKDAY(A14601)=1,WEEKDAY(A14601)=7,COUNTIF('2027祝日等（不使用）'!$A$1:$A$20,単年カーブ!A14601)=1),0,1)</f>
        <v>0</v>
      </c>
      <c r="O14601">
        <f t="shared" si="1597"/>
        <v>6</v>
      </c>
      <c r="P14601">
        <f t="shared" si="1602"/>
        <v>0</v>
      </c>
      <c r="Q14601">
        <f t="shared" si="1603"/>
        <v>0</v>
      </c>
    </row>
    <row r="14602" spans="1:17" ht="19.5" x14ac:dyDescent="0.4">
      <c r="A14602" s="33">
        <f t="shared" si="1598"/>
        <v>46782</v>
      </c>
      <c r="B14602" s="27" t="str">
        <f t="shared" si="1599"/>
        <v>(日)</v>
      </c>
      <c r="C14602" s="34">
        <v>0.125</v>
      </c>
      <c r="D14602" s="16" t="s">
        <v>18</v>
      </c>
      <c r="E14602" s="35">
        <v>0.14583333333333301</v>
      </c>
      <c r="F14602" s="50">
        <f>IF(COUNTIF('リスト（不使用）'!$A$5:$A$6,単年カーブ!$A$1),"希望数量入力ください",'単年（2027年度）'!$E$12*単年カーブ!$R$3+'単年（2027年度）'!$E$12*(1-単年カーブ!$R$3)*単年カーブ!Q14602)</f>
        <v>0</v>
      </c>
      <c r="G14602" s="47">
        <f t="shared" si="1600"/>
        <v>0</v>
      </c>
      <c r="M14602">
        <f t="shared" si="1601"/>
        <v>1</v>
      </c>
      <c r="N14602">
        <f>IF(OR(WEEKDAY(A14602)=1,WEEKDAY(A14602)=7,COUNTIF('2027祝日等（不使用）'!$A$1:$A$20,単年カーブ!A14602)=1),0,1)</f>
        <v>0</v>
      </c>
      <c r="O14602">
        <f t="shared" si="1597"/>
        <v>7</v>
      </c>
      <c r="P14602">
        <f t="shared" si="1602"/>
        <v>0</v>
      </c>
      <c r="Q14602">
        <f t="shared" si="1603"/>
        <v>0</v>
      </c>
    </row>
    <row r="14603" spans="1:17" ht="19.5" x14ac:dyDescent="0.4">
      <c r="A14603" s="33">
        <f t="shared" si="1598"/>
        <v>46782</v>
      </c>
      <c r="B14603" s="27" t="str">
        <f t="shared" si="1599"/>
        <v>(日)</v>
      </c>
      <c r="C14603" s="34">
        <v>0.14583333333333301</v>
      </c>
      <c r="D14603" s="16" t="s">
        <v>18</v>
      </c>
      <c r="E14603" s="35">
        <v>0.16666666666666699</v>
      </c>
      <c r="F14603" s="50">
        <f>IF(COUNTIF('リスト（不使用）'!$A$5:$A$6,単年カーブ!$A$1),"希望数量入力ください",'単年（2027年度）'!$E$12*単年カーブ!$R$3+'単年（2027年度）'!$E$12*(1-単年カーブ!$R$3)*単年カーブ!Q14603)</f>
        <v>0</v>
      </c>
      <c r="G14603" s="47">
        <f t="shared" si="1600"/>
        <v>0</v>
      </c>
      <c r="M14603">
        <f t="shared" si="1601"/>
        <v>1</v>
      </c>
      <c r="N14603">
        <f>IF(OR(WEEKDAY(A14603)=1,WEEKDAY(A14603)=7,COUNTIF('2027祝日等（不使用）'!$A$1:$A$20,単年カーブ!A14603)=1),0,1)</f>
        <v>0</v>
      </c>
      <c r="O14603">
        <f t="shared" si="1597"/>
        <v>8</v>
      </c>
      <c r="P14603">
        <f t="shared" si="1602"/>
        <v>0</v>
      </c>
      <c r="Q14603">
        <f t="shared" si="1603"/>
        <v>0</v>
      </c>
    </row>
    <row r="14604" spans="1:17" ht="19.5" x14ac:dyDescent="0.4">
      <c r="A14604" s="33">
        <f t="shared" si="1598"/>
        <v>46782</v>
      </c>
      <c r="B14604" s="27" t="str">
        <f t="shared" si="1599"/>
        <v>(日)</v>
      </c>
      <c r="C14604" s="34">
        <v>0.16666666666666699</v>
      </c>
      <c r="D14604" s="16" t="s">
        <v>18</v>
      </c>
      <c r="E14604" s="35">
        <v>0.1875</v>
      </c>
      <c r="F14604" s="50">
        <f>IF(COUNTIF('リスト（不使用）'!$A$5:$A$6,単年カーブ!$A$1),"希望数量入力ください",'単年（2027年度）'!$E$12*単年カーブ!$R$3+'単年（2027年度）'!$E$12*(1-単年カーブ!$R$3)*単年カーブ!Q14604)</f>
        <v>0</v>
      </c>
      <c r="G14604" s="47">
        <f t="shared" si="1600"/>
        <v>0</v>
      </c>
      <c r="M14604">
        <f t="shared" si="1601"/>
        <v>1</v>
      </c>
      <c r="N14604">
        <f>IF(OR(WEEKDAY(A14604)=1,WEEKDAY(A14604)=7,COUNTIF('2027祝日等（不使用）'!$A$1:$A$20,単年カーブ!A14604)=1),0,1)</f>
        <v>0</v>
      </c>
      <c r="O14604">
        <f t="shared" si="1597"/>
        <v>9</v>
      </c>
      <c r="P14604">
        <f t="shared" si="1602"/>
        <v>0</v>
      </c>
      <c r="Q14604">
        <f t="shared" si="1603"/>
        <v>0</v>
      </c>
    </row>
    <row r="14605" spans="1:17" ht="19.5" x14ac:dyDescent="0.4">
      <c r="A14605" s="33">
        <f t="shared" si="1598"/>
        <v>46782</v>
      </c>
      <c r="B14605" s="27" t="str">
        <f t="shared" si="1599"/>
        <v>(日)</v>
      </c>
      <c r="C14605" s="34">
        <v>0.1875</v>
      </c>
      <c r="D14605" s="16" t="s">
        <v>18</v>
      </c>
      <c r="E14605" s="35">
        <v>0.20833333333333301</v>
      </c>
      <c r="F14605" s="50">
        <f>IF(COUNTIF('リスト（不使用）'!$A$5:$A$6,単年カーブ!$A$1),"希望数量入力ください",'単年（2027年度）'!$E$12*単年カーブ!$R$3+'単年（2027年度）'!$E$12*(1-単年カーブ!$R$3)*単年カーブ!Q14605)</f>
        <v>0</v>
      </c>
      <c r="G14605" s="47">
        <f t="shared" si="1600"/>
        <v>0</v>
      </c>
      <c r="M14605">
        <f t="shared" si="1601"/>
        <v>1</v>
      </c>
      <c r="N14605">
        <f>IF(OR(WEEKDAY(A14605)=1,WEEKDAY(A14605)=7,COUNTIF('2027祝日等（不使用）'!$A$1:$A$20,単年カーブ!A14605)=1),0,1)</f>
        <v>0</v>
      </c>
      <c r="O14605">
        <f t="shared" si="1597"/>
        <v>10</v>
      </c>
      <c r="P14605">
        <f t="shared" si="1602"/>
        <v>0</v>
      </c>
      <c r="Q14605">
        <f t="shared" si="1603"/>
        <v>0</v>
      </c>
    </row>
    <row r="14606" spans="1:17" ht="19.5" x14ac:dyDescent="0.4">
      <c r="A14606" s="33">
        <f t="shared" si="1598"/>
        <v>46782</v>
      </c>
      <c r="B14606" s="27" t="str">
        <f t="shared" si="1599"/>
        <v>(日)</v>
      </c>
      <c r="C14606" s="34">
        <v>0.20833333333333301</v>
      </c>
      <c r="D14606" s="16" t="s">
        <v>18</v>
      </c>
      <c r="E14606" s="35">
        <v>0.22916666666666699</v>
      </c>
      <c r="F14606" s="50">
        <f>IF(COUNTIF('リスト（不使用）'!$A$5:$A$6,単年カーブ!$A$1),"希望数量入力ください",'単年（2027年度）'!$E$12*単年カーブ!$R$3+'単年（2027年度）'!$E$12*(1-単年カーブ!$R$3)*単年カーブ!Q14606)</f>
        <v>0</v>
      </c>
      <c r="G14606" s="47">
        <f t="shared" si="1600"/>
        <v>0</v>
      </c>
      <c r="M14606">
        <f t="shared" si="1601"/>
        <v>1</v>
      </c>
      <c r="N14606">
        <f>IF(OR(WEEKDAY(A14606)=1,WEEKDAY(A14606)=7,COUNTIF('2027祝日等（不使用）'!$A$1:$A$20,単年カーブ!A14606)=1),0,1)</f>
        <v>0</v>
      </c>
      <c r="O14606">
        <f t="shared" si="1597"/>
        <v>11</v>
      </c>
      <c r="P14606">
        <f t="shared" si="1602"/>
        <v>0</v>
      </c>
      <c r="Q14606">
        <f t="shared" si="1603"/>
        <v>0</v>
      </c>
    </row>
    <row r="14607" spans="1:17" ht="19.5" x14ac:dyDescent="0.4">
      <c r="A14607" s="33">
        <f t="shared" si="1598"/>
        <v>46782</v>
      </c>
      <c r="B14607" s="27" t="str">
        <f t="shared" si="1599"/>
        <v>(日)</v>
      </c>
      <c r="C14607" s="34">
        <v>0.22916666666666699</v>
      </c>
      <c r="D14607" s="16" t="s">
        <v>18</v>
      </c>
      <c r="E14607" s="35">
        <v>0.25</v>
      </c>
      <c r="F14607" s="50">
        <f>IF(COUNTIF('リスト（不使用）'!$A$5:$A$6,単年カーブ!$A$1),"希望数量入力ください",'単年（2027年度）'!$E$12*単年カーブ!$R$3+'単年（2027年度）'!$E$12*(1-単年カーブ!$R$3)*単年カーブ!Q14607)</f>
        <v>0</v>
      </c>
      <c r="G14607" s="47">
        <f t="shared" si="1600"/>
        <v>0</v>
      </c>
      <c r="M14607">
        <f t="shared" si="1601"/>
        <v>1</v>
      </c>
      <c r="N14607">
        <f>IF(OR(WEEKDAY(A14607)=1,WEEKDAY(A14607)=7,COUNTIF('2027祝日等（不使用）'!$A$1:$A$20,単年カーブ!A14607)=1),0,1)</f>
        <v>0</v>
      </c>
      <c r="O14607">
        <f t="shared" si="1597"/>
        <v>12</v>
      </c>
      <c r="P14607">
        <f t="shared" si="1602"/>
        <v>0</v>
      </c>
      <c r="Q14607">
        <f t="shared" si="1603"/>
        <v>0</v>
      </c>
    </row>
    <row r="14608" spans="1:17" ht="19.5" x14ac:dyDescent="0.4">
      <c r="A14608" s="33">
        <f t="shared" si="1598"/>
        <v>46782</v>
      </c>
      <c r="B14608" s="27" t="str">
        <f t="shared" si="1599"/>
        <v>(日)</v>
      </c>
      <c r="C14608" s="34">
        <v>0.25</v>
      </c>
      <c r="D14608" s="16" t="s">
        <v>18</v>
      </c>
      <c r="E14608" s="35">
        <v>0.27083333333333298</v>
      </c>
      <c r="F14608" s="50">
        <f>IF(COUNTIF('リスト（不使用）'!$A$5:$A$6,単年カーブ!$A$1),"希望数量入力ください",'単年（2027年度）'!$E$12*単年カーブ!$R$3+'単年（2027年度）'!$E$12*(1-単年カーブ!$R$3)*単年カーブ!Q14608)</f>
        <v>0</v>
      </c>
      <c r="G14608" s="47">
        <f t="shared" si="1600"/>
        <v>0</v>
      </c>
      <c r="M14608">
        <f t="shared" si="1601"/>
        <v>1</v>
      </c>
      <c r="N14608">
        <f>IF(OR(WEEKDAY(A14608)=1,WEEKDAY(A14608)=7,COUNTIF('2027祝日等（不使用）'!$A$1:$A$20,単年カーブ!A14608)=1),0,1)</f>
        <v>0</v>
      </c>
      <c r="O14608">
        <f t="shared" si="1597"/>
        <v>13</v>
      </c>
      <c r="P14608">
        <f t="shared" si="1602"/>
        <v>0</v>
      </c>
      <c r="Q14608">
        <f t="shared" si="1603"/>
        <v>0</v>
      </c>
    </row>
    <row r="14609" spans="1:17" ht="19.5" x14ac:dyDescent="0.4">
      <c r="A14609" s="33">
        <f t="shared" si="1598"/>
        <v>46782</v>
      </c>
      <c r="B14609" s="27" t="str">
        <f t="shared" si="1599"/>
        <v>(日)</v>
      </c>
      <c r="C14609" s="34">
        <v>0.27083333333333298</v>
      </c>
      <c r="D14609" s="16" t="s">
        <v>18</v>
      </c>
      <c r="E14609" s="35">
        <v>0.29166666666666702</v>
      </c>
      <c r="F14609" s="50">
        <f>IF(COUNTIF('リスト（不使用）'!$A$5:$A$6,単年カーブ!$A$1),"希望数量入力ください",'単年（2027年度）'!$E$12*単年カーブ!$R$3+'単年（2027年度）'!$E$12*(1-単年カーブ!$R$3)*単年カーブ!Q14609)</f>
        <v>0</v>
      </c>
      <c r="G14609" s="47">
        <f t="shared" si="1600"/>
        <v>0</v>
      </c>
      <c r="M14609">
        <f t="shared" si="1601"/>
        <v>1</v>
      </c>
      <c r="N14609">
        <f>IF(OR(WEEKDAY(A14609)=1,WEEKDAY(A14609)=7,COUNTIF('2027祝日等（不使用）'!$A$1:$A$20,単年カーブ!A14609)=1),0,1)</f>
        <v>0</v>
      </c>
      <c r="O14609">
        <f t="shared" si="1597"/>
        <v>14</v>
      </c>
      <c r="P14609">
        <f t="shared" si="1602"/>
        <v>0</v>
      </c>
      <c r="Q14609">
        <f t="shared" si="1603"/>
        <v>0</v>
      </c>
    </row>
    <row r="14610" spans="1:17" ht="19.5" x14ac:dyDescent="0.4">
      <c r="A14610" s="33">
        <f t="shared" si="1598"/>
        <v>46782</v>
      </c>
      <c r="B14610" s="27" t="str">
        <f t="shared" si="1599"/>
        <v>(日)</v>
      </c>
      <c r="C14610" s="34">
        <v>0.29166666666666702</v>
      </c>
      <c r="D14610" s="16" t="s">
        <v>18</v>
      </c>
      <c r="E14610" s="35">
        <v>0.3125</v>
      </c>
      <c r="F14610" s="50">
        <f>IF(COUNTIF('リスト（不使用）'!$A$5:$A$6,単年カーブ!$A$1),"希望数量入力ください",'単年（2027年度）'!$E$12*単年カーブ!$R$3+'単年（2027年度）'!$E$12*(1-単年カーブ!$R$3)*単年カーブ!Q14610)</f>
        <v>0</v>
      </c>
      <c r="G14610" s="47">
        <f t="shared" si="1600"/>
        <v>0</v>
      </c>
      <c r="M14610">
        <f t="shared" si="1601"/>
        <v>1</v>
      </c>
      <c r="N14610">
        <f>IF(OR(WEEKDAY(A14610)=1,WEEKDAY(A14610)=7,COUNTIF('2027祝日等（不使用）'!$A$1:$A$20,単年カーブ!A14610)=1),0,1)</f>
        <v>0</v>
      </c>
      <c r="O14610">
        <f t="shared" si="1597"/>
        <v>15</v>
      </c>
      <c r="P14610">
        <f t="shared" si="1602"/>
        <v>0</v>
      </c>
      <c r="Q14610">
        <f t="shared" si="1603"/>
        <v>0</v>
      </c>
    </row>
    <row r="14611" spans="1:17" ht="19.5" x14ac:dyDescent="0.4">
      <c r="A14611" s="33">
        <f t="shared" si="1598"/>
        <v>46782</v>
      </c>
      <c r="B14611" s="27" t="str">
        <f t="shared" si="1599"/>
        <v>(日)</v>
      </c>
      <c r="C14611" s="34">
        <v>0.3125</v>
      </c>
      <c r="D14611" s="16" t="s">
        <v>18</v>
      </c>
      <c r="E14611" s="35">
        <v>0.33333333333333298</v>
      </c>
      <c r="F14611" s="50">
        <f>IF(COUNTIF('リスト（不使用）'!$A$5:$A$6,単年カーブ!$A$1),"希望数量入力ください",'単年（2027年度）'!$E$12*単年カーブ!$R$3+'単年（2027年度）'!$E$12*(1-単年カーブ!$R$3)*単年カーブ!Q14611)</f>
        <v>0</v>
      </c>
      <c r="G14611" s="47">
        <f t="shared" si="1600"/>
        <v>0</v>
      </c>
      <c r="M14611">
        <f t="shared" si="1601"/>
        <v>1</v>
      </c>
      <c r="N14611">
        <f>IF(OR(WEEKDAY(A14611)=1,WEEKDAY(A14611)=7,COUNTIF('2027祝日等（不使用）'!$A$1:$A$20,単年カーブ!A14611)=1),0,1)</f>
        <v>0</v>
      </c>
      <c r="O14611">
        <f t="shared" si="1597"/>
        <v>16</v>
      </c>
      <c r="P14611">
        <f t="shared" si="1602"/>
        <v>0</v>
      </c>
      <c r="Q14611">
        <f t="shared" si="1603"/>
        <v>0</v>
      </c>
    </row>
    <row r="14612" spans="1:17" ht="19.5" x14ac:dyDescent="0.4">
      <c r="A14612" s="33">
        <f t="shared" si="1598"/>
        <v>46782</v>
      </c>
      <c r="B14612" s="27" t="str">
        <f t="shared" si="1599"/>
        <v>(日)</v>
      </c>
      <c r="C14612" s="34">
        <v>0.33333333333333298</v>
      </c>
      <c r="D14612" s="16" t="s">
        <v>18</v>
      </c>
      <c r="E14612" s="35">
        <v>0.35416666666666702</v>
      </c>
      <c r="F14612" s="50">
        <f>IF(COUNTIF('リスト（不使用）'!$A$5:$A$6,単年カーブ!$A$1),"希望数量入力ください",'単年（2027年度）'!$E$12*単年カーブ!$R$3+'単年（2027年度）'!$E$12*(1-単年カーブ!$R$3)*単年カーブ!Q14612)</f>
        <v>0</v>
      </c>
      <c r="G14612" s="47">
        <f t="shared" si="1600"/>
        <v>0</v>
      </c>
      <c r="M14612">
        <f t="shared" si="1601"/>
        <v>1</v>
      </c>
      <c r="N14612">
        <f>IF(OR(WEEKDAY(A14612)=1,WEEKDAY(A14612)=7,COUNTIF('2027祝日等（不使用）'!$A$1:$A$20,単年カーブ!A14612)=1),0,1)</f>
        <v>0</v>
      </c>
      <c r="O14612">
        <f t="shared" si="1597"/>
        <v>17</v>
      </c>
      <c r="P14612">
        <f t="shared" si="1602"/>
        <v>1</v>
      </c>
      <c r="Q14612">
        <f t="shared" si="1603"/>
        <v>0</v>
      </c>
    </row>
    <row r="14613" spans="1:17" ht="19.5" x14ac:dyDescent="0.4">
      <c r="A14613" s="33">
        <f t="shared" si="1598"/>
        <v>46782</v>
      </c>
      <c r="B14613" s="27" t="str">
        <f t="shared" si="1599"/>
        <v>(日)</v>
      </c>
      <c r="C14613" s="34">
        <v>0.35416666666666702</v>
      </c>
      <c r="D14613" s="16" t="s">
        <v>18</v>
      </c>
      <c r="E14613" s="35">
        <v>0.375</v>
      </c>
      <c r="F14613" s="50">
        <f>IF(COUNTIF('リスト（不使用）'!$A$5:$A$6,単年カーブ!$A$1),"希望数量入力ください",'単年（2027年度）'!$E$12*単年カーブ!$R$3+'単年（2027年度）'!$E$12*(1-単年カーブ!$R$3)*単年カーブ!Q14613)</f>
        <v>0</v>
      </c>
      <c r="G14613" s="47">
        <f t="shared" si="1600"/>
        <v>0</v>
      </c>
      <c r="M14613">
        <f t="shared" si="1601"/>
        <v>1</v>
      </c>
      <c r="N14613">
        <f>IF(OR(WEEKDAY(A14613)=1,WEEKDAY(A14613)=7,COUNTIF('2027祝日等（不使用）'!$A$1:$A$20,単年カーブ!A14613)=1),0,1)</f>
        <v>0</v>
      </c>
      <c r="O14613">
        <f t="shared" si="1597"/>
        <v>18</v>
      </c>
      <c r="P14613">
        <f t="shared" si="1602"/>
        <v>1</v>
      </c>
      <c r="Q14613">
        <f t="shared" si="1603"/>
        <v>0</v>
      </c>
    </row>
    <row r="14614" spans="1:17" ht="19.5" x14ac:dyDescent="0.4">
      <c r="A14614" s="33">
        <f t="shared" si="1598"/>
        <v>46782</v>
      </c>
      <c r="B14614" s="27" t="str">
        <f t="shared" si="1599"/>
        <v>(日)</v>
      </c>
      <c r="C14614" s="34">
        <v>0.375</v>
      </c>
      <c r="D14614" s="16" t="s">
        <v>18</v>
      </c>
      <c r="E14614" s="35">
        <v>0.39583333333333298</v>
      </c>
      <c r="F14614" s="50">
        <f>IF(COUNTIF('リスト（不使用）'!$A$5:$A$6,単年カーブ!$A$1),"希望数量入力ください",'単年（2027年度）'!$E$12*単年カーブ!$R$3+'単年（2027年度）'!$E$12*(1-単年カーブ!$R$3)*単年カーブ!Q14614)</f>
        <v>0</v>
      </c>
      <c r="G14614" s="47">
        <f t="shared" si="1600"/>
        <v>0</v>
      </c>
      <c r="M14614">
        <f t="shared" si="1601"/>
        <v>1</v>
      </c>
      <c r="N14614">
        <f>IF(OR(WEEKDAY(A14614)=1,WEEKDAY(A14614)=7,COUNTIF('2027祝日等（不使用）'!$A$1:$A$20,単年カーブ!A14614)=1),0,1)</f>
        <v>0</v>
      </c>
      <c r="O14614">
        <f t="shared" si="1597"/>
        <v>19</v>
      </c>
      <c r="P14614">
        <f t="shared" si="1602"/>
        <v>1</v>
      </c>
      <c r="Q14614">
        <f t="shared" si="1603"/>
        <v>0</v>
      </c>
    </row>
    <row r="14615" spans="1:17" ht="19.5" x14ac:dyDescent="0.4">
      <c r="A14615" s="33">
        <f t="shared" si="1598"/>
        <v>46782</v>
      </c>
      <c r="B14615" s="27" t="str">
        <f t="shared" si="1599"/>
        <v>(日)</v>
      </c>
      <c r="C14615" s="34">
        <v>0.39583333333333298</v>
      </c>
      <c r="D14615" s="16" t="s">
        <v>18</v>
      </c>
      <c r="E14615" s="35">
        <v>0.41666666666666702</v>
      </c>
      <c r="F14615" s="50">
        <f>IF(COUNTIF('リスト（不使用）'!$A$5:$A$6,単年カーブ!$A$1),"希望数量入力ください",'単年（2027年度）'!$E$12*単年カーブ!$R$3+'単年（2027年度）'!$E$12*(1-単年カーブ!$R$3)*単年カーブ!Q14615)</f>
        <v>0</v>
      </c>
      <c r="G14615" s="47">
        <f t="shared" si="1600"/>
        <v>0</v>
      </c>
      <c r="M14615">
        <f t="shared" si="1601"/>
        <v>1</v>
      </c>
      <c r="N14615">
        <f>IF(OR(WEEKDAY(A14615)=1,WEEKDAY(A14615)=7,COUNTIF('2027祝日等（不使用）'!$A$1:$A$20,単年カーブ!A14615)=1),0,1)</f>
        <v>0</v>
      </c>
      <c r="O14615">
        <f t="shared" si="1597"/>
        <v>20</v>
      </c>
      <c r="P14615">
        <f t="shared" si="1602"/>
        <v>1</v>
      </c>
      <c r="Q14615">
        <f t="shared" si="1603"/>
        <v>0</v>
      </c>
    </row>
    <row r="14616" spans="1:17" ht="19.5" x14ac:dyDescent="0.4">
      <c r="A14616" s="33">
        <f t="shared" si="1598"/>
        <v>46782</v>
      </c>
      <c r="B14616" s="27" t="str">
        <f t="shared" si="1599"/>
        <v>(日)</v>
      </c>
      <c r="C14616" s="34">
        <v>0.41666666666666702</v>
      </c>
      <c r="D14616" s="16" t="s">
        <v>18</v>
      </c>
      <c r="E14616" s="35">
        <v>0.4375</v>
      </c>
      <c r="F14616" s="50">
        <f>IF(COUNTIF('リスト（不使用）'!$A$5:$A$6,単年カーブ!$A$1),"希望数量入力ください",'単年（2027年度）'!$E$12*単年カーブ!$R$3+'単年（2027年度）'!$E$12*(1-単年カーブ!$R$3)*単年カーブ!Q14616)</f>
        <v>0</v>
      </c>
      <c r="G14616" s="47">
        <f t="shared" si="1600"/>
        <v>0</v>
      </c>
      <c r="M14616">
        <f t="shared" si="1601"/>
        <v>1</v>
      </c>
      <c r="N14616">
        <f>IF(OR(WEEKDAY(A14616)=1,WEEKDAY(A14616)=7,COUNTIF('2027祝日等（不使用）'!$A$1:$A$20,単年カーブ!A14616)=1),0,1)</f>
        <v>0</v>
      </c>
      <c r="O14616">
        <f t="shared" si="1597"/>
        <v>21</v>
      </c>
      <c r="P14616">
        <f t="shared" si="1602"/>
        <v>1</v>
      </c>
      <c r="Q14616">
        <f t="shared" si="1603"/>
        <v>0</v>
      </c>
    </row>
    <row r="14617" spans="1:17" ht="19.5" x14ac:dyDescent="0.4">
      <c r="A14617" s="33">
        <f t="shared" si="1598"/>
        <v>46782</v>
      </c>
      <c r="B14617" s="27" t="str">
        <f t="shared" si="1599"/>
        <v>(日)</v>
      </c>
      <c r="C14617" s="34">
        <v>0.4375</v>
      </c>
      <c r="D14617" s="16" t="s">
        <v>18</v>
      </c>
      <c r="E14617" s="35">
        <v>0.45833333333333298</v>
      </c>
      <c r="F14617" s="50">
        <f>IF(COUNTIF('リスト（不使用）'!$A$5:$A$6,単年カーブ!$A$1),"希望数量入力ください",'単年（2027年度）'!$E$12*単年カーブ!$R$3+'単年（2027年度）'!$E$12*(1-単年カーブ!$R$3)*単年カーブ!Q14617)</f>
        <v>0</v>
      </c>
      <c r="G14617" s="47">
        <f t="shared" si="1600"/>
        <v>0</v>
      </c>
      <c r="M14617">
        <f t="shared" si="1601"/>
        <v>1</v>
      </c>
      <c r="N14617">
        <f>IF(OR(WEEKDAY(A14617)=1,WEEKDAY(A14617)=7,COUNTIF('2027祝日等（不使用）'!$A$1:$A$20,単年カーブ!A14617)=1),0,1)</f>
        <v>0</v>
      </c>
      <c r="O14617">
        <f t="shared" si="1597"/>
        <v>22</v>
      </c>
      <c r="P14617">
        <f t="shared" si="1602"/>
        <v>1</v>
      </c>
      <c r="Q14617">
        <f t="shared" si="1603"/>
        <v>0</v>
      </c>
    </row>
    <row r="14618" spans="1:17" ht="19.5" x14ac:dyDescent="0.4">
      <c r="A14618" s="33">
        <f t="shared" si="1598"/>
        <v>46782</v>
      </c>
      <c r="B14618" s="27" t="str">
        <f t="shared" si="1599"/>
        <v>(日)</v>
      </c>
      <c r="C14618" s="34">
        <v>0.45833333333333298</v>
      </c>
      <c r="D14618" s="16" t="s">
        <v>18</v>
      </c>
      <c r="E14618" s="35">
        <v>0.47916666666666702</v>
      </c>
      <c r="F14618" s="50">
        <f>IF(COUNTIF('リスト（不使用）'!$A$5:$A$6,単年カーブ!$A$1),"希望数量入力ください",'単年（2027年度）'!$E$12*単年カーブ!$R$3+'単年（2027年度）'!$E$12*(1-単年カーブ!$R$3)*単年カーブ!Q14618)</f>
        <v>0</v>
      </c>
      <c r="G14618" s="47">
        <f t="shared" si="1600"/>
        <v>0</v>
      </c>
      <c r="M14618">
        <f t="shared" si="1601"/>
        <v>1</v>
      </c>
      <c r="N14618">
        <f>IF(OR(WEEKDAY(A14618)=1,WEEKDAY(A14618)=7,COUNTIF('2027祝日等（不使用）'!$A$1:$A$20,単年カーブ!A14618)=1),0,1)</f>
        <v>0</v>
      </c>
      <c r="O14618">
        <f t="shared" si="1597"/>
        <v>23</v>
      </c>
      <c r="P14618">
        <f t="shared" si="1602"/>
        <v>1</v>
      </c>
      <c r="Q14618">
        <f t="shared" si="1603"/>
        <v>0</v>
      </c>
    </row>
    <row r="14619" spans="1:17" ht="19.5" x14ac:dyDescent="0.4">
      <c r="A14619" s="33">
        <f t="shared" si="1598"/>
        <v>46782</v>
      </c>
      <c r="B14619" s="27" t="str">
        <f t="shared" si="1599"/>
        <v>(日)</v>
      </c>
      <c r="C14619" s="34">
        <v>0.47916666666666702</v>
      </c>
      <c r="D14619" s="16" t="s">
        <v>18</v>
      </c>
      <c r="E14619" s="35">
        <v>0.5</v>
      </c>
      <c r="F14619" s="50">
        <f>IF(COUNTIF('リスト（不使用）'!$A$5:$A$6,単年カーブ!$A$1),"希望数量入力ください",'単年（2027年度）'!$E$12*単年カーブ!$R$3+'単年（2027年度）'!$E$12*(1-単年カーブ!$R$3)*単年カーブ!Q14619)</f>
        <v>0</v>
      </c>
      <c r="G14619" s="47">
        <f t="shared" si="1600"/>
        <v>0</v>
      </c>
      <c r="M14619">
        <f t="shared" si="1601"/>
        <v>1</v>
      </c>
      <c r="N14619">
        <f>IF(OR(WEEKDAY(A14619)=1,WEEKDAY(A14619)=7,COUNTIF('2027祝日等（不使用）'!$A$1:$A$20,単年カーブ!A14619)=1),0,1)</f>
        <v>0</v>
      </c>
      <c r="O14619">
        <f t="shared" si="1597"/>
        <v>24</v>
      </c>
      <c r="P14619">
        <f t="shared" si="1602"/>
        <v>1</v>
      </c>
      <c r="Q14619">
        <f t="shared" si="1603"/>
        <v>0</v>
      </c>
    </row>
    <row r="14620" spans="1:17" ht="19.5" x14ac:dyDescent="0.4">
      <c r="A14620" s="33">
        <f t="shared" si="1598"/>
        <v>46782</v>
      </c>
      <c r="B14620" s="27" t="str">
        <f t="shared" si="1599"/>
        <v>(日)</v>
      </c>
      <c r="C14620" s="34">
        <v>0.5</v>
      </c>
      <c r="D14620" s="16" t="s">
        <v>18</v>
      </c>
      <c r="E14620" s="35">
        <v>0.52083333333333304</v>
      </c>
      <c r="F14620" s="50">
        <f>IF(COUNTIF('リスト（不使用）'!$A$5:$A$6,単年カーブ!$A$1),"希望数量入力ください",'単年（2027年度）'!$E$12*単年カーブ!$R$3+'単年（2027年度）'!$E$12*(1-単年カーブ!$R$3)*単年カーブ!Q14620)</f>
        <v>0</v>
      </c>
      <c r="G14620" s="47">
        <f t="shared" si="1600"/>
        <v>0</v>
      </c>
      <c r="M14620">
        <f t="shared" si="1601"/>
        <v>1</v>
      </c>
      <c r="N14620">
        <f>IF(OR(WEEKDAY(A14620)=1,WEEKDAY(A14620)=7,COUNTIF('2027祝日等（不使用）'!$A$1:$A$20,単年カーブ!A14620)=1),0,1)</f>
        <v>0</v>
      </c>
      <c r="O14620">
        <f t="shared" si="1597"/>
        <v>25</v>
      </c>
      <c r="P14620">
        <f t="shared" si="1602"/>
        <v>1</v>
      </c>
      <c r="Q14620">
        <f t="shared" si="1603"/>
        <v>0</v>
      </c>
    </row>
    <row r="14621" spans="1:17" ht="19.5" x14ac:dyDescent="0.4">
      <c r="A14621" s="33">
        <f t="shared" si="1598"/>
        <v>46782</v>
      </c>
      <c r="B14621" s="27" t="str">
        <f t="shared" si="1599"/>
        <v>(日)</v>
      </c>
      <c r="C14621" s="34">
        <v>0.52083333333333304</v>
      </c>
      <c r="D14621" s="16" t="s">
        <v>18</v>
      </c>
      <c r="E14621" s="35">
        <v>0.54166666666666696</v>
      </c>
      <c r="F14621" s="50">
        <f>IF(COUNTIF('リスト（不使用）'!$A$5:$A$6,単年カーブ!$A$1),"希望数量入力ください",'単年（2027年度）'!$E$12*単年カーブ!$R$3+'単年（2027年度）'!$E$12*(1-単年カーブ!$R$3)*単年カーブ!Q14621)</f>
        <v>0</v>
      </c>
      <c r="G14621" s="47">
        <f t="shared" si="1600"/>
        <v>0</v>
      </c>
      <c r="M14621">
        <f t="shared" si="1601"/>
        <v>1</v>
      </c>
      <c r="N14621">
        <f>IF(OR(WEEKDAY(A14621)=1,WEEKDAY(A14621)=7,COUNTIF('2027祝日等（不使用）'!$A$1:$A$20,単年カーブ!A14621)=1),0,1)</f>
        <v>0</v>
      </c>
      <c r="O14621">
        <f t="shared" si="1597"/>
        <v>26</v>
      </c>
      <c r="P14621">
        <f t="shared" si="1602"/>
        <v>1</v>
      </c>
      <c r="Q14621">
        <f t="shared" si="1603"/>
        <v>0</v>
      </c>
    </row>
    <row r="14622" spans="1:17" ht="19.5" x14ac:dyDescent="0.4">
      <c r="A14622" s="33">
        <f t="shared" si="1598"/>
        <v>46782</v>
      </c>
      <c r="B14622" s="27" t="str">
        <f t="shared" si="1599"/>
        <v>(日)</v>
      </c>
      <c r="C14622" s="34">
        <v>0.54166666666666696</v>
      </c>
      <c r="D14622" s="16" t="s">
        <v>18</v>
      </c>
      <c r="E14622" s="35">
        <v>0.5625</v>
      </c>
      <c r="F14622" s="50">
        <f>IF(COUNTIF('リスト（不使用）'!$A$5:$A$6,単年カーブ!$A$1),"希望数量入力ください",'単年（2027年度）'!$E$12*単年カーブ!$R$3+'単年（2027年度）'!$E$12*(1-単年カーブ!$R$3)*単年カーブ!Q14622)</f>
        <v>0</v>
      </c>
      <c r="G14622" s="47">
        <f t="shared" si="1600"/>
        <v>0</v>
      </c>
      <c r="M14622">
        <f t="shared" si="1601"/>
        <v>1</v>
      </c>
      <c r="N14622">
        <f>IF(OR(WEEKDAY(A14622)=1,WEEKDAY(A14622)=7,COUNTIF('2027祝日等（不使用）'!$A$1:$A$20,単年カーブ!A14622)=1),0,1)</f>
        <v>0</v>
      </c>
      <c r="O14622">
        <f t="shared" si="1597"/>
        <v>27</v>
      </c>
      <c r="P14622">
        <f t="shared" si="1602"/>
        <v>1</v>
      </c>
      <c r="Q14622">
        <f t="shared" si="1603"/>
        <v>0</v>
      </c>
    </row>
    <row r="14623" spans="1:17" ht="19.5" x14ac:dyDescent="0.4">
      <c r="A14623" s="33">
        <f t="shared" si="1598"/>
        <v>46782</v>
      </c>
      <c r="B14623" s="27" t="str">
        <f t="shared" si="1599"/>
        <v>(日)</v>
      </c>
      <c r="C14623" s="34">
        <v>0.5625</v>
      </c>
      <c r="D14623" s="16" t="s">
        <v>18</v>
      </c>
      <c r="E14623" s="35">
        <v>0.58333333333333304</v>
      </c>
      <c r="F14623" s="50">
        <f>IF(COUNTIF('リスト（不使用）'!$A$5:$A$6,単年カーブ!$A$1),"希望数量入力ください",'単年（2027年度）'!$E$12*単年カーブ!$R$3+'単年（2027年度）'!$E$12*(1-単年カーブ!$R$3)*単年カーブ!Q14623)</f>
        <v>0</v>
      </c>
      <c r="G14623" s="47">
        <f t="shared" si="1600"/>
        <v>0</v>
      </c>
      <c r="M14623">
        <f t="shared" si="1601"/>
        <v>1</v>
      </c>
      <c r="N14623">
        <f>IF(OR(WEEKDAY(A14623)=1,WEEKDAY(A14623)=7,COUNTIF('2027祝日等（不使用）'!$A$1:$A$20,単年カーブ!A14623)=1),0,1)</f>
        <v>0</v>
      </c>
      <c r="O14623">
        <f t="shared" si="1597"/>
        <v>28</v>
      </c>
      <c r="P14623">
        <f t="shared" si="1602"/>
        <v>1</v>
      </c>
      <c r="Q14623">
        <f t="shared" si="1603"/>
        <v>0</v>
      </c>
    </row>
    <row r="14624" spans="1:17" ht="19.5" x14ac:dyDescent="0.4">
      <c r="A14624" s="33">
        <f t="shared" si="1598"/>
        <v>46782</v>
      </c>
      <c r="B14624" s="27" t="str">
        <f t="shared" si="1599"/>
        <v>(日)</v>
      </c>
      <c r="C14624" s="34">
        <v>0.58333333333333304</v>
      </c>
      <c r="D14624" s="16" t="s">
        <v>18</v>
      </c>
      <c r="E14624" s="35">
        <v>0.60416666666666696</v>
      </c>
      <c r="F14624" s="50">
        <f>IF(COUNTIF('リスト（不使用）'!$A$5:$A$6,単年カーブ!$A$1),"希望数量入力ください",'単年（2027年度）'!$E$12*単年カーブ!$R$3+'単年（2027年度）'!$E$12*(1-単年カーブ!$R$3)*単年カーブ!Q14624)</f>
        <v>0</v>
      </c>
      <c r="G14624" s="47">
        <f t="shared" si="1600"/>
        <v>0</v>
      </c>
      <c r="M14624">
        <f t="shared" si="1601"/>
        <v>1</v>
      </c>
      <c r="N14624">
        <f>IF(OR(WEEKDAY(A14624)=1,WEEKDAY(A14624)=7,COUNTIF('2027祝日等（不使用）'!$A$1:$A$20,単年カーブ!A14624)=1),0,1)</f>
        <v>0</v>
      </c>
      <c r="O14624">
        <f t="shared" si="1597"/>
        <v>29</v>
      </c>
      <c r="P14624">
        <f t="shared" si="1602"/>
        <v>1</v>
      </c>
      <c r="Q14624">
        <f t="shared" si="1603"/>
        <v>0</v>
      </c>
    </row>
    <row r="14625" spans="1:17" ht="19.5" x14ac:dyDescent="0.4">
      <c r="A14625" s="33">
        <f t="shared" si="1598"/>
        <v>46782</v>
      </c>
      <c r="B14625" s="27" t="str">
        <f t="shared" si="1599"/>
        <v>(日)</v>
      </c>
      <c r="C14625" s="34">
        <v>0.60416666666666696</v>
      </c>
      <c r="D14625" s="16" t="s">
        <v>18</v>
      </c>
      <c r="E14625" s="35">
        <v>0.625</v>
      </c>
      <c r="F14625" s="50">
        <f>IF(COUNTIF('リスト（不使用）'!$A$5:$A$6,単年カーブ!$A$1),"希望数量入力ください",'単年（2027年度）'!$E$12*単年カーブ!$R$3+'単年（2027年度）'!$E$12*(1-単年カーブ!$R$3)*単年カーブ!Q14625)</f>
        <v>0</v>
      </c>
      <c r="G14625" s="47">
        <f t="shared" si="1600"/>
        <v>0</v>
      </c>
      <c r="M14625">
        <f t="shared" si="1601"/>
        <v>1</v>
      </c>
      <c r="N14625">
        <f>IF(OR(WEEKDAY(A14625)=1,WEEKDAY(A14625)=7,COUNTIF('2027祝日等（不使用）'!$A$1:$A$20,単年カーブ!A14625)=1),0,1)</f>
        <v>0</v>
      </c>
      <c r="O14625">
        <f t="shared" si="1597"/>
        <v>30</v>
      </c>
      <c r="P14625">
        <f t="shared" si="1602"/>
        <v>1</v>
      </c>
      <c r="Q14625">
        <f t="shared" si="1603"/>
        <v>0</v>
      </c>
    </row>
    <row r="14626" spans="1:17" ht="19.5" x14ac:dyDescent="0.4">
      <c r="A14626" s="33">
        <f t="shared" si="1598"/>
        <v>46782</v>
      </c>
      <c r="B14626" s="27" t="str">
        <f t="shared" si="1599"/>
        <v>(日)</v>
      </c>
      <c r="C14626" s="34">
        <v>0.625</v>
      </c>
      <c r="D14626" s="16" t="s">
        <v>18</v>
      </c>
      <c r="E14626" s="35">
        <v>0.64583333333333304</v>
      </c>
      <c r="F14626" s="50">
        <f>IF(COUNTIF('リスト（不使用）'!$A$5:$A$6,単年カーブ!$A$1),"希望数量入力ください",'単年（2027年度）'!$E$12*単年カーブ!$R$3+'単年（2027年度）'!$E$12*(1-単年カーブ!$R$3)*単年カーブ!Q14626)</f>
        <v>0</v>
      </c>
      <c r="G14626" s="47">
        <f t="shared" si="1600"/>
        <v>0</v>
      </c>
      <c r="M14626">
        <f t="shared" si="1601"/>
        <v>1</v>
      </c>
      <c r="N14626">
        <f>IF(OR(WEEKDAY(A14626)=1,WEEKDAY(A14626)=7,COUNTIF('2027祝日等（不使用）'!$A$1:$A$20,単年カーブ!A14626)=1),0,1)</f>
        <v>0</v>
      </c>
      <c r="O14626">
        <f t="shared" si="1597"/>
        <v>31</v>
      </c>
      <c r="P14626">
        <f t="shared" si="1602"/>
        <v>1</v>
      </c>
      <c r="Q14626">
        <f t="shared" si="1603"/>
        <v>0</v>
      </c>
    </row>
    <row r="14627" spans="1:17" ht="19.5" x14ac:dyDescent="0.4">
      <c r="A14627" s="33">
        <f t="shared" si="1598"/>
        <v>46782</v>
      </c>
      <c r="B14627" s="27" t="str">
        <f t="shared" si="1599"/>
        <v>(日)</v>
      </c>
      <c r="C14627" s="34">
        <v>0.64583333333333304</v>
      </c>
      <c r="D14627" s="16" t="s">
        <v>18</v>
      </c>
      <c r="E14627" s="35">
        <v>0.66666666666666696</v>
      </c>
      <c r="F14627" s="50">
        <f>IF(COUNTIF('リスト（不使用）'!$A$5:$A$6,単年カーブ!$A$1),"希望数量入力ください",'単年（2027年度）'!$E$12*単年カーブ!$R$3+'単年（2027年度）'!$E$12*(1-単年カーブ!$R$3)*単年カーブ!Q14627)</f>
        <v>0</v>
      </c>
      <c r="G14627" s="47">
        <f t="shared" si="1600"/>
        <v>0</v>
      </c>
      <c r="M14627">
        <f t="shared" si="1601"/>
        <v>1</v>
      </c>
      <c r="N14627">
        <f>IF(OR(WEEKDAY(A14627)=1,WEEKDAY(A14627)=7,COUNTIF('2027祝日等（不使用）'!$A$1:$A$20,単年カーブ!A14627)=1),0,1)</f>
        <v>0</v>
      </c>
      <c r="O14627">
        <f t="shared" si="1597"/>
        <v>32</v>
      </c>
      <c r="P14627">
        <f t="shared" si="1602"/>
        <v>1</v>
      </c>
      <c r="Q14627">
        <f t="shared" si="1603"/>
        <v>0</v>
      </c>
    </row>
    <row r="14628" spans="1:17" ht="19.5" x14ac:dyDescent="0.4">
      <c r="A14628" s="33">
        <f t="shared" si="1598"/>
        <v>46782</v>
      </c>
      <c r="B14628" s="27" t="str">
        <f t="shared" si="1599"/>
        <v>(日)</v>
      </c>
      <c r="C14628" s="34">
        <v>0.66666666666666696</v>
      </c>
      <c r="D14628" s="16" t="s">
        <v>18</v>
      </c>
      <c r="E14628" s="35">
        <v>0.6875</v>
      </c>
      <c r="F14628" s="50">
        <f>IF(COUNTIF('リスト（不使用）'!$A$5:$A$6,単年カーブ!$A$1),"希望数量入力ください",'単年（2027年度）'!$E$12*単年カーブ!$R$3+'単年（2027年度）'!$E$12*(1-単年カーブ!$R$3)*単年カーブ!Q14628)</f>
        <v>0</v>
      </c>
      <c r="G14628" s="47">
        <f t="shared" si="1600"/>
        <v>0</v>
      </c>
      <c r="M14628">
        <f t="shared" si="1601"/>
        <v>1</v>
      </c>
      <c r="N14628">
        <f>IF(OR(WEEKDAY(A14628)=1,WEEKDAY(A14628)=7,COUNTIF('2027祝日等（不使用）'!$A$1:$A$20,単年カーブ!A14628)=1),0,1)</f>
        <v>0</v>
      </c>
      <c r="O14628">
        <f t="shared" si="1597"/>
        <v>33</v>
      </c>
      <c r="P14628">
        <f t="shared" si="1602"/>
        <v>1</v>
      </c>
      <c r="Q14628">
        <f t="shared" si="1603"/>
        <v>0</v>
      </c>
    </row>
    <row r="14629" spans="1:17" ht="19.5" x14ac:dyDescent="0.4">
      <c r="A14629" s="33">
        <f t="shared" si="1598"/>
        <v>46782</v>
      </c>
      <c r="B14629" s="27" t="str">
        <f t="shared" si="1599"/>
        <v>(日)</v>
      </c>
      <c r="C14629" s="34">
        <v>0.6875</v>
      </c>
      <c r="D14629" s="16" t="s">
        <v>18</v>
      </c>
      <c r="E14629" s="35">
        <v>0.70833333333333304</v>
      </c>
      <c r="F14629" s="50">
        <f>IF(COUNTIF('リスト（不使用）'!$A$5:$A$6,単年カーブ!$A$1),"希望数量入力ください",'単年（2027年度）'!$E$12*単年カーブ!$R$3+'単年（2027年度）'!$E$12*(1-単年カーブ!$R$3)*単年カーブ!Q14629)</f>
        <v>0</v>
      </c>
      <c r="G14629" s="47">
        <f t="shared" si="1600"/>
        <v>0</v>
      </c>
      <c r="M14629">
        <f t="shared" si="1601"/>
        <v>1</v>
      </c>
      <c r="N14629">
        <f>IF(OR(WEEKDAY(A14629)=1,WEEKDAY(A14629)=7,COUNTIF('2027祝日等（不使用）'!$A$1:$A$20,単年カーブ!A14629)=1),0,1)</f>
        <v>0</v>
      </c>
      <c r="O14629">
        <f t="shared" si="1597"/>
        <v>34</v>
      </c>
      <c r="P14629">
        <f t="shared" si="1602"/>
        <v>1</v>
      </c>
      <c r="Q14629">
        <f t="shared" si="1603"/>
        <v>0</v>
      </c>
    </row>
    <row r="14630" spans="1:17" ht="19.5" x14ac:dyDescent="0.4">
      <c r="A14630" s="33">
        <f t="shared" si="1598"/>
        <v>46782</v>
      </c>
      <c r="B14630" s="27" t="str">
        <f t="shared" si="1599"/>
        <v>(日)</v>
      </c>
      <c r="C14630" s="34">
        <v>0.70833333333333304</v>
      </c>
      <c r="D14630" s="16" t="s">
        <v>18</v>
      </c>
      <c r="E14630" s="35">
        <v>0.72916666666666696</v>
      </c>
      <c r="F14630" s="50">
        <f>IF(COUNTIF('リスト（不使用）'!$A$5:$A$6,単年カーブ!$A$1),"希望数量入力ください",'単年（2027年度）'!$E$12*単年カーブ!$R$3+'単年（2027年度）'!$E$12*(1-単年カーブ!$R$3)*単年カーブ!Q14630)</f>
        <v>0</v>
      </c>
      <c r="G14630" s="47">
        <f t="shared" si="1600"/>
        <v>0</v>
      </c>
      <c r="M14630">
        <f t="shared" si="1601"/>
        <v>1</v>
      </c>
      <c r="N14630">
        <f>IF(OR(WEEKDAY(A14630)=1,WEEKDAY(A14630)=7,COUNTIF('2027祝日等（不使用）'!$A$1:$A$20,単年カーブ!A14630)=1),0,1)</f>
        <v>0</v>
      </c>
      <c r="O14630">
        <f t="shared" si="1597"/>
        <v>35</v>
      </c>
      <c r="P14630">
        <f t="shared" si="1602"/>
        <v>1</v>
      </c>
      <c r="Q14630">
        <f t="shared" si="1603"/>
        <v>0</v>
      </c>
    </row>
    <row r="14631" spans="1:17" ht="19.5" x14ac:dyDescent="0.4">
      <c r="A14631" s="33">
        <f t="shared" si="1598"/>
        <v>46782</v>
      </c>
      <c r="B14631" s="27" t="str">
        <f t="shared" si="1599"/>
        <v>(日)</v>
      </c>
      <c r="C14631" s="34">
        <v>0.72916666666666696</v>
      </c>
      <c r="D14631" s="16" t="s">
        <v>18</v>
      </c>
      <c r="E14631" s="35">
        <v>0.75</v>
      </c>
      <c r="F14631" s="50">
        <f>IF(COUNTIF('リスト（不使用）'!$A$5:$A$6,単年カーブ!$A$1),"希望数量入力ください",'単年（2027年度）'!$E$12*単年カーブ!$R$3+'単年（2027年度）'!$E$12*(1-単年カーブ!$R$3)*単年カーブ!Q14631)</f>
        <v>0</v>
      </c>
      <c r="G14631" s="47">
        <f t="shared" si="1600"/>
        <v>0</v>
      </c>
      <c r="M14631">
        <f t="shared" si="1601"/>
        <v>1</v>
      </c>
      <c r="N14631">
        <f>IF(OR(WEEKDAY(A14631)=1,WEEKDAY(A14631)=7,COUNTIF('2027祝日等（不使用）'!$A$1:$A$20,単年カーブ!A14631)=1),0,1)</f>
        <v>0</v>
      </c>
      <c r="O14631">
        <f t="shared" si="1597"/>
        <v>36</v>
      </c>
      <c r="P14631">
        <f t="shared" si="1602"/>
        <v>1</v>
      </c>
      <c r="Q14631">
        <f t="shared" si="1603"/>
        <v>0</v>
      </c>
    </row>
    <row r="14632" spans="1:17" ht="19.5" x14ac:dyDescent="0.4">
      <c r="A14632" s="33">
        <f t="shared" si="1598"/>
        <v>46782</v>
      </c>
      <c r="B14632" s="27" t="str">
        <f t="shared" si="1599"/>
        <v>(日)</v>
      </c>
      <c r="C14632" s="34">
        <v>0.75</v>
      </c>
      <c r="D14632" s="16" t="s">
        <v>18</v>
      </c>
      <c r="E14632" s="35">
        <v>0.77083333333333304</v>
      </c>
      <c r="F14632" s="50">
        <f>IF(COUNTIF('リスト（不使用）'!$A$5:$A$6,単年カーブ!$A$1),"希望数量入力ください",'単年（2027年度）'!$E$12*単年カーブ!$R$3+'単年（2027年度）'!$E$12*(1-単年カーブ!$R$3)*単年カーブ!Q14632)</f>
        <v>0</v>
      </c>
      <c r="G14632" s="47">
        <f t="shared" si="1600"/>
        <v>0</v>
      </c>
      <c r="M14632">
        <f t="shared" si="1601"/>
        <v>1</v>
      </c>
      <c r="N14632">
        <f>IF(OR(WEEKDAY(A14632)=1,WEEKDAY(A14632)=7,COUNTIF('2027祝日等（不使用）'!$A$1:$A$20,単年カーブ!A14632)=1),0,1)</f>
        <v>0</v>
      </c>
      <c r="O14632">
        <f t="shared" si="1597"/>
        <v>37</v>
      </c>
      <c r="P14632">
        <f t="shared" si="1602"/>
        <v>1</v>
      </c>
      <c r="Q14632">
        <f t="shared" si="1603"/>
        <v>0</v>
      </c>
    </row>
    <row r="14633" spans="1:17" ht="19.5" x14ac:dyDescent="0.4">
      <c r="A14633" s="33">
        <f t="shared" si="1598"/>
        <v>46782</v>
      </c>
      <c r="B14633" s="27" t="str">
        <f t="shared" si="1599"/>
        <v>(日)</v>
      </c>
      <c r="C14633" s="34">
        <v>0.77083333333333304</v>
      </c>
      <c r="D14633" s="16" t="s">
        <v>18</v>
      </c>
      <c r="E14633" s="35">
        <v>0.79166666666666696</v>
      </c>
      <c r="F14633" s="50">
        <f>IF(COUNTIF('リスト（不使用）'!$A$5:$A$6,単年カーブ!$A$1),"希望数量入力ください",'単年（2027年度）'!$E$12*単年カーブ!$R$3+'単年（2027年度）'!$E$12*(1-単年カーブ!$R$3)*単年カーブ!Q14633)</f>
        <v>0</v>
      </c>
      <c r="G14633" s="47">
        <f t="shared" si="1600"/>
        <v>0</v>
      </c>
      <c r="M14633">
        <f t="shared" si="1601"/>
        <v>1</v>
      </c>
      <c r="N14633">
        <f>IF(OR(WEEKDAY(A14633)=1,WEEKDAY(A14633)=7,COUNTIF('2027祝日等（不使用）'!$A$1:$A$20,単年カーブ!A14633)=1),0,1)</f>
        <v>0</v>
      </c>
      <c r="O14633">
        <f t="shared" si="1597"/>
        <v>38</v>
      </c>
      <c r="P14633">
        <f t="shared" si="1602"/>
        <v>1</v>
      </c>
      <c r="Q14633">
        <f t="shared" si="1603"/>
        <v>0</v>
      </c>
    </row>
    <row r="14634" spans="1:17" ht="19.5" x14ac:dyDescent="0.4">
      <c r="A14634" s="33">
        <f t="shared" si="1598"/>
        <v>46782</v>
      </c>
      <c r="B14634" s="27" t="str">
        <f t="shared" si="1599"/>
        <v>(日)</v>
      </c>
      <c r="C14634" s="34">
        <v>0.79166666666666696</v>
      </c>
      <c r="D14634" s="16" t="s">
        <v>18</v>
      </c>
      <c r="E14634" s="35">
        <v>0.8125</v>
      </c>
      <c r="F14634" s="50">
        <f>IF(COUNTIF('リスト（不使用）'!$A$5:$A$6,単年カーブ!$A$1),"希望数量入力ください",'単年（2027年度）'!$E$12*単年カーブ!$R$3+'単年（2027年度）'!$E$12*(1-単年カーブ!$R$3)*単年カーブ!Q14634)</f>
        <v>0</v>
      </c>
      <c r="G14634" s="47">
        <f t="shared" si="1600"/>
        <v>0</v>
      </c>
      <c r="M14634">
        <f t="shared" si="1601"/>
        <v>1</v>
      </c>
      <c r="N14634">
        <f>IF(OR(WEEKDAY(A14634)=1,WEEKDAY(A14634)=7,COUNTIF('2027祝日等（不使用）'!$A$1:$A$20,単年カーブ!A14634)=1),0,1)</f>
        <v>0</v>
      </c>
      <c r="O14634">
        <f t="shared" si="1597"/>
        <v>39</v>
      </c>
      <c r="P14634">
        <f t="shared" si="1602"/>
        <v>1</v>
      </c>
      <c r="Q14634">
        <f t="shared" si="1603"/>
        <v>0</v>
      </c>
    </row>
    <row r="14635" spans="1:17" ht="19.5" x14ac:dyDescent="0.4">
      <c r="A14635" s="33">
        <f t="shared" si="1598"/>
        <v>46782</v>
      </c>
      <c r="B14635" s="27" t="str">
        <f t="shared" si="1599"/>
        <v>(日)</v>
      </c>
      <c r="C14635" s="34">
        <v>0.8125</v>
      </c>
      <c r="D14635" s="16" t="s">
        <v>18</v>
      </c>
      <c r="E14635" s="35">
        <v>0.83333333333333304</v>
      </c>
      <c r="F14635" s="50">
        <f>IF(COUNTIF('リスト（不使用）'!$A$5:$A$6,単年カーブ!$A$1),"希望数量入力ください",'単年（2027年度）'!$E$12*単年カーブ!$R$3+'単年（2027年度）'!$E$12*(1-単年カーブ!$R$3)*単年カーブ!Q14635)</f>
        <v>0</v>
      </c>
      <c r="G14635" s="47">
        <f t="shared" si="1600"/>
        <v>0</v>
      </c>
      <c r="M14635">
        <f t="shared" si="1601"/>
        <v>1</v>
      </c>
      <c r="N14635">
        <f>IF(OR(WEEKDAY(A14635)=1,WEEKDAY(A14635)=7,COUNTIF('2027祝日等（不使用）'!$A$1:$A$20,単年カーブ!A14635)=1),0,1)</f>
        <v>0</v>
      </c>
      <c r="O14635">
        <f t="shared" si="1597"/>
        <v>40</v>
      </c>
      <c r="P14635">
        <f t="shared" si="1602"/>
        <v>1</v>
      </c>
      <c r="Q14635">
        <f t="shared" si="1603"/>
        <v>0</v>
      </c>
    </row>
    <row r="14636" spans="1:17" ht="19.5" x14ac:dyDescent="0.4">
      <c r="A14636" s="33">
        <f t="shared" si="1598"/>
        <v>46782</v>
      </c>
      <c r="B14636" s="27" t="str">
        <f t="shared" si="1599"/>
        <v>(日)</v>
      </c>
      <c r="C14636" s="34">
        <v>0.83333333333333304</v>
      </c>
      <c r="D14636" s="16" t="s">
        <v>18</v>
      </c>
      <c r="E14636" s="35">
        <v>0.85416666666666696</v>
      </c>
      <c r="F14636" s="50">
        <f>IF(COUNTIF('リスト（不使用）'!$A$5:$A$6,単年カーブ!$A$1),"希望数量入力ください",'単年（2027年度）'!$E$12*単年カーブ!$R$3+'単年（2027年度）'!$E$12*(1-単年カーブ!$R$3)*単年カーブ!Q14636)</f>
        <v>0</v>
      </c>
      <c r="G14636" s="47">
        <f t="shared" si="1600"/>
        <v>0</v>
      </c>
      <c r="M14636">
        <f t="shared" si="1601"/>
        <v>1</v>
      </c>
      <c r="N14636">
        <f>IF(OR(WEEKDAY(A14636)=1,WEEKDAY(A14636)=7,COUNTIF('2027祝日等（不使用）'!$A$1:$A$20,単年カーブ!A14636)=1),0,1)</f>
        <v>0</v>
      </c>
      <c r="O14636">
        <f t="shared" si="1597"/>
        <v>41</v>
      </c>
      <c r="P14636">
        <f t="shared" si="1602"/>
        <v>0</v>
      </c>
      <c r="Q14636">
        <f t="shared" si="1603"/>
        <v>0</v>
      </c>
    </row>
    <row r="14637" spans="1:17" ht="19.5" x14ac:dyDescent="0.4">
      <c r="A14637" s="33">
        <f t="shared" si="1598"/>
        <v>46782</v>
      </c>
      <c r="B14637" s="27" t="str">
        <f t="shared" si="1599"/>
        <v>(日)</v>
      </c>
      <c r="C14637" s="34">
        <v>0.85416666666666696</v>
      </c>
      <c r="D14637" s="16" t="s">
        <v>18</v>
      </c>
      <c r="E14637" s="35">
        <v>0.875</v>
      </c>
      <c r="F14637" s="50">
        <f>IF(COUNTIF('リスト（不使用）'!$A$5:$A$6,単年カーブ!$A$1),"希望数量入力ください",'単年（2027年度）'!$E$12*単年カーブ!$R$3+'単年（2027年度）'!$E$12*(1-単年カーブ!$R$3)*単年カーブ!Q14637)</f>
        <v>0</v>
      </c>
      <c r="G14637" s="47">
        <f t="shared" si="1600"/>
        <v>0</v>
      </c>
      <c r="M14637">
        <f t="shared" si="1601"/>
        <v>1</v>
      </c>
      <c r="N14637">
        <f>IF(OR(WEEKDAY(A14637)=1,WEEKDAY(A14637)=7,COUNTIF('2027祝日等（不使用）'!$A$1:$A$20,単年カーブ!A14637)=1),0,1)</f>
        <v>0</v>
      </c>
      <c r="O14637">
        <f t="shared" si="1597"/>
        <v>42</v>
      </c>
      <c r="P14637">
        <f t="shared" si="1602"/>
        <v>0</v>
      </c>
      <c r="Q14637">
        <f t="shared" si="1603"/>
        <v>0</v>
      </c>
    </row>
    <row r="14638" spans="1:17" ht="19.5" x14ac:dyDescent="0.4">
      <c r="A14638" s="33">
        <f t="shared" si="1598"/>
        <v>46782</v>
      </c>
      <c r="B14638" s="27" t="str">
        <f t="shared" si="1599"/>
        <v>(日)</v>
      </c>
      <c r="C14638" s="34">
        <v>0.875</v>
      </c>
      <c r="D14638" s="16" t="s">
        <v>18</v>
      </c>
      <c r="E14638" s="35">
        <v>0.89583333333333304</v>
      </c>
      <c r="F14638" s="50">
        <f>IF(COUNTIF('リスト（不使用）'!$A$5:$A$6,単年カーブ!$A$1),"希望数量入力ください",'単年（2027年度）'!$E$12*単年カーブ!$R$3+'単年（2027年度）'!$E$12*(1-単年カーブ!$R$3)*単年カーブ!Q14638)</f>
        <v>0</v>
      </c>
      <c r="G14638" s="47">
        <f t="shared" si="1600"/>
        <v>0</v>
      </c>
      <c r="M14638">
        <f t="shared" si="1601"/>
        <v>1</v>
      </c>
      <c r="N14638">
        <f>IF(OR(WEEKDAY(A14638)=1,WEEKDAY(A14638)=7,COUNTIF('2027祝日等（不使用）'!$A$1:$A$20,単年カーブ!A14638)=1),0,1)</f>
        <v>0</v>
      </c>
      <c r="O14638">
        <f t="shared" si="1597"/>
        <v>43</v>
      </c>
      <c r="P14638">
        <f t="shared" si="1602"/>
        <v>0</v>
      </c>
      <c r="Q14638">
        <f t="shared" si="1603"/>
        <v>0</v>
      </c>
    </row>
    <row r="14639" spans="1:17" ht="19.5" x14ac:dyDescent="0.4">
      <c r="A14639" s="33">
        <f t="shared" si="1598"/>
        <v>46782</v>
      </c>
      <c r="B14639" s="27" t="str">
        <f t="shared" si="1599"/>
        <v>(日)</v>
      </c>
      <c r="C14639" s="34">
        <v>0.89583333333333304</v>
      </c>
      <c r="D14639" s="16" t="s">
        <v>18</v>
      </c>
      <c r="E14639" s="35">
        <v>0.91666666666666696</v>
      </c>
      <c r="F14639" s="50">
        <f>IF(COUNTIF('リスト（不使用）'!$A$5:$A$6,単年カーブ!$A$1),"希望数量入力ください",'単年（2027年度）'!$E$12*単年カーブ!$R$3+'単年（2027年度）'!$E$12*(1-単年カーブ!$R$3)*単年カーブ!Q14639)</f>
        <v>0</v>
      </c>
      <c r="G14639" s="47">
        <f t="shared" si="1600"/>
        <v>0</v>
      </c>
      <c r="M14639">
        <f t="shared" si="1601"/>
        <v>1</v>
      </c>
      <c r="N14639">
        <f>IF(OR(WEEKDAY(A14639)=1,WEEKDAY(A14639)=7,COUNTIF('2027祝日等（不使用）'!$A$1:$A$20,単年カーブ!A14639)=1),0,1)</f>
        <v>0</v>
      </c>
      <c r="O14639">
        <f t="shared" si="1597"/>
        <v>44</v>
      </c>
      <c r="P14639">
        <f t="shared" si="1602"/>
        <v>0</v>
      </c>
      <c r="Q14639">
        <f t="shared" si="1603"/>
        <v>0</v>
      </c>
    </row>
    <row r="14640" spans="1:17" ht="19.5" x14ac:dyDescent="0.4">
      <c r="A14640" s="33">
        <f t="shared" si="1598"/>
        <v>46782</v>
      </c>
      <c r="B14640" s="27" t="str">
        <f t="shared" si="1599"/>
        <v>(日)</v>
      </c>
      <c r="C14640" s="34">
        <v>0.91666666666666696</v>
      </c>
      <c r="D14640" s="16" t="s">
        <v>18</v>
      </c>
      <c r="E14640" s="35">
        <v>0.9375</v>
      </c>
      <c r="F14640" s="50">
        <f>IF(COUNTIF('リスト（不使用）'!$A$5:$A$6,単年カーブ!$A$1),"希望数量入力ください",'単年（2027年度）'!$E$12*単年カーブ!$R$3+'単年（2027年度）'!$E$12*(1-単年カーブ!$R$3)*単年カーブ!Q14640)</f>
        <v>0</v>
      </c>
      <c r="G14640" s="47">
        <f t="shared" si="1600"/>
        <v>0</v>
      </c>
      <c r="M14640">
        <f t="shared" si="1601"/>
        <v>1</v>
      </c>
      <c r="N14640">
        <f>IF(OR(WEEKDAY(A14640)=1,WEEKDAY(A14640)=7,COUNTIF('2027祝日等（不使用）'!$A$1:$A$20,単年カーブ!A14640)=1),0,1)</f>
        <v>0</v>
      </c>
      <c r="O14640">
        <f t="shared" si="1597"/>
        <v>45</v>
      </c>
      <c r="P14640">
        <f t="shared" si="1602"/>
        <v>0</v>
      </c>
      <c r="Q14640">
        <f t="shared" si="1603"/>
        <v>0</v>
      </c>
    </row>
    <row r="14641" spans="1:17" ht="19.5" x14ac:dyDescent="0.4">
      <c r="A14641" s="33">
        <f t="shared" si="1598"/>
        <v>46782</v>
      </c>
      <c r="B14641" s="27" t="str">
        <f t="shared" si="1599"/>
        <v>(日)</v>
      </c>
      <c r="C14641" s="34">
        <v>0.9375</v>
      </c>
      <c r="D14641" s="16" t="s">
        <v>18</v>
      </c>
      <c r="E14641" s="35">
        <v>0.95833333333333304</v>
      </c>
      <c r="F14641" s="50">
        <f>IF(COUNTIF('リスト（不使用）'!$A$5:$A$6,単年カーブ!$A$1),"希望数量入力ください",'単年（2027年度）'!$E$12*単年カーブ!$R$3+'単年（2027年度）'!$E$12*(1-単年カーブ!$R$3)*単年カーブ!Q14641)</f>
        <v>0</v>
      </c>
      <c r="G14641" s="47">
        <f t="shared" si="1600"/>
        <v>0</v>
      </c>
      <c r="M14641">
        <f t="shared" si="1601"/>
        <v>1</v>
      </c>
      <c r="N14641">
        <f>IF(OR(WEEKDAY(A14641)=1,WEEKDAY(A14641)=7,COUNTIF('2027祝日等（不使用）'!$A$1:$A$20,単年カーブ!A14641)=1),0,1)</f>
        <v>0</v>
      </c>
      <c r="O14641">
        <f t="shared" si="1597"/>
        <v>46</v>
      </c>
      <c r="P14641">
        <f t="shared" si="1602"/>
        <v>0</v>
      </c>
      <c r="Q14641">
        <f t="shared" si="1603"/>
        <v>0</v>
      </c>
    </row>
    <row r="14642" spans="1:17" ht="19.5" x14ac:dyDescent="0.4">
      <c r="A14642" s="33">
        <f t="shared" si="1598"/>
        <v>46782</v>
      </c>
      <c r="B14642" s="27" t="str">
        <f t="shared" si="1599"/>
        <v>(日)</v>
      </c>
      <c r="C14642" s="34">
        <v>0.95833333333333304</v>
      </c>
      <c r="D14642" s="16" t="s">
        <v>18</v>
      </c>
      <c r="E14642" s="35">
        <v>0.97916666666666696</v>
      </c>
      <c r="F14642" s="50">
        <f>IF(COUNTIF('リスト（不使用）'!$A$5:$A$6,単年カーブ!$A$1),"希望数量入力ください",'単年（2027年度）'!$E$12*単年カーブ!$R$3+'単年（2027年度）'!$E$12*(1-単年カーブ!$R$3)*単年カーブ!Q14642)</f>
        <v>0</v>
      </c>
      <c r="G14642" s="47">
        <f t="shared" si="1600"/>
        <v>0</v>
      </c>
      <c r="M14642">
        <f t="shared" si="1601"/>
        <v>1</v>
      </c>
      <c r="N14642">
        <f>IF(OR(WEEKDAY(A14642)=1,WEEKDAY(A14642)=7,COUNTIF('2027祝日等（不使用）'!$A$1:$A$20,単年カーブ!A14642)=1),0,1)</f>
        <v>0</v>
      </c>
      <c r="O14642">
        <f t="shared" si="1597"/>
        <v>47</v>
      </c>
      <c r="P14642">
        <f t="shared" si="1602"/>
        <v>0</v>
      </c>
      <c r="Q14642">
        <f t="shared" si="1603"/>
        <v>0</v>
      </c>
    </row>
    <row r="14643" spans="1:17" ht="19.5" x14ac:dyDescent="0.4">
      <c r="A14643" s="33">
        <f t="shared" si="1598"/>
        <v>46782</v>
      </c>
      <c r="B14643" s="27" t="str">
        <f t="shared" si="1599"/>
        <v>(日)</v>
      </c>
      <c r="C14643" s="34">
        <v>0.97916666666666696</v>
      </c>
      <c r="D14643" s="16" t="s">
        <v>18</v>
      </c>
      <c r="E14643" s="35" t="s">
        <v>17</v>
      </c>
      <c r="F14643" s="50">
        <f>IF(COUNTIF('リスト（不使用）'!$A$5:$A$6,単年カーブ!$A$1),"希望数量入力ください",'単年（2027年度）'!$E$12*単年カーブ!$R$3+'単年（2027年度）'!$E$12*(1-単年カーブ!$R$3)*単年カーブ!Q14643)</f>
        <v>0</v>
      </c>
      <c r="G14643" s="47">
        <f t="shared" si="1600"/>
        <v>0</v>
      </c>
      <c r="M14643">
        <f t="shared" si="1601"/>
        <v>1</v>
      </c>
      <c r="N14643">
        <f>IF(OR(WEEKDAY(A14643)=1,WEEKDAY(A14643)=7,COUNTIF('2027祝日等（不使用）'!$A$1:$A$20,単年カーブ!A14643)=1),0,1)</f>
        <v>0</v>
      </c>
      <c r="O14643">
        <f t="shared" si="1597"/>
        <v>48</v>
      </c>
      <c r="P14643">
        <f t="shared" si="1602"/>
        <v>0</v>
      </c>
      <c r="Q14643">
        <f t="shared" si="1603"/>
        <v>0</v>
      </c>
    </row>
    <row r="14644" spans="1:17" ht="19.5" x14ac:dyDescent="0.4">
      <c r="A14644" s="33">
        <f t="shared" si="1598"/>
        <v>46783</v>
      </c>
      <c r="B14644" s="27" t="str">
        <f t="shared" si="1599"/>
        <v>(月)</v>
      </c>
      <c r="C14644" s="34">
        <v>0</v>
      </c>
      <c r="D14644" s="16" t="s">
        <v>18</v>
      </c>
      <c r="E14644" s="35">
        <v>2.0833333333333332E-2</v>
      </c>
      <c r="F14644" s="50">
        <f>IF(COUNTIF('リスト（不使用）'!$A$5:$A$6,単年カーブ!$A$1),"希望数量入力ください",'単年（2027年度）'!$E$12*単年カーブ!$R$3+'単年（2027年度）'!$E$12*(1-単年カーブ!$R$3)*単年カーブ!Q14644)</f>
        <v>0</v>
      </c>
      <c r="G14644" s="47">
        <f t="shared" si="1600"/>
        <v>0</v>
      </c>
      <c r="M14644">
        <f t="shared" si="1601"/>
        <v>1</v>
      </c>
      <c r="N14644">
        <f>IF(OR(WEEKDAY(A14644)=1,WEEKDAY(A14644)=7,COUNTIF('2027祝日等（不使用）'!$A$1:$A$20,単年カーブ!A14644)=1),0,1)</f>
        <v>1</v>
      </c>
      <c r="O14644">
        <f t="shared" ref="O14644:O14707" si="1604">O14596</f>
        <v>1</v>
      </c>
      <c r="P14644">
        <f t="shared" si="1602"/>
        <v>0</v>
      </c>
      <c r="Q14644">
        <f t="shared" si="1603"/>
        <v>0</v>
      </c>
    </row>
    <row r="14645" spans="1:17" ht="19.5" x14ac:dyDescent="0.4">
      <c r="A14645" s="33">
        <f t="shared" si="1598"/>
        <v>46783</v>
      </c>
      <c r="B14645" s="27" t="str">
        <f t="shared" si="1599"/>
        <v>(月)</v>
      </c>
      <c r="C14645" s="34">
        <v>2.0833333333333332E-2</v>
      </c>
      <c r="D14645" s="16" t="s">
        <v>18</v>
      </c>
      <c r="E14645" s="35">
        <v>4.1666666666666664E-2</v>
      </c>
      <c r="F14645" s="50">
        <f>IF(COUNTIF('リスト（不使用）'!$A$5:$A$6,単年カーブ!$A$1),"希望数量入力ください",'単年（2027年度）'!$E$12*単年カーブ!$R$3+'単年（2027年度）'!$E$12*(1-単年カーブ!$R$3)*単年カーブ!Q14645)</f>
        <v>0</v>
      </c>
      <c r="G14645" s="47">
        <f t="shared" si="1600"/>
        <v>0</v>
      </c>
      <c r="M14645">
        <f t="shared" si="1601"/>
        <v>1</v>
      </c>
      <c r="N14645">
        <f>IF(OR(WEEKDAY(A14645)=1,WEEKDAY(A14645)=7,COUNTIF('2027祝日等（不使用）'!$A$1:$A$20,単年カーブ!A14645)=1),0,1)</f>
        <v>1</v>
      </c>
      <c r="O14645">
        <f t="shared" si="1604"/>
        <v>2</v>
      </c>
      <c r="P14645">
        <f t="shared" si="1602"/>
        <v>0</v>
      </c>
      <c r="Q14645">
        <f t="shared" si="1603"/>
        <v>0</v>
      </c>
    </row>
    <row r="14646" spans="1:17" ht="19.5" x14ac:dyDescent="0.4">
      <c r="A14646" s="33">
        <f t="shared" si="1598"/>
        <v>46783</v>
      </c>
      <c r="B14646" s="27" t="str">
        <f t="shared" si="1599"/>
        <v>(月)</v>
      </c>
      <c r="C14646" s="34">
        <v>4.1666666666666664E-2</v>
      </c>
      <c r="D14646" s="16" t="s">
        <v>18</v>
      </c>
      <c r="E14646" s="35">
        <v>6.25E-2</v>
      </c>
      <c r="F14646" s="50">
        <f>IF(COUNTIF('リスト（不使用）'!$A$5:$A$6,単年カーブ!$A$1),"希望数量入力ください",'単年（2027年度）'!$E$12*単年カーブ!$R$3+'単年（2027年度）'!$E$12*(1-単年カーブ!$R$3)*単年カーブ!Q14646)</f>
        <v>0</v>
      </c>
      <c r="G14646" s="47">
        <f t="shared" si="1600"/>
        <v>0</v>
      </c>
      <c r="M14646">
        <f t="shared" si="1601"/>
        <v>1</v>
      </c>
      <c r="N14646">
        <f>IF(OR(WEEKDAY(A14646)=1,WEEKDAY(A14646)=7,COUNTIF('2027祝日等（不使用）'!$A$1:$A$20,単年カーブ!A14646)=1),0,1)</f>
        <v>1</v>
      </c>
      <c r="O14646">
        <f t="shared" si="1604"/>
        <v>3</v>
      </c>
      <c r="P14646">
        <f t="shared" si="1602"/>
        <v>0</v>
      </c>
      <c r="Q14646">
        <f t="shared" si="1603"/>
        <v>0</v>
      </c>
    </row>
    <row r="14647" spans="1:17" ht="19.5" x14ac:dyDescent="0.4">
      <c r="A14647" s="33">
        <f t="shared" si="1598"/>
        <v>46783</v>
      </c>
      <c r="B14647" s="27" t="str">
        <f t="shared" si="1599"/>
        <v>(月)</v>
      </c>
      <c r="C14647" s="34">
        <v>6.25E-2</v>
      </c>
      <c r="D14647" s="16" t="s">
        <v>18</v>
      </c>
      <c r="E14647" s="35">
        <v>8.3333333333333301E-2</v>
      </c>
      <c r="F14647" s="50">
        <f>IF(COUNTIF('リスト（不使用）'!$A$5:$A$6,単年カーブ!$A$1),"希望数量入力ください",'単年（2027年度）'!$E$12*単年カーブ!$R$3+'単年（2027年度）'!$E$12*(1-単年カーブ!$R$3)*単年カーブ!Q14647)</f>
        <v>0</v>
      </c>
      <c r="G14647" s="47">
        <f t="shared" si="1600"/>
        <v>0</v>
      </c>
      <c r="M14647">
        <f t="shared" si="1601"/>
        <v>1</v>
      </c>
      <c r="N14647">
        <f>IF(OR(WEEKDAY(A14647)=1,WEEKDAY(A14647)=7,COUNTIF('2027祝日等（不使用）'!$A$1:$A$20,単年カーブ!A14647)=1),0,1)</f>
        <v>1</v>
      </c>
      <c r="O14647">
        <f t="shared" si="1604"/>
        <v>4</v>
      </c>
      <c r="P14647">
        <f t="shared" si="1602"/>
        <v>0</v>
      </c>
      <c r="Q14647">
        <f t="shared" si="1603"/>
        <v>0</v>
      </c>
    </row>
    <row r="14648" spans="1:17" ht="19.5" x14ac:dyDescent="0.4">
      <c r="A14648" s="33">
        <f t="shared" si="1598"/>
        <v>46783</v>
      </c>
      <c r="B14648" s="27" t="str">
        <f t="shared" si="1599"/>
        <v>(月)</v>
      </c>
      <c r="C14648" s="34">
        <v>8.3333333333333301E-2</v>
      </c>
      <c r="D14648" s="16" t="s">
        <v>18</v>
      </c>
      <c r="E14648" s="35">
        <v>0.104166666666667</v>
      </c>
      <c r="F14648" s="50">
        <f>IF(COUNTIF('リスト（不使用）'!$A$5:$A$6,単年カーブ!$A$1),"希望数量入力ください",'単年（2027年度）'!$E$12*単年カーブ!$R$3+'単年（2027年度）'!$E$12*(1-単年カーブ!$R$3)*単年カーブ!Q14648)</f>
        <v>0</v>
      </c>
      <c r="G14648" s="47">
        <f t="shared" si="1600"/>
        <v>0</v>
      </c>
      <c r="M14648">
        <f t="shared" si="1601"/>
        <v>1</v>
      </c>
      <c r="N14648">
        <f>IF(OR(WEEKDAY(A14648)=1,WEEKDAY(A14648)=7,COUNTIF('2027祝日等（不使用）'!$A$1:$A$20,単年カーブ!A14648)=1),0,1)</f>
        <v>1</v>
      </c>
      <c r="O14648">
        <f t="shared" si="1604"/>
        <v>5</v>
      </c>
      <c r="P14648">
        <f t="shared" si="1602"/>
        <v>0</v>
      </c>
      <c r="Q14648">
        <f t="shared" si="1603"/>
        <v>0</v>
      </c>
    </row>
    <row r="14649" spans="1:17" ht="19.5" x14ac:dyDescent="0.4">
      <c r="A14649" s="33">
        <f t="shared" si="1598"/>
        <v>46783</v>
      </c>
      <c r="B14649" s="27" t="str">
        <f t="shared" si="1599"/>
        <v>(月)</v>
      </c>
      <c r="C14649" s="34">
        <v>0.104166666666667</v>
      </c>
      <c r="D14649" s="16" t="s">
        <v>18</v>
      </c>
      <c r="E14649" s="35">
        <v>0.125</v>
      </c>
      <c r="F14649" s="50">
        <f>IF(COUNTIF('リスト（不使用）'!$A$5:$A$6,単年カーブ!$A$1),"希望数量入力ください",'単年（2027年度）'!$E$12*単年カーブ!$R$3+'単年（2027年度）'!$E$12*(1-単年カーブ!$R$3)*単年カーブ!Q14649)</f>
        <v>0</v>
      </c>
      <c r="G14649" s="47">
        <f t="shared" si="1600"/>
        <v>0</v>
      </c>
      <c r="M14649">
        <f t="shared" si="1601"/>
        <v>1</v>
      </c>
      <c r="N14649">
        <f>IF(OR(WEEKDAY(A14649)=1,WEEKDAY(A14649)=7,COUNTIF('2027祝日等（不使用）'!$A$1:$A$20,単年カーブ!A14649)=1),0,1)</f>
        <v>1</v>
      </c>
      <c r="O14649">
        <f t="shared" si="1604"/>
        <v>6</v>
      </c>
      <c r="P14649">
        <f t="shared" si="1602"/>
        <v>0</v>
      </c>
      <c r="Q14649">
        <f t="shared" si="1603"/>
        <v>0</v>
      </c>
    </row>
    <row r="14650" spans="1:17" ht="19.5" x14ac:dyDescent="0.4">
      <c r="A14650" s="33">
        <f t="shared" ref="A14650:A14713" si="1605">A14602+1</f>
        <v>46783</v>
      </c>
      <c r="B14650" s="27" t="str">
        <f t="shared" si="1599"/>
        <v>(月)</v>
      </c>
      <c r="C14650" s="34">
        <v>0.125</v>
      </c>
      <c r="D14650" s="16" t="s">
        <v>18</v>
      </c>
      <c r="E14650" s="35">
        <v>0.14583333333333301</v>
      </c>
      <c r="F14650" s="50">
        <f>IF(COUNTIF('リスト（不使用）'!$A$5:$A$6,単年カーブ!$A$1),"希望数量入力ください",'単年（2027年度）'!$E$12*単年カーブ!$R$3+'単年（2027年度）'!$E$12*(1-単年カーブ!$R$3)*単年カーブ!Q14650)</f>
        <v>0</v>
      </c>
      <c r="G14650" s="47">
        <f t="shared" si="1600"/>
        <v>0</v>
      </c>
      <c r="M14650">
        <f t="shared" si="1601"/>
        <v>1</v>
      </c>
      <c r="N14650">
        <f>IF(OR(WEEKDAY(A14650)=1,WEEKDAY(A14650)=7,COUNTIF('2027祝日等（不使用）'!$A$1:$A$20,単年カーブ!A14650)=1),0,1)</f>
        <v>1</v>
      </c>
      <c r="O14650">
        <f t="shared" si="1604"/>
        <v>7</v>
      </c>
      <c r="P14650">
        <f t="shared" si="1602"/>
        <v>0</v>
      </c>
      <c r="Q14650">
        <f t="shared" si="1603"/>
        <v>0</v>
      </c>
    </row>
    <row r="14651" spans="1:17" ht="19.5" x14ac:dyDescent="0.4">
      <c r="A14651" s="33">
        <f t="shared" si="1605"/>
        <v>46783</v>
      </c>
      <c r="B14651" s="27" t="str">
        <f t="shared" si="1599"/>
        <v>(月)</v>
      </c>
      <c r="C14651" s="34">
        <v>0.14583333333333301</v>
      </c>
      <c r="D14651" s="16" t="s">
        <v>18</v>
      </c>
      <c r="E14651" s="35">
        <v>0.16666666666666699</v>
      </c>
      <c r="F14651" s="50">
        <f>IF(COUNTIF('リスト（不使用）'!$A$5:$A$6,単年カーブ!$A$1),"希望数量入力ください",'単年（2027年度）'!$E$12*単年カーブ!$R$3+'単年（2027年度）'!$E$12*(1-単年カーブ!$R$3)*単年カーブ!Q14651)</f>
        <v>0</v>
      </c>
      <c r="G14651" s="47">
        <f t="shared" si="1600"/>
        <v>0</v>
      </c>
      <c r="M14651">
        <f t="shared" si="1601"/>
        <v>1</v>
      </c>
      <c r="N14651">
        <f>IF(OR(WEEKDAY(A14651)=1,WEEKDAY(A14651)=7,COUNTIF('2027祝日等（不使用）'!$A$1:$A$20,単年カーブ!A14651)=1),0,1)</f>
        <v>1</v>
      </c>
      <c r="O14651">
        <f t="shared" si="1604"/>
        <v>8</v>
      </c>
      <c r="P14651">
        <f t="shared" si="1602"/>
        <v>0</v>
      </c>
      <c r="Q14651">
        <f t="shared" si="1603"/>
        <v>0</v>
      </c>
    </row>
    <row r="14652" spans="1:17" ht="19.5" x14ac:dyDescent="0.4">
      <c r="A14652" s="33">
        <f t="shared" si="1605"/>
        <v>46783</v>
      </c>
      <c r="B14652" s="27" t="str">
        <f t="shared" si="1599"/>
        <v>(月)</v>
      </c>
      <c r="C14652" s="34">
        <v>0.16666666666666699</v>
      </c>
      <c r="D14652" s="16" t="s">
        <v>18</v>
      </c>
      <c r="E14652" s="35">
        <v>0.1875</v>
      </c>
      <c r="F14652" s="50">
        <f>IF(COUNTIF('リスト（不使用）'!$A$5:$A$6,単年カーブ!$A$1),"希望数量入力ください",'単年（2027年度）'!$E$12*単年カーブ!$R$3+'単年（2027年度）'!$E$12*(1-単年カーブ!$R$3)*単年カーブ!Q14652)</f>
        <v>0</v>
      </c>
      <c r="G14652" s="47">
        <f t="shared" si="1600"/>
        <v>0</v>
      </c>
      <c r="M14652">
        <f t="shared" si="1601"/>
        <v>1</v>
      </c>
      <c r="N14652">
        <f>IF(OR(WEEKDAY(A14652)=1,WEEKDAY(A14652)=7,COUNTIF('2027祝日等（不使用）'!$A$1:$A$20,単年カーブ!A14652)=1),0,1)</f>
        <v>1</v>
      </c>
      <c r="O14652">
        <f t="shared" si="1604"/>
        <v>9</v>
      </c>
      <c r="P14652">
        <f t="shared" si="1602"/>
        <v>0</v>
      </c>
      <c r="Q14652">
        <f t="shared" si="1603"/>
        <v>0</v>
      </c>
    </row>
    <row r="14653" spans="1:17" ht="19.5" x14ac:dyDescent="0.4">
      <c r="A14653" s="33">
        <f t="shared" si="1605"/>
        <v>46783</v>
      </c>
      <c r="B14653" s="27" t="str">
        <f t="shared" si="1599"/>
        <v>(月)</v>
      </c>
      <c r="C14653" s="34">
        <v>0.1875</v>
      </c>
      <c r="D14653" s="16" t="s">
        <v>18</v>
      </c>
      <c r="E14653" s="35">
        <v>0.20833333333333301</v>
      </c>
      <c r="F14653" s="50">
        <f>IF(COUNTIF('リスト（不使用）'!$A$5:$A$6,単年カーブ!$A$1),"希望数量入力ください",'単年（2027年度）'!$E$12*単年カーブ!$R$3+'単年（2027年度）'!$E$12*(1-単年カーブ!$R$3)*単年カーブ!Q14653)</f>
        <v>0</v>
      </c>
      <c r="G14653" s="47">
        <f t="shared" si="1600"/>
        <v>0</v>
      </c>
      <c r="M14653">
        <f t="shared" si="1601"/>
        <v>1</v>
      </c>
      <c r="N14653">
        <f>IF(OR(WEEKDAY(A14653)=1,WEEKDAY(A14653)=7,COUNTIF('2027祝日等（不使用）'!$A$1:$A$20,単年カーブ!A14653)=1),0,1)</f>
        <v>1</v>
      </c>
      <c r="O14653">
        <f t="shared" si="1604"/>
        <v>10</v>
      </c>
      <c r="P14653">
        <f t="shared" si="1602"/>
        <v>0</v>
      </c>
      <c r="Q14653">
        <f t="shared" si="1603"/>
        <v>0</v>
      </c>
    </row>
    <row r="14654" spans="1:17" ht="19.5" x14ac:dyDescent="0.4">
      <c r="A14654" s="33">
        <f t="shared" si="1605"/>
        <v>46783</v>
      </c>
      <c r="B14654" s="27" t="str">
        <f t="shared" si="1599"/>
        <v>(月)</v>
      </c>
      <c r="C14654" s="34">
        <v>0.20833333333333301</v>
      </c>
      <c r="D14654" s="16" t="s">
        <v>18</v>
      </c>
      <c r="E14654" s="35">
        <v>0.22916666666666699</v>
      </c>
      <c r="F14654" s="50">
        <f>IF(COUNTIF('リスト（不使用）'!$A$5:$A$6,単年カーブ!$A$1),"希望数量入力ください",'単年（2027年度）'!$E$12*単年カーブ!$R$3+'単年（2027年度）'!$E$12*(1-単年カーブ!$R$3)*単年カーブ!Q14654)</f>
        <v>0</v>
      </c>
      <c r="G14654" s="47">
        <f t="shared" si="1600"/>
        <v>0</v>
      </c>
      <c r="M14654">
        <f t="shared" si="1601"/>
        <v>1</v>
      </c>
      <c r="N14654">
        <f>IF(OR(WEEKDAY(A14654)=1,WEEKDAY(A14654)=7,COUNTIF('2027祝日等（不使用）'!$A$1:$A$20,単年カーブ!A14654)=1),0,1)</f>
        <v>1</v>
      </c>
      <c r="O14654">
        <f t="shared" si="1604"/>
        <v>11</v>
      </c>
      <c r="P14654">
        <f t="shared" si="1602"/>
        <v>0</v>
      </c>
      <c r="Q14654">
        <f t="shared" si="1603"/>
        <v>0</v>
      </c>
    </row>
    <row r="14655" spans="1:17" ht="19.5" x14ac:dyDescent="0.4">
      <c r="A14655" s="33">
        <f t="shared" si="1605"/>
        <v>46783</v>
      </c>
      <c r="B14655" s="27" t="str">
        <f t="shared" si="1599"/>
        <v>(月)</v>
      </c>
      <c r="C14655" s="34">
        <v>0.22916666666666699</v>
      </c>
      <c r="D14655" s="16" t="s">
        <v>18</v>
      </c>
      <c r="E14655" s="35">
        <v>0.25</v>
      </c>
      <c r="F14655" s="50">
        <f>IF(COUNTIF('リスト（不使用）'!$A$5:$A$6,単年カーブ!$A$1),"希望数量入力ください",'単年（2027年度）'!$E$12*単年カーブ!$R$3+'単年（2027年度）'!$E$12*(1-単年カーブ!$R$3)*単年カーブ!Q14655)</f>
        <v>0</v>
      </c>
      <c r="G14655" s="47">
        <f t="shared" si="1600"/>
        <v>0</v>
      </c>
      <c r="M14655">
        <f t="shared" si="1601"/>
        <v>1</v>
      </c>
      <c r="N14655">
        <f>IF(OR(WEEKDAY(A14655)=1,WEEKDAY(A14655)=7,COUNTIF('2027祝日等（不使用）'!$A$1:$A$20,単年カーブ!A14655)=1),0,1)</f>
        <v>1</v>
      </c>
      <c r="O14655">
        <f t="shared" si="1604"/>
        <v>12</v>
      </c>
      <c r="P14655">
        <f t="shared" si="1602"/>
        <v>0</v>
      </c>
      <c r="Q14655">
        <f t="shared" si="1603"/>
        <v>0</v>
      </c>
    </row>
    <row r="14656" spans="1:17" ht="19.5" x14ac:dyDescent="0.4">
      <c r="A14656" s="33">
        <f t="shared" si="1605"/>
        <v>46783</v>
      </c>
      <c r="B14656" s="27" t="str">
        <f t="shared" si="1599"/>
        <v>(月)</v>
      </c>
      <c r="C14656" s="34">
        <v>0.25</v>
      </c>
      <c r="D14656" s="16" t="s">
        <v>18</v>
      </c>
      <c r="E14656" s="35">
        <v>0.27083333333333298</v>
      </c>
      <c r="F14656" s="50">
        <f>IF(COUNTIF('リスト（不使用）'!$A$5:$A$6,単年カーブ!$A$1),"希望数量入力ください",'単年（2027年度）'!$E$12*単年カーブ!$R$3+'単年（2027年度）'!$E$12*(1-単年カーブ!$R$3)*単年カーブ!Q14656)</f>
        <v>0</v>
      </c>
      <c r="G14656" s="47">
        <f t="shared" si="1600"/>
        <v>0</v>
      </c>
      <c r="M14656">
        <f t="shared" si="1601"/>
        <v>1</v>
      </c>
      <c r="N14656">
        <f>IF(OR(WEEKDAY(A14656)=1,WEEKDAY(A14656)=7,COUNTIF('2027祝日等（不使用）'!$A$1:$A$20,単年カーブ!A14656)=1),0,1)</f>
        <v>1</v>
      </c>
      <c r="O14656">
        <f t="shared" si="1604"/>
        <v>13</v>
      </c>
      <c r="P14656">
        <f t="shared" si="1602"/>
        <v>0</v>
      </c>
      <c r="Q14656">
        <f t="shared" si="1603"/>
        <v>0</v>
      </c>
    </row>
    <row r="14657" spans="1:17" ht="19.5" x14ac:dyDescent="0.4">
      <c r="A14657" s="33">
        <f t="shared" si="1605"/>
        <v>46783</v>
      </c>
      <c r="B14657" s="27" t="str">
        <f t="shared" si="1599"/>
        <v>(月)</v>
      </c>
      <c r="C14657" s="34">
        <v>0.27083333333333298</v>
      </c>
      <c r="D14657" s="16" t="s">
        <v>18</v>
      </c>
      <c r="E14657" s="35">
        <v>0.29166666666666702</v>
      </c>
      <c r="F14657" s="50">
        <f>IF(COUNTIF('リスト（不使用）'!$A$5:$A$6,単年カーブ!$A$1),"希望数量入力ください",'単年（2027年度）'!$E$12*単年カーブ!$R$3+'単年（2027年度）'!$E$12*(1-単年カーブ!$R$3)*単年カーブ!Q14657)</f>
        <v>0</v>
      </c>
      <c r="G14657" s="47">
        <f t="shared" si="1600"/>
        <v>0</v>
      </c>
      <c r="M14657">
        <f t="shared" si="1601"/>
        <v>1</v>
      </c>
      <c r="N14657">
        <f>IF(OR(WEEKDAY(A14657)=1,WEEKDAY(A14657)=7,COUNTIF('2027祝日等（不使用）'!$A$1:$A$20,単年カーブ!A14657)=1),0,1)</f>
        <v>1</v>
      </c>
      <c r="O14657">
        <f t="shared" si="1604"/>
        <v>14</v>
      </c>
      <c r="P14657">
        <f t="shared" si="1602"/>
        <v>0</v>
      </c>
      <c r="Q14657">
        <f t="shared" si="1603"/>
        <v>0</v>
      </c>
    </row>
    <row r="14658" spans="1:17" ht="19.5" x14ac:dyDescent="0.4">
      <c r="A14658" s="33">
        <f t="shared" si="1605"/>
        <v>46783</v>
      </c>
      <c r="B14658" s="27" t="str">
        <f t="shared" si="1599"/>
        <v>(月)</v>
      </c>
      <c r="C14658" s="34">
        <v>0.29166666666666702</v>
      </c>
      <c r="D14658" s="16" t="s">
        <v>18</v>
      </c>
      <c r="E14658" s="35">
        <v>0.3125</v>
      </c>
      <c r="F14658" s="50">
        <f>IF(COUNTIF('リスト（不使用）'!$A$5:$A$6,単年カーブ!$A$1),"希望数量入力ください",'単年（2027年度）'!$E$12*単年カーブ!$R$3+'単年（2027年度）'!$E$12*(1-単年カーブ!$R$3)*単年カーブ!Q14658)</f>
        <v>0</v>
      </c>
      <c r="G14658" s="47">
        <f t="shared" si="1600"/>
        <v>0</v>
      </c>
      <c r="M14658">
        <f t="shared" si="1601"/>
        <v>1</v>
      </c>
      <c r="N14658">
        <f>IF(OR(WEEKDAY(A14658)=1,WEEKDAY(A14658)=7,COUNTIF('2027祝日等（不使用）'!$A$1:$A$20,単年カーブ!A14658)=1),0,1)</f>
        <v>1</v>
      </c>
      <c r="O14658">
        <f t="shared" si="1604"/>
        <v>15</v>
      </c>
      <c r="P14658">
        <f t="shared" si="1602"/>
        <v>0</v>
      </c>
      <c r="Q14658">
        <f t="shared" si="1603"/>
        <v>0</v>
      </c>
    </row>
    <row r="14659" spans="1:17" ht="19.5" x14ac:dyDescent="0.4">
      <c r="A14659" s="33">
        <f t="shared" si="1605"/>
        <v>46783</v>
      </c>
      <c r="B14659" s="27" t="str">
        <f t="shared" si="1599"/>
        <v>(月)</v>
      </c>
      <c r="C14659" s="34">
        <v>0.3125</v>
      </c>
      <c r="D14659" s="16" t="s">
        <v>18</v>
      </c>
      <c r="E14659" s="35">
        <v>0.33333333333333298</v>
      </c>
      <c r="F14659" s="50">
        <f>IF(COUNTIF('リスト（不使用）'!$A$5:$A$6,単年カーブ!$A$1),"希望数量入力ください",'単年（2027年度）'!$E$12*単年カーブ!$R$3+'単年（2027年度）'!$E$12*(1-単年カーブ!$R$3)*単年カーブ!Q14659)</f>
        <v>0</v>
      </c>
      <c r="G14659" s="47">
        <f t="shared" si="1600"/>
        <v>0</v>
      </c>
      <c r="M14659">
        <f t="shared" si="1601"/>
        <v>1</v>
      </c>
      <c r="N14659">
        <f>IF(OR(WEEKDAY(A14659)=1,WEEKDAY(A14659)=7,COUNTIF('2027祝日等（不使用）'!$A$1:$A$20,単年カーブ!A14659)=1),0,1)</f>
        <v>1</v>
      </c>
      <c r="O14659">
        <f t="shared" si="1604"/>
        <v>16</v>
      </c>
      <c r="P14659">
        <f t="shared" si="1602"/>
        <v>0</v>
      </c>
      <c r="Q14659">
        <f t="shared" si="1603"/>
        <v>0</v>
      </c>
    </row>
    <row r="14660" spans="1:17" ht="19.5" x14ac:dyDescent="0.4">
      <c r="A14660" s="33">
        <f t="shared" si="1605"/>
        <v>46783</v>
      </c>
      <c r="B14660" s="27" t="str">
        <f t="shared" ref="B14660:B14723" si="1606">TEXT(A14660,"(aaa)")</f>
        <v>(月)</v>
      </c>
      <c r="C14660" s="34">
        <v>0.33333333333333298</v>
      </c>
      <c r="D14660" s="16" t="s">
        <v>18</v>
      </c>
      <c r="E14660" s="35">
        <v>0.35416666666666702</v>
      </c>
      <c r="F14660" s="50">
        <f>IF(COUNTIF('リスト（不使用）'!$A$5:$A$6,単年カーブ!$A$1),"希望数量入力ください",'単年（2027年度）'!$E$12*単年カーブ!$R$3+'単年（2027年度）'!$E$12*(1-単年カーブ!$R$3)*単年カーブ!Q14660)</f>
        <v>0</v>
      </c>
      <c r="G14660" s="47">
        <f t="shared" ref="G14660:G14723" si="1607">F14660/2</f>
        <v>0</v>
      </c>
      <c r="M14660">
        <f t="shared" ref="M14660:M14723" si="1608">MONTH(A14660)</f>
        <v>1</v>
      </c>
      <c r="N14660">
        <f>IF(OR(WEEKDAY(A14660)=1,WEEKDAY(A14660)=7,COUNTIF('2027祝日等（不使用）'!$A$1:$A$20,単年カーブ!A14660)=1),0,1)</f>
        <v>1</v>
      </c>
      <c r="O14660">
        <f t="shared" si="1604"/>
        <v>17</v>
      </c>
      <c r="P14660">
        <f t="shared" ref="P14660:P14723" si="1609">IF(AND(O14660&gt;16,O14660&lt;41),1,0)</f>
        <v>1</v>
      </c>
      <c r="Q14660">
        <f t="shared" ref="Q14660:Q14723" si="1610">P14660*N14660</f>
        <v>1</v>
      </c>
    </row>
    <row r="14661" spans="1:17" ht="19.5" x14ac:dyDescent="0.4">
      <c r="A14661" s="33">
        <f t="shared" si="1605"/>
        <v>46783</v>
      </c>
      <c r="B14661" s="27" t="str">
        <f t="shared" si="1606"/>
        <v>(月)</v>
      </c>
      <c r="C14661" s="34">
        <v>0.35416666666666702</v>
      </c>
      <c r="D14661" s="16" t="s">
        <v>18</v>
      </c>
      <c r="E14661" s="35">
        <v>0.375</v>
      </c>
      <c r="F14661" s="50">
        <f>IF(COUNTIF('リスト（不使用）'!$A$5:$A$6,単年カーブ!$A$1),"希望数量入力ください",'単年（2027年度）'!$E$12*単年カーブ!$R$3+'単年（2027年度）'!$E$12*(1-単年カーブ!$R$3)*単年カーブ!Q14661)</f>
        <v>0</v>
      </c>
      <c r="G14661" s="47">
        <f t="shared" si="1607"/>
        <v>0</v>
      </c>
      <c r="M14661">
        <f t="shared" si="1608"/>
        <v>1</v>
      </c>
      <c r="N14661">
        <f>IF(OR(WEEKDAY(A14661)=1,WEEKDAY(A14661)=7,COUNTIF('2027祝日等（不使用）'!$A$1:$A$20,単年カーブ!A14661)=1),0,1)</f>
        <v>1</v>
      </c>
      <c r="O14661">
        <f t="shared" si="1604"/>
        <v>18</v>
      </c>
      <c r="P14661">
        <f t="shared" si="1609"/>
        <v>1</v>
      </c>
      <c r="Q14661">
        <f t="shared" si="1610"/>
        <v>1</v>
      </c>
    </row>
    <row r="14662" spans="1:17" ht="19.5" x14ac:dyDescent="0.4">
      <c r="A14662" s="33">
        <f t="shared" si="1605"/>
        <v>46783</v>
      </c>
      <c r="B14662" s="27" t="str">
        <f t="shared" si="1606"/>
        <v>(月)</v>
      </c>
      <c r="C14662" s="34">
        <v>0.375</v>
      </c>
      <c r="D14662" s="16" t="s">
        <v>18</v>
      </c>
      <c r="E14662" s="35">
        <v>0.39583333333333298</v>
      </c>
      <c r="F14662" s="50">
        <f>IF(COUNTIF('リスト（不使用）'!$A$5:$A$6,単年カーブ!$A$1),"希望数量入力ください",'単年（2027年度）'!$E$12*単年カーブ!$R$3+'単年（2027年度）'!$E$12*(1-単年カーブ!$R$3)*単年カーブ!Q14662)</f>
        <v>0</v>
      </c>
      <c r="G14662" s="47">
        <f t="shared" si="1607"/>
        <v>0</v>
      </c>
      <c r="M14662">
        <f t="shared" si="1608"/>
        <v>1</v>
      </c>
      <c r="N14662">
        <f>IF(OR(WEEKDAY(A14662)=1,WEEKDAY(A14662)=7,COUNTIF('2027祝日等（不使用）'!$A$1:$A$20,単年カーブ!A14662)=1),0,1)</f>
        <v>1</v>
      </c>
      <c r="O14662">
        <f t="shared" si="1604"/>
        <v>19</v>
      </c>
      <c r="P14662">
        <f t="shared" si="1609"/>
        <v>1</v>
      </c>
      <c r="Q14662">
        <f t="shared" si="1610"/>
        <v>1</v>
      </c>
    </row>
    <row r="14663" spans="1:17" ht="19.5" x14ac:dyDescent="0.4">
      <c r="A14663" s="33">
        <f t="shared" si="1605"/>
        <v>46783</v>
      </c>
      <c r="B14663" s="27" t="str">
        <f t="shared" si="1606"/>
        <v>(月)</v>
      </c>
      <c r="C14663" s="34">
        <v>0.39583333333333298</v>
      </c>
      <c r="D14663" s="16" t="s">
        <v>18</v>
      </c>
      <c r="E14663" s="35">
        <v>0.41666666666666702</v>
      </c>
      <c r="F14663" s="50">
        <f>IF(COUNTIF('リスト（不使用）'!$A$5:$A$6,単年カーブ!$A$1),"希望数量入力ください",'単年（2027年度）'!$E$12*単年カーブ!$R$3+'単年（2027年度）'!$E$12*(1-単年カーブ!$R$3)*単年カーブ!Q14663)</f>
        <v>0</v>
      </c>
      <c r="G14663" s="47">
        <f t="shared" si="1607"/>
        <v>0</v>
      </c>
      <c r="M14663">
        <f t="shared" si="1608"/>
        <v>1</v>
      </c>
      <c r="N14663">
        <f>IF(OR(WEEKDAY(A14663)=1,WEEKDAY(A14663)=7,COUNTIF('2027祝日等（不使用）'!$A$1:$A$20,単年カーブ!A14663)=1),0,1)</f>
        <v>1</v>
      </c>
      <c r="O14663">
        <f t="shared" si="1604"/>
        <v>20</v>
      </c>
      <c r="P14663">
        <f t="shared" si="1609"/>
        <v>1</v>
      </c>
      <c r="Q14663">
        <f t="shared" si="1610"/>
        <v>1</v>
      </c>
    </row>
    <row r="14664" spans="1:17" ht="19.5" x14ac:dyDescent="0.4">
      <c r="A14664" s="33">
        <f t="shared" si="1605"/>
        <v>46783</v>
      </c>
      <c r="B14664" s="27" t="str">
        <f t="shared" si="1606"/>
        <v>(月)</v>
      </c>
      <c r="C14664" s="34">
        <v>0.41666666666666702</v>
      </c>
      <c r="D14664" s="16" t="s">
        <v>18</v>
      </c>
      <c r="E14664" s="35">
        <v>0.4375</v>
      </c>
      <c r="F14664" s="50">
        <f>IF(COUNTIF('リスト（不使用）'!$A$5:$A$6,単年カーブ!$A$1),"希望数量入力ください",'単年（2027年度）'!$E$12*単年カーブ!$R$3+'単年（2027年度）'!$E$12*(1-単年カーブ!$R$3)*単年カーブ!Q14664)</f>
        <v>0</v>
      </c>
      <c r="G14664" s="47">
        <f t="shared" si="1607"/>
        <v>0</v>
      </c>
      <c r="M14664">
        <f t="shared" si="1608"/>
        <v>1</v>
      </c>
      <c r="N14664">
        <f>IF(OR(WEEKDAY(A14664)=1,WEEKDAY(A14664)=7,COUNTIF('2027祝日等（不使用）'!$A$1:$A$20,単年カーブ!A14664)=1),0,1)</f>
        <v>1</v>
      </c>
      <c r="O14664">
        <f t="shared" si="1604"/>
        <v>21</v>
      </c>
      <c r="P14664">
        <f t="shared" si="1609"/>
        <v>1</v>
      </c>
      <c r="Q14664">
        <f t="shared" si="1610"/>
        <v>1</v>
      </c>
    </row>
    <row r="14665" spans="1:17" ht="19.5" x14ac:dyDescent="0.4">
      <c r="A14665" s="33">
        <f t="shared" si="1605"/>
        <v>46783</v>
      </c>
      <c r="B14665" s="27" t="str">
        <f t="shared" si="1606"/>
        <v>(月)</v>
      </c>
      <c r="C14665" s="34">
        <v>0.4375</v>
      </c>
      <c r="D14665" s="16" t="s">
        <v>18</v>
      </c>
      <c r="E14665" s="35">
        <v>0.45833333333333298</v>
      </c>
      <c r="F14665" s="50">
        <f>IF(COUNTIF('リスト（不使用）'!$A$5:$A$6,単年カーブ!$A$1),"希望数量入力ください",'単年（2027年度）'!$E$12*単年カーブ!$R$3+'単年（2027年度）'!$E$12*(1-単年カーブ!$R$3)*単年カーブ!Q14665)</f>
        <v>0</v>
      </c>
      <c r="G14665" s="47">
        <f t="shared" si="1607"/>
        <v>0</v>
      </c>
      <c r="M14665">
        <f t="shared" si="1608"/>
        <v>1</v>
      </c>
      <c r="N14665">
        <f>IF(OR(WEEKDAY(A14665)=1,WEEKDAY(A14665)=7,COUNTIF('2027祝日等（不使用）'!$A$1:$A$20,単年カーブ!A14665)=1),0,1)</f>
        <v>1</v>
      </c>
      <c r="O14665">
        <f t="shared" si="1604"/>
        <v>22</v>
      </c>
      <c r="P14665">
        <f t="shared" si="1609"/>
        <v>1</v>
      </c>
      <c r="Q14665">
        <f t="shared" si="1610"/>
        <v>1</v>
      </c>
    </row>
    <row r="14666" spans="1:17" ht="19.5" x14ac:dyDescent="0.4">
      <c r="A14666" s="33">
        <f t="shared" si="1605"/>
        <v>46783</v>
      </c>
      <c r="B14666" s="27" t="str">
        <f t="shared" si="1606"/>
        <v>(月)</v>
      </c>
      <c r="C14666" s="34">
        <v>0.45833333333333298</v>
      </c>
      <c r="D14666" s="16" t="s">
        <v>18</v>
      </c>
      <c r="E14666" s="35">
        <v>0.47916666666666702</v>
      </c>
      <c r="F14666" s="50">
        <f>IF(COUNTIF('リスト（不使用）'!$A$5:$A$6,単年カーブ!$A$1),"希望数量入力ください",'単年（2027年度）'!$E$12*単年カーブ!$R$3+'単年（2027年度）'!$E$12*(1-単年カーブ!$R$3)*単年カーブ!Q14666)</f>
        <v>0</v>
      </c>
      <c r="G14666" s="47">
        <f t="shared" si="1607"/>
        <v>0</v>
      </c>
      <c r="M14666">
        <f t="shared" si="1608"/>
        <v>1</v>
      </c>
      <c r="N14666">
        <f>IF(OR(WEEKDAY(A14666)=1,WEEKDAY(A14666)=7,COUNTIF('2027祝日等（不使用）'!$A$1:$A$20,単年カーブ!A14666)=1),0,1)</f>
        <v>1</v>
      </c>
      <c r="O14666">
        <f t="shared" si="1604"/>
        <v>23</v>
      </c>
      <c r="P14666">
        <f t="shared" si="1609"/>
        <v>1</v>
      </c>
      <c r="Q14666">
        <f t="shared" si="1610"/>
        <v>1</v>
      </c>
    </row>
    <row r="14667" spans="1:17" ht="19.5" x14ac:dyDescent="0.4">
      <c r="A14667" s="33">
        <f t="shared" si="1605"/>
        <v>46783</v>
      </c>
      <c r="B14667" s="27" t="str">
        <f t="shared" si="1606"/>
        <v>(月)</v>
      </c>
      <c r="C14667" s="34">
        <v>0.47916666666666702</v>
      </c>
      <c r="D14667" s="16" t="s">
        <v>18</v>
      </c>
      <c r="E14667" s="35">
        <v>0.5</v>
      </c>
      <c r="F14667" s="50">
        <f>IF(COUNTIF('リスト（不使用）'!$A$5:$A$6,単年カーブ!$A$1),"希望数量入力ください",'単年（2027年度）'!$E$12*単年カーブ!$R$3+'単年（2027年度）'!$E$12*(1-単年カーブ!$R$3)*単年カーブ!Q14667)</f>
        <v>0</v>
      </c>
      <c r="G14667" s="47">
        <f t="shared" si="1607"/>
        <v>0</v>
      </c>
      <c r="M14667">
        <f t="shared" si="1608"/>
        <v>1</v>
      </c>
      <c r="N14667">
        <f>IF(OR(WEEKDAY(A14667)=1,WEEKDAY(A14667)=7,COUNTIF('2027祝日等（不使用）'!$A$1:$A$20,単年カーブ!A14667)=1),0,1)</f>
        <v>1</v>
      </c>
      <c r="O14667">
        <f t="shared" si="1604"/>
        <v>24</v>
      </c>
      <c r="P14667">
        <f t="shared" si="1609"/>
        <v>1</v>
      </c>
      <c r="Q14667">
        <f t="shared" si="1610"/>
        <v>1</v>
      </c>
    </row>
    <row r="14668" spans="1:17" ht="19.5" x14ac:dyDescent="0.4">
      <c r="A14668" s="33">
        <f t="shared" si="1605"/>
        <v>46783</v>
      </c>
      <c r="B14668" s="27" t="str">
        <f t="shared" si="1606"/>
        <v>(月)</v>
      </c>
      <c r="C14668" s="34">
        <v>0.5</v>
      </c>
      <c r="D14668" s="16" t="s">
        <v>18</v>
      </c>
      <c r="E14668" s="35">
        <v>0.52083333333333304</v>
      </c>
      <c r="F14668" s="50">
        <f>IF(COUNTIF('リスト（不使用）'!$A$5:$A$6,単年カーブ!$A$1),"希望数量入力ください",'単年（2027年度）'!$E$12*単年カーブ!$R$3+'単年（2027年度）'!$E$12*(1-単年カーブ!$R$3)*単年カーブ!Q14668)</f>
        <v>0</v>
      </c>
      <c r="G14668" s="47">
        <f t="shared" si="1607"/>
        <v>0</v>
      </c>
      <c r="M14668">
        <f t="shared" si="1608"/>
        <v>1</v>
      </c>
      <c r="N14668">
        <f>IF(OR(WEEKDAY(A14668)=1,WEEKDAY(A14668)=7,COUNTIF('2027祝日等（不使用）'!$A$1:$A$20,単年カーブ!A14668)=1),0,1)</f>
        <v>1</v>
      </c>
      <c r="O14668">
        <f t="shared" si="1604"/>
        <v>25</v>
      </c>
      <c r="P14668">
        <f t="shared" si="1609"/>
        <v>1</v>
      </c>
      <c r="Q14668">
        <f t="shared" si="1610"/>
        <v>1</v>
      </c>
    </row>
    <row r="14669" spans="1:17" ht="19.5" x14ac:dyDescent="0.4">
      <c r="A14669" s="33">
        <f t="shared" si="1605"/>
        <v>46783</v>
      </c>
      <c r="B14669" s="27" t="str">
        <f t="shared" si="1606"/>
        <v>(月)</v>
      </c>
      <c r="C14669" s="34">
        <v>0.52083333333333304</v>
      </c>
      <c r="D14669" s="16" t="s">
        <v>18</v>
      </c>
      <c r="E14669" s="35">
        <v>0.54166666666666696</v>
      </c>
      <c r="F14669" s="50">
        <f>IF(COUNTIF('リスト（不使用）'!$A$5:$A$6,単年カーブ!$A$1),"希望数量入力ください",'単年（2027年度）'!$E$12*単年カーブ!$R$3+'単年（2027年度）'!$E$12*(1-単年カーブ!$R$3)*単年カーブ!Q14669)</f>
        <v>0</v>
      </c>
      <c r="G14669" s="47">
        <f t="shared" si="1607"/>
        <v>0</v>
      </c>
      <c r="M14669">
        <f t="shared" si="1608"/>
        <v>1</v>
      </c>
      <c r="N14669">
        <f>IF(OR(WEEKDAY(A14669)=1,WEEKDAY(A14669)=7,COUNTIF('2027祝日等（不使用）'!$A$1:$A$20,単年カーブ!A14669)=1),0,1)</f>
        <v>1</v>
      </c>
      <c r="O14669">
        <f t="shared" si="1604"/>
        <v>26</v>
      </c>
      <c r="P14669">
        <f t="shared" si="1609"/>
        <v>1</v>
      </c>
      <c r="Q14669">
        <f t="shared" si="1610"/>
        <v>1</v>
      </c>
    </row>
    <row r="14670" spans="1:17" ht="19.5" x14ac:dyDescent="0.4">
      <c r="A14670" s="33">
        <f t="shared" si="1605"/>
        <v>46783</v>
      </c>
      <c r="B14670" s="27" t="str">
        <f t="shared" si="1606"/>
        <v>(月)</v>
      </c>
      <c r="C14670" s="34">
        <v>0.54166666666666696</v>
      </c>
      <c r="D14670" s="16" t="s">
        <v>18</v>
      </c>
      <c r="E14670" s="35">
        <v>0.5625</v>
      </c>
      <c r="F14670" s="50">
        <f>IF(COUNTIF('リスト（不使用）'!$A$5:$A$6,単年カーブ!$A$1),"希望数量入力ください",'単年（2027年度）'!$E$12*単年カーブ!$R$3+'単年（2027年度）'!$E$12*(1-単年カーブ!$R$3)*単年カーブ!Q14670)</f>
        <v>0</v>
      </c>
      <c r="G14670" s="47">
        <f t="shared" si="1607"/>
        <v>0</v>
      </c>
      <c r="M14670">
        <f t="shared" si="1608"/>
        <v>1</v>
      </c>
      <c r="N14670">
        <f>IF(OR(WEEKDAY(A14670)=1,WEEKDAY(A14670)=7,COUNTIF('2027祝日等（不使用）'!$A$1:$A$20,単年カーブ!A14670)=1),0,1)</f>
        <v>1</v>
      </c>
      <c r="O14670">
        <f t="shared" si="1604"/>
        <v>27</v>
      </c>
      <c r="P14670">
        <f t="shared" si="1609"/>
        <v>1</v>
      </c>
      <c r="Q14670">
        <f t="shared" si="1610"/>
        <v>1</v>
      </c>
    </row>
    <row r="14671" spans="1:17" ht="19.5" x14ac:dyDescent="0.4">
      <c r="A14671" s="33">
        <f t="shared" si="1605"/>
        <v>46783</v>
      </c>
      <c r="B14671" s="27" t="str">
        <f t="shared" si="1606"/>
        <v>(月)</v>
      </c>
      <c r="C14671" s="34">
        <v>0.5625</v>
      </c>
      <c r="D14671" s="16" t="s">
        <v>18</v>
      </c>
      <c r="E14671" s="35">
        <v>0.58333333333333304</v>
      </c>
      <c r="F14671" s="50">
        <f>IF(COUNTIF('リスト（不使用）'!$A$5:$A$6,単年カーブ!$A$1),"希望数量入力ください",'単年（2027年度）'!$E$12*単年カーブ!$R$3+'単年（2027年度）'!$E$12*(1-単年カーブ!$R$3)*単年カーブ!Q14671)</f>
        <v>0</v>
      </c>
      <c r="G14671" s="47">
        <f t="shared" si="1607"/>
        <v>0</v>
      </c>
      <c r="M14671">
        <f t="shared" si="1608"/>
        <v>1</v>
      </c>
      <c r="N14671">
        <f>IF(OR(WEEKDAY(A14671)=1,WEEKDAY(A14671)=7,COUNTIF('2027祝日等（不使用）'!$A$1:$A$20,単年カーブ!A14671)=1),0,1)</f>
        <v>1</v>
      </c>
      <c r="O14671">
        <f t="shared" si="1604"/>
        <v>28</v>
      </c>
      <c r="P14671">
        <f t="shared" si="1609"/>
        <v>1</v>
      </c>
      <c r="Q14671">
        <f t="shared" si="1610"/>
        <v>1</v>
      </c>
    </row>
    <row r="14672" spans="1:17" ht="19.5" x14ac:dyDescent="0.4">
      <c r="A14672" s="33">
        <f t="shared" si="1605"/>
        <v>46783</v>
      </c>
      <c r="B14672" s="27" t="str">
        <f t="shared" si="1606"/>
        <v>(月)</v>
      </c>
      <c r="C14672" s="34">
        <v>0.58333333333333304</v>
      </c>
      <c r="D14672" s="16" t="s">
        <v>18</v>
      </c>
      <c r="E14672" s="35">
        <v>0.60416666666666696</v>
      </c>
      <c r="F14672" s="50">
        <f>IF(COUNTIF('リスト（不使用）'!$A$5:$A$6,単年カーブ!$A$1),"希望数量入力ください",'単年（2027年度）'!$E$12*単年カーブ!$R$3+'単年（2027年度）'!$E$12*(1-単年カーブ!$R$3)*単年カーブ!Q14672)</f>
        <v>0</v>
      </c>
      <c r="G14672" s="47">
        <f t="shared" si="1607"/>
        <v>0</v>
      </c>
      <c r="M14672">
        <f t="shared" si="1608"/>
        <v>1</v>
      </c>
      <c r="N14672">
        <f>IF(OR(WEEKDAY(A14672)=1,WEEKDAY(A14672)=7,COUNTIF('2027祝日等（不使用）'!$A$1:$A$20,単年カーブ!A14672)=1),0,1)</f>
        <v>1</v>
      </c>
      <c r="O14672">
        <f t="shared" si="1604"/>
        <v>29</v>
      </c>
      <c r="P14672">
        <f t="shared" si="1609"/>
        <v>1</v>
      </c>
      <c r="Q14672">
        <f t="shared" si="1610"/>
        <v>1</v>
      </c>
    </row>
    <row r="14673" spans="1:17" ht="19.5" x14ac:dyDescent="0.4">
      <c r="A14673" s="33">
        <f t="shared" si="1605"/>
        <v>46783</v>
      </c>
      <c r="B14673" s="27" t="str">
        <f t="shared" si="1606"/>
        <v>(月)</v>
      </c>
      <c r="C14673" s="34">
        <v>0.60416666666666696</v>
      </c>
      <c r="D14673" s="16" t="s">
        <v>18</v>
      </c>
      <c r="E14673" s="35">
        <v>0.625</v>
      </c>
      <c r="F14673" s="50">
        <f>IF(COUNTIF('リスト（不使用）'!$A$5:$A$6,単年カーブ!$A$1),"希望数量入力ください",'単年（2027年度）'!$E$12*単年カーブ!$R$3+'単年（2027年度）'!$E$12*(1-単年カーブ!$R$3)*単年カーブ!Q14673)</f>
        <v>0</v>
      </c>
      <c r="G14673" s="47">
        <f t="shared" si="1607"/>
        <v>0</v>
      </c>
      <c r="M14673">
        <f t="shared" si="1608"/>
        <v>1</v>
      </c>
      <c r="N14673">
        <f>IF(OR(WEEKDAY(A14673)=1,WEEKDAY(A14673)=7,COUNTIF('2027祝日等（不使用）'!$A$1:$A$20,単年カーブ!A14673)=1),0,1)</f>
        <v>1</v>
      </c>
      <c r="O14673">
        <f t="shared" si="1604"/>
        <v>30</v>
      </c>
      <c r="P14673">
        <f t="shared" si="1609"/>
        <v>1</v>
      </c>
      <c r="Q14673">
        <f t="shared" si="1610"/>
        <v>1</v>
      </c>
    </row>
    <row r="14674" spans="1:17" ht="19.5" x14ac:dyDescent="0.4">
      <c r="A14674" s="33">
        <f t="shared" si="1605"/>
        <v>46783</v>
      </c>
      <c r="B14674" s="27" t="str">
        <f t="shared" si="1606"/>
        <v>(月)</v>
      </c>
      <c r="C14674" s="34">
        <v>0.625</v>
      </c>
      <c r="D14674" s="16" t="s">
        <v>18</v>
      </c>
      <c r="E14674" s="35">
        <v>0.64583333333333304</v>
      </c>
      <c r="F14674" s="50">
        <f>IF(COUNTIF('リスト（不使用）'!$A$5:$A$6,単年カーブ!$A$1),"希望数量入力ください",'単年（2027年度）'!$E$12*単年カーブ!$R$3+'単年（2027年度）'!$E$12*(1-単年カーブ!$R$3)*単年カーブ!Q14674)</f>
        <v>0</v>
      </c>
      <c r="G14674" s="47">
        <f t="shared" si="1607"/>
        <v>0</v>
      </c>
      <c r="M14674">
        <f t="shared" si="1608"/>
        <v>1</v>
      </c>
      <c r="N14674">
        <f>IF(OR(WEEKDAY(A14674)=1,WEEKDAY(A14674)=7,COUNTIF('2027祝日等（不使用）'!$A$1:$A$20,単年カーブ!A14674)=1),0,1)</f>
        <v>1</v>
      </c>
      <c r="O14674">
        <f t="shared" si="1604"/>
        <v>31</v>
      </c>
      <c r="P14674">
        <f t="shared" si="1609"/>
        <v>1</v>
      </c>
      <c r="Q14674">
        <f t="shared" si="1610"/>
        <v>1</v>
      </c>
    </row>
    <row r="14675" spans="1:17" ht="19.5" x14ac:dyDescent="0.4">
      <c r="A14675" s="33">
        <f t="shared" si="1605"/>
        <v>46783</v>
      </c>
      <c r="B14675" s="27" t="str">
        <f t="shared" si="1606"/>
        <v>(月)</v>
      </c>
      <c r="C14675" s="34">
        <v>0.64583333333333304</v>
      </c>
      <c r="D14675" s="16" t="s">
        <v>18</v>
      </c>
      <c r="E14675" s="35">
        <v>0.66666666666666696</v>
      </c>
      <c r="F14675" s="50">
        <f>IF(COUNTIF('リスト（不使用）'!$A$5:$A$6,単年カーブ!$A$1),"希望数量入力ください",'単年（2027年度）'!$E$12*単年カーブ!$R$3+'単年（2027年度）'!$E$12*(1-単年カーブ!$R$3)*単年カーブ!Q14675)</f>
        <v>0</v>
      </c>
      <c r="G14675" s="47">
        <f t="shared" si="1607"/>
        <v>0</v>
      </c>
      <c r="M14675">
        <f t="shared" si="1608"/>
        <v>1</v>
      </c>
      <c r="N14675">
        <f>IF(OR(WEEKDAY(A14675)=1,WEEKDAY(A14675)=7,COUNTIF('2027祝日等（不使用）'!$A$1:$A$20,単年カーブ!A14675)=1),0,1)</f>
        <v>1</v>
      </c>
      <c r="O14675">
        <f t="shared" si="1604"/>
        <v>32</v>
      </c>
      <c r="P14675">
        <f t="shared" si="1609"/>
        <v>1</v>
      </c>
      <c r="Q14675">
        <f t="shared" si="1610"/>
        <v>1</v>
      </c>
    </row>
    <row r="14676" spans="1:17" ht="19.5" x14ac:dyDescent="0.4">
      <c r="A14676" s="33">
        <f t="shared" si="1605"/>
        <v>46783</v>
      </c>
      <c r="B14676" s="27" t="str">
        <f t="shared" si="1606"/>
        <v>(月)</v>
      </c>
      <c r="C14676" s="34">
        <v>0.66666666666666696</v>
      </c>
      <c r="D14676" s="16" t="s">
        <v>18</v>
      </c>
      <c r="E14676" s="35">
        <v>0.6875</v>
      </c>
      <c r="F14676" s="50">
        <f>IF(COUNTIF('リスト（不使用）'!$A$5:$A$6,単年カーブ!$A$1),"希望数量入力ください",'単年（2027年度）'!$E$12*単年カーブ!$R$3+'単年（2027年度）'!$E$12*(1-単年カーブ!$R$3)*単年カーブ!Q14676)</f>
        <v>0</v>
      </c>
      <c r="G14676" s="47">
        <f t="shared" si="1607"/>
        <v>0</v>
      </c>
      <c r="M14676">
        <f t="shared" si="1608"/>
        <v>1</v>
      </c>
      <c r="N14676">
        <f>IF(OR(WEEKDAY(A14676)=1,WEEKDAY(A14676)=7,COUNTIF('2027祝日等（不使用）'!$A$1:$A$20,単年カーブ!A14676)=1),0,1)</f>
        <v>1</v>
      </c>
      <c r="O14676">
        <f t="shared" si="1604"/>
        <v>33</v>
      </c>
      <c r="P14676">
        <f t="shared" si="1609"/>
        <v>1</v>
      </c>
      <c r="Q14676">
        <f t="shared" si="1610"/>
        <v>1</v>
      </c>
    </row>
    <row r="14677" spans="1:17" ht="19.5" x14ac:dyDescent="0.4">
      <c r="A14677" s="33">
        <f t="shared" si="1605"/>
        <v>46783</v>
      </c>
      <c r="B14677" s="27" t="str">
        <f t="shared" si="1606"/>
        <v>(月)</v>
      </c>
      <c r="C14677" s="34">
        <v>0.6875</v>
      </c>
      <c r="D14677" s="16" t="s">
        <v>18</v>
      </c>
      <c r="E14677" s="35">
        <v>0.70833333333333304</v>
      </c>
      <c r="F14677" s="50">
        <f>IF(COUNTIF('リスト（不使用）'!$A$5:$A$6,単年カーブ!$A$1),"希望数量入力ください",'単年（2027年度）'!$E$12*単年カーブ!$R$3+'単年（2027年度）'!$E$12*(1-単年カーブ!$R$3)*単年カーブ!Q14677)</f>
        <v>0</v>
      </c>
      <c r="G14677" s="47">
        <f t="shared" si="1607"/>
        <v>0</v>
      </c>
      <c r="M14677">
        <f t="shared" si="1608"/>
        <v>1</v>
      </c>
      <c r="N14677">
        <f>IF(OR(WEEKDAY(A14677)=1,WEEKDAY(A14677)=7,COUNTIF('2027祝日等（不使用）'!$A$1:$A$20,単年カーブ!A14677)=1),0,1)</f>
        <v>1</v>
      </c>
      <c r="O14677">
        <f t="shared" si="1604"/>
        <v>34</v>
      </c>
      <c r="P14677">
        <f t="shared" si="1609"/>
        <v>1</v>
      </c>
      <c r="Q14677">
        <f t="shared" si="1610"/>
        <v>1</v>
      </c>
    </row>
    <row r="14678" spans="1:17" ht="19.5" x14ac:dyDescent="0.4">
      <c r="A14678" s="33">
        <f t="shared" si="1605"/>
        <v>46783</v>
      </c>
      <c r="B14678" s="27" t="str">
        <f t="shared" si="1606"/>
        <v>(月)</v>
      </c>
      <c r="C14678" s="34">
        <v>0.70833333333333304</v>
      </c>
      <c r="D14678" s="16" t="s">
        <v>18</v>
      </c>
      <c r="E14678" s="35">
        <v>0.72916666666666696</v>
      </c>
      <c r="F14678" s="50">
        <f>IF(COUNTIF('リスト（不使用）'!$A$5:$A$6,単年カーブ!$A$1),"希望数量入力ください",'単年（2027年度）'!$E$12*単年カーブ!$R$3+'単年（2027年度）'!$E$12*(1-単年カーブ!$R$3)*単年カーブ!Q14678)</f>
        <v>0</v>
      </c>
      <c r="G14678" s="47">
        <f t="shared" si="1607"/>
        <v>0</v>
      </c>
      <c r="M14678">
        <f t="shared" si="1608"/>
        <v>1</v>
      </c>
      <c r="N14678">
        <f>IF(OR(WEEKDAY(A14678)=1,WEEKDAY(A14678)=7,COUNTIF('2027祝日等（不使用）'!$A$1:$A$20,単年カーブ!A14678)=1),0,1)</f>
        <v>1</v>
      </c>
      <c r="O14678">
        <f t="shared" si="1604"/>
        <v>35</v>
      </c>
      <c r="P14678">
        <f t="shared" si="1609"/>
        <v>1</v>
      </c>
      <c r="Q14678">
        <f t="shared" si="1610"/>
        <v>1</v>
      </c>
    </row>
    <row r="14679" spans="1:17" ht="19.5" x14ac:dyDescent="0.4">
      <c r="A14679" s="33">
        <f t="shared" si="1605"/>
        <v>46783</v>
      </c>
      <c r="B14679" s="27" t="str">
        <f t="shared" si="1606"/>
        <v>(月)</v>
      </c>
      <c r="C14679" s="34">
        <v>0.72916666666666696</v>
      </c>
      <c r="D14679" s="16" t="s">
        <v>18</v>
      </c>
      <c r="E14679" s="35">
        <v>0.75</v>
      </c>
      <c r="F14679" s="50">
        <f>IF(COUNTIF('リスト（不使用）'!$A$5:$A$6,単年カーブ!$A$1),"希望数量入力ください",'単年（2027年度）'!$E$12*単年カーブ!$R$3+'単年（2027年度）'!$E$12*(1-単年カーブ!$R$3)*単年カーブ!Q14679)</f>
        <v>0</v>
      </c>
      <c r="G14679" s="47">
        <f t="shared" si="1607"/>
        <v>0</v>
      </c>
      <c r="M14679">
        <f t="shared" si="1608"/>
        <v>1</v>
      </c>
      <c r="N14679">
        <f>IF(OR(WEEKDAY(A14679)=1,WEEKDAY(A14679)=7,COUNTIF('2027祝日等（不使用）'!$A$1:$A$20,単年カーブ!A14679)=1),0,1)</f>
        <v>1</v>
      </c>
      <c r="O14679">
        <f t="shared" si="1604"/>
        <v>36</v>
      </c>
      <c r="P14679">
        <f t="shared" si="1609"/>
        <v>1</v>
      </c>
      <c r="Q14679">
        <f t="shared" si="1610"/>
        <v>1</v>
      </c>
    </row>
    <row r="14680" spans="1:17" ht="19.5" x14ac:dyDescent="0.4">
      <c r="A14680" s="33">
        <f t="shared" si="1605"/>
        <v>46783</v>
      </c>
      <c r="B14680" s="27" t="str">
        <f t="shared" si="1606"/>
        <v>(月)</v>
      </c>
      <c r="C14680" s="34">
        <v>0.75</v>
      </c>
      <c r="D14680" s="16" t="s">
        <v>18</v>
      </c>
      <c r="E14680" s="35">
        <v>0.77083333333333304</v>
      </c>
      <c r="F14680" s="50">
        <f>IF(COUNTIF('リスト（不使用）'!$A$5:$A$6,単年カーブ!$A$1),"希望数量入力ください",'単年（2027年度）'!$E$12*単年カーブ!$R$3+'単年（2027年度）'!$E$12*(1-単年カーブ!$R$3)*単年カーブ!Q14680)</f>
        <v>0</v>
      </c>
      <c r="G14680" s="47">
        <f t="shared" si="1607"/>
        <v>0</v>
      </c>
      <c r="M14680">
        <f t="shared" si="1608"/>
        <v>1</v>
      </c>
      <c r="N14680">
        <f>IF(OR(WEEKDAY(A14680)=1,WEEKDAY(A14680)=7,COUNTIF('2027祝日等（不使用）'!$A$1:$A$20,単年カーブ!A14680)=1),0,1)</f>
        <v>1</v>
      </c>
      <c r="O14680">
        <f t="shared" si="1604"/>
        <v>37</v>
      </c>
      <c r="P14680">
        <f t="shared" si="1609"/>
        <v>1</v>
      </c>
      <c r="Q14680">
        <f t="shared" si="1610"/>
        <v>1</v>
      </c>
    </row>
    <row r="14681" spans="1:17" ht="19.5" x14ac:dyDescent="0.4">
      <c r="A14681" s="33">
        <f t="shared" si="1605"/>
        <v>46783</v>
      </c>
      <c r="B14681" s="27" t="str">
        <f t="shared" si="1606"/>
        <v>(月)</v>
      </c>
      <c r="C14681" s="34">
        <v>0.77083333333333304</v>
      </c>
      <c r="D14681" s="16" t="s">
        <v>18</v>
      </c>
      <c r="E14681" s="35">
        <v>0.79166666666666696</v>
      </c>
      <c r="F14681" s="50">
        <f>IF(COUNTIF('リスト（不使用）'!$A$5:$A$6,単年カーブ!$A$1),"希望数量入力ください",'単年（2027年度）'!$E$12*単年カーブ!$R$3+'単年（2027年度）'!$E$12*(1-単年カーブ!$R$3)*単年カーブ!Q14681)</f>
        <v>0</v>
      </c>
      <c r="G14681" s="47">
        <f t="shared" si="1607"/>
        <v>0</v>
      </c>
      <c r="M14681">
        <f t="shared" si="1608"/>
        <v>1</v>
      </c>
      <c r="N14681">
        <f>IF(OR(WEEKDAY(A14681)=1,WEEKDAY(A14681)=7,COUNTIF('2027祝日等（不使用）'!$A$1:$A$20,単年カーブ!A14681)=1),0,1)</f>
        <v>1</v>
      </c>
      <c r="O14681">
        <f t="shared" si="1604"/>
        <v>38</v>
      </c>
      <c r="P14681">
        <f t="shared" si="1609"/>
        <v>1</v>
      </c>
      <c r="Q14681">
        <f t="shared" si="1610"/>
        <v>1</v>
      </c>
    </row>
    <row r="14682" spans="1:17" ht="19.5" x14ac:dyDescent="0.4">
      <c r="A14682" s="33">
        <f t="shared" si="1605"/>
        <v>46783</v>
      </c>
      <c r="B14682" s="27" t="str">
        <f t="shared" si="1606"/>
        <v>(月)</v>
      </c>
      <c r="C14682" s="34">
        <v>0.79166666666666696</v>
      </c>
      <c r="D14682" s="16" t="s">
        <v>18</v>
      </c>
      <c r="E14682" s="35">
        <v>0.8125</v>
      </c>
      <c r="F14682" s="50">
        <f>IF(COUNTIF('リスト（不使用）'!$A$5:$A$6,単年カーブ!$A$1),"希望数量入力ください",'単年（2027年度）'!$E$12*単年カーブ!$R$3+'単年（2027年度）'!$E$12*(1-単年カーブ!$R$3)*単年カーブ!Q14682)</f>
        <v>0</v>
      </c>
      <c r="G14682" s="47">
        <f t="shared" si="1607"/>
        <v>0</v>
      </c>
      <c r="M14682">
        <f t="shared" si="1608"/>
        <v>1</v>
      </c>
      <c r="N14682">
        <f>IF(OR(WEEKDAY(A14682)=1,WEEKDAY(A14682)=7,COUNTIF('2027祝日等（不使用）'!$A$1:$A$20,単年カーブ!A14682)=1),0,1)</f>
        <v>1</v>
      </c>
      <c r="O14682">
        <f t="shared" si="1604"/>
        <v>39</v>
      </c>
      <c r="P14682">
        <f t="shared" si="1609"/>
        <v>1</v>
      </c>
      <c r="Q14682">
        <f t="shared" si="1610"/>
        <v>1</v>
      </c>
    </row>
    <row r="14683" spans="1:17" ht="19.5" x14ac:dyDescent="0.4">
      <c r="A14683" s="33">
        <f t="shared" si="1605"/>
        <v>46783</v>
      </c>
      <c r="B14683" s="27" t="str">
        <f t="shared" si="1606"/>
        <v>(月)</v>
      </c>
      <c r="C14683" s="34">
        <v>0.8125</v>
      </c>
      <c r="D14683" s="16" t="s">
        <v>18</v>
      </c>
      <c r="E14683" s="35">
        <v>0.83333333333333304</v>
      </c>
      <c r="F14683" s="50">
        <f>IF(COUNTIF('リスト（不使用）'!$A$5:$A$6,単年カーブ!$A$1),"希望数量入力ください",'単年（2027年度）'!$E$12*単年カーブ!$R$3+'単年（2027年度）'!$E$12*(1-単年カーブ!$R$3)*単年カーブ!Q14683)</f>
        <v>0</v>
      </c>
      <c r="G14683" s="47">
        <f t="shared" si="1607"/>
        <v>0</v>
      </c>
      <c r="M14683">
        <f t="shared" si="1608"/>
        <v>1</v>
      </c>
      <c r="N14683">
        <f>IF(OR(WEEKDAY(A14683)=1,WEEKDAY(A14683)=7,COUNTIF('2027祝日等（不使用）'!$A$1:$A$20,単年カーブ!A14683)=1),0,1)</f>
        <v>1</v>
      </c>
      <c r="O14683">
        <f t="shared" si="1604"/>
        <v>40</v>
      </c>
      <c r="P14683">
        <f t="shared" si="1609"/>
        <v>1</v>
      </c>
      <c r="Q14683">
        <f t="shared" si="1610"/>
        <v>1</v>
      </c>
    </row>
    <row r="14684" spans="1:17" ht="19.5" x14ac:dyDescent="0.4">
      <c r="A14684" s="33">
        <f t="shared" si="1605"/>
        <v>46783</v>
      </c>
      <c r="B14684" s="27" t="str">
        <f t="shared" si="1606"/>
        <v>(月)</v>
      </c>
      <c r="C14684" s="34">
        <v>0.83333333333333304</v>
      </c>
      <c r="D14684" s="16" t="s">
        <v>18</v>
      </c>
      <c r="E14684" s="35">
        <v>0.85416666666666696</v>
      </c>
      <c r="F14684" s="50">
        <f>IF(COUNTIF('リスト（不使用）'!$A$5:$A$6,単年カーブ!$A$1),"希望数量入力ください",'単年（2027年度）'!$E$12*単年カーブ!$R$3+'単年（2027年度）'!$E$12*(1-単年カーブ!$R$3)*単年カーブ!Q14684)</f>
        <v>0</v>
      </c>
      <c r="G14684" s="47">
        <f t="shared" si="1607"/>
        <v>0</v>
      </c>
      <c r="M14684">
        <f t="shared" si="1608"/>
        <v>1</v>
      </c>
      <c r="N14684">
        <f>IF(OR(WEEKDAY(A14684)=1,WEEKDAY(A14684)=7,COUNTIF('2027祝日等（不使用）'!$A$1:$A$20,単年カーブ!A14684)=1),0,1)</f>
        <v>1</v>
      </c>
      <c r="O14684">
        <f t="shared" si="1604"/>
        <v>41</v>
      </c>
      <c r="P14684">
        <f t="shared" si="1609"/>
        <v>0</v>
      </c>
      <c r="Q14684">
        <f t="shared" si="1610"/>
        <v>0</v>
      </c>
    </row>
    <row r="14685" spans="1:17" ht="19.5" x14ac:dyDescent="0.4">
      <c r="A14685" s="33">
        <f t="shared" si="1605"/>
        <v>46783</v>
      </c>
      <c r="B14685" s="27" t="str">
        <f t="shared" si="1606"/>
        <v>(月)</v>
      </c>
      <c r="C14685" s="34">
        <v>0.85416666666666696</v>
      </c>
      <c r="D14685" s="16" t="s">
        <v>18</v>
      </c>
      <c r="E14685" s="35">
        <v>0.875</v>
      </c>
      <c r="F14685" s="50">
        <f>IF(COUNTIF('リスト（不使用）'!$A$5:$A$6,単年カーブ!$A$1),"希望数量入力ください",'単年（2027年度）'!$E$12*単年カーブ!$R$3+'単年（2027年度）'!$E$12*(1-単年カーブ!$R$3)*単年カーブ!Q14685)</f>
        <v>0</v>
      </c>
      <c r="G14685" s="47">
        <f t="shared" si="1607"/>
        <v>0</v>
      </c>
      <c r="M14685">
        <f t="shared" si="1608"/>
        <v>1</v>
      </c>
      <c r="N14685">
        <f>IF(OR(WEEKDAY(A14685)=1,WEEKDAY(A14685)=7,COUNTIF('2027祝日等（不使用）'!$A$1:$A$20,単年カーブ!A14685)=1),0,1)</f>
        <v>1</v>
      </c>
      <c r="O14685">
        <f t="shared" si="1604"/>
        <v>42</v>
      </c>
      <c r="P14685">
        <f t="shared" si="1609"/>
        <v>0</v>
      </c>
      <c r="Q14685">
        <f t="shared" si="1610"/>
        <v>0</v>
      </c>
    </row>
    <row r="14686" spans="1:17" ht="19.5" x14ac:dyDescent="0.4">
      <c r="A14686" s="33">
        <f t="shared" si="1605"/>
        <v>46783</v>
      </c>
      <c r="B14686" s="27" t="str">
        <f t="shared" si="1606"/>
        <v>(月)</v>
      </c>
      <c r="C14686" s="34">
        <v>0.875</v>
      </c>
      <c r="D14686" s="16" t="s">
        <v>18</v>
      </c>
      <c r="E14686" s="35">
        <v>0.89583333333333304</v>
      </c>
      <c r="F14686" s="50">
        <f>IF(COUNTIF('リスト（不使用）'!$A$5:$A$6,単年カーブ!$A$1),"希望数量入力ください",'単年（2027年度）'!$E$12*単年カーブ!$R$3+'単年（2027年度）'!$E$12*(1-単年カーブ!$R$3)*単年カーブ!Q14686)</f>
        <v>0</v>
      </c>
      <c r="G14686" s="47">
        <f t="shared" si="1607"/>
        <v>0</v>
      </c>
      <c r="M14686">
        <f t="shared" si="1608"/>
        <v>1</v>
      </c>
      <c r="N14686">
        <f>IF(OR(WEEKDAY(A14686)=1,WEEKDAY(A14686)=7,COUNTIF('2027祝日等（不使用）'!$A$1:$A$20,単年カーブ!A14686)=1),0,1)</f>
        <v>1</v>
      </c>
      <c r="O14686">
        <f t="shared" si="1604"/>
        <v>43</v>
      </c>
      <c r="P14686">
        <f t="shared" si="1609"/>
        <v>0</v>
      </c>
      <c r="Q14686">
        <f t="shared" si="1610"/>
        <v>0</v>
      </c>
    </row>
    <row r="14687" spans="1:17" ht="19.5" x14ac:dyDescent="0.4">
      <c r="A14687" s="33">
        <f t="shared" si="1605"/>
        <v>46783</v>
      </c>
      <c r="B14687" s="27" t="str">
        <f t="shared" si="1606"/>
        <v>(月)</v>
      </c>
      <c r="C14687" s="34">
        <v>0.89583333333333304</v>
      </c>
      <c r="D14687" s="16" t="s">
        <v>18</v>
      </c>
      <c r="E14687" s="35">
        <v>0.91666666666666696</v>
      </c>
      <c r="F14687" s="50">
        <f>IF(COUNTIF('リスト（不使用）'!$A$5:$A$6,単年カーブ!$A$1),"希望数量入力ください",'単年（2027年度）'!$E$12*単年カーブ!$R$3+'単年（2027年度）'!$E$12*(1-単年カーブ!$R$3)*単年カーブ!Q14687)</f>
        <v>0</v>
      </c>
      <c r="G14687" s="47">
        <f t="shared" si="1607"/>
        <v>0</v>
      </c>
      <c r="M14687">
        <f t="shared" si="1608"/>
        <v>1</v>
      </c>
      <c r="N14687">
        <f>IF(OR(WEEKDAY(A14687)=1,WEEKDAY(A14687)=7,COUNTIF('2027祝日等（不使用）'!$A$1:$A$20,単年カーブ!A14687)=1),0,1)</f>
        <v>1</v>
      </c>
      <c r="O14687">
        <f t="shared" si="1604"/>
        <v>44</v>
      </c>
      <c r="P14687">
        <f t="shared" si="1609"/>
        <v>0</v>
      </c>
      <c r="Q14687">
        <f t="shared" si="1610"/>
        <v>0</v>
      </c>
    </row>
    <row r="14688" spans="1:17" ht="19.5" x14ac:dyDescent="0.4">
      <c r="A14688" s="33">
        <f t="shared" si="1605"/>
        <v>46783</v>
      </c>
      <c r="B14688" s="27" t="str">
        <f t="shared" si="1606"/>
        <v>(月)</v>
      </c>
      <c r="C14688" s="34">
        <v>0.91666666666666696</v>
      </c>
      <c r="D14688" s="16" t="s">
        <v>18</v>
      </c>
      <c r="E14688" s="35">
        <v>0.9375</v>
      </c>
      <c r="F14688" s="50">
        <f>IF(COUNTIF('リスト（不使用）'!$A$5:$A$6,単年カーブ!$A$1),"希望数量入力ください",'単年（2027年度）'!$E$12*単年カーブ!$R$3+'単年（2027年度）'!$E$12*(1-単年カーブ!$R$3)*単年カーブ!Q14688)</f>
        <v>0</v>
      </c>
      <c r="G14688" s="47">
        <f t="shared" si="1607"/>
        <v>0</v>
      </c>
      <c r="M14688">
        <f t="shared" si="1608"/>
        <v>1</v>
      </c>
      <c r="N14688">
        <f>IF(OR(WEEKDAY(A14688)=1,WEEKDAY(A14688)=7,COUNTIF('2027祝日等（不使用）'!$A$1:$A$20,単年カーブ!A14688)=1),0,1)</f>
        <v>1</v>
      </c>
      <c r="O14688">
        <f t="shared" si="1604"/>
        <v>45</v>
      </c>
      <c r="P14688">
        <f t="shared" si="1609"/>
        <v>0</v>
      </c>
      <c r="Q14688">
        <f t="shared" si="1610"/>
        <v>0</v>
      </c>
    </row>
    <row r="14689" spans="1:17" ht="19.5" x14ac:dyDescent="0.4">
      <c r="A14689" s="33">
        <f t="shared" si="1605"/>
        <v>46783</v>
      </c>
      <c r="B14689" s="27" t="str">
        <f t="shared" si="1606"/>
        <v>(月)</v>
      </c>
      <c r="C14689" s="34">
        <v>0.9375</v>
      </c>
      <c r="D14689" s="16" t="s">
        <v>18</v>
      </c>
      <c r="E14689" s="35">
        <v>0.95833333333333304</v>
      </c>
      <c r="F14689" s="50">
        <f>IF(COUNTIF('リスト（不使用）'!$A$5:$A$6,単年カーブ!$A$1),"希望数量入力ください",'単年（2027年度）'!$E$12*単年カーブ!$R$3+'単年（2027年度）'!$E$12*(1-単年カーブ!$R$3)*単年カーブ!Q14689)</f>
        <v>0</v>
      </c>
      <c r="G14689" s="47">
        <f t="shared" si="1607"/>
        <v>0</v>
      </c>
      <c r="M14689">
        <f t="shared" si="1608"/>
        <v>1</v>
      </c>
      <c r="N14689">
        <f>IF(OR(WEEKDAY(A14689)=1,WEEKDAY(A14689)=7,COUNTIF('2027祝日等（不使用）'!$A$1:$A$20,単年カーブ!A14689)=1),0,1)</f>
        <v>1</v>
      </c>
      <c r="O14689">
        <f t="shared" si="1604"/>
        <v>46</v>
      </c>
      <c r="P14689">
        <f t="shared" si="1609"/>
        <v>0</v>
      </c>
      <c r="Q14689">
        <f t="shared" si="1610"/>
        <v>0</v>
      </c>
    </row>
    <row r="14690" spans="1:17" ht="19.5" x14ac:dyDescent="0.4">
      <c r="A14690" s="33">
        <f t="shared" si="1605"/>
        <v>46783</v>
      </c>
      <c r="B14690" s="27" t="str">
        <f t="shared" si="1606"/>
        <v>(月)</v>
      </c>
      <c r="C14690" s="34">
        <v>0.95833333333333304</v>
      </c>
      <c r="D14690" s="16" t="s">
        <v>18</v>
      </c>
      <c r="E14690" s="35">
        <v>0.97916666666666696</v>
      </c>
      <c r="F14690" s="50">
        <f>IF(COUNTIF('リスト（不使用）'!$A$5:$A$6,単年カーブ!$A$1),"希望数量入力ください",'単年（2027年度）'!$E$12*単年カーブ!$R$3+'単年（2027年度）'!$E$12*(1-単年カーブ!$R$3)*単年カーブ!Q14690)</f>
        <v>0</v>
      </c>
      <c r="G14690" s="47">
        <f t="shared" si="1607"/>
        <v>0</v>
      </c>
      <c r="M14690">
        <f t="shared" si="1608"/>
        <v>1</v>
      </c>
      <c r="N14690">
        <f>IF(OR(WEEKDAY(A14690)=1,WEEKDAY(A14690)=7,COUNTIF('2027祝日等（不使用）'!$A$1:$A$20,単年カーブ!A14690)=1),0,1)</f>
        <v>1</v>
      </c>
      <c r="O14690">
        <f t="shared" si="1604"/>
        <v>47</v>
      </c>
      <c r="P14690">
        <f t="shared" si="1609"/>
        <v>0</v>
      </c>
      <c r="Q14690">
        <f t="shared" si="1610"/>
        <v>0</v>
      </c>
    </row>
    <row r="14691" spans="1:17" ht="19.5" x14ac:dyDescent="0.4">
      <c r="A14691" s="33">
        <f t="shared" si="1605"/>
        <v>46783</v>
      </c>
      <c r="B14691" s="27" t="str">
        <f t="shared" si="1606"/>
        <v>(月)</v>
      </c>
      <c r="C14691" s="34">
        <v>0.97916666666666696</v>
      </c>
      <c r="D14691" s="16" t="s">
        <v>18</v>
      </c>
      <c r="E14691" s="35" t="s">
        <v>17</v>
      </c>
      <c r="F14691" s="50">
        <f>IF(COUNTIF('リスト（不使用）'!$A$5:$A$6,単年カーブ!$A$1),"希望数量入力ください",'単年（2027年度）'!$E$12*単年カーブ!$R$3+'単年（2027年度）'!$E$12*(1-単年カーブ!$R$3)*単年カーブ!Q14691)</f>
        <v>0</v>
      </c>
      <c r="G14691" s="47">
        <f t="shared" si="1607"/>
        <v>0</v>
      </c>
      <c r="M14691">
        <f t="shared" si="1608"/>
        <v>1</v>
      </c>
      <c r="N14691">
        <f>IF(OR(WEEKDAY(A14691)=1,WEEKDAY(A14691)=7,COUNTIF('2027祝日等（不使用）'!$A$1:$A$20,単年カーブ!A14691)=1),0,1)</f>
        <v>1</v>
      </c>
      <c r="O14691">
        <f t="shared" si="1604"/>
        <v>48</v>
      </c>
      <c r="P14691">
        <f t="shared" si="1609"/>
        <v>0</v>
      </c>
      <c r="Q14691">
        <f t="shared" si="1610"/>
        <v>0</v>
      </c>
    </row>
    <row r="14692" spans="1:17" ht="19.5" x14ac:dyDescent="0.4">
      <c r="A14692" s="33">
        <f t="shared" si="1605"/>
        <v>46784</v>
      </c>
      <c r="B14692" s="27" t="str">
        <f t="shared" si="1606"/>
        <v>(火)</v>
      </c>
      <c r="C14692" s="34">
        <v>0</v>
      </c>
      <c r="D14692" s="16" t="s">
        <v>18</v>
      </c>
      <c r="E14692" s="35">
        <v>2.0833333333333332E-2</v>
      </c>
      <c r="F14692" s="50">
        <f>IF(COUNTIF('リスト（不使用）'!$A$5:$A$6,単年カーブ!$A$1),"希望数量入力ください",'単年（2027年度）'!$E$12*単年カーブ!$R$3+'単年（2027年度）'!$E$12*(1-単年カーブ!$R$3)*単年カーブ!Q14692)</f>
        <v>0</v>
      </c>
      <c r="G14692" s="47">
        <f t="shared" si="1607"/>
        <v>0</v>
      </c>
      <c r="M14692">
        <f t="shared" si="1608"/>
        <v>2</v>
      </c>
      <c r="N14692">
        <f>IF(OR(WEEKDAY(A14692)=1,WEEKDAY(A14692)=7,COUNTIF('2027祝日等（不使用）'!$A$1:$A$20,単年カーブ!A14692)=1),0,1)</f>
        <v>1</v>
      </c>
      <c r="O14692">
        <f t="shared" si="1604"/>
        <v>1</v>
      </c>
      <c r="P14692">
        <f t="shared" si="1609"/>
        <v>0</v>
      </c>
      <c r="Q14692">
        <f t="shared" si="1610"/>
        <v>0</v>
      </c>
    </row>
    <row r="14693" spans="1:17" ht="19.5" x14ac:dyDescent="0.4">
      <c r="A14693" s="33">
        <f t="shared" si="1605"/>
        <v>46784</v>
      </c>
      <c r="B14693" s="27" t="str">
        <f t="shared" si="1606"/>
        <v>(火)</v>
      </c>
      <c r="C14693" s="34">
        <v>2.0833333333333332E-2</v>
      </c>
      <c r="D14693" s="16" t="s">
        <v>18</v>
      </c>
      <c r="E14693" s="35">
        <v>4.1666666666666664E-2</v>
      </c>
      <c r="F14693" s="50">
        <f>IF(COUNTIF('リスト（不使用）'!$A$5:$A$6,単年カーブ!$A$1),"希望数量入力ください",'単年（2027年度）'!$E$12*単年カーブ!$R$3+'単年（2027年度）'!$E$12*(1-単年カーブ!$R$3)*単年カーブ!Q14693)</f>
        <v>0</v>
      </c>
      <c r="G14693" s="47">
        <f t="shared" si="1607"/>
        <v>0</v>
      </c>
      <c r="M14693">
        <f t="shared" si="1608"/>
        <v>2</v>
      </c>
      <c r="N14693">
        <f>IF(OR(WEEKDAY(A14693)=1,WEEKDAY(A14693)=7,COUNTIF('2027祝日等（不使用）'!$A$1:$A$20,単年カーブ!A14693)=1),0,1)</f>
        <v>1</v>
      </c>
      <c r="O14693">
        <f t="shared" si="1604"/>
        <v>2</v>
      </c>
      <c r="P14693">
        <f t="shared" si="1609"/>
        <v>0</v>
      </c>
      <c r="Q14693">
        <f t="shared" si="1610"/>
        <v>0</v>
      </c>
    </row>
    <row r="14694" spans="1:17" ht="19.5" x14ac:dyDescent="0.4">
      <c r="A14694" s="33">
        <f t="shared" si="1605"/>
        <v>46784</v>
      </c>
      <c r="B14694" s="27" t="str">
        <f t="shared" si="1606"/>
        <v>(火)</v>
      </c>
      <c r="C14694" s="34">
        <v>4.1666666666666664E-2</v>
      </c>
      <c r="D14694" s="16" t="s">
        <v>18</v>
      </c>
      <c r="E14694" s="35">
        <v>6.25E-2</v>
      </c>
      <c r="F14694" s="50">
        <f>IF(COUNTIF('リスト（不使用）'!$A$5:$A$6,単年カーブ!$A$1),"希望数量入力ください",'単年（2027年度）'!$E$12*単年カーブ!$R$3+'単年（2027年度）'!$E$12*(1-単年カーブ!$R$3)*単年カーブ!Q14694)</f>
        <v>0</v>
      </c>
      <c r="G14694" s="47">
        <f t="shared" si="1607"/>
        <v>0</v>
      </c>
      <c r="M14694">
        <f t="shared" si="1608"/>
        <v>2</v>
      </c>
      <c r="N14694">
        <f>IF(OR(WEEKDAY(A14694)=1,WEEKDAY(A14694)=7,COUNTIF('2027祝日等（不使用）'!$A$1:$A$20,単年カーブ!A14694)=1),0,1)</f>
        <v>1</v>
      </c>
      <c r="O14694">
        <f t="shared" si="1604"/>
        <v>3</v>
      </c>
      <c r="P14694">
        <f t="shared" si="1609"/>
        <v>0</v>
      </c>
      <c r="Q14694">
        <f t="shared" si="1610"/>
        <v>0</v>
      </c>
    </row>
    <row r="14695" spans="1:17" ht="19.5" x14ac:dyDescent="0.4">
      <c r="A14695" s="33">
        <f t="shared" si="1605"/>
        <v>46784</v>
      </c>
      <c r="B14695" s="27" t="str">
        <f t="shared" si="1606"/>
        <v>(火)</v>
      </c>
      <c r="C14695" s="34">
        <v>6.25E-2</v>
      </c>
      <c r="D14695" s="16" t="s">
        <v>18</v>
      </c>
      <c r="E14695" s="35">
        <v>8.3333333333333301E-2</v>
      </c>
      <c r="F14695" s="50">
        <f>IF(COUNTIF('リスト（不使用）'!$A$5:$A$6,単年カーブ!$A$1),"希望数量入力ください",'単年（2027年度）'!$E$12*単年カーブ!$R$3+'単年（2027年度）'!$E$12*(1-単年カーブ!$R$3)*単年カーブ!Q14695)</f>
        <v>0</v>
      </c>
      <c r="G14695" s="47">
        <f t="shared" si="1607"/>
        <v>0</v>
      </c>
      <c r="M14695">
        <f t="shared" si="1608"/>
        <v>2</v>
      </c>
      <c r="N14695">
        <f>IF(OR(WEEKDAY(A14695)=1,WEEKDAY(A14695)=7,COUNTIF('2027祝日等（不使用）'!$A$1:$A$20,単年カーブ!A14695)=1),0,1)</f>
        <v>1</v>
      </c>
      <c r="O14695">
        <f t="shared" si="1604"/>
        <v>4</v>
      </c>
      <c r="P14695">
        <f t="shared" si="1609"/>
        <v>0</v>
      </c>
      <c r="Q14695">
        <f t="shared" si="1610"/>
        <v>0</v>
      </c>
    </row>
    <row r="14696" spans="1:17" ht="19.5" x14ac:dyDescent="0.4">
      <c r="A14696" s="33">
        <f t="shared" si="1605"/>
        <v>46784</v>
      </c>
      <c r="B14696" s="27" t="str">
        <f t="shared" si="1606"/>
        <v>(火)</v>
      </c>
      <c r="C14696" s="34">
        <v>8.3333333333333301E-2</v>
      </c>
      <c r="D14696" s="16" t="s">
        <v>18</v>
      </c>
      <c r="E14696" s="35">
        <v>0.104166666666667</v>
      </c>
      <c r="F14696" s="50">
        <f>IF(COUNTIF('リスト（不使用）'!$A$5:$A$6,単年カーブ!$A$1),"希望数量入力ください",'単年（2027年度）'!$E$12*単年カーブ!$R$3+'単年（2027年度）'!$E$12*(1-単年カーブ!$R$3)*単年カーブ!Q14696)</f>
        <v>0</v>
      </c>
      <c r="G14696" s="47">
        <f t="shared" si="1607"/>
        <v>0</v>
      </c>
      <c r="M14696">
        <f t="shared" si="1608"/>
        <v>2</v>
      </c>
      <c r="N14696">
        <f>IF(OR(WEEKDAY(A14696)=1,WEEKDAY(A14696)=7,COUNTIF('2027祝日等（不使用）'!$A$1:$A$20,単年カーブ!A14696)=1),0,1)</f>
        <v>1</v>
      </c>
      <c r="O14696">
        <f t="shared" si="1604"/>
        <v>5</v>
      </c>
      <c r="P14696">
        <f t="shared" si="1609"/>
        <v>0</v>
      </c>
      <c r="Q14696">
        <f t="shared" si="1610"/>
        <v>0</v>
      </c>
    </row>
    <row r="14697" spans="1:17" ht="19.5" x14ac:dyDescent="0.4">
      <c r="A14697" s="33">
        <f t="shared" si="1605"/>
        <v>46784</v>
      </c>
      <c r="B14697" s="27" t="str">
        <f t="shared" si="1606"/>
        <v>(火)</v>
      </c>
      <c r="C14697" s="34">
        <v>0.104166666666667</v>
      </c>
      <c r="D14697" s="16" t="s">
        <v>18</v>
      </c>
      <c r="E14697" s="35">
        <v>0.125</v>
      </c>
      <c r="F14697" s="50">
        <f>IF(COUNTIF('リスト（不使用）'!$A$5:$A$6,単年カーブ!$A$1),"希望数量入力ください",'単年（2027年度）'!$E$12*単年カーブ!$R$3+'単年（2027年度）'!$E$12*(1-単年カーブ!$R$3)*単年カーブ!Q14697)</f>
        <v>0</v>
      </c>
      <c r="G14697" s="47">
        <f t="shared" si="1607"/>
        <v>0</v>
      </c>
      <c r="M14697">
        <f t="shared" si="1608"/>
        <v>2</v>
      </c>
      <c r="N14697">
        <f>IF(OR(WEEKDAY(A14697)=1,WEEKDAY(A14697)=7,COUNTIF('2027祝日等（不使用）'!$A$1:$A$20,単年カーブ!A14697)=1),0,1)</f>
        <v>1</v>
      </c>
      <c r="O14697">
        <f t="shared" si="1604"/>
        <v>6</v>
      </c>
      <c r="P14697">
        <f t="shared" si="1609"/>
        <v>0</v>
      </c>
      <c r="Q14697">
        <f t="shared" si="1610"/>
        <v>0</v>
      </c>
    </row>
    <row r="14698" spans="1:17" ht="19.5" x14ac:dyDescent="0.4">
      <c r="A14698" s="33">
        <f t="shared" si="1605"/>
        <v>46784</v>
      </c>
      <c r="B14698" s="27" t="str">
        <f t="shared" si="1606"/>
        <v>(火)</v>
      </c>
      <c r="C14698" s="34">
        <v>0.125</v>
      </c>
      <c r="D14698" s="16" t="s">
        <v>18</v>
      </c>
      <c r="E14698" s="35">
        <v>0.14583333333333301</v>
      </c>
      <c r="F14698" s="50">
        <f>IF(COUNTIF('リスト（不使用）'!$A$5:$A$6,単年カーブ!$A$1),"希望数量入力ください",'単年（2027年度）'!$E$12*単年カーブ!$R$3+'単年（2027年度）'!$E$12*(1-単年カーブ!$R$3)*単年カーブ!Q14698)</f>
        <v>0</v>
      </c>
      <c r="G14698" s="47">
        <f t="shared" si="1607"/>
        <v>0</v>
      </c>
      <c r="M14698">
        <f t="shared" si="1608"/>
        <v>2</v>
      </c>
      <c r="N14698">
        <f>IF(OR(WEEKDAY(A14698)=1,WEEKDAY(A14698)=7,COUNTIF('2027祝日等（不使用）'!$A$1:$A$20,単年カーブ!A14698)=1),0,1)</f>
        <v>1</v>
      </c>
      <c r="O14698">
        <f t="shared" si="1604"/>
        <v>7</v>
      </c>
      <c r="P14698">
        <f t="shared" si="1609"/>
        <v>0</v>
      </c>
      <c r="Q14698">
        <f t="shared" si="1610"/>
        <v>0</v>
      </c>
    </row>
    <row r="14699" spans="1:17" ht="19.5" x14ac:dyDescent="0.4">
      <c r="A14699" s="33">
        <f t="shared" si="1605"/>
        <v>46784</v>
      </c>
      <c r="B14699" s="27" t="str">
        <f t="shared" si="1606"/>
        <v>(火)</v>
      </c>
      <c r="C14699" s="34">
        <v>0.14583333333333301</v>
      </c>
      <c r="D14699" s="16" t="s">
        <v>18</v>
      </c>
      <c r="E14699" s="35">
        <v>0.16666666666666699</v>
      </c>
      <c r="F14699" s="50">
        <f>IF(COUNTIF('リスト（不使用）'!$A$5:$A$6,単年カーブ!$A$1),"希望数量入力ください",'単年（2027年度）'!$E$12*単年カーブ!$R$3+'単年（2027年度）'!$E$12*(1-単年カーブ!$R$3)*単年カーブ!Q14699)</f>
        <v>0</v>
      </c>
      <c r="G14699" s="47">
        <f t="shared" si="1607"/>
        <v>0</v>
      </c>
      <c r="M14699">
        <f t="shared" si="1608"/>
        <v>2</v>
      </c>
      <c r="N14699">
        <f>IF(OR(WEEKDAY(A14699)=1,WEEKDAY(A14699)=7,COUNTIF('2027祝日等（不使用）'!$A$1:$A$20,単年カーブ!A14699)=1),0,1)</f>
        <v>1</v>
      </c>
      <c r="O14699">
        <f t="shared" si="1604"/>
        <v>8</v>
      </c>
      <c r="P14699">
        <f t="shared" si="1609"/>
        <v>0</v>
      </c>
      <c r="Q14699">
        <f t="shared" si="1610"/>
        <v>0</v>
      </c>
    </row>
    <row r="14700" spans="1:17" ht="19.5" x14ac:dyDescent="0.4">
      <c r="A14700" s="33">
        <f t="shared" si="1605"/>
        <v>46784</v>
      </c>
      <c r="B14700" s="27" t="str">
        <f t="shared" si="1606"/>
        <v>(火)</v>
      </c>
      <c r="C14700" s="34">
        <v>0.16666666666666699</v>
      </c>
      <c r="D14700" s="16" t="s">
        <v>18</v>
      </c>
      <c r="E14700" s="35">
        <v>0.1875</v>
      </c>
      <c r="F14700" s="50">
        <f>IF(COUNTIF('リスト（不使用）'!$A$5:$A$6,単年カーブ!$A$1),"希望数量入力ください",'単年（2027年度）'!$E$12*単年カーブ!$R$3+'単年（2027年度）'!$E$12*(1-単年カーブ!$R$3)*単年カーブ!Q14700)</f>
        <v>0</v>
      </c>
      <c r="G14700" s="47">
        <f t="shared" si="1607"/>
        <v>0</v>
      </c>
      <c r="M14700">
        <f t="shared" si="1608"/>
        <v>2</v>
      </c>
      <c r="N14700">
        <f>IF(OR(WEEKDAY(A14700)=1,WEEKDAY(A14700)=7,COUNTIF('2027祝日等（不使用）'!$A$1:$A$20,単年カーブ!A14700)=1),0,1)</f>
        <v>1</v>
      </c>
      <c r="O14700">
        <f t="shared" si="1604"/>
        <v>9</v>
      </c>
      <c r="P14700">
        <f t="shared" si="1609"/>
        <v>0</v>
      </c>
      <c r="Q14700">
        <f t="shared" si="1610"/>
        <v>0</v>
      </c>
    </row>
    <row r="14701" spans="1:17" ht="19.5" x14ac:dyDescent="0.4">
      <c r="A14701" s="33">
        <f t="shared" si="1605"/>
        <v>46784</v>
      </c>
      <c r="B14701" s="27" t="str">
        <f t="shared" si="1606"/>
        <v>(火)</v>
      </c>
      <c r="C14701" s="34">
        <v>0.1875</v>
      </c>
      <c r="D14701" s="16" t="s">
        <v>18</v>
      </c>
      <c r="E14701" s="35">
        <v>0.20833333333333301</v>
      </c>
      <c r="F14701" s="50">
        <f>IF(COUNTIF('リスト（不使用）'!$A$5:$A$6,単年カーブ!$A$1),"希望数量入力ください",'単年（2027年度）'!$E$12*単年カーブ!$R$3+'単年（2027年度）'!$E$12*(1-単年カーブ!$R$3)*単年カーブ!Q14701)</f>
        <v>0</v>
      </c>
      <c r="G14701" s="47">
        <f t="shared" si="1607"/>
        <v>0</v>
      </c>
      <c r="M14701">
        <f t="shared" si="1608"/>
        <v>2</v>
      </c>
      <c r="N14701">
        <f>IF(OR(WEEKDAY(A14701)=1,WEEKDAY(A14701)=7,COUNTIF('2027祝日等（不使用）'!$A$1:$A$20,単年カーブ!A14701)=1),0,1)</f>
        <v>1</v>
      </c>
      <c r="O14701">
        <f t="shared" si="1604"/>
        <v>10</v>
      </c>
      <c r="P14701">
        <f t="shared" si="1609"/>
        <v>0</v>
      </c>
      <c r="Q14701">
        <f t="shared" si="1610"/>
        <v>0</v>
      </c>
    </row>
    <row r="14702" spans="1:17" ht="19.5" x14ac:dyDescent="0.4">
      <c r="A14702" s="33">
        <f t="shared" si="1605"/>
        <v>46784</v>
      </c>
      <c r="B14702" s="27" t="str">
        <f t="shared" si="1606"/>
        <v>(火)</v>
      </c>
      <c r="C14702" s="34">
        <v>0.20833333333333301</v>
      </c>
      <c r="D14702" s="16" t="s">
        <v>18</v>
      </c>
      <c r="E14702" s="35">
        <v>0.22916666666666699</v>
      </c>
      <c r="F14702" s="50">
        <f>IF(COUNTIF('リスト（不使用）'!$A$5:$A$6,単年カーブ!$A$1),"希望数量入力ください",'単年（2027年度）'!$E$12*単年カーブ!$R$3+'単年（2027年度）'!$E$12*(1-単年カーブ!$R$3)*単年カーブ!Q14702)</f>
        <v>0</v>
      </c>
      <c r="G14702" s="47">
        <f t="shared" si="1607"/>
        <v>0</v>
      </c>
      <c r="M14702">
        <f t="shared" si="1608"/>
        <v>2</v>
      </c>
      <c r="N14702">
        <f>IF(OR(WEEKDAY(A14702)=1,WEEKDAY(A14702)=7,COUNTIF('2027祝日等（不使用）'!$A$1:$A$20,単年カーブ!A14702)=1),0,1)</f>
        <v>1</v>
      </c>
      <c r="O14702">
        <f t="shared" si="1604"/>
        <v>11</v>
      </c>
      <c r="P14702">
        <f t="shared" si="1609"/>
        <v>0</v>
      </c>
      <c r="Q14702">
        <f t="shared" si="1610"/>
        <v>0</v>
      </c>
    </row>
    <row r="14703" spans="1:17" ht="19.5" x14ac:dyDescent="0.4">
      <c r="A14703" s="33">
        <f t="shared" si="1605"/>
        <v>46784</v>
      </c>
      <c r="B14703" s="27" t="str">
        <f t="shared" si="1606"/>
        <v>(火)</v>
      </c>
      <c r="C14703" s="34">
        <v>0.22916666666666699</v>
      </c>
      <c r="D14703" s="16" t="s">
        <v>18</v>
      </c>
      <c r="E14703" s="35">
        <v>0.25</v>
      </c>
      <c r="F14703" s="50">
        <f>IF(COUNTIF('リスト（不使用）'!$A$5:$A$6,単年カーブ!$A$1),"希望数量入力ください",'単年（2027年度）'!$E$12*単年カーブ!$R$3+'単年（2027年度）'!$E$12*(1-単年カーブ!$R$3)*単年カーブ!Q14703)</f>
        <v>0</v>
      </c>
      <c r="G14703" s="47">
        <f t="shared" si="1607"/>
        <v>0</v>
      </c>
      <c r="M14703">
        <f t="shared" si="1608"/>
        <v>2</v>
      </c>
      <c r="N14703">
        <f>IF(OR(WEEKDAY(A14703)=1,WEEKDAY(A14703)=7,COUNTIF('2027祝日等（不使用）'!$A$1:$A$20,単年カーブ!A14703)=1),0,1)</f>
        <v>1</v>
      </c>
      <c r="O14703">
        <f t="shared" si="1604"/>
        <v>12</v>
      </c>
      <c r="P14703">
        <f t="shared" si="1609"/>
        <v>0</v>
      </c>
      <c r="Q14703">
        <f t="shared" si="1610"/>
        <v>0</v>
      </c>
    </row>
    <row r="14704" spans="1:17" ht="19.5" x14ac:dyDescent="0.4">
      <c r="A14704" s="33">
        <f t="shared" si="1605"/>
        <v>46784</v>
      </c>
      <c r="B14704" s="27" t="str">
        <f t="shared" si="1606"/>
        <v>(火)</v>
      </c>
      <c r="C14704" s="34">
        <v>0.25</v>
      </c>
      <c r="D14704" s="16" t="s">
        <v>18</v>
      </c>
      <c r="E14704" s="35">
        <v>0.27083333333333298</v>
      </c>
      <c r="F14704" s="50">
        <f>IF(COUNTIF('リスト（不使用）'!$A$5:$A$6,単年カーブ!$A$1),"希望数量入力ください",'単年（2027年度）'!$E$12*単年カーブ!$R$3+'単年（2027年度）'!$E$12*(1-単年カーブ!$R$3)*単年カーブ!Q14704)</f>
        <v>0</v>
      </c>
      <c r="G14704" s="47">
        <f t="shared" si="1607"/>
        <v>0</v>
      </c>
      <c r="M14704">
        <f t="shared" si="1608"/>
        <v>2</v>
      </c>
      <c r="N14704">
        <f>IF(OR(WEEKDAY(A14704)=1,WEEKDAY(A14704)=7,COUNTIF('2027祝日等（不使用）'!$A$1:$A$20,単年カーブ!A14704)=1),0,1)</f>
        <v>1</v>
      </c>
      <c r="O14704">
        <f t="shared" si="1604"/>
        <v>13</v>
      </c>
      <c r="P14704">
        <f t="shared" si="1609"/>
        <v>0</v>
      </c>
      <c r="Q14704">
        <f t="shared" si="1610"/>
        <v>0</v>
      </c>
    </row>
    <row r="14705" spans="1:17" ht="19.5" x14ac:dyDescent="0.4">
      <c r="A14705" s="33">
        <f t="shared" si="1605"/>
        <v>46784</v>
      </c>
      <c r="B14705" s="27" t="str">
        <f t="shared" si="1606"/>
        <v>(火)</v>
      </c>
      <c r="C14705" s="34">
        <v>0.27083333333333298</v>
      </c>
      <c r="D14705" s="16" t="s">
        <v>18</v>
      </c>
      <c r="E14705" s="35">
        <v>0.29166666666666702</v>
      </c>
      <c r="F14705" s="50">
        <f>IF(COUNTIF('リスト（不使用）'!$A$5:$A$6,単年カーブ!$A$1),"希望数量入力ください",'単年（2027年度）'!$E$12*単年カーブ!$R$3+'単年（2027年度）'!$E$12*(1-単年カーブ!$R$3)*単年カーブ!Q14705)</f>
        <v>0</v>
      </c>
      <c r="G14705" s="47">
        <f t="shared" si="1607"/>
        <v>0</v>
      </c>
      <c r="M14705">
        <f t="shared" si="1608"/>
        <v>2</v>
      </c>
      <c r="N14705">
        <f>IF(OR(WEEKDAY(A14705)=1,WEEKDAY(A14705)=7,COUNTIF('2027祝日等（不使用）'!$A$1:$A$20,単年カーブ!A14705)=1),0,1)</f>
        <v>1</v>
      </c>
      <c r="O14705">
        <f t="shared" si="1604"/>
        <v>14</v>
      </c>
      <c r="P14705">
        <f t="shared" si="1609"/>
        <v>0</v>
      </c>
      <c r="Q14705">
        <f t="shared" si="1610"/>
        <v>0</v>
      </c>
    </row>
    <row r="14706" spans="1:17" ht="19.5" x14ac:dyDescent="0.4">
      <c r="A14706" s="33">
        <f t="shared" si="1605"/>
        <v>46784</v>
      </c>
      <c r="B14706" s="27" t="str">
        <f t="shared" si="1606"/>
        <v>(火)</v>
      </c>
      <c r="C14706" s="34">
        <v>0.29166666666666702</v>
      </c>
      <c r="D14706" s="16" t="s">
        <v>18</v>
      </c>
      <c r="E14706" s="35">
        <v>0.3125</v>
      </c>
      <c r="F14706" s="50">
        <f>IF(COUNTIF('リスト（不使用）'!$A$5:$A$6,単年カーブ!$A$1),"希望数量入力ください",'単年（2027年度）'!$E$12*単年カーブ!$R$3+'単年（2027年度）'!$E$12*(1-単年カーブ!$R$3)*単年カーブ!Q14706)</f>
        <v>0</v>
      </c>
      <c r="G14706" s="47">
        <f t="shared" si="1607"/>
        <v>0</v>
      </c>
      <c r="M14706">
        <f t="shared" si="1608"/>
        <v>2</v>
      </c>
      <c r="N14706">
        <f>IF(OR(WEEKDAY(A14706)=1,WEEKDAY(A14706)=7,COUNTIF('2027祝日等（不使用）'!$A$1:$A$20,単年カーブ!A14706)=1),0,1)</f>
        <v>1</v>
      </c>
      <c r="O14706">
        <f t="shared" si="1604"/>
        <v>15</v>
      </c>
      <c r="P14706">
        <f t="shared" si="1609"/>
        <v>0</v>
      </c>
      <c r="Q14706">
        <f t="shared" si="1610"/>
        <v>0</v>
      </c>
    </row>
    <row r="14707" spans="1:17" ht="19.5" x14ac:dyDescent="0.4">
      <c r="A14707" s="33">
        <f t="shared" si="1605"/>
        <v>46784</v>
      </c>
      <c r="B14707" s="27" t="str">
        <f t="shared" si="1606"/>
        <v>(火)</v>
      </c>
      <c r="C14707" s="34">
        <v>0.3125</v>
      </c>
      <c r="D14707" s="16" t="s">
        <v>18</v>
      </c>
      <c r="E14707" s="35">
        <v>0.33333333333333298</v>
      </c>
      <c r="F14707" s="50">
        <f>IF(COUNTIF('リスト（不使用）'!$A$5:$A$6,単年カーブ!$A$1),"希望数量入力ください",'単年（2027年度）'!$E$12*単年カーブ!$R$3+'単年（2027年度）'!$E$12*(1-単年カーブ!$R$3)*単年カーブ!Q14707)</f>
        <v>0</v>
      </c>
      <c r="G14707" s="47">
        <f t="shared" si="1607"/>
        <v>0</v>
      </c>
      <c r="M14707">
        <f t="shared" si="1608"/>
        <v>2</v>
      </c>
      <c r="N14707">
        <f>IF(OR(WEEKDAY(A14707)=1,WEEKDAY(A14707)=7,COUNTIF('2027祝日等（不使用）'!$A$1:$A$20,単年カーブ!A14707)=1),0,1)</f>
        <v>1</v>
      </c>
      <c r="O14707">
        <f t="shared" si="1604"/>
        <v>16</v>
      </c>
      <c r="P14707">
        <f t="shared" si="1609"/>
        <v>0</v>
      </c>
      <c r="Q14707">
        <f t="shared" si="1610"/>
        <v>0</v>
      </c>
    </row>
    <row r="14708" spans="1:17" ht="19.5" x14ac:dyDescent="0.4">
      <c r="A14708" s="33">
        <f t="shared" si="1605"/>
        <v>46784</v>
      </c>
      <c r="B14708" s="27" t="str">
        <f t="shared" si="1606"/>
        <v>(火)</v>
      </c>
      <c r="C14708" s="34">
        <v>0.33333333333333298</v>
      </c>
      <c r="D14708" s="16" t="s">
        <v>18</v>
      </c>
      <c r="E14708" s="35">
        <v>0.35416666666666702</v>
      </c>
      <c r="F14708" s="50">
        <f>IF(COUNTIF('リスト（不使用）'!$A$5:$A$6,単年カーブ!$A$1),"希望数量入力ください",'単年（2027年度）'!$E$12*単年カーブ!$R$3+'単年（2027年度）'!$E$12*(1-単年カーブ!$R$3)*単年カーブ!Q14708)</f>
        <v>0</v>
      </c>
      <c r="G14708" s="47">
        <f t="shared" si="1607"/>
        <v>0</v>
      </c>
      <c r="M14708">
        <f t="shared" si="1608"/>
        <v>2</v>
      </c>
      <c r="N14708">
        <f>IF(OR(WEEKDAY(A14708)=1,WEEKDAY(A14708)=7,COUNTIF('2027祝日等（不使用）'!$A$1:$A$20,単年カーブ!A14708)=1),0,1)</f>
        <v>1</v>
      </c>
      <c r="O14708">
        <f t="shared" ref="O14708:O14771" si="1611">O14660</f>
        <v>17</v>
      </c>
      <c r="P14708">
        <f t="shared" si="1609"/>
        <v>1</v>
      </c>
      <c r="Q14708">
        <f t="shared" si="1610"/>
        <v>1</v>
      </c>
    </row>
    <row r="14709" spans="1:17" ht="19.5" x14ac:dyDescent="0.4">
      <c r="A14709" s="33">
        <f t="shared" si="1605"/>
        <v>46784</v>
      </c>
      <c r="B14709" s="27" t="str">
        <f t="shared" si="1606"/>
        <v>(火)</v>
      </c>
      <c r="C14709" s="34">
        <v>0.35416666666666702</v>
      </c>
      <c r="D14709" s="16" t="s">
        <v>18</v>
      </c>
      <c r="E14709" s="35">
        <v>0.375</v>
      </c>
      <c r="F14709" s="50">
        <f>IF(COUNTIF('リスト（不使用）'!$A$5:$A$6,単年カーブ!$A$1),"希望数量入力ください",'単年（2027年度）'!$E$12*単年カーブ!$R$3+'単年（2027年度）'!$E$12*(1-単年カーブ!$R$3)*単年カーブ!Q14709)</f>
        <v>0</v>
      </c>
      <c r="G14709" s="47">
        <f t="shared" si="1607"/>
        <v>0</v>
      </c>
      <c r="M14709">
        <f t="shared" si="1608"/>
        <v>2</v>
      </c>
      <c r="N14709">
        <f>IF(OR(WEEKDAY(A14709)=1,WEEKDAY(A14709)=7,COUNTIF('2027祝日等（不使用）'!$A$1:$A$20,単年カーブ!A14709)=1),0,1)</f>
        <v>1</v>
      </c>
      <c r="O14709">
        <f t="shared" si="1611"/>
        <v>18</v>
      </c>
      <c r="P14709">
        <f t="shared" si="1609"/>
        <v>1</v>
      </c>
      <c r="Q14709">
        <f t="shared" si="1610"/>
        <v>1</v>
      </c>
    </row>
    <row r="14710" spans="1:17" ht="19.5" x14ac:dyDescent="0.4">
      <c r="A14710" s="33">
        <f t="shared" si="1605"/>
        <v>46784</v>
      </c>
      <c r="B14710" s="27" t="str">
        <f t="shared" si="1606"/>
        <v>(火)</v>
      </c>
      <c r="C14710" s="34">
        <v>0.375</v>
      </c>
      <c r="D14710" s="16" t="s">
        <v>18</v>
      </c>
      <c r="E14710" s="35">
        <v>0.39583333333333298</v>
      </c>
      <c r="F14710" s="50">
        <f>IF(COUNTIF('リスト（不使用）'!$A$5:$A$6,単年カーブ!$A$1),"希望数量入力ください",'単年（2027年度）'!$E$12*単年カーブ!$R$3+'単年（2027年度）'!$E$12*(1-単年カーブ!$R$3)*単年カーブ!Q14710)</f>
        <v>0</v>
      </c>
      <c r="G14710" s="47">
        <f t="shared" si="1607"/>
        <v>0</v>
      </c>
      <c r="M14710">
        <f t="shared" si="1608"/>
        <v>2</v>
      </c>
      <c r="N14710">
        <f>IF(OR(WEEKDAY(A14710)=1,WEEKDAY(A14710)=7,COUNTIF('2027祝日等（不使用）'!$A$1:$A$20,単年カーブ!A14710)=1),0,1)</f>
        <v>1</v>
      </c>
      <c r="O14710">
        <f t="shared" si="1611"/>
        <v>19</v>
      </c>
      <c r="P14710">
        <f t="shared" si="1609"/>
        <v>1</v>
      </c>
      <c r="Q14710">
        <f t="shared" si="1610"/>
        <v>1</v>
      </c>
    </row>
    <row r="14711" spans="1:17" ht="19.5" x14ac:dyDescent="0.4">
      <c r="A14711" s="33">
        <f t="shared" si="1605"/>
        <v>46784</v>
      </c>
      <c r="B14711" s="27" t="str">
        <f t="shared" si="1606"/>
        <v>(火)</v>
      </c>
      <c r="C14711" s="34">
        <v>0.39583333333333298</v>
      </c>
      <c r="D14711" s="16" t="s">
        <v>18</v>
      </c>
      <c r="E14711" s="35">
        <v>0.41666666666666702</v>
      </c>
      <c r="F14711" s="50">
        <f>IF(COUNTIF('リスト（不使用）'!$A$5:$A$6,単年カーブ!$A$1),"希望数量入力ください",'単年（2027年度）'!$E$12*単年カーブ!$R$3+'単年（2027年度）'!$E$12*(1-単年カーブ!$R$3)*単年カーブ!Q14711)</f>
        <v>0</v>
      </c>
      <c r="G14711" s="47">
        <f t="shared" si="1607"/>
        <v>0</v>
      </c>
      <c r="M14711">
        <f t="shared" si="1608"/>
        <v>2</v>
      </c>
      <c r="N14711">
        <f>IF(OR(WEEKDAY(A14711)=1,WEEKDAY(A14711)=7,COUNTIF('2027祝日等（不使用）'!$A$1:$A$20,単年カーブ!A14711)=1),0,1)</f>
        <v>1</v>
      </c>
      <c r="O14711">
        <f t="shared" si="1611"/>
        <v>20</v>
      </c>
      <c r="P14711">
        <f t="shared" si="1609"/>
        <v>1</v>
      </c>
      <c r="Q14711">
        <f t="shared" si="1610"/>
        <v>1</v>
      </c>
    </row>
    <row r="14712" spans="1:17" ht="19.5" x14ac:dyDescent="0.4">
      <c r="A14712" s="33">
        <f t="shared" si="1605"/>
        <v>46784</v>
      </c>
      <c r="B14712" s="27" t="str">
        <f t="shared" si="1606"/>
        <v>(火)</v>
      </c>
      <c r="C14712" s="34">
        <v>0.41666666666666702</v>
      </c>
      <c r="D14712" s="16" t="s">
        <v>18</v>
      </c>
      <c r="E14712" s="35">
        <v>0.4375</v>
      </c>
      <c r="F14712" s="50">
        <f>IF(COUNTIF('リスト（不使用）'!$A$5:$A$6,単年カーブ!$A$1),"希望数量入力ください",'単年（2027年度）'!$E$12*単年カーブ!$R$3+'単年（2027年度）'!$E$12*(1-単年カーブ!$R$3)*単年カーブ!Q14712)</f>
        <v>0</v>
      </c>
      <c r="G14712" s="47">
        <f t="shared" si="1607"/>
        <v>0</v>
      </c>
      <c r="M14712">
        <f t="shared" si="1608"/>
        <v>2</v>
      </c>
      <c r="N14712">
        <f>IF(OR(WEEKDAY(A14712)=1,WEEKDAY(A14712)=7,COUNTIF('2027祝日等（不使用）'!$A$1:$A$20,単年カーブ!A14712)=1),0,1)</f>
        <v>1</v>
      </c>
      <c r="O14712">
        <f t="shared" si="1611"/>
        <v>21</v>
      </c>
      <c r="P14712">
        <f t="shared" si="1609"/>
        <v>1</v>
      </c>
      <c r="Q14712">
        <f t="shared" si="1610"/>
        <v>1</v>
      </c>
    </row>
    <row r="14713" spans="1:17" ht="19.5" x14ac:dyDescent="0.4">
      <c r="A14713" s="33">
        <f t="shared" si="1605"/>
        <v>46784</v>
      </c>
      <c r="B14713" s="27" t="str">
        <f t="shared" si="1606"/>
        <v>(火)</v>
      </c>
      <c r="C14713" s="34">
        <v>0.4375</v>
      </c>
      <c r="D14713" s="16" t="s">
        <v>18</v>
      </c>
      <c r="E14713" s="35">
        <v>0.45833333333333298</v>
      </c>
      <c r="F14713" s="50">
        <f>IF(COUNTIF('リスト（不使用）'!$A$5:$A$6,単年カーブ!$A$1),"希望数量入力ください",'単年（2027年度）'!$E$12*単年カーブ!$R$3+'単年（2027年度）'!$E$12*(1-単年カーブ!$R$3)*単年カーブ!Q14713)</f>
        <v>0</v>
      </c>
      <c r="G14713" s="47">
        <f t="shared" si="1607"/>
        <v>0</v>
      </c>
      <c r="M14713">
        <f t="shared" si="1608"/>
        <v>2</v>
      </c>
      <c r="N14713">
        <f>IF(OR(WEEKDAY(A14713)=1,WEEKDAY(A14713)=7,COUNTIF('2027祝日等（不使用）'!$A$1:$A$20,単年カーブ!A14713)=1),0,1)</f>
        <v>1</v>
      </c>
      <c r="O14713">
        <f t="shared" si="1611"/>
        <v>22</v>
      </c>
      <c r="P14713">
        <f t="shared" si="1609"/>
        <v>1</v>
      </c>
      <c r="Q14713">
        <f t="shared" si="1610"/>
        <v>1</v>
      </c>
    </row>
    <row r="14714" spans="1:17" ht="19.5" x14ac:dyDescent="0.4">
      <c r="A14714" s="33">
        <f t="shared" ref="A14714:A14777" si="1612">A14666+1</f>
        <v>46784</v>
      </c>
      <c r="B14714" s="27" t="str">
        <f t="shared" si="1606"/>
        <v>(火)</v>
      </c>
      <c r="C14714" s="34">
        <v>0.45833333333333298</v>
      </c>
      <c r="D14714" s="16" t="s">
        <v>18</v>
      </c>
      <c r="E14714" s="35">
        <v>0.47916666666666702</v>
      </c>
      <c r="F14714" s="50">
        <f>IF(COUNTIF('リスト（不使用）'!$A$5:$A$6,単年カーブ!$A$1),"希望数量入力ください",'単年（2027年度）'!$E$12*単年カーブ!$R$3+'単年（2027年度）'!$E$12*(1-単年カーブ!$R$3)*単年カーブ!Q14714)</f>
        <v>0</v>
      </c>
      <c r="G14714" s="47">
        <f t="shared" si="1607"/>
        <v>0</v>
      </c>
      <c r="M14714">
        <f t="shared" si="1608"/>
        <v>2</v>
      </c>
      <c r="N14714">
        <f>IF(OR(WEEKDAY(A14714)=1,WEEKDAY(A14714)=7,COUNTIF('2027祝日等（不使用）'!$A$1:$A$20,単年カーブ!A14714)=1),0,1)</f>
        <v>1</v>
      </c>
      <c r="O14714">
        <f t="shared" si="1611"/>
        <v>23</v>
      </c>
      <c r="P14714">
        <f t="shared" si="1609"/>
        <v>1</v>
      </c>
      <c r="Q14714">
        <f t="shared" si="1610"/>
        <v>1</v>
      </c>
    </row>
    <row r="14715" spans="1:17" ht="19.5" x14ac:dyDescent="0.4">
      <c r="A14715" s="33">
        <f t="shared" si="1612"/>
        <v>46784</v>
      </c>
      <c r="B14715" s="27" t="str">
        <f t="shared" si="1606"/>
        <v>(火)</v>
      </c>
      <c r="C14715" s="34">
        <v>0.47916666666666702</v>
      </c>
      <c r="D14715" s="16" t="s">
        <v>18</v>
      </c>
      <c r="E14715" s="35">
        <v>0.5</v>
      </c>
      <c r="F14715" s="50">
        <f>IF(COUNTIF('リスト（不使用）'!$A$5:$A$6,単年カーブ!$A$1),"希望数量入力ください",'単年（2027年度）'!$E$12*単年カーブ!$R$3+'単年（2027年度）'!$E$12*(1-単年カーブ!$R$3)*単年カーブ!Q14715)</f>
        <v>0</v>
      </c>
      <c r="G14715" s="47">
        <f t="shared" si="1607"/>
        <v>0</v>
      </c>
      <c r="M14715">
        <f t="shared" si="1608"/>
        <v>2</v>
      </c>
      <c r="N14715">
        <f>IF(OR(WEEKDAY(A14715)=1,WEEKDAY(A14715)=7,COUNTIF('2027祝日等（不使用）'!$A$1:$A$20,単年カーブ!A14715)=1),0,1)</f>
        <v>1</v>
      </c>
      <c r="O14715">
        <f t="shared" si="1611"/>
        <v>24</v>
      </c>
      <c r="P14715">
        <f t="shared" si="1609"/>
        <v>1</v>
      </c>
      <c r="Q14715">
        <f t="shared" si="1610"/>
        <v>1</v>
      </c>
    </row>
    <row r="14716" spans="1:17" ht="19.5" x14ac:dyDescent="0.4">
      <c r="A14716" s="33">
        <f t="shared" si="1612"/>
        <v>46784</v>
      </c>
      <c r="B14716" s="27" t="str">
        <f t="shared" si="1606"/>
        <v>(火)</v>
      </c>
      <c r="C14716" s="34">
        <v>0.5</v>
      </c>
      <c r="D14716" s="16" t="s">
        <v>18</v>
      </c>
      <c r="E14716" s="35">
        <v>0.52083333333333304</v>
      </c>
      <c r="F14716" s="50">
        <f>IF(COUNTIF('リスト（不使用）'!$A$5:$A$6,単年カーブ!$A$1),"希望数量入力ください",'単年（2027年度）'!$E$12*単年カーブ!$R$3+'単年（2027年度）'!$E$12*(1-単年カーブ!$R$3)*単年カーブ!Q14716)</f>
        <v>0</v>
      </c>
      <c r="G14716" s="47">
        <f t="shared" si="1607"/>
        <v>0</v>
      </c>
      <c r="M14716">
        <f t="shared" si="1608"/>
        <v>2</v>
      </c>
      <c r="N14716">
        <f>IF(OR(WEEKDAY(A14716)=1,WEEKDAY(A14716)=7,COUNTIF('2027祝日等（不使用）'!$A$1:$A$20,単年カーブ!A14716)=1),0,1)</f>
        <v>1</v>
      </c>
      <c r="O14716">
        <f t="shared" si="1611"/>
        <v>25</v>
      </c>
      <c r="P14716">
        <f t="shared" si="1609"/>
        <v>1</v>
      </c>
      <c r="Q14716">
        <f t="shared" si="1610"/>
        <v>1</v>
      </c>
    </row>
    <row r="14717" spans="1:17" ht="19.5" x14ac:dyDescent="0.4">
      <c r="A14717" s="33">
        <f t="shared" si="1612"/>
        <v>46784</v>
      </c>
      <c r="B14717" s="27" t="str">
        <f t="shared" si="1606"/>
        <v>(火)</v>
      </c>
      <c r="C14717" s="34">
        <v>0.52083333333333304</v>
      </c>
      <c r="D14717" s="16" t="s">
        <v>18</v>
      </c>
      <c r="E14717" s="35">
        <v>0.54166666666666696</v>
      </c>
      <c r="F14717" s="50">
        <f>IF(COUNTIF('リスト（不使用）'!$A$5:$A$6,単年カーブ!$A$1),"希望数量入力ください",'単年（2027年度）'!$E$12*単年カーブ!$R$3+'単年（2027年度）'!$E$12*(1-単年カーブ!$R$3)*単年カーブ!Q14717)</f>
        <v>0</v>
      </c>
      <c r="G14717" s="47">
        <f t="shared" si="1607"/>
        <v>0</v>
      </c>
      <c r="M14717">
        <f t="shared" si="1608"/>
        <v>2</v>
      </c>
      <c r="N14717">
        <f>IF(OR(WEEKDAY(A14717)=1,WEEKDAY(A14717)=7,COUNTIF('2027祝日等（不使用）'!$A$1:$A$20,単年カーブ!A14717)=1),0,1)</f>
        <v>1</v>
      </c>
      <c r="O14717">
        <f t="shared" si="1611"/>
        <v>26</v>
      </c>
      <c r="P14717">
        <f t="shared" si="1609"/>
        <v>1</v>
      </c>
      <c r="Q14717">
        <f t="shared" si="1610"/>
        <v>1</v>
      </c>
    </row>
    <row r="14718" spans="1:17" ht="19.5" x14ac:dyDescent="0.4">
      <c r="A14718" s="33">
        <f t="shared" si="1612"/>
        <v>46784</v>
      </c>
      <c r="B14718" s="27" t="str">
        <f t="shared" si="1606"/>
        <v>(火)</v>
      </c>
      <c r="C14718" s="34">
        <v>0.54166666666666696</v>
      </c>
      <c r="D14718" s="16" t="s">
        <v>18</v>
      </c>
      <c r="E14718" s="35">
        <v>0.5625</v>
      </c>
      <c r="F14718" s="50">
        <f>IF(COUNTIF('リスト（不使用）'!$A$5:$A$6,単年カーブ!$A$1),"希望数量入力ください",'単年（2027年度）'!$E$12*単年カーブ!$R$3+'単年（2027年度）'!$E$12*(1-単年カーブ!$R$3)*単年カーブ!Q14718)</f>
        <v>0</v>
      </c>
      <c r="G14718" s="47">
        <f t="shared" si="1607"/>
        <v>0</v>
      </c>
      <c r="M14718">
        <f t="shared" si="1608"/>
        <v>2</v>
      </c>
      <c r="N14718">
        <f>IF(OR(WEEKDAY(A14718)=1,WEEKDAY(A14718)=7,COUNTIF('2027祝日等（不使用）'!$A$1:$A$20,単年カーブ!A14718)=1),0,1)</f>
        <v>1</v>
      </c>
      <c r="O14718">
        <f t="shared" si="1611"/>
        <v>27</v>
      </c>
      <c r="P14718">
        <f t="shared" si="1609"/>
        <v>1</v>
      </c>
      <c r="Q14718">
        <f t="shared" si="1610"/>
        <v>1</v>
      </c>
    </row>
    <row r="14719" spans="1:17" ht="19.5" x14ac:dyDescent="0.4">
      <c r="A14719" s="33">
        <f t="shared" si="1612"/>
        <v>46784</v>
      </c>
      <c r="B14719" s="27" t="str">
        <f t="shared" si="1606"/>
        <v>(火)</v>
      </c>
      <c r="C14719" s="34">
        <v>0.5625</v>
      </c>
      <c r="D14719" s="16" t="s">
        <v>18</v>
      </c>
      <c r="E14719" s="35">
        <v>0.58333333333333304</v>
      </c>
      <c r="F14719" s="50">
        <f>IF(COUNTIF('リスト（不使用）'!$A$5:$A$6,単年カーブ!$A$1),"希望数量入力ください",'単年（2027年度）'!$E$12*単年カーブ!$R$3+'単年（2027年度）'!$E$12*(1-単年カーブ!$R$3)*単年カーブ!Q14719)</f>
        <v>0</v>
      </c>
      <c r="G14719" s="47">
        <f t="shared" si="1607"/>
        <v>0</v>
      </c>
      <c r="M14719">
        <f t="shared" si="1608"/>
        <v>2</v>
      </c>
      <c r="N14719">
        <f>IF(OR(WEEKDAY(A14719)=1,WEEKDAY(A14719)=7,COUNTIF('2027祝日等（不使用）'!$A$1:$A$20,単年カーブ!A14719)=1),0,1)</f>
        <v>1</v>
      </c>
      <c r="O14719">
        <f t="shared" si="1611"/>
        <v>28</v>
      </c>
      <c r="P14719">
        <f t="shared" si="1609"/>
        <v>1</v>
      </c>
      <c r="Q14719">
        <f t="shared" si="1610"/>
        <v>1</v>
      </c>
    </row>
    <row r="14720" spans="1:17" ht="19.5" x14ac:dyDescent="0.4">
      <c r="A14720" s="33">
        <f t="shared" si="1612"/>
        <v>46784</v>
      </c>
      <c r="B14720" s="27" t="str">
        <f t="shared" si="1606"/>
        <v>(火)</v>
      </c>
      <c r="C14720" s="34">
        <v>0.58333333333333304</v>
      </c>
      <c r="D14720" s="16" t="s">
        <v>18</v>
      </c>
      <c r="E14720" s="35">
        <v>0.60416666666666696</v>
      </c>
      <c r="F14720" s="50">
        <f>IF(COUNTIF('リスト（不使用）'!$A$5:$A$6,単年カーブ!$A$1),"希望数量入力ください",'単年（2027年度）'!$E$12*単年カーブ!$R$3+'単年（2027年度）'!$E$12*(1-単年カーブ!$R$3)*単年カーブ!Q14720)</f>
        <v>0</v>
      </c>
      <c r="G14720" s="47">
        <f t="shared" si="1607"/>
        <v>0</v>
      </c>
      <c r="M14720">
        <f t="shared" si="1608"/>
        <v>2</v>
      </c>
      <c r="N14720">
        <f>IF(OR(WEEKDAY(A14720)=1,WEEKDAY(A14720)=7,COUNTIF('2027祝日等（不使用）'!$A$1:$A$20,単年カーブ!A14720)=1),0,1)</f>
        <v>1</v>
      </c>
      <c r="O14720">
        <f t="shared" si="1611"/>
        <v>29</v>
      </c>
      <c r="P14720">
        <f t="shared" si="1609"/>
        <v>1</v>
      </c>
      <c r="Q14720">
        <f t="shared" si="1610"/>
        <v>1</v>
      </c>
    </row>
    <row r="14721" spans="1:17" ht="19.5" x14ac:dyDescent="0.4">
      <c r="A14721" s="33">
        <f t="shared" si="1612"/>
        <v>46784</v>
      </c>
      <c r="B14721" s="27" t="str">
        <f t="shared" si="1606"/>
        <v>(火)</v>
      </c>
      <c r="C14721" s="34">
        <v>0.60416666666666696</v>
      </c>
      <c r="D14721" s="16" t="s">
        <v>18</v>
      </c>
      <c r="E14721" s="35">
        <v>0.625</v>
      </c>
      <c r="F14721" s="50">
        <f>IF(COUNTIF('リスト（不使用）'!$A$5:$A$6,単年カーブ!$A$1),"希望数量入力ください",'単年（2027年度）'!$E$12*単年カーブ!$R$3+'単年（2027年度）'!$E$12*(1-単年カーブ!$R$3)*単年カーブ!Q14721)</f>
        <v>0</v>
      </c>
      <c r="G14721" s="47">
        <f t="shared" si="1607"/>
        <v>0</v>
      </c>
      <c r="M14721">
        <f t="shared" si="1608"/>
        <v>2</v>
      </c>
      <c r="N14721">
        <f>IF(OR(WEEKDAY(A14721)=1,WEEKDAY(A14721)=7,COUNTIF('2027祝日等（不使用）'!$A$1:$A$20,単年カーブ!A14721)=1),0,1)</f>
        <v>1</v>
      </c>
      <c r="O14721">
        <f t="shared" si="1611"/>
        <v>30</v>
      </c>
      <c r="P14721">
        <f t="shared" si="1609"/>
        <v>1</v>
      </c>
      <c r="Q14721">
        <f t="shared" si="1610"/>
        <v>1</v>
      </c>
    </row>
    <row r="14722" spans="1:17" ht="19.5" x14ac:dyDescent="0.4">
      <c r="A14722" s="33">
        <f t="shared" si="1612"/>
        <v>46784</v>
      </c>
      <c r="B14722" s="27" t="str">
        <f t="shared" si="1606"/>
        <v>(火)</v>
      </c>
      <c r="C14722" s="34">
        <v>0.625</v>
      </c>
      <c r="D14722" s="16" t="s">
        <v>18</v>
      </c>
      <c r="E14722" s="35">
        <v>0.64583333333333304</v>
      </c>
      <c r="F14722" s="50">
        <f>IF(COUNTIF('リスト（不使用）'!$A$5:$A$6,単年カーブ!$A$1),"希望数量入力ください",'単年（2027年度）'!$E$12*単年カーブ!$R$3+'単年（2027年度）'!$E$12*(1-単年カーブ!$R$3)*単年カーブ!Q14722)</f>
        <v>0</v>
      </c>
      <c r="G14722" s="47">
        <f t="shared" si="1607"/>
        <v>0</v>
      </c>
      <c r="M14722">
        <f t="shared" si="1608"/>
        <v>2</v>
      </c>
      <c r="N14722">
        <f>IF(OR(WEEKDAY(A14722)=1,WEEKDAY(A14722)=7,COUNTIF('2027祝日等（不使用）'!$A$1:$A$20,単年カーブ!A14722)=1),0,1)</f>
        <v>1</v>
      </c>
      <c r="O14722">
        <f t="shared" si="1611"/>
        <v>31</v>
      </c>
      <c r="P14722">
        <f t="shared" si="1609"/>
        <v>1</v>
      </c>
      <c r="Q14722">
        <f t="shared" si="1610"/>
        <v>1</v>
      </c>
    </row>
    <row r="14723" spans="1:17" ht="19.5" x14ac:dyDescent="0.4">
      <c r="A14723" s="33">
        <f t="shared" si="1612"/>
        <v>46784</v>
      </c>
      <c r="B14723" s="27" t="str">
        <f t="shared" si="1606"/>
        <v>(火)</v>
      </c>
      <c r="C14723" s="34">
        <v>0.64583333333333304</v>
      </c>
      <c r="D14723" s="16" t="s">
        <v>18</v>
      </c>
      <c r="E14723" s="35">
        <v>0.66666666666666696</v>
      </c>
      <c r="F14723" s="50">
        <f>IF(COUNTIF('リスト（不使用）'!$A$5:$A$6,単年カーブ!$A$1),"希望数量入力ください",'単年（2027年度）'!$E$12*単年カーブ!$R$3+'単年（2027年度）'!$E$12*(1-単年カーブ!$R$3)*単年カーブ!Q14723)</f>
        <v>0</v>
      </c>
      <c r="G14723" s="47">
        <f t="shared" si="1607"/>
        <v>0</v>
      </c>
      <c r="M14723">
        <f t="shared" si="1608"/>
        <v>2</v>
      </c>
      <c r="N14723">
        <f>IF(OR(WEEKDAY(A14723)=1,WEEKDAY(A14723)=7,COUNTIF('2027祝日等（不使用）'!$A$1:$A$20,単年カーブ!A14723)=1),0,1)</f>
        <v>1</v>
      </c>
      <c r="O14723">
        <f t="shared" si="1611"/>
        <v>32</v>
      </c>
      <c r="P14723">
        <f t="shared" si="1609"/>
        <v>1</v>
      </c>
      <c r="Q14723">
        <f t="shared" si="1610"/>
        <v>1</v>
      </c>
    </row>
    <row r="14724" spans="1:17" ht="19.5" x14ac:dyDescent="0.4">
      <c r="A14724" s="33">
        <f t="shared" si="1612"/>
        <v>46784</v>
      </c>
      <c r="B14724" s="27" t="str">
        <f t="shared" ref="B14724:B14787" si="1613">TEXT(A14724,"(aaa)")</f>
        <v>(火)</v>
      </c>
      <c r="C14724" s="34">
        <v>0.66666666666666696</v>
      </c>
      <c r="D14724" s="16" t="s">
        <v>18</v>
      </c>
      <c r="E14724" s="35">
        <v>0.6875</v>
      </c>
      <c r="F14724" s="50">
        <f>IF(COUNTIF('リスト（不使用）'!$A$5:$A$6,単年カーブ!$A$1),"希望数量入力ください",'単年（2027年度）'!$E$12*単年カーブ!$R$3+'単年（2027年度）'!$E$12*(1-単年カーブ!$R$3)*単年カーブ!Q14724)</f>
        <v>0</v>
      </c>
      <c r="G14724" s="47">
        <f t="shared" ref="G14724:G14787" si="1614">F14724/2</f>
        <v>0</v>
      </c>
      <c r="M14724">
        <f t="shared" ref="M14724:M14787" si="1615">MONTH(A14724)</f>
        <v>2</v>
      </c>
      <c r="N14724">
        <f>IF(OR(WEEKDAY(A14724)=1,WEEKDAY(A14724)=7,COUNTIF('2027祝日等（不使用）'!$A$1:$A$20,単年カーブ!A14724)=1),0,1)</f>
        <v>1</v>
      </c>
      <c r="O14724">
        <f t="shared" si="1611"/>
        <v>33</v>
      </c>
      <c r="P14724">
        <f t="shared" ref="P14724:P14787" si="1616">IF(AND(O14724&gt;16,O14724&lt;41),1,0)</f>
        <v>1</v>
      </c>
      <c r="Q14724">
        <f t="shared" ref="Q14724:Q14787" si="1617">P14724*N14724</f>
        <v>1</v>
      </c>
    </row>
    <row r="14725" spans="1:17" ht="19.5" x14ac:dyDescent="0.4">
      <c r="A14725" s="33">
        <f t="shared" si="1612"/>
        <v>46784</v>
      </c>
      <c r="B14725" s="27" t="str">
        <f t="shared" si="1613"/>
        <v>(火)</v>
      </c>
      <c r="C14725" s="34">
        <v>0.6875</v>
      </c>
      <c r="D14725" s="16" t="s">
        <v>18</v>
      </c>
      <c r="E14725" s="35">
        <v>0.70833333333333304</v>
      </c>
      <c r="F14725" s="50">
        <f>IF(COUNTIF('リスト（不使用）'!$A$5:$A$6,単年カーブ!$A$1),"希望数量入力ください",'単年（2027年度）'!$E$12*単年カーブ!$R$3+'単年（2027年度）'!$E$12*(1-単年カーブ!$R$3)*単年カーブ!Q14725)</f>
        <v>0</v>
      </c>
      <c r="G14725" s="47">
        <f t="shared" si="1614"/>
        <v>0</v>
      </c>
      <c r="M14725">
        <f t="shared" si="1615"/>
        <v>2</v>
      </c>
      <c r="N14725">
        <f>IF(OR(WEEKDAY(A14725)=1,WEEKDAY(A14725)=7,COUNTIF('2027祝日等（不使用）'!$A$1:$A$20,単年カーブ!A14725)=1),0,1)</f>
        <v>1</v>
      </c>
      <c r="O14725">
        <f t="shared" si="1611"/>
        <v>34</v>
      </c>
      <c r="P14725">
        <f t="shared" si="1616"/>
        <v>1</v>
      </c>
      <c r="Q14725">
        <f t="shared" si="1617"/>
        <v>1</v>
      </c>
    </row>
    <row r="14726" spans="1:17" ht="19.5" x14ac:dyDescent="0.4">
      <c r="A14726" s="33">
        <f t="shared" si="1612"/>
        <v>46784</v>
      </c>
      <c r="B14726" s="27" t="str">
        <f t="shared" si="1613"/>
        <v>(火)</v>
      </c>
      <c r="C14726" s="34">
        <v>0.70833333333333304</v>
      </c>
      <c r="D14726" s="16" t="s">
        <v>18</v>
      </c>
      <c r="E14726" s="35">
        <v>0.72916666666666696</v>
      </c>
      <c r="F14726" s="50">
        <f>IF(COUNTIF('リスト（不使用）'!$A$5:$A$6,単年カーブ!$A$1),"希望数量入力ください",'単年（2027年度）'!$E$12*単年カーブ!$R$3+'単年（2027年度）'!$E$12*(1-単年カーブ!$R$3)*単年カーブ!Q14726)</f>
        <v>0</v>
      </c>
      <c r="G14726" s="47">
        <f t="shared" si="1614"/>
        <v>0</v>
      </c>
      <c r="M14726">
        <f t="shared" si="1615"/>
        <v>2</v>
      </c>
      <c r="N14726">
        <f>IF(OR(WEEKDAY(A14726)=1,WEEKDAY(A14726)=7,COUNTIF('2027祝日等（不使用）'!$A$1:$A$20,単年カーブ!A14726)=1),0,1)</f>
        <v>1</v>
      </c>
      <c r="O14726">
        <f t="shared" si="1611"/>
        <v>35</v>
      </c>
      <c r="P14726">
        <f t="shared" si="1616"/>
        <v>1</v>
      </c>
      <c r="Q14726">
        <f t="shared" si="1617"/>
        <v>1</v>
      </c>
    </row>
    <row r="14727" spans="1:17" ht="19.5" x14ac:dyDescent="0.4">
      <c r="A14727" s="33">
        <f t="shared" si="1612"/>
        <v>46784</v>
      </c>
      <c r="B14727" s="27" t="str">
        <f t="shared" si="1613"/>
        <v>(火)</v>
      </c>
      <c r="C14727" s="34">
        <v>0.72916666666666696</v>
      </c>
      <c r="D14727" s="16" t="s">
        <v>18</v>
      </c>
      <c r="E14727" s="35">
        <v>0.75</v>
      </c>
      <c r="F14727" s="50">
        <f>IF(COUNTIF('リスト（不使用）'!$A$5:$A$6,単年カーブ!$A$1),"希望数量入力ください",'単年（2027年度）'!$E$12*単年カーブ!$R$3+'単年（2027年度）'!$E$12*(1-単年カーブ!$R$3)*単年カーブ!Q14727)</f>
        <v>0</v>
      </c>
      <c r="G14727" s="47">
        <f t="shared" si="1614"/>
        <v>0</v>
      </c>
      <c r="M14727">
        <f t="shared" si="1615"/>
        <v>2</v>
      </c>
      <c r="N14727">
        <f>IF(OR(WEEKDAY(A14727)=1,WEEKDAY(A14727)=7,COUNTIF('2027祝日等（不使用）'!$A$1:$A$20,単年カーブ!A14727)=1),0,1)</f>
        <v>1</v>
      </c>
      <c r="O14727">
        <f t="shared" si="1611"/>
        <v>36</v>
      </c>
      <c r="P14727">
        <f t="shared" si="1616"/>
        <v>1</v>
      </c>
      <c r="Q14727">
        <f t="shared" si="1617"/>
        <v>1</v>
      </c>
    </row>
    <row r="14728" spans="1:17" ht="19.5" x14ac:dyDescent="0.4">
      <c r="A14728" s="33">
        <f t="shared" si="1612"/>
        <v>46784</v>
      </c>
      <c r="B14728" s="27" t="str">
        <f t="shared" si="1613"/>
        <v>(火)</v>
      </c>
      <c r="C14728" s="34">
        <v>0.75</v>
      </c>
      <c r="D14728" s="16" t="s">
        <v>18</v>
      </c>
      <c r="E14728" s="35">
        <v>0.77083333333333304</v>
      </c>
      <c r="F14728" s="50">
        <f>IF(COUNTIF('リスト（不使用）'!$A$5:$A$6,単年カーブ!$A$1),"希望数量入力ください",'単年（2027年度）'!$E$12*単年カーブ!$R$3+'単年（2027年度）'!$E$12*(1-単年カーブ!$R$3)*単年カーブ!Q14728)</f>
        <v>0</v>
      </c>
      <c r="G14728" s="47">
        <f t="shared" si="1614"/>
        <v>0</v>
      </c>
      <c r="M14728">
        <f t="shared" si="1615"/>
        <v>2</v>
      </c>
      <c r="N14728">
        <f>IF(OR(WEEKDAY(A14728)=1,WEEKDAY(A14728)=7,COUNTIF('2027祝日等（不使用）'!$A$1:$A$20,単年カーブ!A14728)=1),0,1)</f>
        <v>1</v>
      </c>
      <c r="O14728">
        <f t="shared" si="1611"/>
        <v>37</v>
      </c>
      <c r="P14728">
        <f t="shared" si="1616"/>
        <v>1</v>
      </c>
      <c r="Q14728">
        <f t="shared" si="1617"/>
        <v>1</v>
      </c>
    </row>
    <row r="14729" spans="1:17" ht="19.5" x14ac:dyDescent="0.4">
      <c r="A14729" s="33">
        <f t="shared" si="1612"/>
        <v>46784</v>
      </c>
      <c r="B14729" s="27" t="str">
        <f t="shared" si="1613"/>
        <v>(火)</v>
      </c>
      <c r="C14729" s="34">
        <v>0.77083333333333304</v>
      </c>
      <c r="D14729" s="16" t="s">
        <v>18</v>
      </c>
      <c r="E14729" s="35">
        <v>0.79166666666666696</v>
      </c>
      <c r="F14729" s="50">
        <f>IF(COUNTIF('リスト（不使用）'!$A$5:$A$6,単年カーブ!$A$1),"希望数量入力ください",'単年（2027年度）'!$E$12*単年カーブ!$R$3+'単年（2027年度）'!$E$12*(1-単年カーブ!$R$3)*単年カーブ!Q14729)</f>
        <v>0</v>
      </c>
      <c r="G14729" s="47">
        <f t="shared" si="1614"/>
        <v>0</v>
      </c>
      <c r="M14729">
        <f t="shared" si="1615"/>
        <v>2</v>
      </c>
      <c r="N14729">
        <f>IF(OR(WEEKDAY(A14729)=1,WEEKDAY(A14729)=7,COUNTIF('2027祝日等（不使用）'!$A$1:$A$20,単年カーブ!A14729)=1),0,1)</f>
        <v>1</v>
      </c>
      <c r="O14729">
        <f t="shared" si="1611"/>
        <v>38</v>
      </c>
      <c r="P14729">
        <f t="shared" si="1616"/>
        <v>1</v>
      </c>
      <c r="Q14729">
        <f t="shared" si="1617"/>
        <v>1</v>
      </c>
    </row>
    <row r="14730" spans="1:17" ht="19.5" x14ac:dyDescent="0.4">
      <c r="A14730" s="33">
        <f t="shared" si="1612"/>
        <v>46784</v>
      </c>
      <c r="B14730" s="27" t="str">
        <f t="shared" si="1613"/>
        <v>(火)</v>
      </c>
      <c r="C14730" s="34">
        <v>0.79166666666666696</v>
      </c>
      <c r="D14730" s="16" t="s">
        <v>18</v>
      </c>
      <c r="E14730" s="35">
        <v>0.8125</v>
      </c>
      <c r="F14730" s="50">
        <f>IF(COUNTIF('リスト（不使用）'!$A$5:$A$6,単年カーブ!$A$1),"希望数量入力ください",'単年（2027年度）'!$E$12*単年カーブ!$R$3+'単年（2027年度）'!$E$12*(1-単年カーブ!$R$3)*単年カーブ!Q14730)</f>
        <v>0</v>
      </c>
      <c r="G14730" s="47">
        <f t="shared" si="1614"/>
        <v>0</v>
      </c>
      <c r="M14730">
        <f t="shared" si="1615"/>
        <v>2</v>
      </c>
      <c r="N14730">
        <f>IF(OR(WEEKDAY(A14730)=1,WEEKDAY(A14730)=7,COUNTIF('2027祝日等（不使用）'!$A$1:$A$20,単年カーブ!A14730)=1),0,1)</f>
        <v>1</v>
      </c>
      <c r="O14730">
        <f t="shared" si="1611"/>
        <v>39</v>
      </c>
      <c r="P14730">
        <f t="shared" si="1616"/>
        <v>1</v>
      </c>
      <c r="Q14730">
        <f t="shared" si="1617"/>
        <v>1</v>
      </c>
    </row>
    <row r="14731" spans="1:17" ht="19.5" x14ac:dyDescent="0.4">
      <c r="A14731" s="33">
        <f t="shared" si="1612"/>
        <v>46784</v>
      </c>
      <c r="B14731" s="27" t="str">
        <f t="shared" si="1613"/>
        <v>(火)</v>
      </c>
      <c r="C14731" s="34">
        <v>0.8125</v>
      </c>
      <c r="D14731" s="16" t="s">
        <v>18</v>
      </c>
      <c r="E14731" s="35">
        <v>0.83333333333333304</v>
      </c>
      <c r="F14731" s="50">
        <f>IF(COUNTIF('リスト（不使用）'!$A$5:$A$6,単年カーブ!$A$1),"希望数量入力ください",'単年（2027年度）'!$E$12*単年カーブ!$R$3+'単年（2027年度）'!$E$12*(1-単年カーブ!$R$3)*単年カーブ!Q14731)</f>
        <v>0</v>
      </c>
      <c r="G14731" s="47">
        <f t="shared" si="1614"/>
        <v>0</v>
      </c>
      <c r="M14731">
        <f t="shared" si="1615"/>
        <v>2</v>
      </c>
      <c r="N14731">
        <f>IF(OR(WEEKDAY(A14731)=1,WEEKDAY(A14731)=7,COUNTIF('2027祝日等（不使用）'!$A$1:$A$20,単年カーブ!A14731)=1),0,1)</f>
        <v>1</v>
      </c>
      <c r="O14731">
        <f t="shared" si="1611"/>
        <v>40</v>
      </c>
      <c r="P14731">
        <f t="shared" si="1616"/>
        <v>1</v>
      </c>
      <c r="Q14731">
        <f t="shared" si="1617"/>
        <v>1</v>
      </c>
    </row>
    <row r="14732" spans="1:17" ht="19.5" x14ac:dyDescent="0.4">
      <c r="A14732" s="33">
        <f t="shared" si="1612"/>
        <v>46784</v>
      </c>
      <c r="B14732" s="27" t="str">
        <f t="shared" si="1613"/>
        <v>(火)</v>
      </c>
      <c r="C14732" s="34">
        <v>0.83333333333333304</v>
      </c>
      <c r="D14732" s="16" t="s">
        <v>18</v>
      </c>
      <c r="E14732" s="35">
        <v>0.85416666666666696</v>
      </c>
      <c r="F14732" s="50">
        <f>IF(COUNTIF('リスト（不使用）'!$A$5:$A$6,単年カーブ!$A$1),"希望数量入力ください",'単年（2027年度）'!$E$12*単年カーブ!$R$3+'単年（2027年度）'!$E$12*(1-単年カーブ!$R$3)*単年カーブ!Q14732)</f>
        <v>0</v>
      </c>
      <c r="G14732" s="47">
        <f t="shared" si="1614"/>
        <v>0</v>
      </c>
      <c r="M14732">
        <f t="shared" si="1615"/>
        <v>2</v>
      </c>
      <c r="N14732">
        <f>IF(OR(WEEKDAY(A14732)=1,WEEKDAY(A14732)=7,COUNTIF('2027祝日等（不使用）'!$A$1:$A$20,単年カーブ!A14732)=1),0,1)</f>
        <v>1</v>
      </c>
      <c r="O14732">
        <f t="shared" si="1611"/>
        <v>41</v>
      </c>
      <c r="P14732">
        <f t="shared" si="1616"/>
        <v>0</v>
      </c>
      <c r="Q14732">
        <f t="shared" si="1617"/>
        <v>0</v>
      </c>
    </row>
    <row r="14733" spans="1:17" ht="19.5" x14ac:dyDescent="0.4">
      <c r="A14733" s="33">
        <f t="shared" si="1612"/>
        <v>46784</v>
      </c>
      <c r="B14733" s="27" t="str">
        <f t="shared" si="1613"/>
        <v>(火)</v>
      </c>
      <c r="C14733" s="34">
        <v>0.85416666666666696</v>
      </c>
      <c r="D14733" s="16" t="s">
        <v>18</v>
      </c>
      <c r="E14733" s="35">
        <v>0.875</v>
      </c>
      <c r="F14733" s="50">
        <f>IF(COUNTIF('リスト（不使用）'!$A$5:$A$6,単年カーブ!$A$1),"希望数量入力ください",'単年（2027年度）'!$E$12*単年カーブ!$R$3+'単年（2027年度）'!$E$12*(1-単年カーブ!$R$3)*単年カーブ!Q14733)</f>
        <v>0</v>
      </c>
      <c r="G14733" s="47">
        <f t="shared" si="1614"/>
        <v>0</v>
      </c>
      <c r="M14733">
        <f t="shared" si="1615"/>
        <v>2</v>
      </c>
      <c r="N14733">
        <f>IF(OR(WEEKDAY(A14733)=1,WEEKDAY(A14733)=7,COUNTIF('2027祝日等（不使用）'!$A$1:$A$20,単年カーブ!A14733)=1),0,1)</f>
        <v>1</v>
      </c>
      <c r="O14733">
        <f t="shared" si="1611"/>
        <v>42</v>
      </c>
      <c r="P14733">
        <f t="shared" si="1616"/>
        <v>0</v>
      </c>
      <c r="Q14733">
        <f t="shared" si="1617"/>
        <v>0</v>
      </c>
    </row>
    <row r="14734" spans="1:17" ht="19.5" x14ac:dyDescent="0.4">
      <c r="A14734" s="33">
        <f t="shared" si="1612"/>
        <v>46784</v>
      </c>
      <c r="B14734" s="27" t="str">
        <f t="shared" si="1613"/>
        <v>(火)</v>
      </c>
      <c r="C14734" s="34">
        <v>0.875</v>
      </c>
      <c r="D14734" s="16" t="s">
        <v>18</v>
      </c>
      <c r="E14734" s="35">
        <v>0.89583333333333304</v>
      </c>
      <c r="F14734" s="50">
        <f>IF(COUNTIF('リスト（不使用）'!$A$5:$A$6,単年カーブ!$A$1),"希望数量入力ください",'単年（2027年度）'!$E$12*単年カーブ!$R$3+'単年（2027年度）'!$E$12*(1-単年カーブ!$R$3)*単年カーブ!Q14734)</f>
        <v>0</v>
      </c>
      <c r="G14734" s="47">
        <f t="shared" si="1614"/>
        <v>0</v>
      </c>
      <c r="M14734">
        <f t="shared" si="1615"/>
        <v>2</v>
      </c>
      <c r="N14734">
        <f>IF(OR(WEEKDAY(A14734)=1,WEEKDAY(A14734)=7,COUNTIF('2027祝日等（不使用）'!$A$1:$A$20,単年カーブ!A14734)=1),0,1)</f>
        <v>1</v>
      </c>
      <c r="O14734">
        <f t="shared" si="1611"/>
        <v>43</v>
      </c>
      <c r="P14734">
        <f t="shared" si="1616"/>
        <v>0</v>
      </c>
      <c r="Q14734">
        <f t="shared" si="1617"/>
        <v>0</v>
      </c>
    </row>
    <row r="14735" spans="1:17" ht="19.5" x14ac:dyDescent="0.4">
      <c r="A14735" s="33">
        <f t="shared" si="1612"/>
        <v>46784</v>
      </c>
      <c r="B14735" s="27" t="str">
        <f t="shared" si="1613"/>
        <v>(火)</v>
      </c>
      <c r="C14735" s="34">
        <v>0.89583333333333304</v>
      </c>
      <c r="D14735" s="16" t="s">
        <v>18</v>
      </c>
      <c r="E14735" s="35">
        <v>0.91666666666666696</v>
      </c>
      <c r="F14735" s="50">
        <f>IF(COUNTIF('リスト（不使用）'!$A$5:$A$6,単年カーブ!$A$1),"希望数量入力ください",'単年（2027年度）'!$E$12*単年カーブ!$R$3+'単年（2027年度）'!$E$12*(1-単年カーブ!$R$3)*単年カーブ!Q14735)</f>
        <v>0</v>
      </c>
      <c r="G14735" s="47">
        <f t="shared" si="1614"/>
        <v>0</v>
      </c>
      <c r="M14735">
        <f t="shared" si="1615"/>
        <v>2</v>
      </c>
      <c r="N14735">
        <f>IF(OR(WEEKDAY(A14735)=1,WEEKDAY(A14735)=7,COUNTIF('2027祝日等（不使用）'!$A$1:$A$20,単年カーブ!A14735)=1),0,1)</f>
        <v>1</v>
      </c>
      <c r="O14735">
        <f t="shared" si="1611"/>
        <v>44</v>
      </c>
      <c r="P14735">
        <f t="shared" si="1616"/>
        <v>0</v>
      </c>
      <c r="Q14735">
        <f t="shared" si="1617"/>
        <v>0</v>
      </c>
    </row>
    <row r="14736" spans="1:17" ht="19.5" x14ac:dyDescent="0.4">
      <c r="A14736" s="33">
        <f t="shared" si="1612"/>
        <v>46784</v>
      </c>
      <c r="B14736" s="27" t="str">
        <f t="shared" si="1613"/>
        <v>(火)</v>
      </c>
      <c r="C14736" s="34">
        <v>0.91666666666666696</v>
      </c>
      <c r="D14736" s="16" t="s">
        <v>18</v>
      </c>
      <c r="E14736" s="35">
        <v>0.9375</v>
      </c>
      <c r="F14736" s="50">
        <f>IF(COUNTIF('リスト（不使用）'!$A$5:$A$6,単年カーブ!$A$1),"希望数量入力ください",'単年（2027年度）'!$E$12*単年カーブ!$R$3+'単年（2027年度）'!$E$12*(1-単年カーブ!$R$3)*単年カーブ!Q14736)</f>
        <v>0</v>
      </c>
      <c r="G14736" s="47">
        <f t="shared" si="1614"/>
        <v>0</v>
      </c>
      <c r="M14736">
        <f t="shared" si="1615"/>
        <v>2</v>
      </c>
      <c r="N14736">
        <f>IF(OR(WEEKDAY(A14736)=1,WEEKDAY(A14736)=7,COUNTIF('2027祝日等（不使用）'!$A$1:$A$20,単年カーブ!A14736)=1),0,1)</f>
        <v>1</v>
      </c>
      <c r="O14736">
        <f t="shared" si="1611"/>
        <v>45</v>
      </c>
      <c r="P14736">
        <f t="shared" si="1616"/>
        <v>0</v>
      </c>
      <c r="Q14736">
        <f t="shared" si="1617"/>
        <v>0</v>
      </c>
    </row>
    <row r="14737" spans="1:17" ht="19.5" x14ac:dyDescent="0.4">
      <c r="A14737" s="33">
        <f t="shared" si="1612"/>
        <v>46784</v>
      </c>
      <c r="B14737" s="27" t="str">
        <f t="shared" si="1613"/>
        <v>(火)</v>
      </c>
      <c r="C14737" s="34">
        <v>0.9375</v>
      </c>
      <c r="D14737" s="16" t="s">
        <v>18</v>
      </c>
      <c r="E14737" s="35">
        <v>0.95833333333333304</v>
      </c>
      <c r="F14737" s="50">
        <f>IF(COUNTIF('リスト（不使用）'!$A$5:$A$6,単年カーブ!$A$1),"希望数量入力ください",'単年（2027年度）'!$E$12*単年カーブ!$R$3+'単年（2027年度）'!$E$12*(1-単年カーブ!$R$3)*単年カーブ!Q14737)</f>
        <v>0</v>
      </c>
      <c r="G14737" s="47">
        <f t="shared" si="1614"/>
        <v>0</v>
      </c>
      <c r="M14737">
        <f t="shared" si="1615"/>
        <v>2</v>
      </c>
      <c r="N14737">
        <f>IF(OR(WEEKDAY(A14737)=1,WEEKDAY(A14737)=7,COUNTIF('2027祝日等（不使用）'!$A$1:$A$20,単年カーブ!A14737)=1),0,1)</f>
        <v>1</v>
      </c>
      <c r="O14737">
        <f t="shared" si="1611"/>
        <v>46</v>
      </c>
      <c r="P14737">
        <f t="shared" si="1616"/>
        <v>0</v>
      </c>
      <c r="Q14737">
        <f t="shared" si="1617"/>
        <v>0</v>
      </c>
    </row>
    <row r="14738" spans="1:17" ht="19.5" x14ac:dyDescent="0.4">
      <c r="A14738" s="33">
        <f t="shared" si="1612"/>
        <v>46784</v>
      </c>
      <c r="B14738" s="27" t="str">
        <f t="shared" si="1613"/>
        <v>(火)</v>
      </c>
      <c r="C14738" s="34">
        <v>0.95833333333333304</v>
      </c>
      <c r="D14738" s="16" t="s">
        <v>18</v>
      </c>
      <c r="E14738" s="35">
        <v>0.97916666666666696</v>
      </c>
      <c r="F14738" s="50">
        <f>IF(COUNTIF('リスト（不使用）'!$A$5:$A$6,単年カーブ!$A$1),"希望数量入力ください",'単年（2027年度）'!$E$12*単年カーブ!$R$3+'単年（2027年度）'!$E$12*(1-単年カーブ!$R$3)*単年カーブ!Q14738)</f>
        <v>0</v>
      </c>
      <c r="G14738" s="47">
        <f t="shared" si="1614"/>
        <v>0</v>
      </c>
      <c r="M14738">
        <f t="shared" si="1615"/>
        <v>2</v>
      </c>
      <c r="N14738">
        <f>IF(OR(WEEKDAY(A14738)=1,WEEKDAY(A14738)=7,COUNTIF('2027祝日等（不使用）'!$A$1:$A$20,単年カーブ!A14738)=1),0,1)</f>
        <v>1</v>
      </c>
      <c r="O14738">
        <f t="shared" si="1611"/>
        <v>47</v>
      </c>
      <c r="P14738">
        <f t="shared" si="1616"/>
        <v>0</v>
      </c>
      <c r="Q14738">
        <f t="shared" si="1617"/>
        <v>0</v>
      </c>
    </row>
    <row r="14739" spans="1:17" ht="19.5" x14ac:dyDescent="0.4">
      <c r="A14739" s="33">
        <f t="shared" si="1612"/>
        <v>46784</v>
      </c>
      <c r="B14739" s="27" t="str">
        <f t="shared" si="1613"/>
        <v>(火)</v>
      </c>
      <c r="C14739" s="34">
        <v>0.97916666666666696</v>
      </c>
      <c r="D14739" s="16" t="s">
        <v>18</v>
      </c>
      <c r="E14739" s="35" t="s">
        <v>17</v>
      </c>
      <c r="F14739" s="50">
        <f>IF(COUNTIF('リスト（不使用）'!$A$5:$A$6,単年カーブ!$A$1),"希望数量入力ください",'単年（2027年度）'!$E$12*単年カーブ!$R$3+'単年（2027年度）'!$E$12*(1-単年カーブ!$R$3)*単年カーブ!Q14739)</f>
        <v>0</v>
      </c>
      <c r="G14739" s="47">
        <f t="shared" si="1614"/>
        <v>0</v>
      </c>
      <c r="M14739">
        <f t="shared" si="1615"/>
        <v>2</v>
      </c>
      <c r="N14739">
        <f>IF(OR(WEEKDAY(A14739)=1,WEEKDAY(A14739)=7,COUNTIF('2027祝日等（不使用）'!$A$1:$A$20,単年カーブ!A14739)=1),0,1)</f>
        <v>1</v>
      </c>
      <c r="O14739">
        <f t="shared" si="1611"/>
        <v>48</v>
      </c>
      <c r="P14739">
        <f t="shared" si="1616"/>
        <v>0</v>
      </c>
      <c r="Q14739">
        <f t="shared" si="1617"/>
        <v>0</v>
      </c>
    </row>
    <row r="14740" spans="1:17" ht="19.5" x14ac:dyDescent="0.4">
      <c r="A14740" s="33">
        <f t="shared" si="1612"/>
        <v>46785</v>
      </c>
      <c r="B14740" s="27" t="str">
        <f t="shared" si="1613"/>
        <v>(水)</v>
      </c>
      <c r="C14740" s="34">
        <v>0</v>
      </c>
      <c r="D14740" s="16" t="s">
        <v>18</v>
      </c>
      <c r="E14740" s="35">
        <v>2.0833333333333332E-2</v>
      </c>
      <c r="F14740" s="50">
        <f>IF(COUNTIF('リスト（不使用）'!$A$5:$A$6,単年カーブ!$A$1),"希望数量入力ください",'単年（2027年度）'!$E$12*単年カーブ!$R$3+'単年（2027年度）'!$E$12*(1-単年カーブ!$R$3)*単年カーブ!Q14740)</f>
        <v>0</v>
      </c>
      <c r="G14740" s="47">
        <f t="shared" si="1614"/>
        <v>0</v>
      </c>
      <c r="M14740">
        <f t="shared" si="1615"/>
        <v>2</v>
      </c>
      <c r="N14740">
        <f>IF(OR(WEEKDAY(A14740)=1,WEEKDAY(A14740)=7,COUNTIF('2027祝日等（不使用）'!$A$1:$A$20,単年カーブ!A14740)=1),0,1)</f>
        <v>1</v>
      </c>
      <c r="O14740">
        <f t="shared" si="1611"/>
        <v>1</v>
      </c>
      <c r="P14740">
        <f t="shared" si="1616"/>
        <v>0</v>
      </c>
      <c r="Q14740">
        <f t="shared" si="1617"/>
        <v>0</v>
      </c>
    </row>
    <row r="14741" spans="1:17" ht="19.5" x14ac:dyDescent="0.4">
      <c r="A14741" s="33">
        <f t="shared" si="1612"/>
        <v>46785</v>
      </c>
      <c r="B14741" s="27" t="str">
        <f t="shared" si="1613"/>
        <v>(水)</v>
      </c>
      <c r="C14741" s="34">
        <v>2.0833333333333332E-2</v>
      </c>
      <c r="D14741" s="16" t="s">
        <v>18</v>
      </c>
      <c r="E14741" s="35">
        <v>4.1666666666666664E-2</v>
      </c>
      <c r="F14741" s="50">
        <f>IF(COUNTIF('リスト（不使用）'!$A$5:$A$6,単年カーブ!$A$1),"希望数量入力ください",'単年（2027年度）'!$E$12*単年カーブ!$R$3+'単年（2027年度）'!$E$12*(1-単年カーブ!$R$3)*単年カーブ!Q14741)</f>
        <v>0</v>
      </c>
      <c r="G14741" s="47">
        <f t="shared" si="1614"/>
        <v>0</v>
      </c>
      <c r="M14741">
        <f t="shared" si="1615"/>
        <v>2</v>
      </c>
      <c r="N14741">
        <f>IF(OR(WEEKDAY(A14741)=1,WEEKDAY(A14741)=7,COUNTIF('2027祝日等（不使用）'!$A$1:$A$20,単年カーブ!A14741)=1),0,1)</f>
        <v>1</v>
      </c>
      <c r="O14741">
        <f t="shared" si="1611"/>
        <v>2</v>
      </c>
      <c r="P14741">
        <f t="shared" si="1616"/>
        <v>0</v>
      </c>
      <c r="Q14741">
        <f t="shared" si="1617"/>
        <v>0</v>
      </c>
    </row>
    <row r="14742" spans="1:17" ht="19.5" x14ac:dyDescent="0.4">
      <c r="A14742" s="33">
        <f t="shared" si="1612"/>
        <v>46785</v>
      </c>
      <c r="B14742" s="27" t="str">
        <f t="shared" si="1613"/>
        <v>(水)</v>
      </c>
      <c r="C14742" s="34">
        <v>4.1666666666666664E-2</v>
      </c>
      <c r="D14742" s="16" t="s">
        <v>18</v>
      </c>
      <c r="E14742" s="35">
        <v>6.25E-2</v>
      </c>
      <c r="F14742" s="50">
        <f>IF(COUNTIF('リスト（不使用）'!$A$5:$A$6,単年カーブ!$A$1),"希望数量入力ください",'単年（2027年度）'!$E$12*単年カーブ!$R$3+'単年（2027年度）'!$E$12*(1-単年カーブ!$R$3)*単年カーブ!Q14742)</f>
        <v>0</v>
      </c>
      <c r="G14742" s="47">
        <f t="shared" si="1614"/>
        <v>0</v>
      </c>
      <c r="M14742">
        <f t="shared" si="1615"/>
        <v>2</v>
      </c>
      <c r="N14742">
        <f>IF(OR(WEEKDAY(A14742)=1,WEEKDAY(A14742)=7,COUNTIF('2027祝日等（不使用）'!$A$1:$A$20,単年カーブ!A14742)=1),0,1)</f>
        <v>1</v>
      </c>
      <c r="O14742">
        <f t="shared" si="1611"/>
        <v>3</v>
      </c>
      <c r="P14742">
        <f t="shared" si="1616"/>
        <v>0</v>
      </c>
      <c r="Q14742">
        <f t="shared" si="1617"/>
        <v>0</v>
      </c>
    </row>
    <row r="14743" spans="1:17" ht="19.5" x14ac:dyDescent="0.4">
      <c r="A14743" s="33">
        <f t="shared" si="1612"/>
        <v>46785</v>
      </c>
      <c r="B14743" s="27" t="str">
        <f t="shared" si="1613"/>
        <v>(水)</v>
      </c>
      <c r="C14743" s="34">
        <v>6.25E-2</v>
      </c>
      <c r="D14743" s="16" t="s">
        <v>18</v>
      </c>
      <c r="E14743" s="35">
        <v>8.3333333333333301E-2</v>
      </c>
      <c r="F14743" s="50">
        <f>IF(COUNTIF('リスト（不使用）'!$A$5:$A$6,単年カーブ!$A$1),"希望数量入力ください",'単年（2027年度）'!$E$12*単年カーブ!$R$3+'単年（2027年度）'!$E$12*(1-単年カーブ!$R$3)*単年カーブ!Q14743)</f>
        <v>0</v>
      </c>
      <c r="G14743" s="47">
        <f t="shared" si="1614"/>
        <v>0</v>
      </c>
      <c r="M14743">
        <f t="shared" si="1615"/>
        <v>2</v>
      </c>
      <c r="N14743">
        <f>IF(OR(WEEKDAY(A14743)=1,WEEKDAY(A14743)=7,COUNTIF('2027祝日等（不使用）'!$A$1:$A$20,単年カーブ!A14743)=1),0,1)</f>
        <v>1</v>
      </c>
      <c r="O14743">
        <f t="shared" si="1611"/>
        <v>4</v>
      </c>
      <c r="P14743">
        <f t="shared" si="1616"/>
        <v>0</v>
      </c>
      <c r="Q14743">
        <f t="shared" si="1617"/>
        <v>0</v>
      </c>
    </row>
    <row r="14744" spans="1:17" ht="19.5" x14ac:dyDescent="0.4">
      <c r="A14744" s="33">
        <f t="shared" si="1612"/>
        <v>46785</v>
      </c>
      <c r="B14744" s="27" t="str">
        <f t="shared" si="1613"/>
        <v>(水)</v>
      </c>
      <c r="C14744" s="34">
        <v>8.3333333333333301E-2</v>
      </c>
      <c r="D14744" s="16" t="s">
        <v>18</v>
      </c>
      <c r="E14744" s="35">
        <v>0.104166666666667</v>
      </c>
      <c r="F14744" s="50">
        <f>IF(COUNTIF('リスト（不使用）'!$A$5:$A$6,単年カーブ!$A$1),"希望数量入力ください",'単年（2027年度）'!$E$12*単年カーブ!$R$3+'単年（2027年度）'!$E$12*(1-単年カーブ!$R$3)*単年カーブ!Q14744)</f>
        <v>0</v>
      </c>
      <c r="G14744" s="47">
        <f t="shared" si="1614"/>
        <v>0</v>
      </c>
      <c r="M14744">
        <f t="shared" si="1615"/>
        <v>2</v>
      </c>
      <c r="N14744">
        <f>IF(OR(WEEKDAY(A14744)=1,WEEKDAY(A14744)=7,COUNTIF('2027祝日等（不使用）'!$A$1:$A$20,単年カーブ!A14744)=1),0,1)</f>
        <v>1</v>
      </c>
      <c r="O14744">
        <f t="shared" si="1611"/>
        <v>5</v>
      </c>
      <c r="P14744">
        <f t="shared" si="1616"/>
        <v>0</v>
      </c>
      <c r="Q14744">
        <f t="shared" si="1617"/>
        <v>0</v>
      </c>
    </row>
    <row r="14745" spans="1:17" ht="19.5" x14ac:dyDescent="0.4">
      <c r="A14745" s="33">
        <f t="shared" si="1612"/>
        <v>46785</v>
      </c>
      <c r="B14745" s="27" t="str">
        <f t="shared" si="1613"/>
        <v>(水)</v>
      </c>
      <c r="C14745" s="34">
        <v>0.104166666666667</v>
      </c>
      <c r="D14745" s="16" t="s">
        <v>18</v>
      </c>
      <c r="E14745" s="35">
        <v>0.125</v>
      </c>
      <c r="F14745" s="50">
        <f>IF(COUNTIF('リスト（不使用）'!$A$5:$A$6,単年カーブ!$A$1),"希望数量入力ください",'単年（2027年度）'!$E$12*単年カーブ!$R$3+'単年（2027年度）'!$E$12*(1-単年カーブ!$R$3)*単年カーブ!Q14745)</f>
        <v>0</v>
      </c>
      <c r="G14745" s="47">
        <f t="shared" si="1614"/>
        <v>0</v>
      </c>
      <c r="M14745">
        <f t="shared" si="1615"/>
        <v>2</v>
      </c>
      <c r="N14745">
        <f>IF(OR(WEEKDAY(A14745)=1,WEEKDAY(A14745)=7,COUNTIF('2027祝日等（不使用）'!$A$1:$A$20,単年カーブ!A14745)=1),0,1)</f>
        <v>1</v>
      </c>
      <c r="O14745">
        <f t="shared" si="1611"/>
        <v>6</v>
      </c>
      <c r="P14745">
        <f t="shared" si="1616"/>
        <v>0</v>
      </c>
      <c r="Q14745">
        <f t="shared" si="1617"/>
        <v>0</v>
      </c>
    </row>
    <row r="14746" spans="1:17" ht="19.5" x14ac:dyDescent="0.4">
      <c r="A14746" s="33">
        <f t="shared" si="1612"/>
        <v>46785</v>
      </c>
      <c r="B14746" s="27" t="str">
        <f t="shared" si="1613"/>
        <v>(水)</v>
      </c>
      <c r="C14746" s="34">
        <v>0.125</v>
      </c>
      <c r="D14746" s="16" t="s">
        <v>18</v>
      </c>
      <c r="E14746" s="35">
        <v>0.14583333333333301</v>
      </c>
      <c r="F14746" s="50">
        <f>IF(COUNTIF('リスト（不使用）'!$A$5:$A$6,単年カーブ!$A$1),"希望数量入力ください",'単年（2027年度）'!$E$12*単年カーブ!$R$3+'単年（2027年度）'!$E$12*(1-単年カーブ!$R$3)*単年カーブ!Q14746)</f>
        <v>0</v>
      </c>
      <c r="G14746" s="47">
        <f t="shared" si="1614"/>
        <v>0</v>
      </c>
      <c r="M14746">
        <f t="shared" si="1615"/>
        <v>2</v>
      </c>
      <c r="N14746">
        <f>IF(OR(WEEKDAY(A14746)=1,WEEKDAY(A14746)=7,COUNTIF('2027祝日等（不使用）'!$A$1:$A$20,単年カーブ!A14746)=1),0,1)</f>
        <v>1</v>
      </c>
      <c r="O14746">
        <f t="shared" si="1611"/>
        <v>7</v>
      </c>
      <c r="P14746">
        <f t="shared" si="1616"/>
        <v>0</v>
      </c>
      <c r="Q14746">
        <f t="shared" si="1617"/>
        <v>0</v>
      </c>
    </row>
    <row r="14747" spans="1:17" ht="19.5" x14ac:dyDescent="0.4">
      <c r="A14747" s="33">
        <f t="shared" si="1612"/>
        <v>46785</v>
      </c>
      <c r="B14747" s="27" t="str">
        <f t="shared" si="1613"/>
        <v>(水)</v>
      </c>
      <c r="C14747" s="34">
        <v>0.14583333333333301</v>
      </c>
      <c r="D14747" s="16" t="s">
        <v>18</v>
      </c>
      <c r="E14747" s="35">
        <v>0.16666666666666699</v>
      </c>
      <c r="F14747" s="50">
        <f>IF(COUNTIF('リスト（不使用）'!$A$5:$A$6,単年カーブ!$A$1),"希望数量入力ください",'単年（2027年度）'!$E$12*単年カーブ!$R$3+'単年（2027年度）'!$E$12*(1-単年カーブ!$R$3)*単年カーブ!Q14747)</f>
        <v>0</v>
      </c>
      <c r="G14747" s="47">
        <f t="shared" si="1614"/>
        <v>0</v>
      </c>
      <c r="M14747">
        <f t="shared" si="1615"/>
        <v>2</v>
      </c>
      <c r="N14747">
        <f>IF(OR(WEEKDAY(A14747)=1,WEEKDAY(A14747)=7,COUNTIF('2027祝日等（不使用）'!$A$1:$A$20,単年カーブ!A14747)=1),0,1)</f>
        <v>1</v>
      </c>
      <c r="O14747">
        <f t="shared" si="1611"/>
        <v>8</v>
      </c>
      <c r="P14747">
        <f t="shared" si="1616"/>
        <v>0</v>
      </c>
      <c r="Q14747">
        <f t="shared" si="1617"/>
        <v>0</v>
      </c>
    </row>
    <row r="14748" spans="1:17" ht="19.5" x14ac:dyDescent="0.4">
      <c r="A14748" s="33">
        <f t="shared" si="1612"/>
        <v>46785</v>
      </c>
      <c r="B14748" s="27" t="str">
        <f t="shared" si="1613"/>
        <v>(水)</v>
      </c>
      <c r="C14748" s="34">
        <v>0.16666666666666699</v>
      </c>
      <c r="D14748" s="16" t="s">
        <v>18</v>
      </c>
      <c r="E14748" s="35">
        <v>0.1875</v>
      </c>
      <c r="F14748" s="50">
        <f>IF(COUNTIF('リスト（不使用）'!$A$5:$A$6,単年カーブ!$A$1),"希望数量入力ください",'単年（2027年度）'!$E$12*単年カーブ!$R$3+'単年（2027年度）'!$E$12*(1-単年カーブ!$R$3)*単年カーブ!Q14748)</f>
        <v>0</v>
      </c>
      <c r="G14748" s="47">
        <f t="shared" si="1614"/>
        <v>0</v>
      </c>
      <c r="M14748">
        <f t="shared" si="1615"/>
        <v>2</v>
      </c>
      <c r="N14748">
        <f>IF(OR(WEEKDAY(A14748)=1,WEEKDAY(A14748)=7,COUNTIF('2027祝日等（不使用）'!$A$1:$A$20,単年カーブ!A14748)=1),0,1)</f>
        <v>1</v>
      </c>
      <c r="O14748">
        <f t="shared" si="1611"/>
        <v>9</v>
      </c>
      <c r="P14748">
        <f t="shared" si="1616"/>
        <v>0</v>
      </c>
      <c r="Q14748">
        <f t="shared" si="1617"/>
        <v>0</v>
      </c>
    </row>
    <row r="14749" spans="1:17" ht="19.5" x14ac:dyDescent="0.4">
      <c r="A14749" s="33">
        <f t="shared" si="1612"/>
        <v>46785</v>
      </c>
      <c r="B14749" s="27" t="str">
        <f t="shared" si="1613"/>
        <v>(水)</v>
      </c>
      <c r="C14749" s="34">
        <v>0.1875</v>
      </c>
      <c r="D14749" s="16" t="s">
        <v>18</v>
      </c>
      <c r="E14749" s="35">
        <v>0.20833333333333301</v>
      </c>
      <c r="F14749" s="50">
        <f>IF(COUNTIF('リスト（不使用）'!$A$5:$A$6,単年カーブ!$A$1),"希望数量入力ください",'単年（2027年度）'!$E$12*単年カーブ!$R$3+'単年（2027年度）'!$E$12*(1-単年カーブ!$R$3)*単年カーブ!Q14749)</f>
        <v>0</v>
      </c>
      <c r="G14749" s="47">
        <f t="shared" si="1614"/>
        <v>0</v>
      </c>
      <c r="M14749">
        <f t="shared" si="1615"/>
        <v>2</v>
      </c>
      <c r="N14749">
        <f>IF(OR(WEEKDAY(A14749)=1,WEEKDAY(A14749)=7,COUNTIF('2027祝日等（不使用）'!$A$1:$A$20,単年カーブ!A14749)=1),0,1)</f>
        <v>1</v>
      </c>
      <c r="O14749">
        <f t="shared" si="1611"/>
        <v>10</v>
      </c>
      <c r="P14749">
        <f t="shared" si="1616"/>
        <v>0</v>
      </c>
      <c r="Q14749">
        <f t="shared" si="1617"/>
        <v>0</v>
      </c>
    </row>
    <row r="14750" spans="1:17" ht="19.5" x14ac:dyDescent="0.4">
      <c r="A14750" s="33">
        <f t="shared" si="1612"/>
        <v>46785</v>
      </c>
      <c r="B14750" s="27" t="str">
        <f t="shared" si="1613"/>
        <v>(水)</v>
      </c>
      <c r="C14750" s="34">
        <v>0.20833333333333301</v>
      </c>
      <c r="D14750" s="16" t="s">
        <v>18</v>
      </c>
      <c r="E14750" s="35">
        <v>0.22916666666666699</v>
      </c>
      <c r="F14750" s="50">
        <f>IF(COUNTIF('リスト（不使用）'!$A$5:$A$6,単年カーブ!$A$1),"希望数量入力ください",'単年（2027年度）'!$E$12*単年カーブ!$R$3+'単年（2027年度）'!$E$12*(1-単年カーブ!$R$3)*単年カーブ!Q14750)</f>
        <v>0</v>
      </c>
      <c r="G14750" s="47">
        <f t="shared" si="1614"/>
        <v>0</v>
      </c>
      <c r="M14750">
        <f t="shared" si="1615"/>
        <v>2</v>
      </c>
      <c r="N14750">
        <f>IF(OR(WEEKDAY(A14750)=1,WEEKDAY(A14750)=7,COUNTIF('2027祝日等（不使用）'!$A$1:$A$20,単年カーブ!A14750)=1),0,1)</f>
        <v>1</v>
      </c>
      <c r="O14750">
        <f t="shared" si="1611"/>
        <v>11</v>
      </c>
      <c r="P14750">
        <f t="shared" si="1616"/>
        <v>0</v>
      </c>
      <c r="Q14750">
        <f t="shared" si="1617"/>
        <v>0</v>
      </c>
    </row>
    <row r="14751" spans="1:17" ht="19.5" x14ac:dyDescent="0.4">
      <c r="A14751" s="33">
        <f t="shared" si="1612"/>
        <v>46785</v>
      </c>
      <c r="B14751" s="27" t="str">
        <f t="shared" si="1613"/>
        <v>(水)</v>
      </c>
      <c r="C14751" s="34">
        <v>0.22916666666666699</v>
      </c>
      <c r="D14751" s="16" t="s">
        <v>18</v>
      </c>
      <c r="E14751" s="35">
        <v>0.25</v>
      </c>
      <c r="F14751" s="50">
        <f>IF(COUNTIF('リスト（不使用）'!$A$5:$A$6,単年カーブ!$A$1),"希望数量入力ください",'単年（2027年度）'!$E$12*単年カーブ!$R$3+'単年（2027年度）'!$E$12*(1-単年カーブ!$R$3)*単年カーブ!Q14751)</f>
        <v>0</v>
      </c>
      <c r="G14751" s="47">
        <f t="shared" si="1614"/>
        <v>0</v>
      </c>
      <c r="M14751">
        <f t="shared" si="1615"/>
        <v>2</v>
      </c>
      <c r="N14751">
        <f>IF(OR(WEEKDAY(A14751)=1,WEEKDAY(A14751)=7,COUNTIF('2027祝日等（不使用）'!$A$1:$A$20,単年カーブ!A14751)=1),0,1)</f>
        <v>1</v>
      </c>
      <c r="O14751">
        <f t="shared" si="1611"/>
        <v>12</v>
      </c>
      <c r="P14751">
        <f t="shared" si="1616"/>
        <v>0</v>
      </c>
      <c r="Q14751">
        <f t="shared" si="1617"/>
        <v>0</v>
      </c>
    </row>
    <row r="14752" spans="1:17" ht="19.5" x14ac:dyDescent="0.4">
      <c r="A14752" s="33">
        <f t="shared" si="1612"/>
        <v>46785</v>
      </c>
      <c r="B14752" s="27" t="str">
        <f t="shared" si="1613"/>
        <v>(水)</v>
      </c>
      <c r="C14752" s="34">
        <v>0.25</v>
      </c>
      <c r="D14752" s="16" t="s">
        <v>18</v>
      </c>
      <c r="E14752" s="35">
        <v>0.27083333333333298</v>
      </c>
      <c r="F14752" s="50">
        <f>IF(COUNTIF('リスト（不使用）'!$A$5:$A$6,単年カーブ!$A$1),"希望数量入力ください",'単年（2027年度）'!$E$12*単年カーブ!$R$3+'単年（2027年度）'!$E$12*(1-単年カーブ!$R$3)*単年カーブ!Q14752)</f>
        <v>0</v>
      </c>
      <c r="G14752" s="47">
        <f t="shared" si="1614"/>
        <v>0</v>
      </c>
      <c r="M14752">
        <f t="shared" si="1615"/>
        <v>2</v>
      </c>
      <c r="N14752">
        <f>IF(OR(WEEKDAY(A14752)=1,WEEKDAY(A14752)=7,COUNTIF('2027祝日等（不使用）'!$A$1:$A$20,単年カーブ!A14752)=1),0,1)</f>
        <v>1</v>
      </c>
      <c r="O14752">
        <f t="shared" si="1611"/>
        <v>13</v>
      </c>
      <c r="P14752">
        <f t="shared" si="1616"/>
        <v>0</v>
      </c>
      <c r="Q14752">
        <f t="shared" si="1617"/>
        <v>0</v>
      </c>
    </row>
    <row r="14753" spans="1:17" ht="19.5" x14ac:dyDescent="0.4">
      <c r="A14753" s="33">
        <f t="shared" si="1612"/>
        <v>46785</v>
      </c>
      <c r="B14753" s="27" t="str">
        <f t="shared" si="1613"/>
        <v>(水)</v>
      </c>
      <c r="C14753" s="34">
        <v>0.27083333333333298</v>
      </c>
      <c r="D14753" s="16" t="s">
        <v>18</v>
      </c>
      <c r="E14753" s="35">
        <v>0.29166666666666702</v>
      </c>
      <c r="F14753" s="50">
        <f>IF(COUNTIF('リスト（不使用）'!$A$5:$A$6,単年カーブ!$A$1),"希望数量入力ください",'単年（2027年度）'!$E$12*単年カーブ!$R$3+'単年（2027年度）'!$E$12*(1-単年カーブ!$R$3)*単年カーブ!Q14753)</f>
        <v>0</v>
      </c>
      <c r="G14753" s="47">
        <f t="shared" si="1614"/>
        <v>0</v>
      </c>
      <c r="M14753">
        <f t="shared" si="1615"/>
        <v>2</v>
      </c>
      <c r="N14753">
        <f>IF(OR(WEEKDAY(A14753)=1,WEEKDAY(A14753)=7,COUNTIF('2027祝日等（不使用）'!$A$1:$A$20,単年カーブ!A14753)=1),0,1)</f>
        <v>1</v>
      </c>
      <c r="O14753">
        <f t="shared" si="1611"/>
        <v>14</v>
      </c>
      <c r="P14753">
        <f t="shared" si="1616"/>
        <v>0</v>
      </c>
      <c r="Q14753">
        <f t="shared" si="1617"/>
        <v>0</v>
      </c>
    </row>
    <row r="14754" spans="1:17" ht="19.5" x14ac:dyDescent="0.4">
      <c r="A14754" s="33">
        <f t="shared" si="1612"/>
        <v>46785</v>
      </c>
      <c r="B14754" s="27" t="str">
        <f t="shared" si="1613"/>
        <v>(水)</v>
      </c>
      <c r="C14754" s="34">
        <v>0.29166666666666702</v>
      </c>
      <c r="D14754" s="16" t="s">
        <v>18</v>
      </c>
      <c r="E14754" s="35">
        <v>0.3125</v>
      </c>
      <c r="F14754" s="50">
        <f>IF(COUNTIF('リスト（不使用）'!$A$5:$A$6,単年カーブ!$A$1),"希望数量入力ください",'単年（2027年度）'!$E$12*単年カーブ!$R$3+'単年（2027年度）'!$E$12*(1-単年カーブ!$R$3)*単年カーブ!Q14754)</f>
        <v>0</v>
      </c>
      <c r="G14754" s="47">
        <f t="shared" si="1614"/>
        <v>0</v>
      </c>
      <c r="M14754">
        <f t="shared" si="1615"/>
        <v>2</v>
      </c>
      <c r="N14754">
        <f>IF(OR(WEEKDAY(A14754)=1,WEEKDAY(A14754)=7,COUNTIF('2027祝日等（不使用）'!$A$1:$A$20,単年カーブ!A14754)=1),0,1)</f>
        <v>1</v>
      </c>
      <c r="O14754">
        <f t="shared" si="1611"/>
        <v>15</v>
      </c>
      <c r="P14754">
        <f t="shared" si="1616"/>
        <v>0</v>
      </c>
      <c r="Q14754">
        <f t="shared" si="1617"/>
        <v>0</v>
      </c>
    </row>
    <row r="14755" spans="1:17" ht="19.5" x14ac:dyDescent="0.4">
      <c r="A14755" s="33">
        <f t="shared" si="1612"/>
        <v>46785</v>
      </c>
      <c r="B14755" s="27" t="str">
        <f t="shared" si="1613"/>
        <v>(水)</v>
      </c>
      <c r="C14755" s="34">
        <v>0.3125</v>
      </c>
      <c r="D14755" s="16" t="s">
        <v>18</v>
      </c>
      <c r="E14755" s="35">
        <v>0.33333333333333298</v>
      </c>
      <c r="F14755" s="50">
        <f>IF(COUNTIF('リスト（不使用）'!$A$5:$A$6,単年カーブ!$A$1),"希望数量入力ください",'単年（2027年度）'!$E$12*単年カーブ!$R$3+'単年（2027年度）'!$E$12*(1-単年カーブ!$R$3)*単年カーブ!Q14755)</f>
        <v>0</v>
      </c>
      <c r="G14755" s="47">
        <f t="shared" si="1614"/>
        <v>0</v>
      </c>
      <c r="M14755">
        <f t="shared" si="1615"/>
        <v>2</v>
      </c>
      <c r="N14755">
        <f>IF(OR(WEEKDAY(A14755)=1,WEEKDAY(A14755)=7,COUNTIF('2027祝日等（不使用）'!$A$1:$A$20,単年カーブ!A14755)=1),0,1)</f>
        <v>1</v>
      </c>
      <c r="O14755">
        <f t="shared" si="1611"/>
        <v>16</v>
      </c>
      <c r="P14755">
        <f t="shared" si="1616"/>
        <v>0</v>
      </c>
      <c r="Q14755">
        <f t="shared" si="1617"/>
        <v>0</v>
      </c>
    </row>
    <row r="14756" spans="1:17" ht="19.5" x14ac:dyDescent="0.4">
      <c r="A14756" s="33">
        <f t="shared" si="1612"/>
        <v>46785</v>
      </c>
      <c r="B14756" s="27" t="str">
        <f t="shared" si="1613"/>
        <v>(水)</v>
      </c>
      <c r="C14756" s="34">
        <v>0.33333333333333298</v>
      </c>
      <c r="D14756" s="16" t="s">
        <v>18</v>
      </c>
      <c r="E14756" s="35">
        <v>0.35416666666666702</v>
      </c>
      <c r="F14756" s="50">
        <f>IF(COUNTIF('リスト（不使用）'!$A$5:$A$6,単年カーブ!$A$1),"希望数量入力ください",'単年（2027年度）'!$E$12*単年カーブ!$R$3+'単年（2027年度）'!$E$12*(1-単年カーブ!$R$3)*単年カーブ!Q14756)</f>
        <v>0</v>
      </c>
      <c r="G14756" s="47">
        <f t="shared" si="1614"/>
        <v>0</v>
      </c>
      <c r="M14756">
        <f t="shared" si="1615"/>
        <v>2</v>
      </c>
      <c r="N14756">
        <f>IF(OR(WEEKDAY(A14756)=1,WEEKDAY(A14756)=7,COUNTIF('2027祝日等（不使用）'!$A$1:$A$20,単年カーブ!A14756)=1),0,1)</f>
        <v>1</v>
      </c>
      <c r="O14756">
        <f t="shared" si="1611"/>
        <v>17</v>
      </c>
      <c r="P14756">
        <f t="shared" si="1616"/>
        <v>1</v>
      </c>
      <c r="Q14756">
        <f t="shared" si="1617"/>
        <v>1</v>
      </c>
    </row>
    <row r="14757" spans="1:17" ht="19.5" x14ac:dyDescent="0.4">
      <c r="A14757" s="33">
        <f t="shared" si="1612"/>
        <v>46785</v>
      </c>
      <c r="B14757" s="27" t="str">
        <f t="shared" si="1613"/>
        <v>(水)</v>
      </c>
      <c r="C14757" s="34">
        <v>0.35416666666666702</v>
      </c>
      <c r="D14757" s="16" t="s">
        <v>18</v>
      </c>
      <c r="E14757" s="35">
        <v>0.375</v>
      </c>
      <c r="F14757" s="50">
        <f>IF(COUNTIF('リスト（不使用）'!$A$5:$A$6,単年カーブ!$A$1),"希望数量入力ください",'単年（2027年度）'!$E$12*単年カーブ!$R$3+'単年（2027年度）'!$E$12*(1-単年カーブ!$R$3)*単年カーブ!Q14757)</f>
        <v>0</v>
      </c>
      <c r="G14757" s="47">
        <f t="shared" si="1614"/>
        <v>0</v>
      </c>
      <c r="M14757">
        <f t="shared" si="1615"/>
        <v>2</v>
      </c>
      <c r="N14757">
        <f>IF(OR(WEEKDAY(A14757)=1,WEEKDAY(A14757)=7,COUNTIF('2027祝日等（不使用）'!$A$1:$A$20,単年カーブ!A14757)=1),0,1)</f>
        <v>1</v>
      </c>
      <c r="O14757">
        <f t="shared" si="1611"/>
        <v>18</v>
      </c>
      <c r="P14757">
        <f t="shared" si="1616"/>
        <v>1</v>
      </c>
      <c r="Q14757">
        <f t="shared" si="1617"/>
        <v>1</v>
      </c>
    </row>
    <row r="14758" spans="1:17" ht="19.5" x14ac:dyDescent="0.4">
      <c r="A14758" s="33">
        <f t="shared" si="1612"/>
        <v>46785</v>
      </c>
      <c r="B14758" s="27" t="str">
        <f t="shared" si="1613"/>
        <v>(水)</v>
      </c>
      <c r="C14758" s="34">
        <v>0.375</v>
      </c>
      <c r="D14758" s="16" t="s">
        <v>18</v>
      </c>
      <c r="E14758" s="35">
        <v>0.39583333333333298</v>
      </c>
      <c r="F14758" s="50">
        <f>IF(COUNTIF('リスト（不使用）'!$A$5:$A$6,単年カーブ!$A$1),"希望数量入力ください",'単年（2027年度）'!$E$12*単年カーブ!$R$3+'単年（2027年度）'!$E$12*(1-単年カーブ!$R$3)*単年カーブ!Q14758)</f>
        <v>0</v>
      </c>
      <c r="G14758" s="47">
        <f t="shared" si="1614"/>
        <v>0</v>
      </c>
      <c r="M14758">
        <f t="shared" si="1615"/>
        <v>2</v>
      </c>
      <c r="N14758">
        <f>IF(OR(WEEKDAY(A14758)=1,WEEKDAY(A14758)=7,COUNTIF('2027祝日等（不使用）'!$A$1:$A$20,単年カーブ!A14758)=1),0,1)</f>
        <v>1</v>
      </c>
      <c r="O14758">
        <f t="shared" si="1611"/>
        <v>19</v>
      </c>
      <c r="P14758">
        <f t="shared" si="1616"/>
        <v>1</v>
      </c>
      <c r="Q14758">
        <f t="shared" si="1617"/>
        <v>1</v>
      </c>
    </row>
    <row r="14759" spans="1:17" ht="19.5" x14ac:dyDescent="0.4">
      <c r="A14759" s="33">
        <f t="shared" si="1612"/>
        <v>46785</v>
      </c>
      <c r="B14759" s="27" t="str">
        <f t="shared" si="1613"/>
        <v>(水)</v>
      </c>
      <c r="C14759" s="34">
        <v>0.39583333333333298</v>
      </c>
      <c r="D14759" s="16" t="s">
        <v>18</v>
      </c>
      <c r="E14759" s="35">
        <v>0.41666666666666702</v>
      </c>
      <c r="F14759" s="50">
        <f>IF(COUNTIF('リスト（不使用）'!$A$5:$A$6,単年カーブ!$A$1),"希望数量入力ください",'単年（2027年度）'!$E$12*単年カーブ!$R$3+'単年（2027年度）'!$E$12*(1-単年カーブ!$R$3)*単年カーブ!Q14759)</f>
        <v>0</v>
      </c>
      <c r="G14759" s="47">
        <f t="shared" si="1614"/>
        <v>0</v>
      </c>
      <c r="M14759">
        <f t="shared" si="1615"/>
        <v>2</v>
      </c>
      <c r="N14759">
        <f>IF(OR(WEEKDAY(A14759)=1,WEEKDAY(A14759)=7,COUNTIF('2027祝日等（不使用）'!$A$1:$A$20,単年カーブ!A14759)=1),0,1)</f>
        <v>1</v>
      </c>
      <c r="O14759">
        <f t="shared" si="1611"/>
        <v>20</v>
      </c>
      <c r="P14759">
        <f t="shared" si="1616"/>
        <v>1</v>
      </c>
      <c r="Q14759">
        <f t="shared" si="1617"/>
        <v>1</v>
      </c>
    </row>
    <row r="14760" spans="1:17" ht="19.5" x14ac:dyDescent="0.4">
      <c r="A14760" s="33">
        <f t="shared" si="1612"/>
        <v>46785</v>
      </c>
      <c r="B14760" s="27" t="str">
        <f t="shared" si="1613"/>
        <v>(水)</v>
      </c>
      <c r="C14760" s="34">
        <v>0.41666666666666702</v>
      </c>
      <c r="D14760" s="16" t="s">
        <v>18</v>
      </c>
      <c r="E14760" s="35">
        <v>0.4375</v>
      </c>
      <c r="F14760" s="50">
        <f>IF(COUNTIF('リスト（不使用）'!$A$5:$A$6,単年カーブ!$A$1),"希望数量入力ください",'単年（2027年度）'!$E$12*単年カーブ!$R$3+'単年（2027年度）'!$E$12*(1-単年カーブ!$R$3)*単年カーブ!Q14760)</f>
        <v>0</v>
      </c>
      <c r="G14760" s="47">
        <f t="shared" si="1614"/>
        <v>0</v>
      </c>
      <c r="M14760">
        <f t="shared" si="1615"/>
        <v>2</v>
      </c>
      <c r="N14760">
        <f>IF(OR(WEEKDAY(A14760)=1,WEEKDAY(A14760)=7,COUNTIF('2027祝日等（不使用）'!$A$1:$A$20,単年カーブ!A14760)=1),0,1)</f>
        <v>1</v>
      </c>
      <c r="O14760">
        <f t="shared" si="1611"/>
        <v>21</v>
      </c>
      <c r="P14760">
        <f t="shared" si="1616"/>
        <v>1</v>
      </c>
      <c r="Q14760">
        <f t="shared" si="1617"/>
        <v>1</v>
      </c>
    </row>
    <row r="14761" spans="1:17" ht="19.5" x14ac:dyDescent="0.4">
      <c r="A14761" s="33">
        <f t="shared" si="1612"/>
        <v>46785</v>
      </c>
      <c r="B14761" s="27" t="str">
        <f t="shared" si="1613"/>
        <v>(水)</v>
      </c>
      <c r="C14761" s="34">
        <v>0.4375</v>
      </c>
      <c r="D14761" s="16" t="s">
        <v>18</v>
      </c>
      <c r="E14761" s="35">
        <v>0.45833333333333298</v>
      </c>
      <c r="F14761" s="50">
        <f>IF(COUNTIF('リスト（不使用）'!$A$5:$A$6,単年カーブ!$A$1),"希望数量入力ください",'単年（2027年度）'!$E$12*単年カーブ!$R$3+'単年（2027年度）'!$E$12*(1-単年カーブ!$R$3)*単年カーブ!Q14761)</f>
        <v>0</v>
      </c>
      <c r="G14761" s="47">
        <f t="shared" si="1614"/>
        <v>0</v>
      </c>
      <c r="M14761">
        <f t="shared" si="1615"/>
        <v>2</v>
      </c>
      <c r="N14761">
        <f>IF(OR(WEEKDAY(A14761)=1,WEEKDAY(A14761)=7,COUNTIF('2027祝日等（不使用）'!$A$1:$A$20,単年カーブ!A14761)=1),0,1)</f>
        <v>1</v>
      </c>
      <c r="O14761">
        <f t="shared" si="1611"/>
        <v>22</v>
      </c>
      <c r="P14761">
        <f t="shared" si="1616"/>
        <v>1</v>
      </c>
      <c r="Q14761">
        <f t="shared" si="1617"/>
        <v>1</v>
      </c>
    </row>
    <row r="14762" spans="1:17" ht="19.5" x14ac:dyDescent="0.4">
      <c r="A14762" s="33">
        <f t="shared" si="1612"/>
        <v>46785</v>
      </c>
      <c r="B14762" s="27" t="str">
        <f t="shared" si="1613"/>
        <v>(水)</v>
      </c>
      <c r="C14762" s="34">
        <v>0.45833333333333298</v>
      </c>
      <c r="D14762" s="16" t="s">
        <v>18</v>
      </c>
      <c r="E14762" s="35">
        <v>0.47916666666666702</v>
      </c>
      <c r="F14762" s="50">
        <f>IF(COUNTIF('リスト（不使用）'!$A$5:$A$6,単年カーブ!$A$1),"希望数量入力ください",'単年（2027年度）'!$E$12*単年カーブ!$R$3+'単年（2027年度）'!$E$12*(1-単年カーブ!$R$3)*単年カーブ!Q14762)</f>
        <v>0</v>
      </c>
      <c r="G14762" s="47">
        <f t="shared" si="1614"/>
        <v>0</v>
      </c>
      <c r="M14762">
        <f t="shared" si="1615"/>
        <v>2</v>
      </c>
      <c r="N14762">
        <f>IF(OR(WEEKDAY(A14762)=1,WEEKDAY(A14762)=7,COUNTIF('2027祝日等（不使用）'!$A$1:$A$20,単年カーブ!A14762)=1),0,1)</f>
        <v>1</v>
      </c>
      <c r="O14762">
        <f t="shared" si="1611"/>
        <v>23</v>
      </c>
      <c r="P14762">
        <f t="shared" si="1616"/>
        <v>1</v>
      </c>
      <c r="Q14762">
        <f t="shared" si="1617"/>
        <v>1</v>
      </c>
    </row>
    <row r="14763" spans="1:17" ht="19.5" x14ac:dyDescent="0.4">
      <c r="A14763" s="33">
        <f t="shared" si="1612"/>
        <v>46785</v>
      </c>
      <c r="B14763" s="27" t="str">
        <f t="shared" si="1613"/>
        <v>(水)</v>
      </c>
      <c r="C14763" s="34">
        <v>0.47916666666666702</v>
      </c>
      <c r="D14763" s="16" t="s">
        <v>18</v>
      </c>
      <c r="E14763" s="35">
        <v>0.5</v>
      </c>
      <c r="F14763" s="50">
        <f>IF(COUNTIF('リスト（不使用）'!$A$5:$A$6,単年カーブ!$A$1),"希望数量入力ください",'単年（2027年度）'!$E$12*単年カーブ!$R$3+'単年（2027年度）'!$E$12*(1-単年カーブ!$R$3)*単年カーブ!Q14763)</f>
        <v>0</v>
      </c>
      <c r="G14763" s="47">
        <f t="shared" si="1614"/>
        <v>0</v>
      </c>
      <c r="M14763">
        <f t="shared" si="1615"/>
        <v>2</v>
      </c>
      <c r="N14763">
        <f>IF(OR(WEEKDAY(A14763)=1,WEEKDAY(A14763)=7,COUNTIF('2027祝日等（不使用）'!$A$1:$A$20,単年カーブ!A14763)=1),0,1)</f>
        <v>1</v>
      </c>
      <c r="O14763">
        <f t="shared" si="1611"/>
        <v>24</v>
      </c>
      <c r="P14763">
        <f t="shared" si="1616"/>
        <v>1</v>
      </c>
      <c r="Q14763">
        <f t="shared" si="1617"/>
        <v>1</v>
      </c>
    </row>
    <row r="14764" spans="1:17" ht="19.5" x14ac:dyDescent="0.4">
      <c r="A14764" s="33">
        <f t="shared" si="1612"/>
        <v>46785</v>
      </c>
      <c r="B14764" s="27" t="str">
        <f t="shared" si="1613"/>
        <v>(水)</v>
      </c>
      <c r="C14764" s="34">
        <v>0.5</v>
      </c>
      <c r="D14764" s="16" t="s">
        <v>18</v>
      </c>
      <c r="E14764" s="35">
        <v>0.52083333333333304</v>
      </c>
      <c r="F14764" s="50">
        <f>IF(COUNTIF('リスト（不使用）'!$A$5:$A$6,単年カーブ!$A$1),"希望数量入力ください",'単年（2027年度）'!$E$12*単年カーブ!$R$3+'単年（2027年度）'!$E$12*(1-単年カーブ!$R$3)*単年カーブ!Q14764)</f>
        <v>0</v>
      </c>
      <c r="G14764" s="47">
        <f t="shared" si="1614"/>
        <v>0</v>
      </c>
      <c r="M14764">
        <f t="shared" si="1615"/>
        <v>2</v>
      </c>
      <c r="N14764">
        <f>IF(OR(WEEKDAY(A14764)=1,WEEKDAY(A14764)=7,COUNTIF('2027祝日等（不使用）'!$A$1:$A$20,単年カーブ!A14764)=1),0,1)</f>
        <v>1</v>
      </c>
      <c r="O14764">
        <f t="shared" si="1611"/>
        <v>25</v>
      </c>
      <c r="P14764">
        <f t="shared" si="1616"/>
        <v>1</v>
      </c>
      <c r="Q14764">
        <f t="shared" si="1617"/>
        <v>1</v>
      </c>
    </row>
    <row r="14765" spans="1:17" ht="19.5" x14ac:dyDescent="0.4">
      <c r="A14765" s="33">
        <f t="shared" si="1612"/>
        <v>46785</v>
      </c>
      <c r="B14765" s="27" t="str">
        <f t="shared" si="1613"/>
        <v>(水)</v>
      </c>
      <c r="C14765" s="34">
        <v>0.52083333333333304</v>
      </c>
      <c r="D14765" s="16" t="s">
        <v>18</v>
      </c>
      <c r="E14765" s="35">
        <v>0.54166666666666696</v>
      </c>
      <c r="F14765" s="50">
        <f>IF(COUNTIF('リスト（不使用）'!$A$5:$A$6,単年カーブ!$A$1),"希望数量入力ください",'単年（2027年度）'!$E$12*単年カーブ!$R$3+'単年（2027年度）'!$E$12*(1-単年カーブ!$R$3)*単年カーブ!Q14765)</f>
        <v>0</v>
      </c>
      <c r="G14765" s="47">
        <f t="shared" si="1614"/>
        <v>0</v>
      </c>
      <c r="M14765">
        <f t="shared" si="1615"/>
        <v>2</v>
      </c>
      <c r="N14765">
        <f>IF(OR(WEEKDAY(A14765)=1,WEEKDAY(A14765)=7,COUNTIF('2027祝日等（不使用）'!$A$1:$A$20,単年カーブ!A14765)=1),0,1)</f>
        <v>1</v>
      </c>
      <c r="O14765">
        <f t="shared" si="1611"/>
        <v>26</v>
      </c>
      <c r="P14765">
        <f t="shared" si="1616"/>
        <v>1</v>
      </c>
      <c r="Q14765">
        <f t="shared" si="1617"/>
        <v>1</v>
      </c>
    </row>
    <row r="14766" spans="1:17" ht="19.5" x14ac:dyDescent="0.4">
      <c r="A14766" s="33">
        <f t="shared" si="1612"/>
        <v>46785</v>
      </c>
      <c r="B14766" s="27" t="str">
        <f t="shared" si="1613"/>
        <v>(水)</v>
      </c>
      <c r="C14766" s="34">
        <v>0.54166666666666696</v>
      </c>
      <c r="D14766" s="16" t="s">
        <v>18</v>
      </c>
      <c r="E14766" s="35">
        <v>0.5625</v>
      </c>
      <c r="F14766" s="50">
        <f>IF(COUNTIF('リスト（不使用）'!$A$5:$A$6,単年カーブ!$A$1),"希望数量入力ください",'単年（2027年度）'!$E$12*単年カーブ!$R$3+'単年（2027年度）'!$E$12*(1-単年カーブ!$R$3)*単年カーブ!Q14766)</f>
        <v>0</v>
      </c>
      <c r="G14766" s="47">
        <f t="shared" si="1614"/>
        <v>0</v>
      </c>
      <c r="M14766">
        <f t="shared" si="1615"/>
        <v>2</v>
      </c>
      <c r="N14766">
        <f>IF(OR(WEEKDAY(A14766)=1,WEEKDAY(A14766)=7,COUNTIF('2027祝日等（不使用）'!$A$1:$A$20,単年カーブ!A14766)=1),0,1)</f>
        <v>1</v>
      </c>
      <c r="O14766">
        <f t="shared" si="1611"/>
        <v>27</v>
      </c>
      <c r="P14766">
        <f t="shared" si="1616"/>
        <v>1</v>
      </c>
      <c r="Q14766">
        <f t="shared" si="1617"/>
        <v>1</v>
      </c>
    </row>
    <row r="14767" spans="1:17" ht="19.5" x14ac:dyDescent="0.4">
      <c r="A14767" s="33">
        <f t="shared" si="1612"/>
        <v>46785</v>
      </c>
      <c r="B14767" s="27" t="str">
        <f t="shared" si="1613"/>
        <v>(水)</v>
      </c>
      <c r="C14767" s="34">
        <v>0.5625</v>
      </c>
      <c r="D14767" s="16" t="s">
        <v>18</v>
      </c>
      <c r="E14767" s="35">
        <v>0.58333333333333304</v>
      </c>
      <c r="F14767" s="50">
        <f>IF(COUNTIF('リスト（不使用）'!$A$5:$A$6,単年カーブ!$A$1),"希望数量入力ください",'単年（2027年度）'!$E$12*単年カーブ!$R$3+'単年（2027年度）'!$E$12*(1-単年カーブ!$R$3)*単年カーブ!Q14767)</f>
        <v>0</v>
      </c>
      <c r="G14767" s="47">
        <f t="shared" si="1614"/>
        <v>0</v>
      </c>
      <c r="M14767">
        <f t="shared" si="1615"/>
        <v>2</v>
      </c>
      <c r="N14767">
        <f>IF(OR(WEEKDAY(A14767)=1,WEEKDAY(A14767)=7,COUNTIF('2027祝日等（不使用）'!$A$1:$A$20,単年カーブ!A14767)=1),0,1)</f>
        <v>1</v>
      </c>
      <c r="O14767">
        <f t="shared" si="1611"/>
        <v>28</v>
      </c>
      <c r="P14767">
        <f t="shared" si="1616"/>
        <v>1</v>
      </c>
      <c r="Q14767">
        <f t="shared" si="1617"/>
        <v>1</v>
      </c>
    </row>
    <row r="14768" spans="1:17" ht="19.5" x14ac:dyDescent="0.4">
      <c r="A14768" s="33">
        <f t="shared" si="1612"/>
        <v>46785</v>
      </c>
      <c r="B14768" s="27" t="str">
        <f t="shared" si="1613"/>
        <v>(水)</v>
      </c>
      <c r="C14768" s="34">
        <v>0.58333333333333304</v>
      </c>
      <c r="D14768" s="16" t="s">
        <v>18</v>
      </c>
      <c r="E14768" s="35">
        <v>0.60416666666666696</v>
      </c>
      <c r="F14768" s="50">
        <f>IF(COUNTIF('リスト（不使用）'!$A$5:$A$6,単年カーブ!$A$1),"希望数量入力ください",'単年（2027年度）'!$E$12*単年カーブ!$R$3+'単年（2027年度）'!$E$12*(1-単年カーブ!$R$3)*単年カーブ!Q14768)</f>
        <v>0</v>
      </c>
      <c r="G14768" s="47">
        <f t="shared" si="1614"/>
        <v>0</v>
      </c>
      <c r="M14768">
        <f t="shared" si="1615"/>
        <v>2</v>
      </c>
      <c r="N14768">
        <f>IF(OR(WEEKDAY(A14768)=1,WEEKDAY(A14768)=7,COUNTIF('2027祝日等（不使用）'!$A$1:$A$20,単年カーブ!A14768)=1),0,1)</f>
        <v>1</v>
      </c>
      <c r="O14768">
        <f t="shared" si="1611"/>
        <v>29</v>
      </c>
      <c r="P14768">
        <f t="shared" si="1616"/>
        <v>1</v>
      </c>
      <c r="Q14768">
        <f t="shared" si="1617"/>
        <v>1</v>
      </c>
    </row>
    <row r="14769" spans="1:17" ht="19.5" x14ac:dyDescent="0.4">
      <c r="A14769" s="33">
        <f t="shared" si="1612"/>
        <v>46785</v>
      </c>
      <c r="B14769" s="27" t="str">
        <f t="shared" si="1613"/>
        <v>(水)</v>
      </c>
      <c r="C14769" s="34">
        <v>0.60416666666666696</v>
      </c>
      <c r="D14769" s="16" t="s">
        <v>18</v>
      </c>
      <c r="E14769" s="35">
        <v>0.625</v>
      </c>
      <c r="F14769" s="50">
        <f>IF(COUNTIF('リスト（不使用）'!$A$5:$A$6,単年カーブ!$A$1),"希望数量入力ください",'単年（2027年度）'!$E$12*単年カーブ!$R$3+'単年（2027年度）'!$E$12*(1-単年カーブ!$R$3)*単年カーブ!Q14769)</f>
        <v>0</v>
      </c>
      <c r="G14769" s="47">
        <f t="shared" si="1614"/>
        <v>0</v>
      </c>
      <c r="M14769">
        <f t="shared" si="1615"/>
        <v>2</v>
      </c>
      <c r="N14769">
        <f>IF(OR(WEEKDAY(A14769)=1,WEEKDAY(A14769)=7,COUNTIF('2027祝日等（不使用）'!$A$1:$A$20,単年カーブ!A14769)=1),0,1)</f>
        <v>1</v>
      </c>
      <c r="O14769">
        <f t="shared" si="1611"/>
        <v>30</v>
      </c>
      <c r="P14769">
        <f t="shared" si="1616"/>
        <v>1</v>
      </c>
      <c r="Q14769">
        <f t="shared" si="1617"/>
        <v>1</v>
      </c>
    </row>
    <row r="14770" spans="1:17" ht="19.5" x14ac:dyDescent="0.4">
      <c r="A14770" s="33">
        <f t="shared" si="1612"/>
        <v>46785</v>
      </c>
      <c r="B14770" s="27" t="str">
        <f t="shared" si="1613"/>
        <v>(水)</v>
      </c>
      <c r="C14770" s="34">
        <v>0.625</v>
      </c>
      <c r="D14770" s="16" t="s">
        <v>18</v>
      </c>
      <c r="E14770" s="35">
        <v>0.64583333333333304</v>
      </c>
      <c r="F14770" s="50">
        <f>IF(COUNTIF('リスト（不使用）'!$A$5:$A$6,単年カーブ!$A$1),"希望数量入力ください",'単年（2027年度）'!$E$12*単年カーブ!$R$3+'単年（2027年度）'!$E$12*(1-単年カーブ!$R$3)*単年カーブ!Q14770)</f>
        <v>0</v>
      </c>
      <c r="G14770" s="47">
        <f t="shared" si="1614"/>
        <v>0</v>
      </c>
      <c r="M14770">
        <f t="shared" si="1615"/>
        <v>2</v>
      </c>
      <c r="N14770">
        <f>IF(OR(WEEKDAY(A14770)=1,WEEKDAY(A14770)=7,COUNTIF('2027祝日等（不使用）'!$A$1:$A$20,単年カーブ!A14770)=1),0,1)</f>
        <v>1</v>
      </c>
      <c r="O14770">
        <f t="shared" si="1611"/>
        <v>31</v>
      </c>
      <c r="P14770">
        <f t="shared" si="1616"/>
        <v>1</v>
      </c>
      <c r="Q14770">
        <f t="shared" si="1617"/>
        <v>1</v>
      </c>
    </row>
    <row r="14771" spans="1:17" ht="19.5" x14ac:dyDescent="0.4">
      <c r="A14771" s="33">
        <f t="shared" si="1612"/>
        <v>46785</v>
      </c>
      <c r="B14771" s="27" t="str">
        <f t="shared" si="1613"/>
        <v>(水)</v>
      </c>
      <c r="C14771" s="34">
        <v>0.64583333333333304</v>
      </c>
      <c r="D14771" s="16" t="s">
        <v>18</v>
      </c>
      <c r="E14771" s="35">
        <v>0.66666666666666696</v>
      </c>
      <c r="F14771" s="50">
        <f>IF(COUNTIF('リスト（不使用）'!$A$5:$A$6,単年カーブ!$A$1),"希望数量入力ください",'単年（2027年度）'!$E$12*単年カーブ!$R$3+'単年（2027年度）'!$E$12*(1-単年カーブ!$R$3)*単年カーブ!Q14771)</f>
        <v>0</v>
      </c>
      <c r="G14771" s="47">
        <f t="shared" si="1614"/>
        <v>0</v>
      </c>
      <c r="M14771">
        <f t="shared" si="1615"/>
        <v>2</v>
      </c>
      <c r="N14771">
        <f>IF(OR(WEEKDAY(A14771)=1,WEEKDAY(A14771)=7,COUNTIF('2027祝日等（不使用）'!$A$1:$A$20,単年カーブ!A14771)=1),0,1)</f>
        <v>1</v>
      </c>
      <c r="O14771">
        <f t="shared" si="1611"/>
        <v>32</v>
      </c>
      <c r="P14771">
        <f t="shared" si="1616"/>
        <v>1</v>
      </c>
      <c r="Q14771">
        <f t="shared" si="1617"/>
        <v>1</v>
      </c>
    </row>
    <row r="14772" spans="1:17" ht="19.5" x14ac:dyDescent="0.4">
      <c r="A14772" s="33">
        <f t="shared" si="1612"/>
        <v>46785</v>
      </c>
      <c r="B14772" s="27" t="str">
        <f t="shared" si="1613"/>
        <v>(水)</v>
      </c>
      <c r="C14772" s="34">
        <v>0.66666666666666696</v>
      </c>
      <c r="D14772" s="16" t="s">
        <v>18</v>
      </c>
      <c r="E14772" s="35">
        <v>0.6875</v>
      </c>
      <c r="F14772" s="50">
        <f>IF(COUNTIF('リスト（不使用）'!$A$5:$A$6,単年カーブ!$A$1),"希望数量入力ください",'単年（2027年度）'!$E$12*単年カーブ!$R$3+'単年（2027年度）'!$E$12*(1-単年カーブ!$R$3)*単年カーブ!Q14772)</f>
        <v>0</v>
      </c>
      <c r="G14772" s="47">
        <f t="shared" si="1614"/>
        <v>0</v>
      </c>
      <c r="M14772">
        <f t="shared" si="1615"/>
        <v>2</v>
      </c>
      <c r="N14772">
        <f>IF(OR(WEEKDAY(A14772)=1,WEEKDAY(A14772)=7,COUNTIF('2027祝日等（不使用）'!$A$1:$A$20,単年カーブ!A14772)=1),0,1)</f>
        <v>1</v>
      </c>
      <c r="O14772">
        <f t="shared" ref="O14772:O14835" si="1618">O14724</f>
        <v>33</v>
      </c>
      <c r="P14772">
        <f t="shared" si="1616"/>
        <v>1</v>
      </c>
      <c r="Q14772">
        <f t="shared" si="1617"/>
        <v>1</v>
      </c>
    </row>
    <row r="14773" spans="1:17" ht="19.5" x14ac:dyDescent="0.4">
      <c r="A14773" s="33">
        <f t="shared" si="1612"/>
        <v>46785</v>
      </c>
      <c r="B14773" s="27" t="str">
        <f t="shared" si="1613"/>
        <v>(水)</v>
      </c>
      <c r="C14773" s="34">
        <v>0.6875</v>
      </c>
      <c r="D14773" s="16" t="s">
        <v>18</v>
      </c>
      <c r="E14773" s="35">
        <v>0.70833333333333304</v>
      </c>
      <c r="F14773" s="50">
        <f>IF(COUNTIF('リスト（不使用）'!$A$5:$A$6,単年カーブ!$A$1),"希望数量入力ください",'単年（2027年度）'!$E$12*単年カーブ!$R$3+'単年（2027年度）'!$E$12*(1-単年カーブ!$R$3)*単年カーブ!Q14773)</f>
        <v>0</v>
      </c>
      <c r="G14773" s="47">
        <f t="shared" si="1614"/>
        <v>0</v>
      </c>
      <c r="M14773">
        <f t="shared" si="1615"/>
        <v>2</v>
      </c>
      <c r="N14773">
        <f>IF(OR(WEEKDAY(A14773)=1,WEEKDAY(A14773)=7,COUNTIF('2027祝日等（不使用）'!$A$1:$A$20,単年カーブ!A14773)=1),0,1)</f>
        <v>1</v>
      </c>
      <c r="O14773">
        <f t="shared" si="1618"/>
        <v>34</v>
      </c>
      <c r="P14773">
        <f t="shared" si="1616"/>
        <v>1</v>
      </c>
      <c r="Q14773">
        <f t="shared" si="1617"/>
        <v>1</v>
      </c>
    </row>
    <row r="14774" spans="1:17" ht="19.5" x14ac:dyDescent="0.4">
      <c r="A14774" s="33">
        <f t="shared" si="1612"/>
        <v>46785</v>
      </c>
      <c r="B14774" s="27" t="str">
        <f t="shared" si="1613"/>
        <v>(水)</v>
      </c>
      <c r="C14774" s="34">
        <v>0.70833333333333304</v>
      </c>
      <c r="D14774" s="16" t="s">
        <v>18</v>
      </c>
      <c r="E14774" s="35">
        <v>0.72916666666666696</v>
      </c>
      <c r="F14774" s="50">
        <f>IF(COUNTIF('リスト（不使用）'!$A$5:$A$6,単年カーブ!$A$1),"希望数量入力ください",'単年（2027年度）'!$E$12*単年カーブ!$R$3+'単年（2027年度）'!$E$12*(1-単年カーブ!$R$3)*単年カーブ!Q14774)</f>
        <v>0</v>
      </c>
      <c r="G14774" s="47">
        <f t="shared" si="1614"/>
        <v>0</v>
      </c>
      <c r="M14774">
        <f t="shared" si="1615"/>
        <v>2</v>
      </c>
      <c r="N14774">
        <f>IF(OR(WEEKDAY(A14774)=1,WEEKDAY(A14774)=7,COUNTIF('2027祝日等（不使用）'!$A$1:$A$20,単年カーブ!A14774)=1),0,1)</f>
        <v>1</v>
      </c>
      <c r="O14774">
        <f t="shared" si="1618"/>
        <v>35</v>
      </c>
      <c r="P14774">
        <f t="shared" si="1616"/>
        <v>1</v>
      </c>
      <c r="Q14774">
        <f t="shared" si="1617"/>
        <v>1</v>
      </c>
    </row>
    <row r="14775" spans="1:17" ht="19.5" x14ac:dyDescent="0.4">
      <c r="A14775" s="33">
        <f t="shared" si="1612"/>
        <v>46785</v>
      </c>
      <c r="B14775" s="27" t="str">
        <f t="shared" si="1613"/>
        <v>(水)</v>
      </c>
      <c r="C14775" s="34">
        <v>0.72916666666666696</v>
      </c>
      <c r="D14775" s="16" t="s">
        <v>18</v>
      </c>
      <c r="E14775" s="35">
        <v>0.75</v>
      </c>
      <c r="F14775" s="50">
        <f>IF(COUNTIF('リスト（不使用）'!$A$5:$A$6,単年カーブ!$A$1),"希望数量入力ください",'単年（2027年度）'!$E$12*単年カーブ!$R$3+'単年（2027年度）'!$E$12*(1-単年カーブ!$R$3)*単年カーブ!Q14775)</f>
        <v>0</v>
      </c>
      <c r="G14775" s="47">
        <f t="shared" si="1614"/>
        <v>0</v>
      </c>
      <c r="M14775">
        <f t="shared" si="1615"/>
        <v>2</v>
      </c>
      <c r="N14775">
        <f>IF(OR(WEEKDAY(A14775)=1,WEEKDAY(A14775)=7,COUNTIF('2027祝日等（不使用）'!$A$1:$A$20,単年カーブ!A14775)=1),0,1)</f>
        <v>1</v>
      </c>
      <c r="O14775">
        <f t="shared" si="1618"/>
        <v>36</v>
      </c>
      <c r="P14775">
        <f t="shared" si="1616"/>
        <v>1</v>
      </c>
      <c r="Q14775">
        <f t="shared" si="1617"/>
        <v>1</v>
      </c>
    </row>
    <row r="14776" spans="1:17" ht="19.5" x14ac:dyDescent="0.4">
      <c r="A14776" s="33">
        <f t="shared" si="1612"/>
        <v>46785</v>
      </c>
      <c r="B14776" s="27" t="str">
        <f t="shared" si="1613"/>
        <v>(水)</v>
      </c>
      <c r="C14776" s="34">
        <v>0.75</v>
      </c>
      <c r="D14776" s="16" t="s">
        <v>18</v>
      </c>
      <c r="E14776" s="35">
        <v>0.77083333333333304</v>
      </c>
      <c r="F14776" s="50">
        <f>IF(COUNTIF('リスト（不使用）'!$A$5:$A$6,単年カーブ!$A$1),"希望数量入力ください",'単年（2027年度）'!$E$12*単年カーブ!$R$3+'単年（2027年度）'!$E$12*(1-単年カーブ!$R$3)*単年カーブ!Q14776)</f>
        <v>0</v>
      </c>
      <c r="G14776" s="47">
        <f t="shared" si="1614"/>
        <v>0</v>
      </c>
      <c r="M14776">
        <f t="shared" si="1615"/>
        <v>2</v>
      </c>
      <c r="N14776">
        <f>IF(OR(WEEKDAY(A14776)=1,WEEKDAY(A14776)=7,COUNTIF('2027祝日等（不使用）'!$A$1:$A$20,単年カーブ!A14776)=1),0,1)</f>
        <v>1</v>
      </c>
      <c r="O14776">
        <f t="shared" si="1618"/>
        <v>37</v>
      </c>
      <c r="P14776">
        <f t="shared" si="1616"/>
        <v>1</v>
      </c>
      <c r="Q14776">
        <f t="shared" si="1617"/>
        <v>1</v>
      </c>
    </row>
    <row r="14777" spans="1:17" ht="19.5" x14ac:dyDescent="0.4">
      <c r="A14777" s="33">
        <f t="shared" si="1612"/>
        <v>46785</v>
      </c>
      <c r="B14777" s="27" t="str">
        <f t="shared" si="1613"/>
        <v>(水)</v>
      </c>
      <c r="C14777" s="34">
        <v>0.77083333333333304</v>
      </c>
      <c r="D14777" s="16" t="s">
        <v>18</v>
      </c>
      <c r="E14777" s="35">
        <v>0.79166666666666696</v>
      </c>
      <c r="F14777" s="50">
        <f>IF(COUNTIF('リスト（不使用）'!$A$5:$A$6,単年カーブ!$A$1),"希望数量入力ください",'単年（2027年度）'!$E$12*単年カーブ!$R$3+'単年（2027年度）'!$E$12*(1-単年カーブ!$R$3)*単年カーブ!Q14777)</f>
        <v>0</v>
      </c>
      <c r="G14777" s="47">
        <f t="shared" si="1614"/>
        <v>0</v>
      </c>
      <c r="M14777">
        <f t="shared" si="1615"/>
        <v>2</v>
      </c>
      <c r="N14777">
        <f>IF(OR(WEEKDAY(A14777)=1,WEEKDAY(A14777)=7,COUNTIF('2027祝日等（不使用）'!$A$1:$A$20,単年カーブ!A14777)=1),0,1)</f>
        <v>1</v>
      </c>
      <c r="O14777">
        <f t="shared" si="1618"/>
        <v>38</v>
      </c>
      <c r="P14777">
        <f t="shared" si="1616"/>
        <v>1</v>
      </c>
      <c r="Q14777">
        <f t="shared" si="1617"/>
        <v>1</v>
      </c>
    </row>
    <row r="14778" spans="1:17" ht="19.5" x14ac:dyDescent="0.4">
      <c r="A14778" s="33">
        <f t="shared" ref="A14778:A14841" si="1619">A14730+1</f>
        <v>46785</v>
      </c>
      <c r="B14778" s="27" t="str">
        <f t="shared" si="1613"/>
        <v>(水)</v>
      </c>
      <c r="C14778" s="34">
        <v>0.79166666666666696</v>
      </c>
      <c r="D14778" s="16" t="s">
        <v>18</v>
      </c>
      <c r="E14778" s="35">
        <v>0.8125</v>
      </c>
      <c r="F14778" s="50">
        <f>IF(COUNTIF('リスト（不使用）'!$A$5:$A$6,単年カーブ!$A$1),"希望数量入力ください",'単年（2027年度）'!$E$12*単年カーブ!$R$3+'単年（2027年度）'!$E$12*(1-単年カーブ!$R$3)*単年カーブ!Q14778)</f>
        <v>0</v>
      </c>
      <c r="G14778" s="47">
        <f t="shared" si="1614"/>
        <v>0</v>
      </c>
      <c r="M14778">
        <f t="shared" si="1615"/>
        <v>2</v>
      </c>
      <c r="N14778">
        <f>IF(OR(WEEKDAY(A14778)=1,WEEKDAY(A14778)=7,COUNTIF('2027祝日等（不使用）'!$A$1:$A$20,単年カーブ!A14778)=1),0,1)</f>
        <v>1</v>
      </c>
      <c r="O14778">
        <f t="shared" si="1618"/>
        <v>39</v>
      </c>
      <c r="P14778">
        <f t="shared" si="1616"/>
        <v>1</v>
      </c>
      <c r="Q14778">
        <f t="shared" si="1617"/>
        <v>1</v>
      </c>
    </row>
    <row r="14779" spans="1:17" ht="19.5" x14ac:dyDescent="0.4">
      <c r="A14779" s="33">
        <f t="shared" si="1619"/>
        <v>46785</v>
      </c>
      <c r="B14779" s="27" t="str">
        <f t="shared" si="1613"/>
        <v>(水)</v>
      </c>
      <c r="C14779" s="34">
        <v>0.8125</v>
      </c>
      <c r="D14779" s="16" t="s">
        <v>18</v>
      </c>
      <c r="E14779" s="35">
        <v>0.83333333333333304</v>
      </c>
      <c r="F14779" s="50">
        <f>IF(COUNTIF('リスト（不使用）'!$A$5:$A$6,単年カーブ!$A$1),"希望数量入力ください",'単年（2027年度）'!$E$12*単年カーブ!$R$3+'単年（2027年度）'!$E$12*(1-単年カーブ!$R$3)*単年カーブ!Q14779)</f>
        <v>0</v>
      </c>
      <c r="G14779" s="47">
        <f t="shared" si="1614"/>
        <v>0</v>
      </c>
      <c r="M14779">
        <f t="shared" si="1615"/>
        <v>2</v>
      </c>
      <c r="N14779">
        <f>IF(OR(WEEKDAY(A14779)=1,WEEKDAY(A14779)=7,COUNTIF('2027祝日等（不使用）'!$A$1:$A$20,単年カーブ!A14779)=1),0,1)</f>
        <v>1</v>
      </c>
      <c r="O14779">
        <f t="shared" si="1618"/>
        <v>40</v>
      </c>
      <c r="P14779">
        <f t="shared" si="1616"/>
        <v>1</v>
      </c>
      <c r="Q14779">
        <f t="shared" si="1617"/>
        <v>1</v>
      </c>
    </row>
    <row r="14780" spans="1:17" ht="19.5" x14ac:dyDescent="0.4">
      <c r="A14780" s="33">
        <f t="shared" si="1619"/>
        <v>46785</v>
      </c>
      <c r="B14780" s="27" t="str">
        <f t="shared" si="1613"/>
        <v>(水)</v>
      </c>
      <c r="C14780" s="34">
        <v>0.83333333333333304</v>
      </c>
      <c r="D14780" s="16" t="s">
        <v>18</v>
      </c>
      <c r="E14780" s="35">
        <v>0.85416666666666696</v>
      </c>
      <c r="F14780" s="50">
        <f>IF(COUNTIF('リスト（不使用）'!$A$5:$A$6,単年カーブ!$A$1),"希望数量入力ください",'単年（2027年度）'!$E$12*単年カーブ!$R$3+'単年（2027年度）'!$E$12*(1-単年カーブ!$R$3)*単年カーブ!Q14780)</f>
        <v>0</v>
      </c>
      <c r="G14780" s="47">
        <f t="shared" si="1614"/>
        <v>0</v>
      </c>
      <c r="M14780">
        <f t="shared" si="1615"/>
        <v>2</v>
      </c>
      <c r="N14780">
        <f>IF(OR(WEEKDAY(A14780)=1,WEEKDAY(A14780)=7,COUNTIF('2027祝日等（不使用）'!$A$1:$A$20,単年カーブ!A14780)=1),0,1)</f>
        <v>1</v>
      </c>
      <c r="O14780">
        <f t="shared" si="1618"/>
        <v>41</v>
      </c>
      <c r="P14780">
        <f t="shared" si="1616"/>
        <v>0</v>
      </c>
      <c r="Q14780">
        <f t="shared" si="1617"/>
        <v>0</v>
      </c>
    </row>
    <row r="14781" spans="1:17" ht="19.5" x14ac:dyDescent="0.4">
      <c r="A14781" s="33">
        <f t="shared" si="1619"/>
        <v>46785</v>
      </c>
      <c r="B14781" s="27" t="str">
        <f t="shared" si="1613"/>
        <v>(水)</v>
      </c>
      <c r="C14781" s="34">
        <v>0.85416666666666696</v>
      </c>
      <c r="D14781" s="16" t="s">
        <v>18</v>
      </c>
      <c r="E14781" s="35">
        <v>0.875</v>
      </c>
      <c r="F14781" s="50">
        <f>IF(COUNTIF('リスト（不使用）'!$A$5:$A$6,単年カーブ!$A$1),"希望数量入力ください",'単年（2027年度）'!$E$12*単年カーブ!$R$3+'単年（2027年度）'!$E$12*(1-単年カーブ!$R$3)*単年カーブ!Q14781)</f>
        <v>0</v>
      </c>
      <c r="G14781" s="47">
        <f t="shared" si="1614"/>
        <v>0</v>
      </c>
      <c r="M14781">
        <f t="shared" si="1615"/>
        <v>2</v>
      </c>
      <c r="N14781">
        <f>IF(OR(WEEKDAY(A14781)=1,WEEKDAY(A14781)=7,COUNTIF('2027祝日等（不使用）'!$A$1:$A$20,単年カーブ!A14781)=1),0,1)</f>
        <v>1</v>
      </c>
      <c r="O14781">
        <f t="shared" si="1618"/>
        <v>42</v>
      </c>
      <c r="P14781">
        <f t="shared" si="1616"/>
        <v>0</v>
      </c>
      <c r="Q14781">
        <f t="shared" si="1617"/>
        <v>0</v>
      </c>
    </row>
    <row r="14782" spans="1:17" ht="19.5" x14ac:dyDescent="0.4">
      <c r="A14782" s="33">
        <f t="shared" si="1619"/>
        <v>46785</v>
      </c>
      <c r="B14782" s="27" t="str">
        <f t="shared" si="1613"/>
        <v>(水)</v>
      </c>
      <c r="C14782" s="34">
        <v>0.875</v>
      </c>
      <c r="D14782" s="16" t="s">
        <v>18</v>
      </c>
      <c r="E14782" s="35">
        <v>0.89583333333333304</v>
      </c>
      <c r="F14782" s="50">
        <f>IF(COUNTIF('リスト（不使用）'!$A$5:$A$6,単年カーブ!$A$1),"希望数量入力ください",'単年（2027年度）'!$E$12*単年カーブ!$R$3+'単年（2027年度）'!$E$12*(1-単年カーブ!$R$3)*単年カーブ!Q14782)</f>
        <v>0</v>
      </c>
      <c r="G14782" s="47">
        <f t="shared" si="1614"/>
        <v>0</v>
      </c>
      <c r="M14782">
        <f t="shared" si="1615"/>
        <v>2</v>
      </c>
      <c r="N14782">
        <f>IF(OR(WEEKDAY(A14782)=1,WEEKDAY(A14782)=7,COUNTIF('2027祝日等（不使用）'!$A$1:$A$20,単年カーブ!A14782)=1),0,1)</f>
        <v>1</v>
      </c>
      <c r="O14782">
        <f t="shared" si="1618"/>
        <v>43</v>
      </c>
      <c r="P14782">
        <f t="shared" si="1616"/>
        <v>0</v>
      </c>
      <c r="Q14782">
        <f t="shared" si="1617"/>
        <v>0</v>
      </c>
    </row>
    <row r="14783" spans="1:17" ht="19.5" x14ac:dyDescent="0.4">
      <c r="A14783" s="33">
        <f t="shared" si="1619"/>
        <v>46785</v>
      </c>
      <c r="B14783" s="27" t="str">
        <f t="shared" si="1613"/>
        <v>(水)</v>
      </c>
      <c r="C14783" s="34">
        <v>0.89583333333333304</v>
      </c>
      <c r="D14783" s="16" t="s">
        <v>18</v>
      </c>
      <c r="E14783" s="35">
        <v>0.91666666666666696</v>
      </c>
      <c r="F14783" s="50">
        <f>IF(COUNTIF('リスト（不使用）'!$A$5:$A$6,単年カーブ!$A$1),"希望数量入力ください",'単年（2027年度）'!$E$12*単年カーブ!$R$3+'単年（2027年度）'!$E$12*(1-単年カーブ!$R$3)*単年カーブ!Q14783)</f>
        <v>0</v>
      </c>
      <c r="G14783" s="47">
        <f t="shared" si="1614"/>
        <v>0</v>
      </c>
      <c r="M14783">
        <f t="shared" si="1615"/>
        <v>2</v>
      </c>
      <c r="N14783">
        <f>IF(OR(WEEKDAY(A14783)=1,WEEKDAY(A14783)=7,COUNTIF('2027祝日等（不使用）'!$A$1:$A$20,単年カーブ!A14783)=1),0,1)</f>
        <v>1</v>
      </c>
      <c r="O14783">
        <f t="shared" si="1618"/>
        <v>44</v>
      </c>
      <c r="P14783">
        <f t="shared" si="1616"/>
        <v>0</v>
      </c>
      <c r="Q14783">
        <f t="shared" si="1617"/>
        <v>0</v>
      </c>
    </row>
    <row r="14784" spans="1:17" ht="19.5" x14ac:dyDescent="0.4">
      <c r="A14784" s="33">
        <f t="shared" si="1619"/>
        <v>46785</v>
      </c>
      <c r="B14784" s="27" t="str">
        <f t="shared" si="1613"/>
        <v>(水)</v>
      </c>
      <c r="C14784" s="34">
        <v>0.91666666666666696</v>
      </c>
      <c r="D14784" s="16" t="s">
        <v>18</v>
      </c>
      <c r="E14784" s="35">
        <v>0.9375</v>
      </c>
      <c r="F14784" s="50">
        <f>IF(COUNTIF('リスト（不使用）'!$A$5:$A$6,単年カーブ!$A$1),"希望数量入力ください",'単年（2027年度）'!$E$12*単年カーブ!$R$3+'単年（2027年度）'!$E$12*(1-単年カーブ!$R$3)*単年カーブ!Q14784)</f>
        <v>0</v>
      </c>
      <c r="G14784" s="47">
        <f t="shared" si="1614"/>
        <v>0</v>
      </c>
      <c r="M14784">
        <f t="shared" si="1615"/>
        <v>2</v>
      </c>
      <c r="N14784">
        <f>IF(OR(WEEKDAY(A14784)=1,WEEKDAY(A14784)=7,COUNTIF('2027祝日等（不使用）'!$A$1:$A$20,単年カーブ!A14784)=1),0,1)</f>
        <v>1</v>
      </c>
      <c r="O14784">
        <f t="shared" si="1618"/>
        <v>45</v>
      </c>
      <c r="P14784">
        <f t="shared" si="1616"/>
        <v>0</v>
      </c>
      <c r="Q14784">
        <f t="shared" si="1617"/>
        <v>0</v>
      </c>
    </row>
    <row r="14785" spans="1:17" ht="19.5" x14ac:dyDescent="0.4">
      <c r="A14785" s="33">
        <f t="shared" si="1619"/>
        <v>46785</v>
      </c>
      <c r="B14785" s="27" t="str">
        <f t="shared" si="1613"/>
        <v>(水)</v>
      </c>
      <c r="C14785" s="34">
        <v>0.9375</v>
      </c>
      <c r="D14785" s="16" t="s">
        <v>18</v>
      </c>
      <c r="E14785" s="35">
        <v>0.95833333333333304</v>
      </c>
      <c r="F14785" s="50">
        <f>IF(COUNTIF('リスト（不使用）'!$A$5:$A$6,単年カーブ!$A$1),"希望数量入力ください",'単年（2027年度）'!$E$12*単年カーブ!$R$3+'単年（2027年度）'!$E$12*(1-単年カーブ!$R$3)*単年カーブ!Q14785)</f>
        <v>0</v>
      </c>
      <c r="G14785" s="47">
        <f t="shared" si="1614"/>
        <v>0</v>
      </c>
      <c r="M14785">
        <f t="shared" si="1615"/>
        <v>2</v>
      </c>
      <c r="N14785">
        <f>IF(OR(WEEKDAY(A14785)=1,WEEKDAY(A14785)=7,COUNTIF('2027祝日等（不使用）'!$A$1:$A$20,単年カーブ!A14785)=1),0,1)</f>
        <v>1</v>
      </c>
      <c r="O14785">
        <f t="shared" si="1618"/>
        <v>46</v>
      </c>
      <c r="P14785">
        <f t="shared" si="1616"/>
        <v>0</v>
      </c>
      <c r="Q14785">
        <f t="shared" si="1617"/>
        <v>0</v>
      </c>
    </row>
    <row r="14786" spans="1:17" ht="19.5" x14ac:dyDescent="0.4">
      <c r="A14786" s="33">
        <f t="shared" si="1619"/>
        <v>46785</v>
      </c>
      <c r="B14786" s="27" t="str">
        <f t="shared" si="1613"/>
        <v>(水)</v>
      </c>
      <c r="C14786" s="34">
        <v>0.95833333333333304</v>
      </c>
      <c r="D14786" s="16" t="s">
        <v>18</v>
      </c>
      <c r="E14786" s="35">
        <v>0.97916666666666696</v>
      </c>
      <c r="F14786" s="50">
        <f>IF(COUNTIF('リスト（不使用）'!$A$5:$A$6,単年カーブ!$A$1),"希望数量入力ください",'単年（2027年度）'!$E$12*単年カーブ!$R$3+'単年（2027年度）'!$E$12*(1-単年カーブ!$R$3)*単年カーブ!Q14786)</f>
        <v>0</v>
      </c>
      <c r="G14786" s="47">
        <f t="shared" si="1614"/>
        <v>0</v>
      </c>
      <c r="M14786">
        <f t="shared" si="1615"/>
        <v>2</v>
      </c>
      <c r="N14786">
        <f>IF(OR(WEEKDAY(A14786)=1,WEEKDAY(A14786)=7,COUNTIF('2027祝日等（不使用）'!$A$1:$A$20,単年カーブ!A14786)=1),0,1)</f>
        <v>1</v>
      </c>
      <c r="O14786">
        <f t="shared" si="1618"/>
        <v>47</v>
      </c>
      <c r="P14786">
        <f t="shared" si="1616"/>
        <v>0</v>
      </c>
      <c r="Q14786">
        <f t="shared" si="1617"/>
        <v>0</v>
      </c>
    </row>
    <row r="14787" spans="1:17" ht="19.5" x14ac:dyDescent="0.4">
      <c r="A14787" s="33">
        <f t="shared" si="1619"/>
        <v>46785</v>
      </c>
      <c r="B14787" s="27" t="str">
        <f t="shared" si="1613"/>
        <v>(水)</v>
      </c>
      <c r="C14787" s="34">
        <v>0.97916666666666696</v>
      </c>
      <c r="D14787" s="16" t="s">
        <v>18</v>
      </c>
      <c r="E14787" s="35" t="s">
        <v>17</v>
      </c>
      <c r="F14787" s="50">
        <f>IF(COUNTIF('リスト（不使用）'!$A$5:$A$6,単年カーブ!$A$1),"希望数量入力ください",'単年（2027年度）'!$E$12*単年カーブ!$R$3+'単年（2027年度）'!$E$12*(1-単年カーブ!$R$3)*単年カーブ!Q14787)</f>
        <v>0</v>
      </c>
      <c r="G14787" s="47">
        <f t="shared" si="1614"/>
        <v>0</v>
      </c>
      <c r="M14787">
        <f t="shared" si="1615"/>
        <v>2</v>
      </c>
      <c r="N14787">
        <f>IF(OR(WEEKDAY(A14787)=1,WEEKDAY(A14787)=7,COUNTIF('2027祝日等（不使用）'!$A$1:$A$20,単年カーブ!A14787)=1),0,1)</f>
        <v>1</v>
      </c>
      <c r="O14787">
        <f t="shared" si="1618"/>
        <v>48</v>
      </c>
      <c r="P14787">
        <f t="shared" si="1616"/>
        <v>0</v>
      </c>
      <c r="Q14787">
        <f t="shared" si="1617"/>
        <v>0</v>
      </c>
    </row>
    <row r="14788" spans="1:17" ht="19.5" x14ac:dyDescent="0.4">
      <c r="A14788" s="33">
        <f t="shared" si="1619"/>
        <v>46786</v>
      </c>
      <c r="B14788" s="27" t="str">
        <f t="shared" ref="B14788:B14851" si="1620">TEXT(A14788,"(aaa)")</f>
        <v>(木)</v>
      </c>
      <c r="C14788" s="34">
        <v>0</v>
      </c>
      <c r="D14788" s="16" t="s">
        <v>18</v>
      </c>
      <c r="E14788" s="35">
        <v>2.0833333333333332E-2</v>
      </c>
      <c r="F14788" s="50">
        <f>IF(COUNTIF('リスト（不使用）'!$A$5:$A$6,単年カーブ!$A$1),"希望数量入力ください",'単年（2027年度）'!$E$12*単年カーブ!$R$3+'単年（2027年度）'!$E$12*(1-単年カーブ!$R$3)*単年カーブ!Q14788)</f>
        <v>0</v>
      </c>
      <c r="G14788" s="47">
        <f t="shared" ref="G14788:G14851" si="1621">F14788/2</f>
        <v>0</v>
      </c>
      <c r="M14788">
        <f t="shared" ref="M14788:M14851" si="1622">MONTH(A14788)</f>
        <v>2</v>
      </c>
      <c r="N14788">
        <f>IF(OR(WEEKDAY(A14788)=1,WEEKDAY(A14788)=7,COUNTIF('2027祝日等（不使用）'!$A$1:$A$20,単年カーブ!A14788)=1),0,1)</f>
        <v>1</v>
      </c>
      <c r="O14788">
        <f t="shared" si="1618"/>
        <v>1</v>
      </c>
      <c r="P14788">
        <f t="shared" ref="P14788:P14851" si="1623">IF(AND(O14788&gt;16,O14788&lt;41),1,0)</f>
        <v>0</v>
      </c>
      <c r="Q14788">
        <f t="shared" ref="Q14788:Q14851" si="1624">P14788*N14788</f>
        <v>0</v>
      </c>
    </row>
    <row r="14789" spans="1:17" ht="19.5" x14ac:dyDescent="0.4">
      <c r="A14789" s="33">
        <f t="shared" si="1619"/>
        <v>46786</v>
      </c>
      <c r="B14789" s="27" t="str">
        <f t="shared" si="1620"/>
        <v>(木)</v>
      </c>
      <c r="C14789" s="34">
        <v>2.0833333333333332E-2</v>
      </c>
      <c r="D14789" s="16" t="s">
        <v>18</v>
      </c>
      <c r="E14789" s="35">
        <v>4.1666666666666664E-2</v>
      </c>
      <c r="F14789" s="50">
        <f>IF(COUNTIF('リスト（不使用）'!$A$5:$A$6,単年カーブ!$A$1),"希望数量入力ください",'単年（2027年度）'!$E$12*単年カーブ!$R$3+'単年（2027年度）'!$E$12*(1-単年カーブ!$R$3)*単年カーブ!Q14789)</f>
        <v>0</v>
      </c>
      <c r="G14789" s="47">
        <f t="shared" si="1621"/>
        <v>0</v>
      </c>
      <c r="M14789">
        <f t="shared" si="1622"/>
        <v>2</v>
      </c>
      <c r="N14789">
        <f>IF(OR(WEEKDAY(A14789)=1,WEEKDAY(A14789)=7,COUNTIF('2027祝日等（不使用）'!$A$1:$A$20,単年カーブ!A14789)=1),0,1)</f>
        <v>1</v>
      </c>
      <c r="O14789">
        <f t="shared" si="1618"/>
        <v>2</v>
      </c>
      <c r="P14789">
        <f t="shared" si="1623"/>
        <v>0</v>
      </c>
      <c r="Q14789">
        <f t="shared" si="1624"/>
        <v>0</v>
      </c>
    </row>
    <row r="14790" spans="1:17" ht="19.5" x14ac:dyDescent="0.4">
      <c r="A14790" s="33">
        <f t="shared" si="1619"/>
        <v>46786</v>
      </c>
      <c r="B14790" s="27" t="str">
        <f t="shared" si="1620"/>
        <v>(木)</v>
      </c>
      <c r="C14790" s="34">
        <v>4.1666666666666664E-2</v>
      </c>
      <c r="D14790" s="16" t="s">
        <v>18</v>
      </c>
      <c r="E14790" s="35">
        <v>6.25E-2</v>
      </c>
      <c r="F14790" s="50">
        <f>IF(COUNTIF('リスト（不使用）'!$A$5:$A$6,単年カーブ!$A$1),"希望数量入力ください",'単年（2027年度）'!$E$12*単年カーブ!$R$3+'単年（2027年度）'!$E$12*(1-単年カーブ!$R$3)*単年カーブ!Q14790)</f>
        <v>0</v>
      </c>
      <c r="G14790" s="47">
        <f t="shared" si="1621"/>
        <v>0</v>
      </c>
      <c r="M14790">
        <f t="shared" si="1622"/>
        <v>2</v>
      </c>
      <c r="N14790">
        <f>IF(OR(WEEKDAY(A14790)=1,WEEKDAY(A14790)=7,COUNTIF('2027祝日等（不使用）'!$A$1:$A$20,単年カーブ!A14790)=1),0,1)</f>
        <v>1</v>
      </c>
      <c r="O14790">
        <f t="shared" si="1618"/>
        <v>3</v>
      </c>
      <c r="P14790">
        <f t="shared" si="1623"/>
        <v>0</v>
      </c>
      <c r="Q14790">
        <f t="shared" si="1624"/>
        <v>0</v>
      </c>
    </row>
    <row r="14791" spans="1:17" ht="19.5" x14ac:dyDescent="0.4">
      <c r="A14791" s="33">
        <f t="shared" si="1619"/>
        <v>46786</v>
      </c>
      <c r="B14791" s="27" t="str">
        <f t="shared" si="1620"/>
        <v>(木)</v>
      </c>
      <c r="C14791" s="34">
        <v>6.25E-2</v>
      </c>
      <c r="D14791" s="16" t="s">
        <v>18</v>
      </c>
      <c r="E14791" s="35">
        <v>8.3333333333333301E-2</v>
      </c>
      <c r="F14791" s="50">
        <f>IF(COUNTIF('リスト（不使用）'!$A$5:$A$6,単年カーブ!$A$1),"希望数量入力ください",'単年（2027年度）'!$E$12*単年カーブ!$R$3+'単年（2027年度）'!$E$12*(1-単年カーブ!$R$3)*単年カーブ!Q14791)</f>
        <v>0</v>
      </c>
      <c r="G14791" s="47">
        <f t="shared" si="1621"/>
        <v>0</v>
      </c>
      <c r="M14791">
        <f t="shared" si="1622"/>
        <v>2</v>
      </c>
      <c r="N14791">
        <f>IF(OR(WEEKDAY(A14791)=1,WEEKDAY(A14791)=7,COUNTIF('2027祝日等（不使用）'!$A$1:$A$20,単年カーブ!A14791)=1),0,1)</f>
        <v>1</v>
      </c>
      <c r="O14791">
        <f t="shared" si="1618"/>
        <v>4</v>
      </c>
      <c r="P14791">
        <f t="shared" si="1623"/>
        <v>0</v>
      </c>
      <c r="Q14791">
        <f t="shared" si="1624"/>
        <v>0</v>
      </c>
    </row>
    <row r="14792" spans="1:17" ht="19.5" x14ac:dyDescent="0.4">
      <c r="A14792" s="33">
        <f t="shared" si="1619"/>
        <v>46786</v>
      </c>
      <c r="B14792" s="27" t="str">
        <f t="shared" si="1620"/>
        <v>(木)</v>
      </c>
      <c r="C14792" s="34">
        <v>8.3333333333333301E-2</v>
      </c>
      <c r="D14792" s="16" t="s">
        <v>18</v>
      </c>
      <c r="E14792" s="35">
        <v>0.104166666666667</v>
      </c>
      <c r="F14792" s="50">
        <f>IF(COUNTIF('リスト（不使用）'!$A$5:$A$6,単年カーブ!$A$1),"希望数量入力ください",'単年（2027年度）'!$E$12*単年カーブ!$R$3+'単年（2027年度）'!$E$12*(1-単年カーブ!$R$3)*単年カーブ!Q14792)</f>
        <v>0</v>
      </c>
      <c r="G14792" s="47">
        <f t="shared" si="1621"/>
        <v>0</v>
      </c>
      <c r="M14792">
        <f t="shared" si="1622"/>
        <v>2</v>
      </c>
      <c r="N14792">
        <f>IF(OR(WEEKDAY(A14792)=1,WEEKDAY(A14792)=7,COUNTIF('2027祝日等（不使用）'!$A$1:$A$20,単年カーブ!A14792)=1),0,1)</f>
        <v>1</v>
      </c>
      <c r="O14792">
        <f t="shared" si="1618"/>
        <v>5</v>
      </c>
      <c r="P14792">
        <f t="shared" si="1623"/>
        <v>0</v>
      </c>
      <c r="Q14792">
        <f t="shared" si="1624"/>
        <v>0</v>
      </c>
    </row>
    <row r="14793" spans="1:17" ht="19.5" x14ac:dyDescent="0.4">
      <c r="A14793" s="33">
        <f t="shared" si="1619"/>
        <v>46786</v>
      </c>
      <c r="B14793" s="27" t="str">
        <f t="shared" si="1620"/>
        <v>(木)</v>
      </c>
      <c r="C14793" s="34">
        <v>0.104166666666667</v>
      </c>
      <c r="D14793" s="16" t="s">
        <v>18</v>
      </c>
      <c r="E14793" s="35">
        <v>0.125</v>
      </c>
      <c r="F14793" s="50">
        <f>IF(COUNTIF('リスト（不使用）'!$A$5:$A$6,単年カーブ!$A$1),"希望数量入力ください",'単年（2027年度）'!$E$12*単年カーブ!$R$3+'単年（2027年度）'!$E$12*(1-単年カーブ!$R$3)*単年カーブ!Q14793)</f>
        <v>0</v>
      </c>
      <c r="G14793" s="47">
        <f t="shared" si="1621"/>
        <v>0</v>
      </c>
      <c r="M14793">
        <f t="shared" si="1622"/>
        <v>2</v>
      </c>
      <c r="N14793">
        <f>IF(OR(WEEKDAY(A14793)=1,WEEKDAY(A14793)=7,COUNTIF('2027祝日等（不使用）'!$A$1:$A$20,単年カーブ!A14793)=1),0,1)</f>
        <v>1</v>
      </c>
      <c r="O14793">
        <f t="shared" si="1618"/>
        <v>6</v>
      </c>
      <c r="P14793">
        <f t="shared" si="1623"/>
        <v>0</v>
      </c>
      <c r="Q14793">
        <f t="shared" si="1624"/>
        <v>0</v>
      </c>
    </row>
    <row r="14794" spans="1:17" ht="19.5" x14ac:dyDescent="0.4">
      <c r="A14794" s="33">
        <f t="shared" si="1619"/>
        <v>46786</v>
      </c>
      <c r="B14794" s="27" t="str">
        <f t="shared" si="1620"/>
        <v>(木)</v>
      </c>
      <c r="C14794" s="34">
        <v>0.125</v>
      </c>
      <c r="D14794" s="16" t="s">
        <v>18</v>
      </c>
      <c r="E14794" s="35">
        <v>0.14583333333333301</v>
      </c>
      <c r="F14794" s="50">
        <f>IF(COUNTIF('リスト（不使用）'!$A$5:$A$6,単年カーブ!$A$1),"希望数量入力ください",'単年（2027年度）'!$E$12*単年カーブ!$R$3+'単年（2027年度）'!$E$12*(1-単年カーブ!$R$3)*単年カーブ!Q14794)</f>
        <v>0</v>
      </c>
      <c r="G14794" s="47">
        <f t="shared" si="1621"/>
        <v>0</v>
      </c>
      <c r="M14794">
        <f t="shared" si="1622"/>
        <v>2</v>
      </c>
      <c r="N14794">
        <f>IF(OR(WEEKDAY(A14794)=1,WEEKDAY(A14794)=7,COUNTIF('2027祝日等（不使用）'!$A$1:$A$20,単年カーブ!A14794)=1),0,1)</f>
        <v>1</v>
      </c>
      <c r="O14794">
        <f t="shared" si="1618"/>
        <v>7</v>
      </c>
      <c r="P14794">
        <f t="shared" si="1623"/>
        <v>0</v>
      </c>
      <c r="Q14794">
        <f t="shared" si="1624"/>
        <v>0</v>
      </c>
    </row>
    <row r="14795" spans="1:17" ht="19.5" x14ac:dyDescent="0.4">
      <c r="A14795" s="33">
        <f t="shared" si="1619"/>
        <v>46786</v>
      </c>
      <c r="B14795" s="27" t="str">
        <f t="shared" si="1620"/>
        <v>(木)</v>
      </c>
      <c r="C14795" s="34">
        <v>0.14583333333333301</v>
      </c>
      <c r="D14795" s="16" t="s">
        <v>18</v>
      </c>
      <c r="E14795" s="35">
        <v>0.16666666666666699</v>
      </c>
      <c r="F14795" s="50">
        <f>IF(COUNTIF('リスト（不使用）'!$A$5:$A$6,単年カーブ!$A$1),"希望数量入力ください",'単年（2027年度）'!$E$12*単年カーブ!$R$3+'単年（2027年度）'!$E$12*(1-単年カーブ!$R$3)*単年カーブ!Q14795)</f>
        <v>0</v>
      </c>
      <c r="G14795" s="47">
        <f t="shared" si="1621"/>
        <v>0</v>
      </c>
      <c r="M14795">
        <f t="shared" si="1622"/>
        <v>2</v>
      </c>
      <c r="N14795">
        <f>IF(OR(WEEKDAY(A14795)=1,WEEKDAY(A14795)=7,COUNTIF('2027祝日等（不使用）'!$A$1:$A$20,単年カーブ!A14795)=1),0,1)</f>
        <v>1</v>
      </c>
      <c r="O14795">
        <f t="shared" si="1618"/>
        <v>8</v>
      </c>
      <c r="P14795">
        <f t="shared" si="1623"/>
        <v>0</v>
      </c>
      <c r="Q14795">
        <f t="shared" si="1624"/>
        <v>0</v>
      </c>
    </row>
    <row r="14796" spans="1:17" ht="19.5" x14ac:dyDescent="0.4">
      <c r="A14796" s="33">
        <f t="shared" si="1619"/>
        <v>46786</v>
      </c>
      <c r="B14796" s="27" t="str">
        <f t="shared" si="1620"/>
        <v>(木)</v>
      </c>
      <c r="C14796" s="34">
        <v>0.16666666666666699</v>
      </c>
      <c r="D14796" s="16" t="s">
        <v>18</v>
      </c>
      <c r="E14796" s="35">
        <v>0.1875</v>
      </c>
      <c r="F14796" s="50">
        <f>IF(COUNTIF('リスト（不使用）'!$A$5:$A$6,単年カーブ!$A$1),"希望数量入力ください",'単年（2027年度）'!$E$12*単年カーブ!$R$3+'単年（2027年度）'!$E$12*(1-単年カーブ!$R$3)*単年カーブ!Q14796)</f>
        <v>0</v>
      </c>
      <c r="G14796" s="47">
        <f t="shared" si="1621"/>
        <v>0</v>
      </c>
      <c r="M14796">
        <f t="shared" si="1622"/>
        <v>2</v>
      </c>
      <c r="N14796">
        <f>IF(OR(WEEKDAY(A14796)=1,WEEKDAY(A14796)=7,COUNTIF('2027祝日等（不使用）'!$A$1:$A$20,単年カーブ!A14796)=1),0,1)</f>
        <v>1</v>
      </c>
      <c r="O14796">
        <f t="shared" si="1618"/>
        <v>9</v>
      </c>
      <c r="P14796">
        <f t="shared" si="1623"/>
        <v>0</v>
      </c>
      <c r="Q14796">
        <f t="shared" si="1624"/>
        <v>0</v>
      </c>
    </row>
    <row r="14797" spans="1:17" ht="19.5" x14ac:dyDescent="0.4">
      <c r="A14797" s="33">
        <f t="shared" si="1619"/>
        <v>46786</v>
      </c>
      <c r="B14797" s="27" t="str">
        <f t="shared" si="1620"/>
        <v>(木)</v>
      </c>
      <c r="C14797" s="34">
        <v>0.1875</v>
      </c>
      <c r="D14797" s="16" t="s">
        <v>18</v>
      </c>
      <c r="E14797" s="35">
        <v>0.20833333333333301</v>
      </c>
      <c r="F14797" s="50">
        <f>IF(COUNTIF('リスト（不使用）'!$A$5:$A$6,単年カーブ!$A$1),"希望数量入力ください",'単年（2027年度）'!$E$12*単年カーブ!$R$3+'単年（2027年度）'!$E$12*(1-単年カーブ!$R$3)*単年カーブ!Q14797)</f>
        <v>0</v>
      </c>
      <c r="G14797" s="47">
        <f t="shared" si="1621"/>
        <v>0</v>
      </c>
      <c r="M14797">
        <f t="shared" si="1622"/>
        <v>2</v>
      </c>
      <c r="N14797">
        <f>IF(OR(WEEKDAY(A14797)=1,WEEKDAY(A14797)=7,COUNTIF('2027祝日等（不使用）'!$A$1:$A$20,単年カーブ!A14797)=1),0,1)</f>
        <v>1</v>
      </c>
      <c r="O14797">
        <f t="shared" si="1618"/>
        <v>10</v>
      </c>
      <c r="P14797">
        <f t="shared" si="1623"/>
        <v>0</v>
      </c>
      <c r="Q14797">
        <f t="shared" si="1624"/>
        <v>0</v>
      </c>
    </row>
    <row r="14798" spans="1:17" ht="19.5" x14ac:dyDescent="0.4">
      <c r="A14798" s="33">
        <f t="shared" si="1619"/>
        <v>46786</v>
      </c>
      <c r="B14798" s="27" t="str">
        <f t="shared" si="1620"/>
        <v>(木)</v>
      </c>
      <c r="C14798" s="34">
        <v>0.20833333333333301</v>
      </c>
      <c r="D14798" s="16" t="s">
        <v>18</v>
      </c>
      <c r="E14798" s="35">
        <v>0.22916666666666699</v>
      </c>
      <c r="F14798" s="50">
        <f>IF(COUNTIF('リスト（不使用）'!$A$5:$A$6,単年カーブ!$A$1),"希望数量入力ください",'単年（2027年度）'!$E$12*単年カーブ!$R$3+'単年（2027年度）'!$E$12*(1-単年カーブ!$R$3)*単年カーブ!Q14798)</f>
        <v>0</v>
      </c>
      <c r="G14798" s="47">
        <f t="shared" si="1621"/>
        <v>0</v>
      </c>
      <c r="M14798">
        <f t="shared" si="1622"/>
        <v>2</v>
      </c>
      <c r="N14798">
        <f>IF(OR(WEEKDAY(A14798)=1,WEEKDAY(A14798)=7,COUNTIF('2027祝日等（不使用）'!$A$1:$A$20,単年カーブ!A14798)=1),0,1)</f>
        <v>1</v>
      </c>
      <c r="O14798">
        <f t="shared" si="1618"/>
        <v>11</v>
      </c>
      <c r="P14798">
        <f t="shared" si="1623"/>
        <v>0</v>
      </c>
      <c r="Q14798">
        <f t="shared" si="1624"/>
        <v>0</v>
      </c>
    </row>
    <row r="14799" spans="1:17" ht="19.5" x14ac:dyDescent="0.4">
      <c r="A14799" s="33">
        <f t="shared" si="1619"/>
        <v>46786</v>
      </c>
      <c r="B14799" s="27" t="str">
        <f t="shared" si="1620"/>
        <v>(木)</v>
      </c>
      <c r="C14799" s="34">
        <v>0.22916666666666699</v>
      </c>
      <c r="D14799" s="16" t="s">
        <v>18</v>
      </c>
      <c r="E14799" s="35">
        <v>0.25</v>
      </c>
      <c r="F14799" s="50">
        <f>IF(COUNTIF('リスト（不使用）'!$A$5:$A$6,単年カーブ!$A$1),"希望数量入力ください",'単年（2027年度）'!$E$12*単年カーブ!$R$3+'単年（2027年度）'!$E$12*(1-単年カーブ!$R$3)*単年カーブ!Q14799)</f>
        <v>0</v>
      </c>
      <c r="G14799" s="47">
        <f t="shared" si="1621"/>
        <v>0</v>
      </c>
      <c r="M14799">
        <f t="shared" si="1622"/>
        <v>2</v>
      </c>
      <c r="N14799">
        <f>IF(OR(WEEKDAY(A14799)=1,WEEKDAY(A14799)=7,COUNTIF('2027祝日等（不使用）'!$A$1:$A$20,単年カーブ!A14799)=1),0,1)</f>
        <v>1</v>
      </c>
      <c r="O14799">
        <f t="shared" si="1618"/>
        <v>12</v>
      </c>
      <c r="P14799">
        <f t="shared" si="1623"/>
        <v>0</v>
      </c>
      <c r="Q14799">
        <f t="shared" si="1624"/>
        <v>0</v>
      </c>
    </row>
    <row r="14800" spans="1:17" ht="19.5" x14ac:dyDescent="0.4">
      <c r="A14800" s="33">
        <f t="shared" si="1619"/>
        <v>46786</v>
      </c>
      <c r="B14800" s="27" t="str">
        <f t="shared" si="1620"/>
        <v>(木)</v>
      </c>
      <c r="C14800" s="34">
        <v>0.25</v>
      </c>
      <c r="D14800" s="16" t="s">
        <v>18</v>
      </c>
      <c r="E14800" s="35">
        <v>0.27083333333333298</v>
      </c>
      <c r="F14800" s="50">
        <f>IF(COUNTIF('リスト（不使用）'!$A$5:$A$6,単年カーブ!$A$1),"希望数量入力ください",'単年（2027年度）'!$E$12*単年カーブ!$R$3+'単年（2027年度）'!$E$12*(1-単年カーブ!$R$3)*単年カーブ!Q14800)</f>
        <v>0</v>
      </c>
      <c r="G14800" s="47">
        <f t="shared" si="1621"/>
        <v>0</v>
      </c>
      <c r="M14800">
        <f t="shared" si="1622"/>
        <v>2</v>
      </c>
      <c r="N14800">
        <f>IF(OR(WEEKDAY(A14800)=1,WEEKDAY(A14800)=7,COUNTIF('2027祝日等（不使用）'!$A$1:$A$20,単年カーブ!A14800)=1),0,1)</f>
        <v>1</v>
      </c>
      <c r="O14800">
        <f t="shared" si="1618"/>
        <v>13</v>
      </c>
      <c r="P14800">
        <f t="shared" si="1623"/>
        <v>0</v>
      </c>
      <c r="Q14800">
        <f t="shared" si="1624"/>
        <v>0</v>
      </c>
    </row>
    <row r="14801" spans="1:17" ht="19.5" x14ac:dyDescent="0.4">
      <c r="A14801" s="33">
        <f t="shared" si="1619"/>
        <v>46786</v>
      </c>
      <c r="B14801" s="27" t="str">
        <f t="shared" si="1620"/>
        <v>(木)</v>
      </c>
      <c r="C14801" s="34">
        <v>0.27083333333333298</v>
      </c>
      <c r="D14801" s="16" t="s">
        <v>18</v>
      </c>
      <c r="E14801" s="35">
        <v>0.29166666666666702</v>
      </c>
      <c r="F14801" s="50">
        <f>IF(COUNTIF('リスト（不使用）'!$A$5:$A$6,単年カーブ!$A$1),"希望数量入力ください",'単年（2027年度）'!$E$12*単年カーブ!$R$3+'単年（2027年度）'!$E$12*(1-単年カーブ!$R$3)*単年カーブ!Q14801)</f>
        <v>0</v>
      </c>
      <c r="G14801" s="47">
        <f t="shared" si="1621"/>
        <v>0</v>
      </c>
      <c r="M14801">
        <f t="shared" si="1622"/>
        <v>2</v>
      </c>
      <c r="N14801">
        <f>IF(OR(WEEKDAY(A14801)=1,WEEKDAY(A14801)=7,COUNTIF('2027祝日等（不使用）'!$A$1:$A$20,単年カーブ!A14801)=1),0,1)</f>
        <v>1</v>
      </c>
      <c r="O14801">
        <f t="shared" si="1618"/>
        <v>14</v>
      </c>
      <c r="P14801">
        <f t="shared" si="1623"/>
        <v>0</v>
      </c>
      <c r="Q14801">
        <f t="shared" si="1624"/>
        <v>0</v>
      </c>
    </row>
    <row r="14802" spans="1:17" ht="19.5" x14ac:dyDescent="0.4">
      <c r="A14802" s="33">
        <f t="shared" si="1619"/>
        <v>46786</v>
      </c>
      <c r="B14802" s="27" t="str">
        <f t="shared" si="1620"/>
        <v>(木)</v>
      </c>
      <c r="C14802" s="34">
        <v>0.29166666666666702</v>
      </c>
      <c r="D14802" s="16" t="s">
        <v>18</v>
      </c>
      <c r="E14802" s="35">
        <v>0.3125</v>
      </c>
      <c r="F14802" s="50">
        <f>IF(COUNTIF('リスト（不使用）'!$A$5:$A$6,単年カーブ!$A$1),"希望数量入力ください",'単年（2027年度）'!$E$12*単年カーブ!$R$3+'単年（2027年度）'!$E$12*(1-単年カーブ!$R$3)*単年カーブ!Q14802)</f>
        <v>0</v>
      </c>
      <c r="G14802" s="47">
        <f t="shared" si="1621"/>
        <v>0</v>
      </c>
      <c r="M14802">
        <f t="shared" si="1622"/>
        <v>2</v>
      </c>
      <c r="N14802">
        <f>IF(OR(WEEKDAY(A14802)=1,WEEKDAY(A14802)=7,COUNTIF('2027祝日等（不使用）'!$A$1:$A$20,単年カーブ!A14802)=1),0,1)</f>
        <v>1</v>
      </c>
      <c r="O14802">
        <f t="shared" si="1618"/>
        <v>15</v>
      </c>
      <c r="P14802">
        <f t="shared" si="1623"/>
        <v>0</v>
      </c>
      <c r="Q14802">
        <f t="shared" si="1624"/>
        <v>0</v>
      </c>
    </row>
    <row r="14803" spans="1:17" ht="19.5" x14ac:dyDescent="0.4">
      <c r="A14803" s="33">
        <f t="shared" si="1619"/>
        <v>46786</v>
      </c>
      <c r="B14803" s="27" t="str">
        <f t="shared" si="1620"/>
        <v>(木)</v>
      </c>
      <c r="C14803" s="34">
        <v>0.3125</v>
      </c>
      <c r="D14803" s="16" t="s">
        <v>18</v>
      </c>
      <c r="E14803" s="35">
        <v>0.33333333333333298</v>
      </c>
      <c r="F14803" s="50">
        <f>IF(COUNTIF('リスト（不使用）'!$A$5:$A$6,単年カーブ!$A$1),"希望数量入力ください",'単年（2027年度）'!$E$12*単年カーブ!$R$3+'単年（2027年度）'!$E$12*(1-単年カーブ!$R$3)*単年カーブ!Q14803)</f>
        <v>0</v>
      </c>
      <c r="G14803" s="47">
        <f t="shared" si="1621"/>
        <v>0</v>
      </c>
      <c r="M14803">
        <f t="shared" si="1622"/>
        <v>2</v>
      </c>
      <c r="N14803">
        <f>IF(OR(WEEKDAY(A14803)=1,WEEKDAY(A14803)=7,COUNTIF('2027祝日等（不使用）'!$A$1:$A$20,単年カーブ!A14803)=1),0,1)</f>
        <v>1</v>
      </c>
      <c r="O14803">
        <f t="shared" si="1618"/>
        <v>16</v>
      </c>
      <c r="P14803">
        <f t="shared" si="1623"/>
        <v>0</v>
      </c>
      <c r="Q14803">
        <f t="shared" si="1624"/>
        <v>0</v>
      </c>
    </row>
    <row r="14804" spans="1:17" ht="19.5" x14ac:dyDescent="0.4">
      <c r="A14804" s="33">
        <f t="shared" si="1619"/>
        <v>46786</v>
      </c>
      <c r="B14804" s="27" t="str">
        <f t="shared" si="1620"/>
        <v>(木)</v>
      </c>
      <c r="C14804" s="34">
        <v>0.33333333333333298</v>
      </c>
      <c r="D14804" s="16" t="s">
        <v>18</v>
      </c>
      <c r="E14804" s="35">
        <v>0.35416666666666702</v>
      </c>
      <c r="F14804" s="50">
        <f>IF(COUNTIF('リスト（不使用）'!$A$5:$A$6,単年カーブ!$A$1),"希望数量入力ください",'単年（2027年度）'!$E$12*単年カーブ!$R$3+'単年（2027年度）'!$E$12*(1-単年カーブ!$R$3)*単年カーブ!Q14804)</f>
        <v>0</v>
      </c>
      <c r="G14804" s="47">
        <f t="shared" si="1621"/>
        <v>0</v>
      </c>
      <c r="M14804">
        <f t="shared" si="1622"/>
        <v>2</v>
      </c>
      <c r="N14804">
        <f>IF(OR(WEEKDAY(A14804)=1,WEEKDAY(A14804)=7,COUNTIF('2027祝日等（不使用）'!$A$1:$A$20,単年カーブ!A14804)=1),0,1)</f>
        <v>1</v>
      </c>
      <c r="O14804">
        <f t="shared" si="1618"/>
        <v>17</v>
      </c>
      <c r="P14804">
        <f t="shared" si="1623"/>
        <v>1</v>
      </c>
      <c r="Q14804">
        <f t="shared" si="1624"/>
        <v>1</v>
      </c>
    </row>
    <row r="14805" spans="1:17" ht="19.5" x14ac:dyDescent="0.4">
      <c r="A14805" s="33">
        <f t="shared" si="1619"/>
        <v>46786</v>
      </c>
      <c r="B14805" s="27" t="str">
        <f t="shared" si="1620"/>
        <v>(木)</v>
      </c>
      <c r="C14805" s="34">
        <v>0.35416666666666702</v>
      </c>
      <c r="D14805" s="16" t="s">
        <v>18</v>
      </c>
      <c r="E14805" s="35">
        <v>0.375</v>
      </c>
      <c r="F14805" s="50">
        <f>IF(COUNTIF('リスト（不使用）'!$A$5:$A$6,単年カーブ!$A$1),"希望数量入力ください",'単年（2027年度）'!$E$12*単年カーブ!$R$3+'単年（2027年度）'!$E$12*(1-単年カーブ!$R$3)*単年カーブ!Q14805)</f>
        <v>0</v>
      </c>
      <c r="G14805" s="47">
        <f t="shared" si="1621"/>
        <v>0</v>
      </c>
      <c r="M14805">
        <f t="shared" si="1622"/>
        <v>2</v>
      </c>
      <c r="N14805">
        <f>IF(OR(WEEKDAY(A14805)=1,WEEKDAY(A14805)=7,COUNTIF('2027祝日等（不使用）'!$A$1:$A$20,単年カーブ!A14805)=1),0,1)</f>
        <v>1</v>
      </c>
      <c r="O14805">
        <f t="shared" si="1618"/>
        <v>18</v>
      </c>
      <c r="P14805">
        <f t="shared" si="1623"/>
        <v>1</v>
      </c>
      <c r="Q14805">
        <f t="shared" si="1624"/>
        <v>1</v>
      </c>
    </row>
    <row r="14806" spans="1:17" ht="19.5" x14ac:dyDescent="0.4">
      <c r="A14806" s="33">
        <f t="shared" si="1619"/>
        <v>46786</v>
      </c>
      <c r="B14806" s="27" t="str">
        <f t="shared" si="1620"/>
        <v>(木)</v>
      </c>
      <c r="C14806" s="34">
        <v>0.375</v>
      </c>
      <c r="D14806" s="16" t="s">
        <v>18</v>
      </c>
      <c r="E14806" s="35">
        <v>0.39583333333333298</v>
      </c>
      <c r="F14806" s="50">
        <f>IF(COUNTIF('リスト（不使用）'!$A$5:$A$6,単年カーブ!$A$1),"希望数量入力ください",'単年（2027年度）'!$E$12*単年カーブ!$R$3+'単年（2027年度）'!$E$12*(1-単年カーブ!$R$3)*単年カーブ!Q14806)</f>
        <v>0</v>
      </c>
      <c r="G14806" s="47">
        <f t="shared" si="1621"/>
        <v>0</v>
      </c>
      <c r="M14806">
        <f t="shared" si="1622"/>
        <v>2</v>
      </c>
      <c r="N14806">
        <f>IF(OR(WEEKDAY(A14806)=1,WEEKDAY(A14806)=7,COUNTIF('2027祝日等（不使用）'!$A$1:$A$20,単年カーブ!A14806)=1),0,1)</f>
        <v>1</v>
      </c>
      <c r="O14806">
        <f t="shared" si="1618"/>
        <v>19</v>
      </c>
      <c r="P14806">
        <f t="shared" si="1623"/>
        <v>1</v>
      </c>
      <c r="Q14806">
        <f t="shared" si="1624"/>
        <v>1</v>
      </c>
    </row>
    <row r="14807" spans="1:17" ht="19.5" x14ac:dyDescent="0.4">
      <c r="A14807" s="33">
        <f t="shared" si="1619"/>
        <v>46786</v>
      </c>
      <c r="B14807" s="27" t="str">
        <f t="shared" si="1620"/>
        <v>(木)</v>
      </c>
      <c r="C14807" s="34">
        <v>0.39583333333333298</v>
      </c>
      <c r="D14807" s="16" t="s">
        <v>18</v>
      </c>
      <c r="E14807" s="35">
        <v>0.41666666666666702</v>
      </c>
      <c r="F14807" s="50">
        <f>IF(COUNTIF('リスト（不使用）'!$A$5:$A$6,単年カーブ!$A$1),"希望数量入力ください",'単年（2027年度）'!$E$12*単年カーブ!$R$3+'単年（2027年度）'!$E$12*(1-単年カーブ!$R$3)*単年カーブ!Q14807)</f>
        <v>0</v>
      </c>
      <c r="G14807" s="47">
        <f t="shared" si="1621"/>
        <v>0</v>
      </c>
      <c r="M14807">
        <f t="shared" si="1622"/>
        <v>2</v>
      </c>
      <c r="N14807">
        <f>IF(OR(WEEKDAY(A14807)=1,WEEKDAY(A14807)=7,COUNTIF('2027祝日等（不使用）'!$A$1:$A$20,単年カーブ!A14807)=1),0,1)</f>
        <v>1</v>
      </c>
      <c r="O14807">
        <f t="shared" si="1618"/>
        <v>20</v>
      </c>
      <c r="P14807">
        <f t="shared" si="1623"/>
        <v>1</v>
      </c>
      <c r="Q14807">
        <f t="shared" si="1624"/>
        <v>1</v>
      </c>
    </row>
    <row r="14808" spans="1:17" ht="19.5" x14ac:dyDescent="0.4">
      <c r="A14808" s="33">
        <f t="shared" si="1619"/>
        <v>46786</v>
      </c>
      <c r="B14808" s="27" t="str">
        <f t="shared" si="1620"/>
        <v>(木)</v>
      </c>
      <c r="C14808" s="34">
        <v>0.41666666666666702</v>
      </c>
      <c r="D14808" s="16" t="s">
        <v>18</v>
      </c>
      <c r="E14808" s="35">
        <v>0.4375</v>
      </c>
      <c r="F14808" s="50">
        <f>IF(COUNTIF('リスト（不使用）'!$A$5:$A$6,単年カーブ!$A$1),"希望数量入力ください",'単年（2027年度）'!$E$12*単年カーブ!$R$3+'単年（2027年度）'!$E$12*(1-単年カーブ!$R$3)*単年カーブ!Q14808)</f>
        <v>0</v>
      </c>
      <c r="G14808" s="47">
        <f t="shared" si="1621"/>
        <v>0</v>
      </c>
      <c r="M14808">
        <f t="shared" si="1622"/>
        <v>2</v>
      </c>
      <c r="N14808">
        <f>IF(OR(WEEKDAY(A14808)=1,WEEKDAY(A14808)=7,COUNTIF('2027祝日等（不使用）'!$A$1:$A$20,単年カーブ!A14808)=1),0,1)</f>
        <v>1</v>
      </c>
      <c r="O14808">
        <f t="shared" si="1618"/>
        <v>21</v>
      </c>
      <c r="P14808">
        <f t="shared" si="1623"/>
        <v>1</v>
      </c>
      <c r="Q14808">
        <f t="shared" si="1624"/>
        <v>1</v>
      </c>
    </row>
    <row r="14809" spans="1:17" ht="19.5" x14ac:dyDescent="0.4">
      <c r="A14809" s="33">
        <f t="shared" si="1619"/>
        <v>46786</v>
      </c>
      <c r="B14809" s="27" t="str">
        <f t="shared" si="1620"/>
        <v>(木)</v>
      </c>
      <c r="C14809" s="34">
        <v>0.4375</v>
      </c>
      <c r="D14809" s="16" t="s">
        <v>18</v>
      </c>
      <c r="E14809" s="35">
        <v>0.45833333333333298</v>
      </c>
      <c r="F14809" s="50">
        <f>IF(COUNTIF('リスト（不使用）'!$A$5:$A$6,単年カーブ!$A$1),"希望数量入力ください",'単年（2027年度）'!$E$12*単年カーブ!$R$3+'単年（2027年度）'!$E$12*(1-単年カーブ!$R$3)*単年カーブ!Q14809)</f>
        <v>0</v>
      </c>
      <c r="G14809" s="47">
        <f t="shared" si="1621"/>
        <v>0</v>
      </c>
      <c r="M14809">
        <f t="shared" si="1622"/>
        <v>2</v>
      </c>
      <c r="N14809">
        <f>IF(OR(WEEKDAY(A14809)=1,WEEKDAY(A14809)=7,COUNTIF('2027祝日等（不使用）'!$A$1:$A$20,単年カーブ!A14809)=1),0,1)</f>
        <v>1</v>
      </c>
      <c r="O14809">
        <f t="shared" si="1618"/>
        <v>22</v>
      </c>
      <c r="P14809">
        <f t="shared" si="1623"/>
        <v>1</v>
      </c>
      <c r="Q14809">
        <f t="shared" si="1624"/>
        <v>1</v>
      </c>
    </row>
    <row r="14810" spans="1:17" ht="19.5" x14ac:dyDescent="0.4">
      <c r="A14810" s="33">
        <f t="shared" si="1619"/>
        <v>46786</v>
      </c>
      <c r="B14810" s="27" t="str">
        <f t="shared" si="1620"/>
        <v>(木)</v>
      </c>
      <c r="C14810" s="34">
        <v>0.45833333333333298</v>
      </c>
      <c r="D14810" s="16" t="s">
        <v>18</v>
      </c>
      <c r="E14810" s="35">
        <v>0.47916666666666702</v>
      </c>
      <c r="F14810" s="50">
        <f>IF(COUNTIF('リスト（不使用）'!$A$5:$A$6,単年カーブ!$A$1),"希望数量入力ください",'単年（2027年度）'!$E$12*単年カーブ!$R$3+'単年（2027年度）'!$E$12*(1-単年カーブ!$R$3)*単年カーブ!Q14810)</f>
        <v>0</v>
      </c>
      <c r="G14810" s="47">
        <f t="shared" si="1621"/>
        <v>0</v>
      </c>
      <c r="M14810">
        <f t="shared" si="1622"/>
        <v>2</v>
      </c>
      <c r="N14810">
        <f>IF(OR(WEEKDAY(A14810)=1,WEEKDAY(A14810)=7,COUNTIF('2027祝日等（不使用）'!$A$1:$A$20,単年カーブ!A14810)=1),0,1)</f>
        <v>1</v>
      </c>
      <c r="O14810">
        <f t="shared" si="1618"/>
        <v>23</v>
      </c>
      <c r="P14810">
        <f t="shared" si="1623"/>
        <v>1</v>
      </c>
      <c r="Q14810">
        <f t="shared" si="1624"/>
        <v>1</v>
      </c>
    </row>
    <row r="14811" spans="1:17" ht="19.5" x14ac:dyDescent="0.4">
      <c r="A14811" s="33">
        <f t="shared" si="1619"/>
        <v>46786</v>
      </c>
      <c r="B14811" s="27" t="str">
        <f t="shared" si="1620"/>
        <v>(木)</v>
      </c>
      <c r="C14811" s="34">
        <v>0.47916666666666702</v>
      </c>
      <c r="D14811" s="16" t="s">
        <v>18</v>
      </c>
      <c r="E14811" s="35">
        <v>0.5</v>
      </c>
      <c r="F14811" s="50">
        <f>IF(COUNTIF('リスト（不使用）'!$A$5:$A$6,単年カーブ!$A$1),"希望数量入力ください",'単年（2027年度）'!$E$12*単年カーブ!$R$3+'単年（2027年度）'!$E$12*(1-単年カーブ!$R$3)*単年カーブ!Q14811)</f>
        <v>0</v>
      </c>
      <c r="G14811" s="47">
        <f t="shared" si="1621"/>
        <v>0</v>
      </c>
      <c r="M14811">
        <f t="shared" si="1622"/>
        <v>2</v>
      </c>
      <c r="N14811">
        <f>IF(OR(WEEKDAY(A14811)=1,WEEKDAY(A14811)=7,COUNTIF('2027祝日等（不使用）'!$A$1:$A$20,単年カーブ!A14811)=1),0,1)</f>
        <v>1</v>
      </c>
      <c r="O14811">
        <f t="shared" si="1618"/>
        <v>24</v>
      </c>
      <c r="P14811">
        <f t="shared" si="1623"/>
        <v>1</v>
      </c>
      <c r="Q14811">
        <f t="shared" si="1624"/>
        <v>1</v>
      </c>
    </row>
    <row r="14812" spans="1:17" ht="19.5" x14ac:dyDescent="0.4">
      <c r="A14812" s="33">
        <f t="shared" si="1619"/>
        <v>46786</v>
      </c>
      <c r="B14812" s="27" t="str">
        <f t="shared" si="1620"/>
        <v>(木)</v>
      </c>
      <c r="C14812" s="34">
        <v>0.5</v>
      </c>
      <c r="D14812" s="16" t="s">
        <v>18</v>
      </c>
      <c r="E14812" s="35">
        <v>0.52083333333333304</v>
      </c>
      <c r="F14812" s="50">
        <f>IF(COUNTIF('リスト（不使用）'!$A$5:$A$6,単年カーブ!$A$1),"希望数量入力ください",'単年（2027年度）'!$E$12*単年カーブ!$R$3+'単年（2027年度）'!$E$12*(1-単年カーブ!$R$3)*単年カーブ!Q14812)</f>
        <v>0</v>
      </c>
      <c r="G14812" s="47">
        <f t="shared" si="1621"/>
        <v>0</v>
      </c>
      <c r="M14812">
        <f t="shared" si="1622"/>
        <v>2</v>
      </c>
      <c r="N14812">
        <f>IF(OR(WEEKDAY(A14812)=1,WEEKDAY(A14812)=7,COUNTIF('2027祝日等（不使用）'!$A$1:$A$20,単年カーブ!A14812)=1),0,1)</f>
        <v>1</v>
      </c>
      <c r="O14812">
        <f t="shared" si="1618"/>
        <v>25</v>
      </c>
      <c r="P14812">
        <f t="shared" si="1623"/>
        <v>1</v>
      </c>
      <c r="Q14812">
        <f t="shared" si="1624"/>
        <v>1</v>
      </c>
    </row>
    <row r="14813" spans="1:17" ht="19.5" x14ac:dyDescent="0.4">
      <c r="A14813" s="33">
        <f t="shared" si="1619"/>
        <v>46786</v>
      </c>
      <c r="B14813" s="27" t="str">
        <f t="shared" si="1620"/>
        <v>(木)</v>
      </c>
      <c r="C14813" s="34">
        <v>0.52083333333333304</v>
      </c>
      <c r="D14813" s="16" t="s">
        <v>18</v>
      </c>
      <c r="E14813" s="35">
        <v>0.54166666666666696</v>
      </c>
      <c r="F14813" s="50">
        <f>IF(COUNTIF('リスト（不使用）'!$A$5:$A$6,単年カーブ!$A$1),"希望数量入力ください",'単年（2027年度）'!$E$12*単年カーブ!$R$3+'単年（2027年度）'!$E$12*(1-単年カーブ!$R$3)*単年カーブ!Q14813)</f>
        <v>0</v>
      </c>
      <c r="G14813" s="47">
        <f t="shared" si="1621"/>
        <v>0</v>
      </c>
      <c r="M14813">
        <f t="shared" si="1622"/>
        <v>2</v>
      </c>
      <c r="N14813">
        <f>IF(OR(WEEKDAY(A14813)=1,WEEKDAY(A14813)=7,COUNTIF('2027祝日等（不使用）'!$A$1:$A$20,単年カーブ!A14813)=1),0,1)</f>
        <v>1</v>
      </c>
      <c r="O14813">
        <f t="shared" si="1618"/>
        <v>26</v>
      </c>
      <c r="P14813">
        <f t="shared" si="1623"/>
        <v>1</v>
      </c>
      <c r="Q14813">
        <f t="shared" si="1624"/>
        <v>1</v>
      </c>
    </row>
    <row r="14814" spans="1:17" ht="19.5" x14ac:dyDescent="0.4">
      <c r="A14814" s="33">
        <f t="shared" si="1619"/>
        <v>46786</v>
      </c>
      <c r="B14814" s="27" t="str">
        <f t="shared" si="1620"/>
        <v>(木)</v>
      </c>
      <c r="C14814" s="34">
        <v>0.54166666666666696</v>
      </c>
      <c r="D14814" s="16" t="s">
        <v>18</v>
      </c>
      <c r="E14814" s="35">
        <v>0.5625</v>
      </c>
      <c r="F14814" s="50">
        <f>IF(COUNTIF('リスト（不使用）'!$A$5:$A$6,単年カーブ!$A$1),"希望数量入力ください",'単年（2027年度）'!$E$12*単年カーブ!$R$3+'単年（2027年度）'!$E$12*(1-単年カーブ!$R$3)*単年カーブ!Q14814)</f>
        <v>0</v>
      </c>
      <c r="G14814" s="47">
        <f t="shared" si="1621"/>
        <v>0</v>
      </c>
      <c r="M14814">
        <f t="shared" si="1622"/>
        <v>2</v>
      </c>
      <c r="N14814">
        <f>IF(OR(WEEKDAY(A14814)=1,WEEKDAY(A14814)=7,COUNTIF('2027祝日等（不使用）'!$A$1:$A$20,単年カーブ!A14814)=1),0,1)</f>
        <v>1</v>
      </c>
      <c r="O14814">
        <f t="shared" si="1618"/>
        <v>27</v>
      </c>
      <c r="P14814">
        <f t="shared" si="1623"/>
        <v>1</v>
      </c>
      <c r="Q14814">
        <f t="shared" si="1624"/>
        <v>1</v>
      </c>
    </row>
    <row r="14815" spans="1:17" ht="19.5" x14ac:dyDescent="0.4">
      <c r="A14815" s="33">
        <f t="shared" si="1619"/>
        <v>46786</v>
      </c>
      <c r="B14815" s="27" t="str">
        <f t="shared" si="1620"/>
        <v>(木)</v>
      </c>
      <c r="C14815" s="34">
        <v>0.5625</v>
      </c>
      <c r="D14815" s="16" t="s">
        <v>18</v>
      </c>
      <c r="E14815" s="35">
        <v>0.58333333333333304</v>
      </c>
      <c r="F14815" s="50">
        <f>IF(COUNTIF('リスト（不使用）'!$A$5:$A$6,単年カーブ!$A$1),"希望数量入力ください",'単年（2027年度）'!$E$12*単年カーブ!$R$3+'単年（2027年度）'!$E$12*(1-単年カーブ!$R$3)*単年カーブ!Q14815)</f>
        <v>0</v>
      </c>
      <c r="G14815" s="47">
        <f t="shared" si="1621"/>
        <v>0</v>
      </c>
      <c r="M14815">
        <f t="shared" si="1622"/>
        <v>2</v>
      </c>
      <c r="N14815">
        <f>IF(OR(WEEKDAY(A14815)=1,WEEKDAY(A14815)=7,COUNTIF('2027祝日等（不使用）'!$A$1:$A$20,単年カーブ!A14815)=1),0,1)</f>
        <v>1</v>
      </c>
      <c r="O14815">
        <f t="shared" si="1618"/>
        <v>28</v>
      </c>
      <c r="P14815">
        <f t="shared" si="1623"/>
        <v>1</v>
      </c>
      <c r="Q14815">
        <f t="shared" si="1624"/>
        <v>1</v>
      </c>
    </row>
    <row r="14816" spans="1:17" ht="19.5" x14ac:dyDescent="0.4">
      <c r="A14816" s="33">
        <f t="shared" si="1619"/>
        <v>46786</v>
      </c>
      <c r="B14816" s="27" t="str">
        <f t="shared" si="1620"/>
        <v>(木)</v>
      </c>
      <c r="C14816" s="34">
        <v>0.58333333333333304</v>
      </c>
      <c r="D14816" s="16" t="s">
        <v>18</v>
      </c>
      <c r="E14816" s="35">
        <v>0.60416666666666696</v>
      </c>
      <c r="F14816" s="50">
        <f>IF(COUNTIF('リスト（不使用）'!$A$5:$A$6,単年カーブ!$A$1),"希望数量入力ください",'単年（2027年度）'!$E$12*単年カーブ!$R$3+'単年（2027年度）'!$E$12*(1-単年カーブ!$R$3)*単年カーブ!Q14816)</f>
        <v>0</v>
      </c>
      <c r="G14816" s="47">
        <f t="shared" si="1621"/>
        <v>0</v>
      </c>
      <c r="M14816">
        <f t="shared" si="1622"/>
        <v>2</v>
      </c>
      <c r="N14816">
        <f>IF(OR(WEEKDAY(A14816)=1,WEEKDAY(A14816)=7,COUNTIF('2027祝日等（不使用）'!$A$1:$A$20,単年カーブ!A14816)=1),0,1)</f>
        <v>1</v>
      </c>
      <c r="O14816">
        <f t="shared" si="1618"/>
        <v>29</v>
      </c>
      <c r="P14816">
        <f t="shared" si="1623"/>
        <v>1</v>
      </c>
      <c r="Q14816">
        <f t="shared" si="1624"/>
        <v>1</v>
      </c>
    </row>
    <row r="14817" spans="1:17" ht="19.5" x14ac:dyDescent="0.4">
      <c r="A14817" s="33">
        <f t="shared" si="1619"/>
        <v>46786</v>
      </c>
      <c r="B14817" s="27" t="str">
        <f t="shared" si="1620"/>
        <v>(木)</v>
      </c>
      <c r="C14817" s="34">
        <v>0.60416666666666696</v>
      </c>
      <c r="D14817" s="16" t="s">
        <v>18</v>
      </c>
      <c r="E14817" s="35">
        <v>0.625</v>
      </c>
      <c r="F14817" s="50">
        <f>IF(COUNTIF('リスト（不使用）'!$A$5:$A$6,単年カーブ!$A$1),"希望数量入力ください",'単年（2027年度）'!$E$12*単年カーブ!$R$3+'単年（2027年度）'!$E$12*(1-単年カーブ!$R$3)*単年カーブ!Q14817)</f>
        <v>0</v>
      </c>
      <c r="G14817" s="47">
        <f t="shared" si="1621"/>
        <v>0</v>
      </c>
      <c r="M14817">
        <f t="shared" si="1622"/>
        <v>2</v>
      </c>
      <c r="N14817">
        <f>IF(OR(WEEKDAY(A14817)=1,WEEKDAY(A14817)=7,COUNTIF('2027祝日等（不使用）'!$A$1:$A$20,単年カーブ!A14817)=1),0,1)</f>
        <v>1</v>
      </c>
      <c r="O14817">
        <f t="shared" si="1618"/>
        <v>30</v>
      </c>
      <c r="P14817">
        <f t="shared" si="1623"/>
        <v>1</v>
      </c>
      <c r="Q14817">
        <f t="shared" si="1624"/>
        <v>1</v>
      </c>
    </row>
    <row r="14818" spans="1:17" ht="19.5" x14ac:dyDescent="0.4">
      <c r="A14818" s="33">
        <f t="shared" si="1619"/>
        <v>46786</v>
      </c>
      <c r="B14818" s="27" t="str">
        <f t="shared" si="1620"/>
        <v>(木)</v>
      </c>
      <c r="C14818" s="34">
        <v>0.625</v>
      </c>
      <c r="D14818" s="16" t="s">
        <v>18</v>
      </c>
      <c r="E14818" s="35">
        <v>0.64583333333333304</v>
      </c>
      <c r="F14818" s="50">
        <f>IF(COUNTIF('リスト（不使用）'!$A$5:$A$6,単年カーブ!$A$1),"希望数量入力ください",'単年（2027年度）'!$E$12*単年カーブ!$R$3+'単年（2027年度）'!$E$12*(1-単年カーブ!$R$3)*単年カーブ!Q14818)</f>
        <v>0</v>
      </c>
      <c r="G14818" s="47">
        <f t="shared" si="1621"/>
        <v>0</v>
      </c>
      <c r="M14818">
        <f t="shared" si="1622"/>
        <v>2</v>
      </c>
      <c r="N14818">
        <f>IF(OR(WEEKDAY(A14818)=1,WEEKDAY(A14818)=7,COUNTIF('2027祝日等（不使用）'!$A$1:$A$20,単年カーブ!A14818)=1),0,1)</f>
        <v>1</v>
      </c>
      <c r="O14818">
        <f t="shared" si="1618"/>
        <v>31</v>
      </c>
      <c r="P14818">
        <f t="shared" si="1623"/>
        <v>1</v>
      </c>
      <c r="Q14818">
        <f t="shared" si="1624"/>
        <v>1</v>
      </c>
    </row>
    <row r="14819" spans="1:17" ht="19.5" x14ac:dyDescent="0.4">
      <c r="A14819" s="33">
        <f t="shared" si="1619"/>
        <v>46786</v>
      </c>
      <c r="B14819" s="27" t="str">
        <f t="shared" si="1620"/>
        <v>(木)</v>
      </c>
      <c r="C14819" s="34">
        <v>0.64583333333333304</v>
      </c>
      <c r="D14819" s="16" t="s">
        <v>18</v>
      </c>
      <c r="E14819" s="35">
        <v>0.66666666666666696</v>
      </c>
      <c r="F14819" s="50">
        <f>IF(COUNTIF('リスト（不使用）'!$A$5:$A$6,単年カーブ!$A$1),"希望数量入力ください",'単年（2027年度）'!$E$12*単年カーブ!$R$3+'単年（2027年度）'!$E$12*(1-単年カーブ!$R$3)*単年カーブ!Q14819)</f>
        <v>0</v>
      </c>
      <c r="G14819" s="47">
        <f t="shared" si="1621"/>
        <v>0</v>
      </c>
      <c r="M14819">
        <f t="shared" si="1622"/>
        <v>2</v>
      </c>
      <c r="N14819">
        <f>IF(OR(WEEKDAY(A14819)=1,WEEKDAY(A14819)=7,COUNTIF('2027祝日等（不使用）'!$A$1:$A$20,単年カーブ!A14819)=1),0,1)</f>
        <v>1</v>
      </c>
      <c r="O14819">
        <f t="shared" si="1618"/>
        <v>32</v>
      </c>
      <c r="P14819">
        <f t="shared" si="1623"/>
        <v>1</v>
      </c>
      <c r="Q14819">
        <f t="shared" si="1624"/>
        <v>1</v>
      </c>
    </row>
    <row r="14820" spans="1:17" ht="19.5" x14ac:dyDescent="0.4">
      <c r="A14820" s="33">
        <f t="shared" si="1619"/>
        <v>46786</v>
      </c>
      <c r="B14820" s="27" t="str">
        <f t="shared" si="1620"/>
        <v>(木)</v>
      </c>
      <c r="C14820" s="34">
        <v>0.66666666666666696</v>
      </c>
      <c r="D14820" s="16" t="s">
        <v>18</v>
      </c>
      <c r="E14820" s="35">
        <v>0.6875</v>
      </c>
      <c r="F14820" s="50">
        <f>IF(COUNTIF('リスト（不使用）'!$A$5:$A$6,単年カーブ!$A$1),"希望数量入力ください",'単年（2027年度）'!$E$12*単年カーブ!$R$3+'単年（2027年度）'!$E$12*(1-単年カーブ!$R$3)*単年カーブ!Q14820)</f>
        <v>0</v>
      </c>
      <c r="G14820" s="47">
        <f t="shared" si="1621"/>
        <v>0</v>
      </c>
      <c r="M14820">
        <f t="shared" si="1622"/>
        <v>2</v>
      </c>
      <c r="N14820">
        <f>IF(OR(WEEKDAY(A14820)=1,WEEKDAY(A14820)=7,COUNTIF('2027祝日等（不使用）'!$A$1:$A$20,単年カーブ!A14820)=1),0,1)</f>
        <v>1</v>
      </c>
      <c r="O14820">
        <f t="shared" si="1618"/>
        <v>33</v>
      </c>
      <c r="P14820">
        <f t="shared" si="1623"/>
        <v>1</v>
      </c>
      <c r="Q14820">
        <f t="shared" si="1624"/>
        <v>1</v>
      </c>
    </row>
    <row r="14821" spans="1:17" ht="19.5" x14ac:dyDescent="0.4">
      <c r="A14821" s="33">
        <f t="shared" si="1619"/>
        <v>46786</v>
      </c>
      <c r="B14821" s="27" t="str">
        <f t="shared" si="1620"/>
        <v>(木)</v>
      </c>
      <c r="C14821" s="34">
        <v>0.6875</v>
      </c>
      <c r="D14821" s="16" t="s">
        <v>18</v>
      </c>
      <c r="E14821" s="35">
        <v>0.70833333333333304</v>
      </c>
      <c r="F14821" s="50">
        <f>IF(COUNTIF('リスト（不使用）'!$A$5:$A$6,単年カーブ!$A$1),"希望数量入力ください",'単年（2027年度）'!$E$12*単年カーブ!$R$3+'単年（2027年度）'!$E$12*(1-単年カーブ!$R$3)*単年カーブ!Q14821)</f>
        <v>0</v>
      </c>
      <c r="G14821" s="47">
        <f t="shared" si="1621"/>
        <v>0</v>
      </c>
      <c r="M14821">
        <f t="shared" si="1622"/>
        <v>2</v>
      </c>
      <c r="N14821">
        <f>IF(OR(WEEKDAY(A14821)=1,WEEKDAY(A14821)=7,COUNTIF('2027祝日等（不使用）'!$A$1:$A$20,単年カーブ!A14821)=1),0,1)</f>
        <v>1</v>
      </c>
      <c r="O14821">
        <f t="shared" si="1618"/>
        <v>34</v>
      </c>
      <c r="P14821">
        <f t="shared" si="1623"/>
        <v>1</v>
      </c>
      <c r="Q14821">
        <f t="shared" si="1624"/>
        <v>1</v>
      </c>
    </row>
    <row r="14822" spans="1:17" ht="19.5" x14ac:dyDescent="0.4">
      <c r="A14822" s="33">
        <f t="shared" si="1619"/>
        <v>46786</v>
      </c>
      <c r="B14822" s="27" t="str">
        <f t="shared" si="1620"/>
        <v>(木)</v>
      </c>
      <c r="C14822" s="34">
        <v>0.70833333333333304</v>
      </c>
      <c r="D14822" s="16" t="s">
        <v>18</v>
      </c>
      <c r="E14822" s="35">
        <v>0.72916666666666696</v>
      </c>
      <c r="F14822" s="50">
        <f>IF(COUNTIF('リスト（不使用）'!$A$5:$A$6,単年カーブ!$A$1),"希望数量入力ください",'単年（2027年度）'!$E$12*単年カーブ!$R$3+'単年（2027年度）'!$E$12*(1-単年カーブ!$R$3)*単年カーブ!Q14822)</f>
        <v>0</v>
      </c>
      <c r="G14822" s="47">
        <f t="shared" si="1621"/>
        <v>0</v>
      </c>
      <c r="M14822">
        <f t="shared" si="1622"/>
        <v>2</v>
      </c>
      <c r="N14822">
        <f>IF(OR(WEEKDAY(A14822)=1,WEEKDAY(A14822)=7,COUNTIF('2027祝日等（不使用）'!$A$1:$A$20,単年カーブ!A14822)=1),0,1)</f>
        <v>1</v>
      </c>
      <c r="O14822">
        <f t="shared" si="1618"/>
        <v>35</v>
      </c>
      <c r="P14822">
        <f t="shared" si="1623"/>
        <v>1</v>
      </c>
      <c r="Q14822">
        <f t="shared" si="1624"/>
        <v>1</v>
      </c>
    </row>
    <row r="14823" spans="1:17" ht="19.5" x14ac:dyDescent="0.4">
      <c r="A14823" s="33">
        <f t="shared" si="1619"/>
        <v>46786</v>
      </c>
      <c r="B14823" s="27" t="str">
        <f t="shared" si="1620"/>
        <v>(木)</v>
      </c>
      <c r="C14823" s="34">
        <v>0.72916666666666696</v>
      </c>
      <c r="D14823" s="16" t="s">
        <v>18</v>
      </c>
      <c r="E14823" s="35">
        <v>0.75</v>
      </c>
      <c r="F14823" s="50">
        <f>IF(COUNTIF('リスト（不使用）'!$A$5:$A$6,単年カーブ!$A$1),"希望数量入力ください",'単年（2027年度）'!$E$12*単年カーブ!$R$3+'単年（2027年度）'!$E$12*(1-単年カーブ!$R$3)*単年カーブ!Q14823)</f>
        <v>0</v>
      </c>
      <c r="G14823" s="47">
        <f t="shared" si="1621"/>
        <v>0</v>
      </c>
      <c r="M14823">
        <f t="shared" si="1622"/>
        <v>2</v>
      </c>
      <c r="N14823">
        <f>IF(OR(WEEKDAY(A14823)=1,WEEKDAY(A14823)=7,COUNTIF('2027祝日等（不使用）'!$A$1:$A$20,単年カーブ!A14823)=1),0,1)</f>
        <v>1</v>
      </c>
      <c r="O14823">
        <f t="shared" si="1618"/>
        <v>36</v>
      </c>
      <c r="P14823">
        <f t="shared" si="1623"/>
        <v>1</v>
      </c>
      <c r="Q14823">
        <f t="shared" si="1624"/>
        <v>1</v>
      </c>
    </row>
    <row r="14824" spans="1:17" ht="19.5" x14ac:dyDescent="0.4">
      <c r="A14824" s="33">
        <f t="shared" si="1619"/>
        <v>46786</v>
      </c>
      <c r="B14824" s="27" t="str">
        <f t="shared" si="1620"/>
        <v>(木)</v>
      </c>
      <c r="C14824" s="34">
        <v>0.75</v>
      </c>
      <c r="D14824" s="16" t="s">
        <v>18</v>
      </c>
      <c r="E14824" s="35">
        <v>0.77083333333333304</v>
      </c>
      <c r="F14824" s="50">
        <f>IF(COUNTIF('リスト（不使用）'!$A$5:$A$6,単年カーブ!$A$1),"希望数量入力ください",'単年（2027年度）'!$E$12*単年カーブ!$R$3+'単年（2027年度）'!$E$12*(1-単年カーブ!$R$3)*単年カーブ!Q14824)</f>
        <v>0</v>
      </c>
      <c r="G14824" s="47">
        <f t="shared" si="1621"/>
        <v>0</v>
      </c>
      <c r="M14824">
        <f t="shared" si="1622"/>
        <v>2</v>
      </c>
      <c r="N14824">
        <f>IF(OR(WEEKDAY(A14824)=1,WEEKDAY(A14824)=7,COUNTIF('2027祝日等（不使用）'!$A$1:$A$20,単年カーブ!A14824)=1),0,1)</f>
        <v>1</v>
      </c>
      <c r="O14824">
        <f t="shared" si="1618"/>
        <v>37</v>
      </c>
      <c r="P14824">
        <f t="shared" si="1623"/>
        <v>1</v>
      </c>
      <c r="Q14824">
        <f t="shared" si="1624"/>
        <v>1</v>
      </c>
    </row>
    <row r="14825" spans="1:17" ht="19.5" x14ac:dyDescent="0.4">
      <c r="A14825" s="33">
        <f t="shared" si="1619"/>
        <v>46786</v>
      </c>
      <c r="B14825" s="27" t="str">
        <f t="shared" si="1620"/>
        <v>(木)</v>
      </c>
      <c r="C14825" s="34">
        <v>0.77083333333333304</v>
      </c>
      <c r="D14825" s="16" t="s">
        <v>18</v>
      </c>
      <c r="E14825" s="35">
        <v>0.79166666666666696</v>
      </c>
      <c r="F14825" s="50">
        <f>IF(COUNTIF('リスト（不使用）'!$A$5:$A$6,単年カーブ!$A$1),"希望数量入力ください",'単年（2027年度）'!$E$12*単年カーブ!$R$3+'単年（2027年度）'!$E$12*(1-単年カーブ!$R$3)*単年カーブ!Q14825)</f>
        <v>0</v>
      </c>
      <c r="G14825" s="47">
        <f t="shared" si="1621"/>
        <v>0</v>
      </c>
      <c r="M14825">
        <f t="shared" si="1622"/>
        <v>2</v>
      </c>
      <c r="N14825">
        <f>IF(OR(WEEKDAY(A14825)=1,WEEKDAY(A14825)=7,COUNTIF('2027祝日等（不使用）'!$A$1:$A$20,単年カーブ!A14825)=1),0,1)</f>
        <v>1</v>
      </c>
      <c r="O14825">
        <f t="shared" si="1618"/>
        <v>38</v>
      </c>
      <c r="P14825">
        <f t="shared" si="1623"/>
        <v>1</v>
      </c>
      <c r="Q14825">
        <f t="shared" si="1624"/>
        <v>1</v>
      </c>
    </row>
    <row r="14826" spans="1:17" ht="19.5" x14ac:dyDescent="0.4">
      <c r="A14826" s="33">
        <f t="shared" si="1619"/>
        <v>46786</v>
      </c>
      <c r="B14826" s="27" t="str">
        <f t="shared" si="1620"/>
        <v>(木)</v>
      </c>
      <c r="C14826" s="34">
        <v>0.79166666666666696</v>
      </c>
      <c r="D14826" s="16" t="s">
        <v>18</v>
      </c>
      <c r="E14826" s="35">
        <v>0.8125</v>
      </c>
      <c r="F14826" s="50">
        <f>IF(COUNTIF('リスト（不使用）'!$A$5:$A$6,単年カーブ!$A$1),"希望数量入力ください",'単年（2027年度）'!$E$12*単年カーブ!$R$3+'単年（2027年度）'!$E$12*(1-単年カーブ!$R$3)*単年カーブ!Q14826)</f>
        <v>0</v>
      </c>
      <c r="G14826" s="47">
        <f t="shared" si="1621"/>
        <v>0</v>
      </c>
      <c r="M14826">
        <f t="shared" si="1622"/>
        <v>2</v>
      </c>
      <c r="N14826">
        <f>IF(OR(WEEKDAY(A14826)=1,WEEKDAY(A14826)=7,COUNTIF('2027祝日等（不使用）'!$A$1:$A$20,単年カーブ!A14826)=1),0,1)</f>
        <v>1</v>
      </c>
      <c r="O14826">
        <f t="shared" si="1618"/>
        <v>39</v>
      </c>
      <c r="P14826">
        <f t="shared" si="1623"/>
        <v>1</v>
      </c>
      <c r="Q14826">
        <f t="shared" si="1624"/>
        <v>1</v>
      </c>
    </row>
    <row r="14827" spans="1:17" ht="19.5" x14ac:dyDescent="0.4">
      <c r="A14827" s="33">
        <f t="shared" si="1619"/>
        <v>46786</v>
      </c>
      <c r="B14827" s="27" t="str">
        <f t="shared" si="1620"/>
        <v>(木)</v>
      </c>
      <c r="C14827" s="34">
        <v>0.8125</v>
      </c>
      <c r="D14827" s="16" t="s">
        <v>18</v>
      </c>
      <c r="E14827" s="35">
        <v>0.83333333333333304</v>
      </c>
      <c r="F14827" s="50">
        <f>IF(COUNTIF('リスト（不使用）'!$A$5:$A$6,単年カーブ!$A$1),"希望数量入力ください",'単年（2027年度）'!$E$12*単年カーブ!$R$3+'単年（2027年度）'!$E$12*(1-単年カーブ!$R$3)*単年カーブ!Q14827)</f>
        <v>0</v>
      </c>
      <c r="G14827" s="47">
        <f t="shared" si="1621"/>
        <v>0</v>
      </c>
      <c r="M14827">
        <f t="shared" si="1622"/>
        <v>2</v>
      </c>
      <c r="N14827">
        <f>IF(OR(WEEKDAY(A14827)=1,WEEKDAY(A14827)=7,COUNTIF('2027祝日等（不使用）'!$A$1:$A$20,単年カーブ!A14827)=1),0,1)</f>
        <v>1</v>
      </c>
      <c r="O14827">
        <f t="shared" si="1618"/>
        <v>40</v>
      </c>
      <c r="P14827">
        <f t="shared" si="1623"/>
        <v>1</v>
      </c>
      <c r="Q14827">
        <f t="shared" si="1624"/>
        <v>1</v>
      </c>
    </row>
    <row r="14828" spans="1:17" ht="19.5" x14ac:dyDescent="0.4">
      <c r="A14828" s="33">
        <f t="shared" si="1619"/>
        <v>46786</v>
      </c>
      <c r="B14828" s="27" t="str">
        <f t="shared" si="1620"/>
        <v>(木)</v>
      </c>
      <c r="C14828" s="34">
        <v>0.83333333333333304</v>
      </c>
      <c r="D14828" s="16" t="s">
        <v>18</v>
      </c>
      <c r="E14828" s="35">
        <v>0.85416666666666696</v>
      </c>
      <c r="F14828" s="50">
        <f>IF(COUNTIF('リスト（不使用）'!$A$5:$A$6,単年カーブ!$A$1),"希望数量入力ください",'単年（2027年度）'!$E$12*単年カーブ!$R$3+'単年（2027年度）'!$E$12*(1-単年カーブ!$R$3)*単年カーブ!Q14828)</f>
        <v>0</v>
      </c>
      <c r="G14828" s="47">
        <f t="shared" si="1621"/>
        <v>0</v>
      </c>
      <c r="M14828">
        <f t="shared" si="1622"/>
        <v>2</v>
      </c>
      <c r="N14828">
        <f>IF(OR(WEEKDAY(A14828)=1,WEEKDAY(A14828)=7,COUNTIF('2027祝日等（不使用）'!$A$1:$A$20,単年カーブ!A14828)=1),0,1)</f>
        <v>1</v>
      </c>
      <c r="O14828">
        <f t="shared" si="1618"/>
        <v>41</v>
      </c>
      <c r="P14828">
        <f t="shared" si="1623"/>
        <v>0</v>
      </c>
      <c r="Q14828">
        <f t="shared" si="1624"/>
        <v>0</v>
      </c>
    </row>
    <row r="14829" spans="1:17" ht="19.5" x14ac:dyDescent="0.4">
      <c r="A14829" s="33">
        <f t="shared" si="1619"/>
        <v>46786</v>
      </c>
      <c r="B14829" s="27" t="str">
        <f t="shared" si="1620"/>
        <v>(木)</v>
      </c>
      <c r="C14829" s="34">
        <v>0.85416666666666696</v>
      </c>
      <c r="D14829" s="16" t="s">
        <v>18</v>
      </c>
      <c r="E14829" s="35">
        <v>0.875</v>
      </c>
      <c r="F14829" s="50">
        <f>IF(COUNTIF('リスト（不使用）'!$A$5:$A$6,単年カーブ!$A$1),"希望数量入力ください",'単年（2027年度）'!$E$12*単年カーブ!$R$3+'単年（2027年度）'!$E$12*(1-単年カーブ!$R$3)*単年カーブ!Q14829)</f>
        <v>0</v>
      </c>
      <c r="G14829" s="47">
        <f t="shared" si="1621"/>
        <v>0</v>
      </c>
      <c r="M14829">
        <f t="shared" si="1622"/>
        <v>2</v>
      </c>
      <c r="N14829">
        <f>IF(OR(WEEKDAY(A14829)=1,WEEKDAY(A14829)=7,COUNTIF('2027祝日等（不使用）'!$A$1:$A$20,単年カーブ!A14829)=1),0,1)</f>
        <v>1</v>
      </c>
      <c r="O14829">
        <f t="shared" si="1618"/>
        <v>42</v>
      </c>
      <c r="P14829">
        <f t="shared" si="1623"/>
        <v>0</v>
      </c>
      <c r="Q14829">
        <f t="shared" si="1624"/>
        <v>0</v>
      </c>
    </row>
    <row r="14830" spans="1:17" ht="19.5" x14ac:dyDescent="0.4">
      <c r="A14830" s="33">
        <f t="shared" si="1619"/>
        <v>46786</v>
      </c>
      <c r="B14830" s="27" t="str">
        <f t="shared" si="1620"/>
        <v>(木)</v>
      </c>
      <c r="C14830" s="34">
        <v>0.875</v>
      </c>
      <c r="D14830" s="16" t="s">
        <v>18</v>
      </c>
      <c r="E14830" s="35">
        <v>0.89583333333333304</v>
      </c>
      <c r="F14830" s="50">
        <f>IF(COUNTIF('リスト（不使用）'!$A$5:$A$6,単年カーブ!$A$1),"希望数量入力ください",'単年（2027年度）'!$E$12*単年カーブ!$R$3+'単年（2027年度）'!$E$12*(1-単年カーブ!$R$3)*単年カーブ!Q14830)</f>
        <v>0</v>
      </c>
      <c r="G14830" s="47">
        <f t="shared" si="1621"/>
        <v>0</v>
      </c>
      <c r="M14830">
        <f t="shared" si="1622"/>
        <v>2</v>
      </c>
      <c r="N14830">
        <f>IF(OR(WEEKDAY(A14830)=1,WEEKDAY(A14830)=7,COUNTIF('2027祝日等（不使用）'!$A$1:$A$20,単年カーブ!A14830)=1),0,1)</f>
        <v>1</v>
      </c>
      <c r="O14830">
        <f t="shared" si="1618"/>
        <v>43</v>
      </c>
      <c r="P14830">
        <f t="shared" si="1623"/>
        <v>0</v>
      </c>
      <c r="Q14830">
        <f t="shared" si="1624"/>
        <v>0</v>
      </c>
    </row>
    <row r="14831" spans="1:17" ht="19.5" x14ac:dyDescent="0.4">
      <c r="A14831" s="33">
        <f t="shared" si="1619"/>
        <v>46786</v>
      </c>
      <c r="B14831" s="27" t="str">
        <f t="shared" si="1620"/>
        <v>(木)</v>
      </c>
      <c r="C14831" s="34">
        <v>0.89583333333333304</v>
      </c>
      <c r="D14831" s="16" t="s">
        <v>18</v>
      </c>
      <c r="E14831" s="35">
        <v>0.91666666666666696</v>
      </c>
      <c r="F14831" s="50">
        <f>IF(COUNTIF('リスト（不使用）'!$A$5:$A$6,単年カーブ!$A$1),"希望数量入力ください",'単年（2027年度）'!$E$12*単年カーブ!$R$3+'単年（2027年度）'!$E$12*(1-単年カーブ!$R$3)*単年カーブ!Q14831)</f>
        <v>0</v>
      </c>
      <c r="G14831" s="47">
        <f t="shared" si="1621"/>
        <v>0</v>
      </c>
      <c r="M14831">
        <f t="shared" si="1622"/>
        <v>2</v>
      </c>
      <c r="N14831">
        <f>IF(OR(WEEKDAY(A14831)=1,WEEKDAY(A14831)=7,COUNTIF('2027祝日等（不使用）'!$A$1:$A$20,単年カーブ!A14831)=1),0,1)</f>
        <v>1</v>
      </c>
      <c r="O14831">
        <f t="shared" si="1618"/>
        <v>44</v>
      </c>
      <c r="P14831">
        <f t="shared" si="1623"/>
        <v>0</v>
      </c>
      <c r="Q14831">
        <f t="shared" si="1624"/>
        <v>0</v>
      </c>
    </row>
    <row r="14832" spans="1:17" ht="19.5" x14ac:dyDescent="0.4">
      <c r="A14832" s="33">
        <f t="shared" si="1619"/>
        <v>46786</v>
      </c>
      <c r="B14832" s="27" t="str">
        <f t="shared" si="1620"/>
        <v>(木)</v>
      </c>
      <c r="C14832" s="34">
        <v>0.91666666666666696</v>
      </c>
      <c r="D14832" s="16" t="s">
        <v>18</v>
      </c>
      <c r="E14832" s="35">
        <v>0.9375</v>
      </c>
      <c r="F14832" s="50">
        <f>IF(COUNTIF('リスト（不使用）'!$A$5:$A$6,単年カーブ!$A$1),"希望数量入力ください",'単年（2027年度）'!$E$12*単年カーブ!$R$3+'単年（2027年度）'!$E$12*(1-単年カーブ!$R$3)*単年カーブ!Q14832)</f>
        <v>0</v>
      </c>
      <c r="G14832" s="47">
        <f t="shared" si="1621"/>
        <v>0</v>
      </c>
      <c r="M14832">
        <f t="shared" si="1622"/>
        <v>2</v>
      </c>
      <c r="N14832">
        <f>IF(OR(WEEKDAY(A14832)=1,WEEKDAY(A14832)=7,COUNTIF('2027祝日等（不使用）'!$A$1:$A$20,単年カーブ!A14832)=1),0,1)</f>
        <v>1</v>
      </c>
      <c r="O14832">
        <f t="shared" si="1618"/>
        <v>45</v>
      </c>
      <c r="P14832">
        <f t="shared" si="1623"/>
        <v>0</v>
      </c>
      <c r="Q14832">
        <f t="shared" si="1624"/>
        <v>0</v>
      </c>
    </row>
    <row r="14833" spans="1:17" ht="19.5" x14ac:dyDescent="0.4">
      <c r="A14833" s="33">
        <f t="shared" si="1619"/>
        <v>46786</v>
      </c>
      <c r="B14833" s="27" t="str">
        <f t="shared" si="1620"/>
        <v>(木)</v>
      </c>
      <c r="C14833" s="34">
        <v>0.9375</v>
      </c>
      <c r="D14833" s="16" t="s">
        <v>18</v>
      </c>
      <c r="E14833" s="35">
        <v>0.95833333333333304</v>
      </c>
      <c r="F14833" s="50">
        <f>IF(COUNTIF('リスト（不使用）'!$A$5:$A$6,単年カーブ!$A$1),"希望数量入力ください",'単年（2027年度）'!$E$12*単年カーブ!$R$3+'単年（2027年度）'!$E$12*(1-単年カーブ!$R$3)*単年カーブ!Q14833)</f>
        <v>0</v>
      </c>
      <c r="G14833" s="47">
        <f t="shared" si="1621"/>
        <v>0</v>
      </c>
      <c r="M14833">
        <f t="shared" si="1622"/>
        <v>2</v>
      </c>
      <c r="N14833">
        <f>IF(OR(WEEKDAY(A14833)=1,WEEKDAY(A14833)=7,COUNTIF('2027祝日等（不使用）'!$A$1:$A$20,単年カーブ!A14833)=1),0,1)</f>
        <v>1</v>
      </c>
      <c r="O14833">
        <f t="shared" si="1618"/>
        <v>46</v>
      </c>
      <c r="P14833">
        <f t="shared" si="1623"/>
        <v>0</v>
      </c>
      <c r="Q14833">
        <f t="shared" si="1624"/>
        <v>0</v>
      </c>
    </row>
    <row r="14834" spans="1:17" ht="19.5" x14ac:dyDescent="0.4">
      <c r="A14834" s="33">
        <f t="shared" si="1619"/>
        <v>46786</v>
      </c>
      <c r="B14834" s="27" t="str">
        <f t="shared" si="1620"/>
        <v>(木)</v>
      </c>
      <c r="C14834" s="34">
        <v>0.95833333333333304</v>
      </c>
      <c r="D14834" s="16" t="s">
        <v>18</v>
      </c>
      <c r="E14834" s="35">
        <v>0.97916666666666696</v>
      </c>
      <c r="F14834" s="50">
        <f>IF(COUNTIF('リスト（不使用）'!$A$5:$A$6,単年カーブ!$A$1),"希望数量入力ください",'単年（2027年度）'!$E$12*単年カーブ!$R$3+'単年（2027年度）'!$E$12*(1-単年カーブ!$R$3)*単年カーブ!Q14834)</f>
        <v>0</v>
      </c>
      <c r="G14834" s="47">
        <f t="shared" si="1621"/>
        <v>0</v>
      </c>
      <c r="M14834">
        <f t="shared" si="1622"/>
        <v>2</v>
      </c>
      <c r="N14834">
        <f>IF(OR(WEEKDAY(A14834)=1,WEEKDAY(A14834)=7,COUNTIF('2027祝日等（不使用）'!$A$1:$A$20,単年カーブ!A14834)=1),0,1)</f>
        <v>1</v>
      </c>
      <c r="O14834">
        <f t="shared" si="1618"/>
        <v>47</v>
      </c>
      <c r="P14834">
        <f t="shared" si="1623"/>
        <v>0</v>
      </c>
      <c r="Q14834">
        <f t="shared" si="1624"/>
        <v>0</v>
      </c>
    </row>
    <row r="14835" spans="1:17" ht="19.5" x14ac:dyDescent="0.4">
      <c r="A14835" s="33">
        <f t="shared" si="1619"/>
        <v>46786</v>
      </c>
      <c r="B14835" s="27" t="str">
        <f t="shared" si="1620"/>
        <v>(木)</v>
      </c>
      <c r="C14835" s="34">
        <v>0.97916666666666696</v>
      </c>
      <c r="D14835" s="16" t="s">
        <v>18</v>
      </c>
      <c r="E14835" s="35" t="s">
        <v>17</v>
      </c>
      <c r="F14835" s="50">
        <f>IF(COUNTIF('リスト（不使用）'!$A$5:$A$6,単年カーブ!$A$1),"希望数量入力ください",'単年（2027年度）'!$E$12*単年カーブ!$R$3+'単年（2027年度）'!$E$12*(1-単年カーブ!$R$3)*単年カーブ!Q14835)</f>
        <v>0</v>
      </c>
      <c r="G14835" s="47">
        <f t="shared" si="1621"/>
        <v>0</v>
      </c>
      <c r="M14835">
        <f t="shared" si="1622"/>
        <v>2</v>
      </c>
      <c r="N14835">
        <f>IF(OR(WEEKDAY(A14835)=1,WEEKDAY(A14835)=7,COUNTIF('2027祝日等（不使用）'!$A$1:$A$20,単年カーブ!A14835)=1),0,1)</f>
        <v>1</v>
      </c>
      <c r="O14835">
        <f t="shared" si="1618"/>
        <v>48</v>
      </c>
      <c r="P14835">
        <f t="shared" si="1623"/>
        <v>0</v>
      </c>
      <c r="Q14835">
        <f t="shared" si="1624"/>
        <v>0</v>
      </c>
    </row>
    <row r="14836" spans="1:17" ht="19.5" x14ac:dyDescent="0.4">
      <c r="A14836" s="33">
        <f t="shared" si="1619"/>
        <v>46787</v>
      </c>
      <c r="B14836" s="27" t="str">
        <f t="shared" si="1620"/>
        <v>(金)</v>
      </c>
      <c r="C14836" s="34">
        <v>0</v>
      </c>
      <c r="D14836" s="16" t="s">
        <v>18</v>
      </c>
      <c r="E14836" s="35">
        <v>2.0833333333333332E-2</v>
      </c>
      <c r="F14836" s="50">
        <f>IF(COUNTIF('リスト（不使用）'!$A$5:$A$6,単年カーブ!$A$1),"希望数量入力ください",'単年（2027年度）'!$E$12*単年カーブ!$R$3+'単年（2027年度）'!$E$12*(1-単年カーブ!$R$3)*単年カーブ!Q14836)</f>
        <v>0</v>
      </c>
      <c r="G14836" s="47">
        <f t="shared" si="1621"/>
        <v>0</v>
      </c>
      <c r="M14836">
        <f t="shared" si="1622"/>
        <v>2</v>
      </c>
      <c r="N14836">
        <f>IF(OR(WEEKDAY(A14836)=1,WEEKDAY(A14836)=7,COUNTIF('2027祝日等（不使用）'!$A$1:$A$20,単年カーブ!A14836)=1),0,1)</f>
        <v>1</v>
      </c>
      <c r="O14836">
        <f t="shared" ref="O14836:O14899" si="1625">O14788</f>
        <v>1</v>
      </c>
      <c r="P14836">
        <f t="shared" si="1623"/>
        <v>0</v>
      </c>
      <c r="Q14836">
        <f t="shared" si="1624"/>
        <v>0</v>
      </c>
    </row>
    <row r="14837" spans="1:17" ht="19.5" x14ac:dyDescent="0.4">
      <c r="A14837" s="33">
        <f t="shared" si="1619"/>
        <v>46787</v>
      </c>
      <c r="B14837" s="27" t="str">
        <f t="shared" si="1620"/>
        <v>(金)</v>
      </c>
      <c r="C14837" s="34">
        <v>2.0833333333333332E-2</v>
      </c>
      <c r="D14837" s="16" t="s">
        <v>18</v>
      </c>
      <c r="E14837" s="35">
        <v>4.1666666666666664E-2</v>
      </c>
      <c r="F14837" s="50">
        <f>IF(COUNTIF('リスト（不使用）'!$A$5:$A$6,単年カーブ!$A$1),"希望数量入力ください",'単年（2027年度）'!$E$12*単年カーブ!$R$3+'単年（2027年度）'!$E$12*(1-単年カーブ!$R$3)*単年カーブ!Q14837)</f>
        <v>0</v>
      </c>
      <c r="G14837" s="47">
        <f t="shared" si="1621"/>
        <v>0</v>
      </c>
      <c r="M14837">
        <f t="shared" si="1622"/>
        <v>2</v>
      </c>
      <c r="N14837">
        <f>IF(OR(WEEKDAY(A14837)=1,WEEKDAY(A14837)=7,COUNTIF('2027祝日等（不使用）'!$A$1:$A$20,単年カーブ!A14837)=1),0,1)</f>
        <v>1</v>
      </c>
      <c r="O14837">
        <f t="shared" si="1625"/>
        <v>2</v>
      </c>
      <c r="P14837">
        <f t="shared" si="1623"/>
        <v>0</v>
      </c>
      <c r="Q14837">
        <f t="shared" si="1624"/>
        <v>0</v>
      </c>
    </row>
    <row r="14838" spans="1:17" ht="19.5" x14ac:dyDescent="0.4">
      <c r="A14838" s="33">
        <f t="shared" si="1619"/>
        <v>46787</v>
      </c>
      <c r="B14838" s="27" t="str">
        <f t="shared" si="1620"/>
        <v>(金)</v>
      </c>
      <c r="C14838" s="34">
        <v>4.1666666666666664E-2</v>
      </c>
      <c r="D14838" s="16" t="s">
        <v>18</v>
      </c>
      <c r="E14838" s="35">
        <v>6.25E-2</v>
      </c>
      <c r="F14838" s="50">
        <f>IF(COUNTIF('リスト（不使用）'!$A$5:$A$6,単年カーブ!$A$1),"希望数量入力ください",'単年（2027年度）'!$E$12*単年カーブ!$R$3+'単年（2027年度）'!$E$12*(1-単年カーブ!$R$3)*単年カーブ!Q14838)</f>
        <v>0</v>
      </c>
      <c r="G14838" s="47">
        <f t="shared" si="1621"/>
        <v>0</v>
      </c>
      <c r="M14838">
        <f t="shared" si="1622"/>
        <v>2</v>
      </c>
      <c r="N14838">
        <f>IF(OR(WEEKDAY(A14838)=1,WEEKDAY(A14838)=7,COUNTIF('2027祝日等（不使用）'!$A$1:$A$20,単年カーブ!A14838)=1),0,1)</f>
        <v>1</v>
      </c>
      <c r="O14838">
        <f t="shared" si="1625"/>
        <v>3</v>
      </c>
      <c r="P14838">
        <f t="shared" si="1623"/>
        <v>0</v>
      </c>
      <c r="Q14838">
        <f t="shared" si="1624"/>
        <v>0</v>
      </c>
    </row>
    <row r="14839" spans="1:17" ht="19.5" x14ac:dyDescent="0.4">
      <c r="A14839" s="33">
        <f t="shared" si="1619"/>
        <v>46787</v>
      </c>
      <c r="B14839" s="27" t="str">
        <f t="shared" si="1620"/>
        <v>(金)</v>
      </c>
      <c r="C14839" s="34">
        <v>6.25E-2</v>
      </c>
      <c r="D14839" s="16" t="s">
        <v>18</v>
      </c>
      <c r="E14839" s="35">
        <v>8.3333333333333301E-2</v>
      </c>
      <c r="F14839" s="50">
        <f>IF(COUNTIF('リスト（不使用）'!$A$5:$A$6,単年カーブ!$A$1),"希望数量入力ください",'単年（2027年度）'!$E$12*単年カーブ!$R$3+'単年（2027年度）'!$E$12*(1-単年カーブ!$R$3)*単年カーブ!Q14839)</f>
        <v>0</v>
      </c>
      <c r="G14839" s="47">
        <f t="shared" si="1621"/>
        <v>0</v>
      </c>
      <c r="M14839">
        <f t="shared" si="1622"/>
        <v>2</v>
      </c>
      <c r="N14839">
        <f>IF(OR(WEEKDAY(A14839)=1,WEEKDAY(A14839)=7,COUNTIF('2027祝日等（不使用）'!$A$1:$A$20,単年カーブ!A14839)=1),0,1)</f>
        <v>1</v>
      </c>
      <c r="O14839">
        <f t="shared" si="1625"/>
        <v>4</v>
      </c>
      <c r="P14839">
        <f t="shared" si="1623"/>
        <v>0</v>
      </c>
      <c r="Q14839">
        <f t="shared" si="1624"/>
        <v>0</v>
      </c>
    </row>
    <row r="14840" spans="1:17" ht="19.5" x14ac:dyDescent="0.4">
      <c r="A14840" s="33">
        <f t="shared" si="1619"/>
        <v>46787</v>
      </c>
      <c r="B14840" s="27" t="str">
        <f t="shared" si="1620"/>
        <v>(金)</v>
      </c>
      <c r="C14840" s="34">
        <v>8.3333333333333301E-2</v>
      </c>
      <c r="D14840" s="16" t="s">
        <v>18</v>
      </c>
      <c r="E14840" s="35">
        <v>0.104166666666667</v>
      </c>
      <c r="F14840" s="50">
        <f>IF(COUNTIF('リスト（不使用）'!$A$5:$A$6,単年カーブ!$A$1),"希望数量入力ください",'単年（2027年度）'!$E$12*単年カーブ!$R$3+'単年（2027年度）'!$E$12*(1-単年カーブ!$R$3)*単年カーブ!Q14840)</f>
        <v>0</v>
      </c>
      <c r="G14840" s="47">
        <f t="shared" si="1621"/>
        <v>0</v>
      </c>
      <c r="M14840">
        <f t="shared" si="1622"/>
        <v>2</v>
      </c>
      <c r="N14840">
        <f>IF(OR(WEEKDAY(A14840)=1,WEEKDAY(A14840)=7,COUNTIF('2027祝日等（不使用）'!$A$1:$A$20,単年カーブ!A14840)=1),0,1)</f>
        <v>1</v>
      </c>
      <c r="O14840">
        <f t="shared" si="1625"/>
        <v>5</v>
      </c>
      <c r="P14840">
        <f t="shared" si="1623"/>
        <v>0</v>
      </c>
      <c r="Q14840">
        <f t="shared" si="1624"/>
        <v>0</v>
      </c>
    </row>
    <row r="14841" spans="1:17" ht="19.5" x14ac:dyDescent="0.4">
      <c r="A14841" s="33">
        <f t="shared" si="1619"/>
        <v>46787</v>
      </c>
      <c r="B14841" s="27" t="str">
        <f t="shared" si="1620"/>
        <v>(金)</v>
      </c>
      <c r="C14841" s="34">
        <v>0.104166666666667</v>
      </c>
      <c r="D14841" s="16" t="s">
        <v>18</v>
      </c>
      <c r="E14841" s="35">
        <v>0.125</v>
      </c>
      <c r="F14841" s="50">
        <f>IF(COUNTIF('リスト（不使用）'!$A$5:$A$6,単年カーブ!$A$1),"希望数量入力ください",'単年（2027年度）'!$E$12*単年カーブ!$R$3+'単年（2027年度）'!$E$12*(1-単年カーブ!$R$3)*単年カーブ!Q14841)</f>
        <v>0</v>
      </c>
      <c r="G14841" s="47">
        <f t="shared" si="1621"/>
        <v>0</v>
      </c>
      <c r="M14841">
        <f t="shared" si="1622"/>
        <v>2</v>
      </c>
      <c r="N14841">
        <f>IF(OR(WEEKDAY(A14841)=1,WEEKDAY(A14841)=7,COUNTIF('2027祝日等（不使用）'!$A$1:$A$20,単年カーブ!A14841)=1),0,1)</f>
        <v>1</v>
      </c>
      <c r="O14841">
        <f t="shared" si="1625"/>
        <v>6</v>
      </c>
      <c r="P14841">
        <f t="shared" si="1623"/>
        <v>0</v>
      </c>
      <c r="Q14841">
        <f t="shared" si="1624"/>
        <v>0</v>
      </c>
    </row>
    <row r="14842" spans="1:17" ht="19.5" x14ac:dyDescent="0.4">
      <c r="A14842" s="33">
        <f t="shared" ref="A14842:A14905" si="1626">A14794+1</f>
        <v>46787</v>
      </c>
      <c r="B14842" s="27" t="str">
        <f t="shared" si="1620"/>
        <v>(金)</v>
      </c>
      <c r="C14842" s="34">
        <v>0.125</v>
      </c>
      <c r="D14842" s="16" t="s">
        <v>18</v>
      </c>
      <c r="E14842" s="35">
        <v>0.14583333333333301</v>
      </c>
      <c r="F14842" s="50">
        <f>IF(COUNTIF('リスト（不使用）'!$A$5:$A$6,単年カーブ!$A$1),"希望数量入力ください",'単年（2027年度）'!$E$12*単年カーブ!$R$3+'単年（2027年度）'!$E$12*(1-単年カーブ!$R$3)*単年カーブ!Q14842)</f>
        <v>0</v>
      </c>
      <c r="G14842" s="47">
        <f t="shared" si="1621"/>
        <v>0</v>
      </c>
      <c r="M14842">
        <f t="shared" si="1622"/>
        <v>2</v>
      </c>
      <c r="N14842">
        <f>IF(OR(WEEKDAY(A14842)=1,WEEKDAY(A14842)=7,COUNTIF('2027祝日等（不使用）'!$A$1:$A$20,単年カーブ!A14842)=1),0,1)</f>
        <v>1</v>
      </c>
      <c r="O14842">
        <f t="shared" si="1625"/>
        <v>7</v>
      </c>
      <c r="P14842">
        <f t="shared" si="1623"/>
        <v>0</v>
      </c>
      <c r="Q14842">
        <f t="shared" si="1624"/>
        <v>0</v>
      </c>
    </row>
    <row r="14843" spans="1:17" ht="19.5" x14ac:dyDescent="0.4">
      <c r="A14843" s="33">
        <f t="shared" si="1626"/>
        <v>46787</v>
      </c>
      <c r="B14843" s="27" t="str">
        <f t="shared" si="1620"/>
        <v>(金)</v>
      </c>
      <c r="C14843" s="34">
        <v>0.14583333333333301</v>
      </c>
      <c r="D14843" s="16" t="s">
        <v>18</v>
      </c>
      <c r="E14843" s="35">
        <v>0.16666666666666699</v>
      </c>
      <c r="F14843" s="50">
        <f>IF(COUNTIF('リスト（不使用）'!$A$5:$A$6,単年カーブ!$A$1),"希望数量入力ください",'単年（2027年度）'!$E$12*単年カーブ!$R$3+'単年（2027年度）'!$E$12*(1-単年カーブ!$R$3)*単年カーブ!Q14843)</f>
        <v>0</v>
      </c>
      <c r="G14843" s="47">
        <f t="shared" si="1621"/>
        <v>0</v>
      </c>
      <c r="M14843">
        <f t="shared" si="1622"/>
        <v>2</v>
      </c>
      <c r="N14843">
        <f>IF(OR(WEEKDAY(A14843)=1,WEEKDAY(A14843)=7,COUNTIF('2027祝日等（不使用）'!$A$1:$A$20,単年カーブ!A14843)=1),0,1)</f>
        <v>1</v>
      </c>
      <c r="O14843">
        <f t="shared" si="1625"/>
        <v>8</v>
      </c>
      <c r="P14843">
        <f t="shared" si="1623"/>
        <v>0</v>
      </c>
      <c r="Q14843">
        <f t="shared" si="1624"/>
        <v>0</v>
      </c>
    </row>
    <row r="14844" spans="1:17" ht="19.5" x14ac:dyDescent="0.4">
      <c r="A14844" s="33">
        <f t="shared" si="1626"/>
        <v>46787</v>
      </c>
      <c r="B14844" s="27" t="str">
        <f t="shared" si="1620"/>
        <v>(金)</v>
      </c>
      <c r="C14844" s="34">
        <v>0.16666666666666699</v>
      </c>
      <c r="D14844" s="16" t="s">
        <v>18</v>
      </c>
      <c r="E14844" s="35">
        <v>0.1875</v>
      </c>
      <c r="F14844" s="50">
        <f>IF(COUNTIF('リスト（不使用）'!$A$5:$A$6,単年カーブ!$A$1),"希望数量入力ください",'単年（2027年度）'!$E$12*単年カーブ!$R$3+'単年（2027年度）'!$E$12*(1-単年カーブ!$R$3)*単年カーブ!Q14844)</f>
        <v>0</v>
      </c>
      <c r="G14844" s="47">
        <f t="shared" si="1621"/>
        <v>0</v>
      </c>
      <c r="M14844">
        <f t="shared" si="1622"/>
        <v>2</v>
      </c>
      <c r="N14844">
        <f>IF(OR(WEEKDAY(A14844)=1,WEEKDAY(A14844)=7,COUNTIF('2027祝日等（不使用）'!$A$1:$A$20,単年カーブ!A14844)=1),0,1)</f>
        <v>1</v>
      </c>
      <c r="O14844">
        <f t="shared" si="1625"/>
        <v>9</v>
      </c>
      <c r="P14844">
        <f t="shared" si="1623"/>
        <v>0</v>
      </c>
      <c r="Q14844">
        <f t="shared" si="1624"/>
        <v>0</v>
      </c>
    </row>
    <row r="14845" spans="1:17" ht="19.5" x14ac:dyDescent="0.4">
      <c r="A14845" s="33">
        <f t="shared" si="1626"/>
        <v>46787</v>
      </c>
      <c r="B14845" s="27" t="str">
        <f t="shared" si="1620"/>
        <v>(金)</v>
      </c>
      <c r="C14845" s="34">
        <v>0.1875</v>
      </c>
      <c r="D14845" s="16" t="s">
        <v>18</v>
      </c>
      <c r="E14845" s="35">
        <v>0.20833333333333301</v>
      </c>
      <c r="F14845" s="50">
        <f>IF(COUNTIF('リスト（不使用）'!$A$5:$A$6,単年カーブ!$A$1),"希望数量入力ください",'単年（2027年度）'!$E$12*単年カーブ!$R$3+'単年（2027年度）'!$E$12*(1-単年カーブ!$R$3)*単年カーブ!Q14845)</f>
        <v>0</v>
      </c>
      <c r="G14845" s="47">
        <f t="shared" si="1621"/>
        <v>0</v>
      </c>
      <c r="M14845">
        <f t="shared" si="1622"/>
        <v>2</v>
      </c>
      <c r="N14845">
        <f>IF(OR(WEEKDAY(A14845)=1,WEEKDAY(A14845)=7,COUNTIF('2027祝日等（不使用）'!$A$1:$A$20,単年カーブ!A14845)=1),0,1)</f>
        <v>1</v>
      </c>
      <c r="O14845">
        <f t="shared" si="1625"/>
        <v>10</v>
      </c>
      <c r="P14845">
        <f t="shared" si="1623"/>
        <v>0</v>
      </c>
      <c r="Q14845">
        <f t="shared" si="1624"/>
        <v>0</v>
      </c>
    </row>
    <row r="14846" spans="1:17" ht="19.5" x14ac:dyDescent="0.4">
      <c r="A14846" s="33">
        <f t="shared" si="1626"/>
        <v>46787</v>
      </c>
      <c r="B14846" s="27" t="str">
        <f t="shared" si="1620"/>
        <v>(金)</v>
      </c>
      <c r="C14846" s="34">
        <v>0.20833333333333301</v>
      </c>
      <c r="D14846" s="16" t="s">
        <v>18</v>
      </c>
      <c r="E14846" s="35">
        <v>0.22916666666666699</v>
      </c>
      <c r="F14846" s="50">
        <f>IF(COUNTIF('リスト（不使用）'!$A$5:$A$6,単年カーブ!$A$1),"希望数量入力ください",'単年（2027年度）'!$E$12*単年カーブ!$R$3+'単年（2027年度）'!$E$12*(1-単年カーブ!$R$3)*単年カーブ!Q14846)</f>
        <v>0</v>
      </c>
      <c r="G14846" s="47">
        <f t="shared" si="1621"/>
        <v>0</v>
      </c>
      <c r="M14846">
        <f t="shared" si="1622"/>
        <v>2</v>
      </c>
      <c r="N14846">
        <f>IF(OR(WEEKDAY(A14846)=1,WEEKDAY(A14846)=7,COUNTIF('2027祝日等（不使用）'!$A$1:$A$20,単年カーブ!A14846)=1),0,1)</f>
        <v>1</v>
      </c>
      <c r="O14846">
        <f t="shared" si="1625"/>
        <v>11</v>
      </c>
      <c r="P14846">
        <f t="shared" si="1623"/>
        <v>0</v>
      </c>
      <c r="Q14846">
        <f t="shared" si="1624"/>
        <v>0</v>
      </c>
    </row>
    <row r="14847" spans="1:17" ht="19.5" x14ac:dyDescent="0.4">
      <c r="A14847" s="33">
        <f t="shared" si="1626"/>
        <v>46787</v>
      </c>
      <c r="B14847" s="27" t="str">
        <f t="shared" si="1620"/>
        <v>(金)</v>
      </c>
      <c r="C14847" s="34">
        <v>0.22916666666666699</v>
      </c>
      <c r="D14847" s="16" t="s">
        <v>18</v>
      </c>
      <c r="E14847" s="35">
        <v>0.25</v>
      </c>
      <c r="F14847" s="50">
        <f>IF(COUNTIF('リスト（不使用）'!$A$5:$A$6,単年カーブ!$A$1),"希望数量入力ください",'単年（2027年度）'!$E$12*単年カーブ!$R$3+'単年（2027年度）'!$E$12*(1-単年カーブ!$R$3)*単年カーブ!Q14847)</f>
        <v>0</v>
      </c>
      <c r="G14847" s="47">
        <f t="shared" si="1621"/>
        <v>0</v>
      </c>
      <c r="M14847">
        <f t="shared" si="1622"/>
        <v>2</v>
      </c>
      <c r="N14847">
        <f>IF(OR(WEEKDAY(A14847)=1,WEEKDAY(A14847)=7,COUNTIF('2027祝日等（不使用）'!$A$1:$A$20,単年カーブ!A14847)=1),0,1)</f>
        <v>1</v>
      </c>
      <c r="O14847">
        <f t="shared" si="1625"/>
        <v>12</v>
      </c>
      <c r="P14847">
        <f t="shared" si="1623"/>
        <v>0</v>
      </c>
      <c r="Q14847">
        <f t="shared" si="1624"/>
        <v>0</v>
      </c>
    </row>
    <row r="14848" spans="1:17" ht="19.5" x14ac:dyDescent="0.4">
      <c r="A14848" s="33">
        <f t="shared" si="1626"/>
        <v>46787</v>
      </c>
      <c r="B14848" s="27" t="str">
        <f t="shared" si="1620"/>
        <v>(金)</v>
      </c>
      <c r="C14848" s="34">
        <v>0.25</v>
      </c>
      <c r="D14848" s="16" t="s">
        <v>18</v>
      </c>
      <c r="E14848" s="35">
        <v>0.27083333333333298</v>
      </c>
      <c r="F14848" s="50">
        <f>IF(COUNTIF('リスト（不使用）'!$A$5:$A$6,単年カーブ!$A$1),"希望数量入力ください",'単年（2027年度）'!$E$12*単年カーブ!$R$3+'単年（2027年度）'!$E$12*(1-単年カーブ!$R$3)*単年カーブ!Q14848)</f>
        <v>0</v>
      </c>
      <c r="G14848" s="47">
        <f t="shared" si="1621"/>
        <v>0</v>
      </c>
      <c r="M14848">
        <f t="shared" si="1622"/>
        <v>2</v>
      </c>
      <c r="N14848">
        <f>IF(OR(WEEKDAY(A14848)=1,WEEKDAY(A14848)=7,COUNTIF('2027祝日等（不使用）'!$A$1:$A$20,単年カーブ!A14848)=1),0,1)</f>
        <v>1</v>
      </c>
      <c r="O14848">
        <f t="shared" si="1625"/>
        <v>13</v>
      </c>
      <c r="P14848">
        <f t="shared" si="1623"/>
        <v>0</v>
      </c>
      <c r="Q14848">
        <f t="shared" si="1624"/>
        <v>0</v>
      </c>
    </row>
    <row r="14849" spans="1:17" ht="19.5" x14ac:dyDescent="0.4">
      <c r="A14849" s="33">
        <f t="shared" si="1626"/>
        <v>46787</v>
      </c>
      <c r="B14849" s="27" t="str">
        <f t="shared" si="1620"/>
        <v>(金)</v>
      </c>
      <c r="C14849" s="34">
        <v>0.27083333333333298</v>
      </c>
      <c r="D14849" s="16" t="s">
        <v>18</v>
      </c>
      <c r="E14849" s="35">
        <v>0.29166666666666702</v>
      </c>
      <c r="F14849" s="50">
        <f>IF(COUNTIF('リスト（不使用）'!$A$5:$A$6,単年カーブ!$A$1),"希望数量入力ください",'単年（2027年度）'!$E$12*単年カーブ!$R$3+'単年（2027年度）'!$E$12*(1-単年カーブ!$R$3)*単年カーブ!Q14849)</f>
        <v>0</v>
      </c>
      <c r="G14849" s="47">
        <f t="shared" si="1621"/>
        <v>0</v>
      </c>
      <c r="M14849">
        <f t="shared" si="1622"/>
        <v>2</v>
      </c>
      <c r="N14849">
        <f>IF(OR(WEEKDAY(A14849)=1,WEEKDAY(A14849)=7,COUNTIF('2027祝日等（不使用）'!$A$1:$A$20,単年カーブ!A14849)=1),0,1)</f>
        <v>1</v>
      </c>
      <c r="O14849">
        <f t="shared" si="1625"/>
        <v>14</v>
      </c>
      <c r="P14849">
        <f t="shared" si="1623"/>
        <v>0</v>
      </c>
      <c r="Q14849">
        <f t="shared" si="1624"/>
        <v>0</v>
      </c>
    </row>
    <row r="14850" spans="1:17" ht="19.5" x14ac:dyDescent="0.4">
      <c r="A14850" s="33">
        <f t="shared" si="1626"/>
        <v>46787</v>
      </c>
      <c r="B14850" s="27" t="str">
        <f t="shared" si="1620"/>
        <v>(金)</v>
      </c>
      <c r="C14850" s="34">
        <v>0.29166666666666702</v>
      </c>
      <c r="D14850" s="16" t="s">
        <v>18</v>
      </c>
      <c r="E14850" s="35">
        <v>0.3125</v>
      </c>
      <c r="F14850" s="50">
        <f>IF(COUNTIF('リスト（不使用）'!$A$5:$A$6,単年カーブ!$A$1),"希望数量入力ください",'単年（2027年度）'!$E$12*単年カーブ!$R$3+'単年（2027年度）'!$E$12*(1-単年カーブ!$R$3)*単年カーブ!Q14850)</f>
        <v>0</v>
      </c>
      <c r="G14850" s="47">
        <f t="shared" si="1621"/>
        <v>0</v>
      </c>
      <c r="M14850">
        <f t="shared" si="1622"/>
        <v>2</v>
      </c>
      <c r="N14850">
        <f>IF(OR(WEEKDAY(A14850)=1,WEEKDAY(A14850)=7,COUNTIF('2027祝日等（不使用）'!$A$1:$A$20,単年カーブ!A14850)=1),0,1)</f>
        <v>1</v>
      </c>
      <c r="O14850">
        <f t="shared" si="1625"/>
        <v>15</v>
      </c>
      <c r="P14850">
        <f t="shared" si="1623"/>
        <v>0</v>
      </c>
      <c r="Q14850">
        <f t="shared" si="1624"/>
        <v>0</v>
      </c>
    </row>
    <row r="14851" spans="1:17" ht="19.5" x14ac:dyDescent="0.4">
      <c r="A14851" s="33">
        <f t="shared" si="1626"/>
        <v>46787</v>
      </c>
      <c r="B14851" s="27" t="str">
        <f t="shared" si="1620"/>
        <v>(金)</v>
      </c>
      <c r="C14851" s="34">
        <v>0.3125</v>
      </c>
      <c r="D14851" s="16" t="s">
        <v>18</v>
      </c>
      <c r="E14851" s="35">
        <v>0.33333333333333298</v>
      </c>
      <c r="F14851" s="50">
        <f>IF(COUNTIF('リスト（不使用）'!$A$5:$A$6,単年カーブ!$A$1),"希望数量入力ください",'単年（2027年度）'!$E$12*単年カーブ!$R$3+'単年（2027年度）'!$E$12*(1-単年カーブ!$R$3)*単年カーブ!Q14851)</f>
        <v>0</v>
      </c>
      <c r="G14851" s="47">
        <f t="shared" si="1621"/>
        <v>0</v>
      </c>
      <c r="M14851">
        <f t="shared" si="1622"/>
        <v>2</v>
      </c>
      <c r="N14851">
        <f>IF(OR(WEEKDAY(A14851)=1,WEEKDAY(A14851)=7,COUNTIF('2027祝日等（不使用）'!$A$1:$A$20,単年カーブ!A14851)=1),0,1)</f>
        <v>1</v>
      </c>
      <c r="O14851">
        <f t="shared" si="1625"/>
        <v>16</v>
      </c>
      <c r="P14851">
        <f t="shared" si="1623"/>
        <v>0</v>
      </c>
      <c r="Q14851">
        <f t="shared" si="1624"/>
        <v>0</v>
      </c>
    </row>
    <row r="14852" spans="1:17" ht="19.5" x14ac:dyDescent="0.4">
      <c r="A14852" s="33">
        <f t="shared" si="1626"/>
        <v>46787</v>
      </c>
      <c r="B14852" s="27" t="str">
        <f t="shared" ref="B14852:B14915" si="1627">TEXT(A14852,"(aaa)")</f>
        <v>(金)</v>
      </c>
      <c r="C14852" s="34">
        <v>0.33333333333333298</v>
      </c>
      <c r="D14852" s="16" t="s">
        <v>18</v>
      </c>
      <c r="E14852" s="35">
        <v>0.35416666666666702</v>
      </c>
      <c r="F14852" s="50">
        <f>IF(COUNTIF('リスト（不使用）'!$A$5:$A$6,単年カーブ!$A$1),"希望数量入力ください",'単年（2027年度）'!$E$12*単年カーブ!$R$3+'単年（2027年度）'!$E$12*(1-単年カーブ!$R$3)*単年カーブ!Q14852)</f>
        <v>0</v>
      </c>
      <c r="G14852" s="47">
        <f t="shared" ref="G14852:G14915" si="1628">F14852/2</f>
        <v>0</v>
      </c>
      <c r="M14852">
        <f t="shared" ref="M14852:M14915" si="1629">MONTH(A14852)</f>
        <v>2</v>
      </c>
      <c r="N14852">
        <f>IF(OR(WEEKDAY(A14852)=1,WEEKDAY(A14852)=7,COUNTIF('2027祝日等（不使用）'!$A$1:$A$20,単年カーブ!A14852)=1),0,1)</f>
        <v>1</v>
      </c>
      <c r="O14852">
        <f t="shared" si="1625"/>
        <v>17</v>
      </c>
      <c r="P14852">
        <f t="shared" ref="P14852:P14915" si="1630">IF(AND(O14852&gt;16,O14852&lt;41),1,0)</f>
        <v>1</v>
      </c>
      <c r="Q14852">
        <f t="shared" ref="Q14852:Q14915" si="1631">P14852*N14852</f>
        <v>1</v>
      </c>
    </row>
    <row r="14853" spans="1:17" ht="19.5" x14ac:dyDescent="0.4">
      <c r="A14853" s="33">
        <f t="shared" si="1626"/>
        <v>46787</v>
      </c>
      <c r="B14853" s="27" t="str">
        <f t="shared" si="1627"/>
        <v>(金)</v>
      </c>
      <c r="C14853" s="34">
        <v>0.35416666666666702</v>
      </c>
      <c r="D14853" s="16" t="s">
        <v>18</v>
      </c>
      <c r="E14853" s="35">
        <v>0.375</v>
      </c>
      <c r="F14853" s="50">
        <f>IF(COUNTIF('リスト（不使用）'!$A$5:$A$6,単年カーブ!$A$1),"希望数量入力ください",'単年（2027年度）'!$E$12*単年カーブ!$R$3+'単年（2027年度）'!$E$12*(1-単年カーブ!$R$3)*単年カーブ!Q14853)</f>
        <v>0</v>
      </c>
      <c r="G14853" s="47">
        <f t="shared" si="1628"/>
        <v>0</v>
      </c>
      <c r="M14853">
        <f t="shared" si="1629"/>
        <v>2</v>
      </c>
      <c r="N14853">
        <f>IF(OR(WEEKDAY(A14853)=1,WEEKDAY(A14853)=7,COUNTIF('2027祝日等（不使用）'!$A$1:$A$20,単年カーブ!A14853)=1),0,1)</f>
        <v>1</v>
      </c>
      <c r="O14853">
        <f t="shared" si="1625"/>
        <v>18</v>
      </c>
      <c r="P14853">
        <f t="shared" si="1630"/>
        <v>1</v>
      </c>
      <c r="Q14853">
        <f t="shared" si="1631"/>
        <v>1</v>
      </c>
    </row>
    <row r="14854" spans="1:17" ht="19.5" x14ac:dyDescent="0.4">
      <c r="A14854" s="33">
        <f t="shared" si="1626"/>
        <v>46787</v>
      </c>
      <c r="B14854" s="27" t="str">
        <f t="shared" si="1627"/>
        <v>(金)</v>
      </c>
      <c r="C14854" s="34">
        <v>0.375</v>
      </c>
      <c r="D14854" s="16" t="s">
        <v>18</v>
      </c>
      <c r="E14854" s="35">
        <v>0.39583333333333298</v>
      </c>
      <c r="F14854" s="50">
        <f>IF(COUNTIF('リスト（不使用）'!$A$5:$A$6,単年カーブ!$A$1),"希望数量入力ください",'単年（2027年度）'!$E$12*単年カーブ!$R$3+'単年（2027年度）'!$E$12*(1-単年カーブ!$R$3)*単年カーブ!Q14854)</f>
        <v>0</v>
      </c>
      <c r="G14854" s="47">
        <f t="shared" si="1628"/>
        <v>0</v>
      </c>
      <c r="M14854">
        <f t="shared" si="1629"/>
        <v>2</v>
      </c>
      <c r="N14854">
        <f>IF(OR(WEEKDAY(A14854)=1,WEEKDAY(A14854)=7,COUNTIF('2027祝日等（不使用）'!$A$1:$A$20,単年カーブ!A14854)=1),0,1)</f>
        <v>1</v>
      </c>
      <c r="O14854">
        <f t="shared" si="1625"/>
        <v>19</v>
      </c>
      <c r="P14854">
        <f t="shared" si="1630"/>
        <v>1</v>
      </c>
      <c r="Q14854">
        <f t="shared" si="1631"/>
        <v>1</v>
      </c>
    </row>
    <row r="14855" spans="1:17" ht="19.5" x14ac:dyDescent="0.4">
      <c r="A14855" s="33">
        <f t="shared" si="1626"/>
        <v>46787</v>
      </c>
      <c r="B14855" s="27" t="str">
        <f t="shared" si="1627"/>
        <v>(金)</v>
      </c>
      <c r="C14855" s="34">
        <v>0.39583333333333298</v>
      </c>
      <c r="D14855" s="16" t="s">
        <v>18</v>
      </c>
      <c r="E14855" s="35">
        <v>0.41666666666666702</v>
      </c>
      <c r="F14855" s="50">
        <f>IF(COUNTIF('リスト（不使用）'!$A$5:$A$6,単年カーブ!$A$1),"希望数量入力ください",'単年（2027年度）'!$E$12*単年カーブ!$R$3+'単年（2027年度）'!$E$12*(1-単年カーブ!$R$3)*単年カーブ!Q14855)</f>
        <v>0</v>
      </c>
      <c r="G14855" s="47">
        <f t="shared" si="1628"/>
        <v>0</v>
      </c>
      <c r="M14855">
        <f t="shared" si="1629"/>
        <v>2</v>
      </c>
      <c r="N14855">
        <f>IF(OR(WEEKDAY(A14855)=1,WEEKDAY(A14855)=7,COUNTIF('2027祝日等（不使用）'!$A$1:$A$20,単年カーブ!A14855)=1),0,1)</f>
        <v>1</v>
      </c>
      <c r="O14855">
        <f t="shared" si="1625"/>
        <v>20</v>
      </c>
      <c r="P14855">
        <f t="shared" si="1630"/>
        <v>1</v>
      </c>
      <c r="Q14855">
        <f t="shared" si="1631"/>
        <v>1</v>
      </c>
    </row>
    <row r="14856" spans="1:17" ht="19.5" x14ac:dyDescent="0.4">
      <c r="A14856" s="33">
        <f t="shared" si="1626"/>
        <v>46787</v>
      </c>
      <c r="B14856" s="27" t="str">
        <f t="shared" si="1627"/>
        <v>(金)</v>
      </c>
      <c r="C14856" s="34">
        <v>0.41666666666666702</v>
      </c>
      <c r="D14856" s="16" t="s">
        <v>18</v>
      </c>
      <c r="E14856" s="35">
        <v>0.4375</v>
      </c>
      <c r="F14856" s="50">
        <f>IF(COUNTIF('リスト（不使用）'!$A$5:$A$6,単年カーブ!$A$1),"希望数量入力ください",'単年（2027年度）'!$E$12*単年カーブ!$R$3+'単年（2027年度）'!$E$12*(1-単年カーブ!$R$3)*単年カーブ!Q14856)</f>
        <v>0</v>
      </c>
      <c r="G14856" s="47">
        <f t="shared" si="1628"/>
        <v>0</v>
      </c>
      <c r="M14856">
        <f t="shared" si="1629"/>
        <v>2</v>
      </c>
      <c r="N14856">
        <f>IF(OR(WEEKDAY(A14856)=1,WEEKDAY(A14856)=7,COUNTIF('2027祝日等（不使用）'!$A$1:$A$20,単年カーブ!A14856)=1),0,1)</f>
        <v>1</v>
      </c>
      <c r="O14856">
        <f t="shared" si="1625"/>
        <v>21</v>
      </c>
      <c r="P14856">
        <f t="shared" si="1630"/>
        <v>1</v>
      </c>
      <c r="Q14856">
        <f t="shared" si="1631"/>
        <v>1</v>
      </c>
    </row>
    <row r="14857" spans="1:17" ht="19.5" x14ac:dyDescent="0.4">
      <c r="A14857" s="33">
        <f t="shared" si="1626"/>
        <v>46787</v>
      </c>
      <c r="B14857" s="27" t="str">
        <f t="shared" si="1627"/>
        <v>(金)</v>
      </c>
      <c r="C14857" s="34">
        <v>0.4375</v>
      </c>
      <c r="D14857" s="16" t="s">
        <v>18</v>
      </c>
      <c r="E14857" s="35">
        <v>0.45833333333333298</v>
      </c>
      <c r="F14857" s="50">
        <f>IF(COUNTIF('リスト（不使用）'!$A$5:$A$6,単年カーブ!$A$1),"希望数量入力ください",'単年（2027年度）'!$E$12*単年カーブ!$R$3+'単年（2027年度）'!$E$12*(1-単年カーブ!$R$3)*単年カーブ!Q14857)</f>
        <v>0</v>
      </c>
      <c r="G14857" s="47">
        <f t="shared" si="1628"/>
        <v>0</v>
      </c>
      <c r="M14857">
        <f t="shared" si="1629"/>
        <v>2</v>
      </c>
      <c r="N14857">
        <f>IF(OR(WEEKDAY(A14857)=1,WEEKDAY(A14857)=7,COUNTIF('2027祝日等（不使用）'!$A$1:$A$20,単年カーブ!A14857)=1),0,1)</f>
        <v>1</v>
      </c>
      <c r="O14857">
        <f t="shared" si="1625"/>
        <v>22</v>
      </c>
      <c r="P14857">
        <f t="shared" si="1630"/>
        <v>1</v>
      </c>
      <c r="Q14857">
        <f t="shared" si="1631"/>
        <v>1</v>
      </c>
    </row>
    <row r="14858" spans="1:17" ht="19.5" x14ac:dyDescent="0.4">
      <c r="A14858" s="33">
        <f t="shared" si="1626"/>
        <v>46787</v>
      </c>
      <c r="B14858" s="27" t="str">
        <f t="shared" si="1627"/>
        <v>(金)</v>
      </c>
      <c r="C14858" s="34">
        <v>0.45833333333333298</v>
      </c>
      <c r="D14858" s="16" t="s">
        <v>18</v>
      </c>
      <c r="E14858" s="35">
        <v>0.47916666666666702</v>
      </c>
      <c r="F14858" s="50">
        <f>IF(COUNTIF('リスト（不使用）'!$A$5:$A$6,単年カーブ!$A$1),"希望数量入力ください",'単年（2027年度）'!$E$12*単年カーブ!$R$3+'単年（2027年度）'!$E$12*(1-単年カーブ!$R$3)*単年カーブ!Q14858)</f>
        <v>0</v>
      </c>
      <c r="G14858" s="47">
        <f t="shared" si="1628"/>
        <v>0</v>
      </c>
      <c r="M14858">
        <f t="shared" si="1629"/>
        <v>2</v>
      </c>
      <c r="N14858">
        <f>IF(OR(WEEKDAY(A14858)=1,WEEKDAY(A14858)=7,COUNTIF('2027祝日等（不使用）'!$A$1:$A$20,単年カーブ!A14858)=1),0,1)</f>
        <v>1</v>
      </c>
      <c r="O14858">
        <f t="shared" si="1625"/>
        <v>23</v>
      </c>
      <c r="P14858">
        <f t="shared" si="1630"/>
        <v>1</v>
      </c>
      <c r="Q14858">
        <f t="shared" si="1631"/>
        <v>1</v>
      </c>
    </row>
    <row r="14859" spans="1:17" ht="19.5" x14ac:dyDescent="0.4">
      <c r="A14859" s="33">
        <f t="shared" si="1626"/>
        <v>46787</v>
      </c>
      <c r="B14859" s="27" t="str">
        <f t="shared" si="1627"/>
        <v>(金)</v>
      </c>
      <c r="C14859" s="34">
        <v>0.47916666666666702</v>
      </c>
      <c r="D14859" s="16" t="s">
        <v>18</v>
      </c>
      <c r="E14859" s="35">
        <v>0.5</v>
      </c>
      <c r="F14859" s="50">
        <f>IF(COUNTIF('リスト（不使用）'!$A$5:$A$6,単年カーブ!$A$1),"希望数量入力ください",'単年（2027年度）'!$E$12*単年カーブ!$R$3+'単年（2027年度）'!$E$12*(1-単年カーブ!$R$3)*単年カーブ!Q14859)</f>
        <v>0</v>
      </c>
      <c r="G14859" s="47">
        <f t="shared" si="1628"/>
        <v>0</v>
      </c>
      <c r="M14859">
        <f t="shared" si="1629"/>
        <v>2</v>
      </c>
      <c r="N14859">
        <f>IF(OR(WEEKDAY(A14859)=1,WEEKDAY(A14859)=7,COUNTIF('2027祝日等（不使用）'!$A$1:$A$20,単年カーブ!A14859)=1),0,1)</f>
        <v>1</v>
      </c>
      <c r="O14859">
        <f t="shared" si="1625"/>
        <v>24</v>
      </c>
      <c r="P14859">
        <f t="shared" si="1630"/>
        <v>1</v>
      </c>
      <c r="Q14859">
        <f t="shared" si="1631"/>
        <v>1</v>
      </c>
    </row>
    <row r="14860" spans="1:17" ht="19.5" x14ac:dyDescent="0.4">
      <c r="A14860" s="33">
        <f t="shared" si="1626"/>
        <v>46787</v>
      </c>
      <c r="B14860" s="27" t="str">
        <f t="shared" si="1627"/>
        <v>(金)</v>
      </c>
      <c r="C14860" s="34">
        <v>0.5</v>
      </c>
      <c r="D14860" s="16" t="s">
        <v>18</v>
      </c>
      <c r="E14860" s="35">
        <v>0.52083333333333304</v>
      </c>
      <c r="F14860" s="50">
        <f>IF(COUNTIF('リスト（不使用）'!$A$5:$A$6,単年カーブ!$A$1),"希望数量入力ください",'単年（2027年度）'!$E$12*単年カーブ!$R$3+'単年（2027年度）'!$E$12*(1-単年カーブ!$R$3)*単年カーブ!Q14860)</f>
        <v>0</v>
      </c>
      <c r="G14860" s="47">
        <f t="shared" si="1628"/>
        <v>0</v>
      </c>
      <c r="M14860">
        <f t="shared" si="1629"/>
        <v>2</v>
      </c>
      <c r="N14860">
        <f>IF(OR(WEEKDAY(A14860)=1,WEEKDAY(A14860)=7,COUNTIF('2027祝日等（不使用）'!$A$1:$A$20,単年カーブ!A14860)=1),0,1)</f>
        <v>1</v>
      </c>
      <c r="O14860">
        <f t="shared" si="1625"/>
        <v>25</v>
      </c>
      <c r="P14860">
        <f t="shared" si="1630"/>
        <v>1</v>
      </c>
      <c r="Q14860">
        <f t="shared" si="1631"/>
        <v>1</v>
      </c>
    </row>
    <row r="14861" spans="1:17" ht="19.5" x14ac:dyDescent="0.4">
      <c r="A14861" s="33">
        <f t="shared" si="1626"/>
        <v>46787</v>
      </c>
      <c r="B14861" s="27" t="str">
        <f t="shared" si="1627"/>
        <v>(金)</v>
      </c>
      <c r="C14861" s="34">
        <v>0.52083333333333304</v>
      </c>
      <c r="D14861" s="16" t="s">
        <v>18</v>
      </c>
      <c r="E14861" s="35">
        <v>0.54166666666666696</v>
      </c>
      <c r="F14861" s="50">
        <f>IF(COUNTIF('リスト（不使用）'!$A$5:$A$6,単年カーブ!$A$1),"希望数量入力ください",'単年（2027年度）'!$E$12*単年カーブ!$R$3+'単年（2027年度）'!$E$12*(1-単年カーブ!$R$3)*単年カーブ!Q14861)</f>
        <v>0</v>
      </c>
      <c r="G14861" s="47">
        <f t="shared" si="1628"/>
        <v>0</v>
      </c>
      <c r="M14861">
        <f t="shared" si="1629"/>
        <v>2</v>
      </c>
      <c r="N14861">
        <f>IF(OR(WEEKDAY(A14861)=1,WEEKDAY(A14861)=7,COUNTIF('2027祝日等（不使用）'!$A$1:$A$20,単年カーブ!A14861)=1),0,1)</f>
        <v>1</v>
      </c>
      <c r="O14861">
        <f t="shared" si="1625"/>
        <v>26</v>
      </c>
      <c r="P14861">
        <f t="shared" si="1630"/>
        <v>1</v>
      </c>
      <c r="Q14861">
        <f t="shared" si="1631"/>
        <v>1</v>
      </c>
    </row>
    <row r="14862" spans="1:17" ht="19.5" x14ac:dyDescent="0.4">
      <c r="A14862" s="33">
        <f t="shared" si="1626"/>
        <v>46787</v>
      </c>
      <c r="B14862" s="27" t="str">
        <f t="shared" si="1627"/>
        <v>(金)</v>
      </c>
      <c r="C14862" s="34">
        <v>0.54166666666666696</v>
      </c>
      <c r="D14862" s="16" t="s">
        <v>18</v>
      </c>
      <c r="E14862" s="35">
        <v>0.5625</v>
      </c>
      <c r="F14862" s="50">
        <f>IF(COUNTIF('リスト（不使用）'!$A$5:$A$6,単年カーブ!$A$1),"希望数量入力ください",'単年（2027年度）'!$E$12*単年カーブ!$R$3+'単年（2027年度）'!$E$12*(1-単年カーブ!$R$3)*単年カーブ!Q14862)</f>
        <v>0</v>
      </c>
      <c r="G14862" s="47">
        <f t="shared" si="1628"/>
        <v>0</v>
      </c>
      <c r="M14862">
        <f t="shared" si="1629"/>
        <v>2</v>
      </c>
      <c r="N14862">
        <f>IF(OR(WEEKDAY(A14862)=1,WEEKDAY(A14862)=7,COUNTIF('2027祝日等（不使用）'!$A$1:$A$20,単年カーブ!A14862)=1),0,1)</f>
        <v>1</v>
      </c>
      <c r="O14862">
        <f t="shared" si="1625"/>
        <v>27</v>
      </c>
      <c r="P14862">
        <f t="shared" si="1630"/>
        <v>1</v>
      </c>
      <c r="Q14862">
        <f t="shared" si="1631"/>
        <v>1</v>
      </c>
    </row>
    <row r="14863" spans="1:17" ht="19.5" x14ac:dyDescent="0.4">
      <c r="A14863" s="33">
        <f t="shared" si="1626"/>
        <v>46787</v>
      </c>
      <c r="B14863" s="27" t="str">
        <f t="shared" si="1627"/>
        <v>(金)</v>
      </c>
      <c r="C14863" s="34">
        <v>0.5625</v>
      </c>
      <c r="D14863" s="16" t="s">
        <v>18</v>
      </c>
      <c r="E14863" s="35">
        <v>0.58333333333333304</v>
      </c>
      <c r="F14863" s="50">
        <f>IF(COUNTIF('リスト（不使用）'!$A$5:$A$6,単年カーブ!$A$1),"希望数量入力ください",'単年（2027年度）'!$E$12*単年カーブ!$R$3+'単年（2027年度）'!$E$12*(1-単年カーブ!$R$3)*単年カーブ!Q14863)</f>
        <v>0</v>
      </c>
      <c r="G14863" s="47">
        <f t="shared" si="1628"/>
        <v>0</v>
      </c>
      <c r="M14863">
        <f t="shared" si="1629"/>
        <v>2</v>
      </c>
      <c r="N14863">
        <f>IF(OR(WEEKDAY(A14863)=1,WEEKDAY(A14863)=7,COUNTIF('2027祝日等（不使用）'!$A$1:$A$20,単年カーブ!A14863)=1),0,1)</f>
        <v>1</v>
      </c>
      <c r="O14863">
        <f t="shared" si="1625"/>
        <v>28</v>
      </c>
      <c r="P14863">
        <f t="shared" si="1630"/>
        <v>1</v>
      </c>
      <c r="Q14863">
        <f t="shared" si="1631"/>
        <v>1</v>
      </c>
    </row>
    <row r="14864" spans="1:17" ht="19.5" x14ac:dyDescent="0.4">
      <c r="A14864" s="33">
        <f t="shared" si="1626"/>
        <v>46787</v>
      </c>
      <c r="B14864" s="27" t="str">
        <f t="shared" si="1627"/>
        <v>(金)</v>
      </c>
      <c r="C14864" s="34">
        <v>0.58333333333333304</v>
      </c>
      <c r="D14864" s="16" t="s">
        <v>18</v>
      </c>
      <c r="E14864" s="35">
        <v>0.60416666666666696</v>
      </c>
      <c r="F14864" s="50">
        <f>IF(COUNTIF('リスト（不使用）'!$A$5:$A$6,単年カーブ!$A$1),"希望数量入力ください",'単年（2027年度）'!$E$12*単年カーブ!$R$3+'単年（2027年度）'!$E$12*(1-単年カーブ!$R$3)*単年カーブ!Q14864)</f>
        <v>0</v>
      </c>
      <c r="G14864" s="47">
        <f t="shared" si="1628"/>
        <v>0</v>
      </c>
      <c r="M14864">
        <f t="shared" si="1629"/>
        <v>2</v>
      </c>
      <c r="N14864">
        <f>IF(OR(WEEKDAY(A14864)=1,WEEKDAY(A14864)=7,COUNTIF('2027祝日等（不使用）'!$A$1:$A$20,単年カーブ!A14864)=1),0,1)</f>
        <v>1</v>
      </c>
      <c r="O14864">
        <f t="shared" si="1625"/>
        <v>29</v>
      </c>
      <c r="P14864">
        <f t="shared" si="1630"/>
        <v>1</v>
      </c>
      <c r="Q14864">
        <f t="shared" si="1631"/>
        <v>1</v>
      </c>
    </row>
    <row r="14865" spans="1:17" ht="19.5" x14ac:dyDescent="0.4">
      <c r="A14865" s="33">
        <f t="shared" si="1626"/>
        <v>46787</v>
      </c>
      <c r="B14865" s="27" t="str">
        <f t="shared" si="1627"/>
        <v>(金)</v>
      </c>
      <c r="C14865" s="34">
        <v>0.60416666666666696</v>
      </c>
      <c r="D14865" s="16" t="s">
        <v>18</v>
      </c>
      <c r="E14865" s="35">
        <v>0.625</v>
      </c>
      <c r="F14865" s="50">
        <f>IF(COUNTIF('リスト（不使用）'!$A$5:$A$6,単年カーブ!$A$1),"希望数量入力ください",'単年（2027年度）'!$E$12*単年カーブ!$R$3+'単年（2027年度）'!$E$12*(1-単年カーブ!$R$3)*単年カーブ!Q14865)</f>
        <v>0</v>
      </c>
      <c r="G14865" s="47">
        <f t="shared" si="1628"/>
        <v>0</v>
      </c>
      <c r="M14865">
        <f t="shared" si="1629"/>
        <v>2</v>
      </c>
      <c r="N14865">
        <f>IF(OR(WEEKDAY(A14865)=1,WEEKDAY(A14865)=7,COUNTIF('2027祝日等（不使用）'!$A$1:$A$20,単年カーブ!A14865)=1),0,1)</f>
        <v>1</v>
      </c>
      <c r="O14865">
        <f t="shared" si="1625"/>
        <v>30</v>
      </c>
      <c r="P14865">
        <f t="shared" si="1630"/>
        <v>1</v>
      </c>
      <c r="Q14865">
        <f t="shared" si="1631"/>
        <v>1</v>
      </c>
    </row>
    <row r="14866" spans="1:17" ht="19.5" x14ac:dyDescent="0.4">
      <c r="A14866" s="33">
        <f t="shared" si="1626"/>
        <v>46787</v>
      </c>
      <c r="B14866" s="27" t="str">
        <f t="shared" si="1627"/>
        <v>(金)</v>
      </c>
      <c r="C14866" s="34">
        <v>0.625</v>
      </c>
      <c r="D14866" s="16" t="s">
        <v>18</v>
      </c>
      <c r="E14866" s="35">
        <v>0.64583333333333304</v>
      </c>
      <c r="F14866" s="50">
        <f>IF(COUNTIF('リスト（不使用）'!$A$5:$A$6,単年カーブ!$A$1),"希望数量入力ください",'単年（2027年度）'!$E$12*単年カーブ!$R$3+'単年（2027年度）'!$E$12*(1-単年カーブ!$R$3)*単年カーブ!Q14866)</f>
        <v>0</v>
      </c>
      <c r="G14866" s="47">
        <f t="shared" si="1628"/>
        <v>0</v>
      </c>
      <c r="M14866">
        <f t="shared" si="1629"/>
        <v>2</v>
      </c>
      <c r="N14866">
        <f>IF(OR(WEEKDAY(A14866)=1,WEEKDAY(A14866)=7,COUNTIF('2027祝日等（不使用）'!$A$1:$A$20,単年カーブ!A14866)=1),0,1)</f>
        <v>1</v>
      </c>
      <c r="O14866">
        <f t="shared" si="1625"/>
        <v>31</v>
      </c>
      <c r="P14866">
        <f t="shared" si="1630"/>
        <v>1</v>
      </c>
      <c r="Q14866">
        <f t="shared" si="1631"/>
        <v>1</v>
      </c>
    </row>
    <row r="14867" spans="1:17" ht="19.5" x14ac:dyDescent="0.4">
      <c r="A14867" s="33">
        <f t="shared" si="1626"/>
        <v>46787</v>
      </c>
      <c r="B14867" s="27" t="str">
        <f t="shared" si="1627"/>
        <v>(金)</v>
      </c>
      <c r="C14867" s="34">
        <v>0.64583333333333304</v>
      </c>
      <c r="D14867" s="16" t="s">
        <v>18</v>
      </c>
      <c r="E14867" s="35">
        <v>0.66666666666666696</v>
      </c>
      <c r="F14867" s="50">
        <f>IF(COUNTIF('リスト（不使用）'!$A$5:$A$6,単年カーブ!$A$1),"希望数量入力ください",'単年（2027年度）'!$E$12*単年カーブ!$R$3+'単年（2027年度）'!$E$12*(1-単年カーブ!$R$3)*単年カーブ!Q14867)</f>
        <v>0</v>
      </c>
      <c r="G14867" s="47">
        <f t="shared" si="1628"/>
        <v>0</v>
      </c>
      <c r="M14867">
        <f t="shared" si="1629"/>
        <v>2</v>
      </c>
      <c r="N14867">
        <f>IF(OR(WEEKDAY(A14867)=1,WEEKDAY(A14867)=7,COUNTIF('2027祝日等（不使用）'!$A$1:$A$20,単年カーブ!A14867)=1),0,1)</f>
        <v>1</v>
      </c>
      <c r="O14867">
        <f t="shared" si="1625"/>
        <v>32</v>
      </c>
      <c r="P14867">
        <f t="shared" si="1630"/>
        <v>1</v>
      </c>
      <c r="Q14867">
        <f t="shared" si="1631"/>
        <v>1</v>
      </c>
    </row>
    <row r="14868" spans="1:17" ht="19.5" x14ac:dyDescent="0.4">
      <c r="A14868" s="33">
        <f t="shared" si="1626"/>
        <v>46787</v>
      </c>
      <c r="B14868" s="27" t="str">
        <f t="shared" si="1627"/>
        <v>(金)</v>
      </c>
      <c r="C14868" s="34">
        <v>0.66666666666666696</v>
      </c>
      <c r="D14868" s="16" t="s">
        <v>18</v>
      </c>
      <c r="E14868" s="35">
        <v>0.6875</v>
      </c>
      <c r="F14868" s="50">
        <f>IF(COUNTIF('リスト（不使用）'!$A$5:$A$6,単年カーブ!$A$1),"希望数量入力ください",'単年（2027年度）'!$E$12*単年カーブ!$R$3+'単年（2027年度）'!$E$12*(1-単年カーブ!$R$3)*単年カーブ!Q14868)</f>
        <v>0</v>
      </c>
      <c r="G14868" s="47">
        <f t="shared" si="1628"/>
        <v>0</v>
      </c>
      <c r="M14868">
        <f t="shared" si="1629"/>
        <v>2</v>
      </c>
      <c r="N14868">
        <f>IF(OR(WEEKDAY(A14868)=1,WEEKDAY(A14868)=7,COUNTIF('2027祝日等（不使用）'!$A$1:$A$20,単年カーブ!A14868)=1),0,1)</f>
        <v>1</v>
      </c>
      <c r="O14868">
        <f t="shared" si="1625"/>
        <v>33</v>
      </c>
      <c r="P14868">
        <f t="shared" si="1630"/>
        <v>1</v>
      </c>
      <c r="Q14868">
        <f t="shared" si="1631"/>
        <v>1</v>
      </c>
    </row>
    <row r="14869" spans="1:17" ht="19.5" x14ac:dyDescent="0.4">
      <c r="A14869" s="33">
        <f t="shared" si="1626"/>
        <v>46787</v>
      </c>
      <c r="B14869" s="27" t="str">
        <f t="shared" si="1627"/>
        <v>(金)</v>
      </c>
      <c r="C14869" s="34">
        <v>0.6875</v>
      </c>
      <c r="D14869" s="16" t="s">
        <v>18</v>
      </c>
      <c r="E14869" s="35">
        <v>0.70833333333333304</v>
      </c>
      <c r="F14869" s="50">
        <f>IF(COUNTIF('リスト（不使用）'!$A$5:$A$6,単年カーブ!$A$1),"希望数量入力ください",'単年（2027年度）'!$E$12*単年カーブ!$R$3+'単年（2027年度）'!$E$12*(1-単年カーブ!$R$3)*単年カーブ!Q14869)</f>
        <v>0</v>
      </c>
      <c r="G14869" s="47">
        <f t="shared" si="1628"/>
        <v>0</v>
      </c>
      <c r="M14869">
        <f t="shared" si="1629"/>
        <v>2</v>
      </c>
      <c r="N14869">
        <f>IF(OR(WEEKDAY(A14869)=1,WEEKDAY(A14869)=7,COUNTIF('2027祝日等（不使用）'!$A$1:$A$20,単年カーブ!A14869)=1),0,1)</f>
        <v>1</v>
      </c>
      <c r="O14869">
        <f t="shared" si="1625"/>
        <v>34</v>
      </c>
      <c r="P14869">
        <f t="shared" si="1630"/>
        <v>1</v>
      </c>
      <c r="Q14869">
        <f t="shared" si="1631"/>
        <v>1</v>
      </c>
    </row>
    <row r="14870" spans="1:17" ht="19.5" x14ac:dyDescent="0.4">
      <c r="A14870" s="33">
        <f t="shared" si="1626"/>
        <v>46787</v>
      </c>
      <c r="B14870" s="27" t="str">
        <f t="shared" si="1627"/>
        <v>(金)</v>
      </c>
      <c r="C14870" s="34">
        <v>0.70833333333333304</v>
      </c>
      <c r="D14870" s="16" t="s">
        <v>18</v>
      </c>
      <c r="E14870" s="35">
        <v>0.72916666666666696</v>
      </c>
      <c r="F14870" s="50">
        <f>IF(COUNTIF('リスト（不使用）'!$A$5:$A$6,単年カーブ!$A$1),"希望数量入力ください",'単年（2027年度）'!$E$12*単年カーブ!$R$3+'単年（2027年度）'!$E$12*(1-単年カーブ!$R$3)*単年カーブ!Q14870)</f>
        <v>0</v>
      </c>
      <c r="G14870" s="47">
        <f t="shared" si="1628"/>
        <v>0</v>
      </c>
      <c r="M14870">
        <f t="shared" si="1629"/>
        <v>2</v>
      </c>
      <c r="N14870">
        <f>IF(OR(WEEKDAY(A14870)=1,WEEKDAY(A14870)=7,COUNTIF('2027祝日等（不使用）'!$A$1:$A$20,単年カーブ!A14870)=1),0,1)</f>
        <v>1</v>
      </c>
      <c r="O14870">
        <f t="shared" si="1625"/>
        <v>35</v>
      </c>
      <c r="P14870">
        <f t="shared" si="1630"/>
        <v>1</v>
      </c>
      <c r="Q14870">
        <f t="shared" si="1631"/>
        <v>1</v>
      </c>
    </row>
    <row r="14871" spans="1:17" ht="19.5" x14ac:dyDescent="0.4">
      <c r="A14871" s="33">
        <f t="shared" si="1626"/>
        <v>46787</v>
      </c>
      <c r="B14871" s="27" t="str">
        <f t="shared" si="1627"/>
        <v>(金)</v>
      </c>
      <c r="C14871" s="34">
        <v>0.72916666666666696</v>
      </c>
      <c r="D14871" s="16" t="s">
        <v>18</v>
      </c>
      <c r="E14871" s="35">
        <v>0.75</v>
      </c>
      <c r="F14871" s="50">
        <f>IF(COUNTIF('リスト（不使用）'!$A$5:$A$6,単年カーブ!$A$1),"希望数量入力ください",'単年（2027年度）'!$E$12*単年カーブ!$R$3+'単年（2027年度）'!$E$12*(1-単年カーブ!$R$3)*単年カーブ!Q14871)</f>
        <v>0</v>
      </c>
      <c r="G14871" s="47">
        <f t="shared" si="1628"/>
        <v>0</v>
      </c>
      <c r="M14871">
        <f t="shared" si="1629"/>
        <v>2</v>
      </c>
      <c r="N14871">
        <f>IF(OR(WEEKDAY(A14871)=1,WEEKDAY(A14871)=7,COUNTIF('2027祝日等（不使用）'!$A$1:$A$20,単年カーブ!A14871)=1),0,1)</f>
        <v>1</v>
      </c>
      <c r="O14871">
        <f t="shared" si="1625"/>
        <v>36</v>
      </c>
      <c r="P14871">
        <f t="shared" si="1630"/>
        <v>1</v>
      </c>
      <c r="Q14871">
        <f t="shared" si="1631"/>
        <v>1</v>
      </c>
    </row>
    <row r="14872" spans="1:17" ht="19.5" x14ac:dyDescent="0.4">
      <c r="A14872" s="33">
        <f t="shared" si="1626"/>
        <v>46787</v>
      </c>
      <c r="B14872" s="27" t="str">
        <f t="shared" si="1627"/>
        <v>(金)</v>
      </c>
      <c r="C14872" s="34">
        <v>0.75</v>
      </c>
      <c r="D14872" s="16" t="s">
        <v>18</v>
      </c>
      <c r="E14872" s="35">
        <v>0.77083333333333304</v>
      </c>
      <c r="F14872" s="50">
        <f>IF(COUNTIF('リスト（不使用）'!$A$5:$A$6,単年カーブ!$A$1),"希望数量入力ください",'単年（2027年度）'!$E$12*単年カーブ!$R$3+'単年（2027年度）'!$E$12*(1-単年カーブ!$R$3)*単年カーブ!Q14872)</f>
        <v>0</v>
      </c>
      <c r="G14872" s="47">
        <f t="shared" si="1628"/>
        <v>0</v>
      </c>
      <c r="M14872">
        <f t="shared" si="1629"/>
        <v>2</v>
      </c>
      <c r="N14872">
        <f>IF(OR(WEEKDAY(A14872)=1,WEEKDAY(A14872)=7,COUNTIF('2027祝日等（不使用）'!$A$1:$A$20,単年カーブ!A14872)=1),0,1)</f>
        <v>1</v>
      </c>
      <c r="O14872">
        <f t="shared" si="1625"/>
        <v>37</v>
      </c>
      <c r="P14872">
        <f t="shared" si="1630"/>
        <v>1</v>
      </c>
      <c r="Q14872">
        <f t="shared" si="1631"/>
        <v>1</v>
      </c>
    </row>
    <row r="14873" spans="1:17" ht="19.5" x14ac:dyDescent="0.4">
      <c r="A14873" s="33">
        <f t="shared" si="1626"/>
        <v>46787</v>
      </c>
      <c r="B14873" s="27" t="str">
        <f t="shared" si="1627"/>
        <v>(金)</v>
      </c>
      <c r="C14873" s="34">
        <v>0.77083333333333304</v>
      </c>
      <c r="D14873" s="16" t="s">
        <v>18</v>
      </c>
      <c r="E14873" s="35">
        <v>0.79166666666666696</v>
      </c>
      <c r="F14873" s="50">
        <f>IF(COUNTIF('リスト（不使用）'!$A$5:$A$6,単年カーブ!$A$1),"希望数量入力ください",'単年（2027年度）'!$E$12*単年カーブ!$R$3+'単年（2027年度）'!$E$12*(1-単年カーブ!$R$3)*単年カーブ!Q14873)</f>
        <v>0</v>
      </c>
      <c r="G14873" s="47">
        <f t="shared" si="1628"/>
        <v>0</v>
      </c>
      <c r="M14873">
        <f t="shared" si="1629"/>
        <v>2</v>
      </c>
      <c r="N14873">
        <f>IF(OR(WEEKDAY(A14873)=1,WEEKDAY(A14873)=7,COUNTIF('2027祝日等（不使用）'!$A$1:$A$20,単年カーブ!A14873)=1),0,1)</f>
        <v>1</v>
      </c>
      <c r="O14873">
        <f t="shared" si="1625"/>
        <v>38</v>
      </c>
      <c r="P14873">
        <f t="shared" si="1630"/>
        <v>1</v>
      </c>
      <c r="Q14873">
        <f t="shared" si="1631"/>
        <v>1</v>
      </c>
    </row>
    <row r="14874" spans="1:17" ht="19.5" x14ac:dyDescent="0.4">
      <c r="A14874" s="33">
        <f t="shared" si="1626"/>
        <v>46787</v>
      </c>
      <c r="B14874" s="27" t="str">
        <f t="shared" si="1627"/>
        <v>(金)</v>
      </c>
      <c r="C14874" s="34">
        <v>0.79166666666666696</v>
      </c>
      <c r="D14874" s="16" t="s">
        <v>18</v>
      </c>
      <c r="E14874" s="35">
        <v>0.8125</v>
      </c>
      <c r="F14874" s="50">
        <f>IF(COUNTIF('リスト（不使用）'!$A$5:$A$6,単年カーブ!$A$1),"希望数量入力ください",'単年（2027年度）'!$E$12*単年カーブ!$R$3+'単年（2027年度）'!$E$12*(1-単年カーブ!$R$3)*単年カーブ!Q14874)</f>
        <v>0</v>
      </c>
      <c r="G14874" s="47">
        <f t="shared" si="1628"/>
        <v>0</v>
      </c>
      <c r="M14874">
        <f t="shared" si="1629"/>
        <v>2</v>
      </c>
      <c r="N14874">
        <f>IF(OR(WEEKDAY(A14874)=1,WEEKDAY(A14874)=7,COUNTIF('2027祝日等（不使用）'!$A$1:$A$20,単年カーブ!A14874)=1),0,1)</f>
        <v>1</v>
      </c>
      <c r="O14874">
        <f t="shared" si="1625"/>
        <v>39</v>
      </c>
      <c r="P14874">
        <f t="shared" si="1630"/>
        <v>1</v>
      </c>
      <c r="Q14874">
        <f t="shared" si="1631"/>
        <v>1</v>
      </c>
    </row>
    <row r="14875" spans="1:17" ht="19.5" x14ac:dyDescent="0.4">
      <c r="A14875" s="33">
        <f t="shared" si="1626"/>
        <v>46787</v>
      </c>
      <c r="B14875" s="27" t="str">
        <f t="shared" si="1627"/>
        <v>(金)</v>
      </c>
      <c r="C14875" s="34">
        <v>0.8125</v>
      </c>
      <c r="D14875" s="16" t="s">
        <v>18</v>
      </c>
      <c r="E14875" s="35">
        <v>0.83333333333333304</v>
      </c>
      <c r="F14875" s="50">
        <f>IF(COUNTIF('リスト（不使用）'!$A$5:$A$6,単年カーブ!$A$1),"希望数量入力ください",'単年（2027年度）'!$E$12*単年カーブ!$R$3+'単年（2027年度）'!$E$12*(1-単年カーブ!$R$3)*単年カーブ!Q14875)</f>
        <v>0</v>
      </c>
      <c r="G14875" s="47">
        <f t="shared" si="1628"/>
        <v>0</v>
      </c>
      <c r="M14875">
        <f t="shared" si="1629"/>
        <v>2</v>
      </c>
      <c r="N14875">
        <f>IF(OR(WEEKDAY(A14875)=1,WEEKDAY(A14875)=7,COUNTIF('2027祝日等（不使用）'!$A$1:$A$20,単年カーブ!A14875)=1),0,1)</f>
        <v>1</v>
      </c>
      <c r="O14875">
        <f t="shared" si="1625"/>
        <v>40</v>
      </c>
      <c r="P14875">
        <f t="shared" si="1630"/>
        <v>1</v>
      </c>
      <c r="Q14875">
        <f t="shared" si="1631"/>
        <v>1</v>
      </c>
    </row>
    <row r="14876" spans="1:17" ht="19.5" x14ac:dyDescent="0.4">
      <c r="A14876" s="33">
        <f t="shared" si="1626"/>
        <v>46787</v>
      </c>
      <c r="B14876" s="27" t="str">
        <f t="shared" si="1627"/>
        <v>(金)</v>
      </c>
      <c r="C14876" s="34">
        <v>0.83333333333333304</v>
      </c>
      <c r="D14876" s="16" t="s">
        <v>18</v>
      </c>
      <c r="E14876" s="35">
        <v>0.85416666666666696</v>
      </c>
      <c r="F14876" s="50">
        <f>IF(COUNTIF('リスト（不使用）'!$A$5:$A$6,単年カーブ!$A$1),"希望数量入力ください",'単年（2027年度）'!$E$12*単年カーブ!$R$3+'単年（2027年度）'!$E$12*(1-単年カーブ!$R$3)*単年カーブ!Q14876)</f>
        <v>0</v>
      </c>
      <c r="G14876" s="47">
        <f t="shared" si="1628"/>
        <v>0</v>
      </c>
      <c r="M14876">
        <f t="shared" si="1629"/>
        <v>2</v>
      </c>
      <c r="N14876">
        <f>IF(OR(WEEKDAY(A14876)=1,WEEKDAY(A14876)=7,COUNTIF('2027祝日等（不使用）'!$A$1:$A$20,単年カーブ!A14876)=1),0,1)</f>
        <v>1</v>
      </c>
      <c r="O14876">
        <f t="shared" si="1625"/>
        <v>41</v>
      </c>
      <c r="P14876">
        <f t="shared" si="1630"/>
        <v>0</v>
      </c>
      <c r="Q14876">
        <f t="shared" si="1631"/>
        <v>0</v>
      </c>
    </row>
    <row r="14877" spans="1:17" ht="19.5" x14ac:dyDescent="0.4">
      <c r="A14877" s="33">
        <f t="shared" si="1626"/>
        <v>46787</v>
      </c>
      <c r="B14877" s="27" t="str">
        <f t="shared" si="1627"/>
        <v>(金)</v>
      </c>
      <c r="C14877" s="34">
        <v>0.85416666666666696</v>
      </c>
      <c r="D14877" s="16" t="s">
        <v>18</v>
      </c>
      <c r="E14877" s="35">
        <v>0.875</v>
      </c>
      <c r="F14877" s="50">
        <f>IF(COUNTIF('リスト（不使用）'!$A$5:$A$6,単年カーブ!$A$1),"希望数量入力ください",'単年（2027年度）'!$E$12*単年カーブ!$R$3+'単年（2027年度）'!$E$12*(1-単年カーブ!$R$3)*単年カーブ!Q14877)</f>
        <v>0</v>
      </c>
      <c r="G14877" s="47">
        <f t="shared" si="1628"/>
        <v>0</v>
      </c>
      <c r="M14877">
        <f t="shared" si="1629"/>
        <v>2</v>
      </c>
      <c r="N14877">
        <f>IF(OR(WEEKDAY(A14877)=1,WEEKDAY(A14877)=7,COUNTIF('2027祝日等（不使用）'!$A$1:$A$20,単年カーブ!A14877)=1),0,1)</f>
        <v>1</v>
      </c>
      <c r="O14877">
        <f t="shared" si="1625"/>
        <v>42</v>
      </c>
      <c r="P14877">
        <f t="shared" si="1630"/>
        <v>0</v>
      </c>
      <c r="Q14877">
        <f t="shared" si="1631"/>
        <v>0</v>
      </c>
    </row>
    <row r="14878" spans="1:17" ht="19.5" x14ac:dyDescent="0.4">
      <c r="A14878" s="33">
        <f t="shared" si="1626"/>
        <v>46787</v>
      </c>
      <c r="B14878" s="27" t="str">
        <f t="shared" si="1627"/>
        <v>(金)</v>
      </c>
      <c r="C14878" s="34">
        <v>0.875</v>
      </c>
      <c r="D14878" s="16" t="s">
        <v>18</v>
      </c>
      <c r="E14878" s="35">
        <v>0.89583333333333304</v>
      </c>
      <c r="F14878" s="50">
        <f>IF(COUNTIF('リスト（不使用）'!$A$5:$A$6,単年カーブ!$A$1),"希望数量入力ください",'単年（2027年度）'!$E$12*単年カーブ!$R$3+'単年（2027年度）'!$E$12*(1-単年カーブ!$R$3)*単年カーブ!Q14878)</f>
        <v>0</v>
      </c>
      <c r="G14878" s="47">
        <f t="shared" si="1628"/>
        <v>0</v>
      </c>
      <c r="M14878">
        <f t="shared" si="1629"/>
        <v>2</v>
      </c>
      <c r="N14878">
        <f>IF(OR(WEEKDAY(A14878)=1,WEEKDAY(A14878)=7,COUNTIF('2027祝日等（不使用）'!$A$1:$A$20,単年カーブ!A14878)=1),0,1)</f>
        <v>1</v>
      </c>
      <c r="O14878">
        <f t="shared" si="1625"/>
        <v>43</v>
      </c>
      <c r="P14878">
        <f t="shared" si="1630"/>
        <v>0</v>
      </c>
      <c r="Q14878">
        <f t="shared" si="1631"/>
        <v>0</v>
      </c>
    </row>
    <row r="14879" spans="1:17" ht="19.5" x14ac:dyDescent="0.4">
      <c r="A14879" s="33">
        <f t="shared" si="1626"/>
        <v>46787</v>
      </c>
      <c r="B14879" s="27" t="str">
        <f t="shared" si="1627"/>
        <v>(金)</v>
      </c>
      <c r="C14879" s="34">
        <v>0.89583333333333304</v>
      </c>
      <c r="D14879" s="16" t="s">
        <v>18</v>
      </c>
      <c r="E14879" s="35">
        <v>0.91666666666666696</v>
      </c>
      <c r="F14879" s="50">
        <f>IF(COUNTIF('リスト（不使用）'!$A$5:$A$6,単年カーブ!$A$1),"希望数量入力ください",'単年（2027年度）'!$E$12*単年カーブ!$R$3+'単年（2027年度）'!$E$12*(1-単年カーブ!$R$3)*単年カーブ!Q14879)</f>
        <v>0</v>
      </c>
      <c r="G14879" s="47">
        <f t="shared" si="1628"/>
        <v>0</v>
      </c>
      <c r="M14879">
        <f t="shared" si="1629"/>
        <v>2</v>
      </c>
      <c r="N14879">
        <f>IF(OR(WEEKDAY(A14879)=1,WEEKDAY(A14879)=7,COUNTIF('2027祝日等（不使用）'!$A$1:$A$20,単年カーブ!A14879)=1),0,1)</f>
        <v>1</v>
      </c>
      <c r="O14879">
        <f t="shared" si="1625"/>
        <v>44</v>
      </c>
      <c r="P14879">
        <f t="shared" si="1630"/>
        <v>0</v>
      </c>
      <c r="Q14879">
        <f t="shared" si="1631"/>
        <v>0</v>
      </c>
    </row>
    <row r="14880" spans="1:17" ht="19.5" x14ac:dyDescent="0.4">
      <c r="A14880" s="33">
        <f t="shared" si="1626"/>
        <v>46787</v>
      </c>
      <c r="B14880" s="27" t="str">
        <f t="shared" si="1627"/>
        <v>(金)</v>
      </c>
      <c r="C14880" s="34">
        <v>0.91666666666666696</v>
      </c>
      <c r="D14880" s="16" t="s">
        <v>18</v>
      </c>
      <c r="E14880" s="35">
        <v>0.9375</v>
      </c>
      <c r="F14880" s="50">
        <f>IF(COUNTIF('リスト（不使用）'!$A$5:$A$6,単年カーブ!$A$1),"希望数量入力ください",'単年（2027年度）'!$E$12*単年カーブ!$R$3+'単年（2027年度）'!$E$12*(1-単年カーブ!$R$3)*単年カーブ!Q14880)</f>
        <v>0</v>
      </c>
      <c r="G14880" s="47">
        <f t="shared" si="1628"/>
        <v>0</v>
      </c>
      <c r="M14880">
        <f t="shared" si="1629"/>
        <v>2</v>
      </c>
      <c r="N14880">
        <f>IF(OR(WEEKDAY(A14880)=1,WEEKDAY(A14880)=7,COUNTIF('2027祝日等（不使用）'!$A$1:$A$20,単年カーブ!A14880)=1),0,1)</f>
        <v>1</v>
      </c>
      <c r="O14880">
        <f t="shared" si="1625"/>
        <v>45</v>
      </c>
      <c r="P14880">
        <f t="shared" si="1630"/>
        <v>0</v>
      </c>
      <c r="Q14880">
        <f t="shared" si="1631"/>
        <v>0</v>
      </c>
    </row>
    <row r="14881" spans="1:17" ht="19.5" x14ac:dyDescent="0.4">
      <c r="A14881" s="33">
        <f t="shared" si="1626"/>
        <v>46787</v>
      </c>
      <c r="B14881" s="27" t="str">
        <f t="shared" si="1627"/>
        <v>(金)</v>
      </c>
      <c r="C14881" s="34">
        <v>0.9375</v>
      </c>
      <c r="D14881" s="16" t="s">
        <v>18</v>
      </c>
      <c r="E14881" s="35">
        <v>0.95833333333333304</v>
      </c>
      <c r="F14881" s="50">
        <f>IF(COUNTIF('リスト（不使用）'!$A$5:$A$6,単年カーブ!$A$1),"希望数量入力ください",'単年（2027年度）'!$E$12*単年カーブ!$R$3+'単年（2027年度）'!$E$12*(1-単年カーブ!$R$3)*単年カーブ!Q14881)</f>
        <v>0</v>
      </c>
      <c r="G14881" s="47">
        <f t="shared" si="1628"/>
        <v>0</v>
      </c>
      <c r="M14881">
        <f t="shared" si="1629"/>
        <v>2</v>
      </c>
      <c r="N14881">
        <f>IF(OR(WEEKDAY(A14881)=1,WEEKDAY(A14881)=7,COUNTIF('2027祝日等（不使用）'!$A$1:$A$20,単年カーブ!A14881)=1),0,1)</f>
        <v>1</v>
      </c>
      <c r="O14881">
        <f t="shared" si="1625"/>
        <v>46</v>
      </c>
      <c r="P14881">
        <f t="shared" si="1630"/>
        <v>0</v>
      </c>
      <c r="Q14881">
        <f t="shared" si="1631"/>
        <v>0</v>
      </c>
    </row>
    <row r="14882" spans="1:17" ht="19.5" x14ac:dyDescent="0.4">
      <c r="A14882" s="33">
        <f t="shared" si="1626"/>
        <v>46787</v>
      </c>
      <c r="B14882" s="27" t="str">
        <f t="shared" si="1627"/>
        <v>(金)</v>
      </c>
      <c r="C14882" s="34">
        <v>0.95833333333333304</v>
      </c>
      <c r="D14882" s="16" t="s">
        <v>18</v>
      </c>
      <c r="E14882" s="35">
        <v>0.97916666666666696</v>
      </c>
      <c r="F14882" s="50">
        <f>IF(COUNTIF('リスト（不使用）'!$A$5:$A$6,単年カーブ!$A$1),"希望数量入力ください",'単年（2027年度）'!$E$12*単年カーブ!$R$3+'単年（2027年度）'!$E$12*(1-単年カーブ!$R$3)*単年カーブ!Q14882)</f>
        <v>0</v>
      </c>
      <c r="G14882" s="47">
        <f t="shared" si="1628"/>
        <v>0</v>
      </c>
      <c r="M14882">
        <f t="shared" si="1629"/>
        <v>2</v>
      </c>
      <c r="N14882">
        <f>IF(OR(WEEKDAY(A14882)=1,WEEKDAY(A14882)=7,COUNTIF('2027祝日等（不使用）'!$A$1:$A$20,単年カーブ!A14882)=1),0,1)</f>
        <v>1</v>
      </c>
      <c r="O14882">
        <f t="shared" si="1625"/>
        <v>47</v>
      </c>
      <c r="P14882">
        <f t="shared" si="1630"/>
        <v>0</v>
      </c>
      <c r="Q14882">
        <f t="shared" si="1631"/>
        <v>0</v>
      </c>
    </row>
    <row r="14883" spans="1:17" ht="19.5" x14ac:dyDescent="0.4">
      <c r="A14883" s="33">
        <f t="shared" si="1626"/>
        <v>46787</v>
      </c>
      <c r="B14883" s="27" t="str">
        <f t="shared" si="1627"/>
        <v>(金)</v>
      </c>
      <c r="C14883" s="34">
        <v>0.97916666666666696</v>
      </c>
      <c r="D14883" s="16" t="s">
        <v>18</v>
      </c>
      <c r="E14883" s="35" t="s">
        <v>17</v>
      </c>
      <c r="F14883" s="50">
        <f>IF(COUNTIF('リスト（不使用）'!$A$5:$A$6,単年カーブ!$A$1),"希望数量入力ください",'単年（2027年度）'!$E$12*単年カーブ!$R$3+'単年（2027年度）'!$E$12*(1-単年カーブ!$R$3)*単年カーブ!Q14883)</f>
        <v>0</v>
      </c>
      <c r="G14883" s="47">
        <f t="shared" si="1628"/>
        <v>0</v>
      </c>
      <c r="M14883">
        <f t="shared" si="1629"/>
        <v>2</v>
      </c>
      <c r="N14883">
        <f>IF(OR(WEEKDAY(A14883)=1,WEEKDAY(A14883)=7,COUNTIF('2027祝日等（不使用）'!$A$1:$A$20,単年カーブ!A14883)=1),0,1)</f>
        <v>1</v>
      </c>
      <c r="O14883">
        <f t="shared" si="1625"/>
        <v>48</v>
      </c>
      <c r="P14883">
        <f t="shared" si="1630"/>
        <v>0</v>
      </c>
      <c r="Q14883">
        <f t="shared" si="1631"/>
        <v>0</v>
      </c>
    </row>
    <row r="14884" spans="1:17" ht="19.5" x14ac:dyDescent="0.4">
      <c r="A14884" s="33">
        <f t="shared" si="1626"/>
        <v>46788</v>
      </c>
      <c r="B14884" s="27" t="str">
        <f t="shared" si="1627"/>
        <v>(土)</v>
      </c>
      <c r="C14884" s="34">
        <v>0</v>
      </c>
      <c r="D14884" s="16" t="s">
        <v>18</v>
      </c>
      <c r="E14884" s="35">
        <v>2.0833333333333332E-2</v>
      </c>
      <c r="F14884" s="50">
        <f>IF(COUNTIF('リスト（不使用）'!$A$5:$A$6,単年カーブ!$A$1),"希望数量入力ください",'単年（2027年度）'!$E$12*単年カーブ!$R$3+'単年（2027年度）'!$E$12*(1-単年カーブ!$R$3)*単年カーブ!Q14884)</f>
        <v>0</v>
      </c>
      <c r="G14884" s="47">
        <f t="shared" si="1628"/>
        <v>0</v>
      </c>
      <c r="M14884">
        <f t="shared" si="1629"/>
        <v>2</v>
      </c>
      <c r="N14884">
        <f>IF(OR(WEEKDAY(A14884)=1,WEEKDAY(A14884)=7,COUNTIF('2027祝日等（不使用）'!$A$1:$A$20,単年カーブ!A14884)=1),0,1)</f>
        <v>0</v>
      </c>
      <c r="O14884">
        <f t="shared" si="1625"/>
        <v>1</v>
      </c>
      <c r="P14884">
        <f t="shared" si="1630"/>
        <v>0</v>
      </c>
      <c r="Q14884">
        <f t="shared" si="1631"/>
        <v>0</v>
      </c>
    </row>
    <row r="14885" spans="1:17" ht="19.5" x14ac:dyDescent="0.4">
      <c r="A14885" s="33">
        <f t="shared" si="1626"/>
        <v>46788</v>
      </c>
      <c r="B14885" s="27" t="str">
        <f t="shared" si="1627"/>
        <v>(土)</v>
      </c>
      <c r="C14885" s="34">
        <v>2.0833333333333332E-2</v>
      </c>
      <c r="D14885" s="16" t="s">
        <v>18</v>
      </c>
      <c r="E14885" s="35">
        <v>4.1666666666666664E-2</v>
      </c>
      <c r="F14885" s="50">
        <f>IF(COUNTIF('リスト（不使用）'!$A$5:$A$6,単年カーブ!$A$1),"希望数量入力ください",'単年（2027年度）'!$E$12*単年カーブ!$R$3+'単年（2027年度）'!$E$12*(1-単年カーブ!$R$3)*単年カーブ!Q14885)</f>
        <v>0</v>
      </c>
      <c r="G14885" s="47">
        <f t="shared" si="1628"/>
        <v>0</v>
      </c>
      <c r="M14885">
        <f t="shared" si="1629"/>
        <v>2</v>
      </c>
      <c r="N14885">
        <f>IF(OR(WEEKDAY(A14885)=1,WEEKDAY(A14885)=7,COUNTIF('2027祝日等（不使用）'!$A$1:$A$20,単年カーブ!A14885)=1),0,1)</f>
        <v>0</v>
      </c>
      <c r="O14885">
        <f t="shared" si="1625"/>
        <v>2</v>
      </c>
      <c r="P14885">
        <f t="shared" si="1630"/>
        <v>0</v>
      </c>
      <c r="Q14885">
        <f t="shared" si="1631"/>
        <v>0</v>
      </c>
    </row>
    <row r="14886" spans="1:17" ht="19.5" x14ac:dyDescent="0.4">
      <c r="A14886" s="33">
        <f t="shared" si="1626"/>
        <v>46788</v>
      </c>
      <c r="B14886" s="27" t="str">
        <f t="shared" si="1627"/>
        <v>(土)</v>
      </c>
      <c r="C14886" s="34">
        <v>4.1666666666666664E-2</v>
      </c>
      <c r="D14886" s="16" t="s">
        <v>18</v>
      </c>
      <c r="E14886" s="35">
        <v>6.25E-2</v>
      </c>
      <c r="F14886" s="50">
        <f>IF(COUNTIF('リスト（不使用）'!$A$5:$A$6,単年カーブ!$A$1),"希望数量入力ください",'単年（2027年度）'!$E$12*単年カーブ!$R$3+'単年（2027年度）'!$E$12*(1-単年カーブ!$R$3)*単年カーブ!Q14886)</f>
        <v>0</v>
      </c>
      <c r="G14886" s="47">
        <f t="shared" si="1628"/>
        <v>0</v>
      </c>
      <c r="M14886">
        <f t="shared" si="1629"/>
        <v>2</v>
      </c>
      <c r="N14886">
        <f>IF(OR(WEEKDAY(A14886)=1,WEEKDAY(A14886)=7,COUNTIF('2027祝日等（不使用）'!$A$1:$A$20,単年カーブ!A14886)=1),0,1)</f>
        <v>0</v>
      </c>
      <c r="O14886">
        <f t="shared" si="1625"/>
        <v>3</v>
      </c>
      <c r="P14886">
        <f t="shared" si="1630"/>
        <v>0</v>
      </c>
      <c r="Q14886">
        <f t="shared" si="1631"/>
        <v>0</v>
      </c>
    </row>
    <row r="14887" spans="1:17" ht="19.5" x14ac:dyDescent="0.4">
      <c r="A14887" s="33">
        <f t="shared" si="1626"/>
        <v>46788</v>
      </c>
      <c r="B14887" s="27" t="str">
        <f t="shared" si="1627"/>
        <v>(土)</v>
      </c>
      <c r="C14887" s="34">
        <v>6.25E-2</v>
      </c>
      <c r="D14887" s="16" t="s">
        <v>18</v>
      </c>
      <c r="E14887" s="35">
        <v>8.3333333333333301E-2</v>
      </c>
      <c r="F14887" s="50">
        <f>IF(COUNTIF('リスト（不使用）'!$A$5:$A$6,単年カーブ!$A$1),"希望数量入力ください",'単年（2027年度）'!$E$12*単年カーブ!$R$3+'単年（2027年度）'!$E$12*(1-単年カーブ!$R$3)*単年カーブ!Q14887)</f>
        <v>0</v>
      </c>
      <c r="G14887" s="47">
        <f t="shared" si="1628"/>
        <v>0</v>
      </c>
      <c r="M14887">
        <f t="shared" si="1629"/>
        <v>2</v>
      </c>
      <c r="N14887">
        <f>IF(OR(WEEKDAY(A14887)=1,WEEKDAY(A14887)=7,COUNTIF('2027祝日等（不使用）'!$A$1:$A$20,単年カーブ!A14887)=1),0,1)</f>
        <v>0</v>
      </c>
      <c r="O14887">
        <f t="shared" si="1625"/>
        <v>4</v>
      </c>
      <c r="P14887">
        <f t="shared" si="1630"/>
        <v>0</v>
      </c>
      <c r="Q14887">
        <f t="shared" si="1631"/>
        <v>0</v>
      </c>
    </row>
    <row r="14888" spans="1:17" ht="19.5" x14ac:dyDescent="0.4">
      <c r="A14888" s="33">
        <f t="shared" si="1626"/>
        <v>46788</v>
      </c>
      <c r="B14888" s="27" t="str">
        <f t="shared" si="1627"/>
        <v>(土)</v>
      </c>
      <c r="C14888" s="34">
        <v>8.3333333333333301E-2</v>
      </c>
      <c r="D14888" s="16" t="s">
        <v>18</v>
      </c>
      <c r="E14888" s="35">
        <v>0.104166666666667</v>
      </c>
      <c r="F14888" s="50">
        <f>IF(COUNTIF('リスト（不使用）'!$A$5:$A$6,単年カーブ!$A$1),"希望数量入力ください",'単年（2027年度）'!$E$12*単年カーブ!$R$3+'単年（2027年度）'!$E$12*(1-単年カーブ!$R$3)*単年カーブ!Q14888)</f>
        <v>0</v>
      </c>
      <c r="G14888" s="47">
        <f t="shared" si="1628"/>
        <v>0</v>
      </c>
      <c r="M14888">
        <f t="shared" si="1629"/>
        <v>2</v>
      </c>
      <c r="N14888">
        <f>IF(OR(WEEKDAY(A14888)=1,WEEKDAY(A14888)=7,COUNTIF('2027祝日等（不使用）'!$A$1:$A$20,単年カーブ!A14888)=1),0,1)</f>
        <v>0</v>
      </c>
      <c r="O14888">
        <f t="shared" si="1625"/>
        <v>5</v>
      </c>
      <c r="P14888">
        <f t="shared" si="1630"/>
        <v>0</v>
      </c>
      <c r="Q14888">
        <f t="shared" si="1631"/>
        <v>0</v>
      </c>
    </row>
    <row r="14889" spans="1:17" ht="19.5" x14ac:dyDescent="0.4">
      <c r="A14889" s="33">
        <f t="shared" si="1626"/>
        <v>46788</v>
      </c>
      <c r="B14889" s="27" t="str">
        <f t="shared" si="1627"/>
        <v>(土)</v>
      </c>
      <c r="C14889" s="34">
        <v>0.104166666666667</v>
      </c>
      <c r="D14889" s="16" t="s">
        <v>18</v>
      </c>
      <c r="E14889" s="35">
        <v>0.125</v>
      </c>
      <c r="F14889" s="50">
        <f>IF(COUNTIF('リスト（不使用）'!$A$5:$A$6,単年カーブ!$A$1),"希望数量入力ください",'単年（2027年度）'!$E$12*単年カーブ!$R$3+'単年（2027年度）'!$E$12*(1-単年カーブ!$R$3)*単年カーブ!Q14889)</f>
        <v>0</v>
      </c>
      <c r="G14889" s="47">
        <f t="shared" si="1628"/>
        <v>0</v>
      </c>
      <c r="M14889">
        <f t="shared" si="1629"/>
        <v>2</v>
      </c>
      <c r="N14889">
        <f>IF(OR(WEEKDAY(A14889)=1,WEEKDAY(A14889)=7,COUNTIF('2027祝日等（不使用）'!$A$1:$A$20,単年カーブ!A14889)=1),0,1)</f>
        <v>0</v>
      </c>
      <c r="O14889">
        <f t="shared" si="1625"/>
        <v>6</v>
      </c>
      <c r="P14889">
        <f t="shared" si="1630"/>
        <v>0</v>
      </c>
      <c r="Q14889">
        <f t="shared" si="1631"/>
        <v>0</v>
      </c>
    </row>
    <row r="14890" spans="1:17" ht="19.5" x14ac:dyDescent="0.4">
      <c r="A14890" s="33">
        <f t="shared" si="1626"/>
        <v>46788</v>
      </c>
      <c r="B14890" s="27" t="str">
        <f t="shared" si="1627"/>
        <v>(土)</v>
      </c>
      <c r="C14890" s="34">
        <v>0.125</v>
      </c>
      <c r="D14890" s="16" t="s">
        <v>18</v>
      </c>
      <c r="E14890" s="35">
        <v>0.14583333333333301</v>
      </c>
      <c r="F14890" s="50">
        <f>IF(COUNTIF('リスト（不使用）'!$A$5:$A$6,単年カーブ!$A$1),"希望数量入力ください",'単年（2027年度）'!$E$12*単年カーブ!$R$3+'単年（2027年度）'!$E$12*(1-単年カーブ!$R$3)*単年カーブ!Q14890)</f>
        <v>0</v>
      </c>
      <c r="G14890" s="47">
        <f t="shared" si="1628"/>
        <v>0</v>
      </c>
      <c r="M14890">
        <f t="shared" si="1629"/>
        <v>2</v>
      </c>
      <c r="N14890">
        <f>IF(OR(WEEKDAY(A14890)=1,WEEKDAY(A14890)=7,COUNTIF('2027祝日等（不使用）'!$A$1:$A$20,単年カーブ!A14890)=1),0,1)</f>
        <v>0</v>
      </c>
      <c r="O14890">
        <f t="shared" si="1625"/>
        <v>7</v>
      </c>
      <c r="P14890">
        <f t="shared" si="1630"/>
        <v>0</v>
      </c>
      <c r="Q14890">
        <f t="shared" si="1631"/>
        <v>0</v>
      </c>
    </row>
    <row r="14891" spans="1:17" ht="19.5" x14ac:dyDescent="0.4">
      <c r="A14891" s="33">
        <f t="shared" si="1626"/>
        <v>46788</v>
      </c>
      <c r="B14891" s="27" t="str">
        <f t="shared" si="1627"/>
        <v>(土)</v>
      </c>
      <c r="C14891" s="34">
        <v>0.14583333333333301</v>
      </c>
      <c r="D14891" s="16" t="s">
        <v>18</v>
      </c>
      <c r="E14891" s="35">
        <v>0.16666666666666699</v>
      </c>
      <c r="F14891" s="50">
        <f>IF(COUNTIF('リスト（不使用）'!$A$5:$A$6,単年カーブ!$A$1),"希望数量入力ください",'単年（2027年度）'!$E$12*単年カーブ!$R$3+'単年（2027年度）'!$E$12*(1-単年カーブ!$R$3)*単年カーブ!Q14891)</f>
        <v>0</v>
      </c>
      <c r="G14891" s="47">
        <f t="shared" si="1628"/>
        <v>0</v>
      </c>
      <c r="M14891">
        <f t="shared" si="1629"/>
        <v>2</v>
      </c>
      <c r="N14891">
        <f>IF(OR(WEEKDAY(A14891)=1,WEEKDAY(A14891)=7,COUNTIF('2027祝日等（不使用）'!$A$1:$A$20,単年カーブ!A14891)=1),0,1)</f>
        <v>0</v>
      </c>
      <c r="O14891">
        <f t="shared" si="1625"/>
        <v>8</v>
      </c>
      <c r="P14891">
        <f t="shared" si="1630"/>
        <v>0</v>
      </c>
      <c r="Q14891">
        <f t="shared" si="1631"/>
        <v>0</v>
      </c>
    </row>
    <row r="14892" spans="1:17" ht="19.5" x14ac:dyDescent="0.4">
      <c r="A14892" s="33">
        <f t="shared" si="1626"/>
        <v>46788</v>
      </c>
      <c r="B14892" s="27" t="str">
        <f t="shared" si="1627"/>
        <v>(土)</v>
      </c>
      <c r="C14892" s="34">
        <v>0.16666666666666699</v>
      </c>
      <c r="D14892" s="16" t="s">
        <v>18</v>
      </c>
      <c r="E14892" s="35">
        <v>0.1875</v>
      </c>
      <c r="F14892" s="50">
        <f>IF(COUNTIF('リスト（不使用）'!$A$5:$A$6,単年カーブ!$A$1),"希望数量入力ください",'単年（2027年度）'!$E$12*単年カーブ!$R$3+'単年（2027年度）'!$E$12*(1-単年カーブ!$R$3)*単年カーブ!Q14892)</f>
        <v>0</v>
      </c>
      <c r="G14892" s="47">
        <f t="shared" si="1628"/>
        <v>0</v>
      </c>
      <c r="M14892">
        <f t="shared" si="1629"/>
        <v>2</v>
      </c>
      <c r="N14892">
        <f>IF(OR(WEEKDAY(A14892)=1,WEEKDAY(A14892)=7,COUNTIF('2027祝日等（不使用）'!$A$1:$A$20,単年カーブ!A14892)=1),0,1)</f>
        <v>0</v>
      </c>
      <c r="O14892">
        <f t="shared" si="1625"/>
        <v>9</v>
      </c>
      <c r="P14892">
        <f t="shared" si="1630"/>
        <v>0</v>
      </c>
      <c r="Q14892">
        <f t="shared" si="1631"/>
        <v>0</v>
      </c>
    </row>
    <row r="14893" spans="1:17" ht="19.5" x14ac:dyDescent="0.4">
      <c r="A14893" s="33">
        <f t="shared" si="1626"/>
        <v>46788</v>
      </c>
      <c r="B14893" s="27" t="str">
        <f t="shared" si="1627"/>
        <v>(土)</v>
      </c>
      <c r="C14893" s="34">
        <v>0.1875</v>
      </c>
      <c r="D14893" s="16" t="s">
        <v>18</v>
      </c>
      <c r="E14893" s="35">
        <v>0.20833333333333301</v>
      </c>
      <c r="F14893" s="50">
        <f>IF(COUNTIF('リスト（不使用）'!$A$5:$A$6,単年カーブ!$A$1),"希望数量入力ください",'単年（2027年度）'!$E$12*単年カーブ!$R$3+'単年（2027年度）'!$E$12*(1-単年カーブ!$R$3)*単年カーブ!Q14893)</f>
        <v>0</v>
      </c>
      <c r="G14893" s="47">
        <f t="shared" si="1628"/>
        <v>0</v>
      </c>
      <c r="M14893">
        <f t="shared" si="1629"/>
        <v>2</v>
      </c>
      <c r="N14893">
        <f>IF(OR(WEEKDAY(A14893)=1,WEEKDAY(A14893)=7,COUNTIF('2027祝日等（不使用）'!$A$1:$A$20,単年カーブ!A14893)=1),0,1)</f>
        <v>0</v>
      </c>
      <c r="O14893">
        <f t="shared" si="1625"/>
        <v>10</v>
      </c>
      <c r="P14893">
        <f t="shared" si="1630"/>
        <v>0</v>
      </c>
      <c r="Q14893">
        <f t="shared" si="1631"/>
        <v>0</v>
      </c>
    </row>
    <row r="14894" spans="1:17" ht="19.5" x14ac:dyDescent="0.4">
      <c r="A14894" s="33">
        <f t="shared" si="1626"/>
        <v>46788</v>
      </c>
      <c r="B14894" s="27" t="str">
        <f t="shared" si="1627"/>
        <v>(土)</v>
      </c>
      <c r="C14894" s="34">
        <v>0.20833333333333301</v>
      </c>
      <c r="D14894" s="16" t="s">
        <v>18</v>
      </c>
      <c r="E14894" s="35">
        <v>0.22916666666666699</v>
      </c>
      <c r="F14894" s="50">
        <f>IF(COUNTIF('リスト（不使用）'!$A$5:$A$6,単年カーブ!$A$1),"希望数量入力ください",'単年（2027年度）'!$E$12*単年カーブ!$R$3+'単年（2027年度）'!$E$12*(1-単年カーブ!$R$3)*単年カーブ!Q14894)</f>
        <v>0</v>
      </c>
      <c r="G14894" s="47">
        <f t="shared" si="1628"/>
        <v>0</v>
      </c>
      <c r="M14894">
        <f t="shared" si="1629"/>
        <v>2</v>
      </c>
      <c r="N14894">
        <f>IF(OR(WEEKDAY(A14894)=1,WEEKDAY(A14894)=7,COUNTIF('2027祝日等（不使用）'!$A$1:$A$20,単年カーブ!A14894)=1),0,1)</f>
        <v>0</v>
      </c>
      <c r="O14894">
        <f t="shared" si="1625"/>
        <v>11</v>
      </c>
      <c r="P14894">
        <f t="shared" si="1630"/>
        <v>0</v>
      </c>
      <c r="Q14894">
        <f t="shared" si="1631"/>
        <v>0</v>
      </c>
    </row>
    <row r="14895" spans="1:17" ht="19.5" x14ac:dyDescent="0.4">
      <c r="A14895" s="33">
        <f t="shared" si="1626"/>
        <v>46788</v>
      </c>
      <c r="B14895" s="27" t="str">
        <f t="shared" si="1627"/>
        <v>(土)</v>
      </c>
      <c r="C14895" s="34">
        <v>0.22916666666666699</v>
      </c>
      <c r="D14895" s="16" t="s">
        <v>18</v>
      </c>
      <c r="E14895" s="35">
        <v>0.25</v>
      </c>
      <c r="F14895" s="50">
        <f>IF(COUNTIF('リスト（不使用）'!$A$5:$A$6,単年カーブ!$A$1),"希望数量入力ください",'単年（2027年度）'!$E$12*単年カーブ!$R$3+'単年（2027年度）'!$E$12*(1-単年カーブ!$R$3)*単年カーブ!Q14895)</f>
        <v>0</v>
      </c>
      <c r="G14895" s="47">
        <f t="shared" si="1628"/>
        <v>0</v>
      </c>
      <c r="M14895">
        <f t="shared" si="1629"/>
        <v>2</v>
      </c>
      <c r="N14895">
        <f>IF(OR(WEEKDAY(A14895)=1,WEEKDAY(A14895)=7,COUNTIF('2027祝日等（不使用）'!$A$1:$A$20,単年カーブ!A14895)=1),0,1)</f>
        <v>0</v>
      </c>
      <c r="O14895">
        <f t="shared" si="1625"/>
        <v>12</v>
      </c>
      <c r="P14895">
        <f t="shared" si="1630"/>
        <v>0</v>
      </c>
      <c r="Q14895">
        <f t="shared" si="1631"/>
        <v>0</v>
      </c>
    </row>
    <row r="14896" spans="1:17" ht="19.5" x14ac:dyDescent="0.4">
      <c r="A14896" s="33">
        <f t="shared" si="1626"/>
        <v>46788</v>
      </c>
      <c r="B14896" s="27" t="str">
        <f t="shared" si="1627"/>
        <v>(土)</v>
      </c>
      <c r="C14896" s="34">
        <v>0.25</v>
      </c>
      <c r="D14896" s="16" t="s">
        <v>18</v>
      </c>
      <c r="E14896" s="35">
        <v>0.27083333333333298</v>
      </c>
      <c r="F14896" s="50">
        <f>IF(COUNTIF('リスト（不使用）'!$A$5:$A$6,単年カーブ!$A$1),"希望数量入力ください",'単年（2027年度）'!$E$12*単年カーブ!$R$3+'単年（2027年度）'!$E$12*(1-単年カーブ!$R$3)*単年カーブ!Q14896)</f>
        <v>0</v>
      </c>
      <c r="G14896" s="47">
        <f t="shared" si="1628"/>
        <v>0</v>
      </c>
      <c r="M14896">
        <f t="shared" si="1629"/>
        <v>2</v>
      </c>
      <c r="N14896">
        <f>IF(OR(WEEKDAY(A14896)=1,WEEKDAY(A14896)=7,COUNTIF('2027祝日等（不使用）'!$A$1:$A$20,単年カーブ!A14896)=1),0,1)</f>
        <v>0</v>
      </c>
      <c r="O14896">
        <f t="shared" si="1625"/>
        <v>13</v>
      </c>
      <c r="P14896">
        <f t="shared" si="1630"/>
        <v>0</v>
      </c>
      <c r="Q14896">
        <f t="shared" si="1631"/>
        <v>0</v>
      </c>
    </row>
    <row r="14897" spans="1:17" ht="19.5" x14ac:dyDescent="0.4">
      <c r="A14897" s="33">
        <f t="shared" si="1626"/>
        <v>46788</v>
      </c>
      <c r="B14897" s="27" t="str">
        <f t="shared" si="1627"/>
        <v>(土)</v>
      </c>
      <c r="C14897" s="34">
        <v>0.27083333333333298</v>
      </c>
      <c r="D14897" s="16" t="s">
        <v>18</v>
      </c>
      <c r="E14897" s="35">
        <v>0.29166666666666702</v>
      </c>
      <c r="F14897" s="50">
        <f>IF(COUNTIF('リスト（不使用）'!$A$5:$A$6,単年カーブ!$A$1),"希望数量入力ください",'単年（2027年度）'!$E$12*単年カーブ!$R$3+'単年（2027年度）'!$E$12*(1-単年カーブ!$R$3)*単年カーブ!Q14897)</f>
        <v>0</v>
      </c>
      <c r="G14897" s="47">
        <f t="shared" si="1628"/>
        <v>0</v>
      </c>
      <c r="M14897">
        <f t="shared" si="1629"/>
        <v>2</v>
      </c>
      <c r="N14897">
        <f>IF(OR(WEEKDAY(A14897)=1,WEEKDAY(A14897)=7,COUNTIF('2027祝日等（不使用）'!$A$1:$A$20,単年カーブ!A14897)=1),0,1)</f>
        <v>0</v>
      </c>
      <c r="O14897">
        <f t="shared" si="1625"/>
        <v>14</v>
      </c>
      <c r="P14897">
        <f t="shared" si="1630"/>
        <v>0</v>
      </c>
      <c r="Q14897">
        <f t="shared" si="1631"/>
        <v>0</v>
      </c>
    </row>
    <row r="14898" spans="1:17" ht="19.5" x14ac:dyDescent="0.4">
      <c r="A14898" s="33">
        <f t="shared" si="1626"/>
        <v>46788</v>
      </c>
      <c r="B14898" s="27" t="str">
        <f t="shared" si="1627"/>
        <v>(土)</v>
      </c>
      <c r="C14898" s="34">
        <v>0.29166666666666702</v>
      </c>
      <c r="D14898" s="16" t="s">
        <v>18</v>
      </c>
      <c r="E14898" s="35">
        <v>0.3125</v>
      </c>
      <c r="F14898" s="50">
        <f>IF(COUNTIF('リスト（不使用）'!$A$5:$A$6,単年カーブ!$A$1),"希望数量入力ください",'単年（2027年度）'!$E$12*単年カーブ!$R$3+'単年（2027年度）'!$E$12*(1-単年カーブ!$R$3)*単年カーブ!Q14898)</f>
        <v>0</v>
      </c>
      <c r="G14898" s="47">
        <f t="shared" si="1628"/>
        <v>0</v>
      </c>
      <c r="M14898">
        <f t="shared" si="1629"/>
        <v>2</v>
      </c>
      <c r="N14898">
        <f>IF(OR(WEEKDAY(A14898)=1,WEEKDAY(A14898)=7,COUNTIF('2027祝日等（不使用）'!$A$1:$A$20,単年カーブ!A14898)=1),0,1)</f>
        <v>0</v>
      </c>
      <c r="O14898">
        <f t="shared" si="1625"/>
        <v>15</v>
      </c>
      <c r="P14898">
        <f t="shared" si="1630"/>
        <v>0</v>
      </c>
      <c r="Q14898">
        <f t="shared" si="1631"/>
        <v>0</v>
      </c>
    </row>
    <row r="14899" spans="1:17" ht="19.5" x14ac:dyDescent="0.4">
      <c r="A14899" s="33">
        <f t="shared" si="1626"/>
        <v>46788</v>
      </c>
      <c r="B14899" s="27" t="str">
        <f t="shared" si="1627"/>
        <v>(土)</v>
      </c>
      <c r="C14899" s="34">
        <v>0.3125</v>
      </c>
      <c r="D14899" s="16" t="s">
        <v>18</v>
      </c>
      <c r="E14899" s="35">
        <v>0.33333333333333298</v>
      </c>
      <c r="F14899" s="50">
        <f>IF(COUNTIF('リスト（不使用）'!$A$5:$A$6,単年カーブ!$A$1),"希望数量入力ください",'単年（2027年度）'!$E$12*単年カーブ!$R$3+'単年（2027年度）'!$E$12*(1-単年カーブ!$R$3)*単年カーブ!Q14899)</f>
        <v>0</v>
      </c>
      <c r="G14899" s="47">
        <f t="shared" si="1628"/>
        <v>0</v>
      </c>
      <c r="M14899">
        <f t="shared" si="1629"/>
        <v>2</v>
      </c>
      <c r="N14899">
        <f>IF(OR(WEEKDAY(A14899)=1,WEEKDAY(A14899)=7,COUNTIF('2027祝日等（不使用）'!$A$1:$A$20,単年カーブ!A14899)=1),0,1)</f>
        <v>0</v>
      </c>
      <c r="O14899">
        <f t="shared" si="1625"/>
        <v>16</v>
      </c>
      <c r="P14899">
        <f t="shared" si="1630"/>
        <v>0</v>
      </c>
      <c r="Q14899">
        <f t="shared" si="1631"/>
        <v>0</v>
      </c>
    </row>
    <row r="14900" spans="1:17" ht="19.5" x14ac:dyDescent="0.4">
      <c r="A14900" s="33">
        <f t="shared" si="1626"/>
        <v>46788</v>
      </c>
      <c r="B14900" s="27" t="str">
        <f t="shared" si="1627"/>
        <v>(土)</v>
      </c>
      <c r="C14900" s="34">
        <v>0.33333333333333298</v>
      </c>
      <c r="D14900" s="16" t="s">
        <v>18</v>
      </c>
      <c r="E14900" s="35">
        <v>0.35416666666666702</v>
      </c>
      <c r="F14900" s="50">
        <f>IF(COUNTIF('リスト（不使用）'!$A$5:$A$6,単年カーブ!$A$1),"希望数量入力ください",'単年（2027年度）'!$E$12*単年カーブ!$R$3+'単年（2027年度）'!$E$12*(1-単年カーブ!$R$3)*単年カーブ!Q14900)</f>
        <v>0</v>
      </c>
      <c r="G14900" s="47">
        <f t="shared" si="1628"/>
        <v>0</v>
      </c>
      <c r="M14900">
        <f t="shared" si="1629"/>
        <v>2</v>
      </c>
      <c r="N14900">
        <f>IF(OR(WEEKDAY(A14900)=1,WEEKDAY(A14900)=7,COUNTIF('2027祝日等（不使用）'!$A$1:$A$20,単年カーブ!A14900)=1),0,1)</f>
        <v>0</v>
      </c>
      <c r="O14900">
        <f t="shared" ref="O14900:O14963" si="1632">O14852</f>
        <v>17</v>
      </c>
      <c r="P14900">
        <f t="shared" si="1630"/>
        <v>1</v>
      </c>
      <c r="Q14900">
        <f t="shared" si="1631"/>
        <v>0</v>
      </c>
    </row>
    <row r="14901" spans="1:17" ht="19.5" x14ac:dyDescent="0.4">
      <c r="A14901" s="33">
        <f t="shared" si="1626"/>
        <v>46788</v>
      </c>
      <c r="B14901" s="27" t="str">
        <f t="shared" si="1627"/>
        <v>(土)</v>
      </c>
      <c r="C14901" s="34">
        <v>0.35416666666666702</v>
      </c>
      <c r="D14901" s="16" t="s">
        <v>18</v>
      </c>
      <c r="E14901" s="35">
        <v>0.375</v>
      </c>
      <c r="F14901" s="50">
        <f>IF(COUNTIF('リスト（不使用）'!$A$5:$A$6,単年カーブ!$A$1),"希望数量入力ください",'単年（2027年度）'!$E$12*単年カーブ!$R$3+'単年（2027年度）'!$E$12*(1-単年カーブ!$R$3)*単年カーブ!Q14901)</f>
        <v>0</v>
      </c>
      <c r="G14901" s="47">
        <f t="shared" si="1628"/>
        <v>0</v>
      </c>
      <c r="M14901">
        <f t="shared" si="1629"/>
        <v>2</v>
      </c>
      <c r="N14901">
        <f>IF(OR(WEEKDAY(A14901)=1,WEEKDAY(A14901)=7,COUNTIF('2027祝日等（不使用）'!$A$1:$A$20,単年カーブ!A14901)=1),0,1)</f>
        <v>0</v>
      </c>
      <c r="O14901">
        <f t="shared" si="1632"/>
        <v>18</v>
      </c>
      <c r="P14901">
        <f t="shared" si="1630"/>
        <v>1</v>
      </c>
      <c r="Q14901">
        <f t="shared" si="1631"/>
        <v>0</v>
      </c>
    </row>
    <row r="14902" spans="1:17" ht="19.5" x14ac:dyDescent="0.4">
      <c r="A14902" s="33">
        <f t="shared" si="1626"/>
        <v>46788</v>
      </c>
      <c r="B14902" s="27" t="str">
        <f t="shared" si="1627"/>
        <v>(土)</v>
      </c>
      <c r="C14902" s="34">
        <v>0.375</v>
      </c>
      <c r="D14902" s="16" t="s">
        <v>18</v>
      </c>
      <c r="E14902" s="35">
        <v>0.39583333333333298</v>
      </c>
      <c r="F14902" s="50">
        <f>IF(COUNTIF('リスト（不使用）'!$A$5:$A$6,単年カーブ!$A$1),"希望数量入力ください",'単年（2027年度）'!$E$12*単年カーブ!$R$3+'単年（2027年度）'!$E$12*(1-単年カーブ!$R$3)*単年カーブ!Q14902)</f>
        <v>0</v>
      </c>
      <c r="G14902" s="47">
        <f t="shared" si="1628"/>
        <v>0</v>
      </c>
      <c r="M14902">
        <f t="shared" si="1629"/>
        <v>2</v>
      </c>
      <c r="N14902">
        <f>IF(OR(WEEKDAY(A14902)=1,WEEKDAY(A14902)=7,COUNTIF('2027祝日等（不使用）'!$A$1:$A$20,単年カーブ!A14902)=1),0,1)</f>
        <v>0</v>
      </c>
      <c r="O14902">
        <f t="shared" si="1632"/>
        <v>19</v>
      </c>
      <c r="P14902">
        <f t="shared" si="1630"/>
        <v>1</v>
      </c>
      <c r="Q14902">
        <f t="shared" si="1631"/>
        <v>0</v>
      </c>
    </row>
    <row r="14903" spans="1:17" ht="19.5" x14ac:dyDescent="0.4">
      <c r="A14903" s="33">
        <f t="shared" si="1626"/>
        <v>46788</v>
      </c>
      <c r="B14903" s="27" t="str">
        <f t="shared" si="1627"/>
        <v>(土)</v>
      </c>
      <c r="C14903" s="34">
        <v>0.39583333333333298</v>
      </c>
      <c r="D14903" s="16" t="s">
        <v>18</v>
      </c>
      <c r="E14903" s="35">
        <v>0.41666666666666702</v>
      </c>
      <c r="F14903" s="50">
        <f>IF(COUNTIF('リスト（不使用）'!$A$5:$A$6,単年カーブ!$A$1),"希望数量入力ください",'単年（2027年度）'!$E$12*単年カーブ!$R$3+'単年（2027年度）'!$E$12*(1-単年カーブ!$R$3)*単年カーブ!Q14903)</f>
        <v>0</v>
      </c>
      <c r="G14903" s="47">
        <f t="shared" si="1628"/>
        <v>0</v>
      </c>
      <c r="M14903">
        <f t="shared" si="1629"/>
        <v>2</v>
      </c>
      <c r="N14903">
        <f>IF(OR(WEEKDAY(A14903)=1,WEEKDAY(A14903)=7,COUNTIF('2027祝日等（不使用）'!$A$1:$A$20,単年カーブ!A14903)=1),0,1)</f>
        <v>0</v>
      </c>
      <c r="O14903">
        <f t="shared" si="1632"/>
        <v>20</v>
      </c>
      <c r="P14903">
        <f t="shared" si="1630"/>
        <v>1</v>
      </c>
      <c r="Q14903">
        <f t="shared" si="1631"/>
        <v>0</v>
      </c>
    </row>
    <row r="14904" spans="1:17" ht="19.5" x14ac:dyDescent="0.4">
      <c r="A14904" s="33">
        <f t="shared" si="1626"/>
        <v>46788</v>
      </c>
      <c r="B14904" s="27" t="str">
        <f t="shared" si="1627"/>
        <v>(土)</v>
      </c>
      <c r="C14904" s="34">
        <v>0.41666666666666702</v>
      </c>
      <c r="D14904" s="16" t="s">
        <v>18</v>
      </c>
      <c r="E14904" s="35">
        <v>0.4375</v>
      </c>
      <c r="F14904" s="50">
        <f>IF(COUNTIF('リスト（不使用）'!$A$5:$A$6,単年カーブ!$A$1),"希望数量入力ください",'単年（2027年度）'!$E$12*単年カーブ!$R$3+'単年（2027年度）'!$E$12*(1-単年カーブ!$R$3)*単年カーブ!Q14904)</f>
        <v>0</v>
      </c>
      <c r="G14904" s="47">
        <f t="shared" si="1628"/>
        <v>0</v>
      </c>
      <c r="M14904">
        <f t="shared" si="1629"/>
        <v>2</v>
      </c>
      <c r="N14904">
        <f>IF(OR(WEEKDAY(A14904)=1,WEEKDAY(A14904)=7,COUNTIF('2027祝日等（不使用）'!$A$1:$A$20,単年カーブ!A14904)=1),0,1)</f>
        <v>0</v>
      </c>
      <c r="O14904">
        <f t="shared" si="1632"/>
        <v>21</v>
      </c>
      <c r="P14904">
        <f t="shared" si="1630"/>
        <v>1</v>
      </c>
      <c r="Q14904">
        <f t="shared" si="1631"/>
        <v>0</v>
      </c>
    </row>
    <row r="14905" spans="1:17" ht="19.5" x14ac:dyDescent="0.4">
      <c r="A14905" s="33">
        <f t="shared" si="1626"/>
        <v>46788</v>
      </c>
      <c r="B14905" s="27" t="str">
        <f t="shared" si="1627"/>
        <v>(土)</v>
      </c>
      <c r="C14905" s="34">
        <v>0.4375</v>
      </c>
      <c r="D14905" s="16" t="s">
        <v>18</v>
      </c>
      <c r="E14905" s="35">
        <v>0.45833333333333298</v>
      </c>
      <c r="F14905" s="50">
        <f>IF(COUNTIF('リスト（不使用）'!$A$5:$A$6,単年カーブ!$A$1),"希望数量入力ください",'単年（2027年度）'!$E$12*単年カーブ!$R$3+'単年（2027年度）'!$E$12*(1-単年カーブ!$R$3)*単年カーブ!Q14905)</f>
        <v>0</v>
      </c>
      <c r="G14905" s="47">
        <f t="shared" si="1628"/>
        <v>0</v>
      </c>
      <c r="M14905">
        <f t="shared" si="1629"/>
        <v>2</v>
      </c>
      <c r="N14905">
        <f>IF(OR(WEEKDAY(A14905)=1,WEEKDAY(A14905)=7,COUNTIF('2027祝日等（不使用）'!$A$1:$A$20,単年カーブ!A14905)=1),0,1)</f>
        <v>0</v>
      </c>
      <c r="O14905">
        <f t="shared" si="1632"/>
        <v>22</v>
      </c>
      <c r="P14905">
        <f t="shared" si="1630"/>
        <v>1</v>
      </c>
      <c r="Q14905">
        <f t="shared" si="1631"/>
        <v>0</v>
      </c>
    </row>
    <row r="14906" spans="1:17" ht="19.5" x14ac:dyDescent="0.4">
      <c r="A14906" s="33">
        <f t="shared" ref="A14906:A14969" si="1633">A14858+1</f>
        <v>46788</v>
      </c>
      <c r="B14906" s="27" t="str">
        <f t="shared" si="1627"/>
        <v>(土)</v>
      </c>
      <c r="C14906" s="34">
        <v>0.45833333333333298</v>
      </c>
      <c r="D14906" s="16" t="s">
        <v>18</v>
      </c>
      <c r="E14906" s="35">
        <v>0.47916666666666702</v>
      </c>
      <c r="F14906" s="50">
        <f>IF(COUNTIF('リスト（不使用）'!$A$5:$A$6,単年カーブ!$A$1),"希望数量入力ください",'単年（2027年度）'!$E$12*単年カーブ!$R$3+'単年（2027年度）'!$E$12*(1-単年カーブ!$R$3)*単年カーブ!Q14906)</f>
        <v>0</v>
      </c>
      <c r="G14906" s="47">
        <f t="shared" si="1628"/>
        <v>0</v>
      </c>
      <c r="M14906">
        <f t="shared" si="1629"/>
        <v>2</v>
      </c>
      <c r="N14906">
        <f>IF(OR(WEEKDAY(A14906)=1,WEEKDAY(A14906)=7,COUNTIF('2027祝日等（不使用）'!$A$1:$A$20,単年カーブ!A14906)=1),0,1)</f>
        <v>0</v>
      </c>
      <c r="O14906">
        <f t="shared" si="1632"/>
        <v>23</v>
      </c>
      <c r="P14906">
        <f t="shared" si="1630"/>
        <v>1</v>
      </c>
      <c r="Q14906">
        <f t="shared" si="1631"/>
        <v>0</v>
      </c>
    </row>
    <row r="14907" spans="1:17" ht="19.5" x14ac:dyDescent="0.4">
      <c r="A14907" s="33">
        <f t="shared" si="1633"/>
        <v>46788</v>
      </c>
      <c r="B14907" s="27" t="str">
        <f t="shared" si="1627"/>
        <v>(土)</v>
      </c>
      <c r="C14907" s="34">
        <v>0.47916666666666702</v>
      </c>
      <c r="D14907" s="16" t="s">
        <v>18</v>
      </c>
      <c r="E14907" s="35">
        <v>0.5</v>
      </c>
      <c r="F14907" s="50">
        <f>IF(COUNTIF('リスト（不使用）'!$A$5:$A$6,単年カーブ!$A$1),"希望数量入力ください",'単年（2027年度）'!$E$12*単年カーブ!$R$3+'単年（2027年度）'!$E$12*(1-単年カーブ!$R$3)*単年カーブ!Q14907)</f>
        <v>0</v>
      </c>
      <c r="G14907" s="47">
        <f t="shared" si="1628"/>
        <v>0</v>
      </c>
      <c r="M14907">
        <f t="shared" si="1629"/>
        <v>2</v>
      </c>
      <c r="N14907">
        <f>IF(OR(WEEKDAY(A14907)=1,WEEKDAY(A14907)=7,COUNTIF('2027祝日等（不使用）'!$A$1:$A$20,単年カーブ!A14907)=1),0,1)</f>
        <v>0</v>
      </c>
      <c r="O14907">
        <f t="shared" si="1632"/>
        <v>24</v>
      </c>
      <c r="P14907">
        <f t="shared" si="1630"/>
        <v>1</v>
      </c>
      <c r="Q14907">
        <f t="shared" si="1631"/>
        <v>0</v>
      </c>
    </row>
    <row r="14908" spans="1:17" ht="19.5" x14ac:dyDescent="0.4">
      <c r="A14908" s="33">
        <f t="shared" si="1633"/>
        <v>46788</v>
      </c>
      <c r="B14908" s="27" t="str">
        <f t="shared" si="1627"/>
        <v>(土)</v>
      </c>
      <c r="C14908" s="34">
        <v>0.5</v>
      </c>
      <c r="D14908" s="16" t="s">
        <v>18</v>
      </c>
      <c r="E14908" s="35">
        <v>0.52083333333333304</v>
      </c>
      <c r="F14908" s="50">
        <f>IF(COUNTIF('リスト（不使用）'!$A$5:$A$6,単年カーブ!$A$1),"希望数量入力ください",'単年（2027年度）'!$E$12*単年カーブ!$R$3+'単年（2027年度）'!$E$12*(1-単年カーブ!$R$3)*単年カーブ!Q14908)</f>
        <v>0</v>
      </c>
      <c r="G14908" s="47">
        <f t="shared" si="1628"/>
        <v>0</v>
      </c>
      <c r="M14908">
        <f t="shared" si="1629"/>
        <v>2</v>
      </c>
      <c r="N14908">
        <f>IF(OR(WEEKDAY(A14908)=1,WEEKDAY(A14908)=7,COUNTIF('2027祝日等（不使用）'!$A$1:$A$20,単年カーブ!A14908)=1),0,1)</f>
        <v>0</v>
      </c>
      <c r="O14908">
        <f t="shared" si="1632"/>
        <v>25</v>
      </c>
      <c r="P14908">
        <f t="shared" si="1630"/>
        <v>1</v>
      </c>
      <c r="Q14908">
        <f t="shared" si="1631"/>
        <v>0</v>
      </c>
    </row>
    <row r="14909" spans="1:17" ht="19.5" x14ac:dyDescent="0.4">
      <c r="A14909" s="33">
        <f t="shared" si="1633"/>
        <v>46788</v>
      </c>
      <c r="B14909" s="27" t="str">
        <f t="shared" si="1627"/>
        <v>(土)</v>
      </c>
      <c r="C14909" s="34">
        <v>0.52083333333333304</v>
      </c>
      <c r="D14909" s="16" t="s">
        <v>18</v>
      </c>
      <c r="E14909" s="35">
        <v>0.54166666666666696</v>
      </c>
      <c r="F14909" s="50">
        <f>IF(COUNTIF('リスト（不使用）'!$A$5:$A$6,単年カーブ!$A$1),"希望数量入力ください",'単年（2027年度）'!$E$12*単年カーブ!$R$3+'単年（2027年度）'!$E$12*(1-単年カーブ!$R$3)*単年カーブ!Q14909)</f>
        <v>0</v>
      </c>
      <c r="G14909" s="47">
        <f t="shared" si="1628"/>
        <v>0</v>
      </c>
      <c r="M14909">
        <f t="shared" si="1629"/>
        <v>2</v>
      </c>
      <c r="N14909">
        <f>IF(OR(WEEKDAY(A14909)=1,WEEKDAY(A14909)=7,COUNTIF('2027祝日等（不使用）'!$A$1:$A$20,単年カーブ!A14909)=1),0,1)</f>
        <v>0</v>
      </c>
      <c r="O14909">
        <f t="shared" si="1632"/>
        <v>26</v>
      </c>
      <c r="P14909">
        <f t="shared" si="1630"/>
        <v>1</v>
      </c>
      <c r="Q14909">
        <f t="shared" si="1631"/>
        <v>0</v>
      </c>
    </row>
    <row r="14910" spans="1:17" ht="19.5" x14ac:dyDescent="0.4">
      <c r="A14910" s="33">
        <f t="shared" si="1633"/>
        <v>46788</v>
      </c>
      <c r="B14910" s="27" t="str">
        <f t="shared" si="1627"/>
        <v>(土)</v>
      </c>
      <c r="C14910" s="34">
        <v>0.54166666666666696</v>
      </c>
      <c r="D14910" s="16" t="s">
        <v>18</v>
      </c>
      <c r="E14910" s="35">
        <v>0.5625</v>
      </c>
      <c r="F14910" s="50">
        <f>IF(COUNTIF('リスト（不使用）'!$A$5:$A$6,単年カーブ!$A$1),"希望数量入力ください",'単年（2027年度）'!$E$12*単年カーブ!$R$3+'単年（2027年度）'!$E$12*(1-単年カーブ!$R$3)*単年カーブ!Q14910)</f>
        <v>0</v>
      </c>
      <c r="G14910" s="47">
        <f t="shared" si="1628"/>
        <v>0</v>
      </c>
      <c r="M14910">
        <f t="shared" si="1629"/>
        <v>2</v>
      </c>
      <c r="N14910">
        <f>IF(OR(WEEKDAY(A14910)=1,WEEKDAY(A14910)=7,COUNTIF('2027祝日等（不使用）'!$A$1:$A$20,単年カーブ!A14910)=1),0,1)</f>
        <v>0</v>
      </c>
      <c r="O14910">
        <f t="shared" si="1632"/>
        <v>27</v>
      </c>
      <c r="P14910">
        <f t="shared" si="1630"/>
        <v>1</v>
      </c>
      <c r="Q14910">
        <f t="shared" si="1631"/>
        <v>0</v>
      </c>
    </row>
    <row r="14911" spans="1:17" ht="19.5" x14ac:dyDescent="0.4">
      <c r="A14911" s="33">
        <f t="shared" si="1633"/>
        <v>46788</v>
      </c>
      <c r="B14911" s="27" t="str">
        <f t="shared" si="1627"/>
        <v>(土)</v>
      </c>
      <c r="C14911" s="34">
        <v>0.5625</v>
      </c>
      <c r="D14911" s="16" t="s">
        <v>18</v>
      </c>
      <c r="E14911" s="35">
        <v>0.58333333333333304</v>
      </c>
      <c r="F14911" s="50">
        <f>IF(COUNTIF('リスト（不使用）'!$A$5:$A$6,単年カーブ!$A$1),"希望数量入力ください",'単年（2027年度）'!$E$12*単年カーブ!$R$3+'単年（2027年度）'!$E$12*(1-単年カーブ!$R$3)*単年カーブ!Q14911)</f>
        <v>0</v>
      </c>
      <c r="G14911" s="47">
        <f t="shared" si="1628"/>
        <v>0</v>
      </c>
      <c r="M14911">
        <f t="shared" si="1629"/>
        <v>2</v>
      </c>
      <c r="N14911">
        <f>IF(OR(WEEKDAY(A14911)=1,WEEKDAY(A14911)=7,COUNTIF('2027祝日等（不使用）'!$A$1:$A$20,単年カーブ!A14911)=1),0,1)</f>
        <v>0</v>
      </c>
      <c r="O14911">
        <f t="shared" si="1632"/>
        <v>28</v>
      </c>
      <c r="P14911">
        <f t="shared" si="1630"/>
        <v>1</v>
      </c>
      <c r="Q14911">
        <f t="shared" si="1631"/>
        <v>0</v>
      </c>
    </row>
    <row r="14912" spans="1:17" ht="19.5" x14ac:dyDescent="0.4">
      <c r="A14912" s="33">
        <f t="shared" si="1633"/>
        <v>46788</v>
      </c>
      <c r="B14912" s="27" t="str">
        <f t="shared" si="1627"/>
        <v>(土)</v>
      </c>
      <c r="C14912" s="34">
        <v>0.58333333333333304</v>
      </c>
      <c r="D14912" s="16" t="s">
        <v>18</v>
      </c>
      <c r="E14912" s="35">
        <v>0.60416666666666696</v>
      </c>
      <c r="F14912" s="50">
        <f>IF(COUNTIF('リスト（不使用）'!$A$5:$A$6,単年カーブ!$A$1),"希望数量入力ください",'単年（2027年度）'!$E$12*単年カーブ!$R$3+'単年（2027年度）'!$E$12*(1-単年カーブ!$R$3)*単年カーブ!Q14912)</f>
        <v>0</v>
      </c>
      <c r="G14912" s="47">
        <f t="shared" si="1628"/>
        <v>0</v>
      </c>
      <c r="M14912">
        <f t="shared" si="1629"/>
        <v>2</v>
      </c>
      <c r="N14912">
        <f>IF(OR(WEEKDAY(A14912)=1,WEEKDAY(A14912)=7,COUNTIF('2027祝日等（不使用）'!$A$1:$A$20,単年カーブ!A14912)=1),0,1)</f>
        <v>0</v>
      </c>
      <c r="O14912">
        <f t="shared" si="1632"/>
        <v>29</v>
      </c>
      <c r="P14912">
        <f t="shared" si="1630"/>
        <v>1</v>
      </c>
      <c r="Q14912">
        <f t="shared" si="1631"/>
        <v>0</v>
      </c>
    </row>
    <row r="14913" spans="1:17" ht="19.5" x14ac:dyDescent="0.4">
      <c r="A14913" s="33">
        <f t="shared" si="1633"/>
        <v>46788</v>
      </c>
      <c r="B14913" s="27" t="str">
        <f t="shared" si="1627"/>
        <v>(土)</v>
      </c>
      <c r="C14913" s="34">
        <v>0.60416666666666696</v>
      </c>
      <c r="D14913" s="16" t="s">
        <v>18</v>
      </c>
      <c r="E14913" s="35">
        <v>0.625</v>
      </c>
      <c r="F14913" s="50">
        <f>IF(COUNTIF('リスト（不使用）'!$A$5:$A$6,単年カーブ!$A$1),"希望数量入力ください",'単年（2027年度）'!$E$12*単年カーブ!$R$3+'単年（2027年度）'!$E$12*(1-単年カーブ!$R$3)*単年カーブ!Q14913)</f>
        <v>0</v>
      </c>
      <c r="G14913" s="47">
        <f t="shared" si="1628"/>
        <v>0</v>
      </c>
      <c r="M14913">
        <f t="shared" si="1629"/>
        <v>2</v>
      </c>
      <c r="N14913">
        <f>IF(OR(WEEKDAY(A14913)=1,WEEKDAY(A14913)=7,COUNTIF('2027祝日等（不使用）'!$A$1:$A$20,単年カーブ!A14913)=1),0,1)</f>
        <v>0</v>
      </c>
      <c r="O14913">
        <f t="shared" si="1632"/>
        <v>30</v>
      </c>
      <c r="P14913">
        <f t="shared" si="1630"/>
        <v>1</v>
      </c>
      <c r="Q14913">
        <f t="shared" si="1631"/>
        <v>0</v>
      </c>
    </row>
    <row r="14914" spans="1:17" ht="19.5" x14ac:dyDescent="0.4">
      <c r="A14914" s="33">
        <f t="shared" si="1633"/>
        <v>46788</v>
      </c>
      <c r="B14914" s="27" t="str">
        <f t="shared" si="1627"/>
        <v>(土)</v>
      </c>
      <c r="C14914" s="34">
        <v>0.625</v>
      </c>
      <c r="D14914" s="16" t="s">
        <v>18</v>
      </c>
      <c r="E14914" s="35">
        <v>0.64583333333333304</v>
      </c>
      <c r="F14914" s="50">
        <f>IF(COUNTIF('リスト（不使用）'!$A$5:$A$6,単年カーブ!$A$1),"希望数量入力ください",'単年（2027年度）'!$E$12*単年カーブ!$R$3+'単年（2027年度）'!$E$12*(1-単年カーブ!$R$3)*単年カーブ!Q14914)</f>
        <v>0</v>
      </c>
      <c r="G14914" s="47">
        <f t="shared" si="1628"/>
        <v>0</v>
      </c>
      <c r="M14914">
        <f t="shared" si="1629"/>
        <v>2</v>
      </c>
      <c r="N14914">
        <f>IF(OR(WEEKDAY(A14914)=1,WEEKDAY(A14914)=7,COUNTIF('2027祝日等（不使用）'!$A$1:$A$20,単年カーブ!A14914)=1),0,1)</f>
        <v>0</v>
      </c>
      <c r="O14914">
        <f t="shared" si="1632"/>
        <v>31</v>
      </c>
      <c r="P14914">
        <f t="shared" si="1630"/>
        <v>1</v>
      </c>
      <c r="Q14914">
        <f t="shared" si="1631"/>
        <v>0</v>
      </c>
    </row>
    <row r="14915" spans="1:17" ht="19.5" x14ac:dyDescent="0.4">
      <c r="A14915" s="33">
        <f t="shared" si="1633"/>
        <v>46788</v>
      </c>
      <c r="B14915" s="27" t="str">
        <f t="shared" si="1627"/>
        <v>(土)</v>
      </c>
      <c r="C14915" s="34">
        <v>0.64583333333333304</v>
      </c>
      <c r="D14915" s="16" t="s">
        <v>18</v>
      </c>
      <c r="E14915" s="35">
        <v>0.66666666666666696</v>
      </c>
      <c r="F14915" s="50">
        <f>IF(COUNTIF('リスト（不使用）'!$A$5:$A$6,単年カーブ!$A$1),"希望数量入力ください",'単年（2027年度）'!$E$12*単年カーブ!$R$3+'単年（2027年度）'!$E$12*(1-単年カーブ!$R$3)*単年カーブ!Q14915)</f>
        <v>0</v>
      </c>
      <c r="G14915" s="47">
        <f t="shared" si="1628"/>
        <v>0</v>
      </c>
      <c r="M14915">
        <f t="shared" si="1629"/>
        <v>2</v>
      </c>
      <c r="N14915">
        <f>IF(OR(WEEKDAY(A14915)=1,WEEKDAY(A14915)=7,COUNTIF('2027祝日等（不使用）'!$A$1:$A$20,単年カーブ!A14915)=1),0,1)</f>
        <v>0</v>
      </c>
      <c r="O14915">
        <f t="shared" si="1632"/>
        <v>32</v>
      </c>
      <c r="P14915">
        <f t="shared" si="1630"/>
        <v>1</v>
      </c>
      <c r="Q14915">
        <f t="shared" si="1631"/>
        <v>0</v>
      </c>
    </row>
    <row r="14916" spans="1:17" ht="19.5" x14ac:dyDescent="0.4">
      <c r="A14916" s="33">
        <f t="shared" si="1633"/>
        <v>46788</v>
      </c>
      <c r="B14916" s="27" t="str">
        <f t="shared" ref="B14916:B14979" si="1634">TEXT(A14916,"(aaa)")</f>
        <v>(土)</v>
      </c>
      <c r="C14916" s="34">
        <v>0.66666666666666696</v>
      </c>
      <c r="D14916" s="16" t="s">
        <v>18</v>
      </c>
      <c r="E14916" s="35">
        <v>0.6875</v>
      </c>
      <c r="F14916" s="50">
        <f>IF(COUNTIF('リスト（不使用）'!$A$5:$A$6,単年カーブ!$A$1),"希望数量入力ください",'単年（2027年度）'!$E$12*単年カーブ!$R$3+'単年（2027年度）'!$E$12*(1-単年カーブ!$R$3)*単年カーブ!Q14916)</f>
        <v>0</v>
      </c>
      <c r="G14916" s="47">
        <f t="shared" ref="G14916:G14979" si="1635">F14916/2</f>
        <v>0</v>
      </c>
      <c r="M14916">
        <f t="shared" ref="M14916:M14979" si="1636">MONTH(A14916)</f>
        <v>2</v>
      </c>
      <c r="N14916">
        <f>IF(OR(WEEKDAY(A14916)=1,WEEKDAY(A14916)=7,COUNTIF('2027祝日等（不使用）'!$A$1:$A$20,単年カーブ!A14916)=1),0,1)</f>
        <v>0</v>
      </c>
      <c r="O14916">
        <f t="shared" si="1632"/>
        <v>33</v>
      </c>
      <c r="P14916">
        <f t="shared" ref="P14916:P14979" si="1637">IF(AND(O14916&gt;16,O14916&lt;41),1,0)</f>
        <v>1</v>
      </c>
      <c r="Q14916">
        <f t="shared" ref="Q14916:Q14979" si="1638">P14916*N14916</f>
        <v>0</v>
      </c>
    </row>
    <row r="14917" spans="1:17" ht="19.5" x14ac:dyDescent="0.4">
      <c r="A14917" s="33">
        <f t="shared" si="1633"/>
        <v>46788</v>
      </c>
      <c r="B14917" s="27" t="str">
        <f t="shared" si="1634"/>
        <v>(土)</v>
      </c>
      <c r="C14917" s="34">
        <v>0.6875</v>
      </c>
      <c r="D14917" s="16" t="s">
        <v>18</v>
      </c>
      <c r="E14917" s="35">
        <v>0.70833333333333304</v>
      </c>
      <c r="F14917" s="50">
        <f>IF(COUNTIF('リスト（不使用）'!$A$5:$A$6,単年カーブ!$A$1),"希望数量入力ください",'単年（2027年度）'!$E$12*単年カーブ!$R$3+'単年（2027年度）'!$E$12*(1-単年カーブ!$R$3)*単年カーブ!Q14917)</f>
        <v>0</v>
      </c>
      <c r="G14917" s="47">
        <f t="shared" si="1635"/>
        <v>0</v>
      </c>
      <c r="M14917">
        <f t="shared" si="1636"/>
        <v>2</v>
      </c>
      <c r="N14917">
        <f>IF(OR(WEEKDAY(A14917)=1,WEEKDAY(A14917)=7,COUNTIF('2027祝日等（不使用）'!$A$1:$A$20,単年カーブ!A14917)=1),0,1)</f>
        <v>0</v>
      </c>
      <c r="O14917">
        <f t="shared" si="1632"/>
        <v>34</v>
      </c>
      <c r="P14917">
        <f t="shared" si="1637"/>
        <v>1</v>
      </c>
      <c r="Q14917">
        <f t="shared" si="1638"/>
        <v>0</v>
      </c>
    </row>
    <row r="14918" spans="1:17" ht="19.5" x14ac:dyDescent="0.4">
      <c r="A14918" s="33">
        <f t="shared" si="1633"/>
        <v>46788</v>
      </c>
      <c r="B14918" s="27" t="str">
        <f t="shared" si="1634"/>
        <v>(土)</v>
      </c>
      <c r="C14918" s="34">
        <v>0.70833333333333304</v>
      </c>
      <c r="D14918" s="16" t="s">
        <v>18</v>
      </c>
      <c r="E14918" s="35">
        <v>0.72916666666666696</v>
      </c>
      <c r="F14918" s="50">
        <f>IF(COUNTIF('リスト（不使用）'!$A$5:$A$6,単年カーブ!$A$1),"希望数量入力ください",'単年（2027年度）'!$E$12*単年カーブ!$R$3+'単年（2027年度）'!$E$12*(1-単年カーブ!$R$3)*単年カーブ!Q14918)</f>
        <v>0</v>
      </c>
      <c r="G14918" s="47">
        <f t="shared" si="1635"/>
        <v>0</v>
      </c>
      <c r="M14918">
        <f t="shared" si="1636"/>
        <v>2</v>
      </c>
      <c r="N14918">
        <f>IF(OR(WEEKDAY(A14918)=1,WEEKDAY(A14918)=7,COUNTIF('2027祝日等（不使用）'!$A$1:$A$20,単年カーブ!A14918)=1),0,1)</f>
        <v>0</v>
      </c>
      <c r="O14918">
        <f t="shared" si="1632"/>
        <v>35</v>
      </c>
      <c r="P14918">
        <f t="shared" si="1637"/>
        <v>1</v>
      </c>
      <c r="Q14918">
        <f t="shared" si="1638"/>
        <v>0</v>
      </c>
    </row>
    <row r="14919" spans="1:17" ht="19.5" x14ac:dyDescent="0.4">
      <c r="A14919" s="33">
        <f t="shared" si="1633"/>
        <v>46788</v>
      </c>
      <c r="B14919" s="27" t="str">
        <f t="shared" si="1634"/>
        <v>(土)</v>
      </c>
      <c r="C14919" s="34">
        <v>0.72916666666666696</v>
      </c>
      <c r="D14919" s="16" t="s">
        <v>18</v>
      </c>
      <c r="E14919" s="35">
        <v>0.75</v>
      </c>
      <c r="F14919" s="50">
        <f>IF(COUNTIF('リスト（不使用）'!$A$5:$A$6,単年カーブ!$A$1),"希望数量入力ください",'単年（2027年度）'!$E$12*単年カーブ!$R$3+'単年（2027年度）'!$E$12*(1-単年カーブ!$R$3)*単年カーブ!Q14919)</f>
        <v>0</v>
      </c>
      <c r="G14919" s="47">
        <f t="shared" si="1635"/>
        <v>0</v>
      </c>
      <c r="M14919">
        <f t="shared" si="1636"/>
        <v>2</v>
      </c>
      <c r="N14919">
        <f>IF(OR(WEEKDAY(A14919)=1,WEEKDAY(A14919)=7,COUNTIF('2027祝日等（不使用）'!$A$1:$A$20,単年カーブ!A14919)=1),0,1)</f>
        <v>0</v>
      </c>
      <c r="O14919">
        <f t="shared" si="1632"/>
        <v>36</v>
      </c>
      <c r="P14919">
        <f t="shared" si="1637"/>
        <v>1</v>
      </c>
      <c r="Q14919">
        <f t="shared" si="1638"/>
        <v>0</v>
      </c>
    </row>
    <row r="14920" spans="1:17" ht="19.5" x14ac:dyDescent="0.4">
      <c r="A14920" s="33">
        <f t="shared" si="1633"/>
        <v>46788</v>
      </c>
      <c r="B14920" s="27" t="str">
        <f t="shared" si="1634"/>
        <v>(土)</v>
      </c>
      <c r="C14920" s="34">
        <v>0.75</v>
      </c>
      <c r="D14920" s="16" t="s">
        <v>18</v>
      </c>
      <c r="E14920" s="35">
        <v>0.77083333333333304</v>
      </c>
      <c r="F14920" s="50">
        <f>IF(COUNTIF('リスト（不使用）'!$A$5:$A$6,単年カーブ!$A$1),"希望数量入力ください",'単年（2027年度）'!$E$12*単年カーブ!$R$3+'単年（2027年度）'!$E$12*(1-単年カーブ!$R$3)*単年カーブ!Q14920)</f>
        <v>0</v>
      </c>
      <c r="G14920" s="47">
        <f t="shared" si="1635"/>
        <v>0</v>
      </c>
      <c r="M14920">
        <f t="shared" si="1636"/>
        <v>2</v>
      </c>
      <c r="N14920">
        <f>IF(OR(WEEKDAY(A14920)=1,WEEKDAY(A14920)=7,COUNTIF('2027祝日等（不使用）'!$A$1:$A$20,単年カーブ!A14920)=1),0,1)</f>
        <v>0</v>
      </c>
      <c r="O14920">
        <f t="shared" si="1632"/>
        <v>37</v>
      </c>
      <c r="P14920">
        <f t="shared" si="1637"/>
        <v>1</v>
      </c>
      <c r="Q14920">
        <f t="shared" si="1638"/>
        <v>0</v>
      </c>
    </row>
    <row r="14921" spans="1:17" ht="19.5" x14ac:dyDescent="0.4">
      <c r="A14921" s="33">
        <f t="shared" si="1633"/>
        <v>46788</v>
      </c>
      <c r="B14921" s="27" t="str">
        <f t="shared" si="1634"/>
        <v>(土)</v>
      </c>
      <c r="C14921" s="34">
        <v>0.77083333333333304</v>
      </c>
      <c r="D14921" s="16" t="s">
        <v>18</v>
      </c>
      <c r="E14921" s="35">
        <v>0.79166666666666696</v>
      </c>
      <c r="F14921" s="50">
        <f>IF(COUNTIF('リスト（不使用）'!$A$5:$A$6,単年カーブ!$A$1),"希望数量入力ください",'単年（2027年度）'!$E$12*単年カーブ!$R$3+'単年（2027年度）'!$E$12*(1-単年カーブ!$R$3)*単年カーブ!Q14921)</f>
        <v>0</v>
      </c>
      <c r="G14921" s="47">
        <f t="shared" si="1635"/>
        <v>0</v>
      </c>
      <c r="M14921">
        <f t="shared" si="1636"/>
        <v>2</v>
      </c>
      <c r="N14921">
        <f>IF(OR(WEEKDAY(A14921)=1,WEEKDAY(A14921)=7,COUNTIF('2027祝日等（不使用）'!$A$1:$A$20,単年カーブ!A14921)=1),0,1)</f>
        <v>0</v>
      </c>
      <c r="O14921">
        <f t="shared" si="1632"/>
        <v>38</v>
      </c>
      <c r="P14921">
        <f t="shared" si="1637"/>
        <v>1</v>
      </c>
      <c r="Q14921">
        <f t="shared" si="1638"/>
        <v>0</v>
      </c>
    </row>
    <row r="14922" spans="1:17" ht="19.5" x14ac:dyDescent="0.4">
      <c r="A14922" s="33">
        <f t="shared" si="1633"/>
        <v>46788</v>
      </c>
      <c r="B14922" s="27" t="str">
        <f t="shared" si="1634"/>
        <v>(土)</v>
      </c>
      <c r="C14922" s="34">
        <v>0.79166666666666696</v>
      </c>
      <c r="D14922" s="16" t="s">
        <v>18</v>
      </c>
      <c r="E14922" s="35">
        <v>0.8125</v>
      </c>
      <c r="F14922" s="50">
        <f>IF(COUNTIF('リスト（不使用）'!$A$5:$A$6,単年カーブ!$A$1),"希望数量入力ください",'単年（2027年度）'!$E$12*単年カーブ!$R$3+'単年（2027年度）'!$E$12*(1-単年カーブ!$R$3)*単年カーブ!Q14922)</f>
        <v>0</v>
      </c>
      <c r="G14922" s="47">
        <f t="shared" si="1635"/>
        <v>0</v>
      </c>
      <c r="M14922">
        <f t="shared" si="1636"/>
        <v>2</v>
      </c>
      <c r="N14922">
        <f>IF(OR(WEEKDAY(A14922)=1,WEEKDAY(A14922)=7,COUNTIF('2027祝日等（不使用）'!$A$1:$A$20,単年カーブ!A14922)=1),0,1)</f>
        <v>0</v>
      </c>
      <c r="O14922">
        <f t="shared" si="1632"/>
        <v>39</v>
      </c>
      <c r="P14922">
        <f t="shared" si="1637"/>
        <v>1</v>
      </c>
      <c r="Q14922">
        <f t="shared" si="1638"/>
        <v>0</v>
      </c>
    </row>
    <row r="14923" spans="1:17" ht="19.5" x14ac:dyDescent="0.4">
      <c r="A14923" s="33">
        <f t="shared" si="1633"/>
        <v>46788</v>
      </c>
      <c r="B14923" s="27" t="str">
        <f t="shared" si="1634"/>
        <v>(土)</v>
      </c>
      <c r="C14923" s="34">
        <v>0.8125</v>
      </c>
      <c r="D14923" s="16" t="s">
        <v>18</v>
      </c>
      <c r="E14923" s="35">
        <v>0.83333333333333304</v>
      </c>
      <c r="F14923" s="50">
        <f>IF(COUNTIF('リスト（不使用）'!$A$5:$A$6,単年カーブ!$A$1),"希望数量入力ください",'単年（2027年度）'!$E$12*単年カーブ!$R$3+'単年（2027年度）'!$E$12*(1-単年カーブ!$R$3)*単年カーブ!Q14923)</f>
        <v>0</v>
      </c>
      <c r="G14923" s="47">
        <f t="shared" si="1635"/>
        <v>0</v>
      </c>
      <c r="M14923">
        <f t="shared" si="1636"/>
        <v>2</v>
      </c>
      <c r="N14923">
        <f>IF(OR(WEEKDAY(A14923)=1,WEEKDAY(A14923)=7,COUNTIF('2027祝日等（不使用）'!$A$1:$A$20,単年カーブ!A14923)=1),0,1)</f>
        <v>0</v>
      </c>
      <c r="O14923">
        <f t="shared" si="1632"/>
        <v>40</v>
      </c>
      <c r="P14923">
        <f t="shared" si="1637"/>
        <v>1</v>
      </c>
      <c r="Q14923">
        <f t="shared" si="1638"/>
        <v>0</v>
      </c>
    </row>
    <row r="14924" spans="1:17" ht="19.5" x14ac:dyDescent="0.4">
      <c r="A14924" s="33">
        <f t="shared" si="1633"/>
        <v>46788</v>
      </c>
      <c r="B14924" s="27" t="str">
        <f t="shared" si="1634"/>
        <v>(土)</v>
      </c>
      <c r="C14924" s="34">
        <v>0.83333333333333304</v>
      </c>
      <c r="D14924" s="16" t="s">
        <v>18</v>
      </c>
      <c r="E14924" s="35">
        <v>0.85416666666666696</v>
      </c>
      <c r="F14924" s="50">
        <f>IF(COUNTIF('リスト（不使用）'!$A$5:$A$6,単年カーブ!$A$1),"希望数量入力ください",'単年（2027年度）'!$E$12*単年カーブ!$R$3+'単年（2027年度）'!$E$12*(1-単年カーブ!$R$3)*単年カーブ!Q14924)</f>
        <v>0</v>
      </c>
      <c r="G14924" s="47">
        <f t="shared" si="1635"/>
        <v>0</v>
      </c>
      <c r="M14924">
        <f t="shared" si="1636"/>
        <v>2</v>
      </c>
      <c r="N14924">
        <f>IF(OR(WEEKDAY(A14924)=1,WEEKDAY(A14924)=7,COUNTIF('2027祝日等（不使用）'!$A$1:$A$20,単年カーブ!A14924)=1),0,1)</f>
        <v>0</v>
      </c>
      <c r="O14924">
        <f t="shared" si="1632"/>
        <v>41</v>
      </c>
      <c r="P14924">
        <f t="shared" si="1637"/>
        <v>0</v>
      </c>
      <c r="Q14924">
        <f t="shared" si="1638"/>
        <v>0</v>
      </c>
    </row>
    <row r="14925" spans="1:17" ht="19.5" x14ac:dyDescent="0.4">
      <c r="A14925" s="33">
        <f t="shared" si="1633"/>
        <v>46788</v>
      </c>
      <c r="B14925" s="27" t="str">
        <f t="shared" si="1634"/>
        <v>(土)</v>
      </c>
      <c r="C14925" s="34">
        <v>0.85416666666666696</v>
      </c>
      <c r="D14925" s="16" t="s">
        <v>18</v>
      </c>
      <c r="E14925" s="35">
        <v>0.875</v>
      </c>
      <c r="F14925" s="50">
        <f>IF(COUNTIF('リスト（不使用）'!$A$5:$A$6,単年カーブ!$A$1),"希望数量入力ください",'単年（2027年度）'!$E$12*単年カーブ!$R$3+'単年（2027年度）'!$E$12*(1-単年カーブ!$R$3)*単年カーブ!Q14925)</f>
        <v>0</v>
      </c>
      <c r="G14925" s="47">
        <f t="shared" si="1635"/>
        <v>0</v>
      </c>
      <c r="M14925">
        <f t="shared" si="1636"/>
        <v>2</v>
      </c>
      <c r="N14925">
        <f>IF(OR(WEEKDAY(A14925)=1,WEEKDAY(A14925)=7,COUNTIF('2027祝日等（不使用）'!$A$1:$A$20,単年カーブ!A14925)=1),0,1)</f>
        <v>0</v>
      </c>
      <c r="O14925">
        <f t="shared" si="1632"/>
        <v>42</v>
      </c>
      <c r="P14925">
        <f t="shared" si="1637"/>
        <v>0</v>
      </c>
      <c r="Q14925">
        <f t="shared" si="1638"/>
        <v>0</v>
      </c>
    </row>
    <row r="14926" spans="1:17" ht="19.5" x14ac:dyDescent="0.4">
      <c r="A14926" s="33">
        <f t="shared" si="1633"/>
        <v>46788</v>
      </c>
      <c r="B14926" s="27" t="str">
        <f t="shared" si="1634"/>
        <v>(土)</v>
      </c>
      <c r="C14926" s="34">
        <v>0.875</v>
      </c>
      <c r="D14926" s="16" t="s">
        <v>18</v>
      </c>
      <c r="E14926" s="35">
        <v>0.89583333333333304</v>
      </c>
      <c r="F14926" s="50">
        <f>IF(COUNTIF('リスト（不使用）'!$A$5:$A$6,単年カーブ!$A$1),"希望数量入力ください",'単年（2027年度）'!$E$12*単年カーブ!$R$3+'単年（2027年度）'!$E$12*(1-単年カーブ!$R$3)*単年カーブ!Q14926)</f>
        <v>0</v>
      </c>
      <c r="G14926" s="47">
        <f t="shared" si="1635"/>
        <v>0</v>
      </c>
      <c r="M14926">
        <f t="shared" si="1636"/>
        <v>2</v>
      </c>
      <c r="N14926">
        <f>IF(OR(WEEKDAY(A14926)=1,WEEKDAY(A14926)=7,COUNTIF('2027祝日等（不使用）'!$A$1:$A$20,単年カーブ!A14926)=1),0,1)</f>
        <v>0</v>
      </c>
      <c r="O14926">
        <f t="shared" si="1632"/>
        <v>43</v>
      </c>
      <c r="P14926">
        <f t="shared" si="1637"/>
        <v>0</v>
      </c>
      <c r="Q14926">
        <f t="shared" si="1638"/>
        <v>0</v>
      </c>
    </row>
    <row r="14927" spans="1:17" ht="19.5" x14ac:dyDescent="0.4">
      <c r="A14927" s="33">
        <f t="shared" si="1633"/>
        <v>46788</v>
      </c>
      <c r="B14927" s="27" t="str">
        <f t="shared" si="1634"/>
        <v>(土)</v>
      </c>
      <c r="C14927" s="34">
        <v>0.89583333333333304</v>
      </c>
      <c r="D14927" s="16" t="s">
        <v>18</v>
      </c>
      <c r="E14927" s="35">
        <v>0.91666666666666696</v>
      </c>
      <c r="F14927" s="50">
        <f>IF(COUNTIF('リスト（不使用）'!$A$5:$A$6,単年カーブ!$A$1),"希望数量入力ください",'単年（2027年度）'!$E$12*単年カーブ!$R$3+'単年（2027年度）'!$E$12*(1-単年カーブ!$R$3)*単年カーブ!Q14927)</f>
        <v>0</v>
      </c>
      <c r="G14927" s="47">
        <f t="shared" si="1635"/>
        <v>0</v>
      </c>
      <c r="M14927">
        <f t="shared" si="1636"/>
        <v>2</v>
      </c>
      <c r="N14927">
        <f>IF(OR(WEEKDAY(A14927)=1,WEEKDAY(A14927)=7,COUNTIF('2027祝日等（不使用）'!$A$1:$A$20,単年カーブ!A14927)=1),0,1)</f>
        <v>0</v>
      </c>
      <c r="O14927">
        <f t="shared" si="1632"/>
        <v>44</v>
      </c>
      <c r="P14927">
        <f t="shared" si="1637"/>
        <v>0</v>
      </c>
      <c r="Q14927">
        <f t="shared" si="1638"/>
        <v>0</v>
      </c>
    </row>
    <row r="14928" spans="1:17" ht="19.5" x14ac:dyDescent="0.4">
      <c r="A14928" s="33">
        <f t="shared" si="1633"/>
        <v>46788</v>
      </c>
      <c r="B14928" s="27" t="str">
        <f t="shared" si="1634"/>
        <v>(土)</v>
      </c>
      <c r="C14928" s="34">
        <v>0.91666666666666696</v>
      </c>
      <c r="D14928" s="16" t="s">
        <v>18</v>
      </c>
      <c r="E14928" s="35">
        <v>0.9375</v>
      </c>
      <c r="F14928" s="50">
        <f>IF(COUNTIF('リスト（不使用）'!$A$5:$A$6,単年カーブ!$A$1),"希望数量入力ください",'単年（2027年度）'!$E$12*単年カーブ!$R$3+'単年（2027年度）'!$E$12*(1-単年カーブ!$R$3)*単年カーブ!Q14928)</f>
        <v>0</v>
      </c>
      <c r="G14928" s="47">
        <f t="shared" si="1635"/>
        <v>0</v>
      </c>
      <c r="M14928">
        <f t="shared" si="1636"/>
        <v>2</v>
      </c>
      <c r="N14928">
        <f>IF(OR(WEEKDAY(A14928)=1,WEEKDAY(A14928)=7,COUNTIF('2027祝日等（不使用）'!$A$1:$A$20,単年カーブ!A14928)=1),0,1)</f>
        <v>0</v>
      </c>
      <c r="O14928">
        <f t="shared" si="1632"/>
        <v>45</v>
      </c>
      <c r="P14928">
        <f t="shared" si="1637"/>
        <v>0</v>
      </c>
      <c r="Q14928">
        <f t="shared" si="1638"/>
        <v>0</v>
      </c>
    </row>
    <row r="14929" spans="1:17" ht="19.5" x14ac:dyDescent="0.4">
      <c r="A14929" s="33">
        <f t="shared" si="1633"/>
        <v>46788</v>
      </c>
      <c r="B14929" s="27" t="str">
        <f t="shared" si="1634"/>
        <v>(土)</v>
      </c>
      <c r="C14929" s="34">
        <v>0.9375</v>
      </c>
      <c r="D14929" s="16" t="s">
        <v>18</v>
      </c>
      <c r="E14929" s="35">
        <v>0.95833333333333304</v>
      </c>
      <c r="F14929" s="50">
        <f>IF(COUNTIF('リスト（不使用）'!$A$5:$A$6,単年カーブ!$A$1),"希望数量入力ください",'単年（2027年度）'!$E$12*単年カーブ!$R$3+'単年（2027年度）'!$E$12*(1-単年カーブ!$R$3)*単年カーブ!Q14929)</f>
        <v>0</v>
      </c>
      <c r="G14929" s="47">
        <f t="shared" si="1635"/>
        <v>0</v>
      </c>
      <c r="M14929">
        <f t="shared" si="1636"/>
        <v>2</v>
      </c>
      <c r="N14929">
        <f>IF(OR(WEEKDAY(A14929)=1,WEEKDAY(A14929)=7,COUNTIF('2027祝日等（不使用）'!$A$1:$A$20,単年カーブ!A14929)=1),0,1)</f>
        <v>0</v>
      </c>
      <c r="O14929">
        <f t="shared" si="1632"/>
        <v>46</v>
      </c>
      <c r="P14929">
        <f t="shared" si="1637"/>
        <v>0</v>
      </c>
      <c r="Q14929">
        <f t="shared" si="1638"/>
        <v>0</v>
      </c>
    </row>
    <row r="14930" spans="1:17" ht="19.5" x14ac:dyDescent="0.4">
      <c r="A14930" s="33">
        <f t="shared" si="1633"/>
        <v>46788</v>
      </c>
      <c r="B14930" s="27" t="str">
        <f t="shared" si="1634"/>
        <v>(土)</v>
      </c>
      <c r="C14930" s="34">
        <v>0.95833333333333304</v>
      </c>
      <c r="D14930" s="16" t="s">
        <v>18</v>
      </c>
      <c r="E14930" s="35">
        <v>0.97916666666666696</v>
      </c>
      <c r="F14930" s="50">
        <f>IF(COUNTIF('リスト（不使用）'!$A$5:$A$6,単年カーブ!$A$1),"希望数量入力ください",'単年（2027年度）'!$E$12*単年カーブ!$R$3+'単年（2027年度）'!$E$12*(1-単年カーブ!$R$3)*単年カーブ!Q14930)</f>
        <v>0</v>
      </c>
      <c r="G14930" s="47">
        <f t="shared" si="1635"/>
        <v>0</v>
      </c>
      <c r="M14930">
        <f t="shared" si="1636"/>
        <v>2</v>
      </c>
      <c r="N14930">
        <f>IF(OR(WEEKDAY(A14930)=1,WEEKDAY(A14930)=7,COUNTIF('2027祝日等（不使用）'!$A$1:$A$20,単年カーブ!A14930)=1),0,1)</f>
        <v>0</v>
      </c>
      <c r="O14930">
        <f t="shared" si="1632"/>
        <v>47</v>
      </c>
      <c r="P14930">
        <f t="shared" si="1637"/>
        <v>0</v>
      </c>
      <c r="Q14930">
        <f t="shared" si="1638"/>
        <v>0</v>
      </c>
    </row>
    <row r="14931" spans="1:17" ht="19.5" x14ac:dyDescent="0.4">
      <c r="A14931" s="33">
        <f t="shared" si="1633"/>
        <v>46788</v>
      </c>
      <c r="B14931" s="27" t="str">
        <f t="shared" si="1634"/>
        <v>(土)</v>
      </c>
      <c r="C14931" s="34">
        <v>0.97916666666666696</v>
      </c>
      <c r="D14931" s="16" t="s">
        <v>18</v>
      </c>
      <c r="E14931" s="35" t="s">
        <v>17</v>
      </c>
      <c r="F14931" s="50">
        <f>IF(COUNTIF('リスト（不使用）'!$A$5:$A$6,単年カーブ!$A$1),"希望数量入力ください",'単年（2027年度）'!$E$12*単年カーブ!$R$3+'単年（2027年度）'!$E$12*(1-単年カーブ!$R$3)*単年カーブ!Q14931)</f>
        <v>0</v>
      </c>
      <c r="G14931" s="47">
        <f t="shared" si="1635"/>
        <v>0</v>
      </c>
      <c r="M14931">
        <f t="shared" si="1636"/>
        <v>2</v>
      </c>
      <c r="N14931">
        <f>IF(OR(WEEKDAY(A14931)=1,WEEKDAY(A14931)=7,COUNTIF('2027祝日等（不使用）'!$A$1:$A$20,単年カーブ!A14931)=1),0,1)</f>
        <v>0</v>
      </c>
      <c r="O14931">
        <f t="shared" si="1632"/>
        <v>48</v>
      </c>
      <c r="P14931">
        <f t="shared" si="1637"/>
        <v>0</v>
      </c>
      <c r="Q14931">
        <f t="shared" si="1638"/>
        <v>0</v>
      </c>
    </row>
    <row r="14932" spans="1:17" ht="19.5" x14ac:dyDescent="0.4">
      <c r="A14932" s="33">
        <f t="shared" si="1633"/>
        <v>46789</v>
      </c>
      <c r="B14932" s="27" t="str">
        <f t="shared" si="1634"/>
        <v>(日)</v>
      </c>
      <c r="C14932" s="34">
        <v>0</v>
      </c>
      <c r="D14932" s="16" t="s">
        <v>18</v>
      </c>
      <c r="E14932" s="35">
        <v>2.0833333333333332E-2</v>
      </c>
      <c r="F14932" s="50">
        <f>IF(COUNTIF('リスト（不使用）'!$A$5:$A$6,単年カーブ!$A$1),"希望数量入力ください",'単年（2027年度）'!$E$12*単年カーブ!$R$3+'単年（2027年度）'!$E$12*(1-単年カーブ!$R$3)*単年カーブ!Q14932)</f>
        <v>0</v>
      </c>
      <c r="G14932" s="47">
        <f t="shared" si="1635"/>
        <v>0</v>
      </c>
      <c r="M14932">
        <f t="shared" si="1636"/>
        <v>2</v>
      </c>
      <c r="N14932">
        <f>IF(OR(WEEKDAY(A14932)=1,WEEKDAY(A14932)=7,COUNTIF('2027祝日等（不使用）'!$A$1:$A$20,単年カーブ!A14932)=1),0,1)</f>
        <v>0</v>
      </c>
      <c r="O14932">
        <f t="shared" si="1632"/>
        <v>1</v>
      </c>
      <c r="P14932">
        <f t="shared" si="1637"/>
        <v>0</v>
      </c>
      <c r="Q14932">
        <f t="shared" si="1638"/>
        <v>0</v>
      </c>
    </row>
    <row r="14933" spans="1:17" ht="19.5" x14ac:dyDescent="0.4">
      <c r="A14933" s="33">
        <f t="shared" si="1633"/>
        <v>46789</v>
      </c>
      <c r="B14933" s="27" t="str">
        <f t="shared" si="1634"/>
        <v>(日)</v>
      </c>
      <c r="C14933" s="34">
        <v>2.0833333333333332E-2</v>
      </c>
      <c r="D14933" s="16" t="s">
        <v>18</v>
      </c>
      <c r="E14933" s="35">
        <v>4.1666666666666664E-2</v>
      </c>
      <c r="F14933" s="50">
        <f>IF(COUNTIF('リスト（不使用）'!$A$5:$A$6,単年カーブ!$A$1),"希望数量入力ください",'単年（2027年度）'!$E$12*単年カーブ!$R$3+'単年（2027年度）'!$E$12*(1-単年カーブ!$R$3)*単年カーブ!Q14933)</f>
        <v>0</v>
      </c>
      <c r="G14933" s="47">
        <f t="shared" si="1635"/>
        <v>0</v>
      </c>
      <c r="M14933">
        <f t="shared" si="1636"/>
        <v>2</v>
      </c>
      <c r="N14933">
        <f>IF(OR(WEEKDAY(A14933)=1,WEEKDAY(A14933)=7,COUNTIF('2027祝日等（不使用）'!$A$1:$A$20,単年カーブ!A14933)=1),0,1)</f>
        <v>0</v>
      </c>
      <c r="O14933">
        <f t="shared" si="1632"/>
        <v>2</v>
      </c>
      <c r="P14933">
        <f t="shared" si="1637"/>
        <v>0</v>
      </c>
      <c r="Q14933">
        <f t="shared" si="1638"/>
        <v>0</v>
      </c>
    </row>
    <row r="14934" spans="1:17" ht="19.5" x14ac:dyDescent="0.4">
      <c r="A14934" s="33">
        <f t="shared" si="1633"/>
        <v>46789</v>
      </c>
      <c r="B14934" s="27" t="str">
        <f t="shared" si="1634"/>
        <v>(日)</v>
      </c>
      <c r="C14934" s="34">
        <v>4.1666666666666664E-2</v>
      </c>
      <c r="D14934" s="16" t="s">
        <v>18</v>
      </c>
      <c r="E14934" s="35">
        <v>6.25E-2</v>
      </c>
      <c r="F14934" s="50">
        <f>IF(COUNTIF('リスト（不使用）'!$A$5:$A$6,単年カーブ!$A$1),"希望数量入力ください",'単年（2027年度）'!$E$12*単年カーブ!$R$3+'単年（2027年度）'!$E$12*(1-単年カーブ!$R$3)*単年カーブ!Q14934)</f>
        <v>0</v>
      </c>
      <c r="G14934" s="47">
        <f t="shared" si="1635"/>
        <v>0</v>
      </c>
      <c r="M14934">
        <f t="shared" si="1636"/>
        <v>2</v>
      </c>
      <c r="N14934">
        <f>IF(OR(WEEKDAY(A14934)=1,WEEKDAY(A14934)=7,COUNTIF('2027祝日等（不使用）'!$A$1:$A$20,単年カーブ!A14934)=1),0,1)</f>
        <v>0</v>
      </c>
      <c r="O14934">
        <f t="shared" si="1632"/>
        <v>3</v>
      </c>
      <c r="P14934">
        <f t="shared" si="1637"/>
        <v>0</v>
      </c>
      <c r="Q14934">
        <f t="shared" si="1638"/>
        <v>0</v>
      </c>
    </row>
    <row r="14935" spans="1:17" ht="19.5" x14ac:dyDescent="0.4">
      <c r="A14935" s="33">
        <f t="shared" si="1633"/>
        <v>46789</v>
      </c>
      <c r="B14935" s="27" t="str">
        <f t="shared" si="1634"/>
        <v>(日)</v>
      </c>
      <c r="C14935" s="34">
        <v>6.25E-2</v>
      </c>
      <c r="D14935" s="16" t="s">
        <v>18</v>
      </c>
      <c r="E14935" s="35">
        <v>8.3333333333333301E-2</v>
      </c>
      <c r="F14935" s="50">
        <f>IF(COUNTIF('リスト（不使用）'!$A$5:$A$6,単年カーブ!$A$1),"希望数量入力ください",'単年（2027年度）'!$E$12*単年カーブ!$R$3+'単年（2027年度）'!$E$12*(1-単年カーブ!$R$3)*単年カーブ!Q14935)</f>
        <v>0</v>
      </c>
      <c r="G14935" s="47">
        <f t="shared" si="1635"/>
        <v>0</v>
      </c>
      <c r="M14935">
        <f t="shared" si="1636"/>
        <v>2</v>
      </c>
      <c r="N14935">
        <f>IF(OR(WEEKDAY(A14935)=1,WEEKDAY(A14935)=7,COUNTIF('2027祝日等（不使用）'!$A$1:$A$20,単年カーブ!A14935)=1),0,1)</f>
        <v>0</v>
      </c>
      <c r="O14935">
        <f t="shared" si="1632"/>
        <v>4</v>
      </c>
      <c r="P14935">
        <f t="shared" si="1637"/>
        <v>0</v>
      </c>
      <c r="Q14935">
        <f t="shared" si="1638"/>
        <v>0</v>
      </c>
    </row>
    <row r="14936" spans="1:17" ht="19.5" x14ac:dyDescent="0.4">
      <c r="A14936" s="33">
        <f t="shared" si="1633"/>
        <v>46789</v>
      </c>
      <c r="B14936" s="27" t="str">
        <f t="shared" si="1634"/>
        <v>(日)</v>
      </c>
      <c r="C14936" s="34">
        <v>8.3333333333333301E-2</v>
      </c>
      <c r="D14936" s="16" t="s">
        <v>18</v>
      </c>
      <c r="E14936" s="35">
        <v>0.104166666666667</v>
      </c>
      <c r="F14936" s="50">
        <f>IF(COUNTIF('リスト（不使用）'!$A$5:$A$6,単年カーブ!$A$1),"希望数量入力ください",'単年（2027年度）'!$E$12*単年カーブ!$R$3+'単年（2027年度）'!$E$12*(1-単年カーブ!$R$3)*単年カーブ!Q14936)</f>
        <v>0</v>
      </c>
      <c r="G14936" s="47">
        <f t="shared" si="1635"/>
        <v>0</v>
      </c>
      <c r="M14936">
        <f t="shared" si="1636"/>
        <v>2</v>
      </c>
      <c r="N14936">
        <f>IF(OR(WEEKDAY(A14936)=1,WEEKDAY(A14936)=7,COUNTIF('2027祝日等（不使用）'!$A$1:$A$20,単年カーブ!A14936)=1),0,1)</f>
        <v>0</v>
      </c>
      <c r="O14936">
        <f t="shared" si="1632"/>
        <v>5</v>
      </c>
      <c r="P14936">
        <f t="shared" si="1637"/>
        <v>0</v>
      </c>
      <c r="Q14936">
        <f t="shared" si="1638"/>
        <v>0</v>
      </c>
    </row>
    <row r="14937" spans="1:17" ht="19.5" x14ac:dyDescent="0.4">
      <c r="A14937" s="33">
        <f t="shared" si="1633"/>
        <v>46789</v>
      </c>
      <c r="B14937" s="27" t="str">
        <f t="shared" si="1634"/>
        <v>(日)</v>
      </c>
      <c r="C14937" s="34">
        <v>0.104166666666667</v>
      </c>
      <c r="D14937" s="16" t="s">
        <v>18</v>
      </c>
      <c r="E14937" s="35">
        <v>0.125</v>
      </c>
      <c r="F14937" s="50">
        <f>IF(COUNTIF('リスト（不使用）'!$A$5:$A$6,単年カーブ!$A$1),"希望数量入力ください",'単年（2027年度）'!$E$12*単年カーブ!$R$3+'単年（2027年度）'!$E$12*(1-単年カーブ!$R$3)*単年カーブ!Q14937)</f>
        <v>0</v>
      </c>
      <c r="G14937" s="47">
        <f t="shared" si="1635"/>
        <v>0</v>
      </c>
      <c r="M14937">
        <f t="shared" si="1636"/>
        <v>2</v>
      </c>
      <c r="N14937">
        <f>IF(OR(WEEKDAY(A14937)=1,WEEKDAY(A14937)=7,COUNTIF('2027祝日等（不使用）'!$A$1:$A$20,単年カーブ!A14937)=1),0,1)</f>
        <v>0</v>
      </c>
      <c r="O14937">
        <f t="shared" si="1632"/>
        <v>6</v>
      </c>
      <c r="P14937">
        <f t="shared" si="1637"/>
        <v>0</v>
      </c>
      <c r="Q14937">
        <f t="shared" si="1638"/>
        <v>0</v>
      </c>
    </row>
    <row r="14938" spans="1:17" ht="19.5" x14ac:dyDescent="0.4">
      <c r="A14938" s="33">
        <f t="shared" si="1633"/>
        <v>46789</v>
      </c>
      <c r="B14938" s="27" t="str">
        <f t="shared" si="1634"/>
        <v>(日)</v>
      </c>
      <c r="C14938" s="34">
        <v>0.125</v>
      </c>
      <c r="D14938" s="16" t="s">
        <v>18</v>
      </c>
      <c r="E14938" s="35">
        <v>0.14583333333333301</v>
      </c>
      <c r="F14938" s="50">
        <f>IF(COUNTIF('リスト（不使用）'!$A$5:$A$6,単年カーブ!$A$1),"希望数量入力ください",'単年（2027年度）'!$E$12*単年カーブ!$R$3+'単年（2027年度）'!$E$12*(1-単年カーブ!$R$3)*単年カーブ!Q14938)</f>
        <v>0</v>
      </c>
      <c r="G14938" s="47">
        <f t="shared" si="1635"/>
        <v>0</v>
      </c>
      <c r="M14938">
        <f t="shared" si="1636"/>
        <v>2</v>
      </c>
      <c r="N14938">
        <f>IF(OR(WEEKDAY(A14938)=1,WEEKDAY(A14938)=7,COUNTIF('2027祝日等（不使用）'!$A$1:$A$20,単年カーブ!A14938)=1),0,1)</f>
        <v>0</v>
      </c>
      <c r="O14938">
        <f t="shared" si="1632"/>
        <v>7</v>
      </c>
      <c r="P14938">
        <f t="shared" si="1637"/>
        <v>0</v>
      </c>
      <c r="Q14938">
        <f t="shared" si="1638"/>
        <v>0</v>
      </c>
    </row>
    <row r="14939" spans="1:17" ht="19.5" x14ac:dyDescent="0.4">
      <c r="A14939" s="33">
        <f t="shared" si="1633"/>
        <v>46789</v>
      </c>
      <c r="B14939" s="27" t="str">
        <f t="shared" si="1634"/>
        <v>(日)</v>
      </c>
      <c r="C14939" s="34">
        <v>0.14583333333333301</v>
      </c>
      <c r="D14939" s="16" t="s">
        <v>18</v>
      </c>
      <c r="E14939" s="35">
        <v>0.16666666666666699</v>
      </c>
      <c r="F14939" s="50">
        <f>IF(COUNTIF('リスト（不使用）'!$A$5:$A$6,単年カーブ!$A$1),"希望数量入力ください",'単年（2027年度）'!$E$12*単年カーブ!$R$3+'単年（2027年度）'!$E$12*(1-単年カーブ!$R$3)*単年カーブ!Q14939)</f>
        <v>0</v>
      </c>
      <c r="G14939" s="47">
        <f t="shared" si="1635"/>
        <v>0</v>
      </c>
      <c r="M14939">
        <f t="shared" si="1636"/>
        <v>2</v>
      </c>
      <c r="N14939">
        <f>IF(OR(WEEKDAY(A14939)=1,WEEKDAY(A14939)=7,COUNTIF('2027祝日等（不使用）'!$A$1:$A$20,単年カーブ!A14939)=1),0,1)</f>
        <v>0</v>
      </c>
      <c r="O14939">
        <f t="shared" si="1632"/>
        <v>8</v>
      </c>
      <c r="P14939">
        <f t="shared" si="1637"/>
        <v>0</v>
      </c>
      <c r="Q14939">
        <f t="shared" si="1638"/>
        <v>0</v>
      </c>
    </row>
    <row r="14940" spans="1:17" ht="19.5" x14ac:dyDescent="0.4">
      <c r="A14940" s="33">
        <f t="shared" si="1633"/>
        <v>46789</v>
      </c>
      <c r="B14940" s="27" t="str">
        <f t="shared" si="1634"/>
        <v>(日)</v>
      </c>
      <c r="C14940" s="34">
        <v>0.16666666666666699</v>
      </c>
      <c r="D14940" s="16" t="s">
        <v>18</v>
      </c>
      <c r="E14940" s="35">
        <v>0.1875</v>
      </c>
      <c r="F14940" s="50">
        <f>IF(COUNTIF('リスト（不使用）'!$A$5:$A$6,単年カーブ!$A$1),"希望数量入力ください",'単年（2027年度）'!$E$12*単年カーブ!$R$3+'単年（2027年度）'!$E$12*(1-単年カーブ!$R$3)*単年カーブ!Q14940)</f>
        <v>0</v>
      </c>
      <c r="G14940" s="47">
        <f t="shared" si="1635"/>
        <v>0</v>
      </c>
      <c r="M14940">
        <f t="shared" si="1636"/>
        <v>2</v>
      </c>
      <c r="N14940">
        <f>IF(OR(WEEKDAY(A14940)=1,WEEKDAY(A14940)=7,COUNTIF('2027祝日等（不使用）'!$A$1:$A$20,単年カーブ!A14940)=1),0,1)</f>
        <v>0</v>
      </c>
      <c r="O14940">
        <f t="shared" si="1632"/>
        <v>9</v>
      </c>
      <c r="P14940">
        <f t="shared" si="1637"/>
        <v>0</v>
      </c>
      <c r="Q14940">
        <f t="shared" si="1638"/>
        <v>0</v>
      </c>
    </row>
    <row r="14941" spans="1:17" ht="19.5" x14ac:dyDescent="0.4">
      <c r="A14941" s="33">
        <f t="shared" si="1633"/>
        <v>46789</v>
      </c>
      <c r="B14941" s="27" t="str">
        <f t="shared" si="1634"/>
        <v>(日)</v>
      </c>
      <c r="C14941" s="34">
        <v>0.1875</v>
      </c>
      <c r="D14941" s="16" t="s">
        <v>18</v>
      </c>
      <c r="E14941" s="35">
        <v>0.20833333333333301</v>
      </c>
      <c r="F14941" s="50">
        <f>IF(COUNTIF('リスト（不使用）'!$A$5:$A$6,単年カーブ!$A$1),"希望数量入力ください",'単年（2027年度）'!$E$12*単年カーブ!$R$3+'単年（2027年度）'!$E$12*(1-単年カーブ!$R$3)*単年カーブ!Q14941)</f>
        <v>0</v>
      </c>
      <c r="G14941" s="47">
        <f t="shared" si="1635"/>
        <v>0</v>
      </c>
      <c r="M14941">
        <f t="shared" si="1636"/>
        <v>2</v>
      </c>
      <c r="N14941">
        <f>IF(OR(WEEKDAY(A14941)=1,WEEKDAY(A14941)=7,COUNTIF('2027祝日等（不使用）'!$A$1:$A$20,単年カーブ!A14941)=1),0,1)</f>
        <v>0</v>
      </c>
      <c r="O14941">
        <f t="shared" si="1632"/>
        <v>10</v>
      </c>
      <c r="P14941">
        <f t="shared" si="1637"/>
        <v>0</v>
      </c>
      <c r="Q14941">
        <f t="shared" si="1638"/>
        <v>0</v>
      </c>
    </row>
    <row r="14942" spans="1:17" ht="19.5" x14ac:dyDescent="0.4">
      <c r="A14942" s="33">
        <f t="shared" si="1633"/>
        <v>46789</v>
      </c>
      <c r="B14942" s="27" t="str">
        <f t="shared" si="1634"/>
        <v>(日)</v>
      </c>
      <c r="C14942" s="34">
        <v>0.20833333333333301</v>
      </c>
      <c r="D14942" s="16" t="s">
        <v>18</v>
      </c>
      <c r="E14942" s="35">
        <v>0.22916666666666699</v>
      </c>
      <c r="F14942" s="50">
        <f>IF(COUNTIF('リスト（不使用）'!$A$5:$A$6,単年カーブ!$A$1),"希望数量入力ください",'単年（2027年度）'!$E$12*単年カーブ!$R$3+'単年（2027年度）'!$E$12*(1-単年カーブ!$R$3)*単年カーブ!Q14942)</f>
        <v>0</v>
      </c>
      <c r="G14942" s="47">
        <f t="shared" si="1635"/>
        <v>0</v>
      </c>
      <c r="M14942">
        <f t="shared" si="1636"/>
        <v>2</v>
      </c>
      <c r="N14942">
        <f>IF(OR(WEEKDAY(A14942)=1,WEEKDAY(A14942)=7,COUNTIF('2027祝日等（不使用）'!$A$1:$A$20,単年カーブ!A14942)=1),0,1)</f>
        <v>0</v>
      </c>
      <c r="O14942">
        <f t="shared" si="1632"/>
        <v>11</v>
      </c>
      <c r="P14942">
        <f t="shared" si="1637"/>
        <v>0</v>
      </c>
      <c r="Q14942">
        <f t="shared" si="1638"/>
        <v>0</v>
      </c>
    </row>
    <row r="14943" spans="1:17" ht="19.5" x14ac:dyDescent="0.4">
      <c r="A14943" s="33">
        <f t="shared" si="1633"/>
        <v>46789</v>
      </c>
      <c r="B14943" s="27" t="str">
        <f t="shared" si="1634"/>
        <v>(日)</v>
      </c>
      <c r="C14943" s="34">
        <v>0.22916666666666699</v>
      </c>
      <c r="D14943" s="16" t="s">
        <v>18</v>
      </c>
      <c r="E14943" s="35">
        <v>0.25</v>
      </c>
      <c r="F14943" s="50">
        <f>IF(COUNTIF('リスト（不使用）'!$A$5:$A$6,単年カーブ!$A$1),"希望数量入力ください",'単年（2027年度）'!$E$12*単年カーブ!$R$3+'単年（2027年度）'!$E$12*(1-単年カーブ!$R$3)*単年カーブ!Q14943)</f>
        <v>0</v>
      </c>
      <c r="G14943" s="47">
        <f t="shared" si="1635"/>
        <v>0</v>
      </c>
      <c r="M14943">
        <f t="shared" si="1636"/>
        <v>2</v>
      </c>
      <c r="N14943">
        <f>IF(OR(WEEKDAY(A14943)=1,WEEKDAY(A14943)=7,COUNTIF('2027祝日等（不使用）'!$A$1:$A$20,単年カーブ!A14943)=1),0,1)</f>
        <v>0</v>
      </c>
      <c r="O14943">
        <f t="shared" si="1632"/>
        <v>12</v>
      </c>
      <c r="P14943">
        <f t="shared" si="1637"/>
        <v>0</v>
      </c>
      <c r="Q14943">
        <f t="shared" si="1638"/>
        <v>0</v>
      </c>
    </row>
    <row r="14944" spans="1:17" ht="19.5" x14ac:dyDescent="0.4">
      <c r="A14944" s="33">
        <f t="shared" si="1633"/>
        <v>46789</v>
      </c>
      <c r="B14944" s="27" t="str">
        <f t="shared" si="1634"/>
        <v>(日)</v>
      </c>
      <c r="C14944" s="34">
        <v>0.25</v>
      </c>
      <c r="D14944" s="16" t="s">
        <v>18</v>
      </c>
      <c r="E14944" s="35">
        <v>0.27083333333333298</v>
      </c>
      <c r="F14944" s="50">
        <f>IF(COUNTIF('リスト（不使用）'!$A$5:$A$6,単年カーブ!$A$1),"希望数量入力ください",'単年（2027年度）'!$E$12*単年カーブ!$R$3+'単年（2027年度）'!$E$12*(1-単年カーブ!$R$3)*単年カーブ!Q14944)</f>
        <v>0</v>
      </c>
      <c r="G14944" s="47">
        <f t="shared" si="1635"/>
        <v>0</v>
      </c>
      <c r="M14944">
        <f t="shared" si="1636"/>
        <v>2</v>
      </c>
      <c r="N14944">
        <f>IF(OR(WEEKDAY(A14944)=1,WEEKDAY(A14944)=7,COUNTIF('2027祝日等（不使用）'!$A$1:$A$20,単年カーブ!A14944)=1),0,1)</f>
        <v>0</v>
      </c>
      <c r="O14944">
        <f t="shared" si="1632"/>
        <v>13</v>
      </c>
      <c r="P14944">
        <f t="shared" si="1637"/>
        <v>0</v>
      </c>
      <c r="Q14944">
        <f t="shared" si="1638"/>
        <v>0</v>
      </c>
    </row>
    <row r="14945" spans="1:17" ht="19.5" x14ac:dyDescent="0.4">
      <c r="A14945" s="33">
        <f t="shared" si="1633"/>
        <v>46789</v>
      </c>
      <c r="B14945" s="27" t="str">
        <f t="shared" si="1634"/>
        <v>(日)</v>
      </c>
      <c r="C14945" s="34">
        <v>0.27083333333333298</v>
      </c>
      <c r="D14945" s="16" t="s">
        <v>18</v>
      </c>
      <c r="E14945" s="35">
        <v>0.29166666666666702</v>
      </c>
      <c r="F14945" s="50">
        <f>IF(COUNTIF('リスト（不使用）'!$A$5:$A$6,単年カーブ!$A$1),"希望数量入力ください",'単年（2027年度）'!$E$12*単年カーブ!$R$3+'単年（2027年度）'!$E$12*(1-単年カーブ!$R$3)*単年カーブ!Q14945)</f>
        <v>0</v>
      </c>
      <c r="G14945" s="47">
        <f t="shared" si="1635"/>
        <v>0</v>
      </c>
      <c r="M14945">
        <f t="shared" si="1636"/>
        <v>2</v>
      </c>
      <c r="N14945">
        <f>IF(OR(WEEKDAY(A14945)=1,WEEKDAY(A14945)=7,COUNTIF('2027祝日等（不使用）'!$A$1:$A$20,単年カーブ!A14945)=1),0,1)</f>
        <v>0</v>
      </c>
      <c r="O14945">
        <f t="shared" si="1632"/>
        <v>14</v>
      </c>
      <c r="P14945">
        <f t="shared" si="1637"/>
        <v>0</v>
      </c>
      <c r="Q14945">
        <f t="shared" si="1638"/>
        <v>0</v>
      </c>
    </row>
    <row r="14946" spans="1:17" ht="19.5" x14ac:dyDescent="0.4">
      <c r="A14946" s="33">
        <f t="shared" si="1633"/>
        <v>46789</v>
      </c>
      <c r="B14946" s="27" t="str">
        <f t="shared" si="1634"/>
        <v>(日)</v>
      </c>
      <c r="C14946" s="34">
        <v>0.29166666666666702</v>
      </c>
      <c r="D14946" s="16" t="s">
        <v>18</v>
      </c>
      <c r="E14946" s="35">
        <v>0.3125</v>
      </c>
      <c r="F14946" s="50">
        <f>IF(COUNTIF('リスト（不使用）'!$A$5:$A$6,単年カーブ!$A$1),"希望数量入力ください",'単年（2027年度）'!$E$12*単年カーブ!$R$3+'単年（2027年度）'!$E$12*(1-単年カーブ!$R$3)*単年カーブ!Q14946)</f>
        <v>0</v>
      </c>
      <c r="G14946" s="47">
        <f t="shared" si="1635"/>
        <v>0</v>
      </c>
      <c r="M14946">
        <f t="shared" si="1636"/>
        <v>2</v>
      </c>
      <c r="N14946">
        <f>IF(OR(WEEKDAY(A14946)=1,WEEKDAY(A14946)=7,COUNTIF('2027祝日等（不使用）'!$A$1:$A$20,単年カーブ!A14946)=1),0,1)</f>
        <v>0</v>
      </c>
      <c r="O14946">
        <f t="shared" si="1632"/>
        <v>15</v>
      </c>
      <c r="P14946">
        <f t="shared" si="1637"/>
        <v>0</v>
      </c>
      <c r="Q14946">
        <f t="shared" si="1638"/>
        <v>0</v>
      </c>
    </row>
    <row r="14947" spans="1:17" ht="19.5" x14ac:dyDescent="0.4">
      <c r="A14947" s="33">
        <f t="shared" si="1633"/>
        <v>46789</v>
      </c>
      <c r="B14947" s="27" t="str">
        <f t="shared" si="1634"/>
        <v>(日)</v>
      </c>
      <c r="C14947" s="34">
        <v>0.3125</v>
      </c>
      <c r="D14947" s="16" t="s">
        <v>18</v>
      </c>
      <c r="E14947" s="35">
        <v>0.33333333333333298</v>
      </c>
      <c r="F14947" s="50">
        <f>IF(COUNTIF('リスト（不使用）'!$A$5:$A$6,単年カーブ!$A$1),"希望数量入力ください",'単年（2027年度）'!$E$12*単年カーブ!$R$3+'単年（2027年度）'!$E$12*(1-単年カーブ!$R$3)*単年カーブ!Q14947)</f>
        <v>0</v>
      </c>
      <c r="G14947" s="47">
        <f t="shared" si="1635"/>
        <v>0</v>
      </c>
      <c r="M14947">
        <f t="shared" si="1636"/>
        <v>2</v>
      </c>
      <c r="N14947">
        <f>IF(OR(WEEKDAY(A14947)=1,WEEKDAY(A14947)=7,COUNTIF('2027祝日等（不使用）'!$A$1:$A$20,単年カーブ!A14947)=1),0,1)</f>
        <v>0</v>
      </c>
      <c r="O14947">
        <f t="shared" si="1632"/>
        <v>16</v>
      </c>
      <c r="P14947">
        <f t="shared" si="1637"/>
        <v>0</v>
      </c>
      <c r="Q14947">
        <f t="shared" si="1638"/>
        <v>0</v>
      </c>
    </row>
    <row r="14948" spans="1:17" ht="19.5" x14ac:dyDescent="0.4">
      <c r="A14948" s="33">
        <f t="shared" si="1633"/>
        <v>46789</v>
      </c>
      <c r="B14948" s="27" t="str">
        <f t="shared" si="1634"/>
        <v>(日)</v>
      </c>
      <c r="C14948" s="34">
        <v>0.33333333333333298</v>
      </c>
      <c r="D14948" s="16" t="s">
        <v>18</v>
      </c>
      <c r="E14948" s="35">
        <v>0.35416666666666702</v>
      </c>
      <c r="F14948" s="50">
        <f>IF(COUNTIF('リスト（不使用）'!$A$5:$A$6,単年カーブ!$A$1),"希望数量入力ください",'単年（2027年度）'!$E$12*単年カーブ!$R$3+'単年（2027年度）'!$E$12*(1-単年カーブ!$R$3)*単年カーブ!Q14948)</f>
        <v>0</v>
      </c>
      <c r="G14948" s="47">
        <f t="shared" si="1635"/>
        <v>0</v>
      </c>
      <c r="M14948">
        <f t="shared" si="1636"/>
        <v>2</v>
      </c>
      <c r="N14948">
        <f>IF(OR(WEEKDAY(A14948)=1,WEEKDAY(A14948)=7,COUNTIF('2027祝日等（不使用）'!$A$1:$A$20,単年カーブ!A14948)=1),0,1)</f>
        <v>0</v>
      </c>
      <c r="O14948">
        <f t="shared" si="1632"/>
        <v>17</v>
      </c>
      <c r="P14948">
        <f t="shared" si="1637"/>
        <v>1</v>
      </c>
      <c r="Q14948">
        <f t="shared" si="1638"/>
        <v>0</v>
      </c>
    </row>
    <row r="14949" spans="1:17" ht="19.5" x14ac:dyDescent="0.4">
      <c r="A14949" s="33">
        <f t="shared" si="1633"/>
        <v>46789</v>
      </c>
      <c r="B14949" s="27" t="str">
        <f t="shared" si="1634"/>
        <v>(日)</v>
      </c>
      <c r="C14949" s="34">
        <v>0.35416666666666702</v>
      </c>
      <c r="D14949" s="16" t="s">
        <v>18</v>
      </c>
      <c r="E14949" s="35">
        <v>0.375</v>
      </c>
      <c r="F14949" s="50">
        <f>IF(COUNTIF('リスト（不使用）'!$A$5:$A$6,単年カーブ!$A$1),"希望数量入力ください",'単年（2027年度）'!$E$12*単年カーブ!$R$3+'単年（2027年度）'!$E$12*(1-単年カーブ!$R$3)*単年カーブ!Q14949)</f>
        <v>0</v>
      </c>
      <c r="G14949" s="47">
        <f t="shared" si="1635"/>
        <v>0</v>
      </c>
      <c r="M14949">
        <f t="shared" si="1636"/>
        <v>2</v>
      </c>
      <c r="N14949">
        <f>IF(OR(WEEKDAY(A14949)=1,WEEKDAY(A14949)=7,COUNTIF('2027祝日等（不使用）'!$A$1:$A$20,単年カーブ!A14949)=1),0,1)</f>
        <v>0</v>
      </c>
      <c r="O14949">
        <f t="shared" si="1632"/>
        <v>18</v>
      </c>
      <c r="P14949">
        <f t="shared" si="1637"/>
        <v>1</v>
      </c>
      <c r="Q14949">
        <f t="shared" si="1638"/>
        <v>0</v>
      </c>
    </row>
    <row r="14950" spans="1:17" ht="19.5" x14ac:dyDescent="0.4">
      <c r="A14950" s="33">
        <f t="shared" si="1633"/>
        <v>46789</v>
      </c>
      <c r="B14950" s="27" t="str">
        <f t="shared" si="1634"/>
        <v>(日)</v>
      </c>
      <c r="C14950" s="34">
        <v>0.375</v>
      </c>
      <c r="D14950" s="16" t="s">
        <v>18</v>
      </c>
      <c r="E14950" s="35">
        <v>0.39583333333333298</v>
      </c>
      <c r="F14950" s="50">
        <f>IF(COUNTIF('リスト（不使用）'!$A$5:$A$6,単年カーブ!$A$1),"希望数量入力ください",'単年（2027年度）'!$E$12*単年カーブ!$R$3+'単年（2027年度）'!$E$12*(1-単年カーブ!$R$3)*単年カーブ!Q14950)</f>
        <v>0</v>
      </c>
      <c r="G14950" s="47">
        <f t="shared" si="1635"/>
        <v>0</v>
      </c>
      <c r="M14950">
        <f t="shared" si="1636"/>
        <v>2</v>
      </c>
      <c r="N14950">
        <f>IF(OR(WEEKDAY(A14950)=1,WEEKDAY(A14950)=7,COUNTIF('2027祝日等（不使用）'!$A$1:$A$20,単年カーブ!A14950)=1),0,1)</f>
        <v>0</v>
      </c>
      <c r="O14950">
        <f t="shared" si="1632"/>
        <v>19</v>
      </c>
      <c r="P14950">
        <f t="shared" si="1637"/>
        <v>1</v>
      </c>
      <c r="Q14950">
        <f t="shared" si="1638"/>
        <v>0</v>
      </c>
    </row>
    <row r="14951" spans="1:17" ht="19.5" x14ac:dyDescent="0.4">
      <c r="A14951" s="33">
        <f t="shared" si="1633"/>
        <v>46789</v>
      </c>
      <c r="B14951" s="27" t="str">
        <f t="shared" si="1634"/>
        <v>(日)</v>
      </c>
      <c r="C14951" s="34">
        <v>0.39583333333333298</v>
      </c>
      <c r="D14951" s="16" t="s">
        <v>18</v>
      </c>
      <c r="E14951" s="35">
        <v>0.41666666666666702</v>
      </c>
      <c r="F14951" s="50">
        <f>IF(COUNTIF('リスト（不使用）'!$A$5:$A$6,単年カーブ!$A$1),"希望数量入力ください",'単年（2027年度）'!$E$12*単年カーブ!$R$3+'単年（2027年度）'!$E$12*(1-単年カーブ!$R$3)*単年カーブ!Q14951)</f>
        <v>0</v>
      </c>
      <c r="G14951" s="47">
        <f t="shared" si="1635"/>
        <v>0</v>
      </c>
      <c r="M14951">
        <f t="shared" si="1636"/>
        <v>2</v>
      </c>
      <c r="N14951">
        <f>IF(OR(WEEKDAY(A14951)=1,WEEKDAY(A14951)=7,COUNTIF('2027祝日等（不使用）'!$A$1:$A$20,単年カーブ!A14951)=1),0,1)</f>
        <v>0</v>
      </c>
      <c r="O14951">
        <f t="shared" si="1632"/>
        <v>20</v>
      </c>
      <c r="P14951">
        <f t="shared" si="1637"/>
        <v>1</v>
      </c>
      <c r="Q14951">
        <f t="shared" si="1638"/>
        <v>0</v>
      </c>
    </row>
    <row r="14952" spans="1:17" ht="19.5" x14ac:dyDescent="0.4">
      <c r="A14952" s="33">
        <f t="shared" si="1633"/>
        <v>46789</v>
      </c>
      <c r="B14952" s="27" t="str">
        <f t="shared" si="1634"/>
        <v>(日)</v>
      </c>
      <c r="C14952" s="34">
        <v>0.41666666666666702</v>
      </c>
      <c r="D14952" s="16" t="s">
        <v>18</v>
      </c>
      <c r="E14952" s="35">
        <v>0.4375</v>
      </c>
      <c r="F14952" s="50">
        <f>IF(COUNTIF('リスト（不使用）'!$A$5:$A$6,単年カーブ!$A$1),"希望数量入力ください",'単年（2027年度）'!$E$12*単年カーブ!$R$3+'単年（2027年度）'!$E$12*(1-単年カーブ!$R$3)*単年カーブ!Q14952)</f>
        <v>0</v>
      </c>
      <c r="G14952" s="47">
        <f t="shared" si="1635"/>
        <v>0</v>
      </c>
      <c r="M14952">
        <f t="shared" si="1636"/>
        <v>2</v>
      </c>
      <c r="N14952">
        <f>IF(OR(WEEKDAY(A14952)=1,WEEKDAY(A14952)=7,COUNTIF('2027祝日等（不使用）'!$A$1:$A$20,単年カーブ!A14952)=1),0,1)</f>
        <v>0</v>
      </c>
      <c r="O14952">
        <f t="shared" si="1632"/>
        <v>21</v>
      </c>
      <c r="P14952">
        <f t="shared" si="1637"/>
        <v>1</v>
      </c>
      <c r="Q14952">
        <f t="shared" si="1638"/>
        <v>0</v>
      </c>
    </row>
    <row r="14953" spans="1:17" ht="19.5" x14ac:dyDescent="0.4">
      <c r="A14953" s="33">
        <f t="shared" si="1633"/>
        <v>46789</v>
      </c>
      <c r="B14953" s="27" t="str">
        <f t="shared" si="1634"/>
        <v>(日)</v>
      </c>
      <c r="C14953" s="34">
        <v>0.4375</v>
      </c>
      <c r="D14953" s="16" t="s">
        <v>18</v>
      </c>
      <c r="E14953" s="35">
        <v>0.45833333333333298</v>
      </c>
      <c r="F14953" s="50">
        <f>IF(COUNTIF('リスト（不使用）'!$A$5:$A$6,単年カーブ!$A$1),"希望数量入力ください",'単年（2027年度）'!$E$12*単年カーブ!$R$3+'単年（2027年度）'!$E$12*(1-単年カーブ!$R$3)*単年カーブ!Q14953)</f>
        <v>0</v>
      </c>
      <c r="G14953" s="47">
        <f t="shared" si="1635"/>
        <v>0</v>
      </c>
      <c r="M14953">
        <f t="shared" si="1636"/>
        <v>2</v>
      </c>
      <c r="N14953">
        <f>IF(OR(WEEKDAY(A14953)=1,WEEKDAY(A14953)=7,COUNTIF('2027祝日等（不使用）'!$A$1:$A$20,単年カーブ!A14953)=1),0,1)</f>
        <v>0</v>
      </c>
      <c r="O14953">
        <f t="shared" si="1632"/>
        <v>22</v>
      </c>
      <c r="P14953">
        <f t="shared" si="1637"/>
        <v>1</v>
      </c>
      <c r="Q14953">
        <f t="shared" si="1638"/>
        <v>0</v>
      </c>
    </row>
    <row r="14954" spans="1:17" ht="19.5" x14ac:dyDescent="0.4">
      <c r="A14954" s="33">
        <f t="shared" si="1633"/>
        <v>46789</v>
      </c>
      <c r="B14954" s="27" t="str">
        <f t="shared" si="1634"/>
        <v>(日)</v>
      </c>
      <c r="C14954" s="34">
        <v>0.45833333333333298</v>
      </c>
      <c r="D14954" s="16" t="s">
        <v>18</v>
      </c>
      <c r="E14954" s="35">
        <v>0.47916666666666702</v>
      </c>
      <c r="F14954" s="50">
        <f>IF(COUNTIF('リスト（不使用）'!$A$5:$A$6,単年カーブ!$A$1),"希望数量入力ください",'単年（2027年度）'!$E$12*単年カーブ!$R$3+'単年（2027年度）'!$E$12*(1-単年カーブ!$R$3)*単年カーブ!Q14954)</f>
        <v>0</v>
      </c>
      <c r="G14954" s="47">
        <f t="shared" si="1635"/>
        <v>0</v>
      </c>
      <c r="M14954">
        <f t="shared" si="1636"/>
        <v>2</v>
      </c>
      <c r="N14954">
        <f>IF(OR(WEEKDAY(A14954)=1,WEEKDAY(A14954)=7,COUNTIF('2027祝日等（不使用）'!$A$1:$A$20,単年カーブ!A14954)=1),0,1)</f>
        <v>0</v>
      </c>
      <c r="O14954">
        <f t="shared" si="1632"/>
        <v>23</v>
      </c>
      <c r="P14954">
        <f t="shared" si="1637"/>
        <v>1</v>
      </c>
      <c r="Q14954">
        <f t="shared" si="1638"/>
        <v>0</v>
      </c>
    </row>
    <row r="14955" spans="1:17" ht="19.5" x14ac:dyDescent="0.4">
      <c r="A14955" s="33">
        <f t="shared" si="1633"/>
        <v>46789</v>
      </c>
      <c r="B14955" s="27" t="str">
        <f t="shared" si="1634"/>
        <v>(日)</v>
      </c>
      <c r="C14955" s="34">
        <v>0.47916666666666702</v>
      </c>
      <c r="D14955" s="16" t="s">
        <v>18</v>
      </c>
      <c r="E14955" s="35">
        <v>0.5</v>
      </c>
      <c r="F14955" s="50">
        <f>IF(COUNTIF('リスト（不使用）'!$A$5:$A$6,単年カーブ!$A$1),"希望数量入力ください",'単年（2027年度）'!$E$12*単年カーブ!$R$3+'単年（2027年度）'!$E$12*(1-単年カーブ!$R$3)*単年カーブ!Q14955)</f>
        <v>0</v>
      </c>
      <c r="G14955" s="47">
        <f t="shared" si="1635"/>
        <v>0</v>
      </c>
      <c r="M14955">
        <f t="shared" si="1636"/>
        <v>2</v>
      </c>
      <c r="N14955">
        <f>IF(OR(WEEKDAY(A14955)=1,WEEKDAY(A14955)=7,COUNTIF('2027祝日等（不使用）'!$A$1:$A$20,単年カーブ!A14955)=1),0,1)</f>
        <v>0</v>
      </c>
      <c r="O14955">
        <f t="shared" si="1632"/>
        <v>24</v>
      </c>
      <c r="P14955">
        <f t="shared" si="1637"/>
        <v>1</v>
      </c>
      <c r="Q14955">
        <f t="shared" si="1638"/>
        <v>0</v>
      </c>
    </row>
    <row r="14956" spans="1:17" ht="19.5" x14ac:dyDescent="0.4">
      <c r="A14956" s="33">
        <f t="shared" si="1633"/>
        <v>46789</v>
      </c>
      <c r="B14956" s="27" t="str">
        <f t="shared" si="1634"/>
        <v>(日)</v>
      </c>
      <c r="C14956" s="34">
        <v>0.5</v>
      </c>
      <c r="D14956" s="16" t="s">
        <v>18</v>
      </c>
      <c r="E14956" s="35">
        <v>0.52083333333333304</v>
      </c>
      <c r="F14956" s="50">
        <f>IF(COUNTIF('リスト（不使用）'!$A$5:$A$6,単年カーブ!$A$1),"希望数量入力ください",'単年（2027年度）'!$E$12*単年カーブ!$R$3+'単年（2027年度）'!$E$12*(1-単年カーブ!$R$3)*単年カーブ!Q14956)</f>
        <v>0</v>
      </c>
      <c r="G14956" s="47">
        <f t="shared" si="1635"/>
        <v>0</v>
      </c>
      <c r="M14956">
        <f t="shared" si="1636"/>
        <v>2</v>
      </c>
      <c r="N14956">
        <f>IF(OR(WEEKDAY(A14956)=1,WEEKDAY(A14956)=7,COUNTIF('2027祝日等（不使用）'!$A$1:$A$20,単年カーブ!A14956)=1),0,1)</f>
        <v>0</v>
      </c>
      <c r="O14956">
        <f t="shared" si="1632"/>
        <v>25</v>
      </c>
      <c r="P14956">
        <f t="shared" si="1637"/>
        <v>1</v>
      </c>
      <c r="Q14956">
        <f t="shared" si="1638"/>
        <v>0</v>
      </c>
    </row>
    <row r="14957" spans="1:17" ht="19.5" x14ac:dyDescent="0.4">
      <c r="A14957" s="33">
        <f t="shared" si="1633"/>
        <v>46789</v>
      </c>
      <c r="B14957" s="27" t="str">
        <f t="shared" si="1634"/>
        <v>(日)</v>
      </c>
      <c r="C14957" s="34">
        <v>0.52083333333333304</v>
      </c>
      <c r="D14957" s="16" t="s">
        <v>18</v>
      </c>
      <c r="E14957" s="35">
        <v>0.54166666666666696</v>
      </c>
      <c r="F14957" s="50">
        <f>IF(COUNTIF('リスト（不使用）'!$A$5:$A$6,単年カーブ!$A$1),"希望数量入力ください",'単年（2027年度）'!$E$12*単年カーブ!$R$3+'単年（2027年度）'!$E$12*(1-単年カーブ!$R$3)*単年カーブ!Q14957)</f>
        <v>0</v>
      </c>
      <c r="G14957" s="47">
        <f t="shared" si="1635"/>
        <v>0</v>
      </c>
      <c r="M14957">
        <f t="shared" si="1636"/>
        <v>2</v>
      </c>
      <c r="N14957">
        <f>IF(OR(WEEKDAY(A14957)=1,WEEKDAY(A14957)=7,COUNTIF('2027祝日等（不使用）'!$A$1:$A$20,単年カーブ!A14957)=1),0,1)</f>
        <v>0</v>
      </c>
      <c r="O14957">
        <f t="shared" si="1632"/>
        <v>26</v>
      </c>
      <c r="P14957">
        <f t="shared" si="1637"/>
        <v>1</v>
      </c>
      <c r="Q14957">
        <f t="shared" si="1638"/>
        <v>0</v>
      </c>
    </row>
    <row r="14958" spans="1:17" ht="19.5" x14ac:dyDescent="0.4">
      <c r="A14958" s="33">
        <f t="shared" si="1633"/>
        <v>46789</v>
      </c>
      <c r="B14958" s="27" t="str">
        <f t="shared" si="1634"/>
        <v>(日)</v>
      </c>
      <c r="C14958" s="34">
        <v>0.54166666666666696</v>
      </c>
      <c r="D14958" s="16" t="s">
        <v>18</v>
      </c>
      <c r="E14958" s="35">
        <v>0.5625</v>
      </c>
      <c r="F14958" s="50">
        <f>IF(COUNTIF('リスト（不使用）'!$A$5:$A$6,単年カーブ!$A$1),"希望数量入力ください",'単年（2027年度）'!$E$12*単年カーブ!$R$3+'単年（2027年度）'!$E$12*(1-単年カーブ!$R$3)*単年カーブ!Q14958)</f>
        <v>0</v>
      </c>
      <c r="G14958" s="47">
        <f t="shared" si="1635"/>
        <v>0</v>
      </c>
      <c r="M14958">
        <f t="shared" si="1636"/>
        <v>2</v>
      </c>
      <c r="N14958">
        <f>IF(OR(WEEKDAY(A14958)=1,WEEKDAY(A14958)=7,COUNTIF('2027祝日等（不使用）'!$A$1:$A$20,単年カーブ!A14958)=1),0,1)</f>
        <v>0</v>
      </c>
      <c r="O14958">
        <f t="shared" si="1632"/>
        <v>27</v>
      </c>
      <c r="P14958">
        <f t="shared" si="1637"/>
        <v>1</v>
      </c>
      <c r="Q14958">
        <f t="shared" si="1638"/>
        <v>0</v>
      </c>
    </row>
    <row r="14959" spans="1:17" ht="19.5" x14ac:dyDescent="0.4">
      <c r="A14959" s="33">
        <f t="shared" si="1633"/>
        <v>46789</v>
      </c>
      <c r="B14959" s="27" t="str">
        <f t="shared" si="1634"/>
        <v>(日)</v>
      </c>
      <c r="C14959" s="34">
        <v>0.5625</v>
      </c>
      <c r="D14959" s="16" t="s">
        <v>18</v>
      </c>
      <c r="E14959" s="35">
        <v>0.58333333333333304</v>
      </c>
      <c r="F14959" s="50">
        <f>IF(COUNTIF('リスト（不使用）'!$A$5:$A$6,単年カーブ!$A$1),"希望数量入力ください",'単年（2027年度）'!$E$12*単年カーブ!$R$3+'単年（2027年度）'!$E$12*(1-単年カーブ!$R$3)*単年カーブ!Q14959)</f>
        <v>0</v>
      </c>
      <c r="G14959" s="47">
        <f t="shared" si="1635"/>
        <v>0</v>
      </c>
      <c r="M14959">
        <f t="shared" si="1636"/>
        <v>2</v>
      </c>
      <c r="N14959">
        <f>IF(OR(WEEKDAY(A14959)=1,WEEKDAY(A14959)=7,COUNTIF('2027祝日等（不使用）'!$A$1:$A$20,単年カーブ!A14959)=1),0,1)</f>
        <v>0</v>
      </c>
      <c r="O14959">
        <f t="shared" si="1632"/>
        <v>28</v>
      </c>
      <c r="P14959">
        <f t="shared" si="1637"/>
        <v>1</v>
      </c>
      <c r="Q14959">
        <f t="shared" si="1638"/>
        <v>0</v>
      </c>
    </row>
    <row r="14960" spans="1:17" ht="19.5" x14ac:dyDescent="0.4">
      <c r="A14960" s="33">
        <f t="shared" si="1633"/>
        <v>46789</v>
      </c>
      <c r="B14960" s="27" t="str">
        <f t="shared" si="1634"/>
        <v>(日)</v>
      </c>
      <c r="C14960" s="34">
        <v>0.58333333333333304</v>
      </c>
      <c r="D14960" s="16" t="s">
        <v>18</v>
      </c>
      <c r="E14960" s="35">
        <v>0.60416666666666696</v>
      </c>
      <c r="F14960" s="50">
        <f>IF(COUNTIF('リスト（不使用）'!$A$5:$A$6,単年カーブ!$A$1),"希望数量入力ください",'単年（2027年度）'!$E$12*単年カーブ!$R$3+'単年（2027年度）'!$E$12*(1-単年カーブ!$R$3)*単年カーブ!Q14960)</f>
        <v>0</v>
      </c>
      <c r="G14960" s="47">
        <f t="shared" si="1635"/>
        <v>0</v>
      </c>
      <c r="M14960">
        <f t="shared" si="1636"/>
        <v>2</v>
      </c>
      <c r="N14960">
        <f>IF(OR(WEEKDAY(A14960)=1,WEEKDAY(A14960)=7,COUNTIF('2027祝日等（不使用）'!$A$1:$A$20,単年カーブ!A14960)=1),0,1)</f>
        <v>0</v>
      </c>
      <c r="O14960">
        <f t="shared" si="1632"/>
        <v>29</v>
      </c>
      <c r="P14960">
        <f t="shared" si="1637"/>
        <v>1</v>
      </c>
      <c r="Q14960">
        <f t="shared" si="1638"/>
        <v>0</v>
      </c>
    </row>
    <row r="14961" spans="1:17" ht="19.5" x14ac:dyDescent="0.4">
      <c r="A14961" s="33">
        <f t="shared" si="1633"/>
        <v>46789</v>
      </c>
      <c r="B14961" s="27" t="str">
        <f t="shared" si="1634"/>
        <v>(日)</v>
      </c>
      <c r="C14961" s="34">
        <v>0.60416666666666696</v>
      </c>
      <c r="D14961" s="16" t="s">
        <v>18</v>
      </c>
      <c r="E14961" s="35">
        <v>0.625</v>
      </c>
      <c r="F14961" s="50">
        <f>IF(COUNTIF('リスト（不使用）'!$A$5:$A$6,単年カーブ!$A$1),"希望数量入力ください",'単年（2027年度）'!$E$12*単年カーブ!$R$3+'単年（2027年度）'!$E$12*(1-単年カーブ!$R$3)*単年カーブ!Q14961)</f>
        <v>0</v>
      </c>
      <c r="G14961" s="47">
        <f t="shared" si="1635"/>
        <v>0</v>
      </c>
      <c r="M14961">
        <f t="shared" si="1636"/>
        <v>2</v>
      </c>
      <c r="N14961">
        <f>IF(OR(WEEKDAY(A14961)=1,WEEKDAY(A14961)=7,COUNTIF('2027祝日等（不使用）'!$A$1:$A$20,単年カーブ!A14961)=1),0,1)</f>
        <v>0</v>
      </c>
      <c r="O14961">
        <f t="shared" si="1632"/>
        <v>30</v>
      </c>
      <c r="P14961">
        <f t="shared" si="1637"/>
        <v>1</v>
      </c>
      <c r="Q14961">
        <f t="shared" si="1638"/>
        <v>0</v>
      </c>
    </row>
    <row r="14962" spans="1:17" ht="19.5" x14ac:dyDescent="0.4">
      <c r="A14962" s="33">
        <f t="shared" si="1633"/>
        <v>46789</v>
      </c>
      <c r="B14962" s="27" t="str">
        <f t="shared" si="1634"/>
        <v>(日)</v>
      </c>
      <c r="C14962" s="34">
        <v>0.625</v>
      </c>
      <c r="D14962" s="16" t="s">
        <v>18</v>
      </c>
      <c r="E14962" s="35">
        <v>0.64583333333333304</v>
      </c>
      <c r="F14962" s="50">
        <f>IF(COUNTIF('リスト（不使用）'!$A$5:$A$6,単年カーブ!$A$1),"希望数量入力ください",'単年（2027年度）'!$E$12*単年カーブ!$R$3+'単年（2027年度）'!$E$12*(1-単年カーブ!$R$3)*単年カーブ!Q14962)</f>
        <v>0</v>
      </c>
      <c r="G14962" s="47">
        <f t="shared" si="1635"/>
        <v>0</v>
      </c>
      <c r="M14962">
        <f t="shared" si="1636"/>
        <v>2</v>
      </c>
      <c r="N14962">
        <f>IF(OR(WEEKDAY(A14962)=1,WEEKDAY(A14962)=7,COUNTIF('2027祝日等（不使用）'!$A$1:$A$20,単年カーブ!A14962)=1),0,1)</f>
        <v>0</v>
      </c>
      <c r="O14962">
        <f t="shared" si="1632"/>
        <v>31</v>
      </c>
      <c r="P14962">
        <f t="shared" si="1637"/>
        <v>1</v>
      </c>
      <c r="Q14962">
        <f t="shared" si="1638"/>
        <v>0</v>
      </c>
    </row>
    <row r="14963" spans="1:17" ht="19.5" x14ac:dyDescent="0.4">
      <c r="A14963" s="33">
        <f t="shared" si="1633"/>
        <v>46789</v>
      </c>
      <c r="B14963" s="27" t="str">
        <f t="shared" si="1634"/>
        <v>(日)</v>
      </c>
      <c r="C14963" s="34">
        <v>0.64583333333333304</v>
      </c>
      <c r="D14963" s="16" t="s">
        <v>18</v>
      </c>
      <c r="E14963" s="35">
        <v>0.66666666666666696</v>
      </c>
      <c r="F14963" s="50">
        <f>IF(COUNTIF('リスト（不使用）'!$A$5:$A$6,単年カーブ!$A$1),"希望数量入力ください",'単年（2027年度）'!$E$12*単年カーブ!$R$3+'単年（2027年度）'!$E$12*(1-単年カーブ!$R$3)*単年カーブ!Q14963)</f>
        <v>0</v>
      </c>
      <c r="G14963" s="47">
        <f t="shared" si="1635"/>
        <v>0</v>
      </c>
      <c r="M14963">
        <f t="shared" si="1636"/>
        <v>2</v>
      </c>
      <c r="N14963">
        <f>IF(OR(WEEKDAY(A14963)=1,WEEKDAY(A14963)=7,COUNTIF('2027祝日等（不使用）'!$A$1:$A$20,単年カーブ!A14963)=1),0,1)</f>
        <v>0</v>
      </c>
      <c r="O14963">
        <f t="shared" si="1632"/>
        <v>32</v>
      </c>
      <c r="P14963">
        <f t="shared" si="1637"/>
        <v>1</v>
      </c>
      <c r="Q14963">
        <f t="shared" si="1638"/>
        <v>0</v>
      </c>
    </row>
    <row r="14964" spans="1:17" ht="19.5" x14ac:dyDescent="0.4">
      <c r="A14964" s="33">
        <f t="shared" si="1633"/>
        <v>46789</v>
      </c>
      <c r="B14964" s="27" t="str">
        <f t="shared" si="1634"/>
        <v>(日)</v>
      </c>
      <c r="C14964" s="34">
        <v>0.66666666666666696</v>
      </c>
      <c r="D14964" s="16" t="s">
        <v>18</v>
      </c>
      <c r="E14964" s="35">
        <v>0.6875</v>
      </c>
      <c r="F14964" s="50">
        <f>IF(COUNTIF('リスト（不使用）'!$A$5:$A$6,単年カーブ!$A$1),"希望数量入力ください",'単年（2027年度）'!$E$12*単年カーブ!$R$3+'単年（2027年度）'!$E$12*(1-単年カーブ!$R$3)*単年カーブ!Q14964)</f>
        <v>0</v>
      </c>
      <c r="G14964" s="47">
        <f t="shared" si="1635"/>
        <v>0</v>
      </c>
      <c r="M14964">
        <f t="shared" si="1636"/>
        <v>2</v>
      </c>
      <c r="N14964">
        <f>IF(OR(WEEKDAY(A14964)=1,WEEKDAY(A14964)=7,COUNTIF('2027祝日等（不使用）'!$A$1:$A$20,単年カーブ!A14964)=1),0,1)</f>
        <v>0</v>
      </c>
      <c r="O14964">
        <f t="shared" ref="O14964:O15027" si="1639">O14916</f>
        <v>33</v>
      </c>
      <c r="P14964">
        <f t="shared" si="1637"/>
        <v>1</v>
      </c>
      <c r="Q14964">
        <f t="shared" si="1638"/>
        <v>0</v>
      </c>
    </row>
    <row r="14965" spans="1:17" ht="19.5" x14ac:dyDescent="0.4">
      <c r="A14965" s="33">
        <f t="shared" si="1633"/>
        <v>46789</v>
      </c>
      <c r="B14965" s="27" t="str">
        <f t="shared" si="1634"/>
        <v>(日)</v>
      </c>
      <c r="C14965" s="34">
        <v>0.6875</v>
      </c>
      <c r="D14965" s="16" t="s">
        <v>18</v>
      </c>
      <c r="E14965" s="35">
        <v>0.70833333333333304</v>
      </c>
      <c r="F14965" s="50">
        <f>IF(COUNTIF('リスト（不使用）'!$A$5:$A$6,単年カーブ!$A$1),"希望数量入力ください",'単年（2027年度）'!$E$12*単年カーブ!$R$3+'単年（2027年度）'!$E$12*(1-単年カーブ!$R$3)*単年カーブ!Q14965)</f>
        <v>0</v>
      </c>
      <c r="G14965" s="47">
        <f t="shared" si="1635"/>
        <v>0</v>
      </c>
      <c r="M14965">
        <f t="shared" si="1636"/>
        <v>2</v>
      </c>
      <c r="N14965">
        <f>IF(OR(WEEKDAY(A14965)=1,WEEKDAY(A14965)=7,COUNTIF('2027祝日等（不使用）'!$A$1:$A$20,単年カーブ!A14965)=1),0,1)</f>
        <v>0</v>
      </c>
      <c r="O14965">
        <f t="shared" si="1639"/>
        <v>34</v>
      </c>
      <c r="P14965">
        <f t="shared" si="1637"/>
        <v>1</v>
      </c>
      <c r="Q14965">
        <f t="shared" si="1638"/>
        <v>0</v>
      </c>
    </row>
    <row r="14966" spans="1:17" ht="19.5" x14ac:dyDescent="0.4">
      <c r="A14966" s="33">
        <f t="shared" si="1633"/>
        <v>46789</v>
      </c>
      <c r="B14966" s="27" t="str">
        <f t="shared" si="1634"/>
        <v>(日)</v>
      </c>
      <c r="C14966" s="34">
        <v>0.70833333333333304</v>
      </c>
      <c r="D14966" s="16" t="s">
        <v>18</v>
      </c>
      <c r="E14966" s="35">
        <v>0.72916666666666696</v>
      </c>
      <c r="F14966" s="50">
        <f>IF(COUNTIF('リスト（不使用）'!$A$5:$A$6,単年カーブ!$A$1),"希望数量入力ください",'単年（2027年度）'!$E$12*単年カーブ!$R$3+'単年（2027年度）'!$E$12*(1-単年カーブ!$R$3)*単年カーブ!Q14966)</f>
        <v>0</v>
      </c>
      <c r="G14966" s="47">
        <f t="shared" si="1635"/>
        <v>0</v>
      </c>
      <c r="M14966">
        <f t="shared" si="1636"/>
        <v>2</v>
      </c>
      <c r="N14966">
        <f>IF(OR(WEEKDAY(A14966)=1,WEEKDAY(A14966)=7,COUNTIF('2027祝日等（不使用）'!$A$1:$A$20,単年カーブ!A14966)=1),0,1)</f>
        <v>0</v>
      </c>
      <c r="O14966">
        <f t="shared" si="1639"/>
        <v>35</v>
      </c>
      <c r="P14966">
        <f t="shared" si="1637"/>
        <v>1</v>
      </c>
      <c r="Q14966">
        <f t="shared" si="1638"/>
        <v>0</v>
      </c>
    </row>
    <row r="14967" spans="1:17" ht="19.5" x14ac:dyDescent="0.4">
      <c r="A14967" s="33">
        <f t="shared" si="1633"/>
        <v>46789</v>
      </c>
      <c r="B14967" s="27" t="str">
        <f t="shared" si="1634"/>
        <v>(日)</v>
      </c>
      <c r="C14967" s="34">
        <v>0.72916666666666696</v>
      </c>
      <c r="D14967" s="16" t="s">
        <v>18</v>
      </c>
      <c r="E14967" s="35">
        <v>0.75</v>
      </c>
      <c r="F14967" s="50">
        <f>IF(COUNTIF('リスト（不使用）'!$A$5:$A$6,単年カーブ!$A$1),"希望数量入力ください",'単年（2027年度）'!$E$12*単年カーブ!$R$3+'単年（2027年度）'!$E$12*(1-単年カーブ!$R$3)*単年カーブ!Q14967)</f>
        <v>0</v>
      </c>
      <c r="G14967" s="47">
        <f t="shared" si="1635"/>
        <v>0</v>
      </c>
      <c r="M14967">
        <f t="shared" si="1636"/>
        <v>2</v>
      </c>
      <c r="N14967">
        <f>IF(OR(WEEKDAY(A14967)=1,WEEKDAY(A14967)=7,COUNTIF('2027祝日等（不使用）'!$A$1:$A$20,単年カーブ!A14967)=1),0,1)</f>
        <v>0</v>
      </c>
      <c r="O14967">
        <f t="shared" si="1639"/>
        <v>36</v>
      </c>
      <c r="P14967">
        <f t="shared" si="1637"/>
        <v>1</v>
      </c>
      <c r="Q14967">
        <f t="shared" si="1638"/>
        <v>0</v>
      </c>
    </row>
    <row r="14968" spans="1:17" ht="19.5" x14ac:dyDescent="0.4">
      <c r="A14968" s="33">
        <f t="shared" si="1633"/>
        <v>46789</v>
      </c>
      <c r="B14968" s="27" t="str">
        <f t="shared" si="1634"/>
        <v>(日)</v>
      </c>
      <c r="C14968" s="34">
        <v>0.75</v>
      </c>
      <c r="D14968" s="16" t="s">
        <v>18</v>
      </c>
      <c r="E14968" s="35">
        <v>0.77083333333333304</v>
      </c>
      <c r="F14968" s="50">
        <f>IF(COUNTIF('リスト（不使用）'!$A$5:$A$6,単年カーブ!$A$1),"希望数量入力ください",'単年（2027年度）'!$E$12*単年カーブ!$R$3+'単年（2027年度）'!$E$12*(1-単年カーブ!$R$3)*単年カーブ!Q14968)</f>
        <v>0</v>
      </c>
      <c r="G14968" s="47">
        <f t="shared" si="1635"/>
        <v>0</v>
      </c>
      <c r="M14968">
        <f t="shared" si="1636"/>
        <v>2</v>
      </c>
      <c r="N14968">
        <f>IF(OR(WEEKDAY(A14968)=1,WEEKDAY(A14968)=7,COUNTIF('2027祝日等（不使用）'!$A$1:$A$20,単年カーブ!A14968)=1),0,1)</f>
        <v>0</v>
      </c>
      <c r="O14968">
        <f t="shared" si="1639"/>
        <v>37</v>
      </c>
      <c r="P14968">
        <f t="shared" si="1637"/>
        <v>1</v>
      </c>
      <c r="Q14968">
        <f t="shared" si="1638"/>
        <v>0</v>
      </c>
    </row>
    <row r="14969" spans="1:17" ht="19.5" x14ac:dyDescent="0.4">
      <c r="A14969" s="33">
        <f t="shared" si="1633"/>
        <v>46789</v>
      </c>
      <c r="B14969" s="27" t="str">
        <f t="shared" si="1634"/>
        <v>(日)</v>
      </c>
      <c r="C14969" s="34">
        <v>0.77083333333333304</v>
      </c>
      <c r="D14969" s="16" t="s">
        <v>18</v>
      </c>
      <c r="E14969" s="35">
        <v>0.79166666666666696</v>
      </c>
      <c r="F14969" s="50">
        <f>IF(COUNTIF('リスト（不使用）'!$A$5:$A$6,単年カーブ!$A$1),"希望数量入力ください",'単年（2027年度）'!$E$12*単年カーブ!$R$3+'単年（2027年度）'!$E$12*(1-単年カーブ!$R$3)*単年カーブ!Q14969)</f>
        <v>0</v>
      </c>
      <c r="G14969" s="47">
        <f t="shared" si="1635"/>
        <v>0</v>
      </c>
      <c r="M14969">
        <f t="shared" si="1636"/>
        <v>2</v>
      </c>
      <c r="N14969">
        <f>IF(OR(WEEKDAY(A14969)=1,WEEKDAY(A14969)=7,COUNTIF('2027祝日等（不使用）'!$A$1:$A$20,単年カーブ!A14969)=1),0,1)</f>
        <v>0</v>
      </c>
      <c r="O14969">
        <f t="shared" si="1639"/>
        <v>38</v>
      </c>
      <c r="P14969">
        <f t="shared" si="1637"/>
        <v>1</v>
      </c>
      <c r="Q14969">
        <f t="shared" si="1638"/>
        <v>0</v>
      </c>
    </row>
    <row r="14970" spans="1:17" ht="19.5" x14ac:dyDescent="0.4">
      <c r="A14970" s="33">
        <f t="shared" ref="A14970:A15033" si="1640">A14922+1</f>
        <v>46789</v>
      </c>
      <c r="B14970" s="27" t="str">
        <f t="shared" si="1634"/>
        <v>(日)</v>
      </c>
      <c r="C14970" s="34">
        <v>0.79166666666666696</v>
      </c>
      <c r="D14970" s="16" t="s">
        <v>18</v>
      </c>
      <c r="E14970" s="35">
        <v>0.8125</v>
      </c>
      <c r="F14970" s="50">
        <f>IF(COUNTIF('リスト（不使用）'!$A$5:$A$6,単年カーブ!$A$1),"希望数量入力ください",'単年（2027年度）'!$E$12*単年カーブ!$R$3+'単年（2027年度）'!$E$12*(1-単年カーブ!$R$3)*単年カーブ!Q14970)</f>
        <v>0</v>
      </c>
      <c r="G14970" s="47">
        <f t="shared" si="1635"/>
        <v>0</v>
      </c>
      <c r="M14970">
        <f t="shared" si="1636"/>
        <v>2</v>
      </c>
      <c r="N14970">
        <f>IF(OR(WEEKDAY(A14970)=1,WEEKDAY(A14970)=7,COUNTIF('2027祝日等（不使用）'!$A$1:$A$20,単年カーブ!A14970)=1),0,1)</f>
        <v>0</v>
      </c>
      <c r="O14970">
        <f t="shared" si="1639"/>
        <v>39</v>
      </c>
      <c r="P14970">
        <f t="shared" si="1637"/>
        <v>1</v>
      </c>
      <c r="Q14970">
        <f t="shared" si="1638"/>
        <v>0</v>
      </c>
    </row>
    <row r="14971" spans="1:17" ht="19.5" x14ac:dyDescent="0.4">
      <c r="A14971" s="33">
        <f t="shared" si="1640"/>
        <v>46789</v>
      </c>
      <c r="B14971" s="27" t="str">
        <f t="shared" si="1634"/>
        <v>(日)</v>
      </c>
      <c r="C14971" s="34">
        <v>0.8125</v>
      </c>
      <c r="D14971" s="16" t="s">
        <v>18</v>
      </c>
      <c r="E14971" s="35">
        <v>0.83333333333333304</v>
      </c>
      <c r="F14971" s="50">
        <f>IF(COUNTIF('リスト（不使用）'!$A$5:$A$6,単年カーブ!$A$1),"希望数量入力ください",'単年（2027年度）'!$E$12*単年カーブ!$R$3+'単年（2027年度）'!$E$12*(1-単年カーブ!$R$3)*単年カーブ!Q14971)</f>
        <v>0</v>
      </c>
      <c r="G14971" s="47">
        <f t="shared" si="1635"/>
        <v>0</v>
      </c>
      <c r="M14971">
        <f t="shared" si="1636"/>
        <v>2</v>
      </c>
      <c r="N14971">
        <f>IF(OR(WEEKDAY(A14971)=1,WEEKDAY(A14971)=7,COUNTIF('2027祝日等（不使用）'!$A$1:$A$20,単年カーブ!A14971)=1),0,1)</f>
        <v>0</v>
      </c>
      <c r="O14971">
        <f t="shared" si="1639"/>
        <v>40</v>
      </c>
      <c r="P14971">
        <f t="shared" si="1637"/>
        <v>1</v>
      </c>
      <c r="Q14971">
        <f t="shared" si="1638"/>
        <v>0</v>
      </c>
    </row>
    <row r="14972" spans="1:17" ht="19.5" x14ac:dyDescent="0.4">
      <c r="A14972" s="33">
        <f t="shared" si="1640"/>
        <v>46789</v>
      </c>
      <c r="B14972" s="27" t="str">
        <f t="shared" si="1634"/>
        <v>(日)</v>
      </c>
      <c r="C14972" s="34">
        <v>0.83333333333333304</v>
      </c>
      <c r="D14972" s="16" t="s">
        <v>18</v>
      </c>
      <c r="E14972" s="35">
        <v>0.85416666666666696</v>
      </c>
      <c r="F14972" s="50">
        <f>IF(COUNTIF('リスト（不使用）'!$A$5:$A$6,単年カーブ!$A$1),"希望数量入力ください",'単年（2027年度）'!$E$12*単年カーブ!$R$3+'単年（2027年度）'!$E$12*(1-単年カーブ!$R$3)*単年カーブ!Q14972)</f>
        <v>0</v>
      </c>
      <c r="G14972" s="47">
        <f t="shared" si="1635"/>
        <v>0</v>
      </c>
      <c r="M14972">
        <f t="shared" si="1636"/>
        <v>2</v>
      </c>
      <c r="N14972">
        <f>IF(OR(WEEKDAY(A14972)=1,WEEKDAY(A14972)=7,COUNTIF('2027祝日等（不使用）'!$A$1:$A$20,単年カーブ!A14972)=1),0,1)</f>
        <v>0</v>
      </c>
      <c r="O14972">
        <f t="shared" si="1639"/>
        <v>41</v>
      </c>
      <c r="P14972">
        <f t="shared" si="1637"/>
        <v>0</v>
      </c>
      <c r="Q14972">
        <f t="shared" si="1638"/>
        <v>0</v>
      </c>
    </row>
    <row r="14973" spans="1:17" ht="19.5" x14ac:dyDescent="0.4">
      <c r="A14973" s="33">
        <f t="shared" si="1640"/>
        <v>46789</v>
      </c>
      <c r="B14973" s="27" t="str">
        <f t="shared" si="1634"/>
        <v>(日)</v>
      </c>
      <c r="C14973" s="34">
        <v>0.85416666666666696</v>
      </c>
      <c r="D14973" s="16" t="s">
        <v>18</v>
      </c>
      <c r="E14973" s="35">
        <v>0.875</v>
      </c>
      <c r="F14973" s="50">
        <f>IF(COUNTIF('リスト（不使用）'!$A$5:$A$6,単年カーブ!$A$1),"希望数量入力ください",'単年（2027年度）'!$E$12*単年カーブ!$R$3+'単年（2027年度）'!$E$12*(1-単年カーブ!$R$3)*単年カーブ!Q14973)</f>
        <v>0</v>
      </c>
      <c r="G14973" s="47">
        <f t="shared" si="1635"/>
        <v>0</v>
      </c>
      <c r="M14973">
        <f t="shared" si="1636"/>
        <v>2</v>
      </c>
      <c r="N14973">
        <f>IF(OR(WEEKDAY(A14973)=1,WEEKDAY(A14973)=7,COUNTIF('2027祝日等（不使用）'!$A$1:$A$20,単年カーブ!A14973)=1),0,1)</f>
        <v>0</v>
      </c>
      <c r="O14973">
        <f t="shared" si="1639"/>
        <v>42</v>
      </c>
      <c r="P14973">
        <f t="shared" si="1637"/>
        <v>0</v>
      </c>
      <c r="Q14973">
        <f t="shared" si="1638"/>
        <v>0</v>
      </c>
    </row>
    <row r="14974" spans="1:17" ht="19.5" x14ac:dyDescent="0.4">
      <c r="A14974" s="33">
        <f t="shared" si="1640"/>
        <v>46789</v>
      </c>
      <c r="B14974" s="27" t="str">
        <f t="shared" si="1634"/>
        <v>(日)</v>
      </c>
      <c r="C14974" s="34">
        <v>0.875</v>
      </c>
      <c r="D14974" s="16" t="s">
        <v>18</v>
      </c>
      <c r="E14974" s="35">
        <v>0.89583333333333304</v>
      </c>
      <c r="F14974" s="50">
        <f>IF(COUNTIF('リスト（不使用）'!$A$5:$A$6,単年カーブ!$A$1),"希望数量入力ください",'単年（2027年度）'!$E$12*単年カーブ!$R$3+'単年（2027年度）'!$E$12*(1-単年カーブ!$R$3)*単年カーブ!Q14974)</f>
        <v>0</v>
      </c>
      <c r="G14974" s="47">
        <f t="shared" si="1635"/>
        <v>0</v>
      </c>
      <c r="M14974">
        <f t="shared" si="1636"/>
        <v>2</v>
      </c>
      <c r="N14974">
        <f>IF(OR(WEEKDAY(A14974)=1,WEEKDAY(A14974)=7,COUNTIF('2027祝日等（不使用）'!$A$1:$A$20,単年カーブ!A14974)=1),0,1)</f>
        <v>0</v>
      </c>
      <c r="O14974">
        <f t="shared" si="1639"/>
        <v>43</v>
      </c>
      <c r="P14974">
        <f t="shared" si="1637"/>
        <v>0</v>
      </c>
      <c r="Q14974">
        <f t="shared" si="1638"/>
        <v>0</v>
      </c>
    </row>
    <row r="14975" spans="1:17" ht="19.5" x14ac:dyDescent="0.4">
      <c r="A14975" s="33">
        <f t="shared" si="1640"/>
        <v>46789</v>
      </c>
      <c r="B14975" s="27" t="str">
        <f t="shared" si="1634"/>
        <v>(日)</v>
      </c>
      <c r="C14975" s="34">
        <v>0.89583333333333304</v>
      </c>
      <c r="D14975" s="16" t="s">
        <v>18</v>
      </c>
      <c r="E14975" s="35">
        <v>0.91666666666666696</v>
      </c>
      <c r="F14975" s="50">
        <f>IF(COUNTIF('リスト（不使用）'!$A$5:$A$6,単年カーブ!$A$1),"希望数量入力ください",'単年（2027年度）'!$E$12*単年カーブ!$R$3+'単年（2027年度）'!$E$12*(1-単年カーブ!$R$3)*単年カーブ!Q14975)</f>
        <v>0</v>
      </c>
      <c r="G14975" s="47">
        <f t="shared" si="1635"/>
        <v>0</v>
      </c>
      <c r="M14975">
        <f t="shared" si="1636"/>
        <v>2</v>
      </c>
      <c r="N14975">
        <f>IF(OR(WEEKDAY(A14975)=1,WEEKDAY(A14975)=7,COUNTIF('2027祝日等（不使用）'!$A$1:$A$20,単年カーブ!A14975)=1),0,1)</f>
        <v>0</v>
      </c>
      <c r="O14975">
        <f t="shared" si="1639"/>
        <v>44</v>
      </c>
      <c r="P14975">
        <f t="shared" si="1637"/>
        <v>0</v>
      </c>
      <c r="Q14975">
        <f t="shared" si="1638"/>
        <v>0</v>
      </c>
    </row>
    <row r="14976" spans="1:17" ht="19.5" x14ac:dyDescent="0.4">
      <c r="A14976" s="33">
        <f t="shared" si="1640"/>
        <v>46789</v>
      </c>
      <c r="B14976" s="27" t="str">
        <f t="shared" si="1634"/>
        <v>(日)</v>
      </c>
      <c r="C14976" s="34">
        <v>0.91666666666666696</v>
      </c>
      <c r="D14976" s="16" t="s">
        <v>18</v>
      </c>
      <c r="E14976" s="35">
        <v>0.9375</v>
      </c>
      <c r="F14976" s="50">
        <f>IF(COUNTIF('リスト（不使用）'!$A$5:$A$6,単年カーブ!$A$1),"希望数量入力ください",'単年（2027年度）'!$E$12*単年カーブ!$R$3+'単年（2027年度）'!$E$12*(1-単年カーブ!$R$3)*単年カーブ!Q14976)</f>
        <v>0</v>
      </c>
      <c r="G14976" s="47">
        <f t="shared" si="1635"/>
        <v>0</v>
      </c>
      <c r="M14976">
        <f t="shared" si="1636"/>
        <v>2</v>
      </c>
      <c r="N14976">
        <f>IF(OR(WEEKDAY(A14976)=1,WEEKDAY(A14976)=7,COUNTIF('2027祝日等（不使用）'!$A$1:$A$20,単年カーブ!A14976)=1),0,1)</f>
        <v>0</v>
      </c>
      <c r="O14976">
        <f t="shared" si="1639"/>
        <v>45</v>
      </c>
      <c r="P14976">
        <f t="shared" si="1637"/>
        <v>0</v>
      </c>
      <c r="Q14976">
        <f t="shared" si="1638"/>
        <v>0</v>
      </c>
    </row>
    <row r="14977" spans="1:17" ht="19.5" x14ac:dyDescent="0.4">
      <c r="A14977" s="33">
        <f t="shared" si="1640"/>
        <v>46789</v>
      </c>
      <c r="B14977" s="27" t="str">
        <f t="shared" si="1634"/>
        <v>(日)</v>
      </c>
      <c r="C14977" s="34">
        <v>0.9375</v>
      </c>
      <c r="D14977" s="16" t="s">
        <v>18</v>
      </c>
      <c r="E14977" s="35">
        <v>0.95833333333333304</v>
      </c>
      <c r="F14977" s="50">
        <f>IF(COUNTIF('リスト（不使用）'!$A$5:$A$6,単年カーブ!$A$1),"希望数量入力ください",'単年（2027年度）'!$E$12*単年カーブ!$R$3+'単年（2027年度）'!$E$12*(1-単年カーブ!$R$3)*単年カーブ!Q14977)</f>
        <v>0</v>
      </c>
      <c r="G14977" s="47">
        <f t="shared" si="1635"/>
        <v>0</v>
      </c>
      <c r="M14977">
        <f t="shared" si="1636"/>
        <v>2</v>
      </c>
      <c r="N14977">
        <f>IF(OR(WEEKDAY(A14977)=1,WEEKDAY(A14977)=7,COUNTIF('2027祝日等（不使用）'!$A$1:$A$20,単年カーブ!A14977)=1),0,1)</f>
        <v>0</v>
      </c>
      <c r="O14977">
        <f t="shared" si="1639"/>
        <v>46</v>
      </c>
      <c r="P14977">
        <f t="shared" si="1637"/>
        <v>0</v>
      </c>
      <c r="Q14977">
        <f t="shared" si="1638"/>
        <v>0</v>
      </c>
    </row>
    <row r="14978" spans="1:17" ht="19.5" x14ac:dyDescent="0.4">
      <c r="A14978" s="33">
        <f t="shared" si="1640"/>
        <v>46789</v>
      </c>
      <c r="B14978" s="27" t="str">
        <f t="shared" si="1634"/>
        <v>(日)</v>
      </c>
      <c r="C14978" s="34">
        <v>0.95833333333333304</v>
      </c>
      <c r="D14978" s="16" t="s">
        <v>18</v>
      </c>
      <c r="E14978" s="35">
        <v>0.97916666666666696</v>
      </c>
      <c r="F14978" s="50">
        <f>IF(COUNTIF('リスト（不使用）'!$A$5:$A$6,単年カーブ!$A$1),"希望数量入力ください",'単年（2027年度）'!$E$12*単年カーブ!$R$3+'単年（2027年度）'!$E$12*(1-単年カーブ!$R$3)*単年カーブ!Q14978)</f>
        <v>0</v>
      </c>
      <c r="G14978" s="47">
        <f t="shared" si="1635"/>
        <v>0</v>
      </c>
      <c r="M14978">
        <f t="shared" si="1636"/>
        <v>2</v>
      </c>
      <c r="N14978">
        <f>IF(OR(WEEKDAY(A14978)=1,WEEKDAY(A14978)=7,COUNTIF('2027祝日等（不使用）'!$A$1:$A$20,単年カーブ!A14978)=1),0,1)</f>
        <v>0</v>
      </c>
      <c r="O14978">
        <f t="shared" si="1639"/>
        <v>47</v>
      </c>
      <c r="P14978">
        <f t="shared" si="1637"/>
        <v>0</v>
      </c>
      <c r="Q14978">
        <f t="shared" si="1638"/>
        <v>0</v>
      </c>
    </row>
    <row r="14979" spans="1:17" ht="19.5" x14ac:dyDescent="0.4">
      <c r="A14979" s="33">
        <f t="shared" si="1640"/>
        <v>46789</v>
      </c>
      <c r="B14979" s="27" t="str">
        <f t="shared" si="1634"/>
        <v>(日)</v>
      </c>
      <c r="C14979" s="34">
        <v>0.97916666666666696</v>
      </c>
      <c r="D14979" s="16" t="s">
        <v>18</v>
      </c>
      <c r="E14979" s="35" t="s">
        <v>17</v>
      </c>
      <c r="F14979" s="50">
        <f>IF(COUNTIF('リスト（不使用）'!$A$5:$A$6,単年カーブ!$A$1),"希望数量入力ください",'単年（2027年度）'!$E$12*単年カーブ!$R$3+'単年（2027年度）'!$E$12*(1-単年カーブ!$R$3)*単年カーブ!Q14979)</f>
        <v>0</v>
      </c>
      <c r="G14979" s="47">
        <f t="shared" si="1635"/>
        <v>0</v>
      </c>
      <c r="M14979">
        <f t="shared" si="1636"/>
        <v>2</v>
      </c>
      <c r="N14979">
        <f>IF(OR(WEEKDAY(A14979)=1,WEEKDAY(A14979)=7,COUNTIF('2027祝日等（不使用）'!$A$1:$A$20,単年カーブ!A14979)=1),0,1)</f>
        <v>0</v>
      </c>
      <c r="O14979">
        <f t="shared" si="1639"/>
        <v>48</v>
      </c>
      <c r="P14979">
        <f t="shared" si="1637"/>
        <v>0</v>
      </c>
      <c r="Q14979">
        <f t="shared" si="1638"/>
        <v>0</v>
      </c>
    </row>
    <row r="14980" spans="1:17" ht="19.5" x14ac:dyDescent="0.4">
      <c r="A14980" s="33">
        <f t="shared" si="1640"/>
        <v>46790</v>
      </c>
      <c r="B14980" s="27" t="str">
        <f t="shared" ref="B14980:B15043" si="1641">TEXT(A14980,"(aaa)")</f>
        <v>(月)</v>
      </c>
      <c r="C14980" s="34">
        <v>0</v>
      </c>
      <c r="D14980" s="16" t="s">
        <v>18</v>
      </c>
      <c r="E14980" s="35">
        <v>2.0833333333333332E-2</v>
      </c>
      <c r="F14980" s="50">
        <f>IF(COUNTIF('リスト（不使用）'!$A$5:$A$6,単年カーブ!$A$1),"希望数量入力ください",'単年（2027年度）'!$E$12*単年カーブ!$R$3+'単年（2027年度）'!$E$12*(1-単年カーブ!$R$3)*単年カーブ!Q14980)</f>
        <v>0</v>
      </c>
      <c r="G14980" s="47">
        <f t="shared" ref="G14980:G15043" si="1642">F14980/2</f>
        <v>0</v>
      </c>
      <c r="M14980">
        <f t="shared" ref="M14980:M15043" si="1643">MONTH(A14980)</f>
        <v>2</v>
      </c>
      <c r="N14980">
        <f>IF(OR(WEEKDAY(A14980)=1,WEEKDAY(A14980)=7,COUNTIF('2027祝日等（不使用）'!$A$1:$A$20,単年カーブ!A14980)=1),0,1)</f>
        <v>1</v>
      </c>
      <c r="O14980">
        <f t="shared" si="1639"/>
        <v>1</v>
      </c>
      <c r="P14980">
        <f t="shared" ref="P14980:P15043" si="1644">IF(AND(O14980&gt;16,O14980&lt;41),1,0)</f>
        <v>0</v>
      </c>
      <c r="Q14980">
        <f t="shared" ref="Q14980:Q15043" si="1645">P14980*N14980</f>
        <v>0</v>
      </c>
    </row>
    <row r="14981" spans="1:17" ht="19.5" x14ac:dyDescent="0.4">
      <c r="A14981" s="33">
        <f t="shared" si="1640"/>
        <v>46790</v>
      </c>
      <c r="B14981" s="27" t="str">
        <f t="shared" si="1641"/>
        <v>(月)</v>
      </c>
      <c r="C14981" s="34">
        <v>2.0833333333333332E-2</v>
      </c>
      <c r="D14981" s="16" t="s">
        <v>18</v>
      </c>
      <c r="E14981" s="35">
        <v>4.1666666666666664E-2</v>
      </c>
      <c r="F14981" s="50">
        <f>IF(COUNTIF('リスト（不使用）'!$A$5:$A$6,単年カーブ!$A$1),"希望数量入力ください",'単年（2027年度）'!$E$12*単年カーブ!$R$3+'単年（2027年度）'!$E$12*(1-単年カーブ!$R$3)*単年カーブ!Q14981)</f>
        <v>0</v>
      </c>
      <c r="G14981" s="47">
        <f t="shared" si="1642"/>
        <v>0</v>
      </c>
      <c r="M14981">
        <f t="shared" si="1643"/>
        <v>2</v>
      </c>
      <c r="N14981">
        <f>IF(OR(WEEKDAY(A14981)=1,WEEKDAY(A14981)=7,COUNTIF('2027祝日等（不使用）'!$A$1:$A$20,単年カーブ!A14981)=1),0,1)</f>
        <v>1</v>
      </c>
      <c r="O14981">
        <f t="shared" si="1639"/>
        <v>2</v>
      </c>
      <c r="P14981">
        <f t="shared" si="1644"/>
        <v>0</v>
      </c>
      <c r="Q14981">
        <f t="shared" si="1645"/>
        <v>0</v>
      </c>
    </row>
    <row r="14982" spans="1:17" ht="19.5" x14ac:dyDescent="0.4">
      <c r="A14982" s="33">
        <f t="shared" si="1640"/>
        <v>46790</v>
      </c>
      <c r="B14982" s="27" t="str">
        <f t="shared" si="1641"/>
        <v>(月)</v>
      </c>
      <c r="C14982" s="34">
        <v>4.1666666666666664E-2</v>
      </c>
      <c r="D14982" s="16" t="s">
        <v>18</v>
      </c>
      <c r="E14982" s="35">
        <v>6.25E-2</v>
      </c>
      <c r="F14982" s="50">
        <f>IF(COUNTIF('リスト（不使用）'!$A$5:$A$6,単年カーブ!$A$1),"希望数量入力ください",'単年（2027年度）'!$E$12*単年カーブ!$R$3+'単年（2027年度）'!$E$12*(1-単年カーブ!$R$3)*単年カーブ!Q14982)</f>
        <v>0</v>
      </c>
      <c r="G14982" s="47">
        <f t="shared" si="1642"/>
        <v>0</v>
      </c>
      <c r="M14982">
        <f t="shared" si="1643"/>
        <v>2</v>
      </c>
      <c r="N14982">
        <f>IF(OR(WEEKDAY(A14982)=1,WEEKDAY(A14982)=7,COUNTIF('2027祝日等（不使用）'!$A$1:$A$20,単年カーブ!A14982)=1),0,1)</f>
        <v>1</v>
      </c>
      <c r="O14982">
        <f t="shared" si="1639"/>
        <v>3</v>
      </c>
      <c r="P14982">
        <f t="shared" si="1644"/>
        <v>0</v>
      </c>
      <c r="Q14982">
        <f t="shared" si="1645"/>
        <v>0</v>
      </c>
    </row>
    <row r="14983" spans="1:17" ht="19.5" x14ac:dyDescent="0.4">
      <c r="A14983" s="33">
        <f t="shared" si="1640"/>
        <v>46790</v>
      </c>
      <c r="B14983" s="27" t="str">
        <f t="shared" si="1641"/>
        <v>(月)</v>
      </c>
      <c r="C14983" s="34">
        <v>6.25E-2</v>
      </c>
      <c r="D14983" s="16" t="s">
        <v>18</v>
      </c>
      <c r="E14983" s="35">
        <v>8.3333333333333301E-2</v>
      </c>
      <c r="F14983" s="50">
        <f>IF(COUNTIF('リスト（不使用）'!$A$5:$A$6,単年カーブ!$A$1),"希望数量入力ください",'単年（2027年度）'!$E$12*単年カーブ!$R$3+'単年（2027年度）'!$E$12*(1-単年カーブ!$R$3)*単年カーブ!Q14983)</f>
        <v>0</v>
      </c>
      <c r="G14983" s="47">
        <f t="shared" si="1642"/>
        <v>0</v>
      </c>
      <c r="M14983">
        <f t="shared" si="1643"/>
        <v>2</v>
      </c>
      <c r="N14983">
        <f>IF(OR(WEEKDAY(A14983)=1,WEEKDAY(A14983)=7,COUNTIF('2027祝日等（不使用）'!$A$1:$A$20,単年カーブ!A14983)=1),0,1)</f>
        <v>1</v>
      </c>
      <c r="O14983">
        <f t="shared" si="1639"/>
        <v>4</v>
      </c>
      <c r="P14983">
        <f t="shared" si="1644"/>
        <v>0</v>
      </c>
      <c r="Q14983">
        <f t="shared" si="1645"/>
        <v>0</v>
      </c>
    </row>
    <row r="14984" spans="1:17" ht="19.5" x14ac:dyDescent="0.4">
      <c r="A14984" s="33">
        <f t="shared" si="1640"/>
        <v>46790</v>
      </c>
      <c r="B14984" s="27" t="str">
        <f t="shared" si="1641"/>
        <v>(月)</v>
      </c>
      <c r="C14984" s="34">
        <v>8.3333333333333301E-2</v>
      </c>
      <c r="D14984" s="16" t="s">
        <v>18</v>
      </c>
      <c r="E14984" s="35">
        <v>0.104166666666667</v>
      </c>
      <c r="F14984" s="50">
        <f>IF(COUNTIF('リスト（不使用）'!$A$5:$A$6,単年カーブ!$A$1),"希望数量入力ください",'単年（2027年度）'!$E$12*単年カーブ!$R$3+'単年（2027年度）'!$E$12*(1-単年カーブ!$R$3)*単年カーブ!Q14984)</f>
        <v>0</v>
      </c>
      <c r="G14984" s="47">
        <f t="shared" si="1642"/>
        <v>0</v>
      </c>
      <c r="M14984">
        <f t="shared" si="1643"/>
        <v>2</v>
      </c>
      <c r="N14984">
        <f>IF(OR(WEEKDAY(A14984)=1,WEEKDAY(A14984)=7,COUNTIF('2027祝日等（不使用）'!$A$1:$A$20,単年カーブ!A14984)=1),0,1)</f>
        <v>1</v>
      </c>
      <c r="O14984">
        <f t="shared" si="1639"/>
        <v>5</v>
      </c>
      <c r="P14984">
        <f t="shared" si="1644"/>
        <v>0</v>
      </c>
      <c r="Q14984">
        <f t="shared" si="1645"/>
        <v>0</v>
      </c>
    </row>
    <row r="14985" spans="1:17" ht="19.5" x14ac:dyDescent="0.4">
      <c r="A14985" s="33">
        <f t="shared" si="1640"/>
        <v>46790</v>
      </c>
      <c r="B14985" s="27" t="str">
        <f t="shared" si="1641"/>
        <v>(月)</v>
      </c>
      <c r="C14985" s="34">
        <v>0.104166666666667</v>
      </c>
      <c r="D14985" s="16" t="s">
        <v>18</v>
      </c>
      <c r="E14985" s="35">
        <v>0.125</v>
      </c>
      <c r="F14985" s="50">
        <f>IF(COUNTIF('リスト（不使用）'!$A$5:$A$6,単年カーブ!$A$1),"希望数量入力ください",'単年（2027年度）'!$E$12*単年カーブ!$R$3+'単年（2027年度）'!$E$12*(1-単年カーブ!$R$3)*単年カーブ!Q14985)</f>
        <v>0</v>
      </c>
      <c r="G14985" s="47">
        <f t="shared" si="1642"/>
        <v>0</v>
      </c>
      <c r="M14985">
        <f t="shared" si="1643"/>
        <v>2</v>
      </c>
      <c r="N14985">
        <f>IF(OR(WEEKDAY(A14985)=1,WEEKDAY(A14985)=7,COUNTIF('2027祝日等（不使用）'!$A$1:$A$20,単年カーブ!A14985)=1),0,1)</f>
        <v>1</v>
      </c>
      <c r="O14985">
        <f t="shared" si="1639"/>
        <v>6</v>
      </c>
      <c r="P14985">
        <f t="shared" si="1644"/>
        <v>0</v>
      </c>
      <c r="Q14985">
        <f t="shared" si="1645"/>
        <v>0</v>
      </c>
    </row>
    <row r="14986" spans="1:17" ht="19.5" x14ac:dyDescent="0.4">
      <c r="A14986" s="33">
        <f t="shared" si="1640"/>
        <v>46790</v>
      </c>
      <c r="B14986" s="27" t="str">
        <f t="shared" si="1641"/>
        <v>(月)</v>
      </c>
      <c r="C14986" s="34">
        <v>0.125</v>
      </c>
      <c r="D14986" s="16" t="s">
        <v>18</v>
      </c>
      <c r="E14986" s="35">
        <v>0.14583333333333301</v>
      </c>
      <c r="F14986" s="50">
        <f>IF(COUNTIF('リスト（不使用）'!$A$5:$A$6,単年カーブ!$A$1),"希望数量入力ください",'単年（2027年度）'!$E$12*単年カーブ!$R$3+'単年（2027年度）'!$E$12*(1-単年カーブ!$R$3)*単年カーブ!Q14986)</f>
        <v>0</v>
      </c>
      <c r="G14986" s="47">
        <f t="shared" si="1642"/>
        <v>0</v>
      </c>
      <c r="M14986">
        <f t="shared" si="1643"/>
        <v>2</v>
      </c>
      <c r="N14986">
        <f>IF(OR(WEEKDAY(A14986)=1,WEEKDAY(A14986)=7,COUNTIF('2027祝日等（不使用）'!$A$1:$A$20,単年カーブ!A14986)=1),0,1)</f>
        <v>1</v>
      </c>
      <c r="O14986">
        <f t="shared" si="1639"/>
        <v>7</v>
      </c>
      <c r="P14986">
        <f t="shared" si="1644"/>
        <v>0</v>
      </c>
      <c r="Q14986">
        <f t="shared" si="1645"/>
        <v>0</v>
      </c>
    </row>
    <row r="14987" spans="1:17" ht="19.5" x14ac:dyDescent="0.4">
      <c r="A14987" s="33">
        <f t="shared" si="1640"/>
        <v>46790</v>
      </c>
      <c r="B14987" s="27" t="str">
        <f t="shared" si="1641"/>
        <v>(月)</v>
      </c>
      <c r="C14987" s="34">
        <v>0.14583333333333301</v>
      </c>
      <c r="D14987" s="16" t="s">
        <v>18</v>
      </c>
      <c r="E14987" s="35">
        <v>0.16666666666666699</v>
      </c>
      <c r="F14987" s="50">
        <f>IF(COUNTIF('リスト（不使用）'!$A$5:$A$6,単年カーブ!$A$1),"希望数量入力ください",'単年（2027年度）'!$E$12*単年カーブ!$R$3+'単年（2027年度）'!$E$12*(1-単年カーブ!$R$3)*単年カーブ!Q14987)</f>
        <v>0</v>
      </c>
      <c r="G14987" s="47">
        <f t="shared" si="1642"/>
        <v>0</v>
      </c>
      <c r="M14987">
        <f t="shared" si="1643"/>
        <v>2</v>
      </c>
      <c r="N14987">
        <f>IF(OR(WEEKDAY(A14987)=1,WEEKDAY(A14987)=7,COUNTIF('2027祝日等（不使用）'!$A$1:$A$20,単年カーブ!A14987)=1),0,1)</f>
        <v>1</v>
      </c>
      <c r="O14987">
        <f t="shared" si="1639"/>
        <v>8</v>
      </c>
      <c r="P14987">
        <f t="shared" si="1644"/>
        <v>0</v>
      </c>
      <c r="Q14987">
        <f t="shared" si="1645"/>
        <v>0</v>
      </c>
    </row>
    <row r="14988" spans="1:17" ht="19.5" x14ac:dyDescent="0.4">
      <c r="A14988" s="33">
        <f t="shared" si="1640"/>
        <v>46790</v>
      </c>
      <c r="B14988" s="27" t="str">
        <f t="shared" si="1641"/>
        <v>(月)</v>
      </c>
      <c r="C14988" s="34">
        <v>0.16666666666666699</v>
      </c>
      <c r="D14988" s="16" t="s">
        <v>18</v>
      </c>
      <c r="E14988" s="35">
        <v>0.1875</v>
      </c>
      <c r="F14988" s="50">
        <f>IF(COUNTIF('リスト（不使用）'!$A$5:$A$6,単年カーブ!$A$1),"希望数量入力ください",'単年（2027年度）'!$E$12*単年カーブ!$R$3+'単年（2027年度）'!$E$12*(1-単年カーブ!$R$3)*単年カーブ!Q14988)</f>
        <v>0</v>
      </c>
      <c r="G14988" s="47">
        <f t="shared" si="1642"/>
        <v>0</v>
      </c>
      <c r="M14988">
        <f t="shared" si="1643"/>
        <v>2</v>
      </c>
      <c r="N14988">
        <f>IF(OR(WEEKDAY(A14988)=1,WEEKDAY(A14988)=7,COUNTIF('2027祝日等（不使用）'!$A$1:$A$20,単年カーブ!A14988)=1),0,1)</f>
        <v>1</v>
      </c>
      <c r="O14988">
        <f t="shared" si="1639"/>
        <v>9</v>
      </c>
      <c r="P14988">
        <f t="shared" si="1644"/>
        <v>0</v>
      </c>
      <c r="Q14988">
        <f t="shared" si="1645"/>
        <v>0</v>
      </c>
    </row>
    <row r="14989" spans="1:17" ht="19.5" x14ac:dyDescent="0.4">
      <c r="A14989" s="33">
        <f t="shared" si="1640"/>
        <v>46790</v>
      </c>
      <c r="B14989" s="27" t="str">
        <f t="shared" si="1641"/>
        <v>(月)</v>
      </c>
      <c r="C14989" s="34">
        <v>0.1875</v>
      </c>
      <c r="D14989" s="16" t="s">
        <v>18</v>
      </c>
      <c r="E14989" s="35">
        <v>0.20833333333333301</v>
      </c>
      <c r="F14989" s="50">
        <f>IF(COUNTIF('リスト（不使用）'!$A$5:$A$6,単年カーブ!$A$1),"希望数量入力ください",'単年（2027年度）'!$E$12*単年カーブ!$R$3+'単年（2027年度）'!$E$12*(1-単年カーブ!$R$3)*単年カーブ!Q14989)</f>
        <v>0</v>
      </c>
      <c r="G14989" s="47">
        <f t="shared" si="1642"/>
        <v>0</v>
      </c>
      <c r="M14989">
        <f t="shared" si="1643"/>
        <v>2</v>
      </c>
      <c r="N14989">
        <f>IF(OR(WEEKDAY(A14989)=1,WEEKDAY(A14989)=7,COUNTIF('2027祝日等（不使用）'!$A$1:$A$20,単年カーブ!A14989)=1),0,1)</f>
        <v>1</v>
      </c>
      <c r="O14989">
        <f t="shared" si="1639"/>
        <v>10</v>
      </c>
      <c r="P14989">
        <f t="shared" si="1644"/>
        <v>0</v>
      </c>
      <c r="Q14989">
        <f t="shared" si="1645"/>
        <v>0</v>
      </c>
    </row>
    <row r="14990" spans="1:17" ht="19.5" x14ac:dyDescent="0.4">
      <c r="A14990" s="33">
        <f t="shared" si="1640"/>
        <v>46790</v>
      </c>
      <c r="B14990" s="27" t="str">
        <f t="shared" si="1641"/>
        <v>(月)</v>
      </c>
      <c r="C14990" s="34">
        <v>0.20833333333333301</v>
      </c>
      <c r="D14990" s="16" t="s">
        <v>18</v>
      </c>
      <c r="E14990" s="35">
        <v>0.22916666666666699</v>
      </c>
      <c r="F14990" s="50">
        <f>IF(COUNTIF('リスト（不使用）'!$A$5:$A$6,単年カーブ!$A$1),"希望数量入力ください",'単年（2027年度）'!$E$12*単年カーブ!$R$3+'単年（2027年度）'!$E$12*(1-単年カーブ!$R$3)*単年カーブ!Q14990)</f>
        <v>0</v>
      </c>
      <c r="G14990" s="47">
        <f t="shared" si="1642"/>
        <v>0</v>
      </c>
      <c r="M14990">
        <f t="shared" si="1643"/>
        <v>2</v>
      </c>
      <c r="N14990">
        <f>IF(OR(WEEKDAY(A14990)=1,WEEKDAY(A14990)=7,COUNTIF('2027祝日等（不使用）'!$A$1:$A$20,単年カーブ!A14990)=1),0,1)</f>
        <v>1</v>
      </c>
      <c r="O14990">
        <f t="shared" si="1639"/>
        <v>11</v>
      </c>
      <c r="P14990">
        <f t="shared" si="1644"/>
        <v>0</v>
      </c>
      <c r="Q14990">
        <f t="shared" si="1645"/>
        <v>0</v>
      </c>
    </row>
    <row r="14991" spans="1:17" ht="19.5" x14ac:dyDescent="0.4">
      <c r="A14991" s="33">
        <f t="shared" si="1640"/>
        <v>46790</v>
      </c>
      <c r="B14991" s="27" t="str">
        <f t="shared" si="1641"/>
        <v>(月)</v>
      </c>
      <c r="C14991" s="34">
        <v>0.22916666666666699</v>
      </c>
      <c r="D14991" s="16" t="s">
        <v>18</v>
      </c>
      <c r="E14991" s="35">
        <v>0.25</v>
      </c>
      <c r="F14991" s="50">
        <f>IF(COUNTIF('リスト（不使用）'!$A$5:$A$6,単年カーブ!$A$1),"希望数量入力ください",'単年（2027年度）'!$E$12*単年カーブ!$R$3+'単年（2027年度）'!$E$12*(1-単年カーブ!$R$3)*単年カーブ!Q14991)</f>
        <v>0</v>
      </c>
      <c r="G14991" s="47">
        <f t="shared" si="1642"/>
        <v>0</v>
      </c>
      <c r="M14991">
        <f t="shared" si="1643"/>
        <v>2</v>
      </c>
      <c r="N14991">
        <f>IF(OR(WEEKDAY(A14991)=1,WEEKDAY(A14991)=7,COUNTIF('2027祝日等（不使用）'!$A$1:$A$20,単年カーブ!A14991)=1),0,1)</f>
        <v>1</v>
      </c>
      <c r="O14991">
        <f t="shared" si="1639"/>
        <v>12</v>
      </c>
      <c r="P14991">
        <f t="shared" si="1644"/>
        <v>0</v>
      </c>
      <c r="Q14991">
        <f t="shared" si="1645"/>
        <v>0</v>
      </c>
    </row>
    <row r="14992" spans="1:17" ht="19.5" x14ac:dyDescent="0.4">
      <c r="A14992" s="33">
        <f t="shared" si="1640"/>
        <v>46790</v>
      </c>
      <c r="B14992" s="27" t="str">
        <f t="shared" si="1641"/>
        <v>(月)</v>
      </c>
      <c r="C14992" s="34">
        <v>0.25</v>
      </c>
      <c r="D14992" s="16" t="s">
        <v>18</v>
      </c>
      <c r="E14992" s="35">
        <v>0.27083333333333298</v>
      </c>
      <c r="F14992" s="50">
        <f>IF(COUNTIF('リスト（不使用）'!$A$5:$A$6,単年カーブ!$A$1),"希望数量入力ください",'単年（2027年度）'!$E$12*単年カーブ!$R$3+'単年（2027年度）'!$E$12*(1-単年カーブ!$R$3)*単年カーブ!Q14992)</f>
        <v>0</v>
      </c>
      <c r="G14992" s="47">
        <f t="shared" si="1642"/>
        <v>0</v>
      </c>
      <c r="M14992">
        <f t="shared" si="1643"/>
        <v>2</v>
      </c>
      <c r="N14992">
        <f>IF(OR(WEEKDAY(A14992)=1,WEEKDAY(A14992)=7,COUNTIF('2027祝日等（不使用）'!$A$1:$A$20,単年カーブ!A14992)=1),0,1)</f>
        <v>1</v>
      </c>
      <c r="O14992">
        <f t="shared" si="1639"/>
        <v>13</v>
      </c>
      <c r="P14992">
        <f t="shared" si="1644"/>
        <v>0</v>
      </c>
      <c r="Q14992">
        <f t="shared" si="1645"/>
        <v>0</v>
      </c>
    </row>
    <row r="14993" spans="1:17" ht="19.5" x14ac:dyDescent="0.4">
      <c r="A14993" s="33">
        <f t="shared" si="1640"/>
        <v>46790</v>
      </c>
      <c r="B14993" s="27" t="str">
        <f t="shared" si="1641"/>
        <v>(月)</v>
      </c>
      <c r="C14993" s="34">
        <v>0.27083333333333298</v>
      </c>
      <c r="D14993" s="16" t="s">
        <v>18</v>
      </c>
      <c r="E14993" s="35">
        <v>0.29166666666666702</v>
      </c>
      <c r="F14993" s="50">
        <f>IF(COUNTIF('リスト（不使用）'!$A$5:$A$6,単年カーブ!$A$1),"希望数量入力ください",'単年（2027年度）'!$E$12*単年カーブ!$R$3+'単年（2027年度）'!$E$12*(1-単年カーブ!$R$3)*単年カーブ!Q14993)</f>
        <v>0</v>
      </c>
      <c r="G14993" s="47">
        <f t="shared" si="1642"/>
        <v>0</v>
      </c>
      <c r="M14993">
        <f t="shared" si="1643"/>
        <v>2</v>
      </c>
      <c r="N14993">
        <f>IF(OR(WEEKDAY(A14993)=1,WEEKDAY(A14993)=7,COUNTIF('2027祝日等（不使用）'!$A$1:$A$20,単年カーブ!A14993)=1),0,1)</f>
        <v>1</v>
      </c>
      <c r="O14993">
        <f t="shared" si="1639"/>
        <v>14</v>
      </c>
      <c r="P14993">
        <f t="shared" si="1644"/>
        <v>0</v>
      </c>
      <c r="Q14993">
        <f t="shared" si="1645"/>
        <v>0</v>
      </c>
    </row>
    <row r="14994" spans="1:17" ht="19.5" x14ac:dyDescent="0.4">
      <c r="A14994" s="33">
        <f t="shared" si="1640"/>
        <v>46790</v>
      </c>
      <c r="B14994" s="27" t="str">
        <f t="shared" si="1641"/>
        <v>(月)</v>
      </c>
      <c r="C14994" s="34">
        <v>0.29166666666666702</v>
      </c>
      <c r="D14994" s="16" t="s">
        <v>18</v>
      </c>
      <c r="E14994" s="35">
        <v>0.3125</v>
      </c>
      <c r="F14994" s="50">
        <f>IF(COUNTIF('リスト（不使用）'!$A$5:$A$6,単年カーブ!$A$1),"希望数量入力ください",'単年（2027年度）'!$E$12*単年カーブ!$R$3+'単年（2027年度）'!$E$12*(1-単年カーブ!$R$3)*単年カーブ!Q14994)</f>
        <v>0</v>
      </c>
      <c r="G14994" s="47">
        <f t="shared" si="1642"/>
        <v>0</v>
      </c>
      <c r="M14994">
        <f t="shared" si="1643"/>
        <v>2</v>
      </c>
      <c r="N14994">
        <f>IF(OR(WEEKDAY(A14994)=1,WEEKDAY(A14994)=7,COUNTIF('2027祝日等（不使用）'!$A$1:$A$20,単年カーブ!A14994)=1),0,1)</f>
        <v>1</v>
      </c>
      <c r="O14994">
        <f t="shared" si="1639"/>
        <v>15</v>
      </c>
      <c r="P14994">
        <f t="shared" si="1644"/>
        <v>0</v>
      </c>
      <c r="Q14994">
        <f t="shared" si="1645"/>
        <v>0</v>
      </c>
    </row>
    <row r="14995" spans="1:17" ht="19.5" x14ac:dyDescent="0.4">
      <c r="A14995" s="33">
        <f t="shared" si="1640"/>
        <v>46790</v>
      </c>
      <c r="B14995" s="27" t="str">
        <f t="shared" si="1641"/>
        <v>(月)</v>
      </c>
      <c r="C14995" s="34">
        <v>0.3125</v>
      </c>
      <c r="D14995" s="16" t="s">
        <v>18</v>
      </c>
      <c r="E14995" s="35">
        <v>0.33333333333333298</v>
      </c>
      <c r="F14995" s="50">
        <f>IF(COUNTIF('リスト（不使用）'!$A$5:$A$6,単年カーブ!$A$1),"希望数量入力ください",'単年（2027年度）'!$E$12*単年カーブ!$R$3+'単年（2027年度）'!$E$12*(1-単年カーブ!$R$3)*単年カーブ!Q14995)</f>
        <v>0</v>
      </c>
      <c r="G14995" s="47">
        <f t="shared" si="1642"/>
        <v>0</v>
      </c>
      <c r="M14995">
        <f t="shared" si="1643"/>
        <v>2</v>
      </c>
      <c r="N14995">
        <f>IF(OR(WEEKDAY(A14995)=1,WEEKDAY(A14995)=7,COUNTIF('2027祝日等（不使用）'!$A$1:$A$20,単年カーブ!A14995)=1),0,1)</f>
        <v>1</v>
      </c>
      <c r="O14995">
        <f t="shared" si="1639"/>
        <v>16</v>
      </c>
      <c r="P14995">
        <f t="shared" si="1644"/>
        <v>0</v>
      </c>
      <c r="Q14995">
        <f t="shared" si="1645"/>
        <v>0</v>
      </c>
    </row>
    <row r="14996" spans="1:17" ht="19.5" x14ac:dyDescent="0.4">
      <c r="A14996" s="33">
        <f t="shared" si="1640"/>
        <v>46790</v>
      </c>
      <c r="B14996" s="27" t="str">
        <f t="shared" si="1641"/>
        <v>(月)</v>
      </c>
      <c r="C14996" s="34">
        <v>0.33333333333333298</v>
      </c>
      <c r="D14996" s="16" t="s">
        <v>18</v>
      </c>
      <c r="E14996" s="35">
        <v>0.35416666666666702</v>
      </c>
      <c r="F14996" s="50">
        <f>IF(COUNTIF('リスト（不使用）'!$A$5:$A$6,単年カーブ!$A$1),"希望数量入力ください",'単年（2027年度）'!$E$12*単年カーブ!$R$3+'単年（2027年度）'!$E$12*(1-単年カーブ!$R$3)*単年カーブ!Q14996)</f>
        <v>0</v>
      </c>
      <c r="G14996" s="47">
        <f t="shared" si="1642"/>
        <v>0</v>
      </c>
      <c r="M14996">
        <f t="shared" si="1643"/>
        <v>2</v>
      </c>
      <c r="N14996">
        <f>IF(OR(WEEKDAY(A14996)=1,WEEKDAY(A14996)=7,COUNTIF('2027祝日等（不使用）'!$A$1:$A$20,単年カーブ!A14996)=1),0,1)</f>
        <v>1</v>
      </c>
      <c r="O14996">
        <f t="shared" si="1639"/>
        <v>17</v>
      </c>
      <c r="P14996">
        <f t="shared" si="1644"/>
        <v>1</v>
      </c>
      <c r="Q14996">
        <f t="shared" si="1645"/>
        <v>1</v>
      </c>
    </row>
    <row r="14997" spans="1:17" ht="19.5" x14ac:dyDescent="0.4">
      <c r="A14997" s="33">
        <f t="shared" si="1640"/>
        <v>46790</v>
      </c>
      <c r="B14997" s="27" t="str">
        <f t="shared" si="1641"/>
        <v>(月)</v>
      </c>
      <c r="C14997" s="34">
        <v>0.35416666666666702</v>
      </c>
      <c r="D14997" s="16" t="s">
        <v>18</v>
      </c>
      <c r="E14997" s="35">
        <v>0.375</v>
      </c>
      <c r="F14997" s="50">
        <f>IF(COUNTIF('リスト（不使用）'!$A$5:$A$6,単年カーブ!$A$1),"希望数量入力ください",'単年（2027年度）'!$E$12*単年カーブ!$R$3+'単年（2027年度）'!$E$12*(1-単年カーブ!$R$3)*単年カーブ!Q14997)</f>
        <v>0</v>
      </c>
      <c r="G14997" s="47">
        <f t="shared" si="1642"/>
        <v>0</v>
      </c>
      <c r="M14997">
        <f t="shared" si="1643"/>
        <v>2</v>
      </c>
      <c r="N14997">
        <f>IF(OR(WEEKDAY(A14997)=1,WEEKDAY(A14997)=7,COUNTIF('2027祝日等（不使用）'!$A$1:$A$20,単年カーブ!A14997)=1),0,1)</f>
        <v>1</v>
      </c>
      <c r="O14997">
        <f t="shared" si="1639"/>
        <v>18</v>
      </c>
      <c r="P14997">
        <f t="shared" si="1644"/>
        <v>1</v>
      </c>
      <c r="Q14997">
        <f t="shared" si="1645"/>
        <v>1</v>
      </c>
    </row>
    <row r="14998" spans="1:17" ht="19.5" x14ac:dyDescent="0.4">
      <c r="A14998" s="33">
        <f t="shared" si="1640"/>
        <v>46790</v>
      </c>
      <c r="B14998" s="27" t="str">
        <f t="shared" si="1641"/>
        <v>(月)</v>
      </c>
      <c r="C14998" s="34">
        <v>0.375</v>
      </c>
      <c r="D14998" s="16" t="s">
        <v>18</v>
      </c>
      <c r="E14998" s="35">
        <v>0.39583333333333298</v>
      </c>
      <c r="F14998" s="50">
        <f>IF(COUNTIF('リスト（不使用）'!$A$5:$A$6,単年カーブ!$A$1),"希望数量入力ください",'単年（2027年度）'!$E$12*単年カーブ!$R$3+'単年（2027年度）'!$E$12*(1-単年カーブ!$R$3)*単年カーブ!Q14998)</f>
        <v>0</v>
      </c>
      <c r="G14998" s="47">
        <f t="shared" si="1642"/>
        <v>0</v>
      </c>
      <c r="M14998">
        <f t="shared" si="1643"/>
        <v>2</v>
      </c>
      <c r="N14998">
        <f>IF(OR(WEEKDAY(A14998)=1,WEEKDAY(A14998)=7,COUNTIF('2027祝日等（不使用）'!$A$1:$A$20,単年カーブ!A14998)=1),0,1)</f>
        <v>1</v>
      </c>
      <c r="O14998">
        <f t="shared" si="1639"/>
        <v>19</v>
      </c>
      <c r="P14998">
        <f t="shared" si="1644"/>
        <v>1</v>
      </c>
      <c r="Q14998">
        <f t="shared" si="1645"/>
        <v>1</v>
      </c>
    </row>
    <row r="14999" spans="1:17" ht="19.5" x14ac:dyDescent="0.4">
      <c r="A14999" s="33">
        <f t="shared" si="1640"/>
        <v>46790</v>
      </c>
      <c r="B14999" s="27" t="str">
        <f t="shared" si="1641"/>
        <v>(月)</v>
      </c>
      <c r="C14999" s="34">
        <v>0.39583333333333298</v>
      </c>
      <c r="D14999" s="16" t="s">
        <v>18</v>
      </c>
      <c r="E14999" s="35">
        <v>0.41666666666666702</v>
      </c>
      <c r="F14999" s="50">
        <f>IF(COUNTIF('リスト（不使用）'!$A$5:$A$6,単年カーブ!$A$1),"希望数量入力ください",'単年（2027年度）'!$E$12*単年カーブ!$R$3+'単年（2027年度）'!$E$12*(1-単年カーブ!$R$3)*単年カーブ!Q14999)</f>
        <v>0</v>
      </c>
      <c r="G14999" s="47">
        <f t="shared" si="1642"/>
        <v>0</v>
      </c>
      <c r="M14999">
        <f t="shared" si="1643"/>
        <v>2</v>
      </c>
      <c r="N14999">
        <f>IF(OR(WEEKDAY(A14999)=1,WEEKDAY(A14999)=7,COUNTIF('2027祝日等（不使用）'!$A$1:$A$20,単年カーブ!A14999)=1),0,1)</f>
        <v>1</v>
      </c>
      <c r="O14999">
        <f t="shared" si="1639"/>
        <v>20</v>
      </c>
      <c r="P14999">
        <f t="shared" si="1644"/>
        <v>1</v>
      </c>
      <c r="Q14999">
        <f t="shared" si="1645"/>
        <v>1</v>
      </c>
    </row>
    <row r="15000" spans="1:17" ht="19.5" x14ac:dyDescent="0.4">
      <c r="A15000" s="33">
        <f t="shared" si="1640"/>
        <v>46790</v>
      </c>
      <c r="B15000" s="27" t="str">
        <f t="shared" si="1641"/>
        <v>(月)</v>
      </c>
      <c r="C15000" s="34">
        <v>0.41666666666666702</v>
      </c>
      <c r="D15000" s="16" t="s">
        <v>18</v>
      </c>
      <c r="E15000" s="35">
        <v>0.4375</v>
      </c>
      <c r="F15000" s="50">
        <f>IF(COUNTIF('リスト（不使用）'!$A$5:$A$6,単年カーブ!$A$1),"希望数量入力ください",'単年（2027年度）'!$E$12*単年カーブ!$R$3+'単年（2027年度）'!$E$12*(1-単年カーブ!$R$3)*単年カーブ!Q15000)</f>
        <v>0</v>
      </c>
      <c r="G15000" s="47">
        <f t="shared" si="1642"/>
        <v>0</v>
      </c>
      <c r="M15000">
        <f t="shared" si="1643"/>
        <v>2</v>
      </c>
      <c r="N15000">
        <f>IF(OR(WEEKDAY(A15000)=1,WEEKDAY(A15000)=7,COUNTIF('2027祝日等（不使用）'!$A$1:$A$20,単年カーブ!A15000)=1),0,1)</f>
        <v>1</v>
      </c>
      <c r="O15000">
        <f t="shared" si="1639"/>
        <v>21</v>
      </c>
      <c r="P15000">
        <f t="shared" si="1644"/>
        <v>1</v>
      </c>
      <c r="Q15000">
        <f t="shared" si="1645"/>
        <v>1</v>
      </c>
    </row>
    <row r="15001" spans="1:17" ht="19.5" x14ac:dyDescent="0.4">
      <c r="A15001" s="33">
        <f t="shared" si="1640"/>
        <v>46790</v>
      </c>
      <c r="B15001" s="27" t="str">
        <f t="shared" si="1641"/>
        <v>(月)</v>
      </c>
      <c r="C15001" s="34">
        <v>0.4375</v>
      </c>
      <c r="D15001" s="16" t="s">
        <v>18</v>
      </c>
      <c r="E15001" s="35">
        <v>0.45833333333333298</v>
      </c>
      <c r="F15001" s="50">
        <f>IF(COUNTIF('リスト（不使用）'!$A$5:$A$6,単年カーブ!$A$1),"希望数量入力ください",'単年（2027年度）'!$E$12*単年カーブ!$R$3+'単年（2027年度）'!$E$12*(1-単年カーブ!$R$3)*単年カーブ!Q15001)</f>
        <v>0</v>
      </c>
      <c r="G15001" s="47">
        <f t="shared" si="1642"/>
        <v>0</v>
      </c>
      <c r="M15001">
        <f t="shared" si="1643"/>
        <v>2</v>
      </c>
      <c r="N15001">
        <f>IF(OR(WEEKDAY(A15001)=1,WEEKDAY(A15001)=7,COUNTIF('2027祝日等（不使用）'!$A$1:$A$20,単年カーブ!A15001)=1),0,1)</f>
        <v>1</v>
      </c>
      <c r="O15001">
        <f t="shared" si="1639"/>
        <v>22</v>
      </c>
      <c r="P15001">
        <f t="shared" si="1644"/>
        <v>1</v>
      </c>
      <c r="Q15001">
        <f t="shared" si="1645"/>
        <v>1</v>
      </c>
    </row>
    <row r="15002" spans="1:17" ht="19.5" x14ac:dyDescent="0.4">
      <c r="A15002" s="33">
        <f t="shared" si="1640"/>
        <v>46790</v>
      </c>
      <c r="B15002" s="27" t="str">
        <f t="shared" si="1641"/>
        <v>(月)</v>
      </c>
      <c r="C15002" s="34">
        <v>0.45833333333333298</v>
      </c>
      <c r="D15002" s="16" t="s">
        <v>18</v>
      </c>
      <c r="E15002" s="35">
        <v>0.47916666666666702</v>
      </c>
      <c r="F15002" s="50">
        <f>IF(COUNTIF('リスト（不使用）'!$A$5:$A$6,単年カーブ!$A$1),"希望数量入力ください",'単年（2027年度）'!$E$12*単年カーブ!$R$3+'単年（2027年度）'!$E$12*(1-単年カーブ!$R$3)*単年カーブ!Q15002)</f>
        <v>0</v>
      </c>
      <c r="G15002" s="47">
        <f t="shared" si="1642"/>
        <v>0</v>
      </c>
      <c r="M15002">
        <f t="shared" si="1643"/>
        <v>2</v>
      </c>
      <c r="N15002">
        <f>IF(OR(WEEKDAY(A15002)=1,WEEKDAY(A15002)=7,COUNTIF('2027祝日等（不使用）'!$A$1:$A$20,単年カーブ!A15002)=1),0,1)</f>
        <v>1</v>
      </c>
      <c r="O15002">
        <f t="shared" si="1639"/>
        <v>23</v>
      </c>
      <c r="P15002">
        <f t="shared" si="1644"/>
        <v>1</v>
      </c>
      <c r="Q15002">
        <f t="shared" si="1645"/>
        <v>1</v>
      </c>
    </row>
    <row r="15003" spans="1:17" ht="19.5" x14ac:dyDescent="0.4">
      <c r="A15003" s="33">
        <f t="shared" si="1640"/>
        <v>46790</v>
      </c>
      <c r="B15003" s="27" t="str">
        <f t="shared" si="1641"/>
        <v>(月)</v>
      </c>
      <c r="C15003" s="34">
        <v>0.47916666666666702</v>
      </c>
      <c r="D15003" s="16" t="s">
        <v>18</v>
      </c>
      <c r="E15003" s="35">
        <v>0.5</v>
      </c>
      <c r="F15003" s="50">
        <f>IF(COUNTIF('リスト（不使用）'!$A$5:$A$6,単年カーブ!$A$1),"希望数量入力ください",'単年（2027年度）'!$E$12*単年カーブ!$R$3+'単年（2027年度）'!$E$12*(1-単年カーブ!$R$3)*単年カーブ!Q15003)</f>
        <v>0</v>
      </c>
      <c r="G15003" s="47">
        <f t="shared" si="1642"/>
        <v>0</v>
      </c>
      <c r="M15003">
        <f t="shared" si="1643"/>
        <v>2</v>
      </c>
      <c r="N15003">
        <f>IF(OR(WEEKDAY(A15003)=1,WEEKDAY(A15003)=7,COUNTIF('2027祝日等（不使用）'!$A$1:$A$20,単年カーブ!A15003)=1),0,1)</f>
        <v>1</v>
      </c>
      <c r="O15003">
        <f t="shared" si="1639"/>
        <v>24</v>
      </c>
      <c r="P15003">
        <f t="shared" si="1644"/>
        <v>1</v>
      </c>
      <c r="Q15003">
        <f t="shared" si="1645"/>
        <v>1</v>
      </c>
    </row>
    <row r="15004" spans="1:17" ht="19.5" x14ac:dyDescent="0.4">
      <c r="A15004" s="33">
        <f t="shared" si="1640"/>
        <v>46790</v>
      </c>
      <c r="B15004" s="27" t="str">
        <f t="shared" si="1641"/>
        <v>(月)</v>
      </c>
      <c r="C15004" s="34">
        <v>0.5</v>
      </c>
      <c r="D15004" s="16" t="s">
        <v>18</v>
      </c>
      <c r="E15004" s="35">
        <v>0.52083333333333304</v>
      </c>
      <c r="F15004" s="50">
        <f>IF(COUNTIF('リスト（不使用）'!$A$5:$A$6,単年カーブ!$A$1),"希望数量入力ください",'単年（2027年度）'!$E$12*単年カーブ!$R$3+'単年（2027年度）'!$E$12*(1-単年カーブ!$R$3)*単年カーブ!Q15004)</f>
        <v>0</v>
      </c>
      <c r="G15004" s="47">
        <f t="shared" si="1642"/>
        <v>0</v>
      </c>
      <c r="M15004">
        <f t="shared" si="1643"/>
        <v>2</v>
      </c>
      <c r="N15004">
        <f>IF(OR(WEEKDAY(A15004)=1,WEEKDAY(A15004)=7,COUNTIF('2027祝日等（不使用）'!$A$1:$A$20,単年カーブ!A15004)=1),0,1)</f>
        <v>1</v>
      </c>
      <c r="O15004">
        <f t="shared" si="1639"/>
        <v>25</v>
      </c>
      <c r="P15004">
        <f t="shared" si="1644"/>
        <v>1</v>
      </c>
      <c r="Q15004">
        <f t="shared" si="1645"/>
        <v>1</v>
      </c>
    </row>
    <row r="15005" spans="1:17" ht="19.5" x14ac:dyDescent="0.4">
      <c r="A15005" s="33">
        <f t="shared" si="1640"/>
        <v>46790</v>
      </c>
      <c r="B15005" s="27" t="str">
        <f t="shared" si="1641"/>
        <v>(月)</v>
      </c>
      <c r="C15005" s="34">
        <v>0.52083333333333304</v>
      </c>
      <c r="D15005" s="16" t="s">
        <v>18</v>
      </c>
      <c r="E15005" s="35">
        <v>0.54166666666666696</v>
      </c>
      <c r="F15005" s="50">
        <f>IF(COUNTIF('リスト（不使用）'!$A$5:$A$6,単年カーブ!$A$1),"希望数量入力ください",'単年（2027年度）'!$E$12*単年カーブ!$R$3+'単年（2027年度）'!$E$12*(1-単年カーブ!$R$3)*単年カーブ!Q15005)</f>
        <v>0</v>
      </c>
      <c r="G15005" s="47">
        <f t="shared" si="1642"/>
        <v>0</v>
      </c>
      <c r="M15005">
        <f t="shared" si="1643"/>
        <v>2</v>
      </c>
      <c r="N15005">
        <f>IF(OR(WEEKDAY(A15005)=1,WEEKDAY(A15005)=7,COUNTIF('2027祝日等（不使用）'!$A$1:$A$20,単年カーブ!A15005)=1),0,1)</f>
        <v>1</v>
      </c>
      <c r="O15005">
        <f t="shared" si="1639"/>
        <v>26</v>
      </c>
      <c r="P15005">
        <f t="shared" si="1644"/>
        <v>1</v>
      </c>
      <c r="Q15005">
        <f t="shared" si="1645"/>
        <v>1</v>
      </c>
    </row>
    <row r="15006" spans="1:17" ht="19.5" x14ac:dyDescent="0.4">
      <c r="A15006" s="33">
        <f t="shared" si="1640"/>
        <v>46790</v>
      </c>
      <c r="B15006" s="27" t="str">
        <f t="shared" si="1641"/>
        <v>(月)</v>
      </c>
      <c r="C15006" s="34">
        <v>0.54166666666666696</v>
      </c>
      <c r="D15006" s="16" t="s">
        <v>18</v>
      </c>
      <c r="E15006" s="35">
        <v>0.5625</v>
      </c>
      <c r="F15006" s="50">
        <f>IF(COUNTIF('リスト（不使用）'!$A$5:$A$6,単年カーブ!$A$1),"希望数量入力ください",'単年（2027年度）'!$E$12*単年カーブ!$R$3+'単年（2027年度）'!$E$12*(1-単年カーブ!$R$3)*単年カーブ!Q15006)</f>
        <v>0</v>
      </c>
      <c r="G15006" s="47">
        <f t="shared" si="1642"/>
        <v>0</v>
      </c>
      <c r="M15006">
        <f t="shared" si="1643"/>
        <v>2</v>
      </c>
      <c r="N15006">
        <f>IF(OR(WEEKDAY(A15006)=1,WEEKDAY(A15006)=7,COUNTIF('2027祝日等（不使用）'!$A$1:$A$20,単年カーブ!A15006)=1),0,1)</f>
        <v>1</v>
      </c>
      <c r="O15006">
        <f t="shared" si="1639"/>
        <v>27</v>
      </c>
      <c r="P15006">
        <f t="shared" si="1644"/>
        <v>1</v>
      </c>
      <c r="Q15006">
        <f t="shared" si="1645"/>
        <v>1</v>
      </c>
    </row>
    <row r="15007" spans="1:17" ht="19.5" x14ac:dyDescent="0.4">
      <c r="A15007" s="33">
        <f t="shared" si="1640"/>
        <v>46790</v>
      </c>
      <c r="B15007" s="27" t="str">
        <f t="shared" si="1641"/>
        <v>(月)</v>
      </c>
      <c r="C15007" s="34">
        <v>0.5625</v>
      </c>
      <c r="D15007" s="16" t="s">
        <v>18</v>
      </c>
      <c r="E15007" s="35">
        <v>0.58333333333333304</v>
      </c>
      <c r="F15007" s="50">
        <f>IF(COUNTIF('リスト（不使用）'!$A$5:$A$6,単年カーブ!$A$1),"希望数量入力ください",'単年（2027年度）'!$E$12*単年カーブ!$R$3+'単年（2027年度）'!$E$12*(1-単年カーブ!$R$3)*単年カーブ!Q15007)</f>
        <v>0</v>
      </c>
      <c r="G15007" s="47">
        <f t="shared" si="1642"/>
        <v>0</v>
      </c>
      <c r="M15007">
        <f t="shared" si="1643"/>
        <v>2</v>
      </c>
      <c r="N15007">
        <f>IF(OR(WEEKDAY(A15007)=1,WEEKDAY(A15007)=7,COUNTIF('2027祝日等（不使用）'!$A$1:$A$20,単年カーブ!A15007)=1),0,1)</f>
        <v>1</v>
      </c>
      <c r="O15007">
        <f t="shared" si="1639"/>
        <v>28</v>
      </c>
      <c r="P15007">
        <f t="shared" si="1644"/>
        <v>1</v>
      </c>
      <c r="Q15007">
        <f t="shared" si="1645"/>
        <v>1</v>
      </c>
    </row>
    <row r="15008" spans="1:17" ht="19.5" x14ac:dyDescent="0.4">
      <c r="A15008" s="33">
        <f t="shared" si="1640"/>
        <v>46790</v>
      </c>
      <c r="B15008" s="27" t="str">
        <f t="shared" si="1641"/>
        <v>(月)</v>
      </c>
      <c r="C15008" s="34">
        <v>0.58333333333333304</v>
      </c>
      <c r="D15008" s="16" t="s">
        <v>18</v>
      </c>
      <c r="E15008" s="35">
        <v>0.60416666666666696</v>
      </c>
      <c r="F15008" s="50">
        <f>IF(COUNTIF('リスト（不使用）'!$A$5:$A$6,単年カーブ!$A$1),"希望数量入力ください",'単年（2027年度）'!$E$12*単年カーブ!$R$3+'単年（2027年度）'!$E$12*(1-単年カーブ!$R$3)*単年カーブ!Q15008)</f>
        <v>0</v>
      </c>
      <c r="G15008" s="47">
        <f t="shared" si="1642"/>
        <v>0</v>
      </c>
      <c r="M15008">
        <f t="shared" si="1643"/>
        <v>2</v>
      </c>
      <c r="N15008">
        <f>IF(OR(WEEKDAY(A15008)=1,WEEKDAY(A15008)=7,COUNTIF('2027祝日等（不使用）'!$A$1:$A$20,単年カーブ!A15008)=1),0,1)</f>
        <v>1</v>
      </c>
      <c r="O15008">
        <f t="shared" si="1639"/>
        <v>29</v>
      </c>
      <c r="P15008">
        <f t="shared" si="1644"/>
        <v>1</v>
      </c>
      <c r="Q15008">
        <f t="shared" si="1645"/>
        <v>1</v>
      </c>
    </row>
    <row r="15009" spans="1:17" ht="19.5" x14ac:dyDescent="0.4">
      <c r="A15009" s="33">
        <f t="shared" si="1640"/>
        <v>46790</v>
      </c>
      <c r="B15009" s="27" t="str">
        <f t="shared" si="1641"/>
        <v>(月)</v>
      </c>
      <c r="C15009" s="34">
        <v>0.60416666666666696</v>
      </c>
      <c r="D15009" s="16" t="s">
        <v>18</v>
      </c>
      <c r="E15009" s="35">
        <v>0.625</v>
      </c>
      <c r="F15009" s="50">
        <f>IF(COUNTIF('リスト（不使用）'!$A$5:$A$6,単年カーブ!$A$1),"希望数量入力ください",'単年（2027年度）'!$E$12*単年カーブ!$R$3+'単年（2027年度）'!$E$12*(1-単年カーブ!$R$3)*単年カーブ!Q15009)</f>
        <v>0</v>
      </c>
      <c r="G15009" s="47">
        <f t="shared" si="1642"/>
        <v>0</v>
      </c>
      <c r="M15009">
        <f t="shared" si="1643"/>
        <v>2</v>
      </c>
      <c r="N15009">
        <f>IF(OR(WEEKDAY(A15009)=1,WEEKDAY(A15009)=7,COUNTIF('2027祝日等（不使用）'!$A$1:$A$20,単年カーブ!A15009)=1),0,1)</f>
        <v>1</v>
      </c>
      <c r="O15009">
        <f t="shared" si="1639"/>
        <v>30</v>
      </c>
      <c r="P15009">
        <f t="shared" si="1644"/>
        <v>1</v>
      </c>
      <c r="Q15009">
        <f t="shared" si="1645"/>
        <v>1</v>
      </c>
    </row>
    <row r="15010" spans="1:17" ht="19.5" x14ac:dyDescent="0.4">
      <c r="A15010" s="33">
        <f t="shared" si="1640"/>
        <v>46790</v>
      </c>
      <c r="B15010" s="27" t="str">
        <f t="shared" si="1641"/>
        <v>(月)</v>
      </c>
      <c r="C15010" s="34">
        <v>0.625</v>
      </c>
      <c r="D15010" s="16" t="s">
        <v>18</v>
      </c>
      <c r="E15010" s="35">
        <v>0.64583333333333304</v>
      </c>
      <c r="F15010" s="50">
        <f>IF(COUNTIF('リスト（不使用）'!$A$5:$A$6,単年カーブ!$A$1),"希望数量入力ください",'単年（2027年度）'!$E$12*単年カーブ!$R$3+'単年（2027年度）'!$E$12*(1-単年カーブ!$R$3)*単年カーブ!Q15010)</f>
        <v>0</v>
      </c>
      <c r="G15010" s="47">
        <f t="shared" si="1642"/>
        <v>0</v>
      </c>
      <c r="M15010">
        <f t="shared" si="1643"/>
        <v>2</v>
      </c>
      <c r="N15010">
        <f>IF(OR(WEEKDAY(A15010)=1,WEEKDAY(A15010)=7,COUNTIF('2027祝日等（不使用）'!$A$1:$A$20,単年カーブ!A15010)=1),0,1)</f>
        <v>1</v>
      </c>
      <c r="O15010">
        <f t="shared" si="1639"/>
        <v>31</v>
      </c>
      <c r="P15010">
        <f t="shared" si="1644"/>
        <v>1</v>
      </c>
      <c r="Q15010">
        <f t="shared" si="1645"/>
        <v>1</v>
      </c>
    </row>
    <row r="15011" spans="1:17" ht="19.5" x14ac:dyDescent="0.4">
      <c r="A15011" s="33">
        <f t="shared" si="1640"/>
        <v>46790</v>
      </c>
      <c r="B15011" s="27" t="str">
        <f t="shared" si="1641"/>
        <v>(月)</v>
      </c>
      <c r="C15011" s="34">
        <v>0.64583333333333304</v>
      </c>
      <c r="D15011" s="16" t="s">
        <v>18</v>
      </c>
      <c r="E15011" s="35">
        <v>0.66666666666666696</v>
      </c>
      <c r="F15011" s="50">
        <f>IF(COUNTIF('リスト（不使用）'!$A$5:$A$6,単年カーブ!$A$1),"希望数量入力ください",'単年（2027年度）'!$E$12*単年カーブ!$R$3+'単年（2027年度）'!$E$12*(1-単年カーブ!$R$3)*単年カーブ!Q15011)</f>
        <v>0</v>
      </c>
      <c r="G15011" s="47">
        <f t="shared" si="1642"/>
        <v>0</v>
      </c>
      <c r="M15011">
        <f t="shared" si="1643"/>
        <v>2</v>
      </c>
      <c r="N15011">
        <f>IF(OR(WEEKDAY(A15011)=1,WEEKDAY(A15011)=7,COUNTIF('2027祝日等（不使用）'!$A$1:$A$20,単年カーブ!A15011)=1),0,1)</f>
        <v>1</v>
      </c>
      <c r="O15011">
        <f t="shared" si="1639"/>
        <v>32</v>
      </c>
      <c r="P15011">
        <f t="shared" si="1644"/>
        <v>1</v>
      </c>
      <c r="Q15011">
        <f t="shared" si="1645"/>
        <v>1</v>
      </c>
    </row>
    <row r="15012" spans="1:17" ht="19.5" x14ac:dyDescent="0.4">
      <c r="A15012" s="33">
        <f t="shared" si="1640"/>
        <v>46790</v>
      </c>
      <c r="B15012" s="27" t="str">
        <f t="shared" si="1641"/>
        <v>(月)</v>
      </c>
      <c r="C15012" s="34">
        <v>0.66666666666666696</v>
      </c>
      <c r="D15012" s="16" t="s">
        <v>18</v>
      </c>
      <c r="E15012" s="35">
        <v>0.6875</v>
      </c>
      <c r="F15012" s="50">
        <f>IF(COUNTIF('リスト（不使用）'!$A$5:$A$6,単年カーブ!$A$1),"希望数量入力ください",'単年（2027年度）'!$E$12*単年カーブ!$R$3+'単年（2027年度）'!$E$12*(1-単年カーブ!$R$3)*単年カーブ!Q15012)</f>
        <v>0</v>
      </c>
      <c r="G15012" s="47">
        <f t="shared" si="1642"/>
        <v>0</v>
      </c>
      <c r="M15012">
        <f t="shared" si="1643"/>
        <v>2</v>
      </c>
      <c r="N15012">
        <f>IF(OR(WEEKDAY(A15012)=1,WEEKDAY(A15012)=7,COUNTIF('2027祝日等（不使用）'!$A$1:$A$20,単年カーブ!A15012)=1),0,1)</f>
        <v>1</v>
      </c>
      <c r="O15012">
        <f t="shared" si="1639"/>
        <v>33</v>
      </c>
      <c r="P15012">
        <f t="shared" si="1644"/>
        <v>1</v>
      </c>
      <c r="Q15012">
        <f t="shared" si="1645"/>
        <v>1</v>
      </c>
    </row>
    <row r="15013" spans="1:17" ht="19.5" x14ac:dyDescent="0.4">
      <c r="A15013" s="33">
        <f t="shared" si="1640"/>
        <v>46790</v>
      </c>
      <c r="B15013" s="27" t="str">
        <f t="shared" si="1641"/>
        <v>(月)</v>
      </c>
      <c r="C15013" s="34">
        <v>0.6875</v>
      </c>
      <c r="D15013" s="16" t="s">
        <v>18</v>
      </c>
      <c r="E15013" s="35">
        <v>0.70833333333333304</v>
      </c>
      <c r="F15013" s="50">
        <f>IF(COUNTIF('リスト（不使用）'!$A$5:$A$6,単年カーブ!$A$1),"希望数量入力ください",'単年（2027年度）'!$E$12*単年カーブ!$R$3+'単年（2027年度）'!$E$12*(1-単年カーブ!$R$3)*単年カーブ!Q15013)</f>
        <v>0</v>
      </c>
      <c r="G15013" s="47">
        <f t="shared" si="1642"/>
        <v>0</v>
      </c>
      <c r="M15013">
        <f t="shared" si="1643"/>
        <v>2</v>
      </c>
      <c r="N15013">
        <f>IF(OR(WEEKDAY(A15013)=1,WEEKDAY(A15013)=7,COUNTIF('2027祝日等（不使用）'!$A$1:$A$20,単年カーブ!A15013)=1),0,1)</f>
        <v>1</v>
      </c>
      <c r="O15013">
        <f t="shared" si="1639"/>
        <v>34</v>
      </c>
      <c r="P15013">
        <f t="shared" si="1644"/>
        <v>1</v>
      </c>
      <c r="Q15013">
        <f t="shared" si="1645"/>
        <v>1</v>
      </c>
    </row>
    <row r="15014" spans="1:17" ht="19.5" x14ac:dyDescent="0.4">
      <c r="A15014" s="33">
        <f t="shared" si="1640"/>
        <v>46790</v>
      </c>
      <c r="B15014" s="27" t="str">
        <f t="shared" si="1641"/>
        <v>(月)</v>
      </c>
      <c r="C15014" s="34">
        <v>0.70833333333333304</v>
      </c>
      <c r="D15014" s="16" t="s">
        <v>18</v>
      </c>
      <c r="E15014" s="35">
        <v>0.72916666666666696</v>
      </c>
      <c r="F15014" s="50">
        <f>IF(COUNTIF('リスト（不使用）'!$A$5:$A$6,単年カーブ!$A$1),"希望数量入力ください",'単年（2027年度）'!$E$12*単年カーブ!$R$3+'単年（2027年度）'!$E$12*(1-単年カーブ!$R$3)*単年カーブ!Q15014)</f>
        <v>0</v>
      </c>
      <c r="G15014" s="47">
        <f t="shared" si="1642"/>
        <v>0</v>
      </c>
      <c r="M15014">
        <f t="shared" si="1643"/>
        <v>2</v>
      </c>
      <c r="N15014">
        <f>IF(OR(WEEKDAY(A15014)=1,WEEKDAY(A15014)=7,COUNTIF('2027祝日等（不使用）'!$A$1:$A$20,単年カーブ!A15014)=1),0,1)</f>
        <v>1</v>
      </c>
      <c r="O15014">
        <f t="shared" si="1639"/>
        <v>35</v>
      </c>
      <c r="P15014">
        <f t="shared" si="1644"/>
        <v>1</v>
      </c>
      <c r="Q15014">
        <f t="shared" si="1645"/>
        <v>1</v>
      </c>
    </row>
    <row r="15015" spans="1:17" ht="19.5" x14ac:dyDescent="0.4">
      <c r="A15015" s="33">
        <f t="shared" si="1640"/>
        <v>46790</v>
      </c>
      <c r="B15015" s="27" t="str">
        <f t="shared" si="1641"/>
        <v>(月)</v>
      </c>
      <c r="C15015" s="34">
        <v>0.72916666666666696</v>
      </c>
      <c r="D15015" s="16" t="s">
        <v>18</v>
      </c>
      <c r="E15015" s="35">
        <v>0.75</v>
      </c>
      <c r="F15015" s="50">
        <f>IF(COUNTIF('リスト（不使用）'!$A$5:$A$6,単年カーブ!$A$1),"希望数量入力ください",'単年（2027年度）'!$E$12*単年カーブ!$R$3+'単年（2027年度）'!$E$12*(1-単年カーブ!$R$3)*単年カーブ!Q15015)</f>
        <v>0</v>
      </c>
      <c r="G15015" s="47">
        <f t="shared" si="1642"/>
        <v>0</v>
      </c>
      <c r="M15015">
        <f t="shared" si="1643"/>
        <v>2</v>
      </c>
      <c r="N15015">
        <f>IF(OR(WEEKDAY(A15015)=1,WEEKDAY(A15015)=7,COUNTIF('2027祝日等（不使用）'!$A$1:$A$20,単年カーブ!A15015)=1),0,1)</f>
        <v>1</v>
      </c>
      <c r="O15015">
        <f t="shared" si="1639"/>
        <v>36</v>
      </c>
      <c r="P15015">
        <f t="shared" si="1644"/>
        <v>1</v>
      </c>
      <c r="Q15015">
        <f t="shared" si="1645"/>
        <v>1</v>
      </c>
    </row>
    <row r="15016" spans="1:17" ht="19.5" x14ac:dyDescent="0.4">
      <c r="A15016" s="33">
        <f t="shared" si="1640"/>
        <v>46790</v>
      </c>
      <c r="B15016" s="27" t="str">
        <f t="shared" si="1641"/>
        <v>(月)</v>
      </c>
      <c r="C15016" s="34">
        <v>0.75</v>
      </c>
      <c r="D15016" s="16" t="s">
        <v>18</v>
      </c>
      <c r="E15016" s="35">
        <v>0.77083333333333304</v>
      </c>
      <c r="F15016" s="50">
        <f>IF(COUNTIF('リスト（不使用）'!$A$5:$A$6,単年カーブ!$A$1),"希望数量入力ください",'単年（2027年度）'!$E$12*単年カーブ!$R$3+'単年（2027年度）'!$E$12*(1-単年カーブ!$R$3)*単年カーブ!Q15016)</f>
        <v>0</v>
      </c>
      <c r="G15016" s="47">
        <f t="shared" si="1642"/>
        <v>0</v>
      </c>
      <c r="M15016">
        <f t="shared" si="1643"/>
        <v>2</v>
      </c>
      <c r="N15016">
        <f>IF(OR(WEEKDAY(A15016)=1,WEEKDAY(A15016)=7,COUNTIF('2027祝日等（不使用）'!$A$1:$A$20,単年カーブ!A15016)=1),0,1)</f>
        <v>1</v>
      </c>
      <c r="O15016">
        <f t="shared" si="1639"/>
        <v>37</v>
      </c>
      <c r="P15016">
        <f t="shared" si="1644"/>
        <v>1</v>
      </c>
      <c r="Q15016">
        <f t="shared" si="1645"/>
        <v>1</v>
      </c>
    </row>
    <row r="15017" spans="1:17" ht="19.5" x14ac:dyDescent="0.4">
      <c r="A15017" s="33">
        <f t="shared" si="1640"/>
        <v>46790</v>
      </c>
      <c r="B15017" s="27" t="str">
        <f t="shared" si="1641"/>
        <v>(月)</v>
      </c>
      <c r="C15017" s="34">
        <v>0.77083333333333304</v>
      </c>
      <c r="D15017" s="16" t="s">
        <v>18</v>
      </c>
      <c r="E15017" s="35">
        <v>0.79166666666666696</v>
      </c>
      <c r="F15017" s="50">
        <f>IF(COUNTIF('リスト（不使用）'!$A$5:$A$6,単年カーブ!$A$1),"希望数量入力ください",'単年（2027年度）'!$E$12*単年カーブ!$R$3+'単年（2027年度）'!$E$12*(1-単年カーブ!$R$3)*単年カーブ!Q15017)</f>
        <v>0</v>
      </c>
      <c r="G15017" s="47">
        <f t="shared" si="1642"/>
        <v>0</v>
      </c>
      <c r="M15017">
        <f t="shared" si="1643"/>
        <v>2</v>
      </c>
      <c r="N15017">
        <f>IF(OR(WEEKDAY(A15017)=1,WEEKDAY(A15017)=7,COUNTIF('2027祝日等（不使用）'!$A$1:$A$20,単年カーブ!A15017)=1),0,1)</f>
        <v>1</v>
      </c>
      <c r="O15017">
        <f t="shared" si="1639"/>
        <v>38</v>
      </c>
      <c r="P15017">
        <f t="shared" si="1644"/>
        <v>1</v>
      </c>
      <c r="Q15017">
        <f t="shared" si="1645"/>
        <v>1</v>
      </c>
    </row>
    <row r="15018" spans="1:17" ht="19.5" x14ac:dyDescent="0.4">
      <c r="A15018" s="33">
        <f t="shared" si="1640"/>
        <v>46790</v>
      </c>
      <c r="B15018" s="27" t="str">
        <f t="shared" si="1641"/>
        <v>(月)</v>
      </c>
      <c r="C15018" s="34">
        <v>0.79166666666666696</v>
      </c>
      <c r="D15018" s="16" t="s">
        <v>18</v>
      </c>
      <c r="E15018" s="35">
        <v>0.8125</v>
      </c>
      <c r="F15018" s="50">
        <f>IF(COUNTIF('リスト（不使用）'!$A$5:$A$6,単年カーブ!$A$1),"希望数量入力ください",'単年（2027年度）'!$E$12*単年カーブ!$R$3+'単年（2027年度）'!$E$12*(1-単年カーブ!$R$3)*単年カーブ!Q15018)</f>
        <v>0</v>
      </c>
      <c r="G15018" s="47">
        <f t="shared" si="1642"/>
        <v>0</v>
      </c>
      <c r="M15018">
        <f t="shared" si="1643"/>
        <v>2</v>
      </c>
      <c r="N15018">
        <f>IF(OR(WEEKDAY(A15018)=1,WEEKDAY(A15018)=7,COUNTIF('2027祝日等（不使用）'!$A$1:$A$20,単年カーブ!A15018)=1),0,1)</f>
        <v>1</v>
      </c>
      <c r="O15018">
        <f t="shared" si="1639"/>
        <v>39</v>
      </c>
      <c r="P15018">
        <f t="shared" si="1644"/>
        <v>1</v>
      </c>
      <c r="Q15018">
        <f t="shared" si="1645"/>
        <v>1</v>
      </c>
    </row>
    <row r="15019" spans="1:17" ht="19.5" x14ac:dyDescent="0.4">
      <c r="A15019" s="33">
        <f t="shared" si="1640"/>
        <v>46790</v>
      </c>
      <c r="B15019" s="27" t="str">
        <f t="shared" si="1641"/>
        <v>(月)</v>
      </c>
      <c r="C15019" s="34">
        <v>0.8125</v>
      </c>
      <c r="D15019" s="16" t="s">
        <v>18</v>
      </c>
      <c r="E15019" s="35">
        <v>0.83333333333333304</v>
      </c>
      <c r="F15019" s="50">
        <f>IF(COUNTIF('リスト（不使用）'!$A$5:$A$6,単年カーブ!$A$1),"希望数量入力ください",'単年（2027年度）'!$E$12*単年カーブ!$R$3+'単年（2027年度）'!$E$12*(1-単年カーブ!$R$3)*単年カーブ!Q15019)</f>
        <v>0</v>
      </c>
      <c r="G15019" s="47">
        <f t="shared" si="1642"/>
        <v>0</v>
      </c>
      <c r="M15019">
        <f t="shared" si="1643"/>
        <v>2</v>
      </c>
      <c r="N15019">
        <f>IF(OR(WEEKDAY(A15019)=1,WEEKDAY(A15019)=7,COUNTIF('2027祝日等（不使用）'!$A$1:$A$20,単年カーブ!A15019)=1),0,1)</f>
        <v>1</v>
      </c>
      <c r="O15019">
        <f t="shared" si="1639"/>
        <v>40</v>
      </c>
      <c r="P15019">
        <f t="shared" si="1644"/>
        <v>1</v>
      </c>
      <c r="Q15019">
        <f t="shared" si="1645"/>
        <v>1</v>
      </c>
    </row>
    <row r="15020" spans="1:17" ht="19.5" x14ac:dyDescent="0.4">
      <c r="A15020" s="33">
        <f t="shared" si="1640"/>
        <v>46790</v>
      </c>
      <c r="B15020" s="27" t="str">
        <f t="shared" si="1641"/>
        <v>(月)</v>
      </c>
      <c r="C15020" s="34">
        <v>0.83333333333333304</v>
      </c>
      <c r="D15020" s="16" t="s">
        <v>18</v>
      </c>
      <c r="E15020" s="35">
        <v>0.85416666666666696</v>
      </c>
      <c r="F15020" s="50">
        <f>IF(COUNTIF('リスト（不使用）'!$A$5:$A$6,単年カーブ!$A$1),"希望数量入力ください",'単年（2027年度）'!$E$12*単年カーブ!$R$3+'単年（2027年度）'!$E$12*(1-単年カーブ!$R$3)*単年カーブ!Q15020)</f>
        <v>0</v>
      </c>
      <c r="G15020" s="47">
        <f t="shared" si="1642"/>
        <v>0</v>
      </c>
      <c r="M15020">
        <f t="shared" si="1643"/>
        <v>2</v>
      </c>
      <c r="N15020">
        <f>IF(OR(WEEKDAY(A15020)=1,WEEKDAY(A15020)=7,COUNTIF('2027祝日等（不使用）'!$A$1:$A$20,単年カーブ!A15020)=1),0,1)</f>
        <v>1</v>
      </c>
      <c r="O15020">
        <f t="shared" si="1639"/>
        <v>41</v>
      </c>
      <c r="P15020">
        <f t="shared" si="1644"/>
        <v>0</v>
      </c>
      <c r="Q15020">
        <f t="shared" si="1645"/>
        <v>0</v>
      </c>
    </row>
    <row r="15021" spans="1:17" ht="19.5" x14ac:dyDescent="0.4">
      <c r="A15021" s="33">
        <f t="shared" si="1640"/>
        <v>46790</v>
      </c>
      <c r="B15021" s="27" t="str">
        <f t="shared" si="1641"/>
        <v>(月)</v>
      </c>
      <c r="C15021" s="34">
        <v>0.85416666666666696</v>
      </c>
      <c r="D15021" s="16" t="s">
        <v>18</v>
      </c>
      <c r="E15021" s="35">
        <v>0.875</v>
      </c>
      <c r="F15021" s="50">
        <f>IF(COUNTIF('リスト（不使用）'!$A$5:$A$6,単年カーブ!$A$1),"希望数量入力ください",'単年（2027年度）'!$E$12*単年カーブ!$R$3+'単年（2027年度）'!$E$12*(1-単年カーブ!$R$3)*単年カーブ!Q15021)</f>
        <v>0</v>
      </c>
      <c r="G15021" s="47">
        <f t="shared" si="1642"/>
        <v>0</v>
      </c>
      <c r="M15021">
        <f t="shared" si="1643"/>
        <v>2</v>
      </c>
      <c r="N15021">
        <f>IF(OR(WEEKDAY(A15021)=1,WEEKDAY(A15021)=7,COUNTIF('2027祝日等（不使用）'!$A$1:$A$20,単年カーブ!A15021)=1),0,1)</f>
        <v>1</v>
      </c>
      <c r="O15021">
        <f t="shared" si="1639"/>
        <v>42</v>
      </c>
      <c r="P15021">
        <f t="shared" si="1644"/>
        <v>0</v>
      </c>
      <c r="Q15021">
        <f t="shared" si="1645"/>
        <v>0</v>
      </c>
    </row>
    <row r="15022" spans="1:17" ht="19.5" x14ac:dyDescent="0.4">
      <c r="A15022" s="33">
        <f t="shared" si="1640"/>
        <v>46790</v>
      </c>
      <c r="B15022" s="27" t="str">
        <f t="shared" si="1641"/>
        <v>(月)</v>
      </c>
      <c r="C15022" s="34">
        <v>0.875</v>
      </c>
      <c r="D15022" s="16" t="s">
        <v>18</v>
      </c>
      <c r="E15022" s="35">
        <v>0.89583333333333304</v>
      </c>
      <c r="F15022" s="50">
        <f>IF(COUNTIF('リスト（不使用）'!$A$5:$A$6,単年カーブ!$A$1),"希望数量入力ください",'単年（2027年度）'!$E$12*単年カーブ!$R$3+'単年（2027年度）'!$E$12*(1-単年カーブ!$R$3)*単年カーブ!Q15022)</f>
        <v>0</v>
      </c>
      <c r="G15022" s="47">
        <f t="shared" si="1642"/>
        <v>0</v>
      </c>
      <c r="M15022">
        <f t="shared" si="1643"/>
        <v>2</v>
      </c>
      <c r="N15022">
        <f>IF(OR(WEEKDAY(A15022)=1,WEEKDAY(A15022)=7,COUNTIF('2027祝日等（不使用）'!$A$1:$A$20,単年カーブ!A15022)=1),0,1)</f>
        <v>1</v>
      </c>
      <c r="O15022">
        <f t="shared" si="1639"/>
        <v>43</v>
      </c>
      <c r="P15022">
        <f t="shared" si="1644"/>
        <v>0</v>
      </c>
      <c r="Q15022">
        <f t="shared" si="1645"/>
        <v>0</v>
      </c>
    </row>
    <row r="15023" spans="1:17" ht="19.5" x14ac:dyDescent="0.4">
      <c r="A15023" s="33">
        <f t="shared" si="1640"/>
        <v>46790</v>
      </c>
      <c r="B15023" s="27" t="str">
        <f t="shared" si="1641"/>
        <v>(月)</v>
      </c>
      <c r="C15023" s="34">
        <v>0.89583333333333304</v>
      </c>
      <c r="D15023" s="16" t="s">
        <v>18</v>
      </c>
      <c r="E15023" s="35">
        <v>0.91666666666666696</v>
      </c>
      <c r="F15023" s="50">
        <f>IF(COUNTIF('リスト（不使用）'!$A$5:$A$6,単年カーブ!$A$1),"希望数量入力ください",'単年（2027年度）'!$E$12*単年カーブ!$R$3+'単年（2027年度）'!$E$12*(1-単年カーブ!$R$3)*単年カーブ!Q15023)</f>
        <v>0</v>
      </c>
      <c r="G15023" s="47">
        <f t="shared" si="1642"/>
        <v>0</v>
      </c>
      <c r="M15023">
        <f t="shared" si="1643"/>
        <v>2</v>
      </c>
      <c r="N15023">
        <f>IF(OR(WEEKDAY(A15023)=1,WEEKDAY(A15023)=7,COUNTIF('2027祝日等（不使用）'!$A$1:$A$20,単年カーブ!A15023)=1),0,1)</f>
        <v>1</v>
      </c>
      <c r="O15023">
        <f t="shared" si="1639"/>
        <v>44</v>
      </c>
      <c r="P15023">
        <f t="shared" si="1644"/>
        <v>0</v>
      </c>
      <c r="Q15023">
        <f t="shared" si="1645"/>
        <v>0</v>
      </c>
    </row>
    <row r="15024" spans="1:17" ht="19.5" x14ac:dyDescent="0.4">
      <c r="A15024" s="33">
        <f t="shared" si="1640"/>
        <v>46790</v>
      </c>
      <c r="B15024" s="27" t="str">
        <f t="shared" si="1641"/>
        <v>(月)</v>
      </c>
      <c r="C15024" s="34">
        <v>0.91666666666666696</v>
      </c>
      <c r="D15024" s="16" t="s">
        <v>18</v>
      </c>
      <c r="E15024" s="35">
        <v>0.9375</v>
      </c>
      <c r="F15024" s="50">
        <f>IF(COUNTIF('リスト（不使用）'!$A$5:$A$6,単年カーブ!$A$1),"希望数量入力ください",'単年（2027年度）'!$E$12*単年カーブ!$R$3+'単年（2027年度）'!$E$12*(1-単年カーブ!$R$3)*単年カーブ!Q15024)</f>
        <v>0</v>
      </c>
      <c r="G15024" s="47">
        <f t="shared" si="1642"/>
        <v>0</v>
      </c>
      <c r="M15024">
        <f t="shared" si="1643"/>
        <v>2</v>
      </c>
      <c r="N15024">
        <f>IF(OR(WEEKDAY(A15024)=1,WEEKDAY(A15024)=7,COUNTIF('2027祝日等（不使用）'!$A$1:$A$20,単年カーブ!A15024)=1),0,1)</f>
        <v>1</v>
      </c>
      <c r="O15024">
        <f t="shared" si="1639"/>
        <v>45</v>
      </c>
      <c r="P15024">
        <f t="shared" si="1644"/>
        <v>0</v>
      </c>
      <c r="Q15024">
        <f t="shared" si="1645"/>
        <v>0</v>
      </c>
    </row>
    <row r="15025" spans="1:17" ht="19.5" x14ac:dyDescent="0.4">
      <c r="A15025" s="33">
        <f t="shared" si="1640"/>
        <v>46790</v>
      </c>
      <c r="B15025" s="27" t="str">
        <f t="shared" si="1641"/>
        <v>(月)</v>
      </c>
      <c r="C15025" s="34">
        <v>0.9375</v>
      </c>
      <c r="D15025" s="16" t="s">
        <v>18</v>
      </c>
      <c r="E15025" s="35">
        <v>0.95833333333333304</v>
      </c>
      <c r="F15025" s="50">
        <f>IF(COUNTIF('リスト（不使用）'!$A$5:$A$6,単年カーブ!$A$1),"希望数量入力ください",'単年（2027年度）'!$E$12*単年カーブ!$R$3+'単年（2027年度）'!$E$12*(1-単年カーブ!$R$3)*単年カーブ!Q15025)</f>
        <v>0</v>
      </c>
      <c r="G15025" s="47">
        <f t="shared" si="1642"/>
        <v>0</v>
      </c>
      <c r="M15025">
        <f t="shared" si="1643"/>
        <v>2</v>
      </c>
      <c r="N15025">
        <f>IF(OR(WEEKDAY(A15025)=1,WEEKDAY(A15025)=7,COUNTIF('2027祝日等（不使用）'!$A$1:$A$20,単年カーブ!A15025)=1),0,1)</f>
        <v>1</v>
      </c>
      <c r="O15025">
        <f t="shared" si="1639"/>
        <v>46</v>
      </c>
      <c r="P15025">
        <f t="shared" si="1644"/>
        <v>0</v>
      </c>
      <c r="Q15025">
        <f t="shared" si="1645"/>
        <v>0</v>
      </c>
    </row>
    <row r="15026" spans="1:17" ht="19.5" x14ac:dyDescent="0.4">
      <c r="A15026" s="33">
        <f t="shared" si="1640"/>
        <v>46790</v>
      </c>
      <c r="B15026" s="27" t="str">
        <f t="shared" si="1641"/>
        <v>(月)</v>
      </c>
      <c r="C15026" s="34">
        <v>0.95833333333333304</v>
      </c>
      <c r="D15026" s="16" t="s">
        <v>18</v>
      </c>
      <c r="E15026" s="35">
        <v>0.97916666666666696</v>
      </c>
      <c r="F15026" s="50">
        <f>IF(COUNTIF('リスト（不使用）'!$A$5:$A$6,単年カーブ!$A$1),"希望数量入力ください",'単年（2027年度）'!$E$12*単年カーブ!$R$3+'単年（2027年度）'!$E$12*(1-単年カーブ!$R$3)*単年カーブ!Q15026)</f>
        <v>0</v>
      </c>
      <c r="G15026" s="47">
        <f t="shared" si="1642"/>
        <v>0</v>
      </c>
      <c r="M15026">
        <f t="shared" si="1643"/>
        <v>2</v>
      </c>
      <c r="N15026">
        <f>IF(OR(WEEKDAY(A15026)=1,WEEKDAY(A15026)=7,COUNTIF('2027祝日等（不使用）'!$A$1:$A$20,単年カーブ!A15026)=1),0,1)</f>
        <v>1</v>
      </c>
      <c r="O15026">
        <f t="shared" si="1639"/>
        <v>47</v>
      </c>
      <c r="P15026">
        <f t="shared" si="1644"/>
        <v>0</v>
      </c>
      <c r="Q15026">
        <f t="shared" si="1645"/>
        <v>0</v>
      </c>
    </row>
    <row r="15027" spans="1:17" ht="19.5" x14ac:dyDescent="0.4">
      <c r="A15027" s="33">
        <f t="shared" si="1640"/>
        <v>46790</v>
      </c>
      <c r="B15027" s="27" t="str">
        <f t="shared" si="1641"/>
        <v>(月)</v>
      </c>
      <c r="C15027" s="34">
        <v>0.97916666666666696</v>
      </c>
      <c r="D15027" s="16" t="s">
        <v>18</v>
      </c>
      <c r="E15027" s="35" t="s">
        <v>17</v>
      </c>
      <c r="F15027" s="50">
        <f>IF(COUNTIF('リスト（不使用）'!$A$5:$A$6,単年カーブ!$A$1),"希望数量入力ください",'単年（2027年度）'!$E$12*単年カーブ!$R$3+'単年（2027年度）'!$E$12*(1-単年カーブ!$R$3)*単年カーブ!Q15027)</f>
        <v>0</v>
      </c>
      <c r="G15027" s="47">
        <f t="shared" si="1642"/>
        <v>0</v>
      </c>
      <c r="M15027">
        <f t="shared" si="1643"/>
        <v>2</v>
      </c>
      <c r="N15027">
        <f>IF(OR(WEEKDAY(A15027)=1,WEEKDAY(A15027)=7,COUNTIF('2027祝日等（不使用）'!$A$1:$A$20,単年カーブ!A15027)=1),0,1)</f>
        <v>1</v>
      </c>
      <c r="O15027">
        <f t="shared" si="1639"/>
        <v>48</v>
      </c>
      <c r="P15027">
        <f t="shared" si="1644"/>
        <v>0</v>
      </c>
      <c r="Q15027">
        <f t="shared" si="1645"/>
        <v>0</v>
      </c>
    </row>
    <row r="15028" spans="1:17" ht="19.5" x14ac:dyDescent="0.4">
      <c r="A15028" s="33">
        <f t="shared" si="1640"/>
        <v>46791</v>
      </c>
      <c r="B15028" s="27" t="str">
        <f t="shared" si="1641"/>
        <v>(火)</v>
      </c>
      <c r="C15028" s="34">
        <v>0</v>
      </c>
      <c r="D15028" s="16" t="s">
        <v>18</v>
      </c>
      <c r="E15028" s="35">
        <v>2.0833333333333332E-2</v>
      </c>
      <c r="F15028" s="50">
        <f>IF(COUNTIF('リスト（不使用）'!$A$5:$A$6,単年カーブ!$A$1),"希望数量入力ください",'単年（2027年度）'!$E$12*単年カーブ!$R$3+'単年（2027年度）'!$E$12*(1-単年カーブ!$R$3)*単年カーブ!Q15028)</f>
        <v>0</v>
      </c>
      <c r="G15028" s="47">
        <f t="shared" si="1642"/>
        <v>0</v>
      </c>
      <c r="M15028">
        <f t="shared" si="1643"/>
        <v>2</v>
      </c>
      <c r="N15028">
        <f>IF(OR(WEEKDAY(A15028)=1,WEEKDAY(A15028)=7,COUNTIF('2027祝日等（不使用）'!$A$1:$A$20,単年カーブ!A15028)=1),0,1)</f>
        <v>1</v>
      </c>
      <c r="O15028">
        <f t="shared" ref="O15028:O15091" si="1646">O14980</f>
        <v>1</v>
      </c>
      <c r="P15028">
        <f t="shared" si="1644"/>
        <v>0</v>
      </c>
      <c r="Q15028">
        <f t="shared" si="1645"/>
        <v>0</v>
      </c>
    </row>
    <row r="15029" spans="1:17" ht="19.5" x14ac:dyDescent="0.4">
      <c r="A15029" s="33">
        <f t="shared" si="1640"/>
        <v>46791</v>
      </c>
      <c r="B15029" s="27" t="str">
        <f t="shared" si="1641"/>
        <v>(火)</v>
      </c>
      <c r="C15029" s="34">
        <v>2.0833333333333332E-2</v>
      </c>
      <c r="D15029" s="16" t="s">
        <v>18</v>
      </c>
      <c r="E15029" s="35">
        <v>4.1666666666666664E-2</v>
      </c>
      <c r="F15029" s="50">
        <f>IF(COUNTIF('リスト（不使用）'!$A$5:$A$6,単年カーブ!$A$1),"希望数量入力ください",'単年（2027年度）'!$E$12*単年カーブ!$R$3+'単年（2027年度）'!$E$12*(1-単年カーブ!$R$3)*単年カーブ!Q15029)</f>
        <v>0</v>
      </c>
      <c r="G15029" s="47">
        <f t="shared" si="1642"/>
        <v>0</v>
      </c>
      <c r="M15029">
        <f t="shared" si="1643"/>
        <v>2</v>
      </c>
      <c r="N15029">
        <f>IF(OR(WEEKDAY(A15029)=1,WEEKDAY(A15029)=7,COUNTIF('2027祝日等（不使用）'!$A$1:$A$20,単年カーブ!A15029)=1),0,1)</f>
        <v>1</v>
      </c>
      <c r="O15029">
        <f t="shared" si="1646"/>
        <v>2</v>
      </c>
      <c r="P15029">
        <f t="shared" si="1644"/>
        <v>0</v>
      </c>
      <c r="Q15029">
        <f t="shared" si="1645"/>
        <v>0</v>
      </c>
    </row>
    <row r="15030" spans="1:17" ht="19.5" x14ac:dyDescent="0.4">
      <c r="A15030" s="33">
        <f t="shared" si="1640"/>
        <v>46791</v>
      </c>
      <c r="B15030" s="27" t="str">
        <f t="shared" si="1641"/>
        <v>(火)</v>
      </c>
      <c r="C15030" s="34">
        <v>4.1666666666666664E-2</v>
      </c>
      <c r="D15030" s="16" t="s">
        <v>18</v>
      </c>
      <c r="E15030" s="35">
        <v>6.25E-2</v>
      </c>
      <c r="F15030" s="50">
        <f>IF(COUNTIF('リスト（不使用）'!$A$5:$A$6,単年カーブ!$A$1),"希望数量入力ください",'単年（2027年度）'!$E$12*単年カーブ!$R$3+'単年（2027年度）'!$E$12*(1-単年カーブ!$R$3)*単年カーブ!Q15030)</f>
        <v>0</v>
      </c>
      <c r="G15030" s="47">
        <f t="shared" si="1642"/>
        <v>0</v>
      </c>
      <c r="M15030">
        <f t="shared" si="1643"/>
        <v>2</v>
      </c>
      <c r="N15030">
        <f>IF(OR(WEEKDAY(A15030)=1,WEEKDAY(A15030)=7,COUNTIF('2027祝日等（不使用）'!$A$1:$A$20,単年カーブ!A15030)=1),0,1)</f>
        <v>1</v>
      </c>
      <c r="O15030">
        <f t="shared" si="1646"/>
        <v>3</v>
      </c>
      <c r="P15030">
        <f t="shared" si="1644"/>
        <v>0</v>
      </c>
      <c r="Q15030">
        <f t="shared" si="1645"/>
        <v>0</v>
      </c>
    </row>
    <row r="15031" spans="1:17" ht="19.5" x14ac:dyDescent="0.4">
      <c r="A15031" s="33">
        <f t="shared" si="1640"/>
        <v>46791</v>
      </c>
      <c r="B15031" s="27" t="str">
        <f t="shared" si="1641"/>
        <v>(火)</v>
      </c>
      <c r="C15031" s="34">
        <v>6.25E-2</v>
      </c>
      <c r="D15031" s="16" t="s">
        <v>18</v>
      </c>
      <c r="E15031" s="35">
        <v>8.3333333333333301E-2</v>
      </c>
      <c r="F15031" s="50">
        <f>IF(COUNTIF('リスト（不使用）'!$A$5:$A$6,単年カーブ!$A$1),"希望数量入力ください",'単年（2027年度）'!$E$12*単年カーブ!$R$3+'単年（2027年度）'!$E$12*(1-単年カーブ!$R$3)*単年カーブ!Q15031)</f>
        <v>0</v>
      </c>
      <c r="G15031" s="47">
        <f t="shared" si="1642"/>
        <v>0</v>
      </c>
      <c r="M15031">
        <f t="shared" si="1643"/>
        <v>2</v>
      </c>
      <c r="N15031">
        <f>IF(OR(WEEKDAY(A15031)=1,WEEKDAY(A15031)=7,COUNTIF('2027祝日等（不使用）'!$A$1:$A$20,単年カーブ!A15031)=1),0,1)</f>
        <v>1</v>
      </c>
      <c r="O15031">
        <f t="shared" si="1646"/>
        <v>4</v>
      </c>
      <c r="P15031">
        <f t="shared" si="1644"/>
        <v>0</v>
      </c>
      <c r="Q15031">
        <f t="shared" si="1645"/>
        <v>0</v>
      </c>
    </row>
    <row r="15032" spans="1:17" ht="19.5" x14ac:dyDescent="0.4">
      <c r="A15032" s="33">
        <f t="shared" si="1640"/>
        <v>46791</v>
      </c>
      <c r="B15032" s="27" t="str">
        <f t="shared" si="1641"/>
        <v>(火)</v>
      </c>
      <c r="C15032" s="34">
        <v>8.3333333333333301E-2</v>
      </c>
      <c r="D15032" s="16" t="s">
        <v>18</v>
      </c>
      <c r="E15032" s="35">
        <v>0.104166666666667</v>
      </c>
      <c r="F15032" s="50">
        <f>IF(COUNTIF('リスト（不使用）'!$A$5:$A$6,単年カーブ!$A$1),"希望数量入力ください",'単年（2027年度）'!$E$12*単年カーブ!$R$3+'単年（2027年度）'!$E$12*(1-単年カーブ!$R$3)*単年カーブ!Q15032)</f>
        <v>0</v>
      </c>
      <c r="G15032" s="47">
        <f t="shared" si="1642"/>
        <v>0</v>
      </c>
      <c r="M15032">
        <f t="shared" si="1643"/>
        <v>2</v>
      </c>
      <c r="N15032">
        <f>IF(OR(WEEKDAY(A15032)=1,WEEKDAY(A15032)=7,COUNTIF('2027祝日等（不使用）'!$A$1:$A$20,単年カーブ!A15032)=1),0,1)</f>
        <v>1</v>
      </c>
      <c r="O15032">
        <f t="shared" si="1646"/>
        <v>5</v>
      </c>
      <c r="P15032">
        <f t="shared" si="1644"/>
        <v>0</v>
      </c>
      <c r="Q15032">
        <f t="shared" si="1645"/>
        <v>0</v>
      </c>
    </row>
    <row r="15033" spans="1:17" ht="19.5" x14ac:dyDescent="0.4">
      <c r="A15033" s="33">
        <f t="shared" si="1640"/>
        <v>46791</v>
      </c>
      <c r="B15033" s="27" t="str">
        <f t="shared" si="1641"/>
        <v>(火)</v>
      </c>
      <c r="C15033" s="34">
        <v>0.104166666666667</v>
      </c>
      <c r="D15033" s="16" t="s">
        <v>18</v>
      </c>
      <c r="E15033" s="35">
        <v>0.125</v>
      </c>
      <c r="F15033" s="50">
        <f>IF(COUNTIF('リスト（不使用）'!$A$5:$A$6,単年カーブ!$A$1),"希望数量入力ください",'単年（2027年度）'!$E$12*単年カーブ!$R$3+'単年（2027年度）'!$E$12*(1-単年カーブ!$R$3)*単年カーブ!Q15033)</f>
        <v>0</v>
      </c>
      <c r="G15033" s="47">
        <f t="shared" si="1642"/>
        <v>0</v>
      </c>
      <c r="M15033">
        <f t="shared" si="1643"/>
        <v>2</v>
      </c>
      <c r="N15033">
        <f>IF(OR(WEEKDAY(A15033)=1,WEEKDAY(A15033)=7,COUNTIF('2027祝日等（不使用）'!$A$1:$A$20,単年カーブ!A15033)=1),0,1)</f>
        <v>1</v>
      </c>
      <c r="O15033">
        <f t="shared" si="1646"/>
        <v>6</v>
      </c>
      <c r="P15033">
        <f t="shared" si="1644"/>
        <v>0</v>
      </c>
      <c r="Q15033">
        <f t="shared" si="1645"/>
        <v>0</v>
      </c>
    </row>
    <row r="15034" spans="1:17" ht="19.5" x14ac:dyDescent="0.4">
      <c r="A15034" s="33">
        <f t="shared" ref="A15034:A15097" si="1647">A14986+1</f>
        <v>46791</v>
      </c>
      <c r="B15034" s="27" t="str">
        <f t="shared" si="1641"/>
        <v>(火)</v>
      </c>
      <c r="C15034" s="34">
        <v>0.125</v>
      </c>
      <c r="D15034" s="16" t="s">
        <v>18</v>
      </c>
      <c r="E15034" s="35">
        <v>0.14583333333333301</v>
      </c>
      <c r="F15034" s="50">
        <f>IF(COUNTIF('リスト（不使用）'!$A$5:$A$6,単年カーブ!$A$1),"希望数量入力ください",'単年（2027年度）'!$E$12*単年カーブ!$R$3+'単年（2027年度）'!$E$12*(1-単年カーブ!$R$3)*単年カーブ!Q15034)</f>
        <v>0</v>
      </c>
      <c r="G15034" s="47">
        <f t="shared" si="1642"/>
        <v>0</v>
      </c>
      <c r="M15034">
        <f t="shared" si="1643"/>
        <v>2</v>
      </c>
      <c r="N15034">
        <f>IF(OR(WEEKDAY(A15034)=1,WEEKDAY(A15034)=7,COUNTIF('2027祝日等（不使用）'!$A$1:$A$20,単年カーブ!A15034)=1),0,1)</f>
        <v>1</v>
      </c>
      <c r="O15034">
        <f t="shared" si="1646"/>
        <v>7</v>
      </c>
      <c r="P15034">
        <f t="shared" si="1644"/>
        <v>0</v>
      </c>
      <c r="Q15034">
        <f t="shared" si="1645"/>
        <v>0</v>
      </c>
    </row>
    <row r="15035" spans="1:17" ht="19.5" x14ac:dyDescent="0.4">
      <c r="A15035" s="33">
        <f t="shared" si="1647"/>
        <v>46791</v>
      </c>
      <c r="B15035" s="27" t="str">
        <f t="shared" si="1641"/>
        <v>(火)</v>
      </c>
      <c r="C15035" s="34">
        <v>0.14583333333333301</v>
      </c>
      <c r="D15035" s="16" t="s">
        <v>18</v>
      </c>
      <c r="E15035" s="35">
        <v>0.16666666666666699</v>
      </c>
      <c r="F15035" s="50">
        <f>IF(COUNTIF('リスト（不使用）'!$A$5:$A$6,単年カーブ!$A$1),"希望数量入力ください",'単年（2027年度）'!$E$12*単年カーブ!$R$3+'単年（2027年度）'!$E$12*(1-単年カーブ!$R$3)*単年カーブ!Q15035)</f>
        <v>0</v>
      </c>
      <c r="G15035" s="47">
        <f t="shared" si="1642"/>
        <v>0</v>
      </c>
      <c r="M15035">
        <f t="shared" si="1643"/>
        <v>2</v>
      </c>
      <c r="N15035">
        <f>IF(OR(WEEKDAY(A15035)=1,WEEKDAY(A15035)=7,COUNTIF('2027祝日等（不使用）'!$A$1:$A$20,単年カーブ!A15035)=1),0,1)</f>
        <v>1</v>
      </c>
      <c r="O15035">
        <f t="shared" si="1646"/>
        <v>8</v>
      </c>
      <c r="P15035">
        <f t="shared" si="1644"/>
        <v>0</v>
      </c>
      <c r="Q15035">
        <f t="shared" si="1645"/>
        <v>0</v>
      </c>
    </row>
    <row r="15036" spans="1:17" ht="19.5" x14ac:dyDescent="0.4">
      <c r="A15036" s="33">
        <f t="shared" si="1647"/>
        <v>46791</v>
      </c>
      <c r="B15036" s="27" t="str">
        <f t="shared" si="1641"/>
        <v>(火)</v>
      </c>
      <c r="C15036" s="34">
        <v>0.16666666666666699</v>
      </c>
      <c r="D15036" s="16" t="s">
        <v>18</v>
      </c>
      <c r="E15036" s="35">
        <v>0.1875</v>
      </c>
      <c r="F15036" s="50">
        <f>IF(COUNTIF('リスト（不使用）'!$A$5:$A$6,単年カーブ!$A$1),"希望数量入力ください",'単年（2027年度）'!$E$12*単年カーブ!$R$3+'単年（2027年度）'!$E$12*(1-単年カーブ!$R$3)*単年カーブ!Q15036)</f>
        <v>0</v>
      </c>
      <c r="G15036" s="47">
        <f t="shared" si="1642"/>
        <v>0</v>
      </c>
      <c r="M15036">
        <f t="shared" si="1643"/>
        <v>2</v>
      </c>
      <c r="N15036">
        <f>IF(OR(WEEKDAY(A15036)=1,WEEKDAY(A15036)=7,COUNTIF('2027祝日等（不使用）'!$A$1:$A$20,単年カーブ!A15036)=1),0,1)</f>
        <v>1</v>
      </c>
      <c r="O15036">
        <f t="shared" si="1646"/>
        <v>9</v>
      </c>
      <c r="P15036">
        <f t="shared" si="1644"/>
        <v>0</v>
      </c>
      <c r="Q15036">
        <f t="shared" si="1645"/>
        <v>0</v>
      </c>
    </row>
    <row r="15037" spans="1:17" ht="19.5" x14ac:dyDescent="0.4">
      <c r="A15037" s="33">
        <f t="shared" si="1647"/>
        <v>46791</v>
      </c>
      <c r="B15037" s="27" t="str">
        <f t="shared" si="1641"/>
        <v>(火)</v>
      </c>
      <c r="C15037" s="34">
        <v>0.1875</v>
      </c>
      <c r="D15037" s="16" t="s">
        <v>18</v>
      </c>
      <c r="E15037" s="35">
        <v>0.20833333333333301</v>
      </c>
      <c r="F15037" s="50">
        <f>IF(COUNTIF('リスト（不使用）'!$A$5:$A$6,単年カーブ!$A$1),"希望数量入力ください",'単年（2027年度）'!$E$12*単年カーブ!$R$3+'単年（2027年度）'!$E$12*(1-単年カーブ!$R$3)*単年カーブ!Q15037)</f>
        <v>0</v>
      </c>
      <c r="G15037" s="47">
        <f t="shared" si="1642"/>
        <v>0</v>
      </c>
      <c r="M15037">
        <f t="shared" si="1643"/>
        <v>2</v>
      </c>
      <c r="N15037">
        <f>IF(OR(WEEKDAY(A15037)=1,WEEKDAY(A15037)=7,COUNTIF('2027祝日等（不使用）'!$A$1:$A$20,単年カーブ!A15037)=1),0,1)</f>
        <v>1</v>
      </c>
      <c r="O15037">
        <f t="shared" si="1646"/>
        <v>10</v>
      </c>
      <c r="P15037">
        <f t="shared" si="1644"/>
        <v>0</v>
      </c>
      <c r="Q15037">
        <f t="shared" si="1645"/>
        <v>0</v>
      </c>
    </row>
    <row r="15038" spans="1:17" ht="19.5" x14ac:dyDescent="0.4">
      <c r="A15038" s="33">
        <f t="shared" si="1647"/>
        <v>46791</v>
      </c>
      <c r="B15038" s="27" t="str">
        <f t="shared" si="1641"/>
        <v>(火)</v>
      </c>
      <c r="C15038" s="34">
        <v>0.20833333333333301</v>
      </c>
      <c r="D15038" s="16" t="s">
        <v>18</v>
      </c>
      <c r="E15038" s="35">
        <v>0.22916666666666699</v>
      </c>
      <c r="F15038" s="50">
        <f>IF(COUNTIF('リスト（不使用）'!$A$5:$A$6,単年カーブ!$A$1),"希望数量入力ください",'単年（2027年度）'!$E$12*単年カーブ!$R$3+'単年（2027年度）'!$E$12*(1-単年カーブ!$R$3)*単年カーブ!Q15038)</f>
        <v>0</v>
      </c>
      <c r="G15038" s="47">
        <f t="shared" si="1642"/>
        <v>0</v>
      </c>
      <c r="M15038">
        <f t="shared" si="1643"/>
        <v>2</v>
      </c>
      <c r="N15038">
        <f>IF(OR(WEEKDAY(A15038)=1,WEEKDAY(A15038)=7,COUNTIF('2027祝日等（不使用）'!$A$1:$A$20,単年カーブ!A15038)=1),0,1)</f>
        <v>1</v>
      </c>
      <c r="O15038">
        <f t="shared" si="1646"/>
        <v>11</v>
      </c>
      <c r="P15038">
        <f t="shared" si="1644"/>
        <v>0</v>
      </c>
      <c r="Q15038">
        <f t="shared" si="1645"/>
        <v>0</v>
      </c>
    </row>
    <row r="15039" spans="1:17" ht="19.5" x14ac:dyDescent="0.4">
      <c r="A15039" s="33">
        <f t="shared" si="1647"/>
        <v>46791</v>
      </c>
      <c r="B15039" s="27" t="str">
        <f t="shared" si="1641"/>
        <v>(火)</v>
      </c>
      <c r="C15039" s="34">
        <v>0.22916666666666699</v>
      </c>
      <c r="D15039" s="16" t="s">
        <v>18</v>
      </c>
      <c r="E15039" s="35">
        <v>0.25</v>
      </c>
      <c r="F15039" s="50">
        <f>IF(COUNTIF('リスト（不使用）'!$A$5:$A$6,単年カーブ!$A$1),"希望数量入力ください",'単年（2027年度）'!$E$12*単年カーブ!$R$3+'単年（2027年度）'!$E$12*(1-単年カーブ!$R$3)*単年カーブ!Q15039)</f>
        <v>0</v>
      </c>
      <c r="G15039" s="47">
        <f t="shared" si="1642"/>
        <v>0</v>
      </c>
      <c r="M15039">
        <f t="shared" si="1643"/>
        <v>2</v>
      </c>
      <c r="N15039">
        <f>IF(OR(WEEKDAY(A15039)=1,WEEKDAY(A15039)=7,COUNTIF('2027祝日等（不使用）'!$A$1:$A$20,単年カーブ!A15039)=1),0,1)</f>
        <v>1</v>
      </c>
      <c r="O15039">
        <f t="shared" si="1646"/>
        <v>12</v>
      </c>
      <c r="P15039">
        <f t="shared" si="1644"/>
        <v>0</v>
      </c>
      <c r="Q15039">
        <f t="shared" si="1645"/>
        <v>0</v>
      </c>
    </row>
    <row r="15040" spans="1:17" ht="19.5" x14ac:dyDescent="0.4">
      <c r="A15040" s="33">
        <f t="shared" si="1647"/>
        <v>46791</v>
      </c>
      <c r="B15040" s="27" t="str">
        <f t="shared" si="1641"/>
        <v>(火)</v>
      </c>
      <c r="C15040" s="34">
        <v>0.25</v>
      </c>
      <c r="D15040" s="16" t="s">
        <v>18</v>
      </c>
      <c r="E15040" s="35">
        <v>0.27083333333333298</v>
      </c>
      <c r="F15040" s="50">
        <f>IF(COUNTIF('リスト（不使用）'!$A$5:$A$6,単年カーブ!$A$1),"希望数量入力ください",'単年（2027年度）'!$E$12*単年カーブ!$R$3+'単年（2027年度）'!$E$12*(1-単年カーブ!$R$3)*単年カーブ!Q15040)</f>
        <v>0</v>
      </c>
      <c r="G15040" s="47">
        <f t="shared" si="1642"/>
        <v>0</v>
      </c>
      <c r="M15040">
        <f t="shared" si="1643"/>
        <v>2</v>
      </c>
      <c r="N15040">
        <f>IF(OR(WEEKDAY(A15040)=1,WEEKDAY(A15040)=7,COUNTIF('2027祝日等（不使用）'!$A$1:$A$20,単年カーブ!A15040)=1),0,1)</f>
        <v>1</v>
      </c>
      <c r="O15040">
        <f t="shared" si="1646"/>
        <v>13</v>
      </c>
      <c r="P15040">
        <f t="shared" si="1644"/>
        <v>0</v>
      </c>
      <c r="Q15040">
        <f t="shared" si="1645"/>
        <v>0</v>
      </c>
    </row>
    <row r="15041" spans="1:17" ht="19.5" x14ac:dyDescent="0.4">
      <c r="A15041" s="33">
        <f t="shared" si="1647"/>
        <v>46791</v>
      </c>
      <c r="B15041" s="27" t="str">
        <f t="shared" si="1641"/>
        <v>(火)</v>
      </c>
      <c r="C15041" s="34">
        <v>0.27083333333333298</v>
      </c>
      <c r="D15041" s="16" t="s">
        <v>18</v>
      </c>
      <c r="E15041" s="35">
        <v>0.29166666666666702</v>
      </c>
      <c r="F15041" s="50">
        <f>IF(COUNTIF('リスト（不使用）'!$A$5:$A$6,単年カーブ!$A$1),"希望数量入力ください",'単年（2027年度）'!$E$12*単年カーブ!$R$3+'単年（2027年度）'!$E$12*(1-単年カーブ!$R$3)*単年カーブ!Q15041)</f>
        <v>0</v>
      </c>
      <c r="G15041" s="47">
        <f t="shared" si="1642"/>
        <v>0</v>
      </c>
      <c r="M15041">
        <f t="shared" si="1643"/>
        <v>2</v>
      </c>
      <c r="N15041">
        <f>IF(OR(WEEKDAY(A15041)=1,WEEKDAY(A15041)=7,COUNTIF('2027祝日等（不使用）'!$A$1:$A$20,単年カーブ!A15041)=1),0,1)</f>
        <v>1</v>
      </c>
      <c r="O15041">
        <f t="shared" si="1646"/>
        <v>14</v>
      </c>
      <c r="P15041">
        <f t="shared" si="1644"/>
        <v>0</v>
      </c>
      <c r="Q15041">
        <f t="shared" si="1645"/>
        <v>0</v>
      </c>
    </row>
    <row r="15042" spans="1:17" ht="19.5" x14ac:dyDescent="0.4">
      <c r="A15042" s="33">
        <f t="shared" si="1647"/>
        <v>46791</v>
      </c>
      <c r="B15042" s="27" t="str">
        <f t="shared" si="1641"/>
        <v>(火)</v>
      </c>
      <c r="C15042" s="34">
        <v>0.29166666666666702</v>
      </c>
      <c r="D15042" s="16" t="s">
        <v>18</v>
      </c>
      <c r="E15042" s="35">
        <v>0.3125</v>
      </c>
      <c r="F15042" s="50">
        <f>IF(COUNTIF('リスト（不使用）'!$A$5:$A$6,単年カーブ!$A$1),"希望数量入力ください",'単年（2027年度）'!$E$12*単年カーブ!$R$3+'単年（2027年度）'!$E$12*(1-単年カーブ!$R$3)*単年カーブ!Q15042)</f>
        <v>0</v>
      </c>
      <c r="G15042" s="47">
        <f t="shared" si="1642"/>
        <v>0</v>
      </c>
      <c r="M15042">
        <f t="shared" si="1643"/>
        <v>2</v>
      </c>
      <c r="N15042">
        <f>IF(OR(WEEKDAY(A15042)=1,WEEKDAY(A15042)=7,COUNTIF('2027祝日等（不使用）'!$A$1:$A$20,単年カーブ!A15042)=1),0,1)</f>
        <v>1</v>
      </c>
      <c r="O15042">
        <f t="shared" si="1646"/>
        <v>15</v>
      </c>
      <c r="P15042">
        <f t="shared" si="1644"/>
        <v>0</v>
      </c>
      <c r="Q15042">
        <f t="shared" si="1645"/>
        <v>0</v>
      </c>
    </row>
    <row r="15043" spans="1:17" ht="19.5" x14ac:dyDescent="0.4">
      <c r="A15043" s="33">
        <f t="shared" si="1647"/>
        <v>46791</v>
      </c>
      <c r="B15043" s="27" t="str">
        <f t="shared" si="1641"/>
        <v>(火)</v>
      </c>
      <c r="C15043" s="34">
        <v>0.3125</v>
      </c>
      <c r="D15043" s="16" t="s">
        <v>18</v>
      </c>
      <c r="E15043" s="35">
        <v>0.33333333333333298</v>
      </c>
      <c r="F15043" s="50">
        <f>IF(COUNTIF('リスト（不使用）'!$A$5:$A$6,単年カーブ!$A$1),"希望数量入力ください",'単年（2027年度）'!$E$12*単年カーブ!$R$3+'単年（2027年度）'!$E$12*(1-単年カーブ!$R$3)*単年カーブ!Q15043)</f>
        <v>0</v>
      </c>
      <c r="G15043" s="47">
        <f t="shared" si="1642"/>
        <v>0</v>
      </c>
      <c r="M15043">
        <f t="shared" si="1643"/>
        <v>2</v>
      </c>
      <c r="N15043">
        <f>IF(OR(WEEKDAY(A15043)=1,WEEKDAY(A15043)=7,COUNTIF('2027祝日等（不使用）'!$A$1:$A$20,単年カーブ!A15043)=1),0,1)</f>
        <v>1</v>
      </c>
      <c r="O15043">
        <f t="shared" si="1646"/>
        <v>16</v>
      </c>
      <c r="P15043">
        <f t="shared" si="1644"/>
        <v>0</v>
      </c>
      <c r="Q15043">
        <f t="shared" si="1645"/>
        <v>0</v>
      </c>
    </row>
    <row r="15044" spans="1:17" ht="19.5" x14ac:dyDescent="0.4">
      <c r="A15044" s="33">
        <f t="shared" si="1647"/>
        <v>46791</v>
      </c>
      <c r="B15044" s="27" t="str">
        <f t="shared" ref="B15044:B15107" si="1648">TEXT(A15044,"(aaa)")</f>
        <v>(火)</v>
      </c>
      <c r="C15044" s="34">
        <v>0.33333333333333298</v>
      </c>
      <c r="D15044" s="16" t="s">
        <v>18</v>
      </c>
      <c r="E15044" s="35">
        <v>0.35416666666666702</v>
      </c>
      <c r="F15044" s="50">
        <f>IF(COUNTIF('リスト（不使用）'!$A$5:$A$6,単年カーブ!$A$1),"希望数量入力ください",'単年（2027年度）'!$E$12*単年カーブ!$R$3+'単年（2027年度）'!$E$12*(1-単年カーブ!$R$3)*単年カーブ!Q15044)</f>
        <v>0</v>
      </c>
      <c r="G15044" s="47">
        <f t="shared" ref="G15044:G15107" si="1649">F15044/2</f>
        <v>0</v>
      </c>
      <c r="M15044">
        <f t="shared" ref="M15044:M15107" si="1650">MONTH(A15044)</f>
        <v>2</v>
      </c>
      <c r="N15044">
        <f>IF(OR(WEEKDAY(A15044)=1,WEEKDAY(A15044)=7,COUNTIF('2027祝日等（不使用）'!$A$1:$A$20,単年カーブ!A15044)=1),0,1)</f>
        <v>1</v>
      </c>
      <c r="O15044">
        <f t="shared" si="1646"/>
        <v>17</v>
      </c>
      <c r="P15044">
        <f t="shared" ref="P15044:P15107" si="1651">IF(AND(O15044&gt;16,O15044&lt;41),1,0)</f>
        <v>1</v>
      </c>
      <c r="Q15044">
        <f t="shared" ref="Q15044:Q15107" si="1652">P15044*N15044</f>
        <v>1</v>
      </c>
    </row>
    <row r="15045" spans="1:17" ht="19.5" x14ac:dyDescent="0.4">
      <c r="A15045" s="33">
        <f t="shared" si="1647"/>
        <v>46791</v>
      </c>
      <c r="B15045" s="27" t="str">
        <f t="shared" si="1648"/>
        <v>(火)</v>
      </c>
      <c r="C15045" s="34">
        <v>0.35416666666666702</v>
      </c>
      <c r="D15045" s="16" t="s">
        <v>18</v>
      </c>
      <c r="E15045" s="35">
        <v>0.375</v>
      </c>
      <c r="F15045" s="50">
        <f>IF(COUNTIF('リスト（不使用）'!$A$5:$A$6,単年カーブ!$A$1),"希望数量入力ください",'単年（2027年度）'!$E$12*単年カーブ!$R$3+'単年（2027年度）'!$E$12*(1-単年カーブ!$R$3)*単年カーブ!Q15045)</f>
        <v>0</v>
      </c>
      <c r="G15045" s="47">
        <f t="shared" si="1649"/>
        <v>0</v>
      </c>
      <c r="M15045">
        <f t="shared" si="1650"/>
        <v>2</v>
      </c>
      <c r="N15045">
        <f>IF(OR(WEEKDAY(A15045)=1,WEEKDAY(A15045)=7,COUNTIF('2027祝日等（不使用）'!$A$1:$A$20,単年カーブ!A15045)=1),0,1)</f>
        <v>1</v>
      </c>
      <c r="O15045">
        <f t="shared" si="1646"/>
        <v>18</v>
      </c>
      <c r="P15045">
        <f t="shared" si="1651"/>
        <v>1</v>
      </c>
      <c r="Q15045">
        <f t="shared" si="1652"/>
        <v>1</v>
      </c>
    </row>
    <row r="15046" spans="1:17" ht="19.5" x14ac:dyDescent="0.4">
      <c r="A15046" s="33">
        <f t="shared" si="1647"/>
        <v>46791</v>
      </c>
      <c r="B15046" s="27" t="str">
        <f t="shared" si="1648"/>
        <v>(火)</v>
      </c>
      <c r="C15046" s="34">
        <v>0.375</v>
      </c>
      <c r="D15046" s="16" t="s">
        <v>18</v>
      </c>
      <c r="E15046" s="35">
        <v>0.39583333333333298</v>
      </c>
      <c r="F15046" s="50">
        <f>IF(COUNTIF('リスト（不使用）'!$A$5:$A$6,単年カーブ!$A$1),"希望数量入力ください",'単年（2027年度）'!$E$12*単年カーブ!$R$3+'単年（2027年度）'!$E$12*(1-単年カーブ!$R$3)*単年カーブ!Q15046)</f>
        <v>0</v>
      </c>
      <c r="G15046" s="47">
        <f t="shared" si="1649"/>
        <v>0</v>
      </c>
      <c r="M15046">
        <f t="shared" si="1650"/>
        <v>2</v>
      </c>
      <c r="N15046">
        <f>IF(OR(WEEKDAY(A15046)=1,WEEKDAY(A15046)=7,COUNTIF('2027祝日等（不使用）'!$A$1:$A$20,単年カーブ!A15046)=1),0,1)</f>
        <v>1</v>
      </c>
      <c r="O15046">
        <f t="shared" si="1646"/>
        <v>19</v>
      </c>
      <c r="P15046">
        <f t="shared" si="1651"/>
        <v>1</v>
      </c>
      <c r="Q15046">
        <f t="shared" si="1652"/>
        <v>1</v>
      </c>
    </row>
    <row r="15047" spans="1:17" ht="19.5" x14ac:dyDescent="0.4">
      <c r="A15047" s="33">
        <f t="shared" si="1647"/>
        <v>46791</v>
      </c>
      <c r="B15047" s="27" t="str">
        <f t="shared" si="1648"/>
        <v>(火)</v>
      </c>
      <c r="C15047" s="34">
        <v>0.39583333333333298</v>
      </c>
      <c r="D15047" s="16" t="s">
        <v>18</v>
      </c>
      <c r="E15047" s="35">
        <v>0.41666666666666702</v>
      </c>
      <c r="F15047" s="50">
        <f>IF(COUNTIF('リスト（不使用）'!$A$5:$A$6,単年カーブ!$A$1),"希望数量入力ください",'単年（2027年度）'!$E$12*単年カーブ!$R$3+'単年（2027年度）'!$E$12*(1-単年カーブ!$R$3)*単年カーブ!Q15047)</f>
        <v>0</v>
      </c>
      <c r="G15047" s="47">
        <f t="shared" si="1649"/>
        <v>0</v>
      </c>
      <c r="M15047">
        <f t="shared" si="1650"/>
        <v>2</v>
      </c>
      <c r="N15047">
        <f>IF(OR(WEEKDAY(A15047)=1,WEEKDAY(A15047)=7,COUNTIF('2027祝日等（不使用）'!$A$1:$A$20,単年カーブ!A15047)=1),0,1)</f>
        <v>1</v>
      </c>
      <c r="O15047">
        <f t="shared" si="1646"/>
        <v>20</v>
      </c>
      <c r="P15047">
        <f t="shared" si="1651"/>
        <v>1</v>
      </c>
      <c r="Q15047">
        <f t="shared" si="1652"/>
        <v>1</v>
      </c>
    </row>
    <row r="15048" spans="1:17" ht="19.5" x14ac:dyDescent="0.4">
      <c r="A15048" s="33">
        <f t="shared" si="1647"/>
        <v>46791</v>
      </c>
      <c r="B15048" s="27" t="str">
        <f t="shared" si="1648"/>
        <v>(火)</v>
      </c>
      <c r="C15048" s="34">
        <v>0.41666666666666702</v>
      </c>
      <c r="D15048" s="16" t="s">
        <v>18</v>
      </c>
      <c r="E15048" s="35">
        <v>0.4375</v>
      </c>
      <c r="F15048" s="50">
        <f>IF(COUNTIF('リスト（不使用）'!$A$5:$A$6,単年カーブ!$A$1),"希望数量入力ください",'単年（2027年度）'!$E$12*単年カーブ!$R$3+'単年（2027年度）'!$E$12*(1-単年カーブ!$R$3)*単年カーブ!Q15048)</f>
        <v>0</v>
      </c>
      <c r="G15048" s="47">
        <f t="shared" si="1649"/>
        <v>0</v>
      </c>
      <c r="M15048">
        <f t="shared" si="1650"/>
        <v>2</v>
      </c>
      <c r="N15048">
        <f>IF(OR(WEEKDAY(A15048)=1,WEEKDAY(A15048)=7,COUNTIF('2027祝日等（不使用）'!$A$1:$A$20,単年カーブ!A15048)=1),0,1)</f>
        <v>1</v>
      </c>
      <c r="O15048">
        <f t="shared" si="1646"/>
        <v>21</v>
      </c>
      <c r="P15048">
        <f t="shared" si="1651"/>
        <v>1</v>
      </c>
      <c r="Q15048">
        <f t="shared" si="1652"/>
        <v>1</v>
      </c>
    </row>
    <row r="15049" spans="1:17" ht="19.5" x14ac:dyDescent="0.4">
      <c r="A15049" s="33">
        <f t="shared" si="1647"/>
        <v>46791</v>
      </c>
      <c r="B15049" s="27" t="str">
        <f t="shared" si="1648"/>
        <v>(火)</v>
      </c>
      <c r="C15049" s="34">
        <v>0.4375</v>
      </c>
      <c r="D15049" s="16" t="s">
        <v>18</v>
      </c>
      <c r="E15049" s="35">
        <v>0.45833333333333298</v>
      </c>
      <c r="F15049" s="50">
        <f>IF(COUNTIF('リスト（不使用）'!$A$5:$A$6,単年カーブ!$A$1),"希望数量入力ください",'単年（2027年度）'!$E$12*単年カーブ!$R$3+'単年（2027年度）'!$E$12*(1-単年カーブ!$R$3)*単年カーブ!Q15049)</f>
        <v>0</v>
      </c>
      <c r="G15049" s="47">
        <f t="shared" si="1649"/>
        <v>0</v>
      </c>
      <c r="M15049">
        <f t="shared" si="1650"/>
        <v>2</v>
      </c>
      <c r="N15049">
        <f>IF(OR(WEEKDAY(A15049)=1,WEEKDAY(A15049)=7,COUNTIF('2027祝日等（不使用）'!$A$1:$A$20,単年カーブ!A15049)=1),0,1)</f>
        <v>1</v>
      </c>
      <c r="O15049">
        <f t="shared" si="1646"/>
        <v>22</v>
      </c>
      <c r="P15049">
        <f t="shared" si="1651"/>
        <v>1</v>
      </c>
      <c r="Q15049">
        <f t="shared" si="1652"/>
        <v>1</v>
      </c>
    </row>
    <row r="15050" spans="1:17" ht="19.5" x14ac:dyDescent="0.4">
      <c r="A15050" s="33">
        <f t="shared" si="1647"/>
        <v>46791</v>
      </c>
      <c r="B15050" s="27" t="str">
        <f t="shared" si="1648"/>
        <v>(火)</v>
      </c>
      <c r="C15050" s="34">
        <v>0.45833333333333298</v>
      </c>
      <c r="D15050" s="16" t="s">
        <v>18</v>
      </c>
      <c r="E15050" s="35">
        <v>0.47916666666666702</v>
      </c>
      <c r="F15050" s="50">
        <f>IF(COUNTIF('リスト（不使用）'!$A$5:$A$6,単年カーブ!$A$1),"希望数量入力ください",'単年（2027年度）'!$E$12*単年カーブ!$R$3+'単年（2027年度）'!$E$12*(1-単年カーブ!$R$3)*単年カーブ!Q15050)</f>
        <v>0</v>
      </c>
      <c r="G15050" s="47">
        <f t="shared" si="1649"/>
        <v>0</v>
      </c>
      <c r="M15050">
        <f t="shared" si="1650"/>
        <v>2</v>
      </c>
      <c r="N15050">
        <f>IF(OR(WEEKDAY(A15050)=1,WEEKDAY(A15050)=7,COUNTIF('2027祝日等（不使用）'!$A$1:$A$20,単年カーブ!A15050)=1),0,1)</f>
        <v>1</v>
      </c>
      <c r="O15050">
        <f t="shared" si="1646"/>
        <v>23</v>
      </c>
      <c r="P15050">
        <f t="shared" si="1651"/>
        <v>1</v>
      </c>
      <c r="Q15050">
        <f t="shared" si="1652"/>
        <v>1</v>
      </c>
    </row>
    <row r="15051" spans="1:17" ht="19.5" x14ac:dyDescent="0.4">
      <c r="A15051" s="33">
        <f t="shared" si="1647"/>
        <v>46791</v>
      </c>
      <c r="B15051" s="27" t="str">
        <f t="shared" si="1648"/>
        <v>(火)</v>
      </c>
      <c r="C15051" s="34">
        <v>0.47916666666666702</v>
      </c>
      <c r="D15051" s="16" t="s">
        <v>18</v>
      </c>
      <c r="E15051" s="35">
        <v>0.5</v>
      </c>
      <c r="F15051" s="50">
        <f>IF(COUNTIF('リスト（不使用）'!$A$5:$A$6,単年カーブ!$A$1),"希望数量入力ください",'単年（2027年度）'!$E$12*単年カーブ!$R$3+'単年（2027年度）'!$E$12*(1-単年カーブ!$R$3)*単年カーブ!Q15051)</f>
        <v>0</v>
      </c>
      <c r="G15051" s="47">
        <f t="shared" si="1649"/>
        <v>0</v>
      </c>
      <c r="M15051">
        <f t="shared" si="1650"/>
        <v>2</v>
      </c>
      <c r="N15051">
        <f>IF(OR(WEEKDAY(A15051)=1,WEEKDAY(A15051)=7,COUNTIF('2027祝日等（不使用）'!$A$1:$A$20,単年カーブ!A15051)=1),0,1)</f>
        <v>1</v>
      </c>
      <c r="O15051">
        <f t="shared" si="1646"/>
        <v>24</v>
      </c>
      <c r="P15051">
        <f t="shared" si="1651"/>
        <v>1</v>
      </c>
      <c r="Q15051">
        <f t="shared" si="1652"/>
        <v>1</v>
      </c>
    </row>
    <row r="15052" spans="1:17" ht="19.5" x14ac:dyDescent="0.4">
      <c r="A15052" s="33">
        <f t="shared" si="1647"/>
        <v>46791</v>
      </c>
      <c r="B15052" s="27" t="str">
        <f t="shared" si="1648"/>
        <v>(火)</v>
      </c>
      <c r="C15052" s="34">
        <v>0.5</v>
      </c>
      <c r="D15052" s="16" t="s">
        <v>18</v>
      </c>
      <c r="E15052" s="35">
        <v>0.52083333333333304</v>
      </c>
      <c r="F15052" s="50">
        <f>IF(COUNTIF('リスト（不使用）'!$A$5:$A$6,単年カーブ!$A$1),"希望数量入力ください",'単年（2027年度）'!$E$12*単年カーブ!$R$3+'単年（2027年度）'!$E$12*(1-単年カーブ!$R$3)*単年カーブ!Q15052)</f>
        <v>0</v>
      </c>
      <c r="G15052" s="47">
        <f t="shared" si="1649"/>
        <v>0</v>
      </c>
      <c r="M15052">
        <f t="shared" si="1650"/>
        <v>2</v>
      </c>
      <c r="N15052">
        <f>IF(OR(WEEKDAY(A15052)=1,WEEKDAY(A15052)=7,COUNTIF('2027祝日等（不使用）'!$A$1:$A$20,単年カーブ!A15052)=1),0,1)</f>
        <v>1</v>
      </c>
      <c r="O15052">
        <f t="shared" si="1646"/>
        <v>25</v>
      </c>
      <c r="P15052">
        <f t="shared" si="1651"/>
        <v>1</v>
      </c>
      <c r="Q15052">
        <f t="shared" si="1652"/>
        <v>1</v>
      </c>
    </row>
    <row r="15053" spans="1:17" ht="19.5" x14ac:dyDescent="0.4">
      <c r="A15053" s="33">
        <f t="shared" si="1647"/>
        <v>46791</v>
      </c>
      <c r="B15053" s="27" t="str">
        <f t="shared" si="1648"/>
        <v>(火)</v>
      </c>
      <c r="C15053" s="34">
        <v>0.52083333333333304</v>
      </c>
      <c r="D15053" s="16" t="s">
        <v>18</v>
      </c>
      <c r="E15053" s="35">
        <v>0.54166666666666696</v>
      </c>
      <c r="F15053" s="50">
        <f>IF(COUNTIF('リスト（不使用）'!$A$5:$A$6,単年カーブ!$A$1),"希望数量入力ください",'単年（2027年度）'!$E$12*単年カーブ!$R$3+'単年（2027年度）'!$E$12*(1-単年カーブ!$R$3)*単年カーブ!Q15053)</f>
        <v>0</v>
      </c>
      <c r="G15053" s="47">
        <f t="shared" si="1649"/>
        <v>0</v>
      </c>
      <c r="M15053">
        <f t="shared" si="1650"/>
        <v>2</v>
      </c>
      <c r="N15053">
        <f>IF(OR(WEEKDAY(A15053)=1,WEEKDAY(A15053)=7,COUNTIF('2027祝日等（不使用）'!$A$1:$A$20,単年カーブ!A15053)=1),0,1)</f>
        <v>1</v>
      </c>
      <c r="O15053">
        <f t="shared" si="1646"/>
        <v>26</v>
      </c>
      <c r="P15053">
        <f t="shared" si="1651"/>
        <v>1</v>
      </c>
      <c r="Q15053">
        <f t="shared" si="1652"/>
        <v>1</v>
      </c>
    </row>
    <row r="15054" spans="1:17" ht="19.5" x14ac:dyDescent="0.4">
      <c r="A15054" s="33">
        <f t="shared" si="1647"/>
        <v>46791</v>
      </c>
      <c r="B15054" s="27" t="str">
        <f t="shared" si="1648"/>
        <v>(火)</v>
      </c>
      <c r="C15054" s="34">
        <v>0.54166666666666696</v>
      </c>
      <c r="D15054" s="16" t="s">
        <v>18</v>
      </c>
      <c r="E15054" s="35">
        <v>0.5625</v>
      </c>
      <c r="F15054" s="50">
        <f>IF(COUNTIF('リスト（不使用）'!$A$5:$A$6,単年カーブ!$A$1),"希望数量入力ください",'単年（2027年度）'!$E$12*単年カーブ!$R$3+'単年（2027年度）'!$E$12*(1-単年カーブ!$R$3)*単年カーブ!Q15054)</f>
        <v>0</v>
      </c>
      <c r="G15054" s="47">
        <f t="shared" si="1649"/>
        <v>0</v>
      </c>
      <c r="M15054">
        <f t="shared" si="1650"/>
        <v>2</v>
      </c>
      <c r="N15054">
        <f>IF(OR(WEEKDAY(A15054)=1,WEEKDAY(A15054)=7,COUNTIF('2027祝日等（不使用）'!$A$1:$A$20,単年カーブ!A15054)=1),0,1)</f>
        <v>1</v>
      </c>
      <c r="O15054">
        <f t="shared" si="1646"/>
        <v>27</v>
      </c>
      <c r="P15054">
        <f t="shared" si="1651"/>
        <v>1</v>
      </c>
      <c r="Q15054">
        <f t="shared" si="1652"/>
        <v>1</v>
      </c>
    </row>
    <row r="15055" spans="1:17" ht="19.5" x14ac:dyDescent="0.4">
      <c r="A15055" s="33">
        <f t="shared" si="1647"/>
        <v>46791</v>
      </c>
      <c r="B15055" s="27" t="str">
        <f t="shared" si="1648"/>
        <v>(火)</v>
      </c>
      <c r="C15055" s="34">
        <v>0.5625</v>
      </c>
      <c r="D15055" s="16" t="s">
        <v>18</v>
      </c>
      <c r="E15055" s="35">
        <v>0.58333333333333304</v>
      </c>
      <c r="F15055" s="50">
        <f>IF(COUNTIF('リスト（不使用）'!$A$5:$A$6,単年カーブ!$A$1),"希望数量入力ください",'単年（2027年度）'!$E$12*単年カーブ!$R$3+'単年（2027年度）'!$E$12*(1-単年カーブ!$R$3)*単年カーブ!Q15055)</f>
        <v>0</v>
      </c>
      <c r="G15055" s="47">
        <f t="shared" si="1649"/>
        <v>0</v>
      </c>
      <c r="M15055">
        <f t="shared" si="1650"/>
        <v>2</v>
      </c>
      <c r="N15055">
        <f>IF(OR(WEEKDAY(A15055)=1,WEEKDAY(A15055)=7,COUNTIF('2027祝日等（不使用）'!$A$1:$A$20,単年カーブ!A15055)=1),0,1)</f>
        <v>1</v>
      </c>
      <c r="O15055">
        <f t="shared" si="1646"/>
        <v>28</v>
      </c>
      <c r="P15055">
        <f t="shared" si="1651"/>
        <v>1</v>
      </c>
      <c r="Q15055">
        <f t="shared" si="1652"/>
        <v>1</v>
      </c>
    </row>
    <row r="15056" spans="1:17" ht="19.5" x14ac:dyDescent="0.4">
      <c r="A15056" s="33">
        <f t="shared" si="1647"/>
        <v>46791</v>
      </c>
      <c r="B15056" s="27" t="str">
        <f t="shared" si="1648"/>
        <v>(火)</v>
      </c>
      <c r="C15056" s="34">
        <v>0.58333333333333304</v>
      </c>
      <c r="D15056" s="16" t="s">
        <v>18</v>
      </c>
      <c r="E15056" s="35">
        <v>0.60416666666666696</v>
      </c>
      <c r="F15056" s="50">
        <f>IF(COUNTIF('リスト（不使用）'!$A$5:$A$6,単年カーブ!$A$1),"希望数量入力ください",'単年（2027年度）'!$E$12*単年カーブ!$R$3+'単年（2027年度）'!$E$12*(1-単年カーブ!$R$3)*単年カーブ!Q15056)</f>
        <v>0</v>
      </c>
      <c r="G15056" s="47">
        <f t="shared" si="1649"/>
        <v>0</v>
      </c>
      <c r="M15056">
        <f t="shared" si="1650"/>
        <v>2</v>
      </c>
      <c r="N15056">
        <f>IF(OR(WEEKDAY(A15056)=1,WEEKDAY(A15056)=7,COUNTIF('2027祝日等（不使用）'!$A$1:$A$20,単年カーブ!A15056)=1),0,1)</f>
        <v>1</v>
      </c>
      <c r="O15056">
        <f t="shared" si="1646"/>
        <v>29</v>
      </c>
      <c r="P15056">
        <f t="shared" si="1651"/>
        <v>1</v>
      </c>
      <c r="Q15056">
        <f t="shared" si="1652"/>
        <v>1</v>
      </c>
    </row>
    <row r="15057" spans="1:17" ht="19.5" x14ac:dyDescent="0.4">
      <c r="A15057" s="33">
        <f t="shared" si="1647"/>
        <v>46791</v>
      </c>
      <c r="B15057" s="27" t="str">
        <f t="shared" si="1648"/>
        <v>(火)</v>
      </c>
      <c r="C15057" s="34">
        <v>0.60416666666666696</v>
      </c>
      <c r="D15057" s="16" t="s">
        <v>18</v>
      </c>
      <c r="E15057" s="35">
        <v>0.625</v>
      </c>
      <c r="F15057" s="50">
        <f>IF(COUNTIF('リスト（不使用）'!$A$5:$A$6,単年カーブ!$A$1),"希望数量入力ください",'単年（2027年度）'!$E$12*単年カーブ!$R$3+'単年（2027年度）'!$E$12*(1-単年カーブ!$R$3)*単年カーブ!Q15057)</f>
        <v>0</v>
      </c>
      <c r="G15057" s="47">
        <f t="shared" si="1649"/>
        <v>0</v>
      </c>
      <c r="M15057">
        <f t="shared" si="1650"/>
        <v>2</v>
      </c>
      <c r="N15057">
        <f>IF(OR(WEEKDAY(A15057)=1,WEEKDAY(A15057)=7,COUNTIF('2027祝日等（不使用）'!$A$1:$A$20,単年カーブ!A15057)=1),0,1)</f>
        <v>1</v>
      </c>
      <c r="O15057">
        <f t="shared" si="1646"/>
        <v>30</v>
      </c>
      <c r="P15057">
        <f t="shared" si="1651"/>
        <v>1</v>
      </c>
      <c r="Q15057">
        <f t="shared" si="1652"/>
        <v>1</v>
      </c>
    </row>
    <row r="15058" spans="1:17" ht="19.5" x14ac:dyDescent="0.4">
      <c r="A15058" s="33">
        <f t="shared" si="1647"/>
        <v>46791</v>
      </c>
      <c r="B15058" s="27" t="str">
        <f t="shared" si="1648"/>
        <v>(火)</v>
      </c>
      <c r="C15058" s="34">
        <v>0.625</v>
      </c>
      <c r="D15058" s="16" t="s">
        <v>18</v>
      </c>
      <c r="E15058" s="35">
        <v>0.64583333333333304</v>
      </c>
      <c r="F15058" s="50">
        <f>IF(COUNTIF('リスト（不使用）'!$A$5:$A$6,単年カーブ!$A$1),"希望数量入力ください",'単年（2027年度）'!$E$12*単年カーブ!$R$3+'単年（2027年度）'!$E$12*(1-単年カーブ!$R$3)*単年カーブ!Q15058)</f>
        <v>0</v>
      </c>
      <c r="G15058" s="47">
        <f t="shared" si="1649"/>
        <v>0</v>
      </c>
      <c r="M15058">
        <f t="shared" si="1650"/>
        <v>2</v>
      </c>
      <c r="N15058">
        <f>IF(OR(WEEKDAY(A15058)=1,WEEKDAY(A15058)=7,COUNTIF('2027祝日等（不使用）'!$A$1:$A$20,単年カーブ!A15058)=1),0,1)</f>
        <v>1</v>
      </c>
      <c r="O15058">
        <f t="shared" si="1646"/>
        <v>31</v>
      </c>
      <c r="P15058">
        <f t="shared" si="1651"/>
        <v>1</v>
      </c>
      <c r="Q15058">
        <f t="shared" si="1652"/>
        <v>1</v>
      </c>
    </row>
    <row r="15059" spans="1:17" ht="19.5" x14ac:dyDescent="0.4">
      <c r="A15059" s="33">
        <f t="shared" si="1647"/>
        <v>46791</v>
      </c>
      <c r="B15059" s="27" t="str">
        <f t="shared" si="1648"/>
        <v>(火)</v>
      </c>
      <c r="C15059" s="34">
        <v>0.64583333333333304</v>
      </c>
      <c r="D15059" s="16" t="s">
        <v>18</v>
      </c>
      <c r="E15059" s="35">
        <v>0.66666666666666696</v>
      </c>
      <c r="F15059" s="50">
        <f>IF(COUNTIF('リスト（不使用）'!$A$5:$A$6,単年カーブ!$A$1),"希望数量入力ください",'単年（2027年度）'!$E$12*単年カーブ!$R$3+'単年（2027年度）'!$E$12*(1-単年カーブ!$R$3)*単年カーブ!Q15059)</f>
        <v>0</v>
      </c>
      <c r="G15059" s="47">
        <f t="shared" si="1649"/>
        <v>0</v>
      </c>
      <c r="M15059">
        <f t="shared" si="1650"/>
        <v>2</v>
      </c>
      <c r="N15059">
        <f>IF(OR(WEEKDAY(A15059)=1,WEEKDAY(A15059)=7,COUNTIF('2027祝日等（不使用）'!$A$1:$A$20,単年カーブ!A15059)=1),0,1)</f>
        <v>1</v>
      </c>
      <c r="O15059">
        <f t="shared" si="1646"/>
        <v>32</v>
      </c>
      <c r="P15059">
        <f t="shared" si="1651"/>
        <v>1</v>
      </c>
      <c r="Q15059">
        <f t="shared" si="1652"/>
        <v>1</v>
      </c>
    </row>
    <row r="15060" spans="1:17" ht="19.5" x14ac:dyDescent="0.4">
      <c r="A15060" s="33">
        <f t="shared" si="1647"/>
        <v>46791</v>
      </c>
      <c r="B15060" s="27" t="str">
        <f t="shared" si="1648"/>
        <v>(火)</v>
      </c>
      <c r="C15060" s="34">
        <v>0.66666666666666696</v>
      </c>
      <c r="D15060" s="16" t="s">
        <v>18</v>
      </c>
      <c r="E15060" s="35">
        <v>0.6875</v>
      </c>
      <c r="F15060" s="50">
        <f>IF(COUNTIF('リスト（不使用）'!$A$5:$A$6,単年カーブ!$A$1),"希望数量入力ください",'単年（2027年度）'!$E$12*単年カーブ!$R$3+'単年（2027年度）'!$E$12*(1-単年カーブ!$R$3)*単年カーブ!Q15060)</f>
        <v>0</v>
      </c>
      <c r="G15060" s="47">
        <f t="shared" si="1649"/>
        <v>0</v>
      </c>
      <c r="M15060">
        <f t="shared" si="1650"/>
        <v>2</v>
      </c>
      <c r="N15060">
        <f>IF(OR(WEEKDAY(A15060)=1,WEEKDAY(A15060)=7,COUNTIF('2027祝日等（不使用）'!$A$1:$A$20,単年カーブ!A15060)=1),0,1)</f>
        <v>1</v>
      </c>
      <c r="O15060">
        <f t="shared" si="1646"/>
        <v>33</v>
      </c>
      <c r="P15060">
        <f t="shared" si="1651"/>
        <v>1</v>
      </c>
      <c r="Q15060">
        <f t="shared" si="1652"/>
        <v>1</v>
      </c>
    </row>
    <row r="15061" spans="1:17" ht="19.5" x14ac:dyDescent="0.4">
      <c r="A15061" s="33">
        <f t="shared" si="1647"/>
        <v>46791</v>
      </c>
      <c r="B15061" s="27" t="str">
        <f t="shared" si="1648"/>
        <v>(火)</v>
      </c>
      <c r="C15061" s="34">
        <v>0.6875</v>
      </c>
      <c r="D15061" s="16" t="s">
        <v>18</v>
      </c>
      <c r="E15061" s="35">
        <v>0.70833333333333304</v>
      </c>
      <c r="F15061" s="50">
        <f>IF(COUNTIF('リスト（不使用）'!$A$5:$A$6,単年カーブ!$A$1),"希望数量入力ください",'単年（2027年度）'!$E$12*単年カーブ!$R$3+'単年（2027年度）'!$E$12*(1-単年カーブ!$R$3)*単年カーブ!Q15061)</f>
        <v>0</v>
      </c>
      <c r="G15061" s="47">
        <f t="shared" si="1649"/>
        <v>0</v>
      </c>
      <c r="M15061">
        <f t="shared" si="1650"/>
        <v>2</v>
      </c>
      <c r="N15061">
        <f>IF(OR(WEEKDAY(A15061)=1,WEEKDAY(A15061)=7,COUNTIF('2027祝日等（不使用）'!$A$1:$A$20,単年カーブ!A15061)=1),0,1)</f>
        <v>1</v>
      </c>
      <c r="O15061">
        <f t="shared" si="1646"/>
        <v>34</v>
      </c>
      <c r="P15061">
        <f t="shared" si="1651"/>
        <v>1</v>
      </c>
      <c r="Q15061">
        <f t="shared" si="1652"/>
        <v>1</v>
      </c>
    </row>
    <row r="15062" spans="1:17" ht="19.5" x14ac:dyDescent="0.4">
      <c r="A15062" s="33">
        <f t="shared" si="1647"/>
        <v>46791</v>
      </c>
      <c r="B15062" s="27" t="str">
        <f t="shared" si="1648"/>
        <v>(火)</v>
      </c>
      <c r="C15062" s="34">
        <v>0.70833333333333304</v>
      </c>
      <c r="D15062" s="16" t="s">
        <v>18</v>
      </c>
      <c r="E15062" s="35">
        <v>0.72916666666666696</v>
      </c>
      <c r="F15062" s="50">
        <f>IF(COUNTIF('リスト（不使用）'!$A$5:$A$6,単年カーブ!$A$1),"希望数量入力ください",'単年（2027年度）'!$E$12*単年カーブ!$R$3+'単年（2027年度）'!$E$12*(1-単年カーブ!$R$3)*単年カーブ!Q15062)</f>
        <v>0</v>
      </c>
      <c r="G15062" s="47">
        <f t="shared" si="1649"/>
        <v>0</v>
      </c>
      <c r="M15062">
        <f t="shared" si="1650"/>
        <v>2</v>
      </c>
      <c r="N15062">
        <f>IF(OR(WEEKDAY(A15062)=1,WEEKDAY(A15062)=7,COUNTIF('2027祝日等（不使用）'!$A$1:$A$20,単年カーブ!A15062)=1),0,1)</f>
        <v>1</v>
      </c>
      <c r="O15062">
        <f t="shared" si="1646"/>
        <v>35</v>
      </c>
      <c r="P15062">
        <f t="shared" si="1651"/>
        <v>1</v>
      </c>
      <c r="Q15062">
        <f t="shared" si="1652"/>
        <v>1</v>
      </c>
    </row>
    <row r="15063" spans="1:17" ht="19.5" x14ac:dyDescent="0.4">
      <c r="A15063" s="33">
        <f t="shared" si="1647"/>
        <v>46791</v>
      </c>
      <c r="B15063" s="27" t="str">
        <f t="shared" si="1648"/>
        <v>(火)</v>
      </c>
      <c r="C15063" s="34">
        <v>0.72916666666666696</v>
      </c>
      <c r="D15063" s="16" t="s">
        <v>18</v>
      </c>
      <c r="E15063" s="35">
        <v>0.75</v>
      </c>
      <c r="F15063" s="50">
        <f>IF(COUNTIF('リスト（不使用）'!$A$5:$A$6,単年カーブ!$A$1),"希望数量入力ください",'単年（2027年度）'!$E$12*単年カーブ!$R$3+'単年（2027年度）'!$E$12*(1-単年カーブ!$R$3)*単年カーブ!Q15063)</f>
        <v>0</v>
      </c>
      <c r="G15063" s="47">
        <f t="shared" si="1649"/>
        <v>0</v>
      </c>
      <c r="M15063">
        <f t="shared" si="1650"/>
        <v>2</v>
      </c>
      <c r="N15063">
        <f>IF(OR(WEEKDAY(A15063)=1,WEEKDAY(A15063)=7,COUNTIF('2027祝日等（不使用）'!$A$1:$A$20,単年カーブ!A15063)=1),0,1)</f>
        <v>1</v>
      </c>
      <c r="O15063">
        <f t="shared" si="1646"/>
        <v>36</v>
      </c>
      <c r="P15063">
        <f t="shared" si="1651"/>
        <v>1</v>
      </c>
      <c r="Q15063">
        <f t="shared" si="1652"/>
        <v>1</v>
      </c>
    </row>
    <row r="15064" spans="1:17" ht="19.5" x14ac:dyDescent="0.4">
      <c r="A15064" s="33">
        <f t="shared" si="1647"/>
        <v>46791</v>
      </c>
      <c r="B15064" s="27" t="str">
        <f t="shared" si="1648"/>
        <v>(火)</v>
      </c>
      <c r="C15064" s="34">
        <v>0.75</v>
      </c>
      <c r="D15064" s="16" t="s">
        <v>18</v>
      </c>
      <c r="E15064" s="35">
        <v>0.77083333333333304</v>
      </c>
      <c r="F15064" s="50">
        <f>IF(COUNTIF('リスト（不使用）'!$A$5:$A$6,単年カーブ!$A$1),"希望数量入力ください",'単年（2027年度）'!$E$12*単年カーブ!$R$3+'単年（2027年度）'!$E$12*(1-単年カーブ!$R$3)*単年カーブ!Q15064)</f>
        <v>0</v>
      </c>
      <c r="G15064" s="47">
        <f t="shared" si="1649"/>
        <v>0</v>
      </c>
      <c r="M15064">
        <f t="shared" si="1650"/>
        <v>2</v>
      </c>
      <c r="N15064">
        <f>IF(OR(WEEKDAY(A15064)=1,WEEKDAY(A15064)=7,COUNTIF('2027祝日等（不使用）'!$A$1:$A$20,単年カーブ!A15064)=1),0,1)</f>
        <v>1</v>
      </c>
      <c r="O15064">
        <f t="shared" si="1646"/>
        <v>37</v>
      </c>
      <c r="P15064">
        <f t="shared" si="1651"/>
        <v>1</v>
      </c>
      <c r="Q15064">
        <f t="shared" si="1652"/>
        <v>1</v>
      </c>
    </row>
    <row r="15065" spans="1:17" ht="19.5" x14ac:dyDescent="0.4">
      <c r="A15065" s="33">
        <f t="shared" si="1647"/>
        <v>46791</v>
      </c>
      <c r="B15065" s="27" t="str">
        <f t="shared" si="1648"/>
        <v>(火)</v>
      </c>
      <c r="C15065" s="34">
        <v>0.77083333333333304</v>
      </c>
      <c r="D15065" s="16" t="s">
        <v>18</v>
      </c>
      <c r="E15065" s="35">
        <v>0.79166666666666696</v>
      </c>
      <c r="F15065" s="50">
        <f>IF(COUNTIF('リスト（不使用）'!$A$5:$A$6,単年カーブ!$A$1),"希望数量入力ください",'単年（2027年度）'!$E$12*単年カーブ!$R$3+'単年（2027年度）'!$E$12*(1-単年カーブ!$R$3)*単年カーブ!Q15065)</f>
        <v>0</v>
      </c>
      <c r="G15065" s="47">
        <f t="shared" si="1649"/>
        <v>0</v>
      </c>
      <c r="M15065">
        <f t="shared" si="1650"/>
        <v>2</v>
      </c>
      <c r="N15065">
        <f>IF(OR(WEEKDAY(A15065)=1,WEEKDAY(A15065)=7,COUNTIF('2027祝日等（不使用）'!$A$1:$A$20,単年カーブ!A15065)=1),0,1)</f>
        <v>1</v>
      </c>
      <c r="O15065">
        <f t="shared" si="1646"/>
        <v>38</v>
      </c>
      <c r="P15065">
        <f t="shared" si="1651"/>
        <v>1</v>
      </c>
      <c r="Q15065">
        <f t="shared" si="1652"/>
        <v>1</v>
      </c>
    </row>
    <row r="15066" spans="1:17" ht="19.5" x14ac:dyDescent="0.4">
      <c r="A15066" s="33">
        <f t="shared" si="1647"/>
        <v>46791</v>
      </c>
      <c r="B15066" s="27" t="str">
        <f t="shared" si="1648"/>
        <v>(火)</v>
      </c>
      <c r="C15066" s="34">
        <v>0.79166666666666696</v>
      </c>
      <c r="D15066" s="16" t="s">
        <v>18</v>
      </c>
      <c r="E15066" s="35">
        <v>0.8125</v>
      </c>
      <c r="F15066" s="50">
        <f>IF(COUNTIF('リスト（不使用）'!$A$5:$A$6,単年カーブ!$A$1),"希望数量入力ください",'単年（2027年度）'!$E$12*単年カーブ!$R$3+'単年（2027年度）'!$E$12*(1-単年カーブ!$R$3)*単年カーブ!Q15066)</f>
        <v>0</v>
      </c>
      <c r="G15066" s="47">
        <f t="shared" si="1649"/>
        <v>0</v>
      </c>
      <c r="M15066">
        <f t="shared" si="1650"/>
        <v>2</v>
      </c>
      <c r="N15066">
        <f>IF(OR(WEEKDAY(A15066)=1,WEEKDAY(A15066)=7,COUNTIF('2027祝日等（不使用）'!$A$1:$A$20,単年カーブ!A15066)=1),0,1)</f>
        <v>1</v>
      </c>
      <c r="O15066">
        <f t="shared" si="1646"/>
        <v>39</v>
      </c>
      <c r="P15066">
        <f t="shared" si="1651"/>
        <v>1</v>
      </c>
      <c r="Q15066">
        <f t="shared" si="1652"/>
        <v>1</v>
      </c>
    </row>
    <row r="15067" spans="1:17" ht="19.5" x14ac:dyDescent="0.4">
      <c r="A15067" s="33">
        <f t="shared" si="1647"/>
        <v>46791</v>
      </c>
      <c r="B15067" s="27" t="str">
        <f t="shared" si="1648"/>
        <v>(火)</v>
      </c>
      <c r="C15067" s="34">
        <v>0.8125</v>
      </c>
      <c r="D15067" s="16" t="s">
        <v>18</v>
      </c>
      <c r="E15067" s="35">
        <v>0.83333333333333304</v>
      </c>
      <c r="F15067" s="50">
        <f>IF(COUNTIF('リスト（不使用）'!$A$5:$A$6,単年カーブ!$A$1),"希望数量入力ください",'単年（2027年度）'!$E$12*単年カーブ!$R$3+'単年（2027年度）'!$E$12*(1-単年カーブ!$R$3)*単年カーブ!Q15067)</f>
        <v>0</v>
      </c>
      <c r="G15067" s="47">
        <f t="shared" si="1649"/>
        <v>0</v>
      </c>
      <c r="M15067">
        <f t="shared" si="1650"/>
        <v>2</v>
      </c>
      <c r="N15067">
        <f>IF(OR(WEEKDAY(A15067)=1,WEEKDAY(A15067)=7,COUNTIF('2027祝日等（不使用）'!$A$1:$A$20,単年カーブ!A15067)=1),0,1)</f>
        <v>1</v>
      </c>
      <c r="O15067">
        <f t="shared" si="1646"/>
        <v>40</v>
      </c>
      <c r="P15067">
        <f t="shared" si="1651"/>
        <v>1</v>
      </c>
      <c r="Q15067">
        <f t="shared" si="1652"/>
        <v>1</v>
      </c>
    </row>
    <row r="15068" spans="1:17" ht="19.5" x14ac:dyDescent="0.4">
      <c r="A15068" s="33">
        <f t="shared" si="1647"/>
        <v>46791</v>
      </c>
      <c r="B15068" s="27" t="str">
        <f t="shared" si="1648"/>
        <v>(火)</v>
      </c>
      <c r="C15068" s="34">
        <v>0.83333333333333304</v>
      </c>
      <c r="D15068" s="16" t="s">
        <v>18</v>
      </c>
      <c r="E15068" s="35">
        <v>0.85416666666666696</v>
      </c>
      <c r="F15068" s="50">
        <f>IF(COUNTIF('リスト（不使用）'!$A$5:$A$6,単年カーブ!$A$1),"希望数量入力ください",'単年（2027年度）'!$E$12*単年カーブ!$R$3+'単年（2027年度）'!$E$12*(1-単年カーブ!$R$3)*単年カーブ!Q15068)</f>
        <v>0</v>
      </c>
      <c r="G15068" s="47">
        <f t="shared" si="1649"/>
        <v>0</v>
      </c>
      <c r="M15068">
        <f t="shared" si="1650"/>
        <v>2</v>
      </c>
      <c r="N15068">
        <f>IF(OR(WEEKDAY(A15068)=1,WEEKDAY(A15068)=7,COUNTIF('2027祝日等（不使用）'!$A$1:$A$20,単年カーブ!A15068)=1),0,1)</f>
        <v>1</v>
      </c>
      <c r="O15068">
        <f t="shared" si="1646"/>
        <v>41</v>
      </c>
      <c r="P15068">
        <f t="shared" si="1651"/>
        <v>0</v>
      </c>
      <c r="Q15068">
        <f t="shared" si="1652"/>
        <v>0</v>
      </c>
    </row>
    <row r="15069" spans="1:17" ht="19.5" x14ac:dyDescent="0.4">
      <c r="A15069" s="33">
        <f t="shared" si="1647"/>
        <v>46791</v>
      </c>
      <c r="B15069" s="27" t="str">
        <f t="shared" si="1648"/>
        <v>(火)</v>
      </c>
      <c r="C15069" s="34">
        <v>0.85416666666666696</v>
      </c>
      <c r="D15069" s="16" t="s">
        <v>18</v>
      </c>
      <c r="E15069" s="35">
        <v>0.875</v>
      </c>
      <c r="F15069" s="50">
        <f>IF(COUNTIF('リスト（不使用）'!$A$5:$A$6,単年カーブ!$A$1),"希望数量入力ください",'単年（2027年度）'!$E$12*単年カーブ!$R$3+'単年（2027年度）'!$E$12*(1-単年カーブ!$R$3)*単年カーブ!Q15069)</f>
        <v>0</v>
      </c>
      <c r="G15069" s="47">
        <f t="shared" si="1649"/>
        <v>0</v>
      </c>
      <c r="M15069">
        <f t="shared" si="1650"/>
        <v>2</v>
      </c>
      <c r="N15069">
        <f>IF(OR(WEEKDAY(A15069)=1,WEEKDAY(A15069)=7,COUNTIF('2027祝日等（不使用）'!$A$1:$A$20,単年カーブ!A15069)=1),0,1)</f>
        <v>1</v>
      </c>
      <c r="O15069">
        <f t="shared" si="1646"/>
        <v>42</v>
      </c>
      <c r="P15069">
        <f t="shared" si="1651"/>
        <v>0</v>
      </c>
      <c r="Q15069">
        <f t="shared" si="1652"/>
        <v>0</v>
      </c>
    </row>
    <row r="15070" spans="1:17" ht="19.5" x14ac:dyDescent="0.4">
      <c r="A15070" s="33">
        <f t="shared" si="1647"/>
        <v>46791</v>
      </c>
      <c r="B15070" s="27" t="str">
        <f t="shared" si="1648"/>
        <v>(火)</v>
      </c>
      <c r="C15070" s="34">
        <v>0.875</v>
      </c>
      <c r="D15070" s="16" t="s">
        <v>18</v>
      </c>
      <c r="E15070" s="35">
        <v>0.89583333333333304</v>
      </c>
      <c r="F15070" s="50">
        <f>IF(COUNTIF('リスト（不使用）'!$A$5:$A$6,単年カーブ!$A$1),"希望数量入力ください",'単年（2027年度）'!$E$12*単年カーブ!$R$3+'単年（2027年度）'!$E$12*(1-単年カーブ!$R$3)*単年カーブ!Q15070)</f>
        <v>0</v>
      </c>
      <c r="G15070" s="47">
        <f t="shared" si="1649"/>
        <v>0</v>
      </c>
      <c r="M15070">
        <f t="shared" si="1650"/>
        <v>2</v>
      </c>
      <c r="N15070">
        <f>IF(OR(WEEKDAY(A15070)=1,WEEKDAY(A15070)=7,COUNTIF('2027祝日等（不使用）'!$A$1:$A$20,単年カーブ!A15070)=1),0,1)</f>
        <v>1</v>
      </c>
      <c r="O15070">
        <f t="shared" si="1646"/>
        <v>43</v>
      </c>
      <c r="P15070">
        <f t="shared" si="1651"/>
        <v>0</v>
      </c>
      <c r="Q15070">
        <f t="shared" si="1652"/>
        <v>0</v>
      </c>
    </row>
    <row r="15071" spans="1:17" ht="19.5" x14ac:dyDescent="0.4">
      <c r="A15071" s="33">
        <f t="shared" si="1647"/>
        <v>46791</v>
      </c>
      <c r="B15071" s="27" t="str">
        <f t="shared" si="1648"/>
        <v>(火)</v>
      </c>
      <c r="C15071" s="34">
        <v>0.89583333333333304</v>
      </c>
      <c r="D15071" s="16" t="s">
        <v>18</v>
      </c>
      <c r="E15071" s="35">
        <v>0.91666666666666696</v>
      </c>
      <c r="F15071" s="50">
        <f>IF(COUNTIF('リスト（不使用）'!$A$5:$A$6,単年カーブ!$A$1),"希望数量入力ください",'単年（2027年度）'!$E$12*単年カーブ!$R$3+'単年（2027年度）'!$E$12*(1-単年カーブ!$R$3)*単年カーブ!Q15071)</f>
        <v>0</v>
      </c>
      <c r="G15071" s="47">
        <f t="shared" si="1649"/>
        <v>0</v>
      </c>
      <c r="M15071">
        <f t="shared" si="1650"/>
        <v>2</v>
      </c>
      <c r="N15071">
        <f>IF(OR(WEEKDAY(A15071)=1,WEEKDAY(A15071)=7,COUNTIF('2027祝日等（不使用）'!$A$1:$A$20,単年カーブ!A15071)=1),0,1)</f>
        <v>1</v>
      </c>
      <c r="O15071">
        <f t="shared" si="1646"/>
        <v>44</v>
      </c>
      <c r="P15071">
        <f t="shared" si="1651"/>
        <v>0</v>
      </c>
      <c r="Q15071">
        <f t="shared" si="1652"/>
        <v>0</v>
      </c>
    </row>
    <row r="15072" spans="1:17" ht="19.5" x14ac:dyDescent="0.4">
      <c r="A15072" s="33">
        <f t="shared" si="1647"/>
        <v>46791</v>
      </c>
      <c r="B15072" s="27" t="str">
        <f t="shared" si="1648"/>
        <v>(火)</v>
      </c>
      <c r="C15072" s="34">
        <v>0.91666666666666696</v>
      </c>
      <c r="D15072" s="16" t="s">
        <v>18</v>
      </c>
      <c r="E15072" s="35">
        <v>0.9375</v>
      </c>
      <c r="F15072" s="50">
        <f>IF(COUNTIF('リスト（不使用）'!$A$5:$A$6,単年カーブ!$A$1),"希望数量入力ください",'単年（2027年度）'!$E$12*単年カーブ!$R$3+'単年（2027年度）'!$E$12*(1-単年カーブ!$R$3)*単年カーブ!Q15072)</f>
        <v>0</v>
      </c>
      <c r="G15072" s="47">
        <f t="shared" si="1649"/>
        <v>0</v>
      </c>
      <c r="M15072">
        <f t="shared" si="1650"/>
        <v>2</v>
      </c>
      <c r="N15072">
        <f>IF(OR(WEEKDAY(A15072)=1,WEEKDAY(A15072)=7,COUNTIF('2027祝日等（不使用）'!$A$1:$A$20,単年カーブ!A15072)=1),0,1)</f>
        <v>1</v>
      </c>
      <c r="O15072">
        <f t="shared" si="1646"/>
        <v>45</v>
      </c>
      <c r="P15072">
        <f t="shared" si="1651"/>
        <v>0</v>
      </c>
      <c r="Q15072">
        <f t="shared" si="1652"/>
        <v>0</v>
      </c>
    </row>
    <row r="15073" spans="1:17" ht="19.5" x14ac:dyDescent="0.4">
      <c r="A15073" s="33">
        <f t="shared" si="1647"/>
        <v>46791</v>
      </c>
      <c r="B15073" s="27" t="str">
        <f t="shared" si="1648"/>
        <v>(火)</v>
      </c>
      <c r="C15073" s="34">
        <v>0.9375</v>
      </c>
      <c r="D15073" s="16" t="s">
        <v>18</v>
      </c>
      <c r="E15073" s="35">
        <v>0.95833333333333304</v>
      </c>
      <c r="F15073" s="50">
        <f>IF(COUNTIF('リスト（不使用）'!$A$5:$A$6,単年カーブ!$A$1),"希望数量入力ください",'単年（2027年度）'!$E$12*単年カーブ!$R$3+'単年（2027年度）'!$E$12*(1-単年カーブ!$R$3)*単年カーブ!Q15073)</f>
        <v>0</v>
      </c>
      <c r="G15073" s="47">
        <f t="shared" si="1649"/>
        <v>0</v>
      </c>
      <c r="M15073">
        <f t="shared" si="1650"/>
        <v>2</v>
      </c>
      <c r="N15073">
        <f>IF(OR(WEEKDAY(A15073)=1,WEEKDAY(A15073)=7,COUNTIF('2027祝日等（不使用）'!$A$1:$A$20,単年カーブ!A15073)=1),0,1)</f>
        <v>1</v>
      </c>
      <c r="O15073">
        <f t="shared" si="1646"/>
        <v>46</v>
      </c>
      <c r="P15073">
        <f t="shared" si="1651"/>
        <v>0</v>
      </c>
      <c r="Q15073">
        <f t="shared" si="1652"/>
        <v>0</v>
      </c>
    </row>
    <row r="15074" spans="1:17" ht="19.5" x14ac:dyDescent="0.4">
      <c r="A15074" s="33">
        <f t="shared" si="1647"/>
        <v>46791</v>
      </c>
      <c r="B15074" s="27" t="str">
        <f t="shared" si="1648"/>
        <v>(火)</v>
      </c>
      <c r="C15074" s="34">
        <v>0.95833333333333304</v>
      </c>
      <c r="D15074" s="16" t="s">
        <v>18</v>
      </c>
      <c r="E15074" s="35">
        <v>0.97916666666666696</v>
      </c>
      <c r="F15074" s="50">
        <f>IF(COUNTIF('リスト（不使用）'!$A$5:$A$6,単年カーブ!$A$1),"希望数量入力ください",'単年（2027年度）'!$E$12*単年カーブ!$R$3+'単年（2027年度）'!$E$12*(1-単年カーブ!$R$3)*単年カーブ!Q15074)</f>
        <v>0</v>
      </c>
      <c r="G15074" s="47">
        <f t="shared" si="1649"/>
        <v>0</v>
      </c>
      <c r="M15074">
        <f t="shared" si="1650"/>
        <v>2</v>
      </c>
      <c r="N15074">
        <f>IF(OR(WEEKDAY(A15074)=1,WEEKDAY(A15074)=7,COUNTIF('2027祝日等（不使用）'!$A$1:$A$20,単年カーブ!A15074)=1),0,1)</f>
        <v>1</v>
      </c>
      <c r="O15074">
        <f t="shared" si="1646"/>
        <v>47</v>
      </c>
      <c r="P15074">
        <f t="shared" si="1651"/>
        <v>0</v>
      </c>
      <c r="Q15074">
        <f t="shared" si="1652"/>
        <v>0</v>
      </c>
    </row>
    <row r="15075" spans="1:17" ht="19.5" x14ac:dyDescent="0.4">
      <c r="A15075" s="33">
        <f t="shared" si="1647"/>
        <v>46791</v>
      </c>
      <c r="B15075" s="27" t="str">
        <f t="shared" si="1648"/>
        <v>(火)</v>
      </c>
      <c r="C15075" s="34">
        <v>0.97916666666666696</v>
      </c>
      <c r="D15075" s="16" t="s">
        <v>18</v>
      </c>
      <c r="E15075" s="35" t="s">
        <v>17</v>
      </c>
      <c r="F15075" s="50">
        <f>IF(COUNTIF('リスト（不使用）'!$A$5:$A$6,単年カーブ!$A$1),"希望数量入力ください",'単年（2027年度）'!$E$12*単年カーブ!$R$3+'単年（2027年度）'!$E$12*(1-単年カーブ!$R$3)*単年カーブ!Q15075)</f>
        <v>0</v>
      </c>
      <c r="G15075" s="47">
        <f t="shared" si="1649"/>
        <v>0</v>
      </c>
      <c r="M15075">
        <f t="shared" si="1650"/>
        <v>2</v>
      </c>
      <c r="N15075">
        <f>IF(OR(WEEKDAY(A15075)=1,WEEKDAY(A15075)=7,COUNTIF('2027祝日等（不使用）'!$A$1:$A$20,単年カーブ!A15075)=1),0,1)</f>
        <v>1</v>
      </c>
      <c r="O15075">
        <f t="shared" si="1646"/>
        <v>48</v>
      </c>
      <c r="P15075">
        <f t="shared" si="1651"/>
        <v>0</v>
      </c>
      <c r="Q15075">
        <f t="shared" si="1652"/>
        <v>0</v>
      </c>
    </row>
    <row r="15076" spans="1:17" ht="19.5" x14ac:dyDescent="0.4">
      <c r="A15076" s="33">
        <f t="shared" si="1647"/>
        <v>46792</v>
      </c>
      <c r="B15076" s="27" t="str">
        <f t="shared" si="1648"/>
        <v>(水)</v>
      </c>
      <c r="C15076" s="34">
        <v>0</v>
      </c>
      <c r="D15076" s="16" t="s">
        <v>18</v>
      </c>
      <c r="E15076" s="35">
        <v>2.0833333333333332E-2</v>
      </c>
      <c r="F15076" s="50">
        <f>IF(COUNTIF('リスト（不使用）'!$A$5:$A$6,単年カーブ!$A$1),"希望数量入力ください",'単年（2027年度）'!$E$12*単年カーブ!$R$3+'単年（2027年度）'!$E$12*(1-単年カーブ!$R$3)*単年カーブ!Q15076)</f>
        <v>0</v>
      </c>
      <c r="G15076" s="47">
        <f t="shared" si="1649"/>
        <v>0</v>
      </c>
      <c r="M15076">
        <f t="shared" si="1650"/>
        <v>2</v>
      </c>
      <c r="N15076">
        <f>IF(OR(WEEKDAY(A15076)=1,WEEKDAY(A15076)=7,COUNTIF('2027祝日等（不使用）'!$A$1:$A$20,単年カーブ!A15076)=1),0,1)</f>
        <v>1</v>
      </c>
      <c r="O15076">
        <f t="shared" si="1646"/>
        <v>1</v>
      </c>
      <c r="P15076">
        <f t="shared" si="1651"/>
        <v>0</v>
      </c>
      <c r="Q15076">
        <f t="shared" si="1652"/>
        <v>0</v>
      </c>
    </row>
    <row r="15077" spans="1:17" ht="19.5" x14ac:dyDescent="0.4">
      <c r="A15077" s="33">
        <f t="shared" si="1647"/>
        <v>46792</v>
      </c>
      <c r="B15077" s="27" t="str">
        <f t="shared" si="1648"/>
        <v>(水)</v>
      </c>
      <c r="C15077" s="34">
        <v>2.0833333333333332E-2</v>
      </c>
      <c r="D15077" s="16" t="s">
        <v>18</v>
      </c>
      <c r="E15077" s="35">
        <v>4.1666666666666664E-2</v>
      </c>
      <c r="F15077" s="50">
        <f>IF(COUNTIF('リスト（不使用）'!$A$5:$A$6,単年カーブ!$A$1),"希望数量入力ください",'単年（2027年度）'!$E$12*単年カーブ!$R$3+'単年（2027年度）'!$E$12*(1-単年カーブ!$R$3)*単年カーブ!Q15077)</f>
        <v>0</v>
      </c>
      <c r="G15077" s="47">
        <f t="shared" si="1649"/>
        <v>0</v>
      </c>
      <c r="M15077">
        <f t="shared" si="1650"/>
        <v>2</v>
      </c>
      <c r="N15077">
        <f>IF(OR(WEEKDAY(A15077)=1,WEEKDAY(A15077)=7,COUNTIF('2027祝日等（不使用）'!$A$1:$A$20,単年カーブ!A15077)=1),0,1)</f>
        <v>1</v>
      </c>
      <c r="O15077">
        <f t="shared" si="1646"/>
        <v>2</v>
      </c>
      <c r="P15077">
        <f t="shared" si="1651"/>
        <v>0</v>
      </c>
      <c r="Q15077">
        <f t="shared" si="1652"/>
        <v>0</v>
      </c>
    </row>
    <row r="15078" spans="1:17" ht="19.5" x14ac:dyDescent="0.4">
      <c r="A15078" s="33">
        <f t="shared" si="1647"/>
        <v>46792</v>
      </c>
      <c r="B15078" s="27" t="str">
        <f t="shared" si="1648"/>
        <v>(水)</v>
      </c>
      <c r="C15078" s="34">
        <v>4.1666666666666664E-2</v>
      </c>
      <c r="D15078" s="16" t="s">
        <v>18</v>
      </c>
      <c r="E15078" s="35">
        <v>6.25E-2</v>
      </c>
      <c r="F15078" s="50">
        <f>IF(COUNTIF('リスト（不使用）'!$A$5:$A$6,単年カーブ!$A$1),"希望数量入力ください",'単年（2027年度）'!$E$12*単年カーブ!$R$3+'単年（2027年度）'!$E$12*(1-単年カーブ!$R$3)*単年カーブ!Q15078)</f>
        <v>0</v>
      </c>
      <c r="G15078" s="47">
        <f t="shared" si="1649"/>
        <v>0</v>
      </c>
      <c r="M15078">
        <f t="shared" si="1650"/>
        <v>2</v>
      </c>
      <c r="N15078">
        <f>IF(OR(WEEKDAY(A15078)=1,WEEKDAY(A15078)=7,COUNTIF('2027祝日等（不使用）'!$A$1:$A$20,単年カーブ!A15078)=1),0,1)</f>
        <v>1</v>
      </c>
      <c r="O15078">
        <f t="shared" si="1646"/>
        <v>3</v>
      </c>
      <c r="P15078">
        <f t="shared" si="1651"/>
        <v>0</v>
      </c>
      <c r="Q15078">
        <f t="shared" si="1652"/>
        <v>0</v>
      </c>
    </row>
    <row r="15079" spans="1:17" ht="19.5" x14ac:dyDescent="0.4">
      <c r="A15079" s="33">
        <f t="shared" si="1647"/>
        <v>46792</v>
      </c>
      <c r="B15079" s="27" t="str">
        <f t="shared" si="1648"/>
        <v>(水)</v>
      </c>
      <c r="C15079" s="34">
        <v>6.25E-2</v>
      </c>
      <c r="D15079" s="16" t="s">
        <v>18</v>
      </c>
      <c r="E15079" s="35">
        <v>8.3333333333333301E-2</v>
      </c>
      <c r="F15079" s="50">
        <f>IF(COUNTIF('リスト（不使用）'!$A$5:$A$6,単年カーブ!$A$1),"希望数量入力ください",'単年（2027年度）'!$E$12*単年カーブ!$R$3+'単年（2027年度）'!$E$12*(1-単年カーブ!$R$3)*単年カーブ!Q15079)</f>
        <v>0</v>
      </c>
      <c r="G15079" s="47">
        <f t="shared" si="1649"/>
        <v>0</v>
      </c>
      <c r="M15079">
        <f t="shared" si="1650"/>
        <v>2</v>
      </c>
      <c r="N15079">
        <f>IF(OR(WEEKDAY(A15079)=1,WEEKDAY(A15079)=7,COUNTIF('2027祝日等（不使用）'!$A$1:$A$20,単年カーブ!A15079)=1),0,1)</f>
        <v>1</v>
      </c>
      <c r="O15079">
        <f t="shared" si="1646"/>
        <v>4</v>
      </c>
      <c r="P15079">
        <f t="shared" si="1651"/>
        <v>0</v>
      </c>
      <c r="Q15079">
        <f t="shared" si="1652"/>
        <v>0</v>
      </c>
    </row>
    <row r="15080" spans="1:17" ht="19.5" x14ac:dyDescent="0.4">
      <c r="A15080" s="33">
        <f t="shared" si="1647"/>
        <v>46792</v>
      </c>
      <c r="B15080" s="27" t="str">
        <f t="shared" si="1648"/>
        <v>(水)</v>
      </c>
      <c r="C15080" s="34">
        <v>8.3333333333333301E-2</v>
      </c>
      <c r="D15080" s="16" t="s">
        <v>18</v>
      </c>
      <c r="E15080" s="35">
        <v>0.104166666666667</v>
      </c>
      <c r="F15080" s="50">
        <f>IF(COUNTIF('リスト（不使用）'!$A$5:$A$6,単年カーブ!$A$1),"希望数量入力ください",'単年（2027年度）'!$E$12*単年カーブ!$R$3+'単年（2027年度）'!$E$12*(1-単年カーブ!$R$3)*単年カーブ!Q15080)</f>
        <v>0</v>
      </c>
      <c r="G15080" s="47">
        <f t="shared" si="1649"/>
        <v>0</v>
      </c>
      <c r="M15080">
        <f t="shared" si="1650"/>
        <v>2</v>
      </c>
      <c r="N15080">
        <f>IF(OR(WEEKDAY(A15080)=1,WEEKDAY(A15080)=7,COUNTIF('2027祝日等（不使用）'!$A$1:$A$20,単年カーブ!A15080)=1),0,1)</f>
        <v>1</v>
      </c>
      <c r="O15080">
        <f t="shared" si="1646"/>
        <v>5</v>
      </c>
      <c r="P15080">
        <f t="shared" si="1651"/>
        <v>0</v>
      </c>
      <c r="Q15080">
        <f t="shared" si="1652"/>
        <v>0</v>
      </c>
    </row>
    <row r="15081" spans="1:17" ht="19.5" x14ac:dyDescent="0.4">
      <c r="A15081" s="33">
        <f t="shared" si="1647"/>
        <v>46792</v>
      </c>
      <c r="B15081" s="27" t="str">
        <f t="shared" si="1648"/>
        <v>(水)</v>
      </c>
      <c r="C15081" s="34">
        <v>0.104166666666667</v>
      </c>
      <c r="D15081" s="16" t="s">
        <v>18</v>
      </c>
      <c r="E15081" s="35">
        <v>0.125</v>
      </c>
      <c r="F15081" s="50">
        <f>IF(COUNTIF('リスト（不使用）'!$A$5:$A$6,単年カーブ!$A$1),"希望数量入力ください",'単年（2027年度）'!$E$12*単年カーブ!$R$3+'単年（2027年度）'!$E$12*(1-単年カーブ!$R$3)*単年カーブ!Q15081)</f>
        <v>0</v>
      </c>
      <c r="G15081" s="47">
        <f t="shared" si="1649"/>
        <v>0</v>
      </c>
      <c r="M15081">
        <f t="shared" si="1650"/>
        <v>2</v>
      </c>
      <c r="N15081">
        <f>IF(OR(WEEKDAY(A15081)=1,WEEKDAY(A15081)=7,COUNTIF('2027祝日等（不使用）'!$A$1:$A$20,単年カーブ!A15081)=1),0,1)</f>
        <v>1</v>
      </c>
      <c r="O15081">
        <f t="shared" si="1646"/>
        <v>6</v>
      </c>
      <c r="P15081">
        <f t="shared" si="1651"/>
        <v>0</v>
      </c>
      <c r="Q15081">
        <f t="shared" si="1652"/>
        <v>0</v>
      </c>
    </row>
    <row r="15082" spans="1:17" ht="19.5" x14ac:dyDescent="0.4">
      <c r="A15082" s="33">
        <f t="shared" si="1647"/>
        <v>46792</v>
      </c>
      <c r="B15082" s="27" t="str">
        <f t="shared" si="1648"/>
        <v>(水)</v>
      </c>
      <c r="C15082" s="34">
        <v>0.125</v>
      </c>
      <c r="D15082" s="16" t="s">
        <v>18</v>
      </c>
      <c r="E15082" s="35">
        <v>0.14583333333333301</v>
      </c>
      <c r="F15082" s="50">
        <f>IF(COUNTIF('リスト（不使用）'!$A$5:$A$6,単年カーブ!$A$1),"希望数量入力ください",'単年（2027年度）'!$E$12*単年カーブ!$R$3+'単年（2027年度）'!$E$12*(1-単年カーブ!$R$3)*単年カーブ!Q15082)</f>
        <v>0</v>
      </c>
      <c r="G15082" s="47">
        <f t="shared" si="1649"/>
        <v>0</v>
      </c>
      <c r="M15082">
        <f t="shared" si="1650"/>
        <v>2</v>
      </c>
      <c r="N15082">
        <f>IF(OR(WEEKDAY(A15082)=1,WEEKDAY(A15082)=7,COUNTIF('2027祝日等（不使用）'!$A$1:$A$20,単年カーブ!A15082)=1),0,1)</f>
        <v>1</v>
      </c>
      <c r="O15082">
        <f t="shared" si="1646"/>
        <v>7</v>
      </c>
      <c r="P15082">
        <f t="shared" si="1651"/>
        <v>0</v>
      </c>
      <c r="Q15082">
        <f t="shared" si="1652"/>
        <v>0</v>
      </c>
    </row>
    <row r="15083" spans="1:17" ht="19.5" x14ac:dyDescent="0.4">
      <c r="A15083" s="33">
        <f t="shared" si="1647"/>
        <v>46792</v>
      </c>
      <c r="B15083" s="27" t="str">
        <f t="shared" si="1648"/>
        <v>(水)</v>
      </c>
      <c r="C15083" s="34">
        <v>0.14583333333333301</v>
      </c>
      <c r="D15083" s="16" t="s">
        <v>18</v>
      </c>
      <c r="E15083" s="35">
        <v>0.16666666666666699</v>
      </c>
      <c r="F15083" s="50">
        <f>IF(COUNTIF('リスト（不使用）'!$A$5:$A$6,単年カーブ!$A$1),"希望数量入力ください",'単年（2027年度）'!$E$12*単年カーブ!$R$3+'単年（2027年度）'!$E$12*(1-単年カーブ!$R$3)*単年カーブ!Q15083)</f>
        <v>0</v>
      </c>
      <c r="G15083" s="47">
        <f t="shared" si="1649"/>
        <v>0</v>
      </c>
      <c r="M15083">
        <f t="shared" si="1650"/>
        <v>2</v>
      </c>
      <c r="N15083">
        <f>IF(OR(WEEKDAY(A15083)=1,WEEKDAY(A15083)=7,COUNTIF('2027祝日等（不使用）'!$A$1:$A$20,単年カーブ!A15083)=1),0,1)</f>
        <v>1</v>
      </c>
      <c r="O15083">
        <f t="shared" si="1646"/>
        <v>8</v>
      </c>
      <c r="P15083">
        <f t="shared" si="1651"/>
        <v>0</v>
      </c>
      <c r="Q15083">
        <f t="shared" si="1652"/>
        <v>0</v>
      </c>
    </row>
    <row r="15084" spans="1:17" ht="19.5" x14ac:dyDescent="0.4">
      <c r="A15084" s="33">
        <f t="shared" si="1647"/>
        <v>46792</v>
      </c>
      <c r="B15084" s="27" t="str">
        <f t="shared" si="1648"/>
        <v>(水)</v>
      </c>
      <c r="C15084" s="34">
        <v>0.16666666666666699</v>
      </c>
      <c r="D15084" s="16" t="s">
        <v>18</v>
      </c>
      <c r="E15084" s="35">
        <v>0.1875</v>
      </c>
      <c r="F15084" s="50">
        <f>IF(COUNTIF('リスト（不使用）'!$A$5:$A$6,単年カーブ!$A$1),"希望数量入力ください",'単年（2027年度）'!$E$12*単年カーブ!$R$3+'単年（2027年度）'!$E$12*(1-単年カーブ!$R$3)*単年カーブ!Q15084)</f>
        <v>0</v>
      </c>
      <c r="G15084" s="47">
        <f t="shared" si="1649"/>
        <v>0</v>
      </c>
      <c r="M15084">
        <f t="shared" si="1650"/>
        <v>2</v>
      </c>
      <c r="N15084">
        <f>IF(OR(WEEKDAY(A15084)=1,WEEKDAY(A15084)=7,COUNTIF('2027祝日等（不使用）'!$A$1:$A$20,単年カーブ!A15084)=1),0,1)</f>
        <v>1</v>
      </c>
      <c r="O15084">
        <f t="shared" si="1646"/>
        <v>9</v>
      </c>
      <c r="P15084">
        <f t="shared" si="1651"/>
        <v>0</v>
      </c>
      <c r="Q15084">
        <f t="shared" si="1652"/>
        <v>0</v>
      </c>
    </row>
    <row r="15085" spans="1:17" ht="19.5" x14ac:dyDescent="0.4">
      <c r="A15085" s="33">
        <f t="shared" si="1647"/>
        <v>46792</v>
      </c>
      <c r="B15085" s="27" t="str">
        <f t="shared" si="1648"/>
        <v>(水)</v>
      </c>
      <c r="C15085" s="34">
        <v>0.1875</v>
      </c>
      <c r="D15085" s="16" t="s">
        <v>18</v>
      </c>
      <c r="E15085" s="35">
        <v>0.20833333333333301</v>
      </c>
      <c r="F15085" s="50">
        <f>IF(COUNTIF('リスト（不使用）'!$A$5:$A$6,単年カーブ!$A$1),"希望数量入力ください",'単年（2027年度）'!$E$12*単年カーブ!$R$3+'単年（2027年度）'!$E$12*(1-単年カーブ!$R$3)*単年カーブ!Q15085)</f>
        <v>0</v>
      </c>
      <c r="G15085" s="47">
        <f t="shared" si="1649"/>
        <v>0</v>
      </c>
      <c r="M15085">
        <f t="shared" si="1650"/>
        <v>2</v>
      </c>
      <c r="N15085">
        <f>IF(OR(WEEKDAY(A15085)=1,WEEKDAY(A15085)=7,COUNTIF('2027祝日等（不使用）'!$A$1:$A$20,単年カーブ!A15085)=1),0,1)</f>
        <v>1</v>
      </c>
      <c r="O15085">
        <f t="shared" si="1646"/>
        <v>10</v>
      </c>
      <c r="P15085">
        <f t="shared" si="1651"/>
        <v>0</v>
      </c>
      <c r="Q15085">
        <f t="shared" si="1652"/>
        <v>0</v>
      </c>
    </row>
    <row r="15086" spans="1:17" ht="19.5" x14ac:dyDescent="0.4">
      <c r="A15086" s="33">
        <f t="shared" si="1647"/>
        <v>46792</v>
      </c>
      <c r="B15086" s="27" t="str">
        <f t="shared" si="1648"/>
        <v>(水)</v>
      </c>
      <c r="C15086" s="34">
        <v>0.20833333333333301</v>
      </c>
      <c r="D15086" s="16" t="s">
        <v>18</v>
      </c>
      <c r="E15086" s="35">
        <v>0.22916666666666699</v>
      </c>
      <c r="F15086" s="50">
        <f>IF(COUNTIF('リスト（不使用）'!$A$5:$A$6,単年カーブ!$A$1),"希望数量入力ください",'単年（2027年度）'!$E$12*単年カーブ!$R$3+'単年（2027年度）'!$E$12*(1-単年カーブ!$R$3)*単年カーブ!Q15086)</f>
        <v>0</v>
      </c>
      <c r="G15086" s="47">
        <f t="shared" si="1649"/>
        <v>0</v>
      </c>
      <c r="M15086">
        <f t="shared" si="1650"/>
        <v>2</v>
      </c>
      <c r="N15086">
        <f>IF(OR(WEEKDAY(A15086)=1,WEEKDAY(A15086)=7,COUNTIF('2027祝日等（不使用）'!$A$1:$A$20,単年カーブ!A15086)=1),0,1)</f>
        <v>1</v>
      </c>
      <c r="O15086">
        <f t="shared" si="1646"/>
        <v>11</v>
      </c>
      <c r="P15086">
        <f t="shared" si="1651"/>
        <v>0</v>
      </c>
      <c r="Q15086">
        <f t="shared" si="1652"/>
        <v>0</v>
      </c>
    </row>
    <row r="15087" spans="1:17" ht="19.5" x14ac:dyDescent="0.4">
      <c r="A15087" s="33">
        <f t="shared" si="1647"/>
        <v>46792</v>
      </c>
      <c r="B15087" s="27" t="str">
        <f t="shared" si="1648"/>
        <v>(水)</v>
      </c>
      <c r="C15087" s="34">
        <v>0.22916666666666699</v>
      </c>
      <c r="D15087" s="16" t="s">
        <v>18</v>
      </c>
      <c r="E15087" s="35">
        <v>0.25</v>
      </c>
      <c r="F15087" s="50">
        <f>IF(COUNTIF('リスト（不使用）'!$A$5:$A$6,単年カーブ!$A$1),"希望数量入力ください",'単年（2027年度）'!$E$12*単年カーブ!$R$3+'単年（2027年度）'!$E$12*(1-単年カーブ!$R$3)*単年カーブ!Q15087)</f>
        <v>0</v>
      </c>
      <c r="G15087" s="47">
        <f t="shared" si="1649"/>
        <v>0</v>
      </c>
      <c r="M15087">
        <f t="shared" si="1650"/>
        <v>2</v>
      </c>
      <c r="N15087">
        <f>IF(OR(WEEKDAY(A15087)=1,WEEKDAY(A15087)=7,COUNTIF('2027祝日等（不使用）'!$A$1:$A$20,単年カーブ!A15087)=1),0,1)</f>
        <v>1</v>
      </c>
      <c r="O15087">
        <f t="shared" si="1646"/>
        <v>12</v>
      </c>
      <c r="P15087">
        <f t="shared" si="1651"/>
        <v>0</v>
      </c>
      <c r="Q15087">
        <f t="shared" si="1652"/>
        <v>0</v>
      </c>
    </row>
    <row r="15088" spans="1:17" ht="19.5" x14ac:dyDescent="0.4">
      <c r="A15088" s="33">
        <f t="shared" si="1647"/>
        <v>46792</v>
      </c>
      <c r="B15088" s="27" t="str">
        <f t="shared" si="1648"/>
        <v>(水)</v>
      </c>
      <c r="C15088" s="34">
        <v>0.25</v>
      </c>
      <c r="D15088" s="16" t="s">
        <v>18</v>
      </c>
      <c r="E15088" s="35">
        <v>0.27083333333333298</v>
      </c>
      <c r="F15088" s="50">
        <f>IF(COUNTIF('リスト（不使用）'!$A$5:$A$6,単年カーブ!$A$1),"希望数量入力ください",'単年（2027年度）'!$E$12*単年カーブ!$R$3+'単年（2027年度）'!$E$12*(1-単年カーブ!$R$3)*単年カーブ!Q15088)</f>
        <v>0</v>
      </c>
      <c r="G15088" s="47">
        <f t="shared" si="1649"/>
        <v>0</v>
      </c>
      <c r="M15088">
        <f t="shared" si="1650"/>
        <v>2</v>
      </c>
      <c r="N15088">
        <f>IF(OR(WEEKDAY(A15088)=1,WEEKDAY(A15088)=7,COUNTIF('2027祝日等（不使用）'!$A$1:$A$20,単年カーブ!A15088)=1),0,1)</f>
        <v>1</v>
      </c>
      <c r="O15088">
        <f t="shared" si="1646"/>
        <v>13</v>
      </c>
      <c r="P15088">
        <f t="shared" si="1651"/>
        <v>0</v>
      </c>
      <c r="Q15088">
        <f t="shared" si="1652"/>
        <v>0</v>
      </c>
    </row>
    <row r="15089" spans="1:17" ht="19.5" x14ac:dyDescent="0.4">
      <c r="A15089" s="33">
        <f t="shared" si="1647"/>
        <v>46792</v>
      </c>
      <c r="B15089" s="27" t="str">
        <f t="shared" si="1648"/>
        <v>(水)</v>
      </c>
      <c r="C15089" s="34">
        <v>0.27083333333333298</v>
      </c>
      <c r="D15089" s="16" t="s">
        <v>18</v>
      </c>
      <c r="E15089" s="35">
        <v>0.29166666666666702</v>
      </c>
      <c r="F15089" s="50">
        <f>IF(COUNTIF('リスト（不使用）'!$A$5:$A$6,単年カーブ!$A$1),"希望数量入力ください",'単年（2027年度）'!$E$12*単年カーブ!$R$3+'単年（2027年度）'!$E$12*(1-単年カーブ!$R$3)*単年カーブ!Q15089)</f>
        <v>0</v>
      </c>
      <c r="G15089" s="47">
        <f t="shared" si="1649"/>
        <v>0</v>
      </c>
      <c r="M15089">
        <f t="shared" si="1650"/>
        <v>2</v>
      </c>
      <c r="N15089">
        <f>IF(OR(WEEKDAY(A15089)=1,WEEKDAY(A15089)=7,COUNTIF('2027祝日等（不使用）'!$A$1:$A$20,単年カーブ!A15089)=1),0,1)</f>
        <v>1</v>
      </c>
      <c r="O15089">
        <f t="shared" si="1646"/>
        <v>14</v>
      </c>
      <c r="P15089">
        <f t="shared" si="1651"/>
        <v>0</v>
      </c>
      <c r="Q15089">
        <f t="shared" si="1652"/>
        <v>0</v>
      </c>
    </row>
    <row r="15090" spans="1:17" ht="19.5" x14ac:dyDescent="0.4">
      <c r="A15090" s="33">
        <f t="shared" si="1647"/>
        <v>46792</v>
      </c>
      <c r="B15090" s="27" t="str">
        <f t="shared" si="1648"/>
        <v>(水)</v>
      </c>
      <c r="C15090" s="34">
        <v>0.29166666666666702</v>
      </c>
      <c r="D15090" s="16" t="s">
        <v>18</v>
      </c>
      <c r="E15090" s="35">
        <v>0.3125</v>
      </c>
      <c r="F15090" s="50">
        <f>IF(COUNTIF('リスト（不使用）'!$A$5:$A$6,単年カーブ!$A$1),"希望数量入力ください",'単年（2027年度）'!$E$12*単年カーブ!$R$3+'単年（2027年度）'!$E$12*(1-単年カーブ!$R$3)*単年カーブ!Q15090)</f>
        <v>0</v>
      </c>
      <c r="G15090" s="47">
        <f t="shared" si="1649"/>
        <v>0</v>
      </c>
      <c r="M15090">
        <f t="shared" si="1650"/>
        <v>2</v>
      </c>
      <c r="N15090">
        <f>IF(OR(WEEKDAY(A15090)=1,WEEKDAY(A15090)=7,COUNTIF('2027祝日等（不使用）'!$A$1:$A$20,単年カーブ!A15090)=1),0,1)</f>
        <v>1</v>
      </c>
      <c r="O15090">
        <f t="shared" si="1646"/>
        <v>15</v>
      </c>
      <c r="P15090">
        <f t="shared" si="1651"/>
        <v>0</v>
      </c>
      <c r="Q15090">
        <f t="shared" si="1652"/>
        <v>0</v>
      </c>
    </row>
    <row r="15091" spans="1:17" ht="19.5" x14ac:dyDescent="0.4">
      <c r="A15091" s="33">
        <f t="shared" si="1647"/>
        <v>46792</v>
      </c>
      <c r="B15091" s="27" t="str">
        <f t="shared" si="1648"/>
        <v>(水)</v>
      </c>
      <c r="C15091" s="34">
        <v>0.3125</v>
      </c>
      <c r="D15091" s="16" t="s">
        <v>18</v>
      </c>
      <c r="E15091" s="35">
        <v>0.33333333333333298</v>
      </c>
      <c r="F15091" s="50">
        <f>IF(COUNTIF('リスト（不使用）'!$A$5:$A$6,単年カーブ!$A$1),"希望数量入力ください",'単年（2027年度）'!$E$12*単年カーブ!$R$3+'単年（2027年度）'!$E$12*(1-単年カーブ!$R$3)*単年カーブ!Q15091)</f>
        <v>0</v>
      </c>
      <c r="G15091" s="47">
        <f t="shared" si="1649"/>
        <v>0</v>
      </c>
      <c r="M15091">
        <f t="shared" si="1650"/>
        <v>2</v>
      </c>
      <c r="N15091">
        <f>IF(OR(WEEKDAY(A15091)=1,WEEKDAY(A15091)=7,COUNTIF('2027祝日等（不使用）'!$A$1:$A$20,単年カーブ!A15091)=1),0,1)</f>
        <v>1</v>
      </c>
      <c r="O15091">
        <f t="shared" si="1646"/>
        <v>16</v>
      </c>
      <c r="P15091">
        <f t="shared" si="1651"/>
        <v>0</v>
      </c>
      <c r="Q15091">
        <f t="shared" si="1652"/>
        <v>0</v>
      </c>
    </row>
    <row r="15092" spans="1:17" ht="19.5" x14ac:dyDescent="0.4">
      <c r="A15092" s="33">
        <f t="shared" si="1647"/>
        <v>46792</v>
      </c>
      <c r="B15092" s="27" t="str">
        <f t="shared" si="1648"/>
        <v>(水)</v>
      </c>
      <c r="C15092" s="34">
        <v>0.33333333333333298</v>
      </c>
      <c r="D15092" s="16" t="s">
        <v>18</v>
      </c>
      <c r="E15092" s="35">
        <v>0.35416666666666702</v>
      </c>
      <c r="F15092" s="50">
        <f>IF(COUNTIF('リスト（不使用）'!$A$5:$A$6,単年カーブ!$A$1),"希望数量入力ください",'単年（2027年度）'!$E$12*単年カーブ!$R$3+'単年（2027年度）'!$E$12*(1-単年カーブ!$R$3)*単年カーブ!Q15092)</f>
        <v>0</v>
      </c>
      <c r="G15092" s="47">
        <f t="shared" si="1649"/>
        <v>0</v>
      </c>
      <c r="M15092">
        <f t="shared" si="1650"/>
        <v>2</v>
      </c>
      <c r="N15092">
        <f>IF(OR(WEEKDAY(A15092)=1,WEEKDAY(A15092)=7,COUNTIF('2027祝日等（不使用）'!$A$1:$A$20,単年カーブ!A15092)=1),0,1)</f>
        <v>1</v>
      </c>
      <c r="O15092">
        <f t="shared" ref="O15092:O15155" si="1653">O15044</f>
        <v>17</v>
      </c>
      <c r="P15092">
        <f t="shared" si="1651"/>
        <v>1</v>
      </c>
      <c r="Q15092">
        <f t="shared" si="1652"/>
        <v>1</v>
      </c>
    </row>
    <row r="15093" spans="1:17" ht="19.5" x14ac:dyDescent="0.4">
      <c r="A15093" s="33">
        <f t="shared" si="1647"/>
        <v>46792</v>
      </c>
      <c r="B15093" s="27" t="str">
        <f t="shared" si="1648"/>
        <v>(水)</v>
      </c>
      <c r="C15093" s="34">
        <v>0.35416666666666702</v>
      </c>
      <c r="D15093" s="16" t="s">
        <v>18</v>
      </c>
      <c r="E15093" s="35">
        <v>0.375</v>
      </c>
      <c r="F15093" s="50">
        <f>IF(COUNTIF('リスト（不使用）'!$A$5:$A$6,単年カーブ!$A$1),"希望数量入力ください",'単年（2027年度）'!$E$12*単年カーブ!$R$3+'単年（2027年度）'!$E$12*(1-単年カーブ!$R$3)*単年カーブ!Q15093)</f>
        <v>0</v>
      </c>
      <c r="G15093" s="47">
        <f t="shared" si="1649"/>
        <v>0</v>
      </c>
      <c r="M15093">
        <f t="shared" si="1650"/>
        <v>2</v>
      </c>
      <c r="N15093">
        <f>IF(OR(WEEKDAY(A15093)=1,WEEKDAY(A15093)=7,COUNTIF('2027祝日等（不使用）'!$A$1:$A$20,単年カーブ!A15093)=1),0,1)</f>
        <v>1</v>
      </c>
      <c r="O15093">
        <f t="shared" si="1653"/>
        <v>18</v>
      </c>
      <c r="P15093">
        <f t="shared" si="1651"/>
        <v>1</v>
      </c>
      <c r="Q15093">
        <f t="shared" si="1652"/>
        <v>1</v>
      </c>
    </row>
    <row r="15094" spans="1:17" ht="19.5" x14ac:dyDescent="0.4">
      <c r="A15094" s="33">
        <f t="shared" si="1647"/>
        <v>46792</v>
      </c>
      <c r="B15094" s="27" t="str">
        <f t="shared" si="1648"/>
        <v>(水)</v>
      </c>
      <c r="C15094" s="34">
        <v>0.375</v>
      </c>
      <c r="D15094" s="16" t="s">
        <v>18</v>
      </c>
      <c r="E15094" s="35">
        <v>0.39583333333333298</v>
      </c>
      <c r="F15094" s="50">
        <f>IF(COUNTIF('リスト（不使用）'!$A$5:$A$6,単年カーブ!$A$1),"希望数量入力ください",'単年（2027年度）'!$E$12*単年カーブ!$R$3+'単年（2027年度）'!$E$12*(1-単年カーブ!$R$3)*単年カーブ!Q15094)</f>
        <v>0</v>
      </c>
      <c r="G15094" s="47">
        <f t="shared" si="1649"/>
        <v>0</v>
      </c>
      <c r="M15094">
        <f t="shared" si="1650"/>
        <v>2</v>
      </c>
      <c r="N15094">
        <f>IF(OR(WEEKDAY(A15094)=1,WEEKDAY(A15094)=7,COUNTIF('2027祝日等（不使用）'!$A$1:$A$20,単年カーブ!A15094)=1),0,1)</f>
        <v>1</v>
      </c>
      <c r="O15094">
        <f t="shared" si="1653"/>
        <v>19</v>
      </c>
      <c r="P15094">
        <f t="shared" si="1651"/>
        <v>1</v>
      </c>
      <c r="Q15094">
        <f t="shared" si="1652"/>
        <v>1</v>
      </c>
    </row>
    <row r="15095" spans="1:17" ht="19.5" x14ac:dyDescent="0.4">
      <c r="A15095" s="33">
        <f t="shared" si="1647"/>
        <v>46792</v>
      </c>
      <c r="B15095" s="27" t="str">
        <f t="shared" si="1648"/>
        <v>(水)</v>
      </c>
      <c r="C15095" s="34">
        <v>0.39583333333333298</v>
      </c>
      <c r="D15095" s="16" t="s">
        <v>18</v>
      </c>
      <c r="E15095" s="35">
        <v>0.41666666666666702</v>
      </c>
      <c r="F15095" s="50">
        <f>IF(COUNTIF('リスト（不使用）'!$A$5:$A$6,単年カーブ!$A$1),"希望数量入力ください",'単年（2027年度）'!$E$12*単年カーブ!$R$3+'単年（2027年度）'!$E$12*(1-単年カーブ!$R$3)*単年カーブ!Q15095)</f>
        <v>0</v>
      </c>
      <c r="G15095" s="47">
        <f t="shared" si="1649"/>
        <v>0</v>
      </c>
      <c r="M15095">
        <f t="shared" si="1650"/>
        <v>2</v>
      </c>
      <c r="N15095">
        <f>IF(OR(WEEKDAY(A15095)=1,WEEKDAY(A15095)=7,COUNTIF('2027祝日等（不使用）'!$A$1:$A$20,単年カーブ!A15095)=1),0,1)</f>
        <v>1</v>
      </c>
      <c r="O15095">
        <f t="shared" si="1653"/>
        <v>20</v>
      </c>
      <c r="P15095">
        <f t="shared" si="1651"/>
        <v>1</v>
      </c>
      <c r="Q15095">
        <f t="shared" si="1652"/>
        <v>1</v>
      </c>
    </row>
    <row r="15096" spans="1:17" ht="19.5" x14ac:dyDescent="0.4">
      <c r="A15096" s="33">
        <f t="shared" si="1647"/>
        <v>46792</v>
      </c>
      <c r="B15096" s="27" t="str">
        <f t="shared" si="1648"/>
        <v>(水)</v>
      </c>
      <c r="C15096" s="34">
        <v>0.41666666666666702</v>
      </c>
      <c r="D15096" s="16" t="s">
        <v>18</v>
      </c>
      <c r="E15096" s="35">
        <v>0.4375</v>
      </c>
      <c r="F15096" s="50">
        <f>IF(COUNTIF('リスト（不使用）'!$A$5:$A$6,単年カーブ!$A$1),"希望数量入力ください",'単年（2027年度）'!$E$12*単年カーブ!$R$3+'単年（2027年度）'!$E$12*(1-単年カーブ!$R$3)*単年カーブ!Q15096)</f>
        <v>0</v>
      </c>
      <c r="G15096" s="47">
        <f t="shared" si="1649"/>
        <v>0</v>
      </c>
      <c r="M15096">
        <f t="shared" si="1650"/>
        <v>2</v>
      </c>
      <c r="N15096">
        <f>IF(OR(WEEKDAY(A15096)=1,WEEKDAY(A15096)=7,COUNTIF('2027祝日等（不使用）'!$A$1:$A$20,単年カーブ!A15096)=1),0,1)</f>
        <v>1</v>
      </c>
      <c r="O15096">
        <f t="shared" si="1653"/>
        <v>21</v>
      </c>
      <c r="P15096">
        <f t="shared" si="1651"/>
        <v>1</v>
      </c>
      <c r="Q15096">
        <f t="shared" si="1652"/>
        <v>1</v>
      </c>
    </row>
    <row r="15097" spans="1:17" ht="19.5" x14ac:dyDescent="0.4">
      <c r="A15097" s="33">
        <f t="shared" si="1647"/>
        <v>46792</v>
      </c>
      <c r="B15097" s="27" t="str">
        <f t="shared" si="1648"/>
        <v>(水)</v>
      </c>
      <c r="C15097" s="34">
        <v>0.4375</v>
      </c>
      <c r="D15097" s="16" t="s">
        <v>18</v>
      </c>
      <c r="E15097" s="35">
        <v>0.45833333333333298</v>
      </c>
      <c r="F15097" s="50">
        <f>IF(COUNTIF('リスト（不使用）'!$A$5:$A$6,単年カーブ!$A$1),"希望数量入力ください",'単年（2027年度）'!$E$12*単年カーブ!$R$3+'単年（2027年度）'!$E$12*(1-単年カーブ!$R$3)*単年カーブ!Q15097)</f>
        <v>0</v>
      </c>
      <c r="G15097" s="47">
        <f t="shared" si="1649"/>
        <v>0</v>
      </c>
      <c r="M15097">
        <f t="shared" si="1650"/>
        <v>2</v>
      </c>
      <c r="N15097">
        <f>IF(OR(WEEKDAY(A15097)=1,WEEKDAY(A15097)=7,COUNTIF('2027祝日等（不使用）'!$A$1:$A$20,単年カーブ!A15097)=1),0,1)</f>
        <v>1</v>
      </c>
      <c r="O15097">
        <f t="shared" si="1653"/>
        <v>22</v>
      </c>
      <c r="P15097">
        <f t="shared" si="1651"/>
        <v>1</v>
      </c>
      <c r="Q15097">
        <f t="shared" si="1652"/>
        <v>1</v>
      </c>
    </row>
    <row r="15098" spans="1:17" ht="19.5" x14ac:dyDescent="0.4">
      <c r="A15098" s="33">
        <f t="shared" ref="A15098:A15161" si="1654">A15050+1</f>
        <v>46792</v>
      </c>
      <c r="B15098" s="27" t="str">
        <f t="shared" si="1648"/>
        <v>(水)</v>
      </c>
      <c r="C15098" s="34">
        <v>0.45833333333333298</v>
      </c>
      <c r="D15098" s="16" t="s">
        <v>18</v>
      </c>
      <c r="E15098" s="35">
        <v>0.47916666666666702</v>
      </c>
      <c r="F15098" s="50">
        <f>IF(COUNTIF('リスト（不使用）'!$A$5:$A$6,単年カーブ!$A$1),"希望数量入力ください",'単年（2027年度）'!$E$12*単年カーブ!$R$3+'単年（2027年度）'!$E$12*(1-単年カーブ!$R$3)*単年カーブ!Q15098)</f>
        <v>0</v>
      </c>
      <c r="G15098" s="47">
        <f t="shared" si="1649"/>
        <v>0</v>
      </c>
      <c r="M15098">
        <f t="shared" si="1650"/>
        <v>2</v>
      </c>
      <c r="N15098">
        <f>IF(OR(WEEKDAY(A15098)=1,WEEKDAY(A15098)=7,COUNTIF('2027祝日等（不使用）'!$A$1:$A$20,単年カーブ!A15098)=1),0,1)</f>
        <v>1</v>
      </c>
      <c r="O15098">
        <f t="shared" si="1653"/>
        <v>23</v>
      </c>
      <c r="P15098">
        <f t="shared" si="1651"/>
        <v>1</v>
      </c>
      <c r="Q15098">
        <f t="shared" si="1652"/>
        <v>1</v>
      </c>
    </row>
    <row r="15099" spans="1:17" ht="19.5" x14ac:dyDescent="0.4">
      <c r="A15099" s="33">
        <f t="shared" si="1654"/>
        <v>46792</v>
      </c>
      <c r="B15099" s="27" t="str">
        <f t="shared" si="1648"/>
        <v>(水)</v>
      </c>
      <c r="C15099" s="34">
        <v>0.47916666666666702</v>
      </c>
      <c r="D15099" s="16" t="s">
        <v>18</v>
      </c>
      <c r="E15099" s="35">
        <v>0.5</v>
      </c>
      <c r="F15099" s="50">
        <f>IF(COUNTIF('リスト（不使用）'!$A$5:$A$6,単年カーブ!$A$1),"希望数量入力ください",'単年（2027年度）'!$E$12*単年カーブ!$R$3+'単年（2027年度）'!$E$12*(1-単年カーブ!$R$3)*単年カーブ!Q15099)</f>
        <v>0</v>
      </c>
      <c r="G15099" s="47">
        <f t="shared" si="1649"/>
        <v>0</v>
      </c>
      <c r="M15099">
        <f t="shared" si="1650"/>
        <v>2</v>
      </c>
      <c r="N15099">
        <f>IF(OR(WEEKDAY(A15099)=1,WEEKDAY(A15099)=7,COUNTIF('2027祝日等（不使用）'!$A$1:$A$20,単年カーブ!A15099)=1),0,1)</f>
        <v>1</v>
      </c>
      <c r="O15099">
        <f t="shared" si="1653"/>
        <v>24</v>
      </c>
      <c r="P15099">
        <f t="shared" si="1651"/>
        <v>1</v>
      </c>
      <c r="Q15099">
        <f t="shared" si="1652"/>
        <v>1</v>
      </c>
    </row>
    <row r="15100" spans="1:17" ht="19.5" x14ac:dyDescent="0.4">
      <c r="A15100" s="33">
        <f t="shared" si="1654"/>
        <v>46792</v>
      </c>
      <c r="B15100" s="27" t="str">
        <f t="shared" si="1648"/>
        <v>(水)</v>
      </c>
      <c r="C15100" s="34">
        <v>0.5</v>
      </c>
      <c r="D15100" s="16" t="s">
        <v>18</v>
      </c>
      <c r="E15100" s="35">
        <v>0.52083333333333304</v>
      </c>
      <c r="F15100" s="50">
        <f>IF(COUNTIF('リスト（不使用）'!$A$5:$A$6,単年カーブ!$A$1),"希望数量入力ください",'単年（2027年度）'!$E$12*単年カーブ!$R$3+'単年（2027年度）'!$E$12*(1-単年カーブ!$R$3)*単年カーブ!Q15100)</f>
        <v>0</v>
      </c>
      <c r="G15100" s="47">
        <f t="shared" si="1649"/>
        <v>0</v>
      </c>
      <c r="M15100">
        <f t="shared" si="1650"/>
        <v>2</v>
      </c>
      <c r="N15100">
        <f>IF(OR(WEEKDAY(A15100)=1,WEEKDAY(A15100)=7,COUNTIF('2027祝日等（不使用）'!$A$1:$A$20,単年カーブ!A15100)=1),0,1)</f>
        <v>1</v>
      </c>
      <c r="O15100">
        <f t="shared" si="1653"/>
        <v>25</v>
      </c>
      <c r="P15100">
        <f t="shared" si="1651"/>
        <v>1</v>
      </c>
      <c r="Q15100">
        <f t="shared" si="1652"/>
        <v>1</v>
      </c>
    </row>
    <row r="15101" spans="1:17" ht="19.5" x14ac:dyDescent="0.4">
      <c r="A15101" s="33">
        <f t="shared" si="1654"/>
        <v>46792</v>
      </c>
      <c r="B15101" s="27" t="str">
        <f t="shared" si="1648"/>
        <v>(水)</v>
      </c>
      <c r="C15101" s="34">
        <v>0.52083333333333304</v>
      </c>
      <c r="D15101" s="16" t="s">
        <v>18</v>
      </c>
      <c r="E15101" s="35">
        <v>0.54166666666666696</v>
      </c>
      <c r="F15101" s="50">
        <f>IF(COUNTIF('リスト（不使用）'!$A$5:$A$6,単年カーブ!$A$1),"希望数量入力ください",'単年（2027年度）'!$E$12*単年カーブ!$R$3+'単年（2027年度）'!$E$12*(1-単年カーブ!$R$3)*単年カーブ!Q15101)</f>
        <v>0</v>
      </c>
      <c r="G15101" s="47">
        <f t="shared" si="1649"/>
        <v>0</v>
      </c>
      <c r="M15101">
        <f t="shared" si="1650"/>
        <v>2</v>
      </c>
      <c r="N15101">
        <f>IF(OR(WEEKDAY(A15101)=1,WEEKDAY(A15101)=7,COUNTIF('2027祝日等（不使用）'!$A$1:$A$20,単年カーブ!A15101)=1),0,1)</f>
        <v>1</v>
      </c>
      <c r="O15101">
        <f t="shared" si="1653"/>
        <v>26</v>
      </c>
      <c r="P15101">
        <f t="shared" si="1651"/>
        <v>1</v>
      </c>
      <c r="Q15101">
        <f t="shared" si="1652"/>
        <v>1</v>
      </c>
    </row>
    <row r="15102" spans="1:17" ht="19.5" x14ac:dyDescent="0.4">
      <c r="A15102" s="33">
        <f t="shared" si="1654"/>
        <v>46792</v>
      </c>
      <c r="B15102" s="27" t="str">
        <f t="shared" si="1648"/>
        <v>(水)</v>
      </c>
      <c r="C15102" s="34">
        <v>0.54166666666666696</v>
      </c>
      <c r="D15102" s="16" t="s">
        <v>18</v>
      </c>
      <c r="E15102" s="35">
        <v>0.5625</v>
      </c>
      <c r="F15102" s="50">
        <f>IF(COUNTIF('リスト（不使用）'!$A$5:$A$6,単年カーブ!$A$1),"希望数量入力ください",'単年（2027年度）'!$E$12*単年カーブ!$R$3+'単年（2027年度）'!$E$12*(1-単年カーブ!$R$3)*単年カーブ!Q15102)</f>
        <v>0</v>
      </c>
      <c r="G15102" s="47">
        <f t="shared" si="1649"/>
        <v>0</v>
      </c>
      <c r="M15102">
        <f t="shared" si="1650"/>
        <v>2</v>
      </c>
      <c r="N15102">
        <f>IF(OR(WEEKDAY(A15102)=1,WEEKDAY(A15102)=7,COUNTIF('2027祝日等（不使用）'!$A$1:$A$20,単年カーブ!A15102)=1),0,1)</f>
        <v>1</v>
      </c>
      <c r="O15102">
        <f t="shared" si="1653"/>
        <v>27</v>
      </c>
      <c r="P15102">
        <f t="shared" si="1651"/>
        <v>1</v>
      </c>
      <c r="Q15102">
        <f t="shared" si="1652"/>
        <v>1</v>
      </c>
    </row>
    <row r="15103" spans="1:17" ht="19.5" x14ac:dyDescent="0.4">
      <c r="A15103" s="33">
        <f t="shared" si="1654"/>
        <v>46792</v>
      </c>
      <c r="B15103" s="27" t="str">
        <f t="shared" si="1648"/>
        <v>(水)</v>
      </c>
      <c r="C15103" s="34">
        <v>0.5625</v>
      </c>
      <c r="D15103" s="16" t="s">
        <v>18</v>
      </c>
      <c r="E15103" s="35">
        <v>0.58333333333333304</v>
      </c>
      <c r="F15103" s="50">
        <f>IF(COUNTIF('リスト（不使用）'!$A$5:$A$6,単年カーブ!$A$1),"希望数量入力ください",'単年（2027年度）'!$E$12*単年カーブ!$R$3+'単年（2027年度）'!$E$12*(1-単年カーブ!$R$3)*単年カーブ!Q15103)</f>
        <v>0</v>
      </c>
      <c r="G15103" s="47">
        <f t="shared" si="1649"/>
        <v>0</v>
      </c>
      <c r="M15103">
        <f t="shared" si="1650"/>
        <v>2</v>
      </c>
      <c r="N15103">
        <f>IF(OR(WEEKDAY(A15103)=1,WEEKDAY(A15103)=7,COUNTIF('2027祝日等（不使用）'!$A$1:$A$20,単年カーブ!A15103)=1),0,1)</f>
        <v>1</v>
      </c>
      <c r="O15103">
        <f t="shared" si="1653"/>
        <v>28</v>
      </c>
      <c r="P15103">
        <f t="shared" si="1651"/>
        <v>1</v>
      </c>
      <c r="Q15103">
        <f t="shared" si="1652"/>
        <v>1</v>
      </c>
    </row>
    <row r="15104" spans="1:17" ht="19.5" x14ac:dyDescent="0.4">
      <c r="A15104" s="33">
        <f t="shared" si="1654"/>
        <v>46792</v>
      </c>
      <c r="B15104" s="27" t="str">
        <f t="shared" si="1648"/>
        <v>(水)</v>
      </c>
      <c r="C15104" s="34">
        <v>0.58333333333333304</v>
      </c>
      <c r="D15104" s="16" t="s">
        <v>18</v>
      </c>
      <c r="E15104" s="35">
        <v>0.60416666666666696</v>
      </c>
      <c r="F15104" s="50">
        <f>IF(COUNTIF('リスト（不使用）'!$A$5:$A$6,単年カーブ!$A$1),"希望数量入力ください",'単年（2027年度）'!$E$12*単年カーブ!$R$3+'単年（2027年度）'!$E$12*(1-単年カーブ!$R$3)*単年カーブ!Q15104)</f>
        <v>0</v>
      </c>
      <c r="G15104" s="47">
        <f t="shared" si="1649"/>
        <v>0</v>
      </c>
      <c r="M15104">
        <f t="shared" si="1650"/>
        <v>2</v>
      </c>
      <c r="N15104">
        <f>IF(OR(WEEKDAY(A15104)=1,WEEKDAY(A15104)=7,COUNTIF('2027祝日等（不使用）'!$A$1:$A$20,単年カーブ!A15104)=1),0,1)</f>
        <v>1</v>
      </c>
      <c r="O15104">
        <f t="shared" si="1653"/>
        <v>29</v>
      </c>
      <c r="P15104">
        <f t="shared" si="1651"/>
        <v>1</v>
      </c>
      <c r="Q15104">
        <f t="shared" si="1652"/>
        <v>1</v>
      </c>
    </row>
    <row r="15105" spans="1:17" ht="19.5" x14ac:dyDescent="0.4">
      <c r="A15105" s="33">
        <f t="shared" si="1654"/>
        <v>46792</v>
      </c>
      <c r="B15105" s="27" t="str">
        <f t="shared" si="1648"/>
        <v>(水)</v>
      </c>
      <c r="C15105" s="34">
        <v>0.60416666666666696</v>
      </c>
      <c r="D15105" s="16" t="s">
        <v>18</v>
      </c>
      <c r="E15105" s="35">
        <v>0.625</v>
      </c>
      <c r="F15105" s="50">
        <f>IF(COUNTIF('リスト（不使用）'!$A$5:$A$6,単年カーブ!$A$1),"希望数量入力ください",'単年（2027年度）'!$E$12*単年カーブ!$R$3+'単年（2027年度）'!$E$12*(1-単年カーブ!$R$3)*単年カーブ!Q15105)</f>
        <v>0</v>
      </c>
      <c r="G15105" s="47">
        <f t="shared" si="1649"/>
        <v>0</v>
      </c>
      <c r="M15105">
        <f t="shared" si="1650"/>
        <v>2</v>
      </c>
      <c r="N15105">
        <f>IF(OR(WEEKDAY(A15105)=1,WEEKDAY(A15105)=7,COUNTIF('2027祝日等（不使用）'!$A$1:$A$20,単年カーブ!A15105)=1),0,1)</f>
        <v>1</v>
      </c>
      <c r="O15105">
        <f t="shared" si="1653"/>
        <v>30</v>
      </c>
      <c r="P15105">
        <f t="shared" si="1651"/>
        <v>1</v>
      </c>
      <c r="Q15105">
        <f t="shared" si="1652"/>
        <v>1</v>
      </c>
    </row>
    <row r="15106" spans="1:17" ht="19.5" x14ac:dyDescent="0.4">
      <c r="A15106" s="33">
        <f t="shared" si="1654"/>
        <v>46792</v>
      </c>
      <c r="B15106" s="27" t="str">
        <f t="shared" si="1648"/>
        <v>(水)</v>
      </c>
      <c r="C15106" s="34">
        <v>0.625</v>
      </c>
      <c r="D15106" s="16" t="s">
        <v>18</v>
      </c>
      <c r="E15106" s="35">
        <v>0.64583333333333304</v>
      </c>
      <c r="F15106" s="50">
        <f>IF(COUNTIF('リスト（不使用）'!$A$5:$A$6,単年カーブ!$A$1),"希望数量入力ください",'単年（2027年度）'!$E$12*単年カーブ!$R$3+'単年（2027年度）'!$E$12*(1-単年カーブ!$R$3)*単年カーブ!Q15106)</f>
        <v>0</v>
      </c>
      <c r="G15106" s="47">
        <f t="shared" si="1649"/>
        <v>0</v>
      </c>
      <c r="M15106">
        <f t="shared" si="1650"/>
        <v>2</v>
      </c>
      <c r="N15106">
        <f>IF(OR(WEEKDAY(A15106)=1,WEEKDAY(A15106)=7,COUNTIF('2027祝日等（不使用）'!$A$1:$A$20,単年カーブ!A15106)=1),0,1)</f>
        <v>1</v>
      </c>
      <c r="O15106">
        <f t="shared" si="1653"/>
        <v>31</v>
      </c>
      <c r="P15106">
        <f t="shared" si="1651"/>
        <v>1</v>
      </c>
      <c r="Q15106">
        <f t="shared" si="1652"/>
        <v>1</v>
      </c>
    </row>
    <row r="15107" spans="1:17" ht="19.5" x14ac:dyDescent="0.4">
      <c r="A15107" s="33">
        <f t="shared" si="1654"/>
        <v>46792</v>
      </c>
      <c r="B15107" s="27" t="str">
        <f t="shared" si="1648"/>
        <v>(水)</v>
      </c>
      <c r="C15107" s="34">
        <v>0.64583333333333304</v>
      </c>
      <c r="D15107" s="16" t="s">
        <v>18</v>
      </c>
      <c r="E15107" s="35">
        <v>0.66666666666666696</v>
      </c>
      <c r="F15107" s="50">
        <f>IF(COUNTIF('リスト（不使用）'!$A$5:$A$6,単年カーブ!$A$1),"希望数量入力ください",'単年（2027年度）'!$E$12*単年カーブ!$R$3+'単年（2027年度）'!$E$12*(1-単年カーブ!$R$3)*単年カーブ!Q15107)</f>
        <v>0</v>
      </c>
      <c r="G15107" s="47">
        <f t="shared" si="1649"/>
        <v>0</v>
      </c>
      <c r="M15107">
        <f t="shared" si="1650"/>
        <v>2</v>
      </c>
      <c r="N15107">
        <f>IF(OR(WEEKDAY(A15107)=1,WEEKDAY(A15107)=7,COUNTIF('2027祝日等（不使用）'!$A$1:$A$20,単年カーブ!A15107)=1),0,1)</f>
        <v>1</v>
      </c>
      <c r="O15107">
        <f t="shared" si="1653"/>
        <v>32</v>
      </c>
      <c r="P15107">
        <f t="shared" si="1651"/>
        <v>1</v>
      </c>
      <c r="Q15107">
        <f t="shared" si="1652"/>
        <v>1</v>
      </c>
    </row>
    <row r="15108" spans="1:17" ht="19.5" x14ac:dyDescent="0.4">
      <c r="A15108" s="33">
        <f t="shared" si="1654"/>
        <v>46792</v>
      </c>
      <c r="B15108" s="27" t="str">
        <f t="shared" ref="B15108:B15171" si="1655">TEXT(A15108,"(aaa)")</f>
        <v>(水)</v>
      </c>
      <c r="C15108" s="34">
        <v>0.66666666666666696</v>
      </c>
      <c r="D15108" s="16" t="s">
        <v>18</v>
      </c>
      <c r="E15108" s="35">
        <v>0.6875</v>
      </c>
      <c r="F15108" s="50">
        <f>IF(COUNTIF('リスト（不使用）'!$A$5:$A$6,単年カーブ!$A$1),"希望数量入力ください",'単年（2027年度）'!$E$12*単年カーブ!$R$3+'単年（2027年度）'!$E$12*(1-単年カーブ!$R$3)*単年カーブ!Q15108)</f>
        <v>0</v>
      </c>
      <c r="G15108" s="47">
        <f t="shared" ref="G15108:G15171" si="1656">F15108/2</f>
        <v>0</v>
      </c>
      <c r="M15108">
        <f t="shared" ref="M15108:M15171" si="1657">MONTH(A15108)</f>
        <v>2</v>
      </c>
      <c r="N15108">
        <f>IF(OR(WEEKDAY(A15108)=1,WEEKDAY(A15108)=7,COUNTIF('2027祝日等（不使用）'!$A$1:$A$20,単年カーブ!A15108)=1),0,1)</f>
        <v>1</v>
      </c>
      <c r="O15108">
        <f t="shared" si="1653"/>
        <v>33</v>
      </c>
      <c r="P15108">
        <f t="shared" ref="P15108:P15171" si="1658">IF(AND(O15108&gt;16,O15108&lt;41),1,0)</f>
        <v>1</v>
      </c>
      <c r="Q15108">
        <f t="shared" ref="Q15108:Q15171" si="1659">P15108*N15108</f>
        <v>1</v>
      </c>
    </row>
    <row r="15109" spans="1:17" ht="19.5" x14ac:dyDescent="0.4">
      <c r="A15109" s="33">
        <f t="shared" si="1654"/>
        <v>46792</v>
      </c>
      <c r="B15109" s="27" t="str">
        <f t="shared" si="1655"/>
        <v>(水)</v>
      </c>
      <c r="C15109" s="34">
        <v>0.6875</v>
      </c>
      <c r="D15109" s="16" t="s">
        <v>18</v>
      </c>
      <c r="E15109" s="35">
        <v>0.70833333333333304</v>
      </c>
      <c r="F15109" s="50">
        <f>IF(COUNTIF('リスト（不使用）'!$A$5:$A$6,単年カーブ!$A$1),"希望数量入力ください",'単年（2027年度）'!$E$12*単年カーブ!$R$3+'単年（2027年度）'!$E$12*(1-単年カーブ!$R$3)*単年カーブ!Q15109)</f>
        <v>0</v>
      </c>
      <c r="G15109" s="47">
        <f t="shared" si="1656"/>
        <v>0</v>
      </c>
      <c r="M15109">
        <f t="shared" si="1657"/>
        <v>2</v>
      </c>
      <c r="N15109">
        <f>IF(OR(WEEKDAY(A15109)=1,WEEKDAY(A15109)=7,COUNTIF('2027祝日等（不使用）'!$A$1:$A$20,単年カーブ!A15109)=1),0,1)</f>
        <v>1</v>
      </c>
      <c r="O15109">
        <f t="shared" si="1653"/>
        <v>34</v>
      </c>
      <c r="P15109">
        <f t="shared" si="1658"/>
        <v>1</v>
      </c>
      <c r="Q15109">
        <f t="shared" si="1659"/>
        <v>1</v>
      </c>
    </row>
    <row r="15110" spans="1:17" ht="19.5" x14ac:dyDescent="0.4">
      <c r="A15110" s="33">
        <f t="shared" si="1654"/>
        <v>46792</v>
      </c>
      <c r="B15110" s="27" t="str">
        <f t="shared" si="1655"/>
        <v>(水)</v>
      </c>
      <c r="C15110" s="34">
        <v>0.70833333333333304</v>
      </c>
      <c r="D15110" s="16" t="s">
        <v>18</v>
      </c>
      <c r="E15110" s="35">
        <v>0.72916666666666696</v>
      </c>
      <c r="F15110" s="50">
        <f>IF(COUNTIF('リスト（不使用）'!$A$5:$A$6,単年カーブ!$A$1),"希望数量入力ください",'単年（2027年度）'!$E$12*単年カーブ!$R$3+'単年（2027年度）'!$E$12*(1-単年カーブ!$R$3)*単年カーブ!Q15110)</f>
        <v>0</v>
      </c>
      <c r="G15110" s="47">
        <f t="shared" si="1656"/>
        <v>0</v>
      </c>
      <c r="M15110">
        <f t="shared" si="1657"/>
        <v>2</v>
      </c>
      <c r="N15110">
        <f>IF(OR(WEEKDAY(A15110)=1,WEEKDAY(A15110)=7,COUNTIF('2027祝日等（不使用）'!$A$1:$A$20,単年カーブ!A15110)=1),0,1)</f>
        <v>1</v>
      </c>
      <c r="O15110">
        <f t="shared" si="1653"/>
        <v>35</v>
      </c>
      <c r="P15110">
        <f t="shared" si="1658"/>
        <v>1</v>
      </c>
      <c r="Q15110">
        <f t="shared" si="1659"/>
        <v>1</v>
      </c>
    </row>
    <row r="15111" spans="1:17" ht="19.5" x14ac:dyDescent="0.4">
      <c r="A15111" s="33">
        <f t="shared" si="1654"/>
        <v>46792</v>
      </c>
      <c r="B15111" s="27" t="str">
        <f t="shared" si="1655"/>
        <v>(水)</v>
      </c>
      <c r="C15111" s="34">
        <v>0.72916666666666696</v>
      </c>
      <c r="D15111" s="16" t="s">
        <v>18</v>
      </c>
      <c r="E15111" s="35">
        <v>0.75</v>
      </c>
      <c r="F15111" s="50">
        <f>IF(COUNTIF('リスト（不使用）'!$A$5:$A$6,単年カーブ!$A$1),"希望数量入力ください",'単年（2027年度）'!$E$12*単年カーブ!$R$3+'単年（2027年度）'!$E$12*(1-単年カーブ!$R$3)*単年カーブ!Q15111)</f>
        <v>0</v>
      </c>
      <c r="G15111" s="47">
        <f t="shared" si="1656"/>
        <v>0</v>
      </c>
      <c r="M15111">
        <f t="shared" si="1657"/>
        <v>2</v>
      </c>
      <c r="N15111">
        <f>IF(OR(WEEKDAY(A15111)=1,WEEKDAY(A15111)=7,COUNTIF('2027祝日等（不使用）'!$A$1:$A$20,単年カーブ!A15111)=1),0,1)</f>
        <v>1</v>
      </c>
      <c r="O15111">
        <f t="shared" si="1653"/>
        <v>36</v>
      </c>
      <c r="P15111">
        <f t="shared" si="1658"/>
        <v>1</v>
      </c>
      <c r="Q15111">
        <f t="shared" si="1659"/>
        <v>1</v>
      </c>
    </row>
    <row r="15112" spans="1:17" ht="19.5" x14ac:dyDescent="0.4">
      <c r="A15112" s="33">
        <f t="shared" si="1654"/>
        <v>46792</v>
      </c>
      <c r="B15112" s="27" t="str">
        <f t="shared" si="1655"/>
        <v>(水)</v>
      </c>
      <c r="C15112" s="34">
        <v>0.75</v>
      </c>
      <c r="D15112" s="16" t="s">
        <v>18</v>
      </c>
      <c r="E15112" s="35">
        <v>0.77083333333333304</v>
      </c>
      <c r="F15112" s="50">
        <f>IF(COUNTIF('リスト（不使用）'!$A$5:$A$6,単年カーブ!$A$1),"希望数量入力ください",'単年（2027年度）'!$E$12*単年カーブ!$R$3+'単年（2027年度）'!$E$12*(1-単年カーブ!$R$3)*単年カーブ!Q15112)</f>
        <v>0</v>
      </c>
      <c r="G15112" s="47">
        <f t="shared" si="1656"/>
        <v>0</v>
      </c>
      <c r="M15112">
        <f t="shared" si="1657"/>
        <v>2</v>
      </c>
      <c r="N15112">
        <f>IF(OR(WEEKDAY(A15112)=1,WEEKDAY(A15112)=7,COUNTIF('2027祝日等（不使用）'!$A$1:$A$20,単年カーブ!A15112)=1),0,1)</f>
        <v>1</v>
      </c>
      <c r="O15112">
        <f t="shared" si="1653"/>
        <v>37</v>
      </c>
      <c r="P15112">
        <f t="shared" si="1658"/>
        <v>1</v>
      </c>
      <c r="Q15112">
        <f t="shared" si="1659"/>
        <v>1</v>
      </c>
    </row>
    <row r="15113" spans="1:17" ht="19.5" x14ac:dyDescent="0.4">
      <c r="A15113" s="33">
        <f t="shared" si="1654"/>
        <v>46792</v>
      </c>
      <c r="B15113" s="27" t="str">
        <f t="shared" si="1655"/>
        <v>(水)</v>
      </c>
      <c r="C15113" s="34">
        <v>0.77083333333333304</v>
      </c>
      <c r="D15113" s="16" t="s">
        <v>18</v>
      </c>
      <c r="E15113" s="35">
        <v>0.79166666666666696</v>
      </c>
      <c r="F15113" s="50">
        <f>IF(COUNTIF('リスト（不使用）'!$A$5:$A$6,単年カーブ!$A$1),"希望数量入力ください",'単年（2027年度）'!$E$12*単年カーブ!$R$3+'単年（2027年度）'!$E$12*(1-単年カーブ!$R$3)*単年カーブ!Q15113)</f>
        <v>0</v>
      </c>
      <c r="G15113" s="47">
        <f t="shared" si="1656"/>
        <v>0</v>
      </c>
      <c r="M15113">
        <f t="shared" si="1657"/>
        <v>2</v>
      </c>
      <c r="N15113">
        <f>IF(OR(WEEKDAY(A15113)=1,WEEKDAY(A15113)=7,COUNTIF('2027祝日等（不使用）'!$A$1:$A$20,単年カーブ!A15113)=1),0,1)</f>
        <v>1</v>
      </c>
      <c r="O15113">
        <f t="shared" si="1653"/>
        <v>38</v>
      </c>
      <c r="P15113">
        <f t="shared" si="1658"/>
        <v>1</v>
      </c>
      <c r="Q15113">
        <f t="shared" si="1659"/>
        <v>1</v>
      </c>
    </row>
    <row r="15114" spans="1:17" ht="19.5" x14ac:dyDescent="0.4">
      <c r="A15114" s="33">
        <f t="shared" si="1654"/>
        <v>46792</v>
      </c>
      <c r="B15114" s="27" t="str">
        <f t="shared" si="1655"/>
        <v>(水)</v>
      </c>
      <c r="C15114" s="34">
        <v>0.79166666666666696</v>
      </c>
      <c r="D15114" s="16" t="s">
        <v>18</v>
      </c>
      <c r="E15114" s="35">
        <v>0.8125</v>
      </c>
      <c r="F15114" s="50">
        <f>IF(COUNTIF('リスト（不使用）'!$A$5:$A$6,単年カーブ!$A$1),"希望数量入力ください",'単年（2027年度）'!$E$12*単年カーブ!$R$3+'単年（2027年度）'!$E$12*(1-単年カーブ!$R$3)*単年カーブ!Q15114)</f>
        <v>0</v>
      </c>
      <c r="G15114" s="47">
        <f t="shared" si="1656"/>
        <v>0</v>
      </c>
      <c r="M15114">
        <f t="shared" si="1657"/>
        <v>2</v>
      </c>
      <c r="N15114">
        <f>IF(OR(WEEKDAY(A15114)=1,WEEKDAY(A15114)=7,COUNTIF('2027祝日等（不使用）'!$A$1:$A$20,単年カーブ!A15114)=1),0,1)</f>
        <v>1</v>
      </c>
      <c r="O15114">
        <f t="shared" si="1653"/>
        <v>39</v>
      </c>
      <c r="P15114">
        <f t="shared" si="1658"/>
        <v>1</v>
      </c>
      <c r="Q15114">
        <f t="shared" si="1659"/>
        <v>1</v>
      </c>
    </row>
    <row r="15115" spans="1:17" ht="19.5" x14ac:dyDescent="0.4">
      <c r="A15115" s="33">
        <f t="shared" si="1654"/>
        <v>46792</v>
      </c>
      <c r="B15115" s="27" t="str">
        <f t="shared" si="1655"/>
        <v>(水)</v>
      </c>
      <c r="C15115" s="34">
        <v>0.8125</v>
      </c>
      <c r="D15115" s="16" t="s">
        <v>18</v>
      </c>
      <c r="E15115" s="35">
        <v>0.83333333333333304</v>
      </c>
      <c r="F15115" s="50">
        <f>IF(COUNTIF('リスト（不使用）'!$A$5:$A$6,単年カーブ!$A$1),"希望数量入力ください",'単年（2027年度）'!$E$12*単年カーブ!$R$3+'単年（2027年度）'!$E$12*(1-単年カーブ!$R$3)*単年カーブ!Q15115)</f>
        <v>0</v>
      </c>
      <c r="G15115" s="47">
        <f t="shared" si="1656"/>
        <v>0</v>
      </c>
      <c r="M15115">
        <f t="shared" si="1657"/>
        <v>2</v>
      </c>
      <c r="N15115">
        <f>IF(OR(WEEKDAY(A15115)=1,WEEKDAY(A15115)=7,COUNTIF('2027祝日等（不使用）'!$A$1:$A$20,単年カーブ!A15115)=1),0,1)</f>
        <v>1</v>
      </c>
      <c r="O15115">
        <f t="shared" si="1653"/>
        <v>40</v>
      </c>
      <c r="P15115">
        <f t="shared" si="1658"/>
        <v>1</v>
      </c>
      <c r="Q15115">
        <f t="shared" si="1659"/>
        <v>1</v>
      </c>
    </row>
    <row r="15116" spans="1:17" ht="19.5" x14ac:dyDescent="0.4">
      <c r="A15116" s="33">
        <f t="shared" si="1654"/>
        <v>46792</v>
      </c>
      <c r="B15116" s="27" t="str">
        <f t="shared" si="1655"/>
        <v>(水)</v>
      </c>
      <c r="C15116" s="34">
        <v>0.83333333333333304</v>
      </c>
      <c r="D15116" s="16" t="s">
        <v>18</v>
      </c>
      <c r="E15116" s="35">
        <v>0.85416666666666696</v>
      </c>
      <c r="F15116" s="50">
        <f>IF(COUNTIF('リスト（不使用）'!$A$5:$A$6,単年カーブ!$A$1),"希望数量入力ください",'単年（2027年度）'!$E$12*単年カーブ!$R$3+'単年（2027年度）'!$E$12*(1-単年カーブ!$R$3)*単年カーブ!Q15116)</f>
        <v>0</v>
      </c>
      <c r="G15116" s="47">
        <f t="shared" si="1656"/>
        <v>0</v>
      </c>
      <c r="M15116">
        <f t="shared" si="1657"/>
        <v>2</v>
      </c>
      <c r="N15116">
        <f>IF(OR(WEEKDAY(A15116)=1,WEEKDAY(A15116)=7,COUNTIF('2027祝日等（不使用）'!$A$1:$A$20,単年カーブ!A15116)=1),0,1)</f>
        <v>1</v>
      </c>
      <c r="O15116">
        <f t="shared" si="1653"/>
        <v>41</v>
      </c>
      <c r="P15116">
        <f t="shared" si="1658"/>
        <v>0</v>
      </c>
      <c r="Q15116">
        <f t="shared" si="1659"/>
        <v>0</v>
      </c>
    </row>
    <row r="15117" spans="1:17" ht="19.5" x14ac:dyDescent="0.4">
      <c r="A15117" s="33">
        <f t="shared" si="1654"/>
        <v>46792</v>
      </c>
      <c r="B15117" s="27" t="str">
        <f t="shared" si="1655"/>
        <v>(水)</v>
      </c>
      <c r="C15117" s="34">
        <v>0.85416666666666696</v>
      </c>
      <c r="D15117" s="16" t="s">
        <v>18</v>
      </c>
      <c r="E15117" s="35">
        <v>0.875</v>
      </c>
      <c r="F15117" s="50">
        <f>IF(COUNTIF('リスト（不使用）'!$A$5:$A$6,単年カーブ!$A$1),"希望数量入力ください",'単年（2027年度）'!$E$12*単年カーブ!$R$3+'単年（2027年度）'!$E$12*(1-単年カーブ!$R$3)*単年カーブ!Q15117)</f>
        <v>0</v>
      </c>
      <c r="G15117" s="47">
        <f t="shared" si="1656"/>
        <v>0</v>
      </c>
      <c r="M15117">
        <f t="shared" si="1657"/>
        <v>2</v>
      </c>
      <c r="N15117">
        <f>IF(OR(WEEKDAY(A15117)=1,WEEKDAY(A15117)=7,COUNTIF('2027祝日等（不使用）'!$A$1:$A$20,単年カーブ!A15117)=1),0,1)</f>
        <v>1</v>
      </c>
      <c r="O15117">
        <f t="shared" si="1653"/>
        <v>42</v>
      </c>
      <c r="P15117">
        <f t="shared" si="1658"/>
        <v>0</v>
      </c>
      <c r="Q15117">
        <f t="shared" si="1659"/>
        <v>0</v>
      </c>
    </row>
    <row r="15118" spans="1:17" ht="19.5" x14ac:dyDescent="0.4">
      <c r="A15118" s="33">
        <f t="shared" si="1654"/>
        <v>46792</v>
      </c>
      <c r="B15118" s="27" t="str">
        <f t="shared" si="1655"/>
        <v>(水)</v>
      </c>
      <c r="C15118" s="34">
        <v>0.875</v>
      </c>
      <c r="D15118" s="16" t="s">
        <v>18</v>
      </c>
      <c r="E15118" s="35">
        <v>0.89583333333333304</v>
      </c>
      <c r="F15118" s="50">
        <f>IF(COUNTIF('リスト（不使用）'!$A$5:$A$6,単年カーブ!$A$1),"希望数量入力ください",'単年（2027年度）'!$E$12*単年カーブ!$R$3+'単年（2027年度）'!$E$12*(1-単年カーブ!$R$3)*単年カーブ!Q15118)</f>
        <v>0</v>
      </c>
      <c r="G15118" s="47">
        <f t="shared" si="1656"/>
        <v>0</v>
      </c>
      <c r="M15118">
        <f t="shared" si="1657"/>
        <v>2</v>
      </c>
      <c r="N15118">
        <f>IF(OR(WEEKDAY(A15118)=1,WEEKDAY(A15118)=7,COUNTIF('2027祝日等（不使用）'!$A$1:$A$20,単年カーブ!A15118)=1),0,1)</f>
        <v>1</v>
      </c>
      <c r="O15118">
        <f t="shared" si="1653"/>
        <v>43</v>
      </c>
      <c r="P15118">
        <f t="shared" si="1658"/>
        <v>0</v>
      </c>
      <c r="Q15118">
        <f t="shared" si="1659"/>
        <v>0</v>
      </c>
    </row>
    <row r="15119" spans="1:17" ht="19.5" x14ac:dyDescent="0.4">
      <c r="A15119" s="33">
        <f t="shared" si="1654"/>
        <v>46792</v>
      </c>
      <c r="B15119" s="27" t="str">
        <f t="shared" si="1655"/>
        <v>(水)</v>
      </c>
      <c r="C15119" s="34">
        <v>0.89583333333333304</v>
      </c>
      <c r="D15119" s="16" t="s">
        <v>18</v>
      </c>
      <c r="E15119" s="35">
        <v>0.91666666666666696</v>
      </c>
      <c r="F15119" s="50">
        <f>IF(COUNTIF('リスト（不使用）'!$A$5:$A$6,単年カーブ!$A$1),"希望数量入力ください",'単年（2027年度）'!$E$12*単年カーブ!$R$3+'単年（2027年度）'!$E$12*(1-単年カーブ!$R$3)*単年カーブ!Q15119)</f>
        <v>0</v>
      </c>
      <c r="G15119" s="47">
        <f t="shared" si="1656"/>
        <v>0</v>
      </c>
      <c r="M15119">
        <f t="shared" si="1657"/>
        <v>2</v>
      </c>
      <c r="N15119">
        <f>IF(OR(WEEKDAY(A15119)=1,WEEKDAY(A15119)=7,COUNTIF('2027祝日等（不使用）'!$A$1:$A$20,単年カーブ!A15119)=1),0,1)</f>
        <v>1</v>
      </c>
      <c r="O15119">
        <f t="shared" si="1653"/>
        <v>44</v>
      </c>
      <c r="P15119">
        <f t="shared" si="1658"/>
        <v>0</v>
      </c>
      <c r="Q15119">
        <f t="shared" si="1659"/>
        <v>0</v>
      </c>
    </row>
    <row r="15120" spans="1:17" ht="19.5" x14ac:dyDescent="0.4">
      <c r="A15120" s="33">
        <f t="shared" si="1654"/>
        <v>46792</v>
      </c>
      <c r="B15120" s="27" t="str">
        <f t="shared" si="1655"/>
        <v>(水)</v>
      </c>
      <c r="C15120" s="34">
        <v>0.91666666666666696</v>
      </c>
      <c r="D15120" s="16" t="s">
        <v>18</v>
      </c>
      <c r="E15120" s="35">
        <v>0.9375</v>
      </c>
      <c r="F15120" s="50">
        <f>IF(COUNTIF('リスト（不使用）'!$A$5:$A$6,単年カーブ!$A$1),"希望数量入力ください",'単年（2027年度）'!$E$12*単年カーブ!$R$3+'単年（2027年度）'!$E$12*(1-単年カーブ!$R$3)*単年カーブ!Q15120)</f>
        <v>0</v>
      </c>
      <c r="G15120" s="47">
        <f t="shared" si="1656"/>
        <v>0</v>
      </c>
      <c r="M15120">
        <f t="shared" si="1657"/>
        <v>2</v>
      </c>
      <c r="N15120">
        <f>IF(OR(WEEKDAY(A15120)=1,WEEKDAY(A15120)=7,COUNTIF('2027祝日等（不使用）'!$A$1:$A$20,単年カーブ!A15120)=1),0,1)</f>
        <v>1</v>
      </c>
      <c r="O15120">
        <f t="shared" si="1653"/>
        <v>45</v>
      </c>
      <c r="P15120">
        <f t="shared" si="1658"/>
        <v>0</v>
      </c>
      <c r="Q15120">
        <f t="shared" si="1659"/>
        <v>0</v>
      </c>
    </row>
    <row r="15121" spans="1:17" ht="19.5" x14ac:dyDescent="0.4">
      <c r="A15121" s="33">
        <f t="shared" si="1654"/>
        <v>46792</v>
      </c>
      <c r="B15121" s="27" t="str">
        <f t="shared" si="1655"/>
        <v>(水)</v>
      </c>
      <c r="C15121" s="34">
        <v>0.9375</v>
      </c>
      <c r="D15121" s="16" t="s">
        <v>18</v>
      </c>
      <c r="E15121" s="35">
        <v>0.95833333333333304</v>
      </c>
      <c r="F15121" s="50">
        <f>IF(COUNTIF('リスト（不使用）'!$A$5:$A$6,単年カーブ!$A$1),"希望数量入力ください",'単年（2027年度）'!$E$12*単年カーブ!$R$3+'単年（2027年度）'!$E$12*(1-単年カーブ!$R$3)*単年カーブ!Q15121)</f>
        <v>0</v>
      </c>
      <c r="G15121" s="47">
        <f t="shared" si="1656"/>
        <v>0</v>
      </c>
      <c r="M15121">
        <f t="shared" si="1657"/>
        <v>2</v>
      </c>
      <c r="N15121">
        <f>IF(OR(WEEKDAY(A15121)=1,WEEKDAY(A15121)=7,COUNTIF('2027祝日等（不使用）'!$A$1:$A$20,単年カーブ!A15121)=1),0,1)</f>
        <v>1</v>
      </c>
      <c r="O15121">
        <f t="shared" si="1653"/>
        <v>46</v>
      </c>
      <c r="P15121">
        <f t="shared" si="1658"/>
        <v>0</v>
      </c>
      <c r="Q15121">
        <f t="shared" si="1659"/>
        <v>0</v>
      </c>
    </row>
    <row r="15122" spans="1:17" ht="19.5" x14ac:dyDescent="0.4">
      <c r="A15122" s="33">
        <f t="shared" si="1654"/>
        <v>46792</v>
      </c>
      <c r="B15122" s="27" t="str">
        <f t="shared" si="1655"/>
        <v>(水)</v>
      </c>
      <c r="C15122" s="34">
        <v>0.95833333333333304</v>
      </c>
      <c r="D15122" s="16" t="s">
        <v>18</v>
      </c>
      <c r="E15122" s="35">
        <v>0.97916666666666696</v>
      </c>
      <c r="F15122" s="50">
        <f>IF(COUNTIF('リスト（不使用）'!$A$5:$A$6,単年カーブ!$A$1),"希望数量入力ください",'単年（2027年度）'!$E$12*単年カーブ!$R$3+'単年（2027年度）'!$E$12*(1-単年カーブ!$R$3)*単年カーブ!Q15122)</f>
        <v>0</v>
      </c>
      <c r="G15122" s="47">
        <f t="shared" si="1656"/>
        <v>0</v>
      </c>
      <c r="M15122">
        <f t="shared" si="1657"/>
        <v>2</v>
      </c>
      <c r="N15122">
        <f>IF(OR(WEEKDAY(A15122)=1,WEEKDAY(A15122)=7,COUNTIF('2027祝日等（不使用）'!$A$1:$A$20,単年カーブ!A15122)=1),0,1)</f>
        <v>1</v>
      </c>
      <c r="O15122">
        <f t="shared" si="1653"/>
        <v>47</v>
      </c>
      <c r="P15122">
        <f t="shared" si="1658"/>
        <v>0</v>
      </c>
      <c r="Q15122">
        <f t="shared" si="1659"/>
        <v>0</v>
      </c>
    </row>
    <row r="15123" spans="1:17" ht="19.5" x14ac:dyDescent="0.4">
      <c r="A15123" s="33">
        <f t="shared" si="1654"/>
        <v>46792</v>
      </c>
      <c r="B15123" s="27" t="str">
        <f t="shared" si="1655"/>
        <v>(水)</v>
      </c>
      <c r="C15123" s="34">
        <v>0.97916666666666696</v>
      </c>
      <c r="D15123" s="16" t="s">
        <v>18</v>
      </c>
      <c r="E15123" s="35" t="s">
        <v>17</v>
      </c>
      <c r="F15123" s="50">
        <f>IF(COUNTIF('リスト（不使用）'!$A$5:$A$6,単年カーブ!$A$1),"希望数量入力ください",'単年（2027年度）'!$E$12*単年カーブ!$R$3+'単年（2027年度）'!$E$12*(1-単年カーブ!$R$3)*単年カーブ!Q15123)</f>
        <v>0</v>
      </c>
      <c r="G15123" s="47">
        <f t="shared" si="1656"/>
        <v>0</v>
      </c>
      <c r="M15123">
        <f t="shared" si="1657"/>
        <v>2</v>
      </c>
      <c r="N15123">
        <f>IF(OR(WEEKDAY(A15123)=1,WEEKDAY(A15123)=7,COUNTIF('2027祝日等（不使用）'!$A$1:$A$20,単年カーブ!A15123)=1),0,1)</f>
        <v>1</v>
      </c>
      <c r="O15123">
        <f t="shared" si="1653"/>
        <v>48</v>
      </c>
      <c r="P15123">
        <f t="shared" si="1658"/>
        <v>0</v>
      </c>
      <c r="Q15123">
        <f t="shared" si="1659"/>
        <v>0</v>
      </c>
    </row>
    <row r="15124" spans="1:17" ht="19.5" x14ac:dyDescent="0.4">
      <c r="A15124" s="33">
        <f t="shared" si="1654"/>
        <v>46793</v>
      </c>
      <c r="B15124" s="27" t="str">
        <f t="shared" si="1655"/>
        <v>(木)</v>
      </c>
      <c r="C15124" s="34">
        <v>0</v>
      </c>
      <c r="D15124" s="16" t="s">
        <v>18</v>
      </c>
      <c r="E15124" s="35">
        <v>2.0833333333333332E-2</v>
      </c>
      <c r="F15124" s="50">
        <f>IF(COUNTIF('リスト（不使用）'!$A$5:$A$6,単年カーブ!$A$1),"希望数量入力ください",'単年（2027年度）'!$E$12*単年カーブ!$R$3+'単年（2027年度）'!$E$12*(1-単年カーブ!$R$3)*単年カーブ!Q15124)</f>
        <v>0</v>
      </c>
      <c r="G15124" s="47">
        <f t="shared" si="1656"/>
        <v>0</v>
      </c>
      <c r="M15124">
        <f t="shared" si="1657"/>
        <v>2</v>
      </c>
      <c r="N15124">
        <f>IF(OR(WEEKDAY(A15124)=1,WEEKDAY(A15124)=7,COUNTIF('2027祝日等（不使用）'!$A$1:$A$20,単年カーブ!A15124)=1),0,1)</f>
        <v>1</v>
      </c>
      <c r="O15124">
        <f t="shared" si="1653"/>
        <v>1</v>
      </c>
      <c r="P15124">
        <f t="shared" si="1658"/>
        <v>0</v>
      </c>
      <c r="Q15124">
        <f t="shared" si="1659"/>
        <v>0</v>
      </c>
    </row>
    <row r="15125" spans="1:17" ht="19.5" x14ac:dyDescent="0.4">
      <c r="A15125" s="33">
        <f t="shared" si="1654"/>
        <v>46793</v>
      </c>
      <c r="B15125" s="27" t="str">
        <f t="shared" si="1655"/>
        <v>(木)</v>
      </c>
      <c r="C15125" s="34">
        <v>2.0833333333333332E-2</v>
      </c>
      <c r="D15125" s="16" t="s">
        <v>18</v>
      </c>
      <c r="E15125" s="35">
        <v>4.1666666666666664E-2</v>
      </c>
      <c r="F15125" s="50">
        <f>IF(COUNTIF('リスト（不使用）'!$A$5:$A$6,単年カーブ!$A$1),"希望数量入力ください",'単年（2027年度）'!$E$12*単年カーブ!$R$3+'単年（2027年度）'!$E$12*(1-単年カーブ!$R$3)*単年カーブ!Q15125)</f>
        <v>0</v>
      </c>
      <c r="G15125" s="47">
        <f t="shared" si="1656"/>
        <v>0</v>
      </c>
      <c r="M15125">
        <f t="shared" si="1657"/>
        <v>2</v>
      </c>
      <c r="N15125">
        <f>IF(OR(WEEKDAY(A15125)=1,WEEKDAY(A15125)=7,COUNTIF('2027祝日等（不使用）'!$A$1:$A$20,単年カーブ!A15125)=1),0,1)</f>
        <v>1</v>
      </c>
      <c r="O15125">
        <f t="shared" si="1653"/>
        <v>2</v>
      </c>
      <c r="P15125">
        <f t="shared" si="1658"/>
        <v>0</v>
      </c>
      <c r="Q15125">
        <f t="shared" si="1659"/>
        <v>0</v>
      </c>
    </row>
    <row r="15126" spans="1:17" ht="19.5" x14ac:dyDescent="0.4">
      <c r="A15126" s="33">
        <f t="shared" si="1654"/>
        <v>46793</v>
      </c>
      <c r="B15126" s="27" t="str">
        <f t="shared" si="1655"/>
        <v>(木)</v>
      </c>
      <c r="C15126" s="34">
        <v>4.1666666666666664E-2</v>
      </c>
      <c r="D15126" s="16" t="s">
        <v>18</v>
      </c>
      <c r="E15126" s="35">
        <v>6.25E-2</v>
      </c>
      <c r="F15126" s="50">
        <f>IF(COUNTIF('リスト（不使用）'!$A$5:$A$6,単年カーブ!$A$1),"希望数量入力ください",'単年（2027年度）'!$E$12*単年カーブ!$R$3+'単年（2027年度）'!$E$12*(1-単年カーブ!$R$3)*単年カーブ!Q15126)</f>
        <v>0</v>
      </c>
      <c r="G15126" s="47">
        <f t="shared" si="1656"/>
        <v>0</v>
      </c>
      <c r="M15126">
        <f t="shared" si="1657"/>
        <v>2</v>
      </c>
      <c r="N15126">
        <f>IF(OR(WEEKDAY(A15126)=1,WEEKDAY(A15126)=7,COUNTIF('2027祝日等（不使用）'!$A$1:$A$20,単年カーブ!A15126)=1),0,1)</f>
        <v>1</v>
      </c>
      <c r="O15126">
        <f t="shared" si="1653"/>
        <v>3</v>
      </c>
      <c r="P15126">
        <f t="shared" si="1658"/>
        <v>0</v>
      </c>
      <c r="Q15126">
        <f t="shared" si="1659"/>
        <v>0</v>
      </c>
    </row>
    <row r="15127" spans="1:17" ht="19.5" x14ac:dyDescent="0.4">
      <c r="A15127" s="33">
        <f t="shared" si="1654"/>
        <v>46793</v>
      </c>
      <c r="B15127" s="27" t="str">
        <f t="shared" si="1655"/>
        <v>(木)</v>
      </c>
      <c r="C15127" s="34">
        <v>6.25E-2</v>
      </c>
      <c r="D15127" s="16" t="s">
        <v>18</v>
      </c>
      <c r="E15127" s="35">
        <v>8.3333333333333301E-2</v>
      </c>
      <c r="F15127" s="50">
        <f>IF(COUNTIF('リスト（不使用）'!$A$5:$A$6,単年カーブ!$A$1),"希望数量入力ください",'単年（2027年度）'!$E$12*単年カーブ!$R$3+'単年（2027年度）'!$E$12*(1-単年カーブ!$R$3)*単年カーブ!Q15127)</f>
        <v>0</v>
      </c>
      <c r="G15127" s="47">
        <f t="shared" si="1656"/>
        <v>0</v>
      </c>
      <c r="M15127">
        <f t="shared" si="1657"/>
        <v>2</v>
      </c>
      <c r="N15127">
        <f>IF(OR(WEEKDAY(A15127)=1,WEEKDAY(A15127)=7,COUNTIF('2027祝日等（不使用）'!$A$1:$A$20,単年カーブ!A15127)=1),0,1)</f>
        <v>1</v>
      </c>
      <c r="O15127">
        <f t="shared" si="1653"/>
        <v>4</v>
      </c>
      <c r="P15127">
        <f t="shared" si="1658"/>
        <v>0</v>
      </c>
      <c r="Q15127">
        <f t="shared" si="1659"/>
        <v>0</v>
      </c>
    </row>
    <row r="15128" spans="1:17" ht="19.5" x14ac:dyDescent="0.4">
      <c r="A15128" s="33">
        <f t="shared" si="1654"/>
        <v>46793</v>
      </c>
      <c r="B15128" s="27" t="str">
        <f t="shared" si="1655"/>
        <v>(木)</v>
      </c>
      <c r="C15128" s="34">
        <v>8.3333333333333301E-2</v>
      </c>
      <c r="D15128" s="16" t="s">
        <v>18</v>
      </c>
      <c r="E15128" s="35">
        <v>0.104166666666667</v>
      </c>
      <c r="F15128" s="50">
        <f>IF(COUNTIF('リスト（不使用）'!$A$5:$A$6,単年カーブ!$A$1),"希望数量入力ください",'単年（2027年度）'!$E$12*単年カーブ!$R$3+'単年（2027年度）'!$E$12*(1-単年カーブ!$R$3)*単年カーブ!Q15128)</f>
        <v>0</v>
      </c>
      <c r="G15128" s="47">
        <f t="shared" si="1656"/>
        <v>0</v>
      </c>
      <c r="M15128">
        <f t="shared" si="1657"/>
        <v>2</v>
      </c>
      <c r="N15128">
        <f>IF(OR(WEEKDAY(A15128)=1,WEEKDAY(A15128)=7,COUNTIF('2027祝日等（不使用）'!$A$1:$A$20,単年カーブ!A15128)=1),0,1)</f>
        <v>1</v>
      </c>
      <c r="O15128">
        <f t="shared" si="1653"/>
        <v>5</v>
      </c>
      <c r="P15128">
        <f t="shared" si="1658"/>
        <v>0</v>
      </c>
      <c r="Q15128">
        <f t="shared" si="1659"/>
        <v>0</v>
      </c>
    </row>
    <row r="15129" spans="1:17" ht="19.5" x14ac:dyDescent="0.4">
      <c r="A15129" s="33">
        <f t="shared" si="1654"/>
        <v>46793</v>
      </c>
      <c r="B15129" s="27" t="str">
        <f t="shared" si="1655"/>
        <v>(木)</v>
      </c>
      <c r="C15129" s="34">
        <v>0.104166666666667</v>
      </c>
      <c r="D15129" s="16" t="s">
        <v>18</v>
      </c>
      <c r="E15129" s="35">
        <v>0.125</v>
      </c>
      <c r="F15129" s="50">
        <f>IF(COUNTIF('リスト（不使用）'!$A$5:$A$6,単年カーブ!$A$1),"希望数量入力ください",'単年（2027年度）'!$E$12*単年カーブ!$R$3+'単年（2027年度）'!$E$12*(1-単年カーブ!$R$3)*単年カーブ!Q15129)</f>
        <v>0</v>
      </c>
      <c r="G15129" s="47">
        <f t="shared" si="1656"/>
        <v>0</v>
      </c>
      <c r="M15129">
        <f t="shared" si="1657"/>
        <v>2</v>
      </c>
      <c r="N15129">
        <f>IF(OR(WEEKDAY(A15129)=1,WEEKDAY(A15129)=7,COUNTIF('2027祝日等（不使用）'!$A$1:$A$20,単年カーブ!A15129)=1),0,1)</f>
        <v>1</v>
      </c>
      <c r="O15129">
        <f t="shared" si="1653"/>
        <v>6</v>
      </c>
      <c r="P15129">
        <f t="shared" si="1658"/>
        <v>0</v>
      </c>
      <c r="Q15129">
        <f t="shared" si="1659"/>
        <v>0</v>
      </c>
    </row>
    <row r="15130" spans="1:17" ht="19.5" x14ac:dyDescent="0.4">
      <c r="A15130" s="33">
        <f t="shared" si="1654"/>
        <v>46793</v>
      </c>
      <c r="B15130" s="27" t="str">
        <f t="shared" si="1655"/>
        <v>(木)</v>
      </c>
      <c r="C15130" s="34">
        <v>0.125</v>
      </c>
      <c r="D15130" s="16" t="s">
        <v>18</v>
      </c>
      <c r="E15130" s="35">
        <v>0.14583333333333301</v>
      </c>
      <c r="F15130" s="50">
        <f>IF(COUNTIF('リスト（不使用）'!$A$5:$A$6,単年カーブ!$A$1),"希望数量入力ください",'単年（2027年度）'!$E$12*単年カーブ!$R$3+'単年（2027年度）'!$E$12*(1-単年カーブ!$R$3)*単年カーブ!Q15130)</f>
        <v>0</v>
      </c>
      <c r="G15130" s="47">
        <f t="shared" si="1656"/>
        <v>0</v>
      </c>
      <c r="M15130">
        <f t="shared" si="1657"/>
        <v>2</v>
      </c>
      <c r="N15130">
        <f>IF(OR(WEEKDAY(A15130)=1,WEEKDAY(A15130)=7,COUNTIF('2027祝日等（不使用）'!$A$1:$A$20,単年カーブ!A15130)=1),0,1)</f>
        <v>1</v>
      </c>
      <c r="O15130">
        <f t="shared" si="1653"/>
        <v>7</v>
      </c>
      <c r="P15130">
        <f t="shared" si="1658"/>
        <v>0</v>
      </c>
      <c r="Q15130">
        <f t="shared" si="1659"/>
        <v>0</v>
      </c>
    </row>
    <row r="15131" spans="1:17" ht="19.5" x14ac:dyDescent="0.4">
      <c r="A15131" s="33">
        <f t="shared" si="1654"/>
        <v>46793</v>
      </c>
      <c r="B15131" s="27" t="str">
        <f t="shared" si="1655"/>
        <v>(木)</v>
      </c>
      <c r="C15131" s="34">
        <v>0.14583333333333301</v>
      </c>
      <c r="D15131" s="16" t="s">
        <v>18</v>
      </c>
      <c r="E15131" s="35">
        <v>0.16666666666666699</v>
      </c>
      <c r="F15131" s="50">
        <f>IF(COUNTIF('リスト（不使用）'!$A$5:$A$6,単年カーブ!$A$1),"希望数量入力ください",'単年（2027年度）'!$E$12*単年カーブ!$R$3+'単年（2027年度）'!$E$12*(1-単年カーブ!$R$3)*単年カーブ!Q15131)</f>
        <v>0</v>
      </c>
      <c r="G15131" s="47">
        <f t="shared" si="1656"/>
        <v>0</v>
      </c>
      <c r="M15131">
        <f t="shared" si="1657"/>
        <v>2</v>
      </c>
      <c r="N15131">
        <f>IF(OR(WEEKDAY(A15131)=1,WEEKDAY(A15131)=7,COUNTIF('2027祝日等（不使用）'!$A$1:$A$20,単年カーブ!A15131)=1),0,1)</f>
        <v>1</v>
      </c>
      <c r="O15131">
        <f t="shared" si="1653"/>
        <v>8</v>
      </c>
      <c r="P15131">
        <f t="shared" si="1658"/>
        <v>0</v>
      </c>
      <c r="Q15131">
        <f t="shared" si="1659"/>
        <v>0</v>
      </c>
    </row>
    <row r="15132" spans="1:17" ht="19.5" x14ac:dyDescent="0.4">
      <c r="A15132" s="33">
        <f t="shared" si="1654"/>
        <v>46793</v>
      </c>
      <c r="B15132" s="27" t="str">
        <f t="shared" si="1655"/>
        <v>(木)</v>
      </c>
      <c r="C15132" s="34">
        <v>0.16666666666666699</v>
      </c>
      <c r="D15132" s="16" t="s">
        <v>18</v>
      </c>
      <c r="E15132" s="35">
        <v>0.1875</v>
      </c>
      <c r="F15132" s="50">
        <f>IF(COUNTIF('リスト（不使用）'!$A$5:$A$6,単年カーブ!$A$1),"希望数量入力ください",'単年（2027年度）'!$E$12*単年カーブ!$R$3+'単年（2027年度）'!$E$12*(1-単年カーブ!$R$3)*単年カーブ!Q15132)</f>
        <v>0</v>
      </c>
      <c r="G15132" s="47">
        <f t="shared" si="1656"/>
        <v>0</v>
      </c>
      <c r="M15132">
        <f t="shared" si="1657"/>
        <v>2</v>
      </c>
      <c r="N15132">
        <f>IF(OR(WEEKDAY(A15132)=1,WEEKDAY(A15132)=7,COUNTIF('2027祝日等（不使用）'!$A$1:$A$20,単年カーブ!A15132)=1),0,1)</f>
        <v>1</v>
      </c>
      <c r="O15132">
        <f t="shared" si="1653"/>
        <v>9</v>
      </c>
      <c r="P15132">
        <f t="shared" si="1658"/>
        <v>0</v>
      </c>
      <c r="Q15132">
        <f t="shared" si="1659"/>
        <v>0</v>
      </c>
    </row>
    <row r="15133" spans="1:17" ht="19.5" x14ac:dyDescent="0.4">
      <c r="A15133" s="33">
        <f t="shared" si="1654"/>
        <v>46793</v>
      </c>
      <c r="B15133" s="27" t="str">
        <f t="shared" si="1655"/>
        <v>(木)</v>
      </c>
      <c r="C15133" s="34">
        <v>0.1875</v>
      </c>
      <c r="D15133" s="16" t="s">
        <v>18</v>
      </c>
      <c r="E15133" s="35">
        <v>0.20833333333333301</v>
      </c>
      <c r="F15133" s="50">
        <f>IF(COUNTIF('リスト（不使用）'!$A$5:$A$6,単年カーブ!$A$1),"希望数量入力ください",'単年（2027年度）'!$E$12*単年カーブ!$R$3+'単年（2027年度）'!$E$12*(1-単年カーブ!$R$3)*単年カーブ!Q15133)</f>
        <v>0</v>
      </c>
      <c r="G15133" s="47">
        <f t="shared" si="1656"/>
        <v>0</v>
      </c>
      <c r="M15133">
        <f t="shared" si="1657"/>
        <v>2</v>
      </c>
      <c r="N15133">
        <f>IF(OR(WEEKDAY(A15133)=1,WEEKDAY(A15133)=7,COUNTIF('2027祝日等（不使用）'!$A$1:$A$20,単年カーブ!A15133)=1),0,1)</f>
        <v>1</v>
      </c>
      <c r="O15133">
        <f t="shared" si="1653"/>
        <v>10</v>
      </c>
      <c r="P15133">
        <f t="shared" si="1658"/>
        <v>0</v>
      </c>
      <c r="Q15133">
        <f t="shared" si="1659"/>
        <v>0</v>
      </c>
    </row>
    <row r="15134" spans="1:17" ht="19.5" x14ac:dyDescent="0.4">
      <c r="A15134" s="33">
        <f t="shared" si="1654"/>
        <v>46793</v>
      </c>
      <c r="B15134" s="27" t="str">
        <f t="shared" si="1655"/>
        <v>(木)</v>
      </c>
      <c r="C15134" s="34">
        <v>0.20833333333333301</v>
      </c>
      <c r="D15134" s="16" t="s">
        <v>18</v>
      </c>
      <c r="E15134" s="35">
        <v>0.22916666666666699</v>
      </c>
      <c r="F15134" s="50">
        <f>IF(COUNTIF('リスト（不使用）'!$A$5:$A$6,単年カーブ!$A$1),"希望数量入力ください",'単年（2027年度）'!$E$12*単年カーブ!$R$3+'単年（2027年度）'!$E$12*(1-単年カーブ!$R$3)*単年カーブ!Q15134)</f>
        <v>0</v>
      </c>
      <c r="G15134" s="47">
        <f t="shared" si="1656"/>
        <v>0</v>
      </c>
      <c r="M15134">
        <f t="shared" si="1657"/>
        <v>2</v>
      </c>
      <c r="N15134">
        <f>IF(OR(WEEKDAY(A15134)=1,WEEKDAY(A15134)=7,COUNTIF('2027祝日等（不使用）'!$A$1:$A$20,単年カーブ!A15134)=1),0,1)</f>
        <v>1</v>
      </c>
      <c r="O15134">
        <f t="shared" si="1653"/>
        <v>11</v>
      </c>
      <c r="P15134">
        <f t="shared" si="1658"/>
        <v>0</v>
      </c>
      <c r="Q15134">
        <f t="shared" si="1659"/>
        <v>0</v>
      </c>
    </row>
    <row r="15135" spans="1:17" ht="19.5" x14ac:dyDescent="0.4">
      <c r="A15135" s="33">
        <f t="shared" si="1654"/>
        <v>46793</v>
      </c>
      <c r="B15135" s="27" t="str">
        <f t="shared" si="1655"/>
        <v>(木)</v>
      </c>
      <c r="C15135" s="34">
        <v>0.22916666666666699</v>
      </c>
      <c r="D15135" s="16" t="s">
        <v>18</v>
      </c>
      <c r="E15135" s="35">
        <v>0.25</v>
      </c>
      <c r="F15135" s="50">
        <f>IF(COUNTIF('リスト（不使用）'!$A$5:$A$6,単年カーブ!$A$1),"希望数量入力ください",'単年（2027年度）'!$E$12*単年カーブ!$R$3+'単年（2027年度）'!$E$12*(1-単年カーブ!$R$3)*単年カーブ!Q15135)</f>
        <v>0</v>
      </c>
      <c r="G15135" s="47">
        <f t="shared" si="1656"/>
        <v>0</v>
      </c>
      <c r="M15135">
        <f t="shared" si="1657"/>
        <v>2</v>
      </c>
      <c r="N15135">
        <f>IF(OR(WEEKDAY(A15135)=1,WEEKDAY(A15135)=7,COUNTIF('2027祝日等（不使用）'!$A$1:$A$20,単年カーブ!A15135)=1),0,1)</f>
        <v>1</v>
      </c>
      <c r="O15135">
        <f t="shared" si="1653"/>
        <v>12</v>
      </c>
      <c r="P15135">
        <f t="shared" si="1658"/>
        <v>0</v>
      </c>
      <c r="Q15135">
        <f t="shared" si="1659"/>
        <v>0</v>
      </c>
    </row>
    <row r="15136" spans="1:17" ht="19.5" x14ac:dyDescent="0.4">
      <c r="A15136" s="33">
        <f t="shared" si="1654"/>
        <v>46793</v>
      </c>
      <c r="B15136" s="27" t="str">
        <f t="shared" si="1655"/>
        <v>(木)</v>
      </c>
      <c r="C15136" s="34">
        <v>0.25</v>
      </c>
      <c r="D15136" s="16" t="s">
        <v>18</v>
      </c>
      <c r="E15136" s="35">
        <v>0.27083333333333298</v>
      </c>
      <c r="F15136" s="50">
        <f>IF(COUNTIF('リスト（不使用）'!$A$5:$A$6,単年カーブ!$A$1),"希望数量入力ください",'単年（2027年度）'!$E$12*単年カーブ!$R$3+'単年（2027年度）'!$E$12*(1-単年カーブ!$R$3)*単年カーブ!Q15136)</f>
        <v>0</v>
      </c>
      <c r="G15136" s="47">
        <f t="shared" si="1656"/>
        <v>0</v>
      </c>
      <c r="M15136">
        <f t="shared" si="1657"/>
        <v>2</v>
      </c>
      <c r="N15136">
        <f>IF(OR(WEEKDAY(A15136)=1,WEEKDAY(A15136)=7,COUNTIF('2027祝日等（不使用）'!$A$1:$A$20,単年カーブ!A15136)=1),0,1)</f>
        <v>1</v>
      </c>
      <c r="O15136">
        <f t="shared" si="1653"/>
        <v>13</v>
      </c>
      <c r="P15136">
        <f t="shared" si="1658"/>
        <v>0</v>
      </c>
      <c r="Q15136">
        <f t="shared" si="1659"/>
        <v>0</v>
      </c>
    </row>
    <row r="15137" spans="1:17" ht="19.5" x14ac:dyDescent="0.4">
      <c r="A15137" s="33">
        <f t="shared" si="1654"/>
        <v>46793</v>
      </c>
      <c r="B15137" s="27" t="str">
        <f t="shared" si="1655"/>
        <v>(木)</v>
      </c>
      <c r="C15137" s="34">
        <v>0.27083333333333298</v>
      </c>
      <c r="D15137" s="16" t="s">
        <v>18</v>
      </c>
      <c r="E15137" s="35">
        <v>0.29166666666666702</v>
      </c>
      <c r="F15137" s="50">
        <f>IF(COUNTIF('リスト（不使用）'!$A$5:$A$6,単年カーブ!$A$1),"希望数量入力ください",'単年（2027年度）'!$E$12*単年カーブ!$R$3+'単年（2027年度）'!$E$12*(1-単年カーブ!$R$3)*単年カーブ!Q15137)</f>
        <v>0</v>
      </c>
      <c r="G15137" s="47">
        <f t="shared" si="1656"/>
        <v>0</v>
      </c>
      <c r="M15137">
        <f t="shared" si="1657"/>
        <v>2</v>
      </c>
      <c r="N15137">
        <f>IF(OR(WEEKDAY(A15137)=1,WEEKDAY(A15137)=7,COUNTIF('2027祝日等（不使用）'!$A$1:$A$20,単年カーブ!A15137)=1),0,1)</f>
        <v>1</v>
      </c>
      <c r="O15137">
        <f t="shared" si="1653"/>
        <v>14</v>
      </c>
      <c r="P15137">
        <f t="shared" si="1658"/>
        <v>0</v>
      </c>
      <c r="Q15137">
        <f t="shared" si="1659"/>
        <v>0</v>
      </c>
    </row>
    <row r="15138" spans="1:17" ht="19.5" x14ac:dyDescent="0.4">
      <c r="A15138" s="33">
        <f t="shared" si="1654"/>
        <v>46793</v>
      </c>
      <c r="B15138" s="27" t="str">
        <f t="shared" si="1655"/>
        <v>(木)</v>
      </c>
      <c r="C15138" s="34">
        <v>0.29166666666666702</v>
      </c>
      <c r="D15138" s="16" t="s">
        <v>18</v>
      </c>
      <c r="E15138" s="35">
        <v>0.3125</v>
      </c>
      <c r="F15138" s="50">
        <f>IF(COUNTIF('リスト（不使用）'!$A$5:$A$6,単年カーブ!$A$1),"希望数量入力ください",'単年（2027年度）'!$E$12*単年カーブ!$R$3+'単年（2027年度）'!$E$12*(1-単年カーブ!$R$3)*単年カーブ!Q15138)</f>
        <v>0</v>
      </c>
      <c r="G15138" s="47">
        <f t="shared" si="1656"/>
        <v>0</v>
      </c>
      <c r="M15138">
        <f t="shared" si="1657"/>
        <v>2</v>
      </c>
      <c r="N15138">
        <f>IF(OR(WEEKDAY(A15138)=1,WEEKDAY(A15138)=7,COUNTIF('2027祝日等（不使用）'!$A$1:$A$20,単年カーブ!A15138)=1),0,1)</f>
        <v>1</v>
      </c>
      <c r="O15138">
        <f t="shared" si="1653"/>
        <v>15</v>
      </c>
      <c r="P15138">
        <f t="shared" si="1658"/>
        <v>0</v>
      </c>
      <c r="Q15138">
        <f t="shared" si="1659"/>
        <v>0</v>
      </c>
    </row>
    <row r="15139" spans="1:17" ht="19.5" x14ac:dyDescent="0.4">
      <c r="A15139" s="33">
        <f t="shared" si="1654"/>
        <v>46793</v>
      </c>
      <c r="B15139" s="27" t="str">
        <f t="shared" si="1655"/>
        <v>(木)</v>
      </c>
      <c r="C15139" s="34">
        <v>0.3125</v>
      </c>
      <c r="D15139" s="16" t="s">
        <v>18</v>
      </c>
      <c r="E15139" s="35">
        <v>0.33333333333333298</v>
      </c>
      <c r="F15139" s="50">
        <f>IF(COUNTIF('リスト（不使用）'!$A$5:$A$6,単年カーブ!$A$1),"希望数量入力ください",'単年（2027年度）'!$E$12*単年カーブ!$R$3+'単年（2027年度）'!$E$12*(1-単年カーブ!$R$3)*単年カーブ!Q15139)</f>
        <v>0</v>
      </c>
      <c r="G15139" s="47">
        <f t="shared" si="1656"/>
        <v>0</v>
      </c>
      <c r="M15139">
        <f t="shared" si="1657"/>
        <v>2</v>
      </c>
      <c r="N15139">
        <f>IF(OR(WEEKDAY(A15139)=1,WEEKDAY(A15139)=7,COUNTIF('2027祝日等（不使用）'!$A$1:$A$20,単年カーブ!A15139)=1),0,1)</f>
        <v>1</v>
      </c>
      <c r="O15139">
        <f t="shared" si="1653"/>
        <v>16</v>
      </c>
      <c r="P15139">
        <f t="shared" si="1658"/>
        <v>0</v>
      </c>
      <c r="Q15139">
        <f t="shared" si="1659"/>
        <v>0</v>
      </c>
    </row>
    <row r="15140" spans="1:17" ht="19.5" x14ac:dyDescent="0.4">
      <c r="A15140" s="33">
        <f t="shared" si="1654"/>
        <v>46793</v>
      </c>
      <c r="B15140" s="27" t="str">
        <f t="shared" si="1655"/>
        <v>(木)</v>
      </c>
      <c r="C15140" s="34">
        <v>0.33333333333333298</v>
      </c>
      <c r="D15140" s="16" t="s">
        <v>18</v>
      </c>
      <c r="E15140" s="35">
        <v>0.35416666666666702</v>
      </c>
      <c r="F15140" s="50">
        <f>IF(COUNTIF('リスト（不使用）'!$A$5:$A$6,単年カーブ!$A$1),"希望数量入力ください",'単年（2027年度）'!$E$12*単年カーブ!$R$3+'単年（2027年度）'!$E$12*(1-単年カーブ!$R$3)*単年カーブ!Q15140)</f>
        <v>0</v>
      </c>
      <c r="G15140" s="47">
        <f t="shared" si="1656"/>
        <v>0</v>
      </c>
      <c r="M15140">
        <f t="shared" si="1657"/>
        <v>2</v>
      </c>
      <c r="N15140">
        <f>IF(OR(WEEKDAY(A15140)=1,WEEKDAY(A15140)=7,COUNTIF('2027祝日等（不使用）'!$A$1:$A$20,単年カーブ!A15140)=1),0,1)</f>
        <v>1</v>
      </c>
      <c r="O15140">
        <f t="shared" si="1653"/>
        <v>17</v>
      </c>
      <c r="P15140">
        <f t="shared" si="1658"/>
        <v>1</v>
      </c>
      <c r="Q15140">
        <f t="shared" si="1659"/>
        <v>1</v>
      </c>
    </row>
    <row r="15141" spans="1:17" ht="19.5" x14ac:dyDescent="0.4">
      <c r="A15141" s="33">
        <f t="shared" si="1654"/>
        <v>46793</v>
      </c>
      <c r="B15141" s="27" t="str">
        <f t="shared" si="1655"/>
        <v>(木)</v>
      </c>
      <c r="C15141" s="34">
        <v>0.35416666666666702</v>
      </c>
      <c r="D15141" s="16" t="s">
        <v>18</v>
      </c>
      <c r="E15141" s="35">
        <v>0.375</v>
      </c>
      <c r="F15141" s="50">
        <f>IF(COUNTIF('リスト（不使用）'!$A$5:$A$6,単年カーブ!$A$1),"希望数量入力ください",'単年（2027年度）'!$E$12*単年カーブ!$R$3+'単年（2027年度）'!$E$12*(1-単年カーブ!$R$3)*単年カーブ!Q15141)</f>
        <v>0</v>
      </c>
      <c r="G15141" s="47">
        <f t="shared" si="1656"/>
        <v>0</v>
      </c>
      <c r="M15141">
        <f t="shared" si="1657"/>
        <v>2</v>
      </c>
      <c r="N15141">
        <f>IF(OR(WEEKDAY(A15141)=1,WEEKDAY(A15141)=7,COUNTIF('2027祝日等（不使用）'!$A$1:$A$20,単年カーブ!A15141)=1),0,1)</f>
        <v>1</v>
      </c>
      <c r="O15141">
        <f t="shared" si="1653"/>
        <v>18</v>
      </c>
      <c r="P15141">
        <f t="shared" si="1658"/>
        <v>1</v>
      </c>
      <c r="Q15141">
        <f t="shared" si="1659"/>
        <v>1</v>
      </c>
    </row>
    <row r="15142" spans="1:17" ht="19.5" x14ac:dyDescent="0.4">
      <c r="A15142" s="33">
        <f t="shared" si="1654"/>
        <v>46793</v>
      </c>
      <c r="B15142" s="27" t="str">
        <f t="shared" si="1655"/>
        <v>(木)</v>
      </c>
      <c r="C15142" s="34">
        <v>0.375</v>
      </c>
      <c r="D15142" s="16" t="s">
        <v>18</v>
      </c>
      <c r="E15142" s="35">
        <v>0.39583333333333298</v>
      </c>
      <c r="F15142" s="50">
        <f>IF(COUNTIF('リスト（不使用）'!$A$5:$A$6,単年カーブ!$A$1),"希望数量入力ください",'単年（2027年度）'!$E$12*単年カーブ!$R$3+'単年（2027年度）'!$E$12*(1-単年カーブ!$R$3)*単年カーブ!Q15142)</f>
        <v>0</v>
      </c>
      <c r="G15142" s="47">
        <f t="shared" si="1656"/>
        <v>0</v>
      </c>
      <c r="M15142">
        <f t="shared" si="1657"/>
        <v>2</v>
      </c>
      <c r="N15142">
        <f>IF(OR(WEEKDAY(A15142)=1,WEEKDAY(A15142)=7,COUNTIF('2027祝日等（不使用）'!$A$1:$A$20,単年カーブ!A15142)=1),0,1)</f>
        <v>1</v>
      </c>
      <c r="O15142">
        <f t="shared" si="1653"/>
        <v>19</v>
      </c>
      <c r="P15142">
        <f t="shared" si="1658"/>
        <v>1</v>
      </c>
      <c r="Q15142">
        <f t="shared" si="1659"/>
        <v>1</v>
      </c>
    </row>
    <row r="15143" spans="1:17" ht="19.5" x14ac:dyDescent="0.4">
      <c r="A15143" s="33">
        <f t="shared" si="1654"/>
        <v>46793</v>
      </c>
      <c r="B15143" s="27" t="str">
        <f t="shared" si="1655"/>
        <v>(木)</v>
      </c>
      <c r="C15143" s="34">
        <v>0.39583333333333298</v>
      </c>
      <c r="D15143" s="16" t="s">
        <v>18</v>
      </c>
      <c r="E15143" s="35">
        <v>0.41666666666666702</v>
      </c>
      <c r="F15143" s="50">
        <f>IF(COUNTIF('リスト（不使用）'!$A$5:$A$6,単年カーブ!$A$1),"希望数量入力ください",'単年（2027年度）'!$E$12*単年カーブ!$R$3+'単年（2027年度）'!$E$12*(1-単年カーブ!$R$3)*単年カーブ!Q15143)</f>
        <v>0</v>
      </c>
      <c r="G15143" s="47">
        <f t="shared" si="1656"/>
        <v>0</v>
      </c>
      <c r="M15143">
        <f t="shared" si="1657"/>
        <v>2</v>
      </c>
      <c r="N15143">
        <f>IF(OR(WEEKDAY(A15143)=1,WEEKDAY(A15143)=7,COUNTIF('2027祝日等（不使用）'!$A$1:$A$20,単年カーブ!A15143)=1),0,1)</f>
        <v>1</v>
      </c>
      <c r="O15143">
        <f t="shared" si="1653"/>
        <v>20</v>
      </c>
      <c r="P15143">
        <f t="shared" si="1658"/>
        <v>1</v>
      </c>
      <c r="Q15143">
        <f t="shared" si="1659"/>
        <v>1</v>
      </c>
    </row>
    <row r="15144" spans="1:17" ht="19.5" x14ac:dyDescent="0.4">
      <c r="A15144" s="33">
        <f t="shared" si="1654"/>
        <v>46793</v>
      </c>
      <c r="B15144" s="27" t="str">
        <f t="shared" si="1655"/>
        <v>(木)</v>
      </c>
      <c r="C15144" s="34">
        <v>0.41666666666666702</v>
      </c>
      <c r="D15144" s="16" t="s">
        <v>18</v>
      </c>
      <c r="E15144" s="35">
        <v>0.4375</v>
      </c>
      <c r="F15144" s="50">
        <f>IF(COUNTIF('リスト（不使用）'!$A$5:$A$6,単年カーブ!$A$1),"希望数量入力ください",'単年（2027年度）'!$E$12*単年カーブ!$R$3+'単年（2027年度）'!$E$12*(1-単年カーブ!$R$3)*単年カーブ!Q15144)</f>
        <v>0</v>
      </c>
      <c r="G15144" s="47">
        <f t="shared" si="1656"/>
        <v>0</v>
      </c>
      <c r="M15144">
        <f t="shared" si="1657"/>
        <v>2</v>
      </c>
      <c r="N15144">
        <f>IF(OR(WEEKDAY(A15144)=1,WEEKDAY(A15144)=7,COUNTIF('2027祝日等（不使用）'!$A$1:$A$20,単年カーブ!A15144)=1),0,1)</f>
        <v>1</v>
      </c>
      <c r="O15144">
        <f t="shared" si="1653"/>
        <v>21</v>
      </c>
      <c r="P15144">
        <f t="shared" si="1658"/>
        <v>1</v>
      </c>
      <c r="Q15144">
        <f t="shared" si="1659"/>
        <v>1</v>
      </c>
    </row>
    <row r="15145" spans="1:17" ht="19.5" x14ac:dyDescent="0.4">
      <c r="A15145" s="33">
        <f t="shared" si="1654"/>
        <v>46793</v>
      </c>
      <c r="B15145" s="27" t="str">
        <f t="shared" si="1655"/>
        <v>(木)</v>
      </c>
      <c r="C15145" s="34">
        <v>0.4375</v>
      </c>
      <c r="D15145" s="16" t="s">
        <v>18</v>
      </c>
      <c r="E15145" s="35">
        <v>0.45833333333333298</v>
      </c>
      <c r="F15145" s="50">
        <f>IF(COUNTIF('リスト（不使用）'!$A$5:$A$6,単年カーブ!$A$1),"希望数量入力ください",'単年（2027年度）'!$E$12*単年カーブ!$R$3+'単年（2027年度）'!$E$12*(1-単年カーブ!$R$3)*単年カーブ!Q15145)</f>
        <v>0</v>
      </c>
      <c r="G15145" s="47">
        <f t="shared" si="1656"/>
        <v>0</v>
      </c>
      <c r="M15145">
        <f t="shared" si="1657"/>
        <v>2</v>
      </c>
      <c r="N15145">
        <f>IF(OR(WEEKDAY(A15145)=1,WEEKDAY(A15145)=7,COUNTIF('2027祝日等（不使用）'!$A$1:$A$20,単年カーブ!A15145)=1),0,1)</f>
        <v>1</v>
      </c>
      <c r="O15145">
        <f t="shared" si="1653"/>
        <v>22</v>
      </c>
      <c r="P15145">
        <f t="shared" si="1658"/>
        <v>1</v>
      </c>
      <c r="Q15145">
        <f t="shared" si="1659"/>
        <v>1</v>
      </c>
    </row>
    <row r="15146" spans="1:17" ht="19.5" x14ac:dyDescent="0.4">
      <c r="A15146" s="33">
        <f t="shared" si="1654"/>
        <v>46793</v>
      </c>
      <c r="B15146" s="27" t="str">
        <f t="shared" si="1655"/>
        <v>(木)</v>
      </c>
      <c r="C15146" s="34">
        <v>0.45833333333333298</v>
      </c>
      <c r="D15146" s="16" t="s">
        <v>18</v>
      </c>
      <c r="E15146" s="35">
        <v>0.47916666666666702</v>
      </c>
      <c r="F15146" s="50">
        <f>IF(COUNTIF('リスト（不使用）'!$A$5:$A$6,単年カーブ!$A$1),"希望数量入力ください",'単年（2027年度）'!$E$12*単年カーブ!$R$3+'単年（2027年度）'!$E$12*(1-単年カーブ!$R$3)*単年カーブ!Q15146)</f>
        <v>0</v>
      </c>
      <c r="G15146" s="47">
        <f t="shared" si="1656"/>
        <v>0</v>
      </c>
      <c r="M15146">
        <f t="shared" si="1657"/>
        <v>2</v>
      </c>
      <c r="N15146">
        <f>IF(OR(WEEKDAY(A15146)=1,WEEKDAY(A15146)=7,COUNTIF('2027祝日等（不使用）'!$A$1:$A$20,単年カーブ!A15146)=1),0,1)</f>
        <v>1</v>
      </c>
      <c r="O15146">
        <f t="shared" si="1653"/>
        <v>23</v>
      </c>
      <c r="P15146">
        <f t="shared" si="1658"/>
        <v>1</v>
      </c>
      <c r="Q15146">
        <f t="shared" si="1659"/>
        <v>1</v>
      </c>
    </row>
    <row r="15147" spans="1:17" ht="19.5" x14ac:dyDescent="0.4">
      <c r="A15147" s="33">
        <f t="shared" si="1654"/>
        <v>46793</v>
      </c>
      <c r="B15147" s="27" t="str">
        <f t="shared" si="1655"/>
        <v>(木)</v>
      </c>
      <c r="C15147" s="34">
        <v>0.47916666666666702</v>
      </c>
      <c r="D15147" s="16" t="s">
        <v>18</v>
      </c>
      <c r="E15147" s="35">
        <v>0.5</v>
      </c>
      <c r="F15147" s="50">
        <f>IF(COUNTIF('リスト（不使用）'!$A$5:$A$6,単年カーブ!$A$1),"希望数量入力ください",'単年（2027年度）'!$E$12*単年カーブ!$R$3+'単年（2027年度）'!$E$12*(1-単年カーブ!$R$3)*単年カーブ!Q15147)</f>
        <v>0</v>
      </c>
      <c r="G15147" s="47">
        <f t="shared" si="1656"/>
        <v>0</v>
      </c>
      <c r="M15147">
        <f t="shared" si="1657"/>
        <v>2</v>
      </c>
      <c r="N15147">
        <f>IF(OR(WEEKDAY(A15147)=1,WEEKDAY(A15147)=7,COUNTIF('2027祝日等（不使用）'!$A$1:$A$20,単年カーブ!A15147)=1),0,1)</f>
        <v>1</v>
      </c>
      <c r="O15147">
        <f t="shared" si="1653"/>
        <v>24</v>
      </c>
      <c r="P15147">
        <f t="shared" si="1658"/>
        <v>1</v>
      </c>
      <c r="Q15147">
        <f t="shared" si="1659"/>
        <v>1</v>
      </c>
    </row>
    <row r="15148" spans="1:17" ht="19.5" x14ac:dyDescent="0.4">
      <c r="A15148" s="33">
        <f t="shared" si="1654"/>
        <v>46793</v>
      </c>
      <c r="B15148" s="27" t="str">
        <f t="shared" si="1655"/>
        <v>(木)</v>
      </c>
      <c r="C15148" s="34">
        <v>0.5</v>
      </c>
      <c r="D15148" s="16" t="s">
        <v>18</v>
      </c>
      <c r="E15148" s="35">
        <v>0.52083333333333304</v>
      </c>
      <c r="F15148" s="50">
        <f>IF(COUNTIF('リスト（不使用）'!$A$5:$A$6,単年カーブ!$A$1),"希望数量入力ください",'単年（2027年度）'!$E$12*単年カーブ!$R$3+'単年（2027年度）'!$E$12*(1-単年カーブ!$R$3)*単年カーブ!Q15148)</f>
        <v>0</v>
      </c>
      <c r="G15148" s="47">
        <f t="shared" si="1656"/>
        <v>0</v>
      </c>
      <c r="M15148">
        <f t="shared" si="1657"/>
        <v>2</v>
      </c>
      <c r="N15148">
        <f>IF(OR(WEEKDAY(A15148)=1,WEEKDAY(A15148)=7,COUNTIF('2027祝日等（不使用）'!$A$1:$A$20,単年カーブ!A15148)=1),0,1)</f>
        <v>1</v>
      </c>
      <c r="O15148">
        <f t="shared" si="1653"/>
        <v>25</v>
      </c>
      <c r="P15148">
        <f t="shared" si="1658"/>
        <v>1</v>
      </c>
      <c r="Q15148">
        <f t="shared" si="1659"/>
        <v>1</v>
      </c>
    </row>
    <row r="15149" spans="1:17" ht="19.5" x14ac:dyDescent="0.4">
      <c r="A15149" s="33">
        <f t="shared" si="1654"/>
        <v>46793</v>
      </c>
      <c r="B15149" s="27" t="str">
        <f t="shared" si="1655"/>
        <v>(木)</v>
      </c>
      <c r="C15149" s="34">
        <v>0.52083333333333304</v>
      </c>
      <c r="D15149" s="16" t="s">
        <v>18</v>
      </c>
      <c r="E15149" s="35">
        <v>0.54166666666666696</v>
      </c>
      <c r="F15149" s="50">
        <f>IF(COUNTIF('リスト（不使用）'!$A$5:$A$6,単年カーブ!$A$1),"希望数量入力ください",'単年（2027年度）'!$E$12*単年カーブ!$R$3+'単年（2027年度）'!$E$12*(1-単年カーブ!$R$3)*単年カーブ!Q15149)</f>
        <v>0</v>
      </c>
      <c r="G15149" s="47">
        <f t="shared" si="1656"/>
        <v>0</v>
      </c>
      <c r="M15149">
        <f t="shared" si="1657"/>
        <v>2</v>
      </c>
      <c r="N15149">
        <f>IF(OR(WEEKDAY(A15149)=1,WEEKDAY(A15149)=7,COUNTIF('2027祝日等（不使用）'!$A$1:$A$20,単年カーブ!A15149)=1),0,1)</f>
        <v>1</v>
      </c>
      <c r="O15149">
        <f t="shared" si="1653"/>
        <v>26</v>
      </c>
      <c r="P15149">
        <f t="shared" si="1658"/>
        <v>1</v>
      </c>
      <c r="Q15149">
        <f t="shared" si="1659"/>
        <v>1</v>
      </c>
    </row>
    <row r="15150" spans="1:17" ht="19.5" x14ac:dyDescent="0.4">
      <c r="A15150" s="33">
        <f t="shared" si="1654"/>
        <v>46793</v>
      </c>
      <c r="B15150" s="27" t="str">
        <f t="shared" si="1655"/>
        <v>(木)</v>
      </c>
      <c r="C15150" s="34">
        <v>0.54166666666666696</v>
      </c>
      <c r="D15150" s="16" t="s">
        <v>18</v>
      </c>
      <c r="E15150" s="35">
        <v>0.5625</v>
      </c>
      <c r="F15150" s="50">
        <f>IF(COUNTIF('リスト（不使用）'!$A$5:$A$6,単年カーブ!$A$1),"希望数量入力ください",'単年（2027年度）'!$E$12*単年カーブ!$R$3+'単年（2027年度）'!$E$12*(1-単年カーブ!$R$3)*単年カーブ!Q15150)</f>
        <v>0</v>
      </c>
      <c r="G15150" s="47">
        <f t="shared" si="1656"/>
        <v>0</v>
      </c>
      <c r="M15150">
        <f t="shared" si="1657"/>
        <v>2</v>
      </c>
      <c r="N15150">
        <f>IF(OR(WEEKDAY(A15150)=1,WEEKDAY(A15150)=7,COUNTIF('2027祝日等（不使用）'!$A$1:$A$20,単年カーブ!A15150)=1),0,1)</f>
        <v>1</v>
      </c>
      <c r="O15150">
        <f t="shared" si="1653"/>
        <v>27</v>
      </c>
      <c r="P15150">
        <f t="shared" si="1658"/>
        <v>1</v>
      </c>
      <c r="Q15150">
        <f t="shared" si="1659"/>
        <v>1</v>
      </c>
    </row>
    <row r="15151" spans="1:17" ht="19.5" x14ac:dyDescent="0.4">
      <c r="A15151" s="33">
        <f t="shared" si="1654"/>
        <v>46793</v>
      </c>
      <c r="B15151" s="27" t="str">
        <f t="shared" si="1655"/>
        <v>(木)</v>
      </c>
      <c r="C15151" s="34">
        <v>0.5625</v>
      </c>
      <c r="D15151" s="16" t="s">
        <v>18</v>
      </c>
      <c r="E15151" s="35">
        <v>0.58333333333333304</v>
      </c>
      <c r="F15151" s="50">
        <f>IF(COUNTIF('リスト（不使用）'!$A$5:$A$6,単年カーブ!$A$1),"希望数量入力ください",'単年（2027年度）'!$E$12*単年カーブ!$R$3+'単年（2027年度）'!$E$12*(1-単年カーブ!$R$3)*単年カーブ!Q15151)</f>
        <v>0</v>
      </c>
      <c r="G15151" s="47">
        <f t="shared" si="1656"/>
        <v>0</v>
      </c>
      <c r="M15151">
        <f t="shared" si="1657"/>
        <v>2</v>
      </c>
      <c r="N15151">
        <f>IF(OR(WEEKDAY(A15151)=1,WEEKDAY(A15151)=7,COUNTIF('2027祝日等（不使用）'!$A$1:$A$20,単年カーブ!A15151)=1),0,1)</f>
        <v>1</v>
      </c>
      <c r="O15151">
        <f t="shared" si="1653"/>
        <v>28</v>
      </c>
      <c r="P15151">
        <f t="shared" si="1658"/>
        <v>1</v>
      </c>
      <c r="Q15151">
        <f t="shared" si="1659"/>
        <v>1</v>
      </c>
    </row>
    <row r="15152" spans="1:17" ht="19.5" x14ac:dyDescent="0.4">
      <c r="A15152" s="33">
        <f t="shared" si="1654"/>
        <v>46793</v>
      </c>
      <c r="B15152" s="27" t="str">
        <f t="shared" si="1655"/>
        <v>(木)</v>
      </c>
      <c r="C15152" s="34">
        <v>0.58333333333333304</v>
      </c>
      <c r="D15152" s="16" t="s">
        <v>18</v>
      </c>
      <c r="E15152" s="35">
        <v>0.60416666666666696</v>
      </c>
      <c r="F15152" s="50">
        <f>IF(COUNTIF('リスト（不使用）'!$A$5:$A$6,単年カーブ!$A$1),"希望数量入力ください",'単年（2027年度）'!$E$12*単年カーブ!$R$3+'単年（2027年度）'!$E$12*(1-単年カーブ!$R$3)*単年カーブ!Q15152)</f>
        <v>0</v>
      </c>
      <c r="G15152" s="47">
        <f t="shared" si="1656"/>
        <v>0</v>
      </c>
      <c r="M15152">
        <f t="shared" si="1657"/>
        <v>2</v>
      </c>
      <c r="N15152">
        <f>IF(OR(WEEKDAY(A15152)=1,WEEKDAY(A15152)=7,COUNTIF('2027祝日等（不使用）'!$A$1:$A$20,単年カーブ!A15152)=1),0,1)</f>
        <v>1</v>
      </c>
      <c r="O15152">
        <f t="shared" si="1653"/>
        <v>29</v>
      </c>
      <c r="P15152">
        <f t="shared" si="1658"/>
        <v>1</v>
      </c>
      <c r="Q15152">
        <f t="shared" si="1659"/>
        <v>1</v>
      </c>
    </row>
    <row r="15153" spans="1:17" ht="19.5" x14ac:dyDescent="0.4">
      <c r="A15153" s="33">
        <f t="shared" si="1654"/>
        <v>46793</v>
      </c>
      <c r="B15153" s="27" t="str">
        <f t="shared" si="1655"/>
        <v>(木)</v>
      </c>
      <c r="C15153" s="34">
        <v>0.60416666666666696</v>
      </c>
      <c r="D15153" s="16" t="s">
        <v>18</v>
      </c>
      <c r="E15153" s="35">
        <v>0.625</v>
      </c>
      <c r="F15153" s="50">
        <f>IF(COUNTIF('リスト（不使用）'!$A$5:$A$6,単年カーブ!$A$1),"希望数量入力ください",'単年（2027年度）'!$E$12*単年カーブ!$R$3+'単年（2027年度）'!$E$12*(1-単年カーブ!$R$3)*単年カーブ!Q15153)</f>
        <v>0</v>
      </c>
      <c r="G15153" s="47">
        <f t="shared" si="1656"/>
        <v>0</v>
      </c>
      <c r="M15153">
        <f t="shared" si="1657"/>
        <v>2</v>
      </c>
      <c r="N15153">
        <f>IF(OR(WEEKDAY(A15153)=1,WEEKDAY(A15153)=7,COUNTIF('2027祝日等（不使用）'!$A$1:$A$20,単年カーブ!A15153)=1),0,1)</f>
        <v>1</v>
      </c>
      <c r="O15153">
        <f t="shared" si="1653"/>
        <v>30</v>
      </c>
      <c r="P15153">
        <f t="shared" si="1658"/>
        <v>1</v>
      </c>
      <c r="Q15153">
        <f t="shared" si="1659"/>
        <v>1</v>
      </c>
    </row>
    <row r="15154" spans="1:17" ht="19.5" x14ac:dyDescent="0.4">
      <c r="A15154" s="33">
        <f t="shared" si="1654"/>
        <v>46793</v>
      </c>
      <c r="B15154" s="27" t="str">
        <f t="shared" si="1655"/>
        <v>(木)</v>
      </c>
      <c r="C15154" s="34">
        <v>0.625</v>
      </c>
      <c r="D15154" s="16" t="s">
        <v>18</v>
      </c>
      <c r="E15154" s="35">
        <v>0.64583333333333304</v>
      </c>
      <c r="F15154" s="50">
        <f>IF(COUNTIF('リスト（不使用）'!$A$5:$A$6,単年カーブ!$A$1),"希望数量入力ください",'単年（2027年度）'!$E$12*単年カーブ!$R$3+'単年（2027年度）'!$E$12*(1-単年カーブ!$R$3)*単年カーブ!Q15154)</f>
        <v>0</v>
      </c>
      <c r="G15154" s="47">
        <f t="shared" si="1656"/>
        <v>0</v>
      </c>
      <c r="M15154">
        <f t="shared" si="1657"/>
        <v>2</v>
      </c>
      <c r="N15154">
        <f>IF(OR(WEEKDAY(A15154)=1,WEEKDAY(A15154)=7,COUNTIF('2027祝日等（不使用）'!$A$1:$A$20,単年カーブ!A15154)=1),0,1)</f>
        <v>1</v>
      </c>
      <c r="O15154">
        <f t="shared" si="1653"/>
        <v>31</v>
      </c>
      <c r="P15154">
        <f t="shared" si="1658"/>
        <v>1</v>
      </c>
      <c r="Q15154">
        <f t="shared" si="1659"/>
        <v>1</v>
      </c>
    </row>
    <row r="15155" spans="1:17" ht="19.5" x14ac:dyDescent="0.4">
      <c r="A15155" s="33">
        <f t="shared" si="1654"/>
        <v>46793</v>
      </c>
      <c r="B15155" s="27" t="str">
        <f t="shared" si="1655"/>
        <v>(木)</v>
      </c>
      <c r="C15155" s="34">
        <v>0.64583333333333304</v>
      </c>
      <c r="D15155" s="16" t="s">
        <v>18</v>
      </c>
      <c r="E15155" s="35">
        <v>0.66666666666666696</v>
      </c>
      <c r="F15155" s="50">
        <f>IF(COUNTIF('リスト（不使用）'!$A$5:$A$6,単年カーブ!$A$1),"希望数量入力ください",'単年（2027年度）'!$E$12*単年カーブ!$R$3+'単年（2027年度）'!$E$12*(1-単年カーブ!$R$3)*単年カーブ!Q15155)</f>
        <v>0</v>
      </c>
      <c r="G15155" s="47">
        <f t="shared" si="1656"/>
        <v>0</v>
      </c>
      <c r="M15155">
        <f t="shared" si="1657"/>
        <v>2</v>
      </c>
      <c r="N15155">
        <f>IF(OR(WEEKDAY(A15155)=1,WEEKDAY(A15155)=7,COUNTIF('2027祝日等（不使用）'!$A$1:$A$20,単年カーブ!A15155)=1),0,1)</f>
        <v>1</v>
      </c>
      <c r="O15155">
        <f t="shared" si="1653"/>
        <v>32</v>
      </c>
      <c r="P15155">
        <f t="shared" si="1658"/>
        <v>1</v>
      </c>
      <c r="Q15155">
        <f t="shared" si="1659"/>
        <v>1</v>
      </c>
    </row>
    <row r="15156" spans="1:17" ht="19.5" x14ac:dyDescent="0.4">
      <c r="A15156" s="33">
        <f t="shared" si="1654"/>
        <v>46793</v>
      </c>
      <c r="B15156" s="27" t="str">
        <f t="shared" si="1655"/>
        <v>(木)</v>
      </c>
      <c r="C15156" s="34">
        <v>0.66666666666666696</v>
      </c>
      <c r="D15156" s="16" t="s">
        <v>18</v>
      </c>
      <c r="E15156" s="35">
        <v>0.6875</v>
      </c>
      <c r="F15156" s="50">
        <f>IF(COUNTIF('リスト（不使用）'!$A$5:$A$6,単年カーブ!$A$1),"希望数量入力ください",'単年（2027年度）'!$E$12*単年カーブ!$R$3+'単年（2027年度）'!$E$12*(1-単年カーブ!$R$3)*単年カーブ!Q15156)</f>
        <v>0</v>
      </c>
      <c r="G15156" s="47">
        <f t="shared" si="1656"/>
        <v>0</v>
      </c>
      <c r="M15156">
        <f t="shared" si="1657"/>
        <v>2</v>
      </c>
      <c r="N15156">
        <f>IF(OR(WEEKDAY(A15156)=1,WEEKDAY(A15156)=7,COUNTIF('2027祝日等（不使用）'!$A$1:$A$20,単年カーブ!A15156)=1),0,1)</f>
        <v>1</v>
      </c>
      <c r="O15156">
        <f t="shared" ref="O15156:O15219" si="1660">O15108</f>
        <v>33</v>
      </c>
      <c r="P15156">
        <f t="shared" si="1658"/>
        <v>1</v>
      </c>
      <c r="Q15156">
        <f t="shared" si="1659"/>
        <v>1</v>
      </c>
    </row>
    <row r="15157" spans="1:17" ht="19.5" x14ac:dyDescent="0.4">
      <c r="A15157" s="33">
        <f t="shared" si="1654"/>
        <v>46793</v>
      </c>
      <c r="B15157" s="27" t="str">
        <f t="shared" si="1655"/>
        <v>(木)</v>
      </c>
      <c r="C15157" s="34">
        <v>0.6875</v>
      </c>
      <c r="D15157" s="16" t="s">
        <v>18</v>
      </c>
      <c r="E15157" s="35">
        <v>0.70833333333333304</v>
      </c>
      <c r="F15157" s="50">
        <f>IF(COUNTIF('リスト（不使用）'!$A$5:$A$6,単年カーブ!$A$1),"希望数量入力ください",'単年（2027年度）'!$E$12*単年カーブ!$R$3+'単年（2027年度）'!$E$12*(1-単年カーブ!$R$3)*単年カーブ!Q15157)</f>
        <v>0</v>
      </c>
      <c r="G15157" s="47">
        <f t="shared" si="1656"/>
        <v>0</v>
      </c>
      <c r="M15157">
        <f t="shared" si="1657"/>
        <v>2</v>
      </c>
      <c r="N15157">
        <f>IF(OR(WEEKDAY(A15157)=1,WEEKDAY(A15157)=7,COUNTIF('2027祝日等（不使用）'!$A$1:$A$20,単年カーブ!A15157)=1),0,1)</f>
        <v>1</v>
      </c>
      <c r="O15157">
        <f t="shared" si="1660"/>
        <v>34</v>
      </c>
      <c r="P15157">
        <f t="shared" si="1658"/>
        <v>1</v>
      </c>
      <c r="Q15157">
        <f t="shared" si="1659"/>
        <v>1</v>
      </c>
    </row>
    <row r="15158" spans="1:17" ht="19.5" x14ac:dyDescent="0.4">
      <c r="A15158" s="33">
        <f t="shared" si="1654"/>
        <v>46793</v>
      </c>
      <c r="B15158" s="27" t="str">
        <f t="shared" si="1655"/>
        <v>(木)</v>
      </c>
      <c r="C15158" s="34">
        <v>0.70833333333333304</v>
      </c>
      <c r="D15158" s="16" t="s">
        <v>18</v>
      </c>
      <c r="E15158" s="35">
        <v>0.72916666666666696</v>
      </c>
      <c r="F15158" s="50">
        <f>IF(COUNTIF('リスト（不使用）'!$A$5:$A$6,単年カーブ!$A$1),"希望数量入力ください",'単年（2027年度）'!$E$12*単年カーブ!$R$3+'単年（2027年度）'!$E$12*(1-単年カーブ!$R$3)*単年カーブ!Q15158)</f>
        <v>0</v>
      </c>
      <c r="G15158" s="47">
        <f t="shared" si="1656"/>
        <v>0</v>
      </c>
      <c r="M15158">
        <f t="shared" si="1657"/>
        <v>2</v>
      </c>
      <c r="N15158">
        <f>IF(OR(WEEKDAY(A15158)=1,WEEKDAY(A15158)=7,COUNTIF('2027祝日等（不使用）'!$A$1:$A$20,単年カーブ!A15158)=1),0,1)</f>
        <v>1</v>
      </c>
      <c r="O15158">
        <f t="shared" si="1660"/>
        <v>35</v>
      </c>
      <c r="P15158">
        <f t="shared" si="1658"/>
        <v>1</v>
      </c>
      <c r="Q15158">
        <f t="shared" si="1659"/>
        <v>1</v>
      </c>
    </row>
    <row r="15159" spans="1:17" ht="19.5" x14ac:dyDescent="0.4">
      <c r="A15159" s="33">
        <f t="shared" si="1654"/>
        <v>46793</v>
      </c>
      <c r="B15159" s="27" t="str">
        <f t="shared" si="1655"/>
        <v>(木)</v>
      </c>
      <c r="C15159" s="34">
        <v>0.72916666666666696</v>
      </c>
      <c r="D15159" s="16" t="s">
        <v>18</v>
      </c>
      <c r="E15159" s="35">
        <v>0.75</v>
      </c>
      <c r="F15159" s="50">
        <f>IF(COUNTIF('リスト（不使用）'!$A$5:$A$6,単年カーブ!$A$1),"希望数量入力ください",'単年（2027年度）'!$E$12*単年カーブ!$R$3+'単年（2027年度）'!$E$12*(1-単年カーブ!$R$3)*単年カーブ!Q15159)</f>
        <v>0</v>
      </c>
      <c r="G15159" s="47">
        <f t="shared" si="1656"/>
        <v>0</v>
      </c>
      <c r="M15159">
        <f t="shared" si="1657"/>
        <v>2</v>
      </c>
      <c r="N15159">
        <f>IF(OR(WEEKDAY(A15159)=1,WEEKDAY(A15159)=7,COUNTIF('2027祝日等（不使用）'!$A$1:$A$20,単年カーブ!A15159)=1),0,1)</f>
        <v>1</v>
      </c>
      <c r="O15159">
        <f t="shared" si="1660"/>
        <v>36</v>
      </c>
      <c r="P15159">
        <f t="shared" si="1658"/>
        <v>1</v>
      </c>
      <c r="Q15159">
        <f t="shared" si="1659"/>
        <v>1</v>
      </c>
    </row>
    <row r="15160" spans="1:17" ht="19.5" x14ac:dyDescent="0.4">
      <c r="A15160" s="33">
        <f t="shared" si="1654"/>
        <v>46793</v>
      </c>
      <c r="B15160" s="27" t="str">
        <f t="shared" si="1655"/>
        <v>(木)</v>
      </c>
      <c r="C15160" s="34">
        <v>0.75</v>
      </c>
      <c r="D15160" s="16" t="s">
        <v>18</v>
      </c>
      <c r="E15160" s="35">
        <v>0.77083333333333304</v>
      </c>
      <c r="F15160" s="50">
        <f>IF(COUNTIF('リスト（不使用）'!$A$5:$A$6,単年カーブ!$A$1),"希望数量入力ください",'単年（2027年度）'!$E$12*単年カーブ!$R$3+'単年（2027年度）'!$E$12*(1-単年カーブ!$R$3)*単年カーブ!Q15160)</f>
        <v>0</v>
      </c>
      <c r="G15160" s="47">
        <f t="shared" si="1656"/>
        <v>0</v>
      </c>
      <c r="M15160">
        <f t="shared" si="1657"/>
        <v>2</v>
      </c>
      <c r="N15160">
        <f>IF(OR(WEEKDAY(A15160)=1,WEEKDAY(A15160)=7,COUNTIF('2027祝日等（不使用）'!$A$1:$A$20,単年カーブ!A15160)=1),0,1)</f>
        <v>1</v>
      </c>
      <c r="O15160">
        <f t="shared" si="1660"/>
        <v>37</v>
      </c>
      <c r="P15160">
        <f t="shared" si="1658"/>
        <v>1</v>
      </c>
      <c r="Q15160">
        <f t="shared" si="1659"/>
        <v>1</v>
      </c>
    </row>
    <row r="15161" spans="1:17" ht="19.5" x14ac:dyDescent="0.4">
      <c r="A15161" s="33">
        <f t="shared" si="1654"/>
        <v>46793</v>
      </c>
      <c r="B15161" s="27" t="str">
        <f t="shared" si="1655"/>
        <v>(木)</v>
      </c>
      <c r="C15161" s="34">
        <v>0.77083333333333304</v>
      </c>
      <c r="D15161" s="16" t="s">
        <v>18</v>
      </c>
      <c r="E15161" s="35">
        <v>0.79166666666666696</v>
      </c>
      <c r="F15161" s="50">
        <f>IF(COUNTIF('リスト（不使用）'!$A$5:$A$6,単年カーブ!$A$1),"希望数量入力ください",'単年（2027年度）'!$E$12*単年カーブ!$R$3+'単年（2027年度）'!$E$12*(1-単年カーブ!$R$3)*単年カーブ!Q15161)</f>
        <v>0</v>
      </c>
      <c r="G15161" s="47">
        <f t="shared" si="1656"/>
        <v>0</v>
      </c>
      <c r="M15161">
        <f t="shared" si="1657"/>
        <v>2</v>
      </c>
      <c r="N15161">
        <f>IF(OR(WEEKDAY(A15161)=1,WEEKDAY(A15161)=7,COUNTIF('2027祝日等（不使用）'!$A$1:$A$20,単年カーブ!A15161)=1),0,1)</f>
        <v>1</v>
      </c>
      <c r="O15161">
        <f t="shared" si="1660"/>
        <v>38</v>
      </c>
      <c r="P15161">
        <f t="shared" si="1658"/>
        <v>1</v>
      </c>
      <c r="Q15161">
        <f t="shared" si="1659"/>
        <v>1</v>
      </c>
    </row>
    <row r="15162" spans="1:17" ht="19.5" x14ac:dyDescent="0.4">
      <c r="A15162" s="33">
        <f t="shared" ref="A15162:A15225" si="1661">A15114+1</f>
        <v>46793</v>
      </c>
      <c r="B15162" s="27" t="str">
        <f t="shared" si="1655"/>
        <v>(木)</v>
      </c>
      <c r="C15162" s="34">
        <v>0.79166666666666696</v>
      </c>
      <c r="D15162" s="16" t="s">
        <v>18</v>
      </c>
      <c r="E15162" s="35">
        <v>0.8125</v>
      </c>
      <c r="F15162" s="50">
        <f>IF(COUNTIF('リスト（不使用）'!$A$5:$A$6,単年カーブ!$A$1),"希望数量入力ください",'単年（2027年度）'!$E$12*単年カーブ!$R$3+'単年（2027年度）'!$E$12*(1-単年カーブ!$R$3)*単年カーブ!Q15162)</f>
        <v>0</v>
      </c>
      <c r="G15162" s="47">
        <f t="shared" si="1656"/>
        <v>0</v>
      </c>
      <c r="M15162">
        <f t="shared" si="1657"/>
        <v>2</v>
      </c>
      <c r="N15162">
        <f>IF(OR(WEEKDAY(A15162)=1,WEEKDAY(A15162)=7,COUNTIF('2027祝日等（不使用）'!$A$1:$A$20,単年カーブ!A15162)=1),0,1)</f>
        <v>1</v>
      </c>
      <c r="O15162">
        <f t="shared" si="1660"/>
        <v>39</v>
      </c>
      <c r="P15162">
        <f t="shared" si="1658"/>
        <v>1</v>
      </c>
      <c r="Q15162">
        <f t="shared" si="1659"/>
        <v>1</v>
      </c>
    </row>
    <row r="15163" spans="1:17" ht="19.5" x14ac:dyDescent="0.4">
      <c r="A15163" s="33">
        <f t="shared" si="1661"/>
        <v>46793</v>
      </c>
      <c r="B15163" s="27" t="str">
        <f t="shared" si="1655"/>
        <v>(木)</v>
      </c>
      <c r="C15163" s="34">
        <v>0.8125</v>
      </c>
      <c r="D15163" s="16" t="s">
        <v>18</v>
      </c>
      <c r="E15163" s="35">
        <v>0.83333333333333304</v>
      </c>
      <c r="F15163" s="50">
        <f>IF(COUNTIF('リスト（不使用）'!$A$5:$A$6,単年カーブ!$A$1),"希望数量入力ください",'単年（2027年度）'!$E$12*単年カーブ!$R$3+'単年（2027年度）'!$E$12*(1-単年カーブ!$R$3)*単年カーブ!Q15163)</f>
        <v>0</v>
      </c>
      <c r="G15163" s="47">
        <f t="shared" si="1656"/>
        <v>0</v>
      </c>
      <c r="M15163">
        <f t="shared" si="1657"/>
        <v>2</v>
      </c>
      <c r="N15163">
        <f>IF(OR(WEEKDAY(A15163)=1,WEEKDAY(A15163)=7,COUNTIF('2027祝日等（不使用）'!$A$1:$A$20,単年カーブ!A15163)=1),0,1)</f>
        <v>1</v>
      </c>
      <c r="O15163">
        <f t="shared" si="1660"/>
        <v>40</v>
      </c>
      <c r="P15163">
        <f t="shared" si="1658"/>
        <v>1</v>
      </c>
      <c r="Q15163">
        <f t="shared" si="1659"/>
        <v>1</v>
      </c>
    </row>
    <row r="15164" spans="1:17" ht="19.5" x14ac:dyDescent="0.4">
      <c r="A15164" s="33">
        <f t="shared" si="1661"/>
        <v>46793</v>
      </c>
      <c r="B15164" s="27" t="str">
        <f t="shared" si="1655"/>
        <v>(木)</v>
      </c>
      <c r="C15164" s="34">
        <v>0.83333333333333304</v>
      </c>
      <c r="D15164" s="16" t="s">
        <v>18</v>
      </c>
      <c r="E15164" s="35">
        <v>0.85416666666666696</v>
      </c>
      <c r="F15164" s="50">
        <f>IF(COUNTIF('リスト（不使用）'!$A$5:$A$6,単年カーブ!$A$1),"希望数量入力ください",'単年（2027年度）'!$E$12*単年カーブ!$R$3+'単年（2027年度）'!$E$12*(1-単年カーブ!$R$3)*単年カーブ!Q15164)</f>
        <v>0</v>
      </c>
      <c r="G15164" s="47">
        <f t="shared" si="1656"/>
        <v>0</v>
      </c>
      <c r="M15164">
        <f t="shared" si="1657"/>
        <v>2</v>
      </c>
      <c r="N15164">
        <f>IF(OR(WEEKDAY(A15164)=1,WEEKDAY(A15164)=7,COUNTIF('2027祝日等（不使用）'!$A$1:$A$20,単年カーブ!A15164)=1),0,1)</f>
        <v>1</v>
      </c>
      <c r="O15164">
        <f t="shared" si="1660"/>
        <v>41</v>
      </c>
      <c r="P15164">
        <f t="shared" si="1658"/>
        <v>0</v>
      </c>
      <c r="Q15164">
        <f t="shared" si="1659"/>
        <v>0</v>
      </c>
    </row>
    <row r="15165" spans="1:17" ht="19.5" x14ac:dyDescent="0.4">
      <c r="A15165" s="33">
        <f t="shared" si="1661"/>
        <v>46793</v>
      </c>
      <c r="B15165" s="27" t="str">
        <f t="shared" si="1655"/>
        <v>(木)</v>
      </c>
      <c r="C15165" s="34">
        <v>0.85416666666666696</v>
      </c>
      <c r="D15165" s="16" t="s">
        <v>18</v>
      </c>
      <c r="E15165" s="35">
        <v>0.875</v>
      </c>
      <c r="F15165" s="50">
        <f>IF(COUNTIF('リスト（不使用）'!$A$5:$A$6,単年カーブ!$A$1),"希望数量入力ください",'単年（2027年度）'!$E$12*単年カーブ!$R$3+'単年（2027年度）'!$E$12*(1-単年カーブ!$R$3)*単年カーブ!Q15165)</f>
        <v>0</v>
      </c>
      <c r="G15165" s="47">
        <f t="shared" si="1656"/>
        <v>0</v>
      </c>
      <c r="M15165">
        <f t="shared" si="1657"/>
        <v>2</v>
      </c>
      <c r="N15165">
        <f>IF(OR(WEEKDAY(A15165)=1,WEEKDAY(A15165)=7,COUNTIF('2027祝日等（不使用）'!$A$1:$A$20,単年カーブ!A15165)=1),0,1)</f>
        <v>1</v>
      </c>
      <c r="O15165">
        <f t="shared" si="1660"/>
        <v>42</v>
      </c>
      <c r="P15165">
        <f t="shared" si="1658"/>
        <v>0</v>
      </c>
      <c r="Q15165">
        <f t="shared" si="1659"/>
        <v>0</v>
      </c>
    </row>
    <row r="15166" spans="1:17" ht="19.5" x14ac:dyDescent="0.4">
      <c r="A15166" s="33">
        <f t="shared" si="1661"/>
        <v>46793</v>
      </c>
      <c r="B15166" s="27" t="str">
        <f t="shared" si="1655"/>
        <v>(木)</v>
      </c>
      <c r="C15166" s="34">
        <v>0.875</v>
      </c>
      <c r="D15166" s="16" t="s">
        <v>18</v>
      </c>
      <c r="E15166" s="35">
        <v>0.89583333333333304</v>
      </c>
      <c r="F15166" s="50">
        <f>IF(COUNTIF('リスト（不使用）'!$A$5:$A$6,単年カーブ!$A$1),"希望数量入力ください",'単年（2027年度）'!$E$12*単年カーブ!$R$3+'単年（2027年度）'!$E$12*(1-単年カーブ!$R$3)*単年カーブ!Q15166)</f>
        <v>0</v>
      </c>
      <c r="G15166" s="47">
        <f t="shared" si="1656"/>
        <v>0</v>
      </c>
      <c r="M15166">
        <f t="shared" si="1657"/>
        <v>2</v>
      </c>
      <c r="N15166">
        <f>IF(OR(WEEKDAY(A15166)=1,WEEKDAY(A15166)=7,COUNTIF('2027祝日等（不使用）'!$A$1:$A$20,単年カーブ!A15166)=1),0,1)</f>
        <v>1</v>
      </c>
      <c r="O15166">
        <f t="shared" si="1660"/>
        <v>43</v>
      </c>
      <c r="P15166">
        <f t="shared" si="1658"/>
        <v>0</v>
      </c>
      <c r="Q15166">
        <f t="shared" si="1659"/>
        <v>0</v>
      </c>
    </row>
    <row r="15167" spans="1:17" ht="19.5" x14ac:dyDescent="0.4">
      <c r="A15167" s="33">
        <f t="shared" si="1661"/>
        <v>46793</v>
      </c>
      <c r="B15167" s="27" t="str">
        <f t="shared" si="1655"/>
        <v>(木)</v>
      </c>
      <c r="C15167" s="34">
        <v>0.89583333333333304</v>
      </c>
      <c r="D15167" s="16" t="s">
        <v>18</v>
      </c>
      <c r="E15167" s="35">
        <v>0.91666666666666696</v>
      </c>
      <c r="F15167" s="50">
        <f>IF(COUNTIF('リスト（不使用）'!$A$5:$A$6,単年カーブ!$A$1),"希望数量入力ください",'単年（2027年度）'!$E$12*単年カーブ!$R$3+'単年（2027年度）'!$E$12*(1-単年カーブ!$R$3)*単年カーブ!Q15167)</f>
        <v>0</v>
      </c>
      <c r="G15167" s="47">
        <f t="shared" si="1656"/>
        <v>0</v>
      </c>
      <c r="M15167">
        <f t="shared" si="1657"/>
        <v>2</v>
      </c>
      <c r="N15167">
        <f>IF(OR(WEEKDAY(A15167)=1,WEEKDAY(A15167)=7,COUNTIF('2027祝日等（不使用）'!$A$1:$A$20,単年カーブ!A15167)=1),0,1)</f>
        <v>1</v>
      </c>
      <c r="O15167">
        <f t="shared" si="1660"/>
        <v>44</v>
      </c>
      <c r="P15167">
        <f t="shared" si="1658"/>
        <v>0</v>
      </c>
      <c r="Q15167">
        <f t="shared" si="1659"/>
        <v>0</v>
      </c>
    </row>
    <row r="15168" spans="1:17" ht="19.5" x14ac:dyDescent="0.4">
      <c r="A15168" s="33">
        <f t="shared" si="1661"/>
        <v>46793</v>
      </c>
      <c r="B15168" s="27" t="str">
        <f t="shared" si="1655"/>
        <v>(木)</v>
      </c>
      <c r="C15168" s="34">
        <v>0.91666666666666696</v>
      </c>
      <c r="D15168" s="16" t="s">
        <v>18</v>
      </c>
      <c r="E15168" s="35">
        <v>0.9375</v>
      </c>
      <c r="F15168" s="50">
        <f>IF(COUNTIF('リスト（不使用）'!$A$5:$A$6,単年カーブ!$A$1),"希望数量入力ください",'単年（2027年度）'!$E$12*単年カーブ!$R$3+'単年（2027年度）'!$E$12*(1-単年カーブ!$R$3)*単年カーブ!Q15168)</f>
        <v>0</v>
      </c>
      <c r="G15168" s="47">
        <f t="shared" si="1656"/>
        <v>0</v>
      </c>
      <c r="M15168">
        <f t="shared" si="1657"/>
        <v>2</v>
      </c>
      <c r="N15168">
        <f>IF(OR(WEEKDAY(A15168)=1,WEEKDAY(A15168)=7,COUNTIF('2027祝日等（不使用）'!$A$1:$A$20,単年カーブ!A15168)=1),0,1)</f>
        <v>1</v>
      </c>
      <c r="O15168">
        <f t="shared" si="1660"/>
        <v>45</v>
      </c>
      <c r="P15168">
        <f t="shared" si="1658"/>
        <v>0</v>
      </c>
      <c r="Q15168">
        <f t="shared" si="1659"/>
        <v>0</v>
      </c>
    </row>
    <row r="15169" spans="1:17" ht="19.5" x14ac:dyDescent="0.4">
      <c r="A15169" s="33">
        <f t="shared" si="1661"/>
        <v>46793</v>
      </c>
      <c r="B15169" s="27" t="str">
        <f t="shared" si="1655"/>
        <v>(木)</v>
      </c>
      <c r="C15169" s="34">
        <v>0.9375</v>
      </c>
      <c r="D15169" s="16" t="s">
        <v>18</v>
      </c>
      <c r="E15169" s="35">
        <v>0.95833333333333304</v>
      </c>
      <c r="F15169" s="50">
        <f>IF(COUNTIF('リスト（不使用）'!$A$5:$A$6,単年カーブ!$A$1),"希望数量入力ください",'単年（2027年度）'!$E$12*単年カーブ!$R$3+'単年（2027年度）'!$E$12*(1-単年カーブ!$R$3)*単年カーブ!Q15169)</f>
        <v>0</v>
      </c>
      <c r="G15169" s="47">
        <f t="shared" si="1656"/>
        <v>0</v>
      </c>
      <c r="M15169">
        <f t="shared" si="1657"/>
        <v>2</v>
      </c>
      <c r="N15169">
        <f>IF(OR(WEEKDAY(A15169)=1,WEEKDAY(A15169)=7,COUNTIF('2027祝日等（不使用）'!$A$1:$A$20,単年カーブ!A15169)=1),0,1)</f>
        <v>1</v>
      </c>
      <c r="O15169">
        <f t="shared" si="1660"/>
        <v>46</v>
      </c>
      <c r="P15169">
        <f t="shared" si="1658"/>
        <v>0</v>
      </c>
      <c r="Q15169">
        <f t="shared" si="1659"/>
        <v>0</v>
      </c>
    </row>
    <row r="15170" spans="1:17" ht="19.5" x14ac:dyDescent="0.4">
      <c r="A15170" s="33">
        <f t="shared" si="1661"/>
        <v>46793</v>
      </c>
      <c r="B15170" s="27" t="str">
        <f t="shared" si="1655"/>
        <v>(木)</v>
      </c>
      <c r="C15170" s="34">
        <v>0.95833333333333304</v>
      </c>
      <c r="D15170" s="16" t="s">
        <v>18</v>
      </c>
      <c r="E15170" s="35">
        <v>0.97916666666666696</v>
      </c>
      <c r="F15170" s="50">
        <f>IF(COUNTIF('リスト（不使用）'!$A$5:$A$6,単年カーブ!$A$1),"希望数量入力ください",'単年（2027年度）'!$E$12*単年カーブ!$R$3+'単年（2027年度）'!$E$12*(1-単年カーブ!$R$3)*単年カーブ!Q15170)</f>
        <v>0</v>
      </c>
      <c r="G15170" s="47">
        <f t="shared" si="1656"/>
        <v>0</v>
      </c>
      <c r="M15170">
        <f t="shared" si="1657"/>
        <v>2</v>
      </c>
      <c r="N15170">
        <f>IF(OR(WEEKDAY(A15170)=1,WEEKDAY(A15170)=7,COUNTIF('2027祝日等（不使用）'!$A$1:$A$20,単年カーブ!A15170)=1),0,1)</f>
        <v>1</v>
      </c>
      <c r="O15170">
        <f t="shared" si="1660"/>
        <v>47</v>
      </c>
      <c r="P15170">
        <f t="shared" si="1658"/>
        <v>0</v>
      </c>
      <c r="Q15170">
        <f t="shared" si="1659"/>
        <v>0</v>
      </c>
    </row>
    <row r="15171" spans="1:17" ht="19.5" x14ac:dyDescent="0.4">
      <c r="A15171" s="33">
        <f t="shared" si="1661"/>
        <v>46793</v>
      </c>
      <c r="B15171" s="27" t="str">
        <f t="shared" si="1655"/>
        <v>(木)</v>
      </c>
      <c r="C15171" s="34">
        <v>0.97916666666666696</v>
      </c>
      <c r="D15171" s="16" t="s">
        <v>18</v>
      </c>
      <c r="E15171" s="35" t="s">
        <v>17</v>
      </c>
      <c r="F15171" s="50">
        <f>IF(COUNTIF('リスト（不使用）'!$A$5:$A$6,単年カーブ!$A$1),"希望数量入力ください",'単年（2027年度）'!$E$12*単年カーブ!$R$3+'単年（2027年度）'!$E$12*(1-単年カーブ!$R$3)*単年カーブ!Q15171)</f>
        <v>0</v>
      </c>
      <c r="G15171" s="47">
        <f t="shared" si="1656"/>
        <v>0</v>
      </c>
      <c r="M15171">
        <f t="shared" si="1657"/>
        <v>2</v>
      </c>
      <c r="N15171">
        <f>IF(OR(WEEKDAY(A15171)=1,WEEKDAY(A15171)=7,COUNTIF('2027祝日等（不使用）'!$A$1:$A$20,単年カーブ!A15171)=1),0,1)</f>
        <v>1</v>
      </c>
      <c r="O15171">
        <f t="shared" si="1660"/>
        <v>48</v>
      </c>
      <c r="P15171">
        <f t="shared" si="1658"/>
        <v>0</v>
      </c>
      <c r="Q15171">
        <f t="shared" si="1659"/>
        <v>0</v>
      </c>
    </row>
    <row r="15172" spans="1:17" ht="19.5" x14ac:dyDescent="0.4">
      <c r="A15172" s="33">
        <f t="shared" si="1661"/>
        <v>46794</v>
      </c>
      <c r="B15172" s="27" t="str">
        <f t="shared" ref="B15172:B15235" si="1662">TEXT(A15172,"(aaa)")</f>
        <v>(金)</v>
      </c>
      <c r="C15172" s="34">
        <v>0</v>
      </c>
      <c r="D15172" s="16" t="s">
        <v>18</v>
      </c>
      <c r="E15172" s="35">
        <v>2.0833333333333332E-2</v>
      </c>
      <c r="F15172" s="50">
        <f>IF(COUNTIF('リスト（不使用）'!$A$5:$A$6,単年カーブ!$A$1),"希望数量入力ください",'単年（2027年度）'!$E$12*単年カーブ!$R$3+'単年（2027年度）'!$E$12*(1-単年カーブ!$R$3)*単年カーブ!Q15172)</f>
        <v>0</v>
      </c>
      <c r="G15172" s="47">
        <f t="shared" ref="G15172:G15235" si="1663">F15172/2</f>
        <v>0</v>
      </c>
      <c r="M15172">
        <f t="shared" ref="M15172:M15235" si="1664">MONTH(A15172)</f>
        <v>2</v>
      </c>
      <c r="N15172">
        <f>IF(OR(WEEKDAY(A15172)=1,WEEKDAY(A15172)=7,COUNTIF('2027祝日等（不使用）'!$A$1:$A$20,単年カーブ!A15172)=1),0,1)</f>
        <v>0</v>
      </c>
      <c r="O15172">
        <f t="shared" si="1660"/>
        <v>1</v>
      </c>
      <c r="P15172">
        <f t="shared" ref="P15172:P15235" si="1665">IF(AND(O15172&gt;16,O15172&lt;41),1,0)</f>
        <v>0</v>
      </c>
      <c r="Q15172">
        <f t="shared" ref="Q15172:Q15235" si="1666">P15172*N15172</f>
        <v>0</v>
      </c>
    </row>
    <row r="15173" spans="1:17" ht="19.5" x14ac:dyDescent="0.4">
      <c r="A15173" s="33">
        <f t="shared" si="1661"/>
        <v>46794</v>
      </c>
      <c r="B15173" s="27" t="str">
        <f t="shared" si="1662"/>
        <v>(金)</v>
      </c>
      <c r="C15173" s="34">
        <v>2.0833333333333332E-2</v>
      </c>
      <c r="D15173" s="16" t="s">
        <v>18</v>
      </c>
      <c r="E15173" s="35">
        <v>4.1666666666666664E-2</v>
      </c>
      <c r="F15173" s="50">
        <f>IF(COUNTIF('リスト（不使用）'!$A$5:$A$6,単年カーブ!$A$1),"希望数量入力ください",'単年（2027年度）'!$E$12*単年カーブ!$R$3+'単年（2027年度）'!$E$12*(1-単年カーブ!$R$3)*単年カーブ!Q15173)</f>
        <v>0</v>
      </c>
      <c r="G15173" s="47">
        <f t="shared" si="1663"/>
        <v>0</v>
      </c>
      <c r="M15173">
        <f t="shared" si="1664"/>
        <v>2</v>
      </c>
      <c r="N15173">
        <f>IF(OR(WEEKDAY(A15173)=1,WEEKDAY(A15173)=7,COUNTIF('2027祝日等（不使用）'!$A$1:$A$20,単年カーブ!A15173)=1),0,1)</f>
        <v>0</v>
      </c>
      <c r="O15173">
        <f t="shared" si="1660"/>
        <v>2</v>
      </c>
      <c r="P15173">
        <f t="shared" si="1665"/>
        <v>0</v>
      </c>
      <c r="Q15173">
        <f t="shared" si="1666"/>
        <v>0</v>
      </c>
    </row>
    <row r="15174" spans="1:17" ht="19.5" x14ac:dyDescent="0.4">
      <c r="A15174" s="33">
        <f t="shared" si="1661"/>
        <v>46794</v>
      </c>
      <c r="B15174" s="27" t="str">
        <f t="shared" si="1662"/>
        <v>(金)</v>
      </c>
      <c r="C15174" s="34">
        <v>4.1666666666666664E-2</v>
      </c>
      <c r="D15174" s="16" t="s">
        <v>18</v>
      </c>
      <c r="E15174" s="35">
        <v>6.25E-2</v>
      </c>
      <c r="F15174" s="50">
        <f>IF(COUNTIF('リスト（不使用）'!$A$5:$A$6,単年カーブ!$A$1),"希望数量入力ください",'単年（2027年度）'!$E$12*単年カーブ!$R$3+'単年（2027年度）'!$E$12*(1-単年カーブ!$R$3)*単年カーブ!Q15174)</f>
        <v>0</v>
      </c>
      <c r="G15174" s="47">
        <f t="shared" si="1663"/>
        <v>0</v>
      </c>
      <c r="M15174">
        <f t="shared" si="1664"/>
        <v>2</v>
      </c>
      <c r="N15174">
        <f>IF(OR(WEEKDAY(A15174)=1,WEEKDAY(A15174)=7,COUNTIF('2027祝日等（不使用）'!$A$1:$A$20,単年カーブ!A15174)=1),0,1)</f>
        <v>0</v>
      </c>
      <c r="O15174">
        <f t="shared" si="1660"/>
        <v>3</v>
      </c>
      <c r="P15174">
        <f t="shared" si="1665"/>
        <v>0</v>
      </c>
      <c r="Q15174">
        <f t="shared" si="1666"/>
        <v>0</v>
      </c>
    </row>
    <row r="15175" spans="1:17" ht="19.5" x14ac:dyDescent="0.4">
      <c r="A15175" s="33">
        <f t="shared" si="1661"/>
        <v>46794</v>
      </c>
      <c r="B15175" s="27" t="str">
        <f t="shared" si="1662"/>
        <v>(金)</v>
      </c>
      <c r="C15175" s="34">
        <v>6.25E-2</v>
      </c>
      <c r="D15175" s="16" t="s">
        <v>18</v>
      </c>
      <c r="E15175" s="35">
        <v>8.3333333333333301E-2</v>
      </c>
      <c r="F15175" s="50">
        <f>IF(COUNTIF('リスト（不使用）'!$A$5:$A$6,単年カーブ!$A$1),"希望数量入力ください",'単年（2027年度）'!$E$12*単年カーブ!$R$3+'単年（2027年度）'!$E$12*(1-単年カーブ!$R$3)*単年カーブ!Q15175)</f>
        <v>0</v>
      </c>
      <c r="G15175" s="47">
        <f t="shared" si="1663"/>
        <v>0</v>
      </c>
      <c r="M15175">
        <f t="shared" si="1664"/>
        <v>2</v>
      </c>
      <c r="N15175">
        <f>IF(OR(WEEKDAY(A15175)=1,WEEKDAY(A15175)=7,COUNTIF('2027祝日等（不使用）'!$A$1:$A$20,単年カーブ!A15175)=1),0,1)</f>
        <v>0</v>
      </c>
      <c r="O15175">
        <f t="shared" si="1660"/>
        <v>4</v>
      </c>
      <c r="P15175">
        <f t="shared" si="1665"/>
        <v>0</v>
      </c>
      <c r="Q15175">
        <f t="shared" si="1666"/>
        <v>0</v>
      </c>
    </row>
    <row r="15176" spans="1:17" ht="19.5" x14ac:dyDescent="0.4">
      <c r="A15176" s="33">
        <f t="shared" si="1661"/>
        <v>46794</v>
      </c>
      <c r="B15176" s="27" t="str">
        <f t="shared" si="1662"/>
        <v>(金)</v>
      </c>
      <c r="C15176" s="34">
        <v>8.3333333333333301E-2</v>
      </c>
      <c r="D15176" s="16" t="s">
        <v>18</v>
      </c>
      <c r="E15176" s="35">
        <v>0.104166666666667</v>
      </c>
      <c r="F15176" s="50">
        <f>IF(COUNTIF('リスト（不使用）'!$A$5:$A$6,単年カーブ!$A$1),"希望数量入力ください",'単年（2027年度）'!$E$12*単年カーブ!$R$3+'単年（2027年度）'!$E$12*(1-単年カーブ!$R$3)*単年カーブ!Q15176)</f>
        <v>0</v>
      </c>
      <c r="G15176" s="47">
        <f t="shared" si="1663"/>
        <v>0</v>
      </c>
      <c r="M15176">
        <f t="shared" si="1664"/>
        <v>2</v>
      </c>
      <c r="N15176">
        <f>IF(OR(WEEKDAY(A15176)=1,WEEKDAY(A15176)=7,COUNTIF('2027祝日等（不使用）'!$A$1:$A$20,単年カーブ!A15176)=1),0,1)</f>
        <v>0</v>
      </c>
      <c r="O15176">
        <f t="shared" si="1660"/>
        <v>5</v>
      </c>
      <c r="P15176">
        <f t="shared" si="1665"/>
        <v>0</v>
      </c>
      <c r="Q15176">
        <f t="shared" si="1666"/>
        <v>0</v>
      </c>
    </row>
    <row r="15177" spans="1:17" ht="19.5" x14ac:dyDescent="0.4">
      <c r="A15177" s="33">
        <f t="shared" si="1661"/>
        <v>46794</v>
      </c>
      <c r="B15177" s="27" t="str">
        <f t="shared" si="1662"/>
        <v>(金)</v>
      </c>
      <c r="C15177" s="34">
        <v>0.104166666666667</v>
      </c>
      <c r="D15177" s="16" t="s">
        <v>18</v>
      </c>
      <c r="E15177" s="35">
        <v>0.125</v>
      </c>
      <c r="F15177" s="50">
        <f>IF(COUNTIF('リスト（不使用）'!$A$5:$A$6,単年カーブ!$A$1),"希望数量入力ください",'単年（2027年度）'!$E$12*単年カーブ!$R$3+'単年（2027年度）'!$E$12*(1-単年カーブ!$R$3)*単年カーブ!Q15177)</f>
        <v>0</v>
      </c>
      <c r="G15177" s="47">
        <f t="shared" si="1663"/>
        <v>0</v>
      </c>
      <c r="M15177">
        <f t="shared" si="1664"/>
        <v>2</v>
      </c>
      <c r="N15177">
        <f>IF(OR(WEEKDAY(A15177)=1,WEEKDAY(A15177)=7,COUNTIF('2027祝日等（不使用）'!$A$1:$A$20,単年カーブ!A15177)=1),0,1)</f>
        <v>0</v>
      </c>
      <c r="O15177">
        <f t="shared" si="1660"/>
        <v>6</v>
      </c>
      <c r="P15177">
        <f t="shared" si="1665"/>
        <v>0</v>
      </c>
      <c r="Q15177">
        <f t="shared" si="1666"/>
        <v>0</v>
      </c>
    </row>
    <row r="15178" spans="1:17" ht="19.5" x14ac:dyDescent="0.4">
      <c r="A15178" s="33">
        <f t="shared" si="1661"/>
        <v>46794</v>
      </c>
      <c r="B15178" s="27" t="str">
        <f t="shared" si="1662"/>
        <v>(金)</v>
      </c>
      <c r="C15178" s="34">
        <v>0.125</v>
      </c>
      <c r="D15178" s="16" t="s">
        <v>18</v>
      </c>
      <c r="E15178" s="35">
        <v>0.14583333333333301</v>
      </c>
      <c r="F15178" s="50">
        <f>IF(COUNTIF('リスト（不使用）'!$A$5:$A$6,単年カーブ!$A$1),"希望数量入力ください",'単年（2027年度）'!$E$12*単年カーブ!$R$3+'単年（2027年度）'!$E$12*(1-単年カーブ!$R$3)*単年カーブ!Q15178)</f>
        <v>0</v>
      </c>
      <c r="G15178" s="47">
        <f t="shared" si="1663"/>
        <v>0</v>
      </c>
      <c r="M15178">
        <f t="shared" si="1664"/>
        <v>2</v>
      </c>
      <c r="N15178">
        <f>IF(OR(WEEKDAY(A15178)=1,WEEKDAY(A15178)=7,COUNTIF('2027祝日等（不使用）'!$A$1:$A$20,単年カーブ!A15178)=1),0,1)</f>
        <v>0</v>
      </c>
      <c r="O15178">
        <f t="shared" si="1660"/>
        <v>7</v>
      </c>
      <c r="P15178">
        <f t="shared" si="1665"/>
        <v>0</v>
      </c>
      <c r="Q15178">
        <f t="shared" si="1666"/>
        <v>0</v>
      </c>
    </row>
    <row r="15179" spans="1:17" ht="19.5" x14ac:dyDescent="0.4">
      <c r="A15179" s="33">
        <f t="shared" si="1661"/>
        <v>46794</v>
      </c>
      <c r="B15179" s="27" t="str">
        <f t="shared" si="1662"/>
        <v>(金)</v>
      </c>
      <c r="C15179" s="34">
        <v>0.14583333333333301</v>
      </c>
      <c r="D15179" s="16" t="s">
        <v>18</v>
      </c>
      <c r="E15179" s="35">
        <v>0.16666666666666699</v>
      </c>
      <c r="F15179" s="50">
        <f>IF(COUNTIF('リスト（不使用）'!$A$5:$A$6,単年カーブ!$A$1),"希望数量入力ください",'単年（2027年度）'!$E$12*単年カーブ!$R$3+'単年（2027年度）'!$E$12*(1-単年カーブ!$R$3)*単年カーブ!Q15179)</f>
        <v>0</v>
      </c>
      <c r="G15179" s="47">
        <f t="shared" si="1663"/>
        <v>0</v>
      </c>
      <c r="M15179">
        <f t="shared" si="1664"/>
        <v>2</v>
      </c>
      <c r="N15179">
        <f>IF(OR(WEEKDAY(A15179)=1,WEEKDAY(A15179)=7,COUNTIF('2027祝日等（不使用）'!$A$1:$A$20,単年カーブ!A15179)=1),0,1)</f>
        <v>0</v>
      </c>
      <c r="O15179">
        <f t="shared" si="1660"/>
        <v>8</v>
      </c>
      <c r="P15179">
        <f t="shared" si="1665"/>
        <v>0</v>
      </c>
      <c r="Q15179">
        <f t="shared" si="1666"/>
        <v>0</v>
      </c>
    </row>
    <row r="15180" spans="1:17" ht="19.5" x14ac:dyDescent="0.4">
      <c r="A15180" s="33">
        <f t="shared" si="1661"/>
        <v>46794</v>
      </c>
      <c r="B15180" s="27" t="str">
        <f t="shared" si="1662"/>
        <v>(金)</v>
      </c>
      <c r="C15180" s="34">
        <v>0.16666666666666699</v>
      </c>
      <c r="D15180" s="16" t="s">
        <v>18</v>
      </c>
      <c r="E15180" s="35">
        <v>0.1875</v>
      </c>
      <c r="F15180" s="50">
        <f>IF(COUNTIF('リスト（不使用）'!$A$5:$A$6,単年カーブ!$A$1),"希望数量入力ください",'単年（2027年度）'!$E$12*単年カーブ!$R$3+'単年（2027年度）'!$E$12*(1-単年カーブ!$R$3)*単年カーブ!Q15180)</f>
        <v>0</v>
      </c>
      <c r="G15180" s="47">
        <f t="shared" si="1663"/>
        <v>0</v>
      </c>
      <c r="M15180">
        <f t="shared" si="1664"/>
        <v>2</v>
      </c>
      <c r="N15180">
        <f>IF(OR(WEEKDAY(A15180)=1,WEEKDAY(A15180)=7,COUNTIF('2027祝日等（不使用）'!$A$1:$A$20,単年カーブ!A15180)=1),0,1)</f>
        <v>0</v>
      </c>
      <c r="O15180">
        <f t="shared" si="1660"/>
        <v>9</v>
      </c>
      <c r="P15180">
        <f t="shared" si="1665"/>
        <v>0</v>
      </c>
      <c r="Q15180">
        <f t="shared" si="1666"/>
        <v>0</v>
      </c>
    </row>
    <row r="15181" spans="1:17" ht="19.5" x14ac:dyDescent="0.4">
      <c r="A15181" s="33">
        <f t="shared" si="1661"/>
        <v>46794</v>
      </c>
      <c r="B15181" s="27" t="str">
        <f t="shared" si="1662"/>
        <v>(金)</v>
      </c>
      <c r="C15181" s="34">
        <v>0.1875</v>
      </c>
      <c r="D15181" s="16" t="s">
        <v>18</v>
      </c>
      <c r="E15181" s="35">
        <v>0.20833333333333301</v>
      </c>
      <c r="F15181" s="50">
        <f>IF(COUNTIF('リスト（不使用）'!$A$5:$A$6,単年カーブ!$A$1),"希望数量入力ください",'単年（2027年度）'!$E$12*単年カーブ!$R$3+'単年（2027年度）'!$E$12*(1-単年カーブ!$R$3)*単年カーブ!Q15181)</f>
        <v>0</v>
      </c>
      <c r="G15181" s="47">
        <f t="shared" si="1663"/>
        <v>0</v>
      </c>
      <c r="M15181">
        <f t="shared" si="1664"/>
        <v>2</v>
      </c>
      <c r="N15181">
        <f>IF(OR(WEEKDAY(A15181)=1,WEEKDAY(A15181)=7,COUNTIF('2027祝日等（不使用）'!$A$1:$A$20,単年カーブ!A15181)=1),0,1)</f>
        <v>0</v>
      </c>
      <c r="O15181">
        <f t="shared" si="1660"/>
        <v>10</v>
      </c>
      <c r="P15181">
        <f t="shared" si="1665"/>
        <v>0</v>
      </c>
      <c r="Q15181">
        <f t="shared" si="1666"/>
        <v>0</v>
      </c>
    </row>
    <row r="15182" spans="1:17" ht="19.5" x14ac:dyDescent="0.4">
      <c r="A15182" s="33">
        <f t="shared" si="1661"/>
        <v>46794</v>
      </c>
      <c r="B15182" s="27" t="str">
        <f t="shared" si="1662"/>
        <v>(金)</v>
      </c>
      <c r="C15182" s="34">
        <v>0.20833333333333301</v>
      </c>
      <c r="D15182" s="16" t="s">
        <v>18</v>
      </c>
      <c r="E15182" s="35">
        <v>0.22916666666666699</v>
      </c>
      <c r="F15182" s="50">
        <f>IF(COUNTIF('リスト（不使用）'!$A$5:$A$6,単年カーブ!$A$1),"希望数量入力ください",'単年（2027年度）'!$E$12*単年カーブ!$R$3+'単年（2027年度）'!$E$12*(1-単年カーブ!$R$3)*単年カーブ!Q15182)</f>
        <v>0</v>
      </c>
      <c r="G15182" s="47">
        <f t="shared" si="1663"/>
        <v>0</v>
      </c>
      <c r="M15182">
        <f t="shared" si="1664"/>
        <v>2</v>
      </c>
      <c r="N15182">
        <f>IF(OR(WEEKDAY(A15182)=1,WEEKDAY(A15182)=7,COUNTIF('2027祝日等（不使用）'!$A$1:$A$20,単年カーブ!A15182)=1),0,1)</f>
        <v>0</v>
      </c>
      <c r="O15182">
        <f t="shared" si="1660"/>
        <v>11</v>
      </c>
      <c r="P15182">
        <f t="shared" si="1665"/>
        <v>0</v>
      </c>
      <c r="Q15182">
        <f t="shared" si="1666"/>
        <v>0</v>
      </c>
    </row>
    <row r="15183" spans="1:17" ht="19.5" x14ac:dyDescent="0.4">
      <c r="A15183" s="33">
        <f t="shared" si="1661"/>
        <v>46794</v>
      </c>
      <c r="B15183" s="27" t="str">
        <f t="shared" si="1662"/>
        <v>(金)</v>
      </c>
      <c r="C15183" s="34">
        <v>0.22916666666666699</v>
      </c>
      <c r="D15183" s="16" t="s">
        <v>18</v>
      </c>
      <c r="E15183" s="35">
        <v>0.25</v>
      </c>
      <c r="F15183" s="50">
        <f>IF(COUNTIF('リスト（不使用）'!$A$5:$A$6,単年カーブ!$A$1),"希望数量入力ください",'単年（2027年度）'!$E$12*単年カーブ!$R$3+'単年（2027年度）'!$E$12*(1-単年カーブ!$R$3)*単年カーブ!Q15183)</f>
        <v>0</v>
      </c>
      <c r="G15183" s="47">
        <f t="shared" si="1663"/>
        <v>0</v>
      </c>
      <c r="M15183">
        <f t="shared" si="1664"/>
        <v>2</v>
      </c>
      <c r="N15183">
        <f>IF(OR(WEEKDAY(A15183)=1,WEEKDAY(A15183)=7,COUNTIF('2027祝日等（不使用）'!$A$1:$A$20,単年カーブ!A15183)=1),0,1)</f>
        <v>0</v>
      </c>
      <c r="O15183">
        <f t="shared" si="1660"/>
        <v>12</v>
      </c>
      <c r="P15183">
        <f t="shared" si="1665"/>
        <v>0</v>
      </c>
      <c r="Q15183">
        <f t="shared" si="1666"/>
        <v>0</v>
      </c>
    </row>
    <row r="15184" spans="1:17" ht="19.5" x14ac:dyDescent="0.4">
      <c r="A15184" s="33">
        <f t="shared" si="1661"/>
        <v>46794</v>
      </c>
      <c r="B15184" s="27" t="str">
        <f t="shared" si="1662"/>
        <v>(金)</v>
      </c>
      <c r="C15184" s="34">
        <v>0.25</v>
      </c>
      <c r="D15184" s="16" t="s">
        <v>18</v>
      </c>
      <c r="E15184" s="35">
        <v>0.27083333333333298</v>
      </c>
      <c r="F15184" s="50">
        <f>IF(COUNTIF('リスト（不使用）'!$A$5:$A$6,単年カーブ!$A$1),"希望数量入力ください",'単年（2027年度）'!$E$12*単年カーブ!$R$3+'単年（2027年度）'!$E$12*(1-単年カーブ!$R$3)*単年カーブ!Q15184)</f>
        <v>0</v>
      </c>
      <c r="G15184" s="47">
        <f t="shared" si="1663"/>
        <v>0</v>
      </c>
      <c r="M15184">
        <f t="shared" si="1664"/>
        <v>2</v>
      </c>
      <c r="N15184">
        <f>IF(OR(WEEKDAY(A15184)=1,WEEKDAY(A15184)=7,COUNTIF('2027祝日等（不使用）'!$A$1:$A$20,単年カーブ!A15184)=1),0,1)</f>
        <v>0</v>
      </c>
      <c r="O15184">
        <f t="shared" si="1660"/>
        <v>13</v>
      </c>
      <c r="P15184">
        <f t="shared" si="1665"/>
        <v>0</v>
      </c>
      <c r="Q15184">
        <f t="shared" si="1666"/>
        <v>0</v>
      </c>
    </row>
    <row r="15185" spans="1:17" ht="19.5" x14ac:dyDescent="0.4">
      <c r="A15185" s="33">
        <f t="shared" si="1661"/>
        <v>46794</v>
      </c>
      <c r="B15185" s="27" t="str">
        <f t="shared" si="1662"/>
        <v>(金)</v>
      </c>
      <c r="C15185" s="34">
        <v>0.27083333333333298</v>
      </c>
      <c r="D15185" s="16" t="s">
        <v>18</v>
      </c>
      <c r="E15185" s="35">
        <v>0.29166666666666702</v>
      </c>
      <c r="F15185" s="50">
        <f>IF(COUNTIF('リスト（不使用）'!$A$5:$A$6,単年カーブ!$A$1),"希望数量入力ください",'単年（2027年度）'!$E$12*単年カーブ!$R$3+'単年（2027年度）'!$E$12*(1-単年カーブ!$R$3)*単年カーブ!Q15185)</f>
        <v>0</v>
      </c>
      <c r="G15185" s="47">
        <f t="shared" si="1663"/>
        <v>0</v>
      </c>
      <c r="M15185">
        <f t="shared" si="1664"/>
        <v>2</v>
      </c>
      <c r="N15185">
        <f>IF(OR(WEEKDAY(A15185)=1,WEEKDAY(A15185)=7,COUNTIF('2027祝日等（不使用）'!$A$1:$A$20,単年カーブ!A15185)=1),0,1)</f>
        <v>0</v>
      </c>
      <c r="O15185">
        <f t="shared" si="1660"/>
        <v>14</v>
      </c>
      <c r="P15185">
        <f t="shared" si="1665"/>
        <v>0</v>
      </c>
      <c r="Q15185">
        <f t="shared" si="1666"/>
        <v>0</v>
      </c>
    </row>
    <row r="15186" spans="1:17" ht="19.5" x14ac:dyDescent="0.4">
      <c r="A15186" s="33">
        <f t="shared" si="1661"/>
        <v>46794</v>
      </c>
      <c r="B15186" s="27" t="str">
        <f t="shared" si="1662"/>
        <v>(金)</v>
      </c>
      <c r="C15186" s="34">
        <v>0.29166666666666702</v>
      </c>
      <c r="D15186" s="16" t="s">
        <v>18</v>
      </c>
      <c r="E15186" s="35">
        <v>0.3125</v>
      </c>
      <c r="F15186" s="50">
        <f>IF(COUNTIF('リスト（不使用）'!$A$5:$A$6,単年カーブ!$A$1),"希望数量入力ください",'単年（2027年度）'!$E$12*単年カーブ!$R$3+'単年（2027年度）'!$E$12*(1-単年カーブ!$R$3)*単年カーブ!Q15186)</f>
        <v>0</v>
      </c>
      <c r="G15186" s="47">
        <f t="shared" si="1663"/>
        <v>0</v>
      </c>
      <c r="M15186">
        <f t="shared" si="1664"/>
        <v>2</v>
      </c>
      <c r="N15186">
        <f>IF(OR(WEEKDAY(A15186)=1,WEEKDAY(A15186)=7,COUNTIF('2027祝日等（不使用）'!$A$1:$A$20,単年カーブ!A15186)=1),0,1)</f>
        <v>0</v>
      </c>
      <c r="O15186">
        <f t="shared" si="1660"/>
        <v>15</v>
      </c>
      <c r="P15186">
        <f t="shared" si="1665"/>
        <v>0</v>
      </c>
      <c r="Q15186">
        <f t="shared" si="1666"/>
        <v>0</v>
      </c>
    </row>
    <row r="15187" spans="1:17" ht="19.5" x14ac:dyDescent="0.4">
      <c r="A15187" s="33">
        <f t="shared" si="1661"/>
        <v>46794</v>
      </c>
      <c r="B15187" s="27" t="str">
        <f t="shared" si="1662"/>
        <v>(金)</v>
      </c>
      <c r="C15187" s="34">
        <v>0.3125</v>
      </c>
      <c r="D15187" s="16" t="s">
        <v>18</v>
      </c>
      <c r="E15187" s="35">
        <v>0.33333333333333298</v>
      </c>
      <c r="F15187" s="50">
        <f>IF(COUNTIF('リスト（不使用）'!$A$5:$A$6,単年カーブ!$A$1),"希望数量入力ください",'単年（2027年度）'!$E$12*単年カーブ!$R$3+'単年（2027年度）'!$E$12*(1-単年カーブ!$R$3)*単年カーブ!Q15187)</f>
        <v>0</v>
      </c>
      <c r="G15187" s="47">
        <f t="shared" si="1663"/>
        <v>0</v>
      </c>
      <c r="M15187">
        <f t="shared" si="1664"/>
        <v>2</v>
      </c>
      <c r="N15187">
        <f>IF(OR(WEEKDAY(A15187)=1,WEEKDAY(A15187)=7,COUNTIF('2027祝日等（不使用）'!$A$1:$A$20,単年カーブ!A15187)=1),0,1)</f>
        <v>0</v>
      </c>
      <c r="O15187">
        <f t="shared" si="1660"/>
        <v>16</v>
      </c>
      <c r="P15187">
        <f t="shared" si="1665"/>
        <v>0</v>
      </c>
      <c r="Q15187">
        <f t="shared" si="1666"/>
        <v>0</v>
      </c>
    </row>
    <row r="15188" spans="1:17" ht="19.5" x14ac:dyDescent="0.4">
      <c r="A15188" s="33">
        <f t="shared" si="1661"/>
        <v>46794</v>
      </c>
      <c r="B15188" s="27" t="str">
        <f t="shared" si="1662"/>
        <v>(金)</v>
      </c>
      <c r="C15188" s="34">
        <v>0.33333333333333298</v>
      </c>
      <c r="D15188" s="16" t="s">
        <v>18</v>
      </c>
      <c r="E15188" s="35">
        <v>0.35416666666666702</v>
      </c>
      <c r="F15188" s="50">
        <f>IF(COUNTIF('リスト（不使用）'!$A$5:$A$6,単年カーブ!$A$1),"希望数量入力ください",'単年（2027年度）'!$E$12*単年カーブ!$R$3+'単年（2027年度）'!$E$12*(1-単年カーブ!$R$3)*単年カーブ!Q15188)</f>
        <v>0</v>
      </c>
      <c r="G15188" s="47">
        <f t="shared" si="1663"/>
        <v>0</v>
      </c>
      <c r="M15188">
        <f t="shared" si="1664"/>
        <v>2</v>
      </c>
      <c r="N15188">
        <f>IF(OR(WEEKDAY(A15188)=1,WEEKDAY(A15188)=7,COUNTIF('2027祝日等（不使用）'!$A$1:$A$20,単年カーブ!A15188)=1),0,1)</f>
        <v>0</v>
      </c>
      <c r="O15188">
        <f t="shared" si="1660"/>
        <v>17</v>
      </c>
      <c r="P15188">
        <f t="shared" si="1665"/>
        <v>1</v>
      </c>
      <c r="Q15188">
        <f t="shared" si="1666"/>
        <v>0</v>
      </c>
    </row>
    <row r="15189" spans="1:17" ht="19.5" x14ac:dyDescent="0.4">
      <c r="A15189" s="33">
        <f t="shared" si="1661"/>
        <v>46794</v>
      </c>
      <c r="B15189" s="27" t="str">
        <f t="shared" si="1662"/>
        <v>(金)</v>
      </c>
      <c r="C15189" s="34">
        <v>0.35416666666666702</v>
      </c>
      <c r="D15189" s="16" t="s">
        <v>18</v>
      </c>
      <c r="E15189" s="35">
        <v>0.375</v>
      </c>
      <c r="F15189" s="50">
        <f>IF(COUNTIF('リスト（不使用）'!$A$5:$A$6,単年カーブ!$A$1),"希望数量入力ください",'単年（2027年度）'!$E$12*単年カーブ!$R$3+'単年（2027年度）'!$E$12*(1-単年カーブ!$R$3)*単年カーブ!Q15189)</f>
        <v>0</v>
      </c>
      <c r="G15189" s="47">
        <f t="shared" si="1663"/>
        <v>0</v>
      </c>
      <c r="M15189">
        <f t="shared" si="1664"/>
        <v>2</v>
      </c>
      <c r="N15189">
        <f>IF(OR(WEEKDAY(A15189)=1,WEEKDAY(A15189)=7,COUNTIF('2027祝日等（不使用）'!$A$1:$A$20,単年カーブ!A15189)=1),0,1)</f>
        <v>0</v>
      </c>
      <c r="O15189">
        <f t="shared" si="1660"/>
        <v>18</v>
      </c>
      <c r="P15189">
        <f t="shared" si="1665"/>
        <v>1</v>
      </c>
      <c r="Q15189">
        <f t="shared" si="1666"/>
        <v>0</v>
      </c>
    </row>
    <row r="15190" spans="1:17" ht="19.5" x14ac:dyDescent="0.4">
      <c r="A15190" s="33">
        <f t="shared" si="1661"/>
        <v>46794</v>
      </c>
      <c r="B15190" s="27" t="str">
        <f t="shared" si="1662"/>
        <v>(金)</v>
      </c>
      <c r="C15190" s="34">
        <v>0.375</v>
      </c>
      <c r="D15190" s="16" t="s">
        <v>18</v>
      </c>
      <c r="E15190" s="35">
        <v>0.39583333333333298</v>
      </c>
      <c r="F15190" s="50">
        <f>IF(COUNTIF('リスト（不使用）'!$A$5:$A$6,単年カーブ!$A$1),"希望数量入力ください",'単年（2027年度）'!$E$12*単年カーブ!$R$3+'単年（2027年度）'!$E$12*(1-単年カーブ!$R$3)*単年カーブ!Q15190)</f>
        <v>0</v>
      </c>
      <c r="G15190" s="47">
        <f t="shared" si="1663"/>
        <v>0</v>
      </c>
      <c r="M15190">
        <f t="shared" si="1664"/>
        <v>2</v>
      </c>
      <c r="N15190">
        <f>IF(OR(WEEKDAY(A15190)=1,WEEKDAY(A15190)=7,COUNTIF('2027祝日等（不使用）'!$A$1:$A$20,単年カーブ!A15190)=1),0,1)</f>
        <v>0</v>
      </c>
      <c r="O15190">
        <f t="shared" si="1660"/>
        <v>19</v>
      </c>
      <c r="P15190">
        <f t="shared" si="1665"/>
        <v>1</v>
      </c>
      <c r="Q15190">
        <f t="shared" si="1666"/>
        <v>0</v>
      </c>
    </row>
    <row r="15191" spans="1:17" ht="19.5" x14ac:dyDescent="0.4">
      <c r="A15191" s="33">
        <f t="shared" si="1661"/>
        <v>46794</v>
      </c>
      <c r="B15191" s="27" t="str">
        <f t="shared" si="1662"/>
        <v>(金)</v>
      </c>
      <c r="C15191" s="34">
        <v>0.39583333333333298</v>
      </c>
      <c r="D15191" s="16" t="s">
        <v>18</v>
      </c>
      <c r="E15191" s="35">
        <v>0.41666666666666702</v>
      </c>
      <c r="F15191" s="50">
        <f>IF(COUNTIF('リスト（不使用）'!$A$5:$A$6,単年カーブ!$A$1),"希望数量入力ください",'単年（2027年度）'!$E$12*単年カーブ!$R$3+'単年（2027年度）'!$E$12*(1-単年カーブ!$R$3)*単年カーブ!Q15191)</f>
        <v>0</v>
      </c>
      <c r="G15191" s="47">
        <f t="shared" si="1663"/>
        <v>0</v>
      </c>
      <c r="M15191">
        <f t="shared" si="1664"/>
        <v>2</v>
      </c>
      <c r="N15191">
        <f>IF(OR(WEEKDAY(A15191)=1,WEEKDAY(A15191)=7,COUNTIF('2027祝日等（不使用）'!$A$1:$A$20,単年カーブ!A15191)=1),0,1)</f>
        <v>0</v>
      </c>
      <c r="O15191">
        <f t="shared" si="1660"/>
        <v>20</v>
      </c>
      <c r="P15191">
        <f t="shared" si="1665"/>
        <v>1</v>
      </c>
      <c r="Q15191">
        <f t="shared" si="1666"/>
        <v>0</v>
      </c>
    </row>
    <row r="15192" spans="1:17" ht="19.5" x14ac:dyDescent="0.4">
      <c r="A15192" s="33">
        <f t="shared" si="1661"/>
        <v>46794</v>
      </c>
      <c r="B15192" s="27" t="str">
        <f t="shared" si="1662"/>
        <v>(金)</v>
      </c>
      <c r="C15192" s="34">
        <v>0.41666666666666702</v>
      </c>
      <c r="D15192" s="16" t="s">
        <v>18</v>
      </c>
      <c r="E15192" s="35">
        <v>0.4375</v>
      </c>
      <c r="F15192" s="50">
        <f>IF(COUNTIF('リスト（不使用）'!$A$5:$A$6,単年カーブ!$A$1),"希望数量入力ください",'単年（2027年度）'!$E$12*単年カーブ!$R$3+'単年（2027年度）'!$E$12*(1-単年カーブ!$R$3)*単年カーブ!Q15192)</f>
        <v>0</v>
      </c>
      <c r="G15192" s="47">
        <f t="shared" si="1663"/>
        <v>0</v>
      </c>
      <c r="M15192">
        <f t="shared" si="1664"/>
        <v>2</v>
      </c>
      <c r="N15192">
        <f>IF(OR(WEEKDAY(A15192)=1,WEEKDAY(A15192)=7,COUNTIF('2027祝日等（不使用）'!$A$1:$A$20,単年カーブ!A15192)=1),0,1)</f>
        <v>0</v>
      </c>
      <c r="O15192">
        <f t="shared" si="1660"/>
        <v>21</v>
      </c>
      <c r="P15192">
        <f t="shared" si="1665"/>
        <v>1</v>
      </c>
      <c r="Q15192">
        <f t="shared" si="1666"/>
        <v>0</v>
      </c>
    </row>
    <row r="15193" spans="1:17" ht="19.5" x14ac:dyDescent="0.4">
      <c r="A15193" s="33">
        <f t="shared" si="1661"/>
        <v>46794</v>
      </c>
      <c r="B15193" s="27" t="str">
        <f t="shared" si="1662"/>
        <v>(金)</v>
      </c>
      <c r="C15193" s="34">
        <v>0.4375</v>
      </c>
      <c r="D15193" s="16" t="s">
        <v>18</v>
      </c>
      <c r="E15193" s="35">
        <v>0.45833333333333298</v>
      </c>
      <c r="F15193" s="50">
        <f>IF(COUNTIF('リスト（不使用）'!$A$5:$A$6,単年カーブ!$A$1),"希望数量入力ください",'単年（2027年度）'!$E$12*単年カーブ!$R$3+'単年（2027年度）'!$E$12*(1-単年カーブ!$R$3)*単年カーブ!Q15193)</f>
        <v>0</v>
      </c>
      <c r="G15193" s="47">
        <f t="shared" si="1663"/>
        <v>0</v>
      </c>
      <c r="M15193">
        <f t="shared" si="1664"/>
        <v>2</v>
      </c>
      <c r="N15193">
        <f>IF(OR(WEEKDAY(A15193)=1,WEEKDAY(A15193)=7,COUNTIF('2027祝日等（不使用）'!$A$1:$A$20,単年カーブ!A15193)=1),0,1)</f>
        <v>0</v>
      </c>
      <c r="O15193">
        <f t="shared" si="1660"/>
        <v>22</v>
      </c>
      <c r="P15193">
        <f t="shared" si="1665"/>
        <v>1</v>
      </c>
      <c r="Q15193">
        <f t="shared" si="1666"/>
        <v>0</v>
      </c>
    </row>
    <row r="15194" spans="1:17" ht="19.5" x14ac:dyDescent="0.4">
      <c r="A15194" s="33">
        <f t="shared" si="1661"/>
        <v>46794</v>
      </c>
      <c r="B15194" s="27" t="str">
        <f t="shared" si="1662"/>
        <v>(金)</v>
      </c>
      <c r="C15194" s="34">
        <v>0.45833333333333298</v>
      </c>
      <c r="D15194" s="16" t="s">
        <v>18</v>
      </c>
      <c r="E15194" s="35">
        <v>0.47916666666666702</v>
      </c>
      <c r="F15194" s="50">
        <f>IF(COUNTIF('リスト（不使用）'!$A$5:$A$6,単年カーブ!$A$1),"希望数量入力ください",'単年（2027年度）'!$E$12*単年カーブ!$R$3+'単年（2027年度）'!$E$12*(1-単年カーブ!$R$3)*単年カーブ!Q15194)</f>
        <v>0</v>
      </c>
      <c r="G15194" s="47">
        <f t="shared" si="1663"/>
        <v>0</v>
      </c>
      <c r="M15194">
        <f t="shared" si="1664"/>
        <v>2</v>
      </c>
      <c r="N15194">
        <f>IF(OR(WEEKDAY(A15194)=1,WEEKDAY(A15194)=7,COUNTIF('2027祝日等（不使用）'!$A$1:$A$20,単年カーブ!A15194)=1),0,1)</f>
        <v>0</v>
      </c>
      <c r="O15194">
        <f t="shared" si="1660"/>
        <v>23</v>
      </c>
      <c r="P15194">
        <f t="shared" si="1665"/>
        <v>1</v>
      </c>
      <c r="Q15194">
        <f t="shared" si="1666"/>
        <v>0</v>
      </c>
    </row>
    <row r="15195" spans="1:17" ht="19.5" x14ac:dyDescent="0.4">
      <c r="A15195" s="33">
        <f t="shared" si="1661"/>
        <v>46794</v>
      </c>
      <c r="B15195" s="27" t="str">
        <f t="shared" si="1662"/>
        <v>(金)</v>
      </c>
      <c r="C15195" s="34">
        <v>0.47916666666666702</v>
      </c>
      <c r="D15195" s="16" t="s">
        <v>18</v>
      </c>
      <c r="E15195" s="35">
        <v>0.5</v>
      </c>
      <c r="F15195" s="50">
        <f>IF(COUNTIF('リスト（不使用）'!$A$5:$A$6,単年カーブ!$A$1),"希望数量入力ください",'単年（2027年度）'!$E$12*単年カーブ!$R$3+'単年（2027年度）'!$E$12*(1-単年カーブ!$R$3)*単年カーブ!Q15195)</f>
        <v>0</v>
      </c>
      <c r="G15195" s="47">
        <f t="shared" si="1663"/>
        <v>0</v>
      </c>
      <c r="M15195">
        <f t="shared" si="1664"/>
        <v>2</v>
      </c>
      <c r="N15195">
        <f>IF(OR(WEEKDAY(A15195)=1,WEEKDAY(A15195)=7,COUNTIF('2027祝日等（不使用）'!$A$1:$A$20,単年カーブ!A15195)=1),0,1)</f>
        <v>0</v>
      </c>
      <c r="O15195">
        <f t="shared" si="1660"/>
        <v>24</v>
      </c>
      <c r="P15195">
        <f t="shared" si="1665"/>
        <v>1</v>
      </c>
      <c r="Q15195">
        <f t="shared" si="1666"/>
        <v>0</v>
      </c>
    </row>
    <row r="15196" spans="1:17" ht="19.5" x14ac:dyDescent="0.4">
      <c r="A15196" s="33">
        <f t="shared" si="1661"/>
        <v>46794</v>
      </c>
      <c r="B15196" s="27" t="str">
        <f t="shared" si="1662"/>
        <v>(金)</v>
      </c>
      <c r="C15196" s="34">
        <v>0.5</v>
      </c>
      <c r="D15196" s="16" t="s">
        <v>18</v>
      </c>
      <c r="E15196" s="35">
        <v>0.52083333333333304</v>
      </c>
      <c r="F15196" s="50">
        <f>IF(COUNTIF('リスト（不使用）'!$A$5:$A$6,単年カーブ!$A$1),"希望数量入力ください",'単年（2027年度）'!$E$12*単年カーブ!$R$3+'単年（2027年度）'!$E$12*(1-単年カーブ!$R$3)*単年カーブ!Q15196)</f>
        <v>0</v>
      </c>
      <c r="G15196" s="47">
        <f t="shared" si="1663"/>
        <v>0</v>
      </c>
      <c r="M15196">
        <f t="shared" si="1664"/>
        <v>2</v>
      </c>
      <c r="N15196">
        <f>IF(OR(WEEKDAY(A15196)=1,WEEKDAY(A15196)=7,COUNTIF('2027祝日等（不使用）'!$A$1:$A$20,単年カーブ!A15196)=1),0,1)</f>
        <v>0</v>
      </c>
      <c r="O15196">
        <f t="shared" si="1660"/>
        <v>25</v>
      </c>
      <c r="P15196">
        <f t="shared" si="1665"/>
        <v>1</v>
      </c>
      <c r="Q15196">
        <f t="shared" si="1666"/>
        <v>0</v>
      </c>
    </row>
    <row r="15197" spans="1:17" ht="19.5" x14ac:dyDescent="0.4">
      <c r="A15197" s="33">
        <f t="shared" si="1661"/>
        <v>46794</v>
      </c>
      <c r="B15197" s="27" t="str">
        <f t="shared" si="1662"/>
        <v>(金)</v>
      </c>
      <c r="C15197" s="34">
        <v>0.52083333333333304</v>
      </c>
      <c r="D15197" s="16" t="s">
        <v>18</v>
      </c>
      <c r="E15197" s="35">
        <v>0.54166666666666696</v>
      </c>
      <c r="F15197" s="50">
        <f>IF(COUNTIF('リスト（不使用）'!$A$5:$A$6,単年カーブ!$A$1),"希望数量入力ください",'単年（2027年度）'!$E$12*単年カーブ!$R$3+'単年（2027年度）'!$E$12*(1-単年カーブ!$R$3)*単年カーブ!Q15197)</f>
        <v>0</v>
      </c>
      <c r="G15197" s="47">
        <f t="shared" si="1663"/>
        <v>0</v>
      </c>
      <c r="M15197">
        <f t="shared" si="1664"/>
        <v>2</v>
      </c>
      <c r="N15197">
        <f>IF(OR(WEEKDAY(A15197)=1,WEEKDAY(A15197)=7,COUNTIF('2027祝日等（不使用）'!$A$1:$A$20,単年カーブ!A15197)=1),0,1)</f>
        <v>0</v>
      </c>
      <c r="O15197">
        <f t="shared" si="1660"/>
        <v>26</v>
      </c>
      <c r="P15197">
        <f t="shared" si="1665"/>
        <v>1</v>
      </c>
      <c r="Q15197">
        <f t="shared" si="1666"/>
        <v>0</v>
      </c>
    </row>
    <row r="15198" spans="1:17" ht="19.5" x14ac:dyDescent="0.4">
      <c r="A15198" s="33">
        <f t="shared" si="1661"/>
        <v>46794</v>
      </c>
      <c r="B15198" s="27" t="str">
        <f t="shared" si="1662"/>
        <v>(金)</v>
      </c>
      <c r="C15198" s="34">
        <v>0.54166666666666696</v>
      </c>
      <c r="D15198" s="16" t="s">
        <v>18</v>
      </c>
      <c r="E15198" s="35">
        <v>0.5625</v>
      </c>
      <c r="F15198" s="50">
        <f>IF(COUNTIF('リスト（不使用）'!$A$5:$A$6,単年カーブ!$A$1),"希望数量入力ください",'単年（2027年度）'!$E$12*単年カーブ!$R$3+'単年（2027年度）'!$E$12*(1-単年カーブ!$R$3)*単年カーブ!Q15198)</f>
        <v>0</v>
      </c>
      <c r="G15198" s="47">
        <f t="shared" si="1663"/>
        <v>0</v>
      </c>
      <c r="M15198">
        <f t="shared" si="1664"/>
        <v>2</v>
      </c>
      <c r="N15198">
        <f>IF(OR(WEEKDAY(A15198)=1,WEEKDAY(A15198)=7,COUNTIF('2027祝日等（不使用）'!$A$1:$A$20,単年カーブ!A15198)=1),0,1)</f>
        <v>0</v>
      </c>
      <c r="O15198">
        <f t="shared" si="1660"/>
        <v>27</v>
      </c>
      <c r="P15198">
        <f t="shared" si="1665"/>
        <v>1</v>
      </c>
      <c r="Q15198">
        <f t="shared" si="1666"/>
        <v>0</v>
      </c>
    </row>
    <row r="15199" spans="1:17" ht="19.5" x14ac:dyDescent="0.4">
      <c r="A15199" s="33">
        <f t="shared" si="1661"/>
        <v>46794</v>
      </c>
      <c r="B15199" s="27" t="str">
        <f t="shared" si="1662"/>
        <v>(金)</v>
      </c>
      <c r="C15199" s="34">
        <v>0.5625</v>
      </c>
      <c r="D15199" s="16" t="s">
        <v>18</v>
      </c>
      <c r="E15199" s="35">
        <v>0.58333333333333304</v>
      </c>
      <c r="F15199" s="50">
        <f>IF(COUNTIF('リスト（不使用）'!$A$5:$A$6,単年カーブ!$A$1),"希望数量入力ください",'単年（2027年度）'!$E$12*単年カーブ!$R$3+'単年（2027年度）'!$E$12*(1-単年カーブ!$R$3)*単年カーブ!Q15199)</f>
        <v>0</v>
      </c>
      <c r="G15199" s="47">
        <f t="shared" si="1663"/>
        <v>0</v>
      </c>
      <c r="M15199">
        <f t="shared" si="1664"/>
        <v>2</v>
      </c>
      <c r="N15199">
        <f>IF(OR(WEEKDAY(A15199)=1,WEEKDAY(A15199)=7,COUNTIF('2027祝日等（不使用）'!$A$1:$A$20,単年カーブ!A15199)=1),0,1)</f>
        <v>0</v>
      </c>
      <c r="O15199">
        <f t="shared" si="1660"/>
        <v>28</v>
      </c>
      <c r="P15199">
        <f t="shared" si="1665"/>
        <v>1</v>
      </c>
      <c r="Q15199">
        <f t="shared" si="1666"/>
        <v>0</v>
      </c>
    </row>
    <row r="15200" spans="1:17" ht="19.5" x14ac:dyDescent="0.4">
      <c r="A15200" s="33">
        <f t="shared" si="1661"/>
        <v>46794</v>
      </c>
      <c r="B15200" s="27" t="str">
        <f t="shared" si="1662"/>
        <v>(金)</v>
      </c>
      <c r="C15200" s="34">
        <v>0.58333333333333304</v>
      </c>
      <c r="D15200" s="16" t="s">
        <v>18</v>
      </c>
      <c r="E15200" s="35">
        <v>0.60416666666666696</v>
      </c>
      <c r="F15200" s="50">
        <f>IF(COUNTIF('リスト（不使用）'!$A$5:$A$6,単年カーブ!$A$1),"希望数量入力ください",'単年（2027年度）'!$E$12*単年カーブ!$R$3+'単年（2027年度）'!$E$12*(1-単年カーブ!$R$3)*単年カーブ!Q15200)</f>
        <v>0</v>
      </c>
      <c r="G15200" s="47">
        <f t="shared" si="1663"/>
        <v>0</v>
      </c>
      <c r="M15200">
        <f t="shared" si="1664"/>
        <v>2</v>
      </c>
      <c r="N15200">
        <f>IF(OR(WEEKDAY(A15200)=1,WEEKDAY(A15200)=7,COUNTIF('2027祝日等（不使用）'!$A$1:$A$20,単年カーブ!A15200)=1),0,1)</f>
        <v>0</v>
      </c>
      <c r="O15200">
        <f t="shared" si="1660"/>
        <v>29</v>
      </c>
      <c r="P15200">
        <f t="shared" si="1665"/>
        <v>1</v>
      </c>
      <c r="Q15200">
        <f t="shared" si="1666"/>
        <v>0</v>
      </c>
    </row>
    <row r="15201" spans="1:17" ht="19.5" x14ac:dyDescent="0.4">
      <c r="A15201" s="33">
        <f t="shared" si="1661"/>
        <v>46794</v>
      </c>
      <c r="B15201" s="27" t="str">
        <f t="shared" si="1662"/>
        <v>(金)</v>
      </c>
      <c r="C15201" s="34">
        <v>0.60416666666666696</v>
      </c>
      <c r="D15201" s="16" t="s">
        <v>18</v>
      </c>
      <c r="E15201" s="35">
        <v>0.625</v>
      </c>
      <c r="F15201" s="50">
        <f>IF(COUNTIF('リスト（不使用）'!$A$5:$A$6,単年カーブ!$A$1),"希望数量入力ください",'単年（2027年度）'!$E$12*単年カーブ!$R$3+'単年（2027年度）'!$E$12*(1-単年カーブ!$R$3)*単年カーブ!Q15201)</f>
        <v>0</v>
      </c>
      <c r="G15201" s="47">
        <f t="shared" si="1663"/>
        <v>0</v>
      </c>
      <c r="M15201">
        <f t="shared" si="1664"/>
        <v>2</v>
      </c>
      <c r="N15201">
        <f>IF(OR(WEEKDAY(A15201)=1,WEEKDAY(A15201)=7,COUNTIF('2027祝日等（不使用）'!$A$1:$A$20,単年カーブ!A15201)=1),0,1)</f>
        <v>0</v>
      </c>
      <c r="O15201">
        <f t="shared" si="1660"/>
        <v>30</v>
      </c>
      <c r="P15201">
        <f t="shared" si="1665"/>
        <v>1</v>
      </c>
      <c r="Q15201">
        <f t="shared" si="1666"/>
        <v>0</v>
      </c>
    </row>
    <row r="15202" spans="1:17" ht="19.5" x14ac:dyDescent="0.4">
      <c r="A15202" s="33">
        <f t="shared" si="1661"/>
        <v>46794</v>
      </c>
      <c r="B15202" s="27" t="str">
        <f t="shared" si="1662"/>
        <v>(金)</v>
      </c>
      <c r="C15202" s="34">
        <v>0.625</v>
      </c>
      <c r="D15202" s="16" t="s">
        <v>18</v>
      </c>
      <c r="E15202" s="35">
        <v>0.64583333333333304</v>
      </c>
      <c r="F15202" s="50">
        <f>IF(COUNTIF('リスト（不使用）'!$A$5:$A$6,単年カーブ!$A$1),"希望数量入力ください",'単年（2027年度）'!$E$12*単年カーブ!$R$3+'単年（2027年度）'!$E$12*(1-単年カーブ!$R$3)*単年カーブ!Q15202)</f>
        <v>0</v>
      </c>
      <c r="G15202" s="47">
        <f t="shared" si="1663"/>
        <v>0</v>
      </c>
      <c r="M15202">
        <f t="shared" si="1664"/>
        <v>2</v>
      </c>
      <c r="N15202">
        <f>IF(OR(WEEKDAY(A15202)=1,WEEKDAY(A15202)=7,COUNTIF('2027祝日等（不使用）'!$A$1:$A$20,単年カーブ!A15202)=1),0,1)</f>
        <v>0</v>
      </c>
      <c r="O15202">
        <f t="shared" si="1660"/>
        <v>31</v>
      </c>
      <c r="P15202">
        <f t="shared" si="1665"/>
        <v>1</v>
      </c>
      <c r="Q15202">
        <f t="shared" si="1666"/>
        <v>0</v>
      </c>
    </row>
    <row r="15203" spans="1:17" ht="19.5" x14ac:dyDescent="0.4">
      <c r="A15203" s="33">
        <f t="shared" si="1661"/>
        <v>46794</v>
      </c>
      <c r="B15203" s="27" t="str">
        <f t="shared" si="1662"/>
        <v>(金)</v>
      </c>
      <c r="C15203" s="34">
        <v>0.64583333333333304</v>
      </c>
      <c r="D15203" s="16" t="s">
        <v>18</v>
      </c>
      <c r="E15203" s="35">
        <v>0.66666666666666696</v>
      </c>
      <c r="F15203" s="50">
        <f>IF(COUNTIF('リスト（不使用）'!$A$5:$A$6,単年カーブ!$A$1),"希望数量入力ください",'単年（2027年度）'!$E$12*単年カーブ!$R$3+'単年（2027年度）'!$E$12*(1-単年カーブ!$R$3)*単年カーブ!Q15203)</f>
        <v>0</v>
      </c>
      <c r="G15203" s="47">
        <f t="shared" si="1663"/>
        <v>0</v>
      </c>
      <c r="M15203">
        <f t="shared" si="1664"/>
        <v>2</v>
      </c>
      <c r="N15203">
        <f>IF(OR(WEEKDAY(A15203)=1,WEEKDAY(A15203)=7,COUNTIF('2027祝日等（不使用）'!$A$1:$A$20,単年カーブ!A15203)=1),0,1)</f>
        <v>0</v>
      </c>
      <c r="O15203">
        <f t="shared" si="1660"/>
        <v>32</v>
      </c>
      <c r="P15203">
        <f t="shared" si="1665"/>
        <v>1</v>
      </c>
      <c r="Q15203">
        <f t="shared" si="1666"/>
        <v>0</v>
      </c>
    </row>
    <row r="15204" spans="1:17" ht="19.5" x14ac:dyDescent="0.4">
      <c r="A15204" s="33">
        <f t="shared" si="1661"/>
        <v>46794</v>
      </c>
      <c r="B15204" s="27" t="str">
        <f t="shared" si="1662"/>
        <v>(金)</v>
      </c>
      <c r="C15204" s="34">
        <v>0.66666666666666696</v>
      </c>
      <c r="D15204" s="16" t="s">
        <v>18</v>
      </c>
      <c r="E15204" s="35">
        <v>0.6875</v>
      </c>
      <c r="F15204" s="50">
        <f>IF(COUNTIF('リスト（不使用）'!$A$5:$A$6,単年カーブ!$A$1),"希望数量入力ください",'単年（2027年度）'!$E$12*単年カーブ!$R$3+'単年（2027年度）'!$E$12*(1-単年カーブ!$R$3)*単年カーブ!Q15204)</f>
        <v>0</v>
      </c>
      <c r="G15204" s="47">
        <f t="shared" si="1663"/>
        <v>0</v>
      </c>
      <c r="M15204">
        <f t="shared" si="1664"/>
        <v>2</v>
      </c>
      <c r="N15204">
        <f>IF(OR(WEEKDAY(A15204)=1,WEEKDAY(A15204)=7,COUNTIF('2027祝日等（不使用）'!$A$1:$A$20,単年カーブ!A15204)=1),0,1)</f>
        <v>0</v>
      </c>
      <c r="O15204">
        <f t="shared" si="1660"/>
        <v>33</v>
      </c>
      <c r="P15204">
        <f t="shared" si="1665"/>
        <v>1</v>
      </c>
      <c r="Q15204">
        <f t="shared" si="1666"/>
        <v>0</v>
      </c>
    </row>
    <row r="15205" spans="1:17" ht="19.5" x14ac:dyDescent="0.4">
      <c r="A15205" s="33">
        <f t="shared" si="1661"/>
        <v>46794</v>
      </c>
      <c r="B15205" s="27" t="str">
        <f t="shared" si="1662"/>
        <v>(金)</v>
      </c>
      <c r="C15205" s="34">
        <v>0.6875</v>
      </c>
      <c r="D15205" s="16" t="s">
        <v>18</v>
      </c>
      <c r="E15205" s="35">
        <v>0.70833333333333304</v>
      </c>
      <c r="F15205" s="50">
        <f>IF(COUNTIF('リスト（不使用）'!$A$5:$A$6,単年カーブ!$A$1),"希望数量入力ください",'単年（2027年度）'!$E$12*単年カーブ!$R$3+'単年（2027年度）'!$E$12*(1-単年カーブ!$R$3)*単年カーブ!Q15205)</f>
        <v>0</v>
      </c>
      <c r="G15205" s="47">
        <f t="shared" si="1663"/>
        <v>0</v>
      </c>
      <c r="M15205">
        <f t="shared" si="1664"/>
        <v>2</v>
      </c>
      <c r="N15205">
        <f>IF(OR(WEEKDAY(A15205)=1,WEEKDAY(A15205)=7,COUNTIF('2027祝日等（不使用）'!$A$1:$A$20,単年カーブ!A15205)=1),0,1)</f>
        <v>0</v>
      </c>
      <c r="O15205">
        <f t="shared" si="1660"/>
        <v>34</v>
      </c>
      <c r="P15205">
        <f t="shared" si="1665"/>
        <v>1</v>
      </c>
      <c r="Q15205">
        <f t="shared" si="1666"/>
        <v>0</v>
      </c>
    </row>
    <row r="15206" spans="1:17" ht="19.5" x14ac:dyDescent="0.4">
      <c r="A15206" s="33">
        <f t="shared" si="1661"/>
        <v>46794</v>
      </c>
      <c r="B15206" s="27" t="str">
        <f t="shared" si="1662"/>
        <v>(金)</v>
      </c>
      <c r="C15206" s="34">
        <v>0.70833333333333304</v>
      </c>
      <c r="D15206" s="16" t="s">
        <v>18</v>
      </c>
      <c r="E15206" s="35">
        <v>0.72916666666666696</v>
      </c>
      <c r="F15206" s="50">
        <f>IF(COUNTIF('リスト（不使用）'!$A$5:$A$6,単年カーブ!$A$1),"希望数量入力ください",'単年（2027年度）'!$E$12*単年カーブ!$R$3+'単年（2027年度）'!$E$12*(1-単年カーブ!$R$3)*単年カーブ!Q15206)</f>
        <v>0</v>
      </c>
      <c r="G15206" s="47">
        <f t="shared" si="1663"/>
        <v>0</v>
      </c>
      <c r="M15206">
        <f t="shared" si="1664"/>
        <v>2</v>
      </c>
      <c r="N15206">
        <f>IF(OR(WEEKDAY(A15206)=1,WEEKDAY(A15206)=7,COUNTIF('2027祝日等（不使用）'!$A$1:$A$20,単年カーブ!A15206)=1),0,1)</f>
        <v>0</v>
      </c>
      <c r="O15206">
        <f t="shared" si="1660"/>
        <v>35</v>
      </c>
      <c r="P15206">
        <f t="shared" si="1665"/>
        <v>1</v>
      </c>
      <c r="Q15206">
        <f t="shared" si="1666"/>
        <v>0</v>
      </c>
    </row>
    <row r="15207" spans="1:17" ht="19.5" x14ac:dyDescent="0.4">
      <c r="A15207" s="33">
        <f t="shared" si="1661"/>
        <v>46794</v>
      </c>
      <c r="B15207" s="27" t="str">
        <f t="shared" si="1662"/>
        <v>(金)</v>
      </c>
      <c r="C15207" s="34">
        <v>0.72916666666666696</v>
      </c>
      <c r="D15207" s="16" t="s">
        <v>18</v>
      </c>
      <c r="E15207" s="35">
        <v>0.75</v>
      </c>
      <c r="F15207" s="50">
        <f>IF(COUNTIF('リスト（不使用）'!$A$5:$A$6,単年カーブ!$A$1),"希望数量入力ください",'単年（2027年度）'!$E$12*単年カーブ!$R$3+'単年（2027年度）'!$E$12*(1-単年カーブ!$R$3)*単年カーブ!Q15207)</f>
        <v>0</v>
      </c>
      <c r="G15207" s="47">
        <f t="shared" si="1663"/>
        <v>0</v>
      </c>
      <c r="M15207">
        <f t="shared" si="1664"/>
        <v>2</v>
      </c>
      <c r="N15207">
        <f>IF(OR(WEEKDAY(A15207)=1,WEEKDAY(A15207)=7,COUNTIF('2027祝日等（不使用）'!$A$1:$A$20,単年カーブ!A15207)=1),0,1)</f>
        <v>0</v>
      </c>
      <c r="O15207">
        <f t="shared" si="1660"/>
        <v>36</v>
      </c>
      <c r="P15207">
        <f t="shared" si="1665"/>
        <v>1</v>
      </c>
      <c r="Q15207">
        <f t="shared" si="1666"/>
        <v>0</v>
      </c>
    </row>
    <row r="15208" spans="1:17" ht="19.5" x14ac:dyDescent="0.4">
      <c r="A15208" s="33">
        <f t="shared" si="1661"/>
        <v>46794</v>
      </c>
      <c r="B15208" s="27" t="str">
        <f t="shared" si="1662"/>
        <v>(金)</v>
      </c>
      <c r="C15208" s="34">
        <v>0.75</v>
      </c>
      <c r="D15208" s="16" t="s">
        <v>18</v>
      </c>
      <c r="E15208" s="35">
        <v>0.77083333333333304</v>
      </c>
      <c r="F15208" s="50">
        <f>IF(COUNTIF('リスト（不使用）'!$A$5:$A$6,単年カーブ!$A$1),"希望数量入力ください",'単年（2027年度）'!$E$12*単年カーブ!$R$3+'単年（2027年度）'!$E$12*(1-単年カーブ!$R$3)*単年カーブ!Q15208)</f>
        <v>0</v>
      </c>
      <c r="G15208" s="47">
        <f t="shared" si="1663"/>
        <v>0</v>
      </c>
      <c r="M15208">
        <f t="shared" si="1664"/>
        <v>2</v>
      </c>
      <c r="N15208">
        <f>IF(OR(WEEKDAY(A15208)=1,WEEKDAY(A15208)=7,COUNTIF('2027祝日等（不使用）'!$A$1:$A$20,単年カーブ!A15208)=1),0,1)</f>
        <v>0</v>
      </c>
      <c r="O15208">
        <f t="shared" si="1660"/>
        <v>37</v>
      </c>
      <c r="P15208">
        <f t="shared" si="1665"/>
        <v>1</v>
      </c>
      <c r="Q15208">
        <f t="shared" si="1666"/>
        <v>0</v>
      </c>
    </row>
    <row r="15209" spans="1:17" ht="19.5" x14ac:dyDescent="0.4">
      <c r="A15209" s="33">
        <f t="shared" si="1661"/>
        <v>46794</v>
      </c>
      <c r="B15209" s="27" t="str">
        <f t="shared" si="1662"/>
        <v>(金)</v>
      </c>
      <c r="C15209" s="34">
        <v>0.77083333333333304</v>
      </c>
      <c r="D15209" s="16" t="s">
        <v>18</v>
      </c>
      <c r="E15209" s="35">
        <v>0.79166666666666696</v>
      </c>
      <c r="F15209" s="50">
        <f>IF(COUNTIF('リスト（不使用）'!$A$5:$A$6,単年カーブ!$A$1),"希望数量入力ください",'単年（2027年度）'!$E$12*単年カーブ!$R$3+'単年（2027年度）'!$E$12*(1-単年カーブ!$R$3)*単年カーブ!Q15209)</f>
        <v>0</v>
      </c>
      <c r="G15209" s="47">
        <f t="shared" si="1663"/>
        <v>0</v>
      </c>
      <c r="M15209">
        <f t="shared" si="1664"/>
        <v>2</v>
      </c>
      <c r="N15209">
        <f>IF(OR(WEEKDAY(A15209)=1,WEEKDAY(A15209)=7,COUNTIF('2027祝日等（不使用）'!$A$1:$A$20,単年カーブ!A15209)=1),0,1)</f>
        <v>0</v>
      </c>
      <c r="O15209">
        <f t="shared" si="1660"/>
        <v>38</v>
      </c>
      <c r="P15209">
        <f t="shared" si="1665"/>
        <v>1</v>
      </c>
      <c r="Q15209">
        <f t="shared" si="1666"/>
        <v>0</v>
      </c>
    </row>
    <row r="15210" spans="1:17" ht="19.5" x14ac:dyDescent="0.4">
      <c r="A15210" s="33">
        <f t="shared" si="1661"/>
        <v>46794</v>
      </c>
      <c r="B15210" s="27" t="str">
        <f t="shared" si="1662"/>
        <v>(金)</v>
      </c>
      <c r="C15210" s="34">
        <v>0.79166666666666696</v>
      </c>
      <c r="D15210" s="16" t="s">
        <v>18</v>
      </c>
      <c r="E15210" s="35">
        <v>0.8125</v>
      </c>
      <c r="F15210" s="50">
        <f>IF(COUNTIF('リスト（不使用）'!$A$5:$A$6,単年カーブ!$A$1),"希望数量入力ください",'単年（2027年度）'!$E$12*単年カーブ!$R$3+'単年（2027年度）'!$E$12*(1-単年カーブ!$R$3)*単年カーブ!Q15210)</f>
        <v>0</v>
      </c>
      <c r="G15210" s="47">
        <f t="shared" si="1663"/>
        <v>0</v>
      </c>
      <c r="M15210">
        <f t="shared" si="1664"/>
        <v>2</v>
      </c>
      <c r="N15210">
        <f>IF(OR(WEEKDAY(A15210)=1,WEEKDAY(A15210)=7,COUNTIF('2027祝日等（不使用）'!$A$1:$A$20,単年カーブ!A15210)=1),0,1)</f>
        <v>0</v>
      </c>
      <c r="O15210">
        <f t="shared" si="1660"/>
        <v>39</v>
      </c>
      <c r="P15210">
        <f t="shared" si="1665"/>
        <v>1</v>
      </c>
      <c r="Q15210">
        <f t="shared" si="1666"/>
        <v>0</v>
      </c>
    </row>
    <row r="15211" spans="1:17" ht="19.5" x14ac:dyDescent="0.4">
      <c r="A15211" s="33">
        <f t="shared" si="1661"/>
        <v>46794</v>
      </c>
      <c r="B15211" s="27" t="str">
        <f t="shared" si="1662"/>
        <v>(金)</v>
      </c>
      <c r="C15211" s="34">
        <v>0.8125</v>
      </c>
      <c r="D15211" s="16" t="s">
        <v>18</v>
      </c>
      <c r="E15211" s="35">
        <v>0.83333333333333304</v>
      </c>
      <c r="F15211" s="50">
        <f>IF(COUNTIF('リスト（不使用）'!$A$5:$A$6,単年カーブ!$A$1),"希望数量入力ください",'単年（2027年度）'!$E$12*単年カーブ!$R$3+'単年（2027年度）'!$E$12*(1-単年カーブ!$R$3)*単年カーブ!Q15211)</f>
        <v>0</v>
      </c>
      <c r="G15211" s="47">
        <f t="shared" si="1663"/>
        <v>0</v>
      </c>
      <c r="M15211">
        <f t="shared" si="1664"/>
        <v>2</v>
      </c>
      <c r="N15211">
        <f>IF(OR(WEEKDAY(A15211)=1,WEEKDAY(A15211)=7,COUNTIF('2027祝日等（不使用）'!$A$1:$A$20,単年カーブ!A15211)=1),0,1)</f>
        <v>0</v>
      </c>
      <c r="O15211">
        <f t="shared" si="1660"/>
        <v>40</v>
      </c>
      <c r="P15211">
        <f t="shared" si="1665"/>
        <v>1</v>
      </c>
      <c r="Q15211">
        <f t="shared" si="1666"/>
        <v>0</v>
      </c>
    </row>
    <row r="15212" spans="1:17" ht="19.5" x14ac:dyDescent="0.4">
      <c r="A15212" s="33">
        <f t="shared" si="1661"/>
        <v>46794</v>
      </c>
      <c r="B15212" s="27" t="str">
        <f t="shared" si="1662"/>
        <v>(金)</v>
      </c>
      <c r="C15212" s="34">
        <v>0.83333333333333304</v>
      </c>
      <c r="D15212" s="16" t="s">
        <v>18</v>
      </c>
      <c r="E15212" s="35">
        <v>0.85416666666666696</v>
      </c>
      <c r="F15212" s="50">
        <f>IF(COUNTIF('リスト（不使用）'!$A$5:$A$6,単年カーブ!$A$1),"希望数量入力ください",'単年（2027年度）'!$E$12*単年カーブ!$R$3+'単年（2027年度）'!$E$12*(1-単年カーブ!$R$3)*単年カーブ!Q15212)</f>
        <v>0</v>
      </c>
      <c r="G15212" s="47">
        <f t="shared" si="1663"/>
        <v>0</v>
      </c>
      <c r="M15212">
        <f t="shared" si="1664"/>
        <v>2</v>
      </c>
      <c r="N15212">
        <f>IF(OR(WEEKDAY(A15212)=1,WEEKDAY(A15212)=7,COUNTIF('2027祝日等（不使用）'!$A$1:$A$20,単年カーブ!A15212)=1),0,1)</f>
        <v>0</v>
      </c>
      <c r="O15212">
        <f t="shared" si="1660"/>
        <v>41</v>
      </c>
      <c r="P15212">
        <f t="shared" si="1665"/>
        <v>0</v>
      </c>
      <c r="Q15212">
        <f t="shared" si="1666"/>
        <v>0</v>
      </c>
    </row>
    <row r="15213" spans="1:17" ht="19.5" x14ac:dyDescent="0.4">
      <c r="A15213" s="33">
        <f t="shared" si="1661"/>
        <v>46794</v>
      </c>
      <c r="B15213" s="27" t="str">
        <f t="shared" si="1662"/>
        <v>(金)</v>
      </c>
      <c r="C15213" s="34">
        <v>0.85416666666666696</v>
      </c>
      <c r="D15213" s="16" t="s">
        <v>18</v>
      </c>
      <c r="E15213" s="35">
        <v>0.875</v>
      </c>
      <c r="F15213" s="50">
        <f>IF(COUNTIF('リスト（不使用）'!$A$5:$A$6,単年カーブ!$A$1),"希望数量入力ください",'単年（2027年度）'!$E$12*単年カーブ!$R$3+'単年（2027年度）'!$E$12*(1-単年カーブ!$R$3)*単年カーブ!Q15213)</f>
        <v>0</v>
      </c>
      <c r="G15213" s="47">
        <f t="shared" si="1663"/>
        <v>0</v>
      </c>
      <c r="M15213">
        <f t="shared" si="1664"/>
        <v>2</v>
      </c>
      <c r="N15213">
        <f>IF(OR(WEEKDAY(A15213)=1,WEEKDAY(A15213)=7,COUNTIF('2027祝日等（不使用）'!$A$1:$A$20,単年カーブ!A15213)=1),0,1)</f>
        <v>0</v>
      </c>
      <c r="O15213">
        <f t="shared" si="1660"/>
        <v>42</v>
      </c>
      <c r="P15213">
        <f t="shared" si="1665"/>
        <v>0</v>
      </c>
      <c r="Q15213">
        <f t="shared" si="1666"/>
        <v>0</v>
      </c>
    </row>
    <row r="15214" spans="1:17" ht="19.5" x14ac:dyDescent="0.4">
      <c r="A15214" s="33">
        <f t="shared" si="1661"/>
        <v>46794</v>
      </c>
      <c r="B15214" s="27" t="str">
        <f t="shared" si="1662"/>
        <v>(金)</v>
      </c>
      <c r="C15214" s="34">
        <v>0.875</v>
      </c>
      <c r="D15214" s="16" t="s">
        <v>18</v>
      </c>
      <c r="E15214" s="35">
        <v>0.89583333333333304</v>
      </c>
      <c r="F15214" s="50">
        <f>IF(COUNTIF('リスト（不使用）'!$A$5:$A$6,単年カーブ!$A$1),"希望数量入力ください",'単年（2027年度）'!$E$12*単年カーブ!$R$3+'単年（2027年度）'!$E$12*(1-単年カーブ!$R$3)*単年カーブ!Q15214)</f>
        <v>0</v>
      </c>
      <c r="G15214" s="47">
        <f t="shared" si="1663"/>
        <v>0</v>
      </c>
      <c r="M15214">
        <f t="shared" si="1664"/>
        <v>2</v>
      </c>
      <c r="N15214">
        <f>IF(OR(WEEKDAY(A15214)=1,WEEKDAY(A15214)=7,COUNTIF('2027祝日等（不使用）'!$A$1:$A$20,単年カーブ!A15214)=1),0,1)</f>
        <v>0</v>
      </c>
      <c r="O15214">
        <f t="shared" si="1660"/>
        <v>43</v>
      </c>
      <c r="P15214">
        <f t="shared" si="1665"/>
        <v>0</v>
      </c>
      <c r="Q15214">
        <f t="shared" si="1666"/>
        <v>0</v>
      </c>
    </row>
    <row r="15215" spans="1:17" ht="19.5" x14ac:dyDescent="0.4">
      <c r="A15215" s="33">
        <f t="shared" si="1661"/>
        <v>46794</v>
      </c>
      <c r="B15215" s="27" t="str">
        <f t="shared" si="1662"/>
        <v>(金)</v>
      </c>
      <c r="C15215" s="34">
        <v>0.89583333333333304</v>
      </c>
      <c r="D15215" s="16" t="s">
        <v>18</v>
      </c>
      <c r="E15215" s="35">
        <v>0.91666666666666696</v>
      </c>
      <c r="F15215" s="50">
        <f>IF(COUNTIF('リスト（不使用）'!$A$5:$A$6,単年カーブ!$A$1),"希望数量入力ください",'単年（2027年度）'!$E$12*単年カーブ!$R$3+'単年（2027年度）'!$E$12*(1-単年カーブ!$R$3)*単年カーブ!Q15215)</f>
        <v>0</v>
      </c>
      <c r="G15215" s="47">
        <f t="shared" si="1663"/>
        <v>0</v>
      </c>
      <c r="M15215">
        <f t="shared" si="1664"/>
        <v>2</v>
      </c>
      <c r="N15215">
        <f>IF(OR(WEEKDAY(A15215)=1,WEEKDAY(A15215)=7,COUNTIF('2027祝日等（不使用）'!$A$1:$A$20,単年カーブ!A15215)=1),0,1)</f>
        <v>0</v>
      </c>
      <c r="O15215">
        <f t="shared" si="1660"/>
        <v>44</v>
      </c>
      <c r="P15215">
        <f t="shared" si="1665"/>
        <v>0</v>
      </c>
      <c r="Q15215">
        <f t="shared" si="1666"/>
        <v>0</v>
      </c>
    </row>
    <row r="15216" spans="1:17" ht="19.5" x14ac:dyDescent="0.4">
      <c r="A15216" s="33">
        <f t="shared" si="1661"/>
        <v>46794</v>
      </c>
      <c r="B15216" s="27" t="str">
        <f t="shared" si="1662"/>
        <v>(金)</v>
      </c>
      <c r="C15216" s="34">
        <v>0.91666666666666696</v>
      </c>
      <c r="D15216" s="16" t="s">
        <v>18</v>
      </c>
      <c r="E15216" s="35">
        <v>0.9375</v>
      </c>
      <c r="F15216" s="50">
        <f>IF(COUNTIF('リスト（不使用）'!$A$5:$A$6,単年カーブ!$A$1),"希望数量入力ください",'単年（2027年度）'!$E$12*単年カーブ!$R$3+'単年（2027年度）'!$E$12*(1-単年カーブ!$R$3)*単年カーブ!Q15216)</f>
        <v>0</v>
      </c>
      <c r="G15216" s="47">
        <f t="shared" si="1663"/>
        <v>0</v>
      </c>
      <c r="M15216">
        <f t="shared" si="1664"/>
        <v>2</v>
      </c>
      <c r="N15216">
        <f>IF(OR(WEEKDAY(A15216)=1,WEEKDAY(A15216)=7,COUNTIF('2027祝日等（不使用）'!$A$1:$A$20,単年カーブ!A15216)=1),0,1)</f>
        <v>0</v>
      </c>
      <c r="O15216">
        <f t="shared" si="1660"/>
        <v>45</v>
      </c>
      <c r="P15216">
        <f t="shared" si="1665"/>
        <v>0</v>
      </c>
      <c r="Q15216">
        <f t="shared" si="1666"/>
        <v>0</v>
      </c>
    </row>
    <row r="15217" spans="1:17" ht="19.5" x14ac:dyDescent="0.4">
      <c r="A15217" s="33">
        <f t="shared" si="1661"/>
        <v>46794</v>
      </c>
      <c r="B15217" s="27" t="str">
        <f t="shared" si="1662"/>
        <v>(金)</v>
      </c>
      <c r="C15217" s="34">
        <v>0.9375</v>
      </c>
      <c r="D15217" s="16" t="s">
        <v>18</v>
      </c>
      <c r="E15217" s="35">
        <v>0.95833333333333304</v>
      </c>
      <c r="F15217" s="50">
        <f>IF(COUNTIF('リスト（不使用）'!$A$5:$A$6,単年カーブ!$A$1),"希望数量入力ください",'単年（2027年度）'!$E$12*単年カーブ!$R$3+'単年（2027年度）'!$E$12*(1-単年カーブ!$R$3)*単年カーブ!Q15217)</f>
        <v>0</v>
      </c>
      <c r="G15217" s="47">
        <f t="shared" si="1663"/>
        <v>0</v>
      </c>
      <c r="M15217">
        <f t="shared" si="1664"/>
        <v>2</v>
      </c>
      <c r="N15217">
        <f>IF(OR(WEEKDAY(A15217)=1,WEEKDAY(A15217)=7,COUNTIF('2027祝日等（不使用）'!$A$1:$A$20,単年カーブ!A15217)=1),0,1)</f>
        <v>0</v>
      </c>
      <c r="O15217">
        <f t="shared" si="1660"/>
        <v>46</v>
      </c>
      <c r="P15217">
        <f t="shared" si="1665"/>
        <v>0</v>
      </c>
      <c r="Q15217">
        <f t="shared" si="1666"/>
        <v>0</v>
      </c>
    </row>
    <row r="15218" spans="1:17" ht="19.5" x14ac:dyDescent="0.4">
      <c r="A15218" s="33">
        <f t="shared" si="1661"/>
        <v>46794</v>
      </c>
      <c r="B15218" s="27" t="str">
        <f t="shared" si="1662"/>
        <v>(金)</v>
      </c>
      <c r="C15218" s="34">
        <v>0.95833333333333304</v>
      </c>
      <c r="D15218" s="16" t="s">
        <v>18</v>
      </c>
      <c r="E15218" s="35">
        <v>0.97916666666666696</v>
      </c>
      <c r="F15218" s="50">
        <f>IF(COUNTIF('リスト（不使用）'!$A$5:$A$6,単年カーブ!$A$1),"希望数量入力ください",'単年（2027年度）'!$E$12*単年カーブ!$R$3+'単年（2027年度）'!$E$12*(1-単年カーブ!$R$3)*単年カーブ!Q15218)</f>
        <v>0</v>
      </c>
      <c r="G15218" s="47">
        <f t="shared" si="1663"/>
        <v>0</v>
      </c>
      <c r="M15218">
        <f t="shared" si="1664"/>
        <v>2</v>
      </c>
      <c r="N15218">
        <f>IF(OR(WEEKDAY(A15218)=1,WEEKDAY(A15218)=7,COUNTIF('2027祝日等（不使用）'!$A$1:$A$20,単年カーブ!A15218)=1),0,1)</f>
        <v>0</v>
      </c>
      <c r="O15218">
        <f t="shared" si="1660"/>
        <v>47</v>
      </c>
      <c r="P15218">
        <f t="shared" si="1665"/>
        <v>0</v>
      </c>
      <c r="Q15218">
        <f t="shared" si="1666"/>
        <v>0</v>
      </c>
    </row>
    <row r="15219" spans="1:17" ht="19.5" x14ac:dyDescent="0.4">
      <c r="A15219" s="33">
        <f t="shared" si="1661"/>
        <v>46794</v>
      </c>
      <c r="B15219" s="27" t="str">
        <f t="shared" si="1662"/>
        <v>(金)</v>
      </c>
      <c r="C15219" s="34">
        <v>0.97916666666666696</v>
      </c>
      <c r="D15219" s="16" t="s">
        <v>18</v>
      </c>
      <c r="E15219" s="35" t="s">
        <v>17</v>
      </c>
      <c r="F15219" s="50">
        <f>IF(COUNTIF('リスト（不使用）'!$A$5:$A$6,単年カーブ!$A$1),"希望数量入力ください",'単年（2027年度）'!$E$12*単年カーブ!$R$3+'単年（2027年度）'!$E$12*(1-単年カーブ!$R$3)*単年カーブ!Q15219)</f>
        <v>0</v>
      </c>
      <c r="G15219" s="47">
        <f t="shared" si="1663"/>
        <v>0</v>
      </c>
      <c r="M15219">
        <f t="shared" si="1664"/>
        <v>2</v>
      </c>
      <c r="N15219">
        <f>IF(OR(WEEKDAY(A15219)=1,WEEKDAY(A15219)=7,COUNTIF('2027祝日等（不使用）'!$A$1:$A$20,単年カーブ!A15219)=1),0,1)</f>
        <v>0</v>
      </c>
      <c r="O15219">
        <f t="shared" si="1660"/>
        <v>48</v>
      </c>
      <c r="P15219">
        <f t="shared" si="1665"/>
        <v>0</v>
      </c>
      <c r="Q15219">
        <f t="shared" si="1666"/>
        <v>0</v>
      </c>
    </row>
    <row r="15220" spans="1:17" ht="19.5" x14ac:dyDescent="0.4">
      <c r="A15220" s="33">
        <f t="shared" si="1661"/>
        <v>46795</v>
      </c>
      <c r="B15220" s="27" t="str">
        <f t="shared" si="1662"/>
        <v>(土)</v>
      </c>
      <c r="C15220" s="34">
        <v>0</v>
      </c>
      <c r="D15220" s="16" t="s">
        <v>18</v>
      </c>
      <c r="E15220" s="35">
        <v>2.0833333333333332E-2</v>
      </c>
      <c r="F15220" s="50">
        <f>IF(COUNTIF('リスト（不使用）'!$A$5:$A$6,単年カーブ!$A$1),"希望数量入力ください",'単年（2027年度）'!$E$12*単年カーブ!$R$3+'単年（2027年度）'!$E$12*(1-単年カーブ!$R$3)*単年カーブ!Q15220)</f>
        <v>0</v>
      </c>
      <c r="G15220" s="47">
        <f t="shared" si="1663"/>
        <v>0</v>
      </c>
      <c r="M15220">
        <f t="shared" si="1664"/>
        <v>2</v>
      </c>
      <c r="N15220">
        <f>IF(OR(WEEKDAY(A15220)=1,WEEKDAY(A15220)=7,COUNTIF('2027祝日等（不使用）'!$A$1:$A$20,単年カーブ!A15220)=1),0,1)</f>
        <v>0</v>
      </c>
      <c r="O15220">
        <f t="shared" ref="O15220:O15283" si="1667">O15172</f>
        <v>1</v>
      </c>
      <c r="P15220">
        <f t="shared" si="1665"/>
        <v>0</v>
      </c>
      <c r="Q15220">
        <f t="shared" si="1666"/>
        <v>0</v>
      </c>
    </row>
    <row r="15221" spans="1:17" ht="19.5" x14ac:dyDescent="0.4">
      <c r="A15221" s="33">
        <f t="shared" si="1661"/>
        <v>46795</v>
      </c>
      <c r="B15221" s="27" t="str">
        <f t="shared" si="1662"/>
        <v>(土)</v>
      </c>
      <c r="C15221" s="34">
        <v>2.0833333333333332E-2</v>
      </c>
      <c r="D15221" s="16" t="s">
        <v>18</v>
      </c>
      <c r="E15221" s="35">
        <v>4.1666666666666664E-2</v>
      </c>
      <c r="F15221" s="50">
        <f>IF(COUNTIF('リスト（不使用）'!$A$5:$A$6,単年カーブ!$A$1),"希望数量入力ください",'単年（2027年度）'!$E$12*単年カーブ!$R$3+'単年（2027年度）'!$E$12*(1-単年カーブ!$R$3)*単年カーブ!Q15221)</f>
        <v>0</v>
      </c>
      <c r="G15221" s="47">
        <f t="shared" si="1663"/>
        <v>0</v>
      </c>
      <c r="M15221">
        <f t="shared" si="1664"/>
        <v>2</v>
      </c>
      <c r="N15221">
        <f>IF(OR(WEEKDAY(A15221)=1,WEEKDAY(A15221)=7,COUNTIF('2027祝日等（不使用）'!$A$1:$A$20,単年カーブ!A15221)=1),0,1)</f>
        <v>0</v>
      </c>
      <c r="O15221">
        <f t="shared" si="1667"/>
        <v>2</v>
      </c>
      <c r="P15221">
        <f t="shared" si="1665"/>
        <v>0</v>
      </c>
      <c r="Q15221">
        <f t="shared" si="1666"/>
        <v>0</v>
      </c>
    </row>
    <row r="15222" spans="1:17" ht="19.5" x14ac:dyDescent="0.4">
      <c r="A15222" s="33">
        <f t="shared" si="1661"/>
        <v>46795</v>
      </c>
      <c r="B15222" s="27" t="str">
        <f t="shared" si="1662"/>
        <v>(土)</v>
      </c>
      <c r="C15222" s="34">
        <v>4.1666666666666664E-2</v>
      </c>
      <c r="D15222" s="16" t="s">
        <v>18</v>
      </c>
      <c r="E15222" s="35">
        <v>6.25E-2</v>
      </c>
      <c r="F15222" s="50">
        <f>IF(COUNTIF('リスト（不使用）'!$A$5:$A$6,単年カーブ!$A$1),"希望数量入力ください",'単年（2027年度）'!$E$12*単年カーブ!$R$3+'単年（2027年度）'!$E$12*(1-単年カーブ!$R$3)*単年カーブ!Q15222)</f>
        <v>0</v>
      </c>
      <c r="G15222" s="47">
        <f t="shared" si="1663"/>
        <v>0</v>
      </c>
      <c r="M15222">
        <f t="shared" si="1664"/>
        <v>2</v>
      </c>
      <c r="N15222">
        <f>IF(OR(WEEKDAY(A15222)=1,WEEKDAY(A15222)=7,COUNTIF('2027祝日等（不使用）'!$A$1:$A$20,単年カーブ!A15222)=1),0,1)</f>
        <v>0</v>
      </c>
      <c r="O15222">
        <f t="shared" si="1667"/>
        <v>3</v>
      </c>
      <c r="P15222">
        <f t="shared" si="1665"/>
        <v>0</v>
      </c>
      <c r="Q15222">
        <f t="shared" si="1666"/>
        <v>0</v>
      </c>
    </row>
    <row r="15223" spans="1:17" ht="19.5" x14ac:dyDescent="0.4">
      <c r="A15223" s="33">
        <f t="shared" si="1661"/>
        <v>46795</v>
      </c>
      <c r="B15223" s="27" t="str">
        <f t="shared" si="1662"/>
        <v>(土)</v>
      </c>
      <c r="C15223" s="34">
        <v>6.25E-2</v>
      </c>
      <c r="D15223" s="16" t="s">
        <v>18</v>
      </c>
      <c r="E15223" s="35">
        <v>8.3333333333333301E-2</v>
      </c>
      <c r="F15223" s="50">
        <f>IF(COUNTIF('リスト（不使用）'!$A$5:$A$6,単年カーブ!$A$1),"希望数量入力ください",'単年（2027年度）'!$E$12*単年カーブ!$R$3+'単年（2027年度）'!$E$12*(1-単年カーブ!$R$3)*単年カーブ!Q15223)</f>
        <v>0</v>
      </c>
      <c r="G15223" s="47">
        <f t="shared" si="1663"/>
        <v>0</v>
      </c>
      <c r="M15223">
        <f t="shared" si="1664"/>
        <v>2</v>
      </c>
      <c r="N15223">
        <f>IF(OR(WEEKDAY(A15223)=1,WEEKDAY(A15223)=7,COUNTIF('2027祝日等（不使用）'!$A$1:$A$20,単年カーブ!A15223)=1),0,1)</f>
        <v>0</v>
      </c>
      <c r="O15223">
        <f t="shared" si="1667"/>
        <v>4</v>
      </c>
      <c r="P15223">
        <f t="shared" si="1665"/>
        <v>0</v>
      </c>
      <c r="Q15223">
        <f t="shared" si="1666"/>
        <v>0</v>
      </c>
    </row>
    <row r="15224" spans="1:17" ht="19.5" x14ac:dyDescent="0.4">
      <c r="A15224" s="33">
        <f t="shared" si="1661"/>
        <v>46795</v>
      </c>
      <c r="B15224" s="27" t="str">
        <f t="shared" si="1662"/>
        <v>(土)</v>
      </c>
      <c r="C15224" s="34">
        <v>8.3333333333333301E-2</v>
      </c>
      <c r="D15224" s="16" t="s">
        <v>18</v>
      </c>
      <c r="E15224" s="35">
        <v>0.104166666666667</v>
      </c>
      <c r="F15224" s="50">
        <f>IF(COUNTIF('リスト（不使用）'!$A$5:$A$6,単年カーブ!$A$1),"希望数量入力ください",'単年（2027年度）'!$E$12*単年カーブ!$R$3+'単年（2027年度）'!$E$12*(1-単年カーブ!$R$3)*単年カーブ!Q15224)</f>
        <v>0</v>
      </c>
      <c r="G15224" s="47">
        <f t="shared" si="1663"/>
        <v>0</v>
      </c>
      <c r="M15224">
        <f t="shared" si="1664"/>
        <v>2</v>
      </c>
      <c r="N15224">
        <f>IF(OR(WEEKDAY(A15224)=1,WEEKDAY(A15224)=7,COUNTIF('2027祝日等（不使用）'!$A$1:$A$20,単年カーブ!A15224)=1),0,1)</f>
        <v>0</v>
      </c>
      <c r="O15224">
        <f t="shared" si="1667"/>
        <v>5</v>
      </c>
      <c r="P15224">
        <f t="shared" si="1665"/>
        <v>0</v>
      </c>
      <c r="Q15224">
        <f t="shared" si="1666"/>
        <v>0</v>
      </c>
    </row>
    <row r="15225" spans="1:17" ht="19.5" x14ac:dyDescent="0.4">
      <c r="A15225" s="33">
        <f t="shared" si="1661"/>
        <v>46795</v>
      </c>
      <c r="B15225" s="27" t="str">
        <f t="shared" si="1662"/>
        <v>(土)</v>
      </c>
      <c r="C15225" s="34">
        <v>0.104166666666667</v>
      </c>
      <c r="D15225" s="16" t="s">
        <v>18</v>
      </c>
      <c r="E15225" s="35">
        <v>0.125</v>
      </c>
      <c r="F15225" s="50">
        <f>IF(COUNTIF('リスト（不使用）'!$A$5:$A$6,単年カーブ!$A$1),"希望数量入力ください",'単年（2027年度）'!$E$12*単年カーブ!$R$3+'単年（2027年度）'!$E$12*(1-単年カーブ!$R$3)*単年カーブ!Q15225)</f>
        <v>0</v>
      </c>
      <c r="G15225" s="47">
        <f t="shared" si="1663"/>
        <v>0</v>
      </c>
      <c r="M15225">
        <f t="shared" si="1664"/>
        <v>2</v>
      </c>
      <c r="N15225">
        <f>IF(OR(WEEKDAY(A15225)=1,WEEKDAY(A15225)=7,COUNTIF('2027祝日等（不使用）'!$A$1:$A$20,単年カーブ!A15225)=1),0,1)</f>
        <v>0</v>
      </c>
      <c r="O15225">
        <f t="shared" si="1667"/>
        <v>6</v>
      </c>
      <c r="P15225">
        <f t="shared" si="1665"/>
        <v>0</v>
      </c>
      <c r="Q15225">
        <f t="shared" si="1666"/>
        <v>0</v>
      </c>
    </row>
    <row r="15226" spans="1:17" ht="19.5" x14ac:dyDescent="0.4">
      <c r="A15226" s="33">
        <f t="shared" ref="A15226:A15289" si="1668">A15178+1</f>
        <v>46795</v>
      </c>
      <c r="B15226" s="27" t="str">
        <f t="shared" si="1662"/>
        <v>(土)</v>
      </c>
      <c r="C15226" s="34">
        <v>0.125</v>
      </c>
      <c r="D15226" s="16" t="s">
        <v>18</v>
      </c>
      <c r="E15226" s="35">
        <v>0.14583333333333301</v>
      </c>
      <c r="F15226" s="50">
        <f>IF(COUNTIF('リスト（不使用）'!$A$5:$A$6,単年カーブ!$A$1),"希望数量入力ください",'単年（2027年度）'!$E$12*単年カーブ!$R$3+'単年（2027年度）'!$E$12*(1-単年カーブ!$R$3)*単年カーブ!Q15226)</f>
        <v>0</v>
      </c>
      <c r="G15226" s="47">
        <f t="shared" si="1663"/>
        <v>0</v>
      </c>
      <c r="M15226">
        <f t="shared" si="1664"/>
        <v>2</v>
      </c>
      <c r="N15226">
        <f>IF(OR(WEEKDAY(A15226)=1,WEEKDAY(A15226)=7,COUNTIF('2027祝日等（不使用）'!$A$1:$A$20,単年カーブ!A15226)=1),0,1)</f>
        <v>0</v>
      </c>
      <c r="O15226">
        <f t="shared" si="1667"/>
        <v>7</v>
      </c>
      <c r="P15226">
        <f t="shared" si="1665"/>
        <v>0</v>
      </c>
      <c r="Q15226">
        <f t="shared" si="1666"/>
        <v>0</v>
      </c>
    </row>
    <row r="15227" spans="1:17" ht="19.5" x14ac:dyDescent="0.4">
      <c r="A15227" s="33">
        <f t="shared" si="1668"/>
        <v>46795</v>
      </c>
      <c r="B15227" s="27" t="str">
        <f t="shared" si="1662"/>
        <v>(土)</v>
      </c>
      <c r="C15227" s="34">
        <v>0.14583333333333301</v>
      </c>
      <c r="D15227" s="16" t="s">
        <v>18</v>
      </c>
      <c r="E15227" s="35">
        <v>0.16666666666666699</v>
      </c>
      <c r="F15227" s="50">
        <f>IF(COUNTIF('リスト（不使用）'!$A$5:$A$6,単年カーブ!$A$1),"希望数量入力ください",'単年（2027年度）'!$E$12*単年カーブ!$R$3+'単年（2027年度）'!$E$12*(1-単年カーブ!$R$3)*単年カーブ!Q15227)</f>
        <v>0</v>
      </c>
      <c r="G15227" s="47">
        <f t="shared" si="1663"/>
        <v>0</v>
      </c>
      <c r="M15227">
        <f t="shared" si="1664"/>
        <v>2</v>
      </c>
      <c r="N15227">
        <f>IF(OR(WEEKDAY(A15227)=1,WEEKDAY(A15227)=7,COUNTIF('2027祝日等（不使用）'!$A$1:$A$20,単年カーブ!A15227)=1),0,1)</f>
        <v>0</v>
      </c>
      <c r="O15227">
        <f t="shared" si="1667"/>
        <v>8</v>
      </c>
      <c r="P15227">
        <f t="shared" si="1665"/>
        <v>0</v>
      </c>
      <c r="Q15227">
        <f t="shared" si="1666"/>
        <v>0</v>
      </c>
    </row>
    <row r="15228" spans="1:17" ht="19.5" x14ac:dyDescent="0.4">
      <c r="A15228" s="33">
        <f t="shared" si="1668"/>
        <v>46795</v>
      </c>
      <c r="B15228" s="27" t="str">
        <f t="shared" si="1662"/>
        <v>(土)</v>
      </c>
      <c r="C15228" s="34">
        <v>0.16666666666666699</v>
      </c>
      <c r="D15228" s="16" t="s">
        <v>18</v>
      </c>
      <c r="E15228" s="35">
        <v>0.1875</v>
      </c>
      <c r="F15228" s="50">
        <f>IF(COUNTIF('リスト（不使用）'!$A$5:$A$6,単年カーブ!$A$1),"希望数量入力ください",'単年（2027年度）'!$E$12*単年カーブ!$R$3+'単年（2027年度）'!$E$12*(1-単年カーブ!$R$3)*単年カーブ!Q15228)</f>
        <v>0</v>
      </c>
      <c r="G15228" s="47">
        <f t="shared" si="1663"/>
        <v>0</v>
      </c>
      <c r="M15228">
        <f t="shared" si="1664"/>
        <v>2</v>
      </c>
      <c r="N15228">
        <f>IF(OR(WEEKDAY(A15228)=1,WEEKDAY(A15228)=7,COUNTIF('2027祝日等（不使用）'!$A$1:$A$20,単年カーブ!A15228)=1),0,1)</f>
        <v>0</v>
      </c>
      <c r="O15228">
        <f t="shared" si="1667"/>
        <v>9</v>
      </c>
      <c r="P15228">
        <f t="shared" si="1665"/>
        <v>0</v>
      </c>
      <c r="Q15228">
        <f t="shared" si="1666"/>
        <v>0</v>
      </c>
    </row>
    <row r="15229" spans="1:17" ht="19.5" x14ac:dyDescent="0.4">
      <c r="A15229" s="33">
        <f t="shared" si="1668"/>
        <v>46795</v>
      </c>
      <c r="B15229" s="27" t="str">
        <f t="shared" si="1662"/>
        <v>(土)</v>
      </c>
      <c r="C15229" s="34">
        <v>0.1875</v>
      </c>
      <c r="D15229" s="16" t="s">
        <v>18</v>
      </c>
      <c r="E15229" s="35">
        <v>0.20833333333333301</v>
      </c>
      <c r="F15229" s="50">
        <f>IF(COUNTIF('リスト（不使用）'!$A$5:$A$6,単年カーブ!$A$1),"希望数量入力ください",'単年（2027年度）'!$E$12*単年カーブ!$R$3+'単年（2027年度）'!$E$12*(1-単年カーブ!$R$3)*単年カーブ!Q15229)</f>
        <v>0</v>
      </c>
      <c r="G15229" s="47">
        <f t="shared" si="1663"/>
        <v>0</v>
      </c>
      <c r="M15229">
        <f t="shared" si="1664"/>
        <v>2</v>
      </c>
      <c r="N15229">
        <f>IF(OR(WEEKDAY(A15229)=1,WEEKDAY(A15229)=7,COUNTIF('2027祝日等（不使用）'!$A$1:$A$20,単年カーブ!A15229)=1),0,1)</f>
        <v>0</v>
      </c>
      <c r="O15229">
        <f t="shared" si="1667"/>
        <v>10</v>
      </c>
      <c r="P15229">
        <f t="shared" si="1665"/>
        <v>0</v>
      </c>
      <c r="Q15229">
        <f t="shared" si="1666"/>
        <v>0</v>
      </c>
    </row>
    <row r="15230" spans="1:17" ht="19.5" x14ac:dyDescent="0.4">
      <c r="A15230" s="33">
        <f t="shared" si="1668"/>
        <v>46795</v>
      </c>
      <c r="B15230" s="27" t="str">
        <f t="shared" si="1662"/>
        <v>(土)</v>
      </c>
      <c r="C15230" s="34">
        <v>0.20833333333333301</v>
      </c>
      <c r="D15230" s="16" t="s">
        <v>18</v>
      </c>
      <c r="E15230" s="35">
        <v>0.22916666666666699</v>
      </c>
      <c r="F15230" s="50">
        <f>IF(COUNTIF('リスト（不使用）'!$A$5:$A$6,単年カーブ!$A$1),"希望数量入力ください",'単年（2027年度）'!$E$12*単年カーブ!$R$3+'単年（2027年度）'!$E$12*(1-単年カーブ!$R$3)*単年カーブ!Q15230)</f>
        <v>0</v>
      </c>
      <c r="G15230" s="47">
        <f t="shared" si="1663"/>
        <v>0</v>
      </c>
      <c r="M15230">
        <f t="shared" si="1664"/>
        <v>2</v>
      </c>
      <c r="N15230">
        <f>IF(OR(WEEKDAY(A15230)=1,WEEKDAY(A15230)=7,COUNTIF('2027祝日等（不使用）'!$A$1:$A$20,単年カーブ!A15230)=1),0,1)</f>
        <v>0</v>
      </c>
      <c r="O15230">
        <f t="shared" si="1667"/>
        <v>11</v>
      </c>
      <c r="P15230">
        <f t="shared" si="1665"/>
        <v>0</v>
      </c>
      <c r="Q15230">
        <f t="shared" si="1666"/>
        <v>0</v>
      </c>
    </row>
    <row r="15231" spans="1:17" ht="19.5" x14ac:dyDescent="0.4">
      <c r="A15231" s="33">
        <f t="shared" si="1668"/>
        <v>46795</v>
      </c>
      <c r="B15231" s="27" t="str">
        <f t="shared" si="1662"/>
        <v>(土)</v>
      </c>
      <c r="C15231" s="34">
        <v>0.22916666666666699</v>
      </c>
      <c r="D15231" s="16" t="s">
        <v>18</v>
      </c>
      <c r="E15231" s="35">
        <v>0.25</v>
      </c>
      <c r="F15231" s="50">
        <f>IF(COUNTIF('リスト（不使用）'!$A$5:$A$6,単年カーブ!$A$1),"希望数量入力ください",'単年（2027年度）'!$E$12*単年カーブ!$R$3+'単年（2027年度）'!$E$12*(1-単年カーブ!$R$3)*単年カーブ!Q15231)</f>
        <v>0</v>
      </c>
      <c r="G15231" s="47">
        <f t="shared" si="1663"/>
        <v>0</v>
      </c>
      <c r="M15231">
        <f t="shared" si="1664"/>
        <v>2</v>
      </c>
      <c r="N15231">
        <f>IF(OR(WEEKDAY(A15231)=1,WEEKDAY(A15231)=7,COUNTIF('2027祝日等（不使用）'!$A$1:$A$20,単年カーブ!A15231)=1),0,1)</f>
        <v>0</v>
      </c>
      <c r="O15231">
        <f t="shared" si="1667"/>
        <v>12</v>
      </c>
      <c r="P15231">
        <f t="shared" si="1665"/>
        <v>0</v>
      </c>
      <c r="Q15231">
        <f t="shared" si="1666"/>
        <v>0</v>
      </c>
    </row>
    <row r="15232" spans="1:17" ht="19.5" x14ac:dyDescent="0.4">
      <c r="A15232" s="33">
        <f t="shared" si="1668"/>
        <v>46795</v>
      </c>
      <c r="B15232" s="27" t="str">
        <f t="shared" si="1662"/>
        <v>(土)</v>
      </c>
      <c r="C15232" s="34">
        <v>0.25</v>
      </c>
      <c r="D15232" s="16" t="s">
        <v>18</v>
      </c>
      <c r="E15232" s="35">
        <v>0.27083333333333298</v>
      </c>
      <c r="F15232" s="50">
        <f>IF(COUNTIF('リスト（不使用）'!$A$5:$A$6,単年カーブ!$A$1),"希望数量入力ください",'単年（2027年度）'!$E$12*単年カーブ!$R$3+'単年（2027年度）'!$E$12*(1-単年カーブ!$R$3)*単年カーブ!Q15232)</f>
        <v>0</v>
      </c>
      <c r="G15232" s="47">
        <f t="shared" si="1663"/>
        <v>0</v>
      </c>
      <c r="M15232">
        <f t="shared" si="1664"/>
        <v>2</v>
      </c>
      <c r="N15232">
        <f>IF(OR(WEEKDAY(A15232)=1,WEEKDAY(A15232)=7,COUNTIF('2027祝日等（不使用）'!$A$1:$A$20,単年カーブ!A15232)=1),0,1)</f>
        <v>0</v>
      </c>
      <c r="O15232">
        <f t="shared" si="1667"/>
        <v>13</v>
      </c>
      <c r="P15232">
        <f t="shared" si="1665"/>
        <v>0</v>
      </c>
      <c r="Q15232">
        <f t="shared" si="1666"/>
        <v>0</v>
      </c>
    </row>
    <row r="15233" spans="1:17" ht="19.5" x14ac:dyDescent="0.4">
      <c r="A15233" s="33">
        <f t="shared" si="1668"/>
        <v>46795</v>
      </c>
      <c r="B15233" s="27" t="str">
        <f t="shared" si="1662"/>
        <v>(土)</v>
      </c>
      <c r="C15233" s="34">
        <v>0.27083333333333298</v>
      </c>
      <c r="D15233" s="16" t="s">
        <v>18</v>
      </c>
      <c r="E15233" s="35">
        <v>0.29166666666666702</v>
      </c>
      <c r="F15233" s="50">
        <f>IF(COUNTIF('リスト（不使用）'!$A$5:$A$6,単年カーブ!$A$1),"希望数量入力ください",'単年（2027年度）'!$E$12*単年カーブ!$R$3+'単年（2027年度）'!$E$12*(1-単年カーブ!$R$3)*単年カーブ!Q15233)</f>
        <v>0</v>
      </c>
      <c r="G15233" s="47">
        <f t="shared" si="1663"/>
        <v>0</v>
      </c>
      <c r="M15233">
        <f t="shared" si="1664"/>
        <v>2</v>
      </c>
      <c r="N15233">
        <f>IF(OR(WEEKDAY(A15233)=1,WEEKDAY(A15233)=7,COUNTIF('2027祝日等（不使用）'!$A$1:$A$20,単年カーブ!A15233)=1),0,1)</f>
        <v>0</v>
      </c>
      <c r="O15233">
        <f t="shared" si="1667"/>
        <v>14</v>
      </c>
      <c r="P15233">
        <f t="shared" si="1665"/>
        <v>0</v>
      </c>
      <c r="Q15233">
        <f t="shared" si="1666"/>
        <v>0</v>
      </c>
    </row>
    <row r="15234" spans="1:17" ht="19.5" x14ac:dyDescent="0.4">
      <c r="A15234" s="33">
        <f t="shared" si="1668"/>
        <v>46795</v>
      </c>
      <c r="B15234" s="27" t="str">
        <f t="shared" si="1662"/>
        <v>(土)</v>
      </c>
      <c r="C15234" s="34">
        <v>0.29166666666666702</v>
      </c>
      <c r="D15234" s="16" t="s">
        <v>18</v>
      </c>
      <c r="E15234" s="35">
        <v>0.3125</v>
      </c>
      <c r="F15234" s="50">
        <f>IF(COUNTIF('リスト（不使用）'!$A$5:$A$6,単年カーブ!$A$1),"希望数量入力ください",'単年（2027年度）'!$E$12*単年カーブ!$R$3+'単年（2027年度）'!$E$12*(1-単年カーブ!$R$3)*単年カーブ!Q15234)</f>
        <v>0</v>
      </c>
      <c r="G15234" s="47">
        <f t="shared" si="1663"/>
        <v>0</v>
      </c>
      <c r="M15234">
        <f t="shared" si="1664"/>
        <v>2</v>
      </c>
      <c r="N15234">
        <f>IF(OR(WEEKDAY(A15234)=1,WEEKDAY(A15234)=7,COUNTIF('2027祝日等（不使用）'!$A$1:$A$20,単年カーブ!A15234)=1),0,1)</f>
        <v>0</v>
      </c>
      <c r="O15234">
        <f t="shared" si="1667"/>
        <v>15</v>
      </c>
      <c r="P15234">
        <f t="shared" si="1665"/>
        <v>0</v>
      </c>
      <c r="Q15234">
        <f t="shared" si="1666"/>
        <v>0</v>
      </c>
    </row>
    <row r="15235" spans="1:17" ht="19.5" x14ac:dyDescent="0.4">
      <c r="A15235" s="33">
        <f t="shared" si="1668"/>
        <v>46795</v>
      </c>
      <c r="B15235" s="27" t="str">
        <f t="shared" si="1662"/>
        <v>(土)</v>
      </c>
      <c r="C15235" s="34">
        <v>0.3125</v>
      </c>
      <c r="D15235" s="16" t="s">
        <v>18</v>
      </c>
      <c r="E15235" s="35">
        <v>0.33333333333333298</v>
      </c>
      <c r="F15235" s="50">
        <f>IF(COUNTIF('リスト（不使用）'!$A$5:$A$6,単年カーブ!$A$1),"希望数量入力ください",'単年（2027年度）'!$E$12*単年カーブ!$R$3+'単年（2027年度）'!$E$12*(1-単年カーブ!$R$3)*単年カーブ!Q15235)</f>
        <v>0</v>
      </c>
      <c r="G15235" s="47">
        <f t="shared" si="1663"/>
        <v>0</v>
      </c>
      <c r="M15235">
        <f t="shared" si="1664"/>
        <v>2</v>
      </c>
      <c r="N15235">
        <f>IF(OR(WEEKDAY(A15235)=1,WEEKDAY(A15235)=7,COUNTIF('2027祝日等（不使用）'!$A$1:$A$20,単年カーブ!A15235)=1),0,1)</f>
        <v>0</v>
      </c>
      <c r="O15235">
        <f t="shared" si="1667"/>
        <v>16</v>
      </c>
      <c r="P15235">
        <f t="shared" si="1665"/>
        <v>0</v>
      </c>
      <c r="Q15235">
        <f t="shared" si="1666"/>
        <v>0</v>
      </c>
    </row>
    <row r="15236" spans="1:17" ht="19.5" x14ac:dyDescent="0.4">
      <c r="A15236" s="33">
        <f t="shared" si="1668"/>
        <v>46795</v>
      </c>
      <c r="B15236" s="27" t="str">
        <f t="shared" ref="B15236:B15299" si="1669">TEXT(A15236,"(aaa)")</f>
        <v>(土)</v>
      </c>
      <c r="C15236" s="34">
        <v>0.33333333333333298</v>
      </c>
      <c r="D15236" s="16" t="s">
        <v>18</v>
      </c>
      <c r="E15236" s="35">
        <v>0.35416666666666702</v>
      </c>
      <c r="F15236" s="50">
        <f>IF(COUNTIF('リスト（不使用）'!$A$5:$A$6,単年カーブ!$A$1),"希望数量入力ください",'単年（2027年度）'!$E$12*単年カーブ!$R$3+'単年（2027年度）'!$E$12*(1-単年カーブ!$R$3)*単年カーブ!Q15236)</f>
        <v>0</v>
      </c>
      <c r="G15236" s="47">
        <f t="shared" ref="G15236:G15299" si="1670">F15236/2</f>
        <v>0</v>
      </c>
      <c r="M15236">
        <f t="shared" ref="M15236:M15299" si="1671">MONTH(A15236)</f>
        <v>2</v>
      </c>
      <c r="N15236">
        <f>IF(OR(WEEKDAY(A15236)=1,WEEKDAY(A15236)=7,COUNTIF('2027祝日等（不使用）'!$A$1:$A$20,単年カーブ!A15236)=1),0,1)</f>
        <v>0</v>
      </c>
      <c r="O15236">
        <f t="shared" si="1667"/>
        <v>17</v>
      </c>
      <c r="P15236">
        <f t="shared" ref="P15236:P15299" si="1672">IF(AND(O15236&gt;16,O15236&lt;41),1,0)</f>
        <v>1</v>
      </c>
      <c r="Q15236">
        <f t="shared" ref="Q15236:Q15299" si="1673">P15236*N15236</f>
        <v>0</v>
      </c>
    </row>
    <row r="15237" spans="1:17" ht="19.5" x14ac:dyDescent="0.4">
      <c r="A15237" s="33">
        <f t="shared" si="1668"/>
        <v>46795</v>
      </c>
      <c r="B15237" s="27" t="str">
        <f t="shared" si="1669"/>
        <v>(土)</v>
      </c>
      <c r="C15237" s="34">
        <v>0.35416666666666702</v>
      </c>
      <c r="D15237" s="16" t="s">
        <v>18</v>
      </c>
      <c r="E15237" s="35">
        <v>0.375</v>
      </c>
      <c r="F15237" s="50">
        <f>IF(COUNTIF('リスト（不使用）'!$A$5:$A$6,単年カーブ!$A$1),"希望数量入力ください",'単年（2027年度）'!$E$12*単年カーブ!$R$3+'単年（2027年度）'!$E$12*(1-単年カーブ!$R$3)*単年カーブ!Q15237)</f>
        <v>0</v>
      </c>
      <c r="G15237" s="47">
        <f t="shared" si="1670"/>
        <v>0</v>
      </c>
      <c r="M15237">
        <f t="shared" si="1671"/>
        <v>2</v>
      </c>
      <c r="N15237">
        <f>IF(OR(WEEKDAY(A15237)=1,WEEKDAY(A15237)=7,COUNTIF('2027祝日等（不使用）'!$A$1:$A$20,単年カーブ!A15237)=1),0,1)</f>
        <v>0</v>
      </c>
      <c r="O15237">
        <f t="shared" si="1667"/>
        <v>18</v>
      </c>
      <c r="P15237">
        <f t="shared" si="1672"/>
        <v>1</v>
      </c>
      <c r="Q15237">
        <f t="shared" si="1673"/>
        <v>0</v>
      </c>
    </row>
    <row r="15238" spans="1:17" ht="19.5" x14ac:dyDescent="0.4">
      <c r="A15238" s="33">
        <f t="shared" si="1668"/>
        <v>46795</v>
      </c>
      <c r="B15238" s="27" t="str">
        <f t="shared" si="1669"/>
        <v>(土)</v>
      </c>
      <c r="C15238" s="34">
        <v>0.375</v>
      </c>
      <c r="D15238" s="16" t="s">
        <v>18</v>
      </c>
      <c r="E15238" s="35">
        <v>0.39583333333333298</v>
      </c>
      <c r="F15238" s="50">
        <f>IF(COUNTIF('リスト（不使用）'!$A$5:$A$6,単年カーブ!$A$1),"希望数量入力ください",'単年（2027年度）'!$E$12*単年カーブ!$R$3+'単年（2027年度）'!$E$12*(1-単年カーブ!$R$3)*単年カーブ!Q15238)</f>
        <v>0</v>
      </c>
      <c r="G15238" s="47">
        <f t="shared" si="1670"/>
        <v>0</v>
      </c>
      <c r="M15238">
        <f t="shared" si="1671"/>
        <v>2</v>
      </c>
      <c r="N15238">
        <f>IF(OR(WEEKDAY(A15238)=1,WEEKDAY(A15238)=7,COUNTIF('2027祝日等（不使用）'!$A$1:$A$20,単年カーブ!A15238)=1),0,1)</f>
        <v>0</v>
      </c>
      <c r="O15238">
        <f t="shared" si="1667"/>
        <v>19</v>
      </c>
      <c r="P15238">
        <f t="shared" si="1672"/>
        <v>1</v>
      </c>
      <c r="Q15238">
        <f t="shared" si="1673"/>
        <v>0</v>
      </c>
    </row>
    <row r="15239" spans="1:17" ht="19.5" x14ac:dyDescent="0.4">
      <c r="A15239" s="33">
        <f t="shared" si="1668"/>
        <v>46795</v>
      </c>
      <c r="B15239" s="27" t="str">
        <f t="shared" si="1669"/>
        <v>(土)</v>
      </c>
      <c r="C15239" s="34">
        <v>0.39583333333333298</v>
      </c>
      <c r="D15239" s="16" t="s">
        <v>18</v>
      </c>
      <c r="E15239" s="35">
        <v>0.41666666666666702</v>
      </c>
      <c r="F15239" s="50">
        <f>IF(COUNTIF('リスト（不使用）'!$A$5:$A$6,単年カーブ!$A$1),"希望数量入力ください",'単年（2027年度）'!$E$12*単年カーブ!$R$3+'単年（2027年度）'!$E$12*(1-単年カーブ!$R$3)*単年カーブ!Q15239)</f>
        <v>0</v>
      </c>
      <c r="G15239" s="47">
        <f t="shared" si="1670"/>
        <v>0</v>
      </c>
      <c r="M15239">
        <f t="shared" si="1671"/>
        <v>2</v>
      </c>
      <c r="N15239">
        <f>IF(OR(WEEKDAY(A15239)=1,WEEKDAY(A15239)=7,COUNTIF('2027祝日等（不使用）'!$A$1:$A$20,単年カーブ!A15239)=1),0,1)</f>
        <v>0</v>
      </c>
      <c r="O15239">
        <f t="shared" si="1667"/>
        <v>20</v>
      </c>
      <c r="P15239">
        <f t="shared" si="1672"/>
        <v>1</v>
      </c>
      <c r="Q15239">
        <f t="shared" si="1673"/>
        <v>0</v>
      </c>
    </row>
    <row r="15240" spans="1:17" ht="19.5" x14ac:dyDescent="0.4">
      <c r="A15240" s="33">
        <f t="shared" si="1668"/>
        <v>46795</v>
      </c>
      <c r="B15240" s="27" t="str">
        <f t="shared" si="1669"/>
        <v>(土)</v>
      </c>
      <c r="C15240" s="34">
        <v>0.41666666666666702</v>
      </c>
      <c r="D15240" s="16" t="s">
        <v>18</v>
      </c>
      <c r="E15240" s="35">
        <v>0.4375</v>
      </c>
      <c r="F15240" s="50">
        <f>IF(COUNTIF('リスト（不使用）'!$A$5:$A$6,単年カーブ!$A$1),"希望数量入力ください",'単年（2027年度）'!$E$12*単年カーブ!$R$3+'単年（2027年度）'!$E$12*(1-単年カーブ!$R$3)*単年カーブ!Q15240)</f>
        <v>0</v>
      </c>
      <c r="G15240" s="47">
        <f t="shared" si="1670"/>
        <v>0</v>
      </c>
      <c r="M15240">
        <f t="shared" si="1671"/>
        <v>2</v>
      </c>
      <c r="N15240">
        <f>IF(OR(WEEKDAY(A15240)=1,WEEKDAY(A15240)=7,COUNTIF('2027祝日等（不使用）'!$A$1:$A$20,単年カーブ!A15240)=1),0,1)</f>
        <v>0</v>
      </c>
      <c r="O15240">
        <f t="shared" si="1667"/>
        <v>21</v>
      </c>
      <c r="P15240">
        <f t="shared" si="1672"/>
        <v>1</v>
      </c>
      <c r="Q15240">
        <f t="shared" si="1673"/>
        <v>0</v>
      </c>
    </row>
    <row r="15241" spans="1:17" ht="19.5" x14ac:dyDescent="0.4">
      <c r="A15241" s="33">
        <f t="shared" si="1668"/>
        <v>46795</v>
      </c>
      <c r="B15241" s="27" t="str">
        <f t="shared" si="1669"/>
        <v>(土)</v>
      </c>
      <c r="C15241" s="34">
        <v>0.4375</v>
      </c>
      <c r="D15241" s="16" t="s">
        <v>18</v>
      </c>
      <c r="E15241" s="35">
        <v>0.45833333333333298</v>
      </c>
      <c r="F15241" s="50">
        <f>IF(COUNTIF('リスト（不使用）'!$A$5:$A$6,単年カーブ!$A$1),"希望数量入力ください",'単年（2027年度）'!$E$12*単年カーブ!$R$3+'単年（2027年度）'!$E$12*(1-単年カーブ!$R$3)*単年カーブ!Q15241)</f>
        <v>0</v>
      </c>
      <c r="G15241" s="47">
        <f t="shared" si="1670"/>
        <v>0</v>
      </c>
      <c r="M15241">
        <f t="shared" si="1671"/>
        <v>2</v>
      </c>
      <c r="N15241">
        <f>IF(OR(WEEKDAY(A15241)=1,WEEKDAY(A15241)=7,COUNTIF('2027祝日等（不使用）'!$A$1:$A$20,単年カーブ!A15241)=1),0,1)</f>
        <v>0</v>
      </c>
      <c r="O15241">
        <f t="shared" si="1667"/>
        <v>22</v>
      </c>
      <c r="P15241">
        <f t="shared" si="1672"/>
        <v>1</v>
      </c>
      <c r="Q15241">
        <f t="shared" si="1673"/>
        <v>0</v>
      </c>
    </row>
    <row r="15242" spans="1:17" ht="19.5" x14ac:dyDescent="0.4">
      <c r="A15242" s="33">
        <f t="shared" si="1668"/>
        <v>46795</v>
      </c>
      <c r="B15242" s="27" t="str">
        <f t="shared" si="1669"/>
        <v>(土)</v>
      </c>
      <c r="C15242" s="34">
        <v>0.45833333333333298</v>
      </c>
      <c r="D15242" s="16" t="s">
        <v>18</v>
      </c>
      <c r="E15242" s="35">
        <v>0.47916666666666702</v>
      </c>
      <c r="F15242" s="50">
        <f>IF(COUNTIF('リスト（不使用）'!$A$5:$A$6,単年カーブ!$A$1),"希望数量入力ください",'単年（2027年度）'!$E$12*単年カーブ!$R$3+'単年（2027年度）'!$E$12*(1-単年カーブ!$R$3)*単年カーブ!Q15242)</f>
        <v>0</v>
      </c>
      <c r="G15242" s="47">
        <f t="shared" si="1670"/>
        <v>0</v>
      </c>
      <c r="M15242">
        <f t="shared" si="1671"/>
        <v>2</v>
      </c>
      <c r="N15242">
        <f>IF(OR(WEEKDAY(A15242)=1,WEEKDAY(A15242)=7,COUNTIF('2027祝日等（不使用）'!$A$1:$A$20,単年カーブ!A15242)=1),0,1)</f>
        <v>0</v>
      </c>
      <c r="O15242">
        <f t="shared" si="1667"/>
        <v>23</v>
      </c>
      <c r="P15242">
        <f t="shared" si="1672"/>
        <v>1</v>
      </c>
      <c r="Q15242">
        <f t="shared" si="1673"/>
        <v>0</v>
      </c>
    </row>
    <row r="15243" spans="1:17" ht="19.5" x14ac:dyDescent="0.4">
      <c r="A15243" s="33">
        <f t="shared" si="1668"/>
        <v>46795</v>
      </c>
      <c r="B15243" s="27" t="str">
        <f t="shared" si="1669"/>
        <v>(土)</v>
      </c>
      <c r="C15243" s="34">
        <v>0.47916666666666702</v>
      </c>
      <c r="D15243" s="16" t="s">
        <v>18</v>
      </c>
      <c r="E15243" s="35">
        <v>0.5</v>
      </c>
      <c r="F15243" s="50">
        <f>IF(COUNTIF('リスト（不使用）'!$A$5:$A$6,単年カーブ!$A$1),"希望数量入力ください",'単年（2027年度）'!$E$12*単年カーブ!$R$3+'単年（2027年度）'!$E$12*(1-単年カーブ!$R$3)*単年カーブ!Q15243)</f>
        <v>0</v>
      </c>
      <c r="G15243" s="47">
        <f t="shared" si="1670"/>
        <v>0</v>
      </c>
      <c r="M15243">
        <f t="shared" si="1671"/>
        <v>2</v>
      </c>
      <c r="N15243">
        <f>IF(OR(WEEKDAY(A15243)=1,WEEKDAY(A15243)=7,COUNTIF('2027祝日等（不使用）'!$A$1:$A$20,単年カーブ!A15243)=1),0,1)</f>
        <v>0</v>
      </c>
      <c r="O15243">
        <f t="shared" si="1667"/>
        <v>24</v>
      </c>
      <c r="P15243">
        <f t="shared" si="1672"/>
        <v>1</v>
      </c>
      <c r="Q15243">
        <f t="shared" si="1673"/>
        <v>0</v>
      </c>
    </row>
    <row r="15244" spans="1:17" ht="19.5" x14ac:dyDescent="0.4">
      <c r="A15244" s="33">
        <f t="shared" si="1668"/>
        <v>46795</v>
      </c>
      <c r="B15244" s="27" t="str">
        <f t="shared" si="1669"/>
        <v>(土)</v>
      </c>
      <c r="C15244" s="34">
        <v>0.5</v>
      </c>
      <c r="D15244" s="16" t="s">
        <v>18</v>
      </c>
      <c r="E15244" s="35">
        <v>0.52083333333333304</v>
      </c>
      <c r="F15244" s="50">
        <f>IF(COUNTIF('リスト（不使用）'!$A$5:$A$6,単年カーブ!$A$1),"希望数量入力ください",'単年（2027年度）'!$E$12*単年カーブ!$R$3+'単年（2027年度）'!$E$12*(1-単年カーブ!$R$3)*単年カーブ!Q15244)</f>
        <v>0</v>
      </c>
      <c r="G15244" s="47">
        <f t="shared" si="1670"/>
        <v>0</v>
      </c>
      <c r="M15244">
        <f t="shared" si="1671"/>
        <v>2</v>
      </c>
      <c r="N15244">
        <f>IF(OR(WEEKDAY(A15244)=1,WEEKDAY(A15244)=7,COUNTIF('2027祝日等（不使用）'!$A$1:$A$20,単年カーブ!A15244)=1),0,1)</f>
        <v>0</v>
      </c>
      <c r="O15244">
        <f t="shared" si="1667"/>
        <v>25</v>
      </c>
      <c r="P15244">
        <f t="shared" si="1672"/>
        <v>1</v>
      </c>
      <c r="Q15244">
        <f t="shared" si="1673"/>
        <v>0</v>
      </c>
    </row>
    <row r="15245" spans="1:17" ht="19.5" x14ac:dyDescent="0.4">
      <c r="A15245" s="33">
        <f t="shared" si="1668"/>
        <v>46795</v>
      </c>
      <c r="B15245" s="27" t="str">
        <f t="shared" si="1669"/>
        <v>(土)</v>
      </c>
      <c r="C15245" s="34">
        <v>0.52083333333333304</v>
      </c>
      <c r="D15245" s="16" t="s">
        <v>18</v>
      </c>
      <c r="E15245" s="35">
        <v>0.54166666666666696</v>
      </c>
      <c r="F15245" s="50">
        <f>IF(COUNTIF('リスト（不使用）'!$A$5:$A$6,単年カーブ!$A$1),"希望数量入力ください",'単年（2027年度）'!$E$12*単年カーブ!$R$3+'単年（2027年度）'!$E$12*(1-単年カーブ!$R$3)*単年カーブ!Q15245)</f>
        <v>0</v>
      </c>
      <c r="G15245" s="47">
        <f t="shared" si="1670"/>
        <v>0</v>
      </c>
      <c r="M15245">
        <f t="shared" si="1671"/>
        <v>2</v>
      </c>
      <c r="N15245">
        <f>IF(OR(WEEKDAY(A15245)=1,WEEKDAY(A15245)=7,COUNTIF('2027祝日等（不使用）'!$A$1:$A$20,単年カーブ!A15245)=1),0,1)</f>
        <v>0</v>
      </c>
      <c r="O15245">
        <f t="shared" si="1667"/>
        <v>26</v>
      </c>
      <c r="P15245">
        <f t="shared" si="1672"/>
        <v>1</v>
      </c>
      <c r="Q15245">
        <f t="shared" si="1673"/>
        <v>0</v>
      </c>
    </row>
    <row r="15246" spans="1:17" ht="19.5" x14ac:dyDescent="0.4">
      <c r="A15246" s="33">
        <f t="shared" si="1668"/>
        <v>46795</v>
      </c>
      <c r="B15246" s="27" t="str">
        <f t="shared" si="1669"/>
        <v>(土)</v>
      </c>
      <c r="C15246" s="34">
        <v>0.54166666666666696</v>
      </c>
      <c r="D15246" s="16" t="s">
        <v>18</v>
      </c>
      <c r="E15246" s="35">
        <v>0.5625</v>
      </c>
      <c r="F15246" s="50">
        <f>IF(COUNTIF('リスト（不使用）'!$A$5:$A$6,単年カーブ!$A$1),"希望数量入力ください",'単年（2027年度）'!$E$12*単年カーブ!$R$3+'単年（2027年度）'!$E$12*(1-単年カーブ!$R$3)*単年カーブ!Q15246)</f>
        <v>0</v>
      </c>
      <c r="G15246" s="47">
        <f t="shared" si="1670"/>
        <v>0</v>
      </c>
      <c r="M15246">
        <f t="shared" si="1671"/>
        <v>2</v>
      </c>
      <c r="N15246">
        <f>IF(OR(WEEKDAY(A15246)=1,WEEKDAY(A15246)=7,COUNTIF('2027祝日等（不使用）'!$A$1:$A$20,単年カーブ!A15246)=1),0,1)</f>
        <v>0</v>
      </c>
      <c r="O15246">
        <f t="shared" si="1667"/>
        <v>27</v>
      </c>
      <c r="P15246">
        <f t="shared" si="1672"/>
        <v>1</v>
      </c>
      <c r="Q15246">
        <f t="shared" si="1673"/>
        <v>0</v>
      </c>
    </row>
    <row r="15247" spans="1:17" ht="19.5" x14ac:dyDescent="0.4">
      <c r="A15247" s="33">
        <f t="shared" si="1668"/>
        <v>46795</v>
      </c>
      <c r="B15247" s="27" t="str">
        <f t="shared" si="1669"/>
        <v>(土)</v>
      </c>
      <c r="C15247" s="34">
        <v>0.5625</v>
      </c>
      <c r="D15247" s="16" t="s">
        <v>18</v>
      </c>
      <c r="E15247" s="35">
        <v>0.58333333333333304</v>
      </c>
      <c r="F15247" s="50">
        <f>IF(COUNTIF('リスト（不使用）'!$A$5:$A$6,単年カーブ!$A$1),"希望数量入力ください",'単年（2027年度）'!$E$12*単年カーブ!$R$3+'単年（2027年度）'!$E$12*(1-単年カーブ!$R$3)*単年カーブ!Q15247)</f>
        <v>0</v>
      </c>
      <c r="G15247" s="47">
        <f t="shared" si="1670"/>
        <v>0</v>
      </c>
      <c r="M15247">
        <f t="shared" si="1671"/>
        <v>2</v>
      </c>
      <c r="N15247">
        <f>IF(OR(WEEKDAY(A15247)=1,WEEKDAY(A15247)=7,COUNTIF('2027祝日等（不使用）'!$A$1:$A$20,単年カーブ!A15247)=1),0,1)</f>
        <v>0</v>
      </c>
      <c r="O15247">
        <f t="shared" si="1667"/>
        <v>28</v>
      </c>
      <c r="P15247">
        <f t="shared" si="1672"/>
        <v>1</v>
      </c>
      <c r="Q15247">
        <f t="shared" si="1673"/>
        <v>0</v>
      </c>
    </row>
    <row r="15248" spans="1:17" ht="19.5" x14ac:dyDescent="0.4">
      <c r="A15248" s="33">
        <f t="shared" si="1668"/>
        <v>46795</v>
      </c>
      <c r="B15248" s="27" t="str">
        <f t="shared" si="1669"/>
        <v>(土)</v>
      </c>
      <c r="C15248" s="34">
        <v>0.58333333333333304</v>
      </c>
      <c r="D15248" s="16" t="s">
        <v>18</v>
      </c>
      <c r="E15248" s="35">
        <v>0.60416666666666696</v>
      </c>
      <c r="F15248" s="50">
        <f>IF(COUNTIF('リスト（不使用）'!$A$5:$A$6,単年カーブ!$A$1),"希望数量入力ください",'単年（2027年度）'!$E$12*単年カーブ!$R$3+'単年（2027年度）'!$E$12*(1-単年カーブ!$R$3)*単年カーブ!Q15248)</f>
        <v>0</v>
      </c>
      <c r="G15248" s="47">
        <f t="shared" si="1670"/>
        <v>0</v>
      </c>
      <c r="M15248">
        <f t="shared" si="1671"/>
        <v>2</v>
      </c>
      <c r="N15248">
        <f>IF(OR(WEEKDAY(A15248)=1,WEEKDAY(A15248)=7,COUNTIF('2027祝日等（不使用）'!$A$1:$A$20,単年カーブ!A15248)=1),0,1)</f>
        <v>0</v>
      </c>
      <c r="O15248">
        <f t="shared" si="1667"/>
        <v>29</v>
      </c>
      <c r="P15248">
        <f t="shared" si="1672"/>
        <v>1</v>
      </c>
      <c r="Q15248">
        <f t="shared" si="1673"/>
        <v>0</v>
      </c>
    </row>
    <row r="15249" spans="1:17" ht="19.5" x14ac:dyDescent="0.4">
      <c r="A15249" s="33">
        <f t="shared" si="1668"/>
        <v>46795</v>
      </c>
      <c r="B15249" s="27" t="str">
        <f t="shared" si="1669"/>
        <v>(土)</v>
      </c>
      <c r="C15249" s="34">
        <v>0.60416666666666696</v>
      </c>
      <c r="D15249" s="16" t="s">
        <v>18</v>
      </c>
      <c r="E15249" s="35">
        <v>0.625</v>
      </c>
      <c r="F15249" s="50">
        <f>IF(COUNTIF('リスト（不使用）'!$A$5:$A$6,単年カーブ!$A$1),"希望数量入力ください",'単年（2027年度）'!$E$12*単年カーブ!$R$3+'単年（2027年度）'!$E$12*(1-単年カーブ!$R$3)*単年カーブ!Q15249)</f>
        <v>0</v>
      </c>
      <c r="G15249" s="47">
        <f t="shared" si="1670"/>
        <v>0</v>
      </c>
      <c r="M15249">
        <f t="shared" si="1671"/>
        <v>2</v>
      </c>
      <c r="N15249">
        <f>IF(OR(WEEKDAY(A15249)=1,WEEKDAY(A15249)=7,COUNTIF('2027祝日等（不使用）'!$A$1:$A$20,単年カーブ!A15249)=1),0,1)</f>
        <v>0</v>
      </c>
      <c r="O15249">
        <f t="shared" si="1667"/>
        <v>30</v>
      </c>
      <c r="P15249">
        <f t="shared" si="1672"/>
        <v>1</v>
      </c>
      <c r="Q15249">
        <f t="shared" si="1673"/>
        <v>0</v>
      </c>
    </row>
    <row r="15250" spans="1:17" ht="19.5" x14ac:dyDescent="0.4">
      <c r="A15250" s="33">
        <f t="shared" si="1668"/>
        <v>46795</v>
      </c>
      <c r="B15250" s="27" t="str">
        <f t="shared" si="1669"/>
        <v>(土)</v>
      </c>
      <c r="C15250" s="34">
        <v>0.625</v>
      </c>
      <c r="D15250" s="16" t="s">
        <v>18</v>
      </c>
      <c r="E15250" s="35">
        <v>0.64583333333333304</v>
      </c>
      <c r="F15250" s="50">
        <f>IF(COUNTIF('リスト（不使用）'!$A$5:$A$6,単年カーブ!$A$1),"希望数量入力ください",'単年（2027年度）'!$E$12*単年カーブ!$R$3+'単年（2027年度）'!$E$12*(1-単年カーブ!$R$3)*単年カーブ!Q15250)</f>
        <v>0</v>
      </c>
      <c r="G15250" s="47">
        <f t="shared" si="1670"/>
        <v>0</v>
      </c>
      <c r="M15250">
        <f t="shared" si="1671"/>
        <v>2</v>
      </c>
      <c r="N15250">
        <f>IF(OR(WEEKDAY(A15250)=1,WEEKDAY(A15250)=7,COUNTIF('2027祝日等（不使用）'!$A$1:$A$20,単年カーブ!A15250)=1),0,1)</f>
        <v>0</v>
      </c>
      <c r="O15250">
        <f t="shared" si="1667"/>
        <v>31</v>
      </c>
      <c r="P15250">
        <f t="shared" si="1672"/>
        <v>1</v>
      </c>
      <c r="Q15250">
        <f t="shared" si="1673"/>
        <v>0</v>
      </c>
    </row>
    <row r="15251" spans="1:17" ht="19.5" x14ac:dyDescent="0.4">
      <c r="A15251" s="33">
        <f t="shared" si="1668"/>
        <v>46795</v>
      </c>
      <c r="B15251" s="27" t="str">
        <f t="shared" si="1669"/>
        <v>(土)</v>
      </c>
      <c r="C15251" s="34">
        <v>0.64583333333333304</v>
      </c>
      <c r="D15251" s="16" t="s">
        <v>18</v>
      </c>
      <c r="E15251" s="35">
        <v>0.66666666666666696</v>
      </c>
      <c r="F15251" s="50">
        <f>IF(COUNTIF('リスト（不使用）'!$A$5:$A$6,単年カーブ!$A$1),"希望数量入力ください",'単年（2027年度）'!$E$12*単年カーブ!$R$3+'単年（2027年度）'!$E$12*(1-単年カーブ!$R$3)*単年カーブ!Q15251)</f>
        <v>0</v>
      </c>
      <c r="G15251" s="47">
        <f t="shared" si="1670"/>
        <v>0</v>
      </c>
      <c r="M15251">
        <f t="shared" si="1671"/>
        <v>2</v>
      </c>
      <c r="N15251">
        <f>IF(OR(WEEKDAY(A15251)=1,WEEKDAY(A15251)=7,COUNTIF('2027祝日等（不使用）'!$A$1:$A$20,単年カーブ!A15251)=1),0,1)</f>
        <v>0</v>
      </c>
      <c r="O15251">
        <f t="shared" si="1667"/>
        <v>32</v>
      </c>
      <c r="P15251">
        <f t="shared" si="1672"/>
        <v>1</v>
      </c>
      <c r="Q15251">
        <f t="shared" si="1673"/>
        <v>0</v>
      </c>
    </row>
    <row r="15252" spans="1:17" ht="19.5" x14ac:dyDescent="0.4">
      <c r="A15252" s="33">
        <f t="shared" si="1668"/>
        <v>46795</v>
      </c>
      <c r="B15252" s="27" t="str">
        <f t="shared" si="1669"/>
        <v>(土)</v>
      </c>
      <c r="C15252" s="34">
        <v>0.66666666666666696</v>
      </c>
      <c r="D15252" s="16" t="s">
        <v>18</v>
      </c>
      <c r="E15252" s="35">
        <v>0.6875</v>
      </c>
      <c r="F15252" s="50">
        <f>IF(COUNTIF('リスト（不使用）'!$A$5:$A$6,単年カーブ!$A$1),"希望数量入力ください",'単年（2027年度）'!$E$12*単年カーブ!$R$3+'単年（2027年度）'!$E$12*(1-単年カーブ!$R$3)*単年カーブ!Q15252)</f>
        <v>0</v>
      </c>
      <c r="G15252" s="47">
        <f t="shared" si="1670"/>
        <v>0</v>
      </c>
      <c r="M15252">
        <f t="shared" si="1671"/>
        <v>2</v>
      </c>
      <c r="N15252">
        <f>IF(OR(WEEKDAY(A15252)=1,WEEKDAY(A15252)=7,COUNTIF('2027祝日等（不使用）'!$A$1:$A$20,単年カーブ!A15252)=1),0,1)</f>
        <v>0</v>
      </c>
      <c r="O15252">
        <f t="shared" si="1667"/>
        <v>33</v>
      </c>
      <c r="P15252">
        <f t="shared" si="1672"/>
        <v>1</v>
      </c>
      <c r="Q15252">
        <f t="shared" si="1673"/>
        <v>0</v>
      </c>
    </row>
    <row r="15253" spans="1:17" ht="19.5" x14ac:dyDescent="0.4">
      <c r="A15253" s="33">
        <f t="shared" si="1668"/>
        <v>46795</v>
      </c>
      <c r="B15253" s="27" t="str">
        <f t="shared" si="1669"/>
        <v>(土)</v>
      </c>
      <c r="C15253" s="34">
        <v>0.6875</v>
      </c>
      <c r="D15253" s="16" t="s">
        <v>18</v>
      </c>
      <c r="E15253" s="35">
        <v>0.70833333333333304</v>
      </c>
      <c r="F15253" s="50">
        <f>IF(COUNTIF('リスト（不使用）'!$A$5:$A$6,単年カーブ!$A$1),"希望数量入力ください",'単年（2027年度）'!$E$12*単年カーブ!$R$3+'単年（2027年度）'!$E$12*(1-単年カーブ!$R$3)*単年カーブ!Q15253)</f>
        <v>0</v>
      </c>
      <c r="G15253" s="47">
        <f t="shared" si="1670"/>
        <v>0</v>
      </c>
      <c r="M15253">
        <f t="shared" si="1671"/>
        <v>2</v>
      </c>
      <c r="N15253">
        <f>IF(OR(WEEKDAY(A15253)=1,WEEKDAY(A15253)=7,COUNTIF('2027祝日等（不使用）'!$A$1:$A$20,単年カーブ!A15253)=1),0,1)</f>
        <v>0</v>
      </c>
      <c r="O15253">
        <f t="shared" si="1667"/>
        <v>34</v>
      </c>
      <c r="P15253">
        <f t="shared" si="1672"/>
        <v>1</v>
      </c>
      <c r="Q15253">
        <f t="shared" si="1673"/>
        <v>0</v>
      </c>
    </row>
    <row r="15254" spans="1:17" ht="19.5" x14ac:dyDescent="0.4">
      <c r="A15254" s="33">
        <f t="shared" si="1668"/>
        <v>46795</v>
      </c>
      <c r="B15254" s="27" t="str">
        <f t="shared" si="1669"/>
        <v>(土)</v>
      </c>
      <c r="C15254" s="34">
        <v>0.70833333333333304</v>
      </c>
      <c r="D15254" s="16" t="s">
        <v>18</v>
      </c>
      <c r="E15254" s="35">
        <v>0.72916666666666696</v>
      </c>
      <c r="F15254" s="50">
        <f>IF(COUNTIF('リスト（不使用）'!$A$5:$A$6,単年カーブ!$A$1),"希望数量入力ください",'単年（2027年度）'!$E$12*単年カーブ!$R$3+'単年（2027年度）'!$E$12*(1-単年カーブ!$R$3)*単年カーブ!Q15254)</f>
        <v>0</v>
      </c>
      <c r="G15254" s="47">
        <f t="shared" si="1670"/>
        <v>0</v>
      </c>
      <c r="M15254">
        <f t="shared" si="1671"/>
        <v>2</v>
      </c>
      <c r="N15254">
        <f>IF(OR(WEEKDAY(A15254)=1,WEEKDAY(A15254)=7,COUNTIF('2027祝日等（不使用）'!$A$1:$A$20,単年カーブ!A15254)=1),0,1)</f>
        <v>0</v>
      </c>
      <c r="O15254">
        <f t="shared" si="1667"/>
        <v>35</v>
      </c>
      <c r="P15254">
        <f t="shared" si="1672"/>
        <v>1</v>
      </c>
      <c r="Q15254">
        <f t="shared" si="1673"/>
        <v>0</v>
      </c>
    </row>
    <row r="15255" spans="1:17" ht="19.5" x14ac:dyDescent="0.4">
      <c r="A15255" s="33">
        <f t="shared" si="1668"/>
        <v>46795</v>
      </c>
      <c r="B15255" s="27" t="str">
        <f t="shared" si="1669"/>
        <v>(土)</v>
      </c>
      <c r="C15255" s="34">
        <v>0.72916666666666696</v>
      </c>
      <c r="D15255" s="16" t="s">
        <v>18</v>
      </c>
      <c r="E15255" s="35">
        <v>0.75</v>
      </c>
      <c r="F15255" s="50">
        <f>IF(COUNTIF('リスト（不使用）'!$A$5:$A$6,単年カーブ!$A$1),"希望数量入力ください",'単年（2027年度）'!$E$12*単年カーブ!$R$3+'単年（2027年度）'!$E$12*(1-単年カーブ!$R$3)*単年カーブ!Q15255)</f>
        <v>0</v>
      </c>
      <c r="G15255" s="47">
        <f t="shared" si="1670"/>
        <v>0</v>
      </c>
      <c r="M15255">
        <f t="shared" si="1671"/>
        <v>2</v>
      </c>
      <c r="N15255">
        <f>IF(OR(WEEKDAY(A15255)=1,WEEKDAY(A15255)=7,COUNTIF('2027祝日等（不使用）'!$A$1:$A$20,単年カーブ!A15255)=1),0,1)</f>
        <v>0</v>
      </c>
      <c r="O15255">
        <f t="shared" si="1667"/>
        <v>36</v>
      </c>
      <c r="P15255">
        <f t="shared" si="1672"/>
        <v>1</v>
      </c>
      <c r="Q15255">
        <f t="shared" si="1673"/>
        <v>0</v>
      </c>
    </row>
    <row r="15256" spans="1:17" ht="19.5" x14ac:dyDescent="0.4">
      <c r="A15256" s="33">
        <f t="shared" si="1668"/>
        <v>46795</v>
      </c>
      <c r="B15256" s="27" t="str">
        <f t="shared" si="1669"/>
        <v>(土)</v>
      </c>
      <c r="C15256" s="34">
        <v>0.75</v>
      </c>
      <c r="D15256" s="16" t="s">
        <v>18</v>
      </c>
      <c r="E15256" s="35">
        <v>0.77083333333333304</v>
      </c>
      <c r="F15256" s="50">
        <f>IF(COUNTIF('リスト（不使用）'!$A$5:$A$6,単年カーブ!$A$1),"希望数量入力ください",'単年（2027年度）'!$E$12*単年カーブ!$R$3+'単年（2027年度）'!$E$12*(1-単年カーブ!$R$3)*単年カーブ!Q15256)</f>
        <v>0</v>
      </c>
      <c r="G15256" s="47">
        <f t="shared" si="1670"/>
        <v>0</v>
      </c>
      <c r="M15256">
        <f t="shared" si="1671"/>
        <v>2</v>
      </c>
      <c r="N15256">
        <f>IF(OR(WEEKDAY(A15256)=1,WEEKDAY(A15256)=7,COUNTIF('2027祝日等（不使用）'!$A$1:$A$20,単年カーブ!A15256)=1),0,1)</f>
        <v>0</v>
      </c>
      <c r="O15256">
        <f t="shared" si="1667"/>
        <v>37</v>
      </c>
      <c r="P15256">
        <f t="shared" si="1672"/>
        <v>1</v>
      </c>
      <c r="Q15256">
        <f t="shared" si="1673"/>
        <v>0</v>
      </c>
    </row>
    <row r="15257" spans="1:17" ht="19.5" x14ac:dyDescent="0.4">
      <c r="A15257" s="33">
        <f t="shared" si="1668"/>
        <v>46795</v>
      </c>
      <c r="B15257" s="27" t="str">
        <f t="shared" si="1669"/>
        <v>(土)</v>
      </c>
      <c r="C15257" s="34">
        <v>0.77083333333333304</v>
      </c>
      <c r="D15257" s="16" t="s">
        <v>18</v>
      </c>
      <c r="E15257" s="35">
        <v>0.79166666666666696</v>
      </c>
      <c r="F15257" s="50">
        <f>IF(COUNTIF('リスト（不使用）'!$A$5:$A$6,単年カーブ!$A$1),"希望数量入力ください",'単年（2027年度）'!$E$12*単年カーブ!$R$3+'単年（2027年度）'!$E$12*(1-単年カーブ!$R$3)*単年カーブ!Q15257)</f>
        <v>0</v>
      </c>
      <c r="G15257" s="47">
        <f t="shared" si="1670"/>
        <v>0</v>
      </c>
      <c r="M15257">
        <f t="shared" si="1671"/>
        <v>2</v>
      </c>
      <c r="N15257">
        <f>IF(OR(WEEKDAY(A15257)=1,WEEKDAY(A15257)=7,COUNTIF('2027祝日等（不使用）'!$A$1:$A$20,単年カーブ!A15257)=1),0,1)</f>
        <v>0</v>
      </c>
      <c r="O15257">
        <f t="shared" si="1667"/>
        <v>38</v>
      </c>
      <c r="P15257">
        <f t="shared" si="1672"/>
        <v>1</v>
      </c>
      <c r="Q15257">
        <f t="shared" si="1673"/>
        <v>0</v>
      </c>
    </row>
    <row r="15258" spans="1:17" ht="19.5" x14ac:dyDescent="0.4">
      <c r="A15258" s="33">
        <f t="shared" si="1668"/>
        <v>46795</v>
      </c>
      <c r="B15258" s="27" t="str">
        <f t="shared" si="1669"/>
        <v>(土)</v>
      </c>
      <c r="C15258" s="34">
        <v>0.79166666666666696</v>
      </c>
      <c r="D15258" s="16" t="s">
        <v>18</v>
      </c>
      <c r="E15258" s="35">
        <v>0.8125</v>
      </c>
      <c r="F15258" s="50">
        <f>IF(COUNTIF('リスト（不使用）'!$A$5:$A$6,単年カーブ!$A$1),"希望数量入力ください",'単年（2027年度）'!$E$12*単年カーブ!$R$3+'単年（2027年度）'!$E$12*(1-単年カーブ!$R$3)*単年カーブ!Q15258)</f>
        <v>0</v>
      </c>
      <c r="G15258" s="47">
        <f t="shared" si="1670"/>
        <v>0</v>
      </c>
      <c r="M15258">
        <f t="shared" si="1671"/>
        <v>2</v>
      </c>
      <c r="N15258">
        <f>IF(OR(WEEKDAY(A15258)=1,WEEKDAY(A15258)=7,COUNTIF('2027祝日等（不使用）'!$A$1:$A$20,単年カーブ!A15258)=1),0,1)</f>
        <v>0</v>
      </c>
      <c r="O15258">
        <f t="shared" si="1667"/>
        <v>39</v>
      </c>
      <c r="P15258">
        <f t="shared" si="1672"/>
        <v>1</v>
      </c>
      <c r="Q15258">
        <f t="shared" si="1673"/>
        <v>0</v>
      </c>
    </row>
    <row r="15259" spans="1:17" ht="19.5" x14ac:dyDescent="0.4">
      <c r="A15259" s="33">
        <f t="shared" si="1668"/>
        <v>46795</v>
      </c>
      <c r="B15259" s="27" t="str">
        <f t="shared" si="1669"/>
        <v>(土)</v>
      </c>
      <c r="C15259" s="34">
        <v>0.8125</v>
      </c>
      <c r="D15259" s="16" t="s">
        <v>18</v>
      </c>
      <c r="E15259" s="35">
        <v>0.83333333333333304</v>
      </c>
      <c r="F15259" s="50">
        <f>IF(COUNTIF('リスト（不使用）'!$A$5:$A$6,単年カーブ!$A$1),"希望数量入力ください",'単年（2027年度）'!$E$12*単年カーブ!$R$3+'単年（2027年度）'!$E$12*(1-単年カーブ!$R$3)*単年カーブ!Q15259)</f>
        <v>0</v>
      </c>
      <c r="G15259" s="47">
        <f t="shared" si="1670"/>
        <v>0</v>
      </c>
      <c r="M15259">
        <f t="shared" si="1671"/>
        <v>2</v>
      </c>
      <c r="N15259">
        <f>IF(OR(WEEKDAY(A15259)=1,WEEKDAY(A15259)=7,COUNTIF('2027祝日等（不使用）'!$A$1:$A$20,単年カーブ!A15259)=1),0,1)</f>
        <v>0</v>
      </c>
      <c r="O15259">
        <f t="shared" si="1667"/>
        <v>40</v>
      </c>
      <c r="P15259">
        <f t="shared" si="1672"/>
        <v>1</v>
      </c>
      <c r="Q15259">
        <f t="shared" si="1673"/>
        <v>0</v>
      </c>
    </row>
    <row r="15260" spans="1:17" ht="19.5" x14ac:dyDescent="0.4">
      <c r="A15260" s="33">
        <f t="shared" si="1668"/>
        <v>46795</v>
      </c>
      <c r="B15260" s="27" t="str">
        <f t="shared" si="1669"/>
        <v>(土)</v>
      </c>
      <c r="C15260" s="34">
        <v>0.83333333333333304</v>
      </c>
      <c r="D15260" s="16" t="s">
        <v>18</v>
      </c>
      <c r="E15260" s="35">
        <v>0.85416666666666696</v>
      </c>
      <c r="F15260" s="50">
        <f>IF(COUNTIF('リスト（不使用）'!$A$5:$A$6,単年カーブ!$A$1),"希望数量入力ください",'単年（2027年度）'!$E$12*単年カーブ!$R$3+'単年（2027年度）'!$E$12*(1-単年カーブ!$R$3)*単年カーブ!Q15260)</f>
        <v>0</v>
      </c>
      <c r="G15260" s="47">
        <f t="shared" si="1670"/>
        <v>0</v>
      </c>
      <c r="M15260">
        <f t="shared" si="1671"/>
        <v>2</v>
      </c>
      <c r="N15260">
        <f>IF(OR(WEEKDAY(A15260)=1,WEEKDAY(A15260)=7,COUNTIF('2027祝日等（不使用）'!$A$1:$A$20,単年カーブ!A15260)=1),0,1)</f>
        <v>0</v>
      </c>
      <c r="O15260">
        <f t="shared" si="1667"/>
        <v>41</v>
      </c>
      <c r="P15260">
        <f t="shared" si="1672"/>
        <v>0</v>
      </c>
      <c r="Q15260">
        <f t="shared" si="1673"/>
        <v>0</v>
      </c>
    </row>
    <row r="15261" spans="1:17" ht="19.5" x14ac:dyDescent="0.4">
      <c r="A15261" s="33">
        <f t="shared" si="1668"/>
        <v>46795</v>
      </c>
      <c r="B15261" s="27" t="str">
        <f t="shared" si="1669"/>
        <v>(土)</v>
      </c>
      <c r="C15261" s="34">
        <v>0.85416666666666696</v>
      </c>
      <c r="D15261" s="16" t="s">
        <v>18</v>
      </c>
      <c r="E15261" s="35">
        <v>0.875</v>
      </c>
      <c r="F15261" s="50">
        <f>IF(COUNTIF('リスト（不使用）'!$A$5:$A$6,単年カーブ!$A$1),"希望数量入力ください",'単年（2027年度）'!$E$12*単年カーブ!$R$3+'単年（2027年度）'!$E$12*(1-単年カーブ!$R$3)*単年カーブ!Q15261)</f>
        <v>0</v>
      </c>
      <c r="G15261" s="47">
        <f t="shared" si="1670"/>
        <v>0</v>
      </c>
      <c r="M15261">
        <f t="shared" si="1671"/>
        <v>2</v>
      </c>
      <c r="N15261">
        <f>IF(OR(WEEKDAY(A15261)=1,WEEKDAY(A15261)=7,COUNTIF('2027祝日等（不使用）'!$A$1:$A$20,単年カーブ!A15261)=1),0,1)</f>
        <v>0</v>
      </c>
      <c r="O15261">
        <f t="shared" si="1667"/>
        <v>42</v>
      </c>
      <c r="P15261">
        <f t="shared" si="1672"/>
        <v>0</v>
      </c>
      <c r="Q15261">
        <f t="shared" si="1673"/>
        <v>0</v>
      </c>
    </row>
    <row r="15262" spans="1:17" ht="19.5" x14ac:dyDescent="0.4">
      <c r="A15262" s="33">
        <f t="shared" si="1668"/>
        <v>46795</v>
      </c>
      <c r="B15262" s="27" t="str">
        <f t="shared" si="1669"/>
        <v>(土)</v>
      </c>
      <c r="C15262" s="34">
        <v>0.875</v>
      </c>
      <c r="D15262" s="16" t="s">
        <v>18</v>
      </c>
      <c r="E15262" s="35">
        <v>0.89583333333333304</v>
      </c>
      <c r="F15262" s="50">
        <f>IF(COUNTIF('リスト（不使用）'!$A$5:$A$6,単年カーブ!$A$1),"希望数量入力ください",'単年（2027年度）'!$E$12*単年カーブ!$R$3+'単年（2027年度）'!$E$12*(1-単年カーブ!$R$3)*単年カーブ!Q15262)</f>
        <v>0</v>
      </c>
      <c r="G15262" s="47">
        <f t="shared" si="1670"/>
        <v>0</v>
      </c>
      <c r="M15262">
        <f t="shared" si="1671"/>
        <v>2</v>
      </c>
      <c r="N15262">
        <f>IF(OR(WEEKDAY(A15262)=1,WEEKDAY(A15262)=7,COUNTIF('2027祝日等（不使用）'!$A$1:$A$20,単年カーブ!A15262)=1),0,1)</f>
        <v>0</v>
      </c>
      <c r="O15262">
        <f t="shared" si="1667"/>
        <v>43</v>
      </c>
      <c r="P15262">
        <f t="shared" si="1672"/>
        <v>0</v>
      </c>
      <c r="Q15262">
        <f t="shared" si="1673"/>
        <v>0</v>
      </c>
    </row>
    <row r="15263" spans="1:17" ht="19.5" x14ac:dyDescent="0.4">
      <c r="A15263" s="33">
        <f t="shared" si="1668"/>
        <v>46795</v>
      </c>
      <c r="B15263" s="27" t="str">
        <f t="shared" si="1669"/>
        <v>(土)</v>
      </c>
      <c r="C15263" s="34">
        <v>0.89583333333333304</v>
      </c>
      <c r="D15263" s="16" t="s">
        <v>18</v>
      </c>
      <c r="E15263" s="35">
        <v>0.91666666666666696</v>
      </c>
      <c r="F15263" s="50">
        <f>IF(COUNTIF('リスト（不使用）'!$A$5:$A$6,単年カーブ!$A$1),"希望数量入力ください",'単年（2027年度）'!$E$12*単年カーブ!$R$3+'単年（2027年度）'!$E$12*(1-単年カーブ!$R$3)*単年カーブ!Q15263)</f>
        <v>0</v>
      </c>
      <c r="G15263" s="47">
        <f t="shared" si="1670"/>
        <v>0</v>
      </c>
      <c r="M15263">
        <f t="shared" si="1671"/>
        <v>2</v>
      </c>
      <c r="N15263">
        <f>IF(OR(WEEKDAY(A15263)=1,WEEKDAY(A15263)=7,COUNTIF('2027祝日等（不使用）'!$A$1:$A$20,単年カーブ!A15263)=1),0,1)</f>
        <v>0</v>
      </c>
      <c r="O15263">
        <f t="shared" si="1667"/>
        <v>44</v>
      </c>
      <c r="P15263">
        <f t="shared" si="1672"/>
        <v>0</v>
      </c>
      <c r="Q15263">
        <f t="shared" si="1673"/>
        <v>0</v>
      </c>
    </row>
    <row r="15264" spans="1:17" ht="19.5" x14ac:dyDescent="0.4">
      <c r="A15264" s="33">
        <f t="shared" si="1668"/>
        <v>46795</v>
      </c>
      <c r="B15264" s="27" t="str">
        <f t="shared" si="1669"/>
        <v>(土)</v>
      </c>
      <c r="C15264" s="34">
        <v>0.91666666666666696</v>
      </c>
      <c r="D15264" s="16" t="s">
        <v>18</v>
      </c>
      <c r="E15264" s="35">
        <v>0.9375</v>
      </c>
      <c r="F15264" s="50">
        <f>IF(COUNTIF('リスト（不使用）'!$A$5:$A$6,単年カーブ!$A$1),"希望数量入力ください",'単年（2027年度）'!$E$12*単年カーブ!$R$3+'単年（2027年度）'!$E$12*(1-単年カーブ!$R$3)*単年カーブ!Q15264)</f>
        <v>0</v>
      </c>
      <c r="G15264" s="47">
        <f t="shared" si="1670"/>
        <v>0</v>
      </c>
      <c r="M15264">
        <f t="shared" si="1671"/>
        <v>2</v>
      </c>
      <c r="N15264">
        <f>IF(OR(WEEKDAY(A15264)=1,WEEKDAY(A15264)=7,COUNTIF('2027祝日等（不使用）'!$A$1:$A$20,単年カーブ!A15264)=1),0,1)</f>
        <v>0</v>
      </c>
      <c r="O15264">
        <f t="shared" si="1667"/>
        <v>45</v>
      </c>
      <c r="P15264">
        <f t="shared" si="1672"/>
        <v>0</v>
      </c>
      <c r="Q15264">
        <f t="shared" si="1673"/>
        <v>0</v>
      </c>
    </row>
    <row r="15265" spans="1:17" ht="19.5" x14ac:dyDescent="0.4">
      <c r="A15265" s="33">
        <f t="shared" si="1668"/>
        <v>46795</v>
      </c>
      <c r="B15265" s="27" t="str">
        <f t="shared" si="1669"/>
        <v>(土)</v>
      </c>
      <c r="C15265" s="34">
        <v>0.9375</v>
      </c>
      <c r="D15265" s="16" t="s">
        <v>18</v>
      </c>
      <c r="E15265" s="35">
        <v>0.95833333333333304</v>
      </c>
      <c r="F15265" s="50">
        <f>IF(COUNTIF('リスト（不使用）'!$A$5:$A$6,単年カーブ!$A$1),"希望数量入力ください",'単年（2027年度）'!$E$12*単年カーブ!$R$3+'単年（2027年度）'!$E$12*(1-単年カーブ!$R$3)*単年カーブ!Q15265)</f>
        <v>0</v>
      </c>
      <c r="G15265" s="47">
        <f t="shared" si="1670"/>
        <v>0</v>
      </c>
      <c r="M15265">
        <f t="shared" si="1671"/>
        <v>2</v>
      </c>
      <c r="N15265">
        <f>IF(OR(WEEKDAY(A15265)=1,WEEKDAY(A15265)=7,COUNTIF('2027祝日等（不使用）'!$A$1:$A$20,単年カーブ!A15265)=1),0,1)</f>
        <v>0</v>
      </c>
      <c r="O15265">
        <f t="shared" si="1667"/>
        <v>46</v>
      </c>
      <c r="P15265">
        <f t="shared" si="1672"/>
        <v>0</v>
      </c>
      <c r="Q15265">
        <f t="shared" si="1673"/>
        <v>0</v>
      </c>
    </row>
    <row r="15266" spans="1:17" ht="19.5" x14ac:dyDescent="0.4">
      <c r="A15266" s="33">
        <f t="shared" si="1668"/>
        <v>46795</v>
      </c>
      <c r="B15266" s="27" t="str">
        <f t="shared" si="1669"/>
        <v>(土)</v>
      </c>
      <c r="C15266" s="34">
        <v>0.95833333333333304</v>
      </c>
      <c r="D15266" s="16" t="s">
        <v>18</v>
      </c>
      <c r="E15266" s="35">
        <v>0.97916666666666696</v>
      </c>
      <c r="F15266" s="50">
        <f>IF(COUNTIF('リスト（不使用）'!$A$5:$A$6,単年カーブ!$A$1),"希望数量入力ください",'単年（2027年度）'!$E$12*単年カーブ!$R$3+'単年（2027年度）'!$E$12*(1-単年カーブ!$R$3)*単年カーブ!Q15266)</f>
        <v>0</v>
      </c>
      <c r="G15266" s="47">
        <f t="shared" si="1670"/>
        <v>0</v>
      </c>
      <c r="M15266">
        <f t="shared" si="1671"/>
        <v>2</v>
      </c>
      <c r="N15266">
        <f>IF(OR(WEEKDAY(A15266)=1,WEEKDAY(A15266)=7,COUNTIF('2027祝日等（不使用）'!$A$1:$A$20,単年カーブ!A15266)=1),0,1)</f>
        <v>0</v>
      </c>
      <c r="O15266">
        <f t="shared" si="1667"/>
        <v>47</v>
      </c>
      <c r="P15266">
        <f t="shared" si="1672"/>
        <v>0</v>
      </c>
      <c r="Q15266">
        <f t="shared" si="1673"/>
        <v>0</v>
      </c>
    </row>
    <row r="15267" spans="1:17" ht="19.5" x14ac:dyDescent="0.4">
      <c r="A15267" s="33">
        <f t="shared" si="1668"/>
        <v>46795</v>
      </c>
      <c r="B15267" s="27" t="str">
        <f t="shared" si="1669"/>
        <v>(土)</v>
      </c>
      <c r="C15267" s="34">
        <v>0.97916666666666696</v>
      </c>
      <c r="D15267" s="16" t="s">
        <v>18</v>
      </c>
      <c r="E15267" s="35" t="s">
        <v>17</v>
      </c>
      <c r="F15267" s="50">
        <f>IF(COUNTIF('リスト（不使用）'!$A$5:$A$6,単年カーブ!$A$1),"希望数量入力ください",'単年（2027年度）'!$E$12*単年カーブ!$R$3+'単年（2027年度）'!$E$12*(1-単年カーブ!$R$3)*単年カーブ!Q15267)</f>
        <v>0</v>
      </c>
      <c r="G15267" s="47">
        <f t="shared" si="1670"/>
        <v>0</v>
      </c>
      <c r="M15267">
        <f t="shared" si="1671"/>
        <v>2</v>
      </c>
      <c r="N15267">
        <f>IF(OR(WEEKDAY(A15267)=1,WEEKDAY(A15267)=7,COUNTIF('2027祝日等（不使用）'!$A$1:$A$20,単年カーブ!A15267)=1),0,1)</f>
        <v>0</v>
      </c>
      <c r="O15267">
        <f t="shared" si="1667"/>
        <v>48</v>
      </c>
      <c r="P15267">
        <f t="shared" si="1672"/>
        <v>0</v>
      </c>
      <c r="Q15267">
        <f t="shared" si="1673"/>
        <v>0</v>
      </c>
    </row>
    <row r="15268" spans="1:17" ht="19.5" x14ac:dyDescent="0.4">
      <c r="A15268" s="33">
        <f t="shared" si="1668"/>
        <v>46796</v>
      </c>
      <c r="B15268" s="27" t="str">
        <f t="shared" si="1669"/>
        <v>(日)</v>
      </c>
      <c r="C15268" s="34">
        <v>0</v>
      </c>
      <c r="D15268" s="16" t="s">
        <v>18</v>
      </c>
      <c r="E15268" s="35">
        <v>2.0833333333333332E-2</v>
      </c>
      <c r="F15268" s="50">
        <f>IF(COUNTIF('リスト（不使用）'!$A$5:$A$6,単年カーブ!$A$1),"希望数量入力ください",'単年（2027年度）'!$E$12*単年カーブ!$R$3+'単年（2027年度）'!$E$12*(1-単年カーブ!$R$3)*単年カーブ!Q15268)</f>
        <v>0</v>
      </c>
      <c r="G15268" s="47">
        <f t="shared" si="1670"/>
        <v>0</v>
      </c>
      <c r="M15268">
        <f t="shared" si="1671"/>
        <v>2</v>
      </c>
      <c r="N15268">
        <f>IF(OR(WEEKDAY(A15268)=1,WEEKDAY(A15268)=7,COUNTIF('2027祝日等（不使用）'!$A$1:$A$20,単年カーブ!A15268)=1),0,1)</f>
        <v>0</v>
      </c>
      <c r="O15268">
        <f t="shared" si="1667"/>
        <v>1</v>
      </c>
      <c r="P15268">
        <f t="shared" si="1672"/>
        <v>0</v>
      </c>
      <c r="Q15268">
        <f t="shared" si="1673"/>
        <v>0</v>
      </c>
    </row>
    <row r="15269" spans="1:17" ht="19.5" x14ac:dyDescent="0.4">
      <c r="A15269" s="33">
        <f t="shared" si="1668"/>
        <v>46796</v>
      </c>
      <c r="B15269" s="27" t="str">
        <f t="shared" si="1669"/>
        <v>(日)</v>
      </c>
      <c r="C15269" s="34">
        <v>2.0833333333333332E-2</v>
      </c>
      <c r="D15269" s="16" t="s">
        <v>18</v>
      </c>
      <c r="E15269" s="35">
        <v>4.1666666666666664E-2</v>
      </c>
      <c r="F15269" s="50">
        <f>IF(COUNTIF('リスト（不使用）'!$A$5:$A$6,単年カーブ!$A$1),"希望数量入力ください",'単年（2027年度）'!$E$12*単年カーブ!$R$3+'単年（2027年度）'!$E$12*(1-単年カーブ!$R$3)*単年カーブ!Q15269)</f>
        <v>0</v>
      </c>
      <c r="G15269" s="47">
        <f t="shared" si="1670"/>
        <v>0</v>
      </c>
      <c r="M15269">
        <f t="shared" si="1671"/>
        <v>2</v>
      </c>
      <c r="N15269">
        <f>IF(OR(WEEKDAY(A15269)=1,WEEKDAY(A15269)=7,COUNTIF('2027祝日等（不使用）'!$A$1:$A$20,単年カーブ!A15269)=1),0,1)</f>
        <v>0</v>
      </c>
      <c r="O15269">
        <f t="shared" si="1667"/>
        <v>2</v>
      </c>
      <c r="P15269">
        <f t="shared" si="1672"/>
        <v>0</v>
      </c>
      <c r="Q15269">
        <f t="shared" si="1673"/>
        <v>0</v>
      </c>
    </row>
    <row r="15270" spans="1:17" ht="19.5" x14ac:dyDescent="0.4">
      <c r="A15270" s="33">
        <f t="shared" si="1668"/>
        <v>46796</v>
      </c>
      <c r="B15270" s="27" t="str">
        <f t="shared" si="1669"/>
        <v>(日)</v>
      </c>
      <c r="C15270" s="34">
        <v>4.1666666666666664E-2</v>
      </c>
      <c r="D15270" s="16" t="s">
        <v>18</v>
      </c>
      <c r="E15270" s="35">
        <v>6.25E-2</v>
      </c>
      <c r="F15270" s="50">
        <f>IF(COUNTIF('リスト（不使用）'!$A$5:$A$6,単年カーブ!$A$1),"希望数量入力ください",'単年（2027年度）'!$E$12*単年カーブ!$R$3+'単年（2027年度）'!$E$12*(1-単年カーブ!$R$3)*単年カーブ!Q15270)</f>
        <v>0</v>
      </c>
      <c r="G15270" s="47">
        <f t="shared" si="1670"/>
        <v>0</v>
      </c>
      <c r="M15270">
        <f t="shared" si="1671"/>
        <v>2</v>
      </c>
      <c r="N15270">
        <f>IF(OR(WEEKDAY(A15270)=1,WEEKDAY(A15270)=7,COUNTIF('2027祝日等（不使用）'!$A$1:$A$20,単年カーブ!A15270)=1),0,1)</f>
        <v>0</v>
      </c>
      <c r="O15270">
        <f t="shared" si="1667"/>
        <v>3</v>
      </c>
      <c r="P15270">
        <f t="shared" si="1672"/>
        <v>0</v>
      </c>
      <c r="Q15270">
        <f t="shared" si="1673"/>
        <v>0</v>
      </c>
    </row>
    <row r="15271" spans="1:17" ht="19.5" x14ac:dyDescent="0.4">
      <c r="A15271" s="33">
        <f t="shared" si="1668"/>
        <v>46796</v>
      </c>
      <c r="B15271" s="27" t="str">
        <f t="shared" si="1669"/>
        <v>(日)</v>
      </c>
      <c r="C15271" s="34">
        <v>6.25E-2</v>
      </c>
      <c r="D15271" s="16" t="s">
        <v>18</v>
      </c>
      <c r="E15271" s="35">
        <v>8.3333333333333301E-2</v>
      </c>
      <c r="F15271" s="50">
        <f>IF(COUNTIF('リスト（不使用）'!$A$5:$A$6,単年カーブ!$A$1),"希望数量入力ください",'単年（2027年度）'!$E$12*単年カーブ!$R$3+'単年（2027年度）'!$E$12*(1-単年カーブ!$R$3)*単年カーブ!Q15271)</f>
        <v>0</v>
      </c>
      <c r="G15271" s="47">
        <f t="shared" si="1670"/>
        <v>0</v>
      </c>
      <c r="M15271">
        <f t="shared" si="1671"/>
        <v>2</v>
      </c>
      <c r="N15271">
        <f>IF(OR(WEEKDAY(A15271)=1,WEEKDAY(A15271)=7,COUNTIF('2027祝日等（不使用）'!$A$1:$A$20,単年カーブ!A15271)=1),0,1)</f>
        <v>0</v>
      </c>
      <c r="O15271">
        <f t="shared" si="1667"/>
        <v>4</v>
      </c>
      <c r="P15271">
        <f t="shared" si="1672"/>
        <v>0</v>
      </c>
      <c r="Q15271">
        <f t="shared" si="1673"/>
        <v>0</v>
      </c>
    </row>
    <row r="15272" spans="1:17" ht="19.5" x14ac:dyDescent="0.4">
      <c r="A15272" s="33">
        <f t="shared" si="1668"/>
        <v>46796</v>
      </c>
      <c r="B15272" s="27" t="str">
        <f t="shared" si="1669"/>
        <v>(日)</v>
      </c>
      <c r="C15272" s="34">
        <v>8.3333333333333301E-2</v>
      </c>
      <c r="D15272" s="16" t="s">
        <v>18</v>
      </c>
      <c r="E15272" s="35">
        <v>0.104166666666667</v>
      </c>
      <c r="F15272" s="50">
        <f>IF(COUNTIF('リスト（不使用）'!$A$5:$A$6,単年カーブ!$A$1),"希望数量入力ください",'単年（2027年度）'!$E$12*単年カーブ!$R$3+'単年（2027年度）'!$E$12*(1-単年カーブ!$R$3)*単年カーブ!Q15272)</f>
        <v>0</v>
      </c>
      <c r="G15272" s="47">
        <f t="shared" si="1670"/>
        <v>0</v>
      </c>
      <c r="M15272">
        <f t="shared" si="1671"/>
        <v>2</v>
      </c>
      <c r="N15272">
        <f>IF(OR(WEEKDAY(A15272)=1,WEEKDAY(A15272)=7,COUNTIF('2027祝日等（不使用）'!$A$1:$A$20,単年カーブ!A15272)=1),0,1)</f>
        <v>0</v>
      </c>
      <c r="O15272">
        <f t="shared" si="1667"/>
        <v>5</v>
      </c>
      <c r="P15272">
        <f t="shared" si="1672"/>
        <v>0</v>
      </c>
      <c r="Q15272">
        <f t="shared" si="1673"/>
        <v>0</v>
      </c>
    </row>
    <row r="15273" spans="1:17" ht="19.5" x14ac:dyDescent="0.4">
      <c r="A15273" s="33">
        <f t="shared" si="1668"/>
        <v>46796</v>
      </c>
      <c r="B15273" s="27" t="str">
        <f t="shared" si="1669"/>
        <v>(日)</v>
      </c>
      <c r="C15273" s="34">
        <v>0.104166666666667</v>
      </c>
      <c r="D15273" s="16" t="s">
        <v>18</v>
      </c>
      <c r="E15273" s="35">
        <v>0.125</v>
      </c>
      <c r="F15273" s="50">
        <f>IF(COUNTIF('リスト（不使用）'!$A$5:$A$6,単年カーブ!$A$1),"希望数量入力ください",'単年（2027年度）'!$E$12*単年カーブ!$R$3+'単年（2027年度）'!$E$12*(1-単年カーブ!$R$3)*単年カーブ!Q15273)</f>
        <v>0</v>
      </c>
      <c r="G15273" s="47">
        <f t="shared" si="1670"/>
        <v>0</v>
      </c>
      <c r="M15273">
        <f t="shared" si="1671"/>
        <v>2</v>
      </c>
      <c r="N15273">
        <f>IF(OR(WEEKDAY(A15273)=1,WEEKDAY(A15273)=7,COUNTIF('2027祝日等（不使用）'!$A$1:$A$20,単年カーブ!A15273)=1),0,1)</f>
        <v>0</v>
      </c>
      <c r="O15273">
        <f t="shared" si="1667"/>
        <v>6</v>
      </c>
      <c r="P15273">
        <f t="shared" si="1672"/>
        <v>0</v>
      </c>
      <c r="Q15273">
        <f t="shared" si="1673"/>
        <v>0</v>
      </c>
    </row>
    <row r="15274" spans="1:17" ht="19.5" x14ac:dyDescent="0.4">
      <c r="A15274" s="33">
        <f t="shared" si="1668"/>
        <v>46796</v>
      </c>
      <c r="B15274" s="27" t="str">
        <f t="shared" si="1669"/>
        <v>(日)</v>
      </c>
      <c r="C15274" s="34">
        <v>0.125</v>
      </c>
      <c r="D15274" s="16" t="s">
        <v>18</v>
      </c>
      <c r="E15274" s="35">
        <v>0.14583333333333301</v>
      </c>
      <c r="F15274" s="50">
        <f>IF(COUNTIF('リスト（不使用）'!$A$5:$A$6,単年カーブ!$A$1),"希望数量入力ください",'単年（2027年度）'!$E$12*単年カーブ!$R$3+'単年（2027年度）'!$E$12*(1-単年カーブ!$R$3)*単年カーブ!Q15274)</f>
        <v>0</v>
      </c>
      <c r="G15274" s="47">
        <f t="shared" si="1670"/>
        <v>0</v>
      </c>
      <c r="M15274">
        <f t="shared" si="1671"/>
        <v>2</v>
      </c>
      <c r="N15274">
        <f>IF(OR(WEEKDAY(A15274)=1,WEEKDAY(A15274)=7,COUNTIF('2027祝日等（不使用）'!$A$1:$A$20,単年カーブ!A15274)=1),0,1)</f>
        <v>0</v>
      </c>
      <c r="O15274">
        <f t="shared" si="1667"/>
        <v>7</v>
      </c>
      <c r="P15274">
        <f t="shared" si="1672"/>
        <v>0</v>
      </c>
      <c r="Q15274">
        <f t="shared" si="1673"/>
        <v>0</v>
      </c>
    </row>
    <row r="15275" spans="1:17" ht="19.5" x14ac:dyDescent="0.4">
      <c r="A15275" s="33">
        <f t="shared" si="1668"/>
        <v>46796</v>
      </c>
      <c r="B15275" s="27" t="str">
        <f t="shared" si="1669"/>
        <v>(日)</v>
      </c>
      <c r="C15275" s="34">
        <v>0.14583333333333301</v>
      </c>
      <c r="D15275" s="16" t="s">
        <v>18</v>
      </c>
      <c r="E15275" s="35">
        <v>0.16666666666666699</v>
      </c>
      <c r="F15275" s="50">
        <f>IF(COUNTIF('リスト（不使用）'!$A$5:$A$6,単年カーブ!$A$1),"希望数量入力ください",'単年（2027年度）'!$E$12*単年カーブ!$R$3+'単年（2027年度）'!$E$12*(1-単年カーブ!$R$3)*単年カーブ!Q15275)</f>
        <v>0</v>
      </c>
      <c r="G15275" s="47">
        <f t="shared" si="1670"/>
        <v>0</v>
      </c>
      <c r="M15275">
        <f t="shared" si="1671"/>
        <v>2</v>
      </c>
      <c r="N15275">
        <f>IF(OR(WEEKDAY(A15275)=1,WEEKDAY(A15275)=7,COUNTIF('2027祝日等（不使用）'!$A$1:$A$20,単年カーブ!A15275)=1),0,1)</f>
        <v>0</v>
      </c>
      <c r="O15275">
        <f t="shared" si="1667"/>
        <v>8</v>
      </c>
      <c r="P15275">
        <f t="shared" si="1672"/>
        <v>0</v>
      </c>
      <c r="Q15275">
        <f t="shared" si="1673"/>
        <v>0</v>
      </c>
    </row>
    <row r="15276" spans="1:17" ht="19.5" x14ac:dyDescent="0.4">
      <c r="A15276" s="33">
        <f t="shared" si="1668"/>
        <v>46796</v>
      </c>
      <c r="B15276" s="27" t="str">
        <f t="shared" si="1669"/>
        <v>(日)</v>
      </c>
      <c r="C15276" s="34">
        <v>0.16666666666666699</v>
      </c>
      <c r="D15276" s="16" t="s">
        <v>18</v>
      </c>
      <c r="E15276" s="35">
        <v>0.1875</v>
      </c>
      <c r="F15276" s="50">
        <f>IF(COUNTIF('リスト（不使用）'!$A$5:$A$6,単年カーブ!$A$1),"希望数量入力ください",'単年（2027年度）'!$E$12*単年カーブ!$R$3+'単年（2027年度）'!$E$12*(1-単年カーブ!$R$3)*単年カーブ!Q15276)</f>
        <v>0</v>
      </c>
      <c r="G15276" s="47">
        <f t="shared" si="1670"/>
        <v>0</v>
      </c>
      <c r="M15276">
        <f t="shared" si="1671"/>
        <v>2</v>
      </c>
      <c r="N15276">
        <f>IF(OR(WEEKDAY(A15276)=1,WEEKDAY(A15276)=7,COUNTIF('2027祝日等（不使用）'!$A$1:$A$20,単年カーブ!A15276)=1),0,1)</f>
        <v>0</v>
      </c>
      <c r="O15276">
        <f t="shared" si="1667"/>
        <v>9</v>
      </c>
      <c r="P15276">
        <f t="shared" si="1672"/>
        <v>0</v>
      </c>
      <c r="Q15276">
        <f t="shared" si="1673"/>
        <v>0</v>
      </c>
    </row>
    <row r="15277" spans="1:17" ht="19.5" x14ac:dyDescent="0.4">
      <c r="A15277" s="33">
        <f t="shared" si="1668"/>
        <v>46796</v>
      </c>
      <c r="B15277" s="27" t="str">
        <f t="shared" si="1669"/>
        <v>(日)</v>
      </c>
      <c r="C15277" s="34">
        <v>0.1875</v>
      </c>
      <c r="D15277" s="16" t="s">
        <v>18</v>
      </c>
      <c r="E15277" s="35">
        <v>0.20833333333333301</v>
      </c>
      <c r="F15277" s="50">
        <f>IF(COUNTIF('リスト（不使用）'!$A$5:$A$6,単年カーブ!$A$1),"希望数量入力ください",'単年（2027年度）'!$E$12*単年カーブ!$R$3+'単年（2027年度）'!$E$12*(1-単年カーブ!$R$3)*単年カーブ!Q15277)</f>
        <v>0</v>
      </c>
      <c r="G15277" s="47">
        <f t="shared" si="1670"/>
        <v>0</v>
      </c>
      <c r="M15277">
        <f t="shared" si="1671"/>
        <v>2</v>
      </c>
      <c r="N15277">
        <f>IF(OR(WEEKDAY(A15277)=1,WEEKDAY(A15277)=7,COUNTIF('2027祝日等（不使用）'!$A$1:$A$20,単年カーブ!A15277)=1),0,1)</f>
        <v>0</v>
      </c>
      <c r="O15277">
        <f t="shared" si="1667"/>
        <v>10</v>
      </c>
      <c r="P15277">
        <f t="shared" si="1672"/>
        <v>0</v>
      </c>
      <c r="Q15277">
        <f t="shared" si="1673"/>
        <v>0</v>
      </c>
    </row>
    <row r="15278" spans="1:17" ht="19.5" x14ac:dyDescent="0.4">
      <c r="A15278" s="33">
        <f t="shared" si="1668"/>
        <v>46796</v>
      </c>
      <c r="B15278" s="27" t="str">
        <f t="shared" si="1669"/>
        <v>(日)</v>
      </c>
      <c r="C15278" s="34">
        <v>0.20833333333333301</v>
      </c>
      <c r="D15278" s="16" t="s">
        <v>18</v>
      </c>
      <c r="E15278" s="35">
        <v>0.22916666666666699</v>
      </c>
      <c r="F15278" s="50">
        <f>IF(COUNTIF('リスト（不使用）'!$A$5:$A$6,単年カーブ!$A$1),"希望数量入力ください",'単年（2027年度）'!$E$12*単年カーブ!$R$3+'単年（2027年度）'!$E$12*(1-単年カーブ!$R$3)*単年カーブ!Q15278)</f>
        <v>0</v>
      </c>
      <c r="G15278" s="47">
        <f t="shared" si="1670"/>
        <v>0</v>
      </c>
      <c r="M15278">
        <f t="shared" si="1671"/>
        <v>2</v>
      </c>
      <c r="N15278">
        <f>IF(OR(WEEKDAY(A15278)=1,WEEKDAY(A15278)=7,COUNTIF('2027祝日等（不使用）'!$A$1:$A$20,単年カーブ!A15278)=1),0,1)</f>
        <v>0</v>
      </c>
      <c r="O15278">
        <f t="shared" si="1667"/>
        <v>11</v>
      </c>
      <c r="P15278">
        <f t="shared" si="1672"/>
        <v>0</v>
      </c>
      <c r="Q15278">
        <f t="shared" si="1673"/>
        <v>0</v>
      </c>
    </row>
    <row r="15279" spans="1:17" ht="19.5" x14ac:dyDescent="0.4">
      <c r="A15279" s="33">
        <f t="shared" si="1668"/>
        <v>46796</v>
      </c>
      <c r="B15279" s="27" t="str">
        <f t="shared" si="1669"/>
        <v>(日)</v>
      </c>
      <c r="C15279" s="34">
        <v>0.22916666666666699</v>
      </c>
      <c r="D15279" s="16" t="s">
        <v>18</v>
      </c>
      <c r="E15279" s="35">
        <v>0.25</v>
      </c>
      <c r="F15279" s="50">
        <f>IF(COUNTIF('リスト（不使用）'!$A$5:$A$6,単年カーブ!$A$1),"希望数量入力ください",'単年（2027年度）'!$E$12*単年カーブ!$R$3+'単年（2027年度）'!$E$12*(1-単年カーブ!$R$3)*単年カーブ!Q15279)</f>
        <v>0</v>
      </c>
      <c r="G15279" s="47">
        <f t="shared" si="1670"/>
        <v>0</v>
      </c>
      <c r="M15279">
        <f t="shared" si="1671"/>
        <v>2</v>
      </c>
      <c r="N15279">
        <f>IF(OR(WEEKDAY(A15279)=1,WEEKDAY(A15279)=7,COUNTIF('2027祝日等（不使用）'!$A$1:$A$20,単年カーブ!A15279)=1),0,1)</f>
        <v>0</v>
      </c>
      <c r="O15279">
        <f t="shared" si="1667"/>
        <v>12</v>
      </c>
      <c r="P15279">
        <f t="shared" si="1672"/>
        <v>0</v>
      </c>
      <c r="Q15279">
        <f t="shared" si="1673"/>
        <v>0</v>
      </c>
    </row>
    <row r="15280" spans="1:17" ht="19.5" x14ac:dyDescent="0.4">
      <c r="A15280" s="33">
        <f t="shared" si="1668"/>
        <v>46796</v>
      </c>
      <c r="B15280" s="27" t="str">
        <f t="shared" si="1669"/>
        <v>(日)</v>
      </c>
      <c r="C15280" s="34">
        <v>0.25</v>
      </c>
      <c r="D15280" s="16" t="s">
        <v>18</v>
      </c>
      <c r="E15280" s="35">
        <v>0.27083333333333298</v>
      </c>
      <c r="F15280" s="50">
        <f>IF(COUNTIF('リスト（不使用）'!$A$5:$A$6,単年カーブ!$A$1),"希望数量入力ください",'単年（2027年度）'!$E$12*単年カーブ!$R$3+'単年（2027年度）'!$E$12*(1-単年カーブ!$R$3)*単年カーブ!Q15280)</f>
        <v>0</v>
      </c>
      <c r="G15280" s="47">
        <f t="shared" si="1670"/>
        <v>0</v>
      </c>
      <c r="M15280">
        <f t="shared" si="1671"/>
        <v>2</v>
      </c>
      <c r="N15280">
        <f>IF(OR(WEEKDAY(A15280)=1,WEEKDAY(A15280)=7,COUNTIF('2027祝日等（不使用）'!$A$1:$A$20,単年カーブ!A15280)=1),0,1)</f>
        <v>0</v>
      </c>
      <c r="O15280">
        <f t="shared" si="1667"/>
        <v>13</v>
      </c>
      <c r="P15280">
        <f t="shared" si="1672"/>
        <v>0</v>
      </c>
      <c r="Q15280">
        <f t="shared" si="1673"/>
        <v>0</v>
      </c>
    </row>
    <row r="15281" spans="1:17" ht="19.5" x14ac:dyDescent="0.4">
      <c r="A15281" s="33">
        <f t="shared" si="1668"/>
        <v>46796</v>
      </c>
      <c r="B15281" s="27" t="str">
        <f t="shared" si="1669"/>
        <v>(日)</v>
      </c>
      <c r="C15281" s="34">
        <v>0.27083333333333298</v>
      </c>
      <c r="D15281" s="16" t="s">
        <v>18</v>
      </c>
      <c r="E15281" s="35">
        <v>0.29166666666666702</v>
      </c>
      <c r="F15281" s="50">
        <f>IF(COUNTIF('リスト（不使用）'!$A$5:$A$6,単年カーブ!$A$1),"希望数量入力ください",'単年（2027年度）'!$E$12*単年カーブ!$R$3+'単年（2027年度）'!$E$12*(1-単年カーブ!$R$3)*単年カーブ!Q15281)</f>
        <v>0</v>
      </c>
      <c r="G15281" s="47">
        <f t="shared" si="1670"/>
        <v>0</v>
      </c>
      <c r="M15281">
        <f t="shared" si="1671"/>
        <v>2</v>
      </c>
      <c r="N15281">
        <f>IF(OR(WEEKDAY(A15281)=1,WEEKDAY(A15281)=7,COUNTIF('2027祝日等（不使用）'!$A$1:$A$20,単年カーブ!A15281)=1),0,1)</f>
        <v>0</v>
      </c>
      <c r="O15281">
        <f t="shared" si="1667"/>
        <v>14</v>
      </c>
      <c r="P15281">
        <f t="shared" si="1672"/>
        <v>0</v>
      </c>
      <c r="Q15281">
        <f t="shared" si="1673"/>
        <v>0</v>
      </c>
    </row>
    <row r="15282" spans="1:17" ht="19.5" x14ac:dyDescent="0.4">
      <c r="A15282" s="33">
        <f t="shared" si="1668"/>
        <v>46796</v>
      </c>
      <c r="B15282" s="27" t="str">
        <f t="shared" si="1669"/>
        <v>(日)</v>
      </c>
      <c r="C15282" s="34">
        <v>0.29166666666666702</v>
      </c>
      <c r="D15282" s="16" t="s">
        <v>18</v>
      </c>
      <c r="E15282" s="35">
        <v>0.3125</v>
      </c>
      <c r="F15282" s="50">
        <f>IF(COUNTIF('リスト（不使用）'!$A$5:$A$6,単年カーブ!$A$1),"希望数量入力ください",'単年（2027年度）'!$E$12*単年カーブ!$R$3+'単年（2027年度）'!$E$12*(1-単年カーブ!$R$3)*単年カーブ!Q15282)</f>
        <v>0</v>
      </c>
      <c r="G15282" s="47">
        <f t="shared" si="1670"/>
        <v>0</v>
      </c>
      <c r="M15282">
        <f t="shared" si="1671"/>
        <v>2</v>
      </c>
      <c r="N15282">
        <f>IF(OR(WEEKDAY(A15282)=1,WEEKDAY(A15282)=7,COUNTIF('2027祝日等（不使用）'!$A$1:$A$20,単年カーブ!A15282)=1),0,1)</f>
        <v>0</v>
      </c>
      <c r="O15282">
        <f t="shared" si="1667"/>
        <v>15</v>
      </c>
      <c r="P15282">
        <f t="shared" si="1672"/>
        <v>0</v>
      </c>
      <c r="Q15282">
        <f t="shared" si="1673"/>
        <v>0</v>
      </c>
    </row>
    <row r="15283" spans="1:17" ht="19.5" x14ac:dyDescent="0.4">
      <c r="A15283" s="33">
        <f t="shared" si="1668"/>
        <v>46796</v>
      </c>
      <c r="B15283" s="27" t="str">
        <f t="shared" si="1669"/>
        <v>(日)</v>
      </c>
      <c r="C15283" s="34">
        <v>0.3125</v>
      </c>
      <c r="D15283" s="16" t="s">
        <v>18</v>
      </c>
      <c r="E15283" s="35">
        <v>0.33333333333333298</v>
      </c>
      <c r="F15283" s="50">
        <f>IF(COUNTIF('リスト（不使用）'!$A$5:$A$6,単年カーブ!$A$1),"希望数量入力ください",'単年（2027年度）'!$E$12*単年カーブ!$R$3+'単年（2027年度）'!$E$12*(1-単年カーブ!$R$3)*単年カーブ!Q15283)</f>
        <v>0</v>
      </c>
      <c r="G15283" s="47">
        <f t="shared" si="1670"/>
        <v>0</v>
      </c>
      <c r="M15283">
        <f t="shared" si="1671"/>
        <v>2</v>
      </c>
      <c r="N15283">
        <f>IF(OR(WEEKDAY(A15283)=1,WEEKDAY(A15283)=7,COUNTIF('2027祝日等（不使用）'!$A$1:$A$20,単年カーブ!A15283)=1),0,1)</f>
        <v>0</v>
      </c>
      <c r="O15283">
        <f t="shared" si="1667"/>
        <v>16</v>
      </c>
      <c r="P15283">
        <f t="shared" si="1672"/>
        <v>0</v>
      </c>
      <c r="Q15283">
        <f t="shared" si="1673"/>
        <v>0</v>
      </c>
    </row>
    <row r="15284" spans="1:17" ht="19.5" x14ac:dyDescent="0.4">
      <c r="A15284" s="33">
        <f t="shared" si="1668"/>
        <v>46796</v>
      </c>
      <c r="B15284" s="27" t="str">
        <f t="shared" si="1669"/>
        <v>(日)</v>
      </c>
      <c r="C15284" s="34">
        <v>0.33333333333333298</v>
      </c>
      <c r="D15284" s="16" t="s">
        <v>18</v>
      </c>
      <c r="E15284" s="35">
        <v>0.35416666666666702</v>
      </c>
      <c r="F15284" s="50">
        <f>IF(COUNTIF('リスト（不使用）'!$A$5:$A$6,単年カーブ!$A$1),"希望数量入力ください",'単年（2027年度）'!$E$12*単年カーブ!$R$3+'単年（2027年度）'!$E$12*(1-単年カーブ!$R$3)*単年カーブ!Q15284)</f>
        <v>0</v>
      </c>
      <c r="G15284" s="47">
        <f t="shared" si="1670"/>
        <v>0</v>
      </c>
      <c r="M15284">
        <f t="shared" si="1671"/>
        <v>2</v>
      </c>
      <c r="N15284">
        <f>IF(OR(WEEKDAY(A15284)=1,WEEKDAY(A15284)=7,COUNTIF('2027祝日等（不使用）'!$A$1:$A$20,単年カーブ!A15284)=1),0,1)</f>
        <v>0</v>
      </c>
      <c r="O15284">
        <f t="shared" ref="O15284:O15347" si="1674">O15236</f>
        <v>17</v>
      </c>
      <c r="P15284">
        <f t="shared" si="1672"/>
        <v>1</v>
      </c>
      <c r="Q15284">
        <f t="shared" si="1673"/>
        <v>0</v>
      </c>
    </row>
    <row r="15285" spans="1:17" ht="19.5" x14ac:dyDescent="0.4">
      <c r="A15285" s="33">
        <f t="shared" si="1668"/>
        <v>46796</v>
      </c>
      <c r="B15285" s="27" t="str">
        <f t="shared" si="1669"/>
        <v>(日)</v>
      </c>
      <c r="C15285" s="34">
        <v>0.35416666666666702</v>
      </c>
      <c r="D15285" s="16" t="s">
        <v>18</v>
      </c>
      <c r="E15285" s="35">
        <v>0.375</v>
      </c>
      <c r="F15285" s="50">
        <f>IF(COUNTIF('リスト（不使用）'!$A$5:$A$6,単年カーブ!$A$1),"希望数量入力ください",'単年（2027年度）'!$E$12*単年カーブ!$R$3+'単年（2027年度）'!$E$12*(1-単年カーブ!$R$3)*単年カーブ!Q15285)</f>
        <v>0</v>
      </c>
      <c r="G15285" s="47">
        <f t="shared" si="1670"/>
        <v>0</v>
      </c>
      <c r="M15285">
        <f t="shared" si="1671"/>
        <v>2</v>
      </c>
      <c r="N15285">
        <f>IF(OR(WEEKDAY(A15285)=1,WEEKDAY(A15285)=7,COUNTIF('2027祝日等（不使用）'!$A$1:$A$20,単年カーブ!A15285)=1),0,1)</f>
        <v>0</v>
      </c>
      <c r="O15285">
        <f t="shared" si="1674"/>
        <v>18</v>
      </c>
      <c r="P15285">
        <f t="shared" si="1672"/>
        <v>1</v>
      </c>
      <c r="Q15285">
        <f t="shared" si="1673"/>
        <v>0</v>
      </c>
    </row>
    <row r="15286" spans="1:17" ht="19.5" x14ac:dyDescent="0.4">
      <c r="A15286" s="33">
        <f t="shared" si="1668"/>
        <v>46796</v>
      </c>
      <c r="B15286" s="27" t="str">
        <f t="shared" si="1669"/>
        <v>(日)</v>
      </c>
      <c r="C15286" s="34">
        <v>0.375</v>
      </c>
      <c r="D15286" s="16" t="s">
        <v>18</v>
      </c>
      <c r="E15286" s="35">
        <v>0.39583333333333298</v>
      </c>
      <c r="F15286" s="50">
        <f>IF(COUNTIF('リスト（不使用）'!$A$5:$A$6,単年カーブ!$A$1),"希望数量入力ください",'単年（2027年度）'!$E$12*単年カーブ!$R$3+'単年（2027年度）'!$E$12*(1-単年カーブ!$R$3)*単年カーブ!Q15286)</f>
        <v>0</v>
      </c>
      <c r="G15286" s="47">
        <f t="shared" si="1670"/>
        <v>0</v>
      </c>
      <c r="M15286">
        <f t="shared" si="1671"/>
        <v>2</v>
      </c>
      <c r="N15286">
        <f>IF(OR(WEEKDAY(A15286)=1,WEEKDAY(A15286)=7,COUNTIF('2027祝日等（不使用）'!$A$1:$A$20,単年カーブ!A15286)=1),0,1)</f>
        <v>0</v>
      </c>
      <c r="O15286">
        <f t="shared" si="1674"/>
        <v>19</v>
      </c>
      <c r="P15286">
        <f t="shared" si="1672"/>
        <v>1</v>
      </c>
      <c r="Q15286">
        <f t="shared" si="1673"/>
        <v>0</v>
      </c>
    </row>
    <row r="15287" spans="1:17" ht="19.5" x14ac:dyDescent="0.4">
      <c r="A15287" s="33">
        <f t="shared" si="1668"/>
        <v>46796</v>
      </c>
      <c r="B15287" s="27" t="str">
        <f t="shared" si="1669"/>
        <v>(日)</v>
      </c>
      <c r="C15287" s="34">
        <v>0.39583333333333298</v>
      </c>
      <c r="D15287" s="16" t="s">
        <v>18</v>
      </c>
      <c r="E15287" s="35">
        <v>0.41666666666666702</v>
      </c>
      <c r="F15287" s="50">
        <f>IF(COUNTIF('リスト（不使用）'!$A$5:$A$6,単年カーブ!$A$1),"希望数量入力ください",'単年（2027年度）'!$E$12*単年カーブ!$R$3+'単年（2027年度）'!$E$12*(1-単年カーブ!$R$3)*単年カーブ!Q15287)</f>
        <v>0</v>
      </c>
      <c r="G15287" s="47">
        <f t="shared" si="1670"/>
        <v>0</v>
      </c>
      <c r="M15287">
        <f t="shared" si="1671"/>
        <v>2</v>
      </c>
      <c r="N15287">
        <f>IF(OR(WEEKDAY(A15287)=1,WEEKDAY(A15287)=7,COUNTIF('2027祝日等（不使用）'!$A$1:$A$20,単年カーブ!A15287)=1),0,1)</f>
        <v>0</v>
      </c>
      <c r="O15287">
        <f t="shared" si="1674"/>
        <v>20</v>
      </c>
      <c r="P15287">
        <f t="shared" si="1672"/>
        <v>1</v>
      </c>
      <c r="Q15287">
        <f t="shared" si="1673"/>
        <v>0</v>
      </c>
    </row>
    <row r="15288" spans="1:17" ht="19.5" x14ac:dyDescent="0.4">
      <c r="A15288" s="33">
        <f t="shared" si="1668"/>
        <v>46796</v>
      </c>
      <c r="B15288" s="27" t="str">
        <f t="shared" si="1669"/>
        <v>(日)</v>
      </c>
      <c r="C15288" s="34">
        <v>0.41666666666666702</v>
      </c>
      <c r="D15288" s="16" t="s">
        <v>18</v>
      </c>
      <c r="E15288" s="35">
        <v>0.4375</v>
      </c>
      <c r="F15288" s="50">
        <f>IF(COUNTIF('リスト（不使用）'!$A$5:$A$6,単年カーブ!$A$1),"希望数量入力ください",'単年（2027年度）'!$E$12*単年カーブ!$R$3+'単年（2027年度）'!$E$12*(1-単年カーブ!$R$3)*単年カーブ!Q15288)</f>
        <v>0</v>
      </c>
      <c r="G15288" s="47">
        <f t="shared" si="1670"/>
        <v>0</v>
      </c>
      <c r="M15288">
        <f t="shared" si="1671"/>
        <v>2</v>
      </c>
      <c r="N15288">
        <f>IF(OR(WEEKDAY(A15288)=1,WEEKDAY(A15288)=7,COUNTIF('2027祝日等（不使用）'!$A$1:$A$20,単年カーブ!A15288)=1),0,1)</f>
        <v>0</v>
      </c>
      <c r="O15288">
        <f t="shared" si="1674"/>
        <v>21</v>
      </c>
      <c r="P15288">
        <f t="shared" si="1672"/>
        <v>1</v>
      </c>
      <c r="Q15288">
        <f t="shared" si="1673"/>
        <v>0</v>
      </c>
    </row>
    <row r="15289" spans="1:17" ht="19.5" x14ac:dyDescent="0.4">
      <c r="A15289" s="33">
        <f t="shared" si="1668"/>
        <v>46796</v>
      </c>
      <c r="B15289" s="27" t="str">
        <f t="shared" si="1669"/>
        <v>(日)</v>
      </c>
      <c r="C15289" s="34">
        <v>0.4375</v>
      </c>
      <c r="D15289" s="16" t="s">
        <v>18</v>
      </c>
      <c r="E15289" s="35">
        <v>0.45833333333333298</v>
      </c>
      <c r="F15289" s="50">
        <f>IF(COUNTIF('リスト（不使用）'!$A$5:$A$6,単年カーブ!$A$1),"希望数量入力ください",'単年（2027年度）'!$E$12*単年カーブ!$R$3+'単年（2027年度）'!$E$12*(1-単年カーブ!$R$3)*単年カーブ!Q15289)</f>
        <v>0</v>
      </c>
      <c r="G15289" s="47">
        <f t="shared" si="1670"/>
        <v>0</v>
      </c>
      <c r="M15289">
        <f t="shared" si="1671"/>
        <v>2</v>
      </c>
      <c r="N15289">
        <f>IF(OR(WEEKDAY(A15289)=1,WEEKDAY(A15289)=7,COUNTIF('2027祝日等（不使用）'!$A$1:$A$20,単年カーブ!A15289)=1),0,1)</f>
        <v>0</v>
      </c>
      <c r="O15289">
        <f t="shared" si="1674"/>
        <v>22</v>
      </c>
      <c r="P15289">
        <f t="shared" si="1672"/>
        <v>1</v>
      </c>
      <c r="Q15289">
        <f t="shared" si="1673"/>
        <v>0</v>
      </c>
    </row>
    <row r="15290" spans="1:17" ht="19.5" x14ac:dyDescent="0.4">
      <c r="A15290" s="33">
        <f t="shared" ref="A15290:A15353" si="1675">A15242+1</f>
        <v>46796</v>
      </c>
      <c r="B15290" s="27" t="str">
        <f t="shared" si="1669"/>
        <v>(日)</v>
      </c>
      <c r="C15290" s="34">
        <v>0.45833333333333298</v>
      </c>
      <c r="D15290" s="16" t="s">
        <v>18</v>
      </c>
      <c r="E15290" s="35">
        <v>0.47916666666666702</v>
      </c>
      <c r="F15290" s="50">
        <f>IF(COUNTIF('リスト（不使用）'!$A$5:$A$6,単年カーブ!$A$1),"希望数量入力ください",'単年（2027年度）'!$E$12*単年カーブ!$R$3+'単年（2027年度）'!$E$12*(1-単年カーブ!$R$3)*単年カーブ!Q15290)</f>
        <v>0</v>
      </c>
      <c r="G15290" s="47">
        <f t="shared" si="1670"/>
        <v>0</v>
      </c>
      <c r="M15290">
        <f t="shared" si="1671"/>
        <v>2</v>
      </c>
      <c r="N15290">
        <f>IF(OR(WEEKDAY(A15290)=1,WEEKDAY(A15290)=7,COUNTIF('2027祝日等（不使用）'!$A$1:$A$20,単年カーブ!A15290)=1),0,1)</f>
        <v>0</v>
      </c>
      <c r="O15290">
        <f t="shared" si="1674"/>
        <v>23</v>
      </c>
      <c r="P15290">
        <f t="shared" si="1672"/>
        <v>1</v>
      </c>
      <c r="Q15290">
        <f t="shared" si="1673"/>
        <v>0</v>
      </c>
    </row>
    <row r="15291" spans="1:17" ht="19.5" x14ac:dyDescent="0.4">
      <c r="A15291" s="33">
        <f t="shared" si="1675"/>
        <v>46796</v>
      </c>
      <c r="B15291" s="27" t="str">
        <f t="shared" si="1669"/>
        <v>(日)</v>
      </c>
      <c r="C15291" s="34">
        <v>0.47916666666666702</v>
      </c>
      <c r="D15291" s="16" t="s">
        <v>18</v>
      </c>
      <c r="E15291" s="35">
        <v>0.5</v>
      </c>
      <c r="F15291" s="50">
        <f>IF(COUNTIF('リスト（不使用）'!$A$5:$A$6,単年カーブ!$A$1),"希望数量入力ください",'単年（2027年度）'!$E$12*単年カーブ!$R$3+'単年（2027年度）'!$E$12*(1-単年カーブ!$R$3)*単年カーブ!Q15291)</f>
        <v>0</v>
      </c>
      <c r="G15291" s="47">
        <f t="shared" si="1670"/>
        <v>0</v>
      </c>
      <c r="M15291">
        <f t="shared" si="1671"/>
        <v>2</v>
      </c>
      <c r="N15291">
        <f>IF(OR(WEEKDAY(A15291)=1,WEEKDAY(A15291)=7,COUNTIF('2027祝日等（不使用）'!$A$1:$A$20,単年カーブ!A15291)=1),0,1)</f>
        <v>0</v>
      </c>
      <c r="O15291">
        <f t="shared" si="1674"/>
        <v>24</v>
      </c>
      <c r="P15291">
        <f t="shared" si="1672"/>
        <v>1</v>
      </c>
      <c r="Q15291">
        <f t="shared" si="1673"/>
        <v>0</v>
      </c>
    </row>
    <row r="15292" spans="1:17" ht="19.5" x14ac:dyDescent="0.4">
      <c r="A15292" s="33">
        <f t="shared" si="1675"/>
        <v>46796</v>
      </c>
      <c r="B15292" s="27" t="str">
        <f t="shared" si="1669"/>
        <v>(日)</v>
      </c>
      <c r="C15292" s="34">
        <v>0.5</v>
      </c>
      <c r="D15292" s="16" t="s">
        <v>18</v>
      </c>
      <c r="E15292" s="35">
        <v>0.52083333333333304</v>
      </c>
      <c r="F15292" s="50">
        <f>IF(COUNTIF('リスト（不使用）'!$A$5:$A$6,単年カーブ!$A$1),"希望数量入力ください",'単年（2027年度）'!$E$12*単年カーブ!$R$3+'単年（2027年度）'!$E$12*(1-単年カーブ!$R$3)*単年カーブ!Q15292)</f>
        <v>0</v>
      </c>
      <c r="G15292" s="47">
        <f t="shared" si="1670"/>
        <v>0</v>
      </c>
      <c r="M15292">
        <f t="shared" si="1671"/>
        <v>2</v>
      </c>
      <c r="N15292">
        <f>IF(OR(WEEKDAY(A15292)=1,WEEKDAY(A15292)=7,COUNTIF('2027祝日等（不使用）'!$A$1:$A$20,単年カーブ!A15292)=1),0,1)</f>
        <v>0</v>
      </c>
      <c r="O15292">
        <f t="shared" si="1674"/>
        <v>25</v>
      </c>
      <c r="P15292">
        <f t="shared" si="1672"/>
        <v>1</v>
      </c>
      <c r="Q15292">
        <f t="shared" si="1673"/>
        <v>0</v>
      </c>
    </row>
    <row r="15293" spans="1:17" ht="19.5" x14ac:dyDescent="0.4">
      <c r="A15293" s="33">
        <f t="shared" si="1675"/>
        <v>46796</v>
      </c>
      <c r="B15293" s="27" t="str">
        <f t="shared" si="1669"/>
        <v>(日)</v>
      </c>
      <c r="C15293" s="34">
        <v>0.52083333333333304</v>
      </c>
      <c r="D15293" s="16" t="s">
        <v>18</v>
      </c>
      <c r="E15293" s="35">
        <v>0.54166666666666696</v>
      </c>
      <c r="F15293" s="50">
        <f>IF(COUNTIF('リスト（不使用）'!$A$5:$A$6,単年カーブ!$A$1),"希望数量入力ください",'単年（2027年度）'!$E$12*単年カーブ!$R$3+'単年（2027年度）'!$E$12*(1-単年カーブ!$R$3)*単年カーブ!Q15293)</f>
        <v>0</v>
      </c>
      <c r="G15293" s="47">
        <f t="shared" si="1670"/>
        <v>0</v>
      </c>
      <c r="M15293">
        <f t="shared" si="1671"/>
        <v>2</v>
      </c>
      <c r="N15293">
        <f>IF(OR(WEEKDAY(A15293)=1,WEEKDAY(A15293)=7,COUNTIF('2027祝日等（不使用）'!$A$1:$A$20,単年カーブ!A15293)=1),0,1)</f>
        <v>0</v>
      </c>
      <c r="O15293">
        <f t="shared" si="1674"/>
        <v>26</v>
      </c>
      <c r="P15293">
        <f t="shared" si="1672"/>
        <v>1</v>
      </c>
      <c r="Q15293">
        <f t="shared" si="1673"/>
        <v>0</v>
      </c>
    </row>
    <row r="15294" spans="1:17" ht="19.5" x14ac:dyDescent="0.4">
      <c r="A15294" s="33">
        <f t="shared" si="1675"/>
        <v>46796</v>
      </c>
      <c r="B15294" s="27" t="str">
        <f t="shared" si="1669"/>
        <v>(日)</v>
      </c>
      <c r="C15294" s="34">
        <v>0.54166666666666696</v>
      </c>
      <c r="D15294" s="16" t="s">
        <v>18</v>
      </c>
      <c r="E15294" s="35">
        <v>0.5625</v>
      </c>
      <c r="F15294" s="50">
        <f>IF(COUNTIF('リスト（不使用）'!$A$5:$A$6,単年カーブ!$A$1),"希望数量入力ください",'単年（2027年度）'!$E$12*単年カーブ!$R$3+'単年（2027年度）'!$E$12*(1-単年カーブ!$R$3)*単年カーブ!Q15294)</f>
        <v>0</v>
      </c>
      <c r="G15294" s="47">
        <f t="shared" si="1670"/>
        <v>0</v>
      </c>
      <c r="M15294">
        <f t="shared" si="1671"/>
        <v>2</v>
      </c>
      <c r="N15294">
        <f>IF(OR(WEEKDAY(A15294)=1,WEEKDAY(A15294)=7,COUNTIF('2027祝日等（不使用）'!$A$1:$A$20,単年カーブ!A15294)=1),0,1)</f>
        <v>0</v>
      </c>
      <c r="O15294">
        <f t="shared" si="1674"/>
        <v>27</v>
      </c>
      <c r="P15294">
        <f t="shared" si="1672"/>
        <v>1</v>
      </c>
      <c r="Q15294">
        <f t="shared" si="1673"/>
        <v>0</v>
      </c>
    </row>
    <row r="15295" spans="1:17" ht="19.5" x14ac:dyDescent="0.4">
      <c r="A15295" s="33">
        <f t="shared" si="1675"/>
        <v>46796</v>
      </c>
      <c r="B15295" s="27" t="str">
        <f t="shared" si="1669"/>
        <v>(日)</v>
      </c>
      <c r="C15295" s="34">
        <v>0.5625</v>
      </c>
      <c r="D15295" s="16" t="s">
        <v>18</v>
      </c>
      <c r="E15295" s="35">
        <v>0.58333333333333304</v>
      </c>
      <c r="F15295" s="50">
        <f>IF(COUNTIF('リスト（不使用）'!$A$5:$A$6,単年カーブ!$A$1),"希望数量入力ください",'単年（2027年度）'!$E$12*単年カーブ!$R$3+'単年（2027年度）'!$E$12*(1-単年カーブ!$R$3)*単年カーブ!Q15295)</f>
        <v>0</v>
      </c>
      <c r="G15295" s="47">
        <f t="shared" si="1670"/>
        <v>0</v>
      </c>
      <c r="M15295">
        <f t="shared" si="1671"/>
        <v>2</v>
      </c>
      <c r="N15295">
        <f>IF(OR(WEEKDAY(A15295)=1,WEEKDAY(A15295)=7,COUNTIF('2027祝日等（不使用）'!$A$1:$A$20,単年カーブ!A15295)=1),0,1)</f>
        <v>0</v>
      </c>
      <c r="O15295">
        <f t="shared" si="1674"/>
        <v>28</v>
      </c>
      <c r="P15295">
        <f t="shared" si="1672"/>
        <v>1</v>
      </c>
      <c r="Q15295">
        <f t="shared" si="1673"/>
        <v>0</v>
      </c>
    </row>
    <row r="15296" spans="1:17" ht="19.5" x14ac:dyDescent="0.4">
      <c r="A15296" s="33">
        <f t="shared" si="1675"/>
        <v>46796</v>
      </c>
      <c r="B15296" s="27" t="str">
        <f t="shared" si="1669"/>
        <v>(日)</v>
      </c>
      <c r="C15296" s="34">
        <v>0.58333333333333304</v>
      </c>
      <c r="D15296" s="16" t="s">
        <v>18</v>
      </c>
      <c r="E15296" s="35">
        <v>0.60416666666666696</v>
      </c>
      <c r="F15296" s="50">
        <f>IF(COUNTIF('リスト（不使用）'!$A$5:$A$6,単年カーブ!$A$1),"希望数量入力ください",'単年（2027年度）'!$E$12*単年カーブ!$R$3+'単年（2027年度）'!$E$12*(1-単年カーブ!$R$3)*単年カーブ!Q15296)</f>
        <v>0</v>
      </c>
      <c r="G15296" s="47">
        <f t="shared" si="1670"/>
        <v>0</v>
      </c>
      <c r="M15296">
        <f t="shared" si="1671"/>
        <v>2</v>
      </c>
      <c r="N15296">
        <f>IF(OR(WEEKDAY(A15296)=1,WEEKDAY(A15296)=7,COUNTIF('2027祝日等（不使用）'!$A$1:$A$20,単年カーブ!A15296)=1),0,1)</f>
        <v>0</v>
      </c>
      <c r="O15296">
        <f t="shared" si="1674"/>
        <v>29</v>
      </c>
      <c r="P15296">
        <f t="shared" si="1672"/>
        <v>1</v>
      </c>
      <c r="Q15296">
        <f t="shared" si="1673"/>
        <v>0</v>
      </c>
    </row>
    <row r="15297" spans="1:17" ht="19.5" x14ac:dyDescent="0.4">
      <c r="A15297" s="33">
        <f t="shared" si="1675"/>
        <v>46796</v>
      </c>
      <c r="B15297" s="27" t="str">
        <f t="shared" si="1669"/>
        <v>(日)</v>
      </c>
      <c r="C15297" s="34">
        <v>0.60416666666666696</v>
      </c>
      <c r="D15297" s="16" t="s">
        <v>18</v>
      </c>
      <c r="E15297" s="35">
        <v>0.625</v>
      </c>
      <c r="F15297" s="50">
        <f>IF(COUNTIF('リスト（不使用）'!$A$5:$A$6,単年カーブ!$A$1),"希望数量入力ください",'単年（2027年度）'!$E$12*単年カーブ!$R$3+'単年（2027年度）'!$E$12*(1-単年カーブ!$R$3)*単年カーブ!Q15297)</f>
        <v>0</v>
      </c>
      <c r="G15297" s="47">
        <f t="shared" si="1670"/>
        <v>0</v>
      </c>
      <c r="M15297">
        <f t="shared" si="1671"/>
        <v>2</v>
      </c>
      <c r="N15297">
        <f>IF(OR(WEEKDAY(A15297)=1,WEEKDAY(A15297)=7,COUNTIF('2027祝日等（不使用）'!$A$1:$A$20,単年カーブ!A15297)=1),0,1)</f>
        <v>0</v>
      </c>
      <c r="O15297">
        <f t="shared" si="1674"/>
        <v>30</v>
      </c>
      <c r="P15297">
        <f t="shared" si="1672"/>
        <v>1</v>
      </c>
      <c r="Q15297">
        <f t="shared" si="1673"/>
        <v>0</v>
      </c>
    </row>
    <row r="15298" spans="1:17" ht="19.5" x14ac:dyDescent="0.4">
      <c r="A15298" s="33">
        <f t="shared" si="1675"/>
        <v>46796</v>
      </c>
      <c r="B15298" s="27" t="str">
        <f t="shared" si="1669"/>
        <v>(日)</v>
      </c>
      <c r="C15298" s="34">
        <v>0.625</v>
      </c>
      <c r="D15298" s="16" t="s">
        <v>18</v>
      </c>
      <c r="E15298" s="35">
        <v>0.64583333333333304</v>
      </c>
      <c r="F15298" s="50">
        <f>IF(COUNTIF('リスト（不使用）'!$A$5:$A$6,単年カーブ!$A$1),"希望数量入力ください",'単年（2027年度）'!$E$12*単年カーブ!$R$3+'単年（2027年度）'!$E$12*(1-単年カーブ!$R$3)*単年カーブ!Q15298)</f>
        <v>0</v>
      </c>
      <c r="G15298" s="47">
        <f t="shared" si="1670"/>
        <v>0</v>
      </c>
      <c r="M15298">
        <f t="shared" si="1671"/>
        <v>2</v>
      </c>
      <c r="N15298">
        <f>IF(OR(WEEKDAY(A15298)=1,WEEKDAY(A15298)=7,COUNTIF('2027祝日等（不使用）'!$A$1:$A$20,単年カーブ!A15298)=1),0,1)</f>
        <v>0</v>
      </c>
      <c r="O15298">
        <f t="shared" si="1674"/>
        <v>31</v>
      </c>
      <c r="P15298">
        <f t="shared" si="1672"/>
        <v>1</v>
      </c>
      <c r="Q15298">
        <f t="shared" si="1673"/>
        <v>0</v>
      </c>
    </row>
    <row r="15299" spans="1:17" ht="19.5" x14ac:dyDescent="0.4">
      <c r="A15299" s="33">
        <f t="shared" si="1675"/>
        <v>46796</v>
      </c>
      <c r="B15299" s="27" t="str">
        <f t="shared" si="1669"/>
        <v>(日)</v>
      </c>
      <c r="C15299" s="34">
        <v>0.64583333333333304</v>
      </c>
      <c r="D15299" s="16" t="s">
        <v>18</v>
      </c>
      <c r="E15299" s="35">
        <v>0.66666666666666696</v>
      </c>
      <c r="F15299" s="50">
        <f>IF(COUNTIF('リスト（不使用）'!$A$5:$A$6,単年カーブ!$A$1),"希望数量入力ください",'単年（2027年度）'!$E$12*単年カーブ!$R$3+'単年（2027年度）'!$E$12*(1-単年カーブ!$R$3)*単年カーブ!Q15299)</f>
        <v>0</v>
      </c>
      <c r="G15299" s="47">
        <f t="shared" si="1670"/>
        <v>0</v>
      </c>
      <c r="M15299">
        <f t="shared" si="1671"/>
        <v>2</v>
      </c>
      <c r="N15299">
        <f>IF(OR(WEEKDAY(A15299)=1,WEEKDAY(A15299)=7,COUNTIF('2027祝日等（不使用）'!$A$1:$A$20,単年カーブ!A15299)=1),0,1)</f>
        <v>0</v>
      </c>
      <c r="O15299">
        <f t="shared" si="1674"/>
        <v>32</v>
      </c>
      <c r="P15299">
        <f t="shared" si="1672"/>
        <v>1</v>
      </c>
      <c r="Q15299">
        <f t="shared" si="1673"/>
        <v>0</v>
      </c>
    </row>
    <row r="15300" spans="1:17" ht="19.5" x14ac:dyDescent="0.4">
      <c r="A15300" s="33">
        <f t="shared" si="1675"/>
        <v>46796</v>
      </c>
      <c r="B15300" s="27" t="str">
        <f t="shared" ref="B15300:B15363" si="1676">TEXT(A15300,"(aaa)")</f>
        <v>(日)</v>
      </c>
      <c r="C15300" s="34">
        <v>0.66666666666666696</v>
      </c>
      <c r="D15300" s="16" t="s">
        <v>18</v>
      </c>
      <c r="E15300" s="35">
        <v>0.6875</v>
      </c>
      <c r="F15300" s="50">
        <f>IF(COUNTIF('リスト（不使用）'!$A$5:$A$6,単年カーブ!$A$1),"希望数量入力ください",'単年（2027年度）'!$E$12*単年カーブ!$R$3+'単年（2027年度）'!$E$12*(1-単年カーブ!$R$3)*単年カーブ!Q15300)</f>
        <v>0</v>
      </c>
      <c r="G15300" s="47">
        <f t="shared" ref="G15300:G15363" si="1677">F15300/2</f>
        <v>0</v>
      </c>
      <c r="M15300">
        <f t="shared" ref="M15300:M15363" si="1678">MONTH(A15300)</f>
        <v>2</v>
      </c>
      <c r="N15300">
        <f>IF(OR(WEEKDAY(A15300)=1,WEEKDAY(A15300)=7,COUNTIF('2027祝日等（不使用）'!$A$1:$A$20,単年カーブ!A15300)=1),0,1)</f>
        <v>0</v>
      </c>
      <c r="O15300">
        <f t="shared" si="1674"/>
        <v>33</v>
      </c>
      <c r="P15300">
        <f t="shared" ref="P15300:P15363" si="1679">IF(AND(O15300&gt;16,O15300&lt;41),1,0)</f>
        <v>1</v>
      </c>
      <c r="Q15300">
        <f t="shared" ref="Q15300:Q15363" si="1680">P15300*N15300</f>
        <v>0</v>
      </c>
    </row>
    <row r="15301" spans="1:17" ht="19.5" x14ac:dyDescent="0.4">
      <c r="A15301" s="33">
        <f t="shared" si="1675"/>
        <v>46796</v>
      </c>
      <c r="B15301" s="27" t="str">
        <f t="shared" si="1676"/>
        <v>(日)</v>
      </c>
      <c r="C15301" s="34">
        <v>0.6875</v>
      </c>
      <c r="D15301" s="16" t="s">
        <v>18</v>
      </c>
      <c r="E15301" s="35">
        <v>0.70833333333333304</v>
      </c>
      <c r="F15301" s="50">
        <f>IF(COUNTIF('リスト（不使用）'!$A$5:$A$6,単年カーブ!$A$1),"希望数量入力ください",'単年（2027年度）'!$E$12*単年カーブ!$R$3+'単年（2027年度）'!$E$12*(1-単年カーブ!$R$3)*単年カーブ!Q15301)</f>
        <v>0</v>
      </c>
      <c r="G15301" s="47">
        <f t="shared" si="1677"/>
        <v>0</v>
      </c>
      <c r="M15301">
        <f t="shared" si="1678"/>
        <v>2</v>
      </c>
      <c r="N15301">
        <f>IF(OR(WEEKDAY(A15301)=1,WEEKDAY(A15301)=7,COUNTIF('2027祝日等（不使用）'!$A$1:$A$20,単年カーブ!A15301)=1),0,1)</f>
        <v>0</v>
      </c>
      <c r="O15301">
        <f t="shared" si="1674"/>
        <v>34</v>
      </c>
      <c r="P15301">
        <f t="shared" si="1679"/>
        <v>1</v>
      </c>
      <c r="Q15301">
        <f t="shared" si="1680"/>
        <v>0</v>
      </c>
    </row>
    <row r="15302" spans="1:17" ht="19.5" x14ac:dyDescent="0.4">
      <c r="A15302" s="33">
        <f t="shared" si="1675"/>
        <v>46796</v>
      </c>
      <c r="B15302" s="27" t="str">
        <f t="shared" si="1676"/>
        <v>(日)</v>
      </c>
      <c r="C15302" s="34">
        <v>0.70833333333333304</v>
      </c>
      <c r="D15302" s="16" t="s">
        <v>18</v>
      </c>
      <c r="E15302" s="35">
        <v>0.72916666666666696</v>
      </c>
      <c r="F15302" s="50">
        <f>IF(COUNTIF('リスト（不使用）'!$A$5:$A$6,単年カーブ!$A$1),"希望数量入力ください",'単年（2027年度）'!$E$12*単年カーブ!$R$3+'単年（2027年度）'!$E$12*(1-単年カーブ!$R$3)*単年カーブ!Q15302)</f>
        <v>0</v>
      </c>
      <c r="G15302" s="47">
        <f t="shared" si="1677"/>
        <v>0</v>
      </c>
      <c r="M15302">
        <f t="shared" si="1678"/>
        <v>2</v>
      </c>
      <c r="N15302">
        <f>IF(OR(WEEKDAY(A15302)=1,WEEKDAY(A15302)=7,COUNTIF('2027祝日等（不使用）'!$A$1:$A$20,単年カーブ!A15302)=1),0,1)</f>
        <v>0</v>
      </c>
      <c r="O15302">
        <f t="shared" si="1674"/>
        <v>35</v>
      </c>
      <c r="P15302">
        <f t="shared" si="1679"/>
        <v>1</v>
      </c>
      <c r="Q15302">
        <f t="shared" si="1680"/>
        <v>0</v>
      </c>
    </row>
    <row r="15303" spans="1:17" ht="19.5" x14ac:dyDescent="0.4">
      <c r="A15303" s="33">
        <f t="shared" si="1675"/>
        <v>46796</v>
      </c>
      <c r="B15303" s="27" t="str">
        <f t="shared" si="1676"/>
        <v>(日)</v>
      </c>
      <c r="C15303" s="34">
        <v>0.72916666666666696</v>
      </c>
      <c r="D15303" s="16" t="s">
        <v>18</v>
      </c>
      <c r="E15303" s="35">
        <v>0.75</v>
      </c>
      <c r="F15303" s="50">
        <f>IF(COUNTIF('リスト（不使用）'!$A$5:$A$6,単年カーブ!$A$1),"希望数量入力ください",'単年（2027年度）'!$E$12*単年カーブ!$R$3+'単年（2027年度）'!$E$12*(1-単年カーブ!$R$3)*単年カーブ!Q15303)</f>
        <v>0</v>
      </c>
      <c r="G15303" s="47">
        <f t="shared" si="1677"/>
        <v>0</v>
      </c>
      <c r="M15303">
        <f t="shared" si="1678"/>
        <v>2</v>
      </c>
      <c r="N15303">
        <f>IF(OR(WEEKDAY(A15303)=1,WEEKDAY(A15303)=7,COUNTIF('2027祝日等（不使用）'!$A$1:$A$20,単年カーブ!A15303)=1),0,1)</f>
        <v>0</v>
      </c>
      <c r="O15303">
        <f t="shared" si="1674"/>
        <v>36</v>
      </c>
      <c r="P15303">
        <f t="shared" si="1679"/>
        <v>1</v>
      </c>
      <c r="Q15303">
        <f t="shared" si="1680"/>
        <v>0</v>
      </c>
    </row>
    <row r="15304" spans="1:17" ht="19.5" x14ac:dyDescent="0.4">
      <c r="A15304" s="33">
        <f t="shared" si="1675"/>
        <v>46796</v>
      </c>
      <c r="B15304" s="27" t="str">
        <f t="shared" si="1676"/>
        <v>(日)</v>
      </c>
      <c r="C15304" s="34">
        <v>0.75</v>
      </c>
      <c r="D15304" s="16" t="s">
        <v>18</v>
      </c>
      <c r="E15304" s="35">
        <v>0.77083333333333304</v>
      </c>
      <c r="F15304" s="50">
        <f>IF(COUNTIF('リスト（不使用）'!$A$5:$A$6,単年カーブ!$A$1),"希望数量入力ください",'単年（2027年度）'!$E$12*単年カーブ!$R$3+'単年（2027年度）'!$E$12*(1-単年カーブ!$R$3)*単年カーブ!Q15304)</f>
        <v>0</v>
      </c>
      <c r="G15304" s="47">
        <f t="shared" si="1677"/>
        <v>0</v>
      </c>
      <c r="M15304">
        <f t="shared" si="1678"/>
        <v>2</v>
      </c>
      <c r="N15304">
        <f>IF(OR(WEEKDAY(A15304)=1,WEEKDAY(A15304)=7,COUNTIF('2027祝日等（不使用）'!$A$1:$A$20,単年カーブ!A15304)=1),0,1)</f>
        <v>0</v>
      </c>
      <c r="O15304">
        <f t="shared" si="1674"/>
        <v>37</v>
      </c>
      <c r="P15304">
        <f t="shared" si="1679"/>
        <v>1</v>
      </c>
      <c r="Q15304">
        <f t="shared" si="1680"/>
        <v>0</v>
      </c>
    </row>
    <row r="15305" spans="1:17" ht="19.5" x14ac:dyDescent="0.4">
      <c r="A15305" s="33">
        <f t="shared" si="1675"/>
        <v>46796</v>
      </c>
      <c r="B15305" s="27" t="str">
        <f t="shared" si="1676"/>
        <v>(日)</v>
      </c>
      <c r="C15305" s="34">
        <v>0.77083333333333304</v>
      </c>
      <c r="D15305" s="16" t="s">
        <v>18</v>
      </c>
      <c r="E15305" s="35">
        <v>0.79166666666666696</v>
      </c>
      <c r="F15305" s="50">
        <f>IF(COUNTIF('リスト（不使用）'!$A$5:$A$6,単年カーブ!$A$1),"希望数量入力ください",'単年（2027年度）'!$E$12*単年カーブ!$R$3+'単年（2027年度）'!$E$12*(1-単年カーブ!$R$3)*単年カーブ!Q15305)</f>
        <v>0</v>
      </c>
      <c r="G15305" s="47">
        <f t="shared" si="1677"/>
        <v>0</v>
      </c>
      <c r="M15305">
        <f t="shared" si="1678"/>
        <v>2</v>
      </c>
      <c r="N15305">
        <f>IF(OR(WEEKDAY(A15305)=1,WEEKDAY(A15305)=7,COUNTIF('2027祝日等（不使用）'!$A$1:$A$20,単年カーブ!A15305)=1),0,1)</f>
        <v>0</v>
      </c>
      <c r="O15305">
        <f t="shared" si="1674"/>
        <v>38</v>
      </c>
      <c r="P15305">
        <f t="shared" si="1679"/>
        <v>1</v>
      </c>
      <c r="Q15305">
        <f t="shared" si="1680"/>
        <v>0</v>
      </c>
    </row>
    <row r="15306" spans="1:17" ht="19.5" x14ac:dyDescent="0.4">
      <c r="A15306" s="33">
        <f t="shared" si="1675"/>
        <v>46796</v>
      </c>
      <c r="B15306" s="27" t="str">
        <f t="shared" si="1676"/>
        <v>(日)</v>
      </c>
      <c r="C15306" s="34">
        <v>0.79166666666666696</v>
      </c>
      <c r="D15306" s="16" t="s">
        <v>18</v>
      </c>
      <c r="E15306" s="35">
        <v>0.8125</v>
      </c>
      <c r="F15306" s="50">
        <f>IF(COUNTIF('リスト（不使用）'!$A$5:$A$6,単年カーブ!$A$1),"希望数量入力ください",'単年（2027年度）'!$E$12*単年カーブ!$R$3+'単年（2027年度）'!$E$12*(1-単年カーブ!$R$3)*単年カーブ!Q15306)</f>
        <v>0</v>
      </c>
      <c r="G15306" s="47">
        <f t="shared" si="1677"/>
        <v>0</v>
      </c>
      <c r="M15306">
        <f t="shared" si="1678"/>
        <v>2</v>
      </c>
      <c r="N15306">
        <f>IF(OR(WEEKDAY(A15306)=1,WEEKDAY(A15306)=7,COUNTIF('2027祝日等（不使用）'!$A$1:$A$20,単年カーブ!A15306)=1),0,1)</f>
        <v>0</v>
      </c>
      <c r="O15306">
        <f t="shared" si="1674"/>
        <v>39</v>
      </c>
      <c r="P15306">
        <f t="shared" si="1679"/>
        <v>1</v>
      </c>
      <c r="Q15306">
        <f t="shared" si="1680"/>
        <v>0</v>
      </c>
    </row>
    <row r="15307" spans="1:17" ht="19.5" x14ac:dyDescent="0.4">
      <c r="A15307" s="33">
        <f t="shared" si="1675"/>
        <v>46796</v>
      </c>
      <c r="B15307" s="27" t="str">
        <f t="shared" si="1676"/>
        <v>(日)</v>
      </c>
      <c r="C15307" s="34">
        <v>0.8125</v>
      </c>
      <c r="D15307" s="16" t="s">
        <v>18</v>
      </c>
      <c r="E15307" s="35">
        <v>0.83333333333333304</v>
      </c>
      <c r="F15307" s="50">
        <f>IF(COUNTIF('リスト（不使用）'!$A$5:$A$6,単年カーブ!$A$1),"希望数量入力ください",'単年（2027年度）'!$E$12*単年カーブ!$R$3+'単年（2027年度）'!$E$12*(1-単年カーブ!$R$3)*単年カーブ!Q15307)</f>
        <v>0</v>
      </c>
      <c r="G15307" s="47">
        <f t="shared" si="1677"/>
        <v>0</v>
      </c>
      <c r="M15307">
        <f t="shared" si="1678"/>
        <v>2</v>
      </c>
      <c r="N15307">
        <f>IF(OR(WEEKDAY(A15307)=1,WEEKDAY(A15307)=7,COUNTIF('2027祝日等（不使用）'!$A$1:$A$20,単年カーブ!A15307)=1),0,1)</f>
        <v>0</v>
      </c>
      <c r="O15307">
        <f t="shared" si="1674"/>
        <v>40</v>
      </c>
      <c r="P15307">
        <f t="shared" si="1679"/>
        <v>1</v>
      </c>
      <c r="Q15307">
        <f t="shared" si="1680"/>
        <v>0</v>
      </c>
    </row>
    <row r="15308" spans="1:17" ht="19.5" x14ac:dyDescent="0.4">
      <c r="A15308" s="33">
        <f t="shared" si="1675"/>
        <v>46796</v>
      </c>
      <c r="B15308" s="27" t="str">
        <f t="shared" si="1676"/>
        <v>(日)</v>
      </c>
      <c r="C15308" s="34">
        <v>0.83333333333333304</v>
      </c>
      <c r="D15308" s="16" t="s">
        <v>18</v>
      </c>
      <c r="E15308" s="35">
        <v>0.85416666666666696</v>
      </c>
      <c r="F15308" s="50">
        <f>IF(COUNTIF('リスト（不使用）'!$A$5:$A$6,単年カーブ!$A$1),"希望数量入力ください",'単年（2027年度）'!$E$12*単年カーブ!$R$3+'単年（2027年度）'!$E$12*(1-単年カーブ!$R$3)*単年カーブ!Q15308)</f>
        <v>0</v>
      </c>
      <c r="G15308" s="47">
        <f t="shared" si="1677"/>
        <v>0</v>
      </c>
      <c r="M15308">
        <f t="shared" si="1678"/>
        <v>2</v>
      </c>
      <c r="N15308">
        <f>IF(OR(WEEKDAY(A15308)=1,WEEKDAY(A15308)=7,COUNTIF('2027祝日等（不使用）'!$A$1:$A$20,単年カーブ!A15308)=1),0,1)</f>
        <v>0</v>
      </c>
      <c r="O15308">
        <f t="shared" si="1674"/>
        <v>41</v>
      </c>
      <c r="P15308">
        <f t="shared" si="1679"/>
        <v>0</v>
      </c>
      <c r="Q15308">
        <f t="shared" si="1680"/>
        <v>0</v>
      </c>
    </row>
    <row r="15309" spans="1:17" ht="19.5" x14ac:dyDescent="0.4">
      <c r="A15309" s="33">
        <f t="shared" si="1675"/>
        <v>46796</v>
      </c>
      <c r="B15309" s="27" t="str">
        <f t="shared" si="1676"/>
        <v>(日)</v>
      </c>
      <c r="C15309" s="34">
        <v>0.85416666666666696</v>
      </c>
      <c r="D15309" s="16" t="s">
        <v>18</v>
      </c>
      <c r="E15309" s="35">
        <v>0.875</v>
      </c>
      <c r="F15309" s="50">
        <f>IF(COUNTIF('リスト（不使用）'!$A$5:$A$6,単年カーブ!$A$1),"希望数量入力ください",'単年（2027年度）'!$E$12*単年カーブ!$R$3+'単年（2027年度）'!$E$12*(1-単年カーブ!$R$3)*単年カーブ!Q15309)</f>
        <v>0</v>
      </c>
      <c r="G15309" s="47">
        <f t="shared" si="1677"/>
        <v>0</v>
      </c>
      <c r="M15309">
        <f t="shared" si="1678"/>
        <v>2</v>
      </c>
      <c r="N15309">
        <f>IF(OR(WEEKDAY(A15309)=1,WEEKDAY(A15309)=7,COUNTIF('2027祝日等（不使用）'!$A$1:$A$20,単年カーブ!A15309)=1),0,1)</f>
        <v>0</v>
      </c>
      <c r="O15309">
        <f t="shared" si="1674"/>
        <v>42</v>
      </c>
      <c r="P15309">
        <f t="shared" si="1679"/>
        <v>0</v>
      </c>
      <c r="Q15309">
        <f t="shared" si="1680"/>
        <v>0</v>
      </c>
    </row>
    <row r="15310" spans="1:17" ht="19.5" x14ac:dyDescent="0.4">
      <c r="A15310" s="33">
        <f t="shared" si="1675"/>
        <v>46796</v>
      </c>
      <c r="B15310" s="27" t="str">
        <f t="shared" si="1676"/>
        <v>(日)</v>
      </c>
      <c r="C15310" s="34">
        <v>0.875</v>
      </c>
      <c r="D15310" s="16" t="s">
        <v>18</v>
      </c>
      <c r="E15310" s="35">
        <v>0.89583333333333304</v>
      </c>
      <c r="F15310" s="50">
        <f>IF(COUNTIF('リスト（不使用）'!$A$5:$A$6,単年カーブ!$A$1),"希望数量入力ください",'単年（2027年度）'!$E$12*単年カーブ!$R$3+'単年（2027年度）'!$E$12*(1-単年カーブ!$R$3)*単年カーブ!Q15310)</f>
        <v>0</v>
      </c>
      <c r="G15310" s="47">
        <f t="shared" si="1677"/>
        <v>0</v>
      </c>
      <c r="M15310">
        <f t="shared" si="1678"/>
        <v>2</v>
      </c>
      <c r="N15310">
        <f>IF(OR(WEEKDAY(A15310)=1,WEEKDAY(A15310)=7,COUNTIF('2027祝日等（不使用）'!$A$1:$A$20,単年カーブ!A15310)=1),0,1)</f>
        <v>0</v>
      </c>
      <c r="O15310">
        <f t="shared" si="1674"/>
        <v>43</v>
      </c>
      <c r="P15310">
        <f t="shared" si="1679"/>
        <v>0</v>
      </c>
      <c r="Q15310">
        <f t="shared" si="1680"/>
        <v>0</v>
      </c>
    </row>
    <row r="15311" spans="1:17" ht="19.5" x14ac:dyDescent="0.4">
      <c r="A15311" s="33">
        <f t="shared" si="1675"/>
        <v>46796</v>
      </c>
      <c r="B15311" s="27" t="str">
        <f t="shared" si="1676"/>
        <v>(日)</v>
      </c>
      <c r="C15311" s="34">
        <v>0.89583333333333304</v>
      </c>
      <c r="D15311" s="16" t="s">
        <v>18</v>
      </c>
      <c r="E15311" s="35">
        <v>0.91666666666666696</v>
      </c>
      <c r="F15311" s="50">
        <f>IF(COUNTIF('リスト（不使用）'!$A$5:$A$6,単年カーブ!$A$1),"希望数量入力ください",'単年（2027年度）'!$E$12*単年カーブ!$R$3+'単年（2027年度）'!$E$12*(1-単年カーブ!$R$3)*単年カーブ!Q15311)</f>
        <v>0</v>
      </c>
      <c r="G15311" s="47">
        <f t="shared" si="1677"/>
        <v>0</v>
      </c>
      <c r="M15311">
        <f t="shared" si="1678"/>
        <v>2</v>
      </c>
      <c r="N15311">
        <f>IF(OR(WEEKDAY(A15311)=1,WEEKDAY(A15311)=7,COUNTIF('2027祝日等（不使用）'!$A$1:$A$20,単年カーブ!A15311)=1),0,1)</f>
        <v>0</v>
      </c>
      <c r="O15311">
        <f t="shared" si="1674"/>
        <v>44</v>
      </c>
      <c r="P15311">
        <f t="shared" si="1679"/>
        <v>0</v>
      </c>
      <c r="Q15311">
        <f t="shared" si="1680"/>
        <v>0</v>
      </c>
    </row>
    <row r="15312" spans="1:17" ht="19.5" x14ac:dyDescent="0.4">
      <c r="A15312" s="33">
        <f t="shared" si="1675"/>
        <v>46796</v>
      </c>
      <c r="B15312" s="27" t="str">
        <f t="shared" si="1676"/>
        <v>(日)</v>
      </c>
      <c r="C15312" s="34">
        <v>0.91666666666666696</v>
      </c>
      <c r="D15312" s="16" t="s">
        <v>18</v>
      </c>
      <c r="E15312" s="35">
        <v>0.9375</v>
      </c>
      <c r="F15312" s="50">
        <f>IF(COUNTIF('リスト（不使用）'!$A$5:$A$6,単年カーブ!$A$1),"希望数量入力ください",'単年（2027年度）'!$E$12*単年カーブ!$R$3+'単年（2027年度）'!$E$12*(1-単年カーブ!$R$3)*単年カーブ!Q15312)</f>
        <v>0</v>
      </c>
      <c r="G15312" s="47">
        <f t="shared" si="1677"/>
        <v>0</v>
      </c>
      <c r="M15312">
        <f t="shared" si="1678"/>
        <v>2</v>
      </c>
      <c r="N15312">
        <f>IF(OR(WEEKDAY(A15312)=1,WEEKDAY(A15312)=7,COUNTIF('2027祝日等（不使用）'!$A$1:$A$20,単年カーブ!A15312)=1),0,1)</f>
        <v>0</v>
      </c>
      <c r="O15312">
        <f t="shared" si="1674"/>
        <v>45</v>
      </c>
      <c r="P15312">
        <f t="shared" si="1679"/>
        <v>0</v>
      </c>
      <c r="Q15312">
        <f t="shared" si="1680"/>
        <v>0</v>
      </c>
    </row>
    <row r="15313" spans="1:17" ht="19.5" x14ac:dyDescent="0.4">
      <c r="A15313" s="33">
        <f t="shared" si="1675"/>
        <v>46796</v>
      </c>
      <c r="B15313" s="27" t="str">
        <f t="shared" si="1676"/>
        <v>(日)</v>
      </c>
      <c r="C15313" s="34">
        <v>0.9375</v>
      </c>
      <c r="D15313" s="16" t="s">
        <v>18</v>
      </c>
      <c r="E15313" s="35">
        <v>0.95833333333333304</v>
      </c>
      <c r="F15313" s="50">
        <f>IF(COUNTIF('リスト（不使用）'!$A$5:$A$6,単年カーブ!$A$1),"希望数量入力ください",'単年（2027年度）'!$E$12*単年カーブ!$R$3+'単年（2027年度）'!$E$12*(1-単年カーブ!$R$3)*単年カーブ!Q15313)</f>
        <v>0</v>
      </c>
      <c r="G15313" s="47">
        <f t="shared" si="1677"/>
        <v>0</v>
      </c>
      <c r="M15313">
        <f t="shared" si="1678"/>
        <v>2</v>
      </c>
      <c r="N15313">
        <f>IF(OR(WEEKDAY(A15313)=1,WEEKDAY(A15313)=7,COUNTIF('2027祝日等（不使用）'!$A$1:$A$20,単年カーブ!A15313)=1),0,1)</f>
        <v>0</v>
      </c>
      <c r="O15313">
        <f t="shared" si="1674"/>
        <v>46</v>
      </c>
      <c r="P15313">
        <f t="shared" si="1679"/>
        <v>0</v>
      </c>
      <c r="Q15313">
        <f t="shared" si="1680"/>
        <v>0</v>
      </c>
    </row>
    <row r="15314" spans="1:17" ht="19.5" x14ac:dyDescent="0.4">
      <c r="A15314" s="33">
        <f t="shared" si="1675"/>
        <v>46796</v>
      </c>
      <c r="B15314" s="27" t="str">
        <f t="shared" si="1676"/>
        <v>(日)</v>
      </c>
      <c r="C15314" s="34">
        <v>0.95833333333333304</v>
      </c>
      <c r="D15314" s="16" t="s">
        <v>18</v>
      </c>
      <c r="E15314" s="35">
        <v>0.97916666666666696</v>
      </c>
      <c r="F15314" s="50">
        <f>IF(COUNTIF('リスト（不使用）'!$A$5:$A$6,単年カーブ!$A$1),"希望数量入力ください",'単年（2027年度）'!$E$12*単年カーブ!$R$3+'単年（2027年度）'!$E$12*(1-単年カーブ!$R$3)*単年カーブ!Q15314)</f>
        <v>0</v>
      </c>
      <c r="G15314" s="47">
        <f t="shared" si="1677"/>
        <v>0</v>
      </c>
      <c r="M15314">
        <f t="shared" si="1678"/>
        <v>2</v>
      </c>
      <c r="N15314">
        <f>IF(OR(WEEKDAY(A15314)=1,WEEKDAY(A15314)=7,COUNTIF('2027祝日等（不使用）'!$A$1:$A$20,単年カーブ!A15314)=1),0,1)</f>
        <v>0</v>
      </c>
      <c r="O15314">
        <f t="shared" si="1674"/>
        <v>47</v>
      </c>
      <c r="P15314">
        <f t="shared" si="1679"/>
        <v>0</v>
      </c>
      <c r="Q15314">
        <f t="shared" si="1680"/>
        <v>0</v>
      </c>
    </row>
    <row r="15315" spans="1:17" ht="19.5" x14ac:dyDescent="0.4">
      <c r="A15315" s="33">
        <f t="shared" si="1675"/>
        <v>46796</v>
      </c>
      <c r="B15315" s="27" t="str">
        <f t="shared" si="1676"/>
        <v>(日)</v>
      </c>
      <c r="C15315" s="34">
        <v>0.97916666666666696</v>
      </c>
      <c r="D15315" s="16" t="s">
        <v>18</v>
      </c>
      <c r="E15315" s="35" t="s">
        <v>17</v>
      </c>
      <c r="F15315" s="50">
        <f>IF(COUNTIF('リスト（不使用）'!$A$5:$A$6,単年カーブ!$A$1),"希望数量入力ください",'単年（2027年度）'!$E$12*単年カーブ!$R$3+'単年（2027年度）'!$E$12*(1-単年カーブ!$R$3)*単年カーブ!Q15315)</f>
        <v>0</v>
      </c>
      <c r="G15315" s="47">
        <f t="shared" si="1677"/>
        <v>0</v>
      </c>
      <c r="M15315">
        <f t="shared" si="1678"/>
        <v>2</v>
      </c>
      <c r="N15315">
        <f>IF(OR(WEEKDAY(A15315)=1,WEEKDAY(A15315)=7,COUNTIF('2027祝日等（不使用）'!$A$1:$A$20,単年カーブ!A15315)=1),0,1)</f>
        <v>0</v>
      </c>
      <c r="O15315">
        <f t="shared" si="1674"/>
        <v>48</v>
      </c>
      <c r="P15315">
        <f t="shared" si="1679"/>
        <v>0</v>
      </c>
      <c r="Q15315">
        <f t="shared" si="1680"/>
        <v>0</v>
      </c>
    </row>
    <row r="15316" spans="1:17" ht="19.5" x14ac:dyDescent="0.4">
      <c r="A15316" s="33">
        <f t="shared" si="1675"/>
        <v>46797</v>
      </c>
      <c r="B15316" s="27" t="str">
        <f t="shared" si="1676"/>
        <v>(月)</v>
      </c>
      <c r="C15316" s="34">
        <v>0</v>
      </c>
      <c r="D15316" s="16" t="s">
        <v>18</v>
      </c>
      <c r="E15316" s="35">
        <v>2.0833333333333332E-2</v>
      </c>
      <c r="F15316" s="50">
        <f>IF(COUNTIF('リスト（不使用）'!$A$5:$A$6,単年カーブ!$A$1),"希望数量入力ください",'単年（2027年度）'!$E$12*単年カーブ!$R$3+'単年（2027年度）'!$E$12*(1-単年カーブ!$R$3)*単年カーブ!Q15316)</f>
        <v>0</v>
      </c>
      <c r="G15316" s="47">
        <f t="shared" si="1677"/>
        <v>0</v>
      </c>
      <c r="M15316">
        <f t="shared" si="1678"/>
        <v>2</v>
      </c>
      <c r="N15316">
        <f>IF(OR(WEEKDAY(A15316)=1,WEEKDAY(A15316)=7,COUNTIF('2027祝日等（不使用）'!$A$1:$A$20,単年カーブ!A15316)=1),0,1)</f>
        <v>1</v>
      </c>
      <c r="O15316">
        <f t="shared" si="1674"/>
        <v>1</v>
      </c>
      <c r="P15316">
        <f t="shared" si="1679"/>
        <v>0</v>
      </c>
      <c r="Q15316">
        <f t="shared" si="1680"/>
        <v>0</v>
      </c>
    </row>
    <row r="15317" spans="1:17" ht="19.5" x14ac:dyDescent="0.4">
      <c r="A15317" s="33">
        <f t="shared" si="1675"/>
        <v>46797</v>
      </c>
      <c r="B15317" s="27" t="str">
        <f t="shared" si="1676"/>
        <v>(月)</v>
      </c>
      <c r="C15317" s="34">
        <v>2.0833333333333332E-2</v>
      </c>
      <c r="D15317" s="16" t="s">
        <v>18</v>
      </c>
      <c r="E15317" s="35">
        <v>4.1666666666666664E-2</v>
      </c>
      <c r="F15317" s="50">
        <f>IF(COUNTIF('リスト（不使用）'!$A$5:$A$6,単年カーブ!$A$1),"希望数量入力ください",'単年（2027年度）'!$E$12*単年カーブ!$R$3+'単年（2027年度）'!$E$12*(1-単年カーブ!$R$3)*単年カーブ!Q15317)</f>
        <v>0</v>
      </c>
      <c r="G15317" s="47">
        <f t="shared" si="1677"/>
        <v>0</v>
      </c>
      <c r="M15317">
        <f t="shared" si="1678"/>
        <v>2</v>
      </c>
      <c r="N15317">
        <f>IF(OR(WEEKDAY(A15317)=1,WEEKDAY(A15317)=7,COUNTIF('2027祝日等（不使用）'!$A$1:$A$20,単年カーブ!A15317)=1),0,1)</f>
        <v>1</v>
      </c>
      <c r="O15317">
        <f t="shared" si="1674"/>
        <v>2</v>
      </c>
      <c r="P15317">
        <f t="shared" si="1679"/>
        <v>0</v>
      </c>
      <c r="Q15317">
        <f t="shared" si="1680"/>
        <v>0</v>
      </c>
    </row>
    <row r="15318" spans="1:17" ht="19.5" x14ac:dyDescent="0.4">
      <c r="A15318" s="33">
        <f t="shared" si="1675"/>
        <v>46797</v>
      </c>
      <c r="B15318" s="27" t="str">
        <f t="shared" si="1676"/>
        <v>(月)</v>
      </c>
      <c r="C15318" s="34">
        <v>4.1666666666666664E-2</v>
      </c>
      <c r="D15318" s="16" t="s">
        <v>18</v>
      </c>
      <c r="E15318" s="35">
        <v>6.25E-2</v>
      </c>
      <c r="F15318" s="50">
        <f>IF(COUNTIF('リスト（不使用）'!$A$5:$A$6,単年カーブ!$A$1),"希望数量入力ください",'単年（2027年度）'!$E$12*単年カーブ!$R$3+'単年（2027年度）'!$E$12*(1-単年カーブ!$R$3)*単年カーブ!Q15318)</f>
        <v>0</v>
      </c>
      <c r="G15318" s="47">
        <f t="shared" si="1677"/>
        <v>0</v>
      </c>
      <c r="M15318">
        <f t="shared" si="1678"/>
        <v>2</v>
      </c>
      <c r="N15318">
        <f>IF(OR(WEEKDAY(A15318)=1,WEEKDAY(A15318)=7,COUNTIF('2027祝日等（不使用）'!$A$1:$A$20,単年カーブ!A15318)=1),0,1)</f>
        <v>1</v>
      </c>
      <c r="O15318">
        <f t="shared" si="1674"/>
        <v>3</v>
      </c>
      <c r="P15318">
        <f t="shared" si="1679"/>
        <v>0</v>
      </c>
      <c r="Q15318">
        <f t="shared" si="1680"/>
        <v>0</v>
      </c>
    </row>
    <row r="15319" spans="1:17" ht="19.5" x14ac:dyDescent="0.4">
      <c r="A15319" s="33">
        <f t="shared" si="1675"/>
        <v>46797</v>
      </c>
      <c r="B15319" s="27" t="str">
        <f t="shared" si="1676"/>
        <v>(月)</v>
      </c>
      <c r="C15319" s="34">
        <v>6.25E-2</v>
      </c>
      <c r="D15319" s="16" t="s">
        <v>18</v>
      </c>
      <c r="E15319" s="35">
        <v>8.3333333333333301E-2</v>
      </c>
      <c r="F15319" s="50">
        <f>IF(COUNTIF('リスト（不使用）'!$A$5:$A$6,単年カーブ!$A$1),"希望数量入力ください",'単年（2027年度）'!$E$12*単年カーブ!$R$3+'単年（2027年度）'!$E$12*(1-単年カーブ!$R$3)*単年カーブ!Q15319)</f>
        <v>0</v>
      </c>
      <c r="G15319" s="47">
        <f t="shared" si="1677"/>
        <v>0</v>
      </c>
      <c r="M15319">
        <f t="shared" si="1678"/>
        <v>2</v>
      </c>
      <c r="N15319">
        <f>IF(OR(WEEKDAY(A15319)=1,WEEKDAY(A15319)=7,COUNTIF('2027祝日等（不使用）'!$A$1:$A$20,単年カーブ!A15319)=1),0,1)</f>
        <v>1</v>
      </c>
      <c r="O15319">
        <f t="shared" si="1674"/>
        <v>4</v>
      </c>
      <c r="P15319">
        <f t="shared" si="1679"/>
        <v>0</v>
      </c>
      <c r="Q15319">
        <f t="shared" si="1680"/>
        <v>0</v>
      </c>
    </row>
    <row r="15320" spans="1:17" ht="19.5" x14ac:dyDescent="0.4">
      <c r="A15320" s="33">
        <f t="shared" si="1675"/>
        <v>46797</v>
      </c>
      <c r="B15320" s="27" t="str">
        <f t="shared" si="1676"/>
        <v>(月)</v>
      </c>
      <c r="C15320" s="34">
        <v>8.3333333333333301E-2</v>
      </c>
      <c r="D15320" s="16" t="s">
        <v>18</v>
      </c>
      <c r="E15320" s="35">
        <v>0.104166666666667</v>
      </c>
      <c r="F15320" s="50">
        <f>IF(COUNTIF('リスト（不使用）'!$A$5:$A$6,単年カーブ!$A$1),"希望数量入力ください",'単年（2027年度）'!$E$12*単年カーブ!$R$3+'単年（2027年度）'!$E$12*(1-単年カーブ!$R$3)*単年カーブ!Q15320)</f>
        <v>0</v>
      </c>
      <c r="G15320" s="47">
        <f t="shared" si="1677"/>
        <v>0</v>
      </c>
      <c r="M15320">
        <f t="shared" si="1678"/>
        <v>2</v>
      </c>
      <c r="N15320">
        <f>IF(OR(WEEKDAY(A15320)=1,WEEKDAY(A15320)=7,COUNTIF('2027祝日等（不使用）'!$A$1:$A$20,単年カーブ!A15320)=1),0,1)</f>
        <v>1</v>
      </c>
      <c r="O15320">
        <f t="shared" si="1674"/>
        <v>5</v>
      </c>
      <c r="P15320">
        <f t="shared" si="1679"/>
        <v>0</v>
      </c>
      <c r="Q15320">
        <f t="shared" si="1680"/>
        <v>0</v>
      </c>
    </row>
    <row r="15321" spans="1:17" ht="19.5" x14ac:dyDescent="0.4">
      <c r="A15321" s="33">
        <f t="shared" si="1675"/>
        <v>46797</v>
      </c>
      <c r="B15321" s="27" t="str">
        <f t="shared" si="1676"/>
        <v>(月)</v>
      </c>
      <c r="C15321" s="34">
        <v>0.104166666666667</v>
      </c>
      <c r="D15321" s="16" t="s">
        <v>18</v>
      </c>
      <c r="E15321" s="35">
        <v>0.125</v>
      </c>
      <c r="F15321" s="50">
        <f>IF(COUNTIF('リスト（不使用）'!$A$5:$A$6,単年カーブ!$A$1),"希望数量入力ください",'単年（2027年度）'!$E$12*単年カーブ!$R$3+'単年（2027年度）'!$E$12*(1-単年カーブ!$R$3)*単年カーブ!Q15321)</f>
        <v>0</v>
      </c>
      <c r="G15321" s="47">
        <f t="shared" si="1677"/>
        <v>0</v>
      </c>
      <c r="M15321">
        <f t="shared" si="1678"/>
        <v>2</v>
      </c>
      <c r="N15321">
        <f>IF(OR(WEEKDAY(A15321)=1,WEEKDAY(A15321)=7,COUNTIF('2027祝日等（不使用）'!$A$1:$A$20,単年カーブ!A15321)=1),0,1)</f>
        <v>1</v>
      </c>
      <c r="O15321">
        <f t="shared" si="1674"/>
        <v>6</v>
      </c>
      <c r="P15321">
        <f t="shared" si="1679"/>
        <v>0</v>
      </c>
      <c r="Q15321">
        <f t="shared" si="1680"/>
        <v>0</v>
      </c>
    </row>
    <row r="15322" spans="1:17" ht="19.5" x14ac:dyDescent="0.4">
      <c r="A15322" s="33">
        <f t="shared" si="1675"/>
        <v>46797</v>
      </c>
      <c r="B15322" s="27" t="str">
        <f t="shared" si="1676"/>
        <v>(月)</v>
      </c>
      <c r="C15322" s="34">
        <v>0.125</v>
      </c>
      <c r="D15322" s="16" t="s">
        <v>18</v>
      </c>
      <c r="E15322" s="35">
        <v>0.14583333333333301</v>
      </c>
      <c r="F15322" s="50">
        <f>IF(COUNTIF('リスト（不使用）'!$A$5:$A$6,単年カーブ!$A$1),"希望数量入力ください",'単年（2027年度）'!$E$12*単年カーブ!$R$3+'単年（2027年度）'!$E$12*(1-単年カーブ!$R$3)*単年カーブ!Q15322)</f>
        <v>0</v>
      </c>
      <c r="G15322" s="47">
        <f t="shared" si="1677"/>
        <v>0</v>
      </c>
      <c r="M15322">
        <f t="shared" si="1678"/>
        <v>2</v>
      </c>
      <c r="N15322">
        <f>IF(OR(WEEKDAY(A15322)=1,WEEKDAY(A15322)=7,COUNTIF('2027祝日等（不使用）'!$A$1:$A$20,単年カーブ!A15322)=1),0,1)</f>
        <v>1</v>
      </c>
      <c r="O15322">
        <f t="shared" si="1674"/>
        <v>7</v>
      </c>
      <c r="P15322">
        <f t="shared" si="1679"/>
        <v>0</v>
      </c>
      <c r="Q15322">
        <f t="shared" si="1680"/>
        <v>0</v>
      </c>
    </row>
    <row r="15323" spans="1:17" ht="19.5" x14ac:dyDescent="0.4">
      <c r="A15323" s="33">
        <f t="shared" si="1675"/>
        <v>46797</v>
      </c>
      <c r="B15323" s="27" t="str">
        <f t="shared" si="1676"/>
        <v>(月)</v>
      </c>
      <c r="C15323" s="34">
        <v>0.14583333333333301</v>
      </c>
      <c r="D15323" s="16" t="s">
        <v>18</v>
      </c>
      <c r="E15323" s="35">
        <v>0.16666666666666699</v>
      </c>
      <c r="F15323" s="50">
        <f>IF(COUNTIF('リスト（不使用）'!$A$5:$A$6,単年カーブ!$A$1),"希望数量入力ください",'単年（2027年度）'!$E$12*単年カーブ!$R$3+'単年（2027年度）'!$E$12*(1-単年カーブ!$R$3)*単年カーブ!Q15323)</f>
        <v>0</v>
      </c>
      <c r="G15323" s="47">
        <f t="shared" si="1677"/>
        <v>0</v>
      </c>
      <c r="M15323">
        <f t="shared" si="1678"/>
        <v>2</v>
      </c>
      <c r="N15323">
        <f>IF(OR(WEEKDAY(A15323)=1,WEEKDAY(A15323)=7,COUNTIF('2027祝日等（不使用）'!$A$1:$A$20,単年カーブ!A15323)=1),0,1)</f>
        <v>1</v>
      </c>
      <c r="O15323">
        <f t="shared" si="1674"/>
        <v>8</v>
      </c>
      <c r="P15323">
        <f t="shared" si="1679"/>
        <v>0</v>
      </c>
      <c r="Q15323">
        <f t="shared" si="1680"/>
        <v>0</v>
      </c>
    </row>
    <row r="15324" spans="1:17" ht="19.5" x14ac:dyDescent="0.4">
      <c r="A15324" s="33">
        <f t="shared" si="1675"/>
        <v>46797</v>
      </c>
      <c r="B15324" s="27" t="str">
        <f t="shared" si="1676"/>
        <v>(月)</v>
      </c>
      <c r="C15324" s="34">
        <v>0.16666666666666699</v>
      </c>
      <c r="D15324" s="16" t="s">
        <v>18</v>
      </c>
      <c r="E15324" s="35">
        <v>0.1875</v>
      </c>
      <c r="F15324" s="50">
        <f>IF(COUNTIF('リスト（不使用）'!$A$5:$A$6,単年カーブ!$A$1),"希望数量入力ください",'単年（2027年度）'!$E$12*単年カーブ!$R$3+'単年（2027年度）'!$E$12*(1-単年カーブ!$R$3)*単年カーブ!Q15324)</f>
        <v>0</v>
      </c>
      <c r="G15324" s="47">
        <f t="shared" si="1677"/>
        <v>0</v>
      </c>
      <c r="M15324">
        <f t="shared" si="1678"/>
        <v>2</v>
      </c>
      <c r="N15324">
        <f>IF(OR(WEEKDAY(A15324)=1,WEEKDAY(A15324)=7,COUNTIF('2027祝日等（不使用）'!$A$1:$A$20,単年カーブ!A15324)=1),0,1)</f>
        <v>1</v>
      </c>
      <c r="O15324">
        <f t="shared" si="1674"/>
        <v>9</v>
      </c>
      <c r="P15324">
        <f t="shared" si="1679"/>
        <v>0</v>
      </c>
      <c r="Q15324">
        <f t="shared" si="1680"/>
        <v>0</v>
      </c>
    </row>
    <row r="15325" spans="1:17" ht="19.5" x14ac:dyDescent="0.4">
      <c r="A15325" s="33">
        <f t="shared" si="1675"/>
        <v>46797</v>
      </c>
      <c r="B15325" s="27" t="str">
        <f t="shared" si="1676"/>
        <v>(月)</v>
      </c>
      <c r="C15325" s="34">
        <v>0.1875</v>
      </c>
      <c r="D15325" s="16" t="s">
        <v>18</v>
      </c>
      <c r="E15325" s="35">
        <v>0.20833333333333301</v>
      </c>
      <c r="F15325" s="50">
        <f>IF(COUNTIF('リスト（不使用）'!$A$5:$A$6,単年カーブ!$A$1),"希望数量入力ください",'単年（2027年度）'!$E$12*単年カーブ!$R$3+'単年（2027年度）'!$E$12*(1-単年カーブ!$R$3)*単年カーブ!Q15325)</f>
        <v>0</v>
      </c>
      <c r="G15325" s="47">
        <f t="shared" si="1677"/>
        <v>0</v>
      </c>
      <c r="M15325">
        <f t="shared" si="1678"/>
        <v>2</v>
      </c>
      <c r="N15325">
        <f>IF(OR(WEEKDAY(A15325)=1,WEEKDAY(A15325)=7,COUNTIF('2027祝日等（不使用）'!$A$1:$A$20,単年カーブ!A15325)=1),0,1)</f>
        <v>1</v>
      </c>
      <c r="O15325">
        <f t="shared" si="1674"/>
        <v>10</v>
      </c>
      <c r="P15325">
        <f t="shared" si="1679"/>
        <v>0</v>
      </c>
      <c r="Q15325">
        <f t="shared" si="1680"/>
        <v>0</v>
      </c>
    </row>
    <row r="15326" spans="1:17" ht="19.5" x14ac:dyDescent="0.4">
      <c r="A15326" s="33">
        <f t="shared" si="1675"/>
        <v>46797</v>
      </c>
      <c r="B15326" s="27" t="str">
        <f t="shared" si="1676"/>
        <v>(月)</v>
      </c>
      <c r="C15326" s="34">
        <v>0.20833333333333301</v>
      </c>
      <c r="D15326" s="16" t="s">
        <v>18</v>
      </c>
      <c r="E15326" s="35">
        <v>0.22916666666666699</v>
      </c>
      <c r="F15326" s="50">
        <f>IF(COUNTIF('リスト（不使用）'!$A$5:$A$6,単年カーブ!$A$1),"希望数量入力ください",'単年（2027年度）'!$E$12*単年カーブ!$R$3+'単年（2027年度）'!$E$12*(1-単年カーブ!$R$3)*単年カーブ!Q15326)</f>
        <v>0</v>
      </c>
      <c r="G15326" s="47">
        <f t="shared" si="1677"/>
        <v>0</v>
      </c>
      <c r="M15326">
        <f t="shared" si="1678"/>
        <v>2</v>
      </c>
      <c r="N15326">
        <f>IF(OR(WEEKDAY(A15326)=1,WEEKDAY(A15326)=7,COUNTIF('2027祝日等（不使用）'!$A$1:$A$20,単年カーブ!A15326)=1),0,1)</f>
        <v>1</v>
      </c>
      <c r="O15326">
        <f t="shared" si="1674"/>
        <v>11</v>
      </c>
      <c r="P15326">
        <f t="shared" si="1679"/>
        <v>0</v>
      </c>
      <c r="Q15326">
        <f t="shared" si="1680"/>
        <v>0</v>
      </c>
    </row>
    <row r="15327" spans="1:17" ht="19.5" x14ac:dyDescent="0.4">
      <c r="A15327" s="33">
        <f t="shared" si="1675"/>
        <v>46797</v>
      </c>
      <c r="B15327" s="27" t="str">
        <f t="shared" si="1676"/>
        <v>(月)</v>
      </c>
      <c r="C15327" s="34">
        <v>0.22916666666666699</v>
      </c>
      <c r="D15327" s="16" t="s">
        <v>18</v>
      </c>
      <c r="E15327" s="35">
        <v>0.25</v>
      </c>
      <c r="F15327" s="50">
        <f>IF(COUNTIF('リスト（不使用）'!$A$5:$A$6,単年カーブ!$A$1),"希望数量入力ください",'単年（2027年度）'!$E$12*単年カーブ!$R$3+'単年（2027年度）'!$E$12*(1-単年カーブ!$R$3)*単年カーブ!Q15327)</f>
        <v>0</v>
      </c>
      <c r="G15327" s="47">
        <f t="shared" si="1677"/>
        <v>0</v>
      </c>
      <c r="M15327">
        <f t="shared" si="1678"/>
        <v>2</v>
      </c>
      <c r="N15327">
        <f>IF(OR(WEEKDAY(A15327)=1,WEEKDAY(A15327)=7,COUNTIF('2027祝日等（不使用）'!$A$1:$A$20,単年カーブ!A15327)=1),0,1)</f>
        <v>1</v>
      </c>
      <c r="O15327">
        <f t="shared" si="1674"/>
        <v>12</v>
      </c>
      <c r="P15327">
        <f t="shared" si="1679"/>
        <v>0</v>
      </c>
      <c r="Q15327">
        <f t="shared" si="1680"/>
        <v>0</v>
      </c>
    </row>
    <row r="15328" spans="1:17" ht="19.5" x14ac:dyDescent="0.4">
      <c r="A15328" s="33">
        <f t="shared" si="1675"/>
        <v>46797</v>
      </c>
      <c r="B15328" s="27" t="str">
        <f t="shared" si="1676"/>
        <v>(月)</v>
      </c>
      <c r="C15328" s="34">
        <v>0.25</v>
      </c>
      <c r="D15328" s="16" t="s">
        <v>18</v>
      </c>
      <c r="E15328" s="35">
        <v>0.27083333333333298</v>
      </c>
      <c r="F15328" s="50">
        <f>IF(COUNTIF('リスト（不使用）'!$A$5:$A$6,単年カーブ!$A$1),"希望数量入力ください",'単年（2027年度）'!$E$12*単年カーブ!$R$3+'単年（2027年度）'!$E$12*(1-単年カーブ!$R$3)*単年カーブ!Q15328)</f>
        <v>0</v>
      </c>
      <c r="G15328" s="47">
        <f t="shared" si="1677"/>
        <v>0</v>
      </c>
      <c r="M15328">
        <f t="shared" si="1678"/>
        <v>2</v>
      </c>
      <c r="N15328">
        <f>IF(OR(WEEKDAY(A15328)=1,WEEKDAY(A15328)=7,COUNTIF('2027祝日等（不使用）'!$A$1:$A$20,単年カーブ!A15328)=1),0,1)</f>
        <v>1</v>
      </c>
      <c r="O15328">
        <f t="shared" si="1674"/>
        <v>13</v>
      </c>
      <c r="P15328">
        <f t="shared" si="1679"/>
        <v>0</v>
      </c>
      <c r="Q15328">
        <f t="shared" si="1680"/>
        <v>0</v>
      </c>
    </row>
    <row r="15329" spans="1:17" ht="19.5" x14ac:dyDescent="0.4">
      <c r="A15329" s="33">
        <f t="shared" si="1675"/>
        <v>46797</v>
      </c>
      <c r="B15329" s="27" t="str">
        <f t="shared" si="1676"/>
        <v>(月)</v>
      </c>
      <c r="C15329" s="34">
        <v>0.27083333333333298</v>
      </c>
      <c r="D15329" s="16" t="s">
        <v>18</v>
      </c>
      <c r="E15329" s="35">
        <v>0.29166666666666702</v>
      </c>
      <c r="F15329" s="50">
        <f>IF(COUNTIF('リスト（不使用）'!$A$5:$A$6,単年カーブ!$A$1),"希望数量入力ください",'単年（2027年度）'!$E$12*単年カーブ!$R$3+'単年（2027年度）'!$E$12*(1-単年カーブ!$R$3)*単年カーブ!Q15329)</f>
        <v>0</v>
      </c>
      <c r="G15329" s="47">
        <f t="shared" si="1677"/>
        <v>0</v>
      </c>
      <c r="M15329">
        <f t="shared" si="1678"/>
        <v>2</v>
      </c>
      <c r="N15329">
        <f>IF(OR(WEEKDAY(A15329)=1,WEEKDAY(A15329)=7,COUNTIF('2027祝日等（不使用）'!$A$1:$A$20,単年カーブ!A15329)=1),0,1)</f>
        <v>1</v>
      </c>
      <c r="O15329">
        <f t="shared" si="1674"/>
        <v>14</v>
      </c>
      <c r="P15329">
        <f t="shared" si="1679"/>
        <v>0</v>
      </c>
      <c r="Q15329">
        <f t="shared" si="1680"/>
        <v>0</v>
      </c>
    </row>
    <row r="15330" spans="1:17" ht="19.5" x14ac:dyDescent="0.4">
      <c r="A15330" s="33">
        <f t="shared" si="1675"/>
        <v>46797</v>
      </c>
      <c r="B15330" s="27" t="str">
        <f t="shared" si="1676"/>
        <v>(月)</v>
      </c>
      <c r="C15330" s="34">
        <v>0.29166666666666702</v>
      </c>
      <c r="D15330" s="16" t="s">
        <v>18</v>
      </c>
      <c r="E15330" s="35">
        <v>0.3125</v>
      </c>
      <c r="F15330" s="50">
        <f>IF(COUNTIF('リスト（不使用）'!$A$5:$A$6,単年カーブ!$A$1),"希望数量入力ください",'単年（2027年度）'!$E$12*単年カーブ!$R$3+'単年（2027年度）'!$E$12*(1-単年カーブ!$R$3)*単年カーブ!Q15330)</f>
        <v>0</v>
      </c>
      <c r="G15330" s="47">
        <f t="shared" si="1677"/>
        <v>0</v>
      </c>
      <c r="M15330">
        <f t="shared" si="1678"/>
        <v>2</v>
      </c>
      <c r="N15330">
        <f>IF(OR(WEEKDAY(A15330)=1,WEEKDAY(A15330)=7,COUNTIF('2027祝日等（不使用）'!$A$1:$A$20,単年カーブ!A15330)=1),0,1)</f>
        <v>1</v>
      </c>
      <c r="O15330">
        <f t="shared" si="1674"/>
        <v>15</v>
      </c>
      <c r="P15330">
        <f t="shared" si="1679"/>
        <v>0</v>
      </c>
      <c r="Q15330">
        <f t="shared" si="1680"/>
        <v>0</v>
      </c>
    </row>
    <row r="15331" spans="1:17" ht="19.5" x14ac:dyDescent="0.4">
      <c r="A15331" s="33">
        <f t="shared" si="1675"/>
        <v>46797</v>
      </c>
      <c r="B15331" s="27" t="str">
        <f t="shared" si="1676"/>
        <v>(月)</v>
      </c>
      <c r="C15331" s="34">
        <v>0.3125</v>
      </c>
      <c r="D15331" s="16" t="s">
        <v>18</v>
      </c>
      <c r="E15331" s="35">
        <v>0.33333333333333298</v>
      </c>
      <c r="F15331" s="50">
        <f>IF(COUNTIF('リスト（不使用）'!$A$5:$A$6,単年カーブ!$A$1),"希望数量入力ください",'単年（2027年度）'!$E$12*単年カーブ!$R$3+'単年（2027年度）'!$E$12*(1-単年カーブ!$R$3)*単年カーブ!Q15331)</f>
        <v>0</v>
      </c>
      <c r="G15331" s="47">
        <f t="shared" si="1677"/>
        <v>0</v>
      </c>
      <c r="M15331">
        <f t="shared" si="1678"/>
        <v>2</v>
      </c>
      <c r="N15331">
        <f>IF(OR(WEEKDAY(A15331)=1,WEEKDAY(A15331)=7,COUNTIF('2027祝日等（不使用）'!$A$1:$A$20,単年カーブ!A15331)=1),0,1)</f>
        <v>1</v>
      </c>
      <c r="O15331">
        <f t="shared" si="1674"/>
        <v>16</v>
      </c>
      <c r="P15331">
        <f t="shared" si="1679"/>
        <v>0</v>
      </c>
      <c r="Q15331">
        <f t="shared" si="1680"/>
        <v>0</v>
      </c>
    </row>
    <row r="15332" spans="1:17" ht="19.5" x14ac:dyDescent="0.4">
      <c r="A15332" s="33">
        <f t="shared" si="1675"/>
        <v>46797</v>
      </c>
      <c r="B15332" s="27" t="str">
        <f t="shared" si="1676"/>
        <v>(月)</v>
      </c>
      <c r="C15332" s="34">
        <v>0.33333333333333298</v>
      </c>
      <c r="D15332" s="16" t="s">
        <v>18</v>
      </c>
      <c r="E15332" s="35">
        <v>0.35416666666666702</v>
      </c>
      <c r="F15332" s="50">
        <f>IF(COUNTIF('リスト（不使用）'!$A$5:$A$6,単年カーブ!$A$1),"希望数量入力ください",'単年（2027年度）'!$E$12*単年カーブ!$R$3+'単年（2027年度）'!$E$12*(1-単年カーブ!$R$3)*単年カーブ!Q15332)</f>
        <v>0</v>
      </c>
      <c r="G15332" s="47">
        <f t="shared" si="1677"/>
        <v>0</v>
      </c>
      <c r="M15332">
        <f t="shared" si="1678"/>
        <v>2</v>
      </c>
      <c r="N15332">
        <f>IF(OR(WEEKDAY(A15332)=1,WEEKDAY(A15332)=7,COUNTIF('2027祝日等（不使用）'!$A$1:$A$20,単年カーブ!A15332)=1),0,1)</f>
        <v>1</v>
      </c>
      <c r="O15332">
        <f t="shared" si="1674"/>
        <v>17</v>
      </c>
      <c r="P15332">
        <f t="shared" si="1679"/>
        <v>1</v>
      </c>
      <c r="Q15332">
        <f t="shared" si="1680"/>
        <v>1</v>
      </c>
    </row>
    <row r="15333" spans="1:17" ht="19.5" x14ac:dyDescent="0.4">
      <c r="A15333" s="33">
        <f t="shared" si="1675"/>
        <v>46797</v>
      </c>
      <c r="B15333" s="27" t="str">
        <f t="shared" si="1676"/>
        <v>(月)</v>
      </c>
      <c r="C15333" s="34">
        <v>0.35416666666666702</v>
      </c>
      <c r="D15333" s="16" t="s">
        <v>18</v>
      </c>
      <c r="E15333" s="35">
        <v>0.375</v>
      </c>
      <c r="F15333" s="50">
        <f>IF(COUNTIF('リスト（不使用）'!$A$5:$A$6,単年カーブ!$A$1),"希望数量入力ください",'単年（2027年度）'!$E$12*単年カーブ!$R$3+'単年（2027年度）'!$E$12*(1-単年カーブ!$R$3)*単年カーブ!Q15333)</f>
        <v>0</v>
      </c>
      <c r="G15333" s="47">
        <f t="shared" si="1677"/>
        <v>0</v>
      </c>
      <c r="M15333">
        <f t="shared" si="1678"/>
        <v>2</v>
      </c>
      <c r="N15333">
        <f>IF(OR(WEEKDAY(A15333)=1,WEEKDAY(A15333)=7,COUNTIF('2027祝日等（不使用）'!$A$1:$A$20,単年カーブ!A15333)=1),0,1)</f>
        <v>1</v>
      </c>
      <c r="O15333">
        <f t="shared" si="1674"/>
        <v>18</v>
      </c>
      <c r="P15333">
        <f t="shared" si="1679"/>
        <v>1</v>
      </c>
      <c r="Q15333">
        <f t="shared" si="1680"/>
        <v>1</v>
      </c>
    </row>
    <row r="15334" spans="1:17" ht="19.5" x14ac:dyDescent="0.4">
      <c r="A15334" s="33">
        <f t="shared" si="1675"/>
        <v>46797</v>
      </c>
      <c r="B15334" s="27" t="str">
        <f t="shared" si="1676"/>
        <v>(月)</v>
      </c>
      <c r="C15334" s="34">
        <v>0.375</v>
      </c>
      <c r="D15334" s="16" t="s">
        <v>18</v>
      </c>
      <c r="E15334" s="35">
        <v>0.39583333333333298</v>
      </c>
      <c r="F15334" s="50">
        <f>IF(COUNTIF('リスト（不使用）'!$A$5:$A$6,単年カーブ!$A$1),"希望数量入力ください",'単年（2027年度）'!$E$12*単年カーブ!$R$3+'単年（2027年度）'!$E$12*(1-単年カーブ!$R$3)*単年カーブ!Q15334)</f>
        <v>0</v>
      </c>
      <c r="G15334" s="47">
        <f t="shared" si="1677"/>
        <v>0</v>
      </c>
      <c r="M15334">
        <f t="shared" si="1678"/>
        <v>2</v>
      </c>
      <c r="N15334">
        <f>IF(OR(WEEKDAY(A15334)=1,WEEKDAY(A15334)=7,COUNTIF('2027祝日等（不使用）'!$A$1:$A$20,単年カーブ!A15334)=1),0,1)</f>
        <v>1</v>
      </c>
      <c r="O15334">
        <f t="shared" si="1674"/>
        <v>19</v>
      </c>
      <c r="P15334">
        <f t="shared" si="1679"/>
        <v>1</v>
      </c>
      <c r="Q15334">
        <f t="shared" si="1680"/>
        <v>1</v>
      </c>
    </row>
    <row r="15335" spans="1:17" ht="19.5" x14ac:dyDescent="0.4">
      <c r="A15335" s="33">
        <f t="shared" si="1675"/>
        <v>46797</v>
      </c>
      <c r="B15335" s="27" t="str">
        <f t="shared" si="1676"/>
        <v>(月)</v>
      </c>
      <c r="C15335" s="34">
        <v>0.39583333333333298</v>
      </c>
      <c r="D15335" s="16" t="s">
        <v>18</v>
      </c>
      <c r="E15335" s="35">
        <v>0.41666666666666702</v>
      </c>
      <c r="F15335" s="50">
        <f>IF(COUNTIF('リスト（不使用）'!$A$5:$A$6,単年カーブ!$A$1),"希望数量入力ください",'単年（2027年度）'!$E$12*単年カーブ!$R$3+'単年（2027年度）'!$E$12*(1-単年カーブ!$R$3)*単年カーブ!Q15335)</f>
        <v>0</v>
      </c>
      <c r="G15335" s="47">
        <f t="shared" si="1677"/>
        <v>0</v>
      </c>
      <c r="M15335">
        <f t="shared" si="1678"/>
        <v>2</v>
      </c>
      <c r="N15335">
        <f>IF(OR(WEEKDAY(A15335)=1,WEEKDAY(A15335)=7,COUNTIF('2027祝日等（不使用）'!$A$1:$A$20,単年カーブ!A15335)=1),0,1)</f>
        <v>1</v>
      </c>
      <c r="O15335">
        <f t="shared" si="1674"/>
        <v>20</v>
      </c>
      <c r="P15335">
        <f t="shared" si="1679"/>
        <v>1</v>
      </c>
      <c r="Q15335">
        <f t="shared" si="1680"/>
        <v>1</v>
      </c>
    </row>
    <row r="15336" spans="1:17" ht="19.5" x14ac:dyDescent="0.4">
      <c r="A15336" s="33">
        <f t="shared" si="1675"/>
        <v>46797</v>
      </c>
      <c r="B15336" s="27" t="str">
        <f t="shared" si="1676"/>
        <v>(月)</v>
      </c>
      <c r="C15336" s="34">
        <v>0.41666666666666702</v>
      </c>
      <c r="D15336" s="16" t="s">
        <v>18</v>
      </c>
      <c r="E15336" s="35">
        <v>0.4375</v>
      </c>
      <c r="F15336" s="50">
        <f>IF(COUNTIF('リスト（不使用）'!$A$5:$A$6,単年カーブ!$A$1),"希望数量入力ください",'単年（2027年度）'!$E$12*単年カーブ!$R$3+'単年（2027年度）'!$E$12*(1-単年カーブ!$R$3)*単年カーブ!Q15336)</f>
        <v>0</v>
      </c>
      <c r="G15336" s="47">
        <f t="shared" si="1677"/>
        <v>0</v>
      </c>
      <c r="M15336">
        <f t="shared" si="1678"/>
        <v>2</v>
      </c>
      <c r="N15336">
        <f>IF(OR(WEEKDAY(A15336)=1,WEEKDAY(A15336)=7,COUNTIF('2027祝日等（不使用）'!$A$1:$A$20,単年カーブ!A15336)=1),0,1)</f>
        <v>1</v>
      </c>
      <c r="O15336">
        <f t="shared" si="1674"/>
        <v>21</v>
      </c>
      <c r="P15336">
        <f t="shared" si="1679"/>
        <v>1</v>
      </c>
      <c r="Q15336">
        <f t="shared" si="1680"/>
        <v>1</v>
      </c>
    </row>
    <row r="15337" spans="1:17" ht="19.5" x14ac:dyDescent="0.4">
      <c r="A15337" s="33">
        <f t="shared" si="1675"/>
        <v>46797</v>
      </c>
      <c r="B15337" s="27" t="str">
        <f t="shared" si="1676"/>
        <v>(月)</v>
      </c>
      <c r="C15337" s="34">
        <v>0.4375</v>
      </c>
      <c r="D15337" s="16" t="s">
        <v>18</v>
      </c>
      <c r="E15337" s="35">
        <v>0.45833333333333298</v>
      </c>
      <c r="F15337" s="50">
        <f>IF(COUNTIF('リスト（不使用）'!$A$5:$A$6,単年カーブ!$A$1),"希望数量入力ください",'単年（2027年度）'!$E$12*単年カーブ!$R$3+'単年（2027年度）'!$E$12*(1-単年カーブ!$R$3)*単年カーブ!Q15337)</f>
        <v>0</v>
      </c>
      <c r="G15337" s="47">
        <f t="shared" si="1677"/>
        <v>0</v>
      </c>
      <c r="M15337">
        <f t="shared" si="1678"/>
        <v>2</v>
      </c>
      <c r="N15337">
        <f>IF(OR(WEEKDAY(A15337)=1,WEEKDAY(A15337)=7,COUNTIF('2027祝日等（不使用）'!$A$1:$A$20,単年カーブ!A15337)=1),0,1)</f>
        <v>1</v>
      </c>
      <c r="O15337">
        <f t="shared" si="1674"/>
        <v>22</v>
      </c>
      <c r="P15337">
        <f t="shared" si="1679"/>
        <v>1</v>
      </c>
      <c r="Q15337">
        <f t="shared" si="1680"/>
        <v>1</v>
      </c>
    </row>
    <row r="15338" spans="1:17" ht="19.5" x14ac:dyDescent="0.4">
      <c r="A15338" s="33">
        <f t="shared" si="1675"/>
        <v>46797</v>
      </c>
      <c r="B15338" s="27" t="str">
        <f t="shared" si="1676"/>
        <v>(月)</v>
      </c>
      <c r="C15338" s="34">
        <v>0.45833333333333298</v>
      </c>
      <c r="D15338" s="16" t="s">
        <v>18</v>
      </c>
      <c r="E15338" s="35">
        <v>0.47916666666666702</v>
      </c>
      <c r="F15338" s="50">
        <f>IF(COUNTIF('リスト（不使用）'!$A$5:$A$6,単年カーブ!$A$1),"希望数量入力ください",'単年（2027年度）'!$E$12*単年カーブ!$R$3+'単年（2027年度）'!$E$12*(1-単年カーブ!$R$3)*単年カーブ!Q15338)</f>
        <v>0</v>
      </c>
      <c r="G15338" s="47">
        <f t="shared" si="1677"/>
        <v>0</v>
      </c>
      <c r="M15338">
        <f t="shared" si="1678"/>
        <v>2</v>
      </c>
      <c r="N15338">
        <f>IF(OR(WEEKDAY(A15338)=1,WEEKDAY(A15338)=7,COUNTIF('2027祝日等（不使用）'!$A$1:$A$20,単年カーブ!A15338)=1),0,1)</f>
        <v>1</v>
      </c>
      <c r="O15338">
        <f t="shared" si="1674"/>
        <v>23</v>
      </c>
      <c r="P15338">
        <f t="shared" si="1679"/>
        <v>1</v>
      </c>
      <c r="Q15338">
        <f t="shared" si="1680"/>
        <v>1</v>
      </c>
    </row>
    <row r="15339" spans="1:17" ht="19.5" x14ac:dyDescent="0.4">
      <c r="A15339" s="33">
        <f t="shared" si="1675"/>
        <v>46797</v>
      </c>
      <c r="B15339" s="27" t="str">
        <f t="shared" si="1676"/>
        <v>(月)</v>
      </c>
      <c r="C15339" s="34">
        <v>0.47916666666666702</v>
      </c>
      <c r="D15339" s="16" t="s">
        <v>18</v>
      </c>
      <c r="E15339" s="35">
        <v>0.5</v>
      </c>
      <c r="F15339" s="50">
        <f>IF(COUNTIF('リスト（不使用）'!$A$5:$A$6,単年カーブ!$A$1),"希望数量入力ください",'単年（2027年度）'!$E$12*単年カーブ!$R$3+'単年（2027年度）'!$E$12*(1-単年カーブ!$R$3)*単年カーブ!Q15339)</f>
        <v>0</v>
      </c>
      <c r="G15339" s="47">
        <f t="shared" si="1677"/>
        <v>0</v>
      </c>
      <c r="M15339">
        <f t="shared" si="1678"/>
        <v>2</v>
      </c>
      <c r="N15339">
        <f>IF(OR(WEEKDAY(A15339)=1,WEEKDAY(A15339)=7,COUNTIF('2027祝日等（不使用）'!$A$1:$A$20,単年カーブ!A15339)=1),0,1)</f>
        <v>1</v>
      </c>
      <c r="O15339">
        <f t="shared" si="1674"/>
        <v>24</v>
      </c>
      <c r="P15339">
        <f t="shared" si="1679"/>
        <v>1</v>
      </c>
      <c r="Q15339">
        <f t="shared" si="1680"/>
        <v>1</v>
      </c>
    </row>
    <row r="15340" spans="1:17" ht="19.5" x14ac:dyDescent="0.4">
      <c r="A15340" s="33">
        <f t="shared" si="1675"/>
        <v>46797</v>
      </c>
      <c r="B15340" s="27" t="str">
        <f t="shared" si="1676"/>
        <v>(月)</v>
      </c>
      <c r="C15340" s="34">
        <v>0.5</v>
      </c>
      <c r="D15340" s="16" t="s">
        <v>18</v>
      </c>
      <c r="E15340" s="35">
        <v>0.52083333333333304</v>
      </c>
      <c r="F15340" s="50">
        <f>IF(COUNTIF('リスト（不使用）'!$A$5:$A$6,単年カーブ!$A$1),"希望数量入力ください",'単年（2027年度）'!$E$12*単年カーブ!$R$3+'単年（2027年度）'!$E$12*(1-単年カーブ!$R$3)*単年カーブ!Q15340)</f>
        <v>0</v>
      </c>
      <c r="G15340" s="47">
        <f t="shared" si="1677"/>
        <v>0</v>
      </c>
      <c r="M15340">
        <f t="shared" si="1678"/>
        <v>2</v>
      </c>
      <c r="N15340">
        <f>IF(OR(WEEKDAY(A15340)=1,WEEKDAY(A15340)=7,COUNTIF('2027祝日等（不使用）'!$A$1:$A$20,単年カーブ!A15340)=1),0,1)</f>
        <v>1</v>
      </c>
      <c r="O15340">
        <f t="shared" si="1674"/>
        <v>25</v>
      </c>
      <c r="P15340">
        <f t="shared" si="1679"/>
        <v>1</v>
      </c>
      <c r="Q15340">
        <f t="shared" si="1680"/>
        <v>1</v>
      </c>
    </row>
    <row r="15341" spans="1:17" ht="19.5" x14ac:dyDescent="0.4">
      <c r="A15341" s="33">
        <f t="shared" si="1675"/>
        <v>46797</v>
      </c>
      <c r="B15341" s="27" t="str">
        <f t="shared" si="1676"/>
        <v>(月)</v>
      </c>
      <c r="C15341" s="34">
        <v>0.52083333333333304</v>
      </c>
      <c r="D15341" s="16" t="s">
        <v>18</v>
      </c>
      <c r="E15341" s="35">
        <v>0.54166666666666696</v>
      </c>
      <c r="F15341" s="50">
        <f>IF(COUNTIF('リスト（不使用）'!$A$5:$A$6,単年カーブ!$A$1),"希望数量入力ください",'単年（2027年度）'!$E$12*単年カーブ!$R$3+'単年（2027年度）'!$E$12*(1-単年カーブ!$R$3)*単年カーブ!Q15341)</f>
        <v>0</v>
      </c>
      <c r="G15341" s="47">
        <f t="shared" si="1677"/>
        <v>0</v>
      </c>
      <c r="M15341">
        <f t="shared" si="1678"/>
        <v>2</v>
      </c>
      <c r="N15341">
        <f>IF(OR(WEEKDAY(A15341)=1,WEEKDAY(A15341)=7,COUNTIF('2027祝日等（不使用）'!$A$1:$A$20,単年カーブ!A15341)=1),0,1)</f>
        <v>1</v>
      </c>
      <c r="O15341">
        <f t="shared" si="1674"/>
        <v>26</v>
      </c>
      <c r="P15341">
        <f t="shared" si="1679"/>
        <v>1</v>
      </c>
      <c r="Q15341">
        <f t="shared" si="1680"/>
        <v>1</v>
      </c>
    </row>
    <row r="15342" spans="1:17" ht="19.5" x14ac:dyDescent="0.4">
      <c r="A15342" s="33">
        <f t="shared" si="1675"/>
        <v>46797</v>
      </c>
      <c r="B15342" s="27" t="str">
        <f t="shared" si="1676"/>
        <v>(月)</v>
      </c>
      <c r="C15342" s="34">
        <v>0.54166666666666696</v>
      </c>
      <c r="D15342" s="16" t="s">
        <v>18</v>
      </c>
      <c r="E15342" s="35">
        <v>0.5625</v>
      </c>
      <c r="F15342" s="50">
        <f>IF(COUNTIF('リスト（不使用）'!$A$5:$A$6,単年カーブ!$A$1),"希望数量入力ください",'単年（2027年度）'!$E$12*単年カーブ!$R$3+'単年（2027年度）'!$E$12*(1-単年カーブ!$R$3)*単年カーブ!Q15342)</f>
        <v>0</v>
      </c>
      <c r="G15342" s="47">
        <f t="shared" si="1677"/>
        <v>0</v>
      </c>
      <c r="M15342">
        <f t="shared" si="1678"/>
        <v>2</v>
      </c>
      <c r="N15342">
        <f>IF(OR(WEEKDAY(A15342)=1,WEEKDAY(A15342)=7,COUNTIF('2027祝日等（不使用）'!$A$1:$A$20,単年カーブ!A15342)=1),0,1)</f>
        <v>1</v>
      </c>
      <c r="O15342">
        <f t="shared" si="1674"/>
        <v>27</v>
      </c>
      <c r="P15342">
        <f t="shared" si="1679"/>
        <v>1</v>
      </c>
      <c r="Q15342">
        <f t="shared" si="1680"/>
        <v>1</v>
      </c>
    </row>
    <row r="15343" spans="1:17" ht="19.5" x14ac:dyDescent="0.4">
      <c r="A15343" s="33">
        <f t="shared" si="1675"/>
        <v>46797</v>
      </c>
      <c r="B15343" s="27" t="str">
        <f t="shared" si="1676"/>
        <v>(月)</v>
      </c>
      <c r="C15343" s="34">
        <v>0.5625</v>
      </c>
      <c r="D15343" s="16" t="s">
        <v>18</v>
      </c>
      <c r="E15343" s="35">
        <v>0.58333333333333304</v>
      </c>
      <c r="F15343" s="50">
        <f>IF(COUNTIF('リスト（不使用）'!$A$5:$A$6,単年カーブ!$A$1),"希望数量入力ください",'単年（2027年度）'!$E$12*単年カーブ!$R$3+'単年（2027年度）'!$E$12*(1-単年カーブ!$R$3)*単年カーブ!Q15343)</f>
        <v>0</v>
      </c>
      <c r="G15343" s="47">
        <f t="shared" si="1677"/>
        <v>0</v>
      </c>
      <c r="M15343">
        <f t="shared" si="1678"/>
        <v>2</v>
      </c>
      <c r="N15343">
        <f>IF(OR(WEEKDAY(A15343)=1,WEEKDAY(A15343)=7,COUNTIF('2027祝日等（不使用）'!$A$1:$A$20,単年カーブ!A15343)=1),0,1)</f>
        <v>1</v>
      </c>
      <c r="O15343">
        <f t="shared" si="1674"/>
        <v>28</v>
      </c>
      <c r="P15343">
        <f t="shared" si="1679"/>
        <v>1</v>
      </c>
      <c r="Q15343">
        <f t="shared" si="1680"/>
        <v>1</v>
      </c>
    </row>
    <row r="15344" spans="1:17" ht="19.5" x14ac:dyDescent="0.4">
      <c r="A15344" s="33">
        <f t="shared" si="1675"/>
        <v>46797</v>
      </c>
      <c r="B15344" s="27" t="str">
        <f t="shared" si="1676"/>
        <v>(月)</v>
      </c>
      <c r="C15344" s="34">
        <v>0.58333333333333304</v>
      </c>
      <c r="D15344" s="16" t="s">
        <v>18</v>
      </c>
      <c r="E15344" s="35">
        <v>0.60416666666666696</v>
      </c>
      <c r="F15344" s="50">
        <f>IF(COUNTIF('リスト（不使用）'!$A$5:$A$6,単年カーブ!$A$1),"希望数量入力ください",'単年（2027年度）'!$E$12*単年カーブ!$R$3+'単年（2027年度）'!$E$12*(1-単年カーブ!$R$3)*単年カーブ!Q15344)</f>
        <v>0</v>
      </c>
      <c r="G15344" s="47">
        <f t="shared" si="1677"/>
        <v>0</v>
      </c>
      <c r="M15344">
        <f t="shared" si="1678"/>
        <v>2</v>
      </c>
      <c r="N15344">
        <f>IF(OR(WEEKDAY(A15344)=1,WEEKDAY(A15344)=7,COUNTIF('2027祝日等（不使用）'!$A$1:$A$20,単年カーブ!A15344)=1),0,1)</f>
        <v>1</v>
      </c>
      <c r="O15344">
        <f t="shared" si="1674"/>
        <v>29</v>
      </c>
      <c r="P15344">
        <f t="shared" si="1679"/>
        <v>1</v>
      </c>
      <c r="Q15344">
        <f t="shared" si="1680"/>
        <v>1</v>
      </c>
    </row>
    <row r="15345" spans="1:17" ht="19.5" x14ac:dyDescent="0.4">
      <c r="A15345" s="33">
        <f t="shared" si="1675"/>
        <v>46797</v>
      </c>
      <c r="B15345" s="27" t="str">
        <f t="shared" si="1676"/>
        <v>(月)</v>
      </c>
      <c r="C15345" s="34">
        <v>0.60416666666666696</v>
      </c>
      <c r="D15345" s="16" t="s">
        <v>18</v>
      </c>
      <c r="E15345" s="35">
        <v>0.625</v>
      </c>
      <c r="F15345" s="50">
        <f>IF(COUNTIF('リスト（不使用）'!$A$5:$A$6,単年カーブ!$A$1),"希望数量入力ください",'単年（2027年度）'!$E$12*単年カーブ!$R$3+'単年（2027年度）'!$E$12*(1-単年カーブ!$R$3)*単年カーブ!Q15345)</f>
        <v>0</v>
      </c>
      <c r="G15345" s="47">
        <f t="shared" si="1677"/>
        <v>0</v>
      </c>
      <c r="M15345">
        <f t="shared" si="1678"/>
        <v>2</v>
      </c>
      <c r="N15345">
        <f>IF(OR(WEEKDAY(A15345)=1,WEEKDAY(A15345)=7,COUNTIF('2027祝日等（不使用）'!$A$1:$A$20,単年カーブ!A15345)=1),0,1)</f>
        <v>1</v>
      </c>
      <c r="O15345">
        <f t="shared" si="1674"/>
        <v>30</v>
      </c>
      <c r="P15345">
        <f t="shared" si="1679"/>
        <v>1</v>
      </c>
      <c r="Q15345">
        <f t="shared" si="1680"/>
        <v>1</v>
      </c>
    </row>
    <row r="15346" spans="1:17" ht="19.5" x14ac:dyDescent="0.4">
      <c r="A15346" s="33">
        <f t="shared" si="1675"/>
        <v>46797</v>
      </c>
      <c r="B15346" s="27" t="str">
        <f t="shared" si="1676"/>
        <v>(月)</v>
      </c>
      <c r="C15346" s="34">
        <v>0.625</v>
      </c>
      <c r="D15346" s="16" t="s">
        <v>18</v>
      </c>
      <c r="E15346" s="35">
        <v>0.64583333333333304</v>
      </c>
      <c r="F15346" s="50">
        <f>IF(COUNTIF('リスト（不使用）'!$A$5:$A$6,単年カーブ!$A$1),"希望数量入力ください",'単年（2027年度）'!$E$12*単年カーブ!$R$3+'単年（2027年度）'!$E$12*(1-単年カーブ!$R$3)*単年カーブ!Q15346)</f>
        <v>0</v>
      </c>
      <c r="G15346" s="47">
        <f t="shared" si="1677"/>
        <v>0</v>
      </c>
      <c r="M15346">
        <f t="shared" si="1678"/>
        <v>2</v>
      </c>
      <c r="N15346">
        <f>IF(OR(WEEKDAY(A15346)=1,WEEKDAY(A15346)=7,COUNTIF('2027祝日等（不使用）'!$A$1:$A$20,単年カーブ!A15346)=1),0,1)</f>
        <v>1</v>
      </c>
      <c r="O15346">
        <f t="shared" si="1674"/>
        <v>31</v>
      </c>
      <c r="P15346">
        <f t="shared" si="1679"/>
        <v>1</v>
      </c>
      <c r="Q15346">
        <f t="shared" si="1680"/>
        <v>1</v>
      </c>
    </row>
    <row r="15347" spans="1:17" ht="19.5" x14ac:dyDescent="0.4">
      <c r="A15347" s="33">
        <f t="shared" si="1675"/>
        <v>46797</v>
      </c>
      <c r="B15347" s="27" t="str">
        <f t="shared" si="1676"/>
        <v>(月)</v>
      </c>
      <c r="C15347" s="34">
        <v>0.64583333333333304</v>
      </c>
      <c r="D15347" s="16" t="s">
        <v>18</v>
      </c>
      <c r="E15347" s="35">
        <v>0.66666666666666696</v>
      </c>
      <c r="F15347" s="50">
        <f>IF(COUNTIF('リスト（不使用）'!$A$5:$A$6,単年カーブ!$A$1),"希望数量入力ください",'単年（2027年度）'!$E$12*単年カーブ!$R$3+'単年（2027年度）'!$E$12*(1-単年カーブ!$R$3)*単年カーブ!Q15347)</f>
        <v>0</v>
      </c>
      <c r="G15347" s="47">
        <f t="shared" si="1677"/>
        <v>0</v>
      </c>
      <c r="M15347">
        <f t="shared" si="1678"/>
        <v>2</v>
      </c>
      <c r="N15347">
        <f>IF(OR(WEEKDAY(A15347)=1,WEEKDAY(A15347)=7,COUNTIF('2027祝日等（不使用）'!$A$1:$A$20,単年カーブ!A15347)=1),0,1)</f>
        <v>1</v>
      </c>
      <c r="O15347">
        <f t="shared" si="1674"/>
        <v>32</v>
      </c>
      <c r="P15347">
        <f t="shared" si="1679"/>
        <v>1</v>
      </c>
      <c r="Q15347">
        <f t="shared" si="1680"/>
        <v>1</v>
      </c>
    </row>
    <row r="15348" spans="1:17" ht="19.5" x14ac:dyDescent="0.4">
      <c r="A15348" s="33">
        <f t="shared" si="1675"/>
        <v>46797</v>
      </c>
      <c r="B15348" s="27" t="str">
        <f t="shared" si="1676"/>
        <v>(月)</v>
      </c>
      <c r="C15348" s="34">
        <v>0.66666666666666696</v>
      </c>
      <c r="D15348" s="16" t="s">
        <v>18</v>
      </c>
      <c r="E15348" s="35">
        <v>0.6875</v>
      </c>
      <c r="F15348" s="50">
        <f>IF(COUNTIF('リスト（不使用）'!$A$5:$A$6,単年カーブ!$A$1),"希望数量入力ください",'単年（2027年度）'!$E$12*単年カーブ!$R$3+'単年（2027年度）'!$E$12*(1-単年カーブ!$R$3)*単年カーブ!Q15348)</f>
        <v>0</v>
      </c>
      <c r="G15348" s="47">
        <f t="shared" si="1677"/>
        <v>0</v>
      </c>
      <c r="M15348">
        <f t="shared" si="1678"/>
        <v>2</v>
      </c>
      <c r="N15348">
        <f>IF(OR(WEEKDAY(A15348)=1,WEEKDAY(A15348)=7,COUNTIF('2027祝日等（不使用）'!$A$1:$A$20,単年カーブ!A15348)=1),0,1)</f>
        <v>1</v>
      </c>
      <c r="O15348">
        <f t="shared" ref="O15348:O15411" si="1681">O15300</f>
        <v>33</v>
      </c>
      <c r="P15348">
        <f t="shared" si="1679"/>
        <v>1</v>
      </c>
      <c r="Q15348">
        <f t="shared" si="1680"/>
        <v>1</v>
      </c>
    </row>
    <row r="15349" spans="1:17" ht="19.5" x14ac:dyDescent="0.4">
      <c r="A15349" s="33">
        <f t="shared" si="1675"/>
        <v>46797</v>
      </c>
      <c r="B15349" s="27" t="str">
        <f t="shared" si="1676"/>
        <v>(月)</v>
      </c>
      <c r="C15349" s="34">
        <v>0.6875</v>
      </c>
      <c r="D15349" s="16" t="s">
        <v>18</v>
      </c>
      <c r="E15349" s="35">
        <v>0.70833333333333304</v>
      </c>
      <c r="F15349" s="50">
        <f>IF(COUNTIF('リスト（不使用）'!$A$5:$A$6,単年カーブ!$A$1),"希望数量入力ください",'単年（2027年度）'!$E$12*単年カーブ!$R$3+'単年（2027年度）'!$E$12*(1-単年カーブ!$R$3)*単年カーブ!Q15349)</f>
        <v>0</v>
      </c>
      <c r="G15349" s="47">
        <f t="shared" si="1677"/>
        <v>0</v>
      </c>
      <c r="M15349">
        <f t="shared" si="1678"/>
        <v>2</v>
      </c>
      <c r="N15349">
        <f>IF(OR(WEEKDAY(A15349)=1,WEEKDAY(A15349)=7,COUNTIF('2027祝日等（不使用）'!$A$1:$A$20,単年カーブ!A15349)=1),0,1)</f>
        <v>1</v>
      </c>
      <c r="O15349">
        <f t="shared" si="1681"/>
        <v>34</v>
      </c>
      <c r="P15349">
        <f t="shared" si="1679"/>
        <v>1</v>
      </c>
      <c r="Q15349">
        <f t="shared" si="1680"/>
        <v>1</v>
      </c>
    </row>
    <row r="15350" spans="1:17" ht="19.5" x14ac:dyDescent="0.4">
      <c r="A15350" s="33">
        <f t="shared" si="1675"/>
        <v>46797</v>
      </c>
      <c r="B15350" s="27" t="str">
        <f t="shared" si="1676"/>
        <v>(月)</v>
      </c>
      <c r="C15350" s="34">
        <v>0.70833333333333304</v>
      </c>
      <c r="D15350" s="16" t="s">
        <v>18</v>
      </c>
      <c r="E15350" s="35">
        <v>0.72916666666666696</v>
      </c>
      <c r="F15350" s="50">
        <f>IF(COUNTIF('リスト（不使用）'!$A$5:$A$6,単年カーブ!$A$1),"希望数量入力ください",'単年（2027年度）'!$E$12*単年カーブ!$R$3+'単年（2027年度）'!$E$12*(1-単年カーブ!$R$3)*単年カーブ!Q15350)</f>
        <v>0</v>
      </c>
      <c r="G15350" s="47">
        <f t="shared" si="1677"/>
        <v>0</v>
      </c>
      <c r="M15350">
        <f t="shared" si="1678"/>
        <v>2</v>
      </c>
      <c r="N15350">
        <f>IF(OR(WEEKDAY(A15350)=1,WEEKDAY(A15350)=7,COUNTIF('2027祝日等（不使用）'!$A$1:$A$20,単年カーブ!A15350)=1),0,1)</f>
        <v>1</v>
      </c>
      <c r="O15350">
        <f t="shared" si="1681"/>
        <v>35</v>
      </c>
      <c r="P15350">
        <f t="shared" si="1679"/>
        <v>1</v>
      </c>
      <c r="Q15350">
        <f t="shared" si="1680"/>
        <v>1</v>
      </c>
    </row>
    <row r="15351" spans="1:17" ht="19.5" x14ac:dyDescent="0.4">
      <c r="A15351" s="33">
        <f t="shared" si="1675"/>
        <v>46797</v>
      </c>
      <c r="B15351" s="27" t="str">
        <f t="shared" si="1676"/>
        <v>(月)</v>
      </c>
      <c r="C15351" s="34">
        <v>0.72916666666666696</v>
      </c>
      <c r="D15351" s="16" t="s">
        <v>18</v>
      </c>
      <c r="E15351" s="35">
        <v>0.75</v>
      </c>
      <c r="F15351" s="50">
        <f>IF(COUNTIF('リスト（不使用）'!$A$5:$A$6,単年カーブ!$A$1),"希望数量入力ください",'単年（2027年度）'!$E$12*単年カーブ!$R$3+'単年（2027年度）'!$E$12*(1-単年カーブ!$R$3)*単年カーブ!Q15351)</f>
        <v>0</v>
      </c>
      <c r="G15351" s="47">
        <f t="shared" si="1677"/>
        <v>0</v>
      </c>
      <c r="M15351">
        <f t="shared" si="1678"/>
        <v>2</v>
      </c>
      <c r="N15351">
        <f>IF(OR(WEEKDAY(A15351)=1,WEEKDAY(A15351)=7,COUNTIF('2027祝日等（不使用）'!$A$1:$A$20,単年カーブ!A15351)=1),0,1)</f>
        <v>1</v>
      </c>
      <c r="O15351">
        <f t="shared" si="1681"/>
        <v>36</v>
      </c>
      <c r="P15351">
        <f t="shared" si="1679"/>
        <v>1</v>
      </c>
      <c r="Q15351">
        <f t="shared" si="1680"/>
        <v>1</v>
      </c>
    </row>
    <row r="15352" spans="1:17" ht="19.5" x14ac:dyDescent="0.4">
      <c r="A15352" s="33">
        <f t="shared" si="1675"/>
        <v>46797</v>
      </c>
      <c r="B15352" s="27" t="str">
        <f t="shared" si="1676"/>
        <v>(月)</v>
      </c>
      <c r="C15352" s="34">
        <v>0.75</v>
      </c>
      <c r="D15352" s="16" t="s">
        <v>18</v>
      </c>
      <c r="E15352" s="35">
        <v>0.77083333333333304</v>
      </c>
      <c r="F15352" s="50">
        <f>IF(COUNTIF('リスト（不使用）'!$A$5:$A$6,単年カーブ!$A$1),"希望数量入力ください",'単年（2027年度）'!$E$12*単年カーブ!$R$3+'単年（2027年度）'!$E$12*(1-単年カーブ!$R$3)*単年カーブ!Q15352)</f>
        <v>0</v>
      </c>
      <c r="G15352" s="47">
        <f t="shared" si="1677"/>
        <v>0</v>
      </c>
      <c r="M15352">
        <f t="shared" si="1678"/>
        <v>2</v>
      </c>
      <c r="N15352">
        <f>IF(OR(WEEKDAY(A15352)=1,WEEKDAY(A15352)=7,COUNTIF('2027祝日等（不使用）'!$A$1:$A$20,単年カーブ!A15352)=1),0,1)</f>
        <v>1</v>
      </c>
      <c r="O15352">
        <f t="shared" si="1681"/>
        <v>37</v>
      </c>
      <c r="P15352">
        <f t="shared" si="1679"/>
        <v>1</v>
      </c>
      <c r="Q15352">
        <f t="shared" si="1680"/>
        <v>1</v>
      </c>
    </row>
    <row r="15353" spans="1:17" ht="19.5" x14ac:dyDescent="0.4">
      <c r="A15353" s="33">
        <f t="shared" si="1675"/>
        <v>46797</v>
      </c>
      <c r="B15353" s="27" t="str">
        <f t="shared" si="1676"/>
        <v>(月)</v>
      </c>
      <c r="C15353" s="34">
        <v>0.77083333333333304</v>
      </c>
      <c r="D15353" s="16" t="s">
        <v>18</v>
      </c>
      <c r="E15353" s="35">
        <v>0.79166666666666696</v>
      </c>
      <c r="F15353" s="50">
        <f>IF(COUNTIF('リスト（不使用）'!$A$5:$A$6,単年カーブ!$A$1),"希望数量入力ください",'単年（2027年度）'!$E$12*単年カーブ!$R$3+'単年（2027年度）'!$E$12*(1-単年カーブ!$R$3)*単年カーブ!Q15353)</f>
        <v>0</v>
      </c>
      <c r="G15353" s="47">
        <f t="shared" si="1677"/>
        <v>0</v>
      </c>
      <c r="M15353">
        <f t="shared" si="1678"/>
        <v>2</v>
      </c>
      <c r="N15353">
        <f>IF(OR(WEEKDAY(A15353)=1,WEEKDAY(A15353)=7,COUNTIF('2027祝日等（不使用）'!$A$1:$A$20,単年カーブ!A15353)=1),0,1)</f>
        <v>1</v>
      </c>
      <c r="O15353">
        <f t="shared" si="1681"/>
        <v>38</v>
      </c>
      <c r="P15353">
        <f t="shared" si="1679"/>
        <v>1</v>
      </c>
      <c r="Q15353">
        <f t="shared" si="1680"/>
        <v>1</v>
      </c>
    </row>
    <row r="15354" spans="1:17" ht="19.5" x14ac:dyDescent="0.4">
      <c r="A15354" s="33">
        <f t="shared" ref="A15354:A15417" si="1682">A15306+1</f>
        <v>46797</v>
      </c>
      <c r="B15354" s="27" t="str">
        <f t="shared" si="1676"/>
        <v>(月)</v>
      </c>
      <c r="C15354" s="34">
        <v>0.79166666666666696</v>
      </c>
      <c r="D15354" s="16" t="s">
        <v>18</v>
      </c>
      <c r="E15354" s="35">
        <v>0.8125</v>
      </c>
      <c r="F15354" s="50">
        <f>IF(COUNTIF('リスト（不使用）'!$A$5:$A$6,単年カーブ!$A$1),"希望数量入力ください",'単年（2027年度）'!$E$12*単年カーブ!$R$3+'単年（2027年度）'!$E$12*(1-単年カーブ!$R$3)*単年カーブ!Q15354)</f>
        <v>0</v>
      </c>
      <c r="G15354" s="47">
        <f t="shared" si="1677"/>
        <v>0</v>
      </c>
      <c r="M15354">
        <f t="shared" si="1678"/>
        <v>2</v>
      </c>
      <c r="N15354">
        <f>IF(OR(WEEKDAY(A15354)=1,WEEKDAY(A15354)=7,COUNTIF('2027祝日等（不使用）'!$A$1:$A$20,単年カーブ!A15354)=1),0,1)</f>
        <v>1</v>
      </c>
      <c r="O15354">
        <f t="shared" si="1681"/>
        <v>39</v>
      </c>
      <c r="P15354">
        <f t="shared" si="1679"/>
        <v>1</v>
      </c>
      <c r="Q15354">
        <f t="shared" si="1680"/>
        <v>1</v>
      </c>
    </row>
    <row r="15355" spans="1:17" ht="19.5" x14ac:dyDescent="0.4">
      <c r="A15355" s="33">
        <f t="shared" si="1682"/>
        <v>46797</v>
      </c>
      <c r="B15355" s="27" t="str">
        <f t="shared" si="1676"/>
        <v>(月)</v>
      </c>
      <c r="C15355" s="34">
        <v>0.8125</v>
      </c>
      <c r="D15355" s="16" t="s">
        <v>18</v>
      </c>
      <c r="E15355" s="35">
        <v>0.83333333333333304</v>
      </c>
      <c r="F15355" s="50">
        <f>IF(COUNTIF('リスト（不使用）'!$A$5:$A$6,単年カーブ!$A$1),"希望数量入力ください",'単年（2027年度）'!$E$12*単年カーブ!$R$3+'単年（2027年度）'!$E$12*(1-単年カーブ!$R$3)*単年カーブ!Q15355)</f>
        <v>0</v>
      </c>
      <c r="G15355" s="47">
        <f t="shared" si="1677"/>
        <v>0</v>
      </c>
      <c r="M15355">
        <f t="shared" si="1678"/>
        <v>2</v>
      </c>
      <c r="N15355">
        <f>IF(OR(WEEKDAY(A15355)=1,WEEKDAY(A15355)=7,COUNTIF('2027祝日等（不使用）'!$A$1:$A$20,単年カーブ!A15355)=1),0,1)</f>
        <v>1</v>
      </c>
      <c r="O15355">
        <f t="shared" si="1681"/>
        <v>40</v>
      </c>
      <c r="P15355">
        <f t="shared" si="1679"/>
        <v>1</v>
      </c>
      <c r="Q15355">
        <f t="shared" si="1680"/>
        <v>1</v>
      </c>
    </row>
    <row r="15356" spans="1:17" ht="19.5" x14ac:dyDescent="0.4">
      <c r="A15356" s="33">
        <f t="shared" si="1682"/>
        <v>46797</v>
      </c>
      <c r="B15356" s="27" t="str">
        <f t="shared" si="1676"/>
        <v>(月)</v>
      </c>
      <c r="C15356" s="34">
        <v>0.83333333333333304</v>
      </c>
      <c r="D15356" s="16" t="s">
        <v>18</v>
      </c>
      <c r="E15356" s="35">
        <v>0.85416666666666696</v>
      </c>
      <c r="F15356" s="50">
        <f>IF(COUNTIF('リスト（不使用）'!$A$5:$A$6,単年カーブ!$A$1),"希望数量入力ください",'単年（2027年度）'!$E$12*単年カーブ!$R$3+'単年（2027年度）'!$E$12*(1-単年カーブ!$R$3)*単年カーブ!Q15356)</f>
        <v>0</v>
      </c>
      <c r="G15356" s="47">
        <f t="shared" si="1677"/>
        <v>0</v>
      </c>
      <c r="M15356">
        <f t="shared" si="1678"/>
        <v>2</v>
      </c>
      <c r="N15356">
        <f>IF(OR(WEEKDAY(A15356)=1,WEEKDAY(A15356)=7,COUNTIF('2027祝日等（不使用）'!$A$1:$A$20,単年カーブ!A15356)=1),0,1)</f>
        <v>1</v>
      </c>
      <c r="O15356">
        <f t="shared" si="1681"/>
        <v>41</v>
      </c>
      <c r="P15356">
        <f t="shared" si="1679"/>
        <v>0</v>
      </c>
      <c r="Q15356">
        <f t="shared" si="1680"/>
        <v>0</v>
      </c>
    </row>
    <row r="15357" spans="1:17" ht="19.5" x14ac:dyDescent="0.4">
      <c r="A15357" s="33">
        <f t="shared" si="1682"/>
        <v>46797</v>
      </c>
      <c r="B15357" s="27" t="str">
        <f t="shared" si="1676"/>
        <v>(月)</v>
      </c>
      <c r="C15357" s="34">
        <v>0.85416666666666696</v>
      </c>
      <c r="D15357" s="16" t="s">
        <v>18</v>
      </c>
      <c r="E15357" s="35">
        <v>0.875</v>
      </c>
      <c r="F15357" s="50">
        <f>IF(COUNTIF('リスト（不使用）'!$A$5:$A$6,単年カーブ!$A$1),"希望数量入力ください",'単年（2027年度）'!$E$12*単年カーブ!$R$3+'単年（2027年度）'!$E$12*(1-単年カーブ!$R$3)*単年カーブ!Q15357)</f>
        <v>0</v>
      </c>
      <c r="G15357" s="47">
        <f t="shared" si="1677"/>
        <v>0</v>
      </c>
      <c r="M15357">
        <f t="shared" si="1678"/>
        <v>2</v>
      </c>
      <c r="N15357">
        <f>IF(OR(WEEKDAY(A15357)=1,WEEKDAY(A15357)=7,COUNTIF('2027祝日等（不使用）'!$A$1:$A$20,単年カーブ!A15357)=1),0,1)</f>
        <v>1</v>
      </c>
      <c r="O15357">
        <f t="shared" si="1681"/>
        <v>42</v>
      </c>
      <c r="P15357">
        <f t="shared" si="1679"/>
        <v>0</v>
      </c>
      <c r="Q15357">
        <f t="shared" si="1680"/>
        <v>0</v>
      </c>
    </row>
    <row r="15358" spans="1:17" ht="19.5" x14ac:dyDescent="0.4">
      <c r="A15358" s="33">
        <f t="shared" si="1682"/>
        <v>46797</v>
      </c>
      <c r="B15358" s="27" t="str">
        <f t="shared" si="1676"/>
        <v>(月)</v>
      </c>
      <c r="C15358" s="34">
        <v>0.875</v>
      </c>
      <c r="D15358" s="16" t="s">
        <v>18</v>
      </c>
      <c r="E15358" s="35">
        <v>0.89583333333333304</v>
      </c>
      <c r="F15358" s="50">
        <f>IF(COUNTIF('リスト（不使用）'!$A$5:$A$6,単年カーブ!$A$1),"希望数量入力ください",'単年（2027年度）'!$E$12*単年カーブ!$R$3+'単年（2027年度）'!$E$12*(1-単年カーブ!$R$3)*単年カーブ!Q15358)</f>
        <v>0</v>
      </c>
      <c r="G15358" s="47">
        <f t="shared" si="1677"/>
        <v>0</v>
      </c>
      <c r="M15358">
        <f t="shared" si="1678"/>
        <v>2</v>
      </c>
      <c r="N15358">
        <f>IF(OR(WEEKDAY(A15358)=1,WEEKDAY(A15358)=7,COUNTIF('2027祝日等（不使用）'!$A$1:$A$20,単年カーブ!A15358)=1),0,1)</f>
        <v>1</v>
      </c>
      <c r="O15358">
        <f t="shared" si="1681"/>
        <v>43</v>
      </c>
      <c r="P15358">
        <f t="shared" si="1679"/>
        <v>0</v>
      </c>
      <c r="Q15358">
        <f t="shared" si="1680"/>
        <v>0</v>
      </c>
    </row>
    <row r="15359" spans="1:17" ht="19.5" x14ac:dyDescent="0.4">
      <c r="A15359" s="33">
        <f t="shared" si="1682"/>
        <v>46797</v>
      </c>
      <c r="B15359" s="27" t="str">
        <f t="shared" si="1676"/>
        <v>(月)</v>
      </c>
      <c r="C15359" s="34">
        <v>0.89583333333333304</v>
      </c>
      <c r="D15359" s="16" t="s">
        <v>18</v>
      </c>
      <c r="E15359" s="35">
        <v>0.91666666666666696</v>
      </c>
      <c r="F15359" s="50">
        <f>IF(COUNTIF('リスト（不使用）'!$A$5:$A$6,単年カーブ!$A$1),"希望数量入力ください",'単年（2027年度）'!$E$12*単年カーブ!$R$3+'単年（2027年度）'!$E$12*(1-単年カーブ!$R$3)*単年カーブ!Q15359)</f>
        <v>0</v>
      </c>
      <c r="G15359" s="47">
        <f t="shared" si="1677"/>
        <v>0</v>
      </c>
      <c r="M15359">
        <f t="shared" si="1678"/>
        <v>2</v>
      </c>
      <c r="N15359">
        <f>IF(OR(WEEKDAY(A15359)=1,WEEKDAY(A15359)=7,COUNTIF('2027祝日等（不使用）'!$A$1:$A$20,単年カーブ!A15359)=1),0,1)</f>
        <v>1</v>
      </c>
      <c r="O15359">
        <f t="shared" si="1681"/>
        <v>44</v>
      </c>
      <c r="P15359">
        <f t="shared" si="1679"/>
        <v>0</v>
      </c>
      <c r="Q15359">
        <f t="shared" si="1680"/>
        <v>0</v>
      </c>
    </row>
    <row r="15360" spans="1:17" ht="19.5" x14ac:dyDescent="0.4">
      <c r="A15360" s="33">
        <f t="shared" si="1682"/>
        <v>46797</v>
      </c>
      <c r="B15360" s="27" t="str">
        <f t="shared" si="1676"/>
        <v>(月)</v>
      </c>
      <c r="C15360" s="34">
        <v>0.91666666666666696</v>
      </c>
      <c r="D15360" s="16" t="s">
        <v>18</v>
      </c>
      <c r="E15360" s="35">
        <v>0.9375</v>
      </c>
      <c r="F15360" s="50">
        <f>IF(COUNTIF('リスト（不使用）'!$A$5:$A$6,単年カーブ!$A$1),"希望数量入力ください",'単年（2027年度）'!$E$12*単年カーブ!$R$3+'単年（2027年度）'!$E$12*(1-単年カーブ!$R$3)*単年カーブ!Q15360)</f>
        <v>0</v>
      </c>
      <c r="G15360" s="47">
        <f t="shared" si="1677"/>
        <v>0</v>
      </c>
      <c r="M15360">
        <f t="shared" si="1678"/>
        <v>2</v>
      </c>
      <c r="N15360">
        <f>IF(OR(WEEKDAY(A15360)=1,WEEKDAY(A15360)=7,COUNTIF('2027祝日等（不使用）'!$A$1:$A$20,単年カーブ!A15360)=1),0,1)</f>
        <v>1</v>
      </c>
      <c r="O15360">
        <f t="shared" si="1681"/>
        <v>45</v>
      </c>
      <c r="P15360">
        <f t="shared" si="1679"/>
        <v>0</v>
      </c>
      <c r="Q15360">
        <f t="shared" si="1680"/>
        <v>0</v>
      </c>
    </row>
    <row r="15361" spans="1:17" ht="19.5" x14ac:dyDescent="0.4">
      <c r="A15361" s="33">
        <f t="shared" si="1682"/>
        <v>46797</v>
      </c>
      <c r="B15361" s="27" t="str">
        <f t="shared" si="1676"/>
        <v>(月)</v>
      </c>
      <c r="C15361" s="34">
        <v>0.9375</v>
      </c>
      <c r="D15361" s="16" t="s">
        <v>18</v>
      </c>
      <c r="E15361" s="35">
        <v>0.95833333333333304</v>
      </c>
      <c r="F15361" s="50">
        <f>IF(COUNTIF('リスト（不使用）'!$A$5:$A$6,単年カーブ!$A$1),"希望数量入力ください",'単年（2027年度）'!$E$12*単年カーブ!$R$3+'単年（2027年度）'!$E$12*(1-単年カーブ!$R$3)*単年カーブ!Q15361)</f>
        <v>0</v>
      </c>
      <c r="G15361" s="47">
        <f t="shared" si="1677"/>
        <v>0</v>
      </c>
      <c r="M15361">
        <f t="shared" si="1678"/>
        <v>2</v>
      </c>
      <c r="N15361">
        <f>IF(OR(WEEKDAY(A15361)=1,WEEKDAY(A15361)=7,COUNTIF('2027祝日等（不使用）'!$A$1:$A$20,単年カーブ!A15361)=1),0,1)</f>
        <v>1</v>
      </c>
      <c r="O15361">
        <f t="shared" si="1681"/>
        <v>46</v>
      </c>
      <c r="P15361">
        <f t="shared" si="1679"/>
        <v>0</v>
      </c>
      <c r="Q15361">
        <f t="shared" si="1680"/>
        <v>0</v>
      </c>
    </row>
    <row r="15362" spans="1:17" ht="19.5" x14ac:dyDescent="0.4">
      <c r="A15362" s="33">
        <f t="shared" si="1682"/>
        <v>46797</v>
      </c>
      <c r="B15362" s="27" t="str">
        <f t="shared" si="1676"/>
        <v>(月)</v>
      </c>
      <c r="C15362" s="34">
        <v>0.95833333333333304</v>
      </c>
      <c r="D15362" s="16" t="s">
        <v>18</v>
      </c>
      <c r="E15362" s="35">
        <v>0.97916666666666696</v>
      </c>
      <c r="F15362" s="50">
        <f>IF(COUNTIF('リスト（不使用）'!$A$5:$A$6,単年カーブ!$A$1),"希望数量入力ください",'単年（2027年度）'!$E$12*単年カーブ!$R$3+'単年（2027年度）'!$E$12*(1-単年カーブ!$R$3)*単年カーブ!Q15362)</f>
        <v>0</v>
      </c>
      <c r="G15362" s="47">
        <f t="shared" si="1677"/>
        <v>0</v>
      </c>
      <c r="M15362">
        <f t="shared" si="1678"/>
        <v>2</v>
      </c>
      <c r="N15362">
        <f>IF(OR(WEEKDAY(A15362)=1,WEEKDAY(A15362)=7,COUNTIF('2027祝日等（不使用）'!$A$1:$A$20,単年カーブ!A15362)=1),0,1)</f>
        <v>1</v>
      </c>
      <c r="O15362">
        <f t="shared" si="1681"/>
        <v>47</v>
      </c>
      <c r="P15362">
        <f t="shared" si="1679"/>
        <v>0</v>
      </c>
      <c r="Q15362">
        <f t="shared" si="1680"/>
        <v>0</v>
      </c>
    </row>
    <row r="15363" spans="1:17" ht="19.5" x14ac:dyDescent="0.4">
      <c r="A15363" s="33">
        <f t="shared" si="1682"/>
        <v>46797</v>
      </c>
      <c r="B15363" s="27" t="str">
        <f t="shared" si="1676"/>
        <v>(月)</v>
      </c>
      <c r="C15363" s="34">
        <v>0.97916666666666696</v>
      </c>
      <c r="D15363" s="16" t="s">
        <v>18</v>
      </c>
      <c r="E15363" s="35" t="s">
        <v>17</v>
      </c>
      <c r="F15363" s="50">
        <f>IF(COUNTIF('リスト（不使用）'!$A$5:$A$6,単年カーブ!$A$1),"希望数量入力ください",'単年（2027年度）'!$E$12*単年カーブ!$R$3+'単年（2027年度）'!$E$12*(1-単年カーブ!$R$3)*単年カーブ!Q15363)</f>
        <v>0</v>
      </c>
      <c r="G15363" s="47">
        <f t="shared" si="1677"/>
        <v>0</v>
      </c>
      <c r="M15363">
        <f t="shared" si="1678"/>
        <v>2</v>
      </c>
      <c r="N15363">
        <f>IF(OR(WEEKDAY(A15363)=1,WEEKDAY(A15363)=7,COUNTIF('2027祝日等（不使用）'!$A$1:$A$20,単年カーブ!A15363)=1),0,1)</f>
        <v>1</v>
      </c>
      <c r="O15363">
        <f t="shared" si="1681"/>
        <v>48</v>
      </c>
      <c r="P15363">
        <f t="shared" si="1679"/>
        <v>0</v>
      </c>
      <c r="Q15363">
        <f t="shared" si="1680"/>
        <v>0</v>
      </c>
    </row>
    <row r="15364" spans="1:17" ht="19.5" x14ac:dyDescent="0.4">
      <c r="A15364" s="33">
        <f t="shared" si="1682"/>
        <v>46798</v>
      </c>
      <c r="B15364" s="27" t="str">
        <f t="shared" ref="B15364:B15427" si="1683">TEXT(A15364,"(aaa)")</f>
        <v>(火)</v>
      </c>
      <c r="C15364" s="34">
        <v>0</v>
      </c>
      <c r="D15364" s="16" t="s">
        <v>18</v>
      </c>
      <c r="E15364" s="35">
        <v>2.0833333333333332E-2</v>
      </c>
      <c r="F15364" s="50">
        <f>IF(COUNTIF('リスト（不使用）'!$A$5:$A$6,単年カーブ!$A$1),"希望数量入力ください",'単年（2027年度）'!$E$12*単年カーブ!$R$3+'単年（2027年度）'!$E$12*(1-単年カーブ!$R$3)*単年カーブ!Q15364)</f>
        <v>0</v>
      </c>
      <c r="G15364" s="47">
        <f t="shared" ref="G15364:G15427" si="1684">F15364/2</f>
        <v>0</v>
      </c>
      <c r="M15364">
        <f t="shared" ref="M15364:M15427" si="1685">MONTH(A15364)</f>
        <v>2</v>
      </c>
      <c r="N15364">
        <f>IF(OR(WEEKDAY(A15364)=1,WEEKDAY(A15364)=7,COUNTIF('2027祝日等（不使用）'!$A$1:$A$20,単年カーブ!A15364)=1),0,1)</f>
        <v>1</v>
      </c>
      <c r="O15364">
        <f t="shared" si="1681"/>
        <v>1</v>
      </c>
      <c r="P15364">
        <f t="shared" ref="P15364:P15427" si="1686">IF(AND(O15364&gt;16,O15364&lt;41),1,0)</f>
        <v>0</v>
      </c>
      <c r="Q15364">
        <f t="shared" ref="Q15364:Q15427" si="1687">P15364*N15364</f>
        <v>0</v>
      </c>
    </row>
    <row r="15365" spans="1:17" ht="19.5" x14ac:dyDescent="0.4">
      <c r="A15365" s="33">
        <f t="shared" si="1682"/>
        <v>46798</v>
      </c>
      <c r="B15365" s="27" t="str">
        <f t="shared" si="1683"/>
        <v>(火)</v>
      </c>
      <c r="C15365" s="34">
        <v>2.0833333333333332E-2</v>
      </c>
      <c r="D15365" s="16" t="s">
        <v>18</v>
      </c>
      <c r="E15365" s="35">
        <v>4.1666666666666664E-2</v>
      </c>
      <c r="F15365" s="50">
        <f>IF(COUNTIF('リスト（不使用）'!$A$5:$A$6,単年カーブ!$A$1),"希望数量入力ください",'単年（2027年度）'!$E$12*単年カーブ!$R$3+'単年（2027年度）'!$E$12*(1-単年カーブ!$R$3)*単年カーブ!Q15365)</f>
        <v>0</v>
      </c>
      <c r="G15365" s="47">
        <f t="shared" si="1684"/>
        <v>0</v>
      </c>
      <c r="M15365">
        <f t="shared" si="1685"/>
        <v>2</v>
      </c>
      <c r="N15365">
        <f>IF(OR(WEEKDAY(A15365)=1,WEEKDAY(A15365)=7,COUNTIF('2027祝日等（不使用）'!$A$1:$A$20,単年カーブ!A15365)=1),0,1)</f>
        <v>1</v>
      </c>
      <c r="O15365">
        <f t="shared" si="1681"/>
        <v>2</v>
      </c>
      <c r="P15365">
        <f t="shared" si="1686"/>
        <v>0</v>
      </c>
      <c r="Q15365">
        <f t="shared" si="1687"/>
        <v>0</v>
      </c>
    </row>
    <row r="15366" spans="1:17" ht="19.5" x14ac:dyDescent="0.4">
      <c r="A15366" s="33">
        <f t="shared" si="1682"/>
        <v>46798</v>
      </c>
      <c r="B15366" s="27" t="str">
        <f t="shared" si="1683"/>
        <v>(火)</v>
      </c>
      <c r="C15366" s="34">
        <v>4.1666666666666664E-2</v>
      </c>
      <c r="D15366" s="16" t="s">
        <v>18</v>
      </c>
      <c r="E15366" s="35">
        <v>6.25E-2</v>
      </c>
      <c r="F15366" s="50">
        <f>IF(COUNTIF('リスト（不使用）'!$A$5:$A$6,単年カーブ!$A$1),"希望数量入力ください",'単年（2027年度）'!$E$12*単年カーブ!$R$3+'単年（2027年度）'!$E$12*(1-単年カーブ!$R$3)*単年カーブ!Q15366)</f>
        <v>0</v>
      </c>
      <c r="G15366" s="47">
        <f t="shared" si="1684"/>
        <v>0</v>
      </c>
      <c r="M15366">
        <f t="shared" si="1685"/>
        <v>2</v>
      </c>
      <c r="N15366">
        <f>IF(OR(WEEKDAY(A15366)=1,WEEKDAY(A15366)=7,COUNTIF('2027祝日等（不使用）'!$A$1:$A$20,単年カーブ!A15366)=1),0,1)</f>
        <v>1</v>
      </c>
      <c r="O15366">
        <f t="shared" si="1681"/>
        <v>3</v>
      </c>
      <c r="P15366">
        <f t="shared" si="1686"/>
        <v>0</v>
      </c>
      <c r="Q15366">
        <f t="shared" si="1687"/>
        <v>0</v>
      </c>
    </row>
    <row r="15367" spans="1:17" ht="19.5" x14ac:dyDescent="0.4">
      <c r="A15367" s="33">
        <f t="shared" si="1682"/>
        <v>46798</v>
      </c>
      <c r="B15367" s="27" t="str">
        <f t="shared" si="1683"/>
        <v>(火)</v>
      </c>
      <c r="C15367" s="34">
        <v>6.25E-2</v>
      </c>
      <c r="D15367" s="16" t="s">
        <v>18</v>
      </c>
      <c r="E15367" s="35">
        <v>8.3333333333333301E-2</v>
      </c>
      <c r="F15367" s="50">
        <f>IF(COUNTIF('リスト（不使用）'!$A$5:$A$6,単年カーブ!$A$1),"希望数量入力ください",'単年（2027年度）'!$E$12*単年カーブ!$R$3+'単年（2027年度）'!$E$12*(1-単年カーブ!$R$3)*単年カーブ!Q15367)</f>
        <v>0</v>
      </c>
      <c r="G15367" s="47">
        <f t="shared" si="1684"/>
        <v>0</v>
      </c>
      <c r="M15367">
        <f t="shared" si="1685"/>
        <v>2</v>
      </c>
      <c r="N15367">
        <f>IF(OR(WEEKDAY(A15367)=1,WEEKDAY(A15367)=7,COUNTIF('2027祝日等（不使用）'!$A$1:$A$20,単年カーブ!A15367)=1),0,1)</f>
        <v>1</v>
      </c>
      <c r="O15367">
        <f t="shared" si="1681"/>
        <v>4</v>
      </c>
      <c r="P15367">
        <f t="shared" si="1686"/>
        <v>0</v>
      </c>
      <c r="Q15367">
        <f t="shared" si="1687"/>
        <v>0</v>
      </c>
    </row>
    <row r="15368" spans="1:17" ht="19.5" x14ac:dyDescent="0.4">
      <c r="A15368" s="33">
        <f t="shared" si="1682"/>
        <v>46798</v>
      </c>
      <c r="B15368" s="27" t="str">
        <f t="shared" si="1683"/>
        <v>(火)</v>
      </c>
      <c r="C15368" s="34">
        <v>8.3333333333333301E-2</v>
      </c>
      <c r="D15368" s="16" t="s">
        <v>18</v>
      </c>
      <c r="E15368" s="35">
        <v>0.104166666666667</v>
      </c>
      <c r="F15368" s="50">
        <f>IF(COUNTIF('リスト（不使用）'!$A$5:$A$6,単年カーブ!$A$1),"希望数量入力ください",'単年（2027年度）'!$E$12*単年カーブ!$R$3+'単年（2027年度）'!$E$12*(1-単年カーブ!$R$3)*単年カーブ!Q15368)</f>
        <v>0</v>
      </c>
      <c r="G15368" s="47">
        <f t="shared" si="1684"/>
        <v>0</v>
      </c>
      <c r="M15368">
        <f t="shared" si="1685"/>
        <v>2</v>
      </c>
      <c r="N15368">
        <f>IF(OR(WEEKDAY(A15368)=1,WEEKDAY(A15368)=7,COUNTIF('2027祝日等（不使用）'!$A$1:$A$20,単年カーブ!A15368)=1),0,1)</f>
        <v>1</v>
      </c>
      <c r="O15368">
        <f t="shared" si="1681"/>
        <v>5</v>
      </c>
      <c r="P15368">
        <f t="shared" si="1686"/>
        <v>0</v>
      </c>
      <c r="Q15368">
        <f t="shared" si="1687"/>
        <v>0</v>
      </c>
    </row>
    <row r="15369" spans="1:17" ht="19.5" x14ac:dyDescent="0.4">
      <c r="A15369" s="33">
        <f t="shared" si="1682"/>
        <v>46798</v>
      </c>
      <c r="B15369" s="27" t="str">
        <f t="shared" si="1683"/>
        <v>(火)</v>
      </c>
      <c r="C15369" s="34">
        <v>0.104166666666667</v>
      </c>
      <c r="D15369" s="16" t="s">
        <v>18</v>
      </c>
      <c r="E15369" s="35">
        <v>0.125</v>
      </c>
      <c r="F15369" s="50">
        <f>IF(COUNTIF('リスト（不使用）'!$A$5:$A$6,単年カーブ!$A$1),"希望数量入力ください",'単年（2027年度）'!$E$12*単年カーブ!$R$3+'単年（2027年度）'!$E$12*(1-単年カーブ!$R$3)*単年カーブ!Q15369)</f>
        <v>0</v>
      </c>
      <c r="G15369" s="47">
        <f t="shared" si="1684"/>
        <v>0</v>
      </c>
      <c r="M15369">
        <f t="shared" si="1685"/>
        <v>2</v>
      </c>
      <c r="N15369">
        <f>IF(OR(WEEKDAY(A15369)=1,WEEKDAY(A15369)=7,COUNTIF('2027祝日等（不使用）'!$A$1:$A$20,単年カーブ!A15369)=1),0,1)</f>
        <v>1</v>
      </c>
      <c r="O15369">
        <f t="shared" si="1681"/>
        <v>6</v>
      </c>
      <c r="P15369">
        <f t="shared" si="1686"/>
        <v>0</v>
      </c>
      <c r="Q15369">
        <f t="shared" si="1687"/>
        <v>0</v>
      </c>
    </row>
    <row r="15370" spans="1:17" ht="19.5" x14ac:dyDescent="0.4">
      <c r="A15370" s="33">
        <f t="shared" si="1682"/>
        <v>46798</v>
      </c>
      <c r="B15370" s="27" t="str">
        <f t="shared" si="1683"/>
        <v>(火)</v>
      </c>
      <c r="C15370" s="34">
        <v>0.125</v>
      </c>
      <c r="D15370" s="16" t="s">
        <v>18</v>
      </c>
      <c r="E15370" s="35">
        <v>0.14583333333333301</v>
      </c>
      <c r="F15370" s="50">
        <f>IF(COUNTIF('リスト（不使用）'!$A$5:$A$6,単年カーブ!$A$1),"希望数量入力ください",'単年（2027年度）'!$E$12*単年カーブ!$R$3+'単年（2027年度）'!$E$12*(1-単年カーブ!$R$3)*単年カーブ!Q15370)</f>
        <v>0</v>
      </c>
      <c r="G15370" s="47">
        <f t="shared" si="1684"/>
        <v>0</v>
      </c>
      <c r="M15370">
        <f t="shared" si="1685"/>
        <v>2</v>
      </c>
      <c r="N15370">
        <f>IF(OR(WEEKDAY(A15370)=1,WEEKDAY(A15370)=7,COUNTIF('2027祝日等（不使用）'!$A$1:$A$20,単年カーブ!A15370)=1),0,1)</f>
        <v>1</v>
      </c>
      <c r="O15370">
        <f t="shared" si="1681"/>
        <v>7</v>
      </c>
      <c r="P15370">
        <f t="shared" si="1686"/>
        <v>0</v>
      </c>
      <c r="Q15370">
        <f t="shared" si="1687"/>
        <v>0</v>
      </c>
    </row>
    <row r="15371" spans="1:17" ht="19.5" x14ac:dyDescent="0.4">
      <c r="A15371" s="33">
        <f t="shared" si="1682"/>
        <v>46798</v>
      </c>
      <c r="B15371" s="27" t="str">
        <f t="shared" si="1683"/>
        <v>(火)</v>
      </c>
      <c r="C15371" s="34">
        <v>0.14583333333333301</v>
      </c>
      <c r="D15371" s="16" t="s">
        <v>18</v>
      </c>
      <c r="E15371" s="35">
        <v>0.16666666666666699</v>
      </c>
      <c r="F15371" s="50">
        <f>IF(COUNTIF('リスト（不使用）'!$A$5:$A$6,単年カーブ!$A$1),"希望数量入力ください",'単年（2027年度）'!$E$12*単年カーブ!$R$3+'単年（2027年度）'!$E$12*(1-単年カーブ!$R$3)*単年カーブ!Q15371)</f>
        <v>0</v>
      </c>
      <c r="G15371" s="47">
        <f t="shared" si="1684"/>
        <v>0</v>
      </c>
      <c r="M15371">
        <f t="shared" si="1685"/>
        <v>2</v>
      </c>
      <c r="N15371">
        <f>IF(OR(WEEKDAY(A15371)=1,WEEKDAY(A15371)=7,COUNTIF('2027祝日等（不使用）'!$A$1:$A$20,単年カーブ!A15371)=1),0,1)</f>
        <v>1</v>
      </c>
      <c r="O15371">
        <f t="shared" si="1681"/>
        <v>8</v>
      </c>
      <c r="P15371">
        <f t="shared" si="1686"/>
        <v>0</v>
      </c>
      <c r="Q15371">
        <f t="shared" si="1687"/>
        <v>0</v>
      </c>
    </row>
    <row r="15372" spans="1:17" ht="19.5" x14ac:dyDescent="0.4">
      <c r="A15372" s="33">
        <f t="shared" si="1682"/>
        <v>46798</v>
      </c>
      <c r="B15372" s="27" t="str">
        <f t="shared" si="1683"/>
        <v>(火)</v>
      </c>
      <c r="C15372" s="34">
        <v>0.16666666666666699</v>
      </c>
      <c r="D15372" s="16" t="s">
        <v>18</v>
      </c>
      <c r="E15372" s="35">
        <v>0.1875</v>
      </c>
      <c r="F15372" s="50">
        <f>IF(COUNTIF('リスト（不使用）'!$A$5:$A$6,単年カーブ!$A$1),"希望数量入力ください",'単年（2027年度）'!$E$12*単年カーブ!$R$3+'単年（2027年度）'!$E$12*(1-単年カーブ!$R$3)*単年カーブ!Q15372)</f>
        <v>0</v>
      </c>
      <c r="G15372" s="47">
        <f t="shared" si="1684"/>
        <v>0</v>
      </c>
      <c r="M15372">
        <f t="shared" si="1685"/>
        <v>2</v>
      </c>
      <c r="N15372">
        <f>IF(OR(WEEKDAY(A15372)=1,WEEKDAY(A15372)=7,COUNTIF('2027祝日等（不使用）'!$A$1:$A$20,単年カーブ!A15372)=1),0,1)</f>
        <v>1</v>
      </c>
      <c r="O15372">
        <f t="shared" si="1681"/>
        <v>9</v>
      </c>
      <c r="P15372">
        <f t="shared" si="1686"/>
        <v>0</v>
      </c>
      <c r="Q15372">
        <f t="shared" si="1687"/>
        <v>0</v>
      </c>
    </row>
    <row r="15373" spans="1:17" ht="19.5" x14ac:dyDescent="0.4">
      <c r="A15373" s="33">
        <f t="shared" si="1682"/>
        <v>46798</v>
      </c>
      <c r="B15373" s="27" t="str">
        <f t="shared" si="1683"/>
        <v>(火)</v>
      </c>
      <c r="C15373" s="34">
        <v>0.1875</v>
      </c>
      <c r="D15373" s="16" t="s">
        <v>18</v>
      </c>
      <c r="E15373" s="35">
        <v>0.20833333333333301</v>
      </c>
      <c r="F15373" s="50">
        <f>IF(COUNTIF('リスト（不使用）'!$A$5:$A$6,単年カーブ!$A$1),"希望数量入力ください",'単年（2027年度）'!$E$12*単年カーブ!$R$3+'単年（2027年度）'!$E$12*(1-単年カーブ!$R$3)*単年カーブ!Q15373)</f>
        <v>0</v>
      </c>
      <c r="G15373" s="47">
        <f t="shared" si="1684"/>
        <v>0</v>
      </c>
      <c r="M15373">
        <f t="shared" si="1685"/>
        <v>2</v>
      </c>
      <c r="N15373">
        <f>IF(OR(WEEKDAY(A15373)=1,WEEKDAY(A15373)=7,COUNTIF('2027祝日等（不使用）'!$A$1:$A$20,単年カーブ!A15373)=1),0,1)</f>
        <v>1</v>
      </c>
      <c r="O15373">
        <f t="shared" si="1681"/>
        <v>10</v>
      </c>
      <c r="P15373">
        <f t="shared" si="1686"/>
        <v>0</v>
      </c>
      <c r="Q15373">
        <f t="shared" si="1687"/>
        <v>0</v>
      </c>
    </row>
    <row r="15374" spans="1:17" ht="19.5" x14ac:dyDescent="0.4">
      <c r="A15374" s="33">
        <f t="shared" si="1682"/>
        <v>46798</v>
      </c>
      <c r="B15374" s="27" t="str">
        <f t="shared" si="1683"/>
        <v>(火)</v>
      </c>
      <c r="C15374" s="34">
        <v>0.20833333333333301</v>
      </c>
      <c r="D15374" s="16" t="s">
        <v>18</v>
      </c>
      <c r="E15374" s="35">
        <v>0.22916666666666699</v>
      </c>
      <c r="F15374" s="50">
        <f>IF(COUNTIF('リスト（不使用）'!$A$5:$A$6,単年カーブ!$A$1),"希望数量入力ください",'単年（2027年度）'!$E$12*単年カーブ!$R$3+'単年（2027年度）'!$E$12*(1-単年カーブ!$R$3)*単年カーブ!Q15374)</f>
        <v>0</v>
      </c>
      <c r="G15374" s="47">
        <f t="shared" si="1684"/>
        <v>0</v>
      </c>
      <c r="M15374">
        <f t="shared" si="1685"/>
        <v>2</v>
      </c>
      <c r="N15374">
        <f>IF(OR(WEEKDAY(A15374)=1,WEEKDAY(A15374)=7,COUNTIF('2027祝日等（不使用）'!$A$1:$A$20,単年カーブ!A15374)=1),0,1)</f>
        <v>1</v>
      </c>
      <c r="O15374">
        <f t="shared" si="1681"/>
        <v>11</v>
      </c>
      <c r="P15374">
        <f t="shared" si="1686"/>
        <v>0</v>
      </c>
      <c r="Q15374">
        <f t="shared" si="1687"/>
        <v>0</v>
      </c>
    </row>
    <row r="15375" spans="1:17" ht="19.5" x14ac:dyDescent="0.4">
      <c r="A15375" s="33">
        <f t="shared" si="1682"/>
        <v>46798</v>
      </c>
      <c r="B15375" s="27" t="str">
        <f t="shared" si="1683"/>
        <v>(火)</v>
      </c>
      <c r="C15375" s="34">
        <v>0.22916666666666699</v>
      </c>
      <c r="D15375" s="16" t="s">
        <v>18</v>
      </c>
      <c r="E15375" s="35">
        <v>0.25</v>
      </c>
      <c r="F15375" s="50">
        <f>IF(COUNTIF('リスト（不使用）'!$A$5:$A$6,単年カーブ!$A$1),"希望数量入力ください",'単年（2027年度）'!$E$12*単年カーブ!$R$3+'単年（2027年度）'!$E$12*(1-単年カーブ!$R$3)*単年カーブ!Q15375)</f>
        <v>0</v>
      </c>
      <c r="G15375" s="47">
        <f t="shared" si="1684"/>
        <v>0</v>
      </c>
      <c r="M15375">
        <f t="shared" si="1685"/>
        <v>2</v>
      </c>
      <c r="N15375">
        <f>IF(OR(WEEKDAY(A15375)=1,WEEKDAY(A15375)=7,COUNTIF('2027祝日等（不使用）'!$A$1:$A$20,単年カーブ!A15375)=1),0,1)</f>
        <v>1</v>
      </c>
      <c r="O15375">
        <f t="shared" si="1681"/>
        <v>12</v>
      </c>
      <c r="P15375">
        <f t="shared" si="1686"/>
        <v>0</v>
      </c>
      <c r="Q15375">
        <f t="shared" si="1687"/>
        <v>0</v>
      </c>
    </row>
    <row r="15376" spans="1:17" ht="19.5" x14ac:dyDescent="0.4">
      <c r="A15376" s="33">
        <f t="shared" si="1682"/>
        <v>46798</v>
      </c>
      <c r="B15376" s="27" t="str">
        <f t="shared" si="1683"/>
        <v>(火)</v>
      </c>
      <c r="C15376" s="34">
        <v>0.25</v>
      </c>
      <c r="D15376" s="16" t="s">
        <v>18</v>
      </c>
      <c r="E15376" s="35">
        <v>0.27083333333333298</v>
      </c>
      <c r="F15376" s="50">
        <f>IF(COUNTIF('リスト（不使用）'!$A$5:$A$6,単年カーブ!$A$1),"希望数量入力ください",'単年（2027年度）'!$E$12*単年カーブ!$R$3+'単年（2027年度）'!$E$12*(1-単年カーブ!$R$3)*単年カーブ!Q15376)</f>
        <v>0</v>
      </c>
      <c r="G15376" s="47">
        <f t="shared" si="1684"/>
        <v>0</v>
      </c>
      <c r="M15376">
        <f t="shared" si="1685"/>
        <v>2</v>
      </c>
      <c r="N15376">
        <f>IF(OR(WEEKDAY(A15376)=1,WEEKDAY(A15376)=7,COUNTIF('2027祝日等（不使用）'!$A$1:$A$20,単年カーブ!A15376)=1),0,1)</f>
        <v>1</v>
      </c>
      <c r="O15376">
        <f t="shared" si="1681"/>
        <v>13</v>
      </c>
      <c r="P15376">
        <f t="shared" si="1686"/>
        <v>0</v>
      </c>
      <c r="Q15376">
        <f t="shared" si="1687"/>
        <v>0</v>
      </c>
    </row>
    <row r="15377" spans="1:17" ht="19.5" x14ac:dyDescent="0.4">
      <c r="A15377" s="33">
        <f t="shared" si="1682"/>
        <v>46798</v>
      </c>
      <c r="B15377" s="27" t="str">
        <f t="shared" si="1683"/>
        <v>(火)</v>
      </c>
      <c r="C15377" s="34">
        <v>0.27083333333333298</v>
      </c>
      <c r="D15377" s="16" t="s">
        <v>18</v>
      </c>
      <c r="E15377" s="35">
        <v>0.29166666666666702</v>
      </c>
      <c r="F15377" s="50">
        <f>IF(COUNTIF('リスト（不使用）'!$A$5:$A$6,単年カーブ!$A$1),"希望数量入力ください",'単年（2027年度）'!$E$12*単年カーブ!$R$3+'単年（2027年度）'!$E$12*(1-単年カーブ!$R$3)*単年カーブ!Q15377)</f>
        <v>0</v>
      </c>
      <c r="G15377" s="47">
        <f t="shared" si="1684"/>
        <v>0</v>
      </c>
      <c r="M15377">
        <f t="shared" si="1685"/>
        <v>2</v>
      </c>
      <c r="N15377">
        <f>IF(OR(WEEKDAY(A15377)=1,WEEKDAY(A15377)=7,COUNTIF('2027祝日等（不使用）'!$A$1:$A$20,単年カーブ!A15377)=1),0,1)</f>
        <v>1</v>
      </c>
      <c r="O15377">
        <f t="shared" si="1681"/>
        <v>14</v>
      </c>
      <c r="P15377">
        <f t="shared" si="1686"/>
        <v>0</v>
      </c>
      <c r="Q15377">
        <f t="shared" si="1687"/>
        <v>0</v>
      </c>
    </row>
    <row r="15378" spans="1:17" ht="19.5" x14ac:dyDescent="0.4">
      <c r="A15378" s="33">
        <f t="shared" si="1682"/>
        <v>46798</v>
      </c>
      <c r="B15378" s="27" t="str">
        <f t="shared" si="1683"/>
        <v>(火)</v>
      </c>
      <c r="C15378" s="34">
        <v>0.29166666666666702</v>
      </c>
      <c r="D15378" s="16" t="s">
        <v>18</v>
      </c>
      <c r="E15378" s="35">
        <v>0.3125</v>
      </c>
      <c r="F15378" s="50">
        <f>IF(COUNTIF('リスト（不使用）'!$A$5:$A$6,単年カーブ!$A$1),"希望数量入力ください",'単年（2027年度）'!$E$12*単年カーブ!$R$3+'単年（2027年度）'!$E$12*(1-単年カーブ!$R$3)*単年カーブ!Q15378)</f>
        <v>0</v>
      </c>
      <c r="G15378" s="47">
        <f t="shared" si="1684"/>
        <v>0</v>
      </c>
      <c r="M15378">
        <f t="shared" si="1685"/>
        <v>2</v>
      </c>
      <c r="N15378">
        <f>IF(OR(WEEKDAY(A15378)=1,WEEKDAY(A15378)=7,COUNTIF('2027祝日等（不使用）'!$A$1:$A$20,単年カーブ!A15378)=1),0,1)</f>
        <v>1</v>
      </c>
      <c r="O15378">
        <f t="shared" si="1681"/>
        <v>15</v>
      </c>
      <c r="P15378">
        <f t="shared" si="1686"/>
        <v>0</v>
      </c>
      <c r="Q15378">
        <f t="shared" si="1687"/>
        <v>0</v>
      </c>
    </row>
    <row r="15379" spans="1:17" ht="19.5" x14ac:dyDescent="0.4">
      <c r="A15379" s="33">
        <f t="shared" si="1682"/>
        <v>46798</v>
      </c>
      <c r="B15379" s="27" t="str">
        <f t="shared" si="1683"/>
        <v>(火)</v>
      </c>
      <c r="C15379" s="34">
        <v>0.3125</v>
      </c>
      <c r="D15379" s="16" t="s">
        <v>18</v>
      </c>
      <c r="E15379" s="35">
        <v>0.33333333333333298</v>
      </c>
      <c r="F15379" s="50">
        <f>IF(COUNTIF('リスト（不使用）'!$A$5:$A$6,単年カーブ!$A$1),"希望数量入力ください",'単年（2027年度）'!$E$12*単年カーブ!$R$3+'単年（2027年度）'!$E$12*(1-単年カーブ!$R$3)*単年カーブ!Q15379)</f>
        <v>0</v>
      </c>
      <c r="G15379" s="47">
        <f t="shared" si="1684"/>
        <v>0</v>
      </c>
      <c r="M15379">
        <f t="shared" si="1685"/>
        <v>2</v>
      </c>
      <c r="N15379">
        <f>IF(OR(WEEKDAY(A15379)=1,WEEKDAY(A15379)=7,COUNTIF('2027祝日等（不使用）'!$A$1:$A$20,単年カーブ!A15379)=1),0,1)</f>
        <v>1</v>
      </c>
      <c r="O15379">
        <f t="shared" si="1681"/>
        <v>16</v>
      </c>
      <c r="P15379">
        <f t="shared" si="1686"/>
        <v>0</v>
      </c>
      <c r="Q15379">
        <f t="shared" si="1687"/>
        <v>0</v>
      </c>
    </row>
    <row r="15380" spans="1:17" ht="19.5" x14ac:dyDescent="0.4">
      <c r="A15380" s="33">
        <f t="shared" si="1682"/>
        <v>46798</v>
      </c>
      <c r="B15380" s="27" t="str">
        <f t="shared" si="1683"/>
        <v>(火)</v>
      </c>
      <c r="C15380" s="34">
        <v>0.33333333333333298</v>
      </c>
      <c r="D15380" s="16" t="s">
        <v>18</v>
      </c>
      <c r="E15380" s="35">
        <v>0.35416666666666702</v>
      </c>
      <c r="F15380" s="50">
        <f>IF(COUNTIF('リスト（不使用）'!$A$5:$A$6,単年カーブ!$A$1),"希望数量入力ください",'単年（2027年度）'!$E$12*単年カーブ!$R$3+'単年（2027年度）'!$E$12*(1-単年カーブ!$R$3)*単年カーブ!Q15380)</f>
        <v>0</v>
      </c>
      <c r="G15380" s="47">
        <f t="shared" si="1684"/>
        <v>0</v>
      </c>
      <c r="M15380">
        <f t="shared" si="1685"/>
        <v>2</v>
      </c>
      <c r="N15380">
        <f>IF(OR(WEEKDAY(A15380)=1,WEEKDAY(A15380)=7,COUNTIF('2027祝日等（不使用）'!$A$1:$A$20,単年カーブ!A15380)=1),0,1)</f>
        <v>1</v>
      </c>
      <c r="O15380">
        <f t="shared" si="1681"/>
        <v>17</v>
      </c>
      <c r="P15380">
        <f t="shared" si="1686"/>
        <v>1</v>
      </c>
      <c r="Q15380">
        <f t="shared" si="1687"/>
        <v>1</v>
      </c>
    </row>
    <row r="15381" spans="1:17" ht="19.5" x14ac:dyDescent="0.4">
      <c r="A15381" s="33">
        <f t="shared" si="1682"/>
        <v>46798</v>
      </c>
      <c r="B15381" s="27" t="str">
        <f t="shared" si="1683"/>
        <v>(火)</v>
      </c>
      <c r="C15381" s="34">
        <v>0.35416666666666702</v>
      </c>
      <c r="D15381" s="16" t="s">
        <v>18</v>
      </c>
      <c r="E15381" s="35">
        <v>0.375</v>
      </c>
      <c r="F15381" s="50">
        <f>IF(COUNTIF('リスト（不使用）'!$A$5:$A$6,単年カーブ!$A$1),"希望数量入力ください",'単年（2027年度）'!$E$12*単年カーブ!$R$3+'単年（2027年度）'!$E$12*(1-単年カーブ!$R$3)*単年カーブ!Q15381)</f>
        <v>0</v>
      </c>
      <c r="G15381" s="47">
        <f t="shared" si="1684"/>
        <v>0</v>
      </c>
      <c r="M15381">
        <f t="shared" si="1685"/>
        <v>2</v>
      </c>
      <c r="N15381">
        <f>IF(OR(WEEKDAY(A15381)=1,WEEKDAY(A15381)=7,COUNTIF('2027祝日等（不使用）'!$A$1:$A$20,単年カーブ!A15381)=1),0,1)</f>
        <v>1</v>
      </c>
      <c r="O15381">
        <f t="shared" si="1681"/>
        <v>18</v>
      </c>
      <c r="P15381">
        <f t="shared" si="1686"/>
        <v>1</v>
      </c>
      <c r="Q15381">
        <f t="shared" si="1687"/>
        <v>1</v>
      </c>
    </row>
    <row r="15382" spans="1:17" ht="19.5" x14ac:dyDescent="0.4">
      <c r="A15382" s="33">
        <f t="shared" si="1682"/>
        <v>46798</v>
      </c>
      <c r="B15382" s="27" t="str">
        <f t="shared" si="1683"/>
        <v>(火)</v>
      </c>
      <c r="C15382" s="34">
        <v>0.375</v>
      </c>
      <c r="D15382" s="16" t="s">
        <v>18</v>
      </c>
      <c r="E15382" s="35">
        <v>0.39583333333333298</v>
      </c>
      <c r="F15382" s="50">
        <f>IF(COUNTIF('リスト（不使用）'!$A$5:$A$6,単年カーブ!$A$1),"希望数量入力ください",'単年（2027年度）'!$E$12*単年カーブ!$R$3+'単年（2027年度）'!$E$12*(1-単年カーブ!$R$3)*単年カーブ!Q15382)</f>
        <v>0</v>
      </c>
      <c r="G15382" s="47">
        <f t="shared" si="1684"/>
        <v>0</v>
      </c>
      <c r="M15382">
        <f t="shared" si="1685"/>
        <v>2</v>
      </c>
      <c r="N15382">
        <f>IF(OR(WEEKDAY(A15382)=1,WEEKDAY(A15382)=7,COUNTIF('2027祝日等（不使用）'!$A$1:$A$20,単年カーブ!A15382)=1),0,1)</f>
        <v>1</v>
      </c>
      <c r="O15382">
        <f t="shared" si="1681"/>
        <v>19</v>
      </c>
      <c r="P15382">
        <f t="shared" si="1686"/>
        <v>1</v>
      </c>
      <c r="Q15382">
        <f t="shared" si="1687"/>
        <v>1</v>
      </c>
    </row>
    <row r="15383" spans="1:17" ht="19.5" x14ac:dyDescent="0.4">
      <c r="A15383" s="33">
        <f t="shared" si="1682"/>
        <v>46798</v>
      </c>
      <c r="B15383" s="27" t="str">
        <f t="shared" si="1683"/>
        <v>(火)</v>
      </c>
      <c r="C15383" s="34">
        <v>0.39583333333333298</v>
      </c>
      <c r="D15383" s="16" t="s">
        <v>18</v>
      </c>
      <c r="E15383" s="35">
        <v>0.41666666666666702</v>
      </c>
      <c r="F15383" s="50">
        <f>IF(COUNTIF('リスト（不使用）'!$A$5:$A$6,単年カーブ!$A$1),"希望数量入力ください",'単年（2027年度）'!$E$12*単年カーブ!$R$3+'単年（2027年度）'!$E$12*(1-単年カーブ!$R$3)*単年カーブ!Q15383)</f>
        <v>0</v>
      </c>
      <c r="G15383" s="47">
        <f t="shared" si="1684"/>
        <v>0</v>
      </c>
      <c r="M15383">
        <f t="shared" si="1685"/>
        <v>2</v>
      </c>
      <c r="N15383">
        <f>IF(OR(WEEKDAY(A15383)=1,WEEKDAY(A15383)=7,COUNTIF('2027祝日等（不使用）'!$A$1:$A$20,単年カーブ!A15383)=1),0,1)</f>
        <v>1</v>
      </c>
      <c r="O15383">
        <f t="shared" si="1681"/>
        <v>20</v>
      </c>
      <c r="P15383">
        <f t="shared" si="1686"/>
        <v>1</v>
      </c>
      <c r="Q15383">
        <f t="shared" si="1687"/>
        <v>1</v>
      </c>
    </row>
    <row r="15384" spans="1:17" ht="19.5" x14ac:dyDescent="0.4">
      <c r="A15384" s="33">
        <f t="shared" si="1682"/>
        <v>46798</v>
      </c>
      <c r="B15384" s="27" t="str">
        <f t="shared" si="1683"/>
        <v>(火)</v>
      </c>
      <c r="C15384" s="34">
        <v>0.41666666666666702</v>
      </c>
      <c r="D15384" s="16" t="s">
        <v>18</v>
      </c>
      <c r="E15384" s="35">
        <v>0.4375</v>
      </c>
      <c r="F15384" s="50">
        <f>IF(COUNTIF('リスト（不使用）'!$A$5:$A$6,単年カーブ!$A$1),"希望数量入力ください",'単年（2027年度）'!$E$12*単年カーブ!$R$3+'単年（2027年度）'!$E$12*(1-単年カーブ!$R$3)*単年カーブ!Q15384)</f>
        <v>0</v>
      </c>
      <c r="G15384" s="47">
        <f t="shared" si="1684"/>
        <v>0</v>
      </c>
      <c r="M15384">
        <f t="shared" si="1685"/>
        <v>2</v>
      </c>
      <c r="N15384">
        <f>IF(OR(WEEKDAY(A15384)=1,WEEKDAY(A15384)=7,COUNTIF('2027祝日等（不使用）'!$A$1:$A$20,単年カーブ!A15384)=1),0,1)</f>
        <v>1</v>
      </c>
      <c r="O15384">
        <f t="shared" si="1681"/>
        <v>21</v>
      </c>
      <c r="P15384">
        <f t="shared" si="1686"/>
        <v>1</v>
      </c>
      <c r="Q15384">
        <f t="shared" si="1687"/>
        <v>1</v>
      </c>
    </row>
    <row r="15385" spans="1:17" ht="19.5" x14ac:dyDescent="0.4">
      <c r="A15385" s="33">
        <f t="shared" si="1682"/>
        <v>46798</v>
      </c>
      <c r="B15385" s="27" t="str">
        <f t="shared" si="1683"/>
        <v>(火)</v>
      </c>
      <c r="C15385" s="34">
        <v>0.4375</v>
      </c>
      <c r="D15385" s="16" t="s">
        <v>18</v>
      </c>
      <c r="E15385" s="35">
        <v>0.45833333333333298</v>
      </c>
      <c r="F15385" s="50">
        <f>IF(COUNTIF('リスト（不使用）'!$A$5:$A$6,単年カーブ!$A$1),"希望数量入力ください",'単年（2027年度）'!$E$12*単年カーブ!$R$3+'単年（2027年度）'!$E$12*(1-単年カーブ!$R$3)*単年カーブ!Q15385)</f>
        <v>0</v>
      </c>
      <c r="G15385" s="47">
        <f t="shared" si="1684"/>
        <v>0</v>
      </c>
      <c r="M15385">
        <f t="shared" si="1685"/>
        <v>2</v>
      </c>
      <c r="N15385">
        <f>IF(OR(WEEKDAY(A15385)=1,WEEKDAY(A15385)=7,COUNTIF('2027祝日等（不使用）'!$A$1:$A$20,単年カーブ!A15385)=1),0,1)</f>
        <v>1</v>
      </c>
      <c r="O15385">
        <f t="shared" si="1681"/>
        <v>22</v>
      </c>
      <c r="P15385">
        <f t="shared" si="1686"/>
        <v>1</v>
      </c>
      <c r="Q15385">
        <f t="shared" si="1687"/>
        <v>1</v>
      </c>
    </row>
    <row r="15386" spans="1:17" ht="19.5" x14ac:dyDescent="0.4">
      <c r="A15386" s="33">
        <f t="shared" si="1682"/>
        <v>46798</v>
      </c>
      <c r="B15386" s="27" t="str">
        <f t="shared" si="1683"/>
        <v>(火)</v>
      </c>
      <c r="C15386" s="34">
        <v>0.45833333333333298</v>
      </c>
      <c r="D15386" s="16" t="s">
        <v>18</v>
      </c>
      <c r="E15386" s="35">
        <v>0.47916666666666702</v>
      </c>
      <c r="F15386" s="50">
        <f>IF(COUNTIF('リスト（不使用）'!$A$5:$A$6,単年カーブ!$A$1),"希望数量入力ください",'単年（2027年度）'!$E$12*単年カーブ!$R$3+'単年（2027年度）'!$E$12*(1-単年カーブ!$R$3)*単年カーブ!Q15386)</f>
        <v>0</v>
      </c>
      <c r="G15386" s="47">
        <f t="shared" si="1684"/>
        <v>0</v>
      </c>
      <c r="M15386">
        <f t="shared" si="1685"/>
        <v>2</v>
      </c>
      <c r="N15386">
        <f>IF(OR(WEEKDAY(A15386)=1,WEEKDAY(A15386)=7,COUNTIF('2027祝日等（不使用）'!$A$1:$A$20,単年カーブ!A15386)=1),0,1)</f>
        <v>1</v>
      </c>
      <c r="O15386">
        <f t="shared" si="1681"/>
        <v>23</v>
      </c>
      <c r="P15386">
        <f t="shared" si="1686"/>
        <v>1</v>
      </c>
      <c r="Q15386">
        <f t="shared" si="1687"/>
        <v>1</v>
      </c>
    </row>
    <row r="15387" spans="1:17" ht="19.5" x14ac:dyDescent="0.4">
      <c r="A15387" s="33">
        <f t="shared" si="1682"/>
        <v>46798</v>
      </c>
      <c r="B15387" s="27" t="str">
        <f t="shared" si="1683"/>
        <v>(火)</v>
      </c>
      <c r="C15387" s="34">
        <v>0.47916666666666702</v>
      </c>
      <c r="D15387" s="16" t="s">
        <v>18</v>
      </c>
      <c r="E15387" s="35">
        <v>0.5</v>
      </c>
      <c r="F15387" s="50">
        <f>IF(COUNTIF('リスト（不使用）'!$A$5:$A$6,単年カーブ!$A$1),"希望数量入力ください",'単年（2027年度）'!$E$12*単年カーブ!$R$3+'単年（2027年度）'!$E$12*(1-単年カーブ!$R$3)*単年カーブ!Q15387)</f>
        <v>0</v>
      </c>
      <c r="G15387" s="47">
        <f t="shared" si="1684"/>
        <v>0</v>
      </c>
      <c r="M15387">
        <f t="shared" si="1685"/>
        <v>2</v>
      </c>
      <c r="N15387">
        <f>IF(OR(WEEKDAY(A15387)=1,WEEKDAY(A15387)=7,COUNTIF('2027祝日等（不使用）'!$A$1:$A$20,単年カーブ!A15387)=1),0,1)</f>
        <v>1</v>
      </c>
      <c r="O15387">
        <f t="shared" si="1681"/>
        <v>24</v>
      </c>
      <c r="P15387">
        <f t="shared" si="1686"/>
        <v>1</v>
      </c>
      <c r="Q15387">
        <f t="shared" si="1687"/>
        <v>1</v>
      </c>
    </row>
    <row r="15388" spans="1:17" ht="19.5" x14ac:dyDescent="0.4">
      <c r="A15388" s="33">
        <f t="shared" si="1682"/>
        <v>46798</v>
      </c>
      <c r="B15388" s="27" t="str">
        <f t="shared" si="1683"/>
        <v>(火)</v>
      </c>
      <c r="C15388" s="34">
        <v>0.5</v>
      </c>
      <c r="D15388" s="16" t="s">
        <v>18</v>
      </c>
      <c r="E15388" s="35">
        <v>0.52083333333333304</v>
      </c>
      <c r="F15388" s="50">
        <f>IF(COUNTIF('リスト（不使用）'!$A$5:$A$6,単年カーブ!$A$1),"希望数量入力ください",'単年（2027年度）'!$E$12*単年カーブ!$R$3+'単年（2027年度）'!$E$12*(1-単年カーブ!$R$3)*単年カーブ!Q15388)</f>
        <v>0</v>
      </c>
      <c r="G15388" s="47">
        <f t="shared" si="1684"/>
        <v>0</v>
      </c>
      <c r="M15388">
        <f t="shared" si="1685"/>
        <v>2</v>
      </c>
      <c r="N15388">
        <f>IF(OR(WEEKDAY(A15388)=1,WEEKDAY(A15388)=7,COUNTIF('2027祝日等（不使用）'!$A$1:$A$20,単年カーブ!A15388)=1),0,1)</f>
        <v>1</v>
      </c>
      <c r="O15388">
        <f t="shared" si="1681"/>
        <v>25</v>
      </c>
      <c r="P15388">
        <f t="shared" si="1686"/>
        <v>1</v>
      </c>
      <c r="Q15388">
        <f t="shared" si="1687"/>
        <v>1</v>
      </c>
    </row>
    <row r="15389" spans="1:17" ht="19.5" x14ac:dyDescent="0.4">
      <c r="A15389" s="33">
        <f t="shared" si="1682"/>
        <v>46798</v>
      </c>
      <c r="B15389" s="27" t="str">
        <f t="shared" si="1683"/>
        <v>(火)</v>
      </c>
      <c r="C15389" s="34">
        <v>0.52083333333333304</v>
      </c>
      <c r="D15389" s="16" t="s">
        <v>18</v>
      </c>
      <c r="E15389" s="35">
        <v>0.54166666666666696</v>
      </c>
      <c r="F15389" s="50">
        <f>IF(COUNTIF('リスト（不使用）'!$A$5:$A$6,単年カーブ!$A$1),"希望数量入力ください",'単年（2027年度）'!$E$12*単年カーブ!$R$3+'単年（2027年度）'!$E$12*(1-単年カーブ!$R$3)*単年カーブ!Q15389)</f>
        <v>0</v>
      </c>
      <c r="G15389" s="47">
        <f t="shared" si="1684"/>
        <v>0</v>
      </c>
      <c r="M15389">
        <f t="shared" si="1685"/>
        <v>2</v>
      </c>
      <c r="N15389">
        <f>IF(OR(WEEKDAY(A15389)=1,WEEKDAY(A15389)=7,COUNTIF('2027祝日等（不使用）'!$A$1:$A$20,単年カーブ!A15389)=1),0,1)</f>
        <v>1</v>
      </c>
      <c r="O15389">
        <f t="shared" si="1681"/>
        <v>26</v>
      </c>
      <c r="P15389">
        <f t="shared" si="1686"/>
        <v>1</v>
      </c>
      <c r="Q15389">
        <f t="shared" si="1687"/>
        <v>1</v>
      </c>
    </row>
    <row r="15390" spans="1:17" ht="19.5" x14ac:dyDescent="0.4">
      <c r="A15390" s="33">
        <f t="shared" si="1682"/>
        <v>46798</v>
      </c>
      <c r="B15390" s="27" t="str">
        <f t="shared" si="1683"/>
        <v>(火)</v>
      </c>
      <c r="C15390" s="34">
        <v>0.54166666666666696</v>
      </c>
      <c r="D15390" s="16" t="s">
        <v>18</v>
      </c>
      <c r="E15390" s="35">
        <v>0.5625</v>
      </c>
      <c r="F15390" s="50">
        <f>IF(COUNTIF('リスト（不使用）'!$A$5:$A$6,単年カーブ!$A$1),"希望数量入力ください",'単年（2027年度）'!$E$12*単年カーブ!$R$3+'単年（2027年度）'!$E$12*(1-単年カーブ!$R$3)*単年カーブ!Q15390)</f>
        <v>0</v>
      </c>
      <c r="G15390" s="47">
        <f t="shared" si="1684"/>
        <v>0</v>
      </c>
      <c r="M15390">
        <f t="shared" si="1685"/>
        <v>2</v>
      </c>
      <c r="N15390">
        <f>IF(OR(WEEKDAY(A15390)=1,WEEKDAY(A15390)=7,COUNTIF('2027祝日等（不使用）'!$A$1:$A$20,単年カーブ!A15390)=1),0,1)</f>
        <v>1</v>
      </c>
      <c r="O15390">
        <f t="shared" si="1681"/>
        <v>27</v>
      </c>
      <c r="P15390">
        <f t="shared" si="1686"/>
        <v>1</v>
      </c>
      <c r="Q15390">
        <f t="shared" si="1687"/>
        <v>1</v>
      </c>
    </row>
    <row r="15391" spans="1:17" ht="19.5" x14ac:dyDescent="0.4">
      <c r="A15391" s="33">
        <f t="shared" si="1682"/>
        <v>46798</v>
      </c>
      <c r="B15391" s="27" t="str">
        <f t="shared" si="1683"/>
        <v>(火)</v>
      </c>
      <c r="C15391" s="34">
        <v>0.5625</v>
      </c>
      <c r="D15391" s="16" t="s">
        <v>18</v>
      </c>
      <c r="E15391" s="35">
        <v>0.58333333333333304</v>
      </c>
      <c r="F15391" s="50">
        <f>IF(COUNTIF('リスト（不使用）'!$A$5:$A$6,単年カーブ!$A$1),"希望数量入力ください",'単年（2027年度）'!$E$12*単年カーブ!$R$3+'単年（2027年度）'!$E$12*(1-単年カーブ!$R$3)*単年カーブ!Q15391)</f>
        <v>0</v>
      </c>
      <c r="G15391" s="47">
        <f t="shared" si="1684"/>
        <v>0</v>
      </c>
      <c r="M15391">
        <f t="shared" si="1685"/>
        <v>2</v>
      </c>
      <c r="N15391">
        <f>IF(OR(WEEKDAY(A15391)=1,WEEKDAY(A15391)=7,COUNTIF('2027祝日等（不使用）'!$A$1:$A$20,単年カーブ!A15391)=1),0,1)</f>
        <v>1</v>
      </c>
      <c r="O15391">
        <f t="shared" si="1681"/>
        <v>28</v>
      </c>
      <c r="P15391">
        <f t="shared" si="1686"/>
        <v>1</v>
      </c>
      <c r="Q15391">
        <f t="shared" si="1687"/>
        <v>1</v>
      </c>
    </row>
    <row r="15392" spans="1:17" ht="19.5" x14ac:dyDescent="0.4">
      <c r="A15392" s="33">
        <f t="shared" si="1682"/>
        <v>46798</v>
      </c>
      <c r="B15392" s="27" t="str">
        <f t="shared" si="1683"/>
        <v>(火)</v>
      </c>
      <c r="C15392" s="34">
        <v>0.58333333333333304</v>
      </c>
      <c r="D15392" s="16" t="s">
        <v>18</v>
      </c>
      <c r="E15392" s="35">
        <v>0.60416666666666696</v>
      </c>
      <c r="F15392" s="50">
        <f>IF(COUNTIF('リスト（不使用）'!$A$5:$A$6,単年カーブ!$A$1),"希望数量入力ください",'単年（2027年度）'!$E$12*単年カーブ!$R$3+'単年（2027年度）'!$E$12*(1-単年カーブ!$R$3)*単年カーブ!Q15392)</f>
        <v>0</v>
      </c>
      <c r="G15392" s="47">
        <f t="shared" si="1684"/>
        <v>0</v>
      </c>
      <c r="M15392">
        <f t="shared" si="1685"/>
        <v>2</v>
      </c>
      <c r="N15392">
        <f>IF(OR(WEEKDAY(A15392)=1,WEEKDAY(A15392)=7,COUNTIF('2027祝日等（不使用）'!$A$1:$A$20,単年カーブ!A15392)=1),0,1)</f>
        <v>1</v>
      </c>
      <c r="O15392">
        <f t="shared" si="1681"/>
        <v>29</v>
      </c>
      <c r="P15392">
        <f t="shared" si="1686"/>
        <v>1</v>
      </c>
      <c r="Q15392">
        <f t="shared" si="1687"/>
        <v>1</v>
      </c>
    </row>
    <row r="15393" spans="1:17" ht="19.5" x14ac:dyDescent="0.4">
      <c r="A15393" s="33">
        <f t="shared" si="1682"/>
        <v>46798</v>
      </c>
      <c r="B15393" s="27" t="str">
        <f t="shared" si="1683"/>
        <v>(火)</v>
      </c>
      <c r="C15393" s="34">
        <v>0.60416666666666696</v>
      </c>
      <c r="D15393" s="16" t="s">
        <v>18</v>
      </c>
      <c r="E15393" s="35">
        <v>0.625</v>
      </c>
      <c r="F15393" s="50">
        <f>IF(COUNTIF('リスト（不使用）'!$A$5:$A$6,単年カーブ!$A$1),"希望数量入力ください",'単年（2027年度）'!$E$12*単年カーブ!$R$3+'単年（2027年度）'!$E$12*(1-単年カーブ!$R$3)*単年カーブ!Q15393)</f>
        <v>0</v>
      </c>
      <c r="G15393" s="47">
        <f t="shared" si="1684"/>
        <v>0</v>
      </c>
      <c r="M15393">
        <f t="shared" si="1685"/>
        <v>2</v>
      </c>
      <c r="N15393">
        <f>IF(OR(WEEKDAY(A15393)=1,WEEKDAY(A15393)=7,COUNTIF('2027祝日等（不使用）'!$A$1:$A$20,単年カーブ!A15393)=1),0,1)</f>
        <v>1</v>
      </c>
      <c r="O15393">
        <f t="shared" si="1681"/>
        <v>30</v>
      </c>
      <c r="P15393">
        <f t="shared" si="1686"/>
        <v>1</v>
      </c>
      <c r="Q15393">
        <f t="shared" si="1687"/>
        <v>1</v>
      </c>
    </row>
    <row r="15394" spans="1:17" ht="19.5" x14ac:dyDescent="0.4">
      <c r="A15394" s="33">
        <f t="shared" si="1682"/>
        <v>46798</v>
      </c>
      <c r="B15394" s="27" t="str">
        <f t="shared" si="1683"/>
        <v>(火)</v>
      </c>
      <c r="C15394" s="34">
        <v>0.625</v>
      </c>
      <c r="D15394" s="16" t="s">
        <v>18</v>
      </c>
      <c r="E15394" s="35">
        <v>0.64583333333333304</v>
      </c>
      <c r="F15394" s="50">
        <f>IF(COUNTIF('リスト（不使用）'!$A$5:$A$6,単年カーブ!$A$1),"希望数量入力ください",'単年（2027年度）'!$E$12*単年カーブ!$R$3+'単年（2027年度）'!$E$12*(1-単年カーブ!$R$3)*単年カーブ!Q15394)</f>
        <v>0</v>
      </c>
      <c r="G15394" s="47">
        <f t="shared" si="1684"/>
        <v>0</v>
      </c>
      <c r="M15394">
        <f t="shared" si="1685"/>
        <v>2</v>
      </c>
      <c r="N15394">
        <f>IF(OR(WEEKDAY(A15394)=1,WEEKDAY(A15394)=7,COUNTIF('2027祝日等（不使用）'!$A$1:$A$20,単年カーブ!A15394)=1),0,1)</f>
        <v>1</v>
      </c>
      <c r="O15394">
        <f t="shared" si="1681"/>
        <v>31</v>
      </c>
      <c r="P15394">
        <f t="shared" si="1686"/>
        <v>1</v>
      </c>
      <c r="Q15394">
        <f t="shared" si="1687"/>
        <v>1</v>
      </c>
    </row>
    <row r="15395" spans="1:17" ht="19.5" x14ac:dyDescent="0.4">
      <c r="A15395" s="33">
        <f t="shared" si="1682"/>
        <v>46798</v>
      </c>
      <c r="B15395" s="27" t="str">
        <f t="shared" si="1683"/>
        <v>(火)</v>
      </c>
      <c r="C15395" s="34">
        <v>0.64583333333333304</v>
      </c>
      <c r="D15395" s="16" t="s">
        <v>18</v>
      </c>
      <c r="E15395" s="35">
        <v>0.66666666666666696</v>
      </c>
      <c r="F15395" s="50">
        <f>IF(COUNTIF('リスト（不使用）'!$A$5:$A$6,単年カーブ!$A$1),"希望数量入力ください",'単年（2027年度）'!$E$12*単年カーブ!$R$3+'単年（2027年度）'!$E$12*(1-単年カーブ!$R$3)*単年カーブ!Q15395)</f>
        <v>0</v>
      </c>
      <c r="G15395" s="47">
        <f t="shared" si="1684"/>
        <v>0</v>
      </c>
      <c r="M15395">
        <f t="shared" si="1685"/>
        <v>2</v>
      </c>
      <c r="N15395">
        <f>IF(OR(WEEKDAY(A15395)=1,WEEKDAY(A15395)=7,COUNTIF('2027祝日等（不使用）'!$A$1:$A$20,単年カーブ!A15395)=1),0,1)</f>
        <v>1</v>
      </c>
      <c r="O15395">
        <f t="shared" si="1681"/>
        <v>32</v>
      </c>
      <c r="P15395">
        <f t="shared" si="1686"/>
        <v>1</v>
      </c>
      <c r="Q15395">
        <f t="shared" si="1687"/>
        <v>1</v>
      </c>
    </row>
    <row r="15396" spans="1:17" ht="19.5" x14ac:dyDescent="0.4">
      <c r="A15396" s="33">
        <f t="shared" si="1682"/>
        <v>46798</v>
      </c>
      <c r="B15396" s="27" t="str">
        <f t="shared" si="1683"/>
        <v>(火)</v>
      </c>
      <c r="C15396" s="34">
        <v>0.66666666666666696</v>
      </c>
      <c r="D15396" s="16" t="s">
        <v>18</v>
      </c>
      <c r="E15396" s="35">
        <v>0.6875</v>
      </c>
      <c r="F15396" s="50">
        <f>IF(COUNTIF('リスト（不使用）'!$A$5:$A$6,単年カーブ!$A$1),"希望数量入力ください",'単年（2027年度）'!$E$12*単年カーブ!$R$3+'単年（2027年度）'!$E$12*(1-単年カーブ!$R$3)*単年カーブ!Q15396)</f>
        <v>0</v>
      </c>
      <c r="G15396" s="47">
        <f t="shared" si="1684"/>
        <v>0</v>
      </c>
      <c r="M15396">
        <f t="shared" si="1685"/>
        <v>2</v>
      </c>
      <c r="N15396">
        <f>IF(OR(WEEKDAY(A15396)=1,WEEKDAY(A15396)=7,COUNTIF('2027祝日等（不使用）'!$A$1:$A$20,単年カーブ!A15396)=1),0,1)</f>
        <v>1</v>
      </c>
      <c r="O15396">
        <f t="shared" si="1681"/>
        <v>33</v>
      </c>
      <c r="P15396">
        <f t="shared" si="1686"/>
        <v>1</v>
      </c>
      <c r="Q15396">
        <f t="shared" si="1687"/>
        <v>1</v>
      </c>
    </row>
    <row r="15397" spans="1:17" ht="19.5" x14ac:dyDescent="0.4">
      <c r="A15397" s="33">
        <f t="shared" si="1682"/>
        <v>46798</v>
      </c>
      <c r="B15397" s="27" t="str">
        <f t="shared" si="1683"/>
        <v>(火)</v>
      </c>
      <c r="C15397" s="34">
        <v>0.6875</v>
      </c>
      <c r="D15397" s="16" t="s">
        <v>18</v>
      </c>
      <c r="E15397" s="35">
        <v>0.70833333333333304</v>
      </c>
      <c r="F15397" s="50">
        <f>IF(COUNTIF('リスト（不使用）'!$A$5:$A$6,単年カーブ!$A$1),"希望数量入力ください",'単年（2027年度）'!$E$12*単年カーブ!$R$3+'単年（2027年度）'!$E$12*(1-単年カーブ!$R$3)*単年カーブ!Q15397)</f>
        <v>0</v>
      </c>
      <c r="G15397" s="47">
        <f t="shared" si="1684"/>
        <v>0</v>
      </c>
      <c r="M15397">
        <f t="shared" si="1685"/>
        <v>2</v>
      </c>
      <c r="N15397">
        <f>IF(OR(WEEKDAY(A15397)=1,WEEKDAY(A15397)=7,COUNTIF('2027祝日等（不使用）'!$A$1:$A$20,単年カーブ!A15397)=1),0,1)</f>
        <v>1</v>
      </c>
      <c r="O15397">
        <f t="shared" si="1681"/>
        <v>34</v>
      </c>
      <c r="P15397">
        <f t="shared" si="1686"/>
        <v>1</v>
      </c>
      <c r="Q15397">
        <f t="shared" si="1687"/>
        <v>1</v>
      </c>
    </row>
    <row r="15398" spans="1:17" ht="19.5" x14ac:dyDescent="0.4">
      <c r="A15398" s="33">
        <f t="shared" si="1682"/>
        <v>46798</v>
      </c>
      <c r="B15398" s="27" t="str">
        <f t="shared" si="1683"/>
        <v>(火)</v>
      </c>
      <c r="C15398" s="34">
        <v>0.70833333333333304</v>
      </c>
      <c r="D15398" s="16" t="s">
        <v>18</v>
      </c>
      <c r="E15398" s="35">
        <v>0.72916666666666696</v>
      </c>
      <c r="F15398" s="50">
        <f>IF(COUNTIF('リスト（不使用）'!$A$5:$A$6,単年カーブ!$A$1),"希望数量入力ください",'単年（2027年度）'!$E$12*単年カーブ!$R$3+'単年（2027年度）'!$E$12*(1-単年カーブ!$R$3)*単年カーブ!Q15398)</f>
        <v>0</v>
      </c>
      <c r="G15398" s="47">
        <f t="shared" si="1684"/>
        <v>0</v>
      </c>
      <c r="M15398">
        <f t="shared" si="1685"/>
        <v>2</v>
      </c>
      <c r="N15398">
        <f>IF(OR(WEEKDAY(A15398)=1,WEEKDAY(A15398)=7,COUNTIF('2027祝日等（不使用）'!$A$1:$A$20,単年カーブ!A15398)=1),0,1)</f>
        <v>1</v>
      </c>
      <c r="O15398">
        <f t="shared" si="1681"/>
        <v>35</v>
      </c>
      <c r="P15398">
        <f t="shared" si="1686"/>
        <v>1</v>
      </c>
      <c r="Q15398">
        <f t="shared" si="1687"/>
        <v>1</v>
      </c>
    </row>
    <row r="15399" spans="1:17" ht="19.5" x14ac:dyDescent="0.4">
      <c r="A15399" s="33">
        <f t="shared" si="1682"/>
        <v>46798</v>
      </c>
      <c r="B15399" s="27" t="str">
        <f t="shared" si="1683"/>
        <v>(火)</v>
      </c>
      <c r="C15399" s="34">
        <v>0.72916666666666696</v>
      </c>
      <c r="D15399" s="16" t="s">
        <v>18</v>
      </c>
      <c r="E15399" s="35">
        <v>0.75</v>
      </c>
      <c r="F15399" s="50">
        <f>IF(COUNTIF('リスト（不使用）'!$A$5:$A$6,単年カーブ!$A$1),"希望数量入力ください",'単年（2027年度）'!$E$12*単年カーブ!$R$3+'単年（2027年度）'!$E$12*(1-単年カーブ!$R$3)*単年カーブ!Q15399)</f>
        <v>0</v>
      </c>
      <c r="G15399" s="47">
        <f t="shared" si="1684"/>
        <v>0</v>
      </c>
      <c r="M15399">
        <f t="shared" si="1685"/>
        <v>2</v>
      </c>
      <c r="N15399">
        <f>IF(OR(WEEKDAY(A15399)=1,WEEKDAY(A15399)=7,COUNTIF('2027祝日等（不使用）'!$A$1:$A$20,単年カーブ!A15399)=1),0,1)</f>
        <v>1</v>
      </c>
      <c r="O15399">
        <f t="shared" si="1681"/>
        <v>36</v>
      </c>
      <c r="P15399">
        <f t="shared" si="1686"/>
        <v>1</v>
      </c>
      <c r="Q15399">
        <f t="shared" si="1687"/>
        <v>1</v>
      </c>
    </row>
    <row r="15400" spans="1:17" ht="19.5" x14ac:dyDescent="0.4">
      <c r="A15400" s="33">
        <f t="shared" si="1682"/>
        <v>46798</v>
      </c>
      <c r="B15400" s="27" t="str">
        <f t="shared" si="1683"/>
        <v>(火)</v>
      </c>
      <c r="C15400" s="34">
        <v>0.75</v>
      </c>
      <c r="D15400" s="16" t="s">
        <v>18</v>
      </c>
      <c r="E15400" s="35">
        <v>0.77083333333333304</v>
      </c>
      <c r="F15400" s="50">
        <f>IF(COUNTIF('リスト（不使用）'!$A$5:$A$6,単年カーブ!$A$1),"希望数量入力ください",'単年（2027年度）'!$E$12*単年カーブ!$R$3+'単年（2027年度）'!$E$12*(1-単年カーブ!$R$3)*単年カーブ!Q15400)</f>
        <v>0</v>
      </c>
      <c r="G15400" s="47">
        <f t="shared" si="1684"/>
        <v>0</v>
      </c>
      <c r="M15400">
        <f t="shared" si="1685"/>
        <v>2</v>
      </c>
      <c r="N15400">
        <f>IF(OR(WEEKDAY(A15400)=1,WEEKDAY(A15400)=7,COUNTIF('2027祝日等（不使用）'!$A$1:$A$20,単年カーブ!A15400)=1),0,1)</f>
        <v>1</v>
      </c>
      <c r="O15400">
        <f t="shared" si="1681"/>
        <v>37</v>
      </c>
      <c r="P15400">
        <f t="shared" si="1686"/>
        <v>1</v>
      </c>
      <c r="Q15400">
        <f t="shared" si="1687"/>
        <v>1</v>
      </c>
    </row>
    <row r="15401" spans="1:17" ht="19.5" x14ac:dyDescent="0.4">
      <c r="A15401" s="33">
        <f t="shared" si="1682"/>
        <v>46798</v>
      </c>
      <c r="B15401" s="27" t="str">
        <f t="shared" si="1683"/>
        <v>(火)</v>
      </c>
      <c r="C15401" s="34">
        <v>0.77083333333333304</v>
      </c>
      <c r="D15401" s="16" t="s">
        <v>18</v>
      </c>
      <c r="E15401" s="35">
        <v>0.79166666666666696</v>
      </c>
      <c r="F15401" s="50">
        <f>IF(COUNTIF('リスト（不使用）'!$A$5:$A$6,単年カーブ!$A$1),"希望数量入力ください",'単年（2027年度）'!$E$12*単年カーブ!$R$3+'単年（2027年度）'!$E$12*(1-単年カーブ!$R$3)*単年カーブ!Q15401)</f>
        <v>0</v>
      </c>
      <c r="G15401" s="47">
        <f t="shared" si="1684"/>
        <v>0</v>
      </c>
      <c r="M15401">
        <f t="shared" si="1685"/>
        <v>2</v>
      </c>
      <c r="N15401">
        <f>IF(OR(WEEKDAY(A15401)=1,WEEKDAY(A15401)=7,COUNTIF('2027祝日等（不使用）'!$A$1:$A$20,単年カーブ!A15401)=1),0,1)</f>
        <v>1</v>
      </c>
      <c r="O15401">
        <f t="shared" si="1681"/>
        <v>38</v>
      </c>
      <c r="P15401">
        <f t="shared" si="1686"/>
        <v>1</v>
      </c>
      <c r="Q15401">
        <f t="shared" si="1687"/>
        <v>1</v>
      </c>
    </row>
    <row r="15402" spans="1:17" ht="19.5" x14ac:dyDescent="0.4">
      <c r="A15402" s="33">
        <f t="shared" si="1682"/>
        <v>46798</v>
      </c>
      <c r="B15402" s="27" t="str">
        <f t="shared" si="1683"/>
        <v>(火)</v>
      </c>
      <c r="C15402" s="34">
        <v>0.79166666666666696</v>
      </c>
      <c r="D15402" s="16" t="s">
        <v>18</v>
      </c>
      <c r="E15402" s="35">
        <v>0.8125</v>
      </c>
      <c r="F15402" s="50">
        <f>IF(COUNTIF('リスト（不使用）'!$A$5:$A$6,単年カーブ!$A$1),"希望数量入力ください",'単年（2027年度）'!$E$12*単年カーブ!$R$3+'単年（2027年度）'!$E$12*(1-単年カーブ!$R$3)*単年カーブ!Q15402)</f>
        <v>0</v>
      </c>
      <c r="G15402" s="47">
        <f t="shared" si="1684"/>
        <v>0</v>
      </c>
      <c r="M15402">
        <f t="shared" si="1685"/>
        <v>2</v>
      </c>
      <c r="N15402">
        <f>IF(OR(WEEKDAY(A15402)=1,WEEKDAY(A15402)=7,COUNTIF('2027祝日等（不使用）'!$A$1:$A$20,単年カーブ!A15402)=1),0,1)</f>
        <v>1</v>
      </c>
      <c r="O15402">
        <f t="shared" si="1681"/>
        <v>39</v>
      </c>
      <c r="P15402">
        <f t="shared" si="1686"/>
        <v>1</v>
      </c>
      <c r="Q15402">
        <f t="shared" si="1687"/>
        <v>1</v>
      </c>
    </row>
    <row r="15403" spans="1:17" ht="19.5" x14ac:dyDescent="0.4">
      <c r="A15403" s="33">
        <f t="shared" si="1682"/>
        <v>46798</v>
      </c>
      <c r="B15403" s="27" t="str">
        <f t="shared" si="1683"/>
        <v>(火)</v>
      </c>
      <c r="C15403" s="34">
        <v>0.8125</v>
      </c>
      <c r="D15403" s="16" t="s">
        <v>18</v>
      </c>
      <c r="E15403" s="35">
        <v>0.83333333333333304</v>
      </c>
      <c r="F15403" s="50">
        <f>IF(COUNTIF('リスト（不使用）'!$A$5:$A$6,単年カーブ!$A$1),"希望数量入力ください",'単年（2027年度）'!$E$12*単年カーブ!$R$3+'単年（2027年度）'!$E$12*(1-単年カーブ!$R$3)*単年カーブ!Q15403)</f>
        <v>0</v>
      </c>
      <c r="G15403" s="47">
        <f t="shared" si="1684"/>
        <v>0</v>
      </c>
      <c r="M15403">
        <f t="shared" si="1685"/>
        <v>2</v>
      </c>
      <c r="N15403">
        <f>IF(OR(WEEKDAY(A15403)=1,WEEKDAY(A15403)=7,COUNTIF('2027祝日等（不使用）'!$A$1:$A$20,単年カーブ!A15403)=1),0,1)</f>
        <v>1</v>
      </c>
      <c r="O15403">
        <f t="shared" si="1681"/>
        <v>40</v>
      </c>
      <c r="P15403">
        <f t="shared" si="1686"/>
        <v>1</v>
      </c>
      <c r="Q15403">
        <f t="shared" si="1687"/>
        <v>1</v>
      </c>
    </row>
    <row r="15404" spans="1:17" ht="19.5" x14ac:dyDescent="0.4">
      <c r="A15404" s="33">
        <f t="shared" si="1682"/>
        <v>46798</v>
      </c>
      <c r="B15404" s="27" t="str">
        <f t="shared" si="1683"/>
        <v>(火)</v>
      </c>
      <c r="C15404" s="34">
        <v>0.83333333333333304</v>
      </c>
      <c r="D15404" s="16" t="s">
        <v>18</v>
      </c>
      <c r="E15404" s="35">
        <v>0.85416666666666696</v>
      </c>
      <c r="F15404" s="50">
        <f>IF(COUNTIF('リスト（不使用）'!$A$5:$A$6,単年カーブ!$A$1),"希望数量入力ください",'単年（2027年度）'!$E$12*単年カーブ!$R$3+'単年（2027年度）'!$E$12*(1-単年カーブ!$R$3)*単年カーブ!Q15404)</f>
        <v>0</v>
      </c>
      <c r="G15404" s="47">
        <f t="shared" si="1684"/>
        <v>0</v>
      </c>
      <c r="M15404">
        <f t="shared" si="1685"/>
        <v>2</v>
      </c>
      <c r="N15404">
        <f>IF(OR(WEEKDAY(A15404)=1,WEEKDAY(A15404)=7,COUNTIF('2027祝日等（不使用）'!$A$1:$A$20,単年カーブ!A15404)=1),0,1)</f>
        <v>1</v>
      </c>
      <c r="O15404">
        <f t="shared" si="1681"/>
        <v>41</v>
      </c>
      <c r="P15404">
        <f t="shared" si="1686"/>
        <v>0</v>
      </c>
      <c r="Q15404">
        <f t="shared" si="1687"/>
        <v>0</v>
      </c>
    </row>
    <row r="15405" spans="1:17" ht="19.5" x14ac:dyDescent="0.4">
      <c r="A15405" s="33">
        <f t="shared" si="1682"/>
        <v>46798</v>
      </c>
      <c r="B15405" s="27" t="str">
        <f t="shared" si="1683"/>
        <v>(火)</v>
      </c>
      <c r="C15405" s="34">
        <v>0.85416666666666696</v>
      </c>
      <c r="D15405" s="16" t="s">
        <v>18</v>
      </c>
      <c r="E15405" s="35">
        <v>0.875</v>
      </c>
      <c r="F15405" s="50">
        <f>IF(COUNTIF('リスト（不使用）'!$A$5:$A$6,単年カーブ!$A$1),"希望数量入力ください",'単年（2027年度）'!$E$12*単年カーブ!$R$3+'単年（2027年度）'!$E$12*(1-単年カーブ!$R$3)*単年カーブ!Q15405)</f>
        <v>0</v>
      </c>
      <c r="G15405" s="47">
        <f t="shared" si="1684"/>
        <v>0</v>
      </c>
      <c r="M15405">
        <f t="shared" si="1685"/>
        <v>2</v>
      </c>
      <c r="N15405">
        <f>IF(OR(WEEKDAY(A15405)=1,WEEKDAY(A15405)=7,COUNTIF('2027祝日等（不使用）'!$A$1:$A$20,単年カーブ!A15405)=1),0,1)</f>
        <v>1</v>
      </c>
      <c r="O15405">
        <f t="shared" si="1681"/>
        <v>42</v>
      </c>
      <c r="P15405">
        <f t="shared" si="1686"/>
        <v>0</v>
      </c>
      <c r="Q15405">
        <f t="shared" si="1687"/>
        <v>0</v>
      </c>
    </row>
    <row r="15406" spans="1:17" ht="19.5" x14ac:dyDescent="0.4">
      <c r="A15406" s="33">
        <f t="shared" si="1682"/>
        <v>46798</v>
      </c>
      <c r="B15406" s="27" t="str">
        <f t="shared" si="1683"/>
        <v>(火)</v>
      </c>
      <c r="C15406" s="34">
        <v>0.875</v>
      </c>
      <c r="D15406" s="16" t="s">
        <v>18</v>
      </c>
      <c r="E15406" s="35">
        <v>0.89583333333333304</v>
      </c>
      <c r="F15406" s="50">
        <f>IF(COUNTIF('リスト（不使用）'!$A$5:$A$6,単年カーブ!$A$1),"希望数量入力ください",'単年（2027年度）'!$E$12*単年カーブ!$R$3+'単年（2027年度）'!$E$12*(1-単年カーブ!$R$3)*単年カーブ!Q15406)</f>
        <v>0</v>
      </c>
      <c r="G15406" s="47">
        <f t="shared" si="1684"/>
        <v>0</v>
      </c>
      <c r="M15406">
        <f t="shared" si="1685"/>
        <v>2</v>
      </c>
      <c r="N15406">
        <f>IF(OR(WEEKDAY(A15406)=1,WEEKDAY(A15406)=7,COUNTIF('2027祝日等（不使用）'!$A$1:$A$20,単年カーブ!A15406)=1),0,1)</f>
        <v>1</v>
      </c>
      <c r="O15406">
        <f t="shared" si="1681"/>
        <v>43</v>
      </c>
      <c r="P15406">
        <f t="shared" si="1686"/>
        <v>0</v>
      </c>
      <c r="Q15406">
        <f t="shared" si="1687"/>
        <v>0</v>
      </c>
    </row>
    <row r="15407" spans="1:17" ht="19.5" x14ac:dyDescent="0.4">
      <c r="A15407" s="33">
        <f t="shared" si="1682"/>
        <v>46798</v>
      </c>
      <c r="B15407" s="27" t="str">
        <f t="shared" si="1683"/>
        <v>(火)</v>
      </c>
      <c r="C15407" s="34">
        <v>0.89583333333333304</v>
      </c>
      <c r="D15407" s="16" t="s">
        <v>18</v>
      </c>
      <c r="E15407" s="35">
        <v>0.91666666666666696</v>
      </c>
      <c r="F15407" s="50">
        <f>IF(COUNTIF('リスト（不使用）'!$A$5:$A$6,単年カーブ!$A$1),"希望数量入力ください",'単年（2027年度）'!$E$12*単年カーブ!$R$3+'単年（2027年度）'!$E$12*(1-単年カーブ!$R$3)*単年カーブ!Q15407)</f>
        <v>0</v>
      </c>
      <c r="G15407" s="47">
        <f t="shared" si="1684"/>
        <v>0</v>
      </c>
      <c r="M15407">
        <f t="shared" si="1685"/>
        <v>2</v>
      </c>
      <c r="N15407">
        <f>IF(OR(WEEKDAY(A15407)=1,WEEKDAY(A15407)=7,COUNTIF('2027祝日等（不使用）'!$A$1:$A$20,単年カーブ!A15407)=1),0,1)</f>
        <v>1</v>
      </c>
      <c r="O15407">
        <f t="shared" si="1681"/>
        <v>44</v>
      </c>
      <c r="P15407">
        <f t="shared" si="1686"/>
        <v>0</v>
      </c>
      <c r="Q15407">
        <f t="shared" si="1687"/>
        <v>0</v>
      </c>
    </row>
    <row r="15408" spans="1:17" ht="19.5" x14ac:dyDescent="0.4">
      <c r="A15408" s="33">
        <f t="shared" si="1682"/>
        <v>46798</v>
      </c>
      <c r="B15408" s="27" t="str">
        <f t="shared" si="1683"/>
        <v>(火)</v>
      </c>
      <c r="C15408" s="34">
        <v>0.91666666666666696</v>
      </c>
      <c r="D15408" s="16" t="s">
        <v>18</v>
      </c>
      <c r="E15408" s="35">
        <v>0.9375</v>
      </c>
      <c r="F15408" s="50">
        <f>IF(COUNTIF('リスト（不使用）'!$A$5:$A$6,単年カーブ!$A$1),"希望数量入力ください",'単年（2027年度）'!$E$12*単年カーブ!$R$3+'単年（2027年度）'!$E$12*(1-単年カーブ!$R$3)*単年カーブ!Q15408)</f>
        <v>0</v>
      </c>
      <c r="G15408" s="47">
        <f t="shared" si="1684"/>
        <v>0</v>
      </c>
      <c r="M15408">
        <f t="shared" si="1685"/>
        <v>2</v>
      </c>
      <c r="N15408">
        <f>IF(OR(WEEKDAY(A15408)=1,WEEKDAY(A15408)=7,COUNTIF('2027祝日等（不使用）'!$A$1:$A$20,単年カーブ!A15408)=1),0,1)</f>
        <v>1</v>
      </c>
      <c r="O15408">
        <f t="shared" si="1681"/>
        <v>45</v>
      </c>
      <c r="P15408">
        <f t="shared" si="1686"/>
        <v>0</v>
      </c>
      <c r="Q15408">
        <f t="shared" si="1687"/>
        <v>0</v>
      </c>
    </row>
    <row r="15409" spans="1:17" ht="19.5" x14ac:dyDescent="0.4">
      <c r="A15409" s="33">
        <f t="shared" si="1682"/>
        <v>46798</v>
      </c>
      <c r="B15409" s="27" t="str">
        <f t="shared" si="1683"/>
        <v>(火)</v>
      </c>
      <c r="C15409" s="34">
        <v>0.9375</v>
      </c>
      <c r="D15409" s="16" t="s">
        <v>18</v>
      </c>
      <c r="E15409" s="35">
        <v>0.95833333333333304</v>
      </c>
      <c r="F15409" s="50">
        <f>IF(COUNTIF('リスト（不使用）'!$A$5:$A$6,単年カーブ!$A$1),"希望数量入力ください",'単年（2027年度）'!$E$12*単年カーブ!$R$3+'単年（2027年度）'!$E$12*(1-単年カーブ!$R$3)*単年カーブ!Q15409)</f>
        <v>0</v>
      </c>
      <c r="G15409" s="47">
        <f t="shared" si="1684"/>
        <v>0</v>
      </c>
      <c r="M15409">
        <f t="shared" si="1685"/>
        <v>2</v>
      </c>
      <c r="N15409">
        <f>IF(OR(WEEKDAY(A15409)=1,WEEKDAY(A15409)=7,COUNTIF('2027祝日等（不使用）'!$A$1:$A$20,単年カーブ!A15409)=1),0,1)</f>
        <v>1</v>
      </c>
      <c r="O15409">
        <f t="shared" si="1681"/>
        <v>46</v>
      </c>
      <c r="P15409">
        <f t="shared" si="1686"/>
        <v>0</v>
      </c>
      <c r="Q15409">
        <f t="shared" si="1687"/>
        <v>0</v>
      </c>
    </row>
    <row r="15410" spans="1:17" ht="19.5" x14ac:dyDescent="0.4">
      <c r="A15410" s="33">
        <f t="shared" si="1682"/>
        <v>46798</v>
      </c>
      <c r="B15410" s="27" t="str">
        <f t="shared" si="1683"/>
        <v>(火)</v>
      </c>
      <c r="C15410" s="34">
        <v>0.95833333333333304</v>
      </c>
      <c r="D15410" s="16" t="s">
        <v>18</v>
      </c>
      <c r="E15410" s="35">
        <v>0.97916666666666696</v>
      </c>
      <c r="F15410" s="50">
        <f>IF(COUNTIF('リスト（不使用）'!$A$5:$A$6,単年カーブ!$A$1),"希望数量入力ください",'単年（2027年度）'!$E$12*単年カーブ!$R$3+'単年（2027年度）'!$E$12*(1-単年カーブ!$R$3)*単年カーブ!Q15410)</f>
        <v>0</v>
      </c>
      <c r="G15410" s="47">
        <f t="shared" si="1684"/>
        <v>0</v>
      </c>
      <c r="M15410">
        <f t="shared" si="1685"/>
        <v>2</v>
      </c>
      <c r="N15410">
        <f>IF(OR(WEEKDAY(A15410)=1,WEEKDAY(A15410)=7,COUNTIF('2027祝日等（不使用）'!$A$1:$A$20,単年カーブ!A15410)=1),0,1)</f>
        <v>1</v>
      </c>
      <c r="O15410">
        <f t="shared" si="1681"/>
        <v>47</v>
      </c>
      <c r="P15410">
        <f t="shared" si="1686"/>
        <v>0</v>
      </c>
      <c r="Q15410">
        <f t="shared" si="1687"/>
        <v>0</v>
      </c>
    </row>
    <row r="15411" spans="1:17" ht="19.5" x14ac:dyDescent="0.4">
      <c r="A15411" s="33">
        <f t="shared" si="1682"/>
        <v>46798</v>
      </c>
      <c r="B15411" s="27" t="str">
        <f t="shared" si="1683"/>
        <v>(火)</v>
      </c>
      <c r="C15411" s="34">
        <v>0.97916666666666696</v>
      </c>
      <c r="D15411" s="16" t="s">
        <v>18</v>
      </c>
      <c r="E15411" s="35" t="s">
        <v>17</v>
      </c>
      <c r="F15411" s="50">
        <f>IF(COUNTIF('リスト（不使用）'!$A$5:$A$6,単年カーブ!$A$1),"希望数量入力ください",'単年（2027年度）'!$E$12*単年カーブ!$R$3+'単年（2027年度）'!$E$12*(1-単年カーブ!$R$3)*単年カーブ!Q15411)</f>
        <v>0</v>
      </c>
      <c r="G15411" s="47">
        <f t="shared" si="1684"/>
        <v>0</v>
      </c>
      <c r="M15411">
        <f t="shared" si="1685"/>
        <v>2</v>
      </c>
      <c r="N15411">
        <f>IF(OR(WEEKDAY(A15411)=1,WEEKDAY(A15411)=7,COUNTIF('2027祝日等（不使用）'!$A$1:$A$20,単年カーブ!A15411)=1),0,1)</f>
        <v>1</v>
      </c>
      <c r="O15411">
        <f t="shared" si="1681"/>
        <v>48</v>
      </c>
      <c r="P15411">
        <f t="shared" si="1686"/>
        <v>0</v>
      </c>
      <c r="Q15411">
        <f t="shared" si="1687"/>
        <v>0</v>
      </c>
    </row>
    <row r="15412" spans="1:17" ht="19.5" x14ac:dyDescent="0.4">
      <c r="A15412" s="33">
        <f t="shared" si="1682"/>
        <v>46799</v>
      </c>
      <c r="B15412" s="27" t="str">
        <f t="shared" si="1683"/>
        <v>(水)</v>
      </c>
      <c r="C15412" s="34">
        <v>0</v>
      </c>
      <c r="D15412" s="16" t="s">
        <v>18</v>
      </c>
      <c r="E15412" s="35">
        <v>2.0833333333333332E-2</v>
      </c>
      <c r="F15412" s="50">
        <f>IF(COUNTIF('リスト（不使用）'!$A$5:$A$6,単年カーブ!$A$1),"希望数量入力ください",'単年（2027年度）'!$E$12*単年カーブ!$R$3+'単年（2027年度）'!$E$12*(1-単年カーブ!$R$3)*単年カーブ!Q15412)</f>
        <v>0</v>
      </c>
      <c r="G15412" s="47">
        <f t="shared" si="1684"/>
        <v>0</v>
      </c>
      <c r="M15412">
        <f t="shared" si="1685"/>
        <v>2</v>
      </c>
      <c r="N15412">
        <f>IF(OR(WEEKDAY(A15412)=1,WEEKDAY(A15412)=7,COUNTIF('2027祝日等（不使用）'!$A$1:$A$20,単年カーブ!A15412)=1),0,1)</f>
        <v>1</v>
      </c>
      <c r="O15412">
        <f t="shared" ref="O15412:O15475" si="1688">O15364</f>
        <v>1</v>
      </c>
      <c r="P15412">
        <f t="shared" si="1686"/>
        <v>0</v>
      </c>
      <c r="Q15412">
        <f t="shared" si="1687"/>
        <v>0</v>
      </c>
    </row>
    <row r="15413" spans="1:17" ht="19.5" x14ac:dyDescent="0.4">
      <c r="A15413" s="33">
        <f t="shared" si="1682"/>
        <v>46799</v>
      </c>
      <c r="B15413" s="27" t="str">
        <f t="shared" si="1683"/>
        <v>(水)</v>
      </c>
      <c r="C15413" s="34">
        <v>2.0833333333333332E-2</v>
      </c>
      <c r="D15413" s="16" t="s">
        <v>18</v>
      </c>
      <c r="E15413" s="35">
        <v>4.1666666666666664E-2</v>
      </c>
      <c r="F15413" s="50">
        <f>IF(COUNTIF('リスト（不使用）'!$A$5:$A$6,単年カーブ!$A$1),"希望数量入力ください",'単年（2027年度）'!$E$12*単年カーブ!$R$3+'単年（2027年度）'!$E$12*(1-単年カーブ!$R$3)*単年カーブ!Q15413)</f>
        <v>0</v>
      </c>
      <c r="G15413" s="47">
        <f t="shared" si="1684"/>
        <v>0</v>
      </c>
      <c r="M15413">
        <f t="shared" si="1685"/>
        <v>2</v>
      </c>
      <c r="N15413">
        <f>IF(OR(WEEKDAY(A15413)=1,WEEKDAY(A15413)=7,COUNTIF('2027祝日等（不使用）'!$A$1:$A$20,単年カーブ!A15413)=1),0,1)</f>
        <v>1</v>
      </c>
      <c r="O15413">
        <f t="shared" si="1688"/>
        <v>2</v>
      </c>
      <c r="P15413">
        <f t="shared" si="1686"/>
        <v>0</v>
      </c>
      <c r="Q15413">
        <f t="shared" si="1687"/>
        <v>0</v>
      </c>
    </row>
    <row r="15414" spans="1:17" ht="19.5" x14ac:dyDescent="0.4">
      <c r="A15414" s="33">
        <f t="shared" si="1682"/>
        <v>46799</v>
      </c>
      <c r="B15414" s="27" t="str">
        <f t="shared" si="1683"/>
        <v>(水)</v>
      </c>
      <c r="C15414" s="34">
        <v>4.1666666666666664E-2</v>
      </c>
      <c r="D15414" s="16" t="s">
        <v>18</v>
      </c>
      <c r="E15414" s="35">
        <v>6.25E-2</v>
      </c>
      <c r="F15414" s="50">
        <f>IF(COUNTIF('リスト（不使用）'!$A$5:$A$6,単年カーブ!$A$1),"希望数量入力ください",'単年（2027年度）'!$E$12*単年カーブ!$R$3+'単年（2027年度）'!$E$12*(1-単年カーブ!$R$3)*単年カーブ!Q15414)</f>
        <v>0</v>
      </c>
      <c r="G15414" s="47">
        <f t="shared" si="1684"/>
        <v>0</v>
      </c>
      <c r="M15414">
        <f t="shared" si="1685"/>
        <v>2</v>
      </c>
      <c r="N15414">
        <f>IF(OR(WEEKDAY(A15414)=1,WEEKDAY(A15414)=7,COUNTIF('2027祝日等（不使用）'!$A$1:$A$20,単年カーブ!A15414)=1),0,1)</f>
        <v>1</v>
      </c>
      <c r="O15414">
        <f t="shared" si="1688"/>
        <v>3</v>
      </c>
      <c r="P15414">
        <f t="shared" si="1686"/>
        <v>0</v>
      </c>
      <c r="Q15414">
        <f t="shared" si="1687"/>
        <v>0</v>
      </c>
    </row>
    <row r="15415" spans="1:17" ht="19.5" x14ac:dyDescent="0.4">
      <c r="A15415" s="33">
        <f t="shared" si="1682"/>
        <v>46799</v>
      </c>
      <c r="B15415" s="27" t="str">
        <f t="shared" si="1683"/>
        <v>(水)</v>
      </c>
      <c r="C15415" s="34">
        <v>6.25E-2</v>
      </c>
      <c r="D15415" s="16" t="s">
        <v>18</v>
      </c>
      <c r="E15415" s="35">
        <v>8.3333333333333301E-2</v>
      </c>
      <c r="F15415" s="50">
        <f>IF(COUNTIF('リスト（不使用）'!$A$5:$A$6,単年カーブ!$A$1),"希望数量入力ください",'単年（2027年度）'!$E$12*単年カーブ!$R$3+'単年（2027年度）'!$E$12*(1-単年カーブ!$R$3)*単年カーブ!Q15415)</f>
        <v>0</v>
      </c>
      <c r="G15415" s="47">
        <f t="shared" si="1684"/>
        <v>0</v>
      </c>
      <c r="M15415">
        <f t="shared" si="1685"/>
        <v>2</v>
      </c>
      <c r="N15415">
        <f>IF(OR(WEEKDAY(A15415)=1,WEEKDAY(A15415)=7,COUNTIF('2027祝日等（不使用）'!$A$1:$A$20,単年カーブ!A15415)=1),0,1)</f>
        <v>1</v>
      </c>
      <c r="O15415">
        <f t="shared" si="1688"/>
        <v>4</v>
      </c>
      <c r="P15415">
        <f t="shared" si="1686"/>
        <v>0</v>
      </c>
      <c r="Q15415">
        <f t="shared" si="1687"/>
        <v>0</v>
      </c>
    </row>
    <row r="15416" spans="1:17" ht="19.5" x14ac:dyDescent="0.4">
      <c r="A15416" s="33">
        <f t="shared" si="1682"/>
        <v>46799</v>
      </c>
      <c r="B15416" s="27" t="str">
        <f t="shared" si="1683"/>
        <v>(水)</v>
      </c>
      <c r="C15416" s="34">
        <v>8.3333333333333301E-2</v>
      </c>
      <c r="D15416" s="16" t="s">
        <v>18</v>
      </c>
      <c r="E15416" s="35">
        <v>0.104166666666667</v>
      </c>
      <c r="F15416" s="50">
        <f>IF(COUNTIF('リスト（不使用）'!$A$5:$A$6,単年カーブ!$A$1),"希望数量入力ください",'単年（2027年度）'!$E$12*単年カーブ!$R$3+'単年（2027年度）'!$E$12*(1-単年カーブ!$R$3)*単年カーブ!Q15416)</f>
        <v>0</v>
      </c>
      <c r="G15416" s="47">
        <f t="shared" si="1684"/>
        <v>0</v>
      </c>
      <c r="M15416">
        <f t="shared" si="1685"/>
        <v>2</v>
      </c>
      <c r="N15416">
        <f>IF(OR(WEEKDAY(A15416)=1,WEEKDAY(A15416)=7,COUNTIF('2027祝日等（不使用）'!$A$1:$A$20,単年カーブ!A15416)=1),0,1)</f>
        <v>1</v>
      </c>
      <c r="O15416">
        <f t="shared" si="1688"/>
        <v>5</v>
      </c>
      <c r="P15416">
        <f t="shared" si="1686"/>
        <v>0</v>
      </c>
      <c r="Q15416">
        <f t="shared" si="1687"/>
        <v>0</v>
      </c>
    </row>
    <row r="15417" spans="1:17" ht="19.5" x14ac:dyDescent="0.4">
      <c r="A15417" s="33">
        <f t="shared" si="1682"/>
        <v>46799</v>
      </c>
      <c r="B15417" s="27" t="str">
        <f t="shared" si="1683"/>
        <v>(水)</v>
      </c>
      <c r="C15417" s="34">
        <v>0.104166666666667</v>
      </c>
      <c r="D15417" s="16" t="s">
        <v>18</v>
      </c>
      <c r="E15417" s="35">
        <v>0.125</v>
      </c>
      <c r="F15417" s="50">
        <f>IF(COUNTIF('リスト（不使用）'!$A$5:$A$6,単年カーブ!$A$1),"希望数量入力ください",'単年（2027年度）'!$E$12*単年カーブ!$R$3+'単年（2027年度）'!$E$12*(1-単年カーブ!$R$3)*単年カーブ!Q15417)</f>
        <v>0</v>
      </c>
      <c r="G15417" s="47">
        <f t="shared" si="1684"/>
        <v>0</v>
      </c>
      <c r="M15417">
        <f t="shared" si="1685"/>
        <v>2</v>
      </c>
      <c r="N15417">
        <f>IF(OR(WEEKDAY(A15417)=1,WEEKDAY(A15417)=7,COUNTIF('2027祝日等（不使用）'!$A$1:$A$20,単年カーブ!A15417)=1),0,1)</f>
        <v>1</v>
      </c>
      <c r="O15417">
        <f t="shared" si="1688"/>
        <v>6</v>
      </c>
      <c r="P15417">
        <f t="shared" si="1686"/>
        <v>0</v>
      </c>
      <c r="Q15417">
        <f t="shared" si="1687"/>
        <v>0</v>
      </c>
    </row>
    <row r="15418" spans="1:17" ht="19.5" x14ac:dyDescent="0.4">
      <c r="A15418" s="33">
        <f t="shared" ref="A15418:A15481" si="1689">A15370+1</f>
        <v>46799</v>
      </c>
      <c r="B15418" s="27" t="str">
        <f t="shared" si="1683"/>
        <v>(水)</v>
      </c>
      <c r="C15418" s="34">
        <v>0.125</v>
      </c>
      <c r="D15418" s="16" t="s">
        <v>18</v>
      </c>
      <c r="E15418" s="35">
        <v>0.14583333333333301</v>
      </c>
      <c r="F15418" s="50">
        <f>IF(COUNTIF('リスト（不使用）'!$A$5:$A$6,単年カーブ!$A$1),"希望数量入力ください",'単年（2027年度）'!$E$12*単年カーブ!$R$3+'単年（2027年度）'!$E$12*(1-単年カーブ!$R$3)*単年カーブ!Q15418)</f>
        <v>0</v>
      </c>
      <c r="G15418" s="47">
        <f t="shared" si="1684"/>
        <v>0</v>
      </c>
      <c r="M15418">
        <f t="shared" si="1685"/>
        <v>2</v>
      </c>
      <c r="N15418">
        <f>IF(OR(WEEKDAY(A15418)=1,WEEKDAY(A15418)=7,COUNTIF('2027祝日等（不使用）'!$A$1:$A$20,単年カーブ!A15418)=1),0,1)</f>
        <v>1</v>
      </c>
      <c r="O15418">
        <f t="shared" si="1688"/>
        <v>7</v>
      </c>
      <c r="P15418">
        <f t="shared" si="1686"/>
        <v>0</v>
      </c>
      <c r="Q15418">
        <f t="shared" si="1687"/>
        <v>0</v>
      </c>
    </row>
    <row r="15419" spans="1:17" ht="19.5" x14ac:dyDescent="0.4">
      <c r="A15419" s="33">
        <f t="shared" si="1689"/>
        <v>46799</v>
      </c>
      <c r="B15419" s="27" t="str">
        <f t="shared" si="1683"/>
        <v>(水)</v>
      </c>
      <c r="C15419" s="34">
        <v>0.14583333333333301</v>
      </c>
      <c r="D15419" s="16" t="s">
        <v>18</v>
      </c>
      <c r="E15419" s="35">
        <v>0.16666666666666699</v>
      </c>
      <c r="F15419" s="50">
        <f>IF(COUNTIF('リスト（不使用）'!$A$5:$A$6,単年カーブ!$A$1),"希望数量入力ください",'単年（2027年度）'!$E$12*単年カーブ!$R$3+'単年（2027年度）'!$E$12*(1-単年カーブ!$R$3)*単年カーブ!Q15419)</f>
        <v>0</v>
      </c>
      <c r="G15419" s="47">
        <f t="shared" si="1684"/>
        <v>0</v>
      </c>
      <c r="M15419">
        <f t="shared" si="1685"/>
        <v>2</v>
      </c>
      <c r="N15419">
        <f>IF(OR(WEEKDAY(A15419)=1,WEEKDAY(A15419)=7,COUNTIF('2027祝日等（不使用）'!$A$1:$A$20,単年カーブ!A15419)=1),0,1)</f>
        <v>1</v>
      </c>
      <c r="O15419">
        <f t="shared" si="1688"/>
        <v>8</v>
      </c>
      <c r="P15419">
        <f t="shared" si="1686"/>
        <v>0</v>
      </c>
      <c r="Q15419">
        <f t="shared" si="1687"/>
        <v>0</v>
      </c>
    </row>
    <row r="15420" spans="1:17" ht="19.5" x14ac:dyDescent="0.4">
      <c r="A15420" s="33">
        <f t="shared" si="1689"/>
        <v>46799</v>
      </c>
      <c r="B15420" s="27" t="str">
        <f t="shared" si="1683"/>
        <v>(水)</v>
      </c>
      <c r="C15420" s="34">
        <v>0.16666666666666699</v>
      </c>
      <c r="D15420" s="16" t="s">
        <v>18</v>
      </c>
      <c r="E15420" s="35">
        <v>0.1875</v>
      </c>
      <c r="F15420" s="50">
        <f>IF(COUNTIF('リスト（不使用）'!$A$5:$A$6,単年カーブ!$A$1),"希望数量入力ください",'単年（2027年度）'!$E$12*単年カーブ!$R$3+'単年（2027年度）'!$E$12*(1-単年カーブ!$R$3)*単年カーブ!Q15420)</f>
        <v>0</v>
      </c>
      <c r="G15420" s="47">
        <f t="shared" si="1684"/>
        <v>0</v>
      </c>
      <c r="M15420">
        <f t="shared" si="1685"/>
        <v>2</v>
      </c>
      <c r="N15420">
        <f>IF(OR(WEEKDAY(A15420)=1,WEEKDAY(A15420)=7,COUNTIF('2027祝日等（不使用）'!$A$1:$A$20,単年カーブ!A15420)=1),0,1)</f>
        <v>1</v>
      </c>
      <c r="O15420">
        <f t="shared" si="1688"/>
        <v>9</v>
      </c>
      <c r="P15420">
        <f t="shared" si="1686"/>
        <v>0</v>
      </c>
      <c r="Q15420">
        <f t="shared" si="1687"/>
        <v>0</v>
      </c>
    </row>
    <row r="15421" spans="1:17" ht="19.5" x14ac:dyDescent="0.4">
      <c r="A15421" s="33">
        <f t="shared" si="1689"/>
        <v>46799</v>
      </c>
      <c r="B15421" s="27" t="str">
        <f t="shared" si="1683"/>
        <v>(水)</v>
      </c>
      <c r="C15421" s="34">
        <v>0.1875</v>
      </c>
      <c r="D15421" s="16" t="s">
        <v>18</v>
      </c>
      <c r="E15421" s="35">
        <v>0.20833333333333301</v>
      </c>
      <c r="F15421" s="50">
        <f>IF(COUNTIF('リスト（不使用）'!$A$5:$A$6,単年カーブ!$A$1),"希望数量入力ください",'単年（2027年度）'!$E$12*単年カーブ!$R$3+'単年（2027年度）'!$E$12*(1-単年カーブ!$R$3)*単年カーブ!Q15421)</f>
        <v>0</v>
      </c>
      <c r="G15421" s="47">
        <f t="shared" si="1684"/>
        <v>0</v>
      </c>
      <c r="M15421">
        <f t="shared" si="1685"/>
        <v>2</v>
      </c>
      <c r="N15421">
        <f>IF(OR(WEEKDAY(A15421)=1,WEEKDAY(A15421)=7,COUNTIF('2027祝日等（不使用）'!$A$1:$A$20,単年カーブ!A15421)=1),0,1)</f>
        <v>1</v>
      </c>
      <c r="O15421">
        <f t="shared" si="1688"/>
        <v>10</v>
      </c>
      <c r="P15421">
        <f t="shared" si="1686"/>
        <v>0</v>
      </c>
      <c r="Q15421">
        <f t="shared" si="1687"/>
        <v>0</v>
      </c>
    </row>
    <row r="15422" spans="1:17" ht="19.5" x14ac:dyDescent="0.4">
      <c r="A15422" s="33">
        <f t="shared" si="1689"/>
        <v>46799</v>
      </c>
      <c r="B15422" s="27" t="str">
        <f t="shared" si="1683"/>
        <v>(水)</v>
      </c>
      <c r="C15422" s="34">
        <v>0.20833333333333301</v>
      </c>
      <c r="D15422" s="16" t="s">
        <v>18</v>
      </c>
      <c r="E15422" s="35">
        <v>0.22916666666666699</v>
      </c>
      <c r="F15422" s="50">
        <f>IF(COUNTIF('リスト（不使用）'!$A$5:$A$6,単年カーブ!$A$1),"希望数量入力ください",'単年（2027年度）'!$E$12*単年カーブ!$R$3+'単年（2027年度）'!$E$12*(1-単年カーブ!$R$3)*単年カーブ!Q15422)</f>
        <v>0</v>
      </c>
      <c r="G15422" s="47">
        <f t="shared" si="1684"/>
        <v>0</v>
      </c>
      <c r="M15422">
        <f t="shared" si="1685"/>
        <v>2</v>
      </c>
      <c r="N15422">
        <f>IF(OR(WEEKDAY(A15422)=1,WEEKDAY(A15422)=7,COUNTIF('2027祝日等（不使用）'!$A$1:$A$20,単年カーブ!A15422)=1),0,1)</f>
        <v>1</v>
      </c>
      <c r="O15422">
        <f t="shared" si="1688"/>
        <v>11</v>
      </c>
      <c r="P15422">
        <f t="shared" si="1686"/>
        <v>0</v>
      </c>
      <c r="Q15422">
        <f t="shared" si="1687"/>
        <v>0</v>
      </c>
    </row>
    <row r="15423" spans="1:17" ht="19.5" x14ac:dyDescent="0.4">
      <c r="A15423" s="33">
        <f t="shared" si="1689"/>
        <v>46799</v>
      </c>
      <c r="B15423" s="27" t="str">
        <f t="shared" si="1683"/>
        <v>(水)</v>
      </c>
      <c r="C15423" s="34">
        <v>0.22916666666666699</v>
      </c>
      <c r="D15423" s="16" t="s">
        <v>18</v>
      </c>
      <c r="E15423" s="35">
        <v>0.25</v>
      </c>
      <c r="F15423" s="50">
        <f>IF(COUNTIF('リスト（不使用）'!$A$5:$A$6,単年カーブ!$A$1),"希望数量入力ください",'単年（2027年度）'!$E$12*単年カーブ!$R$3+'単年（2027年度）'!$E$12*(1-単年カーブ!$R$3)*単年カーブ!Q15423)</f>
        <v>0</v>
      </c>
      <c r="G15423" s="47">
        <f t="shared" si="1684"/>
        <v>0</v>
      </c>
      <c r="M15423">
        <f t="shared" si="1685"/>
        <v>2</v>
      </c>
      <c r="N15423">
        <f>IF(OR(WEEKDAY(A15423)=1,WEEKDAY(A15423)=7,COUNTIF('2027祝日等（不使用）'!$A$1:$A$20,単年カーブ!A15423)=1),0,1)</f>
        <v>1</v>
      </c>
      <c r="O15423">
        <f t="shared" si="1688"/>
        <v>12</v>
      </c>
      <c r="P15423">
        <f t="shared" si="1686"/>
        <v>0</v>
      </c>
      <c r="Q15423">
        <f t="shared" si="1687"/>
        <v>0</v>
      </c>
    </row>
    <row r="15424" spans="1:17" ht="19.5" x14ac:dyDescent="0.4">
      <c r="A15424" s="33">
        <f t="shared" si="1689"/>
        <v>46799</v>
      </c>
      <c r="B15424" s="27" t="str">
        <f t="shared" si="1683"/>
        <v>(水)</v>
      </c>
      <c r="C15424" s="34">
        <v>0.25</v>
      </c>
      <c r="D15424" s="16" t="s">
        <v>18</v>
      </c>
      <c r="E15424" s="35">
        <v>0.27083333333333298</v>
      </c>
      <c r="F15424" s="50">
        <f>IF(COUNTIF('リスト（不使用）'!$A$5:$A$6,単年カーブ!$A$1),"希望数量入力ください",'単年（2027年度）'!$E$12*単年カーブ!$R$3+'単年（2027年度）'!$E$12*(1-単年カーブ!$R$3)*単年カーブ!Q15424)</f>
        <v>0</v>
      </c>
      <c r="G15424" s="47">
        <f t="shared" si="1684"/>
        <v>0</v>
      </c>
      <c r="M15424">
        <f t="shared" si="1685"/>
        <v>2</v>
      </c>
      <c r="N15424">
        <f>IF(OR(WEEKDAY(A15424)=1,WEEKDAY(A15424)=7,COUNTIF('2027祝日等（不使用）'!$A$1:$A$20,単年カーブ!A15424)=1),0,1)</f>
        <v>1</v>
      </c>
      <c r="O15424">
        <f t="shared" si="1688"/>
        <v>13</v>
      </c>
      <c r="P15424">
        <f t="shared" si="1686"/>
        <v>0</v>
      </c>
      <c r="Q15424">
        <f t="shared" si="1687"/>
        <v>0</v>
      </c>
    </row>
    <row r="15425" spans="1:17" ht="19.5" x14ac:dyDescent="0.4">
      <c r="A15425" s="33">
        <f t="shared" si="1689"/>
        <v>46799</v>
      </c>
      <c r="B15425" s="27" t="str">
        <f t="shared" si="1683"/>
        <v>(水)</v>
      </c>
      <c r="C15425" s="34">
        <v>0.27083333333333298</v>
      </c>
      <c r="D15425" s="16" t="s">
        <v>18</v>
      </c>
      <c r="E15425" s="35">
        <v>0.29166666666666702</v>
      </c>
      <c r="F15425" s="50">
        <f>IF(COUNTIF('リスト（不使用）'!$A$5:$A$6,単年カーブ!$A$1),"希望数量入力ください",'単年（2027年度）'!$E$12*単年カーブ!$R$3+'単年（2027年度）'!$E$12*(1-単年カーブ!$R$3)*単年カーブ!Q15425)</f>
        <v>0</v>
      </c>
      <c r="G15425" s="47">
        <f t="shared" si="1684"/>
        <v>0</v>
      </c>
      <c r="M15425">
        <f t="shared" si="1685"/>
        <v>2</v>
      </c>
      <c r="N15425">
        <f>IF(OR(WEEKDAY(A15425)=1,WEEKDAY(A15425)=7,COUNTIF('2027祝日等（不使用）'!$A$1:$A$20,単年カーブ!A15425)=1),0,1)</f>
        <v>1</v>
      </c>
      <c r="O15425">
        <f t="shared" si="1688"/>
        <v>14</v>
      </c>
      <c r="P15425">
        <f t="shared" si="1686"/>
        <v>0</v>
      </c>
      <c r="Q15425">
        <f t="shared" si="1687"/>
        <v>0</v>
      </c>
    </row>
    <row r="15426" spans="1:17" ht="19.5" x14ac:dyDescent="0.4">
      <c r="A15426" s="33">
        <f t="shared" si="1689"/>
        <v>46799</v>
      </c>
      <c r="B15426" s="27" t="str">
        <f t="shared" si="1683"/>
        <v>(水)</v>
      </c>
      <c r="C15426" s="34">
        <v>0.29166666666666702</v>
      </c>
      <c r="D15426" s="16" t="s">
        <v>18</v>
      </c>
      <c r="E15426" s="35">
        <v>0.3125</v>
      </c>
      <c r="F15426" s="50">
        <f>IF(COUNTIF('リスト（不使用）'!$A$5:$A$6,単年カーブ!$A$1),"希望数量入力ください",'単年（2027年度）'!$E$12*単年カーブ!$R$3+'単年（2027年度）'!$E$12*(1-単年カーブ!$R$3)*単年カーブ!Q15426)</f>
        <v>0</v>
      </c>
      <c r="G15426" s="47">
        <f t="shared" si="1684"/>
        <v>0</v>
      </c>
      <c r="M15426">
        <f t="shared" si="1685"/>
        <v>2</v>
      </c>
      <c r="N15426">
        <f>IF(OR(WEEKDAY(A15426)=1,WEEKDAY(A15426)=7,COUNTIF('2027祝日等（不使用）'!$A$1:$A$20,単年カーブ!A15426)=1),0,1)</f>
        <v>1</v>
      </c>
      <c r="O15426">
        <f t="shared" si="1688"/>
        <v>15</v>
      </c>
      <c r="P15426">
        <f t="shared" si="1686"/>
        <v>0</v>
      </c>
      <c r="Q15426">
        <f t="shared" si="1687"/>
        <v>0</v>
      </c>
    </row>
    <row r="15427" spans="1:17" ht="19.5" x14ac:dyDescent="0.4">
      <c r="A15427" s="33">
        <f t="shared" si="1689"/>
        <v>46799</v>
      </c>
      <c r="B15427" s="27" t="str">
        <f t="shared" si="1683"/>
        <v>(水)</v>
      </c>
      <c r="C15427" s="34">
        <v>0.3125</v>
      </c>
      <c r="D15427" s="16" t="s">
        <v>18</v>
      </c>
      <c r="E15427" s="35">
        <v>0.33333333333333298</v>
      </c>
      <c r="F15427" s="50">
        <f>IF(COUNTIF('リスト（不使用）'!$A$5:$A$6,単年カーブ!$A$1),"希望数量入力ください",'単年（2027年度）'!$E$12*単年カーブ!$R$3+'単年（2027年度）'!$E$12*(1-単年カーブ!$R$3)*単年カーブ!Q15427)</f>
        <v>0</v>
      </c>
      <c r="G15427" s="47">
        <f t="shared" si="1684"/>
        <v>0</v>
      </c>
      <c r="M15427">
        <f t="shared" si="1685"/>
        <v>2</v>
      </c>
      <c r="N15427">
        <f>IF(OR(WEEKDAY(A15427)=1,WEEKDAY(A15427)=7,COUNTIF('2027祝日等（不使用）'!$A$1:$A$20,単年カーブ!A15427)=1),0,1)</f>
        <v>1</v>
      </c>
      <c r="O15427">
        <f t="shared" si="1688"/>
        <v>16</v>
      </c>
      <c r="P15427">
        <f t="shared" si="1686"/>
        <v>0</v>
      </c>
      <c r="Q15427">
        <f t="shared" si="1687"/>
        <v>0</v>
      </c>
    </row>
    <row r="15428" spans="1:17" ht="19.5" x14ac:dyDescent="0.4">
      <c r="A15428" s="33">
        <f t="shared" si="1689"/>
        <v>46799</v>
      </c>
      <c r="B15428" s="27" t="str">
        <f t="shared" ref="B15428:B15491" si="1690">TEXT(A15428,"(aaa)")</f>
        <v>(水)</v>
      </c>
      <c r="C15428" s="34">
        <v>0.33333333333333298</v>
      </c>
      <c r="D15428" s="16" t="s">
        <v>18</v>
      </c>
      <c r="E15428" s="35">
        <v>0.35416666666666702</v>
      </c>
      <c r="F15428" s="50">
        <f>IF(COUNTIF('リスト（不使用）'!$A$5:$A$6,単年カーブ!$A$1),"希望数量入力ください",'単年（2027年度）'!$E$12*単年カーブ!$R$3+'単年（2027年度）'!$E$12*(1-単年カーブ!$R$3)*単年カーブ!Q15428)</f>
        <v>0</v>
      </c>
      <c r="G15428" s="47">
        <f t="shared" ref="G15428:G15491" si="1691">F15428/2</f>
        <v>0</v>
      </c>
      <c r="M15428">
        <f t="shared" ref="M15428:M15491" si="1692">MONTH(A15428)</f>
        <v>2</v>
      </c>
      <c r="N15428">
        <f>IF(OR(WEEKDAY(A15428)=1,WEEKDAY(A15428)=7,COUNTIF('2027祝日等（不使用）'!$A$1:$A$20,単年カーブ!A15428)=1),0,1)</f>
        <v>1</v>
      </c>
      <c r="O15428">
        <f t="shared" si="1688"/>
        <v>17</v>
      </c>
      <c r="P15428">
        <f t="shared" ref="P15428:P15491" si="1693">IF(AND(O15428&gt;16,O15428&lt;41),1,0)</f>
        <v>1</v>
      </c>
      <c r="Q15428">
        <f t="shared" ref="Q15428:Q15491" si="1694">P15428*N15428</f>
        <v>1</v>
      </c>
    </row>
    <row r="15429" spans="1:17" ht="19.5" x14ac:dyDescent="0.4">
      <c r="A15429" s="33">
        <f t="shared" si="1689"/>
        <v>46799</v>
      </c>
      <c r="B15429" s="27" t="str">
        <f t="shared" si="1690"/>
        <v>(水)</v>
      </c>
      <c r="C15429" s="34">
        <v>0.35416666666666702</v>
      </c>
      <c r="D15429" s="16" t="s">
        <v>18</v>
      </c>
      <c r="E15429" s="35">
        <v>0.375</v>
      </c>
      <c r="F15429" s="50">
        <f>IF(COUNTIF('リスト（不使用）'!$A$5:$A$6,単年カーブ!$A$1),"希望数量入力ください",'単年（2027年度）'!$E$12*単年カーブ!$R$3+'単年（2027年度）'!$E$12*(1-単年カーブ!$R$3)*単年カーブ!Q15429)</f>
        <v>0</v>
      </c>
      <c r="G15429" s="47">
        <f t="shared" si="1691"/>
        <v>0</v>
      </c>
      <c r="M15429">
        <f t="shared" si="1692"/>
        <v>2</v>
      </c>
      <c r="N15429">
        <f>IF(OR(WEEKDAY(A15429)=1,WEEKDAY(A15429)=7,COUNTIF('2027祝日等（不使用）'!$A$1:$A$20,単年カーブ!A15429)=1),0,1)</f>
        <v>1</v>
      </c>
      <c r="O15429">
        <f t="shared" si="1688"/>
        <v>18</v>
      </c>
      <c r="P15429">
        <f t="shared" si="1693"/>
        <v>1</v>
      </c>
      <c r="Q15429">
        <f t="shared" si="1694"/>
        <v>1</v>
      </c>
    </row>
    <row r="15430" spans="1:17" ht="19.5" x14ac:dyDescent="0.4">
      <c r="A15430" s="33">
        <f t="shared" si="1689"/>
        <v>46799</v>
      </c>
      <c r="B15430" s="27" t="str">
        <f t="shared" si="1690"/>
        <v>(水)</v>
      </c>
      <c r="C15430" s="34">
        <v>0.375</v>
      </c>
      <c r="D15430" s="16" t="s">
        <v>18</v>
      </c>
      <c r="E15430" s="35">
        <v>0.39583333333333298</v>
      </c>
      <c r="F15430" s="50">
        <f>IF(COUNTIF('リスト（不使用）'!$A$5:$A$6,単年カーブ!$A$1),"希望数量入力ください",'単年（2027年度）'!$E$12*単年カーブ!$R$3+'単年（2027年度）'!$E$12*(1-単年カーブ!$R$3)*単年カーブ!Q15430)</f>
        <v>0</v>
      </c>
      <c r="G15430" s="47">
        <f t="shared" si="1691"/>
        <v>0</v>
      </c>
      <c r="M15430">
        <f t="shared" si="1692"/>
        <v>2</v>
      </c>
      <c r="N15430">
        <f>IF(OR(WEEKDAY(A15430)=1,WEEKDAY(A15430)=7,COUNTIF('2027祝日等（不使用）'!$A$1:$A$20,単年カーブ!A15430)=1),0,1)</f>
        <v>1</v>
      </c>
      <c r="O15430">
        <f t="shared" si="1688"/>
        <v>19</v>
      </c>
      <c r="P15430">
        <f t="shared" si="1693"/>
        <v>1</v>
      </c>
      <c r="Q15430">
        <f t="shared" si="1694"/>
        <v>1</v>
      </c>
    </row>
    <row r="15431" spans="1:17" ht="19.5" x14ac:dyDescent="0.4">
      <c r="A15431" s="33">
        <f t="shared" si="1689"/>
        <v>46799</v>
      </c>
      <c r="B15431" s="27" t="str">
        <f t="shared" si="1690"/>
        <v>(水)</v>
      </c>
      <c r="C15431" s="34">
        <v>0.39583333333333298</v>
      </c>
      <c r="D15431" s="16" t="s">
        <v>18</v>
      </c>
      <c r="E15431" s="35">
        <v>0.41666666666666702</v>
      </c>
      <c r="F15431" s="50">
        <f>IF(COUNTIF('リスト（不使用）'!$A$5:$A$6,単年カーブ!$A$1),"希望数量入力ください",'単年（2027年度）'!$E$12*単年カーブ!$R$3+'単年（2027年度）'!$E$12*(1-単年カーブ!$R$3)*単年カーブ!Q15431)</f>
        <v>0</v>
      </c>
      <c r="G15431" s="47">
        <f t="shared" si="1691"/>
        <v>0</v>
      </c>
      <c r="M15431">
        <f t="shared" si="1692"/>
        <v>2</v>
      </c>
      <c r="N15431">
        <f>IF(OR(WEEKDAY(A15431)=1,WEEKDAY(A15431)=7,COUNTIF('2027祝日等（不使用）'!$A$1:$A$20,単年カーブ!A15431)=1),0,1)</f>
        <v>1</v>
      </c>
      <c r="O15431">
        <f t="shared" si="1688"/>
        <v>20</v>
      </c>
      <c r="P15431">
        <f t="shared" si="1693"/>
        <v>1</v>
      </c>
      <c r="Q15431">
        <f t="shared" si="1694"/>
        <v>1</v>
      </c>
    </row>
    <row r="15432" spans="1:17" ht="19.5" x14ac:dyDescent="0.4">
      <c r="A15432" s="33">
        <f t="shared" si="1689"/>
        <v>46799</v>
      </c>
      <c r="B15432" s="27" t="str">
        <f t="shared" si="1690"/>
        <v>(水)</v>
      </c>
      <c r="C15432" s="34">
        <v>0.41666666666666702</v>
      </c>
      <c r="D15432" s="16" t="s">
        <v>18</v>
      </c>
      <c r="E15432" s="35">
        <v>0.4375</v>
      </c>
      <c r="F15432" s="50">
        <f>IF(COUNTIF('リスト（不使用）'!$A$5:$A$6,単年カーブ!$A$1),"希望数量入力ください",'単年（2027年度）'!$E$12*単年カーブ!$R$3+'単年（2027年度）'!$E$12*(1-単年カーブ!$R$3)*単年カーブ!Q15432)</f>
        <v>0</v>
      </c>
      <c r="G15432" s="47">
        <f t="shared" si="1691"/>
        <v>0</v>
      </c>
      <c r="M15432">
        <f t="shared" si="1692"/>
        <v>2</v>
      </c>
      <c r="N15432">
        <f>IF(OR(WEEKDAY(A15432)=1,WEEKDAY(A15432)=7,COUNTIF('2027祝日等（不使用）'!$A$1:$A$20,単年カーブ!A15432)=1),0,1)</f>
        <v>1</v>
      </c>
      <c r="O15432">
        <f t="shared" si="1688"/>
        <v>21</v>
      </c>
      <c r="P15432">
        <f t="shared" si="1693"/>
        <v>1</v>
      </c>
      <c r="Q15432">
        <f t="shared" si="1694"/>
        <v>1</v>
      </c>
    </row>
    <row r="15433" spans="1:17" ht="19.5" x14ac:dyDescent="0.4">
      <c r="A15433" s="33">
        <f t="shared" si="1689"/>
        <v>46799</v>
      </c>
      <c r="B15433" s="27" t="str">
        <f t="shared" si="1690"/>
        <v>(水)</v>
      </c>
      <c r="C15433" s="34">
        <v>0.4375</v>
      </c>
      <c r="D15433" s="16" t="s">
        <v>18</v>
      </c>
      <c r="E15433" s="35">
        <v>0.45833333333333298</v>
      </c>
      <c r="F15433" s="50">
        <f>IF(COUNTIF('リスト（不使用）'!$A$5:$A$6,単年カーブ!$A$1),"希望数量入力ください",'単年（2027年度）'!$E$12*単年カーブ!$R$3+'単年（2027年度）'!$E$12*(1-単年カーブ!$R$3)*単年カーブ!Q15433)</f>
        <v>0</v>
      </c>
      <c r="G15433" s="47">
        <f t="shared" si="1691"/>
        <v>0</v>
      </c>
      <c r="M15433">
        <f t="shared" si="1692"/>
        <v>2</v>
      </c>
      <c r="N15433">
        <f>IF(OR(WEEKDAY(A15433)=1,WEEKDAY(A15433)=7,COUNTIF('2027祝日等（不使用）'!$A$1:$A$20,単年カーブ!A15433)=1),0,1)</f>
        <v>1</v>
      </c>
      <c r="O15433">
        <f t="shared" si="1688"/>
        <v>22</v>
      </c>
      <c r="P15433">
        <f t="shared" si="1693"/>
        <v>1</v>
      </c>
      <c r="Q15433">
        <f t="shared" si="1694"/>
        <v>1</v>
      </c>
    </row>
    <row r="15434" spans="1:17" ht="19.5" x14ac:dyDescent="0.4">
      <c r="A15434" s="33">
        <f t="shared" si="1689"/>
        <v>46799</v>
      </c>
      <c r="B15434" s="27" t="str">
        <f t="shared" si="1690"/>
        <v>(水)</v>
      </c>
      <c r="C15434" s="34">
        <v>0.45833333333333298</v>
      </c>
      <c r="D15434" s="16" t="s">
        <v>18</v>
      </c>
      <c r="E15434" s="35">
        <v>0.47916666666666702</v>
      </c>
      <c r="F15434" s="50">
        <f>IF(COUNTIF('リスト（不使用）'!$A$5:$A$6,単年カーブ!$A$1),"希望数量入力ください",'単年（2027年度）'!$E$12*単年カーブ!$R$3+'単年（2027年度）'!$E$12*(1-単年カーブ!$R$3)*単年カーブ!Q15434)</f>
        <v>0</v>
      </c>
      <c r="G15434" s="47">
        <f t="shared" si="1691"/>
        <v>0</v>
      </c>
      <c r="M15434">
        <f t="shared" si="1692"/>
        <v>2</v>
      </c>
      <c r="N15434">
        <f>IF(OR(WEEKDAY(A15434)=1,WEEKDAY(A15434)=7,COUNTIF('2027祝日等（不使用）'!$A$1:$A$20,単年カーブ!A15434)=1),0,1)</f>
        <v>1</v>
      </c>
      <c r="O15434">
        <f t="shared" si="1688"/>
        <v>23</v>
      </c>
      <c r="P15434">
        <f t="shared" si="1693"/>
        <v>1</v>
      </c>
      <c r="Q15434">
        <f t="shared" si="1694"/>
        <v>1</v>
      </c>
    </row>
    <row r="15435" spans="1:17" ht="19.5" x14ac:dyDescent="0.4">
      <c r="A15435" s="33">
        <f t="shared" si="1689"/>
        <v>46799</v>
      </c>
      <c r="B15435" s="27" t="str">
        <f t="shared" si="1690"/>
        <v>(水)</v>
      </c>
      <c r="C15435" s="34">
        <v>0.47916666666666702</v>
      </c>
      <c r="D15435" s="16" t="s">
        <v>18</v>
      </c>
      <c r="E15435" s="35">
        <v>0.5</v>
      </c>
      <c r="F15435" s="50">
        <f>IF(COUNTIF('リスト（不使用）'!$A$5:$A$6,単年カーブ!$A$1),"希望数量入力ください",'単年（2027年度）'!$E$12*単年カーブ!$R$3+'単年（2027年度）'!$E$12*(1-単年カーブ!$R$3)*単年カーブ!Q15435)</f>
        <v>0</v>
      </c>
      <c r="G15435" s="47">
        <f t="shared" si="1691"/>
        <v>0</v>
      </c>
      <c r="M15435">
        <f t="shared" si="1692"/>
        <v>2</v>
      </c>
      <c r="N15435">
        <f>IF(OR(WEEKDAY(A15435)=1,WEEKDAY(A15435)=7,COUNTIF('2027祝日等（不使用）'!$A$1:$A$20,単年カーブ!A15435)=1),0,1)</f>
        <v>1</v>
      </c>
      <c r="O15435">
        <f t="shared" si="1688"/>
        <v>24</v>
      </c>
      <c r="P15435">
        <f t="shared" si="1693"/>
        <v>1</v>
      </c>
      <c r="Q15435">
        <f t="shared" si="1694"/>
        <v>1</v>
      </c>
    </row>
    <row r="15436" spans="1:17" ht="19.5" x14ac:dyDescent="0.4">
      <c r="A15436" s="33">
        <f t="shared" si="1689"/>
        <v>46799</v>
      </c>
      <c r="B15436" s="27" t="str">
        <f t="shared" si="1690"/>
        <v>(水)</v>
      </c>
      <c r="C15436" s="34">
        <v>0.5</v>
      </c>
      <c r="D15436" s="16" t="s">
        <v>18</v>
      </c>
      <c r="E15436" s="35">
        <v>0.52083333333333304</v>
      </c>
      <c r="F15436" s="50">
        <f>IF(COUNTIF('リスト（不使用）'!$A$5:$A$6,単年カーブ!$A$1),"希望数量入力ください",'単年（2027年度）'!$E$12*単年カーブ!$R$3+'単年（2027年度）'!$E$12*(1-単年カーブ!$R$3)*単年カーブ!Q15436)</f>
        <v>0</v>
      </c>
      <c r="G15436" s="47">
        <f t="shared" si="1691"/>
        <v>0</v>
      </c>
      <c r="M15436">
        <f t="shared" si="1692"/>
        <v>2</v>
      </c>
      <c r="N15436">
        <f>IF(OR(WEEKDAY(A15436)=1,WEEKDAY(A15436)=7,COUNTIF('2027祝日等（不使用）'!$A$1:$A$20,単年カーブ!A15436)=1),0,1)</f>
        <v>1</v>
      </c>
      <c r="O15436">
        <f t="shared" si="1688"/>
        <v>25</v>
      </c>
      <c r="P15436">
        <f t="shared" si="1693"/>
        <v>1</v>
      </c>
      <c r="Q15436">
        <f t="shared" si="1694"/>
        <v>1</v>
      </c>
    </row>
    <row r="15437" spans="1:17" ht="19.5" x14ac:dyDescent="0.4">
      <c r="A15437" s="33">
        <f t="shared" si="1689"/>
        <v>46799</v>
      </c>
      <c r="B15437" s="27" t="str">
        <f t="shared" si="1690"/>
        <v>(水)</v>
      </c>
      <c r="C15437" s="34">
        <v>0.52083333333333304</v>
      </c>
      <c r="D15437" s="16" t="s">
        <v>18</v>
      </c>
      <c r="E15437" s="35">
        <v>0.54166666666666696</v>
      </c>
      <c r="F15437" s="50">
        <f>IF(COUNTIF('リスト（不使用）'!$A$5:$A$6,単年カーブ!$A$1),"希望数量入力ください",'単年（2027年度）'!$E$12*単年カーブ!$R$3+'単年（2027年度）'!$E$12*(1-単年カーブ!$R$3)*単年カーブ!Q15437)</f>
        <v>0</v>
      </c>
      <c r="G15437" s="47">
        <f t="shared" si="1691"/>
        <v>0</v>
      </c>
      <c r="M15437">
        <f t="shared" si="1692"/>
        <v>2</v>
      </c>
      <c r="N15437">
        <f>IF(OR(WEEKDAY(A15437)=1,WEEKDAY(A15437)=7,COUNTIF('2027祝日等（不使用）'!$A$1:$A$20,単年カーブ!A15437)=1),0,1)</f>
        <v>1</v>
      </c>
      <c r="O15437">
        <f t="shared" si="1688"/>
        <v>26</v>
      </c>
      <c r="P15437">
        <f t="shared" si="1693"/>
        <v>1</v>
      </c>
      <c r="Q15437">
        <f t="shared" si="1694"/>
        <v>1</v>
      </c>
    </row>
    <row r="15438" spans="1:17" ht="19.5" x14ac:dyDescent="0.4">
      <c r="A15438" s="33">
        <f t="shared" si="1689"/>
        <v>46799</v>
      </c>
      <c r="B15438" s="27" t="str">
        <f t="shared" si="1690"/>
        <v>(水)</v>
      </c>
      <c r="C15438" s="34">
        <v>0.54166666666666696</v>
      </c>
      <c r="D15438" s="16" t="s">
        <v>18</v>
      </c>
      <c r="E15438" s="35">
        <v>0.5625</v>
      </c>
      <c r="F15438" s="50">
        <f>IF(COUNTIF('リスト（不使用）'!$A$5:$A$6,単年カーブ!$A$1),"希望数量入力ください",'単年（2027年度）'!$E$12*単年カーブ!$R$3+'単年（2027年度）'!$E$12*(1-単年カーブ!$R$3)*単年カーブ!Q15438)</f>
        <v>0</v>
      </c>
      <c r="G15438" s="47">
        <f t="shared" si="1691"/>
        <v>0</v>
      </c>
      <c r="M15438">
        <f t="shared" si="1692"/>
        <v>2</v>
      </c>
      <c r="N15438">
        <f>IF(OR(WEEKDAY(A15438)=1,WEEKDAY(A15438)=7,COUNTIF('2027祝日等（不使用）'!$A$1:$A$20,単年カーブ!A15438)=1),0,1)</f>
        <v>1</v>
      </c>
      <c r="O15438">
        <f t="shared" si="1688"/>
        <v>27</v>
      </c>
      <c r="P15438">
        <f t="shared" si="1693"/>
        <v>1</v>
      </c>
      <c r="Q15438">
        <f t="shared" si="1694"/>
        <v>1</v>
      </c>
    </row>
    <row r="15439" spans="1:17" ht="19.5" x14ac:dyDescent="0.4">
      <c r="A15439" s="33">
        <f t="shared" si="1689"/>
        <v>46799</v>
      </c>
      <c r="B15439" s="27" t="str">
        <f t="shared" si="1690"/>
        <v>(水)</v>
      </c>
      <c r="C15439" s="34">
        <v>0.5625</v>
      </c>
      <c r="D15439" s="16" t="s">
        <v>18</v>
      </c>
      <c r="E15439" s="35">
        <v>0.58333333333333304</v>
      </c>
      <c r="F15439" s="50">
        <f>IF(COUNTIF('リスト（不使用）'!$A$5:$A$6,単年カーブ!$A$1),"希望数量入力ください",'単年（2027年度）'!$E$12*単年カーブ!$R$3+'単年（2027年度）'!$E$12*(1-単年カーブ!$R$3)*単年カーブ!Q15439)</f>
        <v>0</v>
      </c>
      <c r="G15439" s="47">
        <f t="shared" si="1691"/>
        <v>0</v>
      </c>
      <c r="M15439">
        <f t="shared" si="1692"/>
        <v>2</v>
      </c>
      <c r="N15439">
        <f>IF(OR(WEEKDAY(A15439)=1,WEEKDAY(A15439)=7,COUNTIF('2027祝日等（不使用）'!$A$1:$A$20,単年カーブ!A15439)=1),0,1)</f>
        <v>1</v>
      </c>
      <c r="O15439">
        <f t="shared" si="1688"/>
        <v>28</v>
      </c>
      <c r="P15439">
        <f t="shared" si="1693"/>
        <v>1</v>
      </c>
      <c r="Q15439">
        <f t="shared" si="1694"/>
        <v>1</v>
      </c>
    </row>
    <row r="15440" spans="1:17" ht="19.5" x14ac:dyDescent="0.4">
      <c r="A15440" s="33">
        <f t="shared" si="1689"/>
        <v>46799</v>
      </c>
      <c r="B15440" s="27" t="str">
        <f t="shared" si="1690"/>
        <v>(水)</v>
      </c>
      <c r="C15440" s="34">
        <v>0.58333333333333304</v>
      </c>
      <c r="D15440" s="16" t="s">
        <v>18</v>
      </c>
      <c r="E15440" s="35">
        <v>0.60416666666666696</v>
      </c>
      <c r="F15440" s="50">
        <f>IF(COUNTIF('リスト（不使用）'!$A$5:$A$6,単年カーブ!$A$1),"希望数量入力ください",'単年（2027年度）'!$E$12*単年カーブ!$R$3+'単年（2027年度）'!$E$12*(1-単年カーブ!$R$3)*単年カーブ!Q15440)</f>
        <v>0</v>
      </c>
      <c r="G15440" s="47">
        <f t="shared" si="1691"/>
        <v>0</v>
      </c>
      <c r="M15440">
        <f t="shared" si="1692"/>
        <v>2</v>
      </c>
      <c r="N15440">
        <f>IF(OR(WEEKDAY(A15440)=1,WEEKDAY(A15440)=7,COUNTIF('2027祝日等（不使用）'!$A$1:$A$20,単年カーブ!A15440)=1),0,1)</f>
        <v>1</v>
      </c>
      <c r="O15440">
        <f t="shared" si="1688"/>
        <v>29</v>
      </c>
      <c r="P15440">
        <f t="shared" si="1693"/>
        <v>1</v>
      </c>
      <c r="Q15440">
        <f t="shared" si="1694"/>
        <v>1</v>
      </c>
    </row>
    <row r="15441" spans="1:17" ht="19.5" x14ac:dyDescent="0.4">
      <c r="A15441" s="33">
        <f t="shared" si="1689"/>
        <v>46799</v>
      </c>
      <c r="B15441" s="27" t="str">
        <f t="shared" si="1690"/>
        <v>(水)</v>
      </c>
      <c r="C15441" s="34">
        <v>0.60416666666666696</v>
      </c>
      <c r="D15441" s="16" t="s">
        <v>18</v>
      </c>
      <c r="E15441" s="35">
        <v>0.625</v>
      </c>
      <c r="F15441" s="50">
        <f>IF(COUNTIF('リスト（不使用）'!$A$5:$A$6,単年カーブ!$A$1),"希望数量入力ください",'単年（2027年度）'!$E$12*単年カーブ!$R$3+'単年（2027年度）'!$E$12*(1-単年カーブ!$R$3)*単年カーブ!Q15441)</f>
        <v>0</v>
      </c>
      <c r="G15441" s="47">
        <f t="shared" si="1691"/>
        <v>0</v>
      </c>
      <c r="M15441">
        <f t="shared" si="1692"/>
        <v>2</v>
      </c>
      <c r="N15441">
        <f>IF(OR(WEEKDAY(A15441)=1,WEEKDAY(A15441)=7,COUNTIF('2027祝日等（不使用）'!$A$1:$A$20,単年カーブ!A15441)=1),0,1)</f>
        <v>1</v>
      </c>
      <c r="O15441">
        <f t="shared" si="1688"/>
        <v>30</v>
      </c>
      <c r="P15441">
        <f t="shared" si="1693"/>
        <v>1</v>
      </c>
      <c r="Q15441">
        <f t="shared" si="1694"/>
        <v>1</v>
      </c>
    </row>
    <row r="15442" spans="1:17" ht="19.5" x14ac:dyDescent="0.4">
      <c r="A15442" s="33">
        <f t="shared" si="1689"/>
        <v>46799</v>
      </c>
      <c r="B15442" s="27" t="str">
        <f t="shared" si="1690"/>
        <v>(水)</v>
      </c>
      <c r="C15442" s="34">
        <v>0.625</v>
      </c>
      <c r="D15442" s="16" t="s">
        <v>18</v>
      </c>
      <c r="E15442" s="35">
        <v>0.64583333333333304</v>
      </c>
      <c r="F15442" s="50">
        <f>IF(COUNTIF('リスト（不使用）'!$A$5:$A$6,単年カーブ!$A$1),"希望数量入力ください",'単年（2027年度）'!$E$12*単年カーブ!$R$3+'単年（2027年度）'!$E$12*(1-単年カーブ!$R$3)*単年カーブ!Q15442)</f>
        <v>0</v>
      </c>
      <c r="G15442" s="47">
        <f t="shared" si="1691"/>
        <v>0</v>
      </c>
      <c r="M15442">
        <f t="shared" si="1692"/>
        <v>2</v>
      </c>
      <c r="N15442">
        <f>IF(OR(WEEKDAY(A15442)=1,WEEKDAY(A15442)=7,COUNTIF('2027祝日等（不使用）'!$A$1:$A$20,単年カーブ!A15442)=1),0,1)</f>
        <v>1</v>
      </c>
      <c r="O15442">
        <f t="shared" si="1688"/>
        <v>31</v>
      </c>
      <c r="P15442">
        <f t="shared" si="1693"/>
        <v>1</v>
      </c>
      <c r="Q15442">
        <f t="shared" si="1694"/>
        <v>1</v>
      </c>
    </row>
    <row r="15443" spans="1:17" ht="19.5" x14ac:dyDescent="0.4">
      <c r="A15443" s="33">
        <f t="shared" si="1689"/>
        <v>46799</v>
      </c>
      <c r="B15443" s="27" t="str">
        <f t="shared" si="1690"/>
        <v>(水)</v>
      </c>
      <c r="C15443" s="34">
        <v>0.64583333333333304</v>
      </c>
      <c r="D15443" s="16" t="s">
        <v>18</v>
      </c>
      <c r="E15443" s="35">
        <v>0.66666666666666696</v>
      </c>
      <c r="F15443" s="50">
        <f>IF(COUNTIF('リスト（不使用）'!$A$5:$A$6,単年カーブ!$A$1),"希望数量入力ください",'単年（2027年度）'!$E$12*単年カーブ!$R$3+'単年（2027年度）'!$E$12*(1-単年カーブ!$R$3)*単年カーブ!Q15443)</f>
        <v>0</v>
      </c>
      <c r="G15443" s="47">
        <f t="shared" si="1691"/>
        <v>0</v>
      </c>
      <c r="M15443">
        <f t="shared" si="1692"/>
        <v>2</v>
      </c>
      <c r="N15443">
        <f>IF(OR(WEEKDAY(A15443)=1,WEEKDAY(A15443)=7,COUNTIF('2027祝日等（不使用）'!$A$1:$A$20,単年カーブ!A15443)=1),0,1)</f>
        <v>1</v>
      </c>
      <c r="O15443">
        <f t="shared" si="1688"/>
        <v>32</v>
      </c>
      <c r="P15443">
        <f t="shared" si="1693"/>
        <v>1</v>
      </c>
      <c r="Q15443">
        <f t="shared" si="1694"/>
        <v>1</v>
      </c>
    </row>
    <row r="15444" spans="1:17" ht="19.5" x14ac:dyDescent="0.4">
      <c r="A15444" s="33">
        <f t="shared" si="1689"/>
        <v>46799</v>
      </c>
      <c r="B15444" s="27" t="str">
        <f t="shared" si="1690"/>
        <v>(水)</v>
      </c>
      <c r="C15444" s="34">
        <v>0.66666666666666696</v>
      </c>
      <c r="D15444" s="16" t="s">
        <v>18</v>
      </c>
      <c r="E15444" s="35">
        <v>0.6875</v>
      </c>
      <c r="F15444" s="50">
        <f>IF(COUNTIF('リスト（不使用）'!$A$5:$A$6,単年カーブ!$A$1),"希望数量入力ください",'単年（2027年度）'!$E$12*単年カーブ!$R$3+'単年（2027年度）'!$E$12*(1-単年カーブ!$R$3)*単年カーブ!Q15444)</f>
        <v>0</v>
      </c>
      <c r="G15444" s="47">
        <f t="shared" si="1691"/>
        <v>0</v>
      </c>
      <c r="M15444">
        <f t="shared" si="1692"/>
        <v>2</v>
      </c>
      <c r="N15444">
        <f>IF(OR(WEEKDAY(A15444)=1,WEEKDAY(A15444)=7,COUNTIF('2027祝日等（不使用）'!$A$1:$A$20,単年カーブ!A15444)=1),0,1)</f>
        <v>1</v>
      </c>
      <c r="O15444">
        <f t="shared" si="1688"/>
        <v>33</v>
      </c>
      <c r="P15444">
        <f t="shared" si="1693"/>
        <v>1</v>
      </c>
      <c r="Q15444">
        <f t="shared" si="1694"/>
        <v>1</v>
      </c>
    </row>
    <row r="15445" spans="1:17" ht="19.5" x14ac:dyDescent="0.4">
      <c r="A15445" s="33">
        <f t="shared" si="1689"/>
        <v>46799</v>
      </c>
      <c r="B15445" s="27" t="str">
        <f t="shared" si="1690"/>
        <v>(水)</v>
      </c>
      <c r="C15445" s="34">
        <v>0.6875</v>
      </c>
      <c r="D15445" s="16" t="s">
        <v>18</v>
      </c>
      <c r="E15445" s="35">
        <v>0.70833333333333304</v>
      </c>
      <c r="F15445" s="50">
        <f>IF(COUNTIF('リスト（不使用）'!$A$5:$A$6,単年カーブ!$A$1),"希望数量入力ください",'単年（2027年度）'!$E$12*単年カーブ!$R$3+'単年（2027年度）'!$E$12*(1-単年カーブ!$R$3)*単年カーブ!Q15445)</f>
        <v>0</v>
      </c>
      <c r="G15445" s="47">
        <f t="shared" si="1691"/>
        <v>0</v>
      </c>
      <c r="M15445">
        <f t="shared" si="1692"/>
        <v>2</v>
      </c>
      <c r="N15445">
        <f>IF(OR(WEEKDAY(A15445)=1,WEEKDAY(A15445)=7,COUNTIF('2027祝日等（不使用）'!$A$1:$A$20,単年カーブ!A15445)=1),0,1)</f>
        <v>1</v>
      </c>
      <c r="O15445">
        <f t="shared" si="1688"/>
        <v>34</v>
      </c>
      <c r="P15445">
        <f t="shared" si="1693"/>
        <v>1</v>
      </c>
      <c r="Q15445">
        <f t="shared" si="1694"/>
        <v>1</v>
      </c>
    </row>
    <row r="15446" spans="1:17" ht="19.5" x14ac:dyDescent="0.4">
      <c r="A15446" s="33">
        <f t="shared" si="1689"/>
        <v>46799</v>
      </c>
      <c r="B15446" s="27" t="str">
        <f t="shared" si="1690"/>
        <v>(水)</v>
      </c>
      <c r="C15446" s="34">
        <v>0.70833333333333304</v>
      </c>
      <c r="D15446" s="16" t="s">
        <v>18</v>
      </c>
      <c r="E15446" s="35">
        <v>0.72916666666666696</v>
      </c>
      <c r="F15446" s="50">
        <f>IF(COUNTIF('リスト（不使用）'!$A$5:$A$6,単年カーブ!$A$1),"希望数量入力ください",'単年（2027年度）'!$E$12*単年カーブ!$R$3+'単年（2027年度）'!$E$12*(1-単年カーブ!$R$3)*単年カーブ!Q15446)</f>
        <v>0</v>
      </c>
      <c r="G15446" s="47">
        <f t="shared" si="1691"/>
        <v>0</v>
      </c>
      <c r="M15446">
        <f t="shared" si="1692"/>
        <v>2</v>
      </c>
      <c r="N15446">
        <f>IF(OR(WEEKDAY(A15446)=1,WEEKDAY(A15446)=7,COUNTIF('2027祝日等（不使用）'!$A$1:$A$20,単年カーブ!A15446)=1),0,1)</f>
        <v>1</v>
      </c>
      <c r="O15446">
        <f t="shared" si="1688"/>
        <v>35</v>
      </c>
      <c r="P15446">
        <f t="shared" si="1693"/>
        <v>1</v>
      </c>
      <c r="Q15446">
        <f t="shared" si="1694"/>
        <v>1</v>
      </c>
    </row>
    <row r="15447" spans="1:17" ht="19.5" x14ac:dyDescent="0.4">
      <c r="A15447" s="33">
        <f t="shared" si="1689"/>
        <v>46799</v>
      </c>
      <c r="B15447" s="27" t="str">
        <f t="shared" si="1690"/>
        <v>(水)</v>
      </c>
      <c r="C15447" s="34">
        <v>0.72916666666666696</v>
      </c>
      <c r="D15447" s="16" t="s">
        <v>18</v>
      </c>
      <c r="E15447" s="35">
        <v>0.75</v>
      </c>
      <c r="F15447" s="50">
        <f>IF(COUNTIF('リスト（不使用）'!$A$5:$A$6,単年カーブ!$A$1),"希望数量入力ください",'単年（2027年度）'!$E$12*単年カーブ!$R$3+'単年（2027年度）'!$E$12*(1-単年カーブ!$R$3)*単年カーブ!Q15447)</f>
        <v>0</v>
      </c>
      <c r="G15447" s="47">
        <f t="shared" si="1691"/>
        <v>0</v>
      </c>
      <c r="M15447">
        <f t="shared" si="1692"/>
        <v>2</v>
      </c>
      <c r="N15447">
        <f>IF(OR(WEEKDAY(A15447)=1,WEEKDAY(A15447)=7,COUNTIF('2027祝日等（不使用）'!$A$1:$A$20,単年カーブ!A15447)=1),0,1)</f>
        <v>1</v>
      </c>
      <c r="O15447">
        <f t="shared" si="1688"/>
        <v>36</v>
      </c>
      <c r="P15447">
        <f t="shared" si="1693"/>
        <v>1</v>
      </c>
      <c r="Q15447">
        <f t="shared" si="1694"/>
        <v>1</v>
      </c>
    </row>
    <row r="15448" spans="1:17" ht="19.5" x14ac:dyDescent="0.4">
      <c r="A15448" s="33">
        <f t="shared" si="1689"/>
        <v>46799</v>
      </c>
      <c r="B15448" s="27" t="str">
        <f t="shared" si="1690"/>
        <v>(水)</v>
      </c>
      <c r="C15448" s="34">
        <v>0.75</v>
      </c>
      <c r="D15448" s="16" t="s">
        <v>18</v>
      </c>
      <c r="E15448" s="35">
        <v>0.77083333333333304</v>
      </c>
      <c r="F15448" s="50">
        <f>IF(COUNTIF('リスト（不使用）'!$A$5:$A$6,単年カーブ!$A$1),"希望数量入力ください",'単年（2027年度）'!$E$12*単年カーブ!$R$3+'単年（2027年度）'!$E$12*(1-単年カーブ!$R$3)*単年カーブ!Q15448)</f>
        <v>0</v>
      </c>
      <c r="G15448" s="47">
        <f t="shared" si="1691"/>
        <v>0</v>
      </c>
      <c r="M15448">
        <f t="shared" si="1692"/>
        <v>2</v>
      </c>
      <c r="N15448">
        <f>IF(OR(WEEKDAY(A15448)=1,WEEKDAY(A15448)=7,COUNTIF('2027祝日等（不使用）'!$A$1:$A$20,単年カーブ!A15448)=1),0,1)</f>
        <v>1</v>
      </c>
      <c r="O15448">
        <f t="shared" si="1688"/>
        <v>37</v>
      </c>
      <c r="P15448">
        <f t="shared" si="1693"/>
        <v>1</v>
      </c>
      <c r="Q15448">
        <f t="shared" si="1694"/>
        <v>1</v>
      </c>
    </row>
    <row r="15449" spans="1:17" ht="19.5" x14ac:dyDescent="0.4">
      <c r="A15449" s="33">
        <f t="shared" si="1689"/>
        <v>46799</v>
      </c>
      <c r="B15449" s="27" t="str">
        <f t="shared" si="1690"/>
        <v>(水)</v>
      </c>
      <c r="C15449" s="34">
        <v>0.77083333333333304</v>
      </c>
      <c r="D15449" s="16" t="s">
        <v>18</v>
      </c>
      <c r="E15449" s="35">
        <v>0.79166666666666696</v>
      </c>
      <c r="F15449" s="50">
        <f>IF(COUNTIF('リスト（不使用）'!$A$5:$A$6,単年カーブ!$A$1),"希望数量入力ください",'単年（2027年度）'!$E$12*単年カーブ!$R$3+'単年（2027年度）'!$E$12*(1-単年カーブ!$R$3)*単年カーブ!Q15449)</f>
        <v>0</v>
      </c>
      <c r="G15449" s="47">
        <f t="shared" si="1691"/>
        <v>0</v>
      </c>
      <c r="M15449">
        <f t="shared" si="1692"/>
        <v>2</v>
      </c>
      <c r="N15449">
        <f>IF(OR(WEEKDAY(A15449)=1,WEEKDAY(A15449)=7,COUNTIF('2027祝日等（不使用）'!$A$1:$A$20,単年カーブ!A15449)=1),0,1)</f>
        <v>1</v>
      </c>
      <c r="O15449">
        <f t="shared" si="1688"/>
        <v>38</v>
      </c>
      <c r="P15449">
        <f t="shared" si="1693"/>
        <v>1</v>
      </c>
      <c r="Q15449">
        <f t="shared" si="1694"/>
        <v>1</v>
      </c>
    </row>
    <row r="15450" spans="1:17" ht="19.5" x14ac:dyDescent="0.4">
      <c r="A15450" s="33">
        <f t="shared" si="1689"/>
        <v>46799</v>
      </c>
      <c r="B15450" s="27" t="str">
        <f t="shared" si="1690"/>
        <v>(水)</v>
      </c>
      <c r="C15450" s="34">
        <v>0.79166666666666696</v>
      </c>
      <c r="D15450" s="16" t="s">
        <v>18</v>
      </c>
      <c r="E15450" s="35">
        <v>0.8125</v>
      </c>
      <c r="F15450" s="50">
        <f>IF(COUNTIF('リスト（不使用）'!$A$5:$A$6,単年カーブ!$A$1),"希望数量入力ください",'単年（2027年度）'!$E$12*単年カーブ!$R$3+'単年（2027年度）'!$E$12*(1-単年カーブ!$R$3)*単年カーブ!Q15450)</f>
        <v>0</v>
      </c>
      <c r="G15450" s="47">
        <f t="shared" si="1691"/>
        <v>0</v>
      </c>
      <c r="M15450">
        <f t="shared" si="1692"/>
        <v>2</v>
      </c>
      <c r="N15450">
        <f>IF(OR(WEEKDAY(A15450)=1,WEEKDAY(A15450)=7,COUNTIF('2027祝日等（不使用）'!$A$1:$A$20,単年カーブ!A15450)=1),0,1)</f>
        <v>1</v>
      </c>
      <c r="O15450">
        <f t="shared" si="1688"/>
        <v>39</v>
      </c>
      <c r="P15450">
        <f t="shared" si="1693"/>
        <v>1</v>
      </c>
      <c r="Q15450">
        <f t="shared" si="1694"/>
        <v>1</v>
      </c>
    </row>
    <row r="15451" spans="1:17" ht="19.5" x14ac:dyDescent="0.4">
      <c r="A15451" s="33">
        <f t="shared" si="1689"/>
        <v>46799</v>
      </c>
      <c r="B15451" s="27" t="str">
        <f t="shared" si="1690"/>
        <v>(水)</v>
      </c>
      <c r="C15451" s="34">
        <v>0.8125</v>
      </c>
      <c r="D15451" s="16" t="s">
        <v>18</v>
      </c>
      <c r="E15451" s="35">
        <v>0.83333333333333304</v>
      </c>
      <c r="F15451" s="50">
        <f>IF(COUNTIF('リスト（不使用）'!$A$5:$A$6,単年カーブ!$A$1),"希望数量入力ください",'単年（2027年度）'!$E$12*単年カーブ!$R$3+'単年（2027年度）'!$E$12*(1-単年カーブ!$R$3)*単年カーブ!Q15451)</f>
        <v>0</v>
      </c>
      <c r="G15451" s="47">
        <f t="shared" si="1691"/>
        <v>0</v>
      </c>
      <c r="M15451">
        <f t="shared" si="1692"/>
        <v>2</v>
      </c>
      <c r="N15451">
        <f>IF(OR(WEEKDAY(A15451)=1,WEEKDAY(A15451)=7,COUNTIF('2027祝日等（不使用）'!$A$1:$A$20,単年カーブ!A15451)=1),0,1)</f>
        <v>1</v>
      </c>
      <c r="O15451">
        <f t="shared" si="1688"/>
        <v>40</v>
      </c>
      <c r="P15451">
        <f t="shared" si="1693"/>
        <v>1</v>
      </c>
      <c r="Q15451">
        <f t="shared" si="1694"/>
        <v>1</v>
      </c>
    </row>
    <row r="15452" spans="1:17" ht="19.5" x14ac:dyDescent="0.4">
      <c r="A15452" s="33">
        <f t="shared" si="1689"/>
        <v>46799</v>
      </c>
      <c r="B15452" s="27" t="str">
        <f t="shared" si="1690"/>
        <v>(水)</v>
      </c>
      <c r="C15452" s="34">
        <v>0.83333333333333304</v>
      </c>
      <c r="D15452" s="16" t="s">
        <v>18</v>
      </c>
      <c r="E15452" s="35">
        <v>0.85416666666666696</v>
      </c>
      <c r="F15452" s="50">
        <f>IF(COUNTIF('リスト（不使用）'!$A$5:$A$6,単年カーブ!$A$1),"希望数量入力ください",'単年（2027年度）'!$E$12*単年カーブ!$R$3+'単年（2027年度）'!$E$12*(1-単年カーブ!$R$3)*単年カーブ!Q15452)</f>
        <v>0</v>
      </c>
      <c r="G15452" s="47">
        <f t="shared" si="1691"/>
        <v>0</v>
      </c>
      <c r="M15452">
        <f t="shared" si="1692"/>
        <v>2</v>
      </c>
      <c r="N15452">
        <f>IF(OR(WEEKDAY(A15452)=1,WEEKDAY(A15452)=7,COUNTIF('2027祝日等（不使用）'!$A$1:$A$20,単年カーブ!A15452)=1),0,1)</f>
        <v>1</v>
      </c>
      <c r="O15452">
        <f t="shared" si="1688"/>
        <v>41</v>
      </c>
      <c r="P15452">
        <f t="shared" si="1693"/>
        <v>0</v>
      </c>
      <c r="Q15452">
        <f t="shared" si="1694"/>
        <v>0</v>
      </c>
    </row>
    <row r="15453" spans="1:17" ht="19.5" x14ac:dyDescent="0.4">
      <c r="A15453" s="33">
        <f t="shared" si="1689"/>
        <v>46799</v>
      </c>
      <c r="B15453" s="27" t="str">
        <f t="shared" si="1690"/>
        <v>(水)</v>
      </c>
      <c r="C15453" s="34">
        <v>0.85416666666666696</v>
      </c>
      <c r="D15453" s="16" t="s">
        <v>18</v>
      </c>
      <c r="E15453" s="35">
        <v>0.875</v>
      </c>
      <c r="F15453" s="50">
        <f>IF(COUNTIF('リスト（不使用）'!$A$5:$A$6,単年カーブ!$A$1),"希望数量入力ください",'単年（2027年度）'!$E$12*単年カーブ!$R$3+'単年（2027年度）'!$E$12*(1-単年カーブ!$R$3)*単年カーブ!Q15453)</f>
        <v>0</v>
      </c>
      <c r="G15453" s="47">
        <f t="shared" si="1691"/>
        <v>0</v>
      </c>
      <c r="M15453">
        <f t="shared" si="1692"/>
        <v>2</v>
      </c>
      <c r="N15453">
        <f>IF(OR(WEEKDAY(A15453)=1,WEEKDAY(A15453)=7,COUNTIF('2027祝日等（不使用）'!$A$1:$A$20,単年カーブ!A15453)=1),0,1)</f>
        <v>1</v>
      </c>
      <c r="O15453">
        <f t="shared" si="1688"/>
        <v>42</v>
      </c>
      <c r="P15453">
        <f t="shared" si="1693"/>
        <v>0</v>
      </c>
      <c r="Q15453">
        <f t="shared" si="1694"/>
        <v>0</v>
      </c>
    </row>
    <row r="15454" spans="1:17" ht="19.5" x14ac:dyDescent="0.4">
      <c r="A15454" s="33">
        <f t="shared" si="1689"/>
        <v>46799</v>
      </c>
      <c r="B15454" s="27" t="str">
        <f t="shared" si="1690"/>
        <v>(水)</v>
      </c>
      <c r="C15454" s="34">
        <v>0.875</v>
      </c>
      <c r="D15454" s="16" t="s">
        <v>18</v>
      </c>
      <c r="E15454" s="35">
        <v>0.89583333333333304</v>
      </c>
      <c r="F15454" s="50">
        <f>IF(COUNTIF('リスト（不使用）'!$A$5:$A$6,単年カーブ!$A$1),"希望数量入力ください",'単年（2027年度）'!$E$12*単年カーブ!$R$3+'単年（2027年度）'!$E$12*(1-単年カーブ!$R$3)*単年カーブ!Q15454)</f>
        <v>0</v>
      </c>
      <c r="G15454" s="47">
        <f t="shared" si="1691"/>
        <v>0</v>
      </c>
      <c r="M15454">
        <f t="shared" si="1692"/>
        <v>2</v>
      </c>
      <c r="N15454">
        <f>IF(OR(WEEKDAY(A15454)=1,WEEKDAY(A15454)=7,COUNTIF('2027祝日等（不使用）'!$A$1:$A$20,単年カーブ!A15454)=1),0,1)</f>
        <v>1</v>
      </c>
      <c r="O15454">
        <f t="shared" si="1688"/>
        <v>43</v>
      </c>
      <c r="P15454">
        <f t="shared" si="1693"/>
        <v>0</v>
      </c>
      <c r="Q15454">
        <f t="shared" si="1694"/>
        <v>0</v>
      </c>
    </row>
    <row r="15455" spans="1:17" ht="19.5" x14ac:dyDescent="0.4">
      <c r="A15455" s="33">
        <f t="shared" si="1689"/>
        <v>46799</v>
      </c>
      <c r="B15455" s="27" t="str">
        <f t="shared" si="1690"/>
        <v>(水)</v>
      </c>
      <c r="C15455" s="34">
        <v>0.89583333333333304</v>
      </c>
      <c r="D15455" s="16" t="s">
        <v>18</v>
      </c>
      <c r="E15455" s="35">
        <v>0.91666666666666696</v>
      </c>
      <c r="F15455" s="50">
        <f>IF(COUNTIF('リスト（不使用）'!$A$5:$A$6,単年カーブ!$A$1),"希望数量入力ください",'単年（2027年度）'!$E$12*単年カーブ!$R$3+'単年（2027年度）'!$E$12*(1-単年カーブ!$R$3)*単年カーブ!Q15455)</f>
        <v>0</v>
      </c>
      <c r="G15455" s="47">
        <f t="shared" si="1691"/>
        <v>0</v>
      </c>
      <c r="M15455">
        <f t="shared" si="1692"/>
        <v>2</v>
      </c>
      <c r="N15455">
        <f>IF(OR(WEEKDAY(A15455)=1,WEEKDAY(A15455)=7,COUNTIF('2027祝日等（不使用）'!$A$1:$A$20,単年カーブ!A15455)=1),0,1)</f>
        <v>1</v>
      </c>
      <c r="O15455">
        <f t="shared" si="1688"/>
        <v>44</v>
      </c>
      <c r="P15455">
        <f t="shared" si="1693"/>
        <v>0</v>
      </c>
      <c r="Q15455">
        <f t="shared" si="1694"/>
        <v>0</v>
      </c>
    </row>
    <row r="15456" spans="1:17" ht="19.5" x14ac:dyDescent="0.4">
      <c r="A15456" s="33">
        <f t="shared" si="1689"/>
        <v>46799</v>
      </c>
      <c r="B15456" s="27" t="str">
        <f t="shared" si="1690"/>
        <v>(水)</v>
      </c>
      <c r="C15456" s="34">
        <v>0.91666666666666696</v>
      </c>
      <c r="D15456" s="16" t="s">
        <v>18</v>
      </c>
      <c r="E15456" s="35">
        <v>0.9375</v>
      </c>
      <c r="F15456" s="50">
        <f>IF(COUNTIF('リスト（不使用）'!$A$5:$A$6,単年カーブ!$A$1),"希望数量入力ください",'単年（2027年度）'!$E$12*単年カーブ!$R$3+'単年（2027年度）'!$E$12*(1-単年カーブ!$R$3)*単年カーブ!Q15456)</f>
        <v>0</v>
      </c>
      <c r="G15456" s="47">
        <f t="shared" si="1691"/>
        <v>0</v>
      </c>
      <c r="M15456">
        <f t="shared" si="1692"/>
        <v>2</v>
      </c>
      <c r="N15456">
        <f>IF(OR(WEEKDAY(A15456)=1,WEEKDAY(A15456)=7,COUNTIF('2027祝日等（不使用）'!$A$1:$A$20,単年カーブ!A15456)=1),0,1)</f>
        <v>1</v>
      </c>
      <c r="O15456">
        <f t="shared" si="1688"/>
        <v>45</v>
      </c>
      <c r="P15456">
        <f t="shared" si="1693"/>
        <v>0</v>
      </c>
      <c r="Q15456">
        <f t="shared" si="1694"/>
        <v>0</v>
      </c>
    </row>
    <row r="15457" spans="1:17" ht="19.5" x14ac:dyDescent="0.4">
      <c r="A15457" s="33">
        <f t="shared" si="1689"/>
        <v>46799</v>
      </c>
      <c r="B15457" s="27" t="str">
        <f t="shared" si="1690"/>
        <v>(水)</v>
      </c>
      <c r="C15457" s="34">
        <v>0.9375</v>
      </c>
      <c r="D15457" s="16" t="s">
        <v>18</v>
      </c>
      <c r="E15457" s="35">
        <v>0.95833333333333304</v>
      </c>
      <c r="F15457" s="50">
        <f>IF(COUNTIF('リスト（不使用）'!$A$5:$A$6,単年カーブ!$A$1),"希望数量入力ください",'単年（2027年度）'!$E$12*単年カーブ!$R$3+'単年（2027年度）'!$E$12*(1-単年カーブ!$R$3)*単年カーブ!Q15457)</f>
        <v>0</v>
      </c>
      <c r="G15457" s="47">
        <f t="shared" si="1691"/>
        <v>0</v>
      </c>
      <c r="M15457">
        <f t="shared" si="1692"/>
        <v>2</v>
      </c>
      <c r="N15457">
        <f>IF(OR(WEEKDAY(A15457)=1,WEEKDAY(A15457)=7,COUNTIF('2027祝日等（不使用）'!$A$1:$A$20,単年カーブ!A15457)=1),0,1)</f>
        <v>1</v>
      </c>
      <c r="O15457">
        <f t="shared" si="1688"/>
        <v>46</v>
      </c>
      <c r="P15457">
        <f t="shared" si="1693"/>
        <v>0</v>
      </c>
      <c r="Q15457">
        <f t="shared" si="1694"/>
        <v>0</v>
      </c>
    </row>
    <row r="15458" spans="1:17" ht="19.5" x14ac:dyDescent="0.4">
      <c r="A15458" s="33">
        <f t="shared" si="1689"/>
        <v>46799</v>
      </c>
      <c r="B15458" s="27" t="str">
        <f t="shared" si="1690"/>
        <v>(水)</v>
      </c>
      <c r="C15458" s="34">
        <v>0.95833333333333304</v>
      </c>
      <c r="D15458" s="16" t="s">
        <v>18</v>
      </c>
      <c r="E15458" s="35">
        <v>0.97916666666666696</v>
      </c>
      <c r="F15458" s="50">
        <f>IF(COUNTIF('リスト（不使用）'!$A$5:$A$6,単年カーブ!$A$1),"希望数量入力ください",'単年（2027年度）'!$E$12*単年カーブ!$R$3+'単年（2027年度）'!$E$12*(1-単年カーブ!$R$3)*単年カーブ!Q15458)</f>
        <v>0</v>
      </c>
      <c r="G15458" s="47">
        <f t="shared" si="1691"/>
        <v>0</v>
      </c>
      <c r="M15458">
        <f t="shared" si="1692"/>
        <v>2</v>
      </c>
      <c r="N15458">
        <f>IF(OR(WEEKDAY(A15458)=1,WEEKDAY(A15458)=7,COUNTIF('2027祝日等（不使用）'!$A$1:$A$20,単年カーブ!A15458)=1),0,1)</f>
        <v>1</v>
      </c>
      <c r="O15458">
        <f t="shared" si="1688"/>
        <v>47</v>
      </c>
      <c r="P15458">
        <f t="shared" si="1693"/>
        <v>0</v>
      </c>
      <c r="Q15458">
        <f t="shared" si="1694"/>
        <v>0</v>
      </c>
    </row>
    <row r="15459" spans="1:17" ht="19.5" x14ac:dyDescent="0.4">
      <c r="A15459" s="33">
        <f t="shared" si="1689"/>
        <v>46799</v>
      </c>
      <c r="B15459" s="27" t="str">
        <f t="shared" si="1690"/>
        <v>(水)</v>
      </c>
      <c r="C15459" s="34">
        <v>0.97916666666666696</v>
      </c>
      <c r="D15459" s="16" t="s">
        <v>18</v>
      </c>
      <c r="E15459" s="35" t="s">
        <v>17</v>
      </c>
      <c r="F15459" s="50">
        <f>IF(COUNTIF('リスト（不使用）'!$A$5:$A$6,単年カーブ!$A$1),"希望数量入力ください",'単年（2027年度）'!$E$12*単年カーブ!$R$3+'単年（2027年度）'!$E$12*(1-単年カーブ!$R$3)*単年カーブ!Q15459)</f>
        <v>0</v>
      </c>
      <c r="G15459" s="47">
        <f t="shared" si="1691"/>
        <v>0</v>
      </c>
      <c r="M15459">
        <f t="shared" si="1692"/>
        <v>2</v>
      </c>
      <c r="N15459">
        <f>IF(OR(WEEKDAY(A15459)=1,WEEKDAY(A15459)=7,COUNTIF('2027祝日等（不使用）'!$A$1:$A$20,単年カーブ!A15459)=1),0,1)</f>
        <v>1</v>
      </c>
      <c r="O15459">
        <f t="shared" si="1688"/>
        <v>48</v>
      </c>
      <c r="P15459">
        <f t="shared" si="1693"/>
        <v>0</v>
      </c>
      <c r="Q15459">
        <f t="shared" si="1694"/>
        <v>0</v>
      </c>
    </row>
    <row r="15460" spans="1:17" ht="19.5" x14ac:dyDescent="0.4">
      <c r="A15460" s="33">
        <f t="shared" si="1689"/>
        <v>46800</v>
      </c>
      <c r="B15460" s="27" t="str">
        <f t="shared" si="1690"/>
        <v>(木)</v>
      </c>
      <c r="C15460" s="34">
        <v>0</v>
      </c>
      <c r="D15460" s="16" t="s">
        <v>18</v>
      </c>
      <c r="E15460" s="35">
        <v>2.0833333333333332E-2</v>
      </c>
      <c r="F15460" s="50">
        <f>IF(COUNTIF('リスト（不使用）'!$A$5:$A$6,単年カーブ!$A$1),"希望数量入力ください",'単年（2027年度）'!$E$12*単年カーブ!$R$3+'単年（2027年度）'!$E$12*(1-単年カーブ!$R$3)*単年カーブ!Q15460)</f>
        <v>0</v>
      </c>
      <c r="G15460" s="47">
        <f t="shared" si="1691"/>
        <v>0</v>
      </c>
      <c r="M15460">
        <f t="shared" si="1692"/>
        <v>2</v>
      </c>
      <c r="N15460">
        <f>IF(OR(WEEKDAY(A15460)=1,WEEKDAY(A15460)=7,COUNTIF('2027祝日等（不使用）'!$A$1:$A$20,単年カーブ!A15460)=1),0,1)</f>
        <v>1</v>
      </c>
      <c r="O15460">
        <f t="shared" si="1688"/>
        <v>1</v>
      </c>
      <c r="P15460">
        <f t="shared" si="1693"/>
        <v>0</v>
      </c>
      <c r="Q15460">
        <f t="shared" si="1694"/>
        <v>0</v>
      </c>
    </row>
    <row r="15461" spans="1:17" ht="19.5" x14ac:dyDescent="0.4">
      <c r="A15461" s="33">
        <f t="shared" si="1689"/>
        <v>46800</v>
      </c>
      <c r="B15461" s="27" t="str">
        <f t="shared" si="1690"/>
        <v>(木)</v>
      </c>
      <c r="C15461" s="34">
        <v>2.0833333333333332E-2</v>
      </c>
      <c r="D15461" s="16" t="s">
        <v>18</v>
      </c>
      <c r="E15461" s="35">
        <v>4.1666666666666664E-2</v>
      </c>
      <c r="F15461" s="50">
        <f>IF(COUNTIF('リスト（不使用）'!$A$5:$A$6,単年カーブ!$A$1),"希望数量入力ください",'単年（2027年度）'!$E$12*単年カーブ!$R$3+'単年（2027年度）'!$E$12*(1-単年カーブ!$R$3)*単年カーブ!Q15461)</f>
        <v>0</v>
      </c>
      <c r="G15461" s="47">
        <f t="shared" si="1691"/>
        <v>0</v>
      </c>
      <c r="M15461">
        <f t="shared" si="1692"/>
        <v>2</v>
      </c>
      <c r="N15461">
        <f>IF(OR(WEEKDAY(A15461)=1,WEEKDAY(A15461)=7,COUNTIF('2027祝日等（不使用）'!$A$1:$A$20,単年カーブ!A15461)=1),0,1)</f>
        <v>1</v>
      </c>
      <c r="O15461">
        <f t="shared" si="1688"/>
        <v>2</v>
      </c>
      <c r="P15461">
        <f t="shared" si="1693"/>
        <v>0</v>
      </c>
      <c r="Q15461">
        <f t="shared" si="1694"/>
        <v>0</v>
      </c>
    </row>
    <row r="15462" spans="1:17" ht="19.5" x14ac:dyDescent="0.4">
      <c r="A15462" s="33">
        <f t="shared" si="1689"/>
        <v>46800</v>
      </c>
      <c r="B15462" s="27" t="str">
        <f t="shared" si="1690"/>
        <v>(木)</v>
      </c>
      <c r="C15462" s="34">
        <v>4.1666666666666664E-2</v>
      </c>
      <c r="D15462" s="16" t="s">
        <v>18</v>
      </c>
      <c r="E15462" s="35">
        <v>6.25E-2</v>
      </c>
      <c r="F15462" s="50">
        <f>IF(COUNTIF('リスト（不使用）'!$A$5:$A$6,単年カーブ!$A$1),"希望数量入力ください",'単年（2027年度）'!$E$12*単年カーブ!$R$3+'単年（2027年度）'!$E$12*(1-単年カーブ!$R$3)*単年カーブ!Q15462)</f>
        <v>0</v>
      </c>
      <c r="G15462" s="47">
        <f t="shared" si="1691"/>
        <v>0</v>
      </c>
      <c r="M15462">
        <f t="shared" si="1692"/>
        <v>2</v>
      </c>
      <c r="N15462">
        <f>IF(OR(WEEKDAY(A15462)=1,WEEKDAY(A15462)=7,COUNTIF('2027祝日等（不使用）'!$A$1:$A$20,単年カーブ!A15462)=1),0,1)</f>
        <v>1</v>
      </c>
      <c r="O15462">
        <f t="shared" si="1688"/>
        <v>3</v>
      </c>
      <c r="P15462">
        <f t="shared" si="1693"/>
        <v>0</v>
      </c>
      <c r="Q15462">
        <f t="shared" si="1694"/>
        <v>0</v>
      </c>
    </row>
    <row r="15463" spans="1:17" ht="19.5" x14ac:dyDescent="0.4">
      <c r="A15463" s="33">
        <f t="shared" si="1689"/>
        <v>46800</v>
      </c>
      <c r="B15463" s="27" t="str">
        <f t="shared" si="1690"/>
        <v>(木)</v>
      </c>
      <c r="C15463" s="34">
        <v>6.25E-2</v>
      </c>
      <c r="D15463" s="16" t="s">
        <v>18</v>
      </c>
      <c r="E15463" s="35">
        <v>8.3333333333333301E-2</v>
      </c>
      <c r="F15463" s="50">
        <f>IF(COUNTIF('リスト（不使用）'!$A$5:$A$6,単年カーブ!$A$1),"希望数量入力ください",'単年（2027年度）'!$E$12*単年カーブ!$R$3+'単年（2027年度）'!$E$12*(1-単年カーブ!$R$3)*単年カーブ!Q15463)</f>
        <v>0</v>
      </c>
      <c r="G15463" s="47">
        <f t="shared" si="1691"/>
        <v>0</v>
      </c>
      <c r="M15463">
        <f t="shared" si="1692"/>
        <v>2</v>
      </c>
      <c r="N15463">
        <f>IF(OR(WEEKDAY(A15463)=1,WEEKDAY(A15463)=7,COUNTIF('2027祝日等（不使用）'!$A$1:$A$20,単年カーブ!A15463)=1),0,1)</f>
        <v>1</v>
      </c>
      <c r="O15463">
        <f t="shared" si="1688"/>
        <v>4</v>
      </c>
      <c r="P15463">
        <f t="shared" si="1693"/>
        <v>0</v>
      </c>
      <c r="Q15463">
        <f t="shared" si="1694"/>
        <v>0</v>
      </c>
    </row>
    <row r="15464" spans="1:17" ht="19.5" x14ac:dyDescent="0.4">
      <c r="A15464" s="33">
        <f t="shared" si="1689"/>
        <v>46800</v>
      </c>
      <c r="B15464" s="27" t="str">
        <f t="shared" si="1690"/>
        <v>(木)</v>
      </c>
      <c r="C15464" s="34">
        <v>8.3333333333333301E-2</v>
      </c>
      <c r="D15464" s="16" t="s">
        <v>18</v>
      </c>
      <c r="E15464" s="35">
        <v>0.104166666666667</v>
      </c>
      <c r="F15464" s="50">
        <f>IF(COUNTIF('リスト（不使用）'!$A$5:$A$6,単年カーブ!$A$1),"希望数量入力ください",'単年（2027年度）'!$E$12*単年カーブ!$R$3+'単年（2027年度）'!$E$12*(1-単年カーブ!$R$3)*単年カーブ!Q15464)</f>
        <v>0</v>
      </c>
      <c r="G15464" s="47">
        <f t="shared" si="1691"/>
        <v>0</v>
      </c>
      <c r="M15464">
        <f t="shared" si="1692"/>
        <v>2</v>
      </c>
      <c r="N15464">
        <f>IF(OR(WEEKDAY(A15464)=1,WEEKDAY(A15464)=7,COUNTIF('2027祝日等（不使用）'!$A$1:$A$20,単年カーブ!A15464)=1),0,1)</f>
        <v>1</v>
      </c>
      <c r="O15464">
        <f t="shared" si="1688"/>
        <v>5</v>
      </c>
      <c r="P15464">
        <f t="shared" si="1693"/>
        <v>0</v>
      </c>
      <c r="Q15464">
        <f t="shared" si="1694"/>
        <v>0</v>
      </c>
    </row>
    <row r="15465" spans="1:17" ht="19.5" x14ac:dyDescent="0.4">
      <c r="A15465" s="33">
        <f t="shared" si="1689"/>
        <v>46800</v>
      </c>
      <c r="B15465" s="27" t="str">
        <f t="shared" si="1690"/>
        <v>(木)</v>
      </c>
      <c r="C15465" s="34">
        <v>0.104166666666667</v>
      </c>
      <c r="D15465" s="16" t="s">
        <v>18</v>
      </c>
      <c r="E15465" s="35">
        <v>0.125</v>
      </c>
      <c r="F15465" s="50">
        <f>IF(COUNTIF('リスト（不使用）'!$A$5:$A$6,単年カーブ!$A$1),"希望数量入力ください",'単年（2027年度）'!$E$12*単年カーブ!$R$3+'単年（2027年度）'!$E$12*(1-単年カーブ!$R$3)*単年カーブ!Q15465)</f>
        <v>0</v>
      </c>
      <c r="G15465" s="47">
        <f t="shared" si="1691"/>
        <v>0</v>
      </c>
      <c r="M15465">
        <f t="shared" si="1692"/>
        <v>2</v>
      </c>
      <c r="N15465">
        <f>IF(OR(WEEKDAY(A15465)=1,WEEKDAY(A15465)=7,COUNTIF('2027祝日等（不使用）'!$A$1:$A$20,単年カーブ!A15465)=1),0,1)</f>
        <v>1</v>
      </c>
      <c r="O15465">
        <f t="shared" si="1688"/>
        <v>6</v>
      </c>
      <c r="P15465">
        <f t="shared" si="1693"/>
        <v>0</v>
      </c>
      <c r="Q15465">
        <f t="shared" si="1694"/>
        <v>0</v>
      </c>
    </row>
    <row r="15466" spans="1:17" ht="19.5" x14ac:dyDescent="0.4">
      <c r="A15466" s="33">
        <f t="shared" si="1689"/>
        <v>46800</v>
      </c>
      <c r="B15466" s="27" t="str">
        <f t="shared" si="1690"/>
        <v>(木)</v>
      </c>
      <c r="C15466" s="34">
        <v>0.125</v>
      </c>
      <c r="D15466" s="16" t="s">
        <v>18</v>
      </c>
      <c r="E15466" s="35">
        <v>0.14583333333333301</v>
      </c>
      <c r="F15466" s="50">
        <f>IF(COUNTIF('リスト（不使用）'!$A$5:$A$6,単年カーブ!$A$1),"希望数量入力ください",'単年（2027年度）'!$E$12*単年カーブ!$R$3+'単年（2027年度）'!$E$12*(1-単年カーブ!$R$3)*単年カーブ!Q15466)</f>
        <v>0</v>
      </c>
      <c r="G15466" s="47">
        <f t="shared" si="1691"/>
        <v>0</v>
      </c>
      <c r="M15466">
        <f t="shared" si="1692"/>
        <v>2</v>
      </c>
      <c r="N15466">
        <f>IF(OR(WEEKDAY(A15466)=1,WEEKDAY(A15466)=7,COUNTIF('2027祝日等（不使用）'!$A$1:$A$20,単年カーブ!A15466)=1),0,1)</f>
        <v>1</v>
      </c>
      <c r="O15466">
        <f t="shared" si="1688"/>
        <v>7</v>
      </c>
      <c r="P15466">
        <f t="shared" si="1693"/>
        <v>0</v>
      </c>
      <c r="Q15466">
        <f t="shared" si="1694"/>
        <v>0</v>
      </c>
    </row>
    <row r="15467" spans="1:17" ht="19.5" x14ac:dyDescent="0.4">
      <c r="A15467" s="33">
        <f t="shared" si="1689"/>
        <v>46800</v>
      </c>
      <c r="B15467" s="27" t="str">
        <f t="shared" si="1690"/>
        <v>(木)</v>
      </c>
      <c r="C15467" s="34">
        <v>0.14583333333333301</v>
      </c>
      <c r="D15467" s="16" t="s">
        <v>18</v>
      </c>
      <c r="E15467" s="35">
        <v>0.16666666666666699</v>
      </c>
      <c r="F15467" s="50">
        <f>IF(COUNTIF('リスト（不使用）'!$A$5:$A$6,単年カーブ!$A$1),"希望数量入力ください",'単年（2027年度）'!$E$12*単年カーブ!$R$3+'単年（2027年度）'!$E$12*(1-単年カーブ!$R$3)*単年カーブ!Q15467)</f>
        <v>0</v>
      </c>
      <c r="G15467" s="47">
        <f t="shared" si="1691"/>
        <v>0</v>
      </c>
      <c r="M15467">
        <f t="shared" si="1692"/>
        <v>2</v>
      </c>
      <c r="N15467">
        <f>IF(OR(WEEKDAY(A15467)=1,WEEKDAY(A15467)=7,COUNTIF('2027祝日等（不使用）'!$A$1:$A$20,単年カーブ!A15467)=1),0,1)</f>
        <v>1</v>
      </c>
      <c r="O15467">
        <f t="shared" si="1688"/>
        <v>8</v>
      </c>
      <c r="P15467">
        <f t="shared" si="1693"/>
        <v>0</v>
      </c>
      <c r="Q15467">
        <f t="shared" si="1694"/>
        <v>0</v>
      </c>
    </row>
    <row r="15468" spans="1:17" ht="19.5" x14ac:dyDescent="0.4">
      <c r="A15468" s="33">
        <f t="shared" si="1689"/>
        <v>46800</v>
      </c>
      <c r="B15468" s="27" t="str">
        <f t="shared" si="1690"/>
        <v>(木)</v>
      </c>
      <c r="C15468" s="34">
        <v>0.16666666666666699</v>
      </c>
      <c r="D15468" s="16" t="s">
        <v>18</v>
      </c>
      <c r="E15468" s="35">
        <v>0.1875</v>
      </c>
      <c r="F15468" s="50">
        <f>IF(COUNTIF('リスト（不使用）'!$A$5:$A$6,単年カーブ!$A$1),"希望数量入力ください",'単年（2027年度）'!$E$12*単年カーブ!$R$3+'単年（2027年度）'!$E$12*(1-単年カーブ!$R$3)*単年カーブ!Q15468)</f>
        <v>0</v>
      </c>
      <c r="G15468" s="47">
        <f t="shared" si="1691"/>
        <v>0</v>
      </c>
      <c r="M15468">
        <f t="shared" si="1692"/>
        <v>2</v>
      </c>
      <c r="N15468">
        <f>IF(OR(WEEKDAY(A15468)=1,WEEKDAY(A15468)=7,COUNTIF('2027祝日等（不使用）'!$A$1:$A$20,単年カーブ!A15468)=1),0,1)</f>
        <v>1</v>
      </c>
      <c r="O15468">
        <f t="shared" si="1688"/>
        <v>9</v>
      </c>
      <c r="P15468">
        <f t="shared" si="1693"/>
        <v>0</v>
      </c>
      <c r="Q15468">
        <f t="shared" si="1694"/>
        <v>0</v>
      </c>
    </row>
    <row r="15469" spans="1:17" ht="19.5" x14ac:dyDescent="0.4">
      <c r="A15469" s="33">
        <f t="shared" si="1689"/>
        <v>46800</v>
      </c>
      <c r="B15469" s="27" t="str">
        <f t="shared" si="1690"/>
        <v>(木)</v>
      </c>
      <c r="C15469" s="34">
        <v>0.1875</v>
      </c>
      <c r="D15469" s="16" t="s">
        <v>18</v>
      </c>
      <c r="E15469" s="35">
        <v>0.20833333333333301</v>
      </c>
      <c r="F15469" s="50">
        <f>IF(COUNTIF('リスト（不使用）'!$A$5:$A$6,単年カーブ!$A$1),"希望数量入力ください",'単年（2027年度）'!$E$12*単年カーブ!$R$3+'単年（2027年度）'!$E$12*(1-単年カーブ!$R$3)*単年カーブ!Q15469)</f>
        <v>0</v>
      </c>
      <c r="G15469" s="47">
        <f t="shared" si="1691"/>
        <v>0</v>
      </c>
      <c r="M15469">
        <f t="shared" si="1692"/>
        <v>2</v>
      </c>
      <c r="N15469">
        <f>IF(OR(WEEKDAY(A15469)=1,WEEKDAY(A15469)=7,COUNTIF('2027祝日等（不使用）'!$A$1:$A$20,単年カーブ!A15469)=1),0,1)</f>
        <v>1</v>
      </c>
      <c r="O15469">
        <f t="shared" si="1688"/>
        <v>10</v>
      </c>
      <c r="P15469">
        <f t="shared" si="1693"/>
        <v>0</v>
      </c>
      <c r="Q15469">
        <f t="shared" si="1694"/>
        <v>0</v>
      </c>
    </row>
    <row r="15470" spans="1:17" ht="19.5" x14ac:dyDescent="0.4">
      <c r="A15470" s="33">
        <f t="shared" si="1689"/>
        <v>46800</v>
      </c>
      <c r="B15470" s="27" t="str">
        <f t="shared" si="1690"/>
        <v>(木)</v>
      </c>
      <c r="C15470" s="34">
        <v>0.20833333333333301</v>
      </c>
      <c r="D15470" s="16" t="s">
        <v>18</v>
      </c>
      <c r="E15470" s="35">
        <v>0.22916666666666699</v>
      </c>
      <c r="F15470" s="50">
        <f>IF(COUNTIF('リスト（不使用）'!$A$5:$A$6,単年カーブ!$A$1),"希望数量入力ください",'単年（2027年度）'!$E$12*単年カーブ!$R$3+'単年（2027年度）'!$E$12*(1-単年カーブ!$R$3)*単年カーブ!Q15470)</f>
        <v>0</v>
      </c>
      <c r="G15470" s="47">
        <f t="shared" si="1691"/>
        <v>0</v>
      </c>
      <c r="M15470">
        <f t="shared" si="1692"/>
        <v>2</v>
      </c>
      <c r="N15470">
        <f>IF(OR(WEEKDAY(A15470)=1,WEEKDAY(A15470)=7,COUNTIF('2027祝日等（不使用）'!$A$1:$A$20,単年カーブ!A15470)=1),0,1)</f>
        <v>1</v>
      </c>
      <c r="O15470">
        <f t="shared" si="1688"/>
        <v>11</v>
      </c>
      <c r="P15470">
        <f t="shared" si="1693"/>
        <v>0</v>
      </c>
      <c r="Q15470">
        <f t="shared" si="1694"/>
        <v>0</v>
      </c>
    </row>
    <row r="15471" spans="1:17" ht="19.5" x14ac:dyDescent="0.4">
      <c r="A15471" s="33">
        <f t="shared" si="1689"/>
        <v>46800</v>
      </c>
      <c r="B15471" s="27" t="str">
        <f t="shared" si="1690"/>
        <v>(木)</v>
      </c>
      <c r="C15471" s="34">
        <v>0.22916666666666699</v>
      </c>
      <c r="D15471" s="16" t="s">
        <v>18</v>
      </c>
      <c r="E15471" s="35">
        <v>0.25</v>
      </c>
      <c r="F15471" s="50">
        <f>IF(COUNTIF('リスト（不使用）'!$A$5:$A$6,単年カーブ!$A$1),"希望数量入力ください",'単年（2027年度）'!$E$12*単年カーブ!$R$3+'単年（2027年度）'!$E$12*(1-単年カーブ!$R$3)*単年カーブ!Q15471)</f>
        <v>0</v>
      </c>
      <c r="G15471" s="47">
        <f t="shared" si="1691"/>
        <v>0</v>
      </c>
      <c r="M15471">
        <f t="shared" si="1692"/>
        <v>2</v>
      </c>
      <c r="N15471">
        <f>IF(OR(WEEKDAY(A15471)=1,WEEKDAY(A15471)=7,COUNTIF('2027祝日等（不使用）'!$A$1:$A$20,単年カーブ!A15471)=1),0,1)</f>
        <v>1</v>
      </c>
      <c r="O15471">
        <f t="shared" si="1688"/>
        <v>12</v>
      </c>
      <c r="P15471">
        <f t="shared" si="1693"/>
        <v>0</v>
      </c>
      <c r="Q15471">
        <f t="shared" si="1694"/>
        <v>0</v>
      </c>
    </row>
    <row r="15472" spans="1:17" ht="19.5" x14ac:dyDescent="0.4">
      <c r="A15472" s="33">
        <f t="shared" si="1689"/>
        <v>46800</v>
      </c>
      <c r="B15472" s="27" t="str">
        <f t="shared" si="1690"/>
        <v>(木)</v>
      </c>
      <c r="C15472" s="34">
        <v>0.25</v>
      </c>
      <c r="D15472" s="16" t="s">
        <v>18</v>
      </c>
      <c r="E15472" s="35">
        <v>0.27083333333333298</v>
      </c>
      <c r="F15472" s="50">
        <f>IF(COUNTIF('リスト（不使用）'!$A$5:$A$6,単年カーブ!$A$1),"希望数量入力ください",'単年（2027年度）'!$E$12*単年カーブ!$R$3+'単年（2027年度）'!$E$12*(1-単年カーブ!$R$3)*単年カーブ!Q15472)</f>
        <v>0</v>
      </c>
      <c r="G15472" s="47">
        <f t="shared" si="1691"/>
        <v>0</v>
      </c>
      <c r="M15472">
        <f t="shared" si="1692"/>
        <v>2</v>
      </c>
      <c r="N15472">
        <f>IF(OR(WEEKDAY(A15472)=1,WEEKDAY(A15472)=7,COUNTIF('2027祝日等（不使用）'!$A$1:$A$20,単年カーブ!A15472)=1),0,1)</f>
        <v>1</v>
      </c>
      <c r="O15472">
        <f t="shared" si="1688"/>
        <v>13</v>
      </c>
      <c r="P15472">
        <f t="shared" si="1693"/>
        <v>0</v>
      </c>
      <c r="Q15472">
        <f t="shared" si="1694"/>
        <v>0</v>
      </c>
    </row>
    <row r="15473" spans="1:17" ht="19.5" x14ac:dyDescent="0.4">
      <c r="A15473" s="33">
        <f t="shared" si="1689"/>
        <v>46800</v>
      </c>
      <c r="B15473" s="27" t="str">
        <f t="shared" si="1690"/>
        <v>(木)</v>
      </c>
      <c r="C15473" s="34">
        <v>0.27083333333333298</v>
      </c>
      <c r="D15473" s="16" t="s">
        <v>18</v>
      </c>
      <c r="E15473" s="35">
        <v>0.29166666666666702</v>
      </c>
      <c r="F15473" s="50">
        <f>IF(COUNTIF('リスト（不使用）'!$A$5:$A$6,単年カーブ!$A$1),"希望数量入力ください",'単年（2027年度）'!$E$12*単年カーブ!$R$3+'単年（2027年度）'!$E$12*(1-単年カーブ!$R$3)*単年カーブ!Q15473)</f>
        <v>0</v>
      </c>
      <c r="G15473" s="47">
        <f t="shared" si="1691"/>
        <v>0</v>
      </c>
      <c r="M15473">
        <f t="shared" si="1692"/>
        <v>2</v>
      </c>
      <c r="N15473">
        <f>IF(OR(WEEKDAY(A15473)=1,WEEKDAY(A15473)=7,COUNTIF('2027祝日等（不使用）'!$A$1:$A$20,単年カーブ!A15473)=1),0,1)</f>
        <v>1</v>
      </c>
      <c r="O15473">
        <f t="shared" si="1688"/>
        <v>14</v>
      </c>
      <c r="P15473">
        <f t="shared" si="1693"/>
        <v>0</v>
      </c>
      <c r="Q15473">
        <f t="shared" si="1694"/>
        <v>0</v>
      </c>
    </row>
    <row r="15474" spans="1:17" ht="19.5" x14ac:dyDescent="0.4">
      <c r="A15474" s="33">
        <f t="shared" si="1689"/>
        <v>46800</v>
      </c>
      <c r="B15474" s="27" t="str">
        <f t="shared" si="1690"/>
        <v>(木)</v>
      </c>
      <c r="C15474" s="34">
        <v>0.29166666666666702</v>
      </c>
      <c r="D15474" s="16" t="s">
        <v>18</v>
      </c>
      <c r="E15474" s="35">
        <v>0.3125</v>
      </c>
      <c r="F15474" s="50">
        <f>IF(COUNTIF('リスト（不使用）'!$A$5:$A$6,単年カーブ!$A$1),"希望数量入力ください",'単年（2027年度）'!$E$12*単年カーブ!$R$3+'単年（2027年度）'!$E$12*(1-単年カーブ!$R$3)*単年カーブ!Q15474)</f>
        <v>0</v>
      </c>
      <c r="G15474" s="47">
        <f t="shared" si="1691"/>
        <v>0</v>
      </c>
      <c r="M15474">
        <f t="shared" si="1692"/>
        <v>2</v>
      </c>
      <c r="N15474">
        <f>IF(OR(WEEKDAY(A15474)=1,WEEKDAY(A15474)=7,COUNTIF('2027祝日等（不使用）'!$A$1:$A$20,単年カーブ!A15474)=1),0,1)</f>
        <v>1</v>
      </c>
      <c r="O15474">
        <f t="shared" si="1688"/>
        <v>15</v>
      </c>
      <c r="P15474">
        <f t="shared" si="1693"/>
        <v>0</v>
      </c>
      <c r="Q15474">
        <f t="shared" si="1694"/>
        <v>0</v>
      </c>
    </row>
    <row r="15475" spans="1:17" ht="19.5" x14ac:dyDescent="0.4">
      <c r="A15475" s="33">
        <f t="shared" si="1689"/>
        <v>46800</v>
      </c>
      <c r="B15475" s="27" t="str">
        <f t="shared" si="1690"/>
        <v>(木)</v>
      </c>
      <c r="C15475" s="34">
        <v>0.3125</v>
      </c>
      <c r="D15475" s="16" t="s">
        <v>18</v>
      </c>
      <c r="E15475" s="35">
        <v>0.33333333333333298</v>
      </c>
      <c r="F15475" s="50">
        <f>IF(COUNTIF('リスト（不使用）'!$A$5:$A$6,単年カーブ!$A$1),"希望数量入力ください",'単年（2027年度）'!$E$12*単年カーブ!$R$3+'単年（2027年度）'!$E$12*(1-単年カーブ!$R$3)*単年カーブ!Q15475)</f>
        <v>0</v>
      </c>
      <c r="G15475" s="47">
        <f t="shared" si="1691"/>
        <v>0</v>
      </c>
      <c r="M15475">
        <f t="shared" si="1692"/>
        <v>2</v>
      </c>
      <c r="N15475">
        <f>IF(OR(WEEKDAY(A15475)=1,WEEKDAY(A15475)=7,COUNTIF('2027祝日等（不使用）'!$A$1:$A$20,単年カーブ!A15475)=1),0,1)</f>
        <v>1</v>
      </c>
      <c r="O15475">
        <f t="shared" si="1688"/>
        <v>16</v>
      </c>
      <c r="P15475">
        <f t="shared" si="1693"/>
        <v>0</v>
      </c>
      <c r="Q15475">
        <f t="shared" si="1694"/>
        <v>0</v>
      </c>
    </row>
    <row r="15476" spans="1:17" ht="19.5" x14ac:dyDescent="0.4">
      <c r="A15476" s="33">
        <f t="shared" si="1689"/>
        <v>46800</v>
      </c>
      <c r="B15476" s="27" t="str">
        <f t="shared" si="1690"/>
        <v>(木)</v>
      </c>
      <c r="C15476" s="34">
        <v>0.33333333333333298</v>
      </c>
      <c r="D15476" s="16" t="s">
        <v>18</v>
      </c>
      <c r="E15476" s="35">
        <v>0.35416666666666702</v>
      </c>
      <c r="F15476" s="50">
        <f>IF(COUNTIF('リスト（不使用）'!$A$5:$A$6,単年カーブ!$A$1),"希望数量入力ください",'単年（2027年度）'!$E$12*単年カーブ!$R$3+'単年（2027年度）'!$E$12*(1-単年カーブ!$R$3)*単年カーブ!Q15476)</f>
        <v>0</v>
      </c>
      <c r="G15476" s="47">
        <f t="shared" si="1691"/>
        <v>0</v>
      </c>
      <c r="M15476">
        <f t="shared" si="1692"/>
        <v>2</v>
      </c>
      <c r="N15476">
        <f>IF(OR(WEEKDAY(A15476)=1,WEEKDAY(A15476)=7,COUNTIF('2027祝日等（不使用）'!$A$1:$A$20,単年カーブ!A15476)=1),0,1)</f>
        <v>1</v>
      </c>
      <c r="O15476">
        <f t="shared" ref="O15476:O15539" si="1695">O15428</f>
        <v>17</v>
      </c>
      <c r="P15476">
        <f t="shared" si="1693"/>
        <v>1</v>
      </c>
      <c r="Q15476">
        <f t="shared" si="1694"/>
        <v>1</v>
      </c>
    </row>
    <row r="15477" spans="1:17" ht="19.5" x14ac:dyDescent="0.4">
      <c r="A15477" s="33">
        <f t="shared" si="1689"/>
        <v>46800</v>
      </c>
      <c r="B15477" s="27" t="str">
        <f t="shared" si="1690"/>
        <v>(木)</v>
      </c>
      <c r="C15477" s="34">
        <v>0.35416666666666702</v>
      </c>
      <c r="D15477" s="16" t="s">
        <v>18</v>
      </c>
      <c r="E15477" s="35">
        <v>0.375</v>
      </c>
      <c r="F15477" s="50">
        <f>IF(COUNTIF('リスト（不使用）'!$A$5:$A$6,単年カーブ!$A$1),"希望数量入力ください",'単年（2027年度）'!$E$12*単年カーブ!$R$3+'単年（2027年度）'!$E$12*(1-単年カーブ!$R$3)*単年カーブ!Q15477)</f>
        <v>0</v>
      </c>
      <c r="G15477" s="47">
        <f t="shared" si="1691"/>
        <v>0</v>
      </c>
      <c r="M15477">
        <f t="shared" si="1692"/>
        <v>2</v>
      </c>
      <c r="N15477">
        <f>IF(OR(WEEKDAY(A15477)=1,WEEKDAY(A15477)=7,COUNTIF('2027祝日等（不使用）'!$A$1:$A$20,単年カーブ!A15477)=1),0,1)</f>
        <v>1</v>
      </c>
      <c r="O15477">
        <f t="shared" si="1695"/>
        <v>18</v>
      </c>
      <c r="P15477">
        <f t="shared" si="1693"/>
        <v>1</v>
      </c>
      <c r="Q15477">
        <f t="shared" si="1694"/>
        <v>1</v>
      </c>
    </row>
    <row r="15478" spans="1:17" ht="19.5" x14ac:dyDescent="0.4">
      <c r="A15478" s="33">
        <f t="shared" si="1689"/>
        <v>46800</v>
      </c>
      <c r="B15478" s="27" t="str">
        <f t="shared" si="1690"/>
        <v>(木)</v>
      </c>
      <c r="C15478" s="34">
        <v>0.375</v>
      </c>
      <c r="D15478" s="16" t="s">
        <v>18</v>
      </c>
      <c r="E15478" s="35">
        <v>0.39583333333333298</v>
      </c>
      <c r="F15478" s="50">
        <f>IF(COUNTIF('リスト（不使用）'!$A$5:$A$6,単年カーブ!$A$1),"希望数量入力ください",'単年（2027年度）'!$E$12*単年カーブ!$R$3+'単年（2027年度）'!$E$12*(1-単年カーブ!$R$3)*単年カーブ!Q15478)</f>
        <v>0</v>
      </c>
      <c r="G15478" s="47">
        <f t="shared" si="1691"/>
        <v>0</v>
      </c>
      <c r="M15478">
        <f t="shared" si="1692"/>
        <v>2</v>
      </c>
      <c r="N15478">
        <f>IF(OR(WEEKDAY(A15478)=1,WEEKDAY(A15478)=7,COUNTIF('2027祝日等（不使用）'!$A$1:$A$20,単年カーブ!A15478)=1),0,1)</f>
        <v>1</v>
      </c>
      <c r="O15478">
        <f t="shared" si="1695"/>
        <v>19</v>
      </c>
      <c r="P15478">
        <f t="shared" si="1693"/>
        <v>1</v>
      </c>
      <c r="Q15478">
        <f t="shared" si="1694"/>
        <v>1</v>
      </c>
    </row>
    <row r="15479" spans="1:17" ht="19.5" x14ac:dyDescent="0.4">
      <c r="A15479" s="33">
        <f t="shared" si="1689"/>
        <v>46800</v>
      </c>
      <c r="B15479" s="27" t="str">
        <f t="shared" si="1690"/>
        <v>(木)</v>
      </c>
      <c r="C15479" s="34">
        <v>0.39583333333333298</v>
      </c>
      <c r="D15479" s="16" t="s">
        <v>18</v>
      </c>
      <c r="E15479" s="35">
        <v>0.41666666666666702</v>
      </c>
      <c r="F15479" s="50">
        <f>IF(COUNTIF('リスト（不使用）'!$A$5:$A$6,単年カーブ!$A$1),"希望数量入力ください",'単年（2027年度）'!$E$12*単年カーブ!$R$3+'単年（2027年度）'!$E$12*(1-単年カーブ!$R$3)*単年カーブ!Q15479)</f>
        <v>0</v>
      </c>
      <c r="G15479" s="47">
        <f t="shared" si="1691"/>
        <v>0</v>
      </c>
      <c r="M15479">
        <f t="shared" si="1692"/>
        <v>2</v>
      </c>
      <c r="N15479">
        <f>IF(OR(WEEKDAY(A15479)=1,WEEKDAY(A15479)=7,COUNTIF('2027祝日等（不使用）'!$A$1:$A$20,単年カーブ!A15479)=1),0,1)</f>
        <v>1</v>
      </c>
      <c r="O15479">
        <f t="shared" si="1695"/>
        <v>20</v>
      </c>
      <c r="P15479">
        <f t="shared" si="1693"/>
        <v>1</v>
      </c>
      <c r="Q15479">
        <f t="shared" si="1694"/>
        <v>1</v>
      </c>
    </row>
    <row r="15480" spans="1:17" ht="19.5" x14ac:dyDescent="0.4">
      <c r="A15480" s="33">
        <f t="shared" si="1689"/>
        <v>46800</v>
      </c>
      <c r="B15480" s="27" t="str">
        <f t="shared" si="1690"/>
        <v>(木)</v>
      </c>
      <c r="C15480" s="34">
        <v>0.41666666666666702</v>
      </c>
      <c r="D15480" s="16" t="s">
        <v>18</v>
      </c>
      <c r="E15480" s="35">
        <v>0.4375</v>
      </c>
      <c r="F15480" s="50">
        <f>IF(COUNTIF('リスト（不使用）'!$A$5:$A$6,単年カーブ!$A$1),"希望数量入力ください",'単年（2027年度）'!$E$12*単年カーブ!$R$3+'単年（2027年度）'!$E$12*(1-単年カーブ!$R$3)*単年カーブ!Q15480)</f>
        <v>0</v>
      </c>
      <c r="G15480" s="47">
        <f t="shared" si="1691"/>
        <v>0</v>
      </c>
      <c r="M15480">
        <f t="shared" si="1692"/>
        <v>2</v>
      </c>
      <c r="N15480">
        <f>IF(OR(WEEKDAY(A15480)=1,WEEKDAY(A15480)=7,COUNTIF('2027祝日等（不使用）'!$A$1:$A$20,単年カーブ!A15480)=1),0,1)</f>
        <v>1</v>
      </c>
      <c r="O15480">
        <f t="shared" si="1695"/>
        <v>21</v>
      </c>
      <c r="P15480">
        <f t="shared" si="1693"/>
        <v>1</v>
      </c>
      <c r="Q15480">
        <f t="shared" si="1694"/>
        <v>1</v>
      </c>
    </row>
    <row r="15481" spans="1:17" ht="19.5" x14ac:dyDescent="0.4">
      <c r="A15481" s="33">
        <f t="shared" si="1689"/>
        <v>46800</v>
      </c>
      <c r="B15481" s="27" t="str">
        <f t="shared" si="1690"/>
        <v>(木)</v>
      </c>
      <c r="C15481" s="34">
        <v>0.4375</v>
      </c>
      <c r="D15481" s="16" t="s">
        <v>18</v>
      </c>
      <c r="E15481" s="35">
        <v>0.45833333333333298</v>
      </c>
      <c r="F15481" s="50">
        <f>IF(COUNTIF('リスト（不使用）'!$A$5:$A$6,単年カーブ!$A$1),"希望数量入力ください",'単年（2027年度）'!$E$12*単年カーブ!$R$3+'単年（2027年度）'!$E$12*(1-単年カーブ!$R$3)*単年カーブ!Q15481)</f>
        <v>0</v>
      </c>
      <c r="G15481" s="47">
        <f t="shared" si="1691"/>
        <v>0</v>
      </c>
      <c r="M15481">
        <f t="shared" si="1692"/>
        <v>2</v>
      </c>
      <c r="N15481">
        <f>IF(OR(WEEKDAY(A15481)=1,WEEKDAY(A15481)=7,COUNTIF('2027祝日等（不使用）'!$A$1:$A$20,単年カーブ!A15481)=1),0,1)</f>
        <v>1</v>
      </c>
      <c r="O15481">
        <f t="shared" si="1695"/>
        <v>22</v>
      </c>
      <c r="P15481">
        <f t="shared" si="1693"/>
        <v>1</v>
      </c>
      <c r="Q15481">
        <f t="shared" si="1694"/>
        <v>1</v>
      </c>
    </row>
    <row r="15482" spans="1:17" ht="19.5" x14ac:dyDescent="0.4">
      <c r="A15482" s="33">
        <f t="shared" ref="A15482:A15545" si="1696">A15434+1</f>
        <v>46800</v>
      </c>
      <c r="B15482" s="27" t="str">
        <f t="shared" si="1690"/>
        <v>(木)</v>
      </c>
      <c r="C15482" s="34">
        <v>0.45833333333333298</v>
      </c>
      <c r="D15482" s="16" t="s">
        <v>18</v>
      </c>
      <c r="E15482" s="35">
        <v>0.47916666666666702</v>
      </c>
      <c r="F15482" s="50">
        <f>IF(COUNTIF('リスト（不使用）'!$A$5:$A$6,単年カーブ!$A$1),"希望数量入力ください",'単年（2027年度）'!$E$12*単年カーブ!$R$3+'単年（2027年度）'!$E$12*(1-単年カーブ!$R$3)*単年カーブ!Q15482)</f>
        <v>0</v>
      </c>
      <c r="G15482" s="47">
        <f t="shared" si="1691"/>
        <v>0</v>
      </c>
      <c r="M15482">
        <f t="shared" si="1692"/>
        <v>2</v>
      </c>
      <c r="N15482">
        <f>IF(OR(WEEKDAY(A15482)=1,WEEKDAY(A15482)=7,COUNTIF('2027祝日等（不使用）'!$A$1:$A$20,単年カーブ!A15482)=1),0,1)</f>
        <v>1</v>
      </c>
      <c r="O15482">
        <f t="shared" si="1695"/>
        <v>23</v>
      </c>
      <c r="P15482">
        <f t="shared" si="1693"/>
        <v>1</v>
      </c>
      <c r="Q15482">
        <f t="shared" si="1694"/>
        <v>1</v>
      </c>
    </row>
    <row r="15483" spans="1:17" ht="19.5" x14ac:dyDescent="0.4">
      <c r="A15483" s="33">
        <f t="shared" si="1696"/>
        <v>46800</v>
      </c>
      <c r="B15483" s="27" t="str">
        <f t="shared" si="1690"/>
        <v>(木)</v>
      </c>
      <c r="C15483" s="34">
        <v>0.47916666666666702</v>
      </c>
      <c r="D15483" s="16" t="s">
        <v>18</v>
      </c>
      <c r="E15483" s="35">
        <v>0.5</v>
      </c>
      <c r="F15483" s="50">
        <f>IF(COUNTIF('リスト（不使用）'!$A$5:$A$6,単年カーブ!$A$1),"希望数量入力ください",'単年（2027年度）'!$E$12*単年カーブ!$R$3+'単年（2027年度）'!$E$12*(1-単年カーブ!$R$3)*単年カーブ!Q15483)</f>
        <v>0</v>
      </c>
      <c r="G15483" s="47">
        <f t="shared" si="1691"/>
        <v>0</v>
      </c>
      <c r="M15483">
        <f t="shared" si="1692"/>
        <v>2</v>
      </c>
      <c r="N15483">
        <f>IF(OR(WEEKDAY(A15483)=1,WEEKDAY(A15483)=7,COUNTIF('2027祝日等（不使用）'!$A$1:$A$20,単年カーブ!A15483)=1),0,1)</f>
        <v>1</v>
      </c>
      <c r="O15483">
        <f t="shared" si="1695"/>
        <v>24</v>
      </c>
      <c r="P15483">
        <f t="shared" si="1693"/>
        <v>1</v>
      </c>
      <c r="Q15483">
        <f t="shared" si="1694"/>
        <v>1</v>
      </c>
    </row>
    <row r="15484" spans="1:17" ht="19.5" x14ac:dyDescent="0.4">
      <c r="A15484" s="33">
        <f t="shared" si="1696"/>
        <v>46800</v>
      </c>
      <c r="B15484" s="27" t="str">
        <f t="shared" si="1690"/>
        <v>(木)</v>
      </c>
      <c r="C15484" s="34">
        <v>0.5</v>
      </c>
      <c r="D15484" s="16" t="s">
        <v>18</v>
      </c>
      <c r="E15484" s="35">
        <v>0.52083333333333304</v>
      </c>
      <c r="F15484" s="50">
        <f>IF(COUNTIF('リスト（不使用）'!$A$5:$A$6,単年カーブ!$A$1),"希望数量入力ください",'単年（2027年度）'!$E$12*単年カーブ!$R$3+'単年（2027年度）'!$E$12*(1-単年カーブ!$R$3)*単年カーブ!Q15484)</f>
        <v>0</v>
      </c>
      <c r="G15484" s="47">
        <f t="shared" si="1691"/>
        <v>0</v>
      </c>
      <c r="M15484">
        <f t="shared" si="1692"/>
        <v>2</v>
      </c>
      <c r="N15484">
        <f>IF(OR(WEEKDAY(A15484)=1,WEEKDAY(A15484)=7,COUNTIF('2027祝日等（不使用）'!$A$1:$A$20,単年カーブ!A15484)=1),0,1)</f>
        <v>1</v>
      </c>
      <c r="O15484">
        <f t="shared" si="1695"/>
        <v>25</v>
      </c>
      <c r="P15484">
        <f t="shared" si="1693"/>
        <v>1</v>
      </c>
      <c r="Q15484">
        <f t="shared" si="1694"/>
        <v>1</v>
      </c>
    </row>
    <row r="15485" spans="1:17" ht="19.5" x14ac:dyDescent="0.4">
      <c r="A15485" s="33">
        <f t="shared" si="1696"/>
        <v>46800</v>
      </c>
      <c r="B15485" s="27" t="str">
        <f t="shared" si="1690"/>
        <v>(木)</v>
      </c>
      <c r="C15485" s="34">
        <v>0.52083333333333304</v>
      </c>
      <c r="D15485" s="16" t="s">
        <v>18</v>
      </c>
      <c r="E15485" s="35">
        <v>0.54166666666666696</v>
      </c>
      <c r="F15485" s="50">
        <f>IF(COUNTIF('リスト（不使用）'!$A$5:$A$6,単年カーブ!$A$1),"希望数量入力ください",'単年（2027年度）'!$E$12*単年カーブ!$R$3+'単年（2027年度）'!$E$12*(1-単年カーブ!$R$3)*単年カーブ!Q15485)</f>
        <v>0</v>
      </c>
      <c r="G15485" s="47">
        <f t="shared" si="1691"/>
        <v>0</v>
      </c>
      <c r="M15485">
        <f t="shared" si="1692"/>
        <v>2</v>
      </c>
      <c r="N15485">
        <f>IF(OR(WEEKDAY(A15485)=1,WEEKDAY(A15485)=7,COUNTIF('2027祝日等（不使用）'!$A$1:$A$20,単年カーブ!A15485)=1),0,1)</f>
        <v>1</v>
      </c>
      <c r="O15485">
        <f t="shared" si="1695"/>
        <v>26</v>
      </c>
      <c r="P15485">
        <f t="shared" si="1693"/>
        <v>1</v>
      </c>
      <c r="Q15485">
        <f t="shared" si="1694"/>
        <v>1</v>
      </c>
    </row>
    <row r="15486" spans="1:17" ht="19.5" x14ac:dyDescent="0.4">
      <c r="A15486" s="33">
        <f t="shared" si="1696"/>
        <v>46800</v>
      </c>
      <c r="B15486" s="27" t="str">
        <f t="shared" si="1690"/>
        <v>(木)</v>
      </c>
      <c r="C15486" s="34">
        <v>0.54166666666666696</v>
      </c>
      <c r="D15486" s="16" t="s">
        <v>18</v>
      </c>
      <c r="E15486" s="35">
        <v>0.5625</v>
      </c>
      <c r="F15486" s="50">
        <f>IF(COUNTIF('リスト（不使用）'!$A$5:$A$6,単年カーブ!$A$1),"希望数量入力ください",'単年（2027年度）'!$E$12*単年カーブ!$R$3+'単年（2027年度）'!$E$12*(1-単年カーブ!$R$3)*単年カーブ!Q15486)</f>
        <v>0</v>
      </c>
      <c r="G15486" s="47">
        <f t="shared" si="1691"/>
        <v>0</v>
      </c>
      <c r="M15486">
        <f t="shared" si="1692"/>
        <v>2</v>
      </c>
      <c r="N15486">
        <f>IF(OR(WEEKDAY(A15486)=1,WEEKDAY(A15486)=7,COUNTIF('2027祝日等（不使用）'!$A$1:$A$20,単年カーブ!A15486)=1),0,1)</f>
        <v>1</v>
      </c>
      <c r="O15486">
        <f t="shared" si="1695"/>
        <v>27</v>
      </c>
      <c r="P15486">
        <f t="shared" si="1693"/>
        <v>1</v>
      </c>
      <c r="Q15486">
        <f t="shared" si="1694"/>
        <v>1</v>
      </c>
    </row>
    <row r="15487" spans="1:17" ht="19.5" x14ac:dyDescent="0.4">
      <c r="A15487" s="33">
        <f t="shared" si="1696"/>
        <v>46800</v>
      </c>
      <c r="B15487" s="27" t="str">
        <f t="shared" si="1690"/>
        <v>(木)</v>
      </c>
      <c r="C15487" s="34">
        <v>0.5625</v>
      </c>
      <c r="D15487" s="16" t="s">
        <v>18</v>
      </c>
      <c r="E15487" s="35">
        <v>0.58333333333333304</v>
      </c>
      <c r="F15487" s="50">
        <f>IF(COUNTIF('リスト（不使用）'!$A$5:$A$6,単年カーブ!$A$1),"希望数量入力ください",'単年（2027年度）'!$E$12*単年カーブ!$R$3+'単年（2027年度）'!$E$12*(1-単年カーブ!$R$3)*単年カーブ!Q15487)</f>
        <v>0</v>
      </c>
      <c r="G15487" s="47">
        <f t="shared" si="1691"/>
        <v>0</v>
      </c>
      <c r="M15487">
        <f t="shared" si="1692"/>
        <v>2</v>
      </c>
      <c r="N15487">
        <f>IF(OR(WEEKDAY(A15487)=1,WEEKDAY(A15487)=7,COUNTIF('2027祝日等（不使用）'!$A$1:$A$20,単年カーブ!A15487)=1),0,1)</f>
        <v>1</v>
      </c>
      <c r="O15487">
        <f t="shared" si="1695"/>
        <v>28</v>
      </c>
      <c r="P15487">
        <f t="shared" si="1693"/>
        <v>1</v>
      </c>
      <c r="Q15487">
        <f t="shared" si="1694"/>
        <v>1</v>
      </c>
    </row>
    <row r="15488" spans="1:17" ht="19.5" x14ac:dyDescent="0.4">
      <c r="A15488" s="33">
        <f t="shared" si="1696"/>
        <v>46800</v>
      </c>
      <c r="B15488" s="27" t="str">
        <f t="shared" si="1690"/>
        <v>(木)</v>
      </c>
      <c r="C15488" s="34">
        <v>0.58333333333333304</v>
      </c>
      <c r="D15488" s="16" t="s">
        <v>18</v>
      </c>
      <c r="E15488" s="35">
        <v>0.60416666666666696</v>
      </c>
      <c r="F15488" s="50">
        <f>IF(COUNTIF('リスト（不使用）'!$A$5:$A$6,単年カーブ!$A$1),"希望数量入力ください",'単年（2027年度）'!$E$12*単年カーブ!$R$3+'単年（2027年度）'!$E$12*(1-単年カーブ!$R$3)*単年カーブ!Q15488)</f>
        <v>0</v>
      </c>
      <c r="G15488" s="47">
        <f t="shared" si="1691"/>
        <v>0</v>
      </c>
      <c r="M15488">
        <f t="shared" si="1692"/>
        <v>2</v>
      </c>
      <c r="N15488">
        <f>IF(OR(WEEKDAY(A15488)=1,WEEKDAY(A15488)=7,COUNTIF('2027祝日等（不使用）'!$A$1:$A$20,単年カーブ!A15488)=1),0,1)</f>
        <v>1</v>
      </c>
      <c r="O15488">
        <f t="shared" si="1695"/>
        <v>29</v>
      </c>
      <c r="P15488">
        <f t="shared" si="1693"/>
        <v>1</v>
      </c>
      <c r="Q15488">
        <f t="shared" si="1694"/>
        <v>1</v>
      </c>
    </row>
    <row r="15489" spans="1:17" ht="19.5" x14ac:dyDescent="0.4">
      <c r="A15489" s="33">
        <f t="shared" si="1696"/>
        <v>46800</v>
      </c>
      <c r="B15489" s="27" t="str">
        <f t="shared" si="1690"/>
        <v>(木)</v>
      </c>
      <c r="C15489" s="34">
        <v>0.60416666666666696</v>
      </c>
      <c r="D15489" s="16" t="s">
        <v>18</v>
      </c>
      <c r="E15489" s="35">
        <v>0.625</v>
      </c>
      <c r="F15489" s="50">
        <f>IF(COUNTIF('リスト（不使用）'!$A$5:$A$6,単年カーブ!$A$1),"希望数量入力ください",'単年（2027年度）'!$E$12*単年カーブ!$R$3+'単年（2027年度）'!$E$12*(1-単年カーブ!$R$3)*単年カーブ!Q15489)</f>
        <v>0</v>
      </c>
      <c r="G15489" s="47">
        <f t="shared" si="1691"/>
        <v>0</v>
      </c>
      <c r="M15489">
        <f t="shared" si="1692"/>
        <v>2</v>
      </c>
      <c r="N15489">
        <f>IF(OR(WEEKDAY(A15489)=1,WEEKDAY(A15489)=7,COUNTIF('2027祝日等（不使用）'!$A$1:$A$20,単年カーブ!A15489)=1),0,1)</f>
        <v>1</v>
      </c>
      <c r="O15489">
        <f t="shared" si="1695"/>
        <v>30</v>
      </c>
      <c r="P15489">
        <f t="shared" si="1693"/>
        <v>1</v>
      </c>
      <c r="Q15489">
        <f t="shared" si="1694"/>
        <v>1</v>
      </c>
    </row>
    <row r="15490" spans="1:17" ht="19.5" x14ac:dyDescent="0.4">
      <c r="A15490" s="33">
        <f t="shared" si="1696"/>
        <v>46800</v>
      </c>
      <c r="B15490" s="27" t="str">
        <f t="shared" si="1690"/>
        <v>(木)</v>
      </c>
      <c r="C15490" s="34">
        <v>0.625</v>
      </c>
      <c r="D15490" s="16" t="s">
        <v>18</v>
      </c>
      <c r="E15490" s="35">
        <v>0.64583333333333304</v>
      </c>
      <c r="F15490" s="50">
        <f>IF(COUNTIF('リスト（不使用）'!$A$5:$A$6,単年カーブ!$A$1),"希望数量入力ください",'単年（2027年度）'!$E$12*単年カーブ!$R$3+'単年（2027年度）'!$E$12*(1-単年カーブ!$R$3)*単年カーブ!Q15490)</f>
        <v>0</v>
      </c>
      <c r="G15490" s="47">
        <f t="shared" si="1691"/>
        <v>0</v>
      </c>
      <c r="M15490">
        <f t="shared" si="1692"/>
        <v>2</v>
      </c>
      <c r="N15490">
        <f>IF(OR(WEEKDAY(A15490)=1,WEEKDAY(A15490)=7,COUNTIF('2027祝日等（不使用）'!$A$1:$A$20,単年カーブ!A15490)=1),0,1)</f>
        <v>1</v>
      </c>
      <c r="O15490">
        <f t="shared" si="1695"/>
        <v>31</v>
      </c>
      <c r="P15490">
        <f t="shared" si="1693"/>
        <v>1</v>
      </c>
      <c r="Q15490">
        <f t="shared" si="1694"/>
        <v>1</v>
      </c>
    </row>
    <row r="15491" spans="1:17" ht="19.5" x14ac:dyDescent="0.4">
      <c r="A15491" s="33">
        <f t="shared" si="1696"/>
        <v>46800</v>
      </c>
      <c r="B15491" s="27" t="str">
        <f t="shared" si="1690"/>
        <v>(木)</v>
      </c>
      <c r="C15491" s="34">
        <v>0.64583333333333304</v>
      </c>
      <c r="D15491" s="16" t="s">
        <v>18</v>
      </c>
      <c r="E15491" s="35">
        <v>0.66666666666666696</v>
      </c>
      <c r="F15491" s="50">
        <f>IF(COUNTIF('リスト（不使用）'!$A$5:$A$6,単年カーブ!$A$1),"希望数量入力ください",'単年（2027年度）'!$E$12*単年カーブ!$R$3+'単年（2027年度）'!$E$12*(1-単年カーブ!$R$3)*単年カーブ!Q15491)</f>
        <v>0</v>
      </c>
      <c r="G15491" s="47">
        <f t="shared" si="1691"/>
        <v>0</v>
      </c>
      <c r="M15491">
        <f t="shared" si="1692"/>
        <v>2</v>
      </c>
      <c r="N15491">
        <f>IF(OR(WEEKDAY(A15491)=1,WEEKDAY(A15491)=7,COUNTIF('2027祝日等（不使用）'!$A$1:$A$20,単年カーブ!A15491)=1),0,1)</f>
        <v>1</v>
      </c>
      <c r="O15491">
        <f t="shared" si="1695"/>
        <v>32</v>
      </c>
      <c r="P15491">
        <f t="shared" si="1693"/>
        <v>1</v>
      </c>
      <c r="Q15491">
        <f t="shared" si="1694"/>
        <v>1</v>
      </c>
    </row>
    <row r="15492" spans="1:17" ht="19.5" x14ac:dyDescent="0.4">
      <c r="A15492" s="33">
        <f t="shared" si="1696"/>
        <v>46800</v>
      </c>
      <c r="B15492" s="27" t="str">
        <f t="shared" ref="B15492:B15555" si="1697">TEXT(A15492,"(aaa)")</f>
        <v>(木)</v>
      </c>
      <c r="C15492" s="34">
        <v>0.66666666666666696</v>
      </c>
      <c r="D15492" s="16" t="s">
        <v>18</v>
      </c>
      <c r="E15492" s="35">
        <v>0.6875</v>
      </c>
      <c r="F15492" s="50">
        <f>IF(COUNTIF('リスト（不使用）'!$A$5:$A$6,単年カーブ!$A$1),"希望数量入力ください",'単年（2027年度）'!$E$12*単年カーブ!$R$3+'単年（2027年度）'!$E$12*(1-単年カーブ!$R$3)*単年カーブ!Q15492)</f>
        <v>0</v>
      </c>
      <c r="G15492" s="47">
        <f t="shared" ref="G15492:G15555" si="1698">F15492/2</f>
        <v>0</v>
      </c>
      <c r="M15492">
        <f t="shared" ref="M15492:M15555" si="1699">MONTH(A15492)</f>
        <v>2</v>
      </c>
      <c r="N15492">
        <f>IF(OR(WEEKDAY(A15492)=1,WEEKDAY(A15492)=7,COUNTIF('2027祝日等（不使用）'!$A$1:$A$20,単年カーブ!A15492)=1),0,1)</f>
        <v>1</v>
      </c>
      <c r="O15492">
        <f t="shared" si="1695"/>
        <v>33</v>
      </c>
      <c r="P15492">
        <f t="shared" ref="P15492:P15555" si="1700">IF(AND(O15492&gt;16,O15492&lt;41),1,0)</f>
        <v>1</v>
      </c>
      <c r="Q15492">
        <f t="shared" ref="Q15492:Q15555" si="1701">P15492*N15492</f>
        <v>1</v>
      </c>
    </row>
    <row r="15493" spans="1:17" ht="19.5" x14ac:dyDescent="0.4">
      <c r="A15493" s="33">
        <f t="shared" si="1696"/>
        <v>46800</v>
      </c>
      <c r="B15493" s="27" t="str">
        <f t="shared" si="1697"/>
        <v>(木)</v>
      </c>
      <c r="C15493" s="34">
        <v>0.6875</v>
      </c>
      <c r="D15493" s="16" t="s">
        <v>18</v>
      </c>
      <c r="E15493" s="35">
        <v>0.70833333333333304</v>
      </c>
      <c r="F15493" s="50">
        <f>IF(COUNTIF('リスト（不使用）'!$A$5:$A$6,単年カーブ!$A$1),"希望数量入力ください",'単年（2027年度）'!$E$12*単年カーブ!$R$3+'単年（2027年度）'!$E$12*(1-単年カーブ!$R$3)*単年カーブ!Q15493)</f>
        <v>0</v>
      </c>
      <c r="G15493" s="47">
        <f t="shared" si="1698"/>
        <v>0</v>
      </c>
      <c r="M15493">
        <f t="shared" si="1699"/>
        <v>2</v>
      </c>
      <c r="N15493">
        <f>IF(OR(WEEKDAY(A15493)=1,WEEKDAY(A15493)=7,COUNTIF('2027祝日等（不使用）'!$A$1:$A$20,単年カーブ!A15493)=1),0,1)</f>
        <v>1</v>
      </c>
      <c r="O15493">
        <f t="shared" si="1695"/>
        <v>34</v>
      </c>
      <c r="P15493">
        <f t="shared" si="1700"/>
        <v>1</v>
      </c>
      <c r="Q15493">
        <f t="shared" si="1701"/>
        <v>1</v>
      </c>
    </row>
    <row r="15494" spans="1:17" ht="19.5" x14ac:dyDescent="0.4">
      <c r="A15494" s="33">
        <f t="shared" si="1696"/>
        <v>46800</v>
      </c>
      <c r="B15494" s="27" t="str">
        <f t="shared" si="1697"/>
        <v>(木)</v>
      </c>
      <c r="C15494" s="34">
        <v>0.70833333333333304</v>
      </c>
      <c r="D15494" s="16" t="s">
        <v>18</v>
      </c>
      <c r="E15494" s="35">
        <v>0.72916666666666696</v>
      </c>
      <c r="F15494" s="50">
        <f>IF(COUNTIF('リスト（不使用）'!$A$5:$A$6,単年カーブ!$A$1),"希望数量入力ください",'単年（2027年度）'!$E$12*単年カーブ!$R$3+'単年（2027年度）'!$E$12*(1-単年カーブ!$R$3)*単年カーブ!Q15494)</f>
        <v>0</v>
      </c>
      <c r="G15494" s="47">
        <f t="shared" si="1698"/>
        <v>0</v>
      </c>
      <c r="M15494">
        <f t="shared" si="1699"/>
        <v>2</v>
      </c>
      <c r="N15494">
        <f>IF(OR(WEEKDAY(A15494)=1,WEEKDAY(A15494)=7,COUNTIF('2027祝日等（不使用）'!$A$1:$A$20,単年カーブ!A15494)=1),0,1)</f>
        <v>1</v>
      </c>
      <c r="O15494">
        <f t="shared" si="1695"/>
        <v>35</v>
      </c>
      <c r="P15494">
        <f t="shared" si="1700"/>
        <v>1</v>
      </c>
      <c r="Q15494">
        <f t="shared" si="1701"/>
        <v>1</v>
      </c>
    </row>
    <row r="15495" spans="1:17" ht="19.5" x14ac:dyDescent="0.4">
      <c r="A15495" s="33">
        <f t="shared" si="1696"/>
        <v>46800</v>
      </c>
      <c r="B15495" s="27" t="str">
        <f t="shared" si="1697"/>
        <v>(木)</v>
      </c>
      <c r="C15495" s="34">
        <v>0.72916666666666696</v>
      </c>
      <c r="D15495" s="16" t="s">
        <v>18</v>
      </c>
      <c r="E15495" s="35">
        <v>0.75</v>
      </c>
      <c r="F15495" s="50">
        <f>IF(COUNTIF('リスト（不使用）'!$A$5:$A$6,単年カーブ!$A$1),"希望数量入力ください",'単年（2027年度）'!$E$12*単年カーブ!$R$3+'単年（2027年度）'!$E$12*(1-単年カーブ!$R$3)*単年カーブ!Q15495)</f>
        <v>0</v>
      </c>
      <c r="G15495" s="47">
        <f t="shared" si="1698"/>
        <v>0</v>
      </c>
      <c r="M15495">
        <f t="shared" si="1699"/>
        <v>2</v>
      </c>
      <c r="N15495">
        <f>IF(OR(WEEKDAY(A15495)=1,WEEKDAY(A15495)=7,COUNTIF('2027祝日等（不使用）'!$A$1:$A$20,単年カーブ!A15495)=1),0,1)</f>
        <v>1</v>
      </c>
      <c r="O15495">
        <f t="shared" si="1695"/>
        <v>36</v>
      </c>
      <c r="P15495">
        <f t="shared" si="1700"/>
        <v>1</v>
      </c>
      <c r="Q15495">
        <f t="shared" si="1701"/>
        <v>1</v>
      </c>
    </row>
    <row r="15496" spans="1:17" ht="19.5" x14ac:dyDescent="0.4">
      <c r="A15496" s="33">
        <f t="shared" si="1696"/>
        <v>46800</v>
      </c>
      <c r="B15496" s="27" t="str">
        <f t="shared" si="1697"/>
        <v>(木)</v>
      </c>
      <c r="C15496" s="34">
        <v>0.75</v>
      </c>
      <c r="D15496" s="16" t="s">
        <v>18</v>
      </c>
      <c r="E15496" s="35">
        <v>0.77083333333333304</v>
      </c>
      <c r="F15496" s="50">
        <f>IF(COUNTIF('リスト（不使用）'!$A$5:$A$6,単年カーブ!$A$1),"希望数量入力ください",'単年（2027年度）'!$E$12*単年カーブ!$R$3+'単年（2027年度）'!$E$12*(1-単年カーブ!$R$3)*単年カーブ!Q15496)</f>
        <v>0</v>
      </c>
      <c r="G15496" s="47">
        <f t="shared" si="1698"/>
        <v>0</v>
      </c>
      <c r="M15496">
        <f t="shared" si="1699"/>
        <v>2</v>
      </c>
      <c r="N15496">
        <f>IF(OR(WEEKDAY(A15496)=1,WEEKDAY(A15496)=7,COUNTIF('2027祝日等（不使用）'!$A$1:$A$20,単年カーブ!A15496)=1),0,1)</f>
        <v>1</v>
      </c>
      <c r="O15496">
        <f t="shared" si="1695"/>
        <v>37</v>
      </c>
      <c r="P15496">
        <f t="shared" si="1700"/>
        <v>1</v>
      </c>
      <c r="Q15496">
        <f t="shared" si="1701"/>
        <v>1</v>
      </c>
    </row>
    <row r="15497" spans="1:17" ht="19.5" x14ac:dyDescent="0.4">
      <c r="A15497" s="33">
        <f t="shared" si="1696"/>
        <v>46800</v>
      </c>
      <c r="B15497" s="27" t="str">
        <f t="shared" si="1697"/>
        <v>(木)</v>
      </c>
      <c r="C15497" s="34">
        <v>0.77083333333333304</v>
      </c>
      <c r="D15497" s="16" t="s">
        <v>18</v>
      </c>
      <c r="E15497" s="35">
        <v>0.79166666666666696</v>
      </c>
      <c r="F15497" s="50">
        <f>IF(COUNTIF('リスト（不使用）'!$A$5:$A$6,単年カーブ!$A$1),"希望数量入力ください",'単年（2027年度）'!$E$12*単年カーブ!$R$3+'単年（2027年度）'!$E$12*(1-単年カーブ!$R$3)*単年カーブ!Q15497)</f>
        <v>0</v>
      </c>
      <c r="G15497" s="47">
        <f t="shared" si="1698"/>
        <v>0</v>
      </c>
      <c r="M15497">
        <f t="shared" si="1699"/>
        <v>2</v>
      </c>
      <c r="N15497">
        <f>IF(OR(WEEKDAY(A15497)=1,WEEKDAY(A15497)=7,COUNTIF('2027祝日等（不使用）'!$A$1:$A$20,単年カーブ!A15497)=1),0,1)</f>
        <v>1</v>
      </c>
      <c r="O15497">
        <f t="shared" si="1695"/>
        <v>38</v>
      </c>
      <c r="P15497">
        <f t="shared" si="1700"/>
        <v>1</v>
      </c>
      <c r="Q15497">
        <f t="shared" si="1701"/>
        <v>1</v>
      </c>
    </row>
    <row r="15498" spans="1:17" ht="19.5" x14ac:dyDescent="0.4">
      <c r="A15498" s="33">
        <f t="shared" si="1696"/>
        <v>46800</v>
      </c>
      <c r="B15498" s="27" t="str">
        <f t="shared" si="1697"/>
        <v>(木)</v>
      </c>
      <c r="C15498" s="34">
        <v>0.79166666666666696</v>
      </c>
      <c r="D15498" s="16" t="s">
        <v>18</v>
      </c>
      <c r="E15498" s="35">
        <v>0.8125</v>
      </c>
      <c r="F15498" s="50">
        <f>IF(COUNTIF('リスト（不使用）'!$A$5:$A$6,単年カーブ!$A$1),"希望数量入力ください",'単年（2027年度）'!$E$12*単年カーブ!$R$3+'単年（2027年度）'!$E$12*(1-単年カーブ!$R$3)*単年カーブ!Q15498)</f>
        <v>0</v>
      </c>
      <c r="G15498" s="47">
        <f t="shared" si="1698"/>
        <v>0</v>
      </c>
      <c r="M15498">
        <f t="shared" si="1699"/>
        <v>2</v>
      </c>
      <c r="N15498">
        <f>IF(OR(WEEKDAY(A15498)=1,WEEKDAY(A15498)=7,COUNTIF('2027祝日等（不使用）'!$A$1:$A$20,単年カーブ!A15498)=1),0,1)</f>
        <v>1</v>
      </c>
      <c r="O15498">
        <f t="shared" si="1695"/>
        <v>39</v>
      </c>
      <c r="P15498">
        <f t="shared" si="1700"/>
        <v>1</v>
      </c>
      <c r="Q15498">
        <f t="shared" si="1701"/>
        <v>1</v>
      </c>
    </row>
    <row r="15499" spans="1:17" ht="19.5" x14ac:dyDescent="0.4">
      <c r="A15499" s="33">
        <f t="shared" si="1696"/>
        <v>46800</v>
      </c>
      <c r="B15499" s="27" t="str">
        <f t="shared" si="1697"/>
        <v>(木)</v>
      </c>
      <c r="C15499" s="34">
        <v>0.8125</v>
      </c>
      <c r="D15499" s="16" t="s">
        <v>18</v>
      </c>
      <c r="E15499" s="35">
        <v>0.83333333333333304</v>
      </c>
      <c r="F15499" s="50">
        <f>IF(COUNTIF('リスト（不使用）'!$A$5:$A$6,単年カーブ!$A$1),"希望数量入力ください",'単年（2027年度）'!$E$12*単年カーブ!$R$3+'単年（2027年度）'!$E$12*(1-単年カーブ!$R$3)*単年カーブ!Q15499)</f>
        <v>0</v>
      </c>
      <c r="G15499" s="47">
        <f t="shared" si="1698"/>
        <v>0</v>
      </c>
      <c r="M15499">
        <f t="shared" si="1699"/>
        <v>2</v>
      </c>
      <c r="N15499">
        <f>IF(OR(WEEKDAY(A15499)=1,WEEKDAY(A15499)=7,COUNTIF('2027祝日等（不使用）'!$A$1:$A$20,単年カーブ!A15499)=1),0,1)</f>
        <v>1</v>
      </c>
      <c r="O15499">
        <f t="shared" si="1695"/>
        <v>40</v>
      </c>
      <c r="P15499">
        <f t="shared" si="1700"/>
        <v>1</v>
      </c>
      <c r="Q15499">
        <f t="shared" si="1701"/>
        <v>1</v>
      </c>
    </row>
    <row r="15500" spans="1:17" ht="19.5" x14ac:dyDescent="0.4">
      <c r="A15500" s="33">
        <f t="shared" si="1696"/>
        <v>46800</v>
      </c>
      <c r="B15500" s="27" t="str">
        <f t="shared" si="1697"/>
        <v>(木)</v>
      </c>
      <c r="C15500" s="34">
        <v>0.83333333333333304</v>
      </c>
      <c r="D15500" s="16" t="s">
        <v>18</v>
      </c>
      <c r="E15500" s="35">
        <v>0.85416666666666696</v>
      </c>
      <c r="F15500" s="50">
        <f>IF(COUNTIF('リスト（不使用）'!$A$5:$A$6,単年カーブ!$A$1),"希望数量入力ください",'単年（2027年度）'!$E$12*単年カーブ!$R$3+'単年（2027年度）'!$E$12*(1-単年カーブ!$R$3)*単年カーブ!Q15500)</f>
        <v>0</v>
      </c>
      <c r="G15500" s="47">
        <f t="shared" si="1698"/>
        <v>0</v>
      </c>
      <c r="M15500">
        <f t="shared" si="1699"/>
        <v>2</v>
      </c>
      <c r="N15500">
        <f>IF(OR(WEEKDAY(A15500)=1,WEEKDAY(A15500)=7,COUNTIF('2027祝日等（不使用）'!$A$1:$A$20,単年カーブ!A15500)=1),0,1)</f>
        <v>1</v>
      </c>
      <c r="O15500">
        <f t="shared" si="1695"/>
        <v>41</v>
      </c>
      <c r="P15500">
        <f t="shared" si="1700"/>
        <v>0</v>
      </c>
      <c r="Q15500">
        <f t="shared" si="1701"/>
        <v>0</v>
      </c>
    </row>
    <row r="15501" spans="1:17" ht="19.5" x14ac:dyDescent="0.4">
      <c r="A15501" s="33">
        <f t="shared" si="1696"/>
        <v>46800</v>
      </c>
      <c r="B15501" s="27" t="str">
        <f t="shared" si="1697"/>
        <v>(木)</v>
      </c>
      <c r="C15501" s="34">
        <v>0.85416666666666696</v>
      </c>
      <c r="D15501" s="16" t="s">
        <v>18</v>
      </c>
      <c r="E15501" s="35">
        <v>0.875</v>
      </c>
      <c r="F15501" s="50">
        <f>IF(COUNTIF('リスト（不使用）'!$A$5:$A$6,単年カーブ!$A$1),"希望数量入力ください",'単年（2027年度）'!$E$12*単年カーブ!$R$3+'単年（2027年度）'!$E$12*(1-単年カーブ!$R$3)*単年カーブ!Q15501)</f>
        <v>0</v>
      </c>
      <c r="G15501" s="47">
        <f t="shared" si="1698"/>
        <v>0</v>
      </c>
      <c r="M15501">
        <f t="shared" si="1699"/>
        <v>2</v>
      </c>
      <c r="N15501">
        <f>IF(OR(WEEKDAY(A15501)=1,WEEKDAY(A15501)=7,COUNTIF('2027祝日等（不使用）'!$A$1:$A$20,単年カーブ!A15501)=1),0,1)</f>
        <v>1</v>
      </c>
      <c r="O15501">
        <f t="shared" si="1695"/>
        <v>42</v>
      </c>
      <c r="P15501">
        <f t="shared" si="1700"/>
        <v>0</v>
      </c>
      <c r="Q15501">
        <f t="shared" si="1701"/>
        <v>0</v>
      </c>
    </row>
    <row r="15502" spans="1:17" ht="19.5" x14ac:dyDescent="0.4">
      <c r="A15502" s="33">
        <f t="shared" si="1696"/>
        <v>46800</v>
      </c>
      <c r="B15502" s="27" t="str">
        <f t="shared" si="1697"/>
        <v>(木)</v>
      </c>
      <c r="C15502" s="34">
        <v>0.875</v>
      </c>
      <c r="D15502" s="16" t="s">
        <v>18</v>
      </c>
      <c r="E15502" s="35">
        <v>0.89583333333333304</v>
      </c>
      <c r="F15502" s="50">
        <f>IF(COUNTIF('リスト（不使用）'!$A$5:$A$6,単年カーブ!$A$1),"希望数量入力ください",'単年（2027年度）'!$E$12*単年カーブ!$R$3+'単年（2027年度）'!$E$12*(1-単年カーブ!$R$3)*単年カーブ!Q15502)</f>
        <v>0</v>
      </c>
      <c r="G15502" s="47">
        <f t="shared" si="1698"/>
        <v>0</v>
      </c>
      <c r="M15502">
        <f t="shared" si="1699"/>
        <v>2</v>
      </c>
      <c r="N15502">
        <f>IF(OR(WEEKDAY(A15502)=1,WEEKDAY(A15502)=7,COUNTIF('2027祝日等（不使用）'!$A$1:$A$20,単年カーブ!A15502)=1),0,1)</f>
        <v>1</v>
      </c>
      <c r="O15502">
        <f t="shared" si="1695"/>
        <v>43</v>
      </c>
      <c r="P15502">
        <f t="shared" si="1700"/>
        <v>0</v>
      </c>
      <c r="Q15502">
        <f t="shared" si="1701"/>
        <v>0</v>
      </c>
    </row>
    <row r="15503" spans="1:17" ht="19.5" x14ac:dyDescent="0.4">
      <c r="A15503" s="33">
        <f t="shared" si="1696"/>
        <v>46800</v>
      </c>
      <c r="B15503" s="27" t="str">
        <f t="shared" si="1697"/>
        <v>(木)</v>
      </c>
      <c r="C15503" s="34">
        <v>0.89583333333333304</v>
      </c>
      <c r="D15503" s="16" t="s">
        <v>18</v>
      </c>
      <c r="E15503" s="35">
        <v>0.91666666666666696</v>
      </c>
      <c r="F15503" s="50">
        <f>IF(COUNTIF('リスト（不使用）'!$A$5:$A$6,単年カーブ!$A$1),"希望数量入力ください",'単年（2027年度）'!$E$12*単年カーブ!$R$3+'単年（2027年度）'!$E$12*(1-単年カーブ!$R$3)*単年カーブ!Q15503)</f>
        <v>0</v>
      </c>
      <c r="G15503" s="47">
        <f t="shared" si="1698"/>
        <v>0</v>
      </c>
      <c r="M15503">
        <f t="shared" si="1699"/>
        <v>2</v>
      </c>
      <c r="N15503">
        <f>IF(OR(WEEKDAY(A15503)=1,WEEKDAY(A15503)=7,COUNTIF('2027祝日等（不使用）'!$A$1:$A$20,単年カーブ!A15503)=1),0,1)</f>
        <v>1</v>
      </c>
      <c r="O15503">
        <f t="shared" si="1695"/>
        <v>44</v>
      </c>
      <c r="P15503">
        <f t="shared" si="1700"/>
        <v>0</v>
      </c>
      <c r="Q15503">
        <f t="shared" si="1701"/>
        <v>0</v>
      </c>
    </row>
    <row r="15504" spans="1:17" ht="19.5" x14ac:dyDescent="0.4">
      <c r="A15504" s="33">
        <f t="shared" si="1696"/>
        <v>46800</v>
      </c>
      <c r="B15504" s="27" t="str">
        <f t="shared" si="1697"/>
        <v>(木)</v>
      </c>
      <c r="C15504" s="34">
        <v>0.91666666666666696</v>
      </c>
      <c r="D15504" s="16" t="s">
        <v>18</v>
      </c>
      <c r="E15504" s="35">
        <v>0.9375</v>
      </c>
      <c r="F15504" s="50">
        <f>IF(COUNTIF('リスト（不使用）'!$A$5:$A$6,単年カーブ!$A$1),"希望数量入力ください",'単年（2027年度）'!$E$12*単年カーブ!$R$3+'単年（2027年度）'!$E$12*(1-単年カーブ!$R$3)*単年カーブ!Q15504)</f>
        <v>0</v>
      </c>
      <c r="G15504" s="47">
        <f t="shared" si="1698"/>
        <v>0</v>
      </c>
      <c r="M15504">
        <f t="shared" si="1699"/>
        <v>2</v>
      </c>
      <c r="N15504">
        <f>IF(OR(WEEKDAY(A15504)=1,WEEKDAY(A15504)=7,COUNTIF('2027祝日等（不使用）'!$A$1:$A$20,単年カーブ!A15504)=1),0,1)</f>
        <v>1</v>
      </c>
      <c r="O15504">
        <f t="shared" si="1695"/>
        <v>45</v>
      </c>
      <c r="P15504">
        <f t="shared" si="1700"/>
        <v>0</v>
      </c>
      <c r="Q15504">
        <f t="shared" si="1701"/>
        <v>0</v>
      </c>
    </row>
    <row r="15505" spans="1:17" ht="19.5" x14ac:dyDescent="0.4">
      <c r="A15505" s="33">
        <f t="shared" si="1696"/>
        <v>46800</v>
      </c>
      <c r="B15505" s="27" t="str">
        <f t="shared" si="1697"/>
        <v>(木)</v>
      </c>
      <c r="C15505" s="34">
        <v>0.9375</v>
      </c>
      <c r="D15505" s="16" t="s">
        <v>18</v>
      </c>
      <c r="E15505" s="35">
        <v>0.95833333333333304</v>
      </c>
      <c r="F15505" s="50">
        <f>IF(COUNTIF('リスト（不使用）'!$A$5:$A$6,単年カーブ!$A$1),"希望数量入力ください",'単年（2027年度）'!$E$12*単年カーブ!$R$3+'単年（2027年度）'!$E$12*(1-単年カーブ!$R$3)*単年カーブ!Q15505)</f>
        <v>0</v>
      </c>
      <c r="G15505" s="47">
        <f t="shared" si="1698"/>
        <v>0</v>
      </c>
      <c r="M15505">
        <f t="shared" si="1699"/>
        <v>2</v>
      </c>
      <c r="N15505">
        <f>IF(OR(WEEKDAY(A15505)=1,WEEKDAY(A15505)=7,COUNTIF('2027祝日等（不使用）'!$A$1:$A$20,単年カーブ!A15505)=1),0,1)</f>
        <v>1</v>
      </c>
      <c r="O15505">
        <f t="shared" si="1695"/>
        <v>46</v>
      </c>
      <c r="P15505">
        <f t="shared" si="1700"/>
        <v>0</v>
      </c>
      <c r="Q15505">
        <f t="shared" si="1701"/>
        <v>0</v>
      </c>
    </row>
    <row r="15506" spans="1:17" ht="19.5" x14ac:dyDescent="0.4">
      <c r="A15506" s="33">
        <f t="shared" si="1696"/>
        <v>46800</v>
      </c>
      <c r="B15506" s="27" t="str">
        <f t="shared" si="1697"/>
        <v>(木)</v>
      </c>
      <c r="C15506" s="34">
        <v>0.95833333333333304</v>
      </c>
      <c r="D15506" s="16" t="s">
        <v>18</v>
      </c>
      <c r="E15506" s="35">
        <v>0.97916666666666696</v>
      </c>
      <c r="F15506" s="50">
        <f>IF(COUNTIF('リスト（不使用）'!$A$5:$A$6,単年カーブ!$A$1),"希望数量入力ください",'単年（2027年度）'!$E$12*単年カーブ!$R$3+'単年（2027年度）'!$E$12*(1-単年カーブ!$R$3)*単年カーブ!Q15506)</f>
        <v>0</v>
      </c>
      <c r="G15506" s="47">
        <f t="shared" si="1698"/>
        <v>0</v>
      </c>
      <c r="M15506">
        <f t="shared" si="1699"/>
        <v>2</v>
      </c>
      <c r="N15506">
        <f>IF(OR(WEEKDAY(A15506)=1,WEEKDAY(A15506)=7,COUNTIF('2027祝日等（不使用）'!$A$1:$A$20,単年カーブ!A15506)=1),0,1)</f>
        <v>1</v>
      </c>
      <c r="O15506">
        <f t="shared" si="1695"/>
        <v>47</v>
      </c>
      <c r="P15506">
        <f t="shared" si="1700"/>
        <v>0</v>
      </c>
      <c r="Q15506">
        <f t="shared" si="1701"/>
        <v>0</v>
      </c>
    </row>
    <row r="15507" spans="1:17" ht="19.5" x14ac:dyDescent="0.4">
      <c r="A15507" s="33">
        <f t="shared" si="1696"/>
        <v>46800</v>
      </c>
      <c r="B15507" s="27" t="str">
        <f t="shared" si="1697"/>
        <v>(木)</v>
      </c>
      <c r="C15507" s="34">
        <v>0.97916666666666696</v>
      </c>
      <c r="D15507" s="16" t="s">
        <v>18</v>
      </c>
      <c r="E15507" s="35" t="s">
        <v>17</v>
      </c>
      <c r="F15507" s="50">
        <f>IF(COUNTIF('リスト（不使用）'!$A$5:$A$6,単年カーブ!$A$1),"希望数量入力ください",'単年（2027年度）'!$E$12*単年カーブ!$R$3+'単年（2027年度）'!$E$12*(1-単年カーブ!$R$3)*単年カーブ!Q15507)</f>
        <v>0</v>
      </c>
      <c r="G15507" s="47">
        <f t="shared" si="1698"/>
        <v>0</v>
      </c>
      <c r="M15507">
        <f t="shared" si="1699"/>
        <v>2</v>
      </c>
      <c r="N15507">
        <f>IF(OR(WEEKDAY(A15507)=1,WEEKDAY(A15507)=7,COUNTIF('2027祝日等（不使用）'!$A$1:$A$20,単年カーブ!A15507)=1),0,1)</f>
        <v>1</v>
      </c>
      <c r="O15507">
        <f t="shared" si="1695"/>
        <v>48</v>
      </c>
      <c r="P15507">
        <f t="shared" si="1700"/>
        <v>0</v>
      </c>
      <c r="Q15507">
        <f t="shared" si="1701"/>
        <v>0</v>
      </c>
    </row>
    <row r="15508" spans="1:17" ht="19.5" x14ac:dyDescent="0.4">
      <c r="A15508" s="33">
        <f t="shared" si="1696"/>
        <v>46801</v>
      </c>
      <c r="B15508" s="27" t="str">
        <f t="shared" si="1697"/>
        <v>(金)</v>
      </c>
      <c r="C15508" s="34">
        <v>0</v>
      </c>
      <c r="D15508" s="16" t="s">
        <v>18</v>
      </c>
      <c r="E15508" s="35">
        <v>2.0833333333333332E-2</v>
      </c>
      <c r="F15508" s="50">
        <f>IF(COUNTIF('リスト（不使用）'!$A$5:$A$6,単年カーブ!$A$1),"希望数量入力ください",'単年（2027年度）'!$E$12*単年カーブ!$R$3+'単年（2027年度）'!$E$12*(1-単年カーブ!$R$3)*単年カーブ!Q15508)</f>
        <v>0</v>
      </c>
      <c r="G15508" s="47">
        <f t="shared" si="1698"/>
        <v>0</v>
      </c>
      <c r="M15508">
        <f t="shared" si="1699"/>
        <v>2</v>
      </c>
      <c r="N15508">
        <f>IF(OR(WEEKDAY(A15508)=1,WEEKDAY(A15508)=7,COUNTIF('2027祝日等（不使用）'!$A$1:$A$20,単年カーブ!A15508)=1),0,1)</f>
        <v>1</v>
      </c>
      <c r="O15508">
        <f t="shared" si="1695"/>
        <v>1</v>
      </c>
      <c r="P15508">
        <f t="shared" si="1700"/>
        <v>0</v>
      </c>
      <c r="Q15508">
        <f t="shared" si="1701"/>
        <v>0</v>
      </c>
    </row>
    <row r="15509" spans="1:17" ht="19.5" x14ac:dyDescent="0.4">
      <c r="A15509" s="33">
        <f t="shared" si="1696"/>
        <v>46801</v>
      </c>
      <c r="B15509" s="27" t="str">
        <f t="shared" si="1697"/>
        <v>(金)</v>
      </c>
      <c r="C15509" s="34">
        <v>2.0833333333333332E-2</v>
      </c>
      <c r="D15509" s="16" t="s">
        <v>18</v>
      </c>
      <c r="E15509" s="35">
        <v>4.1666666666666664E-2</v>
      </c>
      <c r="F15509" s="50">
        <f>IF(COUNTIF('リスト（不使用）'!$A$5:$A$6,単年カーブ!$A$1),"希望数量入力ください",'単年（2027年度）'!$E$12*単年カーブ!$R$3+'単年（2027年度）'!$E$12*(1-単年カーブ!$R$3)*単年カーブ!Q15509)</f>
        <v>0</v>
      </c>
      <c r="G15509" s="47">
        <f t="shared" si="1698"/>
        <v>0</v>
      </c>
      <c r="M15509">
        <f t="shared" si="1699"/>
        <v>2</v>
      </c>
      <c r="N15509">
        <f>IF(OR(WEEKDAY(A15509)=1,WEEKDAY(A15509)=7,COUNTIF('2027祝日等（不使用）'!$A$1:$A$20,単年カーブ!A15509)=1),0,1)</f>
        <v>1</v>
      </c>
      <c r="O15509">
        <f t="shared" si="1695"/>
        <v>2</v>
      </c>
      <c r="P15509">
        <f t="shared" si="1700"/>
        <v>0</v>
      </c>
      <c r="Q15509">
        <f t="shared" si="1701"/>
        <v>0</v>
      </c>
    </row>
    <row r="15510" spans="1:17" ht="19.5" x14ac:dyDescent="0.4">
      <c r="A15510" s="33">
        <f t="shared" si="1696"/>
        <v>46801</v>
      </c>
      <c r="B15510" s="27" t="str">
        <f t="shared" si="1697"/>
        <v>(金)</v>
      </c>
      <c r="C15510" s="34">
        <v>4.1666666666666664E-2</v>
      </c>
      <c r="D15510" s="16" t="s">
        <v>18</v>
      </c>
      <c r="E15510" s="35">
        <v>6.25E-2</v>
      </c>
      <c r="F15510" s="50">
        <f>IF(COUNTIF('リスト（不使用）'!$A$5:$A$6,単年カーブ!$A$1),"希望数量入力ください",'単年（2027年度）'!$E$12*単年カーブ!$R$3+'単年（2027年度）'!$E$12*(1-単年カーブ!$R$3)*単年カーブ!Q15510)</f>
        <v>0</v>
      </c>
      <c r="G15510" s="47">
        <f t="shared" si="1698"/>
        <v>0</v>
      </c>
      <c r="M15510">
        <f t="shared" si="1699"/>
        <v>2</v>
      </c>
      <c r="N15510">
        <f>IF(OR(WEEKDAY(A15510)=1,WEEKDAY(A15510)=7,COUNTIF('2027祝日等（不使用）'!$A$1:$A$20,単年カーブ!A15510)=1),0,1)</f>
        <v>1</v>
      </c>
      <c r="O15510">
        <f t="shared" si="1695"/>
        <v>3</v>
      </c>
      <c r="P15510">
        <f t="shared" si="1700"/>
        <v>0</v>
      </c>
      <c r="Q15510">
        <f t="shared" si="1701"/>
        <v>0</v>
      </c>
    </row>
    <row r="15511" spans="1:17" ht="19.5" x14ac:dyDescent="0.4">
      <c r="A15511" s="33">
        <f t="shared" si="1696"/>
        <v>46801</v>
      </c>
      <c r="B15511" s="27" t="str">
        <f t="shared" si="1697"/>
        <v>(金)</v>
      </c>
      <c r="C15511" s="34">
        <v>6.25E-2</v>
      </c>
      <c r="D15511" s="16" t="s">
        <v>18</v>
      </c>
      <c r="E15511" s="35">
        <v>8.3333333333333301E-2</v>
      </c>
      <c r="F15511" s="50">
        <f>IF(COUNTIF('リスト（不使用）'!$A$5:$A$6,単年カーブ!$A$1),"希望数量入力ください",'単年（2027年度）'!$E$12*単年カーブ!$R$3+'単年（2027年度）'!$E$12*(1-単年カーブ!$R$3)*単年カーブ!Q15511)</f>
        <v>0</v>
      </c>
      <c r="G15511" s="47">
        <f t="shared" si="1698"/>
        <v>0</v>
      </c>
      <c r="M15511">
        <f t="shared" si="1699"/>
        <v>2</v>
      </c>
      <c r="N15511">
        <f>IF(OR(WEEKDAY(A15511)=1,WEEKDAY(A15511)=7,COUNTIF('2027祝日等（不使用）'!$A$1:$A$20,単年カーブ!A15511)=1),0,1)</f>
        <v>1</v>
      </c>
      <c r="O15511">
        <f t="shared" si="1695"/>
        <v>4</v>
      </c>
      <c r="P15511">
        <f t="shared" si="1700"/>
        <v>0</v>
      </c>
      <c r="Q15511">
        <f t="shared" si="1701"/>
        <v>0</v>
      </c>
    </row>
    <row r="15512" spans="1:17" ht="19.5" x14ac:dyDescent="0.4">
      <c r="A15512" s="33">
        <f t="shared" si="1696"/>
        <v>46801</v>
      </c>
      <c r="B15512" s="27" t="str">
        <f t="shared" si="1697"/>
        <v>(金)</v>
      </c>
      <c r="C15512" s="34">
        <v>8.3333333333333301E-2</v>
      </c>
      <c r="D15512" s="16" t="s">
        <v>18</v>
      </c>
      <c r="E15512" s="35">
        <v>0.104166666666667</v>
      </c>
      <c r="F15512" s="50">
        <f>IF(COUNTIF('リスト（不使用）'!$A$5:$A$6,単年カーブ!$A$1),"希望数量入力ください",'単年（2027年度）'!$E$12*単年カーブ!$R$3+'単年（2027年度）'!$E$12*(1-単年カーブ!$R$3)*単年カーブ!Q15512)</f>
        <v>0</v>
      </c>
      <c r="G15512" s="47">
        <f t="shared" si="1698"/>
        <v>0</v>
      </c>
      <c r="M15512">
        <f t="shared" si="1699"/>
        <v>2</v>
      </c>
      <c r="N15512">
        <f>IF(OR(WEEKDAY(A15512)=1,WEEKDAY(A15512)=7,COUNTIF('2027祝日等（不使用）'!$A$1:$A$20,単年カーブ!A15512)=1),0,1)</f>
        <v>1</v>
      </c>
      <c r="O15512">
        <f t="shared" si="1695"/>
        <v>5</v>
      </c>
      <c r="P15512">
        <f t="shared" si="1700"/>
        <v>0</v>
      </c>
      <c r="Q15512">
        <f t="shared" si="1701"/>
        <v>0</v>
      </c>
    </row>
    <row r="15513" spans="1:17" ht="19.5" x14ac:dyDescent="0.4">
      <c r="A15513" s="33">
        <f t="shared" si="1696"/>
        <v>46801</v>
      </c>
      <c r="B15513" s="27" t="str">
        <f t="shared" si="1697"/>
        <v>(金)</v>
      </c>
      <c r="C15513" s="34">
        <v>0.104166666666667</v>
      </c>
      <c r="D15513" s="16" t="s">
        <v>18</v>
      </c>
      <c r="E15513" s="35">
        <v>0.125</v>
      </c>
      <c r="F15513" s="50">
        <f>IF(COUNTIF('リスト（不使用）'!$A$5:$A$6,単年カーブ!$A$1),"希望数量入力ください",'単年（2027年度）'!$E$12*単年カーブ!$R$3+'単年（2027年度）'!$E$12*(1-単年カーブ!$R$3)*単年カーブ!Q15513)</f>
        <v>0</v>
      </c>
      <c r="G15513" s="47">
        <f t="shared" si="1698"/>
        <v>0</v>
      </c>
      <c r="M15513">
        <f t="shared" si="1699"/>
        <v>2</v>
      </c>
      <c r="N15513">
        <f>IF(OR(WEEKDAY(A15513)=1,WEEKDAY(A15513)=7,COUNTIF('2027祝日等（不使用）'!$A$1:$A$20,単年カーブ!A15513)=1),0,1)</f>
        <v>1</v>
      </c>
      <c r="O15513">
        <f t="shared" si="1695"/>
        <v>6</v>
      </c>
      <c r="P15513">
        <f t="shared" si="1700"/>
        <v>0</v>
      </c>
      <c r="Q15513">
        <f t="shared" si="1701"/>
        <v>0</v>
      </c>
    </row>
    <row r="15514" spans="1:17" ht="19.5" x14ac:dyDescent="0.4">
      <c r="A15514" s="33">
        <f t="shared" si="1696"/>
        <v>46801</v>
      </c>
      <c r="B15514" s="27" t="str">
        <f t="shared" si="1697"/>
        <v>(金)</v>
      </c>
      <c r="C15514" s="34">
        <v>0.125</v>
      </c>
      <c r="D15514" s="16" t="s">
        <v>18</v>
      </c>
      <c r="E15514" s="35">
        <v>0.14583333333333301</v>
      </c>
      <c r="F15514" s="50">
        <f>IF(COUNTIF('リスト（不使用）'!$A$5:$A$6,単年カーブ!$A$1),"希望数量入力ください",'単年（2027年度）'!$E$12*単年カーブ!$R$3+'単年（2027年度）'!$E$12*(1-単年カーブ!$R$3)*単年カーブ!Q15514)</f>
        <v>0</v>
      </c>
      <c r="G15514" s="47">
        <f t="shared" si="1698"/>
        <v>0</v>
      </c>
      <c r="M15514">
        <f t="shared" si="1699"/>
        <v>2</v>
      </c>
      <c r="N15514">
        <f>IF(OR(WEEKDAY(A15514)=1,WEEKDAY(A15514)=7,COUNTIF('2027祝日等（不使用）'!$A$1:$A$20,単年カーブ!A15514)=1),0,1)</f>
        <v>1</v>
      </c>
      <c r="O15514">
        <f t="shared" si="1695"/>
        <v>7</v>
      </c>
      <c r="P15514">
        <f t="shared" si="1700"/>
        <v>0</v>
      </c>
      <c r="Q15514">
        <f t="shared" si="1701"/>
        <v>0</v>
      </c>
    </row>
    <row r="15515" spans="1:17" ht="19.5" x14ac:dyDescent="0.4">
      <c r="A15515" s="33">
        <f t="shared" si="1696"/>
        <v>46801</v>
      </c>
      <c r="B15515" s="27" t="str">
        <f t="shared" si="1697"/>
        <v>(金)</v>
      </c>
      <c r="C15515" s="34">
        <v>0.14583333333333301</v>
      </c>
      <c r="D15515" s="16" t="s">
        <v>18</v>
      </c>
      <c r="E15515" s="35">
        <v>0.16666666666666699</v>
      </c>
      <c r="F15515" s="50">
        <f>IF(COUNTIF('リスト（不使用）'!$A$5:$A$6,単年カーブ!$A$1),"希望数量入力ください",'単年（2027年度）'!$E$12*単年カーブ!$R$3+'単年（2027年度）'!$E$12*(1-単年カーブ!$R$3)*単年カーブ!Q15515)</f>
        <v>0</v>
      </c>
      <c r="G15515" s="47">
        <f t="shared" si="1698"/>
        <v>0</v>
      </c>
      <c r="M15515">
        <f t="shared" si="1699"/>
        <v>2</v>
      </c>
      <c r="N15515">
        <f>IF(OR(WEEKDAY(A15515)=1,WEEKDAY(A15515)=7,COUNTIF('2027祝日等（不使用）'!$A$1:$A$20,単年カーブ!A15515)=1),0,1)</f>
        <v>1</v>
      </c>
      <c r="O15515">
        <f t="shared" si="1695"/>
        <v>8</v>
      </c>
      <c r="P15515">
        <f t="shared" si="1700"/>
        <v>0</v>
      </c>
      <c r="Q15515">
        <f t="shared" si="1701"/>
        <v>0</v>
      </c>
    </row>
    <row r="15516" spans="1:17" ht="19.5" x14ac:dyDescent="0.4">
      <c r="A15516" s="33">
        <f t="shared" si="1696"/>
        <v>46801</v>
      </c>
      <c r="B15516" s="27" t="str">
        <f t="shared" si="1697"/>
        <v>(金)</v>
      </c>
      <c r="C15516" s="34">
        <v>0.16666666666666699</v>
      </c>
      <c r="D15516" s="16" t="s">
        <v>18</v>
      </c>
      <c r="E15516" s="35">
        <v>0.1875</v>
      </c>
      <c r="F15516" s="50">
        <f>IF(COUNTIF('リスト（不使用）'!$A$5:$A$6,単年カーブ!$A$1),"希望数量入力ください",'単年（2027年度）'!$E$12*単年カーブ!$R$3+'単年（2027年度）'!$E$12*(1-単年カーブ!$R$3)*単年カーブ!Q15516)</f>
        <v>0</v>
      </c>
      <c r="G15516" s="47">
        <f t="shared" si="1698"/>
        <v>0</v>
      </c>
      <c r="M15516">
        <f t="shared" si="1699"/>
        <v>2</v>
      </c>
      <c r="N15516">
        <f>IF(OR(WEEKDAY(A15516)=1,WEEKDAY(A15516)=7,COUNTIF('2027祝日等（不使用）'!$A$1:$A$20,単年カーブ!A15516)=1),0,1)</f>
        <v>1</v>
      </c>
      <c r="O15516">
        <f t="shared" si="1695"/>
        <v>9</v>
      </c>
      <c r="P15516">
        <f t="shared" si="1700"/>
        <v>0</v>
      </c>
      <c r="Q15516">
        <f t="shared" si="1701"/>
        <v>0</v>
      </c>
    </row>
    <row r="15517" spans="1:17" ht="19.5" x14ac:dyDescent="0.4">
      <c r="A15517" s="33">
        <f t="shared" si="1696"/>
        <v>46801</v>
      </c>
      <c r="B15517" s="27" t="str">
        <f t="shared" si="1697"/>
        <v>(金)</v>
      </c>
      <c r="C15517" s="34">
        <v>0.1875</v>
      </c>
      <c r="D15517" s="16" t="s">
        <v>18</v>
      </c>
      <c r="E15517" s="35">
        <v>0.20833333333333301</v>
      </c>
      <c r="F15517" s="50">
        <f>IF(COUNTIF('リスト（不使用）'!$A$5:$A$6,単年カーブ!$A$1),"希望数量入力ください",'単年（2027年度）'!$E$12*単年カーブ!$R$3+'単年（2027年度）'!$E$12*(1-単年カーブ!$R$3)*単年カーブ!Q15517)</f>
        <v>0</v>
      </c>
      <c r="G15517" s="47">
        <f t="shared" si="1698"/>
        <v>0</v>
      </c>
      <c r="M15517">
        <f t="shared" si="1699"/>
        <v>2</v>
      </c>
      <c r="N15517">
        <f>IF(OR(WEEKDAY(A15517)=1,WEEKDAY(A15517)=7,COUNTIF('2027祝日等（不使用）'!$A$1:$A$20,単年カーブ!A15517)=1),0,1)</f>
        <v>1</v>
      </c>
      <c r="O15517">
        <f t="shared" si="1695"/>
        <v>10</v>
      </c>
      <c r="P15517">
        <f t="shared" si="1700"/>
        <v>0</v>
      </c>
      <c r="Q15517">
        <f t="shared" si="1701"/>
        <v>0</v>
      </c>
    </row>
    <row r="15518" spans="1:17" ht="19.5" x14ac:dyDescent="0.4">
      <c r="A15518" s="33">
        <f t="shared" si="1696"/>
        <v>46801</v>
      </c>
      <c r="B15518" s="27" t="str">
        <f t="shared" si="1697"/>
        <v>(金)</v>
      </c>
      <c r="C15518" s="34">
        <v>0.20833333333333301</v>
      </c>
      <c r="D15518" s="16" t="s">
        <v>18</v>
      </c>
      <c r="E15518" s="35">
        <v>0.22916666666666699</v>
      </c>
      <c r="F15518" s="50">
        <f>IF(COUNTIF('リスト（不使用）'!$A$5:$A$6,単年カーブ!$A$1),"希望数量入力ください",'単年（2027年度）'!$E$12*単年カーブ!$R$3+'単年（2027年度）'!$E$12*(1-単年カーブ!$R$3)*単年カーブ!Q15518)</f>
        <v>0</v>
      </c>
      <c r="G15518" s="47">
        <f t="shared" si="1698"/>
        <v>0</v>
      </c>
      <c r="M15518">
        <f t="shared" si="1699"/>
        <v>2</v>
      </c>
      <c r="N15518">
        <f>IF(OR(WEEKDAY(A15518)=1,WEEKDAY(A15518)=7,COUNTIF('2027祝日等（不使用）'!$A$1:$A$20,単年カーブ!A15518)=1),0,1)</f>
        <v>1</v>
      </c>
      <c r="O15518">
        <f t="shared" si="1695"/>
        <v>11</v>
      </c>
      <c r="P15518">
        <f t="shared" si="1700"/>
        <v>0</v>
      </c>
      <c r="Q15518">
        <f t="shared" si="1701"/>
        <v>0</v>
      </c>
    </row>
    <row r="15519" spans="1:17" ht="19.5" x14ac:dyDescent="0.4">
      <c r="A15519" s="33">
        <f t="shared" si="1696"/>
        <v>46801</v>
      </c>
      <c r="B15519" s="27" t="str">
        <f t="shared" si="1697"/>
        <v>(金)</v>
      </c>
      <c r="C15519" s="34">
        <v>0.22916666666666699</v>
      </c>
      <c r="D15519" s="16" t="s">
        <v>18</v>
      </c>
      <c r="E15519" s="35">
        <v>0.25</v>
      </c>
      <c r="F15519" s="50">
        <f>IF(COUNTIF('リスト（不使用）'!$A$5:$A$6,単年カーブ!$A$1),"希望数量入力ください",'単年（2027年度）'!$E$12*単年カーブ!$R$3+'単年（2027年度）'!$E$12*(1-単年カーブ!$R$3)*単年カーブ!Q15519)</f>
        <v>0</v>
      </c>
      <c r="G15519" s="47">
        <f t="shared" si="1698"/>
        <v>0</v>
      </c>
      <c r="M15519">
        <f t="shared" si="1699"/>
        <v>2</v>
      </c>
      <c r="N15519">
        <f>IF(OR(WEEKDAY(A15519)=1,WEEKDAY(A15519)=7,COUNTIF('2027祝日等（不使用）'!$A$1:$A$20,単年カーブ!A15519)=1),0,1)</f>
        <v>1</v>
      </c>
      <c r="O15519">
        <f t="shared" si="1695"/>
        <v>12</v>
      </c>
      <c r="P15519">
        <f t="shared" si="1700"/>
        <v>0</v>
      </c>
      <c r="Q15519">
        <f t="shared" si="1701"/>
        <v>0</v>
      </c>
    </row>
    <row r="15520" spans="1:17" ht="19.5" x14ac:dyDescent="0.4">
      <c r="A15520" s="33">
        <f t="shared" si="1696"/>
        <v>46801</v>
      </c>
      <c r="B15520" s="27" t="str">
        <f t="shared" si="1697"/>
        <v>(金)</v>
      </c>
      <c r="C15520" s="34">
        <v>0.25</v>
      </c>
      <c r="D15520" s="16" t="s">
        <v>18</v>
      </c>
      <c r="E15520" s="35">
        <v>0.27083333333333298</v>
      </c>
      <c r="F15520" s="50">
        <f>IF(COUNTIF('リスト（不使用）'!$A$5:$A$6,単年カーブ!$A$1),"希望数量入力ください",'単年（2027年度）'!$E$12*単年カーブ!$R$3+'単年（2027年度）'!$E$12*(1-単年カーブ!$R$3)*単年カーブ!Q15520)</f>
        <v>0</v>
      </c>
      <c r="G15520" s="47">
        <f t="shared" si="1698"/>
        <v>0</v>
      </c>
      <c r="M15520">
        <f t="shared" si="1699"/>
        <v>2</v>
      </c>
      <c r="N15520">
        <f>IF(OR(WEEKDAY(A15520)=1,WEEKDAY(A15520)=7,COUNTIF('2027祝日等（不使用）'!$A$1:$A$20,単年カーブ!A15520)=1),0,1)</f>
        <v>1</v>
      </c>
      <c r="O15520">
        <f t="shared" si="1695"/>
        <v>13</v>
      </c>
      <c r="P15520">
        <f t="shared" si="1700"/>
        <v>0</v>
      </c>
      <c r="Q15520">
        <f t="shared" si="1701"/>
        <v>0</v>
      </c>
    </row>
    <row r="15521" spans="1:17" ht="19.5" x14ac:dyDescent="0.4">
      <c r="A15521" s="33">
        <f t="shared" si="1696"/>
        <v>46801</v>
      </c>
      <c r="B15521" s="27" t="str">
        <f t="shared" si="1697"/>
        <v>(金)</v>
      </c>
      <c r="C15521" s="34">
        <v>0.27083333333333298</v>
      </c>
      <c r="D15521" s="16" t="s">
        <v>18</v>
      </c>
      <c r="E15521" s="35">
        <v>0.29166666666666702</v>
      </c>
      <c r="F15521" s="50">
        <f>IF(COUNTIF('リスト（不使用）'!$A$5:$A$6,単年カーブ!$A$1),"希望数量入力ください",'単年（2027年度）'!$E$12*単年カーブ!$R$3+'単年（2027年度）'!$E$12*(1-単年カーブ!$R$3)*単年カーブ!Q15521)</f>
        <v>0</v>
      </c>
      <c r="G15521" s="47">
        <f t="shared" si="1698"/>
        <v>0</v>
      </c>
      <c r="M15521">
        <f t="shared" si="1699"/>
        <v>2</v>
      </c>
      <c r="N15521">
        <f>IF(OR(WEEKDAY(A15521)=1,WEEKDAY(A15521)=7,COUNTIF('2027祝日等（不使用）'!$A$1:$A$20,単年カーブ!A15521)=1),0,1)</f>
        <v>1</v>
      </c>
      <c r="O15521">
        <f t="shared" si="1695"/>
        <v>14</v>
      </c>
      <c r="P15521">
        <f t="shared" si="1700"/>
        <v>0</v>
      </c>
      <c r="Q15521">
        <f t="shared" si="1701"/>
        <v>0</v>
      </c>
    </row>
    <row r="15522" spans="1:17" ht="19.5" x14ac:dyDescent="0.4">
      <c r="A15522" s="33">
        <f t="shared" si="1696"/>
        <v>46801</v>
      </c>
      <c r="B15522" s="27" t="str">
        <f t="shared" si="1697"/>
        <v>(金)</v>
      </c>
      <c r="C15522" s="34">
        <v>0.29166666666666702</v>
      </c>
      <c r="D15522" s="16" t="s">
        <v>18</v>
      </c>
      <c r="E15522" s="35">
        <v>0.3125</v>
      </c>
      <c r="F15522" s="50">
        <f>IF(COUNTIF('リスト（不使用）'!$A$5:$A$6,単年カーブ!$A$1),"希望数量入力ください",'単年（2027年度）'!$E$12*単年カーブ!$R$3+'単年（2027年度）'!$E$12*(1-単年カーブ!$R$3)*単年カーブ!Q15522)</f>
        <v>0</v>
      </c>
      <c r="G15522" s="47">
        <f t="shared" si="1698"/>
        <v>0</v>
      </c>
      <c r="M15522">
        <f t="shared" si="1699"/>
        <v>2</v>
      </c>
      <c r="N15522">
        <f>IF(OR(WEEKDAY(A15522)=1,WEEKDAY(A15522)=7,COUNTIF('2027祝日等（不使用）'!$A$1:$A$20,単年カーブ!A15522)=1),0,1)</f>
        <v>1</v>
      </c>
      <c r="O15522">
        <f t="shared" si="1695"/>
        <v>15</v>
      </c>
      <c r="P15522">
        <f t="shared" si="1700"/>
        <v>0</v>
      </c>
      <c r="Q15522">
        <f t="shared" si="1701"/>
        <v>0</v>
      </c>
    </row>
    <row r="15523" spans="1:17" ht="19.5" x14ac:dyDescent="0.4">
      <c r="A15523" s="33">
        <f t="shared" si="1696"/>
        <v>46801</v>
      </c>
      <c r="B15523" s="27" t="str">
        <f t="shared" si="1697"/>
        <v>(金)</v>
      </c>
      <c r="C15523" s="34">
        <v>0.3125</v>
      </c>
      <c r="D15523" s="16" t="s">
        <v>18</v>
      </c>
      <c r="E15523" s="35">
        <v>0.33333333333333298</v>
      </c>
      <c r="F15523" s="50">
        <f>IF(COUNTIF('リスト（不使用）'!$A$5:$A$6,単年カーブ!$A$1),"希望数量入力ください",'単年（2027年度）'!$E$12*単年カーブ!$R$3+'単年（2027年度）'!$E$12*(1-単年カーブ!$R$3)*単年カーブ!Q15523)</f>
        <v>0</v>
      </c>
      <c r="G15523" s="47">
        <f t="shared" si="1698"/>
        <v>0</v>
      </c>
      <c r="M15523">
        <f t="shared" si="1699"/>
        <v>2</v>
      </c>
      <c r="N15523">
        <f>IF(OR(WEEKDAY(A15523)=1,WEEKDAY(A15523)=7,COUNTIF('2027祝日等（不使用）'!$A$1:$A$20,単年カーブ!A15523)=1),0,1)</f>
        <v>1</v>
      </c>
      <c r="O15523">
        <f t="shared" si="1695"/>
        <v>16</v>
      </c>
      <c r="P15523">
        <f t="shared" si="1700"/>
        <v>0</v>
      </c>
      <c r="Q15523">
        <f t="shared" si="1701"/>
        <v>0</v>
      </c>
    </row>
    <row r="15524" spans="1:17" ht="19.5" x14ac:dyDescent="0.4">
      <c r="A15524" s="33">
        <f t="shared" si="1696"/>
        <v>46801</v>
      </c>
      <c r="B15524" s="27" t="str">
        <f t="shared" si="1697"/>
        <v>(金)</v>
      </c>
      <c r="C15524" s="34">
        <v>0.33333333333333298</v>
      </c>
      <c r="D15524" s="16" t="s">
        <v>18</v>
      </c>
      <c r="E15524" s="35">
        <v>0.35416666666666702</v>
      </c>
      <c r="F15524" s="50">
        <f>IF(COUNTIF('リスト（不使用）'!$A$5:$A$6,単年カーブ!$A$1),"希望数量入力ください",'単年（2027年度）'!$E$12*単年カーブ!$R$3+'単年（2027年度）'!$E$12*(1-単年カーブ!$R$3)*単年カーブ!Q15524)</f>
        <v>0</v>
      </c>
      <c r="G15524" s="47">
        <f t="shared" si="1698"/>
        <v>0</v>
      </c>
      <c r="M15524">
        <f t="shared" si="1699"/>
        <v>2</v>
      </c>
      <c r="N15524">
        <f>IF(OR(WEEKDAY(A15524)=1,WEEKDAY(A15524)=7,COUNTIF('2027祝日等（不使用）'!$A$1:$A$20,単年カーブ!A15524)=1),0,1)</f>
        <v>1</v>
      </c>
      <c r="O15524">
        <f t="shared" si="1695"/>
        <v>17</v>
      </c>
      <c r="P15524">
        <f t="shared" si="1700"/>
        <v>1</v>
      </c>
      <c r="Q15524">
        <f t="shared" si="1701"/>
        <v>1</v>
      </c>
    </row>
    <row r="15525" spans="1:17" ht="19.5" x14ac:dyDescent="0.4">
      <c r="A15525" s="33">
        <f t="shared" si="1696"/>
        <v>46801</v>
      </c>
      <c r="B15525" s="27" t="str">
        <f t="shared" si="1697"/>
        <v>(金)</v>
      </c>
      <c r="C15525" s="34">
        <v>0.35416666666666702</v>
      </c>
      <c r="D15525" s="16" t="s">
        <v>18</v>
      </c>
      <c r="E15525" s="35">
        <v>0.375</v>
      </c>
      <c r="F15525" s="50">
        <f>IF(COUNTIF('リスト（不使用）'!$A$5:$A$6,単年カーブ!$A$1),"希望数量入力ください",'単年（2027年度）'!$E$12*単年カーブ!$R$3+'単年（2027年度）'!$E$12*(1-単年カーブ!$R$3)*単年カーブ!Q15525)</f>
        <v>0</v>
      </c>
      <c r="G15525" s="47">
        <f t="shared" si="1698"/>
        <v>0</v>
      </c>
      <c r="M15525">
        <f t="shared" si="1699"/>
        <v>2</v>
      </c>
      <c r="N15525">
        <f>IF(OR(WEEKDAY(A15525)=1,WEEKDAY(A15525)=7,COUNTIF('2027祝日等（不使用）'!$A$1:$A$20,単年カーブ!A15525)=1),0,1)</f>
        <v>1</v>
      </c>
      <c r="O15525">
        <f t="shared" si="1695"/>
        <v>18</v>
      </c>
      <c r="P15525">
        <f t="shared" si="1700"/>
        <v>1</v>
      </c>
      <c r="Q15525">
        <f t="shared" si="1701"/>
        <v>1</v>
      </c>
    </row>
    <row r="15526" spans="1:17" ht="19.5" x14ac:dyDescent="0.4">
      <c r="A15526" s="33">
        <f t="shared" si="1696"/>
        <v>46801</v>
      </c>
      <c r="B15526" s="27" t="str">
        <f t="shared" si="1697"/>
        <v>(金)</v>
      </c>
      <c r="C15526" s="34">
        <v>0.375</v>
      </c>
      <c r="D15526" s="16" t="s">
        <v>18</v>
      </c>
      <c r="E15526" s="35">
        <v>0.39583333333333298</v>
      </c>
      <c r="F15526" s="50">
        <f>IF(COUNTIF('リスト（不使用）'!$A$5:$A$6,単年カーブ!$A$1),"希望数量入力ください",'単年（2027年度）'!$E$12*単年カーブ!$R$3+'単年（2027年度）'!$E$12*(1-単年カーブ!$R$3)*単年カーブ!Q15526)</f>
        <v>0</v>
      </c>
      <c r="G15526" s="47">
        <f t="shared" si="1698"/>
        <v>0</v>
      </c>
      <c r="M15526">
        <f t="shared" si="1699"/>
        <v>2</v>
      </c>
      <c r="N15526">
        <f>IF(OR(WEEKDAY(A15526)=1,WEEKDAY(A15526)=7,COUNTIF('2027祝日等（不使用）'!$A$1:$A$20,単年カーブ!A15526)=1),0,1)</f>
        <v>1</v>
      </c>
      <c r="O15526">
        <f t="shared" si="1695"/>
        <v>19</v>
      </c>
      <c r="P15526">
        <f t="shared" si="1700"/>
        <v>1</v>
      </c>
      <c r="Q15526">
        <f t="shared" si="1701"/>
        <v>1</v>
      </c>
    </row>
    <row r="15527" spans="1:17" ht="19.5" x14ac:dyDescent="0.4">
      <c r="A15527" s="33">
        <f t="shared" si="1696"/>
        <v>46801</v>
      </c>
      <c r="B15527" s="27" t="str">
        <f t="shared" si="1697"/>
        <v>(金)</v>
      </c>
      <c r="C15527" s="34">
        <v>0.39583333333333298</v>
      </c>
      <c r="D15527" s="16" t="s">
        <v>18</v>
      </c>
      <c r="E15527" s="35">
        <v>0.41666666666666702</v>
      </c>
      <c r="F15527" s="50">
        <f>IF(COUNTIF('リスト（不使用）'!$A$5:$A$6,単年カーブ!$A$1),"希望数量入力ください",'単年（2027年度）'!$E$12*単年カーブ!$R$3+'単年（2027年度）'!$E$12*(1-単年カーブ!$R$3)*単年カーブ!Q15527)</f>
        <v>0</v>
      </c>
      <c r="G15527" s="47">
        <f t="shared" si="1698"/>
        <v>0</v>
      </c>
      <c r="M15527">
        <f t="shared" si="1699"/>
        <v>2</v>
      </c>
      <c r="N15527">
        <f>IF(OR(WEEKDAY(A15527)=1,WEEKDAY(A15527)=7,COUNTIF('2027祝日等（不使用）'!$A$1:$A$20,単年カーブ!A15527)=1),0,1)</f>
        <v>1</v>
      </c>
      <c r="O15527">
        <f t="shared" si="1695"/>
        <v>20</v>
      </c>
      <c r="P15527">
        <f t="shared" si="1700"/>
        <v>1</v>
      </c>
      <c r="Q15527">
        <f t="shared" si="1701"/>
        <v>1</v>
      </c>
    </row>
    <row r="15528" spans="1:17" ht="19.5" x14ac:dyDescent="0.4">
      <c r="A15528" s="33">
        <f t="shared" si="1696"/>
        <v>46801</v>
      </c>
      <c r="B15528" s="27" t="str">
        <f t="shared" si="1697"/>
        <v>(金)</v>
      </c>
      <c r="C15528" s="34">
        <v>0.41666666666666702</v>
      </c>
      <c r="D15528" s="16" t="s">
        <v>18</v>
      </c>
      <c r="E15528" s="35">
        <v>0.4375</v>
      </c>
      <c r="F15528" s="50">
        <f>IF(COUNTIF('リスト（不使用）'!$A$5:$A$6,単年カーブ!$A$1),"希望数量入力ください",'単年（2027年度）'!$E$12*単年カーブ!$R$3+'単年（2027年度）'!$E$12*(1-単年カーブ!$R$3)*単年カーブ!Q15528)</f>
        <v>0</v>
      </c>
      <c r="G15528" s="47">
        <f t="shared" si="1698"/>
        <v>0</v>
      </c>
      <c r="M15528">
        <f t="shared" si="1699"/>
        <v>2</v>
      </c>
      <c r="N15528">
        <f>IF(OR(WEEKDAY(A15528)=1,WEEKDAY(A15528)=7,COUNTIF('2027祝日等（不使用）'!$A$1:$A$20,単年カーブ!A15528)=1),0,1)</f>
        <v>1</v>
      </c>
      <c r="O15528">
        <f t="shared" si="1695"/>
        <v>21</v>
      </c>
      <c r="P15528">
        <f t="shared" si="1700"/>
        <v>1</v>
      </c>
      <c r="Q15528">
        <f t="shared" si="1701"/>
        <v>1</v>
      </c>
    </row>
    <row r="15529" spans="1:17" ht="19.5" x14ac:dyDescent="0.4">
      <c r="A15529" s="33">
        <f t="shared" si="1696"/>
        <v>46801</v>
      </c>
      <c r="B15529" s="27" t="str">
        <f t="shared" si="1697"/>
        <v>(金)</v>
      </c>
      <c r="C15529" s="34">
        <v>0.4375</v>
      </c>
      <c r="D15529" s="16" t="s">
        <v>18</v>
      </c>
      <c r="E15529" s="35">
        <v>0.45833333333333298</v>
      </c>
      <c r="F15529" s="50">
        <f>IF(COUNTIF('リスト（不使用）'!$A$5:$A$6,単年カーブ!$A$1),"希望数量入力ください",'単年（2027年度）'!$E$12*単年カーブ!$R$3+'単年（2027年度）'!$E$12*(1-単年カーブ!$R$3)*単年カーブ!Q15529)</f>
        <v>0</v>
      </c>
      <c r="G15529" s="47">
        <f t="shared" si="1698"/>
        <v>0</v>
      </c>
      <c r="M15529">
        <f t="shared" si="1699"/>
        <v>2</v>
      </c>
      <c r="N15529">
        <f>IF(OR(WEEKDAY(A15529)=1,WEEKDAY(A15529)=7,COUNTIF('2027祝日等（不使用）'!$A$1:$A$20,単年カーブ!A15529)=1),0,1)</f>
        <v>1</v>
      </c>
      <c r="O15529">
        <f t="shared" si="1695"/>
        <v>22</v>
      </c>
      <c r="P15529">
        <f t="shared" si="1700"/>
        <v>1</v>
      </c>
      <c r="Q15529">
        <f t="shared" si="1701"/>
        <v>1</v>
      </c>
    </row>
    <row r="15530" spans="1:17" ht="19.5" x14ac:dyDescent="0.4">
      <c r="A15530" s="33">
        <f t="shared" si="1696"/>
        <v>46801</v>
      </c>
      <c r="B15530" s="27" t="str">
        <f t="shared" si="1697"/>
        <v>(金)</v>
      </c>
      <c r="C15530" s="34">
        <v>0.45833333333333298</v>
      </c>
      <c r="D15530" s="16" t="s">
        <v>18</v>
      </c>
      <c r="E15530" s="35">
        <v>0.47916666666666702</v>
      </c>
      <c r="F15530" s="50">
        <f>IF(COUNTIF('リスト（不使用）'!$A$5:$A$6,単年カーブ!$A$1),"希望数量入力ください",'単年（2027年度）'!$E$12*単年カーブ!$R$3+'単年（2027年度）'!$E$12*(1-単年カーブ!$R$3)*単年カーブ!Q15530)</f>
        <v>0</v>
      </c>
      <c r="G15530" s="47">
        <f t="shared" si="1698"/>
        <v>0</v>
      </c>
      <c r="M15530">
        <f t="shared" si="1699"/>
        <v>2</v>
      </c>
      <c r="N15530">
        <f>IF(OR(WEEKDAY(A15530)=1,WEEKDAY(A15530)=7,COUNTIF('2027祝日等（不使用）'!$A$1:$A$20,単年カーブ!A15530)=1),0,1)</f>
        <v>1</v>
      </c>
      <c r="O15530">
        <f t="shared" si="1695"/>
        <v>23</v>
      </c>
      <c r="P15530">
        <f t="shared" si="1700"/>
        <v>1</v>
      </c>
      <c r="Q15530">
        <f t="shared" si="1701"/>
        <v>1</v>
      </c>
    </row>
    <row r="15531" spans="1:17" ht="19.5" x14ac:dyDescent="0.4">
      <c r="A15531" s="33">
        <f t="shared" si="1696"/>
        <v>46801</v>
      </c>
      <c r="B15531" s="27" t="str">
        <f t="shared" si="1697"/>
        <v>(金)</v>
      </c>
      <c r="C15531" s="34">
        <v>0.47916666666666702</v>
      </c>
      <c r="D15531" s="16" t="s">
        <v>18</v>
      </c>
      <c r="E15531" s="35">
        <v>0.5</v>
      </c>
      <c r="F15531" s="50">
        <f>IF(COUNTIF('リスト（不使用）'!$A$5:$A$6,単年カーブ!$A$1),"希望数量入力ください",'単年（2027年度）'!$E$12*単年カーブ!$R$3+'単年（2027年度）'!$E$12*(1-単年カーブ!$R$3)*単年カーブ!Q15531)</f>
        <v>0</v>
      </c>
      <c r="G15531" s="47">
        <f t="shared" si="1698"/>
        <v>0</v>
      </c>
      <c r="M15531">
        <f t="shared" si="1699"/>
        <v>2</v>
      </c>
      <c r="N15531">
        <f>IF(OR(WEEKDAY(A15531)=1,WEEKDAY(A15531)=7,COUNTIF('2027祝日等（不使用）'!$A$1:$A$20,単年カーブ!A15531)=1),0,1)</f>
        <v>1</v>
      </c>
      <c r="O15531">
        <f t="shared" si="1695"/>
        <v>24</v>
      </c>
      <c r="P15531">
        <f t="shared" si="1700"/>
        <v>1</v>
      </c>
      <c r="Q15531">
        <f t="shared" si="1701"/>
        <v>1</v>
      </c>
    </row>
    <row r="15532" spans="1:17" ht="19.5" x14ac:dyDescent="0.4">
      <c r="A15532" s="33">
        <f t="shared" si="1696"/>
        <v>46801</v>
      </c>
      <c r="B15532" s="27" t="str">
        <f t="shared" si="1697"/>
        <v>(金)</v>
      </c>
      <c r="C15532" s="34">
        <v>0.5</v>
      </c>
      <c r="D15532" s="16" t="s">
        <v>18</v>
      </c>
      <c r="E15532" s="35">
        <v>0.52083333333333304</v>
      </c>
      <c r="F15532" s="50">
        <f>IF(COUNTIF('リスト（不使用）'!$A$5:$A$6,単年カーブ!$A$1),"希望数量入力ください",'単年（2027年度）'!$E$12*単年カーブ!$R$3+'単年（2027年度）'!$E$12*(1-単年カーブ!$R$3)*単年カーブ!Q15532)</f>
        <v>0</v>
      </c>
      <c r="G15532" s="47">
        <f t="shared" si="1698"/>
        <v>0</v>
      </c>
      <c r="M15532">
        <f t="shared" si="1699"/>
        <v>2</v>
      </c>
      <c r="N15532">
        <f>IF(OR(WEEKDAY(A15532)=1,WEEKDAY(A15532)=7,COUNTIF('2027祝日等（不使用）'!$A$1:$A$20,単年カーブ!A15532)=1),0,1)</f>
        <v>1</v>
      </c>
      <c r="O15532">
        <f t="shared" si="1695"/>
        <v>25</v>
      </c>
      <c r="P15532">
        <f t="shared" si="1700"/>
        <v>1</v>
      </c>
      <c r="Q15532">
        <f t="shared" si="1701"/>
        <v>1</v>
      </c>
    </row>
    <row r="15533" spans="1:17" ht="19.5" x14ac:dyDescent="0.4">
      <c r="A15533" s="33">
        <f t="shared" si="1696"/>
        <v>46801</v>
      </c>
      <c r="B15533" s="27" t="str">
        <f t="shared" si="1697"/>
        <v>(金)</v>
      </c>
      <c r="C15533" s="34">
        <v>0.52083333333333304</v>
      </c>
      <c r="D15533" s="16" t="s">
        <v>18</v>
      </c>
      <c r="E15533" s="35">
        <v>0.54166666666666696</v>
      </c>
      <c r="F15533" s="50">
        <f>IF(COUNTIF('リスト（不使用）'!$A$5:$A$6,単年カーブ!$A$1),"希望数量入力ください",'単年（2027年度）'!$E$12*単年カーブ!$R$3+'単年（2027年度）'!$E$12*(1-単年カーブ!$R$3)*単年カーブ!Q15533)</f>
        <v>0</v>
      </c>
      <c r="G15533" s="47">
        <f t="shared" si="1698"/>
        <v>0</v>
      </c>
      <c r="M15533">
        <f t="shared" si="1699"/>
        <v>2</v>
      </c>
      <c r="N15533">
        <f>IF(OR(WEEKDAY(A15533)=1,WEEKDAY(A15533)=7,COUNTIF('2027祝日等（不使用）'!$A$1:$A$20,単年カーブ!A15533)=1),0,1)</f>
        <v>1</v>
      </c>
      <c r="O15533">
        <f t="shared" si="1695"/>
        <v>26</v>
      </c>
      <c r="P15533">
        <f t="shared" si="1700"/>
        <v>1</v>
      </c>
      <c r="Q15533">
        <f t="shared" si="1701"/>
        <v>1</v>
      </c>
    </row>
    <row r="15534" spans="1:17" ht="19.5" x14ac:dyDescent="0.4">
      <c r="A15534" s="33">
        <f t="shared" si="1696"/>
        <v>46801</v>
      </c>
      <c r="B15534" s="27" t="str">
        <f t="shared" si="1697"/>
        <v>(金)</v>
      </c>
      <c r="C15534" s="34">
        <v>0.54166666666666696</v>
      </c>
      <c r="D15534" s="16" t="s">
        <v>18</v>
      </c>
      <c r="E15534" s="35">
        <v>0.5625</v>
      </c>
      <c r="F15534" s="50">
        <f>IF(COUNTIF('リスト（不使用）'!$A$5:$A$6,単年カーブ!$A$1),"希望数量入力ください",'単年（2027年度）'!$E$12*単年カーブ!$R$3+'単年（2027年度）'!$E$12*(1-単年カーブ!$R$3)*単年カーブ!Q15534)</f>
        <v>0</v>
      </c>
      <c r="G15534" s="47">
        <f t="shared" si="1698"/>
        <v>0</v>
      </c>
      <c r="M15534">
        <f t="shared" si="1699"/>
        <v>2</v>
      </c>
      <c r="N15534">
        <f>IF(OR(WEEKDAY(A15534)=1,WEEKDAY(A15534)=7,COUNTIF('2027祝日等（不使用）'!$A$1:$A$20,単年カーブ!A15534)=1),0,1)</f>
        <v>1</v>
      </c>
      <c r="O15534">
        <f t="shared" si="1695"/>
        <v>27</v>
      </c>
      <c r="P15534">
        <f t="shared" si="1700"/>
        <v>1</v>
      </c>
      <c r="Q15534">
        <f t="shared" si="1701"/>
        <v>1</v>
      </c>
    </row>
    <row r="15535" spans="1:17" ht="19.5" x14ac:dyDescent="0.4">
      <c r="A15535" s="33">
        <f t="shared" si="1696"/>
        <v>46801</v>
      </c>
      <c r="B15535" s="27" t="str">
        <f t="shared" si="1697"/>
        <v>(金)</v>
      </c>
      <c r="C15535" s="34">
        <v>0.5625</v>
      </c>
      <c r="D15535" s="16" t="s">
        <v>18</v>
      </c>
      <c r="E15535" s="35">
        <v>0.58333333333333304</v>
      </c>
      <c r="F15535" s="50">
        <f>IF(COUNTIF('リスト（不使用）'!$A$5:$A$6,単年カーブ!$A$1),"希望数量入力ください",'単年（2027年度）'!$E$12*単年カーブ!$R$3+'単年（2027年度）'!$E$12*(1-単年カーブ!$R$3)*単年カーブ!Q15535)</f>
        <v>0</v>
      </c>
      <c r="G15535" s="47">
        <f t="shared" si="1698"/>
        <v>0</v>
      </c>
      <c r="M15535">
        <f t="shared" si="1699"/>
        <v>2</v>
      </c>
      <c r="N15535">
        <f>IF(OR(WEEKDAY(A15535)=1,WEEKDAY(A15535)=7,COUNTIF('2027祝日等（不使用）'!$A$1:$A$20,単年カーブ!A15535)=1),0,1)</f>
        <v>1</v>
      </c>
      <c r="O15535">
        <f t="shared" si="1695"/>
        <v>28</v>
      </c>
      <c r="P15535">
        <f t="shared" si="1700"/>
        <v>1</v>
      </c>
      <c r="Q15535">
        <f t="shared" si="1701"/>
        <v>1</v>
      </c>
    </row>
    <row r="15536" spans="1:17" ht="19.5" x14ac:dyDescent="0.4">
      <c r="A15536" s="33">
        <f t="shared" si="1696"/>
        <v>46801</v>
      </c>
      <c r="B15536" s="27" t="str">
        <f t="shared" si="1697"/>
        <v>(金)</v>
      </c>
      <c r="C15536" s="34">
        <v>0.58333333333333304</v>
      </c>
      <c r="D15536" s="16" t="s">
        <v>18</v>
      </c>
      <c r="E15536" s="35">
        <v>0.60416666666666696</v>
      </c>
      <c r="F15536" s="50">
        <f>IF(COUNTIF('リスト（不使用）'!$A$5:$A$6,単年カーブ!$A$1),"希望数量入力ください",'単年（2027年度）'!$E$12*単年カーブ!$R$3+'単年（2027年度）'!$E$12*(1-単年カーブ!$R$3)*単年カーブ!Q15536)</f>
        <v>0</v>
      </c>
      <c r="G15536" s="47">
        <f t="shared" si="1698"/>
        <v>0</v>
      </c>
      <c r="M15536">
        <f t="shared" si="1699"/>
        <v>2</v>
      </c>
      <c r="N15536">
        <f>IF(OR(WEEKDAY(A15536)=1,WEEKDAY(A15536)=7,COUNTIF('2027祝日等（不使用）'!$A$1:$A$20,単年カーブ!A15536)=1),0,1)</f>
        <v>1</v>
      </c>
      <c r="O15536">
        <f t="shared" si="1695"/>
        <v>29</v>
      </c>
      <c r="P15536">
        <f t="shared" si="1700"/>
        <v>1</v>
      </c>
      <c r="Q15536">
        <f t="shared" si="1701"/>
        <v>1</v>
      </c>
    </row>
    <row r="15537" spans="1:17" ht="19.5" x14ac:dyDescent="0.4">
      <c r="A15537" s="33">
        <f t="shared" si="1696"/>
        <v>46801</v>
      </c>
      <c r="B15537" s="27" t="str">
        <f t="shared" si="1697"/>
        <v>(金)</v>
      </c>
      <c r="C15537" s="34">
        <v>0.60416666666666696</v>
      </c>
      <c r="D15537" s="16" t="s">
        <v>18</v>
      </c>
      <c r="E15537" s="35">
        <v>0.625</v>
      </c>
      <c r="F15537" s="50">
        <f>IF(COUNTIF('リスト（不使用）'!$A$5:$A$6,単年カーブ!$A$1),"希望数量入力ください",'単年（2027年度）'!$E$12*単年カーブ!$R$3+'単年（2027年度）'!$E$12*(1-単年カーブ!$R$3)*単年カーブ!Q15537)</f>
        <v>0</v>
      </c>
      <c r="G15537" s="47">
        <f t="shared" si="1698"/>
        <v>0</v>
      </c>
      <c r="M15537">
        <f t="shared" si="1699"/>
        <v>2</v>
      </c>
      <c r="N15537">
        <f>IF(OR(WEEKDAY(A15537)=1,WEEKDAY(A15537)=7,COUNTIF('2027祝日等（不使用）'!$A$1:$A$20,単年カーブ!A15537)=1),0,1)</f>
        <v>1</v>
      </c>
      <c r="O15537">
        <f t="shared" si="1695"/>
        <v>30</v>
      </c>
      <c r="P15537">
        <f t="shared" si="1700"/>
        <v>1</v>
      </c>
      <c r="Q15537">
        <f t="shared" si="1701"/>
        <v>1</v>
      </c>
    </row>
    <row r="15538" spans="1:17" ht="19.5" x14ac:dyDescent="0.4">
      <c r="A15538" s="33">
        <f t="shared" si="1696"/>
        <v>46801</v>
      </c>
      <c r="B15538" s="27" t="str">
        <f t="shared" si="1697"/>
        <v>(金)</v>
      </c>
      <c r="C15538" s="34">
        <v>0.625</v>
      </c>
      <c r="D15538" s="16" t="s">
        <v>18</v>
      </c>
      <c r="E15538" s="35">
        <v>0.64583333333333304</v>
      </c>
      <c r="F15538" s="50">
        <f>IF(COUNTIF('リスト（不使用）'!$A$5:$A$6,単年カーブ!$A$1),"希望数量入力ください",'単年（2027年度）'!$E$12*単年カーブ!$R$3+'単年（2027年度）'!$E$12*(1-単年カーブ!$R$3)*単年カーブ!Q15538)</f>
        <v>0</v>
      </c>
      <c r="G15538" s="47">
        <f t="shared" si="1698"/>
        <v>0</v>
      </c>
      <c r="M15538">
        <f t="shared" si="1699"/>
        <v>2</v>
      </c>
      <c r="N15538">
        <f>IF(OR(WEEKDAY(A15538)=1,WEEKDAY(A15538)=7,COUNTIF('2027祝日等（不使用）'!$A$1:$A$20,単年カーブ!A15538)=1),0,1)</f>
        <v>1</v>
      </c>
      <c r="O15538">
        <f t="shared" si="1695"/>
        <v>31</v>
      </c>
      <c r="P15538">
        <f t="shared" si="1700"/>
        <v>1</v>
      </c>
      <c r="Q15538">
        <f t="shared" si="1701"/>
        <v>1</v>
      </c>
    </row>
    <row r="15539" spans="1:17" ht="19.5" x14ac:dyDescent="0.4">
      <c r="A15539" s="33">
        <f t="shared" si="1696"/>
        <v>46801</v>
      </c>
      <c r="B15539" s="27" t="str">
        <f t="shared" si="1697"/>
        <v>(金)</v>
      </c>
      <c r="C15539" s="34">
        <v>0.64583333333333304</v>
      </c>
      <c r="D15539" s="16" t="s">
        <v>18</v>
      </c>
      <c r="E15539" s="35">
        <v>0.66666666666666696</v>
      </c>
      <c r="F15539" s="50">
        <f>IF(COUNTIF('リスト（不使用）'!$A$5:$A$6,単年カーブ!$A$1),"希望数量入力ください",'単年（2027年度）'!$E$12*単年カーブ!$R$3+'単年（2027年度）'!$E$12*(1-単年カーブ!$R$3)*単年カーブ!Q15539)</f>
        <v>0</v>
      </c>
      <c r="G15539" s="47">
        <f t="shared" si="1698"/>
        <v>0</v>
      </c>
      <c r="M15539">
        <f t="shared" si="1699"/>
        <v>2</v>
      </c>
      <c r="N15539">
        <f>IF(OR(WEEKDAY(A15539)=1,WEEKDAY(A15539)=7,COUNTIF('2027祝日等（不使用）'!$A$1:$A$20,単年カーブ!A15539)=1),0,1)</f>
        <v>1</v>
      </c>
      <c r="O15539">
        <f t="shared" si="1695"/>
        <v>32</v>
      </c>
      <c r="P15539">
        <f t="shared" si="1700"/>
        <v>1</v>
      </c>
      <c r="Q15539">
        <f t="shared" si="1701"/>
        <v>1</v>
      </c>
    </row>
    <row r="15540" spans="1:17" ht="19.5" x14ac:dyDescent="0.4">
      <c r="A15540" s="33">
        <f t="shared" si="1696"/>
        <v>46801</v>
      </c>
      <c r="B15540" s="27" t="str">
        <f t="shared" si="1697"/>
        <v>(金)</v>
      </c>
      <c r="C15540" s="34">
        <v>0.66666666666666696</v>
      </c>
      <c r="D15540" s="16" t="s">
        <v>18</v>
      </c>
      <c r="E15540" s="35">
        <v>0.6875</v>
      </c>
      <c r="F15540" s="50">
        <f>IF(COUNTIF('リスト（不使用）'!$A$5:$A$6,単年カーブ!$A$1),"希望数量入力ください",'単年（2027年度）'!$E$12*単年カーブ!$R$3+'単年（2027年度）'!$E$12*(1-単年カーブ!$R$3)*単年カーブ!Q15540)</f>
        <v>0</v>
      </c>
      <c r="G15540" s="47">
        <f t="shared" si="1698"/>
        <v>0</v>
      </c>
      <c r="M15540">
        <f t="shared" si="1699"/>
        <v>2</v>
      </c>
      <c r="N15540">
        <f>IF(OR(WEEKDAY(A15540)=1,WEEKDAY(A15540)=7,COUNTIF('2027祝日等（不使用）'!$A$1:$A$20,単年カーブ!A15540)=1),0,1)</f>
        <v>1</v>
      </c>
      <c r="O15540">
        <f t="shared" ref="O15540:O15603" si="1702">O15492</f>
        <v>33</v>
      </c>
      <c r="P15540">
        <f t="shared" si="1700"/>
        <v>1</v>
      </c>
      <c r="Q15540">
        <f t="shared" si="1701"/>
        <v>1</v>
      </c>
    </row>
    <row r="15541" spans="1:17" ht="19.5" x14ac:dyDescent="0.4">
      <c r="A15541" s="33">
        <f t="shared" si="1696"/>
        <v>46801</v>
      </c>
      <c r="B15541" s="27" t="str">
        <f t="shared" si="1697"/>
        <v>(金)</v>
      </c>
      <c r="C15541" s="34">
        <v>0.6875</v>
      </c>
      <c r="D15541" s="16" t="s">
        <v>18</v>
      </c>
      <c r="E15541" s="35">
        <v>0.70833333333333304</v>
      </c>
      <c r="F15541" s="50">
        <f>IF(COUNTIF('リスト（不使用）'!$A$5:$A$6,単年カーブ!$A$1),"希望数量入力ください",'単年（2027年度）'!$E$12*単年カーブ!$R$3+'単年（2027年度）'!$E$12*(1-単年カーブ!$R$3)*単年カーブ!Q15541)</f>
        <v>0</v>
      </c>
      <c r="G15541" s="47">
        <f t="shared" si="1698"/>
        <v>0</v>
      </c>
      <c r="M15541">
        <f t="shared" si="1699"/>
        <v>2</v>
      </c>
      <c r="N15541">
        <f>IF(OR(WEEKDAY(A15541)=1,WEEKDAY(A15541)=7,COUNTIF('2027祝日等（不使用）'!$A$1:$A$20,単年カーブ!A15541)=1),0,1)</f>
        <v>1</v>
      </c>
      <c r="O15541">
        <f t="shared" si="1702"/>
        <v>34</v>
      </c>
      <c r="P15541">
        <f t="shared" si="1700"/>
        <v>1</v>
      </c>
      <c r="Q15541">
        <f t="shared" si="1701"/>
        <v>1</v>
      </c>
    </row>
    <row r="15542" spans="1:17" ht="19.5" x14ac:dyDescent="0.4">
      <c r="A15542" s="33">
        <f t="shared" si="1696"/>
        <v>46801</v>
      </c>
      <c r="B15542" s="27" t="str">
        <f t="shared" si="1697"/>
        <v>(金)</v>
      </c>
      <c r="C15542" s="34">
        <v>0.70833333333333304</v>
      </c>
      <c r="D15542" s="16" t="s">
        <v>18</v>
      </c>
      <c r="E15542" s="35">
        <v>0.72916666666666696</v>
      </c>
      <c r="F15542" s="50">
        <f>IF(COUNTIF('リスト（不使用）'!$A$5:$A$6,単年カーブ!$A$1),"希望数量入力ください",'単年（2027年度）'!$E$12*単年カーブ!$R$3+'単年（2027年度）'!$E$12*(1-単年カーブ!$R$3)*単年カーブ!Q15542)</f>
        <v>0</v>
      </c>
      <c r="G15542" s="47">
        <f t="shared" si="1698"/>
        <v>0</v>
      </c>
      <c r="M15542">
        <f t="shared" si="1699"/>
        <v>2</v>
      </c>
      <c r="N15542">
        <f>IF(OR(WEEKDAY(A15542)=1,WEEKDAY(A15542)=7,COUNTIF('2027祝日等（不使用）'!$A$1:$A$20,単年カーブ!A15542)=1),0,1)</f>
        <v>1</v>
      </c>
      <c r="O15542">
        <f t="shared" si="1702"/>
        <v>35</v>
      </c>
      <c r="P15542">
        <f t="shared" si="1700"/>
        <v>1</v>
      </c>
      <c r="Q15542">
        <f t="shared" si="1701"/>
        <v>1</v>
      </c>
    </row>
    <row r="15543" spans="1:17" ht="19.5" x14ac:dyDescent="0.4">
      <c r="A15543" s="33">
        <f t="shared" si="1696"/>
        <v>46801</v>
      </c>
      <c r="B15543" s="27" t="str">
        <f t="shared" si="1697"/>
        <v>(金)</v>
      </c>
      <c r="C15543" s="34">
        <v>0.72916666666666696</v>
      </c>
      <c r="D15543" s="16" t="s">
        <v>18</v>
      </c>
      <c r="E15543" s="35">
        <v>0.75</v>
      </c>
      <c r="F15543" s="50">
        <f>IF(COUNTIF('リスト（不使用）'!$A$5:$A$6,単年カーブ!$A$1),"希望数量入力ください",'単年（2027年度）'!$E$12*単年カーブ!$R$3+'単年（2027年度）'!$E$12*(1-単年カーブ!$R$3)*単年カーブ!Q15543)</f>
        <v>0</v>
      </c>
      <c r="G15543" s="47">
        <f t="shared" si="1698"/>
        <v>0</v>
      </c>
      <c r="M15543">
        <f t="shared" si="1699"/>
        <v>2</v>
      </c>
      <c r="N15543">
        <f>IF(OR(WEEKDAY(A15543)=1,WEEKDAY(A15543)=7,COUNTIF('2027祝日等（不使用）'!$A$1:$A$20,単年カーブ!A15543)=1),0,1)</f>
        <v>1</v>
      </c>
      <c r="O15543">
        <f t="shared" si="1702"/>
        <v>36</v>
      </c>
      <c r="P15543">
        <f t="shared" si="1700"/>
        <v>1</v>
      </c>
      <c r="Q15543">
        <f t="shared" si="1701"/>
        <v>1</v>
      </c>
    </row>
    <row r="15544" spans="1:17" ht="19.5" x14ac:dyDescent="0.4">
      <c r="A15544" s="33">
        <f t="shared" si="1696"/>
        <v>46801</v>
      </c>
      <c r="B15544" s="27" t="str">
        <f t="shared" si="1697"/>
        <v>(金)</v>
      </c>
      <c r="C15544" s="34">
        <v>0.75</v>
      </c>
      <c r="D15544" s="16" t="s">
        <v>18</v>
      </c>
      <c r="E15544" s="35">
        <v>0.77083333333333304</v>
      </c>
      <c r="F15544" s="50">
        <f>IF(COUNTIF('リスト（不使用）'!$A$5:$A$6,単年カーブ!$A$1),"希望数量入力ください",'単年（2027年度）'!$E$12*単年カーブ!$R$3+'単年（2027年度）'!$E$12*(1-単年カーブ!$R$3)*単年カーブ!Q15544)</f>
        <v>0</v>
      </c>
      <c r="G15544" s="47">
        <f t="shared" si="1698"/>
        <v>0</v>
      </c>
      <c r="M15544">
        <f t="shared" si="1699"/>
        <v>2</v>
      </c>
      <c r="N15544">
        <f>IF(OR(WEEKDAY(A15544)=1,WEEKDAY(A15544)=7,COUNTIF('2027祝日等（不使用）'!$A$1:$A$20,単年カーブ!A15544)=1),0,1)</f>
        <v>1</v>
      </c>
      <c r="O15544">
        <f t="shared" si="1702"/>
        <v>37</v>
      </c>
      <c r="P15544">
        <f t="shared" si="1700"/>
        <v>1</v>
      </c>
      <c r="Q15544">
        <f t="shared" si="1701"/>
        <v>1</v>
      </c>
    </row>
    <row r="15545" spans="1:17" ht="19.5" x14ac:dyDescent="0.4">
      <c r="A15545" s="33">
        <f t="shared" si="1696"/>
        <v>46801</v>
      </c>
      <c r="B15545" s="27" t="str">
        <f t="shared" si="1697"/>
        <v>(金)</v>
      </c>
      <c r="C15545" s="34">
        <v>0.77083333333333304</v>
      </c>
      <c r="D15545" s="16" t="s">
        <v>18</v>
      </c>
      <c r="E15545" s="35">
        <v>0.79166666666666696</v>
      </c>
      <c r="F15545" s="50">
        <f>IF(COUNTIF('リスト（不使用）'!$A$5:$A$6,単年カーブ!$A$1),"希望数量入力ください",'単年（2027年度）'!$E$12*単年カーブ!$R$3+'単年（2027年度）'!$E$12*(1-単年カーブ!$R$3)*単年カーブ!Q15545)</f>
        <v>0</v>
      </c>
      <c r="G15545" s="47">
        <f t="shared" si="1698"/>
        <v>0</v>
      </c>
      <c r="M15545">
        <f t="shared" si="1699"/>
        <v>2</v>
      </c>
      <c r="N15545">
        <f>IF(OR(WEEKDAY(A15545)=1,WEEKDAY(A15545)=7,COUNTIF('2027祝日等（不使用）'!$A$1:$A$20,単年カーブ!A15545)=1),0,1)</f>
        <v>1</v>
      </c>
      <c r="O15545">
        <f t="shared" si="1702"/>
        <v>38</v>
      </c>
      <c r="P15545">
        <f t="shared" si="1700"/>
        <v>1</v>
      </c>
      <c r="Q15545">
        <f t="shared" si="1701"/>
        <v>1</v>
      </c>
    </row>
    <row r="15546" spans="1:17" ht="19.5" x14ac:dyDescent="0.4">
      <c r="A15546" s="33">
        <f t="shared" ref="A15546:A15609" si="1703">A15498+1</f>
        <v>46801</v>
      </c>
      <c r="B15546" s="27" t="str">
        <f t="shared" si="1697"/>
        <v>(金)</v>
      </c>
      <c r="C15546" s="34">
        <v>0.79166666666666696</v>
      </c>
      <c r="D15546" s="16" t="s">
        <v>18</v>
      </c>
      <c r="E15546" s="35">
        <v>0.8125</v>
      </c>
      <c r="F15546" s="50">
        <f>IF(COUNTIF('リスト（不使用）'!$A$5:$A$6,単年カーブ!$A$1),"希望数量入力ください",'単年（2027年度）'!$E$12*単年カーブ!$R$3+'単年（2027年度）'!$E$12*(1-単年カーブ!$R$3)*単年カーブ!Q15546)</f>
        <v>0</v>
      </c>
      <c r="G15546" s="47">
        <f t="shared" si="1698"/>
        <v>0</v>
      </c>
      <c r="M15546">
        <f t="shared" si="1699"/>
        <v>2</v>
      </c>
      <c r="N15546">
        <f>IF(OR(WEEKDAY(A15546)=1,WEEKDAY(A15546)=7,COUNTIF('2027祝日等（不使用）'!$A$1:$A$20,単年カーブ!A15546)=1),0,1)</f>
        <v>1</v>
      </c>
      <c r="O15546">
        <f t="shared" si="1702"/>
        <v>39</v>
      </c>
      <c r="P15546">
        <f t="shared" si="1700"/>
        <v>1</v>
      </c>
      <c r="Q15546">
        <f t="shared" si="1701"/>
        <v>1</v>
      </c>
    </row>
    <row r="15547" spans="1:17" ht="19.5" x14ac:dyDescent="0.4">
      <c r="A15547" s="33">
        <f t="shared" si="1703"/>
        <v>46801</v>
      </c>
      <c r="B15547" s="27" t="str">
        <f t="shared" si="1697"/>
        <v>(金)</v>
      </c>
      <c r="C15547" s="34">
        <v>0.8125</v>
      </c>
      <c r="D15547" s="16" t="s">
        <v>18</v>
      </c>
      <c r="E15547" s="35">
        <v>0.83333333333333304</v>
      </c>
      <c r="F15547" s="50">
        <f>IF(COUNTIF('リスト（不使用）'!$A$5:$A$6,単年カーブ!$A$1),"希望数量入力ください",'単年（2027年度）'!$E$12*単年カーブ!$R$3+'単年（2027年度）'!$E$12*(1-単年カーブ!$R$3)*単年カーブ!Q15547)</f>
        <v>0</v>
      </c>
      <c r="G15547" s="47">
        <f t="shared" si="1698"/>
        <v>0</v>
      </c>
      <c r="M15547">
        <f t="shared" si="1699"/>
        <v>2</v>
      </c>
      <c r="N15547">
        <f>IF(OR(WEEKDAY(A15547)=1,WEEKDAY(A15547)=7,COUNTIF('2027祝日等（不使用）'!$A$1:$A$20,単年カーブ!A15547)=1),0,1)</f>
        <v>1</v>
      </c>
      <c r="O15547">
        <f t="shared" si="1702"/>
        <v>40</v>
      </c>
      <c r="P15547">
        <f t="shared" si="1700"/>
        <v>1</v>
      </c>
      <c r="Q15547">
        <f t="shared" si="1701"/>
        <v>1</v>
      </c>
    </row>
    <row r="15548" spans="1:17" ht="19.5" x14ac:dyDescent="0.4">
      <c r="A15548" s="33">
        <f t="shared" si="1703"/>
        <v>46801</v>
      </c>
      <c r="B15548" s="27" t="str">
        <f t="shared" si="1697"/>
        <v>(金)</v>
      </c>
      <c r="C15548" s="34">
        <v>0.83333333333333304</v>
      </c>
      <c r="D15548" s="16" t="s">
        <v>18</v>
      </c>
      <c r="E15548" s="35">
        <v>0.85416666666666696</v>
      </c>
      <c r="F15548" s="50">
        <f>IF(COUNTIF('リスト（不使用）'!$A$5:$A$6,単年カーブ!$A$1),"希望数量入力ください",'単年（2027年度）'!$E$12*単年カーブ!$R$3+'単年（2027年度）'!$E$12*(1-単年カーブ!$R$3)*単年カーブ!Q15548)</f>
        <v>0</v>
      </c>
      <c r="G15548" s="47">
        <f t="shared" si="1698"/>
        <v>0</v>
      </c>
      <c r="M15548">
        <f t="shared" si="1699"/>
        <v>2</v>
      </c>
      <c r="N15548">
        <f>IF(OR(WEEKDAY(A15548)=1,WEEKDAY(A15548)=7,COUNTIF('2027祝日等（不使用）'!$A$1:$A$20,単年カーブ!A15548)=1),0,1)</f>
        <v>1</v>
      </c>
      <c r="O15548">
        <f t="shared" si="1702"/>
        <v>41</v>
      </c>
      <c r="P15548">
        <f t="shared" si="1700"/>
        <v>0</v>
      </c>
      <c r="Q15548">
        <f t="shared" si="1701"/>
        <v>0</v>
      </c>
    </row>
    <row r="15549" spans="1:17" ht="19.5" x14ac:dyDescent="0.4">
      <c r="A15549" s="33">
        <f t="shared" si="1703"/>
        <v>46801</v>
      </c>
      <c r="B15549" s="27" t="str">
        <f t="shared" si="1697"/>
        <v>(金)</v>
      </c>
      <c r="C15549" s="34">
        <v>0.85416666666666696</v>
      </c>
      <c r="D15549" s="16" t="s">
        <v>18</v>
      </c>
      <c r="E15549" s="35">
        <v>0.875</v>
      </c>
      <c r="F15549" s="50">
        <f>IF(COUNTIF('リスト（不使用）'!$A$5:$A$6,単年カーブ!$A$1),"希望数量入力ください",'単年（2027年度）'!$E$12*単年カーブ!$R$3+'単年（2027年度）'!$E$12*(1-単年カーブ!$R$3)*単年カーブ!Q15549)</f>
        <v>0</v>
      </c>
      <c r="G15549" s="47">
        <f t="shared" si="1698"/>
        <v>0</v>
      </c>
      <c r="M15549">
        <f t="shared" si="1699"/>
        <v>2</v>
      </c>
      <c r="N15549">
        <f>IF(OR(WEEKDAY(A15549)=1,WEEKDAY(A15549)=7,COUNTIF('2027祝日等（不使用）'!$A$1:$A$20,単年カーブ!A15549)=1),0,1)</f>
        <v>1</v>
      </c>
      <c r="O15549">
        <f t="shared" si="1702"/>
        <v>42</v>
      </c>
      <c r="P15549">
        <f t="shared" si="1700"/>
        <v>0</v>
      </c>
      <c r="Q15549">
        <f t="shared" si="1701"/>
        <v>0</v>
      </c>
    </row>
    <row r="15550" spans="1:17" ht="19.5" x14ac:dyDescent="0.4">
      <c r="A15550" s="33">
        <f t="shared" si="1703"/>
        <v>46801</v>
      </c>
      <c r="B15550" s="27" t="str">
        <f t="shared" si="1697"/>
        <v>(金)</v>
      </c>
      <c r="C15550" s="34">
        <v>0.875</v>
      </c>
      <c r="D15550" s="16" t="s">
        <v>18</v>
      </c>
      <c r="E15550" s="35">
        <v>0.89583333333333304</v>
      </c>
      <c r="F15550" s="50">
        <f>IF(COUNTIF('リスト（不使用）'!$A$5:$A$6,単年カーブ!$A$1),"希望数量入力ください",'単年（2027年度）'!$E$12*単年カーブ!$R$3+'単年（2027年度）'!$E$12*(1-単年カーブ!$R$3)*単年カーブ!Q15550)</f>
        <v>0</v>
      </c>
      <c r="G15550" s="47">
        <f t="shared" si="1698"/>
        <v>0</v>
      </c>
      <c r="M15550">
        <f t="shared" si="1699"/>
        <v>2</v>
      </c>
      <c r="N15550">
        <f>IF(OR(WEEKDAY(A15550)=1,WEEKDAY(A15550)=7,COUNTIF('2027祝日等（不使用）'!$A$1:$A$20,単年カーブ!A15550)=1),0,1)</f>
        <v>1</v>
      </c>
      <c r="O15550">
        <f t="shared" si="1702"/>
        <v>43</v>
      </c>
      <c r="P15550">
        <f t="shared" si="1700"/>
        <v>0</v>
      </c>
      <c r="Q15550">
        <f t="shared" si="1701"/>
        <v>0</v>
      </c>
    </row>
    <row r="15551" spans="1:17" ht="19.5" x14ac:dyDescent="0.4">
      <c r="A15551" s="33">
        <f t="shared" si="1703"/>
        <v>46801</v>
      </c>
      <c r="B15551" s="27" t="str">
        <f t="shared" si="1697"/>
        <v>(金)</v>
      </c>
      <c r="C15551" s="34">
        <v>0.89583333333333304</v>
      </c>
      <c r="D15551" s="16" t="s">
        <v>18</v>
      </c>
      <c r="E15551" s="35">
        <v>0.91666666666666696</v>
      </c>
      <c r="F15551" s="50">
        <f>IF(COUNTIF('リスト（不使用）'!$A$5:$A$6,単年カーブ!$A$1),"希望数量入力ください",'単年（2027年度）'!$E$12*単年カーブ!$R$3+'単年（2027年度）'!$E$12*(1-単年カーブ!$R$3)*単年カーブ!Q15551)</f>
        <v>0</v>
      </c>
      <c r="G15551" s="47">
        <f t="shared" si="1698"/>
        <v>0</v>
      </c>
      <c r="M15551">
        <f t="shared" si="1699"/>
        <v>2</v>
      </c>
      <c r="N15551">
        <f>IF(OR(WEEKDAY(A15551)=1,WEEKDAY(A15551)=7,COUNTIF('2027祝日等（不使用）'!$A$1:$A$20,単年カーブ!A15551)=1),0,1)</f>
        <v>1</v>
      </c>
      <c r="O15551">
        <f t="shared" si="1702"/>
        <v>44</v>
      </c>
      <c r="P15551">
        <f t="shared" si="1700"/>
        <v>0</v>
      </c>
      <c r="Q15551">
        <f t="shared" si="1701"/>
        <v>0</v>
      </c>
    </row>
    <row r="15552" spans="1:17" ht="19.5" x14ac:dyDescent="0.4">
      <c r="A15552" s="33">
        <f t="shared" si="1703"/>
        <v>46801</v>
      </c>
      <c r="B15552" s="27" t="str">
        <f t="shared" si="1697"/>
        <v>(金)</v>
      </c>
      <c r="C15552" s="34">
        <v>0.91666666666666696</v>
      </c>
      <c r="D15552" s="16" t="s">
        <v>18</v>
      </c>
      <c r="E15552" s="35">
        <v>0.9375</v>
      </c>
      <c r="F15552" s="50">
        <f>IF(COUNTIF('リスト（不使用）'!$A$5:$A$6,単年カーブ!$A$1),"希望数量入力ください",'単年（2027年度）'!$E$12*単年カーブ!$R$3+'単年（2027年度）'!$E$12*(1-単年カーブ!$R$3)*単年カーブ!Q15552)</f>
        <v>0</v>
      </c>
      <c r="G15552" s="47">
        <f t="shared" si="1698"/>
        <v>0</v>
      </c>
      <c r="M15552">
        <f t="shared" si="1699"/>
        <v>2</v>
      </c>
      <c r="N15552">
        <f>IF(OR(WEEKDAY(A15552)=1,WEEKDAY(A15552)=7,COUNTIF('2027祝日等（不使用）'!$A$1:$A$20,単年カーブ!A15552)=1),0,1)</f>
        <v>1</v>
      </c>
      <c r="O15552">
        <f t="shared" si="1702"/>
        <v>45</v>
      </c>
      <c r="P15552">
        <f t="shared" si="1700"/>
        <v>0</v>
      </c>
      <c r="Q15552">
        <f t="shared" si="1701"/>
        <v>0</v>
      </c>
    </row>
    <row r="15553" spans="1:17" ht="19.5" x14ac:dyDescent="0.4">
      <c r="A15553" s="33">
        <f t="shared" si="1703"/>
        <v>46801</v>
      </c>
      <c r="B15553" s="27" t="str">
        <f t="shared" si="1697"/>
        <v>(金)</v>
      </c>
      <c r="C15553" s="34">
        <v>0.9375</v>
      </c>
      <c r="D15553" s="16" t="s">
        <v>18</v>
      </c>
      <c r="E15553" s="35">
        <v>0.95833333333333304</v>
      </c>
      <c r="F15553" s="50">
        <f>IF(COUNTIF('リスト（不使用）'!$A$5:$A$6,単年カーブ!$A$1),"希望数量入力ください",'単年（2027年度）'!$E$12*単年カーブ!$R$3+'単年（2027年度）'!$E$12*(1-単年カーブ!$R$3)*単年カーブ!Q15553)</f>
        <v>0</v>
      </c>
      <c r="G15553" s="47">
        <f t="shared" si="1698"/>
        <v>0</v>
      </c>
      <c r="M15553">
        <f t="shared" si="1699"/>
        <v>2</v>
      </c>
      <c r="N15553">
        <f>IF(OR(WEEKDAY(A15553)=1,WEEKDAY(A15553)=7,COUNTIF('2027祝日等（不使用）'!$A$1:$A$20,単年カーブ!A15553)=1),0,1)</f>
        <v>1</v>
      </c>
      <c r="O15553">
        <f t="shared" si="1702"/>
        <v>46</v>
      </c>
      <c r="P15553">
        <f t="shared" si="1700"/>
        <v>0</v>
      </c>
      <c r="Q15553">
        <f t="shared" si="1701"/>
        <v>0</v>
      </c>
    </row>
    <row r="15554" spans="1:17" ht="19.5" x14ac:dyDescent="0.4">
      <c r="A15554" s="33">
        <f t="shared" si="1703"/>
        <v>46801</v>
      </c>
      <c r="B15554" s="27" t="str">
        <f t="shared" si="1697"/>
        <v>(金)</v>
      </c>
      <c r="C15554" s="34">
        <v>0.95833333333333304</v>
      </c>
      <c r="D15554" s="16" t="s">
        <v>18</v>
      </c>
      <c r="E15554" s="35">
        <v>0.97916666666666696</v>
      </c>
      <c r="F15554" s="50">
        <f>IF(COUNTIF('リスト（不使用）'!$A$5:$A$6,単年カーブ!$A$1),"希望数量入力ください",'単年（2027年度）'!$E$12*単年カーブ!$R$3+'単年（2027年度）'!$E$12*(1-単年カーブ!$R$3)*単年カーブ!Q15554)</f>
        <v>0</v>
      </c>
      <c r="G15554" s="47">
        <f t="shared" si="1698"/>
        <v>0</v>
      </c>
      <c r="M15554">
        <f t="shared" si="1699"/>
        <v>2</v>
      </c>
      <c r="N15554">
        <f>IF(OR(WEEKDAY(A15554)=1,WEEKDAY(A15554)=7,COUNTIF('2027祝日等（不使用）'!$A$1:$A$20,単年カーブ!A15554)=1),0,1)</f>
        <v>1</v>
      </c>
      <c r="O15554">
        <f t="shared" si="1702"/>
        <v>47</v>
      </c>
      <c r="P15554">
        <f t="shared" si="1700"/>
        <v>0</v>
      </c>
      <c r="Q15554">
        <f t="shared" si="1701"/>
        <v>0</v>
      </c>
    </row>
    <row r="15555" spans="1:17" ht="19.5" x14ac:dyDescent="0.4">
      <c r="A15555" s="33">
        <f t="shared" si="1703"/>
        <v>46801</v>
      </c>
      <c r="B15555" s="27" t="str">
        <f t="shared" si="1697"/>
        <v>(金)</v>
      </c>
      <c r="C15555" s="34">
        <v>0.97916666666666696</v>
      </c>
      <c r="D15555" s="16" t="s">
        <v>18</v>
      </c>
      <c r="E15555" s="35" t="s">
        <v>17</v>
      </c>
      <c r="F15555" s="50">
        <f>IF(COUNTIF('リスト（不使用）'!$A$5:$A$6,単年カーブ!$A$1),"希望数量入力ください",'単年（2027年度）'!$E$12*単年カーブ!$R$3+'単年（2027年度）'!$E$12*(1-単年カーブ!$R$3)*単年カーブ!Q15555)</f>
        <v>0</v>
      </c>
      <c r="G15555" s="47">
        <f t="shared" si="1698"/>
        <v>0</v>
      </c>
      <c r="M15555">
        <f t="shared" si="1699"/>
        <v>2</v>
      </c>
      <c r="N15555">
        <f>IF(OR(WEEKDAY(A15555)=1,WEEKDAY(A15555)=7,COUNTIF('2027祝日等（不使用）'!$A$1:$A$20,単年カーブ!A15555)=1),0,1)</f>
        <v>1</v>
      </c>
      <c r="O15555">
        <f t="shared" si="1702"/>
        <v>48</v>
      </c>
      <c r="P15555">
        <f t="shared" si="1700"/>
        <v>0</v>
      </c>
      <c r="Q15555">
        <f t="shared" si="1701"/>
        <v>0</v>
      </c>
    </row>
    <row r="15556" spans="1:17" ht="19.5" x14ac:dyDescent="0.4">
      <c r="A15556" s="33">
        <f t="shared" si="1703"/>
        <v>46802</v>
      </c>
      <c r="B15556" s="27" t="str">
        <f t="shared" ref="B15556:B15619" si="1704">TEXT(A15556,"(aaa)")</f>
        <v>(土)</v>
      </c>
      <c r="C15556" s="34">
        <v>0</v>
      </c>
      <c r="D15556" s="16" t="s">
        <v>18</v>
      </c>
      <c r="E15556" s="35">
        <v>2.0833333333333332E-2</v>
      </c>
      <c r="F15556" s="50">
        <f>IF(COUNTIF('リスト（不使用）'!$A$5:$A$6,単年カーブ!$A$1),"希望数量入力ください",'単年（2027年度）'!$E$12*単年カーブ!$R$3+'単年（2027年度）'!$E$12*(1-単年カーブ!$R$3)*単年カーブ!Q15556)</f>
        <v>0</v>
      </c>
      <c r="G15556" s="47">
        <f t="shared" ref="G15556:G15619" si="1705">F15556/2</f>
        <v>0</v>
      </c>
      <c r="M15556">
        <f t="shared" ref="M15556:M15619" si="1706">MONTH(A15556)</f>
        <v>2</v>
      </c>
      <c r="N15556">
        <f>IF(OR(WEEKDAY(A15556)=1,WEEKDAY(A15556)=7,COUNTIF('2027祝日等（不使用）'!$A$1:$A$20,単年カーブ!A15556)=1),0,1)</f>
        <v>0</v>
      </c>
      <c r="O15556">
        <f t="shared" si="1702"/>
        <v>1</v>
      </c>
      <c r="P15556">
        <f t="shared" ref="P15556:P15619" si="1707">IF(AND(O15556&gt;16,O15556&lt;41),1,0)</f>
        <v>0</v>
      </c>
      <c r="Q15556">
        <f t="shared" ref="Q15556:Q15619" si="1708">P15556*N15556</f>
        <v>0</v>
      </c>
    </row>
    <row r="15557" spans="1:17" ht="19.5" x14ac:dyDescent="0.4">
      <c r="A15557" s="33">
        <f t="shared" si="1703"/>
        <v>46802</v>
      </c>
      <c r="B15557" s="27" t="str">
        <f t="shared" si="1704"/>
        <v>(土)</v>
      </c>
      <c r="C15557" s="34">
        <v>2.0833333333333332E-2</v>
      </c>
      <c r="D15557" s="16" t="s">
        <v>18</v>
      </c>
      <c r="E15557" s="35">
        <v>4.1666666666666664E-2</v>
      </c>
      <c r="F15557" s="50">
        <f>IF(COUNTIF('リスト（不使用）'!$A$5:$A$6,単年カーブ!$A$1),"希望数量入力ください",'単年（2027年度）'!$E$12*単年カーブ!$R$3+'単年（2027年度）'!$E$12*(1-単年カーブ!$R$3)*単年カーブ!Q15557)</f>
        <v>0</v>
      </c>
      <c r="G15557" s="47">
        <f t="shared" si="1705"/>
        <v>0</v>
      </c>
      <c r="M15557">
        <f t="shared" si="1706"/>
        <v>2</v>
      </c>
      <c r="N15557">
        <f>IF(OR(WEEKDAY(A15557)=1,WEEKDAY(A15557)=7,COUNTIF('2027祝日等（不使用）'!$A$1:$A$20,単年カーブ!A15557)=1),0,1)</f>
        <v>0</v>
      </c>
      <c r="O15557">
        <f t="shared" si="1702"/>
        <v>2</v>
      </c>
      <c r="P15557">
        <f t="shared" si="1707"/>
        <v>0</v>
      </c>
      <c r="Q15557">
        <f t="shared" si="1708"/>
        <v>0</v>
      </c>
    </row>
    <row r="15558" spans="1:17" ht="19.5" x14ac:dyDescent="0.4">
      <c r="A15558" s="33">
        <f t="shared" si="1703"/>
        <v>46802</v>
      </c>
      <c r="B15558" s="27" t="str">
        <f t="shared" si="1704"/>
        <v>(土)</v>
      </c>
      <c r="C15558" s="34">
        <v>4.1666666666666664E-2</v>
      </c>
      <c r="D15558" s="16" t="s">
        <v>18</v>
      </c>
      <c r="E15558" s="35">
        <v>6.25E-2</v>
      </c>
      <c r="F15558" s="50">
        <f>IF(COUNTIF('リスト（不使用）'!$A$5:$A$6,単年カーブ!$A$1),"希望数量入力ください",'単年（2027年度）'!$E$12*単年カーブ!$R$3+'単年（2027年度）'!$E$12*(1-単年カーブ!$R$3)*単年カーブ!Q15558)</f>
        <v>0</v>
      </c>
      <c r="G15558" s="47">
        <f t="shared" si="1705"/>
        <v>0</v>
      </c>
      <c r="M15558">
        <f t="shared" si="1706"/>
        <v>2</v>
      </c>
      <c r="N15558">
        <f>IF(OR(WEEKDAY(A15558)=1,WEEKDAY(A15558)=7,COUNTIF('2027祝日等（不使用）'!$A$1:$A$20,単年カーブ!A15558)=1),0,1)</f>
        <v>0</v>
      </c>
      <c r="O15558">
        <f t="shared" si="1702"/>
        <v>3</v>
      </c>
      <c r="P15558">
        <f t="shared" si="1707"/>
        <v>0</v>
      </c>
      <c r="Q15558">
        <f t="shared" si="1708"/>
        <v>0</v>
      </c>
    </row>
    <row r="15559" spans="1:17" ht="19.5" x14ac:dyDescent="0.4">
      <c r="A15559" s="33">
        <f t="shared" si="1703"/>
        <v>46802</v>
      </c>
      <c r="B15559" s="27" t="str">
        <f t="shared" si="1704"/>
        <v>(土)</v>
      </c>
      <c r="C15559" s="34">
        <v>6.25E-2</v>
      </c>
      <c r="D15559" s="16" t="s">
        <v>18</v>
      </c>
      <c r="E15559" s="35">
        <v>8.3333333333333301E-2</v>
      </c>
      <c r="F15559" s="50">
        <f>IF(COUNTIF('リスト（不使用）'!$A$5:$A$6,単年カーブ!$A$1),"希望数量入力ください",'単年（2027年度）'!$E$12*単年カーブ!$R$3+'単年（2027年度）'!$E$12*(1-単年カーブ!$R$3)*単年カーブ!Q15559)</f>
        <v>0</v>
      </c>
      <c r="G15559" s="47">
        <f t="shared" si="1705"/>
        <v>0</v>
      </c>
      <c r="M15559">
        <f t="shared" si="1706"/>
        <v>2</v>
      </c>
      <c r="N15559">
        <f>IF(OR(WEEKDAY(A15559)=1,WEEKDAY(A15559)=7,COUNTIF('2027祝日等（不使用）'!$A$1:$A$20,単年カーブ!A15559)=1),0,1)</f>
        <v>0</v>
      </c>
      <c r="O15559">
        <f t="shared" si="1702"/>
        <v>4</v>
      </c>
      <c r="P15559">
        <f t="shared" si="1707"/>
        <v>0</v>
      </c>
      <c r="Q15559">
        <f t="shared" si="1708"/>
        <v>0</v>
      </c>
    </row>
    <row r="15560" spans="1:17" ht="19.5" x14ac:dyDescent="0.4">
      <c r="A15560" s="33">
        <f t="shared" si="1703"/>
        <v>46802</v>
      </c>
      <c r="B15560" s="27" t="str">
        <f t="shared" si="1704"/>
        <v>(土)</v>
      </c>
      <c r="C15560" s="34">
        <v>8.3333333333333301E-2</v>
      </c>
      <c r="D15560" s="16" t="s">
        <v>18</v>
      </c>
      <c r="E15560" s="35">
        <v>0.104166666666667</v>
      </c>
      <c r="F15560" s="50">
        <f>IF(COUNTIF('リスト（不使用）'!$A$5:$A$6,単年カーブ!$A$1),"希望数量入力ください",'単年（2027年度）'!$E$12*単年カーブ!$R$3+'単年（2027年度）'!$E$12*(1-単年カーブ!$R$3)*単年カーブ!Q15560)</f>
        <v>0</v>
      </c>
      <c r="G15560" s="47">
        <f t="shared" si="1705"/>
        <v>0</v>
      </c>
      <c r="M15560">
        <f t="shared" si="1706"/>
        <v>2</v>
      </c>
      <c r="N15560">
        <f>IF(OR(WEEKDAY(A15560)=1,WEEKDAY(A15560)=7,COUNTIF('2027祝日等（不使用）'!$A$1:$A$20,単年カーブ!A15560)=1),0,1)</f>
        <v>0</v>
      </c>
      <c r="O15560">
        <f t="shared" si="1702"/>
        <v>5</v>
      </c>
      <c r="P15560">
        <f t="shared" si="1707"/>
        <v>0</v>
      </c>
      <c r="Q15560">
        <f t="shared" si="1708"/>
        <v>0</v>
      </c>
    </row>
    <row r="15561" spans="1:17" ht="19.5" x14ac:dyDescent="0.4">
      <c r="A15561" s="33">
        <f t="shared" si="1703"/>
        <v>46802</v>
      </c>
      <c r="B15561" s="27" t="str">
        <f t="shared" si="1704"/>
        <v>(土)</v>
      </c>
      <c r="C15561" s="34">
        <v>0.104166666666667</v>
      </c>
      <c r="D15561" s="16" t="s">
        <v>18</v>
      </c>
      <c r="E15561" s="35">
        <v>0.125</v>
      </c>
      <c r="F15561" s="50">
        <f>IF(COUNTIF('リスト（不使用）'!$A$5:$A$6,単年カーブ!$A$1),"希望数量入力ください",'単年（2027年度）'!$E$12*単年カーブ!$R$3+'単年（2027年度）'!$E$12*(1-単年カーブ!$R$3)*単年カーブ!Q15561)</f>
        <v>0</v>
      </c>
      <c r="G15561" s="47">
        <f t="shared" si="1705"/>
        <v>0</v>
      </c>
      <c r="M15561">
        <f t="shared" si="1706"/>
        <v>2</v>
      </c>
      <c r="N15561">
        <f>IF(OR(WEEKDAY(A15561)=1,WEEKDAY(A15561)=7,COUNTIF('2027祝日等（不使用）'!$A$1:$A$20,単年カーブ!A15561)=1),0,1)</f>
        <v>0</v>
      </c>
      <c r="O15561">
        <f t="shared" si="1702"/>
        <v>6</v>
      </c>
      <c r="P15561">
        <f t="shared" si="1707"/>
        <v>0</v>
      </c>
      <c r="Q15561">
        <f t="shared" si="1708"/>
        <v>0</v>
      </c>
    </row>
    <row r="15562" spans="1:17" ht="19.5" x14ac:dyDescent="0.4">
      <c r="A15562" s="33">
        <f t="shared" si="1703"/>
        <v>46802</v>
      </c>
      <c r="B15562" s="27" t="str">
        <f t="shared" si="1704"/>
        <v>(土)</v>
      </c>
      <c r="C15562" s="34">
        <v>0.125</v>
      </c>
      <c r="D15562" s="16" t="s">
        <v>18</v>
      </c>
      <c r="E15562" s="35">
        <v>0.14583333333333301</v>
      </c>
      <c r="F15562" s="50">
        <f>IF(COUNTIF('リスト（不使用）'!$A$5:$A$6,単年カーブ!$A$1),"希望数量入力ください",'単年（2027年度）'!$E$12*単年カーブ!$R$3+'単年（2027年度）'!$E$12*(1-単年カーブ!$R$3)*単年カーブ!Q15562)</f>
        <v>0</v>
      </c>
      <c r="G15562" s="47">
        <f t="shared" si="1705"/>
        <v>0</v>
      </c>
      <c r="M15562">
        <f t="shared" si="1706"/>
        <v>2</v>
      </c>
      <c r="N15562">
        <f>IF(OR(WEEKDAY(A15562)=1,WEEKDAY(A15562)=7,COUNTIF('2027祝日等（不使用）'!$A$1:$A$20,単年カーブ!A15562)=1),0,1)</f>
        <v>0</v>
      </c>
      <c r="O15562">
        <f t="shared" si="1702"/>
        <v>7</v>
      </c>
      <c r="P15562">
        <f t="shared" si="1707"/>
        <v>0</v>
      </c>
      <c r="Q15562">
        <f t="shared" si="1708"/>
        <v>0</v>
      </c>
    </row>
    <row r="15563" spans="1:17" ht="19.5" x14ac:dyDescent="0.4">
      <c r="A15563" s="33">
        <f t="shared" si="1703"/>
        <v>46802</v>
      </c>
      <c r="B15563" s="27" t="str">
        <f t="shared" si="1704"/>
        <v>(土)</v>
      </c>
      <c r="C15563" s="34">
        <v>0.14583333333333301</v>
      </c>
      <c r="D15563" s="16" t="s">
        <v>18</v>
      </c>
      <c r="E15563" s="35">
        <v>0.16666666666666699</v>
      </c>
      <c r="F15563" s="50">
        <f>IF(COUNTIF('リスト（不使用）'!$A$5:$A$6,単年カーブ!$A$1),"希望数量入力ください",'単年（2027年度）'!$E$12*単年カーブ!$R$3+'単年（2027年度）'!$E$12*(1-単年カーブ!$R$3)*単年カーブ!Q15563)</f>
        <v>0</v>
      </c>
      <c r="G15563" s="47">
        <f t="shared" si="1705"/>
        <v>0</v>
      </c>
      <c r="M15563">
        <f t="shared" si="1706"/>
        <v>2</v>
      </c>
      <c r="N15563">
        <f>IF(OR(WEEKDAY(A15563)=1,WEEKDAY(A15563)=7,COUNTIF('2027祝日等（不使用）'!$A$1:$A$20,単年カーブ!A15563)=1),0,1)</f>
        <v>0</v>
      </c>
      <c r="O15563">
        <f t="shared" si="1702"/>
        <v>8</v>
      </c>
      <c r="P15563">
        <f t="shared" si="1707"/>
        <v>0</v>
      </c>
      <c r="Q15563">
        <f t="shared" si="1708"/>
        <v>0</v>
      </c>
    </row>
    <row r="15564" spans="1:17" ht="19.5" x14ac:dyDescent="0.4">
      <c r="A15564" s="33">
        <f t="shared" si="1703"/>
        <v>46802</v>
      </c>
      <c r="B15564" s="27" t="str">
        <f t="shared" si="1704"/>
        <v>(土)</v>
      </c>
      <c r="C15564" s="34">
        <v>0.16666666666666699</v>
      </c>
      <c r="D15564" s="16" t="s">
        <v>18</v>
      </c>
      <c r="E15564" s="35">
        <v>0.1875</v>
      </c>
      <c r="F15564" s="50">
        <f>IF(COUNTIF('リスト（不使用）'!$A$5:$A$6,単年カーブ!$A$1),"希望数量入力ください",'単年（2027年度）'!$E$12*単年カーブ!$R$3+'単年（2027年度）'!$E$12*(1-単年カーブ!$R$3)*単年カーブ!Q15564)</f>
        <v>0</v>
      </c>
      <c r="G15564" s="47">
        <f t="shared" si="1705"/>
        <v>0</v>
      </c>
      <c r="M15564">
        <f t="shared" si="1706"/>
        <v>2</v>
      </c>
      <c r="N15564">
        <f>IF(OR(WEEKDAY(A15564)=1,WEEKDAY(A15564)=7,COUNTIF('2027祝日等（不使用）'!$A$1:$A$20,単年カーブ!A15564)=1),0,1)</f>
        <v>0</v>
      </c>
      <c r="O15564">
        <f t="shared" si="1702"/>
        <v>9</v>
      </c>
      <c r="P15564">
        <f t="shared" si="1707"/>
        <v>0</v>
      </c>
      <c r="Q15564">
        <f t="shared" si="1708"/>
        <v>0</v>
      </c>
    </row>
    <row r="15565" spans="1:17" ht="19.5" x14ac:dyDescent="0.4">
      <c r="A15565" s="33">
        <f t="shared" si="1703"/>
        <v>46802</v>
      </c>
      <c r="B15565" s="27" t="str">
        <f t="shared" si="1704"/>
        <v>(土)</v>
      </c>
      <c r="C15565" s="34">
        <v>0.1875</v>
      </c>
      <c r="D15565" s="16" t="s">
        <v>18</v>
      </c>
      <c r="E15565" s="35">
        <v>0.20833333333333301</v>
      </c>
      <c r="F15565" s="50">
        <f>IF(COUNTIF('リスト（不使用）'!$A$5:$A$6,単年カーブ!$A$1),"希望数量入力ください",'単年（2027年度）'!$E$12*単年カーブ!$R$3+'単年（2027年度）'!$E$12*(1-単年カーブ!$R$3)*単年カーブ!Q15565)</f>
        <v>0</v>
      </c>
      <c r="G15565" s="47">
        <f t="shared" si="1705"/>
        <v>0</v>
      </c>
      <c r="M15565">
        <f t="shared" si="1706"/>
        <v>2</v>
      </c>
      <c r="N15565">
        <f>IF(OR(WEEKDAY(A15565)=1,WEEKDAY(A15565)=7,COUNTIF('2027祝日等（不使用）'!$A$1:$A$20,単年カーブ!A15565)=1),0,1)</f>
        <v>0</v>
      </c>
      <c r="O15565">
        <f t="shared" si="1702"/>
        <v>10</v>
      </c>
      <c r="P15565">
        <f t="shared" si="1707"/>
        <v>0</v>
      </c>
      <c r="Q15565">
        <f t="shared" si="1708"/>
        <v>0</v>
      </c>
    </row>
    <row r="15566" spans="1:17" ht="19.5" x14ac:dyDescent="0.4">
      <c r="A15566" s="33">
        <f t="shared" si="1703"/>
        <v>46802</v>
      </c>
      <c r="B15566" s="27" t="str">
        <f t="shared" si="1704"/>
        <v>(土)</v>
      </c>
      <c r="C15566" s="34">
        <v>0.20833333333333301</v>
      </c>
      <c r="D15566" s="16" t="s">
        <v>18</v>
      </c>
      <c r="E15566" s="35">
        <v>0.22916666666666699</v>
      </c>
      <c r="F15566" s="50">
        <f>IF(COUNTIF('リスト（不使用）'!$A$5:$A$6,単年カーブ!$A$1),"希望数量入力ください",'単年（2027年度）'!$E$12*単年カーブ!$R$3+'単年（2027年度）'!$E$12*(1-単年カーブ!$R$3)*単年カーブ!Q15566)</f>
        <v>0</v>
      </c>
      <c r="G15566" s="47">
        <f t="shared" si="1705"/>
        <v>0</v>
      </c>
      <c r="M15566">
        <f t="shared" si="1706"/>
        <v>2</v>
      </c>
      <c r="N15566">
        <f>IF(OR(WEEKDAY(A15566)=1,WEEKDAY(A15566)=7,COUNTIF('2027祝日等（不使用）'!$A$1:$A$20,単年カーブ!A15566)=1),0,1)</f>
        <v>0</v>
      </c>
      <c r="O15566">
        <f t="shared" si="1702"/>
        <v>11</v>
      </c>
      <c r="P15566">
        <f t="shared" si="1707"/>
        <v>0</v>
      </c>
      <c r="Q15566">
        <f t="shared" si="1708"/>
        <v>0</v>
      </c>
    </row>
    <row r="15567" spans="1:17" ht="19.5" x14ac:dyDescent="0.4">
      <c r="A15567" s="33">
        <f t="shared" si="1703"/>
        <v>46802</v>
      </c>
      <c r="B15567" s="27" t="str">
        <f t="shared" si="1704"/>
        <v>(土)</v>
      </c>
      <c r="C15567" s="34">
        <v>0.22916666666666699</v>
      </c>
      <c r="D15567" s="16" t="s">
        <v>18</v>
      </c>
      <c r="E15567" s="35">
        <v>0.25</v>
      </c>
      <c r="F15567" s="50">
        <f>IF(COUNTIF('リスト（不使用）'!$A$5:$A$6,単年カーブ!$A$1),"希望数量入力ください",'単年（2027年度）'!$E$12*単年カーブ!$R$3+'単年（2027年度）'!$E$12*(1-単年カーブ!$R$3)*単年カーブ!Q15567)</f>
        <v>0</v>
      </c>
      <c r="G15567" s="47">
        <f t="shared" si="1705"/>
        <v>0</v>
      </c>
      <c r="M15567">
        <f t="shared" si="1706"/>
        <v>2</v>
      </c>
      <c r="N15567">
        <f>IF(OR(WEEKDAY(A15567)=1,WEEKDAY(A15567)=7,COUNTIF('2027祝日等（不使用）'!$A$1:$A$20,単年カーブ!A15567)=1),0,1)</f>
        <v>0</v>
      </c>
      <c r="O15567">
        <f t="shared" si="1702"/>
        <v>12</v>
      </c>
      <c r="P15567">
        <f t="shared" si="1707"/>
        <v>0</v>
      </c>
      <c r="Q15567">
        <f t="shared" si="1708"/>
        <v>0</v>
      </c>
    </row>
    <row r="15568" spans="1:17" ht="19.5" x14ac:dyDescent="0.4">
      <c r="A15568" s="33">
        <f t="shared" si="1703"/>
        <v>46802</v>
      </c>
      <c r="B15568" s="27" t="str">
        <f t="shared" si="1704"/>
        <v>(土)</v>
      </c>
      <c r="C15568" s="34">
        <v>0.25</v>
      </c>
      <c r="D15568" s="16" t="s">
        <v>18</v>
      </c>
      <c r="E15568" s="35">
        <v>0.27083333333333298</v>
      </c>
      <c r="F15568" s="50">
        <f>IF(COUNTIF('リスト（不使用）'!$A$5:$A$6,単年カーブ!$A$1),"希望数量入力ください",'単年（2027年度）'!$E$12*単年カーブ!$R$3+'単年（2027年度）'!$E$12*(1-単年カーブ!$R$3)*単年カーブ!Q15568)</f>
        <v>0</v>
      </c>
      <c r="G15568" s="47">
        <f t="shared" si="1705"/>
        <v>0</v>
      </c>
      <c r="M15568">
        <f t="shared" si="1706"/>
        <v>2</v>
      </c>
      <c r="N15568">
        <f>IF(OR(WEEKDAY(A15568)=1,WEEKDAY(A15568)=7,COUNTIF('2027祝日等（不使用）'!$A$1:$A$20,単年カーブ!A15568)=1),0,1)</f>
        <v>0</v>
      </c>
      <c r="O15568">
        <f t="shared" si="1702"/>
        <v>13</v>
      </c>
      <c r="P15568">
        <f t="shared" si="1707"/>
        <v>0</v>
      </c>
      <c r="Q15568">
        <f t="shared" si="1708"/>
        <v>0</v>
      </c>
    </row>
    <row r="15569" spans="1:17" ht="19.5" x14ac:dyDescent="0.4">
      <c r="A15569" s="33">
        <f t="shared" si="1703"/>
        <v>46802</v>
      </c>
      <c r="B15569" s="27" t="str">
        <f t="shared" si="1704"/>
        <v>(土)</v>
      </c>
      <c r="C15569" s="34">
        <v>0.27083333333333298</v>
      </c>
      <c r="D15569" s="16" t="s">
        <v>18</v>
      </c>
      <c r="E15569" s="35">
        <v>0.29166666666666702</v>
      </c>
      <c r="F15569" s="50">
        <f>IF(COUNTIF('リスト（不使用）'!$A$5:$A$6,単年カーブ!$A$1),"希望数量入力ください",'単年（2027年度）'!$E$12*単年カーブ!$R$3+'単年（2027年度）'!$E$12*(1-単年カーブ!$R$3)*単年カーブ!Q15569)</f>
        <v>0</v>
      </c>
      <c r="G15569" s="47">
        <f t="shared" si="1705"/>
        <v>0</v>
      </c>
      <c r="M15569">
        <f t="shared" si="1706"/>
        <v>2</v>
      </c>
      <c r="N15569">
        <f>IF(OR(WEEKDAY(A15569)=1,WEEKDAY(A15569)=7,COUNTIF('2027祝日等（不使用）'!$A$1:$A$20,単年カーブ!A15569)=1),0,1)</f>
        <v>0</v>
      </c>
      <c r="O15569">
        <f t="shared" si="1702"/>
        <v>14</v>
      </c>
      <c r="P15569">
        <f t="shared" si="1707"/>
        <v>0</v>
      </c>
      <c r="Q15569">
        <f t="shared" si="1708"/>
        <v>0</v>
      </c>
    </row>
    <row r="15570" spans="1:17" ht="19.5" x14ac:dyDescent="0.4">
      <c r="A15570" s="33">
        <f t="shared" si="1703"/>
        <v>46802</v>
      </c>
      <c r="B15570" s="27" t="str">
        <f t="shared" si="1704"/>
        <v>(土)</v>
      </c>
      <c r="C15570" s="34">
        <v>0.29166666666666702</v>
      </c>
      <c r="D15570" s="16" t="s">
        <v>18</v>
      </c>
      <c r="E15570" s="35">
        <v>0.3125</v>
      </c>
      <c r="F15570" s="50">
        <f>IF(COUNTIF('リスト（不使用）'!$A$5:$A$6,単年カーブ!$A$1),"希望数量入力ください",'単年（2027年度）'!$E$12*単年カーブ!$R$3+'単年（2027年度）'!$E$12*(1-単年カーブ!$R$3)*単年カーブ!Q15570)</f>
        <v>0</v>
      </c>
      <c r="G15570" s="47">
        <f t="shared" si="1705"/>
        <v>0</v>
      </c>
      <c r="M15570">
        <f t="shared" si="1706"/>
        <v>2</v>
      </c>
      <c r="N15570">
        <f>IF(OR(WEEKDAY(A15570)=1,WEEKDAY(A15570)=7,COUNTIF('2027祝日等（不使用）'!$A$1:$A$20,単年カーブ!A15570)=1),0,1)</f>
        <v>0</v>
      </c>
      <c r="O15570">
        <f t="shared" si="1702"/>
        <v>15</v>
      </c>
      <c r="P15570">
        <f t="shared" si="1707"/>
        <v>0</v>
      </c>
      <c r="Q15570">
        <f t="shared" si="1708"/>
        <v>0</v>
      </c>
    </row>
    <row r="15571" spans="1:17" ht="19.5" x14ac:dyDescent="0.4">
      <c r="A15571" s="33">
        <f t="shared" si="1703"/>
        <v>46802</v>
      </c>
      <c r="B15571" s="27" t="str">
        <f t="shared" si="1704"/>
        <v>(土)</v>
      </c>
      <c r="C15571" s="34">
        <v>0.3125</v>
      </c>
      <c r="D15571" s="16" t="s">
        <v>18</v>
      </c>
      <c r="E15571" s="35">
        <v>0.33333333333333298</v>
      </c>
      <c r="F15571" s="50">
        <f>IF(COUNTIF('リスト（不使用）'!$A$5:$A$6,単年カーブ!$A$1),"希望数量入力ください",'単年（2027年度）'!$E$12*単年カーブ!$R$3+'単年（2027年度）'!$E$12*(1-単年カーブ!$R$3)*単年カーブ!Q15571)</f>
        <v>0</v>
      </c>
      <c r="G15571" s="47">
        <f t="shared" si="1705"/>
        <v>0</v>
      </c>
      <c r="M15571">
        <f t="shared" si="1706"/>
        <v>2</v>
      </c>
      <c r="N15571">
        <f>IF(OR(WEEKDAY(A15571)=1,WEEKDAY(A15571)=7,COUNTIF('2027祝日等（不使用）'!$A$1:$A$20,単年カーブ!A15571)=1),0,1)</f>
        <v>0</v>
      </c>
      <c r="O15571">
        <f t="shared" si="1702"/>
        <v>16</v>
      </c>
      <c r="P15571">
        <f t="shared" si="1707"/>
        <v>0</v>
      </c>
      <c r="Q15571">
        <f t="shared" si="1708"/>
        <v>0</v>
      </c>
    </row>
    <row r="15572" spans="1:17" ht="19.5" x14ac:dyDescent="0.4">
      <c r="A15572" s="33">
        <f t="shared" si="1703"/>
        <v>46802</v>
      </c>
      <c r="B15572" s="27" t="str">
        <f t="shared" si="1704"/>
        <v>(土)</v>
      </c>
      <c r="C15572" s="34">
        <v>0.33333333333333298</v>
      </c>
      <c r="D15572" s="16" t="s">
        <v>18</v>
      </c>
      <c r="E15572" s="35">
        <v>0.35416666666666702</v>
      </c>
      <c r="F15572" s="50">
        <f>IF(COUNTIF('リスト（不使用）'!$A$5:$A$6,単年カーブ!$A$1),"希望数量入力ください",'単年（2027年度）'!$E$12*単年カーブ!$R$3+'単年（2027年度）'!$E$12*(1-単年カーブ!$R$3)*単年カーブ!Q15572)</f>
        <v>0</v>
      </c>
      <c r="G15572" s="47">
        <f t="shared" si="1705"/>
        <v>0</v>
      </c>
      <c r="M15572">
        <f t="shared" si="1706"/>
        <v>2</v>
      </c>
      <c r="N15572">
        <f>IF(OR(WEEKDAY(A15572)=1,WEEKDAY(A15572)=7,COUNTIF('2027祝日等（不使用）'!$A$1:$A$20,単年カーブ!A15572)=1),0,1)</f>
        <v>0</v>
      </c>
      <c r="O15572">
        <f t="shared" si="1702"/>
        <v>17</v>
      </c>
      <c r="P15572">
        <f t="shared" si="1707"/>
        <v>1</v>
      </c>
      <c r="Q15572">
        <f t="shared" si="1708"/>
        <v>0</v>
      </c>
    </row>
    <row r="15573" spans="1:17" ht="19.5" x14ac:dyDescent="0.4">
      <c r="A15573" s="33">
        <f t="shared" si="1703"/>
        <v>46802</v>
      </c>
      <c r="B15573" s="27" t="str">
        <f t="shared" si="1704"/>
        <v>(土)</v>
      </c>
      <c r="C15573" s="34">
        <v>0.35416666666666702</v>
      </c>
      <c r="D15573" s="16" t="s">
        <v>18</v>
      </c>
      <c r="E15573" s="35">
        <v>0.375</v>
      </c>
      <c r="F15573" s="50">
        <f>IF(COUNTIF('リスト（不使用）'!$A$5:$A$6,単年カーブ!$A$1),"希望数量入力ください",'単年（2027年度）'!$E$12*単年カーブ!$R$3+'単年（2027年度）'!$E$12*(1-単年カーブ!$R$3)*単年カーブ!Q15573)</f>
        <v>0</v>
      </c>
      <c r="G15573" s="47">
        <f t="shared" si="1705"/>
        <v>0</v>
      </c>
      <c r="M15573">
        <f t="shared" si="1706"/>
        <v>2</v>
      </c>
      <c r="N15573">
        <f>IF(OR(WEEKDAY(A15573)=1,WEEKDAY(A15573)=7,COUNTIF('2027祝日等（不使用）'!$A$1:$A$20,単年カーブ!A15573)=1),0,1)</f>
        <v>0</v>
      </c>
      <c r="O15573">
        <f t="shared" si="1702"/>
        <v>18</v>
      </c>
      <c r="P15573">
        <f t="shared" si="1707"/>
        <v>1</v>
      </c>
      <c r="Q15573">
        <f t="shared" si="1708"/>
        <v>0</v>
      </c>
    </row>
    <row r="15574" spans="1:17" ht="19.5" x14ac:dyDescent="0.4">
      <c r="A15574" s="33">
        <f t="shared" si="1703"/>
        <v>46802</v>
      </c>
      <c r="B15574" s="27" t="str">
        <f t="shared" si="1704"/>
        <v>(土)</v>
      </c>
      <c r="C15574" s="34">
        <v>0.375</v>
      </c>
      <c r="D15574" s="16" t="s">
        <v>18</v>
      </c>
      <c r="E15574" s="35">
        <v>0.39583333333333298</v>
      </c>
      <c r="F15574" s="50">
        <f>IF(COUNTIF('リスト（不使用）'!$A$5:$A$6,単年カーブ!$A$1),"希望数量入力ください",'単年（2027年度）'!$E$12*単年カーブ!$R$3+'単年（2027年度）'!$E$12*(1-単年カーブ!$R$3)*単年カーブ!Q15574)</f>
        <v>0</v>
      </c>
      <c r="G15574" s="47">
        <f t="shared" si="1705"/>
        <v>0</v>
      </c>
      <c r="M15574">
        <f t="shared" si="1706"/>
        <v>2</v>
      </c>
      <c r="N15574">
        <f>IF(OR(WEEKDAY(A15574)=1,WEEKDAY(A15574)=7,COUNTIF('2027祝日等（不使用）'!$A$1:$A$20,単年カーブ!A15574)=1),0,1)</f>
        <v>0</v>
      </c>
      <c r="O15574">
        <f t="shared" si="1702"/>
        <v>19</v>
      </c>
      <c r="P15574">
        <f t="shared" si="1707"/>
        <v>1</v>
      </c>
      <c r="Q15574">
        <f t="shared" si="1708"/>
        <v>0</v>
      </c>
    </row>
    <row r="15575" spans="1:17" ht="19.5" x14ac:dyDescent="0.4">
      <c r="A15575" s="33">
        <f t="shared" si="1703"/>
        <v>46802</v>
      </c>
      <c r="B15575" s="27" t="str">
        <f t="shared" si="1704"/>
        <v>(土)</v>
      </c>
      <c r="C15575" s="34">
        <v>0.39583333333333298</v>
      </c>
      <c r="D15575" s="16" t="s">
        <v>18</v>
      </c>
      <c r="E15575" s="35">
        <v>0.41666666666666702</v>
      </c>
      <c r="F15575" s="50">
        <f>IF(COUNTIF('リスト（不使用）'!$A$5:$A$6,単年カーブ!$A$1),"希望数量入力ください",'単年（2027年度）'!$E$12*単年カーブ!$R$3+'単年（2027年度）'!$E$12*(1-単年カーブ!$R$3)*単年カーブ!Q15575)</f>
        <v>0</v>
      </c>
      <c r="G15575" s="47">
        <f t="shared" si="1705"/>
        <v>0</v>
      </c>
      <c r="M15575">
        <f t="shared" si="1706"/>
        <v>2</v>
      </c>
      <c r="N15575">
        <f>IF(OR(WEEKDAY(A15575)=1,WEEKDAY(A15575)=7,COUNTIF('2027祝日等（不使用）'!$A$1:$A$20,単年カーブ!A15575)=1),0,1)</f>
        <v>0</v>
      </c>
      <c r="O15575">
        <f t="shared" si="1702"/>
        <v>20</v>
      </c>
      <c r="P15575">
        <f t="shared" si="1707"/>
        <v>1</v>
      </c>
      <c r="Q15575">
        <f t="shared" si="1708"/>
        <v>0</v>
      </c>
    </row>
    <row r="15576" spans="1:17" ht="19.5" x14ac:dyDescent="0.4">
      <c r="A15576" s="33">
        <f t="shared" si="1703"/>
        <v>46802</v>
      </c>
      <c r="B15576" s="27" t="str">
        <f t="shared" si="1704"/>
        <v>(土)</v>
      </c>
      <c r="C15576" s="34">
        <v>0.41666666666666702</v>
      </c>
      <c r="D15576" s="16" t="s">
        <v>18</v>
      </c>
      <c r="E15576" s="35">
        <v>0.4375</v>
      </c>
      <c r="F15576" s="50">
        <f>IF(COUNTIF('リスト（不使用）'!$A$5:$A$6,単年カーブ!$A$1),"希望数量入力ください",'単年（2027年度）'!$E$12*単年カーブ!$R$3+'単年（2027年度）'!$E$12*(1-単年カーブ!$R$3)*単年カーブ!Q15576)</f>
        <v>0</v>
      </c>
      <c r="G15576" s="47">
        <f t="shared" si="1705"/>
        <v>0</v>
      </c>
      <c r="M15576">
        <f t="shared" si="1706"/>
        <v>2</v>
      </c>
      <c r="N15576">
        <f>IF(OR(WEEKDAY(A15576)=1,WEEKDAY(A15576)=7,COUNTIF('2027祝日等（不使用）'!$A$1:$A$20,単年カーブ!A15576)=1),0,1)</f>
        <v>0</v>
      </c>
      <c r="O15576">
        <f t="shared" si="1702"/>
        <v>21</v>
      </c>
      <c r="P15576">
        <f t="shared" si="1707"/>
        <v>1</v>
      </c>
      <c r="Q15576">
        <f t="shared" si="1708"/>
        <v>0</v>
      </c>
    </row>
    <row r="15577" spans="1:17" ht="19.5" x14ac:dyDescent="0.4">
      <c r="A15577" s="33">
        <f t="shared" si="1703"/>
        <v>46802</v>
      </c>
      <c r="B15577" s="27" t="str">
        <f t="shared" si="1704"/>
        <v>(土)</v>
      </c>
      <c r="C15577" s="34">
        <v>0.4375</v>
      </c>
      <c r="D15577" s="16" t="s">
        <v>18</v>
      </c>
      <c r="E15577" s="35">
        <v>0.45833333333333298</v>
      </c>
      <c r="F15577" s="50">
        <f>IF(COUNTIF('リスト（不使用）'!$A$5:$A$6,単年カーブ!$A$1),"希望数量入力ください",'単年（2027年度）'!$E$12*単年カーブ!$R$3+'単年（2027年度）'!$E$12*(1-単年カーブ!$R$3)*単年カーブ!Q15577)</f>
        <v>0</v>
      </c>
      <c r="G15577" s="47">
        <f t="shared" si="1705"/>
        <v>0</v>
      </c>
      <c r="M15577">
        <f t="shared" si="1706"/>
        <v>2</v>
      </c>
      <c r="N15577">
        <f>IF(OR(WEEKDAY(A15577)=1,WEEKDAY(A15577)=7,COUNTIF('2027祝日等（不使用）'!$A$1:$A$20,単年カーブ!A15577)=1),0,1)</f>
        <v>0</v>
      </c>
      <c r="O15577">
        <f t="shared" si="1702"/>
        <v>22</v>
      </c>
      <c r="P15577">
        <f t="shared" si="1707"/>
        <v>1</v>
      </c>
      <c r="Q15577">
        <f t="shared" si="1708"/>
        <v>0</v>
      </c>
    </row>
    <row r="15578" spans="1:17" ht="19.5" x14ac:dyDescent="0.4">
      <c r="A15578" s="33">
        <f t="shared" si="1703"/>
        <v>46802</v>
      </c>
      <c r="B15578" s="27" t="str">
        <f t="shared" si="1704"/>
        <v>(土)</v>
      </c>
      <c r="C15578" s="34">
        <v>0.45833333333333298</v>
      </c>
      <c r="D15578" s="16" t="s">
        <v>18</v>
      </c>
      <c r="E15578" s="35">
        <v>0.47916666666666702</v>
      </c>
      <c r="F15578" s="50">
        <f>IF(COUNTIF('リスト（不使用）'!$A$5:$A$6,単年カーブ!$A$1),"希望数量入力ください",'単年（2027年度）'!$E$12*単年カーブ!$R$3+'単年（2027年度）'!$E$12*(1-単年カーブ!$R$3)*単年カーブ!Q15578)</f>
        <v>0</v>
      </c>
      <c r="G15578" s="47">
        <f t="shared" si="1705"/>
        <v>0</v>
      </c>
      <c r="M15578">
        <f t="shared" si="1706"/>
        <v>2</v>
      </c>
      <c r="N15578">
        <f>IF(OR(WEEKDAY(A15578)=1,WEEKDAY(A15578)=7,COUNTIF('2027祝日等（不使用）'!$A$1:$A$20,単年カーブ!A15578)=1),0,1)</f>
        <v>0</v>
      </c>
      <c r="O15578">
        <f t="shared" si="1702"/>
        <v>23</v>
      </c>
      <c r="P15578">
        <f t="shared" si="1707"/>
        <v>1</v>
      </c>
      <c r="Q15578">
        <f t="shared" si="1708"/>
        <v>0</v>
      </c>
    </row>
    <row r="15579" spans="1:17" ht="19.5" x14ac:dyDescent="0.4">
      <c r="A15579" s="33">
        <f t="shared" si="1703"/>
        <v>46802</v>
      </c>
      <c r="B15579" s="27" t="str">
        <f t="shared" si="1704"/>
        <v>(土)</v>
      </c>
      <c r="C15579" s="34">
        <v>0.47916666666666702</v>
      </c>
      <c r="D15579" s="16" t="s">
        <v>18</v>
      </c>
      <c r="E15579" s="35">
        <v>0.5</v>
      </c>
      <c r="F15579" s="50">
        <f>IF(COUNTIF('リスト（不使用）'!$A$5:$A$6,単年カーブ!$A$1),"希望数量入力ください",'単年（2027年度）'!$E$12*単年カーブ!$R$3+'単年（2027年度）'!$E$12*(1-単年カーブ!$R$3)*単年カーブ!Q15579)</f>
        <v>0</v>
      </c>
      <c r="G15579" s="47">
        <f t="shared" si="1705"/>
        <v>0</v>
      </c>
      <c r="M15579">
        <f t="shared" si="1706"/>
        <v>2</v>
      </c>
      <c r="N15579">
        <f>IF(OR(WEEKDAY(A15579)=1,WEEKDAY(A15579)=7,COUNTIF('2027祝日等（不使用）'!$A$1:$A$20,単年カーブ!A15579)=1),0,1)</f>
        <v>0</v>
      </c>
      <c r="O15579">
        <f t="shared" si="1702"/>
        <v>24</v>
      </c>
      <c r="P15579">
        <f t="shared" si="1707"/>
        <v>1</v>
      </c>
      <c r="Q15579">
        <f t="shared" si="1708"/>
        <v>0</v>
      </c>
    </row>
    <row r="15580" spans="1:17" ht="19.5" x14ac:dyDescent="0.4">
      <c r="A15580" s="33">
        <f t="shared" si="1703"/>
        <v>46802</v>
      </c>
      <c r="B15580" s="27" t="str">
        <f t="shared" si="1704"/>
        <v>(土)</v>
      </c>
      <c r="C15580" s="34">
        <v>0.5</v>
      </c>
      <c r="D15580" s="16" t="s">
        <v>18</v>
      </c>
      <c r="E15580" s="35">
        <v>0.52083333333333304</v>
      </c>
      <c r="F15580" s="50">
        <f>IF(COUNTIF('リスト（不使用）'!$A$5:$A$6,単年カーブ!$A$1),"希望数量入力ください",'単年（2027年度）'!$E$12*単年カーブ!$R$3+'単年（2027年度）'!$E$12*(1-単年カーブ!$R$3)*単年カーブ!Q15580)</f>
        <v>0</v>
      </c>
      <c r="G15580" s="47">
        <f t="shared" si="1705"/>
        <v>0</v>
      </c>
      <c r="M15580">
        <f t="shared" si="1706"/>
        <v>2</v>
      </c>
      <c r="N15580">
        <f>IF(OR(WEEKDAY(A15580)=1,WEEKDAY(A15580)=7,COUNTIF('2027祝日等（不使用）'!$A$1:$A$20,単年カーブ!A15580)=1),0,1)</f>
        <v>0</v>
      </c>
      <c r="O15580">
        <f t="shared" si="1702"/>
        <v>25</v>
      </c>
      <c r="P15580">
        <f t="shared" si="1707"/>
        <v>1</v>
      </c>
      <c r="Q15580">
        <f t="shared" si="1708"/>
        <v>0</v>
      </c>
    </row>
    <row r="15581" spans="1:17" ht="19.5" x14ac:dyDescent="0.4">
      <c r="A15581" s="33">
        <f t="shared" si="1703"/>
        <v>46802</v>
      </c>
      <c r="B15581" s="27" t="str">
        <f t="shared" si="1704"/>
        <v>(土)</v>
      </c>
      <c r="C15581" s="34">
        <v>0.52083333333333304</v>
      </c>
      <c r="D15581" s="16" t="s">
        <v>18</v>
      </c>
      <c r="E15581" s="35">
        <v>0.54166666666666696</v>
      </c>
      <c r="F15581" s="50">
        <f>IF(COUNTIF('リスト（不使用）'!$A$5:$A$6,単年カーブ!$A$1),"希望数量入力ください",'単年（2027年度）'!$E$12*単年カーブ!$R$3+'単年（2027年度）'!$E$12*(1-単年カーブ!$R$3)*単年カーブ!Q15581)</f>
        <v>0</v>
      </c>
      <c r="G15581" s="47">
        <f t="shared" si="1705"/>
        <v>0</v>
      </c>
      <c r="M15581">
        <f t="shared" si="1706"/>
        <v>2</v>
      </c>
      <c r="N15581">
        <f>IF(OR(WEEKDAY(A15581)=1,WEEKDAY(A15581)=7,COUNTIF('2027祝日等（不使用）'!$A$1:$A$20,単年カーブ!A15581)=1),0,1)</f>
        <v>0</v>
      </c>
      <c r="O15581">
        <f t="shared" si="1702"/>
        <v>26</v>
      </c>
      <c r="P15581">
        <f t="shared" si="1707"/>
        <v>1</v>
      </c>
      <c r="Q15581">
        <f t="shared" si="1708"/>
        <v>0</v>
      </c>
    </row>
    <row r="15582" spans="1:17" ht="19.5" x14ac:dyDescent="0.4">
      <c r="A15582" s="33">
        <f t="shared" si="1703"/>
        <v>46802</v>
      </c>
      <c r="B15582" s="27" t="str">
        <f t="shared" si="1704"/>
        <v>(土)</v>
      </c>
      <c r="C15582" s="34">
        <v>0.54166666666666696</v>
      </c>
      <c r="D15582" s="16" t="s">
        <v>18</v>
      </c>
      <c r="E15582" s="35">
        <v>0.5625</v>
      </c>
      <c r="F15582" s="50">
        <f>IF(COUNTIF('リスト（不使用）'!$A$5:$A$6,単年カーブ!$A$1),"希望数量入力ください",'単年（2027年度）'!$E$12*単年カーブ!$R$3+'単年（2027年度）'!$E$12*(1-単年カーブ!$R$3)*単年カーブ!Q15582)</f>
        <v>0</v>
      </c>
      <c r="G15582" s="47">
        <f t="shared" si="1705"/>
        <v>0</v>
      </c>
      <c r="M15582">
        <f t="shared" si="1706"/>
        <v>2</v>
      </c>
      <c r="N15582">
        <f>IF(OR(WEEKDAY(A15582)=1,WEEKDAY(A15582)=7,COUNTIF('2027祝日等（不使用）'!$A$1:$A$20,単年カーブ!A15582)=1),0,1)</f>
        <v>0</v>
      </c>
      <c r="O15582">
        <f t="shared" si="1702"/>
        <v>27</v>
      </c>
      <c r="P15582">
        <f t="shared" si="1707"/>
        <v>1</v>
      </c>
      <c r="Q15582">
        <f t="shared" si="1708"/>
        <v>0</v>
      </c>
    </row>
    <row r="15583" spans="1:17" ht="19.5" x14ac:dyDescent="0.4">
      <c r="A15583" s="33">
        <f t="shared" si="1703"/>
        <v>46802</v>
      </c>
      <c r="B15583" s="27" t="str">
        <f t="shared" si="1704"/>
        <v>(土)</v>
      </c>
      <c r="C15583" s="34">
        <v>0.5625</v>
      </c>
      <c r="D15583" s="16" t="s">
        <v>18</v>
      </c>
      <c r="E15583" s="35">
        <v>0.58333333333333304</v>
      </c>
      <c r="F15583" s="50">
        <f>IF(COUNTIF('リスト（不使用）'!$A$5:$A$6,単年カーブ!$A$1),"希望数量入力ください",'単年（2027年度）'!$E$12*単年カーブ!$R$3+'単年（2027年度）'!$E$12*(1-単年カーブ!$R$3)*単年カーブ!Q15583)</f>
        <v>0</v>
      </c>
      <c r="G15583" s="47">
        <f t="shared" si="1705"/>
        <v>0</v>
      </c>
      <c r="M15583">
        <f t="shared" si="1706"/>
        <v>2</v>
      </c>
      <c r="N15583">
        <f>IF(OR(WEEKDAY(A15583)=1,WEEKDAY(A15583)=7,COUNTIF('2027祝日等（不使用）'!$A$1:$A$20,単年カーブ!A15583)=1),0,1)</f>
        <v>0</v>
      </c>
      <c r="O15583">
        <f t="shared" si="1702"/>
        <v>28</v>
      </c>
      <c r="P15583">
        <f t="shared" si="1707"/>
        <v>1</v>
      </c>
      <c r="Q15583">
        <f t="shared" si="1708"/>
        <v>0</v>
      </c>
    </row>
    <row r="15584" spans="1:17" ht="19.5" x14ac:dyDescent="0.4">
      <c r="A15584" s="33">
        <f t="shared" si="1703"/>
        <v>46802</v>
      </c>
      <c r="B15584" s="27" t="str">
        <f t="shared" si="1704"/>
        <v>(土)</v>
      </c>
      <c r="C15584" s="34">
        <v>0.58333333333333304</v>
      </c>
      <c r="D15584" s="16" t="s">
        <v>18</v>
      </c>
      <c r="E15584" s="35">
        <v>0.60416666666666696</v>
      </c>
      <c r="F15584" s="50">
        <f>IF(COUNTIF('リスト（不使用）'!$A$5:$A$6,単年カーブ!$A$1),"希望数量入力ください",'単年（2027年度）'!$E$12*単年カーブ!$R$3+'単年（2027年度）'!$E$12*(1-単年カーブ!$R$3)*単年カーブ!Q15584)</f>
        <v>0</v>
      </c>
      <c r="G15584" s="47">
        <f t="shared" si="1705"/>
        <v>0</v>
      </c>
      <c r="M15584">
        <f t="shared" si="1706"/>
        <v>2</v>
      </c>
      <c r="N15584">
        <f>IF(OR(WEEKDAY(A15584)=1,WEEKDAY(A15584)=7,COUNTIF('2027祝日等（不使用）'!$A$1:$A$20,単年カーブ!A15584)=1),0,1)</f>
        <v>0</v>
      </c>
      <c r="O15584">
        <f t="shared" si="1702"/>
        <v>29</v>
      </c>
      <c r="P15584">
        <f t="shared" si="1707"/>
        <v>1</v>
      </c>
      <c r="Q15584">
        <f t="shared" si="1708"/>
        <v>0</v>
      </c>
    </row>
    <row r="15585" spans="1:17" ht="19.5" x14ac:dyDescent="0.4">
      <c r="A15585" s="33">
        <f t="shared" si="1703"/>
        <v>46802</v>
      </c>
      <c r="B15585" s="27" t="str">
        <f t="shared" si="1704"/>
        <v>(土)</v>
      </c>
      <c r="C15585" s="34">
        <v>0.60416666666666696</v>
      </c>
      <c r="D15585" s="16" t="s">
        <v>18</v>
      </c>
      <c r="E15585" s="35">
        <v>0.625</v>
      </c>
      <c r="F15585" s="50">
        <f>IF(COUNTIF('リスト（不使用）'!$A$5:$A$6,単年カーブ!$A$1),"希望数量入力ください",'単年（2027年度）'!$E$12*単年カーブ!$R$3+'単年（2027年度）'!$E$12*(1-単年カーブ!$R$3)*単年カーブ!Q15585)</f>
        <v>0</v>
      </c>
      <c r="G15585" s="47">
        <f t="shared" si="1705"/>
        <v>0</v>
      </c>
      <c r="M15585">
        <f t="shared" si="1706"/>
        <v>2</v>
      </c>
      <c r="N15585">
        <f>IF(OR(WEEKDAY(A15585)=1,WEEKDAY(A15585)=7,COUNTIF('2027祝日等（不使用）'!$A$1:$A$20,単年カーブ!A15585)=1),0,1)</f>
        <v>0</v>
      </c>
      <c r="O15585">
        <f t="shared" si="1702"/>
        <v>30</v>
      </c>
      <c r="P15585">
        <f t="shared" si="1707"/>
        <v>1</v>
      </c>
      <c r="Q15585">
        <f t="shared" si="1708"/>
        <v>0</v>
      </c>
    </row>
    <row r="15586" spans="1:17" ht="19.5" x14ac:dyDescent="0.4">
      <c r="A15586" s="33">
        <f t="shared" si="1703"/>
        <v>46802</v>
      </c>
      <c r="B15586" s="27" t="str">
        <f t="shared" si="1704"/>
        <v>(土)</v>
      </c>
      <c r="C15586" s="34">
        <v>0.625</v>
      </c>
      <c r="D15586" s="16" t="s">
        <v>18</v>
      </c>
      <c r="E15586" s="35">
        <v>0.64583333333333304</v>
      </c>
      <c r="F15586" s="50">
        <f>IF(COUNTIF('リスト（不使用）'!$A$5:$A$6,単年カーブ!$A$1),"希望数量入力ください",'単年（2027年度）'!$E$12*単年カーブ!$R$3+'単年（2027年度）'!$E$12*(1-単年カーブ!$R$3)*単年カーブ!Q15586)</f>
        <v>0</v>
      </c>
      <c r="G15586" s="47">
        <f t="shared" si="1705"/>
        <v>0</v>
      </c>
      <c r="M15586">
        <f t="shared" si="1706"/>
        <v>2</v>
      </c>
      <c r="N15586">
        <f>IF(OR(WEEKDAY(A15586)=1,WEEKDAY(A15586)=7,COUNTIF('2027祝日等（不使用）'!$A$1:$A$20,単年カーブ!A15586)=1),0,1)</f>
        <v>0</v>
      </c>
      <c r="O15586">
        <f t="shared" si="1702"/>
        <v>31</v>
      </c>
      <c r="P15586">
        <f t="shared" si="1707"/>
        <v>1</v>
      </c>
      <c r="Q15586">
        <f t="shared" si="1708"/>
        <v>0</v>
      </c>
    </row>
    <row r="15587" spans="1:17" ht="19.5" x14ac:dyDescent="0.4">
      <c r="A15587" s="33">
        <f t="shared" si="1703"/>
        <v>46802</v>
      </c>
      <c r="B15587" s="27" t="str">
        <f t="shared" si="1704"/>
        <v>(土)</v>
      </c>
      <c r="C15587" s="34">
        <v>0.64583333333333304</v>
      </c>
      <c r="D15587" s="16" t="s">
        <v>18</v>
      </c>
      <c r="E15587" s="35">
        <v>0.66666666666666696</v>
      </c>
      <c r="F15587" s="50">
        <f>IF(COUNTIF('リスト（不使用）'!$A$5:$A$6,単年カーブ!$A$1),"希望数量入力ください",'単年（2027年度）'!$E$12*単年カーブ!$R$3+'単年（2027年度）'!$E$12*(1-単年カーブ!$R$3)*単年カーブ!Q15587)</f>
        <v>0</v>
      </c>
      <c r="G15587" s="47">
        <f t="shared" si="1705"/>
        <v>0</v>
      </c>
      <c r="M15587">
        <f t="shared" si="1706"/>
        <v>2</v>
      </c>
      <c r="N15587">
        <f>IF(OR(WEEKDAY(A15587)=1,WEEKDAY(A15587)=7,COUNTIF('2027祝日等（不使用）'!$A$1:$A$20,単年カーブ!A15587)=1),0,1)</f>
        <v>0</v>
      </c>
      <c r="O15587">
        <f t="shared" si="1702"/>
        <v>32</v>
      </c>
      <c r="P15587">
        <f t="shared" si="1707"/>
        <v>1</v>
      </c>
      <c r="Q15587">
        <f t="shared" si="1708"/>
        <v>0</v>
      </c>
    </row>
    <row r="15588" spans="1:17" ht="19.5" x14ac:dyDescent="0.4">
      <c r="A15588" s="33">
        <f t="shared" si="1703"/>
        <v>46802</v>
      </c>
      <c r="B15588" s="27" t="str">
        <f t="shared" si="1704"/>
        <v>(土)</v>
      </c>
      <c r="C15588" s="34">
        <v>0.66666666666666696</v>
      </c>
      <c r="D15588" s="16" t="s">
        <v>18</v>
      </c>
      <c r="E15588" s="35">
        <v>0.6875</v>
      </c>
      <c r="F15588" s="50">
        <f>IF(COUNTIF('リスト（不使用）'!$A$5:$A$6,単年カーブ!$A$1),"希望数量入力ください",'単年（2027年度）'!$E$12*単年カーブ!$R$3+'単年（2027年度）'!$E$12*(1-単年カーブ!$R$3)*単年カーブ!Q15588)</f>
        <v>0</v>
      </c>
      <c r="G15588" s="47">
        <f t="shared" si="1705"/>
        <v>0</v>
      </c>
      <c r="M15588">
        <f t="shared" si="1706"/>
        <v>2</v>
      </c>
      <c r="N15588">
        <f>IF(OR(WEEKDAY(A15588)=1,WEEKDAY(A15588)=7,COUNTIF('2027祝日等（不使用）'!$A$1:$A$20,単年カーブ!A15588)=1),0,1)</f>
        <v>0</v>
      </c>
      <c r="O15588">
        <f t="shared" si="1702"/>
        <v>33</v>
      </c>
      <c r="P15588">
        <f t="shared" si="1707"/>
        <v>1</v>
      </c>
      <c r="Q15588">
        <f t="shared" si="1708"/>
        <v>0</v>
      </c>
    </row>
    <row r="15589" spans="1:17" ht="19.5" x14ac:dyDescent="0.4">
      <c r="A15589" s="33">
        <f t="shared" si="1703"/>
        <v>46802</v>
      </c>
      <c r="B15589" s="27" t="str">
        <f t="shared" si="1704"/>
        <v>(土)</v>
      </c>
      <c r="C15589" s="34">
        <v>0.6875</v>
      </c>
      <c r="D15589" s="16" t="s">
        <v>18</v>
      </c>
      <c r="E15589" s="35">
        <v>0.70833333333333304</v>
      </c>
      <c r="F15589" s="50">
        <f>IF(COUNTIF('リスト（不使用）'!$A$5:$A$6,単年カーブ!$A$1),"希望数量入力ください",'単年（2027年度）'!$E$12*単年カーブ!$R$3+'単年（2027年度）'!$E$12*(1-単年カーブ!$R$3)*単年カーブ!Q15589)</f>
        <v>0</v>
      </c>
      <c r="G15589" s="47">
        <f t="shared" si="1705"/>
        <v>0</v>
      </c>
      <c r="M15589">
        <f t="shared" si="1706"/>
        <v>2</v>
      </c>
      <c r="N15589">
        <f>IF(OR(WEEKDAY(A15589)=1,WEEKDAY(A15589)=7,COUNTIF('2027祝日等（不使用）'!$A$1:$A$20,単年カーブ!A15589)=1),0,1)</f>
        <v>0</v>
      </c>
      <c r="O15589">
        <f t="shared" si="1702"/>
        <v>34</v>
      </c>
      <c r="P15589">
        <f t="shared" si="1707"/>
        <v>1</v>
      </c>
      <c r="Q15589">
        <f t="shared" si="1708"/>
        <v>0</v>
      </c>
    </row>
    <row r="15590" spans="1:17" ht="19.5" x14ac:dyDescent="0.4">
      <c r="A15590" s="33">
        <f t="shared" si="1703"/>
        <v>46802</v>
      </c>
      <c r="B15590" s="27" t="str">
        <f t="shared" si="1704"/>
        <v>(土)</v>
      </c>
      <c r="C15590" s="34">
        <v>0.70833333333333304</v>
      </c>
      <c r="D15590" s="16" t="s">
        <v>18</v>
      </c>
      <c r="E15590" s="35">
        <v>0.72916666666666696</v>
      </c>
      <c r="F15590" s="50">
        <f>IF(COUNTIF('リスト（不使用）'!$A$5:$A$6,単年カーブ!$A$1),"希望数量入力ください",'単年（2027年度）'!$E$12*単年カーブ!$R$3+'単年（2027年度）'!$E$12*(1-単年カーブ!$R$3)*単年カーブ!Q15590)</f>
        <v>0</v>
      </c>
      <c r="G15590" s="47">
        <f t="shared" si="1705"/>
        <v>0</v>
      </c>
      <c r="M15590">
        <f t="shared" si="1706"/>
        <v>2</v>
      </c>
      <c r="N15590">
        <f>IF(OR(WEEKDAY(A15590)=1,WEEKDAY(A15590)=7,COUNTIF('2027祝日等（不使用）'!$A$1:$A$20,単年カーブ!A15590)=1),0,1)</f>
        <v>0</v>
      </c>
      <c r="O15590">
        <f t="shared" si="1702"/>
        <v>35</v>
      </c>
      <c r="P15590">
        <f t="shared" si="1707"/>
        <v>1</v>
      </c>
      <c r="Q15590">
        <f t="shared" si="1708"/>
        <v>0</v>
      </c>
    </row>
    <row r="15591" spans="1:17" ht="19.5" x14ac:dyDescent="0.4">
      <c r="A15591" s="33">
        <f t="shared" si="1703"/>
        <v>46802</v>
      </c>
      <c r="B15591" s="27" t="str">
        <f t="shared" si="1704"/>
        <v>(土)</v>
      </c>
      <c r="C15591" s="34">
        <v>0.72916666666666696</v>
      </c>
      <c r="D15591" s="16" t="s">
        <v>18</v>
      </c>
      <c r="E15591" s="35">
        <v>0.75</v>
      </c>
      <c r="F15591" s="50">
        <f>IF(COUNTIF('リスト（不使用）'!$A$5:$A$6,単年カーブ!$A$1),"希望数量入力ください",'単年（2027年度）'!$E$12*単年カーブ!$R$3+'単年（2027年度）'!$E$12*(1-単年カーブ!$R$3)*単年カーブ!Q15591)</f>
        <v>0</v>
      </c>
      <c r="G15591" s="47">
        <f t="shared" si="1705"/>
        <v>0</v>
      </c>
      <c r="M15591">
        <f t="shared" si="1706"/>
        <v>2</v>
      </c>
      <c r="N15591">
        <f>IF(OR(WEEKDAY(A15591)=1,WEEKDAY(A15591)=7,COUNTIF('2027祝日等（不使用）'!$A$1:$A$20,単年カーブ!A15591)=1),0,1)</f>
        <v>0</v>
      </c>
      <c r="O15591">
        <f t="shared" si="1702"/>
        <v>36</v>
      </c>
      <c r="P15591">
        <f t="shared" si="1707"/>
        <v>1</v>
      </c>
      <c r="Q15591">
        <f t="shared" si="1708"/>
        <v>0</v>
      </c>
    </row>
    <row r="15592" spans="1:17" ht="19.5" x14ac:dyDescent="0.4">
      <c r="A15592" s="33">
        <f t="shared" si="1703"/>
        <v>46802</v>
      </c>
      <c r="B15592" s="27" t="str">
        <f t="shared" si="1704"/>
        <v>(土)</v>
      </c>
      <c r="C15592" s="34">
        <v>0.75</v>
      </c>
      <c r="D15592" s="16" t="s">
        <v>18</v>
      </c>
      <c r="E15592" s="35">
        <v>0.77083333333333304</v>
      </c>
      <c r="F15592" s="50">
        <f>IF(COUNTIF('リスト（不使用）'!$A$5:$A$6,単年カーブ!$A$1),"希望数量入力ください",'単年（2027年度）'!$E$12*単年カーブ!$R$3+'単年（2027年度）'!$E$12*(1-単年カーブ!$R$3)*単年カーブ!Q15592)</f>
        <v>0</v>
      </c>
      <c r="G15592" s="47">
        <f t="shared" si="1705"/>
        <v>0</v>
      </c>
      <c r="M15592">
        <f t="shared" si="1706"/>
        <v>2</v>
      </c>
      <c r="N15592">
        <f>IF(OR(WEEKDAY(A15592)=1,WEEKDAY(A15592)=7,COUNTIF('2027祝日等（不使用）'!$A$1:$A$20,単年カーブ!A15592)=1),0,1)</f>
        <v>0</v>
      </c>
      <c r="O15592">
        <f t="shared" si="1702"/>
        <v>37</v>
      </c>
      <c r="P15592">
        <f t="shared" si="1707"/>
        <v>1</v>
      </c>
      <c r="Q15592">
        <f t="shared" si="1708"/>
        <v>0</v>
      </c>
    </row>
    <row r="15593" spans="1:17" ht="19.5" x14ac:dyDescent="0.4">
      <c r="A15593" s="33">
        <f t="shared" si="1703"/>
        <v>46802</v>
      </c>
      <c r="B15593" s="27" t="str">
        <f t="shared" si="1704"/>
        <v>(土)</v>
      </c>
      <c r="C15593" s="34">
        <v>0.77083333333333304</v>
      </c>
      <c r="D15593" s="16" t="s">
        <v>18</v>
      </c>
      <c r="E15593" s="35">
        <v>0.79166666666666696</v>
      </c>
      <c r="F15593" s="50">
        <f>IF(COUNTIF('リスト（不使用）'!$A$5:$A$6,単年カーブ!$A$1),"希望数量入力ください",'単年（2027年度）'!$E$12*単年カーブ!$R$3+'単年（2027年度）'!$E$12*(1-単年カーブ!$R$3)*単年カーブ!Q15593)</f>
        <v>0</v>
      </c>
      <c r="G15593" s="47">
        <f t="shared" si="1705"/>
        <v>0</v>
      </c>
      <c r="M15593">
        <f t="shared" si="1706"/>
        <v>2</v>
      </c>
      <c r="N15593">
        <f>IF(OR(WEEKDAY(A15593)=1,WEEKDAY(A15593)=7,COUNTIF('2027祝日等（不使用）'!$A$1:$A$20,単年カーブ!A15593)=1),0,1)</f>
        <v>0</v>
      </c>
      <c r="O15593">
        <f t="shared" si="1702"/>
        <v>38</v>
      </c>
      <c r="P15593">
        <f t="shared" si="1707"/>
        <v>1</v>
      </c>
      <c r="Q15593">
        <f t="shared" si="1708"/>
        <v>0</v>
      </c>
    </row>
    <row r="15594" spans="1:17" ht="19.5" x14ac:dyDescent="0.4">
      <c r="A15594" s="33">
        <f t="shared" si="1703"/>
        <v>46802</v>
      </c>
      <c r="B15594" s="27" t="str">
        <f t="shared" si="1704"/>
        <v>(土)</v>
      </c>
      <c r="C15594" s="34">
        <v>0.79166666666666696</v>
      </c>
      <c r="D15594" s="16" t="s">
        <v>18</v>
      </c>
      <c r="E15594" s="35">
        <v>0.8125</v>
      </c>
      <c r="F15594" s="50">
        <f>IF(COUNTIF('リスト（不使用）'!$A$5:$A$6,単年カーブ!$A$1),"希望数量入力ください",'単年（2027年度）'!$E$12*単年カーブ!$R$3+'単年（2027年度）'!$E$12*(1-単年カーブ!$R$3)*単年カーブ!Q15594)</f>
        <v>0</v>
      </c>
      <c r="G15594" s="47">
        <f t="shared" si="1705"/>
        <v>0</v>
      </c>
      <c r="M15594">
        <f t="shared" si="1706"/>
        <v>2</v>
      </c>
      <c r="N15594">
        <f>IF(OR(WEEKDAY(A15594)=1,WEEKDAY(A15594)=7,COUNTIF('2027祝日等（不使用）'!$A$1:$A$20,単年カーブ!A15594)=1),0,1)</f>
        <v>0</v>
      </c>
      <c r="O15594">
        <f t="shared" si="1702"/>
        <v>39</v>
      </c>
      <c r="P15594">
        <f t="shared" si="1707"/>
        <v>1</v>
      </c>
      <c r="Q15594">
        <f t="shared" si="1708"/>
        <v>0</v>
      </c>
    </row>
    <row r="15595" spans="1:17" ht="19.5" x14ac:dyDescent="0.4">
      <c r="A15595" s="33">
        <f t="shared" si="1703"/>
        <v>46802</v>
      </c>
      <c r="B15595" s="27" t="str">
        <f t="shared" si="1704"/>
        <v>(土)</v>
      </c>
      <c r="C15595" s="34">
        <v>0.8125</v>
      </c>
      <c r="D15595" s="16" t="s">
        <v>18</v>
      </c>
      <c r="E15595" s="35">
        <v>0.83333333333333304</v>
      </c>
      <c r="F15595" s="50">
        <f>IF(COUNTIF('リスト（不使用）'!$A$5:$A$6,単年カーブ!$A$1),"希望数量入力ください",'単年（2027年度）'!$E$12*単年カーブ!$R$3+'単年（2027年度）'!$E$12*(1-単年カーブ!$R$3)*単年カーブ!Q15595)</f>
        <v>0</v>
      </c>
      <c r="G15595" s="47">
        <f t="shared" si="1705"/>
        <v>0</v>
      </c>
      <c r="M15595">
        <f t="shared" si="1706"/>
        <v>2</v>
      </c>
      <c r="N15595">
        <f>IF(OR(WEEKDAY(A15595)=1,WEEKDAY(A15595)=7,COUNTIF('2027祝日等（不使用）'!$A$1:$A$20,単年カーブ!A15595)=1),0,1)</f>
        <v>0</v>
      </c>
      <c r="O15595">
        <f t="shared" si="1702"/>
        <v>40</v>
      </c>
      <c r="P15595">
        <f t="shared" si="1707"/>
        <v>1</v>
      </c>
      <c r="Q15595">
        <f t="shared" si="1708"/>
        <v>0</v>
      </c>
    </row>
    <row r="15596" spans="1:17" ht="19.5" x14ac:dyDescent="0.4">
      <c r="A15596" s="33">
        <f t="shared" si="1703"/>
        <v>46802</v>
      </c>
      <c r="B15596" s="27" t="str">
        <f t="shared" si="1704"/>
        <v>(土)</v>
      </c>
      <c r="C15596" s="34">
        <v>0.83333333333333304</v>
      </c>
      <c r="D15596" s="16" t="s">
        <v>18</v>
      </c>
      <c r="E15596" s="35">
        <v>0.85416666666666696</v>
      </c>
      <c r="F15596" s="50">
        <f>IF(COUNTIF('リスト（不使用）'!$A$5:$A$6,単年カーブ!$A$1),"希望数量入力ください",'単年（2027年度）'!$E$12*単年カーブ!$R$3+'単年（2027年度）'!$E$12*(1-単年カーブ!$R$3)*単年カーブ!Q15596)</f>
        <v>0</v>
      </c>
      <c r="G15596" s="47">
        <f t="shared" si="1705"/>
        <v>0</v>
      </c>
      <c r="M15596">
        <f t="shared" si="1706"/>
        <v>2</v>
      </c>
      <c r="N15596">
        <f>IF(OR(WEEKDAY(A15596)=1,WEEKDAY(A15596)=7,COUNTIF('2027祝日等（不使用）'!$A$1:$A$20,単年カーブ!A15596)=1),0,1)</f>
        <v>0</v>
      </c>
      <c r="O15596">
        <f t="shared" si="1702"/>
        <v>41</v>
      </c>
      <c r="P15596">
        <f t="shared" si="1707"/>
        <v>0</v>
      </c>
      <c r="Q15596">
        <f t="shared" si="1708"/>
        <v>0</v>
      </c>
    </row>
    <row r="15597" spans="1:17" ht="19.5" x14ac:dyDescent="0.4">
      <c r="A15597" s="33">
        <f t="shared" si="1703"/>
        <v>46802</v>
      </c>
      <c r="B15597" s="27" t="str">
        <f t="shared" si="1704"/>
        <v>(土)</v>
      </c>
      <c r="C15597" s="34">
        <v>0.85416666666666696</v>
      </c>
      <c r="D15597" s="16" t="s">
        <v>18</v>
      </c>
      <c r="E15597" s="35">
        <v>0.875</v>
      </c>
      <c r="F15597" s="50">
        <f>IF(COUNTIF('リスト（不使用）'!$A$5:$A$6,単年カーブ!$A$1),"希望数量入力ください",'単年（2027年度）'!$E$12*単年カーブ!$R$3+'単年（2027年度）'!$E$12*(1-単年カーブ!$R$3)*単年カーブ!Q15597)</f>
        <v>0</v>
      </c>
      <c r="G15597" s="47">
        <f t="shared" si="1705"/>
        <v>0</v>
      </c>
      <c r="M15597">
        <f t="shared" si="1706"/>
        <v>2</v>
      </c>
      <c r="N15597">
        <f>IF(OR(WEEKDAY(A15597)=1,WEEKDAY(A15597)=7,COUNTIF('2027祝日等（不使用）'!$A$1:$A$20,単年カーブ!A15597)=1),0,1)</f>
        <v>0</v>
      </c>
      <c r="O15597">
        <f t="shared" si="1702"/>
        <v>42</v>
      </c>
      <c r="P15597">
        <f t="shared" si="1707"/>
        <v>0</v>
      </c>
      <c r="Q15597">
        <f t="shared" si="1708"/>
        <v>0</v>
      </c>
    </row>
    <row r="15598" spans="1:17" ht="19.5" x14ac:dyDescent="0.4">
      <c r="A15598" s="33">
        <f t="shared" si="1703"/>
        <v>46802</v>
      </c>
      <c r="B15598" s="27" t="str">
        <f t="shared" si="1704"/>
        <v>(土)</v>
      </c>
      <c r="C15598" s="34">
        <v>0.875</v>
      </c>
      <c r="D15598" s="16" t="s">
        <v>18</v>
      </c>
      <c r="E15598" s="35">
        <v>0.89583333333333304</v>
      </c>
      <c r="F15598" s="50">
        <f>IF(COUNTIF('リスト（不使用）'!$A$5:$A$6,単年カーブ!$A$1),"希望数量入力ください",'単年（2027年度）'!$E$12*単年カーブ!$R$3+'単年（2027年度）'!$E$12*(1-単年カーブ!$R$3)*単年カーブ!Q15598)</f>
        <v>0</v>
      </c>
      <c r="G15598" s="47">
        <f t="shared" si="1705"/>
        <v>0</v>
      </c>
      <c r="M15598">
        <f t="shared" si="1706"/>
        <v>2</v>
      </c>
      <c r="N15598">
        <f>IF(OR(WEEKDAY(A15598)=1,WEEKDAY(A15598)=7,COUNTIF('2027祝日等（不使用）'!$A$1:$A$20,単年カーブ!A15598)=1),0,1)</f>
        <v>0</v>
      </c>
      <c r="O15598">
        <f t="shared" si="1702"/>
        <v>43</v>
      </c>
      <c r="P15598">
        <f t="shared" si="1707"/>
        <v>0</v>
      </c>
      <c r="Q15598">
        <f t="shared" si="1708"/>
        <v>0</v>
      </c>
    </row>
    <row r="15599" spans="1:17" ht="19.5" x14ac:dyDescent="0.4">
      <c r="A15599" s="33">
        <f t="shared" si="1703"/>
        <v>46802</v>
      </c>
      <c r="B15599" s="27" t="str">
        <f t="shared" si="1704"/>
        <v>(土)</v>
      </c>
      <c r="C15599" s="34">
        <v>0.89583333333333304</v>
      </c>
      <c r="D15599" s="16" t="s">
        <v>18</v>
      </c>
      <c r="E15599" s="35">
        <v>0.91666666666666696</v>
      </c>
      <c r="F15599" s="50">
        <f>IF(COUNTIF('リスト（不使用）'!$A$5:$A$6,単年カーブ!$A$1),"希望数量入力ください",'単年（2027年度）'!$E$12*単年カーブ!$R$3+'単年（2027年度）'!$E$12*(1-単年カーブ!$R$3)*単年カーブ!Q15599)</f>
        <v>0</v>
      </c>
      <c r="G15599" s="47">
        <f t="shared" si="1705"/>
        <v>0</v>
      </c>
      <c r="M15599">
        <f t="shared" si="1706"/>
        <v>2</v>
      </c>
      <c r="N15599">
        <f>IF(OR(WEEKDAY(A15599)=1,WEEKDAY(A15599)=7,COUNTIF('2027祝日等（不使用）'!$A$1:$A$20,単年カーブ!A15599)=1),0,1)</f>
        <v>0</v>
      </c>
      <c r="O15599">
        <f t="shared" si="1702"/>
        <v>44</v>
      </c>
      <c r="P15599">
        <f t="shared" si="1707"/>
        <v>0</v>
      </c>
      <c r="Q15599">
        <f t="shared" si="1708"/>
        <v>0</v>
      </c>
    </row>
    <row r="15600" spans="1:17" ht="19.5" x14ac:dyDescent="0.4">
      <c r="A15600" s="33">
        <f t="shared" si="1703"/>
        <v>46802</v>
      </c>
      <c r="B15600" s="27" t="str">
        <f t="shared" si="1704"/>
        <v>(土)</v>
      </c>
      <c r="C15600" s="34">
        <v>0.91666666666666696</v>
      </c>
      <c r="D15600" s="16" t="s">
        <v>18</v>
      </c>
      <c r="E15600" s="35">
        <v>0.9375</v>
      </c>
      <c r="F15600" s="50">
        <f>IF(COUNTIF('リスト（不使用）'!$A$5:$A$6,単年カーブ!$A$1),"希望数量入力ください",'単年（2027年度）'!$E$12*単年カーブ!$R$3+'単年（2027年度）'!$E$12*(1-単年カーブ!$R$3)*単年カーブ!Q15600)</f>
        <v>0</v>
      </c>
      <c r="G15600" s="47">
        <f t="shared" si="1705"/>
        <v>0</v>
      </c>
      <c r="M15600">
        <f t="shared" si="1706"/>
        <v>2</v>
      </c>
      <c r="N15600">
        <f>IF(OR(WEEKDAY(A15600)=1,WEEKDAY(A15600)=7,COUNTIF('2027祝日等（不使用）'!$A$1:$A$20,単年カーブ!A15600)=1),0,1)</f>
        <v>0</v>
      </c>
      <c r="O15600">
        <f t="shared" si="1702"/>
        <v>45</v>
      </c>
      <c r="P15600">
        <f t="shared" si="1707"/>
        <v>0</v>
      </c>
      <c r="Q15600">
        <f t="shared" si="1708"/>
        <v>0</v>
      </c>
    </row>
    <row r="15601" spans="1:17" ht="19.5" x14ac:dyDescent="0.4">
      <c r="A15601" s="33">
        <f t="shared" si="1703"/>
        <v>46802</v>
      </c>
      <c r="B15601" s="27" t="str">
        <f t="shared" si="1704"/>
        <v>(土)</v>
      </c>
      <c r="C15601" s="34">
        <v>0.9375</v>
      </c>
      <c r="D15601" s="16" t="s">
        <v>18</v>
      </c>
      <c r="E15601" s="35">
        <v>0.95833333333333304</v>
      </c>
      <c r="F15601" s="50">
        <f>IF(COUNTIF('リスト（不使用）'!$A$5:$A$6,単年カーブ!$A$1),"希望数量入力ください",'単年（2027年度）'!$E$12*単年カーブ!$R$3+'単年（2027年度）'!$E$12*(1-単年カーブ!$R$3)*単年カーブ!Q15601)</f>
        <v>0</v>
      </c>
      <c r="G15601" s="47">
        <f t="shared" si="1705"/>
        <v>0</v>
      </c>
      <c r="M15601">
        <f t="shared" si="1706"/>
        <v>2</v>
      </c>
      <c r="N15601">
        <f>IF(OR(WEEKDAY(A15601)=1,WEEKDAY(A15601)=7,COUNTIF('2027祝日等（不使用）'!$A$1:$A$20,単年カーブ!A15601)=1),0,1)</f>
        <v>0</v>
      </c>
      <c r="O15601">
        <f t="shared" si="1702"/>
        <v>46</v>
      </c>
      <c r="P15601">
        <f t="shared" si="1707"/>
        <v>0</v>
      </c>
      <c r="Q15601">
        <f t="shared" si="1708"/>
        <v>0</v>
      </c>
    </row>
    <row r="15602" spans="1:17" ht="19.5" x14ac:dyDescent="0.4">
      <c r="A15602" s="33">
        <f t="shared" si="1703"/>
        <v>46802</v>
      </c>
      <c r="B15602" s="27" t="str">
        <f t="shared" si="1704"/>
        <v>(土)</v>
      </c>
      <c r="C15602" s="34">
        <v>0.95833333333333304</v>
      </c>
      <c r="D15602" s="16" t="s">
        <v>18</v>
      </c>
      <c r="E15602" s="35">
        <v>0.97916666666666696</v>
      </c>
      <c r="F15602" s="50">
        <f>IF(COUNTIF('リスト（不使用）'!$A$5:$A$6,単年カーブ!$A$1),"希望数量入力ください",'単年（2027年度）'!$E$12*単年カーブ!$R$3+'単年（2027年度）'!$E$12*(1-単年カーブ!$R$3)*単年カーブ!Q15602)</f>
        <v>0</v>
      </c>
      <c r="G15602" s="47">
        <f t="shared" si="1705"/>
        <v>0</v>
      </c>
      <c r="M15602">
        <f t="shared" si="1706"/>
        <v>2</v>
      </c>
      <c r="N15602">
        <f>IF(OR(WEEKDAY(A15602)=1,WEEKDAY(A15602)=7,COUNTIF('2027祝日等（不使用）'!$A$1:$A$20,単年カーブ!A15602)=1),0,1)</f>
        <v>0</v>
      </c>
      <c r="O15602">
        <f t="shared" si="1702"/>
        <v>47</v>
      </c>
      <c r="P15602">
        <f t="shared" si="1707"/>
        <v>0</v>
      </c>
      <c r="Q15602">
        <f t="shared" si="1708"/>
        <v>0</v>
      </c>
    </row>
    <row r="15603" spans="1:17" ht="19.5" x14ac:dyDescent="0.4">
      <c r="A15603" s="33">
        <f t="shared" si="1703"/>
        <v>46802</v>
      </c>
      <c r="B15603" s="27" t="str">
        <f t="shared" si="1704"/>
        <v>(土)</v>
      </c>
      <c r="C15603" s="34">
        <v>0.97916666666666696</v>
      </c>
      <c r="D15603" s="16" t="s">
        <v>18</v>
      </c>
      <c r="E15603" s="35" t="s">
        <v>17</v>
      </c>
      <c r="F15603" s="50">
        <f>IF(COUNTIF('リスト（不使用）'!$A$5:$A$6,単年カーブ!$A$1),"希望数量入力ください",'単年（2027年度）'!$E$12*単年カーブ!$R$3+'単年（2027年度）'!$E$12*(1-単年カーブ!$R$3)*単年カーブ!Q15603)</f>
        <v>0</v>
      </c>
      <c r="G15603" s="47">
        <f t="shared" si="1705"/>
        <v>0</v>
      </c>
      <c r="M15603">
        <f t="shared" si="1706"/>
        <v>2</v>
      </c>
      <c r="N15603">
        <f>IF(OR(WEEKDAY(A15603)=1,WEEKDAY(A15603)=7,COUNTIF('2027祝日等（不使用）'!$A$1:$A$20,単年カーブ!A15603)=1),0,1)</f>
        <v>0</v>
      </c>
      <c r="O15603">
        <f t="shared" si="1702"/>
        <v>48</v>
      </c>
      <c r="P15603">
        <f t="shared" si="1707"/>
        <v>0</v>
      </c>
      <c r="Q15603">
        <f t="shared" si="1708"/>
        <v>0</v>
      </c>
    </row>
    <row r="15604" spans="1:17" ht="19.5" x14ac:dyDescent="0.4">
      <c r="A15604" s="33">
        <f t="shared" si="1703"/>
        <v>46803</v>
      </c>
      <c r="B15604" s="27" t="str">
        <f t="shared" si="1704"/>
        <v>(日)</v>
      </c>
      <c r="C15604" s="34">
        <v>0</v>
      </c>
      <c r="D15604" s="16" t="s">
        <v>18</v>
      </c>
      <c r="E15604" s="35">
        <v>2.0833333333333332E-2</v>
      </c>
      <c r="F15604" s="50">
        <f>IF(COUNTIF('リスト（不使用）'!$A$5:$A$6,単年カーブ!$A$1),"希望数量入力ください",'単年（2027年度）'!$E$12*単年カーブ!$R$3+'単年（2027年度）'!$E$12*(1-単年カーブ!$R$3)*単年カーブ!Q15604)</f>
        <v>0</v>
      </c>
      <c r="G15604" s="47">
        <f t="shared" si="1705"/>
        <v>0</v>
      </c>
      <c r="M15604">
        <f t="shared" si="1706"/>
        <v>2</v>
      </c>
      <c r="N15604">
        <f>IF(OR(WEEKDAY(A15604)=1,WEEKDAY(A15604)=7,COUNTIF('2027祝日等（不使用）'!$A$1:$A$20,単年カーブ!A15604)=1),0,1)</f>
        <v>0</v>
      </c>
      <c r="O15604">
        <f t="shared" ref="O15604:O15667" si="1709">O15556</f>
        <v>1</v>
      </c>
      <c r="P15604">
        <f t="shared" si="1707"/>
        <v>0</v>
      </c>
      <c r="Q15604">
        <f t="shared" si="1708"/>
        <v>0</v>
      </c>
    </row>
    <row r="15605" spans="1:17" ht="19.5" x14ac:dyDescent="0.4">
      <c r="A15605" s="33">
        <f t="shared" si="1703"/>
        <v>46803</v>
      </c>
      <c r="B15605" s="27" t="str">
        <f t="shared" si="1704"/>
        <v>(日)</v>
      </c>
      <c r="C15605" s="34">
        <v>2.0833333333333332E-2</v>
      </c>
      <c r="D15605" s="16" t="s">
        <v>18</v>
      </c>
      <c r="E15605" s="35">
        <v>4.1666666666666664E-2</v>
      </c>
      <c r="F15605" s="50">
        <f>IF(COUNTIF('リスト（不使用）'!$A$5:$A$6,単年カーブ!$A$1),"希望数量入力ください",'単年（2027年度）'!$E$12*単年カーブ!$R$3+'単年（2027年度）'!$E$12*(1-単年カーブ!$R$3)*単年カーブ!Q15605)</f>
        <v>0</v>
      </c>
      <c r="G15605" s="47">
        <f t="shared" si="1705"/>
        <v>0</v>
      </c>
      <c r="M15605">
        <f t="shared" si="1706"/>
        <v>2</v>
      </c>
      <c r="N15605">
        <f>IF(OR(WEEKDAY(A15605)=1,WEEKDAY(A15605)=7,COUNTIF('2027祝日等（不使用）'!$A$1:$A$20,単年カーブ!A15605)=1),0,1)</f>
        <v>0</v>
      </c>
      <c r="O15605">
        <f t="shared" si="1709"/>
        <v>2</v>
      </c>
      <c r="P15605">
        <f t="shared" si="1707"/>
        <v>0</v>
      </c>
      <c r="Q15605">
        <f t="shared" si="1708"/>
        <v>0</v>
      </c>
    </row>
    <row r="15606" spans="1:17" ht="19.5" x14ac:dyDescent="0.4">
      <c r="A15606" s="33">
        <f t="shared" si="1703"/>
        <v>46803</v>
      </c>
      <c r="B15606" s="27" t="str">
        <f t="shared" si="1704"/>
        <v>(日)</v>
      </c>
      <c r="C15606" s="34">
        <v>4.1666666666666664E-2</v>
      </c>
      <c r="D15606" s="16" t="s">
        <v>18</v>
      </c>
      <c r="E15606" s="35">
        <v>6.25E-2</v>
      </c>
      <c r="F15606" s="50">
        <f>IF(COUNTIF('リスト（不使用）'!$A$5:$A$6,単年カーブ!$A$1),"希望数量入力ください",'単年（2027年度）'!$E$12*単年カーブ!$R$3+'単年（2027年度）'!$E$12*(1-単年カーブ!$R$3)*単年カーブ!Q15606)</f>
        <v>0</v>
      </c>
      <c r="G15606" s="47">
        <f t="shared" si="1705"/>
        <v>0</v>
      </c>
      <c r="M15606">
        <f t="shared" si="1706"/>
        <v>2</v>
      </c>
      <c r="N15606">
        <f>IF(OR(WEEKDAY(A15606)=1,WEEKDAY(A15606)=7,COUNTIF('2027祝日等（不使用）'!$A$1:$A$20,単年カーブ!A15606)=1),0,1)</f>
        <v>0</v>
      </c>
      <c r="O15606">
        <f t="shared" si="1709"/>
        <v>3</v>
      </c>
      <c r="P15606">
        <f t="shared" si="1707"/>
        <v>0</v>
      </c>
      <c r="Q15606">
        <f t="shared" si="1708"/>
        <v>0</v>
      </c>
    </row>
    <row r="15607" spans="1:17" ht="19.5" x14ac:dyDescent="0.4">
      <c r="A15607" s="33">
        <f t="shared" si="1703"/>
        <v>46803</v>
      </c>
      <c r="B15607" s="27" t="str">
        <f t="shared" si="1704"/>
        <v>(日)</v>
      </c>
      <c r="C15607" s="34">
        <v>6.25E-2</v>
      </c>
      <c r="D15607" s="16" t="s">
        <v>18</v>
      </c>
      <c r="E15607" s="35">
        <v>8.3333333333333301E-2</v>
      </c>
      <c r="F15607" s="50">
        <f>IF(COUNTIF('リスト（不使用）'!$A$5:$A$6,単年カーブ!$A$1),"希望数量入力ください",'単年（2027年度）'!$E$12*単年カーブ!$R$3+'単年（2027年度）'!$E$12*(1-単年カーブ!$R$3)*単年カーブ!Q15607)</f>
        <v>0</v>
      </c>
      <c r="G15607" s="47">
        <f t="shared" si="1705"/>
        <v>0</v>
      </c>
      <c r="M15607">
        <f t="shared" si="1706"/>
        <v>2</v>
      </c>
      <c r="N15607">
        <f>IF(OR(WEEKDAY(A15607)=1,WEEKDAY(A15607)=7,COUNTIF('2027祝日等（不使用）'!$A$1:$A$20,単年カーブ!A15607)=1),0,1)</f>
        <v>0</v>
      </c>
      <c r="O15607">
        <f t="shared" si="1709"/>
        <v>4</v>
      </c>
      <c r="P15607">
        <f t="shared" si="1707"/>
        <v>0</v>
      </c>
      <c r="Q15607">
        <f t="shared" si="1708"/>
        <v>0</v>
      </c>
    </row>
    <row r="15608" spans="1:17" ht="19.5" x14ac:dyDescent="0.4">
      <c r="A15608" s="33">
        <f t="shared" si="1703"/>
        <v>46803</v>
      </c>
      <c r="B15608" s="27" t="str">
        <f t="shared" si="1704"/>
        <v>(日)</v>
      </c>
      <c r="C15608" s="34">
        <v>8.3333333333333301E-2</v>
      </c>
      <c r="D15608" s="16" t="s">
        <v>18</v>
      </c>
      <c r="E15608" s="35">
        <v>0.104166666666667</v>
      </c>
      <c r="F15608" s="50">
        <f>IF(COUNTIF('リスト（不使用）'!$A$5:$A$6,単年カーブ!$A$1),"希望数量入力ください",'単年（2027年度）'!$E$12*単年カーブ!$R$3+'単年（2027年度）'!$E$12*(1-単年カーブ!$R$3)*単年カーブ!Q15608)</f>
        <v>0</v>
      </c>
      <c r="G15608" s="47">
        <f t="shared" si="1705"/>
        <v>0</v>
      </c>
      <c r="M15608">
        <f t="shared" si="1706"/>
        <v>2</v>
      </c>
      <c r="N15608">
        <f>IF(OR(WEEKDAY(A15608)=1,WEEKDAY(A15608)=7,COUNTIF('2027祝日等（不使用）'!$A$1:$A$20,単年カーブ!A15608)=1),0,1)</f>
        <v>0</v>
      </c>
      <c r="O15608">
        <f t="shared" si="1709"/>
        <v>5</v>
      </c>
      <c r="P15608">
        <f t="shared" si="1707"/>
        <v>0</v>
      </c>
      <c r="Q15608">
        <f t="shared" si="1708"/>
        <v>0</v>
      </c>
    </row>
    <row r="15609" spans="1:17" ht="19.5" x14ac:dyDescent="0.4">
      <c r="A15609" s="33">
        <f t="shared" si="1703"/>
        <v>46803</v>
      </c>
      <c r="B15609" s="27" t="str">
        <f t="shared" si="1704"/>
        <v>(日)</v>
      </c>
      <c r="C15609" s="34">
        <v>0.104166666666667</v>
      </c>
      <c r="D15609" s="16" t="s">
        <v>18</v>
      </c>
      <c r="E15609" s="35">
        <v>0.125</v>
      </c>
      <c r="F15609" s="50">
        <f>IF(COUNTIF('リスト（不使用）'!$A$5:$A$6,単年カーブ!$A$1),"希望数量入力ください",'単年（2027年度）'!$E$12*単年カーブ!$R$3+'単年（2027年度）'!$E$12*(1-単年カーブ!$R$3)*単年カーブ!Q15609)</f>
        <v>0</v>
      </c>
      <c r="G15609" s="47">
        <f t="shared" si="1705"/>
        <v>0</v>
      </c>
      <c r="M15609">
        <f t="shared" si="1706"/>
        <v>2</v>
      </c>
      <c r="N15609">
        <f>IF(OR(WEEKDAY(A15609)=1,WEEKDAY(A15609)=7,COUNTIF('2027祝日等（不使用）'!$A$1:$A$20,単年カーブ!A15609)=1),0,1)</f>
        <v>0</v>
      </c>
      <c r="O15609">
        <f t="shared" si="1709"/>
        <v>6</v>
      </c>
      <c r="P15609">
        <f t="shared" si="1707"/>
        <v>0</v>
      </c>
      <c r="Q15609">
        <f t="shared" si="1708"/>
        <v>0</v>
      </c>
    </row>
    <row r="15610" spans="1:17" ht="19.5" x14ac:dyDescent="0.4">
      <c r="A15610" s="33">
        <f t="shared" ref="A15610:A15673" si="1710">A15562+1</f>
        <v>46803</v>
      </c>
      <c r="B15610" s="27" t="str">
        <f t="shared" si="1704"/>
        <v>(日)</v>
      </c>
      <c r="C15610" s="34">
        <v>0.125</v>
      </c>
      <c r="D15610" s="16" t="s">
        <v>18</v>
      </c>
      <c r="E15610" s="35">
        <v>0.14583333333333301</v>
      </c>
      <c r="F15610" s="50">
        <f>IF(COUNTIF('リスト（不使用）'!$A$5:$A$6,単年カーブ!$A$1),"希望数量入力ください",'単年（2027年度）'!$E$12*単年カーブ!$R$3+'単年（2027年度）'!$E$12*(1-単年カーブ!$R$3)*単年カーブ!Q15610)</f>
        <v>0</v>
      </c>
      <c r="G15610" s="47">
        <f t="shared" si="1705"/>
        <v>0</v>
      </c>
      <c r="M15610">
        <f t="shared" si="1706"/>
        <v>2</v>
      </c>
      <c r="N15610">
        <f>IF(OR(WEEKDAY(A15610)=1,WEEKDAY(A15610)=7,COUNTIF('2027祝日等（不使用）'!$A$1:$A$20,単年カーブ!A15610)=1),0,1)</f>
        <v>0</v>
      </c>
      <c r="O15610">
        <f t="shared" si="1709"/>
        <v>7</v>
      </c>
      <c r="P15610">
        <f t="shared" si="1707"/>
        <v>0</v>
      </c>
      <c r="Q15610">
        <f t="shared" si="1708"/>
        <v>0</v>
      </c>
    </row>
    <row r="15611" spans="1:17" ht="19.5" x14ac:dyDescent="0.4">
      <c r="A15611" s="33">
        <f t="shared" si="1710"/>
        <v>46803</v>
      </c>
      <c r="B15611" s="27" t="str">
        <f t="shared" si="1704"/>
        <v>(日)</v>
      </c>
      <c r="C15611" s="34">
        <v>0.14583333333333301</v>
      </c>
      <c r="D15611" s="16" t="s">
        <v>18</v>
      </c>
      <c r="E15611" s="35">
        <v>0.16666666666666699</v>
      </c>
      <c r="F15611" s="50">
        <f>IF(COUNTIF('リスト（不使用）'!$A$5:$A$6,単年カーブ!$A$1),"希望数量入力ください",'単年（2027年度）'!$E$12*単年カーブ!$R$3+'単年（2027年度）'!$E$12*(1-単年カーブ!$R$3)*単年カーブ!Q15611)</f>
        <v>0</v>
      </c>
      <c r="G15611" s="47">
        <f t="shared" si="1705"/>
        <v>0</v>
      </c>
      <c r="M15611">
        <f t="shared" si="1706"/>
        <v>2</v>
      </c>
      <c r="N15611">
        <f>IF(OR(WEEKDAY(A15611)=1,WEEKDAY(A15611)=7,COUNTIF('2027祝日等（不使用）'!$A$1:$A$20,単年カーブ!A15611)=1),0,1)</f>
        <v>0</v>
      </c>
      <c r="O15611">
        <f t="shared" si="1709"/>
        <v>8</v>
      </c>
      <c r="P15611">
        <f t="shared" si="1707"/>
        <v>0</v>
      </c>
      <c r="Q15611">
        <f t="shared" si="1708"/>
        <v>0</v>
      </c>
    </row>
    <row r="15612" spans="1:17" ht="19.5" x14ac:dyDescent="0.4">
      <c r="A15612" s="33">
        <f t="shared" si="1710"/>
        <v>46803</v>
      </c>
      <c r="B15612" s="27" t="str">
        <f t="shared" si="1704"/>
        <v>(日)</v>
      </c>
      <c r="C15612" s="34">
        <v>0.16666666666666699</v>
      </c>
      <c r="D15612" s="16" t="s">
        <v>18</v>
      </c>
      <c r="E15612" s="35">
        <v>0.1875</v>
      </c>
      <c r="F15612" s="50">
        <f>IF(COUNTIF('リスト（不使用）'!$A$5:$A$6,単年カーブ!$A$1),"希望数量入力ください",'単年（2027年度）'!$E$12*単年カーブ!$R$3+'単年（2027年度）'!$E$12*(1-単年カーブ!$R$3)*単年カーブ!Q15612)</f>
        <v>0</v>
      </c>
      <c r="G15612" s="47">
        <f t="shared" si="1705"/>
        <v>0</v>
      </c>
      <c r="M15612">
        <f t="shared" si="1706"/>
        <v>2</v>
      </c>
      <c r="N15612">
        <f>IF(OR(WEEKDAY(A15612)=1,WEEKDAY(A15612)=7,COUNTIF('2027祝日等（不使用）'!$A$1:$A$20,単年カーブ!A15612)=1),0,1)</f>
        <v>0</v>
      </c>
      <c r="O15612">
        <f t="shared" si="1709"/>
        <v>9</v>
      </c>
      <c r="P15612">
        <f t="shared" si="1707"/>
        <v>0</v>
      </c>
      <c r="Q15612">
        <f t="shared" si="1708"/>
        <v>0</v>
      </c>
    </row>
    <row r="15613" spans="1:17" ht="19.5" x14ac:dyDescent="0.4">
      <c r="A15613" s="33">
        <f t="shared" si="1710"/>
        <v>46803</v>
      </c>
      <c r="B15613" s="27" t="str">
        <f t="shared" si="1704"/>
        <v>(日)</v>
      </c>
      <c r="C15613" s="34">
        <v>0.1875</v>
      </c>
      <c r="D15613" s="16" t="s">
        <v>18</v>
      </c>
      <c r="E15613" s="35">
        <v>0.20833333333333301</v>
      </c>
      <c r="F15613" s="50">
        <f>IF(COUNTIF('リスト（不使用）'!$A$5:$A$6,単年カーブ!$A$1),"希望数量入力ください",'単年（2027年度）'!$E$12*単年カーブ!$R$3+'単年（2027年度）'!$E$12*(1-単年カーブ!$R$3)*単年カーブ!Q15613)</f>
        <v>0</v>
      </c>
      <c r="G15613" s="47">
        <f t="shared" si="1705"/>
        <v>0</v>
      </c>
      <c r="M15613">
        <f t="shared" si="1706"/>
        <v>2</v>
      </c>
      <c r="N15613">
        <f>IF(OR(WEEKDAY(A15613)=1,WEEKDAY(A15613)=7,COUNTIF('2027祝日等（不使用）'!$A$1:$A$20,単年カーブ!A15613)=1),0,1)</f>
        <v>0</v>
      </c>
      <c r="O15613">
        <f t="shared" si="1709"/>
        <v>10</v>
      </c>
      <c r="P15613">
        <f t="shared" si="1707"/>
        <v>0</v>
      </c>
      <c r="Q15613">
        <f t="shared" si="1708"/>
        <v>0</v>
      </c>
    </row>
    <row r="15614" spans="1:17" ht="19.5" x14ac:dyDescent="0.4">
      <c r="A15614" s="33">
        <f t="shared" si="1710"/>
        <v>46803</v>
      </c>
      <c r="B15614" s="27" t="str">
        <f t="shared" si="1704"/>
        <v>(日)</v>
      </c>
      <c r="C15614" s="34">
        <v>0.20833333333333301</v>
      </c>
      <c r="D15614" s="16" t="s">
        <v>18</v>
      </c>
      <c r="E15614" s="35">
        <v>0.22916666666666699</v>
      </c>
      <c r="F15614" s="50">
        <f>IF(COUNTIF('リスト（不使用）'!$A$5:$A$6,単年カーブ!$A$1),"希望数量入力ください",'単年（2027年度）'!$E$12*単年カーブ!$R$3+'単年（2027年度）'!$E$12*(1-単年カーブ!$R$3)*単年カーブ!Q15614)</f>
        <v>0</v>
      </c>
      <c r="G15614" s="47">
        <f t="shared" si="1705"/>
        <v>0</v>
      </c>
      <c r="M15614">
        <f t="shared" si="1706"/>
        <v>2</v>
      </c>
      <c r="N15614">
        <f>IF(OR(WEEKDAY(A15614)=1,WEEKDAY(A15614)=7,COUNTIF('2027祝日等（不使用）'!$A$1:$A$20,単年カーブ!A15614)=1),0,1)</f>
        <v>0</v>
      </c>
      <c r="O15614">
        <f t="shared" si="1709"/>
        <v>11</v>
      </c>
      <c r="P15614">
        <f t="shared" si="1707"/>
        <v>0</v>
      </c>
      <c r="Q15614">
        <f t="shared" si="1708"/>
        <v>0</v>
      </c>
    </row>
    <row r="15615" spans="1:17" ht="19.5" x14ac:dyDescent="0.4">
      <c r="A15615" s="33">
        <f t="shared" si="1710"/>
        <v>46803</v>
      </c>
      <c r="B15615" s="27" t="str">
        <f t="shared" si="1704"/>
        <v>(日)</v>
      </c>
      <c r="C15615" s="34">
        <v>0.22916666666666699</v>
      </c>
      <c r="D15615" s="16" t="s">
        <v>18</v>
      </c>
      <c r="E15615" s="35">
        <v>0.25</v>
      </c>
      <c r="F15615" s="50">
        <f>IF(COUNTIF('リスト（不使用）'!$A$5:$A$6,単年カーブ!$A$1),"希望数量入力ください",'単年（2027年度）'!$E$12*単年カーブ!$R$3+'単年（2027年度）'!$E$12*(1-単年カーブ!$R$3)*単年カーブ!Q15615)</f>
        <v>0</v>
      </c>
      <c r="G15615" s="47">
        <f t="shared" si="1705"/>
        <v>0</v>
      </c>
      <c r="M15615">
        <f t="shared" si="1706"/>
        <v>2</v>
      </c>
      <c r="N15615">
        <f>IF(OR(WEEKDAY(A15615)=1,WEEKDAY(A15615)=7,COUNTIF('2027祝日等（不使用）'!$A$1:$A$20,単年カーブ!A15615)=1),0,1)</f>
        <v>0</v>
      </c>
      <c r="O15615">
        <f t="shared" si="1709"/>
        <v>12</v>
      </c>
      <c r="P15615">
        <f t="shared" si="1707"/>
        <v>0</v>
      </c>
      <c r="Q15615">
        <f t="shared" si="1708"/>
        <v>0</v>
      </c>
    </row>
    <row r="15616" spans="1:17" ht="19.5" x14ac:dyDescent="0.4">
      <c r="A15616" s="33">
        <f t="shared" si="1710"/>
        <v>46803</v>
      </c>
      <c r="B15616" s="27" t="str">
        <f t="shared" si="1704"/>
        <v>(日)</v>
      </c>
      <c r="C15616" s="34">
        <v>0.25</v>
      </c>
      <c r="D15616" s="16" t="s">
        <v>18</v>
      </c>
      <c r="E15616" s="35">
        <v>0.27083333333333298</v>
      </c>
      <c r="F15616" s="50">
        <f>IF(COUNTIF('リスト（不使用）'!$A$5:$A$6,単年カーブ!$A$1),"希望数量入力ください",'単年（2027年度）'!$E$12*単年カーブ!$R$3+'単年（2027年度）'!$E$12*(1-単年カーブ!$R$3)*単年カーブ!Q15616)</f>
        <v>0</v>
      </c>
      <c r="G15616" s="47">
        <f t="shared" si="1705"/>
        <v>0</v>
      </c>
      <c r="M15616">
        <f t="shared" si="1706"/>
        <v>2</v>
      </c>
      <c r="N15616">
        <f>IF(OR(WEEKDAY(A15616)=1,WEEKDAY(A15616)=7,COUNTIF('2027祝日等（不使用）'!$A$1:$A$20,単年カーブ!A15616)=1),0,1)</f>
        <v>0</v>
      </c>
      <c r="O15616">
        <f t="shared" si="1709"/>
        <v>13</v>
      </c>
      <c r="P15616">
        <f t="shared" si="1707"/>
        <v>0</v>
      </c>
      <c r="Q15616">
        <f t="shared" si="1708"/>
        <v>0</v>
      </c>
    </row>
    <row r="15617" spans="1:17" ht="19.5" x14ac:dyDescent="0.4">
      <c r="A15617" s="33">
        <f t="shared" si="1710"/>
        <v>46803</v>
      </c>
      <c r="B15617" s="27" t="str">
        <f t="shared" si="1704"/>
        <v>(日)</v>
      </c>
      <c r="C15617" s="34">
        <v>0.27083333333333298</v>
      </c>
      <c r="D15617" s="16" t="s">
        <v>18</v>
      </c>
      <c r="E15617" s="35">
        <v>0.29166666666666702</v>
      </c>
      <c r="F15617" s="50">
        <f>IF(COUNTIF('リスト（不使用）'!$A$5:$A$6,単年カーブ!$A$1),"希望数量入力ください",'単年（2027年度）'!$E$12*単年カーブ!$R$3+'単年（2027年度）'!$E$12*(1-単年カーブ!$R$3)*単年カーブ!Q15617)</f>
        <v>0</v>
      </c>
      <c r="G15617" s="47">
        <f t="shared" si="1705"/>
        <v>0</v>
      </c>
      <c r="M15617">
        <f t="shared" si="1706"/>
        <v>2</v>
      </c>
      <c r="N15617">
        <f>IF(OR(WEEKDAY(A15617)=1,WEEKDAY(A15617)=7,COUNTIF('2027祝日等（不使用）'!$A$1:$A$20,単年カーブ!A15617)=1),0,1)</f>
        <v>0</v>
      </c>
      <c r="O15617">
        <f t="shared" si="1709"/>
        <v>14</v>
      </c>
      <c r="P15617">
        <f t="shared" si="1707"/>
        <v>0</v>
      </c>
      <c r="Q15617">
        <f t="shared" si="1708"/>
        <v>0</v>
      </c>
    </row>
    <row r="15618" spans="1:17" ht="19.5" x14ac:dyDescent="0.4">
      <c r="A15618" s="33">
        <f t="shared" si="1710"/>
        <v>46803</v>
      </c>
      <c r="B15618" s="27" t="str">
        <f t="shared" si="1704"/>
        <v>(日)</v>
      </c>
      <c r="C15618" s="34">
        <v>0.29166666666666702</v>
      </c>
      <c r="D15618" s="16" t="s">
        <v>18</v>
      </c>
      <c r="E15618" s="35">
        <v>0.3125</v>
      </c>
      <c r="F15618" s="50">
        <f>IF(COUNTIF('リスト（不使用）'!$A$5:$A$6,単年カーブ!$A$1),"希望数量入力ください",'単年（2027年度）'!$E$12*単年カーブ!$R$3+'単年（2027年度）'!$E$12*(1-単年カーブ!$R$3)*単年カーブ!Q15618)</f>
        <v>0</v>
      </c>
      <c r="G15618" s="47">
        <f t="shared" si="1705"/>
        <v>0</v>
      </c>
      <c r="M15618">
        <f t="shared" si="1706"/>
        <v>2</v>
      </c>
      <c r="N15618">
        <f>IF(OR(WEEKDAY(A15618)=1,WEEKDAY(A15618)=7,COUNTIF('2027祝日等（不使用）'!$A$1:$A$20,単年カーブ!A15618)=1),0,1)</f>
        <v>0</v>
      </c>
      <c r="O15618">
        <f t="shared" si="1709"/>
        <v>15</v>
      </c>
      <c r="P15618">
        <f t="shared" si="1707"/>
        <v>0</v>
      </c>
      <c r="Q15618">
        <f t="shared" si="1708"/>
        <v>0</v>
      </c>
    </row>
    <row r="15619" spans="1:17" ht="19.5" x14ac:dyDescent="0.4">
      <c r="A15619" s="33">
        <f t="shared" si="1710"/>
        <v>46803</v>
      </c>
      <c r="B15619" s="27" t="str">
        <f t="shared" si="1704"/>
        <v>(日)</v>
      </c>
      <c r="C15619" s="34">
        <v>0.3125</v>
      </c>
      <c r="D15619" s="16" t="s">
        <v>18</v>
      </c>
      <c r="E15619" s="35">
        <v>0.33333333333333298</v>
      </c>
      <c r="F15619" s="50">
        <f>IF(COUNTIF('リスト（不使用）'!$A$5:$A$6,単年カーブ!$A$1),"希望数量入力ください",'単年（2027年度）'!$E$12*単年カーブ!$R$3+'単年（2027年度）'!$E$12*(1-単年カーブ!$R$3)*単年カーブ!Q15619)</f>
        <v>0</v>
      </c>
      <c r="G15619" s="47">
        <f t="shared" si="1705"/>
        <v>0</v>
      </c>
      <c r="M15619">
        <f t="shared" si="1706"/>
        <v>2</v>
      </c>
      <c r="N15619">
        <f>IF(OR(WEEKDAY(A15619)=1,WEEKDAY(A15619)=7,COUNTIF('2027祝日等（不使用）'!$A$1:$A$20,単年カーブ!A15619)=1),0,1)</f>
        <v>0</v>
      </c>
      <c r="O15619">
        <f t="shared" si="1709"/>
        <v>16</v>
      </c>
      <c r="P15619">
        <f t="shared" si="1707"/>
        <v>0</v>
      </c>
      <c r="Q15619">
        <f t="shared" si="1708"/>
        <v>0</v>
      </c>
    </row>
    <row r="15620" spans="1:17" ht="19.5" x14ac:dyDescent="0.4">
      <c r="A15620" s="33">
        <f t="shared" si="1710"/>
        <v>46803</v>
      </c>
      <c r="B15620" s="27" t="str">
        <f t="shared" ref="B15620:B15683" si="1711">TEXT(A15620,"(aaa)")</f>
        <v>(日)</v>
      </c>
      <c r="C15620" s="34">
        <v>0.33333333333333298</v>
      </c>
      <c r="D15620" s="16" t="s">
        <v>18</v>
      </c>
      <c r="E15620" s="35">
        <v>0.35416666666666702</v>
      </c>
      <c r="F15620" s="50">
        <f>IF(COUNTIF('リスト（不使用）'!$A$5:$A$6,単年カーブ!$A$1),"希望数量入力ください",'単年（2027年度）'!$E$12*単年カーブ!$R$3+'単年（2027年度）'!$E$12*(1-単年カーブ!$R$3)*単年カーブ!Q15620)</f>
        <v>0</v>
      </c>
      <c r="G15620" s="47">
        <f t="shared" ref="G15620:G15683" si="1712">F15620/2</f>
        <v>0</v>
      </c>
      <c r="M15620">
        <f t="shared" ref="M15620:M15683" si="1713">MONTH(A15620)</f>
        <v>2</v>
      </c>
      <c r="N15620">
        <f>IF(OR(WEEKDAY(A15620)=1,WEEKDAY(A15620)=7,COUNTIF('2027祝日等（不使用）'!$A$1:$A$20,単年カーブ!A15620)=1),0,1)</f>
        <v>0</v>
      </c>
      <c r="O15620">
        <f t="shared" si="1709"/>
        <v>17</v>
      </c>
      <c r="P15620">
        <f t="shared" ref="P15620:P15683" si="1714">IF(AND(O15620&gt;16,O15620&lt;41),1,0)</f>
        <v>1</v>
      </c>
      <c r="Q15620">
        <f t="shared" ref="Q15620:Q15683" si="1715">P15620*N15620</f>
        <v>0</v>
      </c>
    </row>
    <row r="15621" spans="1:17" ht="19.5" x14ac:dyDescent="0.4">
      <c r="A15621" s="33">
        <f t="shared" si="1710"/>
        <v>46803</v>
      </c>
      <c r="B15621" s="27" t="str">
        <f t="shared" si="1711"/>
        <v>(日)</v>
      </c>
      <c r="C15621" s="34">
        <v>0.35416666666666702</v>
      </c>
      <c r="D15621" s="16" t="s">
        <v>18</v>
      </c>
      <c r="E15621" s="35">
        <v>0.375</v>
      </c>
      <c r="F15621" s="50">
        <f>IF(COUNTIF('リスト（不使用）'!$A$5:$A$6,単年カーブ!$A$1),"希望数量入力ください",'単年（2027年度）'!$E$12*単年カーブ!$R$3+'単年（2027年度）'!$E$12*(1-単年カーブ!$R$3)*単年カーブ!Q15621)</f>
        <v>0</v>
      </c>
      <c r="G15621" s="47">
        <f t="shared" si="1712"/>
        <v>0</v>
      </c>
      <c r="M15621">
        <f t="shared" si="1713"/>
        <v>2</v>
      </c>
      <c r="N15621">
        <f>IF(OR(WEEKDAY(A15621)=1,WEEKDAY(A15621)=7,COUNTIF('2027祝日等（不使用）'!$A$1:$A$20,単年カーブ!A15621)=1),0,1)</f>
        <v>0</v>
      </c>
      <c r="O15621">
        <f t="shared" si="1709"/>
        <v>18</v>
      </c>
      <c r="P15621">
        <f t="shared" si="1714"/>
        <v>1</v>
      </c>
      <c r="Q15621">
        <f t="shared" si="1715"/>
        <v>0</v>
      </c>
    </row>
    <row r="15622" spans="1:17" ht="19.5" x14ac:dyDescent="0.4">
      <c r="A15622" s="33">
        <f t="shared" si="1710"/>
        <v>46803</v>
      </c>
      <c r="B15622" s="27" t="str">
        <f t="shared" si="1711"/>
        <v>(日)</v>
      </c>
      <c r="C15622" s="34">
        <v>0.375</v>
      </c>
      <c r="D15622" s="16" t="s">
        <v>18</v>
      </c>
      <c r="E15622" s="35">
        <v>0.39583333333333298</v>
      </c>
      <c r="F15622" s="50">
        <f>IF(COUNTIF('リスト（不使用）'!$A$5:$A$6,単年カーブ!$A$1),"希望数量入力ください",'単年（2027年度）'!$E$12*単年カーブ!$R$3+'単年（2027年度）'!$E$12*(1-単年カーブ!$R$3)*単年カーブ!Q15622)</f>
        <v>0</v>
      </c>
      <c r="G15622" s="47">
        <f t="shared" si="1712"/>
        <v>0</v>
      </c>
      <c r="M15622">
        <f t="shared" si="1713"/>
        <v>2</v>
      </c>
      <c r="N15622">
        <f>IF(OR(WEEKDAY(A15622)=1,WEEKDAY(A15622)=7,COUNTIF('2027祝日等（不使用）'!$A$1:$A$20,単年カーブ!A15622)=1),0,1)</f>
        <v>0</v>
      </c>
      <c r="O15622">
        <f t="shared" si="1709"/>
        <v>19</v>
      </c>
      <c r="P15622">
        <f t="shared" si="1714"/>
        <v>1</v>
      </c>
      <c r="Q15622">
        <f t="shared" si="1715"/>
        <v>0</v>
      </c>
    </row>
    <row r="15623" spans="1:17" ht="19.5" x14ac:dyDescent="0.4">
      <c r="A15623" s="33">
        <f t="shared" si="1710"/>
        <v>46803</v>
      </c>
      <c r="B15623" s="27" t="str">
        <f t="shared" si="1711"/>
        <v>(日)</v>
      </c>
      <c r="C15623" s="34">
        <v>0.39583333333333298</v>
      </c>
      <c r="D15623" s="16" t="s">
        <v>18</v>
      </c>
      <c r="E15623" s="35">
        <v>0.41666666666666702</v>
      </c>
      <c r="F15623" s="50">
        <f>IF(COUNTIF('リスト（不使用）'!$A$5:$A$6,単年カーブ!$A$1),"希望数量入力ください",'単年（2027年度）'!$E$12*単年カーブ!$R$3+'単年（2027年度）'!$E$12*(1-単年カーブ!$R$3)*単年カーブ!Q15623)</f>
        <v>0</v>
      </c>
      <c r="G15623" s="47">
        <f t="shared" si="1712"/>
        <v>0</v>
      </c>
      <c r="M15623">
        <f t="shared" si="1713"/>
        <v>2</v>
      </c>
      <c r="N15623">
        <f>IF(OR(WEEKDAY(A15623)=1,WEEKDAY(A15623)=7,COUNTIF('2027祝日等（不使用）'!$A$1:$A$20,単年カーブ!A15623)=1),0,1)</f>
        <v>0</v>
      </c>
      <c r="O15623">
        <f t="shared" si="1709"/>
        <v>20</v>
      </c>
      <c r="P15623">
        <f t="shared" si="1714"/>
        <v>1</v>
      </c>
      <c r="Q15623">
        <f t="shared" si="1715"/>
        <v>0</v>
      </c>
    </row>
    <row r="15624" spans="1:17" ht="19.5" x14ac:dyDescent="0.4">
      <c r="A15624" s="33">
        <f t="shared" si="1710"/>
        <v>46803</v>
      </c>
      <c r="B15624" s="27" t="str">
        <f t="shared" si="1711"/>
        <v>(日)</v>
      </c>
      <c r="C15624" s="34">
        <v>0.41666666666666702</v>
      </c>
      <c r="D15624" s="16" t="s">
        <v>18</v>
      </c>
      <c r="E15624" s="35">
        <v>0.4375</v>
      </c>
      <c r="F15624" s="50">
        <f>IF(COUNTIF('リスト（不使用）'!$A$5:$A$6,単年カーブ!$A$1),"希望数量入力ください",'単年（2027年度）'!$E$12*単年カーブ!$R$3+'単年（2027年度）'!$E$12*(1-単年カーブ!$R$3)*単年カーブ!Q15624)</f>
        <v>0</v>
      </c>
      <c r="G15624" s="47">
        <f t="shared" si="1712"/>
        <v>0</v>
      </c>
      <c r="M15624">
        <f t="shared" si="1713"/>
        <v>2</v>
      </c>
      <c r="N15624">
        <f>IF(OR(WEEKDAY(A15624)=1,WEEKDAY(A15624)=7,COUNTIF('2027祝日等（不使用）'!$A$1:$A$20,単年カーブ!A15624)=1),0,1)</f>
        <v>0</v>
      </c>
      <c r="O15624">
        <f t="shared" si="1709"/>
        <v>21</v>
      </c>
      <c r="P15624">
        <f t="shared" si="1714"/>
        <v>1</v>
      </c>
      <c r="Q15624">
        <f t="shared" si="1715"/>
        <v>0</v>
      </c>
    </row>
    <row r="15625" spans="1:17" ht="19.5" x14ac:dyDescent="0.4">
      <c r="A15625" s="33">
        <f t="shared" si="1710"/>
        <v>46803</v>
      </c>
      <c r="B15625" s="27" t="str">
        <f t="shared" si="1711"/>
        <v>(日)</v>
      </c>
      <c r="C15625" s="34">
        <v>0.4375</v>
      </c>
      <c r="D15625" s="16" t="s">
        <v>18</v>
      </c>
      <c r="E15625" s="35">
        <v>0.45833333333333298</v>
      </c>
      <c r="F15625" s="50">
        <f>IF(COUNTIF('リスト（不使用）'!$A$5:$A$6,単年カーブ!$A$1),"希望数量入力ください",'単年（2027年度）'!$E$12*単年カーブ!$R$3+'単年（2027年度）'!$E$12*(1-単年カーブ!$R$3)*単年カーブ!Q15625)</f>
        <v>0</v>
      </c>
      <c r="G15625" s="47">
        <f t="shared" si="1712"/>
        <v>0</v>
      </c>
      <c r="M15625">
        <f t="shared" si="1713"/>
        <v>2</v>
      </c>
      <c r="N15625">
        <f>IF(OR(WEEKDAY(A15625)=1,WEEKDAY(A15625)=7,COUNTIF('2027祝日等（不使用）'!$A$1:$A$20,単年カーブ!A15625)=1),0,1)</f>
        <v>0</v>
      </c>
      <c r="O15625">
        <f t="shared" si="1709"/>
        <v>22</v>
      </c>
      <c r="P15625">
        <f t="shared" si="1714"/>
        <v>1</v>
      </c>
      <c r="Q15625">
        <f t="shared" si="1715"/>
        <v>0</v>
      </c>
    </row>
    <row r="15626" spans="1:17" ht="19.5" x14ac:dyDescent="0.4">
      <c r="A15626" s="33">
        <f t="shared" si="1710"/>
        <v>46803</v>
      </c>
      <c r="B15626" s="27" t="str">
        <f t="shared" si="1711"/>
        <v>(日)</v>
      </c>
      <c r="C15626" s="34">
        <v>0.45833333333333298</v>
      </c>
      <c r="D15626" s="16" t="s">
        <v>18</v>
      </c>
      <c r="E15626" s="35">
        <v>0.47916666666666702</v>
      </c>
      <c r="F15626" s="50">
        <f>IF(COUNTIF('リスト（不使用）'!$A$5:$A$6,単年カーブ!$A$1),"希望数量入力ください",'単年（2027年度）'!$E$12*単年カーブ!$R$3+'単年（2027年度）'!$E$12*(1-単年カーブ!$R$3)*単年カーブ!Q15626)</f>
        <v>0</v>
      </c>
      <c r="G15626" s="47">
        <f t="shared" si="1712"/>
        <v>0</v>
      </c>
      <c r="M15626">
        <f t="shared" si="1713"/>
        <v>2</v>
      </c>
      <c r="N15626">
        <f>IF(OR(WEEKDAY(A15626)=1,WEEKDAY(A15626)=7,COUNTIF('2027祝日等（不使用）'!$A$1:$A$20,単年カーブ!A15626)=1),0,1)</f>
        <v>0</v>
      </c>
      <c r="O15626">
        <f t="shared" si="1709"/>
        <v>23</v>
      </c>
      <c r="P15626">
        <f t="shared" si="1714"/>
        <v>1</v>
      </c>
      <c r="Q15626">
        <f t="shared" si="1715"/>
        <v>0</v>
      </c>
    </row>
    <row r="15627" spans="1:17" ht="19.5" x14ac:dyDescent="0.4">
      <c r="A15627" s="33">
        <f t="shared" si="1710"/>
        <v>46803</v>
      </c>
      <c r="B15627" s="27" t="str">
        <f t="shared" si="1711"/>
        <v>(日)</v>
      </c>
      <c r="C15627" s="34">
        <v>0.47916666666666702</v>
      </c>
      <c r="D15627" s="16" t="s">
        <v>18</v>
      </c>
      <c r="E15627" s="35">
        <v>0.5</v>
      </c>
      <c r="F15627" s="50">
        <f>IF(COUNTIF('リスト（不使用）'!$A$5:$A$6,単年カーブ!$A$1),"希望数量入力ください",'単年（2027年度）'!$E$12*単年カーブ!$R$3+'単年（2027年度）'!$E$12*(1-単年カーブ!$R$3)*単年カーブ!Q15627)</f>
        <v>0</v>
      </c>
      <c r="G15627" s="47">
        <f t="shared" si="1712"/>
        <v>0</v>
      </c>
      <c r="M15627">
        <f t="shared" si="1713"/>
        <v>2</v>
      </c>
      <c r="N15627">
        <f>IF(OR(WEEKDAY(A15627)=1,WEEKDAY(A15627)=7,COUNTIF('2027祝日等（不使用）'!$A$1:$A$20,単年カーブ!A15627)=1),0,1)</f>
        <v>0</v>
      </c>
      <c r="O15627">
        <f t="shared" si="1709"/>
        <v>24</v>
      </c>
      <c r="P15627">
        <f t="shared" si="1714"/>
        <v>1</v>
      </c>
      <c r="Q15627">
        <f t="shared" si="1715"/>
        <v>0</v>
      </c>
    </row>
    <row r="15628" spans="1:17" ht="19.5" x14ac:dyDescent="0.4">
      <c r="A15628" s="33">
        <f t="shared" si="1710"/>
        <v>46803</v>
      </c>
      <c r="B15628" s="27" t="str">
        <f t="shared" si="1711"/>
        <v>(日)</v>
      </c>
      <c r="C15628" s="34">
        <v>0.5</v>
      </c>
      <c r="D15628" s="16" t="s">
        <v>18</v>
      </c>
      <c r="E15628" s="35">
        <v>0.52083333333333304</v>
      </c>
      <c r="F15628" s="50">
        <f>IF(COUNTIF('リスト（不使用）'!$A$5:$A$6,単年カーブ!$A$1),"希望数量入力ください",'単年（2027年度）'!$E$12*単年カーブ!$R$3+'単年（2027年度）'!$E$12*(1-単年カーブ!$R$3)*単年カーブ!Q15628)</f>
        <v>0</v>
      </c>
      <c r="G15628" s="47">
        <f t="shared" si="1712"/>
        <v>0</v>
      </c>
      <c r="M15628">
        <f t="shared" si="1713"/>
        <v>2</v>
      </c>
      <c r="N15628">
        <f>IF(OR(WEEKDAY(A15628)=1,WEEKDAY(A15628)=7,COUNTIF('2027祝日等（不使用）'!$A$1:$A$20,単年カーブ!A15628)=1),0,1)</f>
        <v>0</v>
      </c>
      <c r="O15628">
        <f t="shared" si="1709"/>
        <v>25</v>
      </c>
      <c r="P15628">
        <f t="shared" si="1714"/>
        <v>1</v>
      </c>
      <c r="Q15628">
        <f t="shared" si="1715"/>
        <v>0</v>
      </c>
    </row>
    <row r="15629" spans="1:17" ht="19.5" x14ac:dyDescent="0.4">
      <c r="A15629" s="33">
        <f t="shared" si="1710"/>
        <v>46803</v>
      </c>
      <c r="B15629" s="27" t="str">
        <f t="shared" si="1711"/>
        <v>(日)</v>
      </c>
      <c r="C15629" s="34">
        <v>0.52083333333333304</v>
      </c>
      <c r="D15629" s="16" t="s">
        <v>18</v>
      </c>
      <c r="E15629" s="35">
        <v>0.54166666666666696</v>
      </c>
      <c r="F15629" s="50">
        <f>IF(COUNTIF('リスト（不使用）'!$A$5:$A$6,単年カーブ!$A$1),"希望数量入力ください",'単年（2027年度）'!$E$12*単年カーブ!$R$3+'単年（2027年度）'!$E$12*(1-単年カーブ!$R$3)*単年カーブ!Q15629)</f>
        <v>0</v>
      </c>
      <c r="G15629" s="47">
        <f t="shared" si="1712"/>
        <v>0</v>
      </c>
      <c r="M15629">
        <f t="shared" si="1713"/>
        <v>2</v>
      </c>
      <c r="N15629">
        <f>IF(OR(WEEKDAY(A15629)=1,WEEKDAY(A15629)=7,COUNTIF('2027祝日等（不使用）'!$A$1:$A$20,単年カーブ!A15629)=1),0,1)</f>
        <v>0</v>
      </c>
      <c r="O15629">
        <f t="shared" si="1709"/>
        <v>26</v>
      </c>
      <c r="P15629">
        <f t="shared" si="1714"/>
        <v>1</v>
      </c>
      <c r="Q15629">
        <f t="shared" si="1715"/>
        <v>0</v>
      </c>
    </row>
    <row r="15630" spans="1:17" ht="19.5" x14ac:dyDescent="0.4">
      <c r="A15630" s="33">
        <f t="shared" si="1710"/>
        <v>46803</v>
      </c>
      <c r="B15630" s="27" t="str">
        <f t="shared" si="1711"/>
        <v>(日)</v>
      </c>
      <c r="C15630" s="34">
        <v>0.54166666666666696</v>
      </c>
      <c r="D15630" s="16" t="s">
        <v>18</v>
      </c>
      <c r="E15630" s="35">
        <v>0.5625</v>
      </c>
      <c r="F15630" s="50">
        <f>IF(COUNTIF('リスト（不使用）'!$A$5:$A$6,単年カーブ!$A$1),"希望数量入力ください",'単年（2027年度）'!$E$12*単年カーブ!$R$3+'単年（2027年度）'!$E$12*(1-単年カーブ!$R$3)*単年カーブ!Q15630)</f>
        <v>0</v>
      </c>
      <c r="G15630" s="47">
        <f t="shared" si="1712"/>
        <v>0</v>
      </c>
      <c r="M15630">
        <f t="shared" si="1713"/>
        <v>2</v>
      </c>
      <c r="N15630">
        <f>IF(OR(WEEKDAY(A15630)=1,WEEKDAY(A15630)=7,COUNTIF('2027祝日等（不使用）'!$A$1:$A$20,単年カーブ!A15630)=1),0,1)</f>
        <v>0</v>
      </c>
      <c r="O15630">
        <f t="shared" si="1709"/>
        <v>27</v>
      </c>
      <c r="P15630">
        <f t="shared" si="1714"/>
        <v>1</v>
      </c>
      <c r="Q15630">
        <f t="shared" si="1715"/>
        <v>0</v>
      </c>
    </row>
    <row r="15631" spans="1:17" ht="19.5" x14ac:dyDescent="0.4">
      <c r="A15631" s="33">
        <f t="shared" si="1710"/>
        <v>46803</v>
      </c>
      <c r="B15631" s="27" t="str">
        <f t="shared" si="1711"/>
        <v>(日)</v>
      </c>
      <c r="C15631" s="34">
        <v>0.5625</v>
      </c>
      <c r="D15631" s="16" t="s">
        <v>18</v>
      </c>
      <c r="E15631" s="35">
        <v>0.58333333333333304</v>
      </c>
      <c r="F15631" s="50">
        <f>IF(COUNTIF('リスト（不使用）'!$A$5:$A$6,単年カーブ!$A$1),"希望数量入力ください",'単年（2027年度）'!$E$12*単年カーブ!$R$3+'単年（2027年度）'!$E$12*(1-単年カーブ!$R$3)*単年カーブ!Q15631)</f>
        <v>0</v>
      </c>
      <c r="G15631" s="47">
        <f t="shared" si="1712"/>
        <v>0</v>
      </c>
      <c r="M15631">
        <f t="shared" si="1713"/>
        <v>2</v>
      </c>
      <c r="N15631">
        <f>IF(OR(WEEKDAY(A15631)=1,WEEKDAY(A15631)=7,COUNTIF('2027祝日等（不使用）'!$A$1:$A$20,単年カーブ!A15631)=1),0,1)</f>
        <v>0</v>
      </c>
      <c r="O15631">
        <f t="shared" si="1709"/>
        <v>28</v>
      </c>
      <c r="P15631">
        <f t="shared" si="1714"/>
        <v>1</v>
      </c>
      <c r="Q15631">
        <f t="shared" si="1715"/>
        <v>0</v>
      </c>
    </row>
    <row r="15632" spans="1:17" ht="19.5" x14ac:dyDescent="0.4">
      <c r="A15632" s="33">
        <f t="shared" si="1710"/>
        <v>46803</v>
      </c>
      <c r="B15632" s="27" t="str">
        <f t="shared" si="1711"/>
        <v>(日)</v>
      </c>
      <c r="C15632" s="34">
        <v>0.58333333333333304</v>
      </c>
      <c r="D15632" s="16" t="s">
        <v>18</v>
      </c>
      <c r="E15632" s="35">
        <v>0.60416666666666696</v>
      </c>
      <c r="F15632" s="50">
        <f>IF(COUNTIF('リスト（不使用）'!$A$5:$A$6,単年カーブ!$A$1),"希望数量入力ください",'単年（2027年度）'!$E$12*単年カーブ!$R$3+'単年（2027年度）'!$E$12*(1-単年カーブ!$R$3)*単年カーブ!Q15632)</f>
        <v>0</v>
      </c>
      <c r="G15632" s="47">
        <f t="shared" si="1712"/>
        <v>0</v>
      </c>
      <c r="M15632">
        <f t="shared" si="1713"/>
        <v>2</v>
      </c>
      <c r="N15632">
        <f>IF(OR(WEEKDAY(A15632)=1,WEEKDAY(A15632)=7,COUNTIF('2027祝日等（不使用）'!$A$1:$A$20,単年カーブ!A15632)=1),0,1)</f>
        <v>0</v>
      </c>
      <c r="O15632">
        <f t="shared" si="1709"/>
        <v>29</v>
      </c>
      <c r="P15632">
        <f t="shared" si="1714"/>
        <v>1</v>
      </c>
      <c r="Q15632">
        <f t="shared" si="1715"/>
        <v>0</v>
      </c>
    </row>
    <row r="15633" spans="1:17" ht="19.5" x14ac:dyDescent="0.4">
      <c r="A15633" s="33">
        <f t="shared" si="1710"/>
        <v>46803</v>
      </c>
      <c r="B15633" s="27" t="str">
        <f t="shared" si="1711"/>
        <v>(日)</v>
      </c>
      <c r="C15633" s="34">
        <v>0.60416666666666696</v>
      </c>
      <c r="D15633" s="16" t="s">
        <v>18</v>
      </c>
      <c r="E15633" s="35">
        <v>0.625</v>
      </c>
      <c r="F15633" s="50">
        <f>IF(COUNTIF('リスト（不使用）'!$A$5:$A$6,単年カーブ!$A$1),"希望数量入力ください",'単年（2027年度）'!$E$12*単年カーブ!$R$3+'単年（2027年度）'!$E$12*(1-単年カーブ!$R$3)*単年カーブ!Q15633)</f>
        <v>0</v>
      </c>
      <c r="G15633" s="47">
        <f t="shared" si="1712"/>
        <v>0</v>
      </c>
      <c r="M15633">
        <f t="shared" si="1713"/>
        <v>2</v>
      </c>
      <c r="N15633">
        <f>IF(OR(WEEKDAY(A15633)=1,WEEKDAY(A15633)=7,COUNTIF('2027祝日等（不使用）'!$A$1:$A$20,単年カーブ!A15633)=1),0,1)</f>
        <v>0</v>
      </c>
      <c r="O15633">
        <f t="shared" si="1709"/>
        <v>30</v>
      </c>
      <c r="P15633">
        <f t="shared" si="1714"/>
        <v>1</v>
      </c>
      <c r="Q15633">
        <f t="shared" si="1715"/>
        <v>0</v>
      </c>
    </row>
    <row r="15634" spans="1:17" ht="19.5" x14ac:dyDescent="0.4">
      <c r="A15634" s="33">
        <f t="shared" si="1710"/>
        <v>46803</v>
      </c>
      <c r="B15634" s="27" t="str">
        <f t="shared" si="1711"/>
        <v>(日)</v>
      </c>
      <c r="C15634" s="34">
        <v>0.625</v>
      </c>
      <c r="D15634" s="16" t="s">
        <v>18</v>
      </c>
      <c r="E15634" s="35">
        <v>0.64583333333333304</v>
      </c>
      <c r="F15634" s="50">
        <f>IF(COUNTIF('リスト（不使用）'!$A$5:$A$6,単年カーブ!$A$1),"希望数量入力ください",'単年（2027年度）'!$E$12*単年カーブ!$R$3+'単年（2027年度）'!$E$12*(1-単年カーブ!$R$3)*単年カーブ!Q15634)</f>
        <v>0</v>
      </c>
      <c r="G15634" s="47">
        <f t="shared" si="1712"/>
        <v>0</v>
      </c>
      <c r="M15634">
        <f t="shared" si="1713"/>
        <v>2</v>
      </c>
      <c r="N15634">
        <f>IF(OR(WEEKDAY(A15634)=1,WEEKDAY(A15634)=7,COUNTIF('2027祝日等（不使用）'!$A$1:$A$20,単年カーブ!A15634)=1),0,1)</f>
        <v>0</v>
      </c>
      <c r="O15634">
        <f t="shared" si="1709"/>
        <v>31</v>
      </c>
      <c r="P15634">
        <f t="shared" si="1714"/>
        <v>1</v>
      </c>
      <c r="Q15634">
        <f t="shared" si="1715"/>
        <v>0</v>
      </c>
    </row>
    <row r="15635" spans="1:17" ht="19.5" x14ac:dyDescent="0.4">
      <c r="A15635" s="33">
        <f t="shared" si="1710"/>
        <v>46803</v>
      </c>
      <c r="B15635" s="27" t="str">
        <f t="shared" si="1711"/>
        <v>(日)</v>
      </c>
      <c r="C15635" s="34">
        <v>0.64583333333333304</v>
      </c>
      <c r="D15635" s="16" t="s">
        <v>18</v>
      </c>
      <c r="E15635" s="35">
        <v>0.66666666666666696</v>
      </c>
      <c r="F15635" s="50">
        <f>IF(COUNTIF('リスト（不使用）'!$A$5:$A$6,単年カーブ!$A$1),"希望数量入力ください",'単年（2027年度）'!$E$12*単年カーブ!$R$3+'単年（2027年度）'!$E$12*(1-単年カーブ!$R$3)*単年カーブ!Q15635)</f>
        <v>0</v>
      </c>
      <c r="G15635" s="47">
        <f t="shared" si="1712"/>
        <v>0</v>
      </c>
      <c r="M15635">
        <f t="shared" si="1713"/>
        <v>2</v>
      </c>
      <c r="N15635">
        <f>IF(OR(WEEKDAY(A15635)=1,WEEKDAY(A15635)=7,COUNTIF('2027祝日等（不使用）'!$A$1:$A$20,単年カーブ!A15635)=1),0,1)</f>
        <v>0</v>
      </c>
      <c r="O15635">
        <f t="shared" si="1709"/>
        <v>32</v>
      </c>
      <c r="P15635">
        <f t="shared" si="1714"/>
        <v>1</v>
      </c>
      <c r="Q15635">
        <f t="shared" si="1715"/>
        <v>0</v>
      </c>
    </row>
    <row r="15636" spans="1:17" ht="19.5" x14ac:dyDescent="0.4">
      <c r="A15636" s="33">
        <f t="shared" si="1710"/>
        <v>46803</v>
      </c>
      <c r="B15636" s="27" t="str">
        <f t="shared" si="1711"/>
        <v>(日)</v>
      </c>
      <c r="C15636" s="34">
        <v>0.66666666666666696</v>
      </c>
      <c r="D15636" s="16" t="s">
        <v>18</v>
      </c>
      <c r="E15636" s="35">
        <v>0.6875</v>
      </c>
      <c r="F15636" s="50">
        <f>IF(COUNTIF('リスト（不使用）'!$A$5:$A$6,単年カーブ!$A$1),"希望数量入力ください",'単年（2027年度）'!$E$12*単年カーブ!$R$3+'単年（2027年度）'!$E$12*(1-単年カーブ!$R$3)*単年カーブ!Q15636)</f>
        <v>0</v>
      </c>
      <c r="G15636" s="47">
        <f t="shared" si="1712"/>
        <v>0</v>
      </c>
      <c r="M15636">
        <f t="shared" si="1713"/>
        <v>2</v>
      </c>
      <c r="N15636">
        <f>IF(OR(WEEKDAY(A15636)=1,WEEKDAY(A15636)=7,COUNTIF('2027祝日等（不使用）'!$A$1:$A$20,単年カーブ!A15636)=1),0,1)</f>
        <v>0</v>
      </c>
      <c r="O15636">
        <f t="shared" si="1709"/>
        <v>33</v>
      </c>
      <c r="P15636">
        <f t="shared" si="1714"/>
        <v>1</v>
      </c>
      <c r="Q15636">
        <f t="shared" si="1715"/>
        <v>0</v>
      </c>
    </row>
    <row r="15637" spans="1:17" ht="19.5" x14ac:dyDescent="0.4">
      <c r="A15637" s="33">
        <f t="shared" si="1710"/>
        <v>46803</v>
      </c>
      <c r="B15637" s="27" t="str">
        <f t="shared" si="1711"/>
        <v>(日)</v>
      </c>
      <c r="C15637" s="34">
        <v>0.6875</v>
      </c>
      <c r="D15637" s="16" t="s">
        <v>18</v>
      </c>
      <c r="E15637" s="35">
        <v>0.70833333333333304</v>
      </c>
      <c r="F15637" s="50">
        <f>IF(COUNTIF('リスト（不使用）'!$A$5:$A$6,単年カーブ!$A$1),"希望数量入力ください",'単年（2027年度）'!$E$12*単年カーブ!$R$3+'単年（2027年度）'!$E$12*(1-単年カーブ!$R$3)*単年カーブ!Q15637)</f>
        <v>0</v>
      </c>
      <c r="G15637" s="47">
        <f t="shared" si="1712"/>
        <v>0</v>
      </c>
      <c r="M15637">
        <f t="shared" si="1713"/>
        <v>2</v>
      </c>
      <c r="N15637">
        <f>IF(OR(WEEKDAY(A15637)=1,WEEKDAY(A15637)=7,COUNTIF('2027祝日等（不使用）'!$A$1:$A$20,単年カーブ!A15637)=1),0,1)</f>
        <v>0</v>
      </c>
      <c r="O15637">
        <f t="shared" si="1709"/>
        <v>34</v>
      </c>
      <c r="P15637">
        <f t="shared" si="1714"/>
        <v>1</v>
      </c>
      <c r="Q15637">
        <f t="shared" si="1715"/>
        <v>0</v>
      </c>
    </row>
    <row r="15638" spans="1:17" ht="19.5" x14ac:dyDescent="0.4">
      <c r="A15638" s="33">
        <f t="shared" si="1710"/>
        <v>46803</v>
      </c>
      <c r="B15638" s="27" t="str">
        <f t="shared" si="1711"/>
        <v>(日)</v>
      </c>
      <c r="C15638" s="34">
        <v>0.70833333333333304</v>
      </c>
      <c r="D15638" s="16" t="s">
        <v>18</v>
      </c>
      <c r="E15638" s="35">
        <v>0.72916666666666696</v>
      </c>
      <c r="F15638" s="50">
        <f>IF(COUNTIF('リスト（不使用）'!$A$5:$A$6,単年カーブ!$A$1),"希望数量入力ください",'単年（2027年度）'!$E$12*単年カーブ!$R$3+'単年（2027年度）'!$E$12*(1-単年カーブ!$R$3)*単年カーブ!Q15638)</f>
        <v>0</v>
      </c>
      <c r="G15638" s="47">
        <f t="shared" si="1712"/>
        <v>0</v>
      </c>
      <c r="M15638">
        <f t="shared" si="1713"/>
        <v>2</v>
      </c>
      <c r="N15638">
        <f>IF(OR(WEEKDAY(A15638)=1,WEEKDAY(A15638)=7,COUNTIF('2027祝日等（不使用）'!$A$1:$A$20,単年カーブ!A15638)=1),0,1)</f>
        <v>0</v>
      </c>
      <c r="O15638">
        <f t="shared" si="1709"/>
        <v>35</v>
      </c>
      <c r="P15638">
        <f t="shared" si="1714"/>
        <v>1</v>
      </c>
      <c r="Q15638">
        <f t="shared" si="1715"/>
        <v>0</v>
      </c>
    </row>
    <row r="15639" spans="1:17" ht="19.5" x14ac:dyDescent="0.4">
      <c r="A15639" s="33">
        <f t="shared" si="1710"/>
        <v>46803</v>
      </c>
      <c r="B15639" s="27" t="str">
        <f t="shared" si="1711"/>
        <v>(日)</v>
      </c>
      <c r="C15639" s="34">
        <v>0.72916666666666696</v>
      </c>
      <c r="D15639" s="16" t="s">
        <v>18</v>
      </c>
      <c r="E15639" s="35">
        <v>0.75</v>
      </c>
      <c r="F15639" s="50">
        <f>IF(COUNTIF('リスト（不使用）'!$A$5:$A$6,単年カーブ!$A$1),"希望数量入力ください",'単年（2027年度）'!$E$12*単年カーブ!$R$3+'単年（2027年度）'!$E$12*(1-単年カーブ!$R$3)*単年カーブ!Q15639)</f>
        <v>0</v>
      </c>
      <c r="G15639" s="47">
        <f t="shared" si="1712"/>
        <v>0</v>
      </c>
      <c r="M15639">
        <f t="shared" si="1713"/>
        <v>2</v>
      </c>
      <c r="N15639">
        <f>IF(OR(WEEKDAY(A15639)=1,WEEKDAY(A15639)=7,COUNTIF('2027祝日等（不使用）'!$A$1:$A$20,単年カーブ!A15639)=1),0,1)</f>
        <v>0</v>
      </c>
      <c r="O15639">
        <f t="shared" si="1709"/>
        <v>36</v>
      </c>
      <c r="P15639">
        <f t="shared" si="1714"/>
        <v>1</v>
      </c>
      <c r="Q15639">
        <f t="shared" si="1715"/>
        <v>0</v>
      </c>
    </row>
    <row r="15640" spans="1:17" ht="19.5" x14ac:dyDescent="0.4">
      <c r="A15640" s="33">
        <f t="shared" si="1710"/>
        <v>46803</v>
      </c>
      <c r="B15640" s="27" t="str">
        <f t="shared" si="1711"/>
        <v>(日)</v>
      </c>
      <c r="C15640" s="34">
        <v>0.75</v>
      </c>
      <c r="D15640" s="16" t="s">
        <v>18</v>
      </c>
      <c r="E15640" s="35">
        <v>0.77083333333333304</v>
      </c>
      <c r="F15640" s="50">
        <f>IF(COUNTIF('リスト（不使用）'!$A$5:$A$6,単年カーブ!$A$1),"希望数量入力ください",'単年（2027年度）'!$E$12*単年カーブ!$R$3+'単年（2027年度）'!$E$12*(1-単年カーブ!$R$3)*単年カーブ!Q15640)</f>
        <v>0</v>
      </c>
      <c r="G15640" s="47">
        <f t="shared" si="1712"/>
        <v>0</v>
      </c>
      <c r="M15640">
        <f t="shared" si="1713"/>
        <v>2</v>
      </c>
      <c r="N15640">
        <f>IF(OR(WEEKDAY(A15640)=1,WEEKDAY(A15640)=7,COUNTIF('2027祝日等（不使用）'!$A$1:$A$20,単年カーブ!A15640)=1),0,1)</f>
        <v>0</v>
      </c>
      <c r="O15640">
        <f t="shared" si="1709"/>
        <v>37</v>
      </c>
      <c r="P15640">
        <f t="shared" si="1714"/>
        <v>1</v>
      </c>
      <c r="Q15640">
        <f t="shared" si="1715"/>
        <v>0</v>
      </c>
    </row>
    <row r="15641" spans="1:17" ht="19.5" x14ac:dyDescent="0.4">
      <c r="A15641" s="33">
        <f t="shared" si="1710"/>
        <v>46803</v>
      </c>
      <c r="B15641" s="27" t="str">
        <f t="shared" si="1711"/>
        <v>(日)</v>
      </c>
      <c r="C15641" s="34">
        <v>0.77083333333333304</v>
      </c>
      <c r="D15641" s="16" t="s">
        <v>18</v>
      </c>
      <c r="E15641" s="35">
        <v>0.79166666666666696</v>
      </c>
      <c r="F15641" s="50">
        <f>IF(COUNTIF('リスト（不使用）'!$A$5:$A$6,単年カーブ!$A$1),"希望数量入力ください",'単年（2027年度）'!$E$12*単年カーブ!$R$3+'単年（2027年度）'!$E$12*(1-単年カーブ!$R$3)*単年カーブ!Q15641)</f>
        <v>0</v>
      </c>
      <c r="G15641" s="47">
        <f t="shared" si="1712"/>
        <v>0</v>
      </c>
      <c r="M15641">
        <f t="shared" si="1713"/>
        <v>2</v>
      </c>
      <c r="N15641">
        <f>IF(OR(WEEKDAY(A15641)=1,WEEKDAY(A15641)=7,COUNTIF('2027祝日等（不使用）'!$A$1:$A$20,単年カーブ!A15641)=1),0,1)</f>
        <v>0</v>
      </c>
      <c r="O15641">
        <f t="shared" si="1709"/>
        <v>38</v>
      </c>
      <c r="P15641">
        <f t="shared" si="1714"/>
        <v>1</v>
      </c>
      <c r="Q15641">
        <f t="shared" si="1715"/>
        <v>0</v>
      </c>
    </row>
    <row r="15642" spans="1:17" ht="19.5" x14ac:dyDescent="0.4">
      <c r="A15642" s="33">
        <f t="shared" si="1710"/>
        <v>46803</v>
      </c>
      <c r="B15642" s="27" t="str">
        <f t="shared" si="1711"/>
        <v>(日)</v>
      </c>
      <c r="C15642" s="34">
        <v>0.79166666666666696</v>
      </c>
      <c r="D15642" s="16" t="s">
        <v>18</v>
      </c>
      <c r="E15642" s="35">
        <v>0.8125</v>
      </c>
      <c r="F15642" s="50">
        <f>IF(COUNTIF('リスト（不使用）'!$A$5:$A$6,単年カーブ!$A$1),"希望数量入力ください",'単年（2027年度）'!$E$12*単年カーブ!$R$3+'単年（2027年度）'!$E$12*(1-単年カーブ!$R$3)*単年カーブ!Q15642)</f>
        <v>0</v>
      </c>
      <c r="G15642" s="47">
        <f t="shared" si="1712"/>
        <v>0</v>
      </c>
      <c r="M15642">
        <f t="shared" si="1713"/>
        <v>2</v>
      </c>
      <c r="N15642">
        <f>IF(OR(WEEKDAY(A15642)=1,WEEKDAY(A15642)=7,COUNTIF('2027祝日等（不使用）'!$A$1:$A$20,単年カーブ!A15642)=1),0,1)</f>
        <v>0</v>
      </c>
      <c r="O15642">
        <f t="shared" si="1709"/>
        <v>39</v>
      </c>
      <c r="P15642">
        <f t="shared" si="1714"/>
        <v>1</v>
      </c>
      <c r="Q15642">
        <f t="shared" si="1715"/>
        <v>0</v>
      </c>
    </row>
    <row r="15643" spans="1:17" ht="19.5" x14ac:dyDescent="0.4">
      <c r="A15643" s="33">
        <f t="shared" si="1710"/>
        <v>46803</v>
      </c>
      <c r="B15643" s="27" t="str">
        <f t="shared" si="1711"/>
        <v>(日)</v>
      </c>
      <c r="C15643" s="34">
        <v>0.8125</v>
      </c>
      <c r="D15643" s="16" t="s">
        <v>18</v>
      </c>
      <c r="E15643" s="35">
        <v>0.83333333333333304</v>
      </c>
      <c r="F15643" s="50">
        <f>IF(COUNTIF('リスト（不使用）'!$A$5:$A$6,単年カーブ!$A$1),"希望数量入力ください",'単年（2027年度）'!$E$12*単年カーブ!$R$3+'単年（2027年度）'!$E$12*(1-単年カーブ!$R$3)*単年カーブ!Q15643)</f>
        <v>0</v>
      </c>
      <c r="G15643" s="47">
        <f t="shared" si="1712"/>
        <v>0</v>
      </c>
      <c r="M15643">
        <f t="shared" si="1713"/>
        <v>2</v>
      </c>
      <c r="N15643">
        <f>IF(OR(WEEKDAY(A15643)=1,WEEKDAY(A15643)=7,COUNTIF('2027祝日等（不使用）'!$A$1:$A$20,単年カーブ!A15643)=1),0,1)</f>
        <v>0</v>
      </c>
      <c r="O15643">
        <f t="shared" si="1709"/>
        <v>40</v>
      </c>
      <c r="P15643">
        <f t="shared" si="1714"/>
        <v>1</v>
      </c>
      <c r="Q15643">
        <f t="shared" si="1715"/>
        <v>0</v>
      </c>
    </row>
    <row r="15644" spans="1:17" ht="19.5" x14ac:dyDescent="0.4">
      <c r="A15644" s="33">
        <f t="shared" si="1710"/>
        <v>46803</v>
      </c>
      <c r="B15644" s="27" t="str">
        <f t="shared" si="1711"/>
        <v>(日)</v>
      </c>
      <c r="C15644" s="34">
        <v>0.83333333333333304</v>
      </c>
      <c r="D15644" s="16" t="s">
        <v>18</v>
      </c>
      <c r="E15644" s="35">
        <v>0.85416666666666696</v>
      </c>
      <c r="F15644" s="50">
        <f>IF(COUNTIF('リスト（不使用）'!$A$5:$A$6,単年カーブ!$A$1),"希望数量入力ください",'単年（2027年度）'!$E$12*単年カーブ!$R$3+'単年（2027年度）'!$E$12*(1-単年カーブ!$R$3)*単年カーブ!Q15644)</f>
        <v>0</v>
      </c>
      <c r="G15644" s="47">
        <f t="shared" si="1712"/>
        <v>0</v>
      </c>
      <c r="M15644">
        <f t="shared" si="1713"/>
        <v>2</v>
      </c>
      <c r="N15644">
        <f>IF(OR(WEEKDAY(A15644)=1,WEEKDAY(A15644)=7,COUNTIF('2027祝日等（不使用）'!$A$1:$A$20,単年カーブ!A15644)=1),0,1)</f>
        <v>0</v>
      </c>
      <c r="O15644">
        <f t="shared" si="1709"/>
        <v>41</v>
      </c>
      <c r="P15644">
        <f t="shared" si="1714"/>
        <v>0</v>
      </c>
      <c r="Q15644">
        <f t="shared" si="1715"/>
        <v>0</v>
      </c>
    </row>
    <row r="15645" spans="1:17" ht="19.5" x14ac:dyDescent="0.4">
      <c r="A15645" s="33">
        <f t="shared" si="1710"/>
        <v>46803</v>
      </c>
      <c r="B15645" s="27" t="str">
        <f t="shared" si="1711"/>
        <v>(日)</v>
      </c>
      <c r="C15645" s="34">
        <v>0.85416666666666696</v>
      </c>
      <c r="D15645" s="16" t="s">
        <v>18</v>
      </c>
      <c r="E15645" s="35">
        <v>0.875</v>
      </c>
      <c r="F15645" s="50">
        <f>IF(COUNTIF('リスト（不使用）'!$A$5:$A$6,単年カーブ!$A$1),"希望数量入力ください",'単年（2027年度）'!$E$12*単年カーブ!$R$3+'単年（2027年度）'!$E$12*(1-単年カーブ!$R$3)*単年カーブ!Q15645)</f>
        <v>0</v>
      </c>
      <c r="G15645" s="47">
        <f t="shared" si="1712"/>
        <v>0</v>
      </c>
      <c r="M15645">
        <f t="shared" si="1713"/>
        <v>2</v>
      </c>
      <c r="N15645">
        <f>IF(OR(WEEKDAY(A15645)=1,WEEKDAY(A15645)=7,COUNTIF('2027祝日等（不使用）'!$A$1:$A$20,単年カーブ!A15645)=1),0,1)</f>
        <v>0</v>
      </c>
      <c r="O15645">
        <f t="shared" si="1709"/>
        <v>42</v>
      </c>
      <c r="P15645">
        <f t="shared" si="1714"/>
        <v>0</v>
      </c>
      <c r="Q15645">
        <f t="shared" si="1715"/>
        <v>0</v>
      </c>
    </row>
    <row r="15646" spans="1:17" ht="19.5" x14ac:dyDescent="0.4">
      <c r="A15646" s="33">
        <f t="shared" si="1710"/>
        <v>46803</v>
      </c>
      <c r="B15646" s="27" t="str">
        <f t="shared" si="1711"/>
        <v>(日)</v>
      </c>
      <c r="C15646" s="34">
        <v>0.875</v>
      </c>
      <c r="D15646" s="16" t="s">
        <v>18</v>
      </c>
      <c r="E15646" s="35">
        <v>0.89583333333333304</v>
      </c>
      <c r="F15646" s="50">
        <f>IF(COUNTIF('リスト（不使用）'!$A$5:$A$6,単年カーブ!$A$1),"希望数量入力ください",'単年（2027年度）'!$E$12*単年カーブ!$R$3+'単年（2027年度）'!$E$12*(1-単年カーブ!$R$3)*単年カーブ!Q15646)</f>
        <v>0</v>
      </c>
      <c r="G15646" s="47">
        <f t="shared" si="1712"/>
        <v>0</v>
      </c>
      <c r="M15646">
        <f t="shared" si="1713"/>
        <v>2</v>
      </c>
      <c r="N15646">
        <f>IF(OR(WEEKDAY(A15646)=1,WEEKDAY(A15646)=7,COUNTIF('2027祝日等（不使用）'!$A$1:$A$20,単年カーブ!A15646)=1),0,1)</f>
        <v>0</v>
      </c>
      <c r="O15646">
        <f t="shared" si="1709"/>
        <v>43</v>
      </c>
      <c r="P15646">
        <f t="shared" si="1714"/>
        <v>0</v>
      </c>
      <c r="Q15646">
        <f t="shared" si="1715"/>
        <v>0</v>
      </c>
    </row>
    <row r="15647" spans="1:17" ht="19.5" x14ac:dyDescent="0.4">
      <c r="A15647" s="33">
        <f t="shared" si="1710"/>
        <v>46803</v>
      </c>
      <c r="B15647" s="27" t="str">
        <f t="shared" si="1711"/>
        <v>(日)</v>
      </c>
      <c r="C15647" s="34">
        <v>0.89583333333333304</v>
      </c>
      <c r="D15647" s="16" t="s">
        <v>18</v>
      </c>
      <c r="E15647" s="35">
        <v>0.91666666666666696</v>
      </c>
      <c r="F15647" s="50">
        <f>IF(COUNTIF('リスト（不使用）'!$A$5:$A$6,単年カーブ!$A$1),"希望数量入力ください",'単年（2027年度）'!$E$12*単年カーブ!$R$3+'単年（2027年度）'!$E$12*(1-単年カーブ!$R$3)*単年カーブ!Q15647)</f>
        <v>0</v>
      </c>
      <c r="G15647" s="47">
        <f t="shared" si="1712"/>
        <v>0</v>
      </c>
      <c r="M15647">
        <f t="shared" si="1713"/>
        <v>2</v>
      </c>
      <c r="N15647">
        <f>IF(OR(WEEKDAY(A15647)=1,WEEKDAY(A15647)=7,COUNTIF('2027祝日等（不使用）'!$A$1:$A$20,単年カーブ!A15647)=1),0,1)</f>
        <v>0</v>
      </c>
      <c r="O15647">
        <f t="shared" si="1709"/>
        <v>44</v>
      </c>
      <c r="P15647">
        <f t="shared" si="1714"/>
        <v>0</v>
      </c>
      <c r="Q15647">
        <f t="shared" si="1715"/>
        <v>0</v>
      </c>
    </row>
    <row r="15648" spans="1:17" ht="19.5" x14ac:dyDescent="0.4">
      <c r="A15648" s="33">
        <f t="shared" si="1710"/>
        <v>46803</v>
      </c>
      <c r="B15648" s="27" t="str">
        <f t="shared" si="1711"/>
        <v>(日)</v>
      </c>
      <c r="C15648" s="34">
        <v>0.91666666666666696</v>
      </c>
      <c r="D15648" s="16" t="s">
        <v>18</v>
      </c>
      <c r="E15648" s="35">
        <v>0.9375</v>
      </c>
      <c r="F15648" s="50">
        <f>IF(COUNTIF('リスト（不使用）'!$A$5:$A$6,単年カーブ!$A$1),"希望数量入力ください",'単年（2027年度）'!$E$12*単年カーブ!$R$3+'単年（2027年度）'!$E$12*(1-単年カーブ!$R$3)*単年カーブ!Q15648)</f>
        <v>0</v>
      </c>
      <c r="G15648" s="47">
        <f t="shared" si="1712"/>
        <v>0</v>
      </c>
      <c r="M15648">
        <f t="shared" si="1713"/>
        <v>2</v>
      </c>
      <c r="N15648">
        <f>IF(OR(WEEKDAY(A15648)=1,WEEKDAY(A15648)=7,COUNTIF('2027祝日等（不使用）'!$A$1:$A$20,単年カーブ!A15648)=1),0,1)</f>
        <v>0</v>
      </c>
      <c r="O15648">
        <f t="shared" si="1709"/>
        <v>45</v>
      </c>
      <c r="P15648">
        <f t="shared" si="1714"/>
        <v>0</v>
      </c>
      <c r="Q15648">
        <f t="shared" si="1715"/>
        <v>0</v>
      </c>
    </row>
    <row r="15649" spans="1:17" ht="19.5" x14ac:dyDescent="0.4">
      <c r="A15649" s="33">
        <f t="shared" si="1710"/>
        <v>46803</v>
      </c>
      <c r="B15649" s="27" t="str">
        <f t="shared" si="1711"/>
        <v>(日)</v>
      </c>
      <c r="C15649" s="34">
        <v>0.9375</v>
      </c>
      <c r="D15649" s="16" t="s">
        <v>18</v>
      </c>
      <c r="E15649" s="35">
        <v>0.95833333333333304</v>
      </c>
      <c r="F15649" s="50">
        <f>IF(COUNTIF('リスト（不使用）'!$A$5:$A$6,単年カーブ!$A$1),"希望数量入力ください",'単年（2027年度）'!$E$12*単年カーブ!$R$3+'単年（2027年度）'!$E$12*(1-単年カーブ!$R$3)*単年カーブ!Q15649)</f>
        <v>0</v>
      </c>
      <c r="G15649" s="47">
        <f t="shared" si="1712"/>
        <v>0</v>
      </c>
      <c r="M15649">
        <f t="shared" si="1713"/>
        <v>2</v>
      </c>
      <c r="N15649">
        <f>IF(OR(WEEKDAY(A15649)=1,WEEKDAY(A15649)=7,COUNTIF('2027祝日等（不使用）'!$A$1:$A$20,単年カーブ!A15649)=1),0,1)</f>
        <v>0</v>
      </c>
      <c r="O15649">
        <f t="shared" si="1709"/>
        <v>46</v>
      </c>
      <c r="P15649">
        <f t="shared" si="1714"/>
        <v>0</v>
      </c>
      <c r="Q15649">
        <f t="shared" si="1715"/>
        <v>0</v>
      </c>
    </row>
    <row r="15650" spans="1:17" ht="19.5" x14ac:dyDescent="0.4">
      <c r="A15650" s="33">
        <f t="shared" si="1710"/>
        <v>46803</v>
      </c>
      <c r="B15650" s="27" t="str">
        <f t="shared" si="1711"/>
        <v>(日)</v>
      </c>
      <c r="C15650" s="34">
        <v>0.95833333333333304</v>
      </c>
      <c r="D15650" s="16" t="s">
        <v>18</v>
      </c>
      <c r="E15650" s="35">
        <v>0.97916666666666696</v>
      </c>
      <c r="F15650" s="50">
        <f>IF(COUNTIF('リスト（不使用）'!$A$5:$A$6,単年カーブ!$A$1),"希望数量入力ください",'単年（2027年度）'!$E$12*単年カーブ!$R$3+'単年（2027年度）'!$E$12*(1-単年カーブ!$R$3)*単年カーブ!Q15650)</f>
        <v>0</v>
      </c>
      <c r="G15650" s="47">
        <f t="shared" si="1712"/>
        <v>0</v>
      </c>
      <c r="M15650">
        <f t="shared" si="1713"/>
        <v>2</v>
      </c>
      <c r="N15650">
        <f>IF(OR(WEEKDAY(A15650)=1,WEEKDAY(A15650)=7,COUNTIF('2027祝日等（不使用）'!$A$1:$A$20,単年カーブ!A15650)=1),0,1)</f>
        <v>0</v>
      </c>
      <c r="O15650">
        <f t="shared" si="1709"/>
        <v>47</v>
      </c>
      <c r="P15650">
        <f t="shared" si="1714"/>
        <v>0</v>
      </c>
      <c r="Q15650">
        <f t="shared" si="1715"/>
        <v>0</v>
      </c>
    </row>
    <row r="15651" spans="1:17" ht="19.5" x14ac:dyDescent="0.4">
      <c r="A15651" s="33">
        <f t="shared" si="1710"/>
        <v>46803</v>
      </c>
      <c r="B15651" s="27" t="str">
        <f t="shared" si="1711"/>
        <v>(日)</v>
      </c>
      <c r="C15651" s="34">
        <v>0.97916666666666696</v>
      </c>
      <c r="D15651" s="16" t="s">
        <v>18</v>
      </c>
      <c r="E15651" s="35" t="s">
        <v>17</v>
      </c>
      <c r="F15651" s="50">
        <f>IF(COUNTIF('リスト（不使用）'!$A$5:$A$6,単年カーブ!$A$1),"希望数量入力ください",'単年（2027年度）'!$E$12*単年カーブ!$R$3+'単年（2027年度）'!$E$12*(1-単年カーブ!$R$3)*単年カーブ!Q15651)</f>
        <v>0</v>
      </c>
      <c r="G15651" s="47">
        <f t="shared" si="1712"/>
        <v>0</v>
      </c>
      <c r="M15651">
        <f t="shared" si="1713"/>
        <v>2</v>
      </c>
      <c r="N15651">
        <f>IF(OR(WEEKDAY(A15651)=1,WEEKDAY(A15651)=7,COUNTIF('2027祝日等（不使用）'!$A$1:$A$20,単年カーブ!A15651)=1),0,1)</f>
        <v>0</v>
      </c>
      <c r="O15651">
        <f t="shared" si="1709"/>
        <v>48</v>
      </c>
      <c r="P15651">
        <f t="shared" si="1714"/>
        <v>0</v>
      </c>
      <c r="Q15651">
        <f t="shared" si="1715"/>
        <v>0</v>
      </c>
    </row>
    <row r="15652" spans="1:17" ht="19.5" x14ac:dyDescent="0.4">
      <c r="A15652" s="33">
        <f t="shared" si="1710"/>
        <v>46804</v>
      </c>
      <c r="B15652" s="27" t="str">
        <f t="shared" si="1711"/>
        <v>(月)</v>
      </c>
      <c r="C15652" s="34">
        <v>0</v>
      </c>
      <c r="D15652" s="16" t="s">
        <v>18</v>
      </c>
      <c r="E15652" s="35">
        <v>2.0833333333333332E-2</v>
      </c>
      <c r="F15652" s="50">
        <f>IF(COUNTIF('リスト（不使用）'!$A$5:$A$6,単年カーブ!$A$1),"希望数量入力ください",'単年（2027年度）'!$E$12*単年カーブ!$R$3+'単年（2027年度）'!$E$12*(1-単年カーブ!$R$3)*単年カーブ!Q15652)</f>
        <v>0</v>
      </c>
      <c r="G15652" s="47">
        <f t="shared" si="1712"/>
        <v>0</v>
      </c>
      <c r="M15652">
        <f t="shared" si="1713"/>
        <v>2</v>
      </c>
      <c r="N15652">
        <f>IF(OR(WEEKDAY(A15652)=1,WEEKDAY(A15652)=7,COUNTIF('2027祝日等（不使用）'!$A$1:$A$20,単年カーブ!A15652)=1),0,1)</f>
        <v>1</v>
      </c>
      <c r="O15652">
        <f t="shared" si="1709"/>
        <v>1</v>
      </c>
      <c r="P15652">
        <f t="shared" si="1714"/>
        <v>0</v>
      </c>
      <c r="Q15652">
        <f t="shared" si="1715"/>
        <v>0</v>
      </c>
    </row>
    <row r="15653" spans="1:17" ht="19.5" x14ac:dyDescent="0.4">
      <c r="A15653" s="33">
        <f t="shared" si="1710"/>
        <v>46804</v>
      </c>
      <c r="B15653" s="27" t="str">
        <f t="shared" si="1711"/>
        <v>(月)</v>
      </c>
      <c r="C15653" s="34">
        <v>2.0833333333333332E-2</v>
      </c>
      <c r="D15653" s="16" t="s">
        <v>18</v>
      </c>
      <c r="E15653" s="35">
        <v>4.1666666666666664E-2</v>
      </c>
      <c r="F15653" s="50">
        <f>IF(COUNTIF('リスト（不使用）'!$A$5:$A$6,単年カーブ!$A$1),"希望数量入力ください",'単年（2027年度）'!$E$12*単年カーブ!$R$3+'単年（2027年度）'!$E$12*(1-単年カーブ!$R$3)*単年カーブ!Q15653)</f>
        <v>0</v>
      </c>
      <c r="G15653" s="47">
        <f t="shared" si="1712"/>
        <v>0</v>
      </c>
      <c r="M15653">
        <f t="shared" si="1713"/>
        <v>2</v>
      </c>
      <c r="N15653">
        <f>IF(OR(WEEKDAY(A15653)=1,WEEKDAY(A15653)=7,COUNTIF('2027祝日等（不使用）'!$A$1:$A$20,単年カーブ!A15653)=1),0,1)</f>
        <v>1</v>
      </c>
      <c r="O15653">
        <f t="shared" si="1709"/>
        <v>2</v>
      </c>
      <c r="P15653">
        <f t="shared" si="1714"/>
        <v>0</v>
      </c>
      <c r="Q15653">
        <f t="shared" si="1715"/>
        <v>0</v>
      </c>
    </row>
    <row r="15654" spans="1:17" ht="19.5" x14ac:dyDescent="0.4">
      <c r="A15654" s="33">
        <f t="shared" si="1710"/>
        <v>46804</v>
      </c>
      <c r="B15654" s="27" t="str">
        <f t="shared" si="1711"/>
        <v>(月)</v>
      </c>
      <c r="C15654" s="34">
        <v>4.1666666666666664E-2</v>
      </c>
      <c r="D15654" s="16" t="s">
        <v>18</v>
      </c>
      <c r="E15654" s="35">
        <v>6.25E-2</v>
      </c>
      <c r="F15654" s="50">
        <f>IF(COUNTIF('リスト（不使用）'!$A$5:$A$6,単年カーブ!$A$1),"希望数量入力ください",'単年（2027年度）'!$E$12*単年カーブ!$R$3+'単年（2027年度）'!$E$12*(1-単年カーブ!$R$3)*単年カーブ!Q15654)</f>
        <v>0</v>
      </c>
      <c r="G15654" s="47">
        <f t="shared" si="1712"/>
        <v>0</v>
      </c>
      <c r="M15654">
        <f t="shared" si="1713"/>
        <v>2</v>
      </c>
      <c r="N15654">
        <f>IF(OR(WEEKDAY(A15654)=1,WEEKDAY(A15654)=7,COUNTIF('2027祝日等（不使用）'!$A$1:$A$20,単年カーブ!A15654)=1),0,1)</f>
        <v>1</v>
      </c>
      <c r="O15654">
        <f t="shared" si="1709"/>
        <v>3</v>
      </c>
      <c r="P15654">
        <f t="shared" si="1714"/>
        <v>0</v>
      </c>
      <c r="Q15654">
        <f t="shared" si="1715"/>
        <v>0</v>
      </c>
    </row>
    <row r="15655" spans="1:17" ht="19.5" x14ac:dyDescent="0.4">
      <c r="A15655" s="33">
        <f t="shared" si="1710"/>
        <v>46804</v>
      </c>
      <c r="B15655" s="27" t="str">
        <f t="shared" si="1711"/>
        <v>(月)</v>
      </c>
      <c r="C15655" s="34">
        <v>6.25E-2</v>
      </c>
      <c r="D15655" s="16" t="s">
        <v>18</v>
      </c>
      <c r="E15655" s="35">
        <v>8.3333333333333301E-2</v>
      </c>
      <c r="F15655" s="50">
        <f>IF(COUNTIF('リスト（不使用）'!$A$5:$A$6,単年カーブ!$A$1),"希望数量入力ください",'単年（2027年度）'!$E$12*単年カーブ!$R$3+'単年（2027年度）'!$E$12*(1-単年カーブ!$R$3)*単年カーブ!Q15655)</f>
        <v>0</v>
      </c>
      <c r="G15655" s="47">
        <f t="shared" si="1712"/>
        <v>0</v>
      </c>
      <c r="M15655">
        <f t="shared" si="1713"/>
        <v>2</v>
      </c>
      <c r="N15655">
        <f>IF(OR(WEEKDAY(A15655)=1,WEEKDAY(A15655)=7,COUNTIF('2027祝日等（不使用）'!$A$1:$A$20,単年カーブ!A15655)=1),0,1)</f>
        <v>1</v>
      </c>
      <c r="O15655">
        <f t="shared" si="1709"/>
        <v>4</v>
      </c>
      <c r="P15655">
        <f t="shared" si="1714"/>
        <v>0</v>
      </c>
      <c r="Q15655">
        <f t="shared" si="1715"/>
        <v>0</v>
      </c>
    </row>
    <row r="15656" spans="1:17" ht="19.5" x14ac:dyDescent="0.4">
      <c r="A15656" s="33">
        <f t="shared" si="1710"/>
        <v>46804</v>
      </c>
      <c r="B15656" s="27" t="str">
        <f t="shared" si="1711"/>
        <v>(月)</v>
      </c>
      <c r="C15656" s="34">
        <v>8.3333333333333301E-2</v>
      </c>
      <c r="D15656" s="16" t="s">
        <v>18</v>
      </c>
      <c r="E15656" s="35">
        <v>0.104166666666667</v>
      </c>
      <c r="F15656" s="50">
        <f>IF(COUNTIF('リスト（不使用）'!$A$5:$A$6,単年カーブ!$A$1),"希望数量入力ください",'単年（2027年度）'!$E$12*単年カーブ!$R$3+'単年（2027年度）'!$E$12*(1-単年カーブ!$R$3)*単年カーブ!Q15656)</f>
        <v>0</v>
      </c>
      <c r="G15656" s="47">
        <f t="shared" si="1712"/>
        <v>0</v>
      </c>
      <c r="M15656">
        <f t="shared" si="1713"/>
        <v>2</v>
      </c>
      <c r="N15656">
        <f>IF(OR(WEEKDAY(A15656)=1,WEEKDAY(A15656)=7,COUNTIF('2027祝日等（不使用）'!$A$1:$A$20,単年カーブ!A15656)=1),0,1)</f>
        <v>1</v>
      </c>
      <c r="O15656">
        <f t="shared" si="1709"/>
        <v>5</v>
      </c>
      <c r="P15656">
        <f t="shared" si="1714"/>
        <v>0</v>
      </c>
      <c r="Q15656">
        <f t="shared" si="1715"/>
        <v>0</v>
      </c>
    </row>
    <row r="15657" spans="1:17" ht="19.5" x14ac:dyDescent="0.4">
      <c r="A15657" s="33">
        <f t="shared" si="1710"/>
        <v>46804</v>
      </c>
      <c r="B15657" s="27" t="str">
        <f t="shared" si="1711"/>
        <v>(月)</v>
      </c>
      <c r="C15657" s="34">
        <v>0.104166666666667</v>
      </c>
      <c r="D15657" s="16" t="s">
        <v>18</v>
      </c>
      <c r="E15657" s="35">
        <v>0.125</v>
      </c>
      <c r="F15657" s="50">
        <f>IF(COUNTIF('リスト（不使用）'!$A$5:$A$6,単年カーブ!$A$1),"希望数量入力ください",'単年（2027年度）'!$E$12*単年カーブ!$R$3+'単年（2027年度）'!$E$12*(1-単年カーブ!$R$3)*単年カーブ!Q15657)</f>
        <v>0</v>
      </c>
      <c r="G15657" s="47">
        <f t="shared" si="1712"/>
        <v>0</v>
      </c>
      <c r="M15657">
        <f t="shared" si="1713"/>
        <v>2</v>
      </c>
      <c r="N15657">
        <f>IF(OR(WEEKDAY(A15657)=1,WEEKDAY(A15657)=7,COUNTIF('2027祝日等（不使用）'!$A$1:$A$20,単年カーブ!A15657)=1),0,1)</f>
        <v>1</v>
      </c>
      <c r="O15657">
        <f t="shared" si="1709"/>
        <v>6</v>
      </c>
      <c r="P15657">
        <f t="shared" si="1714"/>
        <v>0</v>
      </c>
      <c r="Q15657">
        <f t="shared" si="1715"/>
        <v>0</v>
      </c>
    </row>
    <row r="15658" spans="1:17" ht="19.5" x14ac:dyDescent="0.4">
      <c r="A15658" s="33">
        <f t="shared" si="1710"/>
        <v>46804</v>
      </c>
      <c r="B15658" s="27" t="str">
        <f t="shared" si="1711"/>
        <v>(月)</v>
      </c>
      <c r="C15658" s="34">
        <v>0.125</v>
      </c>
      <c r="D15658" s="16" t="s">
        <v>18</v>
      </c>
      <c r="E15658" s="35">
        <v>0.14583333333333301</v>
      </c>
      <c r="F15658" s="50">
        <f>IF(COUNTIF('リスト（不使用）'!$A$5:$A$6,単年カーブ!$A$1),"希望数量入力ください",'単年（2027年度）'!$E$12*単年カーブ!$R$3+'単年（2027年度）'!$E$12*(1-単年カーブ!$R$3)*単年カーブ!Q15658)</f>
        <v>0</v>
      </c>
      <c r="G15658" s="47">
        <f t="shared" si="1712"/>
        <v>0</v>
      </c>
      <c r="M15658">
        <f t="shared" si="1713"/>
        <v>2</v>
      </c>
      <c r="N15658">
        <f>IF(OR(WEEKDAY(A15658)=1,WEEKDAY(A15658)=7,COUNTIF('2027祝日等（不使用）'!$A$1:$A$20,単年カーブ!A15658)=1),0,1)</f>
        <v>1</v>
      </c>
      <c r="O15658">
        <f t="shared" si="1709"/>
        <v>7</v>
      </c>
      <c r="P15658">
        <f t="shared" si="1714"/>
        <v>0</v>
      </c>
      <c r="Q15658">
        <f t="shared" si="1715"/>
        <v>0</v>
      </c>
    </row>
    <row r="15659" spans="1:17" ht="19.5" x14ac:dyDescent="0.4">
      <c r="A15659" s="33">
        <f t="shared" si="1710"/>
        <v>46804</v>
      </c>
      <c r="B15659" s="27" t="str">
        <f t="shared" si="1711"/>
        <v>(月)</v>
      </c>
      <c r="C15659" s="34">
        <v>0.14583333333333301</v>
      </c>
      <c r="D15659" s="16" t="s">
        <v>18</v>
      </c>
      <c r="E15659" s="35">
        <v>0.16666666666666699</v>
      </c>
      <c r="F15659" s="50">
        <f>IF(COUNTIF('リスト（不使用）'!$A$5:$A$6,単年カーブ!$A$1),"希望数量入力ください",'単年（2027年度）'!$E$12*単年カーブ!$R$3+'単年（2027年度）'!$E$12*(1-単年カーブ!$R$3)*単年カーブ!Q15659)</f>
        <v>0</v>
      </c>
      <c r="G15659" s="47">
        <f t="shared" si="1712"/>
        <v>0</v>
      </c>
      <c r="M15659">
        <f t="shared" si="1713"/>
        <v>2</v>
      </c>
      <c r="N15659">
        <f>IF(OR(WEEKDAY(A15659)=1,WEEKDAY(A15659)=7,COUNTIF('2027祝日等（不使用）'!$A$1:$A$20,単年カーブ!A15659)=1),0,1)</f>
        <v>1</v>
      </c>
      <c r="O15659">
        <f t="shared" si="1709"/>
        <v>8</v>
      </c>
      <c r="P15659">
        <f t="shared" si="1714"/>
        <v>0</v>
      </c>
      <c r="Q15659">
        <f t="shared" si="1715"/>
        <v>0</v>
      </c>
    </row>
    <row r="15660" spans="1:17" ht="19.5" x14ac:dyDescent="0.4">
      <c r="A15660" s="33">
        <f t="shared" si="1710"/>
        <v>46804</v>
      </c>
      <c r="B15660" s="27" t="str">
        <f t="shared" si="1711"/>
        <v>(月)</v>
      </c>
      <c r="C15660" s="34">
        <v>0.16666666666666699</v>
      </c>
      <c r="D15660" s="16" t="s">
        <v>18</v>
      </c>
      <c r="E15660" s="35">
        <v>0.1875</v>
      </c>
      <c r="F15660" s="50">
        <f>IF(COUNTIF('リスト（不使用）'!$A$5:$A$6,単年カーブ!$A$1),"希望数量入力ください",'単年（2027年度）'!$E$12*単年カーブ!$R$3+'単年（2027年度）'!$E$12*(1-単年カーブ!$R$3)*単年カーブ!Q15660)</f>
        <v>0</v>
      </c>
      <c r="G15660" s="47">
        <f t="shared" si="1712"/>
        <v>0</v>
      </c>
      <c r="M15660">
        <f t="shared" si="1713"/>
        <v>2</v>
      </c>
      <c r="N15660">
        <f>IF(OR(WEEKDAY(A15660)=1,WEEKDAY(A15660)=7,COUNTIF('2027祝日等（不使用）'!$A$1:$A$20,単年カーブ!A15660)=1),0,1)</f>
        <v>1</v>
      </c>
      <c r="O15660">
        <f t="shared" si="1709"/>
        <v>9</v>
      </c>
      <c r="P15660">
        <f t="shared" si="1714"/>
        <v>0</v>
      </c>
      <c r="Q15660">
        <f t="shared" si="1715"/>
        <v>0</v>
      </c>
    </row>
    <row r="15661" spans="1:17" ht="19.5" x14ac:dyDescent="0.4">
      <c r="A15661" s="33">
        <f t="shared" si="1710"/>
        <v>46804</v>
      </c>
      <c r="B15661" s="27" t="str">
        <f t="shared" si="1711"/>
        <v>(月)</v>
      </c>
      <c r="C15661" s="34">
        <v>0.1875</v>
      </c>
      <c r="D15661" s="16" t="s">
        <v>18</v>
      </c>
      <c r="E15661" s="35">
        <v>0.20833333333333301</v>
      </c>
      <c r="F15661" s="50">
        <f>IF(COUNTIF('リスト（不使用）'!$A$5:$A$6,単年カーブ!$A$1),"希望数量入力ください",'単年（2027年度）'!$E$12*単年カーブ!$R$3+'単年（2027年度）'!$E$12*(1-単年カーブ!$R$3)*単年カーブ!Q15661)</f>
        <v>0</v>
      </c>
      <c r="G15661" s="47">
        <f t="shared" si="1712"/>
        <v>0</v>
      </c>
      <c r="M15661">
        <f t="shared" si="1713"/>
        <v>2</v>
      </c>
      <c r="N15661">
        <f>IF(OR(WEEKDAY(A15661)=1,WEEKDAY(A15661)=7,COUNTIF('2027祝日等（不使用）'!$A$1:$A$20,単年カーブ!A15661)=1),0,1)</f>
        <v>1</v>
      </c>
      <c r="O15661">
        <f t="shared" si="1709"/>
        <v>10</v>
      </c>
      <c r="P15661">
        <f t="shared" si="1714"/>
        <v>0</v>
      </c>
      <c r="Q15661">
        <f t="shared" si="1715"/>
        <v>0</v>
      </c>
    </row>
    <row r="15662" spans="1:17" ht="19.5" x14ac:dyDescent="0.4">
      <c r="A15662" s="33">
        <f t="shared" si="1710"/>
        <v>46804</v>
      </c>
      <c r="B15662" s="27" t="str">
        <f t="shared" si="1711"/>
        <v>(月)</v>
      </c>
      <c r="C15662" s="34">
        <v>0.20833333333333301</v>
      </c>
      <c r="D15662" s="16" t="s">
        <v>18</v>
      </c>
      <c r="E15662" s="35">
        <v>0.22916666666666699</v>
      </c>
      <c r="F15662" s="50">
        <f>IF(COUNTIF('リスト（不使用）'!$A$5:$A$6,単年カーブ!$A$1),"希望数量入力ください",'単年（2027年度）'!$E$12*単年カーブ!$R$3+'単年（2027年度）'!$E$12*(1-単年カーブ!$R$3)*単年カーブ!Q15662)</f>
        <v>0</v>
      </c>
      <c r="G15662" s="47">
        <f t="shared" si="1712"/>
        <v>0</v>
      </c>
      <c r="M15662">
        <f t="shared" si="1713"/>
        <v>2</v>
      </c>
      <c r="N15662">
        <f>IF(OR(WEEKDAY(A15662)=1,WEEKDAY(A15662)=7,COUNTIF('2027祝日等（不使用）'!$A$1:$A$20,単年カーブ!A15662)=1),0,1)</f>
        <v>1</v>
      </c>
      <c r="O15662">
        <f t="shared" si="1709"/>
        <v>11</v>
      </c>
      <c r="P15662">
        <f t="shared" si="1714"/>
        <v>0</v>
      </c>
      <c r="Q15662">
        <f t="shared" si="1715"/>
        <v>0</v>
      </c>
    </row>
    <row r="15663" spans="1:17" ht="19.5" x14ac:dyDescent="0.4">
      <c r="A15663" s="33">
        <f t="shared" si="1710"/>
        <v>46804</v>
      </c>
      <c r="B15663" s="27" t="str">
        <f t="shared" si="1711"/>
        <v>(月)</v>
      </c>
      <c r="C15663" s="34">
        <v>0.22916666666666699</v>
      </c>
      <c r="D15663" s="16" t="s">
        <v>18</v>
      </c>
      <c r="E15663" s="35">
        <v>0.25</v>
      </c>
      <c r="F15663" s="50">
        <f>IF(COUNTIF('リスト（不使用）'!$A$5:$A$6,単年カーブ!$A$1),"希望数量入力ください",'単年（2027年度）'!$E$12*単年カーブ!$R$3+'単年（2027年度）'!$E$12*(1-単年カーブ!$R$3)*単年カーブ!Q15663)</f>
        <v>0</v>
      </c>
      <c r="G15663" s="47">
        <f t="shared" si="1712"/>
        <v>0</v>
      </c>
      <c r="M15663">
        <f t="shared" si="1713"/>
        <v>2</v>
      </c>
      <c r="N15663">
        <f>IF(OR(WEEKDAY(A15663)=1,WEEKDAY(A15663)=7,COUNTIF('2027祝日等（不使用）'!$A$1:$A$20,単年カーブ!A15663)=1),0,1)</f>
        <v>1</v>
      </c>
      <c r="O15663">
        <f t="shared" si="1709"/>
        <v>12</v>
      </c>
      <c r="P15663">
        <f t="shared" si="1714"/>
        <v>0</v>
      </c>
      <c r="Q15663">
        <f t="shared" si="1715"/>
        <v>0</v>
      </c>
    </row>
    <row r="15664" spans="1:17" ht="19.5" x14ac:dyDescent="0.4">
      <c r="A15664" s="33">
        <f t="shared" si="1710"/>
        <v>46804</v>
      </c>
      <c r="B15664" s="27" t="str">
        <f t="shared" si="1711"/>
        <v>(月)</v>
      </c>
      <c r="C15664" s="34">
        <v>0.25</v>
      </c>
      <c r="D15664" s="16" t="s">
        <v>18</v>
      </c>
      <c r="E15664" s="35">
        <v>0.27083333333333298</v>
      </c>
      <c r="F15664" s="50">
        <f>IF(COUNTIF('リスト（不使用）'!$A$5:$A$6,単年カーブ!$A$1),"希望数量入力ください",'単年（2027年度）'!$E$12*単年カーブ!$R$3+'単年（2027年度）'!$E$12*(1-単年カーブ!$R$3)*単年カーブ!Q15664)</f>
        <v>0</v>
      </c>
      <c r="G15664" s="47">
        <f t="shared" si="1712"/>
        <v>0</v>
      </c>
      <c r="M15664">
        <f t="shared" si="1713"/>
        <v>2</v>
      </c>
      <c r="N15664">
        <f>IF(OR(WEEKDAY(A15664)=1,WEEKDAY(A15664)=7,COUNTIF('2027祝日等（不使用）'!$A$1:$A$20,単年カーブ!A15664)=1),0,1)</f>
        <v>1</v>
      </c>
      <c r="O15664">
        <f t="shared" si="1709"/>
        <v>13</v>
      </c>
      <c r="P15664">
        <f t="shared" si="1714"/>
        <v>0</v>
      </c>
      <c r="Q15664">
        <f t="shared" si="1715"/>
        <v>0</v>
      </c>
    </row>
    <row r="15665" spans="1:17" ht="19.5" x14ac:dyDescent="0.4">
      <c r="A15665" s="33">
        <f t="shared" si="1710"/>
        <v>46804</v>
      </c>
      <c r="B15665" s="27" t="str">
        <f t="shared" si="1711"/>
        <v>(月)</v>
      </c>
      <c r="C15665" s="34">
        <v>0.27083333333333298</v>
      </c>
      <c r="D15665" s="16" t="s">
        <v>18</v>
      </c>
      <c r="E15665" s="35">
        <v>0.29166666666666702</v>
      </c>
      <c r="F15665" s="50">
        <f>IF(COUNTIF('リスト（不使用）'!$A$5:$A$6,単年カーブ!$A$1),"希望数量入力ください",'単年（2027年度）'!$E$12*単年カーブ!$R$3+'単年（2027年度）'!$E$12*(1-単年カーブ!$R$3)*単年カーブ!Q15665)</f>
        <v>0</v>
      </c>
      <c r="G15665" s="47">
        <f t="shared" si="1712"/>
        <v>0</v>
      </c>
      <c r="M15665">
        <f t="shared" si="1713"/>
        <v>2</v>
      </c>
      <c r="N15665">
        <f>IF(OR(WEEKDAY(A15665)=1,WEEKDAY(A15665)=7,COUNTIF('2027祝日等（不使用）'!$A$1:$A$20,単年カーブ!A15665)=1),0,1)</f>
        <v>1</v>
      </c>
      <c r="O15665">
        <f t="shared" si="1709"/>
        <v>14</v>
      </c>
      <c r="P15665">
        <f t="shared" si="1714"/>
        <v>0</v>
      </c>
      <c r="Q15665">
        <f t="shared" si="1715"/>
        <v>0</v>
      </c>
    </row>
    <row r="15666" spans="1:17" ht="19.5" x14ac:dyDescent="0.4">
      <c r="A15666" s="33">
        <f t="shared" si="1710"/>
        <v>46804</v>
      </c>
      <c r="B15666" s="27" t="str">
        <f t="shared" si="1711"/>
        <v>(月)</v>
      </c>
      <c r="C15666" s="34">
        <v>0.29166666666666702</v>
      </c>
      <c r="D15666" s="16" t="s">
        <v>18</v>
      </c>
      <c r="E15666" s="35">
        <v>0.3125</v>
      </c>
      <c r="F15666" s="50">
        <f>IF(COUNTIF('リスト（不使用）'!$A$5:$A$6,単年カーブ!$A$1),"希望数量入力ください",'単年（2027年度）'!$E$12*単年カーブ!$R$3+'単年（2027年度）'!$E$12*(1-単年カーブ!$R$3)*単年カーブ!Q15666)</f>
        <v>0</v>
      </c>
      <c r="G15666" s="47">
        <f t="shared" si="1712"/>
        <v>0</v>
      </c>
      <c r="M15666">
        <f t="shared" si="1713"/>
        <v>2</v>
      </c>
      <c r="N15666">
        <f>IF(OR(WEEKDAY(A15666)=1,WEEKDAY(A15666)=7,COUNTIF('2027祝日等（不使用）'!$A$1:$A$20,単年カーブ!A15666)=1),0,1)</f>
        <v>1</v>
      </c>
      <c r="O15666">
        <f t="shared" si="1709"/>
        <v>15</v>
      </c>
      <c r="P15666">
        <f t="shared" si="1714"/>
        <v>0</v>
      </c>
      <c r="Q15666">
        <f t="shared" si="1715"/>
        <v>0</v>
      </c>
    </row>
    <row r="15667" spans="1:17" ht="19.5" x14ac:dyDescent="0.4">
      <c r="A15667" s="33">
        <f t="shared" si="1710"/>
        <v>46804</v>
      </c>
      <c r="B15667" s="27" t="str">
        <f t="shared" si="1711"/>
        <v>(月)</v>
      </c>
      <c r="C15667" s="34">
        <v>0.3125</v>
      </c>
      <c r="D15667" s="16" t="s">
        <v>18</v>
      </c>
      <c r="E15667" s="35">
        <v>0.33333333333333298</v>
      </c>
      <c r="F15667" s="50">
        <f>IF(COUNTIF('リスト（不使用）'!$A$5:$A$6,単年カーブ!$A$1),"希望数量入力ください",'単年（2027年度）'!$E$12*単年カーブ!$R$3+'単年（2027年度）'!$E$12*(1-単年カーブ!$R$3)*単年カーブ!Q15667)</f>
        <v>0</v>
      </c>
      <c r="G15667" s="47">
        <f t="shared" si="1712"/>
        <v>0</v>
      </c>
      <c r="M15667">
        <f t="shared" si="1713"/>
        <v>2</v>
      </c>
      <c r="N15667">
        <f>IF(OR(WEEKDAY(A15667)=1,WEEKDAY(A15667)=7,COUNTIF('2027祝日等（不使用）'!$A$1:$A$20,単年カーブ!A15667)=1),0,1)</f>
        <v>1</v>
      </c>
      <c r="O15667">
        <f t="shared" si="1709"/>
        <v>16</v>
      </c>
      <c r="P15667">
        <f t="shared" si="1714"/>
        <v>0</v>
      </c>
      <c r="Q15667">
        <f t="shared" si="1715"/>
        <v>0</v>
      </c>
    </row>
    <row r="15668" spans="1:17" ht="19.5" x14ac:dyDescent="0.4">
      <c r="A15668" s="33">
        <f t="shared" si="1710"/>
        <v>46804</v>
      </c>
      <c r="B15668" s="27" t="str">
        <f t="shared" si="1711"/>
        <v>(月)</v>
      </c>
      <c r="C15668" s="34">
        <v>0.33333333333333298</v>
      </c>
      <c r="D15668" s="16" t="s">
        <v>18</v>
      </c>
      <c r="E15668" s="35">
        <v>0.35416666666666702</v>
      </c>
      <c r="F15668" s="50">
        <f>IF(COUNTIF('リスト（不使用）'!$A$5:$A$6,単年カーブ!$A$1),"希望数量入力ください",'単年（2027年度）'!$E$12*単年カーブ!$R$3+'単年（2027年度）'!$E$12*(1-単年カーブ!$R$3)*単年カーブ!Q15668)</f>
        <v>0</v>
      </c>
      <c r="G15668" s="47">
        <f t="shared" si="1712"/>
        <v>0</v>
      </c>
      <c r="M15668">
        <f t="shared" si="1713"/>
        <v>2</v>
      </c>
      <c r="N15668">
        <f>IF(OR(WEEKDAY(A15668)=1,WEEKDAY(A15668)=7,COUNTIF('2027祝日等（不使用）'!$A$1:$A$20,単年カーブ!A15668)=1),0,1)</f>
        <v>1</v>
      </c>
      <c r="O15668">
        <f t="shared" ref="O15668:O15731" si="1716">O15620</f>
        <v>17</v>
      </c>
      <c r="P15668">
        <f t="shared" si="1714"/>
        <v>1</v>
      </c>
      <c r="Q15668">
        <f t="shared" si="1715"/>
        <v>1</v>
      </c>
    </row>
    <row r="15669" spans="1:17" ht="19.5" x14ac:dyDescent="0.4">
      <c r="A15669" s="33">
        <f t="shared" si="1710"/>
        <v>46804</v>
      </c>
      <c r="B15669" s="27" t="str">
        <f t="shared" si="1711"/>
        <v>(月)</v>
      </c>
      <c r="C15669" s="34">
        <v>0.35416666666666702</v>
      </c>
      <c r="D15669" s="16" t="s">
        <v>18</v>
      </c>
      <c r="E15669" s="35">
        <v>0.375</v>
      </c>
      <c r="F15669" s="50">
        <f>IF(COUNTIF('リスト（不使用）'!$A$5:$A$6,単年カーブ!$A$1),"希望数量入力ください",'単年（2027年度）'!$E$12*単年カーブ!$R$3+'単年（2027年度）'!$E$12*(1-単年カーブ!$R$3)*単年カーブ!Q15669)</f>
        <v>0</v>
      </c>
      <c r="G15669" s="47">
        <f t="shared" si="1712"/>
        <v>0</v>
      </c>
      <c r="M15669">
        <f t="shared" si="1713"/>
        <v>2</v>
      </c>
      <c r="N15669">
        <f>IF(OR(WEEKDAY(A15669)=1,WEEKDAY(A15669)=7,COUNTIF('2027祝日等（不使用）'!$A$1:$A$20,単年カーブ!A15669)=1),0,1)</f>
        <v>1</v>
      </c>
      <c r="O15669">
        <f t="shared" si="1716"/>
        <v>18</v>
      </c>
      <c r="P15669">
        <f t="shared" si="1714"/>
        <v>1</v>
      </c>
      <c r="Q15669">
        <f t="shared" si="1715"/>
        <v>1</v>
      </c>
    </row>
    <row r="15670" spans="1:17" ht="19.5" x14ac:dyDescent="0.4">
      <c r="A15670" s="33">
        <f t="shared" si="1710"/>
        <v>46804</v>
      </c>
      <c r="B15670" s="27" t="str">
        <f t="shared" si="1711"/>
        <v>(月)</v>
      </c>
      <c r="C15670" s="34">
        <v>0.375</v>
      </c>
      <c r="D15670" s="16" t="s">
        <v>18</v>
      </c>
      <c r="E15670" s="35">
        <v>0.39583333333333298</v>
      </c>
      <c r="F15670" s="50">
        <f>IF(COUNTIF('リスト（不使用）'!$A$5:$A$6,単年カーブ!$A$1),"希望数量入力ください",'単年（2027年度）'!$E$12*単年カーブ!$R$3+'単年（2027年度）'!$E$12*(1-単年カーブ!$R$3)*単年カーブ!Q15670)</f>
        <v>0</v>
      </c>
      <c r="G15670" s="47">
        <f t="shared" si="1712"/>
        <v>0</v>
      </c>
      <c r="M15670">
        <f t="shared" si="1713"/>
        <v>2</v>
      </c>
      <c r="N15670">
        <f>IF(OR(WEEKDAY(A15670)=1,WEEKDAY(A15670)=7,COUNTIF('2027祝日等（不使用）'!$A$1:$A$20,単年カーブ!A15670)=1),0,1)</f>
        <v>1</v>
      </c>
      <c r="O15670">
        <f t="shared" si="1716"/>
        <v>19</v>
      </c>
      <c r="P15670">
        <f t="shared" si="1714"/>
        <v>1</v>
      </c>
      <c r="Q15670">
        <f t="shared" si="1715"/>
        <v>1</v>
      </c>
    </row>
    <row r="15671" spans="1:17" ht="19.5" x14ac:dyDescent="0.4">
      <c r="A15671" s="33">
        <f t="shared" si="1710"/>
        <v>46804</v>
      </c>
      <c r="B15671" s="27" t="str">
        <f t="shared" si="1711"/>
        <v>(月)</v>
      </c>
      <c r="C15671" s="34">
        <v>0.39583333333333298</v>
      </c>
      <c r="D15671" s="16" t="s">
        <v>18</v>
      </c>
      <c r="E15671" s="35">
        <v>0.41666666666666702</v>
      </c>
      <c r="F15671" s="50">
        <f>IF(COUNTIF('リスト（不使用）'!$A$5:$A$6,単年カーブ!$A$1),"希望数量入力ください",'単年（2027年度）'!$E$12*単年カーブ!$R$3+'単年（2027年度）'!$E$12*(1-単年カーブ!$R$3)*単年カーブ!Q15671)</f>
        <v>0</v>
      </c>
      <c r="G15671" s="47">
        <f t="shared" si="1712"/>
        <v>0</v>
      </c>
      <c r="M15671">
        <f t="shared" si="1713"/>
        <v>2</v>
      </c>
      <c r="N15671">
        <f>IF(OR(WEEKDAY(A15671)=1,WEEKDAY(A15671)=7,COUNTIF('2027祝日等（不使用）'!$A$1:$A$20,単年カーブ!A15671)=1),0,1)</f>
        <v>1</v>
      </c>
      <c r="O15671">
        <f t="shared" si="1716"/>
        <v>20</v>
      </c>
      <c r="P15671">
        <f t="shared" si="1714"/>
        <v>1</v>
      </c>
      <c r="Q15671">
        <f t="shared" si="1715"/>
        <v>1</v>
      </c>
    </row>
    <row r="15672" spans="1:17" ht="19.5" x14ac:dyDescent="0.4">
      <c r="A15672" s="33">
        <f t="shared" si="1710"/>
        <v>46804</v>
      </c>
      <c r="B15672" s="27" t="str">
        <f t="shared" si="1711"/>
        <v>(月)</v>
      </c>
      <c r="C15672" s="34">
        <v>0.41666666666666702</v>
      </c>
      <c r="D15672" s="16" t="s">
        <v>18</v>
      </c>
      <c r="E15672" s="35">
        <v>0.4375</v>
      </c>
      <c r="F15672" s="50">
        <f>IF(COUNTIF('リスト（不使用）'!$A$5:$A$6,単年カーブ!$A$1),"希望数量入力ください",'単年（2027年度）'!$E$12*単年カーブ!$R$3+'単年（2027年度）'!$E$12*(1-単年カーブ!$R$3)*単年カーブ!Q15672)</f>
        <v>0</v>
      </c>
      <c r="G15672" s="47">
        <f t="shared" si="1712"/>
        <v>0</v>
      </c>
      <c r="M15672">
        <f t="shared" si="1713"/>
        <v>2</v>
      </c>
      <c r="N15672">
        <f>IF(OR(WEEKDAY(A15672)=1,WEEKDAY(A15672)=7,COUNTIF('2027祝日等（不使用）'!$A$1:$A$20,単年カーブ!A15672)=1),0,1)</f>
        <v>1</v>
      </c>
      <c r="O15672">
        <f t="shared" si="1716"/>
        <v>21</v>
      </c>
      <c r="P15672">
        <f t="shared" si="1714"/>
        <v>1</v>
      </c>
      <c r="Q15672">
        <f t="shared" si="1715"/>
        <v>1</v>
      </c>
    </row>
    <row r="15673" spans="1:17" ht="19.5" x14ac:dyDescent="0.4">
      <c r="A15673" s="33">
        <f t="shared" si="1710"/>
        <v>46804</v>
      </c>
      <c r="B15673" s="27" t="str">
        <f t="shared" si="1711"/>
        <v>(月)</v>
      </c>
      <c r="C15673" s="34">
        <v>0.4375</v>
      </c>
      <c r="D15673" s="16" t="s">
        <v>18</v>
      </c>
      <c r="E15673" s="35">
        <v>0.45833333333333298</v>
      </c>
      <c r="F15673" s="50">
        <f>IF(COUNTIF('リスト（不使用）'!$A$5:$A$6,単年カーブ!$A$1),"希望数量入力ください",'単年（2027年度）'!$E$12*単年カーブ!$R$3+'単年（2027年度）'!$E$12*(1-単年カーブ!$R$3)*単年カーブ!Q15673)</f>
        <v>0</v>
      </c>
      <c r="G15673" s="47">
        <f t="shared" si="1712"/>
        <v>0</v>
      </c>
      <c r="M15673">
        <f t="shared" si="1713"/>
        <v>2</v>
      </c>
      <c r="N15673">
        <f>IF(OR(WEEKDAY(A15673)=1,WEEKDAY(A15673)=7,COUNTIF('2027祝日等（不使用）'!$A$1:$A$20,単年カーブ!A15673)=1),0,1)</f>
        <v>1</v>
      </c>
      <c r="O15673">
        <f t="shared" si="1716"/>
        <v>22</v>
      </c>
      <c r="P15673">
        <f t="shared" si="1714"/>
        <v>1</v>
      </c>
      <c r="Q15673">
        <f t="shared" si="1715"/>
        <v>1</v>
      </c>
    </row>
    <row r="15674" spans="1:17" ht="19.5" x14ac:dyDescent="0.4">
      <c r="A15674" s="33">
        <f t="shared" ref="A15674:A15737" si="1717">A15626+1</f>
        <v>46804</v>
      </c>
      <c r="B15674" s="27" t="str">
        <f t="shared" si="1711"/>
        <v>(月)</v>
      </c>
      <c r="C15674" s="34">
        <v>0.45833333333333298</v>
      </c>
      <c r="D15674" s="16" t="s">
        <v>18</v>
      </c>
      <c r="E15674" s="35">
        <v>0.47916666666666702</v>
      </c>
      <c r="F15674" s="50">
        <f>IF(COUNTIF('リスト（不使用）'!$A$5:$A$6,単年カーブ!$A$1),"希望数量入力ください",'単年（2027年度）'!$E$12*単年カーブ!$R$3+'単年（2027年度）'!$E$12*(1-単年カーブ!$R$3)*単年カーブ!Q15674)</f>
        <v>0</v>
      </c>
      <c r="G15674" s="47">
        <f t="shared" si="1712"/>
        <v>0</v>
      </c>
      <c r="M15674">
        <f t="shared" si="1713"/>
        <v>2</v>
      </c>
      <c r="N15674">
        <f>IF(OR(WEEKDAY(A15674)=1,WEEKDAY(A15674)=7,COUNTIF('2027祝日等（不使用）'!$A$1:$A$20,単年カーブ!A15674)=1),0,1)</f>
        <v>1</v>
      </c>
      <c r="O15674">
        <f t="shared" si="1716"/>
        <v>23</v>
      </c>
      <c r="P15674">
        <f t="shared" si="1714"/>
        <v>1</v>
      </c>
      <c r="Q15674">
        <f t="shared" si="1715"/>
        <v>1</v>
      </c>
    </row>
    <row r="15675" spans="1:17" ht="19.5" x14ac:dyDescent="0.4">
      <c r="A15675" s="33">
        <f t="shared" si="1717"/>
        <v>46804</v>
      </c>
      <c r="B15675" s="27" t="str">
        <f t="shared" si="1711"/>
        <v>(月)</v>
      </c>
      <c r="C15675" s="34">
        <v>0.47916666666666702</v>
      </c>
      <c r="D15675" s="16" t="s">
        <v>18</v>
      </c>
      <c r="E15675" s="35">
        <v>0.5</v>
      </c>
      <c r="F15675" s="50">
        <f>IF(COUNTIF('リスト（不使用）'!$A$5:$A$6,単年カーブ!$A$1),"希望数量入力ください",'単年（2027年度）'!$E$12*単年カーブ!$R$3+'単年（2027年度）'!$E$12*(1-単年カーブ!$R$3)*単年カーブ!Q15675)</f>
        <v>0</v>
      </c>
      <c r="G15675" s="47">
        <f t="shared" si="1712"/>
        <v>0</v>
      </c>
      <c r="M15675">
        <f t="shared" si="1713"/>
        <v>2</v>
      </c>
      <c r="N15675">
        <f>IF(OR(WEEKDAY(A15675)=1,WEEKDAY(A15675)=7,COUNTIF('2027祝日等（不使用）'!$A$1:$A$20,単年カーブ!A15675)=1),0,1)</f>
        <v>1</v>
      </c>
      <c r="O15675">
        <f t="shared" si="1716"/>
        <v>24</v>
      </c>
      <c r="P15675">
        <f t="shared" si="1714"/>
        <v>1</v>
      </c>
      <c r="Q15675">
        <f t="shared" si="1715"/>
        <v>1</v>
      </c>
    </row>
    <row r="15676" spans="1:17" ht="19.5" x14ac:dyDescent="0.4">
      <c r="A15676" s="33">
        <f t="shared" si="1717"/>
        <v>46804</v>
      </c>
      <c r="B15676" s="27" t="str">
        <f t="shared" si="1711"/>
        <v>(月)</v>
      </c>
      <c r="C15676" s="34">
        <v>0.5</v>
      </c>
      <c r="D15676" s="16" t="s">
        <v>18</v>
      </c>
      <c r="E15676" s="35">
        <v>0.52083333333333304</v>
      </c>
      <c r="F15676" s="50">
        <f>IF(COUNTIF('リスト（不使用）'!$A$5:$A$6,単年カーブ!$A$1),"希望数量入力ください",'単年（2027年度）'!$E$12*単年カーブ!$R$3+'単年（2027年度）'!$E$12*(1-単年カーブ!$R$3)*単年カーブ!Q15676)</f>
        <v>0</v>
      </c>
      <c r="G15676" s="47">
        <f t="shared" si="1712"/>
        <v>0</v>
      </c>
      <c r="M15676">
        <f t="shared" si="1713"/>
        <v>2</v>
      </c>
      <c r="N15676">
        <f>IF(OR(WEEKDAY(A15676)=1,WEEKDAY(A15676)=7,COUNTIF('2027祝日等（不使用）'!$A$1:$A$20,単年カーブ!A15676)=1),0,1)</f>
        <v>1</v>
      </c>
      <c r="O15676">
        <f t="shared" si="1716"/>
        <v>25</v>
      </c>
      <c r="P15676">
        <f t="shared" si="1714"/>
        <v>1</v>
      </c>
      <c r="Q15676">
        <f t="shared" si="1715"/>
        <v>1</v>
      </c>
    </row>
    <row r="15677" spans="1:17" ht="19.5" x14ac:dyDescent="0.4">
      <c r="A15677" s="33">
        <f t="shared" si="1717"/>
        <v>46804</v>
      </c>
      <c r="B15677" s="27" t="str">
        <f t="shared" si="1711"/>
        <v>(月)</v>
      </c>
      <c r="C15677" s="34">
        <v>0.52083333333333304</v>
      </c>
      <c r="D15677" s="16" t="s">
        <v>18</v>
      </c>
      <c r="E15677" s="35">
        <v>0.54166666666666696</v>
      </c>
      <c r="F15677" s="50">
        <f>IF(COUNTIF('リスト（不使用）'!$A$5:$A$6,単年カーブ!$A$1),"希望数量入力ください",'単年（2027年度）'!$E$12*単年カーブ!$R$3+'単年（2027年度）'!$E$12*(1-単年カーブ!$R$3)*単年カーブ!Q15677)</f>
        <v>0</v>
      </c>
      <c r="G15677" s="47">
        <f t="shared" si="1712"/>
        <v>0</v>
      </c>
      <c r="M15677">
        <f t="shared" si="1713"/>
        <v>2</v>
      </c>
      <c r="N15677">
        <f>IF(OR(WEEKDAY(A15677)=1,WEEKDAY(A15677)=7,COUNTIF('2027祝日等（不使用）'!$A$1:$A$20,単年カーブ!A15677)=1),0,1)</f>
        <v>1</v>
      </c>
      <c r="O15677">
        <f t="shared" si="1716"/>
        <v>26</v>
      </c>
      <c r="P15677">
        <f t="shared" si="1714"/>
        <v>1</v>
      </c>
      <c r="Q15677">
        <f t="shared" si="1715"/>
        <v>1</v>
      </c>
    </row>
    <row r="15678" spans="1:17" ht="19.5" x14ac:dyDescent="0.4">
      <c r="A15678" s="33">
        <f t="shared" si="1717"/>
        <v>46804</v>
      </c>
      <c r="B15678" s="27" t="str">
        <f t="shared" si="1711"/>
        <v>(月)</v>
      </c>
      <c r="C15678" s="34">
        <v>0.54166666666666696</v>
      </c>
      <c r="D15678" s="16" t="s">
        <v>18</v>
      </c>
      <c r="E15678" s="35">
        <v>0.5625</v>
      </c>
      <c r="F15678" s="50">
        <f>IF(COUNTIF('リスト（不使用）'!$A$5:$A$6,単年カーブ!$A$1),"希望数量入力ください",'単年（2027年度）'!$E$12*単年カーブ!$R$3+'単年（2027年度）'!$E$12*(1-単年カーブ!$R$3)*単年カーブ!Q15678)</f>
        <v>0</v>
      </c>
      <c r="G15678" s="47">
        <f t="shared" si="1712"/>
        <v>0</v>
      </c>
      <c r="M15678">
        <f t="shared" si="1713"/>
        <v>2</v>
      </c>
      <c r="N15678">
        <f>IF(OR(WEEKDAY(A15678)=1,WEEKDAY(A15678)=7,COUNTIF('2027祝日等（不使用）'!$A$1:$A$20,単年カーブ!A15678)=1),0,1)</f>
        <v>1</v>
      </c>
      <c r="O15678">
        <f t="shared" si="1716"/>
        <v>27</v>
      </c>
      <c r="P15678">
        <f t="shared" si="1714"/>
        <v>1</v>
      </c>
      <c r="Q15678">
        <f t="shared" si="1715"/>
        <v>1</v>
      </c>
    </row>
    <row r="15679" spans="1:17" ht="19.5" x14ac:dyDescent="0.4">
      <c r="A15679" s="33">
        <f t="shared" si="1717"/>
        <v>46804</v>
      </c>
      <c r="B15679" s="27" t="str">
        <f t="shared" si="1711"/>
        <v>(月)</v>
      </c>
      <c r="C15679" s="34">
        <v>0.5625</v>
      </c>
      <c r="D15679" s="16" t="s">
        <v>18</v>
      </c>
      <c r="E15679" s="35">
        <v>0.58333333333333304</v>
      </c>
      <c r="F15679" s="50">
        <f>IF(COUNTIF('リスト（不使用）'!$A$5:$A$6,単年カーブ!$A$1),"希望数量入力ください",'単年（2027年度）'!$E$12*単年カーブ!$R$3+'単年（2027年度）'!$E$12*(1-単年カーブ!$R$3)*単年カーブ!Q15679)</f>
        <v>0</v>
      </c>
      <c r="G15679" s="47">
        <f t="shared" si="1712"/>
        <v>0</v>
      </c>
      <c r="M15679">
        <f t="shared" si="1713"/>
        <v>2</v>
      </c>
      <c r="N15679">
        <f>IF(OR(WEEKDAY(A15679)=1,WEEKDAY(A15679)=7,COUNTIF('2027祝日等（不使用）'!$A$1:$A$20,単年カーブ!A15679)=1),0,1)</f>
        <v>1</v>
      </c>
      <c r="O15679">
        <f t="shared" si="1716"/>
        <v>28</v>
      </c>
      <c r="P15679">
        <f t="shared" si="1714"/>
        <v>1</v>
      </c>
      <c r="Q15679">
        <f t="shared" si="1715"/>
        <v>1</v>
      </c>
    </row>
    <row r="15680" spans="1:17" ht="19.5" x14ac:dyDescent="0.4">
      <c r="A15680" s="33">
        <f t="shared" si="1717"/>
        <v>46804</v>
      </c>
      <c r="B15680" s="27" t="str">
        <f t="shared" si="1711"/>
        <v>(月)</v>
      </c>
      <c r="C15680" s="34">
        <v>0.58333333333333304</v>
      </c>
      <c r="D15680" s="16" t="s">
        <v>18</v>
      </c>
      <c r="E15680" s="35">
        <v>0.60416666666666696</v>
      </c>
      <c r="F15680" s="50">
        <f>IF(COUNTIF('リスト（不使用）'!$A$5:$A$6,単年カーブ!$A$1),"希望数量入力ください",'単年（2027年度）'!$E$12*単年カーブ!$R$3+'単年（2027年度）'!$E$12*(1-単年カーブ!$R$3)*単年カーブ!Q15680)</f>
        <v>0</v>
      </c>
      <c r="G15680" s="47">
        <f t="shared" si="1712"/>
        <v>0</v>
      </c>
      <c r="M15680">
        <f t="shared" si="1713"/>
        <v>2</v>
      </c>
      <c r="N15680">
        <f>IF(OR(WEEKDAY(A15680)=1,WEEKDAY(A15680)=7,COUNTIF('2027祝日等（不使用）'!$A$1:$A$20,単年カーブ!A15680)=1),0,1)</f>
        <v>1</v>
      </c>
      <c r="O15680">
        <f t="shared" si="1716"/>
        <v>29</v>
      </c>
      <c r="P15680">
        <f t="shared" si="1714"/>
        <v>1</v>
      </c>
      <c r="Q15680">
        <f t="shared" si="1715"/>
        <v>1</v>
      </c>
    </row>
    <row r="15681" spans="1:17" ht="19.5" x14ac:dyDescent="0.4">
      <c r="A15681" s="33">
        <f t="shared" si="1717"/>
        <v>46804</v>
      </c>
      <c r="B15681" s="27" t="str">
        <f t="shared" si="1711"/>
        <v>(月)</v>
      </c>
      <c r="C15681" s="34">
        <v>0.60416666666666696</v>
      </c>
      <c r="D15681" s="16" t="s">
        <v>18</v>
      </c>
      <c r="E15681" s="35">
        <v>0.625</v>
      </c>
      <c r="F15681" s="50">
        <f>IF(COUNTIF('リスト（不使用）'!$A$5:$A$6,単年カーブ!$A$1),"希望数量入力ください",'単年（2027年度）'!$E$12*単年カーブ!$R$3+'単年（2027年度）'!$E$12*(1-単年カーブ!$R$3)*単年カーブ!Q15681)</f>
        <v>0</v>
      </c>
      <c r="G15681" s="47">
        <f t="shared" si="1712"/>
        <v>0</v>
      </c>
      <c r="M15681">
        <f t="shared" si="1713"/>
        <v>2</v>
      </c>
      <c r="N15681">
        <f>IF(OR(WEEKDAY(A15681)=1,WEEKDAY(A15681)=7,COUNTIF('2027祝日等（不使用）'!$A$1:$A$20,単年カーブ!A15681)=1),0,1)</f>
        <v>1</v>
      </c>
      <c r="O15681">
        <f t="shared" si="1716"/>
        <v>30</v>
      </c>
      <c r="P15681">
        <f t="shared" si="1714"/>
        <v>1</v>
      </c>
      <c r="Q15681">
        <f t="shared" si="1715"/>
        <v>1</v>
      </c>
    </row>
    <row r="15682" spans="1:17" ht="19.5" x14ac:dyDescent="0.4">
      <c r="A15682" s="33">
        <f t="shared" si="1717"/>
        <v>46804</v>
      </c>
      <c r="B15682" s="27" t="str">
        <f t="shared" si="1711"/>
        <v>(月)</v>
      </c>
      <c r="C15682" s="34">
        <v>0.625</v>
      </c>
      <c r="D15682" s="16" t="s">
        <v>18</v>
      </c>
      <c r="E15682" s="35">
        <v>0.64583333333333304</v>
      </c>
      <c r="F15682" s="50">
        <f>IF(COUNTIF('リスト（不使用）'!$A$5:$A$6,単年カーブ!$A$1),"希望数量入力ください",'単年（2027年度）'!$E$12*単年カーブ!$R$3+'単年（2027年度）'!$E$12*(1-単年カーブ!$R$3)*単年カーブ!Q15682)</f>
        <v>0</v>
      </c>
      <c r="G15682" s="47">
        <f t="shared" si="1712"/>
        <v>0</v>
      </c>
      <c r="M15682">
        <f t="shared" si="1713"/>
        <v>2</v>
      </c>
      <c r="N15682">
        <f>IF(OR(WEEKDAY(A15682)=1,WEEKDAY(A15682)=7,COUNTIF('2027祝日等（不使用）'!$A$1:$A$20,単年カーブ!A15682)=1),0,1)</f>
        <v>1</v>
      </c>
      <c r="O15682">
        <f t="shared" si="1716"/>
        <v>31</v>
      </c>
      <c r="P15682">
        <f t="shared" si="1714"/>
        <v>1</v>
      </c>
      <c r="Q15682">
        <f t="shared" si="1715"/>
        <v>1</v>
      </c>
    </row>
    <row r="15683" spans="1:17" ht="19.5" x14ac:dyDescent="0.4">
      <c r="A15683" s="33">
        <f t="shared" si="1717"/>
        <v>46804</v>
      </c>
      <c r="B15683" s="27" t="str">
        <f t="shared" si="1711"/>
        <v>(月)</v>
      </c>
      <c r="C15683" s="34">
        <v>0.64583333333333304</v>
      </c>
      <c r="D15683" s="16" t="s">
        <v>18</v>
      </c>
      <c r="E15683" s="35">
        <v>0.66666666666666696</v>
      </c>
      <c r="F15683" s="50">
        <f>IF(COUNTIF('リスト（不使用）'!$A$5:$A$6,単年カーブ!$A$1),"希望数量入力ください",'単年（2027年度）'!$E$12*単年カーブ!$R$3+'単年（2027年度）'!$E$12*(1-単年カーブ!$R$3)*単年カーブ!Q15683)</f>
        <v>0</v>
      </c>
      <c r="G15683" s="47">
        <f t="shared" si="1712"/>
        <v>0</v>
      </c>
      <c r="M15683">
        <f t="shared" si="1713"/>
        <v>2</v>
      </c>
      <c r="N15683">
        <f>IF(OR(WEEKDAY(A15683)=1,WEEKDAY(A15683)=7,COUNTIF('2027祝日等（不使用）'!$A$1:$A$20,単年カーブ!A15683)=1),0,1)</f>
        <v>1</v>
      </c>
      <c r="O15683">
        <f t="shared" si="1716"/>
        <v>32</v>
      </c>
      <c r="P15683">
        <f t="shared" si="1714"/>
        <v>1</v>
      </c>
      <c r="Q15683">
        <f t="shared" si="1715"/>
        <v>1</v>
      </c>
    </row>
    <row r="15684" spans="1:17" ht="19.5" x14ac:dyDescent="0.4">
      <c r="A15684" s="33">
        <f t="shared" si="1717"/>
        <v>46804</v>
      </c>
      <c r="B15684" s="27" t="str">
        <f t="shared" ref="B15684:B15747" si="1718">TEXT(A15684,"(aaa)")</f>
        <v>(月)</v>
      </c>
      <c r="C15684" s="34">
        <v>0.66666666666666696</v>
      </c>
      <c r="D15684" s="16" t="s">
        <v>18</v>
      </c>
      <c r="E15684" s="35">
        <v>0.6875</v>
      </c>
      <c r="F15684" s="50">
        <f>IF(COUNTIF('リスト（不使用）'!$A$5:$A$6,単年カーブ!$A$1),"希望数量入力ください",'単年（2027年度）'!$E$12*単年カーブ!$R$3+'単年（2027年度）'!$E$12*(1-単年カーブ!$R$3)*単年カーブ!Q15684)</f>
        <v>0</v>
      </c>
      <c r="G15684" s="47">
        <f t="shared" ref="G15684:G15747" si="1719">F15684/2</f>
        <v>0</v>
      </c>
      <c r="M15684">
        <f t="shared" ref="M15684:M15747" si="1720">MONTH(A15684)</f>
        <v>2</v>
      </c>
      <c r="N15684">
        <f>IF(OR(WEEKDAY(A15684)=1,WEEKDAY(A15684)=7,COUNTIF('2027祝日等（不使用）'!$A$1:$A$20,単年カーブ!A15684)=1),0,1)</f>
        <v>1</v>
      </c>
      <c r="O15684">
        <f t="shared" si="1716"/>
        <v>33</v>
      </c>
      <c r="P15684">
        <f t="shared" ref="P15684:P15747" si="1721">IF(AND(O15684&gt;16,O15684&lt;41),1,0)</f>
        <v>1</v>
      </c>
      <c r="Q15684">
        <f t="shared" ref="Q15684:Q15747" si="1722">P15684*N15684</f>
        <v>1</v>
      </c>
    </row>
    <row r="15685" spans="1:17" ht="19.5" x14ac:dyDescent="0.4">
      <c r="A15685" s="33">
        <f t="shared" si="1717"/>
        <v>46804</v>
      </c>
      <c r="B15685" s="27" t="str">
        <f t="shared" si="1718"/>
        <v>(月)</v>
      </c>
      <c r="C15685" s="34">
        <v>0.6875</v>
      </c>
      <c r="D15685" s="16" t="s">
        <v>18</v>
      </c>
      <c r="E15685" s="35">
        <v>0.70833333333333304</v>
      </c>
      <c r="F15685" s="50">
        <f>IF(COUNTIF('リスト（不使用）'!$A$5:$A$6,単年カーブ!$A$1),"希望数量入力ください",'単年（2027年度）'!$E$12*単年カーブ!$R$3+'単年（2027年度）'!$E$12*(1-単年カーブ!$R$3)*単年カーブ!Q15685)</f>
        <v>0</v>
      </c>
      <c r="G15685" s="47">
        <f t="shared" si="1719"/>
        <v>0</v>
      </c>
      <c r="M15685">
        <f t="shared" si="1720"/>
        <v>2</v>
      </c>
      <c r="N15685">
        <f>IF(OR(WEEKDAY(A15685)=1,WEEKDAY(A15685)=7,COUNTIF('2027祝日等（不使用）'!$A$1:$A$20,単年カーブ!A15685)=1),0,1)</f>
        <v>1</v>
      </c>
      <c r="O15685">
        <f t="shared" si="1716"/>
        <v>34</v>
      </c>
      <c r="P15685">
        <f t="shared" si="1721"/>
        <v>1</v>
      </c>
      <c r="Q15685">
        <f t="shared" si="1722"/>
        <v>1</v>
      </c>
    </row>
    <row r="15686" spans="1:17" ht="19.5" x14ac:dyDescent="0.4">
      <c r="A15686" s="33">
        <f t="shared" si="1717"/>
        <v>46804</v>
      </c>
      <c r="B15686" s="27" t="str">
        <f t="shared" si="1718"/>
        <v>(月)</v>
      </c>
      <c r="C15686" s="34">
        <v>0.70833333333333304</v>
      </c>
      <c r="D15686" s="16" t="s">
        <v>18</v>
      </c>
      <c r="E15686" s="35">
        <v>0.72916666666666696</v>
      </c>
      <c r="F15686" s="50">
        <f>IF(COUNTIF('リスト（不使用）'!$A$5:$A$6,単年カーブ!$A$1),"希望数量入力ください",'単年（2027年度）'!$E$12*単年カーブ!$R$3+'単年（2027年度）'!$E$12*(1-単年カーブ!$R$3)*単年カーブ!Q15686)</f>
        <v>0</v>
      </c>
      <c r="G15686" s="47">
        <f t="shared" si="1719"/>
        <v>0</v>
      </c>
      <c r="M15686">
        <f t="shared" si="1720"/>
        <v>2</v>
      </c>
      <c r="N15686">
        <f>IF(OR(WEEKDAY(A15686)=1,WEEKDAY(A15686)=7,COUNTIF('2027祝日等（不使用）'!$A$1:$A$20,単年カーブ!A15686)=1),0,1)</f>
        <v>1</v>
      </c>
      <c r="O15686">
        <f t="shared" si="1716"/>
        <v>35</v>
      </c>
      <c r="P15686">
        <f t="shared" si="1721"/>
        <v>1</v>
      </c>
      <c r="Q15686">
        <f t="shared" si="1722"/>
        <v>1</v>
      </c>
    </row>
    <row r="15687" spans="1:17" ht="19.5" x14ac:dyDescent="0.4">
      <c r="A15687" s="33">
        <f t="shared" si="1717"/>
        <v>46804</v>
      </c>
      <c r="B15687" s="27" t="str">
        <f t="shared" si="1718"/>
        <v>(月)</v>
      </c>
      <c r="C15687" s="34">
        <v>0.72916666666666696</v>
      </c>
      <c r="D15687" s="16" t="s">
        <v>18</v>
      </c>
      <c r="E15687" s="35">
        <v>0.75</v>
      </c>
      <c r="F15687" s="50">
        <f>IF(COUNTIF('リスト（不使用）'!$A$5:$A$6,単年カーブ!$A$1),"希望数量入力ください",'単年（2027年度）'!$E$12*単年カーブ!$R$3+'単年（2027年度）'!$E$12*(1-単年カーブ!$R$3)*単年カーブ!Q15687)</f>
        <v>0</v>
      </c>
      <c r="G15687" s="47">
        <f t="shared" si="1719"/>
        <v>0</v>
      </c>
      <c r="M15687">
        <f t="shared" si="1720"/>
        <v>2</v>
      </c>
      <c r="N15687">
        <f>IF(OR(WEEKDAY(A15687)=1,WEEKDAY(A15687)=7,COUNTIF('2027祝日等（不使用）'!$A$1:$A$20,単年カーブ!A15687)=1),0,1)</f>
        <v>1</v>
      </c>
      <c r="O15687">
        <f t="shared" si="1716"/>
        <v>36</v>
      </c>
      <c r="P15687">
        <f t="shared" si="1721"/>
        <v>1</v>
      </c>
      <c r="Q15687">
        <f t="shared" si="1722"/>
        <v>1</v>
      </c>
    </row>
    <row r="15688" spans="1:17" ht="19.5" x14ac:dyDescent="0.4">
      <c r="A15688" s="33">
        <f t="shared" si="1717"/>
        <v>46804</v>
      </c>
      <c r="B15688" s="27" t="str">
        <f t="shared" si="1718"/>
        <v>(月)</v>
      </c>
      <c r="C15688" s="34">
        <v>0.75</v>
      </c>
      <c r="D15688" s="16" t="s">
        <v>18</v>
      </c>
      <c r="E15688" s="35">
        <v>0.77083333333333304</v>
      </c>
      <c r="F15688" s="50">
        <f>IF(COUNTIF('リスト（不使用）'!$A$5:$A$6,単年カーブ!$A$1),"希望数量入力ください",'単年（2027年度）'!$E$12*単年カーブ!$R$3+'単年（2027年度）'!$E$12*(1-単年カーブ!$R$3)*単年カーブ!Q15688)</f>
        <v>0</v>
      </c>
      <c r="G15688" s="47">
        <f t="shared" si="1719"/>
        <v>0</v>
      </c>
      <c r="M15688">
        <f t="shared" si="1720"/>
        <v>2</v>
      </c>
      <c r="N15688">
        <f>IF(OR(WEEKDAY(A15688)=1,WEEKDAY(A15688)=7,COUNTIF('2027祝日等（不使用）'!$A$1:$A$20,単年カーブ!A15688)=1),0,1)</f>
        <v>1</v>
      </c>
      <c r="O15688">
        <f t="shared" si="1716"/>
        <v>37</v>
      </c>
      <c r="P15688">
        <f t="shared" si="1721"/>
        <v>1</v>
      </c>
      <c r="Q15688">
        <f t="shared" si="1722"/>
        <v>1</v>
      </c>
    </row>
    <row r="15689" spans="1:17" ht="19.5" x14ac:dyDescent="0.4">
      <c r="A15689" s="33">
        <f t="shared" si="1717"/>
        <v>46804</v>
      </c>
      <c r="B15689" s="27" t="str">
        <f t="shared" si="1718"/>
        <v>(月)</v>
      </c>
      <c r="C15689" s="34">
        <v>0.77083333333333304</v>
      </c>
      <c r="D15689" s="16" t="s">
        <v>18</v>
      </c>
      <c r="E15689" s="35">
        <v>0.79166666666666696</v>
      </c>
      <c r="F15689" s="50">
        <f>IF(COUNTIF('リスト（不使用）'!$A$5:$A$6,単年カーブ!$A$1),"希望数量入力ください",'単年（2027年度）'!$E$12*単年カーブ!$R$3+'単年（2027年度）'!$E$12*(1-単年カーブ!$R$3)*単年カーブ!Q15689)</f>
        <v>0</v>
      </c>
      <c r="G15689" s="47">
        <f t="shared" si="1719"/>
        <v>0</v>
      </c>
      <c r="M15689">
        <f t="shared" si="1720"/>
        <v>2</v>
      </c>
      <c r="N15689">
        <f>IF(OR(WEEKDAY(A15689)=1,WEEKDAY(A15689)=7,COUNTIF('2027祝日等（不使用）'!$A$1:$A$20,単年カーブ!A15689)=1),0,1)</f>
        <v>1</v>
      </c>
      <c r="O15689">
        <f t="shared" si="1716"/>
        <v>38</v>
      </c>
      <c r="P15689">
        <f t="shared" si="1721"/>
        <v>1</v>
      </c>
      <c r="Q15689">
        <f t="shared" si="1722"/>
        <v>1</v>
      </c>
    </row>
    <row r="15690" spans="1:17" ht="19.5" x14ac:dyDescent="0.4">
      <c r="A15690" s="33">
        <f t="shared" si="1717"/>
        <v>46804</v>
      </c>
      <c r="B15690" s="27" t="str">
        <f t="shared" si="1718"/>
        <v>(月)</v>
      </c>
      <c r="C15690" s="34">
        <v>0.79166666666666696</v>
      </c>
      <c r="D15690" s="16" t="s">
        <v>18</v>
      </c>
      <c r="E15690" s="35">
        <v>0.8125</v>
      </c>
      <c r="F15690" s="50">
        <f>IF(COUNTIF('リスト（不使用）'!$A$5:$A$6,単年カーブ!$A$1),"希望数量入力ください",'単年（2027年度）'!$E$12*単年カーブ!$R$3+'単年（2027年度）'!$E$12*(1-単年カーブ!$R$3)*単年カーブ!Q15690)</f>
        <v>0</v>
      </c>
      <c r="G15690" s="47">
        <f t="shared" si="1719"/>
        <v>0</v>
      </c>
      <c r="M15690">
        <f t="shared" si="1720"/>
        <v>2</v>
      </c>
      <c r="N15690">
        <f>IF(OR(WEEKDAY(A15690)=1,WEEKDAY(A15690)=7,COUNTIF('2027祝日等（不使用）'!$A$1:$A$20,単年カーブ!A15690)=1),0,1)</f>
        <v>1</v>
      </c>
      <c r="O15690">
        <f t="shared" si="1716"/>
        <v>39</v>
      </c>
      <c r="P15690">
        <f t="shared" si="1721"/>
        <v>1</v>
      </c>
      <c r="Q15690">
        <f t="shared" si="1722"/>
        <v>1</v>
      </c>
    </row>
    <row r="15691" spans="1:17" ht="19.5" x14ac:dyDescent="0.4">
      <c r="A15691" s="33">
        <f t="shared" si="1717"/>
        <v>46804</v>
      </c>
      <c r="B15691" s="27" t="str">
        <f t="shared" si="1718"/>
        <v>(月)</v>
      </c>
      <c r="C15691" s="34">
        <v>0.8125</v>
      </c>
      <c r="D15691" s="16" t="s">
        <v>18</v>
      </c>
      <c r="E15691" s="35">
        <v>0.83333333333333304</v>
      </c>
      <c r="F15691" s="50">
        <f>IF(COUNTIF('リスト（不使用）'!$A$5:$A$6,単年カーブ!$A$1),"希望数量入力ください",'単年（2027年度）'!$E$12*単年カーブ!$R$3+'単年（2027年度）'!$E$12*(1-単年カーブ!$R$3)*単年カーブ!Q15691)</f>
        <v>0</v>
      </c>
      <c r="G15691" s="47">
        <f t="shared" si="1719"/>
        <v>0</v>
      </c>
      <c r="M15691">
        <f t="shared" si="1720"/>
        <v>2</v>
      </c>
      <c r="N15691">
        <f>IF(OR(WEEKDAY(A15691)=1,WEEKDAY(A15691)=7,COUNTIF('2027祝日等（不使用）'!$A$1:$A$20,単年カーブ!A15691)=1),0,1)</f>
        <v>1</v>
      </c>
      <c r="O15691">
        <f t="shared" si="1716"/>
        <v>40</v>
      </c>
      <c r="P15691">
        <f t="shared" si="1721"/>
        <v>1</v>
      </c>
      <c r="Q15691">
        <f t="shared" si="1722"/>
        <v>1</v>
      </c>
    </row>
    <row r="15692" spans="1:17" ht="19.5" x14ac:dyDescent="0.4">
      <c r="A15692" s="33">
        <f t="shared" si="1717"/>
        <v>46804</v>
      </c>
      <c r="B15692" s="27" t="str">
        <f t="shared" si="1718"/>
        <v>(月)</v>
      </c>
      <c r="C15692" s="34">
        <v>0.83333333333333304</v>
      </c>
      <c r="D15692" s="16" t="s">
        <v>18</v>
      </c>
      <c r="E15692" s="35">
        <v>0.85416666666666696</v>
      </c>
      <c r="F15692" s="50">
        <f>IF(COUNTIF('リスト（不使用）'!$A$5:$A$6,単年カーブ!$A$1),"希望数量入力ください",'単年（2027年度）'!$E$12*単年カーブ!$R$3+'単年（2027年度）'!$E$12*(1-単年カーブ!$R$3)*単年カーブ!Q15692)</f>
        <v>0</v>
      </c>
      <c r="G15692" s="47">
        <f t="shared" si="1719"/>
        <v>0</v>
      </c>
      <c r="M15692">
        <f t="shared" si="1720"/>
        <v>2</v>
      </c>
      <c r="N15692">
        <f>IF(OR(WEEKDAY(A15692)=1,WEEKDAY(A15692)=7,COUNTIF('2027祝日等（不使用）'!$A$1:$A$20,単年カーブ!A15692)=1),0,1)</f>
        <v>1</v>
      </c>
      <c r="O15692">
        <f t="shared" si="1716"/>
        <v>41</v>
      </c>
      <c r="P15692">
        <f t="shared" si="1721"/>
        <v>0</v>
      </c>
      <c r="Q15692">
        <f t="shared" si="1722"/>
        <v>0</v>
      </c>
    </row>
    <row r="15693" spans="1:17" ht="19.5" x14ac:dyDescent="0.4">
      <c r="A15693" s="33">
        <f t="shared" si="1717"/>
        <v>46804</v>
      </c>
      <c r="B15693" s="27" t="str">
        <f t="shared" si="1718"/>
        <v>(月)</v>
      </c>
      <c r="C15693" s="34">
        <v>0.85416666666666696</v>
      </c>
      <c r="D15693" s="16" t="s">
        <v>18</v>
      </c>
      <c r="E15693" s="35">
        <v>0.875</v>
      </c>
      <c r="F15693" s="50">
        <f>IF(COUNTIF('リスト（不使用）'!$A$5:$A$6,単年カーブ!$A$1),"希望数量入力ください",'単年（2027年度）'!$E$12*単年カーブ!$R$3+'単年（2027年度）'!$E$12*(1-単年カーブ!$R$3)*単年カーブ!Q15693)</f>
        <v>0</v>
      </c>
      <c r="G15693" s="47">
        <f t="shared" si="1719"/>
        <v>0</v>
      </c>
      <c r="M15693">
        <f t="shared" si="1720"/>
        <v>2</v>
      </c>
      <c r="N15693">
        <f>IF(OR(WEEKDAY(A15693)=1,WEEKDAY(A15693)=7,COUNTIF('2027祝日等（不使用）'!$A$1:$A$20,単年カーブ!A15693)=1),0,1)</f>
        <v>1</v>
      </c>
      <c r="O15693">
        <f t="shared" si="1716"/>
        <v>42</v>
      </c>
      <c r="P15693">
        <f t="shared" si="1721"/>
        <v>0</v>
      </c>
      <c r="Q15693">
        <f t="shared" si="1722"/>
        <v>0</v>
      </c>
    </row>
    <row r="15694" spans="1:17" ht="19.5" x14ac:dyDescent="0.4">
      <c r="A15694" s="33">
        <f t="shared" si="1717"/>
        <v>46804</v>
      </c>
      <c r="B15694" s="27" t="str">
        <f t="shared" si="1718"/>
        <v>(月)</v>
      </c>
      <c r="C15694" s="34">
        <v>0.875</v>
      </c>
      <c r="D15694" s="16" t="s">
        <v>18</v>
      </c>
      <c r="E15694" s="35">
        <v>0.89583333333333304</v>
      </c>
      <c r="F15694" s="50">
        <f>IF(COUNTIF('リスト（不使用）'!$A$5:$A$6,単年カーブ!$A$1),"希望数量入力ください",'単年（2027年度）'!$E$12*単年カーブ!$R$3+'単年（2027年度）'!$E$12*(1-単年カーブ!$R$3)*単年カーブ!Q15694)</f>
        <v>0</v>
      </c>
      <c r="G15694" s="47">
        <f t="shared" si="1719"/>
        <v>0</v>
      </c>
      <c r="M15694">
        <f t="shared" si="1720"/>
        <v>2</v>
      </c>
      <c r="N15694">
        <f>IF(OR(WEEKDAY(A15694)=1,WEEKDAY(A15694)=7,COUNTIF('2027祝日等（不使用）'!$A$1:$A$20,単年カーブ!A15694)=1),0,1)</f>
        <v>1</v>
      </c>
      <c r="O15694">
        <f t="shared" si="1716"/>
        <v>43</v>
      </c>
      <c r="P15694">
        <f t="shared" si="1721"/>
        <v>0</v>
      </c>
      <c r="Q15694">
        <f t="shared" si="1722"/>
        <v>0</v>
      </c>
    </row>
    <row r="15695" spans="1:17" ht="19.5" x14ac:dyDescent="0.4">
      <c r="A15695" s="33">
        <f t="shared" si="1717"/>
        <v>46804</v>
      </c>
      <c r="B15695" s="27" t="str">
        <f t="shared" si="1718"/>
        <v>(月)</v>
      </c>
      <c r="C15695" s="34">
        <v>0.89583333333333304</v>
      </c>
      <c r="D15695" s="16" t="s">
        <v>18</v>
      </c>
      <c r="E15695" s="35">
        <v>0.91666666666666696</v>
      </c>
      <c r="F15695" s="50">
        <f>IF(COUNTIF('リスト（不使用）'!$A$5:$A$6,単年カーブ!$A$1),"希望数量入力ください",'単年（2027年度）'!$E$12*単年カーブ!$R$3+'単年（2027年度）'!$E$12*(1-単年カーブ!$R$3)*単年カーブ!Q15695)</f>
        <v>0</v>
      </c>
      <c r="G15695" s="47">
        <f t="shared" si="1719"/>
        <v>0</v>
      </c>
      <c r="M15695">
        <f t="shared" si="1720"/>
        <v>2</v>
      </c>
      <c r="N15695">
        <f>IF(OR(WEEKDAY(A15695)=1,WEEKDAY(A15695)=7,COUNTIF('2027祝日等（不使用）'!$A$1:$A$20,単年カーブ!A15695)=1),0,1)</f>
        <v>1</v>
      </c>
      <c r="O15695">
        <f t="shared" si="1716"/>
        <v>44</v>
      </c>
      <c r="P15695">
        <f t="shared" si="1721"/>
        <v>0</v>
      </c>
      <c r="Q15695">
        <f t="shared" si="1722"/>
        <v>0</v>
      </c>
    </row>
    <row r="15696" spans="1:17" ht="19.5" x14ac:dyDescent="0.4">
      <c r="A15696" s="33">
        <f t="shared" si="1717"/>
        <v>46804</v>
      </c>
      <c r="B15696" s="27" t="str">
        <f t="shared" si="1718"/>
        <v>(月)</v>
      </c>
      <c r="C15696" s="34">
        <v>0.91666666666666696</v>
      </c>
      <c r="D15696" s="16" t="s">
        <v>18</v>
      </c>
      <c r="E15696" s="35">
        <v>0.9375</v>
      </c>
      <c r="F15696" s="50">
        <f>IF(COUNTIF('リスト（不使用）'!$A$5:$A$6,単年カーブ!$A$1),"希望数量入力ください",'単年（2027年度）'!$E$12*単年カーブ!$R$3+'単年（2027年度）'!$E$12*(1-単年カーブ!$R$3)*単年カーブ!Q15696)</f>
        <v>0</v>
      </c>
      <c r="G15696" s="47">
        <f t="shared" si="1719"/>
        <v>0</v>
      </c>
      <c r="M15696">
        <f t="shared" si="1720"/>
        <v>2</v>
      </c>
      <c r="N15696">
        <f>IF(OR(WEEKDAY(A15696)=1,WEEKDAY(A15696)=7,COUNTIF('2027祝日等（不使用）'!$A$1:$A$20,単年カーブ!A15696)=1),0,1)</f>
        <v>1</v>
      </c>
      <c r="O15696">
        <f t="shared" si="1716"/>
        <v>45</v>
      </c>
      <c r="P15696">
        <f t="shared" si="1721"/>
        <v>0</v>
      </c>
      <c r="Q15696">
        <f t="shared" si="1722"/>
        <v>0</v>
      </c>
    </row>
    <row r="15697" spans="1:17" ht="19.5" x14ac:dyDescent="0.4">
      <c r="A15697" s="33">
        <f t="shared" si="1717"/>
        <v>46804</v>
      </c>
      <c r="B15697" s="27" t="str">
        <f t="shared" si="1718"/>
        <v>(月)</v>
      </c>
      <c r="C15697" s="34">
        <v>0.9375</v>
      </c>
      <c r="D15697" s="16" t="s">
        <v>18</v>
      </c>
      <c r="E15697" s="35">
        <v>0.95833333333333304</v>
      </c>
      <c r="F15697" s="50">
        <f>IF(COUNTIF('リスト（不使用）'!$A$5:$A$6,単年カーブ!$A$1),"希望数量入力ください",'単年（2027年度）'!$E$12*単年カーブ!$R$3+'単年（2027年度）'!$E$12*(1-単年カーブ!$R$3)*単年カーブ!Q15697)</f>
        <v>0</v>
      </c>
      <c r="G15697" s="47">
        <f t="shared" si="1719"/>
        <v>0</v>
      </c>
      <c r="M15697">
        <f t="shared" si="1720"/>
        <v>2</v>
      </c>
      <c r="N15697">
        <f>IF(OR(WEEKDAY(A15697)=1,WEEKDAY(A15697)=7,COUNTIF('2027祝日等（不使用）'!$A$1:$A$20,単年カーブ!A15697)=1),0,1)</f>
        <v>1</v>
      </c>
      <c r="O15697">
        <f t="shared" si="1716"/>
        <v>46</v>
      </c>
      <c r="P15697">
        <f t="shared" si="1721"/>
        <v>0</v>
      </c>
      <c r="Q15697">
        <f t="shared" si="1722"/>
        <v>0</v>
      </c>
    </row>
    <row r="15698" spans="1:17" ht="19.5" x14ac:dyDescent="0.4">
      <c r="A15698" s="33">
        <f t="shared" si="1717"/>
        <v>46804</v>
      </c>
      <c r="B15698" s="27" t="str">
        <f t="shared" si="1718"/>
        <v>(月)</v>
      </c>
      <c r="C15698" s="34">
        <v>0.95833333333333304</v>
      </c>
      <c r="D15698" s="16" t="s">
        <v>18</v>
      </c>
      <c r="E15698" s="35">
        <v>0.97916666666666696</v>
      </c>
      <c r="F15698" s="50">
        <f>IF(COUNTIF('リスト（不使用）'!$A$5:$A$6,単年カーブ!$A$1),"希望数量入力ください",'単年（2027年度）'!$E$12*単年カーブ!$R$3+'単年（2027年度）'!$E$12*(1-単年カーブ!$R$3)*単年カーブ!Q15698)</f>
        <v>0</v>
      </c>
      <c r="G15698" s="47">
        <f t="shared" si="1719"/>
        <v>0</v>
      </c>
      <c r="M15698">
        <f t="shared" si="1720"/>
        <v>2</v>
      </c>
      <c r="N15698">
        <f>IF(OR(WEEKDAY(A15698)=1,WEEKDAY(A15698)=7,COUNTIF('2027祝日等（不使用）'!$A$1:$A$20,単年カーブ!A15698)=1),0,1)</f>
        <v>1</v>
      </c>
      <c r="O15698">
        <f t="shared" si="1716"/>
        <v>47</v>
      </c>
      <c r="P15698">
        <f t="shared" si="1721"/>
        <v>0</v>
      </c>
      <c r="Q15698">
        <f t="shared" si="1722"/>
        <v>0</v>
      </c>
    </row>
    <row r="15699" spans="1:17" ht="19.5" x14ac:dyDescent="0.4">
      <c r="A15699" s="33">
        <f t="shared" si="1717"/>
        <v>46804</v>
      </c>
      <c r="B15699" s="27" t="str">
        <f t="shared" si="1718"/>
        <v>(月)</v>
      </c>
      <c r="C15699" s="34">
        <v>0.97916666666666696</v>
      </c>
      <c r="D15699" s="16" t="s">
        <v>18</v>
      </c>
      <c r="E15699" s="35" t="s">
        <v>17</v>
      </c>
      <c r="F15699" s="50">
        <f>IF(COUNTIF('リスト（不使用）'!$A$5:$A$6,単年カーブ!$A$1),"希望数量入力ください",'単年（2027年度）'!$E$12*単年カーブ!$R$3+'単年（2027年度）'!$E$12*(1-単年カーブ!$R$3)*単年カーブ!Q15699)</f>
        <v>0</v>
      </c>
      <c r="G15699" s="47">
        <f t="shared" si="1719"/>
        <v>0</v>
      </c>
      <c r="M15699">
        <f t="shared" si="1720"/>
        <v>2</v>
      </c>
      <c r="N15699">
        <f>IF(OR(WEEKDAY(A15699)=1,WEEKDAY(A15699)=7,COUNTIF('2027祝日等（不使用）'!$A$1:$A$20,単年カーブ!A15699)=1),0,1)</f>
        <v>1</v>
      </c>
      <c r="O15699">
        <f t="shared" si="1716"/>
        <v>48</v>
      </c>
      <c r="P15699">
        <f t="shared" si="1721"/>
        <v>0</v>
      </c>
      <c r="Q15699">
        <f t="shared" si="1722"/>
        <v>0</v>
      </c>
    </row>
    <row r="15700" spans="1:17" ht="19.5" x14ac:dyDescent="0.4">
      <c r="A15700" s="33">
        <f t="shared" si="1717"/>
        <v>46805</v>
      </c>
      <c r="B15700" s="27" t="str">
        <f t="shared" si="1718"/>
        <v>(火)</v>
      </c>
      <c r="C15700" s="34">
        <v>0</v>
      </c>
      <c r="D15700" s="16" t="s">
        <v>18</v>
      </c>
      <c r="E15700" s="35">
        <v>2.0833333333333332E-2</v>
      </c>
      <c r="F15700" s="50">
        <f>IF(COUNTIF('リスト（不使用）'!$A$5:$A$6,単年カーブ!$A$1),"希望数量入力ください",'単年（2027年度）'!$E$12*単年カーブ!$R$3+'単年（2027年度）'!$E$12*(1-単年カーブ!$R$3)*単年カーブ!Q15700)</f>
        <v>0</v>
      </c>
      <c r="G15700" s="47">
        <f t="shared" si="1719"/>
        <v>0</v>
      </c>
      <c r="M15700">
        <f t="shared" si="1720"/>
        <v>2</v>
      </c>
      <c r="N15700">
        <f>IF(OR(WEEKDAY(A15700)=1,WEEKDAY(A15700)=7,COUNTIF('2027祝日等（不使用）'!$A$1:$A$20,単年カーブ!A15700)=1),0,1)</f>
        <v>1</v>
      </c>
      <c r="O15700">
        <f t="shared" si="1716"/>
        <v>1</v>
      </c>
      <c r="P15700">
        <f t="shared" si="1721"/>
        <v>0</v>
      </c>
      <c r="Q15700">
        <f t="shared" si="1722"/>
        <v>0</v>
      </c>
    </row>
    <row r="15701" spans="1:17" ht="19.5" x14ac:dyDescent="0.4">
      <c r="A15701" s="33">
        <f t="shared" si="1717"/>
        <v>46805</v>
      </c>
      <c r="B15701" s="27" t="str">
        <f t="shared" si="1718"/>
        <v>(火)</v>
      </c>
      <c r="C15701" s="34">
        <v>2.0833333333333332E-2</v>
      </c>
      <c r="D15701" s="16" t="s">
        <v>18</v>
      </c>
      <c r="E15701" s="35">
        <v>4.1666666666666664E-2</v>
      </c>
      <c r="F15701" s="50">
        <f>IF(COUNTIF('リスト（不使用）'!$A$5:$A$6,単年カーブ!$A$1),"希望数量入力ください",'単年（2027年度）'!$E$12*単年カーブ!$R$3+'単年（2027年度）'!$E$12*(1-単年カーブ!$R$3)*単年カーブ!Q15701)</f>
        <v>0</v>
      </c>
      <c r="G15701" s="47">
        <f t="shared" si="1719"/>
        <v>0</v>
      </c>
      <c r="M15701">
        <f t="shared" si="1720"/>
        <v>2</v>
      </c>
      <c r="N15701">
        <f>IF(OR(WEEKDAY(A15701)=1,WEEKDAY(A15701)=7,COUNTIF('2027祝日等（不使用）'!$A$1:$A$20,単年カーブ!A15701)=1),0,1)</f>
        <v>1</v>
      </c>
      <c r="O15701">
        <f t="shared" si="1716"/>
        <v>2</v>
      </c>
      <c r="P15701">
        <f t="shared" si="1721"/>
        <v>0</v>
      </c>
      <c r="Q15701">
        <f t="shared" si="1722"/>
        <v>0</v>
      </c>
    </row>
    <row r="15702" spans="1:17" ht="19.5" x14ac:dyDescent="0.4">
      <c r="A15702" s="33">
        <f t="shared" si="1717"/>
        <v>46805</v>
      </c>
      <c r="B15702" s="27" t="str">
        <f t="shared" si="1718"/>
        <v>(火)</v>
      </c>
      <c r="C15702" s="34">
        <v>4.1666666666666664E-2</v>
      </c>
      <c r="D15702" s="16" t="s">
        <v>18</v>
      </c>
      <c r="E15702" s="35">
        <v>6.25E-2</v>
      </c>
      <c r="F15702" s="50">
        <f>IF(COUNTIF('リスト（不使用）'!$A$5:$A$6,単年カーブ!$A$1),"希望数量入力ください",'単年（2027年度）'!$E$12*単年カーブ!$R$3+'単年（2027年度）'!$E$12*(1-単年カーブ!$R$3)*単年カーブ!Q15702)</f>
        <v>0</v>
      </c>
      <c r="G15702" s="47">
        <f t="shared" si="1719"/>
        <v>0</v>
      </c>
      <c r="M15702">
        <f t="shared" si="1720"/>
        <v>2</v>
      </c>
      <c r="N15702">
        <f>IF(OR(WEEKDAY(A15702)=1,WEEKDAY(A15702)=7,COUNTIF('2027祝日等（不使用）'!$A$1:$A$20,単年カーブ!A15702)=1),0,1)</f>
        <v>1</v>
      </c>
      <c r="O15702">
        <f t="shared" si="1716"/>
        <v>3</v>
      </c>
      <c r="P15702">
        <f t="shared" si="1721"/>
        <v>0</v>
      </c>
      <c r="Q15702">
        <f t="shared" si="1722"/>
        <v>0</v>
      </c>
    </row>
    <row r="15703" spans="1:17" ht="19.5" x14ac:dyDescent="0.4">
      <c r="A15703" s="33">
        <f t="shared" si="1717"/>
        <v>46805</v>
      </c>
      <c r="B15703" s="27" t="str">
        <f t="shared" si="1718"/>
        <v>(火)</v>
      </c>
      <c r="C15703" s="34">
        <v>6.25E-2</v>
      </c>
      <c r="D15703" s="16" t="s">
        <v>18</v>
      </c>
      <c r="E15703" s="35">
        <v>8.3333333333333301E-2</v>
      </c>
      <c r="F15703" s="50">
        <f>IF(COUNTIF('リスト（不使用）'!$A$5:$A$6,単年カーブ!$A$1),"希望数量入力ください",'単年（2027年度）'!$E$12*単年カーブ!$R$3+'単年（2027年度）'!$E$12*(1-単年カーブ!$R$3)*単年カーブ!Q15703)</f>
        <v>0</v>
      </c>
      <c r="G15703" s="47">
        <f t="shared" si="1719"/>
        <v>0</v>
      </c>
      <c r="M15703">
        <f t="shared" si="1720"/>
        <v>2</v>
      </c>
      <c r="N15703">
        <f>IF(OR(WEEKDAY(A15703)=1,WEEKDAY(A15703)=7,COUNTIF('2027祝日等（不使用）'!$A$1:$A$20,単年カーブ!A15703)=1),0,1)</f>
        <v>1</v>
      </c>
      <c r="O15703">
        <f t="shared" si="1716"/>
        <v>4</v>
      </c>
      <c r="P15703">
        <f t="shared" si="1721"/>
        <v>0</v>
      </c>
      <c r="Q15703">
        <f t="shared" si="1722"/>
        <v>0</v>
      </c>
    </row>
    <row r="15704" spans="1:17" ht="19.5" x14ac:dyDescent="0.4">
      <c r="A15704" s="33">
        <f t="shared" si="1717"/>
        <v>46805</v>
      </c>
      <c r="B15704" s="27" t="str">
        <f t="shared" si="1718"/>
        <v>(火)</v>
      </c>
      <c r="C15704" s="34">
        <v>8.3333333333333301E-2</v>
      </c>
      <c r="D15704" s="16" t="s">
        <v>18</v>
      </c>
      <c r="E15704" s="35">
        <v>0.104166666666667</v>
      </c>
      <c r="F15704" s="50">
        <f>IF(COUNTIF('リスト（不使用）'!$A$5:$A$6,単年カーブ!$A$1),"希望数量入力ください",'単年（2027年度）'!$E$12*単年カーブ!$R$3+'単年（2027年度）'!$E$12*(1-単年カーブ!$R$3)*単年カーブ!Q15704)</f>
        <v>0</v>
      </c>
      <c r="G15704" s="47">
        <f t="shared" si="1719"/>
        <v>0</v>
      </c>
      <c r="M15704">
        <f t="shared" si="1720"/>
        <v>2</v>
      </c>
      <c r="N15704">
        <f>IF(OR(WEEKDAY(A15704)=1,WEEKDAY(A15704)=7,COUNTIF('2027祝日等（不使用）'!$A$1:$A$20,単年カーブ!A15704)=1),0,1)</f>
        <v>1</v>
      </c>
      <c r="O15704">
        <f t="shared" si="1716"/>
        <v>5</v>
      </c>
      <c r="P15704">
        <f t="shared" si="1721"/>
        <v>0</v>
      </c>
      <c r="Q15704">
        <f t="shared" si="1722"/>
        <v>0</v>
      </c>
    </row>
    <row r="15705" spans="1:17" ht="19.5" x14ac:dyDescent="0.4">
      <c r="A15705" s="33">
        <f t="shared" si="1717"/>
        <v>46805</v>
      </c>
      <c r="B15705" s="27" t="str">
        <f t="shared" si="1718"/>
        <v>(火)</v>
      </c>
      <c r="C15705" s="34">
        <v>0.104166666666667</v>
      </c>
      <c r="D15705" s="16" t="s">
        <v>18</v>
      </c>
      <c r="E15705" s="35">
        <v>0.125</v>
      </c>
      <c r="F15705" s="50">
        <f>IF(COUNTIF('リスト（不使用）'!$A$5:$A$6,単年カーブ!$A$1),"希望数量入力ください",'単年（2027年度）'!$E$12*単年カーブ!$R$3+'単年（2027年度）'!$E$12*(1-単年カーブ!$R$3)*単年カーブ!Q15705)</f>
        <v>0</v>
      </c>
      <c r="G15705" s="47">
        <f t="shared" si="1719"/>
        <v>0</v>
      </c>
      <c r="M15705">
        <f t="shared" si="1720"/>
        <v>2</v>
      </c>
      <c r="N15705">
        <f>IF(OR(WEEKDAY(A15705)=1,WEEKDAY(A15705)=7,COUNTIF('2027祝日等（不使用）'!$A$1:$A$20,単年カーブ!A15705)=1),0,1)</f>
        <v>1</v>
      </c>
      <c r="O15705">
        <f t="shared" si="1716"/>
        <v>6</v>
      </c>
      <c r="P15705">
        <f t="shared" si="1721"/>
        <v>0</v>
      </c>
      <c r="Q15705">
        <f t="shared" si="1722"/>
        <v>0</v>
      </c>
    </row>
    <row r="15706" spans="1:17" ht="19.5" x14ac:dyDescent="0.4">
      <c r="A15706" s="33">
        <f t="shared" si="1717"/>
        <v>46805</v>
      </c>
      <c r="B15706" s="27" t="str">
        <f t="shared" si="1718"/>
        <v>(火)</v>
      </c>
      <c r="C15706" s="34">
        <v>0.125</v>
      </c>
      <c r="D15706" s="16" t="s">
        <v>18</v>
      </c>
      <c r="E15706" s="35">
        <v>0.14583333333333301</v>
      </c>
      <c r="F15706" s="50">
        <f>IF(COUNTIF('リスト（不使用）'!$A$5:$A$6,単年カーブ!$A$1),"希望数量入力ください",'単年（2027年度）'!$E$12*単年カーブ!$R$3+'単年（2027年度）'!$E$12*(1-単年カーブ!$R$3)*単年カーブ!Q15706)</f>
        <v>0</v>
      </c>
      <c r="G15706" s="47">
        <f t="shared" si="1719"/>
        <v>0</v>
      </c>
      <c r="M15706">
        <f t="shared" si="1720"/>
        <v>2</v>
      </c>
      <c r="N15706">
        <f>IF(OR(WEEKDAY(A15706)=1,WEEKDAY(A15706)=7,COUNTIF('2027祝日等（不使用）'!$A$1:$A$20,単年カーブ!A15706)=1),0,1)</f>
        <v>1</v>
      </c>
      <c r="O15706">
        <f t="shared" si="1716"/>
        <v>7</v>
      </c>
      <c r="P15706">
        <f t="shared" si="1721"/>
        <v>0</v>
      </c>
      <c r="Q15706">
        <f t="shared" si="1722"/>
        <v>0</v>
      </c>
    </row>
    <row r="15707" spans="1:17" ht="19.5" x14ac:dyDescent="0.4">
      <c r="A15707" s="33">
        <f t="shared" si="1717"/>
        <v>46805</v>
      </c>
      <c r="B15707" s="27" t="str">
        <f t="shared" si="1718"/>
        <v>(火)</v>
      </c>
      <c r="C15707" s="34">
        <v>0.14583333333333301</v>
      </c>
      <c r="D15707" s="16" t="s">
        <v>18</v>
      </c>
      <c r="E15707" s="35">
        <v>0.16666666666666699</v>
      </c>
      <c r="F15707" s="50">
        <f>IF(COUNTIF('リスト（不使用）'!$A$5:$A$6,単年カーブ!$A$1),"希望数量入力ください",'単年（2027年度）'!$E$12*単年カーブ!$R$3+'単年（2027年度）'!$E$12*(1-単年カーブ!$R$3)*単年カーブ!Q15707)</f>
        <v>0</v>
      </c>
      <c r="G15707" s="47">
        <f t="shared" si="1719"/>
        <v>0</v>
      </c>
      <c r="M15707">
        <f t="shared" si="1720"/>
        <v>2</v>
      </c>
      <c r="N15707">
        <f>IF(OR(WEEKDAY(A15707)=1,WEEKDAY(A15707)=7,COUNTIF('2027祝日等（不使用）'!$A$1:$A$20,単年カーブ!A15707)=1),0,1)</f>
        <v>1</v>
      </c>
      <c r="O15707">
        <f t="shared" si="1716"/>
        <v>8</v>
      </c>
      <c r="P15707">
        <f t="shared" si="1721"/>
        <v>0</v>
      </c>
      <c r="Q15707">
        <f t="shared" si="1722"/>
        <v>0</v>
      </c>
    </row>
    <row r="15708" spans="1:17" ht="19.5" x14ac:dyDescent="0.4">
      <c r="A15708" s="33">
        <f t="shared" si="1717"/>
        <v>46805</v>
      </c>
      <c r="B15708" s="27" t="str">
        <f t="shared" si="1718"/>
        <v>(火)</v>
      </c>
      <c r="C15708" s="34">
        <v>0.16666666666666699</v>
      </c>
      <c r="D15708" s="16" t="s">
        <v>18</v>
      </c>
      <c r="E15708" s="35">
        <v>0.1875</v>
      </c>
      <c r="F15708" s="50">
        <f>IF(COUNTIF('リスト（不使用）'!$A$5:$A$6,単年カーブ!$A$1),"希望数量入力ください",'単年（2027年度）'!$E$12*単年カーブ!$R$3+'単年（2027年度）'!$E$12*(1-単年カーブ!$R$3)*単年カーブ!Q15708)</f>
        <v>0</v>
      </c>
      <c r="G15708" s="47">
        <f t="shared" si="1719"/>
        <v>0</v>
      </c>
      <c r="M15708">
        <f t="shared" si="1720"/>
        <v>2</v>
      </c>
      <c r="N15708">
        <f>IF(OR(WEEKDAY(A15708)=1,WEEKDAY(A15708)=7,COUNTIF('2027祝日等（不使用）'!$A$1:$A$20,単年カーブ!A15708)=1),0,1)</f>
        <v>1</v>
      </c>
      <c r="O15708">
        <f t="shared" si="1716"/>
        <v>9</v>
      </c>
      <c r="P15708">
        <f t="shared" si="1721"/>
        <v>0</v>
      </c>
      <c r="Q15708">
        <f t="shared" si="1722"/>
        <v>0</v>
      </c>
    </row>
    <row r="15709" spans="1:17" ht="19.5" x14ac:dyDescent="0.4">
      <c r="A15709" s="33">
        <f t="shared" si="1717"/>
        <v>46805</v>
      </c>
      <c r="B15709" s="27" t="str">
        <f t="shared" si="1718"/>
        <v>(火)</v>
      </c>
      <c r="C15709" s="34">
        <v>0.1875</v>
      </c>
      <c r="D15709" s="16" t="s">
        <v>18</v>
      </c>
      <c r="E15709" s="35">
        <v>0.20833333333333301</v>
      </c>
      <c r="F15709" s="50">
        <f>IF(COUNTIF('リスト（不使用）'!$A$5:$A$6,単年カーブ!$A$1),"希望数量入力ください",'単年（2027年度）'!$E$12*単年カーブ!$R$3+'単年（2027年度）'!$E$12*(1-単年カーブ!$R$3)*単年カーブ!Q15709)</f>
        <v>0</v>
      </c>
      <c r="G15709" s="47">
        <f t="shared" si="1719"/>
        <v>0</v>
      </c>
      <c r="M15709">
        <f t="shared" si="1720"/>
        <v>2</v>
      </c>
      <c r="N15709">
        <f>IF(OR(WEEKDAY(A15709)=1,WEEKDAY(A15709)=7,COUNTIF('2027祝日等（不使用）'!$A$1:$A$20,単年カーブ!A15709)=1),0,1)</f>
        <v>1</v>
      </c>
      <c r="O15709">
        <f t="shared" si="1716"/>
        <v>10</v>
      </c>
      <c r="P15709">
        <f t="shared" si="1721"/>
        <v>0</v>
      </c>
      <c r="Q15709">
        <f t="shared" si="1722"/>
        <v>0</v>
      </c>
    </row>
    <row r="15710" spans="1:17" ht="19.5" x14ac:dyDescent="0.4">
      <c r="A15710" s="33">
        <f t="shared" si="1717"/>
        <v>46805</v>
      </c>
      <c r="B15710" s="27" t="str">
        <f t="shared" si="1718"/>
        <v>(火)</v>
      </c>
      <c r="C15710" s="34">
        <v>0.20833333333333301</v>
      </c>
      <c r="D15710" s="16" t="s">
        <v>18</v>
      </c>
      <c r="E15710" s="35">
        <v>0.22916666666666699</v>
      </c>
      <c r="F15710" s="50">
        <f>IF(COUNTIF('リスト（不使用）'!$A$5:$A$6,単年カーブ!$A$1),"希望数量入力ください",'単年（2027年度）'!$E$12*単年カーブ!$R$3+'単年（2027年度）'!$E$12*(1-単年カーブ!$R$3)*単年カーブ!Q15710)</f>
        <v>0</v>
      </c>
      <c r="G15710" s="47">
        <f t="shared" si="1719"/>
        <v>0</v>
      </c>
      <c r="M15710">
        <f t="shared" si="1720"/>
        <v>2</v>
      </c>
      <c r="N15710">
        <f>IF(OR(WEEKDAY(A15710)=1,WEEKDAY(A15710)=7,COUNTIF('2027祝日等（不使用）'!$A$1:$A$20,単年カーブ!A15710)=1),0,1)</f>
        <v>1</v>
      </c>
      <c r="O15710">
        <f t="shared" si="1716"/>
        <v>11</v>
      </c>
      <c r="P15710">
        <f t="shared" si="1721"/>
        <v>0</v>
      </c>
      <c r="Q15710">
        <f t="shared" si="1722"/>
        <v>0</v>
      </c>
    </row>
    <row r="15711" spans="1:17" ht="19.5" x14ac:dyDescent="0.4">
      <c r="A15711" s="33">
        <f t="shared" si="1717"/>
        <v>46805</v>
      </c>
      <c r="B15711" s="27" t="str">
        <f t="shared" si="1718"/>
        <v>(火)</v>
      </c>
      <c r="C15711" s="34">
        <v>0.22916666666666699</v>
      </c>
      <c r="D15711" s="16" t="s">
        <v>18</v>
      </c>
      <c r="E15711" s="35">
        <v>0.25</v>
      </c>
      <c r="F15711" s="50">
        <f>IF(COUNTIF('リスト（不使用）'!$A$5:$A$6,単年カーブ!$A$1),"希望数量入力ください",'単年（2027年度）'!$E$12*単年カーブ!$R$3+'単年（2027年度）'!$E$12*(1-単年カーブ!$R$3)*単年カーブ!Q15711)</f>
        <v>0</v>
      </c>
      <c r="G15711" s="47">
        <f t="shared" si="1719"/>
        <v>0</v>
      </c>
      <c r="M15711">
        <f t="shared" si="1720"/>
        <v>2</v>
      </c>
      <c r="N15711">
        <f>IF(OR(WEEKDAY(A15711)=1,WEEKDAY(A15711)=7,COUNTIF('2027祝日等（不使用）'!$A$1:$A$20,単年カーブ!A15711)=1),0,1)</f>
        <v>1</v>
      </c>
      <c r="O15711">
        <f t="shared" si="1716"/>
        <v>12</v>
      </c>
      <c r="P15711">
        <f t="shared" si="1721"/>
        <v>0</v>
      </c>
      <c r="Q15711">
        <f t="shared" si="1722"/>
        <v>0</v>
      </c>
    </row>
    <row r="15712" spans="1:17" ht="19.5" x14ac:dyDescent="0.4">
      <c r="A15712" s="33">
        <f t="shared" si="1717"/>
        <v>46805</v>
      </c>
      <c r="B15712" s="27" t="str">
        <f t="shared" si="1718"/>
        <v>(火)</v>
      </c>
      <c r="C15712" s="34">
        <v>0.25</v>
      </c>
      <c r="D15712" s="16" t="s">
        <v>18</v>
      </c>
      <c r="E15712" s="35">
        <v>0.27083333333333298</v>
      </c>
      <c r="F15712" s="50">
        <f>IF(COUNTIF('リスト（不使用）'!$A$5:$A$6,単年カーブ!$A$1),"希望数量入力ください",'単年（2027年度）'!$E$12*単年カーブ!$R$3+'単年（2027年度）'!$E$12*(1-単年カーブ!$R$3)*単年カーブ!Q15712)</f>
        <v>0</v>
      </c>
      <c r="G15712" s="47">
        <f t="shared" si="1719"/>
        <v>0</v>
      </c>
      <c r="M15712">
        <f t="shared" si="1720"/>
        <v>2</v>
      </c>
      <c r="N15712">
        <f>IF(OR(WEEKDAY(A15712)=1,WEEKDAY(A15712)=7,COUNTIF('2027祝日等（不使用）'!$A$1:$A$20,単年カーブ!A15712)=1),0,1)</f>
        <v>1</v>
      </c>
      <c r="O15712">
        <f t="shared" si="1716"/>
        <v>13</v>
      </c>
      <c r="P15712">
        <f t="shared" si="1721"/>
        <v>0</v>
      </c>
      <c r="Q15712">
        <f t="shared" si="1722"/>
        <v>0</v>
      </c>
    </row>
    <row r="15713" spans="1:17" ht="19.5" x14ac:dyDescent="0.4">
      <c r="A15713" s="33">
        <f t="shared" si="1717"/>
        <v>46805</v>
      </c>
      <c r="B15713" s="27" t="str">
        <f t="shared" si="1718"/>
        <v>(火)</v>
      </c>
      <c r="C15713" s="34">
        <v>0.27083333333333298</v>
      </c>
      <c r="D15713" s="16" t="s">
        <v>18</v>
      </c>
      <c r="E15713" s="35">
        <v>0.29166666666666702</v>
      </c>
      <c r="F15713" s="50">
        <f>IF(COUNTIF('リスト（不使用）'!$A$5:$A$6,単年カーブ!$A$1),"希望数量入力ください",'単年（2027年度）'!$E$12*単年カーブ!$R$3+'単年（2027年度）'!$E$12*(1-単年カーブ!$R$3)*単年カーブ!Q15713)</f>
        <v>0</v>
      </c>
      <c r="G15713" s="47">
        <f t="shared" si="1719"/>
        <v>0</v>
      </c>
      <c r="M15713">
        <f t="shared" si="1720"/>
        <v>2</v>
      </c>
      <c r="N15713">
        <f>IF(OR(WEEKDAY(A15713)=1,WEEKDAY(A15713)=7,COUNTIF('2027祝日等（不使用）'!$A$1:$A$20,単年カーブ!A15713)=1),0,1)</f>
        <v>1</v>
      </c>
      <c r="O15713">
        <f t="shared" si="1716"/>
        <v>14</v>
      </c>
      <c r="P15713">
        <f t="shared" si="1721"/>
        <v>0</v>
      </c>
      <c r="Q15713">
        <f t="shared" si="1722"/>
        <v>0</v>
      </c>
    </row>
    <row r="15714" spans="1:17" ht="19.5" x14ac:dyDescent="0.4">
      <c r="A15714" s="33">
        <f t="shared" si="1717"/>
        <v>46805</v>
      </c>
      <c r="B15714" s="27" t="str">
        <f t="shared" si="1718"/>
        <v>(火)</v>
      </c>
      <c r="C15714" s="34">
        <v>0.29166666666666702</v>
      </c>
      <c r="D15714" s="16" t="s">
        <v>18</v>
      </c>
      <c r="E15714" s="35">
        <v>0.3125</v>
      </c>
      <c r="F15714" s="50">
        <f>IF(COUNTIF('リスト（不使用）'!$A$5:$A$6,単年カーブ!$A$1),"希望数量入力ください",'単年（2027年度）'!$E$12*単年カーブ!$R$3+'単年（2027年度）'!$E$12*(1-単年カーブ!$R$3)*単年カーブ!Q15714)</f>
        <v>0</v>
      </c>
      <c r="G15714" s="47">
        <f t="shared" si="1719"/>
        <v>0</v>
      </c>
      <c r="M15714">
        <f t="shared" si="1720"/>
        <v>2</v>
      </c>
      <c r="N15714">
        <f>IF(OR(WEEKDAY(A15714)=1,WEEKDAY(A15714)=7,COUNTIF('2027祝日等（不使用）'!$A$1:$A$20,単年カーブ!A15714)=1),0,1)</f>
        <v>1</v>
      </c>
      <c r="O15714">
        <f t="shared" si="1716"/>
        <v>15</v>
      </c>
      <c r="P15714">
        <f t="shared" si="1721"/>
        <v>0</v>
      </c>
      <c r="Q15714">
        <f t="shared" si="1722"/>
        <v>0</v>
      </c>
    </row>
    <row r="15715" spans="1:17" ht="19.5" x14ac:dyDescent="0.4">
      <c r="A15715" s="33">
        <f t="shared" si="1717"/>
        <v>46805</v>
      </c>
      <c r="B15715" s="27" t="str">
        <f t="shared" si="1718"/>
        <v>(火)</v>
      </c>
      <c r="C15715" s="34">
        <v>0.3125</v>
      </c>
      <c r="D15715" s="16" t="s">
        <v>18</v>
      </c>
      <c r="E15715" s="35">
        <v>0.33333333333333298</v>
      </c>
      <c r="F15715" s="50">
        <f>IF(COUNTIF('リスト（不使用）'!$A$5:$A$6,単年カーブ!$A$1),"希望数量入力ください",'単年（2027年度）'!$E$12*単年カーブ!$R$3+'単年（2027年度）'!$E$12*(1-単年カーブ!$R$3)*単年カーブ!Q15715)</f>
        <v>0</v>
      </c>
      <c r="G15715" s="47">
        <f t="shared" si="1719"/>
        <v>0</v>
      </c>
      <c r="M15715">
        <f t="shared" si="1720"/>
        <v>2</v>
      </c>
      <c r="N15715">
        <f>IF(OR(WEEKDAY(A15715)=1,WEEKDAY(A15715)=7,COUNTIF('2027祝日等（不使用）'!$A$1:$A$20,単年カーブ!A15715)=1),0,1)</f>
        <v>1</v>
      </c>
      <c r="O15715">
        <f t="shared" si="1716"/>
        <v>16</v>
      </c>
      <c r="P15715">
        <f t="shared" si="1721"/>
        <v>0</v>
      </c>
      <c r="Q15715">
        <f t="shared" si="1722"/>
        <v>0</v>
      </c>
    </row>
    <row r="15716" spans="1:17" ht="19.5" x14ac:dyDescent="0.4">
      <c r="A15716" s="33">
        <f t="shared" si="1717"/>
        <v>46805</v>
      </c>
      <c r="B15716" s="27" t="str">
        <f t="shared" si="1718"/>
        <v>(火)</v>
      </c>
      <c r="C15716" s="34">
        <v>0.33333333333333298</v>
      </c>
      <c r="D15716" s="16" t="s">
        <v>18</v>
      </c>
      <c r="E15716" s="35">
        <v>0.35416666666666702</v>
      </c>
      <c r="F15716" s="50">
        <f>IF(COUNTIF('リスト（不使用）'!$A$5:$A$6,単年カーブ!$A$1),"希望数量入力ください",'単年（2027年度）'!$E$12*単年カーブ!$R$3+'単年（2027年度）'!$E$12*(1-単年カーブ!$R$3)*単年カーブ!Q15716)</f>
        <v>0</v>
      </c>
      <c r="G15716" s="47">
        <f t="shared" si="1719"/>
        <v>0</v>
      </c>
      <c r="M15716">
        <f t="shared" si="1720"/>
        <v>2</v>
      </c>
      <c r="N15716">
        <f>IF(OR(WEEKDAY(A15716)=1,WEEKDAY(A15716)=7,COUNTIF('2027祝日等（不使用）'!$A$1:$A$20,単年カーブ!A15716)=1),0,1)</f>
        <v>1</v>
      </c>
      <c r="O15716">
        <f t="shared" si="1716"/>
        <v>17</v>
      </c>
      <c r="P15716">
        <f t="shared" si="1721"/>
        <v>1</v>
      </c>
      <c r="Q15716">
        <f t="shared" si="1722"/>
        <v>1</v>
      </c>
    </row>
    <row r="15717" spans="1:17" ht="19.5" x14ac:dyDescent="0.4">
      <c r="A15717" s="33">
        <f t="shared" si="1717"/>
        <v>46805</v>
      </c>
      <c r="B15717" s="27" t="str">
        <f t="shared" si="1718"/>
        <v>(火)</v>
      </c>
      <c r="C15717" s="34">
        <v>0.35416666666666702</v>
      </c>
      <c r="D15717" s="16" t="s">
        <v>18</v>
      </c>
      <c r="E15717" s="35">
        <v>0.375</v>
      </c>
      <c r="F15717" s="50">
        <f>IF(COUNTIF('リスト（不使用）'!$A$5:$A$6,単年カーブ!$A$1),"希望数量入力ください",'単年（2027年度）'!$E$12*単年カーブ!$R$3+'単年（2027年度）'!$E$12*(1-単年カーブ!$R$3)*単年カーブ!Q15717)</f>
        <v>0</v>
      </c>
      <c r="G15717" s="47">
        <f t="shared" si="1719"/>
        <v>0</v>
      </c>
      <c r="M15717">
        <f t="shared" si="1720"/>
        <v>2</v>
      </c>
      <c r="N15717">
        <f>IF(OR(WEEKDAY(A15717)=1,WEEKDAY(A15717)=7,COUNTIF('2027祝日等（不使用）'!$A$1:$A$20,単年カーブ!A15717)=1),0,1)</f>
        <v>1</v>
      </c>
      <c r="O15717">
        <f t="shared" si="1716"/>
        <v>18</v>
      </c>
      <c r="P15717">
        <f t="shared" si="1721"/>
        <v>1</v>
      </c>
      <c r="Q15717">
        <f t="shared" si="1722"/>
        <v>1</v>
      </c>
    </row>
    <row r="15718" spans="1:17" ht="19.5" x14ac:dyDescent="0.4">
      <c r="A15718" s="33">
        <f t="shared" si="1717"/>
        <v>46805</v>
      </c>
      <c r="B15718" s="27" t="str">
        <f t="shared" si="1718"/>
        <v>(火)</v>
      </c>
      <c r="C15718" s="34">
        <v>0.375</v>
      </c>
      <c r="D15718" s="16" t="s">
        <v>18</v>
      </c>
      <c r="E15718" s="35">
        <v>0.39583333333333298</v>
      </c>
      <c r="F15718" s="50">
        <f>IF(COUNTIF('リスト（不使用）'!$A$5:$A$6,単年カーブ!$A$1),"希望数量入力ください",'単年（2027年度）'!$E$12*単年カーブ!$R$3+'単年（2027年度）'!$E$12*(1-単年カーブ!$R$3)*単年カーブ!Q15718)</f>
        <v>0</v>
      </c>
      <c r="G15718" s="47">
        <f t="shared" si="1719"/>
        <v>0</v>
      </c>
      <c r="M15718">
        <f t="shared" si="1720"/>
        <v>2</v>
      </c>
      <c r="N15718">
        <f>IF(OR(WEEKDAY(A15718)=1,WEEKDAY(A15718)=7,COUNTIF('2027祝日等（不使用）'!$A$1:$A$20,単年カーブ!A15718)=1),0,1)</f>
        <v>1</v>
      </c>
      <c r="O15718">
        <f t="shared" si="1716"/>
        <v>19</v>
      </c>
      <c r="P15718">
        <f t="shared" si="1721"/>
        <v>1</v>
      </c>
      <c r="Q15718">
        <f t="shared" si="1722"/>
        <v>1</v>
      </c>
    </row>
    <row r="15719" spans="1:17" ht="19.5" x14ac:dyDescent="0.4">
      <c r="A15719" s="33">
        <f t="shared" si="1717"/>
        <v>46805</v>
      </c>
      <c r="B15719" s="27" t="str">
        <f t="shared" si="1718"/>
        <v>(火)</v>
      </c>
      <c r="C15719" s="34">
        <v>0.39583333333333298</v>
      </c>
      <c r="D15719" s="16" t="s">
        <v>18</v>
      </c>
      <c r="E15719" s="35">
        <v>0.41666666666666702</v>
      </c>
      <c r="F15719" s="50">
        <f>IF(COUNTIF('リスト（不使用）'!$A$5:$A$6,単年カーブ!$A$1),"希望数量入力ください",'単年（2027年度）'!$E$12*単年カーブ!$R$3+'単年（2027年度）'!$E$12*(1-単年カーブ!$R$3)*単年カーブ!Q15719)</f>
        <v>0</v>
      </c>
      <c r="G15719" s="47">
        <f t="shared" si="1719"/>
        <v>0</v>
      </c>
      <c r="M15719">
        <f t="shared" si="1720"/>
        <v>2</v>
      </c>
      <c r="N15719">
        <f>IF(OR(WEEKDAY(A15719)=1,WEEKDAY(A15719)=7,COUNTIF('2027祝日等（不使用）'!$A$1:$A$20,単年カーブ!A15719)=1),0,1)</f>
        <v>1</v>
      </c>
      <c r="O15719">
        <f t="shared" si="1716"/>
        <v>20</v>
      </c>
      <c r="P15719">
        <f t="shared" si="1721"/>
        <v>1</v>
      </c>
      <c r="Q15719">
        <f t="shared" si="1722"/>
        <v>1</v>
      </c>
    </row>
    <row r="15720" spans="1:17" ht="19.5" x14ac:dyDescent="0.4">
      <c r="A15720" s="33">
        <f t="shared" si="1717"/>
        <v>46805</v>
      </c>
      <c r="B15720" s="27" t="str">
        <f t="shared" si="1718"/>
        <v>(火)</v>
      </c>
      <c r="C15720" s="34">
        <v>0.41666666666666702</v>
      </c>
      <c r="D15720" s="16" t="s">
        <v>18</v>
      </c>
      <c r="E15720" s="35">
        <v>0.4375</v>
      </c>
      <c r="F15720" s="50">
        <f>IF(COUNTIF('リスト（不使用）'!$A$5:$A$6,単年カーブ!$A$1),"希望数量入力ください",'単年（2027年度）'!$E$12*単年カーブ!$R$3+'単年（2027年度）'!$E$12*(1-単年カーブ!$R$3)*単年カーブ!Q15720)</f>
        <v>0</v>
      </c>
      <c r="G15720" s="47">
        <f t="shared" si="1719"/>
        <v>0</v>
      </c>
      <c r="M15720">
        <f t="shared" si="1720"/>
        <v>2</v>
      </c>
      <c r="N15720">
        <f>IF(OR(WEEKDAY(A15720)=1,WEEKDAY(A15720)=7,COUNTIF('2027祝日等（不使用）'!$A$1:$A$20,単年カーブ!A15720)=1),0,1)</f>
        <v>1</v>
      </c>
      <c r="O15720">
        <f t="shared" si="1716"/>
        <v>21</v>
      </c>
      <c r="P15720">
        <f t="shared" si="1721"/>
        <v>1</v>
      </c>
      <c r="Q15720">
        <f t="shared" si="1722"/>
        <v>1</v>
      </c>
    </row>
    <row r="15721" spans="1:17" ht="19.5" x14ac:dyDescent="0.4">
      <c r="A15721" s="33">
        <f t="shared" si="1717"/>
        <v>46805</v>
      </c>
      <c r="B15721" s="27" t="str">
        <f t="shared" si="1718"/>
        <v>(火)</v>
      </c>
      <c r="C15721" s="34">
        <v>0.4375</v>
      </c>
      <c r="D15721" s="16" t="s">
        <v>18</v>
      </c>
      <c r="E15721" s="35">
        <v>0.45833333333333298</v>
      </c>
      <c r="F15721" s="50">
        <f>IF(COUNTIF('リスト（不使用）'!$A$5:$A$6,単年カーブ!$A$1),"希望数量入力ください",'単年（2027年度）'!$E$12*単年カーブ!$R$3+'単年（2027年度）'!$E$12*(1-単年カーブ!$R$3)*単年カーブ!Q15721)</f>
        <v>0</v>
      </c>
      <c r="G15721" s="47">
        <f t="shared" si="1719"/>
        <v>0</v>
      </c>
      <c r="M15721">
        <f t="shared" si="1720"/>
        <v>2</v>
      </c>
      <c r="N15721">
        <f>IF(OR(WEEKDAY(A15721)=1,WEEKDAY(A15721)=7,COUNTIF('2027祝日等（不使用）'!$A$1:$A$20,単年カーブ!A15721)=1),0,1)</f>
        <v>1</v>
      </c>
      <c r="O15721">
        <f t="shared" si="1716"/>
        <v>22</v>
      </c>
      <c r="P15721">
        <f t="shared" si="1721"/>
        <v>1</v>
      </c>
      <c r="Q15721">
        <f t="shared" si="1722"/>
        <v>1</v>
      </c>
    </row>
    <row r="15722" spans="1:17" ht="19.5" x14ac:dyDescent="0.4">
      <c r="A15722" s="33">
        <f t="shared" si="1717"/>
        <v>46805</v>
      </c>
      <c r="B15722" s="27" t="str">
        <f t="shared" si="1718"/>
        <v>(火)</v>
      </c>
      <c r="C15722" s="34">
        <v>0.45833333333333298</v>
      </c>
      <c r="D15722" s="16" t="s">
        <v>18</v>
      </c>
      <c r="E15722" s="35">
        <v>0.47916666666666702</v>
      </c>
      <c r="F15722" s="50">
        <f>IF(COUNTIF('リスト（不使用）'!$A$5:$A$6,単年カーブ!$A$1),"希望数量入力ください",'単年（2027年度）'!$E$12*単年カーブ!$R$3+'単年（2027年度）'!$E$12*(1-単年カーブ!$R$3)*単年カーブ!Q15722)</f>
        <v>0</v>
      </c>
      <c r="G15722" s="47">
        <f t="shared" si="1719"/>
        <v>0</v>
      </c>
      <c r="M15722">
        <f t="shared" si="1720"/>
        <v>2</v>
      </c>
      <c r="N15722">
        <f>IF(OR(WEEKDAY(A15722)=1,WEEKDAY(A15722)=7,COUNTIF('2027祝日等（不使用）'!$A$1:$A$20,単年カーブ!A15722)=1),0,1)</f>
        <v>1</v>
      </c>
      <c r="O15722">
        <f t="shared" si="1716"/>
        <v>23</v>
      </c>
      <c r="P15722">
        <f t="shared" si="1721"/>
        <v>1</v>
      </c>
      <c r="Q15722">
        <f t="shared" si="1722"/>
        <v>1</v>
      </c>
    </row>
    <row r="15723" spans="1:17" ht="19.5" x14ac:dyDescent="0.4">
      <c r="A15723" s="33">
        <f t="shared" si="1717"/>
        <v>46805</v>
      </c>
      <c r="B15723" s="27" t="str">
        <f t="shared" si="1718"/>
        <v>(火)</v>
      </c>
      <c r="C15723" s="34">
        <v>0.47916666666666702</v>
      </c>
      <c r="D15723" s="16" t="s">
        <v>18</v>
      </c>
      <c r="E15723" s="35">
        <v>0.5</v>
      </c>
      <c r="F15723" s="50">
        <f>IF(COUNTIF('リスト（不使用）'!$A$5:$A$6,単年カーブ!$A$1),"希望数量入力ください",'単年（2027年度）'!$E$12*単年カーブ!$R$3+'単年（2027年度）'!$E$12*(1-単年カーブ!$R$3)*単年カーブ!Q15723)</f>
        <v>0</v>
      </c>
      <c r="G15723" s="47">
        <f t="shared" si="1719"/>
        <v>0</v>
      </c>
      <c r="M15723">
        <f t="shared" si="1720"/>
        <v>2</v>
      </c>
      <c r="N15723">
        <f>IF(OR(WEEKDAY(A15723)=1,WEEKDAY(A15723)=7,COUNTIF('2027祝日等（不使用）'!$A$1:$A$20,単年カーブ!A15723)=1),0,1)</f>
        <v>1</v>
      </c>
      <c r="O15723">
        <f t="shared" si="1716"/>
        <v>24</v>
      </c>
      <c r="P15723">
        <f t="shared" si="1721"/>
        <v>1</v>
      </c>
      <c r="Q15723">
        <f t="shared" si="1722"/>
        <v>1</v>
      </c>
    </row>
    <row r="15724" spans="1:17" ht="19.5" x14ac:dyDescent="0.4">
      <c r="A15724" s="33">
        <f t="shared" si="1717"/>
        <v>46805</v>
      </c>
      <c r="B15724" s="27" t="str">
        <f t="shared" si="1718"/>
        <v>(火)</v>
      </c>
      <c r="C15724" s="34">
        <v>0.5</v>
      </c>
      <c r="D15724" s="16" t="s">
        <v>18</v>
      </c>
      <c r="E15724" s="35">
        <v>0.52083333333333304</v>
      </c>
      <c r="F15724" s="50">
        <f>IF(COUNTIF('リスト（不使用）'!$A$5:$A$6,単年カーブ!$A$1),"希望数量入力ください",'単年（2027年度）'!$E$12*単年カーブ!$R$3+'単年（2027年度）'!$E$12*(1-単年カーブ!$R$3)*単年カーブ!Q15724)</f>
        <v>0</v>
      </c>
      <c r="G15724" s="47">
        <f t="shared" si="1719"/>
        <v>0</v>
      </c>
      <c r="M15724">
        <f t="shared" si="1720"/>
        <v>2</v>
      </c>
      <c r="N15724">
        <f>IF(OR(WEEKDAY(A15724)=1,WEEKDAY(A15724)=7,COUNTIF('2027祝日等（不使用）'!$A$1:$A$20,単年カーブ!A15724)=1),0,1)</f>
        <v>1</v>
      </c>
      <c r="O15724">
        <f t="shared" si="1716"/>
        <v>25</v>
      </c>
      <c r="P15724">
        <f t="shared" si="1721"/>
        <v>1</v>
      </c>
      <c r="Q15724">
        <f t="shared" si="1722"/>
        <v>1</v>
      </c>
    </row>
    <row r="15725" spans="1:17" ht="19.5" x14ac:dyDescent="0.4">
      <c r="A15725" s="33">
        <f t="shared" si="1717"/>
        <v>46805</v>
      </c>
      <c r="B15725" s="27" t="str">
        <f t="shared" si="1718"/>
        <v>(火)</v>
      </c>
      <c r="C15725" s="34">
        <v>0.52083333333333304</v>
      </c>
      <c r="D15725" s="16" t="s">
        <v>18</v>
      </c>
      <c r="E15725" s="35">
        <v>0.54166666666666696</v>
      </c>
      <c r="F15725" s="50">
        <f>IF(COUNTIF('リスト（不使用）'!$A$5:$A$6,単年カーブ!$A$1),"希望数量入力ください",'単年（2027年度）'!$E$12*単年カーブ!$R$3+'単年（2027年度）'!$E$12*(1-単年カーブ!$R$3)*単年カーブ!Q15725)</f>
        <v>0</v>
      </c>
      <c r="G15725" s="47">
        <f t="shared" si="1719"/>
        <v>0</v>
      </c>
      <c r="M15725">
        <f t="shared" si="1720"/>
        <v>2</v>
      </c>
      <c r="N15725">
        <f>IF(OR(WEEKDAY(A15725)=1,WEEKDAY(A15725)=7,COUNTIF('2027祝日等（不使用）'!$A$1:$A$20,単年カーブ!A15725)=1),0,1)</f>
        <v>1</v>
      </c>
      <c r="O15725">
        <f t="shared" si="1716"/>
        <v>26</v>
      </c>
      <c r="P15725">
        <f t="shared" si="1721"/>
        <v>1</v>
      </c>
      <c r="Q15725">
        <f t="shared" si="1722"/>
        <v>1</v>
      </c>
    </row>
    <row r="15726" spans="1:17" ht="19.5" x14ac:dyDescent="0.4">
      <c r="A15726" s="33">
        <f t="shared" si="1717"/>
        <v>46805</v>
      </c>
      <c r="B15726" s="27" t="str">
        <f t="shared" si="1718"/>
        <v>(火)</v>
      </c>
      <c r="C15726" s="34">
        <v>0.54166666666666696</v>
      </c>
      <c r="D15726" s="16" t="s">
        <v>18</v>
      </c>
      <c r="E15726" s="35">
        <v>0.5625</v>
      </c>
      <c r="F15726" s="50">
        <f>IF(COUNTIF('リスト（不使用）'!$A$5:$A$6,単年カーブ!$A$1),"希望数量入力ください",'単年（2027年度）'!$E$12*単年カーブ!$R$3+'単年（2027年度）'!$E$12*(1-単年カーブ!$R$3)*単年カーブ!Q15726)</f>
        <v>0</v>
      </c>
      <c r="G15726" s="47">
        <f t="shared" si="1719"/>
        <v>0</v>
      </c>
      <c r="M15726">
        <f t="shared" si="1720"/>
        <v>2</v>
      </c>
      <c r="N15726">
        <f>IF(OR(WEEKDAY(A15726)=1,WEEKDAY(A15726)=7,COUNTIF('2027祝日等（不使用）'!$A$1:$A$20,単年カーブ!A15726)=1),0,1)</f>
        <v>1</v>
      </c>
      <c r="O15726">
        <f t="shared" si="1716"/>
        <v>27</v>
      </c>
      <c r="P15726">
        <f t="shared" si="1721"/>
        <v>1</v>
      </c>
      <c r="Q15726">
        <f t="shared" si="1722"/>
        <v>1</v>
      </c>
    </row>
    <row r="15727" spans="1:17" ht="19.5" x14ac:dyDescent="0.4">
      <c r="A15727" s="33">
        <f t="shared" si="1717"/>
        <v>46805</v>
      </c>
      <c r="B15727" s="27" t="str">
        <f t="shared" si="1718"/>
        <v>(火)</v>
      </c>
      <c r="C15727" s="34">
        <v>0.5625</v>
      </c>
      <c r="D15727" s="16" t="s">
        <v>18</v>
      </c>
      <c r="E15727" s="35">
        <v>0.58333333333333304</v>
      </c>
      <c r="F15727" s="50">
        <f>IF(COUNTIF('リスト（不使用）'!$A$5:$A$6,単年カーブ!$A$1),"希望数量入力ください",'単年（2027年度）'!$E$12*単年カーブ!$R$3+'単年（2027年度）'!$E$12*(1-単年カーブ!$R$3)*単年カーブ!Q15727)</f>
        <v>0</v>
      </c>
      <c r="G15727" s="47">
        <f t="shared" si="1719"/>
        <v>0</v>
      </c>
      <c r="M15727">
        <f t="shared" si="1720"/>
        <v>2</v>
      </c>
      <c r="N15727">
        <f>IF(OR(WEEKDAY(A15727)=1,WEEKDAY(A15727)=7,COUNTIF('2027祝日等（不使用）'!$A$1:$A$20,単年カーブ!A15727)=1),0,1)</f>
        <v>1</v>
      </c>
      <c r="O15727">
        <f t="shared" si="1716"/>
        <v>28</v>
      </c>
      <c r="P15727">
        <f t="shared" si="1721"/>
        <v>1</v>
      </c>
      <c r="Q15727">
        <f t="shared" si="1722"/>
        <v>1</v>
      </c>
    </row>
    <row r="15728" spans="1:17" ht="19.5" x14ac:dyDescent="0.4">
      <c r="A15728" s="33">
        <f t="shared" si="1717"/>
        <v>46805</v>
      </c>
      <c r="B15728" s="27" t="str">
        <f t="shared" si="1718"/>
        <v>(火)</v>
      </c>
      <c r="C15728" s="34">
        <v>0.58333333333333304</v>
      </c>
      <c r="D15728" s="16" t="s">
        <v>18</v>
      </c>
      <c r="E15728" s="35">
        <v>0.60416666666666696</v>
      </c>
      <c r="F15728" s="50">
        <f>IF(COUNTIF('リスト（不使用）'!$A$5:$A$6,単年カーブ!$A$1),"希望数量入力ください",'単年（2027年度）'!$E$12*単年カーブ!$R$3+'単年（2027年度）'!$E$12*(1-単年カーブ!$R$3)*単年カーブ!Q15728)</f>
        <v>0</v>
      </c>
      <c r="G15728" s="47">
        <f t="shared" si="1719"/>
        <v>0</v>
      </c>
      <c r="M15728">
        <f t="shared" si="1720"/>
        <v>2</v>
      </c>
      <c r="N15728">
        <f>IF(OR(WEEKDAY(A15728)=1,WEEKDAY(A15728)=7,COUNTIF('2027祝日等（不使用）'!$A$1:$A$20,単年カーブ!A15728)=1),0,1)</f>
        <v>1</v>
      </c>
      <c r="O15728">
        <f t="shared" si="1716"/>
        <v>29</v>
      </c>
      <c r="P15728">
        <f t="shared" si="1721"/>
        <v>1</v>
      </c>
      <c r="Q15728">
        <f t="shared" si="1722"/>
        <v>1</v>
      </c>
    </row>
    <row r="15729" spans="1:17" ht="19.5" x14ac:dyDescent="0.4">
      <c r="A15729" s="33">
        <f t="shared" si="1717"/>
        <v>46805</v>
      </c>
      <c r="B15729" s="27" t="str">
        <f t="shared" si="1718"/>
        <v>(火)</v>
      </c>
      <c r="C15729" s="34">
        <v>0.60416666666666696</v>
      </c>
      <c r="D15729" s="16" t="s">
        <v>18</v>
      </c>
      <c r="E15729" s="35">
        <v>0.625</v>
      </c>
      <c r="F15729" s="50">
        <f>IF(COUNTIF('リスト（不使用）'!$A$5:$A$6,単年カーブ!$A$1),"希望数量入力ください",'単年（2027年度）'!$E$12*単年カーブ!$R$3+'単年（2027年度）'!$E$12*(1-単年カーブ!$R$3)*単年カーブ!Q15729)</f>
        <v>0</v>
      </c>
      <c r="G15729" s="47">
        <f t="shared" si="1719"/>
        <v>0</v>
      </c>
      <c r="M15729">
        <f t="shared" si="1720"/>
        <v>2</v>
      </c>
      <c r="N15729">
        <f>IF(OR(WEEKDAY(A15729)=1,WEEKDAY(A15729)=7,COUNTIF('2027祝日等（不使用）'!$A$1:$A$20,単年カーブ!A15729)=1),0,1)</f>
        <v>1</v>
      </c>
      <c r="O15729">
        <f t="shared" si="1716"/>
        <v>30</v>
      </c>
      <c r="P15729">
        <f t="shared" si="1721"/>
        <v>1</v>
      </c>
      <c r="Q15729">
        <f t="shared" si="1722"/>
        <v>1</v>
      </c>
    </row>
    <row r="15730" spans="1:17" ht="19.5" x14ac:dyDescent="0.4">
      <c r="A15730" s="33">
        <f t="shared" si="1717"/>
        <v>46805</v>
      </c>
      <c r="B15730" s="27" t="str">
        <f t="shared" si="1718"/>
        <v>(火)</v>
      </c>
      <c r="C15730" s="34">
        <v>0.625</v>
      </c>
      <c r="D15730" s="16" t="s">
        <v>18</v>
      </c>
      <c r="E15730" s="35">
        <v>0.64583333333333304</v>
      </c>
      <c r="F15730" s="50">
        <f>IF(COUNTIF('リスト（不使用）'!$A$5:$A$6,単年カーブ!$A$1),"希望数量入力ください",'単年（2027年度）'!$E$12*単年カーブ!$R$3+'単年（2027年度）'!$E$12*(1-単年カーブ!$R$3)*単年カーブ!Q15730)</f>
        <v>0</v>
      </c>
      <c r="G15730" s="47">
        <f t="shared" si="1719"/>
        <v>0</v>
      </c>
      <c r="M15730">
        <f t="shared" si="1720"/>
        <v>2</v>
      </c>
      <c r="N15730">
        <f>IF(OR(WEEKDAY(A15730)=1,WEEKDAY(A15730)=7,COUNTIF('2027祝日等（不使用）'!$A$1:$A$20,単年カーブ!A15730)=1),0,1)</f>
        <v>1</v>
      </c>
      <c r="O15730">
        <f t="shared" si="1716"/>
        <v>31</v>
      </c>
      <c r="P15730">
        <f t="shared" si="1721"/>
        <v>1</v>
      </c>
      <c r="Q15730">
        <f t="shared" si="1722"/>
        <v>1</v>
      </c>
    </row>
    <row r="15731" spans="1:17" ht="19.5" x14ac:dyDescent="0.4">
      <c r="A15731" s="33">
        <f t="shared" si="1717"/>
        <v>46805</v>
      </c>
      <c r="B15731" s="27" t="str">
        <f t="shared" si="1718"/>
        <v>(火)</v>
      </c>
      <c r="C15731" s="34">
        <v>0.64583333333333304</v>
      </c>
      <c r="D15731" s="16" t="s">
        <v>18</v>
      </c>
      <c r="E15731" s="35">
        <v>0.66666666666666696</v>
      </c>
      <c r="F15731" s="50">
        <f>IF(COUNTIF('リスト（不使用）'!$A$5:$A$6,単年カーブ!$A$1),"希望数量入力ください",'単年（2027年度）'!$E$12*単年カーブ!$R$3+'単年（2027年度）'!$E$12*(1-単年カーブ!$R$3)*単年カーブ!Q15731)</f>
        <v>0</v>
      </c>
      <c r="G15731" s="47">
        <f t="shared" si="1719"/>
        <v>0</v>
      </c>
      <c r="M15731">
        <f t="shared" si="1720"/>
        <v>2</v>
      </c>
      <c r="N15731">
        <f>IF(OR(WEEKDAY(A15731)=1,WEEKDAY(A15731)=7,COUNTIF('2027祝日等（不使用）'!$A$1:$A$20,単年カーブ!A15731)=1),0,1)</f>
        <v>1</v>
      </c>
      <c r="O15731">
        <f t="shared" si="1716"/>
        <v>32</v>
      </c>
      <c r="P15731">
        <f t="shared" si="1721"/>
        <v>1</v>
      </c>
      <c r="Q15731">
        <f t="shared" si="1722"/>
        <v>1</v>
      </c>
    </row>
    <row r="15732" spans="1:17" ht="19.5" x14ac:dyDescent="0.4">
      <c r="A15732" s="33">
        <f t="shared" si="1717"/>
        <v>46805</v>
      </c>
      <c r="B15732" s="27" t="str">
        <f t="shared" si="1718"/>
        <v>(火)</v>
      </c>
      <c r="C15732" s="34">
        <v>0.66666666666666696</v>
      </c>
      <c r="D15732" s="16" t="s">
        <v>18</v>
      </c>
      <c r="E15732" s="35">
        <v>0.6875</v>
      </c>
      <c r="F15732" s="50">
        <f>IF(COUNTIF('リスト（不使用）'!$A$5:$A$6,単年カーブ!$A$1),"希望数量入力ください",'単年（2027年度）'!$E$12*単年カーブ!$R$3+'単年（2027年度）'!$E$12*(1-単年カーブ!$R$3)*単年カーブ!Q15732)</f>
        <v>0</v>
      </c>
      <c r="G15732" s="47">
        <f t="shared" si="1719"/>
        <v>0</v>
      </c>
      <c r="M15732">
        <f t="shared" si="1720"/>
        <v>2</v>
      </c>
      <c r="N15732">
        <f>IF(OR(WEEKDAY(A15732)=1,WEEKDAY(A15732)=7,COUNTIF('2027祝日等（不使用）'!$A$1:$A$20,単年カーブ!A15732)=1),0,1)</f>
        <v>1</v>
      </c>
      <c r="O15732">
        <f t="shared" ref="O15732:O15795" si="1723">O15684</f>
        <v>33</v>
      </c>
      <c r="P15732">
        <f t="shared" si="1721"/>
        <v>1</v>
      </c>
      <c r="Q15732">
        <f t="shared" si="1722"/>
        <v>1</v>
      </c>
    </row>
    <row r="15733" spans="1:17" ht="19.5" x14ac:dyDescent="0.4">
      <c r="A15733" s="33">
        <f t="shared" si="1717"/>
        <v>46805</v>
      </c>
      <c r="B15733" s="27" t="str">
        <f t="shared" si="1718"/>
        <v>(火)</v>
      </c>
      <c r="C15733" s="34">
        <v>0.6875</v>
      </c>
      <c r="D15733" s="16" t="s">
        <v>18</v>
      </c>
      <c r="E15733" s="35">
        <v>0.70833333333333304</v>
      </c>
      <c r="F15733" s="50">
        <f>IF(COUNTIF('リスト（不使用）'!$A$5:$A$6,単年カーブ!$A$1),"希望数量入力ください",'単年（2027年度）'!$E$12*単年カーブ!$R$3+'単年（2027年度）'!$E$12*(1-単年カーブ!$R$3)*単年カーブ!Q15733)</f>
        <v>0</v>
      </c>
      <c r="G15733" s="47">
        <f t="shared" si="1719"/>
        <v>0</v>
      </c>
      <c r="M15733">
        <f t="shared" si="1720"/>
        <v>2</v>
      </c>
      <c r="N15733">
        <f>IF(OR(WEEKDAY(A15733)=1,WEEKDAY(A15733)=7,COUNTIF('2027祝日等（不使用）'!$A$1:$A$20,単年カーブ!A15733)=1),0,1)</f>
        <v>1</v>
      </c>
      <c r="O15733">
        <f t="shared" si="1723"/>
        <v>34</v>
      </c>
      <c r="P15733">
        <f t="shared" si="1721"/>
        <v>1</v>
      </c>
      <c r="Q15733">
        <f t="shared" si="1722"/>
        <v>1</v>
      </c>
    </row>
    <row r="15734" spans="1:17" ht="19.5" x14ac:dyDescent="0.4">
      <c r="A15734" s="33">
        <f t="shared" si="1717"/>
        <v>46805</v>
      </c>
      <c r="B15734" s="27" t="str">
        <f t="shared" si="1718"/>
        <v>(火)</v>
      </c>
      <c r="C15734" s="34">
        <v>0.70833333333333304</v>
      </c>
      <c r="D15734" s="16" t="s">
        <v>18</v>
      </c>
      <c r="E15734" s="35">
        <v>0.72916666666666696</v>
      </c>
      <c r="F15734" s="50">
        <f>IF(COUNTIF('リスト（不使用）'!$A$5:$A$6,単年カーブ!$A$1),"希望数量入力ください",'単年（2027年度）'!$E$12*単年カーブ!$R$3+'単年（2027年度）'!$E$12*(1-単年カーブ!$R$3)*単年カーブ!Q15734)</f>
        <v>0</v>
      </c>
      <c r="G15734" s="47">
        <f t="shared" si="1719"/>
        <v>0</v>
      </c>
      <c r="M15734">
        <f t="shared" si="1720"/>
        <v>2</v>
      </c>
      <c r="N15734">
        <f>IF(OR(WEEKDAY(A15734)=1,WEEKDAY(A15734)=7,COUNTIF('2027祝日等（不使用）'!$A$1:$A$20,単年カーブ!A15734)=1),0,1)</f>
        <v>1</v>
      </c>
      <c r="O15734">
        <f t="shared" si="1723"/>
        <v>35</v>
      </c>
      <c r="P15734">
        <f t="shared" si="1721"/>
        <v>1</v>
      </c>
      <c r="Q15734">
        <f t="shared" si="1722"/>
        <v>1</v>
      </c>
    </row>
    <row r="15735" spans="1:17" ht="19.5" x14ac:dyDescent="0.4">
      <c r="A15735" s="33">
        <f t="shared" si="1717"/>
        <v>46805</v>
      </c>
      <c r="B15735" s="27" t="str">
        <f t="shared" si="1718"/>
        <v>(火)</v>
      </c>
      <c r="C15735" s="34">
        <v>0.72916666666666696</v>
      </c>
      <c r="D15735" s="16" t="s">
        <v>18</v>
      </c>
      <c r="E15735" s="35">
        <v>0.75</v>
      </c>
      <c r="F15735" s="50">
        <f>IF(COUNTIF('リスト（不使用）'!$A$5:$A$6,単年カーブ!$A$1),"希望数量入力ください",'単年（2027年度）'!$E$12*単年カーブ!$R$3+'単年（2027年度）'!$E$12*(1-単年カーブ!$R$3)*単年カーブ!Q15735)</f>
        <v>0</v>
      </c>
      <c r="G15735" s="47">
        <f t="shared" si="1719"/>
        <v>0</v>
      </c>
      <c r="M15735">
        <f t="shared" si="1720"/>
        <v>2</v>
      </c>
      <c r="N15735">
        <f>IF(OR(WEEKDAY(A15735)=1,WEEKDAY(A15735)=7,COUNTIF('2027祝日等（不使用）'!$A$1:$A$20,単年カーブ!A15735)=1),0,1)</f>
        <v>1</v>
      </c>
      <c r="O15735">
        <f t="shared" si="1723"/>
        <v>36</v>
      </c>
      <c r="P15735">
        <f t="shared" si="1721"/>
        <v>1</v>
      </c>
      <c r="Q15735">
        <f t="shared" si="1722"/>
        <v>1</v>
      </c>
    </row>
    <row r="15736" spans="1:17" ht="19.5" x14ac:dyDescent="0.4">
      <c r="A15736" s="33">
        <f t="shared" si="1717"/>
        <v>46805</v>
      </c>
      <c r="B15736" s="27" t="str">
        <f t="shared" si="1718"/>
        <v>(火)</v>
      </c>
      <c r="C15736" s="34">
        <v>0.75</v>
      </c>
      <c r="D15736" s="16" t="s">
        <v>18</v>
      </c>
      <c r="E15736" s="35">
        <v>0.77083333333333304</v>
      </c>
      <c r="F15736" s="50">
        <f>IF(COUNTIF('リスト（不使用）'!$A$5:$A$6,単年カーブ!$A$1),"希望数量入力ください",'単年（2027年度）'!$E$12*単年カーブ!$R$3+'単年（2027年度）'!$E$12*(1-単年カーブ!$R$3)*単年カーブ!Q15736)</f>
        <v>0</v>
      </c>
      <c r="G15736" s="47">
        <f t="shared" si="1719"/>
        <v>0</v>
      </c>
      <c r="M15736">
        <f t="shared" si="1720"/>
        <v>2</v>
      </c>
      <c r="N15736">
        <f>IF(OR(WEEKDAY(A15736)=1,WEEKDAY(A15736)=7,COUNTIF('2027祝日等（不使用）'!$A$1:$A$20,単年カーブ!A15736)=1),0,1)</f>
        <v>1</v>
      </c>
      <c r="O15736">
        <f t="shared" si="1723"/>
        <v>37</v>
      </c>
      <c r="P15736">
        <f t="shared" si="1721"/>
        <v>1</v>
      </c>
      <c r="Q15736">
        <f t="shared" si="1722"/>
        <v>1</v>
      </c>
    </row>
    <row r="15737" spans="1:17" ht="19.5" x14ac:dyDescent="0.4">
      <c r="A15737" s="33">
        <f t="shared" si="1717"/>
        <v>46805</v>
      </c>
      <c r="B15737" s="27" t="str">
        <f t="shared" si="1718"/>
        <v>(火)</v>
      </c>
      <c r="C15737" s="34">
        <v>0.77083333333333304</v>
      </c>
      <c r="D15737" s="16" t="s">
        <v>18</v>
      </c>
      <c r="E15737" s="35">
        <v>0.79166666666666696</v>
      </c>
      <c r="F15737" s="50">
        <f>IF(COUNTIF('リスト（不使用）'!$A$5:$A$6,単年カーブ!$A$1),"希望数量入力ください",'単年（2027年度）'!$E$12*単年カーブ!$R$3+'単年（2027年度）'!$E$12*(1-単年カーブ!$R$3)*単年カーブ!Q15737)</f>
        <v>0</v>
      </c>
      <c r="G15737" s="47">
        <f t="shared" si="1719"/>
        <v>0</v>
      </c>
      <c r="M15737">
        <f t="shared" si="1720"/>
        <v>2</v>
      </c>
      <c r="N15737">
        <f>IF(OR(WEEKDAY(A15737)=1,WEEKDAY(A15737)=7,COUNTIF('2027祝日等（不使用）'!$A$1:$A$20,単年カーブ!A15737)=1),0,1)</f>
        <v>1</v>
      </c>
      <c r="O15737">
        <f t="shared" si="1723"/>
        <v>38</v>
      </c>
      <c r="P15737">
        <f t="shared" si="1721"/>
        <v>1</v>
      </c>
      <c r="Q15737">
        <f t="shared" si="1722"/>
        <v>1</v>
      </c>
    </row>
    <row r="15738" spans="1:17" ht="19.5" x14ac:dyDescent="0.4">
      <c r="A15738" s="33">
        <f t="shared" ref="A15738:A15801" si="1724">A15690+1</f>
        <v>46805</v>
      </c>
      <c r="B15738" s="27" t="str">
        <f t="shared" si="1718"/>
        <v>(火)</v>
      </c>
      <c r="C15738" s="34">
        <v>0.79166666666666696</v>
      </c>
      <c r="D15738" s="16" t="s">
        <v>18</v>
      </c>
      <c r="E15738" s="35">
        <v>0.8125</v>
      </c>
      <c r="F15738" s="50">
        <f>IF(COUNTIF('リスト（不使用）'!$A$5:$A$6,単年カーブ!$A$1),"希望数量入力ください",'単年（2027年度）'!$E$12*単年カーブ!$R$3+'単年（2027年度）'!$E$12*(1-単年カーブ!$R$3)*単年カーブ!Q15738)</f>
        <v>0</v>
      </c>
      <c r="G15738" s="47">
        <f t="shared" si="1719"/>
        <v>0</v>
      </c>
      <c r="M15738">
        <f t="shared" si="1720"/>
        <v>2</v>
      </c>
      <c r="N15738">
        <f>IF(OR(WEEKDAY(A15738)=1,WEEKDAY(A15738)=7,COUNTIF('2027祝日等（不使用）'!$A$1:$A$20,単年カーブ!A15738)=1),0,1)</f>
        <v>1</v>
      </c>
      <c r="O15738">
        <f t="shared" si="1723"/>
        <v>39</v>
      </c>
      <c r="P15738">
        <f t="shared" si="1721"/>
        <v>1</v>
      </c>
      <c r="Q15738">
        <f t="shared" si="1722"/>
        <v>1</v>
      </c>
    </row>
    <row r="15739" spans="1:17" ht="19.5" x14ac:dyDescent="0.4">
      <c r="A15739" s="33">
        <f t="shared" si="1724"/>
        <v>46805</v>
      </c>
      <c r="B15739" s="27" t="str">
        <f t="shared" si="1718"/>
        <v>(火)</v>
      </c>
      <c r="C15739" s="34">
        <v>0.8125</v>
      </c>
      <c r="D15739" s="16" t="s">
        <v>18</v>
      </c>
      <c r="E15739" s="35">
        <v>0.83333333333333304</v>
      </c>
      <c r="F15739" s="50">
        <f>IF(COUNTIF('リスト（不使用）'!$A$5:$A$6,単年カーブ!$A$1),"希望数量入力ください",'単年（2027年度）'!$E$12*単年カーブ!$R$3+'単年（2027年度）'!$E$12*(1-単年カーブ!$R$3)*単年カーブ!Q15739)</f>
        <v>0</v>
      </c>
      <c r="G15739" s="47">
        <f t="shared" si="1719"/>
        <v>0</v>
      </c>
      <c r="M15739">
        <f t="shared" si="1720"/>
        <v>2</v>
      </c>
      <c r="N15739">
        <f>IF(OR(WEEKDAY(A15739)=1,WEEKDAY(A15739)=7,COUNTIF('2027祝日等（不使用）'!$A$1:$A$20,単年カーブ!A15739)=1),0,1)</f>
        <v>1</v>
      </c>
      <c r="O15739">
        <f t="shared" si="1723"/>
        <v>40</v>
      </c>
      <c r="P15739">
        <f t="shared" si="1721"/>
        <v>1</v>
      </c>
      <c r="Q15739">
        <f t="shared" si="1722"/>
        <v>1</v>
      </c>
    </row>
    <row r="15740" spans="1:17" ht="19.5" x14ac:dyDescent="0.4">
      <c r="A15740" s="33">
        <f t="shared" si="1724"/>
        <v>46805</v>
      </c>
      <c r="B15740" s="27" t="str">
        <f t="shared" si="1718"/>
        <v>(火)</v>
      </c>
      <c r="C15740" s="34">
        <v>0.83333333333333304</v>
      </c>
      <c r="D15740" s="16" t="s">
        <v>18</v>
      </c>
      <c r="E15740" s="35">
        <v>0.85416666666666696</v>
      </c>
      <c r="F15740" s="50">
        <f>IF(COUNTIF('リスト（不使用）'!$A$5:$A$6,単年カーブ!$A$1),"希望数量入力ください",'単年（2027年度）'!$E$12*単年カーブ!$R$3+'単年（2027年度）'!$E$12*(1-単年カーブ!$R$3)*単年カーブ!Q15740)</f>
        <v>0</v>
      </c>
      <c r="G15740" s="47">
        <f t="shared" si="1719"/>
        <v>0</v>
      </c>
      <c r="M15740">
        <f t="shared" si="1720"/>
        <v>2</v>
      </c>
      <c r="N15740">
        <f>IF(OR(WEEKDAY(A15740)=1,WEEKDAY(A15740)=7,COUNTIF('2027祝日等（不使用）'!$A$1:$A$20,単年カーブ!A15740)=1),0,1)</f>
        <v>1</v>
      </c>
      <c r="O15740">
        <f t="shared" si="1723"/>
        <v>41</v>
      </c>
      <c r="P15740">
        <f t="shared" si="1721"/>
        <v>0</v>
      </c>
      <c r="Q15740">
        <f t="shared" si="1722"/>
        <v>0</v>
      </c>
    </row>
    <row r="15741" spans="1:17" ht="19.5" x14ac:dyDescent="0.4">
      <c r="A15741" s="33">
        <f t="shared" si="1724"/>
        <v>46805</v>
      </c>
      <c r="B15741" s="27" t="str">
        <f t="shared" si="1718"/>
        <v>(火)</v>
      </c>
      <c r="C15741" s="34">
        <v>0.85416666666666696</v>
      </c>
      <c r="D15741" s="16" t="s">
        <v>18</v>
      </c>
      <c r="E15741" s="35">
        <v>0.875</v>
      </c>
      <c r="F15741" s="50">
        <f>IF(COUNTIF('リスト（不使用）'!$A$5:$A$6,単年カーブ!$A$1),"希望数量入力ください",'単年（2027年度）'!$E$12*単年カーブ!$R$3+'単年（2027年度）'!$E$12*(1-単年カーブ!$R$3)*単年カーブ!Q15741)</f>
        <v>0</v>
      </c>
      <c r="G15741" s="47">
        <f t="shared" si="1719"/>
        <v>0</v>
      </c>
      <c r="M15741">
        <f t="shared" si="1720"/>
        <v>2</v>
      </c>
      <c r="N15741">
        <f>IF(OR(WEEKDAY(A15741)=1,WEEKDAY(A15741)=7,COUNTIF('2027祝日等（不使用）'!$A$1:$A$20,単年カーブ!A15741)=1),0,1)</f>
        <v>1</v>
      </c>
      <c r="O15741">
        <f t="shared" si="1723"/>
        <v>42</v>
      </c>
      <c r="P15741">
        <f t="shared" si="1721"/>
        <v>0</v>
      </c>
      <c r="Q15741">
        <f t="shared" si="1722"/>
        <v>0</v>
      </c>
    </row>
    <row r="15742" spans="1:17" ht="19.5" x14ac:dyDescent="0.4">
      <c r="A15742" s="33">
        <f t="shared" si="1724"/>
        <v>46805</v>
      </c>
      <c r="B15742" s="27" t="str">
        <f t="shared" si="1718"/>
        <v>(火)</v>
      </c>
      <c r="C15742" s="34">
        <v>0.875</v>
      </c>
      <c r="D15742" s="16" t="s">
        <v>18</v>
      </c>
      <c r="E15742" s="35">
        <v>0.89583333333333304</v>
      </c>
      <c r="F15742" s="50">
        <f>IF(COUNTIF('リスト（不使用）'!$A$5:$A$6,単年カーブ!$A$1),"希望数量入力ください",'単年（2027年度）'!$E$12*単年カーブ!$R$3+'単年（2027年度）'!$E$12*(1-単年カーブ!$R$3)*単年カーブ!Q15742)</f>
        <v>0</v>
      </c>
      <c r="G15742" s="47">
        <f t="shared" si="1719"/>
        <v>0</v>
      </c>
      <c r="M15742">
        <f t="shared" si="1720"/>
        <v>2</v>
      </c>
      <c r="N15742">
        <f>IF(OR(WEEKDAY(A15742)=1,WEEKDAY(A15742)=7,COUNTIF('2027祝日等（不使用）'!$A$1:$A$20,単年カーブ!A15742)=1),0,1)</f>
        <v>1</v>
      </c>
      <c r="O15742">
        <f t="shared" si="1723"/>
        <v>43</v>
      </c>
      <c r="P15742">
        <f t="shared" si="1721"/>
        <v>0</v>
      </c>
      <c r="Q15742">
        <f t="shared" si="1722"/>
        <v>0</v>
      </c>
    </row>
    <row r="15743" spans="1:17" ht="19.5" x14ac:dyDescent="0.4">
      <c r="A15743" s="33">
        <f t="shared" si="1724"/>
        <v>46805</v>
      </c>
      <c r="B15743" s="27" t="str">
        <f t="shared" si="1718"/>
        <v>(火)</v>
      </c>
      <c r="C15743" s="34">
        <v>0.89583333333333304</v>
      </c>
      <c r="D15743" s="16" t="s">
        <v>18</v>
      </c>
      <c r="E15743" s="35">
        <v>0.91666666666666696</v>
      </c>
      <c r="F15743" s="50">
        <f>IF(COUNTIF('リスト（不使用）'!$A$5:$A$6,単年カーブ!$A$1),"希望数量入力ください",'単年（2027年度）'!$E$12*単年カーブ!$R$3+'単年（2027年度）'!$E$12*(1-単年カーブ!$R$3)*単年カーブ!Q15743)</f>
        <v>0</v>
      </c>
      <c r="G15743" s="47">
        <f t="shared" si="1719"/>
        <v>0</v>
      </c>
      <c r="M15743">
        <f t="shared" si="1720"/>
        <v>2</v>
      </c>
      <c r="N15743">
        <f>IF(OR(WEEKDAY(A15743)=1,WEEKDAY(A15743)=7,COUNTIF('2027祝日等（不使用）'!$A$1:$A$20,単年カーブ!A15743)=1),0,1)</f>
        <v>1</v>
      </c>
      <c r="O15743">
        <f t="shared" si="1723"/>
        <v>44</v>
      </c>
      <c r="P15743">
        <f t="shared" si="1721"/>
        <v>0</v>
      </c>
      <c r="Q15743">
        <f t="shared" si="1722"/>
        <v>0</v>
      </c>
    </row>
    <row r="15744" spans="1:17" ht="19.5" x14ac:dyDescent="0.4">
      <c r="A15744" s="33">
        <f t="shared" si="1724"/>
        <v>46805</v>
      </c>
      <c r="B15744" s="27" t="str">
        <f t="shared" si="1718"/>
        <v>(火)</v>
      </c>
      <c r="C15744" s="34">
        <v>0.91666666666666696</v>
      </c>
      <c r="D15744" s="16" t="s">
        <v>18</v>
      </c>
      <c r="E15744" s="35">
        <v>0.9375</v>
      </c>
      <c r="F15744" s="50">
        <f>IF(COUNTIF('リスト（不使用）'!$A$5:$A$6,単年カーブ!$A$1),"希望数量入力ください",'単年（2027年度）'!$E$12*単年カーブ!$R$3+'単年（2027年度）'!$E$12*(1-単年カーブ!$R$3)*単年カーブ!Q15744)</f>
        <v>0</v>
      </c>
      <c r="G15744" s="47">
        <f t="shared" si="1719"/>
        <v>0</v>
      </c>
      <c r="M15744">
        <f t="shared" si="1720"/>
        <v>2</v>
      </c>
      <c r="N15744">
        <f>IF(OR(WEEKDAY(A15744)=1,WEEKDAY(A15744)=7,COUNTIF('2027祝日等（不使用）'!$A$1:$A$20,単年カーブ!A15744)=1),0,1)</f>
        <v>1</v>
      </c>
      <c r="O15744">
        <f t="shared" si="1723"/>
        <v>45</v>
      </c>
      <c r="P15744">
        <f t="shared" si="1721"/>
        <v>0</v>
      </c>
      <c r="Q15744">
        <f t="shared" si="1722"/>
        <v>0</v>
      </c>
    </row>
    <row r="15745" spans="1:17" ht="19.5" x14ac:dyDescent="0.4">
      <c r="A15745" s="33">
        <f t="shared" si="1724"/>
        <v>46805</v>
      </c>
      <c r="B15745" s="27" t="str">
        <f t="shared" si="1718"/>
        <v>(火)</v>
      </c>
      <c r="C15745" s="34">
        <v>0.9375</v>
      </c>
      <c r="D15745" s="16" t="s">
        <v>18</v>
      </c>
      <c r="E15745" s="35">
        <v>0.95833333333333304</v>
      </c>
      <c r="F15745" s="50">
        <f>IF(COUNTIF('リスト（不使用）'!$A$5:$A$6,単年カーブ!$A$1),"希望数量入力ください",'単年（2027年度）'!$E$12*単年カーブ!$R$3+'単年（2027年度）'!$E$12*(1-単年カーブ!$R$3)*単年カーブ!Q15745)</f>
        <v>0</v>
      </c>
      <c r="G15745" s="47">
        <f t="shared" si="1719"/>
        <v>0</v>
      </c>
      <c r="M15745">
        <f t="shared" si="1720"/>
        <v>2</v>
      </c>
      <c r="N15745">
        <f>IF(OR(WEEKDAY(A15745)=1,WEEKDAY(A15745)=7,COUNTIF('2027祝日等（不使用）'!$A$1:$A$20,単年カーブ!A15745)=1),0,1)</f>
        <v>1</v>
      </c>
      <c r="O15745">
        <f t="shared" si="1723"/>
        <v>46</v>
      </c>
      <c r="P15745">
        <f t="shared" si="1721"/>
        <v>0</v>
      </c>
      <c r="Q15745">
        <f t="shared" si="1722"/>
        <v>0</v>
      </c>
    </row>
    <row r="15746" spans="1:17" ht="19.5" x14ac:dyDescent="0.4">
      <c r="A15746" s="33">
        <f t="shared" si="1724"/>
        <v>46805</v>
      </c>
      <c r="B15746" s="27" t="str">
        <f t="shared" si="1718"/>
        <v>(火)</v>
      </c>
      <c r="C15746" s="34">
        <v>0.95833333333333304</v>
      </c>
      <c r="D15746" s="16" t="s">
        <v>18</v>
      </c>
      <c r="E15746" s="35">
        <v>0.97916666666666696</v>
      </c>
      <c r="F15746" s="50">
        <f>IF(COUNTIF('リスト（不使用）'!$A$5:$A$6,単年カーブ!$A$1),"希望数量入力ください",'単年（2027年度）'!$E$12*単年カーブ!$R$3+'単年（2027年度）'!$E$12*(1-単年カーブ!$R$3)*単年カーブ!Q15746)</f>
        <v>0</v>
      </c>
      <c r="G15746" s="47">
        <f t="shared" si="1719"/>
        <v>0</v>
      </c>
      <c r="M15746">
        <f t="shared" si="1720"/>
        <v>2</v>
      </c>
      <c r="N15746">
        <f>IF(OR(WEEKDAY(A15746)=1,WEEKDAY(A15746)=7,COUNTIF('2027祝日等（不使用）'!$A$1:$A$20,単年カーブ!A15746)=1),0,1)</f>
        <v>1</v>
      </c>
      <c r="O15746">
        <f t="shared" si="1723"/>
        <v>47</v>
      </c>
      <c r="P15746">
        <f t="shared" si="1721"/>
        <v>0</v>
      </c>
      <c r="Q15746">
        <f t="shared" si="1722"/>
        <v>0</v>
      </c>
    </row>
    <row r="15747" spans="1:17" ht="19.5" x14ac:dyDescent="0.4">
      <c r="A15747" s="33">
        <f t="shared" si="1724"/>
        <v>46805</v>
      </c>
      <c r="B15747" s="27" t="str">
        <f t="shared" si="1718"/>
        <v>(火)</v>
      </c>
      <c r="C15747" s="34">
        <v>0.97916666666666696</v>
      </c>
      <c r="D15747" s="16" t="s">
        <v>18</v>
      </c>
      <c r="E15747" s="35" t="s">
        <v>17</v>
      </c>
      <c r="F15747" s="50">
        <f>IF(COUNTIF('リスト（不使用）'!$A$5:$A$6,単年カーブ!$A$1),"希望数量入力ください",'単年（2027年度）'!$E$12*単年カーブ!$R$3+'単年（2027年度）'!$E$12*(1-単年カーブ!$R$3)*単年カーブ!Q15747)</f>
        <v>0</v>
      </c>
      <c r="G15747" s="47">
        <f t="shared" si="1719"/>
        <v>0</v>
      </c>
      <c r="M15747">
        <f t="shared" si="1720"/>
        <v>2</v>
      </c>
      <c r="N15747">
        <f>IF(OR(WEEKDAY(A15747)=1,WEEKDAY(A15747)=7,COUNTIF('2027祝日等（不使用）'!$A$1:$A$20,単年カーブ!A15747)=1),0,1)</f>
        <v>1</v>
      </c>
      <c r="O15747">
        <f t="shared" si="1723"/>
        <v>48</v>
      </c>
      <c r="P15747">
        <f t="shared" si="1721"/>
        <v>0</v>
      </c>
      <c r="Q15747">
        <f t="shared" si="1722"/>
        <v>0</v>
      </c>
    </row>
    <row r="15748" spans="1:17" ht="19.5" x14ac:dyDescent="0.4">
      <c r="A15748" s="33">
        <f t="shared" si="1724"/>
        <v>46806</v>
      </c>
      <c r="B15748" s="27" t="str">
        <f t="shared" ref="B15748:B15811" si="1725">TEXT(A15748,"(aaa)")</f>
        <v>(水)</v>
      </c>
      <c r="C15748" s="34">
        <v>0</v>
      </c>
      <c r="D15748" s="16" t="s">
        <v>18</v>
      </c>
      <c r="E15748" s="35">
        <v>2.0833333333333332E-2</v>
      </c>
      <c r="F15748" s="50">
        <f>IF(COUNTIF('リスト（不使用）'!$A$5:$A$6,単年カーブ!$A$1),"希望数量入力ください",'単年（2027年度）'!$E$12*単年カーブ!$R$3+'単年（2027年度）'!$E$12*(1-単年カーブ!$R$3)*単年カーブ!Q15748)</f>
        <v>0</v>
      </c>
      <c r="G15748" s="47">
        <f t="shared" ref="G15748:G15811" si="1726">F15748/2</f>
        <v>0</v>
      </c>
      <c r="M15748">
        <f t="shared" ref="M15748:M15811" si="1727">MONTH(A15748)</f>
        <v>2</v>
      </c>
      <c r="N15748">
        <f>IF(OR(WEEKDAY(A15748)=1,WEEKDAY(A15748)=7,COUNTIF('2027祝日等（不使用）'!$A$1:$A$20,単年カーブ!A15748)=1),0,1)</f>
        <v>0</v>
      </c>
      <c r="O15748">
        <f t="shared" si="1723"/>
        <v>1</v>
      </c>
      <c r="P15748">
        <f t="shared" ref="P15748:P15811" si="1728">IF(AND(O15748&gt;16,O15748&lt;41),1,0)</f>
        <v>0</v>
      </c>
      <c r="Q15748">
        <f t="shared" ref="Q15748:Q15811" si="1729">P15748*N15748</f>
        <v>0</v>
      </c>
    </row>
    <row r="15749" spans="1:17" ht="19.5" x14ac:dyDescent="0.4">
      <c r="A15749" s="33">
        <f t="shared" si="1724"/>
        <v>46806</v>
      </c>
      <c r="B15749" s="27" t="str">
        <f t="shared" si="1725"/>
        <v>(水)</v>
      </c>
      <c r="C15749" s="34">
        <v>2.0833333333333332E-2</v>
      </c>
      <c r="D15749" s="16" t="s">
        <v>18</v>
      </c>
      <c r="E15749" s="35">
        <v>4.1666666666666664E-2</v>
      </c>
      <c r="F15749" s="50">
        <f>IF(COUNTIF('リスト（不使用）'!$A$5:$A$6,単年カーブ!$A$1),"希望数量入力ください",'単年（2027年度）'!$E$12*単年カーブ!$R$3+'単年（2027年度）'!$E$12*(1-単年カーブ!$R$3)*単年カーブ!Q15749)</f>
        <v>0</v>
      </c>
      <c r="G15749" s="47">
        <f t="shared" si="1726"/>
        <v>0</v>
      </c>
      <c r="M15749">
        <f t="shared" si="1727"/>
        <v>2</v>
      </c>
      <c r="N15749">
        <f>IF(OR(WEEKDAY(A15749)=1,WEEKDAY(A15749)=7,COUNTIF('2027祝日等（不使用）'!$A$1:$A$20,単年カーブ!A15749)=1),0,1)</f>
        <v>0</v>
      </c>
      <c r="O15749">
        <f t="shared" si="1723"/>
        <v>2</v>
      </c>
      <c r="P15749">
        <f t="shared" si="1728"/>
        <v>0</v>
      </c>
      <c r="Q15749">
        <f t="shared" si="1729"/>
        <v>0</v>
      </c>
    </row>
    <row r="15750" spans="1:17" ht="19.5" x14ac:dyDescent="0.4">
      <c r="A15750" s="33">
        <f t="shared" si="1724"/>
        <v>46806</v>
      </c>
      <c r="B15750" s="27" t="str">
        <f t="shared" si="1725"/>
        <v>(水)</v>
      </c>
      <c r="C15750" s="34">
        <v>4.1666666666666664E-2</v>
      </c>
      <c r="D15750" s="16" t="s">
        <v>18</v>
      </c>
      <c r="E15750" s="35">
        <v>6.25E-2</v>
      </c>
      <c r="F15750" s="50">
        <f>IF(COUNTIF('リスト（不使用）'!$A$5:$A$6,単年カーブ!$A$1),"希望数量入力ください",'単年（2027年度）'!$E$12*単年カーブ!$R$3+'単年（2027年度）'!$E$12*(1-単年カーブ!$R$3)*単年カーブ!Q15750)</f>
        <v>0</v>
      </c>
      <c r="G15750" s="47">
        <f t="shared" si="1726"/>
        <v>0</v>
      </c>
      <c r="M15750">
        <f t="shared" si="1727"/>
        <v>2</v>
      </c>
      <c r="N15750">
        <f>IF(OR(WEEKDAY(A15750)=1,WEEKDAY(A15750)=7,COUNTIF('2027祝日等（不使用）'!$A$1:$A$20,単年カーブ!A15750)=1),0,1)</f>
        <v>0</v>
      </c>
      <c r="O15750">
        <f t="shared" si="1723"/>
        <v>3</v>
      </c>
      <c r="P15750">
        <f t="shared" si="1728"/>
        <v>0</v>
      </c>
      <c r="Q15750">
        <f t="shared" si="1729"/>
        <v>0</v>
      </c>
    </row>
    <row r="15751" spans="1:17" ht="19.5" x14ac:dyDescent="0.4">
      <c r="A15751" s="33">
        <f t="shared" si="1724"/>
        <v>46806</v>
      </c>
      <c r="B15751" s="27" t="str">
        <f t="shared" si="1725"/>
        <v>(水)</v>
      </c>
      <c r="C15751" s="34">
        <v>6.25E-2</v>
      </c>
      <c r="D15751" s="16" t="s">
        <v>18</v>
      </c>
      <c r="E15751" s="35">
        <v>8.3333333333333301E-2</v>
      </c>
      <c r="F15751" s="50">
        <f>IF(COUNTIF('リスト（不使用）'!$A$5:$A$6,単年カーブ!$A$1),"希望数量入力ください",'単年（2027年度）'!$E$12*単年カーブ!$R$3+'単年（2027年度）'!$E$12*(1-単年カーブ!$R$3)*単年カーブ!Q15751)</f>
        <v>0</v>
      </c>
      <c r="G15751" s="47">
        <f t="shared" si="1726"/>
        <v>0</v>
      </c>
      <c r="M15751">
        <f t="shared" si="1727"/>
        <v>2</v>
      </c>
      <c r="N15751">
        <f>IF(OR(WEEKDAY(A15751)=1,WEEKDAY(A15751)=7,COUNTIF('2027祝日等（不使用）'!$A$1:$A$20,単年カーブ!A15751)=1),0,1)</f>
        <v>0</v>
      </c>
      <c r="O15751">
        <f t="shared" si="1723"/>
        <v>4</v>
      </c>
      <c r="P15751">
        <f t="shared" si="1728"/>
        <v>0</v>
      </c>
      <c r="Q15751">
        <f t="shared" si="1729"/>
        <v>0</v>
      </c>
    </row>
    <row r="15752" spans="1:17" ht="19.5" x14ac:dyDescent="0.4">
      <c r="A15752" s="33">
        <f t="shared" si="1724"/>
        <v>46806</v>
      </c>
      <c r="B15752" s="27" t="str">
        <f t="shared" si="1725"/>
        <v>(水)</v>
      </c>
      <c r="C15752" s="34">
        <v>8.3333333333333301E-2</v>
      </c>
      <c r="D15752" s="16" t="s">
        <v>18</v>
      </c>
      <c r="E15752" s="35">
        <v>0.104166666666667</v>
      </c>
      <c r="F15752" s="50">
        <f>IF(COUNTIF('リスト（不使用）'!$A$5:$A$6,単年カーブ!$A$1),"希望数量入力ください",'単年（2027年度）'!$E$12*単年カーブ!$R$3+'単年（2027年度）'!$E$12*(1-単年カーブ!$R$3)*単年カーブ!Q15752)</f>
        <v>0</v>
      </c>
      <c r="G15752" s="47">
        <f t="shared" si="1726"/>
        <v>0</v>
      </c>
      <c r="M15752">
        <f t="shared" si="1727"/>
        <v>2</v>
      </c>
      <c r="N15752">
        <f>IF(OR(WEEKDAY(A15752)=1,WEEKDAY(A15752)=7,COUNTIF('2027祝日等（不使用）'!$A$1:$A$20,単年カーブ!A15752)=1),0,1)</f>
        <v>0</v>
      </c>
      <c r="O15752">
        <f t="shared" si="1723"/>
        <v>5</v>
      </c>
      <c r="P15752">
        <f t="shared" si="1728"/>
        <v>0</v>
      </c>
      <c r="Q15752">
        <f t="shared" si="1729"/>
        <v>0</v>
      </c>
    </row>
    <row r="15753" spans="1:17" ht="19.5" x14ac:dyDescent="0.4">
      <c r="A15753" s="33">
        <f t="shared" si="1724"/>
        <v>46806</v>
      </c>
      <c r="B15753" s="27" t="str">
        <f t="shared" si="1725"/>
        <v>(水)</v>
      </c>
      <c r="C15753" s="34">
        <v>0.104166666666667</v>
      </c>
      <c r="D15753" s="16" t="s">
        <v>18</v>
      </c>
      <c r="E15753" s="35">
        <v>0.125</v>
      </c>
      <c r="F15753" s="50">
        <f>IF(COUNTIF('リスト（不使用）'!$A$5:$A$6,単年カーブ!$A$1),"希望数量入力ください",'単年（2027年度）'!$E$12*単年カーブ!$R$3+'単年（2027年度）'!$E$12*(1-単年カーブ!$R$3)*単年カーブ!Q15753)</f>
        <v>0</v>
      </c>
      <c r="G15753" s="47">
        <f t="shared" si="1726"/>
        <v>0</v>
      </c>
      <c r="M15753">
        <f t="shared" si="1727"/>
        <v>2</v>
      </c>
      <c r="N15753">
        <f>IF(OR(WEEKDAY(A15753)=1,WEEKDAY(A15753)=7,COUNTIF('2027祝日等（不使用）'!$A$1:$A$20,単年カーブ!A15753)=1),0,1)</f>
        <v>0</v>
      </c>
      <c r="O15753">
        <f t="shared" si="1723"/>
        <v>6</v>
      </c>
      <c r="P15753">
        <f t="shared" si="1728"/>
        <v>0</v>
      </c>
      <c r="Q15753">
        <f t="shared" si="1729"/>
        <v>0</v>
      </c>
    </row>
    <row r="15754" spans="1:17" ht="19.5" x14ac:dyDescent="0.4">
      <c r="A15754" s="33">
        <f t="shared" si="1724"/>
        <v>46806</v>
      </c>
      <c r="B15754" s="27" t="str">
        <f t="shared" si="1725"/>
        <v>(水)</v>
      </c>
      <c r="C15754" s="34">
        <v>0.125</v>
      </c>
      <c r="D15754" s="16" t="s">
        <v>18</v>
      </c>
      <c r="E15754" s="35">
        <v>0.14583333333333301</v>
      </c>
      <c r="F15754" s="50">
        <f>IF(COUNTIF('リスト（不使用）'!$A$5:$A$6,単年カーブ!$A$1),"希望数量入力ください",'単年（2027年度）'!$E$12*単年カーブ!$R$3+'単年（2027年度）'!$E$12*(1-単年カーブ!$R$3)*単年カーブ!Q15754)</f>
        <v>0</v>
      </c>
      <c r="G15754" s="47">
        <f t="shared" si="1726"/>
        <v>0</v>
      </c>
      <c r="M15754">
        <f t="shared" si="1727"/>
        <v>2</v>
      </c>
      <c r="N15754">
        <f>IF(OR(WEEKDAY(A15754)=1,WEEKDAY(A15754)=7,COUNTIF('2027祝日等（不使用）'!$A$1:$A$20,単年カーブ!A15754)=1),0,1)</f>
        <v>0</v>
      </c>
      <c r="O15754">
        <f t="shared" si="1723"/>
        <v>7</v>
      </c>
      <c r="P15754">
        <f t="shared" si="1728"/>
        <v>0</v>
      </c>
      <c r="Q15754">
        <f t="shared" si="1729"/>
        <v>0</v>
      </c>
    </row>
    <row r="15755" spans="1:17" ht="19.5" x14ac:dyDescent="0.4">
      <c r="A15755" s="33">
        <f t="shared" si="1724"/>
        <v>46806</v>
      </c>
      <c r="B15755" s="27" t="str">
        <f t="shared" si="1725"/>
        <v>(水)</v>
      </c>
      <c r="C15755" s="34">
        <v>0.14583333333333301</v>
      </c>
      <c r="D15755" s="16" t="s">
        <v>18</v>
      </c>
      <c r="E15755" s="35">
        <v>0.16666666666666699</v>
      </c>
      <c r="F15755" s="50">
        <f>IF(COUNTIF('リスト（不使用）'!$A$5:$A$6,単年カーブ!$A$1),"希望数量入力ください",'単年（2027年度）'!$E$12*単年カーブ!$R$3+'単年（2027年度）'!$E$12*(1-単年カーブ!$R$3)*単年カーブ!Q15755)</f>
        <v>0</v>
      </c>
      <c r="G15755" s="47">
        <f t="shared" si="1726"/>
        <v>0</v>
      </c>
      <c r="M15755">
        <f t="shared" si="1727"/>
        <v>2</v>
      </c>
      <c r="N15755">
        <f>IF(OR(WEEKDAY(A15755)=1,WEEKDAY(A15755)=7,COUNTIF('2027祝日等（不使用）'!$A$1:$A$20,単年カーブ!A15755)=1),0,1)</f>
        <v>0</v>
      </c>
      <c r="O15755">
        <f t="shared" si="1723"/>
        <v>8</v>
      </c>
      <c r="P15755">
        <f t="shared" si="1728"/>
        <v>0</v>
      </c>
      <c r="Q15755">
        <f t="shared" si="1729"/>
        <v>0</v>
      </c>
    </row>
    <row r="15756" spans="1:17" ht="19.5" x14ac:dyDescent="0.4">
      <c r="A15756" s="33">
        <f t="shared" si="1724"/>
        <v>46806</v>
      </c>
      <c r="B15756" s="27" t="str">
        <f t="shared" si="1725"/>
        <v>(水)</v>
      </c>
      <c r="C15756" s="34">
        <v>0.16666666666666699</v>
      </c>
      <c r="D15756" s="16" t="s">
        <v>18</v>
      </c>
      <c r="E15756" s="35">
        <v>0.1875</v>
      </c>
      <c r="F15756" s="50">
        <f>IF(COUNTIF('リスト（不使用）'!$A$5:$A$6,単年カーブ!$A$1),"希望数量入力ください",'単年（2027年度）'!$E$12*単年カーブ!$R$3+'単年（2027年度）'!$E$12*(1-単年カーブ!$R$3)*単年カーブ!Q15756)</f>
        <v>0</v>
      </c>
      <c r="G15756" s="47">
        <f t="shared" si="1726"/>
        <v>0</v>
      </c>
      <c r="M15756">
        <f t="shared" si="1727"/>
        <v>2</v>
      </c>
      <c r="N15756">
        <f>IF(OR(WEEKDAY(A15756)=1,WEEKDAY(A15756)=7,COUNTIF('2027祝日等（不使用）'!$A$1:$A$20,単年カーブ!A15756)=1),0,1)</f>
        <v>0</v>
      </c>
      <c r="O15756">
        <f t="shared" si="1723"/>
        <v>9</v>
      </c>
      <c r="P15756">
        <f t="shared" si="1728"/>
        <v>0</v>
      </c>
      <c r="Q15756">
        <f t="shared" si="1729"/>
        <v>0</v>
      </c>
    </row>
    <row r="15757" spans="1:17" ht="19.5" x14ac:dyDescent="0.4">
      <c r="A15757" s="33">
        <f t="shared" si="1724"/>
        <v>46806</v>
      </c>
      <c r="B15757" s="27" t="str">
        <f t="shared" si="1725"/>
        <v>(水)</v>
      </c>
      <c r="C15757" s="34">
        <v>0.1875</v>
      </c>
      <c r="D15757" s="16" t="s">
        <v>18</v>
      </c>
      <c r="E15757" s="35">
        <v>0.20833333333333301</v>
      </c>
      <c r="F15757" s="50">
        <f>IF(COUNTIF('リスト（不使用）'!$A$5:$A$6,単年カーブ!$A$1),"希望数量入力ください",'単年（2027年度）'!$E$12*単年カーブ!$R$3+'単年（2027年度）'!$E$12*(1-単年カーブ!$R$3)*単年カーブ!Q15757)</f>
        <v>0</v>
      </c>
      <c r="G15757" s="47">
        <f t="shared" si="1726"/>
        <v>0</v>
      </c>
      <c r="M15757">
        <f t="shared" si="1727"/>
        <v>2</v>
      </c>
      <c r="N15757">
        <f>IF(OR(WEEKDAY(A15757)=1,WEEKDAY(A15757)=7,COUNTIF('2027祝日等（不使用）'!$A$1:$A$20,単年カーブ!A15757)=1),0,1)</f>
        <v>0</v>
      </c>
      <c r="O15757">
        <f t="shared" si="1723"/>
        <v>10</v>
      </c>
      <c r="P15757">
        <f t="shared" si="1728"/>
        <v>0</v>
      </c>
      <c r="Q15757">
        <f t="shared" si="1729"/>
        <v>0</v>
      </c>
    </row>
    <row r="15758" spans="1:17" ht="19.5" x14ac:dyDescent="0.4">
      <c r="A15758" s="33">
        <f t="shared" si="1724"/>
        <v>46806</v>
      </c>
      <c r="B15758" s="27" t="str">
        <f t="shared" si="1725"/>
        <v>(水)</v>
      </c>
      <c r="C15758" s="34">
        <v>0.20833333333333301</v>
      </c>
      <c r="D15758" s="16" t="s">
        <v>18</v>
      </c>
      <c r="E15758" s="35">
        <v>0.22916666666666699</v>
      </c>
      <c r="F15758" s="50">
        <f>IF(COUNTIF('リスト（不使用）'!$A$5:$A$6,単年カーブ!$A$1),"希望数量入力ください",'単年（2027年度）'!$E$12*単年カーブ!$R$3+'単年（2027年度）'!$E$12*(1-単年カーブ!$R$3)*単年カーブ!Q15758)</f>
        <v>0</v>
      </c>
      <c r="G15758" s="47">
        <f t="shared" si="1726"/>
        <v>0</v>
      </c>
      <c r="M15758">
        <f t="shared" si="1727"/>
        <v>2</v>
      </c>
      <c r="N15758">
        <f>IF(OR(WEEKDAY(A15758)=1,WEEKDAY(A15758)=7,COUNTIF('2027祝日等（不使用）'!$A$1:$A$20,単年カーブ!A15758)=1),0,1)</f>
        <v>0</v>
      </c>
      <c r="O15758">
        <f t="shared" si="1723"/>
        <v>11</v>
      </c>
      <c r="P15758">
        <f t="shared" si="1728"/>
        <v>0</v>
      </c>
      <c r="Q15758">
        <f t="shared" si="1729"/>
        <v>0</v>
      </c>
    </row>
    <row r="15759" spans="1:17" ht="19.5" x14ac:dyDescent="0.4">
      <c r="A15759" s="33">
        <f t="shared" si="1724"/>
        <v>46806</v>
      </c>
      <c r="B15759" s="27" t="str">
        <f t="shared" si="1725"/>
        <v>(水)</v>
      </c>
      <c r="C15759" s="34">
        <v>0.22916666666666699</v>
      </c>
      <c r="D15759" s="16" t="s">
        <v>18</v>
      </c>
      <c r="E15759" s="35">
        <v>0.25</v>
      </c>
      <c r="F15759" s="50">
        <f>IF(COUNTIF('リスト（不使用）'!$A$5:$A$6,単年カーブ!$A$1),"希望数量入力ください",'単年（2027年度）'!$E$12*単年カーブ!$R$3+'単年（2027年度）'!$E$12*(1-単年カーブ!$R$3)*単年カーブ!Q15759)</f>
        <v>0</v>
      </c>
      <c r="G15759" s="47">
        <f t="shared" si="1726"/>
        <v>0</v>
      </c>
      <c r="M15759">
        <f t="shared" si="1727"/>
        <v>2</v>
      </c>
      <c r="N15759">
        <f>IF(OR(WEEKDAY(A15759)=1,WEEKDAY(A15759)=7,COUNTIF('2027祝日等（不使用）'!$A$1:$A$20,単年カーブ!A15759)=1),0,1)</f>
        <v>0</v>
      </c>
      <c r="O15759">
        <f t="shared" si="1723"/>
        <v>12</v>
      </c>
      <c r="P15759">
        <f t="shared" si="1728"/>
        <v>0</v>
      </c>
      <c r="Q15759">
        <f t="shared" si="1729"/>
        <v>0</v>
      </c>
    </row>
    <row r="15760" spans="1:17" ht="19.5" x14ac:dyDescent="0.4">
      <c r="A15760" s="33">
        <f t="shared" si="1724"/>
        <v>46806</v>
      </c>
      <c r="B15760" s="27" t="str">
        <f t="shared" si="1725"/>
        <v>(水)</v>
      </c>
      <c r="C15760" s="34">
        <v>0.25</v>
      </c>
      <c r="D15760" s="16" t="s">
        <v>18</v>
      </c>
      <c r="E15760" s="35">
        <v>0.27083333333333298</v>
      </c>
      <c r="F15760" s="50">
        <f>IF(COUNTIF('リスト（不使用）'!$A$5:$A$6,単年カーブ!$A$1),"希望数量入力ください",'単年（2027年度）'!$E$12*単年カーブ!$R$3+'単年（2027年度）'!$E$12*(1-単年カーブ!$R$3)*単年カーブ!Q15760)</f>
        <v>0</v>
      </c>
      <c r="G15760" s="47">
        <f t="shared" si="1726"/>
        <v>0</v>
      </c>
      <c r="M15760">
        <f t="shared" si="1727"/>
        <v>2</v>
      </c>
      <c r="N15760">
        <f>IF(OR(WEEKDAY(A15760)=1,WEEKDAY(A15760)=7,COUNTIF('2027祝日等（不使用）'!$A$1:$A$20,単年カーブ!A15760)=1),0,1)</f>
        <v>0</v>
      </c>
      <c r="O15760">
        <f t="shared" si="1723"/>
        <v>13</v>
      </c>
      <c r="P15760">
        <f t="shared" si="1728"/>
        <v>0</v>
      </c>
      <c r="Q15760">
        <f t="shared" si="1729"/>
        <v>0</v>
      </c>
    </row>
    <row r="15761" spans="1:17" ht="19.5" x14ac:dyDescent="0.4">
      <c r="A15761" s="33">
        <f t="shared" si="1724"/>
        <v>46806</v>
      </c>
      <c r="B15761" s="27" t="str">
        <f t="shared" si="1725"/>
        <v>(水)</v>
      </c>
      <c r="C15761" s="34">
        <v>0.27083333333333298</v>
      </c>
      <c r="D15761" s="16" t="s">
        <v>18</v>
      </c>
      <c r="E15761" s="35">
        <v>0.29166666666666702</v>
      </c>
      <c r="F15761" s="50">
        <f>IF(COUNTIF('リスト（不使用）'!$A$5:$A$6,単年カーブ!$A$1),"希望数量入力ください",'単年（2027年度）'!$E$12*単年カーブ!$R$3+'単年（2027年度）'!$E$12*(1-単年カーブ!$R$3)*単年カーブ!Q15761)</f>
        <v>0</v>
      </c>
      <c r="G15761" s="47">
        <f t="shared" si="1726"/>
        <v>0</v>
      </c>
      <c r="M15761">
        <f t="shared" si="1727"/>
        <v>2</v>
      </c>
      <c r="N15761">
        <f>IF(OR(WEEKDAY(A15761)=1,WEEKDAY(A15761)=7,COUNTIF('2027祝日等（不使用）'!$A$1:$A$20,単年カーブ!A15761)=1),0,1)</f>
        <v>0</v>
      </c>
      <c r="O15761">
        <f t="shared" si="1723"/>
        <v>14</v>
      </c>
      <c r="P15761">
        <f t="shared" si="1728"/>
        <v>0</v>
      </c>
      <c r="Q15761">
        <f t="shared" si="1729"/>
        <v>0</v>
      </c>
    </row>
    <row r="15762" spans="1:17" ht="19.5" x14ac:dyDescent="0.4">
      <c r="A15762" s="33">
        <f t="shared" si="1724"/>
        <v>46806</v>
      </c>
      <c r="B15762" s="27" t="str">
        <f t="shared" si="1725"/>
        <v>(水)</v>
      </c>
      <c r="C15762" s="34">
        <v>0.29166666666666702</v>
      </c>
      <c r="D15762" s="16" t="s">
        <v>18</v>
      </c>
      <c r="E15762" s="35">
        <v>0.3125</v>
      </c>
      <c r="F15762" s="50">
        <f>IF(COUNTIF('リスト（不使用）'!$A$5:$A$6,単年カーブ!$A$1),"希望数量入力ください",'単年（2027年度）'!$E$12*単年カーブ!$R$3+'単年（2027年度）'!$E$12*(1-単年カーブ!$R$3)*単年カーブ!Q15762)</f>
        <v>0</v>
      </c>
      <c r="G15762" s="47">
        <f t="shared" si="1726"/>
        <v>0</v>
      </c>
      <c r="M15762">
        <f t="shared" si="1727"/>
        <v>2</v>
      </c>
      <c r="N15762">
        <f>IF(OR(WEEKDAY(A15762)=1,WEEKDAY(A15762)=7,COUNTIF('2027祝日等（不使用）'!$A$1:$A$20,単年カーブ!A15762)=1),0,1)</f>
        <v>0</v>
      </c>
      <c r="O15762">
        <f t="shared" si="1723"/>
        <v>15</v>
      </c>
      <c r="P15762">
        <f t="shared" si="1728"/>
        <v>0</v>
      </c>
      <c r="Q15762">
        <f t="shared" si="1729"/>
        <v>0</v>
      </c>
    </row>
    <row r="15763" spans="1:17" ht="19.5" x14ac:dyDescent="0.4">
      <c r="A15763" s="33">
        <f t="shared" si="1724"/>
        <v>46806</v>
      </c>
      <c r="B15763" s="27" t="str">
        <f t="shared" si="1725"/>
        <v>(水)</v>
      </c>
      <c r="C15763" s="34">
        <v>0.3125</v>
      </c>
      <c r="D15763" s="16" t="s">
        <v>18</v>
      </c>
      <c r="E15763" s="35">
        <v>0.33333333333333298</v>
      </c>
      <c r="F15763" s="50">
        <f>IF(COUNTIF('リスト（不使用）'!$A$5:$A$6,単年カーブ!$A$1),"希望数量入力ください",'単年（2027年度）'!$E$12*単年カーブ!$R$3+'単年（2027年度）'!$E$12*(1-単年カーブ!$R$3)*単年カーブ!Q15763)</f>
        <v>0</v>
      </c>
      <c r="G15763" s="47">
        <f t="shared" si="1726"/>
        <v>0</v>
      </c>
      <c r="M15763">
        <f t="shared" si="1727"/>
        <v>2</v>
      </c>
      <c r="N15763">
        <f>IF(OR(WEEKDAY(A15763)=1,WEEKDAY(A15763)=7,COUNTIF('2027祝日等（不使用）'!$A$1:$A$20,単年カーブ!A15763)=1),0,1)</f>
        <v>0</v>
      </c>
      <c r="O15763">
        <f t="shared" si="1723"/>
        <v>16</v>
      </c>
      <c r="P15763">
        <f t="shared" si="1728"/>
        <v>0</v>
      </c>
      <c r="Q15763">
        <f t="shared" si="1729"/>
        <v>0</v>
      </c>
    </row>
    <row r="15764" spans="1:17" ht="19.5" x14ac:dyDescent="0.4">
      <c r="A15764" s="33">
        <f t="shared" si="1724"/>
        <v>46806</v>
      </c>
      <c r="B15764" s="27" t="str">
        <f t="shared" si="1725"/>
        <v>(水)</v>
      </c>
      <c r="C15764" s="34">
        <v>0.33333333333333298</v>
      </c>
      <c r="D15764" s="16" t="s">
        <v>18</v>
      </c>
      <c r="E15764" s="35">
        <v>0.35416666666666702</v>
      </c>
      <c r="F15764" s="50">
        <f>IF(COUNTIF('リスト（不使用）'!$A$5:$A$6,単年カーブ!$A$1),"希望数量入力ください",'単年（2027年度）'!$E$12*単年カーブ!$R$3+'単年（2027年度）'!$E$12*(1-単年カーブ!$R$3)*単年カーブ!Q15764)</f>
        <v>0</v>
      </c>
      <c r="G15764" s="47">
        <f t="shared" si="1726"/>
        <v>0</v>
      </c>
      <c r="M15764">
        <f t="shared" si="1727"/>
        <v>2</v>
      </c>
      <c r="N15764">
        <f>IF(OR(WEEKDAY(A15764)=1,WEEKDAY(A15764)=7,COUNTIF('2027祝日等（不使用）'!$A$1:$A$20,単年カーブ!A15764)=1),0,1)</f>
        <v>0</v>
      </c>
      <c r="O15764">
        <f t="shared" si="1723"/>
        <v>17</v>
      </c>
      <c r="P15764">
        <f t="shared" si="1728"/>
        <v>1</v>
      </c>
      <c r="Q15764">
        <f t="shared" si="1729"/>
        <v>0</v>
      </c>
    </row>
    <row r="15765" spans="1:17" ht="19.5" x14ac:dyDescent="0.4">
      <c r="A15765" s="33">
        <f t="shared" si="1724"/>
        <v>46806</v>
      </c>
      <c r="B15765" s="27" t="str">
        <f t="shared" si="1725"/>
        <v>(水)</v>
      </c>
      <c r="C15765" s="34">
        <v>0.35416666666666702</v>
      </c>
      <c r="D15765" s="16" t="s">
        <v>18</v>
      </c>
      <c r="E15765" s="35">
        <v>0.375</v>
      </c>
      <c r="F15765" s="50">
        <f>IF(COUNTIF('リスト（不使用）'!$A$5:$A$6,単年カーブ!$A$1),"希望数量入力ください",'単年（2027年度）'!$E$12*単年カーブ!$R$3+'単年（2027年度）'!$E$12*(1-単年カーブ!$R$3)*単年カーブ!Q15765)</f>
        <v>0</v>
      </c>
      <c r="G15765" s="47">
        <f t="shared" si="1726"/>
        <v>0</v>
      </c>
      <c r="M15765">
        <f t="shared" si="1727"/>
        <v>2</v>
      </c>
      <c r="N15765">
        <f>IF(OR(WEEKDAY(A15765)=1,WEEKDAY(A15765)=7,COUNTIF('2027祝日等（不使用）'!$A$1:$A$20,単年カーブ!A15765)=1),0,1)</f>
        <v>0</v>
      </c>
      <c r="O15765">
        <f t="shared" si="1723"/>
        <v>18</v>
      </c>
      <c r="P15765">
        <f t="shared" si="1728"/>
        <v>1</v>
      </c>
      <c r="Q15765">
        <f t="shared" si="1729"/>
        <v>0</v>
      </c>
    </row>
    <row r="15766" spans="1:17" ht="19.5" x14ac:dyDescent="0.4">
      <c r="A15766" s="33">
        <f t="shared" si="1724"/>
        <v>46806</v>
      </c>
      <c r="B15766" s="27" t="str">
        <f t="shared" si="1725"/>
        <v>(水)</v>
      </c>
      <c r="C15766" s="34">
        <v>0.375</v>
      </c>
      <c r="D15766" s="16" t="s">
        <v>18</v>
      </c>
      <c r="E15766" s="35">
        <v>0.39583333333333298</v>
      </c>
      <c r="F15766" s="50">
        <f>IF(COUNTIF('リスト（不使用）'!$A$5:$A$6,単年カーブ!$A$1),"希望数量入力ください",'単年（2027年度）'!$E$12*単年カーブ!$R$3+'単年（2027年度）'!$E$12*(1-単年カーブ!$R$3)*単年カーブ!Q15766)</f>
        <v>0</v>
      </c>
      <c r="G15766" s="47">
        <f t="shared" si="1726"/>
        <v>0</v>
      </c>
      <c r="M15766">
        <f t="shared" si="1727"/>
        <v>2</v>
      </c>
      <c r="N15766">
        <f>IF(OR(WEEKDAY(A15766)=1,WEEKDAY(A15766)=7,COUNTIF('2027祝日等（不使用）'!$A$1:$A$20,単年カーブ!A15766)=1),0,1)</f>
        <v>0</v>
      </c>
      <c r="O15766">
        <f t="shared" si="1723"/>
        <v>19</v>
      </c>
      <c r="P15766">
        <f t="shared" si="1728"/>
        <v>1</v>
      </c>
      <c r="Q15766">
        <f t="shared" si="1729"/>
        <v>0</v>
      </c>
    </row>
    <row r="15767" spans="1:17" ht="19.5" x14ac:dyDescent="0.4">
      <c r="A15767" s="33">
        <f t="shared" si="1724"/>
        <v>46806</v>
      </c>
      <c r="B15767" s="27" t="str">
        <f t="shared" si="1725"/>
        <v>(水)</v>
      </c>
      <c r="C15767" s="34">
        <v>0.39583333333333298</v>
      </c>
      <c r="D15767" s="16" t="s">
        <v>18</v>
      </c>
      <c r="E15767" s="35">
        <v>0.41666666666666702</v>
      </c>
      <c r="F15767" s="50">
        <f>IF(COUNTIF('リスト（不使用）'!$A$5:$A$6,単年カーブ!$A$1),"希望数量入力ください",'単年（2027年度）'!$E$12*単年カーブ!$R$3+'単年（2027年度）'!$E$12*(1-単年カーブ!$R$3)*単年カーブ!Q15767)</f>
        <v>0</v>
      </c>
      <c r="G15767" s="47">
        <f t="shared" si="1726"/>
        <v>0</v>
      </c>
      <c r="M15767">
        <f t="shared" si="1727"/>
        <v>2</v>
      </c>
      <c r="N15767">
        <f>IF(OR(WEEKDAY(A15767)=1,WEEKDAY(A15767)=7,COUNTIF('2027祝日等（不使用）'!$A$1:$A$20,単年カーブ!A15767)=1),0,1)</f>
        <v>0</v>
      </c>
      <c r="O15767">
        <f t="shared" si="1723"/>
        <v>20</v>
      </c>
      <c r="P15767">
        <f t="shared" si="1728"/>
        <v>1</v>
      </c>
      <c r="Q15767">
        <f t="shared" si="1729"/>
        <v>0</v>
      </c>
    </row>
    <row r="15768" spans="1:17" ht="19.5" x14ac:dyDescent="0.4">
      <c r="A15768" s="33">
        <f t="shared" si="1724"/>
        <v>46806</v>
      </c>
      <c r="B15768" s="27" t="str">
        <f t="shared" si="1725"/>
        <v>(水)</v>
      </c>
      <c r="C15768" s="34">
        <v>0.41666666666666702</v>
      </c>
      <c r="D15768" s="16" t="s">
        <v>18</v>
      </c>
      <c r="E15768" s="35">
        <v>0.4375</v>
      </c>
      <c r="F15768" s="50">
        <f>IF(COUNTIF('リスト（不使用）'!$A$5:$A$6,単年カーブ!$A$1),"希望数量入力ください",'単年（2027年度）'!$E$12*単年カーブ!$R$3+'単年（2027年度）'!$E$12*(1-単年カーブ!$R$3)*単年カーブ!Q15768)</f>
        <v>0</v>
      </c>
      <c r="G15768" s="47">
        <f t="shared" si="1726"/>
        <v>0</v>
      </c>
      <c r="M15768">
        <f t="shared" si="1727"/>
        <v>2</v>
      </c>
      <c r="N15768">
        <f>IF(OR(WEEKDAY(A15768)=1,WEEKDAY(A15768)=7,COUNTIF('2027祝日等（不使用）'!$A$1:$A$20,単年カーブ!A15768)=1),0,1)</f>
        <v>0</v>
      </c>
      <c r="O15768">
        <f t="shared" si="1723"/>
        <v>21</v>
      </c>
      <c r="P15768">
        <f t="shared" si="1728"/>
        <v>1</v>
      </c>
      <c r="Q15768">
        <f t="shared" si="1729"/>
        <v>0</v>
      </c>
    </row>
    <row r="15769" spans="1:17" ht="19.5" x14ac:dyDescent="0.4">
      <c r="A15769" s="33">
        <f t="shared" si="1724"/>
        <v>46806</v>
      </c>
      <c r="B15769" s="27" t="str">
        <f t="shared" si="1725"/>
        <v>(水)</v>
      </c>
      <c r="C15769" s="34">
        <v>0.4375</v>
      </c>
      <c r="D15769" s="16" t="s">
        <v>18</v>
      </c>
      <c r="E15769" s="35">
        <v>0.45833333333333298</v>
      </c>
      <c r="F15769" s="50">
        <f>IF(COUNTIF('リスト（不使用）'!$A$5:$A$6,単年カーブ!$A$1),"希望数量入力ください",'単年（2027年度）'!$E$12*単年カーブ!$R$3+'単年（2027年度）'!$E$12*(1-単年カーブ!$R$3)*単年カーブ!Q15769)</f>
        <v>0</v>
      </c>
      <c r="G15769" s="47">
        <f t="shared" si="1726"/>
        <v>0</v>
      </c>
      <c r="M15769">
        <f t="shared" si="1727"/>
        <v>2</v>
      </c>
      <c r="N15769">
        <f>IF(OR(WEEKDAY(A15769)=1,WEEKDAY(A15769)=7,COUNTIF('2027祝日等（不使用）'!$A$1:$A$20,単年カーブ!A15769)=1),0,1)</f>
        <v>0</v>
      </c>
      <c r="O15769">
        <f t="shared" si="1723"/>
        <v>22</v>
      </c>
      <c r="P15769">
        <f t="shared" si="1728"/>
        <v>1</v>
      </c>
      <c r="Q15769">
        <f t="shared" si="1729"/>
        <v>0</v>
      </c>
    </row>
    <row r="15770" spans="1:17" ht="19.5" x14ac:dyDescent="0.4">
      <c r="A15770" s="33">
        <f t="shared" si="1724"/>
        <v>46806</v>
      </c>
      <c r="B15770" s="27" t="str">
        <f t="shared" si="1725"/>
        <v>(水)</v>
      </c>
      <c r="C15770" s="34">
        <v>0.45833333333333298</v>
      </c>
      <c r="D15770" s="16" t="s">
        <v>18</v>
      </c>
      <c r="E15770" s="35">
        <v>0.47916666666666702</v>
      </c>
      <c r="F15770" s="50">
        <f>IF(COUNTIF('リスト（不使用）'!$A$5:$A$6,単年カーブ!$A$1),"希望数量入力ください",'単年（2027年度）'!$E$12*単年カーブ!$R$3+'単年（2027年度）'!$E$12*(1-単年カーブ!$R$3)*単年カーブ!Q15770)</f>
        <v>0</v>
      </c>
      <c r="G15770" s="47">
        <f t="shared" si="1726"/>
        <v>0</v>
      </c>
      <c r="M15770">
        <f t="shared" si="1727"/>
        <v>2</v>
      </c>
      <c r="N15770">
        <f>IF(OR(WEEKDAY(A15770)=1,WEEKDAY(A15770)=7,COUNTIF('2027祝日等（不使用）'!$A$1:$A$20,単年カーブ!A15770)=1),0,1)</f>
        <v>0</v>
      </c>
      <c r="O15770">
        <f t="shared" si="1723"/>
        <v>23</v>
      </c>
      <c r="P15770">
        <f t="shared" si="1728"/>
        <v>1</v>
      </c>
      <c r="Q15770">
        <f t="shared" si="1729"/>
        <v>0</v>
      </c>
    </row>
    <row r="15771" spans="1:17" ht="19.5" x14ac:dyDescent="0.4">
      <c r="A15771" s="33">
        <f t="shared" si="1724"/>
        <v>46806</v>
      </c>
      <c r="B15771" s="27" t="str">
        <f t="shared" si="1725"/>
        <v>(水)</v>
      </c>
      <c r="C15771" s="34">
        <v>0.47916666666666702</v>
      </c>
      <c r="D15771" s="16" t="s">
        <v>18</v>
      </c>
      <c r="E15771" s="35">
        <v>0.5</v>
      </c>
      <c r="F15771" s="50">
        <f>IF(COUNTIF('リスト（不使用）'!$A$5:$A$6,単年カーブ!$A$1),"希望数量入力ください",'単年（2027年度）'!$E$12*単年カーブ!$R$3+'単年（2027年度）'!$E$12*(1-単年カーブ!$R$3)*単年カーブ!Q15771)</f>
        <v>0</v>
      </c>
      <c r="G15771" s="47">
        <f t="shared" si="1726"/>
        <v>0</v>
      </c>
      <c r="M15771">
        <f t="shared" si="1727"/>
        <v>2</v>
      </c>
      <c r="N15771">
        <f>IF(OR(WEEKDAY(A15771)=1,WEEKDAY(A15771)=7,COUNTIF('2027祝日等（不使用）'!$A$1:$A$20,単年カーブ!A15771)=1),0,1)</f>
        <v>0</v>
      </c>
      <c r="O15771">
        <f t="shared" si="1723"/>
        <v>24</v>
      </c>
      <c r="P15771">
        <f t="shared" si="1728"/>
        <v>1</v>
      </c>
      <c r="Q15771">
        <f t="shared" si="1729"/>
        <v>0</v>
      </c>
    </row>
    <row r="15772" spans="1:17" ht="19.5" x14ac:dyDescent="0.4">
      <c r="A15772" s="33">
        <f t="shared" si="1724"/>
        <v>46806</v>
      </c>
      <c r="B15772" s="27" t="str">
        <f t="shared" si="1725"/>
        <v>(水)</v>
      </c>
      <c r="C15772" s="34">
        <v>0.5</v>
      </c>
      <c r="D15772" s="16" t="s">
        <v>18</v>
      </c>
      <c r="E15772" s="35">
        <v>0.52083333333333304</v>
      </c>
      <c r="F15772" s="50">
        <f>IF(COUNTIF('リスト（不使用）'!$A$5:$A$6,単年カーブ!$A$1),"希望数量入力ください",'単年（2027年度）'!$E$12*単年カーブ!$R$3+'単年（2027年度）'!$E$12*(1-単年カーブ!$R$3)*単年カーブ!Q15772)</f>
        <v>0</v>
      </c>
      <c r="G15772" s="47">
        <f t="shared" si="1726"/>
        <v>0</v>
      </c>
      <c r="M15772">
        <f t="shared" si="1727"/>
        <v>2</v>
      </c>
      <c r="N15772">
        <f>IF(OR(WEEKDAY(A15772)=1,WEEKDAY(A15772)=7,COUNTIF('2027祝日等（不使用）'!$A$1:$A$20,単年カーブ!A15772)=1),0,1)</f>
        <v>0</v>
      </c>
      <c r="O15772">
        <f t="shared" si="1723"/>
        <v>25</v>
      </c>
      <c r="P15772">
        <f t="shared" si="1728"/>
        <v>1</v>
      </c>
      <c r="Q15772">
        <f t="shared" si="1729"/>
        <v>0</v>
      </c>
    </row>
    <row r="15773" spans="1:17" ht="19.5" x14ac:dyDescent="0.4">
      <c r="A15773" s="33">
        <f t="shared" si="1724"/>
        <v>46806</v>
      </c>
      <c r="B15773" s="27" t="str">
        <f t="shared" si="1725"/>
        <v>(水)</v>
      </c>
      <c r="C15773" s="34">
        <v>0.52083333333333304</v>
      </c>
      <c r="D15773" s="16" t="s">
        <v>18</v>
      </c>
      <c r="E15773" s="35">
        <v>0.54166666666666696</v>
      </c>
      <c r="F15773" s="50">
        <f>IF(COUNTIF('リスト（不使用）'!$A$5:$A$6,単年カーブ!$A$1),"希望数量入力ください",'単年（2027年度）'!$E$12*単年カーブ!$R$3+'単年（2027年度）'!$E$12*(1-単年カーブ!$R$3)*単年カーブ!Q15773)</f>
        <v>0</v>
      </c>
      <c r="G15773" s="47">
        <f t="shared" si="1726"/>
        <v>0</v>
      </c>
      <c r="M15773">
        <f t="shared" si="1727"/>
        <v>2</v>
      </c>
      <c r="N15773">
        <f>IF(OR(WEEKDAY(A15773)=1,WEEKDAY(A15773)=7,COUNTIF('2027祝日等（不使用）'!$A$1:$A$20,単年カーブ!A15773)=1),0,1)</f>
        <v>0</v>
      </c>
      <c r="O15773">
        <f t="shared" si="1723"/>
        <v>26</v>
      </c>
      <c r="P15773">
        <f t="shared" si="1728"/>
        <v>1</v>
      </c>
      <c r="Q15773">
        <f t="shared" si="1729"/>
        <v>0</v>
      </c>
    </row>
    <row r="15774" spans="1:17" ht="19.5" x14ac:dyDescent="0.4">
      <c r="A15774" s="33">
        <f t="shared" si="1724"/>
        <v>46806</v>
      </c>
      <c r="B15774" s="27" t="str">
        <f t="shared" si="1725"/>
        <v>(水)</v>
      </c>
      <c r="C15774" s="34">
        <v>0.54166666666666696</v>
      </c>
      <c r="D15774" s="16" t="s">
        <v>18</v>
      </c>
      <c r="E15774" s="35">
        <v>0.5625</v>
      </c>
      <c r="F15774" s="50">
        <f>IF(COUNTIF('リスト（不使用）'!$A$5:$A$6,単年カーブ!$A$1),"希望数量入力ください",'単年（2027年度）'!$E$12*単年カーブ!$R$3+'単年（2027年度）'!$E$12*(1-単年カーブ!$R$3)*単年カーブ!Q15774)</f>
        <v>0</v>
      </c>
      <c r="G15774" s="47">
        <f t="shared" si="1726"/>
        <v>0</v>
      </c>
      <c r="M15774">
        <f t="shared" si="1727"/>
        <v>2</v>
      </c>
      <c r="N15774">
        <f>IF(OR(WEEKDAY(A15774)=1,WEEKDAY(A15774)=7,COUNTIF('2027祝日等（不使用）'!$A$1:$A$20,単年カーブ!A15774)=1),0,1)</f>
        <v>0</v>
      </c>
      <c r="O15774">
        <f t="shared" si="1723"/>
        <v>27</v>
      </c>
      <c r="P15774">
        <f t="shared" si="1728"/>
        <v>1</v>
      </c>
      <c r="Q15774">
        <f t="shared" si="1729"/>
        <v>0</v>
      </c>
    </row>
    <row r="15775" spans="1:17" ht="19.5" x14ac:dyDescent="0.4">
      <c r="A15775" s="33">
        <f t="shared" si="1724"/>
        <v>46806</v>
      </c>
      <c r="B15775" s="27" t="str">
        <f t="shared" si="1725"/>
        <v>(水)</v>
      </c>
      <c r="C15775" s="34">
        <v>0.5625</v>
      </c>
      <c r="D15775" s="16" t="s">
        <v>18</v>
      </c>
      <c r="E15775" s="35">
        <v>0.58333333333333304</v>
      </c>
      <c r="F15775" s="50">
        <f>IF(COUNTIF('リスト（不使用）'!$A$5:$A$6,単年カーブ!$A$1),"希望数量入力ください",'単年（2027年度）'!$E$12*単年カーブ!$R$3+'単年（2027年度）'!$E$12*(1-単年カーブ!$R$3)*単年カーブ!Q15775)</f>
        <v>0</v>
      </c>
      <c r="G15775" s="47">
        <f t="shared" si="1726"/>
        <v>0</v>
      </c>
      <c r="M15775">
        <f t="shared" si="1727"/>
        <v>2</v>
      </c>
      <c r="N15775">
        <f>IF(OR(WEEKDAY(A15775)=1,WEEKDAY(A15775)=7,COUNTIF('2027祝日等（不使用）'!$A$1:$A$20,単年カーブ!A15775)=1),0,1)</f>
        <v>0</v>
      </c>
      <c r="O15775">
        <f t="shared" si="1723"/>
        <v>28</v>
      </c>
      <c r="P15775">
        <f t="shared" si="1728"/>
        <v>1</v>
      </c>
      <c r="Q15775">
        <f t="shared" si="1729"/>
        <v>0</v>
      </c>
    </row>
    <row r="15776" spans="1:17" ht="19.5" x14ac:dyDescent="0.4">
      <c r="A15776" s="33">
        <f t="shared" si="1724"/>
        <v>46806</v>
      </c>
      <c r="B15776" s="27" t="str">
        <f t="shared" si="1725"/>
        <v>(水)</v>
      </c>
      <c r="C15776" s="34">
        <v>0.58333333333333304</v>
      </c>
      <c r="D15776" s="16" t="s">
        <v>18</v>
      </c>
      <c r="E15776" s="35">
        <v>0.60416666666666696</v>
      </c>
      <c r="F15776" s="50">
        <f>IF(COUNTIF('リスト（不使用）'!$A$5:$A$6,単年カーブ!$A$1),"希望数量入力ください",'単年（2027年度）'!$E$12*単年カーブ!$R$3+'単年（2027年度）'!$E$12*(1-単年カーブ!$R$3)*単年カーブ!Q15776)</f>
        <v>0</v>
      </c>
      <c r="G15776" s="47">
        <f t="shared" si="1726"/>
        <v>0</v>
      </c>
      <c r="M15776">
        <f t="shared" si="1727"/>
        <v>2</v>
      </c>
      <c r="N15776">
        <f>IF(OR(WEEKDAY(A15776)=1,WEEKDAY(A15776)=7,COUNTIF('2027祝日等（不使用）'!$A$1:$A$20,単年カーブ!A15776)=1),0,1)</f>
        <v>0</v>
      </c>
      <c r="O15776">
        <f t="shared" si="1723"/>
        <v>29</v>
      </c>
      <c r="P15776">
        <f t="shared" si="1728"/>
        <v>1</v>
      </c>
      <c r="Q15776">
        <f t="shared" si="1729"/>
        <v>0</v>
      </c>
    </row>
    <row r="15777" spans="1:17" ht="19.5" x14ac:dyDescent="0.4">
      <c r="A15777" s="33">
        <f t="shared" si="1724"/>
        <v>46806</v>
      </c>
      <c r="B15777" s="27" t="str">
        <f t="shared" si="1725"/>
        <v>(水)</v>
      </c>
      <c r="C15777" s="34">
        <v>0.60416666666666696</v>
      </c>
      <c r="D15777" s="16" t="s">
        <v>18</v>
      </c>
      <c r="E15777" s="35">
        <v>0.625</v>
      </c>
      <c r="F15777" s="50">
        <f>IF(COUNTIF('リスト（不使用）'!$A$5:$A$6,単年カーブ!$A$1),"希望数量入力ください",'単年（2027年度）'!$E$12*単年カーブ!$R$3+'単年（2027年度）'!$E$12*(1-単年カーブ!$R$3)*単年カーブ!Q15777)</f>
        <v>0</v>
      </c>
      <c r="G15777" s="47">
        <f t="shared" si="1726"/>
        <v>0</v>
      </c>
      <c r="M15777">
        <f t="shared" si="1727"/>
        <v>2</v>
      </c>
      <c r="N15777">
        <f>IF(OR(WEEKDAY(A15777)=1,WEEKDAY(A15777)=7,COUNTIF('2027祝日等（不使用）'!$A$1:$A$20,単年カーブ!A15777)=1),0,1)</f>
        <v>0</v>
      </c>
      <c r="O15777">
        <f t="shared" si="1723"/>
        <v>30</v>
      </c>
      <c r="P15777">
        <f t="shared" si="1728"/>
        <v>1</v>
      </c>
      <c r="Q15777">
        <f t="shared" si="1729"/>
        <v>0</v>
      </c>
    </row>
    <row r="15778" spans="1:17" ht="19.5" x14ac:dyDescent="0.4">
      <c r="A15778" s="33">
        <f t="shared" si="1724"/>
        <v>46806</v>
      </c>
      <c r="B15778" s="27" t="str">
        <f t="shared" si="1725"/>
        <v>(水)</v>
      </c>
      <c r="C15778" s="34">
        <v>0.625</v>
      </c>
      <c r="D15778" s="16" t="s">
        <v>18</v>
      </c>
      <c r="E15778" s="35">
        <v>0.64583333333333304</v>
      </c>
      <c r="F15778" s="50">
        <f>IF(COUNTIF('リスト（不使用）'!$A$5:$A$6,単年カーブ!$A$1),"希望数量入力ください",'単年（2027年度）'!$E$12*単年カーブ!$R$3+'単年（2027年度）'!$E$12*(1-単年カーブ!$R$3)*単年カーブ!Q15778)</f>
        <v>0</v>
      </c>
      <c r="G15778" s="47">
        <f t="shared" si="1726"/>
        <v>0</v>
      </c>
      <c r="M15778">
        <f t="shared" si="1727"/>
        <v>2</v>
      </c>
      <c r="N15778">
        <f>IF(OR(WEEKDAY(A15778)=1,WEEKDAY(A15778)=7,COUNTIF('2027祝日等（不使用）'!$A$1:$A$20,単年カーブ!A15778)=1),0,1)</f>
        <v>0</v>
      </c>
      <c r="O15778">
        <f t="shared" si="1723"/>
        <v>31</v>
      </c>
      <c r="P15778">
        <f t="shared" si="1728"/>
        <v>1</v>
      </c>
      <c r="Q15778">
        <f t="shared" si="1729"/>
        <v>0</v>
      </c>
    </row>
    <row r="15779" spans="1:17" ht="19.5" x14ac:dyDescent="0.4">
      <c r="A15779" s="33">
        <f t="shared" si="1724"/>
        <v>46806</v>
      </c>
      <c r="B15779" s="27" t="str">
        <f t="shared" si="1725"/>
        <v>(水)</v>
      </c>
      <c r="C15779" s="34">
        <v>0.64583333333333304</v>
      </c>
      <c r="D15779" s="16" t="s">
        <v>18</v>
      </c>
      <c r="E15779" s="35">
        <v>0.66666666666666696</v>
      </c>
      <c r="F15779" s="50">
        <f>IF(COUNTIF('リスト（不使用）'!$A$5:$A$6,単年カーブ!$A$1),"希望数量入力ください",'単年（2027年度）'!$E$12*単年カーブ!$R$3+'単年（2027年度）'!$E$12*(1-単年カーブ!$R$3)*単年カーブ!Q15779)</f>
        <v>0</v>
      </c>
      <c r="G15779" s="47">
        <f t="shared" si="1726"/>
        <v>0</v>
      </c>
      <c r="M15779">
        <f t="shared" si="1727"/>
        <v>2</v>
      </c>
      <c r="N15779">
        <f>IF(OR(WEEKDAY(A15779)=1,WEEKDAY(A15779)=7,COUNTIF('2027祝日等（不使用）'!$A$1:$A$20,単年カーブ!A15779)=1),0,1)</f>
        <v>0</v>
      </c>
      <c r="O15779">
        <f t="shared" si="1723"/>
        <v>32</v>
      </c>
      <c r="P15779">
        <f t="shared" si="1728"/>
        <v>1</v>
      </c>
      <c r="Q15779">
        <f t="shared" si="1729"/>
        <v>0</v>
      </c>
    </row>
    <row r="15780" spans="1:17" ht="19.5" x14ac:dyDescent="0.4">
      <c r="A15780" s="33">
        <f t="shared" si="1724"/>
        <v>46806</v>
      </c>
      <c r="B15780" s="27" t="str">
        <f t="shared" si="1725"/>
        <v>(水)</v>
      </c>
      <c r="C15780" s="34">
        <v>0.66666666666666696</v>
      </c>
      <c r="D15780" s="16" t="s">
        <v>18</v>
      </c>
      <c r="E15780" s="35">
        <v>0.6875</v>
      </c>
      <c r="F15780" s="50">
        <f>IF(COUNTIF('リスト（不使用）'!$A$5:$A$6,単年カーブ!$A$1),"希望数量入力ください",'単年（2027年度）'!$E$12*単年カーブ!$R$3+'単年（2027年度）'!$E$12*(1-単年カーブ!$R$3)*単年カーブ!Q15780)</f>
        <v>0</v>
      </c>
      <c r="G15780" s="47">
        <f t="shared" si="1726"/>
        <v>0</v>
      </c>
      <c r="M15780">
        <f t="shared" si="1727"/>
        <v>2</v>
      </c>
      <c r="N15780">
        <f>IF(OR(WEEKDAY(A15780)=1,WEEKDAY(A15780)=7,COUNTIF('2027祝日等（不使用）'!$A$1:$A$20,単年カーブ!A15780)=1),0,1)</f>
        <v>0</v>
      </c>
      <c r="O15780">
        <f t="shared" si="1723"/>
        <v>33</v>
      </c>
      <c r="P15780">
        <f t="shared" si="1728"/>
        <v>1</v>
      </c>
      <c r="Q15780">
        <f t="shared" si="1729"/>
        <v>0</v>
      </c>
    </row>
    <row r="15781" spans="1:17" ht="19.5" x14ac:dyDescent="0.4">
      <c r="A15781" s="33">
        <f t="shared" si="1724"/>
        <v>46806</v>
      </c>
      <c r="B15781" s="27" t="str">
        <f t="shared" si="1725"/>
        <v>(水)</v>
      </c>
      <c r="C15781" s="34">
        <v>0.6875</v>
      </c>
      <c r="D15781" s="16" t="s">
        <v>18</v>
      </c>
      <c r="E15781" s="35">
        <v>0.70833333333333304</v>
      </c>
      <c r="F15781" s="50">
        <f>IF(COUNTIF('リスト（不使用）'!$A$5:$A$6,単年カーブ!$A$1),"希望数量入力ください",'単年（2027年度）'!$E$12*単年カーブ!$R$3+'単年（2027年度）'!$E$12*(1-単年カーブ!$R$3)*単年カーブ!Q15781)</f>
        <v>0</v>
      </c>
      <c r="G15781" s="47">
        <f t="shared" si="1726"/>
        <v>0</v>
      </c>
      <c r="M15781">
        <f t="shared" si="1727"/>
        <v>2</v>
      </c>
      <c r="N15781">
        <f>IF(OR(WEEKDAY(A15781)=1,WEEKDAY(A15781)=7,COUNTIF('2027祝日等（不使用）'!$A$1:$A$20,単年カーブ!A15781)=1),0,1)</f>
        <v>0</v>
      </c>
      <c r="O15781">
        <f t="shared" si="1723"/>
        <v>34</v>
      </c>
      <c r="P15781">
        <f t="shared" si="1728"/>
        <v>1</v>
      </c>
      <c r="Q15781">
        <f t="shared" si="1729"/>
        <v>0</v>
      </c>
    </row>
    <row r="15782" spans="1:17" ht="19.5" x14ac:dyDescent="0.4">
      <c r="A15782" s="33">
        <f t="shared" si="1724"/>
        <v>46806</v>
      </c>
      <c r="B15782" s="27" t="str">
        <f t="shared" si="1725"/>
        <v>(水)</v>
      </c>
      <c r="C15782" s="34">
        <v>0.70833333333333304</v>
      </c>
      <c r="D15782" s="16" t="s">
        <v>18</v>
      </c>
      <c r="E15782" s="35">
        <v>0.72916666666666696</v>
      </c>
      <c r="F15782" s="50">
        <f>IF(COUNTIF('リスト（不使用）'!$A$5:$A$6,単年カーブ!$A$1),"希望数量入力ください",'単年（2027年度）'!$E$12*単年カーブ!$R$3+'単年（2027年度）'!$E$12*(1-単年カーブ!$R$3)*単年カーブ!Q15782)</f>
        <v>0</v>
      </c>
      <c r="G15782" s="47">
        <f t="shared" si="1726"/>
        <v>0</v>
      </c>
      <c r="M15782">
        <f t="shared" si="1727"/>
        <v>2</v>
      </c>
      <c r="N15782">
        <f>IF(OR(WEEKDAY(A15782)=1,WEEKDAY(A15782)=7,COUNTIF('2027祝日等（不使用）'!$A$1:$A$20,単年カーブ!A15782)=1),0,1)</f>
        <v>0</v>
      </c>
      <c r="O15782">
        <f t="shared" si="1723"/>
        <v>35</v>
      </c>
      <c r="P15782">
        <f t="shared" si="1728"/>
        <v>1</v>
      </c>
      <c r="Q15782">
        <f t="shared" si="1729"/>
        <v>0</v>
      </c>
    </row>
    <row r="15783" spans="1:17" ht="19.5" x14ac:dyDescent="0.4">
      <c r="A15783" s="33">
        <f t="shared" si="1724"/>
        <v>46806</v>
      </c>
      <c r="B15783" s="27" t="str">
        <f t="shared" si="1725"/>
        <v>(水)</v>
      </c>
      <c r="C15783" s="34">
        <v>0.72916666666666696</v>
      </c>
      <c r="D15783" s="16" t="s">
        <v>18</v>
      </c>
      <c r="E15783" s="35">
        <v>0.75</v>
      </c>
      <c r="F15783" s="50">
        <f>IF(COUNTIF('リスト（不使用）'!$A$5:$A$6,単年カーブ!$A$1),"希望数量入力ください",'単年（2027年度）'!$E$12*単年カーブ!$R$3+'単年（2027年度）'!$E$12*(1-単年カーブ!$R$3)*単年カーブ!Q15783)</f>
        <v>0</v>
      </c>
      <c r="G15783" s="47">
        <f t="shared" si="1726"/>
        <v>0</v>
      </c>
      <c r="M15783">
        <f t="shared" si="1727"/>
        <v>2</v>
      </c>
      <c r="N15783">
        <f>IF(OR(WEEKDAY(A15783)=1,WEEKDAY(A15783)=7,COUNTIF('2027祝日等（不使用）'!$A$1:$A$20,単年カーブ!A15783)=1),0,1)</f>
        <v>0</v>
      </c>
      <c r="O15783">
        <f t="shared" si="1723"/>
        <v>36</v>
      </c>
      <c r="P15783">
        <f t="shared" si="1728"/>
        <v>1</v>
      </c>
      <c r="Q15783">
        <f t="shared" si="1729"/>
        <v>0</v>
      </c>
    </row>
    <row r="15784" spans="1:17" ht="19.5" x14ac:dyDescent="0.4">
      <c r="A15784" s="33">
        <f t="shared" si="1724"/>
        <v>46806</v>
      </c>
      <c r="B15784" s="27" t="str">
        <f t="shared" si="1725"/>
        <v>(水)</v>
      </c>
      <c r="C15784" s="34">
        <v>0.75</v>
      </c>
      <c r="D15784" s="16" t="s">
        <v>18</v>
      </c>
      <c r="E15784" s="35">
        <v>0.77083333333333304</v>
      </c>
      <c r="F15784" s="50">
        <f>IF(COUNTIF('リスト（不使用）'!$A$5:$A$6,単年カーブ!$A$1),"希望数量入力ください",'単年（2027年度）'!$E$12*単年カーブ!$R$3+'単年（2027年度）'!$E$12*(1-単年カーブ!$R$3)*単年カーブ!Q15784)</f>
        <v>0</v>
      </c>
      <c r="G15784" s="47">
        <f t="shared" si="1726"/>
        <v>0</v>
      </c>
      <c r="M15784">
        <f t="shared" si="1727"/>
        <v>2</v>
      </c>
      <c r="N15784">
        <f>IF(OR(WEEKDAY(A15784)=1,WEEKDAY(A15784)=7,COUNTIF('2027祝日等（不使用）'!$A$1:$A$20,単年カーブ!A15784)=1),0,1)</f>
        <v>0</v>
      </c>
      <c r="O15784">
        <f t="shared" si="1723"/>
        <v>37</v>
      </c>
      <c r="P15784">
        <f t="shared" si="1728"/>
        <v>1</v>
      </c>
      <c r="Q15784">
        <f t="shared" si="1729"/>
        <v>0</v>
      </c>
    </row>
    <row r="15785" spans="1:17" ht="19.5" x14ac:dyDescent="0.4">
      <c r="A15785" s="33">
        <f t="shared" si="1724"/>
        <v>46806</v>
      </c>
      <c r="B15785" s="27" t="str">
        <f t="shared" si="1725"/>
        <v>(水)</v>
      </c>
      <c r="C15785" s="34">
        <v>0.77083333333333304</v>
      </c>
      <c r="D15785" s="16" t="s">
        <v>18</v>
      </c>
      <c r="E15785" s="35">
        <v>0.79166666666666696</v>
      </c>
      <c r="F15785" s="50">
        <f>IF(COUNTIF('リスト（不使用）'!$A$5:$A$6,単年カーブ!$A$1),"希望数量入力ください",'単年（2027年度）'!$E$12*単年カーブ!$R$3+'単年（2027年度）'!$E$12*(1-単年カーブ!$R$3)*単年カーブ!Q15785)</f>
        <v>0</v>
      </c>
      <c r="G15785" s="47">
        <f t="shared" si="1726"/>
        <v>0</v>
      </c>
      <c r="M15785">
        <f t="shared" si="1727"/>
        <v>2</v>
      </c>
      <c r="N15785">
        <f>IF(OR(WEEKDAY(A15785)=1,WEEKDAY(A15785)=7,COUNTIF('2027祝日等（不使用）'!$A$1:$A$20,単年カーブ!A15785)=1),0,1)</f>
        <v>0</v>
      </c>
      <c r="O15785">
        <f t="shared" si="1723"/>
        <v>38</v>
      </c>
      <c r="P15785">
        <f t="shared" si="1728"/>
        <v>1</v>
      </c>
      <c r="Q15785">
        <f t="shared" si="1729"/>
        <v>0</v>
      </c>
    </row>
    <row r="15786" spans="1:17" ht="19.5" x14ac:dyDescent="0.4">
      <c r="A15786" s="33">
        <f t="shared" si="1724"/>
        <v>46806</v>
      </c>
      <c r="B15786" s="27" t="str">
        <f t="shared" si="1725"/>
        <v>(水)</v>
      </c>
      <c r="C15786" s="34">
        <v>0.79166666666666696</v>
      </c>
      <c r="D15786" s="16" t="s">
        <v>18</v>
      </c>
      <c r="E15786" s="35">
        <v>0.8125</v>
      </c>
      <c r="F15786" s="50">
        <f>IF(COUNTIF('リスト（不使用）'!$A$5:$A$6,単年カーブ!$A$1),"希望数量入力ください",'単年（2027年度）'!$E$12*単年カーブ!$R$3+'単年（2027年度）'!$E$12*(1-単年カーブ!$R$3)*単年カーブ!Q15786)</f>
        <v>0</v>
      </c>
      <c r="G15786" s="47">
        <f t="shared" si="1726"/>
        <v>0</v>
      </c>
      <c r="M15786">
        <f t="shared" si="1727"/>
        <v>2</v>
      </c>
      <c r="N15786">
        <f>IF(OR(WEEKDAY(A15786)=1,WEEKDAY(A15786)=7,COUNTIF('2027祝日等（不使用）'!$A$1:$A$20,単年カーブ!A15786)=1),0,1)</f>
        <v>0</v>
      </c>
      <c r="O15786">
        <f t="shared" si="1723"/>
        <v>39</v>
      </c>
      <c r="P15786">
        <f t="shared" si="1728"/>
        <v>1</v>
      </c>
      <c r="Q15786">
        <f t="shared" si="1729"/>
        <v>0</v>
      </c>
    </row>
    <row r="15787" spans="1:17" ht="19.5" x14ac:dyDescent="0.4">
      <c r="A15787" s="33">
        <f t="shared" si="1724"/>
        <v>46806</v>
      </c>
      <c r="B15787" s="27" t="str">
        <f t="shared" si="1725"/>
        <v>(水)</v>
      </c>
      <c r="C15787" s="34">
        <v>0.8125</v>
      </c>
      <c r="D15787" s="16" t="s">
        <v>18</v>
      </c>
      <c r="E15787" s="35">
        <v>0.83333333333333304</v>
      </c>
      <c r="F15787" s="50">
        <f>IF(COUNTIF('リスト（不使用）'!$A$5:$A$6,単年カーブ!$A$1),"希望数量入力ください",'単年（2027年度）'!$E$12*単年カーブ!$R$3+'単年（2027年度）'!$E$12*(1-単年カーブ!$R$3)*単年カーブ!Q15787)</f>
        <v>0</v>
      </c>
      <c r="G15787" s="47">
        <f t="shared" si="1726"/>
        <v>0</v>
      </c>
      <c r="M15787">
        <f t="shared" si="1727"/>
        <v>2</v>
      </c>
      <c r="N15787">
        <f>IF(OR(WEEKDAY(A15787)=1,WEEKDAY(A15787)=7,COUNTIF('2027祝日等（不使用）'!$A$1:$A$20,単年カーブ!A15787)=1),0,1)</f>
        <v>0</v>
      </c>
      <c r="O15787">
        <f t="shared" si="1723"/>
        <v>40</v>
      </c>
      <c r="P15787">
        <f t="shared" si="1728"/>
        <v>1</v>
      </c>
      <c r="Q15787">
        <f t="shared" si="1729"/>
        <v>0</v>
      </c>
    </row>
    <row r="15788" spans="1:17" ht="19.5" x14ac:dyDescent="0.4">
      <c r="A15788" s="33">
        <f t="shared" si="1724"/>
        <v>46806</v>
      </c>
      <c r="B15788" s="27" t="str">
        <f t="shared" si="1725"/>
        <v>(水)</v>
      </c>
      <c r="C15788" s="34">
        <v>0.83333333333333304</v>
      </c>
      <c r="D15788" s="16" t="s">
        <v>18</v>
      </c>
      <c r="E15788" s="35">
        <v>0.85416666666666696</v>
      </c>
      <c r="F15788" s="50">
        <f>IF(COUNTIF('リスト（不使用）'!$A$5:$A$6,単年カーブ!$A$1),"希望数量入力ください",'単年（2027年度）'!$E$12*単年カーブ!$R$3+'単年（2027年度）'!$E$12*(1-単年カーブ!$R$3)*単年カーブ!Q15788)</f>
        <v>0</v>
      </c>
      <c r="G15788" s="47">
        <f t="shared" si="1726"/>
        <v>0</v>
      </c>
      <c r="M15788">
        <f t="shared" si="1727"/>
        <v>2</v>
      </c>
      <c r="N15788">
        <f>IF(OR(WEEKDAY(A15788)=1,WEEKDAY(A15788)=7,COUNTIF('2027祝日等（不使用）'!$A$1:$A$20,単年カーブ!A15788)=1),0,1)</f>
        <v>0</v>
      </c>
      <c r="O15788">
        <f t="shared" si="1723"/>
        <v>41</v>
      </c>
      <c r="P15788">
        <f t="shared" si="1728"/>
        <v>0</v>
      </c>
      <c r="Q15788">
        <f t="shared" si="1729"/>
        <v>0</v>
      </c>
    </row>
    <row r="15789" spans="1:17" ht="19.5" x14ac:dyDescent="0.4">
      <c r="A15789" s="33">
        <f t="shared" si="1724"/>
        <v>46806</v>
      </c>
      <c r="B15789" s="27" t="str">
        <f t="shared" si="1725"/>
        <v>(水)</v>
      </c>
      <c r="C15789" s="34">
        <v>0.85416666666666696</v>
      </c>
      <c r="D15789" s="16" t="s">
        <v>18</v>
      </c>
      <c r="E15789" s="35">
        <v>0.875</v>
      </c>
      <c r="F15789" s="50">
        <f>IF(COUNTIF('リスト（不使用）'!$A$5:$A$6,単年カーブ!$A$1),"希望数量入力ください",'単年（2027年度）'!$E$12*単年カーブ!$R$3+'単年（2027年度）'!$E$12*(1-単年カーブ!$R$3)*単年カーブ!Q15789)</f>
        <v>0</v>
      </c>
      <c r="G15789" s="47">
        <f t="shared" si="1726"/>
        <v>0</v>
      </c>
      <c r="M15789">
        <f t="shared" si="1727"/>
        <v>2</v>
      </c>
      <c r="N15789">
        <f>IF(OR(WEEKDAY(A15789)=1,WEEKDAY(A15789)=7,COUNTIF('2027祝日等（不使用）'!$A$1:$A$20,単年カーブ!A15789)=1),0,1)</f>
        <v>0</v>
      </c>
      <c r="O15789">
        <f t="shared" si="1723"/>
        <v>42</v>
      </c>
      <c r="P15789">
        <f t="shared" si="1728"/>
        <v>0</v>
      </c>
      <c r="Q15789">
        <f t="shared" si="1729"/>
        <v>0</v>
      </c>
    </row>
    <row r="15790" spans="1:17" ht="19.5" x14ac:dyDescent="0.4">
      <c r="A15790" s="33">
        <f t="shared" si="1724"/>
        <v>46806</v>
      </c>
      <c r="B15790" s="27" t="str">
        <f t="shared" si="1725"/>
        <v>(水)</v>
      </c>
      <c r="C15790" s="34">
        <v>0.875</v>
      </c>
      <c r="D15790" s="16" t="s">
        <v>18</v>
      </c>
      <c r="E15790" s="35">
        <v>0.89583333333333304</v>
      </c>
      <c r="F15790" s="50">
        <f>IF(COUNTIF('リスト（不使用）'!$A$5:$A$6,単年カーブ!$A$1),"希望数量入力ください",'単年（2027年度）'!$E$12*単年カーブ!$R$3+'単年（2027年度）'!$E$12*(1-単年カーブ!$R$3)*単年カーブ!Q15790)</f>
        <v>0</v>
      </c>
      <c r="G15790" s="47">
        <f t="shared" si="1726"/>
        <v>0</v>
      </c>
      <c r="M15790">
        <f t="shared" si="1727"/>
        <v>2</v>
      </c>
      <c r="N15790">
        <f>IF(OR(WEEKDAY(A15790)=1,WEEKDAY(A15790)=7,COUNTIF('2027祝日等（不使用）'!$A$1:$A$20,単年カーブ!A15790)=1),0,1)</f>
        <v>0</v>
      </c>
      <c r="O15790">
        <f t="shared" si="1723"/>
        <v>43</v>
      </c>
      <c r="P15790">
        <f t="shared" si="1728"/>
        <v>0</v>
      </c>
      <c r="Q15790">
        <f t="shared" si="1729"/>
        <v>0</v>
      </c>
    </row>
    <row r="15791" spans="1:17" ht="19.5" x14ac:dyDescent="0.4">
      <c r="A15791" s="33">
        <f t="shared" si="1724"/>
        <v>46806</v>
      </c>
      <c r="B15791" s="27" t="str">
        <f t="shared" si="1725"/>
        <v>(水)</v>
      </c>
      <c r="C15791" s="34">
        <v>0.89583333333333304</v>
      </c>
      <c r="D15791" s="16" t="s">
        <v>18</v>
      </c>
      <c r="E15791" s="35">
        <v>0.91666666666666696</v>
      </c>
      <c r="F15791" s="50">
        <f>IF(COUNTIF('リスト（不使用）'!$A$5:$A$6,単年カーブ!$A$1),"希望数量入力ください",'単年（2027年度）'!$E$12*単年カーブ!$R$3+'単年（2027年度）'!$E$12*(1-単年カーブ!$R$3)*単年カーブ!Q15791)</f>
        <v>0</v>
      </c>
      <c r="G15791" s="47">
        <f t="shared" si="1726"/>
        <v>0</v>
      </c>
      <c r="M15791">
        <f t="shared" si="1727"/>
        <v>2</v>
      </c>
      <c r="N15791">
        <f>IF(OR(WEEKDAY(A15791)=1,WEEKDAY(A15791)=7,COUNTIF('2027祝日等（不使用）'!$A$1:$A$20,単年カーブ!A15791)=1),0,1)</f>
        <v>0</v>
      </c>
      <c r="O15791">
        <f t="shared" si="1723"/>
        <v>44</v>
      </c>
      <c r="P15791">
        <f t="shared" si="1728"/>
        <v>0</v>
      </c>
      <c r="Q15791">
        <f t="shared" si="1729"/>
        <v>0</v>
      </c>
    </row>
    <row r="15792" spans="1:17" ht="19.5" x14ac:dyDescent="0.4">
      <c r="A15792" s="33">
        <f t="shared" si="1724"/>
        <v>46806</v>
      </c>
      <c r="B15792" s="27" t="str">
        <f t="shared" si="1725"/>
        <v>(水)</v>
      </c>
      <c r="C15792" s="34">
        <v>0.91666666666666696</v>
      </c>
      <c r="D15792" s="16" t="s">
        <v>18</v>
      </c>
      <c r="E15792" s="35">
        <v>0.9375</v>
      </c>
      <c r="F15792" s="50">
        <f>IF(COUNTIF('リスト（不使用）'!$A$5:$A$6,単年カーブ!$A$1),"希望数量入力ください",'単年（2027年度）'!$E$12*単年カーブ!$R$3+'単年（2027年度）'!$E$12*(1-単年カーブ!$R$3)*単年カーブ!Q15792)</f>
        <v>0</v>
      </c>
      <c r="G15792" s="47">
        <f t="shared" si="1726"/>
        <v>0</v>
      </c>
      <c r="M15792">
        <f t="shared" si="1727"/>
        <v>2</v>
      </c>
      <c r="N15792">
        <f>IF(OR(WEEKDAY(A15792)=1,WEEKDAY(A15792)=7,COUNTIF('2027祝日等（不使用）'!$A$1:$A$20,単年カーブ!A15792)=1),0,1)</f>
        <v>0</v>
      </c>
      <c r="O15792">
        <f t="shared" si="1723"/>
        <v>45</v>
      </c>
      <c r="P15792">
        <f t="shared" si="1728"/>
        <v>0</v>
      </c>
      <c r="Q15792">
        <f t="shared" si="1729"/>
        <v>0</v>
      </c>
    </row>
    <row r="15793" spans="1:17" ht="19.5" x14ac:dyDescent="0.4">
      <c r="A15793" s="33">
        <f t="shared" si="1724"/>
        <v>46806</v>
      </c>
      <c r="B15793" s="27" t="str">
        <f t="shared" si="1725"/>
        <v>(水)</v>
      </c>
      <c r="C15793" s="34">
        <v>0.9375</v>
      </c>
      <c r="D15793" s="16" t="s">
        <v>18</v>
      </c>
      <c r="E15793" s="35">
        <v>0.95833333333333304</v>
      </c>
      <c r="F15793" s="50">
        <f>IF(COUNTIF('リスト（不使用）'!$A$5:$A$6,単年カーブ!$A$1),"希望数量入力ください",'単年（2027年度）'!$E$12*単年カーブ!$R$3+'単年（2027年度）'!$E$12*(1-単年カーブ!$R$3)*単年カーブ!Q15793)</f>
        <v>0</v>
      </c>
      <c r="G15793" s="47">
        <f t="shared" si="1726"/>
        <v>0</v>
      </c>
      <c r="M15793">
        <f t="shared" si="1727"/>
        <v>2</v>
      </c>
      <c r="N15793">
        <f>IF(OR(WEEKDAY(A15793)=1,WEEKDAY(A15793)=7,COUNTIF('2027祝日等（不使用）'!$A$1:$A$20,単年カーブ!A15793)=1),0,1)</f>
        <v>0</v>
      </c>
      <c r="O15793">
        <f t="shared" si="1723"/>
        <v>46</v>
      </c>
      <c r="P15793">
        <f t="shared" si="1728"/>
        <v>0</v>
      </c>
      <c r="Q15793">
        <f t="shared" si="1729"/>
        <v>0</v>
      </c>
    </row>
    <row r="15794" spans="1:17" ht="19.5" x14ac:dyDescent="0.4">
      <c r="A15794" s="33">
        <f t="shared" si="1724"/>
        <v>46806</v>
      </c>
      <c r="B15794" s="27" t="str">
        <f t="shared" si="1725"/>
        <v>(水)</v>
      </c>
      <c r="C15794" s="34">
        <v>0.95833333333333304</v>
      </c>
      <c r="D15794" s="16" t="s">
        <v>18</v>
      </c>
      <c r="E15794" s="35">
        <v>0.97916666666666696</v>
      </c>
      <c r="F15794" s="50">
        <f>IF(COUNTIF('リスト（不使用）'!$A$5:$A$6,単年カーブ!$A$1),"希望数量入力ください",'単年（2027年度）'!$E$12*単年カーブ!$R$3+'単年（2027年度）'!$E$12*(1-単年カーブ!$R$3)*単年カーブ!Q15794)</f>
        <v>0</v>
      </c>
      <c r="G15794" s="47">
        <f t="shared" si="1726"/>
        <v>0</v>
      </c>
      <c r="M15794">
        <f t="shared" si="1727"/>
        <v>2</v>
      </c>
      <c r="N15794">
        <f>IF(OR(WEEKDAY(A15794)=1,WEEKDAY(A15794)=7,COUNTIF('2027祝日等（不使用）'!$A$1:$A$20,単年カーブ!A15794)=1),0,1)</f>
        <v>0</v>
      </c>
      <c r="O15794">
        <f t="shared" si="1723"/>
        <v>47</v>
      </c>
      <c r="P15794">
        <f t="shared" si="1728"/>
        <v>0</v>
      </c>
      <c r="Q15794">
        <f t="shared" si="1729"/>
        <v>0</v>
      </c>
    </row>
    <row r="15795" spans="1:17" ht="19.5" x14ac:dyDescent="0.4">
      <c r="A15795" s="33">
        <f t="shared" si="1724"/>
        <v>46806</v>
      </c>
      <c r="B15795" s="27" t="str">
        <f t="shared" si="1725"/>
        <v>(水)</v>
      </c>
      <c r="C15795" s="34">
        <v>0.97916666666666696</v>
      </c>
      <c r="D15795" s="16" t="s">
        <v>18</v>
      </c>
      <c r="E15795" s="35" t="s">
        <v>17</v>
      </c>
      <c r="F15795" s="50">
        <f>IF(COUNTIF('リスト（不使用）'!$A$5:$A$6,単年カーブ!$A$1),"希望数量入力ください",'単年（2027年度）'!$E$12*単年カーブ!$R$3+'単年（2027年度）'!$E$12*(1-単年カーブ!$R$3)*単年カーブ!Q15795)</f>
        <v>0</v>
      </c>
      <c r="G15795" s="47">
        <f t="shared" si="1726"/>
        <v>0</v>
      </c>
      <c r="M15795">
        <f t="shared" si="1727"/>
        <v>2</v>
      </c>
      <c r="N15795">
        <f>IF(OR(WEEKDAY(A15795)=1,WEEKDAY(A15795)=7,COUNTIF('2027祝日等（不使用）'!$A$1:$A$20,単年カーブ!A15795)=1),0,1)</f>
        <v>0</v>
      </c>
      <c r="O15795">
        <f t="shared" si="1723"/>
        <v>48</v>
      </c>
      <c r="P15795">
        <f t="shared" si="1728"/>
        <v>0</v>
      </c>
      <c r="Q15795">
        <f t="shared" si="1729"/>
        <v>0</v>
      </c>
    </row>
    <row r="15796" spans="1:17" ht="19.5" x14ac:dyDescent="0.4">
      <c r="A15796" s="33">
        <f t="shared" si="1724"/>
        <v>46807</v>
      </c>
      <c r="B15796" s="27" t="str">
        <f t="shared" si="1725"/>
        <v>(木)</v>
      </c>
      <c r="C15796" s="34">
        <v>0</v>
      </c>
      <c r="D15796" s="16" t="s">
        <v>18</v>
      </c>
      <c r="E15796" s="35">
        <v>2.0833333333333332E-2</v>
      </c>
      <c r="F15796" s="50">
        <f>IF(COUNTIF('リスト（不使用）'!$A$5:$A$6,単年カーブ!$A$1),"希望数量入力ください",'単年（2027年度）'!$E$12*単年カーブ!$R$3+'単年（2027年度）'!$E$12*(1-単年カーブ!$R$3)*単年カーブ!Q15796)</f>
        <v>0</v>
      </c>
      <c r="G15796" s="47">
        <f t="shared" si="1726"/>
        <v>0</v>
      </c>
      <c r="M15796">
        <f t="shared" si="1727"/>
        <v>2</v>
      </c>
      <c r="N15796">
        <f>IF(OR(WEEKDAY(A15796)=1,WEEKDAY(A15796)=7,COUNTIF('2027祝日等（不使用）'!$A$1:$A$20,単年カーブ!A15796)=1),0,1)</f>
        <v>1</v>
      </c>
      <c r="O15796">
        <f t="shared" ref="O15796:O15859" si="1730">O15748</f>
        <v>1</v>
      </c>
      <c r="P15796">
        <f t="shared" si="1728"/>
        <v>0</v>
      </c>
      <c r="Q15796">
        <f t="shared" si="1729"/>
        <v>0</v>
      </c>
    </row>
    <row r="15797" spans="1:17" ht="19.5" x14ac:dyDescent="0.4">
      <c r="A15797" s="33">
        <f t="shared" si="1724"/>
        <v>46807</v>
      </c>
      <c r="B15797" s="27" t="str">
        <f t="shared" si="1725"/>
        <v>(木)</v>
      </c>
      <c r="C15797" s="34">
        <v>2.0833333333333332E-2</v>
      </c>
      <c r="D15797" s="16" t="s">
        <v>18</v>
      </c>
      <c r="E15797" s="35">
        <v>4.1666666666666664E-2</v>
      </c>
      <c r="F15797" s="50">
        <f>IF(COUNTIF('リスト（不使用）'!$A$5:$A$6,単年カーブ!$A$1),"希望数量入力ください",'単年（2027年度）'!$E$12*単年カーブ!$R$3+'単年（2027年度）'!$E$12*(1-単年カーブ!$R$3)*単年カーブ!Q15797)</f>
        <v>0</v>
      </c>
      <c r="G15797" s="47">
        <f t="shared" si="1726"/>
        <v>0</v>
      </c>
      <c r="M15797">
        <f t="shared" si="1727"/>
        <v>2</v>
      </c>
      <c r="N15797">
        <f>IF(OR(WEEKDAY(A15797)=1,WEEKDAY(A15797)=7,COUNTIF('2027祝日等（不使用）'!$A$1:$A$20,単年カーブ!A15797)=1),0,1)</f>
        <v>1</v>
      </c>
      <c r="O15797">
        <f t="shared" si="1730"/>
        <v>2</v>
      </c>
      <c r="P15797">
        <f t="shared" si="1728"/>
        <v>0</v>
      </c>
      <c r="Q15797">
        <f t="shared" si="1729"/>
        <v>0</v>
      </c>
    </row>
    <row r="15798" spans="1:17" ht="19.5" x14ac:dyDescent="0.4">
      <c r="A15798" s="33">
        <f t="shared" si="1724"/>
        <v>46807</v>
      </c>
      <c r="B15798" s="27" t="str">
        <f t="shared" si="1725"/>
        <v>(木)</v>
      </c>
      <c r="C15798" s="34">
        <v>4.1666666666666664E-2</v>
      </c>
      <c r="D15798" s="16" t="s">
        <v>18</v>
      </c>
      <c r="E15798" s="35">
        <v>6.25E-2</v>
      </c>
      <c r="F15798" s="50">
        <f>IF(COUNTIF('リスト（不使用）'!$A$5:$A$6,単年カーブ!$A$1),"希望数量入力ください",'単年（2027年度）'!$E$12*単年カーブ!$R$3+'単年（2027年度）'!$E$12*(1-単年カーブ!$R$3)*単年カーブ!Q15798)</f>
        <v>0</v>
      </c>
      <c r="G15798" s="47">
        <f t="shared" si="1726"/>
        <v>0</v>
      </c>
      <c r="M15798">
        <f t="shared" si="1727"/>
        <v>2</v>
      </c>
      <c r="N15798">
        <f>IF(OR(WEEKDAY(A15798)=1,WEEKDAY(A15798)=7,COUNTIF('2027祝日等（不使用）'!$A$1:$A$20,単年カーブ!A15798)=1),0,1)</f>
        <v>1</v>
      </c>
      <c r="O15798">
        <f t="shared" si="1730"/>
        <v>3</v>
      </c>
      <c r="P15798">
        <f t="shared" si="1728"/>
        <v>0</v>
      </c>
      <c r="Q15798">
        <f t="shared" si="1729"/>
        <v>0</v>
      </c>
    </row>
    <row r="15799" spans="1:17" ht="19.5" x14ac:dyDescent="0.4">
      <c r="A15799" s="33">
        <f t="shared" si="1724"/>
        <v>46807</v>
      </c>
      <c r="B15799" s="27" t="str">
        <f t="shared" si="1725"/>
        <v>(木)</v>
      </c>
      <c r="C15799" s="34">
        <v>6.25E-2</v>
      </c>
      <c r="D15799" s="16" t="s">
        <v>18</v>
      </c>
      <c r="E15799" s="35">
        <v>8.3333333333333301E-2</v>
      </c>
      <c r="F15799" s="50">
        <f>IF(COUNTIF('リスト（不使用）'!$A$5:$A$6,単年カーブ!$A$1),"希望数量入力ください",'単年（2027年度）'!$E$12*単年カーブ!$R$3+'単年（2027年度）'!$E$12*(1-単年カーブ!$R$3)*単年カーブ!Q15799)</f>
        <v>0</v>
      </c>
      <c r="G15799" s="47">
        <f t="shared" si="1726"/>
        <v>0</v>
      </c>
      <c r="M15799">
        <f t="shared" si="1727"/>
        <v>2</v>
      </c>
      <c r="N15799">
        <f>IF(OR(WEEKDAY(A15799)=1,WEEKDAY(A15799)=7,COUNTIF('2027祝日等（不使用）'!$A$1:$A$20,単年カーブ!A15799)=1),0,1)</f>
        <v>1</v>
      </c>
      <c r="O15799">
        <f t="shared" si="1730"/>
        <v>4</v>
      </c>
      <c r="P15799">
        <f t="shared" si="1728"/>
        <v>0</v>
      </c>
      <c r="Q15799">
        <f t="shared" si="1729"/>
        <v>0</v>
      </c>
    </row>
    <row r="15800" spans="1:17" ht="19.5" x14ac:dyDescent="0.4">
      <c r="A15800" s="33">
        <f t="shared" si="1724"/>
        <v>46807</v>
      </c>
      <c r="B15800" s="27" t="str">
        <f t="shared" si="1725"/>
        <v>(木)</v>
      </c>
      <c r="C15800" s="34">
        <v>8.3333333333333301E-2</v>
      </c>
      <c r="D15800" s="16" t="s">
        <v>18</v>
      </c>
      <c r="E15800" s="35">
        <v>0.104166666666667</v>
      </c>
      <c r="F15800" s="50">
        <f>IF(COUNTIF('リスト（不使用）'!$A$5:$A$6,単年カーブ!$A$1),"希望数量入力ください",'単年（2027年度）'!$E$12*単年カーブ!$R$3+'単年（2027年度）'!$E$12*(1-単年カーブ!$R$3)*単年カーブ!Q15800)</f>
        <v>0</v>
      </c>
      <c r="G15800" s="47">
        <f t="shared" si="1726"/>
        <v>0</v>
      </c>
      <c r="M15800">
        <f t="shared" si="1727"/>
        <v>2</v>
      </c>
      <c r="N15800">
        <f>IF(OR(WEEKDAY(A15800)=1,WEEKDAY(A15800)=7,COUNTIF('2027祝日等（不使用）'!$A$1:$A$20,単年カーブ!A15800)=1),0,1)</f>
        <v>1</v>
      </c>
      <c r="O15800">
        <f t="shared" si="1730"/>
        <v>5</v>
      </c>
      <c r="P15800">
        <f t="shared" si="1728"/>
        <v>0</v>
      </c>
      <c r="Q15800">
        <f t="shared" si="1729"/>
        <v>0</v>
      </c>
    </row>
    <row r="15801" spans="1:17" ht="19.5" x14ac:dyDescent="0.4">
      <c r="A15801" s="33">
        <f t="shared" si="1724"/>
        <v>46807</v>
      </c>
      <c r="B15801" s="27" t="str">
        <f t="shared" si="1725"/>
        <v>(木)</v>
      </c>
      <c r="C15801" s="34">
        <v>0.104166666666667</v>
      </c>
      <c r="D15801" s="16" t="s">
        <v>18</v>
      </c>
      <c r="E15801" s="35">
        <v>0.125</v>
      </c>
      <c r="F15801" s="50">
        <f>IF(COUNTIF('リスト（不使用）'!$A$5:$A$6,単年カーブ!$A$1),"希望数量入力ください",'単年（2027年度）'!$E$12*単年カーブ!$R$3+'単年（2027年度）'!$E$12*(1-単年カーブ!$R$3)*単年カーブ!Q15801)</f>
        <v>0</v>
      </c>
      <c r="G15801" s="47">
        <f t="shared" si="1726"/>
        <v>0</v>
      </c>
      <c r="M15801">
        <f t="shared" si="1727"/>
        <v>2</v>
      </c>
      <c r="N15801">
        <f>IF(OR(WEEKDAY(A15801)=1,WEEKDAY(A15801)=7,COUNTIF('2027祝日等（不使用）'!$A$1:$A$20,単年カーブ!A15801)=1),0,1)</f>
        <v>1</v>
      </c>
      <c r="O15801">
        <f t="shared" si="1730"/>
        <v>6</v>
      </c>
      <c r="P15801">
        <f t="shared" si="1728"/>
        <v>0</v>
      </c>
      <c r="Q15801">
        <f t="shared" si="1729"/>
        <v>0</v>
      </c>
    </row>
    <row r="15802" spans="1:17" ht="19.5" x14ac:dyDescent="0.4">
      <c r="A15802" s="33">
        <f t="shared" ref="A15802:A15865" si="1731">A15754+1</f>
        <v>46807</v>
      </c>
      <c r="B15802" s="27" t="str">
        <f t="shared" si="1725"/>
        <v>(木)</v>
      </c>
      <c r="C15802" s="34">
        <v>0.125</v>
      </c>
      <c r="D15802" s="16" t="s">
        <v>18</v>
      </c>
      <c r="E15802" s="35">
        <v>0.14583333333333301</v>
      </c>
      <c r="F15802" s="50">
        <f>IF(COUNTIF('リスト（不使用）'!$A$5:$A$6,単年カーブ!$A$1),"希望数量入力ください",'単年（2027年度）'!$E$12*単年カーブ!$R$3+'単年（2027年度）'!$E$12*(1-単年カーブ!$R$3)*単年カーブ!Q15802)</f>
        <v>0</v>
      </c>
      <c r="G15802" s="47">
        <f t="shared" si="1726"/>
        <v>0</v>
      </c>
      <c r="M15802">
        <f t="shared" si="1727"/>
        <v>2</v>
      </c>
      <c r="N15802">
        <f>IF(OR(WEEKDAY(A15802)=1,WEEKDAY(A15802)=7,COUNTIF('2027祝日等（不使用）'!$A$1:$A$20,単年カーブ!A15802)=1),0,1)</f>
        <v>1</v>
      </c>
      <c r="O15802">
        <f t="shared" si="1730"/>
        <v>7</v>
      </c>
      <c r="P15802">
        <f t="shared" si="1728"/>
        <v>0</v>
      </c>
      <c r="Q15802">
        <f t="shared" si="1729"/>
        <v>0</v>
      </c>
    </row>
    <row r="15803" spans="1:17" ht="19.5" x14ac:dyDescent="0.4">
      <c r="A15803" s="33">
        <f t="shared" si="1731"/>
        <v>46807</v>
      </c>
      <c r="B15803" s="27" t="str">
        <f t="shared" si="1725"/>
        <v>(木)</v>
      </c>
      <c r="C15803" s="34">
        <v>0.14583333333333301</v>
      </c>
      <c r="D15803" s="16" t="s">
        <v>18</v>
      </c>
      <c r="E15803" s="35">
        <v>0.16666666666666699</v>
      </c>
      <c r="F15803" s="50">
        <f>IF(COUNTIF('リスト（不使用）'!$A$5:$A$6,単年カーブ!$A$1),"希望数量入力ください",'単年（2027年度）'!$E$12*単年カーブ!$R$3+'単年（2027年度）'!$E$12*(1-単年カーブ!$R$3)*単年カーブ!Q15803)</f>
        <v>0</v>
      </c>
      <c r="G15803" s="47">
        <f t="shared" si="1726"/>
        <v>0</v>
      </c>
      <c r="M15803">
        <f t="shared" si="1727"/>
        <v>2</v>
      </c>
      <c r="N15803">
        <f>IF(OR(WEEKDAY(A15803)=1,WEEKDAY(A15803)=7,COUNTIF('2027祝日等（不使用）'!$A$1:$A$20,単年カーブ!A15803)=1),0,1)</f>
        <v>1</v>
      </c>
      <c r="O15803">
        <f t="shared" si="1730"/>
        <v>8</v>
      </c>
      <c r="P15803">
        <f t="shared" si="1728"/>
        <v>0</v>
      </c>
      <c r="Q15803">
        <f t="shared" si="1729"/>
        <v>0</v>
      </c>
    </row>
    <row r="15804" spans="1:17" ht="19.5" x14ac:dyDescent="0.4">
      <c r="A15804" s="33">
        <f t="shared" si="1731"/>
        <v>46807</v>
      </c>
      <c r="B15804" s="27" t="str">
        <f t="shared" si="1725"/>
        <v>(木)</v>
      </c>
      <c r="C15804" s="34">
        <v>0.16666666666666699</v>
      </c>
      <c r="D15804" s="16" t="s">
        <v>18</v>
      </c>
      <c r="E15804" s="35">
        <v>0.1875</v>
      </c>
      <c r="F15804" s="50">
        <f>IF(COUNTIF('リスト（不使用）'!$A$5:$A$6,単年カーブ!$A$1),"希望数量入力ください",'単年（2027年度）'!$E$12*単年カーブ!$R$3+'単年（2027年度）'!$E$12*(1-単年カーブ!$R$3)*単年カーブ!Q15804)</f>
        <v>0</v>
      </c>
      <c r="G15804" s="47">
        <f t="shared" si="1726"/>
        <v>0</v>
      </c>
      <c r="M15804">
        <f t="shared" si="1727"/>
        <v>2</v>
      </c>
      <c r="N15804">
        <f>IF(OR(WEEKDAY(A15804)=1,WEEKDAY(A15804)=7,COUNTIF('2027祝日等（不使用）'!$A$1:$A$20,単年カーブ!A15804)=1),0,1)</f>
        <v>1</v>
      </c>
      <c r="O15804">
        <f t="shared" si="1730"/>
        <v>9</v>
      </c>
      <c r="P15804">
        <f t="shared" si="1728"/>
        <v>0</v>
      </c>
      <c r="Q15804">
        <f t="shared" si="1729"/>
        <v>0</v>
      </c>
    </row>
    <row r="15805" spans="1:17" ht="19.5" x14ac:dyDescent="0.4">
      <c r="A15805" s="33">
        <f t="shared" si="1731"/>
        <v>46807</v>
      </c>
      <c r="B15805" s="27" t="str">
        <f t="shared" si="1725"/>
        <v>(木)</v>
      </c>
      <c r="C15805" s="34">
        <v>0.1875</v>
      </c>
      <c r="D15805" s="16" t="s">
        <v>18</v>
      </c>
      <c r="E15805" s="35">
        <v>0.20833333333333301</v>
      </c>
      <c r="F15805" s="50">
        <f>IF(COUNTIF('リスト（不使用）'!$A$5:$A$6,単年カーブ!$A$1),"希望数量入力ください",'単年（2027年度）'!$E$12*単年カーブ!$R$3+'単年（2027年度）'!$E$12*(1-単年カーブ!$R$3)*単年カーブ!Q15805)</f>
        <v>0</v>
      </c>
      <c r="G15805" s="47">
        <f t="shared" si="1726"/>
        <v>0</v>
      </c>
      <c r="M15805">
        <f t="shared" si="1727"/>
        <v>2</v>
      </c>
      <c r="N15805">
        <f>IF(OR(WEEKDAY(A15805)=1,WEEKDAY(A15805)=7,COUNTIF('2027祝日等（不使用）'!$A$1:$A$20,単年カーブ!A15805)=1),0,1)</f>
        <v>1</v>
      </c>
      <c r="O15805">
        <f t="shared" si="1730"/>
        <v>10</v>
      </c>
      <c r="P15805">
        <f t="shared" si="1728"/>
        <v>0</v>
      </c>
      <c r="Q15805">
        <f t="shared" si="1729"/>
        <v>0</v>
      </c>
    </row>
    <row r="15806" spans="1:17" ht="19.5" x14ac:dyDescent="0.4">
      <c r="A15806" s="33">
        <f t="shared" si="1731"/>
        <v>46807</v>
      </c>
      <c r="B15806" s="27" t="str">
        <f t="shared" si="1725"/>
        <v>(木)</v>
      </c>
      <c r="C15806" s="34">
        <v>0.20833333333333301</v>
      </c>
      <c r="D15806" s="16" t="s">
        <v>18</v>
      </c>
      <c r="E15806" s="35">
        <v>0.22916666666666699</v>
      </c>
      <c r="F15806" s="50">
        <f>IF(COUNTIF('リスト（不使用）'!$A$5:$A$6,単年カーブ!$A$1),"希望数量入力ください",'単年（2027年度）'!$E$12*単年カーブ!$R$3+'単年（2027年度）'!$E$12*(1-単年カーブ!$R$3)*単年カーブ!Q15806)</f>
        <v>0</v>
      </c>
      <c r="G15806" s="47">
        <f t="shared" si="1726"/>
        <v>0</v>
      </c>
      <c r="M15806">
        <f t="shared" si="1727"/>
        <v>2</v>
      </c>
      <c r="N15806">
        <f>IF(OR(WEEKDAY(A15806)=1,WEEKDAY(A15806)=7,COUNTIF('2027祝日等（不使用）'!$A$1:$A$20,単年カーブ!A15806)=1),0,1)</f>
        <v>1</v>
      </c>
      <c r="O15806">
        <f t="shared" si="1730"/>
        <v>11</v>
      </c>
      <c r="P15806">
        <f t="shared" si="1728"/>
        <v>0</v>
      </c>
      <c r="Q15806">
        <f t="shared" si="1729"/>
        <v>0</v>
      </c>
    </row>
    <row r="15807" spans="1:17" ht="19.5" x14ac:dyDescent="0.4">
      <c r="A15807" s="33">
        <f t="shared" si="1731"/>
        <v>46807</v>
      </c>
      <c r="B15807" s="27" t="str">
        <f t="shared" si="1725"/>
        <v>(木)</v>
      </c>
      <c r="C15807" s="34">
        <v>0.22916666666666699</v>
      </c>
      <c r="D15807" s="16" t="s">
        <v>18</v>
      </c>
      <c r="E15807" s="35">
        <v>0.25</v>
      </c>
      <c r="F15807" s="50">
        <f>IF(COUNTIF('リスト（不使用）'!$A$5:$A$6,単年カーブ!$A$1),"希望数量入力ください",'単年（2027年度）'!$E$12*単年カーブ!$R$3+'単年（2027年度）'!$E$12*(1-単年カーブ!$R$3)*単年カーブ!Q15807)</f>
        <v>0</v>
      </c>
      <c r="G15807" s="47">
        <f t="shared" si="1726"/>
        <v>0</v>
      </c>
      <c r="M15807">
        <f t="shared" si="1727"/>
        <v>2</v>
      </c>
      <c r="N15807">
        <f>IF(OR(WEEKDAY(A15807)=1,WEEKDAY(A15807)=7,COUNTIF('2027祝日等（不使用）'!$A$1:$A$20,単年カーブ!A15807)=1),0,1)</f>
        <v>1</v>
      </c>
      <c r="O15807">
        <f t="shared" si="1730"/>
        <v>12</v>
      </c>
      <c r="P15807">
        <f t="shared" si="1728"/>
        <v>0</v>
      </c>
      <c r="Q15807">
        <f t="shared" si="1729"/>
        <v>0</v>
      </c>
    </row>
    <row r="15808" spans="1:17" ht="19.5" x14ac:dyDescent="0.4">
      <c r="A15808" s="33">
        <f t="shared" si="1731"/>
        <v>46807</v>
      </c>
      <c r="B15808" s="27" t="str">
        <f t="shared" si="1725"/>
        <v>(木)</v>
      </c>
      <c r="C15808" s="34">
        <v>0.25</v>
      </c>
      <c r="D15808" s="16" t="s">
        <v>18</v>
      </c>
      <c r="E15808" s="35">
        <v>0.27083333333333298</v>
      </c>
      <c r="F15808" s="50">
        <f>IF(COUNTIF('リスト（不使用）'!$A$5:$A$6,単年カーブ!$A$1),"希望数量入力ください",'単年（2027年度）'!$E$12*単年カーブ!$R$3+'単年（2027年度）'!$E$12*(1-単年カーブ!$R$3)*単年カーブ!Q15808)</f>
        <v>0</v>
      </c>
      <c r="G15808" s="47">
        <f t="shared" si="1726"/>
        <v>0</v>
      </c>
      <c r="M15808">
        <f t="shared" si="1727"/>
        <v>2</v>
      </c>
      <c r="N15808">
        <f>IF(OR(WEEKDAY(A15808)=1,WEEKDAY(A15808)=7,COUNTIF('2027祝日等（不使用）'!$A$1:$A$20,単年カーブ!A15808)=1),0,1)</f>
        <v>1</v>
      </c>
      <c r="O15808">
        <f t="shared" si="1730"/>
        <v>13</v>
      </c>
      <c r="P15808">
        <f t="shared" si="1728"/>
        <v>0</v>
      </c>
      <c r="Q15808">
        <f t="shared" si="1729"/>
        <v>0</v>
      </c>
    </row>
    <row r="15809" spans="1:17" ht="19.5" x14ac:dyDescent="0.4">
      <c r="A15809" s="33">
        <f t="shared" si="1731"/>
        <v>46807</v>
      </c>
      <c r="B15809" s="27" t="str">
        <f t="shared" si="1725"/>
        <v>(木)</v>
      </c>
      <c r="C15809" s="34">
        <v>0.27083333333333298</v>
      </c>
      <c r="D15809" s="16" t="s">
        <v>18</v>
      </c>
      <c r="E15809" s="35">
        <v>0.29166666666666702</v>
      </c>
      <c r="F15809" s="50">
        <f>IF(COUNTIF('リスト（不使用）'!$A$5:$A$6,単年カーブ!$A$1),"希望数量入力ください",'単年（2027年度）'!$E$12*単年カーブ!$R$3+'単年（2027年度）'!$E$12*(1-単年カーブ!$R$3)*単年カーブ!Q15809)</f>
        <v>0</v>
      </c>
      <c r="G15809" s="47">
        <f t="shared" si="1726"/>
        <v>0</v>
      </c>
      <c r="M15809">
        <f t="shared" si="1727"/>
        <v>2</v>
      </c>
      <c r="N15809">
        <f>IF(OR(WEEKDAY(A15809)=1,WEEKDAY(A15809)=7,COUNTIF('2027祝日等（不使用）'!$A$1:$A$20,単年カーブ!A15809)=1),0,1)</f>
        <v>1</v>
      </c>
      <c r="O15809">
        <f t="shared" si="1730"/>
        <v>14</v>
      </c>
      <c r="P15809">
        <f t="shared" si="1728"/>
        <v>0</v>
      </c>
      <c r="Q15809">
        <f t="shared" si="1729"/>
        <v>0</v>
      </c>
    </row>
    <row r="15810" spans="1:17" ht="19.5" x14ac:dyDescent="0.4">
      <c r="A15810" s="33">
        <f t="shared" si="1731"/>
        <v>46807</v>
      </c>
      <c r="B15810" s="27" t="str">
        <f t="shared" si="1725"/>
        <v>(木)</v>
      </c>
      <c r="C15810" s="34">
        <v>0.29166666666666702</v>
      </c>
      <c r="D15810" s="16" t="s">
        <v>18</v>
      </c>
      <c r="E15810" s="35">
        <v>0.3125</v>
      </c>
      <c r="F15810" s="50">
        <f>IF(COUNTIF('リスト（不使用）'!$A$5:$A$6,単年カーブ!$A$1),"希望数量入力ください",'単年（2027年度）'!$E$12*単年カーブ!$R$3+'単年（2027年度）'!$E$12*(1-単年カーブ!$R$3)*単年カーブ!Q15810)</f>
        <v>0</v>
      </c>
      <c r="G15810" s="47">
        <f t="shared" si="1726"/>
        <v>0</v>
      </c>
      <c r="M15810">
        <f t="shared" si="1727"/>
        <v>2</v>
      </c>
      <c r="N15810">
        <f>IF(OR(WEEKDAY(A15810)=1,WEEKDAY(A15810)=7,COUNTIF('2027祝日等（不使用）'!$A$1:$A$20,単年カーブ!A15810)=1),0,1)</f>
        <v>1</v>
      </c>
      <c r="O15810">
        <f t="shared" si="1730"/>
        <v>15</v>
      </c>
      <c r="P15810">
        <f t="shared" si="1728"/>
        <v>0</v>
      </c>
      <c r="Q15810">
        <f t="shared" si="1729"/>
        <v>0</v>
      </c>
    </row>
    <row r="15811" spans="1:17" ht="19.5" x14ac:dyDescent="0.4">
      <c r="A15811" s="33">
        <f t="shared" si="1731"/>
        <v>46807</v>
      </c>
      <c r="B15811" s="27" t="str">
        <f t="shared" si="1725"/>
        <v>(木)</v>
      </c>
      <c r="C15811" s="34">
        <v>0.3125</v>
      </c>
      <c r="D15811" s="16" t="s">
        <v>18</v>
      </c>
      <c r="E15811" s="35">
        <v>0.33333333333333298</v>
      </c>
      <c r="F15811" s="50">
        <f>IF(COUNTIF('リスト（不使用）'!$A$5:$A$6,単年カーブ!$A$1),"希望数量入力ください",'単年（2027年度）'!$E$12*単年カーブ!$R$3+'単年（2027年度）'!$E$12*(1-単年カーブ!$R$3)*単年カーブ!Q15811)</f>
        <v>0</v>
      </c>
      <c r="G15811" s="47">
        <f t="shared" si="1726"/>
        <v>0</v>
      </c>
      <c r="M15811">
        <f t="shared" si="1727"/>
        <v>2</v>
      </c>
      <c r="N15811">
        <f>IF(OR(WEEKDAY(A15811)=1,WEEKDAY(A15811)=7,COUNTIF('2027祝日等（不使用）'!$A$1:$A$20,単年カーブ!A15811)=1),0,1)</f>
        <v>1</v>
      </c>
      <c r="O15811">
        <f t="shared" si="1730"/>
        <v>16</v>
      </c>
      <c r="P15811">
        <f t="shared" si="1728"/>
        <v>0</v>
      </c>
      <c r="Q15811">
        <f t="shared" si="1729"/>
        <v>0</v>
      </c>
    </row>
    <row r="15812" spans="1:17" ht="19.5" x14ac:dyDescent="0.4">
      <c r="A15812" s="33">
        <f t="shared" si="1731"/>
        <v>46807</v>
      </c>
      <c r="B15812" s="27" t="str">
        <f t="shared" ref="B15812:B15875" si="1732">TEXT(A15812,"(aaa)")</f>
        <v>(木)</v>
      </c>
      <c r="C15812" s="34">
        <v>0.33333333333333298</v>
      </c>
      <c r="D15812" s="16" t="s">
        <v>18</v>
      </c>
      <c r="E15812" s="35">
        <v>0.35416666666666702</v>
      </c>
      <c r="F15812" s="50">
        <f>IF(COUNTIF('リスト（不使用）'!$A$5:$A$6,単年カーブ!$A$1),"希望数量入力ください",'単年（2027年度）'!$E$12*単年カーブ!$R$3+'単年（2027年度）'!$E$12*(1-単年カーブ!$R$3)*単年カーブ!Q15812)</f>
        <v>0</v>
      </c>
      <c r="G15812" s="47">
        <f t="shared" ref="G15812:G15875" si="1733">F15812/2</f>
        <v>0</v>
      </c>
      <c r="M15812">
        <f t="shared" ref="M15812:M15875" si="1734">MONTH(A15812)</f>
        <v>2</v>
      </c>
      <c r="N15812">
        <f>IF(OR(WEEKDAY(A15812)=1,WEEKDAY(A15812)=7,COUNTIF('2027祝日等（不使用）'!$A$1:$A$20,単年カーブ!A15812)=1),0,1)</f>
        <v>1</v>
      </c>
      <c r="O15812">
        <f t="shared" si="1730"/>
        <v>17</v>
      </c>
      <c r="P15812">
        <f t="shared" ref="P15812:P15875" si="1735">IF(AND(O15812&gt;16,O15812&lt;41),1,0)</f>
        <v>1</v>
      </c>
      <c r="Q15812">
        <f t="shared" ref="Q15812:Q15875" si="1736">P15812*N15812</f>
        <v>1</v>
      </c>
    </row>
    <row r="15813" spans="1:17" ht="19.5" x14ac:dyDescent="0.4">
      <c r="A15813" s="33">
        <f t="shared" si="1731"/>
        <v>46807</v>
      </c>
      <c r="B15813" s="27" t="str">
        <f t="shared" si="1732"/>
        <v>(木)</v>
      </c>
      <c r="C15813" s="34">
        <v>0.35416666666666702</v>
      </c>
      <c r="D15813" s="16" t="s">
        <v>18</v>
      </c>
      <c r="E15813" s="35">
        <v>0.375</v>
      </c>
      <c r="F15813" s="50">
        <f>IF(COUNTIF('リスト（不使用）'!$A$5:$A$6,単年カーブ!$A$1),"希望数量入力ください",'単年（2027年度）'!$E$12*単年カーブ!$R$3+'単年（2027年度）'!$E$12*(1-単年カーブ!$R$3)*単年カーブ!Q15813)</f>
        <v>0</v>
      </c>
      <c r="G15813" s="47">
        <f t="shared" si="1733"/>
        <v>0</v>
      </c>
      <c r="M15813">
        <f t="shared" si="1734"/>
        <v>2</v>
      </c>
      <c r="N15813">
        <f>IF(OR(WEEKDAY(A15813)=1,WEEKDAY(A15813)=7,COUNTIF('2027祝日等（不使用）'!$A$1:$A$20,単年カーブ!A15813)=1),0,1)</f>
        <v>1</v>
      </c>
      <c r="O15813">
        <f t="shared" si="1730"/>
        <v>18</v>
      </c>
      <c r="P15813">
        <f t="shared" si="1735"/>
        <v>1</v>
      </c>
      <c r="Q15813">
        <f t="shared" si="1736"/>
        <v>1</v>
      </c>
    </row>
    <row r="15814" spans="1:17" ht="19.5" x14ac:dyDescent="0.4">
      <c r="A15814" s="33">
        <f t="shared" si="1731"/>
        <v>46807</v>
      </c>
      <c r="B15814" s="27" t="str">
        <f t="shared" si="1732"/>
        <v>(木)</v>
      </c>
      <c r="C15814" s="34">
        <v>0.375</v>
      </c>
      <c r="D15814" s="16" t="s">
        <v>18</v>
      </c>
      <c r="E15814" s="35">
        <v>0.39583333333333298</v>
      </c>
      <c r="F15814" s="50">
        <f>IF(COUNTIF('リスト（不使用）'!$A$5:$A$6,単年カーブ!$A$1),"希望数量入力ください",'単年（2027年度）'!$E$12*単年カーブ!$R$3+'単年（2027年度）'!$E$12*(1-単年カーブ!$R$3)*単年カーブ!Q15814)</f>
        <v>0</v>
      </c>
      <c r="G15814" s="47">
        <f t="shared" si="1733"/>
        <v>0</v>
      </c>
      <c r="M15814">
        <f t="shared" si="1734"/>
        <v>2</v>
      </c>
      <c r="N15814">
        <f>IF(OR(WEEKDAY(A15814)=1,WEEKDAY(A15814)=7,COUNTIF('2027祝日等（不使用）'!$A$1:$A$20,単年カーブ!A15814)=1),0,1)</f>
        <v>1</v>
      </c>
      <c r="O15814">
        <f t="shared" si="1730"/>
        <v>19</v>
      </c>
      <c r="P15814">
        <f t="shared" si="1735"/>
        <v>1</v>
      </c>
      <c r="Q15814">
        <f t="shared" si="1736"/>
        <v>1</v>
      </c>
    </row>
    <row r="15815" spans="1:17" ht="19.5" x14ac:dyDescent="0.4">
      <c r="A15815" s="33">
        <f t="shared" si="1731"/>
        <v>46807</v>
      </c>
      <c r="B15815" s="27" t="str">
        <f t="shared" si="1732"/>
        <v>(木)</v>
      </c>
      <c r="C15815" s="34">
        <v>0.39583333333333298</v>
      </c>
      <c r="D15815" s="16" t="s">
        <v>18</v>
      </c>
      <c r="E15815" s="35">
        <v>0.41666666666666702</v>
      </c>
      <c r="F15815" s="50">
        <f>IF(COUNTIF('リスト（不使用）'!$A$5:$A$6,単年カーブ!$A$1),"希望数量入力ください",'単年（2027年度）'!$E$12*単年カーブ!$R$3+'単年（2027年度）'!$E$12*(1-単年カーブ!$R$3)*単年カーブ!Q15815)</f>
        <v>0</v>
      </c>
      <c r="G15815" s="47">
        <f t="shared" si="1733"/>
        <v>0</v>
      </c>
      <c r="M15815">
        <f t="shared" si="1734"/>
        <v>2</v>
      </c>
      <c r="N15815">
        <f>IF(OR(WEEKDAY(A15815)=1,WEEKDAY(A15815)=7,COUNTIF('2027祝日等（不使用）'!$A$1:$A$20,単年カーブ!A15815)=1),0,1)</f>
        <v>1</v>
      </c>
      <c r="O15815">
        <f t="shared" si="1730"/>
        <v>20</v>
      </c>
      <c r="P15815">
        <f t="shared" si="1735"/>
        <v>1</v>
      </c>
      <c r="Q15815">
        <f t="shared" si="1736"/>
        <v>1</v>
      </c>
    </row>
    <row r="15816" spans="1:17" ht="19.5" x14ac:dyDescent="0.4">
      <c r="A15816" s="33">
        <f t="shared" si="1731"/>
        <v>46807</v>
      </c>
      <c r="B15816" s="27" t="str">
        <f t="shared" si="1732"/>
        <v>(木)</v>
      </c>
      <c r="C15816" s="34">
        <v>0.41666666666666702</v>
      </c>
      <c r="D15816" s="16" t="s">
        <v>18</v>
      </c>
      <c r="E15816" s="35">
        <v>0.4375</v>
      </c>
      <c r="F15816" s="50">
        <f>IF(COUNTIF('リスト（不使用）'!$A$5:$A$6,単年カーブ!$A$1),"希望数量入力ください",'単年（2027年度）'!$E$12*単年カーブ!$R$3+'単年（2027年度）'!$E$12*(1-単年カーブ!$R$3)*単年カーブ!Q15816)</f>
        <v>0</v>
      </c>
      <c r="G15816" s="47">
        <f t="shared" si="1733"/>
        <v>0</v>
      </c>
      <c r="M15816">
        <f t="shared" si="1734"/>
        <v>2</v>
      </c>
      <c r="N15816">
        <f>IF(OR(WEEKDAY(A15816)=1,WEEKDAY(A15816)=7,COUNTIF('2027祝日等（不使用）'!$A$1:$A$20,単年カーブ!A15816)=1),0,1)</f>
        <v>1</v>
      </c>
      <c r="O15816">
        <f t="shared" si="1730"/>
        <v>21</v>
      </c>
      <c r="P15816">
        <f t="shared" si="1735"/>
        <v>1</v>
      </c>
      <c r="Q15816">
        <f t="shared" si="1736"/>
        <v>1</v>
      </c>
    </row>
    <row r="15817" spans="1:17" ht="19.5" x14ac:dyDescent="0.4">
      <c r="A15817" s="33">
        <f t="shared" si="1731"/>
        <v>46807</v>
      </c>
      <c r="B15817" s="27" t="str">
        <f t="shared" si="1732"/>
        <v>(木)</v>
      </c>
      <c r="C15817" s="34">
        <v>0.4375</v>
      </c>
      <c r="D15817" s="16" t="s">
        <v>18</v>
      </c>
      <c r="E15817" s="35">
        <v>0.45833333333333298</v>
      </c>
      <c r="F15817" s="50">
        <f>IF(COUNTIF('リスト（不使用）'!$A$5:$A$6,単年カーブ!$A$1),"希望数量入力ください",'単年（2027年度）'!$E$12*単年カーブ!$R$3+'単年（2027年度）'!$E$12*(1-単年カーブ!$R$3)*単年カーブ!Q15817)</f>
        <v>0</v>
      </c>
      <c r="G15817" s="47">
        <f t="shared" si="1733"/>
        <v>0</v>
      </c>
      <c r="M15817">
        <f t="shared" si="1734"/>
        <v>2</v>
      </c>
      <c r="N15817">
        <f>IF(OR(WEEKDAY(A15817)=1,WEEKDAY(A15817)=7,COUNTIF('2027祝日等（不使用）'!$A$1:$A$20,単年カーブ!A15817)=1),0,1)</f>
        <v>1</v>
      </c>
      <c r="O15817">
        <f t="shared" si="1730"/>
        <v>22</v>
      </c>
      <c r="P15817">
        <f t="shared" si="1735"/>
        <v>1</v>
      </c>
      <c r="Q15817">
        <f t="shared" si="1736"/>
        <v>1</v>
      </c>
    </row>
    <row r="15818" spans="1:17" ht="19.5" x14ac:dyDescent="0.4">
      <c r="A15818" s="33">
        <f t="shared" si="1731"/>
        <v>46807</v>
      </c>
      <c r="B15818" s="27" t="str">
        <f t="shared" si="1732"/>
        <v>(木)</v>
      </c>
      <c r="C15818" s="34">
        <v>0.45833333333333298</v>
      </c>
      <c r="D15818" s="16" t="s">
        <v>18</v>
      </c>
      <c r="E15818" s="35">
        <v>0.47916666666666702</v>
      </c>
      <c r="F15818" s="50">
        <f>IF(COUNTIF('リスト（不使用）'!$A$5:$A$6,単年カーブ!$A$1),"希望数量入力ください",'単年（2027年度）'!$E$12*単年カーブ!$R$3+'単年（2027年度）'!$E$12*(1-単年カーブ!$R$3)*単年カーブ!Q15818)</f>
        <v>0</v>
      </c>
      <c r="G15818" s="47">
        <f t="shared" si="1733"/>
        <v>0</v>
      </c>
      <c r="M15818">
        <f t="shared" si="1734"/>
        <v>2</v>
      </c>
      <c r="N15818">
        <f>IF(OR(WEEKDAY(A15818)=1,WEEKDAY(A15818)=7,COUNTIF('2027祝日等（不使用）'!$A$1:$A$20,単年カーブ!A15818)=1),0,1)</f>
        <v>1</v>
      </c>
      <c r="O15818">
        <f t="shared" si="1730"/>
        <v>23</v>
      </c>
      <c r="P15818">
        <f t="shared" si="1735"/>
        <v>1</v>
      </c>
      <c r="Q15818">
        <f t="shared" si="1736"/>
        <v>1</v>
      </c>
    </row>
    <row r="15819" spans="1:17" ht="19.5" x14ac:dyDescent="0.4">
      <c r="A15819" s="33">
        <f t="shared" si="1731"/>
        <v>46807</v>
      </c>
      <c r="B15819" s="27" t="str">
        <f t="shared" si="1732"/>
        <v>(木)</v>
      </c>
      <c r="C15819" s="34">
        <v>0.47916666666666702</v>
      </c>
      <c r="D15819" s="16" t="s">
        <v>18</v>
      </c>
      <c r="E15819" s="35">
        <v>0.5</v>
      </c>
      <c r="F15819" s="50">
        <f>IF(COUNTIF('リスト（不使用）'!$A$5:$A$6,単年カーブ!$A$1),"希望数量入力ください",'単年（2027年度）'!$E$12*単年カーブ!$R$3+'単年（2027年度）'!$E$12*(1-単年カーブ!$R$3)*単年カーブ!Q15819)</f>
        <v>0</v>
      </c>
      <c r="G15819" s="47">
        <f t="shared" si="1733"/>
        <v>0</v>
      </c>
      <c r="M15819">
        <f t="shared" si="1734"/>
        <v>2</v>
      </c>
      <c r="N15819">
        <f>IF(OR(WEEKDAY(A15819)=1,WEEKDAY(A15819)=7,COUNTIF('2027祝日等（不使用）'!$A$1:$A$20,単年カーブ!A15819)=1),0,1)</f>
        <v>1</v>
      </c>
      <c r="O15819">
        <f t="shared" si="1730"/>
        <v>24</v>
      </c>
      <c r="P15819">
        <f t="shared" si="1735"/>
        <v>1</v>
      </c>
      <c r="Q15819">
        <f t="shared" si="1736"/>
        <v>1</v>
      </c>
    </row>
    <row r="15820" spans="1:17" ht="19.5" x14ac:dyDescent="0.4">
      <c r="A15820" s="33">
        <f t="shared" si="1731"/>
        <v>46807</v>
      </c>
      <c r="B15820" s="27" t="str">
        <f t="shared" si="1732"/>
        <v>(木)</v>
      </c>
      <c r="C15820" s="34">
        <v>0.5</v>
      </c>
      <c r="D15820" s="16" t="s">
        <v>18</v>
      </c>
      <c r="E15820" s="35">
        <v>0.52083333333333304</v>
      </c>
      <c r="F15820" s="50">
        <f>IF(COUNTIF('リスト（不使用）'!$A$5:$A$6,単年カーブ!$A$1),"希望数量入力ください",'単年（2027年度）'!$E$12*単年カーブ!$R$3+'単年（2027年度）'!$E$12*(1-単年カーブ!$R$3)*単年カーブ!Q15820)</f>
        <v>0</v>
      </c>
      <c r="G15820" s="47">
        <f t="shared" si="1733"/>
        <v>0</v>
      </c>
      <c r="M15820">
        <f t="shared" si="1734"/>
        <v>2</v>
      </c>
      <c r="N15820">
        <f>IF(OR(WEEKDAY(A15820)=1,WEEKDAY(A15820)=7,COUNTIF('2027祝日等（不使用）'!$A$1:$A$20,単年カーブ!A15820)=1),0,1)</f>
        <v>1</v>
      </c>
      <c r="O15820">
        <f t="shared" si="1730"/>
        <v>25</v>
      </c>
      <c r="P15820">
        <f t="shared" si="1735"/>
        <v>1</v>
      </c>
      <c r="Q15820">
        <f t="shared" si="1736"/>
        <v>1</v>
      </c>
    </row>
    <row r="15821" spans="1:17" ht="19.5" x14ac:dyDescent="0.4">
      <c r="A15821" s="33">
        <f t="shared" si="1731"/>
        <v>46807</v>
      </c>
      <c r="B15821" s="27" t="str">
        <f t="shared" si="1732"/>
        <v>(木)</v>
      </c>
      <c r="C15821" s="34">
        <v>0.52083333333333304</v>
      </c>
      <c r="D15821" s="16" t="s">
        <v>18</v>
      </c>
      <c r="E15821" s="35">
        <v>0.54166666666666696</v>
      </c>
      <c r="F15821" s="50">
        <f>IF(COUNTIF('リスト（不使用）'!$A$5:$A$6,単年カーブ!$A$1),"希望数量入力ください",'単年（2027年度）'!$E$12*単年カーブ!$R$3+'単年（2027年度）'!$E$12*(1-単年カーブ!$R$3)*単年カーブ!Q15821)</f>
        <v>0</v>
      </c>
      <c r="G15821" s="47">
        <f t="shared" si="1733"/>
        <v>0</v>
      </c>
      <c r="M15821">
        <f t="shared" si="1734"/>
        <v>2</v>
      </c>
      <c r="N15821">
        <f>IF(OR(WEEKDAY(A15821)=1,WEEKDAY(A15821)=7,COUNTIF('2027祝日等（不使用）'!$A$1:$A$20,単年カーブ!A15821)=1),0,1)</f>
        <v>1</v>
      </c>
      <c r="O15821">
        <f t="shared" si="1730"/>
        <v>26</v>
      </c>
      <c r="P15821">
        <f t="shared" si="1735"/>
        <v>1</v>
      </c>
      <c r="Q15821">
        <f t="shared" si="1736"/>
        <v>1</v>
      </c>
    </row>
    <row r="15822" spans="1:17" ht="19.5" x14ac:dyDescent="0.4">
      <c r="A15822" s="33">
        <f t="shared" si="1731"/>
        <v>46807</v>
      </c>
      <c r="B15822" s="27" t="str">
        <f t="shared" si="1732"/>
        <v>(木)</v>
      </c>
      <c r="C15822" s="34">
        <v>0.54166666666666696</v>
      </c>
      <c r="D15822" s="16" t="s">
        <v>18</v>
      </c>
      <c r="E15822" s="35">
        <v>0.5625</v>
      </c>
      <c r="F15822" s="50">
        <f>IF(COUNTIF('リスト（不使用）'!$A$5:$A$6,単年カーブ!$A$1),"希望数量入力ください",'単年（2027年度）'!$E$12*単年カーブ!$R$3+'単年（2027年度）'!$E$12*(1-単年カーブ!$R$3)*単年カーブ!Q15822)</f>
        <v>0</v>
      </c>
      <c r="G15822" s="47">
        <f t="shared" si="1733"/>
        <v>0</v>
      </c>
      <c r="M15822">
        <f t="shared" si="1734"/>
        <v>2</v>
      </c>
      <c r="N15822">
        <f>IF(OR(WEEKDAY(A15822)=1,WEEKDAY(A15822)=7,COUNTIF('2027祝日等（不使用）'!$A$1:$A$20,単年カーブ!A15822)=1),0,1)</f>
        <v>1</v>
      </c>
      <c r="O15822">
        <f t="shared" si="1730"/>
        <v>27</v>
      </c>
      <c r="P15822">
        <f t="shared" si="1735"/>
        <v>1</v>
      </c>
      <c r="Q15822">
        <f t="shared" si="1736"/>
        <v>1</v>
      </c>
    </row>
    <row r="15823" spans="1:17" ht="19.5" x14ac:dyDescent="0.4">
      <c r="A15823" s="33">
        <f t="shared" si="1731"/>
        <v>46807</v>
      </c>
      <c r="B15823" s="27" t="str">
        <f t="shared" si="1732"/>
        <v>(木)</v>
      </c>
      <c r="C15823" s="34">
        <v>0.5625</v>
      </c>
      <c r="D15823" s="16" t="s">
        <v>18</v>
      </c>
      <c r="E15823" s="35">
        <v>0.58333333333333304</v>
      </c>
      <c r="F15823" s="50">
        <f>IF(COUNTIF('リスト（不使用）'!$A$5:$A$6,単年カーブ!$A$1),"希望数量入力ください",'単年（2027年度）'!$E$12*単年カーブ!$R$3+'単年（2027年度）'!$E$12*(1-単年カーブ!$R$3)*単年カーブ!Q15823)</f>
        <v>0</v>
      </c>
      <c r="G15823" s="47">
        <f t="shared" si="1733"/>
        <v>0</v>
      </c>
      <c r="M15823">
        <f t="shared" si="1734"/>
        <v>2</v>
      </c>
      <c r="N15823">
        <f>IF(OR(WEEKDAY(A15823)=1,WEEKDAY(A15823)=7,COUNTIF('2027祝日等（不使用）'!$A$1:$A$20,単年カーブ!A15823)=1),0,1)</f>
        <v>1</v>
      </c>
      <c r="O15823">
        <f t="shared" si="1730"/>
        <v>28</v>
      </c>
      <c r="P15823">
        <f t="shared" si="1735"/>
        <v>1</v>
      </c>
      <c r="Q15823">
        <f t="shared" si="1736"/>
        <v>1</v>
      </c>
    </row>
    <row r="15824" spans="1:17" ht="19.5" x14ac:dyDescent="0.4">
      <c r="A15824" s="33">
        <f t="shared" si="1731"/>
        <v>46807</v>
      </c>
      <c r="B15824" s="27" t="str">
        <f t="shared" si="1732"/>
        <v>(木)</v>
      </c>
      <c r="C15824" s="34">
        <v>0.58333333333333304</v>
      </c>
      <c r="D15824" s="16" t="s">
        <v>18</v>
      </c>
      <c r="E15824" s="35">
        <v>0.60416666666666696</v>
      </c>
      <c r="F15824" s="50">
        <f>IF(COUNTIF('リスト（不使用）'!$A$5:$A$6,単年カーブ!$A$1),"希望数量入力ください",'単年（2027年度）'!$E$12*単年カーブ!$R$3+'単年（2027年度）'!$E$12*(1-単年カーブ!$R$3)*単年カーブ!Q15824)</f>
        <v>0</v>
      </c>
      <c r="G15824" s="47">
        <f t="shared" si="1733"/>
        <v>0</v>
      </c>
      <c r="M15824">
        <f t="shared" si="1734"/>
        <v>2</v>
      </c>
      <c r="N15824">
        <f>IF(OR(WEEKDAY(A15824)=1,WEEKDAY(A15824)=7,COUNTIF('2027祝日等（不使用）'!$A$1:$A$20,単年カーブ!A15824)=1),0,1)</f>
        <v>1</v>
      </c>
      <c r="O15824">
        <f t="shared" si="1730"/>
        <v>29</v>
      </c>
      <c r="P15824">
        <f t="shared" si="1735"/>
        <v>1</v>
      </c>
      <c r="Q15824">
        <f t="shared" si="1736"/>
        <v>1</v>
      </c>
    </row>
    <row r="15825" spans="1:17" ht="19.5" x14ac:dyDescent="0.4">
      <c r="A15825" s="33">
        <f t="shared" si="1731"/>
        <v>46807</v>
      </c>
      <c r="B15825" s="27" t="str">
        <f t="shared" si="1732"/>
        <v>(木)</v>
      </c>
      <c r="C15825" s="34">
        <v>0.60416666666666696</v>
      </c>
      <c r="D15825" s="16" t="s">
        <v>18</v>
      </c>
      <c r="E15825" s="35">
        <v>0.625</v>
      </c>
      <c r="F15825" s="50">
        <f>IF(COUNTIF('リスト（不使用）'!$A$5:$A$6,単年カーブ!$A$1),"希望数量入力ください",'単年（2027年度）'!$E$12*単年カーブ!$R$3+'単年（2027年度）'!$E$12*(1-単年カーブ!$R$3)*単年カーブ!Q15825)</f>
        <v>0</v>
      </c>
      <c r="G15825" s="47">
        <f t="shared" si="1733"/>
        <v>0</v>
      </c>
      <c r="M15825">
        <f t="shared" si="1734"/>
        <v>2</v>
      </c>
      <c r="N15825">
        <f>IF(OR(WEEKDAY(A15825)=1,WEEKDAY(A15825)=7,COUNTIF('2027祝日等（不使用）'!$A$1:$A$20,単年カーブ!A15825)=1),0,1)</f>
        <v>1</v>
      </c>
      <c r="O15825">
        <f t="shared" si="1730"/>
        <v>30</v>
      </c>
      <c r="P15825">
        <f t="shared" si="1735"/>
        <v>1</v>
      </c>
      <c r="Q15825">
        <f t="shared" si="1736"/>
        <v>1</v>
      </c>
    </row>
    <row r="15826" spans="1:17" ht="19.5" x14ac:dyDescent="0.4">
      <c r="A15826" s="33">
        <f t="shared" si="1731"/>
        <v>46807</v>
      </c>
      <c r="B15826" s="27" t="str">
        <f t="shared" si="1732"/>
        <v>(木)</v>
      </c>
      <c r="C15826" s="34">
        <v>0.625</v>
      </c>
      <c r="D15826" s="16" t="s">
        <v>18</v>
      </c>
      <c r="E15826" s="35">
        <v>0.64583333333333304</v>
      </c>
      <c r="F15826" s="50">
        <f>IF(COUNTIF('リスト（不使用）'!$A$5:$A$6,単年カーブ!$A$1),"希望数量入力ください",'単年（2027年度）'!$E$12*単年カーブ!$R$3+'単年（2027年度）'!$E$12*(1-単年カーブ!$R$3)*単年カーブ!Q15826)</f>
        <v>0</v>
      </c>
      <c r="G15826" s="47">
        <f t="shared" si="1733"/>
        <v>0</v>
      </c>
      <c r="M15826">
        <f t="shared" si="1734"/>
        <v>2</v>
      </c>
      <c r="N15826">
        <f>IF(OR(WEEKDAY(A15826)=1,WEEKDAY(A15826)=7,COUNTIF('2027祝日等（不使用）'!$A$1:$A$20,単年カーブ!A15826)=1),0,1)</f>
        <v>1</v>
      </c>
      <c r="O15826">
        <f t="shared" si="1730"/>
        <v>31</v>
      </c>
      <c r="P15826">
        <f t="shared" si="1735"/>
        <v>1</v>
      </c>
      <c r="Q15826">
        <f t="shared" si="1736"/>
        <v>1</v>
      </c>
    </row>
    <row r="15827" spans="1:17" ht="19.5" x14ac:dyDescent="0.4">
      <c r="A15827" s="33">
        <f t="shared" si="1731"/>
        <v>46807</v>
      </c>
      <c r="B15827" s="27" t="str">
        <f t="shared" si="1732"/>
        <v>(木)</v>
      </c>
      <c r="C15827" s="34">
        <v>0.64583333333333304</v>
      </c>
      <c r="D15827" s="16" t="s">
        <v>18</v>
      </c>
      <c r="E15827" s="35">
        <v>0.66666666666666696</v>
      </c>
      <c r="F15827" s="50">
        <f>IF(COUNTIF('リスト（不使用）'!$A$5:$A$6,単年カーブ!$A$1),"希望数量入力ください",'単年（2027年度）'!$E$12*単年カーブ!$R$3+'単年（2027年度）'!$E$12*(1-単年カーブ!$R$3)*単年カーブ!Q15827)</f>
        <v>0</v>
      </c>
      <c r="G15827" s="47">
        <f t="shared" si="1733"/>
        <v>0</v>
      </c>
      <c r="M15827">
        <f t="shared" si="1734"/>
        <v>2</v>
      </c>
      <c r="N15827">
        <f>IF(OR(WEEKDAY(A15827)=1,WEEKDAY(A15827)=7,COUNTIF('2027祝日等（不使用）'!$A$1:$A$20,単年カーブ!A15827)=1),0,1)</f>
        <v>1</v>
      </c>
      <c r="O15827">
        <f t="shared" si="1730"/>
        <v>32</v>
      </c>
      <c r="P15827">
        <f t="shared" si="1735"/>
        <v>1</v>
      </c>
      <c r="Q15827">
        <f t="shared" si="1736"/>
        <v>1</v>
      </c>
    </row>
    <row r="15828" spans="1:17" ht="19.5" x14ac:dyDescent="0.4">
      <c r="A15828" s="33">
        <f t="shared" si="1731"/>
        <v>46807</v>
      </c>
      <c r="B15828" s="27" t="str">
        <f t="shared" si="1732"/>
        <v>(木)</v>
      </c>
      <c r="C15828" s="34">
        <v>0.66666666666666696</v>
      </c>
      <c r="D15828" s="16" t="s">
        <v>18</v>
      </c>
      <c r="E15828" s="35">
        <v>0.6875</v>
      </c>
      <c r="F15828" s="50">
        <f>IF(COUNTIF('リスト（不使用）'!$A$5:$A$6,単年カーブ!$A$1),"希望数量入力ください",'単年（2027年度）'!$E$12*単年カーブ!$R$3+'単年（2027年度）'!$E$12*(1-単年カーブ!$R$3)*単年カーブ!Q15828)</f>
        <v>0</v>
      </c>
      <c r="G15828" s="47">
        <f t="shared" si="1733"/>
        <v>0</v>
      </c>
      <c r="M15828">
        <f t="shared" si="1734"/>
        <v>2</v>
      </c>
      <c r="N15828">
        <f>IF(OR(WEEKDAY(A15828)=1,WEEKDAY(A15828)=7,COUNTIF('2027祝日等（不使用）'!$A$1:$A$20,単年カーブ!A15828)=1),0,1)</f>
        <v>1</v>
      </c>
      <c r="O15828">
        <f t="shared" si="1730"/>
        <v>33</v>
      </c>
      <c r="P15828">
        <f t="shared" si="1735"/>
        <v>1</v>
      </c>
      <c r="Q15828">
        <f t="shared" si="1736"/>
        <v>1</v>
      </c>
    </row>
    <row r="15829" spans="1:17" ht="19.5" x14ac:dyDescent="0.4">
      <c r="A15829" s="33">
        <f t="shared" si="1731"/>
        <v>46807</v>
      </c>
      <c r="B15829" s="27" t="str">
        <f t="shared" si="1732"/>
        <v>(木)</v>
      </c>
      <c r="C15829" s="34">
        <v>0.6875</v>
      </c>
      <c r="D15829" s="16" t="s">
        <v>18</v>
      </c>
      <c r="E15829" s="35">
        <v>0.70833333333333304</v>
      </c>
      <c r="F15829" s="50">
        <f>IF(COUNTIF('リスト（不使用）'!$A$5:$A$6,単年カーブ!$A$1),"希望数量入力ください",'単年（2027年度）'!$E$12*単年カーブ!$R$3+'単年（2027年度）'!$E$12*(1-単年カーブ!$R$3)*単年カーブ!Q15829)</f>
        <v>0</v>
      </c>
      <c r="G15829" s="47">
        <f t="shared" si="1733"/>
        <v>0</v>
      </c>
      <c r="M15829">
        <f t="shared" si="1734"/>
        <v>2</v>
      </c>
      <c r="N15829">
        <f>IF(OR(WEEKDAY(A15829)=1,WEEKDAY(A15829)=7,COUNTIF('2027祝日等（不使用）'!$A$1:$A$20,単年カーブ!A15829)=1),0,1)</f>
        <v>1</v>
      </c>
      <c r="O15829">
        <f t="shared" si="1730"/>
        <v>34</v>
      </c>
      <c r="P15829">
        <f t="shared" si="1735"/>
        <v>1</v>
      </c>
      <c r="Q15829">
        <f t="shared" si="1736"/>
        <v>1</v>
      </c>
    </row>
    <row r="15830" spans="1:17" ht="19.5" x14ac:dyDescent="0.4">
      <c r="A15830" s="33">
        <f t="shared" si="1731"/>
        <v>46807</v>
      </c>
      <c r="B15830" s="27" t="str">
        <f t="shared" si="1732"/>
        <v>(木)</v>
      </c>
      <c r="C15830" s="34">
        <v>0.70833333333333304</v>
      </c>
      <c r="D15830" s="16" t="s">
        <v>18</v>
      </c>
      <c r="E15830" s="35">
        <v>0.72916666666666696</v>
      </c>
      <c r="F15830" s="50">
        <f>IF(COUNTIF('リスト（不使用）'!$A$5:$A$6,単年カーブ!$A$1),"希望数量入力ください",'単年（2027年度）'!$E$12*単年カーブ!$R$3+'単年（2027年度）'!$E$12*(1-単年カーブ!$R$3)*単年カーブ!Q15830)</f>
        <v>0</v>
      </c>
      <c r="G15830" s="47">
        <f t="shared" si="1733"/>
        <v>0</v>
      </c>
      <c r="M15830">
        <f t="shared" si="1734"/>
        <v>2</v>
      </c>
      <c r="N15830">
        <f>IF(OR(WEEKDAY(A15830)=1,WEEKDAY(A15830)=7,COUNTIF('2027祝日等（不使用）'!$A$1:$A$20,単年カーブ!A15830)=1),0,1)</f>
        <v>1</v>
      </c>
      <c r="O15830">
        <f t="shared" si="1730"/>
        <v>35</v>
      </c>
      <c r="P15830">
        <f t="shared" si="1735"/>
        <v>1</v>
      </c>
      <c r="Q15830">
        <f t="shared" si="1736"/>
        <v>1</v>
      </c>
    </row>
    <row r="15831" spans="1:17" ht="19.5" x14ac:dyDescent="0.4">
      <c r="A15831" s="33">
        <f t="shared" si="1731"/>
        <v>46807</v>
      </c>
      <c r="B15831" s="27" t="str">
        <f t="shared" si="1732"/>
        <v>(木)</v>
      </c>
      <c r="C15831" s="34">
        <v>0.72916666666666696</v>
      </c>
      <c r="D15831" s="16" t="s">
        <v>18</v>
      </c>
      <c r="E15831" s="35">
        <v>0.75</v>
      </c>
      <c r="F15831" s="50">
        <f>IF(COUNTIF('リスト（不使用）'!$A$5:$A$6,単年カーブ!$A$1),"希望数量入力ください",'単年（2027年度）'!$E$12*単年カーブ!$R$3+'単年（2027年度）'!$E$12*(1-単年カーブ!$R$3)*単年カーブ!Q15831)</f>
        <v>0</v>
      </c>
      <c r="G15831" s="47">
        <f t="shared" si="1733"/>
        <v>0</v>
      </c>
      <c r="M15831">
        <f t="shared" si="1734"/>
        <v>2</v>
      </c>
      <c r="N15831">
        <f>IF(OR(WEEKDAY(A15831)=1,WEEKDAY(A15831)=7,COUNTIF('2027祝日等（不使用）'!$A$1:$A$20,単年カーブ!A15831)=1),0,1)</f>
        <v>1</v>
      </c>
      <c r="O15831">
        <f t="shared" si="1730"/>
        <v>36</v>
      </c>
      <c r="P15831">
        <f t="shared" si="1735"/>
        <v>1</v>
      </c>
      <c r="Q15831">
        <f t="shared" si="1736"/>
        <v>1</v>
      </c>
    </row>
    <row r="15832" spans="1:17" ht="19.5" x14ac:dyDescent="0.4">
      <c r="A15832" s="33">
        <f t="shared" si="1731"/>
        <v>46807</v>
      </c>
      <c r="B15832" s="27" t="str">
        <f t="shared" si="1732"/>
        <v>(木)</v>
      </c>
      <c r="C15832" s="34">
        <v>0.75</v>
      </c>
      <c r="D15832" s="16" t="s">
        <v>18</v>
      </c>
      <c r="E15832" s="35">
        <v>0.77083333333333304</v>
      </c>
      <c r="F15832" s="50">
        <f>IF(COUNTIF('リスト（不使用）'!$A$5:$A$6,単年カーブ!$A$1),"希望数量入力ください",'単年（2027年度）'!$E$12*単年カーブ!$R$3+'単年（2027年度）'!$E$12*(1-単年カーブ!$R$3)*単年カーブ!Q15832)</f>
        <v>0</v>
      </c>
      <c r="G15832" s="47">
        <f t="shared" si="1733"/>
        <v>0</v>
      </c>
      <c r="M15832">
        <f t="shared" si="1734"/>
        <v>2</v>
      </c>
      <c r="N15832">
        <f>IF(OR(WEEKDAY(A15832)=1,WEEKDAY(A15832)=7,COUNTIF('2027祝日等（不使用）'!$A$1:$A$20,単年カーブ!A15832)=1),0,1)</f>
        <v>1</v>
      </c>
      <c r="O15832">
        <f t="shared" si="1730"/>
        <v>37</v>
      </c>
      <c r="P15832">
        <f t="shared" si="1735"/>
        <v>1</v>
      </c>
      <c r="Q15832">
        <f t="shared" si="1736"/>
        <v>1</v>
      </c>
    </row>
    <row r="15833" spans="1:17" ht="19.5" x14ac:dyDescent="0.4">
      <c r="A15833" s="33">
        <f t="shared" si="1731"/>
        <v>46807</v>
      </c>
      <c r="B15833" s="27" t="str">
        <f t="shared" si="1732"/>
        <v>(木)</v>
      </c>
      <c r="C15833" s="34">
        <v>0.77083333333333304</v>
      </c>
      <c r="D15833" s="16" t="s">
        <v>18</v>
      </c>
      <c r="E15833" s="35">
        <v>0.79166666666666696</v>
      </c>
      <c r="F15833" s="50">
        <f>IF(COUNTIF('リスト（不使用）'!$A$5:$A$6,単年カーブ!$A$1),"希望数量入力ください",'単年（2027年度）'!$E$12*単年カーブ!$R$3+'単年（2027年度）'!$E$12*(1-単年カーブ!$R$3)*単年カーブ!Q15833)</f>
        <v>0</v>
      </c>
      <c r="G15833" s="47">
        <f t="shared" si="1733"/>
        <v>0</v>
      </c>
      <c r="M15833">
        <f t="shared" si="1734"/>
        <v>2</v>
      </c>
      <c r="N15833">
        <f>IF(OR(WEEKDAY(A15833)=1,WEEKDAY(A15833)=7,COUNTIF('2027祝日等（不使用）'!$A$1:$A$20,単年カーブ!A15833)=1),0,1)</f>
        <v>1</v>
      </c>
      <c r="O15833">
        <f t="shared" si="1730"/>
        <v>38</v>
      </c>
      <c r="P15833">
        <f t="shared" si="1735"/>
        <v>1</v>
      </c>
      <c r="Q15833">
        <f t="shared" si="1736"/>
        <v>1</v>
      </c>
    </row>
    <row r="15834" spans="1:17" ht="19.5" x14ac:dyDescent="0.4">
      <c r="A15834" s="33">
        <f t="shared" si="1731"/>
        <v>46807</v>
      </c>
      <c r="B15834" s="27" t="str">
        <f t="shared" si="1732"/>
        <v>(木)</v>
      </c>
      <c r="C15834" s="34">
        <v>0.79166666666666696</v>
      </c>
      <c r="D15834" s="16" t="s">
        <v>18</v>
      </c>
      <c r="E15834" s="35">
        <v>0.8125</v>
      </c>
      <c r="F15834" s="50">
        <f>IF(COUNTIF('リスト（不使用）'!$A$5:$A$6,単年カーブ!$A$1),"希望数量入力ください",'単年（2027年度）'!$E$12*単年カーブ!$R$3+'単年（2027年度）'!$E$12*(1-単年カーブ!$R$3)*単年カーブ!Q15834)</f>
        <v>0</v>
      </c>
      <c r="G15834" s="47">
        <f t="shared" si="1733"/>
        <v>0</v>
      </c>
      <c r="M15834">
        <f t="shared" si="1734"/>
        <v>2</v>
      </c>
      <c r="N15834">
        <f>IF(OR(WEEKDAY(A15834)=1,WEEKDAY(A15834)=7,COUNTIF('2027祝日等（不使用）'!$A$1:$A$20,単年カーブ!A15834)=1),0,1)</f>
        <v>1</v>
      </c>
      <c r="O15834">
        <f t="shared" si="1730"/>
        <v>39</v>
      </c>
      <c r="P15834">
        <f t="shared" si="1735"/>
        <v>1</v>
      </c>
      <c r="Q15834">
        <f t="shared" si="1736"/>
        <v>1</v>
      </c>
    </row>
    <row r="15835" spans="1:17" ht="19.5" x14ac:dyDescent="0.4">
      <c r="A15835" s="33">
        <f t="shared" si="1731"/>
        <v>46807</v>
      </c>
      <c r="B15835" s="27" t="str">
        <f t="shared" si="1732"/>
        <v>(木)</v>
      </c>
      <c r="C15835" s="34">
        <v>0.8125</v>
      </c>
      <c r="D15835" s="16" t="s">
        <v>18</v>
      </c>
      <c r="E15835" s="35">
        <v>0.83333333333333304</v>
      </c>
      <c r="F15835" s="50">
        <f>IF(COUNTIF('リスト（不使用）'!$A$5:$A$6,単年カーブ!$A$1),"希望数量入力ください",'単年（2027年度）'!$E$12*単年カーブ!$R$3+'単年（2027年度）'!$E$12*(1-単年カーブ!$R$3)*単年カーブ!Q15835)</f>
        <v>0</v>
      </c>
      <c r="G15835" s="47">
        <f t="shared" si="1733"/>
        <v>0</v>
      </c>
      <c r="M15835">
        <f t="shared" si="1734"/>
        <v>2</v>
      </c>
      <c r="N15835">
        <f>IF(OR(WEEKDAY(A15835)=1,WEEKDAY(A15835)=7,COUNTIF('2027祝日等（不使用）'!$A$1:$A$20,単年カーブ!A15835)=1),0,1)</f>
        <v>1</v>
      </c>
      <c r="O15835">
        <f t="shared" si="1730"/>
        <v>40</v>
      </c>
      <c r="P15835">
        <f t="shared" si="1735"/>
        <v>1</v>
      </c>
      <c r="Q15835">
        <f t="shared" si="1736"/>
        <v>1</v>
      </c>
    </row>
    <row r="15836" spans="1:17" ht="19.5" x14ac:dyDescent="0.4">
      <c r="A15836" s="33">
        <f t="shared" si="1731"/>
        <v>46807</v>
      </c>
      <c r="B15836" s="27" t="str">
        <f t="shared" si="1732"/>
        <v>(木)</v>
      </c>
      <c r="C15836" s="34">
        <v>0.83333333333333304</v>
      </c>
      <c r="D15836" s="16" t="s">
        <v>18</v>
      </c>
      <c r="E15836" s="35">
        <v>0.85416666666666696</v>
      </c>
      <c r="F15836" s="50">
        <f>IF(COUNTIF('リスト（不使用）'!$A$5:$A$6,単年カーブ!$A$1),"希望数量入力ください",'単年（2027年度）'!$E$12*単年カーブ!$R$3+'単年（2027年度）'!$E$12*(1-単年カーブ!$R$3)*単年カーブ!Q15836)</f>
        <v>0</v>
      </c>
      <c r="G15836" s="47">
        <f t="shared" si="1733"/>
        <v>0</v>
      </c>
      <c r="M15836">
        <f t="shared" si="1734"/>
        <v>2</v>
      </c>
      <c r="N15836">
        <f>IF(OR(WEEKDAY(A15836)=1,WEEKDAY(A15836)=7,COUNTIF('2027祝日等（不使用）'!$A$1:$A$20,単年カーブ!A15836)=1),0,1)</f>
        <v>1</v>
      </c>
      <c r="O15836">
        <f t="shared" si="1730"/>
        <v>41</v>
      </c>
      <c r="P15836">
        <f t="shared" si="1735"/>
        <v>0</v>
      </c>
      <c r="Q15836">
        <f t="shared" si="1736"/>
        <v>0</v>
      </c>
    </row>
    <row r="15837" spans="1:17" ht="19.5" x14ac:dyDescent="0.4">
      <c r="A15837" s="33">
        <f t="shared" si="1731"/>
        <v>46807</v>
      </c>
      <c r="B15837" s="27" t="str">
        <f t="shared" si="1732"/>
        <v>(木)</v>
      </c>
      <c r="C15837" s="34">
        <v>0.85416666666666696</v>
      </c>
      <c r="D15837" s="16" t="s">
        <v>18</v>
      </c>
      <c r="E15837" s="35">
        <v>0.875</v>
      </c>
      <c r="F15837" s="50">
        <f>IF(COUNTIF('リスト（不使用）'!$A$5:$A$6,単年カーブ!$A$1),"希望数量入力ください",'単年（2027年度）'!$E$12*単年カーブ!$R$3+'単年（2027年度）'!$E$12*(1-単年カーブ!$R$3)*単年カーブ!Q15837)</f>
        <v>0</v>
      </c>
      <c r="G15837" s="47">
        <f t="shared" si="1733"/>
        <v>0</v>
      </c>
      <c r="M15837">
        <f t="shared" si="1734"/>
        <v>2</v>
      </c>
      <c r="N15837">
        <f>IF(OR(WEEKDAY(A15837)=1,WEEKDAY(A15837)=7,COUNTIF('2027祝日等（不使用）'!$A$1:$A$20,単年カーブ!A15837)=1),0,1)</f>
        <v>1</v>
      </c>
      <c r="O15837">
        <f t="shared" si="1730"/>
        <v>42</v>
      </c>
      <c r="P15837">
        <f t="shared" si="1735"/>
        <v>0</v>
      </c>
      <c r="Q15837">
        <f t="shared" si="1736"/>
        <v>0</v>
      </c>
    </row>
    <row r="15838" spans="1:17" ht="19.5" x14ac:dyDescent="0.4">
      <c r="A15838" s="33">
        <f t="shared" si="1731"/>
        <v>46807</v>
      </c>
      <c r="B15838" s="27" t="str">
        <f t="shared" si="1732"/>
        <v>(木)</v>
      </c>
      <c r="C15838" s="34">
        <v>0.875</v>
      </c>
      <c r="D15838" s="16" t="s">
        <v>18</v>
      </c>
      <c r="E15838" s="35">
        <v>0.89583333333333304</v>
      </c>
      <c r="F15838" s="50">
        <f>IF(COUNTIF('リスト（不使用）'!$A$5:$A$6,単年カーブ!$A$1),"希望数量入力ください",'単年（2027年度）'!$E$12*単年カーブ!$R$3+'単年（2027年度）'!$E$12*(1-単年カーブ!$R$3)*単年カーブ!Q15838)</f>
        <v>0</v>
      </c>
      <c r="G15838" s="47">
        <f t="shared" si="1733"/>
        <v>0</v>
      </c>
      <c r="M15838">
        <f t="shared" si="1734"/>
        <v>2</v>
      </c>
      <c r="N15838">
        <f>IF(OR(WEEKDAY(A15838)=1,WEEKDAY(A15838)=7,COUNTIF('2027祝日等（不使用）'!$A$1:$A$20,単年カーブ!A15838)=1),0,1)</f>
        <v>1</v>
      </c>
      <c r="O15838">
        <f t="shared" si="1730"/>
        <v>43</v>
      </c>
      <c r="P15838">
        <f t="shared" si="1735"/>
        <v>0</v>
      </c>
      <c r="Q15838">
        <f t="shared" si="1736"/>
        <v>0</v>
      </c>
    </row>
    <row r="15839" spans="1:17" ht="19.5" x14ac:dyDescent="0.4">
      <c r="A15839" s="33">
        <f t="shared" si="1731"/>
        <v>46807</v>
      </c>
      <c r="B15839" s="27" t="str">
        <f t="shared" si="1732"/>
        <v>(木)</v>
      </c>
      <c r="C15839" s="34">
        <v>0.89583333333333304</v>
      </c>
      <c r="D15839" s="16" t="s">
        <v>18</v>
      </c>
      <c r="E15839" s="35">
        <v>0.91666666666666696</v>
      </c>
      <c r="F15839" s="50">
        <f>IF(COUNTIF('リスト（不使用）'!$A$5:$A$6,単年カーブ!$A$1),"希望数量入力ください",'単年（2027年度）'!$E$12*単年カーブ!$R$3+'単年（2027年度）'!$E$12*(1-単年カーブ!$R$3)*単年カーブ!Q15839)</f>
        <v>0</v>
      </c>
      <c r="G15839" s="47">
        <f t="shared" si="1733"/>
        <v>0</v>
      </c>
      <c r="M15839">
        <f t="shared" si="1734"/>
        <v>2</v>
      </c>
      <c r="N15839">
        <f>IF(OR(WEEKDAY(A15839)=1,WEEKDAY(A15839)=7,COUNTIF('2027祝日等（不使用）'!$A$1:$A$20,単年カーブ!A15839)=1),0,1)</f>
        <v>1</v>
      </c>
      <c r="O15839">
        <f t="shared" si="1730"/>
        <v>44</v>
      </c>
      <c r="P15839">
        <f t="shared" si="1735"/>
        <v>0</v>
      </c>
      <c r="Q15839">
        <f t="shared" si="1736"/>
        <v>0</v>
      </c>
    </row>
    <row r="15840" spans="1:17" ht="19.5" x14ac:dyDescent="0.4">
      <c r="A15840" s="33">
        <f t="shared" si="1731"/>
        <v>46807</v>
      </c>
      <c r="B15840" s="27" t="str">
        <f t="shared" si="1732"/>
        <v>(木)</v>
      </c>
      <c r="C15840" s="34">
        <v>0.91666666666666696</v>
      </c>
      <c r="D15840" s="16" t="s">
        <v>18</v>
      </c>
      <c r="E15840" s="35">
        <v>0.9375</v>
      </c>
      <c r="F15840" s="50">
        <f>IF(COUNTIF('リスト（不使用）'!$A$5:$A$6,単年カーブ!$A$1),"希望数量入力ください",'単年（2027年度）'!$E$12*単年カーブ!$R$3+'単年（2027年度）'!$E$12*(1-単年カーブ!$R$3)*単年カーブ!Q15840)</f>
        <v>0</v>
      </c>
      <c r="G15840" s="47">
        <f t="shared" si="1733"/>
        <v>0</v>
      </c>
      <c r="M15840">
        <f t="shared" si="1734"/>
        <v>2</v>
      </c>
      <c r="N15840">
        <f>IF(OR(WEEKDAY(A15840)=1,WEEKDAY(A15840)=7,COUNTIF('2027祝日等（不使用）'!$A$1:$A$20,単年カーブ!A15840)=1),0,1)</f>
        <v>1</v>
      </c>
      <c r="O15840">
        <f t="shared" si="1730"/>
        <v>45</v>
      </c>
      <c r="P15840">
        <f t="shared" si="1735"/>
        <v>0</v>
      </c>
      <c r="Q15840">
        <f t="shared" si="1736"/>
        <v>0</v>
      </c>
    </row>
    <row r="15841" spans="1:17" ht="19.5" x14ac:dyDescent="0.4">
      <c r="A15841" s="33">
        <f t="shared" si="1731"/>
        <v>46807</v>
      </c>
      <c r="B15841" s="27" t="str">
        <f t="shared" si="1732"/>
        <v>(木)</v>
      </c>
      <c r="C15841" s="34">
        <v>0.9375</v>
      </c>
      <c r="D15841" s="16" t="s">
        <v>18</v>
      </c>
      <c r="E15841" s="35">
        <v>0.95833333333333304</v>
      </c>
      <c r="F15841" s="50">
        <f>IF(COUNTIF('リスト（不使用）'!$A$5:$A$6,単年カーブ!$A$1),"希望数量入力ください",'単年（2027年度）'!$E$12*単年カーブ!$R$3+'単年（2027年度）'!$E$12*(1-単年カーブ!$R$3)*単年カーブ!Q15841)</f>
        <v>0</v>
      </c>
      <c r="G15841" s="47">
        <f t="shared" si="1733"/>
        <v>0</v>
      </c>
      <c r="M15841">
        <f t="shared" si="1734"/>
        <v>2</v>
      </c>
      <c r="N15841">
        <f>IF(OR(WEEKDAY(A15841)=1,WEEKDAY(A15841)=7,COUNTIF('2027祝日等（不使用）'!$A$1:$A$20,単年カーブ!A15841)=1),0,1)</f>
        <v>1</v>
      </c>
      <c r="O15841">
        <f t="shared" si="1730"/>
        <v>46</v>
      </c>
      <c r="P15841">
        <f t="shared" si="1735"/>
        <v>0</v>
      </c>
      <c r="Q15841">
        <f t="shared" si="1736"/>
        <v>0</v>
      </c>
    </row>
    <row r="15842" spans="1:17" ht="19.5" x14ac:dyDescent="0.4">
      <c r="A15842" s="33">
        <f t="shared" si="1731"/>
        <v>46807</v>
      </c>
      <c r="B15842" s="27" t="str">
        <f t="shared" si="1732"/>
        <v>(木)</v>
      </c>
      <c r="C15842" s="34">
        <v>0.95833333333333304</v>
      </c>
      <c r="D15842" s="16" t="s">
        <v>18</v>
      </c>
      <c r="E15842" s="35">
        <v>0.97916666666666696</v>
      </c>
      <c r="F15842" s="50">
        <f>IF(COUNTIF('リスト（不使用）'!$A$5:$A$6,単年カーブ!$A$1),"希望数量入力ください",'単年（2027年度）'!$E$12*単年カーブ!$R$3+'単年（2027年度）'!$E$12*(1-単年カーブ!$R$3)*単年カーブ!Q15842)</f>
        <v>0</v>
      </c>
      <c r="G15842" s="47">
        <f t="shared" si="1733"/>
        <v>0</v>
      </c>
      <c r="M15842">
        <f t="shared" si="1734"/>
        <v>2</v>
      </c>
      <c r="N15842">
        <f>IF(OR(WEEKDAY(A15842)=1,WEEKDAY(A15842)=7,COUNTIF('2027祝日等（不使用）'!$A$1:$A$20,単年カーブ!A15842)=1),0,1)</f>
        <v>1</v>
      </c>
      <c r="O15842">
        <f t="shared" si="1730"/>
        <v>47</v>
      </c>
      <c r="P15842">
        <f t="shared" si="1735"/>
        <v>0</v>
      </c>
      <c r="Q15842">
        <f t="shared" si="1736"/>
        <v>0</v>
      </c>
    </row>
    <row r="15843" spans="1:17" ht="19.5" x14ac:dyDescent="0.4">
      <c r="A15843" s="33">
        <f t="shared" si="1731"/>
        <v>46807</v>
      </c>
      <c r="B15843" s="27" t="str">
        <f t="shared" si="1732"/>
        <v>(木)</v>
      </c>
      <c r="C15843" s="34">
        <v>0.97916666666666696</v>
      </c>
      <c r="D15843" s="16" t="s">
        <v>18</v>
      </c>
      <c r="E15843" s="35" t="s">
        <v>17</v>
      </c>
      <c r="F15843" s="50">
        <f>IF(COUNTIF('リスト（不使用）'!$A$5:$A$6,単年カーブ!$A$1),"希望数量入力ください",'単年（2027年度）'!$E$12*単年カーブ!$R$3+'単年（2027年度）'!$E$12*(1-単年カーブ!$R$3)*単年カーブ!Q15843)</f>
        <v>0</v>
      </c>
      <c r="G15843" s="47">
        <f t="shared" si="1733"/>
        <v>0</v>
      </c>
      <c r="M15843">
        <f t="shared" si="1734"/>
        <v>2</v>
      </c>
      <c r="N15843">
        <f>IF(OR(WEEKDAY(A15843)=1,WEEKDAY(A15843)=7,COUNTIF('2027祝日等（不使用）'!$A$1:$A$20,単年カーブ!A15843)=1),0,1)</f>
        <v>1</v>
      </c>
      <c r="O15843">
        <f t="shared" si="1730"/>
        <v>48</v>
      </c>
      <c r="P15843">
        <f t="shared" si="1735"/>
        <v>0</v>
      </c>
      <c r="Q15843">
        <f t="shared" si="1736"/>
        <v>0</v>
      </c>
    </row>
    <row r="15844" spans="1:17" ht="19.5" x14ac:dyDescent="0.4">
      <c r="A15844" s="33">
        <f t="shared" si="1731"/>
        <v>46808</v>
      </c>
      <c r="B15844" s="27" t="str">
        <f t="shared" si="1732"/>
        <v>(金)</v>
      </c>
      <c r="C15844" s="34">
        <v>0</v>
      </c>
      <c r="D15844" s="16" t="s">
        <v>18</v>
      </c>
      <c r="E15844" s="35">
        <v>2.0833333333333332E-2</v>
      </c>
      <c r="F15844" s="50">
        <f>IF(COUNTIF('リスト（不使用）'!$A$5:$A$6,単年カーブ!$A$1),"希望数量入力ください",'単年（2027年度）'!$E$12*単年カーブ!$R$3+'単年（2027年度）'!$E$12*(1-単年カーブ!$R$3)*単年カーブ!Q15844)</f>
        <v>0</v>
      </c>
      <c r="G15844" s="47">
        <f t="shared" si="1733"/>
        <v>0</v>
      </c>
      <c r="M15844">
        <f t="shared" si="1734"/>
        <v>2</v>
      </c>
      <c r="N15844">
        <f>IF(OR(WEEKDAY(A15844)=1,WEEKDAY(A15844)=7,COUNTIF('2027祝日等（不使用）'!$A$1:$A$20,単年カーブ!A15844)=1),0,1)</f>
        <v>1</v>
      </c>
      <c r="O15844">
        <f t="shared" si="1730"/>
        <v>1</v>
      </c>
      <c r="P15844">
        <f t="shared" si="1735"/>
        <v>0</v>
      </c>
      <c r="Q15844">
        <f t="shared" si="1736"/>
        <v>0</v>
      </c>
    </row>
    <row r="15845" spans="1:17" ht="19.5" x14ac:dyDescent="0.4">
      <c r="A15845" s="33">
        <f t="shared" si="1731"/>
        <v>46808</v>
      </c>
      <c r="B15845" s="27" t="str">
        <f t="shared" si="1732"/>
        <v>(金)</v>
      </c>
      <c r="C15845" s="34">
        <v>2.0833333333333332E-2</v>
      </c>
      <c r="D15845" s="16" t="s">
        <v>18</v>
      </c>
      <c r="E15845" s="35">
        <v>4.1666666666666664E-2</v>
      </c>
      <c r="F15845" s="50">
        <f>IF(COUNTIF('リスト（不使用）'!$A$5:$A$6,単年カーブ!$A$1),"希望数量入力ください",'単年（2027年度）'!$E$12*単年カーブ!$R$3+'単年（2027年度）'!$E$12*(1-単年カーブ!$R$3)*単年カーブ!Q15845)</f>
        <v>0</v>
      </c>
      <c r="G15845" s="47">
        <f t="shared" si="1733"/>
        <v>0</v>
      </c>
      <c r="M15845">
        <f t="shared" si="1734"/>
        <v>2</v>
      </c>
      <c r="N15845">
        <f>IF(OR(WEEKDAY(A15845)=1,WEEKDAY(A15845)=7,COUNTIF('2027祝日等（不使用）'!$A$1:$A$20,単年カーブ!A15845)=1),0,1)</f>
        <v>1</v>
      </c>
      <c r="O15845">
        <f t="shared" si="1730"/>
        <v>2</v>
      </c>
      <c r="P15845">
        <f t="shared" si="1735"/>
        <v>0</v>
      </c>
      <c r="Q15845">
        <f t="shared" si="1736"/>
        <v>0</v>
      </c>
    </row>
    <row r="15846" spans="1:17" ht="19.5" x14ac:dyDescent="0.4">
      <c r="A15846" s="33">
        <f t="shared" si="1731"/>
        <v>46808</v>
      </c>
      <c r="B15846" s="27" t="str">
        <f t="shared" si="1732"/>
        <v>(金)</v>
      </c>
      <c r="C15846" s="34">
        <v>4.1666666666666664E-2</v>
      </c>
      <c r="D15846" s="16" t="s">
        <v>18</v>
      </c>
      <c r="E15846" s="35">
        <v>6.25E-2</v>
      </c>
      <c r="F15846" s="50">
        <f>IF(COUNTIF('リスト（不使用）'!$A$5:$A$6,単年カーブ!$A$1),"希望数量入力ください",'単年（2027年度）'!$E$12*単年カーブ!$R$3+'単年（2027年度）'!$E$12*(1-単年カーブ!$R$3)*単年カーブ!Q15846)</f>
        <v>0</v>
      </c>
      <c r="G15846" s="47">
        <f t="shared" si="1733"/>
        <v>0</v>
      </c>
      <c r="M15846">
        <f t="shared" si="1734"/>
        <v>2</v>
      </c>
      <c r="N15846">
        <f>IF(OR(WEEKDAY(A15846)=1,WEEKDAY(A15846)=7,COUNTIF('2027祝日等（不使用）'!$A$1:$A$20,単年カーブ!A15846)=1),0,1)</f>
        <v>1</v>
      </c>
      <c r="O15846">
        <f t="shared" si="1730"/>
        <v>3</v>
      </c>
      <c r="P15846">
        <f t="shared" si="1735"/>
        <v>0</v>
      </c>
      <c r="Q15846">
        <f t="shared" si="1736"/>
        <v>0</v>
      </c>
    </row>
    <row r="15847" spans="1:17" ht="19.5" x14ac:dyDescent="0.4">
      <c r="A15847" s="33">
        <f t="shared" si="1731"/>
        <v>46808</v>
      </c>
      <c r="B15847" s="27" t="str">
        <f t="shared" si="1732"/>
        <v>(金)</v>
      </c>
      <c r="C15847" s="34">
        <v>6.25E-2</v>
      </c>
      <c r="D15847" s="16" t="s">
        <v>18</v>
      </c>
      <c r="E15847" s="35">
        <v>8.3333333333333301E-2</v>
      </c>
      <c r="F15847" s="50">
        <f>IF(COUNTIF('リスト（不使用）'!$A$5:$A$6,単年カーブ!$A$1),"希望数量入力ください",'単年（2027年度）'!$E$12*単年カーブ!$R$3+'単年（2027年度）'!$E$12*(1-単年カーブ!$R$3)*単年カーブ!Q15847)</f>
        <v>0</v>
      </c>
      <c r="G15847" s="47">
        <f t="shared" si="1733"/>
        <v>0</v>
      </c>
      <c r="M15847">
        <f t="shared" si="1734"/>
        <v>2</v>
      </c>
      <c r="N15847">
        <f>IF(OR(WEEKDAY(A15847)=1,WEEKDAY(A15847)=7,COUNTIF('2027祝日等（不使用）'!$A$1:$A$20,単年カーブ!A15847)=1),0,1)</f>
        <v>1</v>
      </c>
      <c r="O15847">
        <f t="shared" si="1730"/>
        <v>4</v>
      </c>
      <c r="P15847">
        <f t="shared" si="1735"/>
        <v>0</v>
      </c>
      <c r="Q15847">
        <f t="shared" si="1736"/>
        <v>0</v>
      </c>
    </row>
    <row r="15848" spans="1:17" ht="19.5" x14ac:dyDescent="0.4">
      <c r="A15848" s="33">
        <f t="shared" si="1731"/>
        <v>46808</v>
      </c>
      <c r="B15848" s="27" t="str">
        <f t="shared" si="1732"/>
        <v>(金)</v>
      </c>
      <c r="C15848" s="34">
        <v>8.3333333333333301E-2</v>
      </c>
      <c r="D15848" s="16" t="s">
        <v>18</v>
      </c>
      <c r="E15848" s="35">
        <v>0.104166666666667</v>
      </c>
      <c r="F15848" s="50">
        <f>IF(COUNTIF('リスト（不使用）'!$A$5:$A$6,単年カーブ!$A$1),"希望数量入力ください",'単年（2027年度）'!$E$12*単年カーブ!$R$3+'単年（2027年度）'!$E$12*(1-単年カーブ!$R$3)*単年カーブ!Q15848)</f>
        <v>0</v>
      </c>
      <c r="G15848" s="47">
        <f t="shared" si="1733"/>
        <v>0</v>
      </c>
      <c r="M15848">
        <f t="shared" si="1734"/>
        <v>2</v>
      </c>
      <c r="N15848">
        <f>IF(OR(WEEKDAY(A15848)=1,WEEKDAY(A15848)=7,COUNTIF('2027祝日等（不使用）'!$A$1:$A$20,単年カーブ!A15848)=1),0,1)</f>
        <v>1</v>
      </c>
      <c r="O15848">
        <f t="shared" si="1730"/>
        <v>5</v>
      </c>
      <c r="P15848">
        <f t="shared" si="1735"/>
        <v>0</v>
      </c>
      <c r="Q15848">
        <f t="shared" si="1736"/>
        <v>0</v>
      </c>
    </row>
    <row r="15849" spans="1:17" ht="19.5" x14ac:dyDescent="0.4">
      <c r="A15849" s="33">
        <f t="shared" si="1731"/>
        <v>46808</v>
      </c>
      <c r="B15849" s="27" t="str">
        <f t="shared" si="1732"/>
        <v>(金)</v>
      </c>
      <c r="C15849" s="34">
        <v>0.104166666666667</v>
      </c>
      <c r="D15849" s="16" t="s">
        <v>18</v>
      </c>
      <c r="E15849" s="35">
        <v>0.125</v>
      </c>
      <c r="F15849" s="50">
        <f>IF(COUNTIF('リスト（不使用）'!$A$5:$A$6,単年カーブ!$A$1),"希望数量入力ください",'単年（2027年度）'!$E$12*単年カーブ!$R$3+'単年（2027年度）'!$E$12*(1-単年カーブ!$R$3)*単年カーブ!Q15849)</f>
        <v>0</v>
      </c>
      <c r="G15849" s="47">
        <f t="shared" si="1733"/>
        <v>0</v>
      </c>
      <c r="M15849">
        <f t="shared" si="1734"/>
        <v>2</v>
      </c>
      <c r="N15849">
        <f>IF(OR(WEEKDAY(A15849)=1,WEEKDAY(A15849)=7,COUNTIF('2027祝日等（不使用）'!$A$1:$A$20,単年カーブ!A15849)=1),0,1)</f>
        <v>1</v>
      </c>
      <c r="O15849">
        <f t="shared" si="1730"/>
        <v>6</v>
      </c>
      <c r="P15849">
        <f t="shared" si="1735"/>
        <v>0</v>
      </c>
      <c r="Q15849">
        <f t="shared" si="1736"/>
        <v>0</v>
      </c>
    </row>
    <row r="15850" spans="1:17" ht="19.5" x14ac:dyDescent="0.4">
      <c r="A15850" s="33">
        <f t="shared" si="1731"/>
        <v>46808</v>
      </c>
      <c r="B15850" s="27" t="str">
        <f t="shared" si="1732"/>
        <v>(金)</v>
      </c>
      <c r="C15850" s="34">
        <v>0.125</v>
      </c>
      <c r="D15850" s="16" t="s">
        <v>18</v>
      </c>
      <c r="E15850" s="35">
        <v>0.14583333333333301</v>
      </c>
      <c r="F15850" s="50">
        <f>IF(COUNTIF('リスト（不使用）'!$A$5:$A$6,単年カーブ!$A$1),"希望数量入力ください",'単年（2027年度）'!$E$12*単年カーブ!$R$3+'単年（2027年度）'!$E$12*(1-単年カーブ!$R$3)*単年カーブ!Q15850)</f>
        <v>0</v>
      </c>
      <c r="G15850" s="47">
        <f t="shared" si="1733"/>
        <v>0</v>
      </c>
      <c r="M15850">
        <f t="shared" si="1734"/>
        <v>2</v>
      </c>
      <c r="N15850">
        <f>IF(OR(WEEKDAY(A15850)=1,WEEKDAY(A15850)=7,COUNTIF('2027祝日等（不使用）'!$A$1:$A$20,単年カーブ!A15850)=1),0,1)</f>
        <v>1</v>
      </c>
      <c r="O15850">
        <f t="shared" si="1730"/>
        <v>7</v>
      </c>
      <c r="P15850">
        <f t="shared" si="1735"/>
        <v>0</v>
      </c>
      <c r="Q15850">
        <f t="shared" si="1736"/>
        <v>0</v>
      </c>
    </row>
    <row r="15851" spans="1:17" ht="19.5" x14ac:dyDescent="0.4">
      <c r="A15851" s="33">
        <f t="shared" si="1731"/>
        <v>46808</v>
      </c>
      <c r="B15851" s="27" t="str">
        <f t="shared" si="1732"/>
        <v>(金)</v>
      </c>
      <c r="C15851" s="34">
        <v>0.14583333333333301</v>
      </c>
      <c r="D15851" s="16" t="s">
        <v>18</v>
      </c>
      <c r="E15851" s="35">
        <v>0.16666666666666699</v>
      </c>
      <c r="F15851" s="50">
        <f>IF(COUNTIF('リスト（不使用）'!$A$5:$A$6,単年カーブ!$A$1),"希望数量入力ください",'単年（2027年度）'!$E$12*単年カーブ!$R$3+'単年（2027年度）'!$E$12*(1-単年カーブ!$R$3)*単年カーブ!Q15851)</f>
        <v>0</v>
      </c>
      <c r="G15851" s="47">
        <f t="shared" si="1733"/>
        <v>0</v>
      </c>
      <c r="M15851">
        <f t="shared" si="1734"/>
        <v>2</v>
      </c>
      <c r="N15851">
        <f>IF(OR(WEEKDAY(A15851)=1,WEEKDAY(A15851)=7,COUNTIF('2027祝日等（不使用）'!$A$1:$A$20,単年カーブ!A15851)=1),0,1)</f>
        <v>1</v>
      </c>
      <c r="O15851">
        <f t="shared" si="1730"/>
        <v>8</v>
      </c>
      <c r="P15851">
        <f t="shared" si="1735"/>
        <v>0</v>
      </c>
      <c r="Q15851">
        <f t="shared" si="1736"/>
        <v>0</v>
      </c>
    </row>
    <row r="15852" spans="1:17" ht="19.5" x14ac:dyDescent="0.4">
      <c r="A15852" s="33">
        <f t="shared" si="1731"/>
        <v>46808</v>
      </c>
      <c r="B15852" s="27" t="str">
        <f t="shared" si="1732"/>
        <v>(金)</v>
      </c>
      <c r="C15852" s="34">
        <v>0.16666666666666699</v>
      </c>
      <c r="D15852" s="16" t="s">
        <v>18</v>
      </c>
      <c r="E15852" s="35">
        <v>0.1875</v>
      </c>
      <c r="F15852" s="50">
        <f>IF(COUNTIF('リスト（不使用）'!$A$5:$A$6,単年カーブ!$A$1),"希望数量入力ください",'単年（2027年度）'!$E$12*単年カーブ!$R$3+'単年（2027年度）'!$E$12*(1-単年カーブ!$R$3)*単年カーブ!Q15852)</f>
        <v>0</v>
      </c>
      <c r="G15852" s="47">
        <f t="shared" si="1733"/>
        <v>0</v>
      </c>
      <c r="M15852">
        <f t="shared" si="1734"/>
        <v>2</v>
      </c>
      <c r="N15852">
        <f>IF(OR(WEEKDAY(A15852)=1,WEEKDAY(A15852)=7,COUNTIF('2027祝日等（不使用）'!$A$1:$A$20,単年カーブ!A15852)=1),0,1)</f>
        <v>1</v>
      </c>
      <c r="O15852">
        <f t="shared" si="1730"/>
        <v>9</v>
      </c>
      <c r="P15852">
        <f t="shared" si="1735"/>
        <v>0</v>
      </c>
      <c r="Q15852">
        <f t="shared" si="1736"/>
        <v>0</v>
      </c>
    </row>
    <row r="15853" spans="1:17" ht="19.5" x14ac:dyDescent="0.4">
      <c r="A15853" s="33">
        <f t="shared" si="1731"/>
        <v>46808</v>
      </c>
      <c r="B15853" s="27" t="str">
        <f t="shared" si="1732"/>
        <v>(金)</v>
      </c>
      <c r="C15853" s="34">
        <v>0.1875</v>
      </c>
      <c r="D15853" s="16" t="s">
        <v>18</v>
      </c>
      <c r="E15853" s="35">
        <v>0.20833333333333301</v>
      </c>
      <c r="F15853" s="50">
        <f>IF(COUNTIF('リスト（不使用）'!$A$5:$A$6,単年カーブ!$A$1),"希望数量入力ください",'単年（2027年度）'!$E$12*単年カーブ!$R$3+'単年（2027年度）'!$E$12*(1-単年カーブ!$R$3)*単年カーブ!Q15853)</f>
        <v>0</v>
      </c>
      <c r="G15853" s="47">
        <f t="shared" si="1733"/>
        <v>0</v>
      </c>
      <c r="M15853">
        <f t="shared" si="1734"/>
        <v>2</v>
      </c>
      <c r="N15853">
        <f>IF(OR(WEEKDAY(A15853)=1,WEEKDAY(A15853)=7,COUNTIF('2027祝日等（不使用）'!$A$1:$A$20,単年カーブ!A15853)=1),0,1)</f>
        <v>1</v>
      </c>
      <c r="O15853">
        <f t="shared" si="1730"/>
        <v>10</v>
      </c>
      <c r="P15853">
        <f t="shared" si="1735"/>
        <v>0</v>
      </c>
      <c r="Q15853">
        <f t="shared" si="1736"/>
        <v>0</v>
      </c>
    </row>
    <row r="15854" spans="1:17" ht="19.5" x14ac:dyDescent="0.4">
      <c r="A15854" s="33">
        <f t="shared" si="1731"/>
        <v>46808</v>
      </c>
      <c r="B15854" s="27" t="str">
        <f t="shared" si="1732"/>
        <v>(金)</v>
      </c>
      <c r="C15854" s="34">
        <v>0.20833333333333301</v>
      </c>
      <c r="D15854" s="16" t="s">
        <v>18</v>
      </c>
      <c r="E15854" s="35">
        <v>0.22916666666666699</v>
      </c>
      <c r="F15854" s="50">
        <f>IF(COUNTIF('リスト（不使用）'!$A$5:$A$6,単年カーブ!$A$1),"希望数量入力ください",'単年（2027年度）'!$E$12*単年カーブ!$R$3+'単年（2027年度）'!$E$12*(1-単年カーブ!$R$3)*単年カーブ!Q15854)</f>
        <v>0</v>
      </c>
      <c r="G15854" s="47">
        <f t="shared" si="1733"/>
        <v>0</v>
      </c>
      <c r="M15854">
        <f t="shared" si="1734"/>
        <v>2</v>
      </c>
      <c r="N15854">
        <f>IF(OR(WEEKDAY(A15854)=1,WEEKDAY(A15854)=7,COUNTIF('2027祝日等（不使用）'!$A$1:$A$20,単年カーブ!A15854)=1),0,1)</f>
        <v>1</v>
      </c>
      <c r="O15854">
        <f t="shared" si="1730"/>
        <v>11</v>
      </c>
      <c r="P15854">
        <f t="shared" si="1735"/>
        <v>0</v>
      </c>
      <c r="Q15854">
        <f t="shared" si="1736"/>
        <v>0</v>
      </c>
    </row>
    <row r="15855" spans="1:17" ht="19.5" x14ac:dyDescent="0.4">
      <c r="A15855" s="33">
        <f t="shared" si="1731"/>
        <v>46808</v>
      </c>
      <c r="B15855" s="27" t="str">
        <f t="shared" si="1732"/>
        <v>(金)</v>
      </c>
      <c r="C15855" s="34">
        <v>0.22916666666666699</v>
      </c>
      <c r="D15855" s="16" t="s">
        <v>18</v>
      </c>
      <c r="E15855" s="35">
        <v>0.25</v>
      </c>
      <c r="F15855" s="50">
        <f>IF(COUNTIF('リスト（不使用）'!$A$5:$A$6,単年カーブ!$A$1),"希望数量入力ください",'単年（2027年度）'!$E$12*単年カーブ!$R$3+'単年（2027年度）'!$E$12*(1-単年カーブ!$R$3)*単年カーブ!Q15855)</f>
        <v>0</v>
      </c>
      <c r="G15855" s="47">
        <f t="shared" si="1733"/>
        <v>0</v>
      </c>
      <c r="M15855">
        <f t="shared" si="1734"/>
        <v>2</v>
      </c>
      <c r="N15855">
        <f>IF(OR(WEEKDAY(A15855)=1,WEEKDAY(A15855)=7,COUNTIF('2027祝日等（不使用）'!$A$1:$A$20,単年カーブ!A15855)=1),0,1)</f>
        <v>1</v>
      </c>
      <c r="O15855">
        <f t="shared" si="1730"/>
        <v>12</v>
      </c>
      <c r="P15855">
        <f t="shared" si="1735"/>
        <v>0</v>
      </c>
      <c r="Q15855">
        <f t="shared" si="1736"/>
        <v>0</v>
      </c>
    </row>
    <row r="15856" spans="1:17" ht="19.5" x14ac:dyDescent="0.4">
      <c r="A15856" s="33">
        <f t="shared" si="1731"/>
        <v>46808</v>
      </c>
      <c r="B15856" s="27" t="str">
        <f t="shared" si="1732"/>
        <v>(金)</v>
      </c>
      <c r="C15856" s="34">
        <v>0.25</v>
      </c>
      <c r="D15856" s="16" t="s">
        <v>18</v>
      </c>
      <c r="E15856" s="35">
        <v>0.27083333333333298</v>
      </c>
      <c r="F15856" s="50">
        <f>IF(COUNTIF('リスト（不使用）'!$A$5:$A$6,単年カーブ!$A$1),"希望数量入力ください",'単年（2027年度）'!$E$12*単年カーブ!$R$3+'単年（2027年度）'!$E$12*(1-単年カーブ!$R$3)*単年カーブ!Q15856)</f>
        <v>0</v>
      </c>
      <c r="G15856" s="47">
        <f t="shared" si="1733"/>
        <v>0</v>
      </c>
      <c r="M15856">
        <f t="shared" si="1734"/>
        <v>2</v>
      </c>
      <c r="N15856">
        <f>IF(OR(WEEKDAY(A15856)=1,WEEKDAY(A15856)=7,COUNTIF('2027祝日等（不使用）'!$A$1:$A$20,単年カーブ!A15856)=1),0,1)</f>
        <v>1</v>
      </c>
      <c r="O15856">
        <f t="shared" si="1730"/>
        <v>13</v>
      </c>
      <c r="P15856">
        <f t="shared" si="1735"/>
        <v>0</v>
      </c>
      <c r="Q15856">
        <f t="shared" si="1736"/>
        <v>0</v>
      </c>
    </row>
    <row r="15857" spans="1:17" ht="19.5" x14ac:dyDescent="0.4">
      <c r="A15857" s="33">
        <f t="shared" si="1731"/>
        <v>46808</v>
      </c>
      <c r="B15857" s="27" t="str">
        <f t="shared" si="1732"/>
        <v>(金)</v>
      </c>
      <c r="C15857" s="34">
        <v>0.27083333333333298</v>
      </c>
      <c r="D15857" s="16" t="s">
        <v>18</v>
      </c>
      <c r="E15857" s="35">
        <v>0.29166666666666702</v>
      </c>
      <c r="F15857" s="50">
        <f>IF(COUNTIF('リスト（不使用）'!$A$5:$A$6,単年カーブ!$A$1),"希望数量入力ください",'単年（2027年度）'!$E$12*単年カーブ!$R$3+'単年（2027年度）'!$E$12*(1-単年カーブ!$R$3)*単年カーブ!Q15857)</f>
        <v>0</v>
      </c>
      <c r="G15857" s="47">
        <f t="shared" si="1733"/>
        <v>0</v>
      </c>
      <c r="M15857">
        <f t="shared" si="1734"/>
        <v>2</v>
      </c>
      <c r="N15857">
        <f>IF(OR(WEEKDAY(A15857)=1,WEEKDAY(A15857)=7,COUNTIF('2027祝日等（不使用）'!$A$1:$A$20,単年カーブ!A15857)=1),0,1)</f>
        <v>1</v>
      </c>
      <c r="O15857">
        <f t="shared" si="1730"/>
        <v>14</v>
      </c>
      <c r="P15857">
        <f t="shared" si="1735"/>
        <v>0</v>
      </c>
      <c r="Q15857">
        <f t="shared" si="1736"/>
        <v>0</v>
      </c>
    </row>
    <row r="15858" spans="1:17" ht="19.5" x14ac:dyDescent="0.4">
      <c r="A15858" s="33">
        <f t="shared" si="1731"/>
        <v>46808</v>
      </c>
      <c r="B15858" s="27" t="str">
        <f t="shared" si="1732"/>
        <v>(金)</v>
      </c>
      <c r="C15858" s="34">
        <v>0.29166666666666702</v>
      </c>
      <c r="D15858" s="16" t="s">
        <v>18</v>
      </c>
      <c r="E15858" s="35">
        <v>0.3125</v>
      </c>
      <c r="F15858" s="50">
        <f>IF(COUNTIF('リスト（不使用）'!$A$5:$A$6,単年カーブ!$A$1),"希望数量入力ください",'単年（2027年度）'!$E$12*単年カーブ!$R$3+'単年（2027年度）'!$E$12*(1-単年カーブ!$R$3)*単年カーブ!Q15858)</f>
        <v>0</v>
      </c>
      <c r="G15858" s="47">
        <f t="shared" si="1733"/>
        <v>0</v>
      </c>
      <c r="M15858">
        <f t="shared" si="1734"/>
        <v>2</v>
      </c>
      <c r="N15858">
        <f>IF(OR(WEEKDAY(A15858)=1,WEEKDAY(A15858)=7,COUNTIF('2027祝日等（不使用）'!$A$1:$A$20,単年カーブ!A15858)=1),0,1)</f>
        <v>1</v>
      </c>
      <c r="O15858">
        <f t="shared" si="1730"/>
        <v>15</v>
      </c>
      <c r="P15858">
        <f t="shared" si="1735"/>
        <v>0</v>
      </c>
      <c r="Q15858">
        <f t="shared" si="1736"/>
        <v>0</v>
      </c>
    </row>
    <row r="15859" spans="1:17" ht="19.5" x14ac:dyDescent="0.4">
      <c r="A15859" s="33">
        <f t="shared" si="1731"/>
        <v>46808</v>
      </c>
      <c r="B15859" s="27" t="str">
        <f t="shared" si="1732"/>
        <v>(金)</v>
      </c>
      <c r="C15859" s="34">
        <v>0.3125</v>
      </c>
      <c r="D15859" s="16" t="s">
        <v>18</v>
      </c>
      <c r="E15859" s="35">
        <v>0.33333333333333298</v>
      </c>
      <c r="F15859" s="50">
        <f>IF(COUNTIF('リスト（不使用）'!$A$5:$A$6,単年カーブ!$A$1),"希望数量入力ください",'単年（2027年度）'!$E$12*単年カーブ!$R$3+'単年（2027年度）'!$E$12*(1-単年カーブ!$R$3)*単年カーブ!Q15859)</f>
        <v>0</v>
      </c>
      <c r="G15859" s="47">
        <f t="shared" si="1733"/>
        <v>0</v>
      </c>
      <c r="M15859">
        <f t="shared" si="1734"/>
        <v>2</v>
      </c>
      <c r="N15859">
        <f>IF(OR(WEEKDAY(A15859)=1,WEEKDAY(A15859)=7,COUNTIF('2027祝日等（不使用）'!$A$1:$A$20,単年カーブ!A15859)=1),0,1)</f>
        <v>1</v>
      </c>
      <c r="O15859">
        <f t="shared" si="1730"/>
        <v>16</v>
      </c>
      <c r="P15859">
        <f t="shared" si="1735"/>
        <v>0</v>
      </c>
      <c r="Q15859">
        <f t="shared" si="1736"/>
        <v>0</v>
      </c>
    </row>
    <row r="15860" spans="1:17" ht="19.5" x14ac:dyDescent="0.4">
      <c r="A15860" s="33">
        <f t="shared" si="1731"/>
        <v>46808</v>
      </c>
      <c r="B15860" s="27" t="str">
        <f t="shared" si="1732"/>
        <v>(金)</v>
      </c>
      <c r="C15860" s="34">
        <v>0.33333333333333298</v>
      </c>
      <c r="D15860" s="16" t="s">
        <v>18</v>
      </c>
      <c r="E15860" s="35">
        <v>0.35416666666666702</v>
      </c>
      <c r="F15860" s="50">
        <f>IF(COUNTIF('リスト（不使用）'!$A$5:$A$6,単年カーブ!$A$1),"希望数量入力ください",'単年（2027年度）'!$E$12*単年カーブ!$R$3+'単年（2027年度）'!$E$12*(1-単年カーブ!$R$3)*単年カーブ!Q15860)</f>
        <v>0</v>
      </c>
      <c r="G15860" s="47">
        <f t="shared" si="1733"/>
        <v>0</v>
      </c>
      <c r="M15860">
        <f t="shared" si="1734"/>
        <v>2</v>
      </c>
      <c r="N15860">
        <f>IF(OR(WEEKDAY(A15860)=1,WEEKDAY(A15860)=7,COUNTIF('2027祝日等（不使用）'!$A$1:$A$20,単年カーブ!A15860)=1),0,1)</f>
        <v>1</v>
      </c>
      <c r="O15860">
        <f t="shared" ref="O15860:O15923" si="1737">O15812</f>
        <v>17</v>
      </c>
      <c r="P15860">
        <f t="shared" si="1735"/>
        <v>1</v>
      </c>
      <c r="Q15860">
        <f t="shared" si="1736"/>
        <v>1</v>
      </c>
    </row>
    <row r="15861" spans="1:17" ht="19.5" x14ac:dyDescent="0.4">
      <c r="A15861" s="33">
        <f t="shared" si="1731"/>
        <v>46808</v>
      </c>
      <c r="B15861" s="27" t="str">
        <f t="shared" si="1732"/>
        <v>(金)</v>
      </c>
      <c r="C15861" s="34">
        <v>0.35416666666666702</v>
      </c>
      <c r="D15861" s="16" t="s">
        <v>18</v>
      </c>
      <c r="E15861" s="35">
        <v>0.375</v>
      </c>
      <c r="F15861" s="50">
        <f>IF(COUNTIF('リスト（不使用）'!$A$5:$A$6,単年カーブ!$A$1),"希望数量入力ください",'単年（2027年度）'!$E$12*単年カーブ!$R$3+'単年（2027年度）'!$E$12*(1-単年カーブ!$R$3)*単年カーブ!Q15861)</f>
        <v>0</v>
      </c>
      <c r="G15861" s="47">
        <f t="shared" si="1733"/>
        <v>0</v>
      </c>
      <c r="M15861">
        <f t="shared" si="1734"/>
        <v>2</v>
      </c>
      <c r="N15861">
        <f>IF(OR(WEEKDAY(A15861)=1,WEEKDAY(A15861)=7,COUNTIF('2027祝日等（不使用）'!$A$1:$A$20,単年カーブ!A15861)=1),0,1)</f>
        <v>1</v>
      </c>
      <c r="O15861">
        <f t="shared" si="1737"/>
        <v>18</v>
      </c>
      <c r="P15861">
        <f t="shared" si="1735"/>
        <v>1</v>
      </c>
      <c r="Q15861">
        <f t="shared" si="1736"/>
        <v>1</v>
      </c>
    </row>
    <row r="15862" spans="1:17" ht="19.5" x14ac:dyDescent="0.4">
      <c r="A15862" s="33">
        <f t="shared" si="1731"/>
        <v>46808</v>
      </c>
      <c r="B15862" s="27" t="str">
        <f t="shared" si="1732"/>
        <v>(金)</v>
      </c>
      <c r="C15862" s="34">
        <v>0.375</v>
      </c>
      <c r="D15862" s="16" t="s">
        <v>18</v>
      </c>
      <c r="E15862" s="35">
        <v>0.39583333333333298</v>
      </c>
      <c r="F15862" s="50">
        <f>IF(COUNTIF('リスト（不使用）'!$A$5:$A$6,単年カーブ!$A$1),"希望数量入力ください",'単年（2027年度）'!$E$12*単年カーブ!$R$3+'単年（2027年度）'!$E$12*(1-単年カーブ!$R$3)*単年カーブ!Q15862)</f>
        <v>0</v>
      </c>
      <c r="G15862" s="47">
        <f t="shared" si="1733"/>
        <v>0</v>
      </c>
      <c r="M15862">
        <f t="shared" si="1734"/>
        <v>2</v>
      </c>
      <c r="N15862">
        <f>IF(OR(WEEKDAY(A15862)=1,WEEKDAY(A15862)=7,COUNTIF('2027祝日等（不使用）'!$A$1:$A$20,単年カーブ!A15862)=1),0,1)</f>
        <v>1</v>
      </c>
      <c r="O15862">
        <f t="shared" si="1737"/>
        <v>19</v>
      </c>
      <c r="P15862">
        <f t="shared" si="1735"/>
        <v>1</v>
      </c>
      <c r="Q15862">
        <f t="shared" si="1736"/>
        <v>1</v>
      </c>
    </row>
    <row r="15863" spans="1:17" ht="19.5" x14ac:dyDescent="0.4">
      <c r="A15863" s="33">
        <f t="shared" si="1731"/>
        <v>46808</v>
      </c>
      <c r="B15863" s="27" t="str">
        <f t="shared" si="1732"/>
        <v>(金)</v>
      </c>
      <c r="C15863" s="34">
        <v>0.39583333333333298</v>
      </c>
      <c r="D15863" s="16" t="s">
        <v>18</v>
      </c>
      <c r="E15863" s="35">
        <v>0.41666666666666702</v>
      </c>
      <c r="F15863" s="50">
        <f>IF(COUNTIF('リスト（不使用）'!$A$5:$A$6,単年カーブ!$A$1),"希望数量入力ください",'単年（2027年度）'!$E$12*単年カーブ!$R$3+'単年（2027年度）'!$E$12*(1-単年カーブ!$R$3)*単年カーブ!Q15863)</f>
        <v>0</v>
      </c>
      <c r="G15863" s="47">
        <f t="shared" si="1733"/>
        <v>0</v>
      </c>
      <c r="M15863">
        <f t="shared" si="1734"/>
        <v>2</v>
      </c>
      <c r="N15863">
        <f>IF(OR(WEEKDAY(A15863)=1,WEEKDAY(A15863)=7,COUNTIF('2027祝日等（不使用）'!$A$1:$A$20,単年カーブ!A15863)=1),0,1)</f>
        <v>1</v>
      </c>
      <c r="O15863">
        <f t="shared" si="1737"/>
        <v>20</v>
      </c>
      <c r="P15863">
        <f t="shared" si="1735"/>
        <v>1</v>
      </c>
      <c r="Q15863">
        <f t="shared" si="1736"/>
        <v>1</v>
      </c>
    </row>
    <row r="15864" spans="1:17" ht="19.5" x14ac:dyDescent="0.4">
      <c r="A15864" s="33">
        <f t="shared" si="1731"/>
        <v>46808</v>
      </c>
      <c r="B15864" s="27" t="str">
        <f t="shared" si="1732"/>
        <v>(金)</v>
      </c>
      <c r="C15864" s="34">
        <v>0.41666666666666702</v>
      </c>
      <c r="D15864" s="16" t="s">
        <v>18</v>
      </c>
      <c r="E15864" s="35">
        <v>0.4375</v>
      </c>
      <c r="F15864" s="50">
        <f>IF(COUNTIF('リスト（不使用）'!$A$5:$A$6,単年カーブ!$A$1),"希望数量入力ください",'単年（2027年度）'!$E$12*単年カーブ!$R$3+'単年（2027年度）'!$E$12*(1-単年カーブ!$R$3)*単年カーブ!Q15864)</f>
        <v>0</v>
      </c>
      <c r="G15864" s="47">
        <f t="shared" si="1733"/>
        <v>0</v>
      </c>
      <c r="M15864">
        <f t="shared" si="1734"/>
        <v>2</v>
      </c>
      <c r="N15864">
        <f>IF(OR(WEEKDAY(A15864)=1,WEEKDAY(A15864)=7,COUNTIF('2027祝日等（不使用）'!$A$1:$A$20,単年カーブ!A15864)=1),0,1)</f>
        <v>1</v>
      </c>
      <c r="O15864">
        <f t="shared" si="1737"/>
        <v>21</v>
      </c>
      <c r="P15864">
        <f t="shared" si="1735"/>
        <v>1</v>
      </c>
      <c r="Q15864">
        <f t="shared" si="1736"/>
        <v>1</v>
      </c>
    </row>
    <row r="15865" spans="1:17" ht="19.5" x14ac:dyDescent="0.4">
      <c r="A15865" s="33">
        <f t="shared" si="1731"/>
        <v>46808</v>
      </c>
      <c r="B15865" s="27" t="str">
        <f t="shared" si="1732"/>
        <v>(金)</v>
      </c>
      <c r="C15865" s="34">
        <v>0.4375</v>
      </c>
      <c r="D15865" s="16" t="s">
        <v>18</v>
      </c>
      <c r="E15865" s="35">
        <v>0.45833333333333298</v>
      </c>
      <c r="F15865" s="50">
        <f>IF(COUNTIF('リスト（不使用）'!$A$5:$A$6,単年カーブ!$A$1),"希望数量入力ください",'単年（2027年度）'!$E$12*単年カーブ!$R$3+'単年（2027年度）'!$E$12*(1-単年カーブ!$R$3)*単年カーブ!Q15865)</f>
        <v>0</v>
      </c>
      <c r="G15865" s="47">
        <f t="shared" si="1733"/>
        <v>0</v>
      </c>
      <c r="M15865">
        <f t="shared" si="1734"/>
        <v>2</v>
      </c>
      <c r="N15865">
        <f>IF(OR(WEEKDAY(A15865)=1,WEEKDAY(A15865)=7,COUNTIF('2027祝日等（不使用）'!$A$1:$A$20,単年カーブ!A15865)=1),0,1)</f>
        <v>1</v>
      </c>
      <c r="O15865">
        <f t="shared" si="1737"/>
        <v>22</v>
      </c>
      <c r="P15865">
        <f t="shared" si="1735"/>
        <v>1</v>
      </c>
      <c r="Q15865">
        <f t="shared" si="1736"/>
        <v>1</v>
      </c>
    </row>
    <row r="15866" spans="1:17" ht="19.5" x14ac:dyDescent="0.4">
      <c r="A15866" s="33">
        <f t="shared" ref="A15866:A15929" si="1738">A15818+1</f>
        <v>46808</v>
      </c>
      <c r="B15866" s="27" t="str">
        <f t="shared" si="1732"/>
        <v>(金)</v>
      </c>
      <c r="C15866" s="34">
        <v>0.45833333333333298</v>
      </c>
      <c r="D15866" s="16" t="s">
        <v>18</v>
      </c>
      <c r="E15866" s="35">
        <v>0.47916666666666702</v>
      </c>
      <c r="F15866" s="50">
        <f>IF(COUNTIF('リスト（不使用）'!$A$5:$A$6,単年カーブ!$A$1),"希望数量入力ください",'単年（2027年度）'!$E$12*単年カーブ!$R$3+'単年（2027年度）'!$E$12*(1-単年カーブ!$R$3)*単年カーブ!Q15866)</f>
        <v>0</v>
      </c>
      <c r="G15866" s="47">
        <f t="shared" si="1733"/>
        <v>0</v>
      </c>
      <c r="M15866">
        <f t="shared" si="1734"/>
        <v>2</v>
      </c>
      <c r="N15866">
        <f>IF(OR(WEEKDAY(A15866)=1,WEEKDAY(A15866)=7,COUNTIF('2027祝日等（不使用）'!$A$1:$A$20,単年カーブ!A15866)=1),0,1)</f>
        <v>1</v>
      </c>
      <c r="O15866">
        <f t="shared" si="1737"/>
        <v>23</v>
      </c>
      <c r="P15866">
        <f t="shared" si="1735"/>
        <v>1</v>
      </c>
      <c r="Q15866">
        <f t="shared" si="1736"/>
        <v>1</v>
      </c>
    </row>
    <row r="15867" spans="1:17" ht="19.5" x14ac:dyDescent="0.4">
      <c r="A15867" s="33">
        <f t="shared" si="1738"/>
        <v>46808</v>
      </c>
      <c r="B15867" s="27" t="str">
        <f t="shared" si="1732"/>
        <v>(金)</v>
      </c>
      <c r="C15867" s="34">
        <v>0.47916666666666702</v>
      </c>
      <c r="D15867" s="16" t="s">
        <v>18</v>
      </c>
      <c r="E15867" s="35">
        <v>0.5</v>
      </c>
      <c r="F15867" s="50">
        <f>IF(COUNTIF('リスト（不使用）'!$A$5:$A$6,単年カーブ!$A$1),"希望数量入力ください",'単年（2027年度）'!$E$12*単年カーブ!$R$3+'単年（2027年度）'!$E$12*(1-単年カーブ!$R$3)*単年カーブ!Q15867)</f>
        <v>0</v>
      </c>
      <c r="G15867" s="47">
        <f t="shared" si="1733"/>
        <v>0</v>
      </c>
      <c r="M15867">
        <f t="shared" si="1734"/>
        <v>2</v>
      </c>
      <c r="N15867">
        <f>IF(OR(WEEKDAY(A15867)=1,WEEKDAY(A15867)=7,COUNTIF('2027祝日等（不使用）'!$A$1:$A$20,単年カーブ!A15867)=1),0,1)</f>
        <v>1</v>
      </c>
      <c r="O15867">
        <f t="shared" si="1737"/>
        <v>24</v>
      </c>
      <c r="P15867">
        <f t="shared" si="1735"/>
        <v>1</v>
      </c>
      <c r="Q15867">
        <f t="shared" si="1736"/>
        <v>1</v>
      </c>
    </row>
    <row r="15868" spans="1:17" ht="19.5" x14ac:dyDescent="0.4">
      <c r="A15868" s="33">
        <f t="shared" si="1738"/>
        <v>46808</v>
      </c>
      <c r="B15868" s="27" t="str">
        <f t="shared" si="1732"/>
        <v>(金)</v>
      </c>
      <c r="C15868" s="34">
        <v>0.5</v>
      </c>
      <c r="D15868" s="16" t="s">
        <v>18</v>
      </c>
      <c r="E15868" s="35">
        <v>0.52083333333333304</v>
      </c>
      <c r="F15868" s="50">
        <f>IF(COUNTIF('リスト（不使用）'!$A$5:$A$6,単年カーブ!$A$1),"希望数量入力ください",'単年（2027年度）'!$E$12*単年カーブ!$R$3+'単年（2027年度）'!$E$12*(1-単年カーブ!$R$3)*単年カーブ!Q15868)</f>
        <v>0</v>
      </c>
      <c r="G15868" s="47">
        <f t="shared" si="1733"/>
        <v>0</v>
      </c>
      <c r="M15868">
        <f t="shared" si="1734"/>
        <v>2</v>
      </c>
      <c r="N15868">
        <f>IF(OR(WEEKDAY(A15868)=1,WEEKDAY(A15868)=7,COUNTIF('2027祝日等（不使用）'!$A$1:$A$20,単年カーブ!A15868)=1),0,1)</f>
        <v>1</v>
      </c>
      <c r="O15868">
        <f t="shared" si="1737"/>
        <v>25</v>
      </c>
      <c r="P15868">
        <f t="shared" si="1735"/>
        <v>1</v>
      </c>
      <c r="Q15868">
        <f t="shared" si="1736"/>
        <v>1</v>
      </c>
    </row>
    <row r="15869" spans="1:17" ht="19.5" x14ac:dyDescent="0.4">
      <c r="A15869" s="33">
        <f t="shared" si="1738"/>
        <v>46808</v>
      </c>
      <c r="B15869" s="27" t="str">
        <f t="shared" si="1732"/>
        <v>(金)</v>
      </c>
      <c r="C15869" s="34">
        <v>0.52083333333333304</v>
      </c>
      <c r="D15869" s="16" t="s">
        <v>18</v>
      </c>
      <c r="E15869" s="35">
        <v>0.54166666666666696</v>
      </c>
      <c r="F15869" s="50">
        <f>IF(COUNTIF('リスト（不使用）'!$A$5:$A$6,単年カーブ!$A$1),"希望数量入力ください",'単年（2027年度）'!$E$12*単年カーブ!$R$3+'単年（2027年度）'!$E$12*(1-単年カーブ!$R$3)*単年カーブ!Q15869)</f>
        <v>0</v>
      </c>
      <c r="G15869" s="47">
        <f t="shared" si="1733"/>
        <v>0</v>
      </c>
      <c r="M15869">
        <f t="shared" si="1734"/>
        <v>2</v>
      </c>
      <c r="N15869">
        <f>IF(OR(WEEKDAY(A15869)=1,WEEKDAY(A15869)=7,COUNTIF('2027祝日等（不使用）'!$A$1:$A$20,単年カーブ!A15869)=1),0,1)</f>
        <v>1</v>
      </c>
      <c r="O15869">
        <f t="shared" si="1737"/>
        <v>26</v>
      </c>
      <c r="P15869">
        <f t="shared" si="1735"/>
        <v>1</v>
      </c>
      <c r="Q15869">
        <f t="shared" si="1736"/>
        <v>1</v>
      </c>
    </row>
    <row r="15870" spans="1:17" ht="19.5" x14ac:dyDescent="0.4">
      <c r="A15870" s="33">
        <f t="shared" si="1738"/>
        <v>46808</v>
      </c>
      <c r="B15870" s="27" t="str">
        <f t="shared" si="1732"/>
        <v>(金)</v>
      </c>
      <c r="C15870" s="34">
        <v>0.54166666666666696</v>
      </c>
      <c r="D15870" s="16" t="s">
        <v>18</v>
      </c>
      <c r="E15870" s="35">
        <v>0.5625</v>
      </c>
      <c r="F15870" s="50">
        <f>IF(COUNTIF('リスト（不使用）'!$A$5:$A$6,単年カーブ!$A$1),"希望数量入力ください",'単年（2027年度）'!$E$12*単年カーブ!$R$3+'単年（2027年度）'!$E$12*(1-単年カーブ!$R$3)*単年カーブ!Q15870)</f>
        <v>0</v>
      </c>
      <c r="G15870" s="47">
        <f t="shared" si="1733"/>
        <v>0</v>
      </c>
      <c r="M15870">
        <f t="shared" si="1734"/>
        <v>2</v>
      </c>
      <c r="N15870">
        <f>IF(OR(WEEKDAY(A15870)=1,WEEKDAY(A15870)=7,COUNTIF('2027祝日等（不使用）'!$A$1:$A$20,単年カーブ!A15870)=1),0,1)</f>
        <v>1</v>
      </c>
      <c r="O15870">
        <f t="shared" si="1737"/>
        <v>27</v>
      </c>
      <c r="P15870">
        <f t="shared" si="1735"/>
        <v>1</v>
      </c>
      <c r="Q15870">
        <f t="shared" si="1736"/>
        <v>1</v>
      </c>
    </row>
    <row r="15871" spans="1:17" ht="19.5" x14ac:dyDescent="0.4">
      <c r="A15871" s="33">
        <f t="shared" si="1738"/>
        <v>46808</v>
      </c>
      <c r="B15871" s="27" t="str">
        <f t="shared" si="1732"/>
        <v>(金)</v>
      </c>
      <c r="C15871" s="34">
        <v>0.5625</v>
      </c>
      <c r="D15871" s="16" t="s">
        <v>18</v>
      </c>
      <c r="E15871" s="35">
        <v>0.58333333333333304</v>
      </c>
      <c r="F15871" s="50">
        <f>IF(COUNTIF('リスト（不使用）'!$A$5:$A$6,単年カーブ!$A$1),"希望数量入力ください",'単年（2027年度）'!$E$12*単年カーブ!$R$3+'単年（2027年度）'!$E$12*(1-単年カーブ!$R$3)*単年カーブ!Q15871)</f>
        <v>0</v>
      </c>
      <c r="G15871" s="47">
        <f t="shared" si="1733"/>
        <v>0</v>
      </c>
      <c r="M15871">
        <f t="shared" si="1734"/>
        <v>2</v>
      </c>
      <c r="N15871">
        <f>IF(OR(WEEKDAY(A15871)=1,WEEKDAY(A15871)=7,COUNTIF('2027祝日等（不使用）'!$A$1:$A$20,単年カーブ!A15871)=1),0,1)</f>
        <v>1</v>
      </c>
      <c r="O15871">
        <f t="shared" si="1737"/>
        <v>28</v>
      </c>
      <c r="P15871">
        <f t="shared" si="1735"/>
        <v>1</v>
      </c>
      <c r="Q15871">
        <f t="shared" si="1736"/>
        <v>1</v>
      </c>
    </row>
    <row r="15872" spans="1:17" ht="19.5" x14ac:dyDescent="0.4">
      <c r="A15872" s="33">
        <f t="shared" si="1738"/>
        <v>46808</v>
      </c>
      <c r="B15872" s="27" t="str">
        <f t="shared" si="1732"/>
        <v>(金)</v>
      </c>
      <c r="C15872" s="34">
        <v>0.58333333333333304</v>
      </c>
      <c r="D15872" s="16" t="s">
        <v>18</v>
      </c>
      <c r="E15872" s="35">
        <v>0.60416666666666696</v>
      </c>
      <c r="F15872" s="50">
        <f>IF(COUNTIF('リスト（不使用）'!$A$5:$A$6,単年カーブ!$A$1),"希望数量入力ください",'単年（2027年度）'!$E$12*単年カーブ!$R$3+'単年（2027年度）'!$E$12*(1-単年カーブ!$R$3)*単年カーブ!Q15872)</f>
        <v>0</v>
      </c>
      <c r="G15872" s="47">
        <f t="shared" si="1733"/>
        <v>0</v>
      </c>
      <c r="M15872">
        <f t="shared" si="1734"/>
        <v>2</v>
      </c>
      <c r="N15872">
        <f>IF(OR(WEEKDAY(A15872)=1,WEEKDAY(A15872)=7,COUNTIF('2027祝日等（不使用）'!$A$1:$A$20,単年カーブ!A15872)=1),0,1)</f>
        <v>1</v>
      </c>
      <c r="O15872">
        <f t="shared" si="1737"/>
        <v>29</v>
      </c>
      <c r="P15872">
        <f t="shared" si="1735"/>
        <v>1</v>
      </c>
      <c r="Q15872">
        <f t="shared" si="1736"/>
        <v>1</v>
      </c>
    </row>
    <row r="15873" spans="1:17" ht="19.5" x14ac:dyDescent="0.4">
      <c r="A15873" s="33">
        <f t="shared" si="1738"/>
        <v>46808</v>
      </c>
      <c r="B15873" s="27" t="str">
        <f t="shared" si="1732"/>
        <v>(金)</v>
      </c>
      <c r="C15873" s="34">
        <v>0.60416666666666696</v>
      </c>
      <c r="D15873" s="16" t="s">
        <v>18</v>
      </c>
      <c r="E15873" s="35">
        <v>0.625</v>
      </c>
      <c r="F15873" s="50">
        <f>IF(COUNTIF('リスト（不使用）'!$A$5:$A$6,単年カーブ!$A$1),"希望数量入力ください",'単年（2027年度）'!$E$12*単年カーブ!$R$3+'単年（2027年度）'!$E$12*(1-単年カーブ!$R$3)*単年カーブ!Q15873)</f>
        <v>0</v>
      </c>
      <c r="G15873" s="47">
        <f t="shared" si="1733"/>
        <v>0</v>
      </c>
      <c r="M15873">
        <f t="shared" si="1734"/>
        <v>2</v>
      </c>
      <c r="N15873">
        <f>IF(OR(WEEKDAY(A15873)=1,WEEKDAY(A15873)=7,COUNTIF('2027祝日等（不使用）'!$A$1:$A$20,単年カーブ!A15873)=1),0,1)</f>
        <v>1</v>
      </c>
      <c r="O15873">
        <f t="shared" si="1737"/>
        <v>30</v>
      </c>
      <c r="P15873">
        <f t="shared" si="1735"/>
        <v>1</v>
      </c>
      <c r="Q15873">
        <f t="shared" si="1736"/>
        <v>1</v>
      </c>
    </row>
    <row r="15874" spans="1:17" ht="19.5" x14ac:dyDescent="0.4">
      <c r="A15874" s="33">
        <f t="shared" si="1738"/>
        <v>46808</v>
      </c>
      <c r="B15874" s="27" t="str">
        <f t="shared" si="1732"/>
        <v>(金)</v>
      </c>
      <c r="C15874" s="34">
        <v>0.625</v>
      </c>
      <c r="D15874" s="16" t="s">
        <v>18</v>
      </c>
      <c r="E15874" s="35">
        <v>0.64583333333333304</v>
      </c>
      <c r="F15874" s="50">
        <f>IF(COUNTIF('リスト（不使用）'!$A$5:$A$6,単年カーブ!$A$1),"希望数量入力ください",'単年（2027年度）'!$E$12*単年カーブ!$R$3+'単年（2027年度）'!$E$12*(1-単年カーブ!$R$3)*単年カーブ!Q15874)</f>
        <v>0</v>
      </c>
      <c r="G15874" s="47">
        <f t="shared" si="1733"/>
        <v>0</v>
      </c>
      <c r="M15874">
        <f t="shared" si="1734"/>
        <v>2</v>
      </c>
      <c r="N15874">
        <f>IF(OR(WEEKDAY(A15874)=1,WEEKDAY(A15874)=7,COUNTIF('2027祝日等（不使用）'!$A$1:$A$20,単年カーブ!A15874)=1),0,1)</f>
        <v>1</v>
      </c>
      <c r="O15874">
        <f t="shared" si="1737"/>
        <v>31</v>
      </c>
      <c r="P15874">
        <f t="shared" si="1735"/>
        <v>1</v>
      </c>
      <c r="Q15874">
        <f t="shared" si="1736"/>
        <v>1</v>
      </c>
    </row>
    <row r="15875" spans="1:17" ht="19.5" x14ac:dyDescent="0.4">
      <c r="A15875" s="33">
        <f t="shared" si="1738"/>
        <v>46808</v>
      </c>
      <c r="B15875" s="27" t="str">
        <f t="shared" si="1732"/>
        <v>(金)</v>
      </c>
      <c r="C15875" s="34">
        <v>0.64583333333333304</v>
      </c>
      <c r="D15875" s="16" t="s">
        <v>18</v>
      </c>
      <c r="E15875" s="35">
        <v>0.66666666666666696</v>
      </c>
      <c r="F15875" s="50">
        <f>IF(COUNTIF('リスト（不使用）'!$A$5:$A$6,単年カーブ!$A$1),"希望数量入力ください",'単年（2027年度）'!$E$12*単年カーブ!$R$3+'単年（2027年度）'!$E$12*(1-単年カーブ!$R$3)*単年カーブ!Q15875)</f>
        <v>0</v>
      </c>
      <c r="G15875" s="47">
        <f t="shared" si="1733"/>
        <v>0</v>
      </c>
      <c r="M15875">
        <f t="shared" si="1734"/>
        <v>2</v>
      </c>
      <c r="N15875">
        <f>IF(OR(WEEKDAY(A15875)=1,WEEKDAY(A15875)=7,COUNTIF('2027祝日等（不使用）'!$A$1:$A$20,単年カーブ!A15875)=1),0,1)</f>
        <v>1</v>
      </c>
      <c r="O15875">
        <f t="shared" si="1737"/>
        <v>32</v>
      </c>
      <c r="P15875">
        <f t="shared" si="1735"/>
        <v>1</v>
      </c>
      <c r="Q15875">
        <f t="shared" si="1736"/>
        <v>1</v>
      </c>
    </row>
    <row r="15876" spans="1:17" ht="19.5" x14ac:dyDescent="0.4">
      <c r="A15876" s="33">
        <f t="shared" si="1738"/>
        <v>46808</v>
      </c>
      <c r="B15876" s="27" t="str">
        <f t="shared" ref="B15876:B15939" si="1739">TEXT(A15876,"(aaa)")</f>
        <v>(金)</v>
      </c>
      <c r="C15876" s="34">
        <v>0.66666666666666696</v>
      </c>
      <c r="D15876" s="16" t="s">
        <v>18</v>
      </c>
      <c r="E15876" s="35">
        <v>0.6875</v>
      </c>
      <c r="F15876" s="50">
        <f>IF(COUNTIF('リスト（不使用）'!$A$5:$A$6,単年カーブ!$A$1),"希望数量入力ください",'単年（2027年度）'!$E$12*単年カーブ!$R$3+'単年（2027年度）'!$E$12*(1-単年カーブ!$R$3)*単年カーブ!Q15876)</f>
        <v>0</v>
      </c>
      <c r="G15876" s="47">
        <f t="shared" ref="G15876:G15939" si="1740">F15876/2</f>
        <v>0</v>
      </c>
      <c r="M15876">
        <f t="shared" ref="M15876:M15939" si="1741">MONTH(A15876)</f>
        <v>2</v>
      </c>
      <c r="N15876">
        <f>IF(OR(WEEKDAY(A15876)=1,WEEKDAY(A15876)=7,COUNTIF('2027祝日等（不使用）'!$A$1:$A$20,単年カーブ!A15876)=1),0,1)</f>
        <v>1</v>
      </c>
      <c r="O15876">
        <f t="shared" si="1737"/>
        <v>33</v>
      </c>
      <c r="P15876">
        <f t="shared" ref="P15876:P15939" si="1742">IF(AND(O15876&gt;16,O15876&lt;41),1,0)</f>
        <v>1</v>
      </c>
      <c r="Q15876">
        <f t="shared" ref="Q15876:Q15939" si="1743">P15876*N15876</f>
        <v>1</v>
      </c>
    </row>
    <row r="15877" spans="1:17" ht="19.5" x14ac:dyDescent="0.4">
      <c r="A15877" s="33">
        <f t="shared" si="1738"/>
        <v>46808</v>
      </c>
      <c r="B15877" s="27" t="str">
        <f t="shared" si="1739"/>
        <v>(金)</v>
      </c>
      <c r="C15877" s="34">
        <v>0.6875</v>
      </c>
      <c r="D15877" s="16" t="s">
        <v>18</v>
      </c>
      <c r="E15877" s="35">
        <v>0.70833333333333304</v>
      </c>
      <c r="F15877" s="50">
        <f>IF(COUNTIF('リスト（不使用）'!$A$5:$A$6,単年カーブ!$A$1),"希望数量入力ください",'単年（2027年度）'!$E$12*単年カーブ!$R$3+'単年（2027年度）'!$E$12*(1-単年カーブ!$R$3)*単年カーブ!Q15877)</f>
        <v>0</v>
      </c>
      <c r="G15877" s="47">
        <f t="shared" si="1740"/>
        <v>0</v>
      </c>
      <c r="M15877">
        <f t="shared" si="1741"/>
        <v>2</v>
      </c>
      <c r="N15877">
        <f>IF(OR(WEEKDAY(A15877)=1,WEEKDAY(A15877)=7,COUNTIF('2027祝日等（不使用）'!$A$1:$A$20,単年カーブ!A15877)=1),0,1)</f>
        <v>1</v>
      </c>
      <c r="O15877">
        <f t="shared" si="1737"/>
        <v>34</v>
      </c>
      <c r="P15877">
        <f t="shared" si="1742"/>
        <v>1</v>
      </c>
      <c r="Q15877">
        <f t="shared" si="1743"/>
        <v>1</v>
      </c>
    </row>
    <row r="15878" spans="1:17" ht="19.5" x14ac:dyDescent="0.4">
      <c r="A15878" s="33">
        <f t="shared" si="1738"/>
        <v>46808</v>
      </c>
      <c r="B15878" s="27" t="str">
        <f t="shared" si="1739"/>
        <v>(金)</v>
      </c>
      <c r="C15878" s="34">
        <v>0.70833333333333304</v>
      </c>
      <c r="D15878" s="16" t="s">
        <v>18</v>
      </c>
      <c r="E15878" s="35">
        <v>0.72916666666666696</v>
      </c>
      <c r="F15878" s="50">
        <f>IF(COUNTIF('リスト（不使用）'!$A$5:$A$6,単年カーブ!$A$1),"希望数量入力ください",'単年（2027年度）'!$E$12*単年カーブ!$R$3+'単年（2027年度）'!$E$12*(1-単年カーブ!$R$3)*単年カーブ!Q15878)</f>
        <v>0</v>
      </c>
      <c r="G15878" s="47">
        <f t="shared" si="1740"/>
        <v>0</v>
      </c>
      <c r="M15878">
        <f t="shared" si="1741"/>
        <v>2</v>
      </c>
      <c r="N15878">
        <f>IF(OR(WEEKDAY(A15878)=1,WEEKDAY(A15878)=7,COUNTIF('2027祝日等（不使用）'!$A$1:$A$20,単年カーブ!A15878)=1),0,1)</f>
        <v>1</v>
      </c>
      <c r="O15878">
        <f t="shared" si="1737"/>
        <v>35</v>
      </c>
      <c r="P15878">
        <f t="shared" si="1742"/>
        <v>1</v>
      </c>
      <c r="Q15878">
        <f t="shared" si="1743"/>
        <v>1</v>
      </c>
    </row>
    <row r="15879" spans="1:17" ht="19.5" x14ac:dyDescent="0.4">
      <c r="A15879" s="33">
        <f t="shared" si="1738"/>
        <v>46808</v>
      </c>
      <c r="B15879" s="27" t="str">
        <f t="shared" si="1739"/>
        <v>(金)</v>
      </c>
      <c r="C15879" s="34">
        <v>0.72916666666666696</v>
      </c>
      <c r="D15879" s="16" t="s">
        <v>18</v>
      </c>
      <c r="E15879" s="35">
        <v>0.75</v>
      </c>
      <c r="F15879" s="50">
        <f>IF(COUNTIF('リスト（不使用）'!$A$5:$A$6,単年カーブ!$A$1),"希望数量入力ください",'単年（2027年度）'!$E$12*単年カーブ!$R$3+'単年（2027年度）'!$E$12*(1-単年カーブ!$R$3)*単年カーブ!Q15879)</f>
        <v>0</v>
      </c>
      <c r="G15879" s="47">
        <f t="shared" si="1740"/>
        <v>0</v>
      </c>
      <c r="M15879">
        <f t="shared" si="1741"/>
        <v>2</v>
      </c>
      <c r="N15879">
        <f>IF(OR(WEEKDAY(A15879)=1,WEEKDAY(A15879)=7,COUNTIF('2027祝日等（不使用）'!$A$1:$A$20,単年カーブ!A15879)=1),0,1)</f>
        <v>1</v>
      </c>
      <c r="O15879">
        <f t="shared" si="1737"/>
        <v>36</v>
      </c>
      <c r="P15879">
        <f t="shared" si="1742"/>
        <v>1</v>
      </c>
      <c r="Q15879">
        <f t="shared" si="1743"/>
        <v>1</v>
      </c>
    </row>
    <row r="15880" spans="1:17" ht="19.5" x14ac:dyDescent="0.4">
      <c r="A15880" s="33">
        <f t="shared" si="1738"/>
        <v>46808</v>
      </c>
      <c r="B15880" s="27" t="str">
        <f t="shared" si="1739"/>
        <v>(金)</v>
      </c>
      <c r="C15880" s="34">
        <v>0.75</v>
      </c>
      <c r="D15880" s="16" t="s">
        <v>18</v>
      </c>
      <c r="E15880" s="35">
        <v>0.77083333333333304</v>
      </c>
      <c r="F15880" s="50">
        <f>IF(COUNTIF('リスト（不使用）'!$A$5:$A$6,単年カーブ!$A$1),"希望数量入力ください",'単年（2027年度）'!$E$12*単年カーブ!$R$3+'単年（2027年度）'!$E$12*(1-単年カーブ!$R$3)*単年カーブ!Q15880)</f>
        <v>0</v>
      </c>
      <c r="G15880" s="47">
        <f t="shared" si="1740"/>
        <v>0</v>
      </c>
      <c r="M15880">
        <f t="shared" si="1741"/>
        <v>2</v>
      </c>
      <c r="N15880">
        <f>IF(OR(WEEKDAY(A15880)=1,WEEKDAY(A15880)=7,COUNTIF('2027祝日等（不使用）'!$A$1:$A$20,単年カーブ!A15880)=1),0,1)</f>
        <v>1</v>
      </c>
      <c r="O15880">
        <f t="shared" si="1737"/>
        <v>37</v>
      </c>
      <c r="P15880">
        <f t="shared" si="1742"/>
        <v>1</v>
      </c>
      <c r="Q15880">
        <f t="shared" si="1743"/>
        <v>1</v>
      </c>
    </row>
    <row r="15881" spans="1:17" ht="19.5" x14ac:dyDescent="0.4">
      <c r="A15881" s="33">
        <f t="shared" si="1738"/>
        <v>46808</v>
      </c>
      <c r="B15881" s="27" t="str">
        <f t="shared" si="1739"/>
        <v>(金)</v>
      </c>
      <c r="C15881" s="34">
        <v>0.77083333333333304</v>
      </c>
      <c r="D15881" s="16" t="s">
        <v>18</v>
      </c>
      <c r="E15881" s="35">
        <v>0.79166666666666696</v>
      </c>
      <c r="F15881" s="50">
        <f>IF(COUNTIF('リスト（不使用）'!$A$5:$A$6,単年カーブ!$A$1),"希望数量入力ください",'単年（2027年度）'!$E$12*単年カーブ!$R$3+'単年（2027年度）'!$E$12*(1-単年カーブ!$R$3)*単年カーブ!Q15881)</f>
        <v>0</v>
      </c>
      <c r="G15881" s="47">
        <f t="shared" si="1740"/>
        <v>0</v>
      </c>
      <c r="M15881">
        <f t="shared" si="1741"/>
        <v>2</v>
      </c>
      <c r="N15881">
        <f>IF(OR(WEEKDAY(A15881)=1,WEEKDAY(A15881)=7,COUNTIF('2027祝日等（不使用）'!$A$1:$A$20,単年カーブ!A15881)=1),0,1)</f>
        <v>1</v>
      </c>
      <c r="O15881">
        <f t="shared" si="1737"/>
        <v>38</v>
      </c>
      <c r="P15881">
        <f t="shared" si="1742"/>
        <v>1</v>
      </c>
      <c r="Q15881">
        <f t="shared" si="1743"/>
        <v>1</v>
      </c>
    </row>
    <row r="15882" spans="1:17" ht="19.5" x14ac:dyDescent="0.4">
      <c r="A15882" s="33">
        <f t="shared" si="1738"/>
        <v>46808</v>
      </c>
      <c r="B15882" s="27" t="str">
        <f t="shared" si="1739"/>
        <v>(金)</v>
      </c>
      <c r="C15882" s="34">
        <v>0.79166666666666696</v>
      </c>
      <c r="D15882" s="16" t="s">
        <v>18</v>
      </c>
      <c r="E15882" s="35">
        <v>0.8125</v>
      </c>
      <c r="F15882" s="50">
        <f>IF(COUNTIF('リスト（不使用）'!$A$5:$A$6,単年カーブ!$A$1),"希望数量入力ください",'単年（2027年度）'!$E$12*単年カーブ!$R$3+'単年（2027年度）'!$E$12*(1-単年カーブ!$R$3)*単年カーブ!Q15882)</f>
        <v>0</v>
      </c>
      <c r="G15882" s="47">
        <f t="shared" si="1740"/>
        <v>0</v>
      </c>
      <c r="M15882">
        <f t="shared" si="1741"/>
        <v>2</v>
      </c>
      <c r="N15882">
        <f>IF(OR(WEEKDAY(A15882)=1,WEEKDAY(A15882)=7,COUNTIF('2027祝日等（不使用）'!$A$1:$A$20,単年カーブ!A15882)=1),0,1)</f>
        <v>1</v>
      </c>
      <c r="O15882">
        <f t="shared" si="1737"/>
        <v>39</v>
      </c>
      <c r="P15882">
        <f t="shared" si="1742"/>
        <v>1</v>
      </c>
      <c r="Q15882">
        <f t="shared" si="1743"/>
        <v>1</v>
      </c>
    </row>
    <row r="15883" spans="1:17" ht="19.5" x14ac:dyDescent="0.4">
      <c r="A15883" s="33">
        <f t="shared" si="1738"/>
        <v>46808</v>
      </c>
      <c r="B15883" s="27" t="str">
        <f t="shared" si="1739"/>
        <v>(金)</v>
      </c>
      <c r="C15883" s="34">
        <v>0.8125</v>
      </c>
      <c r="D15883" s="16" t="s">
        <v>18</v>
      </c>
      <c r="E15883" s="35">
        <v>0.83333333333333304</v>
      </c>
      <c r="F15883" s="50">
        <f>IF(COUNTIF('リスト（不使用）'!$A$5:$A$6,単年カーブ!$A$1),"希望数量入力ください",'単年（2027年度）'!$E$12*単年カーブ!$R$3+'単年（2027年度）'!$E$12*(1-単年カーブ!$R$3)*単年カーブ!Q15883)</f>
        <v>0</v>
      </c>
      <c r="G15883" s="47">
        <f t="shared" si="1740"/>
        <v>0</v>
      </c>
      <c r="M15883">
        <f t="shared" si="1741"/>
        <v>2</v>
      </c>
      <c r="N15883">
        <f>IF(OR(WEEKDAY(A15883)=1,WEEKDAY(A15883)=7,COUNTIF('2027祝日等（不使用）'!$A$1:$A$20,単年カーブ!A15883)=1),0,1)</f>
        <v>1</v>
      </c>
      <c r="O15883">
        <f t="shared" si="1737"/>
        <v>40</v>
      </c>
      <c r="P15883">
        <f t="shared" si="1742"/>
        <v>1</v>
      </c>
      <c r="Q15883">
        <f t="shared" si="1743"/>
        <v>1</v>
      </c>
    </row>
    <row r="15884" spans="1:17" ht="19.5" x14ac:dyDescent="0.4">
      <c r="A15884" s="33">
        <f t="shared" si="1738"/>
        <v>46808</v>
      </c>
      <c r="B15884" s="27" t="str">
        <f t="shared" si="1739"/>
        <v>(金)</v>
      </c>
      <c r="C15884" s="34">
        <v>0.83333333333333304</v>
      </c>
      <c r="D15884" s="16" t="s">
        <v>18</v>
      </c>
      <c r="E15884" s="35">
        <v>0.85416666666666696</v>
      </c>
      <c r="F15884" s="50">
        <f>IF(COUNTIF('リスト（不使用）'!$A$5:$A$6,単年カーブ!$A$1),"希望数量入力ください",'単年（2027年度）'!$E$12*単年カーブ!$R$3+'単年（2027年度）'!$E$12*(1-単年カーブ!$R$3)*単年カーブ!Q15884)</f>
        <v>0</v>
      </c>
      <c r="G15884" s="47">
        <f t="shared" si="1740"/>
        <v>0</v>
      </c>
      <c r="M15884">
        <f t="shared" si="1741"/>
        <v>2</v>
      </c>
      <c r="N15884">
        <f>IF(OR(WEEKDAY(A15884)=1,WEEKDAY(A15884)=7,COUNTIF('2027祝日等（不使用）'!$A$1:$A$20,単年カーブ!A15884)=1),0,1)</f>
        <v>1</v>
      </c>
      <c r="O15884">
        <f t="shared" si="1737"/>
        <v>41</v>
      </c>
      <c r="P15884">
        <f t="shared" si="1742"/>
        <v>0</v>
      </c>
      <c r="Q15884">
        <f t="shared" si="1743"/>
        <v>0</v>
      </c>
    </row>
    <row r="15885" spans="1:17" ht="19.5" x14ac:dyDescent="0.4">
      <c r="A15885" s="33">
        <f t="shared" si="1738"/>
        <v>46808</v>
      </c>
      <c r="B15885" s="27" t="str">
        <f t="shared" si="1739"/>
        <v>(金)</v>
      </c>
      <c r="C15885" s="34">
        <v>0.85416666666666696</v>
      </c>
      <c r="D15885" s="16" t="s">
        <v>18</v>
      </c>
      <c r="E15885" s="35">
        <v>0.875</v>
      </c>
      <c r="F15885" s="50">
        <f>IF(COUNTIF('リスト（不使用）'!$A$5:$A$6,単年カーブ!$A$1),"希望数量入力ください",'単年（2027年度）'!$E$12*単年カーブ!$R$3+'単年（2027年度）'!$E$12*(1-単年カーブ!$R$3)*単年カーブ!Q15885)</f>
        <v>0</v>
      </c>
      <c r="G15885" s="47">
        <f t="shared" si="1740"/>
        <v>0</v>
      </c>
      <c r="M15885">
        <f t="shared" si="1741"/>
        <v>2</v>
      </c>
      <c r="N15885">
        <f>IF(OR(WEEKDAY(A15885)=1,WEEKDAY(A15885)=7,COUNTIF('2027祝日等（不使用）'!$A$1:$A$20,単年カーブ!A15885)=1),0,1)</f>
        <v>1</v>
      </c>
      <c r="O15885">
        <f t="shared" si="1737"/>
        <v>42</v>
      </c>
      <c r="P15885">
        <f t="shared" si="1742"/>
        <v>0</v>
      </c>
      <c r="Q15885">
        <f t="shared" si="1743"/>
        <v>0</v>
      </c>
    </row>
    <row r="15886" spans="1:17" ht="19.5" x14ac:dyDescent="0.4">
      <c r="A15886" s="33">
        <f t="shared" si="1738"/>
        <v>46808</v>
      </c>
      <c r="B15886" s="27" t="str">
        <f t="shared" si="1739"/>
        <v>(金)</v>
      </c>
      <c r="C15886" s="34">
        <v>0.875</v>
      </c>
      <c r="D15886" s="16" t="s">
        <v>18</v>
      </c>
      <c r="E15886" s="35">
        <v>0.89583333333333304</v>
      </c>
      <c r="F15886" s="50">
        <f>IF(COUNTIF('リスト（不使用）'!$A$5:$A$6,単年カーブ!$A$1),"希望数量入力ください",'単年（2027年度）'!$E$12*単年カーブ!$R$3+'単年（2027年度）'!$E$12*(1-単年カーブ!$R$3)*単年カーブ!Q15886)</f>
        <v>0</v>
      </c>
      <c r="G15886" s="47">
        <f t="shared" si="1740"/>
        <v>0</v>
      </c>
      <c r="M15886">
        <f t="shared" si="1741"/>
        <v>2</v>
      </c>
      <c r="N15886">
        <f>IF(OR(WEEKDAY(A15886)=1,WEEKDAY(A15886)=7,COUNTIF('2027祝日等（不使用）'!$A$1:$A$20,単年カーブ!A15886)=1),0,1)</f>
        <v>1</v>
      </c>
      <c r="O15886">
        <f t="shared" si="1737"/>
        <v>43</v>
      </c>
      <c r="P15886">
        <f t="shared" si="1742"/>
        <v>0</v>
      </c>
      <c r="Q15886">
        <f t="shared" si="1743"/>
        <v>0</v>
      </c>
    </row>
    <row r="15887" spans="1:17" ht="19.5" x14ac:dyDescent="0.4">
      <c r="A15887" s="33">
        <f t="shared" si="1738"/>
        <v>46808</v>
      </c>
      <c r="B15887" s="27" t="str">
        <f t="shared" si="1739"/>
        <v>(金)</v>
      </c>
      <c r="C15887" s="34">
        <v>0.89583333333333304</v>
      </c>
      <c r="D15887" s="16" t="s">
        <v>18</v>
      </c>
      <c r="E15887" s="35">
        <v>0.91666666666666696</v>
      </c>
      <c r="F15887" s="50">
        <f>IF(COUNTIF('リスト（不使用）'!$A$5:$A$6,単年カーブ!$A$1),"希望数量入力ください",'単年（2027年度）'!$E$12*単年カーブ!$R$3+'単年（2027年度）'!$E$12*(1-単年カーブ!$R$3)*単年カーブ!Q15887)</f>
        <v>0</v>
      </c>
      <c r="G15887" s="47">
        <f t="shared" si="1740"/>
        <v>0</v>
      </c>
      <c r="M15887">
        <f t="shared" si="1741"/>
        <v>2</v>
      </c>
      <c r="N15887">
        <f>IF(OR(WEEKDAY(A15887)=1,WEEKDAY(A15887)=7,COUNTIF('2027祝日等（不使用）'!$A$1:$A$20,単年カーブ!A15887)=1),0,1)</f>
        <v>1</v>
      </c>
      <c r="O15887">
        <f t="shared" si="1737"/>
        <v>44</v>
      </c>
      <c r="P15887">
        <f t="shared" si="1742"/>
        <v>0</v>
      </c>
      <c r="Q15887">
        <f t="shared" si="1743"/>
        <v>0</v>
      </c>
    </row>
    <row r="15888" spans="1:17" ht="19.5" x14ac:dyDescent="0.4">
      <c r="A15888" s="33">
        <f t="shared" si="1738"/>
        <v>46808</v>
      </c>
      <c r="B15888" s="27" t="str">
        <f t="shared" si="1739"/>
        <v>(金)</v>
      </c>
      <c r="C15888" s="34">
        <v>0.91666666666666696</v>
      </c>
      <c r="D15888" s="16" t="s">
        <v>18</v>
      </c>
      <c r="E15888" s="35">
        <v>0.9375</v>
      </c>
      <c r="F15888" s="50">
        <f>IF(COUNTIF('リスト（不使用）'!$A$5:$A$6,単年カーブ!$A$1),"希望数量入力ください",'単年（2027年度）'!$E$12*単年カーブ!$R$3+'単年（2027年度）'!$E$12*(1-単年カーブ!$R$3)*単年カーブ!Q15888)</f>
        <v>0</v>
      </c>
      <c r="G15888" s="47">
        <f t="shared" si="1740"/>
        <v>0</v>
      </c>
      <c r="M15888">
        <f t="shared" si="1741"/>
        <v>2</v>
      </c>
      <c r="N15888">
        <f>IF(OR(WEEKDAY(A15888)=1,WEEKDAY(A15888)=7,COUNTIF('2027祝日等（不使用）'!$A$1:$A$20,単年カーブ!A15888)=1),0,1)</f>
        <v>1</v>
      </c>
      <c r="O15888">
        <f t="shared" si="1737"/>
        <v>45</v>
      </c>
      <c r="P15888">
        <f t="shared" si="1742"/>
        <v>0</v>
      </c>
      <c r="Q15888">
        <f t="shared" si="1743"/>
        <v>0</v>
      </c>
    </row>
    <row r="15889" spans="1:17" ht="19.5" x14ac:dyDescent="0.4">
      <c r="A15889" s="33">
        <f t="shared" si="1738"/>
        <v>46808</v>
      </c>
      <c r="B15889" s="27" t="str">
        <f t="shared" si="1739"/>
        <v>(金)</v>
      </c>
      <c r="C15889" s="34">
        <v>0.9375</v>
      </c>
      <c r="D15889" s="16" t="s">
        <v>18</v>
      </c>
      <c r="E15889" s="35">
        <v>0.95833333333333304</v>
      </c>
      <c r="F15889" s="50">
        <f>IF(COUNTIF('リスト（不使用）'!$A$5:$A$6,単年カーブ!$A$1),"希望数量入力ください",'単年（2027年度）'!$E$12*単年カーブ!$R$3+'単年（2027年度）'!$E$12*(1-単年カーブ!$R$3)*単年カーブ!Q15889)</f>
        <v>0</v>
      </c>
      <c r="G15889" s="47">
        <f t="shared" si="1740"/>
        <v>0</v>
      </c>
      <c r="M15889">
        <f t="shared" si="1741"/>
        <v>2</v>
      </c>
      <c r="N15889">
        <f>IF(OR(WEEKDAY(A15889)=1,WEEKDAY(A15889)=7,COUNTIF('2027祝日等（不使用）'!$A$1:$A$20,単年カーブ!A15889)=1),0,1)</f>
        <v>1</v>
      </c>
      <c r="O15889">
        <f t="shared" si="1737"/>
        <v>46</v>
      </c>
      <c r="P15889">
        <f t="shared" si="1742"/>
        <v>0</v>
      </c>
      <c r="Q15889">
        <f t="shared" si="1743"/>
        <v>0</v>
      </c>
    </row>
    <row r="15890" spans="1:17" ht="19.5" x14ac:dyDescent="0.4">
      <c r="A15890" s="33">
        <f t="shared" si="1738"/>
        <v>46808</v>
      </c>
      <c r="B15890" s="27" t="str">
        <f t="shared" si="1739"/>
        <v>(金)</v>
      </c>
      <c r="C15890" s="34">
        <v>0.95833333333333304</v>
      </c>
      <c r="D15890" s="16" t="s">
        <v>18</v>
      </c>
      <c r="E15890" s="35">
        <v>0.97916666666666696</v>
      </c>
      <c r="F15890" s="50">
        <f>IF(COUNTIF('リスト（不使用）'!$A$5:$A$6,単年カーブ!$A$1),"希望数量入力ください",'単年（2027年度）'!$E$12*単年カーブ!$R$3+'単年（2027年度）'!$E$12*(1-単年カーブ!$R$3)*単年カーブ!Q15890)</f>
        <v>0</v>
      </c>
      <c r="G15890" s="47">
        <f t="shared" si="1740"/>
        <v>0</v>
      </c>
      <c r="M15890">
        <f t="shared" si="1741"/>
        <v>2</v>
      </c>
      <c r="N15890">
        <f>IF(OR(WEEKDAY(A15890)=1,WEEKDAY(A15890)=7,COUNTIF('2027祝日等（不使用）'!$A$1:$A$20,単年カーブ!A15890)=1),0,1)</f>
        <v>1</v>
      </c>
      <c r="O15890">
        <f t="shared" si="1737"/>
        <v>47</v>
      </c>
      <c r="P15890">
        <f t="shared" si="1742"/>
        <v>0</v>
      </c>
      <c r="Q15890">
        <f t="shared" si="1743"/>
        <v>0</v>
      </c>
    </row>
    <row r="15891" spans="1:17" ht="19.5" x14ac:dyDescent="0.4">
      <c r="A15891" s="33">
        <f t="shared" si="1738"/>
        <v>46808</v>
      </c>
      <c r="B15891" s="27" t="str">
        <f t="shared" si="1739"/>
        <v>(金)</v>
      </c>
      <c r="C15891" s="34">
        <v>0.97916666666666696</v>
      </c>
      <c r="D15891" s="16" t="s">
        <v>18</v>
      </c>
      <c r="E15891" s="35" t="s">
        <v>17</v>
      </c>
      <c r="F15891" s="50">
        <f>IF(COUNTIF('リスト（不使用）'!$A$5:$A$6,単年カーブ!$A$1),"希望数量入力ください",'単年（2027年度）'!$E$12*単年カーブ!$R$3+'単年（2027年度）'!$E$12*(1-単年カーブ!$R$3)*単年カーブ!Q15891)</f>
        <v>0</v>
      </c>
      <c r="G15891" s="47">
        <f t="shared" si="1740"/>
        <v>0</v>
      </c>
      <c r="M15891">
        <f t="shared" si="1741"/>
        <v>2</v>
      </c>
      <c r="N15891">
        <f>IF(OR(WEEKDAY(A15891)=1,WEEKDAY(A15891)=7,COUNTIF('2027祝日等（不使用）'!$A$1:$A$20,単年カーブ!A15891)=1),0,1)</f>
        <v>1</v>
      </c>
      <c r="O15891">
        <f t="shared" si="1737"/>
        <v>48</v>
      </c>
      <c r="P15891">
        <f t="shared" si="1742"/>
        <v>0</v>
      </c>
      <c r="Q15891">
        <f t="shared" si="1743"/>
        <v>0</v>
      </c>
    </row>
    <row r="15892" spans="1:17" ht="19.5" x14ac:dyDescent="0.4">
      <c r="A15892" s="33">
        <f t="shared" si="1738"/>
        <v>46809</v>
      </c>
      <c r="B15892" s="27" t="str">
        <f t="shared" si="1739"/>
        <v>(土)</v>
      </c>
      <c r="C15892" s="34">
        <v>0</v>
      </c>
      <c r="D15892" s="16" t="s">
        <v>18</v>
      </c>
      <c r="E15892" s="35">
        <v>2.0833333333333332E-2</v>
      </c>
      <c r="F15892" s="50">
        <f>IF(COUNTIF('リスト（不使用）'!$A$5:$A$6,単年カーブ!$A$1),"希望数量入力ください",'単年（2027年度）'!$E$12*単年カーブ!$R$3+'単年（2027年度）'!$E$12*(1-単年カーブ!$R$3)*単年カーブ!Q15892)</f>
        <v>0</v>
      </c>
      <c r="G15892" s="47">
        <f t="shared" si="1740"/>
        <v>0</v>
      </c>
      <c r="M15892">
        <f t="shared" si="1741"/>
        <v>2</v>
      </c>
      <c r="N15892">
        <f>IF(OR(WEEKDAY(A15892)=1,WEEKDAY(A15892)=7,COUNTIF('2027祝日等（不使用）'!$A$1:$A$20,単年カーブ!A15892)=1),0,1)</f>
        <v>0</v>
      </c>
      <c r="O15892">
        <f t="shared" si="1737"/>
        <v>1</v>
      </c>
      <c r="P15892">
        <f t="shared" si="1742"/>
        <v>0</v>
      </c>
      <c r="Q15892">
        <f t="shared" si="1743"/>
        <v>0</v>
      </c>
    </row>
    <row r="15893" spans="1:17" ht="19.5" x14ac:dyDescent="0.4">
      <c r="A15893" s="33">
        <f t="shared" si="1738"/>
        <v>46809</v>
      </c>
      <c r="B15893" s="27" t="str">
        <f t="shared" si="1739"/>
        <v>(土)</v>
      </c>
      <c r="C15893" s="34">
        <v>2.0833333333333332E-2</v>
      </c>
      <c r="D15893" s="16" t="s">
        <v>18</v>
      </c>
      <c r="E15893" s="35">
        <v>4.1666666666666664E-2</v>
      </c>
      <c r="F15893" s="50">
        <f>IF(COUNTIF('リスト（不使用）'!$A$5:$A$6,単年カーブ!$A$1),"希望数量入力ください",'単年（2027年度）'!$E$12*単年カーブ!$R$3+'単年（2027年度）'!$E$12*(1-単年カーブ!$R$3)*単年カーブ!Q15893)</f>
        <v>0</v>
      </c>
      <c r="G15893" s="47">
        <f t="shared" si="1740"/>
        <v>0</v>
      </c>
      <c r="M15893">
        <f t="shared" si="1741"/>
        <v>2</v>
      </c>
      <c r="N15893">
        <f>IF(OR(WEEKDAY(A15893)=1,WEEKDAY(A15893)=7,COUNTIF('2027祝日等（不使用）'!$A$1:$A$20,単年カーブ!A15893)=1),0,1)</f>
        <v>0</v>
      </c>
      <c r="O15893">
        <f t="shared" si="1737"/>
        <v>2</v>
      </c>
      <c r="P15893">
        <f t="shared" si="1742"/>
        <v>0</v>
      </c>
      <c r="Q15893">
        <f t="shared" si="1743"/>
        <v>0</v>
      </c>
    </row>
    <row r="15894" spans="1:17" ht="19.5" x14ac:dyDescent="0.4">
      <c r="A15894" s="33">
        <f t="shared" si="1738"/>
        <v>46809</v>
      </c>
      <c r="B15894" s="27" t="str">
        <f t="shared" si="1739"/>
        <v>(土)</v>
      </c>
      <c r="C15894" s="34">
        <v>4.1666666666666664E-2</v>
      </c>
      <c r="D15894" s="16" t="s">
        <v>18</v>
      </c>
      <c r="E15894" s="35">
        <v>6.25E-2</v>
      </c>
      <c r="F15894" s="50">
        <f>IF(COUNTIF('リスト（不使用）'!$A$5:$A$6,単年カーブ!$A$1),"希望数量入力ください",'単年（2027年度）'!$E$12*単年カーブ!$R$3+'単年（2027年度）'!$E$12*(1-単年カーブ!$R$3)*単年カーブ!Q15894)</f>
        <v>0</v>
      </c>
      <c r="G15894" s="47">
        <f t="shared" si="1740"/>
        <v>0</v>
      </c>
      <c r="M15894">
        <f t="shared" si="1741"/>
        <v>2</v>
      </c>
      <c r="N15894">
        <f>IF(OR(WEEKDAY(A15894)=1,WEEKDAY(A15894)=7,COUNTIF('2027祝日等（不使用）'!$A$1:$A$20,単年カーブ!A15894)=1),0,1)</f>
        <v>0</v>
      </c>
      <c r="O15894">
        <f t="shared" si="1737"/>
        <v>3</v>
      </c>
      <c r="P15894">
        <f t="shared" si="1742"/>
        <v>0</v>
      </c>
      <c r="Q15894">
        <f t="shared" si="1743"/>
        <v>0</v>
      </c>
    </row>
    <row r="15895" spans="1:17" ht="19.5" x14ac:dyDescent="0.4">
      <c r="A15895" s="33">
        <f t="shared" si="1738"/>
        <v>46809</v>
      </c>
      <c r="B15895" s="27" t="str">
        <f t="shared" si="1739"/>
        <v>(土)</v>
      </c>
      <c r="C15895" s="34">
        <v>6.25E-2</v>
      </c>
      <c r="D15895" s="16" t="s">
        <v>18</v>
      </c>
      <c r="E15895" s="35">
        <v>8.3333333333333301E-2</v>
      </c>
      <c r="F15895" s="50">
        <f>IF(COUNTIF('リスト（不使用）'!$A$5:$A$6,単年カーブ!$A$1),"希望数量入力ください",'単年（2027年度）'!$E$12*単年カーブ!$R$3+'単年（2027年度）'!$E$12*(1-単年カーブ!$R$3)*単年カーブ!Q15895)</f>
        <v>0</v>
      </c>
      <c r="G15895" s="47">
        <f t="shared" si="1740"/>
        <v>0</v>
      </c>
      <c r="M15895">
        <f t="shared" si="1741"/>
        <v>2</v>
      </c>
      <c r="N15895">
        <f>IF(OR(WEEKDAY(A15895)=1,WEEKDAY(A15895)=7,COUNTIF('2027祝日等（不使用）'!$A$1:$A$20,単年カーブ!A15895)=1),0,1)</f>
        <v>0</v>
      </c>
      <c r="O15895">
        <f t="shared" si="1737"/>
        <v>4</v>
      </c>
      <c r="P15895">
        <f t="shared" si="1742"/>
        <v>0</v>
      </c>
      <c r="Q15895">
        <f t="shared" si="1743"/>
        <v>0</v>
      </c>
    </row>
    <row r="15896" spans="1:17" ht="19.5" x14ac:dyDescent="0.4">
      <c r="A15896" s="33">
        <f t="shared" si="1738"/>
        <v>46809</v>
      </c>
      <c r="B15896" s="27" t="str">
        <f t="shared" si="1739"/>
        <v>(土)</v>
      </c>
      <c r="C15896" s="34">
        <v>8.3333333333333301E-2</v>
      </c>
      <c r="D15896" s="16" t="s">
        <v>18</v>
      </c>
      <c r="E15896" s="35">
        <v>0.104166666666667</v>
      </c>
      <c r="F15896" s="50">
        <f>IF(COUNTIF('リスト（不使用）'!$A$5:$A$6,単年カーブ!$A$1),"希望数量入力ください",'単年（2027年度）'!$E$12*単年カーブ!$R$3+'単年（2027年度）'!$E$12*(1-単年カーブ!$R$3)*単年カーブ!Q15896)</f>
        <v>0</v>
      </c>
      <c r="G15896" s="47">
        <f t="shared" si="1740"/>
        <v>0</v>
      </c>
      <c r="M15896">
        <f t="shared" si="1741"/>
        <v>2</v>
      </c>
      <c r="N15896">
        <f>IF(OR(WEEKDAY(A15896)=1,WEEKDAY(A15896)=7,COUNTIF('2027祝日等（不使用）'!$A$1:$A$20,単年カーブ!A15896)=1),0,1)</f>
        <v>0</v>
      </c>
      <c r="O15896">
        <f t="shared" si="1737"/>
        <v>5</v>
      </c>
      <c r="P15896">
        <f t="shared" si="1742"/>
        <v>0</v>
      </c>
      <c r="Q15896">
        <f t="shared" si="1743"/>
        <v>0</v>
      </c>
    </row>
    <row r="15897" spans="1:17" ht="19.5" x14ac:dyDescent="0.4">
      <c r="A15897" s="33">
        <f t="shared" si="1738"/>
        <v>46809</v>
      </c>
      <c r="B15897" s="27" t="str">
        <f t="shared" si="1739"/>
        <v>(土)</v>
      </c>
      <c r="C15897" s="34">
        <v>0.104166666666667</v>
      </c>
      <c r="D15897" s="16" t="s">
        <v>18</v>
      </c>
      <c r="E15897" s="35">
        <v>0.125</v>
      </c>
      <c r="F15897" s="50">
        <f>IF(COUNTIF('リスト（不使用）'!$A$5:$A$6,単年カーブ!$A$1),"希望数量入力ください",'単年（2027年度）'!$E$12*単年カーブ!$R$3+'単年（2027年度）'!$E$12*(1-単年カーブ!$R$3)*単年カーブ!Q15897)</f>
        <v>0</v>
      </c>
      <c r="G15897" s="47">
        <f t="shared" si="1740"/>
        <v>0</v>
      </c>
      <c r="M15897">
        <f t="shared" si="1741"/>
        <v>2</v>
      </c>
      <c r="N15897">
        <f>IF(OR(WEEKDAY(A15897)=1,WEEKDAY(A15897)=7,COUNTIF('2027祝日等（不使用）'!$A$1:$A$20,単年カーブ!A15897)=1),0,1)</f>
        <v>0</v>
      </c>
      <c r="O15897">
        <f t="shared" si="1737"/>
        <v>6</v>
      </c>
      <c r="P15897">
        <f t="shared" si="1742"/>
        <v>0</v>
      </c>
      <c r="Q15897">
        <f t="shared" si="1743"/>
        <v>0</v>
      </c>
    </row>
    <row r="15898" spans="1:17" ht="19.5" x14ac:dyDescent="0.4">
      <c r="A15898" s="33">
        <f t="shared" si="1738"/>
        <v>46809</v>
      </c>
      <c r="B15898" s="27" t="str">
        <f t="shared" si="1739"/>
        <v>(土)</v>
      </c>
      <c r="C15898" s="34">
        <v>0.125</v>
      </c>
      <c r="D15898" s="16" t="s">
        <v>18</v>
      </c>
      <c r="E15898" s="35">
        <v>0.14583333333333301</v>
      </c>
      <c r="F15898" s="50">
        <f>IF(COUNTIF('リスト（不使用）'!$A$5:$A$6,単年カーブ!$A$1),"希望数量入力ください",'単年（2027年度）'!$E$12*単年カーブ!$R$3+'単年（2027年度）'!$E$12*(1-単年カーブ!$R$3)*単年カーブ!Q15898)</f>
        <v>0</v>
      </c>
      <c r="G15898" s="47">
        <f t="shared" si="1740"/>
        <v>0</v>
      </c>
      <c r="M15898">
        <f t="shared" si="1741"/>
        <v>2</v>
      </c>
      <c r="N15898">
        <f>IF(OR(WEEKDAY(A15898)=1,WEEKDAY(A15898)=7,COUNTIF('2027祝日等（不使用）'!$A$1:$A$20,単年カーブ!A15898)=1),0,1)</f>
        <v>0</v>
      </c>
      <c r="O15898">
        <f t="shared" si="1737"/>
        <v>7</v>
      </c>
      <c r="P15898">
        <f t="shared" si="1742"/>
        <v>0</v>
      </c>
      <c r="Q15898">
        <f t="shared" si="1743"/>
        <v>0</v>
      </c>
    </row>
    <row r="15899" spans="1:17" ht="19.5" x14ac:dyDescent="0.4">
      <c r="A15899" s="33">
        <f t="shared" si="1738"/>
        <v>46809</v>
      </c>
      <c r="B15899" s="27" t="str">
        <f t="shared" si="1739"/>
        <v>(土)</v>
      </c>
      <c r="C15899" s="34">
        <v>0.14583333333333301</v>
      </c>
      <c r="D15899" s="16" t="s">
        <v>18</v>
      </c>
      <c r="E15899" s="35">
        <v>0.16666666666666699</v>
      </c>
      <c r="F15899" s="50">
        <f>IF(COUNTIF('リスト（不使用）'!$A$5:$A$6,単年カーブ!$A$1),"希望数量入力ください",'単年（2027年度）'!$E$12*単年カーブ!$R$3+'単年（2027年度）'!$E$12*(1-単年カーブ!$R$3)*単年カーブ!Q15899)</f>
        <v>0</v>
      </c>
      <c r="G15899" s="47">
        <f t="shared" si="1740"/>
        <v>0</v>
      </c>
      <c r="M15899">
        <f t="shared" si="1741"/>
        <v>2</v>
      </c>
      <c r="N15899">
        <f>IF(OR(WEEKDAY(A15899)=1,WEEKDAY(A15899)=7,COUNTIF('2027祝日等（不使用）'!$A$1:$A$20,単年カーブ!A15899)=1),0,1)</f>
        <v>0</v>
      </c>
      <c r="O15899">
        <f t="shared" si="1737"/>
        <v>8</v>
      </c>
      <c r="P15899">
        <f t="shared" si="1742"/>
        <v>0</v>
      </c>
      <c r="Q15899">
        <f t="shared" si="1743"/>
        <v>0</v>
      </c>
    </row>
    <row r="15900" spans="1:17" ht="19.5" x14ac:dyDescent="0.4">
      <c r="A15900" s="33">
        <f t="shared" si="1738"/>
        <v>46809</v>
      </c>
      <c r="B15900" s="27" t="str">
        <f t="shared" si="1739"/>
        <v>(土)</v>
      </c>
      <c r="C15900" s="34">
        <v>0.16666666666666699</v>
      </c>
      <c r="D15900" s="16" t="s">
        <v>18</v>
      </c>
      <c r="E15900" s="35">
        <v>0.1875</v>
      </c>
      <c r="F15900" s="50">
        <f>IF(COUNTIF('リスト（不使用）'!$A$5:$A$6,単年カーブ!$A$1),"希望数量入力ください",'単年（2027年度）'!$E$12*単年カーブ!$R$3+'単年（2027年度）'!$E$12*(1-単年カーブ!$R$3)*単年カーブ!Q15900)</f>
        <v>0</v>
      </c>
      <c r="G15900" s="47">
        <f t="shared" si="1740"/>
        <v>0</v>
      </c>
      <c r="M15900">
        <f t="shared" si="1741"/>
        <v>2</v>
      </c>
      <c r="N15900">
        <f>IF(OR(WEEKDAY(A15900)=1,WEEKDAY(A15900)=7,COUNTIF('2027祝日等（不使用）'!$A$1:$A$20,単年カーブ!A15900)=1),0,1)</f>
        <v>0</v>
      </c>
      <c r="O15900">
        <f t="shared" si="1737"/>
        <v>9</v>
      </c>
      <c r="P15900">
        <f t="shared" si="1742"/>
        <v>0</v>
      </c>
      <c r="Q15900">
        <f t="shared" si="1743"/>
        <v>0</v>
      </c>
    </row>
    <row r="15901" spans="1:17" ht="19.5" x14ac:dyDescent="0.4">
      <c r="A15901" s="33">
        <f t="shared" si="1738"/>
        <v>46809</v>
      </c>
      <c r="B15901" s="27" t="str">
        <f t="shared" si="1739"/>
        <v>(土)</v>
      </c>
      <c r="C15901" s="34">
        <v>0.1875</v>
      </c>
      <c r="D15901" s="16" t="s">
        <v>18</v>
      </c>
      <c r="E15901" s="35">
        <v>0.20833333333333301</v>
      </c>
      <c r="F15901" s="50">
        <f>IF(COUNTIF('リスト（不使用）'!$A$5:$A$6,単年カーブ!$A$1),"希望数量入力ください",'単年（2027年度）'!$E$12*単年カーブ!$R$3+'単年（2027年度）'!$E$12*(1-単年カーブ!$R$3)*単年カーブ!Q15901)</f>
        <v>0</v>
      </c>
      <c r="G15901" s="47">
        <f t="shared" si="1740"/>
        <v>0</v>
      </c>
      <c r="M15901">
        <f t="shared" si="1741"/>
        <v>2</v>
      </c>
      <c r="N15901">
        <f>IF(OR(WEEKDAY(A15901)=1,WEEKDAY(A15901)=7,COUNTIF('2027祝日等（不使用）'!$A$1:$A$20,単年カーブ!A15901)=1),0,1)</f>
        <v>0</v>
      </c>
      <c r="O15901">
        <f t="shared" si="1737"/>
        <v>10</v>
      </c>
      <c r="P15901">
        <f t="shared" si="1742"/>
        <v>0</v>
      </c>
      <c r="Q15901">
        <f t="shared" si="1743"/>
        <v>0</v>
      </c>
    </row>
    <row r="15902" spans="1:17" ht="19.5" x14ac:dyDescent="0.4">
      <c r="A15902" s="33">
        <f t="shared" si="1738"/>
        <v>46809</v>
      </c>
      <c r="B15902" s="27" t="str">
        <f t="shared" si="1739"/>
        <v>(土)</v>
      </c>
      <c r="C15902" s="34">
        <v>0.20833333333333301</v>
      </c>
      <c r="D15902" s="16" t="s">
        <v>18</v>
      </c>
      <c r="E15902" s="35">
        <v>0.22916666666666699</v>
      </c>
      <c r="F15902" s="50">
        <f>IF(COUNTIF('リスト（不使用）'!$A$5:$A$6,単年カーブ!$A$1),"希望数量入力ください",'単年（2027年度）'!$E$12*単年カーブ!$R$3+'単年（2027年度）'!$E$12*(1-単年カーブ!$R$3)*単年カーブ!Q15902)</f>
        <v>0</v>
      </c>
      <c r="G15902" s="47">
        <f t="shared" si="1740"/>
        <v>0</v>
      </c>
      <c r="M15902">
        <f t="shared" si="1741"/>
        <v>2</v>
      </c>
      <c r="N15902">
        <f>IF(OR(WEEKDAY(A15902)=1,WEEKDAY(A15902)=7,COUNTIF('2027祝日等（不使用）'!$A$1:$A$20,単年カーブ!A15902)=1),0,1)</f>
        <v>0</v>
      </c>
      <c r="O15902">
        <f t="shared" si="1737"/>
        <v>11</v>
      </c>
      <c r="P15902">
        <f t="shared" si="1742"/>
        <v>0</v>
      </c>
      <c r="Q15902">
        <f t="shared" si="1743"/>
        <v>0</v>
      </c>
    </row>
    <row r="15903" spans="1:17" ht="19.5" x14ac:dyDescent="0.4">
      <c r="A15903" s="33">
        <f t="shared" si="1738"/>
        <v>46809</v>
      </c>
      <c r="B15903" s="27" t="str">
        <f t="shared" si="1739"/>
        <v>(土)</v>
      </c>
      <c r="C15903" s="34">
        <v>0.22916666666666699</v>
      </c>
      <c r="D15903" s="16" t="s">
        <v>18</v>
      </c>
      <c r="E15903" s="35">
        <v>0.25</v>
      </c>
      <c r="F15903" s="50">
        <f>IF(COUNTIF('リスト（不使用）'!$A$5:$A$6,単年カーブ!$A$1),"希望数量入力ください",'単年（2027年度）'!$E$12*単年カーブ!$R$3+'単年（2027年度）'!$E$12*(1-単年カーブ!$R$3)*単年カーブ!Q15903)</f>
        <v>0</v>
      </c>
      <c r="G15903" s="47">
        <f t="shared" si="1740"/>
        <v>0</v>
      </c>
      <c r="M15903">
        <f t="shared" si="1741"/>
        <v>2</v>
      </c>
      <c r="N15903">
        <f>IF(OR(WEEKDAY(A15903)=1,WEEKDAY(A15903)=7,COUNTIF('2027祝日等（不使用）'!$A$1:$A$20,単年カーブ!A15903)=1),0,1)</f>
        <v>0</v>
      </c>
      <c r="O15903">
        <f t="shared" si="1737"/>
        <v>12</v>
      </c>
      <c r="P15903">
        <f t="shared" si="1742"/>
        <v>0</v>
      </c>
      <c r="Q15903">
        <f t="shared" si="1743"/>
        <v>0</v>
      </c>
    </row>
    <row r="15904" spans="1:17" ht="19.5" x14ac:dyDescent="0.4">
      <c r="A15904" s="33">
        <f t="shared" si="1738"/>
        <v>46809</v>
      </c>
      <c r="B15904" s="27" t="str">
        <f t="shared" si="1739"/>
        <v>(土)</v>
      </c>
      <c r="C15904" s="34">
        <v>0.25</v>
      </c>
      <c r="D15904" s="16" t="s">
        <v>18</v>
      </c>
      <c r="E15904" s="35">
        <v>0.27083333333333298</v>
      </c>
      <c r="F15904" s="50">
        <f>IF(COUNTIF('リスト（不使用）'!$A$5:$A$6,単年カーブ!$A$1),"希望数量入力ください",'単年（2027年度）'!$E$12*単年カーブ!$R$3+'単年（2027年度）'!$E$12*(1-単年カーブ!$R$3)*単年カーブ!Q15904)</f>
        <v>0</v>
      </c>
      <c r="G15904" s="47">
        <f t="shared" si="1740"/>
        <v>0</v>
      </c>
      <c r="M15904">
        <f t="shared" si="1741"/>
        <v>2</v>
      </c>
      <c r="N15904">
        <f>IF(OR(WEEKDAY(A15904)=1,WEEKDAY(A15904)=7,COUNTIF('2027祝日等（不使用）'!$A$1:$A$20,単年カーブ!A15904)=1),0,1)</f>
        <v>0</v>
      </c>
      <c r="O15904">
        <f t="shared" si="1737"/>
        <v>13</v>
      </c>
      <c r="P15904">
        <f t="shared" si="1742"/>
        <v>0</v>
      </c>
      <c r="Q15904">
        <f t="shared" si="1743"/>
        <v>0</v>
      </c>
    </row>
    <row r="15905" spans="1:17" ht="19.5" x14ac:dyDescent="0.4">
      <c r="A15905" s="33">
        <f t="shared" si="1738"/>
        <v>46809</v>
      </c>
      <c r="B15905" s="27" t="str">
        <f t="shared" si="1739"/>
        <v>(土)</v>
      </c>
      <c r="C15905" s="34">
        <v>0.27083333333333298</v>
      </c>
      <c r="D15905" s="16" t="s">
        <v>18</v>
      </c>
      <c r="E15905" s="35">
        <v>0.29166666666666702</v>
      </c>
      <c r="F15905" s="50">
        <f>IF(COUNTIF('リスト（不使用）'!$A$5:$A$6,単年カーブ!$A$1),"希望数量入力ください",'単年（2027年度）'!$E$12*単年カーブ!$R$3+'単年（2027年度）'!$E$12*(1-単年カーブ!$R$3)*単年カーブ!Q15905)</f>
        <v>0</v>
      </c>
      <c r="G15905" s="47">
        <f t="shared" si="1740"/>
        <v>0</v>
      </c>
      <c r="M15905">
        <f t="shared" si="1741"/>
        <v>2</v>
      </c>
      <c r="N15905">
        <f>IF(OR(WEEKDAY(A15905)=1,WEEKDAY(A15905)=7,COUNTIF('2027祝日等（不使用）'!$A$1:$A$20,単年カーブ!A15905)=1),0,1)</f>
        <v>0</v>
      </c>
      <c r="O15905">
        <f t="shared" si="1737"/>
        <v>14</v>
      </c>
      <c r="P15905">
        <f t="shared" si="1742"/>
        <v>0</v>
      </c>
      <c r="Q15905">
        <f t="shared" si="1743"/>
        <v>0</v>
      </c>
    </row>
    <row r="15906" spans="1:17" ht="19.5" x14ac:dyDescent="0.4">
      <c r="A15906" s="33">
        <f t="shared" si="1738"/>
        <v>46809</v>
      </c>
      <c r="B15906" s="27" t="str">
        <f t="shared" si="1739"/>
        <v>(土)</v>
      </c>
      <c r="C15906" s="34">
        <v>0.29166666666666702</v>
      </c>
      <c r="D15906" s="16" t="s">
        <v>18</v>
      </c>
      <c r="E15906" s="35">
        <v>0.3125</v>
      </c>
      <c r="F15906" s="50">
        <f>IF(COUNTIF('リスト（不使用）'!$A$5:$A$6,単年カーブ!$A$1),"希望数量入力ください",'単年（2027年度）'!$E$12*単年カーブ!$R$3+'単年（2027年度）'!$E$12*(1-単年カーブ!$R$3)*単年カーブ!Q15906)</f>
        <v>0</v>
      </c>
      <c r="G15906" s="47">
        <f t="shared" si="1740"/>
        <v>0</v>
      </c>
      <c r="M15906">
        <f t="shared" si="1741"/>
        <v>2</v>
      </c>
      <c r="N15906">
        <f>IF(OR(WEEKDAY(A15906)=1,WEEKDAY(A15906)=7,COUNTIF('2027祝日等（不使用）'!$A$1:$A$20,単年カーブ!A15906)=1),0,1)</f>
        <v>0</v>
      </c>
      <c r="O15906">
        <f t="shared" si="1737"/>
        <v>15</v>
      </c>
      <c r="P15906">
        <f t="shared" si="1742"/>
        <v>0</v>
      </c>
      <c r="Q15906">
        <f t="shared" si="1743"/>
        <v>0</v>
      </c>
    </row>
    <row r="15907" spans="1:17" ht="19.5" x14ac:dyDescent="0.4">
      <c r="A15907" s="33">
        <f t="shared" si="1738"/>
        <v>46809</v>
      </c>
      <c r="B15907" s="27" t="str">
        <f t="shared" si="1739"/>
        <v>(土)</v>
      </c>
      <c r="C15907" s="34">
        <v>0.3125</v>
      </c>
      <c r="D15907" s="16" t="s">
        <v>18</v>
      </c>
      <c r="E15907" s="35">
        <v>0.33333333333333298</v>
      </c>
      <c r="F15907" s="50">
        <f>IF(COUNTIF('リスト（不使用）'!$A$5:$A$6,単年カーブ!$A$1),"希望数量入力ください",'単年（2027年度）'!$E$12*単年カーブ!$R$3+'単年（2027年度）'!$E$12*(1-単年カーブ!$R$3)*単年カーブ!Q15907)</f>
        <v>0</v>
      </c>
      <c r="G15907" s="47">
        <f t="shared" si="1740"/>
        <v>0</v>
      </c>
      <c r="M15907">
        <f t="shared" si="1741"/>
        <v>2</v>
      </c>
      <c r="N15907">
        <f>IF(OR(WEEKDAY(A15907)=1,WEEKDAY(A15907)=7,COUNTIF('2027祝日等（不使用）'!$A$1:$A$20,単年カーブ!A15907)=1),0,1)</f>
        <v>0</v>
      </c>
      <c r="O15907">
        <f t="shared" si="1737"/>
        <v>16</v>
      </c>
      <c r="P15907">
        <f t="shared" si="1742"/>
        <v>0</v>
      </c>
      <c r="Q15907">
        <f t="shared" si="1743"/>
        <v>0</v>
      </c>
    </row>
    <row r="15908" spans="1:17" ht="19.5" x14ac:dyDescent="0.4">
      <c r="A15908" s="33">
        <f t="shared" si="1738"/>
        <v>46809</v>
      </c>
      <c r="B15908" s="27" t="str">
        <f t="shared" si="1739"/>
        <v>(土)</v>
      </c>
      <c r="C15908" s="34">
        <v>0.33333333333333298</v>
      </c>
      <c r="D15908" s="16" t="s">
        <v>18</v>
      </c>
      <c r="E15908" s="35">
        <v>0.35416666666666702</v>
      </c>
      <c r="F15908" s="50">
        <f>IF(COUNTIF('リスト（不使用）'!$A$5:$A$6,単年カーブ!$A$1),"希望数量入力ください",'単年（2027年度）'!$E$12*単年カーブ!$R$3+'単年（2027年度）'!$E$12*(1-単年カーブ!$R$3)*単年カーブ!Q15908)</f>
        <v>0</v>
      </c>
      <c r="G15908" s="47">
        <f t="shared" si="1740"/>
        <v>0</v>
      </c>
      <c r="M15908">
        <f t="shared" si="1741"/>
        <v>2</v>
      </c>
      <c r="N15908">
        <f>IF(OR(WEEKDAY(A15908)=1,WEEKDAY(A15908)=7,COUNTIF('2027祝日等（不使用）'!$A$1:$A$20,単年カーブ!A15908)=1),0,1)</f>
        <v>0</v>
      </c>
      <c r="O15908">
        <f t="shared" si="1737"/>
        <v>17</v>
      </c>
      <c r="P15908">
        <f t="shared" si="1742"/>
        <v>1</v>
      </c>
      <c r="Q15908">
        <f t="shared" si="1743"/>
        <v>0</v>
      </c>
    </row>
    <row r="15909" spans="1:17" ht="19.5" x14ac:dyDescent="0.4">
      <c r="A15909" s="33">
        <f t="shared" si="1738"/>
        <v>46809</v>
      </c>
      <c r="B15909" s="27" t="str">
        <f t="shared" si="1739"/>
        <v>(土)</v>
      </c>
      <c r="C15909" s="34">
        <v>0.35416666666666702</v>
      </c>
      <c r="D15909" s="16" t="s">
        <v>18</v>
      </c>
      <c r="E15909" s="35">
        <v>0.375</v>
      </c>
      <c r="F15909" s="50">
        <f>IF(COUNTIF('リスト（不使用）'!$A$5:$A$6,単年カーブ!$A$1),"希望数量入力ください",'単年（2027年度）'!$E$12*単年カーブ!$R$3+'単年（2027年度）'!$E$12*(1-単年カーブ!$R$3)*単年カーブ!Q15909)</f>
        <v>0</v>
      </c>
      <c r="G15909" s="47">
        <f t="shared" si="1740"/>
        <v>0</v>
      </c>
      <c r="M15909">
        <f t="shared" si="1741"/>
        <v>2</v>
      </c>
      <c r="N15909">
        <f>IF(OR(WEEKDAY(A15909)=1,WEEKDAY(A15909)=7,COUNTIF('2027祝日等（不使用）'!$A$1:$A$20,単年カーブ!A15909)=1),0,1)</f>
        <v>0</v>
      </c>
      <c r="O15909">
        <f t="shared" si="1737"/>
        <v>18</v>
      </c>
      <c r="P15909">
        <f t="shared" si="1742"/>
        <v>1</v>
      </c>
      <c r="Q15909">
        <f t="shared" si="1743"/>
        <v>0</v>
      </c>
    </row>
    <row r="15910" spans="1:17" ht="19.5" x14ac:dyDescent="0.4">
      <c r="A15910" s="33">
        <f t="shared" si="1738"/>
        <v>46809</v>
      </c>
      <c r="B15910" s="27" t="str">
        <f t="shared" si="1739"/>
        <v>(土)</v>
      </c>
      <c r="C15910" s="34">
        <v>0.375</v>
      </c>
      <c r="D15910" s="16" t="s">
        <v>18</v>
      </c>
      <c r="E15910" s="35">
        <v>0.39583333333333298</v>
      </c>
      <c r="F15910" s="50">
        <f>IF(COUNTIF('リスト（不使用）'!$A$5:$A$6,単年カーブ!$A$1),"希望数量入力ください",'単年（2027年度）'!$E$12*単年カーブ!$R$3+'単年（2027年度）'!$E$12*(1-単年カーブ!$R$3)*単年カーブ!Q15910)</f>
        <v>0</v>
      </c>
      <c r="G15910" s="47">
        <f t="shared" si="1740"/>
        <v>0</v>
      </c>
      <c r="M15910">
        <f t="shared" si="1741"/>
        <v>2</v>
      </c>
      <c r="N15910">
        <f>IF(OR(WEEKDAY(A15910)=1,WEEKDAY(A15910)=7,COUNTIF('2027祝日等（不使用）'!$A$1:$A$20,単年カーブ!A15910)=1),0,1)</f>
        <v>0</v>
      </c>
      <c r="O15910">
        <f t="shared" si="1737"/>
        <v>19</v>
      </c>
      <c r="P15910">
        <f t="shared" si="1742"/>
        <v>1</v>
      </c>
      <c r="Q15910">
        <f t="shared" si="1743"/>
        <v>0</v>
      </c>
    </row>
    <row r="15911" spans="1:17" ht="19.5" x14ac:dyDescent="0.4">
      <c r="A15911" s="33">
        <f t="shared" si="1738"/>
        <v>46809</v>
      </c>
      <c r="B15911" s="27" t="str">
        <f t="shared" si="1739"/>
        <v>(土)</v>
      </c>
      <c r="C15911" s="34">
        <v>0.39583333333333298</v>
      </c>
      <c r="D15911" s="16" t="s">
        <v>18</v>
      </c>
      <c r="E15911" s="35">
        <v>0.41666666666666702</v>
      </c>
      <c r="F15911" s="50">
        <f>IF(COUNTIF('リスト（不使用）'!$A$5:$A$6,単年カーブ!$A$1),"希望数量入力ください",'単年（2027年度）'!$E$12*単年カーブ!$R$3+'単年（2027年度）'!$E$12*(1-単年カーブ!$R$3)*単年カーブ!Q15911)</f>
        <v>0</v>
      </c>
      <c r="G15911" s="47">
        <f t="shared" si="1740"/>
        <v>0</v>
      </c>
      <c r="M15911">
        <f t="shared" si="1741"/>
        <v>2</v>
      </c>
      <c r="N15911">
        <f>IF(OR(WEEKDAY(A15911)=1,WEEKDAY(A15911)=7,COUNTIF('2027祝日等（不使用）'!$A$1:$A$20,単年カーブ!A15911)=1),0,1)</f>
        <v>0</v>
      </c>
      <c r="O15911">
        <f t="shared" si="1737"/>
        <v>20</v>
      </c>
      <c r="P15911">
        <f t="shared" si="1742"/>
        <v>1</v>
      </c>
      <c r="Q15911">
        <f t="shared" si="1743"/>
        <v>0</v>
      </c>
    </row>
    <row r="15912" spans="1:17" ht="19.5" x14ac:dyDescent="0.4">
      <c r="A15912" s="33">
        <f t="shared" si="1738"/>
        <v>46809</v>
      </c>
      <c r="B15912" s="27" t="str">
        <f t="shared" si="1739"/>
        <v>(土)</v>
      </c>
      <c r="C15912" s="34">
        <v>0.41666666666666702</v>
      </c>
      <c r="D15912" s="16" t="s">
        <v>18</v>
      </c>
      <c r="E15912" s="35">
        <v>0.4375</v>
      </c>
      <c r="F15912" s="50">
        <f>IF(COUNTIF('リスト（不使用）'!$A$5:$A$6,単年カーブ!$A$1),"希望数量入力ください",'単年（2027年度）'!$E$12*単年カーブ!$R$3+'単年（2027年度）'!$E$12*(1-単年カーブ!$R$3)*単年カーブ!Q15912)</f>
        <v>0</v>
      </c>
      <c r="G15912" s="47">
        <f t="shared" si="1740"/>
        <v>0</v>
      </c>
      <c r="M15912">
        <f t="shared" si="1741"/>
        <v>2</v>
      </c>
      <c r="N15912">
        <f>IF(OR(WEEKDAY(A15912)=1,WEEKDAY(A15912)=7,COUNTIF('2027祝日等（不使用）'!$A$1:$A$20,単年カーブ!A15912)=1),0,1)</f>
        <v>0</v>
      </c>
      <c r="O15912">
        <f t="shared" si="1737"/>
        <v>21</v>
      </c>
      <c r="P15912">
        <f t="shared" si="1742"/>
        <v>1</v>
      </c>
      <c r="Q15912">
        <f t="shared" si="1743"/>
        <v>0</v>
      </c>
    </row>
    <row r="15913" spans="1:17" ht="19.5" x14ac:dyDescent="0.4">
      <c r="A15913" s="33">
        <f t="shared" si="1738"/>
        <v>46809</v>
      </c>
      <c r="B15913" s="27" t="str">
        <f t="shared" si="1739"/>
        <v>(土)</v>
      </c>
      <c r="C15913" s="34">
        <v>0.4375</v>
      </c>
      <c r="D15913" s="16" t="s">
        <v>18</v>
      </c>
      <c r="E15913" s="35">
        <v>0.45833333333333298</v>
      </c>
      <c r="F15913" s="50">
        <f>IF(COUNTIF('リスト（不使用）'!$A$5:$A$6,単年カーブ!$A$1),"希望数量入力ください",'単年（2027年度）'!$E$12*単年カーブ!$R$3+'単年（2027年度）'!$E$12*(1-単年カーブ!$R$3)*単年カーブ!Q15913)</f>
        <v>0</v>
      </c>
      <c r="G15913" s="47">
        <f t="shared" si="1740"/>
        <v>0</v>
      </c>
      <c r="M15913">
        <f t="shared" si="1741"/>
        <v>2</v>
      </c>
      <c r="N15913">
        <f>IF(OR(WEEKDAY(A15913)=1,WEEKDAY(A15913)=7,COUNTIF('2027祝日等（不使用）'!$A$1:$A$20,単年カーブ!A15913)=1),0,1)</f>
        <v>0</v>
      </c>
      <c r="O15913">
        <f t="shared" si="1737"/>
        <v>22</v>
      </c>
      <c r="P15913">
        <f t="shared" si="1742"/>
        <v>1</v>
      </c>
      <c r="Q15913">
        <f t="shared" si="1743"/>
        <v>0</v>
      </c>
    </row>
    <row r="15914" spans="1:17" ht="19.5" x14ac:dyDescent="0.4">
      <c r="A15914" s="33">
        <f t="shared" si="1738"/>
        <v>46809</v>
      </c>
      <c r="B15914" s="27" t="str">
        <f t="shared" si="1739"/>
        <v>(土)</v>
      </c>
      <c r="C15914" s="34">
        <v>0.45833333333333298</v>
      </c>
      <c r="D15914" s="16" t="s">
        <v>18</v>
      </c>
      <c r="E15914" s="35">
        <v>0.47916666666666702</v>
      </c>
      <c r="F15914" s="50">
        <f>IF(COUNTIF('リスト（不使用）'!$A$5:$A$6,単年カーブ!$A$1),"希望数量入力ください",'単年（2027年度）'!$E$12*単年カーブ!$R$3+'単年（2027年度）'!$E$12*(1-単年カーブ!$R$3)*単年カーブ!Q15914)</f>
        <v>0</v>
      </c>
      <c r="G15914" s="47">
        <f t="shared" si="1740"/>
        <v>0</v>
      </c>
      <c r="M15914">
        <f t="shared" si="1741"/>
        <v>2</v>
      </c>
      <c r="N15914">
        <f>IF(OR(WEEKDAY(A15914)=1,WEEKDAY(A15914)=7,COUNTIF('2027祝日等（不使用）'!$A$1:$A$20,単年カーブ!A15914)=1),0,1)</f>
        <v>0</v>
      </c>
      <c r="O15914">
        <f t="shared" si="1737"/>
        <v>23</v>
      </c>
      <c r="P15914">
        <f t="shared" si="1742"/>
        <v>1</v>
      </c>
      <c r="Q15914">
        <f t="shared" si="1743"/>
        <v>0</v>
      </c>
    </row>
    <row r="15915" spans="1:17" ht="19.5" x14ac:dyDescent="0.4">
      <c r="A15915" s="33">
        <f t="shared" si="1738"/>
        <v>46809</v>
      </c>
      <c r="B15915" s="27" t="str">
        <f t="shared" si="1739"/>
        <v>(土)</v>
      </c>
      <c r="C15915" s="34">
        <v>0.47916666666666702</v>
      </c>
      <c r="D15915" s="16" t="s">
        <v>18</v>
      </c>
      <c r="E15915" s="35">
        <v>0.5</v>
      </c>
      <c r="F15915" s="50">
        <f>IF(COUNTIF('リスト（不使用）'!$A$5:$A$6,単年カーブ!$A$1),"希望数量入力ください",'単年（2027年度）'!$E$12*単年カーブ!$R$3+'単年（2027年度）'!$E$12*(1-単年カーブ!$R$3)*単年カーブ!Q15915)</f>
        <v>0</v>
      </c>
      <c r="G15915" s="47">
        <f t="shared" si="1740"/>
        <v>0</v>
      </c>
      <c r="M15915">
        <f t="shared" si="1741"/>
        <v>2</v>
      </c>
      <c r="N15915">
        <f>IF(OR(WEEKDAY(A15915)=1,WEEKDAY(A15915)=7,COUNTIF('2027祝日等（不使用）'!$A$1:$A$20,単年カーブ!A15915)=1),0,1)</f>
        <v>0</v>
      </c>
      <c r="O15915">
        <f t="shared" si="1737"/>
        <v>24</v>
      </c>
      <c r="P15915">
        <f t="shared" si="1742"/>
        <v>1</v>
      </c>
      <c r="Q15915">
        <f t="shared" si="1743"/>
        <v>0</v>
      </c>
    </row>
    <row r="15916" spans="1:17" ht="19.5" x14ac:dyDescent="0.4">
      <c r="A15916" s="33">
        <f t="shared" si="1738"/>
        <v>46809</v>
      </c>
      <c r="B15916" s="27" t="str">
        <f t="shared" si="1739"/>
        <v>(土)</v>
      </c>
      <c r="C15916" s="34">
        <v>0.5</v>
      </c>
      <c r="D15916" s="16" t="s">
        <v>18</v>
      </c>
      <c r="E15916" s="35">
        <v>0.52083333333333304</v>
      </c>
      <c r="F15916" s="50">
        <f>IF(COUNTIF('リスト（不使用）'!$A$5:$A$6,単年カーブ!$A$1),"希望数量入力ください",'単年（2027年度）'!$E$12*単年カーブ!$R$3+'単年（2027年度）'!$E$12*(1-単年カーブ!$R$3)*単年カーブ!Q15916)</f>
        <v>0</v>
      </c>
      <c r="G15916" s="47">
        <f t="shared" si="1740"/>
        <v>0</v>
      </c>
      <c r="M15916">
        <f t="shared" si="1741"/>
        <v>2</v>
      </c>
      <c r="N15916">
        <f>IF(OR(WEEKDAY(A15916)=1,WEEKDAY(A15916)=7,COUNTIF('2027祝日等（不使用）'!$A$1:$A$20,単年カーブ!A15916)=1),0,1)</f>
        <v>0</v>
      </c>
      <c r="O15916">
        <f t="shared" si="1737"/>
        <v>25</v>
      </c>
      <c r="P15916">
        <f t="shared" si="1742"/>
        <v>1</v>
      </c>
      <c r="Q15916">
        <f t="shared" si="1743"/>
        <v>0</v>
      </c>
    </row>
    <row r="15917" spans="1:17" ht="19.5" x14ac:dyDescent="0.4">
      <c r="A15917" s="33">
        <f t="shared" si="1738"/>
        <v>46809</v>
      </c>
      <c r="B15917" s="27" t="str">
        <f t="shared" si="1739"/>
        <v>(土)</v>
      </c>
      <c r="C15917" s="34">
        <v>0.52083333333333304</v>
      </c>
      <c r="D15917" s="16" t="s">
        <v>18</v>
      </c>
      <c r="E15917" s="35">
        <v>0.54166666666666696</v>
      </c>
      <c r="F15917" s="50">
        <f>IF(COUNTIF('リスト（不使用）'!$A$5:$A$6,単年カーブ!$A$1),"希望数量入力ください",'単年（2027年度）'!$E$12*単年カーブ!$R$3+'単年（2027年度）'!$E$12*(1-単年カーブ!$R$3)*単年カーブ!Q15917)</f>
        <v>0</v>
      </c>
      <c r="G15917" s="47">
        <f t="shared" si="1740"/>
        <v>0</v>
      </c>
      <c r="M15917">
        <f t="shared" si="1741"/>
        <v>2</v>
      </c>
      <c r="N15917">
        <f>IF(OR(WEEKDAY(A15917)=1,WEEKDAY(A15917)=7,COUNTIF('2027祝日等（不使用）'!$A$1:$A$20,単年カーブ!A15917)=1),0,1)</f>
        <v>0</v>
      </c>
      <c r="O15917">
        <f t="shared" si="1737"/>
        <v>26</v>
      </c>
      <c r="P15917">
        <f t="shared" si="1742"/>
        <v>1</v>
      </c>
      <c r="Q15917">
        <f t="shared" si="1743"/>
        <v>0</v>
      </c>
    </row>
    <row r="15918" spans="1:17" ht="19.5" x14ac:dyDescent="0.4">
      <c r="A15918" s="33">
        <f t="shared" si="1738"/>
        <v>46809</v>
      </c>
      <c r="B15918" s="27" t="str">
        <f t="shared" si="1739"/>
        <v>(土)</v>
      </c>
      <c r="C15918" s="34">
        <v>0.54166666666666696</v>
      </c>
      <c r="D15918" s="16" t="s">
        <v>18</v>
      </c>
      <c r="E15918" s="35">
        <v>0.5625</v>
      </c>
      <c r="F15918" s="50">
        <f>IF(COUNTIF('リスト（不使用）'!$A$5:$A$6,単年カーブ!$A$1),"希望数量入力ください",'単年（2027年度）'!$E$12*単年カーブ!$R$3+'単年（2027年度）'!$E$12*(1-単年カーブ!$R$3)*単年カーブ!Q15918)</f>
        <v>0</v>
      </c>
      <c r="G15918" s="47">
        <f t="shared" si="1740"/>
        <v>0</v>
      </c>
      <c r="M15918">
        <f t="shared" si="1741"/>
        <v>2</v>
      </c>
      <c r="N15918">
        <f>IF(OR(WEEKDAY(A15918)=1,WEEKDAY(A15918)=7,COUNTIF('2027祝日等（不使用）'!$A$1:$A$20,単年カーブ!A15918)=1),0,1)</f>
        <v>0</v>
      </c>
      <c r="O15918">
        <f t="shared" si="1737"/>
        <v>27</v>
      </c>
      <c r="P15918">
        <f t="shared" si="1742"/>
        <v>1</v>
      </c>
      <c r="Q15918">
        <f t="shared" si="1743"/>
        <v>0</v>
      </c>
    </row>
    <row r="15919" spans="1:17" ht="19.5" x14ac:dyDescent="0.4">
      <c r="A15919" s="33">
        <f t="shared" si="1738"/>
        <v>46809</v>
      </c>
      <c r="B15919" s="27" t="str">
        <f t="shared" si="1739"/>
        <v>(土)</v>
      </c>
      <c r="C15919" s="34">
        <v>0.5625</v>
      </c>
      <c r="D15919" s="16" t="s">
        <v>18</v>
      </c>
      <c r="E15919" s="35">
        <v>0.58333333333333304</v>
      </c>
      <c r="F15919" s="50">
        <f>IF(COUNTIF('リスト（不使用）'!$A$5:$A$6,単年カーブ!$A$1),"希望数量入力ください",'単年（2027年度）'!$E$12*単年カーブ!$R$3+'単年（2027年度）'!$E$12*(1-単年カーブ!$R$3)*単年カーブ!Q15919)</f>
        <v>0</v>
      </c>
      <c r="G15919" s="47">
        <f t="shared" si="1740"/>
        <v>0</v>
      </c>
      <c r="M15919">
        <f t="shared" si="1741"/>
        <v>2</v>
      </c>
      <c r="N15919">
        <f>IF(OR(WEEKDAY(A15919)=1,WEEKDAY(A15919)=7,COUNTIF('2027祝日等（不使用）'!$A$1:$A$20,単年カーブ!A15919)=1),0,1)</f>
        <v>0</v>
      </c>
      <c r="O15919">
        <f t="shared" si="1737"/>
        <v>28</v>
      </c>
      <c r="P15919">
        <f t="shared" si="1742"/>
        <v>1</v>
      </c>
      <c r="Q15919">
        <f t="shared" si="1743"/>
        <v>0</v>
      </c>
    </row>
    <row r="15920" spans="1:17" ht="19.5" x14ac:dyDescent="0.4">
      <c r="A15920" s="33">
        <f t="shared" si="1738"/>
        <v>46809</v>
      </c>
      <c r="B15920" s="27" t="str">
        <f t="shared" si="1739"/>
        <v>(土)</v>
      </c>
      <c r="C15920" s="34">
        <v>0.58333333333333304</v>
      </c>
      <c r="D15920" s="16" t="s">
        <v>18</v>
      </c>
      <c r="E15920" s="35">
        <v>0.60416666666666696</v>
      </c>
      <c r="F15920" s="50">
        <f>IF(COUNTIF('リスト（不使用）'!$A$5:$A$6,単年カーブ!$A$1),"希望数量入力ください",'単年（2027年度）'!$E$12*単年カーブ!$R$3+'単年（2027年度）'!$E$12*(1-単年カーブ!$R$3)*単年カーブ!Q15920)</f>
        <v>0</v>
      </c>
      <c r="G15920" s="47">
        <f t="shared" si="1740"/>
        <v>0</v>
      </c>
      <c r="M15920">
        <f t="shared" si="1741"/>
        <v>2</v>
      </c>
      <c r="N15920">
        <f>IF(OR(WEEKDAY(A15920)=1,WEEKDAY(A15920)=7,COUNTIF('2027祝日等（不使用）'!$A$1:$A$20,単年カーブ!A15920)=1),0,1)</f>
        <v>0</v>
      </c>
      <c r="O15920">
        <f t="shared" si="1737"/>
        <v>29</v>
      </c>
      <c r="P15920">
        <f t="shared" si="1742"/>
        <v>1</v>
      </c>
      <c r="Q15920">
        <f t="shared" si="1743"/>
        <v>0</v>
      </c>
    </row>
    <row r="15921" spans="1:17" ht="19.5" x14ac:dyDescent="0.4">
      <c r="A15921" s="33">
        <f t="shared" si="1738"/>
        <v>46809</v>
      </c>
      <c r="B15921" s="27" t="str">
        <f t="shared" si="1739"/>
        <v>(土)</v>
      </c>
      <c r="C15921" s="34">
        <v>0.60416666666666696</v>
      </c>
      <c r="D15921" s="16" t="s">
        <v>18</v>
      </c>
      <c r="E15921" s="35">
        <v>0.625</v>
      </c>
      <c r="F15921" s="50">
        <f>IF(COUNTIF('リスト（不使用）'!$A$5:$A$6,単年カーブ!$A$1),"希望数量入力ください",'単年（2027年度）'!$E$12*単年カーブ!$R$3+'単年（2027年度）'!$E$12*(1-単年カーブ!$R$3)*単年カーブ!Q15921)</f>
        <v>0</v>
      </c>
      <c r="G15921" s="47">
        <f t="shared" si="1740"/>
        <v>0</v>
      </c>
      <c r="M15921">
        <f t="shared" si="1741"/>
        <v>2</v>
      </c>
      <c r="N15921">
        <f>IF(OR(WEEKDAY(A15921)=1,WEEKDAY(A15921)=7,COUNTIF('2027祝日等（不使用）'!$A$1:$A$20,単年カーブ!A15921)=1),0,1)</f>
        <v>0</v>
      </c>
      <c r="O15921">
        <f t="shared" si="1737"/>
        <v>30</v>
      </c>
      <c r="P15921">
        <f t="shared" si="1742"/>
        <v>1</v>
      </c>
      <c r="Q15921">
        <f t="shared" si="1743"/>
        <v>0</v>
      </c>
    </row>
    <row r="15922" spans="1:17" ht="19.5" x14ac:dyDescent="0.4">
      <c r="A15922" s="33">
        <f t="shared" si="1738"/>
        <v>46809</v>
      </c>
      <c r="B15922" s="27" t="str">
        <f t="shared" si="1739"/>
        <v>(土)</v>
      </c>
      <c r="C15922" s="34">
        <v>0.625</v>
      </c>
      <c r="D15922" s="16" t="s">
        <v>18</v>
      </c>
      <c r="E15922" s="35">
        <v>0.64583333333333304</v>
      </c>
      <c r="F15922" s="50">
        <f>IF(COUNTIF('リスト（不使用）'!$A$5:$A$6,単年カーブ!$A$1),"希望数量入力ください",'単年（2027年度）'!$E$12*単年カーブ!$R$3+'単年（2027年度）'!$E$12*(1-単年カーブ!$R$3)*単年カーブ!Q15922)</f>
        <v>0</v>
      </c>
      <c r="G15922" s="47">
        <f t="shared" si="1740"/>
        <v>0</v>
      </c>
      <c r="M15922">
        <f t="shared" si="1741"/>
        <v>2</v>
      </c>
      <c r="N15922">
        <f>IF(OR(WEEKDAY(A15922)=1,WEEKDAY(A15922)=7,COUNTIF('2027祝日等（不使用）'!$A$1:$A$20,単年カーブ!A15922)=1),0,1)</f>
        <v>0</v>
      </c>
      <c r="O15922">
        <f t="shared" si="1737"/>
        <v>31</v>
      </c>
      <c r="P15922">
        <f t="shared" si="1742"/>
        <v>1</v>
      </c>
      <c r="Q15922">
        <f t="shared" si="1743"/>
        <v>0</v>
      </c>
    </row>
    <row r="15923" spans="1:17" ht="19.5" x14ac:dyDescent="0.4">
      <c r="A15923" s="33">
        <f t="shared" si="1738"/>
        <v>46809</v>
      </c>
      <c r="B15923" s="27" t="str">
        <f t="shared" si="1739"/>
        <v>(土)</v>
      </c>
      <c r="C15923" s="34">
        <v>0.64583333333333304</v>
      </c>
      <c r="D15923" s="16" t="s">
        <v>18</v>
      </c>
      <c r="E15923" s="35">
        <v>0.66666666666666696</v>
      </c>
      <c r="F15923" s="50">
        <f>IF(COUNTIF('リスト（不使用）'!$A$5:$A$6,単年カーブ!$A$1),"希望数量入力ください",'単年（2027年度）'!$E$12*単年カーブ!$R$3+'単年（2027年度）'!$E$12*(1-単年カーブ!$R$3)*単年カーブ!Q15923)</f>
        <v>0</v>
      </c>
      <c r="G15923" s="47">
        <f t="shared" si="1740"/>
        <v>0</v>
      </c>
      <c r="M15923">
        <f t="shared" si="1741"/>
        <v>2</v>
      </c>
      <c r="N15923">
        <f>IF(OR(WEEKDAY(A15923)=1,WEEKDAY(A15923)=7,COUNTIF('2027祝日等（不使用）'!$A$1:$A$20,単年カーブ!A15923)=1),0,1)</f>
        <v>0</v>
      </c>
      <c r="O15923">
        <f t="shared" si="1737"/>
        <v>32</v>
      </c>
      <c r="P15923">
        <f t="shared" si="1742"/>
        <v>1</v>
      </c>
      <c r="Q15923">
        <f t="shared" si="1743"/>
        <v>0</v>
      </c>
    </row>
    <row r="15924" spans="1:17" ht="19.5" x14ac:dyDescent="0.4">
      <c r="A15924" s="33">
        <f t="shared" si="1738"/>
        <v>46809</v>
      </c>
      <c r="B15924" s="27" t="str">
        <f t="shared" si="1739"/>
        <v>(土)</v>
      </c>
      <c r="C15924" s="34">
        <v>0.66666666666666696</v>
      </c>
      <c r="D15924" s="16" t="s">
        <v>18</v>
      </c>
      <c r="E15924" s="35">
        <v>0.6875</v>
      </c>
      <c r="F15924" s="50">
        <f>IF(COUNTIF('リスト（不使用）'!$A$5:$A$6,単年カーブ!$A$1),"希望数量入力ください",'単年（2027年度）'!$E$12*単年カーブ!$R$3+'単年（2027年度）'!$E$12*(1-単年カーブ!$R$3)*単年カーブ!Q15924)</f>
        <v>0</v>
      </c>
      <c r="G15924" s="47">
        <f t="shared" si="1740"/>
        <v>0</v>
      </c>
      <c r="M15924">
        <f t="shared" si="1741"/>
        <v>2</v>
      </c>
      <c r="N15924">
        <f>IF(OR(WEEKDAY(A15924)=1,WEEKDAY(A15924)=7,COUNTIF('2027祝日等（不使用）'!$A$1:$A$20,単年カーブ!A15924)=1),0,1)</f>
        <v>0</v>
      </c>
      <c r="O15924">
        <f t="shared" ref="O15924:O15987" si="1744">O15876</f>
        <v>33</v>
      </c>
      <c r="P15924">
        <f t="shared" si="1742"/>
        <v>1</v>
      </c>
      <c r="Q15924">
        <f t="shared" si="1743"/>
        <v>0</v>
      </c>
    </row>
    <row r="15925" spans="1:17" ht="19.5" x14ac:dyDescent="0.4">
      <c r="A15925" s="33">
        <f t="shared" si="1738"/>
        <v>46809</v>
      </c>
      <c r="B15925" s="27" t="str">
        <f t="shared" si="1739"/>
        <v>(土)</v>
      </c>
      <c r="C15925" s="34">
        <v>0.6875</v>
      </c>
      <c r="D15925" s="16" t="s">
        <v>18</v>
      </c>
      <c r="E15925" s="35">
        <v>0.70833333333333304</v>
      </c>
      <c r="F15925" s="50">
        <f>IF(COUNTIF('リスト（不使用）'!$A$5:$A$6,単年カーブ!$A$1),"希望数量入力ください",'単年（2027年度）'!$E$12*単年カーブ!$R$3+'単年（2027年度）'!$E$12*(1-単年カーブ!$R$3)*単年カーブ!Q15925)</f>
        <v>0</v>
      </c>
      <c r="G15925" s="47">
        <f t="shared" si="1740"/>
        <v>0</v>
      </c>
      <c r="M15925">
        <f t="shared" si="1741"/>
        <v>2</v>
      </c>
      <c r="N15925">
        <f>IF(OR(WEEKDAY(A15925)=1,WEEKDAY(A15925)=7,COUNTIF('2027祝日等（不使用）'!$A$1:$A$20,単年カーブ!A15925)=1),0,1)</f>
        <v>0</v>
      </c>
      <c r="O15925">
        <f t="shared" si="1744"/>
        <v>34</v>
      </c>
      <c r="P15925">
        <f t="shared" si="1742"/>
        <v>1</v>
      </c>
      <c r="Q15925">
        <f t="shared" si="1743"/>
        <v>0</v>
      </c>
    </row>
    <row r="15926" spans="1:17" ht="19.5" x14ac:dyDescent="0.4">
      <c r="A15926" s="33">
        <f t="shared" si="1738"/>
        <v>46809</v>
      </c>
      <c r="B15926" s="27" t="str">
        <f t="shared" si="1739"/>
        <v>(土)</v>
      </c>
      <c r="C15926" s="34">
        <v>0.70833333333333304</v>
      </c>
      <c r="D15926" s="16" t="s">
        <v>18</v>
      </c>
      <c r="E15926" s="35">
        <v>0.72916666666666696</v>
      </c>
      <c r="F15926" s="50">
        <f>IF(COUNTIF('リスト（不使用）'!$A$5:$A$6,単年カーブ!$A$1),"希望数量入力ください",'単年（2027年度）'!$E$12*単年カーブ!$R$3+'単年（2027年度）'!$E$12*(1-単年カーブ!$R$3)*単年カーブ!Q15926)</f>
        <v>0</v>
      </c>
      <c r="G15926" s="47">
        <f t="shared" si="1740"/>
        <v>0</v>
      </c>
      <c r="M15926">
        <f t="shared" si="1741"/>
        <v>2</v>
      </c>
      <c r="N15926">
        <f>IF(OR(WEEKDAY(A15926)=1,WEEKDAY(A15926)=7,COUNTIF('2027祝日等（不使用）'!$A$1:$A$20,単年カーブ!A15926)=1),0,1)</f>
        <v>0</v>
      </c>
      <c r="O15926">
        <f t="shared" si="1744"/>
        <v>35</v>
      </c>
      <c r="P15926">
        <f t="shared" si="1742"/>
        <v>1</v>
      </c>
      <c r="Q15926">
        <f t="shared" si="1743"/>
        <v>0</v>
      </c>
    </row>
    <row r="15927" spans="1:17" ht="19.5" x14ac:dyDescent="0.4">
      <c r="A15927" s="33">
        <f t="shared" si="1738"/>
        <v>46809</v>
      </c>
      <c r="B15927" s="27" t="str">
        <f t="shared" si="1739"/>
        <v>(土)</v>
      </c>
      <c r="C15927" s="34">
        <v>0.72916666666666696</v>
      </c>
      <c r="D15927" s="16" t="s">
        <v>18</v>
      </c>
      <c r="E15927" s="35">
        <v>0.75</v>
      </c>
      <c r="F15927" s="50">
        <f>IF(COUNTIF('リスト（不使用）'!$A$5:$A$6,単年カーブ!$A$1),"希望数量入力ください",'単年（2027年度）'!$E$12*単年カーブ!$R$3+'単年（2027年度）'!$E$12*(1-単年カーブ!$R$3)*単年カーブ!Q15927)</f>
        <v>0</v>
      </c>
      <c r="G15927" s="47">
        <f t="shared" si="1740"/>
        <v>0</v>
      </c>
      <c r="M15927">
        <f t="shared" si="1741"/>
        <v>2</v>
      </c>
      <c r="N15927">
        <f>IF(OR(WEEKDAY(A15927)=1,WEEKDAY(A15927)=7,COUNTIF('2027祝日等（不使用）'!$A$1:$A$20,単年カーブ!A15927)=1),0,1)</f>
        <v>0</v>
      </c>
      <c r="O15927">
        <f t="shared" si="1744"/>
        <v>36</v>
      </c>
      <c r="P15927">
        <f t="shared" si="1742"/>
        <v>1</v>
      </c>
      <c r="Q15927">
        <f t="shared" si="1743"/>
        <v>0</v>
      </c>
    </row>
    <row r="15928" spans="1:17" ht="19.5" x14ac:dyDescent="0.4">
      <c r="A15928" s="33">
        <f t="shared" si="1738"/>
        <v>46809</v>
      </c>
      <c r="B15928" s="27" t="str">
        <f t="shared" si="1739"/>
        <v>(土)</v>
      </c>
      <c r="C15928" s="34">
        <v>0.75</v>
      </c>
      <c r="D15928" s="16" t="s">
        <v>18</v>
      </c>
      <c r="E15928" s="35">
        <v>0.77083333333333304</v>
      </c>
      <c r="F15928" s="50">
        <f>IF(COUNTIF('リスト（不使用）'!$A$5:$A$6,単年カーブ!$A$1),"希望数量入力ください",'単年（2027年度）'!$E$12*単年カーブ!$R$3+'単年（2027年度）'!$E$12*(1-単年カーブ!$R$3)*単年カーブ!Q15928)</f>
        <v>0</v>
      </c>
      <c r="G15928" s="47">
        <f t="shared" si="1740"/>
        <v>0</v>
      </c>
      <c r="M15928">
        <f t="shared" si="1741"/>
        <v>2</v>
      </c>
      <c r="N15928">
        <f>IF(OR(WEEKDAY(A15928)=1,WEEKDAY(A15928)=7,COUNTIF('2027祝日等（不使用）'!$A$1:$A$20,単年カーブ!A15928)=1),0,1)</f>
        <v>0</v>
      </c>
      <c r="O15928">
        <f t="shared" si="1744"/>
        <v>37</v>
      </c>
      <c r="P15928">
        <f t="shared" si="1742"/>
        <v>1</v>
      </c>
      <c r="Q15928">
        <f t="shared" si="1743"/>
        <v>0</v>
      </c>
    </row>
    <row r="15929" spans="1:17" ht="19.5" x14ac:dyDescent="0.4">
      <c r="A15929" s="33">
        <f t="shared" si="1738"/>
        <v>46809</v>
      </c>
      <c r="B15929" s="27" t="str">
        <f t="shared" si="1739"/>
        <v>(土)</v>
      </c>
      <c r="C15929" s="34">
        <v>0.77083333333333304</v>
      </c>
      <c r="D15929" s="16" t="s">
        <v>18</v>
      </c>
      <c r="E15929" s="35">
        <v>0.79166666666666696</v>
      </c>
      <c r="F15929" s="50">
        <f>IF(COUNTIF('リスト（不使用）'!$A$5:$A$6,単年カーブ!$A$1),"希望数量入力ください",'単年（2027年度）'!$E$12*単年カーブ!$R$3+'単年（2027年度）'!$E$12*(1-単年カーブ!$R$3)*単年カーブ!Q15929)</f>
        <v>0</v>
      </c>
      <c r="G15929" s="47">
        <f t="shared" si="1740"/>
        <v>0</v>
      </c>
      <c r="M15929">
        <f t="shared" si="1741"/>
        <v>2</v>
      </c>
      <c r="N15929">
        <f>IF(OR(WEEKDAY(A15929)=1,WEEKDAY(A15929)=7,COUNTIF('2027祝日等（不使用）'!$A$1:$A$20,単年カーブ!A15929)=1),0,1)</f>
        <v>0</v>
      </c>
      <c r="O15929">
        <f t="shared" si="1744"/>
        <v>38</v>
      </c>
      <c r="P15929">
        <f t="shared" si="1742"/>
        <v>1</v>
      </c>
      <c r="Q15929">
        <f t="shared" si="1743"/>
        <v>0</v>
      </c>
    </row>
    <row r="15930" spans="1:17" ht="19.5" x14ac:dyDescent="0.4">
      <c r="A15930" s="33">
        <f t="shared" ref="A15930:A15993" si="1745">A15882+1</f>
        <v>46809</v>
      </c>
      <c r="B15930" s="27" t="str">
        <f t="shared" si="1739"/>
        <v>(土)</v>
      </c>
      <c r="C15930" s="34">
        <v>0.79166666666666696</v>
      </c>
      <c r="D15930" s="16" t="s">
        <v>18</v>
      </c>
      <c r="E15930" s="35">
        <v>0.8125</v>
      </c>
      <c r="F15930" s="50">
        <f>IF(COUNTIF('リスト（不使用）'!$A$5:$A$6,単年カーブ!$A$1),"希望数量入力ください",'単年（2027年度）'!$E$12*単年カーブ!$R$3+'単年（2027年度）'!$E$12*(1-単年カーブ!$R$3)*単年カーブ!Q15930)</f>
        <v>0</v>
      </c>
      <c r="G15930" s="47">
        <f t="shared" si="1740"/>
        <v>0</v>
      </c>
      <c r="M15930">
        <f t="shared" si="1741"/>
        <v>2</v>
      </c>
      <c r="N15930">
        <f>IF(OR(WEEKDAY(A15930)=1,WEEKDAY(A15930)=7,COUNTIF('2027祝日等（不使用）'!$A$1:$A$20,単年カーブ!A15930)=1),0,1)</f>
        <v>0</v>
      </c>
      <c r="O15930">
        <f t="shared" si="1744"/>
        <v>39</v>
      </c>
      <c r="P15930">
        <f t="shared" si="1742"/>
        <v>1</v>
      </c>
      <c r="Q15930">
        <f t="shared" si="1743"/>
        <v>0</v>
      </c>
    </row>
    <row r="15931" spans="1:17" ht="19.5" x14ac:dyDescent="0.4">
      <c r="A15931" s="33">
        <f t="shared" si="1745"/>
        <v>46809</v>
      </c>
      <c r="B15931" s="27" t="str">
        <f t="shared" si="1739"/>
        <v>(土)</v>
      </c>
      <c r="C15931" s="34">
        <v>0.8125</v>
      </c>
      <c r="D15931" s="16" t="s">
        <v>18</v>
      </c>
      <c r="E15931" s="35">
        <v>0.83333333333333304</v>
      </c>
      <c r="F15931" s="50">
        <f>IF(COUNTIF('リスト（不使用）'!$A$5:$A$6,単年カーブ!$A$1),"希望数量入力ください",'単年（2027年度）'!$E$12*単年カーブ!$R$3+'単年（2027年度）'!$E$12*(1-単年カーブ!$R$3)*単年カーブ!Q15931)</f>
        <v>0</v>
      </c>
      <c r="G15931" s="47">
        <f t="shared" si="1740"/>
        <v>0</v>
      </c>
      <c r="M15931">
        <f t="shared" si="1741"/>
        <v>2</v>
      </c>
      <c r="N15931">
        <f>IF(OR(WEEKDAY(A15931)=1,WEEKDAY(A15931)=7,COUNTIF('2027祝日等（不使用）'!$A$1:$A$20,単年カーブ!A15931)=1),0,1)</f>
        <v>0</v>
      </c>
      <c r="O15931">
        <f t="shared" si="1744"/>
        <v>40</v>
      </c>
      <c r="P15931">
        <f t="shared" si="1742"/>
        <v>1</v>
      </c>
      <c r="Q15931">
        <f t="shared" si="1743"/>
        <v>0</v>
      </c>
    </row>
    <row r="15932" spans="1:17" ht="19.5" x14ac:dyDescent="0.4">
      <c r="A15932" s="33">
        <f t="shared" si="1745"/>
        <v>46809</v>
      </c>
      <c r="B15932" s="27" t="str">
        <f t="shared" si="1739"/>
        <v>(土)</v>
      </c>
      <c r="C15932" s="34">
        <v>0.83333333333333304</v>
      </c>
      <c r="D15932" s="16" t="s">
        <v>18</v>
      </c>
      <c r="E15932" s="35">
        <v>0.85416666666666696</v>
      </c>
      <c r="F15932" s="50">
        <f>IF(COUNTIF('リスト（不使用）'!$A$5:$A$6,単年カーブ!$A$1),"希望数量入力ください",'単年（2027年度）'!$E$12*単年カーブ!$R$3+'単年（2027年度）'!$E$12*(1-単年カーブ!$R$3)*単年カーブ!Q15932)</f>
        <v>0</v>
      </c>
      <c r="G15932" s="47">
        <f t="shared" si="1740"/>
        <v>0</v>
      </c>
      <c r="M15932">
        <f t="shared" si="1741"/>
        <v>2</v>
      </c>
      <c r="N15932">
        <f>IF(OR(WEEKDAY(A15932)=1,WEEKDAY(A15932)=7,COUNTIF('2027祝日等（不使用）'!$A$1:$A$20,単年カーブ!A15932)=1),0,1)</f>
        <v>0</v>
      </c>
      <c r="O15932">
        <f t="shared" si="1744"/>
        <v>41</v>
      </c>
      <c r="P15932">
        <f t="shared" si="1742"/>
        <v>0</v>
      </c>
      <c r="Q15932">
        <f t="shared" si="1743"/>
        <v>0</v>
      </c>
    </row>
    <row r="15933" spans="1:17" ht="19.5" x14ac:dyDescent="0.4">
      <c r="A15933" s="33">
        <f t="shared" si="1745"/>
        <v>46809</v>
      </c>
      <c r="B15933" s="27" t="str">
        <f t="shared" si="1739"/>
        <v>(土)</v>
      </c>
      <c r="C15933" s="34">
        <v>0.85416666666666696</v>
      </c>
      <c r="D15933" s="16" t="s">
        <v>18</v>
      </c>
      <c r="E15933" s="35">
        <v>0.875</v>
      </c>
      <c r="F15933" s="50">
        <f>IF(COUNTIF('リスト（不使用）'!$A$5:$A$6,単年カーブ!$A$1),"希望数量入力ください",'単年（2027年度）'!$E$12*単年カーブ!$R$3+'単年（2027年度）'!$E$12*(1-単年カーブ!$R$3)*単年カーブ!Q15933)</f>
        <v>0</v>
      </c>
      <c r="G15933" s="47">
        <f t="shared" si="1740"/>
        <v>0</v>
      </c>
      <c r="M15933">
        <f t="shared" si="1741"/>
        <v>2</v>
      </c>
      <c r="N15933">
        <f>IF(OR(WEEKDAY(A15933)=1,WEEKDAY(A15933)=7,COUNTIF('2027祝日等（不使用）'!$A$1:$A$20,単年カーブ!A15933)=1),0,1)</f>
        <v>0</v>
      </c>
      <c r="O15933">
        <f t="shared" si="1744"/>
        <v>42</v>
      </c>
      <c r="P15933">
        <f t="shared" si="1742"/>
        <v>0</v>
      </c>
      <c r="Q15933">
        <f t="shared" si="1743"/>
        <v>0</v>
      </c>
    </row>
    <row r="15934" spans="1:17" ht="19.5" x14ac:dyDescent="0.4">
      <c r="A15934" s="33">
        <f t="shared" si="1745"/>
        <v>46809</v>
      </c>
      <c r="B15934" s="27" t="str">
        <f t="shared" si="1739"/>
        <v>(土)</v>
      </c>
      <c r="C15934" s="34">
        <v>0.875</v>
      </c>
      <c r="D15934" s="16" t="s">
        <v>18</v>
      </c>
      <c r="E15934" s="35">
        <v>0.89583333333333304</v>
      </c>
      <c r="F15934" s="50">
        <f>IF(COUNTIF('リスト（不使用）'!$A$5:$A$6,単年カーブ!$A$1),"希望数量入力ください",'単年（2027年度）'!$E$12*単年カーブ!$R$3+'単年（2027年度）'!$E$12*(1-単年カーブ!$R$3)*単年カーブ!Q15934)</f>
        <v>0</v>
      </c>
      <c r="G15934" s="47">
        <f t="shared" si="1740"/>
        <v>0</v>
      </c>
      <c r="M15934">
        <f t="shared" si="1741"/>
        <v>2</v>
      </c>
      <c r="N15934">
        <f>IF(OR(WEEKDAY(A15934)=1,WEEKDAY(A15934)=7,COUNTIF('2027祝日等（不使用）'!$A$1:$A$20,単年カーブ!A15934)=1),0,1)</f>
        <v>0</v>
      </c>
      <c r="O15934">
        <f t="shared" si="1744"/>
        <v>43</v>
      </c>
      <c r="P15934">
        <f t="shared" si="1742"/>
        <v>0</v>
      </c>
      <c r="Q15934">
        <f t="shared" si="1743"/>
        <v>0</v>
      </c>
    </row>
    <row r="15935" spans="1:17" ht="19.5" x14ac:dyDescent="0.4">
      <c r="A15935" s="33">
        <f t="shared" si="1745"/>
        <v>46809</v>
      </c>
      <c r="B15935" s="27" t="str">
        <f t="shared" si="1739"/>
        <v>(土)</v>
      </c>
      <c r="C15935" s="34">
        <v>0.89583333333333304</v>
      </c>
      <c r="D15935" s="16" t="s">
        <v>18</v>
      </c>
      <c r="E15935" s="35">
        <v>0.91666666666666696</v>
      </c>
      <c r="F15935" s="50">
        <f>IF(COUNTIF('リスト（不使用）'!$A$5:$A$6,単年カーブ!$A$1),"希望数量入力ください",'単年（2027年度）'!$E$12*単年カーブ!$R$3+'単年（2027年度）'!$E$12*(1-単年カーブ!$R$3)*単年カーブ!Q15935)</f>
        <v>0</v>
      </c>
      <c r="G15935" s="47">
        <f t="shared" si="1740"/>
        <v>0</v>
      </c>
      <c r="M15935">
        <f t="shared" si="1741"/>
        <v>2</v>
      </c>
      <c r="N15935">
        <f>IF(OR(WEEKDAY(A15935)=1,WEEKDAY(A15935)=7,COUNTIF('2027祝日等（不使用）'!$A$1:$A$20,単年カーブ!A15935)=1),0,1)</f>
        <v>0</v>
      </c>
      <c r="O15935">
        <f t="shared" si="1744"/>
        <v>44</v>
      </c>
      <c r="P15935">
        <f t="shared" si="1742"/>
        <v>0</v>
      </c>
      <c r="Q15935">
        <f t="shared" si="1743"/>
        <v>0</v>
      </c>
    </row>
    <row r="15936" spans="1:17" ht="19.5" x14ac:dyDescent="0.4">
      <c r="A15936" s="33">
        <f t="shared" si="1745"/>
        <v>46809</v>
      </c>
      <c r="B15936" s="27" t="str">
        <f t="shared" si="1739"/>
        <v>(土)</v>
      </c>
      <c r="C15936" s="34">
        <v>0.91666666666666696</v>
      </c>
      <c r="D15936" s="16" t="s">
        <v>18</v>
      </c>
      <c r="E15936" s="35">
        <v>0.9375</v>
      </c>
      <c r="F15936" s="50">
        <f>IF(COUNTIF('リスト（不使用）'!$A$5:$A$6,単年カーブ!$A$1),"希望数量入力ください",'単年（2027年度）'!$E$12*単年カーブ!$R$3+'単年（2027年度）'!$E$12*(1-単年カーブ!$R$3)*単年カーブ!Q15936)</f>
        <v>0</v>
      </c>
      <c r="G15936" s="47">
        <f t="shared" si="1740"/>
        <v>0</v>
      </c>
      <c r="M15936">
        <f t="shared" si="1741"/>
        <v>2</v>
      </c>
      <c r="N15936">
        <f>IF(OR(WEEKDAY(A15936)=1,WEEKDAY(A15936)=7,COUNTIF('2027祝日等（不使用）'!$A$1:$A$20,単年カーブ!A15936)=1),0,1)</f>
        <v>0</v>
      </c>
      <c r="O15936">
        <f t="shared" si="1744"/>
        <v>45</v>
      </c>
      <c r="P15936">
        <f t="shared" si="1742"/>
        <v>0</v>
      </c>
      <c r="Q15936">
        <f t="shared" si="1743"/>
        <v>0</v>
      </c>
    </row>
    <row r="15937" spans="1:17" ht="19.5" x14ac:dyDescent="0.4">
      <c r="A15937" s="33">
        <f t="shared" si="1745"/>
        <v>46809</v>
      </c>
      <c r="B15937" s="27" t="str">
        <f t="shared" si="1739"/>
        <v>(土)</v>
      </c>
      <c r="C15937" s="34">
        <v>0.9375</v>
      </c>
      <c r="D15937" s="16" t="s">
        <v>18</v>
      </c>
      <c r="E15937" s="35">
        <v>0.95833333333333304</v>
      </c>
      <c r="F15937" s="50">
        <f>IF(COUNTIF('リスト（不使用）'!$A$5:$A$6,単年カーブ!$A$1),"希望数量入力ください",'単年（2027年度）'!$E$12*単年カーブ!$R$3+'単年（2027年度）'!$E$12*(1-単年カーブ!$R$3)*単年カーブ!Q15937)</f>
        <v>0</v>
      </c>
      <c r="G15937" s="47">
        <f t="shared" si="1740"/>
        <v>0</v>
      </c>
      <c r="M15937">
        <f t="shared" si="1741"/>
        <v>2</v>
      </c>
      <c r="N15937">
        <f>IF(OR(WEEKDAY(A15937)=1,WEEKDAY(A15937)=7,COUNTIF('2027祝日等（不使用）'!$A$1:$A$20,単年カーブ!A15937)=1),0,1)</f>
        <v>0</v>
      </c>
      <c r="O15937">
        <f t="shared" si="1744"/>
        <v>46</v>
      </c>
      <c r="P15937">
        <f t="shared" si="1742"/>
        <v>0</v>
      </c>
      <c r="Q15937">
        <f t="shared" si="1743"/>
        <v>0</v>
      </c>
    </row>
    <row r="15938" spans="1:17" ht="19.5" x14ac:dyDescent="0.4">
      <c r="A15938" s="33">
        <f t="shared" si="1745"/>
        <v>46809</v>
      </c>
      <c r="B15938" s="27" t="str">
        <f t="shared" si="1739"/>
        <v>(土)</v>
      </c>
      <c r="C15938" s="34">
        <v>0.95833333333333304</v>
      </c>
      <c r="D15938" s="16" t="s">
        <v>18</v>
      </c>
      <c r="E15938" s="35">
        <v>0.97916666666666696</v>
      </c>
      <c r="F15938" s="50">
        <f>IF(COUNTIF('リスト（不使用）'!$A$5:$A$6,単年カーブ!$A$1),"希望数量入力ください",'単年（2027年度）'!$E$12*単年カーブ!$R$3+'単年（2027年度）'!$E$12*(1-単年カーブ!$R$3)*単年カーブ!Q15938)</f>
        <v>0</v>
      </c>
      <c r="G15938" s="47">
        <f t="shared" si="1740"/>
        <v>0</v>
      </c>
      <c r="M15938">
        <f t="shared" si="1741"/>
        <v>2</v>
      </c>
      <c r="N15938">
        <f>IF(OR(WEEKDAY(A15938)=1,WEEKDAY(A15938)=7,COUNTIF('2027祝日等（不使用）'!$A$1:$A$20,単年カーブ!A15938)=1),0,1)</f>
        <v>0</v>
      </c>
      <c r="O15938">
        <f t="shared" si="1744"/>
        <v>47</v>
      </c>
      <c r="P15938">
        <f t="shared" si="1742"/>
        <v>0</v>
      </c>
      <c r="Q15938">
        <f t="shared" si="1743"/>
        <v>0</v>
      </c>
    </row>
    <row r="15939" spans="1:17" ht="19.5" x14ac:dyDescent="0.4">
      <c r="A15939" s="33">
        <f t="shared" si="1745"/>
        <v>46809</v>
      </c>
      <c r="B15939" s="27" t="str">
        <f t="shared" si="1739"/>
        <v>(土)</v>
      </c>
      <c r="C15939" s="34">
        <v>0.97916666666666696</v>
      </c>
      <c r="D15939" s="16" t="s">
        <v>18</v>
      </c>
      <c r="E15939" s="35" t="s">
        <v>17</v>
      </c>
      <c r="F15939" s="50">
        <f>IF(COUNTIF('リスト（不使用）'!$A$5:$A$6,単年カーブ!$A$1),"希望数量入力ください",'単年（2027年度）'!$E$12*単年カーブ!$R$3+'単年（2027年度）'!$E$12*(1-単年カーブ!$R$3)*単年カーブ!Q15939)</f>
        <v>0</v>
      </c>
      <c r="G15939" s="47">
        <f t="shared" si="1740"/>
        <v>0</v>
      </c>
      <c r="M15939">
        <f t="shared" si="1741"/>
        <v>2</v>
      </c>
      <c r="N15939">
        <f>IF(OR(WEEKDAY(A15939)=1,WEEKDAY(A15939)=7,COUNTIF('2027祝日等（不使用）'!$A$1:$A$20,単年カーブ!A15939)=1),0,1)</f>
        <v>0</v>
      </c>
      <c r="O15939">
        <f t="shared" si="1744"/>
        <v>48</v>
      </c>
      <c r="P15939">
        <f t="shared" si="1742"/>
        <v>0</v>
      </c>
      <c r="Q15939">
        <f t="shared" si="1743"/>
        <v>0</v>
      </c>
    </row>
    <row r="15940" spans="1:17" ht="19.5" x14ac:dyDescent="0.4">
      <c r="A15940" s="33">
        <f t="shared" si="1745"/>
        <v>46810</v>
      </c>
      <c r="B15940" s="27" t="str">
        <f t="shared" ref="B15940:B16003" si="1746">TEXT(A15940,"(aaa)")</f>
        <v>(日)</v>
      </c>
      <c r="C15940" s="34">
        <v>0</v>
      </c>
      <c r="D15940" s="16" t="s">
        <v>18</v>
      </c>
      <c r="E15940" s="35">
        <v>2.0833333333333332E-2</v>
      </c>
      <c r="F15940" s="50">
        <f>IF(COUNTIF('リスト（不使用）'!$A$5:$A$6,単年カーブ!$A$1),"希望数量入力ください",'単年（2027年度）'!$E$12*単年カーブ!$R$3+'単年（2027年度）'!$E$12*(1-単年カーブ!$R$3)*単年カーブ!Q15940)</f>
        <v>0</v>
      </c>
      <c r="G15940" s="47">
        <f t="shared" ref="G15940:G16003" si="1747">F15940/2</f>
        <v>0</v>
      </c>
      <c r="M15940">
        <f t="shared" ref="M15940:M16003" si="1748">MONTH(A15940)</f>
        <v>2</v>
      </c>
      <c r="N15940">
        <f>IF(OR(WEEKDAY(A15940)=1,WEEKDAY(A15940)=7,COUNTIF('2027祝日等（不使用）'!$A$1:$A$20,単年カーブ!A15940)=1),0,1)</f>
        <v>0</v>
      </c>
      <c r="O15940">
        <f t="shared" si="1744"/>
        <v>1</v>
      </c>
      <c r="P15940">
        <f t="shared" ref="P15940:P16003" si="1749">IF(AND(O15940&gt;16,O15940&lt;41),1,0)</f>
        <v>0</v>
      </c>
      <c r="Q15940">
        <f t="shared" ref="Q15940:Q16003" si="1750">P15940*N15940</f>
        <v>0</v>
      </c>
    </row>
    <row r="15941" spans="1:17" ht="19.5" x14ac:dyDescent="0.4">
      <c r="A15941" s="33">
        <f t="shared" si="1745"/>
        <v>46810</v>
      </c>
      <c r="B15941" s="27" t="str">
        <f t="shared" si="1746"/>
        <v>(日)</v>
      </c>
      <c r="C15941" s="34">
        <v>2.0833333333333332E-2</v>
      </c>
      <c r="D15941" s="16" t="s">
        <v>18</v>
      </c>
      <c r="E15941" s="35">
        <v>4.1666666666666664E-2</v>
      </c>
      <c r="F15941" s="50">
        <f>IF(COUNTIF('リスト（不使用）'!$A$5:$A$6,単年カーブ!$A$1),"希望数量入力ください",'単年（2027年度）'!$E$12*単年カーブ!$R$3+'単年（2027年度）'!$E$12*(1-単年カーブ!$R$3)*単年カーブ!Q15941)</f>
        <v>0</v>
      </c>
      <c r="G15941" s="47">
        <f t="shared" si="1747"/>
        <v>0</v>
      </c>
      <c r="M15941">
        <f t="shared" si="1748"/>
        <v>2</v>
      </c>
      <c r="N15941">
        <f>IF(OR(WEEKDAY(A15941)=1,WEEKDAY(A15941)=7,COUNTIF('2027祝日等（不使用）'!$A$1:$A$20,単年カーブ!A15941)=1),0,1)</f>
        <v>0</v>
      </c>
      <c r="O15941">
        <f t="shared" si="1744"/>
        <v>2</v>
      </c>
      <c r="P15941">
        <f t="shared" si="1749"/>
        <v>0</v>
      </c>
      <c r="Q15941">
        <f t="shared" si="1750"/>
        <v>0</v>
      </c>
    </row>
    <row r="15942" spans="1:17" ht="19.5" x14ac:dyDescent="0.4">
      <c r="A15942" s="33">
        <f t="shared" si="1745"/>
        <v>46810</v>
      </c>
      <c r="B15942" s="27" t="str">
        <f t="shared" si="1746"/>
        <v>(日)</v>
      </c>
      <c r="C15942" s="34">
        <v>4.1666666666666664E-2</v>
      </c>
      <c r="D15942" s="16" t="s">
        <v>18</v>
      </c>
      <c r="E15942" s="35">
        <v>6.25E-2</v>
      </c>
      <c r="F15942" s="50">
        <f>IF(COUNTIF('リスト（不使用）'!$A$5:$A$6,単年カーブ!$A$1),"希望数量入力ください",'単年（2027年度）'!$E$12*単年カーブ!$R$3+'単年（2027年度）'!$E$12*(1-単年カーブ!$R$3)*単年カーブ!Q15942)</f>
        <v>0</v>
      </c>
      <c r="G15942" s="47">
        <f t="shared" si="1747"/>
        <v>0</v>
      </c>
      <c r="M15942">
        <f t="shared" si="1748"/>
        <v>2</v>
      </c>
      <c r="N15942">
        <f>IF(OR(WEEKDAY(A15942)=1,WEEKDAY(A15942)=7,COUNTIF('2027祝日等（不使用）'!$A$1:$A$20,単年カーブ!A15942)=1),0,1)</f>
        <v>0</v>
      </c>
      <c r="O15942">
        <f t="shared" si="1744"/>
        <v>3</v>
      </c>
      <c r="P15942">
        <f t="shared" si="1749"/>
        <v>0</v>
      </c>
      <c r="Q15942">
        <f t="shared" si="1750"/>
        <v>0</v>
      </c>
    </row>
    <row r="15943" spans="1:17" ht="19.5" x14ac:dyDescent="0.4">
      <c r="A15943" s="33">
        <f t="shared" si="1745"/>
        <v>46810</v>
      </c>
      <c r="B15943" s="27" t="str">
        <f t="shared" si="1746"/>
        <v>(日)</v>
      </c>
      <c r="C15943" s="34">
        <v>6.25E-2</v>
      </c>
      <c r="D15943" s="16" t="s">
        <v>18</v>
      </c>
      <c r="E15943" s="35">
        <v>8.3333333333333301E-2</v>
      </c>
      <c r="F15943" s="50">
        <f>IF(COUNTIF('リスト（不使用）'!$A$5:$A$6,単年カーブ!$A$1),"希望数量入力ください",'単年（2027年度）'!$E$12*単年カーブ!$R$3+'単年（2027年度）'!$E$12*(1-単年カーブ!$R$3)*単年カーブ!Q15943)</f>
        <v>0</v>
      </c>
      <c r="G15943" s="47">
        <f t="shared" si="1747"/>
        <v>0</v>
      </c>
      <c r="M15943">
        <f t="shared" si="1748"/>
        <v>2</v>
      </c>
      <c r="N15943">
        <f>IF(OR(WEEKDAY(A15943)=1,WEEKDAY(A15943)=7,COUNTIF('2027祝日等（不使用）'!$A$1:$A$20,単年カーブ!A15943)=1),0,1)</f>
        <v>0</v>
      </c>
      <c r="O15943">
        <f t="shared" si="1744"/>
        <v>4</v>
      </c>
      <c r="P15943">
        <f t="shared" si="1749"/>
        <v>0</v>
      </c>
      <c r="Q15943">
        <f t="shared" si="1750"/>
        <v>0</v>
      </c>
    </row>
    <row r="15944" spans="1:17" ht="19.5" x14ac:dyDescent="0.4">
      <c r="A15944" s="33">
        <f t="shared" si="1745"/>
        <v>46810</v>
      </c>
      <c r="B15944" s="27" t="str">
        <f t="shared" si="1746"/>
        <v>(日)</v>
      </c>
      <c r="C15944" s="34">
        <v>8.3333333333333301E-2</v>
      </c>
      <c r="D15944" s="16" t="s">
        <v>18</v>
      </c>
      <c r="E15944" s="35">
        <v>0.104166666666667</v>
      </c>
      <c r="F15944" s="50">
        <f>IF(COUNTIF('リスト（不使用）'!$A$5:$A$6,単年カーブ!$A$1),"希望数量入力ください",'単年（2027年度）'!$E$12*単年カーブ!$R$3+'単年（2027年度）'!$E$12*(1-単年カーブ!$R$3)*単年カーブ!Q15944)</f>
        <v>0</v>
      </c>
      <c r="G15944" s="47">
        <f t="shared" si="1747"/>
        <v>0</v>
      </c>
      <c r="M15944">
        <f t="shared" si="1748"/>
        <v>2</v>
      </c>
      <c r="N15944">
        <f>IF(OR(WEEKDAY(A15944)=1,WEEKDAY(A15944)=7,COUNTIF('2027祝日等（不使用）'!$A$1:$A$20,単年カーブ!A15944)=1),0,1)</f>
        <v>0</v>
      </c>
      <c r="O15944">
        <f t="shared" si="1744"/>
        <v>5</v>
      </c>
      <c r="P15944">
        <f t="shared" si="1749"/>
        <v>0</v>
      </c>
      <c r="Q15944">
        <f t="shared" si="1750"/>
        <v>0</v>
      </c>
    </row>
    <row r="15945" spans="1:17" ht="19.5" x14ac:dyDescent="0.4">
      <c r="A15945" s="33">
        <f t="shared" si="1745"/>
        <v>46810</v>
      </c>
      <c r="B15945" s="27" t="str">
        <f t="shared" si="1746"/>
        <v>(日)</v>
      </c>
      <c r="C15945" s="34">
        <v>0.104166666666667</v>
      </c>
      <c r="D15945" s="16" t="s">
        <v>18</v>
      </c>
      <c r="E15945" s="35">
        <v>0.125</v>
      </c>
      <c r="F15945" s="50">
        <f>IF(COUNTIF('リスト（不使用）'!$A$5:$A$6,単年カーブ!$A$1),"希望数量入力ください",'単年（2027年度）'!$E$12*単年カーブ!$R$3+'単年（2027年度）'!$E$12*(1-単年カーブ!$R$3)*単年カーブ!Q15945)</f>
        <v>0</v>
      </c>
      <c r="G15945" s="47">
        <f t="shared" si="1747"/>
        <v>0</v>
      </c>
      <c r="M15945">
        <f t="shared" si="1748"/>
        <v>2</v>
      </c>
      <c r="N15945">
        <f>IF(OR(WEEKDAY(A15945)=1,WEEKDAY(A15945)=7,COUNTIF('2027祝日等（不使用）'!$A$1:$A$20,単年カーブ!A15945)=1),0,1)</f>
        <v>0</v>
      </c>
      <c r="O15945">
        <f t="shared" si="1744"/>
        <v>6</v>
      </c>
      <c r="P15945">
        <f t="shared" si="1749"/>
        <v>0</v>
      </c>
      <c r="Q15945">
        <f t="shared" si="1750"/>
        <v>0</v>
      </c>
    </row>
    <row r="15946" spans="1:17" ht="19.5" x14ac:dyDescent="0.4">
      <c r="A15946" s="33">
        <f t="shared" si="1745"/>
        <v>46810</v>
      </c>
      <c r="B15946" s="27" t="str">
        <f t="shared" si="1746"/>
        <v>(日)</v>
      </c>
      <c r="C15946" s="34">
        <v>0.125</v>
      </c>
      <c r="D15946" s="16" t="s">
        <v>18</v>
      </c>
      <c r="E15946" s="35">
        <v>0.14583333333333301</v>
      </c>
      <c r="F15946" s="50">
        <f>IF(COUNTIF('リスト（不使用）'!$A$5:$A$6,単年カーブ!$A$1),"希望数量入力ください",'単年（2027年度）'!$E$12*単年カーブ!$R$3+'単年（2027年度）'!$E$12*(1-単年カーブ!$R$3)*単年カーブ!Q15946)</f>
        <v>0</v>
      </c>
      <c r="G15946" s="47">
        <f t="shared" si="1747"/>
        <v>0</v>
      </c>
      <c r="M15946">
        <f t="shared" si="1748"/>
        <v>2</v>
      </c>
      <c r="N15946">
        <f>IF(OR(WEEKDAY(A15946)=1,WEEKDAY(A15946)=7,COUNTIF('2027祝日等（不使用）'!$A$1:$A$20,単年カーブ!A15946)=1),0,1)</f>
        <v>0</v>
      </c>
      <c r="O15946">
        <f t="shared" si="1744"/>
        <v>7</v>
      </c>
      <c r="P15946">
        <f t="shared" si="1749"/>
        <v>0</v>
      </c>
      <c r="Q15946">
        <f t="shared" si="1750"/>
        <v>0</v>
      </c>
    </row>
    <row r="15947" spans="1:17" ht="19.5" x14ac:dyDescent="0.4">
      <c r="A15947" s="33">
        <f t="shared" si="1745"/>
        <v>46810</v>
      </c>
      <c r="B15947" s="27" t="str">
        <f t="shared" si="1746"/>
        <v>(日)</v>
      </c>
      <c r="C15947" s="34">
        <v>0.14583333333333301</v>
      </c>
      <c r="D15947" s="16" t="s">
        <v>18</v>
      </c>
      <c r="E15947" s="35">
        <v>0.16666666666666699</v>
      </c>
      <c r="F15947" s="50">
        <f>IF(COUNTIF('リスト（不使用）'!$A$5:$A$6,単年カーブ!$A$1),"希望数量入力ください",'単年（2027年度）'!$E$12*単年カーブ!$R$3+'単年（2027年度）'!$E$12*(1-単年カーブ!$R$3)*単年カーブ!Q15947)</f>
        <v>0</v>
      </c>
      <c r="G15947" s="47">
        <f t="shared" si="1747"/>
        <v>0</v>
      </c>
      <c r="M15947">
        <f t="shared" si="1748"/>
        <v>2</v>
      </c>
      <c r="N15947">
        <f>IF(OR(WEEKDAY(A15947)=1,WEEKDAY(A15947)=7,COUNTIF('2027祝日等（不使用）'!$A$1:$A$20,単年カーブ!A15947)=1),0,1)</f>
        <v>0</v>
      </c>
      <c r="O15947">
        <f t="shared" si="1744"/>
        <v>8</v>
      </c>
      <c r="P15947">
        <f t="shared" si="1749"/>
        <v>0</v>
      </c>
      <c r="Q15947">
        <f t="shared" si="1750"/>
        <v>0</v>
      </c>
    </row>
    <row r="15948" spans="1:17" ht="19.5" x14ac:dyDescent="0.4">
      <c r="A15948" s="33">
        <f t="shared" si="1745"/>
        <v>46810</v>
      </c>
      <c r="B15948" s="27" t="str">
        <f t="shared" si="1746"/>
        <v>(日)</v>
      </c>
      <c r="C15948" s="34">
        <v>0.16666666666666699</v>
      </c>
      <c r="D15948" s="16" t="s">
        <v>18</v>
      </c>
      <c r="E15948" s="35">
        <v>0.1875</v>
      </c>
      <c r="F15948" s="50">
        <f>IF(COUNTIF('リスト（不使用）'!$A$5:$A$6,単年カーブ!$A$1),"希望数量入力ください",'単年（2027年度）'!$E$12*単年カーブ!$R$3+'単年（2027年度）'!$E$12*(1-単年カーブ!$R$3)*単年カーブ!Q15948)</f>
        <v>0</v>
      </c>
      <c r="G15948" s="47">
        <f t="shared" si="1747"/>
        <v>0</v>
      </c>
      <c r="M15948">
        <f t="shared" si="1748"/>
        <v>2</v>
      </c>
      <c r="N15948">
        <f>IF(OR(WEEKDAY(A15948)=1,WEEKDAY(A15948)=7,COUNTIF('2027祝日等（不使用）'!$A$1:$A$20,単年カーブ!A15948)=1),0,1)</f>
        <v>0</v>
      </c>
      <c r="O15948">
        <f t="shared" si="1744"/>
        <v>9</v>
      </c>
      <c r="P15948">
        <f t="shared" si="1749"/>
        <v>0</v>
      </c>
      <c r="Q15948">
        <f t="shared" si="1750"/>
        <v>0</v>
      </c>
    </row>
    <row r="15949" spans="1:17" ht="19.5" x14ac:dyDescent="0.4">
      <c r="A15949" s="33">
        <f t="shared" si="1745"/>
        <v>46810</v>
      </c>
      <c r="B15949" s="27" t="str">
        <f t="shared" si="1746"/>
        <v>(日)</v>
      </c>
      <c r="C15949" s="34">
        <v>0.1875</v>
      </c>
      <c r="D15949" s="16" t="s">
        <v>18</v>
      </c>
      <c r="E15949" s="35">
        <v>0.20833333333333301</v>
      </c>
      <c r="F15949" s="50">
        <f>IF(COUNTIF('リスト（不使用）'!$A$5:$A$6,単年カーブ!$A$1),"希望数量入力ください",'単年（2027年度）'!$E$12*単年カーブ!$R$3+'単年（2027年度）'!$E$12*(1-単年カーブ!$R$3)*単年カーブ!Q15949)</f>
        <v>0</v>
      </c>
      <c r="G15949" s="47">
        <f t="shared" si="1747"/>
        <v>0</v>
      </c>
      <c r="M15949">
        <f t="shared" si="1748"/>
        <v>2</v>
      </c>
      <c r="N15949">
        <f>IF(OR(WEEKDAY(A15949)=1,WEEKDAY(A15949)=7,COUNTIF('2027祝日等（不使用）'!$A$1:$A$20,単年カーブ!A15949)=1),0,1)</f>
        <v>0</v>
      </c>
      <c r="O15949">
        <f t="shared" si="1744"/>
        <v>10</v>
      </c>
      <c r="P15949">
        <f t="shared" si="1749"/>
        <v>0</v>
      </c>
      <c r="Q15949">
        <f t="shared" si="1750"/>
        <v>0</v>
      </c>
    </row>
    <row r="15950" spans="1:17" ht="19.5" x14ac:dyDescent="0.4">
      <c r="A15950" s="33">
        <f t="shared" si="1745"/>
        <v>46810</v>
      </c>
      <c r="B15950" s="27" t="str">
        <f t="shared" si="1746"/>
        <v>(日)</v>
      </c>
      <c r="C15950" s="34">
        <v>0.20833333333333301</v>
      </c>
      <c r="D15950" s="16" t="s">
        <v>18</v>
      </c>
      <c r="E15950" s="35">
        <v>0.22916666666666699</v>
      </c>
      <c r="F15950" s="50">
        <f>IF(COUNTIF('リスト（不使用）'!$A$5:$A$6,単年カーブ!$A$1),"希望数量入力ください",'単年（2027年度）'!$E$12*単年カーブ!$R$3+'単年（2027年度）'!$E$12*(1-単年カーブ!$R$3)*単年カーブ!Q15950)</f>
        <v>0</v>
      </c>
      <c r="G15950" s="47">
        <f t="shared" si="1747"/>
        <v>0</v>
      </c>
      <c r="M15950">
        <f t="shared" si="1748"/>
        <v>2</v>
      </c>
      <c r="N15950">
        <f>IF(OR(WEEKDAY(A15950)=1,WEEKDAY(A15950)=7,COUNTIF('2027祝日等（不使用）'!$A$1:$A$20,単年カーブ!A15950)=1),0,1)</f>
        <v>0</v>
      </c>
      <c r="O15950">
        <f t="shared" si="1744"/>
        <v>11</v>
      </c>
      <c r="P15950">
        <f t="shared" si="1749"/>
        <v>0</v>
      </c>
      <c r="Q15950">
        <f t="shared" si="1750"/>
        <v>0</v>
      </c>
    </row>
    <row r="15951" spans="1:17" ht="19.5" x14ac:dyDescent="0.4">
      <c r="A15951" s="33">
        <f t="shared" si="1745"/>
        <v>46810</v>
      </c>
      <c r="B15951" s="27" t="str">
        <f t="shared" si="1746"/>
        <v>(日)</v>
      </c>
      <c r="C15951" s="34">
        <v>0.22916666666666699</v>
      </c>
      <c r="D15951" s="16" t="s">
        <v>18</v>
      </c>
      <c r="E15951" s="35">
        <v>0.25</v>
      </c>
      <c r="F15951" s="50">
        <f>IF(COUNTIF('リスト（不使用）'!$A$5:$A$6,単年カーブ!$A$1),"希望数量入力ください",'単年（2027年度）'!$E$12*単年カーブ!$R$3+'単年（2027年度）'!$E$12*(1-単年カーブ!$R$3)*単年カーブ!Q15951)</f>
        <v>0</v>
      </c>
      <c r="G15951" s="47">
        <f t="shared" si="1747"/>
        <v>0</v>
      </c>
      <c r="M15951">
        <f t="shared" si="1748"/>
        <v>2</v>
      </c>
      <c r="N15951">
        <f>IF(OR(WEEKDAY(A15951)=1,WEEKDAY(A15951)=7,COUNTIF('2027祝日等（不使用）'!$A$1:$A$20,単年カーブ!A15951)=1),0,1)</f>
        <v>0</v>
      </c>
      <c r="O15951">
        <f t="shared" si="1744"/>
        <v>12</v>
      </c>
      <c r="P15951">
        <f t="shared" si="1749"/>
        <v>0</v>
      </c>
      <c r="Q15951">
        <f t="shared" si="1750"/>
        <v>0</v>
      </c>
    </row>
    <row r="15952" spans="1:17" ht="19.5" x14ac:dyDescent="0.4">
      <c r="A15952" s="33">
        <f t="shared" si="1745"/>
        <v>46810</v>
      </c>
      <c r="B15952" s="27" t="str">
        <f t="shared" si="1746"/>
        <v>(日)</v>
      </c>
      <c r="C15952" s="34">
        <v>0.25</v>
      </c>
      <c r="D15952" s="16" t="s">
        <v>18</v>
      </c>
      <c r="E15952" s="35">
        <v>0.27083333333333298</v>
      </c>
      <c r="F15952" s="50">
        <f>IF(COUNTIF('リスト（不使用）'!$A$5:$A$6,単年カーブ!$A$1),"希望数量入力ください",'単年（2027年度）'!$E$12*単年カーブ!$R$3+'単年（2027年度）'!$E$12*(1-単年カーブ!$R$3)*単年カーブ!Q15952)</f>
        <v>0</v>
      </c>
      <c r="G15952" s="47">
        <f t="shared" si="1747"/>
        <v>0</v>
      </c>
      <c r="M15952">
        <f t="shared" si="1748"/>
        <v>2</v>
      </c>
      <c r="N15952">
        <f>IF(OR(WEEKDAY(A15952)=1,WEEKDAY(A15952)=7,COUNTIF('2027祝日等（不使用）'!$A$1:$A$20,単年カーブ!A15952)=1),0,1)</f>
        <v>0</v>
      </c>
      <c r="O15952">
        <f t="shared" si="1744"/>
        <v>13</v>
      </c>
      <c r="P15952">
        <f t="shared" si="1749"/>
        <v>0</v>
      </c>
      <c r="Q15952">
        <f t="shared" si="1750"/>
        <v>0</v>
      </c>
    </row>
    <row r="15953" spans="1:17" ht="19.5" x14ac:dyDescent="0.4">
      <c r="A15953" s="33">
        <f t="shared" si="1745"/>
        <v>46810</v>
      </c>
      <c r="B15953" s="27" t="str">
        <f t="shared" si="1746"/>
        <v>(日)</v>
      </c>
      <c r="C15953" s="34">
        <v>0.27083333333333298</v>
      </c>
      <c r="D15953" s="16" t="s">
        <v>18</v>
      </c>
      <c r="E15953" s="35">
        <v>0.29166666666666702</v>
      </c>
      <c r="F15953" s="50">
        <f>IF(COUNTIF('リスト（不使用）'!$A$5:$A$6,単年カーブ!$A$1),"希望数量入力ください",'単年（2027年度）'!$E$12*単年カーブ!$R$3+'単年（2027年度）'!$E$12*(1-単年カーブ!$R$3)*単年カーブ!Q15953)</f>
        <v>0</v>
      </c>
      <c r="G15953" s="47">
        <f t="shared" si="1747"/>
        <v>0</v>
      </c>
      <c r="M15953">
        <f t="shared" si="1748"/>
        <v>2</v>
      </c>
      <c r="N15953">
        <f>IF(OR(WEEKDAY(A15953)=1,WEEKDAY(A15953)=7,COUNTIF('2027祝日等（不使用）'!$A$1:$A$20,単年カーブ!A15953)=1),0,1)</f>
        <v>0</v>
      </c>
      <c r="O15953">
        <f t="shared" si="1744"/>
        <v>14</v>
      </c>
      <c r="P15953">
        <f t="shared" si="1749"/>
        <v>0</v>
      </c>
      <c r="Q15953">
        <f t="shared" si="1750"/>
        <v>0</v>
      </c>
    </row>
    <row r="15954" spans="1:17" ht="19.5" x14ac:dyDescent="0.4">
      <c r="A15954" s="33">
        <f t="shared" si="1745"/>
        <v>46810</v>
      </c>
      <c r="B15954" s="27" t="str">
        <f t="shared" si="1746"/>
        <v>(日)</v>
      </c>
      <c r="C15954" s="34">
        <v>0.29166666666666702</v>
      </c>
      <c r="D15954" s="16" t="s">
        <v>18</v>
      </c>
      <c r="E15954" s="35">
        <v>0.3125</v>
      </c>
      <c r="F15954" s="50">
        <f>IF(COUNTIF('リスト（不使用）'!$A$5:$A$6,単年カーブ!$A$1),"希望数量入力ください",'単年（2027年度）'!$E$12*単年カーブ!$R$3+'単年（2027年度）'!$E$12*(1-単年カーブ!$R$3)*単年カーブ!Q15954)</f>
        <v>0</v>
      </c>
      <c r="G15954" s="47">
        <f t="shared" si="1747"/>
        <v>0</v>
      </c>
      <c r="M15954">
        <f t="shared" si="1748"/>
        <v>2</v>
      </c>
      <c r="N15954">
        <f>IF(OR(WEEKDAY(A15954)=1,WEEKDAY(A15954)=7,COUNTIF('2027祝日等（不使用）'!$A$1:$A$20,単年カーブ!A15954)=1),0,1)</f>
        <v>0</v>
      </c>
      <c r="O15954">
        <f t="shared" si="1744"/>
        <v>15</v>
      </c>
      <c r="P15954">
        <f t="shared" si="1749"/>
        <v>0</v>
      </c>
      <c r="Q15954">
        <f t="shared" si="1750"/>
        <v>0</v>
      </c>
    </row>
    <row r="15955" spans="1:17" ht="19.5" x14ac:dyDescent="0.4">
      <c r="A15955" s="33">
        <f t="shared" si="1745"/>
        <v>46810</v>
      </c>
      <c r="B15955" s="27" t="str">
        <f t="shared" si="1746"/>
        <v>(日)</v>
      </c>
      <c r="C15955" s="34">
        <v>0.3125</v>
      </c>
      <c r="D15955" s="16" t="s">
        <v>18</v>
      </c>
      <c r="E15955" s="35">
        <v>0.33333333333333298</v>
      </c>
      <c r="F15955" s="50">
        <f>IF(COUNTIF('リスト（不使用）'!$A$5:$A$6,単年カーブ!$A$1),"希望数量入力ください",'単年（2027年度）'!$E$12*単年カーブ!$R$3+'単年（2027年度）'!$E$12*(1-単年カーブ!$R$3)*単年カーブ!Q15955)</f>
        <v>0</v>
      </c>
      <c r="G15955" s="47">
        <f t="shared" si="1747"/>
        <v>0</v>
      </c>
      <c r="M15955">
        <f t="shared" si="1748"/>
        <v>2</v>
      </c>
      <c r="N15955">
        <f>IF(OR(WEEKDAY(A15955)=1,WEEKDAY(A15955)=7,COUNTIF('2027祝日等（不使用）'!$A$1:$A$20,単年カーブ!A15955)=1),0,1)</f>
        <v>0</v>
      </c>
      <c r="O15955">
        <f t="shared" si="1744"/>
        <v>16</v>
      </c>
      <c r="P15955">
        <f t="shared" si="1749"/>
        <v>0</v>
      </c>
      <c r="Q15955">
        <f t="shared" si="1750"/>
        <v>0</v>
      </c>
    </row>
    <row r="15956" spans="1:17" ht="19.5" x14ac:dyDescent="0.4">
      <c r="A15956" s="33">
        <f t="shared" si="1745"/>
        <v>46810</v>
      </c>
      <c r="B15956" s="27" t="str">
        <f t="shared" si="1746"/>
        <v>(日)</v>
      </c>
      <c r="C15956" s="34">
        <v>0.33333333333333298</v>
      </c>
      <c r="D15956" s="16" t="s">
        <v>18</v>
      </c>
      <c r="E15956" s="35">
        <v>0.35416666666666702</v>
      </c>
      <c r="F15956" s="50">
        <f>IF(COUNTIF('リスト（不使用）'!$A$5:$A$6,単年カーブ!$A$1),"希望数量入力ください",'単年（2027年度）'!$E$12*単年カーブ!$R$3+'単年（2027年度）'!$E$12*(1-単年カーブ!$R$3)*単年カーブ!Q15956)</f>
        <v>0</v>
      </c>
      <c r="G15956" s="47">
        <f t="shared" si="1747"/>
        <v>0</v>
      </c>
      <c r="M15956">
        <f t="shared" si="1748"/>
        <v>2</v>
      </c>
      <c r="N15956">
        <f>IF(OR(WEEKDAY(A15956)=1,WEEKDAY(A15956)=7,COUNTIF('2027祝日等（不使用）'!$A$1:$A$20,単年カーブ!A15956)=1),0,1)</f>
        <v>0</v>
      </c>
      <c r="O15956">
        <f t="shared" si="1744"/>
        <v>17</v>
      </c>
      <c r="P15956">
        <f t="shared" si="1749"/>
        <v>1</v>
      </c>
      <c r="Q15956">
        <f t="shared" si="1750"/>
        <v>0</v>
      </c>
    </row>
    <row r="15957" spans="1:17" ht="19.5" x14ac:dyDescent="0.4">
      <c r="A15957" s="33">
        <f t="shared" si="1745"/>
        <v>46810</v>
      </c>
      <c r="B15957" s="27" t="str">
        <f t="shared" si="1746"/>
        <v>(日)</v>
      </c>
      <c r="C15957" s="34">
        <v>0.35416666666666702</v>
      </c>
      <c r="D15957" s="16" t="s">
        <v>18</v>
      </c>
      <c r="E15957" s="35">
        <v>0.375</v>
      </c>
      <c r="F15957" s="50">
        <f>IF(COUNTIF('リスト（不使用）'!$A$5:$A$6,単年カーブ!$A$1),"希望数量入力ください",'単年（2027年度）'!$E$12*単年カーブ!$R$3+'単年（2027年度）'!$E$12*(1-単年カーブ!$R$3)*単年カーブ!Q15957)</f>
        <v>0</v>
      </c>
      <c r="G15957" s="47">
        <f t="shared" si="1747"/>
        <v>0</v>
      </c>
      <c r="M15957">
        <f t="shared" si="1748"/>
        <v>2</v>
      </c>
      <c r="N15957">
        <f>IF(OR(WEEKDAY(A15957)=1,WEEKDAY(A15957)=7,COUNTIF('2027祝日等（不使用）'!$A$1:$A$20,単年カーブ!A15957)=1),0,1)</f>
        <v>0</v>
      </c>
      <c r="O15957">
        <f t="shared" si="1744"/>
        <v>18</v>
      </c>
      <c r="P15957">
        <f t="shared" si="1749"/>
        <v>1</v>
      </c>
      <c r="Q15957">
        <f t="shared" si="1750"/>
        <v>0</v>
      </c>
    </row>
    <row r="15958" spans="1:17" ht="19.5" x14ac:dyDescent="0.4">
      <c r="A15958" s="33">
        <f t="shared" si="1745"/>
        <v>46810</v>
      </c>
      <c r="B15958" s="27" t="str">
        <f t="shared" si="1746"/>
        <v>(日)</v>
      </c>
      <c r="C15958" s="34">
        <v>0.375</v>
      </c>
      <c r="D15958" s="16" t="s">
        <v>18</v>
      </c>
      <c r="E15958" s="35">
        <v>0.39583333333333298</v>
      </c>
      <c r="F15958" s="50">
        <f>IF(COUNTIF('リスト（不使用）'!$A$5:$A$6,単年カーブ!$A$1),"希望数量入力ください",'単年（2027年度）'!$E$12*単年カーブ!$R$3+'単年（2027年度）'!$E$12*(1-単年カーブ!$R$3)*単年カーブ!Q15958)</f>
        <v>0</v>
      </c>
      <c r="G15958" s="47">
        <f t="shared" si="1747"/>
        <v>0</v>
      </c>
      <c r="M15958">
        <f t="shared" si="1748"/>
        <v>2</v>
      </c>
      <c r="N15958">
        <f>IF(OR(WEEKDAY(A15958)=1,WEEKDAY(A15958)=7,COUNTIF('2027祝日等（不使用）'!$A$1:$A$20,単年カーブ!A15958)=1),0,1)</f>
        <v>0</v>
      </c>
      <c r="O15958">
        <f t="shared" si="1744"/>
        <v>19</v>
      </c>
      <c r="P15958">
        <f t="shared" si="1749"/>
        <v>1</v>
      </c>
      <c r="Q15958">
        <f t="shared" si="1750"/>
        <v>0</v>
      </c>
    </row>
    <row r="15959" spans="1:17" ht="19.5" x14ac:dyDescent="0.4">
      <c r="A15959" s="33">
        <f t="shared" si="1745"/>
        <v>46810</v>
      </c>
      <c r="B15959" s="27" t="str">
        <f t="shared" si="1746"/>
        <v>(日)</v>
      </c>
      <c r="C15959" s="34">
        <v>0.39583333333333298</v>
      </c>
      <c r="D15959" s="16" t="s">
        <v>18</v>
      </c>
      <c r="E15959" s="35">
        <v>0.41666666666666702</v>
      </c>
      <c r="F15959" s="50">
        <f>IF(COUNTIF('リスト（不使用）'!$A$5:$A$6,単年カーブ!$A$1),"希望数量入力ください",'単年（2027年度）'!$E$12*単年カーブ!$R$3+'単年（2027年度）'!$E$12*(1-単年カーブ!$R$3)*単年カーブ!Q15959)</f>
        <v>0</v>
      </c>
      <c r="G15959" s="47">
        <f t="shared" si="1747"/>
        <v>0</v>
      </c>
      <c r="M15959">
        <f t="shared" si="1748"/>
        <v>2</v>
      </c>
      <c r="N15959">
        <f>IF(OR(WEEKDAY(A15959)=1,WEEKDAY(A15959)=7,COUNTIF('2027祝日等（不使用）'!$A$1:$A$20,単年カーブ!A15959)=1),0,1)</f>
        <v>0</v>
      </c>
      <c r="O15959">
        <f t="shared" si="1744"/>
        <v>20</v>
      </c>
      <c r="P15959">
        <f t="shared" si="1749"/>
        <v>1</v>
      </c>
      <c r="Q15959">
        <f t="shared" si="1750"/>
        <v>0</v>
      </c>
    </row>
    <row r="15960" spans="1:17" ht="19.5" x14ac:dyDescent="0.4">
      <c r="A15960" s="33">
        <f t="shared" si="1745"/>
        <v>46810</v>
      </c>
      <c r="B15960" s="27" t="str">
        <f t="shared" si="1746"/>
        <v>(日)</v>
      </c>
      <c r="C15960" s="34">
        <v>0.41666666666666702</v>
      </c>
      <c r="D15960" s="16" t="s">
        <v>18</v>
      </c>
      <c r="E15960" s="35">
        <v>0.4375</v>
      </c>
      <c r="F15960" s="50">
        <f>IF(COUNTIF('リスト（不使用）'!$A$5:$A$6,単年カーブ!$A$1),"希望数量入力ください",'単年（2027年度）'!$E$12*単年カーブ!$R$3+'単年（2027年度）'!$E$12*(1-単年カーブ!$R$3)*単年カーブ!Q15960)</f>
        <v>0</v>
      </c>
      <c r="G15960" s="47">
        <f t="shared" si="1747"/>
        <v>0</v>
      </c>
      <c r="M15960">
        <f t="shared" si="1748"/>
        <v>2</v>
      </c>
      <c r="N15960">
        <f>IF(OR(WEEKDAY(A15960)=1,WEEKDAY(A15960)=7,COUNTIF('2027祝日等（不使用）'!$A$1:$A$20,単年カーブ!A15960)=1),0,1)</f>
        <v>0</v>
      </c>
      <c r="O15960">
        <f t="shared" si="1744"/>
        <v>21</v>
      </c>
      <c r="P15960">
        <f t="shared" si="1749"/>
        <v>1</v>
      </c>
      <c r="Q15960">
        <f t="shared" si="1750"/>
        <v>0</v>
      </c>
    </row>
    <row r="15961" spans="1:17" ht="19.5" x14ac:dyDescent="0.4">
      <c r="A15961" s="33">
        <f t="shared" si="1745"/>
        <v>46810</v>
      </c>
      <c r="B15961" s="27" t="str">
        <f t="shared" si="1746"/>
        <v>(日)</v>
      </c>
      <c r="C15961" s="34">
        <v>0.4375</v>
      </c>
      <c r="D15961" s="16" t="s">
        <v>18</v>
      </c>
      <c r="E15961" s="35">
        <v>0.45833333333333298</v>
      </c>
      <c r="F15961" s="50">
        <f>IF(COUNTIF('リスト（不使用）'!$A$5:$A$6,単年カーブ!$A$1),"希望数量入力ください",'単年（2027年度）'!$E$12*単年カーブ!$R$3+'単年（2027年度）'!$E$12*(1-単年カーブ!$R$3)*単年カーブ!Q15961)</f>
        <v>0</v>
      </c>
      <c r="G15961" s="47">
        <f t="shared" si="1747"/>
        <v>0</v>
      </c>
      <c r="M15961">
        <f t="shared" si="1748"/>
        <v>2</v>
      </c>
      <c r="N15961">
        <f>IF(OR(WEEKDAY(A15961)=1,WEEKDAY(A15961)=7,COUNTIF('2027祝日等（不使用）'!$A$1:$A$20,単年カーブ!A15961)=1),0,1)</f>
        <v>0</v>
      </c>
      <c r="O15961">
        <f t="shared" si="1744"/>
        <v>22</v>
      </c>
      <c r="P15961">
        <f t="shared" si="1749"/>
        <v>1</v>
      </c>
      <c r="Q15961">
        <f t="shared" si="1750"/>
        <v>0</v>
      </c>
    </row>
    <row r="15962" spans="1:17" ht="19.5" x14ac:dyDescent="0.4">
      <c r="A15962" s="33">
        <f t="shared" si="1745"/>
        <v>46810</v>
      </c>
      <c r="B15962" s="27" t="str">
        <f t="shared" si="1746"/>
        <v>(日)</v>
      </c>
      <c r="C15962" s="34">
        <v>0.45833333333333298</v>
      </c>
      <c r="D15962" s="16" t="s">
        <v>18</v>
      </c>
      <c r="E15962" s="35">
        <v>0.47916666666666702</v>
      </c>
      <c r="F15962" s="50">
        <f>IF(COUNTIF('リスト（不使用）'!$A$5:$A$6,単年カーブ!$A$1),"希望数量入力ください",'単年（2027年度）'!$E$12*単年カーブ!$R$3+'単年（2027年度）'!$E$12*(1-単年カーブ!$R$3)*単年カーブ!Q15962)</f>
        <v>0</v>
      </c>
      <c r="G15962" s="47">
        <f t="shared" si="1747"/>
        <v>0</v>
      </c>
      <c r="M15962">
        <f t="shared" si="1748"/>
        <v>2</v>
      </c>
      <c r="N15962">
        <f>IF(OR(WEEKDAY(A15962)=1,WEEKDAY(A15962)=7,COUNTIF('2027祝日等（不使用）'!$A$1:$A$20,単年カーブ!A15962)=1),0,1)</f>
        <v>0</v>
      </c>
      <c r="O15962">
        <f t="shared" si="1744"/>
        <v>23</v>
      </c>
      <c r="P15962">
        <f t="shared" si="1749"/>
        <v>1</v>
      </c>
      <c r="Q15962">
        <f t="shared" si="1750"/>
        <v>0</v>
      </c>
    </row>
    <row r="15963" spans="1:17" ht="19.5" x14ac:dyDescent="0.4">
      <c r="A15963" s="33">
        <f t="shared" si="1745"/>
        <v>46810</v>
      </c>
      <c r="B15963" s="27" t="str">
        <f t="shared" si="1746"/>
        <v>(日)</v>
      </c>
      <c r="C15963" s="34">
        <v>0.47916666666666702</v>
      </c>
      <c r="D15963" s="16" t="s">
        <v>18</v>
      </c>
      <c r="E15963" s="35">
        <v>0.5</v>
      </c>
      <c r="F15963" s="50">
        <f>IF(COUNTIF('リスト（不使用）'!$A$5:$A$6,単年カーブ!$A$1),"希望数量入力ください",'単年（2027年度）'!$E$12*単年カーブ!$R$3+'単年（2027年度）'!$E$12*(1-単年カーブ!$R$3)*単年カーブ!Q15963)</f>
        <v>0</v>
      </c>
      <c r="G15963" s="47">
        <f t="shared" si="1747"/>
        <v>0</v>
      </c>
      <c r="M15963">
        <f t="shared" si="1748"/>
        <v>2</v>
      </c>
      <c r="N15963">
        <f>IF(OR(WEEKDAY(A15963)=1,WEEKDAY(A15963)=7,COUNTIF('2027祝日等（不使用）'!$A$1:$A$20,単年カーブ!A15963)=1),0,1)</f>
        <v>0</v>
      </c>
      <c r="O15963">
        <f t="shared" si="1744"/>
        <v>24</v>
      </c>
      <c r="P15963">
        <f t="shared" si="1749"/>
        <v>1</v>
      </c>
      <c r="Q15963">
        <f t="shared" si="1750"/>
        <v>0</v>
      </c>
    </row>
    <row r="15964" spans="1:17" ht="19.5" x14ac:dyDescent="0.4">
      <c r="A15964" s="33">
        <f t="shared" si="1745"/>
        <v>46810</v>
      </c>
      <c r="B15964" s="27" t="str">
        <f t="shared" si="1746"/>
        <v>(日)</v>
      </c>
      <c r="C15964" s="34">
        <v>0.5</v>
      </c>
      <c r="D15964" s="16" t="s">
        <v>18</v>
      </c>
      <c r="E15964" s="35">
        <v>0.52083333333333304</v>
      </c>
      <c r="F15964" s="50">
        <f>IF(COUNTIF('リスト（不使用）'!$A$5:$A$6,単年カーブ!$A$1),"希望数量入力ください",'単年（2027年度）'!$E$12*単年カーブ!$R$3+'単年（2027年度）'!$E$12*(1-単年カーブ!$R$3)*単年カーブ!Q15964)</f>
        <v>0</v>
      </c>
      <c r="G15964" s="47">
        <f t="shared" si="1747"/>
        <v>0</v>
      </c>
      <c r="M15964">
        <f t="shared" si="1748"/>
        <v>2</v>
      </c>
      <c r="N15964">
        <f>IF(OR(WEEKDAY(A15964)=1,WEEKDAY(A15964)=7,COUNTIF('2027祝日等（不使用）'!$A$1:$A$20,単年カーブ!A15964)=1),0,1)</f>
        <v>0</v>
      </c>
      <c r="O15964">
        <f t="shared" si="1744"/>
        <v>25</v>
      </c>
      <c r="P15964">
        <f t="shared" si="1749"/>
        <v>1</v>
      </c>
      <c r="Q15964">
        <f t="shared" si="1750"/>
        <v>0</v>
      </c>
    </row>
    <row r="15965" spans="1:17" ht="19.5" x14ac:dyDescent="0.4">
      <c r="A15965" s="33">
        <f t="shared" si="1745"/>
        <v>46810</v>
      </c>
      <c r="B15965" s="27" t="str">
        <f t="shared" si="1746"/>
        <v>(日)</v>
      </c>
      <c r="C15965" s="34">
        <v>0.52083333333333304</v>
      </c>
      <c r="D15965" s="16" t="s">
        <v>18</v>
      </c>
      <c r="E15965" s="35">
        <v>0.54166666666666696</v>
      </c>
      <c r="F15965" s="50">
        <f>IF(COUNTIF('リスト（不使用）'!$A$5:$A$6,単年カーブ!$A$1),"希望数量入力ください",'単年（2027年度）'!$E$12*単年カーブ!$R$3+'単年（2027年度）'!$E$12*(1-単年カーブ!$R$3)*単年カーブ!Q15965)</f>
        <v>0</v>
      </c>
      <c r="G15965" s="47">
        <f t="shared" si="1747"/>
        <v>0</v>
      </c>
      <c r="M15965">
        <f t="shared" si="1748"/>
        <v>2</v>
      </c>
      <c r="N15965">
        <f>IF(OR(WEEKDAY(A15965)=1,WEEKDAY(A15965)=7,COUNTIF('2027祝日等（不使用）'!$A$1:$A$20,単年カーブ!A15965)=1),0,1)</f>
        <v>0</v>
      </c>
      <c r="O15965">
        <f t="shared" si="1744"/>
        <v>26</v>
      </c>
      <c r="P15965">
        <f t="shared" si="1749"/>
        <v>1</v>
      </c>
      <c r="Q15965">
        <f t="shared" si="1750"/>
        <v>0</v>
      </c>
    </row>
    <row r="15966" spans="1:17" ht="19.5" x14ac:dyDescent="0.4">
      <c r="A15966" s="33">
        <f t="shared" si="1745"/>
        <v>46810</v>
      </c>
      <c r="B15966" s="27" t="str">
        <f t="shared" si="1746"/>
        <v>(日)</v>
      </c>
      <c r="C15966" s="34">
        <v>0.54166666666666696</v>
      </c>
      <c r="D15966" s="16" t="s">
        <v>18</v>
      </c>
      <c r="E15966" s="35">
        <v>0.5625</v>
      </c>
      <c r="F15966" s="50">
        <f>IF(COUNTIF('リスト（不使用）'!$A$5:$A$6,単年カーブ!$A$1),"希望数量入力ください",'単年（2027年度）'!$E$12*単年カーブ!$R$3+'単年（2027年度）'!$E$12*(1-単年カーブ!$R$3)*単年カーブ!Q15966)</f>
        <v>0</v>
      </c>
      <c r="G15966" s="47">
        <f t="shared" si="1747"/>
        <v>0</v>
      </c>
      <c r="M15966">
        <f t="shared" si="1748"/>
        <v>2</v>
      </c>
      <c r="N15966">
        <f>IF(OR(WEEKDAY(A15966)=1,WEEKDAY(A15966)=7,COUNTIF('2027祝日等（不使用）'!$A$1:$A$20,単年カーブ!A15966)=1),0,1)</f>
        <v>0</v>
      </c>
      <c r="O15966">
        <f t="shared" si="1744"/>
        <v>27</v>
      </c>
      <c r="P15966">
        <f t="shared" si="1749"/>
        <v>1</v>
      </c>
      <c r="Q15966">
        <f t="shared" si="1750"/>
        <v>0</v>
      </c>
    </row>
    <row r="15967" spans="1:17" ht="19.5" x14ac:dyDescent="0.4">
      <c r="A15967" s="33">
        <f t="shared" si="1745"/>
        <v>46810</v>
      </c>
      <c r="B15967" s="27" t="str">
        <f t="shared" si="1746"/>
        <v>(日)</v>
      </c>
      <c r="C15967" s="34">
        <v>0.5625</v>
      </c>
      <c r="D15967" s="16" t="s">
        <v>18</v>
      </c>
      <c r="E15967" s="35">
        <v>0.58333333333333304</v>
      </c>
      <c r="F15967" s="50">
        <f>IF(COUNTIF('リスト（不使用）'!$A$5:$A$6,単年カーブ!$A$1),"希望数量入力ください",'単年（2027年度）'!$E$12*単年カーブ!$R$3+'単年（2027年度）'!$E$12*(1-単年カーブ!$R$3)*単年カーブ!Q15967)</f>
        <v>0</v>
      </c>
      <c r="G15967" s="47">
        <f t="shared" si="1747"/>
        <v>0</v>
      </c>
      <c r="M15967">
        <f t="shared" si="1748"/>
        <v>2</v>
      </c>
      <c r="N15967">
        <f>IF(OR(WEEKDAY(A15967)=1,WEEKDAY(A15967)=7,COUNTIF('2027祝日等（不使用）'!$A$1:$A$20,単年カーブ!A15967)=1),0,1)</f>
        <v>0</v>
      </c>
      <c r="O15967">
        <f t="shared" si="1744"/>
        <v>28</v>
      </c>
      <c r="P15967">
        <f t="shared" si="1749"/>
        <v>1</v>
      </c>
      <c r="Q15967">
        <f t="shared" si="1750"/>
        <v>0</v>
      </c>
    </row>
    <row r="15968" spans="1:17" ht="19.5" x14ac:dyDescent="0.4">
      <c r="A15968" s="33">
        <f t="shared" si="1745"/>
        <v>46810</v>
      </c>
      <c r="B15968" s="27" t="str">
        <f t="shared" si="1746"/>
        <v>(日)</v>
      </c>
      <c r="C15968" s="34">
        <v>0.58333333333333304</v>
      </c>
      <c r="D15968" s="16" t="s">
        <v>18</v>
      </c>
      <c r="E15968" s="35">
        <v>0.60416666666666696</v>
      </c>
      <c r="F15968" s="50">
        <f>IF(COUNTIF('リスト（不使用）'!$A$5:$A$6,単年カーブ!$A$1),"希望数量入力ください",'単年（2027年度）'!$E$12*単年カーブ!$R$3+'単年（2027年度）'!$E$12*(1-単年カーブ!$R$3)*単年カーブ!Q15968)</f>
        <v>0</v>
      </c>
      <c r="G15968" s="47">
        <f t="shared" si="1747"/>
        <v>0</v>
      </c>
      <c r="M15968">
        <f t="shared" si="1748"/>
        <v>2</v>
      </c>
      <c r="N15968">
        <f>IF(OR(WEEKDAY(A15968)=1,WEEKDAY(A15968)=7,COUNTIF('2027祝日等（不使用）'!$A$1:$A$20,単年カーブ!A15968)=1),0,1)</f>
        <v>0</v>
      </c>
      <c r="O15968">
        <f t="shared" si="1744"/>
        <v>29</v>
      </c>
      <c r="P15968">
        <f t="shared" si="1749"/>
        <v>1</v>
      </c>
      <c r="Q15968">
        <f t="shared" si="1750"/>
        <v>0</v>
      </c>
    </row>
    <row r="15969" spans="1:17" ht="19.5" x14ac:dyDescent="0.4">
      <c r="A15969" s="33">
        <f t="shared" si="1745"/>
        <v>46810</v>
      </c>
      <c r="B15969" s="27" t="str">
        <f t="shared" si="1746"/>
        <v>(日)</v>
      </c>
      <c r="C15969" s="34">
        <v>0.60416666666666696</v>
      </c>
      <c r="D15969" s="16" t="s">
        <v>18</v>
      </c>
      <c r="E15969" s="35">
        <v>0.625</v>
      </c>
      <c r="F15969" s="50">
        <f>IF(COUNTIF('リスト（不使用）'!$A$5:$A$6,単年カーブ!$A$1),"希望数量入力ください",'単年（2027年度）'!$E$12*単年カーブ!$R$3+'単年（2027年度）'!$E$12*(1-単年カーブ!$R$3)*単年カーブ!Q15969)</f>
        <v>0</v>
      </c>
      <c r="G15969" s="47">
        <f t="shared" si="1747"/>
        <v>0</v>
      </c>
      <c r="M15969">
        <f t="shared" si="1748"/>
        <v>2</v>
      </c>
      <c r="N15969">
        <f>IF(OR(WEEKDAY(A15969)=1,WEEKDAY(A15969)=7,COUNTIF('2027祝日等（不使用）'!$A$1:$A$20,単年カーブ!A15969)=1),0,1)</f>
        <v>0</v>
      </c>
      <c r="O15969">
        <f t="shared" si="1744"/>
        <v>30</v>
      </c>
      <c r="P15969">
        <f t="shared" si="1749"/>
        <v>1</v>
      </c>
      <c r="Q15969">
        <f t="shared" si="1750"/>
        <v>0</v>
      </c>
    </row>
    <row r="15970" spans="1:17" ht="19.5" x14ac:dyDescent="0.4">
      <c r="A15970" s="33">
        <f t="shared" si="1745"/>
        <v>46810</v>
      </c>
      <c r="B15970" s="27" t="str">
        <f t="shared" si="1746"/>
        <v>(日)</v>
      </c>
      <c r="C15970" s="34">
        <v>0.625</v>
      </c>
      <c r="D15970" s="16" t="s">
        <v>18</v>
      </c>
      <c r="E15970" s="35">
        <v>0.64583333333333304</v>
      </c>
      <c r="F15970" s="50">
        <f>IF(COUNTIF('リスト（不使用）'!$A$5:$A$6,単年カーブ!$A$1),"希望数量入力ください",'単年（2027年度）'!$E$12*単年カーブ!$R$3+'単年（2027年度）'!$E$12*(1-単年カーブ!$R$3)*単年カーブ!Q15970)</f>
        <v>0</v>
      </c>
      <c r="G15970" s="47">
        <f t="shared" si="1747"/>
        <v>0</v>
      </c>
      <c r="M15970">
        <f t="shared" si="1748"/>
        <v>2</v>
      </c>
      <c r="N15970">
        <f>IF(OR(WEEKDAY(A15970)=1,WEEKDAY(A15970)=7,COUNTIF('2027祝日等（不使用）'!$A$1:$A$20,単年カーブ!A15970)=1),0,1)</f>
        <v>0</v>
      </c>
      <c r="O15970">
        <f t="shared" si="1744"/>
        <v>31</v>
      </c>
      <c r="P15970">
        <f t="shared" si="1749"/>
        <v>1</v>
      </c>
      <c r="Q15970">
        <f t="shared" si="1750"/>
        <v>0</v>
      </c>
    </row>
    <row r="15971" spans="1:17" ht="19.5" x14ac:dyDescent="0.4">
      <c r="A15971" s="33">
        <f t="shared" si="1745"/>
        <v>46810</v>
      </c>
      <c r="B15971" s="27" t="str">
        <f t="shared" si="1746"/>
        <v>(日)</v>
      </c>
      <c r="C15971" s="34">
        <v>0.64583333333333304</v>
      </c>
      <c r="D15971" s="16" t="s">
        <v>18</v>
      </c>
      <c r="E15971" s="35">
        <v>0.66666666666666696</v>
      </c>
      <c r="F15971" s="50">
        <f>IF(COUNTIF('リスト（不使用）'!$A$5:$A$6,単年カーブ!$A$1),"希望数量入力ください",'単年（2027年度）'!$E$12*単年カーブ!$R$3+'単年（2027年度）'!$E$12*(1-単年カーブ!$R$3)*単年カーブ!Q15971)</f>
        <v>0</v>
      </c>
      <c r="G15971" s="47">
        <f t="shared" si="1747"/>
        <v>0</v>
      </c>
      <c r="M15971">
        <f t="shared" si="1748"/>
        <v>2</v>
      </c>
      <c r="N15971">
        <f>IF(OR(WEEKDAY(A15971)=1,WEEKDAY(A15971)=7,COUNTIF('2027祝日等（不使用）'!$A$1:$A$20,単年カーブ!A15971)=1),0,1)</f>
        <v>0</v>
      </c>
      <c r="O15971">
        <f t="shared" si="1744"/>
        <v>32</v>
      </c>
      <c r="P15971">
        <f t="shared" si="1749"/>
        <v>1</v>
      </c>
      <c r="Q15971">
        <f t="shared" si="1750"/>
        <v>0</v>
      </c>
    </row>
    <row r="15972" spans="1:17" ht="19.5" x14ac:dyDescent="0.4">
      <c r="A15972" s="33">
        <f t="shared" si="1745"/>
        <v>46810</v>
      </c>
      <c r="B15972" s="27" t="str">
        <f t="shared" si="1746"/>
        <v>(日)</v>
      </c>
      <c r="C15972" s="34">
        <v>0.66666666666666696</v>
      </c>
      <c r="D15972" s="16" t="s">
        <v>18</v>
      </c>
      <c r="E15972" s="35">
        <v>0.6875</v>
      </c>
      <c r="F15972" s="50">
        <f>IF(COUNTIF('リスト（不使用）'!$A$5:$A$6,単年カーブ!$A$1),"希望数量入力ください",'単年（2027年度）'!$E$12*単年カーブ!$R$3+'単年（2027年度）'!$E$12*(1-単年カーブ!$R$3)*単年カーブ!Q15972)</f>
        <v>0</v>
      </c>
      <c r="G15972" s="47">
        <f t="shared" si="1747"/>
        <v>0</v>
      </c>
      <c r="M15972">
        <f t="shared" si="1748"/>
        <v>2</v>
      </c>
      <c r="N15972">
        <f>IF(OR(WEEKDAY(A15972)=1,WEEKDAY(A15972)=7,COUNTIF('2027祝日等（不使用）'!$A$1:$A$20,単年カーブ!A15972)=1),0,1)</f>
        <v>0</v>
      </c>
      <c r="O15972">
        <f t="shared" si="1744"/>
        <v>33</v>
      </c>
      <c r="P15972">
        <f t="shared" si="1749"/>
        <v>1</v>
      </c>
      <c r="Q15972">
        <f t="shared" si="1750"/>
        <v>0</v>
      </c>
    </row>
    <row r="15973" spans="1:17" ht="19.5" x14ac:dyDescent="0.4">
      <c r="A15973" s="33">
        <f t="shared" si="1745"/>
        <v>46810</v>
      </c>
      <c r="B15973" s="27" t="str">
        <f t="shared" si="1746"/>
        <v>(日)</v>
      </c>
      <c r="C15973" s="34">
        <v>0.6875</v>
      </c>
      <c r="D15973" s="16" t="s">
        <v>18</v>
      </c>
      <c r="E15973" s="35">
        <v>0.70833333333333304</v>
      </c>
      <c r="F15973" s="50">
        <f>IF(COUNTIF('リスト（不使用）'!$A$5:$A$6,単年カーブ!$A$1),"希望数量入力ください",'単年（2027年度）'!$E$12*単年カーブ!$R$3+'単年（2027年度）'!$E$12*(1-単年カーブ!$R$3)*単年カーブ!Q15973)</f>
        <v>0</v>
      </c>
      <c r="G15973" s="47">
        <f t="shared" si="1747"/>
        <v>0</v>
      </c>
      <c r="M15973">
        <f t="shared" si="1748"/>
        <v>2</v>
      </c>
      <c r="N15973">
        <f>IF(OR(WEEKDAY(A15973)=1,WEEKDAY(A15973)=7,COUNTIF('2027祝日等（不使用）'!$A$1:$A$20,単年カーブ!A15973)=1),0,1)</f>
        <v>0</v>
      </c>
      <c r="O15973">
        <f t="shared" si="1744"/>
        <v>34</v>
      </c>
      <c r="P15973">
        <f t="shared" si="1749"/>
        <v>1</v>
      </c>
      <c r="Q15973">
        <f t="shared" si="1750"/>
        <v>0</v>
      </c>
    </row>
    <row r="15974" spans="1:17" ht="19.5" x14ac:dyDescent="0.4">
      <c r="A15974" s="33">
        <f t="shared" si="1745"/>
        <v>46810</v>
      </c>
      <c r="B15974" s="27" t="str">
        <f t="shared" si="1746"/>
        <v>(日)</v>
      </c>
      <c r="C15974" s="34">
        <v>0.70833333333333304</v>
      </c>
      <c r="D15974" s="16" t="s">
        <v>18</v>
      </c>
      <c r="E15974" s="35">
        <v>0.72916666666666696</v>
      </c>
      <c r="F15974" s="50">
        <f>IF(COUNTIF('リスト（不使用）'!$A$5:$A$6,単年カーブ!$A$1),"希望数量入力ください",'単年（2027年度）'!$E$12*単年カーブ!$R$3+'単年（2027年度）'!$E$12*(1-単年カーブ!$R$3)*単年カーブ!Q15974)</f>
        <v>0</v>
      </c>
      <c r="G15974" s="47">
        <f t="shared" si="1747"/>
        <v>0</v>
      </c>
      <c r="M15974">
        <f t="shared" si="1748"/>
        <v>2</v>
      </c>
      <c r="N15974">
        <f>IF(OR(WEEKDAY(A15974)=1,WEEKDAY(A15974)=7,COUNTIF('2027祝日等（不使用）'!$A$1:$A$20,単年カーブ!A15974)=1),0,1)</f>
        <v>0</v>
      </c>
      <c r="O15974">
        <f t="shared" si="1744"/>
        <v>35</v>
      </c>
      <c r="P15974">
        <f t="shared" si="1749"/>
        <v>1</v>
      </c>
      <c r="Q15974">
        <f t="shared" si="1750"/>
        <v>0</v>
      </c>
    </row>
    <row r="15975" spans="1:17" ht="19.5" x14ac:dyDescent="0.4">
      <c r="A15975" s="33">
        <f t="shared" si="1745"/>
        <v>46810</v>
      </c>
      <c r="B15975" s="27" t="str">
        <f t="shared" si="1746"/>
        <v>(日)</v>
      </c>
      <c r="C15975" s="34">
        <v>0.72916666666666696</v>
      </c>
      <c r="D15975" s="16" t="s">
        <v>18</v>
      </c>
      <c r="E15975" s="35">
        <v>0.75</v>
      </c>
      <c r="F15975" s="50">
        <f>IF(COUNTIF('リスト（不使用）'!$A$5:$A$6,単年カーブ!$A$1),"希望数量入力ください",'単年（2027年度）'!$E$12*単年カーブ!$R$3+'単年（2027年度）'!$E$12*(1-単年カーブ!$R$3)*単年カーブ!Q15975)</f>
        <v>0</v>
      </c>
      <c r="G15975" s="47">
        <f t="shared" si="1747"/>
        <v>0</v>
      </c>
      <c r="M15975">
        <f t="shared" si="1748"/>
        <v>2</v>
      </c>
      <c r="N15975">
        <f>IF(OR(WEEKDAY(A15975)=1,WEEKDAY(A15975)=7,COUNTIF('2027祝日等（不使用）'!$A$1:$A$20,単年カーブ!A15975)=1),0,1)</f>
        <v>0</v>
      </c>
      <c r="O15975">
        <f t="shared" si="1744"/>
        <v>36</v>
      </c>
      <c r="P15975">
        <f t="shared" si="1749"/>
        <v>1</v>
      </c>
      <c r="Q15975">
        <f t="shared" si="1750"/>
        <v>0</v>
      </c>
    </row>
    <row r="15976" spans="1:17" ht="19.5" x14ac:dyDescent="0.4">
      <c r="A15976" s="33">
        <f t="shared" si="1745"/>
        <v>46810</v>
      </c>
      <c r="B15976" s="27" t="str">
        <f t="shared" si="1746"/>
        <v>(日)</v>
      </c>
      <c r="C15976" s="34">
        <v>0.75</v>
      </c>
      <c r="D15976" s="16" t="s">
        <v>18</v>
      </c>
      <c r="E15976" s="35">
        <v>0.77083333333333304</v>
      </c>
      <c r="F15976" s="50">
        <f>IF(COUNTIF('リスト（不使用）'!$A$5:$A$6,単年カーブ!$A$1),"希望数量入力ください",'単年（2027年度）'!$E$12*単年カーブ!$R$3+'単年（2027年度）'!$E$12*(1-単年カーブ!$R$3)*単年カーブ!Q15976)</f>
        <v>0</v>
      </c>
      <c r="G15976" s="47">
        <f t="shared" si="1747"/>
        <v>0</v>
      </c>
      <c r="M15976">
        <f t="shared" si="1748"/>
        <v>2</v>
      </c>
      <c r="N15976">
        <f>IF(OR(WEEKDAY(A15976)=1,WEEKDAY(A15976)=7,COUNTIF('2027祝日等（不使用）'!$A$1:$A$20,単年カーブ!A15976)=1),0,1)</f>
        <v>0</v>
      </c>
      <c r="O15976">
        <f t="shared" si="1744"/>
        <v>37</v>
      </c>
      <c r="P15976">
        <f t="shared" si="1749"/>
        <v>1</v>
      </c>
      <c r="Q15976">
        <f t="shared" si="1750"/>
        <v>0</v>
      </c>
    </row>
    <row r="15977" spans="1:17" ht="19.5" x14ac:dyDescent="0.4">
      <c r="A15977" s="33">
        <f t="shared" si="1745"/>
        <v>46810</v>
      </c>
      <c r="B15977" s="27" t="str">
        <f t="shared" si="1746"/>
        <v>(日)</v>
      </c>
      <c r="C15977" s="34">
        <v>0.77083333333333304</v>
      </c>
      <c r="D15977" s="16" t="s">
        <v>18</v>
      </c>
      <c r="E15977" s="35">
        <v>0.79166666666666696</v>
      </c>
      <c r="F15977" s="50">
        <f>IF(COUNTIF('リスト（不使用）'!$A$5:$A$6,単年カーブ!$A$1),"希望数量入力ください",'単年（2027年度）'!$E$12*単年カーブ!$R$3+'単年（2027年度）'!$E$12*(1-単年カーブ!$R$3)*単年カーブ!Q15977)</f>
        <v>0</v>
      </c>
      <c r="G15977" s="47">
        <f t="shared" si="1747"/>
        <v>0</v>
      </c>
      <c r="M15977">
        <f t="shared" si="1748"/>
        <v>2</v>
      </c>
      <c r="N15977">
        <f>IF(OR(WEEKDAY(A15977)=1,WEEKDAY(A15977)=7,COUNTIF('2027祝日等（不使用）'!$A$1:$A$20,単年カーブ!A15977)=1),0,1)</f>
        <v>0</v>
      </c>
      <c r="O15977">
        <f t="shared" si="1744"/>
        <v>38</v>
      </c>
      <c r="P15977">
        <f t="shared" si="1749"/>
        <v>1</v>
      </c>
      <c r="Q15977">
        <f t="shared" si="1750"/>
        <v>0</v>
      </c>
    </row>
    <row r="15978" spans="1:17" ht="19.5" x14ac:dyDescent="0.4">
      <c r="A15978" s="33">
        <f t="shared" si="1745"/>
        <v>46810</v>
      </c>
      <c r="B15978" s="27" t="str">
        <f t="shared" si="1746"/>
        <v>(日)</v>
      </c>
      <c r="C15978" s="34">
        <v>0.79166666666666696</v>
      </c>
      <c r="D15978" s="16" t="s">
        <v>18</v>
      </c>
      <c r="E15978" s="35">
        <v>0.8125</v>
      </c>
      <c r="F15978" s="50">
        <f>IF(COUNTIF('リスト（不使用）'!$A$5:$A$6,単年カーブ!$A$1),"希望数量入力ください",'単年（2027年度）'!$E$12*単年カーブ!$R$3+'単年（2027年度）'!$E$12*(1-単年カーブ!$R$3)*単年カーブ!Q15978)</f>
        <v>0</v>
      </c>
      <c r="G15978" s="47">
        <f t="shared" si="1747"/>
        <v>0</v>
      </c>
      <c r="M15978">
        <f t="shared" si="1748"/>
        <v>2</v>
      </c>
      <c r="N15978">
        <f>IF(OR(WEEKDAY(A15978)=1,WEEKDAY(A15978)=7,COUNTIF('2027祝日等（不使用）'!$A$1:$A$20,単年カーブ!A15978)=1),0,1)</f>
        <v>0</v>
      </c>
      <c r="O15978">
        <f t="shared" si="1744"/>
        <v>39</v>
      </c>
      <c r="P15978">
        <f t="shared" si="1749"/>
        <v>1</v>
      </c>
      <c r="Q15978">
        <f t="shared" si="1750"/>
        <v>0</v>
      </c>
    </row>
    <row r="15979" spans="1:17" ht="19.5" x14ac:dyDescent="0.4">
      <c r="A15979" s="33">
        <f t="shared" si="1745"/>
        <v>46810</v>
      </c>
      <c r="B15979" s="27" t="str">
        <f t="shared" si="1746"/>
        <v>(日)</v>
      </c>
      <c r="C15979" s="34">
        <v>0.8125</v>
      </c>
      <c r="D15979" s="16" t="s">
        <v>18</v>
      </c>
      <c r="E15979" s="35">
        <v>0.83333333333333304</v>
      </c>
      <c r="F15979" s="50">
        <f>IF(COUNTIF('リスト（不使用）'!$A$5:$A$6,単年カーブ!$A$1),"希望数量入力ください",'単年（2027年度）'!$E$12*単年カーブ!$R$3+'単年（2027年度）'!$E$12*(1-単年カーブ!$R$3)*単年カーブ!Q15979)</f>
        <v>0</v>
      </c>
      <c r="G15979" s="47">
        <f t="shared" si="1747"/>
        <v>0</v>
      </c>
      <c r="M15979">
        <f t="shared" si="1748"/>
        <v>2</v>
      </c>
      <c r="N15979">
        <f>IF(OR(WEEKDAY(A15979)=1,WEEKDAY(A15979)=7,COUNTIF('2027祝日等（不使用）'!$A$1:$A$20,単年カーブ!A15979)=1),0,1)</f>
        <v>0</v>
      </c>
      <c r="O15979">
        <f t="shared" si="1744"/>
        <v>40</v>
      </c>
      <c r="P15979">
        <f t="shared" si="1749"/>
        <v>1</v>
      </c>
      <c r="Q15979">
        <f t="shared" si="1750"/>
        <v>0</v>
      </c>
    </row>
    <row r="15980" spans="1:17" ht="19.5" x14ac:dyDescent="0.4">
      <c r="A15980" s="33">
        <f t="shared" si="1745"/>
        <v>46810</v>
      </c>
      <c r="B15980" s="27" t="str">
        <f t="shared" si="1746"/>
        <v>(日)</v>
      </c>
      <c r="C15980" s="34">
        <v>0.83333333333333304</v>
      </c>
      <c r="D15980" s="16" t="s">
        <v>18</v>
      </c>
      <c r="E15980" s="35">
        <v>0.85416666666666696</v>
      </c>
      <c r="F15980" s="50">
        <f>IF(COUNTIF('リスト（不使用）'!$A$5:$A$6,単年カーブ!$A$1),"希望数量入力ください",'単年（2027年度）'!$E$12*単年カーブ!$R$3+'単年（2027年度）'!$E$12*(1-単年カーブ!$R$3)*単年カーブ!Q15980)</f>
        <v>0</v>
      </c>
      <c r="G15980" s="47">
        <f t="shared" si="1747"/>
        <v>0</v>
      </c>
      <c r="M15980">
        <f t="shared" si="1748"/>
        <v>2</v>
      </c>
      <c r="N15980">
        <f>IF(OR(WEEKDAY(A15980)=1,WEEKDAY(A15980)=7,COUNTIF('2027祝日等（不使用）'!$A$1:$A$20,単年カーブ!A15980)=1),0,1)</f>
        <v>0</v>
      </c>
      <c r="O15980">
        <f t="shared" si="1744"/>
        <v>41</v>
      </c>
      <c r="P15980">
        <f t="shared" si="1749"/>
        <v>0</v>
      </c>
      <c r="Q15980">
        <f t="shared" si="1750"/>
        <v>0</v>
      </c>
    </row>
    <row r="15981" spans="1:17" ht="19.5" x14ac:dyDescent="0.4">
      <c r="A15981" s="33">
        <f t="shared" si="1745"/>
        <v>46810</v>
      </c>
      <c r="B15981" s="27" t="str">
        <f t="shared" si="1746"/>
        <v>(日)</v>
      </c>
      <c r="C15981" s="34">
        <v>0.85416666666666696</v>
      </c>
      <c r="D15981" s="16" t="s">
        <v>18</v>
      </c>
      <c r="E15981" s="35">
        <v>0.875</v>
      </c>
      <c r="F15981" s="50">
        <f>IF(COUNTIF('リスト（不使用）'!$A$5:$A$6,単年カーブ!$A$1),"希望数量入力ください",'単年（2027年度）'!$E$12*単年カーブ!$R$3+'単年（2027年度）'!$E$12*(1-単年カーブ!$R$3)*単年カーブ!Q15981)</f>
        <v>0</v>
      </c>
      <c r="G15981" s="47">
        <f t="shared" si="1747"/>
        <v>0</v>
      </c>
      <c r="M15981">
        <f t="shared" si="1748"/>
        <v>2</v>
      </c>
      <c r="N15981">
        <f>IF(OR(WEEKDAY(A15981)=1,WEEKDAY(A15981)=7,COUNTIF('2027祝日等（不使用）'!$A$1:$A$20,単年カーブ!A15981)=1),0,1)</f>
        <v>0</v>
      </c>
      <c r="O15981">
        <f t="shared" si="1744"/>
        <v>42</v>
      </c>
      <c r="P15981">
        <f t="shared" si="1749"/>
        <v>0</v>
      </c>
      <c r="Q15981">
        <f t="shared" si="1750"/>
        <v>0</v>
      </c>
    </row>
    <row r="15982" spans="1:17" ht="19.5" x14ac:dyDescent="0.4">
      <c r="A15982" s="33">
        <f t="shared" si="1745"/>
        <v>46810</v>
      </c>
      <c r="B15982" s="27" t="str">
        <f t="shared" si="1746"/>
        <v>(日)</v>
      </c>
      <c r="C15982" s="34">
        <v>0.875</v>
      </c>
      <c r="D15982" s="16" t="s">
        <v>18</v>
      </c>
      <c r="E15982" s="35">
        <v>0.89583333333333304</v>
      </c>
      <c r="F15982" s="50">
        <f>IF(COUNTIF('リスト（不使用）'!$A$5:$A$6,単年カーブ!$A$1),"希望数量入力ください",'単年（2027年度）'!$E$12*単年カーブ!$R$3+'単年（2027年度）'!$E$12*(1-単年カーブ!$R$3)*単年カーブ!Q15982)</f>
        <v>0</v>
      </c>
      <c r="G15982" s="47">
        <f t="shared" si="1747"/>
        <v>0</v>
      </c>
      <c r="M15982">
        <f t="shared" si="1748"/>
        <v>2</v>
      </c>
      <c r="N15982">
        <f>IF(OR(WEEKDAY(A15982)=1,WEEKDAY(A15982)=7,COUNTIF('2027祝日等（不使用）'!$A$1:$A$20,単年カーブ!A15982)=1),0,1)</f>
        <v>0</v>
      </c>
      <c r="O15982">
        <f t="shared" si="1744"/>
        <v>43</v>
      </c>
      <c r="P15982">
        <f t="shared" si="1749"/>
        <v>0</v>
      </c>
      <c r="Q15982">
        <f t="shared" si="1750"/>
        <v>0</v>
      </c>
    </row>
    <row r="15983" spans="1:17" ht="19.5" x14ac:dyDescent="0.4">
      <c r="A15983" s="33">
        <f t="shared" si="1745"/>
        <v>46810</v>
      </c>
      <c r="B15983" s="27" t="str">
        <f t="shared" si="1746"/>
        <v>(日)</v>
      </c>
      <c r="C15983" s="34">
        <v>0.89583333333333304</v>
      </c>
      <c r="D15983" s="16" t="s">
        <v>18</v>
      </c>
      <c r="E15983" s="35">
        <v>0.91666666666666696</v>
      </c>
      <c r="F15983" s="50">
        <f>IF(COUNTIF('リスト（不使用）'!$A$5:$A$6,単年カーブ!$A$1),"希望数量入力ください",'単年（2027年度）'!$E$12*単年カーブ!$R$3+'単年（2027年度）'!$E$12*(1-単年カーブ!$R$3)*単年カーブ!Q15983)</f>
        <v>0</v>
      </c>
      <c r="G15983" s="47">
        <f t="shared" si="1747"/>
        <v>0</v>
      </c>
      <c r="M15983">
        <f t="shared" si="1748"/>
        <v>2</v>
      </c>
      <c r="N15983">
        <f>IF(OR(WEEKDAY(A15983)=1,WEEKDAY(A15983)=7,COUNTIF('2027祝日等（不使用）'!$A$1:$A$20,単年カーブ!A15983)=1),0,1)</f>
        <v>0</v>
      </c>
      <c r="O15983">
        <f t="shared" si="1744"/>
        <v>44</v>
      </c>
      <c r="P15983">
        <f t="shared" si="1749"/>
        <v>0</v>
      </c>
      <c r="Q15983">
        <f t="shared" si="1750"/>
        <v>0</v>
      </c>
    </row>
    <row r="15984" spans="1:17" ht="19.5" x14ac:dyDescent="0.4">
      <c r="A15984" s="33">
        <f t="shared" si="1745"/>
        <v>46810</v>
      </c>
      <c r="B15984" s="27" t="str">
        <f t="shared" si="1746"/>
        <v>(日)</v>
      </c>
      <c r="C15984" s="34">
        <v>0.91666666666666696</v>
      </c>
      <c r="D15984" s="16" t="s">
        <v>18</v>
      </c>
      <c r="E15984" s="35">
        <v>0.9375</v>
      </c>
      <c r="F15984" s="50">
        <f>IF(COUNTIF('リスト（不使用）'!$A$5:$A$6,単年カーブ!$A$1),"希望数量入力ください",'単年（2027年度）'!$E$12*単年カーブ!$R$3+'単年（2027年度）'!$E$12*(1-単年カーブ!$R$3)*単年カーブ!Q15984)</f>
        <v>0</v>
      </c>
      <c r="G15984" s="47">
        <f t="shared" si="1747"/>
        <v>0</v>
      </c>
      <c r="M15984">
        <f t="shared" si="1748"/>
        <v>2</v>
      </c>
      <c r="N15984">
        <f>IF(OR(WEEKDAY(A15984)=1,WEEKDAY(A15984)=7,COUNTIF('2027祝日等（不使用）'!$A$1:$A$20,単年カーブ!A15984)=1),0,1)</f>
        <v>0</v>
      </c>
      <c r="O15984">
        <f t="shared" si="1744"/>
        <v>45</v>
      </c>
      <c r="P15984">
        <f t="shared" si="1749"/>
        <v>0</v>
      </c>
      <c r="Q15984">
        <f t="shared" si="1750"/>
        <v>0</v>
      </c>
    </row>
    <row r="15985" spans="1:17" ht="19.5" x14ac:dyDescent="0.4">
      <c r="A15985" s="33">
        <f t="shared" si="1745"/>
        <v>46810</v>
      </c>
      <c r="B15985" s="27" t="str">
        <f t="shared" si="1746"/>
        <v>(日)</v>
      </c>
      <c r="C15985" s="34">
        <v>0.9375</v>
      </c>
      <c r="D15985" s="16" t="s">
        <v>18</v>
      </c>
      <c r="E15985" s="35">
        <v>0.95833333333333304</v>
      </c>
      <c r="F15985" s="50">
        <f>IF(COUNTIF('リスト（不使用）'!$A$5:$A$6,単年カーブ!$A$1),"希望数量入力ください",'単年（2027年度）'!$E$12*単年カーブ!$R$3+'単年（2027年度）'!$E$12*(1-単年カーブ!$R$3)*単年カーブ!Q15985)</f>
        <v>0</v>
      </c>
      <c r="G15985" s="47">
        <f t="shared" si="1747"/>
        <v>0</v>
      </c>
      <c r="M15985">
        <f t="shared" si="1748"/>
        <v>2</v>
      </c>
      <c r="N15985">
        <f>IF(OR(WEEKDAY(A15985)=1,WEEKDAY(A15985)=7,COUNTIF('2027祝日等（不使用）'!$A$1:$A$20,単年カーブ!A15985)=1),0,1)</f>
        <v>0</v>
      </c>
      <c r="O15985">
        <f t="shared" si="1744"/>
        <v>46</v>
      </c>
      <c r="P15985">
        <f t="shared" si="1749"/>
        <v>0</v>
      </c>
      <c r="Q15985">
        <f t="shared" si="1750"/>
        <v>0</v>
      </c>
    </row>
    <row r="15986" spans="1:17" ht="19.5" x14ac:dyDescent="0.4">
      <c r="A15986" s="33">
        <f t="shared" si="1745"/>
        <v>46810</v>
      </c>
      <c r="B15986" s="27" t="str">
        <f t="shared" si="1746"/>
        <v>(日)</v>
      </c>
      <c r="C15986" s="34">
        <v>0.95833333333333304</v>
      </c>
      <c r="D15986" s="16" t="s">
        <v>18</v>
      </c>
      <c r="E15986" s="35">
        <v>0.97916666666666696</v>
      </c>
      <c r="F15986" s="50">
        <f>IF(COUNTIF('リスト（不使用）'!$A$5:$A$6,単年カーブ!$A$1),"希望数量入力ください",'単年（2027年度）'!$E$12*単年カーブ!$R$3+'単年（2027年度）'!$E$12*(1-単年カーブ!$R$3)*単年カーブ!Q15986)</f>
        <v>0</v>
      </c>
      <c r="G15986" s="47">
        <f t="shared" si="1747"/>
        <v>0</v>
      </c>
      <c r="M15986">
        <f t="shared" si="1748"/>
        <v>2</v>
      </c>
      <c r="N15986">
        <f>IF(OR(WEEKDAY(A15986)=1,WEEKDAY(A15986)=7,COUNTIF('2027祝日等（不使用）'!$A$1:$A$20,単年カーブ!A15986)=1),0,1)</f>
        <v>0</v>
      </c>
      <c r="O15986">
        <f t="shared" si="1744"/>
        <v>47</v>
      </c>
      <c r="P15986">
        <f t="shared" si="1749"/>
        <v>0</v>
      </c>
      <c r="Q15986">
        <f t="shared" si="1750"/>
        <v>0</v>
      </c>
    </row>
    <row r="15987" spans="1:17" ht="19.5" x14ac:dyDescent="0.4">
      <c r="A15987" s="33">
        <f t="shared" si="1745"/>
        <v>46810</v>
      </c>
      <c r="B15987" s="27" t="str">
        <f t="shared" si="1746"/>
        <v>(日)</v>
      </c>
      <c r="C15987" s="34">
        <v>0.97916666666666696</v>
      </c>
      <c r="D15987" s="16" t="s">
        <v>18</v>
      </c>
      <c r="E15987" s="35" t="s">
        <v>17</v>
      </c>
      <c r="F15987" s="50">
        <f>IF(COUNTIF('リスト（不使用）'!$A$5:$A$6,単年カーブ!$A$1),"希望数量入力ください",'単年（2027年度）'!$E$12*単年カーブ!$R$3+'単年（2027年度）'!$E$12*(1-単年カーブ!$R$3)*単年カーブ!Q15987)</f>
        <v>0</v>
      </c>
      <c r="G15987" s="47">
        <f t="shared" si="1747"/>
        <v>0</v>
      </c>
      <c r="M15987">
        <f t="shared" si="1748"/>
        <v>2</v>
      </c>
      <c r="N15987">
        <f>IF(OR(WEEKDAY(A15987)=1,WEEKDAY(A15987)=7,COUNTIF('2027祝日等（不使用）'!$A$1:$A$20,単年カーブ!A15987)=1),0,1)</f>
        <v>0</v>
      </c>
      <c r="O15987">
        <f t="shared" si="1744"/>
        <v>48</v>
      </c>
      <c r="P15987">
        <f t="shared" si="1749"/>
        <v>0</v>
      </c>
      <c r="Q15987">
        <f t="shared" si="1750"/>
        <v>0</v>
      </c>
    </row>
    <row r="15988" spans="1:17" ht="19.5" x14ac:dyDescent="0.4">
      <c r="A15988" s="33">
        <f t="shared" si="1745"/>
        <v>46811</v>
      </c>
      <c r="B15988" s="27" t="str">
        <f t="shared" si="1746"/>
        <v>(月)</v>
      </c>
      <c r="C15988" s="34">
        <v>0</v>
      </c>
      <c r="D15988" s="16" t="s">
        <v>18</v>
      </c>
      <c r="E15988" s="35">
        <v>2.0833333333333332E-2</v>
      </c>
      <c r="F15988" s="50">
        <f>IF(COUNTIF('リスト（不使用）'!$A$5:$A$6,単年カーブ!$A$1),"希望数量入力ください",'単年（2027年度）'!$E$12*単年カーブ!$R$3+'単年（2027年度）'!$E$12*(1-単年カーブ!$R$3)*単年カーブ!Q15988)</f>
        <v>0</v>
      </c>
      <c r="G15988" s="47">
        <f t="shared" si="1747"/>
        <v>0</v>
      </c>
      <c r="M15988">
        <f t="shared" si="1748"/>
        <v>2</v>
      </c>
      <c r="N15988">
        <f>IF(OR(WEEKDAY(A15988)=1,WEEKDAY(A15988)=7,COUNTIF('2027祝日等（不使用）'!$A$1:$A$20,単年カーブ!A15988)=1),0,1)</f>
        <v>1</v>
      </c>
      <c r="O15988">
        <f t="shared" ref="O15988:O16051" si="1751">O15940</f>
        <v>1</v>
      </c>
      <c r="P15988">
        <f t="shared" si="1749"/>
        <v>0</v>
      </c>
      <c r="Q15988">
        <f t="shared" si="1750"/>
        <v>0</v>
      </c>
    </row>
    <row r="15989" spans="1:17" ht="19.5" x14ac:dyDescent="0.4">
      <c r="A15989" s="33">
        <f t="shared" si="1745"/>
        <v>46811</v>
      </c>
      <c r="B15989" s="27" t="str">
        <f t="shared" si="1746"/>
        <v>(月)</v>
      </c>
      <c r="C15989" s="34">
        <v>2.0833333333333332E-2</v>
      </c>
      <c r="D15989" s="16" t="s">
        <v>18</v>
      </c>
      <c r="E15989" s="35">
        <v>4.1666666666666664E-2</v>
      </c>
      <c r="F15989" s="50">
        <f>IF(COUNTIF('リスト（不使用）'!$A$5:$A$6,単年カーブ!$A$1),"希望数量入力ください",'単年（2027年度）'!$E$12*単年カーブ!$R$3+'単年（2027年度）'!$E$12*(1-単年カーブ!$R$3)*単年カーブ!Q15989)</f>
        <v>0</v>
      </c>
      <c r="G15989" s="47">
        <f t="shared" si="1747"/>
        <v>0</v>
      </c>
      <c r="M15989">
        <f t="shared" si="1748"/>
        <v>2</v>
      </c>
      <c r="N15989">
        <f>IF(OR(WEEKDAY(A15989)=1,WEEKDAY(A15989)=7,COUNTIF('2027祝日等（不使用）'!$A$1:$A$20,単年カーブ!A15989)=1),0,1)</f>
        <v>1</v>
      </c>
      <c r="O15989">
        <f t="shared" si="1751"/>
        <v>2</v>
      </c>
      <c r="P15989">
        <f t="shared" si="1749"/>
        <v>0</v>
      </c>
      <c r="Q15989">
        <f t="shared" si="1750"/>
        <v>0</v>
      </c>
    </row>
    <row r="15990" spans="1:17" ht="19.5" x14ac:dyDescent="0.4">
      <c r="A15990" s="33">
        <f t="shared" si="1745"/>
        <v>46811</v>
      </c>
      <c r="B15990" s="27" t="str">
        <f t="shared" si="1746"/>
        <v>(月)</v>
      </c>
      <c r="C15990" s="34">
        <v>4.1666666666666664E-2</v>
      </c>
      <c r="D15990" s="16" t="s">
        <v>18</v>
      </c>
      <c r="E15990" s="35">
        <v>6.25E-2</v>
      </c>
      <c r="F15990" s="50">
        <f>IF(COUNTIF('リスト（不使用）'!$A$5:$A$6,単年カーブ!$A$1),"希望数量入力ください",'単年（2027年度）'!$E$12*単年カーブ!$R$3+'単年（2027年度）'!$E$12*(1-単年カーブ!$R$3)*単年カーブ!Q15990)</f>
        <v>0</v>
      </c>
      <c r="G15990" s="47">
        <f t="shared" si="1747"/>
        <v>0</v>
      </c>
      <c r="M15990">
        <f t="shared" si="1748"/>
        <v>2</v>
      </c>
      <c r="N15990">
        <f>IF(OR(WEEKDAY(A15990)=1,WEEKDAY(A15990)=7,COUNTIF('2027祝日等（不使用）'!$A$1:$A$20,単年カーブ!A15990)=1),0,1)</f>
        <v>1</v>
      </c>
      <c r="O15990">
        <f t="shared" si="1751"/>
        <v>3</v>
      </c>
      <c r="P15990">
        <f t="shared" si="1749"/>
        <v>0</v>
      </c>
      <c r="Q15990">
        <f t="shared" si="1750"/>
        <v>0</v>
      </c>
    </row>
    <row r="15991" spans="1:17" ht="19.5" x14ac:dyDescent="0.4">
      <c r="A15991" s="33">
        <f t="shared" si="1745"/>
        <v>46811</v>
      </c>
      <c r="B15991" s="27" t="str">
        <f t="shared" si="1746"/>
        <v>(月)</v>
      </c>
      <c r="C15991" s="34">
        <v>6.25E-2</v>
      </c>
      <c r="D15991" s="16" t="s">
        <v>18</v>
      </c>
      <c r="E15991" s="35">
        <v>8.3333333333333301E-2</v>
      </c>
      <c r="F15991" s="50">
        <f>IF(COUNTIF('リスト（不使用）'!$A$5:$A$6,単年カーブ!$A$1),"希望数量入力ください",'単年（2027年度）'!$E$12*単年カーブ!$R$3+'単年（2027年度）'!$E$12*(1-単年カーブ!$R$3)*単年カーブ!Q15991)</f>
        <v>0</v>
      </c>
      <c r="G15991" s="47">
        <f t="shared" si="1747"/>
        <v>0</v>
      </c>
      <c r="M15991">
        <f t="shared" si="1748"/>
        <v>2</v>
      </c>
      <c r="N15991">
        <f>IF(OR(WEEKDAY(A15991)=1,WEEKDAY(A15991)=7,COUNTIF('2027祝日等（不使用）'!$A$1:$A$20,単年カーブ!A15991)=1),0,1)</f>
        <v>1</v>
      </c>
      <c r="O15991">
        <f t="shared" si="1751"/>
        <v>4</v>
      </c>
      <c r="P15991">
        <f t="shared" si="1749"/>
        <v>0</v>
      </c>
      <c r="Q15991">
        <f t="shared" si="1750"/>
        <v>0</v>
      </c>
    </row>
    <row r="15992" spans="1:17" ht="19.5" x14ac:dyDescent="0.4">
      <c r="A15992" s="33">
        <f t="shared" si="1745"/>
        <v>46811</v>
      </c>
      <c r="B15992" s="27" t="str">
        <f t="shared" si="1746"/>
        <v>(月)</v>
      </c>
      <c r="C15992" s="34">
        <v>8.3333333333333301E-2</v>
      </c>
      <c r="D15992" s="16" t="s">
        <v>18</v>
      </c>
      <c r="E15992" s="35">
        <v>0.104166666666667</v>
      </c>
      <c r="F15992" s="50">
        <f>IF(COUNTIF('リスト（不使用）'!$A$5:$A$6,単年カーブ!$A$1),"希望数量入力ください",'単年（2027年度）'!$E$12*単年カーブ!$R$3+'単年（2027年度）'!$E$12*(1-単年カーブ!$R$3)*単年カーブ!Q15992)</f>
        <v>0</v>
      </c>
      <c r="G15992" s="47">
        <f t="shared" si="1747"/>
        <v>0</v>
      </c>
      <c r="M15992">
        <f t="shared" si="1748"/>
        <v>2</v>
      </c>
      <c r="N15992">
        <f>IF(OR(WEEKDAY(A15992)=1,WEEKDAY(A15992)=7,COUNTIF('2027祝日等（不使用）'!$A$1:$A$20,単年カーブ!A15992)=1),0,1)</f>
        <v>1</v>
      </c>
      <c r="O15992">
        <f t="shared" si="1751"/>
        <v>5</v>
      </c>
      <c r="P15992">
        <f t="shared" si="1749"/>
        <v>0</v>
      </c>
      <c r="Q15992">
        <f t="shared" si="1750"/>
        <v>0</v>
      </c>
    </row>
    <row r="15993" spans="1:17" ht="19.5" x14ac:dyDescent="0.4">
      <c r="A15993" s="33">
        <f t="shared" si="1745"/>
        <v>46811</v>
      </c>
      <c r="B15993" s="27" t="str">
        <f t="shared" si="1746"/>
        <v>(月)</v>
      </c>
      <c r="C15993" s="34">
        <v>0.104166666666667</v>
      </c>
      <c r="D15993" s="16" t="s">
        <v>18</v>
      </c>
      <c r="E15993" s="35">
        <v>0.125</v>
      </c>
      <c r="F15993" s="50">
        <f>IF(COUNTIF('リスト（不使用）'!$A$5:$A$6,単年カーブ!$A$1),"希望数量入力ください",'単年（2027年度）'!$E$12*単年カーブ!$R$3+'単年（2027年度）'!$E$12*(1-単年カーブ!$R$3)*単年カーブ!Q15993)</f>
        <v>0</v>
      </c>
      <c r="G15993" s="47">
        <f t="shared" si="1747"/>
        <v>0</v>
      </c>
      <c r="M15993">
        <f t="shared" si="1748"/>
        <v>2</v>
      </c>
      <c r="N15993">
        <f>IF(OR(WEEKDAY(A15993)=1,WEEKDAY(A15993)=7,COUNTIF('2027祝日等（不使用）'!$A$1:$A$20,単年カーブ!A15993)=1),0,1)</f>
        <v>1</v>
      </c>
      <c r="O15993">
        <f t="shared" si="1751"/>
        <v>6</v>
      </c>
      <c r="P15993">
        <f t="shared" si="1749"/>
        <v>0</v>
      </c>
      <c r="Q15993">
        <f t="shared" si="1750"/>
        <v>0</v>
      </c>
    </row>
    <row r="15994" spans="1:17" ht="19.5" x14ac:dyDescent="0.4">
      <c r="A15994" s="33">
        <f t="shared" ref="A15994:A16057" si="1752">A15946+1</f>
        <v>46811</v>
      </c>
      <c r="B15994" s="27" t="str">
        <f t="shared" si="1746"/>
        <v>(月)</v>
      </c>
      <c r="C15994" s="34">
        <v>0.125</v>
      </c>
      <c r="D15994" s="16" t="s">
        <v>18</v>
      </c>
      <c r="E15994" s="35">
        <v>0.14583333333333301</v>
      </c>
      <c r="F15994" s="50">
        <f>IF(COUNTIF('リスト（不使用）'!$A$5:$A$6,単年カーブ!$A$1),"希望数量入力ください",'単年（2027年度）'!$E$12*単年カーブ!$R$3+'単年（2027年度）'!$E$12*(1-単年カーブ!$R$3)*単年カーブ!Q15994)</f>
        <v>0</v>
      </c>
      <c r="G15994" s="47">
        <f t="shared" si="1747"/>
        <v>0</v>
      </c>
      <c r="M15994">
        <f t="shared" si="1748"/>
        <v>2</v>
      </c>
      <c r="N15994">
        <f>IF(OR(WEEKDAY(A15994)=1,WEEKDAY(A15994)=7,COUNTIF('2027祝日等（不使用）'!$A$1:$A$20,単年カーブ!A15994)=1),0,1)</f>
        <v>1</v>
      </c>
      <c r="O15994">
        <f t="shared" si="1751"/>
        <v>7</v>
      </c>
      <c r="P15994">
        <f t="shared" si="1749"/>
        <v>0</v>
      </c>
      <c r="Q15994">
        <f t="shared" si="1750"/>
        <v>0</v>
      </c>
    </row>
    <row r="15995" spans="1:17" ht="19.5" x14ac:dyDescent="0.4">
      <c r="A15995" s="33">
        <f t="shared" si="1752"/>
        <v>46811</v>
      </c>
      <c r="B15995" s="27" t="str">
        <f t="shared" si="1746"/>
        <v>(月)</v>
      </c>
      <c r="C15995" s="34">
        <v>0.14583333333333301</v>
      </c>
      <c r="D15995" s="16" t="s">
        <v>18</v>
      </c>
      <c r="E15995" s="35">
        <v>0.16666666666666699</v>
      </c>
      <c r="F15995" s="50">
        <f>IF(COUNTIF('リスト（不使用）'!$A$5:$A$6,単年カーブ!$A$1),"希望数量入力ください",'単年（2027年度）'!$E$12*単年カーブ!$R$3+'単年（2027年度）'!$E$12*(1-単年カーブ!$R$3)*単年カーブ!Q15995)</f>
        <v>0</v>
      </c>
      <c r="G15995" s="47">
        <f t="shared" si="1747"/>
        <v>0</v>
      </c>
      <c r="M15995">
        <f t="shared" si="1748"/>
        <v>2</v>
      </c>
      <c r="N15995">
        <f>IF(OR(WEEKDAY(A15995)=1,WEEKDAY(A15995)=7,COUNTIF('2027祝日等（不使用）'!$A$1:$A$20,単年カーブ!A15995)=1),0,1)</f>
        <v>1</v>
      </c>
      <c r="O15995">
        <f t="shared" si="1751"/>
        <v>8</v>
      </c>
      <c r="P15995">
        <f t="shared" si="1749"/>
        <v>0</v>
      </c>
      <c r="Q15995">
        <f t="shared" si="1750"/>
        <v>0</v>
      </c>
    </row>
    <row r="15996" spans="1:17" ht="19.5" x14ac:dyDescent="0.4">
      <c r="A15996" s="33">
        <f t="shared" si="1752"/>
        <v>46811</v>
      </c>
      <c r="B15996" s="27" t="str">
        <f t="shared" si="1746"/>
        <v>(月)</v>
      </c>
      <c r="C15996" s="34">
        <v>0.16666666666666699</v>
      </c>
      <c r="D15996" s="16" t="s">
        <v>18</v>
      </c>
      <c r="E15996" s="35">
        <v>0.1875</v>
      </c>
      <c r="F15996" s="50">
        <f>IF(COUNTIF('リスト（不使用）'!$A$5:$A$6,単年カーブ!$A$1),"希望数量入力ください",'単年（2027年度）'!$E$12*単年カーブ!$R$3+'単年（2027年度）'!$E$12*(1-単年カーブ!$R$3)*単年カーブ!Q15996)</f>
        <v>0</v>
      </c>
      <c r="G15996" s="47">
        <f t="shared" si="1747"/>
        <v>0</v>
      </c>
      <c r="M15996">
        <f t="shared" si="1748"/>
        <v>2</v>
      </c>
      <c r="N15996">
        <f>IF(OR(WEEKDAY(A15996)=1,WEEKDAY(A15996)=7,COUNTIF('2027祝日等（不使用）'!$A$1:$A$20,単年カーブ!A15996)=1),0,1)</f>
        <v>1</v>
      </c>
      <c r="O15996">
        <f t="shared" si="1751"/>
        <v>9</v>
      </c>
      <c r="P15996">
        <f t="shared" si="1749"/>
        <v>0</v>
      </c>
      <c r="Q15996">
        <f t="shared" si="1750"/>
        <v>0</v>
      </c>
    </row>
    <row r="15997" spans="1:17" ht="19.5" x14ac:dyDescent="0.4">
      <c r="A15997" s="33">
        <f t="shared" si="1752"/>
        <v>46811</v>
      </c>
      <c r="B15997" s="27" t="str">
        <f t="shared" si="1746"/>
        <v>(月)</v>
      </c>
      <c r="C15997" s="34">
        <v>0.1875</v>
      </c>
      <c r="D15997" s="16" t="s">
        <v>18</v>
      </c>
      <c r="E15997" s="35">
        <v>0.20833333333333301</v>
      </c>
      <c r="F15997" s="50">
        <f>IF(COUNTIF('リスト（不使用）'!$A$5:$A$6,単年カーブ!$A$1),"希望数量入力ください",'単年（2027年度）'!$E$12*単年カーブ!$R$3+'単年（2027年度）'!$E$12*(1-単年カーブ!$R$3)*単年カーブ!Q15997)</f>
        <v>0</v>
      </c>
      <c r="G15997" s="47">
        <f t="shared" si="1747"/>
        <v>0</v>
      </c>
      <c r="M15997">
        <f t="shared" si="1748"/>
        <v>2</v>
      </c>
      <c r="N15997">
        <f>IF(OR(WEEKDAY(A15997)=1,WEEKDAY(A15997)=7,COUNTIF('2027祝日等（不使用）'!$A$1:$A$20,単年カーブ!A15997)=1),0,1)</f>
        <v>1</v>
      </c>
      <c r="O15997">
        <f t="shared" si="1751"/>
        <v>10</v>
      </c>
      <c r="P15997">
        <f t="shared" si="1749"/>
        <v>0</v>
      </c>
      <c r="Q15997">
        <f t="shared" si="1750"/>
        <v>0</v>
      </c>
    </row>
    <row r="15998" spans="1:17" ht="19.5" x14ac:dyDescent="0.4">
      <c r="A15998" s="33">
        <f t="shared" si="1752"/>
        <v>46811</v>
      </c>
      <c r="B15998" s="27" t="str">
        <f t="shared" si="1746"/>
        <v>(月)</v>
      </c>
      <c r="C15998" s="34">
        <v>0.20833333333333301</v>
      </c>
      <c r="D15998" s="16" t="s">
        <v>18</v>
      </c>
      <c r="E15998" s="35">
        <v>0.22916666666666699</v>
      </c>
      <c r="F15998" s="50">
        <f>IF(COUNTIF('リスト（不使用）'!$A$5:$A$6,単年カーブ!$A$1),"希望数量入力ください",'単年（2027年度）'!$E$12*単年カーブ!$R$3+'単年（2027年度）'!$E$12*(1-単年カーブ!$R$3)*単年カーブ!Q15998)</f>
        <v>0</v>
      </c>
      <c r="G15998" s="47">
        <f t="shared" si="1747"/>
        <v>0</v>
      </c>
      <c r="M15998">
        <f t="shared" si="1748"/>
        <v>2</v>
      </c>
      <c r="N15998">
        <f>IF(OR(WEEKDAY(A15998)=1,WEEKDAY(A15998)=7,COUNTIF('2027祝日等（不使用）'!$A$1:$A$20,単年カーブ!A15998)=1),0,1)</f>
        <v>1</v>
      </c>
      <c r="O15998">
        <f t="shared" si="1751"/>
        <v>11</v>
      </c>
      <c r="P15998">
        <f t="shared" si="1749"/>
        <v>0</v>
      </c>
      <c r="Q15998">
        <f t="shared" si="1750"/>
        <v>0</v>
      </c>
    </row>
    <row r="15999" spans="1:17" ht="19.5" x14ac:dyDescent="0.4">
      <c r="A15999" s="33">
        <f t="shared" si="1752"/>
        <v>46811</v>
      </c>
      <c r="B15999" s="27" t="str">
        <f t="shared" si="1746"/>
        <v>(月)</v>
      </c>
      <c r="C15999" s="34">
        <v>0.22916666666666699</v>
      </c>
      <c r="D15999" s="16" t="s">
        <v>18</v>
      </c>
      <c r="E15999" s="35">
        <v>0.25</v>
      </c>
      <c r="F15999" s="50">
        <f>IF(COUNTIF('リスト（不使用）'!$A$5:$A$6,単年カーブ!$A$1),"希望数量入力ください",'単年（2027年度）'!$E$12*単年カーブ!$R$3+'単年（2027年度）'!$E$12*(1-単年カーブ!$R$3)*単年カーブ!Q15999)</f>
        <v>0</v>
      </c>
      <c r="G15999" s="47">
        <f t="shared" si="1747"/>
        <v>0</v>
      </c>
      <c r="M15999">
        <f t="shared" si="1748"/>
        <v>2</v>
      </c>
      <c r="N15999">
        <f>IF(OR(WEEKDAY(A15999)=1,WEEKDAY(A15999)=7,COUNTIF('2027祝日等（不使用）'!$A$1:$A$20,単年カーブ!A15999)=1),0,1)</f>
        <v>1</v>
      </c>
      <c r="O15999">
        <f t="shared" si="1751"/>
        <v>12</v>
      </c>
      <c r="P15999">
        <f t="shared" si="1749"/>
        <v>0</v>
      </c>
      <c r="Q15999">
        <f t="shared" si="1750"/>
        <v>0</v>
      </c>
    </row>
    <row r="16000" spans="1:17" ht="19.5" x14ac:dyDescent="0.4">
      <c r="A16000" s="33">
        <f t="shared" si="1752"/>
        <v>46811</v>
      </c>
      <c r="B16000" s="27" t="str">
        <f t="shared" si="1746"/>
        <v>(月)</v>
      </c>
      <c r="C16000" s="34">
        <v>0.25</v>
      </c>
      <c r="D16000" s="16" t="s">
        <v>18</v>
      </c>
      <c r="E16000" s="35">
        <v>0.27083333333333298</v>
      </c>
      <c r="F16000" s="50">
        <f>IF(COUNTIF('リスト（不使用）'!$A$5:$A$6,単年カーブ!$A$1),"希望数量入力ください",'単年（2027年度）'!$E$12*単年カーブ!$R$3+'単年（2027年度）'!$E$12*(1-単年カーブ!$R$3)*単年カーブ!Q16000)</f>
        <v>0</v>
      </c>
      <c r="G16000" s="47">
        <f t="shared" si="1747"/>
        <v>0</v>
      </c>
      <c r="M16000">
        <f t="shared" si="1748"/>
        <v>2</v>
      </c>
      <c r="N16000">
        <f>IF(OR(WEEKDAY(A16000)=1,WEEKDAY(A16000)=7,COUNTIF('2027祝日等（不使用）'!$A$1:$A$20,単年カーブ!A16000)=1),0,1)</f>
        <v>1</v>
      </c>
      <c r="O16000">
        <f t="shared" si="1751"/>
        <v>13</v>
      </c>
      <c r="P16000">
        <f t="shared" si="1749"/>
        <v>0</v>
      </c>
      <c r="Q16000">
        <f t="shared" si="1750"/>
        <v>0</v>
      </c>
    </row>
    <row r="16001" spans="1:17" ht="19.5" x14ac:dyDescent="0.4">
      <c r="A16001" s="33">
        <f t="shared" si="1752"/>
        <v>46811</v>
      </c>
      <c r="B16001" s="27" t="str">
        <f t="shared" si="1746"/>
        <v>(月)</v>
      </c>
      <c r="C16001" s="34">
        <v>0.27083333333333298</v>
      </c>
      <c r="D16001" s="16" t="s">
        <v>18</v>
      </c>
      <c r="E16001" s="35">
        <v>0.29166666666666702</v>
      </c>
      <c r="F16001" s="50">
        <f>IF(COUNTIF('リスト（不使用）'!$A$5:$A$6,単年カーブ!$A$1),"希望数量入力ください",'単年（2027年度）'!$E$12*単年カーブ!$R$3+'単年（2027年度）'!$E$12*(1-単年カーブ!$R$3)*単年カーブ!Q16001)</f>
        <v>0</v>
      </c>
      <c r="G16001" s="47">
        <f t="shared" si="1747"/>
        <v>0</v>
      </c>
      <c r="M16001">
        <f t="shared" si="1748"/>
        <v>2</v>
      </c>
      <c r="N16001">
        <f>IF(OR(WEEKDAY(A16001)=1,WEEKDAY(A16001)=7,COUNTIF('2027祝日等（不使用）'!$A$1:$A$20,単年カーブ!A16001)=1),0,1)</f>
        <v>1</v>
      </c>
      <c r="O16001">
        <f t="shared" si="1751"/>
        <v>14</v>
      </c>
      <c r="P16001">
        <f t="shared" si="1749"/>
        <v>0</v>
      </c>
      <c r="Q16001">
        <f t="shared" si="1750"/>
        <v>0</v>
      </c>
    </row>
    <row r="16002" spans="1:17" ht="19.5" x14ac:dyDescent="0.4">
      <c r="A16002" s="33">
        <f t="shared" si="1752"/>
        <v>46811</v>
      </c>
      <c r="B16002" s="27" t="str">
        <f t="shared" si="1746"/>
        <v>(月)</v>
      </c>
      <c r="C16002" s="34">
        <v>0.29166666666666702</v>
      </c>
      <c r="D16002" s="16" t="s">
        <v>18</v>
      </c>
      <c r="E16002" s="35">
        <v>0.3125</v>
      </c>
      <c r="F16002" s="50">
        <f>IF(COUNTIF('リスト（不使用）'!$A$5:$A$6,単年カーブ!$A$1),"希望数量入力ください",'単年（2027年度）'!$E$12*単年カーブ!$R$3+'単年（2027年度）'!$E$12*(1-単年カーブ!$R$3)*単年カーブ!Q16002)</f>
        <v>0</v>
      </c>
      <c r="G16002" s="47">
        <f t="shared" si="1747"/>
        <v>0</v>
      </c>
      <c r="M16002">
        <f t="shared" si="1748"/>
        <v>2</v>
      </c>
      <c r="N16002">
        <f>IF(OR(WEEKDAY(A16002)=1,WEEKDAY(A16002)=7,COUNTIF('2027祝日等（不使用）'!$A$1:$A$20,単年カーブ!A16002)=1),0,1)</f>
        <v>1</v>
      </c>
      <c r="O16002">
        <f t="shared" si="1751"/>
        <v>15</v>
      </c>
      <c r="P16002">
        <f t="shared" si="1749"/>
        <v>0</v>
      </c>
      <c r="Q16002">
        <f t="shared" si="1750"/>
        <v>0</v>
      </c>
    </row>
    <row r="16003" spans="1:17" ht="19.5" x14ac:dyDescent="0.4">
      <c r="A16003" s="33">
        <f t="shared" si="1752"/>
        <v>46811</v>
      </c>
      <c r="B16003" s="27" t="str">
        <f t="shared" si="1746"/>
        <v>(月)</v>
      </c>
      <c r="C16003" s="34">
        <v>0.3125</v>
      </c>
      <c r="D16003" s="16" t="s">
        <v>18</v>
      </c>
      <c r="E16003" s="35">
        <v>0.33333333333333298</v>
      </c>
      <c r="F16003" s="50">
        <f>IF(COUNTIF('リスト（不使用）'!$A$5:$A$6,単年カーブ!$A$1),"希望数量入力ください",'単年（2027年度）'!$E$12*単年カーブ!$R$3+'単年（2027年度）'!$E$12*(1-単年カーブ!$R$3)*単年カーブ!Q16003)</f>
        <v>0</v>
      </c>
      <c r="G16003" s="47">
        <f t="shared" si="1747"/>
        <v>0</v>
      </c>
      <c r="M16003">
        <f t="shared" si="1748"/>
        <v>2</v>
      </c>
      <c r="N16003">
        <f>IF(OR(WEEKDAY(A16003)=1,WEEKDAY(A16003)=7,COUNTIF('2027祝日等（不使用）'!$A$1:$A$20,単年カーブ!A16003)=1),0,1)</f>
        <v>1</v>
      </c>
      <c r="O16003">
        <f t="shared" si="1751"/>
        <v>16</v>
      </c>
      <c r="P16003">
        <f t="shared" si="1749"/>
        <v>0</v>
      </c>
      <c r="Q16003">
        <f t="shared" si="1750"/>
        <v>0</v>
      </c>
    </row>
    <row r="16004" spans="1:17" ht="19.5" x14ac:dyDescent="0.4">
      <c r="A16004" s="33">
        <f t="shared" si="1752"/>
        <v>46811</v>
      </c>
      <c r="B16004" s="27" t="str">
        <f t="shared" ref="B16004:B16067" si="1753">TEXT(A16004,"(aaa)")</f>
        <v>(月)</v>
      </c>
      <c r="C16004" s="34">
        <v>0.33333333333333298</v>
      </c>
      <c r="D16004" s="16" t="s">
        <v>18</v>
      </c>
      <c r="E16004" s="35">
        <v>0.35416666666666702</v>
      </c>
      <c r="F16004" s="50">
        <f>IF(COUNTIF('リスト（不使用）'!$A$5:$A$6,単年カーブ!$A$1),"希望数量入力ください",'単年（2027年度）'!$E$12*単年カーブ!$R$3+'単年（2027年度）'!$E$12*(1-単年カーブ!$R$3)*単年カーブ!Q16004)</f>
        <v>0</v>
      </c>
      <c r="G16004" s="47">
        <f t="shared" ref="G16004:G16067" si="1754">F16004/2</f>
        <v>0</v>
      </c>
      <c r="M16004">
        <f t="shared" ref="M16004:M16067" si="1755">MONTH(A16004)</f>
        <v>2</v>
      </c>
      <c r="N16004">
        <f>IF(OR(WEEKDAY(A16004)=1,WEEKDAY(A16004)=7,COUNTIF('2027祝日等（不使用）'!$A$1:$A$20,単年カーブ!A16004)=1),0,1)</f>
        <v>1</v>
      </c>
      <c r="O16004">
        <f t="shared" si="1751"/>
        <v>17</v>
      </c>
      <c r="P16004">
        <f t="shared" ref="P16004:P16067" si="1756">IF(AND(O16004&gt;16,O16004&lt;41),1,0)</f>
        <v>1</v>
      </c>
      <c r="Q16004">
        <f t="shared" ref="Q16004:Q16067" si="1757">P16004*N16004</f>
        <v>1</v>
      </c>
    </row>
    <row r="16005" spans="1:17" ht="19.5" x14ac:dyDescent="0.4">
      <c r="A16005" s="33">
        <f t="shared" si="1752"/>
        <v>46811</v>
      </c>
      <c r="B16005" s="27" t="str">
        <f t="shared" si="1753"/>
        <v>(月)</v>
      </c>
      <c r="C16005" s="34">
        <v>0.35416666666666702</v>
      </c>
      <c r="D16005" s="16" t="s">
        <v>18</v>
      </c>
      <c r="E16005" s="35">
        <v>0.375</v>
      </c>
      <c r="F16005" s="50">
        <f>IF(COUNTIF('リスト（不使用）'!$A$5:$A$6,単年カーブ!$A$1),"希望数量入力ください",'単年（2027年度）'!$E$12*単年カーブ!$R$3+'単年（2027年度）'!$E$12*(1-単年カーブ!$R$3)*単年カーブ!Q16005)</f>
        <v>0</v>
      </c>
      <c r="G16005" s="47">
        <f t="shared" si="1754"/>
        <v>0</v>
      </c>
      <c r="M16005">
        <f t="shared" si="1755"/>
        <v>2</v>
      </c>
      <c r="N16005">
        <f>IF(OR(WEEKDAY(A16005)=1,WEEKDAY(A16005)=7,COUNTIF('2027祝日等（不使用）'!$A$1:$A$20,単年カーブ!A16005)=1),0,1)</f>
        <v>1</v>
      </c>
      <c r="O16005">
        <f t="shared" si="1751"/>
        <v>18</v>
      </c>
      <c r="P16005">
        <f t="shared" si="1756"/>
        <v>1</v>
      </c>
      <c r="Q16005">
        <f t="shared" si="1757"/>
        <v>1</v>
      </c>
    </row>
    <row r="16006" spans="1:17" ht="19.5" x14ac:dyDescent="0.4">
      <c r="A16006" s="33">
        <f t="shared" si="1752"/>
        <v>46811</v>
      </c>
      <c r="B16006" s="27" t="str">
        <f t="shared" si="1753"/>
        <v>(月)</v>
      </c>
      <c r="C16006" s="34">
        <v>0.375</v>
      </c>
      <c r="D16006" s="16" t="s">
        <v>18</v>
      </c>
      <c r="E16006" s="35">
        <v>0.39583333333333298</v>
      </c>
      <c r="F16006" s="50">
        <f>IF(COUNTIF('リスト（不使用）'!$A$5:$A$6,単年カーブ!$A$1),"希望数量入力ください",'単年（2027年度）'!$E$12*単年カーブ!$R$3+'単年（2027年度）'!$E$12*(1-単年カーブ!$R$3)*単年カーブ!Q16006)</f>
        <v>0</v>
      </c>
      <c r="G16006" s="47">
        <f t="shared" si="1754"/>
        <v>0</v>
      </c>
      <c r="M16006">
        <f t="shared" si="1755"/>
        <v>2</v>
      </c>
      <c r="N16006">
        <f>IF(OR(WEEKDAY(A16006)=1,WEEKDAY(A16006)=7,COUNTIF('2027祝日等（不使用）'!$A$1:$A$20,単年カーブ!A16006)=1),0,1)</f>
        <v>1</v>
      </c>
      <c r="O16006">
        <f t="shared" si="1751"/>
        <v>19</v>
      </c>
      <c r="P16006">
        <f t="shared" si="1756"/>
        <v>1</v>
      </c>
      <c r="Q16006">
        <f t="shared" si="1757"/>
        <v>1</v>
      </c>
    </row>
    <row r="16007" spans="1:17" ht="19.5" x14ac:dyDescent="0.4">
      <c r="A16007" s="33">
        <f t="shared" si="1752"/>
        <v>46811</v>
      </c>
      <c r="B16007" s="27" t="str">
        <f t="shared" si="1753"/>
        <v>(月)</v>
      </c>
      <c r="C16007" s="34">
        <v>0.39583333333333298</v>
      </c>
      <c r="D16007" s="16" t="s">
        <v>18</v>
      </c>
      <c r="E16007" s="35">
        <v>0.41666666666666702</v>
      </c>
      <c r="F16007" s="50">
        <f>IF(COUNTIF('リスト（不使用）'!$A$5:$A$6,単年カーブ!$A$1),"希望数量入力ください",'単年（2027年度）'!$E$12*単年カーブ!$R$3+'単年（2027年度）'!$E$12*(1-単年カーブ!$R$3)*単年カーブ!Q16007)</f>
        <v>0</v>
      </c>
      <c r="G16007" s="47">
        <f t="shared" si="1754"/>
        <v>0</v>
      </c>
      <c r="M16007">
        <f t="shared" si="1755"/>
        <v>2</v>
      </c>
      <c r="N16007">
        <f>IF(OR(WEEKDAY(A16007)=1,WEEKDAY(A16007)=7,COUNTIF('2027祝日等（不使用）'!$A$1:$A$20,単年カーブ!A16007)=1),0,1)</f>
        <v>1</v>
      </c>
      <c r="O16007">
        <f t="shared" si="1751"/>
        <v>20</v>
      </c>
      <c r="P16007">
        <f t="shared" si="1756"/>
        <v>1</v>
      </c>
      <c r="Q16007">
        <f t="shared" si="1757"/>
        <v>1</v>
      </c>
    </row>
    <row r="16008" spans="1:17" ht="19.5" x14ac:dyDescent="0.4">
      <c r="A16008" s="33">
        <f t="shared" si="1752"/>
        <v>46811</v>
      </c>
      <c r="B16008" s="27" t="str">
        <f t="shared" si="1753"/>
        <v>(月)</v>
      </c>
      <c r="C16008" s="34">
        <v>0.41666666666666702</v>
      </c>
      <c r="D16008" s="16" t="s">
        <v>18</v>
      </c>
      <c r="E16008" s="35">
        <v>0.4375</v>
      </c>
      <c r="F16008" s="50">
        <f>IF(COUNTIF('リスト（不使用）'!$A$5:$A$6,単年カーブ!$A$1),"希望数量入力ください",'単年（2027年度）'!$E$12*単年カーブ!$R$3+'単年（2027年度）'!$E$12*(1-単年カーブ!$R$3)*単年カーブ!Q16008)</f>
        <v>0</v>
      </c>
      <c r="G16008" s="47">
        <f t="shared" si="1754"/>
        <v>0</v>
      </c>
      <c r="M16008">
        <f t="shared" si="1755"/>
        <v>2</v>
      </c>
      <c r="N16008">
        <f>IF(OR(WEEKDAY(A16008)=1,WEEKDAY(A16008)=7,COUNTIF('2027祝日等（不使用）'!$A$1:$A$20,単年カーブ!A16008)=1),0,1)</f>
        <v>1</v>
      </c>
      <c r="O16008">
        <f t="shared" si="1751"/>
        <v>21</v>
      </c>
      <c r="P16008">
        <f t="shared" si="1756"/>
        <v>1</v>
      </c>
      <c r="Q16008">
        <f t="shared" si="1757"/>
        <v>1</v>
      </c>
    </row>
    <row r="16009" spans="1:17" ht="19.5" x14ac:dyDescent="0.4">
      <c r="A16009" s="33">
        <f t="shared" si="1752"/>
        <v>46811</v>
      </c>
      <c r="B16009" s="27" t="str">
        <f t="shared" si="1753"/>
        <v>(月)</v>
      </c>
      <c r="C16009" s="34">
        <v>0.4375</v>
      </c>
      <c r="D16009" s="16" t="s">
        <v>18</v>
      </c>
      <c r="E16009" s="35">
        <v>0.45833333333333298</v>
      </c>
      <c r="F16009" s="50">
        <f>IF(COUNTIF('リスト（不使用）'!$A$5:$A$6,単年カーブ!$A$1),"希望数量入力ください",'単年（2027年度）'!$E$12*単年カーブ!$R$3+'単年（2027年度）'!$E$12*(1-単年カーブ!$R$3)*単年カーブ!Q16009)</f>
        <v>0</v>
      </c>
      <c r="G16009" s="47">
        <f t="shared" si="1754"/>
        <v>0</v>
      </c>
      <c r="M16009">
        <f t="shared" si="1755"/>
        <v>2</v>
      </c>
      <c r="N16009">
        <f>IF(OR(WEEKDAY(A16009)=1,WEEKDAY(A16009)=7,COUNTIF('2027祝日等（不使用）'!$A$1:$A$20,単年カーブ!A16009)=1),0,1)</f>
        <v>1</v>
      </c>
      <c r="O16009">
        <f t="shared" si="1751"/>
        <v>22</v>
      </c>
      <c r="P16009">
        <f t="shared" si="1756"/>
        <v>1</v>
      </c>
      <c r="Q16009">
        <f t="shared" si="1757"/>
        <v>1</v>
      </c>
    </row>
    <row r="16010" spans="1:17" ht="19.5" x14ac:dyDescent="0.4">
      <c r="A16010" s="33">
        <f t="shared" si="1752"/>
        <v>46811</v>
      </c>
      <c r="B16010" s="27" t="str">
        <f t="shared" si="1753"/>
        <v>(月)</v>
      </c>
      <c r="C16010" s="34">
        <v>0.45833333333333298</v>
      </c>
      <c r="D16010" s="16" t="s">
        <v>18</v>
      </c>
      <c r="E16010" s="35">
        <v>0.47916666666666702</v>
      </c>
      <c r="F16010" s="50">
        <f>IF(COUNTIF('リスト（不使用）'!$A$5:$A$6,単年カーブ!$A$1),"希望数量入力ください",'単年（2027年度）'!$E$12*単年カーブ!$R$3+'単年（2027年度）'!$E$12*(1-単年カーブ!$R$3)*単年カーブ!Q16010)</f>
        <v>0</v>
      </c>
      <c r="G16010" s="47">
        <f t="shared" si="1754"/>
        <v>0</v>
      </c>
      <c r="M16010">
        <f t="shared" si="1755"/>
        <v>2</v>
      </c>
      <c r="N16010">
        <f>IF(OR(WEEKDAY(A16010)=1,WEEKDAY(A16010)=7,COUNTIF('2027祝日等（不使用）'!$A$1:$A$20,単年カーブ!A16010)=1),0,1)</f>
        <v>1</v>
      </c>
      <c r="O16010">
        <f t="shared" si="1751"/>
        <v>23</v>
      </c>
      <c r="P16010">
        <f t="shared" si="1756"/>
        <v>1</v>
      </c>
      <c r="Q16010">
        <f t="shared" si="1757"/>
        <v>1</v>
      </c>
    </row>
    <row r="16011" spans="1:17" ht="19.5" x14ac:dyDescent="0.4">
      <c r="A16011" s="33">
        <f t="shared" si="1752"/>
        <v>46811</v>
      </c>
      <c r="B16011" s="27" t="str">
        <f t="shared" si="1753"/>
        <v>(月)</v>
      </c>
      <c r="C16011" s="34">
        <v>0.47916666666666702</v>
      </c>
      <c r="D16011" s="16" t="s">
        <v>18</v>
      </c>
      <c r="E16011" s="35">
        <v>0.5</v>
      </c>
      <c r="F16011" s="50">
        <f>IF(COUNTIF('リスト（不使用）'!$A$5:$A$6,単年カーブ!$A$1),"希望数量入力ください",'単年（2027年度）'!$E$12*単年カーブ!$R$3+'単年（2027年度）'!$E$12*(1-単年カーブ!$R$3)*単年カーブ!Q16011)</f>
        <v>0</v>
      </c>
      <c r="G16011" s="47">
        <f t="shared" si="1754"/>
        <v>0</v>
      </c>
      <c r="M16011">
        <f t="shared" si="1755"/>
        <v>2</v>
      </c>
      <c r="N16011">
        <f>IF(OR(WEEKDAY(A16011)=1,WEEKDAY(A16011)=7,COUNTIF('2027祝日等（不使用）'!$A$1:$A$20,単年カーブ!A16011)=1),0,1)</f>
        <v>1</v>
      </c>
      <c r="O16011">
        <f t="shared" si="1751"/>
        <v>24</v>
      </c>
      <c r="P16011">
        <f t="shared" si="1756"/>
        <v>1</v>
      </c>
      <c r="Q16011">
        <f t="shared" si="1757"/>
        <v>1</v>
      </c>
    </row>
    <row r="16012" spans="1:17" ht="19.5" x14ac:dyDescent="0.4">
      <c r="A16012" s="33">
        <f t="shared" si="1752"/>
        <v>46811</v>
      </c>
      <c r="B16012" s="27" t="str">
        <f t="shared" si="1753"/>
        <v>(月)</v>
      </c>
      <c r="C16012" s="34">
        <v>0.5</v>
      </c>
      <c r="D16012" s="16" t="s">
        <v>18</v>
      </c>
      <c r="E16012" s="35">
        <v>0.52083333333333304</v>
      </c>
      <c r="F16012" s="50">
        <f>IF(COUNTIF('リスト（不使用）'!$A$5:$A$6,単年カーブ!$A$1),"希望数量入力ください",'単年（2027年度）'!$E$12*単年カーブ!$R$3+'単年（2027年度）'!$E$12*(1-単年カーブ!$R$3)*単年カーブ!Q16012)</f>
        <v>0</v>
      </c>
      <c r="G16012" s="47">
        <f t="shared" si="1754"/>
        <v>0</v>
      </c>
      <c r="M16012">
        <f t="shared" si="1755"/>
        <v>2</v>
      </c>
      <c r="N16012">
        <f>IF(OR(WEEKDAY(A16012)=1,WEEKDAY(A16012)=7,COUNTIF('2027祝日等（不使用）'!$A$1:$A$20,単年カーブ!A16012)=1),0,1)</f>
        <v>1</v>
      </c>
      <c r="O16012">
        <f t="shared" si="1751"/>
        <v>25</v>
      </c>
      <c r="P16012">
        <f t="shared" si="1756"/>
        <v>1</v>
      </c>
      <c r="Q16012">
        <f t="shared" si="1757"/>
        <v>1</v>
      </c>
    </row>
    <row r="16013" spans="1:17" ht="19.5" x14ac:dyDescent="0.4">
      <c r="A16013" s="33">
        <f t="shared" si="1752"/>
        <v>46811</v>
      </c>
      <c r="B16013" s="27" t="str">
        <f t="shared" si="1753"/>
        <v>(月)</v>
      </c>
      <c r="C16013" s="34">
        <v>0.52083333333333304</v>
      </c>
      <c r="D16013" s="16" t="s">
        <v>18</v>
      </c>
      <c r="E16013" s="35">
        <v>0.54166666666666696</v>
      </c>
      <c r="F16013" s="50">
        <f>IF(COUNTIF('リスト（不使用）'!$A$5:$A$6,単年カーブ!$A$1),"希望数量入力ください",'単年（2027年度）'!$E$12*単年カーブ!$R$3+'単年（2027年度）'!$E$12*(1-単年カーブ!$R$3)*単年カーブ!Q16013)</f>
        <v>0</v>
      </c>
      <c r="G16013" s="47">
        <f t="shared" si="1754"/>
        <v>0</v>
      </c>
      <c r="M16013">
        <f t="shared" si="1755"/>
        <v>2</v>
      </c>
      <c r="N16013">
        <f>IF(OR(WEEKDAY(A16013)=1,WEEKDAY(A16013)=7,COUNTIF('2027祝日等（不使用）'!$A$1:$A$20,単年カーブ!A16013)=1),0,1)</f>
        <v>1</v>
      </c>
      <c r="O16013">
        <f t="shared" si="1751"/>
        <v>26</v>
      </c>
      <c r="P16013">
        <f t="shared" si="1756"/>
        <v>1</v>
      </c>
      <c r="Q16013">
        <f t="shared" si="1757"/>
        <v>1</v>
      </c>
    </row>
    <row r="16014" spans="1:17" ht="19.5" x14ac:dyDescent="0.4">
      <c r="A16014" s="33">
        <f t="shared" si="1752"/>
        <v>46811</v>
      </c>
      <c r="B16014" s="27" t="str">
        <f t="shared" si="1753"/>
        <v>(月)</v>
      </c>
      <c r="C16014" s="34">
        <v>0.54166666666666696</v>
      </c>
      <c r="D16014" s="16" t="s">
        <v>18</v>
      </c>
      <c r="E16014" s="35">
        <v>0.5625</v>
      </c>
      <c r="F16014" s="50">
        <f>IF(COUNTIF('リスト（不使用）'!$A$5:$A$6,単年カーブ!$A$1),"希望数量入力ください",'単年（2027年度）'!$E$12*単年カーブ!$R$3+'単年（2027年度）'!$E$12*(1-単年カーブ!$R$3)*単年カーブ!Q16014)</f>
        <v>0</v>
      </c>
      <c r="G16014" s="47">
        <f t="shared" si="1754"/>
        <v>0</v>
      </c>
      <c r="M16014">
        <f t="shared" si="1755"/>
        <v>2</v>
      </c>
      <c r="N16014">
        <f>IF(OR(WEEKDAY(A16014)=1,WEEKDAY(A16014)=7,COUNTIF('2027祝日等（不使用）'!$A$1:$A$20,単年カーブ!A16014)=1),0,1)</f>
        <v>1</v>
      </c>
      <c r="O16014">
        <f t="shared" si="1751"/>
        <v>27</v>
      </c>
      <c r="P16014">
        <f t="shared" si="1756"/>
        <v>1</v>
      </c>
      <c r="Q16014">
        <f t="shared" si="1757"/>
        <v>1</v>
      </c>
    </row>
    <row r="16015" spans="1:17" ht="19.5" x14ac:dyDescent="0.4">
      <c r="A16015" s="33">
        <f t="shared" si="1752"/>
        <v>46811</v>
      </c>
      <c r="B16015" s="27" t="str">
        <f t="shared" si="1753"/>
        <v>(月)</v>
      </c>
      <c r="C16015" s="34">
        <v>0.5625</v>
      </c>
      <c r="D16015" s="16" t="s">
        <v>18</v>
      </c>
      <c r="E16015" s="35">
        <v>0.58333333333333304</v>
      </c>
      <c r="F16015" s="50">
        <f>IF(COUNTIF('リスト（不使用）'!$A$5:$A$6,単年カーブ!$A$1),"希望数量入力ください",'単年（2027年度）'!$E$12*単年カーブ!$R$3+'単年（2027年度）'!$E$12*(1-単年カーブ!$R$3)*単年カーブ!Q16015)</f>
        <v>0</v>
      </c>
      <c r="G16015" s="47">
        <f t="shared" si="1754"/>
        <v>0</v>
      </c>
      <c r="M16015">
        <f t="shared" si="1755"/>
        <v>2</v>
      </c>
      <c r="N16015">
        <f>IF(OR(WEEKDAY(A16015)=1,WEEKDAY(A16015)=7,COUNTIF('2027祝日等（不使用）'!$A$1:$A$20,単年カーブ!A16015)=1),0,1)</f>
        <v>1</v>
      </c>
      <c r="O16015">
        <f t="shared" si="1751"/>
        <v>28</v>
      </c>
      <c r="P16015">
        <f t="shared" si="1756"/>
        <v>1</v>
      </c>
      <c r="Q16015">
        <f t="shared" si="1757"/>
        <v>1</v>
      </c>
    </row>
    <row r="16016" spans="1:17" ht="19.5" x14ac:dyDescent="0.4">
      <c r="A16016" s="33">
        <f t="shared" si="1752"/>
        <v>46811</v>
      </c>
      <c r="B16016" s="27" t="str">
        <f t="shared" si="1753"/>
        <v>(月)</v>
      </c>
      <c r="C16016" s="34">
        <v>0.58333333333333304</v>
      </c>
      <c r="D16016" s="16" t="s">
        <v>18</v>
      </c>
      <c r="E16016" s="35">
        <v>0.60416666666666696</v>
      </c>
      <c r="F16016" s="50">
        <f>IF(COUNTIF('リスト（不使用）'!$A$5:$A$6,単年カーブ!$A$1),"希望数量入力ください",'単年（2027年度）'!$E$12*単年カーブ!$R$3+'単年（2027年度）'!$E$12*(1-単年カーブ!$R$3)*単年カーブ!Q16016)</f>
        <v>0</v>
      </c>
      <c r="G16016" s="47">
        <f t="shared" si="1754"/>
        <v>0</v>
      </c>
      <c r="M16016">
        <f t="shared" si="1755"/>
        <v>2</v>
      </c>
      <c r="N16016">
        <f>IF(OR(WEEKDAY(A16016)=1,WEEKDAY(A16016)=7,COUNTIF('2027祝日等（不使用）'!$A$1:$A$20,単年カーブ!A16016)=1),0,1)</f>
        <v>1</v>
      </c>
      <c r="O16016">
        <f t="shared" si="1751"/>
        <v>29</v>
      </c>
      <c r="P16016">
        <f t="shared" si="1756"/>
        <v>1</v>
      </c>
      <c r="Q16016">
        <f t="shared" si="1757"/>
        <v>1</v>
      </c>
    </row>
    <row r="16017" spans="1:17" ht="19.5" x14ac:dyDescent="0.4">
      <c r="A16017" s="33">
        <f t="shared" si="1752"/>
        <v>46811</v>
      </c>
      <c r="B16017" s="27" t="str">
        <f t="shared" si="1753"/>
        <v>(月)</v>
      </c>
      <c r="C16017" s="34">
        <v>0.60416666666666696</v>
      </c>
      <c r="D16017" s="16" t="s">
        <v>18</v>
      </c>
      <c r="E16017" s="35">
        <v>0.625</v>
      </c>
      <c r="F16017" s="50">
        <f>IF(COUNTIF('リスト（不使用）'!$A$5:$A$6,単年カーブ!$A$1),"希望数量入力ください",'単年（2027年度）'!$E$12*単年カーブ!$R$3+'単年（2027年度）'!$E$12*(1-単年カーブ!$R$3)*単年カーブ!Q16017)</f>
        <v>0</v>
      </c>
      <c r="G16017" s="47">
        <f t="shared" si="1754"/>
        <v>0</v>
      </c>
      <c r="M16017">
        <f t="shared" si="1755"/>
        <v>2</v>
      </c>
      <c r="N16017">
        <f>IF(OR(WEEKDAY(A16017)=1,WEEKDAY(A16017)=7,COUNTIF('2027祝日等（不使用）'!$A$1:$A$20,単年カーブ!A16017)=1),0,1)</f>
        <v>1</v>
      </c>
      <c r="O16017">
        <f t="shared" si="1751"/>
        <v>30</v>
      </c>
      <c r="P16017">
        <f t="shared" si="1756"/>
        <v>1</v>
      </c>
      <c r="Q16017">
        <f t="shared" si="1757"/>
        <v>1</v>
      </c>
    </row>
    <row r="16018" spans="1:17" ht="19.5" x14ac:dyDescent="0.4">
      <c r="A16018" s="33">
        <f t="shared" si="1752"/>
        <v>46811</v>
      </c>
      <c r="B16018" s="27" t="str">
        <f t="shared" si="1753"/>
        <v>(月)</v>
      </c>
      <c r="C16018" s="34">
        <v>0.625</v>
      </c>
      <c r="D16018" s="16" t="s">
        <v>18</v>
      </c>
      <c r="E16018" s="35">
        <v>0.64583333333333304</v>
      </c>
      <c r="F16018" s="50">
        <f>IF(COUNTIF('リスト（不使用）'!$A$5:$A$6,単年カーブ!$A$1),"希望数量入力ください",'単年（2027年度）'!$E$12*単年カーブ!$R$3+'単年（2027年度）'!$E$12*(1-単年カーブ!$R$3)*単年カーブ!Q16018)</f>
        <v>0</v>
      </c>
      <c r="G16018" s="47">
        <f t="shared" si="1754"/>
        <v>0</v>
      </c>
      <c r="M16018">
        <f t="shared" si="1755"/>
        <v>2</v>
      </c>
      <c r="N16018">
        <f>IF(OR(WEEKDAY(A16018)=1,WEEKDAY(A16018)=7,COUNTIF('2027祝日等（不使用）'!$A$1:$A$20,単年カーブ!A16018)=1),0,1)</f>
        <v>1</v>
      </c>
      <c r="O16018">
        <f t="shared" si="1751"/>
        <v>31</v>
      </c>
      <c r="P16018">
        <f t="shared" si="1756"/>
        <v>1</v>
      </c>
      <c r="Q16018">
        <f t="shared" si="1757"/>
        <v>1</v>
      </c>
    </row>
    <row r="16019" spans="1:17" ht="19.5" x14ac:dyDescent="0.4">
      <c r="A16019" s="33">
        <f t="shared" si="1752"/>
        <v>46811</v>
      </c>
      <c r="B16019" s="27" t="str">
        <f t="shared" si="1753"/>
        <v>(月)</v>
      </c>
      <c r="C16019" s="34">
        <v>0.64583333333333304</v>
      </c>
      <c r="D16019" s="16" t="s">
        <v>18</v>
      </c>
      <c r="E16019" s="35">
        <v>0.66666666666666696</v>
      </c>
      <c r="F16019" s="50">
        <f>IF(COUNTIF('リスト（不使用）'!$A$5:$A$6,単年カーブ!$A$1),"希望数量入力ください",'単年（2027年度）'!$E$12*単年カーブ!$R$3+'単年（2027年度）'!$E$12*(1-単年カーブ!$R$3)*単年カーブ!Q16019)</f>
        <v>0</v>
      </c>
      <c r="G16019" s="47">
        <f t="shared" si="1754"/>
        <v>0</v>
      </c>
      <c r="M16019">
        <f t="shared" si="1755"/>
        <v>2</v>
      </c>
      <c r="N16019">
        <f>IF(OR(WEEKDAY(A16019)=1,WEEKDAY(A16019)=7,COUNTIF('2027祝日等（不使用）'!$A$1:$A$20,単年カーブ!A16019)=1),0,1)</f>
        <v>1</v>
      </c>
      <c r="O16019">
        <f t="shared" si="1751"/>
        <v>32</v>
      </c>
      <c r="P16019">
        <f t="shared" si="1756"/>
        <v>1</v>
      </c>
      <c r="Q16019">
        <f t="shared" si="1757"/>
        <v>1</v>
      </c>
    </row>
    <row r="16020" spans="1:17" ht="19.5" x14ac:dyDescent="0.4">
      <c r="A16020" s="33">
        <f t="shared" si="1752"/>
        <v>46811</v>
      </c>
      <c r="B16020" s="27" t="str">
        <f t="shared" si="1753"/>
        <v>(月)</v>
      </c>
      <c r="C16020" s="34">
        <v>0.66666666666666696</v>
      </c>
      <c r="D16020" s="16" t="s">
        <v>18</v>
      </c>
      <c r="E16020" s="35">
        <v>0.6875</v>
      </c>
      <c r="F16020" s="50">
        <f>IF(COUNTIF('リスト（不使用）'!$A$5:$A$6,単年カーブ!$A$1),"希望数量入力ください",'単年（2027年度）'!$E$12*単年カーブ!$R$3+'単年（2027年度）'!$E$12*(1-単年カーブ!$R$3)*単年カーブ!Q16020)</f>
        <v>0</v>
      </c>
      <c r="G16020" s="47">
        <f t="shared" si="1754"/>
        <v>0</v>
      </c>
      <c r="M16020">
        <f t="shared" si="1755"/>
        <v>2</v>
      </c>
      <c r="N16020">
        <f>IF(OR(WEEKDAY(A16020)=1,WEEKDAY(A16020)=7,COUNTIF('2027祝日等（不使用）'!$A$1:$A$20,単年カーブ!A16020)=1),0,1)</f>
        <v>1</v>
      </c>
      <c r="O16020">
        <f t="shared" si="1751"/>
        <v>33</v>
      </c>
      <c r="P16020">
        <f t="shared" si="1756"/>
        <v>1</v>
      </c>
      <c r="Q16020">
        <f t="shared" si="1757"/>
        <v>1</v>
      </c>
    </row>
    <row r="16021" spans="1:17" ht="19.5" x14ac:dyDescent="0.4">
      <c r="A16021" s="33">
        <f t="shared" si="1752"/>
        <v>46811</v>
      </c>
      <c r="B16021" s="27" t="str">
        <f t="shared" si="1753"/>
        <v>(月)</v>
      </c>
      <c r="C16021" s="34">
        <v>0.6875</v>
      </c>
      <c r="D16021" s="16" t="s">
        <v>18</v>
      </c>
      <c r="E16021" s="35">
        <v>0.70833333333333304</v>
      </c>
      <c r="F16021" s="50">
        <f>IF(COUNTIF('リスト（不使用）'!$A$5:$A$6,単年カーブ!$A$1),"希望数量入力ください",'単年（2027年度）'!$E$12*単年カーブ!$R$3+'単年（2027年度）'!$E$12*(1-単年カーブ!$R$3)*単年カーブ!Q16021)</f>
        <v>0</v>
      </c>
      <c r="G16021" s="47">
        <f t="shared" si="1754"/>
        <v>0</v>
      </c>
      <c r="M16021">
        <f t="shared" si="1755"/>
        <v>2</v>
      </c>
      <c r="N16021">
        <f>IF(OR(WEEKDAY(A16021)=1,WEEKDAY(A16021)=7,COUNTIF('2027祝日等（不使用）'!$A$1:$A$20,単年カーブ!A16021)=1),0,1)</f>
        <v>1</v>
      </c>
      <c r="O16021">
        <f t="shared" si="1751"/>
        <v>34</v>
      </c>
      <c r="P16021">
        <f t="shared" si="1756"/>
        <v>1</v>
      </c>
      <c r="Q16021">
        <f t="shared" si="1757"/>
        <v>1</v>
      </c>
    </row>
    <row r="16022" spans="1:17" ht="19.5" x14ac:dyDescent="0.4">
      <c r="A16022" s="33">
        <f t="shared" si="1752"/>
        <v>46811</v>
      </c>
      <c r="B16022" s="27" t="str">
        <f t="shared" si="1753"/>
        <v>(月)</v>
      </c>
      <c r="C16022" s="34">
        <v>0.70833333333333304</v>
      </c>
      <c r="D16022" s="16" t="s">
        <v>18</v>
      </c>
      <c r="E16022" s="35">
        <v>0.72916666666666696</v>
      </c>
      <c r="F16022" s="50">
        <f>IF(COUNTIF('リスト（不使用）'!$A$5:$A$6,単年カーブ!$A$1),"希望数量入力ください",'単年（2027年度）'!$E$12*単年カーブ!$R$3+'単年（2027年度）'!$E$12*(1-単年カーブ!$R$3)*単年カーブ!Q16022)</f>
        <v>0</v>
      </c>
      <c r="G16022" s="47">
        <f t="shared" si="1754"/>
        <v>0</v>
      </c>
      <c r="M16022">
        <f t="shared" si="1755"/>
        <v>2</v>
      </c>
      <c r="N16022">
        <f>IF(OR(WEEKDAY(A16022)=1,WEEKDAY(A16022)=7,COUNTIF('2027祝日等（不使用）'!$A$1:$A$20,単年カーブ!A16022)=1),0,1)</f>
        <v>1</v>
      </c>
      <c r="O16022">
        <f t="shared" si="1751"/>
        <v>35</v>
      </c>
      <c r="P16022">
        <f t="shared" si="1756"/>
        <v>1</v>
      </c>
      <c r="Q16022">
        <f t="shared" si="1757"/>
        <v>1</v>
      </c>
    </row>
    <row r="16023" spans="1:17" ht="19.5" x14ac:dyDescent="0.4">
      <c r="A16023" s="33">
        <f t="shared" si="1752"/>
        <v>46811</v>
      </c>
      <c r="B16023" s="27" t="str">
        <f t="shared" si="1753"/>
        <v>(月)</v>
      </c>
      <c r="C16023" s="34">
        <v>0.72916666666666696</v>
      </c>
      <c r="D16023" s="16" t="s">
        <v>18</v>
      </c>
      <c r="E16023" s="35">
        <v>0.75</v>
      </c>
      <c r="F16023" s="50">
        <f>IF(COUNTIF('リスト（不使用）'!$A$5:$A$6,単年カーブ!$A$1),"希望数量入力ください",'単年（2027年度）'!$E$12*単年カーブ!$R$3+'単年（2027年度）'!$E$12*(1-単年カーブ!$R$3)*単年カーブ!Q16023)</f>
        <v>0</v>
      </c>
      <c r="G16023" s="47">
        <f t="shared" si="1754"/>
        <v>0</v>
      </c>
      <c r="M16023">
        <f t="shared" si="1755"/>
        <v>2</v>
      </c>
      <c r="N16023">
        <f>IF(OR(WEEKDAY(A16023)=1,WEEKDAY(A16023)=7,COUNTIF('2027祝日等（不使用）'!$A$1:$A$20,単年カーブ!A16023)=1),0,1)</f>
        <v>1</v>
      </c>
      <c r="O16023">
        <f t="shared" si="1751"/>
        <v>36</v>
      </c>
      <c r="P16023">
        <f t="shared" si="1756"/>
        <v>1</v>
      </c>
      <c r="Q16023">
        <f t="shared" si="1757"/>
        <v>1</v>
      </c>
    </row>
    <row r="16024" spans="1:17" ht="19.5" x14ac:dyDescent="0.4">
      <c r="A16024" s="33">
        <f t="shared" si="1752"/>
        <v>46811</v>
      </c>
      <c r="B16024" s="27" t="str">
        <f t="shared" si="1753"/>
        <v>(月)</v>
      </c>
      <c r="C16024" s="34">
        <v>0.75</v>
      </c>
      <c r="D16024" s="16" t="s">
        <v>18</v>
      </c>
      <c r="E16024" s="35">
        <v>0.77083333333333304</v>
      </c>
      <c r="F16024" s="50">
        <f>IF(COUNTIF('リスト（不使用）'!$A$5:$A$6,単年カーブ!$A$1),"希望数量入力ください",'単年（2027年度）'!$E$12*単年カーブ!$R$3+'単年（2027年度）'!$E$12*(1-単年カーブ!$R$3)*単年カーブ!Q16024)</f>
        <v>0</v>
      </c>
      <c r="G16024" s="47">
        <f t="shared" si="1754"/>
        <v>0</v>
      </c>
      <c r="M16024">
        <f t="shared" si="1755"/>
        <v>2</v>
      </c>
      <c r="N16024">
        <f>IF(OR(WEEKDAY(A16024)=1,WEEKDAY(A16024)=7,COUNTIF('2027祝日等（不使用）'!$A$1:$A$20,単年カーブ!A16024)=1),0,1)</f>
        <v>1</v>
      </c>
      <c r="O16024">
        <f t="shared" si="1751"/>
        <v>37</v>
      </c>
      <c r="P16024">
        <f t="shared" si="1756"/>
        <v>1</v>
      </c>
      <c r="Q16024">
        <f t="shared" si="1757"/>
        <v>1</v>
      </c>
    </row>
    <row r="16025" spans="1:17" ht="19.5" x14ac:dyDescent="0.4">
      <c r="A16025" s="33">
        <f t="shared" si="1752"/>
        <v>46811</v>
      </c>
      <c r="B16025" s="27" t="str">
        <f t="shared" si="1753"/>
        <v>(月)</v>
      </c>
      <c r="C16025" s="34">
        <v>0.77083333333333304</v>
      </c>
      <c r="D16025" s="16" t="s">
        <v>18</v>
      </c>
      <c r="E16025" s="35">
        <v>0.79166666666666696</v>
      </c>
      <c r="F16025" s="50">
        <f>IF(COUNTIF('リスト（不使用）'!$A$5:$A$6,単年カーブ!$A$1),"希望数量入力ください",'単年（2027年度）'!$E$12*単年カーブ!$R$3+'単年（2027年度）'!$E$12*(1-単年カーブ!$R$3)*単年カーブ!Q16025)</f>
        <v>0</v>
      </c>
      <c r="G16025" s="47">
        <f t="shared" si="1754"/>
        <v>0</v>
      </c>
      <c r="M16025">
        <f t="shared" si="1755"/>
        <v>2</v>
      </c>
      <c r="N16025">
        <f>IF(OR(WEEKDAY(A16025)=1,WEEKDAY(A16025)=7,COUNTIF('2027祝日等（不使用）'!$A$1:$A$20,単年カーブ!A16025)=1),0,1)</f>
        <v>1</v>
      </c>
      <c r="O16025">
        <f t="shared" si="1751"/>
        <v>38</v>
      </c>
      <c r="P16025">
        <f t="shared" si="1756"/>
        <v>1</v>
      </c>
      <c r="Q16025">
        <f t="shared" si="1757"/>
        <v>1</v>
      </c>
    </row>
    <row r="16026" spans="1:17" ht="19.5" x14ac:dyDescent="0.4">
      <c r="A16026" s="33">
        <f t="shared" si="1752"/>
        <v>46811</v>
      </c>
      <c r="B16026" s="27" t="str">
        <f t="shared" si="1753"/>
        <v>(月)</v>
      </c>
      <c r="C16026" s="34">
        <v>0.79166666666666696</v>
      </c>
      <c r="D16026" s="16" t="s">
        <v>18</v>
      </c>
      <c r="E16026" s="35">
        <v>0.8125</v>
      </c>
      <c r="F16026" s="50">
        <f>IF(COUNTIF('リスト（不使用）'!$A$5:$A$6,単年カーブ!$A$1),"希望数量入力ください",'単年（2027年度）'!$E$12*単年カーブ!$R$3+'単年（2027年度）'!$E$12*(1-単年カーブ!$R$3)*単年カーブ!Q16026)</f>
        <v>0</v>
      </c>
      <c r="G16026" s="47">
        <f t="shared" si="1754"/>
        <v>0</v>
      </c>
      <c r="M16026">
        <f t="shared" si="1755"/>
        <v>2</v>
      </c>
      <c r="N16026">
        <f>IF(OR(WEEKDAY(A16026)=1,WEEKDAY(A16026)=7,COUNTIF('2027祝日等（不使用）'!$A$1:$A$20,単年カーブ!A16026)=1),0,1)</f>
        <v>1</v>
      </c>
      <c r="O16026">
        <f t="shared" si="1751"/>
        <v>39</v>
      </c>
      <c r="P16026">
        <f t="shared" si="1756"/>
        <v>1</v>
      </c>
      <c r="Q16026">
        <f t="shared" si="1757"/>
        <v>1</v>
      </c>
    </row>
    <row r="16027" spans="1:17" ht="19.5" x14ac:dyDescent="0.4">
      <c r="A16027" s="33">
        <f t="shared" si="1752"/>
        <v>46811</v>
      </c>
      <c r="B16027" s="27" t="str">
        <f t="shared" si="1753"/>
        <v>(月)</v>
      </c>
      <c r="C16027" s="34">
        <v>0.8125</v>
      </c>
      <c r="D16027" s="16" t="s">
        <v>18</v>
      </c>
      <c r="E16027" s="35">
        <v>0.83333333333333304</v>
      </c>
      <c r="F16027" s="50">
        <f>IF(COUNTIF('リスト（不使用）'!$A$5:$A$6,単年カーブ!$A$1),"希望数量入力ください",'単年（2027年度）'!$E$12*単年カーブ!$R$3+'単年（2027年度）'!$E$12*(1-単年カーブ!$R$3)*単年カーブ!Q16027)</f>
        <v>0</v>
      </c>
      <c r="G16027" s="47">
        <f t="shared" si="1754"/>
        <v>0</v>
      </c>
      <c r="M16027">
        <f t="shared" si="1755"/>
        <v>2</v>
      </c>
      <c r="N16027">
        <f>IF(OR(WEEKDAY(A16027)=1,WEEKDAY(A16027)=7,COUNTIF('2027祝日等（不使用）'!$A$1:$A$20,単年カーブ!A16027)=1),0,1)</f>
        <v>1</v>
      </c>
      <c r="O16027">
        <f t="shared" si="1751"/>
        <v>40</v>
      </c>
      <c r="P16027">
        <f t="shared" si="1756"/>
        <v>1</v>
      </c>
      <c r="Q16027">
        <f t="shared" si="1757"/>
        <v>1</v>
      </c>
    </row>
    <row r="16028" spans="1:17" ht="19.5" x14ac:dyDescent="0.4">
      <c r="A16028" s="33">
        <f t="shared" si="1752"/>
        <v>46811</v>
      </c>
      <c r="B16028" s="27" t="str">
        <f t="shared" si="1753"/>
        <v>(月)</v>
      </c>
      <c r="C16028" s="34">
        <v>0.83333333333333304</v>
      </c>
      <c r="D16028" s="16" t="s">
        <v>18</v>
      </c>
      <c r="E16028" s="35">
        <v>0.85416666666666696</v>
      </c>
      <c r="F16028" s="50">
        <f>IF(COUNTIF('リスト（不使用）'!$A$5:$A$6,単年カーブ!$A$1),"希望数量入力ください",'単年（2027年度）'!$E$12*単年カーブ!$R$3+'単年（2027年度）'!$E$12*(1-単年カーブ!$R$3)*単年カーブ!Q16028)</f>
        <v>0</v>
      </c>
      <c r="G16028" s="47">
        <f t="shared" si="1754"/>
        <v>0</v>
      </c>
      <c r="M16028">
        <f t="shared" si="1755"/>
        <v>2</v>
      </c>
      <c r="N16028">
        <f>IF(OR(WEEKDAY(A16028)=1,WEEKDAY(A16028)=7,COUNTIF('2027祝日等（不使用）'!$A$1:$A$20,単年カーブ!A16028)=1),0,1)</f>
        <v>1</v>
      </c>
      <c r="O16028">
        <f t="shared" si="1751"/>
        <v>41</v>
      </c>
      <c r="P16028">
        <f t="shared" si="1756"/>
        <v>0</v>
      </c>
      <c r="Q16028">
        <f t="shared" si="1757"/>
        <v>0</v>
      </c>
    </row>
    <row r="16029" spans="1:17" ht="19.5" x14ac:dyDescent="0.4">
      <c r="A16029" s="33">
        <f t="shared" si="1752"/>
        <v>46811</v>
      </c>
      <c r="B16029" s="27" t="str">
        <f t="shared" si="1753"/>
        <v>(月)</v>
      </c>
      <c r="C16029" s="34">
        <v>0.85416666666666696</v>
      </c>
      <c r="D16029" s="16" t="s">
        <v>18</v>
      </c>
      <c r="E16029" s="35">
        <v>0.875</v>
      </c>
      <c r="F16029" s="50">
        <f>IF(COUNTIF('リスト（不使用）'!$A$5:$A$6,単年カーブ!$A$1),"希望数量入力ください",'単年（2027年度）'!$E$12*単年カーブ!$R$3+'単年（2027年度）'!$E$12*(1-単年カーブ!$R$3)*単年カーブ!Q16029)</f>
        <v>0</v>
      </c>
      <c r="G16029" s="47">
        <f t="shared" si="1754"/>
        <v>0</v>
      </c>
      <c r="M16029">
        <f t="shared" si="1755"/>
        <v>2</v>
      </c>
      <c r="N16029">
        <f>IF(OR(WEEKDAY(A16029)=1,WEEKDAY(A16029)=7,COUNTIF('2027祝日等（不使用）'!$A$1:$A$20,単年カーブ!A16029)=1),0,1)</f>
        <v>1</v>
      </c>
      <c r="O16029">
        <f t="shared" si="1751"/>
        <v>42</v>
      </c>
      <c r="P16029">
        <f t="shared" si="1756"/>
        <v>0</v>
      </c>
      <c r="Q16029">
        <f t="shared" si="1757"/>
        <v>0</v>
      </c>
    </row>
    <row r="16030" spans="1:17" ht="19.5" x14ac:dyDescent="0.4">
      <c r="A16030" s="33">
        <f t="shared" si="1752"/>
        <v>46811</v>
      </c>
      <c r="B16030" s="27" t="str">
        <f t="shared" si="1753"/>
        <v>(月)</v>
      </c>
      <c r="C16030" s="34">
        <v>0.875</v>
      </c>
      <c r="D16030" s="16" t="s">
        <v>18</v>
      </c>
      <c r="E16030" s="35">
        <v>0.89583333333333304</v>
      </c>
      <c r="F16030" s="50">
        <f>IF(COUNTIF('リスト（不使用）'!$A$5:$A$6,単年カーブ!$A$1),"希望数量入力ください",'単年（2027年度）'!$E$12*単年カーブ!$R$3+'単年（2027年度）'!$E$12*(1-単年カーブ!$R$3)*単年カーブ!Q16030)</f>
        <v>0</v>
      </c>
      <c r="G16030" s="47">
        <f t="shared" si="1754"/>
        <v>0</v>
      </c>
      <c r="M16030">
        <f t="shared" si="1755"/>
        <v>2</v>
      </c>
      <c r="N16030">
        <f>IF(OR(WEEKDAY(A16030)=1,WEEKDAY(A16030)=7,COUNTIF('2027祝日等（不使用）'!$A$1:$A$20,単年カーブ!A16030)=1),0,1)</f>
        <v>1</v>
      </c>
      <c r="O16030">
        <f t="shared" si="1751"/>
        <v>43</v>
      </c>
      <c r="P16030">
        <f t="shared" si="1756"/>
        <v>0</v>
      </c>
      <c r="Q16030">
        <f t="shared" si="1757"/>
        <v>0</v>
      </c>
    </row>
    <row r="16031" spans="1:17" ht="19.5" x14ac:dyDescent="0.4">
      <c r="A16031" s="33">
        <f t="shared" si="1752"/>
        <v>46811</v>
      </c>
      <c r="B16031" s="27" t="str">
        <f t="shared" si="1753"/>
        <v>(月)</v>
      </c>
      <c r="C16031" s="34">
        <v>0.89583333333333304</v>
      </c>
      <c r="D16031" s="16" t="s">
        <v>18</v>
      </c>
      <c r="E16031" s="35">
        <v>0.91666666666666696</v>
      </c>
      <c r="F16031" s="50">
        <f>IF(COUNTIF('リスト（不使用）'!$A$5:$A$6,単年カーブ!$A$1),"希望数量入力ください",'単年（2027年度）'!$E$12*単年カーブ!$R$3+'単年（2027年度）'!$E$12*(1-単年カーブ!$R$3)*単年カーブ!Q16031)</f>
        <v>0</v>
      </c>
      <c r="G16031" s="47">
        <f t="shared" si="1754"/>
        <v>0</v>
      </c>
      <c r="M16031">
        <f t="shared" si="1755"/>
        <v>2</v>
      </c>
      <c r="N16031">
        <f>IF(OR(WEEKDAY(A16031)=1,WEEKDAY(A16031)=7,COUNTIF('2027祝日等（不使用）'!$A$1:$A$20,単年カーブ!A16031)=1),0,1)</f>
        <v>1</v>
      </c>
      <c r="O16031">
        <f t="shared" si="1751"/>
        <v>44</v>
      </c>
      <c r="P16031">
        <f t="shared" si="1756"/>
        <v>0</v>
      </c>
      <c r="Q16031">
        <f t="shared" si="1757"/>
        <v>0</v>
      </c>
    </row>
    <row r="16032" spans="1:17" ht="19.5" x14ac:dyDescent="0.4">
      <c r="A16032" s="33">
        <f t="shared" si="1752"/>
        <v>46811</v>
      </c>
      <c r="B16032" s="27" t="str">
        <f t="shared" si="1753"/>
        <v>(月)</v>
      </c>
      <c r="C16032" s="34">
        <v>0.91666666666666696</v>
      </c>
      <c r="D16032" s="16" t="s">
        <v>18</v>
      </c>
      <c r="E16032" s="35">
        <v>0.9375</v>
      </c>
      <c r="F16032" s="50">
        <f>IF(COUNTIF('リスト（不使用）'!$A$5:$A$6,単年カーブ!$A$1),"希望数量入力ください",'単年（2027年度）'!$E$12*単年カーブ!$R$3+'単年（2027年度）'!$E$12*(1-単年カーブ!$R$3)*単年カーブ!Q16032)</f>
        <v>0</v>
      </c>
      <c r="G16032" s="47">
        <f t="shared" si="1754"/>
        <v>0</v>
      </c>
      <c r="M16032">
        <f t="shared" si="1755"/>
        <v>2</v>
      </c>
      <c r="N16032">
        <f>IF(OR(WEEKDAY(A16032)=1,WEEKDAY(A16032)=7,COUNTIF('2027祝日等（不使用）'!$A$1:$A$20,単年カーブ!A16032)=1),0,1)</f>
        <v>1</v>
      </c>
      <c r="O16032">
        <f t="shared" si="1751"/>
        <v>45</v>
      </c>
      <c r="P16032">
        <f t="shared" si="1756"/>
        <v>0</v>
      </c>
      <c r="Q16032">
        <f t="shared" si="1757"/>
        <v>0</v>
      </c>
    </row>
    <row r="16033" spans="1:17" ht="19.5" x14ac:dyDescent="0.4">
      <c r="A16033" s="33">
        <f t="shared" si="1752"/>
        <v>46811</v>
      </c>
      <c r="B16033" s="27" t="str">
        <f t="shared" si="1753"/>
        <v>(月)</v>
      </c>
      <c r="C16033" s="34">
        <v>0.9375</v>
      </c>
      <c r="D16033" s="16" t="s">
        <v>18</v>
      </c>
      <c r="E16033" s="35">
        <v>0.95833333333333304</v>
      </c>
      <c r="F16033" s="50">
        <f>IF(COUNTIF('リスト（不使用）'!$A$5:$A$6,単年カーブ!$A$1),"希望数量入力ください",'単年（2027年度）'!$E$12*単年カーブ!$R$3+'単年（2027年度）'!$E$12*(1-単年カーブ!$R$3)*単年カーブ!Q16033)</f>
        <v>0</v>
      </c>
      <c r="G16033" s="47">
        <f t="shared" si="1754"/>
        <v>0</v>
      </c>
      <c r="M16033">
        <f t="shared" si="1755"/>
        <v>2</v>
      </c>
      <c r="N16033">
        <f>IF(OR(WEEKDAY(A16033)=1,WEEKDAY(A16033)=7,COUNTIF('2027祝日等（不使用）'!$A$1:$A$20,単年カーブ!A16033)=1),0,1)</f>
        <v>1</v>
      </c>
      <c r="O16033">
        <f t="shared" si="1751"/>
        <v>46</v>
      </c>
      <c r="P16033">
        <f t="shared" si="1756"/>
        <v>0</v>
      </c>
      <c r="Q16033">
        <f t="shared" si="1757"/>
        <v>0</v>
      </c>
    </row>
    <row r="16034" spans="1:17" ht="19.5" x14ac:dyDescent="0.4">
      <c r="A16034" s="33">
        <f t="shared" si="1752"/>
        <v>46811</v>
      </c>
      <c r="B16034" s="27" t="str">
        <f t="shared" si="1753"/>
        <v>(月)</v>
      </c>
      <c r="C16034" s="34">
        <v>0.95833333333333304</v>
      </c>
      <c r="D16034" s="16" t="s">
        <v>18</v>
      </c>
      <c r="E16034" s="35">
        <v>0.97916666666666696</v>
      </c>
      <c r="F16034" s="50">
        <f>IF(COUNTIF('リスト（不使用）'!$A$5:$A$6,単年カーブ!$A$1),"希望数量入力ください",'単年（2027年度）'!$E$12*単年カーブ!$R$3+'単年（2027年度）'!$E$12*(1-単年カーブ!$R$3)*単年カーブ!Q16034)</f>
        <v>0</v>
      </c>
      <c r="G16034" s="47">
        <f t="shared" si="1754"/>
        <v>0</v>
      </c>
      <c r="M16034">
        <f t="shared" si="1755"/>
        <v>2</v>
      </c>
      <c r="N16034">
        <f>IF(OR(WEEKDAY(A16034)=1,WEEKDAY(A16034)=7,COUNTIF('2027祝日等（不使用）'!$A$1:$A$20,単年カーブ!A16034)=1),0,1)</f>
        <v>1</v>
      </c>
      <c r="O16034">
        <f t="shared" si="1751"/>
        <v>47</v>
      </c>
      <c r="P16034">
        <f t="shared" si="1756"/>
        <v>0</v>
      </c>
      <c r="Q16034">
        <f t="shared" si="1757"/>
        <v>0</v>
      </c>
    </row>
    <row r="16035" spans="1:17" ht="19.5" x14ac:dyDescent="0.4">
      <c r="A16035" s="33">
        <f t="shared" si="1752"/>
        <v>46811</v>
      </c>
      <c r="B16035" s="27" t="str">
        <f t="shared" si="1753"/>
        <v>(月)</v>
      </c>
      <c r="C16035" s="34">
        <v>0.97916666666666696</v>
      </c>
      <c r="D16035" s="16" t="s">
        <v>18</v>
      </c>
      <c r="E16035" s="35" t="s">
        <v>17</v>
      </c>
      <c r="F16035" s="50">
        <f>IF(COUNTIF('リスト（不使用）'!$A$5:$A$6,単年カーブ!$A$1),"希望数量入力ください",'単年（2027年度）'!$E$12*単年カーブ!$R$3+'単年（2027年度）'!$E$12*(1-単年カーブ!$R$3)*単年カーブ!Q16035)</f>
        <v>0</v>
      </c>
      <c r="G16035" s="47">
        <f t="shared" si="1754"/>
        <v>0</v>
      </c>
      <c r="M16035">
        <f t="shared" si="1755"/>
        <v>2</v>
      </c>
      <c r="N16035">
        <f>IF(OR(WEEKDAY(A16035)=1,WEEKDAY(A16035)=7,COUNTIF('2027祝日等（不使用）'!$A$1:$A$20,単年カーブ!A16035)=1),0,1)</f>
        <v>1</v>
      </c>
      <c r="O16035">
        <f t="shared" si="1751"/>
        <v>48</v>
      </c>
      <c r="P16035">
        <f t="shared" si="1756"/>
        <v>0</v>
      </c>
      <c r="Q16035">
        <f t="shared" si="1757"/>
        <v>0</v>
      </c>
    </row>
    <row r="16036" spans="1:17" ht="19.5" x14ac:dyDescent="0.4">
      <c r="A16036" s="33">
        <f t="shared" si="1752"/>
        <v>46812</v>
      </c>
      <c r="B16036" s="27" t="str">
        <f t="shared" si="1753"/>
        <v>(火)</v>
      </c>
      <c r="C16036" s="34">
        <v>0</v>
      </c>
      <c r="D16036" s="16" t="s">
        <v>18</v>
      </c>
      <c r="E16036" s="35">
        <v>2.0833333333333332E-2</v>
      </c>
      <c r="F16036" s="50">
        <f>IF(COUNTIF('リスト（不使用）'!$A$5:$A$6,単年カーブ!$A$1),"希望数量入力ください",'単年（2027年度）'!$E$12*単年カーブ!$R$3+'単年（2027年度）'!$E$12*(1-単年カーブ!$R$3)*単年カーブ!Q16036)</f>
        <v>0</v>
      </c>
      <c r="G16036" s="47">
        <f t="shared" si="1754"/>
        <v>0</v>
      </c>
      <c r="M16036">
        <f t="shared" si="1755"/>
        <v>2</v>
      </c>
      <c r="N16036">
        <f>IF(OR(WEEKDAY(A16036)=1,WEEKDAY(A16036)=7,COUNTIF('2027祝日等（不使用）'!$A$1:$A$20,単年カーブ!A16036)=1),0,1)</f>
        <v>1</v>
      </c>
      <c r="O16036">
        <f t="shared" si="1751"/>
        <v>1</v>
      </c>
      <c r="P16036">
        <f t="shared" si="1756"/>
        <v>0</v>
      </c>
      <c r="Q16036">
        <f t="shared" si="1757"/>
        <v>0</v>
      </c>
    </row>
    <row r="16037" spans="1:17" ht="19.5" x14ac:dyDescent="0.4">
      <c r="A16037" s="33">
        <f t="shared" si="1752"/>
        <v>46812</v>
      </c>
      <c r="B16037" s="27" t="str">
        <f t="shared" si="1753"/>
        <v>(火)</v>
      </c>
      <c r="C16037" s="34">
        <v>2.0833333333333332E-2</v>
      </c>
      <c r="D16037" s="16" t="s">
        <v>18</v>
      </c>
      <c r="E16037" s="35">
        <v>4.1666666666666664E-2</v>
      </c>
      <c r="F16037" s="50">
        <f>IF(COUNTIF('リスト（不使用）'!$A$5:$A$6,単年カーブ!$A$1),"希望数量入力ください",'単年（2027年度）'!$E$12*単年カーブ!$R$3+'単年（2027年度）'!$E$12*(1-単年カーブ!$R$3)*単年カーブ!Q16037)</f>
        <v>0</v>
      </c>
      <c r="G16037" s="47">
        <f t="shared" si="1754"/>
        <v>0</v>
      </c>
      <c r="M16037">
        <f t="shared" si="1755"/>
        <v>2</v>
      </c>
      <c r="N16037">
        <f>IF(OR(WEEKDAY(A16037)=1,WEEKDAY(A16037)=7,COUNTIF('2027祝日等（不使用）'!$A$1:$A$20,単年カーブ!A16037)=1),0,1)</f>
        <v>1</v>
      </c>
      <c r="O16037">
        <f t="shared" si="1751"/>
        <v>2</v>
      </c>
      <c r="P16037">
        <f t="shared" si="1756"/>
        <v>0</v>
      </c>
      <c r="Q16037">
        <f t="shared" si="1757"/>
        <v>0</v>
      </c>
    </row>
    <row r="16038" spans="1:17" ht="19.5" x14ac:dyDescent="0.4">
      <c r="A16038" s="33">
        <f t="shared" si="1752"/>
        <v>46812</v>
      </c>
      <c r="B16038" s="27" t="str">
        <f t="shared" si="1753"/>
        <v>(火)</v>
      </c>
      <c r="C16038" s="34">
        <v>4.1666666666666664E-2</v>
      </c>
      <c r="D16038" s="16" t="s">
        <v>18</v>
      </c>
      <c r="E16038" s="35">
        <v>6.25E-2</v>
      </c>
      <c r="F16038" s="50">
        <f>IF(COUNTIF('リスト（不使用）'!$A$5:$A$6,単年カーブ!$A$1),"希望数量入力ください",'単年（2027年度）'!$E$12*単年カーブ!$R$3+'単年（2027年度）'!$E$12*(1-単年カーブ!$R$3)*単年カーブ!Q16038)</f>
        <v>0</v>
      </c>
      <c r="G16038" s="47">
        <f t="shared" si="1754"/>
        <v>0</v>
      </c>
      <c r="M16038">
        <f t="shared" si="1755"/>
        <v>2</v>
      </c>
      <c r="N16038">
        <f>IF(OR(WEEKDAY(A16038)=1,WEEKDAY(A16038)=7,COUNTIF('2027祝日等（不使用）'!$A$1:$A$20,単年カーブ!A16038)=1),0,1)</f>
        <v>1</v>
      </c>
      <c r="O16038">
        <f t="shared" si="1751"/>
        <v>3</v>
      </c>
      <c r="P16038">
        <f t="shared" si="1756"/>
        <v>0</v>
      </c>
      <c r="Q16038">
        <f t="shared" si="1757"/>
        <v>0</v>
      </c>
    </row>
    <row r="16039" spans="1:17" ht="19.5" x14ac:dyDescent="0.4">
      <c r="A16039" s="33">
        <f t="shared" si="1752"/>
        <v>46812</v>
      </c>
      <c r="B16039" s="27" t="str">
        <f t="shared" si="1753"/>
        <v>(火)</v>
      </c>
      <c r="C16039" s="34">
        <v>6.25E-2</v>
      </c>
      <c r="D16039" s="16" t="s">
        <v>18</v>
      </c>
      <c r="E16039" s="35">
        <v>8.3333333333333301E-2</v>
      </c>
      <c r="F16039" s="50">
        <f>IF(COUNTIF('リスト（不使用）'!$A$5:$A$6,単年カーブ!$A$1),"希望数量入力ください",'単年（2027年度）'!$E$12*単年カーブ!$R$3+'単年（2027年度）'!$E$12*(1-単年カーブ!$R$3)*単年カーブ!Q16039)</f>
        <v>0</v>
      </c>
      <c r="G16039" s="47">
        <f t="shared" si="1754"/>
        <v>0</v>
      </c>
      <c r="M16039">
        <f t="shared" si="1755"/>
        <v>2</v>
      </c>
      <c r="N16039">
        <f>IF(OR(WEEKDAY(A16039)=1,WEEKDAY(A16039)=7,COUNTIF('2027祝日等（不使用）'!$A$1:$A$20,単年カーブ!A16039)=1),0,1)</f>
        <v>1</v>
      </c>
      <c r="O16039">
        <f t="shared" si="1751"/>
        <v>4</v>
      </c>
      <c r="P16039">
        <f t="shared" si="1756"/>
        <v>0</v>
      </c>
      <c r="Q16039">
        <f t="shared" si="1757"/>
        <v>0</v>
      </c>
    </row>
    <row r="16040" spans="1:17" ht="19.5" x14ac:dyDescent="0.4">
      <c r="A16040" s="33">
        <f t="shared" si="1752"/>
        <v>46812</v>
      </c>
      <c r="B16040" s="27" t="str">
        <f t="shared" si="1753"/>
        <v>(火)</v>
      </c>
      <c r="C16040" s="34">
        <v>8.3333333333333301E-2</v>
      </c>
      <c r="D16040" s="16" t="s">
        <v>18</v>
      </c>
      <c r="E16040" s="35">
        <v>0.104166666666667</v>
      </c>
      <c r="F16040" s="50">
        <f>IF(COUNTIF('リスト（不使用）'!$A$5:$A$6,単年カーブ!$A$1),"希望数量入力ください",'単年（2027年度）'!$E$12*単年カーブ!$R$3+'単年（2027年度）'!$E$12*(1-単年カーブ!$R$3)*単年カーブ!Q16040)</f>
        <v>0</v>
      </c>
      <c r="G16040" s="47">
        <f t="shared" si="1754"/>
        <v>0</v>
      </c>
      <c r="M16040">
        <f t="shared" si="1755"/>
        <v>2</v>
      </c>
      <c r="N16040">
        <f>IF(OR(WEEKDAY(A16040)=1,WEEKDAY(A16040)=7,COUNTIF('2027祝日等（不使用）'!$A$1:$A$20,単年カーブ!A16040)=1),0,1)</f>
        <v>1</v>
      </c>
      <c r="O16040">
        <f t="shared" si="1751"/>
        <v>5</v>
      </c>
      <c r="P16040">
        <f t="shared" si="1756"/>
        <v>0</v>
      </c>
      <c r="Q16040">
        <f t="shared" si="1757"/>
        <v>0</v>
      </c>
    </row>
    <row r="16041" spans="1:17" ht="19.5" x14ac:dyDescent="0.4">
      <c r="A16041" s="33">
        <f t="shared" si="1752"/>
        <v>46812</v>
      </c>
      <c r="B16041" s="27" t="str">
        <f t="shared" si="1753"/>
        <v>(火)</v>
      </c>
      <c r="C16041" s="34">
        <v>0.104166666666667</v>
      </c>
      <c r="D16041" s="16" t="s">
        <v>18</v>
      </c>
      <c r="E16041" s="35">
        <v>0.125</v>
      </c>
      <c r="F16041" s="50">
        <f>IF(COUNTIF('リスト（不使用）'!$A$5:$A$6,単年カーブ!$A$1),"希望数量入力ください",'単年（2027年度）'!$E$12*単年カーブ!$R$3+'単年（2027年度）'!$E$12*(1-単年カーブ!$R$3)*単年カーブ!Q16041)</f>
        <v>0</v>
      </c>
      <c r="G16041" s="47">
        <f t="shared" si="1754"/>
        <v>0</v>
      </c>
      <c r="M16041">
        <f t="shared" si="1755"/>
        <v>2</v>
      </c>
      <c r="N16041">
        <f>IF(OR(WEEKDAY(A16041)=1,WEEKDAY(A16041)=7,COUNTIF('2027祝日等（不使用）'!$A$1:$A$20,単年カーブ!A16041)=1),0,1)</f>
        <v>1</v>
      </c>
      <c r="O16041">
        <f t="shared" si="1751"/>
        <v>6</v>
      </c>
      <c r="P16041">
        <f t="shared" si="1756"/>
        <v>0</v>
      </c>
      <c r="Q16041">
        <f t="shared" si="1757"/>
        <v>0</v>
      </c>
    </row>
    <row r="16042" spans="1:17" ht="19.5" x14ac:dyDescent="0.4">
      <c r="A16042" s="33">
        <f t="shared" si="1752"/>
        <v>46812</v>
      </c>
      <c r="B16042" s="27" t="str">
        <f t="shared" si="1753"/>
        <v>(火)</v>
      </c>
      <c r="C16042" s="34">
        <v>0.125</v>
      </c>
      <c r="D16042" s="16" t="s">
        <v>18</v>
      </c>
      <c r="E16042" s="35">
        <v>0.14583333333333301</v>
      </c>
      <c r="F16042" s="50">
        <f>IF(COUNTIF('リスト（不使用）'!$A$5:$A$6,単年カーブ!$A$1),"希望数量入力ください",'単年（2027年度）'!$E$12*単年カーブ!$R$3+'単年（2027年度）'!$E$12*(1-単年カーブ!$R$3)*単年カーブ!Q16042)</f>
        <v>0</v>
      </c>
      <c r="G16042" s="47">
        <f t="shared" si="1754"/>
        <v>0</v>
      </c>
      <c r="M16042">
        <f t="shared" si="1755"/>
        <v>2</v>
      </c>
      <c r="N16042">
        <f>IF(OR(WEEKDAY(A16042)=1,WEEKDAY(A16042)=7,COUNTIF('2027祝日等（不使用）'!$A$1:$A$20,単年カーブ!A16042)=1),0,1)</f>
        <v>1</v>
      </c>
      <c r="O16042">
        <f t="shared" si="1751"/>
        <v>7</v>
      </c>
      <c r="P16042">
        <f t="shared" si="1756"/>
        <v>0</v>
      </c>
      <c r="Q16042">
        <f t="shared" si="1757"/>
        <v>0</v>
      </c>
    </row>
    <row r="16043" spans="1:17" ht="19.5" x14ac:dyDescent="0.4">
      <c r="A16043" s="33">
        <f t="shared" si="1752"/>
        <v>46812</v>
      </c>
      <c r="B16043" s="27" t="str">
        <f t="shared" si="1753"/>
        <v>(火)</v>
      </c>
      <c r="C16043" s="34">
        <v>0.14583333333333301</v>
      </c>
      <c r="D16043" s="16" t="s">
        <v>18</v>
      </c>
      <c r="E16043" s="35">
        <v>0.16666666666666699</v>
      </c>
      <c r="F16043" s="50">
        <f>IF(COUNTIF('リスト（不使用）'!$A$5:$A$6,単年カーブ!$A$1),"希望数量入力ください",'単年（2027年度）'!$E$12*単年カーブ!$R$3+'単年（2027年度）'!$E$12*(1-単年カーブ!$R$3)*単年カーブ!Q16043)</f>
        <v>0</v>
      </c>
      <c r="G16043" s="47">
        <f t="shared" si="1754"/>
        <v>0</v>
      </c>
      <c r="M16043">
        <f t="shared" si="1755"/>
        <v>2</v>
      </c>
      <c r="N16043">
        <f>IF(OR(WEEKDAY(A16043)=1,WEEKDAY(A16043)=7,COUNTIF('2027祝日等（不使用）'!$A$1:$A$20,単年カーブ!A16043)=1),0,1)</f>
        <v>1</v>
      </c>
      <c r="O16043">
        <f t="shared" si="1751"/>
        <v>8</v>
      </c>
      <c r="P16043">
        <f t="shared" si="1756"/>
        <v>0</v>
      </c>
      <c r="Q16043">
        <f t="shared" si="1757"/>
        <v>0</v>
      </c>
    </row>
    <row r="16044" spans="1:17" ht="19.5" x14ac:dyDescent="0.4">
      <c r="A16044" s="33">
        <f t="shared" si="1752"/>
        <v>46812</v>
      </c>
      <c r="B16044" s="27" t="str">
        <f t="shared" si="1753"/>
        <v>(火)</v>
      </c>
      <c r="C16044" s="34">
        <v>0.16666666666666699</v>
      </c>
      <c r="D16044" s="16" t="s">
        <v>18</v>
      </c>
      <c r="E16044" s="35">
        <v>0.1875</v>
      </c>
      <c r="F16044" s="50">
        <f>IF(COUNTIF('リスト（不使用）'!$A$5:$A$6,単年カーブ!$A$1),"希望数量入力ください",'単年（2027年度）'!$E$12*単年カーブ!$R$3+'単年（2027年度）'!$E$12*(1-単年カーブ!$R$3)*単年カーブ!Q16044)</f>
        <v>0</v>
      </c>
      <c r="G16044" s="47">
        <f t="shared" si="1754"/>
        <v>0</v>
      </c>
      <c r="M16044">
        <f t="shared" si="1755"/>
        <v>2</v>
      </c>
      <c r="N16044">
        <f>IF(OR(WEEKDAY(A16044)=1,WEEKDAY(A16044)=7,COUNTIF('2027祝日等（不使用）'!$A$1:$A$20,単年カーブ!A16044)=1),0,1)</f>
        <v>1</v>
      </c>
      <c r="O16044">
        <f t="shared" si="1751"/>
        <v>9</v>
      </c>
      <c r="P16044">
        <f t="shared" si="1756"/>
        <v>0</v>
      </c>
      <c r="Q16044">
        <f t="shared" si="1757"/>
        <v>0</v>
      </c>
    </row>
    <row r="16045" spans="1:17" ht="19.5" x14ac:dyDescent="0.4">
      <c r="A16045" s="33">
        <f t="shared" si="1752"/>
        <v>46812</v>
      </c>
      <c r="B16045" s="27" t="str">
        <f t="shared" si="1753"/>
        <v>(火)</v>
      </c>
      <c r="C16045" s="34">
        <v>0.1875</v>
      </c>
      <c r="D16045" s="16" t="s">
        <v>18</v>
      </c>
      <c r="E16045" s="35">
        <v>0.20833333333333301</v>
      </c>
      <c r="F16045" s="50">
        <f>IF(COUNTIF('リスト（不使用）'!$A$5:$A$6,単年カーブ!$A$1),"希望数量入力ください",'単年（2027年度）'!$E$12*単年カーブ!$R$3+'単年（2027年度）'!$E$12*(1-単年カーブ!$R$3)*単年カーブ!Q16045)</f>
        <v>0</v>
      </c>
      <c r="G16045" s="47">
        <f t="shared" si="1754"/>
        <v>0</v>
      </c>
      <c r="M16045">
        <f t="shared" si="1755"/>
        <v>2</v>
      </c>
      <c r="N16045">
        <f>IF(OR(WEEKDAY(A16045)=1,WEEKDAY(A16045)=7,COUNTIF('2027祝日等（不使用）'!$A$1:$A$20,単年カーブ!A16045)=1),0,1)</f>
        <v>1</v>
      </c>
      <c r="O16045">
        <f t="shared" si="1751"/>
        <v>10</v>
      </c>
      <c r="P16045">
        <f t="shared" si="1756"/>
        <v>0</v>
      </c>
      <c r="Q16045">
        <f t="shared" si="1757"/>
        <v>0</v>
      </c>
    </row>
    <row r="16046" spans="1:17" ht="19.5" x14ac:dyDescent="0.4">
      <c r="A16046" s="33">
        <f t="shared" si="1752"/>
        <v>46812</v>
      </c>
      <c r="B16046" s="27" t="str">
        <f t="shared" si="1753"/>
        <v>(火)</v>
      </c>
      <c r="C16046" s="34">
        <v>0.20833333333333301</v>
      </c>
      <c r="D16046" s="16" t="s">
        <v>18</v>
      </c>
      <c r="E16046" s="35">
        <v>0.22916666666666699</v>
      </c>
      <c r="F16046" s="50">
        <f>IF(COUNTIF('リスト（不使用）'!$A$5:$A$6,単年カーブ!$A$1),"希望数量入力ください",'単年（2027年度）'!$E$12*単年カーブ!$R$3+'単年（2027年度）'!$E$12*(1-単年カーブ!$R$3)*単年カーブ!Q16046)</f>
        <v>0</v>
      </c>
      <c r="G16046" s="47">
        <f t="shared" si="1754"/>
        <v>0</v>
      </c>
      <c r="M16046">
        <f t="shared" si="1755"/>
        <v>2</v>
      </c>
      <c r="N16046">
        <f>IF(OR(WEEKDAY(A16046)=1,WEEKDAY(A16046)=7,COUNTIF('2027祝日等（不使用）'!$A$1:$A$20,単年カーブ!A16046)=1),0,1)</f>
        <v>1</v>
      </c>
      <c r="O16046">
        <f t="shared" si="1751"/>
        <v>11</v>
      </c>
      <c r="P16046">
        <f t="shared" si="1756"/>
        <v>0</v>
      </c>
      <c r="Q16046">
        <f t="shared" si="1757"/>
        <v>0</v>
      </c>
    </row>
    <row r="16047" spans="1:17" ht="19.5" x14ac:dyDescent="0.4">
      <c r="A16047" s="33">
        <f t="shared" si="1752"/>
        <v>46812</v>
      </c>
      <c r="B16047" s="27" t="str">
        <f t="shared" si="1753"/>
        <v>(火)</v>
      </c>
      <c r="C16047" s="34">
        <v>0.22916666666666699</v>
      </c>
      <c r="D16047" s="16" t="s">
        <v>18</v>
      </c>
      <c r="E16047" s="35">
        <v>0.25</v>
      </c>
      <c r="F16047" s="50">
        <f>IF(COUNTIF('リスト（不使用）'!$A$5:$A$6,単年カーブ!$A$1),"希望数量入力ください",'単年（2027年度）'!$E$12*単年カーブ!$R$3+'単年（2027年度）'!$E$12*(1-単年カーブ!$R$3)*単年カーブ!Q16047)</f>
        <v>0</v>
      </c>
      <c r="G16047" s="47">
        <f t="shared" si="1754"/>
        <v>0</v>
      </c>
      <c r="M16047">
        <f t="shared" si="1755"/>
        <v>2</v>
      </c>
      <c r="N16047">
        <f>IF(OR(WEEKDAY(A16047)=1,WEEKDAY(A16047)=7,COUNTIF('2027祝日等（不使用）'!$A$1:$A$20,単年カーブ!A16047)=1),0,1)</f>
        <v>1</v>
      </c>
      <c r="O16047">
        <f t="shared" si="1751"/>
        <v>12</v>
      </c>
      <c r="P16047">
        <f t="shared" si="1756"/>
        <v>0</v>
      </c>
      <c r="Q16047">
        <f t="shared" si="1757"/>
        <v>0</v>
      </c>
    </row>
    <row r="16048" spans="1:17" ht="19.5" x14ac:dyDescent="0.4">
      <c r="A16048" s="33">
        <f t="shared" si="1752"/>
        <v>46812</v>
      </c>
      <c r="B16048" s="27" t="str">
        <f t="shared" si="1753"/>
        <v>(火)</v>
      </c>
      <c r="C16048" s="34">
        <v>0.25</v>
      </c>
      <c r="D16048" s="16" t="s">
        <v>18</v>
      </c>
      <c r="E16048" s="35">
        <v>0.27083333333333298</v>
      </c>
      <c r="F16048" s="50">
        <f>IF(COUNTIF('リスト（不使用）'!$A$5:$A$6,単年カーブ!$A$1),"希望数量入力ください",'単年（2027年度）'!$E$12*単年カーブ!$R$3+'単年（2027年度）'!$E$12*(1-単年カーブ!$R$3)*単年カーブ!Q16048)</f>
        <v>0</v>
      </c>
      <c r="G16048" s="47">
        <f t="shared" si="1754"/>
        <v>0</v>
      </c>
      <c r="M16048">
        <f t="shared" si="1755"/>
        <v>2</v>
      </c>
      <c r="N16048">
        <f>IF(OR(WEEKDAY(A16048)=1,WEEKDAY(A16048)=7,COUNTIF('2027祝日等（不使用）'!$A$1:$A$20,単年カーブ!A16048)=1),0,1)</f>
        <v>1</v>
      </c>
      <c r="O16048">
        <f t="shared" si="1751"/>
        <v>13</v>
      </c>
      <c r="P16048">
        <f t="shared" si="1756"/>
        <v>0</v>
      </c>
      <c r="Q16048">
        <f t="shared" si="1757"/>
        <v>0</v>
      </c>
    </row>
    <row r="16049" spans="1:17" ht="19.5" x14ac:dyDescent="0.4">
      <c r="A16049" s="33">
        <f t="shared" si="1752"/>
        <v>46812</v>
      </c>
      <c r="B16049" s="27" t="str">
        <f t="shared" si="1753"/>
        <v>(火)</v>
      </c>
      <c r="C16049" s="34">
        <v>0.27083333333333298</v>
      </c>
      <c r="D16049" s="16" t="s">
        <v>18</v>
      </c>
      <c r="E16049" s="35">
        <v>0.29166666666666702</v>
      </c>
      <c r="F16049" s="50">
        <f>IF(COUNTIF('リスト（不使用）'!$A$5:$A$6,単年カーブ!$A$1),"希望数量入力ください",'単年（2027年度）'!$E$12*単年カーブ!$R$3+'単年（2027年度）'!$E$12*(1-単年カーブ!$R$3)*単年カーブ!Q16049)</f>
        <v>0</v>
      </c>
      <c r="G16049" s="47">
        <f t="shared" si="1754"/>
        <v>0</v>
      </c>
      <c r="M16049">
        <f t="shared" si="1755"/>
        <v>2</v>
      </c>
      <c r="N16049">
        <f>IF(OR(WEEKDAY(A16049)=1,WEEKDAY(A16049)=7,COUNTIF('2027祝日等（不使用）'!$A$1:$A$20,単年カーブ!A16049)=1),0,1)</f>
        <v>1</v>
      </c>
      <c r="O16049">
        <f t="shared" si="1751"/>
        <v>14</v>
      </c>
      <c r="P16049">
        <f t="shared" si="1756"/>
        <v>0</v>
      </c>
      <c r="Q16049">
        <f t="shared" si="1757"/>
        <v>0</v>
      </c>
    </row>
    <row r="16050" spans="1:17" ht="19.5" x14ac:dyDescent="0.4">
      <c r="A16050" s="33">
        <f t="shared" si="1752"/>
        <v>46812</v>
      </c>
      <c r="B16050" s="27" t="str">
        <f t="shared" si="1753"/>
        <v>(火)</v>
      </c>
      <c r="C16050" s="34">
        <v>0.29166666666666702</v>
      </c>
      <c r="D16050" s="16" t="s">
        <v>18</v>
      </c>
      <c r="E16050" s="35">
        <v>0.3125</v>
      </c>
      <c r="F16050" s="50">
        <f>IF(COUNTIF('リスト（不使用）'!$A$5:$A$6,単年カーブ!$A$1),"希望数量入力ください",'単年（2027年度）'!$E$12*単年カーブ!$R$3+'単年（2027年度）'!$E$12*(1-単年カーブ!$R$3)*単年カーブ!Q16050)</f>
        <v>0</v>
      </c>
      <c r="G16050" s="47">
        <f t="shared" si="1754"/>
        <v>0</v>
      </c>
      <c r="M16050">
        <f t="shared" si="1755"/>
        <v>2</v>
      </c>
      <c r="N16050">
        <f>IF(OR(WEEKDAY(A16050)=1,WEEKDAY(A16050)=7,COUNTIF('2027祝日等（不使用）'!$A$1:$A$20,単年カーブ!A16050)=1),0,1)</f>
        <v>1</v>
      </c>
      <c r="O16050">
        <f t="shared" si="1751"/>
        <v>15</v>
      </c>
      <c r="P16050">
        <f t="shared" si="1756"/>
        <v>0</v>
      </c>
      <c r="Q16050">
        <f t="shared" si="1757"/>
        <v>0</v>
      </c>
    </row>
    <row r="16051" spans="1:17" ht="19.5" x14ac:dyDescent="0.4">
      <c r="A16051" s="33">
        <f t="shared" si="1752"/>
        <v>46812</v>
      </c>
      <c r="B16051" s="27" t="str">
        <f t="shared" si="1753"/>
        <v>(火)</v>
      </c>
      <c r="C16051" s="34">
        <v>0.3125</v>
      </c>
      <c r="D16051" s="16" t="s">
        <v>18</v>
      </c>
      <c r="E16051" s="35">
        <v>0.33333333333333298</v>
      </c>
      <c r="F16051" s="50">
        <f>IF(COUNTIF('リスト（不使用）'!$A$5:$A$6,単年カーブ!$A$1),"希望数量入力ください",'単年（2027年度）'!$E$12*単年カーブ!$R$3+'単年（2027年度）'!$E$12*(1-単年カーブ!$R$3)*単年カーブ!Q16051)</f>
        <v>0</v>
      </c>
      <c r="G16051" s="47">
        <f t="shared" si="1754"/>
        <v>0</v>
      </c>
      <c r="M16051">
        <f t="shared" si="1755"/>
        <v>2</v>
      </c>
      <c r="N16051">
        <f>IF(OR(WEEKDAY(A16051)=1,WEEKDAY(A16051)=7,COUNTIF('2027祝日等（不使用）'!$A$1:$A$20,単年カーブ!A16051)=1),0,1)</f>
        <v>1</v>
      </c>
      <c r="O16051">
        <f t="shared" si="1751"/>
        <v>16</v>
      </c>
      <c r="P16051">
        <f t="shared" si="1756"/>
        <v>0</v>
      </c>
      <c r="Q16051">
        <f t="shared" si="1757"/>
        <v>0</v>
      </c>
    </row>
    <row r="16052" spans="1:17" ht="19.5" x14ac:dyDescent="0.4">
      <c r="A16052" s="33">
        <f t="shared" si="1752"/>
        <v>46812</v>
      </c>
      <c r="B16052" s="27" t="str">
        <f t="shared" si="1753"/>
        <v>(火)</v>
      </c>
      <c r="C16052" s="34">
        <v>0.33333333333333298</v>
      </c>
      <c r="D16052" s="16" t="s">
        <v>18</v>
      </c>
      <c r="E16052" s="35">
        <v>0.35416666666666702</v>
      </c>
      <c r="F16052" s="50">
        <f>IF(COUNTIF('リスト（不使用）'!$A$5:$A$6,単年カーブ!$A$1),"希望数量入力ください",'単年（2027年度）'!$E$12*単年カーブ!$R$3+'単年（2027年度）'!$E$12*(1-単年カーブ!$R$3)*単年カーブ!Q16052)</f>
        <v>0</v>
      </c>
      <c r="G16052" s="47">
        <f t="shared" si="1754"/>
        <v>0</v>
      </c>
      <c r="M16052">
        <f t="shared" si="1755"/>
        <v>2</v>
      </c>
      <c r="N16052">
        <f>IF(OR(WEEKDAY(A16052)=1,WEEKDAY(A16052)=7,COUNTIF('2027祝日等（不使用）'!$A$1:$A$20,単年カーブ!A16052)=1),0,1)</f>
        <v>1</v>
      </c>
      <c r="O16052">
        <f t="shared" ref="O16052:O16115" si="1758">O16004</f>
        <v>17</v>
      </c>
      <c r="P16052">
        <f t="shared" si="1756"/>
        <v>1</v>
      </c>
      <c r="Q16052">
        <f t="shared" si="1757"/>
        <v>1</v>
      </c>
    </row>
    <row r="16053" spans="1:17" ht="19.5" x14ac:dyDescent="0.4">
      <c r="A16053" s="33">
        <f t="shared" si="1752"/>
        <v>46812</v>
      </c>
      <c r="B16053" s="27" t="str">
        <f t="shared" si="1753"/>
        <v>(火)</v>
      </c>
      <c r="C16053" s="34">
        <v>0.35416666666666702</v>
      </c>
      <c r="D16053" s="16" t="s">
        <v>18</v>
      </c>
      <c r="E16053" s="35">
        <v>0.375</v>
      </c>
      <c r="F16053" s="50">
        <f>IF(COUNTIF('リスト（不使用）'!$A$5:$A$6,単年カーブ!$A$1),"希望数量入力ください",'単年（2027年度）'!$E$12*単年カーブ!$R$3+'単年（2027年度）'!$E$12*(1-単年カーブ!$R$3)*単年カーブ!Q16053)</f>
        <v>0</v>
      </c>
      <c r="G16053" s="47">
        <f t="shared" si="1754"/>
        <v>0</v>
      </c>
      <c r="M16053">
        <f t="shared" si="1755"/>
        <v>2</v>
      </c>
      <c r="N16053">
        <f>IF(OR(WEEKDAY(A16053)=1,WEEKDAY(A16053)=7,COUNTIF('2027祝日等（不使用）'!$A$1:$A$20,単年カーブ!A16053)=1),0,1)</f>
        <v>1</v>
      </c>
      <c r="O16053">
        <f t="shared" si="1758"/>
        <v>18</v>
      </c>
      <c r="P16053">
        <f t="shared" si="1756"/>
        <v>1</v>
      </c>
      <c r="Q16053">
        <f t="shared" si="1757"/>
        <v>1</v>
      </c>
    </row>
    <row r="16054" spans="1:17" ht="19.5" x14ac:dyDescent="0.4">
      <c r="A16054" s="33">
        <f t="shared" si="1752"/>
        <v>46812</v>
      </c>
      <c r="B16054" s="27" t="str">
        <f t="shared" si="1753"/>
        <v>(火)</v>
      </c>
      <c r="C16054" s="34">
        <v>0.375</v>
      </c>
      <c r="D16054" s="16" t="s">
        <v>18</v>
      </c>
      <c r="E16054" s="35">
        <v>0.39583333333333298</v>
      </c>
      <c r="F16054" s="50">
        <f>IF(COUNTIF('リスト（不使用）'!$A$5:$A$6,単年カーブ!$A$1),"希望数量入力ください",'単年（2027年度）'!$E$12*単年カーブ!$R$3+'単年（2027年度）'!$E$12*(1-単年カーブ!$R$3)*単年カーブ!Q16054)</f>
        <v>0</v>
      </c>
      <c r="G16054" s="47">
        <f t="shared" si="1754"/>
        <v>0</v>
      </c>
      <c r="M16054">
        <f t="shared" si="1755"/>
        <v>2</v>
      </c>
      <c r="N16054">
        <f>IF(OR(WEEKDAY(A16054)=1,WEEKDAY(A16054)=7,COUNTIF('2027祝日等（不使用）'!$A$1:$A$20,単年カーブ!A16054)=1),0,1)</f>
        <v>1</v>
      </c>
      <c r="O16054">
        <f t="shared" si="1758"/>
        <v>19</v>
      </c>
      <c r="P16054">
        <f t="shared" si="1756"/>
        <v>1</v>
      </c>
      <c r="Q16054">
        <f t="shared" si="1757"/>
        <v>1</v>
      </c>
    </row>
    <row r="16055" spans="1:17" ht="19.5" x14ac:dyDescent="0.4">
      <c r="A16055" s="33">
        <f t="shared" si="1752"/>
        <v>46812</v>
      </c>
      <c r="B16055" s="27" t="str">
        <f t="shared" si="1753"/>
        <v>(火)</v>
      </c>
      <c r="C16055" s="34">
        <v>0.39583333333333298</v>
      </c>
      <c r="D16055" s="16" t="s">
        <v>18</v>
      </c>
      <c r="E16055" s="35">
        <v>0.41666666666666702</v>
      </c>
      <c r="F16055" s="50">
        <f>IF(COUNTIF('リスト（不使用）'!$A$5:$A$6,単年カーブ!$A$1),"希望数量入力ください",'単年（2027年度）'!$E$12*単年カーブ!$R$3+'単年（2027年度）'!$E$12*(1-単年カーブ!$R$3)*単年カーブ!Q16055)</f>
        <v>0</v>
      </c>
      <c r="G16055" s="47">
        <f t="shared" si="1754"/>
        <v>0</v>
      </c>
      <c r="M16055">
        <f t="shared" si="1755"/>
        <v>2</v>
      </c>
      <c r="N16055">
        <f>IF(OR(WEEKDAY(A16055)=1,WEEKDAY(A16055)=7,COUNTIF('2027祝日等（不使用）'!$A$1:$A$20,単年カーブ!A16055)=1),0,1)</f>
        <v>1</v>
      </c>
      <c r="O16055">
        <f t="shared" si="1758"/>
        <v>20</v>
      </c>
      <c r="P16055">
        <f t="shared" si="1756"/>
        <v>1</v>
      </c>
      <c r="Q16055">
        <f t="shared" si="1757"/>
        <v>1</v>
      </c>
    </row>
    <row r="16056" spans="1:17" ht="19.5" x14ac:dyDescent="0.4">
      <c r="A16056" s="33">
        <f t="shared" si="1752"/>
        <v>46812</v>
      </c>
      <c r="B16056" s="27" t="str">
        <f t="shared" si="1753"/>
        <v>(火)</v>
      </c>
      <c r="C16056" s="34">
        <v>0.41666666666666702</v>
      </c>
      <c r="D16056" s="16" t="s">
        <v>18</v>
      </c>
      <c r="E16056" s="35">
        <v>0.4375</v>
      </c>
      <c r="F16056" s="50">
        <f>IF(COUNTIF('リスト（不使用）'!$A$5:$A$6,単年カーブ!$A$1),"希望数量入力ください",'単年（2027年度）'!$E$12*単年カーブ!$R$3+'単年（2027年度）'!$E$12*(1-単年カーブ!$R$3)*単年カーブ!Q16056)</f>
        <v>0</v>
      </c>
      <c r="G16056" s="47">
        <f t="shared" si="1754"/>
        <v>0</v>
      </c>
      <c r="M16056">
        <f t="shared" si="1755"/>
        <v>2</v>
      </c>
      <c r="N16056">
        <f>IF(OR(WEEKDAY(A16056)=1,WEEKDAY(A16056)=7,COUNTIF('2027祝日等（不使用）'!$A$1:$A$20,単年カーブ!A16056)=1),0,1)</f>
        <v>1</v>
      </c>
      <c r="O16056">
        <f t="shared" si="1758"/>
        <v>21</v>
      </c>
      <c r="P16056">
        <f t="shared" si="1756"/>
        <v>1</v>
      </c>
      <c r="Q16056">
        <f t="shared" si="1757"/>
        <v>1</v>
      </c>
    </row>
    <row r="16057" spans="1:17" ht="19.5" x14ac:dyDescent="0.4">
      <c r="A16057" s="33">
        <f t="shared" si="1752"/>
        <v>46812</v>
      </c>
      <c r="B16057" s="27" t="str">
        <f t="shared" si="1753"/>
        <v>(火)</v>
      </c>
      <c r="C16057" s="34">
        <v>0.4375</v>
      </c>
      <c r="D16057" s="16" t="s">
        <v>18</v>
      </c>
      <c r="E16057" s="35">
        <v>0.45833333333333298</v>
      </c>
      <c r="F16057" s="50">
        <f>IF(COUNTIF('リスト（不使用）'!$A$5:$A$6,単年カーブ!$A$1),"希望数量入力ください",'単年（2027年度）'!$E$12*単年カーブ!$R$3+'単年（2027年度）'!$E$12*(1-単年カーブ!$R$3)*単年カーブ!Q16057)</f>
        <v>0</v>
      </c>
      <c r="G16057" s="47">
        <f t="shared" si="1754"/>
        <v>0</v>
      </c>
      <c r="M16057">
        <f t="shared" si="1755"/>
        <v>2</v>
      </c>
      <c r="N16057">
        <f>IF(OR(WEEKDAY(A16057)=1,WEEKDAY(A16057)=7,COUNTIF('2027祝日等（不使用）'!$A$1:$A$20,単年カーブ!A16057)=1),0,1)</f>
        <v>1</v>
      </c>
      <c r="O16057">
        <f t="shared" si="1758"/>
        <v>22</v>
      </c>
      <c r="P16057">
        <f t="shared" si="1756"/>
        <v>1</v>
      </c>
      <c r="Q16057">
        <f t="shared" si="1757"/>
        <v>1</v>
      </c>
    </row>
    <row r="16058" spans="1:17" ht="19.5" x14ac:dyDescent="0.4">
      <c r="A16058" s="33">
        <f t="shared" ref="A16058:A16121" si="1759">A16010+1</f>
        <v>46812</v>
      </c>
      <c r="B16058" s="27" t="str">
        <f t="shared" si="1753"/>
        <v>(火)</v>
      </c>
      <c r="C16058" s="34">
        <v>0.45833333333333298</v>
      </c>
      <c r="D16058" s="16" t="s">
        <v>18</v>
      </c>
      <c r="E16058" s="35">
        <v>0.47916666666666702</v>
      </c>
      <c r="F16058" s="50">
        <f>IF(COUNTIF('リスト（不使用）'!$A$5:$A$6,単年カーブ!$A$1),"希望数量入力ください",'単年（2027年度）'!$E$12*単年カーブ!$R$3+'単年（2027年度）'!$E$12*(1-単年カーブ!$R$3)*単年カーブ!Q16058)</f>
        <v>0</v>
      </c>
      <c r="G16058" s="47">
        <f t="shared" si="1754"/>
        <v>0</v>
      </c>
      <c r="M16058">
        <f t="shared" si="1755"/>
        <v>2</v>
      </c>
      <c r="N16058">
        <f>IF(OR(WEEKDAY(A16058)=1,WEEKDAY(A16058)=7,COUNTIF('2027祝日等（不使用）'!$A$1:$A$20,単年カーブ!A16058)=1),0,1)</f>
        <v>1</v>
      </c>
      <c r="O16058">
        <f t="shared" si="1758"/>
        <v>23</v>
      </c>
      <c r="P16058">
        <f t="shared" si="1756"/>
        <v>1</v>
      </c>
      <c r="Q16058">
        <f t="shared" si="1757"/>
        <v>1</v>
      </c>
    </row>
    <row r="16059" spans="1:17" ht="19.5" x14ac:dyDescent="0.4">
      <c r="A16059" s="33">
        <f t="shared" si="1759"/>
        <v>46812</v>
      </c>
      <c r="B16059" s="27" t="str">
        <f t="shared" si="1753"/>
        <v>(火)</v>
      </c>
      <c r="C16059" s="34">
        <v>0.47916666666666702</v>
      </c>
      <c r="D16059" s="16" t="s">
        <v>18</v>
      </c>
      <c r="E16059" s="35">
        <v>0.5</v>
      </c>
      <c r="F16059" s="50">
        <f>IF(COUNTIF('リスト（不使用）'!$A$5:$A$6,単年カーブ!$A$1),"希望数量入力ください",'単年（2027年度）'!$E$12*単年カーブ!$R$3+'単年（2027年度）'!$E$12*(1-単年カーブ!$R$3)*単年カーブ!Q16059)</f>
        <v>0</v>
      </c>
      <c r="G16059" s="47">
        <f t="shared" si="1754"/>
        <v>0</v>
      </c>
      <c r="M16059">
        <f t="shared" si="1755"/>
        <v>2</v>
      </c>
      <c r="N16059">
        <f>IF(OR(WEEKDAY(A16059)=1,WEEKDAY(A16059)=7,COUNTIF('2027祝日等（不使用）'!$A$1:$A$20,単年カーブ!A16059)=1),0,1)</f>
        <v>1</v>
      </c>
      <c r="O16059">
        <f t="shared" si="1758"/>
        <v>24</v>
      </c>
      <c r="P16059">
        <f t="shared" si="1756"/>
        <v>1</v>
      </c>
      <c r="Q16059">
        <f t="shared" si="1757"/>
        <v>1</v>
      </c>
    </row>
    <row r="16060" spans="1:17" ht="19.5" x14ac:dyDescent="0.4">
      <c r="A16060" s="33">
        <f t="shared" si="1759"/>
        <v>46812</v>
      </c>
      <c r="B16060" s="27" t="str">
        <f t="shared" si="1753"/>
        <v>(火)</v>
      </c>
      <c r="C16060" s="34">
        <v>0.5</v>
      </c>
      <c r="D16060" s="16" t="s">
        <v>18</v>
      </c>
      <c r="E16060" s="35">
        <v>0.52083333333333304</v>
      </c>
      <c r="F16060" s="50">
        <f>IF(COUNTIF('リスト（不使用）'!$A$5:$A$6,単年カーブ!$A$1),"希望数量入力ください",'単年（2027年度）'!$E$12*単年カーブ!$R$3+'単年（2027年度）'!$E$12*(1-単年カーブ!$R$3)*単年カーブ!Q16060)</f>
        <v>0</v>
      </c>
      <c r="G16060" s="47">
        <f t="shared" si="1754"/>
        <v>0</v>
      </c>
      <c r="M16060">
        <f t="shared" si="1755"/>
        <v>2</v>
      </c>
      <c r="N16060">
        <f>IF(OR(WEEKDAY(A16060)=1,WEEKDAY(A16060)=7,COUNTIF('2027祝日等（不使用）'!$A$1:$A$20,単年カーブ!A16060)=1),0,1)</f>
        <v>1</v>
      </c>
      <c r="O16060">
        <f t="shared" si="1758"/>
        <v>25</v>
      </c>
      <c r="P16060">
        <f t="shared" si="1756"/>
        <v>1</v>
      </c>
      <c r="Q16060">
        <f t="shared" si="1757"/>
        <v>1</v>
      </c>
    </row>
    <row r="16061" spans="1:17" ht="19.5" x14ac:dyDescent="0.4">
      <c r="A16061" s="33">
        <f t="shared" si="1759"/>
        <v>46812</v>
      </c>
      <c r="B16061" s="27" t="str">
        <f t="shared" si="1753"/>
        <v>(火)</v>
      </c>
      <c r="C16061" s="34">
        <v>0.52083333333333304</v>
      </c>
      <c r="D16061" s="16" t="s">
        <v>18</v>
      </c>
      <c r="E16061" s="35">
        <v>0.54166666666666696</v>
      </c>
      <c r="F16061" s="50">
        <f>IF(COUNTIF('リスト（不使用）'!$A$5:$A$6,単年カーブ!$A$1),"希望数量入力ください",'単年（2027年度）'!$E$12*単年カーブ!$R$3+'単年（2027年度）'!$E$12*(1-単年カーブ!$R$3)*単年カーブ!Q16061)</f>
        <v>0</v>
      </c>
      <c r="G16061" s="47">
        <f t="shared" si="1754"/>
        <v>0</v>
      </c>
      <c r="M16061">
        <f t="shared" si="1755"/>
        <v>2</v>
      </c>
      <c r="N16061">
        <f>IF(OR(WEEKDAY(A16061)=1,WEEKDAY(A16061)=7,COUNTIF('2027祝日等（不使用）'!$A$1:$A$20,単年カーブ!A16061)=1),0,1)</f>
        <v>1</v>
      </c>
      <c r="O16061">
        <f t="shared" si="1758"/>
        <v>26</v>
      </c>
      <c r="P16061">
        <f t="shared" si="1756"/>
        <v>1</v>
      </c>
      <c r="Q16061">
        <f t="shared" si="1757"/>
        <v>1</v>
      </c>
    </row>
    <row r="16062" spans="1:17" ht="19.5" x14ac:dyDescent="0.4">
      <c r="A16062" s="33">
        <f t="shared" si="1759"/>
        <v>46812</v>
      </c>
      <c r="B16062" s="27" t="str">
        <f t="shared" si="1753"/>
        <v>(火)</v>
      </c>
      <c r="C16062" s="34">
        <v>0.54166666666666696</v>
      </c>
      <c r="D16062" s="16" t="s">
        <v>18</v>
      </c>
      <c r="E16062" s="35">
        <v>0.5625</v>
      </c>
      <c r="F16062" s="50">
        <f>IF(COUNTIF('リスト（不使用）'!$A$5:$A$6,単年カーブ!$A$1),"希望数量入力ください",'単年（2027年度）'!$E$12*単年カーブ!$R$3+'単年（2027年度）'!$E$12*(1-単年カーブ!$R$3)*単年カーブ!Q16062)</f>
        <v>0</v>
      </c>
      <c r="G16062" s="47">
        <f t="shared" si="1754"/>
        <v>0</v>
      </c>
      <c r="M16062">
        <f t="shared" si="1755"/>
        <v>2</v>
      </c>
      <c r="N16062">
        <f>IF(OR(WEEKDAY(A16062)=1,WEEKDAY(A16062)=7,COUNTIF('2027祝日等（不使用）'!$A$1:$A$20,単年カーブ!A16062)=1),0,1)</f>
        <v>1</v>
      </c>
      <c r="O16062">
        <f t="shared" si="1758"/>
        <v>27</v>
      </c>
      <c r="P16062">
        <f t="shared" si="1756"/>
        <v>1</v>
      </c>
      <c r="Q16062">
        <f t="shared" si="1757"/>
        <v>1</v>
      </c>
    </row>
    <row r="16063" spans="1:17" ht="19.5" x14ac:dyDescent="0.4">
      <c r="A16063" s="33">
        <f t="shared" si="1759"/>
        <v>46812</v>
      </c>
      <c r="B16063" s="27" t="str">
        <f t="shared" si="1753"/>
        <v>(火)</v>
      </c>
      <c r="C16063" s="34">
        <v>0.5625</v>
      </c>
      <c r="D16063" s="16" t="s">
        <v>18</v>
      </c>
      <c r="E16063" s="35">
        <v>0.58333333333333304</v>
      </c>
      <c r="F16063" s="50">
        <f>IF(COUNTIF('リスト（不使用）'!$A$5:$A$6,単年カーブ!$A$1),"希望数量入力ください",'単年（2027年度）'!$E$12*単年カーブ!$R$3+'単年（2027年度）'!$E$12*(1-単年カーブ!$R$3)*単年カーブ!Q16063)</f>
        <v>0</v>
      </c>
      <c r="G16063" s="47">
        <f t="shared" si="1754"/>
        <v>0</v>
      </c>
      <c r="M16063">
        <f t="shared" si="1755"/>
        <v>2</v>
      </c>
      <c r="N16063">
        <f>IF(OR(WEEKDAY(A16063)=1,WEEKDAY(A16063)=7,COUNTIF('2027祝日等（不使用）'!$A$1:$A$20,単年カーブ!A16063)=1),0,1)</f>
        <v>1</v>
      </c>
      <c r="O16063">
        <f t="shared" si="1758"/>
        <v>28</v>
      </c>
      <c r="P16063">
        <f t="shared" si="1756"/>
        <v>1</v>
      </c>
      <c r="Q16063">
        <f t="shared" si="1757"/>
        <v>1</v>
      </c>
    </row>
    <row r="16064" spans="1:17" ht="19.5" x14ac:dyDescent="0.4">
      <c r="A16064" s="33">
        <f t="shared" si="1759"/>
        <v>46812</v>
      </c>
      <c r="B16064" s="27" t="str">
        <f t="shared" si="1753"/>
        <v>(火)</v>
      </c>
      <c r="C16064" s="34">
        <v>0.58333333333333304</v>
      </c>
      <c r="D16064" s="16" t="s">
        <v>18</v>
      </c>
      <c r="E16064" s="35">
        <v>0.60416666666666696</v>
      </c>
      <c r="F16064" s="50">
        <f>IF(COUNTIF('リスト（不使用）'!$A$5:$A$6,単年カーブ!$A$1),"希望数量入力ください",'単年（2027年度）'!$E$12*単年カーブ!$R$3+'単年（2027年度）'!$E$12*(1-単年カーブ!$R$3)*単年カーブ!Q16064)</f>
        <v>0</v>
      </c>
      <c r="G16064" s="47">
        <f t="shared" si="1754"/>
        <v>0</v>
      </c>
      <c r="M16064">
        <f t="shared" si="1755"/>
        <v>2</v>
      </c>
      <c r="N16064">
        <f>IF(OR(WEEKDAY(A16064)=1,WEEKDAY(A16064)=7,COUNTIF('2027祝日等（不使用）'!$A$1:$A$20,単年カーブ!A16064)=1),0,1)</f>
        <v>1</v>
      </c>
      <c r="O16064">
        <f t="shared" si="1758"/>
        <v>29</v>
      </c>
      <c r="P16064">
        <f t="shared" si="1756"/>
        <v>1</v>
      </c>
      <c r="Q16064">
        <f t="shared" si="1757"/>
        <v>1</v>
      </c>
    </row>
    <row r="16065" spans="1:17" ht="19.5" x14ac:dyDescent="0.4">
      <c r="A16065" s="33">
        <f t="shared" si="1759"/>
        <v>46812</v>
      </c>
      <c r="B16065" s="27" t="str">
        <f t="shared" si="1753"/>
        <v>(火)</v>
      </c>
      <c r="C16065" s="34">
        <v>0.60416666666666696</v>
      </c>
      <c r="D16065" s="16" t="s">
        <v>18</v>
      </c>
      <c r="E16065" s="35">
        <v>0.625</v>
      </c>
      <c r="F16065" s="50">
        <f>IF(COUNTIF('リスト（不使用）'!$A$5:$A$6,単年カーブ!$A$1),"希望数量入力ください",'単年（2027年度）'!$E$12*単年カーブ!$R$3+'単年（2027年度）'!$E$12*(1-単年カーブ!$R$3)*単年カーブ!Q16065)</f>
        <v>0</v>
      </c>
      <c r="G16065" s="47">
        <f t="shared" si="1754"/>
        <v>0</v>
      </c>
      <c r="M16065">
        <f t="shared" si="1755"/>
        <v>2</v>
      </c>
      <c r="N16065">
        <f>IF(OR(WEEKDAY(A16065)=1,WEEKDAY(A16065)=7,COUNTIF('2027祝日等（不使用）'!$A$1:$A$20,単年カーブ!A16065)=1),0,1)</f>
        <v>1</v>
      </c>
      <c r="O16065">
        <f t="shared" si="1758"/>
        <v>30</v>
      </c>
      <c r="P16065">
        <f t="shared" si="1756"/>
        <v>1</v>
      </c>
      <c r="Q16065">
        <f t="shared" si="1757"/>
        <v>1</v>
      </c>
    </row>
    <row r="16066" spans="1:17" ht="19.5" x14ac:dyDescent="0.4">
      <c r="A16066" s="33">
        <f t="shared" si="1759"/>
        <v>46812</v>
      </c>
      <c r="B16066" s="27" t="str">
        <f t="shared" si="1753"/>
        <v>(火)</v>
      </c>
      <c r="C16066" s="34">
        <v>0.625</v>
      </c>
      <c r="D16066" s="16" t="s">
        <v>18</v>
      </c>
      <c r="E16066" s="35">
        <v>0.64583333333333304</v>
      </c>
      <c r="F16066" s="50">
        <f>IF(COUNTIF('リスト（不使用）'!$A$5:$A$6,単年カーブ!$A$1),"希望数量入力ください",'単年（2027年度）'!$E$12*単年カーブ!$R$3+'単年（2027年度）'!$E$12*(1-単年カーブ!$R$3)*単年カーブ!Q16066)</f>
        <v>0</v>
      </c>
      <c r="G16066" s="47">
        <f t="shared" si="1754"/>
        <v>0</v>
      </c>
      <c r="M16066">
        <f t="shared" si="1755"/>
        <v>2</v>
      </c>
      <c r="N16066">
        <f>IF(OR(WEEKDAY(A16066)=1,WEEKDAY(A16066)=7,COUNTIF('2027祝日等（不使用）'!$A$1:$A$20,単年カーブ!A16066)=1),0,1)</f>
        <v>1</v>
      </c>
      <c r="O16066">
        <f t="shared" si="1758"/>
        <v>31</v>
      </c>
      <c r="P16066">
        <f t="shared" si="1756"/>
        <v>1</v>
      </c>
      <c r="Q16066">
        <f t="shared" si="1757"/>
        <v>1</v>
      </c>
    </row>
    <row r="16067" spans="1:17" ht="19.5" x14ac:dyDescent="0.4">
      <c r="A16067" s="33">
        <f t="shared" si="1759"/>
        <v>46812</v>
      </c>
      <c r="B16067" s="27" t="str">
        <f t="shared" si="1753"/>
        <v>(火)</v>
      </c>
      <c r="C16067" s="34">
        <v>0.64583333333333304</v>
      </c>
      <c r="D16067" s="16" t="s">
        <v>18</v>
      </c>
      <c r="E16067" s="35">
        <v>0.66666666666666696</v>
      </c>
      <c r="F16067" s="50">
        <f>IF(COUNTIF('リスト（不使用）'!$A$5:$A$6,単年カーブ!$A$1),"希望数量入力ください",'単年（2027年度）'!$E$12*単年カーブ!$R$3+'単年（2027年度）'!$E$12*(1-単年カーブ!$R$3)*単年カーブ!Q16067)</f>
        <v>0</v>
      </c>
      <c r="G16067" s="47">
        <f t="shared" si="1754"/>
        <v>0</v>
      </c>
      <c r="M16067">
        <f t="shared" si="1755"/>
        <v>2</v>
      </c>
      <c r="N16067">
        <f>IF(OR(WEEKDAY(A16067)=1,WEEKDAY(A16067)=7,COUNTIF('2027祝日等（不使用）'!$A$1:$A$20,単年カーブ!A16067)=1),0,1)</f>
        <v>1</v>
      </c>
      <c r="O16067">
        <f t="shared" si="1758"/>
        <v>32</v>
      </c>
      <c r="P16067">
        <f t="shared" si="1756"/>
        <v>1</v>
      </c>
      <c r="Q16067">
        <f t="shared" si="1757"/>
        <v>1</v>
      </c>
    </row>
    <row r="16068" spans="1:17" ht="19.5" x14ac:dyDescent="0.4">
      <c r="A16068" s="33">
        <f t="shared" si="1759"/>
        <v>46812</v>
      </c>
      <c r="B16068" s="27" t="str">
        <f t="shared" ref="B16068:B16131" si="1760">TEXT(A16068,"(aaa)")</f>
        <v>(火)</v>
      </c>
      <c r="C16068" s="34">
        <v>0.66666666666666696</v>
      </c>
      <c r="D16068" s="16" t="s">
        <v>18</v>
      </c>
      <c r="E16068" s="35">
        <v>0.6875</v>
      </c>
      <c r="F16068" s="50">
        <f>IF(COUNTIF('リスト（不使用）'!$A$5:$A$6,単年カーブ!$A$1),"希望数量入力ください",'単年（2027年度）'!$E$12*単年カーブ!$R$3+'単年（2027年度）'!$E$12*(1-単年カーブ!$R$3)*単年カーブ!Q16068)</f>
        <v>0</v>
      </c>
      <c r="G16068" s="47">
        <f t="shared" ref="G16068:G16131" si="1761">F16068/2</f>
        <v>0</v>
      </c>
      <c r="M16068">
        <f t="shared" ref="M16068:M16131" si="1762">MONTH(A16068)</f>
        <v>2</v>
      </c>
      <c r="N16068">
        <f>IF(OR(WEEKDAY(A16068)=1,WEEKDAY(A16068)=7,COUNTIF('2027祝日等（不使用）'!$A$1:$A$20,単年カーブ!A16068)=1),0,1)</f>
        <v>1</v>
      </c>
      <c r="O16068">
        <f t="shared" si="1758"/>
        <v>33</v>
      </c>
      <c r="P16068">
        <f t="shared" ref="P16068:P16131" si="1763">IF(AND(O16068&gt;16,O16068&lt;41),1,0)</f>
        <v>1</v>
      </c>
      <c r="Q16068">
        <f t="shared" ref="Q16068:Q16131" si="1764">P16068*N16068</f>
        <v>1</v>
      </c>
    </row>
    <row r="16069" spans="1:17" ht="19.5" x14ac:dyDescent="0.4">
      <c r="A16069" s="33">
        <f t="shared" si="1759"/>
        <v>46812</v>
      </c>
      <c r="B16069" s="27" t="str">
        <f t="shared" si="1760"/>
        <v>(火)</v>
      </c>
      <c r="C16069" s="34">
        <v>0.6875</v>
      </c>
      <c r="D16069" s="16" t="s">
        <v>18</v>
      </c>
      <c r="E16069" s="35">
        <v>0.70833333333333304</v>
      </c>
      <c r="F16069" s="50">
        <f>IF(COUNTIF('リスト（不使用）'!$A$5:$A$6,単年カーブ!$A$1),"希望数量入力ください",'単年（2027年度）'!$E$12*単年カーブ!$R$3+'単年（2027年度）'!$E$12*(1-単年カーブ!$R$3)*単年カーブ!Q16069)</f>
        <v>0</v>
      </c>
      <c r="G16069" s="47">
        <f t="shared" si="1761"/>
        <v>0</v>
      </c>
      <c r="M16069">
        <f t="shared" si="1762"/>
        <v>2</v>
      </c>
      <c r="N16069">
        <f>IF(OR(WEEKDAY(A16069)=1,WEEKDAY(A16069)=7,COUNTIF('2027祝日等（不使用）'!$A$1:$A$20,単年カーブ!A16069)=1),0,1)</f>
        <v>1</v>
      </c>
      <c r="O16069">
        <f t="shared" si="1758"/>
        <v>34</v>
      </c>
      <c r="P16069">
        <f t="shared" si="1763"/>
        <v>1</v>
      </c>
      <c r="Q16069">
        <f t="shared" si="1764"/>
        <v>1</v>
      </c>
    </row>
    <row r="16070" spans="1:17" ht="19.5" x14ac:dyDescent="0.4">
      <c r="A16070" s="33">
        <f t="shared" si="1759"/>
        <v>46812</v>
      </c>
      <c r="B16070" s="27" t="str">
        <f t="shared" si="1760"/>
        <v>(火)</v>
      </c>
      <c r="C16070" s="34">
        <v>0.70833333333333304</v>
      </c>
      <c r="D16070" s="16" t="s">
        <v>18</v>
      </c>
      <c r="E16070" s="35">
        <v>0.72916666666666696</v>
      </c>
      <c r="F16070" s="50">
        <f>IF(COUNTIF('リスト（不使用）'!$A$5:$A$6,単年カーブ!$A$1),"希望数量入力ください",'単年（2027年度）'!$E$12*単年カーブ!$R$3+'単年（2027年度）'!$E$12*(1-単年カーブ!$R$3)*単年カーブ!Q16070)</f>
        <v>0</v>
      </c>
      <c r="G16070" s="47">
        <f t="shared" si="1761"/>
        <v>0</v>
      </c>
      <c r="M16070">
        <f t="shared" si="1762"/>
        <v>2</v>
      </c>
      <c r="N16070">
        <f>IF(OR(WEEKDAY(A16070)=1,WEEKDAY(A16070)=7,COUNTIF('2027祝日等（不使用）'!$A$1:$A$20,単年カーブ!A16070)=1),0,1)</f>
        <v>1</v>
      </c>
      <c r="O16070">
        <f t="shared" si="1758"/>
        <v>35</v>
      </c>
      <c r="P16070">
        <f t="shared" si="1763"/>
        <v>1</v>
      </c>
      <c r="Q16070">
        <f t="shared" si="1764"/>
        <v>1</v>
      </c>
    </row>
    <row r="16071" spans="1:17" ht="19.5" x14ac:dyDescent="0.4">
      <c r="A16071" s="33">
        <f t="shared" si="1759"/>
        <v>46812</v>
      </c>
      <c r="B16071" s="27" t="str">
        <f t="shared" si="1760"/>
        <v>(火)</v>
      </c>
      <c r="C16071" s="34">
        <v>0.72916666666666696</v>
      </c>
      <c r="D16071" s="16" t="s">
        <v>18</v>
      </c>
      <c r="E16071" s="35">
        <v>0.75</v>
      </c>
      <c r="F16071" s="50">
        <f>IF(COUNTIF('リスト（不使用）'!$A$5:$A$6,単年カーブ!$A$1),"希望数量入力ください",'単年（2027年度）'!$E$12*単年カーブ!$R$3+'単年（2027年度）'!$E$12*(1-単年カーブ!$R$3)*単年カーブ!Q16071)</f>
        <v>0</v>
      </c>
      <c r="G16071" s="47">
        <f t="shared" si="1761"/>
        <v>0</v>
      </c>
      <c r="M16071">
        <f t="shared" si="1762"/>
        <v>2</v>
      </c>
      <c r="N16071">
        <f>IF(OR(WEEKDAY(A16071)=1,WEEKDAY(A16071)=7,COUNTIF('2027祝日等（不使用）'!$A$1:$A$20,単年カーブ!A16071)=1),0,1)</f>
        <v>1</v>
      </c>
      <c r="O16071">
        <f t="shared" si="1758"/>
        <v>36</v>
      </c>
      <c r="P16071">
        <f t="shared" si="1763"/>
        <v>1</v>
      </c>
      <c r="Q16071">
        <f t="shared" si="1764"/>
        <v>1</v>
      </c>
    </row>
    <row r="16072" spans="1:17" ht="19.5" x14ac:dyDescent="0.4">
      <c r="A16072" s="33">
        <f t="shared" si="1759"/>
        <v>46812</v>
      </c>
      <c r="B16072" s="27" t="str">
        <f t="shared" si="1760"/>
        <v>(火)</v>
      </c>
      <c r="C16072" s="34">
        <v>0.75</v>
      </c>
      <c r="D16072" s="16" t="s">
        <v>18</v>
      </c>
      <c r="E16072" s="35">
        <v>0.77083333333333304</v>
      </c>
      <c r="F16072" s="50">
        <f>IF(COUNTIF('リスト（不使用）'!$A$5:$A$6,単年カーブ!$A$1),"希望数量入力ください",'単年（2027年度）'!$E$12*単年カーブ!$R$3+'単年（2027年度）'!$E$12*(1-単年カーブ!$R$3)*単年カーブ!Q16072)</f>
        <v>0</v>
      </c>
      <c r="G16072" s="47">
        <f t="shared" si="1761"/>
        <v>0</v>
      </c>
      <c r="M16072">
        <f t="shared" si="1762"/>
        <v>2</v>
      </c>
      <c r="N16072">
        <f>IF(OR(WEEKDAY(A16072)=1,WEEKDAY(A16072)=7,COUNTIF('2027祝日等（不使用）'!$A$1:$A$20,単年カーブ!A16072)=1),0,1)</f>
        <v>1</v>
      </c>
      <c r="O16072">
        <f t="shared" si="1758"/>
        <v>37</v>
      </c>
      <c r="P16072">
        <f t="shared" si="1763"/>
        <v>1</v>
      </c>
      <c r="Q16072">
        <f t="shared" si="1764"/>
        <v>1</v>
      </c>
    </row>
    <row r="16073" spans="1:17" ht="19.5" x14ac:dyDescent="0.4">
      <c r="A16073" s="33">
        <f t="shared" si="1759"/>
        <v>46812</v>
      </c>
      <c r="B16073" s="27" t="str">
        <f t="shared" si="1760"/>
        <v>(火)</v>
      </c>
      <c r="C16073" s="34">
        <v>0.77083333333333304</v>
      </c>
      <c r="D16073" s="16" t="s">
        <v>18</v>
      </c>
      <c r="E16073" s="35">
        <v>0.79166666666666696</v>
      </c>
      <c r="F16073" s="50">
        <f>IF(COUNTIF('リスト（不使用）'!$A$5:$A$6,単年カーブ!$A$1),"希望数量入力ください",'単年（2027年度）'!$E$12*単年カーブ!$R$3+'単年（2027年度）'!$E$12*(1-単年カーブ!$R$3)*単年カーブ!Q16073)</f>
        <v>0</v>
      </c>
      <c r="G16073" s="47">
        <f t="shared" si="1761"/>
        <v>0</v>
      </c>
      <c r="M16073">
        <f t="shared" si="1762"/>
        <v>2</v>
      </c>
      <c r="N16073">
        <f>IF(OR(WEEKDAY(A16073)=1,WEEKDAY(A16073)=7,COUNTIF('2027祝日等（不使用）'!$A$1:$A$20,単年カーブ!A16073)=1),0,1)</f>
        <v>1</v>
      </c>
      <c r="O16073">
        <f t="shared" si="1758"/>
        <v>38</v>
      </c>
      <c r="P16073">
        <f t="shared" si="1763"/>
        <v>1</v>
      </c>
      <c r="Q16073">
        <f t="shared" si="1764"/>
        <v>1</v>
      </c>
    </row>
    <row r="16074" spans="1:17" ht="19.5" x14ac:dyDescent="0.4">
      <c r="A16074" s="33">
        <f t="shared" si="1759"/>
        <v>46812</v>
      </c>
      <c r="B16074" s="27" t="str">
        <f t="shared" si="1760"/>
        <v>(火)</v>
      </c>
      <c r="C16074" s="34">
        <v>0.79166666666666696</v>
      </c>
      <c r="D16074" s="16" t="s">
        <v>18</v>
      </c>
      <c r="E16074" s="35">
        <v>0.8125</v>
      </c>
      <c r="F16074" s="50">
        <f>IF(COUNTIF('リスト（不使用）'!$A$5:$A$6,単年カーブ!$A$1),"希望数量入力ください",'単年（2027年度）'!$E$12*単年カーブ!$R$3+'単年（2027年度）'!$E$12*(1-単年カーブ!$R$3)*単年カーブ!Q16074)</f>
        <v>0</v>
      </c>
      <c r="G16074" s="47">
        <f t="shared" si="1761"/>
        <v>0</v>
      </c>
      <c r="M16074">
        <f t="shared" si="1762"/>
        <v>2</v>
      </c>
      <c r="N16074">
        <f>IF(OR(WEEKDAY(A16074)=1,WEEKDAY(A16074)=7,COUNTIF('2027祝日等（不使用）'!$A$1:$A$20,単年カーブ!A16074)=1),0,1)</f>
        <v>1</v>
      </c>
      <c r="O16074">
        <f t="shared" si="1758"/>
        <v>39</v>
      </c>
      <c r="P16074">
        <f t="shared" si="1763"/>
        <v>1</v>
      </c>
      <c r="Q16074">
        <f t="shared" si="1764"/>
        <v>1</v>
      </c>
    </row>
    <row r="16075" spans="1:17" ht="19.5" x14ac:dyDescent="0.4">
      <c r="A16075" s="33">
        <f t="shared" si="1759"/>
        <v>46812</v>
      </c>
      <c r="B16075" s="27" t="str">
        <f t="shared" si="1760"/>
        <v>(火)</v>
      </c>
      <c r="C16075" s="34">
        <v>0.8125</v>
      </c>
      <c r="D16075" s="16" t="s">
        <v>18</v>
      </c>
      <c r="E16075" s="35">
        <v>0.83333333333333304</v>
      </c>
      <c r="F16075" s="50">
        <f>IF(COUNTIF('リスト（不使用）'!$A$5:$A$6,単年カーブ!$A$1),"希望数量入力ください",'単年（2027年度）'!$E$12*単年カーブ!$R$3+'単年（2027年度）'!$E$12*(1-単年カーブ!$R$3)*単年カーブ!Q16075)</f>
        <v>0</v>
      </c>
      <c r="G16075" s="47">
        <f t="shared" si="1761"/>
        <v>0</v>
      </c>
      <c r="M16075">
        <f t="shared" si="1762"/>
        <v>2</v>
      </c>
      <c r="N16075">
        <f>IF(OR(WEEKDAY(A16075)=1,WEEKDAY(A16075)=7,COUNTIF('2027祝日等（不使用）'!$A$1:$A$20,単年カーブ!A16075)=1),0,1)</f>
        <v>1</v>
      </c>
      <c r="O16075">
        <f t="shared" si="1758"/>
        <v>40</v>
      </c>
      <c r="P16075">
        <f t="shared" si="1763"/>
        <v>1</v>
      </c>
      <c r="Q16075">
        <f t="shared" si="1764"/>
        <v>1</v>
      </c>
    </row>
    <row r="16076" spans="1:17" ht="19.5" x14ac:dyDescent="0.4">
      <c r="A16076" s="33">
        <f t="shared" si="1759"/>
        <v>46812</v>
      </c>
      <c r="B16076" s="27" t="str">
        <f t="shared" si="1760"/>
        <v>(火)</v>
      </c>
      <c r="C16076" s="34">
        <v>0.83333333333333304</v>
      </c>
      <c r="D16076" s="16" t="s">
        <v>18</v>
      </c>
      <c r="E16076" s="35">
        <v>0.85416666666666696</v>
      </c>
      <c r="F16076" s="50">
        <f>IF(COUNTIF('リスト（不使用）'!$A$5:$A$6,単年カーブ!$A$1),"希望数量入力ください",'単年（2027年度）'!$E$12*単年カーブ!$R$3+'単年（2027年度）'!$E$12*(1-単年カーブ!$R$3)*単年カーブ!Q16076)</f>
        <v>0</v>
      </c>
      <c r="G16076" s="47">
        <f t="shared" si="1761"/>
        <v>0</v>
      </c>
      <c r="M16076">
        <f t="shared" si="1762"/>
        <v>2</v>
      </c>
      <c r="N16076">
        <f>IF(OR(WEEKDAY(A16076)=1,WEEKDAY(A16076)=7,COUNTIF('2027祝日等（不使用）'!$A$1:$A$20,単年カーブ!A16076)=1),0,1)</f>
        <v>1</v>
      </c>
      <c r="O16076">
        <f t="shared" si="1758"/>
        <v>41</v>
      </c>
      <c r="P16076">
        <f t="shared" si="1763"/>
        <v>0</v>
      </c>
      <c r="Q16076">
        <f t="shared" si="1764"/>
        <v>0</v>
      </c>
    </row>
    <row r="16077" spans="1:17" ht="19.5" x14ac:dyDescent="0.4">
      <c r="A16077" s="33">
        <f t="shared" si="1759"/>
        <v>46812</v>
      </c>
      <c r="B16077" s="27" t="str">
        <f t="shared" si="1760"/>
        <v>(火)</v>
      </c>
      <c r="C16077" s="34">
        <v>0.85416666666666696</v>
      </c>
      <c r="D16077" s="16" t="s">
        <v>18</v>
      </c>
      <c r="E16077" s="35">
        <v>0.875</v>
      </c>
      <c r="F16077" s="50">
        <f>IF(COUNTIF('リスト（不使用）'!$A$5:$A$6,単年カーブ!$A$1),"希望数量入力ください",'単年（2027年度）'!$E$12*単年カーブ!$R$3+'単年（2027年度）'!$E$12*(1-単年カーブ!$R$3)*単年カーブ!Q16077)</f>
        <v>0</v>
      </c>
      <c r="G16077" s="47">
        <f t="shared" si="1761"/>
        <v>0</v>
      </c>
      <c r="M16077">
        <f t="shared" si="1762"/>
        <v>2</v>
      </c>
      <c r="N16077">
        <f>IF(OR(WEEKDAY(A16077)=1,WEEKDAY(A16077)=7,COUNTIF('2027祝日等（不使用）'!$A$1:$A$20,単年カーブ!A16077)=1),0,1)</f>
        <v>1</v>
      </c>
      <c r="O16077">
        <f t="shared" si="1758"/>
        <v>42</v>
      </c>
      <c r="P16077">
        <f t="shared" si="1763"/>
        <v>0</v>
      </c>
      <c r="Q16077">
        <f t="shared" si="1764"/>
        <v>0</v>
      </c>
    </row>
    <row r="16078" spans="1:17" ht="19.5" x14ac:dyDescent="0.4">
      <c r="A16078" s="33">
        <f t="shared" si="1759"/>
        <v>46812</v>
      </c>
      <c r="B16078" s="27" t="str">
        <f t="shared" si="1760"/>
        <v>(火)</v>
      </c>
      <c r="C16078" s="34">
        <v>0.875</v>
      </c>
      <c r="D16078" s="16" t="s">
        <v>18</v>
      </c>
      <c r="E16078" s="35">
        <v>0.89583333333333304</v>
      </c>
      <c r="F16078" s="50">
        <f>IF(COUNTIF('リスト（不使用）'!$A$5:$A$6,単年カーブ!$A$1),"希望数量入力ください",'単年（2027年度）'!$E$12*単年カーブ!$R$3+'単年（2027年度）'!$E$12*(1-単年カーブ!$R$3)*単年カーブ!Q16078)</f>
        <v>0</v>
      </c>
      <c r="G16078" s="47">
        <f t="shared" si="1761"/>
        <v>0</v>
      </c>
      <c r="M16078">
        <f t="shared" si="1762"/>
        <v>2</v>
      </c>
      <c r="N16078">
        <f>IF(OR(WEEKDAY(A16078)=1,WEEKDAY(A16078)=7,COUNTIF('2027祝日等（不使用）'!$A$1:$A$20,単年カーブ!A16078)=1),0,1)</f>
        <v>1</v>
      </c>
      <c r="O16078">
        <f t="shared" si="1758"/>
        <v>43</v>
      </c>
      <c r="P16078">
        <f t="shared" si="1763"/>
        <v>0</v>
      </c>
      <c r="Q16078">
        <f t="shared" si="1764"/>
        <v>0</v>
      </c>
    </row>
    <row r="16079" spans="1:17" ht="19.5" x14ac:dyDescent="0.4">
      <c r="A16079" s="33">
        <f t="shared" si="1759"/>
        <v>46812</v>
      </c>
      <c r="B16079" s="27" t="str">
        <f t="shared" si="1760"/>
        <v>(火)</v>
      </c>
      <c r="C16079" s="34">
        <v>0.89583333333333304</v>
      </c>
      <c r="D16079" s="16" t="s">
        <v>18</v>
      </c>
      <c r="E16079" s="35">
        <v>0.91666666666666696</v>
      </c>
      <c r="F16079" s="50">
        <f>IF(COUNTIF('リスト（不使用）'!$A$5:$A$6,単年カーブ!$A$1),"希望数量入力ください",'単年（2027年度）'!$E$12*単年カーブ!$R$3+'単年（2027年度）'!$E$12*(1-単年カーブ!$R$3)*単年カーブ!Q16079)</f>
        <v>0</v>
      </c>
      <c r="G16079" s="47">
        <f t="shared" si="1761"/>
        <v>0</v>
      </c>
      <c r="M16079">
        <f t="shared" si="1762"/>
        <v>2</v>
      </c>
      <c r="N16079">
        <f>IF(OR(WEEKDAY(A16079)=1,WEEKDAY(A16079)=7,COUNTIF('2027祝日等（不使用）'!$A$1:$A$20,単年カーブ!A16079)=1),0,1)</f>
        <v>1</v>
      </c>
      <c r="O16079">
        <f t="shared" si="1758"/>
        <v>44</v>
      </c>
      <c r="P16079">
        <f t="shared" si="1763"/>
        <v>0</v>
      </c>
      <c r="Q16079">
        <f t="shared" si="1764"/>
        <v>0</v>
      </c>
    </row>
    <row r="16080" spans="1:17" ht="19.5" x14ac:dyDescent="0.4">
      <c r="A16080" s="33">
        <f t="shared" si="1759"/>
        <v>46812</v>
      </c>
      <c r="B16080" s="27" t="str">
        <f t="shared" si="1760"/>
        <v>(火)</v>
      </c>
      <c r="C16080" s="34">
        <v>0.91666666666666696</v>
      </c>
      <c r="D16080" s="16" t="s">
        <v>18</v>
      </c>
      <c r="E16080" s="35">
        <v>0.9375</v>
      </c>
      <c r="F16080" s="50">
        <f>IF(COUNTIF('リスト（不使用）'!$A$5:$A$6,単年カーブ!$A$1),"希望数量入力ください",'単年（2027年度）'!$E$12*単年カーブ!$R$3+'単年（2027年度）'!$E$12*(1-単年カーブ!$R$3)*単年カーブ!Q16080)</f>
        <v>0</v>
      </c>
      <c r="G16080" s="47">
        <f t="shared" si="1761"/>
        <v>0</v>
      </c>
      <c r="M16080">
        <f t="shared" si="1762"/>
        <v>2</v>
      </c>
      <c r="N16080">
        <f>IF(OR(WEEKDAY(A16080)=1,WEEKDAY(A16080)=7,COUNTIF('2027祝日等（不使用）'!$A$1:$A$20,単年カーブ!A16080)=1),0,1)</f>
        <v>1</v>
      </c>
      <c r="O16080">
        <f t="shared" si="1758"/>
        <v>45</v>
      </c>
      <c r="P16080">
        <f t="shared" si="1763"/>
        <v>0</v>
      </c>
      <c r="Q16080">
        <f t="shared" si="1764"/>
        <v>0</v>
      </c>
    </row>
    <row r="16081" spans="1:17" ht="19.5" x14ac:dyDescent="0.4">
      <c r="A16081" s="33">
        <f t="shared" si="1759"/>
        <v>46812</v>
      </c>
      <c r="B16081" s="27" t="str">
        <f t="shared" si="1760"/>
        <v>(火)</v>
      </c>
      <c r="C16081" s="34">
        <v>0.9375</v>
      </c>
      <c r="D16081" s="16" t="s">
        <v>18</v>
      </c>
      <c r="E16081" s="35">
        <v>0.95833333333333304</v>
      </c>
      <c r="F16081" s="50">
        <f>IF(COUNTIF('リスト（不使用）'!$A$5:$A$6,単年カーブ!$A$1),"希望数量入力ください",'単年（2027年度）'!$E$12*単年カーブ!$R$3+'単年（2027年度）'!$E$12*(1-単年カーブ!$R$3)*単年カーブ!Q16081)</f>
        <v>0</v>
      </c>
      <c r="G16081" s="47">
        <f t="shared" si="1761"/>
        <v>0</v>
      </c>
      <c r="M16081">
        <f t="shared" si="1762"/>
        <v>2</v>
      </c>
      <c r="N16081">
        <f>IF(OR(WEEKDAY(A16081)=1,WEEKDAY(A16081)=7,COUNTIF('2027祝日等（不使用）'!$A$1:$A$20,単年カーブ!A16081)=1),0,1)</f>
        <v>1</v>
      </c>
      <c r="O16081">
        <f t="shared" si="1758"/>
        <v>46</v>
      </c>
      <c r="P16081">
        <f t="shared" si="1763"/>
        <v>0</v>
      </c>
      <c r="Q16081">
        <f t="shared" si="1764"/>
        <v>0</v>
      </c>
    </row>
    <row r="16082" spans="1:17" ht="19.5" x14ac:dyDescent="0.4">
      <c r="A16082" s="33">
        <f t="shared" si="1759"/>
        <v>46812</v>
      </c>
      <c r="B16082" s="27" t="str">
        <f t="shared" si="1760"/>
        <v>(火)</v>
      </c>
      <c r="C16082" s="34">
        <v>0.95833333333333304</v>
      </c>
      <c r="D16082" s="16" t="s">
        <v>18</v>
      </c>
      <c r="E16082" s="35">
        <v>0.97916666666666696</v>
      </c>
      <c r="F16082" s="50">
        <f>IF(COUNTIF('リスト（不使用）'!$A$5:$A$6,単年カーブ!$A$1),"希望数量入力ください",'単年（2027年度）'!$E$12*単年カーブ!$R$3+'単年（2027年度）'!$E$12*(1-単年カーブ!$R$3)*単年カーブ!Q16082)</f>
        <v>0</v>
      </c>
      <c r="G16082" s="47">
        <f t="shared" si="1761"/>
        <v>0</v>
      </c>
      <c r="M16082">
        <f t="shared" si="1762"/>
        <v>2</v>
      </c>
      <c r="N16082">
        <f>IF(OR(WEEKDAY(A16082)=1,WEEKDAY(A16082)=7,COUNTIF('2027祝日等（不使用）'!$A$1:$A$20,単年カーブ!A16082)=1),0,1)</f>
        <v>1</v>
      </c>
      <c r="O16082">
        <f t="shared" si="1758"/>
        <v>47</v>
      </c>
      <c r="P16082">
        <f t="shared" si="1763"/>
        <v>0</v>
      </c>
      <c r="Q16082">
        <f t="shared" si="1764"/>
        <v>0</v>
      </c>
    </row>
    <row r="16083" spans="1:17" ht="19.5" x14ac:dyDescent="0.4">
      <c r="A16083" s="33">
        <f t="shared" si="1759"/>
        <v>46812</v>
      </c>
      <c r="B16083" s="27" t="str">
        <f t="shared" si="1760"/>
        <v>(火)</v>
      </c>
      <c r="C16083" s="34">
        <v>0.97916666666666696</v>
      </c>
      <c r="D16083" s="16" t="s">
        <v>18</v>
      </c>
      <c r="E16083" s="35" t="s">
        <v>17</v>
      </c>
      <c r="F16083" s="50">
        <f>IF(COUNTIF('リスト（不使用）'!$A$5:$A$6,単年カーブ!$A$1),"希望数量入力ください",'単年（2027年度）'!$E$12*単年カーブ!$R$3+'単年（2027年度）'!$E$12*(1-単年カーブ!$R$3)*単年カーブ!Q16083)</f>
        <v>0</v>
      </c>
      <c r="G16083" s="47">
        <f t="shared" si="1761"/>
        <v>0</v>
      </c>
      <c r="M16083">
        <f t="shared" si="1762"/>
        <v>2</v>
      </c>
      <c r="N16083">
        <f>IF(OR(WEEKDAY(A16083)=1,WEEKDAY(A16083)=7,COUNTIF('2027祝日等（不使用）'!$A$1:$A$20,単年カーブ!A16083)=1),0,1)</f>
        <v>1</v>
      </c>
      <c r="O16083">
        <f t="shared" si="1758"/>
        <v>48</v>
      </c>
      <c r="P16083">
        <f t="shared" si="1763"/>
        <v>0</v>
      </c>
      <c r="Q16083">
        <f t="shared" si="1764"/>
        <v>0</v>
      </c>
    </row>
    <row r="16084" spans="1:17" ht="19.5" x14ac:dyDescent="0.4">
      <c r="A16084" s="33">
        <f t="shared" si="1759"/>
        <v>46813</v>
      </c>
      <c r="B16084" s="27" t="str">
        <f t="shared" si="1760"/>
        <v>(水)</v>
      </c>
      <c r="C16084" s="34">
        <v>0</v>
      </c>
      <c r="D16084" s="16" t="s">
        <v>18</v>
      </c>
      <c r="E16084" s="35">
        <v>2.0833333333333332E-2</v>
      </c>
      <c r="F16084" s="50">
        <f>IF(COUNTIF('リスト（不使用）'!$A$5:$A$6,単年カーブ!$A$1),"希望数量入力ください",'単年（2027年度）'!$E$12*単年カーブ!$R$3+'単年（2027年度）'!$E$12*(1-単年カーブ!$R$3)*単年カーブ!Q16084)</f>
        <v>0</v>
      </c>
      <c r="G16084" s="47">
        <f t="shared" si="1761"/>
        <v>0</v>
      </c>
      <c r="M16084">
        <f t="shared" si="1762"/>
        <v>3</v>
      </c>
      <c r="N16084">
        <f>IF(OR(WEEKDAY(A16084)=1,WEEKDAY(A16084)=7,COUNTIF('2027祝日等（不使用）'!$A$1:$A$20,単年カーブ!A16084)=1),0,1)</f>
        <v>1</v>
      </c>
      <c r="O16084">
        <f t="shared" si="1758"/>
        <v>1</v>
      </c>
      <c r="P16084">
        <f t="shared" si="1763"/>
        <v>0</v>
      </c>
      <c r="Q16084">
        <f t="shared" si="1764"/>
        <v>0</v>
      </c>
    </row>
    <row r="16085" spans="1:17" ht="19.5" x14ac:dyDescent="0.4">
      <c r="A16085" s="33">
        <f t="shared" si="1759"/>
        <v>46813</v>
      </c>
      <c r="B16085" s="27" t="str">
        <f t="shared" si="1760"/>
        <v>(水)</v>
      </c>
      <c r="C16085" s="34">
        <v>2.0833333333333332E-2</v>
      </c>
      <c r="D16085" s="16" t="s">
        <v>18</v>
      </c>
      <c r="E16085" s="35">
        <v>4.1666666666666664E-2</v>
      </c>
      <c r="F16085" s="50">
        <f>IF(COUNTIF('リスト（不使用）'!$A$5:$A$6,単年カーブ!$A$1),"希望数量入力ください",'単年（2027年度）'!$E$12*単年カーブ!$R$3+'単年（2027年度）'!$E$12*(1-単年カーブ!$R$3)*単年カーブ!Q16085)</f>
        <v>0</v>
      </c>
      <c r="G16085" s="47">
        <f t="shared" si="1761"/>
        <v>0</v>
      </c>
      <c r="M16085">
        <f t="shared" si="1762"/>
        <v>3</v>
      </c>
      <c r="N16085">
        <f>IF(OR(WEEKDAY(A16085)=1,WEEKDAY(A16085)=7,COUNTIF('2027祝日等（不使用）'!$A$1:$A$20,単年カーブ!A16085)=1),0,1)</f>
        <v>1</v>
      </c>
      <c r="O16085">
        <f t="shared" si="1758"/>
        <v>2</v>
      </c>
      <c r="P16085">
        <f t="shared" si="1763"/>
        <v>0</v>
      </c>
      <c r="Q16085">
        <f t="shared" si="1764"/>
        <v>0</v>
      </c>
    </row>
    <row r="16086" spans="1:17" ht="19.5" x14ac:dyDescent="0.4">
      <c r="A16086" s="33">
        <f t="shared" si="1759"/>
        <v>46813</v>
      </c>
      <c r="B16086" s="27" t="str">
        <f t="shared" si="1760"/>
        <v>(水)</v>
      </c>
      <c r="C16086" s="34">
        <v>4.1666666666666664E-2</v>
      </c>
      <c r="D16086" s="16" t="s">
        <v>18</v>
      </c>
      <c r="E16086" s="35">
        <v>6.25E-2</v>
      </c>
      <c r="F16086" s="50">
        <f>IF(COUNTIF('リスト（不使用）'!$A$5:$A$6,単年カーブ!$A$1),"希望数量入力ください",'単年（2027年度）'!$E$12*単年カーブ!$R$3+'単年（2027年度）'!$E$12*(1-単年カーブ!$R$3)*単年カーブ!Q16086)</f>
        <v>0</v>
      </c>
      <c r="G16086" s="47">
        <f t="shared" si="1761"/>
        <v>0</v>
      </c>
      <c r="M16086">
        <f t="shared" si="1762"/>
        <v>3</v>
      </c>
      <c r="N16086">
        <f>IF(OR(WEEKDAY(A16086)=1,WEEKDAY(A16086)=7,COUNTIF('2027祝日等（不使用）'!$A$1:$A$20,単年カーブ!A16086)=1),0,1)</f>
        <v>1</v>
      </c>
      <c r="O16086">
        <f t="shared" si="1758"/>
        <v>3</v>
      </c>
      <c r="P16086">
        <f t="shared" si="1763"/>
        <v>0</v>
      </c>
      <c r="Q16086">
        <f t="shared" si="1764"/>
        <v>0</v>
      </c>
    </row>
    <row r="16087" spans="1:17" ht="19.5" x14ac:dyDescent="0.4">
      <c r="A16087" s="33">
        <f t="shared" si="1759"/>
        <v>46813</v>
      </c>
      <c r="B16087" s="27" t="str">
        <f t="shared" si="1760"/>
        <v>(水)</v>
      </c>
      <c r="C16087" s="34">
        <v>6.25E-2</v>
      </c>
      <c r="D16087" s="16" t="s">
        <v>18</v>
      </c>
      <c r="E16087" s="35">
        <v>8.3333333333333301E-2</v>
      </c>
      <c r="F16087" s="50">
        <f>IF(COUNTIF('リスト（不使用）'!$A$5:$A$6,単年カーブ!$A$1),"希望数量入力ください",'単年（2027年度）'!$E$12*単年カーブ!$R$3+'単年（2027年度）'!$E$12*(1-単年カーブ!$R$3)*単年カーブ!Q16087)</f>
        <v>0</v>
      </c>
      <c r="G16087" s="47">
        <f t="shared" si="1761"/>
        <v>0</v>
      </c>
      <c r="M16087">
        <f t="shared" si="1762"/>
        <v>3</v>
      </c>
      <c r="N16087">
        <f>IF(OR(WEEKDAY(A16087)=1,WEEKDAY(A16087)=7,COUNTIF('2027祝日等（不使用）'!$A$1:$A$20,単年カーブ!A16087)=1),0,1)</f>
        <v>1</v>
      </c>
      <c r="O16087">
        <f t="shared" si="1758"/>
        <v>4</v>
      </c>
      <c r="P16087">
        <f t="shared" si="1763"/>
        <v>0</v>
      </c>
      <c r="Q16087">
        <f t="shared" si="1764"/>
        <v>0</v>
      </c>
    </row>
    <row r="16088" spans="1:17" ht="19.5" x14ac:dyDescent="0.4">
      <c r="A16088" s="33">
        <f t="shared" si="1759"/>
        <v>46813</v>
      </c>
      <c r="B16088" s="27" t="str">
        <f t="shared" si="1760"/>
        <v>(水)</v>
      </c>
      <c r="C16088" s="34">
        <v>8.3333333333333301E-2</v>
      </c>
      <c r="D16088" s="16" t="s">
        <v>18</v>
      </c>
      <c r="E16088" s="35">
        <v>0.104166666666667</v>
      </c>
      <c r="F16088" s="50">
        <f>IF(COUNTIF('リスト（不使用）'!$A$5:$A$6,単年カーブ!$A$1),"希望数量入力ください",'単年（2027年度）'!$E$12*単年カーブ!$R$3+'単年（2027年度）'!$E$12*(1-単年カーブ!$R$3)*単年カーブ!Q16088)</f>
        <v>0</v>
      </c>
      <c r="G16088" s="47">
        <f t="shared" si="1761"/>
        <v>0</v>
      </c>
      <c r="M16088">
        <f t="shared" si="1762"/>
        <v>3</v>
      </c>
      <c r="N16088">
        <f>IF(OR(WEEKDAY(A16088)=1,WEEKDAY(A16088)=7,COUNTIF('2027祝日等（不使用）'!$A$1:$A$20,単年カーブ!A16088)=1),0,1)</f>
        <v>1</v>
      </c>
      <c r="O16088">
        <f t="shared" si="1758"/>
        <v>5</v>
      </c>
      <c r="P16088">
        <f t="shared" si="1763"/>
        <v>0</v>
      </c>
      <c r="Q16088">
        <f t="shared" si="1764"/>
        <v>0</v>
      </c>
    </row>
    <row r="16089" spans="1:17" ht="19.5" x14ac:dyDescent="0.4">
      <c r="A16089" s="33">
        <f t="shared" si="1759"/>
        <v>46813</v>
      </c>
      <c r="B16089" s="27" t="str">
        <f t="shared" si="1760"/>
        <v>(水)</v>
      </c>
      <c r="C16089" s="34">
        <v>0.104166666666667</v>
      </c>
      <c r="D16089" s="16" t="s">
        <v>18</v>
      </c>
      <c r="E16089" s="35">
        <v>0.125</v>
      </c>
      <c r="F16089" s="50">
        <f>IF(COUNTIF('リスト（不使用）'!$A$5:$A$6,単年カーブ!$A$1),"希望数量入力ください",'単年（2027年度）'!$E$12*単年カーブ!$R$3+'単年（2027年度）'!$E$12*(1-単年カーブ!$R$3)*単年カーブ!Q16089)</f>
        <v>0</v>
      </c>
      <c r="G16089" s="47">
        <f t="shared" si="1761"/>
        <v>0</v>
      </c>
      <c r="M16089">
        <f t="shared" si="1762"/>
        <v>3</v>
      </c>
      <c r="N16089">
        <f>IF(OR(WEEKDAY(A16089)=1,WEEKDAY(A16089)=7,COUNTIF('2027祝日等（不使用）'!$A$1:$A$20,単年カーブ!A16089)=1),0,1)</f>
        <v>1</v>
      </c>
      <c r="O16089">
        <f t="shared" si="1758"/>
        <v>6</v>
      </c>
      <c r="P16089">
        <f t="shared" si="1763"/>
        <v>0</v>
      </c>
      <c r="Q16089">
        <f t="shared" si="1764"/>
        <v>0</v>
      </c>
    </row>
    <row r="16090" spans="1:17" ht="19.5" x14ac:dyDescent="0.4">
      <c r="A16090" s="33">
        <f t="shared" si="1759"/>
        <v>46813</v>
      </c>
      <c r="B16090" s="27" t="str">
        <f t="shared" si="1760"/>
        <v>(水)</v>
      </c>
      <c r="C16090" s="34">
        <v>0.125</v>
      </c>
      <c r="D16090" s="16" t="s">
        <v>18</v>
      </c>
      <c r="E16090" s="35">
        <v>0.14583333333333301</v>
      </c>
      <c r="F16090" s="50">
        <f>IF(COUNTIF('リスト（不使用）'!$A$5:$A$6,単年カーブ!$A$1),"希望数量入力ください",'単年（2027年度）'!$E$12*単年カーブ!$R$3+'単年（2027年度）'!$E$12*(1-単年カーブ!$R$3)*単年カーブ!Q16090)</f>
        <v>0</v>
      </c>
      <c r="G16090" s="47">
        <f t="shared" si="1761"/>
        <v>0</v>
      </c>
      <c r="M16090">
        <f t="shared" si="1762"/>
        <v>3</v>
      </c>
      <c r="N16090">
        <f>IF(OR(WEEKDAY(A16090)=1,WEEKDAY(A16090)=7,COUNTIF('2027祝日等（不使用）'!$A$1:$A$20,単年カーブ!A16090)=1),0,1)</f>
        <v>1</v>
      </c>
      <c r="O16090">
        <f t="shared" si="1758"/>
        <v>7</v>
      </c>
      <c r="P16090">
        <f t="shared" si="1763"/>
        <v>0</v>
      </c>
      <c r="Q16090">
        <f t="shared" si="1764"/>
        <v>0</v>
      </c>
    </row>
    <row r="16091" spans="1:17" ht="19.5" x14ac:dyDescent="0.4">
      <c r="A16091" s="33">
        <f t="shared" si="1759"/>
        <v>46813</v>
      </c>
      <c r="B16091" s="27" t="str">
        <f t="shared" si="1760"/>
        <v>(水)</v>
      </c>
      <c r="C16091" s="34">
        <v>0.14583333333333301</v>
      </c>
      <c r="D16091" s="16" t="s">
        <v>18</v>
      </c>
      <c r="E16091" s="35">
        <v>0.16666666666666699</v>
      </c>
      <c r="F16091" s="50">
        <f>IF(COUNTIF('リスト（不使用）'!$A$5:$A$6,単年カーブ!$A$1),"希望数量入力ください",'単年（2027年度）'!$E$12*単年カーブ!$R$3+'単年（2027年度）'!$E$12*(1-単年カーブ!$R$3)*単年カーブ!Q16091)</f>
        <v>0</v>
      </c>
      <c r="G16091" s="47">
        <f t="shared" si="1761"/>
        <v>0</v>
      </c>
      <c r="M16091">
        <f t="shared" si="1762"/>
        <v>3</v>
      </c>
      <c r="N16091">
        <f>IF(OR(WEEKDAY(A16091)=1,WEEKDAY(A16091)=7,COUNTIF('2027祝日等（不使用）'!$A$1:$A$20,単年カーブ!A16091)=1),0,1)</f>
        <v>1</v>
      </c>
      <c r="O16091">
        <f t="shared" si="1758"/>
        <v>8</v>
      </c>
      <c r="P16091">
        <f t="shared" si="1763"/>
        <v>0</v>
      </c>
      <c r="Q16091">
        <f t="shared" si="1764"/>
        <v>0</v>
      </c>
    </row>
    <row r="16092" spans="1:17" ht="19.5" x14ac:dyDescent="0.4">
      <c r="A16092" s="33">
        <f t="shared" si="1759"/>
        <v>46813</v>
      </c>
      <c r="B16092" s="27" t="str">
        <f t="shared" si="1760"/>
        <v>(水)</v>
      </c>
      <c r="C16092" s="34">
        <v>0.16666666666666699</v>
      </c>
      <c r="D16092" s="16" t="s">
        <v>18</v>
      </c>
      <c r="E16092" s="35">
        <v>0.1875</v>
      </c>
      <c r="F16092" s="50">
        <f>IF(COUNTIF('リスト（不使用）'!$A$5:$A$6,単年カーブ!$A$1),"希望数量入力ください",'単年（2027年度）'!$E$12*単年カーブ!$R$3+'単年（2027年度）'!$E$12*(1-単年カーブ!$R$3)*単年カーブ!Q16092)</f>
        <v>0</v>
      </c>
      <c r="G16092" s="47">
        <f t="shared" si="1761"/>
        <v>0</v>
      </c>
      <c r="M16092">
        <f t="shared" si="1762"/>
        <v>3</v>
      </c>
      <c r="N16092">
        <f>IF(OR(WEEKDAY(A16092)=1,WEEKDAY(A16092)=7,COUNTIF('2027祝日等（不使用）'!$A$1:$A$20,単年カーブ!A16092)=1),0,1)</f>
        <v>1</v>
      </c>
      <c r="O16092">
        <f t="shared" si="1758"/>
        <v>9</v>
      </c>
      <c r="P16092">
        <f t="shared" si="1763"/>
        <v>0</v>
      </c>
      <c r="Q16092">
        <f t="shared" si="1764"/>
        <v>0</v>
      </c>
    </row>
    <row r="16093" spans="1:17" ht="19.5" x14ac:dyDescent="0.4">
      <c r="A16093" s="33">
        <f t="shared" si="1759"/>
        <v>46813</v>
      </c>
      <c r="B16093" s="27" t="str">
        <f t="shared" si="1760"/>
        <v>(水)</v>
      </c>
      <c r="C16093" s="34">
        <v>0.1875</v>
      </c>
      <c r="D16093" s="16" t="s">
        <v>18</v>
      </c>
      <c r="E16093" s="35">
        <v>0.20833333333333301</v>
      </c>
      <c r="F16093" s="50">
        <f>IF(COUNTIF('リスト（不使用）'!$A$5:$A$6,単年カーブ!$A$1),"希望数量入力ください",'単年（2027年度）'!$E$12*単年カーブ!$R$3+'単年（2027年度）'!$E$12*(1-単年カーブ!$R$3)*単年カーブ!Q16093)</f>
        <v>0</v>
      </c>
      <c r="G16093" s="47">
        <f t="shared" si="1761"/>
        <v>0</v>
      </c>
      <c r="M16093">
        <f t="shared" si="1762"/>
        <v>3</v>
      </c>
      <c r="N16093">
        <f>IF(OR(WEEKDAY(A16093)=1,WEEKDAY(A16093)=7,COUNTIF('2027祝日等（不使用）'!$A$1:$A$20,単年カーブ!A16093)=1),0,1)</f>
        <v>1</v>
      </c>
      <c r="O16093">
        <f t="shared" si="1758"/>
        <v>10</v>
      </c>
      <c r="P16093">
        <f t="shared" si="1763"/>
        <v>0</v>
      </c>
      <c r="Q16093">
        <f t="shared" si="1764"/>
        <v>0</v>
      </c>
    </row>
    <row r="16094" spans="1:17" ht="19.5" x14ac:dyDescent="0.4">
      <c r="A16094" s="33">
        <f t="shared" si="1759"/>
        <v>46813</v>
      </c>
      <c r="B16094" s="27" t="str">
        <f t="shared" si="1760"/>
        <v>(水)</v>
      </c>
      <c r="C16094" s="34">
        <v>0.20833333333333301</v>
      </c>
      <c r="D16094" s="16" t="s">
        <v>18</v>
      </c>
      <c r="E16094" s="35">
        <v>0.22916666666666699</v>
      </c>
      <c r="F16094" s="50">
        <f>IF(COUNTIF('リスト（不使用）'!$A$5:$A$6,単年カーブ!$A$1),"希望数量入力ください",'単年（2027年度）'!$E$12*単年カーブ!$R$3+'単年（2027年度）'!$E$12*(1-単年カーブ!$R$3)*単年カーブ!Q16094)</f>
        <v>0</v>
      </c>
      <c r="G16094" s="47">
        <f t="shared" si="1761"/>
        <v>0</v>
      </c>
      <c r="M16094">
        <f t="shared" si="1762"/>
        <v>3</v>
      </c>
      <c r="N16094">
        <f>IF(OR(WEEKDAY(A16094)=1,WEEKDAY(A16094)=7,COUNTIF('2027祝日等（不使用）'!$A$1:$A$20,単年カーブ!A16094)=1),0,1)</f>
        <v>1</v>
      </c>
      <c r="O16094">
        <f t="shared" si="1758"/>
        <v>11</v>
      </c>
      <c r="P16094">
        <f t="shared" si="1763"/>
        <v>0</v>
      </c>
      <c r="Q16094">
        <f t="shared" si="1764"/>
        <v>0</v>
      </c>
    </row>
    <row r="16095" spans="1:17" ht="19.5" x14ac:dyDescent="0.4">
      <c r="A16095" s="33">
        <f t="shared" si="1759"/>
        <v>46813</v>
      </c>
      <c r="B16095" s="27" t="str">
        <f t="shared" si="1760"/>
        <v>(水)</v>
      </c>
      <c r="C16095" s="34">
        <v>0.22916666666666699</v>
      </c>
      <c r="D16095" s="16" t="s">
        <v>18</v>
      </c>
      <c r="E16095" s="35">
        <v>0.25</v>
      </c>
      <c r="F16095" s="50">
        <f>IF(COUNTIF('リスト（不使用）'!$A$5:$A$6,単年カーブ!$A$1),"希望数量入力ください",'単年（2027年度）'!$E$12*単年カーブ!$R$3+'単年（2027年度）'!$E$12*(1-単年カーブ!$R$3)*単年カーブ!Q16095)</f>
        <v>0</v>
      </c>
      <c r="G16095" s="47">
        <f t="shared" si="1761"/>
        <v>0</v>
      </c>
      <c r="M16095">
        <f t="shared" si="1762"/>
        <v>3</v>
      </c>
      <c r="N16095">
        <f>IF(OR(WEEKDAY(A16095)=1,WEEKDAY(A16095)=7,COUNTIF('2027祝日等（不使用）'!$A$1:$A$20,単年カーブ!A16095)=1),0,1)</f>
        <v>1</v>
      </c>
      <c r="O16095">
        <f t="shared" si="1758"/>
        <v>12</v>
      </c>
      <c r="P16095">
        <f t="shared" si="1763"/>
        <v>0</v>
      </c>
      <c r="Q16095">
        <f t="shared" si="1764"/>
        <v>0</v>
      </c>
    </row>
    <row r="16096" spans="1:17" ht="19.5" x14ac:dyDescent="0.4">
      <c r="A16096" s="33">
        <f t="shared" si="1759"/>
        <v>46813</v>
      </c>
      <c r="B16096" s="27" t="str">
        <f t="shared" si="1760"/>
        <v>(水)</v>
      </c>
      <c r="C16096" s="34">
        <v>0.25</v>
      </c>
      <c r="D16096" s="16" t="s">
        <v>18</v>
      </c>
      <c r="E16096" s="35">
        <v>0.27083333333333298</v>
      </c>
      <c r="F16096" s="50">
        <f>IF(COUNTIF('リスト（不使用）'!$A$5:$A$6,単年カーブ!$A$1),"希望数量入力ください",'単年（2027年度）'!$E$12*単年カーブ!$R$3+'単年（2027年度）'!$E$12*(1-単年カーブ!$R$3)*単年カーブ!Q16096)</f>
        <v>0</v>
      </c>
      <c r="G16096" s="47">
        <f t="shared" si="1761"/>
        <v>0</v>
      </c>
      <c r="M16096">
        <f t="shared" si="1762"/>
        <v>3</v>
      </c>
      <c r="N16096">
        <f>IF(OR(WEEKDAY(A16096)=1,WEEKDAY(A16096)=7,COUNTIF('2027祝日等（不使用）'!$A$1:$A$20,単年カーブ!A16096)=1),0,1)</f>
        <v>1</v>
      </c>
      <c r="O16096">
        <f t="shared" si="1758"/>
        <v>13</v>
      </c>
      <c r="P16096">
        <f t="shared" si="1763"/>
        <v>0</v>
      </c>
      <c r="Q16096">
        <f t="shared" si="1764"/>
        <v>0</v>
      </c>
    </row>
    <row r="16097" spans="1:17" ht="19.5" x14ac:dyDescent="0.4">
      <c r="A16097" s="33">
        <f t="shared" si="1759"/>
        <v>46813</v>
      </c>
      <c r="B16097" s="27" t="str">
        <f t="shared" si="1760"/>
        <v>(水)</v>
      </c>
      <c r="C16097" s="34">
        <v>0.27083333333333298</v>
      </c>
      <c r="D16097" s="16" t="s">
        <v>18</v>
      </c>
      <c r="E16097" s="35">
        <v>0.29166666666666702</v>
      </c>
      <c r="F16097" s="50">
        <f>IF(COUNTIF('リスト（不使用）'!$A$5:$A$6,単年カーブ!$A$1),"希望数量入力ください",'単年（2027年度）'!$E$12*単年カーブ!$R$3+'単年（2027年度）'!$E$12*(1-単年カーブ!$R$3)*単年カーブ!Q16097)</f>
        <v>0</v>
      </c>
      <c r="G16097" s="47">
        <f t="shared" si="1761"/>
        <v>0</v>
      </c>
      <c r="M16097">
        <f t="shared" si="1762"/>
        <v>3</v>
      </c>
      <c r="N16097">
        <f>IF(OR(WEEKDAY(A16097)=1,WEEKDAY(A16097)=7,COUNTIF('2027祝日等（不使用）'!$A$1:$A$20,単年カーブ!A16097)=1),0,1)</f>
        <v>1</v>
      </c>
      <c r="O16097">
        <f t="shared" si="1758"/>
        <v>14</v>
      </c>
      <c r="P16097">
        <f t="shared" si="1763"/>
        <v>0</v>
      </c>
      <c r="Q16097">
        <f t="shared" si="1764"/>
        <v>0</v>
      </c>
    </row>
    <row r="16098" spans="1:17" ht="19.5" x14ac:dyDescent="0.4">
      <c r="A16098" s="33">
        <f t="shared" si="1759"/>
        <v>46813</v>
      </c>
      <c r="B16098" s="27" t="str">
        <f t="shared" si="1760"/>
        <v>(水)</v>
      </c>
      <c r="C16098" s="34">
        <v>0.29166666666666702</v>
      </c>
      <c r="D16098" s="16" t="s">
        <v>18</v>
      </c>
      <c r="E16098" s="35">
        <v>0.3125</v>
      </c>
      <c r="F16098" s="50">
        <f>IF(COUNTIF('リスト（不使用）'!$A$5:$A$6,単年カーブ!$A$1),"希望数量入力ください",'単年（2027年度）'!$E$12*単年カーブ!$R$3+'単年（2027年度）'!$E$12*(1-単年カーブ!$R$3)*単年カーブ!Q16098)</f>
        <v>0</v>
      </c>
      <c r="G16098" s="47">
        <f t="shared" si="1761"/>
        <v>0</v>
      </c>
      <c r="M16098">
        <f t="shared" si="1762"/>
        <v>3</v>
      </c>
      <c r="N16098">
        <f>IF(OR(WEEKDAY(A16098)=1,WEEKDAY(A16098)=7,COUNTIF('2027祝日等（不使用）'!$A$1:$A$20,単年カーブ!A16098)=1),0,1)</f>
        <v>1</v>
      </c>
      <c r="O16098">
        <f t="shared" si="1758"/>
        <v>15</v>
      </c>
      <c r="P16098">
        <f t="shared" si="1763"/>
        <v>0</v>
      </c>
      <c r="Q16098">
        <f t="shared" si="1764"/>
        <v>0</v>
      </c>
    </row>
    <row r="16099" spans="1:17" ht="19.5" x14ac:dyDescent="0.4">
      <c r="A16099" s="33">
        <f t="shared" si="1759"/>
        <v>46813</v>
      </c>
      <c r="B16099" s="27" t="str">
        <f t="shared" si="1760"/>
        <v>(水)</v>
      </c>
      <c r="C16099" s="34">
        <v>0.3125</v>
      </c>
      <c r="D16099" s="16" t="s">
        <v>18</v>
      </c>
      <c r="E16099" s="35">
        <v>0.33333333333333298</v>
      </c>
      <c r="F16099" s="50">
        <f>IF(COUNTIF('リスト（不使用）'!$A$5:$A$6,単年カーブ!$A$1),"希望数量入力ください",'単年（2027年度）'!$E$12*単年カーブ!$R$3+'単年（2027年度）'!$E$12*(1-単年カーブ!$R$3)*単年カーブ!Q16099)</f>
        <v>0</v>
      </c>
      <c r="G16099" s="47">
        <f t="shared" si="1761"/>
        <v>0</v>
      </c>
      <c r="M16099">
        <f t="shared" si="1762"/>
        <v>3</v>
      </c>
      <c r="N16099">
        <f>IF(OR(WEEKDAY(A16099)=1,WEEKDAY(A16099)=7,COUNTIF('2027祝日等（不使用）'!$A$1:$A$20,単年カーブ!A16099)=1),0,1)</f>
        <v>1</v>
      </c>
      <c r="O16099">
        <f t="shared" si="1758"/>
        <v>16</v>
      </c>
      <c r="P16099">
        <f t="shared" si="1763"/>
        <v>0</v>
      </c>
      <c r="Q16099">
        <f t="shared" si="1764"/>
        <v>0</v>
      </c>
    </row>
    <row r="16100" spans="1:17" ht="19.5" x14ac:dyDescent="0.4">
      <c r="A16100" s="33">
        <f t="shared" si="1759"/>
        <v>46813</v>
      </c>
      <c r="B16100" s="27" t="str">
        <f t="shared" si="1760"/>
        <v>(水)</v>
      </c>
      <c r="C16100" s="34">
        <v>0.33333333333333298</v>
      </c>
      <c r="D16100" s="16" t="s">
        <v>18</v>
      </c>
      <c r="E16100" s="35">
        <v>0.35416666666666702</v>
      </c>
      <c r="F16100" s="50">
        <f>IF(COUNTIF('リスト（不使用）'!$A$5:$A$6,単年カーブ!$A$1),"希望数量入力ください",'単年（2027年度）'!$E$12*単年カーブ!$R$3+'単年（2027年度）'!$E$12*(1-単年カーブ!$R$3)*単年カーブ!Q16100)</f>
        <v>0</v>
      </c>
      <c r="G16100" s="47">
        <f t="shared" si="1761"/>
        <v>0</v>
      </c>
      <c r="M16100">
        <f t="shared" si="1762"/>
        <v>3</v>
      </c>
      <c r="N16100">
        <f>IF(OR(WEEKDAY(A16100)=1,WEEKDAY(A16100)=7,COUNTIF('2027祝日等（不使用）'!$A$1:$A$20,単年カーブ!A16100)=1),0,1)</f>
        <v>1</v>
      </c>
      <c r="O16100">
        <f t="shared" si="1758"/>
        <v>17</v>
      </c>
      <c r="P16100">
        <f t="shared" si="1763"/>
        <v>1</v>
      </c>
      <c r="Q16100">
        <f t="shared" si="1764"/>
        <v>1</v>
      </c>
    </row>
    <row r="16101" spans="1:17" ht="19.5" x14ac:dyDescent="0.4">
      <c r="A16101" s="33">
        <f t="shared" si="1759"/>
        <v>46813</v>
      </c>
      <c r="B16101" s="27" t="str">
        <f t="shared" si="1760"/>
        <v>(水)</v>
      </c>
      <c r="C16101" s="34">
        <v>0.35416666666666702</v>
      </c>
      <c r="D16101" s="16" t="s">
        <v>18</v>
      </c>
      <c r="E16101" s="35">
        <v>0.375</v>
      </c>
      <c r="F16101" s="50">
        <f>IF(COUNTIF('リスト（不使用）'!$A$5:$A$6,単年カーブ!$A$1),"希望数量入力ください",'単年（2027年度）'!$E$12*単年カーブ!$R$3+'単年（2027年度）'!$E$12*(1-単年カーブ!$R$3)*単年カーブ!Q16101)</f>
        <v>0</v>
      </c>
      <c r="G16101" s="47">
        <f t="shared" si="1761"/>
        <v>0</v>
      </c>
      <c r="M16101">
        <f t="shared" si="1762"/>
        <v>3</v>
      </c>
      <c r="N16101">
        <f>IF(OR(WEEKDAY(A16101)=1,WEEKDAY(A16101)=7,COUNTIF('2027祝日等（不使用）'!$A$1:$A$20,単年カーブ!A16101)=1),0,1)</f>
        <v>1</v>
      </c>
      <c r="O16101">
        <f t="shared" si="1758"/>
        <v>18</v>
      </c>
      <c r="P16101">
        <f t="shared" si="1763"/>
        <v>1</v>
      </c>
      <c r="Q16101">
        <f t="shared" si="1764"/>
        <v>1</v>
      </c>
    </row>
    <row r="16102" spans="1:17" ht="19.5" x14ac:dyDescent="0.4">
      <c r="A16102" s="33">
        <f t="shared" si="1759"/>
        <v>46813</v>
      </c>
      <c r="B16102" s="27" t="str">
        <f t="shared" si="1760"/>
        <v>(水)</v>
      </c>
      <c r="C16102" s="34">
        <v>0.375</v>
      </c>
      <c r="D16102" s="16" t="s">
        <v>18</v>
      </c>
      <c r="E16102" s="35">
        <v>0.39583333333333298</v>
      </c>
      <c r="F16102" s="50">
        <f>IF(COUNTIF('リスト（不使用）'!$A$5:$A$6,単年カーブ!$A$1),"希望数量入力ください",'単年（2027年度）'!$E$12*単年カーブ!$R$3+'単年（2027年度）'!$E$12*(1-単年カーブ!$R$3)*単年カーブ!Q16102)</f>
        <v>0</v>
      </c>
      <c r="G16102" s="47">
        <f t="shared" si="1761"/>
        <v>0</v>
      </c>
      <c r="M16102">
        <f t="shared" si="1762"/>
        <v>3</v>
      </c>
      <c r="N16102">
        <f>IF(OR(WEEKDAY(A16102)=1,WEEKDAY(A16102)=7,COUNTIF('2027祝日等（不使用）'!$A$1:$A$20,単年カーブ!A16102)=1),0,1)</f>
        <v>1</v>
      </c>
      <c r="O16102">
        <f t="shared" si="1758"/>
        <v>19</v>
      </c>
      <c r="P16102">
        <f t="shared" si="1763"/>
        <v>1</v>
      </c>
      <c r="Q16102">
        <f t="shared" si="1764"/>
        <v>1</v>
      </c>
    </row>
    <row r="16103" spans="1:17" ht="19.5" x14ac:dyDescent="0.4">
      <c r="A16103" s="33">
        <f t="shared" si="1759"/>
        <v>46813</v>
      </c>
      <c r="B16103" s="27" t="str">
        <f t="shared" si="1760"/>
        <v>(水)</v>
      </c>
      <c r="C16103" s="34">
        <v>0.39583333333333298</v>
      </c>
      <c r="D16103" s="16" t="s">
        <v>18</v>
      </c>
      <c r="E16103" s="35">
        <v>0.41666666666666702</v>
      </c>
      <c r="F16103" s="50">
        <f>IF(COUNTIF('リスト（不使用）'!$A$5:$A$6,単年カーブ!$A$1),"希望数量入力ください",'単年（2027年度）'!$E$12*単年カーブ!$R$3+'単年（2027年度）'!$E$12*(1-単年カーブ!$R$3)*単年カーブ!Q16103)</f>
        <v>0</v>
      </c>
      <c r="G16103" s="47">
        <f t="shared" si="1761"/>
        <v>0</v>
      </c>
      <c r="M16103">
        <f t="shared" si="1762"/>
        <v>3</v>
      </c>
      <c r="N16103">
        <f>IF(OR(WEEKDAY(A16103)=1,WEEKDAY(A16103)=7,COUNTIF('2027祝日等（不使用）'!$A$1:$A$20,単年カーブ!A16103)=1),0,1)</f>
        <v>1</v>
      </c>
      <c r="O16103">
        <f t="shared" si="1758"/>
        <v>20</v>
      </c>
      <c r="P16103">
        <f t="shared" si="1763"/>
        <v>1</v>
      </c>
      <c r="Q16103">
        <f t="shared" si="1764"/>
        <v>1</v>
      </c>
    </row>
    <row r="16104" spans="1:17" ht="19.5" x14ac:dyDescent="0.4">
      <c r="A16104" s="33">
        <f t="shared" si="1759"/>
        <v>46813</v>
      </c>
      <c r="B16104" s="27" t="str">
        <f t="shared" si="1760"/>
        <v>(水)</v>
      </c>
      <c r="C16104" s="34">
        <v>0.41666666666666702</v>
      </c>
      <c r="D16104" s="16" t="s">
        <v>18</v>
      </c>
      <c r="E16104" s="35">
        <v>0.4375</v>
      </c>
      <c r="F16104" s="50">
        <f>IF(COUNTIF('リスト（不使用）'!$A$5:$A$6,単年カーブ!$A$1),"希望数量入力ください",'単年（2027年度）'!$E$12*単年カーブ!$R$3+'単年（2027年度）'!$E$12*(1-単年カーブ!$R$3)*単年カーブ!Q16104)</f>
        <v>0</v>
      </c>
      <c r="G16104" s="47">
        <f t="shared" si="1761"/>
        <v>0</v>
      </c>
      <c r="M16104">
        <f t="shared" si="1762"/>
        <v>3</v>
      </c>
      <c r="N16104">
        <f>IF(OR(WEEKDAY(A16104)=1,WEEKDAY(A16104)=7,COUNTIF('2027祝日等（不使用）'!$A$1:$A$20,単年カーブ!A16104)=1),0,1)</f>
        <v>1</v>
      </c>
      <c r="O16104">
        <f t="shared" si="1758"/>
        <v>21</v>
      </c>
      <c r="P16104">
        <f t="shared" si="1763"/>
        <v>1</v>
      </c>
      <c r="Q16104">
        <f t="shared" si="1764"/>
        <v>1</v>
      </c>
    </row>
    <row r="16105" spans="1:17" ht="19.5" x14ac:dyDescent="0.4">
      <c r="A16105" s="33">
        <f t="shared" si="1759"/>
        <v>46813</v>
      </c>
      <c r="B16105" s="27" t="str">
        <f t="shared" si="1760"/>
        <v>(水)</v>
      </c>
      <c r="C16105" s="34">
        <v>0.4375</v>
      </c>
      <c r="D16105" s="16" t="s">
        <v>18</v>
      </c>
      <c r="E16105" s="35">
        <v>0.45833333333333298</v>
      </c>
      <c r="F16105" s="50">
        <f>IF(COUNTIF('リスト（不使用）'!$A$5:$A$6,単年カーブ!$A$1),"希望数量入力ください",'単年（2027年度）'!$E$12*単年カーブ!$R$3+'単年（2027年度）'!$E$12*(1-単年カーブ!$R$3)*単年カーブ!Q16105)</f>
        <v>0</v>
      </c>
      <c r="G16105" s="47">
        <f t="shared" si="1761"/>
        <v>0</v>
      </c>
      <c r="M16105">
        <f t="shared" si="1762"/>
        <v>3</v>
      </c>
      <c r="N16105">
        <f>IF(OR(WEEKDAY(A16105)=1,WEEKDAY(A16105)=7,COUNTIF('2027祝日等（不使用）'!$A$1:$A$20,単年カーブ!A16105)=1),0,1)</f>
        <v>1</v>
      </c>
      <c r="O16105">
        <f t="shared" si="1758"/>
        <v>22</v>
      </c>
      <c r="P16105">
        <f t="shared" si="1763"/>
        <v>1</v>
      </c>
      <c r="Q16105">
        <f t="shared" si="1764"/>
        <v>1</v>
      </c>
    </row>
    <row r="16106" spans="1:17" ht="19.5" x14ac:dyDescent="0.4">
      <c r="A16106" s="33">
        <f t="shared" si="1759"/>
        <v>46813</v>
      </c>
      <c r="B16106" s="27" t="str">
        <f t="shared" si="1760"/>
        <v>(水)</v>
      </c>
      <c r="C16106" s="34">
        <v>0.45833333333333298</v>
      </c>
      <c r="D16106" s="16" t="s">
        <v>18</v>
      </c>
      <c r="E16106" s="35">
        <v>0.47916666666666702</v>
      </c>
      <c r="F16106" s="50">
        <f>IF(COUNTIF('リスト（不使用）'!$A$5:$A$6,単年カーブ!$A$1),"希望数量入力ください",'単年（2027年度）'!$E$12*単年カーブ!$R$3+'単年（2027年度）'!$E$12*(1-単年カーブ!$R$3)*単年カーブ!Q16106)</f>
        <v>0</v>
      </c>
      <c r="G16106" s="47">
        <f t="shared" si="1761"/>
        <v>0</v>
      </c>
      <c r="M16106">
        <f t="shared" si="1762"/>
        <v>3</v>
      </c>
      <c r="N16106">
        <f>IF(OR(WEEKDAY(A16106)=1,WEEKDAY(A16106)=7,COUNTIF('2027祝日等（不使用）'!$A$1:$A$20,単年カーブ!A16106)=1),0,1)</f>
        <v>1</v>
      </c>
      <c r="O16106">
        <f t="shared" si="1758"/>
        <v>23</v>
      </c>
      <c r="P16106">
        <f t="shared" si="1763"/>
        <v>1</v>
      </c>
      <c r="Q16106">
        <f t="shared" si="1764"/>
        <v>1</v>
      </c>
    </row>
    <row r="16107" spans="1:17" ht="19.5" x14ac:dyDescent="0.4">
      <c r="A16107" s="33">
        <f t="shared" si="1759"/>
        <v>46813</v>
      </c>
      <c r="B16107" s="27" t="str">
        <f t="shared" si="1760"/>
        <v>(水)</v>
      </c>
      <c r="C16107" s="34">
        <v>0.47916666666666702</v>
      </c>
      <c r="D16107" s="16" t="s">
        <v>18</v>
      </c>
      <c r="E16107" s="35">
        <v>0.5</v>
      </c>
      <c r="F16107" s="50">
        <f>IF(COUNTIF('リスト（不使用）'!$A$5:$A$6,単年カーブ!$A$1),"希望数量入力ください",'単年（2027年度）'!$E$12*単年カーブ!$R$3+'単年（2027年度）'!$E$12*(1-単年カーブ!$R$3)*単年カーブ!Q16107)</f>
        <v>0</v>
      </c>
      <c r="G16107" s="47">
        <f t="shared" si="1761"/>
        <v>0</v>
      </c>
      <c r="M16107">
        <f t="shared" si="1762"/>
        <v>3</v>
      </c>
      <c r="N16107">
        <f>IF(OR(WEEKDAY(A16107)=1,WEEKDAY(A16107)=7,COUNTIF('2027祝日等（不使用）'!$A$1:$A$20,単年カーブ!A16107)=1),0,1)</f>
        <v>1</v>
      </c>
      <c r="O16107">
        <f t="shared" si="1758"/>
        <v>24</v>
      </c>
      <c r="P16107">
        <f t="shared" si="1763"/>
        <v>1</v>
      </c>
      <c r="Q16107">
        <f t="shared" si="1764"/>
        <v>1</v>
      </c>
    </row>
    <row r="16108" spans="1:17" ht="19.5" x14ac:dyDescent="0.4">
      <c r="A16108" s="33">
        <f t="shared" si="1759"/>
        <v>46813</v>
      </c>
      <c r="B16108" s="27" t="str">
        <f t="shared" si="1760"/>
        <v>(水)</v>
      </c>
      <c r="C16108" s="34">
        <v>0.5</v>
      </c>
      <c r="D16108" s="16" t="s">
        <v>18</v>
      </c>
      <c r="E16108" s="35">
        <v>0.52083333333333304</v>
      </c>
      <c r="F16108" s="50">
        <f>IF(COUNTIF('リスト（不使用）'!$A$5:$A$6,単年カーブ!$A$1),"希望数量入力ください",'単年（2027年度）'!$E$12*単年カーブ!$R$3+'単年（2027年度）'!$E$12*(1-単年カーブ!$R$3)*単年カーブ!Q16108)</f>
        <v>0</v>
      </c>
      <c r="G16108" s="47">
        <f t="shared" si="1761"/>
        <v>0</v>
      </c>
      <c r="M16108">
        <f t="shared" si="1762"/>
        <v>3</v>
      </c>
      <c r="N16108">
        <f>IF(OR(WEEKDAY(A16108)=1,WEEKDAY(A16108)=7,COUNTIF('2027祝日等（不使用）'!$A$1:$A$20,単年カーブ!A16108)=1),0,1)</f>
        <v>1</v>
      </c>
      <c r="O16108">
        <f t="shared" si="1758"/>
        <v>25</v>
      </c>
      <c r="P16108">
        <f t="shared" si="1763"/>
        <v>1</v>
      </c>
      <c r="Q16108">
        <f t="shared" si="1764"/>
        <v>1</v>
      </c>
    </row>
    <row r="16109" spans="1:17" ht="19.5" x14ac:dyDescent="0.4">
      <c r="A16109" s="33">
        <f t="shared" si="1759"/>
        <v>46813</v>
      </c>
      <c r="B16109" s="27" t="str">
        <f t="shared" si="1760"/>
        <v>(水)</v>
      </c>
      <c r="C16109" s="34">
        <v>0.52083333333333304</v>
      </c>
      <c r="D16109" s="16" t="s">
        <v>18</v>
      </c>
      <c r="E16109" s="35">
        <v>0.54166666666666696</v>
      </c>
      <c r="F16109" s="50">
        <f>IF(COUNTIF('リスト（不使用）'!$A$5:$A$6,単年カーブ!$A$1),"希望数量入力ください",'単年（2027年度）'!$E$12*単年カーブ!$R$3+'単年（2027年度）'!$E$12*(1-単年カーブ!$R$3)*単年カーブ!Q16109)</f>
        <v>0</v>
      </c>
      <c r="G16109" s="47">
        <f t="shared" si="1761"/>
        <v>0</v>
      </c>
      <c r="M16109">
        <f t="shared" si="1762"/>
        <v>3</v>
      </c>
      <c r="N16109">
        <f>IF(OR(WEEKDAY(A16109)=1,WEEKDAY(A16109)=7,COUNTIF('2027祝日等（不使用）'!$A$1:$A$20,単年カーブ!A16109)=1),0,1)</f>
        <v>1</v>
      </c>
      <c r="O16109">
        <f t="shared" si="1758"/>
        <v>26</v>
      </c>
      <c r="P16109">
        <f t="shared" si="1763"/>
        <v>1</v>
      </c>
      <c r="Q16109">
        <f t="shared" si="1764"/>
        <v>1</v>
      </c>
    </row>
    <row r="16110" spans="1:17" ht="19.5" x14ac:dyDescent="0.4">
      <c r="A16110" s="33">
        <f t="shared" si="1759"/>
        <v>46813</v>
      </c>
      <c r="B16110" s="27" t="str">
        <f t="shared" si="1760"/>
        <v>(水)</v>
      </c>
      <c r="C16110" s="34">
        <v>0.54166666666666696</v>
      </c>
      <c r="D16110" s="16" t="s">
        <v>18</v>
      </c>
      <c r="E16110" s="35">
        <v>0.5625</v>
      </c>
      <c r="F16110" s="50">
        <f>IF(COUNTIF('リスト（不使用）'!$A$5:$A$6,単年カーブ!$A$1),"希望数量入力ください",'単年（2027年度）'!$E$12*単年カーブ!$R$3+'単年（2027年度）'!$E$12*(1-単年カーブ!$R$3)*単年カーブ!Q16110)</f>
        <v>0</v>
      </c>
      <c r="G16110" s="47">
        <f t="shared" si="1761"/>
        <v>0</v>
      </c>
      <c r="M16110">
        <f t="shared" si="1762"/>
        <v>3</v>
      </c>
      <c r="N16110">
        <f>IF(OR(WEEKDAY(A16110)=1,WEEKDAY(A16110)=7,COUNTIF('2027祝日等（不使用）'!$A$1:$A$20,単年カーブ!A16110)=1),0,1)</f>
        <v>1</v>
      </c>
      <c r="O16110">
        <f t="shared" si="1758"/>
        <v>27</v>
      </c>
      <c r="P16110">
        <f t="shared" si="1763"/>
        <v>1</v>
      </c>
      <c r="Q16110">
        <f t="shared" si="1764"/>
        <v>1</v>
      </c>
    </row>
    <row r="16111" spans="1:17" ht="19.5" x14ac:dyDescent="0.4">
      <c r="A16111" s="33">
        <f t="shared" si="1759"/>
        <v>46813</v>
      </c>
      <c r="B16111" s="27" t="str">
        <f t="shared" si="1760"/>
        <v>(水)</v>
      </c>
      <c r="C16111" s="34">
        <v>0.5625</v>
      </c>
      <c r="D16111" s="16" t="s">
        <v>18</v>
      </c>
      <c r="E16111" s="35">
        <v>0.58333333333333304</v>
      </c>
      <c r="F16111" s="50">
        <f>IF(COUNTIF('リスト（不使用）'!$A$5:$A$6,単年カーブ!$A$1),"希望数量入力ください",'単年（2027年度）'!$E$12*単年カーブ!$R$3+'単年（2027年度）'!$E$12*(1-単年カーブ!$R$3)*単年カーブ!Q16111)</f>
        <v>0</v>
      </c>
      <c r="G16111" s="47">
        <f t="shared" si="1761"/>
        <v>0</v>
      </c>
      <c r="M16111">
        <f t="shared" si="1762"/>
        <v>3</v>
      </c>
      <c r="N16111">
        <f>IF(OR(WEEKDAY(A16111)=1,WEEKDAY(A16111)=7,COUNTIF('2027祝日等（不使用）'!$A$1:$A$20,単年カーブ!A16111)=1),0,1)</f>
        <v>1</v>
      </c>
      <c r="O16111">
        <f t="shared" si="1758"/>
        <v>28</v>
      </c>
      <c r="P16111">
        <f t="shared" si="1763"/>
        <v>1</v>
      </c>
      <c r="Q16111">
        <f t="shared" si="1764"/>
        <v>1</v>
      </c>
    </row>
    <row r="16112" spans="1:17" ht="19.5" x14ac:dyDescent="0.4">
      <c r="A16112" s="33">
        <f t="shared" si="1759"/>
        <v>46813</v>
      </c>
      <c r="B16112" s="27" t="str">
        <f t="shared" si="1760"/>
        <v>(水)</v>
      </c>
      <c r="C16112" s="34">
        <v>0.58333333333333304</v>
      </c>
      <c r="D16112" s="16" t="s">
        <v>18</v>
      </c>
      <c r="E16112" s="35">
        <v>0.60416666666666696</v>
      </c>
      <c r="F16112" s="50">
        <f>IF(COUNTIF('リスト（不使用）'!$A$5:$A$6,単年カーブ!$A$1),"希望数量入力ください",'単年（2027年度）'!$E$12*単年カーブ!$R$3+'単年（2027年度）'!$E$12*(1-単年カーブ!$R$3)*単年カーブ!Q16112)</f>
        <v>0</v>
      </c>
      <c r="G16112" s="47">
        <f t="shared" si="1761"/>
        <v>0</v>
      </c>
      <c r="M16112">
        <f t="shared" si="1762"/>
        <v>3</v>
      </c>
      <c r="N16112">
        <f>IF(OR(WEEKDAY(A16112)=1,WEEKDAY(A16112)=7,COUNTIF('2027祝日等（不使用）'!$A$1:$A$20,単年カーブ!A16112)=1),0,1)</f>
        <v>1</v>
      </c>
      <c r="O16112">
        <f t="shared" si="1758"/>
        <v>29</v>
      </c>
      <c r="P16112">
        <f t="shared" si="1763"/>
        <v>1</v>
      </c>
      <c r="Q16112">
        <f t="shared" si="1764"/>
        <v>1</v>
      </c>
    </row>
    <row r="16113" spans="1:17" ht="19.5" x14ac:dyDescent="0.4">
      <c r="A16113" s="33">
        <f t="shared" si="1759"/>
        <v>46813</v>
      </c>
      <c r="B16113" s="27" t="str">
        <f t="shared" si="1760"/>
        <v>(水)</v>
      </c>
      <c r="C16113" s="34">
        <v>0.60416666666666696</v>
      </c>
      <c r="D16113" s="16" t="s">
        <v>18</v>
      </c>
      <c r="E16113" s="35">
        <v>0.625</v>
      </c>
      <c r="F16113" s="50">
        <f>IF(COUNTIF('リスト（不使用）'!$A$5:$A$6,単年カーブ!$A$1),"希望数量入力ください",'単年（2027年度）'!$E$12*単年カーブ!$R$3+'単年（2027年度）'!$E$12*(1-単年カーブ!$R$3)*単年カーブ!Q16113)</f>
        <v>0</v>
      </c>
      <c r="G16113" s="47">
        <f t="shared" si="1761"/>
        <v>0</v>
      </c>
      <c r="M16113">
        <f t="shared" si="1762"/>
        <v>3</v>
      </c>
      <c r="N16113">
        <f>IF(OR(WEEKDAY(A16113)=1,WEEKDAY(A16113)=7,COUNTIF('2027祝日等（不使用）'!$A$1:$A$20,単年カーブ!A16113)=1),0,1)</f>
        <v>1</v>
      </c>
      <c r="O16113">
        <f t="shared" si="1758"/>
        <v>30</v>
      </c>
      <c r="P16113">
        <f t="shared" si="1763"/>
        <v>1</v>
      </c>
      <c r="Q16113">
        <f t="shared" si="1764"/>
        <v>1</v>
      </c>
    </row>
    <row r="16114" spans="1:17" ht="19.5" x14ac:dyDescent="0.4">
      <c r="A16114" s="33">
        <f t="shared" si="1759"/>
        <v>46813</v>
      </c>
      <c r="B16114" s="27" t="str">
        <f t="shared" si="1760"/>
        <v>(水)</v>
      </c>
      <c r="C16114" s="34">
        <v>0.625</v>
      </c>
      <c r="D16114" s="16" t="s">
        <v>18</v>
      </c>
      <c r="E16114" s="35">
        <v>0.64583333333333304</v>
      </c>
      <c r="F16114" s="50">
        <f>IF(COUNTIF('リスト（不使用）'!$A$5:$A$6,単年カーブ!$A$1),"希望数量入力ください",'単年（2027年度）'!$E$12*単年カーブ!$R$3+'単年（2027年度）'!$E$12*(1-単年カーブ!$R$3)*単年カーブ!Q16114)</f>
        <v>0</v>
      </c>
      <c r="G16114" s="47">
        <f t="shared" si="1761"/>
        <v>0</v>
      </c>
      <c r="M16114">
        <f t="shared" si="1762"/>
        <v>3</v>
      </c>
      <c r="N16114">
        <f>IF(OR(WEEKDAY(A16114)=1,WEEKDAY(A16114)=7,COUNTIF('2027祝日等（不使用）'!$A$1:$A$20,単年カーブ!A16114)=1),0,1)</f>
        <v>1</v>
      </c>
      <c r="O16114">
        <f t="shared" si="1758"/>
        <v>31</v>
      </c>
      <c r="P16114">
        <f t="shared" si="1763"/>
        <v>1</v>
      </c>
      <c r="Q16114">
        <f t="shared" si="1764"/>
        <v>1</v>
      </c>
    </row>
    <row r="16115" spans="1:17" ht="19.5" x14ac:dyDescent="0.4">
      <c r="A16115" s="33">
        <f t="shared" si="1759"/>
        <v>46813</v>
      </c>
      <c r="B16115" s="27" t="str">
        <f t="shared" si="1760"/>
        <v>(水)</v>
      </c>
      <c r="C16115" s="34">
        <v>0.64583333333333304</v>
      </c>
      <c r="D16115" s="16" t="s">
        <v>18</v>
      </c>
      <c r="E16115" s="35">
        <v>0.66666666666666696</v>
      </c>
      <c r="F16115" s="50">
        <f>IF(COUNTIF('リスト（不使用）'!$A$5:$A$6,単年カーブ!$A$1),"希望数量入力ください",'単年（2027年度）'!$E$12*単年カーブ!$R$3+'単年（2027年度）'!$E$12*(1-単年カーブ!$R$3)*単年カーブ!Q16115)</f>
        <v>0</v>
      </c>
      <c r="G16115" s="47">
        <f t="shared" si="1761"/>
        <v>0</v>
      </c>
      <c r="M16115">
        <f t="shared" si="1762"/>
        <v>3</v>
      </c>
      <c r="N16115">
        <f>IF(OR(WEEKDAY(A16115)=1,WEEKDAY(A16115)=7,COUNTIF('2027祝日等（不使用）'!$A$1:$A$20,単年カーブ!A16115)=1),0,1)</f>
        <v>1</v>
      </c>
      <c r="O16115">
        <f t="shared" si="1758"/>
        <v>32</v>
      </c>
      <c r="P16115">
        <f t="shared" si="1763"/>
        <v>1</v>
      </c>
      <c r="Q16115">
        <f t="shared" si="1764"/>
        <v>1</v>
      </c>
    </row>
    <row r="16116" spans="1:17" ht="19.5" x14ac:dyDescent="0.4">
      <c r="A16116" s="33">
        <f t="shared" si="1759"/>
        <v>46813</v>
      </c>
      <c r="B16116" s="27" t="str">
        <f t="shared" si="1760"/>
        <v>(水)</v>
      </c>
      <c r="C16116" s="34">
        <v>0.66666666666666696</v>
      </c>
      <c r="D16116" s="16" t="s">
        <v>18</v>
      </c>
      <c r="E16116" s="35">
        <v>0.6875</v>
      </c>
      <c r="F16116" s="50">
        <f>IF(COUNTIF('リスト（不使用）'!$A$5:$A$6,単年カーブ!$A$1),"希望数量入力ください",'単年（2027年度）'!$E$12*単年カーブ!$R$3+'単年（2027年度）'!$E$12*(1-単年カーブ!$R$3)*単年カーブ!Q16116)</f>
        <v>0</v>
      </c>
      <c r="G16116" s="47">
        <f t="shared" si="1761"/>
        <v>0</v>
      </c>
      <c r="M16116">
        <f t="shared" si="1762"/>
        <v>3</v>
      </c>
      <c r="N16116">
        <f>IF(OR(WEEKDAY(A16116)=1,WEEKDAY(A16116)=7,COUNTIF('2027祝日等（不使用）'!$A$1:$A$20,単年カーブ!A16116)=1),0,1)</f>
        <v>1</v>
      </c>
      <c r="O16116">
        <f t="shared" ref="O16116:O16179" si="1765">O16068</f>
        <v>33</v>
      </c>
      <c r="P16116">
        <f t="shared" si="1763"/>
        <v>1</v>
      </c>
      <c r="Q16116">
        <f t="shared" si="1764"/>
        <v>1</v>
      </c>
    </row>
    <row r="16117" spans="1:17" ht="19.5" x14ac:dyDescent="0.4">
      <c r="A16117" s="33">
        <f t="shared" si="1759"/>
        <v>46813</v>
      </c>
      <c r="B16117" s="27" t="str">
        <f t="shared" si="1760"/>
        <v>(水)</v>
      </c>
      <c r="C16117" s="34">
        <v>0.6875</v>
      </c>
      <c r="D16117" s="16" t="s">
        <v>18</v>
      </c>
      <c r="E16117" s="35">
        <v>0.70833333333333304</v>
      </c>
      <c r="F16117" s="50">
        <f>IF(COUNTIF('リスト（不使用）'!$A$5:$A$6,単年カーブ!$A$1),"希望数量入力ください",'単年（2027年度）'!$E$12*単年カーブ!$R$3+'単年（2027年度）'!$E$12*(1-単年カーブ!$R$3)*単年カーブ!Q16117)</f>
        <v>0</v>
      </c>
      <c r="G16117" s="47">
        <f t="shared" si="1761"/>
        <v>0</v>
      </c>
      <c r="M16117">
        <f t="shared" si="1762"/>
        <v>3</v>
      </c>
      <c r="N16117">
        <f>IF(OR(WEEKDAY(A16117)=1,WEEKDAY(A16117)=7,COUNTIF('2027祝日等（不使用）'!$A$1:$A$20,単年カーブ!A16117)=1),0,1)</f>
        <v>1</v>
      </c>
      <c r="O16117">
        <f t="shared" si="1765"/>
        <v>34</v>
      </c>
      <c r="P16117">
        <f t="shared" si="1763"/>
        <v>1</v>
      </c>
      <c r="Q16117">
        <f t="shared" si="1764"/>
        <v>1</v>
      </c>
    </row>
    <row r="16118" spans="1:17" ht="19.5" x14ac:dyDescent="0.4">
      <c r="A16118" s="33">
        <f t="shared" si="1759"/>
        <v>46813</v>
      </c>
      <c r="B16118" s="27" t="str">
        <f t="shared" si="1760"/>
        <v>(水)</v>
      </c>
      <c r="C16118" s="34">
        <v>0.70833333333333304</v>
      </c>
      <c r="D16118" s="16" t="s">
        <v>18</v>
      </c>
      <c r="E16118" s="35">
        <v>0.72916666666666696</v>
      </c>
      <c r="F16118" s="50">
        <f>IF(COUNTIF('リスト（不使用）'!$A$5:$A$6,単年カーブ!$A$1),"希望数量入力ください",'単年（2027年度）'!$E$12*単年カーブ!$R$3+'単年（2027年度）'!$E$12*(1-単年カーブ!$R$3)*単年カーブ!Q16118)</f>
        <v>0</v>
      </c>
      <c r="G16118" s="47">
        <f t="shared" si="1761"/>
        <v>0</v>
      </c>
      <c r="M16118">
        <f t="shared" si="1762"/>
        <v>3</v>
      </c>
      <c r="N16118">
        <f>IF(OR(WEEKDAY(A16118)=1,WEEKDAY(A16118)=7,COUNTIF('2027祝日等（不使用）'!$A$1:$A$20,単年カーブ!A16118)=1),0,1)</f>
        <v>1</v>
      </c>
      <c r="O16118">
        <f t="shared" si="1765"/>
        <v>35</v>
      </c>
      <c r="P16118">
        <f t="shared" si="1763"/>
        <v>1</v>
      </c>
      <c r="Q16118">
        <f t="shared" si="1764"/>
        <v>1</v>
      </c>
    </row>
    <row r="16119" spans="1:17" ht="19.5" x14ac:dyDescent="0.4">
      <c r="A16119" s="33">
        <f t="shared" si="1759"/>
        <v>46813</v>
      </c>
      <c r="B16119" s="27" t="str">
        <f t="shared" si="1760"/>
        <v>(水)</v>
      </c>
      <c r="C16119" s="34">
        <v>0.72916666666666696</v>
      </c>
      <c r="D16119" s="16" t="s">
        <v>18</v>
      </c>
      <c r="E16119" s="35">
        <v>0.75</v>
      </c>
      <c r="F16119" s="50">
        <f>IF(COUNTIF('リスト（不使用）'!$A$5:$A$6,単年カーブ!$A$1),"希望数量入力ください",'単年（2027年度）'!$E$12*単年カーブ!$R$3+'単年（2027年度）'!$E$12*(1-単年カーブ!$R$3)*単年カーブ!Q16119)</f>
        <v>0</v>
      </c>
      <c r="G16119" s="47">
        <f t="shared" si="1761"/>
        <v>0</v>
      </c>
      <c r="M16119">
        <f t="shared" si="1762"/>
        <v>3</v>
      </c>
      <c r="N16119">
        <f>IF(OR(WEEKDAY(A16119)=1,WEEKDAY(A16119)=7,COUNTIF('2027祝日等（不使用）'!$A$1:$A$20,単年カーブ!A16119)=1),0,1)</f>
        <v>1</v>
      </c>
      <c r="O16119">
        <f t="shared" si="1765"/>
        <v>36</v>
      </c>
      <c r="P16119">
        <f t="shared" si="1763"/>
        <v>1</v>
      </c>
      <c r="Q16119">
        <f t="shared" si="1764"/>
        <v>1</v>
      </c>
    </row>
    <row r="16120" spans="1:17" ht="19.5" x14ac:dyDescent="0.4">
      <c r="A16120" s="33">
        <f t="shared" si="1759"/>
        <v>46813</v>
      </c>
      <c r="B16120" s="27" t="str">
        <f t="shared" si="1760"/>
        <v>(水)</v>
      </c>
      <c r="C16120" s="34">
        <v>0.75</v>
      </c>
      <c r="D16120" s="16" t="s">
        <v>18</v>
      </c>
      <c r="E16120" s="35">
        <v>0.77083333333333304</v>
      </c>
      <c r="F16120" s="50">
        <f>IF(COUNTIF('リスト（不使用）'!$A$5:$A$6,単年カーブ!$A$1),"希望数量入力ください",'単年（2027年度）'!$E$12*単年カーブ!$R$3+'単年（2027年度）'!$E$12*(1-単年カーブ!$R$3)*単年カーブ!Q16120)</f>
        <v>0</v>
      </c>
      <c r="G16120" s="47">
        <f t="shared" si="1761"/>
        <v>0</v>
      </c>
      <c r="M16120">
        <f t="shared" si="1762"/>
        <v>3</v>
      </c>
      <c r="N16120">
        <f>IF(OR(WEEKDAY(A16120)=1,WEEKDAY(A16120)=7,COUNTIF('2027祝日等（不使用）'!$A$1:$A$20,単年カーブ!A16120)=1),0,1)</f>
        <v>1</v>
      </c>
      <c r="O16120">
        <f t="shared" si="1765"/>
        <v>37</v>
      </c>
      <c r="P16120">
        <f t="shared" si="1763"/>
        <v>1</v>
      </c>
      <c r="Q16120">
        <f t="shared" si="1764"/>
        <v>1</v>
      </c>
    </row>
    <row r="16121" spans="1:17" ht="19.5" x14ac:dyDescent="0.4">
      <c r="A16121" s="33">
        <f t="shared" si="1759"/>
        <v>46813</v>
      </c>
      <c r="B16121" s="27" t="str">
        <f t="shared" si="1760"/>
        <v>(水)</v>
      </c>
      <c r="C16121" s="34">
        <v>0.77083333333333304</v>
      </c>
      <c r="D16121" s="16" t="s">
        <v>18</v>
      </c>
      <c r="E16121" s="35">
        <v>0.79166666666666696</v>
      </c>
      <c r="F16121" s="50">
        <f>IF(COUNTIF('リスト（不使用）'!$A$5:$A$6,単年カーブ!$A$1),"希望数量入力ください",'単年（2027年度）'!$E$12*単年カーブ!$R$3+'単年（2027年度）'!$E$12*(1-単年カーブ!$R$3)*単年カーブ!Q16121)</f>
        <v>0</v>
      </c>
      <c r="G16121" s="47">
        <f t="shared" si="1761"/>
        <v>0</v>
      </c>
      <c r="M16121">
        <f t="shared" si="1762"/>
        <v>3</v>
      </c>
      <c r="N16121">
        <f>IF(OR(WEEKDAY(A16121)=1,WEEKDAY(A16121)=7,COUNTIF('2027祝日等（不使用）'!$A$1:$A$20,単年カーブ!A16121)=1),0,1)</f>
        <v>1</v>
      </c>
      <c r="O16121">
        <f t="shared" si="1765"/>
        <v>38</v>
      </c>
      <c r="P16121">
        <f t="shared" si="1763"/>
        <v>1</v>
      </c>
      <c r="Q16121">
        <f t="shared" si="1764"/>
        <v>1</v>
      </c>
    </row>
    <row r="16122" spans="1:17" ht="19.5" x14ac:dyDescent="0.4">
      <c r="A16122" s="33">
        <f t="shared" ref="A16122:A16185" si="1766">A16074+1</f>
        <v>46813</v>
      </c>
      <c r="B16122" s="27" t="str">
        <f t="shared" si="1760"/>
        <v>(水)</v>
      </c>
      <c r="C16122" s="34">
        <v>0.79166666666666696</v>
      </c>
      <c r="D16122" s="16" t="s">
        <v>18</v>
      </c>
      <c r="E16122" s="35">
        <v>0.8125</v>
      </c>
      <c r="F16122" s="50">
        <f>IF(COUNTIF('リスト（不使用）'!$A$5:$A$6,単年カーブ!$A$1),"希望数量入力ください",'単年（2027年度）'!$E$12*単年カーブ!$R$3+'単年（2027年度）'!$E$12*(1-単年カーブ!$R$3)*単年カーブ!Q16122)</f>
        <v>0</v>
      </c>
      <c r="G16122" s="47">
        <f t="shared" si="1761"/>
        <v>0</v>
      </c>
      <c r="M16122">
        <f t="shared" si="1762"/>
        <v>3</v>
      </c>
      <c r="N16122">
        <f>IF(OR(WEEKDAY(A16122)=1,WEEKDAY(A16122)=7,COUNTIF('2027祝日等（不使用）'!$A$1:$A$20,単年カーブ!A16122)=1),0,1)</f>
        <v>1</v>
      </c>
      <c r="O16122">
        <f t="shared" si="1765"/>
        <v>39</v>
      </c>
      <c r="P16122">
        <f t="shared" si="1763"/>
        <v>1</v>
      </c>
      <c r="Q16122">
        <f t="shared" si="1764"/>
        <v>1</v>
      </c>
    </row>
    <row r="16123" spans="1:17" ht="19.5" x14ac:dyDescent="0.4">
      <c r="A16123" s="33">
        <f t="shared" si="1766"/>
        <v>46813</v>
      </c>
      <c r="B16123" s="27" t="str">
        <f t="shared" si="1760"/>
        <v>(水)</v>
      </c>
      <c r="C16123" s="34">
        <v>0.8125</v>
      </c>
      <c r="D16123" s="16" t="s">
        <v>18</v>
      </c>
      <c r="E16123" s="35">
        <v>0.83333333333333304</v>
      </c>
      <c r="F16123" s="50">
        <f>IF(COUNTIF('リスト（不使用）'!$A$5:$A$6,単年カーブ!$A$1),"希望数量入力ください",'単年（2027年度）'!$E$12*単年カーブ!$R$3+'単年（2027年度）'!$E$12*(1-単年カーブ!$R$3)*単年カーブ!Q16123)</f>
        <v>0</v>
      </c>
      <c r="G16123" s="47">
        <f t="shared" si="1761"/>
        <v>0</v>
      </c>
      <c r="M16123">
        <f t="shared" si="1762"/>
        <v>3</v>
      </c>
      <c r="N16123">
        <f>IF(OR(WEEKDAY(A16123)=1,WEEKDAY(A16123)=7,COUNTIF('2027祝日等（不使用）'!$A$1:$A$20,単年カーブ!A16123)=1),0,1)</f>
        <v>1</v>
      </c>
      <c r="O16123">
        <f t="shared" si="1765"/>
        <v>40</v>
      </c>
      <c r="P16123">
        <f t="shared" si="1763"/>
        <v>1</v>
      </c>
      <c r="Q16123">
        <f t="shared" si="1764"/>
        <v>1</v>
      </c>
    </row>
    <row r="16124" spans="1:17" ht="19.5" x14ac:dyDescent="0.4">
      <c r="A16124" s="33">
        <f t="shared" si="1766"/>
        <v>46813</v>
      </c>
      <c r="B16124" s="27" t="str">
        <f t="shared" si="1760"/>
        <v>(水)</v>
      </c>
      <c r="C16124" s="34">
        <v>0.83333333333333304</v>
      </c>
      <c r="D16124" s="16" t="s">
        <v>18</v>
      </c>
      <c r="E16124" s="35">
        <v>0.85416666666666696</v>
      </c>
      <c r="F16124" s="50">
        <f>IF(COUNTIF('リスト（不使用）'!$A$5:$A$6,単年カーブ!$A$1),"希望数量入力ください",'単年（2027年度）'!$E$12*単年カーブ!$R$3+'単年（2027年度）'!$E$12*(1-単年カーブ!$R$3)*単年カーブ!Q16124)</f>
        <v>0</v>
      </c>
      <c r="G16124" s="47">
        <f t="shared" si="1761"/>
        <v>0</v>
      </c>
      <c r="M16124">
        <f t="shared" si="1762"/>
        <v>3</v>
      </c>
      <c r="N16124">
        <f>IF(OR(WEEKDAY(A16124)=1,WEEKDAY(A16124)=7,COUNTIF('2027祝日等（不使用）'!$A$1:$A$20,単年カーブ!A16124)=1),0,1)</f>
        <v>1</v>
      </c>
      <c r="O16124">
        <f t="shared" si="1765"/>
        <v>41</v>
      </c>
      <c r="P16124">
        <f t="shared" si="1763"/>
        <v>0</v>
      </c>
      <c r="Q16124">
        <f t="shared" si="1764"/>
        <v>0</v>
      </c>
    </row>
    <row r="16125" spans="1:17" ht="19.5" x14ac:dyDescent="0.4">
      <c r="A16125" s="33">
        <f t="shared" si="1766"/>
        <v>46813</v>
      </c>
      <c r="B16125" s="27" t="str">
        <f t="shared" si="1760"/>
        <v>(水)</v>
      </c>
      <c r="C16125" s="34">
        <v>0.85416666666666696</v>
      </c>
      <c r="D16125" s="16" t="s">
        <v>18</v>
      </c>
      <c r="E16125" s="35">
        <v>0.875</v>
      </c>
      <c r="F16125" s="50">
        <f>IF(COUNTIF('リスト（不使用）'!$A$5:$A$6,単年カーブ!$A$1),"希望数量入力ください",'単年（2027年度）'!$E$12*単年カーブ!$R$3+'単年（2027年度）'!$E$12*(1-単年カーブ!$R$3)*単年カーブ!Q16125)</f>
        <v>0</v>
      </c>
      <c r="G16125" s="47">
        <f t="shared" si="1761"/>
        <v>0</v>
      </c>
      <c r="M16125">
        <f t="shared" si="1762"/>
        <v>3</v>
      </c>
      <c r="N16125">
        <f>IF(OR(WEEKDAY(A16125)=1,WEEKDAY(A16125)=7,COUNTIF('2027祝日等（不使用）'!$A$1:$A$20,単年カーブ!A16125)=1),0,1)</f>
        <v>1</v>
      </c>
      <c r="O16125">
        <f t="shared" si="1765"/>
        <v>42</v>
      </c>
      <c r="P16125">
        <f t="shared" si="1763"/>
        <v>0</v>
      </c>
      <c r="Q16125">
        <f t="shared" si="1764"/>
        <v>0</v>
      </c>
    </row>
    <row r="16126" spans="1:17" ht="19.5" x14ac:dyDescent="0.4">
      <c r="A16126" s="33">
        <f t="shared" si="1766"/>
        <v>46813</v>
      </c>
      <c r="B16126" s="27" t="str">
        <f t="shared" si="1760"/>
        <v>(水)</v>
      </c>
      <c r="C16126" s="34">
        <v>0.875</v>
      </c>
      <c r="D16126" s="16" t="s">
        <v>18</v>
      </c>
      <c r="E16126" s="35">
        <v>0.89583333333333304</v>
      </c>
      <c r="F16126" s="50">
        <f>IF(COUNTIF('リスト（不使用）'!$A$5:$A$6,単年カーブ!$A$1),"希望数量入力ください",'単年（2027年度）'!$E$12*単年カーブ!$R$3+'単年（2027年度）'!$E$12*(1-単年カーブ!$R$3)*単年カーブ!Q16126)</f>
        <v>0</v>
      </c>
      <c r="G16126" s="47">
        <f t="shared" si="1761"/>
        <v>0</v>
      </c>
      <c r="M16126">
        <f t="shared" si="1762"/>
        <v>3</v>
      </c>
      <c r="N16126">
        <f>IF(OR(WEEKDAY(A16126)=1,WEEKDAY(A16126)=7,COUNTIF('2027祝日等（不使用）'!$A$1:$A$20,単年カーブ!A16126)=1),0,1)</f>
        <v>1</v>
      </c>
      <c r="O16126">
        <f t="shared" si="1765"/>
        <v>43</v>
      </c>
      <c r="P16126">
        <f t="shared" si="1763"/>
        <v>0</v>
      </c>
      <c r="Q16126">
        <f t="shared" si="1764"/>
        <v>0</v>
      </c>
    </row>
    <row r="16127" spans="1:17" ht="19.5" x14ac:dyDescent="0.4">
      <c r="A16127" s="33">
        <f t="shared" si="1766"/>
        <v>46813</v>
      </c>
      <c r="B16127" s="27" t="str">
        <f t="shared" si="1760"/>
        <v>(水)</v>
      </c>
      <c r="C16127" s="34">
        <v>0.89583333333333304</v>
      </c>
      <c r="D16127" s="16" t="s">
        <v>18</v>
      </c>
      <c r="E16127" s="35">
        <v>0.91666666666666696</v>
      </c>
      <c r="F16127" s="50">
        <f>IF(COUNTIF('リスト（不使用）'!$A$5:$A$6,単年カーブ!$A$1),"希望数量入力ください",'単年（2027年度）'!$E$12*単年カーブ!$R$3+'単年（2027年度）'!$E$12*(1-単年カーブ!$R$3)*単年カーブ!Q16127)</f>
        <v>0</v>
      </c>
      <c r="G16127" s="47">
        <f t="shared" si="1761"/>
        <v>0</v>
      </c>
      <c r="M16127">
        <f t="shared" si="1762"/>
        <v>3</v>
      </c>
      <c r="N16127">
        <f>IF(OR(WEEKDAY(A16127)=1,WEEKDAY(A16127)=7,COUNTIF('2027祝日等（不使用）'!$A$1:$A$20,単年カーブ!A16127)=1),0,1)</f>
        <v>1</v>
      </c>
      <c r="O16127">
        <f t="shared" si="1765"/>
        <v>44</v>
      </c>
      <c r="P16127">
        <f t="shared" si="1763"/>
        <v>0</v>
      </c>
      <c r="Q16127">
        <f t="shared" si="1764"/>
        <v>0</v>
      </c>
    </row>
    <row r="16128" spans="1:17" ht="19.5" x14ac:dyDescent="0.4">
      <c r="A16128" s="33">
        <f t="shared" si="1766"/>
        <v>46813</v>
      </c>
      <c r="B16128" s="27" t="str">
        <f t="shared" si="1760"/>
        <v>(水)</v>
      </c>
      <c r="C16128" s="34">
        <v>0.91666666666666696</v>
      </c>
      <c r="D16128" s="16" t="s">
        <v>18</v>
      </c>
      <c r="E16128" s="35">
        <v>0.9375</v>
      </c>
      <c r="F16128" s="50">
        <f>IF(COUNTIF('リスト（不使用）'!$A$5:$A$6,単年カーブ!$A$1),"希望数量入力ください",'単年（2027年度）'!$E$12*単年カーブ!$R$3+'単年（2027年度）'!$E$12*(1-単年カーブ!$R$3)*単年カーブ!Q16128)</f>
        <v>0</v>
      </c>
      <c r="G16128" s="47">
        <f t="shared" si="1761"/>
        <v>0</v>
      </c>
      <c r="M16128">
        <f t="shared" si="1762"/>
        <v>3</v>
      </c>
      <c r="N16128">
        <f>IF(OR(WEEKDAY(A16128)=1,WEEKDAY(A16128)=7,COUNTIF('2027祝日等（不使用）'!$A$1:$A$20,単年カーブ!A16128)=1),0,1)</f>
        <v>1</v>
      </c>
      <c r="O16128">
        <f t="shared" si="1765"/>
        <v>45</v>
      </c>
      <c r="P16128">
        <f t="shared" si="1763"/>
        <v>0</v>
      </c>
      <c r="Q16128">
        <f t="shared" si="1764"/>
        <v>0</v>
      </c>
    </row>
    <row r="16129" spans="1:17" ht="19.5" x14ac:dyDescent="0.4">
      <c r="A16129" s="33">
        <f t="shared" si="1766"/>
        <v>46813</v>
      </c>
      <c r="B16129" s="27" t="str">
        <f t="shared" si="1760"/>
        <v>(水)</v>
      </c>
      <c r="C16129" s="34">
        <v>0.9375</v>
      </c>
      <c r="D16129" s="16" t="s">
        <v>18</v>
      </c>
      <c r="E16129" s="35">
        <v>0.95833333333333304</v>
      </c>
      <c r="F16129" s="50">
        <f>IF(COUNTIF('リスト（不使用）'!$A$5:$A$6,単年カーブ!$A$1),"希望数量入力ください",'単年（2027年度）'!$E$12*単年カーブ!$R$3+'単年（2027年度）'!$E$12*(1-単年カーブ!$R$3)*単年カーブ!Q16129)</f>
        <v>0</v>
      </c>
      <c r="G16129" s="47">
        <f t="shared" si="1761"/>
        <v>0</v>
      </c>
      <c r="M16129">
        <f t="shared" si="1762"/>
        <v>3</v>
      </c>
      <c r="N16129">
        <f>IF(OR(WEEKDAY(A16129)=1,WEEKDAY(A16129)=7,COUNTIF('2027祝日等（不使用）'!$A$1:$A$20,単年カーブ!A16129)=1),0,1)</f>
        <v>1</v>
      </c>
      <c r="O16129">
        <f t="shared" si="1765"/>
        <v>46</v>
      </c>
      <c r="P16129">
        <f t="shared" si="1763"/>
        <v>0</v>
      </c>
      <c r="Q16129">
        <f t="shared" si="1764"/>
        <v>0</v>
      </c>
    </row>
    <row r="16130" spans="1:17" ht="19.5" x14ac:dyDescent="0.4">
      <c r="A16130" s="33">
        <f t="shared" si="1766"/>
        <v>46813</v>
      </c>
      <c r="B16130" s="27" t="str">
        <f t="shared" si="1760"/>
        <v>(水)</v>
      </c>
      <c r="C16130" s="34">
        <v>0.95833333333333304</v>
      </c>
      <c r="D16130" s="16" t="s">
        <v>18</v>
      </c>
      <c r="E16130" s="35">
        <v>0.97916666666666696</v>
      </c>
      <c r="F16130" s="50">
        <f>IF(COUNTIF('リスト（不使用）'!$A$5:$A$6,単年カーブ!$A$1),"希望数量入力ください",'単年（2027年度）'!$E$12*単年カーブ!$R$3+'単年（2027年度）'!$E$12*(1-単年カーブ!$R$3)*単年カーブ!Q16130)</f>
        <v>0</v>
      </c>
      <c r="G16130" s="47">
        <f t="shared" si="1761"/>
        <v>0</v>
      </c>
      <c r="M16130">
        <f t="shared" si="1762"/>
        <v>3</v>
      </c>
      <c r="N16130">
        <f>IF(OR(WEEKDAY(A16130)=1,WEEKDAY(A16130)=7,COUNTIF('2027祝日等（不使用）'!$A$1:$A$20,単年カーブ!A16130)=1),0,1)</f>
        <v>1</v>
      </c>
      <c r="O16130">
        <f t="shared" si="1765"/>
        <v>47</v>
      </c>
      <c r="P16130">
        <f t="shared" si="1763"/>
        <v>0</v>
      </c>
      <c r="Q16130">
        <f t="shared" si="1764"/>
        <v>0</v>
      </c>
    </row>
    <row r="16131" spans="1:17" ht="19.5" x14ac:dyDescent="0.4">
      <c r="A16131" s="33">
        <f t="shared" si="1766"/>
        <v>46813</v>
      </c>
      <c r="B16131" s="27" t="str">
        <f t="shared" si="1760"/>
        <v>(水)</v>
      </c>
      <c r="C16131" s="34">
        <v>0.97916666666666696</v>
      </c>
      <c r="D16131" s="16" t="s">
        <v>18</v>
      </c>
      <c r="E16131" s="35" t="s">
        <v>17</v>
      </c>
      <c r="F16131" s="50">
        <f>IF(COUNTIF('リスト（不使用）'!$A$5:$A$6,単年カーブ!$A$1),"希望数量入力ください",'単年（2027年度）'!$E$12*単年カーブ!$R$3+'単年（2027年度）'!$E$12*(1-単年カーブ!$R$3)*単年カーブ!Q16131)</f>
        <v>0</v>
      </c>
      <c r="G16131" s="47">
        <f t="shared" si="1761"/>
        <v>0</v>
      </c>
      <c r="M16131">
        <f t="shared" si="1762"/>
        <v>3</v>
      </c>
      <c r="N16131">
        <f>IF(OR(WEEKDAY(A16131)=1,WEEKDAY(A16131)=7,COUNTIF('2027祝日等（不使用）'!$A$1:$A$20,単年カーブ!A16131)=1),0,1)</f>
        <v>1</v>
      </c>
      <c r="O16131">
        <f t="shared" si="1765"/>
        <v>48</v>
      </c>
      <c r="P16131">
        <f t="shared" si="1763"/>
        <v>0</v>
      </c>
      <c r="Q16131">
        <f t="shared" si="1764"/>
        <v>0</v>
      </c>
    </row>
    <row r="16132" spans="1:17" ht="19.5" x14ac:dyDescent="0.4">
      <c r="A16132" s="33">
        <f t="shared" si="1766"/>
        <v>46814</v>
      </c>
      <c r="B16132" s="27" t="str">
        <f t="shared" ref="B16132:B16195" si="1767">TEXT(A16132,"(aaa)")</f>
        <v>(木)</v>
      </c>
      <c r="C16132" s="34">
        <v>0</v>
      </c>
      <c r="D16132" s="16" t="s">
        <v>18</v>
      </c>
      <c r="E16132" s="35">
        <v>2.0833333333333332E-2</v>
      </c>
      <c r="F16132" s="50">
        <f>IF(COUNTIF('リスト（不使用）'!$A$5:$A$6,単年カーブ!$A$1),"希望数量入力ください",'単年（2027年度）'!$E$12*単年カーブ!$R$3+'単年（2027年度）'!$E$12*(1-単年カーブ!$R$3)*単年カーブ!Q16132)</f>
        <v>0</v>
      </c>
      <c r="G16132" s="47">
        <f t="shared" ref="G16132:G16195" si="1768">F16132/2</f>
        <v>0</v>
      </c>
      <c r="M16132">
        <f t="shared" ref="M16132:M16195" si="1769">MONTH(A16132)</f>
        <v>3</v>
      </c>
      <c r="N16132">
        <f>IF(OR(WEEKDAY(A16132)=1,WEEKDAY(A16132)=7,COUNTIF('2027祝日等（不使用）'!$A$1:$A$20,単年カーブ!A16132)=1),0,1)</f>
        <v>1</v>
      </c>
      <c r="O16132">
        <f t="shared" si="1765"/>
        <v>1</v>
      </c>
      <c r="P16132">
        <f t="shared" ref="P16132:P16195" si="1770">IF(AND(O16132&gt;16,O16132&lt;41),1,0)</f>
        <v>0</v>
      </c>
      <c r="Q16132">
        <f t="shared" ref="Q16132:Q16195" si="1771">P16132*N16132</f>
        <v>0</v>
      </c>
    </row>
    <row r="16133" spans="1:17" ht="19.5" x14ac:dyDescent="0.4">
      <c r="A16133" s="33">
        <f t="shared" si="1766"/>
        <v>46814</v>
      </c>
      <c r="B16133" s="27" t="str">
        <f t="shared" si="1767"/>
        <v>(木)</v>
      </c>
      <c r="C16133" s="34">
        <v>2.0833333333333332E-2</v>
      </c>
      <c r="D16133" s="16" t="s">
        <v>18</v>
      </c>
      <c r="E16133" s="35">
        <v>4.1666666666666664E-2</v>
      </c>
      <c r="F16133" s="50">
        <f>IF(COUNTIF('リスト（不使用）'!$A$5:$A$6,単年カーブ!$A$1),"希望数量入力ください",'単年（2027年度）'!$E$12*単年カーブ!$R$3+'単年（2027年度）'!$E$12*(1-単年カーブ!$R$3)*単年カーブ!Q16133)</f>
        <v>0</v>
      </c>
      <c r="G16133" s="47">
        <f t="shared" si="1768"/>
        <v>0</v>
      </c>
      <c r="M16133">
        <f t="shared" si="1769"/>
        <v>3</v>
      </c>
      <c r="N16133">
        <f>IF(OR(WEEKDAY(A16133)=1,WEEKDAY(A16133)=7,COUNTIF('2027祝日等（不使用）'!$A$1:$A$20,単年カーブ!A16133)=1),0,1)</f>
        <v>1</v>
      </c>
      <c r="O16133">
        <f t="shared" si="1765"/>
        <v>2</v>
      </c>
      <c r="P16133">
        <f t="shared" si="1770"/>
        <v>0</v>
      </c>
      <c r="Q16133">
        <f t="shared" si="1771"/>
        <v>0</v>
      </c>
    </row>
    <row r="16134" spans="1:17" ht="19.5" x14ac:dyDescent="0.4">
      <c r="A16134" s="33">
        <f t="shared" si="1766"/>
        <v>46814</v>
      </c>
      <c r="B16134" s="27" t="str">
        <f t="shared" si="1767"/>
        <v>(木)</v>
      </c>
      <c r="C16134" s="34">
        <v>4.1666666666666664E-2</v>
      </c>
      <c r="D16134" s="16" t="s">
        <v>18</v>
      </c>
      <c r="E16134" s="35">
        <v>6.25E-2</v>
      </c>
      <c r="F16134" s="50">
        <f>IF(COUNTIF('リスト（不使用）'!$A$5:$A$6,単年カーブ!$A$1),"希望数量入力ください",'単年（2027年度）'!$E$12*単年カーブ!$R$3+'単年（2027年度）'!$E$12*(1-単年カーブ!$R$3)*単年カーブ!Q16134)</f>
        <v>0</v>
      </c>
      <c r="G16134" s="47">
        <f t="shared" si="1768"/>
        <v>0</v>
      </c>
      <c r="M16134">
        <f t="shared" si="1769"/>
        <v>3</v>
      </c>
      <c r="N16134">
        <f>IF(OR(WEEKDAY(A16134)=1,WEEKDAY(A16134)=7,COUNTIF('2027祝日等（不使用）'!$A$1:$A$20,単年カーブ!A16134)=1),0,1)</f>
        <v>1</v>
      </c>
      <c r="O16134">
        <f t="shared" si="1765"/>
        <v>3</v>
      </c>
      <c r="P16134">
        <f t="shared" si="1770"/>
        <v>0</v>
      </c>
      <c r="Q16134">
        <f t="shared" si="1771"/>
        <v>0</v>
      </c>
    </row>
    <row r="16135" spans="1:17" ht="19.5" x14ac:dyDescent="0.4">
      <c r="A16135" s="33">
        <f t="shared" si="1766"/>
        <v>46814</v>
      </c>
      <c r="B16135" s="27" t="str">
        <f t="shared" si="1767"/>
        <v>(木)</v>
      </c>
      <c r="C16135" s="34">
        <v>6.25E-2</v>
      </c>
      <c r="D16135" s="16" t="s">
        <v>18</v>
      </c>
      <c r="E16135" s="35">
        <v>8.3333333333333301E-2</v>
      </c>
      <c r="F16135" s="50">
        <f>IF(COUNTIF('リスト（不使用）'!$A$5:$A$6,単年カーブ!$A$1),"希望数量入力ください",'単年（2027年度）'!$E$12*単年カーブ!$R$3+'単年（2027年度）'!$E$12*(1-単年カーブ!$R$3)*単年カーブ!Q16135)</f>
        <v>0</v>
      </c>
      <c r="G16135" s="47">
        <f t="shared" si="1768"/>
        <v>0</v>
      </c>
      <c r="M16135">
        <f t="shared" si="1769"/>
        <v>3</v>
      </c>
      <c r="N16135">
        <f>IF(OR(WEEKDAY(A16135)=1,WEEKDAY(A16135)=7,COUNTIF('2027祝日等（不使用）'!$A$1:$A$20,単年カーブ!A16135)=1),0,1)</f>
        <v>1</v>
      </c>
      <c r="O16135">
        <f t="shared" si="1765"/>
        <v>4</v>
      </c>
      <c r="P16135">
        <f t="shared" si="1770"/>
        <v>0</v>
      </c>
      <c r="Q16135">
        <f t="shared" si="1771"/>
        <v>0</v>
      </c>
    </row>
    <row r="16136" spans="1:17" ht="19.5" x14ac:dyDescent="0.4">
      <c r="A16136" s="33">
        <f t="shared" si="1766"/>
        <v>46814</v>
      </c>
      <c r="B16136" s="27" t="str">
        <f t="shared" si="1767"/>
        <v>(木)</v>
      </c>
      <c r="C16136" s="34">
        <v>8.3333333333333301E-2</v>
      </c>
      <c r="D16136" s="16" t="s">
        <v>18</v>
      </c>
      <c r="E16136" s="35">
        <v>0.104166666666667</v>
      </c>
      <c r="F16136" s="50">
        <f>IF(COUNTIF('リスト（不使用）'!$A$5:$A$6,単年カーブ!$A$1),"希望数量入力ください",'単年（2027年度）'!$E$12*単年カーブ!$R$3+'単年（2027年度）'!$E$12*(1-単年カーブ!$R$3)*単年カーブ!Q16136)</f>
        <v>0</v>
      </c>
      <c r="G16136" s="47">
        <f t="shared" si="1768"/>
        <v>0</v>
      </c>
      <c r="M16136">
        <f t="shared" si="1769"/>
        <v>3</v>
      </c>
      <c r="N16136">
        <f>IF(OR(WEEKDAY(A16136)=1,WEEKDAY(A16136)=7,COUNTIF('2027祝日等（不使用）'!$A$1:$A$20,単年カーブ!A16136)=1),0,1)</f>
        <v>1</v>
      </c>
      <c r="O16136">
        <f t="shared" si="1765"/>
        <v>5</v>
      </c>
      <c r="P16136">
        <f t="shared" si="1770"/>
        <v>0</v>
      </c>
      <c r="Q16136">
        <f t="shared" si="1771"/>
        <v>0</v>
      </c>
    </row>
    <row r="16137" spans="1:17" ht="19.5" x14ac:dyDescent="0.4">
      <c r="A16137" s="33">
        <f t="shared" si="1766"/>
        <v>46814</v>
      </c>
      <c r="B16137" s="27" t="str">
        <f t="shared" si="1767"/>
        <v>(木)</v>
      </c>
      <c r="C16137" s="34">
        <v>0.104166666666667</v>
      </c>
      <c r="D16137" s="16" t="s">
        <v>18</v>
      </c>
      <c r="E16137" s="35">
        <v>0.125</v>
      </c>
      <c r="F16137" s="50">
        <f>IF(COUNTIF('リスト（不使用）'!$A$5:$A$6,単年カーブ!$A$1),"希望数量入力ください",'単年（2027年度）'!$E$12*単年カーブ!$R$3+'単年（2027年度）'!$E$12*(1-単年カーブ!$R$3)*単年カーブ!Q16137)</f>
        <v>0</v>
      </c>
      <c r="G16137" s="47">
        <f t="shared" si="1768"/>
        <v>0</v>
      </c>
      <c r="M16137">
        <f t="shared" si="1769"/>
        <v>3</v>
      </c>
      <c r="N16137">
        <f>IF(OR(WEEKDAY(A16137)=1,WEEKDAY(A16137)=7,COUNTIF('2027祝日等（不使用）'!$A$1:$A$20,単年カーブ!A16137)=1),0,1)</f>
        <v>1</v>
      </c>
      <c r="O16137">
        <f t="shared" si="1765"/>
        <v>6</v>
      </c>
      <c r="P16137">
        <f t="shared" si="1770"/>
        <v>0</v>
      </c>
      <c r="Q16137">
        <f t="shared" si="1771"/>
        <v>0</v>
      </c>
    </row>
    <row r="16138" spans="1:17" ht="19.5" x14ac:dyDescent="0.4">
      <c r="A16138" s="33">
        <f t="shared" si="1766"/>
        <v>46814</v>
      </c>
      <c r="B16138" s="27" t="str">
        <f t="shared" si="1767"/>
        <v>(木)</v>
      </c>
      <c r="C16138" s="34">
        <v>0.125</v>
      </c>
      <c r="D16138" s="16" t="s">
        <v>18</v>
      </c>
      <c r="E16138" s="35">
        <v>0.14583333333333301</v>
      </c>
      <c r="F16138" s="50">
        <f>IF(COUNTIF('リスト（不使用）'!$A$5:$A$6,単年カーブ!$A$1),"希望数量入力ください",'単年（2027年度）'!$E$12*単年カーブ!$R$3+'単年（2027年度）'!$E$12*(1-単年カーブ!$R$3)*単年カーブ!Q16138)</f>
        <v>0</v>
      </c>
      <c r="G16138" s="47">
        <f t="shared" si="1768"/>
        <v>0</v>
      </c>
      <c r="M16138">
        <f t="shared" si="1769"/>
        <v>3</v>
      </c>
      <c r="N16138">
        <f>IF(OR(WEEKDAY(A16138)=1,WEEKDAY(A16138)=7,COUNTIF('2027祝日等（不使用）'!$A$1:$A$20,単年カーブ!A16138)=1),0,1)</f>
        <v>1</v>
      </c>
      <c r="O16138">
        <f t="shared" si="1765"/>
        <v>7</v>
      </c>
      <c r="P16138">
        <f t="shared" si="1770"/>
        <v>0</v>
      </c>
      <c r="Q16138">
        <f t="shared" si="1771"/>
        <v>0</v>
      </c>
    </row>
    <row r="16139" spans="1:17" ht="19.5" x14ac:dyDescent="0.4">
      <c r="A16139" s="33">
        <f t="shared" si="1766"/>
        <v>46814</v>
      </c>
      <c r="B16139" s="27" t="str">
        <f t="shared" si="1767"/>
        <v>(木)</v>
      </c>
      <c r="C16139" s="34">
        <v>0.14583333333333301</v>
      </c>
      <c r="D16139" s="16" t="s">
        <v>18</v>
      </c>
      <c r="E16139" s="35">
        <v>0.16666666666666699</v>
      </c>
      <c r="F16139" s="50">
        <f>IF(COUNTIF('リスト（不使用）'!$A$5:$A$6,単年カーブ!$A$1),"希望数量入力ください",'単年（2027年度）'!$E$12*単年カーブ!$R$3+'単年（2027年度）'!$E$12*(1-単年カーブ!$R$3)*単年カーブ!Q16139)</f>
        <v>0</v>
      </c>
      <c r="G16139" s="47">
        <f t="shared" si="1768"/>
        <v>0</v>
      </c>
      <c r="M16139">
        <f t="shared" si="1769"/>
        <v>3</v>
      </c>
      <c r="N16139">
        <f>IF(OR(WEEKDAY(A16139)=1,WEEKDAY(A16139)=7,COUNTIF('2027祝日等（不使用）'!$A$1:$A$20,単年カーブ!A16139)=1),0,1)</f>
        <v>1</v>
      </c>
      <c r="O16139">
        <f t="shared" si="1765"/>
        <v>8</v>
      </c>
      <c r="P16139">
        <f t="shared" si="1770"/>
        <v>0</v>
      </c>
      <c r="Q16139">
        <f t="shared" si="1771"/>
        <v>0</v>
      </c>
    </row>
    <row r="16140" spans="1:17" ht="19.5" x14ac:dyDescent="0.4">
      <c r="A16140" s="33">
        <f t="shared" si="1766"/>
        <v>46814</v>
      </c>
      <c r="B16140" s="27" t="str">
        <f t="shared" si="1767"/>
        <v>(木)</v>
      </c>
      <c r="C16140" s="34">
        <v>0.16666666666666699</v>
      </c>
      <c r="D16140" s="16" t="s">
        <v>18</v>
      </c>
      <c r="E16140" s="35">
        <v>0.1875</v>
      </c>
      <c r="F16140" s="50">
        <f>IF(COUNTIF('リスト（不使用）'!$A$5:$A$6,単年カーブ!$A$1),"希望数量入力ください",'単年（2027年度）'!$E$12*単年カーブ!$R$3+'単年（2027年度）'!$E$12*(1-単年カーブ!$R$3)*単年カーブ!Q16140)</f>
        <v>0</v>
      </c>
      <c r="G16140" s="47">
        <f t="shared" si="1768"/>
        <v>0</v>
      </c>
      <c r="M16140">
        <f t="shared" si="1769"/>
        <v>3</v>
      </c>
      <c r="N16140">
        <f>IF(OR(WEEKDAY(A16140)=1,WEEKDAY(A16140)=7,COUNTIF('2027祝日等（不使用）'!$A$1:$A$20,単年カーブ!A16140)=1),0,1)</f>
        <v>1</v>
      </c>
      <c r="O16140">
        <f t="shared" si="1765"/>
        <v>9</v>
      </c>
      <c r="P16140">
        <f t="shared" si="1770"/>
        <v>0</v>
      </c>
      <c r="Q16140">
        <f t="shared" si="1771"/>
        <v>0</v>
      </c>
    </row>
    <row r="16141" spans="1:17" ht="19.5" x14ac:dyDescent="0.4">
      <c r="A16141" s="33">
        <f t="shared" si="1766"/>
        <v>46814</v>
      </c>
      <c r="B16141" s="27" t="str">
        <f t="shared" si="1767"/>
        <v>(木)</v>
      </c>
      <c r="C16141" s="34">
        <v>0.1875</v>
      </c>
      <c r="D16141" s="16" t="s">
        <v>18</v>
      </c>
      <c r="E16141" s="35">
        <v>0.20833333333333301</v>
      </c>
      <c r="F16141" s="50">
        <f>IF(COUNTIF('リスト（不使用）'!$A$5:$A$6,単年カーブ!$A$1),"希望数量入力ください",'単年（2027年度）'!$E$12*単年カーブ!$R$3+'単年（2027年度）'!$E$12*(1-単年カーブ!$R$3)*単年カーブ!Q16141)</f>
        <v>0</v>
      </c>
      <c r="G16141" s="47">
        <f t="shared" si="1768"/>
        <v>0</v>
      </c>
      <c r="M16141">
        <f t="shared" si="1769"/>
        <v>3</v>
      </c>
      <c r="N16141">
        <f>IF(OR(WEEKDAY(A16141)=1,WEEKDAY(A16141)=7,COUNTIF('2027祝日等（不使用）'!$A$1:$A$20,単年カーブ!A16141)=1),0,1)</f>
        <v>1</v>
      </c>
      <c r="O16141">
        <f t="shared" si="1765"/>
        <v>10</v>
      </c>
      <c r="P16141">
        <f t="shared" si="1770"/>
        <v>0</v>
      </c>
      <c r="Q16141">
        <f t="shared" si="1771"/>
        <v>0</v>
      </c>
    </row>
    <row r="16142" spans="1:17" ht="19.5" x14ac:dyDescent="0.4">
      <c r="A16142" s="33">
        <f t="shared" si="1766"/>
        <v>46814</v>
      </c>
      <c r="B16142" s="27" t="str">
        <f t="shared" si="1767"/>
        <v>(木)</v>
      </c>
      <c r="C16142" s="34">
        <v>0.20833333333333301</v>
      </c>
      <c r="D16142" s="16" t="s">
        <v>18</v>
      </c>
      <c r="E16142" s="35">
        <v>0.22916666666666699</v>
      </c>
      <c r="F16142" s="50">
        <f>IF(COUNTIF('リスト（不使用）'!$A$5:$A$6,単年カーブ!$A$1),"希望数量入力ください",'単年（2027年度）'!$E$12*単年カーブ!$R$3+'単年（2027年度）'!$E$12*(1-単年カーブ!$R$3)*単年カーブ!Q16142)</f>
        <v>0</v>
      </c>
      <c r="G16142" s="47">
        <f t="shared" si="1768"/>
        <v>0</v>
      </c>
      <c r="M16142">
        <f t="shared" si="1769"/>
        <v>3</v>
      </c>
      <c r="N16142">
        <f>IF(OR(WEEKDAY(A16142)=1,WEEKDAY(A16142)=7,COUNTIF('2027祝日等（不使用）'!$A$1:$A$20,単年カーブ!A16142)=1),0,1)</f>
        <v>1</v>
      </c>
      <c r="O16142">
        <f t="shared" si="1765"/>
        <v>11</v>
      </c>
      <c r="P16142">
        <f t="shared" si="1770"/>
        <v>0</v>
      </c>
      <c r="Q16142">
        <f t="shared" si="1771"/>
        <v>0</v>
      </c>
    </row>
    <row r="16143" spans="1:17" ht="19.5" x14ac:dyDescent="0.4">
      <c r="A16143" s="33">
        <f t="shared" si="1766"/>
        <v>46814</v>
      </c>
      <c r="B16143" s="27" t="str">
        <f t="shared" si="1767"/>
        <v>(木)</v>
      </c>
      <c r="C16143" s="34">
        <v>0.22916666666666699</v>
      </c>
      <c r="D16143" s="16" t="s">
        <v>18</v>
      </c>
      <c r="E16143" s="35">
        <v>0.25</v>
      </c>
      <c r="F16143" s="50">
        <f>IF(COUNTIF('リスト（不使用）'!$A$5:$A$6,単年カーブ!$A$1),"希望数量入力ください",'単年（2027年度）'!$E$12*単年カーブ!$R$3+'単年（2027年度）'!$E$12*(1-単年カーブ!$R$3)*単年カーブ!Q16143)</f>
        <v>0</v>
      </c>
      <c r="G16143" s="47">
        <f t="shared" si="1768"/>
        <v>0</v>
      </c>
      <c r="M16143">
        <f t="shared" si="1769"/>
        <v>3</v>
      </c>
      <c r="N16143">
        <f>IF(OR(WEEKDAY(A16143)=1,WEEKDAY(A16143)=7,COUNTIF('2027祝日等（不使用）'!$A$1:$A$20,単年カーブ!A16143)=1),0,1)</f>
        <v>1</v>
      </c>
      <c r="O16143">
        <f t="shared" si="1765"/>
        <v>12</v>
      </c>
      <c r="P16143">
        <f t="shared" si="1770"/>
        <v>0</v>
      </c>
      <c r="Q16143">
        <f t="shared" si="1771"/>
        <v>0</v>
      </c>
    </row>
    <row r="16144" spans="1:17" ht="19.5" x14ac:dyDescent="0.4">
      <c r="A16144" s="33">
        <f t="shared" si="1766"/>
        <v>46814</v>
      </c>
      <c r="B16144" s="27" t="str">
        <f t="shared" si="1767"/>
        <v>(木)</v>
      </c>
      <c r="C16144" s="34">
        <v>0.25</v>
      </c>
      <c r="D16144" s="16" t="s">
        <v>18</v>
      </c>
      <c r="E16144" s="35">
        <v>0.27083333333333298</v>
      </c>
      <c r="F16144" s="50">
        <f>IF(COUNTIF('リスト（不使用）'!$A$5:$A$6,単年カーブ!$A$1),"希望数量入力ください",'単年（2027年度）'!$E$12*単年カーブ!$R$3+'単年（2027年度）'!$E$12*(1-単年カーブ!$R$3)*単年カーブ!Q16144)</f>
        <v>0</v>
      </c>
      <c r="G16144" s="47">
        <f t="shared" si="1768"/>
        <v>0</v>
      </c>
      <c r="M16144">
        <f t="shared" si="1769"/>
        <v>3</v>
      </c>
      <c r="N16144">
        <f>IF(OR(WEEKDAY(A16144)=1,WEEKDAY(A16144)=7,COUNTIF('2027祝日等（不使用）'!$A$1:$A$20,単年カーブ!A16144)=1),0,1)</f>
        <v>1</v>
      </c>
      <c r="O16144">
        <f t="shared" si="1765"/>
        <v>13</v>
      </c>
      <c r="P16144">
        <f t="shared" si="1770"/>
        <v>0</v>
      </c>
      <c r="Q16144">
        <f t="shared" si="1771"/>
        <v>0</v>
      </c>
    </row>
    <row r="16145" spans="1:17" ht="19.5" x14ac:dyDescent="0.4">
      <c r="A16145" s="33">
        <f t="shared" si="1766"/>
        <v>46814</v>
      </c>
      <c r="B16145" s="27" t="str">
        <f t="shared" si="1767"/>
        <v>(木)</v>
      </c>
      <c r="C16145" s="34">
        <v>0.27083333333333298</v>
      </c>
      <c r="D16145" s="16" t="s">
        <v>18</v>
      </c>
      <c r="E16145" s="35">
        <v>0.29166666666666702</v>
      </c>
      <c r="F16145" s="50">
        <f>IF(COUNTIF('リスト（不使用）'!$A$5:$A$6,単年カーブ!$A$1),"希望数量入力ください",'単年（2027年度）'!$E$12*単年カーブ!$R$3+'単年（2027年度）'!$E$12*(1-単年カーブ!$R$3)*単年カーブ!Q16145)</f>
        <v>0</v>
      </c>
      <c r="G16145" s="47">
        <f t="shared" si="1768"/>
        <v>0</v>
      </c>
      <c r="M16145">
        <f t="shared" si="1769"/>
        <v>3</v>
      </c>
      <c r="N16145">
        <f>IF(OR(WEEKDAY(A16145)=1,WEEKDAY(A16145)=7,COUNTIF('2027祝日等（不使用）'!$A$1:$A$20,単年カーブ!A16145)=1),0,1)</f>
        <v>1</v>
      </c>
      <c r="O16145">
        <f t="shared" si="1765"/>
        <v>14</v>
      </c>
      <c r="P16145">
        <f t="shared" si="1770"/>
        <v>0</v>
      </c>
      <c r="Q16145">
        <f t="shared" si="1771"/>
        <v>0</v>
      </c>
    </row>
    <row r="16146" spans="1:17" ht="19.5" x14ac:dyDescent="0.4">
      <c r="A16146" s="33">
        <f t="shared" si="1766"/>
        <v>46814</v>
      </c>
      <c r="B16146" s="27" t="str">
        <f t="shared" si="1767"/>
        <v>(木)</v>
      </c>
      <c r="C16146" s="34">
        <v>0.29166666666666702</v>
      </c>
      <c r="D16146" s="16" t="s">
        <v>18</v>
      </c>
      <c r="E16146" s="35">
        <v>0.3125</v>
      </c>
      <c r="F16146" s="50">
        <f>IF(COUNTIF('リスト（不使用）'!$A$5:$A$6,単年カーブ!$A$1),"希望数量入力ください",'単年（2027年度）'!$E$12*単年カーブ!$R$3+'単年（2027年度）'!$E$12*(1-単年カーブ!$R$3)*単年カーブ!Q16146)</f>
        <v>0</v>
      </c>
      <c r="G16146" s="47">
        <f t="shared" si="1768"/>
        <v>0</v>
      </c>
      <c r="M16146">
        <f t="shared" si="1769"/>
        <v>3</v>
      </c>
      <c r="N16146">
        <f>IF(OR(WEEKDAY(A16146)=1,WEEKDAY(A16146)=7,COUNTIF('2027祝日等（不使用）'!$A$1:$A$20,単年カーブ!A16146)=1),0,1)</f>
        <v>1</v>
      </c>
      <c r="O16146">
        <f t="shared" si="1765"/>
        <v>15</v>
      </c>
      <c r="P16146">
        <f t="shared" si="1770"/>
        <v>0</v>
      </c>
      <c r="Q16146">
        <f t="shared" si="1771"/>
        <v>0</v>
      </c>
    </row>
    <row r="16147" spans="1:17" ht="19.5" x14ac:dyDescent="0.4">
      <c r="A16147" s="33">
        <f t="shared" si="1766"/>
        <v>46814</v>
      </c>
      <c r="B16147" s="27" t="str">
        <f t="shared" si="1767"/>
        <v>(木)</v>
      </c>
      <c r="C16147" s="34">
        <v>0.3125</v>
      </c>
      <c r="D16147" s="16" t="s">
        <v>18</v>
      </c>
      <c r="E16147" s="35">
        <v>0.33333333333333298</v>
      </c>
      <c r="F16147" s="50">
        <f>IF(COUNTIF('リスト（不使用）'!$A$5:$A$6,単年カーブ!$A$1),"希望数量入力ください",'単年（2027年度）'!$E$12*単年カーブ!$R$3+'単年（2027年度）'!$E$12*(1-単年カーブ!$R$3)*単年カーブ!Q16147)</f>
        <v>0</v>
      </c>
      <c r="G16147" s="47">
        <f t="shared" si="1768"/>
        <v>0</v>
      </c>
      <c r="M16147">
        <f t="shared" si="1769"/>
        <v>3</v>
      </c>
      <c r="N16147">
        <f>IF(OR(WEEKDAY(A16147)=1,WEEKDAY(A16147)=7,COUNTIF('2027祝日等（不使用）'!$A$1:$A$20,単年カーブ!A16147)=1),0,1)</f>
        <v>1</v>
      </c>
      <c r="O16147">
        <f t="shared" si="1765"/>
        <v>16</v>
      </c>
      <c r="P16147">
        <f t="shared" si="1770"/>
        <v>0</v>
      </c>
      <c r="Q16147">
        <f t="shared" si="1771"/>
        <v>0</v>
      </c>
    </row>
    <row r="16148" spans="1:17" ht="19.5" x14ac:dyDescent="0.4">
      <c r="A16148" s="33">
        <f t="shared" si="1766"/>
        <v>46814</v>
      </c>
      <c r="B16148" s="27" t="str">
        <f t="shared" si="1767"/>
        <v>(木)</v>
      </c>
      <c r="C16148" s="34">
        <v>0.33333333333333298</v>
      </c>
      <c r="D16148" s="16" t="s">
        <v>18</v>
      </c>
      <c r="E16148" s="35">
        <v>0.35416666666666702</v>
      </c>
      <c r="F16148" s="50">
        <f>IF(COUNTIF('リスト（不使用）'!$A$5:$A$6,単年カーブ!$A$1),"希望数量入力ください",'単年（2027年度）'!$E$12*単年カーブ!$R$3+'単年（2027年度）'!$E$12*(1-単年カーブ!$R$3)*単年カーブ!Q16148)</f>
        <v>0</v>
      </c>
      <c r="G16148" s="47">
        <f t="shared" si="1768"/>
        <v>0</v>
      </c>
      <c r="M16148">
        <f t="shared" si="1769"/>
        <v>3</v>
      </c>
      <c r="N16148">
        <f>IF(OR(WEEKDAY(A16148)=1,WEEKDAY(A16148)=7,COUNTIF('2027祝日等（不使用）'!$A$1:$A$20,単年カーブ!A16148)=1),0,1)</f>
        <v>1</v>
      </c>
      <c r="O16148">
        <f t="shared" si="1765"/>
        <v>17</v>
      </c>
      <c r="P16148">
        <f t="shared" si="1770"/>
        <v>1</v>
      </c>
      <c r="Q16148">
        <f t="shared" si="1771"/>
        <v>1</v>
      </c>
    </row>
    <row r="16149" spans="1:17" ht="19.5" x14ac:dyDescent="0.4">
      <c r="A16149" s="33">
        <f t="shared" si="1766"/>
        <v>46814</v>
      </c>
      <c r="B16149" s="27" t="str">
        <f t="shared" si="1767"/>
        <v>(木)</v>
      </c>
      <c r="C16149" s="34">
        <v>0.35416666666666702</v>
      </c>
      <c r="D16149" s="16" t="s">
        <v>18</v>
      </c>
      <c r="E16149" s="35">
        <v>0.375</v>
      </c>
      <c r="F16149" s="50">
        <f>IF(COUNTIF('リスト（不使用）'!$A$5:$A$6,単年カーブ!$A$1),"希望数量入力ください",'単年（2027年度）'!$E$12*単年カーブ!$R$3+'単年（2027年度）'!$E$12*(1-単年カーブ!$R$3)*単年カーブ!Q16149)</f>
        <v>0</v>
      </c>
      <c r="G16149" s="47">
        <f t="shared" si="1768"/>
        <v>0</v>
      </c>
      <c r="M16149">
        <f t="shared" si="1769"/>
        <v>3</v>
      </c>
      <c r="N16149">
        <f>IF(OR(WEEKDAY(A16149)=1,WEEKDAY(A16149)=7,COUNTIF('2027祝日等（不使用）'!$A$1:$A$20,単年カーブ!A16149)=1),0,1)</f>
        <v>1</v>
      </c>
      <c r="O16149">
        <f t="shared" si="1765"/>
        <v>18</v>
      </c>
      <c r="P16149">
        <f t="shared" si="1770"/>
        <v>1</v>
      </c>
      <c r="Q16149">
        <f t="shared" si="1771"/>
        <v>1</v>
      </c>
    </row>
    <row r="16150" spans="1:17" ht="19.5" x14ac:dyDescent="0.4">
      <c r="A16150" s="33">
        <f t="shared" si="1766"/>
        <v>46814</v>
      </c>
      <c r="B16150" s="27" t="str">
        <f t="shared" si="1767"/>
        <v>(木)</v>
      </c>
      <c r="C16150" s="34">
        <v>0.375</v>
      </c>
      <c r="D16150" s="16" t="s">
        <v>18</v>
      </c>
      <c r="E16150" s="35">
        <v>0.39583333333333298</v>
      </c>
      <c r="F16150" s="50">
        <f>IF(COUNTIF('リスト（不使用）'!$A$5:$A$6,単年カーブ!$A$1),"希望数量入力ください",'単年（2027年度）'!$E$12*単年カーブ!$R$3+'単年（2027年度）'!$E$12*(1-単年カーブ!$R$3)*単年カーブ!Q16150)</f>
        <v>0</v>
      </c>
      <c r="G16150" s="47">
        <f t="shared" si="1768"/>
        <v>0</v>
      </c>
      <c r="M16150">
        <f t="shared" si="1769"/>
        <v>3</v>
      </c>
      <c r="N16150">
        <f>IF(OR(WEEKDAY(A16150)=1,WEEKDAY(A16150)=7,COUNTIF('2027祝日等（不使用）'!$A$1:$A$20,単年カーブ!A16150)=1),0,1)</f>
        <v>1</v>
      </c>
      <c r="O16150">
        <f t="shared" si="1765"/>
        <v>19</v>
      </c>
      <c r="P16150">
        <f t="shared" si="1770"/>
        <v>1</v>
      </c>
      <c r="Q16150">
        <f t="shared" si="1771"/>
        <v>1</v>
      </c>
    </row>
    <row r="16151" spans="1:17" ht="19.5" x14ac:dyDescent="0.4">
      <c r="A16151" s="33">
        <f t="shared" si="1766"/>
        <v>46814</v>
      </c>
      <c r="B16151" s="27" t="str">
        <f t="shared" si="1767"/>
        <v>(木)</v>
      </c>
      <c r="C16151" s="34">
        <v>0.39583333333333298</v>
      </c>
      <c r="D16151" s="16" t="s">
        <v>18</v>
      </c>
      <c r="E16151" s="35">
        <v>0.41666666666666702</v>
      </c>
      <c r="F16151" s="50">
        <f>IF(COUNTIF('リスト（不使用）'!$A$5:$A$6,単年カーブ!$A$1),"希望数量入力ください",'単年（2027年度）'!$E$12*単年カーブ!$R$3+'単年（2027年度）'!$E$12*(1-単年カーブ!$R$3)*単年カーブ!Q16151)</f>
        <v>0</v>
      </c>
      <c r="G16151" s="47">
        <f t="shared" si="1768"/>
        <v>0</v>
      </c>
      <c r="M16151">
        <f t="shared" si="1769"/>
        <v>3</v>
      </c>
      <c r="N16151">
        <f>IF(OR(WEEKDAY(A16151)=1,WEEKDAY(A16151)=7,COUNTIF('2027祝日等（不使用）'!$A$1:$A$20,単年カーブ!A16151)=1),0,1)</f>
        <v>1</v>
      </c>
      <c r="O16151">
        <f t="shared" si="1765"/>
        <v>20</v>
      </c>
      <c r="P16151">
        <f t="shared" si="1770"/>
        <v>1</v>
      </c>
      <c r="Q16151">
        <f t="shared" si="1771"/>
        <v>1</v>
      </c>
    </row>
    <row r="16152" spans="1:17" ht="19.5" x14ac:dyDescent="0.4">
      <c r="A16152" s="33">
        <f t="shared" si="1766"/>
        <v>46814</v>
      </c>
      <c r="B16152" s="27" t="str">
        <f t="shared" si="1767"/>
        <v>(木)</v>
      </c>
      <c r="C16152" s="34">
        <v>0.41666666666666702</v>
      </c>
      <c r="D16152" s="16" t="s">
        <v>18</v>
      </c>
      <c r="E16152" s="35">
        <v>0.4375</v>
      </c>
      <c r="F16152" s="50">
        <f>IF(COUNTIF('リスト（不使用）'!$A$5:$A$6,単年カーブ!$A$1),"希望数量入力ください",'単年（2027年度）'!$E$12*単年カーブ!$R$3+'単年（2027年度）'!$E$12*(1-単年カーブ!$R$3)*単年カーブ!Q16152)</f>
        <v>0</v>
      </c>
      <c r="G16152" s="47">
        <f t="shared" si="1768"/>
        <v>0</v>
      </c>
      <c r="M16152">
        <f t="shared" si="1769"/>
        <v>3</v>
      </c>
      <c r="N16152">
        <f>IF(OR(WEEKDAY(A16152)=1,WEEKDAY(A16152)=7,COUNTIF('2027祝日等（不使用）'!$A$1:$A$20,単年カーブ!A16152)=1),0,1)</f>
        <v>1</v>
      </c>
      <c r="O16152">
        <f t="shared" si="1765"/>
        <v>21</v>
      </c>
      <c r="P16152">
        <f t="shared" si="1770"/>
        <v>1</v>
      </c>
      <c r="Q16152">
        <f t="shared" si="1771"/>
        <v>1</v>
      </c>
    </row>
    <row r="16153" spans="1:17" ht="19.5" x14ac:dyDescent="0.4">
      <c r="A16153" s="33">
        <f t="shared" si="1766"/>
        <v>46814</v>
      </c>
      <c r="B16153" s="27" t="str">
        <f t="shared" si="1767"/>
        <v>(木)</v>
      </c>
      <c r="C16153" s="34">
        <v>0.4375</v>
      </c>
      <c r="D16153" s="16" t="s">
        <v>18</v>
      </c>
      <c r="E16153" s="35">
        <v>0.45833333333333298</v>
      </c>
      <c r="F16153" s="50">
        <f>IF(COUNTIF('リスト（不使用）'!$A$5:$A$6,単年カーブ!$A$1),"希望数量入力ください",'単年（2027年度）'!$E$12*単年カーブ!$R$3+'単年（2027年度）'!$E$12*(1-単年カーブ!$R$3)*単年カーブ!Q16153)</f>
        <v>0</v>
      </c>
      <c r="G16153" s="47">
        <f t="shared" si="1768"/>
        <v>0</v>
      </c>
      <c r="M16153">
        <f t="shared" si="1769"/>
        <v>3</v>
      </c>
      <c r="N16153">
        <f>IF(OR(WEEKDAY(A16153)=1,WEEKDAY(A16153)=7,COUNTIF('2027祝日等（不使用）'!$A$1:$A$20,単年カーブ!A16153)=1),0,1)</f>
        <v>1</v>
      </c>
      <c r="O16153">
        <f t="shared" si="1765"/>
        <v>22</v>
      </c>
      <c r="P16153">
        <f t="shared" si="1770"/>
        <v>1</v>
      </c>
      <c r="Q16153">
        <f t="shared" si="1771"/>
        <v>1</v>
      </c>
    </row>
    <row r="16154" spans="1:17" ht="19.5" x14ac:dyDescent="0.4">
      <c r="A16154" s="33">
        <f t="shared" si="1766"/>
        <v>46814</v>
      </c>
      <c r="B16154" s="27" t="str">
        <f t="shared" si="1767"/>
        <v>(木)</v>
      </c>
      <c r="C16154" s="34">
        <v>0.45833333333333298</v>
      </c>
      <c r="D16154" s="16" t="s">
        <v>18</v>
      </c>
      <c r="E16154" s="35">
        <v>0.47916666666666702</v>
      </c>
      <c r="F16154" s="50">
        <f>IF(COUNTIF('リスト（不使用）'!$A$5:$A$6,単年カーブ!$A$1),"希望数量入力ください",'単年（2027年度）'!$E$12*単年カーブ!$R$3+'単年（2027年度）'!$E$12*(1-単年カーブ!$R$3)*単年カーブ!Q16154)</f>
        <v>0</v>
      </c>
      <c r="G16154" s="47">
        <f t="shared" si="1768"/>
        <v>0</v>
      </c>
      <c r="M16154">
        <f t="shared" si="1769"/>
        <v>3</v>
      </c>
      <c r="N16154">
        <f>IF(OR(WEEKDAY(A16154)=1,WEEKDAY(A16154)=7,COUNTIF('2027祝日等（不使用）'!$A$1:$A$20,単年カーブ!A16154)=1),0,1)</f>
        <v>1</v>
      </c>
      <c r="O16154">
        <f t="shared" si="1765"/>
        <v>23</v>
      </c>
      <c r="P16154">
        <f t="shared" si="1770"/>
        <v>1</v>
      </c>
      <c r="Q16154">
        <f t="shared" si="1771"/>
        <v>1</v>
      </c>
    </row>
    <row r="16155" spans="1:17" ht="19.5" x14ac:dyDescent="0.4">
      <c r="A16155" s="33">
        <f t="shared" si="1766"/>
        <v>46814</v>
      </c>
      <c r="B16155" s="27" t="str">
        <f t="shared" si="1767"/>
        <v>(木)</v>
      </c>
      <c r="C16155" s="34">
        <v>0.47916666666666702</v>
      </c>
      <c r="D16155" s="16" t="s">
        <v>18</v>
      </c>
      <c r="E16155" s="35">
        <v>0.5</v>
      </c>
      <c r="F16155" s="50">
        <f>IF(COUNTIF('リスト（不使用）'!$A$5:$A$6,単年カーブ!$A$1),"希望数量入力ください",'単年（2027年度）'!$E$12*単年カーブ!$R$3+'単年（2027年度）'!$E$12*(1-単年カーブ!$R$3)*単年カーブ!Q16155)</f>
        <v>0</v>
      </c>
      <c r="G16155" s="47">
        <f t="shared" si="1768"/>
        <v>0</v>
      </c>
      <c r="M16155">
        <f t="shared" si="1769"/>
        <v>3</v>
      </c>
      <c r="N16155">
        <f>IF(OR(WEEKDAY(A16155)=1,WEEKDAY(A16155)=7,COUNTIF('2027祝日等（不使用）'!$A$1:$A$20,単年カーブ!A16155)=1),0,1)</f>
        <v>1</v>
      </c>
      <c r="O16155">
        <f t="shared" si="1765"/>
        <v>24</v>
      </c>
      <c r="P16155">
        <f t="shared" si="1770"/>
        <v>1</v>
      </c>
      <c r="Q16155">
        <f t="shared" si="1771"/>
        <v>1</v>
      </c>
    </row>
    <row r="16156" spans="1:17" ht="19.5" x14ac:dyDescent="0.4">
      <c r="A16156" s="33">
        <f t="shared" si="1766"/>
        <v>46814</v>
      </c>
      <c r="B16156" s="27" t="str">
        <f t="shared" si="1767"/>
        <v>(木)</v>
      </c>
      <c r="C16156" s="34">
        <v>0.5</v>
      </c>
      <c r="D16156" s="16" t="s">
        <v>18</v>
      </c>
      <c r="E16156" s="35">
        <v>0.52083333333333304</v>
      </c>
      <c r="F16156" s="50">
        <f>IF(COUNTIF('リスト（不使用）'!$A$5:$A$6,単年カーブ!$A$1),"希望数量入力ください",'単年（2027年度）'!$E$12*単年カーブ!$R$3+'単年（2027年度）'!$E$12*(1-単年カーブ!$R$3)*単年カーブ!Q16156)</f>
        <v>0</v>
      </c>
      <c r="G16156" s="47">
        <f t="shared" si="1768"/>
        <v>0</v>
      </c>
      <c r="M16156">
        <f t="shared" si="1769"/>
        <v>3</v>
      </c>
      <c r="N16156">
        <f>IF(OR(WEEKDAY(A16156)=1,WEEKDAY(A16156)=7,COUNTIF('2027祝日等（不使用）'!$A$1:$A$20,単年カーブ!A16156)=1),0,1)</f>
        <v>1</v>
      </c>
      <c r="O16156">
        <f t="shared" si="1765"/>
        <v>25</v>
      </c>
      <c r="P16156">
        <f t="shared" si="1770"/>
        <v>1</v>
      </c>
      <c r="Q16156">
        <f t="shared" si="1771"/>
        <v>1</v>
      </c>
    </row>
    <row r="16157" spans="1:17" ht="19.5" x14ac:dyDescent="0.4">
      <c r="A16157" s="33">
        <f t="shared" si="1766"/>
        <v>46814</v>
      </c>
      <c r="B16157" s="27" t="str">
        <f t="shared" si="1767"/>
        <v>(木)</v>
      </c>
      <c r="C16157" s="34">
        <v>0.52083333333333304</v>
      </c>
      <c r="D16157" s="16" t="s">
        <v>18</v>
      </c>
      <c r="E16157" s="35">
        <v>0.54166666666666696</v>
      </c>
      <c r="F16157" s="50">
        <f>IF(COUNTIF('リスト（不使用）'!$A$5:$A$6,単年カーブ!$A$1),"希望数量入力ください",'単年（2027年度）'!$E$12*単年カーブ!$R$3+'単年（2027年度）'!$E$12*(1-単年カーブ!$R$3)*単年カーブ!Q16157)</f>
        <v>0</v>
      </c>
      <c r="G16157" s="47">
        <f t="shared" si="1768"/>
        <v>0</v>
      </c>
      <c r="M16157">
        <f t="shared" si="1769"/>
        <v>3</v>
      </c>
      <c r="N16157">
        <f>IF(OR(WEEKDAY(A16157)=1,WEEKDAY(A16157)=7,COUNTIF('2027祝日等（不使用）'!$A$1:$A$20,単年カーブ!A16157)=1),0,1)</f>
        <v>1</v>
      </c>
      <c r="O16157">
        <f t="shared" si="1765"/>
        <v>26</v>
      </c>
      <c r="P16157">
        <f t="shared" si="1770"/>
        <v>1</v>
      </c>
      <c r="Q16157">
        <f t="shared" si="1771"/>
        <v>1</v>
      </c>
    </row>
    <row r="16158" spans="1:17" ht="19.5" x14ac:dyDescent="0.4">
      <c r="A16158" s="33">
        <f t="shared" si="1766"/>
        <v>46814</v>
      </c>
      <c r="B16158" s="27" t="str">
        <f t="shared" si="1767"/>
        <v>(木)</v>
      </c>
      <c r="C16158" s="34">
        <v>0.54166666666666696</v>
      </c>
      <c r="D16158" s="16" t="s">
        <v>18</v>
      </c>
      <c r="E16158" s="35">
        <v>0.5625</v>
      </c>
      <c r="F16158" s="50">
        <f>IF(COUNTIF('リスト（不使用）'!$A$5:$A$6,単年カーブ!$A$1),"希望数量入力ください",'単年（2027年度）'!$E$12*単年カーブ!$R$3+'単年（2027年度）'!$E$12*(1-単年カーブ!$R$3)*単年カーブ!Q16158)</f>
        <v>0</v>
      </c>
      <c r="G16158" s="47">
        <f t="shared" si="1768"/>
        <v>0</v>
      </c>
      <c r="M16158">
        <f t="shared" si="1769"/>
        <v>3</v>
      </c>
      <c r="N16158">
        <f>IF(OR(WEEKDAY(A16158)=1,WEEKDAY(A16158)=7,COUNTIF('2027祝日等（不使用）'!$A$1:$A$20,単年カーブ!A16158)=1),0,1)</f>
        <v>1</v>
      </c>
      <c r="O16158">
        <f t="shared" si="1765"/>
        <v>27</v>
      </c>
      <c r="P16158">
        <f t="shared" si="1770"/>
        <v>1</v>
      </c>
      <c r="Q16158">
        <f t="shared" si="1771"/>
        <v>1</v>
      </c>
    </row>
    <row r="16159" spans="1:17" ht="19.5" x14ac:dyDescent="0.4">
      <c r="A16159" s="33">
        <f t="shared" si="1766"/>
        <v>46814</v>
      </c>
      <c r="B16159" s="27" t="str">
        <f t="shared" si="1767"/>
        <v>(木)</v>
      </c>
      <c r="C16159" s="34">
        <v>0.5625</v>
      </c>
      <c r="D16159" s="16" t="s">
        <v>18</v>
      </c>
      <c r="E16159" s="35">
        <v>0.58333333333333304</v>
      </c>
      <c r="F16159" s="50">
        <f>IF(COUNTIF('リスト（不使用）'!$A$5:$A$6,単年カーブ!$A$1),"希望数量入力ください",'単年（2027年度）'!$E$12*単年カーブ!$R$3+'単年（2027年度）'!$E$12*(1-単年カーブ!$R$3)*単年カーブ!Q16159)</f>
        <v>0</v>
      </c>
      <c r="G16159" s="47">
        <f t="shared" si="1768"/>
        <v>0</v>
      </c>
      <c r="M16159">
        <f t="shared" si="1769"/>
        <v>3</v>
      </c>
      <c r="N16159">
        <f>IF(OR(WEEKDAY(A16159)=1,WEEKDAY(A16159)=7,COUNTIF('2027祝日等（不使用）'!$A$1:$A$20,単年カーブ!A16159)=1),0,1)</f>
        <v>1</v>
      </c>
      <c r="O16159">
        <f t="shared" si="1765"/>
        <v>28</v>
      </c>
      <c r="P16159">
        <f t="shared" si="1770"/>
        <v>1</v>
      </c>
      <c r="Q16159">
        <f t="shared" si="1771"/>
        <v>1</v>
      </c>
    </row>
    <row r="16160" spans="1:17" ht="19.5" x14ac:dyDescent="0.4">
      <c r="A16160" s="33">
        <f t="shared" si="1766"/>
        <v>46814</v>
      </c>
      <c r="B16160" s="27" t="str">
        <f t="shared" si="1767"/>
        <v>(木)</v>
      </c>
      <c r="C16160" s="34">
        <v>0.58333333333333304</v>
      </c>
      <c r="D16160" s="16" t="s">
        <v>18</v>
      </c>
      <c r="E16160" s="35">
        <v>0.60416666666666696</v>
      </c>
      <c r="F16160" s="50">
        <f>IF(COUNTIF('リスト（不使用）'!$A$5:$A$6,単年カーブ!$A$1),"希望数量入力ください",'単年（2027年度）'!$E$12*単年カーブ!$R$3+'単年（2027年度）'!$E$12*(1-単年カーブ!$R$3)*単年カーブ!Q16160)</f>
        <v>0</v>
      </c>
      <c r="G16160" s="47">
        <f t="shared" si="1768"/>
        <v>0</v>
      </c>
      <c r="M16160">
        <f t="shared" si="1769"/>
        <v>3</v>
      </c>
      <c r="N16160">
        <f>IF(OR(WEEKDAY(A16160)=1,WEEKDAY(A16160)=7,COUNTIF('2027祝日等（不使用）'!$A$1:$A$20,単年カーブ!A16160)=1),0,1)</f>
        <v>1</v>
      </c>
      <c r="O16160">
        <f t="shared" si="1765"/>
        <v>29</v>
      </c>
      <c r="P16160">
        <f t="shared" si="1770"/>
        <v>1</v>
      </c>
      <c r="Q16160">
        <f t="shared" si="1771"/>
        <v>1</v>
      </c>
    </row>
    <row r="16161" spans="1:17" ht="19.5" x14ac:dyDescent="0.4">
      <c r="A16161" s="33">
        <f t="shared" si="1766"/>
        <v>46814</v>
      </c>
      <c r="B16161" s="27" t="str">
        <f t="shared" si="1767"/>
        <v>(木)</v>
      </c>
      <c r="C16161" s="34">
        <v>0.60416666666666696</v>
      </c>
      <c r="D16161" s="16" t="s">
        <v>18</v>
      </c>
      <c r="E16161" s="35">
        <v>0.625</v>
      </c>
      <c r="F16161" s="50">
        <f>IF(COUNTIF('リスト（不使用）'!$A$5:$A$6,単年カーブ!$A$1),"希望数量入力ください",'単年（2027年度）'!$E$12*単年カーブ!$R$3+'単年（2027年度）'!$E$12*(1-単年カーブ!$R$3)*単年カーブ!Q16161)</f>
        <v>0</v>
      </c>
      <c r="G16161" s="47">
        <f t="shared" si="1768"/>
        <v>0</v>
      </c>
      <c r="M16161">
        <f t="shared" si="1769"/>
        <v>3</v>
      </c>
      <c r="N16161">
        <f>IF(OR(WEEKDAY(A16161)=1,WEEKDAY(A16161)=7,COUNTIF('2027祝日等（不使用）'!$A$1:$A$20,単年カーブ!A16161)=1),0,1)</f>
        <v>1</v>
      </c>
      <c r="O16161">
        <f t="shared" si="1765"/>
        <v>30</v>
      </c>
      <c r="P16161">
        <f t="shared" si="1770"/>
        <v>1</v>
      </c>
      <c r="Q16161">
        <f t="shared" si="1771"/>
        <v>1</v>
      </c>
    </row>
    <row r="16162" spans="1:17" ht="19.5" x14ac:dyDescent="0.4">
      <c r="A16162" s="33">
        <f t="shared" si="1766"/>
        <v>46814</v>
      </c>
      <c r="B16162" s="27" t="str">
        <f t="shared" si="1767"/>
        <v>(木)</v>
      </c>
      <c r="C16162" s="34">
        <v>0.625</v>
      </c>
      <c r="D16162" s="16" t="s">
        <v>18</v>
      </c>
      <c r="E16162" s="35">
        <v>0.64583333333333304</v>
      </c>
      <c r="F16162" s="50">
        <f>IF(COUNTIF('リスト（不使用）'!$A$5:$A$6,単年カーブ!$A$1),"希望数量入力ください",'単年（2027年度）'!$E$12*単年カーブ!$R$3+'単年（2027年度）'!$E$12*(1-単年カーブ!$R$3)*単年カーブ!Q16162)</f>
        <v>0</v>
      </c>
      <c r="G16162" s="47">
        <f t="shared" si="1768"/>
        <v>0</v>
      </c>
      <c r="M16162">
        <f t="shared" si="1769"/>
        <v>3</v>
      </c>
      <c r="N16162">
        <f>IF(OR(WEEKDAY(A16162)=1,WEEKDAY(A16162)=7,COUNTIF('2027祝日等（不使用）'!$A$1:$A$20,単年カーブ!A16162)=1),0,1)</f>
        <v>1</v>
      </c>
      <c r="O16162">
        <f t="shared" si="1765"/>
        <v>31</v>
      </c>
      <c r="P16162">
        <f t="shared" si="1770"/>
        <v>1</v>
      </c>
      <c r="Q16162">
        <f t="shared" si="1771"/>
        <v>1</v>
      </c>
    </row>
    <row r="16163" spans="1:17" ht="19.5" x14ac:dyDescent="0.4">
      <c r="A16163" s="33">
        <f t="shared" si="1766"/>
        <v>46814</v>
      </c>
      <c r="B16163" s="27" t="str">
        <f t="shared" si="1767"/>
        <v>(木)</v>
      </c>
      <c r="C16163" s="34">
        <v>0.64583333333333304</v>
      </c>
      <c r="D16163" s="16" t="s">
        <v>18</v>
      </c>
      <c r="E16163" s="35">
        <v>0.66666666666666696</v>
      </c>
      <c r="F16163" s="50">
        <f>IF(COUNTIF('リスト（不使用）'!$A$5:$A$6,単年カーブ!$A$1),"希望数量入力ください",'単年（2027年度）'!$E$12*単年カーブ!$R$3+'単年（2027年度）'!$E$12*(1-単年カーブ!$R$3)*単年カーブ!Q16163)</f>
        <v>0</v>
      </c>
      <c r="G16163" s="47">
        <f t="shared" si="1768"/>
        <v>0</v>
      </c>
      <c r="M16163">
        <f t="shared" si="1769"/>
        <v>3</v>
      </c>
      <c r="N16163">
        <f>IF(OR(WEEKDAY(A16163)=1,WEEKDAY(A16163)=7,COUNTIF('2027祝日等（不使用）'!$A$1:$A$20,単年カーブ!A16163)=1),0,1)</f>
        <v>1</v>
      </c>
      <c r="O16163">
        <f t="shared" si="1765"/>
        <v>32</v>
      </c>
      <c r="P16163">
        <f t="shared" si="1770"/>
        <v>1</v>
      </c>
      <c r="Q16163">
        <f t="shared" si="1771"/>
        <v>1</v>
      </c>
    </row>
    <row r="16164" spans="1:17" ht="19.5" x14ac:dyDescent="0.4">
      <c r="A16164" s="33">
        <f t="shared" si="1766"/>
        <v>46814</v>
      </c>
      <c r="B16164" s="27" t="str">
        <f t="shared" si="1767"/>
        <v>(木)</v>
      </c>
      <c r="C16164" s="34">
        <v>0.66666666666666696</v>
      </c>
      <c r="D16164" s="16" t="s">
        <v>18</v>
      </c>
      <c r="E16164" s="35">
        <v>0.6875</v>
      </c>
      <c r="F16164" s="50">
        <f>IF(COUNTIF('リスト（不使用）'!$A$5:$A$6,単年カーブ!$A$1),"希望数量入力ください",'単年（2027年度）'!$E$12*単年カーブ!$R$3+'単年（2027年度）'!$E$12*(1-単年カーブ!$R$3)*単年カーブ!Q16164)</f>
        <v>0</v>
      </c>
      <c r="G16164" s="47">
        <f t="shared" si="1768"/>
        <v>0</v>
      </c>
      <c r="M16164">
        <f t="shared" si="1769"/>
        <v>3</v>
      </c>
      <c r="N16164">
        <f>IF(OR(WEEKDAY(A16164)=1,WEEKDAY(A16164)=7,COUNTIF('2027祝日等（不使用）'!$A$1:$A$20,単年カーブ!A16164)=1),0,1)</f>
        <v>1</v>
      </c>
      <c r="O16164">
        <f t="shared" si="1765"/>
        <v>33</v>
      </c>
      <c r="P16164">
        <f t="shared" si="1770"/>
        <v>1</v>
      </c>
      <c r="Q16164">
        <f t="shared" si="1771"/>
        <v>1</v>
      </c>
    </row>
    <row r="16165" spans="1:17" ht="19.5" x14ac:dyDescent="0.4">
      <c r="A16165" s="33">
        <f t="shared" si="1766"/>
        <v>46814</v>
      </c>
      <c r="B16165" s="27" t="str">
        <f t="shared" si="1767"/>
        <v>(木)</v>
      </c>
      <c r="C16165" s="34">
        <v>0.6875</v>
      </c>
      <c r="D16165" s="16" t="s">
        <v>18</v>
      </c>
      <c r="E16165" s="35">
        <v>0.70833333333333304</v>
      </c>
      <c r="F16165" s="50">
        <f>IF(COUNTIF('リスト（不使用）'!$A$5:$A$6,単年カーブ!$A$1),"希望数量入力ください",'単年（2027年度）'!$E$12*単年カーブ!$R$3+'単年（2027年度）'!$E$12*(1-単年カーブ!$R$3)*単年カーブ!Q16165)</f>
        <v>0</v>
      </c>
      <c r="G16165" s="47">
        <f t="shared" si="1768"/>
        <v>0</v>
      </c>
      <c r="M16165">
        <f t="shared" si="1769"/>
        <v>3</v>
      </c>
      <c r="N16165">
        <f>IF(OR(WEEKDAY(A16165)=1,WEEKDAY(A16165)=7,COUNTIF('2027祝日等（不使用）'!$A$1:$A$20,単年カーブ!A16165)=1),0,1)</f>
        <v>1</v>
      </c>
      <c r="O16165">
        <f t="shared" si="1765"/>
        <v>34</v>
      </c>
      <c r="P16165">
        <f t="shared" si="1770"/>
        <v>1</v>
      </c>
      <c r="Q16165">
        <f t="shared" si="1771"/>
        <v>1</v>
      </c>
    </row>
    <row r="16166" spans="1:17" ht="19.5" x14ac:dyDescent="0.4">
      <c r="A16166" s="33">
        <f t="shared" si="1766"/>
        <v>46814</v>
      </c>
      <c r="B16166" s="27" t="str">
        <f t="shared" si="1767"/>
        <v>(木)</v>
      </c>
      <c r="C16166" s="34">
        <v>0.70833333333333304</v>
      </c>
      <c r="D16166" s="16" t="s">
        <v>18</v>
      </c>
      <c r="E16166" s="35">
        <v>0.72916666666666696</v>
      </c>
      <c r="F16166" s="50">
        <f>IF(COUNTIF('リスト（不使用）'!$A$5:$A$6,単年カーブ!$A$1),"希望数量入力ください",'単年（2027年度）'!$E$12*単年カーブ!$R$3+'単年（2027年度）'!$E$12*(1-単年カーブ!$R$3)*単年カーブ!Q16166)</f>
        <v>0</v>
      </c>
      <c r="G16166" s="47">
        <f t="shared" si="1768"/>
        <v>0</v>
      </c>
      <c r="M16166">
        <f t="shared" si="1769"/>
        <v>3</v>
      </c>
      <c r="N16166">
        <f>IF(OR(WEEKDAY(A16166)=1,WEEKDAY(A16166)=7,COUNTIF('2027祝日等（不使用）'!$A$1:$A$20,単年カーブ!A16166)=1),0,1)</f>
        <v>1</v>
      </c>
      <c r="O16166">
        <f t="shared" si="1765"/>
        <v>35</v>
      </c>
      <c r="P16166">
        <f t="shared" si="1770"/>
        <v>1</v>
      </c>
      <c r="Q16166">
        <f t="shared" si="1771"/>
        <v>1</v>
      </c>
    </row>
    <row r="16167" spans="1:17" ht="19.5" x14ac:dyDescent="0.4">
      <c r="A16167" s="33">
        <f t="shared" si="1766"/>
        <v>46814</v>
      </c>
      <c r="B16167" s="27" t="str">
        <f t="shared" si="1767"/>
        <v>(木)</v>
      </c>
      <c r="C16167" s="34">
        <v>0.72916666666666696</v>
      </c>
      <c r="D16167" s="16" t="s">
        <v>18</v>
      </c>
      <c r="E16167" s="35">
        <v>0.75</v>
      </c>
      <c r="F16167" s="50">
        <f>IF(COUNTIF('リスト（不使用）'!$A$5:$A$6,単年カーブ!$A$1),"希望数量入力ください",'単年（2027年度）'!$E$12*単年カーブ!$R$3+'単年（2027年度）'!$E$12*(1-単年カーブ!$R$3)*単年カーブ!Q16167)</f>
        <v>0</v>
      </c>
      <c r="G16167" s="47">
        <f t="shared" si="1768"/>
        <v>0</v>
      </c>
      <c r="M16167">
        <f t="shared" si="1769"/>
        <v>3</v>
      </c>
      <c r="N16167">
        <f>IF(OR(WEEKDAY(A16167)=1,WEEKDAY(A16167)=7,COUNTIF('2027祝日等（不使用）'!$A$1:$A$20,単年カーブ!A16167)=1),0,1)</f>
        <v>1</v>
      </c>
      <c r="O16167">
        <f t="shared" si="1765"/>
        <v>36</v>
      </c>
      <c r="P16167">
        <f t="shared" si="1770"/>
        <v>1</v>
      </c>
      <c r="Q16167">
        <f t="shared" si="1771"/>
        <v>1</v>
      </c>
    </row>
    <row r="16168" spans="1:17" ht="19.5" x14ac:dyDescent="0.4">
      <c r="A16168" s="33">
        <f t="shared" si="1766"/>
        <v>46814</v>
      </c>
      <c r="B16168" s="27" t="str">
        <f t="shared" si="1767"/>
        <v>(木)</v>
      </c>
      <c r="C16168" s="34">
        <v>0.75</v>
      </c>
      <c r="D16168" s="16" t="s">
        <v>18</v>
      </c>
      <c r="E16168" s="35">
        <v>0.77083333333333304</v>
      </c>
      <c r="F16168" s="50">
        <f>IF(COUNTIF('リスト（不使用）'!$A$5:$A$6,単年カーブ!$A$1),"希望数量入力ください",'単年（2027年度）'!$E$12*単年カーブ!$R$3+'単年（2027年度）'!$E$12*(1-単年カーブ!$R$3)*単年カーブ!Q16168)</f>
        <v>0</v>
      </c>
      <c r="G16168" s="47">
        <f t="shared" si="1768"/>
        <v>0</v>
      </c>
      <c r="M16168">
        <f t="shared" si="1769"/>
        <v>3</v>
      </c>
      <c r="N16168">
        <f>IF(OR(WEEKDAY(A16168)=1,WEEKDAY(A16168)=7,COUNTIF('2027祝日等（不使用）'!$A$1:$A$20,単年カーブ!A16168)=1),0,1)</f>
        <v>1</v>
      </c>
      <c r="O16168">
        <f t="shared" si="1765"/>
        <v>37</v>
      </c>
      <c r="P16168">
        <f t="shared" si="1770"/>
        <v>1</v>
      </c>
      <c r="Q16168">
        <f t="shared" si="1771"/>
        <v>1</v>
      </c>
    </row>
    <row r="16169" spans="1:17" ht="19.5" x14ac:dyDescent="0.4">
      <c r="A16169" s="33">
        <f t="shared" si="1766"/>
        <v>46814</v>
      </c>
      <c r="B16169" s="27" t="str">
        <f t="shared" si="1767"/>
        <v>(木)</v>
      </c>
      <c r="C16169" s="34">
        <v>0.77083333333333304</v>
      </c>
      <c r="D16169" s="16" t="s">
        <v>18</v>
      </c>
      <c r="E16169" s="35">
        <v>0.79166666666666696</v>
      </c>
      <c r="F16169" s="50">
        <f>IF(COUNTIF('リスト（不使用）'!$A$5:$A$6,単年カーブ!$A$1),"希望数量入力ください",'単年（2027年度）'!$E$12*単年カーブ!$R$3+'単年（2027年度）'!$E$12*(1-単年カーブ!$R$3)*単年カーブ!Q16169)</f>
        <v>0</v>
      </c>
      <c r="G16169" s="47">
        <f t="shared" si="1768"/>
        <v>0</v>
      </c>
      <c r="M16169">
        <f t="shared" si="1769"/>
        <v>3</v>
      </c>
      <c r="N16169">
        <f>IF(OR(WEEKDAY(A16169)=1,WEEKDAY(A16169)=7,COUNTIF('2027祝日等（不使用）'!$A$1:$A$20,単年カーブ!A16169)=1),0,1)</f>
        <v>1</v>
      </c>
      <c r="O16169">
        <f t="shared" si="1765"/>
        <v>38</v>
      </c>
      <c r="P16169">
        <f t="shared" si="1770"/>
        <v>1</v>
      </c>
      <c r="Q16169">
        <f t="shared" si="1771"/>
        <v>1</v>
      </c>
    </row>
    <row r="16170" spans="1:17" ht="19.5" x14ac:dyDescent="0.4">
      <c r="A16170" s="33">
        <f t="shared" si="1766"/>
        <v>46814</v>
      </c>
      <c r="B16170" s="27" t="str">
        <f t="shared" si="1767"/>
        <v>(木)</v>
      </c>
      <c r="C16170" s="34">
        <v>0.79166666666666696</v>
      </c>
      <c r="D16170" s="16" t="s">
        <v>18</v>
      </c>
      <c r="E16170" s="35">
        <v>0.8125</v>
      </c>
      <c r="F16170" s="50">
        <f>IF(COUNTIF('リスト（不使用）'!$A$5:$A$6,単年カーブ!$A$1),"希望数量入力ください",'単年（2027年度）'!$E$12*単年カーブ!$R$3+'単年（2027年度）'!$E$12*(1-単年カーブ!$R$3)*単年カーブ!Q16170)</f>
        <v>0</v>
      </c>
      <c r="G16170" s="47">
        <f t="shared" si="1768"/>
        <v>0</v>
      </c>
      <c r="M16170">
        <f t="shared" si="1769"/>
        <v>3</v>
      </c>
      <c r="N16170">
        <f>IF(OR(WEEKDAY(A16170)=1,WEEKDAY(A16170)=7,COUNTIF('2027祝日等（不使用）'!$A$1:$A$20,単年カーブ!A16170)=1),0,1)</f>
        <v>1</v>
      </c>
      <c r="O16170">
        <f t="shared" si="1765"/>
        <v>39</v>
      </c>
      <c r="P16170">
        <f t="shared" si="1770"/>
        <v>1</v>
      </c>
      <c r="Q16170">
        <f t="shared" si="1771"/>
        <v>1</v>
      </c>
    </row>
    <row r="16171" spans="1:17" ht="19.5" x14ac:dyDescent="0.4">
      <c r="A16171" s="33">
        <f t="shared" si="1766"/>
        <v>46814</v>
      </c>
      <c r="B16171" s="27" t="str">
        <f t="shared" si="1767"/>
        <v>(木)</v>
      </c>
      <c r="C16171" s="34">
        <v>0.8125</v>
      </c>
      <c r="D16171" s="16" t="s">
        <v>18</v>
      </c>
      <c r="E16171" s="35">
        <v>0.83333333333333304</v>
      </c>
      <c r="F16171" s="50">
        <f>IF(COUNTIF('リスト（不使用）'!$A$5:$A$6,単年カーブ!$A$1),"希望数量入力ください",'単年（2027年度）'!$E$12*単年カーブ!$R$3+'単年（2027年度）'!$E$12*(1-単年カーブ!$R$3)*単年カーブ!Q16171)</f>
        <v>0</v>
      </c>
      <c r="G16171" s="47">
        <f t="shared" si="1768"/>
        <v>0</v>
      </c>
      <c r="M16171">
        <f t="shared" si="1769"/>
        <v>3</v>
      </c>
      <c r="N16171">
        <f>IF(OR(WEEKDAY(A16171)=1,WEEKDAY(A16171)=7,COUNTIF('2027祝日等（不使用）'!$A$1:$A$20,単年カーブ!A16171)=1),0,1)</f>
        <v>1</v>
      </c>
      <c r="O16171">
        <f t="shared" si="1765"/>
        <v>40</v>
      </c>
      <c r="P16171">
        <f t="shared" si="1770"/>
        <v>1</v>
      </c>
      <c r="Q16171">
        <f t="shared" si="1771"/>
        <v>1</v>
      </c>
    </row>
    <row r="16172" spans="1:17" ht="19.5" x14ac:dyDescent="0.4">
      <c r="A16172" s="33">
        <f t="shared" si="1766"/>
        <v>46814</v>
      </c>
      <c r="B16172" s="27" t="str">
        <f t="shared" si="1767"/>
        <v>(木)</v>
      </c>
      <c r="C16172" s="34">
        <v>0.83333333333333304</v>
      </c>
      <c r="D16172" s="16" t="s">
        <v>18</v>
      </c>
      <c r="E16172" s="35">
        <v>0.85416666666666696</v>
      </c>
      <c r="F16172" s="50">
        <f>IF(COUNTIF('リスト（不使用）'!$A$5:$A$6,単年カーブ!$A$1),"希望数量入力ください",'単年（2027年度）'!$E$12*単年カーブ!$R$3+'単年（2027年度）'!$E$12*(1-単年カーブ!$R$3)*単年カーブ!Q16172)</f>
        <v>0</v>
      </c>
      <c r="G16172" s="47">
        <f t="shared" si="1768"/>
        <v>0</v>
      </c>
      <c r="M16172">
        <f t="shared" si="1769"/>
        <v>3</v>
      </c>
      <c r="N16172">
        <f>IF(OR(WEEKDAY(A16172)=1,WEEKDAY(A16172)=7,COUNTIF('2027祝日等（不使用）'!$A$1:$A$20,単年カーブ!A16172)=1),0,1)</f>
        <v>1</v>
      </c>
      <c r="O16172">
        <f t="shared" si="1765"/>
        <v>41</v>
      </c>
      <c r="P16172">
        <f t="shared" si="1770"/>
        <v>0</v>
      </c>
      <c r="Q16172">
        <f t="shared" si="1771"/>
        <v>0</v>
      </c>
    </row>
    <row r="16173" spans="1:17" ht="19.5" x14ac:dyDescent="0.4">
      <c r="A16173" s="33">
        <f t="shared" si="1766"/>
        <v>46814</v>
      </c>
      <c r="B16173" s="27" t="str">
        <f t="shared" si="1767"/>
        <v>(木)</v>
      </c>
      <c r="C16173" s="34">
        <v>0.85416666666666696</v>
      </c>
      <c r="D16173" s="16" t="s">
        <v>18</v>
      </c>
      <c r="E16173" s="35">
        <v>0.875</v>
      </c>
      <c r="F16173" s="50">
        <f>IF(COUNTIF('リスト（不使用）'!$A$5:$A$6,単年カーブ!$A$1),"希望数量入力ください",'単年（2027年度）'!$E$12*単年カーブ!$R$3+'単年（2027年度）'!$E$12*(1-単年カーブ!$R$3)*単年カーブ!Q16173)</f>
        <v>0</v>
      </c>
      <c r="G16173" s="47">
        <f t="shared" si="1768"/>
        <v>0</v>
      </c>
      <c r="M16173">
        <f t="shared" si="1769"/>
        <v>3</v>
      </c>
      <c r="N16173">
        <f>IF(OR(WEEKDAY(A16173)=1,WEEKDAY(A16173)=7,COUNTIF('2027祝日等（不使用）'!$A$1:$A$20,単年カーブ!A16173)=1),0,1)</f>
        <v>1</v>
      </c>
      <c r="O16173">
        <f t="shared" si="1765"/>
        <v>42</v>
      </c>
      <c r="P16173">
        <f t="shared" si="1770"/>
        <v>0</v>
      </c>
      <c r="Q16173">
        <f t="shared" si="1771"/>
        <v>0</v>
      </c>
    </row>
    <row r="16174" spans="1:17" ht="19.5" x14ac:dyDescent="0.4">
      <c r="A16174" s="33">
        <f t="shared" si="1766"/>
        <v>46814</v>
      </c>
      <c r="B16174" s="27" t="str">
        <f t="shared" si="1767"/>
        <v>(木)</v>
      </c>
      <c r="C16174" s="34">
        <v>0.875</v>
      </c>
      <c r="D16174" s="16" t="s">
        <v>18</v>
      </c>
      <c r="E16174" s="35">
        <v>0.89583333333333304</v>
      </c>
      <c r="F16174" s="50">
        <f>IF(COUNTIF('リスト（不使用）'!$A$5:$A$6,単年カーブ!$A$1),"希望数量入力ください",'単年（2027年度）'!$E$12*単年カーブ!$R$3+'単年（2027年度）'!$E$12*(1-単年カーブ!$R$3)*単年カーブ!Q16174)</f>
        <v>0</v>
      </c>
      <c r="G16174" s="47">
        <f t="shared" si="1768"/>
        <v>0</v>
      </c>
      <c r="M16174">
        <f t="shared" si="1769"/>
        <v>3</v>
      </c>
      <c r="N16174">
        <f>IF(OR(WEEKDAY(A16174)=1,WEEKDAY(A16174)=7,COUNTIF('2027祝日等（不使用）'!$A$1:$A$20,単年カーブ!A16174)=1),0,1)</f>
        <v>1</v>
      </c>
      <c r="O16174">
        <f t="shared" si="1765"/>
        <v>43</v>
      </c>
      <c r="P16174">
        <f t="shared" si="1770"/>
        <v>0</v>
      </c>
      <c r="Q16174">
        <f t="shared" si="1771"/>
        <v>0</v>
      </c>
    </row>
    <row r="16175" spans="1:17" ht="19.5" x14ac:dyDescent="0.4">
      <c r="A16175" s="33">
        <f t="shared" si="1766"/>
        <v>46814</v>
      </c>
      <c r="B16175" s="27" t="str">
        <f t="shared" si="1767"/>
        <v>(木)</v>
      </c>
      <c r="C16175" s="34">
        <v>0.89583333333333304</v>
      </c>
      <c r="D16175" s="16" t="s">
        <v>18</v>
      </c>
      <c r="E16175" s="35">
        <v>0.91666666666666696</v>
      </c>
      <c r="F16175" s="50">
        <f>IF(COUNTIF('リスト（不使用）'!$A$5:$A$6,単年カーブ!$A$1),"希望数量入力ください",'単年（2027年度）'!$E$12*単年カーブ!$R$3+'単年（2027年度）'!$E$12*(1-単年カーブ!$R$3)*単年カーブ!Q16175)</f>
        <v>0</v>
      </c>
      <c r="G16175" s="47">
        <f t="shared" si="1768"/>
        <v>0</v>
      </c>
      <c r="M16175">
        <f t="shared" si="1769"/>
        <v>3</v>
      </c>
      <c r="N16175">
        <f>IF(OR(WEEKDAY(A16175)=1,WEEKDAY(A16175)=7,COUNTIF('2027祝日等（不使用）'!$A$1:$A$20,単年カーブ!A16175)=1),0,1)</f>
        <v>1</v>
      </c>
      <c r="O16175">
        <f t="shared" si="1765"/>
        <v>44</v>
      </c>
      <c r="P16175">
        <f t="shared" si="1770"/>
        <v>0</v>
      </c>
      <c r="Q16175">
        <f t="shared" si="1771"/>
        <v>0</v>
      </c>
    </row>
    <row r="16176" spans="1:17" ht="19.5" x14ac:dyDescent="0.4">
      <c r="A16176" s="33">
        <f t="shared" si="1766"/>
        <v>46814</v>
      </c>
      <c r="B16176" s="27" t="str">
        <f t="shared" si="1767"/>
        <v>(木)</v>
      </c>
      <c r="C16176" s="34">
        <v>0.91666666666666696</v>
      </c>
      <c r="D16176" s="16" t="s">
        <v>18</v>
      </c>
      <c r="E16176" s="35">
        <v>0.9375</v>
      </c>
      <c r="F16176" s="50">
        <f>IF(COUNTIF('リスト（不使用）'!$A$5:$A$6,単年カーブ!$A$1),"希望数量入力ください",'単年（2027年度）'!$E$12*単年カーブ!$R$3+'単年（2027年度）'!$E$12*(1-単年カーブ!$R$3)*単年カーブ!Q16176)</f>
        <v>0</v>
      </c>
      <c r="G16176" s="47">
        <f t="shared" si="1768"/>
        <v>0</v>
      </c>
      <c r="M16176">
        <f t="shared" si="1769"/>
        <v>3</v>
      </c>
      <c r="N16176">
        <f>IF(OR(WEEKDAY(A16176)=1,WEEKDAY(A16176)=7,COUNTIF('2027祝日等（不使用）'!$A$1:$A$20,単年カーブ!A16176)=1),0,1)</f>
        <v>1</v>
      </c>
      <c r="O16176">
        <f t="shared" si="1765"/>
        <v>45</v>
      </c>
      <c r="P16176">
        <f t="shared" si="1770"/>
        <v>0</v>
      </c>
      <c r="Q16176">
        <f t="shared" si="1771"/>
        <v>0</v>
      </c>
    </row>
    <row r="16177" spans="1:17" ht="19.5" x14ac:dyDescent="0.4">
      <c r="A16177" s="33">
        <f t="shared" si="1766"/>
        <v>46814</v>
      </c>
      <c r="B16177" s="27" t="str">
        <f t="shared" si="1767"/>
        <v>(木)</v>
      </c>
      <c r="C16177" s="34">
        <v>0.9375</v>
      </c>
      <c r="D16177" s="16" t="s">
        <v>18</v>
      </c>
      <c r="E16177" s="35">
        <v>0.95833333333333304</v>
      </c>
      <c r="F16177" s="50">
        <f>IF(COUNTIF('リスト（不使用）'!$A$5:$A$6,単年カーブ!$A$1),"希望数量入力ください",'単年（2027年度）'!$E$12*単年カーブ!$R$3+'単年（2027年度）'!$E$12*(1-単年カーブ!$R$3)*単年カーブ!Q16177)</f>
        <v>0</v>
      </c>
      <c r="G16177" s="47">
        <f t="shared" si="1768"/>
        <v>0</v>
      </c>
      <c r="M16177">
        <f t="shared" si="1769"/>
        <v>3</v>
      </c>
      <c r="N16177">
        <f>IF(OR(WEEKDAY(A16177)=1,WEEKDAY(A16177)=7,COUNTIF('2027祝日等（不使用）'!$A$1:$A$20,単年カーブ!A16177)=1),0,1)</f>
        <v>1</v>
      </c>
      <c r="O16177">
        <f t="shared" si="1765"/>
        <v>46</v>
      </c>
      <c r="P16177">
        <f t="shared" si="1770"/>
        <v>0</v>
      </c>
      <c r="Q16177">
        <f t="shared" si="1771"/>
        <v>0</v>
      </c>
    </row>
    <row r="16178" spans="1:17" ht="19.5" x14ac:dyDescent="0.4">
      <c r="A16178" s="33">
        <f t="shared" si="1766"/>
        <v>46814</v>
      </c>
      <c r="B16178" s="27" t="str">
        <f t="shared" si="1767"/>
        <v>(木)</v>
      </c>
      <c r="C16178" s="34">
        <v>0.95833333333333304</v>
      </c>
      <c r="D16178" s="16" t="s">
        <v>18</v>
      </c>
      <c r="E16178" s="35">
        <v>0.97916666666666696</v>
      </c>
      <c r="F16178" s="50">
        <f>IF(COUNTIF('リスト（不使用）'!$A$5:$A$6,単年カーブ!$A$1),"希望数量入力ください",'単年（2027年度）'!$E$12*単年カーブ!$R$3+'単年（2027年度）'!$E$12*(1-単年カーブ!$R$3)*単年カーブ!Q16178)</f>
        <v>0</v>
      </c>
      <c r="G16178" s="47">
        <f t="shared" si="1768"/>
        <v>0</v>
      </c>
      <c r="M16178">
        <f t="shared" si="1769"/>
        <v>3</v>
      </c>
      <c r="N16178">
        <f>IF(OR(WEEKDAY(A16178)=1,WEEKDAY(A16178)=7,COUNTIF('2027祝日等（不使用）'!$A$1:$A$20,単年カーブ!A16178)=1),0,1)</f>
        <v>1</v>
      </c>
      <c r="O16178">
        <f t="shared" si="1765"/>
        <v>47</v>
      </c>
      <c r="P16178">
        <f t="shared" si="1770"/>
        <v>0</v>
      </c>
      <c r="Q16178">
        <f t="shared" si="1771"/>
        <v>0</v>
      </c>
    </row>
    <row r="16179" spans="1:17" ht="19.5" x14ac:dyDescent="0.4">
      <c r="A16179" s="33">
        <f t="shared" si="1766"/>
        <v>46814</v>
      </c>
      <c r="B16179" s="27" t="str">
        <f t="shared" si="1767"/>
        <v>(木)</v>
      </c>
      <c r="C16179" s="34">
        <v>0.97916666666666696</v>
      </c>
      <c r="D16179" s="16" t="s">
        <v>18</v>
      </c>
      <c r="E16179" s="35" t="s">
        <v>17</v>
      </c>
      <c r="F16179" s="50">
        <f>IF(COUNTIF('リスト（不使用）'!$A$5:$A$6,単年カーブ!$A$1),"希望数量入力ください",'単年（2027年度）'!$E$12*単年カーブ!$R$3+'単年（2027年度）'!$E$12*(1-単年カーブ!$R$3)*単年カーブ!Q16179)</f>
        <v>0</v>
      </c>
      <c r="G16179" s="47">
        <f t="shared" si="1768"/>
        <v>0</v>
      </c>
      <c r="M16179">
        <f t="shared" si="1769"/>
        <v>3</v>
      </c>
      <c r="N16179">
        <f>IF(OR(WEEKDAY(A16179)=1,WEEKDAY(A16179)=7,COUNTIF('2027祝日等（不使用）'!$A$1:$A$20,単年カーブ!A16179)=1),0,1)</f>
        <v>1</v>
      </c>
      <c r="O16179">
        <f t="shared" si="1765"/>
        <v>48</v>
      </c>
      <c r="P16179">
        <f t="shared" si="1770"/>
        <v>0</v>
      </c>
      <c r="Q16179">
        <f t="shared" si="1771"/>
        <v>0</v>
      </c>
    </row>
    <row r="16180" spans="1:17" ht="19.5" x14ac:dyDescent="0.4">
      <c r="A16180" s="33">
        <f t="shared" si="1766"/>
        <v>46815</v>
      </c>
      <c r="B16180" s="27" t="str">
        <f t="shared" si="1767"/>
        <v>(金)</v>
      </c>
      <c r="C16180" s="34">
        <v>0</v>
      </c>
      <c r="D16180" s="16" t="s">
        <v>18</v>
      </c>
      <c r="E16180" s="35">
        <v>2.0833333333333332E-2</v>
      </c>
      <c r="F16180" s="50">
        <f>IF(COUNTIF('リスト（不使用）'!$A$5:$A$6,単年カーブ!$A$1),"希望数量入力ください",'単年（2027年度）'!$E$12*単年カーブ!$R$3+'単年（2027年度）'!$E$12*(1-単年カーブ!$R$3)*単年カーブ!Q16180)</f>
        <v>0</v>
      </c>
      <c r="G16180" s="47">
        <f t="shared" si="1768"/>
        <v>0</v>
      </c>
      <c r="M16180">
        <f t="shared" si="1769"/>
        <v>3</v>
      </c>
      <c r="N16180">
        <f>IF(OR(WEEKDAY(A16180)=1,WEEKDAY(A16180)=7,COUNTIF('2027祝日等（不使用）'!$A$1:$A$20,単年カーブ!A16180)=1),0,1)</f>
        <v>1</v>
      </c>
      <c r="O16180">
        <f t="shared" ref="O16180:O16243" si="1772">O16132</f>
        <v>1</v>
      </c>
      <c r="P16180">
        <f t="shared" si="1770"/>
        <v>0</v>
      </c>
      <c r="Q16180">
        <f t="shared" si="1771"/>
        <v>0</v>
      </c>
    </row>
    <row r="16181" spans="1:17" ht="19.5" x14ac:dyDescent="0.4">
      <c r="A16181" s="33">
        <f t="shared" si="1766"/>
        <v>46815</v>
      </c>
      <c r="B16181" s="27" t="str">
        <f t="shared" si="1767"/>
        <v>(金)</v>
      </c>
      <c r="C16181" s="34">
        <v>2.0833333333333332E-2</v>
      </c>
      <c r="D16181" s="16" t="s">
        <v>18</v>
      </c>
      <c r="E16181" s="35">
        <v>4.1666666666666664E-2</v>
      </c>
      <c r="F16181" s="50">
        <f>IF(COUNTIF('リスト（不使用）'!$A$5:$A$6,単年カーブ!$A$1),"希望数量入力ください",'単年（2027年度）'!$E$12*単年カーブ!$R$3+'単年（2027年度）'!$E$12*(1-単年カーブ!$R$3)*単年カーブ!Q16181)</f>
        <v>0</v>
      </c>
      <c r="G16181" s="47">
        <f t="shared" si="1768"/>
        <v>0</v>
      </c>
      <c r="M16181">
        <f t="shared" si="1769"/>
        <v>3</v>
      </c>
      <c r="N16181">
        <f>IF(OR(WEEKDAY(A16181)=1,WEEKDAY(A16181)=7,COUNTIF('2027祝日等（不使用）'!$A$1:$A$20,単年カーブ!A16181)=1),0,1)</f>
        <v>1</v>
      </c>
      <c r="O16181">
        <f t="shared" si="1772"/>
        <v>2</v>
      </c>
      <c r="P16181">
        <f t="shared" si="1770"/>
        <v>0</v>
      </c>
      <c r="Q16181">
        <f t="shared" si="1771"/>
        <v>0</v>
      </c>
    </row>
    <row r="16182" spans="1:17" ht="19.5" x14ac:dyDescent="0.4">
      <c r="A16182" s="33">
        <f t="shared" si="1766"/>
        <v>46815</v>
      </c>
      <c r="B16182" s="27" t="str">
        <f t="shared" si="1767"/>
        <v>(金)</v>
      </c>
      <c r="C16182" s="34">
        <v>4.1666666666666664E-2</v>
      </c>
      <c r="D16182" s="16" t="s">
        <v>18</v>
      </c>
      <c r="E16182" s="35">
        <v>6.25E-2</v>
      </c>
      <c r="F16182" s="50">
        <f>IF(COUNTIF('リスト（不使用）'!$A$5:$A$6,単年カーブ!$A$1),"希望数量入力ください",'単年（2027年度）'!$E$12*単年カーブ!$R$3+'単年（2027年度）'!$E$12*(1-単年カーブ!$R$3)*単年カーブ!Q16182)</f>
        <v>0</v>
      </c>
      <c r="G16182" s="47">
        <f t="shared" si="1768"/>
        <v>0</v>
      </c>
      <c r="M16182">
        <f t="shared" si="1769"/>
        <v>3</v>
      </c>
      <c r="N16182">
        <f>IF(OR(WEEKDAY(A16182)=1,WEEKDAY(A16182)=7,COUNTIF('2027祝日等（不使用）'!$A$1:$A$20,単年カーブ!A16182)=1),0,1)</f>
        <v>1</v>
      </c>
      <c r="O16182">
        <f t="shared" si="1772"/>
        <v>3</v>
      </c>
      <c r="P16182">
        <f t="shared" si="1770"/>
        <v>0</v>
      </c>
      <c r="Q16182">
        <f t="shared" si="1771"/>
        <v>0</v>
      </c>
    </row>
    <row r="16183" spans="1:17" ht="19.5" x14ac:dyDescent="0.4">
      <c r="A16183" s="33">
        <f t="shared" si="1766"/>
        <v>46815</v>
      </c>
      <c r="B16183" s="27" t="str">
        <f t="shared" si="1767"/>
        <v>(金)</v>
      </c>
      <c r="C16183" s="34">
        <v>6.25E-2</v>
      </c>
      <c r="D16183" s="16" t="s">
        <v>18</v>
      </c>
      <c r="E16183" s="35">
        <v>8.3333333333333301E-2</v>
      </c>
      <c r="F16183" s="50">
        <f>IF(COUNTIF('リスト（不使用）'!$A$5:$A$6,単年カーブ!$A$1),"希望数量入力ください",'単年（2027年度）'!$E$12*単年カーブ!$R$3+'単年（2027年度）'!$E$12*(1-単年カーブ!$R$3)*単年カーブ!Q16183)</f>
        <v>0</v>
      </c>
      <c r="G16183" s="47">
        <f t="shared" si="1768"/>
        <v>0</v>
      </c>
      <c r="M16183">
        <f t="shared" si="1769"/>
        <v>3</v>
      </c>
      <c r="N16183">
        <f>IF(OR(WEEKDAY(A16183)=1,WEEKDAY(A16183)=7,COUNTIF('2027祝日等（不使用）'!$A$1:$A$20,単年カーブ!A16183)=1),0,1)</f>
        <v>1</v>
      </c>
      <c r="O16183">
        <f t="shared" si="1772"/>
        <v>4</v>
      </c>
      <c r="P16183">
        <f t="shared" si="1770"/>
        <v>0</v>
      </c>
      <c r="Q16183">
        <f t="shared" si="1771"/>
        <v>0</v>
      </c>
    </row>
    <row r="16184" spans="1:17" ht="19.5" x14ac:dyDescent="0.4">
      <c r="A16184" s="33">
        <f t="shared" si="1766"/>
        <v>46815</v>
      </c>
      <c r="B16184" s="27" t="str">
        <f t="shared" si="1767"/>
        <v>(金)</v>
      </c>
      <c r="C16184" s="34">
        <v>8.3333333333333301E-2</v>
      </c>
      <c r="D16184" s="16" t="s">
        <v>18</v>
      </c>
      <c r="E16184" s="35">
        <v>0.104166666666667</v>
      </c>
      <c r="F16184" s="50">
        <f>IF(COUNTIF('リスト（不使用）'!$A$5:$A$6,単年カーブ!$A$1),"希望数量入力ください",'単年（2027年度）'!$E$12*単年カーブ!$R$3+'単年（2027年度）'!$E$12*(1-単年カーブ!$R$3)*単年カーブ!Q16184)</f>
        <v>0</v>
      </c>
      <c r="G16184" s="47">
        <f t="shared" si="1768"/>
        <v>0</v>
      </c>
      <c r="M16184">
        <f t="shared" si="1769"/>
        <v>3</v>
      </c>
      <c r="N16184">
        <f>IF(OR(WEEKDAY(A16184)=1,WEEKDAY(A16184)=7,COUNTIF('2027祝日等（不使用）'!$A$1:$A$20,単年カーブ!A16184)=1),0,1)</f>
        <v>1</v>
      </c>
      <c r="O16184">
        <f t="shared" si="1772"/>
        <v>5</v>
      </c>
      <c r="P16184">
        <f t="shared" si="1770"/>
        <v>0</v>
      </c>
      <c r="Q16184">
        <f t="shared" si="1771"/>
        <v>0</v>
      </c>
    </row>
    <row r="16185" spans="1:17" ht="19.5" x14ac:dyDescent="0.4">
      <c r="A16185" s="33">
        <f t="shared" si="1766"/>
        <v>46815</v>
      </c>
      <c r="B16185" s="27" t="str">
        <f t="shared" si="1767"/>
        <v>(金)</v>
      </c>
      <c r="C16185" s="34">
        <v>0.104166666666667</v>
      </c>
      <c r="D16185" s="16" t="s">
        <v>18</v>
      </c>
      <c r="E16185" s="35">
        <v>0.125</v>
      </c>
      <c r="F16185" s="50">
        <f>IF(COUNTIF('リスト（不使用）'!$A$5:$A$6,単年カーブ!$A$1),"希望数量入力ください",'単年（2027年度）'!$E$12*単年カーブ!$R$3+'単年（2027年度）'!$E$12*(1-単年カーブ!$R$3)*単年カーブ!Q16185)</f>
        <v>0</v>
      </c>
      <c r="G16185" s="47">
        <f t="shared" si="1768"/>
        <v>0</v>
      </c>
      <c r="M16185">
        <f t="shared" si="1769"/>
        <v>3</v>
      </c>
      <c r="N16185">
        <f>IF(OR(WEEKDAY(A16185)=1,WEEKDAY(A16185)=7,COUNTIF('2027祝日等（不使用）'!$A$1:$A$20,単年カーブ!A16185)=1),0,1)</f>
        <v>1</v>
      </c>
      <c r="O16185">
        <f t="shared" si="1772"/>
        <v>6</v>
      </c>
      <c r="P16185">
        <f t="shared" si="1770"/>
        <v>0</v>
      </c>
      <c r="Q16185">
        <f t="shared" si="1771"/>
        <v>0</v>
      </c>
    </row>
    <row r="16186" spans="1:17" ht="19.5" x14ac:dyDescent="0.4">
      <c r="A16186" s="33">
        <f t="shared" ref="A16186:A16249" si="1773">A16138+1</f>
        <v>46815</v>
      </c>
      <c r="B16186" s="27" t="str">
        <f t="shared" si="1767"/>
        <v>(金)</v>
      </c>
      <c r="C16186" s="34">
        <v>0.125</v>
      </c>
      <c r="D16186" s="16" t="s">
        <v>18</v>
      </c>
      <c r="E16186" s="35">
        <v>0.14583333333333301</v>
      </c>
      <c r="F16186" s="50">
        <f>IF(COUNTIF('リスト（不使用）'!$A$5:$A$6,単年カーブ!$A$1),"希望数量入力ください",'単年（2027年度）'!$E$12*単年カーブ!$R$3+'単年（2027年度）'!$E$12*(1-単年カーブ!$R$3)*単年カーブ!Q16186)</f>
        <v>0</v>
      </c>
      <c r="G16186" s="47">
        <f t="shared" si="1768"/>
        <v>0</v>
      </c>
      <c r="M16186">
        <f t="shared" si="1769"/>
        <v>3</v>
      </c>
      <c r="N16186">
        <f>IF(OR(WEEKDAY(A16186)=1,WEEKDAY(A16186)=7,COUNTIF('2027祝日等（不使用）'!$A$1:$A$20,単年カーブ!A16186)=1),0,1)</f>
        <v>1</v>
      </c>
      <c r="O16186">
        <f t="shared" si="1772"/>
        <v>7</v>
      </c>
      <c r="P16186">
        <f t="shared" si="1770"/>
        <v>0</v>
      </c>
      <c r="Q16186">
        <f t="shared" si="1771"/>
        <v>0</v>
      </c>
    </row>
    <row r="16187" spans="1:17" ht="19.5" x14ac:dyDescent="0.4">
      <c r="A16187" s="33">
        <f t="shared" si="1773"/>
        <v>46815</v>
      </c>
      <c r="B16187" s="27" t="str">
        <f t="shared" si="1767"/>
        <v>(金)</v>
      </c>
      <c r="C16187" s="34">
        <v>0.14583333333333301</v>
      </c>
      <c r="D16187" s="16" t="s">
        <v>18</v>
      </c>
      <c r="E16187" s="35">
        <v>0.16666666666666699</v>
      </c>
      <c r="F16187" s="50">
        <f>IF(COUNTIF('リスト（不使用）'!$A$5:$A$6,単年カーブ!$A$1),"希望数量入力ください",'単年（2027年度）'!$E$12*単年カーブ!$R$3+'単年（2027年度）'!$E$12*(1-単年カーブ!$R$3)*単年カーブ!Q16187)</f>
        <v>0</v>
      </c>
      <c r="G16187" s="47">
        <f t="shared" si="1768"/>
        <v>0</v>
      </c>
      <c r="M16187">
        <f t="shared" si="1769"/>
        <v>3</v>
      </c>
      <c r="N16187">
        <f>IF(OR(WEEKDAY(A16187)=1,WEEKDAY(A16187)=7,COUNTIF('2027祝日等（不使用）'!$A$1:$A$20,単年カーブ!A16187)=1),0,1)</f>
        <v>1</v>
      </c>
      <c r="O16187">
        <f t="shared" si="1772"/>
        <v>8</v>
      </c>
      <c r="P16187">
        <f t="shared" si="1770"/>
        <v>0</v>
      </c>
      <c r="Q16187">
        <f t="shared" si="1771"/>
        <v>0</v>
      </c>
    </row>
    <row r="16188" spans="1:17" ht="19.5" x14ac:dyDescent="0.4">
      <c r="A16188" s="33">
        <f t="shared" si="1773"/>
        <v>46815</v>
      </c>
      <c r="B16188" s="27" t="str">
        <f t="shared" si="1767"/>
        <v>(金)</v>
      </c>
      <c r="C16188" s="34">
        <v>0.16666666666666699</v>
      </c>
      <c r="D16188" s="16" t="s">
        <v>18</v>
      </c>
      <c r="E16188" s="35">
        <v>0.1875</v>
      </c>
      <c r="F16188" s="50">
        <f>IF(COUNTIF('リスト（不使用）'!$A$5:$A$6,単年カーブ!$A$1),"希望数量入力ください",'単年（2027年度）'!$E$12*単年カーブ!$R$3+'単年（2027年度）'!$E$12*(1-単年カーブ!$R$3)*単年カーブ!Q16188)</f>
        <v>0</v>
      </c>
      <c r="G16188" s="47">
        <f t="shared" si="1768"/>
        <v>0</v>
      </c>
      <c r="M16188">
        <f t="shared" si="1769"/>
        <v>3</v>
      </c>
      <c r="N16188">
        <f>IF(OR(WEEKDAY(A16188)=1,WEEKDAY(A16188)=7,COUNTIF('2027祝日等（不使用）'!$A$1:$A$20,単年カーブ!A16188)=1),0,1)</f>
        <v>1</v>
      </c>
      <c r="O16188">
        <f t="shared" si="1772"/>
        <v>9</v>
      </c>
      <c r="P16188">
        <f t="shared" si="1770"/>
        <v>0</v>
      </c>
      <c r="Q16188">
        <f t="shared" si="1771"/>
        <v>0</v>
      </c>
    </row>
    <row r="16189" spans="1:17" ht="19.5" x14ac:dyDescent="0.4">
      <c r="A16189" s="33">
        <f t="shared" si="1773"/>
        <v>46815</v>
      </c>
      <c r="B16189" s="27" t="str">
        <f t="shared" si="1767"/>
        <v>(金)</v>
      </c>
      <c r="C16189" s="34">
        <v>0.1875</v>
      </c>
      <c r="D16189" s="16" t="s">
        <v>18</v>
      </c>
      <c r="E16189" s="35">
        <v>0.20833333333333301</v>
      </c>
      <c r="F16189" s="50">
        <f>IF(COUNTIF('リスト（不使用）'!$A$5:$A$6,単年カーブ!$A$1),"希望数量入力ください",'単年（2027年度）'!$E$12*単年カーブ!$R$3+'単年（2027年度）'!$E$12*(1-単年カーブ!$R$3)*単年カーブ!Q16189)</f>
        <v>0</v>
      </c>
      <c r="G16189" s="47">
        <f t="shared" si="1768"/>
        <v>0</v>
      </c>
      <c r="M16189">
        <f t="shared" si="1769"/>
        <v>3</v>
      </c>
      <c r="N16189">
        <f>IF(OR(WEEKDAY(A16189)=1,WEEKDAY(A16189)=7,COUNTIF('2027祝日等（不使用）'!$A$1:$A$20,単年カーブ!A16189)=1),0,1)</f>
        <v>1</v>
      </c>
      <c r="O16189">
        <f t="shared" si="1772"/>
        <v>10</v>
      </c>
      <c r="P16189">
        <f t="shared" si="1770"/>
        <v>0</v>
      </c>
      <c r="Q16189">
        <f t="shared" si="1771"/>
        <v>0</v>
      </c>
    </row>
    <row r="16190" spans="1:17" ht="19.5" x14ac:dyDescent="0.4">
      <c r="A16190" s="33">
        <f t="shared" si="1773"/>
        <v>46815</v>
      </c>
      <c r="B16190" s="27" t="str">
        <f t="shared" si="1767"/>
        <v>(金)</v>
      </c>
      <c r="C16190" s="34">
        <v>0.20833333333333301</v>
      </c>
      <c r="D16190" s="16" t="s">
        <v>18</v>
      </c>
      <c r="E16190" s="35">
        <v>0.22916666666666699</v>
      </c>
      <c r="F16190" s="50">
        <f>IF(COUNTIF('リスト（不使用）'!$A$5:$A$6,単年カーブ!$A$1),"希望数量入力ください",'単年（2027年度）'!$E$12*単年カーブ!$R$3+'単年（2027年度）'!$E$12*(1-単年カーブ!$R$3)*単年カーブ!Q16190)</f>
        <v>0</v>
      </c>
      <c r="G16190" s="47">
        <f t="shared" si="1768"/>
        <v>0</v>
      </c>
      <c r="M16190">
        <f t="shared" si="1769"/>
        <v>3</v>
      </c>
      <c r="N16190">
        <f>IF(OR(WEEKDAY(A16190)=1,WEEKDAY(A16190)=7,COUNTIF('2027祝日等（不使用）'!$A$1:$A$20,単年カーブ!A16190)=1),0,1)</f>
        <v>1</v>
      </c>
      <c r="O16190">
        <f t="shared" si="1772"/>
        <v>11</v>
      </c>
      <c r="P16190">
        <f t="shared" si="1770"/>
        <v>0</v>
      </c>
      <c r="Q16190">
        <f t="shared" si="1771"/>
        <v>0</v>
      </c>
    </row>
    <row r="16191" spans="1:17" ht="19.5" x14ac:dyDescent="0.4">
      <c r="A16191" s="33">
        <f t="shared" si="1773"/>
        <v>46815</v>
      </c>
      <c r="B16191" s="27" t="str">
        <f t="shared" si="1767"/>
        <v>(金)</v>
      </c>
      <c r="C16191" s="34">
        <v>0.22916666666666699</v>
      </c>
      <c r="D16191" s="16" t="s">
        <v>18</v>
      </c>
      <c r="E16191" s="35">
        <v>0.25</v>
      </c>
      <c r="F16191" s="50">
        <f>IF(COUNTIF('リスト（不使用）'!$A$5:$A$6,単年カーブ!$A$1),"希望数量入力ください",'単年（2027年度）'!$E$12*単年カーブ!$R$3+'単年（2027年度）'!$E$12*(1-単年カーブ!$R$3)*単年カーブ!Q16191)</f>
        <v>0</v>
      </c>
      <c r="G16191" s="47">
        <f t="shared" si="1768"/>
        <v>0</v>
      </c>
      <c r="M16191">
        <f t="shared" si="1769"/>
        <v>3</v>
      </c>
      <c r="N16191">
        <f>IF(OR(WEEKDAY(A16191)=1,WEEKDAY(A16191)=7,COUNTIF('2027祝日等（不使用）'!$A$1:$A$20,単年カーブ!A16191)=1),0,1)</f>
        <v>1</v>
      </c>
      <c r="O16191">
        <f t="shared" si="1772"/>
        <v>12</v>
      </c>
      <c r="P16191">
        <f t="shared" si="1770"/>
        <v>0</v>
      </c>
      <c r="Q16191">
        <f t="shared" si="1771"/>
        <v>0</v>
      </c>
    </row>
    <row r="16192" spans="1:17" ht="19.5" x14ac:dyDescent="0.4">
      <c r="A16192" s="33">
        <f t="shared" si="1773"/>
        <v>46815</v>
      </c>
      <c r="B16192" s="27" t="str">
        <f t="shared" si="1767"/>
        <v>(金)</v>
      </c>
      <c r="C16192" s="34">
        <v>0.25</v>
      </c>
      <c r="D16192" s="16" t="s">
        <v>18</v>
      </c>
      <c r="E16192" s="35">
        <v>0.27083333333333298</v>
      </c>
      <c r="F16192" s="50">
        <f>IF(COUNTIF('リスト（不使用）'!$A$5:$A$6,単年カーブ!$A$1),"希望数量入力ください",'単年（2027年度）'!$E$12*単年カーブ!$R$3+'単年（2027年度）'!$E$12*(1-単年カーブ!$R$3)*単年カーブ!Q16192)</f>
        <v>0</v>
      </c>
      <c r="G16192" s="47">
        <f t="shared" si="1768"/>
        <v>0</v>
      </c>
      <c r="M16192">
        <f t="shared" si="1769"/>
        <v>3</v>
      </c>
      <c r="N16192">
        <f>IF(OR(WEEKDAY(A16192)=1,WEEKDAY(A16192)=7,COUNTIF('2027祝日等（不使用）'!$A$1:$A$20,単年カーブ!A16192)=1),0,1)</f>
        <v>1</v>
      </c>
      <c r="O16192">
        <f t="shared" si="1772"/>
        <v>13</v>
      </c>
      <c r="P16192">
        <f t="shared" si="1770"/>
        <v>0</v>
      </c>
      <c r="Q16192">
        <f t="shared" si="1771"/>
        <v>0</v>
      </c>
    </row>
    <row r="16193" spans="1:17" ht="19.5" x14ac:dyDescent="0.4">
      <c r="A16193" s="33">
        <f t="shared" si="1773"/>
        <v>46815</v>
      </c>
      <c r="B16193" s="27" t="str">
        <f t="shared" si="1767"/>
        <v>(金)</v>
      </c>
      <c r="C16193" s="34">
        <v>0.27083333333333298</v>
      </c>
      <c r="D16193" s="16" t="s">
        <v>18</v>
      </c>
      <c r="E16193" s="35">
        <v>0.29166666666666702</v>
      </c>
      <c r="F16193" s="50">
        <f>IF(COUNTIF('リスト（不使用）'!$A$5:$A$6,単年カーブ!$A$1),"希望数量入力ください",'単年（2027年度）'!$E$12*単年カーブ!$R$3+'単年（2027年度）'!$E$12*(1-単年カーブ!$R$3)*単年カーブ!Q16193)</f>
        <v>0</v>
      </c>
      <c r="G16193" s="47">
        <f t="shared" si="1768"/>
        <v>0</v>
      </c>
      <c r="M16193">
        <f t="shared" si="1769"/>
        <v>3</v>
      </c>
      <c r="N16193">
        <f>IF(OR(WEEKDAY(A16193)=1,WEEKDAY(A16193)=7,COUNTIF('2027祝日等（不使用）'!$A$1:$A$20,単年カーブ!A16193)=1),0,1)</f>
        <v>1</v>
      </c>
      <c r="O16193">
        <f t="shared" si="1772"/>
        <v>14</v>
      </c>
      <c r="P16193">
        <f t="shared" si="1770"/>
        <v>0</v>
      </c>
      <c r="Q16193">
        <f t="shared" si="1771"/>
        <v>0</v>
      </c>
    </row>
    <row r="16194" spans="1:17" ht="19.5" x14ac:dyDescent="0.4">
      <c r="A16194" s="33">
        <f t="shared" si="1773"/>
        <v>46815</v>
      </c>
      <c r="B16194" s="27" t="str">
        <f t="shared" si="1767"/>
        <v>(金)</v>
      </c>
      <c r="C16194" s="34">
        <v>0.29166666666666702</v>
      </c>
      <c r="D16194" s="16" t="s">
        <v>18</v>
      </c>
      <c r="E16194" s="35">
        <v>0.3125</v>
      </c>
      <c r="F16194" s="50">
        <f>IF(COUNTIF('リスト（不使用）'!$A$5:$A$6,単年カーブ!$A$1),"希望数量入力ください",'単年（2027年度）'!$E$12*単年カーブ!$R$3+'単年（2027年度）'!$E$12*(1-単年カーブ!$R$3)*単年カーブ!Q16194)</f>
        <v>0</v>
      </c>
      <c r="G16194" s="47">
        <f t="shared" si="1768"/>
        <v>0</v>
      </c>
      <c r="M16194">
        <f t="shared" si="1769"/>
        <v>3</v>
      </c>
      <c r="N16194">
        <f>IF(OR(WEEKDAY(A16194)=1,WEEKDAY(A16194)=7,COUNTIF('2027祝日等（不使用）'!$A$1:$A$20,単年カーブ!A16194)=1),0,1)</f>
        <v>1</v>
      </c>
      <c r="O16194">
        <f t="shared" si="1772"/>
        <v>15</v>
      </c>
      <c r="P16194">
        <f t="shared" si="1770"/>
        <v>0</v>
      </c>
      <c r="Q16194">
        <f t="shared" si="1771"/>
        <v>0</v>
      </c>
    </row>
    <row r="16195" spans="1:17" ht="19.5" x14ac:dyDescent="0.4">
      <c r="A16195" s="33">
        <f t="shared" si="1773"/>
        <v>46815</v>
      </c>
      <c r="B16195" s="27" t="str">
        <f t="shared" si="1767"/>
        <v>(金)</v>
      </c>
      <c r="C16195" s="34">
        <v>0.3125</v>
      </c>
      <c r="D16195" s="16" t="s">
        <v>18</v>
      </c>
      <c r="E16195" s="35">
        <v>0.33333333333333298</v>
      </c>
      <c r="F16195" s="50">
        <f>IF(COUNTIF('リスト（不使用）'!$A$5:$A$6,単年カーブ!$A$1),"希望数量入力ください",'単年（2027年度）'!$E$12*単年カーブ!$R$3+'単年（2027年度）'!$E$12*(1-単年カーブ!$R$3)*単年カーブ!Q16195)</f>
        <v>0</v>
      </c>
      <c r="G16195" s="47">
        <f t="shared" si="1768"/>
        <v>0</v>
      </c>
      <c r="M16195">
        <f t="shared" si="1769"/>
        <v>3</v>
      </c>
      <c r="N16195">
        <f>IF(OR(WEEKDAY(A16195)=1,WEEKDAY(A16195)=7,COUNTIF('2027祝日等（不使用）'!$A$1:$A$20,単年カーブ!A16195)=1),0,1)</f>
        <v>1</v>
      </c>
      <c r="O16195">
        <f t="shared" si="1772"/>
        <v>16</v>
      </c>
      <c r="P16195">
        <f t="shared" si="1770"/>
        <v>0</v>
      </c>
      <c r="Q16195">
        <f t="shared" si="1771"/>
        <v>0</v>
      </c>
    </row>
    <row r="16196" spans="1:17" ht="19.5" x14ac:dyDescent="0.4">
      <c r="A16196" s="33">
        <f t="shared" si="1773"/>
        <v>46815</v>
      </c>
      <c r="B16196" s="27" t="str">
        <f t="shared" ref="B16196:B16259" si="1774">TEXT(A16196,"(aaa)")</f>
        <v>(金)</v>
      </c>
      <c r="C16196" s="34">
        <v>0.33333333333333298</v>
      </c>
      <c r="D16196" s="16" t="s">
        <v>18</v>
      </c>
      <c r="E16196" s="35">
        <v>0.35416666666666702</v>
      </c>
      <c r="F16196" s="50">
        <f>IF(COUNTIF('リスト（不使用）'!$A$5:$A$6,単年カーブ!$A$1),"希望数量入力ください",'単年（2027年度）'!$E$12*単年カーブ!$R$3+'単年（2027年度）'!$E$12*(1-単年カーブ!$R$3)*単年カーブ!Q16196)</f>
        <v>0</v>
      </c>
      <c r="G16196" s="47">
        <f t="shared" ref="G16196:G16259" si="1775">F16196/2</f>
        <v>0</v>
      </c>
      <c r="M16196">
        <f t="shared" ref="M16196:M16259" si="1776">MONTH(A16196)</f>
        <v>3</v>
      </c>
      <c r="N16196">
        <f>IF(OR(WEEKDAY(A16196)=1,WEEKDAY(A16196)=7,COUNTIF('2027祝日等（不使用）'!$A$1:$A$20,単年カーブ!A16196)=1),0,1)</f>
        <v>1</v>
      </c>
      <c r="O16196">
        <f t="shared" si="1772"/>
        <v>17</v>
      </c>
      <c r="P16196">
        <f t="shared" ref="P16196:P16259" si="1777">IF(AND(O16196&gt;16,O16196&lt;41),1,0)</f>
        <v>1</v>
      </c>
      <c r="Q16196">
        <f t="shared" ref="Q16196:Q16259" si="1778">P16196*N16196</f>
        <v>1</v>
      </c>
    </row>
    <row r="16197" spans="1:17" ht="19.5" x14ac:dyDescent="0.4">
      <c r="A16197" s="33">
        <f t="shared" si="1773"/>
        <v>46815</v>
      </c>
      <c r="B16197" s="27" t="str">
        <f t="shared" si="1774"/>
        <v>(金)</v>
      </c>
      <c r="C16197" s="34">
        <v>0.35416666666666702</v>
      </c>
      <c r="D16197" s="16" t="s">
        <v>18</v>
      </c>
      <c r="E16197" s="35">
        <v>0.375</v>
      </c>
      <c r="F16197" s="50">
        <f>IF(COUNTIF('リスト（不使用）'!$A$5:$A$6,単年カーブ!$A$1),"希望数量入力ください",'単年（2027年度）'!$E$12*単年カーブ!$R$3+'単年（2027年度）'!$E$12*(1-単年カーブ!$R$3)*単年カーブ!Q16197)</f>
        <v>0</v>
      </c>
      <c r="G16197" s="47">
        <f t="shared" si="1775"/>
        <v>0</v>
      </c>
      <c r="M16197">
        <f t="shared" si="1776"/>
        <v>3</v>
      </c>
      <c r="N16197">
        <f>IF(OR(WEEKDAY(A16197)=1,WEEKDAY(A16197)=7,COUNTIF('2027祝日等（不使用）'!$A$1:$A$20,単年カーブ!A16197)=1),0,1)</f>
        <v>1</v>
      </c>
      <c r="O16197">
        <f t="shared" si="1772"/>
        <v>18</v>
      </c>
      <c r="P16197">
        <f t="shared" si="1777"/>
        <v>1</v>
      </c>
      <c r="Q16197">
        <f t="shared" si="1778"/>
        <v>1</v>
      </c>
    </row>
    <row r="16198" spans="1:17" ht="19.5" x14ac:dyDescent="0.4">
      <c r="A16198" s="33">
        <f t="shared" si="1773"/>
        <v>46815</v>
      </c>
      <c r="B16198" s="27" t="str">
        <f t="shared" si="1774"/>
        <v>(金)</v>
      </c>
      <c r="C16198" s="34">
        <v>0.375</v>
      </c>
      <c r="D16198" s="16" t="s">
        <v>18</v>
      </c>
      <c r="E16198" s="35">
        <v>0.39583333333333298</v>
      </c>
      <c r="F16198" s="50">
        <f>IF(COUNTIF('リスト（不使用）'!$A$5:$A$6,単年カーブ!$A$1),"希望数量入力ください",'単年（2027年度）'!$E$12*単年カーブ!$R$3+'単年（2027年度）'!$E$12*(1-単年カーブ!$R$3)*単年カーブ!Q16198)</f>
        <v>0</v>
      </c>
      <c r="G16198" s="47">
        <f t="shared" si="1775"/>
        <v>0</v>
      </c>
      <c r="M16198">
        <f t="shared" si="1776"/>
        <v>3</v>
      </c>
      <c r="N16198">
        <f>IF(OR(WEEKDAY(A16198)=1,WEEKDAY(A16198)=7,COUNTIF('2027祝日等（不使用）'!$A$1:$A$20,単年カーブ!A16198)=1),0,1)</f>
        <v>1</v>
      </c>
      <c r="O16198">
        <f t="shared" si="1772"/>
        <v>19</v>
      </c>
      <c r="P16198">
        <f t="shared" si="1777"/>
        <v>1</v>
      </c>
      <c r="Q16198">
        <f t="shared" si="1778"/>
        <v>1</v>
      </c>
    </row>
    <row r="16199" spans="1:17" ht="19.5" x14ac:dyDescent="0.4">
      <c r="A16199" s="33">
        <f t="shared" si="1773"/>
        <v>46815</v>
      </c>
      <c r="B16199" s="27" t="str">
        <f t="shared" si="1774"/>
        <v>(金)</v>
      </c>
      <c r="C16199" s="34">
        <v>0.39583333333333298</v>
      </c>
      <c r="D16199" s="16" t="s">
        <v>18</v>
      </c>
      <c r="E16199" s="35">
        <v>0.41666666666666702</v>
      </c>
      <c r="F16199" s="50">
        <f>IF(COUNTIF('リスト（不使用）'!$A$5:$A$6,単年カーブ!$A$1),"希望数量入力ください",'単年（2027年度）'!$E$12*単年カーブ!$R$3+'単年（2027年度）'!$E$12*(1-単年カーブ!$R$3)*単年カーブ!Q16199)</f>
        <v>0</v>
      </c>
      <c r="G16199" s="47">
        <f t="shared" si="1775"/>
        <v>0</v>
      </c>
      <c r="M16199">
        <f t="shared" si="1776"/>
        <v>3</v>
      </c>
      <c r="N16199">
        <f>IF(OR(WEEKDAY(A16199)=1,WEEKDAY(A16199)=7,COUNTIF('2027祝日等（不使用）'!$A$1:$A$20,単年カーブ!A16199)=1),0,1)</f>
        <v>1</v>
      </c>
      <c r="O16199">
        <f t="shared" si="1772"/>
        <v>20</v>
      </c>
      <c r="P16199">
        <f t="shared" si="1777"/>
        <v>1</v>
      </c>
      <c r="Q16199">
        <f t="shared" si="1778"/>
        <v>1</v>
      </c>
    </row>
    <row r="16200" spans="1:17" ht="19.5" x14ac:dyDescent="0.4">
      <c r="A16200" s="33">
        <f t="shared" si="1773"/>
        <v>46815</v>
      </c>
      <c r="B16200" s="27" t="str">
        <f t="shared" si="1774"/>
        <v>(金)</v>
      </c>
      <c r="C16200" s="34">
        <v>0.41666666666666702</v>
      </c>
      <c r="D16200" s="16" t="s">
        <v>18</v>
      </c>
      <c r="E16200" s="35">
        <v>0.4375</v>
      </c>
      <c r="F16200" s="50">
        <f>IF(COUNTIF('リスト（不使用）'!$A$5:$A$6,単年カーブ!$A$1),"希望数量入力ください",'単年（2027年度）'!$E$12*単年カーブ!$R$3+'単年（2027年度）'!$E$12*(1-単年カーブ!$R$3)*単年カーブ!Q16200)</f>
        <v>0</v>
      </c>
      <c r="G16200" s="47">
        <f t="shared" si="1775"/>
        <v>0</v>
      </c>
      <c r="M16200">
        <f t="shared" si="1776"/>
        <v>3</v>
      </c>
      <c r="N16200">
        <f>IF(OR(WEEKDAY(A16200)=1,WEEKDAY(A16200)=7,COUNTIF('2027祝日等（不使用）'!$A$1:$A$20,単年カーブ!A16200)=1),0,1)</f>
        <v>1</v>
      </c>
      <c r="O16200">
        <f t="shared" si="1772"/>
        <v>21</v>
      </c>
      <c r="P16200">
        <f t="shared" si="1777"/>
        <v>1</v>
      </c>
      <c r="Q16200">
        <f t="shared" si="1778"/>
        <v>1</v>
      </c>
    </row>
    <row r="16201" spans="1:17" ht="19.5" x14ac:dyDescent="0.4">
      <c r="A16201" s="33">
        <f t="shared" si="1773"/>
        <v>46815</v>
      </c>
      <c r="B16201" s="27" t="str">
        <f t="shared" si="1774"/>
        <v>(金)</v>
      </c>
      <c r="C16201" s="34">
        <v>0.4375</v>
      </c>
      <c r="D16201" s="16" t="s">
        <v>18</v>
      </c>
      <c r="E16201" s="35">
        <v>0.45833333333333298</v>
      </c>
      <c r="F16201" s="50">
        <f>IF(COUNTIF('リスト（不使用）'!$A$5:$A$6,単年カーブ!$A$1),"希望数量入力ください",'単年（2027年度）'!$E$12*単年カーブ!$R$3+'単年（2027年度）'!$E$12*(1-単年カーブ!$R$3)*単年カーブ!Q16201)</f>
        <v>0</v>
      </c>
      <c r="G16201" s="47">
        <f t="shared" si="1775"/>
        <v>0</v>
      </c>
      <c r="M16201">
        <f t="shared" si="1776"/>
        <v>3</v>
      </c>
      <c r="N16201">
        <f>IF(OR(WEEKDAY(A16201)=1,WEEKDAY(A16201)=7,COUNTIF('2027祝日等（不使用）'!$A$1:$A$20,単年カーブ!A16201)=1),0,1)</f>
        <v>1</v>
      </c>
      <c r="O16201">
        <f t="shared" si="1772"/>
        <v>22</v>
      </c>
      <c r="P16201">
        <f t="shared" si="1777"/>
        <v>1</v>
      </c>
      <c r="Q16201">
        <f t="shared" si="1778"/>
        <v>1</v>
      </c>
    </row>
    <row r="16202" spans="1:17" ht="19.5" x14ac:dyDescent="0.4">
      <c r="A16202" s="33">
        <f t="shared" si="1773"/>
        <v>46815</v>
      </c>
      <c r="B16202" s="27" t="str">
        <f t="shared" si="1774"/>
        <v>(金)</v>
      </c>
      <c r="C16202" s="34">
        <v>0.45833333333333298</v>
      </c>
      <c r="D16202" s="16" t="s">
        <v>18</v>
      </c>
      <c r="E16202" s="35">
        <v>0.47916666666666702</v>
      </c>
      <c r="F16202" s="50">
        <f>IF(COUNTIF('リスト（不使用）'!$A$5:$A$6,単年カーブ!$A$1),"希望数量入力ください",'単年（2027年度）'!$E$12*単年カーブ!$R$3+'単年（2027年度）'!$E$12*(1-単年カーブ!$R$3)*単年カーブ!Q16202)</f>
        <v>0</v>
      </c>
      <c r="G16202" s="47">
        <f t="shared" si="1775"/>
        <v>0</v>
      </c>
      <c r="M16202">
        <f t="shared" si="1776"/>
        <v>3</v>
      </c>
      <c r="N16202">
        <f>IF(OR(WEEKDAY(A16202)=1,WEEKDAY(A16202)=7,COUNTIF('2027祝日等（不使用）'!$A$1:$A$20,単年カーブ!A16202)=1),0,1)</f>
        <v>1</v>
      </c>
      <c r="O16202">
        <f t="shared" si="1772"/>
        <v>23</v>
      </c>
      <c r="P16202">
        <f t="shared" si="1777"/>
        <v>1</v>
      </c>
      <c r="Q16202">
        <f t="shared" si="1778"/>
        <v>1</v>
      </c>
    </row>
    <row r="16203" spans="1:17" ht="19.5" x14ac:dyDescent="0.4">
      <c r="A16203" s="33">
        <f t="shared" si="1773"/>
        <v>46815</v>
      </c>
      <c r="B16203" s="27" t="str">
        <f t="shared" si="1774"/>
        <v>(金)</v>
      </c>
      <c r="C16203" s="34">
        <v>0.47916666666666702</v>
      </c>
      <c r="D16203" s="16" t="s">
        <v>18</v>
      </c>
      <c r="E16203" s="35">
        <v>0.5</v>
      </c>
      <c r="F16203" s="50">
        <f>IF(COUNTIF('リスト（不使用）'!$A$5:$A$6,単年カーブ!$A$1),"希望数量入力ください",'単年（2027年度）'!$E$12*単年カーブ!$R$3+'単年（2027年度）'!$E$12*(1-単年カーブ!$R$3)*単年カーブ!Q16203)</f>
        <v>0</v>
      </c>
      <c r="G16203" s="47">
        <f t="shared" si="1775"/>
        <v>0</v>
      </c>
      <c r="M16203">
        <f t="shared" si="1776"/>
        <v>3</v>
      </c>
      <c r="N16203">
        <f>IF(OR(WEEKDAY(A16203)=1,WEEKDAY(A16203)=7,COUNTIF('2027祝日等（不使用）'!$A$1:$A$20,単年カーブ!A16203)=1),0,1)</f>
        <v>1</v>
      </c>
      <c r="O16203">
        <f t="shared" si="1772"/>
        <v>24</v>
      </c>
      <c r="P16203">
        <f t="shared" si="1777"/>
        <v>1</v>
      </c>
      <c r="Q16203">
        <f t="shared" si="1778"/>
        <v>1</v>
      </c>
    </row>
    <row r="16204" spans="1:17" ht="19.5" x14ac:dyDescent="0.4">
      <c r="A16204" s="33">
        <f t="shared" si="1773"/>
        <v>46815</v>
      </c>
      <c r="B16204" s="27" t="str">
        <f t="shared" si="1774"/>
        <v>(金)</v>
      </c>
      <c r="C16204" s="34">
        <v>0.5</v>
      </c>
      <c r="D16204" s="16" t="s">
        <v>18</v>
      </c>
      <c r="E16204" s="35">
        <v>0.52083333333333304</v>
      </c>
      <c r="F16204" s="50">
        <f>IF(COUNTIF('リスト（不使用）'!$A$5:$A$6,単年カーブ!$A$1),"希望数量入力ください",'単年（2027年度）'!$E$12*単年カーブ!$R$3+'単年（2027年度）'!$E$12*(1-単年カーブ!$R$3)*単年カーブ!Q16204)</f>
        <v>0</v>
      </c>
      <c r="G16204" s="47">
        <f t="shared" si="1775"/>
        <v>0</v>
      </c>
      <c r="M16204">
        <f t="shared" si="1776"/>
        <v>3</v>
      </c>
      <c r="N16204">
        <f>IF(OR(WEEKDAY(A16204)=1,WEEKDAY(A16204)=7,COUNTIF('2027祝日等（不使用）'!$A$1:$A$20,単年カーブ!A16204)=1),0,1)</f>
        <v>1</v>
      </c>
      <c r="O16204">
        <f t="shared" si="1772"/>
        <v>25</v>
      </c>
      <c r="P16204">
        <f t="shared" si="1777"/>
        <v>1</v>
      </c>
      <c r="Q16204">
        <f t="shared" si="1778"/>
        <v>1</v>
      </c>
    </row>
    <row r="16205" spans="1:17" ht="19.5" x14ac:dyDescent="0.4">
      <c r="A16205" s="33">
        <f t="shared" si="1773"/>
        <v>46815</v>
      </c>
      <c r="B16205" s="27" t="str">
        <f t="shared" si="1774"/>
        <v>(金)</v>
      </c>
      <c r="C16205" s="34">
        <v>0.52083333333333304</v>
      </c>
      <c r="D16205" s="16" t="s">
        <v>18</v>
      </c>
      <c r="E16205" s="35">
        <v>0.54166666666666696</v>
      </c>
      <c r="F16205" s="50">
        <f>IF(COUNTIF('リスト（不使用）'!$A$5:$A$6,単年カーブ!$A$1),"希望数量入力ください",'単年（2027年度）'!$E$12*単年カーブ!$R$3+'単年（2027年度）'!$E$12*(1-単年カーブ!$R$3)*単年カーブ!Q16205)</f>
        <v>0</v>
      </c>
      <c r="G16205" s="47">
        <f t="shared" si="1775"/>
        <v>0</v>
      </c>
      <c r="M16205">
        <f t="shared" si="1776"/>
        <v>3</v>
      </c>
      <c r="N16205">
        <f>IF(OR(WEEKDAY(A16205)=1,WEEKDAY(A16205)=7,COUNTIF('2027祝日等（不使用）'!$A$1:$A$20,単年カーブ!A16205)=1),0,1)</f>
        <v>1</v>
      </c>
      <c r="O16205">
        <f t="shared" si="1772"/>
        <v>26</v>
      </c>
      <c r="P16205">
        <f t="shared" si="1777"/>
        <v>1</v>
      </c>
      <c r="Q16205">
        <f t="shared" si="1778"/>
        <v>1</v>
      </c>
    </row>
    <row r="16206" spans="1:17" ht="19.5" x14ac:dyDescent="0.4">
      <c r="A16206" s="33">
        <f t="shared" si="1773"/>
        <v>46815</v>
      </c>
      <c r="B16206" s="27" t="str">
        <f t="shared" si="1774"/>
        <v>(金)</v>
      </c>
      <c r="C16206" s="34">
        <v>0.54166666666666696</v>
      </c>
      <c r="D16206" s="16" t="s">
        <v>18</v>
      </c>
      <c r="E16206" s="35">
        <v>0.5625</v>
      </c>
      <c r="F16206" s="50">
        <f>IF(COUNTIF('リスト（不使用）'!$A$5:$A$6,単年カーブ!$A$1),"希望数量入力ください",'単年（2027年度）'!$E$12*単年カーブ!$R$3+'単年（2027年度）'!$E$12*(1-単年カーブ!$R$3)*単年カーブ!Q16206)</f>
        <v>0</v>
      </c>
      <c r="G16206" s="47">
        <f t="shared" si="1775"/>
        <v>0</v>
      </c>
      <c r="M16206">
        <f t="shared" si="1776"/>
        <v>3</v>
      </c>
      <c r="N16206">
        <f>IF(OR(WEEKDAY(A16206)=1,WEEKDAY(A16206)=7,COUNTIF('2027祝日等（不使用）'!$A$1:$A$20,単年カーブ!A16206)=1),0,1)</f>
        <v>1</v>
      </c>
      <c r="O16206">
        <f t="shared" si="1772"/>
        <v>27</v>
      </c>
      <c r="P16206">
        <f t="shared" si="1777"/>
        <v>1</v>
      </c>
      <c r="Q16206">
        <f t="shared" si="1778"/>
        <v>1</v>
      </c>
    </row>
    <row r="16207" spans="1:17" ht="19.5" x14ac:dyDescent="0.4">
      <c r="A16207" s="33">
        <f t="shared" si="1773"/>
        <v>46815</v>
      </c>
      <c r="B16207" s="27" t="str">
        <f t="shared" si="1774"/>
        <v>(金)</v>
      </c>
      <c r="C16207" s="34">
        <v>0.5625</v>
      </c>
      <c r="D16207" s="16" t="s">
        <v>18</v>
      </c>
      <c r="E16207" s="35">
        <v>0.58333333333333304</v>
      </c>
      <c r="F16207" s="50">
        <f>IF(COUNTIF('リスト（不使用）'!$A$5:$A$6,単年カーブ!$A$1),"希望数量入力ください",'単年（2027年度）'!$E$12*単年カーブ!$R$3+'単年（2027年度）'!$E$12*(1-単年カーブ!$R$3)*単年カーブ!Q16207)</f>
        <v>0</v>
      </c>
      <c r="G16207" s="47">
        <f t="shared" si="1775"/>
        <v>0</v>
      </c>
      <c r="M16207">
        <f t="shared" si="1776"/>
        <v>3</v>
      </c>
      <c r="N16207">
        <f>IF(OR(WEEKDAY(A16207)=1,WEEKDAY(A16207)=7,COUNTIF('2027祝日等（不使用）'!$A$1:$A$20,単年カーブ!A16207)=1),0,1)</f>
        <v>1</v>
      </c>
      <c r="O16207">
        <f t="shared" si="1772"/>
        <v>28</v>
      </c>
      <c r="P16207">
        <f t="shared" si="1777"/>
        <v>1</v>
      </c>
      <c r="Q16207">
        <f t="shared" si="1778"/>
        <v>1</v>
      </c>
    </row>
    <row r="16208" spans="1:17" ht="19.5" x14ac:dyDescent="0.4">
      <c r="A16208" s="33">
        <f t="shared" si="1773"/>
        <v>46815</v>
      </c>
      <c r="B16208" s="27" t="str">
        <f t="shared" si="1774"/>
        <v>(金)</v>
      </c>
      <c r="C16208" s="34">
        <v>0.58333333333333304</v>
      </c>
      <c r="D16208" s="16" t="s">
        <v>18</v>
      </c>
      <c r="E16208" s="35">
        <v>0.60416666666666696</v>
      </c>
      <c r="F16208" s="50">
        <f>IF(COUNTIF('リスト（不使用）'!$A$5:$A$6,単年カーブ!$A$1),"希望数量入力ください",'単年（2027年度）'!$E$12*単年カーブ!$R$3+'単年（2027年度）'!$E$12*(1-単年カーブ!$R$3)*単年カーブ!Q16208)</f>
        <v>0</v>
      </c>
      <c r="G16208" s="47">
        <f t="shared" si="1775"/>
        <v>0</v>
      </c>
      <c r="M16208">
        <f t="shared" si="1776"/>
        <v>3</v>
      </c>
      <c r="N16208">
        <f>IF(OR(WEEKDAY(A16208)=1,WEEKDAY(A16208)=7,COUNTIF('2027祝日等（不使用）'!$A$1:$A$20,単年カーブ!A16208)=1),0,1)</f>
        <v>1</v>
      </c>
      <c r="O16208">
        <f t="shared" si="1772"/>
        <v>29</v>
      </c>
      <c r="P16208">
        <f t="shared" si="1777"/>
        <v>1</v>
      </c>
      <c r="Q16208">
        <f t="shared" si="1778"/>
        <v>1</v>
      </c>
    </row>
    <row r="16209" spans="1:17" ht="19.5" x14ac:dyDescent="0.4">
      <c r="A16209" s="33">
        <f t="shared" si="1773"/>
        <v>46815</v>
      </c>
      <c r="B16209" s="27" t="str">
        <f t="shared" si="1774"/>
        <v>(金)</v>
      </c>
      <c r="C16209" s="34">
        <v>0.60416666666666696</v>
      </c>
      <c r="D16209" s="16" t="s">
        <v>18</v>
      </c>
      <c r="E16209" s="35">
        <v>0.625</v>
      </c>
      <c r="F16209" s="50">
        <f>IF(COUNTIF('リスト（不使用）'!$A$5:$A$6,単年カーブ!$A$1),"希望数量入力ください",'単年（2027年度）'!$E$12*単年カーブ!$R$3+'単年（2027年度）'!$E$12*(1-単年カーブ!$R$3)*単年カーブ!Q16209)</f>
        <v>0</v>
      </c>
      <c r="G16209" s="47">
        <f t="shared" si="1775"/>
        <v>0</v>
      </c>
      <c r="M16209">
        <f t="shared" si="1776"/>
        <v>3</v>
      </c>
      <c r="N16209">
        <f>IF(OR(WEEKDAY(A16209)=1,WEEKDAY(A16209)=7,COUNTIF('2027祝日等（不使用）'!$A$1:$A$20,単年カーブ!A16209)=1),0,1)</f>
        <v>1</v>
      </c>
      <c r="O16209">
        <f t="shared" si="1772"/>
        <v>30</v>
      </c>
      <c r="P16209">
        <f t="shared" si="1777"/>
        <v>1</v>
      </c>
      <c r="Q16209">
        <f t="shared" si="1778"/>
        <v>1</v>
      </c>
    </row>
    <row r="16210" spans="1:17" ht="19.5" x14ac:dyDescent="0.4">
      <c r="A16210" s="33">
        <f t="shared" si="1773"/>
        <v>46815</v>
      </c>
      <c r="B16210" s="27" t="str">
        <f t="shared" si="1774"/>
        <v>(金)</v>
      </c>
      <c r="C16210" s="34">
        <v>0.625</v>
      </c>
      <c r="D16210" s="16" t="s">
        <v>18</v>
      </c>
      <c r="E16210" s="35">
        <v>0.64583333333333304</v>
      </c>
      <c r="F16210" s="50">
        <f>IF(COUNTIF('リスト（不使用）'!$A$5:$A$6,単年カーブ!$A$1),"希望数量入力ください",'単年（2027年度）'!$E$12*単年カーブ!$R$3+'単年（2027年度）'!$E$12*(1-単年カーブ!$R$3)*単年カーブ!Q16210)</f>
        <v>0</v>
      </c>
      <c r="G16210" s="47">
        <f t="shared" si="1775"/>
        <v>0</v>
      </c>
      <c r="M16210">
        <f t="shared" si="1776"/>
        <v>3</v>
      </c>
      <c r="N16210">
        <f>IF(OR(WEEKDAY(A16210)=1,WEEKDAY(A16210)=7,COUNTIF('2027祝日等（不使用）'!$A$1:$A$20,単年カーブ!A16210)=1),0,1)</f>
        <v>1</v>
      </c>
      <c r="O16210">
        <f t="shared" si="1772"/>
        <v>31</v>
      </c>
      <c r="P16210">
        <f t="shared" si="1777"/>
        <v>1</v>
      </c>
      <c r="Q16210">
        <f t="shared" si="1778"/>
        <v>1</v>
      </c>
    </row>
    <row r="16211" spans="1:17" ht="19.5" x14ac:dyDescent="0.4">
      <c r="A16211" s="33">
        <f t="shared" si="1773"/>
        <v>46815</v>
      </c>
      <c r="B16211" s="27" t="str">
        <f t="shared" si="1774"/>
        <v>(金)</v>
      </c>
      <c r="C16211" s="34">
        <v>0.64583333333333304</v>
      </c>
      <c r="D16211" s="16" t="s">
        <v>18</v>
      </c>
      <c r="E16211" s="35">
        <v>0.66666666666666696</v>
      </c>
      <c r="F16211" s="50">
        <f>IF(COUNTIF('リスト（不使用）'!$A$5:$A$6,単年カーブ!$A$1),"希望数量入力ください",'単年（2027年度）'!$E$12*単年カーブ!$R$3+'単年（2027年度）'!$E$12*(1-単年カーブ!$R$3)*単年カーブ!Q16211)</f>
        <v>0</v>
      </c>
      <c r="G16211" s="47">
        <f t="shared" si="1775"/>
        <v>0</v>
      </c>
      <c r="M16211">
        <f t="shared" si="1776"/>
        <v>3</v>
      </c>
      <c r="N16211">
        <f>IF(OR(WEEKDAY(A16211)=1,WEEKDAY(A16211)=7,COUNTIF('2027祝日等（不使用）'!$A$1:$A$20,単年カーブ!A16211)=1),0,1)</f>
        <v>1</v>
      </c>
      <c r="O16211">
        <f t="shared" si="1772"/>
        <v>32</v>
      </c>
      <c r="P16211">
        <f t="shared" si="1777"/>
        <v>1</v>
      </c>
      <c r="Q16211">
        <f t="shared" si="1778"/>
        <v>1</v>
      </c>
    </row>
    <row r="16212" spans="1:17" ht="19.5" x14ac:dyDescent="0.4">
      <c r="A16212" s="33">
        <f t="shared" si="1773"/>
        <v>46815</v>
      </c>
      <c r="B16212" s="27" t="str">
        <f t="shared" si="1774"/>
        <v>(金)</v>
      </c>
      <c r="C16212" s="34">
        <v>0.66666666666666696</v>
      </c>
      <c r="D16212" s="16" t="s">
        <v>18</v>
      </c>
      <c r="E16212" s="35">
        <v>0.6875</v>
      </c>
      <c r="F16212" s="50">
        <f>IF(COUNTIF('リスト（不使用）'!$A$5:$A$6,単年カーブ!$A$1),"希望数量入力ください",'単年（2027年度）'!$E$12*単年カーブ!$R$3+'単年（2027年度）'!$E$12*(1-単年カーブ!$R$3)*単年カーブ!Q16212)</f>
        <v>0</v>
      </c>
      <c r="G16212" s="47">
        <f t="shared" si="1775"/>
        <v>0</v>
      </c>
      <c r="M16212">
        <f t="shared" si="1776"/>
        <v>3</v>
      </c>
      <c r="N16212">
        <f>IF(OR(WEEKDAY(A16212)=1,WEEKDAY(A16212)=7,COUNTIF('2027祝日等（不使用）'!$A$1:$A$20,単年カーブ!A16212)=1),0,1)</f>
        <v>1</v>
      </c>
      <c r="O16212">
        <f t="shared" si="1772"/>
        <v>33</v>
      </c>
      <c r="P16212">
        <f t="shared" si="1777"/>
        <v>1</v>
      </c>
      <c r="Q16212">
        <f t="shared" si="1778"/>
        <v>1</v>
      </c>
    </row>
    <row r="16213" spans="1:17" ht="19.5" x14ac:dyDescent="0.4">
      <c r="A16213" s="33">
        <f t="shared" si="1773"/>
        <v>46815</v>
      </c>
      <c r="B16213" s="27" t="str">
        <f t="shared" si="1774"/>
        <v>(金)</v>
      </c>
      <c r="C16213" s="34">
        <v>0.6875</v>
      </c>
      <c r="D16213" s="16" t="s">
        <v>18</v>
      </c>
      <c r="E16213" s="35">
        <v>0.70833333333333304</v>
      </c>
      <c r="F16213" s="50">
        <f>IF(COUNTIF('リスト（不使用）'!$A$5:$A$6,単年カーブ!$A$1),"希望数量入力ください",'単年（2027年度）'!$E$12*単年カーブ!$R$3+'単年（2027年度）'!$E$12*(1-単年カーブ!$R$3)*単年カーブ!Q16213)</f>
        <v>0</v>
      </c>
      <c r="G16213" s="47">
        <f t="shared" si="1775"/>
        <v>0</v>
      </c>
      <c r="M16213">
        <f t="shared" si="1776"/>
        <v>3</v>
      </c>
      <c r="N16213">
        <f>IF(OR(WEEKDAY(A16213)=1,WEEKDAY(A16213)=7,COUNTIF('2027祝日等（不使用）'!$A$1:$A$20,単年カーブ!A16213)=1),0,1)</f>
        <v>1</v>
      </c>
      <c r="O16213">
        <f t="shared" si="1772"/>
        <v>34</v>
      </c>
      <c r="P16213">
        <f t="shared" si="1777"/>
        <v>1</v>
      </c>
      <c r="Q16213">
        <f t="shared" si="1778"/>
        <v>1</v>
      </c>
    </row>
    <row r="16214" spans="1:17" ht="19.5" x14ac:dyDescent="0.4">
      <c r="A16214" s="33">
        <f t="shared" si="1773"/>
        <v>46815</v>
      </c>
      <c r="B16214" s="27" t="str">
        <f t="shared" si="1774"/>
        <v>(金)</v>
      </c>
      <c r="C16214" s="34">
        <v>0.70833333333333304</v>
      </c>
      <c r="D16214" s="16" t="s">
        <v>18</v>
      </c>
      <c r="E16214" s="35">
        <v>0.72916666666666696</v>
      </c>
      <c r="F16214" s="50">
        <f>IF(COUNTIF('リスト（不使用）'!$A$5:$A$6,単年カーブ!$A$1),"希望数量入力ください",'単年（2027年度）'!$E$12*単年カーブ!$R$3+'単年（2027年度）'!$E$12*(1-単年カーブ!$R$3)*単年カーブ!Q16214)</f>
        <v>0</v>
      </c>
      <c r="G16214" s="47">
        <f t="shared" si="1775"/>
        <v>0</v>
      </c>
      <c r="M16214">
        <f t="shared" si="1776"/>
        <v>3</v>
      </c>
      <c r="N16214">
        <f>IF(OR(WEEKDAY(A16214)=1,WEEKDAY(A16214)=7,COUNTIF('2027祝日等（不使用）'!$A$1:$A$20,単年カーブ!A16214)=1),0,1)</f>
        <v>1</v>
      </c>
      <c r="O16214">
        <f t="shared" si="1772"/>
        <v>35</v>
      </c>
      <c r="P16214">
        <f t="shared" si="1777"/>
        <v>1</v>
      </c>
      <c r="Q16214">
        <f t="shared" si="1778"/>
        <v>1</v>
      </c>
    </row>
    <row r="16215" spans="1:17" ht="19.5" x14ac:dyDescent="0.4">
      <c r="A16215" s="33">
        <f t="shared" si="1773"/>
        <v>46815</v>
      </c>
      <c r="B16215" s="27" t="str">
        <f t="shared" si="1774"/>
        <v>(金)</v>
      </c>
      <c r="C16215" s="34">
        <v>0.72916666666666696</v>
      </c>
      <c r="D16215" s="16" t="s">
        <v>18</v>
      </c>
      <c r="E16215" s="35">
        <v>0.75</v>
      </c>
      <c r="F16215" s="50">
        <f>IF(COUNTIF('リスト（不使用）'!$A$5:$A$6,単年カーブ!$A$1),"希望数量入力ください",'単年（2027年度）'!$E$12*単年カーブ!$R$3+'単年（2027年度）'!$E$12*(1-単年カーブ!$R$3)*単年カーブ!Q16215)</f>
        <v>0</v>
      </c>
      <c r="G16215" s="47">
        <f t="shared" si="1775"/>
        <v>0</v>
      </c>
      <c r="M16215">
        <f t="shared" si="1776"/>
        <v>3</v>
      </c>
      <c r="N16215">
        <f>IF(OR(WEEKDAY(A16215)=1,WEEKDAY(A16215)=7,COUNTIF('2027祝日等（不使用）'!$A$1:$A$20,単年カーブ!A16215)=1),0,1)</f>
        <v>1</v>
      </c>
      <c r="O16215">
        <f t="shared" si="1772"/>
        <v>36</v>
      </c>
      <c r="P16215">
        <f t="shared" si="1777"/>
        <v>1</v>
      </c>
      <c r="Q16215">
        <f t="shared" si="1778"/>
        <v>1</v>
      </c>
    </row>
    <row r="16216" spans="1:17" ht="19.5" x14ac:dyDescent="0.4">
      <c r="A16216" s="33">
        <f t="shared" si="1773"/>
        <v>46815</v>
      </c>
      <c r="B16216" s="27" t="str">
        <f t="shared" si="1774"/>
        <v>(金)</v>
      </c>
      <c r="C16216" s="34">
        <v>0.75</v>
      </c>
      <c r="D16216" s="16" t="s">
        <v>18</v>
      </c>
      <c r="E16216" s="35">
        <v>0.77083333333333304</v>
      </c>
      <c r="F16216" s="50">
        <f>IF(COUNTIF('リスト（不使用）'!$A$5:$A$6,単年カーブ!$A$1),"希望数量入力ください",'単年（2027年度）'!$E$12*単年カーブ!$R$3+'単年（2027年度）'!$E$12*(1-単年カーブ!$R$3)*単年カーブ!Q16216)</f>
        <v>0</v>
      </c>
      <c r="G16216" s="47">
        <f t="shared" si="1775"/>
        <v>0</v>
      </c>
      <c r="M16216">
        <f t="shared" si="1776"/>
        <v>3</v>
      </c>
      <c r="N16216">
        <f>IF(OR(WEEKDAY(A16216)=1,WEEKDAY(A16216)=7,COUNTIF('2027祝日等（不使用）'!$A$1:$A$20,単年カーブ!A16216)=1),0,1)</f>
        <v>1</v>
      </c>
      <c r="O16216">
        <f t="shared" si="1772"/>
        <v>37</v>
      </c>
      <c r="P16216">
        <f t="shared" si="1777"/>
        <v>1</v>
      </c>
      <c r="Q16216">
        <f t="shared" si="1778"/>
        <v>1</v>
      </c>
    </row>
    <row r="16217" spans="1:17" ht="19.5" x14ac:dyDescent="0.4">
      <c r="A16217" s="33">
        <f t="shared" si="1773"/>
        <v>46815</v>
      </c>
      <c r="B16217" s="27" t="str">
        <f t="shared" si="1774"/>
        <v>(金)</v>
      </c>
      <c r="C16217" s="34">
        <v>0.77083333333333304</v>
      </c>
      <c r="D16217" s="16" t="s">
        <v>18</v>
      </c>
      <c r="E16217" s="35">
        <v>0.79166666666666696</v>
      </c>
      <c r="F16217" s="50">
        <f>IF(COUNTIF('リスト（不使用）'!$A$5:$A$6,単年カーブ!$A$1),"希望数量入力ください",'単年（2027年度）'!$E$12*単年カーブ!$R$3+'単年（2027年度）'!$E$12*(1-単年カーブ!$R$3)*単年カーブ!Q16217)</f>
        <v>0</v>
      </c>
      <c r="G16217" s="47">
        <f t="shared" si="1775"/>
        <v>0</v>
      </c>
      <c r="M16217">
        <f t="shared" si="1776"/>
        <v>3</v>
      </c>
      <c r="N16217">
        <f>IF(OR(WEEKDAY(A16217)=1,WEEKDAY(A16217)=7,COUNTIF('2027祝日等（不使用）'!$A$1:$A$20,単年カーブ!A16217)=1),0,1)</f>
        <v>1</v>
      </c>
      <c r="O16217">
        <f t="shared" si="1772"/>
        <v>38</v>
      </c>
      <c r="P16217">
        <f t="shared" si="1777"/>
        <v>1</v>
      </c>
      <c r="Q16217">
        <f t="shared" si="1778"/>
        <v>1</v>
      </c>
    </row>
    <row r="16218" spans="1:17" ht="19.5" x14ac:dyDescent="0.4">
      <c r="A16218" s="33">
        <f t="shared" si="1773"/>
        <v>46815</v>
      </c>
      <c r="B16218" s="27" t="str">
        <f t="shared" si="1774"/>
        <v>(金)</v>
      </c>
      <c r="C16218" s="34">
        <v>0.79166666666666696</v>
      </c>
      <c r="D16218" s="16" t="s">
        <v>18</v>
      </c>
      <c r="E16218" s="35">
        <v>0.8125</v>
      </c>
      <c r="F16218" s="50">
        <f>IF(COUNTIF('リスト（不使用）'!$A$5:$A$6,単年カーブ!$A$1),"希望数量入力ください",'単年（2027年度）'!$E$12*単年カーブ!$R$3+'単年（2027年度）'!$E$12*(1-単年カーブ!$R$3)*単年カーブ!Q16218)</f>
        <v>0</v>
      </c>
      <c r="G16218" s="47">
        <f t="shared" si="1775"/>
        <v>0</v>
      </c>
      <c r="M16218">
        <f t="shared" si="1776"/>
        <v>3</v>
      </c>
      <c r="N16218">
        <f>IF(OR(WEEKDAY(A16218)=1,WEEKDAY(A16218)=7,COUNTIF('2027祝日等（不使用）'!$A$1:$A$20,単年カーブ!A16218)=1),0,1)</f>
        <v>1</v>
      </c>
      <c r="O16218">
        <f t="shared" si="1772"/>
        <v>39</v>
      </c>
      <c r="P16218">
        <f t="shared" si="1777"/>
        <v>1</v>
      </c>
      <c r="Q16218">
        <f t="shared" si="1778"/>
        <v>1</v>
      </c>
    </row>
    <row r="16219" spans="1:17" ht="19.5" x14ac:dyDescent="0.4">
      <c r="A16219" s="33">
        <f t="shared" si="1773"/>
        <v>46815</v>
      </c>
      <c r="B16219" s="27" t="str">
        <f t="shared" si="1774"/>
        <v>(金)</v>
      </c>
      <c r="C16219" s="34">
        <v>0.8125</v>
      </c>
      <c r="D16219" s="16" t="s">
        <v>18</v>
      </c>
      <c r="E16219" s="35">
        <v>0.83333333333333304</v>
      </c>
      <c r="F16219" s="50">
        <f>IF(COUNTIF('リスト（不使用）'!$A$5:$A$6,単年カーブ!$A$1),"希望数量入力ください",'単年（2027年度）'!$E$12*単年カーブ!$R$3+'単年（2027年度）'!$E$12*(1-単年カーブ!$R$3)*単年カーブ!Q16219)</f>
        <v>0</v>
      </c>
      <c r="G16219" s="47">
        <f t="shared" si="1775"/>
        <v>0</v>
      </c>
      <c r="M16219">
        <f t="shared" si="1776"/>
        <v>3</v>
      </c>
      <c r="N16219">
        <f>IF(OR(WEEKDAY(A16219)=1,WEEKDAY(A16219)=7,COUNTIF('2027祝日等（不使用）'!$A$1:$A$20,単年カーブ!A16219)=1),0,1)</f>
        <v>1</v>
      </c>
      <c r="O16219">
        <f t="shared" si="1772"/>
        <v>40</v>
      </c>
      <c r="P16219">
        <f t="shared" si="1777"/>
        <v>1</v>
      </c>
      <c r="Q16219">
        <f t="shared" si="1778"/>
        <v>1</v>
      </c>
    </row>
    <row r="16220" spans="1:17" ht="19.5" x14ac:dyDescent="0.4">
      <c r="A16220" s="33">
        <f t="shared" si="1773"/>
        <v>46815</v>
      </c>
      <c r="B16220" s="27" t="str">
        <f t="shared" si="1774"/>
        <v>(金)</v>
      </c>
      <c r="C16220" s="34">
        <v>0.83333333333333304</v>
      </c>
      <c r="D16220" s="16" t="s">
        <v>18</v>
      </c>
      <c r="E16220" s="35">
        <v>0.85416666666666696</v>
      </c>
      <c r="F16220" s="50">
        <f>IF(COUNTIF('リスト（不使用）'!$A$5:$A$6,単年カーブ!$A$1),"希望数量入力ください",'単年（2027年度）'!$E$12*単年カーブ!$R$3+'単年（2027年度）'!$E$12*(1-単年カーブ!$R$3)*単年カーブ!Q16220)</f>
        <v>0</v>
      </c>
      <c r="G16220" s="47">
        <f t="shared" si="1775"/>
        <v>0</v>
      </c>
      <c r="M16220">
        <f t="shared" si="1776"/>
        <v>3</v>
      </c>
      <c r="N16220">
        <f>IF(OR(WEEKDAY(A16220)=1,WEEKDAY(A16220)=7,COUNTIF('2027祝日等（不使用）'!$A$1:$A$20,単年カーブ!A16220)=1),0,1)</f>
        <v>1</v>
      </c>
      <c r="O16220">
        <f t="shared" si="1772"/>
        <v>41</v>
      </c>
      <c r="P16220">
        <f t="shared" si="1777"/>
        <v>0</v>
      </c>
      <c r="Q16220">
        <f t="shared" si="1778"/>
        <v>0</v>
      </c>
    </row>
    <row r="16221" spans="1:17" ht="19.5" x14ac:dyDescent="0.4">
      <c r="A16221" s="33">
        <f t="shared" si="1773"/>
        <v>46815</v>
      </c>
      <c r="B16221" s="27" t="str">
        <f t="shared" si="1774"/>
        <v>(金)</v>
      </c>
      <c r="C16221" s="34">
        <v>0.85416666666666696</v>
      </c>
      <c r="D16221" s="16" t="s">
        <v>18</v>
      </c>
      <c r="E16221" s="35">
        <v>0.875</v>
      </c>
      <c r="F16221" s="50">
        <f>IF(COUNTIF('リスト（不使用）'!$A$5:$A$6,単年カーブ!$A$1),"希望数量入力ください",'単年（2027年度）'!$E$12*単年カーブ!$R$3+'単年（2027年度）'!$E$12*(1-単年カーブ!$R$3)*単年カーブ!Q16221)</f>
        <v>0</v>
      </c>
      <c r="G16221" s="47">
        <f t="shared" si="1775"/>
        <v>0</v>
      </c>
      <c r="M16221">
        <f t="shared" si="1776"/>
        <v>3</v>
      </c>
      <c r="N16221">
        <f>IF(OR(WEEKDAY(A16221)=1,WEEKDAY(A16221)=7,COUNTIF('2027祝日等（不使用）'!$A$1:$A$20,単年カーブ!A16221)=1),0,1)</f>
        <v>1</v>
      </c>
      <c r="O16221">
        <f t="shared" si="1772"/>
        <v>42</v>
      </c>
      <c r="P16221">
        <f t="shared" si="1777"/>
        <v>0</v>
      </c>
      <c r="Q16221">
        <f t="shared" si="1778"/>
        <v>0</v>
      </c>
    </row>
    <row r="16222" spans="1:17" ht="19.5" x14ac:dyDescent="0.4">
      <c r="A16222" s="33">
        <f t="shared" si="1773"/>
        <v>46815</v>
      </c>
      <c r="B16222" s="27" t="str">
        <f t="shared" si="1774"/>
        <v>(金)</v>
      </c>
      <c r="C16222" s="34">
        <v>0.875</v>
      </c>
      <c r="D16222" s="16" t="s">
        <v>18</v>
      </c>
      <c r="E16222" s="35">
        <v>0.89583333333333304</v>
      </c>
      <c r="F16222" s="50">
        <f>IF(COUNTIF('リスト（不使用）'!$A$5:$A$6,単年カーブ!$A$1),"希望数量入力ください",'単年（2027年度）'!$E$12*単年カーブ!$R$3+'単年（2027年度）'!$E$12*(1-単年カーブ!$R$3)*単年カーブ!Q16222)</f>
        <v>0</v>
      </c>
      <c r="G16222" s="47">
        <f t="shared" si="1775"/>
        <v>0</v>
      </c>
      <c r="M16222">
        <f t="shared" si="1776"/>
        <v>3</v>
      </c>
      <c r="N16222">
        <f>IF(OR(WEEKDAY(A16222)=1,WEEKDAY(A16222)=7,COUNTIF('2027祝日等（不使用）'!$A$1:$A$20,単年カーブ!A16222)=1),0,1)</f>
        <v>1</v>
      </c>
      <c r="O16222">
        <f t="shared" si="1772"/>
        <v>43</v>
      </c>
      <c r="P16222">
        <f t="shared" si="1777"/>
        <v>0</v>
      </c>
      <c r="Q16222">
        <f t="shared" si="1778"/>
        <v>0</v>
      </c>
    </row>
    <row r="16223" spans="1:17" ht="19.5" x14ac:dyDescent="0.4">
      <c r="A16223" s="33">
        <f t="shared" si="1773"/>
        <v>46815</v>
      </c>
      <c r="B16223" s="27" t="str">
        <f t="shared" si="1774"/>
        <v>(金)</v>
      </c>
      <c r="C16223" s="34">
        <v>0.89583333333333304</v>
      </c>
      <c r="D16223" s="16" t="s">
        <v>18</v>
      </c>
      <c r="E16223" s="35">
        <v>0.91666666666666696</v>
      </c>
      <c r="F16223" s="50">
        <f>IF(COUNTIF('リスト（不使用）'!$A$5:$A$6,単年カーブ!$A$1),"希望数量入力ください",'単年（2027年度）'!$E$12*単年カーブ!$R$3+'単年（2027年度）'!$E$12*(1-単年カーブ!$R$3)*単年カーブ!Q16223)</f>
        <v>0</v>
      </c>
      <c r="G16223" s="47">
        <f t="shared" si="1775"/>
        <v>0</v>
      </c>
      <c r="M16223">
        <f t="shared" si="1776"/>
        <v>3</v>
      </c>
      <c r="N16223">
        <f>IF(OR(WEEKDAY(A16223)=1,WEEKDAY(A16223)=7,COUNTIF('2027祝日等（不使用）'!$A$1:$A$20,単年カーブ!A16223)=1),0,1)</f>
        <v>1</v>
      </c>
      <c r="O16223">
        <f t="shared" si="1772"/>
        <v>44</v>
      </c>
      <c r="P16223">
        <f t="shared" si="1777"/>
        <v>0</v>
      </c>
      <c r="Q16223">
        <f t="shared" si="1778"/>
        <v>0</v>
      </c>
    </row>
    <row r="16224" spans="1:17" ht="19.5" x14ac:dyDescent="0.4">
      <c r="A16224" s="33">
        <f t="shared" si="1773"/>
        <v>46815</v>
      </c>
      <c r="B16224" s="27" t="str">
        <f t="shared" si="1774"/>
        <v>(金)</v>
      </c>
      <c r="C16224" s="34">
        <v>0.91666666666666696</v>
      </c>
      <c r="D16224" s="16" t="s">
        <v>18</v>
      </c>
      <c r="E16224" s="35">
        <v>0.9375</v>
      </c>
      <c r="F16224" s="50">
        <f>IF(COUNTIF('リスト（不使用）'!$A$5:$A$6,単年カーブ!$A$1),"希望数量入力ください",'単年（2027年度）'!$E$12*単年カーブ!$R$3+'単年（2027年度）'!$E$12*(1-単年カーブ!$R$3)*単年カーブ!Q16224)</f>
        <v>0</v>
      </c>
      <c r="G16224" s="47">
        <f t="shared" si="1775"/>
        <v>0</v>
      </c>
      <c r="M16224">
        <f t="shared" si="1776"/>
        <v>3</v>
      </c>
      <c r="N16224">
        <f>IF(OR(WEEKDAY(A16224)=1,WEEKDAY(A16224)=7,COUNTIF('2027祝日等（不使用）'!$A$1:$A$20,単年カーブ!A16224)=1),0,1)</f>
        <v>1</v>
      </c>
      <c r="O16224">
        <f t="shared" si="1772"/>
        <v>45</v>
      </c>
      <c r="P16224">
        <f t="shared" si="1777"/>
        <v>0</v>
      </c>
      <c r="Q16224">
        <f t="shared" si="1778"/>
        <v>0</v>
      </c>
    </row>
    <row r="16225" spans="1:17" ht="19.5" x14ac:dyDescent="0.4">
      <c r="A16225" s="33">
        <f t="shared" si="1773"/>
        <v>46815</v>
      </c>
      <c r="B16225" s="27" t="str">
        <f t="shared" si="1774"/>
        <v>(金)</v>
      </c>
      <c r="C16225" s="34">
        <v>0.9375</v>
      </c>
      <c r="D16225" s="16" t="s">
        <v>18</v>
      </c>
      <c r="E16225" s="35">
        <v>0.95833333333333304</v>
      </c>
      <c r="F16225" s="50">
        <f>IF(COUNTIF('リスト（不使用）'!$A$5:$A$6,単年カーブ!$A$1),"希望数量入力ください",'単年（2027年度）'!$E$12*単年カーブ!$R$3+'単年（2027年度）'!$E$12*(1-単年カーブ!$R$3)*単年カーブ!Q16225)</f>
        <v>0</v>
      </c>
      <c r="G16225" s="47">
        <f t="shared" si="1775"/>
        <v>0</v>
      </c>
      <c r="M16225">
        <f t="shared" si="1776"/>
        <v>3</v>
      </c>
      <c r="N16225">
        <f>IF(OR(WEEKDAY(A16225)=1,WEEKDAY(A16225)=7,COUNTIF('2027祝日等（不使用）'!$A$1:$A$20,単年カーブ!A16225)=1),0,1)</f>
        <v>1</v>
      </c>
      <c r="O16225">
        <f t="shared" si="1772"/>
        <v>46</v>
      </c>
      <c r="P16225">
        <f t="shared" si="1777"/>
        <v>0</v>
      </c>
      <c r="Q16225">
        <f t="shared" si="1778"/>
        <v>0</v>
      </c>
    </row>
    <row r="16226" spans="1:17" ht="19.5" x14ac:dyDescent="0.4">
      <c r="A16226" s="33">
        <f t="shared" si="1773"/>
        <v>46815</v>
      </c>
      <c r="B16226" s="27" t="str">
        <f t="shared" si="1774"/>
        <v>(金)</v>
      </c>
      <c r="C16226" s="34">
        <v>0.95833333333333304</v>
      </c>
      <c r="D16226" s="16" t="s">
        <v>18</v>
      </c>
      <c r="E16226" s="35">
        <v>0.97916666666666696</v>
      </c>
      <c r="F16226" s="50">
        <f>IF(COUNTIF('リスト（不使用）'!$A$5:$A$6,単年カーブ!$A$1),"希望数量入力ください",'単年（2027年度）'!$E$12*単年カーブ!$R$3+'単年（2027年度）'!$E$12*(1-単年カーブ!$R$3)*単年カーブ!Q16226)</f>
        <v>0</v>
      </c>
      <c r="G16226" s="47">
        <f t="shared" si="1775"/>
        <v>0</v>
      </c>
      <c r="M16226">
        <f t="shared" si="1776"/>
        <v>3</v>
      </c>
      <c r="N16226">
        <f>IF(OR(WEEKDAY(A16226)=1,WEEKDAY(A16226)=7,COUNTIF('2027祝日等（不使用）'!$A$1:$A$20,単年カーブ!A16226)=1),0,1)</f>
        <v>1</v>
      </c>
      <c r="O16226">
        <f t="shared" si="1772"/>
        <v>47</v>
      </c>
      <c r="P16226">
        <f t="shared" si="1777"/>
        <v>0</v>
      </c>
      <c r="Q16226">
        <f t="shared" si="1778"/>
        <v>0</v>
      </c>
    </row>
    <row r="16227" spans="1:17" ht="19.5" x14ac:dyDescent="0.4">
      <c r="A16227" s="33">
        <f t="shared" si="1773"/>
        <v>46815</v>
      </c>
      <c r="B16227" s="27" t="str">
        <f t="shared" si="1774"/>
        <v>(金)</v>
      </c>
      <c r="C16227" s="34">
        <v>0.97916666666666696</v>
      </c>
      <c r="D16227" s="16" t="s">
        <v>18</v>
      </c>
      <c r="E16227" s="35" t="s">
        <v>17</v>
      </c>
      <c r="F16227" s="50">
        <f>IF(COUNTIF('リスト（不使用）'!$A$5:$A$6,単年カーブ!$A$1),"希望数量入力ください",'単年（2027年度）'!$E$12*単年カーブ!$R$3+'単年（2027年度）'!$E$12*(1-単年カーブ!$R$3)*単年カーブ!Q16227)</f>
        <v>0</v>
      </c>
      <c r="G16227" s="47">
        <f t="shared" si="1775"/>
        <v>0</v>
      </c>
      <c r="M16227">
        <f t="shared" si="1776"/>
        <v>3</v>
      </c>
      <c r="N16227">
        <f>IF(OR(WEEKDAY(A16227)=1,WEEKDAY(A16227)=7,COUNTIF('2027祝日等（不使用）'!$A$1:$A$20,単年カーブ!A16227)=1),0,1)</f>
        <v>1</v>
      </c>
      <c r="O16227">
        <f t="shared" si="1772"/>
        <v>48</v>
      </c>
      <c r="P16227">
        <f t="shared" si="1777"/>
        <v>0</v>
      </c>
      <c r="Q16227">
        <f t="shared" si="1778"/>
        <v>0</v>
      </c>
    </row>
    <row r="16228" spans="1:17" ht="19.5" x14ac:dyDescent="0.4">
      <c r="A16228" s="33">
        <f t="shared" si="1773"/>
        <v>46816</v>
      </c>
      <c r="B16228" s="27" t="str">
        <f t="shared" si="1774"/>
        <v>(土)</v>
      </c>
      <c r="C16228" s="34">
        <v>0</v>
      </c>
      <c r="D16228" s="16" t="s">
        <v>18</v>
      </c>
      <c r="E16228" s="35">
        <v>2.0833333333333332E-2</v>
      </c>
      <c r="F16228" s="50">
        <f>IF(COUNTIF('リスト（不使用）'!$A$5:$A$6,単年カーブ!$A$1),"希望数量入力ください",'単年（2027年度）'!$E$12*単年カーブ!$R$3+'単年（2027年度）'!$E$12*(1-単年カーブ!$R$3)*単年カーブ!Q16228)</f>
        <v>0</v>
      </c>
      <c r="G16228" s="47">
        <f t="shared" si="1775"/>
        <v>0</v>
      </c>
      <c r="M16228">
        <f t="shared" si="1776"/>
        <v>3</v>
      </c>
      <c r="N16228">
        <f>IF(OR(WEEKDAY(A16228)=1,WEEKDAY(A16228)=7,COUNTIF('2027祝日等（不使用）'!$A$1:$A$20,単年カーブ!A16228)=1),0,1)</f>
        <v>0</v>
      </c>
      <c r="O16228">
        <f t="shared" si="1772"/>
        <v>1</v>
      </c>
      <c r="P16228">
        <f t="shared" si="1777"/>
        <v>0</v>
      </c>
      <c r="Q16228">
        <f t="shared" si="1778"/>
        <v>0</v>
      </c>
    </row>
    <row r="16229" spans="1:17" ht="19.5" x14ac:dyDescent="0.4">
      <c r="A16229" s="33">
        <f t="shared" si="1773"/>
        <v>46816</v>
      </c>
      <c r="B16229" s="27" t="str">
        <f t="shared" si="1774"/>
        <v>(土)</v>
      </c>
      <c r="C16229" s="34">
        <v>2.0833333333333332E-2</v>
      </c>
      <c r="D16229" s="16" t="s">
        <v>18</v>
      </c>
      <c r="E16229" s="35">
        <v>4.1666666666666664E-2</v>
      </c>
      <c r="F16229" s="50">
        <f>IF(COUNTIF('リスト（不使用）'!$A$5:$A$6,単年カーブ!$A$1),"希望数量入力ください",'単年（2027年度）'!$E$12*単年カーブ!$R$3+'単年（2027年度）'!$E$12*(1-単年カーブ!$R$3)*単年カーブ!Q16229)</f>
        <v>0</v>
      </c>
      <c r="G16229" s="47">
        <f t="shared" si="1775"/>
        <v>0</v>
      </c>
      <c r="M16229">
        <f t="shared" si="1776"/>
        <v>3</v>
      </c>
      <c r="N16229">
        <f>IF(OR(WEEKDAY(A16229)=1,WEEKDAY(A16229)=7,COUNTIF('2027祝日等（不使用）'!$A$1:$A$20,単年カーブ!A16229)=1),0,1)</f>
        <v>0</v>
      </c>
      <c r="O16229">
        <f t="shared" si="1772"/>
        <v>2</v>
      </c>
      <c r="P16229">
        <f t="shared" si="1777"/>
        <v>0</v>
      </c>
      <c r="Q16229">
        <f t="shared" si="1778"/>
        <v>0</v>
      </c>
    </row>
    <row r="16230" spans="1:17" ht="19.5" x14ac:dyDescent="0.4">
      <c r="A16230" s="33">
        <f t="shared" si="1773"/>
        <v>46816</v>
      </c>
      <c r="B16230" s="27" t="str">
        <f t="shared" si="1774"/>
        <v>(土)</v>
      </c>
      <c r="C16230" s="34">
        <v>4.1666666666666664E-2</v>
      </c>
      <c r="D16230" s="16" t="s">
        <v>18</v>
      </c>
      <c r="E16230" s="35">
        <v>6.25E-2</v>
      </c>
      <c r="F16230" s="50">
        <f>IF(COUNTIF('リスト（不使用）'!$A$5:$A$6,単年カーブ!$A$1),"希望数量入力ください",'単年（2027年度）'!$E$12*単年カーブ!$R$3+'単年（2027年度）'!$E$12*(1-単年カーブ!$R$3)*単年カーブ!Q16230)</f>
        <v>0</v>
      </c>
      <c r="G16230" s="47">
        <f t="shared" si="1775"/>
        <v>0</v>
      </c>
      <c r="M16230">
        <f t="shared" si="1776"/>
        <v>3</v>
      </c>
      <c r="N16230">
        <f>IF(OR(WEEKDAY(A16230)=1,WEEKDAY(A16230)=7,COUNTIF('2027祝日等（不使用）'!$A$1:$A$20,単年カーブ!A16230)=1),0,1)</f>
        <v>0</v>
      </c>
      <c r="O16230">
        <f t="shared" si="1772"/>
        <v>3</v>
      </c>
      <c r="P16230">
        <f t="shared" si="1777"/>
        <v>0</v>
      </c>
      <c r="Q16230">
        <f t="shared" si="1778"/>
        <v>0</v>
      </c>
    </row>
    <row r="16231" spans="1:17" ht="19.5" x14ac:dyDescent="0.4">
      <c r="A16231" s="33">
        <f t="shared" si="1773"/>
        <v>46816</v>
      </c>
      <c r="B16231" s="27" t="str">
        <f t="shared" si="1774"/>
        <v>(土)</v>
      </c>
      <c r="C16231" s="34">
        <v>6.25E-2</v>
      </c>
      <c r="D16231" s="16" t="s">
        <v>18</v>
      </c>
      <c r="E16231" s="35">
        <v>8.3333333333333301E-2</v>
      </c>
      <c r="F16231" s="50">
        <f>IF(COUNTIF('リスト（不使用）'!$A$5:$A$6,単年カーブ!$A$1),"希望数量入力ください",'単年（2027年度）'!$E$12*単年カーブ!$R$3+'単年（2027年度）'!$E$12*(1-単年カーブ!$R$3)*単年カーブ!Q16231)</f>
        <v>0</v>
      </c>
      <c r="G16231" s="47">
        <f t="shared" si="1775"/>
        <v>0</v>
      </c>
      <c r="M16231">
        <f t="shared" si="1776"/>
        <v>3</v>
      </c>
      <c r="N16231">
        <f>IF(OR(WEEKDAY(A16231)=1,WEEKDAY(A16231)=7,COUNTIF('2027祝日等（不使用）'!$A$1:$A$20,単年カーブ!A16231)=1),0,1)</f>
        <v>0</v>
      </c>
      <c r="O16231">
        <f t="shared" si="1772"/>
        <v>4</v>
      </c>
      <c r="P16231">
        <f t="shared" si="1777"/>
        <v>0</v>
      </c>
      <c r="Q16231">
        <f t="shared" si="1778"/>
        <v>0</v>
      </c>
    </row>
    <row r="16232" spans="1:17" ht="19.5" x14ac:dyDescent="0.4">
      <c r="A16232" s="33">
        <f t="shared" si="1773"/>
        <v>46816</v>
      </c>
      <c r="B16232" s="27" t="str">
        <f t="shared" si="1774"/>
        <v>(土)</v>
      </c>
      <c r="C16232" s="34">
        <v>8.3333333333333301E-2</v>
      </c>
      <c r="D16232" s="16" t="s">
        <v>18</v>
      </c>
      <c r="E16232" s="35">
        <v>0.104166666666667</v>
      </c>
      <c r="F16232" s="50">
        <f>IF(COUNTIF('リスト（不使用）'!$A$5:$A$6,単年カーブ!$A$1),"希望数量入力ください",'単年（2027年度）'!$E$12*単年カーブ!$R$3+'単年（2027年度）'!$E$12*(1-単年カーブ!$R$3)*単年カーブ!Q16232)</f>
        <v>0</v>
      </c>
      <c r="G16232" s="47">
        <f t="shared" si="1775"/>
        <v>0</v>
      </c>
      <c r="M16232">
        <f t="shared" si="1776"/>
        <v>3</v>
      </c>
      <c r="N16232">
        <f>IF(OR(WEEKDAY(A16232)=1,WEEKDAY(A16232)=7,COUNTIF('2027祝日等（不使用）'!$A$1:$A$20,単年カーブ!A16232)=1),0,1)</f>
        <v>0</v>
      </c>
      <c r="O16232">
        <f t="shared" si="1772"/>
        <v>5</v>
      </c>
      <c r="P16232">
        <f t="shared" si="1777"/>
        <v>0</v>
      </c>
      <c r="Q16232">
        <f t="shared" si="1778"/>
        <v>0</v>
      </c>
    </row>
    <row r="16233" spans="1:17" ht="19.5" x14ac:dyDescent="0.4">
      <c r="A16233" s="33">
        <f t="shared" si="1773"/>
        <v>46816</v>
      </c>
      <c r="B16233" s="27" t="str">
        <f t="shared" si="1774"/>
        <v>(土)</v>
      </c>
      <c r="C16233" s="34">
        <v>0.104166666666667</v>
      </c>
      <c r="D16233" s="16" t="s">
        <v>18</v>
      </c>
      <c r="E16233" s="35">
        <v>0.125</v>
      </c>
      <c r="F16233" s="50">
        <f>IF(COUNTIF('リスト（不使用）'!$A$5:$A$6,単年カーブ!$A$1),"希望数量入力ください",'単年（2027年度）'!$E$12*単年カーブ!$R$3+'単年（2027年度）'!$E$12*(1-単年カーブ!$R$3)*単年カーブ!Q16233)</f>
        <v>0</v>
      </c>
      <c r="G16233" s="47">
        <f t="shared" si="1775"/>
        <v>0</v>
      </c>
      <c r="M16233">
        <f t="shared" si="1776"/>
        <v>3</v>
      </c>
      <c r="N16233">
        <f>IF(OR(WEEKDAY(A16233)=1,WEEKDAY(A16233)=7,COUNTIF('2027祝日等（不使用）'!$A$1:$A$20,単年カーブ!A16233)=1),0,1)</f>
        <v>0</v>
      </c>
      <c r="O16233">
        <f t="shared" si="1772"/>
        <v>6</v>
      </c>
      <c r="P16233">
        <f t="shared" si="1777"/>
        <v>0</v>
      </c>
      <c r="Q16233">
        <f t="shared" si="1778"/>
        <v>0</v>
      </c>
    </row>
    <row r="16234" spans="1:17" ht="19.5" x14ac:dyDescent="0.4">
      <c r="A16234" s="33">
        <f t="shared" si="1773"/>
        <v>46816</v>
      </c>
      <c r="B16234" s="27" t="str">
        <f t="shared" si="1774"/>
        <v>(土)</v>
      </c>
      <c r="C16234" s="34">
        <v>0.125</v>
      </c>
      <c r="D16234" s="16" t="s">
        <v>18</v>
      </c>
      <c r="E16234" s="35">
        <v>0.14583333333333301</v>
      </c>
      <c r="F16234" s="50">
        <f>IF(COUNTIF('リスト（不使用）'!$A$5:$A$6,単年カーブ!$A$1),"希望数量入力ください",'単年（2027年度）'!$E$12*単年カーブ!$R$3+'単年（2027年度）'!$E$12*(1-単年カーブ!$R$3)*単年カーブ!Q16234)</f>
        <v>0</v>
      </c>
      <c r="G16234" s="47">
        <f t="shared" si="1775"/>
        <v>0</v>
      </c>
      <c r="M16234">
        <f t="shared" si="1776"/>
        <v>3</v>
      </c>
      <c r="N16234">
        <f>IF(OR(WEEKDAY(A16234)=1,WEEKDAY(A16234)=7,COUNTIF('2027祝日等（不使用）'!$A$1:$A$20,単年カーブ!A16234)=1),0,1)</f>
        <v>0</v>
      </c>
      <c r="O16234">
        <f t="shared" si="1772"/>
        <v>7</v>
      </c>
      <c r="P16234">
        <f t="shared" si="1777"/>
        <v>0</v>
      </c>
      <c r="Q16234">
        <f t="shared" si="1778"/>
        <v>0</v>
      </c>
    </row>
    <row r="16235" spans="1:17" ht="19.5" x14ac:dyDescent="0.4">
      <c r="A16235" s="33">
        <f t="shared" si="1773"/>
        <v>46816</v>
      </c>
      <c r="B16235" s="27" t="str">
        <f t="shared" si="1774"/>
        <v>(土)</v>
      </c>
      <c r="C16235" s="34">
        <v>0.14583333333333301</v>
      </c>
      <c r="D16235" s="16" t="s">
        <v>18</v>
      </c>
      <c r="E16235" s="35">
        <v>0.16666666666666699</v>
      </c>
      <c r="F16235" s="50">
        <f>IF(COUNTIF('リスト（不使用）'!$A$5:$A$6,単年カーブ!$A$1),"希望数量入力ください",'単年（2027年度）'!$E$12*単年カーブ!$R$3+'単年（2027年度）'!$E$12*(1-単年カーブ!$R$3)*単年カーブ!Q16235)</f>
        <v>0</v>
      </c>
      <c r="G16235" s="47">
        <f t="shared" si="1775"/>
        <v>0</v>
      </c>
      <c r="M16235">
        <f t="shared" si="1776"/>
        <v>3</v>
      </c>
      <c r="N16235">
        <f>IF(OR(WEEKDAY(A16235)=1,WEEKDAY(A16235)=7,COUNTIF('2027祝日等（不使用）'!$A$1:$A$20,単年カーブ!A16235)=1),0,1)</f>
        <v>0</v>
      </c>
      <c r="O16235">
        <f t="shared" si="1772"/>
        <v>8</v>
      </c>
      <c r="P16235">
        <f t="shared" si="1777"/>
        <v>0</v>
      </c>
      <c r="Q16235">
        <f t="shared" si="1778"/>
        <v>0</v>
      </c>
    </row>
    <row r="16236" spans="1:17" ht="19.5" x14ac:dyDescent="0.4">
      <c r="A16236" s="33">
        <f t="shared" si="1773"/>
        <v>46816</v>
      </c>
      <c r="B16236" s="27" t="str">
        <f t="shared" si="1774"/>
        <v>(土)</v>
      </c>
      <c r="C16236" s="34">
        <v>0.16666666666666699</v>
      </c>
      <c r="D16236" s="16" t="s">
        <v>18</v>
      </c>
      <c r="E16236" s="35">
        <v>0.1875</v>
      </c>
      <c r="F16236" s="50">
        <f>IF(COUNTIF('リスト（不使用）'!$A$5:$A$6,単年カーブ!$A$1),"希望数量入力ください",'単年（2027年度）'!$E$12*単年カーブ!$R$3+'単年（2027年度）'!$E$12*(1-単年カーブ!$R$3)*単年カーブ!Q16236)</f>
        <v>0</v>
      </c>
      <c r="G16236" s="47">
        <f t="shared" si="1775"/>
        <v>0</v>
      </c>
      <c r="M16236">
        <f t="shared" si="1776"/>
        <v>3</v>
      </c>
      <c r="N16236">
        <f>IF(OR(WEEKDAY(A16236)=1,WEEKDAY(A16236)=7,COUNTIF('2027祝日等（不使用）'!$A$1:$A$20,単年カーブ!A16236)=1),0,1)</f>
        <v>0</v>
      </c>
      <c r="O16236">
        <f t="shared" si="1772"/>
        <v>9</v>
      </c>
      <c r="P16236">
        <f t="shared" si="1777"/>
        <v>0</v>
      </c>
      <c r="Q16236">
        <f t="shared" si="1778"/>
        <v>0</v>
      </c>
    </row>
    <row r="16237" spans="1:17" ht="19.5" x14ac:dyDescent="0.4">
      <c r="A16237" s="33">
        <f t="shared" si="1773"/>
        <v>46816</v>
      </c>
      <c r="B16237" s="27" t="str">
        <f t="shared" si="1774"/>
        <v>(土)</v>
      </c>
      <c r="C16237" s="34">
        <v>0.1875</v>
      </c>
      <c r="D16237" s="16" t="s">
        <v>18</v>
      </c>
      <c r="E16237" s="35">
        <v>0.20833333333333301</v>
      </c>
      <c r="F16237" s="50">
        <f>IF(COUNTIF('リスト（不使用）'!$A$5:$A$6,単年カーブ!$A$1),"希望数量入力ください",'単年（2027年度）'!$E$12*単年カーブ!$R$3+'単年（2027年度）'!$E$12*(1-単年カーブ!$R$3)*単年カーブ!Q16237)</f>
        <v>0</v>
      </c>
      <c r="G16237" s="47">
        <f t="shared" si="1775"/>
        <v>0</v>
      </c>
      <c r="M16237">
        <f t="shared" si="1776"/>
        <v>3</v>
      </c>
      <c r="N16237">
        <f>IF(OR(WEEKDAY(A16237)=1,WEEKDAY(A16237)=7,COUNTIF('2027祝日等（不使用）'!$A$1:$A$20,単年カーブ!A16237)=1),0,1)</f>
        <v>0</v>
      </c>
      <c r="O16237">
        <f t="shared" si="1772"/>
        <v>10</v>
      </c>
      <c r="P16237">
        <f t="shared" si="1777"/>
        <v>0</v>
      </c>
      <c r="Q16237">
        <f t="shared" si="1778"/>
        <v>0</v>
      </c>
    </row>
    <row r="16238" spans="1:17" ht="19.5" x14ac:dyDescent="0.4">
      <c r="A16238" s="33">
        <f t="shared" si="1773"/>
        <v>46816</v>
      </c>
      <c r="B16238" s="27" t="str">
        <f t="shared" si="1774"/>
        <v>(土)</v>
      </c>
      <c r="C16238" s="34">
        <v>0.20833333333333301</v>
      </c>
      <c r="D16238" s="16" t="s">
        <v>18</v>
      </c>
      <c r="E16238" s="35">
        <v>0.22916666666666699</v>
      </c>
      <c r="F16238" s="50">
        <f>IF(COUNTIF('リスト（不使用）'!$A$5:$A$6,単年カーブ!$A$1),"希望数量入力ください",'単年（2027年度）'!$E$12*単年カーブ!$R$3+'単年（2027年度）'!$E$12*(1-単年カーブ!$R$3)*単年カーブ!Q16238)</f>
        <v>0</v>
      </c>
      <c r="G16238" s="47">
        <f t="shared" si="1775"/>
        <v>0</v>
      </c>
      <c r="M16238">
        <f t="shared" si="1776"/>
        <v>3</v>
      </c>
      <c r="N16238">
        <f>IF(OR(WEEKDAY(A16238)=1,WEEKDAY(A16238)=7,COUNTIF('2027祝日等（不使用）'!$A$1:$A$20,単年カーブ!A16238)=1),0,1)</f>
        <v>0</v>
      </c>
      <c r="O16238">
        <f t="shared" si="1772"/>
        <v>11</v>
      </c>
      <c r="P16238">
        <f t="shared" si="1777"/>
        <v>0</v>
      </c>
      <c r="Q16238">
        <f t="shared" si="1778"/>
        <v>0</v>
      </c>
    </row>
    <row r="16239" spans="1:17" ht="19.5" x14ac:dyDescent="0.4">
      <c r="A16239" s="33">
        <f t="shared" si="1773"/>
        <v>46816</v>
      </c>
      <c r="B16239" s="27" t="str">
        <f t="shared" si="1774"/>
        <v>(土)</v>
      </c>
      <c r="C16239" s="34">
        <v>0.22916666666666699</v>
      </c>
      <c r="D16239" s="16" t="s">
        <v>18</v>
      </c>
      <c r="E16239" s="35">
        <v>0.25</v>
      </c>
      <c r="F16239" s="50">
        <f>IF(COUNTIF('リスト（不使用）'!$A$5:$A$6,単年カーブ!$A$1),"希望数量入力ください",'単年（2027年度）'!$E$12*単年カーブ!$R$3+'単年（2027年度）'!$E$12*(1-単年カーブ!$R$3)*単年カーブ!Q16239)</f>
        <v>0</v>
      </c>
      <c r="G16239" s="47">
        <f t="shared" si="1775"/>
        <v>0</v>
      </c>
      <c r="M16239">
        <f t="shared" si="1776"/>
        <v>3</v>
      </c>
      <c r="N16239">
        <f>IF(OR(WEEKDAY(A16239)=1,WEEKDAY(A16239)=7,COUNTIF('2027祝日等（不使用）'!$A$1:$A$20,単年カーブ!A16239)=1),0,1)</f>
        <v>0</v>
      </c>
      <c r="O16239">
        <f t="shared" si="1772"/>
        <v>12</v>
      </c>
      <c r="P16239">
        <f t="shared" si="1777"/>
        <v>0</v>
      </c>
      <c r="Q16239">
        <f t="shared" si="1778"/>
        <v>0</v>
      </c>
    </row>
    <row r="16240" spans="1:17" ht="19.5" x14ac:dyDescent="0.4">
      <c r="A16240" s="33">
        <f t="shared" si="1773"/>
        <v>46816</v>
      </c>
      <c r="B16240" s="27" t="str">
        <f t="shared" si="1774"/>
        <v>(土)</v>
      </c>
      <c r="C16240" s="34">
        <v>0.25</v>
      </c>
      <c r="D16240" s="16" t="s">
        <v>18</v>
      </c>
      <c r="E16240" s="35">
        <v>0.27083333333333298</v>
      </c>
      <c r="F16240" s="50">
        <f>IF(COUNTIF('リスト（不使用）'!$A$5:$A$6,単年カーブ!$A$1),"希望数量入力ください",'単年（2027年度）'!$E$12*単年カーブ!$R$3+'単年（2027年度）'!$E$12*(1-単年カーブ!$R$3)*単年カーブ!Q16240)</f>
        <v>0</v>
      </c>
      <c r="G16240" s="47">
        <f t="shared" si="1775"/>
        <v>0</v>
      </c>
      <c r="M16240">
        <f t="shared" si="1776"/>
        <v>3</v>
      </c>
      <c r="N16240">
        <f>IF(OR(WEEKDAY(A16240)=1,WEEKDAY(A16240)=7,COUNTIF('2027祝日等（不使用）'!$A$1:$A$20,単年カーブ!A16240)=1),0,1)</f>
        <v>0</v>
      </c>
      <c r="O16240">
        <f t="shared" si="1772"/>
        <v>13</v>
      </c>
      <c r="P16240">
        <f t="shared" si="1777"/>
        <v>0</v>
      </c>
      <c r="Q16240">
        <f t="shared" si="1778"/>
        <v>0</v>
      </c>
    </row>
    <row r="16241" spans="1:17" ht="19.5" x14ac:dyDescent="0.4">
      <c r="A16241" s="33">
        <f t="shared" si="1773"/>
        <v>46816</v>
      </c>
      <c r="B16241" s="27" t="str">
        <f t="shared" si="1774"/>
        <v>(土)</v>
      </c>
      <c r="C16241" s="34">
        <v>0.27083333333333298</v>
      </c>
      <c r="D16241" s="16" t="s">
        <v>18</v>
      </c>
      <c r="E16241" s="35">
        <v>0.29166666666666702</v>
      </c>
      <c r="F16241" s="50">
        <f>IF(COUNTIF('リスト（不使用）'!$A$5:$A$6,単年カーブ!$A$1),"希望数量入力ください",'単年（2027年度）'!$E$12*単年カーブ!$R$3+'単年（2027年度）'!$E$12*(1-単年カーブ!$R$3)*単年カーブ!Q16241)</f>
        <v>0</v>
      </c>
      <c r="G16241" s="47">
        <f t="shared" si="1775"/>
        <v>0</v>
      </c>
      <c r="M16241">
        <f t="shared" si="1776"/>
        <v>3</v>
      </c>
      <c r="N16241">
        <f>IF(OR(WEEKDAY(A16241)=1,WEEKDAY(A16241)=7,COUNTIF('2027祝日等（不使用）'!$A$1:$A$20,単年カーブ!A16241)=1),0,1)</f>
        <v>0</v>
      </c>
      <c r="O16241">
        <f t="shared" si="1772"/>
        <v>14</v>
      </c>
      <c r="P16241">
        <f t="shared" si="1777"/>
        <v>0</v>
      </c>
      <c r="Q16241">
        <f t="shared" si="1778"/>
        <v>0</v>
      </c>
    </row>
    <row r="16242" spans="1:17" ht="19.5" x14ac:dyDescent="0.4">
      <c r="A16242" s="33">
        <f t="shared" si="1773"/>
        <v>46816</v>
      </c>
      <c r="B16242" s="27" t="str">
        <f t="shared" si="1774"/>
        <v>(土)</v>
      </c>
      <c r="C16242" s="34">
        <v>0.29166666666666702</v>
      </c>
      <c r="D16242" s="16" t="s">
        <v>18</v>
      </c>
      <c r="E16242" s="35">
        <v>0.3125</v>
      </c>
      <c r="F16242" s="50">
        <f>IF(COUNTIF('リスト（不使用）'!$A$5:$A$6,単年カーブ!$A$1),"希望数量入力ください",'単年（2027年度）'!$E$12*単年カーブ!$R$3+'単年（2027年度）'!$E$12*(1-単年カーブ!$R$3)*単年カーブ!Q16242)</f>
        <v>0</v>
      </c>
      <c r="G16242" s="47">
        <f t="shared" si="1775"/>
        <v>0</v>
      </c>
      <c r="M16242">
        <f t="shared" si="1776"/>
        <v>3</v>
      </c>
      <c r="N16242">
        <f>IF(OR(WEEKDAY(A16242)=1,WEEKDAY(A16242)=7,COUNTIF('2027祝日等（不使用）'!$A$1:$A$20,単年カーブ!A16242)=1),0,1)</f>
        <v>0</v>
      </c>
      <c r="O16242">
        <f t="shared" si="1772"/>
        <v>15</v>
      </c>
      <c r="P16242">
        <f t="shared" si="1777"/>
        <v>0</v>
      </c>
      <c r="Q16242">
        <f t="shared" si="1778"/>
        <v>0</v>
      </c>
    </row>
    <row r="16243" spans="1:17" ht="19.5" x14ac:dyDescent="0.4">
      <c r="A16243" s="33">
        <f t="shared" si="1773"/>
        <v>46816</v>
      </c>
      <c r="B16243" s="27" t="str">
        <f t="shared" si="1774"/>
        <v>(土)</v>
      </c>
      <c r="C16243" s="34">
        <v>0.3125</v>
      </c>
      <c r="D16243" s="16" t="s">
        <v>18</v>
      </c>
      <c r="E16243" s="35">
        <v>0.33333333333333298</v>
      </c>
      <c r="F16243" s="50">
        <f>IF(COUNTIF('リスト（不使用）'!$A$5:$A$6,単年カーブ!$A$1),"希望数量入力ください",'単年（2027年度）'!$E$12*単年カーブ!$R$3+'単年（2027年度）'!$E$12*(1-単年カーブ!$R$3)*単年カーブ!Q16243)</f>
        <v>0</v>
      </c>
      <c r="G16243" s="47">
        <f t="shared" si="1775"/>
        <v>0</v>
      </c>
      <c r="M16243">
        <f t="shared" si="1776"/>
        <v>3</v>
      </c>
      <c r="N16243">
        <f>IF(OR(WEEKDAY(A16243)=1,WEEKDAY(A16243)=7,COUNTIF('2027祝日等（不使用）'!$A$1:$A$20,単年カーブ!A16243)=1),0,1)</f>
        <v>0</v>
      </c>
      <c r="O16243">
        <f t="shared" si="1772"/>
        <v>16</v>
      </c>
      <c r="P16243">
        <f t="shared" si="1777"/>
        <v>0</v>
      </c>
      <c r="Q16243">
        <f t="shared" si="1778"/>
        <v>0</v>
      </c>
    </row>
    <row r="16244" spans="1:17" ht="19.5" x14ac:dyDescent="0.4">
      <c r="A16244" s="33">
        <f t="shared" si="1773"/>
        <v>46816</v>
      </c>
      <c r="B16244" s="27" t="str">
        <f t="shared" si="1774"/>
        <v>(土)</v>
      </c>
      <c r="C16244" s="34">
        <v>0.33333333333333298</v>
      </c>
      <c r="D16244" s="16" t="s">
        <v>18</v>
      </c>
      <c r="E16244" s="35">
        <v>0.35416666666666702</v>
      </c>
      <c r="F16244" s="50">
        <f>IF(COUNTIF('リスト（不使用）'!$A$5:$A$6,単年カーブ!$A$1),"希望数量入力ください",'単年（2027年度）'!$E$12*単年カーブ!$R$3+'単年（2027年度）'!$E$12*(1-単年カーブ!$R$3)*単年カーブ!Q16244)</f>
        <v>0</v>
      </c>
      <c r="G16244" s="47">
        <f t="shared" si="1775"/>
        <v>0</v>
      </c>
      <c r="M16244">
        <f t="shared" si="1776"/>
        <v>3</v>
      </c>
      <c r="N16244">
        <f>IF(OR(WEEKDAY(A16244)=1,WEEKDAY(A16244)=7,COUNTIF('2027祝日等（不使用）'!$A$1:$A$20,単年カーブ!A16244)=1),0,1)</f>
        <v>0</v>
      </c>
      <c r="O16244">
        <f t="shared" ref="O16244:O16307" si="1779">O16196</f>
        <v>17</v>
      </c>
      <c r="P16244">
        <f t="shared" si="1777"/>
        <v>1</v>
      </c>
      <c r="Q16244">
        <f t="shared" si="1778"/>
        <v>0</v>
      </c>
    </row>
    <row r="16245" spans="1:17" ht="19.5" x14ac:dyDescent="0.4">
      <c r="A16245" s="33">
        <f t="shared" si="1773"/>
        <v>46816</v>
      </c>
      <c r="B16245" s="27" t="str">
        <f t="shared" si="1774"/>
        <v>(土)</v>
      </c>
      <c r="C16245" s="34">
        <v>0.35416666666666702</v>
      </c>
      <c r="D16245" s="16" t="s">
        <v>18</v>
      </c>
      <c r="E16245" s="35">
        <v>0.375</v>
      </c>
      <c r="F16245" s="50">
        <f>IF(COUNTIF('リスト（不使用）'!$A$5:$A$6,単年カーブ!$A$1),"希望数量入力ください",'単年（2027年度）'!$E$12*単年カーブ!$R$3+'単年（2027年度）'!$E$12*(1-単年カーブ!$R$3)*単年カーブ!Q16245)</f>
        <v>0</v>
      </c>
      <c r="G16245" s="47">
        <f t="shared" si="1775"/>
        <v>0</v>
      </c>
      <c r="M16245">
        <f t="shared" si="1776"/>
        <v>3</v>
      </c>
      <c r="N16245">
        <f>IF(OR(WEEKDAY(A16245)=1,WEEKDAY(A16245)=7,COUNTIF('2027祝日等（不使用）'!$A$1:$A$20,単年カーブ!A16245)=1),0,1)</f>
        <v>0</v>
      </c>
      <c r="O16245">
        <f t="shared" si="1779"/>
        <v>18</v>
      </c>
      <c r="P16245">
        <f t="shared" si="1777"/>
        <v>1</v>
      </c>
      <c r="Q16245">
        <f t="shared" si="1778"/>
        <v>0</v>
      </c>
    </row>
    <row r="16246" spans="1:17" ht="19.5" x14ac:dyDescent="0.4">
      <c r="A16246" s="33">
        <f t="shared" si="1773"/>
        <v>46816</v>
      </c>
      <c r="B16246" s="27" t="str">
        <f t="shared" si="1774"/>
        <v>(土)</v>
      </c>
      <c r="C16246" s="34">
        <v>0.375</v>
      </c>
      <c r="D16246" s="16" t="s">
        <v>18</v>
      </c>
      <c r="E16246" s="35">
        <v>0.39583333333333298</v>
      </c>
      <c r="F16246" s="50">
        <f>IF(COUNTIF('リスト（不使用）'!$A$5:$A$6,単年カーブ!$A$1),"希望数量入力ください",'単年（2027年度）'!$E$12*単年カーブ!$R$3+'単年（2027年度）'!$E$12*(1-単年カーブ!$R$3)*単年カーブ!Q16246)</f>
        <v>0</v>
      </c>
      <c r="G16246" s="47">
        <f t="shared" si="1775"/>
        <v>0</v>
      </c>
      <c r="M16246">
        <f t="shared" si="1776"/>
        <v>3</v>
      </c>
      <c r="N16246">
        <f>IF(OR(WEEKDAY(A16246)=1,WEEKDAY(A16246)=7,COUNTIF('2027祝日等（不使用）'!$A$1:$A$20,単年カーブ!A16246)=1),0,1)</f>
        <v>0</v>
      </c>
      <c r="O16246">
        <f t="shared" si="1779"/>
        <v>19</v>
      </c>
      <c r="P16246">
        <f t="shared" si="1777"/>
        <v>1</v>
      </c>
      <c r="Q16246">
        <f t="shared" si="1778"/>
        <v>0</v>
      </c>
    </row>
    <row r="16247" spans="1:17" ht="19.5" x14ac:dyDescent="0.4">
      <c r="A16247" s="33">
        <f t="shared" si="1773"/>
        <v>46816</v>
      </c>
      <c r="B16247" s="27" t="str">
        <f t="shared" si="1774"/>
        <v>(土)</v>
      </c>
      <c r="C16247" s="34">
        <v>0.39583333333333298</v>
      </c>
      <c r="D16247" s="16" t="s">
        <v>18</v>
      </c>
      <c r="E16247" s="35">
        <v>0.41666666666666702</v>
      </c>
      <c r="F16247" s="50">
        <f>IF(COUNTIF('リスト（不使用）'!$A$5:$A$6,単年カーブ!$A$1),"希望数量入力ください",'単年（2027年度）'!$E$12*単年カーブ!$R$3+'単年（2027年度）'!$E$12*(1-単年カーブ!$R$3)*単年カーブ!Q16247)</f>
        <v>0</v>
      </c>
      <c r="G16247" s="47">
        <f t="shared" si="1775"/>
        <v>0</v>
      </c>
      <c r="M16247">
        <f t="shared" si="1776"/>
        <v>3</v>
      </c>
      <c r="N16247">
        <f>IF(OR(WEEKDAY(A16247)=1,WEEKDAY(A16247)=7,COUNTIF('2027祝日等（不使用）'!$A$1:$A$20,単年カーブ!A16247)=1),0,1)</f>
        <v>0</v>
      </c>
      <c r="O16247">
        <f t="shared" si="1779"/>
        <v>20</v>
      </c>
      <c r="P16247">
        <f t="shared" si="1777"/>
        <v>1</v>
      </c>
      <c r="Q16247">
        <f t="shared" si="1778"/>
        <v>0</v>
      </c>
    </row>
    <row r="16248" spans="1:17" ht="19.5" x14ac:dyDescent="0.4">
      <c r="A16248" s="33">
        <f t="shared" si="1773"/>
        <v>46816</v>
      </c>
      <c r="B16248" s="27" t="str">
        <f t="shared" si="1774"/>
        <v>(土)</v>
      </c>
      <c r="C16248" s="34">
        <v>0.41666666666666702</v>
      </c>
      <c r="D16248" s="16" t="s">
        <v>18</v>
      </c>
      <c r="E16248" s="35">
        <v>0.4375</v>
      </c>
      <c r="F16248" s="50">
        <f>IF(COUNTIF('リスト（不使用）'!$A$5:$A$6,単年カーブ!$A$1),"希望数量入力ください",'単年（2027年度）'!$E$12*単年カーブ!$R$3+'単年（2027年度）'!$E$12*(1-単年カーブ!$R$3)*単年カーブ!Q16248)</f>
        <v>0</v>
      </c>
      <c r="G16248" s="47">
        <f t="shared" si="1775"/>
        <v>0</v>
      </c>
      <c r="M16248">
        <f t="shared" si="1776"/>
        <v>3</v>
      </c>
      <c r="N16248">
        <f>IF(OR(WEEKDAY(A16248)=1,WEEKDAY(A16248)=7,COUNTIF('2027祝日等（不使用）'!$A$1:$A$20,単年カーブ!A16248)=1),0,1)</f>
        <v>0</v>
      </c>
      <c r="O16248">
        <f t="shared" si="1779"/>
        <v>21</v>
      </c>
      <c r="P16248">
        <f t="shared" si="1777"/>
        <v>1</v>
      </c>
      <c r="Q16248">
        <f t="shared" si="1778"/>
        <v>0</v>
      </c>
    </row>
    <row r="16249" spans="1:17" ht="19.5" x14ac:dyDescent="0.4">
      <c r="A16249" s="33">
        <f t="shared" si="1773"/>
        <v>46816</v>
      </c>
      <c r="B16249" s="27" t="str">
        <f t="shared" si="1774"/>
        <v>(土)</v>
      </c>
      <c r="C16249" s="34">
        <v>0.4375</v>
      </c>
      <c r="D16249" s="16" t="s">
        <v>18</v>
      </c>
      <c r="E16249" s="35">
        <v>0.45833333333333298</v>
      </c>
      <c r="F16249" s="50">
        <f>IF(COUNTIF('リスト（不使用）'!$A$5:$A$6,単年カーブ!$A$1),"希望数量入力ください",'単年（2027年度）'!$E$12*単年カーブ!$R$3+'単年（2027年度）'!$E$12*(1-単年カーブ!$R$3)*単年カーブ!Q16249)</f>
        <v>0</v>
      </c>
      <c r="G16249" s="47">
        <f t="shared" si="1775"/>
        <v>0</v>
      </c>
      <c r="M16249">
        <f t="shared" si="1776"/>
        <v>3</v>
      </c>
      <c r="N16249">
        <f>IF(OR(WEEKDAY(A16249)=1,WEEKDAY(A16249)=7,COUNTIF('2027祝日等（不使用）'!$A$1:$A$20,単年カーブ!A16249)=1),0,1)</f>
        <v>0</v>
      </c>
      <c r="O16249">
        <f t="shared" si="1779"/>
        <v>22</v>
      </c>
      <c r="P16249">
        <f t="shared" si="1777"/>
        <v>1</v>
      </c>
      <c r="Q16249">
        <f t="shared" si="1778"/>
        <v>0</v>
      </c>
    </row>
    <row r="16250" spans="1:17" ht="19.5" x14ac:dyDescent="0.4">
      <c r="A16250" s="33">
        <f t="shared" ref="A16250:A16313" si="1780">A16202+1</f>
        <v>46816</v>
      </c>
      <c r="B16250" s="27" t="str">
        <f t="shared" si="1774"/>
        <v>(土)</v>
      </c>
      <c r="C16250" s="34">
        <v>0.45833333333333298</v>
      </c>
      <c r="D16250" s="16" t="s">
        <v>18</v>
      </c>
      <c r="E16250" s="35">
        <v>0.47916666666666702</v>
      </c>
      <c r="F16250" s="50">
        <f>IF(COUNTIF('リスト（不使用）'!$A$5:$A$6,単年カーブ!$A$1),"希望数量入力ください",'単年（2027年度）'!$E$12*単年カーブ!$R$3+'単年（2027年度）'!$E$12*(1-単年カーブ!$R$3)*単年カーブ!Q16250)</f>
        <v>0</v>
      </c>
      <c r="G16250" s="47">
        <f t="shared" si="1775"/>
        <v>0</v>
      </c>
      <c r="M16250">
        <f t="shared" si="1776"/>
        <v>3</v>
      </c>
      <c r="N16250">
        <f>IF(OR(WEEKDAY(A16250)=1,WEEKDAY(A16250)=7,COUNTIF('2027祝日等（不使用）'!$A$1:$A$20,単年カーブ!A16250)=1),0,1)</f>
        <v>0</v>
      </c>
      <c r="O16250">
        <f t="shared" si="1779"/>
        <v>23</v>
      </c>
      <c r="P16250">
        <f t="shared" si="1777"/>
        <v>1</v>
      </c>
      <c r="Q16250">
        <f t="shared" si="1778"/>
        <v>0</v>
      </c>
    </row>
    <row r="16251" spans="1:17" ht="19.5" x14ac:dyDescent="0.4">
      <c r="A16251" s="33">
        <f t="shared" si="1780"/>
        <v>46816</v>
      </c>
      <c r="B16251" s="27" t="str">
        <f t="shared" si="1774"/>
        <v>(土)</v>
      </c>
      <c r="C16251" s="34">
        <v>0.47916666666666702</v>
      </c>
      <c r="D16251" s="16" t="s">
        <v>18</v>
      </c>
      <c r="E16251" s="35">
        <v>0.5</v>
      </c>
      <c r="F16251" s="50">
        <f>IF(COUNTIF('リスト（不使用）'!$A$5:$A$6,単年カーブ!$A$1),"希望数量入力ください",'単年（2027年度）'!$E$12*単年カーブ!$R$3+'単年（2027年度）'!$E$12*(1-単年カーブ!$R$3)*単年カーブ!Q16251)</f>
        <v>0</v>
      </c>
      <c r="G16251" s="47">
        <f t="shared" si="1775"/>
        <v>0</v>
      </c>
      <c r="M16251">
        <f t="shared" si="1776"/>
        <v>3</v>
      </c>
      <c r="N16251">
        <f>IF(OR(WEEKDAY(A16251)=1,WEEKDAY(A16251)=7,COUNTIF('2027祝日等（不使用）'!$A$1:$A$20,単年カーブ!A16251)=1),0,1)</f>
        <v>0</v>
      </c>
      <c r="O16251">
        <f t="shared" si="1779"/>
        <v>24</v>
      </c>
      <c r="P16251">
        <f t="shared" si="1777"/>
        <v>1</v>
      </c>
      <c r="Q16251">
        <f t="shared" si="1778"/>
        <v>0</v>
      </c>
    </row>
    <row r="16252" spans="1:17" ht="19.5" x14ac:dyDescent="0.4">
      <c r="A16252" s="33">
        <f t="shared" si="1780"/>
        <v>46816</v>
      </c>
      <c r="B16252" s="27" t="str">
        <f t="shared" si="1774"/>
        <v>(土)</v>
      </c>
      <c r="C16252" s="34">
        <v>0.5</v>
      </c>
      <c r="D16252" s="16" t="s">
        <v>18</v>
      </c>
      <c r="E16252" s="35">
        <v>0.52083333333333304</v>
      </c>
      <c r="F16252" s="50">
        <f>IF(COUNTIF('リスト（不使用）'!$A$5:$A$6,単年カーブ!$A$1),"希望数量入力ください",'単年（2027年度）'!$E$12*単年カーブ!$R$3+'単年（2027年度）'!$E$12*(1-単年カーブ!$R$3)*単年カーブ!Q16252)</f>
        <v>0</v>
      </c>
      <c r="G16252" s="47">
        <f t="shared" si="1775"/>
        <v>0</v>
      </c>
      <c r="M16252">
        <f t="shared" si="1776"/>
        <v>3</v>
      </c>
      <c r="N16252">
        <f>IF(OR(WEEKDAY(A16252)=1,WEEKDAY(A16252)=7,COUNTIF('2027祝日等（不使用）'!$A$1:$A$20,単年カーブ!A16252)=1),0,1)</f>
        <v>0</v>
      </c>
      <c r="O16252">
        <f t="shared" si="1779"/>
        <v>25</v>
      </c>
      <c r="P16252">
        <f t="shared" si="1777"/>
        <v>1</v>
      </c>
      <c r="Q16252">
        <f t="shared" si="1778"/>
        <v>0</v>
      </c>
    </row>
    <row r="16253" spans="1:17" ht="19.5" x14ac:dyDescent="0.4">
      <c r="A16253" s="33">
        <f t="shared" si="1780"/>
        <v>46816</v>
      </c>
      <c r="B16253" s="27" t="str">
        <f t="shared" si="1774"/>
        <v>(土)</v>
      </c>
      <c r="C16253" s="34">
        <v>0.52083333333333304</v>
      </c>
      <c r="D16253" s="16" t="s">
        <v>18</v>
      </c>
      <c r="E16253" s="35">
        <v>0.54166666666666696</v>
      </c>
      <c r="F16253" s="50">
        <f>IF(COUNTIF('リスト（不使用）'!$A$5:$A$6,単年カーブ!$A$1),"希望数量入力ください",'単年（2027年度）'!$E$12*単年カーブ!$R$3+'単年（2027年度）'!$E$12*(1-単年カーブ!$R$3)*単年カーブ!Q16253)</f>
        <v>0</v>
      </c>
      <c r="G16253" s="47">
        <f t="shared" si="1775"/>
        <v>0</v>
      </c>
      <c r="M16253">
        <f t="shared" si="1776"/>
        <v>3</v>
      </c>
      <c r="N16253">
        <f>IF(OR(WEEKDAY(A16253)=1,WEEKDAY(A16253)=7,COUNTIF('2027祝日等（不使用）'!$A$1:$A$20,単年カーブ!A16253)=1),0,1)</f>
        <v>0</v>
      </c>
      <c r="O16253">
        <f t="shared" si="1779"/>
        <v>26</v>
      </c>
      <c r="P16253">
        <f t="shared" si="1777"/>
        <v>1</v>
      </c>
      <c r="Q16253">
        <f t="shared" si="1778"/>
        <v>0</v>
      </c>
    </row>
    <row r="16254" spans="1:17" ht="19.5" x14ac:dyDescent="0.4">
      <c r="A16254" s="33">
        <f t="shared" si="1780"/>
        <v>46816</v>
      </c>
      <c r="B16254" s="27" t="str">
        <f t="shared" si="1774"/>
        <v>(土)</v>
      </c>
      <c r="C16254" s="34">
        <v>0.54166666666666696</v>
      </c>
      <c r="D16254" s="16" t="s">
        <v>18</v>
      </c>
      <c r="E16254" s="35">
        <v>0.5625</v>
      </c>
      <c r="F16254" s="50">
        <f>IF(COUNTIF('リスト（不使用）'!$A$5:$A$6,単年カーブ!$A$1),"希望数量入力ください",'単年（2027年度）'!$E$12*単年カーブ!$R$3+'単年（2027年度）'!$E$12*(1-単年カーブ!$R$3)*単年カーブ!Q16254)</f>
        <v>0</v>
      </c>
      <c r="G16254" s="47">
        <f t="shared" si="1775"/>
        <v>0</v>
      </c>
      <c r="M16254">
        <f t="shared" si="1776"/>
        <v>3</v>
      </c>
      <c r="N16254">
        <f>IF(OR(WEEKDAY(A16254)=1,WEEKDAY(A16254)=7,COUNTIF('2027祝日等（不使用）'!$A$1:$A$20,単年カーブ!A16254)=1),0,1)</f>
        <v>0</v>
      </c>
      <c r="O16254">
        <f t="shared" si="1779"/>
        <v>27</v>
      </c>
      <c r="P16254">
        <f t="shared" si="1777"/>
        <v>1</v>
      </c>
      <c r="Q16254">
        <f t="shared" si="1778"/>
        <v>0</v>
      </c>
    </row>
    <row r="16255" spans="1:17" ht="19.5" x14ac:dyDescent="0.4">
      <c r="A16255" s="33">
        <f t="shared" si="1780"/>
        <v>46816</v>
      </c>
      <c r="B16255" s="27" t="str">
        <f t="shared" si="1774"/>
        <v>(土)</v>
      </c>
      <c r="C16255" s="34">
        <v>0.5625</v>
      </c>
      <c r="D16255" s="16" t="s">
        <v>18</v>
      </c>
      <c r="E16255" s="35">
        <v>0.58333333333333304</v>
      </c>
      <c r="F16255" s="50">
        <f>IF(COUNTIF('リスト（不使用）'!$A$5:$A$6,単年カーブ!$A$1),"希望数量入力ください",'単年（2027年度）'!$E$12*単年カーブ!$R$3+'単年（2027年度）'!$E$12*(1-単年カーブ!$R$3)*単年カーブ!Q16255)</f>
        <v>0</v>
      </c>
      <c r="G16255" s="47">
        <f t="shared" si="1775"/>
        <v>0</v>
      </c>
      <c r="M16255">
        <f t="shared" si="1776"/>
        <v>3</v>
      </c>
      <c r="N16255">
        <f>IF(OR(WEEKDAY(A16255)=1,WEEKDAY(A16255)=7,COUNTIF('2027祝日等（不使用）'!$A$1:$A$20,単年カーブ!A16255)=1),0,1)</f>
        <v>0</v>
      </c>
      <c r="O16255">
        <f t="shared" si="1779"/>
        <v>28</v>
      </c>
      <c r="P16255">
        <f t="shared" si="1777"/>
        <v>1</v>
      </c>
      <c r="Q16255">
        <f t="shared" si="1778"/>
        <v>0</v>
      </c>
    </row>
    <row r="16256" spans="1:17" ht="19.5" x14ac:dyDescent="0.4">
      <c r="A16256" s="33">
        <f t="shared" si="1780"/>
        <v>46816</v>
      </c>
      <c r="B16256" s="27" t="str">
        <f t="shared" si="1774"/>
        <v>(土)</v>
      </c>
      <c r="C16256" s="34">
        <v>0.58333333333333304</v>
      </c>
      <c r="D16256" s="16" t="s">
        <v>18</v>
      </c>
      <c r="E16256" s="35">
        <v>0.60416666666666696</v>
      </c>
      <c r="F16256" s="50">
        <f>IF(COUNTIF('リスト（不使用）'!$A$5:$A$6,単年カーブ!$A$1),"希望数量入力ください",'単年（2027年度）'!$E$12*単年カーブ!$R$3+'単年（2027年度）'!$E$12*(1-単年カーブ!$R$3)*単年カーブ!Q16256)</f>
        <v>0</v>
      </c>
      <c r="G16256" s="47">
        <f t="shared" si="1775"/>
        <v>0</v>
      </c>
      <c r="M16256">
        <f t="shared" si="1776"/>
        <v>3</v>
      </c>
      <c r="N16256">
        <f>IF(OR(WEEKDAY(A16256)=1,WEEKDAY(A16256)=7,COUNTIF('2027祝日等（不使用）'!$A$1:$A$20,単年カーブ!A16256)=1),0,1)</f>
        <v>0</v>
      </c>
      <c r="O16256">
        <f t="shared" si="1779"/>
        <v>29</v>
      </c>
      <c r="P16256">
        <f t="shared" si="1777"/>
        <v>1</v>
      </c>
      <c r="Q16256">
        <f t="shared" si="1778"/>
        <v>0</v>
      </c>
    </row>
    <row r="16257" spans="1:17" ht="19.5" x14ac:dyDescent="0.4">
      <c r="A16257" s="33">
        <f t="shared" si="1780"/>
        <v>46816</v>
      </c>
      <c r="B16257" s="27" t="str">
        <f t="shared" si="1774"/>
        <v>(土)</v>
      </c>
      <c r="C16257" s="34">
        <v>0.60416666666666696</v>
      </c>
      <c r="D16257" s="16" t="s">
        <v>18</v>
      </c>
      <c r="E16257" s="35">
        <v>0.625</v>
      </c>
      <c r="F16257" s="50">
        <f>IF(COUNTIF('リスト（不使用）'!$A$5:$A$6,単年カーブ!$A$1),"希望数量入力ください",'単年（2027年度）'!$E$12*単年カーブ!$R$3+'単年（2027年度）'!$E$12*(1-単年カーブ!$R$3)*単年カーブ!Q16257)</f>
        <v>0</v>
      </c>
      <c r="G16257" s="47">
        <f t="shared" si="1775"/>
        <v>0</v>
      </c>
      <c r="M16257">
        <f t="shared" si="1776"/>
        <v>3</v>
      </c>
      <c r="N16257">
        <f>IF(OR(WEEKDAY(A16257)=1,WEEKDAY(A16257)=7,COUNTIF('2027祝日等（不使用）'!$A$1:$A$20,単年カーブ!A16257)=1),0,1)</f>
        <v>0</v>
      </c>
      <c r="O16257">
        <f t="shared" si="1779"/>
        <v>30</v>
      </c>
      <c r="P16257">
        <f t="shared" si="1777"/>
        <v>1</v>
      </c>
      <c r="Q16257">
        <f t="shared" si="1778"/>
        <v>0</v>
      </c>
    </row>
    <row r="16258" spans="1:17" ht="19.5" x14ac:dyDescent="0.4">
      <c r="A16258" s="33">
        <f t="shared" si="1780"/>
        <v>46816</v>
      </c>
      <c r="B16258" s="27" t="str">
        <f t="shared" si="1774"/>
        <v>(土)</v>
      </c>
      <c r="C16258" s="34">
        <v>0.625</v>
      </c>
      <c r="D16258" s="16" t="s">
        <v>18</v>
      </c>
      <c r="E16258" s="35">
        <v>0.64583333333333304</v>
      </c>
      <c r="F16258" s="50">
        <f>IF(COUNTIF('リスト（不使用）'!$A$5:$A$6,単年カーブ!$A$1),"希望数量入力ください",'単年（2027年度）'!$E$12*単年カーブ!$R$3+'単年（2027年度）'!$E$12*(1-単年カーブ!$R$3)*単年カーブ!Q16258)</f>
        <v>0</v>
      </c>
      <c r="G16258" s="47">
        <f t="shared" si="1775"/>
        <v>0</v>
      </c>
      <c r="M16258">
        <f t="shared" si="1776"/>
        <v>3</v>
      </c>
      <c r="N16258">
        <f>IF(OR(WEEKDAY(A16258)=1,WEEKDAY(A16258)=7,COUNTIF('2027祝日等（不使用）'!$A$1:$A$20,単年カーブ!A16258)=1),0,1)</f>
        <v>0</v>
      </c>
      <c r="O16258">
        <f t="shared" si="1779"/>
        <v>31</v>
      </c>
      <c r="P16258">
        <f t="shared" si="1777"/>
        <v>1</v>
      </c>
      <c r="Q16258">
        <f t="shared" si="1778"/>
        <v>0</v>
      </c>
    </row>
    <row r="16259" spans="1:17" ht="19.5" x14ac:dyDescent="0.4">
      <c r="A16259" s="33">
        <f t="shared" si="1780"/>
        <v>46816</v>
      </c>
      <c r="B16259" s="27" t="str">
        <f t="shared" si="1774"/>
        <v>(土)</v>
      </c>
      <c r="C16259" s="34">
        <v>0.64583333333333304</v>
      </c>
      <c r="D16259" s="16" t="s">
        <v>18</v>
      </c>
      <c r="E16259" s="35">
        <v>0.66666666666666696</v>
      </c>
      <c r="F16259" s="50">
        <f>IF(COUNTIF('リスト（不使用）'!$A$5:$A$6,単年カーブ!$A$1),"希望数量入力ください",'単年（2027年度）'!$E$12*単年カーブ!$R$3+'単年（2027年度）'!$E$12*(1-単年カーブ!$R$3)*単年カーブ!Q16259)</f>
        <v>0</v>
      </c>
      <c r="G16259" s="47">
        <f t="shared" si="1775"/>
        <v>0</v>
      </c>
      <c r="M16259">
        <f t="shared" si="1776"/>
        <v>3</v>
      </c>
      <c r="N16259">
        <f>IF(OR(WEEKDAY(A16259)=1,WEEKDAY(A16259)=7,COUNTIF('2027祝日等（不使用）'!$A$1:$A$20,単年カーブ!A16259)=1),0,1)</f>
        <v>0</v>
      </c>
      <c r="O16259">
        <f t="shared" si="1779"/>
        <v>32</v>
      </c>
      <c r="P16259">
        <f t="shared" si="1777"/>
        <v>1</v>
      </c>
      <c r="Q16259">
        <f t="shared" si="1778"/>
        <v>0</v>
      </c>
    </row>
    <row r="16260" spans="1:17" ht="19.5" x14ac:dyDescent="0.4">
      <c r="A16260" s="33">
        <f t="shared" si="1780"/>
        <v>46816</v>
      </c>
      <c r="B16260" s="27" t="str">
        <f t="shared" ref="B16260:B16323" si="1781">TEXT(A16260,"(aaa)")</f>
        <v>(土)</v>
      </c>
      <c r="C16260" s="34">
        <v>0.66666666666666696</v>
      </c>
      <c r="D16260" s="16" t="s">
        <v>18</v>
      </c>
      <c r="E16260" s="35">
        <v>0.6875</v>
      </c>
      <c r="F16260" s="50">
        <f>IF(COUNTIF('リスト（不使用）'!$A$5:$A$6,単年カーブ!$A$1),"希望数量入力ください",'単年（2027年度）'!$E$12*単年カーブ!$R$3+'単年（2027年度）'!$E$12*(1-単年カーブ!$R$3)*単年カーブ!Q16260)</f>
        <v>0</v>
      </c>
      <c r="G16260" s="47">
        <f t="shared" ref="G16260:G16323" si="1782">F16260/2</f>
        <v>0</v>
      </c>
      <c r="M16260">
        <f t="shared" ref="M16260:M16323" si="1783">MONTH(A16260)</f>
        <v>3</v>
      </c>
      <c r="N16260">
        <f>IF(OR(WEEKDAY(A16260)=1,WEEKDAY(A16260)=7,COUNTIF('2027祝日等（不使用）'!$A$1:$A$20,単年カーブ!A16260)=1),0,1)</f>
        <v>0</v>
      </c>
      <c r="O16260">
        <f t="shared" si="1779"/>
        <v>33</v>
      </c>
      <c r="P16260">
        <f t="shared" ref="P16260:P16323" si="1784">IF(AND(O16260&gt;16,O16260&lt;41),1,0)</f>
        <v>1</v>
      </c>
      <c r="Q16260">
        <f t="shared" ref="Q16260:Q16323" si="1785">P16260*N16260</f>
        <v>0</v>
      </c>
    </row>
    <row r="16261" spans="1:17" ht="19.5" x14ac:dyDescent="0.4">
      <c r="A16261" s="33">
        <f t="shared" si="1780"/>
        <v>46816</v>
      </c>
      <c r="B16261" s="27" t="str">
        <f t="shared" si="1781"/>
        <v>(土)</v>
      </c>
      <c r="C16261" s="34">
        <v>0.6875</v>
      </c>
      <c r="D16261" s="16" t="s">
        <v>18</v>
      </c>
      <c r="E16261" s="35">
        <v>0.70833333333333304</v>
      </c>
      <c r="F16261" s="50">
        <f>IF(COUNTIF('リスト（不使用）'!$A$5:$A$6,単年カーブ!$A$1),"希望数量入力ください",'単年（2027年度）'!$E$12*単年カーブ!$R$3+'単年（2027年度）'!$E$12*(1-単年カーブ!$R$3)*単年カーブ!Q16261)</f>
        <v>0</v>
      </c>
      <c r="G16261" s="47">
        <f t="shared" si="1782"/>
        <v>0</v>
      </c>
      <c r="M16261">
        <f t="shared" si="1783"/>
        <v>3</v>
      </c>
      <c r="N16261">
        <f>IF(OR(WEEKDAY(A16261)=1,WEEKDAY(A16261)=7,COUNTIF('2027祝日等（不使用）'!$A$1:$A$20,単年カーブ!A16261)=1),0,1)</f>
        <v>0</v>
      </c>
      <c r="O16261">
        <f t="shared" si="1779"/>
        <v>34</v>
      </c>
      <c r="P16261">
        <f t="shared" si="1784"/>
        <v>1</v>
      </c>
      <c r="Q16261">
        <f t="shared" si="1785"/>
        <v>0</v>
      </c>
    </row>
    <row r="16262" spans="1:17" ht="19.5" x14ac:dyDescent="0.4">
      <c r="A16262" s="33">
        <f t="shared" si="1780"/>
        <v>46816</v>
      </c>
      <c r="B16262" s="27" t="str">
        <f t="shared" si="1781"/>
        <v>(土)</v>
      </c>
      <c r="C16262" s="34">
        <v>0.70833333333333304</v>
      </c>
      <c r="D16262" s="16" t="s">
        <v>18</v>
      </c>
      <c r="E16262" s="35">
        <v>0.72916666666666696</v>
      </c>
      <c r="F16262" s="50">
        <f>IF(COUNTIF('リスト（不使用）'!$A$5:$A$6,単年カーブ!$A$1),"希望数量入力ください",'単年（2027年度）'!$E$12*単年カーブ!$R$3+'単年（2027年度）'!$E$12*(1-単年カーブ!$R$3)*単年カーブ!Q16262)</f>
        <v>0</v>
      </c>
      <c r="G16262" s="47">
        <f t="shared" si="1782"/>
        <v>0</v>
      </c>
      <c r="M16262">
        <f t="shared" si="1783"/>
        <v>3</v>
      </c>
      <c r="N16262">
        <f>IF(OR(WEEKDAY(A16262)=1,WEEKDAY(A16262)=7,COUNTIF('2027祝日等（不使用）'!$A$1:$A$20,単年カーブ!A16262)=1),0,1)</f>
        <v>0</v>
      </c>
      <c r="O16262">
        <f t="shared" si="1779"/>
        <v>35</v>
      </c>
      <c r="P16262">
        <f t="shared" si="1784"/>
        <v>1</v>
      </c>
      <c r="Q16262">
        <f t="shared" si="1785"/>
        <v>0</v>
      </c>
    </row>
    <row r="16263" spans="1:17" ht="19.5" x14ac:dyDescent="0.4">
      <c r="A16263" s="33">
        <f t="shared" si="1780"/>
        <v>46816</v>
      </c>
      <c r="B16263" s="27" t="str">
        <f t="shared" si="1781"/>
        <v>(土)</v>
      </c>
      <c r="C16263" s="34">
        <v>0.72916666666666696</v>
      </c>
      <c r="D16263" s="16" t="s">
        <v>18</v>
      </c>
      <c r="E16263" s="35">
        <v>0.75</v>
      </c>
      <c r="F16263" s="50">
        <f>IF(COUNTIF('リスト（不使用）'!$A$5:$A$6,単年カーブ!$A$1),"希望数量入力ください",'単年（2027年度）'!$E$12*単年カーブ!$R$3+'単年（2027年度）'!$E$12*(1-単年カーブ!$R$3)*単年カーブ!Q16263)</f>
        <v>0</v>
      </c>
      <c r="G16263" s="47">
        <f t="shared" si="1782"/>
        <v>0</v>
      </c>
      <c r="M16263">
        <f t="shared" si="1783"/>
        <v>3</v>
      </c>
      <c r="N16263">
        <f>IF(OR(WEEKDAY(A16263)=1,WEEKDAY(A16263)=7,COUNTIF('2027祝日等（不使用）'!$A$1:$A$20,単年カーブ!A16263)=1),0,1)</f>
        <v>0</v>
      </c>
      <c r="O16263">
        <f t="shared" si="1779"/>
        <v>36</v>
      </c>
      <c r="P16263">
        <f t="shared" si="1784"/>
        <v>1</v>
      </c>
      <c r="Q16263">
        <f t="shared" si="1785"/>
        <v>0</v>
      </c>
    </row>
    <row r="16264" spans="1:17" ht="19.5" x14ac:dyDescent="0.4">
      <c r="A16264" s="33">
        <f t="shared" si="1780"/>
        <v>46816</v>
      </c>
      <c r="B16264" s="27" t="str">
        <f t="shared" si="1781"/>
        <v>(土)</v>
      </c>
      <c r="C16264" s="34">
        <v>0.75</v>
      </c>
      <c r="D16264" s="16" t="s">
        <v>18</v>
      </c>
      <c r="E16264" s="35">
        <v>0.77083333333333304</v>
      </c>
      <c r="F16264" s="50">
        <f>IF(COUNTIF('リスト（不使用）'!$A$5:$A$6,単年カーブ!$A$1),"希望数量入力ください",'単年（2027年度）'!$E$12*単年カーブ!$R$3+'単年（2027年度）'!$E$12*(1-単年カーブ!$R$3)*単年カーブ!Q16264)</f>
        <v>0</v>
      </c>
      <c r="G16264" s="47">
        <f t="shared" si="1782"/>
        <v>0</v>
      </c>
      <c r="M16264">
        <f t="shared" si="1783"/>
        <v>3</v>
      </c>
      <c r="N16264">
        <f>IF(OR(WEEKDAY(A16264)=1,WEEKDAY(A16264)=7,COUNTIF('2027祝日等（不使用）'!$A$1:$A$20,単年カーブ!A16264)=1),0,1)</f>
        <v>0</v>
      </c>
      <c r="O16264">
        <f t="shared" si="1779"/>
        <v>37</v>
      </c>
      <c r="P16264">
        <f t="shared" si="1784"/>
        <v>1</v>
      </c>
      <c r="Q16264">
        <f t="shared" si="1785"/>
        <v>0</v>
      </c>
    </row>
    <row r="16265" spans="1:17" ht="19.5" x14ac:dyDescent="0.4">
      <c r="A16265" s="33">
        <f t="shared" si="1780"/>
        <v>46816</v>
      </c>
      <c r="B16265" s="27" t="str">
        <f t="shared" si="1781"/>
        <v>(土)</v>
      </c>
      <c r="C16265" s="34">
        <v>0.77083333333333304</v>
      </c>
      <c r="D16265" s="16" t="s">
        <v>18</v>
      </c>
      <c r="E16265" s="35">
        <v>0.79166666666666696</v>
      </c>
      <c r="F16265" s="50">
        <f>IF(COUNTIF('リスト（不使用）'!$A$5:$A$6,単年カーブ!$A$1),"希望数量入力ください",'単年（2027年度）'!$E$12*単年カーブ!$R$3+'単年（2027年度）'!$E$12*(1-単年カーブ!$R$3)*単年カーブ!Q16265)</f>
        <v>0</v>
      </c>
      <c r="G16265" s="47">
        <f t="shared" si="1782"/>
        <v>0</v>
      </c>
      <c r="M16265">
        <f t="shared" si="1783"/>
        <v>3</v>
      </c>
      <c r="N16265">
        <f>IF(OR(WEEKDAY(A16265)=1,WEEKDAY(A16265)=7,COUNTIF('2027祝日等（不使用）'!$A$1:$A$20,単年カーブ!A16265)=1),0,1)</f>
        <v>0</v>
      </c>
      <c r="O16265">
        <f t="shared" si="1779"/>
        <v>38</v>
      </c>
      <c r="P16265">
        <f t="shared" si="1784"/>
        <v>1</v>
      </c>
      <c r="Q16265">
        <f t="shared" si="1785"/>
        <v>0</v>
      </c>
    </row>
    <row r="16266" spans="1:17" ht="19.5" x14ac:dyDescent="0.4">
      <c r="A16266" s="33">
        <f t="shared" si="1780"/>
        <v>46816</v>
      </c>
      <c r="B16266" s="27" t="str">
        <f t="shared" si="1781"/>
        <v>(土)</v>
      </c>
      <c r="C16266" s="34">
        <v>0.79166666666666696</v>
      </c>
      <c r="D16266" s="16" t="s">
        <v>18</v>
      </c>
      <c r="E16266" s="35">
        <v>0.8125</v>
      </c>
      <c r="F16266" s="50">
        <f>IF(COUNTIF('リスト（不使用）'!$A$5:$A$6,単年カーブ!$A$1),"希望数量入力ください",'単年（2027年度）'!$E$12*単年カーブ!$R$3+'単年（2027年度）'!$E$12*(1-単年カーブ!$R$3)*単年カーブ!Q16266)</f>
        <v>0</v>
      </c>
      <c r="G16266" s="47">
        <f t="shared" si="1782"/>
        <v>0</v>
      </c>
      <c r="M16266">
        <f t="shared" si="1783"/>
        <v>3</v>
      </c>
      <c r="N16266">
        <f>IF(OR(WEEKDAY(A16266)=1,WEEKDAY(A16266)=7,COUNTIF('2027祝日等（不使用）'!$A$1:$A$20,単年カーブ!A16266)=1),0,1)</f>
        <v>0</v>
      </c>
      <c r="O16266">
        <f t="shared" si="1779"/>
        <v>39</v>
      </c>
      <c r="P16266">
        <f t="shared" si="1784"/>
        <v>1</v>
      </c>
      <c r="Q16266">
        <f t="shared" si="1785"/>
        <v>0</v>
      </c>
    </row>
    <row r="16267" spans="1:17" ht="19.5" x14ac:dyDescent="0.4">
      <c r="A16267" s="33">
        <f t="shared" si="1780"/>
        <v>46816</v>
      </c>
      <c r="B16267" s="27" t="str">
        <f t="shared" si="1781"/>
        <v>(土)</v>
      </c>
      <c r="C16267" s="34">
        <v>0.8125</v>
      </c>
      <c r="D16267" s="16" t="s">
        <v>18</v>
      </c>
      <c r="E16267" s="35">
        <v>0.83333333333333304</v>
      </c>
      <c r="F16267" s="50">
        <f>IF(COUNTIF('リスト（不使用）'!$A$5:$A$6,単年カーブ!$A$1),"希望数量入力ください",'単年（2027年度）'!$E$12*単年カーブ!$R$3+'単年（2027年度）'!$E$12*(1-単年カーブ!$R$3)*単年カーブ!Q16267)</f>
        <v>0</v>
      </c>
      <c r="G16267" s="47">
        <f t="shared" si="1782"/>
        <v>0</v>
      </c>
      <c r="M16267">
        <f t="shared" si="1783"/>
        <v>3</v>
      </c>
      <c r="N16267">
        <f>IF(OR(WEEKDAY(A16267)=1,WEEKDAY(A16267)=7,COUNTIF('2027祝日等（不使用）'!$A$1:$A$20,単年カーブ!A16267)=1),0,1)</f>
        <v>0</v>
      </c>
      <c r="O16267">
        <f t="shared" si="1779"/>
        <v>40</v>
      </c>
      <c r="P16267">
        <f t="shared" si="1784"/>
        <v>1</v>
      </c>
      <c r="Q16267">
        <f t="shared" si="1785"/>
        <v>0</v>
      </c>
    </row>
    <row r="16268" spans="1:17" ht="19.5" x14ac:dyDescent="0.4">
      <c r="A16268" s="33">
        <f t="shared" si="1780"/>
        <v>46816</v>
      </c>
      <c r="B16268" s="27" t="str">
        <f t="shared" si="1781"/>
        <v>(土)</v>
      </c>
      <c r="C16268" s="34">
        <v>0.83333333333333304</v>
      </c>
      <c r="D16268" s="16" t="s">
        <v>18</v>
      </c>
      <c r="E16268" s="35">
        <v>0.85416666666666696</v>
      </c>
      <c r="F16268" s="50">
        <f>IF(COUNTIF('リスト（不使用）'!$A$5:$A$6,単年カーブ!$A$1),"希望数量入力ください",'単年（2027年度）'!$E$12*単年カーブ!$R$3+'単年（2027年度）'!$E$12*(1-単年カーブ!$R$3)*単年カーブ!Q16268)</f>
        <v>0</v>
      </c>
      <c r="G16268" s="47">
        <f t="shared" si="1782"/>
        <v>0</v>
      </c>
      <c r="M16268">
        <f t="shared" si="1783"/>
        <v>3</v>
      </c>
      <c r="N16268">
        <f>IF(OR(WEEKDAY(A16268)=1,WEEKDAY(A16268)=7,COUNTIF('2027祝日等（不使用）'!$A$1:$A$20,単年カーブ!A16268)=1),0,1)</f>
        <v>0</v>
      </c>
      <c r="O16268">
        <f t="shared" si="1779"/>
        <v>41</v>
      </c>
      <c r="P16268">
        <f t="shared" si="1784"/>
        <v>0</v>
      </c>
      <c r="Q16268">
        <f t="shared" si="1785"/>
        <v>0</v>
      </c>
    </row>
    <row r="16269" spans="1:17" ht="19.5" x14ac:dyDescent="0.4">
      <c r="A16269" s="33">
        <f t="shared" si="1780"/>
        <v>46816</v>
      </c>
      <c r="B16269" s="27" t="str">
        <f t="shared" si="1781"/>
        <v>(土)</v>
      </c>
      <c r="C16269" s="34">
        <v>0.85416666666666696</v>
      </c>
      <c r="D16269" s="16" t="s">
        <v>18</v>
      </c>
      <c r="E16269" s="35">
        <v>0.875</v>
      </c>
      <c r="F16269" s="50">
        <f>IF(COUNTIF('リスト（不使用）'!$A$5:$A$6,単年カーブ!$A$1),"希望数量入力ください",'単年（2027年度）'!$E$12*単年カーブ!$R$3+'単年（2027年度）'!$E$12*(1-単年カーブ!$R$3)*単年カーブ!Q16269)</f>
        <v>0</v>
      </c>
      <c r="G16269" s="47">
        <f t="shared" si="1782"/>
        <v>0</v>
      </c>
      <c r="M16269">
        <f t="shared" si="1783"/>
        <v>3</v>
      </c>
      <c r="N16269">
        <f>IF(OR(WEEKDAY(A16269)=1,WEEKDAY(A16269)=7,COUNTIF('2027祝日等（不使用）'!$A$1:$A$20,単年カーブ!A16269)=1),0,1)</f>
        <v>0</v>
      </c>
      <c r="O16269">
        <f t="shared" si="1779"/>
        <v>42</v>
      </c>
      <c r="P16269">
        <f t="shared" si="1784"/>
        <v>0</v>
      </c>
      <c r="Q16269">
        <f t="shared" si="1785"/>
        <v>0</v>
      </c>
    </row>
    <row r="16270" spans="1:17" ht="19.5" x14ac:dyDescent="0.4">
      <c r="A16270" s="33">
        <f t="shared" si="1780"/>
        <v>46816</v>
      </c>
      <c r="B16270" s="27" t="str">
        <f t="shared" si="1781"/>
        <v>(土)</v>
      </c>
      <c r="C16270" s="34">
        <v>0.875</v>
      </c>
      <c r="D16270" s="16" t="s">
        <v>18</v>
      </c>
      <c r="E16270" s="35">
        <v>0.89583333333333304</v>
      </c>
      <c r="F16270" s="50">
        <f>IF(COUNTIF('リスト（不使用）'!$A$5:$A$6,単年カーブ!$A$1),"希望数量入力ください",'単年（2027年度）'!$E$12*単年カーブ!$R$3+'単年（2027年度）'!$E$12*(1-単年カーブ!$R$3)*単年カーブ!Q16270)</f>
        <v>0</v>
      </c>
      <c r="G16270" s="47">
        <f t="shared" si="1782"/>
        <v>0</v>
      </c>
      <c r="M16270">
        <f t="shared" si="1783"/>
        <v>3</v>
      </c>
      <c r="N16270">
        <f>IF(OR(WEEKDAY(A16270)=1,WEEKDAY(A16270)=7,COUNTIF('2027祝日等（不使用）'!$A$1:$A$20,単年カーブ!A16270)=1),0,1)</f>
        <v>0</v>
      </c>
      <c r="O16270">
        <f t="shared" si="1779"/>
        <v>43</v>
      </c>
      <c r="P16270">
        <f t="shared" si="1784"/>
        <v>0</v>
      </c>
      <c r="Q16270">
        <f t="shared" si="1785"/>
        <v>0</v>
      </c>
    </row>
    <row r="16271" spans="1:17" ht="19.5" x14ac:dyDescent="0.4">
      <c r="A16271" s="33">
        <f t="shared" si="1780"/>
        <v>46816</v>
      </c>
      <c r="B16271" s="27" t="str">
        <f t="shared" si="1781"/>
        <v>(土)</v>
      </c>
      <c r="C16271" s="34">
        <v>0.89583333333333304</v>
      </c>
      <c r="D16271" s="16" t="s">
        <v>18</v>
      </c>
      <c r="E16271" s="35">
        <v>0.91666666666666696</v>
      </c>
      <c r="F16271" s="50">
        <f>IF(COUNTIF('リスト（不使用）'!$A$5:$A$6,単年カーブ!$A$1),"希望数量入力ください",'単年（2027年度）'!$E$12*単年カーブ!$R$3+'単年（2027年度）'!$E$12*(1-単年カーブ!$R$3)*単年カーブ!Q16271)</f>
        <v>0</v>
      </c>
      <c r="G16271" s="47">
        <f t="shared" si="1782"/>
        <v>0</v>
      </c>
      <c r="M16271">
        <f t="shared" si="1783"/>
        <v>3</v>
      </c>
      <c r="N16271">
        <f>IF(OR(WEEKDAY(A16271)=1,WEEKDAY(A16271)=7,COUNTIF('2027祝日等（不使用）'!$A$1:$A$20,単年カーブ!A16271)=1),0,1)</f>
        <v>0</v>
      </c>
      <c r="O16271">
        <f t="shared" si="1779"/>
        <v>44</v>
      </c>
      <c r="P16271">
        <f t="shared" si="1784"/>
        <v>0</v>
      </c>
      <c r="Q16271">
        <f t="shared" si="1785"/>
        <v>0</v>
      </c>
    </row>
    <row r="16272" spans="1:17" ht="19.5" x14ac:dyDescent="0.4">
      <c r="A16272" s="33">
        <f t="shared" si="1780"/>
        <v>46816</v>
      </c>
      <c r="B16272" s="27" t="str">
        <f t="shared" si="1781"/>
        <v>(土)</v>
      </c>
      <c r="C16272" s="34">
        <v>0.91666666666666696</v>
      </c>
      <c r="D16272" s="16" t="s">
        <v>18</v>
      </c>
      <c r="E16272" s="35">
        <v>0.9375</v>
      </c>
      <c r="F16272" s="50">
        <f>IF(COUNTIF('リスト（不使用）'!$A$5:$A$6,単年カーブ!$A$1),"希望数量入力ください",'単年（2027年度）'!$E$12*単年カーブ!$R$3+'単年（2027年度）'!$E$12*(1-単年カーブ!$R$3)*単年カーブ!Q16272)</f>
        <v>0</v>
      </c>
      <c r="G16272" s="47">
        <f t="shared" si="1782"/>
        <v>0</v>
      </c>
      <c r="M16272">
        <f t="shared" si="1783"/>
        <v>3</v>
      </c>
      <c r="N16272">
        <f>IF(OR(WEEKDAY(A16272)=1,WEEKDAY(A16272)=7,COUNTIF('2027祝日等（不使用）'!$A$1:$A$20,単年カーブ!A16272)=1),0,1)</f>
        <v>0</v>
      </c>
      <c r="O16272">
        <f t="shared" si="1779"/>
        <v>45</v>
      </c>
      <c r="P16272">
        <f t="shared" si="1784"/>
        <v>0</v>
      </c>
      <c r="Q16272">
        <f t="shared" si="1785"/>
        <v>0</v>
      </c>
    </row>
    <row r="16273" spans="1:17" ht="19.5" x14ac:dyDescent="0.4">
      <c r="A16273" s="33">
        <f t="shared" si="1780"/>
        <v>46816</v>
      </c>
      <c r="B16273" s="27" t="str">
        <f t="shared" si="1781"/>
        <v>(土)</v>
      </c>
      <c r="C16273" s="34">
        <v>0.9375</v>
      </c>
      <c r="D16273" s="16" t="s">
        <v>18</v>
      </c>
      <c r="E16273" s="35">
        <v>0.95833333333333304</v>
      </c>
      <c r="F16273" s="50">
        <f>IF(COUNTIF('リスト（不使用）'!$A$5:$A$6,単年カーブ!$A$1),"希望数量入力ください",'単年（2027年度）'!$E$12*単年カーブ!$R$3+'単年（2027年度）'!$E$12*(1-単年カーブ!$R$3)*単年カーブ!Q16273)</f>
        <v>0</v>
      </c>
      <c r="G16273" s="47">
        <f t="shared" si="1782"/>
        <v>0</v>
      </c>
      <c r="M16273">
        <f t="shared" si="1783"/>
        <v>3</v>
      </c>
      <c r="N16273">
        <f>IF(OR(WEEKDAY(A16273)=1,WEEKDAY(A16273)=7,COUNTIF('2027祝日等（不使用）'!$A$1:$A$20,単年カーブ!A16273)=1),0,1)</f>
        <v>0</v>
      </c>
      <c r="O16273">
        <f t="shared" si="1779"/>
        <v>46</v>
      </c>
      <c r="P16273">
        <f t="shared" si="1784"/>
        <v>0</v>
      </c>
      <c r="Q16273">
        <f t="shared" si="1785"/>
        <v>0</v>
      </c>
    </row>
    <row r="16274" spans="1:17" ht="19.5" x14ac:dyDescent="0.4">
      <c r="A16274" s="33">
        <f t="shared" si="1780"/>
        <v>46816</v>
      </c>
      <c r="B16274" s="27" t="str">
        <f t="shared" si="1781"/>
        <v>(土)</v>
      </c>
      <c r="C16274" s="34">
        <v>0.95833333333333304</v>
      </c>
      <c r="D16274" s="16" t="s">
        <v>18</v>
      </c>
      <c r="E16274" s="35">
        <v>0.97916666666666696</v>
      </c>
      <c r="F16274" s="50">
        <f>IF(COUNTIF('リスト（不使用）'!$A$5:$A$6,単年カーブ!$A$1),"希望数量入力ください",'単年（2027年度）'!$E$12*単年カーブ!$R$3+'単年（2027年度）'!$E$12*(1-単年カーブ!$R$3)*単年カーブ!Q16274)</f>
        <v>0</v>
      </c>
      <c r="G16274" s="47">
        <f t="shared" si="1782"/>
        <v>0</v>
      </c>
      <c r="M16274">
        <f t="shared" si="1783"/>
        <v>3</v>
      </c>
      <c r="N16274">
        <f>IF(OR(WEEKDAY(A16274)=1,WEEKDAY(A16274)=7,COUNTIF('2027祝日等（不使用）'!$A$1:$A$20,単年カーブ!A16274)=1),0,1)</f>
        <v>0</v>
      </c>
      <c r="O16274">
        <f t="shared" si="1779"/>
        <v>47</v>
      </c>
      <c r="P16274">
        <f t="shared" si="1784"/>
        <v>0</v>
      </c>
      <c r="Q16274">
        <f t="shared" si="1785"/>
        <v>0</v>
      </c>
    </row>
    <row r="16275" spans="1:17" ht="19.5" x14ac:dyDescent="0.4">
      <c r="A16275" s="33">
        <f t="shared" si="1780"/>
        <v>46816</v>
      </c>
      <c r="B16275" s="27" t="str">
        <f t="shared" si="1781"/>
        <v>(土)</v>
      </c>
      <c r="C16275" s="34">
        <v>0.97916666666666696</v>
      </c>
      <c r="D16275" s="16" t="s">
        <v>18</v>
      </c>
      <c r="E16275" s="35" t="s">
        <v>17</v>
      </c>
      <c r="F16275" s="50">
        <f>IF(COUNTIF('リスト（不使用）'!$A$5:$A$6,単年カーブ!$A$1),"希望数量入力ください",'単年（2027年度）'!$E$12*単年カーブ!$R$3+'単年（2027年度）'!$E$12*(1-単年カーブ!$R$3)*単年カーブ!Q16275)</f>
        <v>0</v>
      </c>
      <c r="G16275" s="47">
        <f t="shared" si="1782"/>
        <v>0</v>
      </c>
      <c r="M16275">
        <f t="shared" si="1783"/>
        <v>3</v>
      </c>
      <c r="N16275">
        <f>IF(OR(WEEKDAY(A16275)=1,WEEKDAY(A16275)=7,COUNTIF('2027祝日等（不使用）'!$A$1:$A$20,単年カーブ!A16275)=1),0,1)</f>
        <v>0</v>
      </c>
      <c r="O16275">
        <f t="shared" si="1779"/>
        <v>48</v>
      </c>
      <c r="P16275">
        <f t="shared" si="1784"/>
        <v>0</v>
      </c>
      <c r="Q16275">
        <f t="shared" si="1785"/>
        <v>0</v>
      </c>
    </row>
    <row r="16276" spans="1:17" ht="19.5" x14ac:dyDescent="0.4">
      <c r="A16276" s="33">
        <f t="shared" si="1780"/>
        <v>46817</v>
      </c>
      <c r="B16276" s="27" t="str">
        <f t="shared" si="1781"/>
        <v>(日)</v>
      </c>
      <c r="C16276" s="34">
        <v>0</v>
      </c>
      <c r="D16276" s="16" t="s">
        <v>18</v>
      </c>
      <c r="E16276" s="35">
        <v>2.0833333333333332E-2</v>
      </c>
      <c r="F16276" s="50">
        <f>IF(COUNTIF('リスト（不使用）'!$A$5:$A$6,単年カーブ!$A$1),"希望数量入力ください",'単年（2027年度）'!$E$12*単年カーブ!$R$3+'単年（2027年度）'!$E$12*(1-単年カーブ!$R$3)*単年カーブ!Q16276)</f>
        <v>0</v>
      </c>
      <c r="G16276" s="47">
        <f t="shared" si="1782"/>
        <v>0</v>
      </c>
      <c r="M16276">
        <f t="shared" si="1783"/>
        <v>3</v>
      </c>
      <c r="N16276">
        <f>IF(OR(WEEKDAY(A16276)=1,WEEKDAY(A16276)=7,COUNTIF('2027祝日等（不使用）'!$A$1:$A$20,単年カーブ!A16276)=1),0,1)</f>
        <v>0</v>
      </c>
      <c r="O16276">
        <f t="shared" si="1779"/>
        <v>1</v>
      </c>
      <c r="P16276">
        <f t="shared" si="1784"/>
        <v>0</v>
      </c>
      <c r="Q16276">
        <f t="shared" si="1785"/>
        <v>0</v>
      </c>
    </row>
    <row r="16277" spans="1:17" ht="19.5" x14ac:dyDescent="0.4">
      <c r="A16277" s="33">
        <f t="shared" si="1780"/>
        <v>46817</v>
      </c>
      <c r="B16277" s="27" t="str">
        <f t="shared" si="1781"/>
        <v>(日)</v>
      </c>
      <c r="C16277" s="34">
        <v>2.0833333333333332E-2</v>
      </c>
      <c r="D16277" s="16" t="s">
        <v>18</v>
      </c>
      <c r="E16277" s="35">
        <v>4.1666666666666664E-2</v>
      </c>
      <c r="F16277" s="50">
        <f>IF(COUNTIF('リスト（不使用）'!$A$5:$A$6,単年カーブ!$A$1),"希望数量入力ください",'単年（2027年度）'!$E$12*単年カーブ!$R$3+'単年（2027年度）'!$E$12*(1-単年カーブ!$R$3)*単年カーブ!Q16277)</f>
        <v>0</v>
      </c>
      <c r="G16277" s="47">
        <f t="shared" si="1782"/>
        <v>0</v>
      </c>
      <c r="M16277">
        <f t="shared" si="1783"/>
        <v>3</v>
      </c>
      <c r="N16277">
        <f>IF(OR(WEEKDAY(A16277)=1,WEEKDAY(A16277)=7,COUNTIF('2027祝日等（不使用）'!$A$1:$A$20,単年カーブ!A16277)=1),0,1)</f>
        <v>0</v>
      </c>
      <c r="O16277">
        <f t="shared" si="1779"/>
        <v>2</v>
      </c>
      <c r="P16277">
        <f t="shared" si="1784"/>
        <v>0</v>
      </c>
      <c r="Q16277">
        <f t="shared" si="1785"/>
        <v>0</v>
      </c>
    </row>
    <row r="16278" spans="1:17" ht="19.5" x14ac:dyDescent="0.4">
      <c r="A16278" s="33">
        <f t="shared" si="1780"/>
        <v>46817</v>
      </c>
      <c r="B16278" s="27" t="str">
        <f t="shared" si="1781"/>
        <v>(日)</v>
      </c>
      <c r="C16278" s="34">
        <v>4.1666666666666664E-2</v>
      </c>
      <c r="D16278" s="16" t="s">
        <v>18</v>
      </c>
      <c r="E16278" s="35">
        <v>6.25E-2</v>
      </c>
      <c r="F16278" s="50">
        <f>IF(COUNTIF('リスト（不使用）'!$A$5:$A$6,単年カーブ!$A$1),"希望数量入力ください",'単年（2027年度）'!$E$12*単年カーブ!$R$3+'単年（2027年度）'!$E$12*(1-単年カーブ!$R$3)*単年カーブ!Q16278)</f>
        <v>0</v>
      </c>
      <c r="G16278" s="47">
        <f t="shared" si="1782"/>
        <v>0</v>
      </c>
      <c r="M16278">
        <f t="shared" si="1783"/>
        <v>3</v>
      </c>
      <c r="N16278">
        <f>IF(OR(WEEKDAY(A16278)=1,WEEKDAY(A16278)=7,COUNTIF('2027祝日等（不使用）'!$A$1:$A$20,単年カーブ!A16278)=1),0,1)</f>
        <v>0</v>
      </c>
      <c r="O16278">
        <f t="shared" si="1779"/>
        <v>3</v>
      </c>
      <c r="P16278">
        <f t="shared" si="1784"/>
        <v>0</v>
      </c>
      <c r="Q16278">
        <f t="shared" si="1785"/>
        <v>0</v>
      </c>
    </row>
    <row r="16279" spans="1:17" ht="19.5" x14ac:dyDescent="0.4">
      <c r="A16279" s="33">
        <f t="shared" si="1780"/>
        <v>46817</v>
      </c>
      <c r="B16279" s="27" t="str">
        <f t="shared" si="1781"/>
        <v>(日)</v>
      </c>
      <c r="C16279" s="34">
        <v>6.25E-2</v>
      </c>
      <c r="D16279" s="16" t="s">
        <v>18</v>
      </c>
      <c r="E16279" s="35">
        <v>8.3333333333333301E-2</v>
      </c>
      <c r="F16279" s="50">
        <f>IF(COUNTIF('リスト（不使用）'!$A$5:$A$6,単年カーブ!$A$1),"希望数量入力ください",'単年（2027年度）'!$E$12*単年カーブ!$R$3+'単年（2027年度）'!$E$12*(1-単年カーブ!$R$3)*単年カーブ!Q16279)</f>
        <v>0</v>
      </c>
      <c r="G16279" s="47">
        <f t="shared" si="1782"/>
        <v>0</v>
      </c>
      <c r="M16279">
        <f t="shared" si="1783"/>
        <v>3</v>
      </c>
      <c r="N16279">
        <f>IF(OR(WEEKDAY(A16279)=1,WEEKDAY(A16279)=7,COUNTIF('2027祝日等（不使用）'!$A$1:$A$20,単年カーブ!A16279)=1),0,1)</f>
        <v>0</v>
      </c>
      <c r="O16279">
        <f t="shared" si="1779"/>
        <v>4</v>
      </c>
      <c r="P16279">
        <f t="shared" si="1784"/>
        <v>0</v>
      </c>
      <c r="Q16279">
        <f t="shared" si="1785"/>
        <v>0</v>
      </c>
    </row>
    <row r="16280" spans="1:17" ht="19.5" x14ac:dyDescent="0.4">
      <c r="A16280" s="33">
        <f t="shared" si="1780"/>
        <v>46817</v>
      </c>
      <c r="B16280" s="27" t="str">
        <f t="shared" si="1781"/>
        <v>(日)</v>
      </c>
      <c r="C16280" s="34">
        <v>8.3333333333333301E-2</v>
      </c>
      <c r="D16280" s="16" t="s">
        <v>18</v>
      </c>
      <c r="E16280" s="35">
        <v>0.104166666666667</v>
      </c>
      <c r="F16280" s="50">
        <f>IF(COUNTIF('リスト（不使用）'!$A$5:$A$6,単年カーブ!$A$1),"希望数量入力ください",'単年（2027年度）'!$E$12*単年カーブ!$R$3+'単年（2027年度）'!$E$12*(1-単年カーブ!$R$3)*単年カーブ!Q16280)</f>
        <v>0</v>
      </c>
      <c r="G16280" s="47">
        <f t="shared" si="1782"/>
        <v>0</v>
      </c>
      <c r="M16280">
        <f t="shared" si="1783"/>
        <v>3</v>
      </c>
      <c r="N16280">
        <f>IF(OR(WEEKDAY(A16280)=1,WEEKDAY(A16280)=7,COUNTIF('2027祝日等（不使用）'!$A$1:$A$20,単年カーブ!A16280)=1),0,1)</f>
        <v>0</v>
      </c>
      <c r="O16280">
        <f t="shared" si="1779"/>
        <v>5</v>
      </c>
      <c r="P16280">
        <f t="shared" si="1784"/>
        <v>0</v>
      </c>
      <c r="Q16280">
        <f t="shared" si="1785"/>
        <v>0</v>
      </c>
    </row>
    <row r="16281" spans="1:17" ht="19.5" x14ac:dyDescent="0.4">
      <c r="A16281" s="33">
        <f t="shared" si="1780"/>
        <v>46817</v>
      </c>
      <c r="B16281" s="27" t="str">
        <f t="shared" si="1781"/>
        <v>(日)</v>
      </c>
      <c r="C16281" s="34">
        <v>0.104166666666667</v>
      </c>
      <c r="D16281" s="16" t="s">
        <v>18</v>
      </c>
      <c r="E16281" s="35">
        <v>0.125</v>
      </c>
      <c r="F16281" s="50">
        <f>IF(COUNTIF('リスト（不使用）'!$A$5:$A$6,単年カーブ!$A$1),"希望数量入力ください",'単年（2027年度）'!$E$12*単年カーブ!$R$3+'単年（2027年度）'!$E$12*(1-単年カーブ!$R$3)*単年カーブ!Q16281)</f>
        <v>0</v>
      </c>
      <c r="G16281" s="47">
        <f t="shared" si="1782"/>
        <v>0</v>
      </c>
      <c r="M16281">
        <f t="shared" si="1783"/>
        <v>3</v>
      </c>
      <c r="N16281">
        <f>IF(OR(WEEKDAY(A16281)=1,WEEKDAY(A16281)=7,COUNTIF('2027祝日等（不使用）'!$A$1:$A$20,単年カーブ!A16281)=1),0,1)</f>
        <v>0</v>
      </c>
      <c r="O16281">
        <f t="shared" si="1779"/>
        <v>6</v>
      </c>
      <c r="P16281">
        <f t="shared" si="1784"/>
        <v>0</v>
      </c>
      <c r="Q16281">
        <f t="shared" si="1785"/>
        <v>0</v>
      </c>
    </row>
    <row r="16282" spans="1:17" ht="19.5" x14ac:dyDescent="0.4">
      <c r="A16282" s="33">
        <f t="shared" si="1780"/>
        <v>46817</v>
      </c>
      <c r="B16282" s="27" t="str">
        <f t="shared" si="1781"/>
        <v>(日)</v>
      </c>
      <c r="C16282" s="34">
        <v>0.125</v>
      </c>
      <c r="D16282" s="16" t="s">
        <v>18</v>
      </c>
      <c r="E16282" s="35">
        <v>0.14583333333333301</v>
      </c>
      <c r="F16282" s="50">
        <f>IF(COUNTIF('リスト（不使用）'!$A$5:$A$6,単年カーブ!$A$1),"希望数量入力ください",'単年（2027年度）'!$E$12*単年カーブ!$R$3+'単年（2027年度）'!$E$12*(1-単年カーブ!$R$3)*単年カーブ!Q16282)</f>
        <v>0</v>
      </c>
      <c r="G16282" s="47">
        <f t="shared" si="1782"/>
        <v>0</v>
      </c>
      <c r="M16282">
        <f t="shared" si="1783"/>
        <v>3</v>
      </c>
      <c r="N16282">
        <f>IF(OR(WEEKDAY(A16282)=1,WEEKDAY(A16282)=7,COUNTIF('2027祝日等（不使用）'!$A$1:$A$20,単年カーブ!A16282)=1),0,1)</f>
        <v>0</v>
      </c>
      <c r="O16282">
        <f t="shared" si="1779"/>
        <v>7</v>
      </c>
      <c r="P16282">
        <f t="shared" si="1784"/>
        <v>0</v>
      </c>
      <c r="Q16282">
        <f t="shared" si="1785"/>
        <v>0</v>
      </c>
    </row>
    <row r="16283" spans="1:17" ht="19.5" x14ac:dyDescent="0.4">
      <c r="A16283" s="33">
        <f t="shared" si="1780"/>
        <v>46817</v>
      </c>
      <c r="B16283" s="27" t="str">
        <f t="shared" si="1781"/>
        <v>(日)</v>
      </c>
      <c r="C16283" s="34">
        <v>0.14583333333333301</v>
      </c>
      <c r="D16283" s="16" t="s">
        <v>18</v>
      </c>
      <c r="E16283" s="35">
        <v>0.16666666666666699</v>
      </c>
      <c r="F16283" s="50">
        <f>IF(COUNTIF('リスト（不使用）'!$A$5:$A$6,単年カーブ!$A$1),"希望数量入力ください",'単年（2027年度）'!$E$12*単年カーブ!$R$3+'単年（2027年度）'!$E$12*(1-単年カーブ!$R$3)*単年カーブ!Q16283)</f>
        <v>0</v>
      </c>
      <c r="G16283" s="47">
        <f t="shared" si="1782"/>
        <v>0</v>
      </c>
      <c r="M16283">
        <f t="shared" si="1783"/>
        <v>3</v>
      </c>
      <c r="N16283">
        <f>IF(OR(WEEKDAY(A16283)=1,WEEKDAY(A16283)=7,COUNTIF('2027祝日等（不使用）'!$A$1:$A$20,単年カーブ!A16283)=1),0,1)</f>
        <v>0</v>
      </c>
      <c r="O16283">
        <f t="shared" si="1779"/>
        <v>8</v>
      </c>
      <c r="P16283">
        <f t="shared" si="1784"/>
        <v>0</v>
      </c>
      <c r="Q16283">
        <f t="shared" si="1785"/>
        <v>0</v>
      </c>
    </row>
    <row r="16284" spans="1:17" ht="19.5" x14ac:dyDescent="0.4">
      <c r="A16284" s="33">
        <f t="shared" si="1780"/>
        <v>46817</v>
      </c>
      <c r="B16284" s="27" t="str">
        <f t="shared" si="1781"/>
        <v>(日)</v>
      </c>
      <c r="C16284" s="34">
        <v>0.16666666666666699</v>
      </c>
      <c r="D16284" s="16" t="s">
        <v>18</v>
      </c>
      <c r="E16284" s="35">
        <v>0.1875</v>
      </c>
      <c r="F16284" s="50">
        <f>IF(COUNTIF('リスト（不使用）'!$A$5:$A$6,単年カーブ!$A$1),"希望数量入力ください",'単年（2027年度）'!$E$12*単年カーブ!$R$3+'単年（2027年度）'!$E$12*(1-単年カーブ!$R$3)*単年カーブ!Q16284)</f>
        <v>0</v>
      </c>
      <c r="G16284" s="47">
        <f t="shared" si="1782"/>
        <v>0</v>
      </c>
      <c r="M16284">
        <f t="shared" si="1783"/>
        <v>3</v>
      </c>
      <c r="N16284">
        <f>IF(OR(WEEKDAY(A16284)=1,WEEKDAY(A16284)=7,COUNTIF('2027祝日等（不使用）'!$A$1:$A$20,単年カーブ!A16284)=1),0,1)</f>
        <v>0</v>
      </c>
      <c r="O16284">
        <f t="shared" si="1779"/>
        <v>9</v>
      </c>
      <c r="P16284">
        <f t="shared" si="1784"/>
        <v>0</v>
      </c>
      <c r="Q16284">
        <f t="shared" si="1785"/>
        <v>0</v>
      </c>
    </row>
    <row r="16285" spans="1:17" ht="19.5" x14ac:dyDescent="0.4">
      <c r="A16285" s="33">
        <f t="shared" si="1780"/>
        <v>46817</v>
      </c>
      <c r="B16285" s="27" t="str">
        <f t="shared" si="1781"/>
        <v>(日)</v>
      </c>
      <c r="C16285" s="34">
        <v>0.1875</v>
      </c>
      <c r="D16285" s="16" t="s">
        <v>18</v>
      </c>
      <c r="E16285" s="35">
        <v>0.20833333333333301</v>
      </c>
      <c r="F16285" s="50">
        <f>IF(COUNTIF('リスト（不使用）'!$A$5:$A$6,単年カーブ!$A$1),"希望数量入力ください",'単年（2027年度）'!$E$12*単年カーブ!$R$3+'単年（2027年度）'!$E$12*(1-単年カーブ!$R$3)*単年カーブ!Q16285)</f>
        <v>0</v>
      </c>
      <c r="G16285" s="47">
        <f t="shared" si="1782"/>
        <v>0</v>
      </c>
      <c r="M16285">
        <f t="shared" si="1783"/>
        <v>3</v>
      </c>
      <c r="N16285">
        <f>IF(OR(WEEKDAY(A16285)=1,WEEKDAY(A16285)=7,COUNTIF('2027祝日等（不使用）'!$A$1:$A$20,単年カーブ!A16285)=1),0,1)</f>
        <v>0</v>
      </c>
      <c r="O16285">
        <f t="shared" si="1779"/>
        <v>10</v>
      </c>
      <c r="P16285">
        <f t="shared" si="1784"/>
        <v>0</v>
      </c>
      <c r="Q16285">
        <f t="shared" si="1785"/>
        <v>0</v>
      </c>
    </row>
    <row r="16286" spans="1:17" ht="19.5" x14ac:dyDescent="0.4">
      <c r="A16286" s="33">
        <f t="shared" si="1780"/>
        <v>46817</v>
      </c>
      <c r="B16286" s="27" t="str">
        <f t="shared" si="1781"/>
        <v>(日)</v>
      </c>
      <c r="C16286" s="34">
        <v>0.20833333333333301</v>
      </c>
      <c r="D16286" s="16" t="s">
        <v>18</v>
      </c>
      <c r="E16286" s="35">
        <v>0.22916666666666699</v>
      </c>
      <c r="F16286" s="50">
        <f>IF(COUNTIF('リスト（不使用）'!$A$5:$A$6,単年カーブ!$A$1),"希望数量入力ください",'単年（2027年度）'!$E$12*単年カーブ!$R$3+'単年（2027年度）'!$E$12*(1-単年カーブ!$R$3)*単年カーブ!Q16286)</f>
        <v>0</v>
      </c>
      <c r="G16286" s="47">
        <f t="shared" si="1782"/>
        <v>0</v>
      </c>
      <c r="M16286">
        <f t="shared" si="1783"/>
        <v>3</v>
      </c>
      <c r="N16286">
        <f>IF(OR(WEEKDAY(A16286)=1,WEEKDAY(A16286)=7,COUNTIF('2027祝日等（不使用）'!$A$1:$A$20,単年カーブ!A16286)=1),0,1)</f>
        <v>0</v>
      </c>
      <c r="O16286">
        <f t="shared" si="1779"/>
        <v>11</v>
      </c>
      <c r="P16286">
        <f t="shared" si="1784"/>
        <v>0</v>
      </c>
      <c r="Q16286">
        <f t="shared" si="1785"/>
        <v>0</v>
      </c>
    </row>
    <row r="16287" spans="1:17" ht="19.5" x14ac:dyDescent="0.4">
      <c r="A16287" s="33">
        <f t="shared" si="1780"/>
        <v>46817</v>
      </c>
      <c r="B16287" s="27" t="str">
        <f t="shared" si="1781"/>
        <v>(日)</v>
      </c>
      <c r="C16287" s="34">
        <v>0.22916666666666699</v>
      </c>
      <c r="D16287" s="16" t="s">
        <v>18</v>
      </c>
      <c r="E16287" s="35">
        <v>0.25</v>
      </c>
      <c r="F16287" s="50">
        <f>IF(COUNTIF('リスト（不使用）'!$A$5:$A$6,単年カーブ!$A$1),"希望数量入力ください",'単年（2027年度）'!$E$12*単年カーブ!$R$3+'単年（2027年度）'!$E$12*(1-単年カーブ!$R$3)*単年カーブ!Q16287)</f>
        <v>0</v>
      </c>
      <c r="G16287" s="47">
        <f t="shared" si="1782"/>
        <v>0</v>
      </c>
      <c r="M16287">
        <f t="shared" si="1783"/>
        <v>3</v>
      </c>
      <c r="N16287">
        <f>IF(OR(WEEKDAY(A16287)=1,WEEKDAY(A16287)=7,COUNTIF('2027祝日等（不使用）'!$A$1:$A$20,単年カーブ!A16287)=1),0,1)</f>
        <v>0</v>
      </c>
      <c r="O16287">
        <f t="shared" si="1779"/>
        <v>12</v>
      </c>
      <c r="P16287">
        <f t="shared" si="1784"/>
        <v>0</v>
      </c>
      <c r="Q16287">
        <f t="shared" si="1785"/>
        <v>0</v>
      </c>
    </row>
    <row r="16288" spans="1:17" ht="19.5" x14ac:dyDescent="0.4">
      <c r="A16288" s="33">
        <f t="shared" si="1780"/>
        <v>46817</v>
      </c>
      <c r="B16288" s="27" t="str">
        <f t="shared" si="1781"/>
        <v>(日)</v>
      </c>
      <c r="C16288" s="34">
        <v>0.25</v>
      </c>
      <c r="D16288" s="16" t="s">
        <v>18</v>
      </c>
      <c r="E16288" s="35">
        <v>0.27083333333333298</v>
      </c>
      <c r="F16288" s="50">
        <f>IF(COUNTIF('リスト（不使用）'!$A$5:$A$6,単年カーブ!$A$1),"希望数量入力ください",'単年（2027年度）'!$E$12*単年カーブ!$R$3+'単年（2027年度）'!$E$12*(1-単年カーブ!$R$3)*単年カーブ!Q16288)</f>
        <v>0</v>
      </c>
      <c r="G16288" s="47">
        <f t="shared" si="1782"/>
        <v>0</v>
      </c>
      <c r="M16288">
        <f t="shared" si="1783"/>
        <v>3</v>
      </c>
      <c r="N16288">
        <f>IF(OR(WEEKDAY(A16288)=1,WEEKDAY(A16288)=7,COUNTIF('2027祝日等（不使用）'!$A$1:$A$20,単年カーブ!A16288)=1),0,1)</f>
        <v>0</v>
      </c>
      <c r="O16288">
        <f t="shared" si="1779"/>
        <v>13</v>
      </c>
      <c r="P16288">
        <f t="shared" si="1784"/>
        <v>0</v>
      </c>
      <c r="Q16288">
        <f t="shared" si="1785"/>
        <v>0</v>
      </c>
    </row>
    <row r="16289" spans="1:17" ht="19.5" x14ac:dyDescent="0.4">
      <c r="A16289" s="33">
        <f t="shared" si="1780"/>
        <v>46817</v>
      </c>
      <c r="B16289" s="27" t="str">
        <f t="shared" si="1781"/>
        <v>(日)</v>
      </c>
      <c r="C16289" s="34">
        <v>0.27083333333333298</v>
      </c>
      <c r="D16289" s="16" t="s">
        <v>18</v>
      </c>
      <c r="E16289" s="35">
        <v>0.29166666666666702</v>
      </c>
      <c r="F16289" s="50">
        <f>IF(COUNTIF('リスト（不使用）'!$A$5:$A$6,単年カーブ!$A$1),"希望数量入力ください",'単年（2027年度）'!$E$12*単年カーブ!$R$3+'単年（2027年度）'!$E$12*(1-単年カーブ!$R$3)*単年カーブ!Q16289)</f>
        <v>0</v>
      </c>
      <c r="G16289" s="47">
        <f t="shared" si="1782"/>
        <v>0</v>
      </c>
      <c r="M16289">
        <f t="shared" si="1783"/>
        <v>3</v>
      </c>
      <c r="N16289">
        <f>IF(OR(WEEKDAY(A16289)=1,WEEKDAY(A16289)=7,COUNTIF('2027祝日等（不使用）'!$A$1:$A$20,単年カーブ!A16289)=1),0,1)</f>
        <v>0</v>
      </c>
      <c r="O16289">
        <f t="shared" si="1779"/>
        <v>14</v>
      </c>
      <c r="P16289">
        <f t="shared" si="1784"/>
        <v>0</v>
      </c>
      <c r="Q16289">
        <f t="shared" si="1785"/>
        <v>0</v>
      </c>
    </row>
    <row r="16290" spans="1:17" ht="19.5" x14ac:dyDescent="0.4">
      <c r="A16290" s="33">
        <f t="shared" si="1780"/>
        <v>46817</v>
      </c>
      <c r="B16290" s="27" t="str">
        <f t="shared" si="1781"/>
        <v>(日)</v>
      </c>
      <c r="C16290" s="34">
        <v>0.29166666666666702</v>
      </c>
      <c r="D16290" s="16" t="s">
        <v>18</v>
      </c>
      <c r="E16290" s="35">
        <v>0.3125</v>
      </c>
      <c r="F16290" s="50">
        <f>IF(COUNTIF('リスト（不使用）'!$A$5:$A$6,単年カーブ!$A$1),"希望数量入力ください",'単年（2027年度）'!$E$12*単年カーブ!$R$3+'単年（2027年度）'!$E$12*(1-単年カーブ!$R$3)*単年カーブ!Q16290)</f>
        <v>0</v>
      </c>
      <c r="G16290" s="47">
        <f t="shared" si="1782"/>
        <v>0</v>
      </c>
      <c r="M16290">
        <f t="shared" si="1783"/>
        <v>3</v>
      </c>
      <c r="N16290">
        <f>IF(OR(WEEKDAY(A16290)=1,WEEKDAY(A16290)=7,COUNTIF('2027祝日等（不使用）'!$A$1:$A$20,単年カーブ!A16290)=1),0,1)</f>
        <v>0</v>
      </c>
      <c r="O16290">
        <f t="shared" si="1779"/>
        <v>15</v>
      </c>
      <c r="P16290">
        <f t="shared" si="1784"/>
        <v>0</v>
      </c>
      <c r="Q16290">
        <f t="shared" si="1785"/>
        <v>0</v>
      </c>
    </row>
    <row r="16291" spans="1:17" ht="19.5" x14ac:dyDescent="0.4">
      <c r="A16291" s="33">
        <f t="shared" si="1780"/>
        <v>46817</v>
      </c>
      <c r="B16291" s="27" t="str">
        <f t="shared" si="1781"/>
        <v>(日)</v>
      </c>
      <c r="C16291" s="34">
        <v>0.3125</v>
      </c>
      <c r="D16291" s="16" t="s">
        <v>18</v>
      </c>
      <c r="E16291" s="35">
        <v>0.33333333333333298</v>
      </c>
      <c r="F16291" s="50">
        <f>IF(COUNTIF('リスト（不使用）'!$A$5:$A$6,単年カーブ!$A$1),"希望数量入力ください",'単年（2027年度）'!$E$12*単年カーブ!$R$3+'単年（2027年度）'!$E$12*(1-単年カーブ!$R$3)*単年カーブ!Q16291)</f>
        <v>0</v>
      </c>
      <c r="G16291" s="47">
        <f t="shared" si="1782"/>
        <v>0</v>
      </c>
      <c r="M16291">
        <f t="shared" si="1783"/>
        <v>3</v>
      </c>
      <c r="N16291">
        <f>IF(OR(WEEKDAY(A16291)=1,WEEKDAY(A16291)=7,COUNTIF('2027祝日等（不使用）'!$A$1:$A$20,単年カーブ!A16291)=1),0,1)</f>
        <v>0</v>
      </c>
      <c r="O16291">
        <f t="shared" si="1779"/>
        <v>16</v>
      </c>
      <c r="P16291">
        <f t="shared" si="1784"/>
        <v>0</v>
      </c>
      <c r="Q16291">
        <f t="shared" si="1785"/>
        <v>0</v>
      </c>
    </row>
    <row r="16292" spans="1:17" ht="19.5" x14ac:dyDescent="0.4">
      <c r="A16292" s="33">
        <f t="shared" si="1780"/>
        <v>46817</v>
      </c>
      <c r="B16292" s="27" t="str">
        <f t="shared" si="1781"/>
        <v>(日)</v>
      </c>
      <c r="C16292" s="34">
        <v>0.33333333333333298</v>
      </c>
      <c r="D16292" s="16" t="s">
        <v>18</v>
      </c>
      <c r="E16292" s="35">
        <v>0.35416666666666702</v>
      </c>
      <c r="F16292" s="50">
        <f>IF(COUNTIF('リスト（不使用）'!$A$5:$A$6,単年カーブ!$A$1),"希望数量入力ください",'単年（2027年度）'!$E$12*単年カーブ!$R$3+'単年（2027年度）'!$E$12*(1-単年カーブ!$R$3)*単年カーブ!Q16292)</f>
        <v>0</v>
      </c>
      <c r="G16292" s="47">
        <f t="shared" si="1782"/>
        <v>0</v>
      </c>
      <c r="M16292">
        <f t="shared" si="1783"/>
        <v>3</v>
      </c>
      <c r="N16292">
        <f>IF(OR(WEEKDAY(A16292)=1,WEEKDAY(A16292)=7,COUNTIF('2027祝日等（不使用）'!$A$1:$A$20,単年カーブ!A16292)=1),0,1)</f>
        <v>0</v>
      </c>
      <c r="O16292">
        <f t="shared" si="1779"/>
        <v>17</v>
      </c>
      <c r="P16292">
        <f t="shared" si="1784"/>
        <v>1</v>
      </c>
      <c r="Q16292">
        <f t="shared" si="1785"/>
        <v>0</v>
      </c>
    </row>
    <row r="16293" spans="1:17" ht="19.5" x14ac:dyDescent="0.4">
      <c r="A16293" s="33">
        <f t="shared" si="1780"/>
        <v>46817</v>
      </c>
      <c r="B16293" s="27" t="str">
        <f t="shared" si="1781"/>
        <v>(日)</v>
      </c>
      <c r="C16293" s="34">
        <v>0.35416666666666702</v>
      </c>
      <c r="D16293" s="16" t="s">
        <v>18</v>
      </c>
      <c r="E16293" s="35">
        <v>0.375</v>
      </c>
      <c r="F16293" s="50">
        <f>IF(COUNTIF('リスト（不使用）'!$A$5:$A$6,単年カーブ!$A$1),"希望数量入力ください",'単年（2027年度）'!$E$12*単年カーブ!$R$3+'単年（2027年度）'!$E$12*(1-単年カーブ!$R$3)*単年カーブ!Q16293)</f>
        <v>0</v>
      </c>
      <c r="G16293" s="47">
        <f t="shared" si="1782"/>
        <v>0</v>
      </c>
      <c r="M16293">
        <f t="shared" si="1783"/>
        <v>3</v>
      </c>
      <c r="N16293">
        <f>IF(OR(WEEKDAY(A16293)=1,WEEKDAY(A16293)=7,COUNTIF('2027祝日等（不使用）'!$A$1:$A$20,単年カーブ!A16293)=1),0,1)</f>
        <v>0</v>
      </c>
      <c r="O16293">
        <f t="shared" si="1779"/>
        <v>18</v>
      </c>
      <c r="P16293">
        <f t="shared" si="1784"/>
        <v>1</v>
      </c>
      <c r="Q16293">
        <f t="shared" si="1785"/>
        <v>0</v>
      </c>
    </row>
    <row r="16294" spans="1:17" ht="19.5" x14ac:dyDescent="0.4">
      <c r="A16294" s="33">
        <f t="shared" si="1780"/>
        <v>46817</v>
      </c>
      <c r="B16294" s="27" t="str">
        <f t="shared" si="1781"/>
        <v>(日)</v>
      </c>
      <c r="C16294" s="34">
        <v>0.375</v>
      </c>
      <c r="D16294" s="16" t="s">
        <v>18</v>
      </c>
      <c r="E16294" s="35">
        <v>0.39583333333333298</v>
      </c>
      <c r="F16294" s="50">
        <f>IF(COUNTIF('リスト（不使用）'!$A$5:$A$6,単年カーブ!$A$1),"希望数量入力ください",'単年（2027年度）'!$E$12*単年カーブ!$R$3+'単年（2027年度）'!$E$12*(1-単年カーブ!$R$3)*単年カーブ!Q16294)</f>
        <v>0</v>
      </c>
      <c r="G16294" s="47">
        <f t="shared" si="1782"/>
        <v>0</v>
      </c>
      <c r="M16294">
        <f t="shared" si="1783"/>
        <v>3</v>
      </c>
      <c r="N16294">
        <f>IF(OR(WEEKDAY(A16294)=1,WEEKDAY(A16294)=7,COUNTIF('2027祝日等（不使用）'!$A$1:$A$20,単年カーブ!A16294)=1),0,1)</f>
        <v>0</v>
      </c>
      <c r="O16294">
        <f t="shared" si="1779"/>
        <v>19</v>
      </c>
      <c r="P16294">
        <f t="shared" si="1784"/>
        <v>1</v>
      </c>
      <c r="Q16294">
        <f t="shared" si="1785"/>
        <v>0</v>
      </c>
    </row>
    <row r="16295" spans="1:17" ht="19.5" x14ac:dyDescent="0.4">
      <c r="A16295" s="33">
        <f t="shared" si="1780"/>
        <v>46817</v>
      </c>
      <c r="B16295" s="27" t="str">
        <f t="shared" si="1781"/>
        <v>(日)</v>
      </c>
      <c r="C16295" s="34">
        <v>0.39583333333333298</v>
      </c>
      <c r="D16295" s="16" t="s">
        <v>18</v>
      </c>
      <c r="E16295" s="35">
        <v>0.41666666666666702</v>
      </c>
      <c r="F16295" s="50">
        <f>IF(COUNTIF('リスト（不使用）'!$A$5:$A$6,単年カーブ!$A$1),"希望数量入力ください",'単年（2027年度）'!$E$12*単年カーブ!$R$3+'単年（2027年度）'!$E$12*(1-単年カーブ!$R$3)*単年カーブ!Q16295)</f>
        <v>0</v>
      </c>
      <c r="G16295" s="47">
        <f t="shared" si="1782"/>
        <v>0</v>
      </c>
      <c r="M16295">
        <f t="shared" si="1783"/>
        <v>3</v>
      </c>
      <c r="N16295">
        <f>IF(OR(WEEKDAY(A16295)=1,WEEKDAY(A16295)=7,COUNTIF('2027祝日等（不使用）'!$A$1:$A$20,単年カーブ!A16295)=1),0,1)</f>
        <v>0</v>
      </c>
      <c r="O16295">
        <f t="shared" si="1779"/>
        <v>20</v>
      </c>
      <c r="P16295">
        <f t="shared" si="1784"/>
        <v>1</v>
      </c>
      <c r="Q16295">
        <f t="shared" si="1785"/>
        <v>0</v>
      </c>
    </row>
    <row r="16296" spans="1:17" ht="19.5" x14ac:dyDescent="0.4">
      <c r="A16296" s="33">
        <f t="shared" si="1780"/>
        <v>46817</v>
      </c>
      <c r="B16296" s="27" t="str">
        <f t="shared" si="1781"/>
        <v>(日)</v>
      </c>
      <c r="C16296" s="34">
        <v>0.41666666666666702</v>
      </c>
      <c r="D16296" s="16" t="s">
        <v>18</v>
      </c>
      <c r="E16296" s="35">
        <v>0.4375</v>
      </c>
      <c r="F16296" s="50">
        <f>IF(COUNTIF('リスト（不使用）'!$A$5:$A$6,単年カーブ!$A$1),"希望数量入力ください",'単年（2027年度）'!$E$12*単年カーブ!$R$3+'単年（2027年度）'!$E$12*(1-単年カーブ!$R$3)*単年カーブ!Q16296)</f>
        <v>0</v>
      </c>
      <c r="G16296" s="47">
        <f t="shared" si="1782"/>
        <v>0</v>
      </c>
      <c r="M16296">
        <f t="shared" si="1783"/>
        <v>3</v>
      </c>
      <c r="N16296">
        <f>IF(OR(WEEKDAY(A16296)=1,WEEKDAY(A16296)=7,COUNTIF('2027祝日等（不使用）'!$A$1:$A$20,単年カーブ!A16296)=1),0,1)</f>
        <v>0</v>
      </c>
      <c r="O16296">
        <f t="shared" si="1779"/>
        <v>21</v>
      </c>
      <c r="P16296">
        <f t="shared" si="1784"/>
        <v>1</v>
      </c>
      <c r="Q16296">
        <f t="shared" si="1785"/>
        <v>0</v>
      </c>
    </row>
    <row r="16297" spans="1:17" ht="19.5" x14ac:dyDescent="0.4">
      <c r="A16297" s="33">
        <f t="shared" si="1780"/>
        <v>46817</v>
      </c>
      <c r="B16297" s="27" t="str">
        <f t="shared" si="1781"/>
        <v>(日)</v>
      </c>
      <c r="C16297" s="34">
        <v>0.4375</v>
      </c>
      <c r="D16297" s="16" t="s">
        <v>18</v>
      </c>
      <c r="E16297" s="35">
        <v>0.45833333333333298</v>
      </c>
      <c r="F16297" s="50">
        <f>IF(COUNTIF('リスト（不使用）'!$A$5:$A$6,単年カーブ!$A$1),"希望数量入力ください",'単年（2027年度）'!$E$12*単年カーブ!$R$3+'単年（2027年度）'!$E$12*(1-単年カーブ!$R$3)*単年カーブ!Q16297)</f>
        <v>0</v>
      </c>
      <c r="G16297" s="47">
        <f t="shared" si="1782"/>
        <v>0</v>
      </c>
      <c r="M16297">
        <f t="shared" si="1783"/>
        <v>3</v>
      </c>
      <c r="N16297">
        <f>IF(OR(WEEKDAY(A16297)=1,WEEKDAY(A16297)=7,COUNTIF('2027祝日等（不使用）'!$A$1:$A$20,単年カーブ!A16297)=1),0,1)</f>
        <v>0</v>
      </c>
      <c r="O16297">
        <f t="shared" si="1779"/>
        <v>22</v>
      </c>
      <c r="P16297">
        <f t="shared" si="1784"/>
        <v>1</v>
      </c>
      <c r="Q16297">
        <f t="shared" si="1785"/>
        <v>0</v>
      </c>
    </row>
    <row r="16298" spans="1:17" ht="19.5" x14ac:dyDescent="0.4">
      <c r="A16298" s="33">
        <f t="shared" si="1780"/>
        <v>46817</v>
      </c>
      <c r="B16298" s="27" t="str">
        <f t="shared" si="1781"/>
        <v>(日)</v>
      </c>
      <c r="C16298" s="34">
        <v>0.45833333333333298</v>
      </c>
      <c r="D16298" s="16" t="s">
        <v>18</v>
      </c>
      <c r="E16298" s="35">
        <v>0.47916666666666702</v>
      </c>
      <c r="F16298" s="50">
        <f>IF(COUNTIF('リスト（不使用）'!$A$5:$A$6,単年カーブ!$A$1),"希望数量入力ください",'単年（2027年度）'!$E$12*単年カーブ!$R$3+'単年（2027年度）'!$E$12*(1-単年カーブ!$R$3)*単年カーブ!Q16298)</f>
        <v>0</v>
      </c>
      <c r="G16298" s="47">
        <f t="shared" si="1782"/>
        <v>0</v>
      </c>
      <c r="M16298">
        <f t="shared" si="1783"/>
        <v>3</v>
      </c>
      <c r="N16298">
        <f>IF(OR(WEEKDAY(A16298)=1,WEEKDAY(A16298)=7,COUNTIF('2027祝日等（不使用）'!$A$1:$A$20,単年カーブ!A16298)=1),0,1)</f>
        <v>0</v>
      </c>
      <c r="O16298">
        <f t="shared" si="1779"/>
        <v>23</v>
      </c>
      <c r="P16298">
        <f t="shared" si="1784"/>
        <v>1</v>
      </c>
      <c r="Q16298">
        <f t="shared" si="1785"/>
        <v>0</v>
      </c>
    </row>
    <row r="16299" spans="1:17" ht="19.5" x14ac:dyDescent="0.4">
      <c r="A16299" s="33">
        <f t="shared" si="1780"/>
        <v>46817</v>
      </c>
      <c r="B16299" s="27" t="str">
        <f t="shared" si="1781"/>
        <v>(日)</v>
      </c>
      <c r="C16299" s="34">
        <v>0.47916666666666702</v>
      </c>
      <c r="D16299" s="16" t="s">
        <v>18</v>
      </c>
      <c r="E16299" s="35">
        <v>0.5</v>
      </c>
      <c r="F16299" s="50">
        <f>IF(COUNTIF('リスト（不使用）'!$A$5:$A$6,単年カーブ!$A$1),"希望数量入力ください",'単年（2027年度）'!$E$12*単年カーブ!$R$3+'単年（2027年度）'!$E$12*(1-単年カーブ!$R$3)*単年カーブ!Q16299)</f>
        <v>0</v>
      </c>
      <c r="G16299" s="47">
        <f t="shared" si="1782"/>
        <v>0</v>
      </c>
      <c r="M16299">
        <f t="shared" si="1783"/>
        <v>3</v>
      </c>
      <c r="N16299">
        <f>IF(OR(WEEKDAY(A16299)=1,WEEKDAY(A16299)=7,COUNTIF('2027祝日等（不使用）'!$A$1:$A$20,単年カーブ!A16299)=1),0,1)</f>
        <v>0</v>
      </c>
      <c r="O16299">
        <f t="shared" si="1779"/>
        <v>24</v>
      </c>
      <c r="P16299">
        <f t="shared" si="1784"/>
        <v>1</v>
      </c>
      <c r="Q16299">
        <f t="shared" si="1785"/>
        <v>0</v>
      </c>
    </row>
    <row r="16300" spans="1:17" ht="19.5" x14ac:dyDescent="0.4">
      <c r="A16300" s="33">
        <f t="shared" si="1780"/>
        <v>46817</v>
      </c>
      <c r="B16300" s="27" t="str">
        <f t="shared" si="1781"/>
        <v>(日)</v>
      </c>
      <c r="C16300" s="34">
        <v>0.5</v>
      </c>
      <c r="D16300" s="16" t="s">
        <v>18</v>
      </c>
      <c r="E16300" s="35">
        <v>0.52083333333333304</v>
      </c>
      <c r="F16300" s="50">
        <f>IF(COUNTIF('リスト（不使用）'!$A$5:$A$6,単年カーブ!$A$1),"希望数量入力ください",'単年（2027年度）'!$E$12*単年カーブ!$R$3+'単年（2027年度）'!$E$12*(1-単年カーブ!$R$3)*単年カーブ!Q16300)</f>
        <v>0</v>
      </c>
      <c r="G16300" s="47">
        <f t="shared" si="1782"/>
        <v>0</v>
      </c>
      <c r="M16300">
        <f t="shared" si="1783"/>
        <v>3</v>
      </c>
      <c r="N16300">
        <f>IF(OR(WEEKDAY(A16300)=1,WEEKDAY(A16300)=7,COUNTIF('2027祝日等（不使用）'!$A$1:$A$20,単年カーブ!A16300)=1),0,1)</f>
        <v>0</v>
      </c>
      <c r="O16300">
        <f t="shared" si="1779"/>
        <v>25</v>
      </c>
      <c r="P16300">
        <f t="shared" si="1784"/>
        <v>1</v>
      </c>
      <c r="Q16300">
        <f t="shared" si="1785"/>
        <v>0</v>
      </c>
    </row>
    <row r="16301" spans="1:17" ht="19.5" x14ac:dyDescent="0.4">
      <c r="A16301" s="33">
        <f t="shared" si="1780"/>
        <v>46817</v>
      </c>
      <c r="B16301" s="27" t="str">
        <f t="shared" si="1781"/>
        <v>(日)</v>
      </c>
      <c r="C16301" s="34">
        <v>0.52083333333333304</v>
      </c>
      <c r="D16301" s="16" t="s">
        <v>18</v>
      </c>
      <c r="E16301" s="35">
        <v>0.54166666666666696</v>
      </c>
      <c r="F16301" s="50">
        <f>IF(COUNTIF('リスト（不使用）'!$A$5:$A$6,単年カーブ!$A$1),"希望数量入力ください",'単年（2027年度）'!$E$12*単年カーブ!$R$3+'単年（2027年度）'!$E$12*(1-単年カーブ!$R$3)*単年カーブ!Q16301)</f>
        <v>0</v>
      </c>
      <c r="G16301" s="47">
        <f t="shared" si="1782"/>
        <v>0</v>
      </c>
      <c r="M16301">
        <f t="shared" si="1783"/>
        <v>3</v>
      </c>
      <c r="N16301">
        <f>IF(OR(WEEKDAY(A16301)=1,WEEKDAY(A16301)=7,COUNTIF('2027祝日等（不使用）'!$A$1:$A$20,単年カーブ!A16301)=1),0,1)</f>
        <v>0</v>
      </c>
      <c r="O16301">
        <f t="shared" si="1779"/>
        <v>26</v>
      </c>
      <c r="P16301">
        <f t="shared" si="1784"/>
        <v>1</v>
      </c>
      <c r="Q16301">
        <f t="shared" si="1785"/>
        <v>0</v>
      </c>
    </row>
    <row r="16302" spans="1:17" ht="19.5" x14ac:dyDescent="0.4">
      <c r="A16302" s="33">
        <f t="shared" si="1780"/>
        <v>46817</v>
      </c>
      <c r="B16302" s="27" t="str">
        <f t="shared" si="1781"/>
        <v>(日)</v>
      </c>
      <c r="C16302" s="34">
        <v>0.54166666666666696</v>
      </c>
      <c r="D16302" s="16" t="s">
        <v>18</v>
      </c>
      <c r="E16302" s="35">
        <v>0.5625</v>
      </c>
      <c r="F16302" s="50">
        <f>IF(COUNTIF('リスト（不使用）'!$A$5:$A$6,単年カーブ!$A$1),"希望数量入力ください",'単年（2027年度）'!$E$12*単年カーブ!$R$3+'単年（2027年度）'!$E$12*(1-単年カーブ!$R$3)*単年カーブ!Q16302)</f>
        <v>0</v>
      </c>
      <c r="G16302" s="47">
        <f t="shared" si="1782"/>
        <v>0</v>
      </c>
      <c r="M16302">
        <f t="shared" si="1783"/>
        <v>3</v>
      </c>
      <c r="N16302">
        <f>IF(OR(WEEKDAY(A16302)=1,WEEKDAY(A16302)=7,COUNTIF('2027祝日等（不使用）'!$A$1:$A$20,単年カーブ!A16302)=1),0,1)</f>
        <v>0</v>
      </c>
      <c r="O16302">
        <f t="shared" si="1779"/>
        <v>27</v>
      </c>
      <c r="P16302">
        <f t="shared" si="1784"/>
        <v>1</v>
      </c>
      <c r="Q16302">
        <f t="shared" si="1785"/>
        <v>0</v>
      </c>
    </row>
    <row r="16303" spans="1:17" ht="19.5" x14ac:dyDescent="0.4">
      <c r="A16303" s="33">
        <f t="shared" si="1780"/>
        <v>46817</v>
      </c>
      <c r="B16303" s="27" t="str">
        <f t="shared" si="1781"/>
        <v>(日)</v>
      </c>
      <c r="C16303" s="34">
        <v>0.5625</v>
      </c>
      <c r="D16303" s="16" t="s">
        <v>18</v>
      </c>
      <c r="E16303" s="35">
        <v>0.58333333333333304</v>
      </c>
      <c r="F16303" s="50">
        <f>IF(COUNTIF('リスト（不使用）'!$A$5:$A$6,単年カーブ!$A$1),"希望数量入力ください",'単年（2027年度）'!$E$12*単年カーブ!$R$3+'単年（2027年度）'!$E$12*(1-単年カーブ!$R$3)*単年カーブ!Q16303)</f>
        <v>0</v>
      </c>
      <c r="G16303" s="47">
        <f t="shared" si="1782"/>
        <v>0</v>
      </c>
      <c r="M16303">
        <f t="shared" si="1783"/>
        <v>3</v>
      </c>
      <c r="N16303">
        <f>IF(OR(WEEKDAY(A16303)=1,WEEKDAY(A16303)=7,COUNTIF('2027祝日等（不使用）'!$A$1:$A$20,単年カーブ!A16303)=1),0,1)</f>
        <v>0</v>
      </c>
      <c r="O16303">
        <f t="shared" si="1779"/>
        <v>28</v>
      </c>
      <c r="P16303">
        <f t="shared" si="1784"/>
        <v>1</v>
      </c>
      <c r="Q16303">
        <f t="shared" si="1785"/>
        <v>0</v>
      </c>
    </row>
    <row r="16304" spans="1:17" ht="19.5" x14ac:dyDescent="0.4">
      <c r="A16304" s="33">
        <f t="shared" si="1780"/>
        <v>46817</v>
      </c>
      <c r="B16304" s="27" t="str">
        <f t="shared" si="1781"/>
        <v>(日)</v>
      </c>
      <c r="C16304" s="34">
        <v>0.58333333333333304</v>
      </c>
      <c r="D16304" s="16" t="s">
        <v>18</v>
      </c>
      <c r="E16304" s="35">
        <v>0.60416666666666696</v>
      </c>
      <c r="F16304" s="50">
        <f>IF(COUNTIF('リスト（不使用）'!$A$5:$A$6,単年カーブ!$A$1),"希望数量入力ください",'単年（2027年度）'!$E$12*単年カーブ!$R$3+'単年（2027年度）'!$E$12*(1-単年カーブ!$R$3)*単年カーブ!Q16304)</f>
        <v>0</v>
      </c>
      <c r="G16304" s="47">
        <f t="shared" si="1782"/>
        <v>0</v>
      </c>
      <c r="M16304">
        <f t="shared" si="1783"/>
        <v>3</v>
      </c>
      <c r="N16304">
        <f>IF(OR(WEEKDAY(A16304)=1,WEEKDAY(A16304)=7,COUNTIF('2027祝日等（不使用）'!$A$1:$A$20,単年カーブ!A16304)=1),0,1)</f>
        <v>0</v>
      </c>
      <c r="O16304">
        <f t="shared" si="1779"/>
        <v>29</v>
      </c>
      <c r="P16304">
        <f t="shared" si="1784"/>
        <v>1</v>
      </c>
      <c r="Q16304">
        <f t="shared" si="1785"/>
        <v>0</v>
      </c>
    </row>
    <row r="16305" spans="1:17" ht="19.5" x14ac:dyDescent="0.4">
      <c r="A16305" s="33">
        <f t="shared" si="1780"/>
        <v>46817</v>
      </c>
      <c r="B16305" s="27" t="str">
        <f t="shared" si="1781"/>
        <v>(日)</v>
      </c>
      <c r="C16305" s="34">
        <v>0.60416666666666696</v>
      </c>
      <c r="D16305" s="16" t="s">
        <v>18</v>
      </c>
      <c r="E16305" s="35">
        <v>0.625</v>
      </c>
      <c r="F16305" s="50">
        <f>IF(COUNTIF('リスト（不使用）'!$A$5:$A$6,単年カーブ!$A$1),"希望数量入力ください",'単年（2027年度）'!$E$12*単年カーブ!$R$3+'単年（2027年度）'!$E$12*(1-単年カーブ!$R$3)*単年カーブ!Q16305)</f>
        <v>0</v>
      </c>
      <c r="G16305" s="47">
        <f t="shared" si="1782"/>
        <v>0</v>
      </c>
      <c r="M16305">
        <f t="shared" si="1783"/>
        <v>3</v>
      </c>
      <c r="N16305">
        <f>IF(OR(WEEKDAY(A16305)=1,WEEKDAY(A16305)=7,COUNTIF('2027祝日等（不使用）'!$A$1:$A$20,単年カーブ!A16305)=1),0,1)</f>
        <v>0</v>
      </c>
      <c r="O16305">
        <f t="shared" si="1779"/>
        <v>30</v>
      </c>
      <c r="P16305">
        <f t="shared" si="1784"/>
        <v>1</v>
      </c>
      <c r="Q16305">
        <f t="shared" si="1785"/>
        <v>0</v>
      </c>
    </row>
    <row r="16306" spans="1:17" ht="19.5" x14ac:dyDescent="0.4">
      <c r="A16306" s="33">
        <f t="shared" si="1780"/>
        <v>46817</v>
      </c>
      <c r="B16306" s="27" t="str">
        <f t="shared" si="1781"/>
        <v>(日)</v>
      </c>
      <c r="C16306" s="34">
        <v>0.625</v>
      </c>
      <c r="D16306" s="16" t="s">
        <v>18</v>
      </c>
      <c r="E16306" s="35">
        <v>0.64583333333333304</v>
      </c>
      <c r="F16306" s="50">
        <f>IF(COUNTIF('リスト（不使用）'!$A$5:$A$6,単年カーブ!$A$1),"希望数量入力ください",'単年（2027年度）'!$E$12*単年カーブ!$R$3+'単年（2027年度）'!$E$12*(1-単年カーブ!$R$3)*単年カーブ!Q16306)</f>
        <v>0</v>
      </c>
      <c r="G16306" s="47">
        <f t="shared" si="1782"/>
        <v>0</v>
      </c>
      <c r="M16306">
        <f t="shared" si="1783"/>
        <v>3</v>
      </c>
      <c r="N16306">
        <f>IF(OR(WEEKDAY(A16306)=1,WEEKDAY(A16306)=7,COUNTIF('2027祝日等（不使用）'!$A$1:$A$20,単年カーブ!A16306)=1),0,1)</f>
        <v>0</v>
      </c>
      <c r="O16306">
        <f t="shared" si="1779"/>
        <v>31</v>
      </c>
      <c r="P16306">
        <f t="shared" si="1784"/>
        <v>1</v>
      </c>
      <c r="Q16306">
        <f t="shared" si="1785"/>
        <v>0</v>
      </c>
    </row>
    <row r="16307" spans="1:17" ht="19.5" x14ac:dyDescent="0.4">
      <c r="A16307" s="33">
        <f t="shared" si="1780"/>
        <v>46817</v>
      </c>
      <c r="B16307" s="27" t="str">
        <f t="shared" si="1781"/>
        <v>(日)</v>
      </c>
      <c r="C16307" s="34">
        <v>0.64583333333333304</v>
      </c>
      <c r="D16307" s="16" t="s">
        <v>18</v>
      </c>
      <c r="E16307" s="35">
        <v>0.66666666666666696</v>
      </c>
      <c r="F16307" s="50">
        <f>IF(COUNTIF('リスト（不使用）'!$A$5:$A$6,単年カーブ!$A$1),"希望数量入力ください",'単年（2027年度）'!$E$12*単年カーブ!$R$3+'単年（2027年度）'!$E$12*(1-単年カーブ!$R$3)*単年カーブ!Q16307)</f>
        <v>0</v>
      </c>
      <c r="G16307" s="47">
        <f t="shared" si="1782"/>
        <v>0</v>
      </c>
      <c r="M16307">
        <f t="shared" si="1783"/>
        <v>3</v>
      </c>
      <c r="N16307">
        <f>IF(OR(WEEKDAY(A16307)=1,WEEKDAY(A16307)=7,COUNTIF('2027祝日等（不使用）'!$A$1:$A$20,単年カーブ!A16307)=1),0,1)</f>
        <v>0</v>
      </c>
      <c r="O16307">
        <f t="shared" si="1779"/>
        <v>32</v>
      </c>
      <c r="P16307">
        <f t="shared" si="1784"/>
        <v>1</v>
      </c>
      <c r="Q16307">
        <f t="shared" si="1785"/>
        <v>0</v>
      </c>
    </row>
    <row r="16308" spans="1:17" ht="19.5" x14ac:dyDescent="0.4">
      <c r="A16308" s="33">
        <f t="shared" si="1780"/>
        <v>46817</v>
      </c>
      <c r="B16308" s="27" t="str">
        <f t="shared" si="1781"/>
        <v>(日)</v>
      </c>
      <c r="C16308" s="34">
        <v>0.66666666666666696</v>
      </c>
      <c r="D16308" s="16" t="s">
        <v>18</v>
      </c>
      <c r="E16308" s="35">
        <v>0.6875</v>
      </c>
      <c r="F16308" s="50">
        <f>IF(COUNTIF('リスト（不使用）'!$A$5:$A$6,単年カーブ!$A$1),"希望数量入力ください",'単年（2027年度）'!$E$12*単年カーブ!$R$3+'単年（2027年度）'!$E$12*(1-単年カーブ!$R$3)*単年カーブ!Q16308)</f>
        <v>0</v>
      </c>
      <c r="G16308" s="47">
        <f t="shared" si="1782"/>
        <v>0</v>
      </c>
      <c r="M16308">
        <f t="shared" si="1783"/>
        <v>3</v>
      </c>
      <c r="N16308">
        <f>IF(OR(WEEKDAY(A16308)=1,WEEKDAY(A16308)=7,COUNTIF('2027祝日等（不使用）'!$A$1:$A$20,単年カーブ!A16308)=1),0,1)</f>
        <v>0</v>
      </c>
      <c r="O16308">
        <f t="shared" ref="O16308:O16371" si="1786">O16260</f>
        <v>33</v>
      </c>
      <c r="P16308">
        <f t="shared" si="1784"/>
        <v>1</v>
      </c>
      <c r="Q16308">
        <f t="shared" si="1785"/>
        <v>0</v>
      </c>
    </row>
    <row r="16309" spans="1:17" ht="19.5" x14ac:dyDescent="0.4">
      <c r="A16309" s="33">
        <f t="shared" si="1780"/>
        <v>46817</v>
      </c>
      <c r="B16309" s="27" t="str">
        <f t="shared" si="1781"/>
        <v>(日)</v>
      </c>
      <c r="C16309" s="34">
        <v>0.6875</v>
      </c>
      <c r="D16309" s="16" t="s">
        <v>18</v>
      </c>
      <c r="E16309" s="35">
        <v>0.70833333333333304</v>
      </c>
      <c r="F16309" s="50">
        <f>IF(COUNTIF('リスト（不使用）'!$A$5:$A$6,単年カーブ!$A$1),"希望数量入力ください",'単年（2027年度）'!$E$12*単年カーブ!$R$3+'単年（2027年度）'!$E$12*(1-単年カーブ!$R$3)*単年カーブ!Q16309)</f>
        <v>0</v>
      </c>
      <c r="G16309" s="47">
        <f t="shared" si="1782"/>
        <v>0</v>
      </c>
      <c r="M16309">
        <f t="shared" si="1783"/>
        <v>3</v>
      </c>
      <c r="N16309">
        <f>IF(OR(WEEKDAY(A16309)=1,WEEKDAY(A16309)=7,COUNTIF('2027祝日等（不使用）'!$A$1:$A$20,単年カーブ!A16309)=1),0,1)</f>
        <v>0</v>
      </c>
      <c r="O16309">
        <f t="shared" si="1786"/>
        <v>34</v>
      </c>
      <c r="P16309">
        <f t="shared" si="1784"/>
        <v>1</v>
      </c>
      <c r="Q16309">
        <f t="shared" si="1785"/>
        <v>0</v>
      </c>
    </row>
    <row r="16310" spans="1:17" ht="19.5" x14ac:dyDescent="0.4">
      <c r="A16310" s="33">
        <f t="shared" si="1780"/>
        <v>46817</v>
      </c>
      <c r="B16310" s="27" t="str">
        <f t="shared" si="1781"/>
        <v>(日)</v>
      </c>
      <c r="C16310" s="34">
        <v>0.70833333333333304</v>
      </c>
      <c r="D16310" s="16" t="s">
        <v>18</v>
      </c>
      <c r="E16310" s="35">
        <v>0.72916666666666696</v>
      </c>
      <c r="F16310" s="50">
        <f>IF(COUNTIF('リスト（不使用）'!$A$5:$A$6,単年カーブ!$A$1),"希望数量入力ください",'単年（2027年度）'!$E$12*単年カーブ!$R$3+'単年（2027年度）'!$E$12*(1-単年カーブ!$R$3)*単年カーブ!Q16310)</f>
        <v>0</v>
      </c>
      <c r="G16310" s="47">
        <f t="shared" si="1782"/>
        <v>0</v>
      </c>
      <c r="M16310">
        <f t="shared" si="1783"/>
        <v>3</v>
      </c>
      <c r="N16310">
        <f>IF(OR(WEEKDAY(A16310)=1,WEEKDAY(A16310)=7,COUNTIF('2027祝日等（不使用）'!$A$1:$A$20,単年カーブ!A16310)=1),0,1)</f>
        <v>0</v>
      </c>
      <c r="O16310">
        <f t="shared" si="1786"/>
        <v>35</v>
      </c>
      <c r="P16310">
        <f t="shared" si="1784"/>
        <v>1</v>
      </c>
      <c r="Q16310">
        <f t="shared" si="1785"/>
        <v>0</v>
      </c>
    </row>
    <row r="16311" spans="1:17" ht="19.5" x14ac:dyDescent="0.4">
      <c r="A16311" s="33">
        <f t="shared" si="1780"/>
        <v>46817</v>
      </c>
      <c r="B16311" s="27" t="str">
        <f t="shared" si="1781"/>
        <v>(日)</v>
      </c>
      <c r="C16311" s="34">
        <v>0.72916666666666696</v>
      </c>
      <c r="D16311" s="16" t="s">
        <v>18</v>
      </c>
      <c r="E16311" s="35">
        <v>0.75</v>
      </c>
      <c r="F16311" s="50">
        <f>IF(COUNTIF('リスト（不使用）'!$A$5:$A$6,単年カーブ!$A$1),"希望数量入力ください",'単年（2027年度）'!$E$12*単年カーブ!$R$3+'単年（2027年度）'!$E$12*(1-単年カーブ!$R$3)*単年カーブ!Q16311)</f>
        <v>0</v>
      </c>
      <c r="G16311" s="47">
        <f t="shared" si="1782"/>
        <v>0</v>
      </c>
      <c r="M16311">
        <f t="shared" si="1783"/>
        <v>3</v>
      </c>
      <c r="N16311">
        <f>IF(OR(WEEKDAY(A16311)=1,WEEKDAY(A16311)=7,COUNTIF('2027祝日等（不使用）'!$A$1:$A$20,単年カーブ!A16311)=1),0,1)</f>
        <v>0</v>
      </c>
      <c r="O16311">
        <f t="shared" si="1786"/>
        <v>36</v>
      </c>
      <c r="P16311">
        <f t="shared" si="1784"/>
        <v>1</v>
      </c>
      <c r="Q16311">
        <f t="shared" si="1785"/>
        <v>0</v>
      </c>
    </row>
    <row r="16312" spans="1:17" ht="19.5" x14ac:dyDescent="0.4">
      <c r="A16312" s="33">
        <f t="shared" si="1780"/>
        <v>46817</v>
      </c>
      <c r="B16312" s="27" t="str">
        <f t="shared" si="1781"/>
        <v>(日)</v>
      </c>
      <c r="C16312" s="34">
        <v>0.75</v>
      </c>
      <c r="D16312" s="16" t="s">
        <v>18</v>
      </c>
      <c r="E16312" s="35">
        <v>0.77083333333333304</v>
      </c>
      <c r="F16312" s="50">
        <f>IF(COUNTIF('リスト（不使用）'!$A$5:$A$6,単年カーブ!$A$1),"希望数量入力ください",'単年（2027年度）'!$E$12*単年カーブ!$R$3+'単年（2027年度）'!$E$12*(1-単年カーブ!$R$3)*単年カーブ!Q16312)</f>
        <v>0</v>
      </c>
      <c r="G16312" s="47">
        <f t="shared" si="1782"/>
        <v>0</v>
      </c>
      <c r="M16312">
        <f t="shared" si="1783"/>
        <v>3</v>
      </c>
      <c r="N16312">
        <f>IF(OR(WEEKDAY(A16312)=1,WEEKDAY(A16312)=7,COUNTIF('2027祝日等（不使用）'!$A$1:$A$20,単年カーブ!A16312)=1),0,1)</f>
        <v>0</v>
      </c>
      <c r="O16312">
        <f t="shared" si="1786"/>
        <v>37</v>
      </c>
      <c r="P16312">
        <f t="shared" si="1784"/>
        <v>1</v>
      </c>
      <c r="Q16312">
        <f t="shared" si="1785"/>
        <v>0</v>
      </c>
    </row>
    <row r="16313" spans="1:17" ht="19.5" x14ac:dyDescent="0.4">
      <c r="A16313" s="33">
        <f t="shared" si="1780"/>
        <v>46817</v>
      </c>
      <c r="B16313" s="27" t="str">
        <f t="shared" si="1781"/>
        <v>(日)</v>
      </c>
      <c r="C16313" s="34">
        <v>0.77083333333333304</v>
      </c>
      <c r="D16313" s="16" t="s">
        <v>18</v>
      </c>
      <c r="E16313" s="35">
        <v>0.79166666666666696</v>
      </c>
      <c r="F16313" s="50">
        <f>IF(COUNTIF('リスト（不使用）'!$A$5:$A$6,単年カーブ!$A$1),"希望数量入力ください",'単年（2027年度）'!$E$12*単年カーブ!$R$3+'単年（2027年度）'!$E$12*(1-単年カーブ!$R$3)*単年カーブ!Q16313)</f>
        <v>0</v>
      </c>
      <c r="G16313" s="47">
        <f t="shared" si="1782"/>
        <v>0</v>
      </c>
      <c r="M16313">
        <f t="shared" si="1783"/>
        <v>3</v>
      </c>
      <c r="N16313">
        <f>IF(OR(WEEKDAY(A16313)=1,WEEKDAY(A16313)=7,COUNTIF('2027祝日等（不使用）'!$A$1:$A$20,単年カーブ!A16313)=1),0,1)</f>
        <v>0</v>
      </c>
      <c r="O16313">
        <f t="shared" si="1786"/>
        <v>38</v>
      </c>
      <c r="P16313">
        <f t="shared" si="1784"/>
        <v>1</v>
      </c>
      <c r="Q16313">
        <f t="shared" si="1785"/>
        <v>0</v>
      </c>
    </row>
    <row r="16314" spans="1:17" ht="19.5" x14ac:dyDescent="0.4">
      <c r="A16314" s="33">
        <f t="shared" ref="A16314:A16377" si="1787">A16266+1</f>
        <v>46817</v>
      </c>
      <c r="B16314" s="27" t="str">
        <f t="shared" si="1781"/>
        <v>(日)</v>
      </c>
      <c r="C16314" s="34">
        <v>0.79166666666666696</v>
      </c>
      <c r="D16314" s="16" t="s">
        <v>18</v>
      </c>
      <c r="E16314" s="35">
        <v>0.8125</v>
      </c>
      <c r="F16314" s="50">
        <f>IF(COUNTIF('リスト（不使用）'!$A$5:$A$6,単年カーブ!$A$1),"希望数量入力ください",'単年（2027年度）'!$E$12*単年カーブ!$R$3+'単年（2027年度）'!$E$12*(1-単年カーブ!$R$3)*単年カーブ!Q16314)</f>
        <v>0</v>
      </c>
      <c r="G16314" s="47">
        <f t="shared" si="1782"/>
        <v>0</v>
      </c>
      <c r="M16314">
        <f t="shared" si="1783"/>
        <v>3</v>
      </c>
      <c r="N16314">
        <f>IF(OR(WEEKDAY(A16314)=1,WEEKDAY(A16314)=7,COUNTIF('2027祝日等（不使用）'!$A$1:$A$20,単年カーブ!A16314)=1),0,1)</f>
        <v>0</v>
      </c>
      <c r="O16314">
        <f t="shared" si="1786"/>
        <v>39</v>
      </c>
      <c r="P16314">
        <f t="shared" si="1784"/>
        <v>1</v>
      </c>
      <c r="Q16314">
        <f t="shared" si="1785"/>
        <v>0</v>
      </c>
    </row>
    <row r="16315" spans="1:17" ht="19.5" x14ac:dyDescent="0.4">
      <c r="A16315" s="33">
        <f t="shared" si="1787"/>
        <v>46817</v>
      </c>
      <c r="B16315" s="27" t="str">
        <f t="shared" si="1781"/>
        <v>(日)</v>
      </c>
      <c r="C16315" s="34">
        <v>0.8125</v>
      </c>
      <c r="D16315" s="16" t="s">
        <v>18</v>
      </c>
      <c r="E16315" s="35">
        <v>0.83333333333333304</v>
      </c>
      <c r="F16315" s="50">
        <f>IF(COUNTIF('リスト（不使用）'!$A$5:$A$6,単年カーブ!$A$1),"希望数量入力ください",'単年（2027年度）'!$E$12*単年カーブ!$R$3+'単年（2027年度）'!$E$12*(1-単年カーブ!$R$3)*単年カーブ!Q16315)</f>
        <v>0</v>
      </c>
      <c r="G16315" s="47">
        <f t="shared" si="1782"/>
        <v>0</v>
      </c>
      <c r="M16315">
        <f t="shared" si="1783"/>
        <v>3</v>
      </c>
      <c r="N16315">
        <f>IF(OR(WEEKDAY(A16315)=1,WEEKDAY(A16315)=7,COUNTIF('2027祝日等（不使用）'!$A$1:$A$20,単年カーブ!A16315)=1),0,1)</f>
        <v>0</v>
      </c>
      <c r="O16315">
        <f t="shared" si="1786"/>
        <v>40</v>
      </c>
      <c r="P16315">
        <f t="shared" si="1784"/>
        <v>1</v>
      </c>
      <c r="Q16315">
        <f t="shared" si="1785"/>
        <v>0</v>
      </c>
    </row>
    <row r="16316" spans="1:17" ht="19.5" x14ac:dyDescent="0.4">
      <c r="A16316" s="33">
        <f t="shared" si="1787"/>
        <v>46817</v>
      </c>
      <c r="B16316" s="27" t="str">
        <f t="shared" si="1781"/>
        <v>(日)</v>
      </c>
      <c r="C16316" s="34">
        <v>0.83333333333333304</v>
      </c>
      <c r="D16316" s="16" t="s">
        <v>18</v>
      </c>
      <c r="E16316" s="35">
        <v>0.85416666666666696</v>
      </c>
      <c r="F16316" s="50">
        <f>IF(COUNTIF('リスト（不使用）'!$A$5:$A$6,単年カーブ!$A$1),"希望数量入力ください",'単年（2027年度）'!$E$12*単年カーブ!$R$3+'単年（2027年度）'!$E$12*(1-単年カーブ!$R$3)*単年カーブ!Q16316)</f>
        <v>0</v>
      </c>
      <c r="G16316" s="47">
        <f t="shared" si="1782"/>
        <v>0</v>
      </c>
      <c r="M16316">
        <f t="shared" si="1783"/>
        <v>3</v>
      </c>
      <c r="N16316">
        <f>IF(OR(WEEKDAY(A16316)=1,WEEKDAY(A16316)=7,COUNTIF('2027祝日等（不使用）'!$A$1:$A$20,単年カーブ!A16316)=1),0,1)</f>
        <v>0</v>
      </c>
      <c r="O16316">
        <f t="shared" si="1786"/>
        <v>41</v>
      </c>
      <c r="P16316">
        <f t="shared" si="1784"/>
        <v>0</v>
      </c>
      <c r="Q16316">
        <f t="shared" si="1785"/>
        <v>0</v>
      </c>
    </row>
    <row r="16317" spans="1:17" ht="19.5" x14ac:dyDescent="0.4">
      <c r="A16317" s="33">
        <f t="shared" si="1787"/>
        <v>46817</v>
      </c>
      <c r="B16317" s="27" t="str">
        <f t="shared" si="1781"/>
        <v>(日)</v>
      </c>
      <c r="C16317" s="34">
        <v>0.85416666666666696</v>
      </c>
      <c r="D16317" s="16" t="s">
        <v>18</v>
      </c>
      <c r="E16317" s="35">
        <v>0.875</v>
      </c>
      <c r="F16317" s="50">
        <f>IF(COUNTIF('リスト（不使用）'!$A$5:$A$6,単年カーブ!$A$1),"希望数量入力ください",'単年（2027年度）'!$E$12*単年カーブ!$R$3+'単年（2027年度）'!$E$12*(1-単年カーブ!$R$3)*単年カーブ!Q16317)</f>
        <v>0</v>
      </c>
      <c r="G16317" s="47">
        <f t="shared" si="1782"/>
        <v>0</v>
      </c>
      <c r="M16317">
        <f t="shared" si="1783"/>
        <v>3</v>
      </c>
      <c r="N16317">
        <f>IF(OR(WEEKDAY(A16317)=1,WEEKDAY(A16317)=7,COUNTIF('2027祝日等（不使用）'!$A$1:$A$20,単年カーブ!A16317)=1),0,1)</f>
        <v>0</v>
      </c>
      <c r="O16317">
        <f t="shared" si="1786"/>
        <v>42</v>
      </c>
      <c r="P16317">
        <f t="shared" si="1784"/>
        <v>0</v>
      </c>
      <c r="Q16317">
        <f t="shared" si="1785"/>
        <v>0</v>
      </c>
    </row>
    <row r="16318" spans="1:17" ht="19.5" x14ac:dyDescent="0.4">
      <c r="A16318" s="33">
        <f t="shared" si="1787"/>
        <v>46817</v>
      </c>
      <c r="B16318" s="27" t="str">
        <f t="shared" si="1781"/>
        <v>(日)</v>
      </c>
      <c r="C16318" s="34">
        <v>0.875</v>
      </c>
      <c r="D16318" s="16" t="s">
        <v>18</v>
      </c>
      <c r="E16318" s="35">
        <v>0.89583333333333304</v>
      </c>
      <c r="F16318" s="50">
        <f>IF(COUNTIF('リスト（不使用）'!$A$5:$A$6,単年カーブ!$A$1),"希望数量入力ください",'単年（2027年度）'!$E$12*単年カーブ!$R$3+'単年（2027年度）'!$E$12*(1-単年カーブ!$R$3)*単年カーブ!Q16318)</f>
        <v>0</v>
      </c>
      <c r="G16318" s="47">
        <f t="shared" si="1782"/>
        <v>0</v>
      </c>
      <c r="M16318">
        <f t="shared" si="1783"/>
        <v>3</v>
      </c>
      <c r="N16318">
        <f>IF(OR(WEEKDAY(A16318)=1,WEEKDAY(A16318)=7,COUNTIF('2027祝日等（不使用）'!$A$1:$A$20,単年カーブ!A16318)=1),0,1)</f>
        <v>0</v>
      </c>
      <c r="O16318">
        <f t="shared" si="1786"/>
        <v>43</v>
      </c>
      <c r="P16318">
        <f t="shared" si="1784"/>
        <v>0</v>
      </c>
      <c r="Q16318">
        <f t="shared" si="1785"/>
        <v>0</v>
      </c>
    </row>
    <row r="16319" spans="1:17" ht="19.5" x14ac:dyDescent="0.4">
      <c r="A16319" s="33">
        <f t="shared" si="1787"/>
        <v>46817</v>
      </c>
      <c r="B16319" s="27" t="str">
        <f t="shared" si="1781"/>
        <v>(日)</v>
      </c>
      <c r="C16319" s="34">
        <v>0.89583333333333304</v>
      </c>
      <c r="D16319" s="16" t="s">
        <v>18</v>
      </c>
      <c r="E16319" s="35">
        <v>0.91666666666666696</v>
      </c>
      <c r="F16319" s="50">
        <f>IF(COUNTIF('リスト（不使用）'!$A$5:$A$6,単年カーブ!$A$1),"希望数量入力ください",'単年（2027年度）'!$E$12*単年カーブ!$R$3+'単年（2027年度）'!$E$12*(1-単年カーブ!$R$3)*単年カーブ!Q16319)</f>
        <v>0</v>
      </c>
      <c r="G16319" s="47">
        <f t="shared" si="1782"/>
        <v>0</v>
      </c>
      <c r="M16319">
        <f t="shared" si="1783"/>
        <v>3</v>
      </c>
      <c r="N16319">
        <f>IF(OR(WEEKDAY(A16319)=1,WEEKDAY(A16319)=7,COUNTIF('2027祝日等（不使用）'!$A$1:$A$20,単年カーブ!A16319)=1),0,1)</f>
        <v>0</v>
      </c>
      <c r="O16319">
        <f t="shared" si="1786"/>
        <v>44</v>
      </c>
      <c r="P16319">
        <f t="shared" si="1784"/>
        <v>0</v>
      </c>
      <c r="Q16319">
        <f t="shared" si="1785"/>
        <v>0</v>
      </c>
    </row>
    <row r="16320" spans="1:17" ht="19.5" x14ac:dyDescent="0.4">
      <c r="A16320" s="33">
        <f t="shared" si="1787"/>
        <v>46817</v>
      </c>
      <c r="B16320" s="27" t="str">
        <f t="shared" si="1781"/>
        <v>(日)</v>
      </c>
      <c r="C16320" s="34">
        <v>0.91666666666666696</v>
      </c>
      <c r="D16320" s="16" t="s">
        <v>18</v>
      </c>
      <c r="E16320" s="35">
        <v>0.9375</v>
      </c>
      <c r="F16320" s="50">
        <f>IF(COUNTIF('リスト（不使用）'!$A$5:$A$6,単年カーブ!$A$1),"希望数量入力ください",'単年（2027年度）'!$E$12*単年カーブ!$R$3+'単年（2027年度）'!$E$12*(1-単年カーブ!$R$3)*単年カーブ!Q16320)</f>
        <v>0</v>
      </c>
      <c r="G16320" s="47">
        <f t="shared" si="1782"/>
        <v>0</v>
      </c>
      <c r="M16320">
        <f t="shared" si="1783"/>
        <v>3</v>
      </c>
      <c r="N16320">
        <f>IF(OR(WEEKDAY(A16320)=1,WEEKDAY(A16320)=7,COUNTIF('2027祝日等（不使用）'!$A$1:$A$20,単年カーブ!A16320)=1),0,1)</f>
        <v>0</v>
      </c>
      <c r="O16320">
        <f t="shared" si="1786"/>
        <v>45</v>
      </c>
      <c r="P16320">
        <f t="shared" si="1784"/>
        <v>0</v>
      </c>
      <c r="Q16320">
        <f t="shared" si="1785"/>
        <v>0</v>
      </c>
    </row>
    <row r="16321" spans="1:17" ht="19.5" x14ac:dyDescent="0.4">
      <c r="A16321" s="33">
        <f t="shared" si="1787"/>
        <v>46817</v>
      </c>
      <c r="B16321" s="27" t="str">
        <f t="shared" si="1781"/>
        <v>(日)</v>
      </c>
      <c r="C16321" s="34">
        <v>0.9375</v>
      </c>
      <c r="D16321" s="16" t="s">
        <v>18</v>
      </c>
      <c r="E16321" s="35">
        <v>0.95833333333333304</v>
      </c>
      <c r="F16321" s="50">
        <f>IF(COUNTIF('リスト（不使用）'!$A$5:$A$6,単年カーブ!$A$1),"希望数量入力ください",'単年（2027年度）'!$E$12*単年カーブ!$R$3+'単年（2027年度）'!$E$12*(1-単年カーブ!$R$3)*単年カーブ!Q16321)</f>
        <v>0</v>
      </c>
      <c r="G16321" s="47">
        <f t="shared" si="1782"/>
        <v>0</v>
      </c>
      <c r="M16321">
        <f t="shared" si="1783"/>
        <v>3</v>
      </c>
      <c r="N16321">
        <f>IF(OR(WEEKDAY(A16321)=1,WEEKDAY(A16321)=7,COUNTIF('2027祝日等（不使用）'!$A$1:$A$20,単年カーブ!A16321)=1),0,1)</f>
        <v>0</v>
      </c>
      <c r="O16321">
        <f t="shared" si="1786"/>
        <v>46</v>
      </c>
      <c r="P16321">
        <f t="shared" si="1784"/>
        <v>0</v>
      </c>
      <c r="Q16321">
        <f t="shared" si="1785"/>
        <v>0</v>
      </c>
    </row>
    <row r="16322" spans="1:17" ht="19.5" x14ac:dyDescent="0.4">
      <c r="A16322" s="33">
        <f t="shared" si="1787"/>
        <v>46817</v>
      </c>
      <c r="B16322" s="27" t="str">
        <f t="shared" si="1781"/>
        <v>(日)</v>
      </c>
      <c r="C16322" s="34">
        <v>0.95833333333333304</v>
      </c>
      <c r="D16322" s="16" t="s">
        <v>18</v>
      </c>
      <c r="E16322" s="35">
        <v>0.97916666666666696</v>
      </c>
      <c r="F16322" s="50">
        <f>IF(COUNTIF('リスト（不使用）'!$A$5:$A$6,単年カーブ!$A$1),"希望数量入力ください",'単年（2027年度）'!$E$12*単年カーブ!$R$3+'単年（2027年度）'!$E$12*(1-単年カーブ!$R$3)*単年カーブ!Q16322)</f>
        <v>0</v>
      </c>
      <c r="G16322" s="47">
        <f t="shared" si="1782"/>
        <v>0</v>
      </c>
      <c r="M16322">
        <f t="shared" si="1783"/>
        <v>3</v>
      </c>
      <c r="N16322">
        <f>IF(OR(WEEKDAY(A16322)=1,WEEKDAY(A16322)=7,COUNTIF('2027祝日等（不使用）'!$A$1:$A$20,単年カーブ!A16322)=1),0,1)</f>
        <v>0</v>
      </c>
      <c r="O16322">
        <f t="shared" si="1786"/>
        <v>47</v>
      </c>
      <c r="P16322">
        <f t="shared" si="1784"/>
        <v>0</v>
      </c>
      <c r="Q16322">
        <f t="shared" si="1785"/>
        <v>0</v>
      </c>
    </row>
    <row r="16323" spans="1:17" ht="19.5" x14ac:dyDescent="0.4">
      <c r="A16323" s="33">
        <f t="shared" si="1787"/>
        <v>46817</v>
      </c>
      <c r="B16323" s="27" t="str">
        <f t="shared" si="1781"/>
        <v>(日)</v>
      </c>
      <c r="C16323" s="34">
        <v>0.97916666666666696</v>
      </c>
      <c r="D16323" s="16" t="s">
        <v>18</v>
      </c>
      <c r="E16323" s="35" t="s">
        <v>17</v>
      </c>
      <c r="F16323" s="50">
        <f>IF(COUNTIF('リスト（不使用）'!$A$5:$A$6,単年カーブ!$A$1),"希望数量入力ください",'単年（2027年度）'!$E$12*単年カーブ!$R$3+'単年（2027年度）'!$E$12*(1-単年カーブ!$R$3)*単年カーブ!Q16323)</f>
        <v>0</v>
      </c>
      <c r="G16323" s="47">
        <f t="shared" si="1782"/>
        <v>0</v>
      </c>
      <c r="M16323">
        <f t="shared" si="1783"/>
        <v>3</v>
      </c>
      <c r="N16323">
        <f>IF(OR(WEEKDAY(A16323)=1,WEEKDAY(A16323)=7,COUNTIF('2027祝日等（不使用）'!$A$1:$A$20,単年カーブ!A16323)=1),0,1)</f>
        <v>0</v>
      </c>
      <c r="O16323">
        <f t="shared" si="1786"/>
        <v>48</v>
      </c>
      <c r="P16323">
        <f t="shared" si="1784"/>
        <v>0</v>
      </c>
      <c r="Q16323">
        <f t="shared" si="1785"/>
        <v>0</v>
      </c>
    </row>
    <row r="16324" spans="1:17" ht="19.5" x14ac:dyDescent="0.4">
      <c r="A16324" s="33">
        <f t="shared" si="1787"/>
        <v>46818</v>
      </c>
      <c r="B16324" s="27" t="str">
        <f t="shared" ref="B16324:B16387" si="1788">TEXT(A16324,"(aaa)")</f>
        <v>(月)</v>
      </c>
      <c r="C16324" s="34">
        <v>0</v>
      </c>
      <c r="D16324" s="16" t="s">
        <v>18</v>
      </c>
      <c r="E16324" s="35">
        <v>2.0833333333333332E-2</v>
      </c>
      <c r="F16324" s="50">
        <f>IF(COUNTIF('リスト（不使用）'!$A$5:$A$6,単年カーブ!$A$1),"希望数量入力ください",'単年（2027年度）'!$E$12*単年カーブ!$R$3+'単年（2027年度）'!$E$12*(1-単年カーブ!$R$3)*単年カーブ!Q16324)</f>
        <v>0</v>
      </c>
      <c r="G16324" s="47">
        <f t="shared" ref="G16324:G16387" si="1789">F16324/2</f>
        <v>0</v>
      </c>
      <c r="M16324">
        <f t="shared" ref="M16324:M16387" si="1790">MONTH(A16324)</f>
        <v>3</v>
      </c>
      <c r="N16324">
        <f>IF(OR(WEEKDAY(A16324)=1,WEEKDAY(A16324)=7,COUNTIF('2027祝日等（不使用）'!$A$1:$A$20,単年カーブ!A16324)=1),0,1)</f>
        <v>1</v>
      </c>
      <c r="O16324">
        <f t="shared" si="1786"/>
        <v>1</v>
      </c>
      <c r="P16324">
        <f t="shared" ref="P16324:P16387" si="1791">IF(AND(O16324&gt;16,O16324&lt;41),1,0)</f>
        <v>0</v>
      </c>
      <c r="Q16324">
        <f t="shared" ref="Q16324:Q16387" si="1792">P16324*N16324</f>
        <v>0</v>
      </c>
    </row>
    <row r="16325" spans="1:17" ht="19.5" x14ac:dyDescent="0.4">
      <c r="A16325" s="33">
        <f t="shared" si="1787"/>
        <v>46818</v>
      </c>
      <c r="B16325" s="27" t="str">
        <f t="shared" si="1788"/>
        <v>(月)</v>
      </c>
      <c r="C16325" s="34">
        <v>2.0833333333333332E-2</v>
      </c>
      <c r="D16325" s="16" t="s">
        <v>18</v>
      </c>
      <c r="E16325" s="35">
        <v>4.1666666666666664E-2</v>
      </c>
      <c r="F16325" s="50">
        <f>IF(COUNTIF('リスト（不使用）'!$A$5:$A$6,単年カーブ!$A$1),"希望数量入力ください",'単年（2027年度）'!$E$12*単年カーブ!$R$3+'単年（2027年度）'!$E$12*(1-単年カーブ!$R$3)*単年カーブ!Q16325)</f>
        <v>0</v>
      </c>
      <c r="G16325" s="47">
        <f t="shared" si="1789"/>
        <v>0</v>
      </c>
      <c r="M16325">
        <f t="shared" si="1790"/>
        <v>3</v>
      </c>
      <c r="N16325">
        <f>IF(OR(WEEKDAY(A16325)=1,WEEKDAY(A16325)=7,COUNTIF('2027祝日等（不使用）'!$A$1:$A$20,単年カーブ!A16325)=1),0,1)</f>
        <v>1</v>
      </c>
      <c r="O16325">
        <f t="shared" si="1786"/>
        <v>2</v>
      </c>
      <c r="P16325">
        <f t="shared" si="1791"/>
        <v>0</v>
      </c>
      <c r="Q16325">
        <f t="shared" si="1792"/>
        <v>0</v>
      </c>
    </row>
    <row r="16326" spans="1:17" ht="19.5" x14ac:dyDescent="0.4">
      <c r="A16326" s="33">
        <f t="shared" si="1787"/>
        <v>46818</v>
      </c>
      <c r="B16326" s="27" t="str">
        <f t="shared" si="1788"/>
        <v>(月)</v>
      </c>
      <c r="C16326" s="34">
        <v>4.1666666666666664E-2</v>
      </c>
      <c r="D16326" s="16" t="s">
        <v>18</v>
      </c>
      <c r="E16326" s="35">
        <v>6.25E-2</v>
      </c>
      <c r="F16326" s="50">
        <f>IF(COUNTIF('リスト（不使用）'!$A$5:$A$6,単年カーブ!$A$1),"希望数量入力ください",'単年（2027年度）'!$E$12*単年カーブ!$R$3+'単年（2027年度）'!$E$12*(1-単年カーブ!$R$3)*単年カーブ!Q16326)</f>
        <v>0</v>
      </c>
      <c r="G16326" s="47">
        <f t="shared" si="1789"/>
        <v>0</v>
      </c>
      <c r="M16326">
        <f t="shared" si="1790"/>
        <v>3</v>
      </c>
      <c r="N16326">
        <f>IF(OR(WEEKDAY(A16326)=1,WEEKDAY(A16326)=7,COUNTIF('2027祝日等（不使用）'!$A$1:$A$20,単年カーブ!A16326)=1),0,1)</f>
        <v>1</v>
      </c>
      <c r="O16326">
        <f t="shared" si="1786"/>
        <v>3</v>
      </c>
      <c r="P16326">
        <f t="shared" si="1791"/>
        <v>0</v>
      </c>
      <c r="Q16326">
        <f t="shared" si="1792"/>
        <v>0</v>
      </c>
    </row>
    <row r="16327" spans="1:17" ht="19.5" x14ac:dyDescent="0.4">
      <c r="A16327" s="33">
        <f t="shared" si="1787"/>
        <v>46818</v>
      </c>
      <c r="B16327" s="27" t="str">
        <f t="shared" si="1788"/>
        <v>(月)</v>
      </c>
      <c r="C16327" s="34">
        <v>6.25E-2</v>
      </c>
      <c r="D16327" s="16" t="s">
        <v>18</v>
      </c>
      <c r="E16327" s="35">
        <v>8.3333333333333301E-2</v>
      </c>
      <c r="F16327" s="50">
        <f>IF(COUNTIF('リスト（不使用）'!$A$5:$A$6,単年カーブ!$A$1),"希望数量入力ください",'単年（2027年度）'!$E$12*単年カーブ!$R$3+'単年（2027年度）'!$E$12*(1-単年カーブ!$R$3)*単年カーブ!Q16327)</f>
        <v>0</v>
      </c>
      <c r="G16327" s="47">
        <f t="shared" si="1789"/>
        <v>0</v>
      </c>
      <c r="M16327">
        <f t="shared" si="1790"/>
        <v>3</v>
      </c>
      <c r="N16327">
        <f>IF(OR(WEEKDAY(A16327)=1,WEEKDAY(A16327)=7,COUNTIF('2027祝日等（不使用）'!$A$1:$A$20,単年カーブ!A16327)=1),0,1)</f>
        <v>1</v>
      </c>
      <c r="O16327">
        <f t="shared" si="1786"/>
        <v>4</v>
      </c>
      <c r="P16327">
        <f t="shared" si="1791"/>
        <v>0</v>
      </c>
      <c r="Q16327">
        <f t="shared" si="1792"/>
        <v>0</v>
      </c>
    </row>
    <row r="16328" spans="1:17" ht="19.5" x14ac:dyDescent="0.4">
      <c r="A16328" s="33">
        <f t="shared" si="1787"/>
        <v>46818</v>
      </c>
      <c r="B16328" s="27" t="str">
        <f t="shared" si="1788"/>
        <v>(月)</v>
      </c>
      <c r="C16328" s="34">
        <v>8.3333333333333301E-2</v>
      </c>
      <c r="D16328" s="16" t="s">
        <v>18</v>
      </c>
      <c r="E16328" s="35">
        <v>0.104166666666667</v>
      </c>
      <c r="F16328" s="50">
        <f>IF(COUNTIF('リスト（不使用）'!$A$5:$A$6,単年カーブ!$A$1),"希望数量入力ください",'単年（2027年度）'!$E$12*単年カーブ!$R$3+'単年（2027年度）'!$E$12*(1-単年カーブ!$R$3)*単年カーブ!Q16328)</f>
        <v>0</v>
      </c>
      <c r="G16328" s="47">
        <f t="shared" si="1789"/>
        <v>0</v>
      </c>
      <c r="M16328">
        <f t="shared" si="1790"/>
        <v>3</v>
      </c>
      <c r="N16328">
        <f>IF(OR(WEEKDAY(A16328)=1,WEEKDAY(A16328)=7,COUNTIF('2027祝日等（不使用）'!$A$1:$A$20,単年カーブ!A16328)=1),0,1)</f>
        <v>1</v>
      </c>
      <c r="O16328">
        <f t="shared" si="1786"/>
        <v>5</v>
      </c>
      <c r="P16328">
        <f t="shared" si="1791"/>
        <v>0</v>
      </c>
      <c r="Q16328">
        <f t="shared" si="1792"/>
        <v>0</v>
      </c>
    </row>
    <row r="16329" spans="1:17" ht="19.5" x14ac:dyDescent="0.4">
      <c r="A16329" s="33">
        <f t="shared" si="1787"/>
        <v>46818</v>
      </c>
      <c r="B16329" s="27" t="str">
        <f t="shared" si="1788"/>
        <v>(月)</v>
      </c>
      <c r="C16329" s="34">
        <v>0.104166666666667</v>
      </c>
      <c r="D16329" s="16" t="s">
        <v>18</v>
      </c>
      <c r="E16329" s="35">
        <v>0.125</v>
      </c>
      <c r="F16329" s="50">
        <f>IF(COUNTIF('リスト（不使用）'!$A$5:$A$6,単年カーブ!$A$1),"希望数量入力ください",'単年（2027年度）'!$E$12*単年カーブ!$R$3+'単年（2027年度）'!$E$12*(1-単年カーブ!$R$3)*単年カーブ!Q16329)</f>
        <v>0</v>
      </c>
      <c r="G16329" s="47">
        <f t="shared" si="1789"/>
        <v>0</v>
      </c>
      <c r="M16329">
        <f t="shared" si="1790"/>
        <v>3</v>
      </c>
      <c r="N16329">
        <f>IF(OR(WEEKDAY(A16329)=1,WEEKDAY(A16329)=7,COUNTIF('2027祝日等（不使用）'!$A$1:$A$20,単年カーブ!A16329)=1),0,1)</f>
        <v>1</v>
      </c>
      <c r="O16329">
        <f t="shared" si="1786"/>
        <v>6</v>
      </c>
      <c r="P16329">
        <f t="shared" si="1791"/>
        <v>0</v>
      </c>
      <c r="Q16329">
        <f t="shared" si="1792"/>
        <v>0</v>
      </c>
    </row>
    <row r="16330" spans="1:17" ht="19.5" x14ac:dyDescent="0.4">
      <c r="A16330" s="33">
        <f t="shared" si="1787"/>
        <v>46818</v>
      </c>
      <c r="B16330" s="27" t="str">
        <f t="shared" si="1788"/>
        <v>(月)</v>
      </c>
      <c r="C16330" s="34">
        <v>0.125</v>
      </c>
      <c r="D16330" s="16" t="s">
        <v>18</v>
      </c>
      <c r="E16330" s="35">
        <v>0.14583333333333301</v>
      </c>
      <c r="F16330" s="50">
        <f>IF(COUNTIF('リスト（不使用）'!$A$5:$A$6,単年カーブ!$A$1),"希望数量入力ください",'単年（2027年度）'!$E$12*単年カーブ!$R$3+'単年（2027年度）'!$E$12*(1-単年カーブ!$R$3)*単年カーブ!Q16330)</f>
        <v>0</v>
      </c>
      <c r="G16330" s="47">
        <f t="shared" si="1789"/>
        <v>0</v>
      </c>
      <c r="M16330">
        <f t="shared" si="1790"/>
        <v>3</v>
      </c>
      <c r="N16330">
        <f>IF(OR(WEEKDAY(A16330)=1,WEEKDAY(A16330)=7,COUNTIF('2027祝日等（不使用）'!$A$1:$A$20,単年カーブ!A16330)=1),0,1)</f>
        <v>1</v>
      </c>
      <c r="O16330">
        <f t="shared" si="1786"/>
        <v>7</v>
      </c>
      <c r="P16330">
        <f t="shared" si="1791"/>
        <v>0</v>
      </c>
      <c r="Q16330">
        <f t="shared" si="1792"/>
        <v>0</v>
      </c>
    </row>
    <row r="16331" spans="1:17" ht="19.5" x14ac:dyDescent="0.4">
      <c r="A16331" s="33">
        <f t="shared" si="1787"/>
        <v>46818</v>
      </c>
      <c r="B16331" s="27" t="str">
        <f t="shared" si="1788"/>
        <v>(月)</v>
      </c>
      <c r="C16331" s="34">
        <v>0.14583333333333301</v>
      </c>
      <c r="D16331" s="16" t="s">
        <v>18</v>
      </c>
      <c r="E16331" s="35">
        <v>0.16666666666666699</v>
      </c>
      <c r="F16331" s="50">
        <f>IF(COUNTIF('リスト（不使用）'!$A$5:$A$6,単年カーブ!$A$1),"希望数量入力ください",'単年（2027年度）'!$E$12*単年カーブ!$R$3+'単年（2027年度）'!$E$12*(1-単年カーブ!$R$3)*単年カーブ!Q16331)</f>
        <v>0</v>
      </c>
      <c r="G16331" s="47">
        <f t="shared" si="1789"/>
        <v>0</v>
      </c>
      <c r="M16331">
        <f t="shared" si="1790"/>
        <v>3</v>
      </c>
      <c r="N16331">
        <f>IF(OR(WEEKDAY(A16331)=1,WEEKDAY(A16331)=7,COUNTIF('2027祝日等（不使用）'!$A$1:$A$20,単年カーブ!A16331)=1),0,1)</f>
        <v>1</v>
      </c>
      <c r="O16331">
        <f t="shared" si="1786"/>
        <v>8</v>
      </c>
      <c r="P16331">
        <f t="shared" si="1791"/>
        <v>0</v>
      </c>
      <c r="Q16331">
        <f t="shared" si="1792"/>
        <v>0</v>
      </c>
    </row>
    <row r="16332" spans="1:17" ht="19.5" x14ac:dyDescent="0.4">
      <c r="A16332" s="33">
        <f t="shared" si="1787"/>
        <v>46818</v>
      </c>
      <c r="B16332" s="27" t="str">
        <f t="shared" si="1788"/>
        <v>(月)</v>
      </c>
      <c r="C16332" s="34">
        <v>0.16666666666666699</v>
      </c>
      <c r="D16332" s="16" t="s">
        <v>18</v>
      </c>
      <c r="E16332" s="35">
        <v>0.1875</v>
      </c>
      <c r="F16332" s="50">
        <f>IF(COUNTIF('リスト（不使用）'!$A$5:$A$6,単年カーブ!$A$1),"希望数量入力ください",'単年（2027年度）'!$E$12*単年カーブ!$R$3+'単年（2027年度）'!$E$12*(1-単年カーブ!$R$3)*単年カーブ!Q16332)</f>
        <v>0</v>
      </c>
      <c r="G16332" s="47">
        <f t="shared" si="1789"/>
        <v>0</v>
      </c>
      <c r="M16332">
        <f t="shared" si="1790"/>
        <v>3</v>
      </c>
      <c r="N16332">
        <f>IF(OR(WEEKDAY(A16332)=1,WEEKDAY(A16332)=7,COUNTIF('2027祝日等（不使用）'!$A$1:$A$20,単年カーブ!A16332)=1),0,1)</f>
        <v>1</v>
      </c>
      <c r="O16332">
        <f t="shared" si="1786"/>
        <v>9</v>
      </c>
      <c r="P16332">
        <f t="shared" si="1791"/>
        <v>0</v>
      </c>
      <c r="Q16332">
        <f t="shared" si="1792"/>
        <v>0</v>
      </c>
    </row>
    <row r="16333" spans="1:17" ht="19.5" x14ac:dyDescent="0.4">
      <c r="A16333" s="33">
        <f t="shared" si="1787"/>
        <v>46818</v>
      </c>
      <c r="B16333" s="27" t="str">
        <f t="shared" si="1788"/>
        <v>(月)</v>
      </c>
      <c r="C16333" s="34">
        <v>0.1875</v>
      </c>
      <c r="D16333" s="16" t="s">
        <v>18</v>
      </c>
      <c r="E16333" s="35">
        <v>0.20833333333333301</v>
      </c>
      <c r="F16333" s="50">
        <f>IF(COUNTIF('リスト（不使用）'!$A$5:$A$6,単年カーブ!$A$1),"希望数量入力ください",'単年（2027年度）'!$E$12*単年カーブ!$R$3+'単年（2027年度）'!$E$12*(1-単年カーブ!$R$3)*単年カーブ!Q16333)</f>
        <v>0</v>
      </c>
      <c r="G16333" s="47">
        <f t="shared" si="1789"/>
        <v>0</v>
      </c>
      <c r="M16333">
        <f t="shared" si="1790"/>
        <v>3</v>
      </c>
      <c r="N16333">
        <f>IF(OR(WEEKDAY(A16333)=1,WEEKDAY(A16333)=7,COUNTIF('2027祝日等（不使用）'!$A$1:$A$20,単年カーブ!A16333)=1),0,1)</f>
        <v>1</v>
      </c>
      <c r="O16333">
        <f t="shared" si="1786"/>
        <v>10</v>
      </c>
      <c r="P16333">
        <f t="shared" si="1791"/>
        <v>0</v>
      </c>
      <c r="Q16333">
        <f t="shared" si="1792"/>
        <v>0</v>
      </c>
    </row>
    <row r="16334" spans="1:17" ht="19.5" x14ac:dyDescent="0.4">
      <c r="A16334" s="33">
        <f t="shared" si="1787"/>
        <v>46818</v>
      </c>
      <c r="B16334" s="27" t="str">
        <f t="shared" si="1788"/>
        <v>(月)</v>
      </c>
      <c r="C16334" s="34">
        <v>0.20833333333333301</v>
      </c>
      <c r="D16334" s="16" t="s">
        <v>18</v>
      </c>
      <c r="E16334" s="35">
        <v>0.22916666666666699</v>
      </c>
      <c r="F16334" s="50">
        <f>IF(COUNTIF('リスト（不使用）'!$A$5:$A$6,単年カーブ!$A$1),"希望数量入力ください",'単年（2027年度）'!$E$12*単年カーブ!$R$3+'単年（2027年度）'!$E$12*(1-単年カーブ!$R$3)*単年カーブ!Q16334)</f>
        <v>0</v>
      </c>
      <c r="G16334" s="47">
        <f t="shared" si="1789"/>
        <v>0</v>
      </c>
      <c r="M16334">
        <f t="shared" si="1790"/>
        <v>3</v>
      </c>
      <c r="N16334">
        <f>IF(OR(WEEKDAY(A16334)=1,WEEKDAY(A16334)=7,COUNTIF('2027祝日等（不使用）'!$A$1:$A$20,単年カーブ!A16334)=1),0,1)</f>
        <v>1</v>
      </c>
      <c r="O16334">
        <f t="shared" si="1786"/>
        <v>11</v>
      </c>
      <c r="P16334">
        <f t="shared" si="1791"/>
        <v>0</v>
      </c>
      <c r="Q16334">
        <f t="shared" si="1792"/>
        <v>0</v>
      </c>
    </row>
    <row r="16335" spans="1:17" ht="19.5" x14ac:dyDescent="0.4">
      <c r="A16335" s="33">
        <f t="shared" si="1787"/>
        <v>46818</v>
      </c>
      <c r="B16335" s="27" t="str">
        <f t="shared" si="1788"/>
        <v>(月)</v>
      </c>
      <c r="C16335" s="34">
        <v>0.22916666666666699</v>
      </c>
      <c r="D16335" s="16" t="s">
        <v>18</v>
      </c>
      <c r="E16335" s="35">
        <v>0.25</v>
      </c>
      <c r="F16335" s="50">
        <f>IF(COUNTIF('リスト（不使用）'!$A$5:$A$6,単年カーブ!$A$1),"希望数量入力ください",'単年（2027年度）'!$E$12*単年カーブ!$R$3+'単年（2027年度）'!$E$12*(1-単年カーブ!$R$3)*単年カーブ!Q16335)</f>
        <v>0</v>
      </c>
      <c r="G16335" s="47">
        <f t="shared" si="1789"/>
        <v>0</v>
      </c>
      <c r="M16335">
        <f t="shared" si="1790"/>
        <v>3</v>
      </c>
      <c r="N16335">
        <f>IF(OR(WEEKDAY(A16335)=1,WEEKDAY(A16335)=7,COUNTIF('2027祝日等（不使用）'!$A$1:$A$20,単年カーブ!A16335)=1),0,1)</f>
        <v>1</v>
      </c>
      <c r="O16335">
        <f t="shared" si="1786"/>
        <v>12</v>
      </c>
      <c r="P16335">
        <f t="shared" si="1791"/>
        <v>0</v>
      </c>
      <c r="Q16335">
        <f t="shared" si="1792"/>
        <v>0</v>
      </c>
    </row>
    <row r="16336" spans="1:17" ht="19.5" x14ac:dyDescent="0.4">
      <c r="A16336" s="33">
        <f t="shared" si="1787"/>
        <v>46818</v>
      </c>
      <c r="B16336" s="27" t="str">
        <f t="shared" si="1788"/>
        <v>(月)</v>
      </c>
      <c r="C16336" s="34">
        <v>0.25</v>
      </c>
      <c r="D16336" s="16" t="s">
        <v>18</v>
      </c>
      <c r="E16336" s="35">
        <v>0.27083333333333298</v>
      </c>
      <c r="F16336" s="50">
        <f>IF(COUNTIF('リスト（不使用）'!$A$5:$A$6,単年カーブ!$A$1),"希望数量入力ください",'単年（2027年度）'!$E$12*単年カーブ!$R$3+'単年（2027年度）'!$E$12*(1-単年カーブ!$R$3)*単年カーブ!Q16336)</f>
        <v>0</v>
      </c>
      <c r="G16336" s="47">
        <f t="shared" si="1789"/>
        <v>0</v>
      </c>
      <c r="M16336">
        <f t="shared" si="1790"/>
        <v>3</v>
      </c>
      <c r="N16336">
        <f>IF(OR(WEEKDAY(A16336)=1,WEEKDAY(A16336)=7,COUNTIF('2027祝日等（不使用）'!$A$1:$A$20,単年カーブ!A16336)=1),0,1)</f>
        <v>1</v>
      </c>
      <c r="O16336">
        <f t="shared" si="1786"/>
        <v>13</v>
      </c>
      <c r="P16336">
        <f t="shared" si="1791"/>
        <v>0</v>
      </c>
      <c r="Q16336">
        <f t="shared" si="1792"/>
        <v>0</v>
      </c>
    </row>
    <row r="16337" spans="1:17" ht="19.5" x14ac:dyDescent="0.4">
      <c r="A16337" s="33">
        <f t="shared" si="1787"/>
        <v>46818</v>
      </c>
      <c r="B16337" s="27" t="str">
        <f t="shared" si="1788"/>
        <v>(月)</v>
      </c>
      <c r="C16337" s="34">
        <v>0.27083333333333298</v>
      </c>
      <c r="D16337" s="16" t="s">
        <v>18</v>
      </c>
      <c r="E16337" s="35">
        <v>0.29166666666666702</v>
      </c>
      <c r="F16337" s="50">
        <f>IF(COUNTIF('リスト（不使用）'!$A$5:$A$6,単年カーブ!$A$1),"希望数量入力ください",'単年（2027年度）'!$E$12*単年カーブ!$R$3+'単年（2027年度）'!$E$12*(1-単年カーブ!$R$3)*単年カーブ!Q16337)</f>
        <v>0</v>
      </c>
      <c r="G16337" s="47">
        <f t="shared" si="1789"/>
        <v>0</v>
      </c>
      <c r="M16337">
        <f t="shared" si="1790"/>
        <v>3</v>
      </c>
      <c r="N16337">
        <f>IF(OR(WEEKDAY(A16337)=1,WEEKDAY(A16337)=7,COUNTIF('2027祝日等（不使用）'!$A$1:$A$20,単年カーブ!A16337)=1),0,1)</f>
        <v>1</v>
      </c>
      <c r="O16337">
        <f t="shared" si="1786"/>
        <v>14</v>
      </c>
      <c r="P16337">
        <f t="shared" si="1791"/>
        <v>0</v>
      </c>
      <c r="Q16337">
        <f t="shared" si="1792"/>
        <v>0</v>
      </c>
    </row>
    <row r="16338" spans="1:17" ht="19.5" x14ac:dyDescent="0.4">
      <c r="A16338" s="33">
        <f t="shared" si="1787"/>
        <v>46818</v>
      </c>
      <c r="B16338" s="27" t="str">
        <f t="shared" si="1788"/>
        <v>(月)</v>
      </c>
      <c r="C16338" s="34">
        <v>0.29166666666666702</v>
      </c>
      <c r="D16338" s="16" t="s">
        <v>18</v>
      </c>
      <c r="E16338" s="35">
        <v>0.3125</v>
      </c>
      <c r="F16338" s="50">
        <f>IF(COUNTIF('リスト（不使用）'!$A$5:$A$6,単年カーブ!$A$1),"希望数量入力ください",'単年（2027年度）'!$E$12*単年カーブ!$R$3+'単年（2027年度）'!$E$12*(1-単年カーブ!$R$3)*単年カーブ!Q16338)</f>
        <v>0</v>
      </c>
      <c r="G16338" s="47">
        <f t="shared" si="1789"/>
        <v>0</v>
      </c>
      <c r="M16338">
        <f t="shared" si="1790"/>
        <v>3</v>
      </c>
      <c r="N16338">
        <f>IF(OR(WEEKDAY(A16338)=1,WEEKDAY(A16338)=7,COUNTIF('2027祝日等（不使用）'!$A$1:$A$20,単年カーブ!A16338)=1),0,1)</f>
        <v>1</v>
      </c>
      <c r="O16338">
        <f t="shared" si="1786"/>
        <v>15</v>
      </c>
      <c r="P16338">
        <f t="shared" si="1791"/>
        <v>0</v>
      </c>
      <c r="Q16338">
        <f t="shared" si="1792"/>
        <v>0</v>
      </c>
    </row>
    <row r="16339" spans="1:17" ht="19.5" x14ac:dyDescent="0.4">
      <c r="A16339" s="33">
        <f t="shared" si="1787"/>
        <v>46818</v>
      </c>
      <c r="B16339" s="27" t="str">
        <f t="shared" si="1788"/>
        <v>(月)</v>
      </c>
      <c r="C16339" s="34">
        <v>0.3125</v>
      </c>
      <c r="D16339" s="16" t="s">
        <v>18</v>
      </c>
      <c r="E16339" s="35">
        <v>0.33333333333333298</v>
      </c>
      <c r="F16339" s="50">
        <f>IF(COUNTIF('リスト（不使用）'!$A$5:$A$6,単年カーブ!$A$1),"希望数量入力ください",'単年（2027年度）'!$E$12*単年カーブ!$R$3+'単年（2027年度）'!$E$12*(1-単年カーブ!$R$3)*単年カーブ!Q16339)</f>
        <v>0</v>
      </c>
      <c r="G16339" s="47">
        <f t="shared" si="1789"/>
        <v>0</v>
      </c>
      <c r="M16339">
        <f t="shared" si="1790"/>
        <v>3</v>
      </c>
      <c r="N16339">
        <f>IF(OR(WEEKDAY(A16339)=1,WEEKDAY(A16339)=7,COUNTIF('2027祝日等（不使用）'!$A$1:$A$20,単年カーブ!A16339)=1),0,1)</f>
        <v>1</v>
      </c>
      <c r="O16339">
        <f t="shared" si="1786"/>
        <v>16</v>
      </c>
      <c r="P16339">
        <f t="shared" si="1791"/>
        <v>0</v>
      </c>
      <c r="Q16339">
        <f t="shared" si="1792"/>
        <v>0</v>
      </c>
    </row>
    <row r="16340" spans="1:17" ht="19.5" x14ac:dyDescent="0.4">
      <c r="A16340" s="33">
        <f t="shared" si="1787"/>
        <v>46818</v>
      </c>
      <c r="B16340" s="27" t="str">
        <f t="shared" si="1788"/>
        <v>(月)</v>
      </c>
      <c r="C16340" s="34">
        <v>0.33333333333333298</v>
      </c>
      <c r="D16340" s="16" t="s">
        <v>18</v>
      </c>
      <c r="E16340" s="35">
        <v>0.35416666666666702</v>
      </c>
      <c r="F16340" s="50">
        <f>IF(COUNTIF('リスト（不使用）'!$A$5:$A$6,単年カーブ!$A$1),"希望数量入力ください",'単年（2027年度）'!$E$12*単年カーブ!$R$3+'単年（2027年度）'!$E$12*(1-単年カーブ!$R$3)*単年カーブ!Q16340)</f>
        <v>0</v>
      </c>
      <c r="G16340" s="47">
        <f t="shared" si="1789"/>
        <v>0</v>
      </c>
      <c r="M16340">
        <f t="shared" si="1790"/>
        <v>3</v>
      </c>
      <c r="N16340">
        <f>IF(OR(WEEKDAY(A16340)=1,WEEKDAY(A16340)=7,COUNTIF('2027祝日等（不使用）'!$A$1:$A$20,単年カーブ!A16340)=1),0,1)</f>
        <v>1</v>
      </c>
      <c r="O16340">
        <f t="shared" si="1786"/>
        <v>17</v>
      </c>
      <c r="P16340">
        <f t="shared" si="1791"/>
        <v>1</v>
      </c>
      <c r="Q16340">
        <f t="shared" si="1792"/>
        <v>1</v>
      </c>
    </row>
    <row r="16341" spans="1:17" ht="19.5" x14ac:dyDescent="0.4">
      <c r="A16341" s="33">
        <f t="shared" si="1787"/>
        <v>46818</v>
      </c>
      <c r="B16341" s="27" t="str">
        <f t="shared" si="1788"/>
        <v>(月)</v>
      </c>
      <c r="C16341" s="34">
        <v>0.35416666666666702</v>
      </c>
      <c r="D16341" s="16" t="s">
        <v>18</v>
      </c>
      <c r="E16341" s="35">
        <v>0.375</v>
      </c>
      <c r="F16341" s="50">
        <f>IF(COUNTIF('リスト（不使用）'!$A$5:$A$6,単年カーブ!$A$1),"希望数量入力ください",'単年（2027年度）'!$E$12*単年カーブ!$R$3+'単年（2027年度）'!$E$12*(1-単年カーブ!$R$3)*単年カーブ!Q16341)</f>
        <v>0</v>
      </c>
      <c r="G16341" s="47">
        <f t="shared" si="1789"/>
        <v>0</v>
      </c>
      <c r="M16341">
        <f t="shared" si="1790"/>
        <v>3</v>
      </c>
      <c r="N16341">
        <f>IF(OR(WEEKDAY(A16341)=1,WEEKDAY(A16341)=7,COUNTIF('2027祝日等（不使用）'!$A$1:$A$20,単年カーブ!A16341)=1),0,1)</f>
        <v>1</v>
      </c>
      <c r="O16341">
        <f t="shared" si="1786"/>
        <v>18</v>
      </c>
      <c r="P16341">
        <f t="shared" si="1791"/>
        <v>1</v>
      </c>
      <c r="Q16341">
        <f t="shared" si="1792"/>
        <v>1</v>
      </c>
    </row>
    <row r="16342" spans="1:17" ht="19.5" x14ac:dyDescent="0.4">
      <c r="A16342" s="33">
        <f t="shared" si="1787"/>
        <v>46818</v>
      </c>
      <c r="B16342" s="27" t="str">
        <f t="shared" si="1788"/>
        <v>(月)</v>
      </c>
      <c r="C16342" s="34">
        <v>0.375</v>
      </c>
      <c r="D16342" s="16" t="s">
        <v>18</v>
      </c>
      <c r="E16342" s="35">
        <v>0.39583333333333298</v>
      </c>
      <c r="F16342" s="50">
        <f>IF(COUNTIF('リスト（不使用）'!$A$5:$A$6,単年カーブ!$A$1),"希望数量入力ください",'単年（2027年度）'!$E$12*単年カーブ!$R$3+'単年（2027年度）'!$E$12*(1-単年カーブ!$R$3)*単年カーブ!Q16342)</f>
        <v>0</v>
      </c>
      <c r="G16342" s="47">
        <f t="shared" si="1789"/>
        <v>0</v>
      </c>
      <c r="M16342">
        <f t="shared" si="1790"/>
        <v>3</v>
      </c>
      <c r="N16342">
        <f>IF(OR(WEEKDAY(A16342)=1,WEEKDAY(A16342)=7,COUNTIF('2027祝日等（不使用）'!$A$1:$A$20,単年カーブ!A16342)=1),0,1)</f>
        <v>1</v>
      </c>
      <c r="O16342">
        <f t="shared" si="1786"/>
        <v>19</v>
      </c>
      <c r="P16342">
        <f t="shared" si="1791"/>
        <v>1</v>
      </c>
      <c r="Q16342">
        <f t="shared" si="1792"/>
        <v>1</v>
      </c>
    </row>
    <row r="16343" spans="1:17" ht="19.5" x14ac:dyDescent="0.4">
      <c r="A16343" s="33">
        <f t="shared" si="1787"/>
        <v>46818</v>
      </c>
      <c r="B16343" s="27" t="str">
        <f t="shared" si="1788"/>
        <v>(月)</v>
      </c>
      <c r="C16343" s="34">
        <v>0.39583333333333298</v>
      </c>
      <c r="D16343" s="16" t="s">
        <v>18</v>
      </c>
      <c r="E16343" s="35">
        <v>0.41666666666666702</v>
      </c>
      <c r="F16343" s="50">
        <f>IF(COUNTIF('リスト（不使用）'!$A$5:$A$6,単年カーブ!$A$1),"希望数量入力ください",'単年（2027年度）'!$E$12*単年カーブ!$R$3+'単年（2027年度）'!$E$12*(1-単年カーブ!$R$3)*単年カーブ!Q16343)</f>
        <v>0</v>
      </c>
      <c r="G16343" s="47">
        <f t="shared" si="1789"/>
        <v>0</v>
      </c>
      <c r="M16343">
        <f t="shared" si="1790"/>
        <v>3</v>
      </c>
      <c r="N16343">
        <f>IF(OR(WEEKDAY(A16343)=1,WEEKDAY(A16343)=7,COUNTIF('2027祝日等（不使用）'!$A$1:$A$20,単年カーブ!A16343)=1),0,1)</f>
        <v>1</v>
      </c>
      <c r="O16343">
        <f t="shared" si="1786"/>
        <v>20</v>
      </c>
      <c r="P16343">
        <f t="shared" si="1791"/>
        <v>1</v>
      </c>
      <c r="Q16343">
        <f t="shared" si="1792"/>
        <v>1</v>
      </c>
    </row>
    <row r="16344" spans="1:17" ht="19.5" x14ac:dyDescent="0.4">
      <c r="A16344" s="33">
        <f t="shared" si="1787"/>
        <v>46818</v>
      </c>
      <c r="B16344" s="27" t="str">
        <f t="shared" si="1788"/>
        <v>(月)</v>
      </c>
      <c r="C16344" s="34">
        <v>0.41666666666666702</v>
      </c>
      <c r="D16344" s="16" t="s">
        <v>18</v>
      </c>
      <c r="E16344" s="35">
        <v>0.4375</v>
      </c>
      <c r="F16344" s="50">
        <f>IF(COUNTIF('リスト（不使用）'!$A$5:$A$6,単年カーブ!$A$1),"希望数量入力ください",'単年（2027年度）'!$E$12*単年カーブ!$R$3+'単年（2027年度）'!$E$12*(1-単年カーブ!$R$3)*単年カーブ!Q16344)</f>
        <v>0</v>
      </c>
      <c r="G16344" s="47">
        <f t="shared" si="1789"/>
        <v>0</v>
      </c>
      <c r="M16344">
        <f t="shared" si="1790"/>
        <v>3</v>
      </c>
      <c r="N16344">
        <f>IF(OR(WEEKDAY(A16344)=1,WEEKDAY(A16344)=7,COUNTIF('2027祝日等（不使用）'!$A$1:$A$20,単年カーブ!A16344)=1),0,1)</f>
        <v>1</v>
      </c>
      <c r="O16344">
        <f t="shared" si="1786"/>
        <v>21</v>
      </c>
      <c r="P16344">
        <f t="shared" si="1791"/>
        <v>1</v>
      </c>
      <c r="Q16344">
        <f t="shared" si="1792"/>
        <v>1</v>
      </c>
    </row>
    <row r="16345" spans="1:17" ht="19.5" x14ac:dyDescent="0.4">
      <c r="A16345" s="33">
        <f t="shared" si="1787"/>
        <v>46818</v>
      </c>
      <c r="B16345" s="27" t="str">
        <f t="shared" si="1788"/>
        <v>(月)</v>
      </c>
      <c r="C16345" s="34">
        <v>0.4375</v>
      </c>
      <c r="D16345" s="16" t="s">
        <v>18</v>
      </c>
      <c r="E16345" s="35">
        <v>0.45833333333333298</v>
      </c>
      <c r="F16345" s="50">
        <f>IF(COUNTIF('リスト（不使用）'!$A$5:$A$6,単年カーブ!$A$1),"希望数量入力ください",'単年（2027年度）'!$E$12*単年カーブ!$R$3+'単年（2027年度）'!$E$12*(1-単年カーブ!$R$3)*単年カーブ!Q16345)</f>
        <v>0</v>
      </c>
      <c r="G16345" s="47">
        <f t="shared" si="1789"/>
        <v>0</v>
      </c>
      <c r="M16345">
        <f t="shared" si="1790"/>
        <v>3</v>
      </c>
      <c r="N16345">
        <f>IF(OR(WEEKDAY(A16345)=1,WEEKDAY(A16345)=7,COUNTIF('2027祝日等（不使用）'!$A$1:$A$20,単年カーブ!A16345)=1),0,1)</f>
        <v>1</v>
      </c>
      <c r="O16345">
        <f t="shared" si="1786"/>
        <v>22</v>
      </c>
      <c r="P16345">
        <f t="shared" si="1791"/>
        <v>1</v>
      </c>
      <c r="Q16345">
        <f t="shared" si="1792"/>
        <v>1</v>
      </c>
    </row>
    <row r="16346" spans="1:17" ht="19.5" x14ac:dyDescent="0.4">
      <c r="A16346" s="33">
        <f t="shared" si="1787"/>
        <v>46818</v>
      </c>
      <c r="B16346" s="27" t="str">
        <f t="shared" si="1788"/>
        <v>(月)</v>
      </c>
      <c r="C16346" s="34">
        <v>0.45833333333333298</v>
      </c>
      <c r="D16346" s="16" t="s">
        <v>18</v>
      </c>
      <c r="E16346" s="35">
        <v>0.47916666666666702</v>
      </c>
      <c r="F16346" s="50">
        <f>IF(COUNTIF('リスト（不使用）'!$A$5:$A$6,単年カーブ!$A$1),"希望数量入力ください",'単年（2027年度）'!$E$12*単年カーブ!$R$3+'単年（2027年度）'!$E$12*(1-単年カーブ!$R$3)*単年カーブ!Q16346)</f>
        <v>0</v>
      </c>
      <c r="G16346" s="47">
        <f t="shared" si="1789"/>
        <v>0</v>
      </c>
      <c r="M16346">
        <f t="shared" si="1790"/>
        <v>3</v>
      </c>
      <c r="N16346">
        <f>IF(OR(WEEKDAY(A16346)=1,WEEKDAY(A16346)=7,COUNTIF('2027祝日等（不使用）'!$A$1:$A$20,単年カーブ!A16346)=1),0,1)</f>
        <v>1</v>
      </c>
      <c r="O16346">
        <f t="shared" si="1786"/>
        <v>23</v>
      </c>
      <c r="P16346">
        <f t="shared" si="1791"/>
        <v>1</v>
      </c>
      <c r="Q16346">
        <f t="shared" si="1792"/>
        <v>1</v>
      </c>
    </row>
    <row r="16347" spans="1:17" ht="19.5" x14ac:dyDescent="0.4">
      <c r="A16347" s="33">
        <f t="shared" si="1787"/>
        <v>46818</v>
      </c>
      <c r="B16347" s="27" t="str">
        <f t="shared" si="1788"/>
        <v>(月)</v>
      </c>
      <c r="C16347" s="34">
        <v>0.47916666666666702</v>
      </c>
      <c r="D16347" s="16" t="s">
        <v>18</v>
      </c>
      <c r="E16347" s="35">
        <v>0.5</v>
      </c>
      <c r="F16347" s="50">
        <f>IF(COUNTIF('リスト（不使用）'!$A$5:$A$6,単年カーブ!$A$1),"希望数量入力ください",'単年（2027年度）'!$E$12*単年カーブ!$R$3+'単年（2027年度）'!$E$12*(1-単年カーブ!$R$3)*単年カーブ!Q16347)</f>
        <v>0</v>
      </c>
      <c r="G16347" s="47">
        <f t="shared" si="1789"/>
        <v>0</v>
      </c>
      <c r="M16347">
        <f t="shared" si="1790"/>
        <v>3</v>
      </c>
      <c r="N16347">
        <f>IF(OR(WEEKDAY(A16347)=1,WEEKDAY(A16347)=7,COUNTIF('2027祝日等（不使用）'!$A$1:$A$20,単年カーブ!A16347)=1),0,1)</f>
        <v>1</v>
      </c>
      <c r="O16347">
        <f t="shared" si="1786"/>
        <v>24</v>
      </c>
      <c r="P16347">
        <f t="shared" si="1791"/>
        <v>1</v>
      </c>
      <c r="Q16347">
        <f t="shared" si="1792"/>
        <v>1</v>
      </c>
    </row>
    <row r="16348" spans="1:17" ht="19.5" x14ac:dyDescent="0.4">
      <c r="A16348" s="33">
        <f t="shared" si="1787"/>
        <v>46818</v>
      </c>
      <c r="B16348" s="27" t="str">
        <f t="shared" si="1788"/>
        <v>(月)</v>
      </c>
      <c r="C16348" s="34">
        <v>0.5</v>
      </c>
      <c r="D16348" s="16" t="s">
        <v>18</v>
      </c>
      <c r="E16348" s="35">
        <v>0.52083333333333304</v>
      </c>
      <c r="F16348" s="50">
        <f>IF(COUNTIF('リスト（不使用）'!$A$5:$A$6,単年カーブ!$A$1),"希望数量入力ください",'単年（2027年度）'!$E$12*単年カーブ!$R$3+'単年（2027年度）'!$E$12*(1-単年カーブ!$R$3)*単年カーブ!Q16348)</f>
        <v>0</v>
      </c>
      <c r="G16348" s="47">
        <f t="shared" si="1789"/>
        <v>0</v>
      </c>
      <c r="M16348">
        <f t="shared" si="1790"/>
        <v>3</v>
      </c>
      <c r="N16348">
        <f>IF(OR(WEEKDAY(A16348)=1,WEEKDAY(A16348)=7,COUNTIF('2027祝日等（不使用）'!$A$1:$A$20,単年カーブ!A16348)=1),0,1)</f>
        <v>1</v>
      </c>
      <c r="O16348">
        <f t="shared" si="1786"/>
        <v>25</v>
      </c>
      <c r="P16348">
        <f t="shared" si="1791"/>
        <v>1</v>
      </c>
      <c r="Q16348">
        <f t="shared" si="1792"/>
        <v>1</v>
      </c>
    </row>
    <row r="16349" spans="1:17" ht="19.5" x14ac:dyDescent="0.4">
      <c r="A16349" s="33">
        <f t="shared" si="1787"/>
        <v>46818</v>
      </c>
      <c r="B16349" s="27" t="str">
        <f t="shared" si="1788"/>
        <v>(月)</v>
      </c>
      <c r="C16349" s="34">
        <v>0.52083333333333304</v>
      </c>
      <c r="D16349" s="16" t="s">
        <v>18</v>
      </c>
      <c r="E16349" s="35">
        <v>0.54166666666666696</v>
      </c>
      <c r="F16349" s="50">
        <f>IF(COUNTIF('リスト（不使用）'!$A$5:$A$6,単年カーブ!$A$1),"希望数量入力ください",'単年（2027年度）'!$E$12*単年カーブ!$R$3+'単年（2027年度）'!$E$12*(1-単年カーブ!$R$3)*単年カーブ!Q16349)</f>
        <v>0</v>
      </c>
      <c r="G16349" s="47">
        <f t="shared" si="1789"/>
        <v>0</v>
      </c>
      <c r="M16349">
        <f t="shared" si="1790"/>
        <v>3</v>
      </c>
      <c r="N16349">
        <f>IF(OR(WEEKDAY(A16349)=1,WEEKDAY(A16349)=7,COUNTIF('2027祝日等（不使用）'!$A$1:$A$20,単年カーブ!A16349)=1),0,1)</f>
        <v>1</v>
      </c>
      <c r="O16349">
        <f t="shared" si="1786"/>
        <v>26</v>
      </c>
      <c r="P16349">
        <f t="shared" si="1791"/>
        <v>1</v>
      </c>
      <c r="Q16349">
        <f t="shared" si="1792"/>
        <v>1</v>
      </c>
    </row>
    <row r="16350" spans="1:17" ht="19.5" x14ac:dyDescent="0.4">
      <c r="A16350" s="33">
        <f t="shared" si="1787"/>
        <v>46818</v>
      </c>
      <c r="B16350" s="27" t="str">
        <f t="shared" si="1788"/>
        <v>(月)</v>
      </c>
      <c r="C16350" s="34">
        <v>0.54166666666666696</v>
      </c>
      <c r="D16350" s="16" t="s">
        <v>18</v>
      </c>
      <c r="E16350" s="35">
        <v>0.5625</v>
      </c>
      <c r="F16350" s="50">
        <f>IF(COUNTIF('リスト（不使用）'!$A$5:$A$6,単年カーブ!$A$1),"希望数量入力ください",'単年（2027年度）'!$E$12*単年カーブ!$R$3+'単年（2027年度）'!$E$12*(1-単年カーブ!$R$3)*単年カーブ!Q16350)</f>
        <v>0</v>
      </c>
      <c r="G16350" s="47">
        <f t="shared" si="1789"/>
        <v>0</v>
      </c>
      <c r="M16350">
        <f t="shared" si="1790"/>
        <v>3</v>
      </c>
      <c r="N16350">
        <f>IF(OR(WEEKDAY(A16350)=1,WEEKDAY(A16350)=7,COUNTIF('2027祝日等（不使用）'!$A$1:$A$20,単年カーブ!A16350)=1),0,1)</f>
        <v>1</v>
      </c>
      <c r="O16350">
        <f t="shared" si="1786"/>
        <v>27</v>
      </c>
      <c r="P16350">
        <f t="shared" si="1791"/>
        <v>1</v>
      </c>
      <c r="Q16350">
        <f t="shared" si="1792"/>
        <v>1</v>
      </c>
    </row>
    <row r="16351" spans="1:17" ht="19.5" x14ac:dyDescent="0.4">
      <c r="A16351" s="33">
        <f t="shared" si="1787"/>
        <v>46818</v>
      </c>
      <c r="B16351" s="27" t="str">
        <f t="shared" si="1788"/>
        <v>(月)</v>
      </c>
      <c r="C16351" s="34">
        <v>0.5625</v>
      </c>
      <c r="D16351" s="16" t="s">
        <v>18</v>
      </c>
      <c r="E16351" s="35">
        <v>0.58333333333333304</v>
      </c>
      <c r="F16351" s="50">
        <f>IF(COUNTIF('リスト（不使用）'!$A$5:$A$6,単年カーブ!$A$1),"希望数量入力ください",'単年（2027年度）'!$E$12*単年カーブ!$R$3+'単年（2027年度）'!$E$12*(1-単年カーブ!$R$3)*単年カーブ!Q16351)</f>
        <v>0</v>
      </c>
      <c r="G16351" s="47">
        <f t="shared" si="1789"/>
        <v>0</v>
      </c>
      <c r="M16351">
        <f t="shared" si="1790"/>
        <v>3</v>
      </c>
      <c r="N16351">
        <f>IF(OR(WEEKDAY(A16351)=1,WEEKDAY(A16351)=7,COUNTIF('2027祝日等（不使用）'!$A$1:$A$20,単年カーブ!A16351)=1),0,1)</f>
        <v>1</v>
      </c>
      <c r="O16351">
        <f t="shared" si="1786"/>
        <v>28</v>
      </c>
      <c r="P16351">
        <f t="shared" si="1791"/>
        <v>1</v>
      </c>
      <c r="Q16351">
        <f t="shared" si="1792"/>
        <v>1</v>
      </c>
    </row>
    <row r="16352" spans="1:17" ht="19.5" x14ac:dyDescent="0.4">
      <c r="A16352" s="33">
        <f t="shared" si="1787"/>
        <v>46818</v>
      </c>
      <c r="B16352" s="27" t="str">
        <f t="shared" si="1788"/>
        <v>(月)</v>
      </c>
      <c r="C16352" s="34">
        <v>0.58333333333333304</v>
      </c>
      <c r="D16352" s="16" t="s">
        <v>18</v>
      </c>
      <c r="E16352" s="35">
        <v>0.60416666666666696</v>
      </c>
      <c r="F16352" s="50">
        <f>IF(COUNTIF('リスト（不使用）'!$A$5:$A$6,単年カーブ!$A$1),"希望数量入力ください",'単年（2027年度）'!$E$12*単年カーブ!$R$3+'単年（2027年度）'!$E$12*(1-単年カーブ!$R$3)*単年カーブ!Q16352)</f>
        <v>0</v>
      </c>
      <c r="G16352" s="47">
        <f t="shared" si="1789"/>
        <v>0</v>
      </c>
      <c r="M16352">
        <f t="shared" si="1790"/>
        <v>3</v>
      </c>
      <c r="N16352">
        <f>IF(OR(WEEKDAY(A16352)=1,WEEKDAY(A16352)=7,COUNTIF('2027祝日等（不使用）'!$A$1:$A$20,単年カーブ!A16352)=1),0,1)</f>
        <v>1</v>
      </c>
      <c r="O16352">
        <f t="shared" si="1786"/>
        <v>29</v>
      </c>
      <c r="P16352">
        <f t="shared" si="1791"/>
        <v>1</v>
      </c>
      <c r="Q16352">
        <f t="shared" si="1792"/>
        <v>1</v>
      </c>
    </row>
    <row r="16353" spans="1:17" ht="19.5" x14ac:dyDescent="0.4">
      <c r="A16353" s="33">
        <f t="shared" si="1787"/>
        <v>46818</v>
      </c>
      <c r="B16353" s="27" t="str">
        <f t="shared" si="1788"/>
        <v>(月)</v>
      </c>
      <c r="C16353" s="34">
        <v>0.60416666666666696</v>
      </c>
      <c r="D16353" s="16" t="s">
        <v>18</v>
      </c>
      <c r="E16353" s="35">
        <v>0.625</v>
      </c>
      <c r="F16353" s="50">
        <f>IF(COUNTIF('リスト（不使用）'!$A$5:$A$6,単年カーブ!$A$1),"希望数量入力ください",'単年（2027年度）'!$E$12*単年カーブ!$R$3+'単年（2027年度）'!$E$12*(1-単年カーブ!$R$3)*単年カーブ!Q16353)</f>
        <v>0</v>
      </c>
      <c r="G16353" s="47">
        <f t="shared" si="1789"/>
        <v>0</v>
      </c>
      <c r="M16353">
        <f t="shared" si="1790"/>
        <v>3</v>
      </c>
      <c r="N16353">
        <f>IF(OR(WEEKDAY(A16353)=1,WEEKDAY(A16353)=7,COUNTIF('2027祝日等（不使用）'!$A$1:$A$20,単年カーブ!A16353)=1),0,1)</f>
        <v>1</v>
      </c>
      <c r="O16353">
        <f t="shared" si="1786"/>
        <v>30</v>
      </c>
      <c r="P16353">
        <f t="shared" si="1791"/>
        <v>1</v>
      </c>
      <c r="Q16353">
        <f t="shared" si="1792"/>
        <v>1</v>
      </c>
    </row>
    <row r="16354" spans="1:17" ht="19.5" x14ac:dyDescent="0.4">
      <c r="A16354" s="33">
        <f t="shared" si="1787"/>
        <v>46818</v>
      </c>
      <c r="B16354" s="27" t="str">
        <f t="shared" si="1788"/>
        <v>(月)</v>
      </c>
      <c r="C16354" s="34">
        <v>0.625</v>
      </c>
      <c r="D16354" s="16" t="s">
        <v>18</v>
      </c>
      <c r="E16354" s="35">
        <v>0.64583333333333304</v>
      </c>
      <c r="F16354" s="50">
        <f>IF(COUNTIF('リスト（不使用）'!$A$5:$A$6,単年カーブ!$A$1),"希望数量入力ください",'単年（2027年度）'!$E$12*単年カーブ!$R$3+'単年（2027年度）'!$E$12*(1-単年カーブ!$R$3)*単年カーブ!Q16354)</f>
        <v>0</v>
      </c>
      <c r="G16354" s="47">
        <f t="shared" si="1789"/>
        <v>0</v>
      </c>
      <c r="M16354">
        <f t="shared" si="1790"/>
        <v>3</v>
      </c>
      <c r="N16354">
        <f>IF(OR(WEEKDAY(A16354)=1,WEEKDAY(A16354)=7,COUNTIF('2027祝日等（不使用）'!$A$1:$A$20,単年カーブ!A16354)=1),0,1)</f>
        <v>1</v>
      </c>
      <c r="O16354">
        <f t="shared" si="1786"/>
        <v>31</v>
      </c>
      <c r="P16354">
        <f t="shared" si="1791"/>
        <v>1</v>
      </c>
      <c r="Q16354">
        <f t="shared" si="1792"/>
        <v>1</v>
      </c>
    </row>
    <row r="16355" spans="1:17" ht="19.5" x14ac:dyDescent="0.4">
      <c r="A16355" s="33">
        <f t="shared" si="1787"/>
        <v>46818</v>
      </c>
      <c r="B16355" s="27" t="str">
        <f t="shared" si="1788"/>
        <v>(月)</v>
      </c>
      <c r="C16355" s="34">
        <v>0.64583333333333304</v>
      </c>
      <c r="D16355" s="16" t="s">
        <v>18</v>
      </c>
      <c r="E16355" s="35">
        <v>0.66666666666666696</v>
      </c>
      <c r="F16355" s="50">
        <f>IF(COUNTIF('リスト（不使用）'!$A$5:$A$6,単年カーブ!$A$1),"希望数量入力ください",'単年（2027年度）'!$E$12*単年カーブ!$R$3+'単年（2027年度）'!$E$12*(1-単年カーブ!$R$3)*単年カーブ!Q16355)</f>
        <v>0</v>
      </c>
      <c r="G16355" s="47">
        <f t="shared" si="1789"/>
        <v>0</v>
      </c>
      <c r="M16355">
        <f t="shared" si="1790"/>
        <v>3</v>
      </c>
      <c r="N16355">
        <f>IF(OR(WEEKDAY(A16355)=1,WEEKDAY(A16355)=7,COUNTIF('2027祝日等（不使用）'!$A$1:$A$20,単年カーブ!A16355)=1),0,1)</f>
        <v>1</v>
      </c>
      <c r="O16355">
        <f t="shared" si="1786"/>
        <v>32</v>
      </c>
      <c r="P16355">
        <f t="shared" si="1791"/>
        <v>1</v>
      </c>
      <c r="Q16355">
        <f t="shared" si="1792"/>
        <v>1</v>
      </c>
    </row>
    <row r="16356" spans="1:17" ht="19.5" x14ac:dyDescent="0.4">
      <c r="A16356" s="33">
        <f t="shared" si="1787"/>
        <v>46818</v>
      </c>
      <c r="B16356" s="27" t="str">
        <f t="shared" si="1788"/>
        <v>(月)</v>
      </c>
      <c r="C16356" s="34">
        <v>0.66666666666666696</v>
      </c>
      <c r="D16356" s="16" t="s">
        <v>18</v>
      </c>
      <c r="E16356" s="35">
        <v>0.6875</v>
      </c>
      <c r="F16356" s="50">
        <f>IF(COUNTIF('リスト（不使用）'!$A$5:$A$6,単年カーブ!$A$1),"希望数量入力ください",'単年（2027年度）'!$E$12*単年カーブ!$R$3+'単年（2027年度）'!$E$12*(1-単年カーブ!$R$3)*単年カーブ!Q16356)</f>
        <v>0</v>
      </c>
      <c r="G16356" s="47">
        <f t="shared" si="1789"/>
        <v>0</v>
      </c>
      <c r="M16356">
        <f t="shared" si="1790"/>
        <v>3</v>
      </c>
      <c r="N16356">
        <f>IF(OR(WEEKDAY(A16356)=1,WEEKDAY(A16356)=7,COUNTIF('2027祝日等（不使用）'!$A$1:$A$20,単年カーブ!A16356)=1),0,1)</f>
        <v>1</v>
      </c>
      <c r="O16356">
        <f t="shared" si="1786"/>
        <v>33</v>
      </c>
      <c r="P16356">
        <f t="shared" si="1791"/>
        <v>1</v>
      </c>
      <c r="Q16356">
        <f t="shared" si="1792"/>
        <v>1</v>
      </c>
    </row>
    <row r="16357" spans="1:17" ht="19.5" x14ac:dyDescent="0.4">
      <c r="A16357" s="33">
        <f t="shared" si="1787"/>
        <v>46818</v>
      </c>
      <c r="B16357" s="27" t="str">
        <f t="shared" si="1788"/>
        <v>(月)</v>
      </c>
      <c r="C16357" s="34">
        <v>0.6875</v>
      </c>
      <c r="D16357" s="16" t="s">
        <v>18</v>
      </c>
      <c r="E16357" s="35">
        <v>0.70833333333333304</v>
      </c>
      <c r="F16357" s="50">
        <f>IF(COUNTIF('リスト（不使用）'!$A$5:$A$6,単年カーブ!$A$1),"希望数量入力ください",'単年（2027年度）'!$E$12*単年カーブ!$R$3+'単年（2027年度）'!$E$12*(1-単年カーブ!$R$3)*単年カーブ!Q16357)</f>
        <v>0</v>
      </c>
      <c r="G16357" s="47">
        <f t="shared" si="1789"/>
        <v>0</v>
      </c>
      <c r="M16357">
        <f t="shared" si="1790"/>
        <v>3</v>
      </c>
      <c r="N16357">
        <f>IF(OR(WEEKDAY(A16357)=1,WEEKDAY(A16357)=7,COUNTIF('2027祝日等（不使用）'!$A$1:$A$20,単年カーブ!A16357)=1),0,1)</f>
        <v>1</v>
      </c>
      <c r="O16357">
        <f t="shared" si="1786"/>
        <v>34</v>
      </c>
      <c r="P16357">
        <f t="shared" si="1791"/>
        <v>1</v>
      </c>
      <c r="Q16357">
        <f t="shared" si="1792"/>
        <v>1</v>
      </c>
    </row>
    <row r="16358" spans="1:17" ht="19.5" x14ac:dyDescent="0.4">
      <c r="A16358" s="33">
        <f t="shared" si="1787"/>
        <v>46818</v>
      </c>
      <c r="B16358" s="27" t="str">
        <f t="shared" si="1788"/>
        <v>(月)</v>
      </c>
      <c r="C16358" s="34">
        <v>0.70833333333333304</v>
      </c>
      <c r="D16358" s="16" t="s">
        <v>18</v>
      </c>
      <c r="E16358" s="35">
        <v>0.72916666666666696</v>
      </c>
      <c r="F16358" s="50">
        <f>IF(COUNTIF('リスト（不使用）'!$A$5:$A$6,単年カーブ!$A$1),"希望数量入力ください",'単年（2027年度）'!$E$12*単年カーブ!$R$3+'単年（2027年度）'!$E$12*(1-単年カーブ!$R$3)*単年カーブ!Q16358)</f>
        <v>0</v>
      </c>
      <c r="G16358" s="47">
        <f t="shared" si="1789"/>
        <v>0</v>
      </c>
      <c r="M16358">
        <f t="shared" si="1790"/>
        <v>3</v>
      </c>
      <c r="N16358">
        <f>IF(OR(WEEKDAY(A16358)=1,WEEKDAY(A16358)=7,COUNTIF('2027祝日等（不使用）'!$A$1:$A$20,単年カーブ!A16358)=1),0,1)</f>
        <v>1</v>
      </c>
      <c r="O16358">
        <f t="shared" si="1786"/>
        <v>35</v>
      </c>
      <c r="P16358">
        <f t="shared" si="1791"/>
        <v>1</v>
      </c>
      <c r="Q16358">
        <f t="shared" si="1792"/>
        <v>1</v>
      </c>
    </row>
    <row r="16359" spans="1:17" ht="19.5" x14ac:dyDescent="0.4">
      <c r="A16359" s="33">
        <f t="shared" si="1787"/>
        <v>46818</v>
      </c>
      <c r="B16359" s="27" t="str">
        <f t="shared" si="1788"/>
        <v>(月)</v>
      </c>
      <c r="C16359" s="34">
        <v>0.72916666666666696</v>
      </c>
      <c r="D16359" s="16" t="s">
        <v>18</v>
      </c>
      <c r="E16359" s="35">
        <v>0.75</v>
      </c>
      <c r="F16359" s="50">
        <f>IF(COUNTIF('リスト（不使用）'!$A$5:$A$6,単年カーブ!$A$1),"希望数量入力ください",'単年（2027年度）'!$E$12*単年カーブ!$R$3+'単年（2027年度）'!$E$12*(1-単年カーブ!$R$3)*単年カーブ!Q16359)</f>
        <v>0</v>
      </c>
      <c r="G16359" s="47">
        <f t="shared" si="1789"/>
        <v>0</v>
      </c>
      <c r="M16359">
        <f t="shared" si="1790"/>
        <v>3</v>
      </c>
      <c r="N16359">
        <f>IF(OR(WEEKDAY(A16359)=1,WEEKDAY(A16359)=7,COUNTIF('2027祝日等（不使用）'!$A$1:$A$20,単年カーブ!A16359)=1),0,1)</f>
        <v>1</v>
      </c>
      <c r="O16359">
        <f t="shared" si="1786"/>
        <v>36</v>
      </c>
      <c r="P16359">
        <f t="shared" si="1791"/>
        <v>1</v>
      </c>
      <c r="Q16359">
        <f t="shared" si="1792"/>
        <v>1</v>
      </c>
    </row>
    <row r="16360" spans="1:17" ht="19.5" x14ac:dyDescent="0.4">
      <c r="A16360" s="33">
        <f t="shared" si="1787"/>
        <v>46818</v>
      </c>
      <c r="B16360" s="27" t="str">
        <f t="shared" si="1788"/>
        <v>(月)</v>
      </c>
      <c r="C16360" s="34">
        <v>0.75</v>
      </c>
      <c r="D16360" s="16" t="s">
        <v>18</v>
      </c>
      <c r="E16360" s="35">
        <v>0.77083333333333304</v>
      </c>
      <c r="F16360" s="50">
        <f>IF(COUNTIF('リスト（不使用）'!$A$5:$A$6,単年カーブ!$A$1),"希望数量入力ください",'単年（2027年度）'!$E$12*単年カーブ!$R$3+'単年（2027年度）'!$E$12*(1-単年カーブ!$R$3)*単年カーブ!Q16360)</f>
        <v>0</v>
      </c>
      <c r="G16360" s="47">
        <f t="shared" si="1789"/>
        <v>0</v>
      </c>
      <c r="M16360">
        <f t="shared" si="1790"/>
        <v>3</v>
      </c>
      <c r="N16360">
        <f>IF(OR(WEEKDAY(A16360)=1,WEEKDAY(A16360)=7,COUNTIF('2027祝日等（不使用）'!$A$1:$A$20,単年カーブ!A16360)=1),0,1)</f>
        <v>1</v>
      </c>
      <c r="O16360">
        <f t="shared" si="1786"/>
        <v>37</v>
      </c>
      <c r="P16360">
        <f t="shared" si="1791"/>
        <v>1</v>
      </c>
      <c r="Q16360">
        <f t="shared" si="1792"/>
        <v>1</v>
      </c>
    </row>
    <row r="16361" spans="1:17" ht="19.5" x14ac:dyDescent="0.4">
      <c r="A16361" s="33">
        <f t="shared" si="1787"/>
        <v>46818</v>
      </c>
      <c r="B16361" s="27" t="str">
        <f t="shared" si="1788"/>
        <v>(月)</v>
      </c>
      <c r="C16361" s="34">
        <v>0.77083333333333304</v>
      </c>
      <c r="D16361" s="16" t="s">
        <v>18</v>
      </c>
      <c r="E16361" s="35">
        <v>0.79166666666666696</v>
      </c>
      <c r="F16361" s="50">
        <f>IF(COUNTIF('リスト（不使用）'!$A$5:$A$6,単年カーブ!$A$1),"希望数量入力ください",'単年（2027年度）'!$E$12*単年カーブ!$R$3+'単年（2027年度）'!$E$12*(1-単年カーブ!$R$3)*単年カーブ!Q16361)</f>
        <v>0</v>
      </c>
      <c r="G16361" s="47">
        <f t="shared" si="1789"/>
        <v>0</v>
      </c>
      <c r="M16361">
        <f t="shared" si="1790"/>
        <v>3</v>
      </c>
      <c r="N16361">
        <f>IF(OR(WEEKDAY(A16361)=1,WEEKDAY(A16361)=7,COUNTIF('2027祝日等（不使用）'!$A$1:$A$20,単年カーブ!A16361)=1),0,1)</f>
        <v>1</v>
      </c>
      <c r="O16361">
        <f t="shared" si="1786"/>
        <v>38</v>
      </c>
      <c r="P16361">
        <f t="shared" si="1791"/>
        <v>1</v>
      </c>
      <c r="Q16361">
        <f t="shared" si="1792"/>
        <v>1</v>
      </c>
    </row>
    <row r="16362" spans="1:17" ht="19.5" x14ac:dyDescent="0.4">
      <c r="A16362" s="33">
        <f t="shared" si="1787"/>
        <v>46818</v>
      </c>
      <c r="B16362" s="27" t="str">
        <f t="shared" si="1788"/>
        <v>(月)</v>
      </c>
      <c r="C16362" s="34">
        <v>0.79166666666666696</v>
      </c>
      <c r="D16362" s="16" t="s">
        <v>18</v>
      </c>
      <c r="E16362" s="35">
        <v>0.8125</v>
      </c>
      <c r="F16362" s="50">
        <f>IF(COUNTIF('リスト（不使用）'!$A$5:$A$6,単年カーブ!$A$1),"希望数量入力ください",'単年（2027年度）'!$E$12*単年カーブ!$R$3+'単年（2027年度）'!$E$12*(1-単年カーブ!$R$3)*単年カーブ!Q16362)</f>
        <v>0</v>
      </c>
      <c r="G16362" s="47">
        <f t="shared" si="1789"/>
        <v>0</v>
      </c>
      <c r="M16362">
        <f t="shared" si="1790"/>
        <v>3</v>
      </c>
      <c r="N16362">
        <f>IF(OR(WEEKDAY(A16362)=1,WEEKDAY(A16362)=7,COUNTIF('2027祝日等（不使用）'!$A$1:$A$20,単年カーブ!A16362)=1),0,1)</f>
        <v>1</v>
      </c>
      <c r="O16362">
        <f t="shared" si="1786"/>
        <v>39</v>
      </c>
      <c r="P16362">
        <f t="shared" si="1791"/>
        <v>1</v>
      </c>
      <c r="Q16362">
        <f t="shared" si="1792"/>
        <v>1</v>
      </c>
    </row>
    <row r="16363" spans="1:17" ht="19.5" x14ac:dyDescent="0.4">
      <c r="A16363" s="33">
        <f t="shared" si="1787"/>
        <v>46818</v>
      </c>
      <c r="B16363" s="27" t="str">
        <f t="shared" si="1788"/>
        <v>(月)</v>
      </c>
      <c r="C16363" s="34">
        <v>0.8125</v>
      </c>
      <c r="D16363" s="16" t="s">
        <v>18</v>
      </c>
      <c r="E16363" s="35">
        <v>0.83333333333333304</v>
      </c>
      <c r="F16363" s="50">
        <f>IF(COUNTIF('リスト（不使用）'!$A$5:$A$6,単年カーブ!$A$1),"希望数量入力ください",'単年（2027年度）'!$E$12*単年カーブ!$R$3+'単年（2027年度）'!$E$12*(1-単年カーブ!$R$3)*単年カーブ!Q16363)</f>
        <v>0</v>
      </c>
      <c r="G16363" s="47">
        <f t="shared" si="1789"/>
        <v>0</v>
      </c>
      <c r="M16363">
        <f t="shared" si="1790"/>
        <v>3</v>
      </c>
      <c r="N16363">
        <f>IF(OR(WEEKDAY(A16363)=1,WEEKDAY(A16363)=7,COUNTIF('2027祝日等（不使用）'!$A$1:$A$20,単年カーブ!A16363)=1),0,1)</f>
        <v>1</v>
      </c>
      <c r="O16363">
        <f t="shared" si="1786"/>
        <v>40</v>
      </c>
      <c r="P16363">
        <f t="shared" si="1791"/>
        <v>1</v>
      </c>
      <c r="Q16363">
        <f t="shared" si="1792"/>
        <v>1</v>
      </c>
    </row>
    <row r="16364" spans="1:17" ht="19.5" x14ac:dyDescent="0.4">
      <c r="A16364" s="33">
        <f t="shared" si="1787"/>
        <v>46818</v>
      </c>
      <c r="B16364" s="27" t="str">
        <f t="shared" si="1788"/>
        <v>(月)</v>
      </c>
      <c r="C16364" s="34">
        <v>0.83333333333333304</v>
      </c>
      <c r="D16364" s="16" t="s">
        <v>18</v>
      </c>
      <c r="E16364" s="35">
        <v>0.85416666666666696</v>
      </c>
      <c r="F16364" s="50">
        <f>IF(COUNTIF('リスト（不使用）'!$A$5:$A$6,単年カーブ!$A$1),"希望数量入力ください",'単年（2027年度）'!$E$12*単年カーブ!$R$3+'単年（2027年度）'!$E$12*(1-単年カーブ!$R$3)*単年カーブ!Q16364)</f>
        <v>0</v>
      </c>
      <c r="G16364" s="47">
        <f t="shared" si="1789"/>
        <v>0</v>
      </c>
      <c r="M16364">
        <f t="shared" si="1790"/>
        <v>3</v>
      </c>
      <c r="N16364">
        <f>IF(OR(WEEKDAY(A16364)=1,WEEKDAY(A16364)=7,COUNTIF('2027祝日等（不使用）'!$A$1:$A$20,単年カーブ!A16364)=1),0,1)</f>
        <v>1</v>
      </c>
      <c r="O16364">
        <f t="shared" si="1786"/>
        <v>41</v>
      </c>
      <c r="P16364">
        <f t="shared" si="1791"/>
        <v>0</v>
      </c>
      <c r="Q16364">
        <f t="shared" si="1792"/>
        <v>0</v>
      </c>
    </row>
    <row r="16365" spans="1:17" ht="19.5" x14ac:dyDescent="0.4">
      <c r="A16365" s="33">
        <f t="shared" si="1787"/>
        <v>46818</v>
      </c>
      <c r="B16365" s="27" t="str">
        <f t="shared" si="1788"/>
        <v>(月)</v>
      </c>
      <c r="C16365" s="34">
        <v>0.85416666666666696</v>
      </c>
      <c r="D16365" s="16" t="s">
        <v>18</v>
      </c>
      <c r="E16365" s="35">
        <v>0.875</v>
      </c>
      <c r="F16365" s="50">
        <f>IF(COUNTIF('リスト（不使用）'!$A$5:$A$6,単年カーブ!$A$1),"希望数量入力ください",'単年（2027年度）'!$E$12*単年カーブ!$R$3+'単年（2027年度）'!$E$12*(1-単年カーブ!$R$3)*単年カーブ!Q16365)</f>
        <v>0</v>
      </c>
      <c r="G16365" s="47">
        <f t="shared" si="1789"/>
        <v>0</v>
      </c>
      <c r="M16365">
        <f t="shared" si="1790"/>
        <v>3</v>
      </c>
      <c r="N16365">
        <f>IF(OR(WEEKDAY(A16365)=1,WEEKDAY(A16365)=7,COUNTIF('2027祝日等（不使用）'!$A$1:$A$20,単年カーブ!A16365)=1),0,1)</f>
        <v>1</v>
      </c>
      <c r="O16365">
        <f t="shared" si="1786"/>
        <v>42</v>
      </c>
      <c r="P16365">
        <f t="shared" si="1791"/>
        <v>0</v>
      </c>
      <c r="Q16365">
        <f t="shared" si="1792"/>
        <v>0</v>
      </c>
    </row>
    <row r="16366" spans="1:17" ht="19.5" x14ac:dyDescent="0.4">
      <c r="A16366" s="33">
        <f t="shared" si="1787"/>
        <v>46818</v>
      </c>
      <c r="B16366" s="27" t="str">
        <f t="shared" si="1788"/>
        <v>(月)</v>
      </c>
      <c r="C16366" s="34">
        <v>0.875</v>
      </c>
      <c r="D16366" s="16" t="s">
        <v>18</v>
      </c>
      <c r="E16366" s="35">
        <v>0.89583333333333304</v>
      </c>
      <c r="F16366" s="50">
        <f>IF(COUNTIF('リスト（不使用）'!$A$5:$A$6,単年カーブ!$A$1),"希望数量入力ください",'単年（2027年度）'!$E$12*単年カーブ!$R$3+'単年（2027年度）'!$E$12*(1-単年カーブ!$R$3)*単年カーブ!Q16366)</f>
        <v>0</v>
      </c>
      <c r="G16366" s="47">
        <f t="shared" si="1789"/>
        <v>0</v>
      </c>
      <c r="M16366">
        <f t="shared" si="1790"/>
        <v>3</v>
      </c>
      <c r="N16366">
        <f>IF(OR(WEEKDAY(A16366)=1,WEEKDAY(A16366)=7,COUNTIF('2027祝日等（不使用）'!$A$1:$A$20,単年カーブ!A16366)=1),0,1)</f>
        <v>1</v>
      </c>
      <c r="O16366">
        <f t="shared" si="1786"/>
        <v>43</v>
      </c>
      <c r="P16366">
        <f t="shared" si="1791"/>
        <v>0</v>
      </c>
      <c r="Q16366">
        <f t="shared" si="1792"/>
        <v>0</v>
      </c>
    </row>
    <row r="16367" spans="1:17" ht="19.5" x14ac:dyDescent="0.4">
      <c r="A16367" s="33">
        <f t="shared" si="1787"/>
        <v>46818</v>
      </c>
      <c r="B16367" s="27" t="str">
        <f t="shared" si="1788"/>
        <v>(月)</v>
      </c>
      <c r="C16367" s="34">
        <v>0.89583333333333304</v>
      </c>
      <c r="D16367" s="16" t="s">
        <v>18</v>
      </c>
      <c r="E16367" s="35">
        <v>0.91666666666666696</v>
      </c>
      <c r="F16367" s="50">
        <f>IF(COUNTIF('リスト（不使用）'!$A$5:$A$6,単年カーブ!$A$1),"希望数量入力ください",'単年（2027年度）'!$E$12*単年カーブ!$R$3+'単年（2027年度）'!$E$12*(1-単年カーブ!$R$3)*単年カーブ!Q16367)</f>
        <v>0</v>
      </c>
      <c r="G16367" s="47">
        <f t="shared" si="1789"/>
        <v>0</v>
      </c>
      <c r="M16367">
        <f t="shared" si="1790"/>
        <v>3</v>
      </c>
      <c r="N16367">
        <f>IF(OR(WEEKDAY(A16367)=1,WEEKDAY(A16367)=7,COUNTIF('2027祝日等（不使用）'!$A$1:$A$20,単年カーブ!A16367)=1),0,1)</f>
        <v>1</v>
      </c>
      <c r="O16367">
        <f t="shared" si="1786"/>
        <v>44</v>
      </c>
      <c r="P16367">
        <f t="shared" si="1791"/>
        <v>0</v>
      </c>
      <c r="Q16367">
        <f t="shared" si="1792"/>
        <v>0</v>
      </c>
    </row>
    <row r="16368" spans="1:17" ht="19.5" x14ac:dyDescent="0.4">
      <c r="A16368" s="33">
        <f t="shared" si="1787"/>
        <v>46818</v>
      </c>
      <c r="B16368" s="27" t="str">
        <f t="shared" si="1788"/>
        <v>(月)</v>
      </c>
      <c r="C16368" s="34">
        <v>0.91666666666666696</v>
      </c>
      <c r="D16368" s="16" t="s">
        <v>18</v>
      </c>
      <c r="E16368" s="35">
        <v>0.9375</v>
      </c>
      <c r="F16368" s="50">
        <f>IF(COUNTIF('リスト（不使用）'!$A$5:$A$6,単年カーブ!$A$1),"希望数量入力ください",'単年（2027年度）'!$E$12*単年カーブ!$R$3+'単年（2027年度）'!$E$12*(1-単年カーブ!$R$3)*単年カーブ!Q16368)</f>
        <v>0</v>
      </c>
      <c r="G16368" s="47">
        <f t="shared" si="1789"/>
        <v>0</v>
      </c>
      <c r="M16368">
        <f t="shared" si="1790"/>
        <v>3</v>
      </c>
      <c r="N16368">
        <f>IF(OR(WEEKDAY(A16368)=1,WEEKDAY(A16368)=7,COUNTIF('2027祝日等（不使用）'!$A$1:$A$20,単年カーブ!A16368)=1),0,1)</f>
        <v>1</v>
      </c>
      <c r="O16368">
        <f t="shared" si="1786"/>
        <v>45</v>
      </c>
      <c r="P16368">
        <f t="shared" si="1791"/>
        <v>0</v>
      </c>
      <c r="Q16368">
        <f t="shared" si="1792"/>
        <v>0</v>
      </c>
    </row>
    <row r="16369" spans="1:17" ht="19.5" x14ac:dyDescent="0.4">
      <c r="A16369" s="33">
        <f t="shared" si="1787"/>
        <v>46818</v>
      </c>
      <c r="B16369" s="27" t="str">
        <f t="shared" si="1788"/>
        <v>(月)</v>
      </c>
      <c r="C16369" s="34">
        <v>0.9375</v>
      </c>
      <c r="D16369" s="16" t="s">
        <v>18</v>
      </c>
      <c r="E16369" s="35">
        <v>0.95833333333333304</v>
      </c>
      <c r="F16369" s="50">
        <f>IF(COUNTIF('リスト（不使用）'!$A$5:$A$6,単年カーブ!$A$1),"希望数量入力ください",'単年（2027年度）'!$E$12*単年カーブ!$R$3+'単年（2027年度）'!$E$12*(1-単年カーブ!$R$3)*単年カーブ!Q16369)</f>
        <v>0</v>
      </c>
      <c r="G16369" s="47">
        <f t="shared" si="1789"/>
        <v>0</v>
      </c>
      <c r="M16369">
        <f t="shared" si="1790"/>
        <v>3</v>
      </c>
      <c r="N16369">
        <f>IF(OR(WEEKDAY(A16369)=1,WEEKDAY(A16369)=7,COUNTIF('2027祝日等（不使用）'!$A$1:$A$20,単年カーブ!A16369)=1),0,1)</f>
        <v>1</v>
      </c>
      <c r="O16369">
        <f t="shared" si="1786"/>
        <v>46</v>
      </c>
      <c r="P16369">
        <f t="shared" si="1791"/>
        <v>0</v>
      </c>
      <c r="Q16369">
        <f t="shared" si="1792"/>
        <v>0</v>
      </c>
    </row>
    <row r="16370" spans="1:17" ht="19.5" x14ac:dyDescent="0.4">
      <c r="A16370" s="33">
        <f t="shared" si="1787"/>
        <v>46818</v>
      </c>
      <c r="B16370" s="27" t="str">
        <f t="shared" si="1788"/>
        <v>(月)</v>
      </c>
      <c r="C16370" s="34">
        <v>0.95833333333333304</v>
      </c>
      <c r="D16370" s="16" t="s">
        <v>18</v>
      </c>
      <c r="E16370" s="35">
        <v>0.97916666666666696</v>
      </c>
      <c r="F16370" s="50">
        <f>IF(COUNTIF('リスト（不使用）'!$A$5:$A$6,単年カーブ!$A$1),"希望数量入力ください",'単年（2027年度）'!$E$12*単年カーブ!$R$3+'単年（2027年度）'!$E$12*(1-単年カーブ!$R$3)*単年カーブ!Q16370)</f>
        <v>0</v>
      </c>
      <c r="G16370" s="47">
        <f t="shared" si="1789"/>
        <v>0</v>
      </c>
      <c r="M16370">
        <f t="shared" si="1790"/>
        <v>3</v>
      </c>
      <c r="N16370">
        <f>IF(OR(WEEKDAY(A16370)=1,WEEKDAY(A16370)=7,COUNTIF('2027祝日等（不使用）'!$A$1:$A$20,単年カーブ!A16370)=1),0,1)</f>
        <v>1</v>
      </c>
      <c r="O16370">
        <f t="shared" si="1786"/>
        <v>47</v>
      </c>
      <c r="P16370">
        <f t="shared" si="1791"/>
        <v>0</v>
      </c>
      <c r="Q16370">
        <f t="shared" si="1792"/>
        <v>0</v>
      </c>
    </row>
    <row r="16371" spans="1:17" ht="19.5" x14ac:dyDescent="0.4">
      <c r="A16371" s="33">
        <f t="shared" si="1787"/>
        <v>46818</v>
      </c>
      <c r="B16371" s="27" t="str">
        <f t="shared" si="1788"/>
        <v>(月)</v>
      </c>
      <c r="C16371" s="34">
        <v>0.97916666666666696</v>
      </c>
      <c r="D16371" s="16" t="s">
        <v>18</v>
      </c>
      <c r="E16371" s="35" t="s">
        <v>17</v>
      </c>
      <c r="F16371" s="50">
        <f>IF(COUNTIF('リスト（不使用）'!$A$5:$A$6,単年カーブ!$A$1),"希望数量入力ください",'単年（2027年度）'!$E$12*単年カーブ!$R$3+'単年（2027年度）'!$E$12*(1-単年カーブ!$R$3)*単年カーブ!Q16371)</f>
        <v>0</v>
      </c>
      <c r="G16371" s="47">
        <f t="shared" si="1789"/>
        <v>0</v>
      </c>
      <c r="M16371">
        <f t="shared" si="1790"/>
        <v>3</v>
      </c>
      <c r="N16371">
        <f>IF(OR(WEEKDAY(A16371)=1,WEEKDAY(A16371)=7,COUNTIF('2027祝日等（不使用）'!$A$1:$A$20,単年カーブ!A16371)=1),0,1)</f>
        <v>1</v>
      </c>
      <c r="O16371">
        <f t="shared" si="1786"/>
        <v>48</v>
      </c>
      <c r="P16371">
        <f t="shared" si="1791"/>
        <v>0</v>
      </c>
      <c r="Q16371">
        <f t="shared" si="1792"/>
        <v>0</v>
      </c>
    </row>
    <row r="16372" spans="1:17" ht="19.5" x14ac:dyDescent="0.4">
      <c r="A16372" s="33">
        <f t="shared" si="1787"/>
        <v>46819</v>
      </c>
      <c r="B16372" s="27" t="str">
        <f t="shared" si="1788"/>
        <v>(火)</v>
      </c>
      <c r="C16372" s="34">
        <v>0</v>
      </c>
      <c r="D16372" s="16" t="s">
        <v>18</v>
      </c>
      <c r="E16372" s="35">
        <v>2.0833333333333332E-2</v>
      </c>
      <c r="F16372" s="50">
        <f>IF(COUNTIF('リスト（不使用）'!$A$5:$A$6,単年カーブ!$A$1),"希望数量入力ください",'単年（2027年度）'!$E$12*単年カーブ!$R$3+'単年（2027年度）'!$E$12*(1-単年カーブ!$R$3)*単年カーブ!Q16372)</f>
        <v>0</v>
      </c>
      <c r="G16372" s="47">
        <f t="shared" si="1789"/>
        <v>0</v>
      </c>
      <c r="M16372">
        <f t="shared" si="1790"/>
        <v>3</v>
      </c>
      <c r="N16372">
        <f>IF(OR(WEEKDAY(A16372)=1,WEEKDAY(A16372)=7,COUNTIF('2027祝日等（不使用）'!$A$1:$A$20,単年カーブ!A16372)=1),0,1)</f>
        <v>1</v>
      </c>
      <c r="O16372">
        <f t="shared" ref="O16372:O16435" si="1793">O16324</f>
        <v>1</v>
      </c>
      <c r="P16372">
        <f t="shared" si="1791"/>
        <v>0</v>
      </c>
      <c r="Q16372">
        <f t="shared" si="1792"/>
        <v>0</v>
      </c>
    </row>
    <row r="16373" spans="1:17" ht="19.5" x14ac:dyDescent="0.4">
      <c r="A16373" s="33">
        <f t="shared" si="1787"/>
        <v>46819</v>
      </c>
      <c r="B16373" s="27" t="str">
        <f t="shared" si="1788"/>
        <v>(火)</v>
      </c>
      <c r="C16373" s="34">
        <v>2.0833333333333332E-2</v>
      </c>
      <c r="D16373" s="16" t="s">
        <v>18</v>
      </c>
      <c r="E16373" s="35">
        <v>4.1666666666666664E-2</v>
      </c>
      <c r="F16373" s="50">
        <f>IF(COUNTIF('リスト（不使用）'!$A$5:$A$6,単年カーブ!$A$1),"希望数量入力ください",'単年（2027年度）'!$E$12*単年カーブ!$R$3+'単年（2027年度）'!$E$12*(1-単年カーブ!$R$3)*単年カーブ!Q16373)</f>
        <v>0</v>
      </c>
      <c r="G16373" s="47">
        <f t="shared" si="1789"/>
        <v>0</v>
      </c>
      <c r="M16373">
        <f t="shared" si="1790"/>
        <v>3</v>
      </c>
      <c r="N16373">
        <f>IF(OR(WEEKDAY(A16373)=1,WEEKDAY(A16373)=7,COUNTIF('2027祝日等（不使用）'!$A$1:$A$20,単年カーブ!A16373)=1),0,1)</f>
        <v>1</v>
      </c>
      <c r="O16373">
        <f t="shared" si="1793"/>
        <v>2</v>
      </c>
      <c r="P16373">
        <f t="shared" si="1791"/>
        <v>0</v>
      </c>
      <c r="Q16373">
        <f t="shared" si="1792"/>
        <v>0</v>
      </c>
    </row>
    <row r="16374" spans="1:17" ht="19.5" x14ac:dyDescent="0.4">
      <c r="A16374" s="33">
        <f t="shared" si="1787"/>
        <v>46819</v>
      </c>
      <c r="B16374" s="27" t="str">
        <f t="shared" si="1788"/>
        <v>(火)</v>
      </c>
      <c r="C16374" s="34">
        <v>4.1666666666666664E-2</v>
      </c>
      <c r="D16374" s="16" t="s">
        <v>18</v>
      </c>
      <c r="E16374" s="35">
        <v>6.25E-2</v>
      </c>
      <c r="F16374" s="50">
        <f>IF(COUNTIF('リスト（不使用）'!$A$5:$A$6,単年カーブ!$A$1),"希望数量入力ください",'単年（2027年度）'!$E$12*単年カーブ!$R$3+'単年（2027年度）'!$E$12*(1-単年カーブ!$R$3)*単年カーブ!Q16374)</f>
        <v>0</v>
      </c>
      <c r="G16374" s="47">
        <f t="shared" si="1789"/>
        <v>0</v>
      </c>
      <c r="M16374">
        <f t="shared" si="1790"/>
        <v>3</v>
      </c>
      <c r="N16374">
        <f>IF(OR(WEEKDAY(A16374)=1,WEEKDAY(A16374)=7,COUNTIF('2027祝日等（不使用）'!$A$1:$A$20,単年カーブ!A16374)=1),0,1)</f>
        <v>1</v>
      </c>
      <c r="O16374">
        <f t="shared" si="1793"/>
        <v>3</v>
      </c>
      <c r="P16374">
        <f t="shared" si="1791"/>
        <v>0</v>
      </c>
      <c r="Q16374">
        <f t="shared" si="1792"/>
        <v>0</v>
      </c>
    </row>
    <row r="16375" spans="1:17" ht="19.5" x14ac:dyDescent="0.4">
      <c r="A16375" s="33">
        <f t="shared" si="1787"/>
        <v>46819</v>
      </c>
      <c r="B16375" s="27" t="str">
        <f t="shared" si="1788"/>
        <v>(火)</v>
      </c>
      <c r="C16375" s="34">
        <v>6.25E-2</v>
      </c>
      <c r="D16375" s="16" t="s">
        <v>18</v>
      </c>
      <c r="E16375" s="35">
        <v>8.3333333333333301E-2</v>
      </c>
      <c r="F16375" s="50">
        <f>IF(COUNTIF('リスト（不使用）'!$A$5:$A$6,単年カーブ!$A$1),"希望数量入力ください",'単年（2027年度）'!$E$12*単年カーブ!$R$3+'単年（2027年度）'!$E$12*(1-単年カーブ!$R$3)*単年カーブ!Q16375)</f>
        <v>0</v>
      </c>
      <c r="G16375" s="47">
        <f t="shared" si="1789"/>
        <v>0</v>
      </c>
      <c r="M16375">
        <f t="shared" si="1790"/>
        <v>3</v>
      </c>
      <c r="N16375">
        <f>IF(OR(WEEKDAY(A16375)=1,WEEKDAY(A16375)=7,COUNTIF('2027祝日等（不使用）'!$A$1:$A$20,単年カーブ!A16375)=1),0,1)</f>
        <v>1</v>
      </c>
      <c r="O16375">
        <f t="shared" si="1793"/>
        <v>4</v>
      </c>
      <c r="P16375">
        <f t="shared" si="1791"/>
        <v>0</v>
      </c>
      <c r="Q16375">
        <f t="shared" si="1792"/>
        <v>0</v>
      </c>
    </row>
    <row r="16376" spans="1:17" ht="19.5" x14ac:dyDescent="0.4">
      <c r="A16376" s="33">
        <f t="shared" si="1787"/>
        <v>46819</v>
      </c>
      <c r="B16376" s="27" t="str">
        <f t="shared" si="1788"/>
        <v>(火)</v>
      </c>
      <c r="C16376" s="34">
        <v>8.3333333333333301E-2</v>
      </c>
      <c r="D16376" s="16" t="s">
        <v>18</v>
      </c>
      <c r="E16376" s="35">
        <v>0.104166666666667</v>
      </c>
      <c r="F16376" s="50">
        <f>IF(COUNTIF('リスト（不使用）'!$A$5:$A$6,単年カーブ!$A$1),"希望数量入力ください",'単年（2027年度）'!$E$12*単年カーブ!$R$3+'単年（2027年度）'!$E$12*(1-単年カーブ!$R$3)*単年カーブ!Q16376)</f>
        <v>0</v>
      </c>
      <c r="G16376" s="47">
        <f t="shared" si="1789"/>
        <v>0</v>
      </c>
      <c r="M16376">
        <f t="shared" si="1790"/>
        <v>3</v>
      </c>
      <c r="N16376">
        <f>IF(OR(WEEKDAY(A16376)=1,WEEKDAY(A16376)=7,COUNTIF('2027祝日等（不使用）'!$A$1:$A$20,単年カーブ!A16376)=1),0,1)</f>
        <v>1</v>
      </c>
      <c r="O16376">
        <f t="shared" si="1793"/>
        <v>5</v>
      </c>
      <c r="P16376">
        <f t="shared" si="1791"/>
        <v>0</v>
      </c>
      <c r="Q16376">
        <f t="shared" si="1792"/>
        <v>0</v>
      </c>
    </row>
    <row r="16377" spans="1:17" ht="19.5" x14ac:dyDescent="0.4">
      <c r="A16377" s="33">
        <f t="shared" si="1787"/>
        <v>46819</v>
      </c>
      <c r="B16377" s="27" t="str">
        <f t="shared" si="1788"/>
        <v>(火)</v>
      </c>
      <c r="C16377" s="34">
        <v>0.104166666666667</v>
      </c>
      <c r="D16377" s="16" t="s">
        <v>18</v>
      </c>
      <c r="E16377" s="35">
        <v>0.125</v>
      </c>
      <c r="F16377" s="50">
        <f>IF(COUNTIF('リスト（不使用）'!$A$5:$A$6,単年カーブ!$A$1),"希望数量入力ください",'単年（2027年度）'!$E$12*単年カーブ!$R$3+'単年（2027年度）'!$E$12*(1-単年カーブ!$R$3)*単年カーブ!Q16377)</f>
        <v>0</v>
      </c>
      <c r="G16377" s="47">
        <f t="shared" si="1789"/>
        <v>0</v>
      </c>
      <c r="M16377">
        <f t="shared" si="1790"/>
        <v>3</v>
      </c>
      <c r="N16377">
        <f>IF(OR(WEEKDAY(A16377)=1,WEEKDAY(A16377)=7,COUNTIF('2027祝日等（不使用）'!$A$1:$A$20,単年カーブ!A16377)=1),0,1)</f>
        <v>1</v>
      </c>
      <c r="O16377">
        <f t="shared" si="1793"/>
        <v>6</v>
      </c>
      <c r="P16377">
        <f t="shared" si="1791"/>
        <v>0</v>
      </c>
      <c r="Q16377">
        <f t="shared" si="1792"/>
        <v>0</v>
      </c>
    </row>
    <row r="16378" spans="1:17" ht="19.5" x14ac:dyDescent="0.4">
      <c r="A16378" s="33">
        <f t="shared" ref="A16378:A16441" si="1794">A16330+1</f>
        <v>46819</v>
      </c>
      <c r="B16378" s="27" t="str">
        <f t="shared" si="1788"/>
        <v>(火)</v>
      </c>
      <c r="C16378" s="34">
        <v>0.125</v>
      </c>
      <c r="D16378" s="16" t="s">
        <v>18</v>
      </c>
      <c r="E16378" s="35">
        <v>0.14583333333333301</v>
      </c>
      <c r="F16378" s="50">
        <f>IF(COUNTIF('リスト（不使用）'!$A$5:$A$6,単年カーブ!$A$1),"希望数量入力ください",'単年（2027年度）'!$E$12*単年カーブ!$R$3+'単年（2027年度）'!$E$12*(1-単年カーブ!$R$3)*単年カーブ!Q16378)</f>
        <v>0</v>
      </c>
      <c r="G16378" s="47">
        <f t="shared" si="1789"/>
        <v>0</v>
      </c>
      <c r="M16378">
        <f t="shared" si="1790"/>
        <v>3</v>
      </c>
      <c r="N16378">
        <f>IF(OR(WEEKDAY(A16378)=1,WEEKDAY(A16378)=7,COUNTIF('2027祝日等（不使用）'!$A$1:$A$20,単年カーブ!A16378)=1),0,1)</f>
        <v>1</v>
      </c>
      <c r="O16378">
        <f t="shared" si="1793"/>
        <v>7</v>
      </c>
      <c r="P16378">
        <f t="shared" si="1791"/>
        <v>0</v>
      </c>
      <c r="Q16378">
        <f t="shared" si="1792"/>
        <v>0</v>
      </c>
    </row>
    <row r="16379" spans="1:17" ht="19.5" x14ac:dyDescent="0.4">
      <c r="A16379" s="33">
        <f t="shared" si="1794"/>
        <v>46819</v>
      </c>
      <c r="B16379" s="27" t="str">
        <f t="shared" si="1788"/>
        <v>(火)</v>
      </c>
      <c r="C16379" s="34">
        <v>0.14583333333333301</v>
      </c>
      <c r="D16379" s="16" t="s">
        <v>18</v>
      </c>
      <c r="E16379" s="35">
        <v>0.16666666666666699</v>
      </c>
      <c r="F16379" s="50">
        <f>IF(COUNTIF('リスト（不使用）'!$A$5:$A$6,単年カーブ!$A$1),"希望数量入力ください",'単年（2027年度）'!$E$12*単年カーブ!$R$3+'単年（2027年度）'!$E$12*(1-単年カーブ!$R$3)*単年カーブ!Q16379)</f>
        <v>0</v>
      </c>
      <c r="G16379" s="47">
        <f t="shared" si="1789"/>
        <v>0</v>
      </c>
      <c r="M16379">
        <f t="shared" si="1790"/>
        <v>3</v>
      </c>
      <c r="N16379">
        <f>IF(OR(WEEKDAY(A16379)=1,WEEKDAY(A16379)=7,COUNTIF('2027祝日等（不使用）'!$A$1:$A$20,単年カーブ!A16379)=1),0,1)</f>
        <v>1</v>
      </c>
      <c r="O16379">
        <f t="shared" si="1793"/>
        <v>8</v>
      </c>
      <c r="P16379">
        <f t="shared" si="1791"/>
        <v>0</v>
      </c>
      <c r="Q16379">
        <f t="shared" si="1792"/>
        <v>0</v>
      </c>
    </row>
    <row r="16380" spans="1:17" ht="19.5" x14ac:dyDescent="0.4">
      <c r="A16380" s="33">
        <f t="shared" si="1794"/>
        <v>46819</v>
      </c>
      <c r="B16380" s="27" t="str">
        <f t="shared" si="1788"/>
        <v>(火)</v>
      </c>
      <c r="C16380" s="34">
        <v>0.16666666666666699</v>
      </c>
      <c r="D16380" s="16" t="s">
        <v>18</v>
      </c>
      <c r="E16380" s="35">
        <v>0.1875</v>
      </c>
      <c r="F16380" s="50">
        <f>IF(COUNTIF('リスト（不使用）'!$A$5:$A$6,単年カーブ!$A$1),"希望数量入力ください",'単年（2027年度）'!$E$12*単年カーブ!$R$3+'単年（2027年度）'!$E$12*(1-単年カーブ!$R$3)*単年カーブ!Q16380)</f>
        <v>0</v>
      </c>
      <c r="G16380" s="47">
        <f t="shared" si="1789"/>
        <v>0</v>
      </c>
      <c r="M16380">
        <f t="shared" si="1790"/>
        <v>3</v>
      </c>
      <c r="N16380">
        <f>IF(OR(WEEKDAY(A16380)=1,WEEKDAY(A16380)=7,COUNTIF('2027祝日等（不使用）'!$A$1:$A$20,単年カーブ!A16380)=1),0,1)</f>
        <v>1</v>
      </c>
      <c r="O16380">
        <f t="shared" si="1793"/>
        <v>9</v>
      </c>
      <c r="P16380">
        <f t="shared" si="1791"/>
        <v>0</v>
      </c>
      <c r="Q16380">
        <f t="shared" si="1792"/>
        <v>0</v>
      </c>
    </row>
    <row r="16381" spans="1:17" ht="19.5" x14ac:dyDescent="0.4">
      <c r="A16381" s="33">
        <f t="shared" si="1794"/>
        <v>46819</v>
      </c>
      <c r="B16381" s="27" t="str">
        <f t="shared" si="1788"/>
        <v>(火)</v>
      </c>
      <c r="C16381" s="34">
        <v>0.1875</v>
      </c>
      <c r="D16381" s="16" t="s">
        <v>18</v>
      </c>
      <c r="E16381" s="35">
        <v>0.20833333333333301</v>
      </c>
      <c r="F16381" s="50">
        <f>IF(COUNTIF('リスト（不使用）'!$A$5:$A$6,単年カーブ!$A$1),"希望数量入力ください",'単年（2027年度）'!$E$12*単年カーブ!$R$3+'単年（2027年度）'!$E$12*(1-単年カーブ!$R$3)*単年カーブ!Q16381)</f>
        <v>0</v>
      </c>
      <c r="G16381" s="47">
        <f t="shared" si="1789"/>
        <v>0</v>
      </c>
      <c r="M16381">
        <f t="shared" si="1790"/>
        <v>3</v>
      </c>
      <c r="N16381">
        <f>IF(OR(WEEKDAY(A16381)=1,WEEKDAY(A16381)=7,COUNTIF('2027祝日等（不使用）'!$A$1:$A$20,単年カーブ!A16381)=1),0,1)</f>
        <v>1</v>
      </c>
      <c r="O16381">
        <f t="shared" si="1793"/>
        <v>10</v>
      </c>
      <c r="P16381">
        <f t="shared" si="1791"/>
        <v>0</v>
      </c>
      <c r="Q16381">
        <f t="shared" si="1792"/>
        <v>0</v>
      </c>
    </row>
    <row r="16382" spans="1:17" ht="19.5" x14ac:dyDescent="0.4">
      <c r="A16382" s="33">
        <f t="shared" si="1794"/>
        <v>46819</v>
      </c>
      <c r="B16382" s="27" t="str">
        <f t="shared" si="1788"/>
        <v>(火)</v>
      </c>
      <c r="C16382" s="34">
        <v>0.20833333333333301</v>
      </c>
      <c r="D16382" s="16" t="s">
        <v>18</v>
      </c>
      <c r="E16382" s="35">
        <v>0.22916666666666699</v>
      </c>
      <c r="F16382" s="50">
        <f>IF(COUNTIF('リスト（不使用）'!$A$5:$A$6,単年カーブ!$A$1),"希望数量入力ください",'単年（2027年度）'!$E$12*単年カーブ!$R$3+'単年（2027年度）'!$E$12*(1-単年カーブ!$R$3)*単年カーブ!Q16382)</f>
        <v>0</v>
      </c>
      <c r="G16382" s="47">
        <f t="shared" si="1789"/>
        <v>0</v>
      </c>
      <c r="M16382">
        <f t="shared" si="1790"/>
        <v>3</v>
      </c>
      <c r="N16382">
        <f>IF(OR(WEEKDAY(A16382)=1,WEEKDAY(A16382)=7,COUNTIF('2027祝日等（不使用）'!$A$1:$A$20,単年カーブ!A16382)=1),0,1)</f>
        <v>1</v>
      </c>
      <c r="O16382">
        <f t="shared" si="1793"/>
        <v>11</v>
      </c>
      <c r="P16382">
        <f t="shared" si="1791"/>
        <v>0</v>
      </c>
      <c r="Q16382">
        <f t="shared" si="1792"/>
        <v>0</v>
      </c>
    </row>
    <row r="16383" spans="1:17" ht="19.5" x14ac:dyDescent="0.4">
      <c r="A16383" s="33">
        <f t="shared" si="1794"/>
        <v>46819</v>
      </c>
      <c r="B16383" s="27" t="str">
        <f t="shared" si="1788"/>
        <v>(火)</v>
      </c>
      <c r="C16383" s="34">
        <v>0.22916666666666699</v>
      </c>
      <c r="D16383" s="16" t="s">
        <v>18</v>
      </c>
      <c r="E16383" s="35">
        <v>0.25</v>
      </c>
      <c r="F16383" s="50">
        <f>IF(COUNTIF('リスト（不使用）'!$A$5:$A$6,単年カーブ!$A$1),"希望数量入力ください",'単年（2027年度）'!$E$12*単年カーブ!$R$3+'単年（2027年度）'!$E$12*(1-単年カーブ!$R$3)*単年カーブ!Q16383)</f>
        <v>0</v>
      </c>
      <c r="G16383" s="47">
        <f t="shared" si="1789"/>
        <v>0</v>
      </c>
      <c r="M16383">
        <f t="shared" si="1790"/>
        <v>3</v>
      </c>
      <c r="N16383">
        <f>IF(OR(WEEKDAY(A16383)=1,WEEKDAY(A16383)=7,COUNTIF('2027祝日等（不使用）'!$A$1:$A$20,単年カーブ!A16383)=1),0,1)</f>
        <v>1</v>
      </c>
      <c r="O16383">
        <f t="shared" si="1793"/>
        <v>12</v>
      </c>
      <c r="P16383">
        <f t="shared" si="1791"/>
        <v>0</v>
      </c>
      <c r="Q16383">
        <f t="shared" si="1792"/>
        <v>0</v>
      </c>
    </row>
    <row r="16384" spans="1:17" ht="19.5" x14ac:dyDescent="0.4">
      <c r="A16384" s="33">
        <f t="shared" si="1794"/>
        <v>46819</v>
      </c>
      <c r="B16384" s="27" t="str">
        <f t="shared" si="1788"/>
        <v>(火)</v>
      </c>
      <c r="C16384" s="34">
        <v>0.25</v>
      </c>
      <c r="D16384" s="16" t="s">
        <v>18</v>
      </c>
      <c r="E16384" s="35">
        <v>0.27083333333333298</v>
      </c>
      <c r="F16384" s="50">
        <f>IF(COUNTIF('リスト（不使用）'!$A$5:$A$6,単年カーブ!$A$1),"希望数量入力ください",'単年（2027年度）'!$E$12*単年カーブ!$R$3+'単年（2027年度）'!$E$12*(1-単年カーブ!$R$3)*単年カーブ!Q16384)</f>
        <v>0</v>
      </c>
      <c r="G16384" s="47">
        <f t="shared" si="1789"/>
        <v>0</v>
      </c>
      <c r="M16384">
        <f t="shared" si="1790"/>
        <v>3</v>
      </c>
      <c r="N16384">
        <f>IF(OR(WEEKDAY(A16384)=1,WEEKDAY(A16384)=7,COUNTIF('2027祝日等（不使用）'!$A$1:$A$20,単年カーブ!A16384)=1),0,1)</f>
        <v>1</v>
      </c>
      <c r="O16384">
        <f t="shared" si="1793"/>
        <v>13</v>
      </c>
      <c r="P16384">
        <f t="shared" si="1791"/>
        <v>0</v>
      </c>
      <c r="Q16384">
        <f t="shared" si="1792"/>
        <v>0</v>
      </c>
    </row>
    <row r="16385" spans="1:17" ht="19.5" x14ac:dyDescent="0.4">
      <c r="A16385" s="33">
        <f t="shared" si="1794"/>
        <v>46819</v>
      </c>
      <c r="B16385" s="27" t="str">
        <f t="shared" si="1788"/>
        <v>(火)</v>
      </c>
      <c r="C16385" s="34">
        <v>0.27083333333333298</v>
      </c>
      <c r="D16385" s="16" t="s">
        <v>18</v>
      </c>
      <c r="E16385" s="35">
        <v>0.29166666666666702</v>
      </c>
      <c r="F16385" s="50">
        <f>IF(COUNTIF('リスト（不使用）'!$A$5:$A$6,単年カーブ!$A$1),"希望数量入力ください",'単年（2027年度）'!$E$12*単年カーブ!$R$3+'単年（2027年度）'!$E$12*(1-単年カーブ!$R$3)*単年カーブ!Q16385)</f>
        <v>0</v>
      </c>
      <c r="G16385" s="47">
        <f t="shared" si="1789"/>
        <v>0</v>
      </c>
      <c r="M16385">
        <f t="shared" si="1790"/>
        <v>3</v>
      </c>
      <c r="N16385">
        <f>IF(OR(WEEKDAY(A16385)=1,WEEKDAY(A16385)=7,COUNTIF('2027祝日等（不使用）'!$A$1:$A$20,単年カーブ!A16385)=1),0,1)</f>
        <v>1</v>
      </c>
      <c r="O16385">
        <f t="shared" si="1793"/>
        <v>14</v>
      </c>
      <c r="P16385">
        <f t="shared" si="1791"/>
        <v>0</v>
      </c>
      <c r="Q16385">
        <f t="shared" si="1792"/>
        <v>0</v>
      </c>
    </row>
    <row r="16386" spans="1:17" ht="19.5" x14ac:dyDescent="0.4">
      <c r="A16386" s="33">
        <f t="shared" si="1794"/>
        <v>46819</v>
      </c>
      <c r="B16386" s="27" t="str">
        <f t="shared" si="1788"/>
        <v>(火)</v>
      </c>
      <c r="C16386" s="34">
        <v>0.29166666666666702</v>
      </c>
      <c r="D16386" s="16" t="s">
        <v>18</v>
      </c>
      <c r="E16386" s="35">
        <v>0.3125</v>
      </c>
      <c r="F16386" s="50">
        <f>IF(COUNTIF('リスト（不使用）'!$A$5:$A$6,単年カーブ!$A$1),"希望数量入力ください",'単年（2027年度）'!$E$12*単年カーブ!$R$3+'単年（2027年度）'!$E$12*(1-単年カーブ!$R$3)*単年カーブ!Q16386)</f>
        <v>0</v>
      </c>
      <c r="G16386" s="47">
        <f t="shared" si="1789"/>
        <v>0</v>
      </c>
      <c r="M16386">
        <f t="shared" si="1790"/>
        <v>3</v>
      </c>
      <c r="N16386">
        <f>IF(OR(WEEKDAY(A16386)=1,WEEKDAY(A16386)=7,COUNTIF('2027祝日等（不使用）'!$A$1:$A$20,単年カーブ!A16386)=1),0,1)</f>
        <v>1</v>
      </c>
      <c r="O16386">
        <f t="shared" si="1793"/>
        <v>15</v>
      </c>
      <c r="P16386">
        <f t="shared" si="1791"/>
        <v>0</v>
      </c>
      <c r="Q16386">
        <f t="shared" si="1792"/>
        <v>0</v>
      </c>
    </row>
    <row r="16387" spans="1:17" ht="19.5" x14ac:dyDescent="0.4">
      <c r="A16387" s="33">
        <f t="shared" si="1794"/>
        <v>46819</v>
      </c>
      <c r="B16387" s="27" t="str">
        <f t="shared" si="1788"/>
        <v>(火)</v>
      </c>
      <c r="C16387" s="34">
        <v>0.3125</v>
      </c>
      <c r="D16387" s="16" t="s">
        <v>18</v>
      </c>
      <c r="E16387" s="35">
        <v>0.33333333333333298</v>
      </c>
      <c r="F16387" s="50">
        <f>IF(COUNTIF('リスト（不使用）'!$A$5:$A$6,単年カーブ!$A$1),"希望数量入力ください",'単年（2027年度）'!$E$12*単年カーブ!$R$3+'単年（2027年度）'!$E$12*(1-単年カーブ!$R$3)*単年カーブ!Q16387)</f>
        <v>0</v>
      </c>
      <c r="G16387" s="47">
        <f t="shared" si="1789"/>
        <v>0</v>
      </c>
      <c r="M16387">
        <f t="shared" si="1790"/>
        <v>3</v>
      </c>
      <c r="N16387">
        <f>IF(OR(WEEKDAY(A16387)=1,WEEKDAY(A16387)=7,COUNTIF('2027祝日等（不使用）'!$A$1:$A$20,単年カーブ!A16387)=1),0,1)</f>
        <v>1</v>
      </c>
      <c r="O16387">
        <f t="shared" si="1793"/>
        <v>16</v>
      </c>
      <c r="P16387">
        <f t="shared" si="1791"/>
        <v>0</v>
      </c>
      <c r="Q16387">
        <f t="shared" si="1792"/>
        <v>0</v>
      </c>
    </row>
    <row r="16388" spans="1:17" ht="19.5" x14ac:dyDescent="0.4">
      <c r="A16388" s="33">
        <f t="shared" si="1794"/>
        <v>46819</v>
      </c>
      <c r="B16388" s="27" t="str">
        <f t="shared" ref="B16388:B16451" si="1795">TEXT(A16388,"(aaa)")</f>
        <v>(火)</v>
      </c>
      <c r="C16388" s="34">
        <v>0.33333333333333298</v>
      </c>
      <c r="D16388" s="16" t="s">
        <v>18</v>
      </c>
      <c r="E16388" s="35">
        <v>0.35416666666666702</v>
      </c>
      <c r="F16388" s="50">
        <f>IF(COUNTIF('リスト（不使用）'!$A$5:$A$6,単年カーブ!$A$1),"希望数量入力ください",'単年（2027年度）'!$E$12*単年カーブ!$R$3+'単年（2027年度）'!$E$12*(1-単年カーブ!$R$3)*単年カーブ!Q16388)</f>
        <v>0</v>
      </c>
      <c r="G16388" s="47">
        <f t="shared" ref="G16388:G16451" si="1796">F16388/2</f>
        <v>0</v>
      </c>
      <c r="M16388">
        <f t="shared" ref="M16388:M16451" si="1797">MONTH(A16388)</f>
        <v>3</v>
      </c>
      <c r="N16388">
        <f>IF(OR(WEEKDAY(A16388)=1,WEEKDAY(A16388)=7,COUNTIF('2027祝日等（不使用）'!$A$1:$A$20,単年カーブ!A16388)=1),0,1)</f>
        <v>1</v>
      </c>
      <c r="O16388">
        <f t="shared" si="1793"/>
        <v>17</v>
      </c>
      <c r="P16388">
        <f t="shared" ref="P16388:P16451" si="1798">IF(AND(O16388&gt;16,O16388&lt;41),1,0)</f>
        <v>1</v>
      </c>
      <c r="Q16388">
        <f t="shared" ref="Q16388:Q16451" si="1799">P16388*N16388</f>
        <v>1</v>
      </c>
    </row>
    <row r="16389" spans="1:17" ht="19.5" x14ac:dyDescent="0.4">
      <c r="A16389" s="33">
        <f t="shared" si="1794"/>
        <v>46819</v>
      </c>
      <c r="B16389" s="27" t="str">
        <f t="shared" si="1795"/>
        <v>(火)</v>
      </c>
      <c r="C16389" s="34">
        <v>0.35416666666666702</v>
      </c>
      <c r="D16389" s="16" t="s">
        <v>18</v>
      </c>
      <c r="E16389" s="35">
        <v>0.375</v>
      </c>
      <c r="F16389" s="50">
        <f>IF(COUNTIF('リスト（不使用）'!$A$5:$A$6,単年カーブ!$A$1),"希望数量入力ください",'単年（2027年度）'!$E$12*単年カーブ!$R$3+'単年（2027年度）'!$E$12*(1-単年カーブ!$R$3)*単年カーブ!Q16389)</f>
        <v>0</v>
      </c>
      <c r="G16389" s="47">
        <f t="shared" si="1796"/>
        <v>0</v>
      </c>
      <c r="M16389">
        <f t="shared" si="1797"/>
        <v>3</v>
      </c>
      <c r="N16389">
        <f>IF(OR(WEEKDAY(A16389)=1,WEEKDAY(A16389)=7,COUNTIF('2027祝日等（不使用）'!$A$1:$A$20,単年カーブ!A16389)=1),0,1)</f>
        <v>1</v>
      </c>
      <c r="O16389">
        <f t="shared" si="1793"/>
        <v>18</v>
      </c>
      <c r="P16389">
        <f t="shared" si="1798"/>
        <v>1</v>
      </c>
      <c r="Q16389">
        <f t="shared" si="1799"/>
        <v>1</v>
      </c>
    </row>
    <row r="16390" spans="1:17" ht="19.5" x14ac:dyDescent="0.4">
      <c r="A16390" s="33">
        <f t="shared" si="1794"/>
        <v>46819</v>
      </c>
      <c r="B16390" s="27" t="str">
        <f t="shared" si="1795"/>
        <v>(火)</v>
      </c>
      <c r="C16390" s="34">
        <v>0.375</v>
      </c>
      <c r="D16390" s="16" t="s">
        <v>18</v>
      </c>
      <c r="E16390" s="35">
        <v>0.39583333333333298</v>
      </c>
      <c r="F16390" s="50">
        <f>IF(COUNTIF('リスト（不使用）'!$A$5:$A$6,単年カーブ!$A$1),"希望数量入力ください",'単年（2027年度）'!$E$12*単年カーブ!$R$3+'単年（2027年度）'!$E$12*(1-単年カーブ!$R$3)*単年カーブ!Q16390)</f>
        <v>0</v>
      </c>
      <c r="G16390" s="47">
        <f t="shared" si="1796"/>
        <v>0</v>
      </c>
      <c r="M16390">
        <f t="shared" si="1797"/>
        <v>3</v>
      </c>
      <c r="N16390">
        <f>IF(OR(WEEKDAY(A16390)=1,WEEKDAY(A16390)=7,COUNTIF('2027祝日等（不使用）'!$A$1:$A$20,単年カーブ!A16390)=1),0,1)</f>
        <v>1</v>
      </c>
      <c r="O16390">
        <f t="shared" si="1793"/>
        <v>19</v>
      </c>
      <c r="P16390">
        <f t="shared" si="1798"/>
        <v>1</v>
      </c>
      <c r="Q16390">
        <f t="shared" si="1799"/>
        <v>1</v>
      </c>
    </row>
    <row r="16391" spans="1:17" ht="19.5" x14ac:dyDescent="0.4">
      <c r="A16391" s="33">
        <f t="shared" si="1794"/>
        <v>46819</v>
      </c>
      <c r="B16391" s="27" t="str">
        <f t="shared" si="1795"/>
        <v>(火)</v>
      </c>
      <c r="C16391" s="34">
        <v>0.39583333333333298</v>
      </c>
      <c r="D16391" s="16" t="s">
        <v>18</v>
      </c>
      <c r="E16391" s="35">
        <v>0.41666666666666702</v>
      </c>
      <c r="F16391" s="50">
        <f>IF(COUNTIF('リスト（不使用）'!$A$5:$A$6,単年カーブ!$A$1),"希望数量入力ください",'単年（2027年度）'!$E$12*単年カーブ!$R$3+'単年（2027年度）'!$E$12*(1-単年カーブ!$R$3)*単年カーブ!Q16391)</f>
        <v>0</v>
      </c>
      <c r="G16391" s="47">
        <f t="shared" si="1796"/>
        <v>0</v>
      </c>
      <c r="M16391">
        <f t="shared" si="1797"/>
        <v>3</v>
      </c>
      <c r="N16391">
        <f>IF(OR(WEEKDAY(A16391)=1,WEEKDAY(A16391)=7,COUNTIF('2027祝日等（不使用）'!$A$1:$A$20,単年カーブ!A16391)=1),0,1)</f>
        <v>1</v>
      </c>
      <c r="O16391">
        <f t="shared" si="1793"/>
        <v>20</v>
      </c>
      <c r="P16391">
        <f t="shared" si="1798"/>
        <v>1</v>
      </c>
      <c r="Q16391">
        <f t="shared" si="1799"/>
        <v>1</v>
      </c>
    </row>
    <row r="16392" spans="1:17" ht="19.5" x14ac:dyDescent="0.4">
      <c r="A16392" s="33">
        <f t="shared" si="1794"/>
        <v>46819</v>
      </c>
      <c r="B16392" s="27" t="str">
        <f t="shared" si="1795"/>
        <v>(火)</v>
      </c>
      <c r="C16392" s="34">
        <v>0.41666666666666702</v>
      </c>
      <c r="D16392" s="16" t="s">
        <v>18</v>
      </c>
      <c r="E16392" s="35">
        <v>0.4375</v>
      </c>
      <c r="F16392" s="50">
        <f>IF(COUNTIF('リスト（不使用）'!$A$5:$A$6,単年カーブ!$A$1),"希望数量入力ください",'単年（2027年度）'!$E$12*単年カーブ!$R$3+'単年（2027年度）'!$E$12*(1-単年カーブ!$R$3)*単年カーブ!Q16392)</f>
        <v>0</v>
      </c>
      <c r="G16392" s="47">
        <f t="shared" si="1796"/>
        <v>0</v>
      </c>
      <c r="M16392">
        <f t="shared" si="1797"/>
        <v>3</v>
      </c>
      <c r="N16392">
        <f>IF(OR(WEEKDAY(A16392)=1,WEEKDAY(A16392)=7,COUNTIF('2027祝日等（不使用）'!$A$1:$A$20,単年カーブ!A16392)=1),0,1)</f>
        <v>1</v>
      </c>
      <c r="O16392">
        <f t="shared" si="1793"/>
        <v>21</v>
      </c>
      <c r="P16392">
        <f t="shared" si="1798"/>
        <v>1</v>
      </c>
      <c r="Q16392">
        <f t="shared" si="1799"/>
        <v>1</v>
      </c>
    </row>
    <row r="16393" spans="1:17" ht="19.5" x14ac:dyDescent="0.4">
      <c r="A16393" s="33">
        <f t="shared" si="1794"/>
        <v>46819</v>
      </c>
      <c r="B16393" s="27" t="str">
        <f t="shared" si="1795"/>
        <v>(火)</v>
      </c>
      <c r="C16393" s="34">
        <v>0.4375</v>
      </c>
      <c r="D16393" s="16" t="s">
        <v>18</v>
      </c>
      <c r="E16393" s="35">
        <v>0.45833333333333298</v>
      </c>
      <c r="F16393" s="50">
        <f>IF(COUNTIF('リスト（不使用）'!$A$5:$A$6,単年カーブ!$A$1),"希望数量入力ください",'単年（2027年度）'!$E$12*単年カーブ!$R$3+'単年（2027年度）'!$E$12*(1-単年カーブ!$R$3)*単年カーブ!Q16393)</f>
        <v>0</v>
      </c>
      <c r="G16393" s="47">
        <f t="shared" si="1796"/>
        <v>0</v>
      </c>
      <c r="M16393">
        <f t="shared" si="1797"/>
        <v>3</v>
      </c>
      <c r="N16393">
        <f>IF(OR(WEEKDAY(A16393)=1,WEEKDAY(A16393)=7,COUNTIF('2027祝日等（不使用）'!$A$1:$A$20,単年カーブ!A16393)=1),0,1)</f>
        <v>1</v>
      </c>
      <c r="O16393">
        <f t="shared" si="1793"/>
        <v>22</v>
      </c>
      <c r="P16393">
        <f t="shared" si="1798"/>
        <v>1</v>
      </c>
      <c r="Q16393">
        <f t="shared" si="1799"/>
        <v>1</v>
      </c>
    </row>
    <row r="16394" spans="1:17" ht="19.5" x14ac:dyDescent="0.4">
      <c r="A16394" s="33">
        <f t="shared" si="1794"/>
        <v>46819</v>
      </c>
      <c r="B16394" s="27" t="str">
        <f t="shared" si="1795"/>
        <v>(火)</v>
      </c>
      <c r="C16394" s="34">
        <v>0.45833333333333298</v>
      </c>
      <c r="D16394" s="16" t="s">
        <v>18</v>
      </c>
      <c r="E16394" s="35">
        <v>0.47916666666666702</v>
      </c>
      <c r="F16394" s="50">
        <f>IF(COUNTIF('リスト（不使用）'!$A$5:$A$6,単年カーブ!$A$1),"希望数量入力ください",'単年（2027年度）'!$E$12*単年カーブ!$R$3+'単年（2027年度）'!$E$12*(1-単年カーブ!$R$3)*単年カーブ!Q16394)</f>
        <v>0</v>
      </c>
      <c r="G16394" s="47">
        <f t="shared" si="1796"/>
        <v>0</v>
      </c>
      <c r="M16394">
        <f t="shared" si="1797"/>
        <v>3</v>
      </c>
      <c r="N16394">
        <f>IF(OR(WEEKDAY(A16394)=1,WEEKDAY(A16394)=7,COUNTIF('2027祝日等（不使用）'!$A$1:$A$20,単年カーブ!A16394)=1),0,1)</f>
        <v>1</v>
      </c>
      <c r="O16394">
        <f t="shared" si="1793"/>
        <v>23</v>
      </c>
      <c r="P16394">
        <f t="shared" si="1798"/>
        <v>1</v>
      </c>
      <c r="Q16394">
        <f t="shared" si="1799"/>
        <v>1</v>
      </c>
    </row>
    <row r="16395" spans="1:17" ht="19.5" x14ac:dyDescent="0.4">
      <c r="A16395" s="33">
        <f t="shared" si="1794"/>
        <v>46819</v>
      </c>
      <c r="B16395" s="27" t="str">
        <f t="shared" si="1795"/>
        <v>(火)</v>
      </c>
      <c r="C16395" s="34">
        <v>0.47916666666666702</v>
      </c>
      <c r="D16395" s="16" t="s">
        <v>18</v>
      </c>
      <c r="E16395" s="35">
        <v>0.5</v>
      </c>
      <c r="F16395" s="50">
        <f>IF(COUNTIF('リスト（不使用）'!$A$5:$A$6,単年カーブ!$A$1),"希望数量入力ください",'単年（2027年度）'!$E$12*単年カーブ!$R$3+'単年（2027年度）'!$E$12*(1-単年カーブ!$R$3)*単年カーブ!Q16395)</f>
        <v>0</v>
      </c>
      <c r="G16395" s="47">
        <f t="shared" si="1796"/>
        <v>0</v>
      </c>
      <c r="M16395">
        <f t="shared" si="1797"/>
        <v>3</v>
      </c>
      <c r="N16395">
        <f>IF(OR(WEEKDAY(A16395)=1,WEEKDAY(A16395)=7,COUNTIF('2027祝日等（不使用）'!$A$1:$A$20,単年カーブ!A16395)=1),0,1)</f>
        <v>1</v>
      </c>
      <c r="O16395">
        <f t="shared" si="1793"/>
        <v>24</v>
      </c>
      <c r="P16395">
        <f t="shared" si="1798"/>
        <v>1</v>
      </c>
      <c r="Q16395">
        <f t="shared" si="1799"/>
        <v>1</v>
      </c>
    </row>
    <row r="16396" spans="1:17" ht="19.5" x14ac:dyDescent="0.4">
      <c r="A16396" s="33">
        <f t="shared" si="1794"/>
        <v>46819</v>
      </c>
      <c r="B16396" s="27" t="str">
        <f t="shared" si="1795"/>
        <v>(火)</v>
      </c>
      <c r="C16396" s="34">
        <v>0.5</v>
      </c>
      <c r="D16396" s="16" t="s">
        <v>18</v>
      </c>
      <c r="E16396" s="35">
        <v>0.52083333333333304</v>
      </c>
      <c r="F16396" s="50">
        <f>IF(COUNTIF('リスト（不使用）'!$A$5:$A$6,単年カーブ!$A$1),"希望数量入力ください",'単年（2027年度）'!$E$12*単年カーブ!$R$3+'単年（2027年度）'!$E$12*(1-単年カーブ!$R$3)*単年カーブ!Q16396)</f>
        <v>0</v>
      </c>
      <c r="G16396" s="47">
        <f t="shared" si="1796"/>
        <v>0</v>
      </c>
      <c r="M16396">
        <f t="shared" si="1797"/>
        <v>3</v>
      </c>
      <c r="N16396">
        <f>IF(OR(WEEKDAY(A16396)=1,WEEKDAY(A16396)=7,COUNTIF('2027祝日等（不使用）'!$A$1:$A$20,単年カーブ!A16396)=1),0,1)</f>
        <v>1</v>
      </c>
      <c r="O16396">
        <f t="shared" si="1793"/>
        <v>25</v>
      </c>
      <c r="P16396">
        <f t="shared" si="1798"/>
        <v>1</v>
      </c>
      <c r="Q16396">
        <f t="shared" si="1799"/>
        <v>1</v>
      </c>
    </row>
    <row r="16397" spans="1:17" ht="19.5" x14ac:dyDescent="0.4">
      <c r="A16397" s="33">
        <f t="shared" si="1794"/>
        <v>46819</v>
      </c>
      <c r="B16397" s="27" t="str">
        <f t="shared" si="1795"/>
        <v>(火)</v>
      </c>
      <c r="C16397" s="34">
        <v>0.52083333333333304</v>
      </c>
      <c r="D16397" s="16" t="s">
        <v>18</v>
      </c>
      <c r="E16397" s="35">
        <v>0.54166666666666696</v>
      </c>
      <c r="F16397" s="50">
        <f>IF(COUNTIF('リスト（不使用）'!$A$5:$A$6,単年カーブ!$A$1),"希望数量入力ください",'単年（2027年度）'!$E$12*単年カーブ!$R$3+'単年（2027年度）'!$E$12*(1-単年カーブ!$R$3)*単年カーブ!Q16397)</f>
        <v>0</v>
      </c>
      <c r="G16397" s="47">
        <f t="shared" si="1796"/>
        <v>0</v>
      </c>
      <c r="M16397">
        <f t="shared" si="1797"/>
        <v>3</v>
      </c>
      <c r="N16397">
        <f>IF(OR(WEEKDAY(A16397)=1,WEEKDAY(A16397)=7,COUNTIF('2027祝日等（不使用）'!$A$1:$A$20,単年カーブ!A16397)=1),0,1)</f>
        <v>1</v>
      </c>
      <c r="O16397">
        <f t="shared" si="1793"/>
        <v>26</v>
      </c>
      <c r="P16397">
        <f t="shared" si="1798"/>
        <v>1</v>
      </c>
      <c r="Q16397">
        <f t="shared" si="1799"/>
        <v>1</v>
      </c>
    </row>
    <row r="16398" spans="1:17" ht="19.5" x14ac:dyDescent="0.4">
      <c r="A16398" s="33">
        <f t="shared" si="1794"/>
        <v>46819</v>
      </c>
      <c r="B16398" s="27" t="str">
        <f t="shared" si="1795"/>
        <v>(火)</v>
      </c>
      <c r="C16398" s="34">
        <v>0.54166666666666696</v>
      </c>
      <c r="D16398" s="16" t="s">
        <v>18</v>
      </c>
      <c r="E16398" s="35">
        <v>0.5625</v>
      </c>
      <c r="F16398" s="50">
        <f>IF(COUNTIF('リスト（不使用）'!$A$5:$A$6,単年カーブ!$A$1),"希望数量入力ください",'単年（2027年度）'!$E$12*単年カーブ!$R$3+'単年（2027年度）'!$E$12*(1-単年カーブ!$R$3)*単年カーブ!Q16398)</f>
        <v>0</v>
      </c>
      <c r="G16398" s="47">
        <f t="shared" si="1796"/>
        <v>0</v>
      </c>
      <c r="M16398">
        <f t="shared" si="1797"/>
        <v>3</v>
      </c>
      <c r="N16398">
        <f>IF(OR(WEEKDAY(A16398)=1,WEEKDAY(A16398)=7,COUNTIF('2027祝日等（不使用）'!$A$1:$A$20,単年カーブ!A16398)=1),0,1)</f>
        <v>1</v>
      </c>
      <c r="O16398">
        <f t="shared" si="1793"/>
        <v>27</v>
      </c>
      <c r="P16398">
        <f t="shared" si="1798"/>
        <v>1</v>
      </c>
      <c r="Q16398">
        <f t="shared" si="1799"/>
        <v>1</v>
      </c>
    </row>
    <row r="16399" spans="1:17" ht="19.5" x14ac:dyDescent="0.4">
      <c r="A16399" s="33">
        <f t="shared" si="1794"/>
        <v>46819</v>
      </c>
      <c r="B16399" s="27" t="str">
        <f t="shared" si="1795"/>
        <v>(火)</v>
      </c>
      <c r="C16399" s="34">
        <v>0.5625</v>
      </c>
      <c r="D16399" s="16" t="s">
        <v>18</v>
      </c>
      <c r="E16399" s="35">
        <v>0.58333333333333304</v>
      </c>
      <c r="F16399" s="50">
        <f>IF(COUNTIF('リスト（不使用）'!$A$5:$A$6,単年カーブ!$A$1),"希望数量入力ください",'単年（2027年度）'!$E$12*単年カーブ!$R$3+'単年（2027年度）'!$E$12*(1-単年カーブ!$R$3)*単年カーブ!Q16399)</f>
        <v>0</v>
      </c>
      <c r="G16399" s="47">
        <f t="shared" si="1796"/>
        <v>0</v>
      </c>
      <c r="M16399">
        <f t="shared" si="1797"/>
        <v>3</v>
      </c>
      <c r="N16399">
        <f>IF(OR(WEEKDAY(A16399)=1,WEEKDAY(A16399)=7,COUNTIF('2027祝日等（不使用）'!$A$1:$A$20,単年カーブ!A16399)=1),0,1)</f>
        <v>1</v>
      </c>
      <c r="O16399">
        <f t="shared" si="1793"/>
        <v>28</v>
      </c>
      <c r="P16399">
        <f t="shared" si="1798"/>
        <v>1</v>
      </c>
      <c r="Q16399">
        <f t="shared" si="1799"/>
        <v>1</v>
      </c>
    </row>
    <row r="16400" spans="1:17" ht="19.5" x14ac:dyDescent="0.4">
      <c r="A16400" s="33">
        <f t="shared" si="1794"/>
        <v>46819</v>
      </c>
      <c r="B16400" s="27" t="str">
        <f t="shared" si="1795"/>
        <v>(火)</v>
      </c>
      <c r="C16400" s="34">
        <v>0.58333333333333304</v>
      </c>
      <c r="D16400" s="16" t="s">
        <v>18</v>
      </c>
      <c r="E16400" s="35">
        <v>0.60416666666666696</v>
      </c>
      <c r="F16400" s="50">
        <f>IF(COUNTIF('リスト（不使用）'!$A$5:$A$6,単年カーブ!$A$1),"希望数量入力ください",'単年（2027年度）'!$E$12*単年カーブ!$R$3+'単年（2027年度）'!$E$12*(1-単年カーブ!$R$3)*単年カーブ!Q16400)</f>
        <v>0</v>
      </c>
      <c r="G16400" s="47">
        <f t="shared" si="1796"/>
        <v>0</v>
      </c>
      <c r="M16400">
        <f t="shared" si="1797"/>
        <v>3</v>
      </c>
      <c r="N16400">
        <f>IF(OR(WEEKDAY(A16400)=1,WEEKDAY(A16400)=7,COUNTIF('2027祝日等（不使用）'!$A$1:$A$20,単年カーブ!A16400)=1),0,1)</f>
        <v>1</v>
      </c>
      <c r="O16400">
        <f t="shared" si="1793"/>
        <v>29</v>
      </c>
      <c r="P16400">
        <f t="shared" si="1798"/>
        <v>1</v>
      </c>
      <c r="Q16400">
        <f t="shared" si="1799"/>
        <v>1</v>
      </c>
    </row>
    <row r="16401" spans="1:17" ht="19.5" x14ac:dyDescent="0.4">
      <c r="A16401" s="33">
        <f t="shared" si="1794"/>
        <v>46819</v>
      </c>
      <c r="B16401" s="27" t="str">
        <f t="shared" si="1795"/>
        <v>(火)</v>
      </c>
      <c r="C16401" s="34">
        <v>0.60416666666666696</v>
      </c>
      <c r="D16401" s="16" t="s">
        <v>18</v>
      </c>
      <c r="E16401" s="35">
        <v>0.625</v>
      </c>
      <c r="F16401" s="50">
        <f>IF(COUNTIF('リスト（不使用）'!$A$5:$A$6,単年カーブ!$A$1),"希望数量入力ください",'単年（2027年度）'!$E$12*単年カーブ!$R$3+'単年（2027年度）'!$E$12*(1-単年カーブ!$R$3)*単年カーブ!Q16401)</f>
        <v>0</v>
      </c>
      <c r="G16401" s="47">
        <f t="shared" si="1796"/>
        <v>0</v>
      </c>
      <c r="M16401">
        <f t="shared" si="1797"/>
        <v>3</v>
      </c>
      <c r="N16401">
        <f>IF(OR(WEEKDAY(A16401)=1,WEEKDAY(A16401)=7,COUNTIF('2027祝日等（不使用）'!$A$1:$A$20,単年カーブ!A16401)=1),0,1)</f>
        <v>1</v>
      </c>
      <c r="O16401">
        <f t="shared" si="1793"/>
        <v>30</v>
      </c>
      <c r="P16401">
        <f t="shared" si="1798"/>
        <v>1</v>
      </c>
      <c r="Q16401">
        <f t="shared" si="1799"/>
        <v>1</v>
      </c>
    </row>
    <row r="16402" spans="1:17" ht="19.5" x14ac:dyDescent="0.4">
      <c r="A16402" s="33">
        <f t="shared" si="1794"/>
        <v>46819</v>
      </c>
      <c r="B16402" s="27" t="str">
        <f t="shared" si="1795"/>
        <v>(火)</v>
      </c>
      <c r="C16402" s="34">
        <v>0.625</v>
      </c>
      <c r="D16402" s="16" t="s">
        <v>18</v>
      </c>
      <c r="E16402" s="35">
        <v>0.64583333333333304</v>
      </c>
      <c r="F16402" s="50">
        <f>IF(COUNTIF('リスト（不使用）'!$A$5:$A$6,単年カーブ!$A$1),"希望数量入力ください",'単年（2027年度）'!$E$12*単年カーブ!$R$3+'単年（2027年度）'!$E$12*(1-単年カーブ!$R$3)*単年カーブ!Q16402)</f>
        <v>0</v>
      </c>
      <c r="G16402" s="47">
        <f t="shared" si="1796"/>
        <v>0</v>
      </c>
      <c r="M16402">
        <f t="shared" si="1797"/>
        <v>3</v>
      </c>
      <c r="N16402">
        <f>IF(OR(WEEKDAY(A16402)=1,WEEKDAY(A16402)=7,COUNTIF('2027祝日等（不使用）'!$A$1:$A$20,単年カーブ!A16402)=1),0,1)</f>
        <v>1</v>
      </c>
      <c r="O16402">
        <f t="shared" si="1793"/>
        <v>31</v>
      </c>
      <c r="P16402">
        <f t="shared" si="1798"/>
        <v>1</v>
      </c>
      <c r="Q16402">
        <f t="shared" si="1799"/>
        <v>1</v>
      </c>
    </row>
    <row r="16403" spans="1:17" ht="19.5" x14ac:dyDescent="0.4">
      <c r="A16403" s="33">
        <f t="shared" si="1794"/>
        <v>46819</v>
      </c>
      <c r="B16403" s="27" t="str">
        <f t="shared" si="1795"/>
        <v>(火)</v>
      </c>
      <c r="C16403" s="34">
        <v>0.64583333333333304</v>
      </c>
      <c r="D16403" s="16" t="s">
        <v>18</v>
      </c>
      <c r="E16403" s="35">
        <v>0.66666666666666696</v>
      </c>
      <c r="F16403" s="50">
        <f>IF(COUNTIF('リスト（不使用）'!$A$5:$A$6,単年カーブ!$A$1),"希望数量入力ください",'単年（2027年度）'!$E$12*単年カーブ!$R$3+'単年（2027年度）'!$E$12*(1-単年カーブ!$R$3)*単年カーブ!Q16403)</f>
        <v>0</v>
      </c>
      <c r="G16403" s="47">
        <f t="shared" si="1796"/>
        <v>0</v>
      </c>
      <c r="M16403">
        <f t="shared" si="1797"/>
        <v>3</v>
      </c>
      <c r="N16403">
        <f>IF(OR(WEEKDAY(A16403)=1,WEEKDAY(A16403)=7,COUNTIF('2027祝日等（不使用）'!$A$1:$A$20,単年カーブ!A16403)=1),0,1)</f>
        <v>1</v>
      </c>
      <c r="O16403">
        <f t="shared" si="1793"/>
        <v>32</v>
      </c>
      <c r="P16403">
        <f t="shared" si="1798"/>
        <v>1</v>
      </c>
      <c r="Q16403">
        <f t="shared" si="1799"/>
        <v>1</v>
      </c>
    </row>
    <row r="16404" spans="1:17" ht="19.5" x14ac:dyDescent="0.4">
      <c r="A16404" s="33">
        <f t="shared" si="1794"/>
        <v>46819</v>
      </c>
      <c r="B16404" s="27" t="str">
        <f t="shared" si="1795"/>
        <v>(火)</v>
      </c>
      <c r="C16404" s="34">
        <v>0.66666666666666696</v>
      </c>
      <c r="D16404" s="16" t="s">
        <v>18</v>
      </c>
      <c r="E16404" s="35">
        <v>0.6875</v>
      </c>
      <c r="F16404" s="50">
        <f>IF(COUNTIF('リスト（不使用）'!$A$5:$A$6,単年カーブ!$A$1),"希望数量入力ください",'単年（2027年度）'!$E$12*単年カーブ!$R$3+'単年（2027年度）'!$E$12*(1-単年カーブ!$R$3)*単年カーブ!Q16404)</f>
        <v>0</v>
      </c>
      <c r="G16404" s="47">
        <f t="shared" si="1796"/>
        <v>0</v>
      </c>
      <c r="M16404">
        <f t="shared" si="1797"/>
        <v>3</v>
      </c>
      <c r="N16404">
        <f>IF(OR(WEEKDAY(A16404)=1,WEEKDAY(A16404)=7,COUNTIF('2027祝日等（不使用）'!$A$1:$A$20,単年カーブ!A16404)=1),0,1)</f>
        <v>1</v>
      </c>
      <c r="O16404">
        <f t="shared" si="1793"/>
        <v>33</v>
      </c>
      <c r="P16404">
        <f t="shared" si="1798"/>
        <v>1</v>
      </c>
      <c r="Q16404">
        <f t="shared" si="1799"/>
        <v>1</v>
      </c>
    </row>
    <row r="16405" spans="1:17" ht="19.5" x14ac:dyDescent="0.4">
      <c r="A16405" s="33">
        <f t="shared" si="1794"/>
        <v>46819</v>
      </c>
      <c r="B16405" s="27" t="str">
        <f t="shared" si="1795"/>
        <v>(火)</v>
      </c>
      <c r="C16405" s="34">
        <v>0.6875</v>
      </c>
      <c r="D16405" s="16" t="s">
        <v>18</v>
      </c>
      <c r="E16405" s="35">
        <v>0.70833333333333304</v>
      </c>
      <c r="F16405" s="50">
        <f>IF(COUNTIF('リスト（不使用）'!$A$5:$A$6,単年カーブ!$A$1),"希望数量入力ください",'単年（2027年度）'!$E$12*単年カーブ!$R$3+'単年（2027年度）'!$E$12*(1-単年カーブ!$R$3)*単年カーブ!Q16405)</f>
        <v>0</v>
      </c>
      <c r="G16405" s="47">
        <f t="shared" si="1796"/>
        <v>0</v>
      </c>
      <c r="M16405">
        <f t="shared" si="1797"/>
        <v>3</v>
      </c>
      <c r="N16405">
        <f>IF(OR(WEEKDAY(A16405)=1,WEEKDAY(A16405)=7,COUNTIF('2027祝日等（不使用）'!$A$1:$A$20,単年カーブ!A16405)=1),0,1)</f>
        <v>1</v>
      </c>
      <c r="O16405">
        <f t="shared" si="1793"/>
        <v>34</v>
      </c>
      <c r="P16405">
        <f t="shared" si="1798"/>
        <v>1</v>
      </c>
      <c r="Q16405">
        <f t="shared" si="1799"/>
        <v>1</v>
      </c>
    </row>
    <row r="16406" spans="1:17" ht="19.5" x14ac:dyDescent="0.4">
      <c r="A16406" s="33">
        <f t="shared" si="1794"/>
        <v>46819</v>
      </c>
      <c r="B16406" s="27" t="str">
        <f t="shared" si="1795"/>
        <v>(火)</v>
      </c>
      <c r="C16406" s="34">
        <v>0.70833333333333304</v>
      </c>
      <c r="D16406" s="16" t="s">
        <v>18</v>
      </c>
      <c r="E16406" s="35">
        <v>0.72916666666666696</v>
      </c>
      <c r="F16406" s="50">
        <f>IF(COUNTIF('リスト（不使用）'!$A$5:$A$6,単年カーブ!$A$1),"希望数量入力ください",'単年（2027年度）'!$E$12*単年カーブ!$R$3+'単年（2027年度）'!$E$12*(1-単年カーブ!$R$3)*単年カーブ!Q16406)</f>
        <v>0</v>
      </c>
      <c r="G16406" s="47">
        <f t="shared" si="1796"/>
        <v>0</v>
      </c>
      <c r="M16406">
        <f t="shared" si="1797"/>
        <v>3</v>
      </c>
      <c r="N16406">
        <f>IF(OR(WEEKDAY(A16406)=1,WEEKDAY(A16406)=7,COUNTIF('2027祝日等（不使用）'!$A$1:$A$20,単年カーブ!A16406)=1),0,1)</f>
        <v>1</v>
      </c>
      <c r="O16406">
        <f t="shared" si="1793"/>
        <v>35</v>
      </c>
      <c r="P16406">
        <f t="shared" si="1798"/>
        <v>1</v>
      </c>
      <c r="Q16406">
        <f t="shared" si="1799"/>
        <v>1</v>
      </c>
    </row>
    <row r="16407" spans="1:17" ht="19.5" x14ac:dyDescent="0.4">
      <c r="A16407" s="33">
        <f t="shared" si="1794"/>
        <v>46819</v>
      </c>
      <c r="B16407" s="27" t="str">
        <f t="shared" si="1795"/>
        <v>(火)</v>
      </c>
      <c r="C16407" s="34">
        <v>0.72916666666666696</v>
      </c>
      <c r="D16407" s="16" t="s">
        <v>18</v>
      </c>
      <c r="E16407" s="35">
        <v>0.75</v>
      </c>
      <c r="F16407" s="50">
        <f>IF(COUNTIF('リスト（不使用）'!$A$5:$A$6,単年カーブ!$A$1),"希望数量入力ください",'単年（2027年度）'!$E$12*単年カーブ!$R$3+'単年（2027年度）'!$E$12*(1-単年カーブ!$R$3)*単年カーブ!Q16407)</f>
        <v>0</v>
      </c>
      <c r="G16407" s="47">
        <f t="shared" si="1796"/>
        <v>0</v>
      </c>
      <c r="M16407">
        <f t="shared" si="1797"/>
        <v>3</v>
      </c>
      <c r="N16407">
        <f>IF(OR(WEEKDAY(A16407)=1,WEEKDAY(A16407)=7,COUNTIF('2027祝日等（不使用）'!$A$1:$A$20,単年カーブ!A16407)=1),0,1)</f>
        <v>1</v>
      </c>
      <c r="O16407">
        <f t="shared" si="1793"/>
        <v>36</v>
      </c>
      <c r="P16407">
        <f t="shared" si="1798"/>
        <v>1</v>
      </c>
      <c r="Q16407">
        <f t="shared" si="1799"/>
        <v>1</v>
      </c>
    </row>
    <row r="16408" spans="1:17" ht="19.5" x14ac:dyDescent="0.4">
      <c r="A16408" s="33">
        <f t="shared" si="1794"/>
        <v>46819</v>
      </c>
      <c r="B16408" s="27" t="str">
        <f t="shared" si="1795"/>
        <v>(火)</v>
      </c>
      <c r="C16408" s="34">
        <v>0.75</v>
      </c>
      <c r="D16408" s="16" t="s">
        <v>18</v>
      </c>
      <c r="E16408" s="35">
        <v>0.77083333333333304</v>
      </c>
      <c r="F16408" s="50">
        <f>IF(COUNTIF('リスト（不使用）'!$A$5:$A$6,単年カーブ!$A$1),"希望数量入力ください",'単年（2027年度）'!$E$12*単年カーブ!$R$3+'単年（2027年度）'!$E$12*(1-単年カーブ!$R$3)*単年カーブ!Q16408)</f>
        <v>0</v>
      </c>
      <c r="G16408" s="47">
        <f t="shared" si="1796"/>
        <v>0</v>
      </c>
      <c r="M16408">
        <f t="shared" si="1797"/>
        <v>3</v>
      </c>
      <c r="N16408">
        <f>IF(OR(WEEKDAY(A16408)=1,WEEKDAY(A16408)=7,COUNTIF('2027祝日等（不使用）'!$A$1:$A$20,単年カーブ!A16408)=1),0,1)</f>
        <v>1</v>
      </c>
      <c r="O16408">
        <f t="shared" si="1793"/>
        <v>37</v>
      </c>
      <c r="P16408">
        <f t="shared" si="1798"/>
        <v>1</v>
      </c>
      <c r="Q16408">
        <f t="shared" si="1799"/>
        <v>1</v>
      </c>
    </row>
    <row r="16409" spans="1:17" ht="19.5" x14ac:dyDescent="0.4">
      <c r="A16409" s="33">
        <f t="shared" si="1794"/>
        <v>46819</v>
      </c>
      <c r="B16409" s="27" t="str">
        <f t="shared" si="1795"/>
        <v>(火)</v>
      </c>
      <c r="C16409" s="34">
        <v>0.77083333333333304</v>
      </c>
      <c r="D16409" s="16" t="s">
        <v>18</v>
      </c>
      <c r="E16409" s="35">
        <v>0.79166666666666696</v>
      </c>
      <c r="F16409" s="50">
        <f>IF(COUNTIF('リスト（不使用）'!$A$5:$A$6,単年カーブ!$A$1),"希望数量入力ください",'単年（2027年度）'!$E$12*単年カーブ!$R$3+'単年（2027年度）'!$E$12*(1-単年カーブ!$R$3)*単年カーブ!Q16409)</f>
        <v>0</v>
      </c>
      <c r="G16409" s="47">
        <f t="shared" si="1796"/>
        <v>0</v>
      </c>
      <c r="M16409">
        <f t="shared" si="1797"/>
        <v>3</v>
      </c>
      <c r="N16409">
        <f>IF(OR(WEEKDAY(A16409)=1,WEEKDAY(A16409)=7,COUNTIF('2027祝日等（不使用）'!$A$1:$A$20,単年カーブ!A16409)=1),0,1)</f>
        <v>1</v>
      </c>
      <c r="O16409">
        <f t="shared" si="1793"/>
        <v>38</v>
      </c>
      <c r="P16409">
        <f t="shared" si="1798"/>
        <v>1</v>
      </c>
      <c r="Q16409">
        <f t="shared" si="1799"/>
        <v>1</v>
      </c>
    </row>
    <row r="16410" spans="1:17" ht="19.5" x14ac:dyDescent="0.4">
      <c r="A16410" s="33">
        <f t="shared" si="1794"/>
        <v>46819</v>
      </c>
      <c r="B16410" s="27" t="str">
        <f t="shared" si="1795"/>
        <v>(火)</v>
      </c>
      <c r="C16410" s="34">
        <v>0.79166666666666696</v>
      </c>
      <c r="D16410" s="16" t="s">
        <v>18</v>
      </c>
      <c r="E16410" s="35">
        <v>0.8125</v>
      </c>
      <c r="F16410" s="50">
        <f>IF(COUNTIF('リスト（不使用）'!$A$5:$A$6,単年カーブ!$A$1),"希望数量入力ください",'単年（2027年度）'!$E$12*単年カーブ!$R$3+'単年（2027年度）'!$E$12*(1-単年カーブ!$R$3)*単年カーブ!Q16410)</f>
        <v>0</v>
      </c>
      <c r="G16410" s="47">
        <f t="shared" si="1796"/>
        <v>0</v>
      </c>
      <c r="M16410">
        <f t="shared" si="1797"/>
        <v>3</v>
      </c>
      <c r="N16410">
        <f>IF(OR(WEEKDAY(A16410)=1,WEEKDAY(A16410)=7,COUNTIF('2027祝日等（不使用）'!$A$1:$A$20,単年カーブ!A16410)=1),0,1)</f>
        <v>1</v>
      </c>
      <c r="O16410">
        <f t="shared" si="1793"/>
        <v>39</v>
      </c>
      <c r="P16410">
        <f t="shared" si="1798"/>
        <v>1</v>
      </c>
      <c r="Q16410">
        <f t="shared" si="1799"/>
        <v>1</v>
      </c>
    </row>
    <row r="16411" spans="1:17" ht="19.5" x14ac:dyDescent="0.4">
      <c r="A16411" s="33">
        <f t="shared" si="1794"/>
        <v>46819</v>
      </c>
      <c r="B16411" s="27" t="str">
        <f t="shared" si="1795"/>
        <v>(火)</v>
      </c>
      <c r="C16411" s="34">
        <v>0.8125</v>
      </c>
      <c r="D16411" s="16" t="s">
        <v>18</v>
      </c>
      <c r="E16411" s="35">
        <v>0.83333333333333304</v>
      </c>
      <c r="F16411" s="50">
        <f>IF(COUNTIF('リスト（不使用）'!$A$5:$A$6,単年カーブ!$A$1),"希望数量入力ください",'単年（2027年度）'!$E$12*単年カーブ!$R$3+'単年（2027年度）'!$E$12*(1-単年カーブ!$R$3)*単年カーブ!Q16411)</f>
        <v>0</v>
      </c>
      <c r="G16411" s="47">
        <f t="shared" si="1796"/>
        <v>0</v>
      </c>
      <c r="M16411">
        <f t="shared" si="1797"/>
        <v>3</v>
      </c>
      <c r="N16411">
        <f>IF(OR(WEEKDAY(A16411)=1,WEEKDAY(A16411)=7,COUNTIF('2027祝日等（不使用）'!$A$1:$A$20,単年カーブ!A16411)=1),0,1)</f>
        <v>1</v>
      </c>
      <c r="O16411">
        <f t="shared" si="1793"/>
        <v>40</v>
      </c>
      <c r="P16411">
        <f t="shared" si="1798"/>
        <v>1</v>
      </c>
      <c r="Q16411">
        <f t="shared" si="1799"/>
        <v>1</v>
      </c>
    </row>
    <row r="16412" spans="1:17" ht="19.5" x14ac:dyDescent="0.4">
      <c r="A16412" s="33">
        <f t="shared" si="1794"/>
        <v>46819</v>
      </c>
      <c r="B16412" s="27" t="str">
        <f t="shared" si="1795"/>
        <v>(火)</v>
      </c>
      <c r="C16412" s="34">
        <v>0.83333333333333304</v>
      </c>
      <c r="D16412" s="16" t="s">
        <v>18</v>
      </c>
      <c r="E16412" s="35">
        <v>0.85416666666666696</v>
      </c>
      <c r="F16412" s="50">
        <f>IF(COUNTIF('リスト（不使用）'!$A$5:$A$6,単年カーブ!$A$1),"希望数量入力ください",'単年（2027年度）'!$E$12*単年カーブ!$R$3+'単年（2027年度）'!$E$12*(1-単年カーブ!$R$3)*単年カーブ!Q16412)</f>
        <v>0</v>
      </c>
      <c r="G16412" s="47">
        <f t="shared" si="1796"/>
        <v>0</v>
      </c>
      <c r="M16412">
        <f t="shared" si="1797"/>
        <v>3</v>
      </c>
      <c r="N16412">
        <f>IF(OR(WEEKDAY(A16412)=1,WEEKDAY(A16412)=7,COUNTIF('2027祝日等（不使用）'!$A$1:$A$20,単年カーブ!A16412)=1),0,1)</f>
        <v>1</v>
      </c>
      <c r="O16412">
        <f t="shared" si="1793"/>
        <v>41</v>
      </c>
      <c r="P16412">
        <f t="shared" si="1798"/>
        <v>0</v>
      </c>
      <c r="Q16412">
        <f t="shared" si="1799"/>
        <v>0</v>
      </c>
    </row>
    <row r="16413" spans="1:17" ht="19.5" x14ac:dyDescent="0.4">
      <c r="A16413" s="33">
        <f t="shared" si="1794"/>
        <v>46819</v>
      </c>
      <c r="B16413" s="27" t="str">
        <f t="shared" si="1795"/>
        <v>(火)</v>
      </c>
      <c r="C16413" s="34">
        <v>0.85416666666666696</v>
      </c>
      <c r="D16413" s="16" t="s">
        <v>18</v>
      </c>
      <c r="E16413" s="35">
        <v>0.875</v>
      </c>
      <c r="F16413" s="50">
        <f>IF(COUNTIF('リスト（不使用）'!$A$5:$A$6,単年カーブ!$A$1),"希望数量入力ください",'単年（2027年度）'!$E$12*単年カーブ!$R$3+'単年（2027年度）'!$E$12*(1-単年カーブ!$R$3)*単年カーブ!Q16413)</f>
        <v>0</v>
      </c>
      <c r="G16413" s="47">
        <f t="shared" si="1796"/>
        <v>0</v>
      </c>
      <c r="M16413">
        <f t="shared" si="1797"/>
        <v>3</v>
      </c>
      <c r="N16413">
        <f>IF(OR(WEEKDAY(A16413)=1,WEEKDAY(A16413)=7,COUNTIF('2027祝日等（不使用）'!$A$1:$A$20,単年カーブ!A16413)=1),0,1)</f>
        <v>1</v>
      </c>
      <c r="O16413">
        <f t="shared" si="1793"/>
        <v>42</v>
      </c>
      <c r="P16413">
        <f t="shared" si="1798"/>
        <v>0</v>
      </c>
      <c r="Q16413">
        <f t="shared" si="1799"/>
        <v>0</v>
      </c>
    </row>
    <row r="16414" spans="1:17" ht="19.5" x14ac:dyDescent="0.4">
      <c r="A16414" s="33">
        <f t="shared" si="1794"/>
        <v>46819</v>
      </c>
      <c r="B16414" s="27" t="str">
        <f t="shared" si="1795"/>
        <v>(火)</v>
      </c>
      <c r="C16414" s="34">
        <v>0.875</v>
      </c>
      <c r="D16414" s="16" t="s">
        <v>18</v>
      </c>
      <c r="E16414" s="35">
        <v>0.89583333333333304</v>
      </c>
      <c r="F16414" s="50">
        <f>IF(COUNTIF('リスト（不使用）'!$A$5:$A$6,単年カーブ!$A$1),"希望数量入力ください",'単年（2027年度）'!$E$12*単年カーブ!$R$3+'単年（2027年度）'!$E$12*(1-単年カーブ!$R$3)*単年カーブ!Q16414)</f>
        <v>0</v>
      </c>
      <c r="G16414" s="47">
        <f t="shared" si="1796"/>
        <v>0</v>
      </c>
      <c r="M16414">
        <f t="shared" si="1797"/>
        <v>3</v>
      </c>
      <c r="N16414">
        <f>IF(OR(WEEKDAY(A16414)=1,WEEKDAY(A16414)=7,COUNTIF('2027祝日等（不使用）'!$A$1:$A$20,単年カーブ!A16414)=1),0,1)</f>
        <v>1</v>
      </c>
      <c r="O16414">
        <f t="shared" si="1793"/>
        <v>43</v>
      </c>
      <c r="P16414">
        <f t="shared" si="1798"/>
        <v>0</v>
      </c>
      <c r="Q16414">
        <f t="shared" si="1799"/>
        <v>0</v>
      </c>
    </row>
    <row r="16415" spans="1:17" ht="19.5" x14ac:dyDescent="0.4">
      <c r="A16415" s="33">
        <f t="shared" si="1794"/>
        <v>46819</v>
      </c>
      <c r="B16415" s="27" t="str">
        <f t="shared" si="1795"/>
        <v>(火)</v>
      </c>
      <c r="C16415" s="34">
        <v>0.89583333333333304</v>
      </c>
      <c r="D16415" s="16" t="s">
        <v>18</v>
      </c>
      <c r="E16415" s="35">
        <v>0.91666666666666696</v>
      </c>
      <c r="F16415" s="50">
        <f>IF(COUNTIF('リスト（不使用）'!$A$5:$A$6,単年カーブ!$A$1),"希望数量入力ください",'単年（2027年度）'!$E$12*単年カーブ!$R$3+'単年（2027年度）'!$E$12*(1-単年カーブ!$R$3)*単年カーブ!Q16415)</f>
        <v>0</v>
      </c>
      <c r="G16415" s="47">
        <f t="shared" si="1796"/>
        <v>0</v>
      </c>
      <c r="M16415">
        <f t="shared" si="1797"/>
        <v>3</v>
      </c>
      <c r="N16415">
        <f>IF(OR(WEEKDAY(A16415)=1,WEEKDAY(A16415)=7,COUNTIF('2027祝日等（不使用）'!$A$1:$A$20,単年カーブ!A16415)=1),0,1)</f>
        <v>1</v>
      </c>
      <c r="O16415">
        <f t="shared" si="1793"/>
        <v>44</v>
      </c>
      <c r="P16415">
        <f t="shared" si="1798"/>
        <v>0</v>
      </c>
      <c r="Q16415">
        <f t="shared" si="1799"/>
        <v>0</v>
      </c>
    </row>
    <row r="16416" spans="1:17" ht="19.5" x14ac:dyDescent="0.4">
      <c r="A16416" s="33">
        <f t="shared" si="1794"/>
        <v>46819</v>
      </c>
      <c r="B16416" s="27" t="str">
        <f t="shared" si="1795"/>
        <v>(火)</v>
      </c>
      <c r="C16416" s="34">
        <v>0.91666666666666696</v>
      </c>
      <c r="D16416" s="16" t="s">
        <v>18</v>
      </c>
      <c r="E16416" s="35">
        <v>0.9375</v>
      </c>
      <c r="F16416" s="50">
        <f>IF(COUNTIF('リスト（不使用）'!$A$5:$A$6,単年カーブ!$A$1),"希望数量入力ください",'単年（2027年度）'!$E$12*単年カーブ!$R$3+'単年（2027年度）'!$E$12*(1-単年カーブ!$R$3)*単年カーブ!Q16416)</f>
        <v>0</v>
      </c>
      <c r="G16416" s="47">
        <f t="shared" si="1796"/>
        <v>0</v>
      </c>
      <c r="M16416">
        <f t="shared" si="1797"/>
        <v>3</v>
      </c>
      <c r="N16416">
        <f>IF(OR(WEEKDAY(A16416)=1,WEEKDAY(A16416)=7,COUNTIF('2027祝日等（不使用）'!$A$1:$A$20,単年カーブ!A16416)=1),0,1)</f>
        <v>1</v>
      </c>
      <c r="O16416">
        <f t="shared" si="1793"/>
        <v>45</v>
      </c>
      <c r="P16416">
        <f t="shared" si="1798"/>
        <v>0</v>
      </c>
      <c r="Q16416">
        <f t="shared" si="1799"/>
        <v>0</v>
      </c>
    </row>
    <row r="16417" spans="1:17" ht="19.5" x14ac:dyDescent="0.4">
      <c r="A16417" s="33">
        <f t="shared" si="1794"/>
        <v>46819</v>
      </c>
      <c r="B16417" s="27" t="str">
        <f t="shared" si="1795"/>
        <v>(火)</v>
      </c>
      <c r="C16417" s="34">
        <v>0.9375</v>
      </c>
      <c r="D16417" s="16" t="s">
        <v>18</v>
      </c>
      <c r="E16417" s="35">
        <v>0.95833333333333304</v>
      </c>
      <c r="F16417" s="50">
        <f>IF(COUNTIF('リスト（不使用）'!$A$5:$A$6,単年カーブ!$A$1),"希望数量入力ください",'単年（2027年度）'!$E$12*単年カーブ!$R$3+'単年（2027年度）'!$E$12*(1-単年カーブ!$R$3)*単年カーブ!Q16417)</f>
        <v>0</v>
      </c>
      <c r="G16417" s="47">
        <f t="shared" si="1796"/>
        <v>0</v>
      </c>
      <c r="M16417">
        <f t="shared" si="1797"/>
        <v>3</v>
      </c>
      <c r="N16417">
        <f>IF(OR(WEEKDAY(A16417)=1,WEEKDAY(A16417)=7,COUNTIF('2027祝日等（不使用）'!$A$1:$A$20,単年カーブ!A16417)=1),0,1)</f>
        <v>1</v>
      </c>
      <c r="O16417">
        <f t="shared" si="1793"/>
        <v>46</v>
      </c>
      <c r="P16417">
        <f t="shared" si="1798"/>
        <v>0</v>
      </c>
      <c r="Q16417">
        <f t="shared" si="1799"/>
        <v>0</v>
      </c>
    </row>
    <row r="16418" spans="1:17" ht="19.5" x14ac:dyDescent="0.4">
      <c r="A16418" s="33">
        <f t="shared" si="1794"/>
        <v>46819</v>
      </c>
      <c r="B16418" s="27" t="str">
        <f t="shared" si="1795"/>
        <v>(火)</v>
      </c>
      <c r="C16418" s="34">
        <v>0.95833333333333304</v>
      </c>
      <c r="D16418" s="16" t="s">
        <v>18</v>
      </c>
      <c r="E16418" s="35">
        <v>0.97916666666666696</v>
      </c>
      <c r="F16418" s="50">
        <f>IF(COUNTIF('リスト（不使用）'!$A$5:$A$6,単年カーブ!$A$1),"希望数量入力ください",'単年（2027年度）'!$E$12*単年カーブ!$R$3+'単年（2027年度）'!$E$12*(1-単年カーブ!$R$3)*単年カーブ!Q16418)</f>
        <v>0</v>
      </c>
      <c r="G16418" s="47">
        <f t="shared" si="1796"/>
        <v>0</v>
      </c>
      <c r="M16418">
        <f t="shared" si="1797"/>
        <v>3</v>
      </c>
      <c r="N16418">
        <f>IF(OR(WEEKDAY(A16418)=1,WEEKDAY(A16418)=7,COUNTIF('2027祝日等（不使用）'!$A$1:$A$20,単年カーブ!A16418)=1),0,1)</f>
        <v>1</v>
      </c>
      <c r="O16418">
        <f t="shared" si="1793"/>
        <v>47</v>
      </c>
      <c r="P16418">
        <f t="shared" si="1798"/>
        <v>0</v>
      </c>
      <c r="Q16418">
        <f t="shared" si="1799"/>
        <v>0</v>
      </c>
    </row>
    <row r="16419" spans="1:17" ht="19.5" x14ac:dyDescent="0.4">
      <c r="A16419" s="33">
        <f t="shared" si="1794"/>
        <v>46819</v>
      </c>
      <c r="B16419" s="27" t="str">
        <f t="shared" si="1795"/>
        <v>(火)</v>
      </c>
      <c r="C16419" s="34">
        <v>0.97916666666666696</v>
      </c>
      <c r="D16419" s="16" t="s">
        <v>18</v>
      </c>
      <c r="E16419" s="35" t="s">
        <v>17</v>
      </c>
      <c r="F16419" s="50">
        <f>IF(COUNTIF('リスト（不使用）'!$A$5:$A$6,単年カーブ!$A$1),"希望数量入力ください",'単年（2027年度）'!$E$12*単年カーブ!$R$3+'単年（2027年度）'!$E$12*(1-単年カーブ!$R$3)*単年カーブ!Q16419)</f>
        <v>0</v>
      </c>
      <c r="G16419" s="47">
        <f t="shared" si="1796"/>
        <v>0</v>
      </c>
      <c r="M16419">
        <f t="shared" si="1797"/>
        <v>3</v>
      </c>
      <c r="N16419">
        <f>IF(OR(WEEKDAY(A16419)=1,WEEKDAY(A16419)=7,COUNTIF('2027祝日等（不使用）'!$A$1:$A$20,単年カーブ!A16419)=1),0,1)</f>
        <v>1</v>
      </c>
      <c r="O16419">
        <f t="shared" si="1793"/>
        <v>48</v>
      </c>
      <c r="P16419">
        <f t="shared" si="1798"/>
        <v>0</v>
      </c>
      <c r="Q16419">
        <f t="shared" si="1799"/>
        <v>0</v>
      </c>
    </row>
    <row r="16420" spans="1:17" ht="19.5" x14ac:dyDescent="0.4">
      <c r="A16420" s="33">
        <f t="shared" si="1794"/>
        <v>46820</v>
      </c>
      <c r="B16420" s="27" t="str">
        <f t="shared" si="1795"/>
        <v>(水)</v>
      </c>
      <c r="C16420" s="34">
        <v>0</v>
      </c>
      <c r="D16420" s="16" t="s">
        <v>18</v>
      </c>
      <c r="E16420" s="35">
        <v>2.0833333333333332E-2</v>
      </c>
      <c r="F16420" s="50">
        <f>IF(COUNTIF('リスト（不使用）'!$A$5:$A$6,単年カーブ!$A$1),"希望数量入力ください",'単年（2027年度）'!$E$12*単年カーブ!$R$3+'単年（2027年度）'!$E$12*(1-単年カーブ!$R$3)*単年カーブ!Q16420)</f>
        <v>0</v>
      </c>
      <c r="G16420" s="47">
        <f t="shared" si="1796"/>
        <v>0</v>
      </c>
      <c r="M16420">
        <f t="shared" si="1797"/>
        <v>3</v>
      </c>
      <c r="N16420">
        <f>IF(OR(WEEKDAY(A16420)=1,WEEKDAY(A16420)=7,COUNTIF('2027祝日等（不使用）'!$A$1:$A$20,単年カーブ!A16420)=1),0,1)</f>
        <v>1</v>
      </c>
      <c r="O16420">
        <f t="shared" si="1793"/>
        <v>1</v>
      </c>
      <c r="P16420">
        <f t="shared" si="1798"/>
        <v>0</v>
      </c>
      <c r="Q16420">
        <f t="shared" si="1799"/>
        <v>0</v>
      </c>
    </row>
    <row r="16421" spans="1:17" ht="19.5" x14ac:dyDescent="0.4">
      <c r="A16421" s="33">
        <f t="shared" si="1794"/>
        <v>46820</v>
      </c>
      <c r="B16421" s="27" t="str">
        <f t="shared" si="1795"/>
        <v>(水)</v>
      </c>
      <c r="C16421" s="34">
        <v>2.0833333333333332E-2</v>
      </c>
      <c r="D16421" s="16" t="s">
        <v>18</v>
      </c>
      <c r="E16421" s="35">
        <v>4.1666666666666664E-2</v>
      </c>
      <c r="F16421" s="50">
        <f>IF(COUNTIF('リスト（不使用）'!$A$5:$A$6,単年カーブ!$A$1),"希望数量入力ください",'単年（2027年度）'!$E$12*単年カーブ!$R$3+'単年（2027年度）'!$E$12*(1-単年カーブ!$R$3)*単年カーブ!Q16421)</f>
        <v>0</v>
      </c>
      <c r="G16421" s="47">
        <f t="shared" si="1796"/>
        <v>0</v>
      </c>
      <c r="M16421">
        <f t="shared" si="1797"/>
        <v>3</v>
      </c>
      <c r="N16421">
        <f>IF(OR(WEEKDAY(A16421)=1,WEEKDAY(A16421)=7,COUNTIF('2027祝日等（不使用）'!$A$1:$A$20,単年カーブ!A16421)=1),0,1)</f>
        <v>1</v>
      </c>
      <c r="O16421">
        <f t="shared" si="1793"/>
        <v>2</v>
      </c>
      <c r="P16421">
        <f t="shared" si="1798"/>
        <v>0</v>
      </c>
      <c r="Q16421">
        <f t="shared" si="1799"/>
        <v>0</v>
      </c>
    </row>
    <row r="16422" spans="1:17" ht="19.5" x14ac:dyDescent="0.4">
      <c r="A16422" s="33">
        <f t="shared" si="1794"/>
        <v>46820</v>
      </c>
      <c r="B16422" s="27" t="str">
        <f t="shared" si="1795"/>
        <v>(水)</v>
      </c>
      <c r="C16422" s="34">
        <v>4.1666666666666664E-2</v>
      </c>
      <c r="D16422" s="16" t="s">
        <v>18</v>
      </c>
      <c r="E16422" s="35">
        <v>6.25E-2</v>
      </c>
      <c r="F16422" s="50">
        <f>IF(COUNTIF('リスト（不使用）'!$A$5:$A$6,単年カーブ!$A$1),"希望数量入力ください",'単年（2027年度）'!$E$12*単年カーブ!$R$3+'単年（2027年度）'!$E$12*(1-単年カーブ!$R$3)*単年カーブ!Q16422)</f>
        <v>0</v>
      </c>
      <c r="G16422" s="47">
        <f t="shared" si="1796"/>
        <v>0</v>
      </c>
      <c r="M16422">
        <f t="shared" si="1797"/>
        <v>3</v>
      </c>
      <c r="N16422">
        <f>IF(OR(WEEKDAY(A16422)=1,WEEKDAY(A16422)=7,COUNTIF('2027祝日等（不使用）'!$A$1:$A$20,単年カーブ!A16422)=1),0,1)</f>
        <v>1</v>
      </c>
      <c r="O16422">
        <f t="shared" si="1793"/>
        <v>3</v>
      </c>
      <c r="P16422">
        <f t="shared" si="1798"/>
        <v>0</v>
      </c>
      <c r="Q16422">
        <f t="shared" si="1799"/>
        <v>0</v>
      </c>
    </row>
    <row r="16423" spans="1:17" ht="19.5" x14ac:dyDescent="0.4">
      <c r="A16423" s="33">
        <f t="shared" si="1794"/>
        <v>46820</v>
      </c>
      <c r="B16423" s="27" t="str">
        <f t="shared" si="1795"/>
        <v>(水)</v>
      </c>
      <c r="C16423" s="34">
        <v>6.25E-2</v>
      </c>
      <c r="D16423" s="16" t="s">
        <v>18</v>
      </c>
      <c r="E16423" s="35">
        <v>8.3333333333333301E-2</v>
      </c>
      <c r="F16423" s="50">
        <f>IF(COUNTIF('リスト（不使用）'!$A$5:$A$6,単年カーブ!$A$1),"希望数量入力ください",'単年（2027年度）'!$E$12*単年カーブ!$R$3+'単年（2027年度）'!$E$12*(1-単年カーブ!$R$3)*単年カーブ!Q16423)</f>
        <v>0</v>
      </c>
      <c r="G16423" s="47">
        <f t="shared" si="1796"/>
        <v>0</v>
      </c>
      <c r="M16423">
        <f t="shared" si="1797"/>
        <v>3</v>
      </c>
      <c r="N16423">
        <f>IF(OR(WEEKDAY(A16423)=1,WEEKDAY(A16423)=7,COUNTIF('2027祝日等（不使用）'!$A$1:$A$20,単年カーブ!A16423)=1),0,1)</f>
        <v>1</v>
      </c>
      <c r="O16423">
        <f t="shared" si="1793"/>
        <v>4</v>
      </c>
      <c r="P16423">
        <f t="shared" si="1798"/>
        <v>0</v>
      </c>
      <c r="Q16423">
        <f t="shared" si="1799"/>
        <v>0</v>
      </c>
    </row>
    <row r="16424" spans="1:17" ht="19.5" x14ac:dyDescent="0.4">
      <c r="A16424" s="33">
        <f t="shared" si="1794"/>
        <v>46820</v>
      </c>
      <c r="B16424" s="27" t="str">
        <f t="shared" si="1795"/>
        <v>(水)</v>
      </c>
      <c r="C16424" s="34">
        <v>8.3333333333333301E-2</v>
      </c>
      <c r="D16424" s="16" t="s">
        <v>18</v>
      </c>
      <c r="E16424" s="35">
        <v>0.104166666666667</v>
      </c>
      <c r="F16424" s="50">
        <f>IF(COUNTIF('リスト（不使用）'!$A$5:$A$6,単年カーブ!$A$1),"希望数量入力ください",'単年（2027年度）'!$E$12*単年カーブ!$R$3+'単年（2027年度）'!$E$12*(1-単年カーブ!$R$3)*単年カーブ!Q16424)</f>
        <v>0</v>
      </c>
      <c r="G16424" s="47">
        <f t="shared" si="1796"/>
        <v>0</v>
      </c>
      <c r="M16424">
        <f t="shared" si="1797"/>
        <v>3</v>
      </c>
      <c r="N16424">
        <f>IF(OR(WEEKDAY(A16424)=1,WEEKDAY(A16424)=7,COUNTIF('2027祝日等（不使用）'!$A$1:$A$20,単年カーブ!A16424)=1),0,1)</f>
        <v>1</v>
      </c>
      <c r="O16424">
        <f t="shared" si="1793"/>
        <v>5</v>
      </c>
      <c r="P16424">
        <f t="shared" si="1798"/>
        <v>0</v>
      </c>
      <c r="Q16424">
        <f t="shared" si="1799"/>
        <v>0</v>
      </c>
    </row>
    <row r="16425" spans="1:17" ht="19.5" x14ac:dyDescent="0.4">
      <c r="A16425" s="33">
        <f t="shared" si="1794"/>
        <v>46820</v>
      </c>
      <c r="B16425" s="27" t="str">
        <f t="shared" si="1795"/>
        <v>(水)</v>
      </c>
      <c r="C16425" s="34">
        <v>0.104166666666667</v>
      </c>
      <c r="D16425" s="16" t="s">
        <v>18</v>
      </c>
      <c r="E16425" s="35">
        <v>0.125</v>
      </c>
      <c r="F16425" s="50">
        <f>IF(COUNTIF('リスト（不使用）'!$A$5:$A$6,単年カーブ!$A$1),"希望数量入力ください",'単年（2027年度）'!$E$12*単年カーブ!$R$3+'単年（2027年度）'!$E$12*(1-単年カーブ!$R$3)*単年カーブ!Q16425)</f>
        <v>0</v>
      </c>
      <c r="G16425" s="47">
        <f t="shared" si="1796"/>
        <v>0</v>
      </c>
      <c r="M16425">
        <f t="shared" si="1797"/>
        <v>3</v>
      </c>
      <c r="N16425">
        <f>IF(OR(WEEKDAY(A16425)=1,WEEKDAY(A16425)=7,COUNTIF('2027祝日等（不使用）'!$A$1:$A$20,単年カーブ!A16425)=1),0,1)</f>
        <v>1</v>
      </c>
      <c r="O16425">
        <f t="shared" si="1793"/>
        <v>6</v>
      </c>
      <c r="P16425">
        <f t="shared" si="1798"/>
        <v>0</v>
      </c>
      <c r="Q16425">
        <f t="shared" si="1799"/>
        <v>0</v>
      </c>
    </row>
    <row r="16426" spans="1:17" ht="19.5" x14ac:dyDescent="0.4">
      <c r="A16426" s="33">
        <f t="shared" si="1794"/>
        <v>46820</v>
      </c>
      <c r="B16426" s="27" t="str">
        <f t="shared" si="1795"/>
        <v>(水)</v>
      </c>
      <c r="C16426" s="34">
        <v>0.125</v>
      </c>
      <c r="D16426" s="16" t="s">
        <v>18</v>
      </c>
      <c r="E16426" s="35">
        <v>0.14583333333333301</v>
      </c>
      <c r="F16426" s="50">
        <f>IF(COUNTIF('リスト（不使用）'!$A$5:$A$6,単年カーブ!$A$1),"希望数量入力ください",'単年（2027年度）'!$E$12*単年カーブ!$R$3+'単年（2027年度）'!$E$12*(1-単年カーブ!$R$3)*単年カーブ!Q16426)</f>
        <v>0</v>
      </c>
      <c r="G16426" s="47">
        <f t="shared" si="1796"/>
        <v>0</v>
      </c>
      <c r="M16426">
        <f t="shared" si="1797"/>
        <v>3</v>
      </c>
      <c r="N16426">
        <f>IF(OR(WEEKDAY(A16426)=1,WEEKDAY(A16426)=7,COUNTIF('2027祝日等（不使用）'!$A$1:$A$20,単年カーブ!A16426)=1),0,1)</f>
        <v>1</v>
      </c>
      <c r="O16426">
        <f t="shared" si="1793"/>
        <v>7</v>
      </c>
      <c r="P16426">
        <f t="shared" si="1798"/>
        <v>0</v>
      </c>
      <c r="Q16426">
        <f t="shared" si="1799"/>
        <v>0</v>
      </c>
    </row>
    <row r="16427" spans="1:17" ht="19.5" x14ac:dyDescent="0.4">
      <c r="A16427" s="33">
        <f t="shared" si="1794"/>
        <v>46820</v>
      </c>
      <c r="B16427" s="27" t="str">
        <f t="shared" si="1795"/>
        <v>(水)</v>
      </c>
      <c r="C16427" s="34">
        <v>0.14583333333333301</v>
      </c>
      <c r="D16427" s="16" t="s">
        <v>18</v>
      </c>
      <c r="E16427" s="35">
        <v>0.16666666666666699</v>
      </c>
      <c r="F16427" s="50">
        <f>IF(COUNTIF('リスト（不使用）'!$A$5:$A$6,単年カーブ!$A$1),"希望数量入力ください",'単年（2027年度）'!$E$12*単年カーブ!$R$3+'単年（2027年度）'!$E$12*(1-単年カーブ!$R$3)*単年カーブ!Q16427)</f>
        <v>0</v>
      </c>
      <c r="G16427" s="47">
        <f t="shared" si="1796"/>
        <v>0</v>
      </c>
      <c r="M16427">
        <f t="shared" si="1797"/>
        <v>3</v>
      </c>
      <c r="N16427">
        <f>IF(OR(WEEKDAY(A16427)=1,WEEKDAY(A16427)=7,COUNTIF('2027祝日等（不使用）'!$A$1:$A$20,単年カーブ!A16427)=1),0,1)</f>
        <v>1</v>
      </c>
      <c r="O16427">
        <f t="shared" si="1793"/>
        <v>8</v>
      </c>
      <c r="P16427">
        <f t="shared" si="1798"/>
        <v>0</v>
      </c>
      <c r="Q16427">
        <f t="shared" si="1799"/>
        <v>0</v>
      </c>
    </row>
    <row r="16428" spans="1:17" ht="19.5" x14ac:dyDescent="0.4">
      <c r="A16428" s="33">
        <f t="shared" si="1794"/>
        <v>46820</v>
      </c>
      <c r="B16428" s="27" t="str">
        <f t="shared" si="1795"/>
        <v>(水)</v>
      </c>
      <c r="C16428" s="34">
        <v>0.16666666666666699</v>
      </c>
      <c r="D16428" s="16" t="s">
        <v>18</v>
      </c>
      <c r="E16428" s="35">
        <v>0.1875</v>
      </c>
      <c r="F16428" s="50">
        <f>IF(COUNTIF('リスト（不使用）'!$A$5:$A$6,単年カーブ!$A$1),"希望数量入力ください",'単年（2027年度）'!$E$12*単年カーブ!$R$3+'単年（2027年度）'!$E$12*(1-単年カーブ!$R$3)*単年カーブ!Q16428)</f>
        <v>0</v>
      </c>
      <c r="G16428" s="47">
        <f t="shared" si="1796"/>
        <v>0</v>
      </c>
      <c r="M16428">
        <f t="shared" si="1797"/>
        <v>3</v>
      </c>
      <c r="N16428">
        <f>IF(OR(WEEKDAY(A16428)=1,WEEKDAY(A16428)=7,COUNTIF('2027祝日等（不使用）'!$A$1:$A$20,単年カーブ!A16428)=1),0,1)</f>
        <v>1</v>
      </c>
      <c r="O16428">
        <f t="shared" si="1793"/>
        <v>9</v>
      </c>
      <c r="P16428">
        <f t="shared" si="1798"/>
        <v>0</v>
      </c>
      <c r="Q16428">
        <f t="shared" si="1799"/>
        <v>0</v>
      </c>
    </row>
    <row r="16429" spans="1:17" ht="19.5" x14ac:dyDescent="0.4">
      <c r="A16429" s="33">
        <f t="shared" si="1794"/>
        <v>46820</v>
      </c>
      <c r="B16429" s="27" t="str">
        <f t="shared" si="1795"/>
        <v>(水)</v>
      </c>
      <c r="C16429" s="34">
        <v>0.1875</v>
      </c>
      <c r="D16429" s="16" t="s">
        <v>18</v>
      </c>
      <c r="E16429" s="35">
        <v>0.20833333333333301</v>
      </c>
      <c r="F16429" s="50">
        <f>IF(COUNTIF('リスト（不使用）'!$A$5:$A$6,単年カーブ!$A$1),"希望数量入力ください",'単年（2027年度）'!$E$12*単年カーブ!$R$3+'単年（2027年度）'!$E$12*(1-単年カーブ!$R$3)*単年カーブ!Q16429)</f>
        <v>0</v>
      </c>
      <c r="G16429" s="47">
        <f t="shared" si="1796"/>
        <v>0</v>
      </c>
      <c r="M16429">
        <f t="shared" si="1797"/>
        <v>3</v>
      </c>
      <c r="N16429">
        <f>IF(OR(WEEKDAY(A16429)=1,WEEKDAY(A16429)=7,COUNTIF('2027祝日等（不使用）'!$A$1:$A$20,単年カーブ!A16429)=1),0,1)</f>
        <v>1</v>
      </c>
      <c r="O16429">
        <f t="shared" si="1793"/>
        <v>10</v>
      </c>
      <c r="P16429">
        <f t="shared" si="1798"/>
        <v>0</v>
      </c>
      <c r="Q16429">
        <f t="shared" si="1799"/>
        <v>0</v>
      </c>
    </row>
    <row r="16430" spans="1:17" ht="19.5" x14ac:dyDescent="0.4">
      <c r="A16430" s="33">
        <f t="shared" si="1794"/>
        <v>46820</v>
      </c>
      <c r="B16430" s="27" t="str">
        <f t="shared" si="1795"/>
        <v>(水)</v>
      </c>
      <c r="C16430" s="34">
        <v>0.20833333333333301</v>
      </c>
      <c r="D16430" s="16" t="s">
        <v>18</v>
      </c>
      <c r="E16430" s="35">
        <v>0.22916666666666699</v>
      </c>
      <c r="F16430" s="50">
        <f>IF(COUNTIF('リスト（不使用）'!$A$5:$A$6,単年カーブ!$A$1),"希望数量入力ください",'単年（2027年度）'!$E$12*単年カーブ!$R$3+'単年（2027年度）'!$E$12*(1-単年カーブ!$R$3)*単年カーブ!Q16430)</f>
        <v>0</v>
      </c>
      <c r="G16430" s="47">
        <f t="shared" si="1796"/>
        <v>0</v>
      </c>
      <c r="M16430">
        <f t="shared" si="1797"/>
        <v>3</v>
      </c>
      <c r="N16430">
        <f>IF(OR(WEEKDAY(A16430)=1,WEEKDAY(A16430)=7,COUNTIF('2027祝日等（不使用）'!$A$1:$A$20,単年カーブ!A16430)=1),0,1)</f>
        <v>1</v>
      </c>
      <c r="O16430">
        <f t="shared" si="1793"/>
        <v>11</v>
      </c>
      <c r="P16430">
        <f t="shared" si="1798"/>
        <v>0</v>
      </c>
      <c r="Q16430">
        <f t="shared" si="1799"/>
        <v>0</v>
      </c>
    </row>
    <row r="16431" spans="1:17" ht="19.5" x14ac:dyDescent="0.4">
      <c r="A16431" s="33">
        <f t="shared" si="1794"/>
        <v>46820</v>
      </c>
      <c r="B16431" s="27" t="str">
        <f t="shared" si="1795"/>
        <v>(水)</v>
      </c>
      <c r="C16431" s="34">
        <v>0.22916666666666699</v>
      </c>
      <c r="D16431" s="16" t="s">
        <v>18</v>
      </c>
      <c r="E16431" s="35">
        <v>0.25</v>
      </c>
      <c r="F16431" s="50">
        <f>IF(COUNTIF('リスト（不使用）'!$A$5:$A$6,単年カーブ!$A$1),"希望数量入力ください",'単年（2027年度）'!$E$12*単年カーブ!$R$3+'単年（2027年度）'!$E$12*(1-単年カーブ!$R$3)*単年カーブ!Q16431)</f>
        <v>0</v>
      </c>
      <c r="G16431" s="47">
        <f t="shared" si="1796"/>
        <v>0</v>
      </c>
      <c r="M16431">
        <f t="shared" si="1797"/>
        <v>3</v>
      </c>
      <c r="N16431">
        <f>IF(OR(WEEKDAY(A16431)=1,WEEKDAY(A16431)=7,COUNTIF('2027祝日等（不使用）'!$A$1:$A$20,単年カーブ!A16431)=1),0,1)</f>
        <v>1</v>
      </c>
      <c r="O16431">
        <f t="shared" si="1793"/>
        <v>12</v>
      </c>
      <c r="P16431">
        <f t="shared" si="1798"/>
        <v>0</v>
      </c>
      <c r="Q16431">
        <f t="shared" si="1799"/>
        <v>0</v>
      </c>
    </row>
    <row r="16432" spans="1:17" ht="19.5" x14ac:dyDescent="0.4">
      <c r="A16432" s="33">
        <f t="shared" si="1794"/>
        <v>46820</v>
      </c>
      <c r="B16432" s="27" t="str">
        <f t="shared" si="1795"/>
        <v>(水)</v>
      </c>
      <c r="C16432" s="34">
        <v>0.25</v>
      </c>
      <c r="D16432" s="16" t="s">
        <v>18</v>
      </c>
      <c r="E16432" s="35">
        <v>0.27083333333333298</v>
      </c>
      <c r="F16432" s="50">
        <f>IF(COUNTIF('リスト（不使用）'!$A$5:$A$6,単年カーブ!$A$1),"希望数量入力ください",'単年（2027年度）'!$E$12*単年カーブ!$R$3+'単年（2027年度）'!$E$12*(1-単年カーブ!$R$3)*単年カーブ!Q16432)</f>
        <v>0</v>
      </c>
      <c r="G16432" s="47">
        <f t="shared" si="1796"/>
        <v>0</v>
      </c>
      <c r="M16432">
        <f t="shared" si="1797"/>
        <v>3</v>
      </c>
      <c r="N16432">
        <f>IF(OR(WEEKDAY(A16432)=1,WEEKDAY(A16432)=7,COUNTIF('2027祝日等（不使用）'!$A$1:$A$20,単年カーブ!A16432)=1),0,1)</f>
        <v>1</v>
      </c>
      <c r="O16432">
        <f t="shared" si="1793"/>
        <v>13</v>
      </c>
      <c r="P16432">
        <f t="shared" si="1798"/>
        <v>0</v>
      </c>
      <c r="Q16432">
        <f t="shared" si="1799"/>
        <v>0</v>
      </c>
    </row>
    <row r="16433" spans="1:17" ht="19.5" x14ac:dyDescent="0.4">
      <c r="A16433" s="33">
        <f t="shared" si="1794"/>
        <v>46820</v>
      </c>
      <c r="B16433" s="27" t="str">
        <f t="shared" si="1795"/>
        <v>(水)</v>
      </c>
      <c r="C16433" s="34">
        <v>0.27083333333333298</v>
      </c>
      <c r="D16433" s="16" t="s">
        <v>18</v>
      </c>
      <c r="E16433" s="35">
        <v>0.29166666666666702</v>
      </c>
      <c r="F16433" s="50">
        <f>IF(COUNTIF('リスト（不使用）'!$A$5:$A$6,単年カーブ!$A$1),"希望数量入力ください",'単年（2027年度）'!$E$12*単年カーブ!$R$3+'単年（2027年度）'!$E$12*(1-単年カーブ!$R$3)*単年カーブ!Q16433)</f>
        <v>0</v>
      </c>
      <c r="G16433" s="47">
        <f t="shared" si="1796"/>
        <v>0</v>
      </c>
      <c r="M16433">
        <f t="shared" si="1797"/>
        <v>3</v>
      </c>
      <c r="N16433">
        <f>IF(OR(WEEKDAY(A16433)=1,WEEKDAY(A16433)=7,COUNTIF('2027祝日等（不使用）'!$A$1:$A$20,単年カーブ!A16433)=1),0,1)</f>
        <v>1</v>
      </c>
      <c r="O16433">
        <f t="shared" si="1793"/>
        <v>14</v>
      </c>
      <c r="P16433">
        <f t="shared" si="1798"/>
        <v>0</v>
      </c>
      <c r="Q16433">
        <f t="shared" si="1799"/>
        <v>0</v>
      </c>
    </row>
    <row r="16434" spans="1:17" ht="19.5" x14ac:dyDescent="0.4">
      <c r="A16434" s="33">
        <f t="shared" si="1794"/>
        <v>46820</v>
      </c>
      <c r="B16434" s="27" t="str">
        <f t="shared" si="1795"/>
        <v>(水)</v>
      </c>
      <c r="C16434" s="34">
        <v>0.29166666666666702</v>
      </c>
      <c r="D16434" s="16" t="s">
        <v>18</v>
      </c>
      <c r="E16434" s="35">
        <v>0.3125</v>
      </c>
      <c r="F16434" s="50">
        <f>IF(COUNTIF('リスト（不使用）'!$A$5:$A$6,単年カーブ!$A$1),"希望数量入力ください",'単年（2027年度）'!$E$12*単年カーブ!$R$3+'単年（2027年度）'!$E$12*(1-単年カーブ!$R$3)*単年カーブ!Q16434)</f>
        <v>0</v>
      </c>
      <c r="G16434" s="47">
        <f t="shared" si="1796"/>
        <v>0</v>
      </c>
      <c r="M16434">
        <f t="shared" si="1797"/>
        <v>3</v>
      </c>
      <c r="N16434">
        <f>IF(OR(WEEKDAY(A16434)=1,WEEKDAY(A16434)=7,COUNTIF('2027祝日等（不使用）'!$A$1:$A$20,単年カーブ!A16434)=1),0,1)</f>
        <v>1</v>
      </c>
      <c r="O16434">
        <f t="shared" si="1793"/>
        <v>15</v>
      </c>
      <c r="P16434">
        <f t="shared" si="1798"/>
        <v>0</v>
      </c>
      <c r="Q16434">
        <f t="shared" si="1799"/>
        <v>0</v>
      </c>
    </row>
    <row r="16435" spans="1:17" ht="19.5" x14ac:dyDescent="0.4">
      <c r="A16435" s="33">
        <f t="shared" si="1794"/>
        <v>46820</v>
      </c>
      <c r="B16435" s="27" t="str">
        <f t="shared" si="1795"/>
        <v>(水)</v>
      </c>
      <c r="C16435" s="34">
        <v>0.3125</v>
      </c>
      <c r="D16435" s="16" t="s">
        <v>18</v>
      </c>
      <c r="E16435" s="35">
        <v>0.33333333333333298</v>
      </c>
      <c r="F16435" s="50">
        <f>IF(COUNTIF('リスト（不使用）'!$A$5:$A$6,単年カーブ!$A$1),"希望数量入力ください",'単年（2027年度）'!$E$12*単年カーブ!$R$3+'単年（2027年度）'!$E$12*(1-単年カーブ!$R$3)*単年カーブ!Q16435)</f>
        <v>0</v>
      </c>
      <c r="G16435" s="47">
        <f t="shared" si="1796"/>
        <v>0</v>
      </c>
      <c r="M16435">
        <f t="shared" si="1797"/>
        <v>3</v>
      </c>
      <c r="N16435">
        <f>IF(OR(WEEKDAY(A16435)=1,WEEKDAY(A16435)=7,COUNTIF('2027祝日等（不使用）'!$A$1:$A$20,単年カーブ!A16435)=1),0,1)</f>
        <v>1</v>
      </c>
      <c r="O16435">
        <f t="shared" si="1793"/>
        <v>16</v>
      </c>
      <c r="P16435">
        <f t="shared" si="1798"/>
        <v>0</v>
      </c>
      <c r="Q16435">
        <f t="shared" si="1799"/>
        <v>0</v>
      </c>
    </row>
    <row r="16436" spans="1:17" ht="19.5" x14ac:dyDescent="0.4">
      <c r="A16436" s="33">
        <f t="shared" si="1794"/>
        <v>46820</v>
      </c>
      <c r="B16436" s="27" t="str">
        <f t="shared" si="1795"/>
        <v>(水)</v>
      </c>
      <c r="C16436" s="34">
        <v>0.33333333333333298</v>
      </c>
      <c r="D16436" s="16" t="s">
        <v>18</v>
      </c>
      <c r="E16436" s="35">
        <v>0.35416666666666702</v>
      </c>
      <c r="F16436" s="50">
        <f>IF(COUNTIF('リスト（不使用）'!$A$5:$A$6,単年カーブ!$A$1),"希望数量入力ください",'単年（2027年度）'!$E$12*単年カーブ!$R$3+'単年（2027年度）'!$E$12*(1-単年カーブ!$R$3)*単年カーブ!Q16436)</f>
        <v>0</v>
      </c>
      <c r="G16436" s="47">
        <f t="shared" si="1796"/>
        <v>0</v>
      </c>
      <c r="M16436">
        <f t="shared" si="1797"/>
        <v>3</v>
      </c>
      <c r="N16436">
        <f>IF(OR(WEEKDAY(A16436)=1,WEEKDAY(A16436)=7,COUNTIF('2027祝日等（不使用）'!$A$1:$A$20,単年カーブ!A16436)=1),0,1)</f>
        <v>1</v>
      </c>
      <c r="O16436">
        <f t="shared" ref="O16436:O16499" si="1800">O16388</f>
        <v>17</v>
      </c>
      <c r="P16436">
        <f t="shared" si="1798"/>
        <v>1</v>
      </c>
      <c r="Q16436">
        <f t="shared" si="1799"/>
        <v>1</v>
      </c>
    </row>
    <row r="16437" spans="1:17" ht="19.5" x14ac:dyDescent="0.4">
      <c r="A16437" s="33">
        <f t="shared" si="1794"/>
        <v>46820</v>
      </c>
      <c r="B16437" s="27" t="str">
        <f t="shared" si="1795"/>
        <v>(水)</v>
      </c>
      <c r="C16437" s="34">
        <v>0.35416666666666702</v>
      </c>
      <c r="D16437" s="16" t="s">
        <v>18</v>
      </c>
      <c r="E16437" s="35">
        <v>0.375</v>
      </c>
      <c r="F16437" s="50">
        <f>IF(COUNTIF('リスト（不使用）'!$A$5:$A$6,単年カーブ!$A$1),"希望数量入力ください",'単年（2027年度）'!$E$12*単年カーブ!$R$3+'単年（2027年度）'!$E$12*(1-単年カーブ!$R$3)*単年カーブ!Q16437)</f>
        <v>0</v>
      </c>
      <c r="G16437" s="47">
        <f t="shared" si="1796"/>
        <v>0</v>
      </c>
      <c r="M16437">
        <f t="shared" si="1797"/>
        <v>3</v>
      </c>
      <c r="N16437">
        <f>IF(OR(WEEKDAY(A16437)=1,WEEKDAY(A16437)=7,COUNTIF('2027祝日等（不使用）'!$A$1:$A$20,単年カーブ!A16437)=1),0,1)</f>
        <v>1</v>
      </c>
      <c r="O16437">
        <f t="shared" si="1800"/>
        <v>18</v>
      </c>
      <c r="P16437">
        <f t="shared" si="1798"/>
        <v>1</v>
      </c>
      <c r="Q16437">
        <f t="shared" si="1799"/>
        <v>1</v>
      </c>
    </row>
    <row r="16438" spans="1:17" ht="19.5" x14ac:dyDescent="0.4">
      <c r="A16438" s="33">
        <f t="shared" si="1794"/>
        <v>46820</v>
      </c>
      <c r="B16438" s="27" t="str">
        <f t="shared" si="1795"/>
        <v>(水)</v>
      </c>
      <c r="C16438" s="34">
        <v>0.375</v>
      </c>
      <c r="D16438" s="16" t="s">
        <v>18</v>
      </c>
      <c r="E16438" s="35">
        <v>0.39583333333333298</v>
      </c>
      <c r="F16438" s="50">
        <f>IF(COUNTIF('リスト（不使用）'!$A$5:$A$6,単年カーブ!$A$1),"希望数量入力ください",'単年（2027年度）'!$E$12*単年カーブ!$R$3+'単年（2027年度）'!$E$12*(1-単年カーブ!$R$3)*単年カーブ!Q16438)</f>
        <v>0</v>
      </c>
      <c r="G16438" s="47">
        <f t="shared" si="1796"/>
        <v>0</v>
      </c>
      <c r="M16438">
        <f t="shared" si="1797"/>
        <v>3</v>
      </c>
      <c r="N16438">
        <f>IF(OR(WEEKDAY(A16438)=1,WEEKDAY(A16438)=7,COUNTIF('2027祝日等（不使用）'!$A$1:$A$20,単年カーブ!A16438)=1),0,1)</f>
        <v>1</v>
      </c>
      <c r="O16438">
        <f t="shared" si="1800"/>
        <v>19</v>
      </c>
      <c r="P16438">
        <f t="shared" si="1798"/>
        <v>1</v>
      </c>
      <c r="Q16438">
        <f t="shared" si="1799"/>
        <v>1</v>
      </c>
    </row>
    <row r="16439" spans="1:17" ht="19.5" x14ac:dyDescent="0.4">
      <c r="A16439" s="33">
        <f t="shared" si="1794"/>
        <v>46820</v>
      </c>
      <c r="B16439" s="27" t="str">
        <f t="shared" si="1795"/>
        <v>(水)</v>
      </c>
      <c r="C16439" s="34">
        <v>0.39583333333333298</v>
      </c>
      <c r="D16439" s="16" t="s">
        <v>18</v>
      </c>
      <c r="E16439" s="35">
        <v>0.41666666666666702</v>
      </c>
      <c r="F16439" s="50">
        <f>IF(COUNTIF('リスト（不使用）'!$A$5:$A$6,単年カーブ!$A$1),"希望数量入力ください",'単年（2027年度）'!$E$12*単年カーブ!$R$3+'単年（2027年度）'!$E$12*(1-単年カーブ!$R$3)*単年カーブ!Q16439)</f>
        <v>0</v>
      </c>
      <c r="G16439" s="47">
        <f t="shared" si="1796"/>
        <v>0</v>
      </c>
      <c r="M16439">
        <f t="shared" si="1797"/>
        <v>3</v>
      </c>
      <c r="N16439">
        <f>IF(OR(WEEKDAY(A16439)=1,WEEKDAY(A16439)=7,COUNTIF('2027祝日等（不使用）'!$A$1:$A$20,単年カーブ!A16439)=1),0,1)</f>
        <v>1</v>
      </c>
      <c r="O16439">
        <f t="shared" si="1800"/>
        <v>20</v>
      </c>
      <c r="P16439">
        <f t="shared" si="1798"/>
        <v>1</v>
      </c>
      <c r="Q16439">
        <f t="shared" si="1799"/>
        <v>1</v>
      </c>
    </row>
    <row r="16440" spans="1:17" ht="19.5" x14ac:dyDescent="0.4">
      <c r="A16440" s="33">
        <f t="shared" si="1794"/>
        <v>46820</v>
      </c>
      <c r="B16440" s="27" t="str">
        <f t="shared" si="1795"/>
        <v>(水)</v>
      </c>
      <c r="C16440" s="34">
        <v>0.41666666666666702</v>
      </c>
      <c r="D16440" s="16" t="s">
        <v>18</v>
      </c>
      <c r="E16440" s="35">
        <v>0.4375</v>
      </c>
      <c r="F16440" s="50">
        <f>IF(COUNTIF('リスト（不使用）'!$A$5:$A$6,単年カーブ!$A$1),"希望数量入力ください",'単年（2027年度）'!$E$12*単年カーブ!$R$3+'単年（2027年度）'!$E$12*(1-単年カーブ!$R$3)*単年カーブ!Q16440)</f>
        <v>0</v>
      </c>
      <c r="G16440" s="47">
        <f t="shared" si="1796"/>
        <v>0</v>
      </c>
      <c r="M16440">
        <f t="shared" si="1797"/>
        <v>3</v>
      </c>
      <c r="N16440">
        <f>IF(OR(WEEKDAY(A16440)=1,WEEKDAY(A16440)=7,COUNTIF('2027祝日等（不使用）'!$A$1:$A$20,単年カーブ!A16440)=1),0,1)</f>
        <v>1</v>
      </c>
      <c r="O16440">
        <f t="shared" si="1800"/>
        <v>21</v>
      </c>
      <c r="P16440">
        <f t="shared" si="1798"/>
        <v>1</v>
      </c>
      <c r="Q16440">
        <f t="shared" si="1799"/>
        <v>1</v>
      </c>
    </row>
    <row r="16441" spans="1:17" ht="19.5" x14ac:dyDescent="0.4">
      <c r="A16441" s="33">
        <f t="shared" si="1794"/>
        <v>46820</v>
      </c>
      <c r="B16441" s="27" t="str">
        <f t="shared" si="1795"/>
        <v>(水)</v>
      </c>
      <c r="C16441" s="34">
        <v>0.4375</v>
      </c>
      <c r="D16441" s="16" t="s">
        <v>18</v>
      </c>
      <c r="E16441" s="35">
        <v>0.45833333333333298</v>
      </c>
      <c r="F16441" s="50">
        <f>IF(COUNTIF('リスト（不使用）'!$A$5:$A$6,単年カーブ!$A$1),"希望数量入力ください",'単年（2027年度）'!$E$12*単年カーブ!$R$3+'単年（2027年度）'!$E$12*(1-単年カーブ!$R$3)*単年カーブ!Q16441)</f>
        <v>0</v>
      </c>
      <c r="G16441" s="47">
        <f t="shared" si="1796"/>
        <v>0</v>
      </c>
      <c r="M16441">
        <f t="shared" si="1797"/>
        <v>3</v>
      </c>
      <c r="N16441">
        <f>IF(OR(WEEKDAY(A16441)=1,WEEKDAY(A16441)=7,COUNTIF('2027祝日等（不使用）'!$A$1:$A$20,単年カーブ!A16441)=1),0,1)</f>
        <v>1</v>
      </c>
      <c r="O16441">
        <f t="shared" si="1800"/>
        <v>22</v>
      </c>
      <c r="P16441">
        <f t="shared" si="1798"/>
        <v>1</v>
      </c>
      <c r="Q16441">
        <f t="shared" si="1799"/>
        <v>1</v>
      </c>
    </row>
    <row r="16442" spans="1:17" ht="19.5" x14ac:dyDescent="0.4">
      <c r="A16442" s="33">
        <f t="shared" ref="A16442:A16505" si="1801">A16394+1</f>
        <v>46820</v>
      </c>
      <c r="B16442" s="27" t="str">
        <f t="shared" si="1795"/>
        <v>(水)</v>
      </c>
      <c r="C16442" s="34">
        <v>0.45833333333333298</v>
      </c>
      <c r="D16442" s="16" t="s">
        <v>18</v>
      </c>
      <c r="E16442" s="35">
        <v>0.47916666666666702</v>
      </c>
      <c r="F16442" s="50">
        <f>IF(COUNTIF('リスト（不使用）'!$A$5:$A$6,単年カーブ!$A$1),"希望数量入力ください",'単年（2027年度）'!$E$12*単年カーブ!$R$3+'単年（2027年度）'!$E$12*(1-単年カーブ!$R$3)*単年カーブ!Q16442)</f>
        <v>0</v>
      </c>
      <c r="G16442" s="47">
        <f t="shared" si="1796"/>
        <v>0</v>
      </c>
      <c r="M16442">
        <f t="shared" si="1797"/>
        <v>3</v>
      </c>
      <c r="N16442">
        <f>IF(OR(WEEKDAY(A16442)=1,WEEKDAY(A16442)=7,COUNTIF('2027祝日等（不使用）'!$A$1:$A$20,単年カーブ!A16442)=1),0,1)</f>
        <v>1</v>
      </c>
      <c r="O16442">
        <f t="shared" si="1800"/>
        <v>23</v>
      </c>
      <c r="P16442">
        <f t="shared" si="1798"/>
        <v>1</v>
      </c>
      <c r="Q16442">
        <f t="shared" si="1799"/>
        <v>1</v>
      </c>
    </row>
    <row r="16443" spans="1:17" ht="19.5" x14ac:dyDescent="0.4">
      <c r="A16443" s="33">
        <f t="shared" si="1801"/>
        <v>46820</v>
      </c>
      <c r="B16443" s="27" t="str">
        <f t="shared" si="1795"/>
        <v>(水)</v>
      </c>
      <c r="C16443" s="34">
        <v>0.47916666666666702</v>
      </c>
      <c r="D16443" s="16" t="s">
        <v>18</v>
      </c>
      <c r="E16443" s="35">
        <v>0.5</v>
      </c>
      <c r="F16443" s="50">
        <f>IF(COUNTIF('リスト（不使用）'!$A$5:$A$6,単年カーブ!$A$1),"希望数量入力ください",'単年（2027年度）'!$E$12*単年カーブ!$R$3+'単年（2027年度）'!$E$12*(1-単年カーブ!$R$3)*単年カーブ!Q16443)</f>
        <v>0</v>
      </c>
      <c r="G16443" s="47">
        <f t="shared" si="1796"/>
        <v>0</v>
      </c>
      <c r="M16443">
        <f t="shared" si="1797"/>
        <v>3</v>
      </c>
      <c r="N16443">
        <f>IF(OR(WEEKDAY(A16443)=1,WEEKDAY(A16443)=7,COUNTIF('2027祝日等（不使用）'!$A$1:$A$20,単年カーブ!A16443)=1),0,1)</f>
        <v>1</v>
      </c>
      <c r="O16443">
        <f t="shared" si="1800"/>
        <v>24</v>
      </c>
      <c r="P16443">
        <f t="shared" si="1798"/>
        <v>1</v>
      </c>
      <c r="Q16443">
        <f t="shared" si="1799"/>
        <v>1</v>
      </c>
    </row>
    <row r="16444" spans="1:17" ht="19.5" x14ac:dyDescent="0.4">
      <c r="A16444" s="33">
        <f t="shared" si="1801"/>
        <v>46820</v>
      </c>
      <c r="B16444" s="27" t="str">
        <f t="shared" si="1795"/>
        <v>(水)</v>
      </c>
      <c r="C16444" s="34">
        <v>0.5</v>
      </c>
      <c r="D16444" s="16" t="s">
        <v>18</v>
      </c>
      <c r="E16444" s="35">
        <v>0.52083333333333304</v>
      </c>
      <c r="F16444" s="50">
        <f>IF(COUNTIF('リスト（不使用）'!$A$5:$A$6,単年カーブ!$A$1),"希望数量入力ください",'単年（2027年度）'!$E$12*単年カーブ!$R$3+'単年（2027年度）'!$E$12*(1-単年カーブ!$R$3)*単年カーブ!Q16444)</f>
        <v>0</v>
      </c>
      <c r="G16444" s="47">
        <f t="shared" si="1796"/>
        <v>0</v>
      </c>
      <c r="M16444">
        <f t="shared" si="1797"/>
        <v>3</v>
      </c>
      <c r="N16444">
        <f>IF(OR(WEEKDAY(A16444)=1,WEEKDAY(A16444)=7,COUNTIF('2027祝日等（不使用）'!$A$1:$A$20,単年カーブ!A16444)=1),0,1)</f>
        <v>1</v>
      </c>
      <c r="O16444">
        <f t="shared" si="1800"/>
        <v>25</v>
      </c>
      <c r="P16444">
        <f t="shared" si="1798"/>
        <v>1</v>
      </c>
      <c r="Q16444">
        <f t="shared" si="1799"/>
        <v>1</v>
      </c>
    </row>
    <row r="16445" spans="1:17" ht="19.5" x14ac:dyDescent="0.4">
      <c r="A16445" s="33">
        <f t="shared" si="1801"/>
        <v>46820</v>
      </c>
      <c r="B16445" s="27" t="str">
        <f t="shared" si="1795"/>
        <v>(水)</v>
      </c>
      <c r="C16445" s="34">
        <v>0.52083333333333304</v>
      </c>
      <c r="D16445" s="16" t="s">
        <v>18</v>
      </c>
      <c r="E16445" s="35">
        <v>0.54166666666666696</v>
      </c>
      <c r="F16445" s="50">
        <f>IF(COUNTIF('リスト（不使用）'!$A$5:$A$6,単年カーブ!$A$1),"希望数量入力ください",'単年（2027年度）'!$E$12*単年カーブ!$R$3+'単年（2027年度）'!$E$12*(1-単年カーブ!$R$3)*単年カーブ!Q16445)</f>
        <v>0</v>
      </c>
      <c r="G16445" s="47">
        <f t="shared" si="1796"/>
        <v>0</v>
      </c>
      <c r="M16445">
        <f t="shared" si="1797"/>
        <v>3</v>
      </c>
      <c r="N16445">
        <f>IF(OR(WEEKDAY(A16445)=1,WEEKDAY(A16445)=7,COUNTIF('2027祝日等（不使用）'!$A$1:$A$20,単年カーブ!A16445)=1),0,1)</f>
        <v>1</v>
      </c>
      <c r="O16445">
        <f t="shared" si="1800"/>
        <v>26</v>
      </c>
      <c r="P16445">
        <f t="shared" si="1798"/>
        <v>1</v>
      </c>
      <c r="Q16445">
        <f t="shared" si="1799"/>
        <v>1</v>
      </c>
    </row>
    <row r="16446" spans="1:17" ht="19.5" x14ac:dyDescent="0.4">
      <c r="A16446" s="33">
        <f t="shared" si="1801"/>
        <v>46820</v>
      </c>
      <c r="B16446" s="27" t="str">
        <f t="shared" si="1795"/>
        <v>(水)</v>
      </c>
      <c r="C16446" s="34">
        <v>0.54166666666666696</v>
      </c>
      <c r="D16446" s="16" t="s">
        <v>18</v>
      </c>
      <c r="E16446" s="35">
        <v>0.5625</v>
      </c>
      <c r="F16446" s="50">
        <f>IF(COUNTIF('リスト（不使用）'!$A$5:$A$6,単年カーブ!$A$1),"希望数量入力ください",'単年（2027年度）'!$E$12*単年カーブ!$R$3+'単年（2027年度）'!$E$12*(1-単年カーブ!$R$3)*単年カーブ!Q16446)</f>
        <v>0</v>
      </c>
      <c r="G16446" s="47">
        <f t="shared" si="1796"/>
        <v>0</v>
      </c>
      <c r="M16446">
        <f t="shared" si="1797"/>
        <v>3</v>
      </c>
      <c r="N16446">
        <f>IF(OR(WEEKDAY(A16446)=1,WEEKDAY(A16446)=7,COUNTIF('2027祝日等（不使用）'!$A$1:$A$20,単年カーブ!A16446)=1),0,1)</f>
        <v>1</v>
      </c>
      <c r="O16446">
        <f t="shared" si="1800"/>
        <v>27</v>
      </c>
      <c r="P16446">
        <f t="shared" si="1798"/>
        <v>1</v>
      </c>
      <c r="Q16446">
        <f t="shared" si="1799"/>
        <v>1</v>
      </c>
    </row>
    <row r="16447" spans="1:17" ht="19.5" x14ac:dyDescent="0.4">
      <c r="A16447" s="33">
        <f t="shared" si="1801"/>
        <v>46820</v>
      </c>
      <c r="B16447" s="27" t="str">
        <f t="shared" si="1795"/>
        <v>(水)</v>
      </c>
      <c r="C16447" s="34">
        <v>0.5625</v>
      </c>
      <c r="D16447" s="16" t="s">
        <v>18</v>
      </c>
      <c r="E16447" s="35">
        <v>0.58333333333333304</v>
      </c>
      <c r="F16447" s="50">
        <f>IF(COUNTIF('リスト（不使用）'!$A$5:$A$6,単年カーブ!$A$1),"希望数量入力ください",'単年（2027年度）'!$E$12*単年カーブ!$R$3+'単年（2027年度）'!$E$12*(1-単年カーブ!$R$3)*単年カーブ!Q16447)</f>
        <v>0</v>
      </c>
      <c r="G16447" s="47">
        <f t="shared" si="1796"/>
        <v>0</v>
      </c>
      <c r="M16447">
        <f t="shared" si="1797"/>
        <v>3</v>
      </c>
      <c r="N16447">
        <f>IF(OR(WEEKDAY(A16447)=1,WEEKDAY(A16447)=7,COUNTIF('2027祝日等（不使用）'!$A$1:$A$20,単年カーブ!A16447)=1),0,1)</f>
        <v>1</v>
      </c>
      <c r="O16447">
        <f t="shared" si="1800"/>
        <v>28</v>
      </c>
      <c r="P16447">
        <f t="shared" si="1798"/>
        <v>1</v>
      </c>
      <c r="Q16447">
        <f t="shared" si="1799"/>
        <v>1</v>
      </c>
    </row>
    <row r="16448" spans="1:17" ht="19.5" x14ac:dyDescent="0.4">
      <c r="A16448" s="33">
        <f t="shared" si="1801"/>
        <v>46820</v>
      </c>
      <c r="B16448" s="27" t="str">
        <f t="shared" si="1795"/>
        <v>(水)</v>
      </c>
      <c r="C16448" s="34">
        <v>0.58333333333333304</v>
      </c>
      <c r="D16448" s="16" t="s">
        <v>18</v>
      </c>
      <c r="E16448" s="35">
        <v>0.60416666666666696</v>
      </c>
      <c r="F16448" s="50">
        <f>IF(COUNTIF('リスト（不使用）'!$A$5:$A$6,単年カーブ!$A$1),"希望数量入力ください",'単年（2027年度）'!$E$12*単年カーブ!$R$3+'単年（2027年度）'!$E$12*(1-単年カーブ!$R$3)*単年カーブ!Q16448)</f>
        <v>0</v>
      </c>
      <c r="G16448" s="47">
        <f t="shared" si="1796"/>
        <v>0</v>
      </c>
      <c r="M16448">
        <f t="shared" si="1797"/>
        <v>3</v>
      </c>
      <c r="N16448">
        <f>IF(OR(WEEKDAY(A16448)=1,WEEKDAY(A16448)=7,COUNTIF('2027祝日等（不使用）'!$A$1:$A$20,単年カーブ!A16448)=1),0,1)</f>
        <v>1</v>
      </c>
      <c r="O16448">
        <f t="shared" si="1800"/>
        <v>29</v>
      </c>
      <c r="P16448">
        <f t="shared" si="1798"/>
        <v>1</v>
      </c>
      <c r="Q16448">
        <f t="shared" si="1799"/>
        <v>1</v>
      </c>
    </row>
    <row r="16449" spans="1:17" ht="19.5" x14ac:dyDescent="0.4">
      <c r="A16449" s="33">
        <f t="shared" si="1801"/>
        <v>46820</v>
      </c>
      <c r="B16449" s="27" t="str">
        <f t="shared" si="1795"/>
        <v>(水)</v>
      </c>
      <c r="C16449" s="34">
        <v>0.60416666666666696</v>
      </c>
      <c r="D16449" s="16" t="s">
        <v>18</v>
      </c>
      <c r="E16449" s="35">
        <v>0.625</v>
      </c>
      <c r="F16449" s="50">
        <f>IF(COUNTIF('リスト（不使用）'!$A$5:$A$6,単年カーブ!$A$1),"希望数量入力ください",'単年（2027年度）'!$E$12*単年カーブ!$R$3+'単年（2027年度）'!$E$12*(1-単年カーブ!$R$3)*単年カーブ!Q16449)</f>
        <v>0</v>
      </c>
      <c r="G16449" s="47">
        <f t="shared" si="1796"/>
        <v>0</v>
      </c>
      <c r="M16449">
        <f t="shared" si="1797"/>
        <v>3</v>
      </c>
      <c r="N16449">
        <f>IF(OR(WEEKDAY(A16449)=1,WEEKDAY(A16449)=7,COUNTIF('2027祝日等（不使用）'!$A$1:$A$20,単年カーブ!A16449)=1),0,1)</f>
        <v>1</v>
      </c>
      <c r="O16449">
        <f t="shared" si="1800"/>
        <v>30</v>
      </c>
      <c r="P16449">
        <f t="shared" si="1798"/>
        <v>1</v>
      </c>
      <c r="Q16449">
        <f t="shared" si="1799"/>
        <v>1</v>
      </c>
    </row>
    <row r="16450" spans="1:17" ht="19.5" x14ac:dyDescent="0.4">
      <c r="A16450" s="33">
        <f t="shared" si="1801"/>
        <v>46820</v>
      </c>
      <c r="B16450" s="27" t="str">
        <f t="shared" si="1795"/>
        <v>(水)</v>
      </c>
      <c r="C16450" s="34">
        <v>0.625</v>
      </c>
      <c r="D16450" s="16" t="s">
        <v>18</v>
      </c>
      <c r="E16450" s="35">
        <v>0.64583333333333304</v>
      </c>
      <c r="F16450" s="50">
        <f>IF(COUNTIF('リスト（不使用）'!$A$5:$A$6,単年カーブ!$A$1),"希望数量入力ください",'単年（2027年度）'!$E$12*単年カーブ!$R$3+'単年（2027年度）'!$E$12*(1-単年カーブ!$R$3)*単年カーブ!Q16450)</f>
        <v>0</v>
      </c>
      <c r="G16450" s="47">
        <f t="shared" si="1796"/>
        <v>0</v>
      </c>
      <c r="M16450">
        <f t="shared" si="1797"/>
        <v>3</v>
      </c>
      <c r="N16450">
        <f>IF(OR(WEEKDAY(A16450)=1,WEEKDAY(A16450)=7,COUNTIF('2027祝日等（不使用）'!$A$1:$A$20,単年カーブ!A16450)=1),0,1)</f>
        <v>1</v>
      </c>
      <c r="O16450">
        <f t="shared" si="1800"/>
        <v>31</v>
      </c>
      <c r="P16450">
        <f t="shared" si="1798"/>
        <v>1</v>
      </c>
      <c r="Q16450">
        <f t="shared" si="1799"/>
        <v>1</v>
      </c>
    </row>
    <row r="16451" spans="1:17" ht="19.5" x14ac:dyDescent="0.4">
      <c r="A16451" s="33">
        <f t="shared" si="1801"/>
        <v>46820</v>
      </c>
      <c r="B16451" s="27" t="str">
        <f t="shared" si="1795"/>
        <v>(水)</v>
      </c>
      <c r="C16451" s="34">
        <v>0.64583333333333304</v>
      </c>
      <c r="D16451" s="16" t="s">
        <v>18</v>
      </c>
      <c r="E16451" s="35">
        <v>0.66666666666666696</v>
      </c>
      <c r="F16451" s="50">
        <f>IF(COUNTIF('リスト（不使用）'!$A$5:$A$6,単年カーブ!$A$1),"希望数量入力ください",'単年（2027年度）'!$E$12*単年カーブ!$R$3+'単年（2027年度）'!$E$12*(1-単年カーブ!$R$3)*単年カーブ!Q16451)</f>
        <v>0</v>
      </c>
      <c r="G16451" s="47">
        <f t="shared" si="1796"/>
        <v>0</v>
      </c>
      <c r="M16451">
        <f t="shared" si="1797"/>
        <v>3</v>
      </c>
      <c r="N16451">
        <f>IF(OR(WEEKDAY(A16451)=1,WEEKDAY(A16451)=7,COUNTIF('2027祝日等（不使用）'!$A$1:$A$20,単年カーブ!A16451)=1),0,1)</f>
        <v>1</v>
      </c>
      <c r="O16451">
        <f t="shared" si="1800"/>
        <v>32</v>
      </c>
      <c r="P16451">
        <f t="shared" si="1798"/>
        <v>1</v>
      </c>
      <c r="Q16451">
        <f t="shared" si="1799"/>
        <v>1</v>
      </c>
    </row>
    <row r="16452" spans="1:17" ht="19.5" x14ac:dyDescent="0.4">
      <c r="A16452" s="33">
        <f t="shared" si="1801"/>
        <v>46820</v>
      </c>
      <c r="B16452" s="27" t="str">
        <f t="shared" ref="B16452:B16515" si="1802">TEXT(A16452,"(aaa)")</f>
        <v>(水)</v>
      </c>
      <c r="C16452" s="34">
        <v>0.66666666666666696</v>
      </c>
      <c r="D16452" s="16" t="s">
        <v>18</v>
      </c>
      <c r="E16452" s="35">
        <v>0.6875</v>
      </c>
      <c r="F16452" s="50">
        <f>IF(COUNTIF('リスト（不使用）'!$A$5:$A$6,単年カーブ!$A$1),"希望数量入力ください",'単年（2027年度）'!$E$12*単年カーブ!$R$3+'単年（2027年度）'!$E$12*(1-単年カーブ!$R$3)*単年カーブ!Q16452)</f>
        <v>0</v>
      </c>
      <c r="G16452" s="47">
        <f t="shared" ref="G16452:G16515" si="1803">F16452/2</f>
        <v>0</v>
      </c>
      <c r="M16452">
        <f t="shared" ref="M16452:M16515" si="1804">MONTH(A16452)</f>
        <v>3</v>
      </c>
      <c r="N16452">
        <f>IF(OR(WEEKDAY(A16452)=1,WEEKDAY(A16452)=7,COUNTIF('2027祝日等（不使用）'!$A$1:$A$20,単年カーブ!A16452)=1),0,1)</f>
        <v>1</v>
      </c>
      <c r="O16452">
        <f t="shared" si="1800"/>
        <v>33</v>
      </c>
      <c r="P16452">
        <f t="shared" ref="P16452:P16515" si="1805">IF(AND(O16452&gt;16,O16452&lt;41),1,0)</f>
        <v>1</v>
      </c>
      <c r="Q16452">
        <f t="shared" ref="Q16452:Q16515" si="1806">P16452*N16452</f>
        <v>1</v>
      </c>
    </row>
    <row r="16453" spans="1:17" ht="19.5" x14ac:dyDescent="0.4">
      <c r="A16453" s="33">
        <f t="shared" si="1801"/>
        <v>46820</v>
      </c>
      <c r="B16453" s="27" t="str">
        <f t="shared" si="1802"/>
        <v>(水)</v>
      </c>
      <c r="C16453" s="34">
        <v>0.6875</v>
      </c>
      <c r="D16453" s="16" t="s">
        <v>18</v>
      </c>
      <c r="E16453" s="35">
        <v>0.70833333333333304</v>
      </c>
      <c r="F16453" s="50">
        <f>IF(COUNTIF('リスト（不使用）'!$A$5:$A$6,単年カーブ!$A$1),"希望数量入力ください",'単年（2027年度）'!$E$12*単年カーブ!$R$3+'単年（2027年度）'!$E$12*(1-単年カーブ!$R$3)*単年カーブ!Q16453)</f>
        <v>0</v>
      </c>
      <c r="G16453" s="47">
        <f t="shared" si="1803"/>
        <v>0</v>
      </c>
      <c r="M16453">
        <f t="shared" si="1804"/>
        <v>3</v>
      </c>
      <c r="N16453">
        <f>IF(OR(WEEKDAY(A16453)=1,WEEKDAY(A16453)=7,COUNTIF('2027祝日等（不使用）'!$A$1:$A$20,単年カーブ!A16453)=1),0,1)</f>
        <v>1</v>
      </c>
      <c r="O16453">
        <f t="shared" si="1800"/>
        <v>34</v>
      </c>
      <c r="P16453">
        <f t="shared" si="1805"/>
        <v>1</v>
      </c>
      <c r="Q16453">
        <f t="shared" si="1806"/>
        <v>1</v>
      </c>
    </row>
    <row r="16454" spans="1:17" ht="19.5" x14ac:dyDescent="0.4">
      <c r="A16454" s="33">
        <f t="shared" si="1801"/>
        <v>46820</v>
      </c>
      <c r="B16454" s="27" t="str">
        <f t="shared" si="1802"/>
        <v>(水)</v>
      </c>
      <c r="C16454" s="34">
        <v>0.70833333333333304</v>
      </c>
      <c r="D16454" s="16" t="s">
        <v>18</v>
      </c>
      <c r="E16454" s="35">
        <v>0.72916666666666696</v>
      </c>
      <c r="F16454" s="50">
        <f>IF(COUNTIF('リスト（不使用）'!$A$5:$A$6,単年カーブ!$A$1),"希望数量入力ください",'単年（2027年度）'!$E$12*単年カーブ!$R$3+'単年（2027年度）'!$E$12*(1-単年カーブ!$R$3)*単年カーブ!Q16454)</f>
        <v>0</v>
      </c>
      <c r="G16454" s="47">
        <f t="shared" si="1803"/>
        <v>0</v>
      </c>
      <c r="M16454">
        <f t="shared" si="1804"/>
        <v>3</v>
      </c>
      <c r="N16454">
        <f>IF(OR(WEEKDAY(A16454)=1,WEEKDAY(A16454)=7,COUNTIF('2027祝日等（不使用）'!$A$1:$A$20,単年カーブ!A16454)=1),0,1)</f>
        <v>1</v>
      </c>
      <c r="O16454">
        <f t="shared" si="1800"/>
        <v>35</v>
      </c>
      <c r="P16454">
        <f t="shared" si="1805"/>
        <v>1</v>
      </c>
      <c r="Q16454">
        <f t="shared" si="1806"/>
        <v>1</v>
      </c>
    </row>
    <row r="16455" spans="1:17" ht="19.5" x14ac:dyDescent="0.4">
      <c r="A16455" s="33">
        <f t="shared" si="1801"/>
        <v>46820</v>
      </c>
      <c r="B16455" s="27" t="str">
        <f t="shared" si="1802"/>
        <v>(水)</v>
      </c>
      <c r="C16455" s="34">
        <v>0.72916666666666696</v>
      </c>
      <c r="D16455" s="16" t="s">
        <v>18</v>
      </c>
      <c r="E16455" s="35">
        <v>0.75</v>
      </c>
      <c r="F16455" s="50">
        <f>IF(COUNTIF('リスト（不使用）'!$A$5:$A$6,単年カーブ!$A$1),"希望数量入力ください",'単年（2027年度）'!$E$12*単年カーブ!$R$3+'単年（2027年度）'!$E$12*(1-単年カーブ!$R$3)*単年カーブ!Q16455)</f>
        <v>0</v>
      </c>
      <c r="G16455" s="47">
        <f t="shared" si="1803"/>
        <v>0</v>
      </c>
      <c r="M16455">
        <f t="shared" si="1804"/>
        <v>3</v>
      </c>
      <c r="N16455">
        <f>IF(OR(WEEKDAY(A16455)=1,WEEKDAY(A16455)=7,COUNTIF('2027祝日等（不使用）'!$A$1:$A$20,単年カーブ!A16455)=1),0,1)</f>
        <v>1</v>
      </c>
      <c r="O16455">
        <f t="shared" si="1800"/>
        <v>36</v>
      </c>
      <c r="P16455">
        <f t="shared" si="1805"/>
        <v>1</v>
      </c>
      <c r="Q16455">
        <f t="shared" si="1806"/>
        <v>1</v>
      </c>
    </row>
    <row r="16456" spans="1:17" ht="19.5" x14ac:dyDescent="0.4">
      <c r="A16456" s="33">
        <f t="shared" si="1801"/>
        <v>46820</v>
      </c>
      <c r="B16456" s="27" t="str">
        <f t="shared" si="1802"/>
        <v>(水)</v>
      </c>
      <c r="C16456" s="34">
        <v>0.75</v>
      </c>
      <c r="D16456" s="16" t="s">
        <v>18</v>
      </c>
      <c r="E16456" s="35">
        <v>0.77083333333333304</v>
      </c>
      <c r="F16456" s="50">
        <f>IF(COUNTIF('リスト（不使用）'!$A$5:$A$6,単年カーブ!$A$1),"希望数量入力ください",'単年（2027年度）'!$E$12*単年カーブ!$R$3+'単年（2027年度）'!$E$12*(1-単年カーブ!$R$3)*単年カーブ!Q16456)</f>
        <v>0</v>
      </c>
      <c r="G16456" s="47">
        <f t="shared" si="1803"/>
        <v>0</v>
      </c>
      <c r="M16456">
        <f t="shared" si="1804"/>
        <v>3</v>
      </c>
      <c r="N16456">
        <f>IF(OR(WEEKDAY(A16456)=1,WEEKDAY(A16456)=7,COUNTIF('2027祝日等（不使用）'!$A$1:$A$20,単年カーブ!A16456)=1),0,1)</f>
        <v>1</v>
      </c>
      <c r="O16456">
        <f t="shared" si="1800"/>
        <v>37</v>
      </c>
      <c r="P16456">
        <f t="shared" si="1805"/>
        <v>1</v>
      </c>
      <c r="Q16456">
        <f t="shared" si="1806"/>
        <v>1</v>
      </c>
    </row>
    <row r="16457" spans="1:17" ht="19.5" x14ac:dyDescent="0.4">
      <c r="A16457" s="33">
        <f t="shared" si="1801"/>
        <v>46820</v>
      </c>
      <c r="B16457" s="27" t="str">
        <f t="shared" si="1802"/>
        <v>(水)</v>
      </c>
      <c r="C16457" s="34">
        <v>0.77083333333333304</v>
      </c>
      <c r="D16457" s="16" t="s">
        <v>18</v>
      </c>
      <c r="E16457" s="35">
        <v>0.79166666666666696</v>
      </c>
      <c r="F16457" s="50">
        <f>IF(COUNTIF('リスト（不使用）'!$A$5:$A$6,単年カーブ!$A$1),"希望数量入力ください",'単年（2027年度）'!$E$12*単年カーブ!$R$3+'単年（2027年度）'!$E$12*(1-単年カーブ!$R$3)*単年カーブ!Q16457)</f>
        <v>0</v>
      </c>
      <c r="G16457" s="47">
        <f t="shared" si="1803"/>
        <v>0</v>
      </c>
      <c r="M16457">
        <f t="shared" si="1804"/>
        <v>3</v>
      </c>
      <c r="N16457">
        <f>IF(OR(WEEKDAY(A16457)=1,WEEKDAY(A16457)=7,COUNTIF('2027祝日等（不使用）'!$A$1:$A$20,単年カーブ!A16457)=1),0,1)</f>
        <v>1</v>
      </c>
      <c r="O16457">
        <f t="shared" si="1800"/>
        <v>38</v>
      </c>
      <c r="P16457">
        <f t="shared" si="1805"/>
        <v>1</v>
      </c>
      <c r="Q16457">
        <f t="shared" si="1806"/>
        <v>1</v>
      </c>
    </row>
    <row r="16458" spans="1:17" ht="19.5" x14ac:dyDescent="0.4">
      <c r="A16458" s="33">
        <f t="shared" si="1801"/>
        <v>46820</v>
      </c>
      <c r="B16458" s="27" t="str">
        <f t="shared" si="1802"/>
        <v>(水)</v>
      </c>
      <c r="C16458" s="34">
        <v>0.79166666666666696</v>
      </c>
      <c r="D16458" s="16" t="s">
        <v>18</v>
      </c>
      <c r="E16458" s="35">
        <v>0.8125</v>
      </c>
      <c r="F16458" s="50">
        <f>IF(COUNTIF('リスト（不使用）'!$A$5:$A$6,単年カーブ!$A$1),"希望数量入力ください",'単年（2027年度）'!$E$12*単年カーブ!$R$3+'単年（2027年度）'!$E$12*(1-単年カーブ!$R$3)*単年カーブ!Q16458)</f>
        <v>0</v>
      </c>
      <c r="G16458" s="47">
        <f t="shared" si="1803"/>
        <v>0</v>
      </c>
      <c r="M16458">
        <f t="shared" si="1804"/>
        <v>3</v>
      </c>
      <c r="N16458">
        <f>IF(OR(WEEKDAY(A16458)=1,WEEKDAY(A16458)=7,COUNTIF('2027祝日等（不使用）'!$A$1:$A$20,単年カーブ!A16458)=1),0,1)</f>
        <v>1</v>
      </c>
      <c r="O16458">
        <f t="shared" si="1800"/>
        <v>39</v>
      </c>
      <c r="P16458">
        <f t="shared" si="1805"/>
        <v>1</v>
      </c>
      <c r="Q16458">
        <f t="shared" si="1806"/>
        <v>1</v>
      </c>
    </row>
    <row r="16459" spans="1:17" ht="19.5" x14ac:dyDescent="0.4">
      <c r="A16459" s="33">
        <f t="shared" si="1801"/>
        <v>46820</v>
      </c>
      <c r="B16459" s="27" t="str">
        <f t="shared" si="1802"/>
        <v>(水)</v>
      </c>
      <c r="C16459" s="34">
        <v>0.8125</v>
      </c>
      <c r="D16459" s="16" t="s">
        <v>18</v>
      </c>
      <c r="E16459" s="35">
        <v>0.83333333333333304</v>
      </c>
      <c r="F16459" s="50">
        <f>IF(COUNTIF('リスト（不使用）'!$A$5:$A$6,単年カーブ!$A$1),"希望数量入力ください",'単年（2027年度）'!$E$12*単年カーブ!$R$3+'単年（2027年度）'!$E$12*(1-単年カーブ!$R$3)*単年カーブ!Q16459)</f>
        <v>0</v>
      </c>
      <c r="G16459" s="47">
        <f t="shared" si="1803"/>
        <v>0</v>
      </c>
      <c r="M16459">
        <f t="shared" si="1804"/>
        <v>3</v>
      </c>
      <c r="N16459">
        <f>IF(OR(WEEKDAY(A16459)=1,WEEKDAY(A16459)=7,COUNTIF('2027祝日等（不使用）'!$A$1:$A$20,単年カーブ!A16459)=1),0,1)</f>
        <v>1</v>
      </c>
      <c r="O16459">
        <f t="shared" si="1800"/>
        <v>40</v>
      </c>
      <c r="P16459">
        <f t="shared" si="1805"/>
        <v>1</v>
      </c>
      <c r="Q16459">
        <f t="shared" si="1806"/>
        <v>1</v>
      </c>
    </row>
    <row r="16460" spans="1:17" ht="19.5" x14ac:dyDescent="0.4">
      <c r="A16460" s="33">
        <f t="shared" si="1801"/>
        <v>46820</v>
      </c>
      <c r="B16460" s="27" t="str">
        <f t="shared" si="1802"/>
        <v>(水)</v>
      </c>
      <c r="C16460" s="34">
        <v>0.83333333333333304</v>
      </c>
      <c r="D16460" s="16" t="s">
        <v>18</v>
      </c>
      <c r="E16460" s="35">
        <v>0.85416666666666696</v>
      </c>
      <c r="F16460" s="50">
        <f>IF(COUNTIF('リスト（不使用）'!$A$5:$A$6,単年カーブ!$A$1),"希望数量入力ください",'単年（2027年度）'!$E$12*単年カーブ!$R$3+'単年（2027年度）'!$E$12*(1-単年カーブ!$R$3)*単年カーブ!Q16460)</f>
        <v>0</v>
      </c>
      <c r="G16460" s="47">
        <f t="shared" si="1803"/>
        <v>0</v>
      </c>
      <c r="M16460">
        <f t="shared" si="1804"/>
        <v>3</v>
      </c>
      <c r="N16460">
        <f>IF(OR(WEEKDAY(A16460)=1,WEEKDAY(A16460)=7,COUNTIF('2027祝日等（不使用）'!$A$1:$A$20,単年カーブ!A16460)=1),0,1)</f>
        <v>1</v>
      </c>
      <c r="O16460">
        <f t="shared" si="1800"/>
        <v>41</v>
      </c>
      <c r="P16460">
        <f t="shared" si="1805"/>
        <v>0</v>
      </c>
      <c r="Q16460">
        <f t="shared" si="1806"/>
        <v>0</v>
      </c>
    </row>
    <row r="16461" spans="1:17" ht="19.5" x14ac:dyDescent="0.4">
      <c r="A16461" s="33">
        <f t="shared" si="1801"/>
        <v>46820</v>
      </c>
      <c r="B16461" s="27" t="str">
        <f t="shared" si="1802"/>
        <v>(水)</v>
      </c>
      <c r="C16461" s="34">
        <v>0.85416666666666696</v>
      </c>
      <c r="D16461" s="16" t="s">
        <v>18</v>
      </c>
      <c r="E16461" s="35">
        <v>0.875</v>
      </c>
      <c r="F16461" s="50">
        <f>IF(COUNTIF('リスト（不使用）'!$A$5:$A$6,単年カーブ!$A$1),"希望数量入力ください",'単年（2027年度）'!$E$12*単年カーブ!$R$3+'単年（2027年度）'!$E$12*(1-単年カーブ!$R$3)*単年カーブ!Q16461)</f>
        <v>0</v>
      </c>
      <c r="G16461" s="47">
        <f t="shared" si="1803"/>
        <v>0</v>
      </c>
      <c r="M16461">
        <f t="shared" si="1804"/>
        <v>3</v>
      </c>
      <c r="N16461">
        <f>IF(OR(WEEKDAY(A16461)=1,WEEKDAY(A16461)=7,COUNTIF('2027祝日等（不使用）'!$A$1:$A$20,単年カーブ!A16461)=1),0,1)</f>
        <v>1</v>
      </c>
      <c r="O16461">
        <f t="shared" si="1800"/>
        <v>42</v>
      </c>
      <c r="P16461">
        <f t="shared" si="1805"/>
        <v>0</v>
      </c>
      <c r="Q16461">
        <f t="shared" si="1806"/>
        <v>0</v>
      </c>
    </row>
    <row r="16462" spans="1:17" ht="19.5" x14ac:dyDescent="0.4">
      <c r="A16462" s="33">
        <f t="shared" si="1801"/>
        <v>46820</v>
      </c>
      <c r="B16462" s="27" t="str">
        <f t="shared" si="1802"/>
        <v>(水)</v>
      </c>
      <c r="C16462" s="34">
        <v>0.875</v>
      </c>
      <c r="D16462" s="16" t="s">
        <v>18</v>
      </c>
      <c r="E16462" s="35">
        <v>0.89583333333333304</v>
      </c>
      <c r="F16462" s="50">
        <f>IF(COUNTIF('リスト（不使用）'!$A$5:$A$6,単年カーブ!$A$1),"希望数量入力ください",'単年（2027年度）'!$E$12*単年カーブ!$R$3+'単年（2027年度）'!$E$12*(1-単年カーブ!$R$3)*単年カーブ!Q16462)</f>
        <v>0</v>
      </c>
      <c r="G16462" s="47">
        <f t="shared" si="1803"/>
        <v>0</v>
      </c>
      <c r="M16462">
        <f t="shared" si="1804"/>
        <v>3</v>
      </c>
      <c r="N16462">
        <f>IF(OR(WEEKDAY(A16462)=1,WEEKDAY(A16462)=7,COUNTIF('2027祝日等（不使用）'!$A$1:$A$20,単年カーブ!A16462)=1),0,1)</f>
        <v>1</v>
      </c>
      <c r="O16462">
        <f t="shared" si="1800"/>
        <v>43</v>
      </c>
      <c r="P16462">
        <f t="shared" si="1805"/>
        <v>0</v>
      </c>
      <c r="Q16462">
        <f t="shared" si="1806"/>
        <v>0</v>
      </c>
    </row>
    <row r="16463" spans="1:17" ht="19.5" x14ac:dyDescent="0.4">
      <c r="A16463" s="33">
        <f t="shared" si="1801"/>
        <v>46820</v>
      </c>
      <c r="B16463" s="27" t="str">
        <f t="shared" si="1802"/>
        <v>(水)</v>
      </c>
      <c r="C16463" s="34">
        <v>0.89583333333333304</v>
      </c>
      <c r="D16463" s="16" t="s">
        <v>18</v>
      </c>
      <c r="E16463" s="35">
        <v>0.91666666666666696</v>
      </c>
      <c r="F16463" s="50">
        <f>IF(COUNTIF('リスト（不使用）'!$A$5:$A$6,単年カーブ!$A$1),"希望数量入力ください",'単年（2027年度）'!$E$12*単年カーブ!$R$3+'単年（2027年度）'!$E$12*(1-単年カーブ!$R$3)*単年カーブ!Q16463)</f>
        <v>0</v>
      </c>
      <c r="G16463" s="47">
        <f t="shared" si="1803"/>
        <v>0</v>
      </c>
      <c r="M16463">
        <f t="shared" si="1804"/>
        <v>3</v>
      </c>
      <c r="N16463">
        <f>IF(OR(WEEKDAY(A16463)=1,WEEKDAY(A16463)=7,COUNTIF('2027祝日等（不使用）'!$A$1:$A$20,単年カーブ!A16463)=1),0,1)</f>
        <v>1</v>
      </c>
      <c r="O16463">
        <f t="shared" si="1800"/>
        <v>44</v>
      </c>
      <c r="P16463">
        <f t="shared" si="1805"/>
        <v>0</v>
      </c>
      <c r="Q16463">
        <f t="shared" si="1806"/>
        <v>0</v>
      </c>
    </row>
    <row r="16464" spans="1:17" ht="19.5" x14ac:dyDescent="0.4">
      <c r="A16464" s="33">
        <f t="shared" si="1801"/>
        <v>46820</v>
      </c>
      <c r="B16464" s="27" t="str">
        <f t="shared" si="1802"/>
        <v>(水)</v>
      </c>
      <c r="C16464" s="34">
        <v>0.91666666666666696</v>
      </c>
      <c r="D16464" s="16" t="s">
        <v>18</v>
      </c>
      <c r="E16464" s="35">
        <v>0.9375</v>
      </c>
      <c r="F16464" s="50">
        <f>IF(COUNTIF('リスト（不使用）'!$A$5:$A$6,単年カーブ!$A$1),"希望数量入力ください",'単年（2027年度）'!$E$12*単年カーブ!$R$3+'単年（2027年度）'!$E$12*(1-単年カーブ!$R$3)*単年カーブ!Q16464)</f>
        <v>0</v>
      </c>
      <c r="G16464" s="47">
        <f t="shared" si="1803"/>
        <v>0</v>
      </c>
      <c r="M16464">
        <f t="shared" si="1804"/>
        <v>3</v>
      </c>
      <c r="N16464">
        <f>IF(OR(WEEKDAY(A16464)=1,WEEKDAY(A16464)=7,COUNTIF('2027祝日等（不使用）'!$A$1:$A$20,単年カーブ!A16464)=1),0,1)</f>
        <v>1</v>
      </c>
      <c r="O16464">
        <f t="shared" si="1800"/>
        <v>45</v>
      </c>
      <c r="P16464">
        <f t="shared" si="1805"/>
        <v>0</v>
      </c>
      <c r="Q16464">
        <f t="shared" si="1806"/>
        <v>0</v>
      </c>
    </row>
    <row r="16465" spans="1:17" ht="19.5" x14ac:dyDescent="0.4">
      <c r="A16465" s="33">
        <f t="shared" si="1801"/>
        <v>46820</v>
      </c>
      <c r="B16465" s="27" t="str">
        <f t="shared" si="1802"/>
        <v>(水)</v>
      </c>
      <c r="C16465" s="34">
        <v>0.9375</v>
      </c>
      <c r="D16465" s="16" t="s">
        <v>18</v>
      </c>
      <c r="E16465" s="35">
        <v>0.95833333333333304</v>
      </c>
      <c r="F16465" s="50">
        <f>IF(COUNTIF('リスト（不使用）'!$A$5:$A$6,単年カーブ!$A$1),"希望数量入力ください",'単年（2027年度）'!$E$12*単年カーブ!$R$3+'単年（2027年度）'!$E$12*(1-単年カーブ!$R$3)*単年カーブ!Q16465)</f>
        <v>0</v>
      </c>
      <c r="G16465" s="47">
        <f t="shared" si="1803"/>
        <v>0</v>
      </c>
      <c r="M16465">
        <f t="shared" si="1804"/>
        <v>3</v>
      </c>
      <c r="N16465">
        <f>IF(OR(WEEKDAY(A16465)=1,WEEKDAY(A16465)=7,COUNTIF('2027祝日等（不使用）'!$A$1:$A$20,単年カーブ!A16465)=1),0,1)</f>
        <v>1</v>
      </c>
      <c r="O16465">
        <f t="shared" si="1800"/>
        <v>46</v>
      </c>
      <c r="P16465">
        <f t="shared" si="1805"/>
        <v>0</v>
      </c>
      <c r="Q16465">
        <f t="shared" si="1806"/>
        <v>0</v>
      </c>
    </row>
    <row r="16466" spans="1:17" ht="19.5" x14ac:dyDescent="0.4">
      <c r="A16466" s="33">
        <f t="shared" si="1801"/>
        <v>46820</v>
      </c>
      <c r="B16466" s="27" t="str">
        <f t="shared" si="1802"/>
        <v>(水)</v>
      </c>
      <c r="C16466" s="34">
        <v>0.95833333333333304</v>
      </c>
      <c r="D16466" s="16" t="s">
        <v>18</v>
      </c>
      <c r="E16466" s="35">
        <v>0.97916666666666696</v>
      </c>
      <c r="F16466" s="50">
        <f>IF(COUNTIF('リスト（不使用）'!$A$5:$A$6,単年カーブ!$A$1),"希望数量入力ください",'単年（2027年度）'!$E$12*単年カーブ!$R$3+'単年（2027年度）'!$E$12*(1-単年カーブ!$R$3)*単年カーブ!Q16466)</f>
        <v>0</v>
      </c>
      <c r="G16466" s="47">
        <f t="shared" si="1803"/>
        <v>0</v>
      </c>
      <c r="M16466">
        <f t="shared" si="1804"/>
        <v>3</v>
      </c>
      <c r="N16466">
        <f>IF(OR(WEEKDAY(A16466)=1,WEEKDAY(A16466)=7,COUNTIF('2027祝日等（不使用）'!$A$1:$A$20,単年カーブ!A16466)=1),0,1)</f>
        <v>1</v>
      </c>
      <c r="O16466">
        <f t="shared" si="1800"/>
        <v>47</v>
      </c>
      <c r="P16466">
        <f t="shared" si="1805"/>
        <v>0</v>
      </c>
      <c r="Q16466">
        <f t="shared" si="1806"/>
        <v>0</v>
      </c>
    </row>
    <row r="16467" spans="1:17" ht="19.5" x14ac:dyDescent="0.4">
      <c r="A16467" s="33">
        <f t="shared" si="1801"/>
        <v>46820</v>
      </c>
      <c r="B16467" s="27" t="str">
        <f t="shared" si="1802"/>
        <v>(水)</v>
      </c>
      <c r="C16467" s="34">
        <v>0.97916666666666696</v>
      </c>
      <c r="D16467" s="16" t="s">
        <v>18</v>
      </c>
      <c r="E16467" s="35" t="s">
        <v>17</v>
      </c>
      <c r="F16467" s="50">
        <f>IF(COUNTIF('リスト（不使用）'!$A$5:$A$6,単年カーブ!$A$1),"希望数量入力ください",'単年（2027年度）'!$E$12*単年カーブ!$R$3+'単年（2027年度）'!$E$12*(1-単年カーブ!$R$3)*単年カーブ!Q16467)</f>
        <v>0</v>
      </c>
      <c r="G16467" s="47">
        <f t="shared" si="1803"/>
        <v>0</v>
      </c>
      <c r="M16467">
        <f t="shared" si="1804"/>
        <v>3</v>
      </c>
      <c r="N16467">
        <f>IF(OR(WEEKDAY(A16467)=1,WEEKDAY(A16467)=7,COUNTIF('2027祝日等（不使用）'!$A$1:$A$20,単年カーブ!A16467)=1),0,1)</f>
        <v>1</v>
      </c>
      <c r="O16467">
        <f t="shared" si="1800"/>
        <v>48</v>
      </c>
      <c r="P16467">
        <f t="shared" si="1805"/>
        <v>0</v>
      </c>
      <c r="Q16467">
        <f t="shared" si="1806"/>
        <v>0</v>
      </c>
    </row>
    <row r="16468" spans="1:17" ht="19.5" x14ac:dyDescent="0.4">
      <c r="A16468" s="33">
        <f t="shared" si="1801"/>
        <v>46821</v>
      </c>
      <c r="B16468" s="27" t="str">
        <f t="shared" si="1802"/>
        <v>(木)</v>
      </c>
      <c r="C16468" s="34">
        <v>0</v>
      </c>
      <c r="D16468" s="16" t="s">
        <v>18</v>
      </c>
      <c r="E16468" s="35">
        <v>2.0833333333333332E-2</v>
      </c>
      <c r="F16468" s="50">
        <f>IF(COUNTIF('リスト（不使用）'!$A$5:$A$6,単年カーブ!$A$1),"希望数量入力ください",'単年（2027年度）'!$E$12*単年カーブ!$R$3+'単年（2027年度）'!$E$12*(1-単年カーブ!$R$3)*単年カーブ!Q16468)</f>
        <v>0</v>
      </c>
      <c r="G16468" s="47">
        <f t="shared" si="1803"/>
        <v>0</v>
      </c>
      <c r="M16468">
        <f t="shared" si="1804"/>
        <v>3</v>
      </c>
      <c r="N16468">
        <f>IF(OR(WEEKDAY(A16468)=1,WEEKDAY(A16468)=7,COUNTIF('2027祝日等（不使用）'!$A$1:$A$20,単年カーブ!A16468)=1),0,1)</f>
        <v>1</v>
      </c>
      <c r="O16468">
        <f t="shared" si="1800"/>
        <v>1</v>
      </c>
      <c r="P16468">
        <f t="shared" si="1805"/>
        <v>0</v>
      </c>
      <c r="Q16468">
        <f t="shared" si="1806"/>
        <v>0</v>
      </c>
    </row>
    <row r="16469" spans="1:17" ht="19.5" x14ac:dyDescent="0.4">
      <c r="A16469" s="33">
        <f t="shared" si="1801"/>
        <v>46821</v>
      </c>
      <c r="B16469" s="27" t="str">
        <f t="shared" si="1802"/>
        <v>(木)</v>
      </c>
      <c r="C16469" s="34">
        <v>2.0833333333333332E-2</v>
      </c>
      <c r="D16469" s="16" t="s">
        <v>18</v>
      </c>
      <c r="E16469" s="35">
        <v>4.1666666666666664E-2</v>
      </c>
      <c r="F16469" s="50">
        <f>IF(COUNTIF('リスト（不使用）'!$A$5:$A$6,単年カーブ!$A$1),"希望数量入力ください",'単年（2027年度）'!$E$12*単年カーブ!$R$3+'単年（2027年度）'!$E$12*(1-単年カーブ!$R$3)*単年カーブ!Q16469)</f>
        <v>0</v>
      </c>
      <c r="G16469" s="47">
        <f t="shared" si="1803"/>
        <v>0</v>
      </c>
      <c r="M16469">
        <f t="shared" si="1804"/>
        <v>3</v>
      </c>
      <c r="N16469">
        <f>IF(OR(WEEKDAY(A16469)=1,WEEKDAY(A16469)=7,COUNTIF('2027祝日等（不使用）'!$A$1:$A$20,単年カーブ!A16469)=1),0,1)</f>
        <v>1</v>
      </c>
      <c r="O16469">
        <f t="shared" si="1800"/>
        <v>2</v>
      </c>
      <c r="P16469">
        <f t="shared" si="1805"/>
        <v>0</v>
      </c>
      <c r="Q16469">
        <f t="shared" si="1806"/>
        <v>0</v>
      </c>
    </row>
    <row r="16470" spans="1:17" ht="19.5" x14ac:dyDescent="0.4">
      <c r="A16470" s="33">
        <f t="shared" si="1801"/>
        <v>46821</v>
      </c>
      <c r="B16470" s="27" t="str">
        <f t="shared" si="1802"/>
        <v>(木)</v>
      </c>
      <c r="C16470" s="34">
        <v>4.1666666666666664E-2</v>
      </c>
      <c r="D16470" s="16" t="s">
        <v>18</v>
      </c>
      <c r="E16470" s="35">
        <v>6.25E-2</v>
      </c>
      <c r="F16470" s="50">
        <f>IF(COUNTIF('リスト（不使用）'!$A$5:$A$6,単年カーブ!$A$1),"希望数量入力ください",'単年（2027年度）'!$E$12*単年カーブ!$R$3+'単年（2027年度）'!$E$12*(1-単年カーブ!$R$3)*単年カーブ!Q16470)</f>
        <v>0</v>
      </c>
      <c r="G16470" s="47">
        <f t="shared" si="1803"/>
        <v>0</v>
      </c>
      <c r="M16470">
        <f t="shared" si="1804"/>
        <v>3</v>
      </c>
      <c r="N16470">
        <f>IF(OR(WEEKDAY(A16470)=1,WEEKDAY(A16470)=7,COUNTIF('2027祝日等（不使用）'!$A$1:$A$20,単年カーブ!A16470)=1),0,1)</f>
        <v>1</v>
      </c>
      <c r="O16470">
        <f t="shared" si="1800"/>
        <v>3</v>
      </c>
      <c r="P16470">
        <f t="shared" si="1805"/>
        <v>0</v>
      </c>
      <c r="Q16470">
        <f t="shared" si="1806"/>
        <v>0</v>
      </c>
    </row>
    <row r="16471" spans="1:17" ht="19.5" x14ac:dyDescent="0.4">
      <c r="A16471" s="33">
        <f t="shared" si="1801"/>
        <v>46821</v>
      </c>
      <c r="B16471" s="27" t="str">
        <f t="shared" si="1802"/>
        <v>(木)</v>
      </c>
      <c r="C16471" s="34">
        <v>6.25E-2</v>
      </c>
      <c r="D16471" s="16" t="s">
        <v>18</v>
      </c>
      <c r="E16471" s="35">
        <v>8.3333333333333301E-2</v>
      </c>
      <c r="F16471" s="50">
        <f>IF(COUNTIF('リスト（不使用）'!$A$5:$A$6,単年カーブ!$A$1),"希望数量入力ください",'単年（2027年度）'!$E$12*単年カーブ!$R$3+'単年（2027年度）'!$E$12*(1-単年カーブ!$R$3)*単年カーブ!Q16471)</f>
        <v>0</v>
      </c>
      <c r="G16471" s="47">
        <f t="shared" si="1803"/>
        <v>0</v>
      </c>
      <c r="M16471">
        <f t="shared" si="1804"/>
        <v>3</v>
      </c>
      <c r="N16471">
        <f>IF(OR(WEEKDAY(A16471)=1,WEEKDAY(A16471)=7,COUNTIF('2027祝日等（不使用）'!$A$1:$A$20,単年カーブ!A16471)=1),0,1)</f>
        <v>1</v>
      </c>
      <c r="O16471">
        <f t="shared" si="1800"/>
        <v>4</v>
      </c>
      <c r="P16471">
        <f t="shared" si="1805"/>
        <v>0</v>
      </c>
      <c r="Q16471">
        <f t="shared" si="1806"/>
        <v>0</v>
      </c>
    </row>
    <row r="16472" spans="1:17" ht="19.5" x14ac:dyDescent="0.4">
      <c r="A16472" s="33">
        <f t="shared" si="1801"/>
        <v>46821</v>
      </c>
      <c r="B16472" s="27" t="str">
        <f t="shared" si="1802"/>
        <v>(木)</v>
      </c>
      <c r="C16472" s="34">
        <v>8.3333333333333301E-2</v>
      </c>
      <c r="D16472" s="16" t="s">
        <v>18</v>
      </c>
      <c r="E16472" s="35">
        <v>0.104166666666667</v>
      </c>
      <c r="F16472" s="50">
        <f>IF(COUNTIF('リスト（不使用）'!$A$5:$A$6,単年カーブ!$A$1),"希望数量入力ください",'単年（2027年度）'!$E$12*単年カーブ!$R$3+'単年（2027年度）'!$E$12*(1-単年カーブ!$R$3)*単年カーブ!Q16472)</f>
        <v>0</v>
      </c>
      <c r="G16472" s="47">
        <f t="shared" si="1803"/>
        <v>0</v>
      </c>
      <c r="M16472">
        <f t="shared" si="1804"/>
        <v>3</v>
      </c>
      <c r="N16472">
        <f>IF(OR(WEEKDAY(A16472)=1,WEEKDAY(A16472)=7,COUNTIF('2027祝日等（不使用）'!$A$1:$A$20,単年カーブ!A16472)=1),0,1)</f>
        <v>1</v>
      </c>
      <c r="O16472">
        <f t="shared" si="1800"/>
        <v>5</v>
      </c>
      <c r="P16472">
        <f t="shared" si="1805"/>
        <v>0</v>
      </c>
      <c r="Q16472">
        <f t="shared" si="1806"/>
        <v>0</v>
      </c>
    </row>
    <row r="16473" spans="1:17" ht="19.5" x14ac:dyDescent="0.4">
      <c r="A16473" s="33">
        <f t="shared" si="1801"/>
        <v>46821</v>
      </c>
      <c r="B16473" s="27" t="str">
        <f t="shared" si="1802"/>
        <v>(木)</v>
      </c>
      <c r="C16473" s="34">
        <v>0.104166666666667</v>
      </c>
      <c r="D16473" s="16" t="s">
        <v>18</v>
      </c>
      <c r="E16473" s="35">
        <v>0.125</v>
      </c>
      <c r="F16473" s="50">
        <f>IF(COUNTIF('リスト（不使用）'!$A$5:$A$6,単年カーブ!$A$1),"希望数量入力ください",'単年（2027年度）'!$E$12*単年カーブ!$R$3+'単年（2027年度）'!$E$12*(1-単年カーブ!$R$3)*単年カーブ!Q16473)</f>
        <v>0</v>
      </c>
      <c r="G16473" s="47">
        <f t="shared" si="1803"/>
        <v>0</v>
      </c>
      <c r="M16473">
        <f t="shared" si="1804"/>
        <v>3</v>
      </c>
      <c r="N16473">
        <f>IF(OR(WEEKDAY(A16473)=1,WEEKDAY(A16473)=7,COUNTIF('2027祝日等（不使用）'!$A$1:$A$20,単年カーブ!A16473)=1),0,1)</f>
        <v>1</v>
      </c>
      <c r="O16473">
        <f t="shared" si="1800"/>
        <v>6</v>
      </c>
      <c r="P16473">
        <f t="shared" si="1805"/>
        <v>0</v>
      </c>
      <c r="Q16473">
        <f t="shared" si="1806"/>
        <v>0</v>
      </c>
    </row>
    <row r="16474" spans="1:17" ht="19.5" x14ac:dyDescent="0.4">
      <c r="A16474" s="33">
        <f t="shared" si="1801"/>
        <v>46821</v>
      </c>
      <c r="B16474" s="27" t="str">
        <f t="shared" si="1802"/>
        <v>(木)</v>
      </c>
      <c r="C16474" s="34">
        <v>0.125</v>
      </c>
      <c r="D16474" s="16" t="s">
        <v>18</v>
      </c>
      <c r="E16474" s="35">
        <v>0.14583333333333301</v>
      </c>
      <c r="F16474" s="50">
        <f>IF(COUNTIF('リスト（不使用）'!$A$5:$A$6,単年カーブ!$A$1),"希望数量入力ください",'単年（2027年度）'!$E$12*単年カーブ!$R$3+'単年（2027年度）'!$E$12*(1-単年カーブ!$R$3)*単年カーブ!Q16474)</f>
        <v>0</v>
      </c>
      <c r="G16474" s="47">
        <f t="shared" si="1803"/>
        <v>0</v>
      </c>
      <c r="M16474">
        <f t="shared" si="1804"/>
        <v>3</v>
      </c>
      <c r="N16474">
        <f>IF(OR(WEEKDAY(A16474)=1,WEEKDAY(A16474)=7,COUNTIF('2027祝日等（不使用）'!$A$1:$A$20,単年カーブ!A16474)=1),0,1)</f>
        <v>1</v>
      </c>
      <c r="O16474">
        <f t="shared" si="1800"/>
        <v>7</v>
      </c>
      <c r="P16474">
        <f t="shared" si="1805"/>
        <v>0</v>
      </c>
      <c r="Q16474">
        <f t="shared" si="1806"/>
        <v>0</v>
      </c>
    </row>
    <row r="16475" spans="1:17" ht="19.5" x14ac:dyDescent="0.4">
      <c r="A16475" s="33">
        <f t="shared" si="1801"/>
        <v>46821</v>
      </c>
      <c r="B16475" s="27" t="str">
        <f t="shared" si="1802"/>
        <v>(木)</v>
      </c>
      <c r="C16475" s="34">
        <v>0.14583333333333301</v>
      </c>
      <c r="D16475" s="16" t="s">
        <v>18</v>
      </c>
      <c r="E16475" s="35">
        <v>0.16666666666666699</v>
      </c>
      <c r="F16475" s="50">
        <f>IF(COUNTIF('リスト（不使用）'!$A$5:$A$6,単年カーブ!$A$1),"希望数量入力ください",'単年（2027年度）'!$E$12*単年カーブ!$R$3+'単年（2027年度）'!$E$12*(1-単年カーブ!$R$3)*単年カーブ!Q16475)</f>
        <v>0</v>
      </c>
      <c r="G16475" s="47">
        <f t="shared" si="1803"/>
        <v>0</v>
      </c>
      <c r="M16475">
        <f t="shared" si="1804"/>
        <v>3</v>
      </c>
      <c r="N16475">
        <f>IF(OR(WEEKDAY(A16475)=1,WEEKDAY(A16475)=7,COUNTIF('2027祝日等（不使用）'!$A$1:$A$20,単年カーブ!A16475)=1),0,1)</f>
        <v>1</v>
      </c>
      <c r="O16475">
        <f t="shared" si="1800"/>
        <v>8</v>
      </c>
      <c r="P16475">
        <f t="shared" si="1805"/>
        <v>0</v>
      </c>
      <c r="Q16475">
        <f t="shared" si="1806"/>
        <v>0</v>
      </c>
    </row>
    <row r="16476" spans="1:17" ht="19.5" x14ac:dyDescent="0.4">
      <c r="A16476" s="33">
        <f t="shared" si="1801"/>
        <v>46821</v>
      </c>
      <c r="B16476" s="27" t="str">
        <f t="shared" si="1802"/>
        <v>(木)</v>
      </c>
      <c r="C16476" s="34">
        <v>0.16666666666666699</v>
      </c>
      <c r="D16476" s="16" t="s">
        <v>18</v>
      </c>
      <c r="E16476" s="35">
        <v>0.1875</v>
      </c>
      <c r="F16476" s="50">
        <f>IF(COUNTIF('リスト（不使用）'!$A$5:$A$6,単年カーブ!$A$1),"希望数量入力ください",'単年（2027年度）'!$E$12*単年カーブ!$R$3+'単年（2027年度）'!$E$12*(1-単年カーブ!$R$3)*単年カーブ!Q16476)</f>
        <v>0</v>
      </c>
      <c r="G16476" s="47">
        <f t="shared" si="1803"/>
        <v>0</v>
      </c>
      <c r="M16476">
        <f t="shared" si="1804"/>
        <v>3</v>
      </c>
      <c r="N16476">
        <f>IF(OR(WEEKDAY(A16476)=1,WEEKDAY(A16476)=7,COUNTIF('2027祝日等（不使用）'!$A$1:$A$20,単年カーブ!A16476)=1),0,1)</f>
        <v>1</v>
      </c>
      <c r="O16476">
        <f t="shared" si="1800"/>
        <v>9</v>
      </c>
      <c r="P16476">
        <f t="shared" si="1805"/>
        <v>0</v>
      </c>
      <c r="Q16476">
        <f t="shared" si="1806"/>
        <v>0</v>
      </c>
    </row>
    <row r="16477" spans="1:17" ht="19.5" x14ac:dyDescent="0.4">
      <c r="A16477" s="33">
        <f t="shared" si="1801"/>
        <v>46821</v>
      </c>
      <c r="B16477" s="27" t="str">
        <f t="shared" si="1802"/>
        <v>(木)</v>
      </c>
      <c r="C16477" s="34">
        <v>0.1875</v>
      </c>
      <c r="D16477" s="16" t="s">
        <v>18</v>
      </c>
      <c r="E16477" s="35">
        <v>0.20833333333333301</v>
      </c>
      <c r="F16477" s="50">
        <f>IF(COUNTIF('リスト（不使用）'!$A$5:$A$6,単年カーブ!$A$1),"希望数量入力ください",'単年（2027年度）'!$E$12*単年カーブ!$R$3+'単年（2027年度）'!$E$12*(1-単年カーブ!$R$3)*単年カーブ!Q16477)</f>
        <v>0</v>
      </c>
      <c r="G16477" s="47">
        <f t="shared" si="1803"/>
        <v>0</v>
      </c>
      <c r="M16477">
        <f t="shared" si="1804"/>
        <v>3</v>
      </c>
      <c r="N16477">
        <f>IF(OR(WEEKDAY(A16477)=1,WEEKDAY(A16477)=7,COUNTIF('2027祝日等（不使用）'!$A$1:$A$20,単年カーブ!A16477)=1),0,1)</f>
        <v>1</v>
      </c>
      <c r="O16477">
        <f t="shared" si="1800"/>
        <v>10</v>
      </c>
      <c r="P16477">
        <f t="shared" si="1805"/>
        <v>0</v>
      </c>
      <c r="Q16477">
        <f t="shared" si="1806"/>
        <v>0</v>
      </c>
    </row>
    <row r="16478" spans="1:17" ht="19.5" x14ac:dyDescent="0.4">
      <c r="A16478" s="33">
        <f t="shared" si="1801"/>
        <v>46821</v>
      </c>
      <c r="B16478" s="27" t="str">
        <f t="shared" si="1802"/>
        <v>(木)</v>
      </c>
      <c r="C16478" s="34">
        <v>0.20833333333333301</v>
      </c>
      <c r="D16478" s="16" t="s">
        <v>18</v>
      </c>
      <c r="E16478" s="35">
        <v>0.22916666666666699</v>
      </c>
      <c r="F16478" s="50">
        <f>IF(COUNTIF('リスト（不使用）'!$A$5:$A$6,単年カーブ!$A$1),"希望数量入力ください",'単年（2027年度）'!$E$12*単年カーブ!$R$3+'単年（2027年度）'!$E$12*(1-単年カーブ!$R$3)*単年カーブ!Q16478)</f>
        <v>0</v>
      </c>
      <c r="G16478" s="47">
        <f t="shared" si="1803"/>
        <v>0</v>
      </c>
      <c r="M16478">
        <f t="shared" si="1804"/>
        <v>3</v>
      </c>
      <c r="N16478">
        <f>IF(OR(WEEKDAY(A16478)=1,WEEKDAY(A16478)=7,COUNTIF('2027祝日等（不使用）'!$A$1:$A$20,単年カーブ!A16478)=1),0,1)</f>
        <v>1</v>
      </c>
      <c r="O16478">
        <f t="shared" si="1800"/>
        <v>11</v>
      </c>
      <c r="P16478">
        <f t="shared" si="1805"/>
        <v>0</v>
      </c>
      <c r="Q16478">
        <f t="shared" si="1806"/>
        <v>0</v>
      </c>
    </row>
    <row r="16479" spans="1:17" ht="19.5" x14ac:dyDescent="0.4">
      <c r="A16479" s="33">
        <f t="shared" si="1801"/>
        <v>46821</v>
      </c>
      <c r="B16479" s="27" t="str">
        <f t="shared" si="1802"/>
        <v>(木)</v>
      </c>
      <c r="C16479" s="34">
        <v>0.22916666666666699</v>
      </c>
      <c r="D16479" s="16" t="s">
        <v>18</v>
      </c>
      <c r="E16479" s="35">
        <v>0.25</v>
      </c>
      <c r="F16479" s="50">
        <f>IF(COUNTIF('リスト（不使用）'!$A$5:$A$6,単年カーブ!$A$1),"希望数量入力ください",'単年（2027年度）'!$E$12*単年カーブ!$R$3+'単年（2027年度）'!$E$12*(1-単年カーブ!$R$3)*単年カーブ!Q16479)</f>
        <v>0</v>
      </c>
      <c r="G16479" s="47">
        <f t="shared" si="1803"/>
        <v>0</v>
      </c>
      <c r="M16479">
        <f t="shared" si="1804"/>
        <v>3</v>
      </c>
      <c r="N16479">
        <f>IF(OR(WEEKDAY(A16479)=1,WEEKDAY(A16479)=7,COUNTIF('2027祝日等（不使用）'!$A$1:$A$20,単年カーブ!A16479)=1),0,1)</f>
        <v>1</v>
      </c>
      <c r="O16479">
        <f t="shared" si="1800"/>
        <v>12</v>
      </c>
      <c r="P16479">
        <f t="shared" si="1805"/>
        <v>0</v>
      </c>
      <c r="Q16479">
        <f t="shared" si="1806"/>
        <v>0</v>
      </c>
    </row>
    <row r="16480" spans="1:17" ht="19.5" x14ac:dyDescent="0.4">
      <c r="A16480" s="33">
        <f t="shared" si="1801"/>
        <v>46821</v>
      </c>
      <c r="B16480" s="27" t="str">
        <f t="shared" si="1802"/>
        <v>(木)</v>
      </c>
      <c r="C16480" s="34">
        <v>0.25</v>
      </c>
      <c r="D16480" s="16" t="s">
        <v>18</v>
      </c>
      <c r="E16480" s="35">
        <v>0.27083333333333298</v>
      </c>
      <c r="F16480" s="50">
        <f>IF(COUNTIF('リスト（不使用）'!$A$5:$A$6,単年カーブ!$A$1),"希望数量入力ください",'単年（2027年度）'!$E$12*単年カーブ!$R$3+'単年（2027年度）'!$E$12*(1-単年カーブ!$R$3)*単年カーブ!Q16480)</f>
        <v>0</v>
      </c>
      <c r="G16480" s="47">
        <f t="shared" si="1803"/>
        <v>0</v>
      </c>
      <c r="M16480">
        <f t="shared" si="1804"/>
        <v>3</v>
      </c>
      <c r="N16480">
        <f>IF(OR(WEEKDAY(A16480)=1,WEEKDAY(A16480)=7,COUNTIF('2027祝日等（不使用）'!$A$1:$A$20,単年カーブ!A16480)=1),0,1)</f>
        <v>1</v>
      </c>
      <c r="O16480">
        <f t="shared" si="1800"/>
        <v>13</v>
      </c>
      <c r="P16480">
        <f t="shared" si="1805"/>
        <v>0</v>
      </c>
      <c r="Q16480">
        <f t="shared" si="1806"/>
        <v>0</v>
      </c>
    </row>
    <row r="16481" spans="1:17" ht="19.5" x14ac:dyDescent="0.4">
      <c r="A16481" s="33">
        <f t="shared" si="1801"/>
        <v>46821</v>
      </c>
      <c r="B16481" s="27" t="str">
        <f t="shared" si="1802"/>
        <v>(木)</v>
      </c>
      <c r="C16481" s="34">
        <v>0.27083333333333298</v>
      </c>
      <c r="D16481" s="16" t="s">
        <v>18</v>
      </c>
      <c r="E16481" s="35">
        <v>0.29166666666666702</v>
      </c>
      <c r="F16481" s="50">
        <f>IF(COUNTIF('リスト（不使用）'!$A$5:$A$6,単年カーブ!$A$1),"希望数量入力ください",'単年（2027年度）'!$E$12*単年カーブ!$R$3+'単年（2027年度）'!$E$12*(1-単年カーブ!$R$3)*単年カーブ!Q16481)</f>
        <v>0</v>
      </c>
      <c r="G16481" s="47">
        <f t="shared" si="1803"/>
        <v>0</v>
      </c>
      <c r="M16481">
        <f t="shared" si="1804"/>
        <v>3</v>
      </c>
      <c r="N16481">
        <f>IF(OR(WEEKDAY(A16481)=1,WEEKDAY(A16481)=7,COUNTIF('2027祝日等（不使用）'!$A$1:$A$20,単年カーブ!A16481)=1),0,1)</f>
        <v>1</v>
      </c>
      <c r="O16481">
        <f t="shared" si="1800"/>
        <v>14</v>
      </c>
      <c r="P16481">
        <f t="shared" si="1805"/>
        <v>0</v>
      </c>
      <c r="Q16481">
        <f t="shared" si="1806"/>
        <v>0</v>
      </c>
    </row>
    <row r="16482" spans="1:17" ht="19.5" x14ac:dyDescent="0.4">
      <c r="A16482" s="33">
        <f t="shared" si="1801"/>
        <v>46821</v>
      </c>
      <c r="B16482" s="27" t="str">
        <f t="shared" si="1802"/>
        <v>(木)</v>
      </c>
      <c r="C16482" s="34">
        <v>0.29166666666666702</v>
      </c>
      <c r="D16482" s="16" t="s">
        <v>18</v>
      </c>
      <c r="E16482" s="35">
        <v>0.3125</v>
      </c>
      <c r="F16482" s="50">
        <f>IF(COUNTIF('リスト（不使用）'!$A$5:$A$6,単年カーブ!$A$1),"希望数量入力ください",'単年（2027年度）'!$E$12*単年カーブ!$R$3+'単年（2027年度）'!$E$12*(1-単年カーブ!$R$3)*単年カーブ!Q16482)</f>
        <v>0</v>
      </c>
      <c r="G16482" s="47">
        <f t="shared" si="1803"/>
        <v>0</v>
      </c>
      <c r="M16482">
        <f t="shared" si="1804"/>
        <v>3</v>
      </c>
      <c r="N16482">
        <f>IF(OR(WEEKDAY(A16482)=1,WEEKDAY(A16482)=7,COUNTIF('2027祝日等（不使用）'!$A$1:$A$20,単年カーブ!A16482)=1),0,1)</f>
        <v>1</v>
      </c>
      <c r="O16482">
        <f t="shared" si="1800"/>
        <v>15</v>
      </c>
      <c r="P16482">
        <f t="shared" si="1805"/>
        <v>0</v>
      </c>
      <c r="Q16482">
        <f t="shared" si="1806"/>
        <v>0</v>
      </c>
    </row>
    <row r="16483" spans="1:17" ht="19.5" x14ac:dyDescent="0.4">
      <c r="A16483" s="33">
        <f t="shared" si="1801"/>
        <v>46821</v>
      </c>
      <c r="B16483" s="27" t="str">
        <f t="shared" si="1802"/>
        <v>(木)</v>
      </c>
      <c r="C16483" s="34">
        <v>0.3125</v>
      </c>
      <c r="D16483" s="16" t="s">
        <v>18</v>
      </c>
      <c r="E16483" s="35">
        <v>0.33333333333333298</v>
      </c>
      <c r="F16483" s="50">
        <f>IF(COUNTIF('リスト（不使用）'!$A$5:$A$6,単年カーブ!$A$1),"希望数量入力ください",'単年（2027年度）'!$E$12*単年カーブ!$R$3+'単年（2027年度）'!$E$12*(1-単年カーブ!$R$3)*単年カーブ!Q16483)</f>
        <v>0</v>
      </c>
      <c r="G16483" s="47">
        <f t="shared" si="1803"/>
        <v>0</v>
      </c>
      <c r="M16483">
        <f t="shared" si="1804"/>
        <v>3</v>
      </c>
      <c r="N16483">
        <f>IF(OR(WEEKDAY(A16483)=1,WEEKDAY(A16483)=7,COUNTIF('2027祝日等（不使用）'!$A$1:$A$20,単年カーブ!A16483)=1),0,1)</f>
        <v>1</v>
      </c>
      <c r="O16483">
        <f t="shared" si="1800"/>
        <v>16</v>
      </c>
      <c r="P16483">
        <f t="shared" si="1805"/>
        <v>0</v>
      </c>
      <c r="Q16483">
        <f t="shared" si="1806"/>
        <v>0</v>
      </c>
    </row>
    <row r="16484" spans="1:17" ht="19.5" x14ac:dyDescent="0.4">
      <c r="A16484" s="33">
        <f t="shared" si="1801"/>
        <v>46821</v>
      </c>
      <c r="B16484" s="27" t="str">
        <f t="shared" si="1802"/>
        <v>(木)</v>
      </c>
      <c r="C16484" s="34">
        <v>0.33333333333333298</v>
      </c>
      <c r="D16484" s="16" t="s">
        <v>18</v>
      </c>
      <c r="E16484" s="35">
        <v>0.35416666666666702</v>
      </c>
      <c r="F16484" s="50">
        <f>IF(COUNTIF('リスト（不使用）'!$A$5:$A$6,単年カーブ!$A$1),"希望数量入力ください",'単年（2027年度）'!$E$12*単年カーブ!$R$3+'単年（2027年度）'!$E$12*(1-単年カーブ!$R$3)*単年カーブ!Q16484)</f>
        <v>0</v>
      </c>
      <c r="G16484" s="47">
        <f t="shared" si="1803"/>
        <v>0</v>
      </c>
      <c r="M16484">
        <f t="shared" si="1804"/>
        <v>3</v>
      </c>
      <c r="N16484">
        <f>IF(OR(WEEKDAY(A16484)=1,WEEKDAY(A16484)=7,COUNTIF('2027祝日等（不使用）'!$A$1:$A$20,単年カーブ!A16484)=1),0,1)</f>
        <v>1</v>
      </c>
      <c r="O16484">
        <f t="shared" si="1800"/>
        <v>17</v>
      </c>
      <c r="P16484">
        <f t="shared" si="1805"/>
        <v>1</v>
      </c>
      <c r="Q16484">
        <f t="shared" si="1806"/>
        <v>1</v>
      </c>
    </row>
    <row r="16485" spans="1:17" ht="19.5" x14ac:dyDescent="0.4">
      <c r="A16485" s="33">
        <f t="shared" si="1801"/>
        <v>46821</v>
      </c>
      <c r="B16485" s="27" t="str">
        <f t="shared" si="1802"/>
        <v>(木)</v>
      </c>
      <c r="C16485" s="34">
        <v>0.35416666666666702</v>
      </c>
      <c r="D16485" s="16" t="s">
        <v>18</v>
      </c>
      <c r="E16485" s="35">
        <v>0.375</v>
      </c>
      <c r="F16485" s="50">
        <f>IF(COUNTIF('リスト（不使用）'!$A$5:$A$6,単年カーブ!$A$1),"希望数量入力ください",'単年（2027年度）'!$E$12*単年カーブ!$R$3+'単年（2027年度）'!$E$12*(1-単年カーブ!$R$3)*単年カーブ!Q16485)</f>
        <v>0</v>
      </c>
      <c r="G16485" s="47">
        <f t="shared" si="1803"/>
        <v>0</v>
      </c>
      <c r="M16485">
        <f t="shared" si="1804"/>
        <v>3</v>
      </c>
      <c r="N16485">
        <f>IF(OR(WEEKDAY(A16485)=1,WEEKDAY(A16485)=7,COUNTIF('2027祝日等（不使用）'!$A$1:$A$20,単年カーブ!A16485)=1),0,1)</f>
        <v>1</v>
      </c>
      <c r="O16485">
        <f t="shared" si="1800"/>
        <v>18</v>
      </c>
      <c r="P16485">
        <f t="shared" si="1805"/>
        <v>1</v>
      </c>
      <c r="Q16485">
        <f t="shared" si="1806"/>
        <v>1</v>
      </c>
    </row>
    <row r="16486" spans="1:17" ht="19.5" x14ac:dyDescent="0.4">
      <c r="A16486" s="33">
        <f t="shared" si="1801"/>
        <v>46821</v>
      </c>
      <c r="B16486" s="27" t="str">
        <f t="shared" si="1802"/>
        <v>(木)</v>
      </c>
      <c r="C16486" s="34">
        <v>0.375</v>
      </c>
      <c r="D16486" s="16" t="s">
        <v>18</v>
      </c>
      <c r="E16486" s="35">
        <v>0.39583333333333298</v>
      </c>
      <c r="F16486" s="50">
        <f>IF(COUNTIF('リスト（不使用）'!$A$5:$A$6,単年カーブ!$A$1),"希望数量入力ください",'単年（2027年度）'!$E$12*単年カーブ!$R$3+'単年（2027年度）'!$E$12*(1-単年カーブ!$R$3)*単年カーブ!Q16486)</f>
        <v>0</v>
      </c>
      <c r="G16486" s="47">
        <f t="shared" si="1803"/>
        <v>0</v>
      </c>
      <c r="M16486">
        <f t="shared" si="1804"/>
        <v>3</v>
      </c>
      <c r="N16486">
        <f>IF(OR(WEEKDAY(A16486)=1,WEEKDAY(A16486)=7,COUNTIF('2027祝日等（不使用）'!$A$1:$A$20,単年カーブ!A16486)=1),0,1)</f>
        <v>1</v>
      </c>
      <c r="O16486">
        <f t="shared" si="1800"/>
        <v>19</v>
      </c>
      <c r="P16486">
        <f t="shared" si="1805"/>
        <v>1</v>
      </c>
      <c r="Q16486">
        <f t="shared" si="1806"/>
        <v>1</v>
      </c>
    </row>
    <row r="16487" spans="1:17" ht="19.5" x14ac:dyDescent="0.4">
      <c r="A16487" s="33">
        <f t="shared" si="1801"/>
        <v>46821</v>
      </c>
      <c r="B16487" s="27" t="str">
        <f t="shared" si="1802"/>
        <v>(木)</v>
      </c>
      <c r="C16487" s="34">
        <v>0.39583333333333298</v>
      </c>
      <c r="D16487" s="16" t="s">
        <v>18</v>
      </c>
      <c r="E16487" s="35">
        <v>0.41666666666666702</v>
      </c>
      <c r="F16487" s="50">
        <f>IF(COUNTIF('リスト（不使用）'!$A$5:$A$6,単年カーブ!$A$1),"希望数量入力ください",'単年（2027年度）'!$E$12*単年カーブ!$R$3+'単年（2027年度）'!$E$12*(1-単年カーブ!$R$3)*単年カーブ!Q16487)</f>
        <v>0</v>
      </c>
      <c r="G16487" s="47">
        <f t="shared" si="1803"/>
        <v>0</v>
      </c>
      <c r="M16487">
        <f t="shared" si="1804"/>
        <v>3</v>
      </c>
      <c r="N16487">
        <f>IF(OR(WEEKDAY(A16487)=1,WEEKDAY(A16487)=7,COUNTIF('2027祝日等（不使用）'!$A$1:$A$20,単年カーブ!A16487)=1),0,1)</f>
        <v>1</v>
      </c>
      <c r="O16487">
        <f t="shared" si="1800"/>
        <v>20</v>
      </c>
      <c r="P16487">
        <f t="shared" si="1805"/>
        <v>1</v>
      </c>
      <c r="Q16487">
        <f t="shared" si="1806"/>
        <v>1</v>
      </c>
    </row>
    <row r="16488" spans="1:17" ht="19.5" x14ac:dyDescent="0.4">
      <c r="A16488" s="33">
        <f t="shared" si="1801"/>
        <v>46821</v>
      </c>
      <c r="B16488" s="27" t="str">
        <f t="shared" si="1802"/>
        <v>(木)</v>
      </c>
      <c r="C16488" s="34">
        <v>0.41666666666666702</v>
      </c>
      <c r="D16488" s="16" t="s">
        <v>18</v>
      </c>
      <c r="E16488" s="35">
        <v>0.4375</v>
      </c>
      <c r="F16488" s="50">
        <f>IF(COUNTIF('リスト（不使用）'!$A$5:$A$6,単年カーブ!$A$1),"希望数量入力ください",'単年（2027年度）'!$E$12*単年カーブ!$R$3+'単年（2027年度）'!$E$12*(1-単年カーブ!$R$3)*単年カーブ!Q16488)</f>
        <v>0</v>
      </c>
      <c r="G16488" s="47">
        <f t="shared" si="1803"/>
        <v>0</v>
      </c>
      <c r="M16488">
        <f t="shared" si="1804"/>
        <v>3</v>
      </c>
      <c r="N16488">
        <f>IF(OR(WEEKDAY(A16488)=1,WEEKDAY(A16488)=7,COUNTIF('2027祝日等（不使用）'!$A$1:$A$20,単年カーブ!A16488)=1),0,1)</f>
        <v>1</v>
      </c>
      <c r="O16488">
        <f t="shared" si="1800"/>
        <v>21</v>
      </c>
      <c r="P16488">
        <f t="shared" si="1805"/>
        <v>1</v>
      </c>
      <c r="Q16488">
        <f t="shared" si="1806"/>
        <v>1</v>
      </c>
    </row>
    <row r="16489" spans="1:17" ht="19.5" x14ac:dyDescent="0.4">
      <c r="A16489" s="33">
        <f t="shared" si="1801"/>
        <v>46821</v>
      </c>
      <c r="B16489" s="27" t="str">
        <f t="shared" si="1802"/>
        <v>(木)</v>
      </c>
      <c r="C16489" s="34">
        <v>0.4375</v>
      </c>
      <c r="D16489" s="16" t="s">
        <v>18</v>
      </c>
      <c r="E16489" s="35">
        <v>0.45833333333333298</v>
      </c>
      <c r="F16489" s="50">
        <f>IF(COUNTIF('リスト（不使用）'!$A$5:$A$6,単年カーブ!$A$1),"希望数量入力ください",'単年（2027年度）'!$E$12*単年カーブ!$R$3+'単年（2027年度）'!$E$12*(1-単年カーブ!$R$3)*単年カーブ!Q16489)</f>
        <v>0</v>
      </c>
      <c r="G16489" s="47">
        <f t="shared" si="1803"/>
        <v>0</v>
      </c>
      <c r="M16489">
        <f t="shared" si="1804"/>
        <v>3</v>
      </c>
      <c r="N16489">
        <f>IF(OR(WEEKDAY(A16489)=1,WEEKDAY(A16489)=7,COUNTIF('2027祝日等（不使用）'!$A$1:$A$20,単年カーブ!A16489)=1),0,1)</f>
        <v>1</v>
      </c>
      <c r="O16489">
        <f t="shared" si="1800"/>
        <v>22</v>
      </c>
      <c r="P16489">
        <f t="shared" si="1805"/>
        <v>1</v>
      </c>
      <c r="Q16489">
        <f t="shared" si="1806"/>
        <v>1</v>
      </c>
    </row>
    <row r="16490" spans="1:17" ht="19.5" x14ac:dyDescent="0.4">
      <c r="A16490" s="33">
        <f t="shared" si="1801"/>
        <v>46821</v>
      </c>
      <c r="B16490" s="27" t="str">
        <f t="shared" si="1802"/>
        <v>(木)</v>
      </c>
      <c r="C16490" s="34">
        <v>0.45833333333333298</v>
      </c>
      <c r="D16490" s="16" t="s">
        <v>18</v>
      </c>
      <c r="E16490" s="35">
        <v>0.47916666666666702</v>
      </c>
      <c r="F16490" s="50">
        <f>IF(COUNTIF('リスト（不使用）'!$A$5:$A$6,単年カーブ!$A$1),"希望数量入力ください",'単年（2027年度）'!$E$12*単年カーブ!$R$3+'単年（2027年度）'!$E$12*(1-単年カーブ!$R$3)*単年カーブ!Q16490)</f>
        <v>0</v>
      </c>
      <c r="G16490" s="47">
        <f t="shared" si="1803"/>
        <v>0</v>
      </c>
      <c r="M16490">
        <f t="shared" si="1804"/>
        <v>3</v>
      </c>
      <c r="N16490">
        <f>IF(OR(WEEKDAY(A16490)=1,WEEKDAY(A16490)=7,COUNTIF('2027祝日等（不使用）'!$A$1:$A$20,単年カーブ!A16490)=1),0,1)</f>
        <v>1</v>
      </c>
      <c r="O16490">
        <f t="shared" si="1800"/>
        <v>23</v>
      </c>
      <c r="P16490">
        <f t="shared" si="1805"/>
        <v>1</v>
      </c>
      <c r="Q16490">
        <f t="shared" si="1806"/>
        <v>1</v>
      </c>
    </row>
    <row r="16491" spans="1:17" ht="19.5" x14ac:dyDescent="0.4">
      <c r="A16491" s="33">
        <f t="shared" si="1801"/>
        <v>46821</v>
      </c>
      <c r="B16491" s="27" t="str">
        <f t="shared" si="1802"/>
        <v>(木)</v>
      </c>
      <c r="C16491" s="34">
        <v>0.47916666666666702</v>
      </c>
      <c r="D16491" s="16" t="s">
        <v>18</v>
      </c>
      <c r="E16491" s="35">
        <v>0.5</v>
      </c>
      <c r="F16491" s="50">
        <f>IF(COUNTIF('リスト（不使用）'!$A$5:$A$6,単年カーブ!$A$1),"希望数量入力ください",'単年（2027年度）'!$E$12*単年カーブ!$R$3+'単年（2027年度）'!$E$12*(1-単年カーブ!$R$3)*単年カーブ!Q16491)</f>
        <v>0</v>
      </c>
      <c r="G16491" s="47">
        <f t="shared" si="1803"/>
        <v>0</v>
      </c>
      <c r="M16491">
        <f t="shared" si="1804"/>
        <v>3</v>
      </c>
      <c r="N16491">
        <f>IF(OR(WEEKDAY(A16491)=1,WEEKDAY(A16491)=7,COUNTIF('2027祝日等（不使用）'!$A$1:$A$20,単年カーブ!A16491)=1),0,1)</f>
        <v>1</v>
      </c>
      <c r="O16491">
        <f t="shared" si="1800"/>
        <v>24</v>
      </c>
      <c r="P16491">
        <f t="shared" si="1805"/>
        <v>1</v>
      </c>
      <c r="Q16491">
        <f t="shared" si="1806"/>
        <v>1</v>
      </c>
    </row>
    <row r="16492" spans="1:17" ht="19.5" x14ac:dyDescent="0.4">
      <c r="A16492" s="33">
        <f t="shared" si="1801"/>
        <v>46821</v>
      </c>
      <c r="B16492" s="27" t="str">
        <f t="shared" si="1802"/>
        <v>(木)</v>
      </c>
      <c r="C16492" s="34">
        <v>0.5</v>
      </c>
      <c r="D16492" s="16" t="s">
        <v>18</v>
      </c>
      <c r="E16492" s="35">
        <v>0.52083333333333304</v>
      </c>
      <c r="F16492" s="50">
        <f>IF(COUNTIF('リスト（不使用）'!$A$5:$A$6,単年カーブ!$A$1),"希望数量入力ください",'単年（2027年度）'!$E$12*単年カーブ!$R$3+'単年（2027年度）'!$E$12*(1-単年カーブ!$R$3)*単年カーブ!Q16492)</f>
        <v>0</v>
      </c>
      <c r="G16492" s="47">
        <f t="shared" si="1803"/>
        <v>0</v>
      </c>
      <c r="M16492">
        <f t="shared" si="1804"/>
        <v>3</v>
      </c>
      <c r="N16492">
        <f>IF(OR(WEEKDAY(A16492)=1,WEEKDAY(A16492)=7,COUNTIF('2027祝日等（不使用）'!$A$1:$A$20,単年カーブ!A16492)=1),0,1)</f>
        <v>1</v>
      </c>
      <c r="O16492">
        <f t="shared" si="1800"/>
        <v>25</v>
      </c>
      <c r="P16492">
        <f t="shared" si="1805"/>
        <v>1</v>
      </c>
      <c r="Q16492">
        <f t="shared" si="1806"/>
        <v>1</v>
      </c>
    </row>
    <row r="16493" spans="1:17" ht="19.5" x14ac:dyDescent="0.4">
      <c r="A16493" s="33">
        <f t="shared" si="1801"/>
        <v>46821</v>
      </c>
      <c r="B16493" s="27" t="str">
        <f t="shared" si="1802"/>
        <v>(木)</v>
      </c>
      <c r="C16493" s="34">
        <v>0.52083333333333304</v>
      </c>
      <c r="D16493" s="16" t="s">
        <v>18</v>
      </c>
      <c r="E16493" s="35">
        <v>0.54166666666666696</v>
      </c>
      <c r="F16493" s="50">
        <f>IF(COUNTIF('リスト（不使用）'!$A$5:$A$6,単年カーブ!$A$1),"希望数量入力ください",'単年（2027年度）'!$E$12*単年カーブ!$R$3+'単年（2027年度）'!$E$12*(1-単年カーブ!$R$3)*単年カーブ!Q16493)</f>
        <v>0</v>
      </c>
      <c r="G16493" s="47">
        <f t="shared" si="1803"/>
        <v>0</v>
      </c>
      <c r="M16493">
        <f t="shared" si="1804"/>
        <v>3</v>
      </c>
      <c r="N16493">
        <f>IF(OR(WEEKDAY(A16493)=1,WEEKDAY(A16493)=7,COUNTIF('2027祝日等（不使用）'!$A$1:$A$20,単年カーブ!A16493)=1),0,1)</f>
        <v>1</v>
      </c>
      <c r="O16493">
        <f t="shared" si="1800"/>
        <v>26</v>
      </c>
      <c r="P16493">
        <f t="shared" si="1805"/>
        <v>1</v>
      </c>
      <c r="Q16493">
        <f t="shared" si="1806"/>
        <v>1</v>
      </c>
    </row>
    <row r="16494" spans="1:17" ht="19.5" x14ac:dyDescent="0.4">
      <c r="A16494" s="33">
        <f t="shared" si="1801"/>
        <v>46821</v>
      </c>
      <c r="B16494" s="27" t="str">
        <f t="shared" si="1802"/>
        <v>(木)</v>
      </c>
      <c r="C16494" s="34">
        <v>0.54166666666666696</v>
      </c>
      <c r="D16494" s="16" t="s">
        <v>18</v>
      </c>
      <c r="E16494" s="35">
        <v>0.5625</v>
      </c>
      <c r="F16494" s="50">
        <f>IF(COUNTIF('リスト（不使用）'!$A$5:$A$6,単年カーブ!$A$1),"希望数量入力ください",'単年（2027年度）'!$E$12*単年カーブ!$R$3+'単年（2027年度）'!$E$12*(1-単年カーブ!$R$3)*単年カーブ!Q16494)</f>
        <v>0</v>
      </c>
      <c r="G16494" s="47">
        <f t="shared" si="1803"/>
        <v>0</v>
      </c>
      <c r="M16494">
        <f t="shared" si="1804"/>
        <v>3</v>
      </c>
      <c r="N16494">
        <f>IF(OR(WEEKDAY(A16494)=1,WEEKDAY(A16494)=7,COUNTIF('2027祝日等（不使用）'!$A$1:$A$20,単年カーブ!A16494)=1),0,1)</f>
        <v>1</v>
      </c>
      <c r="O16494">
        <f t="shared" si="1800"/>
        <v>27</v>
      </c>
      <c r="P16494">
        <f t="shared" si="1805"/>
        <v>1</v>
      </c>
      <c r="Q16494">
        <f t="shared" si="1806"/>
        <v>1</v>
      </c>
    </row>
    <row r="16495" spans="1:17" ht="19.5" x14ac:dyDescent="0.4">
      <c r="A16495" s="33">
        <f t="shared" si="1801"/>
        <v>46821</v>
      </c>
      <c r="B16495" s="27" t="str">
        <f t="shared" si="1802"/>
        <v>(木)</v>
      </c>
      <c r="C16495" s="34">
        <v>0.5625</v>
      </c>
      <c r="D16495" s="16" t="s">
        <v>18</v>
      </c>
      <c r="E16495" s="35">
        <v>0.58333333333333304</v>
      </c>
      <c r="F16495" s="50">
        <f>IF(COUNTIF('リスト（不使用）'!$A$5:$A$6,単年カーブ!$A$1),"希望数量入力ください",'単年（2027年度）'!$E$12*単年カーブ!$R$3+'単年（2027年度）'!$E$12*(1-単年カーブ!$R$3)*単年カーブ!Q16495)</f>
        <v>0</v>
      </c>
      <c r="G16495" s="47">
        <f t="shared" si="1803"/>
        <v>0</v>
      </c>
      <c r="M16495">
        <f t="shared" si="1804"/>
        <v>3</v>
      </c>
      <c r="N16495">
        <f>IF(OR(WEEKDAY(A16495)=1,WEEKDAY(A16495)=7,COUNTIF('2027祝日等（不使用）'!$A$1:$A$20,単年カーブ!A16495)=1),0,1)</f>
        <v>1</v>
      </c>
      <c r="O16495">
        <f t="shared" si="1800"/>
        <v>28</v>
      </c>
      <c r="P16495">
        <f t="shared" si="1805"/>
        <v>1</v>
      </c>
      <c r="Q16495">
        <f t="shared" si="1806"/>
        <v>1</v>
      </c>
    </row>
    <row r="16496" spans="1:17" ht="19.5" x14ac:dyDescent="0.4">
      <c r="A16496" s="33">
        <f t="shared" si="1801"/>
        <v>46821</v>
      </c>
      <c r="B16496" s="27" t="str">
        <f t="shared" si="1802"/>
        <v>(木)</v>
      </c>
      <c r="C16496" s="34">
        <v>0.58333333333333304</v>
      </c>
      <c r="D16496" s="16" t="s">
        <v>18</v>
      </c>
      <c r="E16496" s="35">
        <v>0.60416666666666696</v>
      </c>
      <c r="F16496" s="50">
        <f>IF(COUNTIF('リスト（不使用）'!$A$5:$A$6,単年カーブ!$A$1),"希望数量入力ください",'単年（2027年度）'!$E$12*単年カーブ!$R$3+'単年（2027年度）'!$E$12*(1-単年カーブ!$R$3)*単年カーブ!Q16496)</f>
        <v>0</v>
      </c>
      <c r="G16496" s="47">
        <f t="shared" si="1803"/>
        <v>0</v>
      </c>
      <c r="M16496">
        <f t="shared" si="1804"/>
        <v>3</v>
      </c>
      <c r="N16496">
        <f>IF(OR(WEEKDAY(A16496)=1,WEEKDAY(A16496)=7,COUNTIF('2027祝日等（不使用）'!$A$1:$A$20,単年カーブ!A16496)=1),0,1)</f>
        <v>1</v>
      </c>
      <c r="O16496">
        <f t="shared" si="1800"/>
        <v>29</v>
      </c>
      <c r="P16496">
        <f t="shared" si="1805"/>
        <v>1</v>
      </c>
      <c r="Q16496">
        <f t="shared" si="1806"/>
        <v>1</v>
      </c>
    </row>
    <row r="16497" spans="1:17" ht="19.5" x14ac:dyDescent="0.4">
      <c r="A16497" s="33">
        <f t="shared" si="1801"/>
        <v>46821</v>
      </c>
      <c r="B16497" s="27" t="str">
        <f t="shared" si="1802"/>
        <v>(木)</v>
      </c>
      <c r="C16497" s="34">
        <v>0.60416666666666696</v>
      </c>
      <c r="D16497" s="16" t="s">
        <v>18</v>
      </c>
      <c r="E16497" s="35">
        <v>0.625</v>
      </c>
      <c r="F16497" s="50">
        <f>IF(COUNTIF('リスト（不使用）'!$A$5:$A$6,単年カーブ!$A$1),"希望数量入力ください",'単年（2027年度）'!$E$12*単年カーブ!$R$3+'単年（2027年度）'!$E$12*(1-単年カーブ!$R$3)*単年カーブ!Q16497)</f>
        <v>0</v>
      </c>
      <c r="G16497" s="47">
        <f t="shared" si="1803"/>
        <v>0</v>
      </c>
      <c r="M16497">
        <f t="shared" si="1804"/>
        <v>3</v>
      </c>
      <c r="N16497">
        <f>IF(OR(WEEKDAY(A16497)=1,WEEKDAY(A16497)=7,COUNTIF('2027祝日等（不使用）'!$A$1:$A$20,単年カーブ!A16497)=1),0,1)</f>
        <v>1</v>
      </c>
      <c r="O16497">
        <f t="shared" si="1800"/>
        <v>30</v>
      </c>
      <c r="P16497">
        <f t="shared" si="1805"/>
        <v>1</v>
      </c>
      <c r="Q16497">
        <f t="shared" si="1806"/>
        <v>1</v>
      </c>
    </row>
    <row r="16498" spans="1:17" ht="19.5" x14ac:dyDescent="0.4">
      <c r="A16498" s="33">
        <f t="shared" si="1801"/>
        <v>46821</v>
      </c>
      <c r="B16498" s="27" t="str">
        <f t="shared" si="1802"/>
        <v>(木)</v>
      </c>
      <c r="C16498" s="34">
        <v>0.625</v>
      </c>
      <c r="D16498" s="16" t="s">
        <v>18</v>
      </c>
      <c r="E16498" s="35">
        <v>0.64583333333333304</v>
      </c>
      <c r="F16498" s="50">
        <f>IF(COUNTIF('リスト（不使用）'!$A$5:$A$6,単年カーブ!$A$1),"希望数量入力ください",'単年（2027年度）'!$E$12*単年カーブ!$R$3+'単年（2027年度）'!$E$12*(1-単年カーブ!$R$3)*単年カーブ!Q16498)</f>
        <v>0</v>
      </c>
      <c r="G16498" s="47">
        <f t="shared" si="1803"/>
        <v>0</v>
      </c>
      <c r="M16498">
        <f t="shared" si="1804"/>
        <v>3</v>
      </c>
      <c r="N16498">
        <f>IF(OR(WEEKDAY(A16498)=1,WEEKDAY(A16498)=7,COUNTIF('2027祝日等（不使用）'!$A$1:$A$20,単年カーブ!A16498)=1),0,1)</f>
        <v>1</v>
      </c>
      <c r="O16498">
        <f t="shared" si="1800"/>
        <v>31</v>
      </c>
      <c r="P16498">
        <f t="shared" si="1805"/>
        <v>1</v>
      </c>
      <c r="Q16498">
        <f t="shared" si="1806"/>
        <v>1</v>
      </c>
    </row>
    <row r="16499" spans="1:17" ht="19.5" x14ac:dyDescent="0.4">
      <c r="A16499" s="33">
        <f t="shared" si="1801"/>
        <v>46821</v>
      </c>
      <c r="B16499" s="27" t="str">
        <f t="shared" si="1802"/>
        <v>(木)</v>
      </c>
      <c r="C16499" s="34">
        <v>0.64583333333333304</v>
      </c>
      <c r="D16499" s="16" t="s">
        <v>18</v>
      </c>
      <c r="E16499" s="35">
        <v>0.66666666666666696</v>
      </c>
      <c r="F16499" s="50">
        <f>IF(COUNTIF('リスト（不使用）'!$A$5:$A$6,単年カーブ!$A$1),"希望数量入力ください",'単年（2027年度）'!$E$12*単年カーブ!$R$3+'単年（2027年度）'!$E$12*(1-単年カーブ!$R$3)*単年カーブ!Q16499)</f>
        <v>0</v>
      </c>
      <c r="G16499" s="47">
        <f t="shared" si="1803"/>
        <v>0</v>
      </c>
      <c r="M16499">
        <f t="shared" si="1804"/>
        <v>3</v>
      </c>
      <c r="N16499">
        <f>IF(OR(WEEKDAY(A16499)=1,WEEKDAY(A16499)=7,COUNTIF('2027祝日等（不使用）'!$A$1:$A$20,単年カーブ!A16499)=1),0,1)</f>
        <v>1</v>
      </c>
      <c r="O16499">
        <f t="shared" si="1800"/>
        <v>32</v>
      </c>
      <c r="P16499">
        <f t="shared" si="1805"/>
        <v>1</v>
      </c>
      <c r="Q16499">
        <f t="shared" si="1806"/>
        <v>1</v>
      </c>
    </row>
    <row r="16500" spans="1:17" ht="19.5" x14ac:dyDescent="0.4">
      <c r="A16500" s="33">
        <f t="shared" si="1801"/>
        <v>46821</v>
      </c>
      <c r="B16500" s="27" t="str">
        <f t="shared" si="1802"/>
        <v>(木)</v>
      </c>
      <c r="C16500" s="34">
        <v>0.66666666666666696</v>
      </c>
      <c r="D16500" s="16" t="s">
        <v>18</v>
      </c>
      <c r="E16500" s="35">
        <v>0.6875</v>
      </c>
      <c r="F16500" s="50">
        <f>IF(COUNTIF('リスト（不使用）'!$A$5:$A$6,単年カーブ!$A$1),"希望数量入力ください",'単年（2027年度）'!$E$12*単年カーブ!$R$3+'単年（2027年度）'!$E$12*(1-単年カーブ!$R$3)*単年カーブ!Q16500)</f>
        <v>0</v>
      </c>
      <c r="G16500" s="47">
        <f t="shared" si="1803"/>
        <v>0</v>
      </c>
      <c r="M16500">
        <f t="shared" si="1804"/>
        <v>3</v>
      </c>
      <c r="N16500">
        <f>IF(OR(WEEKDAY(A16500)=1,WEEKDAY(A16500)=7,COUNTIF('2027祝日等（不使用）'!$A$1:$A$20,単年カーブ!A16500)=1),0,1)</f>
        <v>1</v>
      </c>
      <c r="O16500">
        <f t="shared" ref="O16500:O16563" si="1807">O16452</f>
        <v>33</v>
      </c>
      <c r="P16500">
        <f t="shared" si="1805"/>
        <v>1</v>
      </c>
      <c r="Q16500">
        <f t="shared" si="1806"/>
        <v>1</v>
      </c>
    </row>
    <row r="16501" spans="1:17" ht="19.5" x14ac:dyDescent="0.4">
      <c r="A16501" s="33">
        <f t="shared" si="1801"/>
        <v>46821</v>
      </c>
      <c r="B16501" s="27" t="str">
        <f t="shared" si="1802"/>
        <v>(木)</v>
      </c>
      <c r="C16501" s="34">
        <v>0.6875</v>
      </c>
      <c r="D16501" s="16" t="s">
        <v>18</v>
      </c>
      <c r="E16501" s="35">
        <v>0.70833333333333304</v>
      </c>
      <c r="F16501" s="50">
        <f>IF(COUNTIF('リスト（不使用）'!$A$5:$A$6,単年カーブ!$A$1),"希望数量入力ください",'単年（2027年度）'!$E$12*単年カーブ!$R$3+'単年（2027年度）'!$E$12*(1-単年カーブ!$R$3)*単年カーブ!Q16501)</f>
        <v>0</v>
      </c>
      <c r="G16501" s="47">
        <f t="shared" si="1803"/>
        <v>0</v>
      </c>
      <c r="M16501">
        <f t="shared" si="1804"/>
        <v>3</v>
      </c>
      <c r="N16501">
        <f>IF(OR(WEEKDAY(A16501)=1,WEEKDAY(A16501)=7,COUNTIF('2027祝日等（不使用）'!$A$1:$A$20,単年カーブ!A16501)=1),0,1)</f>
        <v>1</v>
      </c>
      <c r="O16501">
        <f t="shared" si="1807"/>
        <v>34</v>
      </c>
      <c r="P16501">
        <f t="shared" si="1805"/>
        <v>1</v>
      </c>
      <c r="Q16501">
        <f t="shared" si="1806"/>
        <v>1</v>
      </c>
    </row>
    <row r="16502" spans="1:17" ht="19.5" x14ac:dyDescent="0.4">
      <c r="A16502" s="33">
        <f t="shared" si="1801"/>
        <v>46821</v>
      </c>
      <c r="B16502" s="27" t="str">
        <f t="shared" si="1802"/>
        <v>(木)</v>
      </c>
      <c r="C16502" s="34">
        <v>0.70833333333333304</v>
      </c>
      <c r="D16502" s="16" t="s">
        <v>18</v>
      </c>
      <c r="E16502" s="35">
        <v>0.72916666666666696</v>
      </c>
      <c r="F16502" s="50">
        <f>IF(COUNTIF('リスト（不使用）'!$A$5:$A$6,単年カーブ!$A$1),"希望数量入力ください",'単年（2027年度）'!$E$12*単年カーブ!$R$3+'単年（2027年度）'!$E$12*(1-単年カーブ!$R$3)*単年カーブ!Q16502)</f>
        <v>0</v>
      </c>
      <c r="G16502" s="47">
        <f t="shared" si="1803"/>
        <v>0</v>
      </c>
      <c r="M16502">
        <f t="shared" si="1804"/>
        <v>3</v>
      </c>
      <c r="N16502">
        <f>IF(OR(WEEKDAY(A16502)=1,WEEKDAY(A16502)=7,COUNTIF('2027祝日等（不使用）'!$A$1:$A$20,単年カーブ!A16502)=1),0,1)</f>
        <v>1</v>
      </c>
      <c r="O16502">
        <f t="shared" si="1807"/>
        <v>35</v>
      </c>
      <c r="P16502">
        <f t="shared" si="1805"/>
        <v>1</v>
      </c>
      <c r="Q16502">
        <f t="shared" si="1806"/>
        <v>1</v>
      </c>
    </row>
    <row r="16503" spans="1:17" ht="19.5" x14ac:dyDescent="0.4">
      <c r="A16503" s="33">
        <f t="shared" si="1801"/>
        <v>46821</v>
      </c>
      <c r="B16503" s="27" t="str">
        <f t="shared" si="1802"/>
        <v>(木)</v>
      </c>
      <c r="C16503" s="34">
        <v>0.72916666666666696</v>
      </c>
      <c r="D16503" s="16" t="s">
        <v>18</v>
      </c>
      <c r="E16503" s="35">
        <v>0.75</v>
      </c>
      <c r="F16503" s="50">
        <f>IF(COUNTIF('リスト（不使用）'!$A$5:$A$6,単年カーブ!$A$1),"希望数量入力ください",'単年（2027年度）'!$E$12*単年カーブ!$R$3+'単年（2027年度）'!$E$12*(1-単年カーブ!$R$3)*単年カーブ!Q16503)</f>
        <v>0</v>
      </c>
      <c r="G16503" s="47">
        <f t="shared" si="1803"/>
        <v>0</v>
      </c>
      <c r="M16503">
        <f t="shared" si="1804"/>
        <v>3</v>
      </c>
      <c r="N16503">
        <f>IF(OR(WEEKDAY(A16503)=1,WEEKDAY(A16503)=7,COUNTIF('2027祝日等（不使用）'!$A$1:$A$20,単年カーブ!A16503)=1),0,1)</f>
        <v>1</v>
      </c>
      <c r="O16503">
        <f t="shared" si="1807"/>
        <v>36</v>
      </c>
      <c r="P16503">
        <f t="shared" si="1805"/>
        <v>1</v>
      </c>
      <c r="Q16503">
        <f t="shared" si="1806"/>
        <v>1</v>
      </c>
    </row>
    <row r="16504" spans="1:17" ht="19.5" x14ac:dyDescent="0.4">
      <c r="A16504" s="33">
        <f t="shared" si="1801"/>
        <v>46821</v>
      </c>
      <c r="B16504" s="27" t="str">
        <f t="shared" si="1802"/>
        <v>(木)</v>
      </c>
      <c r="C16504" s="34">
        <v>0.75</v>
      </c>
      <c r="D16504" s="16" t="s">
        <v>18</v>
      </c>
      <c r="E16504" s="35">
        <v>0.77083333333333304</v>
      </c>
      <c r="F16504" s="50">
        <f>IF(COUNTIF('リスト（不使用）'!$A$5:$A$6,単年カーブ!$A$1),"希望数量入力ください",'単年（2027年度）'!$E$12*単年カーブ!$R$3+'単年（2027年度）'!$E$12*(1-単年カーブ!$R$3)*単年カーブ!Q16504)</f>
        <v>0</v>
      </c>
      <c r="G16504" s="47">
        <f t="shared" si="1803"/>
        <v>0</v>
      </c>
      <c r="M16504">
        <f t="shared" si="1804"/>
        <v>3</v>
      </c>
      <c r="N16504">
        <f>IF(OR(WEEKDAY(A16504)=1,WEEKDAY(A16504)=7,COUNTIF('2027祝日等（不使用）'!$A$1:$A$20,単年カーブ!A16504)=1),0,1)</f>
        <v>1</v>
      </c>
      <c r="O16504">
        <f t="shared" si="1807"/>
        <v>37</v>
      </c>
      <c r="P16504">
        <f t="shared" si="1805"/>
        <v>1</v>
      </c>
      <c r="Q16504">
        <f t="shared" si="1806"/>
        <v>1</v>
      </c>
    </row>
    <row r="16505" spans="1:17" ht="19.5" x14ac:dyDescent="0.4">
      <c r="A16505" s="33">
        <f t="shared" si="1801"/>
        <v>46821</v>
      </c>
      <c r="B16505" s="27" t="str">
        <f t="shared" si="1802"/>
        <v>(木)</v>
      </c>
      <c r="C16505" s="34">
        <v>0.77083333333333304</v>
      </c>
      <c r="D16505" s="16" t="s">
        <v>18</v>
      </c>
      <c r="E16505" s="35">
        <v>0.79166666666666696</v>
      </c>
      <c r="F16505" s="50">
        <f>IF(COUNTIF('リスト（不使用）'!$A$5:$A$6,単年カーブ!$A$1),"希望数量入力ください",'単年（2027年度）'!$E$12*単年カーブ!$R$3+'単年（2027年度）'!$E$12*(1-単年カーブ!$R$3)*単年カーブ!Q16505)</f>
        <v>0</v>
      </c>
      <c r="G16505" s="47">
        <f t="shared" si="1803"/>
        <v>0</v>
      </c>
      <c r="M16505">
        <f t="shared" si="1804"/>
        <v>3</v>
      </c>
      <c r="N16505">
        <f>IF(OR(WEEKDAY(A16505)=1,WEEKDAY(A16505)=7,COUNTIF('2027祝日等（不使用）'!$A$1:$A$20,単年カーブ!A16505)=1),0,1)</f>
        <v>1</v>
      </c>
      <c r="O16505">
        <f t="shared" si="1807"/>
        <v>38</v>
      </c>
      <c r="P16505">
        <f t="shared" si="1805"/>
        <v>1</v>
      </c>
      <c r="Q16505">
        <f t="shared" si="1806"/>
        <v>1</v>
      </c>
    </row>
    <row r="16506" spans="1:17" ht="19.5" x14ac:dyDescent="0.4">
      <c r="A16506" s="33">
        <f t="shared" ref="A16506:A16569" si="1808">A16458+1</f>
        <v>46821</v>
      </c>
      <c r="B16506" s="27" t="str">
        <f t="shared" si="1802"/>
        <v>(木)</v>
      </c>
      <c r="C16506" s="34">
        <v>0.79166666666666696</v>
      </c>
      <c r="D16506" s="16" t="s">
        <v>18</v>
      </c>
      <c r="E16506" s="35">
        <v>0.8125</v>
      </c>
      <c r="F16506" s="50">
        <f>IF(COUNTIF('リスト（不使用）'!$A$5:$A$6,単年カーブ!$A$1),"希望数量入力ください",'単年（2027年度）'!$E$12*単年カーブ!$R$3+'単年（2027年度）'!$E$12*(1-単年カーブ!$R$3)*単年カーブ!Q16506)</f>
        <v>0</v>
      </c>
      <c r="G16506" s="47">
        <f t="shared" si="1803"/>
        <v>0</v>
      </c>
      <c r="M16506">
        <f t="shared" si="1804"/>
        <v>3</v>
      </c>
      <c r="N16506">
        <f>IF(OR(WEEKDAY(A16506)=1,WEEKDAY(A16506)=7,COUNTIF('2027祝日等（不使用）'!$A$1:$A$20,単年カーブ!A16506)=1),0,1)</f>
        <v>1</v>
      </c>
      <c r="O16506">
        <f t="shared" si="1807"/>
        <v>39</v>
      </c>
      <c r="P16506">
        <f t="shared" si="1805"/>
        <v>1</v>
      </c>
      <c r="Q16506">
        <f t="shared" si="1806"/>
        <v>1</v>
      </c>
    </row>
    <row r="16507" spans="1:17" ht="19.5" x14ac:dyDescent="0.4">
      <c r="A16507" s="33">
        <f t="shared" si="1808"/>
        <v>46821</v>
      </c>
      <c r="B16507" s="27" t="str">
        <f t="shared" si="1802"/>
        <v>(木)</v>
      </c>
      <c r="C16507" s="34">
        <v>0.8125</v>
      </c>
      <c r="D16507" s="16" t="s">
        <v>18</v>
      </c>
      <c r="E16507" s="35">
        <v>0.83333333333333304</v>
      </c>
      <c r="F16507" s="50">
        <f>IF(COUNTIF('リスト（不使用）'!$A$5:$A$6,単年カーブ!$A$1),"希望数量入力ください",'単年（2027年度）'!$E$12*単年カーブ!$R$3+'単年（2027年度）'!$E$12*(1-単年カーブ!$R$3)*単年カーブ!Q16507)</f>
        <v>0</v>
      </c>
      <c r="G16507" s="47">
        <f t="shared" si="1803"/>
        <v>0</v>
      </c>
      <c r="M16507">
        <f t="shared" si="1804"/>
        <v>3</v>
      </c>
      <c r="N16507">
        <f>IF(OR(WEEKDAY(A16507)=1,WEEKDAY(A16507)=7,COUNTIF('2027祝日等（不使用）'!$A$1:$A$20,単年カーブ!A16507)=1),0,1)</f>
        <v>1</v>
      </c>
      <c r="O16507">
        <f t="shared" si="1807"/>
        <v>40</v>
      </c>
      <c r="P16507">
        <f t="shared" si="1805"/>
        <v>1</v>
      </c>
      <c r="Q16507">
        <f t="shared" si="1806"/>
        <v>1</v>
      </c>
    </row>
    <row r="16508" spans="1:17" ht="19.5" x14ac:dyDescent="0.4">
      <c r="A16508" s="33">
        <f t="shared" si="1808"/>
        <v>46821</v>
      </c>
      <c r="B16508" s="27" t="str">
        <f t="shared" si="1802"/>
        <v>(木)</v>
      </c>
      <c r="C16508" s="34">
        <v>0.83333333333333304</v>
      </c>
      <c r="D16508" s="16" t="s">
        <v>18</v>
      </c>
      <c r="E16508" s="35">
        <v>0.85416666666666696</v>
      </c>
      <c r="F16508" s="50">
        <f>IF(COUNTIF('リスト（不使用）'!$A$5:$A$6,単年カーブ!$A$1),"希望数量入力ください",'単年（2027年度）'!$E$12*単年カーブ!$R$3+'単年（2027年度）'!$E$12*(1-単年カーブ!$R$3)*単年カーブ!Q16508)</f>
        <v>0</v>
      </c>
      <c r="G16508" s="47">
        <f t="shared" si="1803"/>
        <v>0</v>
      </c>
      <c r="M16508">
        <f t="shared" si="1804"/>
        <v>3</v>
      </c>
      <c r="N16508">
        <f>IF(OR(WEEKDAY(A16508)=1,WEEKDAY(A16508)=7,COUNTIF('2027祝日等（不使用）'!$A$1:$A$20,単年カーブ!A16508)=1),0,1)</f>
        <v>1</v>
      </c>
      <c r="O16508">
        <f t="shared" si="1807"/>
        <v>41</v>
      </c>
      <c r="P16508">
        <f t="shared" si="1805"/>
        <v>0</v>
      </c>
      <c r="Q16508">
        <f t="shared" si="1806"/>
        <v>0</v>
      </c>
    </row>
    <row r="16509" spans="1:17" ht="19.5" x14ac:dyDescent="0.4">
      <c r="A16509" s="33">
        <f t="shared" si="1808"/>
        <v>46821</v>
      </c>
      <c r="B16509" s="27" t="str">
        <f t="shared" si="1802"/>
        <v>(木)</v>
      </c>
      <c r="C16509" s="34">
        <v>0.85416666666666696</v>
      </c>
      <c r="D16509" s="16" t="s">
        <v>18</v>
      </c>
      <c r="E16509" s="35">
        <v>0.875</v>
      </c>
      <c r="F16509" s="50">
        <f>IF(COUNTIF('リスト（不使用）'!$A$5:$A$6,単年カーブ!$A$1),"希望数量入力ください",'単年（2027年度）'!$E$12*単年カーブ!$R$3+'単年（2027年度）'!$E$12*(1-単年カーブ!$R$3)*単年カーブ!Q16509)</f>
        <v>0</v>
      </c>
      <c r="G16509" s="47">
        <f t="shared" si="1803"/>
        <v>0</v>
      </c>
      <c r="M16509">
        <f t="shared" si="1804"/>
        <v>3</v>
      </c>
      <c r="N16509">
        <f>IF(OR(WEEKDAY(A16509)=1,WEEKDAY(A16509)=7,COUNTIF('2027祝日等（不使用）'!$A$1:$A$20,単年カーブ!A16509)=1),0,1)</f>
        <v>1</v>
      </c>
      <c r="O16509">
        <f t="shared" si="1807"/>
        <v>42</v>
      </c>
      <c r="P16509">
        <f t="shared" si="1805"/>
        <v>0</v>
      </c>
      <c r="Q16509">
        <f t="shared" si="1806"/>
        <v>0</v>
      </c>
    </row>
    <row r="16510" spans="1:17" ht="19.5" x14ac:dyDescent="0.4">
      <c r="A16510" s="33">
        <f t="shared" si="1808"/>
        <v>46821</v>
      </c>
      <c r="B16510" s="27" t="str">
        <f t="shared" si="1802"/>
        <v>(木)</v>
      </c>
      <c r="C16510" s="34">
        <v>0.875</v>
      </c>
      <c r="D16510" s="16" t="s">
        <v>18</v>
      </c>
      <c r="E16510" s="35">
        <v>0.89583333333333304</v>
      </c>
      <c r="F16510" s="50">
        <f>IF(COUNTIF('リスト（不使用）'!$A$5:$A$6,単年カーブ!$A$1),"希望数量入力ください",'単年（2027年度）'!$E$12*単年カーブ!$R$3+'単年（2027年度）'!$E$12*(1-単年カーブ!$R$3)*単年カーブ!Q16510)</f>
        <v>0</v>
      </c>
      <c r="G16510" s="47">
        <f t="shared" si="1803"/>
        <v>0</v>
      </c>
      <c r="M16510">
        <f t="shared" si="1804"/>
        <v>3</v>
      </c>
      <c r="N16510">
        <f>IF(OR(WEEKDAY(A16510)=1,WEEKDAY(A16510)=7,COUNTIF('2027祝日等（不使用）'!$A$1:$A$20,単年カーブ!A16510)=1),0,1)</f>
        <v>1</v>
      </c>
      <c r="O16510">
        <f t="shared" si="1807"/>
        <v>43</v>
      </c>
      <c r="P16510">
        <f t="shared" si="1805"/>
        <v>0</v>
      </c>
      <c r="Q16510">
        <f t="shared" si="1806"/>
        <v>0</v>
      </c>
    </row>
    <row r="16511" spans="1:17" ht="19.5" x14ac:dyDescent="0.4">
      <c r="A16511" s="33">
        <f t="shared" si="1808"/>
        <v>46821</v>
      </c>
      <c r="B16511" s="27" t="str">
        <f t="shared" si="1802"/>
        <v>(木)</v>
      </c>
      <c r="C16511" s="34">
        <v>0.89583333333333304</v>
      </c>
      <c r="D16511" s="16" t="s">
        <v>18</v>
      </c>
      <c r="E16511" s="35">
        <v>0.91666666666666696</v>
      </c>
      <c r="F16511" s="50">
        <f>IF(COUNTIF('リスト（不使用）'!$A$5:$A$6,単年カーブ!$A$1),"希望数量入力ください",'単年（2027年度）'!$E$12*単年カーブ!$R$3+'単年（2027年度）'!$E$12*(1-単年カーブ!$R$3)*単年カーブ!Q16511)</f>
        <v>0</v>
      </c>
      <c r="G16511" s="47">
        <f t="shared" si="1803"/>
        <v>0</v>
      </c>
      <c r="M16511">
        <f t="shared" si="1804"/>
        <v>3</v>
      </c>
      <c r="N16511">
        <f>IF(OR(WEEKDAY(A16511)=1,WEEKDAY(A16511)=7,COUNTIF('2027祝日等（不使用）'!$A$1:$A$20,単年カーブ!A16511)=1),0,1)</f>
        <v>1</v>
      </c>
      <c r="O16511">
        <f t="shared" si="1807"/>
        <v>44</v>
      </c>
      <c r="P16511">
        <f t="shared" si="1805"/>
        <v>0</v>
      </c>
      <c r="Q16511">
        <f t="shared" si="1806"/>
        <v>0</v>
      </c>
    </row>
    <row r="16512" spans="1:17" ht="19.5" x14ac:dyDescent="0.4">
      <c r="A16512" s="33">
        <f t="shared" si="1808"/>
        <v>46821</v>
      </c>
      <c r="B16512" s="27" t="str">
        <f t="shared" si="1802"/>
        <v>(木)</v>
      </c>
      <c r="C16512" s="34">
        <v>0.91666666666666696</v>
      </c>
      <c r="D16512" s="16" t="s">
        <v>18</v>
      </c>
      <c r="E16512" s="35">
        <v>0.9375</v>
      </c>
      <c r="F16512" s="50">
        <f>IF(COUNTIF('リスト（不使用）'!$A$5:$A$6,単年カーブ!$A$1),"希望数量入力ください",'単年（2027年度）'!$E$12*単年カーブ!$R$3+'単年（2027年度）'!$E$12*(1-単年カーブ!$R$3)*単年カーブ!Q16512)</f>
        <v>0</v>
      </c>
      <c r="G16512" s="47">
        <f t="shared" si="1803"/>
        <v>0</v>
      </c>
      <c r="M16512">
        <f t="shared" si="1804"/>
        <v>3</v>
      </c>
      <c r="N16512">
        <f>IF(OR(WEEKDAY(A16512)=1,WEEKDAY(A16512)=7,COUNTIF('2027祝日等（不使用）'!$A$1:$A$20,単年カーブ!A16512)=1),0,1)</f>
        <v>1</v>
      </c>
      <c r="O16512">
        <f t="shared" si="1807"/>
        <v>45</v>
      </c>
      <c r="P16512">
        <f t="shared" si="1805"/>
        <v>0</v>
      </c>
      <c r="Q16512">
        <f t="shared" si="1806"/>
        <v>0</v>
      </c>
    </row>
    <row r="16513" spans="1:17" ht="19.5" x14ac:dyDescent="0.4">
      <c r="A16513" s="33">
        <f t="shared" si="1808"/>
        <v>46821</v>
      </c>
      <c r="B16513" s="27" t="str">
        <f t="shared" si="1802"/>
        <v>(木)</v>
      </c>
      <c r="C16513" s="34">
        <v>0.9375</v>
      </c>
      <c r="D16513" s="16" t="s">
        <v>18</v>
      </c>
      <c r="E16513" s="35">
        <v>0.95833333333333304</v>
      </c>
      <c r="F16513" s="50">
        <f>IF(COUNTIF('リスト（不使用）'!$A$5:$A$6,単年カーブ!$A$1),"希望数量入力ください",'単年（2027年度）'!$E$12*単年カーブ!$R$3+'単年（2027年度）'!$E$12*(1-単年カーブ!$R$3)*単年カーブ!Q16513)</f>
        <v>0</v>
      </c>
      <c r="G16513" s="47">
        <f t="shared" si="1803"/>
        <v>0</v>
      </c>
      <c r="M16513">
        <f t="shared" si="1804"/>
        <v>3</v>
      </c>
      <c r="N16513">
        <f>IF(OR(WEEKDAY(A16513)=1,WEEKDAY(A16513)=7,COUNTIF('2027祝日等（不使用）'!$A$1:$A$20,単年カーブ!A16513)=1),0,1)</f>
        <v>1</v>
      </c>
      <c r="O16513">
        <f t="shared" si="1807"/>
        <v>46</v>
      </c>
      <c r="P16513">
        <f t="shared" si="1805"/>
        <v>0</v>
      </c>
      <c r="Q16513">
        <f t="shared" si="1806"/>
        <v>0</v>
      </c>
    </row>
    <row r="16514" spans="1:17" ht="19.5" x14ac:dyDescent="0.4">
      <c r="A16514" s="33">
        <f t="shared" si="1808"/>
        <v>46821</v>
      </c>
      <c r="B16514" s="27" t="str">
        <f t="shared" si="1802"/>
        <v>(木)</v>
      </c>
      <c r="C16514" s="34">
        <v>0.95833333333333304</v>
      </c>
      <c r="D16514" s="16" t="s">
        <v>18</v>
      </c>
      <c r="E16514" s="35">
        <v>0.97916666666666696</v>
      </c>
      <c r="F16514" s="50">
        <f>IF(COUNTIF('リスト（不使用）'!$A$5:$A$6,単年カーブ!$A$1),"希望数量入力ください",'単年（2027年度）'!$E$12*単年カーブ!$R$3+'単年（2027年度）'!$E$12*(1-単年カーブ!$R$3)*単年カーブ!Q16514)</f>
        <v>0</v>
      </c>
      <c r="G16514" s="47">
        <f t="shared" si="1803"/>
        <v>0</v>
      </c>
      <c r="M16514">
        <f t="shared" si="1804"/>
        <v>3</v>
      </c>
      <c r="N16514">
        <f>IF(OR(WEEKDAY(A16514)=1,WEEKDAY(A16514)=7,COUNTIF('2027祝日等（不使用）'!$A$1:$A$20,単年カーブ!A16514)=1),0,1)</f>
        <v>1</v>
      </c>
      <c r="O16514">
        <f t="shared" si="1807"/>
        <v>47</v>
      </c>
      <c r="P16514">
        <f t="shared" si="1805"/>
        <v>0</v>
      </c>
      <c r="Q16514">
        <f t="shared" si="1806"/>
        <v>0</v>
      </c>
    </row>
    <row r="16515" spans="1:17" ht="19.5" x14ac:dyDescent="0.4">
      <c r="A16515" s="33">
        <f t="shared" si="1808"/>
        <v>46821</v>
      </c>
      <c r="B16515" s="27" t="str">
        <f t="shared" si="1802"/>
        <v>(木)</v>
      </c>
      <c r="C16515" s="34">
        <v>0.97916666666666696</v>
      </c>
      <c r="D16515" s="16" t="s">
        <v>18</v>
      </c>
      <c r="E16515" s="35" t="s">
        <v>17</v>
      </c>
      <c r="F16515" s="50">
        <f>IF(COUNTIF('リスト（不使用）'!$A$5:$A$6,単年カーブ!$A$1),"希望数量入力ください",'単年（2027年度）'!$E$12*単年カーブ!$R$3+'単年（2027年度）'!$E$12*(1-単年カーブ!$R$3)*単年カーブ!Q16515)</f>
        <v>0</v>
      </c>
      <c r="G16515" s="47">
        <f t="shared" si="1803"/>
        <v>0</v>
      </c>
      <c r="M16515">
        <f t="shared" si="1804"/>
        <v>3</v>
      </c>
      <c r="N16515">
        <f>IF(OR(WEEKDAY(A16515)=1,WEEKDAY(A16515)=7,COUNTIF('2027祝日等（不使用）'!$A$1:$A$20,単年カーブ!A16515)=1),0,1)</f>
        <v>1</v>
      </c>
      <c r="O16515">
        <f t="shared" si="1807"/>
        <v>48</v>
      </c>
      <c r="P16515">
        <f t="shared" si="1805"/>
        <v>0</v>
      </c>
      <c r="Q16515">
        <f t="shared" si="1806"/>
        <v>0</v>
      </c>
    </row>
    <row r="16516" spans="1:17" ht="19.5" x14ac:dyDescent="0.4">
      <c r="A16516" s="33">
        <f t="shared" si="1808"/>
        <v>46822</v>
      </c>
      <c r="B16516" s="27" t="str">
        <f t="shared" ref="B16516:B16579" si="1809">TEXT(A16516,"(aaa)")</f>
        <v>(金)</v>
      </c>
      <c r="C16516" s="34">
        <v>0</v>
      </c>
      <c r="D16516" s="16" t="s">
        <v>18</v>
      </c>
      <c r="E16516" s="35">
        <v>2.0833333333333332E-2</v>
      </c>
      <c r="F16516" s="50">
        <f>IF(COUNTIF('リスト（不使用）'!$A$5:$A$6,単年カーブ!$A$1),"希望数量入力ください",'単年（2027年度）'!$E$12*単年カーブ!$R$3+'単年（2027年度）'!$E$12*(1-単年カーブ!$R$3)*単年カーブ!Q16516)</f>
        <v>0</v>
      </c>
      <c r="G16516" s="47">
        <f t="shared" ref="G16516:G16579" si="1810">F16516/2</f>
        <v>0</v>
      </c>
      <c r="M16516">
        <f t="shared" ref="M16516:M16579" si="1811">MONTH(A16516)</f>
        <v>3</v>
      </c>
      <c r="N16516">
        <f>IF(OR(WEEKDAY(A16516)=1,WEEKDAY(A16516)=7,COUNTIF('2027祝日等（不使用）'!$A$1:$A$20,単年カーブ!A16516)=1),0,1)</f>
        <v>1</v>
      </c>
      <c r="O16516">
        <f t="shared" si="1807"/>
        <v>1</v>
      </c>
      <c r="P16516">
        <f t="shared" ref="P16516:P16579" si="1812">IF(AND(O16516&gt;16,O16516&lt;41),1,0)</f>
        <v>0</v>
      </c>
      <c r="Q16516">
        <f t="shared" ref="Q16516:Q16579" si="1813">P16516*N16516</f>
        <v>0</v>
      </c>
    </row>
    <row r="16517" spans="1:17" ht="19.5" x14ac:dyDescent="0.4">
      <c r="A16517" s="33">
        <f t="shared" si="1808"/>
        <v>46822</v>
      </c>
      <c r="B16517" s="27" t="str">
        <f t="shared" si="1809"/>
        <v>(金)</v>
      </c>
      <c r="C16517" s="34">
        <v>2.0833333333333332E-2</v>
      </c>
      <c r="D16517" s="16" t="s">
        <v>18</v>
      </c>
      <c r="E16517" s="35">
        <v>4.1666666666666664E-2</v>
      </c>
      <c r="F16517" s="50">
        <f>IF(COUNTIF('リスト（不使用）'!$A$5:$A$6,単年カーブ!$A$1),"希望数量入力ください",'単年（2027年度）'!$E$12*単年カーブ!$R$3+'単年（2027年度）'!$E$12*(1-単年カーブ!$R$3)*単年カーブ!Q16517)</f>
        <v>0</v>
      </c>
      <c r="G16517" s="47">
        <f t="shared" si="1810"/>
        <v>0</v>
      </c>
      <c r="M16517">
        <f t="shared" si="1811"/>
        <v>3</v>
      </c>
      <c r="N16517">
        <f>IF(OR(WEEKDAY(A16517)=1,WEEKDAY(A16517)=7,COUNTIF('2027祝日等（不使用）'!$A$1:$A$20,単年カーブ!A16517)=1),0,1)</f>
        <v>1</v>
      </c>
      <c r="O16517">
        <f t="shared" si="1807"/>
        <v>2</v>
      </c>
      <c r="P16517">
        <f t="shared" si="1812"/>
        <v>0</v>
      </c>
      <c r="Q16517">
        <f t="shared" si="1813"/>
        <v>0</v>
      </c>
    </row>
    <row r="16518" spans="1:17" ht="19.5" x14ac:dyDescent="0.4">
      <c r="A16518" s="33">
        <f t="shared" si="1808"/>
        <v>46822</v>
      </c>
      <c r="B16518" s="27" t="str">
        <f t="shared" si="1809"/>
        <v>(金)</v>
      </c>
      <c r="C16518" s="34">
        <v>4.1666666666666664E-2</v>
      </c>
      <c r="D16518" s="16" t="s">
        <v>18</v>
      </c>
      <c r="E16518" s="35">
        <v>6.25E-2</v>
      </c>
      <c r="F16518" s="50">
        <f>IF(COUNTIF('リスト（不使用）'!$A$5:$A$6,単年カーブ!$A$1),"希望数量入力ください",'単年（2027年度）'!$E$12*単年カーブ!$R$3+'単年（2027年度）'!$E$12*(1-単年カーブ!$R$3)*単年カーブ!Q16518)</f>
        <v>0</v>
      </c>
      <c r="G16518" s="47">
        <f t="shared" si="1810"/>
        <v>0</v>
      </c>
      <c r="M16518">
        <f t="shared" si="1811"/>
        <v>3</v>
      </c>
      <c r="N16518">
        <f>IF(OR(WEEKDAY(A16518)=1,WEEKDAY(A16518)=7,COUNTIF('2027祝日等（不使用）'!$A$1:$A$20,単年カーブ!A16518)=1),0,1)</f>
        <v>1</v>
      </c>
      <c r="O16518">
        <f t="shared" si="1807"/>
        <v>3</v>
      </c>
      <c r="P16518">
        <f t="shared" si="1812"/>
        <v>0</v>
      </c>
      <c r="Q16518">
        <f t="shared" si="1813"/>
        <v>0</v>
      </c>
    </row>
    <row r="16519" spans="1:17" ht="19.5" x14ac:dyDescent="0.4">
      <c r="A16519" s="33">
        <f t="shared" si="1808"/>
        <v>46822</v>
      </c>
      <c r="B16519" s="27" t="str">
        <f t="shared" si="1809"/>
        <v>(金)</v>
      </c>
      <c r="C16519" s="34">
        <v>6.25E-2</v>
      </c>
      <c r="D16519" s="16" t="s">
        <v>18</v>
      </c>
      <c r="E16519" s="35">
        <v>8.3333333333333301E-2</v>
      </c>
      <c r="F16519" s="50">
        <f>IF(COUNTIF('リスト（不使用）'!$A$5:$A$6,単年カーブ!$A$1),"希望数量入力ください",'単年（2027年度）'!$E$12*単年カーブ!$R$3+'単年（2027年度）'!$E$12*(1-単年カーブ!$R$3)*単年カーブ!Q16519)</f>
        <v>0</v>
      </c>
      <c r="G16519" s="47">
        <f t="shared" si="1810"/>
        <v>0</v>
      </c>
      <c r="M16519">
        <f t="shared" si="1811"/>
        <v>3</v>
      </c>
      <c r="N16519">
        <f>IF(OR(WEEKDAY(A16519)=1,WEEKDAY(A16519)=7,COUNTIF('2027祝日等（不使用）'!$A$1:$A$20,単年カーブ!A16519)=1),0,1)</f>
        <v>1</v>
      </c>
      <c r="O16519">
        <f t="shared" si="1807"/>
        <v>4</v>
      </c>
      <c r="P16519">
        <f t="shared" si="1812"/>
        <v>0</v>
      </c>
      <c r="Q16519">
        <f t="shared" si="1813"/>
        <v>0</v>
      </c>
    </row>
    <row r="16520" spans="1:17" ht="19.5" x14ac:dyDescent="0.4">
      <c r="A16520" s="33">
        <f t="shared" si="1808"/>
        <v>46822</v>
      </c>
      <c r="B16520" s="27" t="str">
        <f t="shared" si="1809"/>
        <v>(金)</v>
      </c>
      <c r="C16520" s="34">
        <v>8.3333333333333301E-2</v>
      </c>
      <c r="D16520" s="16" t="s">
        <v>18</v>
      </c>
      <c r="E16520" s="35">
        <v>0.104166666666667</v>
      </c>
      <c r="F16520" s="50">
        <f>IF(COUNTIF('リスト（不使用）'!$A$5:$A$6,単年カーブ!$A$1),"希望数量入力ください",'単年（2027年度）'!$E$12*単年カーブ!$R$3+'単年（2027年度）'!$E$12*(1-単年カーブ!$R$3)*単年カーブ!Q16520)</f>
        <v>0</v>
      </c>
      <c r="G16520" s="47">
        <f t="shared" si="1810"/>
        <v>0</v>
      </c>
      <c r="M16520">
        <f t="shared" si="1811"/>
        <v>3</v>
      </c>
      <c r="N16520">
        <f>IF(OR(WEEKDAY(A16520)=1,WEEKDAY(A16520)=7,COUNTIF('2027祝日等（不使用）'!$A$1:$A$20,単年カーブ!A16520)=1),0,1)</f>
        <v>1</v>
      </c>
      <c r="O16520">
        <f t="shared" si="1807"/>
        <v>5</v>
      </c>
      <c r="P16520">
        <f t="shared" si="1812"/>
        <v>0</v>
      </c>
      <c r="Q16520">
        <f t="shared" si="1813"/>
        <v>0</v>
      </c>
    </row>
    <row r="16521" spans="1:17" ht="19.5" x14ac:dyDescent="0.4">
      <c r="A16521" s="33">
        <f t="shared" si="1808"/>
        <v>46822</v>
      </c>
      <c r="B16521" s="27" t="str">
        <f t="shared" si="1809"/>
        <v>(金)</v>
      </c>
      <c r="C16521" s="34">
        <v>0.104166666666667</v>
      </c>
      <c r="D16521" s="16" t="s">
        <v>18</v>
      </c>
      <c r="E16521" s="35">
        <v>0.125</v>
      </c>
      <c r="F16521" s="50">
        <f>IF(COUNTIF('リスト（不使用）'!$A$5:$A$6,単年カーブ!$A$1),"希望数量入力ください",'単年（2027年度）'!$E$12*単年カーブ!$R$3+'単年（2027年度）'!$E$12*(1-単年カーブ!$R$3)*単年カーブ!Q16521)</f>
        <v>0</v>
      </c>
      <c r="G16521" s="47">
        <f t="shared" si="1810"/>
        <v>0</v>
      </c>
      <c r="M16521">
        <f t="shared" si="1811"/>
        <v>3</v>
      </c>
      <c r="N16521">
        <f>IF(OR(WEEKDAY(A16521)=1,WEEKDAY(A16521)=7,COUNTIF('2027祝日等（不使用）'!$A$1:$A$20,単年カーブ!A16521)=1),0,1)</f>
        <v>1</v>
      </c>
      <c r="O16521">
        <f t="shared" si="1807"/>
        <v>6</v>
      </c>
      <c r="P16521">
        <f t="shared" si="1812"/>
        <v>0</v>
      </c>
      <c r="Q16521">
        <f t="shared" si="1813"/>
        <v>0</v>
      </c>
    </row>
    <row r="16522" spans="1:17" ht="19.5" x14ac:dyDescent="0.4">
      <c r="A16522" s="33">
        <f t="shared" si="1808"/>
        <v>46822</v>
      </c>
      <c r="B16522" s="27" t="str">
        <f t="shared" si="1809"/>
        <v>(金)</v>
      </c>
      <c r="C16522" s="34">
        <v>0.125</v>
      </c>
      <c r="D16522" s="16" t="s">
        <v>18</v>
      </c>
      <c r="E16522" s="35">
        <v>0.14583333333333301</v>
      </c>
      <c r="F16522" s="50">
        <f>IF(COUNTIF('リスト（不使用）'!$A$5:$A$6,単年カーブ!$A$1),"希望数量入力ください",'単年（2027年度）'!$E$12*単年カーブ!$R$3+'単年（2027年度）'!$E$12*(1-単年カーブ!$R$3)*単年カーブ!Q16522)</f>
        <v>0</v>
      </c>
      <c r="G16522" s="47">
        <f t="shared" si="1810"/>
        <v>0</v>
      </c>
      <c r="M16522">
        <f t="shared" si="1811"/>
        <v>3</v>
      </c>
      <c r="N16522">
        <f>IF(OR(WEEKDAY(A16522)=1,WEEKDAY(A16522)=7,COUNTIF('2027祝日等（不使用）'!$A$1:$A$20,単年カーブ!A16522)=1),0,1)</f>
        <v>1</v>
      </c>
      <c r="O16522">
        <f t="shared" si="1807"/>
        <v>7</v>
      </c>
      <c r="P16522">
        <f t="shared" si="1812"/>
        <v>0</v>
      </c>
      <c r="Q16522">
        <f t="shared" si="1813"/>
        <v>0</v>
      </c>
    </row>
    <row r="16523" spans="1:17" ht="19.5" x14ac:dyDescent="0.4">
      <c r="A16523" s="33">
        <f t="shared" si="1808"/>
        <v>46822</v>
      </c>
      <c r="B16523" s="27" t="str">
        <f t="shared" si="1809"/>
        <v>(金)</v>
      </c>
      <c r="C16523" s="34">
        <v>0.14583333333333301</v>
      </c>
      <c r="D16523" s="16" t="s">
        <v>18</v>
      </c>
      <c r="E16523" s="35">
        <v>0.16666666666666699</v>
      </c>
      <c r="F16523" s="50">
        <f>IF(COUNTIF('リスト（不使用）'!$A$5:$A$6,単年カーブ!$A$1),"希望数量入力ください",'単年（2027年度）'!$E$12*単年カーブ!$R$3+'単年（2027年度）'!$E$12*(1-単年カーブ!$R$3)*単年カーブ!Q16523)</f>
        <v>0</v>
      </c>
      <c r="G16523" s="47">
        <f t="shared" si="1810"/>
        <v>0</v>
      </c>
      <c r="M16523">
        <f t="shared" si="1811"/>
        <v>3</v>
      </c>
      <c r="N16523">
        <f>IF(OR(WEEKDAY(A16523)=1,WEEKDAY(A16523)=7,COUNTIF('2027祝日等（不使用）'!$A$1:$A$20,単年カーブ!A16523)=1),0,1)</f>
        <v>1</v>
      </c>
      <c r="O16523">
        <f t="shared" si="1807"/>
        <v>8</v>
      </c>
      <c r="P16523">
        <f t="shared" si="1812"/>
        <v>0</v>
      </c>
      <c r="Q16523">
        <f t="shared" si="1813"/>
        <v>0</v>
      </c>
    </row>
    <row r="16524" spans="1:17" ht="19.5" x14ac:dyDescent="0.4">
      <c r="A16524" s="33">
        <f t="shared" si="1808"/>
        <v>46822</v>
      </c>
      <c r="B16524" s="27" t="str">
        <f t="shared" si="1809"/>
        <v>(金)</v>
      </c>
      <c r="C16524" s="34">
        <v>0.16666666666666699</v>
      </c>
      <c r="D16524" s="16" t="s">
        <v>18</v>
      </c>
      <c r="E16524" s="35">
        <v>0.1875</v>
      </c>
      <c r="F16524" s="50">
        <f>IF(COUNTIF('リスト（不使用）'!$A$5:$A$6,単年カーブ!$A$1),"希望数量入力ください",'単年（2027年度）'!$E$12*単年カーブ!$R$3+'単年（2027年度）'!$E$12*(1-単年カーブ!$R$3)*単年カーブ!Q16524)</f>
        <v>0</v>
      </c>
      <c r="G16524" s="47">
        <f t="shared" si="1810"/>
        <v>0</v>
      </c>
      <c r="M16524">
        <f t="shared" si="1811"/>
        <v>3</v>
      </c>
      <c r="N16524">
        <f>IF(OR(WEEKDAY(A16524)=1,WEEKDAY(A16524)=7,COUNTIF('2027祝日等（不使用）'!$A$1:$A$20,単年カーブ!A16524)=1),0,1)</f>
        <v>1</v>
      </c>
      <c r="O16524">
        <f t="shared" si="1807"/>
        <v>9</v>
      </c>
      <c r="P16524">
        <f t="shared" si="1812"/>
        <v>0</v>
      </c>
      <c r="Q16524">
        <f t="shared" si="1813"/>
        <v>0</v>
      </c>
    </row>
    <row r="16525" spans="1:17" ht="19.5" x14ac:dyDescent="0.4">
      <c r="A16525" s="33">
        <f t="shared" si="1808"/>
        <v>46822</v>
      </c>
      <c r="B16525" s="27" t="str">
        <f t="shared" si="1809"/>
        <v>(金)</v>
      </c>
      <c r="C16525" s="34">
        <v>0.1875</v>
      </c>
      <c r="D16525" s="16" t="s">
        <v>18</v>
      </c>
      <c r="E16525" s="35">
        <v>0.20833333333333301</v>
      </c>
      <c r="F16525" s="50">
        <f>IF(COUNTIF('リスト（不使用）'!$A$5:$A$6,単年カーブ!$A$1),"希望数量入力ください",'単年（2027年度）'!$E$12*単年カーブ!$R$3+'単年（2027年度）'!$E$12*(1-単年カーブ!$R$3)*単年カーブ!Q16525)</f>
        <v>0</v>
      </c>
      <c r="G16525" s="47">
        <f t="shared" si="1810"/>
        <v>0</v>
      </c>
      <c r="M16525">
        <f t="shared" si="1811"/>
        <v>3</v>
      </c>
      <c r="N16525">
        <f>IF(OR(WEEKDAY(A16525)=1,WEEKDAY(A16525)=7,COUNTIF('2027祝日等（不使用）'!$A$1:$A$20,単年カーブ!A16525)=1),0,1)</f>
        <v>1</v>
      </c>
      <c r="O16525">
        <f t="shared" si="1807"/>
        <v>10</v>
      </c>
      <c r="P16525">
        <f t="shared" si="1812"/>
        <v>0</v>
      </c>
      <c r="Q16525">
        <f t="shared" si="1813"/>
        <v>0</v>
      </c>
    </row>
    <row r="16526" spans="1:17" ht="19.5" x14ac:dyDescent="0.4">
      <c r="A16526" s="33">
        <f t="shared" si="1808"/>
        <v>46822</v>
      </c>
      <c r="B16526" s="27" t="str">
        <f t="shared" si="1809"/>
        <v>(金)</v>
      </c>
      <c r="C16526" s="34">
        <v>0.20833333333333301</v>
      </c>
      <c r="D16526" s="16" t="s">
        <v>18</v>
      </c>
      <c r="E16526" s="35">
        <v>0.22916666666666699</v>
      </c>
      <c r="F16526" s="50">
        <f>IF(COUNTIF('リスト（不使用）'!$A$5:$A$6,単年カーブ!$A$1),"希望数量入力ください",'単年（2027年度）'!$E$12*単年カーブ!$R$3+'単年（2027年度）'!$E$12*(1-単年カーブ!$R$3)*単年カーブ!Q16526)</f>
        <v>0</v>
      </c>
      <c r="G16526" s="47">
        <f t="shared" si="1810"/>
        <v>0</v>
      </c>
      <c r="M16526">
        <f t="shared" si="1811"/>
        <v>3</v>
      </c>
      <c r="N16526">
        <f>IF(OR(WEEKDAY(A16526)=1,WEEKDAY(A16526)=7,COUNTIF('2027祝日等（不使用）'!$A$1:$A$20,単年カーブ!A16526)=1),0,1)</f>
        <v>1</v>
      </c>
      <c r="O16526">
        <f t="shared" si="1807"/>
        <v>11</v>
      </c>
      <c r="P16526">
        <f t="shared" si="1812"/>
        <v>0</v>
      </c>
      <c r="Q16526">
        <f t="shared" si="1813"/>
        <v>0</v>
      </c>
    </row>
    <row r="16527" spans="1:17" ht="19.5" x14ac:dyDescent="0.4">
      <c r="A16527" s="33">
        <f t="shared" si="1808"/>
        <v>46822</v>
      </c>
      <c r="B16527" s="27" t="str">
        <f t="shared" si="1809"/>
        <v>(金)</v>
      </c>
      <c r="C16527" s="34">
        <v>0.22916666666666699</v>
      </c>
      <c r="D16527" s="16" t="s">
        <v>18</v>
      </c>
      <c r="E16527" s="35">
        <v>0.25</v>
      </c>
      <c r="F16527" s="50">
        <f>IF(COUNTIF('リスト（不使用）'!$A$5:$A$6,単年カーブ!$A$1),"希望数量入力ください",'単年（2027年度）'!$E$12*単年カーブ!$R$3+'単年（2027年度）'!$E$12*(1-単年カーブ!$R$3)*単年カーブ!Q16527)</f>
        <v>0</v>
      </c>
      <c r="G16527" s="47">
        <f t="shared" si="1810"/>
        <v>0</v>
      </c>
      <c r="M16527">
        <f t="shared" si="1811"/>
        <v>3</v>
      </c>
      <c r="N16527">
        <f>IF(OR(WEEKDAY(A16527)=1,WEEKDAY(A16527)=7,COUNTIF('2027祝日等（不使用）'!$A$1:$A$20,単年カーブ!A16527)=1),0,1)</f>
        <v>1</v>
      </c>
      <c r="O16527">
        <f t="shared" si="1807"/>
        <v>12</v>
      </c>
      <c r="P16527">
        <f t="shared" si="1812"/>
        <v>0</v>
      </c>
      <c r="Q16527">
        <f t="shared" si="1813"/>
        <v>0</v>
      </c>
    </row>
    <row r="16528" spans="1:17" ht="19.5" x14ac:dyDescent="0.4">
      <c r="A16528" s="33">
        <f t="shared" si="1808"/>
        <v>46822</v>
      </c>
      <c r="B16528" s="27" t="str">
        <f t="shared" si="1809"/>
        <v>(金)</v>
      </c>
      <c r="C16528" s="34">
        <v>0.25</v>
      </c>
      <c r="D16528" s="16" t="s">
        <v>18</v>
      </c>
      <c r="E16528" s="35">
        <v>0.27083333333333298</v>
      </c>
      <c r="F16528" s="50">
        <f>IF(COUNTIF('リスト（不使用）'!$A$5:$A$6,単年カーブ!$A$1),"希望数量入力ください",'単年（2027年度）'!$E$12*単年カーブ!$R$3+'単年（2027年度）'!$E$12*(1-単年カーブ!$R$3)*単年カーブ!Q16528)</f>
        <v>0</v>
      </c>
      <c r="G16528" s="47">
        <f t="shared" si="1810"/>
        <v>0</v>
      </c>
      <c r="M16528">
        <f t="shared" si="1811"/>
        <v>3</v>
      </c>
      <c r="N16528">
        <f>IF(OR(WEEKDAY(A16528)=1,WEEKDAY(A16528)=7,COUNTIF('2027祝日等（不使用）'!$A$1:$A$20,単年カーブ!A16528)=1),0,1)</f>
        <v>1</v>
      </c>
      <c r="O16528">
        <f t="shared" si="1807"/>
        <v>13</v>
      </c>
      <c r="P16528">
        <f t="shared" si="1812"/>
        <v>0</v>
      </c>
      <c r="Q16528">
        <f t="shared" si="1813"/>
        <v>0</v>
      </c>
    </row>
    <row r="16529" spans="1:17" ht="19.5" x14ac:dyDescent="0.4">
      <c r="A16529" s="33">
        <f t="shared" si="1808"/>
        <v>46822</v>
      </c>
      <c r="B16529" s="27" t="str">
        <f t="shared" si="1809"/>
        <v>(金)</v>
      </c>
      <c r="C16529" s="34">
        <v>0.27083333333333298</v>
      </c>
      <c r="D16529" s="16" t="s">
        <v>18</v>
      </c>
      <c r="E16529" s="35">
        <v>0.29166666666666702</v>
      </c>
      <c r="F16529" s="50">
        <f>IF(COUNTIF('リスト（不使用）'!$A$5:$A$6,単年カーブ!$A$1),"希望数量入力ください",'単年（2027年度）'!$E$12*単年カーブ!$R$3+'単年（2027年度）'!$E$12*(1-単年カーブ!$R$3)*単年カーブ!Q16529)</f>
        <v>0</v>
      </c>
      <c r="G16529" s="47">
        <f t="shared" si="1810"/>
        <v>0</v>
      </c>
      <c r="M16529">
        <f t="shared" si="1811"/>
        <v>3</v>
      </c>
      <c r="N16529">
        <f>IF(OR(WEEKDAY(A16529)=1,WEEKDAY(A16529)=7,COUNTIF('2027祝日等（不使用）'!$A$1:$A$20,単年カーブ!A16529)=1),0,1)</f>
        <v>1</v>
      </c>
      <c r="O16529">
        <f t="shared" si="1807"/>
        <v>14</v>
      </c>
      <c r="P16529">
        <f t="shared" si="1812"/>
        <v>0</v>
      </c>
      <c r="Q16529">
        <f t="shared" si="1813"/>
        <v>0</v>
      </c>
    </row>
    <row r="16530" spans="1:17" ht="19.5" x14ac:dyDescent="0.4">
      <c r="A16530" s="33">
        <f t="shared" si="1808"/>
        <v>46822</v>
      </c>
      <c r="B16530" s="27" t="str">
        <f t="shared" si="1809"/>
        <v>(金)</v>
      </c>
      <c r="C16530" s="34">
        <v>0.29166666666666702</v>
      </c>
      <c r="D16530" s="16" t="s">
        <v>18</v>
      </c>
      <c r="E16530" s="35">
        <v>0.3125</v>
      </c>
      <c r="F16530" s="50">
        <f>IF(COUNTIF('リスト（不使用）'!$A$5:$A$6,単年カーブ!$A$1),"希望数量入力ください",'単年（2027年度）'!$E$12*単年カーブ!$R$3+'単年（2027年度）'!$E$12*(1-単年カーブ!$R$3)*単年カーブ!Q16530)</f>
        <v>0</v>
      </c>
      <c r="G16530" s="47">
        <f t="shared" si="1810"/>
        <v>0</v>
      </c>
      <c r="M16530">
        <f t="shared" si="1811"/>
        <v>3</v>
      </c>
      <c r="N16530">
        <f>IF(OR(WEEKDAY(A16530)=1,WEEKDAY(A16530)=7,COUNTIF('2027祝日等（不使用）'!$A$1:$A$20,単年カーブ!A16530)=1),0,1)</f>
        <v>1</v>
      </c>
      <c r="O16530">
        <f t="shared" si="1807"/>
        <v>15</v>
      </c>
      <c r="P16530">
        <f t="shared" si="1812"/>
        <v>0</v>
      </c>
      <c r="Q16530">
        <f t="shared" si="1813"/>
        <v>0</v>
      </c>
    </row>
    <row r="16531" spans="1:17" ht="19.5" x14ac:dyDescent="0.4">
      <c r="A16531" s="33">
        <f t="shared" si="1808"/>
        <v>46822</v>
      </c>
      <c r="B16531" s="27" t="str">
        <f t="shared" si="1809"/>
        <v>(金)</v>
      </c>
      <c r="C16531" s="34">
        <v>0.3125</v>
      </c>
      <c r="D16531" s="16" t="s">
        <v>18</v>
      </c>
      <c r="E16531" s="35">
        <v>0.33333333333333298</v>
      </c>
      <c r="F16531" s="50">
        <f>IF(COUNTIF('リスト（不使用）'!$A$5:$A$6,単年カーブ!$A$1),"希望数量入力ください",'単年（2027年度）'!$E$12*単年カーブ!$R$3+'単年（2027年度）'!$E$12*(1-単年カーブ!$R$3)*単年カーブ!Q16531)</f>
        <v>0</v>
      </c>
      <c r="G16531" s="47">
        <f t="shared" si="1810"/>
        <v>0</v>
      </c>
      <c r="M16531">
        <f t="shared" si="1811"/>
        <v>3</v>
      </c>
      <c r="N16531">
        <f>IF(OR(WEEKDAY(A16531)=1,WEEKDAY(A16531)=7,COUNTIF('2027祝日等（不使用）'!$A$1:$A$20,単年カーブ!A16531)=1),0,1)</f>
        <v>1</v>
      </c>
      <c r="O16531">
        <f t="shared" si="1807"/>
        <v>16</v>
      </c>
      <c r="P16531">
        <f t="shared" si="1812"/>
        <v>0</v>
      </c>
      <c r="Q16531">
        <f t="shared" si="1813"/>
        <v>0</v>
      </c>
    </row>
    <row r="16532" spans="1:17" ht="19.5" x14ac:dyDescent="0.4">
      <c r="A16532" s="33">
        <f t="shared" si="1808"/>
        <v>46822</v>
      </c>
      <c r="B16532" s="27" t="str">
        <f t="shared" si="1809"/>
        <v>(金)</v>
      </c>
      <c r="C16532" s="34">
        <v>0.33333333333333298</v>
      </c>
      <c r="D16532" s="16" t="s">
        <v>18</v>
      </c>
      <c r="E16532" s="35">
        <v>0.35416666666666702</v>
      </c>
      <c r="F16532" s="50">
        <f>IF(COUNTIF('リスト（不使用）'!$A$5:$A$6,単年カーブ!$A$1),"希望数量入力ください",'単年（2027年度）'!$E$12*単年カーブ!$R$3+'単年（2027年度）'!$E$12*(1-単年カーブ!$R$3)*単年カーブ!Q16532)</f>
        <v>0</v>
      </c>
      <c r="G16532" s="47">
        <f t="shared" si="1810"/>
        <v>0</v>
      </c>
      <c r="M16532">
        <f t="shared" si="1811"/>
        <v>3</v>
      </c>
      <c r="N16532">
        <f>IF(OR(WEEKDAY(A16532)=1,WEEKDAY(A16532)=7,COUNTIF('2027祝日等（不使用）'!$A$1:$A$20,単年カーブ!A16532)=1),0,1)</f>
        <v>1</v>
      </c>
      <c r="O16532">
        <f t="shared" si="1807"/>
        <v>17</v>
      </c>
      <c r="P16532">
        <f t="shared" si="1812"/>
        <v>1</v>
      </c>
      <c r="Q16532">
        <f t="shared" si="1813"/>
        <v>1</v>
      </c>
    </row>
    <row r="16533" spans="1:17" ht="19.5" x14ac:dyDescent="0.4">
      <c r="A16533" s="33">
        <f t="shared" si="1808"/>
        <v>46822</v>
      </c>
      <c r="B16533" s="27" t="str">
        <f t="shared" si="1809"/>
        <v>(金)</v>
      </c>
      <c r="C16533" s="34">
        <v>0.35416666666666702</v>
      </c>
      <c r="D16533" s="16" t="s">
        <v>18</v>
      </c>
      <c r="E16533" s="35">
        <v>0.375</v>
      </c>
      <c r="F16533" s="50">
        <f>IF(COUNTIF('リスト（不使用）'!$A$5:$A$6,単年カーブ!$A$1),"希望数量入力ください",'単年（2027年度）'!$E$12*単年カーブ!$R$3+'単年（2027年度）'!$E$12*(1-単年カーブ!$R$3)*単年カーブ!Q16533)</f>
        <v>0</v>
      </c>
      <c r="G16533" s="47">
        <f t="shared" si="1810"/>
        <v>0</v>
      </c>
      <c r="M16533">
        <f t="shared" si="1811"/>
        <v>3</v>
      </c>
      <c r="N16533">
        <f>IF(OR(WEEKDAY(A16533)=1,WEEKDAY(A16533)=7,COUNTIF('2027祝日等（不使用）'!$A$1:$A$20,単年カーブ!A16533)=1),0,1)</f>
        <v>1</v>
      </c>
      <c r="O16533">
        <f t="shared" si="1807"/>
        <v>18</v>
      </c>
      <c r="P16533">
        <f t="shared" si="1812"/>
        <v>1</v>
      </c>
      <c r="Q16533">
        <f t="shared" si="1813"/>
        <v>1</v>
      </c>
    </row>
    <row r="16534" spans="1:17" ht="19.5" x14ac:dyDescent="0.4">
      <c r="A16534" s="33">
        <f t="shared" si="1808"/>
        <v>46822</v>
      </c>
      <c r="B16534" s="27" t="str">
        <f t="shared" si="1809"/>
        <v>(金)</v>
      </c>
      <c r="C16534" s="34">
        <v>0.375</v>
      </c>
      <c r="D16534" s="16" t="s">
        <v>18</v>
      </c>
      <c r="E16534" s="35">
        <v>0.39583333333333298</v>
      </c>
      <c r="F16534" s="50">
        <f>IF(COUNTIF('リスト（不使用）'!$A$5:$A$6,単年カーブ!$A$1),"希望数量入力ください",'単年（2027年度）'!$E$12*単年カーブ!$R$3+'単年（2027年度）'!$E$12*(1-単年カーブ!$R$3)*単年カーブ!Q16534)</f>
        <v>0</v>
      </c>
      <c r="G16534" s="47">
        <f t="shared" si="1810"/>
        <v>0</v>
      </c>
      <c r="M16534">
        <f t="shared" si="1811"/>
        <v>3</v>
      </c>
      <c r="N16534">
        <f>IF(OR(WEEKDAY(A16534)=1,WEEKDAY(A16534)=7,COUNTIF('2027祝日等（不使用）'!$A$1:$A$20,単年カーブ!A16534)=1),0,1)</f>
        <v>1</v>
      </c>
      <c r="O16534">
        <f t="shared" si="1807"/>
        <v>19</v>
      </c>
      <c r="P16534">
        <f t="shared" si="1812"/>
        <v>1</v>
      </c>
      <c r="Q16534">
        <f t="shared" si="1813"/>
        <v>1</v>
      </c>
    </row>
    <row r="16535" spans="1:17" ht="19.5" x14ac:dyDescent="0.4">
      <c r="A16535" s="33">
        <f t="shared" si="1808"/>
        <v>46822</v>
      </c>
      <c r="B16535" s="27" t="str">
        <f t="shared" si="1809"/>
        <v>(金)</v>
      </c>
      <c r="C16535" s="34">
        <v>0.39583333333333298</v>
      </c>
      <c r="D16535" s="16" t="s">
        <v>18</v>
      </c>
      <c r="E16535" s="35">
        <v>0.41666666666666702</v>
      </c>
      <c r="F16535" s="50">
        <f>IF(COUNTIF('リスト（不使用）'!$A$5:$A$6,単年カーブ!$A$1),"希望数量入力ください",'単年（2027年度）'!$E$12*単年カーブ!$R$3+'単年（2027年度）'!$E$12*(1-単年カーブ!$R$3)*単年カーブ!Q16535)</f>
        <v>0</v>
      </c>
      <c r="G16535" s="47">
        <f t="shared" si="1810"/>
        <v>0</v>
      </c>
      <c r="M16535">
        <f t="shared" si="1811"/>
        <v>3</v>
      </c>
      <c r="N16535">
        <f>IF(OR(WEEKDAY(A16535)=1,WEEKDAY(A16535)=7,COUNTIF('2027祝日等（不使用）'!$A$1:$A$20,単年カーブ!A16535)=1),0,1)</f>
        <v>1</v>
      </c>
      <c r="O16535">
        <f t="shared" si="1807"/>
        <v>20</v>
      </c>
      <c r="P16535">
        <f t="shared" si="1812"/>
        <v>1</v>
      </c>
      <c r="Q16535">
        <f t="shared" si="1813"/>
        <v>1</v>
      </c>
    </row>
    <row r="16536" spans="1:17" ht="19.5" x14ac:dyDescent="0.4">
      <c r="A16536" s="33">
        <f t="shared" si="1808"/>
        <v>46822</v>
      </c>
      <c r="B16536" s="27" t="str">
        <f t="shared" si="1809"/>
        <v>(金)</v>
      </c>
      <c r="C16536" s="34">
        <v>0.41666666666666702</v>
      </c>
      <c r="D16536" s="16" t="s">
        <v>18</v>
      </c>
      <c r="E16536" s="35">
        <v>0.4375</v>
      </c>
      <c r="F16536" s="50">
        <f>IF(COUNTIF('リスト（不使用）'!$A$5:$A$6,単年カーブ!$A$1),"希望数量入力ください",'単年（2027年度）'!$E$12*単年カーブ!$R$3+'単年（2027年度）'!$E$12*(1-単年カーブ!$R$3)*単年カーブ!Q16536)</f>
        <v>0</v>
      </c>
      <c r="G16536" s="47">
        <f t="shared" si="1810"/>
        <v>0</v>
      </c>
      <c r="M16536">
        <f t="shared" si="1811"/>
        <v>3</v>
      </c>
      <c r="N16536">
        <f>IF(OR(WEEKDAY(A16536)=1,WEEKDAY(A16536)=7,COUNTIF('2027祝日等（不使用）'!$A$1:$A$20,単年カーブ!A16536)=1),0,1)</f>
        <v>1</v>
      </c>
      <c r="O16536">
        <f t="shared" si="1807"/>
        <v>21</v>
      </c>
      <c r="P16536">
        <f t="shared" si="1812"/>
        <v>1</v>
      </c>
      <c r="Q16536">
        <f t="shared" si="1813"/>
        <v>1</v>
      </c>
    </row>
    <row r="16537" spans="1:17" ht="19.5" x14ac:dyDescent="0.4">
      <c r="A16537" s="33">
        <f t="shared" si="1808"/>
        <v>46822</v>
      </c>
      <c r="B16537" s="27" t="str">
        <f t="shared" si="1809"/>
        <v>(金)</v>
      </c>
      <c r="C16537" s="34">
        <v>0.4375</v>
      </c>
      <c r="D16537" s="16" t="s">
        <v>18</v>
      </c>
      <c r="E16537" s="35">
        <v>0.45833333333333298</v>
      </c>
      <c r="F16537" s="50">
        <f>IF(COUNTIF('リスト（不使用）'!$A$5:$A$6,単年カーブ!$A$1),"希望数量入力ください",'単年（2027年度）'!$E$12*単年カーブ!$R$3+'単年（2027年度）'!$E$12*(1-単年カーブ!$R$3)*単年カーブ!Q16537)</f>
        <v>0</v>
      </c>
      <c r="G16537" s="47">
        <f t="shared" si="1810"/>
        <v>0</v>
      </c>
      <c r="M16537">
        <f t="shared" si="1811"/>
        <v>3</v>
      </c>
      <c r="N16537">
        <f>IF(OR(WEEKDAY(A16537)=1,WEEKDAY(A16537)=7,COUNTIF('2027祝日等（不使用）'!$A$1:$A$20,単年カーブ!A16537)=1),0,1)</f>
        <v>1</v>
      </c>
      <c r="O16537">
        <f t="shared" si="1807"/>
        <v>22</v>
      </c>
      <c r="P16537">
        <f t="shared" si="1812"/>
        <v>1</v>
      </c>
      <c r="Q16537">
        <f t="shared" si="1813"/>
        <v>1</v>
      </c>
    </row>
    <row r="16538" spans="1:17" ht="19.5" x14ac:dyDescent="0.4">
      <c r="A16538" s="33">
        <f t="shared" si="1808"/>
        <v>46822</v>
      </c>
      <c r="B16538" s="27" t="str">
        <f t="shared" si="1809"/>
        <v>(金)</v>
      </c>
      <c r="C16538" s="34">
        <v>0.45833333333333298</v>
      </c>
      <c r="D16538" s="16" t="s">
        <v>18</v>
      </c>
      <c r="E16538" s="35">
        <v>0.47916666666666702</v>
      </c>
      <c r="F16538" s="50">
        <f>IF(COUNTIF('リスト（不使用）'!$A$5:$A$6,単年カーブ!$A$1),"希望数量入力ください",'単年（2027年度）'!$E$12*単年カーブ!$R$3+'単年（2027年度）'!$E$12*(1-単年カーブ!$R$3)*単年カーブ!Q16538)</f>
        <v>0</v>
      </c>
      <c r="G16538" s="47">
        <f t="shared" si="1810"/>
        <v>0</v>
      </c>
      <c r="M16538">
        <f t="shared" si="1811"/>
        <v>3</v>
      </c>
      <c r="N16538">
        <f>IF(OR(WEEKDAY(A16538)=1,WEEKDAY(A16538)=7,COUNTIF('2027祝日等（不使用）'!$A$1:$A$20,単年カーブ!A16538)=1),0,1)</f>
        <v>1</v>
      </c>
      <c r="O16538">
        <f t="shared" si="1807"/>
        <v>23</v>
      </c>
      <c r="P16538">
        <f t="shared" si="1812"/>
        <v>1</v>
      </c>
      <c r="Q16538">
        <f t="shared" si="1813"/>
        <v>1</v>
      </c>
    </row>
    <row r="16539" spans="1:17" ht="19.5" x14ac:dyDescent="0.4">
      <c r="A16539" s="33">
        <f t="shared" si="1808"/>
        <v>46822</v>
      </c>
      <c r="B16539" s="27" t="str">
        <f t="shared" si="1809"/>
        <v>(金)</v>
      </c>
      <c r="C16539" s="34">
        <v>0.47916666666666702</v>
      </c>
      <c r="D16539" s="16" t="s">
        <v>18</v>
      </c>
      <c r="E16539" s="35">
        <v>0.5</v>
      </c>
      <c r="F16539" s="50">
        <f>IF(COUNTIF('リスト（不使用）'!$A$5:$A$6,単年カーブ!$A$1),"希望数量入力ください",'単年（2027年度）'!$E$12*単年カーブ!$R$3+'単年（2027年度）'!$E$12*(1-単年カーブ!$R$3)*単年カーブ!Q16539)</f>
        <v>0</v>
      </c>
      <c r="G16539" s="47">
        <f t="shared" si="1810"/>
        <v>0</v>
      </c>
      <c r="M16539">
        <f t="shared" si="1811"/>
        <v>3</v>
      </c>
      <c r="N16539">
        <f>IF(OR(WEEKDAY(A16539)=1,WEEKDAY(A16539)=7,COUNTIF('2027祝日等（不使用）'!$A$1:$A$20,単年カーブ!A16539)=1),0,1)</f>
        <v>1</v>
      </c>
      <c r="O16539">
        <f t="shared" si="1807"/>
        <v>24</v>
      </c>
      <c r="P16539">
        <f t="shared" si="1812"/>
        <v>1</v>
      </c>
      <c r="Q16539">
        <f t="shared" si="1813"/>
        <v>1</v>
      </c>
    </row>
    <row r="16540" spans="1:17" ht="19.5" x14ac:dyDescent="0.4">
      <c r="A16540" s="33">
        <f t="shared" si="1808"/>
        <v>46822</v>
      </c>
      <c r="B16540" s="27" t="str">
        <f t="shared" si="1809"/>
        <v>(金)</v>
      </c>
      <c r="C16540" s="34">
        <v>0.5</v>
      </c>
      <c r="D16540" s="16" t="s">
        <v>18</v>
      </c>
      <c r="E16540" s="35">
        <v>0.52083333333333304</v>
      </c>
      <c r="F16540" s="50">
        <f>IF(COUNTIF('リスト（不使用）'!$A$5:$A$6,単年カーブ!$A$1),"希望数量入力ください",'単年（2027年度）'!$E$12*単年カーブ!$R$3+'単年（2027年度）'!$E$12*(1-単年カーブ!$R$3)*単年カーブ!Q16540)</f>
        <v>0</v>
      </c>
      <c r="G16540" s="47">
        <f t="shared" si="1810"/>
        <v>0</v>
      </c>
      <c r="M16540">
        <f t="shared" si="1811"/>
        <v>3</v>
      </c>
      <c r="N16540">
        <f>IF(OR(WEEKDAY(A16540)=1,WEEKDAY(A16540)=7,COUNTIF('2027祝日等（不使用）'!$A$1:$A$20,単年カーブ!A16540)=1),0,1)</f>
        <v>1</v>
      </c>
      <c r="O16540">
        <f t="shared" si="1807"/>
        <v>25</v>
      </c>
      <c r="P16540">
        <f t="shared" si="1812"/>
        <v>1</v>
      </c>
      <c r="Q16540">
        <f t="shared" si="1813"/>
        <v>1</v>
      </c>
    </row>
    <row r="16541" spans="1:17" ht="19.5" x14ac:dyDescent="0.4">
      <c r="A16541" s="33">
        <f t="shared" si="1808"/>
        <v>46822</v>
      </c>
      <c r="B16541" s="27" t="str">
        <f t="shared" si="1809"/>
        <v>(金)</v>
      </c>
      <c r="C16541" s="34">
        <v>0.52083333333333304</v>
      </c>
      <c r="D16541" s="16" t="s">
        <v>18</v>
      </c>
      <c r="E16541" s="35">
        <v>0.54166666666666696</v>
      </c>
      <c r="F16541" s="50">
        <f>IF(COUNTIF('リスト（不使用）'!$A$5:$A$6,単年カーブ!$A$1),"希望数量入力ください",'単年（2027年度）'!$E$12*単年カーブ!$R$3+'単年（2027年度）'!$E$12*(1-単年カーブ!$R$3)*単年カーブ!Q16541)</f>
        <v>0</v>
      </c>
      <c r="G16541" s="47">
        <f t="shared" si="1810"/>
        <v>0</v>
      </c>
      <c r="M16541">
        <f t="shared" si="1811"/>
        <v>3</v>
      </c>
      <c r="N16541">
        <f>IF(OR(WEEKDAY(A16541)=1,WEEKDAY(A16541)=7,COUNTIF('2027祝日等（不使用）'!$A$1:$A$20,単年カーブ!A16541)=1),0,1)</f>
        <v>1</v>
      </c>
      <c r="O16541">
        <f t="shared" si="1807"/>
        <v>26</v>
      </c>
      <c r="P16541">
        <f t="shared" si="1812"/>
        <v>1</v>
      </c>
      <c r="Q16541">
        <f t="shared" si="1813"/>
        <v>1</v>
      </c>
    </row>
    <row r="16542" spans="1:17" ht="19.5" x14ac:dyDescent="0.4">
      <c r="A16542" s="33">
        <f t="shared" si="1808"/>
        <v>46822</v>
      </c>
      <c r="B16542" s="27" t="str">
        <f t="shared" si="1809"/>
        <v>(金)</v>
      </c>
      <c r="C16542" s="34">
        <v>0.54166666666666696</v>
      </c>
      <c r="D16542" s="16" t="s">
        <v>18</v>
      </c>
      <c r="E16542" s="35">
        <v>0.5625</v>
      </c>
      <c r="F16542" s="50">
        <f>IF(COUNTIF('リスト（不使用）'!$A$5:$A$6,単年カーブ!$A$1),"希望数量入力ください",'単年（2027年度）'!$E$12*単年カーブ!$R$3+'単年（2027年度）'!$E$12*(1-単年カーブ!$R$3)*単年カーブ!Q16542)</f>
        <v>0</v>
      </c>
      <c r="G16542" s="47">
        <f t="shared" si="1810"/>
        <v>0</v>
      </c>
      <c r="M16542">
        <f t="shared" si="1811"/>
        <v>3</v>
      </c>
      <c r="N16542">
        <f>IF(OR(WEEKDAY(A16542)=1,WEEKDAY(A16542)=7,COUNTIF('2027祝日等（不使用）'!$A$1:$A$20,単年カーブ!A16542)=1),0,1)</f>
        <v>1</v>
      </c>
      <c r="O16542">
        <f t="shared" si="1807"/>
        <v>27</v>
      </c>
      <c r="P16542">
        <f t="shared" si="1812"/>
        <v>1</v>
      </c>
      <c r="Q16542">
        <f t="shared" si="1813"/>
        <v>1</v>
      </c>
    </row>
    <row r="16543" spans="1:17" ht="19.5" x14ac:dyDescent="0.4">
      <c r="A16543" s="33">
        <f t="shared" si="1808"/>
        <v>46822</v>
      </c>
      <c r="B16543" s="27" t="str">
        <f t="shared" si="1809"/>
        <v>(金)</v>
      </c>
      <c r="C16543" s="34">
        <v>0.5625</v>
      </c>
      <c r="D16543" s="16" t="s">
        <v>18</v>
      </c>
      <c r="E16543" s="35">
        <v>0.58333333333333304</v>
      </c>
      <c r="F16543" s="50">
        <f>IF(COUNTIF('リスト（不使用）'!$A$5:$A$6,単年カーブ!$A$1),"希望数量入力ください",'単年（2027年度）'!$E$12*単年カーブ!$R$3+'単年（2027年度）'!$E$12*(1-単年カーブ!$R$3)*単年カーブ!Q16543)</f>
        <v>0</v>
      </c>
      <c r="G16543" s="47">
        <f t="shared" si="1810"/>
        <v>0</v>
      </c>
      <c r="M16543">
        <f t="shared" si="1811"/>
        <v>3</v>
      </c>
      <c r="N16543">
        <f>IF(OR(WEEKDAY(A16543)=1,WEEKDAY(A16543)=7,COUNTIF('2027祝日等（不使用）'!$A$1:$A$20,単年カーブ!A16543)=1),0,1)</f>
        <v>1</v>
      </c>
      <c r="O16543">
        <f t="shared" si="1807"/>
        <v>28</v>
      </c>
      <c r="P16543">
        <f t="shared" si="1812"/>
        <v>1</v>
      </c>
      <c r="Q16543">
        <f t="shared" si="1813"/>
        <v>1</v>
      </c>
    </row>
    <row r="16544" spans="1:17" ht="19.5" x14ac:dyDescent="0.4">
      <c r="A16544" s="33">
        <f t="shared" si="1808"/>
        <v>46822</v>
      </c>
      <c r="B16544" s="27" t="str">
        <f t="shared" si="1809"/>
        <v>(金)</v>
      </c>
      <c r="C16544" s="34">
        <v>0.58333333333333304</v>
      </c>
      <c r="D16544" s="16" t="s">
        <v>18</v>
      </c>
      <c r="E16544" s="35">
        <v>0.60416666666666696</v>
      </c>
      <c r="F16544" s="50">
        <f>IF(COUNTIF('リスト（不使用）'!$A$5:$A$6,単年カーブ!$A$1),"希望数量入力ください",'単年（2027年度）'!$E$12*単年カーブ!$R$3+'単年（2027年度）'!$E$12*(1-単年カーブ!$R$3)*単年カーブ!Q16544)</f>
        <v>0</v>
      </c>
      <c r="G16544" s="47">
        <f t="shared" si="1810"/>
        <v>0</v>
      </c>
      <c r="M16544">
        <f t="shared" si="1811"/>
        <v>3</v>
      </c>
      <c r="N16544">
        <f>IF(OR(WEEKDAY(A16544)=1,WEEKDAY(A16544)=7,COUNTIF('2027祝日等（不使用）'!$A$1:$A$20,単年カーブ!A16544)=1),0,1)</f>
        <v>1</v>
      </c>
      <c r="O16544">
        <f t="shared" si="1807"/>
        <v>29</v>
      </c>
      <c r="P16544">
        <f t="shared" si="1812"/>
        <v>1</v>
      </c>
      <c r="Q16544">
        <f t="shared" si="1813"/>
        <v>1</v>
      </c>
    </row>
    <row r="16545" spans="1:17" ht="19.5" x14ac:dyDescent="0.4">
      <c r="A16545" s="33">
        <f t="shared" si="1808"/>
        <v>46822</v>
      </c>
      <c r="B16545" s="27" t="str">
        <f t="shared" si="1809"/>
        <v>(金)</v>
      </c>
      <c r="C16545" s="34">
        <v>0.60416666666666696</v>
      </c>
      <c r="D16545" s="16" t="s">
        <v>18</v>
      </c>
      <c r="E16545" s="35">
        <v>0.625</v>
      </c>
      <c r="F16545" s="50">
        <f>IF(COUNTIF('リスト（不使用）'!$A$5:$A$6,単年カーブ!$A$1),"希望数量入力ください",'単年（2027年度）'!$E$12*単年カーブ!$R$3+'単年（2027年度）'!$E$12*(1-単年カーブ!$R$3)*単年カーブ!Q16545)</f>
        <v>0</v>
      </c>
      <c r="G16545" s="47">
        <f t="shared" si="1810"/>
        <v>0</v>
      </c>
      <c r="M16545">
        <f t="shared" si="1811"/>
        <v>3</v>
      </c>
      <c r="N16545">
        <f>IF(OR(WEEKDAY(A16545)=1,WEEKDAY(A16545)=7,COUNTIF('2027祝日等（不使用）'!$A$1:$A$20,単年カーブ!A16545)=1),0,1)</f>
        <v>1</v>
      </c>
      <c r="O16545">
        <f t="shared" si="1807"/>
        <v>30</v>
      </c>
      <c r="P16545">
        <f t="shared" si="1812"/>
        <v>1</v>
      </c>
      <c r="Q16545">
        <f t="shared" si="1813"/>
        <v>1</v>
      </c>
    </row>
    <row r="16546" spans="1:17" ht="19.5" x14ac:dyDescent="0.4">
      <c r="A16546" s="33">
        <f t="shared" si="1808"/>
        <v>46822</v>
      </c>
      <c r="B16546" s="27" t="str">
        <f t="shared" si="1809"/>
        <v>(金)</v>
      </c>
      <c r="C16546" s="34">
        <v>0.625</v>
      </c>
      <c r="D16546" s="16" t="s">
        <v>18</v>
      </c>
      <c r="E16546" s="35">
        <v>0.64583333333333304</v>
      </c>
      <c r="F16546" s="50">
        <f>IF(COUNTIF('リスト（不使用）'!$A$5:$A$6,単年カーブ!$A$1),"希望数量入力ください",'単年（2027年度）'!$E$12*単年カーブ!$R$3+'単年（2027年度）'!$E$12*(1-単年カーブ!$R$3)*単年カーブ!Q16546)</f>
        <v>0</v>
      </c>
      <c r="G16546" s="47">
        <f t="shared" si="1810"/>
        <v>0</v>
      </c>
      <c r="M16546">
        <f t="shared" si="1811"/>
        <v>3</v>
      </c>
      <c r="N16546">
        <f>IF(OR(WEEKDAY(A16546)=1,WEEKDAY(A16546)=7,COUNTIF('2027祝日等（不使用）'!$A$1:$A$20,単年カーブ!A16546)=1),0,1)</f>
        <v>1</v>
      </c>
      <c r="O16546">
        <f t="shared" si="1807"/>
        <v>31</v>
      </c>
      <c r="P16546">
        <f t="shared" si="1812"/>
        <v>1</v>
      </c>
      <c r="Q16546">
        <f t="shared" si="1813"/>
        <v>1</v>
      </c>
    </row>
    <row r="16547" spans="1:17" ht="19.5" x14ac:dyDescent="0.4">
      <c r="A16547" s="33">
        <f t="shared" si="1808"/>
        <v>46822</v>
      </c>
      <c r="B16547" s="27" t="str">
        <f t="shared" si="1809"/>
        <v>(金)</v>
      </c>
      <c r="C16547" s="34">
        <v>0.64583333333333304</v>
      </c>
      <c r="D16547" s="16" t="s">
        <v>18</v>
      </c>
      <c r="E16547" s="35">
        <v>0.66666666666666696</v>
      </c>
      <c r="F16547" s="50">
        <f>IF(COUNTIF('リスト（不使用）'!$A$5:$A$6,単年カーブ!$A$1),"希望数量入力ください",'単年（2027年度）'!$E$12*単年カーブ!$R$3+'単年（2027年度）'!$E$12*(1-単年カーブ!$R$3)*単年カーブ!Q16547)</f>
        <v>0</v>
      </c>
      <c r="G16547" s="47">
        <f t="shared" si="1810"/>
        <v>0</v>
      </c>
      <c r="M16547">
        <f t="shared" si="1811"/>
        <v>3</v>
      </c>
      <c r="N16547">
        <f>IF(OR(WEEKDAY(A16547)=1,WEEKDAY(A16547)=7,COUNTIF('2027祝日等（不使用）'!$A$1:$A$20,単年カーブ!A16547)=1),0,1)</f>
        <v>1</v>
      </c>
      <c r="O16547">
        <f t="shared" si="1807"/>
        <v>32</v>
      </c>
      <c r="P16547">
        <f t="shared" si="1812"/>
        <v>1</v>
      </c>
      <c r="Q16547">
        <f t="shared" si="1813"/>
        <v>1</v>
      </c>
    </row>
    <row r="16548" spans="1:17" ht="19.5" x14ac:dyDescent="0.4">
      <c r="A16548" s="33">
        <f t="shared" si="1808"/>
        <v>46822</v>
      </c>
      <c r="B16548" s="27" t="str">
        <f t="shared" si="1809"/>
        <v>(金)</v>
      </c>
      <c r="C16548" s="34">
        <v>0.66666666666666696</v>
      </c>
      <c r="D16548" s="16" t="s">
        <v>18</v>
      </c>
      <c r="E16548" s="35">
        <v>0.6875</v>
      </c>
      <c r="F16548" s="50">
        <f>IF(COUNTIF('リスト（不使用）'!$A$5:$A$6,単年カーブ!$A$1),"希望数量入力ください",'単年（2027年度）'!$E$12*単年カーブ!$R$3+'単年（2027年度）'!$E$12*(1-単年カーブ!$R$3)*単年カーブ!Q16548)</f>
        <v>0</v>
      </c>
      <c r="G16548" s="47">
        <f t="shared" si="1810"/>
        <v>0</v>
      </c>
      <c r="M16548">
        <f t="shared" si="1811"/>
        <v>3</v>
      </c>
      <c r="N16548">
        <f>IF(OR(WEEKDAY(A16548)=1,WEEKDAY(A16548)=7,COUNTIF('2027祝日等（不使用）'!$A$1:$A$20,単年カーブ!A16548)=1),0,1)</f>
        <v>1</v>
      </c>
      <c r="O16548">
        <f t="shared" si="1807"/>
        <v>33</v>
      </c>
      <c r="P16548">
        <f t="shared" si="1812"/>
        <v>1</v>
      </c>
      <c r="Q16548">
        <f t="shared" si="1813"/>
        <v>1</v>
      </c>
    </row>
    <row r="16549" spans="1:17" ht="19.5" x14ac:dyDescent="0.4">
      <c r="A16549" s="33">
        <f t="shared" si="1808"/>
        <v>46822</v>
      </c>
      <c r="B16549" s="27" t="str">
        <f t="shared" si="1809"/>
        <v>(金)</v>
      </c>
      <c r="C16549" s="34">
        <v>0.6875</v>
      </c>
      <c r="D16549" s="16" t="s">
        <v>18</v>
      </c>
      <c r="E16549" s="35">
        <v>0.70833333333333304</v>
      </c>
      <c r="F16549" s="50">
        <f>IF(COUNTIF('リスト（不使用）'!$A$5:$A$6,単年カーブ!$A$1),"希望数量入力ください",'単年（2027年度）'!$E$12*単年カーブ!$R$3+'単年（2027年度）'!$E$12*(1-単年カーブ!$R$3)*単年カーブ!Q16549)</f>
        <v>0</v>
      </c>
      <c r="G16549" s="47">
        <f t="shared" si="1810"/>
        <v>0</v>
      </c>
      <c r="M16549">
        <f t="shared" si="1811"/>
        <v>3</v>
      </c>
      <c r="N16549">
        <f>IF(OR(WEEKDAY(A16549)=1,WEEKDAY(A16549)=7,COUNTIF('2027祝日等（不使用）'!$A$1:$A$20,単年カーブ!A16549)=1),0,1)</f>
        <v>1</v>
      </c>
      <c r="O16549">
        <f t="shared" si="1807"/>
        <v>34</v>
      </c>
      <c r="P16549">
        <f t="shared" si="1812"/>
        <v>1</v>
      </c>
      <c r="Q16549">
        <f t="shared" si="1813"/>
        <v>1</v>
      </c>
    </row>
    <row r="16550" spans="1:17" ht="19.5" x14ac:dyDescent="0.4">
      <c r="A16550" s="33">
        <f t="shared" si="1808"/>
        <v>46822</v>
      </c>
      <c r="B16550" s="27" t="str">
        <f t="shared" si="1809"/>
        <v>(金)</v>
      </c>
      <c r="C16550" s="34">
        <v>0.70833333333333304</v>
      </c>
      <c r="D16550" s="16" t="s">
        <v>18</v>
      </c>
      <c r="E16550" s="35">
        <v>0.72916666666666696</v>
      </c>
      <c r="F16550" s="50">
        <f>IF(COUNTIF('リスト（不使用）'!$A$5:$A$6,単年カーブ!$A$1),"希望数量入力ください",'単年（2027年度）'!$E$12*単年カーブ!$R$3+'単年（2027年度）'!$E$12*(1-単年カーブ!$R$3)*単年カーブ!Q16550)</f>
        <v>0</v>
      </c>
      <c r="G16550" s="47">
        <f t="shared" si="1810"/>
        <v>0</v>
      </c>
      <c r="M16550">
        <f t="shared" si="1811"/>
        <v>3</v>
      </c>
      <c r="N16550">
        <f>IF(OR(WEEKDAY(A16550)=1,WEEKDAY(A16550)=7,COUNTIF('2027祝日等（不使用）'!$A$1:$A$20,単年カーブ!A16550)=1),0,1)</f>
        <v>1</v>
      </c>
      <c r="O16550">
        <f t="shared" si="1807"/>
        <v>35</v>
      </c>
      <c r="P16550">
        <f t="shared" si="1812"/>
        <v>1</v>
      </c>
      <c r="Q16550">
        <f t="shared" si="1813"/>
        <v>1</v>
      </c>
    </row>
    <row r="16551" spans="1:17" ht="19.5" x14ac:dyDescent="0.4">
      <c r="A16551" s="33">
        <f t="shared" si="1808"/>
        <v>46822</v>
      </c>
      <c r="B16551" s="27" t="str">
        <f t="shared" si="1809"/>
        <v>(金)</v>
      </c>
      <c r="C16551" s="34">
        <v>0.72916666666666696</v>
      </c>
      <c r="D16551" s="16" t="s">
        <v>18</v>
      </c>
      <c r="E16551" s="35">
        <v>0.75</v>
      </c>
      <c r="F16551" s="50">
        <f>IF(COUNTIF('リスト（不使用）'!$A$5:$A$6,単年カーブ!$A$1),"希望数量入力ください",'単年（2027年度）'!$E$12*単年カーブ!$R$3+'単年（2027年度）'!$E$12*(1-単年カーブ!$R$3)*単年カーブ!Q16551)</f>
        <v>0</v>
      </c>
      <c r="G16551" s="47">
        <f t="shared" si="1810"/>
        <v>0</v>
      </c>
      <c r="M16551">
        <f t="shared" si="1811"/>
        <v>3</v>
      </c>
      <c r="N16551">
        <f>IF(OR(WEEKDAY(A16551)=1,WEEKDAY(A16551)=7,COUNTIF('2027祝日等（不使用）'!$A$1:$A$20,単年カーブ!A16551)=1),0,1)</f>
        <v>1</v>
      </c>
      <c r="O16551">
        <f t="shared" si="1807"/>
        <v>36</v>
      </c>
      <c r="P16551">
        <f t="shared" si="1812"/>
        <v>1</v>
      </c>
      <c r="Q16551">
        <f t="shared" si="1813"/>
        <v>1</v>
      </c>
    </row>
    <row r="16552" spans="1:17" ht="19.5" x14ac:dyDescent="0.4">
      <c r="A16552" s="33">
        <f t="shared" si="1808"/>
        <v>46822</v>
      </c>
      <c r="B16552" s="27" t="str">
        <f t="shared" si="1809"/>
        <v>(金)</v>
      </c>
      <c r="C16552" s="34">
        <v>0.75</v>
      </c>
      <c r="D16552" s="16" t="s">
        <v>18</v>
      </c>
      <c r="E16552" s="35">
        <v>0.77083333333333304</v>
      </c>
      <c r="F16552" s="50">
        <f>IF(COUNTIF('リスト（不使用）'!$A$5:$A$6,単年カーブ!$A$1),"希望数量入力ください",'単年（2027年度）'!$E$12*単年カーブ!$R$3+'単年（2027年度）'!$E$12*(1-単年カーブ!$R$3)*単年カーブ!Q16552)</f>
        <v>0</v>
      </c>
      <c r="G16552" s="47">
        <f t="shared" si="1810"/>
        <v>0</v>
      </c>
      <c r="M16552">
        <f t="shared" si="1811"/>
        <v>3</v>
      </c>
      <c r="N16552">
        <f>IF(OR(WEEKDAY(A16552)=1,WEEKDAY(A16552)=7,COUNTIF('2027祝日等（不使用）'!$A$1:$A$20,単年カーブ!A16552)=1),0,1)</f>
        <v>1</v>
      </c>
      <c r="O16552">
        <f t="shared" si="1807"/>
        <v>37</v>
      </c>
      <c r="P16552">
        <f t="shared" si="1812"/>
        <v>1</v>
      </c>
      <c r="Q16552">
        <f t="shared" si="1813"/>
        <v>1</v>
      </c>
    </row>
    <row r="16553" spans="1:17" ht="19.5" x14ac:dyDescent="0.4">
      <c r="A16553" s="33">
        <f t="shared" si="1808"/>
        <v>46822</v>
      </c>
      <c r="B16553" s="27" t="str">
        <f t="shared" si="1809"/>
        <v>(金)</v>
      </c>
      <c r="C16553" s="34">
        <v>0.77083333333333304</v>
      </c>
      <c r="D16553" s="16" t="s">
        <v>18</v>
      </c>
      <c r="E16553" s="35">
        <v>0.79166666666666696</v>
      </c>
      <c r="F16553" s="50">
        <f>IF(COUNTIF('リスト（不使用）'!$A$5:$A$6,単年カーブ!$A$1),"希望数量入力ください",'単年（2027年度）'!$E$12*単年カーブ!$R$3+'単年（2027年度）'!$E$12*(1-単年カーブ!$R$3)*単年カーブ!Q16553)</f>
        <v>0</v>
      </c>
      <c r="G16553" s="47">
        <f t="shared" si="1810"/>
        <v>0</v>
      </c>
      <c r="M16553">
        <f t="shared" si="1811"/>
        <v>3</v>
      </c>
      <c r="N16553">
        <f>IF(OR(WEEKDAY(A16553)=1,WEEKDAY(A16553)=7,COUNTIF('2027祝日等（不使用）'!$A$1:$A$20,単年カーブ!A16553)=1),0,1)</f>
        <v>1</v>
      </c>
      <c r="O16553">
        <f t="shared" si="1807"/>
        <v>38</v>
      </c>
      <c r="P16553">
        <f t="shared" si="1812"/>
        <v>1</v>
      </c>
      <c r="Q16553">
        <f t="shared" si="1813"/>
        <v>1</v>
      </c>
    </row>
    <row r="16554" spans="1:17" ht="19.5" x14ac:dyDescent="0.4">
      <c r="A16554" s="33">
        <f t="shared" si="1808"/>
        <v>46822</v>
      </c>
      <c r="B16554" s="27" t="str">
        <f t="shared" si="1809"/>
        <v>(金)</v>
      </c>
      <c r="C16554" s="34">
        <v>0.79166666666666696</v>
      </c>
      <c r="D16554" s="16" t="s">
        <v>18</v>
      </c>
      <c r="E16554" s="35">
        <v>0.8125</v>
      </c>
      <c r="F16554" s="50">
        <f>IF(COUNTIF('リスト（不使用）'!$A$5:$A$6,単年カーブ!$A$1),"希望数量入力ください",'単年（2027年度）'!$E$12*単年カーブ!$R$3+'単年（2027年度）'!$E$12*(1-単年カーブ!$R$3)*単年カーブ!Q16554)</f>
        <v>0</v>
      </c>
      <c r="G16554" s="47">
        <f t="shared" si="1810"/>
        <v>0</v>
      </c>
      <c r="M16554">
        <f t="shared" si="1811"/>
        <v>3</v>
      </c>
      <c r="N16554">
        <f>IF(OR(WEEKDAY(A16554)=1,WEEKDAY(A16554)=7,COUNTIF('2027祝日等（不使用）'!$A$1:$A$20,単年カーブ!A16554)=1),0,1)</f>
        <v>1</v>
      </c>
      <c r="O16554">
        <f t="shared" si="1807"/>
        <v>39</v>
      </c>
      <c r="P16554">
        <f t="shared" si="1812"/>
        <v>1</v>
      </c>
      <c r="Q16554">
        <f t="shared" si="1813"/>
        <v>1</v>
      </c>
    </row>
    <row r="16555" spans="1:17" ht="19.5" x14ac:dyDescent="0.4">
      <c r="A16555" s="33">
        <f t="shared" si="1808"/>
        <v>46822</v>
      </c>
      <c r="B16555" s="27" t="str">
        <f t="shared" si="1809"/>
        <v>(金)</v>
      </c>
      <c r="C16555" s="34">
        <v>0.8125</v>
      </c>
      <c r="D16555" s="16" t="s">
        <v>18</v>
      </c>
      <c r="E16555" s="35">
        <v>0.83333333333333304</v>
      </c>
      <c r="F16555" s="50">
        <f>IF(COUNTIF('リスト（不使用）'!$A$5:$A$6,単年カーブ!$A$1),"希望数量入力ください",'単年（2027年度）'!$E$12*単年カーブ!$R$3+'単年（2027年度）'!$E$12*(1-単年カーブ!$R$3)*単年カーブ!Q16555)</f>
        <v>0</v>
      </c>
      <c r="G16555" s="47">
        <f t="shared" si="1810"/>
        <v>0</v>
      </c>
      <c r="M16555">
        <f t="shared" si="1811"/>
        <v>3</v>
      </c>
      <c r="N16555">
        <f>IF(OR(WEEKDAY(A16555)=1,WEEKDAY(A16555)=7,COUNTIF('2027祝日等（不使用）'!$A$1:$A$20,単年カーブ!A16555)=1),0,1)</f>
        <v>1</v>
      </c>
      <c r="O16555">
        <f t="shared" si="1807"/>
        <v>40</v>
      </c>
      <c r="P16555">
        <f t="shared" si="1812"/>
        <v>1</v>
      </c>
      <c r="Q16555">
        <f t="shared" si="1813"/>
        <v>1</v>
      </c>
    </row>
    <row r="16556" spans="1:17" ht="19.5" x14ac:dyDescent="0.4">
      <c r="A16556" s="33">
        <f t="shared" si="1808"/>
        <v>46822</v>
      </c>
      <c r="B16556" s="27" t="str">
        <f t="shared" si="1809"/>
        <v>(金)</v>
      </c>
      <c r="C16556" s="34">
        <v>0.83333333333333304</v>
      </c>
      <c r="D16556" s="16" t="s">
        <v>18</v>
      </c>
      <c r="E16556" s="35">
        <v>0.85416666666666696</v>
      </c>
      <c r="F16556" s="50">
        <f>IF(COUNTIF('リスト（不使用）'!$A$5:$A$6,単年カーブ!$A$1),"希望数量入力ください",'単年（2027年度）'!$E$12*単年カーブ!$R$3+'単年（2027年度）'!$E$12*(1-単年カーブ!$R$3)*単年カーブ!Q16556)</f>
        <v>0</v>
      </c>
      <c r="G16556" s="47">
        <f t="shared" si="1810"/>
        <v>0</v>
      </c>
      <c r="M16556">
        <f t="shared" si="1811"/>
        <v>3</v>
      </c>
      <c r="N16556">
        <f>IF(OR(WEEKDAY(A16556)=1,WEEKDAY(A16556)=7,COUNTIF('2027祝日等（不使用）'!$A$1:$A$20,単年カーブ!A16556)=1),0,1)</f>
        <v>1</v>
      </c>
      <c r="O16556">
        <f t="shared" si="1807"/>
        <v>41</v>
      </c>
      <c r="P16556">
        <f t="shared" si="1812"/>
        <v>0</v>
      </c>
      <c r="Q16556">
        <f t="shared" si="1813"/>
        <v>0</v>
      </c>
    </row>
    <row r="16557" spans="1:17" ht="19.5" x14ac:dyDescent="0.4">
      <c r="A16557" s="33">
        <f t="shared" si="1808"/>
        <v>46822</v>
      </c>
      <c r="B16557" s="27" t="str">
        <f t="shared" si="1809"/>
        <v>(金)</v>
      </c>
      <c r="C16557" s="34">
        <v>0.85416666666666696</v>
      </c>
      <c r="D16557" s="16" t="s">
        <v>18</v>
      </c>
      <c r="E16557" s="35">
        <v>0.875</v>
      </c>
      <c r="F16557" s="50">
        <f>IF(COUNTIF('リスト（不使用）'!$A$5:$A$6,単年カーブ!$A$1),"希望数量入力ください",'単年（2027年度）'!$E$12*単年カーブ!$R$3+'単年（2027年度）'!$E$12*(1-単年カーブ!$R$3)*単年カーブ!Q16557)</f>
        <v>0</v>
      </c>
      <c r="G16557" s="47">
        <f t="shared" si="1810"/>
        <v>0</v>
      </c>
      <c r="M16557">
        <f t="shared" si="1811"/>
        <v>3</v>
      </c>
      <c r="N16557">
        <f>IF(OR(WEEKDAY(A16557)=1,WEEKDAY(A16557)=7,COUNTIF('2027祝日等（不使用）'!$A$1:$A$20,単年カーブ!A16557)=1),0,1)</f>
        <v>1</v>
      </c>
      <c r="O16557">
        <f t="shared" si="1807"/>
        <v>42</v>
      </c>
      <c r="P16557">
        <f t="shared" si="1812"/>
        <v>0</v>
      </c>
      <c r="Q16557">
        <f t="shared" si="1813"/>
        <v>0</v>
      </c>
    </row>
    <row r="16558" spans="1:17" ht="19.5" x14ac:dyDescent="0.4">
      <c r="A16558" s="33">
        <f t="shared" si="1808"/>
        <v>46822</v>
      </c>
      <c r="B16558" s="27" t="str">
        <f t="shared" si="1809"/>
        <v>(金)</v>
      </c>
      <c r="C16558" s="34">
        <v>0.875</v>
      </c>
      <c r="D16558" s="16" t="s">
        <v>18</v>
      </c>
      <c r="E16558" s="35">
        <v>0.89583333333333304</v>
      </c>
      <c r="F16558" s="50">
        <f>IF(COUNTIF('リスト（不使用）'!$A$5:$A$6,単年カーブ!$A$1),"希望数量入力ください",'単年（2027年度）'!$E$12*単年カーブ!$R$3+'単年（2027年度）'!$E$12*(1-単年カーブ!$R$3)*単年カーブ!Q16558)</f>
        <v>0</v>
      </c>
      <c r="G16558" s="47">
        <f t="shared" si="1810"/>
        <v>0</v>
      </c>
      <c r="M16558">
        <f t="shared" si="1811"/>
        <v>3</v>
      </c>
      <c r="N16558">
        <f>IF(OR(WEEKDAY(A16558)=1,WEEKDAY(A16558)=7,COUNTIF('2027祝日等（不使用）'!$A$1:$A$20,単年カーブ!A16558)=1),0,1)</f>
        <v>1</v>
      </c>
      <c r="O16558">
        <f t="shared" si="1807"/>
        <v>43</v>
      </c>
      <c r="P16558">
        <f t="shared" si="1812"/>
        <v>0</v>
      </c>
      <c r="Q16558">
        <f t="shared" si="1813"/>
        <v>0</v>
      </c>
    </row>
    <row r="16559" spans="1:17" ht="19.5" x14ac:dyDescent="0.4">
      <c r="A16559" s="33">
        <f t="shared" si="1808"/>
        <v>46822</v>
      </c>
      <c r="B16559" s="27" t="str">
        <f t="shared" si="1809"/>
        <v>(金)</v>
      </c>
      <c r="C16559" s="34">
        <v>0.89583333333333304</v>
      </c>
      <c r="D16559" s="16" t="s">
        <v>18</v>
      </c>
      <c r="E16559" s="35">
        <v>0.91666666666666696</v>
      </c>
      <c r="F16559" s="50">
        <f>IF(COUNTIF('リスト（不使用）'!$A$5:$A$6,単年カーブ!$A$1),"希望数量入力ください",'単年（2027年度）'!$E$12*単年カーブ!$R$3+'単年（2027年度）'!$E$12*(1-単年カーブ!$R$3)*単年カーブ!Q16559)</f>
        <v>0</v>
      </c>
      <c r="G16559" s="47">
        <f t="shared" si="1810"/>
        <v>0</v>
      </c>
      <c r="M16559">
        <f t="shared" si="1811"/>
        <v>3</v>
      </c>
      <c r="N16559">
        <f>IF(OR(WEEKDAY(A16559)=1,WEEKDAY(A16559)=7,COUNTIF('2027祝日等（不使用）'!$A$1:$A$20,単年カーブ!A16559)=1),0,1)</f>
        <v>1</v>
      </c>
      <c r="O16559">
        <f t="shared" si="1807"/>
        <v>44</v>
      </c>
      <c r="P16559">
        <f t="shared" si="1812"/>
        <v>0</v>
      </c>
      <c r="Q16559">
        <f t="shared" si="1813"/>
        <v>0</v>
      </c>
    </row>
    <row r="16560" spans="1:17" ht="19.5" x14ac:dyDescent="0.4">
      <c r="A16560" s="33">
        <f t="shared" si="1808"/>
        <v>46822</v>
      </c>
      <c r="B16560" s="27" t="str">
        <f t="shared" si="1809"/>
        <v>(金)</v>
      </c>
      <c r="C16560" s="34">
        <v>0.91666666666666696</v>
      </c>
      <c r="D16560" s="16" t="s">
        <v>18</v>
      </c>
      <c r="E16560" s="35">
        <v>0.9375</v>
      </c>
      <c r="F16560" s="50">
        <f>IF(COUNTIF('リスト（不使用）'!$A$5:$A$6,単年カーブ!$A$1),"希望数量入力ください",'単年（2027年度）'!$E$12*単年カーブ!$R$3+'単年（2027年度）'!$E$12*(1-単年カーブ!$R$3)*単年カーブ!Q16560)</f>
        <v>0</v>
      </c>
      <c r="G16560" s="47">
        <f t="shared" si="1810"/>
        <v>0</v>
      </c>
      <c r="M16560">
        <f t="shared" si="1811"/>
        <v>3</v>
      </c>
      <c r="N16560">
        <f>IF(OR(WEEKDAY(A16560)=1,WEEKDAY(A16560)=7,COUNTIF('2027祝日等（不使用）'!$A$1:$A$20,単年カーブ!A16560)=1),0,1)</f>
        <v>1</v>
      </c>
      <c r="O16560">
        <f t="shared" si="1807"/>
        <v>45</v>
      </c>
      <c r="P16560">
        <f t="shared" si="1812"/>
        <v>0</v>
      </c>
      <c r="Q16560">
        <f t="shared" si="1813"/>
        <v>0</v>
      </c>
    </row>
    <row r="16561" spans="1:17" ht="19.5" x14ac:dyDescent="0.4">
      <c r="A16561" s="33">
        <f t="shared" si="1808"/>
        <v>46822</v>
      </c>
      <c r="B16561" s="27" t="str">
        <f t="shared" si="1809"/>
        <v>(金)</v>
      </c>
      <c r="C16561" s="34">
        <v>0.9375</v>
      </c>
      <c r="D16561" s="16" t="s">
        <v>18</v>
      </c>
      <c r="E16561" s="35">
        <v>0.95833333333333304</v>
      </c>
      <c r="F16561" s="50">
        <f>IF(COUNTIF('リスト（不使用）'!$A$5:$A$6,単年カーブ!$A$1),"希望数量入力ください",'単年（2027年度）'!$E$12*単年カーブ!$R$3+'単年（2027年度）'!$E$12*(1-単年カーブ!$R$3)*単年カーブ!Q16561)</f>
        <v>0</v>
      </c>
      <c r="G16561" s="47">
        <f t="shared" si="1810"/>
        <v>0</v>
      </c>
      <c r="M16561">
        <f t="shared" si="1811"/>
        <v>3</v>
      </c>
      <c r="N16561">
        <f>IF(OR(WEEKDAY(A16561)=1,WEEKDAY(A16561)=7,COUNTIF('2027祝日等（不使用）'!$A$1:$A$20,単年カーブ!A16561)=1),0,1)</f>
        <v>1</v>
      </c>
      <c r="O16561">
        <f t="shared" si="1807"/>
        <v>46</v>
      </c>
      <c r="P16561">
        <f t="shared" si="1812"/>
        <v>0</v>
      </c>
      <c r="Q16561">
        <f t="shared" si="1813"/>
        <v>0</v>
      </c>
    </row>
    <row r="16562" spans="1:17" ht="19.5" x14ac:dyDescent="0.4">
      <c r="A16562" s="33">
        <f t="shared" si="1808"/>
        <v>46822</v>
      </c>
      <c r="B16562" s="27" t="str">
        <f t="shared" si="1809"/>
        <v>(金)</v>
      </c>
      <c r="C16562" s="34">
        <v>0.95833333333333304</v>
      </c>
      <c r="D16562" s="16" t="s">
        <v>18</v>
      </c>
      <c r="E16562" s="35">
        <v>0.97916666666666696</v>
      </c>
      <c r="F16562" s="50">
        <f>IF(COUNTIF('リスト（不使用）'!$A$5:$A$6,単年カーブ!$A$1),"希望数量入力ください",'単年（2027年度）'!$E$12*単年カーブ!$R$3+'単年（2027年度）'!$E$12*(1-単年カーブ!$R$3)*単年カーブ!Q16562)</f>
        <v>0</v>
      </c>
      <c r="G16562" s="47">
        <f t="shared" si="1810"/>
        <v>0</v>
      </c>
      <c r="M16562">
        <f t="shared" si="1811"/>
        <v>3</v>
      </c>
      <c r="N16562">
        <f>IF(OR(WEEKDAY(A16562)=1,WEEKDAY(A16562)=7,COUNTIF('2027祝日等（不使用）'!$A$1:$A$20,単年カーブ!A16562)=1),0,1)</f>
        <v>1</v>
      </c>
      <c r="O16562">
        <f t="shared" si="1807"/>
        <v>47</v>
      </c>
      <c r="P16562">
        <f t="shared" si="1812"/>
        <v>0</v>
      </c>
      <c r="Q16562">
        <f t="shared" si="1813"/>
        <v>0</v>
      </c>
    </row>
    <row r="16563" spans="1:17" ht="19.5" x14ac:dyDescent="0.4">
      <c r="A16563" s="33">
        <f t="shared" si="1808"/>
        <v>46822</v>
      </c>
      <c r="B16563" s="27" t="str">
        <f t="shared" si="1809"/>
        <v>(金)</v>
      </c>
      <c r="C16563" s="34">
        <v>0.97916666666666696</v>
      </c>
      <c r="D16563" s="16" t="s">
        <v>18</v>
      </c>
      <c r="E16563" s="35" t="s">
        <v>17</v>
      </c>
      <c r="F16563" s="50">
        <f>IF(COUNTIF('リスト（不使用）'!$A$5:$A$6,単年カーブ!$A$1),"希望数量入力ください",'単年（2027年度）'!$E$12*単年カーブ!$R$3+'単年（2027年度）'!$E$12*(1-単年カーブ!$R$3)*単年カーブ!Q16563)</f>
        <v>0</v>
      </c>
      <c r="G16563" s="47">
        <f t="shared" si="1810"/>
        <v>0</v>
      </c>
      <c r="M16563">
        <f t="shared" si="1811"/>
        <v>3</v>
      </c>
      <c r="N16563">
        <f>IF(OR(WEEKDAY(A16563)=1,WEEKDAY(A16563)=7,COUNTIF('2027祝日等（不使用）'!$A$1:$A$20,単年カーブ!A16563)=1),0,1)</f>
        <v>1</v>
      </c>
      <c r="O16563">
        <f t="shared" si="1807"/>
        <v>48</v>
      </c>
      <c r="P16563">
        <f t="shared" si="1812"/>
        <v>0</v>
      </c>
      <c r="Q16563">
        <f t="shared" si="1813"/>
        <v>0</v>
      </c>
    </row>
    <row r="16564" spans="1:17" ht="19.5" x14ac:dyDescent="0.4">
      <c r="A16564" s="33">
        <f t="shared" si="1808"/>
        <v>46823</v>
      </c>
      <c r="B16564" s="27" t="str">
        <f t="shared" si="1809"/>
        <v>(土)</v>
      </c>
      <c r="C16564" s="34">
        <v>0</v>
      </c>
      <c r="D16564" s="16" t="s">
        <v>18</v>
      </c>
      <c r="E16564" s="35">
        <v>2.0833333333333332E-2</v>
      </c>
      <c r="F16564" s="50">
        <f>IF(COUNTIF('リスト（不使用）'!$A$5:$A$6,単年カーブ!$A$1),"希望数量入力ください",'単年（2027年度）'!$E$12*単年カーブ!$R$3+'単年（2027年度）'!$E$12*(1-単年カーブ!$R$3)*単年カーブ!Q16564)</f>
        <v>0</v>
      </c>
      <c r="G16564" s="47">
        <f t="shared" si="1810"/>
        <v>0</v>
      </c>
      <c r="M16564">
        <f t="shared" si="1811"/>
        <v>3</v>
      </c>
      <c r="N16564">
        <f>IF(OR(WEEKDAY(A16564)=1,WEEKDAY(A16564)=7,COUNTIF('2027祝日等（不使用）'!$A$1:$A$20,単年カーブ!A16564)=1),0,1)</f>
        <v>0</v>
      </c>
      <c r="O16564">
        <f t="shared" ref="O16564:O16627" si="1814">O16516</f>
        <v>1</v>
      </c>
      <c r="P16564">
        <f t="shared" si="1812"/>
        <v>0</v>
      </c>
      <c r="Q16564">
        <f t="shared" si="1813"/>
        <v>0</v>
      </c>
    </row>
    <row r="16565" spans="1:17" ht="19.5" x14ac:dyDescent="0.4">
      <c r="A16565" s="33">
        <f t="shared" si="1808"/>
        <v>46823</v>
      </c>
      <c r="B16565" s="27" t="str">
        <f t="shared" si="1809"/>
        <v>(土)</v>
      </c>
      <c r="C16565" s="34">
        <v>2.0833333333333332E-2</v>
      </c>
      <c r="D16565" s="16" t="s">
        <v>18</v>
      </c>
      <c r="E16565" s="35">
        <v>4.1666666666666664E-2</v>
      </c>
      <c r="F16565" s="50">
        <f>IF(COUNTIF('リスト（不使用）'!$A$5:$A$6,単年カーブ!$A$1),"希望数量入力ください",'単年（2027年度）'!$E$12*単年カーブ!$R$3+'単年（2027年度）'!$E$12*(1-単年カーブ!$R$3)*単年カーブ!Q16565)</f>
        <v>0</v>
      </c>
      <c r="G16565" s="47">
        <f t="shared" si="1810"/>
        <v>0</v>
      </c>
      <c r="M16565">
        <f t="shared" si="1811"/>
        <v>3</v>
      </c>
      <c r="N16565">
        <f>IF(OR(WEEKDAY(A16565)=1,WEEKDAY(A16565)=7,COUNTIF('2027祝日等（不使用）'!$A$1:$A$20,単年カーブ!A16565)=1),0,1)</f>
        <v>0</v>
      </c>
      <c r="O16565">
        <f t="shared" si="1814"/>
        <v>2</v>
      </c>
      <c r="P16565">
        <f t="shared" si="1812"/>
        <v>0</v>
      </c>
      <c r="Q16565">
        <f t="shared" si="1813"/>
        <v>0</v>
      </c>
    </row>
    <row r="16566" spans="1:17" ht="19.5" x14ac:dyDescent="0.4">
      <c r="A16566" s="33">
        <f t="shared" si="1808"/>
        <v>46823</v>
      </c>
      <c r="B16566" s="27" t="str">
        <f t="shared" si="1809"/>
        <v>(土)</v>
      </c>
      <c r="C16566" s="34">
        <v>4.1666666666666664E-2</v>
      </c>
      <c r="D16566" s="16" t="s">
        <v>18</v>
      </c>
      <c r="E16566" s="35">
        <v>6.25E-2</v>
      </c>
      <c r="F16566" s="50">
        <f>IF(COUNTIF('リスト（不使用）'!$A$5:$A$6,単年カーブ!$A$1),"希望数量入力ください",'単年（2027年度）'!$E$12*単年カーブ!$R$3+'単年（2027年度）'!$E$12*(1-単年カーブ!$R$3)*単年カーブ!Q16566)</f>
        <v>0</v>
      </c>
      <c r="G16566" s="47">
        <f t="shared" si="1810"/>
        <v>0</v>
      </c>
      <c r="M16566">
        <f t="shared" si="1811"/>
        <v>3</v>
      </c>
      <c r="N16566">
        <f>IF(OR(WEEKDAY(A16566)=1,WEEKDAY(A16566)=7,COUNTIF('2027祝日等（不使用）'!$A$1:$A$20,単年カーブ!A16566)=1),0,1)</f>
        <v>0</v>
      </c>
      <c r="O16566">
        <f t="shared" si="1814"/>
        <v>3</v>
      </c>
      <c r="P16566">
        <f t="shared" si="1812"/>
        <v>0</v>
      </c>
      <c r="Q16566">
        <f t="shared" si="1813"/>
        <v>0</v>
      </c>
    </row>
    <row r="16567" spans="1:17" ht="19.5" x14ac:dyDescent="0.4">
      <c r="A16567" s="33">
        <f t="shared" si="1808"/>
        <v>46823</v>
      </c>
      <c r="B16567" s="27" t="str">
        <f t="shared" si="1809"/>
        <v>(土)</v>
      </c>
      <c r="C16567" s="34">
        <v>6.25E-2</v>
      </c>
      <c r="D16567" s="16" t="s">
        <v>18</v>
      </c>
      <c r="E16567" s="35">
        <v>8.3333333333333301E-2</v>
      </c>
      <c r="F16567" s="50">
        <f>IF(COUNTIF('リスト（不使用）'!$A$5:$A$6,単年カーブ!$A$1),"希望数量入力ください",'単年（2027年度）'!$E$12*単年カーブ!$R$3+'単年（2027年度）'!$E$12*(1-単年カーブ!$R$3)*単年カーブ!Q16567)</f>
        <v>0</v>
      </c>
      <c r="G16567" s="47">
        <f t="shared" si="1810"/>
        <v>0</v>
      </c>
      <c r="M16567">
        <f t="shared" si="1811"/>
        <v>3</v>
      </c>
      <c r="N16567">
        <f>IF(OR(WEEKDAY(A16567)=1,WEEKDAY(A16567)=7,COUNTIF('2027祝日等（不使用）'!$A$1:$A$20,単年カーブ!A16567)=1),0,1)</f>
        <v>0</v>
      </c>
      <c r="O16567">
        <f t="shared" si="1814"/>
        <v>4</v>
      </c>
      <c r="P16567">
        <f t="shared" si="1812"/>
        <v>0</v>
      </c>
      <c r="Q16567">
        <f t="shared" si="1813"/>
        <v>0</v>
      </c>
    </row>
    <row r="16568" spans="1:17" ht="19.5" x14ac:dyDescent="0.4">
      <c r="A16568" s="33">
        <f t="shared" si="1808"/>
        <v>46823</v>
      </c>
      <c r="B16568" s="27" t="str">
        <f t="shared" si="1809"/>
        <v>(土)</v>
      </c>
      <c r="C16568" s="34">
        <v>8.3333333333333301E-2</v>
      </c>
      <c r="D16568" s="16" t="s">
        <v>18</v>
      </c>
      <c r="E16568" s="35">
        <v>0.104166666666667</v>
      </c>
      <c r="F16568" s="50">
        <f>IF(COUNTIF('リスト（不使用）'!$A$5:$A$6,単年カーブ!$A$1),"希望数量入力ください",'単年（2027年度）'!$E$12*単年カーブ!$R$3+'単年（2027年度）'!$E$12*(1-単年カーブ!$R$3)*単年カーブ!Q16568)</f>
        <v>0</v>
      </c>
      <c r="G16568" s="47">
        <f t="shared" si="1810"/>
        <v>0</v>
      </c>
      <c r="M16568">
        <f t="shared" si="1811"/>
        <v>3</v>
      </c>
      <c r="N16568">
        <f>IF(OR(WEEKDAY(A16568)=1,WEEKDAY(A16568)=7,COUNTIF('2027祝日等（不使用）'!$A$1:$A$20,単年カーブ!A16568)=1),0,1)</f>
        <v>0</v>
      </c>
      <c r="O16568">
        <f t="shared" si="1814"/>
        <v>5</v>
      </c>
      <c r="P16568">
        <f t="shared" si="1812"/>
        <v>0</v>
      </c>
      <c r="Q16568">
        <f t="shared" si="1813"/>
        <v>0</v>
      </c>
    </row>
    <row r="16569" spans="1:17" ht="19.5" x14ac:dyDescent="0.4">
      <c r="A16569" s="33">
        <f t="shared" si="1808"/>
        <v>46823</v>
      </c>
      <c r="B16569" s="27" t="str">
        <f t="shared" si="1809"/>
        <v>(土)</v>
      </c>
      <c r="C16569" s="34">
        <v>0.104166666666667</v>
      </c>
      <c r="D16569" s="16" t="s">
        <v>18</v>
      </c>
      <c r="E16569" s="35">
        <v>0.125</v>
      </c>
      <c r="F16569" s="50">
        <f>IF(COUNTIF('リスト（不使用）'!$A$5:$A$6,単年カーブ!$A$1),"希望数量入力ください",'単年（2027年度）'!$E$12*単年カーブ!$R$3+'単年（2027年度）'!$E$12*(1-単年カーブ!$R$3)*単年カーブ!Q16569)</f>
        <v>0</v>
      </c>
      <c r="G16569" s="47">
        <f t="shared" si="1810"/>
        <v>0</v>
      </c>
      <c r="M16569">
        <f t="shared" si="1811"/>
        <v>3</v>
      </c>
      <c r="N16569">
        <f>IF(OR(WEEKDAY(A16569)=1,WEEKDAY(A16569)=7,COUNTIF('2027祝日等（不使用）'!$A$1:$A$20,単年カーブ!A16569)=1),0,1)</f>
        <v>0</v>
      </c>
      <c r="O16569">
        <f t="shared" si="1814"/>
        <v>6</v>
      </c>
      <c r="P16569">
        <f t="shared" si="1812"/>
        <v>0</v>
      </c>
      <c r="Q16569">
        <f t="shared" si="1813"/>
        <v>0</v>
      </c>
    </row>
    <row r="16570" spans="1:17" ht="19.5" x14ac:dyDescent="0.4">
      <c r="A16570" s="33">
        <f t="shared" ref="A16570:A16633" si="1815">A16522+1</f>
        <v>46823</v>
      </c>
      <c r="B16570" s="27" t="str">
        <f t="shared" si="1809"/>
        <v>(土)</v>
      </c>
      <c r="C16570" s="34">
        <v>0.125</v>
      </c>
      <c r="D16570" s="16" t="s">
        <v>18</v>
      </c>
      <c r="E16570" s="35">
        <v>0.14583333333333301</v>
      </c>
      <c r="F16570" s="50">
        <f>IF(COUNTIF('リスト（不使用）'!$A$5:$A$6,単年カーブ!$A$1),"希望数量入力ください",'単年（2027年度）'!$E$12*単年カーブ!$R$3+'単年（2027年度）'!$E$12*(1-単年カーブ!$R$3)*単年カーブ!Q16570)</f>
        <v>0</v>
      </c>
      <c r="G16570" s="47">
        <f t="shared" si="1810"/>
        <v>0</v>
      </c>
      <c r="M16570">
        <f t="shared" si="1811"/>
        <v>3</v>
      </c>
      <c r="N16570">
        <f>IF(OR(WEEKDAY(A16570)=1,WEEKDAY(A16570)=7,COUNTIF('2027祝日等（不使用）'!$A$1:$A$20,単年カーブ!A16570)=1),0,1)</f>
        <v>0</v>
      </c>
      <c r="O16570">
        <f t="shared" si="1814"/>
        <v>7</v>
      </c>
      <c r="P16570">
        <f t="shared" si="1812"/>
        <v>0</v>
      </c>
      <c r="Q16570">
        <f t="shared" si="1813"/>
        <v>0</v>
      </c>
    </row>
    <row r="16571" spans="1:17" ht="19.5" x14ac:dyDescent="0.4">
      <c r="A16571" s="33">
        <f t="shared" si="1815"/>
        <v>46823</v>
      </c>
      <c r="B16571" s="27" t="str">
        <f t="shared" si="1809"/>
        <v>(土)</v>
      </c>
      <c r="C16571" s="34">
        <v>0.14583333333333301</v>
      </c>
      <c r="D16571" s="16" t="s">
        <v>18</v>
      </c>
      <c r="E16571" s="35">
        <v>0.16666666666666699</v>
      </c>
      <c r="F16571" s="50">
        <f>IF(COUNTIF('リスト（不使用）'!$A$5:$A$6,単年カーブ!$A$1),"希望数量入力ください",'単年（2027年度）'!$E$12*単年カーブ!$R$3+'単年（2027年度）'!$E$12*(1-単年カーブ!$R$3)*単年カーブ!Q16571)</f>
        <v>0</v>
      </c>
      <c r="G16571" s="47">
        <f t="shared" si="1810"/>
        <v>0</v>
      </c>
      <c r="M16571">
        <f t="shared" si="1811"/>
        <v>3</v>
      </c>
      <c r="N16571">
        <f>IF(OR(WEEKDAY(A16571)=1,WEEKDAY(A16571)=7,COUNTIF('2027祝日等（不使用）'!$A$1:$A$20,単年カーブ!A16571)=1),0,1)</f>
        <v>0</v>
      </c>
      <c r="O16571">
        <f t="shared" si="1814"/>
        <v>8</v>
      </c>
      <c r="P16571">
        <f t="shared" si="1812"/>
        <v>0</v>
      </c>
      <c r="Q16571">
        <f t="shared" si="1813"/>
        <v>0</v>
      </c>
    </row>
    <row r="16572" spans="1:17" ht="19.5" x14ac:dyDescent="0.4">
      <c r="A16572" s="33">
        <f t="shared" si="1815"/>
        <v>46823</v>
      </c>
      <c r="B16572" s="27" t="str">
        <f t="shared" si="1809"/>
        <v>(土)</v>
      </c>
      <c r="C16572" s="34">
        <v>0.16666666666666699</v>
      </c>
      <c r="D16572" s="16" t="s">
        <v>18</v>
      </c>
      <c r="E16572" s="35">
        <v>0.1875</v>
      </c>
      <c r="F16572" s="50">
        <f>IF(COUNTIF('リスト（不使用）'!$A$5:$A$6,単年カーブ!$A$1),"希望数量入力ください",'単年（2027年度）'!$E$12*単年カーブ!$R$3+'単年（2027年度）'!$E$12*(1-単年カーブ!$R$3)*単年カーブ!Q16572)</f>
        <v>0</v>
      </c>
      <c r="G16572" s="47">
        <f t="shared" si="1810"/>
        <v>0</v>
      </c>
      <c r="M16572">
        <f t="shared" si="1811"/>
        <v>3</v>
      </c>
      <c r="N16572">
        <f>IF(OR(WEEKDAY(A16572)=1,WEEKDAY(A16572)=7,COUNTIF('2027祝日等（不使用）'!$A$1:$A$20,単年カーブ!A16572)=1),0,1)</f>
        <v>0</v>
      </c>
      <c r="O16572">
        <f t="shared" si="1814"/>
        <v>9</v>
      </c>
      <c r="P16572">
        <f t="shared" si="1812"/>
        <v>0</v>
      </c>
      <c r="Q16572">
        <f t="shared" si="1813"/>
        <v>0</v>
      </c>
    </row>
    <row r="16573" spans="1:17" ht="19.5" x14ac:dyDescent="0.4">
      <c r="A16573" s="33">
        <f t="shared" si="1815"/>
        <v>46823</v>
      </c>
      <c r="B16573" s="27" t="str">
        <f t="shared" si="1809"/>
        <v>(土)</v>
      </c>
      <c r="C16573" s="34">
        <v>0.1875</v>
      </c>
      <c r="D16573" s="16" t="s">
        <v>18</v>
      </c>
      <c r="E16573" s="35">
        <v>0.20833333333333301</v>
      </c>
      <c r="F16573" s="50">
        <f>IF(COUNTIF('リスト（不使用）'!$A$5:$A$6,単年カーブ!$A$1),"希望数量入力ください",'単年（2027年度）'!$E$12*単年カーブ!$R$3+'単年（2027年度）'!$E$12*(1-単年カーブ!$R$3)*単年カーブ!Q16573)</f>
        <v>0</v>
      </c>
      <c r="G16573" s="47">
        <f t="shared" si="1810"/>
        <v>0</v>
      </c>
      <c r="M16573">
        <f t="shared" si="1811"/>
        <v>3</v>
      </c>
      <c r="N16573">
        <f>IF(OR(WEEKDAY(A16573)=1,WEEKDAY(A16573)=7,COUNTIF('2027祝日等（不使用）'!$A$1:$A$20,単年カーブ!A16573)=1),0,1)</f>
        <v>0</v>
      </c>
      <c r="O16573">
        <f t="shared" si="1814"/>
        <v>10</v>
      </c>
      <c r="P16573">
        <f t="shared" si="1812"/>
        <v>0</v>
      </c>
      <c r="Q16573">
        <f t="shared" si="1813"/>
        <v>0</v>
      </c>
    </row>
    <row r="16574" spans="1:17" ht="19.5" x14ac:dyDescent="0.4">
      <c r="A16574" s="33">
        <f t="shared" si="1815"/>
        <v>46823</v>
      </c>
      <c r="B16574" s="27" t="str">
        <f t="shared" si="1809"/>
        <v>(土)</v>
      </c>
      <c r="C16574" s="34">
        <v>0.20833333333333301</v>
      </c>
      <c r="D16574" s="16" t="s">
        <v>18</v>
      </c>
      <c r="E16574" s="35">
        <v>0.22916666666666699</v>
      </c>
      <c r="F16574" s="50">
        <f>IF(COUNTIF('リスト（不使用）'!$A$5:$A$6,単年カーブ!$A$1),"希望数量入力ください",'単年（2027年度）'!$E$12*単年カーブ!$R$3+'単年（2027年度）'!$E$12*(1-単年カーブ!$R$3)*単年カーブ!Q16574)</f>
        <v>0</v>
      </c>
      <c r="G16574" s="47">
        <f t="shared" si="1810"/>
        <v>0</v>
      </c>
      <c r="M16574">
        <f t="shared" si="1811"/>
        <v>3</v>
      </c>
      <c r="N16574">
        <f>IF(OR(WEEKDAY(A16574)=1,WEEKDAY(A16574)=7,COUNTIF('2027祝日等（不使用）'!$A$1:$A$20,単年カーブ!A16574)=1),0,1)</f>
        <v>0</v>
      </c>
      <c r="O16574">
        <f t="shared" si="1814"/>
        <v>11</v>
      </c>
      <c r="P16574">
        <f t="shared" si="1812"/>
        <v>0</v>
      </c>
      <c r="Q16574">
        <f t="shared" si="1813"/>
        <v>0</v>
      </c>
    </row>
    <row r="16575" spans="1:17" ht="19.5" x14ac:dyDescent="0.4">
      <c r="A16575" s="33">
        <f t="shared" si="1815"/>
        <v>46823</v>
      </c>
      <c r="B16575" s="27" t="str">
        <f t="shared" si="1809"/>
        <v>(土)</v>
      </c>
      <c r="C16575" s="34">
        <v>0.22916666666666699</v>
      </c>
      <c r="D16575" s="16" t="s">
        <v>18</v>
      </c>
      <c r="E16575" s="35">
        <v>0.25</v>
      </c>
      <c r="F16575" s="50">
        <f>IF(COUNTIF('リスト（不使用）'!$A$5:$A$6,単年カーブ!$A$1),"希望数量入力ください",'単年（2027年度）'!$E$12*単年カーブ!$R$3+'単年（2027年度）'!$E$12*(1-単年カーブ!$R$3)*単年カーブ!Q16575)</f>
        <v>0</v>
      </c>
      <c r="G16575" s="47">
        <f t="shared" si="1810"/>
        <v>0</v>
      </c>
      <c r="M16575">
        <f t="shared" si="1811"/>
        <v>3</v>
      </c>
      <c r="N16575">
        <f>IF(OR(WEEKDAY(A16575)=1,WEEKDAY(A16575)=7,COUNTIF('2027祝日等（不使用）'!$A$1:$A$20,単年カーブ!A16575)=1),0,1)</f>
        <v>0</v>
      </c>
      <c r="O16575">
        <f t="shared" si="1814"/>
        <v>12</v>
      </c>
      <c r="P16575">
        <f t="shared" si="1812"/>
        <v>0</v>
      </c>
      <c r="Q16575">
        <f t="shared" si="1813"/>
        <v>0</v>
      </c>
    </row>
    <row r="16576" spans="1:17" ht="19.5" x14ac:dyDescent="0.4">
      <c r="A16576" s="33">
        <f t="shared" si="1815"/>
        <v>46823</v>
      </c>
      <c r="B16576" s="27" t="str">
        <f t="shared" si="1809"/>
        <v>(土)</v>
      </c>
      <c r="C16576" s="34">
        <v>0.25</v>
      </c>
      <c r="D16576" s="16" t="s">
        <v>18</v>
      </c>
      <c r="E16576" s="35">
        <v>0.27083333333333298</v>
      </c>
      <c r="F16576" s="50">
        <f>IF(COUNTIF('リスト（不使用）'!$A$5:$A$6,単年カーブ!$A$1),"希望数量入力ください",'単年（2027年度）'!$E$12*単年カーブ!$R$3+'単年（2027年度）'!$E$12*(1-単年カーブ!$R$3)*単年カーブ!Q16576)</f>
        <v>0</v>
      </c>
      <c r="G16576" s="47">
        <f t="shared" si="1810"/>
        <v>0</v>
      </c>
      <c r="M16576">
        <f t="shared" si="1811"/>
        <v>3</v>
      </c>
      <c r="N16576">
        <f>IF(OR(WEEKDAY(A16576)=1,WEEKDAY(A16576)=7,COUNTIF('2027祝日等（不使用）'!$A$1:$A$20,単年カーブ!A16576)=1),0,1)</f>
        <v>0</v>
      </c>
      <c r="O16576">
        <f t="shared" si="1814"/>
        <v>13</v>
      </c>
      <c r="P16576">
        <f t="shared" si="1812"/>
        <v>0</v>
      </c>
      <c r="Q16576">
        <f t="shared" si="1813"/>
        <v>0</v>
      </c>
    </row>
    <row r="16577" spans="1:17" ht="19.5" x14ac:dyDescent="0.4">
      <c r="A16577" s="33">
        <f t="shared" si="1815"/>
        <v>46823</v>
      </c>
      <c r="B16577" s="27" t="str">
        <f t="shared" si="1809"/>
        <v>(土)</v>
      </c>
      <c r="C16577" s="34">
        <v>0.27083333333333298</v>
      </c>
      <c r="D16577" s="16" t="s">
        <v>18</v>
      </c>
      <c r="E16577" s="35">
        <v>0.29166666666666702</v>
      </c>
      <c r="F16577" s="50">
        <f>IF(COUNTIF('リスト（不使用）'!$A$5:$A$6,単年カーブ!$A$1),"希望数量入力ください",'単年（2027年度）'!$E$12*単年カーブ!$R$3+'単年（2027年度）'!$E$12*(1-単年カーブ!$R$3)*単年カーブ!Q16577)</f>
        <v>0</v>
      </c>
      <c r="G16577" s="47">
        <f t="shared" si="1810"/>
        <v>0</v>
      </c>
      <c r="M16577">
        <f t="shared" si="1811"/>
        <v>3</v>
      </c>
      <c r="N16577">
        <f>IF(OR(WEEKDAY(A16577)=1,WEEKDAY(A16577)=7,COUNTIF('2027祝日等（不使用）'!$A$1:$A$20,単年カーブ!A16577)=1),0,1)</f>
        <v>0</v>
      </c>
      <c r="O16577">
        <f t="shared" si="1814"/>
        <v>14</v>
      </c>
      <c r="P16577">
        <f t="shared" si="1812"/>
        <v>0</v>
      </c>
      <c r="Q16577">
        <f t="shared" si="1813"/>
        <v>0</v>
      </c>
    </row>
    <row r="16578" spans="1:17" ht="19.5" x14ac:dyDescent="0.4">
      <c r="A16578" s="33">
        <f t="shared" si="1815"/>
        <v>46823</v>
      </c>
      <c r="B16578" s="27" t="str">
        <f t="shared" si="1809"/>
        <v>(土)</v>
      </c>
      <c r="C16578" s="34">
        <v>0.29166666666666702</v>
      </c>
      <c r="D16578" s="16" t="s">
        <v>18</v>
      </c>
      <c r="E16578" s="35">
        <v>0.3125</v>
      </c>
      <c r="F16578" s="50">
        <f>IF(COUNTIF('リスト（不使用）'!$A$5:$A$6,単年カーブ!$A$1),"希望数量入力ください",'単年（2027年度）'!$E$12*単年カーブ!$R$3+'単年（2027年度）'!$E$12*(1-単年カーブ!$R$3)*単年カーブ!Q16578)</f>
        <v>0</v>
      </c>
      <c r="G16578" s="47">
        <f t="shared" si="1810"/>
        <v>0</v>
      </c>
      <c r="M16578">
        <f t="shared" si="1811"/>
        <v>3</v>
      </c>
      <c r="N16578">
        <f>IF(OR(WEEKDAY(A16578)=1,WEEKDAY(A16578)=7,COUNTIF('2027祝日等（不使用）'!$A$1:$A$20,単年カーブ!A16578)=1),0,1)</f>
        <v>0</v>
      </c>
      <c r="O16578">
        <f t="shared" si="1814"/>
        <v>15</v>
      </c>
      <c r="P16578">
        <f t="shared" si="1812"/>
        <v>0</v>
      </c>
      <c r="Q16578">
        <f t="shared" si="1813"/>
        <v>0</v>
      </c>
    </row>
    <row r="16579" spans="1:17" ht="19.5" x14ac:dyDescent="0.4">
      <c r="A16579" s="33">
        <f t="shared" si="1815"/>
        <v>46823</v>
      </c>
      <c r="B16579" s="27" t="str">
        <f t="shared" si="1809"/>
        <v>(土)</v>
      </c>
      <c r="C16579" s="34">
        <v>0.3125</v>
      </c>
      <c r="D16579" s="16" t="s">
        <v>18</v>
      </c>
      <c r="E16579" s="35">
        <v>0.33333333333333298</v>
      </c>
      <c r="F16579" s="50">
        <f>IF(COUNTIF('リスト（不使用）'!$A$5:$A$6,単年カーブ!$A$1),"希望数量入力ください",'単年（2027年度）'!$E$12*単年カーブ!$R$3+'単年（2027年度）'!$E$12*(1-単年カーブ!$R$3)*単年カーブ!Q16579)</f>
        <v>0</v>
      </c>
      <c r="G16579" s="47">
        <f t="shared" si="1810"/>
        <v>0</v>
      </c>
      <c r="M16579">
        <f t="shared" si="1811"/>
        <v>3</v>
      </c>
      <c r="N16579">
        <f>IF(OR(WEEKDAY(A16579)=1,WEEKDAY(A16579)=7,COUNTIF('2027祝日等（不使用）'!$A$1:$A$20,単年カーブ!A16579)=1),0,1)</f>
        <v>0</v>
      </c>
      <c r="O16579">
        <f t="shared" si="1814"/>
        <v>16</v>
      </c>
      <c r="P16579">
        <f t="shared" si="1812"/>
        <v>0</v>
      </c>
      <c r="Q16579">
        <f t="shared" si="1813"/>
        <v>0</v>
      </c>
    </row>
    <row r="16580" spans="1:17" ht="19.5" x14ac:dyDescent="0.4">
      <c r="A16580" s="33">
        <f t="shared" si="1815"/>
        <v>46823</v>
      </c>
      <c r="B16580" s="27" t="str">
        <f t="shared" ref="B16580:B16643" si="1816">TEXT(A16580,"(aaa)")</f>
        <v>(土)</v>
      </c>
      <c r="C16580" s="34">
        <v>0.33333333333333298</v>
      </c>
      <c r="D16580" s="16" t="s">
        <v>18</v>
      </c>
      <c r="E16580" s="35">
        <v>0.35416666666666702</v>
      </c>
      <c r="F16580" s="50">
        <f>IF(COUNTIF('リスト（不使用）'!$A$5:$A$6,単年カーブ!$A$1),"希望数量入力ください",'単年（2027年度）'!$E$12*単年カーブ!$R$3+'単年（2027年度）'!$E$12*(1-単年カーブ!$R$3)*単年カーブ!Q16580)</f>
        <v>0</v>
      </c>
      <c r="G16580" s="47">
        <f t="shared" ref="G16580:G16643" si="1817">F16580/2</f>
        <v>0</v>
      </c>
      <c r="M16580">
        <f t="shared" ref="M16580:M16643" si="1818">MONTH(A16580)</f>
        <v>3</v>
      </c>
      <c r="N16580">
        <f>IF(OR(WEEKDAY(A16580)=1,WEEKDAY(A16580)=7,COUNTIF('2027祝日等（不使用）'!$A$1:$A$20,単年カーブ!A16580)=1),0,1)</f>
        <v>0</v>
      </c>
      <c r="O16580">
        <f t="shared" si="1814"/>
        <v>17</v>
      </c>
      <c r="P16580">
        <f t="shared" ref="P16580:P16643" si="1819">IF(AND(O16580&gt;16,O16580&lt;41),1,0)</f>
        <v>1</v>
      </c>
      <c r="Q16580">
        <f t="shared" ref="Q16580:Q16643" si="1820">P16580*N16580</f>
        <v>0</v>
      </c>
    </row>
    <row r="16581" spans="1:17" ht="19.5" x14ac:dyDescent="0.4">
      <c r="A16581" s="33">
        <f t="shared" si="1815"/>
        <v>46823</v>
      </c>
      <c r="B16581" s="27" t="str">
        <f t="shared" si="1816"/>
        <v>(土)</v>
      </c>
      <c r="C16581" s="34">
        <v>0.35416666666666702</v>
      </c>
      <c r="D16581" s="16" t="s">
        <v>18</v>
      </c>
      <c r="E16581" s="35">
        <v>0.375</v>
      </c>
      <c r="F16581" s="50">
        <f>IF(COUNTIF('リスト（不使用）'!$A$5:$A$6,単年カーブ!$A$1),"希望数量入力ください",'単年（2027年度）'!$E$12*単年カーブ!$R$3+'単年（2027年度）'!$E$12*(1-単年カーブ!$R$3)*単年カーブ!Q16581)</f>
        <v>0</v>
      </c>
      <c r="G16581" s="47">
        <f t="shared" si="1817"/>
        <v>0</v>
      </c>
      <c r="M16581">
        <f t="shared" si="1818"/>
        <v>3</v>
      </c>
      <c r="N16581">
        <f>IF(OR(WEEKDAY(A16581)=1,WEEKDAY(A16581)=7,COUNTIF('2027祝日等（不使用）'!$A$1:$A$20,単年カーブ!A16581)=1),0,1)</f>
        <v>0</v>
      </c>
      <c r="O16581">
        <f t="shared" si="1814"/>
        <v>18</v>
      </c>
      <c r="P16581">
        <f t="shared" si="1819"/>
        <v>1</v>
      </c>
      <c r="Q16581">
        <f t="shared" si="1820"/>
        <v>0</v>
      </c>
    </row>
    <row r="16582" spans="1:17" ht="19.5" x14ac:dyDescent="0.4">
      <c r="A16582" s="33">
        <f t="shared" si="1815"/>
        <v>46823</v>
      </c>
      <c r="B16582" s="27" t="str">
        <f t="shared" si="1816"/>
        <v>(土)</v>
      </c>
      <c r="C16582" s="34">
        <v>0.375</v>
      </c>
      <c r="D16582" s="16" t="s">
        <v>18</v>
      </c>
      <c r="E16582" s="35">
        <v>0.39583333333333298</v>
      </c>
      <c r="F16582" s="50">
        <f>IF(COUNTIF('リスト（不使用）'!$A$5:$A$6,単年カーブ!$A$1),"希望数量入力ください",'単年（2027年度）'!$E$12*単年カーブ!$R$3+'単年（2027年度）'!$E$12*(1-単年カーブ!$R$3)*単年カーブ!Q16582)</f>
        <v>0</v>
      </c>
      <c r="G16582" s="47">
        <f t="shared" si="1817"/>
        <v>0</v>
      </c>
      <c r="M16582">
        <f t="shared" si="1818"/>
        <v>3</v>
      </c>
      <c r="N16582">
        <f>IF(OR(WEEKDAY(A16582)=1,WEEKDAY(A16582)=7,COUNTIF('2027祝日等（不使用）'!$A$1:$A$20,単年カーブ!A16582)=1),0,1)</f>
        <v>0</v>
      </c>
      <c r="O16582">
        <f t="shared" si="1814"/>
        <v>19</v>
      </c>
      <c r="P16582">
        <f t="shared" si="1819"/>
        <v>1</v>
      </c>
      <c r="Q16582">
        <f t="shared" si="1820"/>
        <v>0</v>
      </c>
    </row>
    <row r="16583" spans="1:17" ht="19.5" x14ac:dyDescent="0.4">
      <c r="A16583" s="33">
        <f t="shared" si="1815"/>
        <v>46823</v>
      </c>
      <c r="B16583" s="27" t="str">
        <f t="shared" si="1816"/>
        <v>(土)</v>
      </c>
      <c r="C16583" s="34">
        <v>0.39583333333333298</v>
      </c>
      <c r="D16583" s="16" t="s">
        <v>18</v>
      </c>
      <c r="E16583" s="35">
        <v>0.41666666666666702</v>
      </c>
      <c r="F16583" s="50">
        <f>IF(COUNTIF('リスト（不使用）'!$A$5:$A$6,単年カーブ!$A$1),"希望数量入力ください",'単年（2027年度）'!$E$12*単年カーブ!$R$3+'単年（2027年度）'!$E$12*(1-単年カーブ!$R$3)*単年カーブ!Q16583)</f>
        <v>0</v>
      </c>
      <c r="G16583" s="47">
        <f t="shared" si="1817"/>
        <v>0</v>
      </c>
      <c r="M16583">
        <f t="shared" si="1818"/>
        <v>3</v>
      </c>
      <c r="N16583">
        <f>IF(OR(WEEKDAY(A16583)=1,WEEKDAY(A16583)=7,COUNTIF('2027祝日等（不使用）'!$A$1:$A$20,単年カーブ!A16583)=1),0,1)</f>
        <v>0</v>
      </c>
      <c r="O16583">
        <f t="shared" si="1814"/>
        <v>20</v>
      </c>
      <c r="P16583">
        <f t="shared" si="1819"/>
        <v>1</v>
      </c>
      <c r="Q16583">
        <f t="shared" si="1820"/>
        <v>0</v>
      </c>
    </row>
    <row r="16584" spans="1:17" ht="19.5" x14ac:dyDescent="0.4">
      <c r="A16584" s="33">
        <f t="shared" si="1815"/>
        <v>46823</v>
      </c>
      <c r="B16584" s="27" t="str">
        <f t="shared" si="1816"/>
        <v>(土)</v>
      </c>
      <c r="C16584" s="34">
        <v>0.41666666666666702</v>
      </c>
      <c r="D16584" s="16" t="s">
        <v>18</v>
      </c>
      <c r="E16584" s="35">
        <v>0.4375</v>
      </c>
      <c r="F16584" s="50">
        <f>IF(COUNTIF('リスト（不使用）'!$A$5:$A$6,単年カーブ!$A$1),"希望数量入力ください",'単年（2027年度）'!$E$12*単年カーブ!$R$3+'単年（2027年度）'!$E$12*(1-単年カーブ!$R$3)*単年カーブ!Q16584)</f>
        <v>0</v>
      </c>
      <c r="G16584" s="47">
        <f t="shared" si="1817"/>
        <v>0</v>
      </c>
      <c r="M16584">
        <f t="shared" si="1818"/>
        <v>3</v>
      </c>
      <c r="N16584">
        <f>IF(OR(WEEKDAY(A16584)=1,WEEKDAY(A16584)=7,COUNTIF('2027祝日等（不使用）'!$A$1:$A$20,単年カーブ!A16584)=1),0,1)</f>
        <v>0</v>
      </c>
      <c r="O16584">
        <f t="shared" si="1814"/>
        <v>21</v>
      </c>
      <c r="P16584">
        <f t="shared" si="1819"/>
        <v>1</v>
      </c>
      <c r="Q16584">
        <f t="shared" si="1820"/>
        <v>0</v>
      </c>
    </row>
    <row r="16585" spans="1:17" ht="19.5" x14ac:dyDescent="0.4">
      <c r="A16585" s="33">
        <f t="shared" si="1815"/>
        <v>46823</v>
      </c>
      <c r="B16585" s="27" t="str">
        <f t="shared" si="1816"/>
        <v>(土)</v>
      </c>
      <c r="C16585" s="34">
        <v>0.4375</v>
      </c>
      <c r="D16585" s="16" t="s">
        <v>18</v>
      </c>
      <c r="E16585" s="35">
        <v>0.45833333333333298</v>
      </c>
      <c r="F16585" s="50">
        <f>IF(COUNTIF('リスト（不使用）'!$A$5:$A$6,単年カーブ!$A$1),"希望数量入力ください",'単年（2027年度）'!$E$12*単年カーブ!$R$3+'単年（2027年度）'!$E$12*(1-単年カーブ!$R$3)*単年カーブ!Q16585)</f>
        <v>0</v>
      </c>
      <c r="G16585" s="47">
        <f t="shared" si="1817"/>
        <v>0</v>
      </c>
      <c r="M16585">
        <f t="shared" si="1818"/>
        <v>3</v>
      </c>
      <c r="N16585">
        <f>IF(OR(WEEKDAY(A16585)=1,WEEKDAY(A16585)=7,COUNTIF('2027祝日等（不使用）'!$A$1:$A$20,単年カーブ!A16585)=1),0,1)</f>
        <v>0</v>
      </c>
      <c r="O16585">
        <f t="shared" si="1814"/>
        <v>22</v>
      </c>
      <c r="P16585">
        <f t="shared" si="1819"/>
        <v>1</v>
      </c>
      <c r="Q16585">
        <f t="shared" si="1820"/>
        <v>0</v>
      </c>
    </row>
    <row r="16586" spans="1:17" ht="19.5" x14ac:dyDescent="0.4">
      <c r="A16586" s="33">
        <f t="shared" si="1815"/>
        <v>46823</v>
      </c>
      <c r="B16586" s="27" t="str">
        <f t="shared" si="1816"/>
        <v>(土)</v>
      </c>
      <c r="C16586" s="34">
        <v>0.45833333333333298</v>
      </c>
      <c r="D16586" s="16" t="s">
        <v>18</v>
      </c>
      <c r="E16586" s="35">
        <v>0.47916666666666702</v>
      </c>
      <c r="F16586" s="50">
        <f>IF(COUNTIF('リスト（不使用）'!$A$5:$A$6,単年カーブ!$A$1),"希望数量入力ください",'単年（2027年度）'!$E$12*単年カーブ!$R$3+'単年（2027年度）'!$E$12*(1-単年カーブ!$R$3)*単年カーブ!Q16586)</f>
        <v>0</v>
      </c>
      <c r="G16586" s="47">
        <f t="shared" si="1817"/>
        <v>0</v>
      </c>
      <c r="M16586">
        <f t="shared" si="1818"/>
        <v>3</v>
      </c>
      <c r="N16586">
        <f>IF(OR(WEEKDAY(A16586)=1,WEEKDAY(A16586)=7,COUNTIF('2027祝日等（不使用）'!$A$1:$A$20,単年カーブ!A16586)=1),0,1)</f>
        <v>0</v>
      </c>
      <c r="O16586">
        <f t="shared" si="1814"/>
        <v>23</v>
      </c>
      <c r="P16586">
        <f t="shared" si="1819"/>
        <v>1</v>
      </c>
      <c r="Q16586">
        <f t="shared" si="1820"/>
        <v>0</v>
      </c>
    </row>
    <row r="16587" spans="1:17" ht="19.5" x14ac:dyDescent="0.4">
      <c r="A16587" s="33">
        <f t="shared" si="1815"/>
        <v>46823</v>
      </c>
      <c r="B16587" s="27" t="str">
        <f t="shared" si="1816"/>
        <v>(土)</v>
      </c>
      <c r="C16587" s="34">
        <v>0.47916666666666702</v>
      </c>
      <c r="D16587" s="16" t="s">
        <v>18</v>
      </c>
      <c r="E16587" s="35">
        <v>0.5</v>
      </c>
      <c r="F16587" s="50">
        <f>IF(COUNTIF('リスト（不使用）'!$A$5:$A$6,単年カーブ!$A$1),"希望数量入力ください",'単年（2027年度）'!$E$12*単年カーブ!$R$3+'単年（2027年度）'!$E$12*(1-単年カーブ!$R$3)*単年カーブ!Q16587)</f>
        <v>0</v>
      </c>
      <c r="G16587" s="47">
        <f t="shared" si="1817"/>
        <v>0</v>
      </c>
      <c r="M16587">
        <f t="shared" si="1818"/>
        <v>3</v>
      </c>
      <c r="N16587">
        <f>IF(OR(WEEKDAY(A16587)=1,WEEKDAY(A16587)=7,COUNTIF('2027祝日等（不使用）'!$A$1:$A$20,単年カーブ!A16587)=1),0,1)</f>
        <v>0</v>
      </c>
      <c r="O16587">
        <f t="shared" si="1814"/>
        <v>24</v>
      </c>
      <c r="P16587">
        <f t="shared" si="1819"/>
        <v>1</v>
      </c>
      <c r="Q16587">
        <f t="shared" si="1820"/>
        <v>0</v>
      </c>
    </row>
    <row r="16588" spans="1:17" ht="19.5" x14ac:dyDescent="0.4">
      <c r="A16588" s="33">
        <f t="shared" si="1815"/>
        <v>46823</v>
      </c>
      <c r="B16588" s="27" t="str">
        <f t="shared" si="1816"/>
        <v>(土)</v>
      </c>
      <c r="C16588" s="34">
        <v>0.5</v>
      </c>
      <c r="D16588" s="16" t="s">
        <v>18</v>
      </c>
      <c r="E16588" s="35">
        <v>0.52083333333333304</v>
      </c>
      <c r="F16588" s="50">
        <f>IF(COUNTIF('リスト（不使用）'!$A$5:$A$6,単年カーブ!$A$1),"希望数量入力ください",'単年（2027年度）'!$E$12*単年カーブ!$R$3+'単年（2027年度）'!$E$12*(1-単年カーブ!$R$3)*単年カーブ!Q16588)</f>
        <v>0</v>
      </c>
      <c r="G16588" s="47">
        <f t="shared" si="1817"/>
        <v>0</v>
      </c>
      <c r="M16588">
        <f t="shared" si="1818"/>
        <v>3</v>
      </c>
      <c r="N16588">
        <f>IF(OR(WEEKDAY(A16588)=1,WEEKDAY(A16588)=7,COUNTIF('2027祝日等（不使用）'!$A$1:$A$20,単年カーブ!A16588)=1),0,1)</f>
        <v>0</v>
      </c>
      <c r="O16588">
        <f t="shared" si="1814"/>
        <v>25</v>
      </c>
      <c r="P16588">
        <f t="shared" si="1819"/>
        <v>1</v>
      </c>
      <c r="Q16588">
        <f t="shared" si="1820"/>
        <v>0</v>
      </c>
    </row>
    <row r="16589" spans="1:17" ht="19.5" x14ac:dyDescent="0.4">
      <c r="A16589" s="33">
        <f t="shared" si="1815"/>
        <v>46823</v>
      </c>
      <c r="B16589" s="27" t="str">
        <f t="shared" si="1816"/>
        <v>(土)</v>
      </c>
      <c r="C16589" s="34">
        <v>0.52083333333333304</v>
      </c>
      <c r="D16589" s="16" t="s">
        <v>18</v>
      </c>
      <c r="E16589" s="35">
        <v>0.54166666666666696</v>
      </c>
      <c r="F16589" s="50">
        <f>IF(COUNTIF('リスト（不使用）'!$A$5:$A$6,単年カーブ!$A$1),"希望数量入力ください",'単年（2027年度）'!$E$12*単年カーブ!$R$3+'単年（2027年度）'!$E$12*(1-単年カーブ!$R$3)*単年カーブ!Q16589)</f>
        <v>0</v>
      </c>
      <c r="G16589" s="47">
        <f t="shared" si="1817"/>
        <v>0</v>
      </c>
      <c r="M16589">
        <f t="shared" si="1818"/>
        <v>3</v>
      </c>
      <c r="N16589">
        <f>IF(OR(WEEKDAY(A16589)=1,WEEKDAY(A16589)=7,COUNTIF('2027祝日等（不使用）'!$A$1:$A$20,単年カーブ!A16589)=1),0,1)</f>
        <v>0</v>
      </c>
      <c r="O16589">
        <f t="shared" si="1814"/>
        <v>26</v>
      </c>
      <c r="P16589">
        <f t="shared" si="1819"/>
        <v>1</v>
      </c>
      <c r="Q16589">
        <f t="shared" si="1820"/>
        <v>0</v>
      </c>
    </row>
    <row r="16590" spans="1:17" ht="19.5" x14ac:dyDescent="0.4">
      <c r="A16590" s="33">
        <f t="shared" si="1815"/>
        <v>46823</v>
      </c>
      <c r="B16590" s="27" t="str">
        <f t="shared" si="1816"/>
        <v>(土)</v>
      </c>
      <c r="C16590" s="34">
        <v>0.54166666666666696</v>
      </c>
      <c r="D16590" s="16" t="s">
        <v>18</v>
      </c>
      <c r="E16590" s="35">
        <v>0.5625</v>
      </c>
      <c r="F16590" s="50">
        <f>IF(COUNTIF('リスト（不使用）'!$A$5:$A$6,単年カーブ!$A$1),"希望数量入力ください",'単年（2027年度）'!$E$12*単年カーブ!$R$3+'単年（2027年度）'!$E$12*(1-単年カーブ!$R$3)*単年カーブ!Q16590)</f>
        <v>0</v>
      </c>
      <c r="G16590" s="47">
        <f t="shared" si="1817"/>
        <v>0</v>
      </c>
      <c r="M16590">
        <f t="shared" si="1818"/>
        <v>3</v>
      </c>
      <c r="N16590">
        <f>IF(OR(WEEKDAY(A16590)=1,WEEKDAY(A16590)=7,COUNTIF('2027祝日等（不使用）'!$A$1:$A$20,単年カーブ!A16590)=1),0,1)</f>
        <v>0</v>
      </c>
      <c r="O16590">
        <f t="shared" si="1814"/>
        <v>27</v>
      </c>
      <c r="P16590">
        <f t="shared" si="1819"/>
        <v>1</v>
      </c>
      <c r="Q16590">
        <f t="shared" si="1820"/>
        <v>0</v>
      </c>
    </row>
    <row r="16591" spans="1:17" ht="19.5" x14ac:dyDescent="0.4">
      <c r="A16591" s="33">
        <f t="shared" si="1815"/>
        <v>46823</v>
      </c>
      <c r="B16591" s="27" t="str">
        <f t="shared" si="1816"/>
        <v>(土)</v>
      </c>
      <c r="C16591" s="34">
        <v>0.5625</v>
      </c>
      <c r="D16591" s="16" t="s">
        <v>18</v>
      </c>
      <c r="E16591" s="35">
        <v>0.58333333333333304</v>
      </c>
      <c r="F16591" s="50">
        <f>IF(COUNTIF('リスト（不使用）'!$A$5:$A$6,単年カーブ!$A$1),"希望数量入力ください",'単年（2027年度）'!$E$12*単年カーブ!$R$3+'単年（2027年度）'!$E$12*(1-単年カーブ!$R$3)*単年カーブ!Q16591)</f>
        <v>0</v>
      </c>
      <c r="G16591" s="47">
        <f t="shared" si="1817"/>
        <v>0</v>
      </c>
      <c r="M16591">
        <f t="shared" si="1818"/>
        <v>3</v>
      </c>
      <c r="N16591">
        <f>IF(OR(WEEKDAY(A16591)=1,WEEKDAY(A16591)=7,COUNTIF('2027祝日等（不使用）'!$A$1:$A$20,単年カーブ!A16591)=1),0,1)</f>
        <v>0</v>
      </c>
      <c r="O16591">
        <f t="shared" si="1814"/>
        <v>28</v>
      </c>
      <c r="P16591">
        <f t="shared" si="1819"/>
        <v>1</v>
      </c>
      <c r="Q16591">
        <f t="shared" si="1820"/>
        <v>0</v>
      </c>
    </row>
    <row r="16592" spans="1:17" ht="19.5" x14ac:dyDescent="0.4">
      <c r="A16592" s="33">
        <f t="shared" si="1815"/>
        <v>46823</v>
      </c>
      <c r="B16592" s="27" t="str">
        <f t="shared" si="1816"/>
        <v>(土)</v>
      </c>
      <c r="C16592" s="34">
        <v>0.58333333333333304</v>
      </c>
      <c r="D16592" s="16" t="s">
        <v>18</v>
      </c>
      <c r="E16592" s="35">
        <v>0.60416666666666696</v>
      </c>
      <c r="F16592" s="50">
        <f>IF(COUNTIF('リスト（不使用）'!$A$5:$A$6,単年カーブ!$A$1),"希望数量入力ください",'単年（2027年度）'!$E$12*単年カーブ!$R$3+'単年（2027年度）'!$E$12*(1-単年カーブ!$R$3)*単年カーブ!Q16592)</f>
        <v>0</v>
      </c>
      <c r="G16592" s="47">
        <f t="shared" si="1817"/>
        <v>0</v>
      </c>
      <c r="M16592">
        <f t="shared" si="1818"/>
        <v>3</v>
      </c>
      <c r="N16592">
        <f>IF(OR(WEEKDAY(A16592)=1,WEEKDAY(A16592)=7,COUNTIF('2027祝日等（不使用）'!$A$1:$A$20,単年カーブ!A16592)=1),0,1)</f>
        <v>0</v>
      </c>
      <c r="O16592">
        <f t="shared" si="1814"/>
        <v>29</v>
      </c>
      <c r="P16592">
        <f t="shared" si="1819"/>
        <v>1</v>
      </c>
      <c r="Q16592">
        <f t="shared" si="1820"/>
        <v>0</v>
      </c>
    </row>
    <row r="16593" spans="1:17" ht="19.5" x14ac:dyDescent="0.4">
      <c r="A16593" s="33">
        <f t="shared" si="1815"/>
        <v>46823</v>
      </c>
      <c r="B16593" s="27" t="str">
        <f t="shared" si="1816"/>
        <v>(土)</v>
      </c>
      <c r="C16593" s="34">
        <v>0.60416666666666696</v>
      </c>
      <c r="D16593" s="16" t="s">
        <v>18</v>
      </c>
      <c r="E16593" s="35">
        <v>0.625</v>
      </c>
      <c r="F16593" s="50">
        <f>IF(COUNTIF('リスト（不使用）'!$A$5:$A$6,単年カーブ!$A$1),"希望数量入力ください",'単年（2027年度）'!$E$12*単年カーブ!$R$3+'単年（2027年度）'!$E$12*(1-単年カーブ!$R$3)*単年カーブ!Q16593)</f>
        <v>0</v>
      </c>
      <c r="G16593" s="47">
        <f t="shared" si="1817"/>
        <v>0</v>
      </c>
      <c r="M16593">
        <f t="shared" si="1818"/>
        <v>3</v>
      </c>
      <c r="N16593">
        <f>IF(OR(WEEKDAY(A16593)=1,WEEKDAY(A16593)=7,COUNTIF('2027祝日等（不使用）'!$A$1:$A$20,単年カーブ!A16593)=1),0,1)</f>
        <v>0</v>
      </c>
      <c r="O16593">
        <f t="shared" si="1814"/>
        <v>30</v>
      </c>
      <c r="P16593">
        <f t="shared" si="1819"/>
        <v>1</v>
      </c>
      <c r="Q16593">
        <f t="shared" si="1820"/>
        <v>0</v>
      </c>
    </row>
    <row r="16594" spans="1:17" ht="19.5" x14ac:dyDescent="0.4">
      <c r="A16594" s="33">
        <f t="shared" si="1815"/>
        <v>46823</v>
      </c>
      <c r="B16594" s="27" t="str">
        <f t="shared" si="1816"/>
        <v>(土)</v>
      </c>
      <c r="C16594" s="34">
        <v>0.625</v>
      </c>
      <c r="D16594" s="16" t="s">
        <v>18</v>
      </c>
      <c r="E16594" s="35">
        <v>0.64583333333333304</v>
      </c>
      <c r="F16594" s="50">
        <f>IF(COUNTIF('リスト（不使用）'!$A$5:$A$6,単年カーブ!$A$1),"希望数量入力ください",'単年（2027年度）'!$E$12*単年カーブ!$R$3+'単年（2027年度）'!$E$12*(1-単年カーブ!$R$3)*単年カーブ!Q16594)</f>
        <v>0</v>
      </c>
      <c r="G16594" s="47">
        <f t="shared" si="1817"/>
        <v>0</v>
      </c>
      <c r="M16594">
        <f t="shared" si="1818"/>
        <v>3</v>
      </c>
      <c r="N16594">
        <f>IF(OR(WEEKDAY(A16594)=1,WEEKDAY(A16594)=7,COUNTIF('2027祝日等（不使用）'!$A$1:$A$20,単年カーブ!A16594)=1),0,1)</f>
        <v>0</v>
      </c>
      <c r="O16594">
        <f t="shared" si="1814"/>
        <v>31</v>
      </c>
      <c r="P16594">
        <f t="shared" si="1819"/>
        <v>1</v>
      </c>
      <c r="Q16594">
        <f t="shared" si="1820"/>
        <v>0</v>
      </c>
    </row>
    <row r="16595" spans="1:17" ht="19.5" x14ac:dyDescent="0.4">
      <c r="A16595" s="33">
        <f t="shared" si="1815"/>
        <v>46823</v>
      </c>
      <c r="B16595" s="27" t="str">
        <f t="shared" si="1816"/>
        <v>(土)</v>
      </c>
      <c r="C16595" s="34">
        <v>0.64583333333333304</v>
      </c>
      <c r="D16595" s="16" t="s">
        <v>18</v>
      </c>
      <c r="E16595" s="35">
        <v>0.66666666666666696</v>
      </c>
      <c r="F16595" s="50">
        <f>IF(COUNTIF('リスト（不使用）'!$A$5:$A$6,単年カーブ!$A$1),"希望数量入力ください",'単年（2027年度）'!$E$12*単年カーブ!$R$3+'単年（2027年度）'!$E$12*(1-単年カーブ!$R$3)*単年カーブ!Q16595)</f>
        <v>0</v>
      </c>
      <c r="G16595" s="47">
        <f t="shared" si="1817"/>
        <v>0</v>
      </c>
      <c r="M16595">
        <f t="shared" si="1818"/>
        <v>3</v>
      </c>
      <c r="N16595">
        <f>IF(OR(WEEKDAY(A16595)=1,WEEKDAY(A16595)=7,COUNTIF('2027祝日等（不使用）'!$A$1:$A$20,単年カーブ!A16595)=1),0,1)</f>
        <v>0</v>
      </c>
      <c r="O16595">
        <f t="shared" si="1814"/>
        <v>32</v>
      </c>
      <c r="P16595">
        <f t="shared" si="1819"/>
        <v>1</v>
      </c>
      <c r="Q16595">
        <f t="shared" si="1820"/>
        <v>0</v>
      </c>
    </row>
    <row r="16596" spans="1:17" ht="19.5" x14ac:dyDescent="0.4">
      <c r="A16596" s="33">
        <f t="shared" si="1815"/>
        <v>46823</v>
      </c>
      <c r="B16596" s="27" t="str">
        <f t="shared" si="1816"/>
        <v>(土)</v>
      </c>
      <c r="C16596" s="34">
        <v>0.66666666666666696</v>
      </c>
      <c r="D16596" s="16" t="s">
        <v>18</v>
      </c>
      <c r="E16596" s="35">
        <v>0.6875</v>
      </c>
      <c r="F16596" s="50">
        <f>IF(COUNTIF('リスト（不使用）'!$A$5:$A$6,単年カーブ!$A$1),"希望数量入力ください",'単年（2027年度）'!$E$12*単年カーブ!$R$3+'単年（2027年度）'!$E$12*(1-単年カーブ!$R$3)*単年カーブ!Q16596)</f>
        <v>0</v>
      </c>
      <c r="G16596" s="47">
        <f t="shared" si="1817"/>
        <v>0</v>
      </c>
      <c r="M16596">
        <f t="shared" si="1818"/>
        <v>3</v>
      </c>
      <c r="N16596">
        <f>IF(OR(WEEKDAY(A16596)=1,WEEKDAY(A16596)=7,COUNTIF('2027祝日等（不使用）'!$A$1:$A$20,単年カーブ!A16596)=1),0,1)</f>
        <v>0</v>
      </c>
      <c r="O16596">
        <f t="shared" si="1814"/>
        <v>33</v>
      </c>
      <c r="P16596">
        <f t="shared" si="1819"/>
        <v>1</v>
      </c>
      <c r="Q16596">
        <f t="shared" si="1820"/>
        <v>0</v>
      </c>
    </row>
    <row r="16597" spans="1:17" ht="19.5" x14ac:dyDescent="0.4">
      <c r="A16597" s="33">
        <f t="shared" si="1815"/>
        <v>46823</v>
      </c>
      <c r="B16597" s="27" t="str">
        <f t="shared" si="1816"/>
        <v>(土)</v>
      </c>
      <c r="C16597" s="34">
        <v>0.6875</v>
      </c>
      <c r="D16597" s="16" t="s">
        <v>18</v>
      </c>
      <c r="E16597" s="35">
        <v>0.70833333333333304</v>
      </c>
      <c r="F16597" s="50">
        <f>IF(COUNTIF('リスト（不使用）'!$A$5:$A$6,単年カーブ!$A$1),"希望数量入力ください",'単年（2027年度）'!$E$12*単年カーブ!$R$3+'単年（2027年度）'!$E$12*(1-単年カーブ!$R$3)*単年カーブ!Q16597)</f>
        <v>0</v>
      </c>
      <c r="G16597" s="47">
        <f t="shared" si="1817"/>
        <v>0</v>
      </c>
      <c r="M16597">
        <f t="shared" si="1818"/>
        <v>3</v>
      </c>
      <c r="N16597">
        <f>IF(OR(WEEKDAY(A16597)=1,WEEKDAY(A16597)=7,COUNTIF('2027祝日等（不使用）'!$A$1:$A$20,単年カーブ!A16597)=1),0,1)</f>
        <v>0</v>
      </c>
      <c r="O16597">
        <f t="shared" si="1814"/>
        <v>34</v>
      </c>
      <c r="P16597">
        <f t="shared" si="1819"/>
        <v>1</v>
      </c>
      <c r="Q16597">
        <f t="shared" si="1820"/>
        <v>0</v>
      </c>
    </row>
    <row r="16598" spans="1:17" ht="19.5" x14ac:dyDescent="0.4">
      <c r="A16598" s="33">
        <f t="shared" si="1815"/>
        <v>46823</v>
      </c>
      <c r="B16598" s="27" t="str">
        <f t="shared" si="1816"/>
        <v>(土)</v>
      </c>
      <c r="C16598" s="34">
        <v>0.70833333333333304</v>
      </c>
      <c r="D16598" s="16" t="s">
        <v>18</v>
      </c>
      <c r="E16598" s="35">
        <v>0.72916666666666696</v>
      </c>
      <c r="F16598" s="50">
        <f>IF(COUNTIF('リスト（不使用）'!$A$5:$A$6,単年カーブ!$A$1),"希望数量入力ください",'単年（2027年度）'!$E$12*単年カーブ!$R$3+'単年（2027年度）'!$E$12*(1-単年カーブ!$R$3)*単年カーブ!Q16598)</f>
        <v>0</v>
      </c>
      <c r="G16598" s="47">
        <f t="shared" si="1817"/>
        <v>0</v>
      </c>
      <c r="M16598">
        <f t="shared" si="1818"/>
        <v>3</v>
      </c>
      <c r="N16598">
        <f>IF(OR(WEEKDAY(A16598)=1,WEEKDAY(A16598)=7,COUNTIF('2027祝日等（不使用）'!$A$1:$A$20,単年カーブ!A16598)=1),0,1)</f>
        <v>0</v>
      </c>
      <c r="O16598">
        <f t="shared" si="1814"/>
        <v>35</v>
      </c>
      <c r="P16598">
        <f t="shared" si="1819"/>
        <v>1</v>
      </c>
      <c r="Q16598">
        <f t="shared" si="1820"/>
        <v>0</v>
      </c>
    </row>
    <row r="16599" spans="1:17" ht="19.5" x14ac:dyDescent="0.4">
      <c r="A16599" s="33">
        <f t="shared" si="1815"/>
        <v>46823</v>
      </c>
      <c r="B16599" s="27" t="str">
        <f t="shared" si="1816"/>
        <v>(土)</v>
      </c>
      <c r="C16599" s="34">
        <v>0.72916666666666696</v>
      </c>
      <c r="D16599" s="16" t="s">
        <v>18</v>
      </c>
      <c r="E16599" s="35">
        <v>0.75</v>
      </c>
      <c r="F16599" s="50">
        <f>IF(COUNTIF('リスト（不使用）'!$A$5:$A$6,単年カーブ!$A$1),"希望数量入力ください",'単年（2027年度）'!$E$12*単年カーブ!$R$3+'単年（2027年度）'!$E$12*(1-単年カーブ!$R$3)*単年カーブ!Q16599)</f>
        <v>0</v>
      </c>
      <c r="G16599" s="47">
        <f t="shared" si="1817"/>
        <v>0</v>
      </c>
      <c r="M16599">
        <f t="shared" si="1818"/>
        <v>3</v>
      </c>
      <c r="N16599">
        <f>IF(OR(WEEKDAY(A16599)=1,WEEKDAY(A16599)=7,COUNTIF('2027祝日等（不使用）'!$A$1:$A$20,単年カーブ!A16599)=1),0,1)</f>
        <v>0</v>
      </c>
      <c r="O16599">
        <f t="shared" si="1814"/>
        <v>36</v>
      </c>
      <c r="P16599">
        <f t="shared" si="1819"/>
        <v>1</v>
      </c>
      <c r="Q16599">
        <f t="shared" si="1820"/>
        <v>0</v>
      </c>
    </row>
    <row r="16600" spans="1:17" ht="19.5" x14ac:dyDescent="0.4">
      <c r="A16600" s="33">
        <f t="shared" si="1815"/>
        <v>46823</v>
      </c>
      <c r="B16600" s="27" t="str">
        <f t="shared" si="1816"/>
        <v>(土)</v>
      </c>
      <c r="C16600" s="34">
        <v>0.75</v>
      </c>
      <c r="D16600" s="16" t="s">
        <v>18</v>
      </c>
      <c r="E16600" s="35">
        <v>0.77083333333333304</v>
      </c>
      <c r="F16600" s="50">
        <f>IF(COUNTIF('リスト（不使用）'!$A$5:$A$6,単年カーブ!$A$1),"希望数量入力ください",'単年（2027年度）'!$E$12*単年カーブ!$R$3+'単年（2027年度）'!$E$12*(1-単年カーブ!$R$3)*単年カーブ!Q16600)</f>
        <v>0</v>
      </c>
      <c r="G16600" s="47">
        <f t="shared" si="1817"/>
        <v>0</v>
      </c>
      <c r="M16600">
        <f t="shared" si="1818"/>
        <v>3</v>
      </c>
      <c r="N16600">
        <f>IF(OR(WEEKDAY(A16600)=1,WEEKDAY(A16600)=7,COUNTIF('2027祝日等（不使用）'!$A$1:$A$20,単年カーブ!A16600)=1),0,1)</f>
        <v>0</v>
      </c>
      <c r="O16600">
        <f t="shared" si="1814"/>
        <v>37</v>
      </c>
      <c r="P16600">
        <f t="shared" si="1819"/>
        <v>1</v>
      </c>
      <c r="Q16600">
        <f t="shared" si="1820"/>
        <v>0</v>
      </c>
    </row>
    <row r="16601" spans="1:17" ht="19.5" x14ac:dyDescent="0.4">
      <c r="A16601" s="33">
        <f t="shared" si="1815"/>
        <v>46823</v>
      </c>
      <c r="B16601" s="27" t="str">
        <f t="shared" si="1816"/>
        <v>(土)</v>
      </c>
      <c r="C16601" s="34">
        <v>0.77083333333333304</v>
      </c>
      <c r="D16601" s="16" t="s">
        <v>18</v>
      </c>
      <c r="E16601" s="35">
        <v>0.79166666666666696</v>
      </c>
      <c r="F16601" s="50">
        <f>IF(COUNTIF('リスト（不使用）'!$A$5:$A$6,単年カーブ!$A$1),"希望数量入力ください",'単年（2027年度）'!$E$12*単年カーブ!$R$3+'単年（2027年度）'!$E$12*(1-単年カーブ!$R$3)*単年カーブ!Q16601)</f>
        <v>0</v>
      </c>
      <c r="G16601" s="47">
        <f t="shared" si="1817"/>
        <v>0</v>
      </c>
      <c r="M16601">
        <f t="shared" si="1818"/>
        <v>3</v>
      </c>
      <c r="N16601">
        <f>IF(OR(WEEKDAY(A16601)=1,WEEKDAY(A16601)=7,COUNTIF('2027祝日等（不使用）'!$A$1:$A$20,単年カーブ!A16601)=1),0,1)</f>
        <v>0</v>
      </c>
      <c r="O16601">
        <f t="shared" si="1814"/>
        <v>38</v>
      </c>
      <c r="P16601">
        <f t="shared" si="1819"/>
        <v>1</v>
      </c>
      <c r="Q16601">
        <f t="shared" si="1820"/>
        <v>0</v>
      </c>
    </row>
    <row r="16602" spans="1:17" ht="19.5" x14ac:dyDescent="0.4">
      <c r="A16602" s="33">
        <f t="shared" si="1815"/>
        <v>46823</v>
      </c>
      <c r="B16602" s="27" t="str">
        <f t="shared" si="1816"/>
        <v>(土)</v>
      </c>
      <c r="C16602" s="34">
        <v>0.79166666666666696</v>
      </c>
      <c r="D16602" s="16" t="s">
        <v>18</v>
      </c>
      <c r="E16602" s="35">
        <v>0.8125</v>
      </c>
      <c r="F16602" s="50">
        <f>IF(COUNTIF('リスト（不使用）'!$A$5:$A$6,単年カーブ!$A$1),"希望数量入力ください",'単年（2027年度）'!$E$12*単年カーブ!$R$3+'単年（2027年度）'!$E$12*(1-単年カーブ!$R$3)*単年カーブ!Q16602)</f>
        <v>0</v>
      </c>
      <c r="G16602" s="47">
        <f t="shared" si="1817"/>
        <v>0</v>
      </c>
      <c r="M16602">
        <f t="shared" si="1818"/>
        <v>3</v>
      </c>
      <c r="N16602">
        <f>IF(OR(WEEKDAY(A16602)=1,WEEKDAY(A16602)=7,COUNTIF('2027祝日等（不使用）'!$A$1:$A$20,単年カーブ!A16602)=1),0,1)</f>
        <v>0</v>
      </c>
      <c r="O16602">
        <f t="shared" si="1814"/>
        <v>39</v>
      </c>
      <c r="P16602">
        <f t="shared" si="1819"/>
        <v>1</v>
      </c>
      <c r="Q16602">
        <f t="shared" si="1820"/>
        <v>0</v>
      </c>
    </row>
    <row r="16603" spans="1:17" ht="19.5" x14ac:dyDescent="0.4">
      <c r="A16603" s="33">
        <f t="shared" si="1815"/>
        <v>46823</v>
      </c>
      <c r="B16603" s="27" t="str">
        <f t="shared" si="1816"/>
        <v>(土)</v>
      </c>
      <c r="C16603" s="34">
        <v>0.8125</v>
      </c>
      <c r="D16603" s="16" t="s">
        <v>18</v>
      </c>
      <c r="E16603" s="35">
        <v>0.83333333333333304</v>
      </c>
      <c r="F16603" s="50">
        <f>IF(COUNTIF('リスト（不使用）'!$A$5:$A$6,単年カーブ!$A$1),"希望数量入力ください",'単年（2027年度）'!$E$12*単年カーブ!$R$3+'単年（2027年度）'!$E$12*(1-単年カーブ!$R$3)*単年カーブ!Q16603)</f>
        <v>0</v>
      </c>
      <c r="G16603" s="47">
        <f t="shared" si="1817"/>
        <v>0</v>
      </c>
      <c r="M16603">
        <f t="shared" si="1818"/>
        <v>3</v>
      </c>
      <c r="N16603">
        <f>IF(OR(WEEKDAY(A16603)=1,WEEKDAY(A16603)=7,COUNTIF('2027祝日等（不使用）'!$A$1:$A$20,単年カーブ!A16603)=1),0,1)</f>
        <v>0</v>
      </c>
      <c r="O16603">
        <f t="shared" si="1814"/>
        <v>40</v>
      </c>
      <c r="P16603">
        <f t="shared" si="1819"/>
        <v>1</v>
      </c>
      <c r="Q16603">
        <f t="shared" si="1820"/>
        <v>0</v>
      </c>
    </row>
    <row r="16604" spans="1:17" ht="19.5" x14ac:dyDescent="0.4">
      <c r="A16604" s="33">
        <f t="shared" si="1815"/>
        <v>46823</v>
      </c>
      <c r="B16604" s="27" t="str">
        <f t="shared" si="1816"/>
        <v>(土)</v>
      </c>
      <c r="C16604" s="34">
        <v>0.83333333333333304</v>
      </c>
      <c r="D16604" s="16" t="s">
        <v>18</v>
      </c>
      <c r="E16604" s="35">
        <v>0.85416666666666696</v>
      </c>
      <c r="F16604" s="50">
        <f>IF(COUNTIF('リスト（不使用）'!$A$5:$A$6,単年カーブ!$A$1),"希望数量入力ください",'単年（2027年度）'!$E$12*単年カーブ!$R$3+'単年（2027年度）'!$E$12*(1-単年カーブ!$R$3)*単年カーブ!Q16604)</f>
        <v>0</v>
      </c>
      <c r="G16604" s="47">
        <f t="shared" si="1817"/>
        <v>0</v>
      </c>
      <c r="M16604">
        <f t="shared" si="1818"/>
        <v>3</v>
      </c>
      <c r="N16604">
        <f>IF(OR(WEEKDAY(A16604)=1,WEEKDAY(A16604)=7,COUNTIF('2027祝日等（不使用）'!$A$1:$A$20,単年カーブ!A16604)=1),0,1)</f>
        <v>0</v>
      </c>
      <c r="O16604">
        <f t="shared" si="1814"/>
        <v>41</v>
      </c>
      <c r="P16604">
        <f t="shared" si="1819"/>
        <v>0</v>
      </c>
      <c r="Q16604">
        <f t="shared" si="1820"/>
        <v>0</v>
      </c>
    </row>
    <row r="16605" spans="1:17" ht="19.5" x14ac:dyDescent="0.4">
      <c r="A16605" s="33">
        <f t="shared" si="1815"/>
        <v>46823</v>
      </c>
      <c r="B16605" s="27" t="str">
        <f t="shared" si="1816"/>
        <v>(土)</v>
      </c>
      <c r="C16605" s="34">
        <v>0.85416666666666696</v>
      </c>
      <c r="D16605" s="16" t="s">
        <v>18</v>
      </c>
      <c r="E16605" s="35">
        <v>0.875</v>
      </c>
      <c r="F16605" s="50">
        <f>IF(COUNTIF('リスト（不使用）'!$A$5:$A$6,単年カーブ!$A$1),"希望数量入力ください",'単年（2027年度）'!$E$12*単年カーブ!$R$3+'単年（2027年度）'!$E$12*(1-単年カーブ!$R$3)*単年カーブ!Q16605)</f>
        <v>0</v>
      </c>
      <c r="G16605" s="47">
        <f t="shared" si="1817"/>
        <v>0</v>
      </c>
      <c r="M16605">
        <f t="shared" si="1818"/>
        <v>3</v>
      </c>
      <c r="N16605">
        <f>IF(OR(WEEKDAY(A16605)=1,WEEKDAY(A16605)=7,COUNTIF('2027祝日等（不使用）'!$A$1:$A$20,単年カーブ!A16605)=1),0,1)</f>
        <v>0</v>
      </c>
      <c r="O16605">
        <f t="shared" si="1814"/>
        <v>42</v>
      </c>
      <c r="P16605">
        <f t="shared" si="1819"/>
        <v>0</v>
      </c>
      <c r="Q16605">
        <f t="shared" si="1820"/>
        <v>0</v>
      </c>
    </row>
    <row r="16606" spans="1:17" ht="19.5" x14ac:dyDescent="0.4">
      <c r="A16606" s="33">
        <f t="shared" si="1815"/>
        <v>46823</v>
      </c>
      <c r="B16606" s="27" t="str">
        <f t="shared" si="1816"/>
        <v>(土)</v>
      </c>
      <c r="C16606" s="34">
        <v>0.875</v>
      </c>
      <c r="D16606" s="16" t="s">
        <v>18</v>
      </c>
      <c r="E16606" s="35">
        <v>0.89583333333333304</v>
      </c>
      <c r="F16606" s="50">
        <f>IF(COUNTIF('リスト（不使用）'!$A$5:$A$6,単年カーブ!$A$1),"希望数量入力ください",'単年（2027年度）'!$E$12*単年カーブ!$R$3+'単年（2027年度）'!$E$12*(1-単年カーブ!$R$3)*単年カーブ!Q16606)</f>
        <v>0</v>
      </c>
      <c r="G16606" s="47">
        <f t="shared" si="1817"/>
        <v>0</v>
      </c>
      <c r="M16606">
        <f t="shared" si="1818"/>
        <v>3</v>
      </c>
      <c r="N16606">
        <f>IF(OR(WEEKDAY(A16606)=1,WEEKDAY(A16606)=7,COUNTIF('2027祝日等（不使用）'!$A$1:$A$20,単年カーブ!A16606)=1),0,1)</f>
        <v>0</v>
      </c>
      <c r="O16606">
        <f t="shared" si="1814"/>
        <v>43</v>
      </c>
      <c r="P16606">
        <f t="shared" si="1819"/>
        <v>0</v>
      </c>
      <c r="Q16606">
        <f t="shared" si="1820"/>
        <v>0</v>
      </c>
    </row>
    <row r="16607" spans="1:17" ht="19.5" x14ac:dyDescent="0.4">
      <c r="A16607" s="33">
        <f t="shared" si="1815"/>
        <v>46823</v>
      </c>
      <c r="B16607" s="27" t="str">
        <f t="shared" si="1816"/>
        <v>(土)</v>
      </c>
      <c r="C16607" s="34">
        <v>0.89583333333333304</v>
      </c>
      <c r="D16607" s="16" t="s">
        <v>18</v>
      </c>
      <c r="E16607" s="35">
        <v>0.91666666666666696</v>
      </c>
      <c r="F16607" s="50">
        <f>IF(COUNTIF('リスト（不使用）'!$A$5:$A$6,単年カーブ!$A$1),"希望数量入力ください",'単年（2027年度）'!$E$12*単年カーブ!$R$3+'単年（2027年度）'!$E$12*(1-単年カーブ!$R$3)*単年カーブ!Q16607)</f>
        <v>0</v>
      </c>
      <c r="G16607" s="47">
        <f t="shared" si="1817"/>
        <v>0</v>
      </c>
      <c r="M16607">
        <f t="shared" si="1818"/>
        <v>3</v>
      </c>
      <c r="N16607">
        <f>IF(OR(WEEKDAY(A16607)=1,WEEKDAY(A16607)=7,COUNTIF('2027祝日等（不使用）'!$A$1:$A$20,単年カーブ!A16607)=1),0,1)</f>
        <v>0</v>
      </c>
      <c r="O16607">
        <f t="shared" si="1814"/>
        <v>44</v>
      </c>
      <c r="P16607">
        <f t="shared" si="1819"/>
        <v>0</v>
      </c>
      <c r="Q16607">
        <f t="shared" si="1820"/>
        <v>0</v>
      </c>
    </row>
    <row r="16608" spans="1:17" ht="19.5" x14ac:dyDescent="0.4">
      <c r="A16608" s="33">
        <f t="shared" si="1815"/>
        <v>46823</v>
      </c>
      <c r="B16608" s="27" t="str">
        <f t="shared" si="1816"/>
        <v>(土)</v>
      </c>
      <c r="C16608" s="34">
        <v>0.91666666666666696</v>
      </c>
      <c r="D16608" s="16" t="s">
        <v>18</v>
      </c>
      <c r="E16608" s="35">
        <v>0.9375</v>
      </c>
      <c r="F16608" s="50">
        <f>IF(COUNTIF('リスト（不使用）'!$A$5:$A$6,単年カーブ!$A$1),"希望数量入力ください",'単年（2027年度）'!$E$12*単年カーブ!$R$3+'単年（2027年度）'!$E$12*(1-単年カーブ!$R$3)*単年カーブ!Q16608)</f>
        <v>0</v>
      </c>
      <c r="G16608" s="47">
        <f t="shared" si="1817"/>
        <v>0</v>
      </c>
      <c r="M16608">
        <f t="shared" si="1818"/>
        <v>3</v>
      </c>
      <c r="N16608">
        <f>IF(OR(WEEKDAY(A16608)=1,WEEKDAY(A16608)=7,COUNTIF('2027祝日等（不使用）'!$A$1:$A$20,単年カーブ!A16608)=1),0,1)</f>
        <v>0</v>
      </c>
      <c r="O16608">
        <f t="shared" si="1814"/>
        <v>45</v>
      </c>
      <c r="P16608">
        <f t="shared" si="1819"/>
        <v>0</v>
      </c>
      <c r="Q16608">
        <f t="shared" si="1820"/>
        <v>0</v>
      </c>
    </row>
    <row r="16609" spans="1:17" ht="19.5" x14ac:dyDescent="0.4">
      <c r="A16609" s="33">
        <f t="shared" si="1815"/>
        <v>46823</v>
      </c>
      <c r="B16609" s="27" t="str">
        <f t="shared" si="1816"/>
        <v>(土)</v>
      </c>
      <c r="C16609" s="34">
        <v>0.9375</v>
      </c>
      <c r="D16609" s="16" t="s">
        <v>18</v>
      </c>
      <c r="E16609" s="35">
        <v>0.95833333333333304</v>
      </c>
      <c r="F16609" s="50">
        <f>IF(COUNTIF('リスト（不使用）'!$A$5:$A$6,単年カーブ!$A$1),"希望数量入力ください",'単年（2027年度）'!$E$12*単年カーブ!$R$3+'単年（2027年度）'!$E$12*(1-単年カーブ!$R$3)*単年カーブ!Q16609)</f>
        <v>0</v>
      </c>
      <c r="G16609" s="47">
        <f t="shared" si="1817"/>
        <v>0</v>
      </c>
      <c r="M16609">
        <f t="shared" si="1818"/>
        <v>3</v>
      </c>
      <c r="N16609">
        <f>IF(OR(WEEKDAY(A16609)=1,WEEKDAY(A16609)=7,COUNTIF('2027祝日等（不使用）'!$A$1:$A$20,単年カーブ!A16609)=1),0,1)</f>
        <v>0</v>
      </c>
      <c r="O16609">
        <f t="shared" si="1814"/>
        <v>46</v>
      </c>
      <c r="P16609">
        <f t="shared" si="1819"/>
        <v>0</v>
      </c>
      <c r="Q16609">
        <f t="shared" si="1820"/>
        <v>0</v>
      </c>
    </row>
    <row r="16610" spans="1:17" ht="19.5" x14ac:dyDescent="0.4">
      <c r="A16610" s="33">
        <f t="shared" si="1815"/>
        <v>46823</v>
      </c>
      <c r="B16610" s="27" t="str">
        <f t="shared" si="1816"/>
        <v>(土)</v>
      </c>
      <c r="C16610" s="34">
        <v>0.95833333333333304</v>
      </c>
      <c r="D16610" s="16" t="s">
        <v>18</v>
      </c>
      <c r="E16610" s="35">
        <v>0.97916666666666696</v>
      </c>
      <c r="F16610" s="50">
        <f>IF(COUNTIF('リスト（不使用）'!$A$5:$A$6,単年カーブ!$A$1),"希望数量入力ください",'単年（2027年度）'!$E$12*単年カーブ!$R$3+'単年（2027年度）'!$E$12*(1-単年カーブ!$R$3)*単年カーブ!Q16610)</f>
        <v>0</v>
      </c>
      <c r="G16610" s="47">
        <f t="shared" si="1817"/>
        <v>0</v>
      </c>
      <c r="M16610">
        <f t="shared" si="1818"/>
        <v>3</v>
      </c>
      <c r="N16610">
        <f>IF(OR(WEEKDAY(A16610)=1,WEEKDAY(A16610)=7,COUNTIF('2027祝日等（不使用）'!$A$1:$A$20,単年カーブ!A16610)=1),0,1)</f>
        <v>0</v>
      </c>
      <c r="O16610">
        <f t="shared" si="1814"/>
        <v>47</v>
      </c>
      <c r="P16610">
        <f t="shared" si="1819"/>
        <v>0</v>
      </c>
      <c r="Q16610">
        <f t="shared" si="1820"/>
        <v>0</v>
      </c>
    </row>
    <row r="16611" spans="1:17" ht="19.5" x14ac:dyDescent="0.4">
      <c r="A16611" s="33">
        <f t="shared" si="1815"/>
        <v>46823</v>
      </c>
      <c r="B16611" s="27" t="str">
        <f t="shared" si="1816"/>
        <v>(土)</v>
      </c>
      <c r="C16611" s="34">
        <v>0.97916666666666696</v>
      </c>
      <c r="D16611" s="16" t="s">
        <v>18</v>
      </c>
      <c r="E16611" s="35" t="s">
        <v>17</v>
      </c>
      <c r="F16611" s="50">
        <f>IF(COUNTIF('リスト（不使用）'!$A$5:$A$6,単年カーブ!$A$1),"希望数量入力ください",'単年（2027年度）'!$E$12*単年カーブ!$R$3+'単年（2027年度）'!$E$12*(1-単年カーブ!$R$3)*単年カーブ!Q16611)</f>
        <v>0</v>
      </c>
      <c r="G16611" s="47">
        <f t="shared" si="1817"/>
        <v>0</v>
      </c>
      <c r="M16611">
        <f t="shared" si="1818"/>
        <v>3</v>
      </c>
      <c r="N16611">
        <f>IF(OR(WEEKDAY(A16611)=1,WEEKDAY(A16611)=7,COUNTIF('2027祝日等（不使用）'!$A$1:$A$20,単年カーブ!A16611)=1),0,1)</f>
        <v>0</v>
      </c>
      <c r="O16611">
        <f t="shared" si="1814"/>
        <v>48</v>
      </c>
      <c r="P16611">
        <f t="shared" si="1819"/>
        <v>0</v>
      </c>
      <c r="Q16611">
        <f t="shared" si="1820"/>
        <v>0</v>
      </c>
    </row>
    <row r="16612" spans="1:17" ht="19.5" x14ac:dyDescent="0.4">
      <c r="A16612" s="33">
        <f t="shared" si="1815"/>
        <v>46824</v>
      </c>
      <c r="B16612" s="27" t="str">
        <f t="shared" si="1816"/>
        <v>(日)</v>
      </c>
      <c r="C16612" s="34">
        <v>0</v>
      </c>
      <c r="D16612" s="16" t="s">
        <v>18</v>
      </c>
      <c r="E16612" s="35">
        <v>2.0833333333333332E-2</v>
      </c>
      <c r="F16612" s="50">
        <f>IF(COUNTIF('リスト（不使用）'!$A$5:$A$6,単年カーブ!$A$1),"希望数量入力ください",'単年（2027年度）'!$E$12*単年カーブ!$R$3+'単年（2027年度）'!$E$12*(1-単年カーブ!$R$3)*単年カーブ!Q16612)</f>
        <v>0</v>
      </c>
      <c r="G16612" s="47">
        <f t="shared" si="1817"/>
        <v>0</v>
      </c>
      <c r="M16612">
        <f t="shared" si="1818"/>
        <v>3</v>
      </c>
      <c r="N16612">
        <f>IF(OR(WEEKDAY(A16612)=1,WEEKDAY(A16612)=7,COUNTIF('2027祝日等（不使用）'!$A$1:$A$20,単年カーブ!A16612)=1),0,1)</f>
        <v>0</v>
      </c>
      <c r="O16612">
        <f t="shared" si="1814"/>
        <v>1</v>
      </c>
      <c r="P16612">
        <f t="shared" si="1819"/>
        <v>0</v>
      </c>
      <c r="Q16612">
        <f t="shared" si="1820"/>
        <v>0</v>
      </c>
    </row>
    <row r="16613" spans="1:17" ht="19.5" x14ac:dyDescent="0.4">
      <c r="A16613" s="33">
        <f t="shared" si="1815"/>
        <v>46824</v>
      </c>
      <c r="B16613" s="27" t="str">
        <f t="shared" si="1816"/>
        <v>(日)</v>
      </c>
      <c r="C16613" s="34">
        <v>2.0833333333333332E-2</v>
      </c>
      <c r="D16613" s="16" t="s">
        <v>18</v>
      </c>
      <c r="E16613" s="35">
        <v>4.1666666666666664E-2</v>
      </c>
      <c r="F16613" s="50">
        <f>IF(COUNTIF('リスト（不使用）'!$A$5:$A$6,単年カーブ!$A$1),"希望数量入力ください",'単年（2027年度）'!$E$12*単年カーブ!$R$3+'単年（2027年度）'!$E$12*(1-単年カーブ!$R$3)*単年カーブ!Q16613)</f>
        <v>0</v>
      </c>
      <c r="G16613" s="47">
        <f t="shared" si="1817"/>
        <v>0</v>
      </c>
      <c r="M16613">
        <f t="shared" si="1818"/>
        <v>3</v>
      </c>
      <c r="N16613">
        <f>IF(OR(WEEKDAY(A16613)=1,WEEKDAY(A16613)=7,COUNTIF('2027祝日等（不使用）'!$A$1:$A$20,単年カーブ!A16613)=1),0,1)</f>
        <v>0</v>
      </c>
      <c r="O16613">
        <f t="shared" si="1814"/>
        <v>2</v>
      </c>
      <c r="P16613">
        <f t="shared" si="1819"/>
        <v>0</v>
      </c>
      <c r="Q16613">
        <f t="shared" si="1820"/>
        <v>0</v>
      </c>
    </row>
    <row r="16614" spans="1:17" ht="19.5" x14ac:dyDescent="0.4">
      <c r="A16614" s="33">
        <f t="shared" si="1815"/>
        <v>46824</v>
      </c>
      <c r="B16614" s="27" t="str">
        <f t="shared" si="1816"/>
        <v>(日)</v>
      </c>
      <c r="C16614" s="34">
        <v>4.1666666666666664E-2</v>
      </c>
      <c r="D16614" s="16" t="s">
        <v>18</v>
      </c>
      <c r="E16614" s="35">
        <v>6.25E-2</v>
      </c>
      <c r="F16614" s="50">
        <f>IF(COUNTIF('リスト（不使用）'!$A$5:$A$6,単年カーブ!$A$1),"希望数量入力ください",'単年（2027年度）'!$E$12*単年カーブ!$R$3+'単年（2027年度）'!$E$12*(1-単年カーブ!$R$3)*単年カーブ!Q16614)</f>
        <v>0</v>
      </c>
      <c r="G16614" s="47">
        <f t="shared" si="1817"/>
        <v>0</v>
      </c>
      <c r="M16614">
        <f t="shared" si="1818"/>
        <v>3</v>
      </c>
      <c r="N16614">
        <f>IF(OR(WEEKDAY(A16614)=1,WEEKDAY(A16614)=7,COUNTIF('2027祝日等（不使用）'!$A$1:$A$20,単年カーブ!A16614)=1),0,1)</f>
        <v>0</v>
      </c>
      <c r="O16614">
        <f t="shared" si="1814"/>
        <v>3</v>
      </c>
      <c r="P16614">
        <f t="shared" si="1819"/>
        <v>0</v>
      </c>
      <c r="Q16614">
        <f t="shared" si="1820"/>
        <v>0</v>
      </c>
    </row>
    <row r="16615" spans="1:17" ht="19.5" x14ac:dyDescent="0.4">
      <c r="A16615" s="33">
        <f t="shared" si="1815"/>
        <v>46824</v>
      </c>
      <c r="B16615" s="27" t="str">
        <f t="shared" si="1816"/>
        <v>(日)</v>
      </c>
      <c r="C16615" s="34">
        <v>6.25E-2</v>
      </c>
      <c r="D16615" s="16" t="s">
        <v>18</v>
      </c>
      <c r="E16615" s="35">
        <v>8.3333333333333301E-2</v>
      </c>
      <c r="F16615" s="50">
        <f>IF(COUNTIF('リスト（不使用）'!$A$5:$A$6,単年カーブ!$A$1),"希望数量入力ください",'単年（2027年度）'!$E$12*単年カーブ!$R$3+'単年（2027年度）'!$E$12*(1-単年カーブ!$R$3)*単年カーブ!Q16615)</f>
        <v>0</v>
      </c>
      <c r="G16615" s="47">
        <f t="shared" si="1817"/>
        <v>0</v>
      </c>
      <c r="M16615">
        <f t="shared" si="1818"/>
        <v>3</v>
      </c>
      <c r="N16615">
        <f>IF(OR(WEEKDAY(A16615)=1,WEEKDAY(A16615)=7,COUNTIF('2027祝日等（不使用）'!$A$1:$A$20,単年カーブ!A16615)=1),0,1)</f>
        <v>0</v>
      </c>
      <c r="O16615">
        <f t="shared" si="1814"/>
        <v>4</v>
      </c>
      <c r="P16615">
        <f t="shared" si="1819"/>
        <v>0</v>
      </c>
      <c r="Q16615">
        <f t="shared" si="1820"/>
        <v>0</v>
      </c>
    </row>
    <row r="16616" spans="1:17" ht="19.5" x14ac:dyDescent="0.4">
      <c r="A16616" s="33">
        <f t="shared" si="1815"/>
        <v>46824</v>
      </c>
      <c r="B16616" s="27" t="str">
        <f t="shared" si="1816"/>
        <v>(日)</v>
      </c>
      <c r="C16616" s="34">
        <v>8.3333333333333301E-2</v>
      </c>
      <c r="D16616" s="16" t="s">
        <v>18</v>
      </c>
      <c r="E16616" s="35">
        <v>0.104166666666667</v>
      </c>
      <c r="F16616" s="50">
        <f>IF(COUNTIF('リスト（不使用）'!$A$5:$A$6,単年カーブ!$A$1),"希望数量入力ください",'単年（2027年度）'!$E$12*単年カーブ!$R$3+'単年（2027年度）'!$E$12*(1-単年カーブ!$R$3)*単年カーブ!Q16616)</f>
        <v>0</v>
      </c>
      <c r="G16616" s="47">
        <f t="shared" si="1817"/>
        <v>0</v>
      </c>
      <c r="M16616">
        <f t="shared" si="1818"/>
        <v>3</v>
      </c>
      <c r="N16616">
        <f>IF(OR(WEEKDAY(A16616)=1,WEEKDAY(A16616)=7,COUNTIF('2027祝日等（不使用）'!$A$1:$A$20,単年カーブ!A16616)=1),0,1)</f>
        <v>0</v>
      </c>
      <c r="O16616">
        <f t="shared" si="1814"/>
        <v>5</v>
      </c>
      <c r="P16616">
        <f t="shared" si="1819"/>
        <v>0</v>
      </c>
      <c r="Q16616">
        <f t="shared" si="1820"/>
        <v>0</v>
      </c>
    </row>
    <row r="16617" spans="1:17" ht="19.5" x14ac:dyDescent="0.4">
      <c r="A16617" s="33">
        <f t="shared" si="1815"/>
        <v>46824</v>
      </c>
      <c r="B16617" s="27" t="str">
        <f t="shared" si="1816"/>
        <v>(日)</v>
      </c>
      <c r="C16617" s="34">
        <v>0.104166666666667</v>
      </c>
      <c r="D16617" s="16" t="s">
        <v>18</v>
      </c>
      <c r="E16617" s="35">
        <v>0.125</v>
      </c>
      <c r="F16617" s="50">
        <f>IF(COUNTIF('リスト（不使用）'!$A$5:$A$6,単年カーブ!$A$1),"希望数量入力ください",'単年（2027年度）'!$E$12*単年カーブ!$R$3+'単年（2027年度）'!$E$12*(1-単年カーブ!$R$3)*単年カーブ!Q16617)</f>
        <v>0</v>
      </c>
      <c r="G16617" s="47">
        <f t="shared" si="1817"/>
        <v>0</v>
      </c>
      <c r="M16617">
        <f t="shared" si="1818"/>
        <v>3</v>
      </c>
      <c r="N16617">
        <f>IF(OR(WEEKDAY(A16617)=1,WEEKDAY(A16617)=7,COUNTIF('2027祝日等（不使用）'!$A$1:$A$20,単年カーブ!A16617)=1),0,1)</f>
        <v>0</v>
      </c>
      <c r="O16617">
        <f t="shared" si="1814"/>
        <v>6</v>
      </c>
      <c r="P16617">
        <f t="shared" si="1819"/>
        <v>0</v>
      </c>
      <c r="Q16617">
        <f t="shared" si="1820"/>
        <v>0</v>
      </c>
    </row>
    <row r="16618" spans="1:17" ht="19.5" x14ac:dyDescent="0.4">
      <c r="A16618" s="33">
        <f t="shared" si="1815"/>
        <v>46824</v>
      </c>
      <c r="B16618" s="27" t="str">
        <f t="shared" si="1816"/>
        <v>(日)</v>
      </c>
      <c r="C16618" s="34">
        <v>0.125</v>
      </c>
      <c r="D16618" s="16" t="s">
        <v>18</v>
      </c>
      <c r="E16618" s="35">
        <v>0.14583333333333301</v>
      </c>
      <c r="F16618" s="50">
        <f>IF(COUNTIF('リスト（不使用）'!$A$5:$A$6,単年カーブ!$A$1),"希望数量入力ください",'単年（2027年度）'!$E$12*単年カーブ!$R$3+'単年（2027年度）'!$E$12*(1-単年カーブ!$R$3)*単年カーブ!Q16618)</f>
        <v>0</v>
      </c>
      <c r="G16618" s="47">
        <f t="shared" si="1817"/>
        <v>0</v>
      </c>
      <c r="M16618">
        <f t="shared" si="1818"/>
        <v>3</v>
      </c>
      <c r="N16618">
        <f>IF(OR(WEEKDAY(A16618)=1,WEEKDAY(A16618)=7,COUNTIF('2027祝日等（不使用）'!$A$1:$A$20,単年カーブ!A16618)=1),0,1)</f>
        <v>0</v>
      </c>
      <c r="O16618">
        <f t="shared" si="1814"/>
        <v>7</v>
      </c>
      <c r="P16618">
        <f t="shared" si="1819"/>
        <v>0</v>
      </c>
      <c r="Q16618">
        <f t="shared" si="1820"/>
        <v>0</v>
      </c>
    </row>
    <row r="16619" spans="1:17" ht="19.5" x14ac:dyDescent="0.4">
      <c r="A16619" s="33">
        <f t="shared" si="1815"/>
        <v>46824</v>
      </c>
      <c r="B16619" s="27" t="str">
        <f t="shared" si="1816"/>
        <v>(日)</v>
      </c>
      <c r="C16619" s="34">
        <v>0.14583333333333301</v>
      </c>
      <c r="D16619" s="16" t="s">
        <v>18</v>
      </c>
      <c r="E16619" s="35">
        <v>0.16666666666666699</v>
      </c>
      <c r="F16619" s="50">
        <f>IF(COUNTIF('リスト（不使用）'!$A$5:$A$6,単年カーブ!$A$1),"希望数量入力ください",'単年（2027年度）'!$E$12*単年カーブ!$R$3+'単年（2027年度）'!$E$12*(1-単年カーブ!$R$3)*単年カーブ!Q16619)</f>
        <v>0</v>
      </c>
      <c r="G16619" s="47">
        <f t="shared" si="1817"/>
        <v>0</v>
      </c>
      <c r="M16619">
        <f t="shared" si="1818"/>
        <v>3</v>
      </c>
      <c r="N16619">
        <f>IF(OR(WEEKDAY(A16619)=1,WEEKDAY(A16619)=7,COUNTIF('2027祝日等（不使用）'!$A$1:$A$20,単年カーブ!A16619)=1),0,1)</f>
        <v>0</v>
      </c>
      <c r="O16619">
        <f t="shared" si="1814"/>
        <v>8</v>
      </c>
      <c r="P16619">
        <f t="shared" si="1819"/>
        <v>0</v>
      </c>
      <c r="Q16619">
        <f t="shared" si="1820"/>
        <v>0</v>
      </c>
    </row>
    <row r="16620" spans="1:17" ht="19.5" x14ac:dyDescent="0.4">
      <c r="A16620" s="33">
        <f t="shared" si="1815"/>
        <v>46824</v>
      </c>
      <c r="B16620" s="27" t="str">
        <f t="shared" si="1816"/>
        <v>(日)</v>
      </c>
      <c r="C16620" s="34">
        <v>0.16666666666666699</v>
      </c>
      <c r="D16620" s="16" t="s">
        <v>18</v>
      </c>
      <c r="E16620" s="35">
        <v>0.1875</v>
      </c>
      <c r="F16620" s="50">
        <f>IF(COUNTIF('リスト（不使用）'!$A$5:$A$6,単年カーブ!$A$1),"希望数量入力ください",'単年（2027年度）'!$E$12*単年カーブ!$R$3+'単年（2027年度）'!$E$12*(1-単年カーブ!$R$3)*単年カーブ!Q16620)</f>
        <v>0</v>
      </c>
      <c r="G16620" s="47">
        <f t="shared" si="1817"/>
        <v>0</v>
      </c>
      <c r="M16620">
        <f t="shared" si="1818"/>
        <v>3</v>
      </c>
      <c r="N16620">
        <f>IF(OR(WEEKDAY(A16620)=1,WEEKDAY(A16620)=7,COUNTIF('2027祝日等（不使用）'!$A$1:$A$20,単年カーブ!A16620)=1),0,1)</f>
        <v>0</v>
      </c>
      <c r="O16620">
        <f t="shared" si="1814"/>
        <v>9</v>
      </c>
      <c r="P16620">
        <f t="shared" si="1819"/>
        <v>0</v>
      </c>
      <c r="Q16620">
        <f t="shared" si="1820"/>
        <v>0</v>
      </c>
    </row>
    <row r="16621" spans="1:17" ht="19.5" x14ac:dyDescent="0.4">
      <c r="A16621" s="33">
        <f t="shared" si="1815"/>
        <v>46824</v>
      </c>
      <c r="B16621" s="27" t="str">
        <f t="shared" si="1816"/>
        <v>(日)</v>
      </c>
      <c r="C16621" s="34">
        <v>0.1875</v>
      </c>
      <c r="D16621" s="16" t="s">
        <v>18</v>
      </c>
      <c r="E16621" s="35">
        <v>0.20833333333333301</v>
      </c>
      <c r="F16621" s="50">
        <f>IF(COUNTIF('リスト（不使用）'!$A$5:$A$6,単年カーブ!$A$1),"希望数量入力ください",'単年（2027年度）'!$E$12*単年カーブ!$R$3+'単年（2027年度）'!$E$12*(1-単年カーブ!$R$3)*単年カーブ!Q16621)</f>
        <v>0</v>
      </c>
      <c r="G16621" s="47">
        <f t="shared" si="1817"/>
        <v>0</v>
      </c>
      <c r="M16621">
        <f t="shared" si="1818"/>
        <v>3</v>
      </c>
      <c r="N16621">
        <f>IF(OR(WEEKDAY(A16621)=1,WEEKDAY(A16621)=7,COUNTIF('2027祝日等（不使用）'!$A$1:$A$20,単年カーブ!A16621)=1),0,1)</f>
        <v>0</v>
      </c>
      <c r="O16621">
        <f t="shared" si="1814"/>
        <v>10</v>
      </c>
      <c r="P16621">
        <f t="shared" si="1819"/>
        <v>0</v>
      </c>
      <c r="Q16621">
        <f t="shared" si="1820"/>
        <v>0</v>
      </c>
    </row>
    <row r="16622" spans="1:17" ht="19.5" x14ac:dyDescent="0.4">
      <c r="A16622" s="33">
        <f t="shared" si="1815"/>
        <v>46824</v>
      </c>
      <c r="B16622" s="27" t="str">
        <f t="shared" si="1816"/>
        <v>(日)</v>
      </c>
      <c r="C16622" s="34">
        <v>0.20833333333333301</v>
      </c>
      <c r="D16622" s="16" t="s">
        <v>18</v>
      </c>
      <c r="E16622" s="35">
        <v>0.22916666666666699</v>
      </c>
      <c r="F16622" s="50">
        <f>IF(COUNTIF('リスト（不使用）'!$A$5:$A$6,単年カーブ!$A$1),"希望数量入力ください",'単年（2027年度）'!$E$12*単年カーブ!$R$3+'単年（2027年度）'!$E$12*(1-単年カーブ!$R$3)*単年カーブ!Q16622)</f>
        <v>0</v>
      </c>
      <c r="G16622" s="47">
        <f t="shared" si="1817"/>
        <v>0</v>
      </c>
      <c r="M16622">
        <f t="shared" si="1818"/>
        <v>3</v>
      </c>
      <c r="N16622">
        <f>IF(OR(WEEKDAY(A16622)=1,WEEKDAY(A16622)=7,COUNTIF('2027祝日等（不使用）'!$A$1:$A$20,単年カーブ!A16622)=1),0,1)</f>
        <v>0</v>
      </c>
      <c r="O16622">
        <f t="shared" si="1814"/>
        <v>11</v>
      </c>
      <c r="P16622">
        <f t="shared" si="1819"/>
        <v>0</v>
      </c>
      <c r="Q16622">
        <f t="shared" si="1820"/>
        <v>0</v>
      </c>
    </row>
    <row r="16623" spans="1:17" ht="19.5" x14ac:dyDescent="0.4">
      <c r="A16623" s="33">
        <f t="shared" si="1815"/>
        <v>46824</v>
      </c>
      <c r="B16623" s="27" t="str">
        <f t="shared" si="1816"/>
        <v>(日)</v>
      </c>
      <c r="C16623" s="34">
        <v>0.22916666666666699</v>
      </c>
      <c r="D16623" s="16" t="s">
        <v>18</v>
      </c>
      <c r="E16623" s="35">
        <v>0.25</v>
      </c>
      <c r="F16623" s="50">
        <f>IF(COUNTIF('リスト（不使用）'!$A$5:$A$6,単年カーブ!$A$1),"希望数量入力ください",'単年（2027年度）'!$E$12*単年カーブ!$R$3+'単年（2027年度）'!$E$12*(1-単年カーブ!$R$3)*単年カーブ!Q16623)</f>
        <v>0</v>
      </c>
      <c r="G16623" s="47">
        <f t="shared" si="1817"/>
        <v>0</v>
      </c>
      <c r="M16623">
        <f t="shared" si="1818"/>
        <v>3</v>
      </c>
      <c r="N16623">
        <f>IF(OR(WEEKDAY(A16623)=1,WEEKDAY(A16623)=7,COUNTIF('2027祝日等（不使用）'!$A$1:$A$20,単年カーブ!A16623)=1),0,1)</f>
        <v>0</v>
      </c>
      <c r="O16623">
        <f t="shared" si="1814"/>
        <v>12</v>
      </c>
      <c r="P16623">
        <f t="shared" si="1819"/>
        <v>0</v>
      </c>
      <c r="Q16623">
        <f t="shared" si="1820"/>
        <v>0</v>
      </c>
    </row>
    <row r="16624" spans="1:17" ht="19.5" x14ac:dyDescent="0.4">
      <c r="A16624" s="33">
        <f t="shared" si="1815"/>
        <v>46824</v>
      </c>
      <c r="B16624" s="27" t="str">
        <f t="shared" si="1816"/>
        <v>(日)</v>
      </c>
      <c r="C16624" s="34">
        <v>0.25</v>
      </c>
      <c r="D16624" s="16" t="s">
        <v>18</v>
      </c>
      <c r="E16624" s="35">
        <v>0.27083333333333298</v>
      </c>
      <c r="F16624" s="50">
        <f>IF(COUNTIF('リスト（不使用）'!$A$5:$A$6,単年カーブ!$A$1),"希望数量入力ください",'単年（2027年度）'!$E$12*単年カーブ!$R$3+'単年（2027年度）'!$E$12*(1-単年カーブ!$R$3)*単年カーブ!Q16624)</f>
        <v>0</v>
      </c>
      <c r="G16624" s="47">
        <f t="shared" si="1817"/>
        <v>0</v>
      </c>
      <c r="M16624">
        <f t="shared" si="1818"/>
        <v>3</v>
      </c>
      <c r="N16624">
        <f>IF(OR(WEEKDAY(A16624)=1,WEEKDAY(A16624)=7,COUNTIF('2027祝日等（不使用）'!$A$1:$A$20,単年カーブ!A16624)=1),0,1)</f>
        <v>0</v>
      </c>
      <c r="O16624">
        <f t="shared" si="1814"/>
        <v>13</v>
      </c>
      <c r="P16624">
        <f t="shared" si="1819"/>
        <v>0</v>
      </c>
      <c r="Q16624">
        <f t="shared" si="1820"/>
        <v>0</v>
      </c>
    </row>
    <row r="16625" spans="1:17" ht="19.5" x14ac:dyDescent="0.4">
      <c r="A16625" s="33">
        <f t="shared" si="1815"/>
        <v>46824</v>
      </c>
      <c r="B16625" s="27" t="str">
        <f t="shared" si="1816"/>
        <v>(日)</v>
      </c>
      <c r="C16625" s="34">
        <v>0.27083333333333298</v>
      </c>
      <c r="D16625" s="16" t="s">
        <v>18</v>
      </c>
      <c r="E16625" s="35">
        <v>0.29166666666666702</v>
      </c>
      <c r="F16625" s="50">
        <f>IF(COUNTIF('リスト（不使用）'!$A$5:$A$6,単年カーブ!$A$1),"希望数量入力ください",'単年（2027年度）'!$E$12*単年カーブ!$R$3+'単年（2027年度）'!$E$12*(1-単年カーブ!$R$3)*単年カーブ!Q16625)</f>
        <v>0</v>
      </c>
      <c r="G16625" s="47">
        <f t="shared" si="1817"/>
        <v>0</v>
      </c>
      <c r="M16625">
        <f t="shared" si="1818"/>
        <v>3</v>
      </c>
      <c r="N16625">
        <f>IF(OR(WEEKDAY(A16625)=1,WEEKDAY(A16625)=7,COUNTIF('2027祝日等（不使用）'!$A$1:$A$20,単年カーブ!A16625)=1),0,1)</f>
        <v>0</v>
      </c>
      <c r="O16625">
        <f t="shared" si="1814"/>
        <v>14</v>
      </c>
      <c r="P16625">
        <f t="shared" si="1819"/>
        <v>0</v>
      </c>
      <c r="Q16625">
        <f t="shared" si="1820"/>
        <v>0</v>
      </c>
    </row>
    <row r="16626" spans="1:17" ht="19.5" x14ac:dyDescent="0.4">
      <c r="A16626" s="33">
        <f t="shared" si="1815"/>
        <v>46824</v>
      </c>
      <c r="B16626" s="27" t="str">
        <f t="shared" si="1816"/>
        <v>(日)</v>
      </c>
      <c r="C16626" s="34">
        <v>0.29166666666666702</v>
      </c>
      <c r="D16626" s="16" t="s">
        <v>18</v>
      </c>
      <c r="E16626" s="35">
        <v>0.3125</v>
      </c>
      <c r="F16626" s="50">
        <f>IF(COUNTIF('リスト（不使用）'!$A$5:$A$6,単年カーブ!$A$1),"希望数量入力ください",'単年（2027年度）'!$E$12*単年カーブ!$R$3+'単年（2027年度）'!$E$12*(1-単年カーブ!$R$3)*単年カーブ!Q16626)</f>
        <v>0</v>
      </c>
      <c r="G16626" s="47">
        <f t="shared" si="1817"/>
        <v>0</v>
      </c>
      <c r="M16626">
        <f t="shared" si="1818"/>
        <v>3</v>
      </c>
      <c r="N16626">
        <f>IF(OR(WEEKDAY(A16626)=1,WEEKDAY(A16626)=7,COUNTIF('2027祝日等（不使用）'!$A$1:$A$20,単年カーブ!A16626)=1),0,1)</f>
        <v>0</v>
      </c>
      <c r="O16626">
        <f t="shared" si="1814"/>
        <v>15</v>
      </c>
      <c r="P16626">
        <f t="shared" si="1819"/>
        <v>0</v>
      </c>
      <c r="Q16626">
        <f t="shared" si="1820"/>
        <v>0</v>
      </c>
    </row>
    <row r="16627" spans="1:17" ht="19.5" x14ac:dyDescent="0.4">
      <c r="A16627" s="33">
        <f t="shared" si="1815"/>
        <v>46824</v>
      </c>
      <c r="B16627" s="27" t="str">
        <f t="shared" si="1816"/>
        <v>(日)</v>
      </c>
      <c r="C16627" s="34">
        <v>0.3125</v>
      </c>
      <c r="D16627" s="16" t="s">
        <v>18</v>
      </c>
      <c r="E16627" s="35">
        <v>0.33333333333333298</v>
      </c>
      <c r="F16627" s="50">
        <f>IF(COUNTIF('リスト（不使用）'!$A$5:$A$6,単年カーブ!$A$1),"希望数量入力ください",'単年（2027年度）'!$E$12*単年カーブ!$R$3+'単年（2027年度）'!$E$12*(1-単年カーブ!$R$3)*単年カーブ!Q16627)</f>
        <v>0</v>
      </c>
      <c r="G16627" s="47">
        <f t="shared" si="1817"/>
        <v>0</v>
      </c>
      <c r="M16627">
        <f t="shared" si="1818"/>
        <v>3</v>
      </c>
      <c r="N16627">
        <f>IF(OR(WEEKDAY(A16627)=1,WEEKDAY(A16627)=7,COUNTIF('2027祝日等（不使用）'!$A$1:$A$20,単年カーブ!A16627)=1),0,1)</f>
        <v>0</v>
      </c>
      <c r="O16627">
        <f t="shared" si="1814"/>
        <v>16</v>
      </c>
      <c r="P16627">
        <f t="shared" si="1819"/>
        <v>0</v>
      </c>
      <c r="Q16627">
        <f t="shared" si="1820"/>
        <v>0</v>
      </c>
    </row>
    <row r="16628" spans="1:17" ht="19.5" x14ac:dyDescent="0.4">
      <c r="A16628" s="33">
        <f t="shared" si="1815"/>
        <v>46824</v>
      </c>
      <c r="B16628" s="27" t="str">
        <f t="shared" si="1816"/>
        <v>(日)</v>
      </c>
      <c r="C16628" s="34">
        <v>0.33333333333333298</v>
      </c>
      <c r="D16628" s="16" t="s">
        <v>18</v>
      </c>
      <c r="E16628" s="35">
        <v>0.35416666666666702</v>
      </c>
      <c r="F16628" s="50">
        <f>IF(COUNTIF('リスト（不使用）'!$A$5:$A$6,単年カーブ!$A$1),"希望数量入力ください",'単年（2027年度）'!$E$12*単年カーブ!$R$3+'単年（2027年度）'!$E$12*(1-単年カーブ!$R$3)*単年カーブ!Q16628)</f>
        <v>0</v>
      </c>
      <c r="G16628" s="47">
        <f t="shared" si="1817"/>
        <v>0</v>
      </c>
      <c r="M16628">
        <f t="shared" si="1818"/>
        <v>3</v>
      </c>
      <c r="N16628">
        <f>IF(OR(WEEKDAY(A16628)=1,WEEKDAY(A16628)=7,COUNTIF('2027祝日等（不使用）'!$A$1:$A$20,単年カーブ!A16628)=1),0,1)</f>
        <v>0</v>
      </c>
      <c r="O16628">
        <f t="shared" ref="O16628:O16691" si="1821">O16580</f>
        <v>17</v>
      </c>
      <c r="P16628">
        <f t="shared" si="1819"/>
        <v>1</v>
      </c>
      <c r="Q16628">
        <f t="shared" si="1820"/>
        <v>0</v>
      </c>
    </row>
    <row r="16629" spans="1:17" ht="19.5" x14ac:dyDescent="0.4">
      <c r="A16629" s="33">
        <f t="shared" si="1815"/>
        <v>46824</v>
      </c>
      <c r="B16629" s="27" t="str">
        <f t="shared" si="1816"/>
        <v>(日)</v>
      </c>
      <c r="C16629" s="34">
        <v>0.35416666666666702</v>
      </c>
      <c r="D16629" s="16" t="s">
        <v>18</v>
      </c>
      <c r="E16629" s="35">
        <v>0.375</v>
      </c>
      <c r="F16629" s="50">
        <f>IF(COUNTIF('リスト（不使用）'!$A$5:$A$6,単年カーブ!$A$1),"希望数量入力ください",'単年（2027年度）'!$E$12*単年カーブ!$R$3+'単年（2027年度）'!$E$12*(1-単年カーブ!$R$3)*単年カーブ!Q16629)</f>
        <v>0</v>
      </c>
      <c r="G16629" s="47">
        <f t="shared" si="1817"/>
        <v>0</v>
      </c>
      <c r="M16629">
        <f t="shared" si="1818"/>
        <v>3</v>
      </c>
      <c r="N16629">
        <f>IF(OR(WEEKDAY(A16629)=1,WEEKDAY(A16629)=7,COUNTIF('2027祝日等（不使用）'!$A$1:$A$20,単年カーブ!A16629)=1),0,1)</f>
        <v>0</v>
      </c>
      <c r="O16629">
        <f t="shared" si="1821"/>
        <v>18</v>
      </c>
      <c r="P16629">
        <f t="shared" si="1819"/>
        <v>1</v>
      </c>
      <c r="Q16629">
        <f t="shared" si="1820"/>
        <v>0</v>
      </c>
    </row>
    <row r="16630" spans="1:17" ht="19.5" x14ac:dyDescent="0.4">
      <c r="A16630" s="33">
        <f t="shared" si="1815"/>
        <v>46824</v>
      </c>
      <c r="B16630" s="27" t="str">
        <f t="shared" si="1816"/>
        <v>(日)</v>
      </c>
      <c r="C16630" s="34">
        <v>0.375</v>
      </c>
      <c r="D16630" s="16" t="s">
        <v>18</v>
      </c>
      <c r="E16630" s="35">
        <v>0.39583333333333298</v>
      </c>
      <c r="F16630" s="50">
        <f>IF(COUNTIF('リスト（不使用）'!$A$5:$A$6,単年カーブ!$A$1),"希望数量入力ください",'単年（2027年度）'!$E$12*単年カーブ!$R$3+'単年（2027年度）'!$E$12*(1-単年カーブ!$R$3)*単年カーブ!Q16630)</f>
        <v>0</v>
      </c>
      <c r="G16630" s="47">
        <f t="shared" si="1817"/>
        <v>0</v>
      </c>
      <c r="M16630">
        <f t="shared" si="1818"/>
        <v>3</v>
      </c>
      <c r="N16630">
        <f>IF(OR(WEEKDAY(A16630)=1,WEEKDAY(A16630)=7,COUNTIF('2027祝日等（不使用）'!$A$1:$A$20,単年カーブ!A16630)=1),0,1)</f>
        <v>0</v>
      </c>
      <c r="O16630">
        <f t="shared" si="1821"/>
        <v>19</v>
      </c>
      <c r="P16630">
        <f t="shared" si="1819"/>
        <v>1</v>
      </c>
      <c r="Q16630">
        <f t="shared" si="1820"/>
        <v>0</v>
      </c>
    </row>
    <row r="16631" spans="1:17" ht="19.5" x14ac:dyDescent="0.4">
      <c r="A16631" s="33">
        <f t="shared" si="1815"/>
        <v>46824</v>
      </c>
      <c r="B16631" s="27" t="str">
        <f t="shared" si="1816"/>
        <v>(日)</v>
      </c>
      <c r="C16631" s="34">
        <v>0.39583333333333298</v>
      </c>
      <c r="D16631" s="16" t="s">
        <v>18</v>
      </c>
      <c r="E16631" s="35">
        <v>0.41666666666666702</v>
      </c>
      <c r="F16631" s="50">
        <f>IF(COUNTIF('リスト（不使用）'!$A$5:$A$6,単年カーブ!$A$1),"希望数量入力ください",'単年（2027年度）'!$E$12*単年カーブ!$R$3+'単年（2027年度）'!$E$12*(1-単年カーブ!$R$3)*単年カーブ!Q16631)</f>
        <v>0</v>
      </c>
      <c r="G16631" s="47">
        <f t="shared" si="1817"/>
        <v>0</v>
      </c>
      <c r="M16631">
        <f t="shared" si="1818"/>
        <v>3</v>
      </c>
      <c r="N16631">
        <f>IF(OR(WEEKDAY(A16631)=1,WEEKDAY(A16631)=7,COUNTIF('2027祝日等（不使用）'!$A$1:$A$20,単年カーブ!A16631)=1),0,1)</f>
        <v>0</v>
      </c>
      <c r="O16631">
        <f t="shared" si="1821"/>
        <v>20</v>
      </c>
      <c r="P16631">
        <f t="shared" si="1819"/>
        <v>1</v>
      </c>
      <c r="Q16631">
        <f t="shared" si="1820"/>
        <v>0</v>
      </c>
    </row>
    <row r="16632" spans="1:17" ht="19.5" x14ac:dyDescent="0.4">
      <c r="A16632" s="33">
        <f t="shared" si="1815"/>
        <v>46824</v>
      </c>
      <c r="B16632" s="27" t="str">
        <f t="shared" si="1816"/>
        <v>(日)</v>
      </c>
      <c r="C16632" s="34">
        <v>0.41666666666666702</v>
      </c>
      <c r="D16632" s="16" t="s">
        <v>18</v>
      </c>
      <c r="E16632" s="35">
        <v>0.4375</v>
      </c>
      <c r="F16632" s="50">
        <f>IF(COUNTIF('リスト（不使用）'!$A$5:$A$6,単年カーブ!$A$1),"希望数量入力ください",'単年（2027年度）'!$E$12*単年カーブ!$R$3+'単年（2027年度）'!$E$12*(1-単年カーブ!$R$3)*単年カーブ!Q16632)</f>
        <v>0</v>
      </c>
      <c r="G16632" s="47">
        <f t="shared" si="1817"/>
        <v>0</v>
      </c>
      <c r="M16632">
        <f t="shared" si="1818"/>
        <v>3</v>
      </c>
      <c r="N16632">
        <f>IF(OR(WEEKDAY(A16632)=1,WEEKDAY(A16632)=7,COUNTIF('2027祝日等（不使用）'!$A$1:$A$20,単年カーブ!A16632)=1),0,1)</f>
        <v>0</v>
      </c>
      <c r="O16632">
        <f t="shared" si="1821"/>
        <v>21</v>
      </c>
      <c r="P16632">
        <f t="shared" si="1819"/>
        <v>1</v>
      </c>
      <c r="Q16632">
        <f t="shared" si="1820"/>
        <v>0</v>
      </c>
    </row>
    <row r="16633" spans="1:17" ht="19.5" x14ac:dyDescent="0.4">
      <c r="A16633" s="33">
        <f t="shared" si="1815"/>
        <v>46824</v>
      </c>
      <c r="B16633" s="27" t="str">
        <f t="shared" si="1816"/>
        <v>(日)</v>
      </c>
      <c r="C16633" s="34">
        <v>0.4375</v>
      </c>
      <c r="D16633" s="16" t="s">
        <v>18</v>
      </c>
      <c r="E16633" s="35">
        <v>0.45833333333333298</v>
      </c>
      <c r="F16633" s="50">
        <f>IF(COUNTIF('リスト（不使用）'!$A$5:$A$6,単年カーブ!$A$1),"希望数量入力ください",'単年（2027年度）'!$E$12*単年カーブ!$R$3+'単年（2027年度）'!$E$12*(1-単年カーブ!$R$3)*単年カーブ!Q16633)</f>
        <v>0</v>
      </c>
      <c r="G16633" s="47">
        <f t="shared" si="1817"/>
        <v>0</v>
      </c>
      <c r="M16633">
        <f t="shared" si="1818"/>
        <v>3</v>
      </c>
      <c r="N16633">
        <f>IF(OR(WEEKDAY(A16633)=1,WEEKDAY(A16633)=7,COUNTIF('2027祝日等（不使用）'!$A$1:$A$20,単年カーブ!A16633)=1),0,1)</f>
        <v>0</v>
      </c>
      <c r="O16633">
        <f t="shared" si="1821"/>
        <v>22</v>
      </c>
      <c r="P16633">
        <f t="shared" si="1819"/>
        <v>1</v>
      </c>
      <c r="Q16633">
        <f t="shared" si="1820"/>
        <v>0</v>
      </c>
    </row>
    <row r="16634" spans="1:17" ht="19.5" x14ac:dyDescent="0.4">
      <c r="A16634" s="33">
        <f t="shared" ref="A16634:A16697" si="1822">A16586+1</f>
        <v>46824</v>
      </c>
      <c r="B16634" s="27" t="str">
        <f t="shared" si="1816"/>
        <v>(日)</v>
      </c>
      <c r="C16634" s="34">
        <v>0.45833333333333298</v>
      </c>
      <c r="D16634" s="16" t="s">
        <v>18</v>
      </c>
      <c r="E16634" s="35">
        <v>0.47916666666666702</v>
      </c>
      <c r="F16634" s="50">
        <f>IF(COUNTIF('リスト（不使用）'!$A$5:$A$6,単年カーブ!$A$1),"希望数量入力ください",'単年（2027年度）'!$E$12*単年カーブ!$R$3+'単年（2027年度）'!$E$12*(1-単年カーブ!$R$3)*単年カーブ!Q16634)</f>
        <v>0</v>
      </c>
      <c r="G16634" s="47">
        <f t="shared" si="1817"/>
        <v>0</v>
      </c>
      <c r="M16634">
        <f t="shared" si="1818"/>
        <v>3</v>
      </c>
      <c r="N16634">
        <f>IF(OR(WEEKDAY(A16634)=1,WEEKDAY(A16634)=7,COUNTIF('2027祝日等（不使用）'!$A$1:$A$20,単年カーブ!A16634)=1),0,1)</f>
        <v>0</v>
      </c>
      <c r="O16634">
        <f t="shared" si="1821"/>
        <v>23</v>
      </c>
      <c r="P16634">
        <f t="shared" si="1819"/>
        <v>1</v>
      </c>
      <c r="Q16634">
        <f t="shared" si="1820"/>
        <v>0</v>
      </c>
    </row>
    <row r="16635" spans="1:17" ht="19.5" x14ac:dyDescent="0.4">
      <c r="A16635" s="33">
        <f t="shared" si="1822"/>
        <v>46824</v>
      </c>
      <c r="B16635" s="27" t="str">
        <f t="shared" si="1816"/>
        <v>(日)</v>
      </c>
      <c r="C16635" s="34">
        <v>0.47916666666666702</v>
      </c>
      <c r="D16635" s="16" t="s">
        <v>18</v>
      </c>
      <c r="E16635" s="35">
        <v>0.5</v>
      </c>
      <c r="F16635" s="50">
        <f>IF(COUNTIF('リスト（不使用）'!$A$5:$A$6,単年カーブ!$A$1),"希望数量入力ください",'単年（2027年度）'!$E$12*単年カーブ!$R$3+'単年（2027年度）'!$E$12*(1-単年カーブ!$R$3)*単年カーブ!Q16635)</f>
        <v>0</v>
      </c>
      <c r="G16635" s="47">
        <f t="shared" si="1817"/>
        <v>0</v>
      </c>
      <c r="M16635">
        <f t="shared" si="1818"/>
        <v>3</v>
      </c>
      <c r="N16635">
        <f>IF(OR(WEEKDAY(A16635)=1,WEEKDAY(A16635)=7,COUNTIF('2027祝日等（不使用）'!$A$1:$A$20,単年カーブ!A16635)=1),0,1)</f>
        <v>0</v>
      </c>
      <c r="O16635">
        <f t="shared" si="1821"/>
        <v>24</v>
      </c>
      <c r="P16635">
        <f t="shared" si="1819"/>
        <v>1</v>
      </c>
      <c r="Q16635">
        <f t="shared" si="1820"/>
        <v>0</v>
      </c>
    </row>
    <row r="16636" spans="1:17" ht="19.5" x14ac:dyDescent="0.4">
      <c r="A16636" s="33">
        <f t="shared" si="1822"/>
        <v>46824</v>
      </c>
      <c r="B16636" s="27" t="str">
        <f t="shared" si="1816"/>
        <v>(日)</v>
      </c>
      <c r="C16636" s="34">
        <v>0.5</v>
      </c>
      <c r="D16636" s="16" t="s">
        <v>18</v>
      </c>
      <c r="E16636" s="35">
        <v>0.52083333333333304</v>
      </c>
      <c r="F16636" s="50">
        <f>IF(COUNTIF('リスト（不使用）'!$A$5:$A$6,単年カーブ!$A$1),"希望数量入力ください",'単年（2027年度）'!$E$12*単年カーブ!$R$3+'単年（2027年度）'!$E$12*(1-単年カーブ!$R$3)*単年カーブ!Q16636)</f>
        <v>0</v>
      </c>
      <c r="G16636" s="47">
        <f t="shared" si="1817"/>
        <v>0</v>
      </c>
      <c r="M16636">
        <f t="shared" si="1818"/>
        <v>3</v>
      </c>
      <c r="N16636">
        <f>IF(OR(WEEKDAY(A16636)=1,WEEKDAY(A16636)=7,COUNTIF('2027祝日等（不使用）'!$A$1:$A$20,単年カーブ!A16636)=1),0,1)</f>
        <v>0</v>
      </c>
      <c r="O16636">
        <f t="shared" si="1821"/>
        <v>25</v>
      </c>
      <c r="P16636">
        <f t="shared" si="1819"/>
        <v>1</v>
      </c>
      <c r="Q16636">
        <f t="shared" si="1820"/>
        <v>0</v>
      </c>
    </row>
    <row r="16637" spans="1:17" ht="19.5" x14ac:dyDescent="0.4">
      <c r="A16637" s="33">
        <f t="shared" si="1822"/>
        <v>46824</v>
      </c>
      <c r="B16637" s="27" t="str">
        <f t="shared" si="1816"/>
        <v>(日)</v>
      </c>
      <c r="C16637" s="34">
        <v>0.52083333333333304</v>
      </c>
      <c r="D16637" s="16" t="s">
        <v>18</v>
      </c>
      <c r="E16637" s="35">
        <v>0.54166666666666696</v>
      </c>
      <c r="F16637" s="50">
        <f>IF(COUNTIF('リスト（不使用）'!$A$5:$A$6,単年カーブ!$A$1),"希望数量入力ください",'単年（2027年度）'!$E$12*単年カーブ!$R$3+'単年（2027年度）'!$E$12*(1-単年カーブ!$R$3)*単年カーブ!Q16637)</f>
        <v>0</v>
      </c>
      <c r="G16637" s="47">
        <f t="shared" si="1817"/>
        <v>0</v>
      </c>
      <c r="M16637">
        <f t="shared" si="1818"/>
        <v>3</v>
      </c>
      <c r="N16637">
        <f>IF(OR(WEEKDAY(A16637)=1,WEEKDAY(A16637)=7,COUNTIF('2027祝日等（不使用）'!$A$1:$A$20,単年カーブ!A16637)=1),0,1)</f>
        <v>0</v>
      </c>
      <c r="O16637">
        <f t="shared" si="1821"/>
        <v>26</v>
      </c>
      <c r="P16637">
        <f t="shared" si="1819"/>
        <v>1</v>
      </c>
      <c r="Q16637">
        <f t="shared" si="1820"/>
        <v>0</v>
      </c>
    </row>
    <row r="16638" spans="1:17" ht="19.5" x14ac:dyDescent="0.4">
      <c r="A16638" s="33">
        <f t="shared" si="1822"/>
        <v>46824</v>
      </c>
      <c r="B16638" s="27" t="str">
        <f t="shared" si="1816"/>
        <v>(日)</v>
      </c>
      <c r="C16638" s="34">
        <v>0.54166666666666696</v>
      </c>
      <c r="D16638" s="16" t="s">
        <v>18</v>
      </c>
      <c r="E16638" s="35">
        <v>0.5625</v>
      </c>
      <c r="F16638" s="50">
        <f>IF(COUNTIF('リスト（不使用）'!$A$5:$A$6,単年カーブ!$A$1),"希望数量入力ください",'単年（2027年度）'!$E$12*単年カーブ!$R$3+'単年（2027年度）'!$E$12*(1-単年カーブ!$R$3)*単年カーブ!Q16638)</f>
        <v>0</v>
      </c>
      <c r="G16638" s="47">
        <f t="shared" si="1817"/>
        <v>0</v>
      </c>
      <c r="M16638">
        <f t="shared" si="1818"/>
        <v>3</v>
      </c>
      <c r="N16638">
        <f>IF(OR(WEEKDAY(A16638)=1,WEEKDAY(A16638)=7,COUNTIF('2027祝日等（不使用）'!$A$1:$A$20,単年カーブ!A16638)=1),0,1)</f>
        <v>0</v>
      </c>
      <c r="O16638">
        <f t="shared" si="1821"/>
        <v>27</v>
      </c>
      <c r="P16638">
        <f t="shared" si="1819"/>
        <v>1</v>
      </c>
      <c r="Q16638">
        <f t="shared" si="1820"/>
        <v>0</v>
      </c>
    </row>
    <row r="16639" spans="1:17" ht="19.5" x14ac:dyDescent="0.4">
      <c r="A16639" s="33">
        <f t="shared" si="1822"/>
        <v>46824</v>
      </c>
      <c r="B16639" s="27" t="str">
        <f t="shared" si="1816"/>
        <v>(日)</v>
      </c>
      <c r="C16639" s="34">
        <v>0.5625</v>
      </c>
      <c r="D16639" s="16" t="s">
        <v>18</v>
      </c>
      <c r="E16639" s="35">
        <v>0.58333333333333304</v>
      </c>
      <c r="F16639" s="50">
        <f>IF(COUNTIF('リスト（不使用）'!$A$5:$A$6,単年カーブ!$A$1),"希望数量入力ください",'単年（2027年度）'!$E$12*単年カーブ!$R$3+'単年（2027年度）'!$E$12*(1-単年カーブ!$R$3)*単年カーブ!Q16639)</f>
        <v>0</v>
      </c>
      <c r="G16639" s="47">
        <f t="shared" si="1817"/>
        <v>0</v>
      </c>
      <c r="M16639">
        <f t="shared" si="1818"/>
        <v>3</v>
      </c>
      <c r="N16639">
        <f>IF(OR(WEEKDAY(A16639)=1,WEEKDAY(A16639)=7,COUNTIF('2027祝日等（不使用）'!$A$1:$A$20,単年カーブ!A16639)=1),0,1)</f>
        <v>0</v>
      </c>
      <c r="O16639">
        <f t="shared" si="1821"/>
        <v>28</v>
      </c>
      <c r="P16639">
        <f t="shared" si="1819"/>
        <v>1</v>
      </c>
      <c r="Q16639">
        <f t="shared" si="1820"/>
        <v>0</v>
      </c>
    </row>
    <row r="16640" spans="1:17" ht="19.5" x14ac:dyDescent="0.4">
      <c r="A16640" s="33">
        <f t="shared" si="1822"/>
        <v>46824</v>
      </c>
      <c r="B16640" s="27" t="str">
        <f t="shared" si="1816"/>
        <v>(日)</v>
      </c>
      <c r="C16640" s="34">
        <v>0.58333333333333304</v>
      </c>
      <c r="D16640" s="16" t="s">
        <v>18</v>
      </c>
      <c r="E16640" s="35">
        <v>0.60416666666666696</v>
      </c>
      <c r="F16640" s="50">
        <f>IF(COUNTIF('リスト（不使用）'!$A$5:$A$6,単年カーブ!$A$1),"希望数量入力ください",'単年（2027年度）'!$E$12*単年カーブ!$R$3+'単年（2027年度）'!$E$12*(1-単年カーブ!$R$3)*単年カーブ!Q16640)</f>
        <v>0</v>
      </c>
      <c r="G16640" s="47">
        <f t="shared" si="1817"/>
        <v>0</v>
      </c>
      <c r="M16640">
        <f t="shared" si="1818"/>
        <v>3</v>
      </c>
      <c r="N16640">
        <f>IF(OR(WEEKDAY(A16640)=1,WEEKDAY(A16640)=7,COUNTIF('2027祝日等（不使用）'!$A$1:$A$20,単年カーブ!A16640)=1),0,1)</f>
        <v>0</v>
      </c>
      <c r="O16640">
        <f t="shared" si="1821"/>
        <v>29</v>
      </c>
      <c r="P16640">
        <f t="shared" si="1819"/>
        <v>1</v>
      </c>
      <c r="Q16640">
        <f t="shared" si="1820"/>
        <v>0</v>
      </c>
    </row>
    <row r="16641" spans="1:17" ht="19.5" x14ac:dyDescent="0.4">
      <c r="A16641" s="33">
        <f t="shared" si="1822"/>
        <v>46824</v>
      </c>
      <c r="B16641" s="27" t="str">
        <f t="shared" si="1816"/>
        <v>(日)</v>
      </c>
      <c r="C16641" s="34">
        <v>0.60416666666666696</v>
      </c>
      <c r="D16641" s="16" t="s">
        <v>18</v>
      </c>
      <c r="E16641" s="35">
        <v>0.625</v>
      </c>
      <c r="F16641" s="50">
        <f>IF(COUNTIF('リスト（不使用）'!$A$5:$A$6,単年カーブ!$A$1),"希望数量入力ください",'単年（2027年度）'!$E$12*単年カーブ!$R$3+'単年（2027年度）'!$E$12*(1-単年カーブ!$R$3)*単年カーブ!Q16641)</f>
        <v>0</v>
      </c>
      <c r="G16641" s="47">
        <f t="shared" si="1817"/>
        <v>0</v>
      </c>
      <c r="M16641">
        <f t="shared" si="1818"/>
        <v>3</v>
      </c>
      <c r="N16641">
        <f>IF(OR(WEEKDAY(A16641)=1,WEEKDAY(A16641)=7,COUNTIF('2027祝日等（不使用）'!$A$1:$A$20,単年カーブ!A16641)=1),0,1)</f>
        <v>0</v>
      </c>
      <c r="O16641">
        <f t="shared" si="1821"/>
        <v>30</v>
      </c>
      <c r="P16641">
        <f t="shared" si="1819"/>
        <v>1</v>
      </c>
      <c r="Q16641">
        <f t="shared" si="1820"/>
        <v>0</v>
      </c>
    </row>
    <row r="16642" spans="1:17" ht="19.5" x14ac:dyDescent="0.4">
      <c r="A16642" s="33">
        <f t="shared" si="1822"/>
        <v>46824</v>
      </c>
      <c r="B16642" s="27" t="str">
        <f t="shared" si="1816"/>
        <v>(日)</v>
      </c>
      <c r="C16642" s="34">
        <v>0.625</v>
      </c>
      <c r="D16642" s="16" t="s">
        <v>18</v>
      </c>
      <c r="E16642" s="35">
        <v>0.64583333333333304</v>
      </c>
      <c r="F16642" s="50">
        <f>IF(COUNTIF('リスト（不使用）'!$A$5:$A$6,単年カーブ!$A$1),"希望数量入力ください",'単年（2027年度）'!$E$12*単年カーブ!$R$3+'単年（2027年度）'!$E$12*(1-単年カーブ!$R$3)*単年カーブ!Q16642)</f>
        <v>0</v>
      </c>
      <c r="G16642" s="47">
        <f t="shared" si="1817"/>
        <v>0</v>
      </c>
      <c r="M16642">
        <f t="shared" si="1818"/>
        <v>3</v>
      </c>
      <c r="N16642">
        <f>IF(OR(WEEKDAY(A16642)=1,WEEKDAY(A16642)=7,COUNTIF('2027祝日等（不使用）'!$A$1:$A$20,単年カーブ!A16642)=1),0,1)</f>
        <v>0</v>
      </c>
      <c r="O16642">
        <f t="shared" si="1821"/>
        <v>31</v>
      </c>
      <c r="P16642">
        <f t="shared" si="1819"/>
        <v>1</v>
      </c>
      <c r="Q16642">
        <f t="shared" si="1820"/>
        <v>0</v>
      </c>
    </row>
    <row r="16643" spans="1:17" ht="19.5" x14ac:dyDescent="0.4">
      <c r="A16643" s="33">
        <f t="shared" si="1822"/>
        <v>46824</v>
      </c>
      <c r="B16643" s="27" t="str">
        <f t="shared" si="1816"/>
        <v>(日)</v>
      </c>
      <c r="C16643" s="34">
        <v>0.64583333333333304</v>
      </c>
      <c r="D16643" s="16" t="s">
        <v>18</v>
      </c>
      <c r="E16643" s="35">
        <v>0.66666666666666696</v>
      </c>
      <c r="F16643" s="50">
        <f>IF(COUNTIF('リスト（不使用）'!$A$5:$A$6,単年カーブ!$A$1),"希望数量入力ください",'単年（2027年度）'!$E$12*単年カーブ!$R$3+'単年（2027年度）'!$E$12*(1-単年カーブ!$R$3)*単年カーブ!Q16643)</f>
        <v>0</v>
      </c>
      <c r="G16643" s="47">
        <f t="shared" si="1817"/>
        <v>0</v>
      </c>
      <c r="M16643">
        <f t="shared" si="1818"/>
        <v>3</v>
      </c>
      <c r="N16643">
        <f>IF(OR(WEEKDAY(A16643)=1,WEEKDAY(A16643)=7,COUNTIF('2027祝日等（不使用）'!$A$1:$A$20,単年カーブ!A16643)=1),0,1)</f>
        <v>0</v>
      </c>
      <c r="O16643">
        <f t="shared" si="1821"/>
        <v>32</v>
      </c>
      <c r="P16643">
        <f t="shared" si="1819"/>
        <v>1</v>
      </c>
      <c r="Q16643">
        <f t="shared" si="1820"/>
        <v>0</v>
      </c>
    </row>
    <row r="16644" spans="1:17" ht="19.5" x14ac:dyDescent="0.4">
      <c r="A16644" s="33">
        <f t="shared" si="1822"/>
        <v>46824</v>
      </c>
      <c r="B16644" s="27" t="str">
        <f t="shared" ref="B16644:B16707" si="1823">TEXT(A16644,"(aaa)")</f>
        <v>(日)</v>
      </c>
      <c r="C16644" s="34">
        <v>0.66666666666666696</v>
      </c>
      <c r="D16644" s="16" t="s">
        <v>18</v>
      </c>
      <c r="E16644" s="35">
        <v>0.6875</v>
      </c>
      <c r="F16644" s="50">
        <f>IF(COUNTIF('リスト（不使用）'!$A$5:$A$6,単年カーブ!$A$1),"希望数量入力ください",'単年（2027年度）'!$E$12*単年カーブ!$R$3+'単年（2027年度）'!$E$12*(1-単年カーブ!$R$3)*単年カーブ!Q16644)</f>
        <v>0</v>
      </c>
      <c r="G16644" s="47">
        <f t="shared" ref="G16644:G16707" si="1824">F16644/2</f>
        <v>0</v>
      </c>
      <c r="M16644">
        <f t="shared" ref="M16644:M16707" si="1825">MONTH(A16644)</f>
        <v>3</v>
      </c>
      <c r="N16644">
        <f>IF(OR(WEEKDAY(A16644)=1,WEEKDAY(A16644)=7,COUNTIF('2027祝日等（不使用）'!$A$1:$A$20,単年カーブ!A16644)=1),0,1)</f>
        <v>0</v>
      </c>
      <c r="O16644">
        <f t="shared" si="1821"/>
        <v>33</v>
      </c>
      <c r="P16644">
        <f t="shared" ref="P16644:P16707" si="1826">IF(AND(O16644&gt;16,O16644&lt;41),1,0)</f>
        <v>1</v>
      </c>
      <c r="Q16644">
        <f t="shared" ref="Q16644:Q16707" si="1827">P16644*N16644</f>
        <v>0</v>
      </c>
    </row>
    <row r="16645" spans="1:17" ht="19.5" x14ac:dyDescent="0.4">
      <c r="A16645" s="33">
        <f t="shared" si="1822"/>
        <v>46824</v>
      </c>
      <c r="B16645" s="27" t="str">
        <f t="shared" si="1823"/>
        <v>(日)</v>
      </c>
      <c r="C16645" s="34">
        <v>0.6875</v>
      </c>
      <c r="D16645" s="16" t="s">
        <v>18</v>
      </c>
      <c r="E16645" s="35">
        <v>0.70833333333333304</v>
      </c>
      <c r="F16645" s="50">
        <f>IF(COUNTIF('リスト（不使用）'!$A$5:$A$6,単年カーブ!$A$1),"希望数量入力ください",'単年（2027年度）'!$E$12*単年カーブ!$R$3+'単年（2027年度）'!$E$12*(1-単年カーブ!$R$3)*単年カーブ!Q16645)</f>
        <v>0</v>
      </c>
      <c r="G16645" s="47">
        <f t="shared" si="1824"/>
        <v>0</v>
      </c>
      <c r="M16645">
        <f t="shared" si="1825"/>
        <v>3</v>
      </c>
      <c r="N16645">
        <f>IF(OR(WEEKDAY(A16645)=1,WEEKDAY(A16645)=7,COUNTIF('2027祝日等（不使用）'!$A$1:$A$20,単年カーブ!A16645)=1),0,1)</f>
        <v>0</v>
      </c>
      <c r="O16645">
        <f t="shared" si="1821"/>
        <v>34</v>
      </c>
      <c r="P16645">
        <f t="shared" si="1826"/>
        <v>1</v>
      </c>
      <c r="Q16645">
        <f t="shared" si="1827"/>
        <v>0</v>
      </c>
    </row>
    <row r="16646" spans="1:17" ht="19.5" x14ac:dyDescent="0.4">
      <c r="A16646" s="33">
        <f t="shared" si="1822"/>
        <v>46824</v>
      </c>
      <c r="B16646" s="27" t="str">
        <f t="shared" si="1823"/>
        <v>(日)</v>
      </c>
      <c r="C16646" s="34">
        <v>0.70833333333333304</v>
      </c>
      <c r="D16646" s="16" t="s">
        <v>18</v>
      </c>
      <c r="E16646" s="35">
        <v>0.72916666666666696</v>
      </c>
      <c r="F16646" s="50">
        <f>IF(COUNTIF('リスト（不使用）'!$A$5:$A$6,単年カーブ!$A$1),"希望数量入力ください",'単年（2027年度）'!$E$12*単年カーブ!$R$3+'単年（2027年度）'!$E$12*(1-単年カーブ!$R$3)*単年カーブ!Q16646)</f>
        <v>0</v>
      </c>
      <c r="G16646" s="47">
        <f t="shared" si="1824"/>
        <v>0</v>
      </c>
      <c r="M16646">
        <f t="shared" si="1825"/>
        <v>3</v>
      </c>
      <c r="N16646">
        <f>IF(OR(WEEKDAY(A16646)=1,WEEKDAY(A16646)=7,COUNTIF('2027祝日等（不使用）'!$A$1:$A$20,単年カーブ!A16646)=1),0,1)</f>
        <v>0</v>
      </c>
      <c r="O16646">
        <f t="shared" si="1821"/>
        <v>35</v>
      </c>
      <c r="P16646">
        <f t="shared" si="1826"/>
        <v>1</v>
      </c>
      <c r="Q16646">
        <f t="shared" si="1827"/>
        <v>0</v>
      </c>
    </row>
    <row r="16647" spans="1:17" ht="19.5" x14ac:dyDescent="0.4">
      <c r="A16647" s="33">
        <f t="shared" si="1822"/>
        <v>46824</v>
      </c>
      <c r="B16647" s="27" t="str">
        <f t="shared" si="1823"/>
        <v>(日)</v>
      </c>
      <c r="C16647" s="34">
        <v>0.72916666666666696</v>
      </c>
      <c r="D16647" s="16" t="s">
        <v>18</v>
      </c>
      <c r="E16647" s="35">
        <v>0.75</v>
      </c>
      <c r="F16647" s="50">
        <f>IF(COUNTIF('リスト（不使用）'!$A$5:$A$6,単年カーブ!$A$1),"希望数量入力ください",'単年（2027年度）'!$E$12*単年カーブ!$R$3+'単年（2027年度）'!$E$12*(1-単年カーブ!$R$3)*単年カーブ!Q16647)</f>
        <v>0</v>
      </c>
      <c r="G16647" s="47">
        <f t="shared" si="1824"/>
        <v>0</v>
      </c>
      <c r="M16647">
        <f t="shared" si="1825"/>
        <v>3</v>
      </c>
      <c r="N16647">
        <f>IF(OR(WEEKDAY(A16647)=1,WEEKDAY(A16647)=7,COUNTIF('2027祝日等（不使用）'!$A$1:$A$20,単年カーブ!A16647)=1),0,1)</f>
        <v>0</v>
      </c>
      <c r="O16647">
        <f t="shared" si="1821"/>
        <v>36</v>
      </c>
      <c r="P16647">
        <f t="shared" si="1826"/>
        <v>1</v>
      </c>
      <c r="Q16647">
        <f t="shared" si="1827"/>
        <v>0</v>
      </c>
    </row>
    <row r="16648" spans="1:17" ht="19.5" x14ac:dyDescent="0.4">
      <c r="A16648" s="33">
        <f t="shared" si="1822"/>
        <v>46824</v>
      </c>
      <c r="B16648" s="27" t="str">
        <f t="shared" si="1823"/>
        <v>(日)</v>
      </c>
      <c r="C16648" s="34">
        <v>0.75</v>
      </c>
      <c r="D16648" s="16" t="s">
        <v>18</v>
      </c>
      <c r="E16648" s="35">
        <v>0.77083333333333304</v>
      </c>
      <c r="F16648" s="50">
        <f>IF(COUNTIF('リスト（不使用）'!$A$5:$A$6,単年カーブ!$A$1),"希望数量入力ください",'単年（2027年度）'!$E$12*単年カーブ!$R$3+'単年（2027年度）'!$E$12*(1-単年カーブ!$R$3)*単年カーブ!Q16648)</f>
        <v>0</v>
      </c>
      <c r="G16648" s="47">
        <f t="shared" si="1824"/>
        <v>0</v>
      </c>
      <c r="M16648">
        <f t="shared" si="1825"/>
        <v>3</v>
      </c>
      <c r="N16648">
        <f>IF(OR(WEEKDAY(A16648)=1,WEEKDAY(A16648)=7,COUNTIF('2027祝日等（不使用）'!$A$1:$A$20,単年カーブ!A16648)=1),0,1)</f>
        <v>0</v>
      </c>
      <c r="O16648">
        <f t="shared" si="1821"/>
        <v>37</v>
      </c>
      <c r="P16648">
        <f t="shared" si="1826"/>
        <v>1</v>
      </c>
      <c r="Q16648">
        <f t="shared" si="1827"/>
        <v>0</v>
      </c>
    </row>
    <row r="16649" spans="1:17" ht="19.5" x14ac:dyDescent="0.4">
      <c r="A16649" s="33">
        <f t="shared" si="1822"/>
        <v>46824</v>
      </c>
      <c r="B16649" s="27" t="str">
        <f t="shared" si="1823"/>
        <v>(日)</v>
      </c>
      <c r="C16649" s="34">
        <v>0.77083333333333304</v>
      </c>
      <c r="D16649" s="16" t="s">
        <v>18</v>
      </c>
      <c r="E16649" s="35">
        <v>0.79166666666666696</v>
      </c>
      <c r="F16649" s="50">
        <f>IF(COUNTIF('リスト（不使用）'!$A$5:$A$6,単年カーブ!$A$1),"希望数量入力ください",'単年（2027年度）'!$E$12*単年カーブ!$R$3+'単年（2027年度）'!$E$12*(1-単年カーブ!$R$3)*単年カーブ!Q16649)</f>
        <v>0</v>
      </c>
      <c r="G16649" s="47">
        <f t="shared" si="1824"/>
        <v>0</v>
      </c>
      <c r="M16649">
        <f t="shared" si="1825"/>
        <v>3</v>
      </c>
      <c r="N16649">
        <f>IF(OR(WEEKDAY(A16649)=1,WEEKDAY(A16649)=7,COUNTIF('2027祝日等（不使用）'!$A$1:$A$20,単年カーブ!A16649)=1),0,1)</f>
        <v>0</v>
      </c>
      <c r="O16649">
        <f t="shared" si="1821"/>
        <v>38</v>
      </c>
      <c r="P16649">
        <f t="shared" si="1826"/>
        <v>1</v>
      </c>
      <c r="Q16649">
        <f t="shared" si="1827"/>
        <v>0</v>
      </c>
    </row>
    <row r="16650" spans="1:17" ht="19.5" x14ac:dyDescent="0.4">
      <c r="A16650" s="33">
        <f t="shared" si="1822"/>
        <v>46824</v>
      </c>
      <c r="B16650" s="27" t="str">
        <f t="shared" si="1823"/>
        <v>(日)</v>
      </c>
      <c r="C16650" s="34">
        <v>0.79166666666666696</v>
      </c>
      <c r="D16650" s="16" t="s">
        <v>18</v>
      </c>
      <c r="E16650" s="35">
        <v>0.8125</v>
      </c>
      <c r="F16650" s="50">
        <f>IF(COUNTIF('リスト（不使用）'!$A$5:$A$6,単年カーブ!$A$1),"希望数量入力ください",'単年（2027年度）'!$E$12*単年カーブ!$R$3+'単年（2027年度）'!$E$12*(1-単年カーブ!$R$3)*単年カーブ!Q16650)</f>
        <v>0</v>
      </c>
      <c r="G16650" s="47">
        <f t="shared" si="1824"/>
        <v>0</v>
      </c>
      <c r="M16650">
        <f t="shared" si="1825"/>
        <v>3</v>
      </c>
      <c r="N16650">
        <f>IF(OR(WEEKDAY(A16650)=1,WEEKDAY(A16650)=7,COUNTIF('2027祝日等（不使用）'!$A$1:$A$20,単年カーブ!A16650)=1),0,1)</f>
        <v>0</v>
      </c>
      <c r="O16650">
        <f t="shared" si="1821"/>
        <v>39</v>
      </c>
      <c r="P16650">
        <f t="shared" si="1826"/>
        <v>1</v>
      </c>
      <c r="Q16650">
        <f t="shared" si="1827"/>
        <v>0</v>
      </c>
    </row>
    <row r="16651" spans="1:17" ht="19.5" x14ac:dyDescent="0.4">
      <c r="A16651" s="33">
        <f t="shared" si="1822"/>
        <v>46824</v>
      </c>
      <c r="B16651" s="27" t="str">
        <f t="shared" si="1823"/>
        <v>(日)</v>
      </c>
      <c r="C16651" s="34">
        <v>0.8125</v>
      </c>
      <c r="D16651" s="16" t="s">
        <v>18</v>
      </c>
      <c r="E16651" s="35">
        <v>0.83333333333333304</v>
      </c>
      <c r="F16651" s="50">
        <f>IF(COUNTIF('リスト（不使用）'!$A$5:$A$6,単年カーブ!$A$1),"希望数量入力ください",'単年（2027年度）'!$E$12*単年カーブ!$R$3+'単年（2027年度）'!$E$12*(1-単年カーブ!$R$3)*単年カーブ!Q16651)</f>
        <v>0</v>
      </c>
      <c r="G16651" s="47">
        <f t="shared" si="1824"/>
        <v>0</v>
      </c>
      <c r="M16651">
        <f t="shared" si="1825"/>
        <v>3</v>
      </c>
      <c r="N16651">
        <f>IF(OR(WEEKDAY(A16651)=1,WEEKDAY(A16651)=7,COUNTIF('2027祝日等（不使用）'!$A$1:$A$20,単年カーブ!A16651)=1),0,1)</f>
        <v>0</v>
      </c>
      <c r="O16651">
        <f t="shared" si="1821"/>
        <v>40</v>
      </c>
      <c r="P16651">
        <f t="shared" si="1826"/>
        <v>1</v>
      </c>
      <c r="Q16651">
        <f t="shared" si="1827"/>
        <v>0</v>
      </c>
    </row>
    <row r="16652" spans="1:17" ht="19.5" x14ac:dyDescent="0.4">
      <c r="A16652" s="33">
        <f t="shared" si="1822"/>
        <v>46824</v>
      </c>
      <c r="B16652" s="27" t="str">
        <f t="shared" si="1823"/>
        <v>(日)</v>
      </c>
      <c r="C16652" s="34">
        <v>0.83333333333333304</v>
      </c>
      <c r="D16652" s="16" t="s">
        <v>18</v>
      </c>
      <c r="E16652" s="35">
        <v>0.85416666666666696</v>
      </c>
      <c r="F16652" s="50">
        <f>IF(COUNTIF('リスト（不使用）'!$A$5:$A$6,単年カーブ!$A$1),"希望数量入力ください",'単年（2027年度）'!$E$12*単年カーブ!$R$3+'単年（2027年度）'!$E$12*(1-単年カーブ!$R$3)*単年カーブ!Q16652)</f>
        <v>0</v>
      </c>
      <c r="G16652" s="47">
        <f t="shared" si="1824"/>
        <v>0</v>
      </c>
      <c r="M16652">
        <f t="shared" si="1825"/>
        <v>3</v>
      </c>
      <c r="N16652">
        <f>IF(OR(WEEKDAY(A16652)=1,WEEKDAY(A16652)=7,COUNTIF('2027祝日等（不使用）'!$A$1:$A$20,単年カーブ!A16652)=1),0,1)</f>
        <v>0</v>
      </c>
      <c r="O16652">
        <f t="shared" si="1821"/>
        <v>41</v>
      </c>
      <c r="P16652">
        <f t="shared" si="1826"/>
        <v>0</v>
      </c>
      <c r="Q16652">
        <f t="shared" si="1827"/>
        <v>0</v>
      </c>
    </row>
    <row r="16653" spans="1:17" ht="19.5" x14ac:dyDescent="0.4">
      <c r="A16653" s="33">
        <f t="shared" si="1822"/>
        <v>46824</v>
      </c>
      <c r="B16653" s="27" t="str">
        <f t="shared" si="1823"/>
        <v>(日)</v>
      </c>
      <c r="C16653" s="34">
        <v>0.85416666666666696</v>
      </c>
      <c r="D16653" s="16" t="s">
        <v>18</v>
      </c>
      <c r="E16653" s="35">
        <v>0.875</v>
      </c>
      <c r="F16653" s="50">
        <f>IF(COUNTIF('リスト（不使用）'!$A$5:$A$6,単年カーブ!$A$1),"希望数量入力ください",'単年（2027年度）'!$E$12*単年カーブ!$R$3+'単年（2027年度）'!$E$12*(1-単年カーブ!$R$3)*単年カーブ!Q16653)</f>
        <v>0</v>
      </c>
      <c r="G16653" s="47">
        <f t="shared" si="1824"/>
        <v>0</v>
      </c>
      <c r="M16653">
        <f t="shared" si="1825"/>
        <v>3</v>
      </c>
      <c r="N16653">
        <f>IF(OR(WEEKDAY(A16653)=1,WEEKDAY(A16653)=7,COUNTIF('2027祝日等（不使用）'!$A$1:$A$20,単年カーブ!A16653)=1),0,1)</f>
        <v>0</v>
      </c>
      <c r="O16653">
        <f t="shared" si="1821"/>
        <v>42</v>
      </c>
      <c r="P16653">
        <f t="shared" si="1826"/>
        <v>0</v>
      </c>
      <c r="Q16653">
        <f t="shared" si="1827"/>
        <v>0</v>
      </c>
    </row>
    <row r="16654" spans="1:17" ht="19.5" x14ac:dyDescent="0.4">
      <c r="A16654" s="33">
        <f t="shared" si="1822"/>
        <v>46824</v>
      </c>
      <c r="B16654" s="27" t="str">
        <f t="shared" si="1823"/>
        <v>(日)</v>
      </c>
      <c r="C16654" s="34">
        <v>0.875</v>
      </c>
      <c r="D16654" s="16" t="s">
        <v>18</v>
      </c>
      <c r="E16654" s="35">
        <v>0.89583333333333304</v>
      </c>
      <c r="F16654" s="50">
        <f>IF(COUNTIF('リスト（不使用）'!$A$5:$A$6,単年カーブ!$A$1),"希望数量入力ください",'単年（2027年度）'!$E$12*単年カーブ!$R$3+'単年（2027年度）'!$E$12*(1-単年カーブ!$R$3)*単年カーブ!Q16654)</f>
        <v>0</v>
      </c>
      <c r="G16654" s="47">
        <f t="shared" si="1824"/>
        <v>0</v>
      </c>
      <c r="M16654">
        <f t="shared" si="1825"/>
        <v>3</v>
      </c>
      <c r="N16654">
        <f>IF(OR(WEEKDAY(A16654)=1,WEEKDAY(A16654)=7,COUNTIF('2027祝日等（不使用）'!$A$1:$A$20,単年カーブ!A16654)=1),0,1)</f>
        <v>0</v>
      </c>
      <c r="O16654">
        <f t="shared" si="1821"/>
        <v>43</v>
      </c>
      <c r="P16654">
        <f t="shared" si="1826"/>
        <v>0</v>
      </c>
      <c r="Q16654">
        <f t="shared" si="1827"/>
        <v>0</v>
      </c>
    </row>
    <row r="16655" spans="1:17" ht="19.5" x14ac:dyDescent="0.4">
      <c r="A16655" s="33">
        <f t="shared" si="1822"/>
        <v>46824</v>
      </c>
      <c r="B16655" s="27" t="str">
        <f t="shared" si="1823"/>
        <v>(日)</v>
      </c>
      <c r="C16655" s="34">
        <v>0.89583333333333304</v>
      </c>
      <c r="D16655" s="16" t="s">
        <v>18</v>
      </c>
      <c r="E16655" s="35">
        <v>0.91666666666666696</v>
      </c>
      <c r="F16655" s="50">
        <f>IF(COUNTIF('リスト（不使用）'!$A$5:$A$6,単年カーブ!$A$1),"希望数量入力ください",'単年（2027年度）'!$E$12*単年カーブ!$R$3+'単年（2027年度）'!$E$12*(1-単年カーブ!$R$3)*単年カーブ!Q16655)</f>
        <v>0</v>
      </c>
      <c r="G16655" s="47">
        <f t="shared" si="1824"/>
        <v>0</v>
      </c>
      <c r="M16655">
        <f t="shared" si="1825"/>
        <v>3</v>
      </c>
      <c r="N16655">
        <f>IF(OR(WEEKDAY(A16655)=1,WEEKDAY(A16655)=7,COUNTIF('2027祝日等（不使用）'!$A$1:$A$20,単年カーブ!A16655)=1),0,1)</f>
        <v>0</v>
      </c>
      <c r="O16655">
        <f t="shared" si="1821"/>
        <v>44</v>
      </c>
      <c r="P16655">
        <f t="shared" si="1826"/>
        <v>0</v>
      </c>
      <c r="Q16655">
        <f t="shared" si="1827"/>
        <v>0</v>
      </c>
    </row>
    <row r="16656" spans="1:17" ht="19.5" x14ac:dyDescent="0.4">
      <c r="A16656" s="33">
        <f t="shared" si="1822"/>
        <v>46824</v>
      </c>
      <c r="B16656" s="27" t="str">
        <f t="shared" si="1823"/>
        <v>(日)</v>
      </c>
      <c r="C16656" s="34">
        <v>0.91666666666666696</v>
      </c>
      <c r="D16656" s="16" t="s">
        <v>18</v>
      </c>
      <c r="E16656" s="35">
        <v>0.9375</v>
      </c>
      <c r="F16656" s="50">
        <f>IF(COUNTIF('リスト（不使用）'!$A$5:$A$6,単年カーブ!$A$1),"希望数量入力ください",'単年（2027年度）'!$E$12*単年カーブ!$R$3+'単年（2027年度）'!$E$12*(1-単年カーブ!$R$3)*単年カーブ!Q16656)</f>
        <v>0</v>
      </c>
      <c r="G16656" s="47">
        <f t="shared" si="1824"/>
        <v>0</v>
      </c>
      <c r="M16656">
        <f t="shared" si="1825"/>
        <v>3</v>
      </c>
      <c r="N16656">
        <f>IF(OR(WEEKDAY(A16656)=1,WEEKDAY(A16656)=7,COUNTIF('2027祝日等（不使用）'!$A$1:$A$20,単年カーブ!A16656)=1),0,1)</f>
        <v>0</v>
      </c>
      <c r="O16656">
        <f t="shared" si="1821"/>
        <v>45</v>
      </c>
      <c r="P16656">
        <f t="shared" si="1826"/>
        <v>0</v>
      </c>
      <c r="Q16656">
        <f t="shared" si="1827"/>
        <v>0</v>
      </c>
    </row>
    <row r="16657" spans="1:17" ht="19.5" x14ac:dyDescent="0.4">
      <c r="A16657" s="33">
        <f t="shared" si="1822"/>
        <v>46824</v>
      </c>
      <c r="B16657" s="27" t="str">
        <f t="shared" si="1823"/>
        <v>(日)</v>
      </c>
      <c r="C16657" s="34">
        <v>0.9375</v>
      </c>
      <c r="D16657" s="16" t="s">
        <v>18</v>
      </c>
      <c r="E16657" s="35">
        <v>0.95833333333333304</v>
      </c>
      <c r="F16657" s="50">
        <f>IF(COUNTIF('リスト（不使用）'!$A$5:$A$6,単年カーブ!$A$1),"希望数量入力ください",'単年（2027年度）'!$E$12*単年カーブ!$R$3+'単年（2027年度）'!$E$12*(1-単年カーブ!$R$3)*単年カーブ!Q16657)</f>
        <v>0</v>
      </c>
      <c r="G16657" s="47">
        <f t="shared" si="1824"/>
        <v>0</v>
      </c>
      <c r="M16657">
        <f t="shared" si="1825"/>
        <v>3</v>
      </c>
      <c r="N16657">
        <f>IF(OR(WEEKDAY(A16657)=1,WEEKDAY(A16657)=7,COUNTIF('2027祝日等（不使用）'!$A$1:$A$20,単年カーブ!A16657)=1),0,1)</f>
        <v>0</v>
      </c>
      <c r="O16657">
        <f t="shared" si="1821"/>
        <v>46</v>
      </c>
      <c r="P16657">
        <f t="shared" si="1826"/>
        <v>0</v>
      </c>
      <c r="Q16657">
        <f t="shared" si="1827"/>
        <v>0</v>
      </c>
    </row>
    <row r="16658" spans="1:17" ht="19.5" x14ac:dyDescent="0.4">
      <c r="A16658" s="33">
        <f t="shared" si="1822"/>
        <v>46824</v>
      </c>
      <c r="B16658" s="27" t="str">
        <f t="shared" si="1823"/>
        <v>(日)</v>
      </c>
      <c r="C16658" s="34">
        <v>0.95833333333333304</v>
      </c>
      <c r="D16658" s="16" t="s">
        <v>18</v>
      </c>
      <c r="E16658" s="35">
        <v>0.97916666666666696</v>
      </c>
      <c r="F16658" s="50">
        <f>IF(COUNTIF('リスト（不使用）'!$A$5:$A$6,単年カーブ!$A$1),"希望数量入力ください",'単年（2027年度）'!$E$12*単年カーブ!$R$3+'単年（2027年度）'!$E$12*(1-単年カーブ!$R$3)*単年カーブ!Q16658)</f>
        <v>0</v>
      </c>
      <c r="G16658" s="47">
        <f t="shared" si="1824"/>
        <v>0</v>
      </c>
      <c r="M16658">
        <f t="shared" si="1825"/>
        <v>3</v>
      </c>
      <c r="N16658">
        <f>IF(OR(WEEKDAY(A16658)=1,WEEKDAY(A16658)=7,COUNTIF('2027祝日等（不使用）'!$A$1:$A$20,単年カーブ!A16658)=1),0,1)</f>
        <v>0</v>
      </c>
      <c r="O16658">
        <f t="shared" si="1821"/>
        <v>47</v>
      </c>
      <c r="P16658">
        <f t="shared" si="1826"/>
        <v>0</v>
      </c>
      <c r="Q16658">
        <f t="shared" si="1827"/>
        <v>0</v>
      </c>
    </row>
    <row r="16659" spans="1:17" ht="19.5" x14ac:dyDescent="0.4">
      <c r="A16659" s="33">
        <f t="shared" si="1822"/>
        <v>46824</v>
      </c>
      <c r="B16659" s="27" t="str">
        <f t="shared" si="1823"/>
        <v>(日)</v>
      </c>
      <c r="C16659" s="34">
        <v>0.97916666666666696</v>
      </c>
      <c r="D16659" s="16" t="s">
        <v>18</v>
      </c>
      <c r="E16659" s="35" t="s">
        <v>17</v>
      </c>
      <c r="F16659" s="50">
        <f>IF(COUNTIF('リスト（不使用）'!$A$5:$A$6,単年カーブ!$A$1),"希望数量入力ください",'単年（2027年度）'!$E$12*単年カーブ!$R$3+'単年（2027年度）'!$E$12*(1-単年カーブ!$R$3)*単年カーブ!Q16659)</f>
        <v>0</v>
      </c>
      <c r="G16659" s="47">
        <f t="shared" si="1824"/>
        <v>0</v>
      </c>
      <c r="M16659">
        <f t="shared" si="1825"/>
        <v>3</v>
      </c>
      <c r="N16659">
        <f>IF(OR(WEEKDAY(A16659)=1,WEEKDAY(A16659)=7,COUNTIF('2027祝日等（不使用）'!$A$1:$A$20,単年カーブ!A16659)=1),0,1)</f>
        <v>0</v>
      </c>
      <c r="O16659">
        <f t="shared" si="1821"/>
        <v>48</v>
      </c>
      <c r="P16659">
        <f t="shared" si="1826"/>
        <v>0</v>
      </c>
      <c r="Q16659">
        <f t="shared" si="1827"/>
        <v>0</v>
      </c>
    </row>
    <row r="16660" spans="1:17" ht="19.5" x14ac:dyDescent="0.4">
      <c r="A16660" s="33">
        <f t="shared" si="1822"/>
        <v>46825</v>
      </c>
      <c r="B16660" s="27" t="str">
        <f t="shared" si="1823"/>
        <v>(月)</v>
      </c>
      <c r="C16660" s="34">
        <v>0</v>
      </c>
      <c r="D16660" s="16" t="s">
        <v>18</v>
      </c>
      <c r="E16660" s="35">
        <v>2.0833333333333332E-2</v>
      </c>
      <c r="F16660" s="50">
        <f>IF(COUNTIF('リスト（不使用）'!$A$5:$A$6,単年カーブ!$A$1),"希望数量入力ください",'単年（2027年度）'!$E$12*単年カーブ!$R$3+'単年（2027年度）'!$E$12*(1-単年カーブ!$R$3)*単年カーブ!Q16660)</f>
        <v>0</v>
      </c>
      <c r="G16660" s="47">
        <f t="shared" si="1824"/>
        <v>0</v>
      </c>
      <c r="M16660">
        <f t="shared" si="1825"/>
        <v>3</v>
      </c>
      <c r="N16660">
        <f>IF(OR(WEEKDAY(A16660)=1,WEEKDAY(A16660)=7,COUNTIF('2027祝日等（不使用）'!$A$1:$A$20,単年カーブ!A16660)=1),0,1)</f>
        <v>1</v>
      </c>
      <c r="O16660">
        <f t="shared" si="1821"/>
        <v>1</v>
      </c>
      <c r="P16660">
        <f t="shared" si="1826"/>
        <v>0</v>
      </c>
      <c r="Q16660">
        <f t="shared" si="1827"/>
        <v>0</v>
      </c>
    </row>
    <row r="16661" spans="1:17" ht="19.5" x14ac:dyDescent="0.4">
      <c r="A16661" s="33">
        <f t="shared" si="1822"/>
        <v>46825</v>
      </c>
      <c r="B16661" s="27" t="str">
        <f t="shared" si="1823"/>
        <v>(月)</v>
      </c>
      <c r="C16661" s="34">
        <v>2.0833333333333332E-2</v>
      </c>
      <c r="D16661" s="16" t="s">
        <v>18</v>
      </c>
      <c r="E16661" s="35">
        <v>4.1666666666666664E-2</v>
      </c>
      <c r="F16661" s="50">
        <f>IF(COUNTIF('リスト（不使用）'!$A$5:$A$6,単年カーブ!$A$1),"希望数量入力ください",'単年（2027年度）'!$E$12*単年カーブ!$R$3+'単年（2027年度）'!$E$12*(1-単年カーブ!$R$3)*単年カーブ!Q16661)</f>
        <v>0</v>
      </c>
      <c r="G16661" s="47">
        <f t="shared" si="1824"/>
        <v>0</v>
      </c>
      <c r="M16661">
        <f t="shared" si="1825"/>
        <v>3</v>
      </c>
      <c r="N16661">
        <f>IF(OR(WEEKDAY(A16661)=1,WEEKDAY(A16661)=7,COUNTIF('2027祝日等（不使用）'!$A$1:$A$20,単年カーブ!A16661)=1),0,1)</f>
        <v>1</v>
      </c>
      <c r="O16661">
        <f t="shared" si="1821"/>
        <v>2</v>
      </c>
      <c r="P16661">
        <f t="shared" si="1826"/>
        <v>0</v>
      </c>
      <c r="Q16661">
        <f t="shared" si="1827"/>
        <v>0</v>
      </c>
    </row>
    <row r="16662" spans="1:17" ht="19.5" x14ac:dyDescent="0.4">
      <c r="A16662" s="33">
        <f t="shared" si="1822"/>
        <v>46825</v>
      </c>
      <c r="B16662" s="27" t="str">
        <f t="shared" si="1823"/>
        <v>(月)</v>
      </c>
      <c r="C16662" s="34">
        <v>4.1666666666666664E-2</v>
      </c>
      <c r="D16662" s="16" t="s">
        <v>18</v>
      </c>
      <c r="E16662" s="35">
        <v>6.25E-2</v>
      </c>
      <c r="F16662" s="50">
        <f>IF(COUNTIF('リスト（不使用）'!$A$5:$A$6,単年カーブ!$A$1),"希望数量入力ください",'単年（2027年度）'!$E$12*単年カーブ!$R$3+'単年（2027年度）'!$E$12*(1-単年カーブ!$R$3)*単年カーブ!Q16662)</f>
        <v>0</v>
      </c>
      <c r="G16662" s="47">
        <f t="shared" si="1824"/>
        <v>0</v>
      </c>
      <c r="M16662">
        <f t="shared" si="1825"/>
        <v>3</v>
      </c>
      <c r="N16662">
        <f>IF(OR(WEEKDAY(A16662)=1,WEEKDAY(A16662)=7,COUNTIF('2027祝日等（不使用）'!$A$1:$A$20,単年カーブ!A16662)=1),0,1)</f>
        <v>1</v>
      </c>
      <c r="O16662">
        <f t="shared" si="1821"/>
        <v>3</v>
      </c>
      <c r="P16662">
        <f t="shared" si="1826"/>
        <v>0</v>
      </c>
      <c r="Q16662">
        <f t="shared" si="1827"/>
        <v>0</v>
      </c>
    </row>
    <row r="16663" spans="1:17" ht="19.5" x14ac:dyDescent="0.4">
      <c r="A16663" s="33">
        <f t="shared" si="1822"/>
        <v>46825</v>
      </c>
      <c r="B16663" s="27" t="str">
        <f t="shared" si="1823"/>
        <v>(月)</v>
      </c>
      <c r="C16663" s="34">
        <v>6.25E-2</v>
      </c>
      <c r="D16663" s="16" t="s">
        <v>18</v>
      </c>
      <c r="E16663" s="35">
        <v>8.3333333333333301E-2</v>
      </c>
      <c r="F16663" s="50">
        <f>IF(COUNTIF('リスト（不使用）'!$A$5:$A$6,単年カーブ!$A$1),"希望数量入力ください",'単年（2027年度）'!$E$12*単年カーブ!$R$3+'単年（2027年度）'!$E$12*(1-単年カーブ!$R$3)*単年カーブ!Q16663)</f>
        <v>0</v>
      </c>
      <c r="G16663" s="47">
        <f t="shared" si="1824"/>
        <v>0</v>
      </c>
      <c r="M16663">
        <f t="shared" si="1825"/>
        <v>3</v>
      </c>
      <c r="N16663">
        <f>IF(OR(WEEKDAY(A16663)=1,WEEKDAY(A16663)=7,COUNTIF('2027祝日等（不使用）'!$A$1:$A$20,単年カーブ!A16663)=1),0,1)</f>
        <v>1</v>
      </c>
      <c r="O16663">
        <f t="shared" si="1821"/>
        <v>4</v>
      </c>
      <c r="P16663">
        <f t="shared" si="1826"/>
        <v>0</v>
      </c>
      <c r="Q16663">
        <f t="shared" si="1827"/>
        <v>0</v>
      </c>
    </row>
    <row r="16664" spans="1:17" ht="19.5" x14ac:dyDescent="0.4">
      <c r="A16664" s="33">
        <f t="shared" si="1822"/>
        <v>46825</v>
      </c>
      <c r="B16664" s="27" t="str">
        <f t="shared" si="1823"/>
        <v>(月)</v>
      </c>
      <c r="C16664" s="34">
        <v>8.3333333333333301E-2</v>
      </c>
      <c r="D16664" s="16" t="s">
        <v>18</v>
      </c>
      <c r="E16664" s="35">
        <v>0.104166666666667</v>
      </c>
      <c r="F16664" s="50">
        <f>IF(COUNTIF('リスト（不使用）'!$A$5:$A$6,単年カーブ!$A$1),"希望数量入力ください",'単年（2027年度）'!$E$12*単年カーブ!$R$3+'単年（2027年度）'!$E$12*(1-単年カーブ!$R$3)*単年カーブ!Q16664)</f>
        <v>0</v>
      </c>
      <c r="G16664" s="47">
        <f t="shared" si="1824"/>
        <v>0</v>
      </c>
      <c r="M16664">
        <f t="shared" si="1825"/>
        <v>3</v>
      </c>
      <c r="N16664">
        <f>IF(OR(WEEKDAY(A16664)=1,WEEKDAY(A16664)=7,COUNTIF('2027祝日等（不使用）'!$A$1:$A$20,単年カーブ!A16664)=1),0,1)</f>
        <v>1</v>
      </c>
      <c r="O16664">
        <f t="shared" si="1821"/>
        <v>5</v>
      </c>
      <c r="P16664">
        <f t="shared" si="1826"/>
        <v>0</v>
      </c>
      <c r="Q16664">
        <f t="shared" si="1827"/>
        <v>0</v>
      </c>
    </row>
    <row r="16665" spans="1:17" ht="19.5" x14ac:dyDescent="0.4">
      <c r="A16665" s="33">
        <f t="shared" si="1822"/>
        <v>46825</v>
      </c>
      <c r="B16665" s="27" t="str">
        <f t="shared" si="1823"/>
        <v>(月)</v>
      </c>
      <c r="C16665" s="34">
        <v>0.104166666666667</v>
      </c>
      <c r="D16665" s="16" t="s">
        <v>18</v>
      </c>
      <c r="E16665" s="35">
        <v>0.125</v>
      </c>
      <c r="F16665" s="50">
        <f>IF(COUNTIF('リスト（不使用）'!$A$5:$A$6,単年カーブ!$A$1),"希望数量入力ください",'単年（2027年度）'!$E$12*単年カーブ!$R$3+'単年（2027年度）'!$E$12*(1-単年カーブ!$R$3)*単年カーブ!Q16665)</f>
        <v>0</v>
      </c>
      <c r="G16665" s="47">
        <f t="shared" si="1824"/>
        <v>0</v>
      </c>
      <c r="M16665">
        <f t="shared" si="1825"/>
        <v>3</v>
      </c>
      <c r="N16665">
        <f>IF(OR(WEEKDAY(A16665)=1,WEEKDAY(A16665)=7,COUNTIF('2027祝日等（不使用）'!$A$1:$A$20,単年カーブ!A16665)=1),0,1)</f>
        <v>1</v>
      </c>
      <c r="O16665">
        <f t="shared" si="1821"/>
        <v>6</v>
      </c>
      <c r="P16665">
        <f t="shared" si="1826"/>
        <v>0</v>
      </c>
      <c r="Q16665">
        <f t="shared" si="1827"/>
        <v>0</v>
      </c>
    </row>
    <row r="16666" spans="1:17" ht="19.5" x14ac:dyDescent="0.4">
      <c r="A16666" s="33">
        <f t="shared" si="1822"/>
        <v>46825</v>
      </c>
      <c r="B16666" s="27" t="str">
        <f t="shared" si="1823"/>
        <v>(月)</v>
      </c>
      <c r="C16666" s="34">
        <v>0.125</v>
      </c>
      <c r="D16666" s="16" t="s">
        <v>18</v>
      </c>
      <c r="E16666" s="35">
        <v>0.14583333333333301</v>
      </c>
      <c r="F16666" s="50">
        <f>IF(COUNTIF('リスト（不使用）'!$A$5:$A$6,単年カーブ!$A$1),"希望数量入力ください",'単年（2027年度）'!$E$12*単年カーブ!$R$3+'単年（2027年度）'!$E$12*(1-単年カーブ!$R$3)*単年カーブ!Q16666)</f>
        <v>0</v>
      </c>
      <c r="G16666" s="47">
        <f t="shared" si="1824"/>
        <v>0</v>
      </c>
      <c r="M16666">
        <f t="shared" si="1825"/>
        <v>3</v>
      </c>
      <c r="N16666">
        <f>IF(OR(WEEKDAY(A16666)=1,WEEKDAY(A16666)=7,COUNTIF('2027祝日等（不使用）'!$A$1:$A$20,単年カーブ!A16666)=1),0,1)</f>
        <v>1</v>
      </c>
      <c r="O16666">
        <f t="shared" si="1821"/>
        <v>7</v>
      </c>
      <c r="P16666">
        <f t="shared" si="1826"/>
        <v>0</v>
      </c>
      <c r="Q16666">
        <f t="shared" si="1827"/>
        <v>0</v>
      </c>
    </row>
    <row r="16667" spans="1:17" ht="19.5" x14ac:dyDescent="0.4">
      <c r="A16667" s="33">
        <f t="shared" si="1822"/>
        <v>46825</v>
      </c>
      <c r="B16667" s="27" t="str">
        <f t="shared" si="1823"/>
        <v>(月)</v>
      </c>
      <c r="C16667" s="34">
        <v>0.14583333333333301</v>
      </c>
      <c r="D16667" s="16" t="s">
        <v>18</v>
      </c>
      <c r="E16667" s="35">
        <v>0.16666666666666699</v>
      </c>
      <c r="F16667" s="50">
        <f>IF(COUNTIF('リスト（不使用）'!$A$5:$A$6,単年カーブ!$A$1),"希望数量入力ください",'単年（2027年度）'!$E$12*単年カーブ!$R$3+'単年（2027年度）'!$E$12*(1-単年カーブ!$R$3)*単年カーブ!Q16667)</f>
        <v>0</v>
      </c>
      <c r="G16667" s="47">
        <f t="shared" si="1824"/>
        <v>0</v>
      </c>
      <c r="M16667">
        <f t="shared" si="1825"/>
        <v>3</v>
      </c>
      <c r="N16667">
        <f>IF(OR(WEEKDAY(A16667)=1,WEEKDAY(A16667)=7,COUNTIF('2027祝日等（不使用）'!$A$1:$A$20,単年カーブ!A16667)=1),0,1)</f>
        <v>1</v>
      </c>
      <c r="O16667">
        <f t="shared" si="1821"/>
        <v>8</v>
      </c>
      <c r="P16667">
        <f t="shared" si="1826"/>
        <v>0</v>
      </c>
      <c r="Q16667">
        <f t="shared" si="1827"/>
        <v>0</v>
      </c>
    </row>
    <row r="16668" spans="1:17" ht="19.5" x14ac:dyDescent="0.4">
      <c r="A16668" s="33">
        <f t="shared" si="1822"/>
        <v>46825</v>
      </c>
      <c r="B16668" s="27" t="str">
        <f t="shared" si="1823"/>
        <v>(月)</v>
      </c>
      <c r="C16668" s="34">
        <v>0.16666666666666699</v>
      </c>
      <c r="D16668" s="16" t="s">
        <v>18</v>
      </c>
      <c r="E16668" s="35">
        <v>0.1875</v>
      </c>
      <c r="F16668" s="50">
        <f>IF(COUNTIF('リスト（不使用）'!$A$5:$A$6,単年カーブ!$A$1),"希望数量入力ください",'単年（2027年度）'!$E$12*単年カーブ!$R$3+'単年（2027年度）'!$E$12*(1-単年カーブ!$R$3)*単年カーブ!Q16668)</f>
        <v>0</v>
      </c>
      <c r="G16668" s="47">
        <f t="shared" si="1824"/>
        <v>0</v>
      </c>
      <c r="M16668">
        <f t="shared" si="1825"/>
        <v>3</v>
      </c>
      <c r="N16668">
        <f>IF(OR(WEEKDAY(A16668)=1,WEEKDAY(A16668)=7,COUNTIF('2027祝日等（不使用）'!$A$1:$A$20,単年カーブ!A16668)=1),0,1)</f>
        <v>1</v>
      </c>
      <c r="O16668">
        <f t="shared" si="1821"/>
        <v>9</v>
      </c>
      <c r="P16668">
        <f t="shared" si="1826"/>
        <v>0</v>
      </c>
      <c r="Q16668">
        <f t="shared" si="1827"/>
        <v>0</v>
      </c>
    </row>
    <row r="16669" spans="1:17" ht="19.5" x14ac:dyDescent="0.4">
      <c r="A16669" s="33">
        <f t="shared" si="1822"/>
        <v>46825</v>
      </c>
      <c r="B16669" s="27" t="str">
        <f t="shared" si="1823"/>
        <v>(月)</v>
      </c>
      <c r="C16669" s="34">
        <v>0.1875</v>
      </c>
      <c r="D16669" s="16" t="s">
        <v>18</v>
      </c>
      <c r="E16669" s="35">
        <v>0.20833333333333301</v>
      </c>
      <c r="F16669" s="50">
        <f>IF(COUNTIF('リスト（不使用）'!$A$5:$A$6,単年カーブ!$A$1),"希望数量入力ください",'単年（2027年度）'!$E$12*単年カーブ!$R$3+'単年（2027年度）'!$E$12*(1-単年カーブ!$R$3)*単年カーブ!Q16669)</f>
        <v>0</v>
      </c>
      <c r="G16669" s="47">
        <f t="shared" si="1824"/>
        <v>0</v>
      </c>
      <c r="M16669">
        <f t="shared" si="1825"/>
        <v>3</v>
      </c>
      <c r="N16669">
        <f>IF(OR(WEEKDAY(A16669)=1,WEEKDAY(A16669)=7,COUNTIF('2027祝日等（不使用）'!$A$1:$A$20,単年カーブ!A16669)=1),0,1)</f>
        <v>1</v>
      </c>
      <c r="O16669">
        <f t="shared" si="1821"/>
        <v>10</v>
      </c>
      <c r="P16669">
        <f t="shared" si="1826"/>
        <v>0</v>
      </c>
      <c r="Q16669">
        <f t="shared" si="1827"/>
        <v>0</v>
      </c>
    </row>
    <row r="16670" spans="1:17" ht="19.5" x14ac:dyDescent="0.4">
      <c r="A16670" s="33">
        <f t="shared" si="1822"/>
        <v>46825</v>
      </c>
      <c r="B16670" s="27" t="str">
        <f t="shared" si="1823"/>
        <v>(月)</v>
      </c>
      <c r="C16670" s="34">
        <v>0.20833333333333301</v>
      </c>
      <c r="D16670" s="16" t="s">
        <v>18</v>
      </c>
      <c r="E16670" s="35">
        <v>0.22916666666666699</v>
      </c>
      <c r="F16670" s="50">
        <f>IF(COUNTIF('リスト（不使用）'!$A$5:$A$6,単年カーブ!$A$1),"希望数量入力ください",'単年（2027年度）'!$E$12*単年カーブ!$R$3+'単年（2027年度）'!$E$12*(1-単年カーブ!$R$3)*単年カーブ!Q16670)</f>
        <v>0</v>
      </c>
      <c r="G16670" s="47">
        <f t="shared" si="1824"/>
        <v>0</v>
      </c>
      <c r="M16670">
        <f t="shared" si="1825"/>
        <v>3</v>
      </c>
      <c r="N16670">
        <f>IF(OR(WEEKDAY(A16670)=1,WEEKDAY(A16670)=7,COUNTIF('2027祝日等（不使用）'!$A$1:$A$20,単年カーブ!A16670)=1),0,1)</f>
        <v>1</v>
      </c>
      <c r="O16670">
        <f t="shared" si="1821"/>
        <v>11</v>
      </c>
      <c r="P16670">
        <f t="shared" si="1826"/>
        <v>0</v>
      </c>
      <c r="Q16670">
        <f t="shared" si="1827"/>
        <v>0</v>
      </c>
    </row>
    <row r="16671" spans="1:17" ht="19.5" x14ac:dyDescent="0.4">
      <c r="A16671" s="33">
        <f t="shared" si="1822"/>
        <v>46825</v>
      </c>
      <c r="B16671" s="27" t="str">
        <f t="shared" si="1823"/>
        <v>(月)</v>
      </c>
      <c r="C16671" s="34">
        <v>0.22916666666666699</v>
      </c>
      <c r="D16671" s="16" t="s">
        <v>18</v>
      </c>
      <c r="E16671" s="35">
        <v>0.25</v>
      </c>
      <c r="F16671" s="50">
        <f>IF(COUNTIF('リスト（不使用）'!$A$5:$A$6,単年カーブ!$A$1),"希望数量入力ください",'単年（2027年度）'!$E$12*単年カーブ!$R$3+'単年（2027年度）'!$E$12*(1-単年カーブ!$R$3)*単年カーブ!Q16671)</f>
        <v>0</v>
      </c>
      <c r="G16671" s="47">
        <f t="shared" si="1824"/>
        <v>0</v>
      </c>
      <c r="M16671">
        <f t="shared" si="1825"/>
        <v>3</v>
      </c>
      <c r="N16671">
        <f>IF(OR(WEEKDAY(A16671)=1,WEEKDAY(A16671)=7,COUNTIF('2027祝日等（不使用）'!$A$1:$A$20,単年カーブ!A16671)=1),0,1)</f>
        <v>1</v>
      </c>
      <c r="O16671">
        <f t="shared" si="1821"/>
        <v>12</v>
      </c>
      <c r="P16671">
        <f t="shared" si="1826"/>
        <v>0</v>
      </c>
      <c r="Q16671">
        <f t="shared" si="1827"/>
        <v>0</v>
      </c>
    </row>
    <row r="16672" spans="1:17" ht="19.5" x14ac:dyDescent="0.4">
      <c r="A16672" s="33">
        <f t="shared" si="1822"/>
        <v>46825</v>
      </c>
      <c r="B16672" s="27" t="str">
        <f t="shared" si="1823"/>
        <v>(月)</v>
      </c>
      <c r="C16672" s="34">
        <v>0.25</v>
      </c>
      <c r="D16672" s="16" t="s">
        <v>18</v>
      </c>
      <c r="E16672" s="35">
        <v>0.27083333333333298</v>
      </c>
      <c r="F16672" s="50">
        <f>IF(COUNTIF('リスト（不使用）'!$A$5:$A$6,単年カーブ!$A$1),"希望数量入力ください",'単年（2027年度）'!$E$12*単年カーブ!$R$3+'単年（2027年度）'!$E$12*(1-単年カーブ!$R$3)*単年カーブ!Q16672)</f>
        <v>0</v>
      </c>
      <c r="G16672" s="47">
        <f t="shared" si="1824"/>
        <v>0</v>
      </c>
      <c r="M16672">
        <f t="shared" si="1825"/>
        <v>3</v>
      </c>
      <c r="N16672">
        <f>IF(OR(WEEKDAY(A16672)=1,WEEKDAY(A16672)=7,COUNTIF('2027祝日等（不使用）'!$A$1:$A$20,単年カーブ!A16672)=1),0,1)</f>
        <v>1</v>
      </c>
      <c r="O16672">
        <f t="shared" si="1821"/>
        <v>13</v>
      </c>
      <c r="P16672">
        <f t="shared" si="1826"/>
        <v>0</v>
      </c>
      <c r="Q16672">
        <f t="shared" si="1827"/>
        <v>0</v>
      </c>
    </row>
    <row r="16673" spans="1:17" ht="19.5" x14ac:dyDescent="0.4">
      <c r="A16673" s="33">
        <f t="shared" si="1822"/>
        <v>46825</v>
      </c>
      <c r="B16673" s="27" t="str">
        <f t="shared" si="1823"/>
        <v>(月)</v>
      </c>
      <c r="C16673" s="34">
        <v>0.27083333333333298</v>
      </c>
      <c r="D16673" s="16" t="s">
        <v>18</v>
      </c>
      <c r="E16673" s="35">
        <v>0.29166666666666702</v>
      </c>
      <c r="F16673" s="50">
        <f>IF(COUNTIF('リスト（不使用）'!$A$5:$A$6,単年カーブ!$A$1),"希望数量入力ください",'単年（2027年度）'!$E$12*単年カーブ!$R$3+'単年（2027年度）'!$E$12*(1-単年カーブ!$R$3)*単年カーブ!Q16673)</f>
        <v>0</v>
      </c>
      <c r="G16673" s="47">
        <f t="shared" si="1824"/>
        <v>0</v>
      </c>
      <c r="M16673">
        <f t="shared" si="1825"/>
        <v>3</v>
      </c>
      <c r="N16673">
        <f>IF(OR(WEEKDAY(A16673)=1,WEEKDAY(A16673)=7,COUNTIF('2027祝日等（不使用）'!$A$1:$A$20,単年カーブ!A16673)=1),0,1)</f>
        <v>1</v>
      </c>
      <c r="O16673">
        <f t="shared" si="1821"/>
        <v>14</v>
      </c>
      <c r="P16673">
        <f t="shared" si="1826"/>
        <v>0</v>
      </c>
      <c r="Q16673">
        <f t="shared" si="1827"/>
        <v>0</v>
      </c>
    </row>
    <row r="16674" spans="1:17" ht="19.5" x14ac:dyDescent="0.4">
      <c r="A16674" s="33">
        <f t="shared" si="1822"/>
        <v>46825</v>
      </c>
      <c r="B16674" s="27" t="str">
        <f t="shared" si="1823"/>
        <v>(月)</v>
      </c>
      <c r="C16674" s="34">
        <v>0.29166666666666702</v>
      </c>
      <c r="D16674" s="16" t="s">
        <v>18</v>
      </c>
      <c r="E16674" s="35">
        <v>0.3125</v>
      </c>
      <c r="F16674" s="50">
        <f>IF(COUNTIF('リスト（不使用）'!$A$5:$A$6,単年カーブ!$A$1),"希望数量入力ください",'単年（2027年度）'!$E$12*単年カーブ!$R$3+'単年（2027年度）'!$E$12*(1-単年カーブ!$R$3)*単年カーブ!Q16674)</f>
        <v>0</v>
      </c>
      <c r="G16674" s="47">
        <f t="shared" si="1824"/>
        <v>0</v>
      </c>
      <c r="M16674">
        <f t="shared" si="1825"/>
        <v>3</v>
      </c>
      <c r="N16674">
        <f>IF(OR(WEEKDAY(A16674)=1,WEEKDAY(A16674)=7,COUNTIF('2027祝日等（不使用）'!$A$1:$A$20,単年カーブ!A16674)=1),0,1)</f>
        <v>1</v>
      </c>
      <c r="O16674">
        <f t="shared" si="1821"/>
        <v>15</v>
      </c>
      <c r="P16674">
        <f t="shared" si="1826"/>
        <v>0</v>
      </c>
      <c r="Q16674">
        <f t="shared" si="1827"/>
        <v>0</v>
      </c>
    </row>
    <row r="16675" spans="1:17" ht="19.5" x14ac:dyDescent="0.4">
      <c r="A16675" s="33">
        <f t="shared" si="1822"/>
        <v>46825</v>
      </c>
      <c r="B16675" s="27" t="str">
        <f t="shared" si="1823"/>
        <v>(月)</v>
      </c>
      <c r="C16675" s="34">
        <v>0.3125</v>
      </c>
      <c r="D16675" s="16" t="s">
        <v>18</v>
      </c>
      <c r="E16675" s="35">
        <v>0.33333333333333298</v>
      </c>
      <c r="F16675" s="50">
        <f>IF(COUNTIF('リスト（不使用）'!$A$5:$A$6,単年カーブ!$A$1),"希望数量入力ください",'単年（2027年度）'!$E$12*単年カーブ!$R$3+'単年（2027年度）'!$E$12*(1-単年カーブ!$R$3)*単年カーブ!Q16675)</f>
        <v>0</v>
      </c>
      <c r="G16675" s="47">
        <f t="shared" si="1824"/>
        <v>0</v>
      </c>
      <c r="M16675">
        <f t="shared" si="1825"/>
        <v>3</v>
      </c>
      <c r="N16675">
        <f>IF(OR(WEEKDAY(A16675)=1,WEEKDAY(A16675)=7,COUNTIF('2027祝日等（不使用）'!$A$1:$A$20,単年カーブ!A16675)=1),0,1)</f>
        <v>1</v>
      </c>
      <c r="O16675">
        <f t="shared" si="1821"/>
        <v>16</v>
      </c>
      <c r="P16675">
        <f t="shared" si="1826"/>
        <v>0</v>
      </c>
      <c r="Q16675">
        <f t="shared" si="1827"/>
        <v>0</v>
      </c>
    </row>
    <row r="16676" spans="1:17" ht="19.5" x14ac:dyDescent="0.4">
      <c r="A16676" s="33">
        <f t="shared" si="1822"/>
        <v>46825</v>
      </c>
      <c r="B16676" s="27" t="str">
        <f t="shared" si="1823"/>
        <v>(月)</v>
      </c>
      <c r="C16676" s="34">
        <v>0.33333333333333298</v>
      </c>
      <c r="D16676" s="16" t="s">
        <v>18</v>
      </c>
      <c r="E16676" s="35">
        <v>0.35416666666666702</v>
      </c>
      <c r="F16676" s="50">
        <f>IF(COUNTIF('リスト（不使用）'!$A$5:$A$6,単年カーブ!$A$1),"希望数量入力ください",'単年（2027年度）'!$E$12*単年カーブ!$R$3+'単年（2027年度）'!$E$12*(1-単年カーブ!$R$3)*単年カーブ!Q16676)</f>
        <v>0</v>
      </c>
      <c r="G16676" s="47">
        <f t="shared" si="1824"/>
        <v>0</v>
      </c>
      <c r="M16676">
        <f t="shared" si="1825"/>
        <v>3</v>
      </c>
      <c r="N16676">
        <f>IF(OR(WEEKDAY(A16676)=1,WEEKDAY(A16676)=7,COUNTIF('2027祝日等（不使用）'!$A$1:$A$20,単年カーブ!A16676)=1),0,1)</f>
        <v>1</v>
      </c>
      <c r="O16676">
        <f t="shared" si="1821"/>
        <v>17</v>
      </c>
      <c r="P16676">
        <f t="shared" si="1826"/>
        <v>1</v>
      </c>
      <c r="Q16676">
        <f t="shared" si="1827"/>
        <v>1</v>
      </c>
    </row>
    <row r="16677" spans="1:17" ht="19.5" x14ac:dyDescent="0.4">
      <c r="A16677" s="33">
        <f t="shared" si="1822"/>
        <v>46825</v>
      </c>
      <c r="B16677" s="27" t="str">
        <f t="shared" si="1823"/>
        <v>(月)</v>
      </c>
      <c r="C16677" s="34">
        <v>0.35416666666666702</v>
      </c>
      <c r="D16677" s="16" t="s">
        <v>18</v>
      </c>
      <c r="E16677" s="35">
        <v>0.375</v>
      </c>
      <c r="F16677" s="50">
        <f>IF(COUNTIF('リスト（不使用）'!$A$5:$A$6,単年カーブ!$A$1),"希望数量入力ください",'単年（2027年度）'!$E$12*単年カーブ!$R$3+'単年（2027年度）'!$E$12*(1-単年カーブ!$R$3)*単年カーブ!Q16677)</f>
        <v>0</v>
      </c>
      <c r="G16677" s="47">
        <f t="shared" si="1824"/>
        <v>0</v>
      </c>
      <c r="M16677">
        <f t="shared" si="1825"/>
        <v>3</v>
      </c>
      <c r="N16677">
        <f>IF(OR(WEEKDAY(A16677)=1,WEEKDAY(A16677)=7,COUNTIF('2027祝日等（不使用）'!$A$1:$A$20,単年カーブ!A16677)=1),0,1)</f>
        <v>1</v>
      </c>
      <c r="O16677">
        <f t="shared" si="1821"/>
        <v>18</v>
      </c>
      <c r="P16677">
        <f t="shared" si="1826"/>
        <v>1</v>
      </c>
      <c r="Q16677">
        <f t="shared" si="1827"/>
        <v>1</v>
      </c>
    </row>
    <row r="16678" spans="1:17" ht="19.5" x14ac:dyDescent="0.4">
      <c r="A16678" s="33">
        <f t="shared" si="1822"/>
        <v>46825</v>
      </c>
      <c r="B16678" s="27" t="str">
        <f t="shared" si="1823"/>
        <v>(月)</v>
      </c>
      <c r="C16678" s="34">
        <v>0.375</v>
      </c>
      <c r="D16678" s="16" t="s">
        <v>18</v>
      </c>
      <c r="E16678" s="35">
        <v>0.39583333333333298</v>
      </c>
      <c r="F16678" s="50">
        <f>IF(COUNTIF('リスト（不使用）'!$A$5:$A$6,単年カーブ!$A$1),"希望数量入力ください",'単年（2027年度）'!$E$12*単年カーブ!$R$3+'単年（2027年度）'!$E$12*(1-単年カーブ!$R$3)*単年カーブ!Q16678)</f>
        <v>0</v>
      </c>
      <c r="G16678" s="47">
        <f t="shared" si="1824"/>
        <v>0</v>
      </c>
      <c r="M16678">
        <f t="shared" si="1825"/>
        <v>3</v>
      </c>
      <c r="N16678">
        <f>IF(OR(WEEKDAY(A16678)=1,WEEKDAY(A16678)=7,COUNTIF('2027祝日等（不使用）'!$A$1:$A$20,単年カーブ!A16678)=1),0,1)</f>
        <v>1</v>
      </c>
      <c r="O16678">
        <f t="shared" si="1821"/>
        <v>19</v>
      </c>
      <c r="P16678">
        <f t="shared" si="1826"/>
        <v>1</v>
      </c>
      <c r="Q16678">
        <f t="shared" si="1827"/>
        <v>1</v>
      </c>
    </row>
    <row r="16679" spans="1:17" ht="19.5" x14ac:dyDescent="0.4">
      <c r="A16679" s="33">
        <f t="shared" si="1822"/>
        <v>46825</v>
      </c>
      <c r="B16679" s="27" t="str">
        <f t="shared" si="1823"/>
        <v>(月)</v>
      </c>
      <c r="C16679" s="34">
        <v>0.39583333333333298</v>
      </c>
      <c r="D16679" s="16" t="s">
        <v>18</v>
      </c>
      <c r="E16679" s="35">
        <v>0.41666666666666702</v>
      </c>
      <c r="F16679" s="50">
        <f>IF(COUNTIF('リスト（不使用）'!$A$5:$A$6,単年カーブ!$A$1),"希望数量入力ください",'単年（2027年度）'!$E$12*単年カーブ!$R$3+'単年（2027年度）'!$E$12*(1-単年カーブ!$R$3)*単年カーブ!Q16679)</f>
        <v>0</v>
      </c>
      <c r="G16679" s="47">
        <f t="shared" si="1824"/>
        <v>0</v>
      </c>
      <c r="M16679">
        <f t="shared" si="1825"/>
        <v>3</v>
      </c>
      <c r="N16679">
        <f>IF(OR(WEEKDAY(A16679)=1,WEEKDAY(A16679)=7,COUNTIF('2027祝日等（不使用）'!$A$1:$A$20,単年カーブ!A16679)=1),0,1)</f>
        <v>1</v>
      </c>
      <c r="O16679">
        <f t="shared" si="1821"/>
        <v>20</v>
      </c>
      <c r="P16679">
        <f t="shared" si="1826"/>
        <v>1</v>
      </c>
      <c r="Q16679">
        <f t="shared" si="1827"/>
        <v>1</v>
      </c>
    </row>
    <row r="16680" spans="1:17" ht="19.5" x14ac:dyDescent="0.4">
      <c r="A16680" s="33">
        <f t="shared" si="1822"/>
        <v>46825</v>
      </c>
      <c r="B16680" s="27" t="str">
        <f t="shared" si="1823"/>
        <v>(月)</v>
      </c>
      <c r="C16680" s="34">
        <v>0.41666666666666702</v>
      </c>
      <c r="D16680" s="16" t="s">
        <v>18</v>
      </c>
      <c r="E16680" s="35">
        <v>0.4375</v>
      </c>
      <c r="F16680" s="50">
        <f>IF(COUNTIF('リスト（不使用）'!$A$5:$A$6,単年カーブ!$A$1),"希望数量入力ください",'単年（2027年度）'!$E$12*単年カーブ!$R$3+'単年（2027年度）'!$E$12*(1-単年カーブ!$R$3)*単年カーブ!Q16680)</f>
        <v>0</v>
      </c>
      <c r="G16680" s="47">
        <f t="shared" si="1824"/>
        <v>0</v>
      </c>
      <c r="M16680">
        <f t="shared" si="1825"/>
        <v>3</v>
      </c>
      <c r="N16680">
        <f>IF(OR(WEEKDAY(A16680)=1,WEEKDAY(A16680)=7,COUNTIF('2027祝日等（不使用）'!$A$1:$A$20,単年カーブ!A16680)=1),0,1)</f>
        <v>1</v>
      </c>
      <c r="O16680">
        <f t="shared" si="1821"/>
        <v>21</v>
      </c>
      <c r="P16680">
        <f t="shared" si="1826"/>
        <v>1</v>
      </c>
      <c r="Q16680">
        <f t="shared" si="1827"/>
        <v>1</v>
      </c>
    </row>
    <row r="16681" spans="1:17" ht="19.5" x14ac:dyDescent="0.4">
      <c r="A16681" s="33">
        <f t="shared" si="1822"/>
        <v>46825</v>
      </c>
      <c r="B16681" s="27" t="str">
        <f t="shared" si="1823"/>
        <v>(月)</v>
      </c>
      <c r="C16681" s="34">
        <v>0.4375</v>
      </c>
      <c r="D16681" s="16" t="s">
        <v>18</v>
      </c>
      <c r="E16681" s="35">
        <v>0.45833333333333298</v>
      </c>
      <c r="F16681" s="50">
        <f>IF(COUNTIF('リスト（不使用）'!$A$5:$A$6,単年カーブ!$A$1),"希望数量入力ください",'単年（2027年度）'!$E$12*単年カーブ!$R$3+'単年（2027年度）'!$E$12*(1-単年カーブ!$R$3)*単年カーブ!Q16681)</f>
        <v>0</v>
      </c>
      <c r="G16681" s="47">
        <f t="shared" si="1824"/>
        <v>0</v>
      </c>
      <c r="M16681">
        <f t="shared" si="1825"/>
        <v>3</v>
      </c>
      <c r="N16681">
        <f>IF(OR(WEEKDAY(A16681)=1,WEEKDAY(A16681)=7,COUNTIF('2027祝日等（不使用）'!$A$1:$A$20,単年カーブ!A16681)=1),0,1)</f>
        <v>1</v>
      </c>
      <c r="O16681">
        <f t="shared" si="1821"/>
        <v>22</v>
      </c>
      <c r="P16681">
        <f t="shared" si="1826"/>
        <v>1</v>
      </c>
      <c r="Q16681">
        <f t="shared" si="1827"/>
        <v>1</v>
      </c>
    </row>
    <row r="16682" spans="1:17" ht="19.5" x14ac:dyDescent="0.4">
      <c r="A16682" s="33">
        <f t="shared" si="1822"/>
        <v>46825</v>
      </c>
      <c r="B16682" s="27" t="str">
        <f t="shared" si="1823"/>
        <v>(月)</v>
      </c>
      <c r="C16682" s="34">
        <v>0.45833333333333298</v>
      </c>
      <c r="D16682" s="16" t="s">
        <v>18</v>
      </c>
      <c r="E16682" s="35">
        <v>0.47916666666666702</v>
      </c>
      <c r="F16682" s="50">
        <f>IF(COUNTIF('リスト（不使用）'!$A$5:$A$6,単年カーブ!$A$1),"希望数量入力ください",'単年（2027年度）'!$E$12*単年カーブ!$R$3+'単年（2027年度）'!$E$12*(1-単年カーブ!$R$3)*単年カーブ!Q16682)</f>
        <v>0</v>
      </c>
      <c r="G16682" s="47">
        <f t="shared" si="1824"/>
        <v>0</v>
      </c>
      <c r="M16682">
        <f t="shared" si="1825"/>
        <v>3</v>
      </c>
      <c r="N16682">
        <f>IF(OR(WEEKDAY(A16682)=1,WEEKDAY(A16682)=7,COUNTIF('2027祝日等（不使用）'!$A$1:$A$20,単年カーブ!A16682)=1),0,1)</f>
        <v>1</v>
      </c>
      <c r="O16682">
        <f t="shared" si="1821"/>
        <v>23</v>
      </c>
      <c r="P16682">
        <f t="shared" si="1826"/>
        <v>1</v>
      </c>
      <c r="Q16682">
        <f t="shared" si="1827"/>
        <v>1</v>
      </c>
    </row>
    <row r="16683" spans="1:17" ht="19.5" x14ac:dyDescent="0.4">
      <c r="A16683" s="33">
        <f t="shared" si="1822"/>
        <v>46825</v>
      </c>
      <c r="B16683" s="27" t="str">
        <f t="shared" si="1823"/>
        <v>(月)</v>
      </c>
      <c r="C16683" s="34">
        <v>0.47916666666666702</v>
      </c>
      <c r="D16683" s="16" t="s">
        <v>18</v>
      </c>
      <c r="E16683" s="35">
        <v>0.5</v>
      </c>
      <c r="F16683" s="50">
        <f>IF(COUNTIF('リスト（不使用）'!$A$5:$A$6,単年カーブ!$A$1),"希望数量入力ください",'単年（2027年度）'!$E$12*単年カーブ!$R$3+'単年（2027年度）'!$E$12*(1-単年カーブ!$R$3)*単年カーブ!Q16683)</f>
        <v>0</v>
      </c>
      <c r="G16683" s="47">
        <f t="shared" si="1824"/>
        <v>0</v>
      </c>
      <c r="M16683">
        <f t="shared" si="1825"/>
        <v>3</v>
      </c>
      <c r="N16683">
        <f>IF(OR(WEEKDAY(A16683)=1,WEEKDAY(A16683)=7,COUNTIF('2027祝日等（不使用）'!$A$1:$A$20,単年カーブ!A16683)=1),0,1)</f>
        <v>1</v>
      </c>
      <c r="O16683">
        <f t="shared" si="1821"/>
        <v>24</v>
      </c>
      <c r="P16683">
        <f t="shared" si="1826"/>
        <v>1</v>
      </c>
      <c r="Q16683">
        <f t="shared" si="1827"/>
        <v>1</v>
      </c>
    </row>
    <row r="16684" spans="1:17" ht="19.5" x14ac:dyDescent="0.4">
      <c r="A16684" s="33">
        <f t="shared" si="1822"/>
        <v>46825</v>
      </c>
      <c r="B16684" s="27" t="str">
        <f t="shared" si="1823"/>
        <v>(月)</v>
      </c>
      <c r="C16684" s="34">
        <v>0.5</v>
      </c>
      <c r="D16684" s="16" t="s">
        <v>18</v>
      </c>
      <c r="E16684" s="35">
        <v>0.52083333333333304</v>
      </c>
      <c r="F16684" s="50">
        <f>IF(COUNTIF('リスト（不使用）'!$A$5:$A$6,単年カーブ!$A$1),"希望数量入力ください",'単年（2027年度）'!$E$12*単年カーブ!$R$3+'単年（2027年度）'!$E$12*(1-単年カーブ!$R$3)*単年カーブ!Q16684)</f>
        <v>0</v>
      </c>
      <c r="G16684" s="47">
        <f t="shared" si="1824"/>
        <v>0</v>
      </c>
      <c r="M16684">
        <f t="shared" si="1825"/>
        <v>3</v>
      </c>
      <c r="N16684">
        <f>IF(OR(WEEKDAY(A16684)=1,WEEKDAY(A16684)=7,COUNTIF('2027祝日等（不使用）'!$A$1:$A$20,単年カーブ!A16684)=1),0,1)</f>
        <v>1</v>
      </c>
      <c r="O16684">
        <f t="shared" si="1821"/>
        <v>25</v>
      </c>
      <c r="P16684">
        <f t="shared" si="1826"/>
        <v>1</v>
      </c>
      <c r="Q16684">
        <f t="shared" si="1827"/>
        <v>1</v>
      </c>
    </row>
    <row r="16685" spans="1:17" ht="19.5" x14ac:dyDescent="0.4">
      <c r="A16685" s="33">
        <f t="shared" si="1822"/>
        <v>46825</v>
      </c>
      <c r="B16685" s="27" t="str">
        <f t="shared" si="1823"/>
        <v>(月)</v>
      </c>
      <c r="C16685" s="34">
        <v>0.52083333333333304</v>
      </c>
      <c r="D16685" s="16" t="s">
        <v>18</v>
      </c>
      <c r="E16685" s="35">
        <v>0.54166666666666696</v>
      </c>
      <c r="F16685" s="50">
        <f>IF(COUNTIF('リスト（不使用）'!$A$5:$A$6,単年カーブ!$A$1),"希望数量入力ください",'単年（2027年度）'!$E$12*単年カーブ!$R$3+'単年（2027年度）'!$E$12*(1-単年カーブ!$R$3)*単年カーブ!Q16685)</f>
        <v>0</v>
      </c>
      <c r="G16685" s="47">
        <f t="shared" si="1824"/>
        <v>0</v>
      </c>
      <c r="M16685">
        <f t="shared" si="1825"/>
        <v>3</v>
      </c>
      <c r="N16685">
        <f>IF(OR(WEEKDAY(A16685)=1,WEEKDAY(A16685)=7,COUNTIF('2027祝日等（不使用）'!$A$1:$A$20,単年カーブ!A16685)=1),0,1)</f>
        <v>1</v>
      </c>
      <c r="O16685">
        <f t="shared" si="1821"/>
        <v>26</v>
      </c>
      <c r="P16685">
        <f t="shared" si="1826"/>
        <v>1</v>
      </c>
      <c r="Q16685">
        <f t="shared" si="1827"/>
        <v>1</v>
      </c>
    </row>
    <row r="16686" spans="1:17" ht="19.5" x14ac:dyDescent="0.4">
      <c r="A16686" s="33">
        <f t="shared" si="1822"/>
        <v>46825</v>
      </c>
      <c r="B16686" s="27" t="str">
        <f t="shared" si="1823"/>
        <v>(月)</v>
      </c>
      <c r="C16686" s="34">
        <v>0.54166666666666696</v>
      </c>
      <c r="D16686" s="16" t="s">
        <v>18</v>
      </c>
      <c r="E16686" s="35">
        <v>0.5625</v>
      </c>
      <c r="F16686" s="50">
        <f>IF(COUNTIF('リスト（不使用）'!$A$5:$A$6,単年カーブ!$A$1),"希望数量入力ください",'単年（2027年度）'!$E$12*単年カーブ!$R$3+'単年（2027年度）'!$E$12*(1-単年カーブ!$R$3)*単年カーブ!Q16686)</f>
        <v>0</v>
      </c>
      <c r="G16686" s="47">
        <f t="shared" si="1824"/>
        <v>0</v>
      </c>
      <c r="M16686">
        <f t="shared" si="1825"/>
        <v>3</v>
      </c>
      <c r="N16686">
        <f>IF(OR(WEEKDAY(A16686)=1,WEEKDAY(A16686)=7,COUNTIF('2027祝日等（不使用）'!$A$1:$A$20,単年カーブ!A16686)=1),0,1)</f>
        <v>1</v>
      </c>
      <c r="O16686">
        <f t="shared" si="1821"/>
        <v>27</v>
      </c>
      <c r="P16686">
        <f t="shared" si="1826"/>
        <v>1</v>
      </c>
      <c r="Q16686">
        <f t="shared" si="1827"/>
        <v>1</v>
      </c>
    </row>
    <row r="16687" spans="1:17" ht="19.5" x14ac:dyDescent="0.4">
      <c r="A16687" s="33">
        <f t="shared" si="1822"/>
        <v>46825</v>
      </c>
      <c r="B16687" s="27" t="str">
        <f t="shared" si="1823"/>
        <v>(月)</v>
      </c>
      <c r="C16687" s="34">
        <v>0.5625</v>
      </c>
      <c r="D16687" s="16" t="s">
        <v>18</v>
      </c>
      <c r="E16687" s="35">
        <v>0.58333333333333304</v>
      </c>
      <c r="F16687" s="50">
        <f>IF(COUNTIF('リスト（不使用）'!$A$5:$A$6,単年カーブ!$A$1),"希望数量入力ください",'単年（2027年度）'!$E$12*単年カーブ!$R$3+'単年（2027年度）'!$E$12*(1-単年カーブ!$R$3)*単年カーブ!Q16687)</f>
        <v>0</v>
      </c>
      <c r="G16687" s="47">
        <f t="shared" si="1824"/>
        <v>0</v>
      </c>
      <c r="M16687">
        <f t="shared" si="1825"/>
        <v>3</v>
      </c>
      <c r="N16687">
        <f>IF(OR(WEEKDAY(A16687)=1,WEEKDAY(A16687)=7,COUNTIF('2027祝日等（不使用）'!$A$1:$A$20,単年カーブ!A16687)=1),0,1)</f>
        <v>1</v>
      </c>
      <c r="O16687">
        <f t="shared" si="1821"/>
        <v>28</v>
      </c>
      <c r="P16687">
        <f t="shared" si="1826"/>
        <v>1</v>
      </c>
      <c r="Q16687">
        <f t="shared" si="1827"/>
        <v>1</v>
      </c>
    </row>
    <row r="16688" spans="1:17" ht="19.5" x14ac:dyDescent="0.4">
      <c r="A16688" s="33">
        <f t="shared" si="1822"/>
        <v>46825</v>
      </c>
      <c r="B16688" s="27" t="str">
        <f t="shared" si="1823"/>
        <v>(月)</v>
      </c>
      <c r="C16688" s="34">
        <v>0.58333333333333304</v>
      </c>
      <c r="D16688" s="16" t="s">
        <v>18</v>
      </c>
      <c r="E16688" s="35">
        <v>0.60416666666666696</v>
      </c>
      <c r="F16688" s="50">
        <f>IF(COUNTIF('リスト（不使用）'!$A$5:$A$6,単年カーブ!$A$1),"希望数量入力ください",'単年（2027年度）'!$E$12*単年カーブ!$R$3+'単年（2027年度）'!$E$12*(1-単年カーブ!$R$3)*単年カーブ!Q16688)</f>
        <v>0</v>
      </c>
      <c r="G16688" s="47">
        <f t="shared" si="1824"/>
        <v>0</v>
      </c>
      <c r="M16688">
        <f t="shared" si="1825"/>
        <v>3</v>
      </c>
      <c r="N16688">
        <f>IF(OR(WEEKDAY(A16688)=1,WEEKDAY(A16688)=7,COUNTIF('2027祝日等（不使用）'!$A$1:$A$20,単年カーブ!A16688)=1),0,1)</f>
        <v>1</v>
      </c>
      <c r="O16688">
        <f t="shared" si="1821"/>
        <v>29</v>
      </c>
      <c r="P16688">
        <f t="shared" si="1826"/>
        <v>1</v>
      </c>
      <c r="Q16688">
        <f t="shared" si="1827"/>
        <v>1</v>
      </c>
    </row>
    <row r="16689" spans="1:17" ht="19.5" x14ac:dyDescent="0.4">
      <c r="A16689" s="33">
        <f t="shared" si="1822"/>
        <v>46825</v>
      </c>
      <c r="B16689" s="27" t="str">
        <f t="shared" si="1823"/>
        <v>(月)</v>
      </c>
      <c r="C16689" s="34">
        <v>0.60416666666666696</v>
      </c>
      <c r="D16689" s="16" t="s">
        <v>18</v>
      </c>
      <c r="E16689" s="35">
        <v>0.625</v>
      </c>
      <c r="F16689" s="50">
        <f>IF(COUNTIF('リスト（不使用）'!$A$5:$A$6,単年カーブ!$A$1),"希望数量入力ください",'単年（2027年度）'!$E$12*単年カーブ!$R$3+'単年（2027年度）'!$E$12*(1-単年カーブ!$R$3)*単年カーブ!Q16689)</f>
        <v>0</v>
      </c>
      <c r="G16689" s="47">
        <f t="shared" si="1824"/>
        <v>0</v>
      </c>
      <c r="M16689">
        <f t="shared" si="1825"/>
        <v>3</v>
      </c>
      <c r="N16689">
        <f>IF(OR(WEEKDAY(A16689)=1,WEEKDAY(A16689)=7,COUNTIF('2027祝日等（不使用）'!$A$1:$A$20,単年カーブ!A16689)=1),0,1)</f>
        <v>1</v>
      </c>
      <c r="O16689">
        <f t="shared" si="1821"/>
        <v>30</v>
      </c>
      <c r="P16689">
        <f t="shared" si="1826"/>
        <v>1</v>
      </c>
      <c r="Q16689">
        <f t="shared" si="1827"/>
        <v>1</v>
      </c>
    </row>
    <row r="16690" spans="1:17" ht="19.5" x14ac:dyDescent="0.4">
      <c r="A16690" s="33">
        <f t="shared" si="1822"/>
        <v>46825</v>
      </c>
      <c r="B16690" s="27" t="str">
        <f t="shared" si="1823"/>
        <v>(月)</v>
      </c>
      <c r="C16690" s="34">
        <v>0.625</v>
      </c>
      <c r="D16690" s="16" t="s">
        <v>18</v>
      </c>
      <c r="E16690" s="35">
        <v>0.64583333333333304</v>
      </c>
      <c r="F16690" s="50">
        <f>IF(COUNTIF('リスト（不使用）'!$A$5:$A$6,単年カーブ!$A$1),"希望数量入力ください",'単年（2027年度）'!$E$12*単年カーブ!$R$3+'単年（2027年度）'!$E$12*(1-単年カーブ!$R$3)*単年カーブ!Q16690)</f>
        <v>0</v>
      </c>
      <c r="G16690" s="47">
        <f t="shared" si="1824"/>
        <v>0</v>
      </c>
      <c r="M16690">
        <f t="shared" si="1825"/>
        <v>3</v>
      </c>
      <c r="N16690">
        <f>IF(OR(WEEKDAY(A16690)=1,WEEKDAY(A16690)=7,COUNTIF('2027祝日等（不使用）'!$A$1:$A$20,単年カーブ!A16690)=1),0,1)</f>
        <v>1</v>
      </c>
      <c r="O16690">
        <f t="shared" si="1821"/>
        <v>31</v>
      </c>
      <c r="P16690">
        <f t="shared" si="1826"/>
        <v>1</v>
      </c>
      <c r="Q16690">
        <f t="shared" si="1827"/>
        <v>1</v>
      </c>
    </row>
    <row r="16691" spans="1:17" ht="19.5" x14ac:dyDescent="0.4">
      <c r="A16691" s="33">
        <f t="shared" si="1822"/>
        <v>46825</v>
      </c>
      <c r="B16691" s="27" t="str">
        <f t="shared" si="1823"/>
        <v>(月)</v>
      </c>
      <c r="C16691" s="34">
        <v>0.64583333333333304</v>
      </c>
      <c r="D16691" s="16" t="s">
        <v>18</v>
      </c>
      <c r="E16691" s="35">
        <v>0.66666666666666696</v>
      </c>
      <c r="F16691" s="50">
        <f>IF(COUNTIF('リスト（不使用）'!$A$5:$A$6,単年カーブ!$A$1),"希望数量入力ください",'単年（2027年度）'!$E$12*単年カーブ!$R$3+'単年（2027年度）'!$E$12*(1-単年カーブ!$R$3)*単年カーブ!Q16691)</f>
        <v>0</v>
      </c>
      <c r="G16691" s="47">
        <f t="shared" si="1824"/>
        <v>0</v>
      </c>
      <c r="M16691">
        <f t="shared" si="1825"/>
        <v>3</v>
      </c>
      <c r="N16691">
        <f>IF(OR(WEEKDAY(A16691)=1,WEEKDAY(A16691)=7,COUNTIF('2027祝日等（不使用）'!$A$1:$A$20,単年カーブ!A16691)=1),0,1)</f>
        <v>1</v>
      </c>
      <c r="O16691">
        <f t="shared" si="1821"/>
        <v>32</v>
      </c>
      <c r="P16691">
        <f t="shared" si="1826"/>
        <v>1</v>
      </c>
      <c r="Q16691">
        <f t="shared" si="1827"/>
        <v>1</v>
      </c>
    </row>
    <row r="16692" spans="1:17" ht="19.5" x14ac:dyDescent="0.4">
      <c r="A16692" s="33">
        <f t="shared" si="1822"/>
        <v>46825</v>
      </c>
      <c r="B16692" s="27" t="str">
        <f t="shared" si="1823"/>
        <v>(月)</v>
      </c>
      <c r="C16692" s="34">
        <v>0.66666666666666696</v>
      </c>
      <c r="D16692" s="16" t="s">
        <v>18</v>
      </c>
      <c r="E16692" s="35">
        <v>0.6875</v>
      </c>
      <c r="F16692" s="50">
        <f>IF(COUNTIF('リスト（不使用）'!$A$5:$A$6,単年カーブ!$A$1),"希望数量入力ください",'単年（2027年度）'!$E$12*単年カーブ!$R$3+'単年（2027年度）'!$E$12*(1-単年カーブ!$R$3)*単年カーブ!Q16692)</f>
        <v>0</v>
      </c>
      <c r="G16692" s="47">
        <f t="shared" si="1824"/>
        <v>0</v>
      </c>
      <c r="M16692">
        <f t="shared" si="1825"/>
        <v>3</v>
      </c>
      <c r="N16692">
        <f>IF(OR(WEEKDAY(A16692)=1,WEEKDAY(A16692)=7,COUNTIF('2027祝日等（不使用）'!$A$1:$A$20,単年カーブ!A16692)=1),0,1)</f>
        <v>1</v>
      </c>
      <c r="O16692">
        <f t="shared" ref="O16692:O16755" si="1828">O16644</f>
        <v>33</v>
      </c>
      <c r="P16692">
        <f t="shared" si="1826"/>
        <v>1</v>
      </c>
      <c r="Q16692">
        <f t="shared" si="1827"/>
        <v>1</v>
      </c>
    </row>
    <row r="16693" spans="1:17" ht="19.5" x14ac:dyDescent="0.4">
      <c r="A16693" s="33">
        <f t="shared" si="1822"/>
        <v>46825</v>
      </c>
      <c r="B16693" s="27" t="str">
        <f t="shared" si="1823"/>
        <v>(月)</v>
      </c>
      <c r="C16693" s="34">
        <v>0.6875</v>
      </c>
      <c r="D16693" s="16" t="s">
        <v>18</v>
      </c>
      <c r="E16693" s="35">
        <v>0.70833333333333304</v>
      </c>
      <c r="F16693" s="50">
        <f>IF(COUNTIF('リスト（不使用）'!$A$5:$A$6,単年カーブ!$A$1),"希望数量入力ください",'単年（2027年度）'!$E$12*単年カーブ!$R$3+'単年（2027年度）'!$E$12*(1-単年カーブ!$R$3)*単年カーブ!Q16693)</f>
        <v>0</v>
      </c>
      <c r="G16693" s="47">
        <f t="shared" si="1824"/>
        <v>0</v>
      </c>
      <c r="M16693">
        <f t="shared" si="1825"/>
        <v>3</v>
      </c>
      <c r="N16693">
        <f>IF(OR(WEEKDAY(A16693)=1,WEEKDAY(A16693)=7,COUNTIF('2027祝日等（不使用）'!$A$1:$A$20,単年カーブ!A16693)=1),0,1)</f>
        <v>1</v>
      </c>
      <c r="O16693">
        <f t="shared" si="1828"/>
        <v>34</v>
      </c>
      <c r="P16693">
        <f t="shared" si="1826"/>
        <v>1</v>
      </c>
      <c r="Q16693">
        <f t="shared" si="1827"/>
        <v>1</v>
      </c>
    </row>
    <row r="16694" spans="1:17" ht="19.5" x14ac:dyDescent="0.4">
      <c r="A16694" s="33">
        <f t="shared" si="1822"/>
        <v>46825</v>
      </c>
      <c r="B16694" s="27" t="str">
        <f t="shared" si="1823"/>
        <v>(月)</v>
      </c>
      <c r="C16694" s="34">
        <v>0.70833333333333304</v>
      </c>
      <c r="D16694" s="16" t="s">
        <v>18</v>
      </c>
      <c r="E16694" s="35">
        <v>0.72916666666666696</v>
      </c>
      <c r="F16694" s="50">
        <f>IF(COUNTIF('リスト（不使用）'!$A$5:$A$6,単年カーブ!$A$1),"希望数量入力ください",'単年（2027年度）'!$E$12*単年カーブ!$R$3+'単年（2027年度）'!$E$12*(1-単年カーブ!$R$3)*単年カーブ!Q16694)</f>
        <v>0</v>
      </c>
      <c r="G16694" s="47">
        <f t="shared" si="1824"/>
        <v>0</v>
      </c>
      <c r="M16694">
        <f t="shared" si="1825"/>
        <v>3</v>
      </c>
      <c r="N16694">
        <f>IF(OR(WEEKDAY(A16694)=1,WEEKDAY(A16694)=7,COUNTIF('2027祝日等（不使用）'!$A$1:$A$20,単年カーブ!A16694)=1),0,1)</f>
        <v>1</v>
      </c>
      <c r="O16694">
        <f t="shared" si="1828"/>
        <v>35</v>
      </c>
      <c r="P16694">
        <f t="shared" si="1826"/>
        <v>1</v>
      </c>
      <c r="Q16694">
        <f t="shared" si="1827"/>
        <v>1</v>
      </c>
    </row>
    <row r="16695" spans="1:17" ht="19.5" x14ac:dyDescent="0.4">
      <c r="A16695" s="33">
        <f t="shared" si="1822"/>
        <v>46825</v>
      </c>
      <c r="B16695" s="27" t="str">
        <f t="shared" si="1823"/>
        <v>(月)</v>
      </c>
      <c r="C16695" s="34">
        <v>0.72916666666666696</v>
      </c>
      <c r="D16695" s="16" t="s">
        <v>18</v>
      </c>
      <c r="E16695" s="35">
        <v>0.75</v>
      </c>
      <c r="F16695" s="50">
        <f>IF(COUNTIF('リスト（不使用）'!$A$5:$A$6,単年カーブ!$A$1),"希望数量入力ください",'単年（2027年度）'!$E$12*単年カーブ!$R$3+'単年（2027年度）'!$E$12*(1-単年カーブ!$R$3)*単年カーブ!Q16695)</f>
        <v>0</v>
      </c>
      <c r="G16695" s="47">
        <f t="shared" si="1824"/>
        <v>0</v>
      </c>
      <c r="M16695">
        <f t="shared" si="1825"/>
        <v>3</v>
      </c>
      <c r="N16695">
        <f>IF(OR(WEEKDAY(A16695)=1,WEEKDAY(A16695)=7,COUNTIF('2027祝日等（不使用）'!$A$1:$A$20,単年カーブ!A16695)=1),0,1)</f>
        <v>1</v>
      </c>
      <c r="O16695">
        <f t="shared" si="1828"/>
        <v>36</v>
      </c>
      <c r="P16695">
        <f t="shared" si="1826"/>
        <v>1</v>
      </c>
      <c r="Q16695">
        <f t="shared" si="1827"/>
        <v>1</v>
      </c>
    </row>
    <row r="16696" spans="1:17" ht="19.5" x14ac:dyDescent="0.4">
      <c r="A16696" s="33">
        <f t="shared" si="1822"/>
        <v>46825</v>
      </c>
      <c r="B16696" s="27" t="str">
        <f t="shared" si="1823"/>
        <v>(月)</v>
      </c>
      <c r="C16696" s="34">
        <v>0.75</v>
      </c>
      <c r="D16696" s="16" t="s">
        <v>18</v>
      </c>
      <c r="E16696" s="35">
        <v>0.77083333333333304</v>
      </c>
      <c r="F16696" s="50">
        <f>IF(COUNTIF('リスト（不使用）'!$A$5:$A$6,単年カーブ!$A$1),"希望数量入力ください",'単年（2027年度）'!$E$12*単年カーブ!$R$3+'単年（2027年度）'!$E$12*(1-単年カーブ!$R$3)*単年カーブ!Q16696)</f>
        <v>0</v>
      </c>
      <c r="G16696" s="47">
        <f t="shared" si="1824"/>
        <v>0</v>
      </c>
      <c r="M16696">
        <f t="shared" si="1825"/>
        <v>3</v>
      </c>
      <c r="N16696">
        <f>IF(OR(WEEKDAY(A16696)=1,WEEKDAY(A16696)=7,COUNTIF('2027祝日等（不使用）'!$A$1:$A$20,単年カーブ!A16696)=1),0,1)</f>
        <v>1</v>
      </c>
      <c r="O16696">
        <f t="shared" si="1828"/>
        <v>37</v>
      </c>
      <c r="P16696">
        <f t="shared" si="1826"/>
        <v>1</v>
      </c>
      <c r="Q16696">
        <f t="shared" si="1827"/>
        <v>1</v>
      </c>
    </row>
    <row r="16697" spans="1:17" ht="19.5" x14ac:dyDescent="0.4">
      <c r="A16697" s="33">
        <f t="shared" si="1822"/>
        <v>46825</v>
      </c>
      <c r="B16697" s="27" t="str">
        <f t="shared" si="1823"/>
        <v>(月)</v>
      </c>
      <c r="C16697" s="34">
        <v>0.77083333333333304</v>
      </c>
      <c r="D16697" s="16" t="s">
        <v>18</v>
      </c>
      <c r="E16697" s="35">
        <v>0.79166666666666696</v>
      </c>
      <c r="F16697" s="50">
        <f>IF(COUNTIF('リスト（不使用）'!$A$5:$A$6,単年カーブ!$A$1),"希望数量入力ください",'単年（2027年度）'!$E$12*単年カーブ!$R$3+'単年（2027年度）'!$E$12*(1-単年カーブ!$R$3)*単年カーブ!Q16697)</f>
        <v>0</v>
      </c>
      <c r="G16697" s="47">
        <f t="shared" si="1824"/>
        <v>0</v>
      </c>
      <c r="M16697">
        <f t="shared" si="1825"/>
        <v>3</v>
      </c>
      <c r="N16697">
        <f>IF(OR(WEEKDAY(A16697)=1,WEEKDAY(A16697)=7,COUNTIF('2027祝日等（不使用）'!$A$1:$A$20,単年カーブ!A16697)=1),0,1)</f>
        <v>1</v>
      </c>
      <c r="O16697">
        <f t="shared" si="1828"/>
        <v>38</v>
      </c>
      <c r="P16697">
        <f t="shared" si="1826"/>
        <v>1</v>
      </c>
      <c r="Q16697">
        <f t="shared" si="1827"/>
        <v>1</v>
      </c>
    </row>
    <row r="16698" spans="1:17" ht="19.5" x14ac:dyDescent="0.4">
      <c r="A16698" s="33">
        <f t="shared" ref="A16698:A16761" si="1829">A16650+1</f>
        <v>46825</v>
      </c>
      <c r="B16698" s="27" t="str">
        <f t="shared" si="1823"/>
        <v>(月)</v>
      </c>
      <c r="C16698" s="34">
        <v>0.79166666666666696</v>
      </c>
      <c r="D16698" s="16" t="s">
        <v>18</v>
      </c>
      <c r="E16698" s="35">
        <v>0.8125</v>
      </c>
      <c r="F16698" s="50">
        <f>IF(COUNTIF('リスト（不使用）'!$A$5:$A$6,単年カーブ!$A$1),"希望数量入力ください",'単年（2027年度）'!$E$12*単年カーブ!$R$3+'単年（2027年度）'!$E$12*(1-単年カーブ!$R$3)*単年カーブ!Q16698)</f>
        <v>0</v>
      </c>
      <c r="G16698" s="47">
        <f t="shared" si="1824"/>
        <v>0</v>
      </c>
      <c r="M16698">
        <f t="shared" si="1825"/>
        <v>3</v>
      </c>
      <c r="N16698">
        <f>IF(OR(WEEKDAY(A16698)=1,WEEKDAY(A16698)=7,COUNTIF('2027祝日等（不使用）'!$A$1:$A$20,単年カーブ!A16698)=1),0,1)</f>
        <v>1</v>
      </c>
      <c r="O16698">
        <f t="shared" si="1828"/>
        <v>39</v>
      </c>
      <c r="P16698">
        <f t="shared" si="1826"/>
        <v>1</v>
      </c>
      <c r="Q16698">
        <f t="shared" si="1827"/>
        <v>1</v>
      </c>
    </row>
    <row r="16699" spans="1:17" ht="19.5" x14ac:dyDescent="0.4">
      <c r="A16699" s="33">
        <f t="shared" si="1829"/>
        <v>46825</v>
      </c>
      <c r="B16699" s="27" t="str">
        <f t="shared" si="1823"/>
        <v>(月)</v>
      </c>
      <c r="C16699" s="34">
        <v>0.8125</v>
      </c>
      <c r="D16699" s="16" t="s">
        <v>18</v>
      </c>
      <c r="E16699" s="35">
        <v>0.83333333333333304</v>
      </c>
      <c r="F16699" s="50">
        <f>IF(COUNTIF('リスト（不使用）'!$A$5:$A$6,単年カーブ!$A$1),"希望数量入力ください",'単年（2027年度）'!$E$12*単年カーブ!$R$3+'単年（2027年度）'!$E$12*(1-単年カーブ!$R$3)*単年カーブ!Q16699)</f>
        <v>0</v>
      </c>
      <c r="G16699" s="47">
        <f t="shared" si="1824"/>
        <v>0</v>
      </c>
      <c r="M16699">
        <f t="shared" si="1825"/>
        <v>3</v>
      </c>
      <c r="N16699">
        <f>IF(OR(WEEKDAY(A16699)=1,WEEKDAY(A16699)=7,COUNTIF('2027祝日等（不使用）'!$A$1:$A$20,単年カーブ!A16699)=1),0,1)</f>
        <v>1</v>
      </c>
      <c r="O16699">
        <f t="shared" si="1828"/>
        <v>40</v>
      </c>
      <c r="P16699">
        <f t="shared" si="1826"/>
        <v>1</v>
      </c>
      <c r="Q16699">
        <f t="shared" si="1827"/>
        <v>1</v>
      </c>
    </row>
    <row r="16700" spans="1:17" ht="19.5" x14ac:dyDescent="0.4">
      <c r="A16700" s="33">
        <f t="shared" si="1829"/>
        <v>46825</v>
      </c>
      <c r="B16700" s="27" t="str">
        <f t="shared" si="1823"/>
        <v>(月)</v>
      </c>
      <c r="C16700" s="34">
        <v>0.83333333333333304</v>
      </c>
      <c r="D16700" s="16" t="s">
        <v>18</v>
      </c>
      <c r="E16700" s="35">
        <v>0.85416666666666696</v>
      </c>
      <c r="F16700" s="50">
        <f>IF(COUNTIF('リスト（不使用）'!$A$5:$A$6,単年カーブ!$A$1),"希望数量入力ください",'単年（2027年度）'!$E$12*単年カーブ!$R$3+'単年（2027年度）'!$E$12*(1-単年カーブ!$R$3)*単年カーブ!Q16700)</f>
        <v>0</v>
      </c>
      <c r="G16700" s="47">
        <f t="shared" si="1824"/>
        <v>0</v>
      </c>
      <c r="M16700">
        <f t="shared" si="1825"/>
        <v>3</v>
      </c>
      <c r="N16700">
        <f>IF(OR(WEEKDAY(A16700)=1,WEEKDAY(A16700)=7,COUNTIF('2027祝日等（不使用）'!$A$1:$A$20,単年カーブ!A16700)=1),0,1)</f>
        <v>1</v>
      </c>
      <c r="O16700">
        <f t="shared" si="1828"/>
        <v>41</v>
      </c>
      <c r="P16700">
        <f t="shared" si="1826"/>
        <v>0</v>
      </c>
      <c r="Q16700">
        <f t="shared" si="1827"/>
        <v>0</v>
      </c>
    </row>
    <row r="16701" spans="1:17" ht="19.5" x14ac:dyDescent="0.4">
      <c r="A16701" s="33">
        <f t="shared" si="1829"/>
        <v>46825</v>
      </c>
      <c r="B16701" s="27" t="str">
        <f t="shared" si="1823"/>
        <v>(月)</v>
      </c>
      <c r="C16701" s="34">
        <v>0.85416666666666696</v>
      </c>
      <c r="D16701" s="16" t="s">
        <v>18</v>
      </c>
      <c r="E16701" s="35">
        <v>0.875</v>
      </c>
      <c r="F16701" s="50">
        <f>IF(COUNTIF('リスト（不使用）'!$A$5:$A$6,単年カーブ!$A$1),"希望数量入力ください",'単年（2027年度）'!$E$12*単年カーブ!$R$3+'単年（2027年度）'!$E$12*(1-単年カーブ!$R$3)*単年カーブ!Q16701)</f>
        <v>0</v>
      </c>
      <c r="G16701" s="47">
        <f t="shared" si="1824"/>
        <v>0</v>
      </c>
      <c r="M16701">
        <f t="shared" si="1825"/>
        <v>3</v>
      </c>
      <c r="N16701">
        <f>IF(OR(WEEKDAY(A16701)=1,WEEKDAY(A16701)=7,COUNTIF('2027祝日等（不使用）'!$A$1:$A$20,単年カーブ!A16701)=1),0,1)</f>
        <v>1</v>
      </c>
      <c r="O16701">
        <f t="shared" si="1828"/>
        <v>42</v>
      </c>
      <c r="P16701">
        <f t="shared" si="1826"/>
        <v>0</v>
      </c>
      <c r="Q16701">
        <f t="shared" si="1827"/>
        <v>0</v>
      </c>
    </row>
    <row r="16702" spans="1:17" ht="19.5" x14ac:dyDescent="0.4">
      <c r="A16702" s="33">
        <f t="shared" si="1829"/>
        <v>46825</v>
      </c>
      <c r="B16702" s="27" t="str">
        <f t="shared" si="1823"/>
        <v>(月)</v>
      </c>
      <c r="C16702" s="34">
        <v>0.875</v>
      </c>
      <c r="D16702" s="16" t="s">
        <v>18</v>
      </c>
      <c r="E16702" s="35">
        <v>0.89583333333333304</v>
      </c>
      <c r="F16702" s="50">
        <f>IF(COUNTIF('リスト（不使用）'!$A$5:$A$6,単年カーブ!$A$1),"希望数量入力ください",'単年（2027年度）'!$E$12*単年カーブ!$R$3+'単年（2027年度）'!$E$12*(1-単年カーブ!$R$3)*単年カーブ!Q16702)</f>
        <v>0</v>
      </c>
      <c r="G16702" s="47">
        <f t="shared" si="1824"/>
        <v>0</v>
      </c>
      <c r="M16702">
        <f t="shared" si="1825"/>
        <v>3</v>
      </c>
      <c r="N16702">
        <f>IF(OR(WEEKDAY(A16702)=1,WEEKDAY(A16702)=7,COUNTIF('2027祝日等（不使用）'!$A$1:$A$20,単年カーブ!A16702)=1),0,1)</f>
        <v>1</v>
      </c>
      <c r="O16702">
        <f t="shared" si="1828"/>
        <v>43</v>
      </c>
      <c r="P16702">
        <f t="shared" si="1826"/>
        <v>0</v>
      </c>
      <c r="Q16702">
        <f t="shared" si="1827"/>
        <v>0</v>
      </c>
    </row>
    <row r="16703" spans="1:17" ht="19.5" x14ac:dyDescent="0.4">
      <c r="A16703" s="33">
        <f t="shared" si="1829"/>
        <v>46825</v>
      </c>
      <c r="B16703" s="27" t="str">
        <f t="shared" si="1823"/>
        <v>(月)</v>
      </c>
      <c r="C16703" s="34">
        <v>0.89583333333333304</v>
      </c>
      <c r="D16703" s="16" t="s">
        <v>18</v>
      </c>
      <c r="E16703" s="35">
        <v>0.91666666666666696</v>
      </c>
      <c r="F16703" s="50">
        <f>IF(COUNTIF('リスト（不使用）'!$A$5:$A$6,単年カーブ!$A$1),"希望数量入力ください",'単年（2027年度）'!$E$12*単年カーブ!$R$3+'単年（2027年度）'!$E$12*(1-単年カーブ!$R$3)*単年カーブ!Q16703)</f>
        <v>0</v>
      </c>
      <c r="G16703" s="47">
        <f t="shared" si="1824"/>
        <v>0</v>
      </c>
      <c r="M16703">
        <f t="shared" si="1825"/>
        <v>3</v>
      </c>
      <c r="N16703">
        <f>IF(OR(WEEKDAY(A16703)=1,WEEKDAY(A16703)=7,COUNTIF('2027祝日等（不使用）'!$A$1:$A$20,単年カーブ!A16703)=1),0,1)</f>
        <v>1</v>
      </c>
      <c r="O16703">
        <f t="shared" si="1828"/>
        <v>44</v>
      </c>
      <c r="P16703">
        <f t="shared" si="1826"/>
        <v>0</v>
      </c>
      <c r="Q16703">
        <f t="shared" si="1827"/>
        <v>0</v>
      </c>
    </row>
    <row r="16704" spans="1:17" ht="19.5" x14ac:dyDescent="0.4">
      <c r="A16704" s="33">
        <f t="shared" si="1829"/>
        <v>46825</v>
      </c>
      <c r="B16704" s="27" t="str">
        <f t="shared" si="1823"/>
        <v>(月)</v>
      </c>
      <c r="C16704" s="34">
        <v>0.91666666666666696</v>
      </c>
      <c r="D16704" s="16" t="s">
        <v>18</v>
      </c>
      <c r="E16704" s="35">
        <v>0.9375</v>
      </c>
      <c r="F16704" s="50">
        <f>IF(COUNTIF('リスト（不使用）'!$A$5:$A$6,単年カーブ!$A$1),"希望数量入力ください",'単年（2027年度）'!$E$12*単年カーブ!$R$3+'単年（2027年度）'!$E$12*(1-単年カーブ!$R$3)*単年カーブ!Q16704)</f>
        <v>0</v>
      </c>
      <c r="G16704" s="47">
        <f t="shared" si="1824"/>
        <v>0</v>
      </c>
      <c r="M16704">
        <f t="shared" si="1825"/>
        <v>3</v>
      </c>
      <c r="N16704">
        <f>IF(OR(WEEKDAY(A16704)=1,WEEKDAY(A16704)=7,COUNTIF('2027祝日等（不使用）'!$A$1:$A$20,単年カーブ!A16704)=1),0,1)</f>
        <v>1</v>
      </c>
      <c r="O16704">
        <f t="shared" si="1828"/>
        <v>45</v>
      </c>
      <c r="P16704">
        <f t="shared" si="1826"/>
        <v>0</v>
      </c>
      <c r="Q16704">
        <f t="shared" si="1827"/>
        <v>0</v>
      </c>
    </row>
    <row r="16705" spans="1:17" ht="19.5" x14ac:dyDescent="0.4">
      <c r="A16705" s="33">
        <f t="shared" si="1829"/>
        <v>46825</v>
      </c>
      <c r="B16705" s="27" t="str">
        <f t="shared" si="1823"/>
        <v>(月)</v>
      </c>
      <c r="C16705" s="34">
        <v>0.9375</v>
      </c>
      <c r="D16705" s="16" t="s">
        <v>18</v>
      </c>
      <c r="E16705" s="35">
        <v>0.95833333333333304</v>
      </c>
      <c r="F16705" s="50">
        <f>IF(COUNTIF('リスト（不使用）'!$A$5:$A$6,単年カーブ!$A$1),"希望数量入力ください",'単年（2027年度）'!$E$12*単年カーブ!$R$3+'単年（2027年度）'!$E$12*(1-単年カーブ!$R$3)*単年カーブ!Q16705)</f>
        <v>0</v>
      </c>
      <c r="G16705" s="47">
        <f t="shared" si="1824"/>
        <v>0</v>
      </c>
      <c r="M16705">
        <f t="shared" si="1825"/>
        <v>3</v>
      </c>
      <c r="N16705">
        <f>IF(OR(WEEKDAY(A16705)=1,WEEKDAY(A16705)=7,COUNTIF('2027祝日等（不使用）'!$A$1:$A$20,単年カーブ!A16705)=1),0,1)</f>
        <v>1</v>
      </c>
      <c r="O16705">
        <f t="shared" si="1828"/>
        <v>46</v>
      </c>
      <c r="P16705">
        <f t="shared" si="1826"/>
        <v>0</v>
      </c>
      <c r="Q16705">
        <f t="shared" si="1827"/>
        <v>0</v>
      </c>
    </row>
    <row r="16706" spans="1:17" ht="19.5" x14ac:dyDescent="0.4">
      <c r="A16706" s="33">
        <f t="shared" si="1829"/>
        <v>46825</v>
      </c>
      <c r="B16706" s="27" t="str">
        <f t="shared" si="1823"/>
        <v>(月)</v>
      </c>
      <c r="C16706" s="34">
        <v>0.95833333333333304</v>
      </c>
      <c r="D16706" s="16" t="s">
        <v>18</v>
      </c>
      <c r="E16706" s="35">
        <v>0.97916666666666696</v>
      </c>
      <c r="F16706" s="50">
        <f>IF(COUNTIF('リスト（不使用）'!$A$5:$A$6,単年カーブ!$A$1),"希望数量入力ください",'単年（2027年度）'!$E$12*単年カーブ!$R$3+'単年（2027年度）'!$E$12*(1-単年カーブ!$R$3)*単年カーブ!Q16706)</f>
        <v>0</v>
      </c>
      <c r="G16706" s="47">
        <f t="shared" si="1824"/>
        <v>0</v>
      </c>
      <c r="M16706">
        <f t="shared" si="1825"/>
        <v>3</v>
      </c>
      <c r="N16706">
        <f>IF(OR(WEEKDAY(A16706)=1,WEEKDAY(A16706)=7,COUNTIF('2027祝日等（不使用）'!$A$1:$A$20,単年カーブ!A16706)=1),0,1)</f>
        <v>1</v>
      </c>
      <c r="O16706">
        <f t="shared" si="1828"/>
        <v>47</v>
      </c>
      <c r="P16706">
        <f t="shared" si="1826"/>
        <v>0</v>
      </c>
      <c r="Q16706">
        <f t="shared" si="1827"/>
        <v>0</v>
      </c>
    </row>
    <row r="16707" spans="1:17" ht="19.5" x14ac:dyDescent="0.4">
      <c r="A16707" s="33">
        <f t="shared" si="1829"/>
        <v>46825</v>
      </c>
      <c r="B16707" s="27" t="str">
        <f t="shared" si="1823"/>
        <v>(月)</v>
      </c>
      <c r="C16707" s="34">
        <v>0.97916666666666696</v>
      </c>
      <c r="D16707" s="16" t="s">
        <v>18</v>
      </c>
      <c r="E16707" s="35" t="s">
        <v>17</v>
      </c>
      <c r="F16707" s="50">
        <f>IF(COUNTIF('リスト（不使用）'!$A$5:$A$6,単年カーブ!$A$1),"希望数量入力ください",'単年（2027年度）'!$E$12*単年カーブ!$R$3+'単年（2027年度）'!$E$12*(1-単年カーブ!$R$3)*単年カーブ!Q16707)</f>
        <v>0</v>
      </c>
      <c r="G16707" s="47">
        <f t="shared" si="1824"/>
        <v>0</v>
      </c>
      <c r="M16707">
        <f t="shared" si="1825"/>
        <v>3</v>
      </c>
      <c r="N16707">
        <f>IF(OR(WEEKDAY(A16707)=1,WEEKDAY(A16707)=7,COUNTIF('2027祝日等（不使用）'!$A$1:$A$20,単年カーブ!A16707)=1),0,1)</f>
        <v>1</v>
      </c>
      <c r="O16707">
        <f t="shared" si="1828"/>
        <v>48</v>
      </c>
      <c r="P16707">
        <f t="shared" si="1826"/>
        <v>0</v>
      </c>
      <c r="Q16707">
        <f t="shared" si="1827"/>
        <v>0</v>
      </c>
    </row>
    <row r="16708" spans="1:17" ht="19.5" x14ac:dyDescent="0.4">
      <c r="A16708" s="33">
        <f t="shared" si="1829"/>
        <v>46826</v>
      </c>
      <c r="B16708" s="27" t="str">
        <f t="shared" ref="B16708:B16771" si="1830">TEXT(A16708,"(aaa)")</f>
        <v>(火)</v>
      </c>
      <c r="C16708" s="34">
        <v>0</v>
      </c>
      <c r="D16708" s="16" t="s">
        <v>18</v>
      </c>
      <c r="E16708" s="35">
        <v>2.0833333333333332E-2</v>
      </c>
      <c r="F16708" s="50">
        <f>IF(COUNTIF('リスト（不使用）'!$A$5:$A$6,単年カーブ!$A$1),"希望数量入力ください",'単年（2027年度）'!$E$12*単年カーブ!$R$3+'単年（2027年度）'!$E$12*(1-単年カーブ!$R$3)*単年カーブ!Q16708)</f>
        <v>0</v>
      </c>
      <c r="G16708" s="47">
        <f t="shared" ref="G16708:G16771" si="1831">F16708/2</f>
        <v>0</v>
      </c>
      <c r="M16708">
        <f t="shared" ref="M16708:M16771" si="1832">MONTH(A16708)</f>
        <v>3</v>
      </c>
      <c r="N16708">
        <f>IF(OR(WEEKDAY(A16708)=1,WEEKDAY(A16708)=7,COUNTIF('2027祝日等（不使用）'!$A$1:$A$20,単年カーブ!A16708)=1),0,1)</f>
        <v>1</v>
      </c>
      <c r="O16708">
        <f t="shared" si="1828"/>
        <v>1</v>
      </c>
      <c r="P16708">
        <f t="shared" ref="P16708:P16771" si="1833">IF(AND(O16708&gt;16,O16708&lt;41),1,0)</f>
        <v>0</v>
      </c>
      <c r="Q16708">
        <f t="shared" ref="Q16708:Q16771" si="1834">P16708*N16708</f>
        <v>0</v>
      </c>
    </row>
    <row r="16709" spans="1:17" ht="19.5" x14ac:dyDescent="0.4">
      <c r="A16709" s="33">
        <f t="shared" si="1829"/>
        <v>46826</v>
      </c>
      <c r="B16709" s="27" t="str">
        <f t="shared" si="1830"/>
        <v>(火)</v>
      </c>
      <c r="C16709" s="34">
        <v>2.0833333333333332E-2</v>
      </c>
      <c r="D16709" s="16" t="s">
        <v>18</v>
      </c>
      <c r="E16709" s="35">
        <v>4.1666666666666664E-2</v>
      </c>
      <c r="F16709" s="50">
        <f>IF(COUNTIF('リスト（不使用）'!$A$5:$A$6,単年カーブ!$A$1),"希望数量入力ください",'単年（2027年度）'!$E$12*単年カーブ!$R$3+'単年（2027年度）'!$E$12*(1-単年カーブ!$R$3)*単年カーブ!Q16709)</f>
        <v>0</v>
      </c>
      <c r="G16709" s="47">
        <f t="shared" si="1831"/>
        <v>0</v>
      </c>
      <c r="M16709">
        <f t="shared" si="1832"/>
        <v>3</v>
      </c>
      <c r="N16709">
        <f>IF(OR(WEEKDAY(A16709)=1,WEEKDAY(A16709)=7,COUNTIF('2027祝日等（不使用）'!$A$1:$A$20,単年カーブ!A16709)=1),0,1)</f>
        <v>1</v>
      </c>
      <c r="O16709">
        <f t="shared" si="1828"/>
        <v>2</v>
      </c>
      <c r="P16709">
        <f t="shared" si="1833"/>
        <v>0</v>
      </c>
      <c r="Q16709">
        <f t="shared" si="1834"/>
        <v>0</v>
      </c>
    </row>
    <row r="16710" spans="1:17" ht="19.5" x14ac:dyDescent="0.4">
      <c r="A16710" s="33">
        <f t="shared" si="1829"/>
        <v>46826</v>
      </c>
      <c r="B16710" s="27" t="str">
        <f t="shared" si="1830"/>
        <v>(火)</v>
      </c>
      <c r="C16710" s="34">
        <v>4.1666666666666664E-2</v>
      </c>
      <c r="D16710" s="16" t="s">
        <v>18</v>
      </c>
      <c r="E16710" s="35">
        <v>6.25E-2</v>
      </c>
      <c r="F16710" s="50">
        <f>IF(COUNTIF('リスト（不使用）'!$A$5:$A$6,単年カーブ!$A$1),"希望数量入力ください",'単年（2027年度）'!$E$12*単年カーブ!$R$3+'単年（2027年度）'!$E$12*(1-単年カーブ!$R$3)*単年カーブ!Q16710)</f>
        <v>0</v>
      </c>
      <c r="G16710" s="47">
        <f t="shared" si="1831"/>
        <v>0</v>
      </c>
      <c r="M16710">
        <f t="shared" si="1832"/>
        <v>3</v>
      </c>
      <c r="N16710">
        <f>IF(OR(WEEKDAY(A16710)=1,WEEKDAY(A16710)=7,COUNTIF('2027祝日等（不使用）'!$A$1:$A$20,単年カーブ!A16710)=1),0,1)</f>
        <v>1</v>
      </c>
      <c r="O16710">
        <f t="shared" si="1828"/>
        <v>3</v>
      </c>
      <c r="P16710">
        <f t="shared" si="1833"/>
        <v>0</v>
      </c>
      <c r="Q16710">
        <f t="shared" si="1834"/>
        <v>0</v>
      </c>
    </row>
    <row r="16711" spans="1:17" ht="19.5" x14ac:dyDescent="0.4">
      <c r="A16711" s="33">
        <f t="shared" si="1829"/>
        <v>46826</v>
      </c>
      <c r="B16711" s="27" t="str">
        <f t="shared" si="1830"/>
        <v>(火)</v>
      </c>
      <c r="C16711" s="34">
        <v>6.25E-2</v>
      </c>
      <c r="D16711" s="16" t="s">
        <v>18</v>
      </c>
      <c r="E16711" s="35">
        <v>8.3333333333333301E-2</v>
      </c>
      <c r="F16711" s="50">
        <f>IF(COUNTIF('リスト（不使用）'!$A$5:$A$6,単年カーブ!$A$1),"希望数量入力ください",'単年（2027年度）'!$E$12*単年カーブ!$R$3+'単年（2027年度）'!$E$12*(1-単年カーブ!$R$3)*単年カーブ!Q16711)</f>
        <v>0</v>
      </c>
      <c r="G16711" s="47">
        <f t="shared" si="1831"/>
        <v>0</v>
      </c>
      <c r="M16711">
        <f t="shared" si="1832"/>
        <v>3</v>
      </c>
      <c r="N16711">
        <f>IF(OR(WEEKDAY(A16711)=1,WEEKDAY(A16711)=7,COUNTIF('2027祝日等（不使用）'!$A$1:$A$20,単年カーブ!A16711)=1),0,1)</f>
        <v>1</v>
      </c>
      <c r="O16711">
        <f t="shared" si="1828"/>
        <v>4</v>
      </c>
      <c r="P16711">
        <f t="shared" si="1833"/>
        <v>0</v>
      </c>
      <c r="Q16711">
        <f t="shared" si="1834"/>
        <v>0</v>
      </c>
    </row>
    <row r="16712" spans="1:17" ht="19.5" x14ac:dyDescent="0.4">
      <c r="A16712" s="33">
        <f t="shared" si="1829"/>
        <v>46826</v>
      </c>
      <c r="B16712" s="27" t="str">
        <f t="shared" si="1830"/>
        <v>(火)</v>
      </c>
      <c r="C16712" s="34">
        <v>8.3333333333333301E-2</v>
      </c>
      <c r="D16712" s="16" t="s">
        <v>18</v>
      </c>
      <c r="E16712" s="35">
        <v>0.104166666666667</v>
      </c>
      <c r="F16712" s="50">
        <f>IF(COUNTIF('リスト（不使用）'!$A$5:$A$6,単年カーブ!$A$1),"希望数量入力ください",'単年（2027年度）'!$E$12*単年カーブ!$R$3+'単年（2027年度）'!$E$12*(1-単年カーブ!$R$3)*単年カーブ!Q16712)</f>
        <v>0</v>
      </c>
      <c r="G16712" s="47">
        <f t="shared" si="1831"/>
        <v>0</v>
      </c>
      <c r="M16712">
        <f t="shared" si="1832"/>
        <v>3</v>
      </c>
      <c r="N16712">
        <f>IF(OR(WEEKDAY(A16712)=1,WEEKDAY(A16712)=7,COUNTIF('2027祝日等（不使用）'!$A$1:$A$20,単年カーブ!A16712)=1),0,1)</f>
        <v>1</v>
      </c>
      <c r="O16712">
        <f t="shared" si="1828"/>
        <v>5</v>
      </c>
      <c r="P16712">
        <f t="shared" si="1833"/>
        <v>0</v>
      </c>
      <c r="Q16712">
        <f t="shared" si="1834"/>
        <v>0</v>
      </c>
    </row>
    <row r="16713" spans="1:17" ht="19.5" x14ac:dyDescent="0.4">
      <c r="A16713" s="33">
        <f t="shared" si="1829"/>
        <v>46826</v>
      </c>
      <c r="B16713" s="27" t="str">
        <f t="shared" si="1830"/>
        <v>(火)</v>
      </c>
      <c r="C16713" s="34">
        <v>0.104166666666667</v>
      </c>
      <c r="D16713" s="16" t="s">
        <v>18</v>
      </c>
      <c r="E16713" s="35">
        <v>0.125</v>
      </c>
      <c r="F16713" s="50">
        <f>IF(COUNTIF('リスト（不使用）'!$A$5:$A$6,単年カーブ!$A$1),"希望数量入力ください",'単年（2027年度）'!$E$12*単年カーブ!$R$3+'単年（2027年度）'!$E$12*(1-単年カーブ!$R$3)*単年カーブ!Q16713)</f>
        <v>0</v>
      </c>
      <c r="G16713" s="47">
        <f t="shared" si="1831"/>
        <v>0</v>
      </c>
      <c r="M16713">
        <f t="shared" si="1832"/>
        <v>3</v>
      </c>
      <c r="N16713">
        <f>IF(OR(WEEKDAY(A16713)=1,WEEKDAY(A16713)=7,COUNTIF('2027祝日等（不使用）'!$A$1:$A$20,単年カーブ!A16713)=1),0,1)</f>
        <v>1</v>
      </c>
      <c r="O16713">
        <f t="shared" si="1828"/>
        <v>6</v>
      </c>
      <c r="P16713">
        <f t="shared" si="1833"/>
        <v>0</v>
      </c>
      <c r="Q16713">
        <f t="shared" si="1834"/>
        <v>0</v>
      </c>
    </row>
    <row r="16714" spans="1:17" ht="19.5" x14ac:dyDescent="0.4">
      <c r="A16714" s="33">
        <f t="shared" si="1829"/>
        <v>46826</v>
      </c>
      <c r="B16714" s="27" t="str">
        <f t="shared" si="1830"/>
        <v>(火)</v>
      </c>
      <c r="C16714" s="34">
        <v>0.125</v>
      </c>
      <c r="D16714" s="16" t="s">
        <v>18</v>
      </c>
      <c r="E16714" s="35">
        <v>0.14583333333333301</v>
      </c>
      <c r="F16714" s="50">
        <f>IF(COUNTIF('リスト（不使用）'!$A$5:$A$6,単年カーブ!$A$1),"希望数量入力ください",'単年（2027年度）'!$E$12*単年カーブ!$R$3+'単年（2027年度）'!$E$12*(1-単年カーブ!$R$3)*単年カーブ!Q16714)</f>
        <v>0</v>
      </c>
      <c r="G16714" s="47">
        <f t="shared" si="1831"/>
        <v>0</v>
      </c>
      <c r="M16714">
        <f t="shared" si="1832"/>
        <v>3</v>
      </c>
      <c r="N16714">
        <f>IF(OR(WEEKDAY(A16714)=1,WEEKDAY(A16714)=7,COUNTIF('2027祝日等（不使用）'!$A$1:$A$20,単年カーブ!A16714)=1),0,1)</f>
        <v>1</v>
      </c>
      <c r="O16714">
        <f t="shared" si="1828"/>
        <v>7</v>
      </c>
      <c r="P16714">
        <f t="shared" si="1833"/>
        <v>0</v>
      </c>
      <c r="Q16714">
        <f t="shared" si="1834"/>
        <v>0</v>
      </c>
    </row>
    <row r="16715" spans="1:17" ht="19.5" x14ac:dyDescent="0.4">
      <c r="A16715" s="33">
        <f t="shared" si="1829"/>
        <v>46826</v>
      </c>
      <c r="B16715" s="27" t="str">
        <f t="shared" si="1830"/>
        <v>(火)</v>
      </c>
      <c r="C16715" s="34">
        <v>0.14583333333333301</v>
      </c>
      <c r="D16715" s="16" t="s">
        <v>18</v>
      </c>
      <c r="E16715" s="35">
        <v>0.16666666666666699</v>
      </c>
      <c r="F16715" s="50">
        <f>IF(COUNTIF('リスト（不使用）'!$A$5:$A$6,単年カーブ!$A$1),"希望数量入力ください",'単年（2027年度）'!$E$12*単年カーブ!$R$3+'単年（2027年度）'!$E$12*(1-単年カーブ!$R$3)*単年カーブ!Q16715)</f>
        <v>0</v>
      </c>
      <c r="G16715" s="47">
        <f t="shared" si="1831"/>
        <v>0</v>
      </c>
      <c r="M16715">
        <f t="shared" si="1832"/>
        <v>3</v>
      </c>
      <c r="N16715">
        <f>IF(OR(WEEKDAY(A16715)=1,WEEKDAY(A16715)=7,COUNTIF('2027祝日等（不使用）'!$A$1:$A$20,単年カーブ!A16715)=1),0,1)</f>
        <v>1</v>
      </c>
      <c r="O16715">
        <f t="shared" si="1828"/>
        <v>8</v>
      </c>
      <c r="P16715">
        <f t="shared" si="1833"/>
        <v>0</v>
      </c>
      <c r="Q16715">
        <f t="shared" si="1834"/>
        <v>0</v>
      </c>
    </row>
    <row r="16716" spans="1:17" ht="19.5" x14ac:dyDescent="0.4">
      <c r="A16716" s="33">
        <f t="shared" si="1829"/>
        <v>46826</v>
      </c>
      <c r="B16716" s="27" t="str">
        <f t="shared" si="1830"/>
        <v>(火)</v>
      </c>
      <c r="C16716" s="34">
        <v>0.16666666666666699</v>
      </c>
      <c r="D16716" s="16" t="s">
        <v>18</v>
      </c>
      <c r="E16716" s="35">
        <v>0.1875</v>
      </c>
      <c r="F16716" s="50">
        <f>IF(COUNTIF('リスト（不使用）'!$A$5:$A$6,単年カーブ!$A$1),"希望数量入力ください",'単年（2027年度）'!$E$12*単年カーブ!$R$3+'単年（2027年度）'!$E$12*(1-単年カーブ!$R$3)*単年カーブ!Q16716)</f>
        <v>0</v>
      </c>
      <c r="G16716" s="47">
        <f t="shared" si="1831"/>
        <v>0</v>
      </c>
      <c r="M16716">
        <f t="shared" si="1832"/>
        <v>3</v>
      </c>
      <c r="N16716">
        <f>IF(OR(WEEKDAY(A16716)=1,WEEKDAY(A16716)=7,COUNTIF('2027祝日等（不使用）'!$A$1:$A$20,単年カーブ!A16716)=1),0,1)</f>
        <v>1</v>
      </c>
      <c r="O16716">
        <f t="shared" si="1828"/>
        <v>9</v>
      </c>
      <c r="P16716">
        <f t="shared" si="1833"/>
        <v>0</v>
      </c>
      <c r="Q16716">
        <f t="shared" si="1834"/>
        <v>0</v>
      </c>
    </row>
    <row r="16717" spans="1:17" ht="19.5" x14ac:dyDescent="0.4">
      <c r="A16717" s="33">
        <f t="shared" si="1829"/>
        <v>46826</v>
      </c>
      <c r="B16717" s="27" t="str">
        <f t="shared" si="1830"/>
        <v>(火)</v>
      </c>
      <c r="C16717" s="34">
        <v>0.1875</v>
      </c>
      <c r="D16717" s="16" t="s">
        <v>18</v>
      </c>
      <c r="E16717" s="35">
        <v>0.20833333333333301</v>
      </c>
      <c r="F16717" s="50">
        <f>IF(COUNTIF('リスト（不使用）'!$A$5:$A$6,単年カーブ!$A$1),"希望数量入力ください",'単年（2027年度）'!$E$12*単年カーブ!$R$3+'単年（2027年度）'!$E$12*(1-単年カーブ!$R$3)*単年カーブ!Q16717)</f>
        <v>0</v>
      </c>
      <c r="G16717" s="47">
        <f t="shared" si="1831"/>
        <v>0</v>
      </c>
      <c r="M16717">
        <f t="shared" si="1832"/>
        <v>3</v>
      </c>
      <c r="N16717">
        <f>IF(OR(WEEKDAY(A16717)=1,WEEKDAY(A16717)=7,COUNTIF('2027祝日等（不使用）'!$A$1:$A$20,単年カーブ!A16717)=1),0,1)</f>
        <v>1</v>
      </c>
      <c r="O16717">
        <f t="shared" si="1828"/>
        <v>10</v>
      </c>
      <c r="P16717">
        <f t="shared" si="1833"/>
        <v>0</v>
      </c>
      <c r="Q16717">
        <f t="shared" si="1834"/>
        <v>0</v>
      </c>
    </row>
    <row r="16718" spans="1:17" ht="19.5" x14ac:dyDescent="0.4">
      <c r="A16718" s="33">
        <f t="shared" si="1829"/>
        <v>46826</v>
      </c>
      <c r="B16718" s="27" t="str">
        <f t="shared" si="1830"/>
        <v>(火)</v>
      </c>
      <c r="C16718" s="34">
        <v>0.20833333333333301</v>
      </c>
      <c r="D16718" s="16" t="s">
        <v>18</v>
      </c>
      <c r="E16718" s="35">
        <v>0.22916666666666699</v>
      </c>
      <c r="F16718" s="50">
        <f>IF(COUNTIF('リスト（不使用）'!$A$5:$A$6,単年カーブ!$A$1),"希望数量入力ください",'単年（2027年度）'!$E$12*単年カーブ!$R$3+'単年（2027年度）'!$E$12*(1-単年カーブ!$R$3)*単年カーブ!Q16718)</f>
        <v>0</v>
      </c>
      <c r="G16718" s="47">
        <f t="shared" si="1831"/>
        <v>0</v>
      </c>
      <c r="M16718">
        <f t="shared" si="1832"/>
        <v>3</v>
      </c>
      <c r="N16718">
        <f>IF(OR(WEEKDAY(A16718)=1,WEEKDAY(A16718)=7,COUNTIF('2027祝日等（不使用）'!$A$1:$A$20,単年カーブ!A16718)=1),0,1)</f>
        <v>1</v>
      </c>
      <c r="O16718">
        <f t="shared" si="1828"/>
        <v>11</v>
      </c>
      <c r="P16718">
        <f t="shared" si="1833"/>
        <v>0</v>
      </c>
      <c r="Q16718">
        <f t="shared" si="1834"/>
        <v>0</v>
      </c>
    </row>
    <row r="16719" spans="1:17" ht="19.5" x14ac:dyDescent="0.4">
      <c r="A16719" s="33">
        <f t="shared" si="1829"/>
        <v>46826</v>
      </c>
      <c r="B16719" s="27" t="str">
        <f t="shared" si="1830"/>
        <v>(火)</v>
      </c>
      <c r="C16719" s="34">
        <v>0.22916666666666699</v>
      </c>
      <c r="D16719" s="16" t="s">
        <v>18</v>
      </c>
      <c r="E16719" s="35">
        <v>0.25</v>
      </c>
      <c r="F16719" s="50">
        <f>IF(COUNTIF('リスト（不使用）'!$A$5:$A$6,単年カーブ!$A$1),"希望数量入力ください",'単年（2027年度）'!$E$12*単年カーブ!$R$3+'単年（2027年度）'!$E$12*(1-単年カーブ!$R$3)*単年カーブ!Q16719)</f>
        <v>0</v>
      </c>
      <c r="G16719" s="47">
        <f t="shared" si="1831"/>
        <v>0</v>
      </c>
      <c r="M16719">
        <f t="shared" si="1832"/>
        <v>3</v>
      </c>
      <c r="N16719">
        <f>IF(OR(WEEKDAY(A16719)=1,WEEKDAY(A16719)=7,COUNTIF('2027祝日等（不使用）'!$A$1:$A$20,単年カーブ!A16719)=1),0,1)</f>
        <v>1</v>
      </c>
      <c r="O16719">
        <f t="shared" si="1828"/>
        <v>12</v>
      </c>
      <c r="P16719">
        <f t="shared" si="1833"/>
        <v>0</v>
      </c>
      <c r="Q16719">
        <f t="shared" si="1834"/>
        <v>0</v>
      </c>
    </row>
    <row r="16720" spans="1:17" ht="19.5" x14ac:dyDescent="0.4">
      <c r="A16720" s="33">
        <f t="shared" si="1829"/>
        <v>46826</v>
      </c>
      <c r="B16720" s="27" t="str">
        <f t="shared" si="1830"/>
        <v>(火)</v>
      </c>
      <c r="C16720" s="34">
        <v>0.25</v>
      </c>
      <c r="D16720" s="16" t="s">
        <v>18</v>
      </c>
      <c r="E16720" s="35">
        <v>0.27083333333333298</v>
      </c>
      <c r="F16720" s="50">
        <f>IF(COUNTIF('リスト（不使用）'!$A$5:$A$6,単年カーブ!$A$1),"希望数量入力ください",'単年（2027年度）'!$E$12*単年カーブ!$R$3+'単年（2027年度）'!$E$12*(1-単年カーブ!$R$3)*単年カーブ!Q16720)</f>
        <v>0</v>
      </c>
      <c r="G16720" s="47">
        <f t="shared" si="1831"/>
        <v>0</v>
      </c>
      <c r="M16720">
        <f t="shared" si="1832"/>
        <v>3</v>
      </c>
      <c r="N16720">
        <f>IF(OR(WEEKDAY(A16720)=1,WEEKDAY(A16720)=7,COUNTIF('2027祝日等（不使用）'!$A$1:$A$20,単年カーブ!A16720)=1),0,1)</f>
        <v>1</v>
      </c>
      <c r="O16720">
        <f t="shared" si="1828"/>
        <v>13</v>
      </c>
      <c r="P16720">
        <f t="shared" si="1833"/>
        <v>0</v>
      </c>
      <c r="Q16720">
        <f t="shared" si="1834"/>
        <v>0</v>
      </c>
    </row>
    <row r="16721" spans="1:17" ht="19.5" x14ac:dyDescent="0.4">
      <c r="A16721" s="33">
        <f t="shared" si="1829"/>
        <v>46826</v>
      </c>
      <c r="B16721" s="27" t="str">
        <f t="shared" si="1830"/>
        <v>(火)</v>
      </c>
      <c r="C16721" s="34">
        <v>0.27083333333333298</v>
      </c>
      <c r="D16721" s="16" t="s">
        <v>18</v>
      </c>
      <c r="E16721" s="35">
        <v>0.29166666666666702</v>
      </c>
      <c r="F16721" s="50">
        <f>IF(COUNTIF('リスト（不使用）'!$A$5:$A$6,単年カーブ!$A$1),"希望数量入力ください",'単年（2027年度）'!$E$12*単年カーブ!$R$3+'単年（2027年度）'!$E$12*(1-単年カーブ!$R$3)*単年カーブ!Q16721)</f>
        <v>0</v>
      </c>
      <c r="G16721" s="47">
        <f t="shared" si="1831"/>
        <v>0</v>
      </c>
      <c r="M16721">
        <f t="shared" si="1832"/>
        <v>3</v>
      </c>
      <c r="N16721">
        <f>IF(OR(WEEKDAY(A16721)=1,WEEKDAY(A16721)=7,COUNTIF('2027祝日等（不使用）'!$A$1:$A$20,単年カーブ!A16721)=1),0,1)</f>
        <v>1</v>
      </c>
      <c r="O16721">
        <f t="shared" si="1828"/>
        <v>14</v>
      </c>
      <c r="P16721">
        <f t="shared" si="1833"/>
        <v>0</v>
      </c>
      <c r="Q16721">
        <f t="shared" si="1834"/>
        <v>0</v>
      </c>
    </row>
    <row r="16722" spans="1:17" ht="19.5" x14ac:dyDescent="0.4">
      <c r="A16722" s="33">
        <f t="shared" si="1829"/>
        <v>46826</v>
      </c>
      <c r="B16722" s="27" t="str">
        <f t="shared" si="1830"/>
        <v>(火)</v>
      </c>
      <c r="C16722" s="34">
        <v>0.29166666666666702</v>
      </c>
      <c r="D16722" s="16" t="s">
        <v>18</v>
      </c>
      <c r="E16722" s="35">
        <v>0.3125</v>
      </c>
      <c r="F16722" s="50">
        <f>IF(COUNTIF('リスト（不使用）'!$A$5:$A$6,単年カーブ!$A$1),"希望数量入力ください",'単年（2027年度）'!$E$12*単年カーブ!$R$3+'単年（2027年度）'!$E$12*(1-単年カーブ!$R$3)*単年カーブ!Q16722)</f>
        <v>0</v>
      </c>
      <c r="G16722" s="47">
        <f t="shared" si="1831"/>
        <v>0</v>
      </c>
      <c r="M16722">
        <f t="shared" si="1832"/>
        <v>3</v>
      </c>
      <c r="N16722">
        <f>IF(OR(WEEKDAY(A16722)=1,WEEKDAY(A16722)=7,COUNTIF('2027祝日等（不使用）'!$A$1:$A$20,単年カーブ!A16722)=1),0,1)</f>
        <v>1</v>
      </c>
      <c r="O16722">
        <f t="shared" si="1828"/>
        <v>15</v>
      </c>
      <c r="P16722">
        <f t="shared" si="1833"/>
        <v>0</v>
      </c>
      <c r="Q16722">
        <f t="shared" si="1834"/>
        <v>0</v>
      </c>
    </row>
    <row r="16723" spans="1:17" ht="19.5" x14ac:dyDescent="0.4">
      <c r="A16723" s="33">
        <f t="shared" si="1829"/>
        <v>46826</v>
      </c>
      <c r="B16723" s="27" t="str">
        <f t="shared" si="1830"/>
        <v>(火)</v>
      </c>
      <c r="C16723" s="34">
        <v>0.3125</v>
      </c>
      <c r="D16723" s="16" t="s">
        <v>18</v>
      </c>
      <c r="E16723" s="35">
        <v>0.33333333333333298</v>
      </c>
      <c r="F16723" s="50">
        <f>IF(COUNTIF('リスト（不使用）'!$A$5:$A$6,単年カーブ!$A$1),"希望数量入力ください",'単年（2027年度）'!$E$12*単年カーブ!$R$3+'単年（2027年度）'!$E$12*(1-単年カーブ!$R$3)*単年カーブ!Q16723)</f>
        <v>0</v>
      </c>
      <c r="G16723" s="47">
        <f t="shared" si="1831"/>
        <v>0</v>
      </c>
      <c r="M16723">
        <f t="shared" si="1832"/>
        <v>3</v>
      </c>
      <c r="N16723">
        <f>IF(OR(WEEKDAY(A16723)=1,WEEKDAY(A16723)=7,COUNTIF('2027祝日等（不使用）'!$A$1:$A$20,単年カーブ!A16723)=1),0,1)</f>
        <v>1</v>
      </c>
      <c r="O16723">
        <f t="shared" si="1828"/>
        <v>16</v>
      </c>
      <c r="P16723">
        <f t="shared" si="1833"/>
        <v>0</v>
      </c>
      <c r="Q16723">
        <f t="shared" si="1834"/>
        <v>0</v>
      </c>
    </row>
    <row r="16724" spans="1:17" ht="19.5" x14ac:dyDescent="0.4">
      <c r="A16724" s="33">
        <f t="shared" si="1829"/>
        <v>46826</v>
      </c>
      <c r="B16724" s="27" t="str">
        <f t="shared" si="1830"/>
        <v>(火)</v>
      </c>
      <c r="C16724" s="34">
        <v>0.33333333333333298</v>
      </c>
      <c r="D16724" s="16" t="s">
        <v>18</v>
      </c>
      <c r="E16724" s="35">
        <v>0.35416666666666702</v>
      </c>
      <c r="F16724" s="50">
        <f>IF(COUNTIF('リスト（不使用）'!$A$5:$A$6,単年カーブ!$A$1),"希望数量入力ください",'単年（2027年度）'!$E$12*単年カーブ!$R$3+'単年（2027年度）'!$E$12*(1-単年カーブ!$R$3)*単年カーブ!Q16724)</f>
        <v>0</v>
      </c>
      <c r="G16724" s="47">
        <f t="shared" si="1831"/>
        <v>0</v>
      </c>
      <c r="M16724">
        <f t="shared" si="1832"/>
        <v>3</v>
      </c>
      <c r="N16724">
        <f>IF(OR(WEEKDAY(A16724)=1,WEEKDAY(A16724)=7,COUNTIF('2027祝日等（不使用）'!$A$1:$A$20,単年カーブ!A16724)=1),0,1)</f>
        <v>1</v>
      </c>
      <c r="O16724">
        <f t="shared" si="1828"/>
        <v>17</v>
      </c>
      <c r="P16724">
        <f t="shared" si="1833"/>
        <v>1</v>
      </c>
      <c r="Q16724">
        <f t="shared" si="1834"/>
        <v>1</v>
      </c>
    </row>
    <row r="16725" spans="1:17" ht="19.5" x14ac:dyDescent="0.4">
      <c r="A16725" s="33">
        <f t="shared" si="1829"/>
        <v>46826</v>
      </c>
      <c r="B16725" s="27" t="str">
        <f t="shared" si="1830"/>
        <v>(火)</v>
      </c>
      <c r="C16725" s="34">
        <v>0.35416666666666702</v>
      </c>
      <c r="D16725" s="16" t="s">
        <v>18</v>
      </c>
      <c r="E16725" s="35">
        <v>0.375</v>
      </c>
      <c r="F16725" s="50">
        <f>IF(COUNTIF('リスト（不使用）'!$A$5:$A$6,単年カーブ!$A$1),"希望数量入力ください",'単年（2027年度）'!$E$12*単年カーブ!$R$3+'単年（2027年度）'!$E$12*(1-単年カーブ!$R$3)*単年カーブ!Q16725)</f>
        <v>0</v>
      </c>
      <c r="G16725" s="47">
        <f t="shared" si="1831"/>
        <v>0</v>
      </c>
      <c r="M16725">
        <f t="shared" si="1832"/>
        <v>3</v>
      </c>
      <c r="N16725">
        <f>IF(OR(WEEKDAY(A16725)=1,WEEKDAY(A16725)=7,COUNTIF('2027祝日等（不使用）'!$A$1:$A$20,単年カーブ!A16725)=1),0,1)</f>
        <v>1</v>
      </c>
      <c r="O16725">
        <f t="shared" si="1828"/>
        <v>18</v>
      </c>
      <c r="P16725">
        <f t="shared" si="1833"/>
        <v>1</v>
      </c>
      <c r="Q16725">
        <f t="shared" si="1834"/>
        <v>1</v>
      </c>
    </row>
    <row r="16726" spans="1:17" ht="19.5" x14ac:dyDescent="0.4">
      <c r="A16726" s="33">
        <f t="shared" si="1829"/>
        <v>46826</v>
      </c>
      <c r="B16726" s="27" t="str">
        <f t="shared" si="1830"/>
        <v>(火)</v>
      </c>
      <c r="C16726" s="34">
        <v>0.375</v>
      </c>
      <c r="D16726" s="16" t="s">
        <v>18</v>
      </c>
      <c r="E16726" s="35">
        <v>0.39583333333333298</v>
      </c>
      <c r="F16726" s="50">
        <f>IF(COUNTIF('リスト（不使用）'!$A$5:$A$6,単年カーブ!$A$1),"希望数量入力ください",'単年（2027年度）'!$E$12*単年カーブ!$R$3+'単年（2027年度）'!$E$12*(1-単年カーブ!$R$3)*単年カーブ!Q16726)</f>
        <v>0</v>
      </c>
      <c r="G16726" s="47">
        <f t="shared" si="1831"/>
        <v>0</v>
      </c>
      <c r="M16726">
        <f t="shared" si="1832"/>
        <v>3</v>
      </c>
      <c r="N16726">
        <f>IF(OR(WEEKDAY(A16726)=1,WEEKDAY(A16726)=7,COUNTIF('2027祝日等（不使用）'!$A$1:$A$20,単年カーブ!A16726)=1),0,1)</f>
        <v>1</v>
      </c>
      <c r="O16726">
        <f t="shared" si="1828"/>
        <v>19</v>
      </c>
      <c r="P16726">
        <f t="shared" si="1833"/>
        <v>1</v>
      </c>
      <c r="Q16726">
        <f t="shared" si="1834"/>
        <v>1</v>
      </c>
    </row>
    <row r="16727" spans="1:17" ht="19.5" x14ac:dyDescent="0.4">
      <c r="A16727" s="33">
        <f t="shared" si="1829"/>
        <v>46826</v>
      </c>
      <c r="B16727" s="27" t="str">
        <f t="shared" si="1830"/>
        <v>(火)</v>
      </c>
      <c r="C16727" s="34">
        <v>0.39583333333333298</v>
      </c>
      <c r="D16727" s="16" t="s">
        <v>18</v>
      </c>
      <c r="E16727" s="35">
        <v>0.41666666666666702</v>
      </c>
      <c r="F16727" s="50">
        <f>IF(COUNTIF('リスト（不使用）'!$A$5:$A$6,単年カーブ!$A$1),"希望数量入力ください",'単年（2027年度）'!$E$12*単年カーブ!$R$3+'単年（2027年度）'!$E$12*(1-単年カーブ!$R$3)*単年カーブ!Q16727)</f>
        <v>0</v>
      </c>
      <c r="G16727" s="47">
        <f t="shared" si="1831"/>
        <v>0</v>
      </c>
      <c r="M16727">
        <f t="shared" si="1832"/>
        <v>3</v>
      </c>
      <c r="N16727">
        <f>IF(OR(WEEKDAY(A16727)=1,WEEKDAY(A16727)=7,COUNTIF('2027祝日等（不使用）'!$A$1:$A$20,単年カーブ!A16727)=1),0,1)</f>
        <v>1</v>
      </c>
      <c r="O16727">
        <f t="shared" si="1828"/>
        <v>20</v>
      </c>
      <c r="P16727">
        <f t="shared" si="1833"/>
        <v>1</v>
      </c>
      <c r="Q16727">
        <f t="shared" si="1834"/>
        <v>1</v>
      </c>
    </row>
    <row r="16728" spans="1:17" ht="19.5" x14ac:dyDescent="0.4">
      <c r="A16728" s="33">
        <f t="shared" si="1829"/>
        <v>46826</v>
      </c>
      <c r="B16728" s="27" t="str">
        <f t="shared" si="1830"/>
        <v>(火)</v>
      </c>
      <c r="C16728" s="34">
        <v>0.41666666666666702</v>
      </c>
      <c r="D16728" s="16" t="s">
        <v>18</v>
      </c>
      <c r="E16728" s="35">
        <v>0.4375</v>
      </c>
      <c r="F16728" s="50">
        <f>IF(COUNTIF('リスト（不使用）'!$A$5:$A$6,単年カーブ!$A$1),"希望数量入力ください",'単年（2027年度）'!$E$12*単年カーブ!$R$3+'単年（2027年度）'!$E$12*(1-単年カーブ!$R$3)*単年カーブ!Q16728)</f>
        <v>0</v>
      </c>
      <c r="G16728" s="47">
        <f t="shared" si="1831"/>
        <v>0</v>
      </c>
      <c r="M16728">
        <f t="shared" si="1832"/>
        <v>3</v>
      </c>
      <c r="N16728">
        <f>IF(OR(WEEKDAY(A16728)=1,WEEKDAY(A16728)=7,COUNTIF('2027祝日等（不使用）'!$A$1:$A$20,単年カーブ!A16728)=1),0,1)</f>
        <v>1</v>
      </c>
      <c r="O16728">
        <f t="shared" si="1828"/>
        <v>21</v>
      </c>
      <c r="P16728">
        <f t="shared" si="1833"/>
        <v>1</v>
      </c>
      <c r="Q16728">
        <f t="shared" si="1834"/>
        <v>1</v>
      </c>
    </row>
    <row r="16729" spans="1:17" ht="19.5" x14ac:dyDescent="0.4">
      <c r="A16729" s="33">
        <f t="shared" si="1829"/>
        <v>46826</v>
      </c>
      <c r="B16729" s="27" t="str">
        <f t="shared" si="1830"/>
        <v>(火)</v>
      </c>
      <c r="C16729" s="34">
        <v>0.4375</v>
      </c>
      <c r="D16729" s="16" t="s">
        <v>18</v>
      </c>
      <c r="E16729" s="35">
        <v>0.45833333333333298</v>
      </c>
      <c r="F16729" s="50">
        <f>IF(COUNTIF('リスト（不使用）'!$A$5:$A$6,単年カーブ!$A$1),"希望数量入力ください",'単年（2027年度）'!$E$12*単年カーブ!$R$3+'単年（2027年度）'!$E$12*(1-単年カーブ!$R$3)*単年カーブ!Q16729)</f>
        <v>0</v>
      </c>
      <c r="G16729" s="47">
        <f t="shared" si="1831"/>
        <v>0</v>
      </c>
      <c r="M16729">
        <f t="shared" si="1832"/>
        <v>3</v>
      </c>
      <c r="N16729">
        <f>IF(OR(WEEKDAY(A16729)=1,WEEKDAY(A16729)=7,COUNTIF('2027祝日等（不使用）'!$A$1:$A$20,単年カーブ!A16729)=1),0,1)</f>
        <v>1</v>
      </c>
      <c r="O16729">
        <f t="shared" si="1828"/>
        <v>22</v>
      </c>
      <c r="P16729">
        <f t="shared" si="1833"/>
        <v>1</v>
      </c>
      <c r="Q16729">
        <f t="shared" si="1834"/>
        <v>1</v>
      </c>
    </row>
    <row r="16730" spans="1:17" ht="19.5" x14ac:dyDescent="0.4">
      <c r="A16730" s="33">
        <f t="shared" si="1829"/>
        <v>46826</v>
      </c>
      <c r="B16730" s="27" t="str">
        <f t="shared" si="1830"/>
        <v>(火)</v>
      </c>
      <c r="C16730" s="34">
        <v>0.45833333333333298</v>
      </c>
      <c r="D16730" s="16" t="s">
        <v>18</v>
      </c>
      <c r="E16730" s="35">
        <v>0.47916666666666702</v>
      </c>
      <c r="F16730" s="50">
        <f>IF(COUNTIF('リスト（不使用）'!$A$5:$A$6,単年カーブ!$A$1),"希望数量入力ください",'単年（2027年度）'!$E$12*単年カーブ!$R$3+'単年（2027年度）'!$E$12*(1-単年カーブ!$R$3)*単年カーブ!Q16730)</f>
        <v>0</v>
      </c>
      <c r="G16730" s="47">
        <f t="shared" si="1831"/>
        <v>0</v>
      </c>
      <c r="M16730">
        <f t="shared" si="1832"/>
        <v>3</v>
      </c>
      <c r="N16730">
        <f>IF(OR(WEEKDAY(A16730)=1,WEEKDAY(A16730)=7,COUNTIF('2027祝日等（不使用）'!$A$1:$A$20,単年カーブ!A16730)=1),0,1)</f>
        <v>1</v>
      </c>
      <c r="O16730">
        <f t="shared" si="1828"/>
        <v>23</v>
      </c>
      <c r="P16730">
        <f t="shared" si="1833"/>
        <v>1</v>
      </c>
      <c r="Q16730">
        <f t="shared" si="1834"/>
        <v>1</v>
      </c>
    </row>
    <row r="16731" spans="1:17" ht="19.5" x14ac:dyDescent="0.4">
      <c r="A16731" s="33">
        <f t="shared" si="1829"/>
        <v>46826</v>
      </c>
      <c r="B16731" s="27" t="str">
        <f t="shared" si="1830"/>
        <v>(火)</v>
      </c>
      <c r="C16731" s="34">
        <v>0.47916666666666702</v>
      </c>
      <c r="D16731" s="16" t="s">
        <v>18</v>
      </c>
      <c r="E16731" s="35">
        <v>0.5</v>
      </c>
      <c r="F16731" s="50">
        <f>IF(COUNTIF('リスト（不使用）'!$A$5:$A$6,単年カーブ!$A$1),"希望数量入力ください",'単年（2027年度）'!$E$12*単年カーブ!$R$3+'単年（2027年度）'!$E$12*(1-単年カーブ!$R$3)*単年カーブ!Q16731)</f>
        <v>0</v>
      </c>
      <c r="G16731" s="47">
        <f t="shared" si="1831"/>
        <v>0</v>
      </c>
      <c r="M16731">
        <f t="shared" si="1832"/>
        <v>3</v>
      </c>
      <c r="N16731">
        <f>IF(OR(WEEKDAY(A16731)=1,WEEKDAY(A16731)=7,COUNTIF('2027祝日等（不使用）'!$A$1:$A$20,単年カーブ!A16731)=1),0,1)</f>
        <v>1</v>
      </c>
      <c r="O16731">
        <f t="shared" si="1828"/>
        <v>24</v>
      </c>
      <c r="P16731">
        <f t="shared" si="1833"/>
        <v>1</v>
      </c>
      <c r="Q16731">
        <f t="shared" si="1834"/>
        <v>1</v>
      </c>
    </row>
    <row r="16732" spans="1:17" ht="19.5" x14ac:dyDescent="0.4">
      <c r="A16732" s="33">
        <f t="shared" si="1829"/>
        <v>46826</v>
      </c>
      <c r="B16732" s="27" t="str">
        <f t="shared" si="1830"/>
        <v>(火)</v>
      </c>
      <c r="C16732" s="34">
        <v>0.5</v>
      </c>
      <c r="D16732" s="16" t="s">
        <v>18</v>
      </c>
      <c r="E16732" s="35">
        <v>0.52083333333333304</v>
      </c>
      <c r="F16732" s="50">
        <f>IF(COUNTIF('リスト（不使用）'!$A$5:$A$6,単年カーブ!$A$1),"希望数量入力ください",'単年（2027年度）'!$E$12*単年カーブ!$R$3+'単年（2027年度）'!$E$12*(1-単年カーブ!$R$3)*単年カーブ!Q16732)</f>
        <v>0</v>
      </c>
      <c r="G16732" s="47">
        <f t="shared" si="1831"/>
        <v>0</v>
      </c>
      <c r="M16732">
        <f t="shared" si="1832"/>
        <v>3</v>
      </c>
      <c r="N16732">
        <f>IF(OR(WEEKDAY(A16732)=1,WEEKDAY(A16732)=7,COUNTIF('2027祝日等（不使用）'!$A$1:$A$20,単年カーブ!A16732)=1),0,1)</f>
        <v>1</v>
      </c>
      <c r="O16732">
        <f t="shared" si="1828"/>
        <v>25</v>
      </c>
      <c r="P16732">
        <f t="shared" si="1833"/>
        <v>1</v>
      </c>
      <c r="Q16732">
        <f t="shared" si="1834"/>
        <v>1</v>
      </c>
    </row>
    <row r="16733" spans="1:17" ht="19.5" x14ac:dyDescent="0.4">
      <c r="A16733" s="33">
        <f t="shared" si="1829"/>
        <v>46826</v>
      </c>
      <c r="B16733" s="27" t="str">
        <f t="shared" si="1830"/>
        <v>(火)</v>
      </c>
      <c r="C16733" s="34">
        <v>0.52083333333333304</v>
      </c>
      <c r="D16733" s="16" t="s">
        <v>18</v>
      </c>
      <c r="E16733" s="35">
        <v>0.54166666666666696</v>
      </c>
      <c r="F16733" s="50">
        <f>IF(COUNTIF('リスト（不使用）'!$A$5:$A$6,単年カーブ!$A$1),"希望数量入力ください",'単年（2027年度）'!$E$12*単年カーブ!$R$3+'単年（2027年度）'!$E$12*(1-単年カーブ!$R$3)*単年カーブ!Q16733)</f>
        <v>0</v>
      </c>
      <c r="G16733" s="47">
        <f t="shared" si="1831"/>
        <v>0</v>
      </c>
      <c r="M16733">
        <f t="shared" si="1832"/>
        <v>3</v>
      </c>
      <c r="N16733">
        <f>IF(OR(WEEKDAY(A16733)=1,WEEKDAY(A16733)=7,COUNTIF('2027祝日等（不使用）'!$A$1:$A$20,単年カーブ!A16733)=1),0,1)</f>
        <v>1</v>
      </c>
      <c r="O16733">
        <f t="shared" si="1828"/>
        <v>26</v>
      </c>
      <c r="P16733">
        <f t="shared" si="1833"/>
        <v>1</v>
      </c>
      <c r="Q16733">
        <f t="shared" si="1834"/>
        <v>1</v>
      </c>
    </row>
    <row r="16734" spans="1:17" ht="19.5" x14ac:dyDescent="0.4">
      <c r="A16734" s="33">
        <f t="shared" si="1829"/>
        <v>46826</v>
      </c>
      <c r="B16734" s="27" t="str">
        <f t="shared" si="1830"/>
        <v>(火)</v>
      </c>
      <c r="C16734" s="34">
        <v>0.54166666666666696</v>
      </c>
      <c r="D16734" s="16" t="s">
        <v>18</v>
      </c>
      <c r="E16734" s="35">
        <v>0.5625</v>
      </c>
      <c r="F16734" s="50">
        <f>IF(COUNTIF('リスト（不使用）'!$A$5:$A$6,単年カーブ!$A$1),"希望数量入力ください",'単年（2027年度）'!$E$12*単年カーブ!$R$3+'単年（2027年度）'!$E$12*(1-単年カーブ!$R$3)*単年カーブ!Q16734)</f>
        <v>0</v>
      </c>
      <c r="G16734" s="47">
        <f t="shared" si="1831"/>
        <v>0</v>
      </c>
      <c r="M16734">
        <f t="shared" si="1832"/>
        <v>3</v>
      </c>
      <c r="N16734">
        <f>IF(OR(WEEKDAY(A16734)=1,WEEKDAY(A16734)=7,COUNTIF('2027祝日等（不使用）'!$A$1:$A$20,単年カーブ!A16734)=1),0,1)</f>
        <v>1</v>
      </c>
      <c r="O16734">
        <f t="shared" si="1828"/>
        <v>27</v>
      </c>
      <c r="P16734">
        <f t="shared" si="1833"/>
        <v>1</v>
      </c>
      <c r="Q16734">
        <f t="shared" si="1834"/>
        <v>1</v>
      </c>
    </row>
    <row r="16735" spans="1:17" ht="19.5" x14ac:dyDescent="0.4">
      <c r="A16735" s="33">
        <f t="shared" si="1829"/>
        <v>46826</v>
      </c>
      <c r="B16735" s="27" t="str">
        <f t="shared" si="1830"/>
        <v>(火)</v>
      </c>
      <c r="C16735" s="34">
        <v>0.5625</v>
      </c>
      <c r="D16735" s="16" t="s">
        <v>18</v>
      </c>
      <c r="E16735" s="35">
        <v>0.58333333333333304</v>
      </c>
      <c r="F16735" s="50">
        <f>IF(COUNTIF('リスト（不使用）'!$A$5:$A$6,単年カーブ!$A$1),"希望数量入力ください",'単年（2027年度）'!$E$12*単年カーブ!$R$3+'単年（2027年度）'!$E$12*(1-単年カーブ!$R$3)*単年カーブ!Q16735)</f>
        <v>0</v>
      </c>
      <c r="G16735" s="47">
        <f t="shared" si="1831"/>
        <v>0</v>
      </c>
      <c r="M16735">
        <f t="shared" si="1832"/>
        <v>3</v>
      </c>
      <c r="N16735">
        <f>IF(OR(WEEKDAY(A16735)=1,WEEKDAY(A16735)=7,COUNTIF('2027祝日等（不使用）'!$A$1:$A$20,単年カーブ!A16735)=1),0,1)</f>
        <v>1</v>
      </c>
      <c r="O16735">
        <f t="shared" si="1828"/>
        <v>28</v>
      </c>
      <c r="P16735">
        <f t="shared" si="1833"/>
        <v>1</v>
      </c>
      <c r="Q16735">
        <f t="shared" si="1834"/>
        <v>1</v>
      </c>
    </row>
    <row r="16736" spans="1:17" ht="19.5" x14ac:dyDescent="0.4">
      <c r="A16736" s="33">
        <f t="shared" si="1829"/>
        <v>46826</v>
      </c>
      <c r="B16736" s="27" t="str">
        <f t="shared" si="1830"/>
        <v>(火)</v>
      </c>
      <c r="C16736" s="34">
        <v>0.58333333333333304</v>
      </c>
      <c r="D16736" s="16" t="s">
        <v>18</v>
      </c>
      <c r="E16736" s="35">
        <v>0.60416666666666696</v>
      </c>
      <c r="F16736" s="50">
        <f>IF(COUNTIF('リスト（不使用）'!$A$5:$A$6,単年カーブ!$A$1),"希望数量入力ください",'単年（2027年度）'!$E$12*単年カーブ!$R$3+'単年（2027年度）'!$E$12*(1-単年カーブ!$R$3)*単年カーブ!Q16736)</f>
        <v>0</v>
      </c>
      <c r="G16736" s="47">
        <f t="shared" si="1831"/>
        <v>0</v>
      </c>
      <c r="M16736">
        <f t="shared" si="1832"/>
        <v>3</v>
      </c>
      <c r="N16736">
        <f>IF(OR(WEEKDAY(A16736)=1,WEEKDAY(A16736)=7,COUNTIF('2027祝日等（不使用）'!$A$1:$A$20,単年カーブ!A16736)=1),0,1)</f>
        <v>1</v>
      </c>
      <c r="O16736">
        <f t="shared" si="1828"/>
        <v>29</v>
      </c>
      <c r="P16736">
        <f t="shared" si="1833"/>
        <v>1</v>
      </c>
      <c r="Q16736">
        <f t="shared" si="1834"/>
        <v>1</v>
      </c>
    </row>
    <row r="16737" spans="1:17" ht="19.5" x14ac:dyDescent="0.4">
      <c r="A16737" s="33">
        <f t="shared" si="1829"/>
        <v>46826</v>
      </c>
      <c r="B16737" s="27" t="str">
        <f t="shared" si="1830"/>
        <v>(火)</v>
      </c>
      <c r="C16737" s="34">
        <v>0.60416666666666696</v>
      </c>
      <c r="D16737" s="16" t="s">
        <v>18</v>
      </c>
      <c r="E16737" s="35">
        <v>0.625</v>
      </c>
      <c r="F16737" s="50">
        <f>IF(COUNTIF('リスト（不使用）'!$A$5:$A$6,単年カーブ!$A$1),"希望数量入力ください",'単年（2027年度）'!$E$12*単年カーブ!$R$3+'単年（2027年度）'!$E$12*(1-単年カーブ!$R$3)*単年カーブ!Q16737)</f>
        <v>0</v>
      </c>
      <c r="G16737" s="47">
        <f t="shared" si="1831"/>
        <v>0</v>
      </c>
      <c r="M16737">
        <f t="shared" si="1832"/>
        <v>3</v>
      </c>
      <c r="N16737">
        <f>IF(OR(WEEKDAY(A16737)=1,WEEKDAY(A16737)=7,COUNTIF('2027祝日等（不使用）'!$A$1:$A$20,単年カーブ!A16737)=1),0,1)</f>
        <v>1</v>
      </c>
      <c r="O16737">
        <f t="shared" si="1828"/>
        <v>30</v>
      </c>
      <c r="P16737">
        <f t="shared" si="1833"/>
        <v>1</v>
      </c>
      <c r="Q16737">
        <f t="shared" si="1834"/>
        <v>1</v>
      </c>
    </row>
    <row r="16738" spans="1:17" ht="19.5" x14ac:dyDescent="0.4">
      <c r="A16738" s="33">
        <f t="shared" si="1829"/>
        <v>46826</v>
      </c>
      <c r="B16738" s="27" t="str">
        <f t="shared" si="1830"/>
        <v>(火)</v>
      </c>
      <c r="C16738" s="34">
        <v>0.625</v>
      </c>
      <c r="D16738" s="16" t="s">
        <v>18</v>
      </c>
      <c r="E16738" s="35">
        <v>0.64583333333333304</v>
      </c>
      <c r="F16738" s="50">
        <f>IF(COUNTIF('リスト（不使用）'!$A$5:$A$6,単年カーブ!$A$1),"希望数量入力ください",'単年（2027年度）'!$E$12*単年カーブ!$R$3+'単年（2027年度）'!$E$12*(1-単年カーブ!$R$3)*単年カーブ!Q16738)</f>
        <v>0</v>
      </c>
      <c r="G16738" s="47">
        <f t="shared" si="1831"/>
        <v>0</v>
      </c>
      <c r="M16738">
        <f t="shared" si="1832"/>
        <v>3</v>
      </c>
      <c r="N16738">
        <f>IF(OR(WEEKDAY(A16738)=1,WEEKDAY(A16738)=7,COUNTIF('2027祝日等（不使用）'!$A$1:$A$20,単年カーブ!A16738)=1),0,1)</f>
        <v>1</v>
      </c>
      <c r="O16738">
        <f t="shared" si="1828"/>
        <v>31</v>
      </c>
      <c r="P16738">
        <f t="shared" si="1833"/>
        <v>1</v>
      </c>
      <c r="Q16738">
        <f t="shared" si="1834"/>
        <v>1</v>
      </c>
    </row>
    <row r="16739" spans="1:17" ht="19.5" x14ac:dyDescent="0.4">
      <c r="A16739" s="33">
        <f t="shared" si="1829"/>
        <v>46826</v>
      </c>
      <c r="B16739" s="27" t="str">
        <f t="shared" si="1830"/>
        <v>(火)</v>
      </c>
      <c r="C16739" s="34">
        <v>0.64583333333333304</v>
      </c>
      <c r="D16739" s="16" t="s">
        <v>18</v>
      </c>
      <c r="E16739" s="35">
        <v>0.66666666666666696</v>
      </c>
      <c r="F16739" s="50">
        <f>IF(COUNTIF('リスト（不使用）'!$A$5:$A$6,単年カーブ!$A$1),"希望数量入力ください",'単年（2027年度）'!$E$12*単年カーブ!$R$3+'単年（2027年度）'!$E$12*(1-単年カーブ!$R$3)*単年カーブ!Q16739)</f>
        <v>0</v>
      </c>
      <c r="G16739" s="47">
        <f t="shared" si="1831"/>
        <v>0</v>
      </c>
      <c r="M16739">
        <f t="shared" si="1832"/>
        <v>3</v>
      </c>
      <c r="N16739">
        <f>IF(OR(WEEKDAY(A16739)=1,WEEKDAY(A16739)=7,COUNTIF('2027祝日等（不使用）'!$A$1:$A$20,単年カーブ!A16739)=1),0,1)</f>
        <v>1</v>
      </c>
      <c r="O16739">
        <f t="shared" si="1828"/>
        <v>32</v>
      </c>
      <c r="P16739">
        <f t="shared" si="1833"/>
        <v>1</v>
      </c>
      <c r="Q16739">
        <f t="shared" si="1834"/>
        <v>1</v>
      </c>
    </row>
    <row r="16740" spans="1:17" ht="19.5" x14ac:dyDescent="0.4">
      <c r="A16740" s="33">
        <f t="shared" si="1829"/>
        <v>46826</v>
      </c>
      <c r="B16740" s="27" t="str">
        <f t="shared" si="1830"/>
        <v>(火)</v>
      </c>
      <c r="C16740" s="34">
        <v>0.66666666666666696</v>
      </c>
      <c r="D16740" s="16" t="s">
        <v>18</v>
      </c>
      <c r="E16740" s="35">
        <v>0.6875</v>
      </c>
      <c r="F16740" s="50">
        <f>IF(COUNTIF('リスト（不使用）'!$A$5:$A$6,単年カーブ!$A$1),"希望数量入力ください",'単年（2027年度）'!$E$12*単年カーブ!$R$3+'単年（2027年度）'!$E$12*(1-単年カーブ!$R$3)*単年カーブ!Q16740)</f>
        <v>0</v>
      </c>
      <c r="G16740" s="47">
        <f t="shared" si="1831"/>
        <v>0</v>
      </c>
      <c r="M16740">
        <f t="shared" si="1832"/>
        <v>3</v>
      </c>
      <c r="N16740">
        <f>IF(OR(WEEKDAY(A16740)=1,WEEKDAY(A16740)=7,COUNTIF('2027祝日等（不使用）'!$A$1:$A$20,単年カーブ!A16740)=1),0,1)</f>
        <v>1</v>
      </c>
      <c r="O16740">
        <f t="shared" si="1828"/>
        <v>33</v>
      </c>
      <c r="P16740">
        <f t="shared" si="1833"/>
        <v>1</v>
      </c>
      <c r="Q16740">
        <f t="shared" si="1834"/>
        <v>1</v>
      </c>
    </row>
    <row r="16741" spans="1:17" ht="19.5" x14ac:dyDescent="0.4">
      <c r="A16741" s="33">
        <f t="shared" si="1829"/>
        <v>46826</v>
      </c>
      <c r="B16741" s="27" t="str">
        <f t="shared" si="1830"/>
        <v>(火)</v>
      </c>
      <c r="C16741" s="34">
        <v>0.6875</v>
      </c>
      <c r="D16741" s="16" t="s">
        <v>18</v>
      </c>
      <c r="E16741" s="35">
        <v>0.70833333333333304</v>
      </c>
      <c r="F16741" s="50">
        <f>IF(COUNTIF('リスト（不使用）'!$A$5:$A$6,単年カーブ!$A$1),"希望数量入力ください",'単年（2027年度）'!$E$12*単年カーブ!$R$3+'単年（2027年度）'!$E$12*(1-単年カーブ!$R$3)*単年カーブ!Q16741)</f>
        <v>0</v>
      </c>
      <c r="G16741" s="47">
        <f t="shared" si="1831"/>
        <v>0</v>
      </c>
      <c r="M16741">
        <f t="shared" si="1832"/>
        <v>3</v>
      </c>
      <c r="N16741">
        <f>IF(OR(WEEKDAY(A16741)=1,WEEKDAY(A16741)=7,COUNTIF('2027祝日等（不使用）'!$A$1:$A$20,単年カーブ!A16741)=1),0,1)</f>
        <v>1</v>
      </c>
      <c r="O16741">
        <f t="shared" si="1828"/>
        <v>34</v>
      </c>
      <c r="P16741">
        <f t="shared" si="1833"/>
        <v>1</v>
      </c>
      <c r="Q16741">
        <f t="shared" si="1834"/>
        <v>1</v>
      </c>
    </row>
    <row r="16742" spans="1:17" ht="19.5" x14ac:dyDescent="0.4">
      <c r="A16742" s="33">
        <f t="shared" si="1829"/>
        <v>46826</v>
      </c>
      <c r="B16742" s="27" t="str">
        <f t="shared" si="1830"/>
        <v>(火)</v>
      </c>
      <c r="C16742" s="34">
        <v>0.70833333333333304</v>
      </c>
      <c r="D16742" s="16" t="s">
        <v>18</v>
      </c>
      <c r="E16742" s="35">
        <v>0.72916666666666696</v>
      </c>
      <c r="F16742" s="50">
        <f>IF(COUNTIF('リスト（不使用）'!$A$5:$A$6,単年カーブ!$A$1),"希望数量入力ください",'単年（2027年度）'!$E$12*単年カーブ!$R$3+'単年（2027年度）'!$E$12*(1-単年カーブ!$R$3)*単年カーブ!Q16742)</f>
        <v>0</v>
      </c>
      <c r="G16742" s="47">
        <f t="shared" si="1831"/>
        <v>0</v>
      </c>
      <c r="M16742">
        <f t="shared" si="1832"/>
        <v>3</v>
      </c>
      <c r="N16742">
        <f>IF(OR(WEEKDAY(A16742)=1,WEEKDAY(A16742)=7,COUNTIF('2027祝日等（不使用）'!$A$1:$A$20,単年カーブ!A16742)=1),0,1)</f>
        <v>1</v>
      </c>
      <c r="O16742">
        <f t="shared" si="1828"/>
        <v>35</v>
      </c>
      <c r="P16742">
        <f t="shared" si="1833"/>
        <v>1</v>
      </c>
      <c r="Q16742">
        <f t="shared" si="1834"/>
        <v>1</v>
      </c>
    </row>
    <row r="16743" spans="1:17" ht="19.5" x14ac:dyDescent="0.4">
      <c r="A16743" s="33">
        <f t="shared" si="1829"/>
        <v>46826</v>
      </c>
      <c r="B16743" s="27" t="str">
        <f t="shared" si="1830"/>
        <v>(火)</v>
      </c>
      <c r="C16743" s="34">
        <v>0.72916666666666696</v>
      </c>
      <c r="D16743" s="16" t="s">
        <v>18</v>
      </c>
      <c r="E16743" s="35">
        <v>0.75</v>
      </c>
      <c r="F16743" s="50">
        <f>IF(COUNTIF('リスト（不使用）'!$A$5:$A$6,単年カーブ!$A$1),"希望数量入力ください",'単年（2027年度）'!$E$12*単年カーブ!$R$3+'単年（2027年度）'!$E$12*(1-単年カーブ!$R$3)*単年カーブ!Q16743)</f>
        <v>0</v>
      </c>
      <c r="G16743" s="47">
        <f t="shared" si="1831"/>
        <v>0</v>
      </c>
      <c r="M16743">
        <f t="shared" si="1832"/>
        <v>3</v>
      </c>
      <c r="N16743">
        <f>IF(OR(WEEKDAY(A16743)=1,WEEKDAY(A16743)=7,COUNTIF('2027祝日等（不使用）'!$A$1:$A$20,単年カーブ!A16743)=1),0,1)</f>
        <v>1</v>
      </c>
      <c r="O16743">
        <f t="shared" si="1828"/>
        <v>36</v>
      </c>
      <c r="P16743">
        <f t="shared" si="1833"/>
        <v>1</v>
      </c>
      <c r="Q16743">
        <f t="shared" si="1834"/>
        <v>1</v>
      </c>
    </row>
    <row r="16744" spans="1:17" ht="19.5" x14ac:dyDescent="0.4">
      <c r="A16744" s="33">
        <f t="shared" si="1829"/>
        <v>46826</v>
      </c>
      <c r="B16744" s="27" t="str">
        <f t="shared" si="1830"/>
        <v>(火)</v>
      </c>
      <c r="C16744" s="34">
        <v>0.75</v>
      </c>
      <c r="D16744" s="16" t="s">
        <v>18</v>
      </c>
      <c r="E16744" s="35">
        <v>0.77083333333333304</v>
      </c>
      <c r="F16744" s="50">
        <f>IF(COUNTIF('リスト（不使用）'!$A$5:$A$6,単年カーブ!$A$1),"希望数量入力ください",'単年（2027年度）'!$E$12*単年カーブ!$R$3+'単年（2027年度）'!$E$12*(1-単年カーブ!$R$3)*単年カーブ!Q16744)</f>
        <v>0</v>
      </c>
      <c r="G16744" s="47">
        <f t="shared" si="1831"/>
        <v>0</v>
      </c>
      <c r="M16744">
        <f t="shared" si="1832"/>
        <v>3</v>
      </c>
      <c r="N16744">
        <f>IF(OR(WEEKDAY(A16744)=1,WEEKDAY(A16744)=7,COUNTIF('2027祝日等（不使用）'!$A$1:$A$20,単年カーブ!A16744)=1),0,1)</f>
        <v>1</v>
      </c>
      <c r="O16744">
        <f t="shared" si="1828"/>
        <v>37</v>
      </c>
      <c r="P16744">
        <f t="shared" si="1833"/>
        <v>1</v>
      </c>
      <c r="Q16744">
        <f t="shared" si="1834"/>
        <v>1</v>
      </c>
    </row>
    <row r="16745" spans="1:17" ht="19.5" x14ac:dyDescent="0.4">
      <c r="A16745" s="33">
        <f t="shared" si="1829"/>
        <v>46826</v>
      </c>
      <c r="B16745" s="27" t="str">
        <f t="shared" si="1830"/>
        <v>(火)</v>
      </c>
      <c r="C16745" s="34">
        <v>0.77083333333333304</v>
      </c>
      <c r="D16745" s="16" t="s">
        <v>18</v>
      </c>
      <c r="E16745" s="35">
        <v>0.79166666666666696</v>
      </c>
      <c r="F16745" s="50">
        <f>IF(COUNTIF('リスト（不使用）'!$A$5:$A$6,単年カーブ!$A$1),"希望数量入力ください",'単年（2027年度）'!$E$12*単年カーブ!$R$3+'単年（2027年度）'!$E$12*(1-単年カーブ!$R$3)*単年カーブ!Q16745)</f>
        <v>0</v>
      </c>
      <c r="G16745" s="47">
        <f t="shared" si="1831"/>
        <v>0</v>
      </c>
      <c r="M16745">
        <f t="shared" si="1832"/>
        <v>3</v>
      </c>
      <c r="N16745">
        <f>IF(OR(WEEKDAY(A16745)=1,WEEKDAY(A16745)=7,COUNTIF('2027祝日等（不使用）'!$A$1:$A$20,単年カーブ!A16745)=1),0,1)</f>
        <v>1</v>
      </c>
      <c r="O16745">
        <f t="shared" si="1828"/>
        <v>38</v>
      </c>
      <c r="P16745">
        <f t="shared" si="1833"/>
        <v>1</v>
      </c>
      <c r="Q16745">
        <f t="shared" si="1834"/>
        <v>1</v>
      </c>
    </row>
    <row r="16746" spans="1:17" ht="19.5" x14ac:dyDescent="0.4">
      <c r="A16746" s="33">
        <f t="shared" si="1829"/>
        <v>46826</v>
      </c>
      <c r="B16746" s="27" t="str">
        <f t="shared" si="1830"/>
        <v>(火)</v>
      </c>
      <c r="C16746" s="34">
        <v>0.79166666666666696</v>
      </c>
      <c r="D16746" s="16" t="s">
        <v>18</v>
      </c>
      <c r="E16746" s="35">
        <v>0.8125</v>
      </c>
      <c r="F16746" s="50">
        <f>IF(COUNTIF('リスト（不使用）'!$A$5:$A$6,単年カーブ!$A$1),"希望数量入力ください",'単年（2027年度）'!$E$12*単年カーブ!$R$3+'単年（2027年度）'!$E$12*(1-単年カーブ!$R$3)*単年カーブ!Q16746)</f>
        <v>0</v>
      </c>
      <c r="G16746" s="47">
        <f t="shared" si="1831"/>
        <v>0</v>
      </c>
      <c r="M16746">
        <f t="shared" si="1832"/>
        <v>3</v>
      </c>
      <c r="N16746">
        <f>IF(OR(WEEKDAY(A16746)=1,WEEKDAY(A16746)=7,COUNTIF('2027祝日等（不使用）'!$A$1:$A$20,単年カーブ!A16746)=1),0,1)</f>
        <v>1</v>
      </c>
      <c r="O16746">
        <f t="shared" si="1828"/>
        <v>39</v>
      </c>
      <c r="P16746">
        <f t="shared" si="1833"/>
        <v>1</v>
      </c>
      <c r="Q16746">
        <f t="shared" si="1834"/>
        <v>1</v>
      </c>
    </row>
    <row r="16747" spans="1:17" ht="19.5" x14ac:dyDescent="0.4">
      <c r="A16747" s="33">
        <f t="shared" si="1829"/>
        <v>46826</v>
      </c>
      <c r="B16747" s="27" t="str">
        <f t="shared" si="1830"/>
        <v>(火)</v>
      </c>
      <c r="C16747" s="34">
        <v>0.8125</v>
      </c>
      <c r="D16747" s="16" t="s">
        <v>18</v>
      </c>
      <c r="E16747" s="35">
        <v>0.83333333333333304</v>
      </c>
      <c r="F16747" s="50">
        <f>IF(COUNTIF('リスト（不使用）'!$A$5:$A$6,単年カーブ!$A$1),"希望数量入力ください",'単年（2027年度）'!$E$12*単年カーブ!$R$3+'単年（2027年度）'!$E$12*(1-単年カーブ!$R$3)*単年カーブ!Q16747)</f>
        <v>0</v>
      </c>
      <c r="G16747" s="47">
        <f t="shared" si="1831"/>
        <v>0</v>
      </c>
      <c r="M16747">
        <f t="shared" si="1832"/>
        <v>3</v>
      </c>
      <c r="N16747">
        <f>IF(OR(WEEKDAY(A16747)=1,WEEKDAY(A16747)=7,COUNTIF('2027祝日等（不使用）'!$A$1:$A$20,単年カーブ!A16747)=1),0,1)</f>
        <v>1</v>
      </c>
      <c r="O16747">
        <f t="shared" si="1828"/>
        <v>40</v>
      </c>
      <c r="P16747">
        <f t="shared" si="1833"/>
        <v>1</v>
      </c>
      <c r="Q16747">
        <f t="shared" si="1834"/>
        <v>1</v>
      </c>
    </row>
    <row r="16748" spans="1:17" ht="19.5" x14ac:dyDescent="0.4">
      <c r="A16748" s="33">
        <f t="shared" si="1829"/>
        <v>46826</v>
      </c>
      <c r="B16748" s="27" t="str">
        <f t="shared" si="1830"/>
        <v>(火)</v>
      </c>
      <c r="C16748" s="34">
        <v>0.83333333333333304</v>
      </c>
      <c r="D16748" s="16" t="s">
        <v>18</v>
      </c>
      <c r="E16748" s="35">
        <v>0.85416666666666696</v>
      </c>
      <c r="F16748" s="50">
        <f>IF(COUNTIF('リスト（不使用）'!$A$5:$A$6,単年カーブ!$A$1),"希望数量入力ください",'単年（2027年度）'!$E$12*単年カーブ!$R$3+'単年（2027年度）'!$E$12*(1-単年カーブ!$R$3)*単年カーブ!Q16748)</f>
        <v>0</v>
      </c>
      <c r="G16748" s="47">
        <f t="shared" si="1831"/>
        <v>0</v>
      </c>
      <c r="M16748">
        <f t="shared" si="1832"/>
        <v>3</v>
      </c>
      <c r="N16748">
        <f>IF(OR(WEEKDAY(A16748)=1,WEEKDAY(A16748)=7,COUNTIF('2027祝日等（不使用）'!$A$1:$A$20,単年カーブ!A16748)=1),0,1)</f>
        <v>1</v>
      </c>
      <c r="O16748">
        <f t="shared" si="1828"/>
        <v>41</v>
      </c>
      <c r="P16748">
        <f t="shared" si="1833"/>
        <v>0</v>
      </c>
      <c r="Q16748">
        <f t="shared" si="1834"/>
        <v>0</v>
      </c>
    </row>
    <row r="16749" spans="1:17" ht="19.5" x14ac:dyDescent="0.4">
      <c r="A16749" s="33">
        <f t="shared" si="1829"/>
        <v>46826</v>
      </c>
      <c r="B16749" s="27" t="str">
        <f t="shared" si="1830"/>
        <v>(火)</v>
      </c>
      <c r="C16749" s="34">
        <v>0.85416666666666696</v>
      </c>
      <c r="D16749" s="16" t="s">
        <v>18</v>
      </c>
      <c r="E16749" s="35">
        <v>0.875</v>
      </c>
      <c r="F16749" s="50">
        <f>IF(COUNTIF('リスト（不使用）'!$A$5:$A$6,単年カーブ!$A$1),"希望数量入力ください",'単年（2027年度）'!$E$12*単年カーブ!$R$3+'単年（2027年度）'!$E$12*(1-単年カーブ!$R$3)*単年カーブ!Q16749)</f>
        <v>0</v>
      </c>
      <c r="G16749" s="47">
        <f t="shared" si="1831"/>
        <v>0</v>
      </c>
      <c r="M16749">
        <f t="shared" si="1832"/>
        <v>3</v>
      </c>
      <c r="N16749">
        <f>IF(OR(WEEKDAY(A16749)=1,WEEKDAY(A16749)=7,COUNTIF('2027祝日等（不使用）'!$A$1:$A$20,単年カーブ!A16749)=1),0,1)</f>
        <v>1</v>
      </c>
      <c r="O16749">
        <f t="shared" si="1828"/>
        <v>42</v>
      </c>
      <c r="P16749">
        <f t="shared" si="1833"/>
        <v>0</v>
      </c>
      <c r="Q16749">
        <f t="shared" si="1834"/>
        <v>0</v>
      </c>
    </row>
    <row r="16750" spans="1:17" ht="19.5" x14ac:dyDescent="0.4">
      <c r="A16750" s="33">
        <f t="shared" si="1829"/>
        <v>46826</v>
      </c>
      <c r="B16750" s="27" t="str">
        <f t="shared" si="1830"/>
        <v>(火)</v>
      </c>
      <c r="C16750" s="34">
        <v>0.875</v>
      </c>
      <c r="D16750" s="16" t="s">
        <v>18</v>
      </c>
      <c r="E16750" s="35">
        <v>0.89583333333333304</v>
      </c>
      <c r="F16750" s="50">
        <f>IF(COUNTIF('リスト（不使用）'!$A$5:$A$6,単年カーブ!$A$1),"希望数量入力ください",'単年（2027年度）'!$E$12*単年カーブ!$R$3+'単年（2027年度）'!$E$12*(1-単年カーブ!$R$3)*単年カーブ!Q16750)</f>
        <v>0</v>
      </c>
      <c r="G16750" s="47">
        <f t="shared" si="1831"/>
        <v>0</v>
      </c>
      <c r="M16750">
        <f t="shared" si="1832"/>
        <v>3</v>
      </c>
      <c r="N16750">
        <f>IF(OR(WEEKDAY(A16750)=1,WEEKDAY(A16750)=7,COUNTIF('2027祝日等（不使用）'!$A$1:$A$20,単年カーブ!A16750)=1),0,1)</f>
        <v>1</v>
      </c>
      <c r="O16750">
        <f t="shared" si="1828"/>
        <v>43</v>
      </c>
      <c r="P16750">
        <f t="shared" si="1833"/>
        <v>0</v>
      </c>
      <c r="Q16750">
        <f t="shared" si="1834"/>
        <v>0</v>
      </c>
    </row>
    <row r="16751" spans="1:17" ht="19.5" x14ac:dyDescent="0.4">
      <c r="A16751" s="33">
        <f t="shared" si="1829"/>
        <v>46826</v>
      </c>
      <c r="B16751" s="27" t="str">
        <f t="shared" si="1830"/>
        <v>(火)</v>
      </c>
      <c r="C16751" s="34">
        <v>0.89583333333333304</v>
      </c>
      <c r="D16751" s="16" t="s">
        <v>18</v>
      </c>
      <c r="E16751" s="35">
        <v>0.91666666666666696</v>
      </c>
      <c r="F16751" s="50">
        <f>IF(COUNTIF('リスト（不使用）'!$A$5:$A$6,単年カーブ!$A$1),"希望数量入力ください",'単年（2027年度）'!$E$12*単年カーブ!$R$3+'単年（2027年度）'!$E$12*(1-単年カーブ!$R$3)*単年カーブ!Q16751)</f>
        <v>0</v>
      </c>
      <c r="G16751" s="47">
        <f t="shared" si="1831"/>
        <v>0</v>
      </c>
      <c r="M16751">
        <f t="shared" si="1832"/>
        <v>3</v>
      </c>
      <c r="N16751">
        <f>IF(OR(WEEKDAY(A16751)=1,WEEKDAY(A16751)=7,COUNTIF('2027祝日等（不使用）'!$A$1:$A$20,単年カーブ!A16751)=1),0,1)</f>
        <v>1</v>
      </c>
      <c r="O16751">
        <f t="shared" si="1828"/>
        <v>44</v>
      </c>
      <c r="P16751">
        <f t="shared" si="1833"/>
        <v>0</v>
      </c>
      <c r="Q16751">
        <f t="shared" si="1834"/>
        <v>0</v>
      </c>
    </row>
    <row r="16752" spans="1:17" ht="19.5" x14ac:dyDescent="0.4">
      <c r="A16752" s="33">
        <f t="shared" si="1829"/>
        <v>46826</v>
      </c>
      <c r="B16752" s="27" t="str">
        <f t="shared" si="1830"/>
        <v>(火)</v>
      </c>
      <c r="C16752" s="34">
        <v>0.91666666666666696</v>
      </c>
      <c r="D16752" s="16" t="s">
        <v>18</v>
      </c>
      <c r="E16752" s="35">
        <v>0.9375</v>
      </c>
      <c r="F16752" s="50">
        <f>IF(COUNTIF('リスト（不使用）'!$A$5:$A$6,単年カーブ!$A$1),"希望数量入力ください",'単年（2027年度）'!$E$12*単年カーブ!$R$3+'単年（2027年度）'!$E$12*(1-単年カーブ!$R$3)*単年カーブ!Q16752)</f>
        <v>0</v>
      </c>
      <c r="G16752" s="47">
        <f t="shared" si="1831"/>
        <v>0</v>
      </c>
      <c r="M16752">
        <f t="shared" si="1832"/>
        <v>3</v>
      </c>
      <c r="N16752">
        <f>IF(OR(WEEKDAY(A16752)=1,WEEKDAY(A16752)=7,COUNTIF('2027祝日等（不使用）'!$A$1:$A$20,単年カーブ!A16752)=1),0,1)</f>
        <v>1</v>
      </c>
      <c r="O16752">
        <f t="shared" si="1828"/>
        <v>45</v>
      </c>
      <c r="P16752">
        <f t="shared" si="1833"/>
        <v>0</v>
      </c>
      <c r="Q16752">
        <f t="shared" si="1834"/>
        <v>0</v>
      </c>
    </row>
    <row r="16753" spans="1:17" ht="19.5" x14ac:dyDescent="0.4">
      <c r="A16753" s="33">
        <f t="shared" si="1829"/>
        <v>46826</v>
      </c>
      <c r="B16753" s="27" t="str">
        <f t="shared" si="1830"/>
        <v>(火)</v>
      </c>
      <c r="C16753" s="34">
        <v>0.9375</v>
      </c>
      <c r="D16753" s="16" t="s">
        <v>18</v>
      </c>
      <c r="E16753" s="35">
        <v>0.95833333333333304</v>
      </c>
      <c r="F16753" s="50">
        <f>IF(COUNTIF('リスト（不使用）'!$A$5:$A$6,単年カーブ!$A$1),"希望数量入力ください",'単年（2027年度）'!$E$12*単年カーブ!$R$3+'単年（2027年度）'!$E$12*(1-単年カーブ!$R$3)*単年カーブ!Q16753)</f>
        <v>0</v>
      </c>
      <c r="G16753" s="47">
        <f t="shared" si="1831"/>
        <v>0</v>
      </c>
      <c r="M16753">
        <f t="shared" si="1832"/>
        <v>3</v>
      </c>
      <c r="N16753">
        <f>IF(OR(WEEKDAY(A16753)=1,WEEKDAY(A16753)=7,COUNTIF('2027祝日等（不使用）'!$A$1:$A$20,単年カーブ!A16753)=1),0,1)</f>
        <v>1</v>
      </c>
      <c r="O16753">
        <f t="shared" si="1828"/>
        <v>46</v>
      </c>
      <c r="P16753">
        <f t="shared" si="1833"/>
        <v>0</v>
      </c>
      <c r="Q16753">
        <f t="shared" si="1834"/>
        <v>0</v>
      </c>
    </row>
    <row r="16754" spans="1:17" ht="19.5" x14ac:dyDescent="0.4">
      <c r="A16754" s="33">
        <f t="shared" si="1829"/>
        <v>46826</v>
      </c>
      <c r="B16754" s="27" t="str">
        <f t="shared" si="1830"/>
        <v>(火)</v>
      </c>
      <c r="C16754" s="34">
        <v>0.95833333333333304</v>
      </c>
      <c r="D16754" s="16" t="s">
        <v>18</v>
      </c>
      <c r="E16754" s="35">
        <v>0.97916666666666696</v>
      </c>
      <c r="F16754" s="50">
        <f>IF(COUNTIF('リスト（不使用）'!$A$5:$A$6,単年カーブ!$A$1),"希望数量入力ください",'単年（2027年度）'!$E$12*単年カーブ!$R$3+'単年（2027年度）'!$E$12*(1-単年カーブ!$R$3)*単年カーブ!Q16754)</f>
        <v>0</v>
      </c>
      <c r="G16754" s="47">
        <f t="shared" si="1831"/>
        <v>0</v>
      </c>
      <c r="M16754">
        <f t="shared" si="1832"/>
        <v>3</v>
      </c>
      <c r="N16754">
        <f>IF(OR(WEEKDAY(A16754)=1,WEEKDAY(A16754)=7,COUNTIF('2027祝日等（不使用）'!$A$1:$A$20,単年カーブ!A16754)=1),0,1)</f>
        <v>1</v>
      </c>
      <c r="O16754">
        <f t="shared" si="1828"/>
        <v>47</v>
      </c>
      <c r="P16754">
        <f t="shared" si="1833"/>
        <v>0</v>
      </c>
      <c r="Q16754">
        <f t="shared" si="1834"/>
        <v>0</v>
      </c>
    </row>
    <row r="16755" spans="1:17" ht="19.5" x14ac:dyDescent="0.4">
      <c r="A16755" s="33">
        <f t="shared" si="1829"/>
        <v>46826</v>
      </c>
      <c r="B16755" s="27" t="str">
        <f t="shared" si="1830"/>
        <v>(火)</v>
      </c>
      <c r="C16755" s="34">
        <v>0.97916666666666696</v>
      </c>
      <c r="D16755" s="16" t="s">
        <v>18</v>
      </c>
      <c r="E16755" s="35" t="s">
        <v>17</v>
      </c>
      <c r="F16755" s="50">
        <f>IF(COUNTIF('リスト（不使用）'!$A$5:$A$6,単年カーブ!$A$1),"希望数量入力ください",'単年（2027年度）'!$E$12*単年カーブ!$R$3+'単年（2027年度）'!$E$12*(1-単年カーブ!$R$3)*単年カーブ!Q16755)</f>
        <v>0</v>
      </c>
      <c r="G16755" s="47">
        <f t="shared" si="1831"/>
        <v>0</v>
      </c>
      <c r="M16755">
        <f t="shared" si="1832"/>
        <v>3</v>
      </c>
      <c r="N16755">
        <f>IF(OR(WEEKDAY(A16755)=1,WEEKDAY(A16755)=7,COUNTIF('2027祝日等（不使用）'!$A$1:$A$20,単年カーブ!A16755)=1),0,1)</f>
        <v>1</v>
      </c>
      <c r="O16755">
        <f t="shared" si="1828"/>
        <v>48</v>
      </c>
      <c r="P16755">
        <f t="shared" si="1833"/>
        <v>0</v>
      </c>
      <c r="Q16755">
        <f t="shared" si="1834"/>
        <v>0</v>
      </c>
    </row>
    <row r="16756" spans="1:17" ht="19.5" x14ac:dyDescent="0.4">
      <c r="A16756" s="33">
        <f t="shared" si="1829"/>
        <v>46827</v>
      </c>
      <c r="B16756" s="27" t="str">
        <f t="shared" si="1830"/>
        <v>(水)</v>
      </c>
      <c r="C16756" s="34">
        <v>0</v>
      </c>
      <c r="D16756" s="16" t="s">
        <v>18</v>
      </c>
      <c r="E16756" s="35">
        <v>2.0833333333333332E-2</v>
      </c>
      <c r="F16756" s="50">
        <f>IF(COUNTIF('リスト（不使用）'!$A$5:$A$6,単年カーブ!$A$1),"希望数量入力ください",'単年（2027年度）'!$E$12*単年カーブ!$R$3+'単年（2027年度）'!$E$12*(1-単年カーブ!$R$3)*単年カーブ!Q16756)</f>
        <v>0</v>
      </c>
      <c r="G16756" s="47">
        <f t="shared" si="1831"/>
        <v>0</v>
      </c>
      <c r="M16756">
        <f t="shared" si="1832"/>
        <v>3</v>
      </c>
      <c r="N16756">
        <f>IF(OR(WEEKDAY(A16756)=1,WEEKDAY(A16756)=7,COUNTIF('2027祝日等（不使用）'!$A$1:$A$20,単年カーブ!A16756)=1),0,1)</f>
        <v>1</v>
      </c>
      <c r="O16756">
        <f t="shared" ref="O16756:O16819" si="1835">O16708</f>
        <v>1</v>
      </c>
      <c r="P16756">
        <f t="shared" si="1833"/>
        <v>0</v>
      </c>
      <c r="Q16756">
        <f t="shared" si="1834"/>
        <v>0</v>
      </c>
    </row>
    <row r="16757" spans="1:17" ht="19.5" x14ac:dyDescent="0.4">
      <c r="A16757" s="33">
        <f t="shared" si="1829"/>
        <v>46827</v>
      </c>
      <c r="B16757" s="27" t="str">
        <f t="shared" si="1830"/>
        <v>(水)</v>
      </c>
      <c r="C16757" s="34">
        <v>2.0833333333333332E-2</v>
      </c>
      <c r="D16757" s="16" t="s">
        <v>18</v>
      </c>
      <c r="E16757" s="35">
        <v>4.1666666666666664E-2</v>
      </c>
      <c r="F16757" s="50">
        <f>IF(COUNTIF('リスト（不使用）'!$A$5:$A$6,単年カーブ!$A$1),"希望数量入力ください",'単年（2027年度）'!$E$12*単年カーブ!$R$3+'単年（2027年度）'!$E$12*(1-単年カーブ!$R$3)*単年カーブ!Q16757)</f>
        <v>0</v>
      </c>
      <c r="G16757" s="47">
        <f t="shared" si="1831"/>
        <v>0</v>
      </c>
      <c r="M16757">
        <f t="shared" si="1832"/>
        <v>3</v>
      </c>
      <c r="N16757">
        <f>IF(OR(WEEKDAY(A16757)=1,WEEKDAY(A16757)=7,COUNTIF('2027祝日等（不使用）'!$A$1:$A$20,単年カーブ!A16757)=1),0,1)</f>
        <v>1</v>
      </c>
      <c r="O16757">
        <f t="shared" si="1835"/>
        <v>2</v>
      </c>
      <c r="P16757">
        <f t="shared" si="1833"/>
        <v>0</v>
      </c>
      <c r="Q16757">
        <f t="shared" si="1834"/>
        <v>0</v>
      </c>
    </row>
    <row r="16758" spans="1:17" ht="19.5" x14ac:dyDescent="0.4">
      <c r="A16758" s="33">
        <f t="shared" si="1829"/>
        <v>46827</v>
      </c>
      <c r="B16758" s="27" t="str">
        <f t="shared" si="1830"/>
        <v>(水)</v>
      </c>
      <c r="C16758" s="34">
        <v>4.1666666666666664E-2</v>
      </c>
      <c r="D16758" s="16" t="s">
        <v>18</v>
      </c>
      <c r="E16758" s="35">
        <v>6.25E-2</v>
      </c>
      <c r="F16758" s="50">
        <f>IF(COUNTIF('リスト（不使用）'!$A$5:$A$6,単年カーブ!$A$1),"希望数量入力ください",'単年（2027年度）'!$E$12*単年カーブ!$R$3+'単年（2027年度）'!$E$12*(1-単年カーブ!$R$3)*単年カーブ!Q16758)</f>
        <v>0</v>
      </c>
      <c r="G16758" s="47">
        <f t="shared" si="1831"/>
        <v>0</v>
      </c>
      <c r="M16758">
        <f t="shared" si="1832"/>
        <v>3</v>
      </c>
      <c r="N16758">
        <f>IF(OR(WEEKDAY(A16758)=1,WEEKDAY(A16758)=7,COUNTIF('2027祝日等（不使用）'!$A$1:$A$20,単年カーブ!A16758)=1),0,1)</f>
        <v>1</v>
      </c>
      <c r="O16758">
        <f t="shared" si="1835"/>
        <v>3</v>
      </c>
      <c r="P16758">
        <f t="shared" si="1833"/>
        <v>0</v>
      </c>
      <c r="Q16758">
        <f t="shared" si="1834"/>
        <v>0</v>
      </c>
    </row>
    <row r="16759" spans="1:17" ht="19.5" x14ac:dyDescent="0.4">
      <c r="A16759" s="33">
        <f t="shared" si="1829"/>
        <v>46827</v>
      </c>
      <c r="B16759" s="27" t="str">
        <f t="shared" si="1830"/>
        <v>(水)</v>
      </c>
      <c r="C16759" s="34">
        <v>6.25E-2</v>
      </c>
      <c r="D16759" s="16" t="s">
        <v>18</v>
      </c>
      <c r="E16759" s="35">
        <v>8.3333333333333301E-2</v>
      </c>
      <c r="F16759" s="50">
        <f>IF(COUNTIF('リスト（不使用）'!$A$5:$A$6,単年カーブ!$A$1),"希望数量入力ください",'単年（2027年度）'!$E$12*単年カーブ!$R$3+'単年（2027年度）'!$E$12*(1-単年カーブ!$R$3)*単年カーブ!Q16759)</f>
        <v>0</v>
      </c>
      <c r="G16759" s="47">
        <f t="shared" si="1831"/>
        <v>0</v>
      </c>
      <c r="M16759">
        <f t="shared" si="1832"/>
        <v>3</v>
      </c>
      <c r="N16759">
        <f>IF(OR(WEEKDAY(A16759)=1,WEEKDAY(A16759)=7,COUNTIF('2027祝日等（不使用）'!$A$1:$A$20,単年カーブ!A16759)=1),0,1)</f>
        <v>1</v>
      </c>
      <c r="O16759">
        <f t="shared" si="1835"/>
        <v>4</v>
      </c>
      <c r="P16759">
        <f t="shared" si="1833"/>
        <v>0</v>
      </c>
      <c r="Q16759">
        <f t="shared" si="1834"/>
        <v>0</v>
      </c>
    </row>
    <row r="16760" spans="1:17" ht="19.5" x14ac:dyDescent="0.4">
      <c r="A16760" s="33">
        <f t="shared" si="1829"/>
        <v>46827</v>
      </c>
      <c r="B16760" s="27" t="str">
        <f t="shared" si="1830"/>
        <v>(水)</v>
      </c>
      <c r="C16760" s="34">
        <v>8.3333333333333301E-2</v>
      </c>
      <c r="D16760" s="16" t="s">
        <v>18</v>
      </c>
      <c r="E16760" s="35">
        <v>0.104166666666667</v>
      </c>
      <c r="F16760" s="50">
        <f>IF(COUNTIF('リスト（不使用）'!$A$5:$A$6,単年カーブ!$A$1),"希望数量入力ください",'単年（2027年度）'!$E$12*単年カーブ!$R$3+'単年（2027年度）'!$E$12*(1-単年カーブ!$R$3)*単年カーブ!Q16760)</f>
        <v>0</v>
      </c>
      <c r="G16760" s="47">
        <f t="shared" si="1831"/>
        <v>0</v>
      </c>
      <c r="M16760">
        <f t="shared" si="1832"/>
        <v>3</v>
      </c>
      <c r="N16760">
        <f>IF(OR(WEEKDAY(A16760)=1,WEEKDAY(A16760)=7,COUNTIF('2027祝日等（不使用）'!$A$1:$A$20,単年カーブ!A16760)=1),0,1)</f>
        <v>1</v>
      </c>
      <c r="O16760">
        <f t="shared" si="1835"/>
        <v>5</v>
      </c>
      <c r="P16760">
        <f t="shared" si="1833"/>
        <v>0</v>
      </c>
      <c r="Q16760">
        <f t="shared" si="1834"/>
        <v>0</v>
      </c>
    </row>
    <row r="16761" spans="1:17" ht="19.5" x14ac:dyDescent="0.4">
      <c r="A16761" s="33">
        <f t="shared" si="1829"/>
        <v>46827</v>
      </c>
      <c r="B16761" s="27" t="str">
        <f t="shared" si="1830"/>
        <v>(水)</v>
      </c>
      <c r="C16761" s="34">
        <v>0.104166666666667</v>
      </c>
      <c r="D16761" s="16" t="s">
        <v>18</v>
      </c>
      <c r="E16761" s="35">
        <v>0.125</v>
      </c>
      <c r="F16761" s="50">
        <f>IF(COUNTIF('リスト（不使用）'!$A$5:$A$6,単年カーブ!$A$1),"希望数量入力ください",'単年（2027年度）'!$E$12*単年カーブ!$R$3+'単年（2027年度）'!$E$12*(1-単年カーブ!$R$3)*単年カーブ!Q16761)</f>
        <v>0</v>
      </c>
      <c r="G16761" s="47">
        <f t="shared" si="1831"/>
        <v>0</v>
      </c>
      <c r="M16761">
        <f t="shared" si="1832"/>
        <v>3</v>
      </c>
      <c r="N16761">
        <f>IF(OR(WEEKDAY(A16761)=1,WEEKDAY(A16761)=7,COUNTIF('2027祝日等（不使用）'!$A$1:$A$20,単年カーブ!A16761)=1),0,1)</f>
        <v>1</v>
      </c>
      <c r="O16761">
        <f t="shared" si="1835"/>
        <v>6</v>
      </c>
      <c r="P16761">
        <f t="shared" si="1833"/>
        <v>0</v>
      </c>
      <c r="Q16761">
        <f t="shared" si="1834"/>
        <v>0</v>
      </c>
    </row>
    <row r="16762" spans="1:17" ht="19.5" x14ac:dyDescent="0.4">
      <c r="A16762" s="33">
        <f t="shared" ref="A16762:A16825" si="1836">A16714+1</f>
        <v>46827</v>
      </c>
      <c r="B16762" s="27" t="str">
        <f t="shared" si="1830"/>
        <v>(水)</v>
      </c>
      <c r="C16762" s="34">
        <v>0.125</v>
      </c>
      <c r="D16762" s="16" t="s">
        <v>18</v>
      </c>
      <c r="E16762" s="35">
        <v>0.14583333333333301</v>
      </c>
      <c r="F16762" s="50">
        <f>IF(COUNTIF('リスト（不使用）'!$A$5:$A$6,単年カーブ!$A$1),"希望数量入力ください",'単年（2027年度）'!$E$12*単年カーブ!$R$3+'単年（2027年度）'!$E$12*(1-単年カーブ!$R$3)*単年カーブ!Q16762)</f>
        <v>0</v>
      </c>
      <c r="G16762" s="47">
        <f t="shared" si="1831"/>
        <v>0</v>
      </c>
      <c r="M16762">
        <f t="shared" si="1832"/>
        <v>3</v>
      </c>
      <c r="N16762">
        <f>IF(OR(WEEKDAY(A16762)=1,WEEKDAY(A16762)=7,COUNTIF('2027祝日等（不使用）'!$A$1:$A$20,単年カーブ!A16762)=1),0,1)</f>
        <v>1</v>
      </c>
      <c r="O16762">
        <f t="shared" si="1835"/>
        <v>7</v>
      </c>
      <c r="P16762">
        <f t="shared" si="1833"/>
        <v>0</v>
      </c>
      <c r="Q16762">
        <f t="shared" si="1834"/>
        <v>0</v>
      </c>
    </row>
    <row r="16763" spans="1:17" ht="19.5" x14ac:dyDescent="0.4">
      <c r="A16763" s="33">
        <f t="shared" si="1836"/>
        <v>46827</v>
      </c>
      <c r="B16763" s="27" t="str">
        <f t="shared" si="1830"/>
        <v>(水)</v>
      </c>
      <c r="C16763" s="34">
        <v>0.14583333333333301</v>
      </c>
      <c r="D16763" s="16" t="s">
        <v>18</v>
      </c>
      <c r="E16763" s="35">
        <v>0.16666666666666699</v>
      </c>
      <c r="F16763" s="50">
        <f>IF(COUNTIF('リスト（不使用）'!$A$5:$A$6,単年カーブ!$A$1),"希望数量入力ください",'単年（2027年度）'!$E$12*単年カーブ!$R$3+'単年（2027年度）'!$E$12*(1-単年カーブ!$R$3)*単年カーブ!Q16763)</f>
        <v>0</v>
      </c>
      <c r="G16763" s="47">
        <f t="shared" si="1831"/>
        <v>0</v>
      </c>
      <c r="M16763">
        <f t="shared" si="1832"/>
        <v>3</v>
      </c>
      <c r="N16763">
        <f>IF(OR(WEEKDAY(A16763)=1,WEEKDAY(A16763)=7,COUNTIF('2027祝日等（不使用）'!$A$1:$A$20,単年カーブ!A16763)=1),0,1)</f>
        <v>1</v>
      </c>
      <c r="O16763">
        <f t="shared" si="1835"/>
        <v>8</v>
      </c>
      <c r="P16763">
        <f t="shared" si="1833"/>
        <v>0</v>
      </c>
      <c r="Q16763">
        <f t="shared" si="1834"/>
        <v>0</v>
      </c>
    </row>
    <row r="16764" spans="1:17" ht="19.5" x14ac:dyDescent="0.4">
      <c r="A16764" s="33">
        <f t="shared" si="1836"/>
        <v>46827</v>
      </c>
      <c r="B16764" s="27" t="str">
        <f t="shared" si="1830"/>
        <v>(水)</v>
      </c>
      <c r="C16764" s="34">
        <v>0.16666666666666699</v>
      </c>
      <c r="D16764" s="16" t="s">
        <v>18</v>
      </c>
      <c r="E16764" s="35">
        <v>0.1875</v>
      </c>
      <c r="F16764" s="50">
        <f>IF(COUNTIF('リスト（不使用）'!$A$5:$A$6,単年カーブ!$A$1),"希望数量入力ください",'単年（2027年度）'!$E$12*単年カーブ!$R$3+'単年（2027年度）'!$E$12*(1-単年カーブ!$R$3)*単年カーブ!Q16764)</f>
        <v>0</v>
      </c>
      <c r="G16764" s="47">
        <f t="shared" si="1831"/>
        <v>0</v>
      </c>
      <c r="M16764">
        <f t="shared" si="1832"/>
        <v>3</v>
      </c>
      <c r="N16764">
        <f>IF(OR(WEEKDAY(A16764)=1,WEEKDAY(A16764)=7,COUNTIF('2027祝日等（不使用）'!$A$1:$A$20,単年カーブ!A16764)=1),0,1)</f>
        <v>1</v>
      </c>
      <c r="O16764">
        <f t="shared" si="1835"/>
        <v>9</v>
      </c>
      <c r="P16764">
        <f t="shared" si="1833"/>
        <v>0</v>
      </c>
      <c r="Q16764">
        <f t="shared" si="1834"/>
        <v>0</v>
      </c>
    </row>
    <row r="16765" spans="1:17" ht="19.5" x14ac:dyDescent="0.4">
      <c r="A16765" s="33">
        <f t="shared" si="1836"/>
        <v>46827</v>
      </c>
      <c r="B16765" s="27" t="str">
        <f t="shared" si="1830"/>
        <v>(水)</v>
      </c>
      <c r="C16765" s="34">
        <v>0.1875</v>
      </c>
      <c r="D16765" s="16" t="s">
        <v>18</v>
      </c>
      <c r="E16765" s="35">
        <v>0.20833333333333301</v>
      </c>
      <c r="F16765" s="50">
        <f>IF(COUNTIF('リスト（不使用）'!$A$5:$A$6,単年カーブ!$A$1),"希望数量入力ください",'単年（2027年度）'!$E$12*単年カーブ!$R$3+'単年（2027年度）'!$E$12*(1-単年カーブ!$R$3)*単年カーブ!Q16765)</f>
        <v>0</v>
      </c>
      <c r="G16765" s="47">
        <f t="shared" si="1831"/>
        <v>0</v>
      </c>
      <c r="M16765">
        <f t="shared" si="1832"/>
        <v>3</v>
      </c>
      <c r="N16765">
        <f>IF(OR(WEEKDAY(A16765)=1,WEEKDAY(A16765)=7,COUNTIF('2027祝日等（不使用）'!$A$1:$A$20,単年カーブ!A16765)=1),0,1)</f>
        <v>1</v>
      </c>
      <c r="O16765">
        <f t="shared" si="1835"/>
        <v>10</v>
      </c>
      <c r="P16765">
        <f t="shared" si="1833"/>
        <v>0</v>
      </c>
      <c r="Q16765">
        <f t="shared" si="1834"/>
        <v>0</v>
      </c>
    </row>
    <row r="16766" spans="1:17" ht="19.5" x14ac:dyDescent="0.4">
      <c r="A16766" s="33">
        <f t="shared" si="1836"/>
        <v>46827</v>
      </c>
      <c r="B16766" s="27" t="str">
        <f t="shared" si="1830"/>
        <v>(水)</v>
      </c>
      <c r="C16766" s="34">
        <v>0.20833333333333301</v>
      </c>
      <c r="D16766" s="16" t="s">
        <v>18</v>
      </c>
      <c r="E16766" s="35">
        <v>0.22916666666666699</v>
      </c>
      <c r="F16766" s="50">
        <f>IF(COUNTIF('リスト（不使用）'!$A$5:$A$6,単年カーブ!$A$1),"希望数量入力ください",'単年（2027年度）'!$E$12*単年カーブ!$R$3+'単年（2027年度）'!$E$12*(1-単年カーブ!$R$3)*単年カーブ!Q16766)</f>
        <v>0</v>
      </c>
      <c r="G16766" s="47">
        <f t="shared" si="1831"/>
        <v>0</v>
      </c>
      <c r="M16766">
        <f t="shared" si="1832"/>
        <v>3</v>
      </c>
      <c r="N16766">
        <f>IF(OR(WEEKDAY(A16766)=1,WEEKDAY(A16766)=7,COUNTIF('2027祝日等（不使用）'!$A$1:$A$20,単年カーブ!A16766)=1),0,1)</f>
        <v>1</v>
      </c>
      <c r="O16766">
        <f t="shared" si="1835"/>
        <v>11</v>
      </c>
      <c r="P16766">
        <f t="shared" si="1833"/>
        <v>0</v>
      </c>
      <c r="Q16766">
        <f t="shared" si="1834"/>
        <v>0</v>
      </c>
    </row>
    <row r="16767" spans="1:17" ht="19.5" x14ac:dyDescent="0.4">
      <c r="A16767" s="33">
        <f t="shared" si="1836"/>
        <v>46827</v>
      </c>
      <c r="B16767" s="27" t="str">
        <f t="shared" si="1830"/>
        <v>(水)</v>
      </c>
      <c r="C16767" s="34">
        <v>0.22916666666666699</v>
      </c>
      <c r="D16767" s="16" t="s">
        <v>18</v>
      </c>
      <c r="E16767" s="35">
        <v>0.25</v>
      </c>
      <c r="F16767" s="50">
        <f>IF(COUNTIF('リスト（不使用）'!$A$5:$A$6,単年カーブ!$A$1),"希望数量入力ください",'単年（2027年度）'!$E$12*単年カーブ!$R$3+'単年（2027年度）'!$E$12*(1-単年カーブ!$R$3)*単年カーブ!Q16767)</f>
        <v>0</v>
      </c>
      <c r="G16767" s="47">
        <f t="shared" si="1831"/>
        <v>0</v>
      </c>
      <c r="M16767">
        <f t="shared" si="1832"/>
        <v>3</v>
      </c>
      <c r="N16767">
        <f>IF(OR(WEEKDAY(A16767)=1,WEEKDAY(A16767)=7,COUNTIF('2027祝日等（不使用）'!$A$1:$A$20,単年カーブ!A16767)=1),0,1)</f>
        <v>1</v>
      </c>
      <c r="O16767">
        <f t="shared" si="1835"/>
        <v>12</v>
      </c>
      <c r="P16767">
        <f t="shared" si="1833"/>
        <v>0</v>
      </c>
      <c r="Q16767">
        <f t="shared" si="1834"/>
        <v>0</v>
      </c>
    </row>
    <row r="16768" spans="1:17" ht="19.5" x14ac:dyDescent="0.4">
      <c r="A16768" s="33">
        <f t="shared" si="1836"/>
        <v>46827</v>
      </c>
      <c r="B16768" s="27" t="str">
        <f t="shared" si="1830"/>
        <v>(水)</v>
      </c>
      <c r="C16768" s="34">
        <v>0.25</v>
      </c>
      <c r="D16768" s="16" t="s">
        <v>18</v>
      </c>
      <c r="E16768" s="35">
        <v>0.27083333333333298</v>
      </c>
      <c r="F16768" s="50">
        <f>IF(COUNTIF('リスト（不使用）'!$A$5:$A$6,単年カーブ!$A$1),"希望数量入力ください",'単年（2027年度）'!$E$12*単年カーブ!$R$3+'単年（2027年度）'!$E$12*(1-単年カーブ!$R$3)*単年カーブ!Q16768)</f>
        <v>0</v>
      </c>
      <c r="G16768" s="47">
        <f t="shared" si="1831"/>
        <v>0</v>
      </c>
      <c r="M16768">
        <f t="shared" si="1832"/>
        <v>3</v>
      </c>
      <c r="N16768">
        <f>IF(OR(WEEKDAY(A16768)=1,WEEKDAY(A16768)=7,COUNTIF('2027祝日等（不使用）'!$A$1:$A$20,単年カーブ!A16768)=1),0,1)</f>
        <v>1</v>
      </c>
      <c r="O16768">
        <f t="shared" si="1835"/>
        <v>13</v>
      </c>
      <c r="P16768">
        <f t="shared" si="1833"/>
        <v>0</v>
      </c>
      <c r="Q16768">
        <f t="shared" si="1834"/>
        <v>0</v>
      </c>
    </row>
    <row r="16769" spans="1:17" ht="19.5" x14ac:dyDescent="0.4">
      <c r="A16769" s="33">
        <f t="shared" si="1836"/>
        <v>46827</v>
      </c>
      <c r="B16769" s="27" t="str">
        <f t="shared" si="1830"/>
        <v>(水)</v>
      </c>
      <c r="C16769" s="34">
        <v>0.27083333333333298</v>
      </c>
      <c r="D16769" s="16" t="s">
        <v>18</v>
      </c>
      <c r="E16769" s="35">
        <v>0.29166666666666702</v>
      </c>
      <c r="F16769" s="50">
        <f>IF(COUNTIF('リスト（不使用）'!$A$5:$A$6,単年カーブ!$A$1),"希望数量入力ください",'単年（2027年度）'!$E$12*単年カーブ!$R$3+'単年（2027年度）'!$E$12*(1-単年カーブ!$R$3)*単年カーブ!Q16769)</f>
        <v>0</v>
      </c>
      <c r="G16769" s="47">
        <f t="shared" si="1831"/>
        <v>0</v>
      </c>
      <c r="M16769">
        <f t="shared" si="1832"/>
        <v>3</v>
      </c>
      <c r="N16769">
        <f>IF(OR(WEEKDAY(A16769)=1,WEEKDAY(A16769)=7,COUNTIF('2027祝日等（不使用）'!$A$1:$A$20,単年カーブ!A16769)=1),0,1)</f>
        <v>1</v>
      </c>
      <c r="O16769">
        <f t="shared" si="1835"/>
        <v>14</v>
      </c>
      <c r="P16769">
        <f t="shared" si="1833"/>
        <v>0</v>
      </c>
      <c r="Q16769">
        <f t="shared" si="1834"/>
        <v>0</v>
      </c>
    </row>
    <row r="16770" spans="1:17" ht="19.5" x14ac:dyDescent="0.4">
      <c r="A16770" s="33">
        <f t="shared" si="1836"/>
        <v>46827</v>
      </c>
      <c r="B16770" s="27" t="str">
        <f t="shared" si="1830"/>
        <v>(水)</v>
      </c>
      <c r="C16770" s="34">
        <v>0.29166666666666702</v>
      </c>
      <c r="D16770" s="16" t="s">
        <v>18</v>
      </c>
      <c r="E16770" s="35">
        <v>0.3125</v>
      </c>
      <c r="F16770" s="50">
        <f>IF(COUNTIF('リスト（不使用）'!$A$5:$A$6,単年カーブ!$A$1),"希望数量入力ください",'単年（2027年度）'!$E$12*単年カーブ!$R$3+'単年（2027年度）'!$E$12*(1-単年カーブ!$R$3)*単年カーブ!Q16770)</f>
        <v>0</v>
      </c>
      <c r="G16770" s="47">
        <f t="shared" si="1831"/>
        <v>0</v>
      </c>
      <c r="M16770">
        <f t="shared" si="1832"/>
        <v>3</v>
      </c>
      <c r="N16770">
        <f>IF(OR(WEEKDAY(A16770)=1,WEEKDAY(A16770)=7,COUNTIF('2027祝日等（不使用）'!$A$1:$A$20,単年カーブ!A16770)=1),0,1)</f>
        <v>1</v>
      </c>
      <c r="O16770">
        <f t="shared" si="1835"/>
        <v>15</v>
      </c>
      <c r="P16770">
        <f t="shared" si="1833"/>
        <v>0</v>
      </c>
      <c r="Q16770">
        <f t="shared" si="1834"/>
        <v>0</v>
      </c>
    </row>
    <row r="16771" spans="1:17" ht="19.5" x14ac:dyDescent="0.4">
      <c r="A16771" s="33">
        <f t="shared" si="1836"/>
        <v>46827</v>
      </c>
      <c r="B16771" s="27" t="str">
        <f t="shared" si="1830"/>
        <v>(水)</v>
      </c>
      <c r="C16771" s="34">
        <v>0.3125</v>
      </c>
      <c r="D16771" s="16" t="s">
        <v>18</v>
      </c>
      <c r="E16771" s="35">
        <v>0.33333333333333298</v>
      </c>
      <c r="F16771" s="50">
        <f>IF(COUNTIF('リスト（不使用）'!$A$5:$A$6,単年カーブ!$A$1),"希望数量入力ください",'単年（2027年度）'!$E$12*単年カーブ!$R$3+'単年（2027年度）'!$E$12*(1-単年カーブ!$R$3)*単年カーブ!Q16771)</f>
        <v>0</v>
      </c>
      <c r="G16771" s="47">
        <f t="shared" si="1831"/>
        <v>0</v>
      </c>
      <c r="M16771">
        <f t="shared" si="1832"/>
        <v>3</v>
      </c>
      <c r="N16771">
        <f>IF(OR(WEEKDAY(A16771)=1,WEEKDAY(A16771)=7,COUNTIF('2027祝日等（不使用）'!$A$1:$A$20,単年カーブ!A16771)=1),0,1)</f>
        <v>1</v>
      </c>
      <c r="O16771">
        <f t="shared" si="1835"/>
        <v>16</v>
      </c>
      <c r="P16771">
        <f t="shared" si="1833"/>
        <v>0</v>
      </c>
      <c r="Q16771">
        <f t="shared" si="1834"/>
        <v>0</v>
      </c>
    </row>
    <row r="16772" spans="1:17" ht="19.5" x14ac:dyDescent="0.4">
      <c r="A16772" s="33">
        <f t="shared" si="1836"/>
        <v>46827</v>
      </c>
      <c r="B16772" s="27" t="str">
        <f t="shared" ref="B16772:B16835" si="1837">TEXT(A16772,"(aaa)")</f>
        <v>(水)</v>
      </c>
      <c r="C16772" s="34">
        <v>0.33333333333333298</v>
      </c>
      <c r="D16772" s="16" t="s">
        <v>18</v>
      </c>
      <c r="E16772" s="35">
        <v>0.35416666666666702</v>
      </c>
      <c r="F16772" s="50">
        <f>IF(COUNTIF('リスト（不使用）'!$A$5:$A$6,単年カーブ!$A$1),"希望数量入力ください",'単年（2027年度）'!$E$12*単年カーブ!$R$3+'単年（2027年度）'!$E$12*(1-単年カーブ!$R$3)*単年カーブ!Q16772)</f>
        <v>0</v>
      </c>
      <c r="G16772" s="47">
        <f t="shared" ref="G16772:G16835" si="1838">F16772/2</f>
        <v>0</v>
      </c>
      <c r="M16772">
        <f t="shared" ref="M16772:M16835" si="1839">MONTH(A16772)</f>
        <v>3</v>
      </c>
      <c r="N16772">
        <f>IF(OR(WEEKDAY(A16772)=1,WEEKDAY(A16772)=7,COUNTIF('2027祝日等（不使用）'!$A$1:$A$20,単年カーブ!A16772)=1),0,1)</f>
        <v>1</v>
      </c>
      <c r="O16772">
        <f t="shared" si="1835"/>
        <v>17</v>
      </c>
      <c r="P16772">
        <f t="shared" ref="P16772:P16835" si="1840">IF(AND(O16772&gt;16,O16772&lt;41),1,0)</f>
        <v>1</v>
      </c>
      <c r="Q16772">
        <f t="shared" ref="Q16772:Q16835" si="1841">P16772*N16772</f>
        <v>1</v>
      </c>
    </row>
    <row r="16773" spans="1:17" ht="19.5" x14ac:dyDescent="0.4">
      <c r="A16773" s="33">
        <f t="shared" si="1836"/>
        <v>46827</v>
      </c>
      <c r="B16773" s="27" t="str">
        <f t="shared" si="1837"/>
        <v>(水)</v>
      </c>
      <c r="C16773" s="34">
        <v>0.35416666666666702</v>
      </c>
      <c r="D16773" s="16" t="s">
        <v>18</v>
      </c>
      <c r="E16773" s="35">
        <v>0.375</v>
      </c>
      <c r="F16773" s="50">
        <f>IF(COUNTIF('リスト（不使用）'!$A$5:$A$6,単年カーブ!$A$1),"希望数量入力ください",'単年（2027年度）'!$E$12*単年カーブ!$R$3+'単年（2027年度）'!$E$12*(1-単年カーブ!$R$3)*単年カーブ!Q16773)</f>
        <v>0</v>
      </c>
      <c r="G16773" s="47">
        <f t="shared" si="1838"/>
        <v>0</v>
      </c>
      <c r="M16773">
        <f t="shared" si="1839"/>
        <v>3</v>
      </c>
      <c r="N16773">
        <f>IF(OR(WEEKDAY(A16773)=1,WEEKDAY(A16773)=7,COUNTIF('2027祝日等（不使用）'!$A$1:$A$20,単年カーブ!A16773)=1),0,1)</f>
        <v>1</v>
      </c>
      <c r="O16773">
        <f t="shared" si="1835"/>
        <v>18</v>
      </c>
      <c r="P16773">
        <f t="shared" si="1840"/>
        <v>1</v>
      </c>
      <c r="Q16773">
        <f t="shared" si="1841"/>
        <v>1</v>
      </c>
    </row>
    <row r="16774" spans="1:17" ht="19.5" x14ac:dyDescent="0.4">
      <c r="A16774" s="33">
        <f t="shared" si="1836"/>
        <v>46827</v>
      </c>
      <c r="B16774" s="27" t="str">
        <f t="shared" si="1837"/>
        <v>(水)</v>
      </c>
      <c r="C16774" s="34">
        <v>0.375</v>
      </c>
      <c r="D16774" s="16" t="s">
        <v>18</v>
      </c>
      <c r="E16774" s="35">
        <v>0.39583333333333298</v>
      </c>
      <c r="F16774" s="50">
        <f>IF(COUNTIF('リスト（不使用）'!$A$5:$A$6,単年カーブ!$A$1),"希望数量入力ください",'単年（2027年度）'!$E$12*単年カーブ!$R$3+'単年（2027年度）'!$E$12*(1-単年カーブ!$R$3)*単年カーブ!Q16774)</f>
        <v>0</v>
      </c>
      <c r="G16774" s="47">
        <f t="shared" si="1838"/>
        <v>0</v>
      </c>
      <c r="M16774">
        <f t="shared" si="1839"/>
        <v>3</v>
      </c>
      <c r="N16774">
        <f>IF(OR(WEEKDAY(A16774)=1,WEEKDAY(A16774)=7,COUNTIF('2027祝日等（不使用）'!$A$1:$A$20,単年カーブ!A16774)=1),0,1)</f>
        <v>1</v>
      </c>
      <c r="O16774">
        <f t="shared" si="1835"/>
        <v>19</v>
      </c>
      <c r="P16774">
        <f t="shared" si="1840"/>
        <v>1</v>
      </c>
      <c r="Q16774">
        <f t="shared" si="1841"/>
        <v>1</v>
      </c>
    </row>
    <row r="16775" spans="1:17" ht="19.5" x14ac:dyDescent="0.4">
      <c r="A16775" s="33">
        <f t="shared" si="1836"/>
        <v>46827</v>
      </c>
      <c r="B16775" s="27" t="str">
        <f t="shared" si="1837"/>
        <v>(水)</v>
      </c>
      <c r="C16775" s="34">
        <v>0.39583333333333298</v>
      </c>
      <c r="D16775" s="16" t="s">
        <v>18</v>
      </c>
      <c r="E16775" s="35">
        <v>0.41666666666666702</v>
      </c>
      <c r="F16775" s="50">
        <f>IF(COUNTIF('リスト（不使用）'!$A$5:$A$6,単年カーブ!$A$1),"希望数量入力ください",'単年（2027年度）'!$E$12*単年カーブ!$R$3+'単年（2027年度）'!$E$12*(1-単年カーブ!$R$3)*単年カーブ!Q16775)</f>
        <v>0</v>
      </c>
      <c r="G16775" s="47">
        <f t="shared" si="1838"/>
        <v>0</v>
      </c>
      <c r="M16775">
        <f t="shared" si="1839"/>
        <v>3</v>
      </c>
      <c r="N16775">
        <f>IF(OR(WEEKDAY(A16775)=1,WEEKDAY(A16775)=7,COUNTIF('2027祝日等（不使用）'!$A$1:$A$20,単年カーブ!A16775)=1),0,1)</f>
        <v>1</v>
      </c>
      <c r="O16775">
        <f t="shared" si="1835"/>
        <v>20</v>
      </c>
      <c r="P16775">
        <f t="shared" si="1840"/>
        <v>1</v>
      </c>
      <c r="Q16775">
        <f t="shared" si="1841"/>
        <v>1</v>
      </c>
    </row>
    <row r="16776" spans="1:17" ht="19.5" x14ac:dyDescent="0.4">
      <c r="A16776" s="33">
        <f t="shared" si="1836"/>
        <v>46827</v>
      </c>
      <c r="B16776" s="27" t="str">
        <f t="shared" si="1837"/>
        <v>(水)</v>
      </c>
      <c r="C16776" s="34">
        <v>0.41666666666666702</v>
      </c>
      <c r="D16776" s="16" t="s">
        <v>18</v>
      </c>
      <c r="E16776" s="35">
        <v>0.4375</v>
      </c>
      <c r="F16776" s="50">
        <f>IF(COUNTIF('リスト（不使用）'!$A$5:$A$6,単年カーブ!$A$1),"希望数量入力ください",'単年（2027年度）'!$E$12*単年カーブ!$R$3+'単年（2027年度）'!$E$12*(1-単年カーブ!$R$3)*単年カーブ!Q16776)</f>
        <v>0</v>
      </c>
      <c r="G16776" s="47">
        <f t="shared" si="1838"/>
        <v>0</v>
      </c>
      <c r="M16776">
        <f t="shared" si="1839"/>
        <v>3</v>
      </c>
      <c r="N16776">
        <f>IF(OR(WEEKDAY(A16776)=1,WEEKDAY(A16776)=7,COUNTIF('2027祝日等（不使用）'!$A$1:$A$20,単年カーブ!A16776)=1),0,1)</f>
        <v>1</v>
      </c>
      <c r="O16776">
        <f t="shared" si="1835"/>
        <v>21</v>
      </c>
      <c r="P16776">
        <f t="shared" si="1840"/>
        <v>1</v>
      </c>
      <c r="Q16776">
        <f t="shared" si="1841"/>
        <v>1</v>
      </c>
    </row>
    <row r="16777" spans="1:17" ht="19.5" x14ac:dyDescent="0.4">
      <c r="A16777" s="33">
        <f t="shared" si="1836"/>
        <v>46827</v>
      </c>
      <c r="B16777" s="27" t="str">
        <f t="shared" si="1837"/>
        <v>(水)</v>
      </c>
      <c r="C16777" s="34">
        <v>0.4375</v>
      </c>
      <c r="D16777" s="16" t="s">
        <v>18</v>
      </c>
      <c r="E16777" s="35">
        <v>0.45833333333333298</v>
      </c>
      <c r="F16777" s="50">
        <f>IF(COUNTIF('リスト（不使用）'!$A$5:$A$6,単年カーブ!$A$1),"希望数量入力ください",'単年（2027年度）'!$E$12*単年カーブ!$R$3+'単年（2027年度）'!$E$12*(1-単年カーブ!$R$3)*単年カーブ!Q16777)</f>
        <v>0</v>
      </c>
      <c r="G16777" s="47">
        <f t="shared" si="1838"/>
        <v>0</v>
      </c>
      <c r="M16777">
        <f t="shared" si="1839"/>
        <v>3</v>
      </c>
      <c r="N16777">
        <f>IF(OR(WEEKDAY(A16777)=1,WEEKDAY(A16777)=7,COUNTIF('2027祝日等（不使用）'!$A$1:$A$20,単年カーブ!A16777)=1),0,1)</f>
        <v>1</v>
      </c>
      <c r="O16777">
        <f t="shared" si="1835"/>
        <v>22</v>
      </c>
      <c r="P16777">
        <f t="shared" si="1840"/>
        <v>1</v>
      </c>
      <c r="Q16777">
        <f t="shared" si="1841"/>
        <v>1</v>
      </c>
    </row>
    <row r="16778" spans="1:17" ht="19.5" x14ac:dyDescent="0.4">
      <c r="A16778" s="33">
        <f t="shared" si="1836"/>
        <v>46827</v>
      </c>
      <c r="B16778" s="27" t="str">
        <f t="shared" si="1837"/>
        <v>(水)</v>
      </c>
      <c r="C16778" s="34">
        <v>0.45833333333333298</v>
      </c>
      <c r="D16778" s="16" t="s">
        <v>18</v>
      </c>
      <c r="E16778" s="35">
        <v>0.47916666666666702</v>
      </c>
      <c r="F16778" s="50">
        <f>IF(COUNTIF('リスト（不使用）'!$A$5:$A$6,単年カーブ!$A$1),"希望数量入力ください",'単年（2027年度）'!$E$12*単年カーブ!$R$3+'単年（2027年度）'!$E$12*(1-単年カーブ!$R$3)*単年カーブ!Q16778)</f>
        <v>0</v>
      </c>
      <c r="G16778" s="47">
        <f t="shared" si="1838"/>
        <v>0</v>
      </c>
      <c r="M16778">
        <f t="shared" si="1839"/>
        <v>3</v>
      </c>
      <c r="N16778">
        <f>IF(OR(WEEKDAY(A16778)=1,WEEKDAY(A16778)=7,COUNTIF('2027祝日等（不使用）'!$A$1:$A$20,単年カーブ!A16778)=1),0,1)</f>
        <v>1</v>
      </c>
      <c r="O16778">
        <f t="shared" si="1835"/>
        <v>23</v>
      </c>
      <c r="P16778">
        <f t="shared" si="1840"/>
        <v>1</v>
      </c>
      <c r="Q16778">
        <f t="shared" si="1841"/>
        <v>1</v>
      </c>
    </row>
    <row r="16779" spans="1:17" ht="19.5" x14ac:dyDescent="0.4">
      <c r="A16779" s="33">
        <f t="shared" si="1836"/>
        <v>46827</v>
      </c>
      <c r="B16779" s="27" t="str">
        <f t="shared" si="1837"/>
        <v>(水)</v>
      </c>
      <c r="C16779" s="34">
        <v>0.47916666666666702</v>
      </c>
      <c r="D16779" s="16" t="s">
        <v>18</v>
      </c>
      <c r="E16779" s="35">
        <v>0.5</v>
      </c>
      <c r="F16779" s="50">
        <f>IF(COUNTIF('リスト（不使用）'!$A$5:$A$6,単年カーブ!$A$1),"希望数量入力ください",'単年（2027年度）'!$E$12*単年カーブ!$R$3+'単年（2027年度）'!$E$12*(1-単年カーブ!$R$3)*単年カーブ!Q16779)</f>
        <v>0</v>
      </c>
      <c r="G16779" s="47">
        <f t="shared" si="1838"/>
        <v>0</v>
      </c>
      <c r="M16779">
        <f t="shared" si="1839"/>
        <v>3</v>
      </c>
      <c r="N16779">
        <f>IF(OR(WEEKDAY(A16779)=1,WEEKDAY(A16779)=7,COUNTIF('2027祝日等（不使用）'!$A$1:$A$20,単年カーブ!A16779)=1),0,1)</f>
        <v>1</v>
      </c>
      <c r="O16779">
        <f t="shared" si="1835"/>
        <v>24</v>
      </c>
      <c r="P16779">
        <f t="shared" si="1840"/>
        <v>1</v>
      </c>
      <c r="Q16779">
        <f t="shared" si="1841"/>
        <v>1</v>
      </c>
    </row>
    <row r="16780" spans="1:17" ht="19.5" x14ac:dyDescent="0.4">
      <c r="A16780" s="33">
        <f t="shared" si="1836"/>
        <v>46827</v>
      </c>
      <c r="B16780" s="27" t="str">
        <f t="shared" si="1837"/>
        <v>(水)</v>
      </c>
      <c r="C16780" s="34">
        <v>0.5</v>
      </c>
      <c r="D16780" s="16" t="s">
        <v>18</v>
      </c>
      <c r="E16780" s="35">
        <v>0.52083333333333304</v>
      </c>
      <c r="F16780" s="50">
        <f>IF(COUNTIF('リスト（不使用）'!$A$5:$A$6,単年カーブ!$A$1),"希望数量入力ください",'単年（2027年度）'!$E$12*単年カーブ!$R$3+'単年（2027年度）'!$E$12*(1-単年カーブ!$R$3)*単年カーブ!Q16780)</f>
        <v>0</v>
      </c>
      <c r="G16780" s="47">
        <f t="shared" si="1838"/>
        <v>0</v>
      </c>
      <c r="M16780">
        <f t="shared" si="1839"/>
        <v>3</v>
      </c>
      <c r="N16780">
        <f>IF(OR(WEEKDAY(A16780)=1,WEEKDAY(A16780)=7,COUNTIF('2027祝日等（不使用）'!$A$1:$A$20,単年カーブ!A16780)=1),0,1)</f>
        <v>1</v>
      </c>
      <c r="O16780">
        <f t="shared" si="1835"/>
        <v>25</v>
      </c>
      <c r="P16780">
        <f t="shared" si="1840"/>
        <v>1</v>
      </c>
      <c r="Q16780">
        <f t="shared" si="1841"/>
        <v>1</v>
      </c>
    </row>
    <row r="16781" spans="1:17" ht="19.5" x14ac:dyDescent="0.4">
      <c r="A16781" s="33">
        <f t="shared" si="1836"/>
        <v>46827</v>
      </c>
      <c r="B16781" s="27" t="str">
        <f t="shared" si="1837"/>
        <v>(水)</v>
      </c>
      <c r="C16781" s="34">
        <v>0.52083333333333304</v>
      </c>
      <c r="D16781" s="16" t="s">
        <v>18</v>
      </c>
      <c r="E16781" s="35">
        <v>0.54166666666666696</v>
      </c>
      <c r="F16781" s="50">
        <f>IF(COUNTIF('リスト（不使用）'!$A$5:$A$6,単年カーブ!$A$1),"希望数量入力ください",'単年（2027年度）'!$E$12*単年カーブ!$R$3+'単年（2027年度）'!$E$12*(1-単年カーブ!$R$3)*単年カーブ!Q16781)</f>
        <v>0</v>
      </c>
      <c r="G16781" s="47">
        <f t="shared" si="1838"/>
        <v>0</v>
      </c>
      <c r="M16781">
        <f t="shared" si="1839"/>
        <v>3</v>
      </c>
      <c r="N16781">
        <f>IF(OR(WEEKDAY(A16781)=1,WEEKDAY(A16781)=7,COUNTIF('2027祝日等（不使用）'!$A$1:$A$20,単年カーブ!A16781)=1),0,1)</f>
        <v>1</v>
      </c>
      <c r="O16781">
        <f t="shared" si="1835"/>
        <v>26</v>
      </c>
      <c r="P16781">
        <f t="shared" si="1840"/>
        <v>1</v>
      </c>
      <c r="Q16781">
        <f t="shared" si="1841"/>
        <v>1</v>
      </c>
    </row>
    <row r="16782" spans="1:17" ht="19.5" x14ac:dyDescent="0.4">
      <c r="A16782" s="33">
        <f t="shared" si="1836"/>
        <v>46827</v>
      </c>
      <c r="B16782" s="27" t="str">
        <f t="shared" si="1837"/>
        <v>(水)</v>
      </c>
      <c r="C16782" s="34">
        <v>0.54166666666666696</v>
      </c>
      <c r="D16782" s="16" t="s">
        <v>18</v>
      </c>
      <c r="E16782" s="35">
        <v>0.5625</v>
      </c>
      <c r="F16782" s="50">
        <f>IF(COUNTIF('リスト（不使用）'!$A$5:$A$6,単年カーブ!$A$1),"希望数量入力ください",'単年（2027年度）'!$E$12*単年カーブ!$R$3+'単年（2027年度）'!$E$12*(1-単年カーブ!$R$3)*単年カーブ!Q16782)</f>
        <v>0</v>
      </c>
      <c r="G16782" s="47">
        <f t="shared" si="1838"/>
        <v>0</v>
      </c>
      <c r="M16782">
        <f t="shared" si="1839"/>
        <v>3</v>
      </c>
      <c r="N16782">
        <f>IF(OR(WEEKDAY(A16782)=1,WEEKDAY(A16782)=7,COUNTIF('2027祝日等（不使用）'!$A$1:$A$20,単年カーブ!A16782)=1),0,1)</f>
        <v>1</v>
      </c>
      <c r="O16782">
        <f t="shared" si="1835"/>
        <v>27</v>
      </c>
      <c r="P16782">
        <f t="shared" si="1840"/>
        <v>1</v>
      </c>
      <c r="Q16782">
        <f t="shared" si="1841"/>
        <v>1</v>
      </c>
    </row>
    <row r="16783" spans="1:17" ht="19.5" x14ac:dyDescent="0.4">
      <c r="A16783" s="33">
        <f t="shared" si="1836"/>
        <v>46827</v>
      </c>
      <c r="B16783" s="27" t="str">
        <f t="shared" si="1837"/>
        <v>(水)</v>
      </c>
      <c r="C16783" s="34">
        <v>0.5625</v>
      </c>
      <c r="D16783" s="16" t="s">
        <v>18</v>
      </c>
      <c r="E16783" s="35">
        <v>0.58333333333333304</v>
      </c>
      <c r="F16783" s="50">
        <f>IF(COUNTIF('リスト（不使用）'!$A$5:$A$6,単年カーブ!$A$1),"希望数量入力ください",'単年（2027年度）'!$E$12*単年カーブ!$R$3+'単年（2027年度）'!$E$12*(1-単年カーブ!$R$3)*単年カーブ!Q16783)</f>
        <v>0</v>
      </c>
      <c r="G16783" s="47">
        <f t="shared" si="1838"/>
        <v>0</v>
      </c>
      <c r="M16783">
        <f t="shared" si="1839"/>
        <v>3</v>
      </c>
      <c r="N16783">
        <f>IF(OR(WEEKDAY(A16783)=1,WEEKDAY(A16783)=7,COUNTIF('2027祝日等（不使用）'!$A$1:$A$20,単年カーブ!A16783)=1),0,1)</f>
        <v>1</v>
      </c>
      <c r="O16783">
        <f t="shared" si="1835"/>
        <v>28</v>
      </c>
      <c r="P16783">
        <f t="shared" si="1840"/>
        <v>1</v>
      </c>
      <c r="Q16783">
        <f t="shared" si="1841"/>
        <v>1</v>
      </c>
    </row>
    <row r="16784" spans="1:17" ht="19.5" x14ac:dyDescent="0.4">
      <c r="A16784" s="33">
        <f t="shared" si="1836"/>
        <v>46827</v>
      </c>
      <c r="B16784" s="27" t="str">
        <f t="shared" si="1837"/>
        <v>(水)</v>
      </c>
      <c r="C16784" s="34">
        <v>0.58333333333333304</v>
      </c>
      <c r="D16784" s="16" t="s">
        <v>18</v>
      </c>
      <c r="E16784" s="35">
        <v>0.60416666666666696</v>
      </c>
      <c r="F16784" s="50">
        <f>IF(COUNTIF('リスト（不使用）'!$A$5:$A$6,単年カーブ!$A$1),"希望数量入力ください",'単年（2027年度）'!$E$12*単年カーブ!$R$3+'単年（2027年度）'!$E$12*(1-単年カーブ!$R$3)*単年カーブ!Q16784)</f>
        <v>0</v>
      </c>
      <c r="G16784" s="47">
        <f t="shared" si="1838"/>
        <v>0</v>
      </c>
      <c r="M16784">
        <f t="shared" si="1839"/>
        <v>3</v>
      </c>
      <c r="N16784">
        <f>IF(OR(WEEKDAY(A16784)=1,WEEKDAY(A16784)=7,COUNTIF('2027祝日等（不使用）'!$A$1:$A$20,単年カーブ!A16784)=1),0,1)</f>
        <v>1</v>
      </c>
      <c r="O16784">
        <f t="shared" si="1835"/>
        <v>29</v>
      </c>
      <c r="P16784">
        <f t="shared" si="1840"/>
        <v>1</v>
      </c>
      <c r="Q16784">
        <f t="shared" si="1841"/>
        <v>1</v>
      </c>
    </row>
    <row r="16785" spans="1:17" ht="19.5" x14ac:dyDescent="0.4">
      <c r="A16785" s="33">
        <f t="shared" si="1836"/>
        <v>46827</v>
      </c>
      <c r="B16785" s="27" t="str">
        <f t="shared" si="1837"/>
        <v>(水)</v>
      </c>
      <c r="C16785" s="34">
        <v>0.60416666666666696</v>
      </c>
      <c r="D16785" s="16" t="s">
        <v>18</v>
      </c>
      <c r="E16785" s="35">
        <v>0.625</v>
      </c>
      <c r="F16785" s="50">
        <f>IF(COUNTIF('リスト（不使用）'!$A$5:$A$6,単年カーブ!$A$1),"希望数量入力ください",'単年（2027年度）'!$E$12*単年カーブ!$R$3+'単年（2027年度）'!$E$12*(1-単年カーブ!$R$3)*単年カーブ!Q16785)</f>
        <v>0</v>
      </c>
      <c r="G16785" s="47">
        <f t="shared" si="1838"/>
        <v>0</v>
      </c>
      <c r="M16785">
        <f t="shared" si="1839"/>
        <v>3</v>
      </c>
      <c r="N16785">
        <f>IF(OR(WEEKDAY(A16785)=1,WEEKDAY(A16785)=7,COUNTIF('2027祝日等（不使用）'!$A$1:$A$20,単年カーブ!A16785)=1),0,1)</f>
        <v>1</v>
      </c>
      <c r="O16785">
        <f t="shared" si="1835"/>
        <v>30</v>
      </c>
      <c r="P16785">
        <f t="shared" si="1840"/>
        <v>1</v>
      </c>
      <c r="Q16785">
        <f t="shared" si="1841"/>
        <v>1</v>
      </c>
    </row>
    <row r="16786" spans="1:17" ht="19.5" x14ac:dyDescent="0.4">
      <c r="A16786" s="33">
        <f t="shared" si="1836"/>
        <v>46827</v>
      </c>
      <c r="B16786" s="27" t="str">
        <f t="shared" si="1837"/>
        <v>(水)</v>
      </c>
      <c r="C16786" s="34">
        <v>0.625</v>
      </c>
      <c r="D16786" s="16" t="s">
        <v>18</v>
      </c>
      <c r="E16786" s="35">
        <v>0.64583333333333304</v>
      </c>
      <c r="F16786" s="50">
        <f>IF(COUNTIF('リスト（不使用）'!$A$5:$A$6,単年カーブ!$A$1),"希望数量入力ください",'単年（2027年度）'!$E$12*単年カーブ!$R$3+'単年（2027年度）'!$E$12*(1-単年カーブ!$R$3)*単年カーブ!Q16786)</f>
        <v>0</v>
      </c>
      <c r="G16786" s="47">
        <f t="shared" si="1838"/>
        <v>0</v>
      </c>
      <c r="M16786">
        <f t="shared" si="1839"/>
        <v>3</v>
      </c>
      <c r="N16786">
        <f>IF(OR(WEEKDAY(A16786)=1,WEEKDAY(A16786)=7,COUNTIF('2027祝日等（不使用）'!$A$1:$A$20,単年カーブ!A16786)=1),0,1)</f>
        <v>1</v>
      </c>
      <c r="O16786">
        <f t="shared" si="1835"/>
        <v>31</v>
      </c>
      <c r="P16786">
        <f t="shared" si="1840"/>
        <v>1</v>
      </c>
      <c r="Q16786">
        <f t="shared" si="1841"/>
        <v>1</v>
      </c>
    </row>
    <row r="16787" spans="1:17" ht="19.5" x14ac:dyDescent="0.4">
      <c r="A16787" s="33">
        <f t="shared" si="1836"/>
        <v>46827</v>
      </c>
      <c r="B16787" s="27" t="str">
        <f t="shared" si="1837"/>
        <v>(水)</v>
      </c>
      <c r="C16787" s="34">
        <v>0.64583333333333304</v>
      </c>
      <c r="D16787" s="16" t="s">
        <v>18</v>
      </c>
      <c r="E16787" s="35">
        <v>0.66666666666666696</v>
      </c>
      <c r="F16787" s="50">
        <f>IF(COUNTIF('リスト（不使用）'!$A$5:$A$6,単年カーブ!$A$1),"希望数量入力ください",'単年（2027年度）'!$E$12*単年カーブ!$R$3+'単年（2027年度）'!$E$12*(1-単年カーブ!$R$3)*単年カーブ!Q16787)</f>
        <v>0</v>
      </c>
      <c r="G16787" s="47">
        <f t="shared" si="1838"/>
        <v>0</v>
      </c>
      <c r="M16787">
        <f t="shared" si="1839"/>
        <v>3</v>
      </c>
      <c r="N16787">
        <f>IF(OR(WEEKDAY(A16787)=1,WEEKDAY(A16787)=7,COUNTIF('2027祝日等（不使用）'!$A$1:$A$20,単年カーブ!A16787)=1),0,1)</f>
        <v>1</v>
      </c>
      <c r="O16787">
        <f t="shared" si="1835"/>
        <v>32</v>
      </c>
      <c r="P16787">
        <f t="shared" si="1840"/>
        <v>1</v>
      </c>
      <c r="Q16787">
        <f t="shared" si="1841"/>
        <v>1</v>
      </c>
    </row>
    <row r="16788" spans="1:17" ht="19.5" x14ac:dyDescent="0.4">
      <c r="A16788" s="33">
        <f t="shared" si="1836"/>
        <v>46827</v>
      </c>
      <c r="B16788" s="27" t="str">
        <f t="shared" si="1837"/>
        <v>(水)</v>
      </c>
      <c r="C16788" s="34">
        <v>0.66666666666666696</v>
      </c>
      <c r="D16788" s="16" t="s">
        <v>18</v>
      </c>
      <c r="E16788" s="35">
        <v>0.6875</v>
      </c>
      <c r="F16788" s="50">
        <f>IF(COUNTIF('リスト（不使用）'!$A$5:$A$6,単年カーブ!$A$1),"希望数量入力ください",'単年（2027年度）'!$E$12*単年カーブ!$R$3+'単年（2027年度）'!$E$12*(1-単年カーブ!$R$3)*単年カーブ!Q16788)</f>
        <v>0</v>
      </c>
      <c r="G16788" s="47">
        <f t="shared" si="1838"/>
        <v>0</v>
      </c>
      <c r="M16788">
        <f t="shared" si="1839"/>
        <v>3</v>
      </c>
      <c r="N16788">
        <f>IF(OR(WEEKDAY(A16788)=1,WEEKDAY(A16788)=7,COUNTIF('2027祝日等（不使用）'!$A$1:$A$20,単年カーブ!A16788)=1),0,1)</f>
        <v>1</v>
      </c>
      <c r="O16788">
        <f t="shared" si="1835"/>
        <v>33</v>
      </c>
      <c r="P16788">
        <f t="shared" si="1840"/>
        <v>1</v>
      </c>
      <c r="Q16788">
        <f t="shared" si="1841"/>
        <v>1</v>
      </c>
    </row>
    <row r="16789" spans="1:17" ht="19.5" x14ac:dyDescent="0.4">
      <c r="A16789" s="33">
        <f t="shared" si="1836"/>
        <v>46827</v>
      </c>
      <c r="B16789" s="27" t="str">
        <f t="shared" si="1837"/>
        <v>(水)</v>
      </c>
      <c r="C16789" s="34">
        <v>0.6875</v>
      </c>
      <c r="D16789" s="16" t="s">
        <v>18</v>
      </c>
      <c r="E16789" s="35">
        <v>0.70833333333333304</v>
      </c>
      <c r="F16789" s="50">
        <f>IF(COUNTIF('リスト（不使用）'!$A$5:$A$6,単年カーブ!$A$1),"希望数量入力ください",'単年（2027年度）'!$E$12*単年カーブ!$R$3+'単年（2027年度）'!$E$12*(1-単年カーブ!$R$3)*単年カーブ!Q16789)</f>
        <v>0</v>
      </c>
      <c r="G16789" s="47">
        <f t="shared" si="1838"/>
        <v>0</v>
      </c>
      <c r="M16789">
        <f t="shared" si="1839"/>
        <v>3</v>
      </c>
      <c r="N16789">
        <f>IF(OR(WEEKDAY(A16789)=1,WEEKDAY(A16789)=7,COUNTIF('2027祝日等（不使用）'!$A$1:$A$20,単年カーブ!A16789)=1),0,1)</f>
        <v>1</v>
      </c>
      <c r="O16789">
        <f t="shared" si="1835"/>
        <v>34</v>
      </c>
      <c r="P16789">
        <f t="shared" si="1840"/>
        <v>1</v>
      </c>
      <c r="Q16789">
        <f t="shared" si="1841"/>
        <v>1</v>
      </c>
    </row>
    <row r="16790" spans="1:17" ht="19.5" x14ac:dyDescent="0.4">
      <c r="A16790" s="33">
        <f t="shared" si="1836"/>
        <v>46827</v>
      </c>
      <c r="B16790" s="27" t="str">
        <f t="shared" si="1837"/>
        <v>(水)</v>
      </c>
      <c r="C16790" s="34">
        <v>0.70833333333333304</v>
      </c>
      <c r="D16790" s="16" t="s">
        <v>18</v>
      </c>
      <c r="E16790" s="35">
        <v>0.72916666666666696</v>
      </c>
      <c r="F16790" s="50">
        <f>IF(COUNTIF('リスト（不使用）'!$A$5:$A$6,単年カーブ!$A$1),"希望数量入力ください",'単年（2027年度）'!$E$12*単年カーブ!$R$3+'単年（2027年度）'!$E$12*(1-単年カーブ!$R$3)*単年カーブ!Q16790)</f>
        <v>0</v>
      </c>
      <c r="G16790" s="47">
        <f t="shared" si="1838"/>
        <v>0</v>
      </c>
      <c r="M16790">
        <f t="shared" si="1839"/>
        <v>3</v>
      </c>
      <c r="N16790">
        <f>IF(OR(WEEKDAY(A16790)=1,WEEKDAY(A16790)=7,COUNTIF('2027祝日等（不使用）'!$A$1:$A$20,単年カーブ!A16790)=1),0,1)</f>
        <v>1</v>
      </c>
      <c r="O16790">
        <f t="shared" si="1835"/>
        <v>35</v>
      </c>
      <c r="P16790">
        <f t="shared" si="1840"/>
        <v>1</v>
      </c>
      <c r="Q16790">
        <f t="shared" si="1841"/>
        <v>1</v>
      </c>
    </row>
    <row r="16791" spans="1:17" ht="19.5" x14ac:dyDescent="0.4">
      <c r="A16791" s="33">
        <f t="shared" si="1836"/>
        <v>46827</v>
      </c>
      <c r="B16791" s="27" t="str">
        <f t="shared" si="1837"/>
        <v>(水)</v>
      </c>
      <c r="C16791" s="34">
        <v>0.72916666666666696</v>
      </c>
      <c r="D16791" s="16" t="s">
        <v>18</v>
      </c>
      <c r="E16791" s="35">
        <v>0.75</v>
      </c>
      <c r="F16791" s="50">
        <f>IF(COUNTIF('リスト（不使用）'!$A$5:$A$6,単年カーブ!$A$1),"希望数量入力ください",'単年（2027年度）'!$E$12*単年カーブ!$R$3+'単年（2027年度）'!$E$12*(1-単年カーブ!$R$3)*単年カーブ!Q16791)</f>
        <v>0</v>
      </c>
      <c r="G16791" s="47">
        <f t="shared" si="1838"/>
        <v>0</v>
      </c>
      <c r="M16791">
        <f t="shared" si="1839"/>
        <v>3</v>
      </c>
      <c r="N16791">
        <f>IF(OR(WEEKDAY(A16791)=1,WEEKDAY(A16791)=7,COUNTIF('2027祝日等（不使用）'!$A$1:$A$20,単年カーブ!A16791)=1),0,1)</f>
        <v>1</v>
      </c>
      <c r="O16791">
        <f t="shared" si="1835"/>
        <v>36</v>
      </c>
      <c r="P16791">
        <f t="shared" si="1840"/>
        <v>1</v>
      </c>
      <c r="Q16791">
        <f t="shared" si="1841"/>
        <v>1</v>
      </c>
    </row>
    <row r="16792" spans="1:17" ht="19.5" x14ac:dyDescent="0.4">
      <c r="A16792" s="33">
        <f t="shared" si="1836"/>
        <v>46827</v>
      </c>
      <c r="B16792" s="27" t="str">
        <f t="shared" si="1837"/>
        <v>(水)</v>
      </c>
      <c r="C16792" s="34">
        <v>0.75</v>
      </c>
      <c r="D16792" s="16" t="s">
        <v>18</v>
      </c>
      <c r="E16792" s="35">
        <v>0.77083333333333304</v>
      </c>
      <c r="F16792" s="50">
        <f>IF(COUNTIF('リスト（不使用）'!$A$5:$A$6,単年カーブ!$A$1),"希望数量入力ください",'単年（2027年度）'!$E$12*単年カーブ!$R$3+'単年（2027年度）'!$E$12*(1-単年カーブ!$R$3)*単年カーブ!Q16792)</f>
        <v>0</v>
      </c>
      <c r="G16792" s="47">
        <f t="shared" si="1838"/>
        <v>0</v>
      </c>
      <c r="M16792">
        <f t="shared" si="1839"/>
        <v>3</v>
      </c>
      <c r="N16792">
        <f>IF(OR(WEEKDAY(A16792)=1,WEEKDAY(A16792)=7,COUNTIF('2027祝日等（不使用）'!$A$1:$A$20,単年カーブ!A16792)=1),0,1)</f>
        <v>1</v>
      </c>
      <c r="O16792">
        <f t="shared" si="1835"/>
        <v>37</v>
      </c>
      <c r="P16792">
        <f t="shared" si="1840"/>
        <v>1</v>
      </c>
      <c r="Q16792">
        <f t="shared" si="1841"/>
        <v>1</v>
      </c>
    </row>
    <row r="16793" spans="1:17" ht="19.5" x14ac:dyDescent="0.4">
      <c r="A16793" s="33">
        <f t="shared" si="1836"/>
        <v>46827</v>
      </c>
      <c r="B16793" s="27" t="str">
        <f t="shared" si="1837"/>
        <v>(水)</v>
      </c>
      <c r="C16793" s="34">
        <v>0.77083333333333304</v>
      </c>
      <c r="D16793" s="16" t="s">
        <v>18</v>
      </c>
      <c r="E16793" s="35">
        <v>0.79166666666666696</v>
      </c>
      <c r="F16793" s="50">
        <f>IF(COUNTIF('リスト（不使用）'!$A$5:$A$6,単年カーブ!$A$1),"希望数量入力ください",'単年（2027年度）'!$E$12*単年カーブ!$R$3+'単年（2027年度）'!$E$12*(1-単年カーブ!$R$3)*単年カーブ!Q16793)</f>
        <v>0</v>
      </c>
      <c r="G16793" s="47">
        <f t="shared" si="1838"/>
        <v>0</v>
      </c>
      <c r="M16793">
        <f t="shared" si="1839"/>
        <v>3</v>
      </c>
      <c r="N16793">
        <f>IF(OR(WEEKDAY(A16793)=1,WEEKDAY(A16793)=7,COUNTIF('2027祝日等（不使用）'!$A$1:$A$20,単年カーブ!A16793)=1),0,1)</f>
        <v>1</v>
      </c>
      <c r="O16793">
        <f t="shared" si="1835"/>
        <v>38</v>
      </c>
      <c r="P16793">
        <f t="shared" si="1840"/>
        <v>1</v>
      </c>
      <c r="Q16793">
        <f t="shared" si="1841"/>
        <v>1</v>
      </c>
    </row>
    <row r="16794" spans="1:17" ht="19.5" x14ac:dyDescent="0.4">
      <c r="A16794" s="33">
        <f t="shared" si="1836"/>
        <v>46827</v>
      </c>
      <c r="B16794" s="27" t="str">
        <f t="shared" si="1837"/>
        <v>(水)</v>
      </c>
      <c r="C16794" s="34">
        <v>0.79166666666666696</v>
      </c>
      <c r="D16794" s="16" t="s">
        <v>18</v>
      </c>
      <c r="E16794" s="35">
        <v>0.8125</v>
      </c>
      <c r="F16794" s="50">
        <f>IF(COUNTIF('リスト（不使用）'!$A$5:$A$6,単年カーブ!$A$1),"希望数量入力ください",'単年（2027年度）'!$E$12*単年カーブ!$R$3+'単年（2027年度）'!$E$12*(1-単年カーブ!$R$3)*単年カーブ!Q16794)</f>
        <v>0</v>
      </c>
      <c r="G16794" s="47">
        <f t="shared" si="1838"/>
        <v>0</v>
      </c>
      <c r="M16794">
        <f t="shared" si="1839"/>
        <v>3</v>
      </c>
      <c r="N16794">
        <f>IF(OR(WEEKDAY(A16794)=1,WEEKDAY(A16794)=7,COUNTIF('2027祝日等（不使用）'!$A$1:$A$20,単年カーブ!A16794)=1),0,1)</f>
        <v>1</v>
      </c>
      <c r="O16794">
        <f t="shared" si="1835"/>
        <v>39</v>
      </c>
      <c r="P16794">
        <f t="shared" si="1840"/>
        <v>1</v>
      </c>
      <c r="Q16794">
        <f t="shared" si="1841"/>
        <v>1</v>
      </c>
    </row>
    <row r="16795" spans="1:17" ht="19.5" x14ac:dyDescent="0.4">
      <c r="A16795" s="33">
        <f t="shared" si="1836"/>
        <v>46827</v>
      </c>
      <c r="B16795" s="27" t="str">
        <f t="shared" si="1837"/>
        <v>(水)</v>
      </c>
      <c r="C16795" s="34">
        <v>0.8125</v>
      </c>
      <c r="D16795" s="16" t="s">
        <v>18</v>
      </c>
      <c r="E16795" s="35">
        <v>0.83333333333333304</v>
      </c>
      <c r="F16795" s="50">
        <f>IF(COUNTIF('リスト（不使用）'!$A$5:$A$6,単年カーブ!$A$1),"希望数量入力ください",'単年（2027年度）'!$E$12*単年カーブ!$R$3+'単年（2027年度）'!$E$12*(1-単年カーブ!$R$3)*単年カーブ!Q16795)</f>
        <v>0</v>
      </c>
      <c r="G16795" s="47">
        <f t="shared" si="1838"/>
        <v>0</v>
      </c>
      <c r="M16795">
        <f t="shared" si="1839"/>
        <v>3</v>
      </c>
      <c r="N16795">
        <f>IF(OR(WEEKDAY(A16795)=1,WEEKDAY(A16795)=7,COUNTIF('2027祝日等（不使用）'!$A$1:$A$20,単年カーブ!A16795)=1),0,1)</f>
        <v>1</v>
      </c>
      <c r="O16795">
        <f t="shared" si="1835"/>
        <v>40</v>
      </c>
      <c r="P16795">
        <f t="shared" si="1840"/>
        <v>1</v>
      </c>
      <c r="Q16795">
        <f t="shared" si="1841"/>
        <v>1</v>
      </c>
    </row>
    <row r="16796" spans="1:17" ht="19.5" x14ac:dyDescent="0.4">
      <c r="A16796" s="33">
        <f t="shared" si="1836"/>
        <v>46827</v>
      </c>
      <c r="B16796" s="27" t="str">
        <f t="shared" si="1837"/>
        <v>(水)</v>
      </c>
      <c r="C16796" s="34">
        <v>0.83333333333333304</v>
      </c>
      <c r="D16796" s="16" t="s">
        <v>18</v>
      </c>
      <c r="E16796" s="35">
        <v>0.85416666666666696</v>
      </c>
      <c r="F16796" s="50">
        <f>IF(COUNTIF('リスト（不使用）'!$A$5:$A$6,単年カーブ!$A$1),"希望数量入力ください",'単年（2027年度）'!$E$12*単年カーブ!$R$3+'単年（2027年度）'!$E$12*(1-単年カーブ!$R$3)*単年カーブ!Q16796)</f>
        <v>0</v>
      </c>
      <c r="G16796" s="47">
        <f t="shared" si="1838"/>
        <v>0</v>
      </c>
      <c r="M16796">
        <f t="shared" si="1839"/>
        <v>3</v>
      </c>
      <c r="N16796">
        <f>IF(OR(WEEKDAY(A16796)=1,WEEKDAY(A16796)=7,COUNTIF('2027祝日等（不使用）'!$A$1:$A$20,単年カーブ!A16796)=1),0,1)</f>
        <v>1</v>
      </c>
      <c r="O16796">
        <f t="shared" si="1835"/>
        <v>41</v>
      </c>
      <c r="P16796">
        <f t="shared" si="1840"/>
        <v>0</v>
      </c>
      <c r="Q16796">
        <f t="shared" si="1841"/>
        <v>0</v>
      </c>
    </row>
    <row r="16797" spans="1:17" ht="19.5" x14ac:dyDescent="0.4">
      <c r="A16797" s="33">
        <f t="shared" si="1836"/>
        <v>46827</v>
      </c>
      <c r="B16797" s="27" t="str">
        <f t="shared" si="1837"/>
        <v>(水)</v>
      </c>
      <c r="C16797" s="34">
        <v>0.85416666666666696</v>
      </c>
      <c r="D16797" s="16" t="s">
        <v>18</v>
      </c>
      <c r="E16797" s="35">
        <v>0.875</v>
      </c>
      <c r="F16797" s="50">
        <f>IF(COUNTIF('リスト（不使用）'!$A$5:$A$6,単年カーブ!$A$1),"希望数量入力ください",'単年（2027年度）'!$E$12*単年カーブ!$R$3+'単年（2027年度）'!$E$12*(1-単年カーブ!$R$3)*単年カーブ!Q16797)</f>
        <v>0</v>
      </c>
      <c r="G16797" s="47">
        <f t="shared" si="1838"/>
        <v>0</v>
      </c>
      <c r="M16797">
        <f t="shared" si="1839"/>
        <v>3</v>
      </c>
      <c r="N16797">
        <f>IF(OR(WEEKDAY(A16797)=1,WEEKDAY(A16797)=7,COUNTIF('2027祝日等（不使用）'!$A$1:$A$20,単年カーブ!A16797)=1),0,1)</f>
        <v>1</v>
      </c>
      <c r="O16797">
        <f t="shared" si="1835"/>
        <v>42</v>
      </c>
      <c r="P16797">
        <f t="shared" si="1840"/>
        <v>0</v>
      </c>
      <c r="Q16797">
        <f t="shared" si="1841"/>
        <v>0</v>
      </c>
    </row>
    <row r="16798" spans="1:17" ht="19.5" x14ac:dyDescent="0.4">
      <c r="A16798" s="33">
        <f t="shared" si="1836"/>
        <v>46827</v>
      </c>
      <c r="B16798" s="27" t="str">
        <f t="shared" si="1837"/>
        <v>(水)</v>
      </c>
      <c r="C16798" s="34">
        <v>0.875</v>
      </c>
      <c r="D16798" s="16" t="s">
        <v>18</v>
      </c>
      <c r="E16798" s="35">
        <v>0.89583333333333304</v>
      </c>
      <c r="F16798" s="50">
        <f>IF(COUNTIF('リスト（不使用）'!$A$5:$A$6,単年カーブ!$A$1),"希望数量入力ください",'単年（2027年度）'!$E$12*単年カーブ!$R$3+'単年（2027年度）'!$E$12*(1-単年カーブ!$R$3)*単年カーブ!Q16798)</f>
        <v>0</v>
      </c>
      <c r="G16798" s="47">
        <f t="shared" si="1838"/>
        <v>0</v>
      </c>
      <c r="M16798">
        <f t="shared" si="1839"/>
        <v>3</v>
      </c>
      <c r="N16798">
        <f>IF(OR(WEEKDAY(A16798)=1,WEEKDAY(A16798)=7,COUNTIF('2027祝日等（不使用）'!$A$1:$A$20,単年カーブ!A16798)=1),0,1)</f>
        <v>1</v>
      </c>
      <c r="O16798">
        <f t="shared" si="1835"/>
        <v>43</v>
      </c>
      <c r="P16798">
        <f t="shared" si="1840"/>
        <v>0</v>
      </c>
      <c r="Q16798">
        <f t="shared" si="1841"/>
        <v>0</v>
      </c>
    </row>
    <row r="16799" spans="1:17" ht="19.5" x14ac:dyDescent="0.4">
      <c r="A16799" s="33">
        <f t="shared" si="1836"/>
        <v>46827</v>
      </c>
      <c r="B16799" s="27" t="str">
        <f t="shared" si="1837"/>
        <v>(水)</v>
      </c>
      <c r="C16799" s="34">
        <v>0.89583333333333304</v>
      </c>
      <c r="D16799" s="16" t="s">
        <v>18</v>
      </c>
      <c r="E16799" s="35">
        <v>0.91666666666666696</v>
      </c>
      <c r="F16799" s="50">
        <f>IF(COUNTIF('リスト（不使用）'!$A$5:$A$6,単年カーブ!$A$1),"希望数量入力ください",'単年（2027年度）'!$E$12*単年カーブ!$R$3+'単年（2027年度）'!$E$12*(1-単年カーブ!$R$3)*単年カーブ!Q16799)</f>
        <v>0</v>
      </c>
      <c r="G16799" s="47">
        <f t="shared" si="1838"/>
        <v>0</v>
      </c>
      <c r="M16799">
        <f t="shared" si="1839"/>
        <v>3</v>
      </c>
      <c r="N16799">
        <f>IF(OR(WEEKDAY(A16799)=1,WEEKDAY(A16799)=7,COUNTIF('2027祝日等（不使用）'!$A$1:$A$20,単年カーブ!A16799)=1),0,1)</f>
        <v>1</v>
      </c>
      <c r="O16799">
        <f t="shared" si="1835"/>
        <v>44</v>
      </c>
      <c r="P16799">
        <f t="shared" si="1840"/>
        <v>0</v>
      </c>
      <c r="Q16799">
        <f t="shared" si="1841"/>
        <v>0</v>
      </c>
    </row>
    <row r="16800" spans="1:17" ht="19.5" x14ac:dyDescent="0.4">
      <c r="A16800" s="33">
        <f t="shared" si="1836"/>
        <v>46827</v>
      </c>
      <c r="B16800" s="27" t="str">
        <f t="shared" si="1837"/>
        <v>(水)</v>
      </c>
      <c r="C16800" s="34">
        <v>0.91666666666666696</v>
      </c>
      <c r="D16800" s="16" t="s">
        <v>18</v>
      </c>
      <c r="E16800" s="35">
        <v>0.9375</v>
      </c>
      <c r="F16800" s="50">
        <f>IF(COUNTIF('リスト（不使用）'!$A$5:$A$6,単年カーブ!$A$1),"希望数量入力ください",'単年（2027年度）'!$E$12*単年カーブ!$R$3+'単年（2027年度）'!$E$12*(1-単年カーブ!$R$3)*単年カーブ!Q16800)</f>
        <v>0</v>
      </c>
      <c r="G16800" s="47">
        <f t="shared" si="1838"/>
        <v>0</v>
      </c>
      <c r="M16800">
        <f t="shared" si="1839"/>
        <v>3</v>
      </c>
      <c r="N16800">
        <f>IF(OR(WEEKDAY(A16800)=1,WEEKDAY(A16800)=7,COUNTIF('2027祝日等（不使用）'!$A$1:$A$20,単年カーブ!A16800)=1),0,1)</f>
        <v>1</v>
      </c>
      <c r="O16800">
        <f t="shared" si="1835"/>
        <v>45</v>
      </c>
      <c r="P16800">
        <f t="shared" si="1840"/>
        <v>0</v>
      </c>
      <c r="Q16800">
        <f t="shared" si="1841"/>
        <v>0</v>
      </c>
    </row>
    <row r="16801" spans="1:17" ht="19.5" x14ac:dyDescent="0.4">
      <c r="A16801" s="33">
        <f t="shared" si="1836"/>
        <v>46827</v>
      </c>
      <c r="B16801" s="27" t="str">
        <f t="shared" si="1837"/>
        <v>(水)</v>
      </c>
      <c r="C16801" s="34">
        <v>0.9375</v>
      </c>
      <c r="D16801" s="16" t="s">
        <v>18</v>
      </c>
      <c r="E16801" s="35">
        <v>0.95833333333333304</v>
      </c>
      <c r="F16801" s="50">
        <f>IF(COUNTIF('リスト（不使用）'!$A$5:$A$6,単年カーブ!$A$1),"希望数量入力ください",'単年（2027年度）'!$E$12*単年カーブ!$R$3+'単年（2027年度）'!$E$12*(1-単年カーブ!$R$3)*単年カーブ!Q16801)</f>
        <v>0</v>
      </c>
      <c r="G16801" s="47">
        <f t="shared" si="1838"/>
        <v>0</v>
      </c>
      <c r="M16801">
        <f t="shared" si="1839"/>
        <v>3</v>
      </c>
      <c r="N16801">
        <f>IF(OR(WEEKDAY(A16801)=1,WEEKDAY(A16801)=7,COUNTIF('2027祝日等（不使用）'!$A$1:$A$20,単年カーブ!A16801)=1),0,1)</f>
        <v>1</v>
      </c>
      <c r="O16801">
        <f t="shared" si="1835"/>
        <v>46</v>
      </c>
      <c r="P16801">
        <f t="shared" si="1840"/>
        <v>0</v>
      </c>
      <c r="Q16801">
        <f t="shared" si="1841"/>
        <v>0</v>
      </c>
    </row>
    <row r="16802" spans="1:17" ht="19.5" x14ac:dyDescent="0.4">
      <c r="A16802" s="33">
        <f t="shared" si="1836"/>
        <v>46827</v>
      </c>
      <c r="B16802" s="27" t="str">
        <f t="shared" si="1837"/>
        <v>(水)</v>
      </c>
      <c r="C16802" s="34">
        <v>0.95833333333333304</v>
      </c>
      <c r="D16802" s="16" t="s">
        <v>18</v>
      </c>
      <c r="E16802" s="35">
        <v>0.97916666666666696</v>
      </c>
      <c r="F16802" s="50">
        <f>IF(COUNTIF('リスト（不使用）'!$A$5:$A$6,単年カーブ!$A$1),"希望数量入力ください",'単年（2027年度）'!$E$12*単年カーブ!$R$3+'単年（2027年度）'!$E$12*(1-単年カーブ!$R$3)*単年カーブ!Q16802)</f>
        <v>0</v>
      </c>
      <c r="G16802" s="47">
        <f t="shared" si="1838"/>
        <v>0</v>
      </c>
      <c r="M16802">
        <f t="shared" si="1839"/>
        <v>3</v>
      </c>
      <c r="N16802">
        <f>IF(OR(WEEKDAY(A16802)=1,WEEKDAY(A16802)=7,COUNTIF('2027祝日等（不使用）'!$A$1:$A$20,単年カーブ!A16802)=1),0,1)</f>
        <v>1</v>
      </c>
      <c r="O16802">
        <f t="shared" si="1835"/>
        <v>47</v>
      </c>
      <c r="P16802">
        <f t="shared" si="1840"/>
        <v>0</v>
      </c>
      <c r="Q16802">
        <f t="shared" si="1841"/>
        <v>0</v>
      </c>
    </row>
    <row r="16803" spans="1:17" ht="19.5" x14ac:dyDescent="0.4">
      <c r="A16803" s="33">
        <f t="shared" si="1836"/>
        <v>46827</v>
      </c>
      <c r="B16803" s="27" t="str">
        <f t="shared" si="1837"/>
        <v>(水)</v>
      </c>
      <c r="C16803" s="34">
        <v>0.97916666666666696</v>
      </c>
      <c r="D16803" s="16" t="s">
        <v>18</v>
      </c>
      <c r="E16803" s="35" t="s">
        <v>17</v>
      </c>
      <c r="F16803" s="50">
        <f>IF(COUNTIF('リスト（不使用）'!$A$5:$A$6,単年カーブ!$A$1),"希望数量入力ください",'単年（2027年度）'!$E$12*単年カーブ!$R$3+'単年（2027年度）'!$E$12*(1-単年カーブ!$R$3)*単年カーブ!Q16803)</f>
        <v>0</v>
      </c>
      <c r="G16803" s="47">
        <f t="shared" si="1838"/>
        <v>0</v>
      </c>
      <c r="M16803">
        <f t="shared" si="1839"/>
        <v>3</v>
      </c>
      <c r="N16803">
        <f>IF(OR(WEEKDAY(A16803)=1,WEEKDAY(A16803)=7,COUNTIF('2027祝日等（不使用）'!$A$1:$A$20,単年カーブ!A16803)=1),0,1)</f>
        <v>1</v>
      </c>
      <c r="O16803">
        <f t="shared" si="1835"/>
        <v>48</v>
      </c>
      <c r="P16803">
        <f t="shared" si="1840"/>
        <v>0</v>
      </c>
      <c r="Q16803">
        <f t="shared" si="1841"/>
        <v>0</v>
      </c>
    </row>
    <row r="16804" spans="1:17" ht="19.5" x14ac:dyDescent="0.4">
      <c r="A16804" s="33">
        <f t="shared" si="1836"/>
        <v>46828</v>
      </c>
      <c r="B16804" s="27" t="str">
        <f t="shared" si="1837"/>
        <v>(木)</v>
      </c>
      <c r="C16804" s="34">
        <v>0</v>
      </c>
      <c r="D16804" s="16" t="s">
        <v>18</v>
      </c>
      <c r="E16804" s="35">
        <v>2.0833333333333332E-2</v>
      </c>
      <c r="F16804" s="50">
        <f>IF(COUNTIF('リスト（不使用）'!$A$5:$A$6,単年カーブ!$A$1),"希望数量入力ください",'単年（2027年度）'!$E$12*単年カーブ!$R$3+'単年（2027年度）'!$E$12*(1-単年カーブ!$R$3)*単年カーブ!Q16804)</f>
        <v>0</v>
      </c>
      <c r="G16804" s="47">
        <f t="shared" si="1838"/>
        <v>0</v>
      </c>
      <c r="M16804">
        <f t="shared" si="1839"/>
        <v>3</v>
      </c>
      <c r="N16804">
        <f>IF(OR(WEEKDAY(A16804)=1,WEEKDAY(A16804)=7,COUNTIF('2027祝日等（不使用）'!$A$1:$A$20,単年カーブ!A16804)=1),0,1)</f>
        <v>1</v>
      </c>
      <c r="O16804">
        <f t="shared" si="1835"/>
        <v>1</v>
      </c>
      <c r="P16804">
        <f t="shared" si="1840"/>
        <v>0</v>
      </c>
      <c r="Q16804">
        <f t="shared" si="1841"/>
        <v>0</v>
      </c>
    </row>
    <row r="16805" spans="1:17" ht="19.5" x14ac:dyDescent="0.4">
      <c r="A16805" s="33">
        <f t="shared" si="1836"/>
        <v>46828</v>
      </c>
      <c r="B16805" s="27" t="str">
        <f t="shared" si="1837"/>
        <v>(木)</v>
      </c>
      <c r="C16805" s="34">
        <v>2.0833333333333332E-2</v>
      </c>
      <c r="D16805" s="16" t="s">
        <v>18</v>
      </c>
      <c r="E16805" s="35">
        <v>4.1666666666666664E-2</v>
      </c>
      <c r="F16805" s="50">
        <f>IF(COUNTIF('リスト（不使用）'!$A$5:$A$6,単年カーブ!$A$1),"希望数量入力ください",'単年（2027年度）'!$E$12*単年カーブ!$R$3+'単年（2027年度）'!$E$12*(1-単年カーブ!$R$3)*単年カーブ!Q16805)</f>
        <v>0</v>
      </c>
      <c r="G16805" s="47">
        <f t="shared" si="1838"/>
        <v>0</v>
      </c>
      <c r="M16805">
        <f t="shared" si="1839"/>
        <v>3</v>
      </c>
      <c r="N16805">
        <f>IF(OR(WEEKDAY(A16805)=1,WEEKDAY(A16805)=7,COUNTIF('2027祝日等（不使用）'!$A$1:$A$20,単年カーブ!A16805)=1),0,1)</f>
        <v>1</v>
      </c>
      <c r="O16805">
        <f t="shared" si="1835"/>
        <v>2</v>
      </c>
      <c r="P16805">
        <f t="shared" si="1840"/>
        <v>0</v>
      </c>
      <c r="Q16805">
        <f t="shared" si="1841"/>
        <v>0</v>
      </c>
    </row>
    <row r="16806" spans="1:17" ht="19.5" x14ac:dyDescent="0.4">
      <c r="A16806" s="33">
        <f t="shared" si="1836"/>
        <v>46828</v>
      </c>
      <c r="B16806" s="27" t="str">
        <f t="shared" si="1837"/>
        <v>(木)</v>
      </c>
      <c r="C16806" s="34">
        <v>4.1666666666666664E-2</v>
      </c>
      <c r="D16806" s="16" t="s">
        <v>18</v>
      </c>
      <c r="E16806" s="35">
        <v>6.25E-2</v>
      </c>
      <c r="F16806" s="50">
        <f>IF(COUNTIF('リスト（不使用）'!$A$5:$A$6,単年カーブ!$A$1),"希望数量入力ください",'単年（2027年度）'!$E$12*単年カーブ!$R$3+'単年（2027年度）'!$E$12*(1-単年カーブ!$R$3)*単年カーブ!Q16806)</f>
        <v>0</v>
      </c>
      <c r="G16806" s="47">
        <f t="shared" si="1838"/>
        <v>0</v>
      </c>
      <c r="M16806">
        <f t="shared" si="1839"/>
        <v>3</v>
      </c>
      <c r="N16806">
        <f>IF(OR(WEEKDAY(A16806)=1,WEEKDAY(A16806)=7,COUNTIF('2027祝日等（不使用）'!$A$1:$A$20,単年カーブ!A16806)=1),0,1)</f>
        <v>1</v>
      </c>
      <c r="O16806">
        <f t="shared" si="1835"/>
        <v>3</v>
      </c>
      <c r="P16806">
        <f t="shared" si="1840"/>
        <v>0</v>
      </c>
      <c r="Q16806">
        <f t="shared" si="1841"/>
        <v>0</v>
      </c>
    </row>
    <row r="16807" spans="1:17" ht="19.5" x14ac:dyDescent="0.4">
      <c r="A16807" s="33">
        <f t="shared" si="1836"/>
        <v>46828</v>
      </c>
      <c r="B16807" s="27" t="str">
        <f t="shared" si="1837"/>
        <v>(木)</v>
      </c>
      <c r="C16807" s="34">
        <v>6.25E-2</v>
      </c>
      <c r="D16807" s="16" t="s">
        <v>18</v>
      </c>
      <c r="E16807" s="35">
        <v>8.3333333333333301E-2</v>
      </c>
      <c r="F16807" s="50">
        <f>IF(COUNTIF('リスト（不使用）'!$A$5:$A$6,単年カーブ!$A$1),"希望数量入力ください",'単年（2027年度）'!$E$12*単年カーブ!$R$3+'単年（2027年度）'!$E$12*(1-単年カーブ!$R$3)*単年カーブ!Q16807)</f>
        <v>0</v>
      </c>
      <c r="G16807" s="47">
        <f t="shared" si="1838"/>
        <v>0</v>
      </c>
      <c r="M16807">
        <f t="shared" si="1839"/>
        <v>3</v>
      </c>
      <c r="N16807">
        <f>IF(OR(WEEKDAY(A16807)=1,WEEKDAY(A16807)=7,COUNTIF('2027祝日等（不使用）'!$A$1:$A$20,単年カーブ!A16807)=1),0,1)</f>
        <v>1</v>
      </c>
      <c r="O16807">
        <f t="shared" si="1835"/>
        <v>4</v>
      </c>
      <c r="P16807">
        <f t="shared" si="1840"/>
        <v>0</v>
      </c>
      <c r="Q16807">
        <f t="shared" si="1841"/>
        <v>0</v>
      </c>
    </row>
    <row r="16808" spans="1:17" ht="19.5" x14ac:dyDescent="0.4">
      <c r="A16808" s="33">
        <f t="shared" si="1836"/>
        <v>46828</v>
      </c>
      <c r="B16808" s="27" t="str">
        <f t="shared" si="1837"/>
        <v>(木)</v>
      </c>
      <c r="C16808" s="34">
        <v>8.3333333333333301E-2</v>
      </c>
      <c r="D16808" s="16" t="s">
        <v>18</v>
      </c>
      <c r="E16808" s="35">
        <v>0.104166666666667</v>
      </c>
      <c r="F16808" s="50">
        <f>IF(COUNTIF('リスト（不使用）'!$A$5:$A$6,単年カーブ!$A$1),"希望数量入力ください",'単年（2027年度）'!$E$12*単年カーブ!$R$3+'単年（2027年度）'!$E$12*(1-単年カーブ!$R$3)*単年カーブ!Q16808)</f>
        <v>0</v>
      </c>
      <c r="G16808" s="47">
        <f t="shared" si="1838"/>
        <v>0</v>
      </c>
      <c r="M16808">
        <f t="shared" si="1839"/>
        <v>3</v>
      </c>
      <c r="N16808">
        <f>IF(OR(WEEKDAY(A16808)=1,WEEKDAY(A16808)=7,COUNTIF('2027祝日等（不使用）'!$A$1:$A$20,単年カーブ!A16808)=1),0,1)</f>
        <v>1</v>
      </c>
      <c r="O16808">
        <f t="shared" si="1835"/>
        <v>5</v>
      </c>
      <c r="P16808">
        <f t="shared" si="1840"/>
        <v>0</v>
      </c>
      <c r="Q16808">
        <f t="shared" si="1841"/>
        <v>0</v>
      </c>
    </row>
    <row r="16809" spans="1:17" ht="19.5" x14ac:dyDescent="0.4">
      <c r="A16809" s="33">
        <f t="shared" si="1836"/>
        <v>46828</v>
      </c>
      <c r="B16809" s="27" t="str">
        <f t="shared" si="1837"/>
        <v>(木)</v>
      </c>
      <c r="C16809" s="34">
        <v>0.104166666666667</v>
      </c>
      <c r="D16809" s="16" t="s">
        <v>18</v>
      </c>
      <c r="E16809" s="35">
        <v>0.125</v>
      </c>
      <c r="F16809" s="50">
        <f>IF(COUNTIF('リスト（不使用）'!$A$5:$A$6,単年カーブ!$A$1),"希望数量入力ください",'単年（2027年度）'!$E$12*単年カーブ!$R$3+'単年（2027年度）'!$E$12*(1-単年カーブ!$R$3)*単年カーブ!Q16809)</f>
        <v>0</v>
      </c>
      <c r="G16809" s="47">
        <f t="shared" si="1838"/>
        <v>0</v>
      </c>
      <c r="M16809">
        <f t="shared" si="1839"/>
        <v>3</v>
      </c>
      <c r="N16809">
        <f>IF(OR(WEEKDAY(A16809)=1,WEEKDAY(A16809)=7,COUNTIF('2027祝日等（不使用）'!$A$1:$A$20,単年カーブ!A16809)=1),0,1)</f>
        <v>1</v>
      </c>
      <c r="O16809">
        <f t="shared" si="1835"/>
        <v>6</v>
      </c>
      <c r="P16809">
        <f t="shared" si="1840"/>
        <v>0</v>
      </c>
      <c r="Q16809">
        <f t="shared" si="1841"/>
        <v>0</v>
      </c>
    </row>
    <row r="16810" spans="1:17" ht="19.5" x14ac:dyDescent="0.4">
      <c r="A16810" s="33">
        <f t="shared" si="1836"/>
        <v>46828</v>
      </c>
      <c r="B16810" s="27" t="str">
        <f t="shared" si="1837"/>
        <v>(木)</v>
      </c>
      <c r="C16810" s="34">
        <v>0.125</v>
      </c>
      <c r="D16810" s="16" t="s">
        <v>18</v>
      </c>
      <c r="E16810" s="35">
        <v>0.14583333333333301</v>
      </c>
      <c r="F16810" s="50">
        <f>IF(COUNTIF('リスト（不使用）'!$A$5:$A$6,単年カーブ!$A$1),"希望数量入力ください",'単年（2027年度）'!$E$12*単年カーブ!$R$3+'単年（2027年度）'!$E$12*(1-単年カーブ!$R$3)*単年カーブ!Q16810)</f>
        <v>0</v>
      </c>
      <c r="G16810" s="47">
        <f t="shared" si="1838"/>
        <v>0</v>
      </c>
      <c r="M16810">
        <f t="shared" si="1839"/>
        <v>3</v>
      </c>
      <c r="N16810">
        <f>IF(OR(WEEKDAY(A16810)=1,WEEKDAY(A16810)=7,COUNTIF('2027祝日等（不使用）'!$A$1:$A$20,単年カーブ!A16810)=1),0,1)</f>
        <v>1</v>
      </c>
      <c r="O16810">
        <f t="shared" si="1835"/>
        <v>7</v>
      </c>
      <c r="P16810">
        <f t="shared" si="1840"/>
        <v>0</v>
      </c>
      <c r="Q16810">
        <f t="shared" si="1841"/>
        <v>0</v>
      </c>
    </row>
    <row r="16811" spans="1:17" ht="19.5" x14ac:dyDescent="0.4">
      <c r="A16811" s="33">
        <f t="shared" si="1836"/>
        <v>46828</v>
      </c>
      <c r="B16811" s="27" t="str">
        <f t="shared" si="1837"/>
        <v>(木)</v>
      </c>
      <c r="C16811" s="34">
        <v>0.14583333333333301</v>
      </c>
      <c r="D16811" s="16" t="s">
        <v>18</v>
      </c>
      <c r="E16811" s="35">
        <v>0.16666666666666699</v>
      </c>
      <c r="F16811" s="50">
        <f>IF(COUNTIF('リスト（不使用）'!$A$5:$A$6,単年カーブ!$A$1),"希望数量入力ください",'単年（2027年度）'!$E$12*単年カーブ!$R$3+'単年（2027年度）'!$E$12*(1-単年カーブ!$R$3)*単年カーブ!Q16811)</f>
        <v>0</v>
      </c>
      <c r="G16811" s="47">
        <f t="shared" si="1838"/>
        <v>0</v>
      </c>
      <c r="M16811">
        <f t="shared" si="1839"/>
        <v>3</v>
      </c>
      <c r="N16811">
        <f>IF(OR(WEEKDAY(A16811)=1,WEEKDAY(A16811)=7,COUNTIF('2027祝日等（不使用）'!$A$1:$A$20,単年カーブ!A16811)=1),0,1)</f>
        <v>1</v>
      </c>
      <c r="O16811">
        <f t="shared" si="1835"/>
        <v>8</v>
      </c>
      <c r="P16811">
        <f t="shared" si="1840"/>
        <v>0</v>
      </c>
      <c r="Q16811">
        <f t="shared" si="1841"/>
        <v>0</v>
      </c>
    </row>
    <row r="16812" spans="1:17" ht="19.5" x14ac:dyDescent="0.4">
      <c r="A16812" s="33">
        <f t="shared" si="1836"/>
        <v>46828</v>
      </c>
      <c r="B16812" s="27" t="str">
        <f t="shared" si="1837"/>
        <v>(木)</v>
      </c>
      <c r="C16812" s="34">
        <v>0.16666666666666699</v>
      </c>
      <c r="D16812" s="16" t="s">
        <v>18</v>
      </c>
      <c r="E16812" s="35">
        <v>0.1875</v>
      </c>
      <c r="F16812" s="50">
        <f>IF(COUNTIF('リスト（不使用）'!$A$5:$A$6,単年カーブ!$A$1),"希望数量入力ください",'単年（2027年度）'!$E$12*単年カーブ!$R$3+'単年（2027年度）'!$E$12*(1-単年カーブ!$R$3)*単年カーブ!Q16812)</f>
        <v>0</v>
      </c>
      <c r="G16812" s="47">
        <f t="shared" si="1838"/>
        <v>0</v>
      </c>
      <c r="M16812">
        <f t="shared" si="1839"/>
        <v>3</v>
      </c>
      <c r="N16812">
        <f>IF(OR(WEEKDAY(A16812)=1,WEEKDAY(A16812)=7,COUNTIF('2027祝日等（不使用）'!$A$1:$A$20,単年カーブ!A16812)=1),0,1)</f>
        <v>1</v>
      </c>
      <c r="O16812">
        <f t="shared" si="1835"/>
        <v>9</v>
      </c>
      <c r="P16812">
        <f t="shared" si="1840"/>
        <v>0</v>
      </c>
      <c r="Q16812">
        <f t="shared" si="1841"/>
        <v>0</v>
      </c>
    </row>
    <row r="16813" spans="1:17" ht="19.5" x14ac:dyDescent="0.4">
      <c r="A16813" s="33">
        <f t="shared" si="1836"/>
        <v>46828</v>
      </c>
      <c r="B16813" s="27" t="str">
        <f t="shared" si="1837"/>
        <v>(木)</v>
      </c>
      <c r="C16813" s="34">
        <v>0.1875</v>
      </c>
      <c r="D16813" s="16" t="s">
        <v>18</v>
      </c>
      <c r="E16813" s="35">
        <v>0.20833333333333301</v>
      </c>
      <c r="F16813" s="50">
        <f>IF(COUNTIF('リスト（不使用）'!$A$5:$A$6,単年カーブ!$A$1),"希望数量入力ください",'単年（2027年度）'!$E$12*単年カーブ!$R$3+'単年（2027年度）'!$E$12*(1-単年カーブ!$R$3)*単年カーブ!Q16813)</f>
        <v>0</v>
      </c>
      <c r="G16813" s="47">
        <f t="shared" si="1838"/>
        <v>0</v>
      </c>
      <c r="M16813">
        <f t="shared" si="1839"/>
        <v>3</v>
      </c>
      <c r="N16813">
        <f>IF(OR(WEEKDAY(A16813)=1,WEEKDAY(A16813)=7,COUNTIF('2027祝日等（不使用）'!$A$1:$A$20,単年カーブ!A16813)=1),0,1)</f>
        <v>1</v>
      </c>
      <c r="O16813">
        <f t="shared" si="1835"/>
        <v>10</v>
      </c>
      <c r="P16813">
        <f t="shared" si="1840"/>
        <v>0</v>
      </c>
      <c r="Q16813">
        <f t="shared" si="1841"/>
        <v>0</v>
      </c>
    </row>
    <row r="16814" spans="1:17" ht="19.5" x14ac:dyDescent="0.4">
      <c r="A16814" s="33">
        <f t="shared" si="1836"/>
        <v>46828</v>
      </c>
      <c r="B16814" s="27" t="str">
        <f t="shared" si="1837"/>
        <v>(木)</v>
      </c>
      <c r="C16814" s="34">
        <v>0.20833333333333301</v>
      </c>
      <c r="D16814" s="16" t="s">
        <v>18</v>
      </c>
      <c r="E16814" s="35">
        <v>0.22916666666666699</v>
      </c>
      <c r="F16814" s="50">
        <f>IF(COUNTIF('リスト（不使用）'!$A$5:$A$6,単年カーブ!$A$1),"希望数量入力ください",'単年（2027年度）'!$E$12*単年カーブ!$R$3+'単年（2027年度）'!$E$12*(1-単年カーブ!$R$3)*単年カーブ!Q16814)</f>
        <v>0</v>
      </c>
      <c r="G16814" s="47">
        <f t="shared" si="1838"/>
        <v>0</v>
      </c>
      <c r="M16814">
        <f t="shared" si="1839"/>
        <v>3</v>
      </c>
      <c r="N16814">
        <f>IF(OR(WEEKDAY(A16814)=1,WEEKDAY(A16814)=7,COUNTIF('2027祝日等（不使用）'!$A$1:$A$20,単年カーブ!A16814)=1),0,1)</f>
        <v>1</v>
      </c>
      <c r="O16814">
        <f t="shared" si="1835"/>
        <v>11</v>
      </c>
      <c r="P16814">
        <f t="shared" si="1840"/>
        <v>0</v>
      </c>
      <c r="Q16814">
        <f t="shared" si="1841"/>
        <v>0</v>
      </c>
    </row>
    <row r="16815" spans="1:17" ht="19.5" x14ac:dyDescent="0.4">
      <c r="A16815" s="33">
        <f t="shared" si="1836"/>
        <v>46828</v>
      </c>
      <c r="B16815" s="27" t="str">
        <f t="shared" si="1837"/>
        <v>(木)</v>
      </c>
      <c r="C16815" s="34">
        <v>0.22916666666666699</v>
      </c>
      <c r="D16815" s="16" t="s">
        <v>18</v>
      </c>
      <c r="E16815" s="35">
        <v>0.25</v>
      </c>
      <c r="F16815" s="50">
        <f>IF(COUNTIF('リスト（不使用）'!$A$5:$A$6,単年カーブ!$A$1),"希望数量入力ください",'単年（2027年度）'!$E$12*単年カーブ!$R$3+'単年（2027年度）'!$E$12*(1-単年カーブ!$R$3)*単年カーブ!Q16815)</f>
        <v>0</v>
      </c>
      <c r="G16815" s="47">
        <f t="shared" si="1838"/>
        <v>0</v>
      </c>
      <c r="M16815">
        <f t="shared" si="1839"/>
        <v>3</v>
      </c>
      <c r="N16815">
        <f>IF(OR(WEEKDAY(A16815)=1,WEEKDAY(A16815)=7,COUNTIF('2027祝日等（不使用）'!$A$1:$A$20,単年カーブ!A16815)=1),0,1)</f>
        <v>1</v>
      </c>
      <c r="O16815">
        <f t="shared" si="1835"/>
        <v>12</v>
      </c>
      <c r="P16815">
        <f t="shared" si="1840"/>
        <v>0</v>
      </c>
      <c r="Q16815">
        <f t="shared" si="1841"/>
        <v>0</v>
      </c>
    </row>
    <row r="16816" spans="1:17" ht="19.5" x14ac:dyDescent="0.4">
      <c r="A16816" s="33">
        <f t="shared" si="1836"/>
        <v>46828</v>
      </c>
      <c r="B16816" s="27" t="str">
        <f t="shared" si="1837"/>
        <v>(木)</v>
      </c>
      <c r="C16816" s="34">
        <v>0.25</v>
      </c>
      <c r="D16816" s="16" t="s">
        <v>18</v>
      </c>
      <c r="E16816" s="35">
        <v>0.27083333333333298</v>
      </c>
      <c r="F16816" s="50">
        <f>IF(COUNTIF('リスト（不使用）'!$A$5:$A$6,単年カーブ!$A$1),"希望数量入力ください",'単年（2027年度）'!$E$12*単年カーブ!$R$3+'単年（2027年度）'!$E$12*(1-単年カーブ!$R$3)*単年カーブ!Q16816)</f>
        <v>0</v>
      </c>
      <c r="G16816" s="47">
        <f t="shared" si="1838"/>
        <v>0</v>
      </c>
      <c r="M16816">
        <f t="shared" si="1839"/>
        <v>3</v>
      </c>
      <c r="N16816">
        <f>IF(OR(WEEKDAY(A16816)=1,WEEKDAY(A16816)=7,COUNTIF('2027祝日等（不使用）'!$A$1:$A$20,単年カーブ!A16816)=1),0,1)</f>
        <v>1</v>
      </c>
      <c r="O16816">
        <f t="shared" si="1835"/>
        <v>13</v>
      </c>
      <c r="P16816">
        <f t="shared" si="1840"/>
        <v>0</v>
      </c>
      <c r="Q16816">
        <f t="shared" si="1841"/>
        <v>0</v>
      </c>
    </row>
    <row r="16817" spans="1:17" ht="19.5" x14ac:dyDescent="0.4">
      <c r="A16817" s="33">
        <f t="shared" si="1836"/>
        <v>46828</v>
      </c>
      <c r="B16817" s="27" t="str">
        <f t="shared" si="1837"/>
        <v>(木)</v>
      </c>
      <c r="C16817" s="34">
        <v>0.27083333333333298</v>
      </c>
      <c r="D16817" s="16" t="s">
        <v>18</v>
      </c>
      <c r="E16817" s="35">
        <v>0.29166666666666702</v>
      </c>
      <c r="F16817" s="50">
        <f>IF(COUNTIF('リスト（不使用）'!$A$5:$A$6,単年カーブ!$A$1),"希望数量入力ください",'単年（2027年度）'!$E$12*単年カーブ!$R$3+'単年（2027年度）'!$E$12*(1-単年カーブ!$R$3)*単年カーブ!Q16817)</f>
        <v>0</v>
      </c>
      <c r="G16817" s="47">
        <f t="shared" si="1838"/>
        <v>0</v>
      </c>
      <c r="M16817">
        <f t="shared" si="1839"/>
        <v>3</v>
      </c>
      <c r="N16817">
        <f>IF(OR(WEEKDAY(A16817)=1,WEEKDAY(A16817)=7,COUNTIF('2027祝日等（不使用）'!$A$1:$A$20,単年カーブ!A16817)=1),0,1)</f>
        <v>1</v>
      </c>
      <c r="O16817">
        <f t="shared" si="1835"/>
        <v>14</v>
      </c>
      <c r="P16817">
        <f t="shared" si="1840"/>
        <v>0</v>
      </c>
      <c r="Q16817">
        <f t="shared" si="1841"/>
        <v>0</v>
      </c>
    </row>
    <row r="16818" spans="1:17" ht="19.5" x14ac:dyDescent="0.4">
      <c r="A16818" s="33">
        <f t="shared" si="1836"/>
        <v>46828</v>
      </c>
      <c r="B16818" s="27" t="str">
        <f t="shared" si="1837"/>
        <v>(木)</v>
      </c>
      <c r="C16818" s="34">
        <v>0.29166666666666702</v>
      </c>
      <c r="D16818" s="16" t="s">
        <v>18</v>
      </c>
      <c r="E16818" s="35">
        <v>0.3125</v>
      </c>
      <c r="F16818" s="50">
        <f>IF(COUNTIF('リスト（不使用）'!$A$5:$A$6,単年カーブ!$A$1),"希望数量入力ください",'単年（2027年度）'!$E$12*単年カーブ!$R$3+'単年（2027年度）'!$E$12*(1-単年カーブ!$R$3)*単年カーブ!Q16818)</f>
        <v>0</v>
      </c>
      <c r="G16818" s="47">
        <f t="shared" si="1838"/>
        <v>0</v>
      </c>
      <c r="M16818">
        <f t="shared" si="1839"/>
        <v>3</v>
      </c>
      <c r="N16818">
        <f>IF(OR(WEEKDAY(A16818)=1,WEEKDAY(A16818)=7,COUNTIF('2027祝日等（不使用）'!$A$1:$A$20,単年カーブ!A16818)=1),0,1)</f>
        <v>1</v>
      </c>
      <c r="O16818">
        <f t="shared" si="1835"/>
        <v>15</v>
      </c>
      <c r="P16818">
        <f t="shared" si="1840"/>
        <v>0</v>
      </c>
      <c r="Q16818">
        <f t="shared" si="1841"/>
        <v>0</v>
      </c>
    </row>
    <row r="16819" spans="1:17" ht="19.5" x14ac:dyDescent="0.4">
      <c r="A16819" s="33">
        <f t="shared" si="1836"/>
        <v>46828</v>
      </c>
      <c r="B16819" s="27" t="str">
        <f t="shared" si="1837"/>
        <v>(木)</v>
      </c>
      <c r="C16819" s="34">
        <v>0.3125</v>
      </c>
      <c r="D16819" s="16" t="s">
        <v>18</v>
      </c>
      <c r="E16819" s="35">
        <v>0.33333333333333298</v>
      </c>
      <c r="F16819" s="50">
        <f>IF(COUNTIF('リスト（不使用）'!$A$5:$A$6,単年カーブ!$A$1),"希望数量入力ください",'単年（2027年度）'!$E$12*単年カーブ!$R$3+'単年（2027年度）'!$E$12*(1-単年カーブ!$R$3)*単年カーブ!Q16819)</f>
        <v>0</v>
      </c>
      <c r="G16819" s="47">
        <f t="shared" si="1838"/>
        <v>0</v>
      </c>
      <c r="M16819">
        <f t="shared" si="1839"/>
        <v>3</v>
      </c>
      <c r="N16819">
        <f>IF(OR(WEEKDAY(A16819)=1,WEEKDAY(A16819)=7,COUNTIF('2027祝日等（不使用）'!$A$1:$A$20,単年カーブ!A16819)=1),0,1)</f>
        <v>1</v>
      </c>
      <c r="O16819">
        <f t="shared" si="1835"/>
        <v>16</v>
      </c>
      <c r="P16819">
        <f t="shared" si="1840"/>
        <v>0</v>
      </c>
      <c r="Q16819">
        <f t="shared" si="1841"/>
        <v>0</v>
      </c>
    </row>
    <row r="16820" spans="1:17" ht="19.5" x14ac:dyDescent="0.4">
      <c r="A16820" s="33">
        <f t="shared" si="1836"/>
        <v>46828</v>
      </c>
      <c r="B16820" s="27" t="str">
        <f t="shared" si="1837"/>
        <v>(木)</v>
      </c>
      <c r="C16820" s="34">
        <v>0.33333333333333298</v>
      </c>
      <c r="D16820" s="16" t="s">
        <v>18</v>
      </c>
      <c r="E16820" s="35">
        <v>0.35416666666666702</v>
      </c>
      <c r="F16820" s="50">
        <f>IF(COUNTIF('リスト（不使用）'!$A$5:$A$6,単年カーブ!$A$1),"希望数量入力ください",'単年（2027年度）'!$E$12*単年カーブ!$R$3+'単年（2027年度）'!$E$12*(1-単年カーブ!$R$3)*単年カーブ!Q16820)</f>
        <v>0</v>
      </c>
      <c r="G16820" s="47">
        <f t="shared" si="1838"/>
        <v>0</v>
      </c>
      <c r="M16820">
        <f t="shared" si="1839"/>
        <v>3</v>
      </c>
      <c r="N16820">
        <f>IF(OR(WEEKDAY(A16820)=1,WEEKDAY(A16820)=7,COUNTIF('2027祝日等（不使用）'!$A$1:$A$20,単年カーブ!A16820)=1),0,1)</f>
        <v>1</v>
      </c>
      <c r="O16820">
        <f t="shared" ref="O16820:O16883" si="1842">O16772</f>
        <v>17</v>
      </c>
      <c r="P16820">
        <f t="shared" si="1840"/>
        <v>1</v>
      </c>
      <c r="Q16820">
        <f t="shared" si="1841"/>
        <v>1</v>
      </c>
    </row>
    <row r="16821" spans="1:17" ht="19.5" x14ac:dyDescent="0.4">
      <c r="A16821" s="33">
        <f t="shared" si="1836"/>
        <v>46828</v>
      </c>
      <c r="B16821" s="27" t="str">
        <f t="shared" si="1837"/>
        <v>(木)</v>
      </c>
      <c r="C16821" s="34">
        <v>0.35416666666666702</v>
      </c>
      <c r="D16821" s="16" t="s">
        <v>18</v>
      </c>
      <c r="E16821" s="35">
        <v>0.375</v>
      </c>
      <c r="F16821" s="50">
        <f>IF(COUNTIF('リスト（不使用）'!$A$5:$A$6,単年カーブ!$A$1),"希望数量入力ください",'単年（2027年度）'!$E$12*単年カーブ!$R$3+'単年（2027年度）'!$E$12*(1-単年カーブ!$R$3)*単年カーブ!Q16821)</f>
        <v>0</v>
      </c>
      <c r="G16821" s="47">
        <f t="shared" si="1838"/>
        <v>0</v>
      </c>
      <c r="M16821">
        <f t="shared" si="1839"/>
        <v>3</v>
      </c>
      <c r="N16821">
        <f>IF(OR(WEEKDAY(A16821)=1,WEEKDAY(A16821)=7,COUNTIF('2027祝日等（不使用）'!$A$1:$A$20,単年カーブ!A16821)=1),0,1)</f>
        <v>1</v>
      </c>
      <c r="O16821">
        <f t="shared" si="1842"/>
        <v>18</v>
      </c>
      <c r="P16821">
        <f t="shared" si="1840"/>
        <v>1</v>
      </c>
      <c r="Q16821">
        <f t="shared" si="1841"/>
        <v>1</v>
      </c>
    </row>
    <row r="16822" spans="1:17" ht="19.5" x14ac:dyDescent="0.4">
      <c r="A16822" s="33">
        <f t="shared" si="1836"/>
        <v>46828</v>
      </c>
      <c r="B16822" s="27" t="str">
        <f t="shared" si="1837"/>
        <v>(木)</v>
      </c>
      <c r="C16822" s="34">
        <v>0.375</v>
      </c>
      <c r="D16822" s="16" t="s">
        <v>18</v>
      </c>
      <c r="E16822" s="35">
        <v>0.39583333333333298</v>
      </c>
      <c r="F16822" s="50">
        <f>IF(COUNTIF('リスト（不使用）'!$A$5:$A$6,単年カーブ!$A$1),"希望数量入力ください",'単年（2027年度）'!$E$12*単年カーブ!$R$3+'単年（2027年度）'!$E$12*(1-単年カーブ!$R$3)*単年カーブ!Q16822)</f>
        <v>0</v>
      </c>
      <c r="G16822" s="47">
        <f t="shared" si="1838"/>
        <v>0</v>
      </c>
      <c r="M16822">
        <f t="shared" si="1839"/>
        <v>3</v>
      </c>
      <c r="N16822">
        <f>IF(OR(WEEKDAY(A16822)=1,WEEKDAY(A16822)=7,COUNTIF('2027祝日等（不使用）'!$A$1:$A$20,単年カーブ!A16822)=1),0,1)</f>
        <v>1</v>
      </c>
      <c r="O16822">
        <f t="shared" si="1842"/>
        <v>19</v>
      </c>
      <c r="P16822">
        <f t="shared" si="1840"/>
        <v>1</v>
      </c>
      <c r="Q16822">
        <f t="shared" si="1841"/>
        <v>1</v>
      </c>
    </row>
    <row r="16823" spans="1:17" ht="19.5" x14ac:dyDescent="0.4">
      <c r="A16823" s="33">
        <f t="shared" si="1836"/>
        <v>46828</v>
      </c>
      <c r="B16823" s="27" t="str">
        <f t="shared" si="1837"/>
        <v>(木)</v>
      </c>
      <c r="C16823" s="34">
        <v>0.39583333333333298</v>
      </c>
      <c r="D16823" s="16" t="s">
        <v>18</v>
      </c>
      <c r="E16823" s="35">
        <v>0.41666666666666702</v>
      </c>
      <c r="F16823" s="50">
        <f>IF(COUNTIF('リスト（不使用）'!$A$5:$A$6,単年カーブ!$A$1),"希望数量入力ください",'単年（2027年度）'!$E$12*単年カーブ!$R$3+'単年（2027年度）'!$E$12*(1-単年カーブ!$R$3)*単年カーブ!Q16823)</f>
        <v>0</v>
      </c>
      <c r="G16823" s="47">
        <f t="shared" si="1838"/>
        <v>0</v>
      </c>
      <c r="M16823">
        <f t="shared" si="1839"/>
        <v>3</v>
      </c>
      <c r="N16823">
        <f>IF(OR(WEEKDAY(A16823)=1,WEEKDAY(A16823)=7,COUNTIF('2027祝日等（不使用）'!$A$1:$A$20,単年カーブ!A16823)=1),0,1)</f>
        <v>1</v>
      </c>
      <c r="O16823">
        <f t="shared" si="1842"/>
        <v>20</v>
      </c>
      <c r="P16823">
        <f t="shared" si="1840"/>
        <v>1</v>
      </c>
      <c r="Q16823">
        <f t="shared" si="1841"/>
        <v>1</v>
      </c>
    </row>
    <row r="16824" spans="1:17" ht="19.5" x14ac:dyDescent="0.4">
      <c r="A16824" s="33">
        <f t="shared" si="1836"/>
        <v>46828</v>
      </c>
      <c r="B16824" s="27" t="str">
        <f t="shared" si="1837"/>
        <v>(木)</v>
      </c>
      <c r="C16824" s="34">
        <v>0.41666666666666702</v>
      </c>
      <c r="D16824" s="16" t="s">
        <v>18</v>
      </c>
      <c r="E16824" s="35">
        <v>0.4375</v>
      </c>
      <c r="F16824" s="50">
        <f>IF(COUNTIF('リスト（不使用）'!$A$5:$A$6,単年カーブ!$A$1),"希望数量入力ください",'単年（2027年度）'!$E$12*単年カーブ!$R$3+'単年（2027年度）'!$E$12*(1-単年カーブ!$R$3)*単年カーブ!Q16824)</f>
        <v>0</v>
      </c>
      <c r="G16824" s="47">
        <f t="shared" si="1838"/>
        <v>0</v>
      </c>
      <c r="M16824">
        <f t="shared" si="1839"/>
        <v>3</v>
      </c>
      <c r="N16824">
        <f>IF(OR(WEEKDAY(A16824)=1,WEEKDAY(A16824)=7,COUNTIF('2027祝日等（不使用）'!$A$1:$A$20,単年カーブ!A16824)=1),0,1)</f>
        <v>1</v>
      </c>
      <c r="O16824">
        <f t="shared" si="1842"/>
        <v>21</v>
      </c>
      <c r="P16824">
        <f t="shared" si="1840"/>
        <v>1</v>
      </c>
      <c r="Q16824">
        <f t="shared" si="1841"/>
        <v>1</v>
      </c>
    </row>
    <row r="16825" spans="1:17" ht="19.5" x14ac:dyDescent="0.4">
      <c r="A16825" s="33">
        <f t="shared" si="1836"/>
        <v>46828</v>
      </c>
      <c r="B16825" s="27" t="str">
        <f t="shared" si="1837"/>
        <v>(木)</v>
      </c>
      <c r="C16825" s="34">
        <v>0.4375</v>
      </c>
      <c r="D16825" s="16" t="s">
        <v>18</v>
      </c>
      <c r="E16825" s="35">
        <v>0.45833333333333298</v>
      </c>
      <c r="F16825" s="50">
        <f>IF(COUNTIF('リスト（不使用）'!$A$5:$A$6,単年カーブ!$A$1),"希望数量入力ください",'単年（2027年度）'!$E$12*単年カーブ!$R$3+'単年（2027年度）'!$E$12*(1-単年カーブ!$R$3)*単年カーブ!Q16825)</f>
        <v>0</v>
      </c>
      <c r="G16825" s="47">
        <f t="shared" si="1838"/>
        <v>0</v>
      </c>
      <c r="M16825">
        <f t="shared" si="1839"/>
        <v>3</v>
      </c>
      <c r="N16825">
        <f>IF(OR(WEEKDAY(A16825)=1,WEEKDAY(A16825)=7,COUNTIF('2027祝日等（不使用）'!$A$1:$A$20,単年カーブ!A16825)=1),0,1)</f>
        <v>1</v>
      </c>
      <c r="O16825">
        <f t="shared" si="1842"/>
        <v>22</v>
      </c>
      <c r="P16825">
        <f t="shared" si="1840"/>
        <v>1</v>
      </c>
      <c r="Q16825">
        <f t="shared" si="1841"/>
        <v>1</v>
      </c>
    </row>
    <row r="16826" spans="1:17" ht="19.5" x14ac:dyDescent="0.4">
      <c r="A16826" s="33">
        <f t="shared" ref="A16826:A16889" si="1843">A16778+1</f>
        <v>46828</v>
      </c>
      <c r="B16826" s="27" t="str">
        <f t="shared" si="1837"/>
        <v>(木)</v>
      </c>
      <c r="C16826" s="34">
        <v>0.45833333333333298</v>
      </c>
      <c r="D16826" s="16" t="s">
        <v>18</v>
      </c>
      <c r="E16826" s="35">
        <v>0.47916666666666702</v>
      </c>
      <c r="F16826" s="50">
        <f>IF(COUNTIF('リスト（不使用）'!$A$5:$A$6,単年カーブ!$A$1),"希望数量入力ください",'単年（2027年度）'!$E$12*単年カーブ!$R$3+'単年（2027年度）'!$E$12*(1-単年カーブ!$R$3)*単年カーブ!Q16826)</f>
        <v>0</v>
      </c>
      <c r="G16826" s="47">
        <f t="shared" si="1838"/>
        <v>0</v>
      </c>
      <c r="M16826">
        <f t="shared" si="1839"/>
        <v>3</v>
      </c>
      <c r="N16826">
        <f>IF(OR(WEEKDAY(A16826)=1,WEEKDAY(A16826)=7,COUNTIF('2027祝日等（不使用）'!$A$1:$A$20,単年カーブ!A16826)=1),0,1)</f>
        <v>1</v>
      </c>
      <c r="O16826">
        <f t="shared" si="1842"/>
        <v>23</v>
      </c>
      <c r="P16826">
        <f t="shared" si="1840"/>
        <v>1</v>
      </c>
      <c r="Q16826">
        <f t="shared" si="1841"/>
        <v>1</v>
      </c>
    </row>
    <row r="16827" spans="1:17" ht="19.5" x14ac:dyDescent="0.4">
      <c r="A16827" s="33">
        <f t="shared" si="1843"/>
        <v>46828</v>
      </c>
      <c r="B16827" s="27" t="str">
        <f t="shared" si="1837"/>
        <v>(木)</v>
      </c>
      <c r="C16827" s="34">
        <v>0.47916666666666702</v>
      </c>
      <c r="D16827" s="16" t="s">
        <v>18</v>
      </c>
      <c r="E16827" s="35">
        <v>0.5</v>
      </c>
      <c r="F16827" s="50">
        <f>IF(COUNTIF('リスト（不使用）'!$A$5:$A$6,単年カーブ!$A$1),"希望数量入力ください",'単年（2027年度）'!$E$12*単年カーブ!$R$3+'単年（2027年度）'!$E$12*(1-単年カーブ!$R$3)*単年カーブ!Q16827)</f>
        <v>0</v>
      </c>
      <c r="G16827" s="47">
        <f t="shared" si="1838"/>
        <v>0</v>
      </c>
      <c r="M16827">
        <f t="shared" si="1839"/>
        <v>3</v>
      </c>
      <c r="N16827">
        <f>IF(OR(WEEKDAY(A16827)=1,WEEKDAY(A16827)=7,COUNTIF('2027祝日等（不使用）'!$A$1:$A$20,単年カーブ!A16827)=1),0,1)</f>
        <v>1</v>
      </c>
      <c r="O16827">
        <f t="shared" si="1842"/>
        <v>24</v>
      </c>
      <c r="P16827">
        <f t="shared" si="1840"/>
        <v>1</v>
      </c>
      <c r="Q16827">
        <f t="shared" si="1841"/>
        <v>1</v>
      </c>
    </row>
    <row r="16828" spans="1:17" ht="19.5" x14ac:dyDescent="0.4">
      <c r="A16828" s="33">
        <f t="shared" si="1843"/>
        <v>46828</v>
      </c>
      <c r="B16828" s="27" t="str">
        <f t="shared" si="1837"/>
        <v>(木)</v>
      </c>
      <c r="C16828" s="34">
        <v>0.5</v>
      </c>
      <c r="D16828" s="16" t="s">
        <v>18</v>
      </c>
      <c r="E16828" s="35">
        <v>0.52083333333333304</v>
      </c>
      <c r="F16828" s="50">
        <f>IF(COUNTIF('リスト（不使用）'!$A$5:$A$6,単年カーブ!$A$1),"希望数量入力ください",'単年（2027年度）'!$E$12*単年カーブ!$R$3+'単年（2027年度）'!$E$12*(1-単年カーブ!$R$3)*単年カーブ!Q16828)</f>
        <v>0</v>
      </c>
      <c r="G16828" s="47">
        <f t="shared" si="1838"/>
        <v>0</v>
      </c>
      <c r="M16828">
        <f t="shared" si="1839"/>
        <v>3</v>
      </c>
      <c r="N16828">
        <f>IF(OR(WEEKDAY(A16828)=1,WEEKDAY(A16828)=7,COUNTIF('2027祝日等（不使用）'!$A$1:$A$20,単年カーブ!A16828)=1),0,1)</f>
        <v>1</v>
      </c>
      <c r="O16828">
        <f t="shared" si="1842"/>
        <v>25</v>
      </c>
      <c r="P16828">
        <f t="shared" si="1840"/>
        <v>1</v>
      </c>
      <c r="Q16828">
        <f t="shared" si="1841"/>
        <v>1</v>
      </c>
    </row>
    <row r="16829" spans="1:17" ht="19.5" x14ac:dyDescent="0.4">
      <c r="A16829" s="33">
        <f t="shared" si="1843"/>
        <v>46828</v>
      </c>
      <c r="B16829" s="27" t="str">
        <f t="shared" si="1837"/>
        <v>(木)</v>
      </c>
      <c r="C16829" s="34">
        <v>0.52083333333333304</v>
      </c>
      <c r="D16829" s="16" t="s">
        <v>18</v>
      </c>
      <c r="E16829" s="35">
        <v>0.54166666666666696</v>
      </c>
      <c r="F16829" s="50">
        <f>IF(COUNTIF('リスト（不使用）'!$A$5:$A$6,単年カーブ!$A$1),"希望数量入力ください",'単年（2027年度）'!$E$12*単年カーブ!$R$3+'単年（2027年度）'!$E$12*(1-単年カーブ!$R$3)*単年カーブ!Q16829)</f>
        <v>0</v>
      </c>
      <c r="G16829" s="47">
        <f t="shared" si="1838"/>
        <v>0</v>
      </c>
      <c r="M16829">
        <f t="shared" si="1839"/>
        <v>3</v>
      </c>
      <c r="N16829">
        <f>IF(OR(WEEKDAY(A16829)=1,WEEKDAY(A16829)=7,COUNTIF('2027祝日等（不使用）'!$A$1:$A$20,単年カーブ!A16829)=1),0,1)</f>
        <v>1</v>
      </c>
      <c r="O16829">
        <f t="shared" si="1842"/>
        <v>26</v>
      </c>
      <c r="P16829">
        <f t="shared" si="1840"/>
        <v>1</v>
      </c>
      <c r="Q16829">
        <f t="shared" si="1841"/>
        <v>1</v>
      </c>
    </row>
    <row r="16830" spans="1:17" ht="19.5" x14ac:dyDescent="0.4">
      <c r="A16830" s="33">
        <f t="shared" si="1843"/>
        <v>46828</v>
      </c>
      <c r="B16830" s="27" t="str">
        <f t="shared" si="1837"/>
        <v>(木)</v>
      </c>
      <c r="C16830" s="34">
        <v>0.54166666666666696</v>
      </c>
      <c r="D16830" s="16" t="s">
        <v>18</v>
      </c>
      <c r="E16830" s="35">
        <v>0.5625</v>
      </c>
      <c r="F16830" s="50">
        <f>IF(COUNTIF('リスト（不使用）'!$A$5:$A$6,単年カーブ!$A$1),"希望数量入力ください",'単年（2027年度）'!$E$12*単年カーブ!$R$3+'単年（2027年度）'!$E$12*(1-単年カーブ!$R$3)*単年カーブ!Q16830)</f>
        <v>0</v>
      </c>
      <c r="G16830" s="47">
        <f t="shared" si="1838"/>
        <v>0</v>
      </c>
      <c r="M16830">
        <f t="shared" si="1839"/>
        <v>3</v>
      </c>
      <c r="N16830">
        <f>IF(OR(WEEKDAY(A16830)=1,WEEKDAY(A16830)=7,COUNTIF('2027祝日等（不使用）'!$A$1:$A$20,単年カーブ!A16830)=1),0,1)</f>
        <v>1</v>
      </c>
      <c r="O16830">
        <f t="shared" si="1842"/>
        <v>27</v>
      </c>
      <c r="P16830">
        <f t="shared" si="1840"/>
        <v>1</v>
      </c>
      <c r="Q16830">
        <f t="shared" si="1841"/>
        <v>1</v>
      </c>
    </row>
    <row r="16831" spans="1:17" ht="19.5" x14ac:dyDescent="0.4">
      <c r="A16831" s="33">
        <f t="shared" si="1843"/>
        <v>46828</v>
      </c>
      <c r="B16831" s="27" t="str">
        <f t="shared" si="1837"/>
        <v>(木)</v>
      </c>
      <c r="C16831" s="34">
        <v>0.5625</v>
      </c>
      <c r="D16831" s="16" t="s">
        <v>18</v>
      </c>
      <c r="E16831" s="35">
        <v>0.58333333333333304</v>
      </c>
      <c r="F16831" s="50">
        <f>IF(COUNTIF('リスト（不使用）'!$A$5:$A$6,単年カーブ!$A$1),"希望数量入力ください",'単年（2027年度）'!$E$12*単年カーブ!$R$3+'単年（2027年度）'!$E$12*(1-単年カーブ!$R$3)*単年カーブ!Q16831)</f>
        <v>0</v>
      </c>
      <c r="G16831" s="47">
        <f t="shared" si="1838"/>
        <v>0</v>
      </c>
      <c r="M16831">
        <f t="shared" si="1839"/>
        <v>3</v>
      </c>
      <c r="N16831">
        <f>IF(OR(WEEKDAY(A16831)=1,WEEKDAY(A16831)=7,COUNTIF('2027祝日等（不使用）'!$A$1:$A$20,単年カーブ!A16831)=1),0,1)</f>
        <v>1</v>
      </c>
      <c r="O16831">
        <f t="shared" si="1842"/>
        <v>28</v>
      </c>
      <c r="P16831">
        <f t="shared" si="1840"/>
        <v>1</v>
      </c>
      <c r="Q16831">
        <f t="shared" si="1841"/>
        <v>1</v>
      </c>
    </row>
    <row r="16832" spans="1:17" ht="19.5" x14ac:dyDescent="0.4">
      <c r="A16832" s="33">
        <f t="shared" si="1843"/>
        <v>46828</v>
      </c>
      <c r="B16832" s="27" t="str">
        <f t="shared" si="1837"/>
        <v>(木)</v>
      </c>
      <c r="C16832" s="34">
        <v>0.58333333333333304</v>
      </c>
      <c r="D16832" s="16" t="s">
        <v>18</v>
      </c>
      <c r="E16832" s="35">
        <v>0.60416666666666696</v>
      </c>
      <c r="F16832" s="50">
        <f>IF(COUNTIF('リスト（不使用）'!$A$5:$A$6,単年カーブ!$A$1),"希望数量入力ください",'単年（2027年度）'!$E$12*単年カーブ!$R$3+'単年（2027年度）'!$E$12*(1-単年カーブ!$R$3)*単年カーブ!Q16832)</f>
        <v>0</v>
      </c>
      <c r="G16832" s="47">
        <f t="shared" si="1838"/>
        <v>0</v>
      </c>
      <c r="M16832">
        <f t="shared" si="1839"/>
        <v>3</v>
      </c>
      <c r="N16832">
        <f>IF(OR(WEEKDAY(A16832)=1,WEEKDAY(A16832)=7,COUNTIF('2027祝日等（不使用）'!$A$1:$A$20,単年カーブ!A16832)=1),0,1)</f>
        <v>1</v>
      </c>
      <c r="O16832">
        <f t="shared" si="1842"/>
        <v>29</v>
      </c>
      <c r="P16832">
        <f t="shared" si="1840"/>
        <v>1</v>
      </c>
      <c r="Q16832">
        <f t="shared" si="1841"/>
        <v>1</v>
      </c>
    </row>
    <row r="16833" spans="1:17" ht="19.5" x14ac:dyDescent="0.4">
      <c r="A16833" s="33">
        <f t="shared" si="1843"/>
        <v>46828</v>
      </c>
      <c r="B16833" s="27" t="str">
        <f t="shared" si="1837"/>
        <v>(木)</v>
      </c>
      <c r="C16833" s="34">
        <v>0.60416666666666696</v>
      </c>
      <c r="D16833" s="16" t="s">
        <v>18</v>
      </c>
      <c r="E16833" s="35">
        <v>0.625</v>
      </c>
      <c r="F16833" s="50">
        <f>IF(COUNTIF('リスト（不使用）'!$A$5:$A$6,単年カーブ!$A$1),"希望数量入力ください",'単年（2027年度）'!$E$12*単年カーブ!$R$3+'単年（2027年度）'!$E$12*(1-単年カーブ!$R$3)*単年カーブ!Q16833)</f>
        <v>0</v>
      </c>
      <c r="G16833" s="47">
        <f t="shared" si="1838"/>
        <v>0</v>
      </c>
      <c r="M16833">
        <f t="shared" si="1839"/>
        <v>3</v>
      </c>
      <c r="N16833">
        <f>IF(OR(WEEKDAY(A16833)=1,WEEKDAY(A16833)=7,COUNTIF('2027祝日等（不使用）'!$A$1:$A$20,単年カーブ!A16833)=1),0,1)</f>
        <v>1</v>
      </c>
      <c r="O16833">
        <f t="shared" si="1842"/>
        <v>30</v>
      </c>
      <c r="P16833">
        <f t="shared" si="1840"/>
        <v>1</v>
      </c>
      <c r="Q16833">
        <f t="shared" si="1841"/>
        <v>1</v>
      </c>
    </row>
    <row r="16834" spans="1:17" ht="19.5" x14ac:dyDescent="0.4">
      <c r="A16834" s="33">
        <f t="shared" si="1843"/>
        <v>46828</v>
      </c>
      <c r="B16834" s="27" t="str">
        <f t="shared" si="1837"/>
        <v>(木)</v>
      </c>
      <c r="C16834" s="34">
        <v>0.625</v>
      </c>
      <c r="D16834" s="16" t="s">
        <v>18</v>
      </c>
      <c r="E16834" s="35">
        <v>0.64583333333333304</v>
      </c>
      <c r="F16834" s="50">
        <f>IF(COUNTIF('リスト（不使用）'!$A$5:$A$6,単年カーブ!$A$1),"希望数量入力ください",'単年（2027年度）'!$E$12*単年カーブ!$R$3+'単年（2027年度）'!$E$12*(1-単年カーブ!$R$3)*単年カーブ!Q16834)</f>
        <v>0</v>
      </c>
      <c r="G16834" s="47">
        <f t="shared" si="1838"/>
        <v>0</v>
      </c>
      <c r="M16834">
        <f t="shared" si="1839"/>
        <v>3</v>
      </c>
      <c r="N16834">
        <f>IF(OR(WEEKDAY(A16834)=1,WEEKDAY(A16834)=7,COUNTIF('2027祝日等（不使用）'!$A$1:$A$20,単年カーブ!A16834)=1),0,1)</f>
        <v>1</v>
      </c>
      <c r="O16834">
        <f t="shared" si="1842"/>
        <v>31</v>
      </c>
      <c r="P16834">
        <f t="shared" si="1840"/>
        <v>1</v>
      </c>
      <c r="Q16834">
        <f t="shared" si="1841"/>
        <v>1</v>
      </c>
    </row>
    <row r="16835" spans="1:17" ht="19.5" x14ac:dyDescent="0.4">
      <c r="A16835" s="33">
        <f t="shared" si="1843"/>
        <v>46828</v>
      </c>
      <c r="B16835" s="27" t="str">
        <f t="shared" si="1837"/>
        <v>(木)</v>
      </c>
      <c r="C16835" s="34">
        <v>0.64583333333333304</v>
      </c>
      <c r="D16835" s="16" t="s">
        <v>18</v>
      </c>
      <c r="E16835" s="35">
        <v>0.66666666666666696</v>
      </c>
      <c r="F16835" s="50">
        <f>IF(COUNTIF('リスト（不使用）'!$A$5:$A$6,単年カーブ!$A$1),"希望数量入力ください",'単年（2027年度）'!$E$12*単年カーブ!$R$3+'単年（2027年度）'!$E$12*(1-単年カーブ!$R$3)*単年カーブ!Q16835)</f>
        <v>0</v>
      </c>
      <c r="G16835" s="47">
        <f t="shared" si="1838"/>
        <v>0</v>
      </c>
      <c r="M16835">
        <f t="shared" si="1839"/>
        <v>3</v>
      </c>
      <c r="N16835">
        <f>IF(OR(WEEKDAY(A16835)=1,WEEKDAY(A16835)=7,COUNTIF('2027祝日等（不使用）'!$A$1:$A$20,単年カーブ!A16835)=1),0,1)</f>
        <v>1</v>
      </c>
      <c r="O16835">
        <f t="shared" si="1842"/>
        <v>32</v>
      </c>
      <c r="P16835">
        <f t="shared" si="1840"/>
        <v>1</v>
      </c>
      <c r="Q16835">
        <f t="shared" si="1841"/>
        <v>1</v>
      </c>
    </row>
    <row r="16836" spans="1:17" ht="19.5" x14ac:dyDescent="0.4">
      <c r="A16836" s="33">
        <f t="shared" si="1843"/>
        <v>46828</v>
      </c>
      <c r="B16836" s="27" t="str">
        <f t="shared" ref="B16836:B16899" si="1844">TEXT(A16836,"(aaa)")</f>
        <v>(木)</v>
      </c>
      <c r="C16836" s="34">
        <v>0.66666666666666696</v>
      </c>
      <c r="D16836" s="16" t="s">
        <v>18</v>
      </c>
      <c r="E16836" s="35">
        <v>0.6875</v>
      </c>
      <c r="F16836" s="50">
        <f>IF(COUNTIF('リスト（不使用）'!$A$5:$A$6,単年カーブ!$A$1),"希望数量入力ください",'単年（2027年度）'!$E$12*単年カーブ!$R$3+'単年（2027年度）'!$E$12*(1-単年カーブ!$R$3)*単年カーブ!Q16836)</f>
        <v>0</v>
      </c>
      <c r="G16836" s="47">
        <f t="shared" ref="G16836:G16899" si="1845">F16836/2</f>
        <v>0</v>
      </c>
      <c r="M16836">
        <f t="shared" ref="M16836:M16899" si="1846">MONTH(A16836)</f>
        <v>3</v>
      </c>
      <c r="N16836">
        <f>IF(OR(WEEKDAY(A16836)=1,WEEKDAY(A16836)=7,COUNTIF('2027祝日等（不使用）'!$A$1:$A$20,単年カーブ!A16836)=1),0,1)</f>
        <v>1</v>
      </c>
      <c r="O16836">
        <f t="shared" si="1842"/>
        <v>33</v>
      </c>
      <c r="P16836">
        <f t="shared" ref="P16836:P16899" si="1847">IF(AND(O16836&gt;16,O16836&lt;41),1,0)</f>
        <v>1</v>
      </c>
      <c r="Q16836">
        <f t="shared" ref="Q16836:Q16899" si="1848">P16836*N16836</f>
        <v>1</v>
      </c>
    </row>
    <row r="16837" spans="1:17" ht="19.5" x14ac:dyDescent="0.4">
      <c r="A16837" s="33">
        <f t="shared" si="1843"/>
        <v>46828</v>
      </c>
      <c r="B16837" s="27" t="str">
        <f t="shared" si="1844"/>
        <v>(木)</v>
      </c>
      <c r="C16837" s="34">
        <v>0.6875</v>
      </c>
      <c r="D16837" s="16" t="s">
        <v>18</v>
      </c>
      <c r="E16837" s="35">
        <v>0.70833333333333304</v>
      </c>
      <c r="F16837" s="50">
        <f>IF(COUNTIF('リスト（不使用）'!$A$5:$A$6,単年カーブ!$A$1),"希望数量入力ください",'単年（2027年度）'!$E$12*単年カーブ!$R$3+'単年（2027年度）'!$E$12*(1-単年カーブ!$R$3)*単年カーブ!Q16837)</f>
        <v>0</v>
      </c>
      <c r="G16837" s="47">
        <f t="shared" si="1845"/>
        <v>0</v>
      </c>
      <c r="M16837">
        <f t="shared" si="1846"/>
        <v>3</v>
      </c>
      <c r="N16837">
        <f>IF(OR(WEEKDAY(A16837)=1,WEEKDAY(A16837)=7,COUNTIF('2027祝日等（不使用）'!$A$1:$A$20,単年カーブ!A16837)=1),0,1)</f>
        <v>1</v>
      </c>
      <c r="O16837">
        <f t="shared" si="1842"/>
        <v>34</v>
      </c>
      <c r="P16837">
        <f t="shared" si="1847"/>
        <v>1</v>
      </c>
      <c r="Q16837">
        <f t="shared" si="1848"/>
        <v>1</v>
      </c>
    </row>
    <row r="16838" spans="1:17" ht="19.5" x14ac:dyDescent="0.4">
      <c r="A16838" s="33">
        <f t="shared" si="1843"/>
        <v>46828</v>
      </c>
      <c r="B16838" s="27" t="str">
        <f t="shared" si="1844"/>
        <v>(木)</v>
      </c>
      <c r="C16838" s="34">
        <v>0.70833333333333304</v>
      </c>
      <c r="D16838" s="16" t="s">
        <v>18</v>
      </c>
      <c r="E16838" s="35">
        <v>0.72916666666666696</v>
      </c>
      <c r="F16838" s="50">
        <f>IF(COUNTIF('リスト（不使用）'!$A$5:$A$6,単年カーブ!$A$1),"希望数量入力ください",'単年（2027年度）'!$E$12*単年カーブ!$R$3+'単年（2027年度）'!$E$12*(1-単年カーブ!$R$3)*単年カーブ!Q16838)</f>
        <v>0</v>
      </c>
      <c r="G16838" s="47">
        <f t="shared" si="1845"/>
        <v>0</v>
      </c>
      <c r="M16838">
        <f t="shared" si="1846"/>
        <v>3</v>
      </c>
      <c r="N16838">
        <f>IF(OR(WEEKDAY(A16838)=1,WEEKDAY(A16838)=7,COUNTIF('2027祝日等（不使用）'!$A$1:$A$20,単年カーブ!A16838)=1),0,1)</f>
        <v>1</v>
      </c>
      <c r="O16838">
        <f t="shared" si="1842"/>
        <v>35</v>
      </c>
      <c r="P16838">
        <f t="shared" si="1847"/>
        <v>1</v>
      </c>
      <c r="Q16838">
        <f t="shared" si="1848"/>
        <v>1</v>
      </c>
    </row>
    <row r="16839" spans="1:17" ht="19.5" x14ac:dyDescent="0.4">
      <c r="A16839" s="33">
        <f t="shared" si="1843"/>
        <v>46828</v>
      </c>
      <c r="B16839" s="27" t="str">
        <f t="shared" si="1844"/>
        <v>(木)</v>
      </c>
      <c r="C16839" s="34">
        <v>0.72916666666666696</v>
      </c>
      <c r="D16839" s="16" t="s">
        <v>18</v>
      </c>
      <c r="E16839" s="35">
        <v>0.75</v>
      </c>
      <c r="F16839" s="50">
        <f>IF(COUNTIF('リスト（不使用）'!$A$5:$A$6,単年カーブ!$A$1),"希望数量入力ください",'単年（2027年度）'!$E$12*単年カーブ!$R$3+'単年（2027年度）'!$E$12*(1-単年カーブ!$R$3)*単年カーブ!Q16839)</f>
        <v>0</v>
      </c>
      <c r="G16839" s="47">
        <f t="shared" si="1845"/>
        <v>0</v>
      </c>
      <c r="M16839">
        <f t="shared" si="1846"/>
        <v>3</v>
      </c>
      <c r="N16839">
        <f>IF(OR(WEEKDAY(A16839)=1,WEEKDAY(A16839)=7,COUNTIF('2027祝日等（不使用）'!$A$1:$A$20,単年カーブ!A16839)=1),0,1)</f>
        <v>1</v>
      </c>
      <c r="O16839">
        <f t="shared" si="1842"/>
        <v>36</v>
      </c>
      <c r="P16839">
        <f t="shared" si="1847"/>
        <v>1</v>
      </c>
      <c r="Q16839">
        <f t="shared" si="1848"/>
        <v>1</v>
      </c>
    </row>
    <row r="16840" spans="1:17" ht="19.5" x14ac:dyDescent="0.4">
      <c r="A16840" s="33">
        <f t="shared" si="1843"/>
        <v>46828</v>
      </c>
      <c r="B16840" s="27" t="str">
        <f t="shared" si="1844"/>
        <v>(木)</v>
      </c>
      <c r="C16840" s="34">
        <v>0.75</v>
      </c>
      <c r="D16840" s="16" t="s">
        <v>18</v>
      </c>
      <c r="E16840" s="35">
        <v>0.77083333333333304</v>
      </c>
      <c r="F16840" s="50">
        <f>IF(COUNTIF('リスト（不使用）'!$A$5:$A$6,単年カーブ!$A$1),"希望数量入力ください",'単年（2027年度）'!$E$12*単年カーブ!$R$3+'単年（2027年度）'!$E$12*(1-単年カーブ!$R$3)*単年カーブ!Q16840)</f>
        <v>0</v>
      </c>
      <c r="G16840" s="47">
        <f t="shared" si="1845"/>
        <v>0</v>
      </c>
      <c r="M16840">
        <f t="shared" si="1846"/>
        <v>3</v>
      </c>
      <c r="N16840">
        <f>IF(OR(WEEKDAY(A16840)=1,WEEKDAY(A16840)=7,COUNTIF('2027祝日等（不使用）'!$A$1:$A$20,単年カーブ!A16840)=1),0,1)</f>
        <v>1</v>
      </c>
      <c r="O16840">
        <f t="shared" si="1842"/>
        <v>37</v>
      </c>
      <c r="P16840">
        <f t="shared" si="1847"/>
        <v>1</v>
      </c>
      <c r="Q16840">
        <f t="shared" si="1848"/>
        <v>1</v>
      </c>
    </row>
    <row r="16841" spans="1:17" ht="19.5" x14ac:dyDescent="0.4">
      <c r="A16841" s="33">
        <f t="shared" si="1843"/>
        <v>46828</v>
      </c>
      <c r="B16841" s="27" t="str">
        <f t="shared" si="1844"/>
        <v>(木)</v>
      </c>
      <c r="C16841" s="34">
        <v>0.77083333333333304</v>
      </c>
      <c r="D16841" s="16" t="s">
        <v>18</v>
      </c>
      <c r="E16841" s="35">
        <v>0.79166666666666696</v>
      </c>
      <c r="F16841" s="50">
        <f>IF(COUNTIF('リスト（不使用）'!$A$5:$A$6,単年カーブ!$A$1),"希望数量入力ください",'単年（2027年度）'!$E$12*単年カーブ!$R$3+'単年（2027年度）'!$E$12*(1-単年カーブ!$R$3)*単年カーブ!Q16841)</f>
        <v>0</v>
      </c>
      <c r="G16841" s="47">
        <f t="shared" si="1845"/>
        <v>0</v>
      </c>
      <c r="M16841">
        <f t="shared" si="1846"/>
        <v>3</v>
      </c>
      <c r="N16841">
        <f>IF(OR(WEEKDAY(A16841)=1,WEEKDAY(A16841)=7,COUNTIF('2027祝日等（不使用）'!$A$1:$A$20,単年カーブ!A16841)=1),0,1)</f>
        <v>1</v>
      </c>
      <c r="O16841">
        <f t="shared" si="1842"/>
        <v>38</v>
      </c>
      <c r="P16841">
        <f t="shared" si="1847"/>
        <v>1</v>
      </c>
      <c r="Q16841">
        <f t="shared" si="1848"/>
        <v>1</v>
      </c>
    </row>
    <row r="16842" spans="1:17" ht="19.5" x14ac:dyDescent="0.4">
      <c r="A16842" s="33">
        <f t="shared" si="1843"/>
        <v>46828</v>
      </c>
      <c r="B16842" s="27" t="str">
        <f t="shared" si="1844"/>
        <v>(木)</v>
      </c>
      <c r="C16842" s="34">
        <v>0.79166666666666696</v>
      </c>
      <c r="D16842" s="16" t="s">
        <v>18</v>
      </c>
      <c r="E16842" s="35">
        <v>0.8125</v>
      </c>
      <c r="F16842" s="50">
        <f>IF(COUNTIF('リスト（不使用）'!$A$5:$A$6,単年カーブ!$A$1),"希望数量入力ください",'単年（2027年度）'!$E$12*単年カーブ!$R$3+'単年（2027年度）'!$E$12*(1-単年カーブ!$R$3)*単年カーブ!Q16842)</f>
        <v>0</v>
      </c>
      <c r="G16842" s="47">
        <f t="shared" si="1845"/>
        <v>0</v>
      </c>
      <c r="M16842">
        <f t="shared" si="1846"/>
        <v>3</v>
      </c>
      <c r="N16842">
        <f>IF(OR(WEEKDAY(A16842)=1,WEEKDAY(A16842)=7,COUNTIF('2027祝日等（不使用）'!$A$1:$A$20,単年カーブ!A16842)=1),0,1)</f>
        <v>1</v>
      </c>
      <c r="O16842">
        <f t="shared" si="1842"/>
        <v>39</v>
      </c>
      <c r="P16842">
        <f t="shared" si="1847"/>
        <v>1</v>
      </c>
      <c r="Q16842">
        <f t="shared" si="1848"/>
        <v>1</v>
      </c>
    </row>
    <row r="16843" spans="1:17" ht="19.5" x14ac:dyDescent="0.4">
      <c r="A16843" s="33">
        <f t="shared" si="1843"/>
        <v>46828</v>
      </c>
      <c r="B16843" s="27" t="str">
        <f t="shared" si="1844"/>
        <v>(木)</v>
      </c>
      <c r="C16843" s="34">
        <v>0.8125</v>
      </c>
      <c r="D16843" s="16" t="s">
        <v>18</v>
      </c>
      <c r="E16843" s="35">
        <v>0.83333333333333304</v>
      </c>
      <c r="F16843" s="50">
        <f>IF(COUNTIF('リスト（不使用）'!$A$5:$A$6,単年カーブ!$A$1),"希望数量入力ください",'単年（2027年度）'!$E$12*単年カーブ!$R$3+'単年（2027年度）'!$E$12*(1-単年カーブ!$R$3)*単年カーブ!Q16843)</f>
        <v>0</v>
      </c>
      <c r="G16843" s="47">
        <f t="shared" si="1845"/>
        <v>0</v>
      </c>
      <c r="M16843">
        <f t="shared" si="1846"/>
        <v>3</v>
      </c>
      <c r="N16843">
        <f>IF(OR(WEEKDAY(A16843)=1,WEEKDAY(A16843)=7,COUNTIF('2027祝日等（不使用）'!$A$1:$A$20,単年カーブ!A16843)=1),0,1)</f>
        <v>1</v>
      </c>
      <c r="O16843">
        <f t="shared" si="1842"/>
        <v>40</v>
      </c>
      <c r="P16843">
        <f t="shared" si="1847"/>
        <v>1</v>
      </c>
      <c r="Q16843">
        <f t="shared" si="1848"/>
        <v>1</v>
      </c>
    </row>
    <row r="16844" spans="1:17" ht="19.5" x14ac:dyDescent="0.4">
      <c r="A16844" s="33">
        <f t="shared" si="1843"/>
        <v>46828</v>
      </c>
      <c r="B16844" s="27" t="str">
        <f t="shared" si="1844"/>
        <v>(木)</v>
      </c>
      <c r="C16844" s="34">
        <v>0.83333333333333304</v>
      </c>
      <c r="D16844" s="16" t="s">
        <v>18</v>
      </c>
      <c r="E16844" s="35">
        <v>0.85416666666666696</v>
      </c>
      <c r="F16844" s="50">
        <f>IF(COUNTIF('リスト（不使用）'!$A$5:$A$6,単年カーブ!$A$1),"希望数量入力ください",'単年（2027年度）'!$E$12*単年カーブ!$R$3+'単年（2027年度）'!$E$12*(1-単年カーブ!$R$3)*単年カーブ!Q16844)</f>
        <v>0</v>
      </c>
      <c r="G16844" s="47">
        <f t="shared" si="1845"/>
        <v>0</v>
      </c>
      <c r="M16844">
        <f t="shared" si="1846"/>
        <v>3</v>
      </c>
      <c r="N16844">
        <f>IF(OR(WEEKDAY(A16844)=1,WEEKDAY(A16844)=7,COUNTIF('2027祝日等（不使用）'!$A$1:$A$20,単年カーブ!A16844)=1),0,1)</f>
        <v>1</v>
      </c>
      <c r="O16844">
        <f t="shared" si="1842"/>
        <v>41</v>
      </c>
      <c r="P16844">
        <f t="shared" si="1847"/>
        <v>0</v>
      </c>
      <c r="Q16844">
        <f t="shared" si="1848"/>
        <v>0</v>
      </c>
    </row>
    <row r="16845" spans="1:17" ht="19.5" x14ac:dyDescent="0.4">
      <c r="A16845" s="33">
        <f t="shared" si="1843"/>
        <v>46828</v>
      </c>
      <c r="B16845" s="27" t="str">
        <f t="shared" si="1844"/>
        <v>(木)</v>
      </c>
      <c r="C16845" s="34">
        <v>0.85416666666666696</v>
      </c>
      <c r="D16845" s="16" t="s">
        <v>18</v>
      </c>
      <c r="E16845" s="35">
        <v>0.875</v>
      </c>
      <c r="F16845" s="50">
        <f>IF(COUNTIF('リスト（不使用）'!$A$5:$A$6,単年カーブ!$A$1),"希望数量入力ください",'単年（2027年度）'!$E$12*単年カーブ!$R$3+'単年（2027年度）'!$E$12*(1-単年カーブ!$R$3)*単年カーブ!Q16845)</f>
        <v>0</v>
      </c>
      <c r="G16845" s="47">
        <f t="shared" si="1845"/>
        <v>0</v>
      </c>
      <c r="M16845">
        <f t="shared" si="1846"/>
        <v>3</v>
      </c>
      <c r="N16845">
        <f>IF(OR(WEEKDAY(A16845)=1,WEEKDAY(A16845)=7,COUNTIF('2027祝日等（不使用）'!$A$1:$A$20,単年カーブ!A16845)=1),0,1)</f>
        <v>1</v>
      </c>
      <c r="O16845">
        <f t="shared" si="1842"/>
        <v>42</v>
      </c>
      <c r="P16845">
        <f t="shared" si="1847"/>
        <v>0</v>
      </c>
      <c r="Q16845">
        <f t="shared" si="1848"/>
        <v>0</v>
      </c>
    </row>
    <row r="16846" spans="1:17" ht="19.5" x14ac:dyDescent="0.4">
      <c r="A16846" s="33">
        <f t="shared" si="1843"/>
        <v>46828</v>
      </c>
      <c r="B16846" s="27" t="str">
        <f t="shared" si="1844"/>
        <v>(木)</v>
      </c>
      <c r="C16846" s="34">
        <v>0.875</v>
      </c>
      <c r="D16846" s="16" t="s">
        <v>18</v>
      </c>
      <c r="E16846" s="35">
        <v>0.89583333333333304</v>
      </c>
      <c r="F16846" s="50">
        <f>IF(COUNTIF('リスト（不使用）'!$A$5:$A$6,単年カーブ!$A$1),"希望数量入力ください",'単年（2027年度）'!$E$12*単年カーブ!$R$3+'単年（2027年度）'!$E$12*(1-単年カーブ!$R$3)*単年カーブ!Q16846)</f>
        <v>0</v>
      </c>
      <c r="G16846" s="47">
        <f t="shared" si="1845"/>
        <v>0</v>
      </c>
      <c r="M16846">
        <f t="shared" si="1846"/>
        <v>3</v>
      </c>
      <c r="N16846">
        <f>IF(OR(WEEKDAY(A16846)=1,WEEKDAY(A16846)=7,COUNTIF('2027祝日等（不使用）'!$A$1:$A$20,単年カーブ!A16846)=1),0,1)</f>
        <v>1</v>
      </c>
      <c r="O16846">
        <f t="shared" si="1842"/>
        <v>43</v>
      </c>
      <c r="P16846">
        <f t="shared" si="1847"/>
        <v>0</v>
      </c>
      <c r="Q16846">
        <f t="shared" si="1848"/>
        <v>0</v>
      </c>
    </row>
    <row r="16847" spans="1:17" ht="19.5" x14ac:dyDescent="0.4">
      <c r="A16847" s="33">
        <f t="shared" si="1843"/>
        <v>46828</v>
      </c>
      <c r="B16847" s="27" t="str">
        <f t="shared" si="1844"/>
        <v>(木)</v>
      </c>
      <c r="C16847" s="34">
        <v>0.89583333333333304</v>
      </c>
      <c r="D16847" s="16" t="s">
        <v>18</v>
      </c>
      <c r="E16847" s="35">
        <v>0.91666666666666696</v>
      </c>
      <c r="F16847" s="50">
        <f>IF(COUNTIF('リスト（不使用）'!$A$5:$A$6,単年カーブ!$A$1),"希望数量入力ください",'単年（2027年度）'!$E$12*単年カーブ!$R$3+'単年（2027年度）'!$E$12*(1-単年カーブ!$R$3)*単年カーブ!Q16847)</f>
        <v>0</v>
      </c>
      <c r="G16847" s="47">
        <f t="shared" si="1845"/>
        <v>0</v>
      </c>
      <c r="M16847">
        <f t="shared" si="1846"/>
        <v>3</v>
      </c>
      <c r="N16847">
        <f>IF(OR(WEEKDAY(A16847)=1,WEEKDAY(A16847)=7,COUNTIF('2027祝日等（不使用）'!$A$1:$A$20,単年カーブ!A16847)=1),0,1)</f>
        <v>1</v>
      </c>
      <c r="O16847">
        <f t="shared" si="1842"/>
        <v>44</v>
      </c>
      <c r="P16847">
        <f t="shared" si="1847"/>
        <v>0</v>
      </c>
      <c r="Q16847">
        <f t="shared" si="1848"/>
        <v>0</v>
      </c>
    </row>
    <row r="16848" spans="1:17" ht="19.5" x14ac:dyDescent="0.4">
      <c r="A16848" s="33">
        <f t="shared" si="1843"/>
        <v>46828</v>
      </c>
      <c r="B16848" s="27" t="str">
        <f t="shared" si="1844"/>
        <v>(木)</v>
      </c>
      <c r="C16848" s="34">
        <v>0.91666666666666696</v>
      </c>
      <c r="D16848" s="16" t="s">
        <v>18</v>
      </c>
      <c r="E16848" s="35">
        <v>0.9375</v>
      </c>
      <c r="F16848" s="50">
        <f>IF(COUNTIF('リスト（不使用）'!$A$5:$A$6,単年カーブ!$A$1),"希望数量入力ください",'単年（2027年度）'!$E$12*単年カーブ!$R$3+'単年（2027年度）'!$E$12*(1-単年カーブ!$R$3)*単年カーブ!Q16848)</f>
        <v>0</v>
      </c>
      <c r="G16848" s="47">
        <f t="shared" si="1845"/>
        <v>0</v>
      </c>
      <c r="M16848">
        <f t="shared" si="1846"/>
        <v>3</v>
      </c>
      <c r="N16848">
        <f>IF(OR(WEEKDAY(A16848)=1,WEEKDAY(A16848)=7,COUNTIF('2027祝日等（不使用）'!$A$1:$A$20,単年カーブ!A16848)=1),0,1)</f>
        <v>1</v>
      </c>
      <c r="O16848">
        <f t="shared" si="1842"/>
        <v>45</v>
      </c>
      <c r="P16848">
        <f t="shared" si="1847"/>
        <v>0</v>
      </c>
      <c r="Q16848">
        <f t="shared" si="1848"/>
        <v>0</v>
      </c>
    </row>
    <row r="16849" spans="1:17" ht="19.5" x14ac:dyDescent="0.4">
      <c r="A16849" s="33">
        <f t="shared" si="1843"/>
        <v>46828</v>
      </c>
      <c r="B16849" s="27" t="str">
        <f t="shared" si="1844"/>
        <v>(木)</v>
      </c>
      <c r="C16849" s="34">
        <v>0.9375</v>
      </c>
      <c r="D16849" s="16" t="s">
        <v>18</v>
      </c>
      <c r="E16849" s="35">
        <v>0.95833333333333304</v>
      </c>
      <c r="F16849" s="50">
        <f>IF(COUNTIF('リスト（不使用）'!$A$5:$A$6,単年カーブ!$A$1),"希望数量入力ください",'単年（2027年度）'!$E$12*単年カーブ!$R$3+'単年（2027年度）'!$E$12*(1-単年カーブ!$R$3)*単年カーブ!Q16849)</f>
        <v>0</v>
      </c>
      <c r="G16849" s="47">
        <f t="shared" si="1845"/>
        <v>0</v>
      </c>
      <c r="M16849">
        <f t="shared" si="1846"/>
        <v>3</v>
      </c>
      <c r="N16849">
        <f>IF(OR(WEEKDAY(A16849)=1,WEEKDAY(A16849)=7,COUNTIF('2027祝日等（不使用）'!$A$1:$A$20,単年カーブ!A16849)=1),0,1)</f>
        <v>1</v>
      </c>
      <c r="O16849">
        <f t="shared" si="1842"/>
        <v>46</v>
      </c>
      <c r="P16849">
        <f t="shared" si="1847"/>
        <v>0</v>
      </c>
      <c r="Q16849">
        <f t="shared" si="1848"/>
        <v>0</v>
      </c>
    </row>
    <row r="16850" spans="1:17" ht="19.5" x14ac:dyDescent="0.4">
      <c r="A16850" s="33">
        <f t="shared" si="1843"/>
        <v>46828</v>
      </c>
      <c r="B16850" s="27" t="str">
        <f t="shared" si="1844"/>
        <v>(木)</v>
      </c>
      <c r="C16850" s="34">
        <v>0.95833333333333304</v>
      </c>
      <c r="D16850" s="16" t="s">
        <v>18</v>
      </c>
      <c r="E16850" s="35">
        <v>0.97916666666666696</v>
      </c>
      <c r="F16850" s="50">
        <f>IF(COUNTIF('リスト（不使用）'!$A$5:$A$6,単年カーブ!$A$1),"希望数量入力ください",'単年（2027年度）'!$E$12*単年カーブ!$R$3+'単年（2027年度）'!$E$12*(1-単年カーブ!$R$3)*単年カーブ!Q16850)</f>
        <v>0</v>
      </c>
      <c r="G16850" s="47">
        <f t="shared" si="1845"/>
        <v>0</v>
      </c>
      <c r="M16850">
        <f t="shared" si="1846"/>
        <v>3</v>
      </c>
      <c r="N16850">
        <f>IF(OR(WEEKDAY(A16850)=1,WEEKDAY(A16850)=7,COUNTIF('2027祝日等（不使用）'!$A$1:$A$20,単年カーブ!A16850)=1),0,1)</f>
        <v>1</v>
      </c>
      <c r="O16850">
        <f t="shared" si="1842"/>
        <v>47</v>
      </c>
      <c r="P16850">
        <f t="shared" si="1847"/>
        <v>0</v>
      </c>
      <c r="Q16850">
        <f t="shared" si="1848"/>
        <v>0</v>
      </c>
    </row>
    <row r="16851" spans="1:17" ht="19.5" x14ac:dyDescent="0.4">
      <c r="A16851" s="33">
        <f t="shared" si="1843"/>
        <v>46828</v>
      </c>
      <c r="B16851" s="27" t="str">
        <f t="shared" si="1844"/>
        <v>(木)</v>
      </c>
      <c r="C16851" s="34">
        <v>0.97916666666666696</v>
      </c>
      <c r="D16851" s="16" t="s">
        <v>18</v>
      </c>
      <c r="E16851" s="35" t="s">
        <v>17</v>
      </c>
      <c r="F16851" s="50">
        <f>IF(COUNTIF('リスト（不使用）'!$A$5:$A$6,単年カーブ!$A$1),"希望数量入力ください",'単年（2027年度）'!$E$12*単年カーブ!$R$3+'単年（2027年度）'!$E$12*(1-単年カーブ!$R$3)*単年カーブ!Q16851)</f>
        <v>0</v>
      </c>
      <c r="G16851" s="47">
        <f t="shared" si="1845"/>
        <v>0</v>
      </c>
      <c r="M16851">
        <f t="shared" si="1846"/>
        <v>3</v>
      </c>
      <c r="N16851">
        <f>IF(OR(WEEKDAY(A16851)=1,WEEKDAY(A16851)=7,COUNTIF('2027祝日等（不使用）'!$A$1:$A$20,単年カーブ!A16851)=1),0,1)</f>
        <v>1</v>
      </c>
      <c r="O16851">
        <f t="shared" si="1842"/>
        <v>48</v>
      </c>
      <c r="P16851">
        <f t="shared" si="1847"/>
        <v>0</v>
      </c>
      <c r="Q16851">
        <f t="shared" si="1848"/>
        <v>0</v>
      </c>
    </row>
    <row r="16852" spans="1:17" ht="19.5" x14ac:dyDescent="0.4">
      <c r="A16852" s="33">
        <f t="shared" si="1843"/>
        <v>46829</v>
      </c>
      <c r="B16852" s="27" t="str">
        <f t="shared" si="1844"/>
        <v>(金)</v>
      </c>
      <c r="C16852" s="34">
        <v>0</v>
      </c>
      <c r="D16852" s="16" t="s">
        <v>18</v>
      </c>
      <c r="E16852" s="35">
        <v>2.0833333333333332E-2</v>
      </c>
      <c r="F16852" s="50">
        <f>IF(COUNTIF('リスト（不使用）'!$A$5:$A$6,単年カーブ!$A$1),"希望数量入力ください",'単年（2027年度）'!$E$12*単年カーブ!$R$3+'単年（2027年度）'!$E$12*(1-単年カーブ!$R$3)*単年カーブ!Q16852)</f>
        <v>0</v>
      </c>
      <c r="G16852" s="47">
        <f t="shared" si="1845"/>
        <v>0</v>
      </c>
      <c r="M16852">
        <f t="shared" si="1846"/>
        <v>3</v>
      </c>
      <c r="N16852">
        <f>IF(OR(WEEKDAY(A16852)=1,WEEKDAY(A16852)=7,COUNTIF('2027祝日等（不使用）'!$A$1:$A$20,単年カーブ!A16852)=1),0,1)</f>
        <v>1</v>
      </c>
      <c r="O16852">
        <f t="shared" si="1842"/>
        <v>1</v>
      </c>
      <c r="P16852">
        <f t="shared" si="1847"/>
        <v>0</v>
      </c>
      <c r="Q16852">
        <f t="shared" si="1848"/>
        <v>0</v>
      </c>
    </row>
    <row r="16853" spans="1:17" ht="19.5" x14ac:dyDescent="0.4">
      <c r="A16853" s="33">
        <f t="shared" si="1843"/>
        <v>46829</v>
      </c>
      <c r="B16853" s="27" t="str">
        <f t="shared" si="1844"/>
        <v>(金)</v>
      </c>
      <c r="C16853" s="34">
        <v>2.0833333333333332E-2</v>
      </c>
      <c r="D16853" s="16" t="s">
        <v>18</v>
      </c>
      <c r="E16853" s="35">
        <v>4.1666666666666664E-2</v>
      </c>
      <c r="F16853" s="50">
        <f>IF(COUNTIF('リスト（不使用）'!$A$5:$A$6,単年カーブ!$A$1),"希望数量入力ください",'単年（2027年度）'!$E$12*単年カーブ!$R$3+'単年（2027年度）'!$E$12*(1-単年カーブ!$R$3)*単年カーブ!Q16853)</f>
        <v>0</v>
      </c>
      <c r="G16853" s="47">
        <f t="shared" si="1845"/>
        <v>0</v>
      </c>
      <c r="M16853">
        <f t="shared" si="1846"/>
        <v>3</v>
      </c>
      <c r="N16853">
        <f>IF(OR(WEEKDAY(A16853)=1,WEEKDAY(A16853)=7,COUNTIF('2027祝日等（不使用）'!$A$1:$A$20,単年カーブ!A16853)=1),0,1)</f>
        <v>1</v>
      </c>
      <c r="O16853">
        <f t="shared" si="1842"/>
        <v>2</v>
      </c>
      <c r="P16853">
        <f t="shared" si="1847"/>
        <v>0</v>
      </c>
      <c r="Q16853">
        <f t="shared" si="1848"/>
        <v>0</v>
      </c>
    </row>
    <row r="16854" spans="1:17" ht="19.5" x14ac:dyDescent="0.4">
      <c r="A16854" s="33">
        <f t="shared" si="1843"/>
        <v>46829</v>
      </c>
      <c r="B16854" s="27" t="str">
        <f t="shared" si="1844"/>
        <v>(金)</v>
      </c>
      <c r="C16854" s="34">
        <v>4.1666666666666664E-2</v>
      </c>
      <c r="D16854" s="16" t="s">
        <v>18</v>
      </c>
      <c r="E16854" s="35">
        <v>6.25E-2</v>
      </c>
      <c r="F16854" s="50">
        <f>IF(COUNTIF('リスト（不使用）'!$A$5:$A$6,単年カーブ!$A$1),"希望数量入力ください",'単年（2027年度）'!$E$12*単年カーブ!$R$3+'単年（2027年度）'!$E$12*(1-単年カーブ!$R$3)*単年カーブ!Q16854)</f>
        <v>0</v>
      </c>
      <c r="G16854" s="47">
        <f t="shared" si="1845"/>
        <v>0</v>
      </c>
      <c r="M16854">
        <f t="shared" si="1846"/>
        <v>3</v>
      </c>
      <c r="N16854">
        <f>IF(OR(WEEKDAY(A16854)=1,WEEKDAY(A16854)=7,COUNTIF('2027祝日等（不使用）'!$A$1:$A$20,単年カーブ!A16854)=1),0,1)</f>
        <v>1</v>
      </c>
      <c r="O16854">
        <f t="shared" si="1842"/>
        <v>3</v>
      </c>
      <c r="P16854">
        <f t="shared" si="1847"/>
        <v>0</v>
      </c>
      <c r="Q16854">
        <f t="shared" si="1848"/>
        <v>0</v>
      </c>
    </row>
    <row r="16855" spans="1:17" ht="19.5" x14ac:dyDescent="0.4">
      <c r="A16855" s="33">
        <f t="shared" si="1843"/>
        <v>46829</v>
      </c>
      <c r="B16855" s="27" t="str">
        <f t="shared" si="1844"/>
        <v>(金)</v>
      </c>
      <c r="C16855" s="34">
        <v>6.25E-2</v>
      </c>
      <c r="D16855" s="16" t="s">
        <v>18</v>
      </c>
      <c r="E16855" s="35">
        <v>8.3333333333333301E-2</v>
      </c>
      <c r="F16855" s="50">
        <f>IF(COUNTIF('リスト（不使用）'!$A$5:$A$6,単年カーブ!$A$1),"希望数量入力ください",'単年（2027年度）'!$E$12*単年カーブ!$R$3+'単年（2027年度）'!$E$12*(1-単年カーブ!$R$3)*単年カーブ!Q16855)</f>
        <v>0</v>
      </c>
      <c r="G16855" s="47">
        <f t="shared" si="1845"/>
        <v>0</v>
      </c>
      <c r="M16855">
        <f t="shared" si="1846"/>
        <v>3</v>
      </c>
      <c r="N16855">
        <f>IF(OR(WEEKDAY(A16855)=1,WEEKDAY(A16855)=7,COUNTIF('2027祝日等（不使用）'!$A$1:$A$20,単年カーブ!A16855)=1),0,1)</f>
        <v>1</v>
      </c>
      <c r="O16855">
        <f t="shared" si="1842"/>
        <v>4</v>
      </c>
      <c r="P16855">
        <f t="shared" si="1847"/>
        <v>0</v>
      </c>
      <c r="Q16855">
        <f t="shared" si="1848"/>
        <v>0</v>
      </c>
    </row>
    <row r="16856" spans="1:17" ht="19.5" x14ac:dyDescent="0.4">
      <c r="A16856" s="33">
        <f t="shared" si="1843"/>
        <v>46829</v>
      </c>
      <c r="B16856" s="27" t="str">
        <f t="shared" si="1844"/>
        <v>(金)</v>
      </c>
      <c r="C16856" s="34">
        <v>8.3333333333333301E-2</v>
      </c>
      <c r="D16856" s="16" t="s">
        <v>18</v>
      </c>
      <c r="E16856" s="35">
        <v>0.104166666666667</v>
      </c>
      <c r="F16856" s="50">
        <f>IF(COUNTIF('リスト（不使用）'!$A$5:$A$6,単年カーブ!$A$1),"希望数量入力ください",'単年（2027年度）'!$E$12*単年カーブ!$R$3+'単年（2027年度）'!$E$12*(1-単年カーブ!$R$3)*単年カーブ!Q16856)</f>
        <v>0</v>
      </c>
      <c r="G16856" s="47">
        <f t="shared" si="1845"/>
        <v>0</v>
      </c>
      <c r="M16856">
        <f t="shared" si="1846"/>
        <v>3</v>
      </c>
      <c r="N16856">
        <f>IF(OR(WEEKDAY(A16856)=1,WEEKDAY(A16856)=7,COUNTIF('2027祝日等（不使用）'!$A$1:$A$20,単年カーブ!A16856)=1),0,1)</f>
        <v>1</v>
      </c>
      <c r="O16856">
        <f t="shared" si="1842"/>
        <v>5</v>
      </c>
      <c r="P16856">
        <f t="shared" si="1847"/>
        <v>0</v>
      </c>
      <c r="Q16856">
        <f t="shared" si="1848"/>
        <v>0</v>
      </c>
    </row>
    <row r="16857" spans="1:17" ht="19.5" x14ac:dyDescent="0.4">
      <c r="A16857" s="33">
        <f t="shared" si="1843"/>
        <v>46829</v>
      </c>
      <c r="B16857" s="27" t="str">
        <f t="shared" si="1844"/>
        <v>(金)</v>
      </c>
      <c r="C16857" s="34">
        <v>0.104166666666667</v>
      </c>
      <c r="D16857" s="16" t="s">
        <v>18</v>
      </c>
      <c r="E16857" s="35">
        <v>0.125</v>
      </c>
      <c r="F16857" s="50">
        <f>IF(COUNTIF('リスト（不使用）'!$A$5:$A$6,単年カーブ!$A$1),"希望数量入力ください",'単年（2027年度）'!$E$12*単年カーブ!$R$3+'単年（2027年度）'!$E$12*(1-単年カーブ!$R$3)*単年カーブ!Q16857)</f>
        <v>0</v>
      </c>
      <c r="G16857" s="47">
        <f t="shared" si="1845"/>
        <v>0</v>
      </c>
      <c r="M16857">
        <f t="shared" si="1846"/>
        <v>3</v>
      </c>
      <c r="N16857">
        <f>IF(OR(WEEKDAY(A16857)=1,WEEKDAY(A16857)=7,COUNTIF('2027祝日等（不使用）'!$A$1:$A$20,単年カーブ!A16857)=1),0,1)</f>
        <v>1</v>
      </c>
      <c r="O16857">
        <f t="shared" si="1842"/>
        <v>6</v>
      </c>
      <c r="P16857">
        <f t="shared" si="1847"/>
        <v>0</v>
      </c>
      <c r="Q16857">
        <f t="shared" si="1848"/>
        <v>0</v>
      </c>
    </row>
    <row r="16858" spans="1:17" ht="19.5" x14ac:dyDescent="0.4">
      <c r="A16858" s="33">
        <f t="shared" si="1843"/>
        <v>46829</v>
      </c>
      <c r="B16858" s="27" t="str">
        <f t="shared" si="1844"/>
        <v>(金)</v>
      </c>
      <c r="C16858" s="34">
        <v>0.125</v>
      </c>
      <c r="D16858" s="16" t="s">
        <v>18</v>
      </c>
      <c r="E16858" s="35">
        <v>0.14583333333333301</v>
      </c>
      <c r="F16858" s="50">
        <f>IF(COUNTIF('リスト（不使用）'!$A$5:$A$6,単年カーブ!$A$1),"希望数量入力ください",'単年（2027年度）'!$E$12*単年カーブ!$R$3+'単年（2027年度）'!$E$12*(1-単年カーブ!$R$3)*単年カーブ!Q16858)</f>
        <v>0</v>
      </c>
      <c r="G16858" s="47">
        <f t="shared" si="1845"/>
        <v>0</v>
      </c>
      <c r="M16858">
        <f t="shared" si="1846"/>
        <v>3</v>
      </c>
      <c r="N16858">
        <f>IF(OR(WEEKDAY(A16858)=1,WEEKDAY(A16858)=7,COUNTIF('2027祝日等（不使用）'!$A$1:$A$20,単年カーブ!A16858)=1),0,1)</f>
        <v>1</v>
      </c>
      <c r="O16858">
        <f t="shared" si="1842"/>
        <v>7</v>
      </c>
      <c r="P16858">
        <f t="shared" si="1847"/>
        <v>0</v>
      </c>
      <c r="Q16858">
        <f t="shared" si="1848"/>
        <v>0</v>
      </c>
    </row>
    <row r="16859" spans="1:17" ht="19.5" x14ac:dyDescent="0.4">
      <c r="A16859" s="33">
        <f t="shared" si="1843"/>
        <v>46829</v>
      </c>
      <c r="B16859" s="27" t="str">
        <f t="shared" si="1844"/>
        <v>(金)</v>
      </c>
      <c r="C16859" s="34">
        <v>0.14583333333333301</v>
      </c>
      <c r="D16859" s="16" t="s">
        <v>18</v>
      </c>
      <c r="E16859" s="35">
        <v>0.16666666666666699</v>
      </c>
      <c r="F16859" s="50">
        <f>IF(COUNTIF('リスト（不使用）'!$A$5:$A$6,単年カーブ!$A$1),"希望数量入力ください",'単年（2027年度）'!$E$12*単年カーブ!$R$3+'単年（2027年度）'!$E$12*(1-単年カーブ!$R$3)*単年カーブ!Q16859)</f>
        <v>0</v>
      </c>
      <c r="G16859" s="47">
        <f t="shared" si="1845"/>
        <v>0</v>
      </c>
      <c r="M16859">
        <f t="shared" si="1846"/>
        <v>3</v>
      </c>
      <c r="N16859">
        <f>IF(OR(WEEKDAY(A16859)=1,WEEKDAY(A16859)=7,COUNTIF('2027祝日等（不使用）'!$A$1:$A$20,単年カーブ!A16859)=1),0,1)</f>
        <v>1</v>
      </c>
      <c r="O16859">
        <f t="shared" si="1842"/>
        <v>8</v>
      </c>
      <c r="P16859">
        <f t="shared" si="1847"/>
        <v>0</v>
      </c>
      <c r="Q16859">
        <f t="shared" si="1848"/>
        <v>0</v>
      </c>
    </row>
    <row r="16860" spans="1:17" ht="19.5" x14ac:dyDescent="0.4">
      <c r="A16860" s="33">
        <f t="shared" si="1843"/>
        <v>46829</v>
      </c>
      <c r="B16860" s="27" t="str">
        <f t="shared" si="1844"/>
        <v>(金)</v>
      </c>
      <c r="C16860" s="34">
        <v>0.16666666666666699</v>
      </c>
      <c r="D16860" s="16" t="s">
        <v>18</v>
      </c>
      <c r="E16860" s="35">
        <v>0.1875</v>
      </c>
      <c r="F16860" s="50">
        <f>IF(COUNTIF('リスト（不使用）'!$A$5:$A$6,単年カーブ!$A$1),"希望数量入力ください",'単年（2027年度）'!$E$12*単年カーブ!$R$3+'単年（2027年度）'!$E$12*(1-単年カーブ!$R$3)*単年カーブ!Q16860)</f>
        <v>0</v>
      </c>
      <c r="G16860" s="47">
        <f t="shared" si="1845"/>
        <v>0</v>
      </c>
      <c r="M16860">
        <f t="shared" si="1846"/>
        <v>3</v>
      </c>
      <c r="N16860">
        <f>IF(OR(WEEKDAY(A16860)=1,WEEKDAY(A16860)=7,COUNTIF('2027祝日等（不使用）'!$A$1:$A$20,単年カーブ!A16860)=1),0,1)</f>
        <v>1</v>
      </c>
      <c r="O16860">
        <f t="shared" si="1842"/>
        <v>9</v>
      </c>
      <c r="P16860">
        <f t="shared" si="1847"/>
        <v>0</v>
      </c>
      <c r="Q16860">
        <f t="shared" si="1848"/>
        <v>0</v>
      </c>
    </row>
    <row r="16861" spans="1:17" ht="19.5" x14ac:dyDescent="0.4">
      <c r="A16861" s="33">
        <f t="shared" si="1843"/>
        <v>46829</v>
      </c>
      <c r="B16861" s="27" t="str">
        <f t="shared" si="1844"/>
        <v>(金)</v>
      </c>
      <c r="C16861" s="34">
        <v>0.1875</v>
      </c>
      <c r="D16861" s="16" t="s">
        <v>18</v>
      </c>
      <c r="E16861" s="35">
        <v>0.20833333333333301</v>
      </c>
      <c r="F16861" s="50">
        <f>IF(COUNTIF('リスト（不使用）'!$A$5:$A$6,単年カーブ!$A$1),"希望数量入力ください",'単年（2027年度）'!$E$12*単年カーブ!$R$3+'単年（2027年度）'!$E$12*(1-単年カーブ!$R$3)*単年カーブ!Q16861)</f>
        <v>0</v>
      </c>
      <c r="G16861" s="47">
        <f t="shared" si="1845"/>
        <v>0</v>
      </c>
      <c r="M16861">
        <f t="shared" si="1846"/>
        <v>3</v>
      </c>
      <c r="N16861">
        <f>IF(OR(WEEKDAY(A16861)=1,WEEKDAY(A16861)=7,COUNTIF('2027祝日等（不使用）'!$A$1:$A$20,単年カーブ!A16861)=1),0,1)</f>
        <v>1</v>
      </c>
      <c r="O16861">
        <f t="shared" si="1842"/>
        <v>10</v>
      </c>
      <c r="P16861">
        <f t="shared" si="1847"/>
        <v>0</v>
      </c>
      <c r="Q16861">
        <f t="shared" si="1848"/>
        <v>0</v>
      </c>
    </row>
    <row r="16862" spans="1:17" ht="19.5" x14ac:dyDescent="0.4">
      <c r="A16862" s="33">
        <f t="shared" si="1843"/>
        <v>46829</v>
      </c>
      <c r="B16862" s="27" t="str">
        <f t="shared" si="1844"/>
        <v>(金)</v>
      </c>
      <c r="C16862" s="34">
        <v>0.20833333333333301</v>
      </c>
      <c r="D16862" s="16" t="s">
        <v>18</v>
      </c>
      <c r="E16862" s="35">
        <v>0.22916666666666699</v>
      </c>
      <c r="F16862" s="50">
        <f>IF(COUNTIF('リスト（不使用）'!$A$5:$A$6,単年カーブ!$A$1),"希望数量入力ください",'単年（2027年度）'!$E$12*単年カーブ!$R$3+'単年（2027年度）'!$E$12*(1-単年カーブ!$R$3)*単年カーブ!Q16862)</f>
        <v>0</v>
      </c>
      <c r="G16862" s="47">
        <f t="shared" si="1845"/>
        <v>0</v>
      </c>
      <c r="M16862">
        <f t="shared" si="1846"/>
        <v>3</v>
      </c>
      <c r="N16862">
        <f>IF(OR(WEEKDAY(A16862)=1,WEEKDAY(A16862)=7,COUNTIF('2027祝日等（不使用）'!$A$1:$A$20,単年カーブ!A16862)=1),0,1)</f>
        <v>1</v>
      </c>
      <c r="O16862">
        <f t="shared" si="1842"/>
        <v>11</v>
      </c>
      <c r="P16862">
        <f t="shared" si="1847"/>
        <v>0</v>
      </c>
      <c r="Q16862">
        <f t="shared" si="1848"/>
        <v>0</v>
      </c>
    </row>
    <row r="16863" spans="1:17" ht="19.5" x14ac:dyDescent="0.4">
      <c r="A16863" s="33">
        <f t="shared" si="1843"/>
        <v>46829</v>
      </c>
      <c r="B16863" s="27" t="str">
        <f t="shared" si="1844"/>
        <v>(金)</v>
      </c>
      <c r="C16863" s="34">
        <v>0.22916666666666699</v>
      </c>
      <c r="D16863" s="16" t="s">
        <v>18</v>
      </c>
      <c r="E16863" s="35">
        <v>0.25</v>
      </c>
      <c r="F16863" s="50">
        <f>IF(COUNTIF('リスト（不使用）'!$A$5:$A$6,単年カーブ!$A$1),"希望数量入力ください",'単年（2027年度）'!$E$12*単年カーブ!$R$3+'単年（2027年度）'!$E$12*(1-単年カーブ!$R$3)*単年カーブ!Q16863)</f>
        <v>0</v>
      </c>
      <c r="G16863" s="47">
        <f t="shared" si="1845"/>
        <v>0</v>
      </c>
      <c r="M16863">
        <f t="shared" si="1846"/>
        <v>3</v>
      </c>
      <c r="N16863">
        <f>IF(OR(WEEKDAY(A16863)=1,WEEKDAY(A16863)=7,COUNTIF('2027祝日等（不使用）'!$A$1:$A$20,単年カーブ!A16863)=1),0,1)</f>
        <v>1</v>
      </c>
      <c r="O16863">
        <f t="shared" si="1842"/>
        <v>12</v>
      </c>
      <c r="P16863">
        <f t="shared" si="1847"/>
        <v>0</v>
      </c>
      <c r="Q16863">
        <f t="shared" si="1848"/>
        <v>0</v>
      </c>
    </row>
    <row r="16864" spans="1:17" ht="19.5" x14ac:dyDescent="0.4">
      <c r="A16864" s="33">
        <f t="shared" si="1843"/>
        <v>46829</v>
      </c>
      <c r="B16864" s="27" t="str">
        <f t="shared" si="1844"/>
        <v>(金)</v>
      </c>
      <c r="C16864" s="34">
        <v>0.25</v>
      </c>
      <c r="D16864" s="16" t="s">
        <v>18</v>
      </c>
      <c r="E16864" s="35">
        <v>0.27083333333333298</v>
      </c>
      <c r="F16864" s="50">
        <f>IF(COUNTIF('リスト（不使用）'!$A$5:$A$6,単年カーブ!$A$1),"希望数量入力ください",'単年（2027年度）'!$E$12*単年カーブ!$R$3+'単年（2027年度）'!$E$12*(1-単年カーブ!$R$3)*単年カーブ!Q16864)</f>
        <v>0</v>
      </c>
      <c r="G16864" s="47">
        <f t="shared" si="1845"/>
        <v>0</v>
      </c>
      <c r="M16864">
        <f t="shared" si="1846"/>
        <v>3</v>
      </c>
      <c r="N16864">
        <f>IF(OR(WEEKDAY(A16864)=1,WEEKDAY(A16864)=7,COUNTIF('2027祝日等（不使用）'!$A$1:$A$20,単年カーブ!A16864)=1),0,1)</f>
        <v>1</v>
      </c>
      <c r="O16864">
        <f t="shared" si="1842"/>
        <v>13</v>
      </c>
      <c r="P16864">
        <f t="shared" si="1847"/>
        <v>0</v>
      </c>
      <c r="Q16864">
        <f t="shared" si="1848"/>
        <v>0</v>
      </c>
    </row>
    <row r="16865" spans="1:17" ht="19.5" x14ac:dyDescent="0.4">
      <c r="A16865" s="33">
        <f t="shared" si="1843"/>
        <v>46829</v>
      </c>
      <c r="B16865" s="27" t="str">
        <f t="shared" si="1844"/>
        <v>(金)</v>
      </c>
      <c r="C16865" s="34">
        <v>0.27083333333333298</v>
      </c>
      <c r="D16865" s="16" t="s">
        <v>18</v>
      </c>
      <c r="E16865" s="35">
        <v>0.29166666666666702</v>
      </c>
      <c r="F16865" s="50">
        <f>IF(COUNTIF('リスト（不使用）'!$A$5:$A$6,単年カーブ!$A$1),"希望数量入力ください",'単年（2027年度）'!$E$12*単年カーブ!$R$3+'単年（2027年度）'!$E$12*(1-単年カーブ!$R$3)*単年カーブ!Q16865)</f>
        <v>0</v>
      </c>
      <c r="G16865" s="47">
        <f t="shared" si="1845"/>
        <v>0</v>
      </c>
      <c r="M16865">
        <f t="shared" si="1846"/>
        <v>3</v>
      </c>
      <c r="N16865">
        <f>IF(OR(WEEKDAY(A16865)=1,WEEKDAY(A16865)=7,COUNTIF('2027祝日等（不使用）'!$A$1:$A$20,単年カーブ!A16865)=1),0,1)</f>
        <v>1</v>
      </c>
      <c r="O16865">
        <f t="shared" si="1842"/>
        <v>14</v>
      </c>
      <c r="P16865">
        <f t="shared" si="1847"/>
        <v>0</v>
      </c>
      <c r="Q16865">
        <f t="shared" si="1848"/>
        <v>0</v>
      </c>
    </row>
    <row r="16866" spans="1:17" ht="19.5" x14ac:dyDescent="0.4">
      <c r="A16866" s="33">
        <f t="shared" si="1843"/>
        <v>46829</v>
      </c>
      <c r="B16866" s="27" t="str">
        <f t="shared" si="1844"/>
        <v>(金)</v>
      </c>
      <c r="C16866" s="34">
        <v>0.29166666666666702</v>
      </c>
      <c r="D16866" s="16" t="s">
        <v>18</v>
      </c>
      <c r="E16866" s="35">
        <v>0.3125</v>
      </c>
      <c r="F16866" s="50">
        <f>IF(COUNTIF('リスト（不使用）'!$A$5:$A$6,単年カーブ!$A$1),"希望数量入力ください",'単年（2027年度）'!$E$12*単年カーブ!$R$3+'単年（2027年度）'!$E$12*(1-単年カーブ!$R$3)*単年カーブ!Q16866)</f>
        <v>0</v>
      </c>
      <c r="G16866" s="47">
        <f t="shared" si="1845"/>
        <v>0</v>
      </c>
      <c r="M16866">
        <f t="shared" si="1846"/>
        <v>3</v>
      </c>
      <c r="N16866">
        <f>IF(OR(WEEKDAY(A16866)=1,WEEKDAY(A16866)=7,COUNTIF('2027祝日等（不使用）'!$A$1:$A$20,単年カーブ!A16866)=1),0,1)</f>
        <v>1</v>
      </c>
      <c r="O16866">
        <f t="shared" si="1842"/>
        <v>15</v>
      </c>
      <c r="P16866">
        <f t="shared" si="1847"/>
        <v>0</v>
      </c>
      <c r="Q16866">
        <f t="shared" si="1848"/>
        <v>0</v>
      </c>
    </row>
    <row r="16867" spans="1:17" ht="19.5" x14ac:dyDescent="0.4">
      <c r="A16867" s="33">
        <f t="shared" si="1843"/>
        <v>46829</v>
      </c>
      <c r="B16867" s="27" t="str">
        <f t="shared" si="1844"/>
        <v>(金)</v>
      </c>
      <c r="C16867" s="34">
        <v>0.3125</v>
      </c>
      <c r="D16867" s="16" t="s">
        <v>18</v>
      </c>
      <c r="E16867" s="35">
        <v>0.33333333333333298</v>
      </c>
      <c r="F16867" s="50">
        <f>IF(COUNTIF('リスト（不使用）'!$A$5:$A$6,単年カーブ!$A$1),"希望数量入力ください",'単年（2027年度）'!$E$12*単年カーブ!$R$3+'単年（2027年度）'!$E$12*(1-単年カーブ!$R$3)*単年カーブ!Q16867)</f>
        <v>0</v>
      </c>
      <c r="G16867" s="47">
        <f t="shared" si="1845"/>
        <v>0</v>
      </c>
      <c r="M16867">
        <f t="shared" si="1846"/>
        <v>3</v>
      </c>
      <c r="N16867">
        <f>IF(OR(WEEKDAY(A16867)=1,WEEKDAY(A16867)=7,COUNTIF('2027祝日等（不使用）'!$A$1:$A$20,単年カーブ!A16867)=1),0,1)</f>
        <v>1</v>
      </c>
      <c r="O16867">
        <f t="shared" si="1842"/>
        <v>16</v>
      </c>
      <c r="P16867">
        <f t="shared" si="1847"/>
        <v>0</v>
      </c>
      <c r="Q16867">
        <f t="shared" si="1848"/>
        <v>0</v>
      </c>
    </row>
    <row r="16868" spans="1:17" ht="19.5" x14ac:dyDescent="0.4">
      <c r="A16868" s="33">
        <f t="shared" si="1843"/>
        <v>46829</v>
      </c>
      <c r="B16868" s="27" t="str">
        <f t="shared" si="1844"/>
        <v>(金)</v>
      </c>
      <c r="C16868" s="34">
        <v>0.33333333333333298</v>
      </c>
      <c r="D16868" s="16" t="s">
        <v>18</v>
      </c>
      <c r="E16868" s="35">
        <v>0.35416666666666702</v>
      </c>
      <c r="F16868" s="50">
        <f>IF(COUNTIF('リスト（不使用）'!$A$5:$A$6,単年カーブ!$A$1),"希望数量入力ください",'単年（2027年度）'!$E$12*単年カーブ!$R$3+'単年（2027年度）'!$E$12*(1-単年カーブ!$R$3)*単年カーブ!Q16868)</f>
        <v>0</v>
      </c>
      <c r="G16868" s="47">
        <f t="shared" si="1845"/>
        <v>0</v>
      </c>
      <c r="M16868">
        <f t="shared" si="1846"/>
        <v>3</v>
      </c>
      <c r="N16868">
        <f>IF(OR(WEEKDAY(A16868)=1,WEEKDAY(A16868)=7,COUNTIF('2027祝日等（不使用）'!$A$1:$A$20,単年カーブ!A16868)=1),0,1)</f>
        <v>1</v>
      </c>
      <c r="O16868">
        <f t="shared" si="1842"/>
        <v>17</v>
      </c>
      <c r="P16868">
        <f t="shared" si="1847"/>
        <v>1</v>
      </c>
      <c r="Q16868">
        <f t="shared" si="1848"/>
        <v>1</v>
      </c>
    </row>
    <row r="16869" spans="1:17" ht="19.5" x14ac:dyDescent="0.4">
      <c r="A16869" s="33">
        <f t="shared" si="1843"/>
        <v>46829</v>
      </c>
      <c r="B16869" s="27" t="str">
        <f t="shared" si="1844"/>
        <v>(金)</v>
      </c>
      <c r="C16869" s="34">
        <v>0.35416666666666702</v>
      </c>
      <c r="D16869" s="16" t="s">
        <v>18</v>
      </c>
      <c r="E16869" s="35">
        <v>0.375</v>
      </c>
      <c r="F16869" s="50">
        <f>IF(COUNTIF('リスト（不使用）'!$A$5:$A$6,単年カーブ!$A$1),"希望数量入力ください",'単年（2027年度）'!$E$12*単年カーブ!$R$3+'単年（2027年度）'!$E$12*(1-単年カーブ!$R$3)*単年カーブ!Q16869)</f>
        <v>0</v>
      </c>
      <c r="G16869" s="47">
        <f t="shared" si="1845"/>
        <v>0</v>
      </c>
      <c r="M16869">
        <f t="shared" si="1846"/>
        <v>3</v>
      </c>
      <c r="N16869">
        <f>IF(OR(WEEKDAY(A16869)=1,WEEKDAY(A16869)=7,COUNTIF('2027祝日等（不使用）'!$A$1:$A$20,単年カーブ!A16869)=1),0,1)</f>
        <v>1</v>
      </c>
      <c r="O16869">
        <f t="shared" si="1842"/>
        <v>18</v>
      </c>
      <c r="P16869">
        <f t="shared" si="1847"/>
        <v>1</v>
      </c>
      <c r="Q16869">
        <f t="shared" si="1848"/>
        <v>1</v>
      </c>
    </row>
    <row r="16870" spans="1:17" ht="19.5" x14ac:dyDescent="0.4">
      <c r="A16870" s="33">
        <f t="shared" si="1843"/>
        <v>46829</v>
      </c>
      <c r="B16870" s="27" t="str">
        <f t="shared" si="1844"/>
        <v>(金)</v>
      </c>
      <c r="C16870" s="34">
        <v>0.375</v>
      </c>
      <c r="D16870" s="16" t="s">
        <v>18</v>
      </c>
      <c r="E16870" s="35">
        <v>0.39583333333333298</v>
      </c>
      <c r="F16870" s="50">
        <f>IF(COUNTIF('リスト（不使用）'!$A$5:$A$6,単年カーブ!$A$1),"希望数量入力ください",'単年（2027年度）'!$E$12*単年カーブ!$R$3+'単年（2027年度）'!$E$12*(1-単年カーブ!$R$3)*単年カーブ!Q16870)</f>
        <v>0</v>
      </c>
      <c r="G16870" s="47">
        <f t="shared" si="1845"/>
        <v>0</v>
      </c>
      <c r="M16870">
        <f t="shared" si="1846"/>
        <v>3</v>
      </c>
      <c r="N16870">
        <f>IF(OR(WEEKDAY(A16870)=1,WEEKDAY(A16870)=7,COUNTIF('2027祝日等（不使用）'!$A$1:$A$20,単年カーブ!A16870)=1),0,1)</f>
        <v>1</v>
      </c>
      <c r="O16870">
        <f t="shared" si="1842"/>
        <v>19</v>
      </c>
      <c r="P16870">
        <f t="shared" si="1847"/>
        <v>1</v>
      </c>
      <c r="Q16870">
        <f t="shared" si="1848"/>
        <v>1</v>
      </c>
    </row>
    <row r="16871" spans="1:17" ht="19.5" x14ac:dyDescent="0.4">
      <c r="A16871" s="33">
        <f t="shared" si="1843"/>
        <v>46829</v>
      </c>
      <c r="B16871" s="27" t="str">
        <f t="shared" si="1844"/>
        <v>(金)</v>
      </c>
      <c r="C16871" s="34">
        <v>0.39583333333333298</v>
      </c>
      <c r="D16871" s="16" t="s">
        <v>18</v>
      </c>
      <c r="E16871" s="35">
        <v>0.41666666666666702</v>
      </c>
      <c r="F16871" s="50">
        <f>IF(COUNTIF('リスト（不使用）'!$A$5:$A$6,単年カーブ!$A$1),"希望数量入力ください",'単年（2027年度）'!$E$12*単年カーブ!$R$3+'単年（2027年度）'!$E$12*(1-単年カーブ!$R$3)*単年カーブ!Q16871)</f>
        <v>0</v>
      </c>
      <c r="G16871" s="47">
        <f t="shared" si="1845"/>
        <v>0</v>
      </c>
      <c r="M16871">
        <f t="shared" si="1846"/>
        <v>3</v>
      </c>
      <c r="N16871">
        <f>IF(OR(WEEKDAY(A16871)=1,WEEKDAY(A16871)=7,COUNTIF('2027祝日等（不使用）'!$A$1:$A$20,単年カーブ!A16871)=1),0,1)</f>
        <v>1</v>
      </c>
      <c r="O16871">
        <f t="shared" si="1842"/>
        <v>20</v>
      </c>
      <c r="P16871">
        <f t="shared" si="1847"/>
        <v>1</v>
      </c>
      <c r="Q16871">
        <f t="shared" si="1848"/>
        <v>1</v>
      </c>
    </row>
    <row r="16872" spans="1:17" ht="19.5" x14ac:dyDescent="0.4">
      <c r="A16872" s="33">
        <f t="shared" si="1843"/>
        <v>46829</v>
      </c>
      <c r="B16872" s="27" t="str">
        <f t="shared" si="1844"/>
        <v>(金)</v>
      </c>
      <c r="C16872" s="34">
        <v>0.41666666666666702</v>
      </c>
      <c r="D16872" s="16" t="s">
        <v>18</v>
      </c>
      <c r="E16872" s="35">
        <v>0.4375</v>
      </c>
      <c r="F16872" s="50">
        <f>IF(COUNTIF('リスト（不使用）'!$A$5:$A$6,単年カーブ!$A$1),"希望数量入力ください",'単年（2027年度）'!$E$12*単年カーブ!$R$3+'単年（2027年度）'!$E$12*(1-単年カーブ!$R$3)*単年カーブ!Q16872)</f>
        <v>0</v>
      </c>
      <c r="G16872" s="47">
        <f t="shared" si="1845"/>
        <v>0</v>
      </c>
      <c r="M16872">
        <f t="shared" si="1846"/>
        <v>3</v>
      </c>
      <c r="N16872">
        <f>IF(OR(WEEKDAY(A16872)=1,WEEKDAY(A16872)=7,COUNTIF('2027祝日等（不使用）'!$A$1:$A$20,単年カーブ!A16872)=1),0,1)</f>
        <v>1</v>
      </c>
      <c r="O16872">
        <f t="shared" si="1842"/>
        <v>21</v>
      </c>
      <c r="P16872">
        <f t="shared" si="1847"/>
        <v>1</v>
      </c>
      <c r="Q16872">
        <f t="shared" si="1848"/>
        <v>1</v>
      </c>
    </row>
    <row r="16873" spans="1:17" ht="19.5" x14ac:dyDescent="0.4">
      <c r="A16873" s="33">
        <f t="shared" si="1843"/>
        <v>46829</v>
      </c>
      <c r="B16873" s="27" t="str">
        <f t="shared" si="1844"/>
        <v>(金)</v>
      </c>
      <c r="C16873" s="34">
        <v>0.4375</v>
      </c>
      <c r="D16873" s="16" t="s">
        <v>18</v>
      </c>
      <c r="E16873" s="35">
        <v>0.45833333333333298</v>
      </c>
      <c r="F16873" s="50">
        <f>IF(COUNTIF('リスト（不使用）'!$A$5:$A$6,単年カーブ!$A$1),"希望数量入力ください",'単年（2027年度）'!$E$12*単年カーブ!$R$3+'単年（2027年度）'!$E$12*(1-単年カーブ!$R$3)*単年カーブ!Q16873)</f>
        <v>0</v>
      </c>
      <c r="G16873" s="47">
        <f t="shared" si="1845"/>
        <v>0</v>
      </c>
      <c r="M16873">
        <f t="shared" si="1846"/>
        <v>3</v>
      </c>
      <c r="N16873">
        <f>IF(OR(WEEKDAY(A16873)=1,WEEKDAY(A16873)=7,COUNTIF('2027祝日等（不使用）'!$A$1:$A$20,単年カーブ!A16873)=1),0,1)</f>
        <v>1</v>
      </c>
      <c r="O16873">
        <f t="shared" si="1842"/>
        <v>22</v>
      </c>
      <c r="P16873">
        <f t="shared" si="1847"/>
        <v>1</v>
      </c>
      <c r="Q16873">
        <f t="shared" si="1848"/>
        <v>1</v>
      </c>
    </row>
    <row r="16874" spans="1:17" ht="19.5" x14ac:dyDescent="0.4">
      <c r="A16874" s="33">
        <f t="shared" si="1843"/>
        <v>46829</v>
      </c>
      <c r="B16874" s="27" t="str">
        <f t="shared" si="1844"/>
        <v>(金)</v>
      </c>
      <c r="C16874" s="34">
        <v>0.45833333333333298</v>
      </c>
      <c r="D16874" s="16" t="s">
        <v>18</v>
      </c>
      <c r="E16874" s="35">
        <v>0.47916666666666702</v>
      </c>
      <c r="F16874" s="50">
        <f>IF(COUNTIF('リスト（不使用）'!$A$5:$A$6,単年カーブ!$A$1),"希望数量入力ください",'単年（2027年度）'!$E$12*単年カーブ!$R$3+'単年（2027年度）'!$E$12*(1-単年カーブ!$R$3)*単年カーブ!Q16874)</f>
        <v>0</v>
      </c>
      <c r="G16874" s="47">
        <f t="shared" si="1845"/>
        <v>0</v>
      </c>
      <c r="M16874">
        <f t="shared" si="1846"/>
        <v>3</v>
      </c>
      <c r="N16874">
        <f>IF(OR(WEEKDAY(A16874)=1,WEEKDAY(A16874)=7,COUNTIF('2027祝日等（不使用）'!$A$1:$A$20,単年カーブ!A16874)=1),0,1)</f>
        <v>1</v>
      </c>
      <c r="O16874">
        <f t="shared" si="1842"/>
        <v>23</v>
      </c>
      <c r="P16874">
        <f t="shared" si="1847"/>
        <v>1</v>
      </c>
      <c r="Q16874">
        <f t="shared" si="1848"/>
        <v>1</v>
      </c>
    </row>
    <row r="16875" spans="1:17" ht="19.5" x14ac:dyDescent="0.4">
      <c r="A16875" s="33">
        <f t="shared" si="1843"/>
        <v>46829</v>
      </c>
      <c r="B16875" s="27" t="str">
        <f t="shared" si="1844"/>
        <v>(金)</v>
      </c>
      <c r="C16875" s="34">
        <v>0.47916666666666702</v>
      </c>
      <c r="D16875" s="16" t="s">
        <v>18</v>
      </c>
      <c r="E16875" s="35">
        <v>0.5</v>
      </c>
      <c r="F16875" s="50">
        <f>IF(COUNTIF('リスト（不使用）'!$A$5:$A$6,単年カーブ!$A$1),"希望数量入力ください",'単年（2027年度）'!$E$12*単年カーブ!$R$3+'単年（2027年度）'!$E$12*(1-単年カーブ!$R$3)*単年カーブ!Q16875)</f>
        <v>0</v>
      </c>
      <c r="G16875" s="47">
        <f t="shared" si="1845"/>
        <v>0</v>
      </c>
      <c r="M16875">
        <f t="shared" si="1846"/>
        <v>3</v>
      </c>
      <c r="N16875">
        <f>IF(OR(WEEKDAY(A16875)=1,WEEKDAY(A16875)=7,COUNTIF('2027祝日等（不使用）'!$A$1:$A$20,単年カーブ!A16875)=1),0,1)</f>
        <v>1</v>
      </c>
      <c r="O16875">
        <f t="shared" si="1842"/>
        <v>24</v>
      </c>
      <c r="P16875">
        <f t="shared" si="1847"/>
        <v>1</v>
      </c>
      <c r="Q16875">
        <f t="shared" si="1848"/>
        <v>1</v>
      </c>
    </row>
    <row r="16876" spans="1:17" ht="19.5" x14ac:dyDescent="0.4">
      <c r="A16876" s="33">
        <f t="shared" si="1843"/>
        <v>46829</v>
      </c>
      <c r="B16876" s="27" t="str">
        <f t="shared" si="1844"/>
        <v>(金)</v>
      </c>
      <c r="C16876" s="34">
        <v>0.5</v>
      </c>
      <c r="D16876" s="16" t="s">
        <v>18</v>
      </c>
      <c r="E16876" s="35">
        <v>0.52083333333333304</v>
      </c>
      <c r="F16876" s="50">
        <f>IF(COUNTIF('リスト（不使用）'!$A$5:$A$6,単年カーブ!$A$1),"希望数量入力ください",'単年（2027年度）'!$E$12*単年カーブ!$R$3+'単年（2027年度）'!$E$12*(1-単年カーブ!$R$3)*単年カーブ!Q16876)</f>
        <v>0</v>
      </c>
      <c r="G16876" s="47">
        <f t="shared" si="1845"/>
        <v>0</v>
      </c>
      <c r="M16876">
        <f t="shared" si="1846"/>
        <v>3</v>
      </c>
      <c r="N16876">
        <f>IF(OR(WEEKDAY(A16876)=1,WEEKDAY(A16876)=7,COUNTIF('2027祝日等（不使用）'!$A$1:$A$20,単年カーブ!A16876)=1),0,1)</f>
        <v>1</v>
      </c>
      <c r="O16876">
        <f t="shared" si="1842"/>
        <v>25</v>
      </c>
      <c r="P16876">
        <f t="shared" si="1847"/>
        <v>1</v>
      </c>
      <c r="Q16876">
        <f t="shared" si="1848"/>
        <v>1</v>
      </c>
    </row>
    <row r="16877" spans="1:17" ht="19.5" x14ac:dyDescent="0.4">
      <c r="A16877" s="33">
        <f t="shared" si="1843"/>
        <v>46829</v>
      </c>
      <c r="B16877" s="27" t="str">
        <f t="shared" si="1844"/>
        <v>(金)</v>
      </c>
      <c r="C16877" s="34">
        <v>0.52083333333333304</v>
      </c>
      <c r="D16877" s="16" t="s">
        <v>18</v>
      </c>
      <c r="E16877" s="35">
        <v>0.54166666666666696</v>
      </c>
      <c r="F16877" s="50">
        <f>IF(COUNTIF('リスト（不使用）'!$A$5:$A$6,単年カーブ!$A$1),"希望数量入力ください",'単年（2027年度）'!$E$12*単年カーブ!$R$3+'単年（2027年度）'!$E$12*(1-単年カーブ!$R$3)*単年カーブ!Q16877)</f>
        <v>0</v>
      </c>
      <c r="G16877" s="47">
        <f t="shared" si="1845"/>
        <v>0</v>
      </c>
      <c r="M16877">
        <f t="shared" si="1846"/>
        <v>3</v>
      </c>
      <c r="N16877">
        <f>IF(OR(WEEKDAY(A16877)=1,WEEKDAY(A16877)=7,COUNTIF('2027祝日等（不使用）'!$A$1:$A$20,単年カーブ!A16877)=1),0,1)</f>
        <v>1</v>
      </c>
      <c r="O16877">
        <f t="shared" si="1842"/>
        <v>26</v>
      </c>
      <c r="P16877">
        <f t="shared" si="1847"/>
        <v>1</v>
      </c>
      <c r="Q16877">
        <f t="shared" si="1848"/>
        <v>1</v>
      </c>
    </row>
    <row r="16878" spans="1:17" ht="19.5" x14ac:dyDescent="0.4">
      <c r="A16878" s="33">
        <f t="shared" si="1843"/>
        <v>46829</v>
      </c>
      <c r="B16878" s="27" t="str">
        <f t="shared" si="1844"/>
        <v>(金)</v>
      </c>
      <c r="C16878" s="34">
        <v>0.54166666666666696</v>
      </c>
      <c r="D16878" s="16" t="s">
        <v>18</v>
      </c>
      <c r="E16878" s="35">
        <v>0.5625</v>
      </c>
      <c r="F16878" s="50">
        <f>IF(COUNTIF('リスト（不使用）'!$A$5:$A$6,単年カーブ!$A$1),"希望数量入力ください",'単年（2027年度）'!$E$12*単年カーブ!$R$3+'単年（2027年度）'!$E$12*(1-単年カーブ!$R$3)*単年カーブ!Q16878)</f>
        <v>0</v>
      </c>
      <c r="G16878" s="47">
        <f t="shared" si="1845"/>
        <v>0</v>
      </c>
      <c r="M16878">
        <f t="shared" si="1846"/>
        <v>3</v>
      </c>
      <c r="N16878">
        <f>IF(OR(WEEKDAY(A16878)=1,WEEKDAY(A16878)=7,COUNTIF('2027祝日等（不使用）'!$A$1:$A$20,単年カーブ!A16878)=1),0,1)</f>
        <v>1</v>
      </c>
      <c r="O16878">
        <f t="shared" si="1842"/>
        <v>27</v>
      </c>
      <c r="P16878">
        <f t="shared" si="1847"/>
        <v>1</v>
      </c>
      <c r="Q16878">
        <f t="shared" si="1848"/>
        <v>1</v>
      </c>
    </row>
    <row r="16879" spans="1:17" ht="19.5" x14ac:dyDescent="0.4">
      <c r="A16879" s="33">
        <f t="shared" si="1843"/>
        <v>46829</v>
      </c>
      <c r="B16879" s="27" t="str">
        <f t="shared" si="1844"/>
        <v>(金)</v>
      </c>
      <c r="C16879" s="34">
        <v>0.5625</v>
      </c>
      <c r="D16879" s="16" t="s">
        <v>18</v>
      </c>
      <c r="E16879" s="35">
        <v>0.58333333333333304</v>
      </c>
      <c r="F16879" s="50">
        <f>IF(COUNTIF('リスト（不使用）'!$A$5:$A$6,単年カーブ!$A$1),"希望数量入力ください",'単年（2027年度）'!$E$12*単年カーブ!$R$3+'単年（2027年度）'!$E$12*(1-単年カーブ!$R$3)*単年カーブ!Q16879)</f>
        <v>0</v>
      </c>
      <c r="G16879" s="47">
        <f t="shared" si="1845"/>
        <v>0</v>
      </c>
      <c r="M16879">
        <f t="shared" si="1846"/>
        <v>3</v>
      </c>
      <c r="N16879">
        <f>IF(OR(WEEKDAY(A16879)=1,WEEKDAY(A16879)=7,COUNTIF('2027祝日等（不使用）'!$A$1:$A$20,単年カーブ!A16879)=1),0,1)</f>
        <v>1</v>
      </c>
      <c r="O16879">
        <f t="shared" si="1842"/>
        <v>28</v>
      </c>
      <c r="P16879">
        <f t="shared" si="1847"/>
        <v>1</v>
      </c>
      <c r="Q16879">
        <f t="shared" si="1848"/>
        <v>1</v>
      </c>
    </row>
    <row r="16880" spans="1:17" ht="19.5" x14ac:dyDescent="0.4">
      <c r="A16880" s="33">
        <f t="shared" si="1843"/>
        <v>46829</v>
      </c>
      <c r="B16880" s="27" t="str">
        <f t="shared" si="1844"/>
        <v>(金)</v>
      </c>
      <c r="C16880" s="34">
        <v>0.58333333333333304</v>
      </c>
      <c r="D16880" s="16" t="s">
        <v>18</v>
      </c>
      <c r="E16880" s="35">
        <v>0.60416666666666696</v>
      </c>
      <c r="F16880" s="50">
        <f>IF(COUNTIF('リスト（不使用）'!$A$5:$A$6,単年カーブ!$A$1),"希望数量入力ください",'単年（2027年度）'!$E$12*単年カーブ!$R$3+'単年（2027年度）'!$E$12*(1-単年カーブ!$R$3)*単年カーブ!Q16880)</f>
        <v>0</v>
      </c>
      <c r="G16880" s="47">
        <f t="shared" si="1845"/>
        <v>0</v>
      </c>
      <c r="M16880">
        <f t="shared" si="1846"/>
        <v>3</v>
      </c>
      <c r="N16880">
        <f>IF(OR(WEEKDAY(A16880)=1,WEEKDAY(A16880)=7,COUNTIF('2027祝日等（不使用）'!$A$1:$A$20,単年カーブ!A16880)=1),0,1)</f>
        <v>1</v>
      </c>
      <c r="O16880">
        <f t="shared" si="1842"/>
        <v>29</v>
      </c>
      <c r="P16880">
        <f t="shared" si="1847"/>
        <v>1</v>
      </c>
      <c r="Q16880">
        <f t="shared" si="1848"/>
        <v>1</v>
      </c>
    </row>
    <row r="16881" spans="1:17" ht="19.5" x14ac:dyDescent="0.4">
      <c r="A16881" s="33">
        <f t="shared" si="1843"/>
        <v>46829</v>
      </c>
      <c r="B16881" s="27" t="str">
        <f t="shared" si="1844"/>
        <v>(金)</v>
      </c>
      <c r="C16881" s="34">
        <v>0.60416666666666696</v>
      </c>
      <c r="D16881" s="16" t="s">
        <v>18</v>
      </c>
      <c r="E16881" s="35">
        <v>0.625</v>
      </c>
      <c r="F16881" s="50">
        <f>IF(COUNTIF('リスト（不使用）'!$A$5:$A$6,単年カーブ!$A$1),"希望数量入力ください",'単年（2027年度）'!$E$12*単年カーブ!$R$3+'単年（2027年度）'!$E$12*(1-単年カーブ!$R$3)*単年カーブ!Q16881)</f>
        <v>0</v>
      </c>
      <c r="G16881" s="47">
        <f t="shared" si="1845"/>
        <v>0</v>
      </c>
      <c r="M16881">
        <f t="shared" si="1846"/>
        <v>3</v>
      </c>
      <c r="N16881">
        <f>IF(OR(WEEKDAY(A16881)=1,WEEKDAY(A16881)=7,COUNTIF('2027祝日等（不使用）'!$A$1:$A$20,単年カーブ!A16881)=1),0,1)</f>
        <v>1</v>
      </c>
      <c r="O16881">
        <f t="shared" si="1842"/>
        <v>30</v>
      </c>
      <c r="P16881">
        <f t="shared" si="1847"/>
        <v>1</v>
      </c>
      <c r="Q16881">
        <f t="shared" si="1848"/>
        <v>1</v>
      </c>
    </row>
    <row r="16882" spans="1:17" ht="19.5" x14ac:dyDescent="0.4">
      <c r="A16882" s="33">
        <f t="shared" si="1843"/>
        <v>46829</v>
      </c>
      <c r="B16882" s="27" t="str">
        <f t="shared" si="1844"/>
        <v>(金)</v>
      </c>
      <c r="C16882" s="34">
        <v>0.625</v>
      </c>
      <c r="D16882" s="16" t="s">
        <v>18</v>
      </c>
      <c r="E16882" s="35">
        <v>0.64583333333333304</v>
      </c>
      <c r="F16882" s="50">
        <f>IF(COUNTIF('リスト（不使用）'!$A$5:$A$6,単年カーブ!$A$1),"希望数量入力ください",'単年（2027年度）'!$E$12*単年カーブ!$R$3+'単年（2027年度）'!$E$12*(1-単年カーブ!$R$3)*単年カーブ!Q16882)</f>
        <v>0</v>
      </c>
      <c r="G16882" s="47">
        <f t="shared" si="1845"/>
        <v>0</v>
      </c>
      <c r="M16882">
        <f t="shared" si="1846"/>
        <v>3</v>
      </c>
      <c r="N16882">
        <f>IF(OR(WEEKDAY(A16882)=1,WEEKDAY(A16882)=7,COUNTIF('2027祝日等（不使用）'!$A$1:$A$20,単年カーブ!A16882)=1),0,1)</f>
        <v>1</v>
      </c>
      <c r="O16882">
        <f t="shared" si="1842"/>
        <v>31</v>
      </c>
      <c r="P16882">
        <f t="shared" si="1847"/>
        <v>1</v>
      </c>
      <c r="Q16882">
        <f t="shared" si="1848"/>
        <v>1</v>
      </c>
    </row>
    <row r="16883" spans="1:17" ht="19.5" x14ac:dyDescent="0.4">
      <c r="A16883" s="33">
        <f t="shared" si="1843"/>
        <v>46829</v>
      </c>
      <c r="B16883" s="27" t="str">
        <f t="shared" si="1844"/>
        <v>(金)</v>
      </c>
      <c r="C16883" s="34">
        <v>0.64583333333333304</v>
      </c>
      <c r="D16883" s="16" t="s">
        <v>18</v>
      </c>
      <c r="E16883" s="35">
        <v>0.66666666666666696</v>
      </c>
      <c r="F16883" s="50">
        <f>IF(COUNTIF('リスト（不使用）'!$A$5:$A$6,単年カーブ!$A$1),"希望数量入力ください",'単年（2027年度）'!$E$12*単年カーブ!$R$3+'単年（2027年度）'!$E$12*(1-単年カーブ!$R$3)*単年カーブ!Q16883)</f>
        <v>0</v>
      </c>
      <c r="G16883" s="47">
        <f t="shared" si="1845"/>
        <v>0</v>
      </c>
      <c r="M16883">
        <f t="shared" si="1846"/>
        <v>3</v>
      </c>
      <c r="N16883">
        <f>IF(OR(WEEKDAY(A16883)=1,WEEKDAY(A16883)=7,COUNTIF('2027祝日等（不使用）'!$A$1:$A$20,単年カーブ!A16883)=1),0,1)</f>
        <v>1</v>
      </c>
      <c r="O16883">
        <f t="shared" si="1842"/>
        <v>32</v>
      </c>
      <c r="P16883">
        <f t="shared" si="1847"/>
        <v>1</v>
      </c>
      <c r="Q16883">
        <f t="shared" si="1848"/>
        <v>1</v>
      </c>
    </row>
    <row r="16884" spans="1:17" ht="19.5" x14ac:dyDescent="0.4">
      <c r="A16884" s="33">
        <f t="shared" si="1843"/>
        <v>46829</v>
      </c>
      <c r="B16884" s="27" t="str">
        <f t="shared" si="1844"/>
        <v>(金)</v>
      </c>
      <c r="C16884" s="34">
        <v>0.66666666666666696</v>
      </c>
      <c r="D16884" s="16" t="s">
        <v>18</v>
      </c>
      <c r="E16884" s="35">
        <v>0.6875</v>
      </c>
      <c r="F16884" s="50">
        <f>IF(COUNTIF('リスト（不使用）'!$A$5:$A$6,単年カーブ!$A$1),"希望数量入力ください",'単年（2027年度）'!$E$12*単年カーブ!$R$3+'単年（2027年度）'!$E$12*(1-単年カーブ!$R$3)*単年カーブ!Q16884)</f>
        <v>0</v>
      </c>
      <c r="G16884" s="47">
        <f t="shared" si="1845"/>
        <v>0</v>
      </c>
      <c r="M16884">
        <f t="shared" si="1846"/>
        <v>3</v>
      </c>
      <c r="N16884">
        <f>IF(OR(WEEKDAY(A16884)=1,WEEKDAY(A16884)=7,COUNTIF('2027祝日等（不使用）'!$A$1:$A$20,単年カーブ!A16884)=1),0,1)</f>
        <v>1</v>
      </c>
      <c r="O16884">
        <f t="shared" ref="O16884:O16947" si="1849">O16836</f>
        <v>33</v>
      </c>
      <c r="P16884">
        <f t="shared" si="1847"/>
        <v>1</v>
      </c>
      <c r="Q16884">
        <f t="shared" si="1848"/>
        <v>1</v>
      </c>
    </row>
    <row r="16885" spans="1:17" ht="19.5" x14ac:dyDescent="0.4">
      <c r="A16885" s="33">
        <f t="shared" si="1843"/>
        <v>46829</v>
      </c>
      <c r="B16885" s="27" t="str">
        <f t="shared" si="1844"/>
        <v>(金)</v>
      </c>
      <c r="C16885" s="34">
        <v>0.6875</v>
      </c>
      <c r="D16885" s="16" t="s">
        <v>18</v>
      </c>
      <c r="E16885" s="35">
        <v>0.70833333333333304</v>
      </c>
      <c r="F16885" s="50">
        <f>IF(COUNTIF('リスト（不使用）'!$A$5:$A$6,単年カーブ!$A$1),"希望数量入力ください",'単年（2027年度）'!$E$12*単年カーブ!$R$3+'単年（2027年度）'!$E$12*(1-単年カーブ!$R$3)*単年カーブ!Q16885)</f>
        <v>0</v>
      </c>
      <c r="G16885" s="47">
        <f t="shared" si="1845"/>
        <v>0</v>
      </c>
      <c r="M16885">
        <f t="shared" si="1846"/>
        <v>3</v>
      </c>
      <c r="N16885">
        <f>IF(OR(WEEKDAY(A16885)=1,WEEKDAY(A16885)=7,COUNTIF('2027祝日等（不使用）'!$A$1:$A$20,単年カーブ!A16885)=1),0,1)</f>
        <v>1</v>
      </c>
      <c r="O16885">
        <f t="shared" si="1849"/>
        <v>34</v>
      </c>
      <c r="P16885">
        <f t="shared" si="1847"/>
        <v>1</v>
      </c>
      <c r="Q16885">
        <f t="shared" si="1848"/>
        <v>1</v>
      </c>
    </row>
    <row r="16886" spans="1:17" ht="19.5" x14ac:dyDescent="0.4">
      <c r="A16886" s="33">
        <f t="shared" si="1843"/>
        <v>46829</v>
      </c>
      <c r="B16886" s="27" t="str">
        <f t="shared" si="1844"/>
        <v>(金)</v>
      </c>
      <c r="C16886" s="34">
        <v>0.70833333333333304</v>
      </c>
      <c r="D16886" s="16" t="s">
        <v>18</v>
      </c>
      <c r="E16886" s="35">
        <v>0.72916666666666696</v>
      </c>
      <c r="F16886" s="50">
        <f>IF(COUNTIF('リスト（不使用）'!$A$5:$A$6,単年カーブ!$A$1),"希望数量入力ください",'単年（2027年度）'!$E$12*単年カーブ!$R$3+'単年（2027年度）'!$E$12*(1-単年カーブ!$R$3)*単年カーブ!Q16886)</f>
        <v>0</v>
      </c>
      <c r="G16886" s="47">
        <f t="shared" si="1845"/>
        <v>0</v>
      </c>
      <c r="M16886">
        <f t="shared" si="1846"/>
        <v>3</v>
      </c>
      <c r="N16886">
        <f>IF(OR(WEEKDAY(A16886)=1,WEEKDAY(A16886)=7,COUNTIF('2027祝日等（不使用）'!$A$1:$A$20,単年カーブ!A16886)=1),0,1)</f>
        <v>1</v>
      </c>
      <c r="O16886">
        <f t="shared" si="1849"/>
        <v>35</v>
      </c>
      <c r="P16886">
        <f t="shared" si="1847"/>
        <v>1</v>
      </c>
      <c r="Q16886">
        <f t="shared" si="1848"/>
        <v>1</v>
      </c>
    </row>
    <row r="16887" spans="1:17" ht="19.5" x14ac:dyDescent="0.4">
      <c r="A16887" s="33">
        <f t="shared" si="1843"/>
        <v>46829</v>
      </c>
      <c r="B16887" s="27" t="str">
        <f t="shared" si="1844"/>
        <v>(金)</v>
      </c>
      <c r="C16887" s="34">
        <v>0.72916666666666696</v>
      </c>
      <c r="D16887" s="16" t="s">
        <v>18</v>
      </c>
      <c r="E16887" s="35">
        <v>0.75</v>
      </c>
      <c r="F16887" s="50">
        <f>IF(COUNTIF('リスト（不使用）'!$A$5:$A$6,単年カーブ!$A$1),"希望数量入力ください",'単年（2027年度）'!$E$12*単年カーブ!$R$3+'単年（2027年度）'!$E$12*(1-単年カーブ!$R$3)*単年カーブ!Q16887)</f>
        <v>0</v>
      </c>
      <c r="G16887" s="47">
        <f t="shared" si="1845"/>
        <v>0</v>
      </c>
      <c r="M16887">
        <f t="shared" si="1846"/>
        <v>3</v>
      </c>
      <c r="N16887">
        <f>IF(OR(WEEKDAY(A16887)=1,WEEKDAY(A16887)=7,COUNTIF('2027祝日等（不使用）'!$A$1:$A$20,単年カーブ!A16887)=1),0,1)</f>
        <v>1</v>
      </c>
      <c r="O16887">
        <f t="shared" si="1849"/>
        <v>36</v>
      </c>
      <c r="P16887">
        <f t="shared" si="1847"/>
        <v>1</v>
      </c>
      <c r="Q16887">
        <f t="shared" si="1848"/>
        <v>1</v>
      </c>
    </row>
    <row r="16888" spans="1:17" ht="19.5" x14ac:dyDescent="0.4">
      <c r="A16888" s="33">
        <f t="shared" si="1843"/>
        <v>46829</v>
      </c>
      <c r="B16888" s="27" t="str">
        <f t="shared" si="1844"/>
        <v>(金)</v>
      </c>
      <c r="C16888" s="34">
        <v>0.75</v>
      </c>
      <c r="D16888" s="16" t="s">
        <v>18</v>
      </c>
      <c r="E16888" s="35">
        <v>0.77083333333333304</v>
      </c>
      <c r="F16888" s="50">
        <f>IF(COUNTIF('リスト（不使用）'!$A$5:$A$6,単年カーブ!$A$1),"希望数量入力ください",'単年（2027年度）'!$E$12*単年カーブ!$R$3+'単年（2027年度）'!$E$12*(1-単年カーブ!$R$3)*単年カーブ!Q16888)</f>
        <v>0</v>
      </c>
      <c r="G16888" s="47">
        <f t="shared" si="1845"/>
        <v>0</v>
      </c>
      <c r="M16888">
        <f t="shared" si="1846"/>
        <v>3</v>
      </c>
      <c r="N16888">
        <f>IF(OR(WEEKDAY(A16888)=1,WEEKDAY(A16888)=7,COUNTIF('2027祝日等（不使用）'!$A$1:$A$20,単年カーブ!A16888)=1),0,1)</f>
        <v>1</v>
      </c>
      <c r="O16888">
        <f t="shared" si="1849"/>
        <v>37</v>
      </c>
      <c r="P16888">
        <f t="shared" si="1847"/>
        <v>1</v>
      </c>
      <c r="Q16888">
        <f t="shared" si="1848"/>
        <v>1</v>
      </c>
    </row>
    <row r="16889" spans="1:17" ht="19.5" x14ac:dyDescent="0.4">
      <c r="A16889" s="33">
        <f t="shared" si="1843"/>
        <v>46829</v>
      </c>
      <c r="B16889" s="27" t="str">
        <f t="shared" si="1844"/>
        <v>(金)</v>
      </c>
      <c r="C16889" s="34">
        <v>0.77083333333333304</v>
      </c>
      <c r="D16889" s="16" t="s">
        <v>18</v>
      </c>
      <c r="E16889" s="35">
        <v>0.79166666666666696</v>
      </c>
      <c r="F16889" s="50">
        <f>IF(COUNTIF('リスト（不使用）'!$A$5:$A$6,単年カーブ!$A$1),"希望数量入力ください",'単年（2027年度）'!$E$12*単年カーブ!$R$3+'単年（2027年度）'!$E$12*(1-単年カーブ!$R$3)*単年カーブ!Q16889)</f>
        <v>0</v>
      </c>
      <c r="G16889" s="47">
        <f t="shared" si="1845"/>
        <v>0</v>
      </c>
      <c r="M16889">
        <f t="shared" si="1846"/>
        <v>3</v>
      </c>
      <c r="N16889">
        <f>IF(OR(WEEKDAY(A16889)=1,WEEKDAY(A16889)=7,COUNTIF('2027祝日等（不使用）'!$A$1:$A$20,単年カーブ!A16889)=1),0,1)</f>
        <v>1</v>
      </c>
      <c r="O16889">
        <f t="shared" si="1849"/>
        <v>38</v>
      </c>
      <c r="P16889">
        <f t="shared" si="1847"/>
        <v>1</v>
      </c>
      <c r="Q16889">
        <f t="shared" si="1848"/>
        <v>1</v>
      </c>
    </row>
    <row r="16890" spans="1:17" ht="19.5" x14ac:dyDescent="0.4">
      <c r="A16890" s="33">
        <f t="shared" ref="A16890:A16953" si="1850">A16842+1</f>
        <v>46829</v>
      </c>
      <c r="B16890" s="27" t="str">
        <f t="shared" si="1844"/>
        <v>(金)</v>
      </c>
      <c r="C16890" s="34">
        <v>0.79166666666666696</v>
      </c>
      <c r="D16890" s="16" t="s">
        <v>18</v>
      </c>
      <c r="E16890" s="35">
        <v>0.8125</v>
      </c>
      <c r="F16890" s="50">
        <f>IF(COUNTIF('リスト（不使用）'!$A$5:$A$6,単年カーブ!$A$1),"希望数量入力ください",'単年（2027年度）'!$E$12*単年カーブ!$R$3+'単年（2027年度）'!$E$12*(1-単年カーブ!$R$3)*単年カーブ!Q16890)</f>
        <v>0</v>
      </c>
      <c r="G16890" s="47">
        <f t="shared" si="1845"/>
        <v>0</v>
      </c>
      <c r="M16890">
        <f t="shared" si="1846"/>
        <v>3</v>
      </c>
      <c r="N16890">
        <f>IF(OR(WEEKDAY(A16890)=1,WEEKDAY(A16890)=7,COUNTIF('2027祝日等（不使用）'!$A$1:$A$20,単年カーブ!A16890)=1),0,1)</f>
        <v>1</v>
      </c>
      <c r="O16890">
        <f t="shared" si="1849"/>
        <v>39</v>
      </c>
      <c r="P16890">
        <f t="shared" si="1847"/>
        <v>1</v>
      </c>
      <c r="Q16890">
        <f t="shared" si="1848"/>
        <v>1</v>
      </c>
    </row>
    <row r="16891" spans="1:17" ht="19.5" x14ac:dyDescent="0.4">
      <c r="A16891" s="33">
        <f t="shared" si="1850"/>
        <v>46829</v>
      </c>
      <c r="B16891" s="27" t="str">
        <f t="shared" si="1844"/>
        <v>(金)</v>
      </c>
      <c r="C16891" s="34">
        <v>0.8125</v>
      </c>
      <c r="D16891" s="16" t="s">
        <v>18</v>
      </c>
      <c r="E16891" s="35">
        <v>0.83333333333333304</v>
      </c>
      <c r="F16891" s="50">
        <f>IF(COUNTIF('リスト（不使用）'!$A$5:$A$6,単年カーブ!$A$1),"希望数量入力ください",'単年（2027年度）'!$E$12*単年カーブ!$R$3+'単年（2027年度）'!$E$12*(1-単年カーブ!$R$3)*単年カーブ!Q16891)</f>
        <v>0</v>
      </c>
      <c r="G16891" s="47">
        <f t="shared" si="1845"/>
        <v>0</v>
      </c>
      <c r="M16891">
        <f t="shared" si="1846"/>
        <v>3</v>
      </c>
      <c r="N16891">
        <f>IF(OR(WEEKDAY(A16891)=1,WEEKDAY(A16891)=7,COUNTIF('2027祝日等（不使用）'!$A$1:$A$20,単年カーブ!A16891)=1),0,1)</f>
        <v>1</v>
      </c>
      <c r="O16891">
        <f t="shared" si="1849"/>
        <v>40</v>
      </c>
      <c r="P16891">
        <f t="shared" si="1847"/>
        <v>1</v>
      </c>
      <c r="Q16891">
        <f t="shared" si="1848"/>
        <v>1</v>
      </c>
    </row>
    <row r="16892" spans="1:17" ht="19.5" x14ac:dyDescent="0.4">
      <c r="A16892" s="33">
        <f t="shared" si="1850"/>
        <v>46829</v>
      </c>
      <c r="B16892" s="27" t="str">
        <f t="shared" si="1844"/>
        <v>(金)</v>
      </c>
      <c r="C16892" s="34">
        <v>0.83333333333333304</v>
      </c>
      <c r="D16892" s="16" t="s">
        <v>18</v>
      </c>
      <c r="E16892" s="35">
        <v>0.85416666666666696</v>
      </c>
      <c r="F16892" s="50">
        <f>IF(COUNTIF('リスト（不使用）'!$A$5:$A$6,単年カーブ!$A$1),"希望数量入力ください",'単年（2027年度）'!$E$12*単年カーブ!$R$3+'単年（2027年度）'!$E$12*(1-単年カーブ!$R$3)*単年カーブ!Q16892)</f>
        <v>0</v>
      </c>
      <c r="G16892" s="47">
        <f t="shared" si="1845"/>
        <v>0</v>
      </c>
      <c r="M16892">
        <f t="shared" si="1846"/>
        <v>3</v>
      </c>
      <c r="N16892">
        <f>IF(OR(WEEKDAY(A16892)=1,WEEKDAY(A16892)=7,COUNTIF('2027祝日等（不使用）'!$A$1:$A$20,単年カーブ!A16892)=1),0,1)</f>
        <v>1</v>
      </c>
      <c r="O16892">
        <f t="shared" si="1849"/>
        <v>41</v>
      </c>
      <c r="P16892">
        <f t="shared" si="1847"/>
        <v>0</v>
      </c>
      <c r="Q16892">
        <f t="shared" si="1848"/>
        <v>0</v>
      </c>
    </row>
    <row r="16893" spans="1:17" ht="19.5" x14ac:dyDescent="0.4">
      <c r="A16893" s="33">
        <f t="shared" si="1850"/>
        <v>46829</v>
      </c>
      <c r="B16893" s="27" t="str">
        <f t="shared" si="1844"/>
        <v>(金)</v>
      </c>
      <c r="C16893" s="34">
        <v>0.85416666666666696</v>
      </c>
      <c r="D16893" s="16" t="s">
        <v>18</v>
      </c>
      <c r="E16893" s="35">
        <v>0.875</v>
      </c>
      <c r="F16893" s="50">
        <f>IF(COUNTIF('リスト（不使用）'!$A$5:$A$6,単年カーブ!$A$1),"希望数量入力ください",'単年（2027年度）'!$E$12*単年カーブ!$R$3+'単年（2027年度）'!$E$12*(1-単年カーブ!$R$3)*単年カーブ!Q16893)</f>
        <v>0</v>
      </c>
      <c r="G16893" s="47">
        <f t="shared" si="1845"/>
        <v>0</v>
      </c>
      <c r="M16893">
        <f t="shared" si="1846"/>
        <v>3</v>
      </c>
      <c r="N16893">
        <f>IF(OR(WEEKDAY(A16893)=1,WEEKDAY(A16893)=7,COUNTIF('2027祝日等（不使用）'!$A$1:$A$20,単年カーブ!A16893)=1),0,1)</f>
        <v>1</v>
      </c>
      <c r="O16893">
        <f t="shared" si="1849"/>
        <v>42</v>
      </c>
      <c r="P16893">
        <f t="shared" si="1847"/>
        <v>0</v>
      </c>
      <c r="Q16893">
        <f t="shared" si="1848"/>
        <v>0</v>
      </c>
    </row>
    <row r="16894" spans="1:17" ht="19.5" x14ac:dyDescent="0.4">
      <c r="A16894" s="33">
        <f t="shared" si="1850"/>
        <v>46829</v>
      </c>
      <c r="B16894" s="27" t="str">
        <f t="shared" si="1844"/>
        <v>(金)</v>
      </c>
      <c r="C16894" s="34">
        <v>0.875</v>
      </c>
      <c r="D16894" s="16" t="s">
        <v>18</v>
      </c>
      <c r="E16894" s="35">
        <v>0.89583333333333304</v>
      </c>
      <c r="F16894" s="50">
        <f>IF(COUNTIF('リスト（不使用）'!$A$5:$A$6,単年カーブ!$A$1),"希望数量入力ください",'単年（2027年度）'!$E$12*単年カーブ!$R$3+'単年（2027年度）'!$E$12*(1-単年カーブ!$R$3)*単年カーブ!Q16894)</f>
        <v>0</v>
      </c>
      <c r="G16894" s="47">
        <f t="shared" si="1845"/>
        <v>0</v>
      </c>
      <c r="M16894">
        <f t="shared" si="1846"/>
        <v>3</v>
      </c>
      <c r="N16894">
        <f>IF(OR(WEEKDAY(A16894)=1,WEEKDAY(A16894)=7,COUNTIF('2027祝日等（不使用）'!$A$1:$A$20,単年カーブ!A16894)=1),0,1)</f>
        <v>1</v>
      </c>
      <c r="O16894">
        <f t="shared" si="1849"/>
        <v>43</v>
      </c>
      <c r="P16894">
        <f t="shared" si="1847"/>
        <v>0</v>
      </c>
      <c r="Q16894">
        <f t="shared" si="1848"/>
        <v>0</v>
      </c>
    </row>
    <row r="16895" spans="1:17" ht="19.5" x14ac:dyDescent="0.4">
      <c r="A16895" s="33">
        <f t="shared" si="1850"/>
        <v>46829</v>
      </c>
      <c r="B16895" s="27" t="str">
        <f t="shared" si="1844"/>
        <v>(金)</v>
      </c>
      <c r="C16895" s="34">
        <v>0.89583333333333304</v>
      </c>
      <c r="D16895" s="16" t="s">
        <v>18</v>
      </c>
      <c r="E16895" s="35">
        <v>0.91666666666666696</v>
      </c>
      <c r="F16895" s="50">
        <f>IF(COUNTIF('リスト（不使用）'!$A$5:$A$6,単年カーブ!$A$1),"希望数量入力ください",'単年（2027年度）'!$E$12*単年カーブ!$R$3+'単年（2027年度）'!$E$12*(1-単年カーブ!$R$3)*単年カーブ!Q16895)</f>
        <v>0</v>
      </c>
      <c r="G16895" s="47">
        <f t="shared" si="1845"/>
        <v>0</v>
      </c>
      <c r="M16895">
        <f t="shared" si="1846"/>
        <v>3</v>
      </c>
      <c r="N16895">
        <f>IF(OR(WEEKDAY(A16895)=1,WEEKDAY(A16895)=7,COUNTIF('2027祝日等（不使用）'!$A$1:$A$20,単年カーブ!A16895)=1),0,1)</f>
        <v>1</v>
      </c>
      <c r="O16895">
        <f t="shared" si="1849"/>
        <v>44</v>
      </c>
      <c r="P16895">
        <f t="shared" si="1847"/>
        <v>0</v>
      </c>
      <c r="Q16895">
        <f t="shared" si="1848"/>
        <v>0</v>
      </c>
    </row>
    <row r="16896" spans="1:17" ht="19.5" x14ac:dyDescent="0.4">
      <c r="A16896" s="33">
        <f t="shared" si="1850"/>
        <v>46829</v>
      </c>
      <c r="B16896" s="27" t="str">
        <f t="shared" si="1844"/>
        <v>(金)</v>
      </c>
      <c r="C16896" s="34">
        <v>0.91666666666666696</v>
      </c>
      <c r="D16896" s="16" t="s">
        <v>18</v>
      </c>
      <c r="E16896" s="35">
        <v>0.9375</v>
      </c>
      <c r="F16896" s="50">
        <f>IF(COUNTIF('リスト（不使用）'!$A$5:$A$6,単年カーブ!$A$1),"希望数量入力ください",'単年（2027年度）'!$E$12*単年カーブ!$R$3+'単年（2027年度）'!$E$12*(1-単年カーブ!$R$3)*単年カーブ!Q16896)</f>
        <v>0</v>
      </c>
      <c r="G16896" s="47">
        <f t="shared" si="1845"/>
        <v>0</v>
      </c>
      <c r="M16896">
        <f t="shared" si="1846"/>
        <v>3</v>
      </c>
      <c r="N16896">
        <f>IF(OR(WEEKDAY(A16896)=1,WEEKDAY(A16896)=7,COUNTIF('2027祝日等（不使用）'!$A$1:$A$20,単年カーブ!A16896)=1),0,1)</f>
        <v>1</v>
      </c>
      <c r="O16896">
        <f t="shared" si="1849"/>
        <v>45</v>
      </c>
      <c r="P16896">
        <f t="shared" si="1847"/>
        <v>0</v>
      </c>
      <c r="Q16896">
        <f t="shared" si="1848"/>
        <v>0</v>
      </c>
    </row>
    <row r="16897" spans="1:17" ht="19.5" x14ac:dyDescent="0.4">
      <c r="A16897" s="33">
        <f t="shared" si="1850"/>
        <v>46829</v>
      </c>
      <c r="B16897" s="27" t="str">
        <f t="shared" si="1844"/>
        <v>(金)</v>
      </c>
      <c r="C16897" s="34">
        <v>0.9375</v>
      </c>
      <c r="D16897" s="16" t="s">
        <v>18</v>
      </c>
      <c r="E16897" s="35">
        <v>0.95833333333333304</v>
      </c>
      <c r="F16897" s="50">
        <f>IF(COUNTIF('リスト（不使用）'!$A$5:$A$6,単年カーブ!$A$1),"希望数量入力ください",'単年（2027年度）'!$E$12*単年カーブ!$R$3+'単年（2027年度）'!$E$12*(1-単年カーブ!$R$3)*単年カーブ!Q16897)</f>
        <v>0</v>
      </c>
      <c r="G16897" s="47">
        <f t="shared" si="1845"/>
        <v>0</v>
      </c>
      <c r="M16897">
        <f t="shared" si="1846"/>
        <v>3</v>
      </c>
      <c r="N16897">
        <f>IF(OR(WEEKDAY(A16897)=1,WEEKDAY(A16897)=7,COUNTIF('2027祝日等（不使用）'!$A$1:$A$20,単年カーブ!A16897)=1),0,1)</f>
        <v>1</v>
      </c>
      <c r="O16897">
        <f t="shared" si="1849"/>
        <v>46</v>
      </c>
      <c r="P16897">
        <f t="shared" si="1847"/>
        <v>0</v>
      </c>
      <c r="Q16897">
        <f t="shared" si="1848"/>
        <v>0</v>
      </c>
    </row>
    <row r="16898" spans="1:17" ht="19.5" x14ac:dyDescent="0.4">
      <c r="A16898" s="33">
        <f t="shared" si="1850"/>
        <v>46829</v>
      </c>
      <c r="B16898" s="27" t="str">
        <f t="shared" si="1844"/>
        <v>(金)</v>
      </c>
      <c r="C16898" s="34">
        <v>0.95833333333333304</v>
      </c>
      <c r="D16898" s="16" t="s">
        <v>18</v>
      </c>
      <c r="E16898" s="35">
        <v>0.97916666666666696</v>
      </c>
      <c r="F16898" s="50">
        <f>IF(COUNTIF('リスト（不使用）'!$A$5:$A$6,単年カーブ!$A$1),"希望数量入力ください",'単年（2027年度）'!$E$12*単年カーブ!$R$3+'単年（2027年度）'!$E$12*(1-単年カーブ!$R$3)*単年カーブ!Q16898)</f>
        <v>0</v>
      </c>
      <c r="G16898" s="47">
        <f t="shared" si="1845"/>
        <v>0</v>
      </c>
      <c r="M16898">
        <f t="shared" si="1846"/>
        <v>3</v>
      </c>
      <c r="N16898">
        <f>IF(OR(WEEKDAY(A16898)=1,WEEKDAY(A16898)=7,COUNTIF('2027祝日等（不使用）'!$A$1:$A$20,単年カーブ!A16898)=1),0,1)</f>
        <v>1</v>
      </c>
      <c r="O16898">
        <f t="shared" si="1849"/>
        <v>47</v>
      </c>
      <c r="P16898">
        <f t="shared" si="1847"/>
        <v>0</v>
      </c>
      <c r="Q16898">
        <f t="shared" si="1848"/>
        <v>0</v>
      </c>
    </row>
    <row r="16899" spans="1:17" ht="19.5" x14ac:dyDescent="0.4">
      <c r="A16899" s="33">
        <f t="shared" si="1850"/>
        <v>46829</v>
      </c>
      <c r="B16899" s="27" t="str">
        <f t="shared" si="1844"/>
        <v>(金)</v>
      </c>
      <c r="C16899" s="34">
        <v>0.97916666666666696</v>
      </c>
      <c r="D16899" s="16" t="s">
        <v>18</v>
      </c>
      <c r="E16899" s="35" t="s">
        <v>17</v>
      </c>
      <c r="F16899" s="50">
        <f>IF(COUNTIF('リスト（不使用）'!$A$5:$A$6,単年カーブ!$A$1),"希望数量入力ください",'単年（2027年度）'!$E$12*単年カーブ!$R$3+'単年（2027年度）'!$E$12*(1-単年カーブ!$R$3)*単年カーブ!Q16899)</f>
        <v>0</v>
      </c>
      <c r="G16899" s="47">
        <f t="shared" si="1845"/>
        <v>0</v>
      </c>
      <c r="M16899">
        <f t="shared" si="1846"/>
        <v>3</v>
      </c>
      <c r="N16899">
        <f>IF(OR(WEEKDAY(A16899)=1,WEEKDAY(A16899)=7,COUNTIF('2027祝日等（不使用）'!$A$1:$A$20,単年カーブ!A16899)=1),0,1)</f>
        <v>1</v>
      </c>
      <c r="O16899">
        <f t="shared" si="1849"/>
        <v>48</v>
      </c>
      <c r="P16899">
        <f t="shared" si="1847"/>
        <v>0</v>
      </c>
      <c r="Q16899">
        <f t="shared" si="1848"/>
        <v>0</v>
      </c>
    </row>
    <row r="16900" spans="1:17" ht="19.5" x14ac:dyDescent="0.4">
      <c r="A16900" s="33">
        <f t="shared" si="1850"/>
        <v>46830</v>
      </c>
      <c r="B16900" s="27" t="str">
        <f t="shared" ref="B16900:B16963" si="1851">TEXT(A16900,"(aaa)")</f>
        <v>(土)</v>
      </c>
      <c r="C16900" s="34">
        <v>0</v>
      </c>
      <c r="D16900" s="16" t="s">
        <v>18</v>
      </c>
      <c r="E16900" s="35">
        <v>2.0833333333333332E-2</v>
      </c>
      <c r="F16900" s="50">
        <f>IF(COUNTIF('リスト（不使用）'!$A$5:$A$6,単年カーブ!$A$1),"希望数量入力ください",'単年（2027年度）'!$E$12*単年カーブ!$R$3+'単年（2027年度）'!$E$12*(1-単年カーブ!$R$3)*単年カーブ!Q16900)</f>
        <v>0</v>
      </c>
      <c r="G16900" s="47">
        <f t="shared" ref="G16900:G16963" si="1852">F16900/2</f>
        <v>0</v>
      </c>
      <c r="M16900">
        <f t="shared" ref="M16900:M16963" si="1853">MONTH(A16900)</f>
        <v>3</v>
      </c>
      <c r="N16900">
        <f>IF(OR(WEEKDAY(A16900)=1,WEEKDAY(A16900)=7,COUNTIF('2027祝日等（不使用）'!$A$1:$A$20,単年カーブ!A16900)=1),0,1)</f>
        <v>0</v>
      </c>
      <c r="O16900">
        <f t="shared" si="1849"/>
        <v>1</v>
      </c>
      <c r="P16900">
        <f t="shared" ref="P16900:P16963" si="1854">IF(AND(O16900&gt;16,O16900&lt;41),1,0)</f>
        <v>0</v>
      </c>
      <c r="Q16900">
        <f t="shared" ref="Q16900:Q16963" si="1855">P16900*N16900</f>
        <v>0</v>
      </c>
    </row>
    <row r="16901" spans="1:17" ht="19.5" x14ac:dyDescent="0.4">
      <c r="A16901" s="33">
        <f t="shared" si="1850"/>
        <v>46830</v>
      </c>
      <c r="B16901" s="27" t="str">
        <f t="shared" si="1851"/>
        <v>(土)</v>
      </c>
      <c r="C16901" s="34">
        <v>2.0833333333333332E-2</v>
      </c>
      <c r="D16901" s="16" t="s">
        <v>18</v>
      </c>
      <c r="E16901" s="35">
        <v>4.1666666666666664E-2</v>
      </c>
      <c r="F16901" s="50">
        <f>IF(COUNTIF('リスト（不使用）'!$A$5:$A$6,単年カーブ!$A$1),"希望数量入力ください",'単年（2027年度）'!$E$12*単年カーブ!$R$3+'単年（2027年度）'!$E$12*(1-単年カーブ!$R$3)*単年カーブ!Q16901)</f>
        <v>0</v>
      </c>
      <c r="G16901" s="47">
        <f t="shared" si="1852"/>
        <v>0</v>
      </c>
      <c r="M16901">
        <f t="shared" si="1853"/>
        <v>3</v>
      </c>
      <c r="N16901">
        <f>IF(OR(WEEKDAY(A16901)=1,WEEKDAY(A16901)=7,COUNTIF('2027祝日等（不使用）'!$A$1:$A$20,単年カーブ!A16901)=1),0,1)</f>
        <v>0</v>
      </c>
      <c r="O16901">
        <f t="shared" si="1849"/>
        <v>2</v>
      </c>
      <c r="P16901">
        <f t="shared" si="1854"/>
        <v>0</v>
      </c>
      <c r="Q16901">
        <f t="shared" si="1855"/>
        <v>0</v>
      </c>
    </row>
    <row r="16902" spans="1:17" ht="19.5" x14ac:dyDescent="0.4">
      <c r="A16902" s="33">
        <f t="shared" si="1850"/>
        <v>46830</v>
      </c>
      <c r="B16902" s="27" t="str">
        <f t="shared" si="1851"/>
        <v>(土)</v>
      </c>
      <c r="C16902" s="34">
        <v>4.1666666666666664E-2</v>
      </c>
      <c r="D16902" s="16" t="s">
        <v>18</v>
      </c>
      <c r="E16902" s="35">
        <v>6.25E-2</v>
      </c>
      <c r="F16902" s="50">
        <f>IF(COUNTIF('リスト（不使用）'!$A$5:$A$6,単年カーブ!$A$1),"希望数量入力ください",'単年（2027年度）'!$E$12*単年カーブ!$R$3+'単年（2027年度）'!$E$12*(1-単年カーブ!$R$3)*単年カーブ!Q16902)</f>
        <v>0</v>
      </c>
      <c r="G16902" s="47">
        <f t="shared" si="1852"/>
        <v>0</v>
      </c>
      <c r="M16902">
        <f t="shared" si="1853"/>
        <v>3</v>
      </c>
      <c r="N16902">
        <f>IF(OR(WEEKDAY(A16902)=1,WEEKDAY(A16902)=7,COUNTIF('2027祝日等（不使用）'!$A$1:$A$20,単年カーブ!A16902)=1),0,1)</f>
        <v>0</v>
      </c>
      <c r="O16902">
        <f t="shared" si="1849"/>
        <v>3</v>
      </c>
      <c r="P16902">
        <f t="shared" si="1854"/>
        <v>0</v>
      </c>
      <c r="Q16902">
        <f t="shared" si="1855"/>
        <v>0</v>
      </c>
    </row>
    <row r="16903" spans="1:17" ht="19.5" x14ac:dyDescent="0.4">
      <c r="A16903" s="33">
        <f t="shared" si="1850"/>
        <v>46830</v>
      </c>
      <c r="B16903" s="27" t="str">
        <f t="shared" si="1851"/>
        <v>(土)</v>
      </c>
      <c r="C16903" s="34">
        <v>6.25E-2</v>
      </c>
      <c r="D16903" s="16" t="s">
        <v>18</v>
      </c>
      <c r="E16903" s="35">
        <v>8.3333333333333301E-2</v>
      </c>
      <c r="F16903" s="50">
        <f>IF(COUNTIF('リスト（不使用）'!$A$5:$A$6,単年カーブ!$A$1),"希望数量入力ください",'単年（2027年度）'!$E$12*単年カーブ!$R$3+'単年（2027年度）'!$E$12*(1-単年カーブ!$R$3)*単年カーブ!Q16903)</f>
        <v>0</v>
      </c>
      <c r="G16903" s="47">
        <f t="shared" si="1852"/>
        <v>0</v>
      </c>
      <c r="M16903">
        <f t="shared" si="1853"/>
        <v>3</v>
      </c>
      <c r="N16903">
        <f>IF(OR(WEEKDAY(A16903)=1,WEEKDAY(A16903)=7,COUNTIF('2027祝日等（不使用）'!$A$1:$A$20,単年カーブ!A16903)=1),0,1)</f>
        <v>0</v>
      </c>
      <c r="O16903">
        <f t="shared" si="1849"/>
        <v>4</v>
      </c>
      <c r="P16903">
        <f t="shared" si="1854"/>
        <v>0</v>
      </c>
      <c r="Q16903">
        <f t="shared" si="1855"/>
        <v>0</v>
      </c>
    </row>
    <row r="16904" spans="1:17" ht="19.5" x14ac:dyDescent="0.4">
      <c r="A16904" s="33">
        <f t="shared" si="1850"/>
        <v>46830</v>
      </c>
      <c r="B16904" s="27" t="str">
        <f t="shared" si="1851"/>
        <v>(土)</v>
      </c>
      <c r="C16904" s="34">
        <v>8.3333333333333301E-2</v>
      </c>
      <c r="D16904" s="16" t="s">
        <v>18</v>
      </c>
      <c r="E16904" s="35">
        <v>0.104166666666667</v>
      </c>
      <c r="F16904" s="50">
        <f>IF(COUNTIF('リスト（不使用）'!$A$5:$A$6,単年カーブ!$A$1),"希望数量入力ください",'単年（2027年度）'!$E$12*単年カーブ!$R$3+'単年（2027年度）'!$E$12*(1-単年カーブ!$R$3)*単年カーブ!Q16904)</f>
        <v>0</v>
      </c>
      <c r="G16904" s="47">
        <f t="shared" si="1852"/>
        <v>0</v>
      </c>
      <c r="M16904">
        <f t="shared" si="1853"/>
        <v>3</v>
      </c>
      <c r="N16904">
        <f>IF(OR(WEEKDAY(A16904)=1,WEEKDAY(A16904)=7,COUNTIF('2027祝日等（不使用）'!$A$1:$A$20,単年カーブ!A16904)=1),0,1)</f>
        <v>0</v>
      </c>
      <c r="O16904">
        <f t="shared" si="1849"/>
        <v>5</v>
      </c>
      <c r="P16904">
        <f t="shared" si="1854"/>
        <v>0</v>
      </c>
      <c r="Q16904">
        <f t="shared" si="1855"/>
        <v>0</v>
      </c>
    </row>
    <row r="16905" spans="1:17" ht="19.5" x14ac:dyDescent="0.4">
      <c r="A16905" s="33">
        <f t="shared" si="1850"/>
        <v>46830</v>
      </c>
      <c r="B16905" s="27" t="str">
        <f t="shared" si="1851"/>
        <v>(土)</v>
      </c>
      <c r="C16905" s="34">
        <v>0.104166666666667</v>
      </c>
      <c r="D16905" s="16" t="s">
        <v>18</v>
      </c>
      <c r="E16905" s="35">
        <v>0.125</v>
      </c>
      <c r="F16905" s="50">
        <f>IF(COUNTIF('リスト（不使用）'!$A$5:$A$6,単年カーブ!$A$1),"希望数量入力ください",'単年（2027年度）'!$E$12*単年カーブ!$R$3+'単年（2027年度）'!$E$12*(1-単年カーブ!$R$3)*単年カーブ!Q16905)</f>
        <v>0</v>
      </c>
      <c r="G16905" s="47">
        <f t="shared" si="1852"/>
        <v>0</v>
      </c>
      <c r="M16905">
        <f t="shared" si="1853"/>
        <v>3</v>
      </c>
      <c r="N16905">
        <f>IF(OR(WEEKDAY(A16905)=1,WEEKDAY(A16905)=7,COUNTIF('2027祝日等（不使用）'!$A$1:$A$20,単年カーブ!A16905)=1),0,1)</f>
        <v>0</v>
      </c>
      <c r="O16905">
        <f t="shared" si="1849"/>
        <v>6</v>
      </c>
      <c r="P16905">
        <f t="shared" si="1854"/>
        <v>0</v>
      </c>
      <c r="Q16905">
        <f t="shared" si="1855"/>
        <v>0</v>
      </c>
    </row>
    <row r="16906" spans="1:17" ht="19.5" x14ac:dyDescent="0.4">
      <c r="A16906" s="33">
        <f t="shared" si="1850"/>
        <v>46830</v>
      </c>
      <c r="B16906" s="27" t="str">
        <f t="shared" si="1851"/>
        <v>(土)</v>
      </c>
      <c r="C16906" s="34">
        <v>0.125</v>
      </c>
      <c r="D16906" s="16" t="s">
        <v>18</v>
      </c>
      <c r="E16906" s="35">
        <v>0.14583333333333301</v>
      </c>
      <c r="F16906" s="50">
        <f>IF(COUNTIF('リスト（不使用）'!$A$5:$A$6,単年カーブ!$A$1),"希望数量入力ください",'単年（2027年度）'!$E$12*単年カーブ!$R$3+'単年（2027年度）'!$E$12*(1-単年カーブ!$R$3)*単年カーブ!Q16906)</f>
        <v>0</v>
      </c>
      <c r="G16906" s="47">
        <f t="shared" si="1852"/>
        <v>0</v>
      </c>
      <c r="M16906">
        <f t="shared" si="1853"/>
        <v>3</v>
      </c>
      <c r="N16906">
        <f>IF(OR(WEEKDAY(A16906)=1,WEEKDAY(A16906)=7,COUNTIF('2027祝日等（不使用）'!$A$1:$A$20,単年カーブ!A16906)=1),0,1)</f>
        <v>0</v>
      </c>
      <c r="O16906">
        <f t="shared" si="1849"/>
        <v>7</v>
      </c>
      <c r="P16906">
        <f t="shared" si="1854"/>
        <v>0</v>
      </c>
      <c r="Q16906">
        <f t="shared" si="1855"/>
        <v>0</v>
      </c>
    </row>
    <row r="16907" spans="1:17" ht="19.5" x14ac:dyDescent="0.4">
      <c r="A16907" s="33">
        <f t="shared" si="1850"/>
        <v>46830</v>
      </c>
      <c r="B16907" s="27" t="str">
        <f t="shared" si="1851"/>
        <v>(土)</v>
      </c>
      <c r="C16907" s="34">
        <v>0.14583333333333301</v>
      </c>
      <c r="D16907" s="16" t="s">
        <v>18</v>
      </c>
      <c r="E16907" s="35">
        <v>0.16666666666666699</v>
      </c>
      <c r="F16907" s="50">
        <f>IF(COUNTIF('リスト（不使用）'!$A$5:$A$6,単年カーブ!$A$1),"希望数量入力ください",'単年（2027年度）'!$E$12*単年カーブ!$R$3+'単年（2027年度）'!$E$12*(1-単年カーブ!$R$3)*単年カーブ!Q16907)</f>
        <v>0</v>
      </c>
      <c r="G16907" s="47">
        <f t="shared" si="1852"/>
        <v>0</v>
      </c>
      <c r="M16907">
        <f t="shared" si="1853"/>
        <v>3</v>
      </c>
      <c r="N16907">
        <f>IF(OR(WEEKDAY(A16907)=1,WEEKDAY(A16907)=7,COUNTIF('2027祝日等（不使用）'!$A$1:$A$20,単年カーブ!A16907)=1),0,1)</f>
        <v>0</v>
      </c>
      <c r="O16907">
        <f t="shared" si="1849"/>
        <v>8</v>
      </c>
      <c r="P16907">
        <f t="shared" si="1854"/>
        <v>0</v>
      </c>
      <c r="Q16907">
        <f t="shared" si="1855"/>
        <v>0</v>
      </c>
    </row>
    <row r="16908" spans="1:17" ht="19.5" x14ac:dyDescent="0.4">
      <c r="A16908" s="33">
        <f t="shared" si="1850"/>
        <v>46830</v>
      </c>
      <c r="B16908" s="27" t="str">
        <f t="shared" si="1851"/>
        <v>(土)</v>
      </c>
      <c r="C16908" s="34">
        <v>0.16666666666666699</v>
      </c>
      <c r="D16908" s="16" t="s">
        <v>18</v>
      </c>
      <c r="E16908" s="35">
        <v>0.1875</v>
      </c>
      <c r="F16908" s="50">
        <f>IF(COUNTIF('リスト（不使用）'!$A$5:$A$6,単年カーブ!$A$1),"希望数量入力ください",'単年（2027年度）'!$E$12*単年カーブ!$R$3+'単年（2027年度）'!$E$12*(1-単年カーブ!$R$3)*単年カーブ!Q16908)</f>
        <v>0</v>
      </c>
      <c r="G16908" s="47">
        <f t="shared" si="1852"/>
        <v>0</v>
      </c>
      <c r="M16908">
        <f t="shared" si="1853"/>
        <v>3</v>
      </c>
      <c r="N16908">
        <f>IF(OR(WEEKDAY(A16908)=1,WEEKDAY(A16908)=7,COUNTIF('2027祝日等（不使用）'!$A$1:$A$20,単年カーブ!A16908)=1),0,1)</f>
        <v>0</v>
      </c>
      <c r="O16908">
        <f t="shared" si="1849"/>
        <v>9</v>
      </c>
      <c r="P16908">
        <f t="shared" si="1854"/>
        <v>0</v>
      </c>
      <c r="Q16908">
        <f t="shared" si="1855"/>
        <v>0</v>
      </c>
    </row>
    <row r="16909" spans="1:17" ht="19.5" x14ac:dyDescent="0.4">
      <c r="A16909" s="33">
        <f t="shared" si="1850"/>
        <v>46830</v>
      </c>
      <c r="B16909" s="27" t="str">
        <f t="shared" si="1851"/>
        <v>(土)</v>
      </c>
      <c r="C16909" s="34">
        <v>0.1875</v>
      </c>
      <c r="D16909" s="16" t="s">
        <v>18</v>
      </c>
      <c r="E16909" s="35">
        <v>0.20833333333333301</v>
      </c>
      <c r="F16909" s="50">
        <f>IF(COUNTIF('リスト（不使用）'!$A$5:$A$6,単年カーブ!$A$1),"希望数量入力ください",'単年（2027年度）'!$E$12*単年カーブ!$R$3+'単年（2027年度）'!$E$12*(1-単年カーブ!$R$3)*単年カーブ!Q16909)</f>
        <v>0</v>
      </c>
      <c r="G16909" s="47">
        <f t="shared" si="1852"/>
        <v>0</v>
      </c>
      <c r="M16909">
        <f t="shared" si="1853"/>
        <v>3</v>
      </c>
      <c r="N16909">
        <f>IF(OR(WEEKDAY(A16909)=1,WEEKDAY(A16909)=7,COUNTIF('2027祝日等（不使用）'!$A$1:$A$20,単年カーブ!A16909)=1),0,1)</f>
        <v>0</v>
      </c>
      <c r="O16909">
        <f t="shared" si="1849"/>
        <v>10</v>
      </c>
      <c r="P16909">
        <f t="shared" si="1854"/>
        <v>0</v>
      </c>
      <c r="Q16909">
        <f t="shared" si="1855"/>
        <v>0</v>
      </c>
    </row>
    <row r="16910" spans="1:17" ht="19.5" x14ac:dyDescent="0.4">
      <c r="A16910" s="33">
        <f t="shared" si="1850"/>
        <v>46830</v>
      </c>
      <c r="B16910" s="27" t="str">
        <f t="shared" si="1851"/>
        <v>(土)</v>
      </c>
      <c r="C16910" s="34">
        <v>0.20833333333333301</v>
      </c>
      <c r="D16910" s="16" t="s">
        <v>18</v>
      </c>
      <c r="E16910" s="35">
        <v>0.22916666666666699</v>
      </c>
      <c r="F16910" s="50">
        <f>IF(COUNTIF('リスト（不使用）'!$A$5:$A$6,単年カーブ!$A$1),"希望数量入力ください",'単年（2027年度）'!$E$12*単年カーブ!$R$3+'単年（2027年度）'!$E$12*(1-単年カーブ!$R$3)*単年カーブ!Q16910)</f>
        <v>0</v>
      </c>
      <c r="G16910" s="47">
        <f t="shared" si="1852"/>
        <v>0</v>
      </c>
      <c r="M16910">
        <f t="shared" si="1853"/>
        <v>3</v>
      </c>
      <c r="N16910">
        <f>IF(OR(WEEKDAY(A16910)=1,WEEKDAY(A16910)=7,COUNTIF('2027祝日等（不使用）'!$A$1:$A$20,単年カーブ!A16910)=1),0,1)</f>
        <v>0</v>
      </c>
      <c r="O16910">
        <f t="shared" si="1849"/>
        <v>11</v>
      </c>
      <c r="P16910">
        <f t="shared" si="1854"/>
        <v>0</v>
      </c>
      <c r="Q16910">
        <f t="shared" si="1855"/>
        <v>0</v>
      </c>
    </row>
    <row r="16911" spans="1:17" ht="19.5" x14ac:dyDescent="0.4">
      <c r="A16911" s="33">
        <f t="shared" si="1850"/>
        <v>46830</v>
      </c>
      <c r="B16911" s="27" t="str">
        <f t="shared" si="1851"/>
        <v>(土)</v>
      </c>
      <c r="C16911" s="34">
        <v>0.22916666666666699</v>
      </c>
      <c r="D16911" s="16" t="s">
        <v>18</v>
      </c>
      <c r="E16911" s="35">
        <v>0.25</v>
      </c>
      <c r="F16911" s="50">
        <f>IF(COUNTIF('リスト（不使用）'!$A$5:$A$6,単年カーブ!$A$1),"希望数量入力ください",'単年（2027年度）'!$E$12*単年カーブ!$R$3+'単年（2027年度）'!$E$12*(1-単年カーブ!$R$3)*単年カーブ!Q16911)</f>
        <v>0</v>
      </c>
      <c r="G16911" s="47">
        <f t="shared" si="1852"/>
        <v>0</v>
      </c>
      <c r="M16911">
        <f t="shared" si="1853"/>
        <v>3</v>
      </c>
      <c r="N16911">
        <f>IF(OR(WEEKDAY(A16911)=1,WEEKDAY(A16911)=7,COUNTIF('2027祝日等（不使用）'!$A$1:$A$20,単年カーブ!A16911)=1),0,1)</f>
        <v>0</v>
      </c>
      <c r="O16911">
        <f t="shared" si="1849"/>
        <v>12</v>
      </c>
      <c r="P16911">
        <f t="shared" si="1854"/>
        <v>0</v>
      </c>
      <c r="Q16911">
        <f t="shared" si="1855"/>
        <v>0</v>
      </c>
    </row>
    <row r="16912" spans="1:17" ht="19.5" x14ac:dyDescent="0.4">
      <c r="A16912" s="33">
        <f t="shared" si="1850"/>
        <v>46830</v>
      </c>
      <c r="B16912" s="27" t="str">
        <f t="shared" si="1851"/>
        <v>(土)</v>
      </c>
      <c r="C16912" s="34">
        <v>0.25</v>
      </c>
      <c r="D16912" s="16" t="s">
        <v>18</v>
      </c>
      <c r="E16912" s="35">
        <v>0.27083333333333298</v>
      </c>
      <c r="F16912" s="50">
        <f>IF(COUNTIF('リスト（不使用）'!$A$5:$A$6,単年カーブ!$A$1),"希望数量入力ください",'単年（2027年度）'!$E$12*単年カーブ!$R$3+'単年（2027年度）'!$E$12*(1-単年カーブ!$R$3)*単年カーブ!Q16912)</f>
        <v>0</v>
      </c>
      <c r="G16912" s="47">
        <f t="shared" si="1852"/>
        <v>0</v>
      </c>
      <c r="M16912">
        <f t="shared" si="1853"/>
        <v>3</v>
      </c>
      <c r="N16912">
        <f>IF(OR(WEEKDAY(A16912)=1,WEEKDAY(A16912)=7,COUNTIF('2027祝日等（不使用）'!$A$1:$A$20,単年カーブ!A16912)=1),0,1)</f>
        <v>0</v>
      </c>
      <c r="O16912">
        <f t="shared" si="1849"/>
        <v>13</v>
      </c>
      <c r="P16912">
        <f t="shared" si="1854"/>
        <v>0</v>
      </c>
      <c r="Q16912">
        <f t="shared" si="1855"/>
        <v>0</v>
      </c>
    </row>
    <row r="16913" spans="1:17" ht="19.5" x14ac:dyDescent="0.4">
      <c r="A16913" s="33">
        <f t="shared" si="1850"/>
        <v>46830</v>
      </c>
      <c r="B16913" s="27" t="str">
        <f t="shared" si="1851"/>
        <v>(土)</v>
      </c>
      <c r="C16913" s="34">
        <v>0.27083333333333298</v>
      </c>
      <c r="D16913" s="16" t="s">
        <v>18</v>
      </c>
      <c r="E16913" s="35">
        <v>0.29166666666666702</v>
      </c>
      <c r="F16913" s="50">
        <f>IF(COUNTIF('リスト（不使用）'!$A$5:$A$6,単年カーブ!$A$1),"希望数量入力ください",'単年（2027年度）'!$E$12*単年カーブ!$R$3+'単年（2027年度）'!$E$12*(1-単年カーブ!$R$3)*単年カーブ!Q16913)</f>
        <v>0</v>
      </c>
      <c r="G16913" s="47">
        <f t="shared" si="1852"/>
        <v>0</v>
      </c>
      <c r="M16913">
        <f t="shared" si="1853"/>
        <v>3</v>
      </c>
      <c r="N16913">
        <f>IF(OR(WEEKDAY(A16913)=1,WEEKDAY(A16913)=7,COUNTIF('2027祝日等（不使用）'!$A$1:$A$20,単年カーブ!A16913)=1),0,1)</f>
        <v>0</v>
      </c>
      <c r="O16913">
        <f t="shared" si="1849"/>
        <v>14</v>
      </c>
      <c r="P16913">
        <f t="shared" si="1854"/>
        <v>0</v>
      </c>
      <c r="Q16913">
        <f t="shared" si="1855"/>
        <v>0</v>
      </c>
    </row>
    <row r="16914" spans="1:17" ht="19.5" x14ac:dyDescent="0.4">
      <c r="A16914" s="33">
        <f t="shared" si="1850"/>
        <v>46830</v>
      </c>
      <c r="B16914" s="27" t="str">
        <f t="shared" si="1851"/>
        <v>(土)</v>
      </c>
      <c r="C16914" s="34">
        <v>0.29166666666666702</v>
      </c>
      <c r="D16914" s="16" t="s">
        <v>18</v>
      </c>
      <c r="E16914" s="35">
        <v>0.3125</v>
      </c>
      <c r="F16914" s="50">
        <f>IF(COUNTIF('リスト（不使用）'!$A$5:$A$6,単年カーブ!$A$1),"希望数量入力ください",'単年（2027年度）'!$E$12*単年カーブ!$R$3+'単年（2027年度）'!$E$12*(1-単年カーブ!$R$3)*単年カーブ!Q16914)</f>
        <v>0</v>
      </c>
      <c r="G16914" s="47">
        <f t="shared" si="1852"/>
        <v>0</v>
      </c>
      <c r="M16914">
        <f t="shared" si="1853"/>
        <v>3</v>
      </c>
      <c r="N16914">
        <f>IF(OR(WEEKDAY(A16914)=1,WEEKDAY(A16914)=7,COUNTIF('2027祝日等（不使用）'!$A$1:$A$20,単年カーブ!A16914)=1),0,1)</f>
        <v>0</v>
      </c>
      <c r="O16914">
        <f t="shared" si="1849"/>
        <v>15</v>
      </c>
      <c r="P16914">
        <f t="shared" si="1854"/>
        <v>0</v>
      </c>
      <c r="Q16914">
        <f t="shared" si="1855"/>
        <v>0</v>
      </c>
    </row>
    <row r="16915" spans="1:17" ht="19.5" x14ac:dyDescent="0.4">
      <c r="A16915" s="33">
        <f t="shared" si="1850"/>
        <v>46830</v>
      </c>
      <c r="B16915" s="27" t="str">
        <f t="shared" si="1851"/>
        <v>(土)</v>
      </c>
      <c r="C16915" s="34">
        <v>0.3125</v>
      </c>
      <c r="D16915" s="16" t="s">
        <v>18</v>
      </c>
      <c r="E16915" s="35">
        <v>0.33333333333333298</v>
      </c>
      <c r="F16915" s="50">
        <f>IF(COUNTIF('リスト（不使用）'!$A$5:$A$6,単年カーブ!$A$1),"希望数量入力ください",'単年（2027年度）'!$E$12*単年カーブ!$R$3+'単年（2027年度）'!$E$12*(1-単年カーブ!$R$3)*単年カーブ!Q16915)</f>
        <v>0</v>
      </c>
      <c r="G16915" s="47">
        <f t="shared" si="1852"/>
        <v>0</v>
      </c>
      <c r="M16915">
        <f t="shared" si="1853"/>
        <v>3</v>
      </c>
      <c r="N16915">
        <f>IF(OR(WEEKDAY(A16915)=1,WEEKDAY(A16915)=7,COUNTIF('2027祝日等（不使用）'!$A$1:$A$20,単年カーブ!A16915)=1),0,1)</f>
        <v>0</v>
      </c>
      <c r="O16915">
        <f t="shared" si="1849"/>
        <v>16</v>
      </c>
      <c r="P16915">
        <f t="shared" si="1854"/>
        <v>0</v>
      </c>
      <c r="Q16915">
        <f t="shared" si="1855"/>
        <v>0</v>
      </c>
    </row>
    <row r="16916" spans="1:17" ht="19.5" x14ac:dyDescent="0.4">
      <c r="A16916" s="33">
        <f t="shared" si="1850"/>
        <v>46830</v>
      </c>
      <c r="B16916" s="27" t="str">
        <f t="shared" si="1851"/>
        <v>(土)</v>
      </c>
      <c r="C16916" s="34">
        <v>0.33333333333333298</v>
      </c>
      <c r="D16916" s="16" t="s">
        <v>18</v>
      </c>
      <c r="E16916" s="35">
        <v>0.35416666666666702</v>
      </c>
      <c r="F16916" s="50">
        <f>IF(COUNTIF('リスト（不使用）'!$A$5:$A$6,単年カーブ!$A$1),"希望数量入力ください",'単年（2027年度）'!$E$12*単年カーブ!$R$3+'単年（2027年度）'!$E$12*(1-単年カーブ!$R$3)*単年カーブ!Q16916)</f>
        <v>0</v>
      </c>
      <c r="G16916" s="47">
        <f t="shared" si="1852"/>
        <v>0</v>
      </c>
      <c r="M16916">
        <f t="shared" si="1853"/>
        <v>3</v>
      </c>
      <c r="N16916">
        <f>IF(OR(WEEKDAY(A16916)=1,WEEKDAY(A16916)=7,COUNTIF('2027祝日等（不使用）'!$A$1:$A$20,単年カーブ!A16916)=1),0,1)</f>
        <v>0</v>
      </c>
      <c r="O16916">
        <f t="shared" si="1849"/>
        <v>17</v>
      </c>
      <c r="P16916">
        <f t="shared" si="1854"/>
        <v>1</v>
      </c>
      <c r="Q16916">
        <f t="shared" si="1855"/>
        <v>0</v>
      </c>
    </row>
    <row r="16917" spans="1:17" ht="19.5" x14ac:dyDescent="0.4">
      <c r="A16917" s="33">
        <f t="shared" si="1850"/>
        <v>46830</v>
      </c>
      <c r="B16917" s="27" t="str">
        <f t="shared" si="1851"/>
        <v>(土)</v>
      </c>
      <c r="C16917" s="34">
        <v>0.35416666666666702</v>
      </c>
      <c r="D16917" s="16" t="s">
        <v>18</v>
      </c>
      <c r="E16917" s="35">
        <v>0.375</v>
      </c>
      <c r="F16917" s="50">
        <f>IF(COUNTIF('リスト（不使用）'!$A$5:$A$6,単年カーブ!$A$1),"希望数量入力ください",'単年（2027年度）'!$E$12*単年カーブ!$R$3+'単年（2027年度）'!$E$12*(1-単年カーブ!$R$3)*単年カーブ!Q16917)</f>
        <v>0</v>
      </c>
      <c r="G16917" s="47">
        <f t="shared" si="1852"/>
        <v>0</v>
      </c>
      <c r="M16917">
        <f t="shared" si="1853"/>
        <v>3</v>
      </c>
      <c r="N16917">
        <f>IF(OR(WEEKDAY(A16917)=1,WEEKDAY(A16917)=7,COUNTIF('2027祝日等（不使用）'!$A$1:$A$20,単年カーブ!A16917)=1),0,1)</f>
        <v>0</v>
      </c>
      <c r="O16917">
        <f t="shared" si="1849"/>
        <v>18</v>
      </c>
      <c r="P16917">
        <f t="shared" si="1854"/>
        <v>1</v>
      </c>
      <c r="Q16917">
        <f t="shared" si="1855"/>
        <v>0</v>
      </c>
    </row>
    <row r="16918" spans="1:17" ht="19.5" x14ac:dyDescent="0.4">
      <c r="A16918" s="33">
        <f t="shared" si="1850"/>
        <v>46830</v>
      </c>
      <c r="B16918" s="27" t="str">
        <f t="shared" si="1851"/>
        <v>(土)</v>
      </c>
      <c r="C16918" s="34">
        <v>0.375</v>
      </c>
      <c r="D16918" s="16" t="s">
        <v>18</v>
      </c>
      <c r="E16918" s="35">
        <v>0.39583333333333298</v>
      </c>
      <c r="F16918" s="50">
        <f>IF(COUNTIF('リスト（不使用）'!$A$5:$A$6,単年カーブ!$A$1),"希望数量入力ください",'単年（2027年度）'!$E$12*単年カーブ!$R$3+'単年（2027年度）'!$E$12*(1-単年カーブ!$R$3)*単年カーブ!Q16918)</f>
        <v>0</v>
      </c>
      <c r="G16918" s="47">
        <f t="shared" si="1852"/>
        <v>0</v>
      </c>
      <c r="M16918">
        <f t="shared" si="1853"/>
        <v>3</v>
      </c>
      <c r="N16918">
        <f>IF(OR(WEEKDAY(A16918)=1,WEEKDAY(A16918)=7,COUNTIF('2027祝日等（不使用）'!$A$1:$A$20,単年カーブ!A16918)=1),0,1)</f>
        <v>0</v>
      </c>
      <c r="O16918">
        <f t="shared" si="1849"/>
        <v>19</v>
      </c>
      <c r="P16918">
        <f t="shared" si="1854"/>
        <v>1</v>
      </c>
      <c r="Q16918">
        <f t="shared" si="1855"/>
        <v>0</v>
      </c>
    </row>
    <row r="16919" spans="1:17" ht="19.5" x14ac:dyDescent="0.4">
      <c r="A16919" s="33">
        <f t="shared" si="1850"/>
        <v>46830</v>
      </c>
      <c r="B16919" s="27" t="str">
        <f t="shared" si="1851"/>
        <v>(土)</v>
      </c>
      <c r="C16919" s="34">
        <v>0.39583333333333298</v>
      </c>
      <c r="D16919" s="16" t="s">
        <v>18</v>
      </c>
      <c r="E16919" s="35">
        <v>0.41666666666666702</v>
      </c>
      <c r="F16919" s="50">
        <f>IF(COUNTIF('リスト（不使用）'!$A$5:$A$6,単年カーブ!$A$1),"希望数量入力ください",'単年（2027年度）'!$E$12*単年カーブ!$R$3+'単年（2027年度）'!$E$12*(1-単年カーブ!$R$3)*単年カーブ!Q16919)</f>
        <v>0</v>
      </c>
      <c r="G16919" s="47">
        <f t="shared" si="1852"/>
        <v>0</v>
      </c>
      <c r="M16919">
        <f t="shared" si="1853"/>
        <v>3</v>
      </c>
      <c r="N16919">
        <f>IF(OR(WEEKDAY(A16919)=1,WEEKDAY(A16919)=7,COUNTIF('2027祝日等（不使用）'!$A$1:$A$20,単年カーブ!A16919)=1),0,1)</f>
        <v>0</v>
      </c>
      <c r="O16919">
        <f t="shared" si="1849"/>
        <v>20</v>
      </c>
      <c r="P16919">
        <f t="shared" si="1854"/>
        <v>1</v>
      </c>
      <c r="Q16919">
        <f t="shared" si="1855"/>
        <v>0</v>
      </c>
    </row>
    <row r="16920" spans="1:17" ht="19.5" x14ac:dyDescent="0.4">
      <c r="A16920" s="33">
        <f t="shared" si="1850"/>
        <v>46830</v>
      </c>
      <c r="B16920" s="27" t="str">
        <f t="shared" si="1851"/>
        <v>(土)</v>
      </c>
      <c r="C16920" s="34">
        <v>0.41666666666666702</v>
      </c>
      <c r="D16920" s="16" t="s">
        <v>18</v>
      </c>
      <c r="E16920" s="35">
        <v>0.4375</v>
      </c>
      <c r="F16920" s="50">
        <f>IF(COUNTIF('リスト（不使用）'!$A$5:$A$6,単年カーブ!$A$1),"希望数量入力ください",'単年（2027年度）'!$E$12*単年カーブ!$R$3+'単年（2027年度）'!$E$12*(1-単年カーブ!$R$3)*単年カーブ!Q16920)</f>
        <v>0</v>
      </c>
      <c r="G16920" s="47">
        <f t="shared" si="1852"/>
        <v>0</v>
      </c>
      <c r="M16920">
        <f t="shared" si="1853"/>
        <v>3</v>
      </c>
      <c r="N16920">
        <f>IF(OR(WEEKDAY(A16920)=1,WEEKDAY(A16920)=7,COUNTIF('2027祝日等（不使用）'!$A$1:$A$20,単年カーブ!A16920)=1),0,1)</f>
        <v>0</v>
      </c>
      <c r="O16920">
        <f t="shared" si="1849"/>
        <v>21</v>
      </c>
      <c r="P16920">
        <f t="shared" si="1854"/>
        <v>1</v>
      </c>
      <c r="Q16920">
        <f t="shared" si="1855"/>
        <v>0</v>
      </c>
    </row>
    <row r="16921" spans="1:17" ht="19.5" x14ac:dyDescent="0.4">
      <c r="A16921" s="33">
        <f t="shared" si="1850"/>
        <v>46830</v>
      </c>
      <c r="B16921" s="27" t="str">
        <f t="shared" si="1851"/>
        <v>(土)</v>
      </c>
      <c r="C16921" s="34">
        <v>0.4375</v>
      </c>
      <c r="D16921" s="16" t="s">
        <v>18</v>
      </c>
      <c r="E16921" s="35">
        <v>0.45833333333333298</v>
      </c>
      <c r="F16921" s="50">
        <f>IF(COUNTIF('リスト（不使用）'!$A$5:$A$6,単年カーブ!$A$1),"希望数量入力ください",'単年（2027年度）'!$E$12*単年カーブ!$R$3+'単年（2027年度）'!$E$12*(1-単年カーブ!$R$3)*単年カーブ!Q16921)</f>
        <v>0</v>
      </c>
      <c r="G16921" s="47">
        <f t="shared" si="1852"/>
        <v>0</v>
      </c>
      <c r="M16921">
        <f t="shared" si="1853"/>
        <v>3</v>
      </c>
      <c r="N16921">
        <f>IF(OR(WEEKDAY(A16921)=1,WEEKDAY(A16921)=7,COUNTIF('2027祝日等（不使用）'!$A$1:$A$20,単年カーブ!A16921)=1),0,1)</f>
        <v>0</v>
      </c>
      <c r="O16921">
        <f t="shared" si="1849"/>
        <v>22</v>
      </c>
      <c r="P16921">
        <f t="shared" si="1854"/>
        <v>1</v>
      </c>
      <c r="Q16921">
        <f t="shared" si="1855"/>
        <v>0</v>
      </c>
    </row>
    <row r="16922" spans="1:17" ht="19.5" x14ac:dyDescent="0.4">
      <c r="A16922" s="33">
        <f t="shared" si="1850"/>
        <v>46830</v>
      </c>
      <c r="B16922" s="27" t="str">
        <f t="shared" si="1851"/>
        <v>(土)</v>
      </c>
      <c r="C16922" s="34">
        <v>0.45833333333333298</v>
      </c>
      <c r="D16922" s="16" t="s">
        <v>18</v>
      </c>
      <c r="E16922" s="35">
        <v>0.47916666666666702</v>
      </c>
      <c r="F16922" s="50">
        <f>IF(COUNTIF('リスト（不使用）'!$A$5:$A$6,単年カーブ!$A$1),"希望数量入力ください",'単年（2027年度）'!$E$12*単年カーブ!$R$3+'単年（2027年度）'!$E$12*(1-単年カーブ!$R$3)*単年カーブ!Q16922)</f>
        <v>0</v>
      </c>
      <c r="G16922" s="47">
        <f t="shared" si="1852"/>
        <v>0</v>
      </c>
      <c r="M16922">
        <f t="shared" si="1853"/>
        <v>3</v>
      </c>
      <c r="N16922">
        <f>IF(OR(WEEKDAY(A16922)=1,WEEKDAY(A16922)=7,COUNTIF('2027祝日等（不使用）'!$A$1:$A$20,単年カーブ!A16922)=1),0,1)</f>
        <v>0</v>
      </c>
      <c r="O16922">
        <f t="shared" si="1849"/>
        <v>23</v>
      </c>
      <c r="P16922">
        <f t="shared" si="1854"/>
        <v>1</v>
      </c>
      <c r="Q16922">
        <f t="shared" si="1855"/>
        <v>0</v>
      </c>
    </row>
    <row r="16923" spans="1:17" ht="19.5" x14ac:dyDescent="0.4">
      <c r="A16923" s="33">
        <f t="shared" si="1850"/>
        <v>46830</v>
      </c>
      <c r="B16923" s="27" t="str">
        <f t="shared" si="1851"/>
        <v>(土)</v>
      </c>
      <c r="C16923" s="34">
        <v>0.47916666666666702</v>
      </c>
      <c r="D16923" s="16" t="s">
        <v>18</v>
      </c>
      <c r="E16923" s="35">
        <v>0.5</v>
      </c>
      <c r="F16923" s="50">
        <f>IF(COUNTIF('リスト（不使用）'!$A$5:$A$6,単年カーブ!$A$1),"希望数量入力ください",'単年（2027年度）'!$E$12*単年カーブ!$R$3+'単年（2027年度）'!$E$12*(1-単年カーブ!$R$3)*単年カーブ!Q16923)</f>
        <v>0</v>
      </c>
      <c r="G16923" s="47">
        <f t="shared" si="1852"/>
        <v>0</v>
      </c>
      <c r="M16923">
        <f t="shared" si="1853"/>
        <v>3</v>
      </c>
      <c r="N16923">
        <f>IF(OR(WEEKDAY(A16923)=1,WEEKDAY(A16923)=7,COUNTIF('2027祝日等（不使用）'!$A$1:$A$20,単年カーブ!A16923)=1),0,1)</f>
        <v>0</v>
      </c>
      <c r="O16923">
        <f t="shared" si="1849"/>
        <v>24</v>
      </c>
      <c r="P16923">
        <f t="shared" si="1854"/>
        <v>1</v>
      </c>
      <c r="Q16923">
        <f t="shared" si="1855"/>
        <v>0</v>
      </c>
    </row>
    <row r="16924" spans="1:17" ht="19.5" x14ac:dyDescent="0.4">
      <c r="A16924" s="33">
        <f t="shared" si="1850"/>
        <v>46830</v>
      </c>
      <c r="B16924" s="27" t="str">
        <f t="shared" si="1851"/>
        <v>(土)</v>
      </c>
      <c r="C16924" s="34">
        <v>0.5</v>
      </c>
      <c r="D16924" s="16" t="s">
        <v>18</v>
      </c>
      <c r="E16924" s="35">
        <v>0.52083333333333304</v>
      </c>
      <c r="F16924" s="50">
        <f>IF(COUNTIF('リスト（不使用）'!$A$5:$A$6,単年カーブ!$A$1),"希望数量入力ください",'単年（2027年度）'!$E$12*単年カーブ!$R$3+'単年（2027年度）'!$E$12*(1-単年カーブ!$R$3)*単年カーブ!Q16924)</f>
        <v>0</v>
      </c>
      <c r="G16924" s="47">
        <f t="shared" si="1852"/>
        <v>0</v>
      </c>
      <c r="M16924">
        <f t="shared" si="1853"/>
        <v>3</v>
      </c>
      <c r="N16924">
        <f>IF(OR(WEEKDAY(A16924)=1,WEEKDAY(A16924)=7,COUNTIF('2027祝日等（不使用）'!$A$1:$A$20,単年カーブ!A16924)=1),0,1)</f>
        <v>0</v>
      </c>
      <c r="O16924">
        <f t="shared" si="1849"/>
        <v>25</v>
      </c>
      <c r="P16924">
        <f t="shared" si="1854"/>
        <v>1</v>
      </c>
      <c r="Q16924">
        <f t="shared" si="1855"/>
        <v>0</v>
      </c>
    </row>
    <row r="16925" spans="1:17" ht="19.5" x14ac:dyDescent="0.4">
      <c r="A16925" s="33">
        <f t="shared" si="1850"/>
        <v>46830</v>
      </c>
      <c r="B16925" s="27" t="str">
        <f t="shared" si="1851"/>
        <v>(土)</v>
      </c>
      <c r="C16925" s="34">
        <v>0.52083333333333304</v>
      </c>
      <c r="D16925" s="16" t="s">
        <v>18</v>
      </c>
      <c r="E16925" s="35">
        <v>0.54166666666666696</v>
      </c>
      <c r="F16925" s="50">
        <f>IF(COUNTIF('リスト（不使用）'!$A$5:$A$6,単年カーブ!$A$1),"希望数量入力ください",'単年（2027年度）'!$E$12*単年カーブ!$R$3+'単年（2027年度）'!$E$12*(1-単年カーブ!$R$3)*単年カーブ!Q16925)</f>
        <v>0</v>
      </c>
      <c r="G16925" s="47">
        <f t="shared" si="1852"/>
        <v>0</v>
      </c>
      <c r="M16925">
        <f t="shared" si="1853"/>
        <v>3</v>
      </c>
      <c r="N16925">
        <f>IF(OR(WEEKDAY(A16925)=1,WEEKDAY(A16925)=7,COUNTIF('2027祝日等（不使用）'!$A$1:$A$20,単年カーブ!A16925)=1),0,1)</f>
        <v>0</v>
      </c>
      <c r="O16925">
        <f t="shared" si="1849"/>
        <v>26</v>
      </c>
      <c r="P16925">
        <f t="shared" si="1854"/>
        <v>1</v>
      </c>
      <c r="Q16925">
        <f t="shared" si="1855"/>
        <v>0</v>
      </c>
    </row>
    <row r="16926" spans="1:17" ht="19.5" x14ac:dyDescent="0.4">
      <c r="A16926" s="33">
        <f t="shared" si="1850"/>
        <v>46830</v>
      </c>
      <c r="B16926" s="27" t="str">
        <f t="shared" si="1851"/>
        <v>(土)</v>
      </c>
      <c r="C16926" s="34">
        <v>0.54166666666666696</v>
      </c>
      <c r="D16926" s="16" t="s">
        <v>18</v>
      </c>
      <c r="E16926" s="35">
        <v>0.5625</v>
      </c>
      <c r="F16926" s="50">
        <f>IF(COUNTIF('リスト（不使用）'!$A$5:$A$6,単年カーブ!$A$1),"希望数量入力ください",'単年（2027年度）'!$E$12*単年カーブ!$R$3+'単年（2027年度）'!$E$12*(1-単年カーブ!$R$3)*単年カーブ!Q16926)</f>
        <v>0</v>
      </c>
      <c r="G16926" s="47">
        <f t="shared" si="1852"/>
        <v>0</v>
      </c>
      <c r="M16926">
        <f t="shared" si="1853"/>
        <v>3</v>
      </c>
      <c r="N16926">
        <f>IF(OR(WEEKDAY(A16926)=1,WEEKDAY(A16926)=7,COUNTIF('2027祝日等（不使用）'!$A$1:$A$20,単年カーブ!A16926)=1),0,1)</f>
        <v>0</v>
      </c>
      <c r="O16926">
        <f t="shared" si="1849"/>
        <v>27</v>
      </c>
      <c r="P16926">
        <f t="shared" si="1854"/>
        <v>1</v>
      </c>
      <c r="Q16926">
        <f t="shared" si="1855"/>
        <v>0</v>
      </c>
    </row>
    <row r="16927" spans="1:17" ht="19.5" x14ac:dyDescent="0.4">
      <c r="A16927" s="33">
        <f t="shared" si="1850"/>
        <v>46830</v>
      </c>
      <c r="B16927" s="27" t="str">
        <f t="shared" si="1851"/>
        <v>(土)</v>
      </c>
      <c r="C16927" s="34">
        <v>0.5625</v>
      </c>
      <c r="D16927" s="16" t="s">
        <v>18</v>
      </c>
      <c r="E16927" s="35">
        <v>0.58333333333333304</v>
      </c>
      <c r="F16927" s="50">
        <f>IF(COUNTIF('リスト（不使用）'!$A$5:$A$6,単年カーブ!$A$1),"希望数量入力ください",'単年（2027年度）'!$E$12*単年カーブ!$R$3+'単年（2027年度）'!$E$12*(1-単年カーブ!$R$3)*単年カーブ!Q16927)</f>
        <v>0</v>
      </c>
      <c r="G16927" s="47">
        <f t="shared" si="1852"/>
        <v>0</v>
      </c>
      <c r="M16927">
        <f t="shared" si="1853"/>
        <v>3</v>
      </c>
      <c r="N16927">
        <f>IF(OR(WEEKDAY(A16927)=1,WEEKDAY(A16927)=7,COUNTIF('2027祝日等（不使用）'!$A$1:$A$20,単年カーブ!A16927)=1),0,1)</f>
        <v>0</v>
      </c>
      <c r="O16927">
        <f t="shared" si="1849"/>
        <v>28</v>
      </c>
      <c r="P16927">
        <f t="shared" si="1854"/>
        <v>1</v>
      </c>
      <c r="Q16927">
        <f t="shared" si="1855"/>
        <v>0</v>
      </c>
    </row>
    <row r="16928" spans="1:17" ht="19.5" x14ac:dyDescent="0.4">
      <c r="A16928" s="33">
        <f t="shared" si="1850"/>
        <v>46830</v>
      </c>
      <c r="B16928" s="27" t="str">
        <f t="shared" si="1851"/>
        <v>(土)</v>
      </c>
      <c r="C16928" s="34">
        <v>0.58333333333333304</v>
      </c>
      <c r="D16928" s="16" t="s">
        <v>18</v>
      </c>
      <c r="E16928" s="35">
        <v>0.60416666666666696</v>
      </c>
      <c r="F16928" s="50">
        <f>IF(COUNTIF('リスト（不使用）'!$A$5:$A$6,単年カーブ!$A$1),"希望数量入力ください",'単年（2027年度）'!$E$12*単年カーブ!$R$3+'単年（2027年度）'!$E$12*(1-単年カーブ!$R$3)*単年カーブ!Q16928)</f>
        <v>0</v>
      </c>
      <c r="G16928" s="47">
        <f t="shared" si="1852"/>
        <v>0</v>
      </c>
      <c r="M16928">
        <f t="shared" si="1853"/>
        <v>3</v>
      </c>
      <c r="N16928">
        <f>IF(OR(WEEKDAY(A16928)=1,WEEKDAY(A16928)=7,COUNTIF('2027祝日等（不使用）'!$A$1:$A$20,単年カーブ!A16928)=1),0,1)</f>
        <v>0</v>
      </c>
      <c r="O16928">
        <f t="shared" si="1849"/>
        <v>29</v>
      </c>
      <c r="P16928">
        <f t="shared" si="1854"/>
        <v>1</v>
      </c>
      <c r="Q16928">
        <f t="shared" si="1855"/>
        <v>0</v>
      </c>
    </row>
    <row r="16929" spans="1:17" ht="19.5" x14ac:dyDescent="0.4">
      <c r="A16929" s="33">
        <f t="shared" si="1850"/>
        <v>46830</v>
      </c>
      <c r="B16929" s="27" t="str">
        <f t="shared" si="1851"/>
        <v>(土)</v>
      </c>
      <c r="C16929" s="34">
        <v>0.60416666666666696</v>
      </c>
      <c r="D16929" s="16" t="s">
        <v>18</v>
      </c>
      <c r="E16929" s="35">
        <v>0.625</v>
      </c>
      <c r="F16929" s="50">
        <f>IF(COUNTIF('リスト（不使用）'!$A$5:$A$6,単年カーブ!$A$1),"希望数量入力ください",'単年（2027年度）'!$E$12*単年カーブ!$R$3+'単年（2027年度）'!$E$12*(1-単年カーブ!$R$3)*単年カーブ!Q16929)</f>
        <v>0</v>
      </c>
      <c r="G16929" s="47">
        <f t="shared" si="1852"/>
        <v>0</v>
      </c>
      <c r="M16929">
        <f t="shared" si="1853"/>
        <v>3</v>
      </c>
      <c r="N16929">
        <f>IF(OR(WEEKDAY(A16929)=1,WEEKDAY(A16929)=7,COUNTIF('2027祝日等（不使用）'!$A$1:$A$20,単年カーブ!A16929)=1),0,1)</f>
        <v>0</v>
      </c>
      <c r="O16929">
        <f t="shared" si="1849"/>
        <v>30</v>
      </c>
      <c r="P16929">
        <f t="shared" si="1854"/>
        <v>1</v>
      </c>
      <c r="Q16929">
        <f t="shared" si="1855"/>
        <v>0</v>
      </c>
    </row>
    <row r="16930" spans="1:17" ht="19.5" x14ac:dyDescent="0.4">
      <c r="A16930" s="33">
        <f t="shared" si="1850"/>
        <v>46830</v>
      </c>
      <c r="B16930" s="27" t="str">
        <f t="shared" si="1851"/>
        <v>(土)</v>
      </c>
      <c r="C16930" s="34">
        <v>0.625</v>
      </c>
      <c r="D16930" s="16" t="s">
        <v>18</v>
      </c>
      <c r="E16930" s="35">
        <v>0.64583333333333304</v>
      </c>
      <c r="F16930" s="50">
        <f>IF(COUNTIF('リスト（不使用）'!$A$5:$A$6,単年カーブ!$A$1),"希望数量入力ください",'単年（2027年度）'!$E$12*単年カーブ!$R$3+'単年（2027年度）'!$E$12*(1-単年カーブ!$R$3)*単年カーブ!Q16930)</f>
        <v>0</v>
      </c>
      <c r="G16930" s="47">
        <f t="shared" si="1852"/>
        <v>0</v>
      </c>
      <c r="M16930">
        <f t="shared" si="1853"/>
        <v>3</v>
      </c>
      <c r="N16930">
        <f>IF(OR(WEEKDAY(A16930)=1,WEEKDAY(A16930)=7,COUNTIF('2027祝日等（不使用）'!$A$1:$A$20,単年カーブ!A16930)=1),0,1)</f>
        <v>0</v>
      </c>
      <c r="O16930">
        <f t="shared" si="1849"/>
        <v>31</v>
      </c>
      <c r="P16930">
        <f t="shared" si="1854"/>
        <v>1</v>
      </c>
      <c r="Q16930">
        <f t="shared" si="1855"/>
        <v>0</v>
      </c>
    </row>
    <row r="16931" spans="1:17" ht="19.5" x14ac:dyDescent="0.4">
      <c r="A16931" s="33">
        <f t="shared" si="1850"/>
        <v>46830</v>
      </c>
      <c r="B16931" s="27" t="str">
        <f t="shared" si="1851"/>
        <v>(土)</v>
      </c>
      <c r="C16931" s="34">
        <v>0.64583333333333304</v>
      </c>
      <c r="D16931" s="16" t="s">
        <v>18</v>
      </c>
      <c r="E16931" s="35">
        <v>0.66666666666666696</v>
      </c>
      <c r="F16931" s="50">
        <f>IF(COUNTIF('リスト（不使用）'!$A$5:$A$6,単年カーブ!$A$1),"希望数量入力ください",'単年（2027年度）'!$E$12*単年カーブ!$R$3+'単年（2027年度）'!$E$12*(1-単年カーブ!$R$3)*単年カーブ!Q16931)</f>
        <v>0</v>
      </c>
      <c r="G16931" s="47">
        <f t="shared" si="1852"/>
        <v>0</v>
      </c>
      <c r="M16931">
        <f t="shared" si="1853"/>
        <v>3</v>
      </c>
      <c r="N16931">
        <f>IF(OR(WEEKDAY(A16931)=1,WEEKDAY(A16931)=7,COUNTIF('2027祝日等（不使用）'!$A$1:$A$20,単年カーブ!A16931)=1),0,1)</f>
        <v>0</v>
      </c>
      <c r="O16931">
        <f t="shared" si="1849"/>
        <v>32</v>
      </c>
      <c r="P16931">
        <f t="shared" si="1854"/>
        <v>1</v>
      </c>
      <c r="Q16931">
        <f t="shared" si="1855"/>
        <v>0</v>
      </c>
    </row>
    <row r="16932" spans="1:17" ht="19.5" x14ac:dyDescent="0.4">
      <c r="A16932" s="33">
        <f t="shared" si="1850"/>
        <v>46830</v>
      </c>
      <c r="B16932" s="27" t="str">
        <f t="shared" si="1851"/>
        <v>(土)</v>
      </c>
      <c r="C16932" s="34">
        <v>0.66666666666666696</v>
      </c>
      <c r="D16932" s="16" t="s">
        <v>18</v>
      </c>
      <c r="E16932" s="35">
        <v>0.6875</v>
      </c>
      <c r="F16932" s="50">
        <f>IF(COUNTIF('リスト（不使用）'!$A$5:$A$6,単年カーブ!$A$1),"希望数量入力ください",'単年（2027年度）'!$E$12*単年カーブ!$R$3+'単年（2027年度）'!$E$12*(1-単年カーブ!$R$3)*単年カーブ!Q16932)</f>
        <v>0</v>
      </c>
      <c r="G16932" s="47">
        <f t="shared" si="1852"/>
        <v>0</v>
      </c>
      <c r="M16932">
        <f t="shared" si="1853"/>
        <v>3</v>
      </c>
      <c r="N16932">
        <f>IF(OR(WEEKDAY(A16932)=1,WEEKDAY(A16932)=7,COUNTIF('2027祝日等（不使用）'!$A$1:$A$20,単年カーブ!A16932)=1),0,1)</f>
        <v>0</v>
      </c>
      <c r="O16932">
        <f t="shared" si="1849"/>
        <v>33</v>
      </c>
      <c r="P16932">
        <f t="shared" si="1854"/>
        <v>1</v>
      </c>
      <c r="Q16932">
        <f t="shared" si="1855"/>
        <v>0</v>
      </c>
    </row>
    <row r="16933" spans="1:17" ht="19.5" x14ac:dyDescent="0.4">
      <c r="A16933" s="33">
        <f t="shared" si="1850"/>
        <v>46830</v>
      </c>
      <c r="B16933" s="27" t="str">
        <f t="shared" si="1851"/>
        <v>(土)</v>
      </c>
      <c r="C16933" s="34">
        <v>0.6875</v>
      </c>
      <c r="D16933" s="16" t="s">
        <v>18</v>
      </c>
      <c r="E16933" s="35">
        <v>0.70833333333333304</v>
      </c>
      <c r="F16933" s="50">
        <f>IF(COUNTIF('リスト（不使用）'!$A$5:$A$6,単年カーブ!$A$1),"希望数量入力ください",'単年（2027年度）'!$E$12*単年カーブ!$R$3+'単年（2027年度）'!$E$12*(1-単年カーブ!$R$3)*単年カーブ!Q16933)</f>
        <v>0</v>
      </c>
      <c r="G16933" s="47">
        <f t="shared" si="1852"/>
        <v>0</v>
      </c>
      <c r="M16933">
        <f t="shared" si="1853"/>
        <v>3</v>
      </c>
      <c r="N16933">
        <f>IF(OR(WEEKDAY(A16933)=1,WEEKDAY(A16933)=7,COUNTIF('2027祝日等（不使用）'!$A$1:$A$20,単年カーブ!A16933)=1),0,1)</f>
        <v>0</v>
      </c>
      <c r="O16933">
        <f t="shared" si="1849"/>
        <v>34</v>
      </c>
      <c r="P16933">
        <f t="shared" si="1854"/>
        <v>1</v>
      </c>
      <c r="Q16933">
        <f t="shared" si="1855"/>
        <v>0</v>
      </c>
    </row>
    <row r="16934" spans="1:17" ht="19.5" x14ac:dyDescent="0.4">
      <c r="A16934" s="33">
        <f t="shared" si="1850"/>
        <v>46830</v>
      </c>
      <c r="B16934" s="27" t="str">
        <f t="shared" si="1851"/>
        <v>(土)</v>
      </c>
      <c r="C16934" s="34">
        <v>0.70833333333333304</v>
      </c>
      <c r="D16934" s="16" t="s">
        <v>18</v>
      </c>
      <c r="E16934" s="35">
        <v>0.72916666666666696</v>
      </c>
      <c r="F16934" s="50">
        <f>IF(COUNTIF('リスト（不使用）'!$A$5:$A$6,単年カーブ!$A$1),"希望数量入力ください",'単年（2027年度）'!$E$12*単年カーブ!$R$3+'単年（2027年度）'!$E$12*(1-単年カーブ!$R$3)*単年カーブ!Q16934)</f>
        <v>0</v>
      </c>
      <c r="G16934" s="47">
        <f t="shared" si="1852"/>
        <v>0</v>
      </c>
      <c r="M16934">
        <f t="shared" si="1853"/>
        <v>3</v>
      </c>
      <c r="N16934">
        <f>IF(OR(WEEKDAY(A16934)=1,WEEKDAY(A16934)=7,COUNTIF('2027祝日等（不使用）'!$A$1:$A$20,単年カーブ!A16934)=1),0,1)</f>
        <v>0</v>
      </c>
      <c r="O16934">
        <f t="shared" si="1849"/>
        <v>35</v>
      </c>
      <c r="P16934">
        <f t="shared" si="1854"/>
        <v>1</v>
      </c>
      <c r="Q16934">
        <f t="shared" si="1855"/>
        <v>0</v>
      </c>
    </row>
    <row r="16935" spans="1:17" ht="19.5" x14ac:dyDescent="0.4">
      <c r="A16935" s="33">
        <f t="shared" si="1850"/>
        <v>46830</v>
      </c>
      <c r="B16935" s="27" t="str">
        <f t="shared" si="1851"/>
        <v>(土)</v>
      </c>
      <c r="C16935" s="34">
        <v>0.72916666666666696</v>
      </c>
      <c r="D16935" s="16" t="s">
        <v>18</v>
      </c>
      <c r="E16935" s="35">
        <v>0.75</v>
      </c>
      <c r="F16935" s="50">
        <f>IF(COUNTIF('リスト（不使用）'!$A$5:$A$6,単年カーブ!$A$1),"希望数量入力ください",'単年（2027年度）'!$E$12*単年カーブ!$R$3+'単年（2027年度）'!$E$12*(1-単年カーブ!$R$3)*単年カーブ!Q16935)</f>
        <v>0</v>
      </c>
      <c r="G16935" s="47">
        <f t="shared" si="1852"/>
        <v>0</v>
      </c>
      <c r="M16935">
        <f t="shared" si="1853"/>
        <v>3</v>
      </c>
      <c r="N16935">
        <f>IF(OR(WEEKDAY(A16935)=1,WEEKDAY(A16935)=7,COUNTIF('2027祝日等（不使用）'!$A$1:$A$20,単年カーブ!A16935)=1),0,1)</f>
        <v>0</v>
      </c>
      <c r="O16935">
        <f t="shared" si="1849"/>
        <v>36</v>
      </c>
      <c r="P16935">
        <f t="shared" si="1854"/>
        <v>1</v>
      </c>
      <c r="Q16935">
        <f t="shared" si="1855"/>
        <v>0</v>
      </c>
    </row>
    <row r="16936" spans="1:17" ht="19.5" x14ac:dyDescent="0.4">
      <c r="A16936" s="33">
        <f t="shared" si="1850"/>
        <v>46830</v>
      </c>
      <c r="B16936" s="27" t="str">
        <f t="shared" si="1851"/>
        <v>(土)</v>
      </c>
      <c r="C16936" s="34">
        <v>0.75</v>
      </c>
      <c r="D16936" s="16" t="s">
        <v>18</v>
      </c>
      <c r="E16936" s="35">
        <v>0.77083333333333304</v>
      </c>
      <c r="F16936" s="50">
        <f>IF(COUNTIF('リスト（不使用）'!$A$5:$A$6,単年カーブ!$A$1),"希望数量入力ください",'単年（2027年度）'!$E$12*単年カーブ!$R$3+'単年（2027年度）'!$E$12*(1-単年カーブ!$R$3)*単年カーブ!Q16936)</f>
        <v>0</v>
      </c>
      <c r="G16936" s="47">
        <f t="shared" si="1852"/>
        <v>0</v>
      </c>
      <c r="M16936">
        <f t="shared" si="1853"/>
        <v>3</v>
      </c>
      <c r="N16936">
        <f>IF(OR(WEEKDAY(A16936)=1,WEEKDAY(A16936)=7,COUNTIF('2027祝日等（不使用）'!$A$1:$A$20,単年カーブ!A16936)=1),0,1)</f>
        <v>0</v>
      </c>
      <c r="O16936">
        <f t="shared" si="1849"/>
        <v>37</v>
      </c>
      <c r="P16936">
        <f t="shared" si="1854"/>
        <v>1</v>
      </c>
      <c r="Q16936">
        <f t="shared" si="1855"/>
        <v>0</v>
      </c>
    </row>
    <row r="16937" spans="1:17" ht="19.5" x14ac:dyDescent="0.4">
      <c r="A16937" s="33">
        <f t="shared" si="1850"/>
        <v>46830</v>
      </c>
      <c r="B16937" s="27" t="str">
        <f t="shared" si="1851"/>
        <v>(土)</v>
      </c>
      <c r="C16937" s="34">
        <v>0.77083333333333304</v>
      </c>
      <c r="D16937" s="16" t="s">
        <v>18</v>
      </c>
      <c r="E16937" s="35">
        <v>0.79166666666666696</v>
      </c>
      <c r="F16937" s="50">
        <f>IF(COUNTIF('リスト（不使用）'!$A$5:$A$6,単年カーブ!$A$1),"希望数量入力ください",'単年（2027年度）'!$E$12*単年カーブ!$R$3+'単年（2027年度）'!$E$12*(1-単年カーブ!$R$3)*単年カーブ!Q16937)</f>
        <v>0</v>
      </c>
      <c r="G16937" s="47">
        <f t="shared" si="1852"/>
        <v>0</v>
      </c>
      <c r="M16937">
        <f t="shared" si="1853"/>
        <v>3</v>
      </c>
      <c r="N16937">
        <f>IF(OR(WEEKDAY(A16937)=1,WEEKDAY(A16937)=7,COUNTIF('2027祝日等（不使用）'!$A$1:$A$20,単年カーブ!A16937)=1),0,1)</f>
        <v>0</v>
      </c>
      <c r="O16937">
        <f t="shared" si="1849"/>
        <v>38</v>
      </c>
      <c r="P16937">
        <f t="shared" si="1854"/>
        <v>1</v>
      </c>
      <c r="Q16937">
        <f t="shared" si="1855"/>
        <v>0</v>
      </c>
    </row>
    <row r="16938" spans="1:17" ht="19.5" x14ac:dyDescent="0.4">
      <c r="A16938" s="33">
        <f t="shared" si="1850"/>
        <v>46830</v>
      </c>
      <c r="B16938" s="27" t="str">
        <f t="shared" si="1851"/>
        <v>(土)</v>
      </c>
      <c r="C16938" s="34">
        <v>0.79166666666666696</v>
      </c>
      <c r="D16938" s="16" t="s">
        <v>18</v>
      </c>
      <c r="E16938" s="35">
        <v>0.8125</v>
      </c>
      <c r="F16938" s="50">
        <f>IF(COUNTIF('リスト（不使用）'!$A$5:$A$6,単年カーブ!$A$1),"希望数量入力ください",'単年（2027年度）'!$E$12*単年カーブ!$R$3+'単年（2027年度）'!$E$12*(1-単年カーブ!$R$3)*単年カーブ!Q16938)</f>
        <v>0</v>
      </c>
      <c r="G16938" s="47">
        <f t="shared" si="1852"/>
        <v>0</v>
      </c>
      <c r="M16938">
        <f t="shared" si="1853"/>
        <v>3</v>
      </c>
      <c r="N16938">
        <f>IF(OR(WEEKDAY(A16938)=1,WEEKDAY(A16938)=7,COUNTIF('2027祝日等（不使用）'!$A$1:$A$20,単年カーブ!A16938)=1),0,1)</f>
        <v>0</v>
      </c>
      <c r="O16938">
        <f t="shared" si="1849"/>
        <v>39</v>
      </c>
      <c r="P16938">
        <f t="shared" si="1854"/>
        <v>1</v>
      </c>
      <c r="Q16938">
        <f t="shared" si="1855"/>
        <v>0</v>
      </c>
    </row>
    <row r="16939" spans="1:17" ht="19.5" x14ac:dyDescent="0.4">
      <c r="A16939" s="33">
        <f t="shared" si="1850"/>
        <v>46830</v>
      </c>
      <c r="B16939" s="27" t="str">
        <f t="shared" si="1851"/>
        <v>(土)</v>
      </c>
      <c r="C16939" s="34">
        <v>0.8125</v>
      </c>
      <c r="D16939" s="16" t="s">
        <v>18</v>
      </c>
      <c r="E16939" s="35">
        <v>0.83333333333333304</v>
      </c>
      <c r="F16939" s="50">
        <f>IF(COUNTIF('リスト（不使用）'!$A$5:$A$6,単年カーブ!$A$1),"希望数量入力ください",'単年（2027年度）'!$E$12*単年カーブ!$R$3+'単年（2027年度）'!$E$12*(1-単年カーブ!$R$3)*単年カーブ!Q16939)</f>
        <v>0</v>
      </c>
      <c r="G16939" s="47">
        <f t="shared" si="1852"/>
        <v>0</v>
      </c>
      <c r="M16939">
        <f t="shared" si="1853"/>
        <v>3</v>
      </c>
      <c r="N16939">
        <f>IF(OR(WEEKDAY(A16939)=1,WEEKDAY(A16939)=7,COUNTIF('2027祝日等（不使用）'!$A$1:$A$20,単年カーブ!A16939)=1),0,1)</f>
        <v>0</v>
      </c>
      <c r="O16939">
        <f t="shared" si="1849"/>
        <v>40</v>
      </c>
      <c r="P16939">
        <f t="shared" si="1854"/>
        <v>1</v>
      </c>
      <c r="Q16939">
        <f t="shared" si="1855"/>
        <v>0</v>
      </c>
    </row>
    <row r="16940" spans="1:17" ht="19.5" x14ac:dyDescent="0.4">
      <c r="A16940" s="33">
        <f t="shared" si="1850"/>
        <v>46830</v>
      </c>
      <c r="B16940" s="27" t="str">
        <f t="shared" si="1851"/>
        <v>(土)</v>
      </c>
      <c r="C16940" s="34">
        <v>0.83333333333333304</v>
      </c>
      <c r="D16940" s="16" t="s">
        <v>18</v>
      </c>
      <c r="E16940" s="35">
        <v>0.85416666666666696</v>
      </c>
      <c r="F16940" s="50">
        <f>IF(COUNTIF('リスト（不使用）'!$A$5:$A$6,単年カーブ!$A$1),"希望数量入力ください",'単年（2027年度）'!$E$12*単年カーブ!$R$3+'単年（2027年度）'!$E$12*(1-単年カーブ!$R$3)*単年カーブ!Q16940)</f>
        <v>0</v>
      </c>
      <c r="G16940" s="47">
        <f t="shared" si="1852"/>
        <v>0</v>
      </c>
      <c r="M16940">
        <f t="shared" si="1853"/>
        <v>3</v>
      </c>
      <c r="N16940">
        <f>IF(OR(WEEKDAY(A16940)=1,WEEKDAY(A16940)=7,COUNTIF('2027祝日等（不使用）'!$A$1:$A$20,単年カーブ!A16940)=1),0,1)</f>
        <v>0</v>
      </c>
      <c r="O16940">
        <f t="shared" si="1849"/>
        <v>41</v>
      </c>
      <c r="P16940">
        <f t="shared" si="1854"/>
        <v>0</v>
      </c>
      <c r="Q16940">
        <f t="shared" si="1855"/>
        <v>0</v>
      </c>
    </row>
    <row r="16941" spans="1:17" ht="19.5" x14ac:dyDescent="0.4">
      <c r="A16941" s="33">
        <f t="shared" si="1850"/>
        <v>46830</v>
      </c>
      <c r="B16941" s="27" t="str">
        <f t="shared" si="1851"/>
        <v>(土)</v>
      </c>
      <c r="C16941" s="34">
        <v>0.85416666666666696</v>
      </c>
      <c r="D16941" s="16" t="s">
        <v>18</v>
      </c>
      <c r="E16941" s="35">
        <v>0.875</v>
      </c>
      <c r="F16941" s="50">
        <f>IF(COUNTIF('リスト（不使用）'!$A$5:$A$6,単年カーブ!$A$1),"希望数量入力ください",'単年（2027年度）'!$E$12*単年カーブ!$R$3+'単年（2027年度）'!$E$12*(1-単年カーブ!$R$3)*単年カーブ!Q16941)</f>
        <v>0</v>
      </c>
      <c r="G16941" s="47">
        <f t="shared" si="1852"/>
        <v>0</v>
      </c>
      <c r="M16941">
        <f t="shared" si="1853"/>
        <v>3</v>
      </c>
      <c r="N16941">
        <f>IF(OR(WEEKDAY(A16941)=1,WEEKDAY(A16941)=7,COUNTIF('2027祝日等（不使用）'!$A$1:$A$20,単年カーブ!A16941)=1),0,1)</f>
        <v>0</v>
      </c>
      <c r="O16941">
        <f t="shared" si="1849"/>
        <v>42</v>
      </c>
      <c r="P16941">
        <f t="shared" si="1854"/>
        <v>0</v>
      </c>
      <c r="Q16941">
        <f t="shared" si="1855"/>
        <v>0</v>
      </c>
    </row>
    <row r="16942" spans="1:17" ht="19.5" x14ac:dyDescent="0.4">
      <c r="A16942" s="33">
        <f t="shared" si="1850"/>
        <v>46830</v>
      </c>
      <c r="B16942" s="27" t="str">
        <f t="shared" si="1851"/>
        <v>(土)</v>
      </c>
      <c r="C16942" s="34">
        <v>0.875</v>
      </c>
      <c r="D16942" s="16" t="s">
        <v>18</v>
      </c>
      <c r="E16942" s="35">
        <v>0.89583333333333304</v>
      </c>
      <c r="F16942" s="50">
        <f>IF(COUNTIF('リスト（不使用）'!$A$5:$A$6,単年カーブ!$A$1),"希望数量入力ください",'単年（2027年度）'!$E$12*単年カーブ!$R$3+'単年（2027年度）'!$E$12*(1-単年カーブ!$R$3)*単年カーブ!Q16942)</f>
        <v>0</v>
      </c>
      <c r="G16942" s="47">
        <f t="shared" si="1852"/>
        <v>0</v>
      </c>
      <c r="M16942">
        <f t="shared" si="1853"/>
        <v>3</v>
      </c>
      <c r="N16942">
        <f>IF(OR(WEEKDAY(A16942)=1,WEEKDAY(A16942)=7,COUNTIF('2027祝日等（不使用）'!$A$1:$A$20,単年カーブ!A16942)=1),0,1)</f>
        <v>0</v>
      </c>
      <c r="O16942">
        <f t="shared" si="1849"/>
        <v>43</v>
      </c>
      <c r="P16942">
        <f t="shared" si="1854"/>
        <v>0</v>
      </c>
      <c r="Q16942">
        <f t="shared" si="1855"/>
        <v>0</v>
      </c>
    </row>
    <row r="16943" spans="1:17" ht="19.5" x14ac:dyDescent="0.4">
      <c r="A16943" s="33">
        <f t="shared" si="1850"/>
        <v>46830</v>
      </c>
      <c r="B16943" s="27" t="str">
        <f t="shared" si="1851"/>
        <v>(土)</v>
      </c>
      <c r="C16943" s="34">
        <v>0.89583333333333304</v>
      </c>
      <c r="D16943" s="16" t="s">
        <v>18</v>
      </c>
      <c r="E16943" s="35">
        <v>0.91666666666666696</v>
      </c>
      <c r="F16943" s="50">
        <f>IF(COUNTIF('リスト（不使用）'!$A$5:$A$6,単年カーブ!$A$1),"希望数量入力ください",'単年（2027年度）'!$E$12*単年カーブ!$R$3+'単年（2027年度）'!$E$12*(1-単年カーブ!$R$3)*単年カーブ!Q16943)</f>
        <v>0</v>
      </c>
      <c r="G16943" s="47">
        <f t="shared" si="1852"/>
        <v>0</v>
      </c>
      <c r="M16943">
        <f t="shared" si="1853"/>
        <v>3</v>
      </c>
      <c r="N16943">
        <f>IF(OR(WEEKDAY(A16943)=1,WEEKDAY(A16943)=7,COUNTIF('2027祝日等（不使用）'!$A$1:$A$20,単年カーブ!A16943)=1),0,1)</f>
        <v>0</v>
      </c>
      <c r="O16943">
        <f t="shared" si="1849"/>
        <v>44</v>
      </c>
      <c r="P16943">
        <f t="shared" si="1854"/>
        <v>0</v>
      </c>
      <c r="Q16943">
        <f t="shared" si="1855"/>
        <v>0</v>
      </c>
    </row>
    <row r="16944" spans="1:17" ht="19.5" x14ac:dyDescent="0.4">
      <c r="A16944" s="33">
        <f t="shared" si="1850"/>
        <v>46830</v>
      </c>
      <c r="B16944" s="27" t="str">
        <f t="shared" si="1851"/>
        <v>(土)</v>
      </c>
      <c r="C16944" s="34">
        <v>0.91666666666666696</v>
      </c>
      <c r="D16944" s="16" t="s">
        <v>18</v>
      </c>
      <c r="E16944" s="35">
        <v>0.9375</v>
      </c>
      <c r="F16944" s="50">
        <f>IF(COUNTIF('リスト（不使用）'!$A$5:$A$6,単年カーブ!$A$1),"希望数量入力ください",'単年（2027年度）'!$E$12*単年カーブ!$R$3+'単年（2027年度）'!$E$12*(1-単年カーブ!$R$3)*単年カーブ!Q16944)</f>
        <v>0</v>
      </c>
      <c r="G16944" s="47">
        <f t="shared" si="1852"/>
        <v>0</v>
      </c>
      <c r="M16944">
        <f t="shared" si="1853"/>
        <v>3</v>
      </c>
      <c r="N16944">
        <f>IF(OR(WEEKDAY(A16944)=1,WEEKDAY(A16944)=7,COUNTIF('2027祝日等（不使用）'!$A$1:$A$20,単年カーブ!A16944)=1),0,1)</f>
        <v>0</v>
      </c>
      <c r="O16944">
        <f t="shared" si="1849"/>
        <v>45</v>
      </c>
      <c r="P16944">
        <f t="shared" si="1854"/>
        <v>0</v>
      </c>
      <c r="Q16944">
        <f t="shared" si="1855"/>
        <v>0</v>
      </c>
    </row>
    <row r="16945" spans="1:17" ht="19.5" x14ac:dyDescent="0.4">
      <c r="A16945" s="33">
        <f t="shared" si="1850"/>
        <v>46830</v>
      </c>
      <c r="B16945" s="27" t="str">
        <f t="shared" si="1851"/>
        <v>(土)</v>
      </c>
      <c r="C16945" s="34">
        <v>0.9375</v>
      </c>
      <c r="D16945" s="16" t="s">
        <v>18</v>
      </c>
      <c r="E16945" s="35">
        <v>0.95833333333333304</v>
      </c>
      <c r="F16945" s="50">
        <f>IF(COUNTIF('リスト（不使用）'!$A$5:$A$6,単年カーブ!$A$1),"希望数量入力ください",'単年（2027年度）'!$E$12*単年カーブ!$R$3+'単年（2027年度）'!$E$12*(1-単年カーブ!$R$3)*単年カーブ!Q16945)</f>
        <v>0</v>
      </c>
      <c r="G16945" s="47">
        <f t="shared" si="1852"/>
        <v>0</v>
      </c>
      <c r="M16945">
        <f t="shared" si="1853"/>
        <v>3</v>
      </c>
      <c r="N16945">
        <f>IF(OR(WEEKDAY(A16945)=1,WEEKDAY(A16945)=7,COUNTIF('2027祝日等（不使用）'!$A$1:$A$20,単年カーブ!A16945)=1),0,1)</f>
        <v>0</v>
      </c>
      <c r="O16945">
        <f t="shared" si="1849"/>
        <v>46</v>
      </c>
      <c r="P16945">
        <f t="shared" si="1854"/>
        <v>0</v>
      </c>
      <c r="Q16945">
        <f t="shared" si="1855"/>
        <v>0</v>
      </c>
    </row>
    <row r="16946" spans="1:17" ht="19.5" x14ac:dyDescent="0.4">
      <c r="A16946" s="33">
        <f t="shared" si="1850"/>
        <v>46830</v>
      </c>
      <c r="B16946" s="27" t="str">
        <f t="shared" si="1851"/>
        <v>(土)</v>
      </c>
      <c r="C16946" s="34">
        <v>0.95833333333333304</v>
      </c>
      <c r="D16946" s="16" t="s">
        <v>18</v>
      </c>
      <c r="E16946" s="35">
        <v>0.97916666666666696</v>
      </c>
      <c r="F16946" s="50">
        <f>IF(COUNTIF('リスト（不使用）'!$A$5:$A$6,単年カーブ!$A$1),"希望数量入力ください",'単年（2027年度）'!$E$12*単年カーブ!$R$3+'単年（2027年度）'!$E$12*(1-単年カーブ!$R$3)*単年カーブ!Q16946)</f>
        <v>0</v>
      </c>
      <c r="G16946" s="47">
        <f t="shared" si="1852"/>
        <v>0</v>
      </c>
      <c r="M16946">
        <f t="shared" si="1853"/>
        <v>3</v>
      </c>
      <c r="N16946">
        <f>IF(OR(WEEKDAY(A16946)=1,WEEKDAY(A16946)=7,COUNTIF('2027祝日等（不使用）'!$A$1:$A$20,単年カーブ!A16946)=1),0,1)</f>
        <v>0</v>
      </c>
      <c r="O16946">
        <f t="shared" si="1849"/>
        <v>47</v>
      </c>
      <c r="P16946">
        <f t="shared" si="1854"/>
        <v>0</v>
      </c>
      <c r="Q16946">
        <f t="shared" si="1855"/>
        <v>0</v>
      </c>
    </row>
    <row r="16947" spans="1:17" ht="19.5" x14ac:dyDescent="0.4">
      <c r="A16947" s="33">
        <f t="shared" si="1850"/>
        <v>46830</v>
      </c>
      <c r="B16947" s="27" t="str">
        <f t="shared" si="1851"/>
        <v>(土)</v>
      </c>
      <c r="C16947" s="34">
        <v>0.97916666666666696</v>
      </c>
      <c r="D16947" s="16" t="s">
        <v>18</v>
      </c>
      <c r="E16947" s="35" t="s">
        <v>17</v>
      </c>
      <c r="F16947" s="50">
        <f>IF(COUNTIF('リスト（不使用）'!$A$5:$A$6,単年カーブ!$A$1),"希望数量入力ください",'単年（2027年度）'!$E$12*単年カーブ!$R$3+'単年（2027年度）'!$E$12*(1-単年カーブ!$R$3)*単年カーブ!Q16947)</f>
        <v>0</v>
      </c>
      <c r="G16947" s="47">
        <f t="shared" si="1852"/>
        <v>0</v>
      </c>
      <c r="M16947">
        <f t="shared" si="1853"/>
        <v>3</v>
      </c>
      <c r="N16947">
        <f>IF(OR(WEEKDAY(A16947)=1,WEEKDAY(A16947)=7,COUNTIF('2027祝日等（不使用）'!$A$1:$A$20,単年カーブ!A16947)=1),0,1)</f>
        <v>0</v>
      </c>
      <c r="O16947">
        <f t="shared" si="1849"/>
        <v>48</v>
      </c>
      <c r="P16947">
        <f t="shared" si="1854"/>
        <v>0</v>
      </c>
      <c r="Q16947">
        <f t="shared" si="1855"/>
        <v>0</v>
      </c>
    </row>
    <row r="16948" spans="1:17" ht="19.5" x14ac:dyDescent="0.4">
      <c r="A16948" s="33">
        <f t="shared" si="1850"/>
        <v>46831</v>
      </c>
      <c r="B16948" s="27" t="str">
        <f t="shared" si="1851"/>
        <v>(日)</v>
      </c>
      <c r="C16948" s="34">
        <v>0</v>
      </c>
      <c r="D16948" s="16" t="s">
        <v>18</v>
      </c>
      <c r="E16948" s="35">
        <v>2.0833333333333332E-2</v>
      </c>
      <c r="F16948" s="50">
        <f>IF(COUNTIF('リスト（不使用）'!$A$5:$A$6,単年カーブ!$A$1),"希望数量入力ください",'単年（2027年度）'!$E$12*単年カーブ!$R$3+'単年（2027年度）'!$E$12*(1-単年カーブ!$R$3)*単年カーブ!Q16948)</f>
        <v>0</v>
      </c>
      <c r="G16948" s="47">
        <f t="shared" si="1852"/>
        <v>0</v>
      </c>
      <c r="M16948">
        <f t="shared" si="1853"/>
        <v>3</v>
      </c>
      <c r="N16948">
        <f>IF(OR(WEEKDAY(A16948)=1,WEEKDAY(A16948)=7,COUNTIF('2027祝日等（不使用）'!$A$1:$A$20,単年カーブ!A16948)=1),0,1)</f>
        <v>0</v>
      </c>
      <c r="O16948">
        <f t="shared" ref="O16948:O17011" si="1856">O16900</f>
        <v>1</v>
      </c>
      <c r="P16948">
        <f t="shared" si="1854"/>
        <v>0</v>
      </c>
      <c r="Q16948">
        <f t="shared" si="1855"/>
        <v>0</v>
      </c>
    </row>
    <row r="16949" spans="1:17" ht="19.5" x14ac:dyDescent="0.4">
      <c r="A16949" s="33">
        <f t="shared" si="1850"/>
        <v>46831</v>
      </c>
      <c r="B16949" s="27" t="str">
        <f t="shared" si="1851"/>
        <v>(日)</v>
      </c>
      <c r="C16949" s="34">
        <v>2.0833333333333332E-2</v>
      </c>
      <c r="D16949" s="16" t="s">
        <v>18</v>
      </c>
      <c r="E16949" s="35">
        <v>4.1666666666666664E-2</v>
      </c>
      <c r="F16949" s="50">
        <f>IF(COUNTIF('リスト（不使用）'!$A$5:$A$6,単年カーブ!$A$1),"希望数量入力ください",'単年（2027年度）'!$E$12*単年カーブ!$R$3+'単年（2027年度）'!$E$12*(1-単年カーブ!$R$3)*単年カーブ!Q16949)</f>
        <v>0</v>
      </c>
      <c r="G16949" s="47">
        <f t="shared" si="1852"/>
        <v>0</v>
      </c>
      <c r="M16949">
        <f t="shared" si="1853"/>
        <v>3</v>
      </c>
      <c r="N16949">
        <f>IF(OR(WEEKDAY(A16949)=1,WEEKDAY(A16949)=7,COUNTIF('2027祝日等（不使用）'!$A$1:$A$20,単年カーブ!A16949)=1),0,1)</f>
        <v>0</v>
      </c>
      <c r="O16949">
        <f t="shared" si="1856"/>
        <v>2</v>
      </c>
      <c r="P16949">
        <f t="shared" si="1854"/>
        <v>0</v>
      </c>
      <c r="Q16949">
        <f t="shared" si="1855"/>
        <v>0</v>
      </c>
    </row>
    <row r="16950" spans="1:17" ht="19.5" x14ac:dyDescent="0.4">
      <c r="A16950" s="33">
        <f t="shared" si="1850"/>
        <v>46831</v>
      </c>
      <c r="B16950" s="27" t="str">
        <f t="shared" si="1851"/>
        <v>(日)</v>
      </c>
      <c r="C16950" s="34">
        <v>4.1666666666666664E-2</v>
      </c>
      <c r="D16950" s="16" t="s">
        <v>18</v>
      </c>
      <c r="E16950" s="35">
        <v>6.25E-2</v>
      </c>
      <c r="F16950" s="50">
        <f>IF(COUNTIF('リスト（不使用）'!$A$5:$A$6,単年カーブ!$A$1),"希望数量入力ください",'単年（2027年度）'!$E$12*単年カーブ!$R$3+'単年（2027年度）'!$E$12*(1-単年カーブ!$R$3)*単年カーブ!Q16950)</f>
        <v>0</v>
      </c>
      <c r="G16950" s="47">
        <f t="shared" si="1852"/>
        <v>0</v>
      </c>
      <c r="M16950">
        <f t="shared" si="1853"/>
        <v>3</v>
      </c>
      <c r="N16950">
        <f>IF(OR(WEEKDAY(A16950)=1,WEEKDAY(A16950)=7,COUNTIF('2027祝日等（不使用）'!$A$1:$A$20,単年カーブ!A16950)=1),0,1)</f>
        <v>0</v>
      </c>
      <c r="O16950">
        <f t="shared" si="1856"/>
        <v>3</v>
      </c>
      <c r="P16950">
        <f t="shared" si="1854"/>
        <v>0</v>
      </c>
      <c r="Q16950">
        <f t="shared" si="1855"/>
        <v>0</v>
      </c>
    </row>
    <row r="16951" spans="1:17" ht="19.5" x14ac:dyDescent="0.4">
      <c r="A16951" s="33">
        <f t="shared" si="1850"/>
        <v>46831</v>
      </c>
      <c r="B16951" s="27" t="str">
        <f t="shared" si="1851"/>
        <v>(日)</v>
      </c>
      <c r="C16951" s="34">
        <v>6.25E-2</v>
      </c>
      <c r="D16951" s="16" t="s">
        <v>18</v>
      </c>
      <c r="E16951" s="35">
        <v>8.3333333333333301E-2</v>
      </c>
      <c r="F16951" s="50">
        <f>IF(COUNTIF('リスト（不使用）'!$A$5:$A$6,単年カーブ!$A$1),"希望数量入力ください",'単年（2027年度）'!$E$12*単年カーブ!$R$3+'単年（2027年度）'!$E$12*(1-単年カーブ!$R$3)*単年カーブ!Q16951)</f>
        <v>0</v>
      </c>
      <c r="G16951" s="47">
        <f t="shared" si="1852"/>
        <v>0</v>
      </c>
      <c r="M16951">
        <f t="shared" si="1853"/>
        <v>3</v>
      </c>
      <c r="N16951">
        <f>IF(OR(WEEKDAY(A16951)=1,WEEKDAY(A16951)=7,COUNTIF('2027祝日等（不使用）'!$A$1:$A$20,単年カーブ!A16951)=1),0,1)</f>
        <v>0</v>
      </c>
      <c r="O16951">
        <f t="shared" si="1856"/>
        <v>4</v>
      </c>
      <c r="P16951">
        <f t="shared" si="1854"/>
        <v>0</v>
      </c>
      <c r="Q16951">
        <f t="shared" si="1855"/>
        <v>0</v>
      </c>
    </row>
    <row r="16952" spans="1:17" ht="19.5" x14ac:dyDescent="0.4">
      <c r="A16952" s="33">
        <f t="shared" si="1850"/>
        <v>46831</v>
      </c>
      <c r="B16952" s="27" t="str">
        <f t="shared" si="1851"/>
        <v>(日)</v>
      </c>
      <c r="C16952" s="34">
        <v>8.3333333333333301E-2</v>
      </c>
      <c r="D16952" s="16" t="s">
        <v>18</v>
      </c>
      <c r="E16952" s="35">
        <v>0.104166666666667</v>
      </c>
      <c r="F16952" s="50">
        <f>IF(COUNTIF('リスト（不使用）'!$A$5:$A$6,単年カーブ!$A$1),"希望数量入力ください",'単年（2027年度）'!$E$12*単年カーブ!$R$3+'単年（2027年度）'!$E$12*(1-単年カーブ!$R$3)*単年カーブ!Q16952)</f>
        <v>0</v>
      </c>
      <c r="G16952" s="47">
        <f t="shared" si="1852"/>
        <v>0</v>
      </c>
      <c r="M16952">
        <f t="shared" si="1853"/>
        <v>3</v>
      </c>
      <c r="N16952">
        <f>IF(OR(WEEKDAY(A16952)=1,WEEKDAY(A16952)=7,COUNTIF('2027祝日等（不使用）'!$A$1:$A$20,単年カーブ!A16952)=1),0,1)</f>
        <v>0</v>
      </c>
      <c r="O16952">
        <f t="shared" si="1856"/>
        <v>5</v>
      </c>
      <c r="P16952">
        <f t="shared" si="1854"/>
        <v>0</v>
      </c>
      <c r="Q16952">
        <f t="shared" si="1855"/>
        <v>0</v>
      </c>
    </row>
    <row r="16953" spans="1:17" ht="19.5" x14ac:dyDescent="0.4">
      <c r="A16953" s="33">
        <f t="shared" si="1850"/>
        <v>46831</v>
      </c>
      <c r="B16953" s="27" t="str">
        <f t="shared" si="1851"/>
        <v>(日)</v>
      </c>
      <c r="C16953" s="34">
        <v>0.104166666666667</v>
      </c>
      <c r="D16953" s="16" t="s">
        <v>18</v>
      </c>
      <c r="E16953" s="35">
        <v>0.125</v>
      </c>
      <c r="F16953" s="50">
        <f>IF(COUNTIF('リスト（不使用）'!$A$5:$A$6,単年カーブ!$A$1),"希望数量入力ください",'単年（2027年度）'!$E$12*単年カーブ!$R$3+'単年（2027年度）'!$E$12*(1-単年カーブ!$R$3)*単年カーブ!Q16953)</f>
        <v>0</v>
      </c>
      <c r="G16953" s="47">
        <f t="shared" si="1852"/>
        <v>0</v>
      </c>
      <c r="M16953">
        <f t="shared" si="1853"/>
        <v>3</v>
      </c>
      <c r="N16953">
        <f>IF(OR(WEEKDAY(A16953)=1,WEEKDAY(A16953)=7,COUNTIF('2027祝日等（不使用）'!$A$1:$A$20,単年カーブ!A16953)=1),0,1)</f>
        <v>0</v>
      </c>
      <c r="O16953">
        <f t="shared" si="1856"/>
        <v>6</v>
      </c>
      <c r="P16953">
        <f t="shared" si="1854"/>
        <v>0</v>
      </c>
      <c r="Q16953">
        <f t="shared" si="1855"/>
        <v>0</v>
      </c>
    </row>
    <row r="16954" spans="1:17" ht="19.5" x14ac:dyDescent="0.4">
      <c r="A16954" s="33">
        <f t="shared" ref="A16954:A17017" si="1857">A16906+1</f>
        <v>46831</v>
      </c>
      <c r="B16954" s="27" t="str">
        <f t="shared" si="1851"/>
        <v>(日)</v>
      </c>
      <c r="C16954" s="34">
        <v>0.125</v>
      </c>
      <c r="D16954" s="16" t="s">
        <v>18</v>
      </c>
      <c r="E16954" s="35">
        <v>0.14583333333333301</v>
      </c>
      <c r="F16954" s="50">
        <f>IF(COUNTIF('リスト（不使用）'!$A$5:$A$6,単年カーブ!$A$1),"希望数量入力ください",'単年（2027年度）'!$E$12*単年カーブ!$R$3+'単年（2027年度）'!$E$12*(1-単年カーブ!$R$3)*単年カーブ!Q16954)</f>
        <v>0</v>
      </c>
      <c r="G16954" s="47">
        <f t="shared" si="1852"/>
        <v>0</v>
      </c>
      <c r="M16954">
        <f t="shared" si="1853"/>
        <v>3</v>
      </c>
      <c r="N16954">
        <f>IF(OR(WEEKDAY(A16954)=1,WEEKDAY(A16954)=7,COUNTIF('2027祝日等（不使用）'!$A$1:$A$20,単年カーブ!A16954)=1),0,1)</f>
        <v>0</v>
      </c>
      <c r="O16954">
        <f t="shared" si="1856"/>
        <v>7</v>
      </c>
      <c r="P16954">
        <f t="shared" si="1854"/>
        <v>0</v>
      </c>
      <c r="Q16954">
        <f t="shared" si="1855"/>
        <v>0</v>
      </c>
    </row>
    <row r="16955" spans="1:17" ht="19.5" x14ac:dyDescent="0.4">
      <c r="A16955" s="33">
        <f t="shared" si="1857"/>
        <v>46831</v>
      </c>
      <c r="B16955" s="27" t="str">
        <f t="shared" si="1851"/>
        <v>(日)</v>
      </c>
      <c r="C16955" s="34">
        <v>0.14583333333333301</v>
      </c>
      <c r="D16955" s="16" t="s">
        <v>18</v>
      </c>
      <c r="E16955" s="35">
        <v>0.16666666666666699</v>
      </c>
      <c r="F16955" s="50">
        <f>IF(COUNTIF('リスト（不使用）'!$A$5:$A$6,単年カーブ!$A$1),"希望数量入力ください",'単年（2027年度）'!$E$12*単年カーブ!$R$3+'単年（2027年度）'!$E$12*(1-単年カーブ!$R$3)*単年カーブ!Q16955)</f>
        <v>0</v>
      </c>
      <c r="G16955" s="47">
        <f t="shared" si="1852"/>
        <v>0</v>
      </c>
      <c r="M16955">
        <f t="shared" si="1853"/>
        <v>3</v>
      </c>
      <c r="N16955">
        <f>IF(OR(WEEKDAY(A16955)=1,WEEKDAY(A16955)=7,COUNTIF('2027祝日等（不使用）'!$A$1:$A$20,単年カーブ!A16955)=1),0,1)</f>
        <v>0</v>
      </c>
      <c r="O16955">
        <f t="shared" si="1856"/>
        <v>8</v>
      </c>
      <c r="P16955">
        <f t="shared" si="1854"/>
        <v>0</v>
      </c>
      <c r="Q16955">
        <f t="shared" si="1855"/>
        <v>0</v>
      </c>
    </row>
    <row r="16956" spans="1:17" ht="19.5" x14ac:dyDescent="0.4">
      <c r="A16956" s="33">
        <f t="shared" si="1857"/>
        <v>46831</v>
      </c>
      <c r="B16956" s="27" t="str">
        <f t="shared" si="1851"/>
        <v>(日)</v>
      </c>
      <c r="C16956" s="34">
        <v>0.16666666666666699</v>
      </c>
      <c r="D16956" s="16" t="s">
        <v>18</v>
      </c>
      <c r="E16956" s="35">
        <v>0.1875</v>
      </c>
      <c r="F16956" s="50">
        <f>IF(COUNTIF('リスト（不使用）'!$A$5:$A$6,単年カーブ!$A$1),"希望数量入力ください",'単年（2027年度）'!$E$12*単年カーブ!$R$3+'単年（2027年度）'!$E$12*(1-単年カーブ!$R$3)*単年カーブ!Q16956)</f>
        <v>0</v>
      </c>
      <c r="G16956" s="47">
        <f t="shared" si="1852"/>
        <v>0</v>
      </c>
      <c r="M16956">
        <f t="shared" si="1853"/>
        <v>3</v>
      </c>
      <c r="N16956">
        <f>IF(OR(WEEKDAY(A16956)=1,WEEKDAY(A16956)=7,COUNTIF('2027祝日等（不使用）'!$A$1:$A$20,単年カーブ!A16956)=1),0,1)</f>
        <v>0</v>
      </c>
      <c r="O16956">
        <f t="shared" si="1856"/>
        <v>9</v>
      </c>
      <c r="P16956">
        <f t="shared" si="1854"/>
        <v>0</v>
      </c>
      <c r="Q16956">
        <f t="shared" si="1855"/>
        <v>0</v>
      </c>
    </row>
    <row r="16957" spans="1:17" ht="19.5" x14ac:dyDescent="0.4">
      <c r="A16957" s="33">
        <f t="shared" si="1857"/>
        <v>46831</v>
      </c>
      <c r="B16957" s="27" t="str">
        <f t="shared" si="1851"/>
        <v>(日)</v>
      </c>
      <c r="C16957" s="34">
        <v>0.1875</v>
      </c>
      <c r="D16957" s="16" t="s">
        <v>18</v>
      </c>
      <c r="E16957" s="35">
        <v>0.20833333333333301</v>
      </c>
      <c r="F16957" s="50">
        <f>IF(COUNTIF('リスト（不使用）'!$A$5:$A$6,単年カーブ!$A$1),"希望数量入力ください",'単年（2027年度）'!$E$12*単年カーブ!$R$3+'単年（2027年度）'!$E$12*(1-単年カーブ!$R$3)*単年カーブ!Q16957)</f>
        <v>0</v>
      </c>
      <c r="G16957" s="47">
        <f t="shared" si="1852"/>
        <v>0</v>
      </c>
      <c r="M16957">
        <f t="shared" si="1853"/>
        <v>3</v>
      </c>
      <c r="N16957">
        <f>IF(OR(WEEKDAY(A16957)=1,WEEKDAY(A16957)=7,COUNTIF('2027祝日等（不使用）'!$A$1:$A$20,単年カーブ!A16957)=1),0,1)</f>
        <v>0</v>
      </c>
      <c r="O16957">
        <f t="shared" si="1856"/>
        <v>10</v>
      </c>
      <c r="P16957">
        <f t="shared" si="1854"/>
        <v>0</v>
      </c>
      <c r="Q16957">
        <f t="shared" si="1855"/>
        <v>0</v>
      </c>
    </row>
    <row r="16958" spans="1:17" ht="19.5" x14ac:dyDescent="0.4">
      <c r="A16958" s="33">
        <f t="shared" si="1857"/>
        <v>46831</v>
      </c>
      <c r="B16958" s="27" t="str">
        <f t="shared" si="1851"/>
        <v>(日)</v>
      </c>
      <c r="C16958" s="34">
        <v>0.20833333333333301</v>
      </c>
      <c r="D16958" s="16" t="s">
        <v>18</v>
      </c>
      <c r="E16958" s="35">
        <v>0.22916666666666699</v>
      </c>
      <c r="F16958" s="50">
        <f>IF(COUNTIF('リスト（不使用）'!$A$5:$A$6,単年カーブ!$A$1),"希望数量入力ください",'単年（2027年度）'!$E$12*単年カーブ!$R$3+'単年（2027年度）'!$E$12*(1-単年カーブ!$R$3)*単年カーブ!Q16958)</f>
        <v>0</v>
      </c>
      <c r="G16958" s="47">
        <f t="shared" si="1852"/>
        <v>0</v>
      </c>
      <c r="M16958">
        <f t="shared" si="1853"/>
        <v>3</v>
      </c>
      <c r="N16958">
        <f>IF(OR(WEEKDAY(A16958)=1,WEEKDAY(A16958)=7,COUNTIF('2027祝日等（不使用）'!$A$1:$A$20,単年カーブ!A16958)=1),0,1)</f>
        <v>0</v>
      </c>
      <c r="O16958">
        <f t="shared" si="1856"/>
        <v>11</v>
      </c>
      <c r="P16958">
        <f t="shared" si="1854"/>
        <v>0</v>
      </c>
      <c r="Q16958">
        <f t="shared" si="1855"/>
        <v>0</v>
      </c>
    </row>
    <row r="16959" spans="1:17" ht="19.5" x14ac:dyDescent="0.4">
      <c r="A16959" s="33">
        <f t="shared" si="1857"/>
        <v>46831</v>
      </c>
      <c r="B16959" s="27" t="str">
        <f t="shared" si="1851"/>
        <v>(日)</v>
      </c>
      <c r="C16959" s="34">
        <v>0.22916666666666699</v>
      </c>
      <c r="D16959" s="16" t="s">
        <v>18</v>
      </c>
      <c r="E16959" s="35">
        <v>0.25</v>
      </c>
      <c r="F16959" s="50">
        <f>IF(COUNTIF('リスト（不使用）'!$A$5:$A$6,単年カーブ!$A$1),"希望数量入力ください",'単年（2027年度）'!$E$12*単年カーブ!$R$3+'単年（2027年度）'!$E$12*(1-単年カーブ!$R$3)*単年カーブ!Q16959)</f>
        <v>0</v>
      </c>
      <c r="G16959" s="47">
        <f t="shared" si="1852"/>
        <v>0</v>
      </c>
      <c r="M16959">
        <f t="shared" si="1853"/>
        <v>3</v>
      </c>
      <c r="N16959">
        <f>IF(OR(WEEKDAY(A16959)=1,WEEKDAY(A16959)=7,COUNTIF('2027祝日等（不使用）'!$A$1:$A$20,単年カーブ!A16959)=1),0,1)</f>
        <v>0</v>
      </c>
      <c r="O16959">
        <f t="shared" si="1856"/>
        <v>12</v>
      </c>
      <c r="P16959">
        <f t="shared" si="1854"/>
        <v>0</v>
      </c>
      <c r="Q16959">
        <f t="shared" si="1855"/>
        <v>0</v>
      </c>
    </row>
    <row r="16960" spans="1:17" ht="19.5" x14ac:dyDescent="0.4">
      <c r="A16960" s="33">
        <f t="shared" si="1857"/>
        <v>46831</v>
      </c>
      <c r="B16960" s="27" t="str">
        <f t="shared" si="1851"/>
        <v>(日)</v>
      </c>
      <c r="C16960" s="34">
        <v>0.25</v>
      </c>
      <c r="D16960" s="16" t="s">
        <v>18</v>
      </c>
      <c r="E16960" s="35">
        <v>0.27083333333333298</v>
      </c>
      <c r="F16960" s="50">
        <f>IF(COUNTIF('リスト（不使用）'!$A$5:$A$6,単年カーブ!$A$1),"希望数量入力ください",'単年（2027年度）'!$E$12*単年カーブ!$R$3+'単年（2027年度）'!$E$12*(1-単年カーブ!$R$3)*単年カーブ!Q16960)</f>
        <v>0</v>
      </c>
      <c r="G16960" s="47">
        <f t="shared" si="1852"/>
        <v>0</v>
      </c>
      <c r="M16960">
        <f t="shared" si="1853"/>
        <v>3</v>
      </c>
      <c r="N16960">
        <f>IF(OR(WEEKDAY(A16960)=1,WEEKDAY(A16960)=7,COUNTIF('2027祝日等（不使用）'!$A$1:$A$20,単年カーブ!A16960)=1),0,1)</f>
        <v>0</v>
      </c>
      <c r="O16960">
        <f t="shared" si="1856"/>
        <v>13</v>
      </c>
      <c r="P16960">
        <f t="shared" si="1854"/>
        <v>0</v>
      </c>
      <c r="Q16960">
        <f t="shared" si="1855"/>
        <v>0</v>
      </c>
    </row>
    <row r="16961" spans="1:17" ht="19.5" x14ac:dyDescent="0.4">
      <c r="A16961" s="33">
        <f t="shared" si="1857"/>
        <v>46831</v>
      </c>
      <c r="B16961" s="27" t="str">
        <f t="shared" si="1851"/>
        <v>(日)</v>
      </c>
      <c r="C16961" s="34">
        <v>0.27083333333333298</v>
      </c>
      <c r="D16961" s="16" t="s">
        <v>18</v>
      </c>
      <c r="E16961" s="35">
        <v>0.29166666666666702</v>
      </c>
      <c r="F16961" s="50">
        <f>IF(COUNTIF('リスト（不使用）'!$A$5:$A$6,単年カーブ!$A$1),"希望数量入力ください",'単年（2027年度）'!$E$12*単年カーブ!$R$3+'単年（2027年度）'!$E$12*(1-単年カーブ!$R$3)*単年カーブ!Q16961)</f>
        <v>0</v>
      </c>
      <c r="G16961" s="47">
        <f t="shared" si="1852"/>
        <v>0</v>
      </c>
      <c r="M16961">
        <f t="shared" si="1853"/>
        <v>3</v>
      </c>
      <c r="N16961">
        <f>IF(OR(WEEKDAY(A16961)=1,WEEKDAY(A16961)=7,COUNTIF('2027祝日等（不使用）'!$A$1:$A$20,単年カーブ!A16961)=1),0,1)</f>
        <v>0</v>
      </c>
      <c r="O16961">
        <f t="shared" si="1856"/>
        <v>14</v>
      </c>
      <c r="P16961">
        <f t="shared" si="1854"/>
        <v>0</v>
      </c>
      <c r="Q16961">
        <f t="shared" si="1855"/>
        <v>0</v>
      </c>
    </row>
    <row r="16962" spans="1:17" ht="19.5" x14ac:dyDescent="0.4">
      <c r="A16962" s="33">
        <f t="shared" si="1857"/>
        <v>46831</v>
      </c>
      <c r="B16962" s="27" t="str">
        <f t="shared" si="1851"/>
        <v>(日)</v>
      </c>
      <c r="C16962" s="34">
        <v>0.29166666666666702</v>
      </c>
      <c r="D16962" s="16" t="s">
        <v>18</v>
      </c>
      <c r="E16962" s="35">
        <v>0.3125</v>
      </c>
      <c r="F16962" s="50">
        <f>IF(COUNTIF('リスト（不使用）'!$A$5:$A$6,単年カーブ!$A$1),"希望数量入力ください",'単年（2027年度）'!$E$12*単年カーブ!$R$3+'単年（2027年度）'!$E$12*(1-単年カーブ!$R$3)*単年カーブ!Q16962)</f>
        <v>0</v>
      </c>
      <c r="G16962" s="47">
        <f t="shared" si="1852"/>
        <v>0</v>
      </c>
      <c r="M16962">
        <f t="shared" si="1853"/>
        <v>3</v>
      </c>
      <c r="N16962">
        <f>IF(OR(WEEKDAY(A16962)=1,WEEKDAY(A16962)=7,COUNTIF('2027祝日等（不使用）'!$A$1:$A$20,単年カーブ!A16962)=1),0,1)</f>
        <v>0</v>
      </c>
      <c r="O16962">
        <f t="shared" si="1856"/>
        <v>15</v>
      </c>
      <c r="P16962">
        <f t="shared" si="1854"/>
        <v>0</v>
      </c>
      <c r="Q16962">
        <f t="shared" si="1855"/>
        <v>0</v>
      </c>
    </row>
    <row r="16963" spans="1:17" ht="19.5" x14ac:dyDescent="0.4">
      <c r="A16963" s="33">
        <f t="shared" si="1857"/>
        <v>46831</v>
      </c>
      <c r="B16963" s="27" t="str">
        <f t="shared" si="1851"/>
        <v>(日)</v>
      </c>
      <c r="C16963" s="34">
        <v>0.3125</v>
      </c>
      <c r="D16963" s="16" t="s">
        <v>18</v>
      </c>
      <c r="E16963" s="35">
        <v>0.33333333333333298</v>
      </c>
      <c r="F16963" s="50">
        <f>IF(COUNTIF('リスト（不使用）'!$A$5:$A$6,単年カーブ!$A$1),"希望数量入力ください",'単年（2027年度）'!$E$12*単年カーブ!$R$3+'単年（2027年度）'!$E$12*(1-単年カーブ!$R$3)*単年カーブ!Q16963)</f>
        <v>0</v>
      </c>
      <c r="G16963" s="47">
        <f t="shared" si="1852"/>
        <v>0</v>
      </c>
      <c r="M16963">
        <f t="shared" si="1853"/>
        <v>3</v>
      </c>
      <c r="N16963">
        <f>IF(OR(WEEKDAY(A16963)=1,WEEKDAY(A16963)=7,COUNTIF('2027祝日等（不使用）'!$A$1:$A$20,単年カーブ!A16963)=1),0,1)</f>
        <v>0</v>
      </c>
      <c r="O16963">
        <f t="shared" si="1856"/>
        <v>16</v>
      </c>
      <c r="P16963">
        <f t="shared" si="1854"/>
        <v>0</v>
      </c>
      <c r="Q16963">
        <f t="shared" si="1855"/>
        <v>0</v>
      </c>
    </row>
    <row r="16964" spans="1:17" ht="19.5" x14ac:dyDescent="0.4">
      <c r="A16964" s="33">
        <f t="shared" si="1857"/>
        <v>46831</v>
      </c>
      <c r="B16964" s="27" t="str">
        <f t="shared" ref="B16964:B17027" si="1858">TEXT(A16964,"(aaa)")</f>
        <v>(日)</v>
      </c>
      <c r="C16964" s="34">
        <v>0.33333333333333298</v>
      </c>
      <c r="D16964" s="16" t="s">
        <v>18</v>
      </c>
      <c r="E16964" s="35">
        <v>0.35416666666666702</v>
      </c>
      <c r="F16964" s="50">
        <f>IF(COUNTIF('リスト（不使用）'!$A$5:$A$6,単年カーブ!$A$1),"希望数量入力ください",'単年（2027年度）'!$E$12*単年カーブ!$R$3+'単年（2027年度）'!$E$12*(1-単年カーブ!$R$3)*単年カーブ!Q16964)</f>
        <v>0</v>
      </c>
      <c r="G16964" s="47">
        <f t="shared" ref="G16964:G17027" si="1859">F16964/2</f>
        <v>0</v>
      </c>
      <c r="M16964">
        <f t="shared" ref="M16964:M17027" si="1860">MONTH(A16964)</f>
        <v>3</v>
      </c>
      <c r="N16964">
        <f>IF(OR(WEEKDAY(A16964)=1,WEEKDAY(A16964)=7,COUNTIF('2027祝日等（不使用）'!$A$1:$A$20,単年カーブ!A16964)=1),0,1)</f>
        <v>0</v>
      </c>
      <c r="O16964">
        <f t="shared" si="1856"/>
        <v>17</v>
      </c>
      <c r="P16964">
        <f t="shared" ref="P16964:P17027" si="1861">IF(AND(O16964&gt;16,O16964&lt;41),1,0)</f>
        <v>1</v>
      </c>
      <c r="Q16964">
        <f t="shared" ref="Q16964:Q17027" si="1862">P16964*N16964</f>
        <v>0</v>
      </c>
    </row>
    <row r="16965" spans="1:17" ht="19.5" x14ac:dyDescent="0.4">
      <c r="A16965" s="33">
        <f t="shared" si="1857"/>
        <v>46831</v>
      </c>
      <c r="B16965" s="27" t="str">
        <f t="shared" si="1858"/>
        <v>(日)</v>
      </c>
      <c r="C16965" s="34">
        <v>0.35416666666666702</v>
      </c>
      <c r="D16965" s="16" t="s">
        <v>18</v>
      </c>
      <c r="E16965" s="35">
        <v>0.375</v>
      </c>
      <c r="F16965" s="50">
        <f>IF(COUNTIF('リスト（不使用）'!$A$5:$A$6,単年カーブ!$A$1),"希望数量入力ください",'単年（2027年度）'!$E$12*単年カーブ!$R$3+'単年（2027年度）'!$E$12*(1-単年カーブ!$R$3)*単年カーブ!Q16965)</f>
        <v>0</v>
      </c>
      <c r="G16965" s="47">
        <f t="shared" si="1859"/>
        <v>0</v>
      </c>
      <c r="M16965">
        <f t="shared" si="1860"/>
        <v>3</v>
      </c>
      <c r="N16965">
        <f>IF(OR(WEEKDAY(A16965)=1,WEEKDAY(A16965)=7,COUNTIF('2027祝日等（不使用）'!$A$1:$A$20,単年カーブ!A16965)=1),0,1)</f>
        <v>0</v>
      </c>
      <c r="O16965">
        <f t="shared" si="1856"/>
        <v>18</v>
      </c>
      <c r="P16965">
        <f t="shared" si="1861"/>
        <v>1</v>
      </c>
      <c r="Q16965">
        <f t="shared" si="1862"/>
        <v>0</v>
      </c>
    </row>
    <row r="16966" spans="1:17" ht="19.5" x14ac:dyDescent="0.4">
      <c r="A16966" s="33">
        <f t="shared" si="1857"/>
        <v>46831</v>
      </c>
      <c r="B16966" s="27" t="str">
        <f t="shared" si="1858"/>
        <v>(日)</v>
      </c>
      <c r="C16966" s="34">
        <v>0.375</v>
      </c>
      <c r="D16966" s="16" t="s">
        <v>18</v>
      </c>
      <c r="E16966" s="35">
        <v>0.39583333333333298</v>
      </c>
      <c r="F16966" s="50">
        <f>IF(COUNTIF('リスト（不使用）'!$A$5:$A$6,単年カーブ!$A$1),"希望数量入力ください",'単年（2027年度）'!$E$12*単年カーブ!$R$3+'単年（2027年度）'!$E$12*(1-単年カーブ!$R$3)*単年カーブ!Q16966)</f>
        <v>0</v>
      </c>
      <c r="G16966" s="47">
        <f t="shared" si="1859"/>
        <v>0</v>
      </c>
      <c r="M16966">
        <f t="shared" si="1860"/>
        <v>3</v>
      </c>
      <c r="N16966">
        <f>IF(OR(WEEKDAY(A16966)=1,WEEKDAY(A16966)=7,COUNTIF('2027祝日等（不使用）'!$A$1:$A$20,単年カーブ!A16966)=1),0,1)</f>
        <v>0</v>
      </c>
      <c r="O16966">
        <f t="shared" si="1856"/>
        <v>19</v>
      </c>
      <c r="P16966">
        <f t="shared" si="1861"/>
        <v>1</v>
      </c>
      <c r="Q16966">
        <f t="shared" si="1862"/>
        <v>0</v>
      </c>
    </row>
    <row r="16967" spans="1:17" ht="19.5" x14ac:dyDescent="0.4">
      <c r="A16967" s="33">
        <f t="shared" si="1857"/>
        <v>46831</v>
      </c>
      <c r="B16967" s="27" t="str">
        <f t="shared" si="1858"/>
        <v>(日)</v>
      </c>
      <c r="C16967" s="34">
        <v>0.39583333333333298</v>
      </c>
      <c r="D16967" s="16" t="s">
        <v>18</v>
      </c>
      <c r="E16967" s="35">
        <v>0.41666666666666702</v>
      </c>
      <c r="F16967" s="50">
        <f>IF(COUNTIF('リスト（不使用）'!$A$5:$A$6,単年カーブ!$A$1),"希望数量入力ください",'単年（2027年度）'!$E$12*単年カーブ!$R$3+'単年（2027年度）'!$E$12*(1-単年カーブ!$R$3)*単年カーブ!Q16967)</f>
        <v>0</v>
      </c>
      <c r="G16967" s="47">
        <f t="shared" si="1859"/>
        <v>0</v>
      </c>
      <c r="M16967">
        <f t="shared" si="1860"/>
        <v>3</v>
      </c>
      <c r="N16967">
        <f>IF(OR(WEEKDAY(A16967)=1,WEEKDAY(A16967)=7,COUNTIF('2027祝日等（不使用）'!$A$1:$A$20,単年カーブ!A16967)=1),0,1)</f>
        <v>0</v>
      </c>
      <c r="O16967">
        <f t="shared" si="1856"/>
        <v>20</v>
      </c>
      <c r="P16967">
        <f t="shared" si="1861"/>
        <v>1</v>
      </c>
      <c r="Q16967">
        <f t="shared" si="1862"/>
        <v>0</v>
      </c>
    </row>
    <row r="16968" spans="1:17" ht="19.5" x14ac:dyDescent="0.4">
      <c r="A16968" s="33">
        <f t="shared" si="1857"/>
        <v>46831</v>
      </c>
      <c r="B16968" s="27" t="str">
        <f t="shared" si="1858"/>
        <v>(日)</v>
      </c>
      <c r="C16968" s="34">
        <v>0.41666666666666702</v>
      </c>
      <c r="D16968" s="16" t="s">
        <v>18</v>
      </c>
      <c r="E16968" s="35">
        <v>0.4375</v>
      </c>
      <c r="F16968" s="50">
        <f>IF(COUNTIF('リスト（不使用）'!$A$5:$A$6,単年カーブ!$A$1),"希望数量入力ください",'単年（2027年度）'!$E$12*単年カーブ!$R$3+'単年（2027年度）'!$E$12*(1-単年カーブ!$R$3)*単年カーブ!Q16968)</f>
        <v>0</v>
      </c>
      <c r="G16968" s="47">
        <f t="shared" si="1859"/>
        <v>0</v>
      </c>
      <c r="M16968">
        <f t="shared" si="1860"/>
        <v>3</v>
      </c>
      <c r="N16968">
        <f>IF(OR(WEEKDAY(A16968)=1,WEEKDAY(A16968)=7,COUNTIF('2027祝日等（不使用）'!$A$1:$A$20,単年カーブ!A16968)=1),0,1)</f>
        <v>0</v>
      </c>
      <c r="O16968">
        <f t="shared" si="1856"/>
        <v>21</v>
      </c>
      <c r="P16968">
        <f t="shared" si="1861"/>
        <v>1</v>
      </c>
      <c r="Q16968">
        <f t="shared" si="1862"/>
        <v>0</v>
      </c>
    </row>
    <row r="16969" spans="1:17" ht="19.5" x14ac:dyDescent="0.4">
      <c r="A16969" s="33">
        <f t="shared" si="1857"/>
        <v>46831</v>
      </c>
      <c r="B16969" s="27" t="str">
        <f t="shared" si="1858"/>
        <v>(日)</v>
      </c>
      <c r="C16969" s="34">
        <v>0.4375</v>
      </c>
      <c r="D16969" s="16" t="s">
        <v>18</v>
      </c>
      <c r="E16969" s="35">
        <v>0.45833333333333298</v>
      </c>
      <c r="F16969" s="50">
        <f>IF(COUNTIF('リスト（不使用）'!$A$5:$A$6,単年カーブ!$A$1),"希望数量入力ください",'単年（2027年度）'!$E$12*単年カーブ!$R$3+'単年（2027年度）'!$E$12*(1-単年カーブ!$R$3)*単年カーブ!Q16969)</f>
        <v>0</v>
      </c>
      <c r="G16969" s="47">
        <f t="shared" si="1859"/>
        <v>0</v>
      </c>
      <c r="M16969">
        <f t="shared" si="1860"/>
        <v>3</v>
      </c>
      <c r="N16969">
        <f>IF(OR(WEEKDAY(A16969)=1,WEEKDAY(A16969)=7,COUNTIF('2027祝日等（不使用）'!$A$1:$A$20,単年カーブ!A16969)=1),0,1)</f>
        <v>0</v>
      </c>
      <c r="O16969">
        <f t="shared" si="1856"/>
        <v>22</v>
      </c>
      <c r="P16969">
        <f t="shared" si="1861"/>
        <v>1</v>
      </c>
      <c r="Q16969">
        <f t="shared" si="1862"/>
        <v>0</v>
      </c>
    </row>
    <row r="16970" spans="1:17" ht="19.5" x14ac:dyDescent="0.4">
      <c r="A16970" s="33">
        <f t="shared" si="1857"/>
        <v>46831</v>
      </c>
      <c r="B16970" s="27" t="str">
        <f t="shared" si="1858"/>
        <v>(日)</v>
      </c>
      <c r="C16970" s="34">
        <v>0.45833333333333298</v>
      </c>
      <c r="D16970" s="16" t="s">
        <v>18</v>
      </c>
      <c r="E16970" s="35">
        <v>0.47916666666666702</v>
      </c>
      <c r="F16970" s="50">
        <f>IF(COUNTIF('リスト（不使用）'!$A$5:$A$6,単年カーブ!$A$1),"希望数量入力ください",'単年（2027年度）'!$E$12*単年カーブ!$R$3+'単年（2027年度）'!$E$12*(1-単年カーブ!$R$3)*単年カーブ!Q16970)</f>
        <v>0</v>
      </c>
      <c r="G16970" s="47">
        <f t="shared" si="1859"/>
        <v>0</v>
      </c>
      <c r="M16970">
        <f t="shared" si="1860"/>
        <v>3</v>
      </c>
      <c r="N16970">
        <f>IF(OR(WEEKDAY(A16970)=1,WEEKDAY(A16970)=7,COUNTIF('2027祝日等（不使用）'!$A$1:$A$20,単年カーブ!A16970)=1),0,1)</f>
        <v>0</v>
      </c>
      <c r="O16970">
        <f t="shared" si="1856"/>
        <v>23</v>
      </c>
      <c r="P16970">
        <f t="shared" si="1861"/>
        <v>1</v>
      </c>
      <c r="Q16970">
        <f t="shared" si="1862"/>
        <v>0</v>
      </c>
    </row>
    <row r="16971" spans="1:17" ht="19.5" x14ac:dyDescent="0.4">
      <c r="A16971" s="33">
        <f t="shared" si="1857"/>
        <v>46831</v>
      </c>
      <c r="B16971" s="27" t="str">
        <f t="shared" si="1858"/>
        <v>(日)</v>
      </c>
      <c r="C16971" s="34">
        <v>0.47916666666666702</v>
      </c>
      <c r="D16971" s="16" t="s">
        <v>18</v>
      </c>
      <c r="E16971" s="35">
        <v>0.5</v>
      </c>
      <c r="F16971" s="50">
        <f>IF(COUNTIF('リスト（不使用）'!$A$5:$A$6,単年カーブ!$A$1),"希望数量入力ください",'単年（2027年度）'!$E$12*単年カーブ!$R$3+'単年（2027年度）'!$E$12*(1-単年カーブ!$R$3)*単年カーブ!Q16971)</f>
        <v>0</v>
      </c>
      <c r="G16971" s="47">
        <f t="shared" si="1859"/>
        <v>0</v>
      </c>
      <c r="M16971">
        <f t="shared" si="1860"/>
        <v>3</v>
      </c>
      <c r="N16971">
        <f>IF(OR(WEEKDAY(A16971)=1,WEEKDAY(A16971)=7,COUNTIF('2027祝日等（不使用）'!$A$1:$A$20,単年カーブ!A16971)=1),0,1)</f>
        <v>0</v>
      </c>
      <c r="O16971">
        <f t="shared" si="1856"/>
        <v>24</v>
      </c>
      <c r="P16971">
        <f t="shared" si="1861"/>
        <v>1</v>
      </c>
      <c r="Q16971">
        <f t="shared" si="1862"/>
        <v>0</v>
      </c>
    </row>
    <row r="16972" spans="1:17" ht="19.5" x14ac:dyDescent="0.4">
      <c r="A16972" s="33">
        <f t="shared" si="1857"/>
        <v>46831</v>
      </c>
      <c r="B16972" s="27" t="str">
        <f t="shared" si="1858"/>
        <v>(日)</v>
      </c>
      <c r="C16972" s="34">
        <v>0.5</v>
      </c>
      <c r="D16972" s="16" t="s">
        <v>18</v>
      </c>
      <c r="E16972" s="35">
        <v>0.52083333333333304</v>
      </c>
      <c r="F16972" s="50">
        <f>IF(COUNTIF('リスト（不使用）'!$A$5:$A$6,単年カーブ!$A$1),"希望数量入力ください",'単年（2027年度）'!$E$12*単年カーブ!$R$3+'単年（2027年度）'!$E$12*(1-単年カーブ!$R$3)*単年カーブ!Q16972)</f>
        <v>0</v>
      </c>
      <c r="G16972" s="47">
        <f t="shared" si="1859"/>
        <v>0</v>
      </c>
      <c r="M16972">
        <f t="shared" si="1860"/>
        <v>3</v>
      </c>
      <c r="N16972">
        <f>IF(OR(WEEKDAY(A16972)=1,WEEKDAY(A16972)=7,COUNTIF('2027祝日等（不使用）'!$A$1:$A$20,単年カーブ!A16972)=1),0,1)</f>
        <v>0</v>
      </c>
      <c r="O16972">
        <f t="shared" si="1856"/>
        <v>25</v>
      </c>
      <c r="P16972">
        <f t="shared" si="1861"/>
        <v>1</v>
      </c>
      <c r="Q16972">
        <f t="shared" si="1862"/>
        <v>0</v>
      </c>
    </row>
    <row r="16973" spans="1:17" ht="19.5" x14ac:dyDescent="0.4">
      <c r="A16973" s="33">
        <f t="shared" si="1857"/>
        <v>46831</v>
      </c>
      <c r="B16973" s="27" t="str">
        <f t="shared" si="1858"/>
        <v>(日)</v>
      </c>
      <c r="C16973" s="34">
        <v>0.52083333333333304</v>
      </c>
      <c r="D16973" s="16" t="s">
        <v>18</v>
      </c>
      <c r="E16973" s="35">
        <v>0.54166666666666696</v>
      </c>
      <c r="F16973" s="50">
        <f>IF(COUNTIF('リスト（不使用）'!$A$5:$A$6,単年カーブ!$A$1),"希望数量入力ください",'単年（2027年度）'!$E$12*単年カーブ!$R$3+'単年（2027年度）'!$E$12*(1-単年カーブ!$R$3)*単年カーブ!Q16973)</f>
        <v>0</v>
      </c>
      <c r="G16973" s="47">
        <f t="shared" si="1859"/>
        <v>0</v>
      </c>
      <c r="M16973">
        <f t="shared" si="1860"/>
        <v>3</v>
      </c>
      <c r="N16973">
        <f>IF(OR(WEEKDAY(A16973)=1,WEEKDAY(A16973)=7,COUNTIF('2027祝日等（不使用）'!$A$1:$A$20,単年カーブ!A16973)=1),0,1)</f>
        <v>0</v>
      </c>
      <c r="O16973">
        <f t="shared" si="1856"/>
        <v>26</v>
      </c>
      <c r="P16973">
        <f t="shared" si="1861"/>
        <v>1</v>
      </c>
      <c r="Q16973">
        <f t="shared" si="1862"/>
        <v>0</v>
      </c>
    </row>
    <row r="16974" spans="1:17" ht="19.5" x14ac:dyDescent="0.4">
      <c r="A16974" s="33">
        <f t="shared" si="1857"/>
        <v>46831</v>
      </c>
      <c r="B16974" s="27" t="str">
        <f t="shared" si="1858"/>
        <v>(日)</v>
      </c>
      <c r="C16974" s="34">
        <v>0.54166666666666696</v>
      </c>
      <c r="D16974" s="16" t="s">
        <v>18</v>
      </c>
      <c r="E16974" s="35">
        <v>0.5625</v>
      </c>
      <c r="F16974" s="50">
        <f>IF(COUNTIF('リスト（不使用）'!$A$5:$A$6,単年カーブ!$A$1),"希望数量入力ください",'単年（2027年度）'!$E$12*単年カーブ!$R$3+'単年（2027年度）'!$E$12*(1-単年カーブ!$R$3)*単年カーブ!Q16974)</f>
        <v>0</v>
      </c>
      <c r="G16974" s="47">
        <f t="shared" si="1859"/>
        <v>0</v>
      </c>
      <c r="M16974">
        <f t="shared" si="1860"/>
        <v>3</v>
      </c>
      <c r="N16974">
        <f>IF(OR(WEEKDAY(A16974)=1,WEEKDAY(A16974)=7,COUNTIF('2027祝日等（不使用）'!$A$1:$A$20,単年カーブ!A16974)=1),0,1)</f>
        <v>0</v>
      </c>
      <c r="O16974">
        <f t="shared" si="1856"/>
        <v>27</v>
      </c>
      <c r="P16974">
        <f t="shared" si="1861"/>
        <v>1</v>
      </c>
      <c r="Q16974">
        <f t="shared" si="1862"/>
        <v>0</v>
      </c>
    </row>
    <row r="16975" spans="1:17" ht="19.5" x14ac:dyDescent="0.4">
      <c r="A16975" s="33">
        <f t="shared" si="1857"/>
        <v>46831</v>
      </c>
      <c r="B16975" s="27" t="str">
        <f t="shared" si="1858"/>
        <v>(日)</v>
      </c>
      <c r="C16975" s="34">
        <v>0.5625</v>
      </c>
      <c r="D16975" s="16" t="s">
        <v>18</v>
      </c>
      <c r="E16975" s="35">
        <v>0.58333333333333304</v>
      </c>
      <c r="F16975" s="50">
        <f>IF(COUNTIF('リスト（不使用）'!$A$5:$A$6,単年カーブ!$A$1),"希望数量入力ください",'単年（2027年度）'!$E$12*単年カーブ!$R$3+'単年（2027年度）'!$E$12*(1-単年カーブ!$R$3)*単年カーブ!Q16975)</f>
        <v>0</v>
      </c>
      <c r="G16975" s="47">
        <f t="shared" si="1859"/>
        <v>0</v>
      </c>
      <c r="M16975">
        <f t="shared" si="1860"/>
        <v>3</v>
      </c>
      <c r="N16975">
        <f>IF(OR(WEEKDAY(A16975)=1,WEEKDAY(A16975)=7,COUNTIF('2027祝日等（不使用）'!$A$1:$A$20,単年カーブ!A16975)=1),0,1)</f>
        <v>0</v>
      </c>
      <c r="O16975">
        <f t="shared" si="1856"/>
        <v>28</v>
      </c>
      <c r="P16975">
        <f t="shared" si="1861"/>
        <v>1</v>
      </c>
      <c r="Q16975">
        <f t="shared" si="1862"/>
        <v>0</v>
      </c>
    </row>
    <row r="16976" spans="1:17" ht="19.5" x14ac:dyDescent="0.4">
      <c r="A16976" s="33">
        <f t="shared" si="1857"/>
        <v>46831</v>
      </c>
      <c r="B16976" s="27" t="str">
        <f t="shared" si="1858"/>
        <v>(日)</v>
      </c>
      <c r="C16976" s="34">
        <v>0.58333333333333304</v>
      </c>
      <c r="D16976" s="16" t="s">
        <v>18</v>
      </c>
      <c r="E16976" s="35">
        <v>0.60416666666666696</v>
      </c>
      <c r="F16976" s="50">
        <f>IF(COUNTIF('リスト（不使用）'!$A$5:$A$6,単年カーブ!$A$1),"希望数量入力ください",'単年（2027年度）'!$E$12*単年カーブ!$R$3+'単年（2027年度）'!$E$12*(1-単年カーブ!$R$3)*単年カーブ!Q16976)</f>
        <v>0</v>
      </c>
      <c r="G16976" s="47">
        <f t="shared" si="1859"/>
        <v>0</v>
      </c>
      <c r="M16976">
        <f t="shared" si="1860"/>
        <v>3</v>
      </c>
      <c r="N16976">
        <f>IF(OR(WEEKDAY(A16976)=1,WEEKDAY(A16976)=7,COUNTIF('2027祝日等（不使用）'!$A$1:$A$20,単年カーブ!A16976)=1),0,1)</f>
        <v>0</v>
      </c>
      <c r="O16976">
        <f t="shared" si="1856"/>
        <v>29</v>
      </c>
      <c r="P16976">
        <f t="shared" si="1861"/>
        <v>1</v>
      </c>
      <c r="Q16976">
        <f t="shared" si="1862"/>
        <v>0</v>
      </c>
    </row>
    <row r="16977" spans="1:17" ht="19.5" x14ac:dyDescent="0.4">
      <c r="A16977" s="33">
        <f t="shared" si="1857"/>
        <v>46831</v>
      </c>
      <c r="B16977" s="27" t="str">
        <f t="shared" si="1858"/>
        <v>(日)</v>
      </c>
      <c r="C16977" s="34">
        <v>0.60416666666666696</v>
      </c>
      <c r="D16977" s="16" t="s">
        <v>18</v>
      </c>
      <c r="E16977" s="35">
        <v>0.625</v>
      </c>
      <c r="F16977" s="50">
        <f>IF(COUNTIF('リスト（不使用）'!$A$5:$A$6,単年カーブ!$A$1),"希望数量入力ください",'単年（2027年度）'!$E$12*単年カーブ!$R$3+'単年（2027年度）'!$E$12*(1-単年カーブ!$R$3)*単年カーブ!Q16977)</f>
        <v>0</v>
      </c>
      <c r="G16977" s="47">
        <f t="shared" si="1859"/>
        <v>0</v>
      </c>
      <c r="M16977">
        <f t="shared" si="1860"/>
        <v>3</v>
      </c>
      <c r="N16977">
        <f>IF(OR(WEEKDAY(A16977)=1,WEEKDAY(A16977)=7,COUNTIF('2027祝日等（不使用）'!$A$1:$A$20,単年カーブ!A16977)=1),0,1)</f>
        <v>0</v>
      </c>
      <c r="O16977">
        <f t="shared" si="1856"/>
        <v>30</v>
      </c>
      <c r="P16977">
        <f t="shared" si="1861"/>
        <v>1</v>
      </c>
      <c r="Q16977">
        <f t="shared" si="1862"/>
        <v>0</v>
      </c>
    </row>
    <row r="16978" spans="1:17" ht="19.5" x14ac:dyDescent="0.4">
      <c r="A16978" s="33">
        <f t="shared" si="1857"/>
        <v>46831</v>
      </c>
      <c r="B16978" s="27" t="str">
        <f t="shared" si="1858"/>
        <v>(日)</v>
      </c>
      <c r="C16978" s="34">
        <v>0.625</v>
      </c>
      <c r="D16978" s="16" t="s">
        <v>18</v>
      </c>
      <c r="E16978" s="35">
        <v>0.64583333333333304</v>
      </c>
      <c r="F16978" s="50">
        <f>IF(COUNTIF('リスト（不使用）'!$A$5:$A$6,単年カーブ!$A$1),"希望数量入力ください",'単年（2027年度）'!$E$12*単年カーブ!$R$3+'単年（2027年度）'!$E$12*(1-単年カーブ!$R$3)*単年カーブ!Q16978)</f>
        <v>0</v>
      </c>
      <c r="G16978" s="47">
        <f t="shared" si="1859"/>
        <v>0</v>
      </c>
      <c r="M16978">
        <f t="shared" si="1860"/>
        <v>3</v>
      </c>
      <c r="N16978">
        <f>IF(OR(WEEKDAY(A16978)=1,WEEKDAY(A16978)=7,COUNTIF('2027祝日等（不使用）'!$A$1:$A$20,単年カーブ!A16978)=1),0,1)</f>
        <v>0</v>
      </c>
      <c r="O16978">
        <f t="shared" si="1856"/>
        <v>31</v>
      </c>
      <c r="P16978">
        <f t="shared" si="1861"/>
        <v>1</v>
      </c>
      <c r="Q16978">
        <f t="shared" si="1862"/>
        <v>0</v>
      </c>
    </row>
    <row r="16979" spans="1:17" ht="19.5" x14ac:dyDescent="0.4">
      <c r="A16979" s="33">
        <f t="shared" si="1857"/>
        <v>46831</v>
      </c>
      <c r="B16979" s="27" t="str">
        <f t="shared" si="1858"/>
        <v>(日)</v>
      </c>
      <c r="C16979" s="34">
        <v>0.64583333333333304</v>
      </c>
      <c r="D16979" s="16" t="s">
        <v>18</v>
      </c>
      <c r="E16979" s="35">
        <v>0.66666666666666696</v>
      </c>
      <c r="F16979" s="50">
        <f>IF(COUNTIF('リスト（不使用）'!$A$5:$A$6,単年カーブ!$A$1),"希望数量入力ください",'単年（2027年度）'!$E$12*単年カーブ!$R$3+'単年（2027年度）'!$E$12*(1-単年カーブ!$R$3)*単年カーブ!Q16979)</f>
        <v>0</v>
      </c>
      <c r="G16979" s="47">
        <f t="shared" si="1859"/>
        <v>0</v>
      </c>
      <c r="M16979">
        <f t="shared" si="1860"/>
        <v>3</v>
      </c>
      <c r="N16979">
        <f>IF(OR(WEEKDAY(A16979)=1,WEEKDAY(A16979)=7,COUNTIF('2027祝日等（不使用）'!$A$1:$A$20,単年カーブ!A16979)=1),0,1)</f>
        <v>0</v>
      </c>
      <c r="O16979">
        <f t="shared" si="1856"/>
        <v>32</v>
      </c>
      <c r="P16979">
        <f t="shared" si="1861"/>
        <v>1</v>
      </c>
      <c r="Q16979">
        <f t="shared" si="1862"/>
        <v>0</v>
      </c>
    </row>
    <row r="16980" spans="1:17" ht="19.5" x14ac:dyDescent="0.4">
      <c r="A16980" s="33">
        <f t="shared" si="1857"/>
        <v>46831</v>
      </c>
      <c r="B16980" s="27" t="str">
        <f t="shared" si="1858"/>
        <v>(日)</v>
      </c>
      <c r="C16980" s="34">
        <v>0.66666666666666696</v>
      </c>
      <c r="D16980" s="16" t="s">
        <v>18</v>
      </c>
      <c r="E16980" s="35">
        <v>0.6875</v>
      </c>
      <c r="F16980" s="50">
        <f>IF(COUNTIF('リスト（不使用）'!$A$5:$A$6,単年カーブ!$A$1),"希望数量入力ください",'単年（2027年度）'!$E$12*単年カーブ!$R$3+'単年（2027年度）'!$E$12*(1-単年カーブ!$R$3)*単年カーブ!Q16980)</f>
        <v>0</v>
      </c>
      <c r="G16980" s="47">
        <f t="shared" si="1859"/>
        <v>0</v>
      </c>
      <c r="M16980">
        <f t="shared" si="1860"/>
        <v>3</v>
      </c>
      <c r="N16980">
        <f>IF(OR(WEEKDAY(A16980)=1,WEEKDAY(A16980)=7,COUNTIF('2027祝日等（不使用）'!$A$1:$A$20,単年カーブ!A16980)=1),0,1)</f>
        <v>0</v>
      </c>
      <c r="O16980">
        <f t="shared" si="1856"/>
        <v>33</v>
      </c>
      <c r="P16980">
        <f t="shared" si="1861"/>
        <v>1</v>
      </c>
      <c r="Q16980">
        <f t="shared" si="1862"/>
        <v>0</v>
      </c>
    </row>
    <row r="16981" spans="1:17" ht="19.5" x14ac:dyDescent="0.4">
      <c r="A16981" s="33">
        <f t="shared" si="1857"/>
        <v>46831</v>
      </c>
      <c r="B16981" s="27" t="str">
        <f t="shared" si="1858"/>
        <v>(日)</v>
      </c>
      <c r="C16981" s="34">
        <v>0.6875</v>
      </c>
      <c r="D16981" s="16" t="s">
        <v>18</v>
      </c>
      <c r="E16981" s="35">
        <v>0.70833333333333304</v>
      </c>
      <c r="F16981" s="50">
        <f>IF(COUNTIF('リスト（不使用）'!$A$5:$A$6,単年カーブ!$A$1),"希望数量入力ください",'単年（2027年度）'!$E$12*単年カーブ!$R$3+'単年（2027年度）'!$E$12*(1-単年カーブ!$R$3)*単年カーブ!Q16981)</f>
        <v>0</v>
      </c>
      <c r="G16981" s="47">
        <f t="shared" si="1859"/>
        <v>0</v>
      </c>
      <c r="M16981">
        <f t="shared" si="1860"/>
        <v>3</v>
      </c>
      <c r="N16981">
        <f>IF(OR(WEEKDAY(A16981)=1,WEEKDAY(A16981)=7,COUNTIF('2027祝日等（不使用）'!$A$1:$A$20,単年カーブ!A16981)=1),0,1)</f>
        <v>0</v>
      </c>
      <c r="O16981">
        <f t="shared" si="1856"/>
        <v>34</v>
      </c>
      <c r="P16981">
        <f t="shared" si="1861"/>
        <v>1</v>
      </c>
      <c r="Q16981">
        <f t="shared" si="1862"/>
        <v>0</v>
      </c>
    </row>
    <row r="16982" spans="1:17" ht="19.5" x14ac:dyDescent="0.4">
      <c r="A16982" s="33">
        <f t="shared" si="1857"/>
        <v>46831</v>
      </c>
      <c r="B16982" s="27" t="str">
        <f t="shared" si="1858"/>
        <v>(日)</v>
      </c>
      <c r="C16982" s="34">
        <v>0.70833333333333304</v>
      </c>
      <c r="D16982" s="16" t="s">
        <v>18</v>
      </c>
      <c r="E16982" s="35">
        <v>0.72916666666666696</v>
      </c>
      <c r="F16982" s="50">
        <f>IF(COUNTIF('リスト（不使用）'!$A$5:$A$6,単年カーブ!$A$1),"希望数量入力ください",'単年（2027年度）'!$E$12*単年カーブ!$R$3+'単年（2027年度）'!$E$12*(1-単年カーブ!$R$3)*単年カーブ!Q16982)</f>
        <v>0</v>
      </c>
      <c r="G16982" s="47">
        <f t="shared" si="1859"/>
        <v>0</v>
      </c>
      <c r="M16982">
        <f t="shared" si="1860"/>
        <v>3</v>
      </c>
      <c r="N16982">
        <f>IF(OR(WEEKDAY(A16982)=1,WEEKDAY(A16982)=7,COUNTIF('2027祝日等（不使用）'!$A$1:$A$20,単年カーブ!A16982)=1),0,1)</f>
        <v>0</v>
      </c>
      <c r="O16982">
        <f t="shared" si="1856"/>
        <v>35</v>
      </c>
      <c r="P16982">
        <f t="shared" si="1861"/>
        <v>1</v>
      </c>
      <c r="Q16982">
        <f t="shared" si="1862"/>
        <v>0</v>
      </c>
    </row>
    <row r="16983" spans="1:17" ht="19.5" x14ac:dyDescent="0.4">
      <c r="A16983" s="33">
        <f t="shared" si="1857"/>
        <v>46831</v>
      </c>
      <c r="B16983" s="27" t="str">
        <f t="shared" si="1858"/>
        <v>(日)</v>
      </c>
      <c r="C16983" s="34">
        <v>0.72916666666666696</v>
      </c>
      <c r="D16983" s="16" t="s">
        <v>18</v>
      </c>
      <c r="E16983" s="35">
        <v>0.75</v>
      </c>
      <c r="F16983" s="50">
        <f>IF(COUNTIF('リスト（不使用）'!$A$5:$A$6,単年カーブ!$A$1),"希望数量入力ください",'単年（2027年度）'!$E$12*単年カーブ!$R$3+'単年（2027年度）'!$E$12*(1-単年カーブ!$R$3)*単年カーブ!Q16983)</f>
        <v>0</v>
      </c>
      <c r="G16983" s="47">
        <f t="shared" si="1859"/>
        <v>0</v>
      </c>
      <c r="M16983">
        <f t="shared" si="1860"/>
        <v>3</v>
      </c>
      <c r="N16983">
        <f>IF(OR(WEEKDAY(A16983)=1,WEEKDAY(A16983)=7,COUNTIF('2027祝日等（不使用）'!$A$1:$A$20,単年カーブ!A16983)=1),0,1)</f>
        <v>0</v>
      </c>
      <c r="O16983">
        <f t="shared" si="1856"/>
        <v>36</v>
      </c>
      <c r="P16983">
        <f t="shared" si="1861"/>
        <v>1</v>
      </c>
      <c r="Q16983">
        <f t="shared" si="1862"/>
        <v>0</v>
      </c>
    </row>
    <row r="16984" spans="1:17" ht="19.5" x14ac:dyDescent="0.4">
      <c r="A16984" s="33">
        <f t="shared" si="1857"/>
        <v>46831</v>
      </c>
      <c r="B16984" s="27" t="str">
        <f t="shared" si="1858"/>
        <v>(日)</v>
      </c>
      <c r="C16984" s="34">
        <v>0.75</v>
      </c>
      <c r="D16984" s="16" t="s">
        <v>18</v>
      </c>
      <c r="E16984" s="35">
        <v>0.77083333333333304</v>
      </c>
      <c r="F16984" s="50">
        <f>IF(COUNTIF('リスト（不使用）'!$A$5:$A$6,単年カーブ!$A$1),"希望数量入力ください",'単年（2027年度）'!$E$12*単年カーブ!$R$3+'単年（2027年度）'!$E$12*(1-単年カーブ!$R$3)*単年カーブ!Q16984)</f>
        <v>0</v>
      </c>
      <c r="G16984" s="47">
        <f t="shared" si="1859"/>
        <v>0</v>
      </c>
      <c r="M16984">
        <f t="shared" si="1860"/>
        <v>3</v>
      </c>
      <c r="N16984">
        <f>IF(OR(WEEKDAY(A16984)=1,WEEKDAY(A16984)=7,COUNTIF('2027祝日等（不使用）'!$A$1:$A$20,単年カーブ!A16984)=1),0,1)</f>
        <v>0</v>
      </c>
      <c r="O16984">
        <f t="shared" si="1856"/>
        <v>37</v>
      </c>
      <c r="P16984">
        <f t="shared" si="1861"/>
        <v>1</v>
      </c>
      <c r="Q16984">
        <f t="shared" si="1862"/>
        <v>0</v>
      </c>
    </row>
    <row r="16985" spans="1:17" ht="19.5" x14ac:dyDescent="0.4">
      <c r="A16985" s="33">
        <f t="shared" si="1857"/>
        <v>46831</v>
      </c>
      <c r="B16985" s="27" t="str">
        <f t="shared" si="1858"/>
        <v>(日)</v>
      </c>
      <c r="C16985" s="34">
        <v>0.77083333333333304</v>
      </c>
      <c r="D16985" s="16" t="s">
        <v>18</v>
      </c>
      <c r="E16985" s="35">
        <v>0.79166666666666696</v>
      </c>
      <c r="F16985" s="50">
        <f>IF(COUNTIF('リスト（不使用）'!$A$5:$A$6,単年カーブ!$A$1),"希望数量入力ください",'単年（2027年度）'!$E$12*単年カーブ!$R$3+'単年（2027年度）'!$E$12*(1-単年カーブ!$R$3)*単年カーブ!Q16985)</f>
        <v>0</v>
      </c>
      <c r="G16985" s="47">
        <f t="shared" si="1859"/>
        <v>0</v>
      </c>
      <c r="M16985">
        <f t="shared" si="1860"/>
        <v>3</v>
      </c>
      <c r="N16985">
        <f>IF(OR(WEEKDAY(A16985)=1,WEEKDAY(A16985)=7,COUNTIF('2027祝日等（不使用）'!$A$1:$A$20,単年カーブ!A16985)=1),0,1)</f>
        <v>0</v>
      </c>
      <c r="O16985">
        <f t="shared" si="1856"/>
        <v>38</v>
      </c>
      <c r="P16985">
        <f t="shared" si="1861"/>
        <v>1</v>
      </c>
      <c r="Q16985">
        <f t="shared" si="1862"/>
        <v>0</v>
      </c>
    </row>
    <row r="16986" spans="1:17" ht="19.5" x14ac:dyDescent="0.4">
      <c r="A16986" s="33">
        <f t="shared" si="1857"/>
        <v>46831</v>
      </c>
      <c r="B16986" s="27" t="str">
        <f t="shared" si="1858"/>
        <v>(日)</v>
      </c>
      <c r="C16986" s="34">
        <v>0.79166666666666696</v>
      </c>
      <c r="D16986" s="16" t="s">
        <v>18</v>
      </c>
      <c r="E16986" s="35">
        <v>0.8125</v>
      </c>
      <c r="F16986" s="50">
        <f>IF(COUNTIF('リスト（不使用）'!$A$5:$A$6,単年カーブ!$A$1),"希望数量入力ください",'単年（2027年度）'!$E$12*単年カーブ!$R$3+'単年（2027年度）'!$E$12*(1-単年カーブ!$R$3)*単年カーブ!Q16986)</f>
        <v>0</v>
      </c>
      <c r="G16986" s="47">
        <f t="shared" si="1859"/>
        <v>0</v>
      </c>
      <c r="M16986">
        <f t="shared" si="1860"/>
        <v>3</v>
      </c>
      <c r="N16986">
        <f>IF(OR(WEEKDAY(A16986)=1,WEEKDAY(A16986)=7,COUNTIF('2027祝日等（不使用）'!$A$1:$A$20,単年カーブ!A16986)=1),0,1)</f>
        <v>0</v>
      </c>
      <c r="O16986">
        <f t="shared" si="1856"/>
        <v>39</v>
      </c>
      <c r="P16986">
        <f t="shared" si="1861"/>
        <v>1</v>
      </c>
      <c r="Q16986">
        <f t="shared" si="1862"/>
        <v>0</v>
      </c>
    </row>
    <row r="16987" spans="1:17" ht="19.5" x14ac:dyDescent="0.4">
      <c r="A16987" s="33">
        <f t="shared" si="1857"/>
        <v>46831</v>
      </c>
      <c r="B16987" s="27" t="str">
        <f t="shared" si="1858"/>
        <v>(日)</v>
      </c>
      <c r="C16987" s="34">
        <v>0.8125</v>
      </c>
      <c r="D16987" s="16" t="s">
        <v>18</v>
      </c>
      <c r="E16987" s="35">
        <v>0.83333333333333304</v>
      </c>
      <c r="F16987" s="50">
        <f>IF(COUNTIF('リスト（不使用）'!$A$5:$A$6,単年カーブ!$A$1),"希望数量入力ください",'単年（2027年度）'!$E$12*単年カーブ!$R$3+'単年（2027年度）'!$E$12*(1-単年カーブ!$R$3)*単年カーブ!Q16987)</f>
        <v>0</v>
      </c>
      <c r="G16987" s="47">
        <f t="shared" si="1859"/>
        <v>0</v>
      </c>
      <c r="M16987">
        <f t="shared" si="1860"/>
        <v>3</v>
      </c>
      <c r="N16987">
        <f>IF(OR(WEEKDAY(A16987)=1,WEEKDAY(A16987)=7,COUNTIF('2027祝日等（不使用）'!$A$1:$A$20,単年カーブ!A16987)=1),0,1)</f>
        <v>0</v>
      </c>
      <c r="O16987">
        <f t="shared" si="1856"/>
        <v>40</v>
      </c>
      <c r="P16987">
        <f t="shared" si="1861"/>
        <v>1</v>
      </c>
      <c r="Q16987">
        <f t="shared" si="1862"/>
        <v>0</v>
      </c>
    </row>
    <row r="16988" spans="1:17" ht="19.5" x14ac:dyDescent="0.4">
      <c r="A16988" s="33">
        <f t="shared" si="1857"/>
        <v>46831</v>
      </c>
      <c r="B16988" s="27" t="str">
        <f t="shared" si="1858"/>
        <v>(日)</v>
      </c>
      <c r="C16988" s="34">
        <v>0.83333333333333304</v>
      </c>
      <c r="D16988" s="16" t="s">
        <v>18</v>
      </c>
      <c r="E16988" s="35">
        <v>0.85416666666666696</v>
      </c>
      <c r="F16988" s="50">
        <f>IF(COUNTIF('リスト（不使用）'!$A$5:$A$6,単年カーブ!$A$1),"希望数量入力ください",'単年（2027年度）'!$E$12*単年カーブ!$R$3+'単年（2027年度）'!$E$12*(1-単年カーブ!$R$3)*単年カーブ!Q16988)</f>
        <v>0</v>
      </c>
      <c r="G16988" s="47">
        <f t="shared" si="1859"/>
        <v>0</v>
      </c>
      <c r="M16988">
        <f t="shared" si="1860"/>
        <v>3</v>
      </c>
      <c r="N16988">
        <f>IF(OR(WEEKDAY(A16988)=1,WEEKDAY(A16988)=7,COUNTIF('2027祝日等（不使用）'!$A$1:$A$20,単年カーブ!A16988)=1),0,1)</f>
        <v>0</v>
      </c>
      <c r="O16988">
        <f t="shared" si="1856"/>
        <v>41</v>
      </c>
      <c r="P16988">
        <f t="shared" si="1861"/>
        <v>0</v>
      </c>
      <c r="Q16988">
        <f t="shared" si="1862"/>
        <v>0</v>
      </c>
    </row>
    <row r="16989" spans="1:17" ht="19.5" x14ac:dyDescent="0.4">
      <c r="A16989" s="33">
        <f t="shared" si="1857"/>
        <v>46831</v>
      </c>
      <c r="B16989" s="27" t="str">
        <f t="shared" si="1858"/>
        <v>(日)</v>
      </c>
      <c r="C16989" s="34">
        <v>0.85416666666666696</v>
      </c>
      <c r="D16989" s="16" t="s">
        <v>18</v>
      </c>
      <c r="E16989" s="35">
        <v>0.875</v>
      </c>
      <c r="F16989" s="50">
        <f>IF(COUNTIF('リスト（不使用）'!$A$5:$A$6,単年カーブ!$A$1),"希望数量入力ください",'単年（2027年度）'!$E$12*単年カーブ!$R$3+'単年（2027年度）'!$E$12*(1-単年カーブ!$R$3)*単年カーブ!Q16989)</f>
        <v>0</v>
      </c>
      <c r="G16989" s="47">
        <f t="shared" si="1859"/>
        <v>0</v>
      </c>
      <c r="M16989">
        <f t="shared" si="1860"/>
        <v>3</v>
      </c>
      <c r="N16989">
        <f>IF(OR(WEEKDAY(A16989)=1,WEEKDAY(A16989)=7,COUNTIF('2027祝日等（不使用）'!$A$1:$A$20,単年カーブ!A16989)=1),0,1)</f>
        <v>0</v>
      </c>
      <c r="O16989">
        <f t="shared" si="1856"/>
        <v>42</v>
      </c>
      <c r="P16989">
        <f t="shared" si="1861"/>
        <v>0</v>
      </c>
      <c r="Q16989">
        <f t="shared" si="1862"/>
        <v>0</v>
      </c>
    </row>
    <row r="16990" spans="1:17" ht="19.5" x14ac:dyDescent="0.4">
      <c r="A16990" s="33">
        <f t="shared" si="1857"/>
        <v>46831</v>
      </c>
      <c r="B16990" s="27" t="str">
        <f t="shared" si="1858"/>
        <v>(日)</v>
      </c>
      <c r="C16990" s="34">
        <v>0.875</v>
      </c>
      <c r="D16990" s="16" t="s">
        <v>18</v>
      </c>
      <c r="E16990" s="35">
        <v>0.89583333333333304</v>
      </c>
      <c r="F16990" s="50">
        <f>IF(COUNTIF('リスト（不使用）'!$A$5:$A$6,単年カーブ!$A$1),"希望数量入力ください",'単年（2027年度）'!$E$12*単年カーブ!$R$3+'単年（2027年度）'!$E$12*(1-単年カーブ!$R$3)*単年カーブ!Q16990)</f>
        <v>0</v>
      </c>
      <c r="G16990" s="47">
        <f t="shared" si="1859"/>
        <v>0</v>
      </c>
      <c r="M16990">
        <f t="shared" si="1860"/>
        <v>3</v>
      </c>
      <c r="N16990">
        <f>IF(OR(WEEKDAY(A16990)=1,WEEKDAY(A16990)=7,COUNTIF('2027祝日等（不使用）'!$A$1:$A$20,単年カーブ!A16990)=1),0,1)</f>
        <v>0</v>
      </c>
      <c r="O16990">
        <f t="shared" si="1856"/>
        <v>43</v>
      </c>
      <c r="P16990">
        <f t="shared" si="1861"/>
        <v>0</v>
      </c>
      <c r="Q16990">
        <f t="shared" si="1862"/>
        <v>0</v>
      </c>
    </row>
    <row r="16991" spans="1:17" ht="19.5" x14ac:dyDescent="0.4">
      <c r="A16991" s="33">
        <f t="shared" si="1857"/>
        <v>46831</v>
      </c>
      <c r="B16991" s="27" t="str">
        <f t="shared" si="1858"/>
        <v>(日)</v>
      </c>
      <c r="C16991" s="34">
        <v>0.89583333333333304</v>
      </c>
      <c r="D16991" s="16" t="s">
        <v>18</v>
      </c>
      <c r="E16991" s="35">
        <v>0.91666666666666696</v>
      </c>
      <c r="F16991" s="50">
        <f>IF(COUNTIF('リスト（不使用）'!$A$5:$A$6,単年カーブ!$A$1),"希望数量入力ください",'単年（2027年度）'!$E$12*単年カーブ!$R$3+'単年（2027年度）'!$E$12*(1-単年カーブ!$R$3)*単年カーブ!Q16991)</f>
        <v>0</v>
      </c>
      <c r="G16991" s="47">
        <f t="shared" si="1859"/>
        <v>0</v>
      </c>
      <c r="M16991">
        <f t="shared" si="1860"/>
        <v>3</v>
      </c>
      <c r="N16991">
        <f>IF(OR(WEEKDAY(A16991)=1,WEEKDAY(A16991)=7,COUNTIF('2027祝日等（不使用）'!$A$1:$A$20,単年カーブ!A16991)=1),0,1)</f>
        <v>0</v>
      </c>
      <c r="O16991">
        <f t="shared" si="1856"/>
        <v>44</v>
      </c>
      <c r="P16991">
        <f t="shared" si="1861"/>
        <v>0</v>
      </c>
      <c r="Q16991">
        <f t="shared" si="1862"/>
        <v>0</v>
      </c>
    </row>
    <row r="16992" spans="1:17" ht="19.5" x14ac:dyDescent="0.4">
      <c r="A16992" s="33">
        <f t="shared" si="1857"/>
        <v>46831</v>
      </c>
      <c r="B16992" s="27" t="str">
        <f t="shared" si="1858"/>
        <v>(日)</v>
      </c>
      <c r="C16992" s="34">
        <v>0.91666666666666696</v>
      </c>
      <c r="D16992" s="16" t="s">
        <v>18</v>
      </c>
      <c r="E16992" s="35">
        <v>0.9375</v>
      </c>
      <c r="F16992" s="50">
        <f>IF(COUNTIF('リスト（不使用）'!$A$5:$A$6,単年カーブ!$A$1),"希望数量入力ください",'単年（2027年度）'!$E$12*単年カーブ!$R$3+'単年（2027年度）'!$E$12*(1-単年カーブ!$R$3)*単年カーブ!Q16992)</f>
        <v>0</v>
      </c>
      <c r="G16992" s="47">
        <f t="shared" si="1859"/>
        <v>0</v>
      </c>
      <c r="M16992">
        <f t="shared" si="1860"/>
        <v>3</v>
      </c>
      <c r="N16992">
        <f>IF(OR(WEEKDAY(A16992)=1,WEEKDAY(A16992)=7,COUNTIF('2027祝日等（不使用）'!$A$1:$A$20,単年カーブ!A16992)=1),0,1)</f>
        <v>0</v>
      </c>
      <c r="O16992">
        <f t="shared" si="1856"/>
        <v>45</v>
      </c>
      <c r="P16992">
        <f t="shared" si="1861"/>
        <v>0</v>
      </c>
      <c r="Q16992">
        <f t="shared" si="1862"/>
        <v>0</v>
      </c>
    </row>
    <row r="16993" spans="1:17" ht="19.5" x14ac:dyDescent="0.4">
      <c r="A16993" s="33">
        <f t="shared" si="1857"/>
        <v>46831</v>
      </c>
      <c r="B16993" s="27" t="str">
        <f t="shared" si="1858"/>
        <v>(日)</v>
      </c>
      <c r="C16993" s="34">
        <v>0.9375</v>
      </c>
      <c r="D16993" s="16" t="s">
        <v>18</v>
      </c>
      <c r="E16993" s="35">
        <v>0.95833333333333304</v>
      </c>
      <c r="F16993" s="50">
        <f>IF(COUNTIF('リスト（不使用）'!$A$5:$A$6,単年カーブ!$A$1),"希望数量入力ください",'単年（2027年度）'!$E$12*単年カーブ!$R$3+'単年（2027年度）'!$E$12*(1-単年カーブ!$R$3)*単年カーブ!Q16993)</f>
        <v>0</v>
      </c>
      <c r="G16993" s="47">
        <f t="shared" si="1859"/>
        <v>0</v>
      </c>
      <c r="M16993">
        <f t="shared" si="1860"/>
        <v>3</v>
      </c>
      <c r="N16993">
        <f>IF(OR(WEEKDAY(A16993)=1,WEEKDAY(A16993)=7,COUNTIF('2027祝日等（不使用）'!$A$1:$A$20,単年カーブ!A16993)=1),0,1)</f>
        <v>0</v>
      </c>
      <c r="O16993">
        <f t="shared" si="1856"/>
        <v>46</v>
      </c>
      <c r="P16993">
        <f t="shared" si="1861"/>
        <v>0</v>
      </c>
      <c r="Q16993">
        <f t="shared" si="1862"/>
        <v>0</v>
      </c>
    </row>
    <row r="16994" spans="1:17" ht="19.5" x14ac:dyDescent="0.4">
      <c r="A16994" s="33">
        <f t="shared" si="1857"/>
        <v>46831</v>
      </c>
      <c r="B16994" s="27" t="str">
        <f t="shared" si="1858"/>
        <v>(日)</v>
      </c>
      <c r="C16994" s="34">
        <v>0.95833333333333304</v>
      </c>
      <c r="D16994" s="16" t="s">
        <v>18</v>
      </c>
      <c r="E16994" s="35">
        <v>0.97916666666666696</v>
      </c>
      <c r="F16994" s="50">
        <f>IF(COUNTIF('リスト（不使用）'!$A$5:$A$6,単年カーブ!$A$1),"希望数量入力ください",'単年（2027年度）'!$E$12*単年カーブ!$R$3+'単年（2027年度）'!$E$12*(1-単年カーブ!$R$3)*単年カーブ!Q16994)</f>
        <v>0</v>
      </c>
      <c r="G16994" s="47">
        <f t="shared" si="1859"/>
        <v>0</v>
      </c>
      <c r="M16994">
        <f t="shared" si="1860"/>
        <v>3</v>
      </c>
      <c r="N16994">
        <f>IF(OR(WEEKDAY(A16994)=1,WEEKDAY(A16994)=7,COUNTIF('2027祝日等（不使用）'!$A$1:$A$20,単年カーブ!A16994)=1),0,1)</f>
        <v>0</v>
      </c>
      <c r="O16994">
        <f t="shared" si="1856"/>
        <v>47</v>
      </c>
      <c r="P16994">
        <f t="shared" si="1861"/>
        <v>0</v>
      </c>
      <c r="Q16994">
        <f t="shared" si="1862"/>
        <v>0</v>
      </c>
    </row>
    <row r="16995" spans="1:17" ht="19.5" x14ac:dyDescent="0.4">
      <c r="A16995" s="33">
        <f t="shared" si="1857"/>
        <v>46831</v>
      </c>
      <c r="B16995" s="27" t="str">
        <f t="shared" si="1858"/>
        <v>(日)</v>
      </c>
      <c r="C16995" s="34">
        <v>0.97916666666666696</v>
      </c>
      <c r="D16995" s="16" t="s">
        <v>18</v>
      </c>
      <c r="E16995" s="35" t="s">
        <v>17</v>
      </c>
      <c r="F16995" s="50">
        <f>IF(COUNTIF('リスト（不使用）'!$A$5:$A$6,単年カーブ!$A$1),"希望数量入力ください",'単年（2027年度）'!$E$12*単年カーブ!$R$3+'単年（2027年度）'!$E$12*(1-単年カーブ!$R$3)*単年カーブ!Q16995)</f>
        <v>0</v>
      </c>
      <c r="G16995" s="47">
        <f t="shared" si="1859"/>
        <v>0</v>
      </c>
      <c r="M16995">
        <f t="shared" si="1860"/>
        <v>3</v>
      </c>
      <c r="N16995">
        <f>IF(OR(WEEKDAY(A16995)=1,WEEKDAY(A16995)=7,COUNTIF('2027祝日等（不使用）'!$A$1:$A$20,単年カーブ!A16995)=1),0,1)</f>
        <v>0</v>
      </c>
      <c r="O16995">
        <f t="shared" si="1856"/>
        <v>48</v>
      </c>
      <c r="P16995">
        <f t="shared" si="1861"/>
        <v>0</v>
      </c>
      <c r="Q16995">
        <f t="shared" si="1862"/>
        <v>0</v>
      </c>
    </row>
    <row r="16996" spans="1:17" ht="19.5" x14ac:dyDescent="0.4">
      <c r="A16996" s="33">
        <f t="shared" si="1857"/>
        <v>46832</v>
      </c>
      <c r="B16996" s="27" t="str">
        <f t="shared" si="1858"/>
        <v>(月)</v>
      </c>
      <c r="C16996" s="34">
        <v>0</v>
      </c>
      <c r="D16996" s="16" t="s">
        <v>18</v>
      </c>
      <c r="E16996" s="35">
        <v>2.0833333333333332E-2</v>
      </c>
      <c r="F16996" s="50">
        <f>IF(COUNTIF('リスト（不使用）'!$A$5:$A$6,単年カーブ!$A$1),"希望数量入力ください",'単年（2027年度）'!$E$12*単年カーブ!$R$3+'単年（2027年度）'!$E$12*(1-単年カーブ!$R$3)*単年カーブ!Q16996)</f>
        <v>0</v>
      </c>
      <c r="G16996" s="47">
        <f t="shared" si="1859"/>
        <v>0</v>
      </c>
      <c r="M16996">
        <f t="shared" si="1860"/>
        <v>3</v>
      </c>
      <c r="N16996">
        <f>IF(OR(WEEKDAY(A16996)=1,WEEKDAY(A16996)=7,COUNTIF('2027祝日等（不使用）'!$A$1:$A$20,単年カーブ!A16996)=1),0,1)</f>
        <v>0</v>
      </c>
      <c r="O16996">
        <f t="shared" si="1856"/>
        <v>1</v>
      </c>
      <c r="P16996">
        <f t="shared" si="1861"/>
        <v>0</v>
      </c>
      <c r="Q16996">
        <f t="shared" si="1862"/>
        <v>0</v>
      </c>
    </row>
    <row r="16997" spans="1:17" ht="19.5" x14ac:dyDescent="0.4">
      <c r="A16997" s="33">
        <f t="shared" si="1857"/>
        <v>46832</v>
      </c>
      <c r="B16997" s="27" t="str">
        <f t="shared" si="1858"/>
        <v>(月)</v>
      </c>
      <c r="C16997" s="34">
        <v>2.0833333333333332E-2</v>
      </c>
      <c r="D16997" s="16" t="s">
        <v>18</v>
      </c>
      <c r="E16997" s="35">
        <v>4.1666666666666664E-2</v>
      </c>
      <c r="F16997" s="50">
        <f>IF(COUNTIF('リスト（不使用）'!$A$5:$A$6,単年カーブ!$A$1),"希望数量入力ください",'単年（2027年度）'!$E$12*単年カーブ!$R$3+'単年（2027年度）'!$E$12*(1-単年カーブ!$R$3)*単年カーブ!Q16997)</f>
        <v>0</v>
      </c>
      <c r="G16997" s="47">
        <f t="shared" si="1859"/>
        <v>0</v>
      </c>
      <c r="M16997">
        <f t="shared" si="1860"/>
        <v>3</v>
      </c>
      <c r="N16997">
        <f>IF(OR(WEEKDAY(A16997)=1,WEEKDAY(A16997)=7,COUNTIF('2027祝日等（不使用）'!$A$1:$A$20,単年カーブ!A16997)=1),0,1)</f>
        <v>0</v>
      </c>
      <c r="O16997">
        <f t="shared" si="1856"/>
        <v>2</v>
      </c>
      <c r="P16997">
        <f t="shared" si="1861"/>
        <v>0</v>
      </c>
      <c r="Q16997">
        <f t="shared" si="1862"/>
        <v>0</v>
      </c>
    </row>
    <row r="16998" spans="1:17" ht="19.5" x14ac:dyDescent="0.4">
      <c r="A16998" s="33">
        <f t="shared" si="1857"/>
        <v>46832</v>
      </c>
      <c r="B16998" s="27" t="str">
        <f t="shared" si="1858"/>
        <v>(月)</v>
      </c>
      <c r="C16998" s="34">
        <v>4.1666666666666664E-2</v>
      </c>
      <c r="D16998" s="16" t="s">
        <v>18</v>
      </c>
      <c r="E16998" s="35">
        <v>6.25E-2</v>
      </c>
      <c r="F16998" s="50">
        <f>IF(COUNTIF('リスト（不使用）'!$A$5:$A$6,単年カーブ!$A$1),"希望数量入力ください",'単年（2027年度）'!$E$12*単年カーブ!$R$3+'単年（2027年度）'!$E$12*(1-単年カーブ!$R$3)*単年カーブ!Q16998)</f>
        <v>0</v>
      </c>
      <c r="G16998" s="47">
        <f t="shared" si="1859"/>
        <v>0</v>
      </c>
      <c r="M16998">
        <f t="shared" si="1860"/>
        <v>3</v>
      </c>
      <c r="N16998">
        <f>IF(OR(WEEKDAY(A16998)=1,WEEKDAY(A16998)=7,COUNTIF('2027祝日等（不使用）'!$A$1:$A$20,単年カーブ!A16998)=1),0,1)</f>
        <v>0</v>
      </c>
      <c r="O16998">
        <f t="shared" si="1856"/>
        <v>3</v>
      </c>
      <c r="P16998">
        <f t="shared" si="1861"/>
        <v>0</v>
      </c>
      <c r="Q16998">
        <f t="shared" si="1862"/>
        <v>0</v>
      </c>
    </row>
    <row r="16999" spans="1:17" ht="19.5" x14ac:dyDescent="0.4">
      <c r="A16999" s="33">
        <f t="shared" si="1857"/>
        <v>46832</v>
      </c>
      <c r="B16999" s="27" t="str">
        <f t="shared" si="1858"/>
        <v>(月)</v>
      </c>
      <c r="C16999" s="34">
        <v>6.25E-2</v>
      </c>
      <c r="D16999" s="16" t="s">
        <v>18</v>
      </c>
      <c r="E16999" s="35">
        <v>8.3333333333333301E-2</v>
      </c>
      <c r="F16999" s="50">
        <f>IF(COUNTIF('リスト（不使用）'!$A$5:$A$6,単年カーブ!$A$1),"希望数量入力ください",'単年（2027年度）'!$E$12*単年カーブ!$R$3+'単年（2027年度）'!$E$12*(1-単年カーブ!$R$3)*単年カーブ!Q16999)</f>
        <v>0</v>
      </c>
      <c r="G16999" s="47">
        <f t="shared" si="1859"/>
        <v>0</v>
      </c>
      <c r="M16999">
        <f t="shared" si="1860"/>
        <v>3</v>
      </c>
      <c r="N16999">
        <f>IF(OR(WEEKDAY(A16999)=1,WEEKDAY(A16999)=7,COUNTIF('2027祝日等（不使用）'!$A$1:$A$20,単年カーブ!A16999)=1),0,1)</f>
        <v>0</v>
      </c>
      <c r="O16999">
        <f t="shared" si="1856"/>
        <v>4</v>
      </c>
      <c r="P16999">
        <f t="shared" si="1861"/>
        <v>0</v>
      </c>
      <c r="Q16999">
        <f t="shared" si="1862"/>
        <v>0</v>
      </c>
    </row>
    <row r="17000" spans="1:17" ht="19.5" x14ac:dyDescent="0.4">
      <c r="A17000" s="33">
        <f t="shared" si="1857"/>
        <v>46832</v>
      </c>
      <c r="B17000" s="27" t="str">
        <f t="shared" si="1858"/>
        <v>(月)</v>
      </c>
      <c r="C17000" s="34">
        <v>8.3333333333333301E-2</v>
      </c>
      <c r="D17000" s="16" t="s">
        <v>18</v>
      </c>
      <c r="E17000" s="35">
        <v>0.104166666666667</v>
      </c>
      <c r="F17000" s="50">
        <f>IF(COUNTIF('リスト（不使用）'!$A$5:$A$6,単年カーブ!$A$1),"希望数量入力ください",'単年（2027年度）'!$E$12*単年カーブ!$R$3+'単年（2027年度）'!$E$12*(1-単年カーブ!$R$3)*単年カーブ!Q17000)</f>
        <v>0</v>
      </c>
      <c r="G17000" s="47">
        <f t="shared" si="1859"/>
        <v>0</v>
      </c>
      <c r="M17000">
        <f t="shared" si="1860"/>
        <v>3</v>
      </c>
      <c r="N17000">
        <f>IF(OR(WEEKDAY(A17000)=1,WEEKDAY(A17000)=7,COUNTIF('2027祝日等（不使用）'!$A$1:$A$20,単年カーブ!A17000)=1),0,1)</f>
        <v>0</v>
      </c>
      <c r="O17000">
        <f t="shared" si="1856"/>
        <v>5</v>
      </c>
      <c r="P17000">
        <f t="shared" si="1861"/>
        <v>0</v>
      </c>
      <c r="Q17000">
        <f t="shared" si="1862"/>
        <v>0</v>
      </c>
    </row>
    <row r="17001" spans="1:17" ht="19.5" x14ac:dyDescent="0.4">
      <c r="A17001" s="33">
        <f t="shared" si="1857"/>
        <v>46832</v>
      </c>
      <c r="B17001" s="27" t="str">
        <f t="shared" si="1858"/>
        <v>(月)</v>
      </c>
      <c r="C17001" s="34">
        <v>0.104166666666667</v>
      </c>
      <c r="D17001" s="16" t="s">
        <v>18</v>
      </c>
      <c r="E17001" s="35">
        <v>0.125</v>
      </c>
      <c r="F17001" s="50">
        <f>IF(COUNTIF('リスト（不使用）'!$A$5:$A$6,単年カーブ!$A$1),"希望数量入力ください",'単年（2027年度）'!$E$12*単年カーブ!$R$3+'単年（2027年度）'!$E$12*(1-単年カーブ!$R$3)*単年カーブ!Q17001)</f>
        <v>0</v>
      </c>
      <c r="G17001" s="47">
        <f t="shared" si="1859"/>
        <v>0</v>
      </c>
      <c r="M17001">
        <f t="shared" si="1860"/>
        <v>3</v>
      </c>
      <c r="N17001">
        <f>IF(OR(WEEKDAY(A17001)=1,WEEKDAY(A17001)=7,COUNTIF('2027祝日等（不使用）'!$A$1:$A$20,単年カーブ!A17001)=1),0,1)</f>
        <v>0</v>
      </c>
      <c r="O17001">
        <f t="shared" si="1856"/>
        <v>6</v>
      </c>
      <c r="P17001">
        <f t="shared" si="1861"/>
        <v>0</v>
      </c>
      <c r="Q17001">
        <f t="shared" si="1862"/>
        <v>0</v>
      </c>
    </row>
    <row r="17002" spans="1:17" ht="19.5" x14ac:dyDescent="0.4">
      <c r="A17002" s="33">
        <f t="shared" si="1857"/>
        <v>46832</v>
      </c>
      <c r="B17002" s="27" t="str">
        <f t="shared" si="1858"/>
        <v>(月)</v>
      </c>
      <c r="C17002" s="34">
        <v>0.125</v>
      </c>
      <c r="D17002" s="16" t="s">
        <v>18</v>
      </c>
      <c r="E17002" s="35">
        <v>0.14583333333333301</v>
      </c>
      <c r="F17002" s="50">
        <f>IF(COUNTIF('リスト（不使用）'!$A$5:$A$6,単年カーブ!$A$1),"希望数量入力ください",'単年（2027年度）'!$E$12*単年カーブ!$R$3+'単年（2027年度）'!$E$12*(1-単年カーブ!$R$3)*単年カーブ!Q17002)</f>
        <v>0</v>
      </c>
      <c r="G17002" s="47">
        <f t="shared" si="1859"/>
        <v>0</v>
      </c>
      <c r="M17002">
        <f t="shared" si="1860"/>
        <v>3</v>
      </c>
      <c r="N17002">
        <f>IF(OR(WEEKDAY(A17002)=1,WEEKDAY(A17002)=7,COUNTIF('2027祝日等（不使用）'!$A$1:$A$20,単年カーブ!A17002)=1),0,1)</f>
        <v>0</v>
      </c>
      <c r="O17002">
        <f t="shared" si="1856"/>
        <v>7</v>
      </c>
      <c r="P17002">
        <f t="shared" si="1861"/>
        <v>0</v>
      </c>
      <c r="Q17002">
        <f t="shared" si="1862"/>
        <v>0</v>
      </c>
    </row>
    <row r="17003" spans="1:17" ht="19.5" x14ac:dyDescent="0.4">
      <c r="A17003" s="33">
        <f t="shared" si="1857"/>
        <v>46832</v>
      </c>
      <c r="B17003" s="27" t="str">
        <f t="shared" si="1858"/>
        <v>(月)</v>
      </c>
      <c r="C17003" s="34">
        <v>0.14583333333333301</v>
      </c>
      <c r="D17003" s="16" t="s">
        <v>18</v>
      </c>
      <c r="E17003" s="35">
        <v>0.16666666666666699</v>
      </c>
      <c r="F17003" s="50">
        <f>IF(COUNTIF('リスト（不使用）'!$A$5:$A$6,単年カーブ!$A$1),"希望数量入力ください",'単年（2027年度）'!$E$12*単年カーブ!$R$3+'単年（2027年度）'!$E$12*(1-単年カーブ!$R$3)*単年カーブ!Q17003)</f>
        <v>0</v>
      </c>
      <c r="G17003" s="47">
        <f t="shared" si="1859"/>
        <v>0</v>
      </c>
      <c r="M17003">
        <f t="shared" si="1860"/>
        <v>3</v>
      </c>
      <c r="N17003">
        <f>IF(OR(WEEKDAY(A17003)=1,WEEKDAY(A17003)=7,COUNTIF('2027祝日等（不使用）'!$A$1:$A$20,単年カーブ!A17003)=1),0,1)</f>
        <v>0</v>
      </c>
      <c r="O17003">
        <f t="shared" si="1856"/>
        <v>8</v>
      </c>
      <c r="P17003">
        <f t="shared" si="1861"/>
        <v>0</v>
      </c>
      <c r="Q17003">
        <f t="shared" si="1862"/>
        <v>0</v>
      </c>
    </row>
    <row r="17004" spans="1:17" ht="19.5" x14ac:dyDescent="0.4">
      <c r="A17004" s="33">
        <f t="shared" si="1857"/>
        <v>46832</v>
      </c>
      <c r="B17004" s="27" t="str">
        <f t="shared" si="1858"/>
        <v>(月)</v>
      </c>
      <c r="C17004" s="34">
        <v>0.16666666666666699</v>
      </c>
      <c r="D17004" s="16" t="s">
        <v>18</v>
      </c>
      <c r="E17004" s="35">
        <v>0.1875</v>
      </c>
      <c r="F17004" s="50">
        <f>IF(COUNTIF('リスト（不使用）'!$A$5:$A$6,単年カーブ!$A$1),"希望数量入力ください",'単年（2027年度）'!$E$12*単年カーブ!$R$3+'単年（2027年度）'!$E$12*(1-単年カーブ!$R$3)*単年カーブ!Q17004)</f>
        <v>0</v>
      </c>
      <c r="G17004" s="47">
        <f t="shared" si="1859"/>
        <v>0</v>
      </c>
      <c r="M17004">
        <f t="shared" si="1860"/>
        <v>3</v>
      </c>
      <c r="N17004">
        <f>IF(OR(WEEKDAY(A17004)=1,WEEKDAY(A17004)=7,COUNTIF('2027祝日等（不使用）'!$A$1:$A$20,単年カーブ!A17004)=1),0,1)</f>
        <v>0</v>
      </c>
      <c r="O17004">
        <f t="shared" si="1856"/>
        <v>9</v>
      </c>
      <c r="P17004">
        <f t="shared" si="1861"/>
        <v>0</v>
      </c>
      <c r="Q17004">
        <f t="shared" si="1862"/>
        <v>0</v>
      </c>
    </row>
    <row r="17005" spans="1:17" ht="19.5" x14ac:dyDescent="0.4">
      <c r="A17005" s="33">
        <f t="shared" si="1857"/>
        <v>46832</v>
      </c>
      <c r="B17005" s="27" t="str">
        <f t="shared" si="1858"/>
        <v>(月)</v>
      </c>
      <c r="C17005" s="34">
        <v>0.1875</v>
      </c>
      <c r="D17005" s="16" t="s">
        <v>18</v>
      </c>
      <c r="E17005" s="35">
        <v>0.20833333333333301</v>
      </c>
      <c r="F17005" s="50">
        <f>IF(COUNTIF('リスト（不使用）'!$A$5:$A$6,単年カーブ!$A$1),"希望数量入力ください",'単年（2027年度）'!$E$12*単年カーブ!$R$3+'単年（2027年度）'!$E$12*(1-単年カーブ!$R$3)*単年カーブ!Q17005)</f>
        <v>0</v>
      </c>
      <c r="G17005" s="47">
        <f t="shared" si="1859"/>
        <v>0</v>
      </c>
      <c r="M17005">
        <f t="shared" si="1860"/>
        <v>3</v>
      </c>
      <c r="N17005">
        <f>IF(OR(WEEKDAY(A17005)=1,WEEKDAY(A17005)=7,COUNTIF('2027祝日等（不使用）'!$A$1:$A$20,単年カーブ!A17005)=1),0,1)</f>
        <v>0</v>
      </c>
      <c r="O17005">
        <f t="shared" si="1856"/>
        <v>10</v>
      </c>
      <c r="P17005">
        <f t="shared" si="1861"/>
        <v>0</v>
      </c>
      <c r="Q17005">
        <f t="shared" si="1862"/>
        <v>0</v>
      </c>
    </row>
    <row r="17006" spans="1:17" ht="19.5" x14ac:dyDescent="0.4">
      <c r="A17006" s="33">
        <f t="shared" si="1857"/>
        <v>46832</v>
      </c>
      <c r="B17006" s="27" t="str">
        <f t="shared" si="1858"/>
        <v>(月)</v>
      </c>
      <c r="C17006" s="34">
        <v>0.20833333333333301</v>
      </c>
      <c r="D17006" s="16" t="s">
        <v>18</v>
      </c>
      <c r="E17006" s="35">
        <v>0.22916666666666699</v>
      </c>
      <c r="F17006" s="50">
        <f>IF(COUNTIF('リスト（不使用）'!$A$5:$A$6,単年カーブ!$A$1),"希望数量入力ください",'単年（2027年度）'!$E$12*単年カーブ!$R$3+'単年（2027年度）'!$E$12*(1-単年カーブ!$R$3)*単年カーブ!Q17006)</f>
        <v>0</v>
      </c>
      <c r="G17006" s="47">
        <f t="shared" si="1859"/>
        <v>0</v>
      </c>
      <c r="M17006">
        <f t="shared" si="1860"/>
        <v>3</v>
      </c>
      <c r="N17006">
        <f>IF(OR(WEEKDAY(A17006)=1,WEEKDAY(A17006)=7,COUNTIF('2027祝日等（不使用）'!$A$1:$A$20,単年カーブ!A17006)=1),0,1)</f>
        <v>0</v>
      </c>
      <c r="O17006">
        <f t="shared" si="1856"/>
        <v>11</v>
      </c>
      <c r="P17006">
        <f t="shared" si="1861"/>
        <v>0</v>
      </c>
      <c r="Q17006">
        <f t="shared" si="1862"/>
        <v>0</v>
      </c>
    </row>
    <row r="17007" spans="1:17" ht="19.5" x14ac:dyDescent="0.4">
      <c r="A17007" s="33">
        <f t="shared" si="1857"/>
        <v>46832</v>
      </c>
      <c r="B17007" s="27" t="str">
        <f t="shared" si="1858"/>
        <v>(月)</v>
      </c>
      <c r="C17007" s="34">
        <v>0.22916666666666699</v>
      </c>
      <c r="D17007" s="16" t="s">
        <v>18</v>
      </c>
      <c r="E17007" s="35">
        <v>0.25</v>
      </c>
      <c r="F17007" s="50">
        <f>IF(COUNTIF('リスト（不使用）'!$A$5:$A$6,単年カーブ!$A$1),"希望数量入力ください",'単年（2027年度）'!$E$12*単年カーブ!$R$3+'単年（2027年度）'!$E$12*(1-単年カーブ!$R$3)*単年カーブ!Q17007)</f>
        <v>0</v>
      </c>
      <c r="G17007" s="47">
        <f t="shared" si="1859"/>
        <v>0</v>
      </c>
      <c r="M17007">
        <f t="shared" si="1860"/>
        <v>3</v>
      </c>
      <c r="N17007">
        <f>IF(OR(WEEKDAY(A17007)=1,WEEKDAY(A17007)=7,COUNTIF('2027祝日等（不使用）'!$A$1:$A$20,単年カーブ!A17007)=1),0,1)</f>
        <v>0</v>
      </c>
      <c r="O17007">
        <f t="shared" si="1856"/>
        <v>12</v>
      </c>
      <c r="P17007">
        <f t="shared" si="1861"/>
        <v>0</v>
      </c>
      <c r="Q17007">
        <f t="shared" si="1862"/>
        <v>0</v>
      </c>
    </row>
    <row r="17008" spans="1:17" ht="19.5" x14ac:dyDescent="0.4">
      <c r="A17008" s="33">
        <f t="shared" si="1857"/>
        <v>46832</v>
      </c>
      <c r="B17008" s="27" t="str">
        <f t="shared" si="1858"/>
        <v>(月)</v>
      </c>
      <c r="C17008" s="34">
        <v>0.25</v>
      </c>
      <c r="D17008" s="16" t="s">
        <v>18</v>
      </c>
      <c r="E17008" s="35">
        <v>0.27083333333333298</v>
      </c>
      <c r="F17008" s="50">
        <f>IF(COUNTIF('リスト（不使用）'!$A$5:$A$6,単年カーブ!$A$1),"希望数量入力ください",'単年（2027年度）'!$E$12*単年カーブ!$R$3+'単年（2027年度）'!$E$12*(1-単年カーブ!$R$3)*単年カーブ!Q17008)</f>
        <v>0</v>
      </c>
      <c r="G17008" s="47">
        <f t="shared" si="1859"/>
        <v>0</v>
      </c>
      <c r="M17008">
        <f t="shared" si="1860"/>
        <v>3</v>
      </c>
      <c r="N17008">
        <f>IF(OR(WEEKDAY(A17008)=1,WEEKDAY(A17008)=7,COUNTIF('2027祝日等（不使用）'!$A$1:$A$20,単年カーブ!A17008)=1),0,1)</f>
        <v>0</v>
      </c>
      <c r="O17008">
        <f t="shared" si="1856"/>
        <v>13</v>
      </c>
      <c r="P17008">
        <f t="shared" si="1861"/>
        <v>0</v>
      </c>
      <c r="Q17008">
        <f t="shared" si="1862"/>
        <v>0</v>
      </c>
    </row>
    <row r="17009" spans="1:17" ht="19.5" x14ac:dyDescent="0.4">
      <c r="A17009" s="33">
        <f t="shared" si="1857"/>
        <v>46832</v>
      </c>
      <c r="B17009" s="27" t="str">
        <f t="shared" si="1858"/>
        <v>(月)</v>
      </c>
      <c r="C17009" s="34">
        <v>0.27083333333333298</v>
      </c>
      <c r="D17009" s="16" t="s">
        <v>18</v>
      </c>
      <c r="E17009" s="35">
        <v>0.29166666666666702</v>
      </c>
      <c r="F17009" s="50">
        <f>IF(COUNTIF('リスト（不使用）'!$A$5:$A$6,単年カーブ!$A$1),"希望数量入力ください",'単年（2027年度）'!$E$12*単年カーブ!$R$3+'単年（2027年度）'!$E$12*(1-単年カーブ!$R$3)*単年カーブ!Q17009)</f>
        <v>0</v>
      </c>
      <c r="G17009" s="47">
        <f t="shared" si="1859"/>
        <v>0</v>
      </c>
      <c r="M17009">
        <f t="shared" si="1860"/>
        <v>3</v>
      </c>
      <c r="N17009">
        <f>IF(OR(WEEKDAY(A17009)=1,WEEKDAY(A17009)=7,COUNTIF('2027祝日等（不使用）'!$A$1:$A$20,単年カーブ!A17009)=1),0,1)</f>
        <v>0</v>
      </c>
      <c r="O17009">
        <f t="shared" si="1856"/>
        <v>14</v>
      </c>
      <c r="P17009">
        <f t="shared" si="1861"/>
        <v>0</v>
      </c>
      <c r="Q17009">
        <f t="shared" si="1862"/>
        <v>0</v>
      </c>
    </row>
    <row r="17010" spans="1:17" ht="19.5" x14ac:dyDescent="0.4">
      <c r="A17010" s="33">
        <f t="shared" si="1857"/>
        <v>46832</v>
      </c>
      <c r="B17010" s="27" t="str">
        <f t="shared" si="1858"/>
        <v>(月)</v>
      </c>
      <c r="C17010" s="34">
        <v>0.29166666666666702</v>
      </c>
      <c r="D17010" s="16" t="s">
        <v>18</v>
      </c>
      <c r="E17010" s="35">
        <v>0.3125</v>
      </c>
      <c r="F17010" s="50">
        <f>IF(COUNTIF('リスト（不使用）'!$A$5:$A$6,単年カーブ!$A$1),"希望数量入力ください",'単年（2027年度）'!$E$12*単年カーブ!$R$3+'単年（2027年度）'!$E$12*(1-単年カーブ!$R$3)*単年カーブ!Q17010)</f>
        <v>0</v>
      </c>
      <c r="G17010" s="47">
        <f t="shared" si="1859"/>
        <v>0</v>
      </c>
      <c r="M17010">
        <f t="shared" si="1860"/>
        <v>3</v>
      </c>
      <c r="N17010">
        <f>IF(OR(WEEKDAY(A17010)=1,WEEKDAY(A17010)=7,COUNTIF('2027祝日等（不使用）'!$A$1:$A$20,単年カーブ!A17010)=1),0,1)</f>
        <v>0</v>
      </c>
      <c r="O17010">
        <f t="shared" si="1856"/>
        <v>15</v>
      </c>
      <c r="P17010">
        <f t="shared" si="1861"/>
        <v>0</v>
      </c>
      <c r="Q17010">
        <f t="shared" si="1862"/>
        <v>0</v>
      </c>
    </row>
    <row r="17011" spans="1:17" ht="19.5" x14ac:dyDescent="0.4">
      <c r="A17011" s="33">
        <f t="shared" si="1857"/>
        <v>46832</v>
      </c>
      <c r="B17011" s="27" t="str">
        <f t="shared" si="1858"/>
        <v>(月)</v>
      </c>
      <c r="C17011" s="34">
        <v>0.3125</v>
      </c>
      <c r="D17011" s="16" t="s">
        <v>18</v>
      </c>
      <c r="E17011" s="35">
        <v>0.33333333333333298</v>
      </c>
      <c r="F17011" s="50">
        <f>IF(COUNTIF('リスト（不使用）'!$A$5:$A$6,単年カーブ!$A$1),"希望数量入力ください",'単年（2027年度）'!$E$12*単年カーブ!$R$3+'単年（2027年度）'!$E$12*(1-単年カーブ!$R$3)*単年カーブ!Q17011)</f>
        <v>0</v>
      </c>
      <c r="G17011" s="47">
        <f t="shared" si="1859"/>
        <v>0</v>
      </c>
      <c r="M17011">
        <f t="shared" si="1860"/>
        <v>3</v>
      </c>
      <c r="N17011">
        <f>IF(OR(WEEKDAY(A17011)=1,WEEKDAY(A17011)=7,COUNTIF('2027祝日等（不使用）'!$A$1:$A$20,単年カーブ!A17011)=1),0,1)</f>
        <v>0</v>
      </c>
      <c r="O17011">
        <f t="shared" si="1856"/>
        <v>16</v>
      </c>
      <c r="P17011">
        <f t="shared" si="1861"/>
        <v>0</v>
      </c>
      <c r="Q17011">
        <f t="shared" si="1862"/>
        <v>0</v>
      </c>
    </row>
    <row r="17012" spans="1:17" ht="19.5" x14ac:dyDescent="0.4">
      <c r="A17012" s="33">
        <f t="shared" si="1857"/>
        <v>46832</v>
      </c>
      <c r="B17012" s="27" t="str">
        <f t="shared" si="1858"/>
        <v>(月)</v>
      </c>
      <c r="C17012" s="34">
        <v>0.33333333333333298</v>
      </c>
      <c r="D17012" s="16" t="s">
        <v>18</v>
      </c>
      <c r="E17012" s="35">
        <v>0.35416666666666702</v>
      </c>
      <c r="F17012" s="50">
        <f>IF(COUNTIF('リスト（不使用）'!$A$5:$A$6,単年カーブ!$A$1),"希望数量入力ください",'単年（2027年度）'!$E$12*単年カーブ!$R$3+'単年（2027年度）'!$E$12*(1-単年カーブ!$R$3)*単年カーブ!Q17012)</f>
        <v>0</v>
      </c>
      <c r="G17012" s="47">
        <f t="shared" si="1859"/>
        <v>0</v>
      </c>
      <c r="M17012">
        <f t="shared" si="1860"/>
        <v>3</v>
      </c>
      <c r="N17012">
        <f>IF(OR(WEEKDAY(A17012)=1,WEEKDAY(A17012)=7,COUNTIF('2027祝日等（不使用）'!$A$1:$A$20,単年カーブ!A17012)=1),0,1)</f>
        <v>0</v>
      </c>
      <c r="O17012">
        <f t="shared" ref="O17012:O17075" si="1863">O16964</f>
        <v>17</v>
      </c>
      <c r="P17012">
        <f t="shared" si="1861"/>
        <v>1</v>
      </c>
      <c r="Q17012">
        <f t="shared" si="1862"/>
        <v>0</v>
      </c>
    </row>
    <row r="17013" spans="1:17" ht="19.5" x14ac:dyDescent="0.4">
      <c r="A17013" s="33">
        <f t="shared" si="1857"/>
        <v>46832</v>
      </c>
      <c r="B17013" s="27" t="str">
        <f t="shared" si="1858"/>
        <v>(月)</v>
      </c>
      <c r="C17013" s="34">
        <v>0.35416666666666702</v>
      </c>
      <c r="D17013" s="16" t="s">
        <v>18</v>
      </c>
      <c r="E17013" s="35">
        <v>0.375</v>
      </c>
      <c r="F17013" s="50">
        <f>IF(COUNTIF('リスト（不使用）'!$A$5:$A$6,単年カーブ!$A$1),"希望数量入力ください",'単年（2027年度）'!$E$12*単年カーブ!$R$3+'単年（2027年度）'!$E$12*(1-単年カーブ!$R$3)*単年カーブ!Q17013)</f>
        <v>0</v>
      </c>
      <c r="G17013" s="47">
        <f t="shared" si="1859"/>
        <v>0</v>
      </c>
      <c r="M17013">
        <f t="shared" si="1860"/>
        <v>3</v>
      </c>
      <c r="N17013">
        <f>IF(OR(WEEKDAY(A17013)=1,WEEKDAY(A17013)=7,COUNTIF('2027祝日等（不使用）'!$A$1:$A$20,単年カーブ!A17013)=1),0,1)</f>
        <v>0</v>
      </c>
      <c r="O17013">
        <f t="shared" si="1863"/>
        <v>18</v>
      </c>
      <c r="P17013">
        <f t="shared" si="1861"/>
        <v>1</v>
      </c>
      <c r="Q17013">
        <f t="shared" si="1862"/>
        <v>0</v>
      </c>
    </row>
    <row r="17014" spans="1:17" ht="19.5" x14ac:dyDescent="0.4">
      <c r="A17014" s="33">
        <f t="shared" si="1857"/>
        <v>46832</v>
      </c>
      <c r="B17014" s="27" t="str">
        <f t="shared" si="1858"/>
        <v>(月)</v>
      </c>
      <c r="C17014" s="34">
        <v>0.375</v>
      </c>
      <c r="D17014" s="16" t="s">
        <v>18</v>
      </c>
      <c r="E17014" s="35">
        <v>0.39583333333333298</v>
      </c>
      <c r="F17014" s="50">
        <f>IF(COUNTIF('リスト（不使用）'!$A$5:$A$6,単年カーブ!$A$1),"希望数量入力ください",'単年（2027年度）'!$E$12*単年カーブ!$R$3+'単年（2027年度）'!$E$12*(1-単年カーブ!$R$3)*単年カーブ!Q17014)</f>
        <v>0</v>
      </c>
      <c r="G17014" s="47">
        <f t="shared" si="1859"/>
        <v>0</v>
      </c>
      <c r="M17014">
        <f t="shared" si="1860"/>
        <v>3</v>
      </c>
      <c r="N17014">
        <f>IF(OR(WEEKDAY(A17014)=1,WEEKDAY(A17014)=7,COUNTIF('2027祝日等（不使用）'!$A$1:$A$20,単年カーブ!A17014)=1),0,1)</f>
        <v>0</v>
      </c>
      <c r="O17014">
        <f t="shared" si="1863"/>
        <v>19</v>
      </c>
      <c r="P17014">
        <f t="shared" si="1861"/>
        <v>1</v>
      </c>
      <c r="Q17014">
        <f t="shared" si="1862"/>
        <v>0</v>
      </c>
    </row>
    <row r="17015" spans="1:17" ht="19.5" x14ac:dyDescent="0.4">
      <c r="A17015" s="33">
        <f t="shared" si="1857"/>
        <v>46832</v>
      </c>
      <c r="B17015" s="27" t="str">
        <f t="shared" si="1858"/>
        <v>(月)</v>
      </c>
      <c r="C17015" s="34">
        <v>0.39583333333333298</v>
      </c>
      <c r="D17015" s="16" t="s">
        <v>18</v>
      </c>
      <c r="E17015" s="35">
        <v>0.41666666666666702</v>
      </c>
      <c r="F17015" s="50">
        <f>IF(COUNTIF('リスト（不使用）'!$A$5:$A$6,単年カーブ!$A$1),"希望数量入力ください",'単年（2027年度）'!$E$12*単年カーブ!$R$3+'単年（2027年度）'!$E$12*(1-単年カーブ!$R$3)*単年カーブ!Q17015)</f>
        <v>0</v>
      </c>
      <c r="G17015" s="47">
        <f t="shared" si="1859"/>
        <v>0</v>
      </c>
      <c r="M17015">
        <f t="shared" si="1860"/>
        <v>3</v>
      </c>
      <c r="N17015">
        <f>IF(OR(WEEKDAY(A17015)=1,WEEKDAY(A17015)=7,COUNTIF('2027祝日等（不使用）'!$A$1:$A$20,単年カーブ!A17015)=1),0,1)</f>
        <v>0</v>
      </c>
      <c r="O17015">
        <f t="shared" si="1863"/>
        <v>20</v>
      </c>
      <c r="P17015">
        <f t="shared" si="1861"/>
        <v>1</v>
      </c>
      <c r="Q17015">
        <f t="shared" si="1862"/>
        <v>0</v>
      </c>
    </row>
    <row r="17016" spans="1:17" ht="19.5" x14ac:dyDescent="0.4">
      <c r="A17016" s="33">
        <f t="shared" si="1857"/>
        <v>46832</v>
      </c>
      <c r="B17016" s="27" t="str">
        <f t="shared" si="1858"/>
        <v>(月)</v>
      </c>
      <c r="C17016" s="34">
        <v>0.41666666666666702</v>
      </c>
      <c r="D17016" s="16" t="s">
        <v>18</v>
      </c>
      <c r="E17016" s="35">
        <v>0.4375</v>
      </c>
      <c r="F17016" s="50">
        <f>IF(COUNTIF('リスト（不使用）'!$A$5:$A$6,単年カーブ!$A$1),"希望数量入力ください",'単年（2027年度）'!$E$12*単年カーブ!$R$3+'単年（2027年度）'!$E$12*(1-単年カーブ!$R$3)*単年カーブ!Q17016)</f>
        <v>0</v>
      </c>
      <c r="G17016" s="47">
        <f t="shared" si="1859"/>
        <v>0</v>
      </c>
      <c r="M17016">
        <f t="shared" si="1860"/>
        <v>3</v>
      </c>
      <c r="N17016">
        <f>IF(OR(WEEKDAY(A17016)=1,WEEKDAY(A17016)=7,COUNTIF('2027祝日等（不使用）'!$A$1:$A$20,単年カーブ!A17016)=1),0,1)</f>
        <v>0</v>
      </c>
      <c r="O17016">
        <f t="shared" si="1863"/>
        <v>21</v>
      </c>
      <c r="P17016">
        <f t="shared" si="1861"/>
        <v>1</v>
      </c>
      <c r="Q17016">
        <f t="shared" si="1862"/>
        <v>0</v>
      </c>
    </row>
    <row r="17017" spans="1:17" ht="19.5" x14ac:dyDescent="0.4">
      <c r="A17017" s="33">
        <f t="shared" si="1857"/>
        <v>46832</v>
      </c>
      <c r="B17017" s="27" t="str">
        <f t="shared" si="1858"/>
        <v>(月)</v>
      </c>
      <c r="C17017" s="34">
        <v>0.4375</v>
      </c>
      <c r="D17017" s="16" t="s">
        <v>18</v>
      </c>
      <c r="E17017" s="35">
        <v>0.45833333333333298</v>
      </c>
      <c r="F17017" s="50">
        <f>IF(COUNTIF('リスト（不使用）'!$A$5:$A$6,単年カーブ!$A$1),"希望数量入力ください",'単年（2027年度）'!$E$12*単年カーブ!$R$3+'単年（2027年度）'!$E$12*(1-単年カーブ!$R$3)*単年カーブ!Q17017)</f>
        <v>0</v>
      </c>
      <c r="G17017" s="47">
        <f t="shared" si="1859"/>
        <v>0</v>
      </c>
      <c r="M17017">
        <f t="shared" si="1860"/>
        <v>3</v>
      </c>
      <c r="N17017">
        <f>IF(OR(WEEKDAY(A17017)=1,WEEKDAY(A17017)=7,COUNTIF('2027祝日等（不使用）'!$A$1:$A$20,単年カーブ!A17017)=1),0,1)</f>
        <v>0</v>
      </c>
      <c r="O17017">
        <f t="shared" si="1863"/>
        <v>22</v>
      </c>
      <c r="P17017">
        <f t="shared" si="1861"/>
        <v>1</v>
      </c>
      <c r="Q17017">
        <f t="shared" si="1862"/>
        <v>0</v>
      </c>
    </row>
    <row r="17018" spans="1:17" ht="19.5" x14ac:dyDescent="0.4">
      <c r="A17018" s="33">
        <f t="shared" ref="A17018:A17081" si="1864">A16970+1</f>
        <v>46832</v>
      </c>
      <c r="B17018" s="27" t="str">
        <f t="shared" si="1858"/>
        <v>(月)</v>
      </c>
      <c r="C17018" s="34">
        <v>0.45833333333333298</v>
      </c>
      <c r="D17018" s="16" t="s">
        <v>18</v>
      </c>
      <c r="E17018" s="35">
        <v>0.47916666666666702</v>
      </c>
      <c r="F17018" s="50">
        <f>IF(COUNTIF('リスト（不使用）'!$A$5:$A$6,単年カーブ!$A$1),"希望数量入力ください",'単年（2027年度）'!$E$12*単年カーブ!$R$3+'単年（2027年度）'!$E$12*(1-単年カーブ!$R$3)*単年カーブ!Q17018)</f>
        <v>0</v>
      </c>
      <c r="G17018" s="47">
        <f t="shared" si="1859"/>
        <v>0</v>
      </c>
      <c r="M17018">
        <f t="shared" si="1860"/>
        <v>3</v>
      </c>
      <c r="N17018">
        <f>IF(OR(WEEKDAY(A17018)=1,WEEKDAY(A17018)=7,COUNTIF('2027祝日等（不使用）'!$A$1:$A$20,単年カーブ!A17018)=1),0,1)</f>
        <v>0</v>
      </c>
      <c r="O17018">
        <f t="shared" si="1863"/>
        <v>23</v>
      </c>
      <c r="P17018">
        <f t="shared" si="1861"/>
        <v>1</v>
      </c>
      <c r="Q17018">
        <f t="shared" si="1862"/>
        <v>0</v>
      </c>
    </row>
    <row r="17019" spans="1:17" ht="19.5" x14ac:dyDescent="0.4">
      <c r="A17019" s="33">
        <f t="shared" si="1864"/>
        <v>46832</v>
      </c>
      <c r="B17019" s="27" t="str">
        <f t="shared" si="1858"/>
        <v>(月)</v>
      </c>
      <c r="C17019" s="34">
        <v>0.47916666666666702</v>
      </c>
      <c r="D17019" s="16" t="s">
        <v>18</v>
      </c>
      <c r="E17019" s="35">
        <v>0.5</v>
      </c>
      <c r="F17019" s="50">
        <f>IF(COUNTIF('リスト（不使用）'!$A$5:$A$6,単年カーブ!$A$1),"希望数量入力ください",'単年（2027年度）'!$E$12*単年カーブ!$R$3+'単年（2027年度）'!$E$12*(1-単年カーブ!$R$3)*単年カーブ!Q17019)</f>
        <v>0</v>
      </c>
      <c r="G17019" s="47">
        <f t="shared" si="1859"/>
        <v>0</v>
      </c>
      <c r="M17019">
        <f t="shared" si="1860"/>
        <v>3</v>
      </c>
      <c r="N17019">
        <f>IF(OR(WEEKDAY(A17019)=1,WEEKDAY(A17019)=7,COUNTIF('2027祝日等（不使用）'!$A$1:$A$20,単年カーブ!A17019)=1),0,1)</f>
        <v>0</v>
      </c>
      <c r="O17019">
        <f t="shared" si="1863"/>
        <v>24</v>
      </c>
      <c r="P17019">
        <f t="shared" si="1861"/>
        <v>1</v>
      </c>
      <c r="Q17019">
        <f t="shared" si="1862"/>
        <v>0</v>
      </c>
    </row>
    <row r="17020" spans="1:17" ht="19.5" x14ac:dyDescent="0.4">
      <c r="A17020" s="33">
        <f t="shared" si="1864"/>
        <v>46832</v>
      </c>
      <c r="B17020" s="27" t="str">
        <f t="shared" si="1858"/>
        <v>(月)</v>
      </c>
      <c r="C17020" s="34">
        <v>0.5</v>
      </c>
      <c r="D17020" s="16" t="s">
        <v>18</v>
      </c>
      <c r="E17020" s="35">
        <v>0.52083333333333304</v>
      </c>
      <c r="F17020" s="50">
        <f>IF(COUNTIF('リスト（不使用）'!$A$5:$A$6,単年カーブ!$A$1),"希望数量入力ください",'単年（2027年度）'!$E$12*単年カーブ!$R$3+'単年（2027年度）'!$E$12*(1-単年カーブ!$R$3)*単年カーブ!Q17020)</f>
        <v>0</v>
      </c>
      <c r="G17020" s="47">
        <f t="shared" si="1859"/>
        <v>0</v>
      </c>
      <c r="M17020">
        <f t="shared" si="1860"/>
        <v>3</v>
      </c>
      <c r="N17020">
        <f>IF(OR(WEEKDAY(A17020)=1,WEEKDAY(A17020)=7,COUNTIF('2027祝日等（不使用）'!$A$1:$A$20,単年カーブ!A17020)=1),0,1)</f>
        <v>0</v>
      </c>
      <c r="O17020">
        <f t="shared" si="1863"/>
        <v>25</v>
      </c>
      <c r="P17020">
        <f t="shared" si="1861"/>
        <v>1</v>
      </c>
      <c r="Q17020">
        <f t="shared" si="1862"/>
        <v>0</v>
      </c>
    </row>
    <row r="17021" spans="1:17" ht="19.5" x14ac:dyDescent="0.4">
      <c r="A17021" s="33">
        <f t="shared" si="1864"/>
        <v>46832</v>
      </c>
      <c r="B17021" s="27" t="str">
        <f t="shared" si="1858"/>
        <v>(月)</v>
      </c>
      <c r="C17021" s="34">
        <v>0.52083333333333304</v>
      </c>
      <c r="D17021" s="16" t="s">
        <v>18</v>
      </c>
      <c r="E17021" s="35">
        <v>0.54166666666666696</v>
      </c>
      <c r="F17021" s="50">
        <f>IF(COUNTIF('リスト（不使用）'!$A$5:$A$6,単年カーブ!$A$1),"希望数量入力ください",'単年（2027年度）'!$E$12*単年カーブ!$R$3+'単年（2027年度）'!$E$12*(1-単年カーブ!$R$3)*単年カーブ!Q17021)</f>
        <v>0</v>
      </c>
      <c r="G17021" s="47">
        <f t="shared" si="1859"/>
        <v>0</v>
      </c>
      <c r="M17021">
        <f t="shared" si="1860"/>
        <v>3</v>
      </c>
      <c r="N17021">
        <f>IF(OR(WEEKDAY(A17021)=1,WEEKDAY(A17021)=7,COUNTIF('2027祝日等（不使用）'!$A$1:$A$20,単年カーブ!A17021)=1),0,1)</f>
        <v>0</v>
      </c>
      <c r="O17021">
        <f t="shared" si="1863"/>
        <v>26</v>
      </c>
      <c r="P17021">
        <f t="shared" si="1861"/>
        <v>1</v>
      </c>
      <c r="Q17021">
        <f t="shared" si="1862"/>
        <v>0</v>
      </c>
    </row>
    <row r="17022" spans="1:17" ht="19.5" x14ac:dyDescent="0.4">
      <c r="A17022" s="33">
        <f t="shared" si="1864"/>
        <v>46832</v>
      </c>
      <c r="B17022" s="27" t="str">
        <f t="shared" si="1858"/>
        <v>(月)</v>
      </c>
      <c r="C17022" s="34">
        <v>0.54166666666666696</v>
      </c>
      <c r="D17022" s="16" t="s">
        <v>18</v>
      </c>
      <c r="E17022" s="35">
        <v>0.5625</v>
      </c>
      <c r="F17022" s="50">
        <f>IF(COUNTIF('リスト（不使用）'!$A$5:$A$6,単年カーブ!$A$1),"希望数量入力ください",'単年（2027年度）'!$E$12*単年カーブ!$R$3+'単年（2027年度）'!$E$12*(1-単年カーブ!$R$3)*単年カーブ!Q17022)</f>
        <v>0</v>
      </c>
      <c r="G17022" s="47">
        <f t="shared" si="1859"/>
        <v>0</v>
      </c>
      <c r="M17022">
        <f t="shared" si="1860"/>
        <v>3</v>
      </c>
      <c r="N17022">
        <f>IF(OR(WEEKDAY(A17022)=1,WEEKDAY(A17022)=7,COUNTIF('2027祝日等（不使用）'!$A$1:$A$20,単年カーブ!A17022)=1),0,1)</f>
        <v>0</v>
      </c>
      <c r="O17022">
        <f t="shared" si="1863"/>
        <v>27</v>
      </c>
      <c r="P17022">
        <f t="shared" si="1861"/>
        <v>1</v>
      </c>
      <c r="Q17022">
        <f t="shared" si="1862"/>
        <v>0</v>
      </c>
    </row>
    <row r="17023" spans="1:17" ht="19.5" x14ac:dyDescent="0.4">
      <c r="A17023" s="33">
        <f t="shared" si="1864"/>
        <v>46832</v>
      </c>
      <c r="B17023" s="27" t="str">
        <f t="shared" si="1858"/>
        <v>(月)</v>
      </c>
      <c r="C17023" s="34">
        <v>0.5625</v>
      </c>
      <c r="D17023" s="16" t="s">
        <v>18</v>
      </c>
      <c r="E17023" s="35">
        <v>0.58333333333333304</v>
      </c>
      <c r="F17023" s="50">
        <f>IF(COUNTIF('リスト（不使用）'!$A$5:$A$6,単年カーブ!$A$1),"希望数量入力ください",'単年（2027年度）'!$E$12*単年カーブ!$R$3+'単年（2027年度）'!$E$12*(1-単年カーブ!$R$3)*単年カーブ!Q17023)</f>
        <v>0</v>
      </c>
      <c r="G17023" s="47">
        <f t="shared" si="1859"/>
        <v>0</v>
      </c>
      <c r="M17023">
        <f t="shared" si="1860"/>
        <v>3</v>
      </c>
      <c r="N17023">
        <f>IF(OR(WEEKDAY(A17023)=1,WEEKDAY(A17023)=7,COUNTIF('2027祝日等（不使用）'!$A$1:$A$20,単年カーブ!A17023)=1),0,1)</f>
        <v>0</v>
      </c>
      <c r="O17023">
        <f t="shared" si="1863"/>
        <v>28</v>
      </c>
      <c r="P17023">
        <f t="shared" si="1861"/>
        <v>1</v>
      </c>
      <c r="Q17023">
        <f t="shared" si="1862"/>
        <v>0</v>
      </c>
    </row>
    <row r="17024" spans="1:17" ht="19.5" x14ac:dyDescent="0.4">
      <c r="A17024" s="33">
        <f t="shared" si="1864"/>
        <v>46832</v>
      </c>
      <c r="B17024" s="27" t="str">
        <f t="shared" si="1858"/>
        <v>(月)</v>
      </c>
      <c r="C17024" s="34">
        <v>0.58333333333333304</v>
      </c>
      <c r="D17024" s="16" t="s">
        <v>18</v>
      </c>
      <c r="E17024" s="35">
        <v>0.60416666666666696</v>
      </c>
      <c r="F17024" s="50">
        <f>IF(COUNTIF('リスト（不使用）'!$A$5:$A$6,単年カーブ!$A$1),"希望数量入力ください",'単年（2027年度）'!$E$12*単年カーブ!$R$3+'単年（2027年度）'!$E$12*(1-単年カーブ!$R$3)*単年カーブ!Q17024)</f>
        <v>0</v>
      </c>
      <c r="G17024" s="47">
        <f t="shared" si="1859"/>
        <v>0</v>
      </c>
      <c r="M17024">
        <f t="shared" si="1860"/>
        <v>3</v>
      </c>
      <c r="N17024">
        <f>IF(OR(WEEKDAY(A17024)=1,WEEKDAY(A17024)=7,COUNTIF('2027祝日等（不使用）'!$A$1:$A$20,単年カーブ!A17024)=1),0,1)</f>
        <v>0</v>
      </c>
      <c r="O17024">
        <f t="shared" si="1863"/>
        <v>29</v>
      </c>
      <c r="P17024">
        <f t="shared" si="1861"/>
        <v>1</v>
      </c>
      <c r="Q17024">
        <f t="shared" si="1862"/>
        <v>0</v>
      </c>
    </row>
    <row r="17025" spans="1:17" ht="19.5" x14ac:dyDescent="0.4">
      <c r="A17025" s="33">
        <f t="shared" si="1864"/>
        <v>46832</v>
      </c>
      <c r="B17025" s="27" t="str">
        <f t="shared" si="1858"/>
        <v>(月)</v>
      </c>
      <c r="C17025" s="34">
        <v>0.60416666666666696</v>
      </c>
      <c r="D17025" s="16" t="s">
        <v>18</v>
      </c>
      <c r="E17025" s="35">
        <v>0.625</v>
      </c>
      <c r="F17025" s="50">
        <f>IF(COUNTIF('リスト（不使用）'!$A$5:$A$6,単年カーブ!$A$1),"希望数量入力ください",'単年（2027年度）'!$E$12*単年カーブ!$R$3+'単年（2027年度）'!$E$12*(1-単年カーブ!$R$3)*単年カーブ!Q17025)</f>
        <v>0</v>
      </c>
      <c r="G17025" s="47">
        <f t="shared" si="1859"/>
        <v>0</v>
      </c>
      <c r="M17025">
        <f t="shared" si="1860"/>
        <v>3</v>
      </c>
      <c r="N17025">
        <f>IF(OR(WEEKDAY(A17025)=1,WEEKDAY(A17025)=7,COUNTIF('2027祝日等（不使用）'!$A$1:$A$20,単年カーブ!A17025)=1),0,1)</f>
        <v>0</v>
      </c>
      <c r="O17025">
        <f t="shared" si="1863"/>
        <v>30</v>
      </c>
      <c r="P17025">
        <f t="shared" si="1861"/>
        <v>1</v>
      </c>
      <c r="Q17025">
        <f t="shared" si="1862"/>
        <v>0</v>
      </c>
    </row>
    <row r="17026" spans="1:17" ht="19.5" x14ac:dyDescent="0.4">
      <c r="A17026" s="33">
        <f t="shared" si="1864"/>
        <v>46832</v>
      </c>
      <c r="B17026" s="27" t="str">
        <f t="shared" si="1858"/>
        <v>(月)</v>
      </c>
      <c r="C17026" s="34">
        <v>0.625</v>
      </c>
      <c r="D17026" s="16" t="s">
        <v>18</v>
      </c>
      <c r="E17026" s="35">
        <v>0.64583333333333304</v>
      </c>
      <c r="F17026" s="50">
        <f>IF(COUNTIF('リスト（不使用）'!$A$5:$A$6,単年カーブ!$A$1),"希望数量入力ください",'単年（2027年度）'!$E$12*単年カーブ!$R$3+'単年（2027年度）'!$E$12*(1-単年カーブ!$R$3)*単年カーブ!Q17026)</f>
        <v>0</v>
      </c>
      <c r="G17026" s="47">
        <f t="shared" si="1859"/>
        <v>0</v>
      </c>
      <c r="M17026">
        <f t="shared" si="1860"/>
        <v>3</v>
      </c>
      <c r="N17026">
        <f>IF(OR(WEEKDAY(A17026)=1,WEEKDAY(A17026)=7,COUNTIF('2027祝日等（不使用）'!$A$1:$A$20,単年カーブ!A17026)=1),0,1)</f>
        <v>0</v>
      </c>
      <c r="O17026">
        <f t="shared" si="1863"/>
        <v>31</v>
      </c>
      <c r="P17026">
        <f t="shared" si="1861"/>
        <v>1</v>
      </c>
      <c r="Q17026">
        <f t="shared" si="1862"/>
        <v>0</v>
      </c>
    </row>
    <row r="17027" spans="1:17" ht="19.5" x14ac:dyDescent="0.4">
      <c r="A17027" s="33">
        <f t="shared" si="1864"/>
        <v>46832</v>
      </c>
      <c r="B17027" s="27" t="str">
        <f t="shared" si="1858"/>
        <v>(月)</v>
      </c>
      <c r="C17027" s="34">
        <v>0.64583333333333304</v>
      </c>
      <c r="D17027" s="16" t="s">
        <v>18</v>
      </c>
      <c r="E17027" s="35">
        <v>0.66666666666666696</v>
      </c>
      <c r="F17027" s="50">
        <f>IF(COUNTIF('リスト（不使用）'!$A$5:$A$6,単年カーブ!$A$1),"希望数量入力ください",'単年（2027年度）'!$E$12*単年カーブ!$R$3+'単年（2027年度）'!$E$12*(1-単年カーブ!$R$3)*単年カーブ!Q17027)</f>
        <v>0</v>
      </c>
      <c r="G17027" s="47">
        <f t="shared" si="1859"/>
        <v>0</v>
      </c>
      <c r="M17027">
        <f t="shared" si="1860"/>
        <v>3</v>
      </c>
      <c r="N17027">
        <f>IF(OR(WEEKDAY(A17027)=1,WEEKDAY(A17027)=7,COUNTIF('2027祝日等（不使用）'!$A$1:$A$20,単年カーブ!A17027)=1),0,1)</f>
        <v>0</v>
      </c>
      <c r="O17027">
        <f t="shared" si="1863"/>
        <v>32</v>
      </c>
      <c r="P17027">
        <f t="shared" si="1861"/>
        <v>1</v>
      </c>
      <c r="Q17027">
        <f t="shared" si="1862"/>
        <v>0</v>
      </c>
    </row>
    <row r="17028" spans="1:17" ht="19.5" x14ac:dyDescent="0.4">
      <c r="A17028" s="33">
        <f t="shared" si="1864"/>
        <v>46832</v>
      </c>
      <c r="B17028" s="27" t="str">
        <f t="shared" ref="B17028:B17091" si="1865">TEXT(A17028,"(aaa)")</f>
        <v>(月)</v>
      </c>
      <c r="C17028" s="34">
        <v>0.66666666666666696</v>
      </c>
      <c r="D17028" s="16" t="s">
        <v>18</v>
      </c>
      <c r="E17028" s="35">
        <v>0.6875</v>
      </c>
      <c r="F17028" s="50">
        <f>IF(COUNTIF('リスト（不使用）'!$A$5:$A$6,単年カーブ!$A$1),"希望数量入力ください",'単年（2027年度）'!$E$12*単年カーブ!$R$3+'単年（2027年度）'!$E$12*(1-単年カーブ!$R$3)*単年カーブ!Q17028)</f>
        <v>0</v>
      </c>
      <c r="G17028" s="47">
        <f t="shared" ref="G17028:G17091" si="1866">F17028/2</f>
        <v>0</v>
      </c>
      <c r="M17028">
        <f t="shared" ref="M17028:M17091" si="1867">MONTH(A17028)</f>
        <v>3</v>
      </c>
      <c r="N17028">
        <f>IF(OR(WEEKDAY(A17028)=1,WEEKDAY(A17028)=7,COUNTIF('2027祝日等（不使用）'!$A$1:$A$20,単年カーブ!A17028)=1),0,1)</f>
        <v>0</v>
      </c>
      <c r="O17028">
        <f t="shared" si="1863"/>
        <v>33</v>
      </c>
      <c r="P17028">
        <f t="shared" ref="P17028:P17091" si="1868">IF(AND(O17028&gt;16,O17028&lt;41),1,0)</f>
        <v>1</v>
      </c>
      <c r="Q17028">
        <f t="shared" ref="Q17028:Q17091" si="1869">P17028*N17028</f>
        <v>0</v>
      </c>
    </row>
    <row r="17029" spans="1:17" ht="19.5" x14ac:dyDescent="0.4">
      <c r="A17029" s="33">
        <f t="shared" si="1864"/>
        <v>46832</v>
      </c>
      <c r="B17029" s="27" t="str">
        <f t="shared" si="1865"/>
        <v>(月)</v>
      </c>
      <c r="C17029" s="34">
        <v>0.6875</v>
      </c>
      <c r="D17029" s="16" t="s">
        <v>18</v>
      </c>
      <c r="E17029" s="35">
        <v>0.70833333333333304</v>
      </c>
      <c r="F17029" s="50">
        <f>IF(COUNTIF('リスト（不使用）'!$A$5:$A$6,単年カーブ!$A$1),"希望数量入力ください",'単年（2027年度）'!$E$12*単年カーブ!$R$3+'単年（2027年度）'!$E$12*(1-単年カーブ!$R$3)*単年カーブ!Q17029)</f>
        <v>0</v>
      </c>
      <c r="G17029" s="47">
        <f t="shared" si="1866"/>
        <v>0</v>
      </c>
      <c r="M17029">
        <f t="shared" si="1867"/>
        <v>3</v>
      </c>
      <c r="N17029">
        <f>IF(OR(WEEKDAY(A17029)=1,WEEKDAY(A17029)=7,COUNTIF('2027祝日等（不使用）'!$A$1:$A$20,単年カーブ!A17029)=1),0,1)</f>
        <v>0</v>
      </c>
      <c r="O17029">
        <f t="shared" si="1863"/>
        <v>34</v>
      </c>
      <c r="P17029">
        <f t="shared" si="1868"/>
        <v>1</v>
      </c>
      <c r="Q17029">
        <f t="shared" si="1869"/>
        <v>0</v>
      </c>
    </row>
    <row r="17030" spans="1:17" ht="19.5" x14ac:dyDescent="0.4">
      <c r="A17030" s="33">
        <f t="shared" si="1864"/>
        <v>46832</v>
      </c>
      <c r="B17030" s="27" t="str">
        <f t="shared" si="1865"/>
        <v>(月)</v>
      </c>
      <c r="C17030" s="34">
        <v>0.70833333333333304</v>
      </c>
      <c r="D17030" s="16" t="s">
        <v>18</v>
      </c>
      <c r="E17030" s="35">
        <v>0.72916666666666696</v>
      </c>
      <c r="F17030" s="50">
        <f>IF(COUNTIF('リスト（不使用）'!$A$5:$A$6,単年カーブ!$A$1),"希望数量入力ください",'単年（2027年度）'!$E$12*単年カーブ!$R$3+'単年（2027年度）'!$E$12*(1-単年カーブ!$R$3)*単年カーブ!Q17030)</f>
        <v>0</v>
      </c>
      <c r="G17030" s="47">
        <f t="shared" si="1866"/>
        <v>0</v>
      </c>
      <c r="M17030">
        <f t="shared" si="1867"/>
        <v>3</v>
      </c>
      <c r="N17030">
        <f>IF(OR(WEEKDAY(A17030)=1,WEEKDAY(A17030)=7,COUNTIF('2027祝日等（不使用）'!$A$1:$A$20,単年カーブ!A17030)=1),0,1)</f>
        <v>0</v>
      </c>
      <c r="O17030">
        <f t="shared" si="1863"/>
        <v>35</v>
      </c>
      <c r="P17030">
        <f t="shared" si="1868"/>
        <v>1</v>
      </c>
      <c r="Q17030">
        <f t="shared" si="1869"/>
        <v>0</v>
      </c>
    </row>
    <row r="17031" spans="1:17" ht="19.5" x14ac:dyDescent="0.4">
      <c r="A17031" s="33">
        <f t="shared" si="1864"/>
        <v>46832</v>
      </c>
      <c r="B17031" s="27" t="str">
        <f t="shared" si="1865"/>
        <v>(月)</v>
      </c>
      <c r="C17031" s="34">
        <v>0.72916666666666696</v>
      </c>
      <c r="D17031" s="16" t="s">
        <v>18</v>
      </c>
      <c r="E17031" s="35">
        <v>0.75</v>
      </c>
      <c r="F17031" s="50">
        <f>IF(COUNTIF('リスト（不使用）'!$A$5:$A$6,単年カーブ!$A$1),"希望数量入力ください",'単年（2027年度）'!$E$12*単年カーブ!$R$3+'単年（2027年度）'!$E$12*(1-単年カーブ!$R$3)*単年カーブ!Q17031)</f>
        <v>0</v>
      </c>
      <c r="G17031" s="47">
        <f t="shared" si="1866"/>
        <v>0</v>
      </c>
      <c r="M17031">
        <f t="shared" si="1867"/>
        <v>3</v>
      </c>
      <c r="N17031">
        <f>IF(OR(WEEKDAY(A17031)=1,WEEKDAY(A17031)=7,COUNTIF('2027祝日等（不使用）'!$A$1:$A$20,単年カーブ!A17031)=1),0,1)</f>
        <v>0</v>
      </c>
      <c r="O17031">
        <f t="shared" si="1863"/>
        <v>36</v>
      </c>
      <c r="P17031">
        <f t="shared" si="1868"/>
        <v>1</v>
      </c>
      <c r="Q17031">
        <f t="shared" si="1869"/>
        <v>0</v>
      </c>
    </row>
    <row r="17032" spans="1:17" ht="19.5" x14ac:dyDescent="0.4">
      <c r="A17032" s="33">
        <f t="shared" si="1864"/>
        <v>46832</v>
      </c>
      <c r="B17032" s="27" t="str">
        <f t="shared" si="1865"/>
        <v>(月)</v>
      </c>
      <c r="C17032" s="34">
        <v>0.75</v>
      </c>
      <c r="D17032" s="16" t="s">
        <v>18</v>
      </c>
      <c r="E17032" s="35">
        <v>0.77083333333333304</v>
      </c>
      <c r="F17032" s="50">
        <f>IF(COUNTIF('リスト（不使用）'!$A$5:$A$6,単年カーブ!$A$1),"希望数量入力ください",'単年（2027年度）'!$E$12*単年カーブ!$R$3+'単年（2027年度）'!$E$12*(1-単年カーブ!$R$3)*単年カーブ!Q17032)</f>
        <v>0</v>
      </c>
      <c r="G17032" s="47">
        <f t="shared" si="1866"/>
        <v>0</v>
      </c>
      <c r="M17032">
        <f t="shared" si="1867"/>
        <v>3</v>
      </c>
      <c r="N17032">
        <f>IF(OR(WEEKDAY(A17032)=1,WEEKDAY(A17032)=7,COUNTIF('2027祝日等（不使用）'!$A$1:$A$20,単年カーブ!A17032)=1),0,1)</f>
        <v>0</v>
      </c>
      <c r="O17032">
        <f t="shared" si="1863"/>
        <v>37</v>
      </c>
      <c r="P17032">
        <f t="shared" si="1868"/>
        <v>1</v>
      </c>
      <c r="Q17032">
        <f t="shared" si="1869"/>
        <v>0</v>
      </c>
    </row>
    <row r="17033" spans="1:17" ht="19.5" x14ac:dyDescent="0.4">
      <c r="A17033" s="33">
        <f t="shared" si="1864"/>
        <v>46832</v>
      </c>
      <c r="B17033" s="27" t="str">
        <f t="shared" si="1865"/>
        <v>(月)</v>
      </c>
      <c r="C17033" s="34">
        <v>0.77083333333333304</v>
      </c>
      <c r="D17033" s="16" t="s">
        <v>18</v>
      </c>
      <c r="E17033" s="35">
        <v>0.79166666666666696</v>
      </c>
      <c r="F17033" s="50">
        <f>IF(COUNTIF('リスト（不使用）'!$A$5:$A$6,単年カーブ!$A$1),"希望数量入力ください",'単年（2027年度）'!$E$12*単年カーブ!$R$3+'単年（2027年度）'!$E$12*(1-単年カーブ!$R$3)*単年カーブ!Q17033)</f>
        <v>0</v>
      </c>
      <c r="G17033" s="47">
        <f t="shared" si="1866"/>
        <v>0</v>
      </c>
      <c r="M17033">
        <f t="shared" si="1867"/>
        <v>3</v>
      </c>
      <c r="N17033">
        <f>IF(OR(WEEKDAY(A17033)=1,WEEKDAY(A17033)=7,COUNTIF('2027祝日等（不使用）'!$A$1:$A$20,単年カーブ!A17033)=1),0,1)</f>
        <v>0</v>
      </c>
      <c r="O17033">
        <f t="shared" si="1863"/>
        <v>38</v>
      </c>
      <c r="P17033">
        <f t="shared" si="1868"/>
        <v>1</v>
      </c>
      <c r="Q17033">
        <f t="shared" si="1869"/>
        <v>0</v>
      </c>
    </row>
    <row r="17034" spans="1:17" ht="19.5" x14ac:dyDescent="0.4">
      <c r="A17034" s="33">
        <f t="shared" si="1864"/>
        <v>46832</v>
      </c>
      <c r="B17034" s="27" t="str">
        <f t="shared" si="1865"/>
        <v>(月)</v>
      </c>
      <c r="C17034" s="34">
        <v>0.79166666666666696</v>
      </c>
      <c r="D17034" s="16" t="s">
        <v>18</v>
      </c>
      <c r="E17034" s="35">
        <v>0.8125</v>
      </c>
      <c r="F17034" s="50">
        <f>IF(COUNTIF('リスト（不使用）'!$A$5:$A$6,単年カーブ!$A$1),"希望数量入力ください",'単年（2027年度）'!$E$12*単年カーブ!$R$3+'単年（2027年度）'!$E$12*(1-単年カーブ!$R$3)*単年カーブ!Q17034)</f>
        <v>0</v>
      </c>
      <c r="G17034" s="47">
        <f t="shared" si="1866"/>
        <v>0</v>
      </c>
      <c r="M17034">
        <f t="shared" si="1867"/>
        <v>3</v>
      </c>
      <c r="N17034">
        <f>IF(OR(WEEKDAY(A17034)=1,WEEKDAY(A17034)=7,COUNTIF('2027祝日等（不使用）'!$A$1:$A$20,単年カーブ!A17034)=1),0,1)</f>
        <v>0</v>
      </c>
      <c r="O17034">
        <f t="shared" si="1863"/>
        <v>39</v>
      </c>
      <c r="P17034">
        <f t="shared" si="1868"/>
        <v>1</v>
      </c>
      <c r="Q17034">
        <f t="shared" si="1869"/>
        <v>0</v>
      </c>
    </row>
    <row r="17035" spans="1:17" ht="19.5" x14ac:dyDescent="0.4">
      <c r="A17035" s="33">
        <f t="shared" si="1864"/>
        <v>46832</v>
      </c>
      <c r="B17035" s="27" t="str">
        <f t="shared" si="1865"/>
        <v>(月)</v>
      </c>
      <c r="C17035" s="34">
        <v>0.8125</v>
      </c>
      <c r="D17035" s="16" t="s">
        <v>18</v>
      </c>
      <c r="E17035" s="35">
        <v>0.83333333333333304</v>
      </c>
      <c r="F17035" s="50">
        <f>IF(COUNTIF('リスト（不使用）'!$A$5:$A$6,単年カーブ!$A$1),"希望数量入力ください",'単年（2027年度）'!$E$12*単年カーブ!$R$3+'単年（2027年度）'!$E$12*(1-単年カーブ!$R$3)*単年カーブ!Q17035)</f>
        <v>0</v>
      </c>
      <c r="G17035" s="47">
        <f t="shared" si="1866"/>
        <v>0</v>
      </c>
      <c r="M17035">
        <f t="shared" si="1867"/>
        <v>3</v>
      </c>
      <c r="N17035">
        <f>IF(OR(WEEKDAY(A17035)=1,WEEKDAY(A17035)=7,COUNTIF('2027祝日等（不使用）'!$A$1:$A$20,単年カーブ!A17035)=1),0,1)</f>
        <v>0</v>
      </c>
      <c r="O17035">
        <f t="shared" si="1863"/>
        <v>40</v>
      </c>
      <c r="P17035">
        <f t="shared" si="1868"/>
        <v>1</v>
      </c>
      <c r="Q17035">
        <f t="shared" si="1869"/>
        <v>0</v>
      </c>
    </row>
    <row r="17036" spans="1:17" ht="19.5" x14ac:dyDescent="0.4">
      <c r="A17036" s="33">
        <f t="shared" si="1864"/>
        <v>46832</v>
      </c>
      <c r="B17036" s="27" t="str">
        <f t="shared" si="1865"/>
        <v>(月)</v>
      </c>
      <c r="C17036" s="34">
        <v>0.83333333333333304</v>
      </c>
      <c r="D17036" s="16" t="s">
        <v>18</v>
      </c>
      <c r="E17036" s="35">
        <v>0.85416666666666696</v>
      </c>
      <c r="F17036" s="50">
        <f>IF(COUNTIF('リスト（不使用）'!$A$5:$A$6,単年カーブ!$A$1),"希望数量入力ください",'単年（2027年度）'!$E$12*単年カーブ!$R$3+'単年（2027年度）'!$E$12*(1-単年カーブ!$R$3)*単年カーブ!Q17036)</f>
        <v>0</v>
      </c>
      <c r="G17036" s="47">
        <f t="shared" si="1866"/>
        <v>0</v>
      </c>
      <c r="M17036">
        <f t="shared" si="1867"/>
        <v>3</v>
      </c>
      <c r="N17036">
        <f>IF(OR(WEEKDAY(A17036)=1,WEEKDAY(A17036)=7,COUNTIF('2027祝日等（不使用）'!$A$1:$A$20,単年カーブ!A17036)=1),0,1)</f>
        <v>0</v>
      </c>
      <c r="O17036">
        <f t="shared" si="1863"/>
        <v>41</v>
      </c>
      <c r="P17036">
        <f t="shared" si="1868"/>
        <v>0</v>
      </c>
      <c r="Q17036">
        <f t="shared" si="1869"/>
        <v>0</v>
      </c>
    </row>
    <row r="17037" spans="1:17" ht="19.5" x14ac:dyDescent="0.4">
      <c r="A17037" s="33">
        <f t="shared" si="1864"/>
        <v>46832</v>
      </c>
      <c r="B17037" s="27" t="str">
        <f t="shared" si="1865"/>
        <v>(月)</v>
      </c>
      <c r="C17037" s="34">
        <v>0.85416666666666696</v>
      </c>
      <c r="D17037" s="16" t="s">
        <v>18</v>
      </c>
      <c r="E17037" s="35">
        <v>0.875</v>
      </c>
      <c r="F17037" s="50">
        <f>IF(COUNTIF('リスト（不使用）'!$A$5:$A$6,単年カーブ!$A$1),"希望数量入力ください",'単年（2027年度）'!$E$12*単年カーブ!$R$3+'単年（2027年度）'!$E$12*(1-単年カーブ!$R$3)*単年カーブ!Q17037)</f>
        <v>0</v>
      </c>
      <c r="G17037" s="47">
        <f t="shared" si="1866"/>
        <v>0</v>
      </c>
      <c r="M17037">
        <f t="shared" si="1867"/>
        <v>3</v>
      </c>
      <c r="N17037">
        <f>IF(OR(WEEKDAY(A17037)=1,WEEKDAY(A17037)=7,COUNTIF('2027祝日等（不使用）'!$A$1:$A$20,単年カーブ!A17037)=1),0,1)</f>
        <v>0</v>
      </c>
      <c r="O17037">
        <f t="shared" si="1863"/>
        <v>42</v>
      </c>
      <c r="P17037">
        <f t="shared" si="1868"/>
        <v>0</v>
      </c>
      <c r="Q17037">
        <f t="shared" si="1869"/>
        <v>0</v>
      </c>
    </row>
    <row r="17038" spans="1:17" ht="19.5" x14ac:dyDescent="0.4">
      <c r="A17038" s="33">
        <f t="shared" si="1864"/>
        <v>46832</v>
      </c>
      <c r="B17038" s="27" t="str">
        <f t="shared" si="1865"/>
        <v>(月)</v>
      </c>
      <c r="C17038" s="34">
        <v>0.875</v>
      </c>
      <c r="D17038" s="16" t="s">
        <v>18</v>
      </c>
      <c r="E17038" s="35">
        <v>0.89583333333333304</v>
      </c>
      <c r="F17038" s="50">
        <f>IF(COUNTIF('リスト（不使用）'!$A$5:$A$6,単年カーブ!$A$1),"希望数量入力ください",'単年（2027年度）'!$E$12*単年カーブ!$R$3+'単年（2027年度）'!$E$12*(1-単年カーブ!$R$3)*単年カーブ!Q17038)</f>
        <v>0</v>
      </c>
      <c r="G17038" s="47">
        <f t="shared" si="1866"/>
        <v>0</v>
      </c>
      <c r="M17038">
        <f t="shared" si="1867"/>
        <v>3</v>
      </c>
      <c r="N17038">
        <f>IF(OR(WEEKDAY(A17038)=1,WEEKDAY(A17038)=7,COUNTIF('2027祝日等（不使用）'!$A$1:$A$20,単年カーブ!A17038)=1),0,1)</f>
        <v>0</v>
      </c>
      <c r="O17038">
        <f t="shared" si="1863"/>
        <v>43</v>
      </c>
      <c r="P17038">
        <f t="shared" si="1868"/>
        <v>0</v>
      </c>
      <c r="Q17038">
        <f t="shared" si="1869"/>
        <v>0</v>
      </c>
    </row>
    <row r="17039" spans="1:17" ht="19.5" x14ac:dyDescent="0.4">
      <c r="A17039" s="33">
        <f t="shared" si="1864"/>
        <v>46832</v>
      </c>
      <c r="B17039" s="27" t="str">
        <f t="shared" si="1865"/>
        <v>(月)</v>
      </c>
      <c r="C17039" s="34">
        <v>0.89583333333333304</v>
      </c>
      <c r="D17039" s="16" t="s">
        <v>18</v>
      </c>
      <c r="E17039" s="35">
        <v>0.91666666666666696</v>
      </c>
      <c r="F17039" s="50">
        <f>IF(COUNTIF('リスト（不使用）'!$A$5:$A$6,単年カーブ!$A$1),"希望数量入力ください",'単年（2027年度）'!$E$12*単年カーブ!$R$3+'単年（2027年度）'!$E$12*(1-単年カーブ!$R$3)*単年カーブ!Q17039)</f>
        <v>0</v>
      </c>
      <c r="G17039" s="47">
        <f t="shared" si="1866"/>
        <v>0</v>
      </c>
      <c r="M17039">
        <f t="shared" si="1867"/>
        <v>3</v>
      </c>
      <c r="N17039">
        <f>IF(OR(WEEKDAY(A17039)=1,WEEKDAY(A17039)=7,COUNTIF('2027祝日等（不使用）'!$A$1:$A$20,単年カーブ!A17039)=1),0,1)</f>
        <v>0</v>
      </c>
      <c r="O17039">
        <f t="shared" si="1863"/>
        <v>44</v>
      </c>
      <c r="P17039">
        <f t="shared" si="1868"/>
        <v>0</v>
      </c>
      <c r="Q17039">
        <f t="shared" si="1869"/>
        <v>0</v>
      </c>
    </row>
    <row r="17040" spans="1:17" ht="19.5" x14ac:dyDescent="0.4">
      <c r="A17040" s="33">
        <f t="shared" si="1864"/>
        <v>46832</v>
      </c>
      <c r="B17040" s="27" t="str">
        <f t="shared" si="1865"/>
        <v>(月)</v>
      </c>
      <c r="C17040" s="34">
        <v>0.91666666666666696</v>
      </c>
      <c r="D17040" s="16" t="s">
        <v>18</v>
      </c>
      <c r="E17040" s="35">
        <v>0.9375</v>
      </c>
      <c r="F17040" s="50">
        <f>IF(COUNTIF('リスト（不使用）'!$A$5:$A$6,単年カーブ!$A$1),"希望数量入力ください",'単年（2027年度）'!$E$12*単年カーブ!$R$3+'単年（2027年度）'!$E$12*(1-単年カーブ!$R$3)*単年カーブ!Q17040)</f>
        <v>0</v>
      </c>
      <c r="G17040" s="47">
        <f t="shared" si="1866"/>
        <v>0</v>
      </c>
      <c r="M17040">
        <f t="shared" si="1867"/>
        <v>3</v>
      </c>
      <c r="N17040">
        <f>IF(OR(WEEKDAY(A17040)=1,WEEKDAY(A17040)=7,COUNTIF('2027祝日等（不使用）'!$A$1:$A$20,単年カーブ!A17040)=1),0,1)</f>
        <v>0</v>
      </c>
      <c r="O17040">
        <f t="shared" si="1863"/>
        <v>45</v>
      </c>
      <c r="P17040">
        <f t="shared" si="1868"/>
        <v>0</v>
      </c>
      <c r="Q17040">
        <f t="shared" si="1869"/>
        <v>0</v>
      </c>
    </row>
    <row r="17041" spans="1:17" ht="19.5" x14ac:dyDescent="0.4">
      <c r="A17041" s="33">
        <f t="shared" si="1864"/>
        <v>46832</v>
      </c>
      <c r="B17041" s="27" t="str">
        <f t="shared" si="1865"/>
        <v>(月)</v>
      </c>
      <c r="C17041" s="34">
        <v>0.9375</v>
      </c>
      <c r="D17041" s="16" t="s">
        <v>18</v>
      </c>
      <c r="E17041" s="35">
        <v>0.95833333333333304</v>
      </c>
      <c r="F17041" s="50">
        <f>IF(COUNTIF('リスト（不使用）'!$A$5:$A$6,単年カーブ!$A$1),"希望数量入力ください",'単年（2027年度）'!$E$12*単年カーブ!$R$3+'単年（2027年度）'!$E$12*(1-単年カーブ!$R$3)*単年カーブ!Q17041)</f>
        <v>0</v>
      </c>
      <c r="G17041" s="47">
        <f t="shared" si="1866"/>
        <v>0</v>
      </c>
      <c r="M17041">
        <f t="shared" si="1867"/>
        <v>3</v>
      </c>
      <c r="N17041">
        <f>IF(OR(WEEKDAY(A17041)=1,WEEKDAY(A17041)=7,COUNTIF('2027祝日等（不使用）'!$A$1:$A$20,単年カーブ!A17041)=1),0,1)</f>
        <v>0</v>
      </c>
      <c r="O17041">
        <f t="shared" si="1863"/>
        <v>46</v>
      </c>
      <c r="P17041">
        <f t="shared" si="1868"/>
        <v>0</v>
      </c>
      <c r="Q17041">
        <f t="shared" si="1869"/>
        <v>0</v>
      </c>
    </row>
    <row r="17042" spans="1:17" ht="19.5" x14ac:dyDescent="0.4">
      <c r="A17042" s="33">
        <f t="shared" si="1864"/>
        <v>46832</v>
      </c>
      <c r="B17042" s="27" t="str">
        <f t="shared" si="1865"/>
        <v>(月)</v>
      </c>
      <c r="C17042" s="34">
        <v>0.95833333333333304</v>
      </c>
      <c r="D17042" s="16" t="s">
        <v>18</v>
      </c>
      <c r="E17042" s="35">
        <v>0.97916666666666696</v>
      </c>
      <c r="F17042" s="50">
        <f>IF(COUNTIF('リスト（不使用）'!$A$5:$A$6,単年カーブ!$A$1),"希望数量入力ください",'単年（2027年度）'!$E$12*単年カーブ!$R$3+'単年（2027年度）'!$E$12*(1-単年カーブ!$R$3)*単年カーブ!Q17042)</f>
        <v>0</v>
      </c>
      <c r="G17042" s="47">
        <f t="shared" si="1866"/>
        <v>0</v>
      </c>
      <c r="M17042">
        <f t="shared" si="1867"/>
        <v>3</v>
      </c>
      <c r="N17042">
        <f>IF(OR(WEEKDAY(A17042)=1,WEEKDAY(A17042)=7,COUNTIF('2027祝日等（不使用）'!$A$1:$A$20,単年カーブ!A17042)=1),0,1)</f>
        <v>0</v>
      </c>
      <c r="O17042">
        <f t="shared" si="1863"/>
        <v>47</v>
      </c>
      <c r="P17042">
        <f t="shared" si="1868"/>
        <v>0</v>
      </c>
      <c r="Q17042">
        <f t="shared" si="1869"/>
        <v>0</v>
      </c>
    </row>
    <row r="17043" spans="1:17" ht="19.5" x14ac:dyDescent="0.4">
      <c r="A17043" s="33">
        <f t="shared" si="1864"/>
        <v>46832</v>
      </c>
      <c r="B17043" s="27" t="str">
        <f t="shared" si="1865"/>
        <v>(月)</v>
      </c>
      <c r="C17043" s="34">
        <v>0.97916666666666696</v>
      </c>
      <c r="D17043" s="16" t="s">
        <v>18</v>
      </c>
      <c r="E17043" s="35" t="s">
        <v>17</v>
      </c>
      <c r="F17043" s="50">
        <f>IF(COUNTIF('リスト（不使用）'!$A$5:$A$6,単年カーブ!$A$1),"希望数量入力ください",'単年（2027年度）'!$E$12*単年カーブ!$R$3+'単年（2027年度）'!$E$12*(1-単年カーブ!$R$3)*単年カーブ!Q17043)</f>
        <v>0</v>
      </c>
      <c r="G17043" s="47">
        <f t="shared" si="1866"/>
        <v>0</v>
      </c>
      <c r="M17043">
        <f t="shared" si="1867"/>
        <v>3</v>
      </c>
      <c r="N17043">
        <f>IF(OR(WEEKDAY(A17043)=1,WEEKDAY(A17043)=7,COUNTIF('2027祝日等（不使用）'!$A$1:$A$20,単年カーブ!A17043)=1),0,1)</f>
        <v>0</v>
      </c>
      <c r="O17043">
        <f t="shared" si="1863"/>
        <v>48</v>
      </c>
      <c r="P17043">
        <f t="shared" si="1868"/>
        <v>0</v>
      </c>
      <c r="Q17043">
        <f t="shared" si="1869"/>
        <v>0</v>
      </c>
    </row>
    <row r="17044" spans="1:17" ht="19.5" x14ac:dyDescent="0.4">
      <c r="A17044" s="33">
        <f t="shared" si="1864"/>
        <v>46833</v>
      </c>
      <c r="B17044" s="27" t="str">
        <f t="shared" si="1865"/>
        <v>(火)</v>
      </c>
      <c r="C17044" s="34">
        <v>0</v>
      </c>
      <c r="D17044" s="16" t="s">
        <v>18</v>
      </c>
      <c r="E17044" s="35">
        <v>2.0833333333333332E-2</v>
      </c>
      <c r="F17044" s="50">
        <f>IF(COUNTIF('リスト（不使用）'!$A$5:$A$6,単年カーブ!$A$1),"希望数量入力ください",'単年（2027年度）'!$E$12*単年カーブ!$R$3+'単年（2027年度）'!$E$12*(1-単年カーブ!$R$3)*単年カーブ!Q17044)</f>
        <v>0</v>
      </c>
      <c r="G17044" s="47">
        <f t="shared" si="1866"/>
        <v>0</v>
      </c>
      <c r="M17044">
        <f t="shared" si="1867"/>
        <v>3</v>
      </c>
      <c r="N17044">
        <f>IF(OR(WEEKDAY(A17044)=1,WEEKDAY(A17044)=7,COUNTIF('2027祝日等（不使用）'!$A$1:$A$20,単年カーブ!A17044)=1),0,1)</f>
        <v>1</v>
      </c>
      <c r="O17044">
        <f t="shared" si="1863"/>
        <v>1</v>
      </c>
      <c r="P17044">
        <f t="shared" si="1868"/>
        <v>0</v>
      </c>
      <c r="Q17044">
        <f t="shared" si="1869"/>
        <v>0</v>
      </c>
    </row>
    <row r="17045" spans="1:17" ht="19.5" x14ac:dyDescent="0.4">
      <c r="A17045" s="33">
        <f t="shared" si="1864"/>
        <v>46833</v>
      </c>
      <c r="B17045" s="27" t="str">
        <f t="shared" si="1865"/>
        <v>(火)</v>
      </c>
      <c r="C17045" s="34">
        <v>2.0833333333333332E-2</v>
      </c>
      <c r="D17045" s="16" t="s">
        <v>18</v>
      </c>
      <c r="E17045" s="35">
        <v>4.1666666666666664E-2</v>
      </c>
      <c r="F17045" s="50">
        <f>IF(COUNTIF('リスト（不使用）'!$A$5:$A$6,単年カーブ!$A$1),"希望数量入力ください",'単年（2027年度）'!$E$12*単年カーブ!$R$3+'単年（2027年度）'!$E$12*(1-単年カーブ!$R$3)*単年カーブ!Q17045)</f>
        <v>0</v>
      </c>
      <c r="G17045" s="47">
        <f t="shared" si="1866"/>
        <v>0</v>
      </c>
      <c r="M17045">
        <f t="shared" si="1867"/>
        <v>3</v>
      </c>
      <c r="N17045">
        <f>IF(OR(WEEKDAY(A17045)=1,WEEKDAY(A17045)=7,COUNTIF('2027祝日等（不使用）'!$A$1:$A$20,単年カーブ!A17045)=1),0,1)</f>
        <v>1</v>
      </c>
      <c r="O17045">
        <f t="shared" si="1863"/>
        <v>2</v>
      </c>
      <c r="P17045">
        <f t="shared" si="1868"/>
        <v>0</v>
      </c>
      <c r="Q17045">
        <f t="shared" si="1869"/>
        <v>0</v>
      </c>
    </row>
    <row r="17046" spans="1:17" ht="19.5" x14ac:dyDescent="0.4">
      <c r="A17046" s="33">
        <f t="shared" si="1864"/>
        <v>46833</v>
      </c>
      <c r="B17046" s="27" t="str">
        <f t="shared" si="1865"/>
        <v>(火)</v>
      </c>
      <c r="C17046" s="34">
        <v>4.1666666666666664E-2</v>
      </c>
      <c r="D17046" s="16" t="s">
        <v>18</v>
      </c>
      <c r="E17046" s="35">
        <v>6.25E-2</v>
      </c>
      <c r="F17046" s="50">
        <f>IF(COUNTIF('リスト（不使用）'!$A$5:$A$6,単年カーブ!$A$1),"希望数量入力ください",'単年（2027年度）'!$E$12*単年カーブ!$R$3+'単年（2027年度）'!$E$12*(1-単年カーブ!$R$3)*単年カーブ!Q17046)</f>
        <v>0</v>
      </c>
      <c r="G17046" s="47">
        <f t="shared" si="1866"/>
        <v>0</v>
      </c>
      <c r="M17046">
        <f t="shared" si="1867"/>
        <v>3</v>
      </c>
      <c r="N17046">
        <f>IF(OR(WEEKDAY(A17046)=1,WEEKDAY(A17046)=7,COUNTIF('2027祝日等（不使用）'!$A$1:$A$20,単年カーブ!A17046)=1),0,1)</f>
        <v>1</v>
      </c>
      <c r="O17046">
        <f t="shared" si="1863"/>
        <v>3</v>
      </c>
      <c r="P17046">
        <f t="shared" si="1868"/>
        <v>0</v>
      </c>
      <c r="Q17046">
        <f t="shared" si="1869"/>
        <v>0</v>
      </c>
    </row>
    <row r="17047" spans="1:17" ht="19.5" x14ac:dyDescent="0.4">
      <c r="A17047" s="33">
        <f t="shared" si="1864"/>
        <v>46833</v>
      </c>
      <c r="B17047" s="27" t="str">
        <f t="shared" si="1865"/>
        <v>(火)</v>
      </c>
      <c r="C17047" s="34">
        <v>6.25E-2</v>
      </c>
      <c r="D17047" s="16" t="s">
        <v>18</v>
      </c>
      <c r="E17047" s="35">
        <v>8.3333333333333301E-2</v>
      </c>
      <c r="F17047" s="50">
        <f>IF(COUNTIF('リスト（不使用）'!$A$5:$A$6,単年カーブ!$A$1),"希望数量入力ください",'単年（2027年度）'!$E$12*単年カーブ!$R$3+'単年（2027年度）'!$E$12*(1-単年カーブ!$R$3)*単年カーブ!Q17047)</f>
        <v>0</v>
      </c>
      <c r="G17047" s="47">
        <f t="shared" si="1866"/>
        <v>0</v>
      </c>
      <c r="M17047">
        <f t="shared" si="1867"/>
        <v>3</v>
      </c>
      <c r="N17047">
        <f>IF(OR(WEEKDAY(A17047)=1,WEEKDAY(A17047)=7,COUNTIF('2027祝日等（不使用）'!$A$1:$A$20,単年カーブ!A17047)=1),0,1)</f>
        <v>1</v>
      </c>
      <c r="O17047">
        <f t="shared" si="1863"/>
        <v>4</v>
      </c>
      <c r="P17047">
        <f t="shared" si="1868"/>
        <v>0</v>
      </c>
      <c r="Q17047">
        <f t="shared" si="1869"/>
        <v>0</v>
      </c>
    </row>
    <row r="17048" spans="1:17" ht="19.5" x14ac:dyDescent="0.4">
      <c r="A17048" s="33">
        <f t="shared" si="1864"/>
        <v>46833</v>
      </c>
      <c r="B17048" s="27" t="str">
        <f t="shared" si="1865"/>
        <v>(火)</v>
      </c>
      <c r="C17048" s="34">
        <v>8.3333333333333301E-2</v>
      </c>
      <c r="D17048" s="16" t="s">
        <v>18</v>
      </c>
      <c r="E17048" s="35">
        <v>0.104166666666667</v>
      </c>
      <c r="F17048" s="50">
        <f>IF(COUNTIF('リスト（不使用）'!$A$5:$A$6,単年カーブ!$A$1),"希望数量入力ください",'単年（2027年度）'!$E$12*単年カーブ!$R$3+'単年（2027年度）'!$E$12*(1-単年カーブ!$R$3)*単年カーブ!Q17048)</f>
        <v>0</v>
      </c>
      <c r="G17048" s="47">
        <f t="shared" si="1866"/>
        <v>0</v>
      </c>
      <c r="M17048">
        <f t="shared" si="1867"/>
        <v>3</v>
      </c>
      <c r="N17048">
        <f>IF(OR(WEEKDAY(A17048)=1,WEEKDAY(A17048)=7,COUNTIF('2027祝日等（不使用）'!$A$1:$A$20,単年カーブ!A17048)=1),0,1)</f>
        <v>1</v>
      </c>
      <c r="O17048">
        <f t="shared" si="1863"/>
        <v>5</v>
      </c>
      <c r="P17048">
        <f t="shared" si="1868"/>
        <v>0</v>
      </c>
      <c r="Q17048">
        <f t="shared" si="1869"/>
        <v>0</v>
      </c>
    </row>
    <row r="17049" spans="1:17" ht="19.5" x14ac:dyDescent="0.4">
      <c r="A17049" s="33">
        <f t="shared" si="1864"/>
        <v>46833</v>
      </c>
      <c r="B17049" s="27" t="str">
        <f t="shared" si="1865"/>
        <v>(火)</v>
      </c>
      <c r="C17049" s="34">
        <v>0.104166666666667</v>
      </c>
      <c r="D17049" s="16" t="s">
        <v>18</v>
      </c>
      <c r="E17049" s="35">
        <v>0.125</v>
      </c>
      <c r="F17049" s="50">
        <f>IF(COUNTIF('リスト（不使用）'!$A$5:$A$6,単年カーブ!$A$1),"希望数量入力ください",'単年（2027年度）'!$E$12*単年カーブ!$R$3+'単年（2027年度）'!$E$12*(1-単年カーブ!$R$3)*単年カーブ!Q17049)</f>
        <v>0</v>
      </c>
      <c r="G17049" s="47">
        <f t="shared" si="1866"/>
        <v>0</v>
      </c>
      <c r="M17049">
        <f t="shared" si="1867"/>
        <v>3</v>
      </c>
      <c r="N17049">
        <f>IF(OR(WEEKDAY(A17049)=1,WEEKDAY(A17049)=7,COUNTIF('2027祝日等（不使用）'!$A$1:$A$20,単年カーブ!A17049)=1),0,1)</f>
        <v>1</v>
      </c>
      <c r="O17049">
        <f t="shared" si="1863"/>
        <v>6</v>
      </c>
      <c r="P17049">
        <f t="shared" si="1868"/>
        <v>0</v>
      </c>
      <c r="Q17049">
        <f t="shared" si="1869"/>
        <v>0</v>
      </c>
    </row>
    <row r="17050" spans="1:17" ht="19.5" x14ac:dyDescent="0.4">
      <c r="A17050" s="33">
        <f t="shared" si="1864"/>
        <v>46833</v>
      </c>
      <c r="B17050" s="27" t="str">
        <f t="shared" si="1865"/>
        <v>(火)</v>
      </c>
      <c r="C17050" s="34">
        <v>0.125</v>
      </c>
      <c r="D17050" s="16" t="s">
        <v>18</v>
      </c>
      <c r="E17050" s="35">
        <v>0.14583333333333301</v>
      </c>
      <c r="F17050" s="50">
        <f>IF(COUNTIF('リスト（不使用）'!$A$5:$A$6,単年カーブ!$A$1),"希望数量入力ください",'単年（2027年度）'!$E$12*単年カーブ!$R$3+'単年（2027年度）'!$E$12*(1-単年カーブ!$R$3)*単年カーブ!Q17050)</f>
        <v>0</v>
      </c>
      <c r="G17050" s="47">
        <f t="shared" si="1866"/>
        <v>0</v>
      </c>
      <c r="M17050">
        <f t="shared" si="1867"/>
        <v>3</v>
      </c>
      <c r="N17050">
        <f>IF(OR(WEEKDAY(A17050)=1,WEEKDAY(A17050)=7,COUNTIF('2027祝日等（不使用）'!$A$1:$A$20,単年カーブ!A17050)=1),0,1)</f>
        <v>1</v>
      </c>
      <c r="O17050">
        <f t="shared" si="1863"/>
        <v>7</v>
      </c>
      <c r="P17050">
        <f t="shared" si="1868"/>
        <v>0</v>
      </c>
      <c r="Q17050">
        <f t="shared" si="1869"/>
        <v>0</v>
      </c>
    </row>
    <row r="17051" spans="1:17" ht="19.5" x14ac:dyDescent="0.4">
      <c r="A17051" s="33">
        <f t="shared" si="1864"/>
        <v>46833</v>
      </c>
      <c r="B17051" s="27" t="str">
        <f t="shared" si="1865"/>
        <v>(火)</v>
      </c>
      <c r="C17051" s="34">
        <v>0.14583333333333301</v>
      </c>
      <c r="D17051" s="16" t="s">
        <v>18</v>
      </c>
      <c r="E17051" s="35">
        <v>0.16666666666666699</v>
      </c>
      <c r="F17051" s="50">
        <f>IF(COUNTIF('リスト（不使用）'!$A$5:$A$6,単年カーブ!$A$1),"希望数量入力ください",'単年（2027年度）'!$E$12*単年カーブ!$R$3+'単年（2027年度）'!$E$12*(1-単年カーブ!$R$3)*単年カーブ!Q17051)</f>
        <v>0</v>
      </c>
      <c r="G17051" s="47">
        <f t="shared" si="1866"/>
        <v>0</v>
      </c>
      <c r="M17051">
        <f t="shared" si="1867"/>
        <v>3</v>
      </c>
      <c r="N17051">
        <f>IF(OR(WEEKDAY(A17051)=1,WEEKDAY(A17051)=7,COUNTIF('2027祝日等（不使用）'!$A$1:$A$20,単年カーブ!A17051)=1),0,1)</f>
        <v>1</v>
      </c>
      <c r="O17051">
        <f t="shared" si="1863"/>
        <v>8</v>
      </c>
      <c r="P17051">
        <f t="shared" si="1868"/>
        <v>0</v>
      </c>
      <c r="Q17051">
        <f t="shared" si="1869"/>
        <v>0</v>
      </c>
    </row>
    <row r="17052" spans="1:17" ht="19.5" x14ac:dyDescent="0.4">
      <c r="A17052" s="33">
        <f t="shared" si="1864"/>
        <v>46833</v>
      </c>
      <c r="B17052" s="27" t="str">
        <f t="shared" si="1865"/>
        <v>(火)</v>
      </c>
      <c r="C17052" s="34">
        <v>0.16666666666666699</v>
      </c>
      <c r="D17052" s="16" t="s">
        <v>18</v>
      </c>
      <c r="E17052" s="35">
        <v>0.1875</v>
      </c>
      <c r="F17052" s="50">
        <f>IF(COUNTIF('リスト（不使用）'!$A$5:$A$6,単年カーブ!$A$1),"希望数量入力ください",'単年（2027年度）'!$E$12*単年カーブ!$R$3+'単年（2027年度）'!$E$12*(1-単年カーブ!$R$3)*単年カーブ!Q17052)</f>
        <v>0</v>
      </c>
      <c r="G17052" s="47">
        <f t="shared" si="1866"/>
        <v>0</v>
      </c>
      <c r="M17052">
        <f t="shared" si="1867"/>
        <v>3</v>
      </c>
      <c r="N17052">
        <f>IF(OR(WEEKDAY(A17052)=1,WEEKDAY(A17052)=7,COUNTIF('2027祝日等（不使用）'!$A$1:$A$20,単年カーブ!A17052)=1),0,1)</f>
        <v>1</v>
      </c>
      <c r="O17052">
        <f t="shared" si="1863"/>
        <v>9</v>
      </c>
      <c r="P17052">
        <f t="shared" si="1868"/>
        <v>0</v>
      </c>
      <c r="Q17052">
        <f t="shared" si="1869"/>
        <v>0</v>
      </c>
    </row>
    <row r="17053" spans="1:17" ht="19.5" x14ac:dyDescent="0.4">
      <c r="A17053" s="33">
        <f t="shared" si="1864"/>
        <v>46833</v>
      </c>
      <c r="B17053" s="27" t="str">
        <f t="shared" si="1865"/>
        <v>(火)</v>
      </c>
      <c r="C17053" s="34">
        <v>0.1875</v>
      </c>
      <c r="D17053" s="16" t="s">
        <v>18</v>
      </c>
      <c r="E17053" s="35">
        <v>0.20833333333333301</v>
      </c>
      <c r="F17053" s="50">
        <f>IF(COUNTIF('リスト（不使用）'!$A$5:$A$6,単年カーブ!$A$1),"希望数量入力ください",'単年（2027年度）'!$E$12*単年カーブ!$R$3+'単年（2027年度）'!$E$12*(1-単年カーブ!$R$3)*単年カーブ!Q17053)</f>
        <v>0</v>
      </c>
      <c r="G17053" s="47">
        <f t="shared" si="1866"/>
        <v>0</v>
      </c>
      <c r="M17053">
        <f t="shared" si="1867"/>
        <v>3</v>
      </c>
      <c r="N17053">
        <f>IF(OR(WEEKDAY(A17053)=1,WEEKDAY(A17053)=7,COUNTIF('2027祝日等（不使用）'!$A$1:$A$20,単年カーブ!A17053)=1),0,1)</f>
        <v>1</v>
      </c>
      <c r="O17053">
        <f t="shared" si="1863"/>
        <v>10</v>
      </c>
      <c r="P17053">
        <f t="shared" si="1868"/>
        <v>0</v>
      </c>
      <c r="Q17053">
        <f t="shared" si="1869"/>
        <v>0</v>
      </c>
    </row>
    <row r="17054" spans="1:17" ht="19.5" x14ac:dyDescent="0.4">
      <c r="A17054" s="33">
        <f t="shared" si="1864"/>
        <v>46833</v>
      </c>
      <c r="B17054" s="27" t="str">
        <f t="shared" si="1865"/>
        <v>(火)</v>
      </c>
      <c r="C17054" s="34">
        <v>0.20833333333333301</v>
      </c>
      <c r="D17054" s="16" t="s">
        <v>18</v>
      </c>
      <c r="E17054" s="35">
        <v>0.22916666666666699</v>
      </c>
      <c r="F17054" s="50">
        <f>IF(COUNTIF('リスト（不使用）'!$A$5:$A$6,単年カーブ!$A$1),"希望数量入力ください",'単年（2027年度）'!$E$12*単年カーブ!$R$3+'単年（2027年度）'!$E$12*(1-単年カーブ!$R$3)*単年カーブ!Q17054)</f>
        <v>0</v>
      </c>
      <c r="G17054" s="47">
        <f t="shared" si="1866"/>
        <v>0</v>
      </c>
      <c r="M17054">
        <f t="shared" si="1867"/>
        <v>3</v>
      </c>
      <c r="N17054">
        <f>IF(OR(WEEKDAY(A17054)=1,WEEKDAY(A17054)=7,COUNTIF('2027祝日等（不使用）'!$A$1:$A$20,単年カーブ!A17054)=1),0,1)</f>
        <v>1</v>
      </c>
      <c r="O17054">
        <f t="shared" si="1863"/>
        <v>11</v>
      </c>
      <c r="P17054">
        <f t="shared" si="1868"/>
        <v>0</v>
      </c>
      <c r="Q17054">
        <f t="shared" si="1869"/>
        <v>0</v>
      </c>
    </row>
    <row r="17055" spans="1:17" ht="19.5" x14ac:dyDescent="0.4">
      <c r="A17055" s="33">
        <f t="shared" si="1864"/>
        <v>46833</v>
      </c>
      <c r="B17055" s="27" t="str">
        <f t="shared" si="1865"/>
        <v>(火)</v>
      </c>
      <c r="C17055" s="34">
        <v>0.22916666666666699</v>
      </c>
      <c r="D17055" s="16" t="s">
        <v>18</v>
      </c>
      <c r="E17055" s="35">
        <v>0.25</v>
      </c>
      <c r="F17055" s="50">
        <f>IF(COUNTIF('リスト（不使用）'!$A$5:$A$6,単年カーブ!$A$1),"希望数量入力ください",'単年（2027年度）'!$E$12*単年カーブ!$R$3+'単年（2027年度）'!$E$12*(1-単年カーブ!$R$3)*単年カーブ!Q17055)</f>
        <v>0</v>
      </c>
      <c r="G17055" s="47">
        <f t="shared" si="1866"/>
        <v>0</v>
      </c>
      <c r="M17055">
        <f t="shared" si="1867"/>
        <v>3</v>
      </c>
      <c r="N17055">
        <f>IF(OR(WEEKDAY(A17055)=1,WEEKDAY(A17055)=7,COUNTIF('2027祝日等（不使用）'!$A$1:$A$20,単年カーブ!A17055)=1),0,1)</f>
        <v>1</v>
      </c>
      <c r="O17055">
        <f t="shared" si="1863"/>
        <v>12</v>
      </c>
      <c r="P17055">
        <f t="shared" si="1868"/>
        <v>0</v>
      </c>
      <c r="Q17055">
        <f t="shared" si="1869"/>
        <v>0</v>
      </c>
    </row>
    <row r="17056" spans="1:17" ht="19.5" x14ac:dyDescent="0.4">
      <c r="A17056" s="33">
        <f t="shared" si="1864"/>
        <v>46833</v>
      </c>
      <c r="B17056" s="27" t="str">
        <f t="shared" si="1865"/>
        <v>(火)</v>
      </c>
      <c r="C17056" s="34">
        <v>0.25</v>
      </c>
      <c r="D17056" s="16" t="s">
        <v>18</v>
      </c>
      <c r="E17056" s="35">
        <v>0.27083333333333298</v>
      </c>
      <c r="F17056" s="50">
        <f>IF(COUNTIF('リスト（不使用）'!$A$5:$A$6,単年カーブ!$A$1),"希望数量入力ください",'単年（2027年度）'!$E$12*単年カーブ!$R$3+'単年（2027年度）'!$E$12*(1-単年カーブ!$R$3)*単年カーブ!Q17056)</f>
        <v>0</v>
      </c>
      <c r="G17056" s="47">
        <f t="shared" si="1866"/>
        <v>0</v>
      </c>
      <c r="M17056">
        <f t="shared" si="1867"/>
        <v>3</v>
      </c>
      <c r="N17056">
        <f>IF(OR(WEEKDAY(A17056)=1,WEEKDAY(A17056)=7,COUNTIF('2027祝日等（不使用）'!$A$1:$A$20,単年カーブ!A17056)=1),0,1)</f>
        <v>1</v>
      </c>
      <c r="O17056">
        <f t="shared" si="1863"/>
        <v>13</v>
      </c>
      <c r="P17056">
        <f t="shared" si="1868"/>
        <v>0</v>
      </c>
      <c r="Q17056">
        <f t="shared" si="1869"/>
        <v>0</v>
      </c>
    </row>
    <row r="17057" spans="1:17" ht="19.5" x14ac:dyDescent="0.4">
      <c r="A17057" s="33">
        <f t="shared" si="1864"/>
        <v>46833</v>
      </c>
      <c r="B17057" s="27" t="str">
        <f t="shared" si="1865"/>
        <v>(火)</v>
      </c>
      <c r="C17057" s="34">
        <v>0.27083333333333298</v>
      </c>
      <c r="D17057" s="16" t="s">
        <v>18</v>
      </c>
      <c r="E17057" s="35">
        <v>0.29166666666666702</v>
      </c>
      <c r="F17057" s="50">
        <f>IF(COUNTIF('リスト（不使用）'!$A$5:$A$6,単年カーブ!$A$1),"希望数量入力ください",'単年（2027年度）'!$E$12*単年カーブ!$R$3+'単年（2027年度）'!$E$12*(1-単年カーブ!$R$3)*単年カーブ!Q17057)</f>
        <v>0</v>
      </c>
      <c r="G17057" s="47">
        <f t="shared" si="1866"/>
        <v>0</v>
      </c>
      <c r="M17057">
        <f t="shared" si="1867"/>
        <v>3</v>
      </c>
      <c r="N17057">
        <f>IF(OR(WEEKDAY(A17057)=1,WEEKDAY(A17057)=7,COUNTIF('2027祝日等（不使用）'!$A$1:$A$20,単年カーブ!A17057)=1),0,1)</f>
        <v>1</v>
      </c>
      <c r="O17057">
        <f t="shared" si="1863"/>
        <v>14</v>
      </c>
      <c r="P17057">
        <f t="shared" si="1868"/>
        <v>0</v>
      </c>
      <c r="Q17057">
        <f t="shared" si="1869"/>
        <v>0</v>
      </c>
    </row>
    <row r="17058" spans="1:17" ht="19.5" x14ac:dyDescent="0.4">
      <c r="A17058" s="33">
        <f t="shared" si="1864"/>
        <v>46833</v>
      </c>
      <c r="B17058" s="27" t="str">
        <f t="shared" si="1865"/>
        <v>(火)</v>
      </c>
      <c r="C17058" s="34">
        <v>0.29166666666666702</v>
      </c>
      <c r="D17058" s="16" t="s">
        <v>18</v>
      </c>
      <c r="E17058" s="35">
        <v>0.3125</v>
      </c>
      <c r="F17058" s="50">
        <f>IF(COUNTIF('リスト（不使用）'!$A$5:$A$6,単年カーブ!$A$1),"希望数量入力ください",'単年（2027年度）'!$E$12*単年カーブ!$R$3+'単年（2027年度）'!$E$12*(1-単年カーブ!$R$3)*単年カーブ!Q17058)</f>
        <v>0</v>
      </c>
      <c r="G17058" s="47">
        <f t="shared" si="1866"/>
        <v>0</v>
      </c>
      <c r="M17058">
        <f t="shared" si="1867"/>
        <v>3</v>
      </c>
      <c r="N17058">
        <f>IF(OR(WEEKDAY(A17058)=1,WEEKDAY(A17058)=7,COUNTIF('2027祝日等（不使用）'!$A$1:$A$20,単年カーブ!A17058)=1),0,1)</f>
        <v>1</v>
      </c>
      <c r="O17058">
        <f t="shared" si="1863"/>
        <v>15</v>
      </c>
      <c r="P17058">
        <f t="shared" si="1868"/>
        <v>0</v>
      </c>
      <c r="Q17058">
        <f t="shared" si="1869"/>
        <v>0</v>
      </c>
    </row>
    <row r="17059" spans="1:17" ht="19.5" x14ac:dyDescent="0.4">
      <c r="A17059" s="33">
        <f t="shared" si="1864"/>
        <v>46833</v>
      </c>
      <c r="B17059" s="27" t="str">
        <f t="shared" si="1865"/>
        <v>(火)</v>
      </c>
      <c r="C17059" s="34">
        <v>0.3125</v>
      </c>
      <c r="D17059" s="16" t="s">
        <v>18</v>
      </c>
      <c r="E17059" s="35">
        <v>0.33333333333333298</v>
      </c>
      <c r="F17059" s="50">
        <f>IF(COUNTIF('リスト（不使用）'!$A$5:$A$6,単年カーブ!$A$1),"希望数量入力ください",'単年（2027年度）'!$E$12*単年カーブ!$R$3+'単年（2027年度）'!$E$12*(1-単年カーブ!$R$3)*単年カーブ!Q17059)</f>
        <v>0</v>
      </c>
      <c r="G17059" s="47">
        <f t="shared" si="1866"/>
        <v>0</v>
      </c>
      <c r="M17059">
        <f t="shared" si="1867"/>
        <v>3</v>
      </c>
      <c r="N17059">
        <f>IF(OR(WEEKDAY(A17059)=1,WEEKDAY(A17059)=7,COUNTIF('2027祝日等（不使用）'!$A$1:$A$20,単年カーブ!A17059)=1),0,1)</f>
        <v>1</v>
      </c>
      <c r="O17059">
        <f t="shared" si="1863"/>
        <v>16</v>
      </c>
      <c r="P17059">
        <f t="shared" si="1868"/>
        <v>0</v>
      </c>
      <c r="Q17059">
        <f t="shared" si="1869"/>
        <v>0</v>
      </c>
    </row>
    <row r="17060" spans="1:17" ht="19.5" x14ac:dyDescent="0.4">
      <c r="A17060" s="33">
        <f t="shared" si="1864"/>
        <v>46833</v>
      </c>
      <c r="B17060" s="27" t="str">
        <f t="shared" si="1865"/>
        <v>(火)</v>
      </c>
      <c r="C17060" s="34">
        <v>0.33333333333333298</v>
      </c>
      <c r="D17060" s="16" t="s">
        <v>18</v>
      </c>
      <c r="E17060" s="35">
        <v>0.35416666666666702</v>
      </c>
      <c r="F17060" s="50">
        <f>IF(COUNTIF('リスト（不使用）'!$A$5:$A$6,単年カーブ!$A$1),"希望数量入力ください",'単年（2027年度）'!$E$12*単年カーブ!$R$3+'単年（2027年度）'!$E$12*(1-単年カーブ!$R$3)*単年カーブ!Q17060)</f>
        <v>0</v>
      </c>
      <c r="G17060" s="47">
        <f t="shared" si="1866"/>
        <v>0</v>
      </c>
      <c r="M17060">
        <f t="shared" si="1867"/>
        <v>3</v>
      </c>
      <c r="N17060">
        <f>IF(OR(WEEKDAY(A17060)=1,WEEKDAY(A17060)=7,COUNTIF('2027祝日等（不使用）'!$A$1:$A$20,単年カーブ!A17060)=1),0,1)</f>
        <v>1</v>
      </c>
      <c r="O17060">
        <f t="shared" si="1863"/>
        <v>17</v>
      </c>
      <c r="P17060">
        <f t="shared" si="1868"/>
        <v>1</v>
      </c>
      <c r="Q17060">
        <f t="shared" si="1869"/>
        <v>1</v>
      </c>
    </row>
    <row r="17061" spans="1:17" ht="19.5" x14ac:dyDescent="0.4">
      <c r="A17061" s="33">
        <f t="shared" si="1864"/>
        <v>46833</v>
      </c>
      <c r="B17061" s="27" t="str">
        <f t="shared" si="1865"/>
        <v>(火)</v>
      </c>
      <c r="C17061" s="34">
        <v>0.35416666666666702</v>
      </c>
      <c r="D17061" s="16" t="s">
        <v>18</v>
      </c>
      <c r="E17061" s="35">
        <v>0.375</v>
      </c>
      <c r="F17061" s="50">
        <f>IF(COUNTIF('リスト（不使用）'!$A$5:$A$6,単年カーブ!$A$1),"希望数量入力ください",'単年（2027年度）'!$E$12*単年カーブ!$R$3+'単年（2027年度）'!$E$12*(1-単年カーブ!$R$3)*単年カーブ!Q17061)</f>
        <v>0</v>
      </c>
      <c r="G17061" s="47">
        <f t="shared" si="1866"/>
        <v>0</v>
      </c>
      <c r="M17061">
        <f t="shared" si="1867"/>
        <v>3</v>
      </c>
      <c r="N17061">
        <f>IF(OR(WEEKDAY(A17061)=1,WEEKDAY(A17061)=7,COUNTIF('2027祝日等（不使用）'!$A$1:$A$20,単年カーブ!A17061)=1),0,1)</f>
        <v>1</v>
      </c>
      <c r="O17061">
        <f t="shared" si="1863"/>
        <v>18</v>
      </c>
      <c r="P17061">
        <f t="shared" si="1868"/>
        <v>1</v>
      </c>
      <c r="Q17061">
        <f t="shared" si="1869"/>
        <v>1</v>
      </c>
    </row>
    <row r="17062" spans="1:17" ht="19.5" x14ac:dyDescent="0.4">
      <c r="A17062" s="33">
        <f t="shared" si="1864"/>
        <v>46833</v>
      </c>
      <c r="B17062" s="27" t="str">
        <f t="shared" si="1865"/>
        <v>(火)</v>
      </c>
      <c r="C17062" s="34">
        <v>0.375</v>
      </c>
      <c r="D17062" s="16" t="s">
        <v>18</v>
      </c>
      <c r="E17062" s="35">
        <v>0.39583333333333298</v>
      </c>
      <c r="F17062" s="50">
        <f>IF(COUNTIF('リスト（不使用）'!$A$5:$A$6,単年カーブ!$A$1),"希望数量入力ください",'単年（2027年度）'!$E$12*単年カーブ!$R$3+'単年（2027年度）'!$E$12*(1-単年カーブ!$R$3)*単年カーブ!Q17062)</f>
        <v>0</v>
      </c>
      <c r="G17062" s="47">
        <f t="shared" si="1866"/>
        <v>0</v>
      </c>
      <c r="M17062">
        <f t="shared" si="1867"/>
        <v>3</v>
      </c>
      <c r="N17062">
        <f>IF(OR(WEEKDAY(A17062)=1,WEEKDAY(A17062)=7,COUNTIF('2027祝日等（不使用）'!$A$1:$A$20,単年カーブ!A17062)=1),0,1)</f>
        <v>1</v>
      </c>
      <c r="O17062">
        <f t="shared" si="1863"/>
        <v>19</v>
      </c>
      <c r="P17062">
        <f t="shared" si="1868"/>
        <v>1</v>
      </c>
      <c r="Q17062">
        <f t="shared" si="1869"/>
        <v>1</v>
      </c>
    </row>
    <row r="17063" spans="1:17" ht="19.5" x14ac:dyDescent="0.4">
      <c r="A17063" s="33">
        <f t="shared" si="1864"/>
        <v>46833</v>
      </c>
      <c r="B17063" s="27" t="str">
        <f t="shared" si="1865"/>
        <v>(火)</v>
      </c>
      <c r="C17063" s="34">
        <v>0.39583333333333298</v>
      </c>
      <c r="D17063" s="16" t="s">
        <v>18</v>
      </c>
      <c r="E17063" s="35">
        <v>0.41666666666666702</v>
      </c>
      <c r="F17063" s="50">
        <f>IF(COUNTIF('リスト（不使用）'!$A$5:$A$6,単年カーブ!$A$1),"希望数量入力ください",'単年（2027年度）'!$E$12*単年カーブ!$R$3+'単年（2027年度）'!$E$12*(1-単年カーブ!$R$3)*単年カーブ!Q17063)</f>
        <v>0</v>
      </c>
      <c r="G17063" s="47">
        <f t="shared" si="1866"/>
        <v>0</v>
      </c>
      <c r="M17063">
        <f t="shared" si="1867"/>
        <v>3</v>
      </c>
      <c r="N17063">
        <f>IF(OR(WEEKDAY(A17063)=1,WEEKDAY(A17063)=7,COUNTIF('2027祝日等（不使用）'!$A$1:$A$20,単年カーブ!A17063)=1),0,1)</f>
        <v>1</v>
      </c>
      <c r="O17063">
        <f t="shared" si="1863"/>
        <v>20</v>
      </c>
      <c r="P17063">
        <f t="shared" si="1868"/>
        <v>1</v>
      </c>
      <c r="Q17063">
        <f t="shared" si="1869"/>
        <v>1</v>
      </c>
    </row>
    <row r="17064" spans="1:17" ht="19.5" x14ac:dyDescent="0.4">
      <c r="A17064" s="33">
        <f t="shared" si="1864"/>
        <v>46833</v>
      </c>
      <c r="B17064" s="27" t="str">
        <f t="shared" si="1865"/>
        <v>(火)</v>
      </c>
      <c r="C17064" s="34">
        <v>0.41666666666666702</v>
      </c>
      <c r="D17064" s="16" t="s">
        <v>18</v>
      </c>
      <c r="E17064" s="35">
        <v>0.4375</v>
      </c>
      <c r="F17064" s="50">
        <f>IF(COUNTIF('リスト（不使用）'!$A$5:$A$6,単年カーブ!$A$1),"希望数量入力ください",'単年（2027年度）'!$E$12*単年カーブ!$R$3+'単年（2027年度）'!$E$12*(1-単年カーブ!$R$3)*単年カーブ!Q17064)</f>
        <v>0</v>
      </c>
      <c r="G17064" s="47">
        <f t="shared" si="1866"/>
        <v>0</v>
      </c>
      <c r="M17064">
        <f t="shared" si="1867"/>
        <v>3</v>
      </c>
      <c r="N17064">
        <f>IF(OR(WEEKDAY(A17064)=1,WEEKDAY(A17064)=7,COUNTIF('2027祝日等（不使用）'!$A$1:$A$20,単年カーブ!A17064)=1),0,1)</f>
        <v>1</v>
      </c>
      <c r="O17064">
        <f t="shared" si="1863"/>
        <v>21</v>
      </c>
      <c r="P17064">
        <f t="shared" si="1868"/>
        <v>1</v>
      </c>
      <c r="Q17064">
        <f t="shared" si="1869"/>
        <v>1</v>
      </c>
    </row>
    <row r="17065" spans="1:17" ht="19.5" x14ac:dyDescent="0.4">
      <c r="A17065" s="33">
        <f t="shared" si="1864"/>
        <v>46833</v>
      </c>
      <c r="B17065" s="27" t="str">
        <f t="shared" si="1865"/>
        <v>(火)</v>
      </c>
      <c r="C17065" s="34">
        <v>0.4375</v>
      </c>
      <c r="D17065" s="16" t="s">
        <v>18</v>
      </c>
      <c r="E17065" s="35">
        <v>0.45833333333333298</v>
      </c>
      <c r="F17065" s="50">
        <f>IF(COUNTIF('リスト（不使用）'!$A$5:$A$6,単年カーブ!$A$1),"希望数量入力ください",'単年（2027年度）'!$E$12*単年カーブ!$R$3+'単年（2027年度）'!$E$12*(1-単年カーブ!$R$3)*単年カーブ!Q17065)</f>
        <v>0</v>
      </c>
      <c r="G17065" s="47">
        <f t="shared" si="1866"/>
        <v>0</v>
      </c>
      <c r="M17065">
        <f t="shared" si="1867"/>
        <v>3</v>
      </c>
      <c r="N17065">
        <f>IF(OR(WEEKDAY(A17065)=1,WEEKDAY(A17065)=7,COUNTIF('2027祝日等（不使用）'!$A$1:$A$20,単年カーブ!A17065)=1),0,1)</f>
        <v>1</v>
      </c>
      <c r="O17065">
        <f t="shared" si="1863"/>
        <v>22</v>
      </c>
      <c r="P17065">
        <f t="shared" si="1868"/>
        <v>1</v>
      </c>
      <c r="Q17065">
        <f t="shared" si="1869"/>
        <v>1</v>
      </c>
    </row>
    <row r="17066" spans="1:17" ht="19.5" x14ac:dyDescent="0.4">
      <c r="A17066" s="33">
        <f t="shared" si="1864"/>
        <v>46833</v>
      </c>
      <c r="B17066" s="27" t="str">
        <f t="shared" si="1865"/>
        <v>(火)</v>
      </c>
      <c r="C17066" s="34">
        <v>0.45833333333333298</v>
      </c>
      <c r="D17066" s="16" t="s">
        <v>18</v>
      </c>
      <c r="E17066" s="35">
        <v>0.47916666666666702</v>
      </c>
      <c r="F17066" s="50">
        <f>IF(COUNTIF('リスト（不使用）'!$A$5:$A$6,単年カーブ!$A$1),"希望数量入力ください",'単年（2027年度）'!$E$12*単年カーブ!$R$3+'単年（2027年度）'!$E$12*(1-単年カーブ!$R$3)*単年カーブ!Q17066)</f>
        <v>0</v>
      </c>
      <c r="G17066" s="47">
        <f t="shared" si="1866"/>
        <v>0</v>
      </c>
      <c r="M17066">
        <f t="shared" si="1867"/>
        <v>3</v>
      </c>
      <c r="N17066">
        <f>IF(OR(WEEKDAY(A17066)=1,WEEKDAY(A17066)=7,COUNTIF('2027祝日等（不使用）'!$A$1:$A$20,単年カーブ!A17066)=1),0,1)</f>
        <v>1</v>
      </c>
      <c r="O17066">
        <f t="shared" si="1863"/>
        <v>23</v>
      </c>
      <c r="P17066">
        <f t="shared" si="1868"/>
        <v>1</v>
      </c>
      <c r="Q17066">
        <f t="shared" si="1869"/>
        <v>1</v>
      </c>
    </row>
    <row r="17067" spans="1:17" ht="19.5" x14ac:dyDescent="0.4">
      <c r="A17067" s="33">
        <f t="shared" si="1864"/>
        <v>46833</v>
      </c>
      <c r="B17067" s="27" t="str">
        <f t="shared" si="1865"/>
        <v>(火)</v>
      </c>
      <c r="C17067" s="34">
        <v>0.47916666666666702</v>
      </c>
      <c r="D17067" s="16" t="s">
        <v>18</v>
      </c>
      <c r="E17067" s="35">
        <v>0.5</v>
      </c>
      <c r="F17067" s="50">
        <f>IF(COUNTIF('リスト（不使用）'!$A$5:$A$6,単年カーブ!$A$1),"希望数量入力ください",'単年（2027年度）'!$E$12*単年カーブ!$R$3+'単年（2027年度）'!$E$12*(1-単年カーブ!$R$3)*単年カーブ!Q17067)</f>
        <v>0</v>
      </c>
      <c r="G17067" s="47">
        <f t="shared" si="1866"/>
        <v>0</v>
      </c>
      <c r="M17067">
        <f t="shared" si="1867"/>
        <v>3</v>
      </c>
      <c r="N17067">
        <f>IF(OR(WEEKDAY(A17067)=1,WEEKDAY(A17067)=7,COUNTIF('2027祝日等（不使用）'!$A$1:$A$20,単年カーブ!A17067)=1),0,1)</f>
        <v>1</v>
      </c>
      <c r="O17067">
        <f t="shared" si="1863"/>
        <v>24</v>
      </c>
      <c r="P17067">
        <f t="shared" si="1868"/>
        <v>1</v>
      </c>
      <c r="Q17067">
        <f t="shared" si="1869"/>
        <v>1</v>
      </c>
    </row>
    <row r="17068" spans="1:17" ht="19.5" x14ac:dyDescent="0.4">
      <c r="A17068" s="33">
        <f t="shared" si="1864"/>
        <v>46833</v>
      </c>
      <c r="B17068" s="27" t="str">
        <f t="shared" si="1865"/>
        <v>(火)</v>
      </c>
      <c r="C17068" s="34">
        <v>0.5</v>
      </c>
      <c r="D17068" s="16" t="s">
        <v>18</v>
      </c>
      <c r="E17068" s="35">
        <v>0.52083333333333304</v>
      </c>
      <c r="F17068" s="50">
        <f>IF(COUNTIF('リスト（不使用）'!$A$5:$A$6,単年カーブ!$A$1),"希望数量入力ください",'単年（2027年度）'!$E$12*単年カーブ!$R$3+'単年（2027年度）'!$E$12*(1-単年カーブ!$R$3)*単年カーブ!Q17068)</f>
        <v>0</v>
      </c>
      <c r="G17068" s="47">
        <f t="shared" si="1866"/>
        <v>0</v>
      </c>
      <c r="M17068">
        <f t="shared" si="1867"/>
        <v>3</v>
      </c>
      <c r="N17068">
        <f>IF(OR(WEEKDAY(A17068)=1,WEEKDAY(A17068)=7,COUNTIF('2027祝日等（不使用）'!$A$1:$A$20,単年カーブ!A17068)=1),0,1)</f>
        <v>1</v>
      </c>
      <c r="O17068">
        <f t="shared" si="1863"/>
        <v>25</v>
      </c>
      <c r="P17068">
        <f t="shared" si="1868"/>
        <v>1</v>
      </c>
      <c r="Q17068">
        <f t="shared" si="1869"/>
        <v>1</v>
      </c>
    </row>
    <row r="17069" spans="1:17" ht="19.5" x14ac:dyDescent="0.4">
      <c r="A17069" s="33">
        <f t="shared" si="1864"/>
        <v>46833</v>
      </c>
      <c r="B17069" s="27" t="str">
        <f t="shared" si="1865"/>
        <v>(火)</v>
      </c>
      <c r="C17069" s="34">
        <v>0.52083333333333304</v>
      </c>
      <c r="D17069" s="16" t="s">
        <v>18</v>
      </c>
      <c r="E17069" s="35">
        <v>0.54166666666666696</v>
      </c>
      <c r="F17069" s="50">
        <f>IF(COUNTIF('リスト（不使用）'!$A$5:$A$6,単年カーブ!$A$1),"希望数量入力ください",'単年（2027年度）'!$E$12*単年カーブ!$R$3+'単年（2027年度）'!$E$12*(1-単年カーブ!$R$3)*単年カーブ!Q17069)</f>
        <v>0</v>
      </c>
      <c r="G17069" s="47">
        <f t="shared" si="1866"/>
        <v>0</v>
      </c>
      <c r="M17069">
        <f t="shared" si="1867"/>
        <v>3</v>
      </c>
      <c r="N17069">
        <f>IF(OR(WEEKDAY(A17069)=1,WEEKDAY(A17069)=7,COUNTIF('2027祝日等（不使用）'!$A$1:$A$20,単年カーブ!A17069)=1),0,1)</f>
        <v>1</v>
      </c>
      <c r="O17069">
        <f t="shared" si="1863"/>
        <v>26</v>
      </c>
      <c r="P17069">
        <f t="shared" si="1868"/>
        <v>1</v>
      </c>
      <c r="Q17069">
        <f t="shared" si="1869"/>
        <v>1</v>
      </c>
    </row>
    <row r="17070" spans="1:17" ht="19.5" x14ac:dyDescent="0.4">
      <c r="A17070" s="33">
        <f t="shared" si="1864"/>
        <v>46833</v>
      </c>
      <c r="B17070" s="27" t="str">
        <f t="shared" si="1865"/>
        <v>(火)</v>
      </c>
      <c r="C17070" s="34">
        <v>0.54166666666666696</v>
      </c>
      <c r="D17070" s="16" t="s">
        <v>18</v>
      </c>
      <c r="E17070" s="35">
        <v>0.5625</v>
      </c>
      <c r="F17070" s="50">
        <f>IF(COUNTIF('リスト（不使用）'!$A$5:$A$6,単年カーブ!$A$1),"希望数量入力ください",'単年（2027年度）'!$E$12*単年カーブ!$R$3+'単年（2027年度）'!$E$12*(1-単年カーブ!$R$3)*単年カーブ!Q17070)</f>
        <v>0</v>
      </c>
      <c r="G17070" s="47">
        <f t="shared" si="1866"/>
        <v>0</v>
      </c>
      <c r="M17070">
        <f t="shared" si="1867"/>
        <v>3</v>
      </c>
      <c r="N17070">
        <f>IF(OR(WEEKDAY(A17070)=1,WEEKDAY(A17070)=7,COUNTIF('2027祝日等（不使用）'!$A$1:$A$20,単年カーブ!A17070)=1),0,1)</f>
        <v>1</v>
      </c>
      <c r="O17070">
        <f t="shared" si="1863"/>
        <v>27</v>
      </c>
      <c r="P17070">
        <f t="shared" si="1868"/>
        <v>1</v>
      </c>
      <c r="Q17070">
        <f t="shared" si="1869"/>
        <v>1</v>
      </c>
    </row>
    <row r="17071" spans="1:17" ht="19.5" x14ac:dyDescent="0.4">
      <c r="A17071" s="33">
        <f t="shared" si="1864"/>
        <v>46833</v>
      </c>
      <c r="B17071" s="27" t="str">
        <f t="shared" si="1865"/>
        <v>(火)</v>
      </c>
      <c r="C17071" s="34">
        <v>0.5625</v>
      </c>
      <c r="D17071" s="16" t="s">
        <v>18</v>
      </c>
      <c r="E17071" s="35">
        <v>0.58333333333333304</v>
      </c>
      <c r="F17071" s="50">
        <f>IF(COUNTIF('リスト（不使用）'!$A$5:$A$6,単年カーブ!$A$1),"希望数量入力ください",'単年（2027年度）'!$E$12*単年カーブ!$R$3+'単年（2027年度）'!$E$12*(1-単年カーブ!$R$3)*単年カーブ!Q17071)</f>
        <v>0</v>
      </c>
      <c r="G17071" s="47">
        <f t="shared" si="1866"/>
        <v>0</v>
      </c>
      <c r="M17071">
        <f t="shared" si="1867"/>
        <v>3</v>
      </c>
      <c r="N17071">
        <f>IF(OR(WEEKDAY(A17071)=1,WEEKDAY(A17071)=7,COUNTIF('2027祝日等（不使用）'!$A$1:$A$20,単年カーブ!A17071)=1),0,1)</f>
        <v>1</v>
      </c>
      <c r="O17071">
        <f t="shared" si="1863"/>
        <v>28</v>
      </c>
      <c r="P17071">
        <f t="shared" si="1868"/>
        <v>1</v>
      </c>
      <c r="Q17071">
        <f t="shared" si="1869"/>
        <v>1</v>
      </c>
    </row>
    <row r="17072" spans="1:17" ht="19.5" x14ac:dyDescent="0.4">
      <c r="A17072" s="33">
        <f t="shared" si="1864"/>
        <v>46833</v>
      </c>
      <c r="B17072" s="27" t="str">
        <f t="shared" si="1865"/>
        <v>(火)</v>
      </c>
      <c r="C17072" s="34">
        <v>0.58333333333333304</v>
      </c>
      <c r="D17072" s="16" t="s">
        <v>18</v>
      </c>
      <c r="E17072" s="35">
        <v>0.60416666666666696</v>
      </c>
      <c r="F17072" s="50">
        <f>IF(COUNTIF('リスト（不使用）'!$A$5:$A$6,単年カーブ!$A$1),"希望数量入力ください",'単年（2027年度）'!$E$12*単年カーブ!$R$3+'単年（2027年度）'!$E$12*(1-単年カーブ!$R$3)*単年カーブ!Q17072)</f>
        <v>0</v>
      </c>
      <c r="G17072" s="47">
        <f t="shared" si="1866"/>
        <v>0</v>
      </c>
      <c r="M17072">
        <f t="shared" si="1867"/>
        <v>3</v>
      </c>
      <c r="N17072">
        <f>IF(OR(WEEKDAY(A17072)=1,WEEKDAY(A17072)=7,COUNTIF('2027祝日等（不使用）'!$A$1:$A$20,単年カーブ!A17072)=1),0,1)</f>
        <v>1</v>
      </c>
      <c r="O17072">
        <f t="shared" si="1863"/>
        <v>29</v>
      </c>
      <c r="P17072">
        <f t="shared" si="1868"/>
        <v>1</v>
      </c>
      <c r="Q17072">
        <f t="shared" si="1869"/>
        <v>1</v>
      </c>
    </row>
    <row r="17073" spans="1:17" ht="19.5" x14ac:dyDescent="0.4">
      <c r="A17073" s="33">
        <f t="shared" si="1864"/>
        <v>46833</v>
      </c>
      <c r="B17073" s="27" t="str">
        <f t="shared" si="1865"/>
        <v>(火)</v>
      </c>
      <c r="C17073" s="34">
        <v>0.60416666666666696</v>
      </c>
      <c r="D17073" s="16" t="s">
        <v>18</v>
      </c>
      <c r="E17073" s="35">
        <v>0.625</v>
      </c>
      <c r="F17073" s="50">
        <f>IF(COUNTIF('リスト（不使用）'!$A$5:$A$6,単年カーブ!$A$1),"希望数量入力ください",'単年（2027年度）'!$E$12*単年カーブ!$R$3+'単年（2027年度）'!$E$12*(1-単年カーブ!$R$3)*単年カーブ!Q17073)</f>
        <v>0</v>
      </c>
      <c r="G17073" s="47">
        <f t="shared" si="1866"/>
        <v>0</v>
      </c>
      <c r="M17073">
        <f t="shared" si="1867"/>
        <v>3</v>
      </c>
      <c r="N17073">
        <f>IF(OR(WEEKDAY(A17073)=1,WEEKDAY(A17073)=7,COUNTIF('2027祝日等（不使用）'!$A$1:$A$20,単年カーブ!A17073)=1),0,1)</f>
        <v>1</v>
      </c>
      <c r="O17073">
        <f t="shared" si="1863"/>
        <v>30</v>
      </c>
      <c r="P17073">
        <f t="shared" si="1868"/>
        <v>1</v>
      </c>
      <c r="Q17073">
        <f t="shared" si="1869"/>
        <v>1</v>
      </c>
    </row>
    <row r="17074" spans="1:17" ht="19.5" x14ac:dyDescent="0.4">
      <c r="A17074" s="33">
        <f t="shared" si="1864"/>
        <v>46833</v>
      </c>
      <c r="B17074" s="27" t="str">
        <f t="shared" si="1865"/>
        <v>(火)</v>
      </c>
      <c r="C17074" s="34">
        <v>0.625</v>
      </c>
      <c r="D17074" s="16" t="s">
        <v>18</v>
      </c>
      <c r="E17074" s="35">
        <v>0.64583333333333304</v>
      </c>
      <c r="F17074" s="50">
        <f>IF(COUNTIF('リスト（不使用）'!$A$5:$A$6,単年カーブ!$A$1),"希望数量入力ください",'単年（2027年度）'!$E$12*単年カーブ!$R$3+'単年（2027年度）'!$E$12*(1-単年カーブ!$R$3)*単年カーブ!Q17074)</f>
        <v>0</v>
      </c>
      <c r="G17074" s="47">
        <f t="shared" si="1866"/>
        <v>0</v>
      </c>
      <c r="M17074">
        <f t="shared" si="1867"/>
        <v>3</v>
      </c>
      <c r="N17074">
        <f>IF(OR(WEEKDAY(A17074)=1,WEEKDAY(A17074)=7,COUNTIF('2027祝日等（不使用）'!$A$1:$A$20,単年カーブ!A17074)=1),0,1)</f>
        <v>1</v>
      </c>
      <c r="O17074">
        <f t="shared" si="1863"/>
        <v>31</v>
      </c>
      <c r="P17074">
        <f t="shared" si="1868"/>
        <v>1</v>
      </c>
      <c r="Q17074">
        <f t="shared" si="1869"/>
        <v>1</v>
      </c>
    </row>
    <row r="17075" spans="1:17" ht="19.5" x14ac:dyDescent="0.4">
      <c r="A17075" s="33">
        <f t="shared" si="1864"/>
        <v>46833</v>
      </c>
      <c r="B17075" s="27" t="str">
        <f t="shared" si="1865"/>
        <v>(火)</v>
      </c>
      <c r="C17075" s="34">
        <v>0.64583333333333304</v>
      </c>
      <c r="D17075" s="16" t="s">
        <v>18</v>
      </c>
      <c r="E17075" s="35">
        <v>0.66666666666666696</v>
      </c>
      <c r="F17075" s="50">
        <f>IF(COUNTIF('リスト（不使用）'!$A$5:$A$6,単年カーブ!$A$1),"希望数量入力ください",'単年（2027年度）'!$E$12*単年カーブ!$R$3+'単年（2027年度）'!$E$12*(1-単年カーブ!$R$3)*単年カーブ!Q17075)</f>
        <v>0</v>
      </c>
      <c r="G17075" s="47">
        <f t="shared" si="1866"/>
        <v>0</v>
      </c>
      <c r="M17075">
        <f t="shared" si="1867"/>
        <v>3</v>
      </c>
      <c r="N17075">
        <f>IF(OR(WEEKDAY(A17075)=1,WEEKDAY(A17075)=7,COUNTIF('2027祝日等（不使用）'!$A$1:$A$20,単年カーブ!A17075)=1),0,1)</f>
        <v>1</v>
      </c>
      <c r="O17075">
        <f t="shared" si="1863"/>
        <v>32</v>
      </c>
      <c r="P17075">
        <f t="shared" si="1868"/>
        <v>1</v>
      </c>
      <c r="Q17075">
        <f t="shared" si="1869"/>
        <v>1</v>
      </c>
    </row>
    <row r="17076" spans="1:17" ht="19.5" x14ac:dyDescent="0.4">
      <c r="A17076" s="33">
        <f t="shared" si="1864"/>
        <v>46833</v>
      </c>
      <c r="B17076" s="27" t="str">
        <f t="shared" si="1865"/>
        <v>(火)</v>
      </c>
      <c r="C17076" s="34">
        <v>0.66666666666666696</v>
      </c>
      <c r="D17076" s="16" t="s">
        <v>18</v>
      </c>
      <c r="E17076" s="35">
        <v>0.6875</v>
      </c>
      <c r="F17076" s="50">
        <f>IF(COUNTIF('リスト（不使用）'!$A$5:$A$6,単年カーブ!$A$1),"希望数量入力ください",'単年（2027年度）'!$E$12*単年カーブ!$R$3+'単年（2027年度）'!$E$12*(1-単年カーブ!$R$3)*単年カーブ!Q17076)</f>
        <v>0</v>
      </c>
      <c r="G17076" s="47">
        <f t="shared" si="1866"/>
        <v>0</v>
      </c>
      <c r="M17076">
        <f t="shared" si="1867"/>
        <v>3</v>
      </c>
      <c r="N17076">
        <f>IF(OR(WEEKDAY(A17076)=1,WEEKDAY(A17076)=7,COUNTIF('2027祝日等（不使用）'!$A$1:$A$20,単年カーブ!A17076)=1),0,1)</f>
        <v>1</v>
      </c>
      <c r="O17076">
        <f t="shared" ref="O17076:O17139" si="1870">O17028</f>
        <v>33</v>
      </c>
      <c r="P17076">
        <f t="shared" si="1868"/>
        <v>1</v>
      </c>
      <c r="Q17076">
        <f t="shared" si="1869"/>
        <v>1</v>
      </c>
    </row>
    <row r="17077" spans="1:17" ht="19.5" x14ac:dyDescent="0.4">
      <c r="A17077" s="33">
        <f t="shared" si="1864"/>
        <v>46833</v>
      </c>
      <c r="B17077" s="27" t="str">
        <f t="shared" si="1865"/>
        <v>(火)</v>
      </c>
      <c r="C17077" s="34">
        <v>0.6875</v>
      </c>
      <c r="D17077" s="16" t="s">
        <v>18</v>
      </c>
      <c r="E17077" s="35">
        <v>0.70833333333333304</v>
      </c>
      <c r="F17077" s="50">
        <f>IF(COUNTIF('リスト（不使用）'!$A$5:$A$6,単年カーブ!$A$1),"希望数量入力ください",'単年（2027年度）'!$E$12*単年カーブ!$R$3+'単年（2027年度）'!$E$12*(1-単年カーブ!$R$3)*単年カーブ!Q17077)</f>
        <v>0</v>
      </c>
      <c r="G17077" s="47">
        <f t="shared" si="1866"/>
        <v>0</v>
      </c>
      <c r="M17077">
        <f t="shared" si="1867"/>
        <v>3</v>
      </c>
      <c r="N17077">
        <f>IF(OR(WEEKDAY(A17077)=1,WEEKDAY(A17077)=7,COUNTIF('2027祝日等（不使用）'!$A$1:$A$20,単年カーブ!A17077)=1),0,1)</f>
        <v>1</v>
      </c>
      <c r="O17077">
        <f t="shared" si="1870"/>
        <v>34</v>
      </c>
      <c r="P17077">
        <f t="shared" si="1868"/>
        <v>1</v>
      </c>
      <c r="Q17077">
        <f t="shared" si="1869"/>
        <v>1</v>
      </c>
    </row>
    <row r="17078" spans="1:17" ht="19.5" x14ac:dyDescent="0.4">
      <c r="A17078" s="33">
        <f t="shared" si="1864"/>
        <v>46833</v>
      </c>
      <c r="B17078" s="27" t="str">
        <f t="shared" si="1865"/>
        <v>(火)</v>
      </c>
      <c r="C17078" s="34">
        <v>0.70833333333333304</v>
      </c>
      <c r="D17078" s="16" t="s">
        <v>18</v>
      </c>
      <c r="E17078" s="35">
        <v>0.72916666666666696</v>
      </c>
      <c r="F17078" s="50">
        <f>IF(COUNTIF('リスト（不使用）'!$A$5:$A$6,単年カーブ!$A$1),"希望数量入力ください",'単年（2027年度）'!$E$12*単年カーブ!$R$3+'単年（2027年度）'!$E$12*(1-単年カーブ!$R$3)*単年カーブ!Q17078)</f>
        <v>0</v>
      </c>
      <c r="G17078" s="47">
        <f t="shared" si="1866"/>
        <v>0</v>
      </c>
      <c r="M17078">
        <f t="shared" si="1867"/>
        <v>3</v>
      </c>
      <c r="N17078">
        <f>IF(OR(WEEKDAY(A17078)=1,WEEKDAY(A17078)=7,COUNTIF('2027祝日等（不使用）'!$A$1:$A$20,単年カーブ!A17078)=1),0,1)</f>
        <v>1</v>
      </c>
      <c r="O17078">
        <f t="shared" si="1870"/>
        <v>35</v>
      </c>
      <c r="P17078">
        <f t="shared" si="1868"/>
        <v>1</v>
      </c>
      <c r="Q17078">
        <f t="shared" si="1869"/>
        <v>1</v>
      </c>
    </row>
    <row r="17079" spans="1:17" ht="19.5" x14ac:dyDescent="0.4">
      <c r="A17079" s="33">
        <f t="shared" si="1864"/>
        <v>46833</v>
      </c>
      <c r="B17079" s="27" t="str">
        <f t="shared" si="1865"/>
        <v>(火)</v>
      </c>
      <c r="C17079" s="34">
        <v>0.72916666666666696</v>
      </c>
      <c r="D17079" s="16" t="s">
        <v>18</v>
      </c>
      <c r="E17079" s="35">
        <v>0.75</v>
      </c>
      <c r="F17079" s="50">
        <f>IF(COUNTIF('リスト（不使用）'!$A$5:$A$6,単年カーブ!$A$1),"希望数量入力ください",'単年（2027年度）'!$E$12*単年カーブ!$R$3+'単年（2027年度）'!$E$12*(1-単年カーブ!$R$3)*単年カーブ!Q17079)</f>
        <v>0</v>
      </c>
      <c r="G17079" s="47">
        <f t="shared" si="1866"/>
        <v>0</v>
      </c>
      <c r="M17079">
        <f t="shared" si="1867"/>
        <v>3</v>
      </c>
      <c r="N17079">
        <f>IF(OR(WEEKDAY(A17079)=1,WEEKDAY(A17079)=7,COUNTIF('2027祝日等（不使用）'!$A$1:$A$20,単年カーブ!A17079)=1),0,1)</f>
        <v>1</v>
      </c>
      <c r="O17079">
        <f t="shared" si="1870"/>
        <v>36</v>
      </c>
      <c r="P17079">
        <f t="shared" si="1868"/>
        <v>1</v>
      </c>
      <c r="Q17079">
        <f t="shared" si="1869"/>
        <v>1</v>
      </c>
    </row>
    <row r="17080" spans="1:17" ht="19.5" x14ac:dyDescent="0.4">
      <c r="A17080" s="33">
        <f t="shared" si="1864"/>
        <v>46833</v>
      </c>
      <c r="B17080" s="27" t="str">
        <f t="shared" si="1865"/>
        <v>(火)</v>
      </c>
      <c r="C17080" s="34">
        <v>0.75</v>
      </c>
      <c r="D17080" s="16" t="s">
        <v>18</v>
      </c>
      <c r="E17080" s="35">
        <v>0.77083333333333304</v>
      </c>
      <c r="F17080" s="50">
        <f>IF(COUNTIF('リスト（不使用）'!$A$5:$A$6,単年カーブ!$A$1),"希望数量入力ください",'単年（2027年度）'!$E$12*単年カーブ!$R$3+'単年（2027年度）'!$E$12*(1-単年カーブ!$R$3)*単年カーブ!Q17080)</f>
        <v>0</v>
      </c>
      <c r="G17080" s="47">
        <f t="shared" si="1866"/>
        <v>0</v>
      </c>
      <c r="M17080">
        <f t="shared" si="1867"/>
        <v>3</v>
      </c>
      <c r="N17080">
        <f>IF(OR(WEEKDAY(A17080)=1,WEEKDAY(A17080)=7,COUNTIF('2027祝日等（不使用）'!$A$1:$A$20,単年カーブ!A17080)=1),0,1)</f>
        <v>1</v>
      </c>
      <c r="O17080">
        <f t="shared" si="1870"/>
        <v>37</v>
      </c>
      <c r="P17080">
        <f t="shared" si="1868"/>
        <v>1</v>
      </c>
      <c r="Q17080">
        <f t="shared" si="1869"/>
        <v>1</v>
      </c>
    </row>
    <row r="17081" spans="1:17" ht="19.5" x14ac:dyDescent="0.4">
      <c r="A17081" s="33">
        <f t="shared" si="1864"/>
        <v>46833</v>
      </c>
      <c r="B17081" s="27" t="str">
        <f t="shared" si="1865"/>
        <v>(火)</v>
      </c>
      <c r="C17081" s="34">
        <v>0.77083333333333304</v>
      </c>
      <c r="D17081" s="16" t="s">
        <v>18</v>
      </c>
      <c r="E17081" s="35">
        <v>0.79166666666666696</v>
      </c>
      <c r="F17081" s="50">
        <f>IF(COUNTIF('リスト（不使用）'!$A$5:$A$6,単年カーブ!$A$1),"希望数量入力ください",'単年（2027年度）'!$E$12*単年カーブ!$R$3+'単年（2027年度）'!$E$12*(1-単年カーブ!$R$3)*単年カーブ!Q17081)</f>
        <v>0</v>
      </c>
      <c r="G17081" s="47">
        <f t="shared" si="1866"/>
        <v>0</v>
      </c>
      <c r="M17081">
        <f t="shared" si="1867"/>
        <v>3</v>
      </c>
      <c r="N17081">
        <f>IF(OR(WEEKDAY(A17081)=1,WEEKDAY(A17081)=7,COUNTIF('2027祝日等（不使用）'!$A$1:$A$20,単年カーブ!A17081)=1),0,1)</f>
        <v>1</v>
      </c>
      <c r="O17081">
        <f t="shared" si="1870"/>
        <v>38</v>
      </c>
      <c r="P17081">
        <f t="shared" si="1868"/>
        <v>1</v>
      </c>
      <c r="Q17081">
        <f t="shared" si="1869"/>
        <v>1</v>
      </c>
    </row>
    <row r="17082" spans="1:17" ht="19.5" x14ac:dyDescent="0.4">
      <c r="A17082" s="33">
        <f t="shared" ref="A17082:A17145" si="1871">A17034+1</f>
        <v>46833</v>
      </c>
      <c r="B17082" s="27" t="str">
        <f t="shared" si="1865"/>
        <v>(火)</v>
      </c>
      <c r="C17082" s="34">
        <v>0.79166666666666696</v>
      </c>
      <c r="D17082" s="16" t="s">
        <v>18</v>
      </c>
      <c r="E17082" s="35">
        <v>0.8125</v>
      </c>
      <c r="F17082" s="50">
        <f>IF(COUNTIF('リスト（不使用）'!$A$5:$A$6,単年カーブ!$A$1),"希望数量入力ください",'単年（2027年度）'!$E$12*単年カーブ!$R$3+'単年（2027年度）'!$E$12*(1-単年カーブ!$R$3)*単年カーブ!Q17082)</f>
        <v>0</v>
      </c>
      <c r="G17082" s="47">
        <f t="shared" si="1866"/>
        <v>0</v>
      </c>
      <c r="M17082">
        <f t="shared" si="1867"/>
        <v>3</v>
      </c>
      <c r="N17082">
        <f>IF(OR(WEEKDAY(A17082)=1,WEEKDAY(A17082)=7,COUNTIF('2027祝日等（不使用）'!$A$1:$A$20,単年カーブ!A17082)=1),0,1)</f>
        <v>1</v>
      </c>
      <c r="O17082">
        <f t="shared" si="1870"/>
        <v>39</v>
      </c>
      <c r="P17082">
        <f t="shared" si="1868"/>
        <v>1</v>
      </c>
      <c r="Q17082">
        <f t="shared" si="1869"/>
        <v>1</v>
      </c>
    </row>
    <row r="17083" spans="1:17" ht="19.5" x14ac:dyDescent="0.4">
      <c r="A17083" s="33">
        <f t="shared" si="1871"/>
        <v>46833</v>
      </c>
      <c r="B17083" s="27" t="str">
        <f t="shared" si="1865"/>
        <v>(火)</v>
      </c>
      <c r="C17083" s="34">
        <v>0.8125</v>
      </c>
      <c r="D17083" s="16" t="s">
        <v>18</v>
      </c>
      <c r="E17083" s="35">
        <v>0.83333333333333304</v>
      </c>
      <c r="F17083" s="50">
        <f>IF(COUNTIF('リスト（不使用）'!$A$5:$A$6,単年カーブ!$A$1),"希望数量入力ください",'単年（2027年度）'!$E$12*単年カーブ!$R$3+'単年（2027年度）'!$E$12*(1-単年カーブ!$R$3)*単年カーブ!Q17083)</f>
        <v>0</v>
      </c>
      <c r="G17083" s="47">
        <f t="shared" si="1866"/>
        <v>0</v>
      </c>
      <c r="M17083">
        <f t="shared" si="1867"/>
        <v>3</v>
      </c>
      <c r="N17083">
        <f>IF(OR(WEEKDAY(A17083)=1,WEEKDAY(A17083)=7,COUNTIF('2027祝日等（不使用）'!$A$1:$A$20,単年カーブ!A17083)=1),0,1)</f>
        <v>1</v>
      </c>
      <c r="O17083">
        <f t="shared" si="1870"/>
        <v>40</v>
      </c>
      <c r="P17083">
        <f t="shared" si="1868"/>
        <v>1</v>
      </c>
      <c r="Q17083">
        <f t="shared" si="1869"/>
        <v>1</v>
      </c>
    </row>
    <row r="17084" spans="1:17" ht="19.5" x14ac:dyDescent="0.4">
      <c r="A17084" s="33">
        <f t="shared" si="1871"/>
        <v>46833</v>
      </c>
      <c r="B17084" s="27" t="str">
        <f t="shared" si="1865"/>
        <v>(火)</v>
      </c>
      <c r="C17084" s="34">
        <v>0.83333333333333304</v>
      </c>
      <c r="D17084" s="16" t="s">
        <v>18</v>
      </c>
      <c r="E17084" s="35">
        <v>0.85416666666666696</v>
      </c>
      <c r="F17084" s="50">
        <f>IF(COUNTIF('リスト（不使用）'!$A$5:$A$6,単年カーブ!$A$1),"希望数量入力ください",'単年（2027年度）'!$E$12*単年カーブ!$R$3+'単年（2027年度）'!$E$12*(1-単年カーブ!$R$3)*単年カーブ!Q17084)</f>
        <v>0</v>
      </c>
      <c r="G17084" s="47">
        <f t="shared" si="1866"/>
        <v>0</v>
      </c>
      <c r="M17084">
        <f t="shared" si="1867"/>
        <v>3</v>
      </c>
      <c r="N17084">
        <f>IF(OR(WEEKDAY(A17084)=1,WEEKDAY(A17084)=7,COUNTIF('2027祝日等（不使用）'!$A$1:$A$20,単年カーブ!A17084)=1),0,1)</f>
        <v>1</v>
      </c>
      <c r="O17084">
        <f t="shared" si="1870"/>
        <v>41</v>
      </c>
      <c r="P17084">
        <f t="shared" si="1868"/>
        <v>0</v>
      </c>
      <c r="Q17084">
        <f t="shared" si="1869"/>
        <v>0</v>
      </c>
    </row>
    <row r="17085" spans="1:17" ht="19.5" x14ac:dyDescent="0.4">
      <c r="A17085" s="33">
        <f t="shared" si="1871"/>
        <v>46833</v>
      </c>
      <c r="B17085" s="27" t="str">
        <f t="shared" si="1865"/>
        <v>(火)</v>
      </c>
      <c r="C17085" s="34">
        <v>0.85416666666666696</v>
      </c>
      <c r="D17085" s="16" t="s">
        <v>18</v>
      </c>
      <c r="E17085" s="35">
        <v>0.875</v>
      </c>
      <c r="F17085" s="50">
        <f>IF(COUNTIF('リスト（不使用）'!$A$5:$A$6,単年カーブ!$A$1),"希望数量入力ください",'単年（2027年度）'!$E$12*単年カーブ!$R$3+'単年（2027年度）'!$E$12*(1-単年カーブ!$R$3)*単年カーブ!Q17085)</f>
        <v>0</v>
      </c>
      <c r="G17085" s="47">
        <f t="shared" si="1866"/>
        <v>0</v>
      </c>
      <c r="M17085">
        <f t="shared" si="1867"/>
        <v>3</v>
      </c>
      <c r="N17085">
        <f>IF(OR(WEEKDAY(A17085)=1,WEEKDAY(A17085)=7,COUNTIF('2027祝日等（不使用）'!$A$1:$A$20,単年カーブ!A17085)=1),0,1)</f>
        <v>1</v>
      </c>
      <c r="O17085">
        <f t="shared" si="1870"/>
        <v>42</v>
      </c>
      <c r="P17085">
        <f t="shared" si="1868"/>
        <v>0</v>
      </c>
      <c r="Q17085">
        <f t="shared" si="1869"/>
        <v>0</v>
      </c>
    </row>
    <row r="17086" spans="1:17" ht="19.5" x14ac:dyDescent="0.4">
      <c r="A17086" s="33">
        <f t="shared" si="1871"/>
        <v>46833</v>
      </c>
      <c r="B17086" s="27" t="str">
        <f t="shared" si="1865"/>
        <v>(火)</v>
      </c>
      <c r="C17086" s="34">
        <v>0.875</v>
      </c>
      <c r="D17086" s="16" t="s">
        <v>18</v>
      </c>
      <c r="E17086" s="35">
        <v>0.89583333333333304</v>
      </c>
      <c r="F17086" s="50">
        <f>IF(COUNTIF('リスト（不使用）'!$A$5:$A$6,単年カーブ!$A$1),"希望数量入力ください",'単年（2027年度）'!$E$12*単年カーブ!$R$3+'単年（2027年度）'!$E$12*(1-単年カーブ!$R$3)*単年カーブ!Q17086)</f>
        <v>0</v>
      </c>
      <c r="G17086" s="47">
        <f t="shared" si="1866"/>
        <v>0</v>
      </c>
      <c r="M17086">
        <f t="shared" si="1867"/>
        <v>3</v>
      </c>
      <c r="N17086">
        <f>IF(OR(WEEKDAY(A17086)=1,WEEKDAY(A17086)=7,COUNTIF('2027祝日等（不使用）'!$A$1:$A$20,単年カーブ!A17086)=1),0,1)</f>
        <v>1</v>
      </c>
      <c r="O17086">
        <f t="shared" si="1870"/>
        <v>43</v>
      </c>
      <c r="P17086">
        <f t="shared" si="1868"/>
        <v>0</v>
      </c>
      <c r="Q17086">
        <f t="shared" si="1869"/>
        <v>0</v>
      </c>
    </row>
    <row r="17087" spans="1:17" ht="19.5" x14ac:dyDescent="0.4">
      <c r="A17087" s="33">
        <f t="shared" si="1871"/>
        <v>46833</v>
      </c>
      <c r="B17087" s="27" t="str">
        <f t="shared" si="1865"/>
        <v>(火)</v>
      </c>
      <c r="C17087" s="34">
        <v>0.89583333333333304</v>
      </c>
      <c r="D17087" s="16" t="s">
        <v>18</v>
      </c>
      <c r="E17087" s="35">
        <v>0.91666666666666696</v>
      </c>
      <c r="F17087" s="50">
        <f>IF(COUNTIF('リスト（不使用）'!$A$5:$A$6,単年カーブ!$A$1),"希望数量入力ください",'単年（2027年度）'!$E$12*単年カーブ!$R$3+'単年（2027年度）'!$E$12*(1-単年カーブ!$R$3)*単年カーブ!Q17087)</f>
        <v>0</v>
      </c>
      <c r="G17087" s="47">
        <f t="shared" si="1866"/>
        <v>0</v>
      </c>
      <c r="M17087">
        <f t="shared" si="1867"/>
        <v>3</v>
      </c>
      <c r="N17087">
        <f>IF(OR(WEEKDAY(A17087)=1,WEEKDAY(A17087)=7,COUNTIF('2027祝日等（不使用）'!$A$1:$A$20,単年カーブ!A17087)=1),0,1)</f>
        <v>1</v>
      </c>
      <c r="O17087">
        <f t="shared" si="1870"/>
        <v>44</v>
      </c>
      <c r="P17087">
        <f t="shared" si="1868"/>
        <v>0</v>
      </c>
      <c r="Q17087">
        <f t="shared" si="1869"/>
        <v>0</v>
      </c>
    </row>
    <row r="17088" spans="1:17" ht="19.5" x14ac:dyDescent="0.4">
      <c r="A17088" s="33">
        <f t="shared" si="1871"/>
        <v>46833</v>
      </c>
      <c r="B17088" s="27" t="str">
        <f t="shared" si="1865"/>
        <v>(火)</v>
      </c>
      <c r="C17088" s="34">
        <v>0.91666666666666696</v>
      </c>
      <c r="D17088" s="16" t="s">
        <v>18</v>
      </c>
      <c r="E17088" s="35">
        <v>0.9375</v>
      </c>
      <c r="F17088" s="50">
        <f>IF(COUNTIF('リスト（不使用）'!$A$5:$A$6,単年カーブ!$A$1),"希望数量入力ください",'単年（2027年度）'!$E$12*単年カーブ!$R$3+'単年（2027年度）'!$E$12*(1-単年カーブ!$R$3)*単年カーブ!Q17088)</f>
        <v>0</v>
      </c>
      <c r="G17088" s="47">
        <f t="shared" si="1866"/>
        <v>0</v>
      </c>
      <c r="M17088">
        <f t="shared" si="1867"/>
        <v>3</v>
      </c>
      <c r="N17088">
        <f>IF(OR(WEEKDAY(A17088)=1,WEEKDAY(A17088)=7,COUNTIF('2027祝日等（不使用）'!$A$1:$A$20,単年カーブ!A17088)=1),0,1)</f>
        <v>1</v>
      </c>
      <c r="O17088">
        <f t="shared" si="1870"/>
        <v>45</v>
      </c>
      <c r="P17088">
        <f t="shared" si="1868"/>
        <v>0</v>
      </c>
      <c r="Q17088">
        <f t="shared" si="1869"/>
        <v>0</v>
      </c>
    </row>
    <row r="17089" spans="1:17" ht="19.5" x14ac:dyDescent="0.4">
      <c r="A17089" s="33">
        <f t="shared" si="1871"/>
        <v>46833</v>
      </c>
      <c r="B17089" s="27" t="str">
        <f t="shared" si="1865"/>
        <v>(火)</v>
      </c>
      <c r="C17089" s="34">
        <v>0.9375</v>
      </c>
      <c r="D17089" s="16" t="s">
        <v>18</v>
      </c>
      <c r="E17089" s="35">
        <v>0.95833333333333304</v>
      </c>
      <c r="F17089" s="50">
        <f>IF(COUNTIF('リスト（不使用）'!$A$5:$A$6,単年カーブ!$A$1),"希望数量入力ください",'単年（2027年度）'!$E$12*単年カーブ!$R$3+'単年（2027年度）'!$E$12*(1-単年カーブ!$R$3)*単年カーブ!Q17089)</f>
        <v>0</v>
      </c>
      <c r="G17089" s="47">
        <f t="shared" si="1866"/>
        <v>0</v>
      </c>
      <c r="M17089">
        <f t="shared" si="1867"/>
        <v>3</v>
      </c>
      <c r="N17089">
        <f>IF(OR(WEEKDAY(A17089)=1,WEEKDAY(A17089)=7,COUNTIF('2027祝日等（不使用）'!$A$1:$A$20,単年カーブ!A17089)=1),0,1)</f>
        <v>1</v>
      </c>
      <c r="O17089">
        <f t="shared" si="1870"/>
        <v>46</v>
      </c>
      <c r="P17089">
        <f t="shared" si="1868"/>
        <v>0</v>
      </c>
      <c r="Q17089">
        <f t="shared" si="1869"/>
        <v>0</v>
      </c>
    </row>
    <row r="17090" spans="1:17" ht="19.5" x14ac:dyDescent="0.4">
      <c r="A17090" s="33">
        <f t="shared" si="1871"/>
        <v>46833</v>
      </c>
      <c r="B17090" s="27" t="str">
        <f t="shared" si="1865"/>
        <v>(火)</v>
      </c>
      <c r="C17090" s="34">
        <v>0.95833333333333304</v>
      </c>
      <c r="D17090" s="16" t="s">
        <v>18</v>
      </c>
      <c r="E17090" s="35">
        <v>0.97916666666666696</v>
      </c>
      <c r="F17090" s="50">
        <f>IF(COUNTIF('リスト（不使用）'!$A$5:$A$6,単年カーブ!$A$1),"希望数量入力ください",'単年（2027年度）'!$E$12*単年カーブ!$R$3+'単年（2027年度）'!$E$12*(1-単年カーブ!$R$3)*単年カーブ!Q17090)</f>
        <v>0</v>
      </c>
      <c r="G17090" s="47">
        <f t="shared" si="1866"/>
        <v>0</v>
      </c>
      <c r="M17090">
        <f t="shared" si="1867"/>
        <v>3</v>
      </c>
      <c r="N17090">
        <f>IF(OR(WEEKDAY(A17090)=1,WEEKDAY(A17090)=7,COUNTIF('2027祝日等（不使用）'!$A$1:$A$20,単年カーブ!A17090)=1),0,1)</f>
        <v>1</v>
      </c>
      <c r="O17090">
        <f t="shared" si="1870"/>
        <v>47</v>
      </c>
      <c r="P17090">
        <f t="shared" si="1868"/>
        <v>0</v>
      </c>
      <c r="Q17090">
        <f t="shared" si="1869"/>
        <v>0</v>
      </c>
    </row>
    <row r="17091" spans="1:17" ht="19.5" x14ac:dyDescent="0.4">
      <c r="A17091" s="33">
        <f t="shared" si="1871"/>
        <v>46833</v>
      </c>
      <c r="B17091" s="27" t="str">
        <f t="shared" si="1865"/>
        <v>(火)</v>
      </c>
      <c r="C17091" s="34">
        <v>0.97916666666666696</v>
      </c>
      <c r="D17091" s="16" t="s">
        <v>18</v>
      </c>
      <c r="E17091" s="35" t="s">
        <v>17</v>
      </c>
      <c r="F17091" s="50">
        <f>IF(COUNTIF('リスト（不使用）'!$A$5:$A$6,単年カーブ!$A$1),"希望数量入力ください",'単年（2027年度）'!$E$12*単年カーブ!$R$3+'単年（2027年度）'!$E$12*(1-単年カーブ!$R$3)*単年カーブ!Q17091)</f>
        <v>0</v>
      </c>
      <c r="G17091" s="47">
        <f t="shared" si="1866"/>
        <v>0</v>
      </c>
      <c r="M17091">
        <f t="shared" si="1867"/>
        <v>3</v>
      </c>
      <c r="N17091">
        <f>IF(OR(WEEKDAY(A17091)=1,WEEKDAY(A17091)=7,COUNTIF('2027祝日等（不使用）'!$A$1:$A$20,単年カーブ!A17091)=1),0,1)</f>
        <v>1</v>
      </c>
      <c r="O17091">
        <f t="shared" si="1870"/>
        <v>48</v>
      </c>
      <c r="P17091">
        <f t="shared" si="1868"/>
        <v>0</v>
      </c>
      <c r="Q17091">
        <f t="shared" si="1869"/>
        <v>0</v>
      </c>
    </row>
    <row r="17092" spans="1:17" ht="19.5" x14ac:dyDescent="0.4">
      <c r="A17092" s="33">
        <f t="shared" si="1871"/>
        <v>46834</v>
      </c>
      <c r="B17092" s="27" t="str">
        <f t="shared" ref="B17092:B17155" si="1872">TEXT(A17092,"(aaa)")</f>
        <v>(水)</v>
      </c>
      <c r="C17092" s="34">
        <v>0</v>
      </c>
      <c r="D17092" s="16" t="s">
        <v>18</v>
      </c>
      <c r="E17092" s="35">
        <v>2.0833333333333332E-2</v>
      </c>
      <c r="F17092" s="50">
        <f>IF(COUNTIF('リスト（不使用）'!$A$5:$A$6,単年カーブ!$A$1),"希望数量入力ください",'単年（2027年度）'!$E$12*単年カーブ!$R$3+'単年（2027年度）'!$E$12*(1-単年カーブ!$R$3)*単年カーブ!Q17092)</f>
        <v>0</v>
      </c>
      <c r="G17092" s="47">
        <f t="shared" ref="G17092:G17155" si="1873">F17092/2</f>
        <v>0</v>
      </c>
      <c r="M17092">
        <f t="shared" ref="M17092:M17155" si="1874">MONTH(A17092)</f>
        <v>3</v>
      </c>
      <c r="N17092">
        <f>IF(OR(WEEKDAY(A17092)=1,WEEKDAY(A17092)=7,COUNTIF('2027祝日等（不使用）'!$A$1:$A$20,単年カーブ!A17092)=1),0,1)</f>
        <v>1</v>
      </c>
      <c r="O17092">
        <f t="shared" si="1870"/>
        <v>1</v>
      </c>
      <c r="P17092">
        <f t="shared" ref="P17092:P17155" si="1875">IF(AND(O17092&gt;16,O17092&lt;41),1,0)</f>
        <v>0</v>
      </c>
      <c r="Q17092">
        <f t="shared" ref="Q17092:Q17155" si="1876">P17092*N17092</f>
        <v>0</v>
      </c>
    </row>
    <row r="17093" spans="1:17" ht="19.5" x14ac:dyDescent="0.4">
      <c r="A17093" s="33">
        <f t="shared" si="1871"/>
        <v>46834</v>
      </c>
      <c r="B17093" s="27" t="str">
        <f t="shared" si="1872"/>
        <v>(水)</v>
      </c>
      <c r="C17093" s="34">
        <v>2.0833333333333332E-2</v>
      </c>
      <c r="D17093" s="16" t="s">
        <v>18</v>
      </c>
      <c r="E17093" s="35">
        <v>4.1666666666666664E-2</v>
      </c>
      <c r="F17093" s="50">
        <f>IF(COUNTIF('リスト（不使用）'!$A$5:$A$6,単年カーブ!$A$1),"希望数量入力ください",'単年（2027年度）'!$E$12*単年カーブ!$R$3+'単年（2027年度）'!$E$12*(1-単年カーブ!$R$3)*単年カーブ!Q17093)</f>
        <v>0</v>
      </c>
      <c r="G17093" s="47">
        <f t="shared" si="1873"/>
        <v>0</v>
      </c>
      <c r="M17093">
        <f t="shared" si="1874"/>
        <v>3</v>
      </c>
      <c r="N17093">
        <f>IF(OR(WEEKDAY(A17093)=1,WEEKDAY(A17093)=7,COUNTIF('2027祝日等（不使用）'!$A$1:$A$20,単年カーブ!A17093)=1),0,1)</f>
        <v>1</v>
      </c>
      <c r="O17093">
        <f t="shared" si="1870"/>
        <v>2</v>
      </c>
      <c r="P17093">
        <f t="shared" si="1875"/>
        <v>0</v>
      </c>
      <c r="Q17093">
        <f t="shared" si="1876"/>
        <v>0</v>
      </c>
    </row>
    <row r="17094" spans="1:17" ht="19.5" x14ac:dyDescent="0.4">
      <c r="A17094" s="33">
        <f t="shared" si="1871"/>
        <v>46834</v>
      </c>
      <c r="B17094" s="27" t="str">
        <f t="shared" si="1872"/>
        <v>(水)</v>
      </c>
      <c r="C17094" s="34">
        <v>4.1666666666666664E-2</v>
      </c>
      <c r="D17094" s="16" t="s">
        <v>18</v>
      </c>
      <c r="E17094" s="35">
        <v>6.25E-2</v>
      </c>
      <c r="F17094" s="50">
        <f>IF(COUNTIF('リスト（不使用）'!$A$5:$A$6,単年カーブ!$A$1),"希望数量入力ください",'単年（2027年度）'!$E$12*単年カーブ!$R$3+'単年（2027年度）'!$E$12*(1-単年カーブ!$R$3)*単年カーブ!Q17094)</f>
        <v>0</v>
      </c>
      <c r="G17094" s="47">
        <f t="shared" si="1873"/>
        <v>0</v>
      </c>
      <c r="M17094">
        <f t="shared" si="1874"/>
        <v>3</v>
      </c>
      <c r="N17094">
        <f>IF(OR(WEEKDAY(A17094)=1,WEEKDAY(A17094)=7,COUNTIF('2027祝日等（不使用）'!$A$1:$A$20,単年カーブ!A17094)=1),0,1)</f>
        <v>1</v>
      </c>
      <c r="O17094">
        <f t="shared" si="1870"/>
        <v>3</v>
      </c>
      <c r="P17094">
        <f t="shared" si="1875"/>
        <v>0</v>
      </c>
      <c r="Q17094">
        <f t="shared" si="1876"/>
        <v>0</v>
      </c>
    </row>
    <row r="17095" spans="1:17" ht="19.5" x14ac:dyDescent="0.4">
      <c r="A17095" s="33">
        <f t="shared" si="1871"/>
        <v>46834</v>
      </c>
      <c r="B17095" s="27" t="str">
        <f t="shared" si="1872"/>
        <v>(水)</v>
      </c>
      <c r="C17095" s="34">
        <v>6.25E-2</v>
      </c>
      <c r="D17095" s="16" t="s">
        <v>18</v>
      </c>
      <c r="E17095" s="35">
        <v>8.3333333333333301E-2</v>
      </c>
      <c r="F17095" s="50">
        <f>IF(COUNTIF('リスト（不使用）'!$A$5:$A$6,単年カーブ!$A$1),"希望数量入力ください",'単年（2027年度）'!$E$12*単年カーブ!$R$3+'単年（2027年度）'!$E$12*(1-単年カーブ!$R$3)*単年カーブ!Q17095)</f>
        <v>0</v>
      </c>
      <c r="G17095" s="47">
        <f t="shared" si="1873"/>
        <v>0</v>
      </c>
      <c r="M17095">
        <f t="shared" si="1874"/>
        <v>3</v>
      </c>
      <c r="N17095">
        <f>IF(OR(WEEKDAY(A17095)=1,WEEKDAY(A17095)=7,COUNTIF('2027祝日等（不使用）'!$A$1:$A$20,単年カーブ!A17095)=1),0,1)</f>
        <v>1</v>
      </c>
      <c r="O17095">
        <f t="shared" si="1870"/>
        <v>4</v>
      </c>
      <c r="P17095">
        <f t="shared" si="1875"/>
        <v>0</v>
      </c>
      <c r="Q17095">
        <f t="shared" si="1876"/>
        <v>0</v>
      </c>
    </row>
    <row r="17096" spans="1:17" ht="19.5" x14ac:dyDescent="0.4">
      <c r="A17096" s="33">
        <f t="shared" si="1871"/>
        <v>46834</v>
      </c>
      <c r="B17096" s="27" t="str">
        <f t="shared" si="1872"/>
        <v>(水)</v>
      </c>
      <c r="C17096" s="34">
        <v>8.3333333333333301E-2</v>
      </c>
      <c r="D17096" s="16" t="s">
        <v>18</v>
      </c>
      <c r="E17096" s="35">
        <v>0.104166666666667</v>
      </c>
      <c r="F17096" s="50">
        <f>IF(COUNTIF('リスト（不使用）'!$A$5:$A$6,単年カーブ!$A$1),"希望数量入力ください",'単年（2027年度）'!$E$12*単年カーブ!$R$3+'単年（2027年度）'!$E$12*(1-単年カーブ!$R$3)*単年カーブ!Q17096)</f>
        <v>0</v>
      </c>
      <c r="G17096" s="47">
        <f t="shared" si="1873"/>
        <v>0</v>
      </c>
      <c r="M17096">
        <f t="shared" si="1874"/>
        <v>3</v>
      </c>
      <c r="N17096">
        <f>IF(OR(WEEKDAY(A17096)=1,WEEKDAY(A17096)=7,COUNTIF('2027祝日等（不使用）'!$A$1:$A$20,単年カーブ!A17096)=1),0,1)</f>
        <v>1</v>
      </c>
      <c r="O17096">
        <f t="shared" si="1870"/>
        <v>5</v>
      </c>
      <c r="P17096">
        <f t="shared" si="1875"/>
        <v>0</v>
      </c>
      <c r="Q17096">
        <f t="shared" si="1876"/>
        <v>0</v>
      </c>
    </row>
    <row r="17097" spans="1:17" ht="19.5" x14ac:dyDescent="0.4">
      <c r="A17097" s="33">
        <f t="shared" si="1871"/>
        <v>46834</v>
      </c>
      <c r="B17097" s="27" t="str">
        <f t="shared" si="1872"/>
        <v>(水)</v>
      </c>
      <c r="C17097" s="34">
        <v>0.104166666666667</v>
      </c>
      <c r="D17097" s="16" t="s">
        <v>18</v>
      </c>
      <c r="E17097" s="35">
        <v>0.125</v>
      </c>
      <c r="F17097" s="50">
        <f>IF(COUNTIF('リスト（不使用）'!$A$5:$A$6,単年カーブ!$A$1),"希望数量入力ください",'単年（2027年度）'!$E$12*単年カーブ!$R$3+'単年（2027年度）'!$E$12*(1-単年カーブ!$R$3)*単年カーブ!Q17097)</f>
        <v>0</v>
      </c>
      <c r="G17097" s="47">
        <f t="shared" si="1873"/>
        <v>0</v>
      </c>
      <c r="M17097">
        <f t="shared" si="1874"/>
        <v>3</v>
      </c>
      <c r="N17097">
        <f>IF(OR(WEEKDAY(A17097)=1,WEEKDAY(A17097)=7,COUNTIF('2027祝日等（不使用）'!$A$1:$A$20,単年カーブ!A17097)=1),0,1)</f>
        <v>1</v>
      </c>
      <c r="O17097">
        <f t="shared" si="1870"/>
        <v>6</v>
      </c>
      <c r="P17097">
        <f t="shared" si="1875"/>
        <v>0</v>
      </c>
      <c r="Q17097">
        <f t="shared" si="1876"/>
        <v>0</v>
      </c>
    </row>
    <row r="17098" spans="1:17" ht="19.5" x14ac:dyDescent="0.4">
      <c r="A17098" s="33">
        <f t="shared" si="1871"/>
        <v>46834</v>
      </c>
      <c r="B17098" s="27" t="str">
        <f t="shared" si="1872"/>
        <v>(水)</v>
      </c>
      <c r="C17098" s="34">
        <v>0.125</v>
      </c>
      <c r="D17098" s="16" t="s">
        <v>18</v>
      </c>
      <c r="E17098" s="35">
        <v>0.14583333333333301</v>
      </c>
      <c r="F17098" s="50">
        <f>IF(COUNTIF('リスト（不使用）'!$A$5:$A$6,単年カーブ!$A$1),"希望数量入力ください",'単年（2027年度）'!$E$12*単年カーブ!$R$3+'単年（2027年度）'!$E$12*(1-単年カーブ!$R$3)*単年カーブ!Q17098)</f>
        <v>0</v>
      </c>
      <c r="G17098" s="47">
        <f t="shared" si="1873"/>
        <v>0</v>
      </c>
      <c r="M17098">
        <f t="shared" si="1874"/>
        <v>3</v>
      </c>
      <c r="N17098">
        <f>IF(OR(WEEKDAY(A17098)=1,WEEKDAY(A17098)=7,COUNTIF('2027祝日等（不使用）'!$A$1:$A$20,単年カーブ!A17098)=1),0,1)</f>
        <v>1</v>
      </c>
      <c r="O17098">
        <f t="shared" si="1870"/>
        <v>7</v>
      </c>
      <c r="P17098">
        <f t="shared" si="1875"/>
        <v>0</v>
      </c>
      <c r="Q17098">
        <f t="shared" si="1876"/>
        <v>0</v>
      </c>
    </row>
    <row r="17099" spans="1:17" ht="19.5" x14ac:dyDescent="0.4">
      <c r="A17099" s="33">
        <f t="shared" si="1871"/>
        <v>46834</v>
      </c>
      <c r="B17099" s="27" t="str">
        <f t="shared" si="1872"/>
        <v>(水)</v>
      </c>
      <c r="C17099" s="34">
        <v>0.14583333333333301</v>
      </c>
      <c r="D17099" s="16" t="s">
        <v>18</v>
      </c>
      <c r="E17099" s="35">
        <v>0.16666666666666699</v>
      </c>
      <c r="F17099" s="50">
        <f>IF(COUNTIF('リスト（不使用）'!$A$5:$A$6,単年カーブ!$A$1),"希望数量入力ください",'単年（2027年度）'!$E$12*単年カーブ!$R$3+'単年（2027年度）'!$E$12*(1-単年カーブ!$R$3)*単年カーブ!Q17099)</f>
        <v>0</v>
      </c>
      <c r="G17099" s="47">
        <f t="shared" si="1873"/>
        <v>0</v>
      </c>
      <c r="M17099">
        <f t="shared" si="1874"/>
        <v>3</v>
      </c>
      <c r="N17099">
        <f>IF(OR(WEEKDAY(A17099)=1,WEEKDAY(A17099)=7,COUNTIF('2027祝日等（不使用）'!$A$1:$A$20,単年カーブ!A17099)=1),0,1)</f>
        <v>1</v>
      </c>
      <c r="O17099">
        <f t="shared" si="1870"/>
        <v>8</v>
      </c>
      <c r="P17099">
        <f t="shared" si="1875"/>
        <v>0</v>
      </c>
      <c r="Q17099">
        <f t="shared" si="1876"/>
        <v>0</v>
      </c>
    </row>
    <row r="17100" spans="1:17" ht="19.5" x14ac:dyDescent="0.4">
      <c r="A17100" s="33">
        <f t="shared" si="1871"/>
        <v>46834</v>
      </c>
      <c r="B17100" s="27" t="str">
        <f t="shared" si="1872"/>
        <v>(水)</v>
      </c>
      <c r="C17100" s="34">
        <v>0.16666666666666699</v>
      </c>
      <c r="D17100" s="16" t="s">
        <v>18</v>
      </c>
      <c r="E17100" s="35">
        <v>0.1875</v>
      </c>
      <c r="F17100" s="50">
        <f>IF(COUNTIF('リスト（不使用）'!$A$5:$A$6,単年カーブ!$A$1),"希望数量入力ください",'単年（2027年度）'!$E$12*単年カーブ!$R$3+'単年（2027年度）'!$E$12*(1-単年カーブ!$R$3)*単年カーブ!Q17100)</f>
        <v>0</v>
      </c>
      <c r="G17100" s="47">
        <f t="shared" si="1873"/>
        <v>0</v>
      </c>
      <c r="M17100">
        <f t="shared" si="1874"/>
        <v>3</v>
      </c>
      <c r="N17100">
        <f>IF(OR(WEEKDAY(A17100)=1,WEEKDAY(A17100)=7,COUNTIF('2027祝日等（不使用）'!$A$1:$A$20,単年カーブ!A17100)=1),0,1)</f>
        <v>1</v>
      </c>
      <c r="O17100">
        <f t="shared" si="1870"/>
        <v>9</v>
      </c>
      <c r="P17100">
        <f t="shared" si="1875"/>
        <v>0</v>
      </c>
      <c r="Q17100">
        <f t="shared" si="1876"/>
        <v>0</v>
      </c>
    </row>
    <row r="17101" spans="1:17" ht="19.5" x14ac:dyDescent="0.4">
      <c r="A17101" s="33">
        <f t="shared" si="1871"/>
        <v>46834</v>
      </c>
      <c r="B17101" s="27" t="str">
        <f t="shared" si="1872"/>
        <v>(水)</v>
      </c>
      <c r="C17101" s="34">
        <v>0.1875</v>
      </c>
      <c r="D17101" s="16" t="s">
        <v>18</v>
      </c>
      <c r="E17101" s="35">
        <v>0.20833333333333301</v>
      </c>
      <c r="F17101" s="50">
        <f>IF(COUNTIF('リスト（不使用）'!$A$5:$A$6,単年カーブ!$A$1),"希望数量入力ください",'単年（2027年度）'!$E$12*単年カーブ!$R$3+'単年（2027年度）'!$E$12*(1-単年カーブ!$R$3)*単年カーブ!Q17101)</f>
        <v>0</v>
      </c>
      <c r="G17101" s="47">
        <f t="shared" si="1873"/>
        <v>0</v>
      </c>
      <c r="M17101">
        <f t="shared" si="1874"/>
        <v>3</v>
      </c>
      <c r="N17101">
        <f>IF(OR(WEEKDAY(A17101)=1,WEEKDAY(A17101)=7,COUNTIF('2027祝日等（不使用）'!$A$1:$A$20,単年カーブ!A17101)=1),0,1)</f>
        <v>1</v>
      </c>
      <c r="O17101">
        <f t="shared" si="1870"/>
        <v>10</v>
      </c>
      <c r="P17101">
        <f t="shared" si="1875"/>
        <v>0</v>
      </c>
      <c r="Q17101">
        <f t="shared" si="1876"/>
        <v>0</v>
      </c>
    </row>
    <row r="17102" spans="1:17" ht="19.5" x14ac:dyDescent="0.4">
      <c r="A17102" s="33">
        <f t="shared" si="1871"/>
        <v>46834</v>
      </c>
      <c r="B17102" s="27" t="str">
        <f t="shared" si="1872"/>
        <v>(水)</v>
      </c>
      <c r="C17102" s="34">
        <v>0.20833333333333301</v>
      </c>
      <c r="D17102" s="16" t="s">
        <v>18</v>
      </c>
      <c r="E17102" s="35">
        <v>0.22916666666666699</v>
      </c>
      <c r="F17102" s="50">
        <f>IF(COUNTIF('リスト（不使用）'!$A$5:$A$6,単年カーブ!$A$1),"希望数量入力ください",'単年（2027年度）'!$E$12*単年カーブ!$R$3+'単年（2027年度）'!$E$12*(1-単年カーブ!$R$3)*単年カーブ!Q17102)</f>
        <v>0</v>
      </c>
      <c r="G17102" s="47">
        <f t="shared" si="1873"/>
        <v>0</v>
      </c>
      <c r="M17102">
        <f t="shared" si="1874"/>
        <v>3</v>
      </c>
      <c r="N17102">
        <f>IF(OR(WEEKDAY(A17102)=1,WEEKDAY(A17102)=7,COUNTIF('2027祝日等（不使用）'!$A$1:$A$20,単年カーブ!A17102)=1),0,1)</f>
        <v>1</v>
      </c>
      <c r="O17102">
        <f t="shared" si="1870"/>
        <v>11</v>
      </c>
      <c r="P17102">
        <f t="shared" si="1875"/>
        <v>0</v>
      </c>
      <c r="Q17102">
        <f t="shared" si="1876"/>
        <v>0</v>
      </c>
    </row>
    <row r="17103" spans="1:17" ht="19.5" x14ac:dyDescent="0.4">
      <c r="A17103" s="33">
        <f t="shared" si="1871"/>
        <v>46834</v>
      </c>
      <c r="B17103" s="27" t="str">
        <f t="shared" si="1872"/>
        <v>(水)</v>
      </c>
      <c r="C17103" s="34">
        <v>0.22916666666666699</v>
      </c>
      <c r="D17103" s="16" t="s">
        <v>18</v>
      </c>
      <c r="E17103" s="35">
        <v>0.25</v>
      </c>
      <c r="F17103" s="50">
        <f>IF(COUNTIF('リスト（不使用）'!$A$5:$A$6,単年カーブ!$A$1),"希望数量入力ください",'単年（2027年度）'!$E$12*単年カーブ!$R$3+'単年（2027年度）'!$E$12*(1-単年カーブ!$R$3)*単年カーブ!Q17103)</f>
        <v>0</v>
      </c>
      <c r="G17103" s="47">
        <f t="shared" si="1873"/>
        <v>0</v>
      </c>
      <c r="M17103">
        <f t="shared" si="1874"/>
        <v>3</v>
      </c>
      <c r="N17103">
        <f>IF(OR(WEEKDAY(A17103)=1,WEEKDAY(A17103)=7,COUNTIF('2027祝日等（不使用）'!$A$1:$A$20,単年カーブ!A17103)=1),0,1)</f>
        <v>1</v>
      </c>
      <c r="O17103">
        <f t="shared" si="1870"/>
        <v>12</v>
      </c>
      <c r="P17103">
        <f t="shared" si="1875"/>
        <v>0</v>
      </c>
      <c r="Q17103">
        <f t="shared" si="1876"/>
        <v>0</v>
      </c>
    </row>
    <row r="17104" spans="1:17" ht="19.5" x14ac:dyDescent="0.4">
      <c r="A17104" s="33">
        <f t="shared" si="1871"/>
        <v>46834</v>
      </c>
      <c r="B17104" s="27" t="str">
        <f t="shared" si="1872"/>
        <v>(水)</v>
      </c>
      <c r="C17104" s="34">
        <v>0.25</v>
      </c>
      <c r="D17104" s="16" t="s">
        <v>18</v>
      </c>
      <c r="E17104" s="35">
        <v>0.27083333333333298</v>
      </c>
      <c r="F17104" s="50">
        <f>IF(COUNTIF('リスト（不使用）'!$A$5:$A$6,単年カーブ!$A$1),"希望数量入力ください",'単年（2027年度）'!$E$12*単年カーブ!$R$3+'単年（2027年度）'!$E$12*(1-単年カーブ!$R$3)*単年カーブ!Q17104)</f>
        <v>0</v>
      </c>
      <c r="G17104" s="47">
        <f t="shared" si="1873"/>
        <v>0</v>
      </c>
      <c r="M17104">
        <f t="shared" si="1874"/>
        <v>3</v>
      </c>
      <c r="N17104">
        <f>IF(OR(WEEKDAY(A17104)=1,WEEKDAY(A17104)=7,COUNTIF('2027祝日等（不使用）'!$A$1:$A$20,単年カーブ!A17104)=1),0,1)</f>
        <v>1</v>
      </c>
      <c r="O17104">
        <f t="shared" si="1870"/>
        <v>13</v>
      </c>
      <c r="P17104">
        <f t="shared" si="1875"/>
        <v>0</v>
      </c>
      <c r="Q17104">
        <f t="shared" si="1876"/>
        <v>0</v>
      </c>
    </row>
    <row r="17105" spans="1:17" ht="19.5" x14ac:dyDescent="0.4">
      <c r="A17105" s="33">
        <f t="shared" si="1871"/>
        <v>46834</v>
      </c>
      <c r="B17105" s="27" t="str">
        <f t="shared" si="1872"/>
        <v>(水)</v>
      </c>
      <c r="C17105" s="34">
        <v>0.27083333333333298</v>
      </c>
      <c r="D17105" s="16" t="s">
        <v>18</v>
      </c>
      <c r="E17105" s="35">
        <v>0.29166666666666702</v>
      </c>
      <c r="F17105" s="50">
        <f>IF(COUNTIF('リスト（不使用）'!$A$5:$A$6,単年カーブ!$A$1),"希望数量入力ください",'単年（2027年度）'!$E$12*単年カーブ!$R$3+'単年（2027年度）'!$E$12*(1-単年カーブ!$R$3)*単年カーブ!Q17105)</f>
        <v>0</v>
      </c>
      <c r="G17105" s="47">
        <f t="shared" si="1873"/>
        <v>0</v>
      </c>
      <c r="M17105">
        <f t="shared" si="1874"/>
        <v>3</v>
      </c>
      <c r="N17105">
        <f>IF(OR(WEEKDAY(A17105)=1,WEEKDAY(A17105)=7,COUNTIF('2027祝日等（不使用）'!$A$1:$A$20,単年カーブ!A17105)=1),0,1)</f>
        <v>1</v>
      </c>
      <c r="O17105">
        <f t="shared" si="1870"/>
        <v>14</v>
      </c>
      <c r="P17105">
        <f t="shared" si="1875"/>
        <v>0</v>
      </c>
      <c r="Q17105">
        <f t="shared" si="1876"/>
        <v>0</v>
      </c>
    </row>
    <row r="17106" spans="1:17" ht="19.5" x14ac:dyDescent="0.4">
      <c r="A17106" s="33">
        <f t="shared" si="1871"/>
        <v>46834</v>
      </c>
      <c r="B17106" s="27" t="str">
        <f t="shared" si="1872"/>
        <v>(水)</v>
      </c>
      <c r="C17106" s="34">
        <v>0.29166666666666702</v>
      </c>
      <c r="D17106" s="16" t="s">
        <v>18</v>
      </c>
      <c r="E17106" s="35">
        <v>0.3125</v>
      </c>
      <c r="F17106" s="50">
        <f>IF(COUNTIF('リスト（不使用）'!$A$5:$A$6,単年カーブ!$A$1),"希望数量入力ください",'単年（2027年度）'!$E$12*単年カーブ!$R$3+'単年（2027年度）'!$E$12*(1-単年カーブ!$R$3)*単年カーブ!Q17106)</f>
        <v>0</v>
      </c>
      <c r="G17106" s="47">
        <f t="shared" si="1873"/>
        <v>0</v>
      </c>
      <c r="M17106">
        <f t="shared" si="1874"/>
        <v>3</v>
      </c>
      <c r="N17106">
        <f>IF(OR(WEEKDAY(A17106)=1,WEEKDAY(A17106)=7,COUNTIF('2027祝日等（不使用）'!$A$1:$A$20,単年カーブ!A17106)=1),0,1)</f>
        <v>1</v>
      </c>
      <c r="O17106">
        <f t="shared" si="1870"/>
        <v>15</v>
      </c>
      <c r="P17106">
        <f t="shared" si="1875"/>
        <v>0</v>
      </c>
      <c r="Q17106">
        <f t="shared" si="1876"/>
        <v>0</v>
      </c>
    </row>
    <row r="17107" spans="1:17" ht="19.5" x14ac:dyDescent="0.4">
      <c r="A17107" s="33">
        <f t="shared" si="1871"/>
        <v>46834</v>
      </c>
      <c r="B17107" s="27" t="str">
        <f t="shared" si="1872"/>
        <v>(水)</v>
      </c>
      <c r="C17107" s="34">
        <v>0.3125</v>
      </c>
      <c r="D17107" s="16" t="s">
        <v>18</v>
      </c>
      <c r="E17107" s="35">
        <v>0.33333333333333298</v>
      </c>
      <c r="F17107" s="50">
        <f>IF(COUNTIF('リスト（不使用）'!$A$5:$A$6,単年カーブ!$A$1),"希望数量入力ください",'単年（2027年度）'!$E$12*単年カーブ!$R$3+'単年（2027年度）'!$E$12*(1-単年カーブ!$R$3)*単年カーブ!Q17107)</f>
        <v>0</v>
      </c>
      <c r="G17107" s="47">
        <f t="shared" si="1873"/>
        <v>0</v>
      </c>
      <c r="M17107">
        <f t="shared" si="1874"/>
        <v>3</v>
      </c>
      <c r="N17107">
        <f>IF(OR(WEEKDAY(A17107)=1,WEEKDAY(A17107)=7,COUNTIF('2027祝日等（不使用）'!$A$1:$A$20,単年カーブ!A17107)=1),0,1)</f>
        <v>1</v>
      </c>
      <c r="O17107">
        <f t="shared" si="1870"/>
        <v>16</v>
      </c>
      <c r="P17107">
        <f t="shared" si="1875"/>
        <v>0</v>
      </c>
      <c r="Q17107">
        <f t="shared" si="1876"/>
        <v>0</v>
      </c>
    </row>
    <row r="17108" spans="1:17" ht="19.5" x14ac:dyDescent="0.4">
      <c r="A17108" s="33">
        <f t="shared" si="1871"/>
        <v>46834</v>
      </c>
      <c r="B17108" s="27" t="str">
        <f t="shared" si="1872"/>
        <v>(水)</v>
      </c>
      <c r="C17108" s="34">
        <v>0.33333333333333298</v>
      </c>
      <c r="D17108" s="16" t="s">
        <v>18</v>
      </c>
      <c r="E17108" s="35">
        <v>0.35416666666666702</v>
      </c>
      <c r="F17108" s="50">
        <f>IF(COUNTIF('リスト（不使用）'!$A$5:$A$6,単年カーブ!$A$1),"希望数量入力ください",'単年（2027年度）'!$E$12*単年カーブ!$R$3+'単年（2027年度）'!$E$12*(1-単年カーブ!$R$3)*単年カーブ!Q17108)</f>
        <v>0</v>
      </c>
      <c r="G17108" s="47">
        <f t="shared" si="1873"/>
        <v>0</v>
      </c>
      <c r="M17108">
        <f t="shared" si="1874"/>
        <v>3</v>
      </c>
      <c r="N17108">
        <f>IF(OR(WEEKDAY(A17108)=1,WEEKDAY(A17108)=7,COUNTIF('2027祝日等（不使用）'!$A$1:$A$20,単年カーブ!A17108)=1),0,1)</f>
        <v>1</v>
      </c>
      <c r="O17108">
        <f t="shared" si="1870"/>
        <v>17</v>
      </c>
      <c r="P17108">
        <f t="shared" si="1875"/>
        <v>1</v>
      </c>
      <c r="Q17108">
        <f t="shared" si="1876"/>
        <v>1</v>
      </c>
    </row>
    <row r="17109" spans="1:17" ht="19.5" x14ac:dyDescent="0.4">
      <c r="A17109" s="33">
        <f t="shared" si="1871"/>
        <v>46834</v>
      </c>
      <c r="B17109" s="27" t="str">
        <f t="shared" si="1872"/>
        <v>(水)</v>
      </c>
      <c r="C17109" s="34">
        <v>0.35416666666666702</v>
      </c>
      <c r="D17109" s="16" t="s">
        <v>18</v>
      </c>
      <c r="E17109" s="35">
        <v>0.375</v>
      </c>
      <c r="F17109" s="50">
        <f>IF(COUNTIF('リスト（不使用）'!$A$5:$A$6,単年カーブ!$A$1),"希望数量入力ください",'単年（2027年度）'!$E$12*単年カーブ!$R$3+'単年（2027年度）'!$E$12*(1-単年カーブ!$R$3)*単年カーブ!Q17109)</f>
        <v>0</v>
      </c>
      <c r="G17109" s="47">
        <f t="shared" si="1873"/>
        <v>0</v>
      </c>
      <c r="M17109">
        <f t="shared" si="1874"/>
        <v>3</v>
      </c>
      <c r="N17109">
        <f>IF(OR(WEEKDAY(A17109)=1,WEEKDAY(A17109)=7,COUNTIF('2027祝日等（不使用）'!$A$1:$A$20,単年カーブ!A17109)=1),0,1)</f>
        <v>1</v>
      </c>
      <c r="O17109">
        <f t="shared" si="1870"/>
        <v>18</v>
      </c>
      <c r="P17109">
        <f t="shared" si="1875"/>
        <v>1</v>
      </c>
      <c r="Q17109">
        <f t="shared" si="1876"/>
        <v>1</v>
      </c>
    </row>
    <row r="17110" spans="1:17" ht="19.5" x14ac:dyDescent="0.4">
      <c r="A17110" s="33">
        <f t="shared" si="1871"/>
        <v>46834</v>
      </c>
      <c r="B17110" s="27" t="str">
        <f t="shared" si="1872"/>
        <v>(水)</v>
      </c>
      <c r="C17110" s="34">
        <v>0.375</v>
      </c>
      <c r="D17110" s="16" t="s">
        <v>18</v>
      </c>
      <c r="E17110" s="35">
        <v>0.39583333333333298</v>
      </c>
      <c r="F17110" s="50">
        <f>IF(COUNTIF('リスト（不使用）'!$A$5:$A$6,単年カーブ!$A$1),"希望数量入力ください",'単年（2027年度）'!$E$12*単年カーブ!$R$3+'単年（2027年度）'!$E$12*(1-単年カーブ!$R$3)*単年カーブ!Q17110)</f>
        <v>0</v>
      </c>
      <c r="G17110" s="47">
        <f t="shared" si="1873"/>
        <v>0</v>
      </c>
      <c r="M17110">
        <f t="shared" si="1874"/>
        <v>3</v>
      </c>
      <c r="N17110">
        <f>IF(OR(WEEKDAY(A17110)=1,WEEKDAY(A17110)=7,COUNTIF('2027祝日等（不使用）'!$A$1:$A$20,単年カーブ!A17110)=1),0,1)</f>
        <v>1</v>
      </c>
      <c r="O17110">
        <f t="shared" si="1870"/>
        <v>19</v>
      </c>
      <c r="P17110">
        <f t="shared" si="1875"/>
        <v>1</v>
      </c>
      <c r="Q17110">
        <f t="shared" si="1876"/>
        <v>1</v>
      </c>
    </row>
    <row r="17111" spans="1:17" ht="19.5" x14ac:dyDescent="0.4">
      <c r="A17111" s="33">
        <f t="shared" si="1871"/>
        <v>46834</v>
      </c>
      <c r="B17111" s="27" t="str">
        <f t="shared" si="1872"/>
        <v>(水)</v>
      </c>
      <c r="C17111" s="34">
        <v>0.39583333333333298</v>
      </c>
      <c r="D17111" s="16" t="s">
        <v>18</v>
      </c>
      <c r="E17111" s="35">
        <v>0.41666666666666702</v>
      </c>
      <c r="F17111" s="50">
        <f>IF(COUNTIF('リスト（不使用）'!$A$5:$A$6,単年カーブ!$A$1),"希望数量入力ください",'単年（2027年度）'!$E$12*単年カーブ!$R$3+'単年（2027年度）'!$E$12*(1-単年カーブ!$R$3)*単年カーブ!Q17111)</f>
        <v>0</v>
      </c>
      <c r="G17111" s="47">
        <f t="shared" si="1873"/>
        <v>0</v>
      </c>
      <c r="M17111">
        <f t="shared" si="1874"/>
        <v>3</v>
      </c>
      <c r="N17111">
        <f>IF(OR(WEEKDAY(A17111)=1,WEEKDAY(A17111)=7,COUNTIF('2027祝日等（不使用）'!$A$1:$A$20,単年カーブ!A17111)=1),0,1)</f>
        <v>1</v>
      </c>
      <c r="O17111">
        <f t="shared" si="1870"/>
        <v>20</v>
      </c>
      <c r="P17111">
        <f t="shared" si="1875"/>
        <v>1</v>
      </c>
      <c r="Q17111">
        <f t="shared" si="1876"/>
        <v>1</v>
      </c>
    </row>
    <row r="17112" spans="1:17" ht="19.5" x14ac:dyDescent="0.4">
      <c r="A17112" s="33">
        <f t="shared" si="1871"/>
        <v>46834</v>
      </c>
      <c r="B17112" s="27" t="str">
        <f t="shared" si="1872"/>
        <v>(水)</v>
      </c>
      <c r="C17112" s="34">
        <v>0.41666666666666702</v>
      </c>
      <c r="D17112" s="16" t="s">
        <v>18</v>
      </c>
      <c r="E17112" s="35">
        <v>0.4375</v>
      </c>
      <c r="F17112" s="50">
        <f>IF(COUNTIF('リスト（不使用）'!$A$5:$A$6,単年カーブ!$A$1),"希望数量入力ください",'単年（2027年度）'!$E$12*単年カーブ!$R$3+'単年（2027年度）'!$E$12*(1-単年カーブ!$R$3)*単年カーブ!Q17112)</f>
        <v>0</v>
      </c>
      <c r="G17112" s="47">
        <f t="shared" si="1873"/>
        <v>0</v>
      </c>
      <c r="M17112">
        <f t="shared" si="1874"/>
        <v>3</v>
      </c>
      <c r="N17112">
        <f>IF(OR(WEEKDAY(A17112)=1,WEEKDAY(A17112)=7,COUNTIF('2027祝日等（不使用）'!$A$1:$A$20,単年カーブ!A17112)=1),0,1)</f>
        <v>1</v>
      </c>
      <c r="O17112">
        <f t="shared" si="1870"/>
        <v>21</v>
      </c>
      <c r="P17112">
        <f t="shared" si="1875"/>
        <v>1</v>
      </c>
      <c r="Q17112">
        <f t="shared" si="1876"/>
        <v>1</v>
      </c>
    </row>
    <row r="17113" spans="1:17" ht="19.5" x14ac:dyDescent="0.4">
      <c r="A17113" s="33">
        <f t="shared" si="1871"/>
        <v>46834</v>
      </c>
      <c r="B17113" s="27" t="str">
        <f t="shared" si="1872"/>
        <v>(水)</v>
      </c>
      <c r="C17113" s="34">
        <v>0.4375</v>
      </c>
      <c r="D17113" s="16" t="s">
        <v>18</v>
      </c>
      <c r="E17113" s="35">
        <v>0.45833333333333298</v>
      </c>
      <c r="F17113" s="50">
        <f>IF(COUNTIF('リスト（不使用）'!$A$5:$A$6,単年カーブ!$A$1),"希望数量入力ください",'単年（2027年度）'!$E$12*単年カーブ!$R$3+'単年（2027年度）'!$E$12*(1-単年カーブ!$R$3)*単年カーブ!Q17113)</f>
        <v>0</v>
      </c>
      <c r="G17113" s="47">
        <f t="shared" si="1873"/>
        <v>0</v>
      </c>
      <c r="M17113">
        <f t="shared" si="1874"/>
        <v>3</v>
      </c>
      <c r="N17113">
        <f>IF(OR(WEEKDAY(A17113)=1,WEEKDAY(A17113)=7,COUNTIF('2027祝日等（不使用）'!$A$1:$A$20,単年カーブ!A17113)=1),0,1)</f>
        <v>1</v>
      </c>
      <c r="O17113">
        <f t="shared" si="1870"/>
        <v>22</v>
      </c>
      <c r="P17113">
        <f t="shared" si="1875"/>
        <v>1</v>
      </c>
      <c r="Q17113">
        <f t="shared" si="1876"/>
        <v>1</v>
      </c>
    </row>
    <row r="17114" spans="1:17" ht="19.5" x14ac:dyDescent="0.4">
      <c r="A17114" s="33">
        <f t="shared" si="1871"/>
        <v>46834</v>
      </c>
      <c r="B17114" s="27" t="str">
        <f t="shared" si="1872"/>
        <v>(水)</v>
      </c>
      <c r="C17114" s="34">
        <v>0.45833333333333298</v>
      </c>
      <c r="D17114" s="16" t="s">
        <v>18</v>
      </c>
      <c r="E17114" s="35">
        <v>0.47916666666666702</v>
      </c>
      <c r="F17114" s="50">
        <f>IF(COUNTIF('リスト（不使用）'!$A$5:$A$6,単年カーブ!$A$1),"希望数量入力ください",'単年（2027年度）'!$E$12*単年カーブ!$R$3+'単年（2027年度）'!$E$12*(1-単年カーブ!$R$3)*単年カーブ!Q17114)</f>
        <v>0</v>
      </c>
      <c r="G17114" s="47">
        <f t="shared" si="1873"/>
        <v>0</v>
      </c>
      <c r="M17114">
        <f t="shared" si="1874"/>
        <v>3</v>
      </c>
      <c r="N17114">
        <f>IF(OR(WEEKDAY(A17114)=1,WEEKDAY(A17114)=7,COUNTIF('2027祝日等（不使用）'!$A$1:$A$20,単年カーブ!A17114)=1),0,1)</f>
        <v>1</v>
      </c>
      <c r="O17114">
        <f t="shared" si="1870"/>
        <v>23</v>
      </c>
      <c r="P17114">
        <f t="shared" si="1875"/>
        <v>1</v>
      </c>
      <c r="Q17114">
        <f t="shared" si="1876"/>
        <v>1</v>
      </c>
    </row>
    <row r="17115" spans="1:17" ht="19.5" x14ac:dyDescent="0.4">
      <c r="A17115" s="33">
        <f t="shared" si="1871"/>
        <v>46834</v>
      </c>
      <c r="B17115" s="27" t="str">
        <f t="shared" si="1872"/>
        <v>(水)</v>
      </c>
      <c r="C17115" s="34">
        <v>0.47916666666666702</v>
      </c>
      <c r="D17115" s="16" t="s">
        <v>18</v>
      </c>
      <c r="E17115" s="35">
        <v>0.5</v>
      </c>
      <c r="F17115" s="50">
        <f>IF(COUNTIF('リスト（不使用）'!$A$5:$A$6,単年カーブ!$A$1),"希望数量入力ください",'単年（2027年度）'!$E$12*単年カーブ!$R$3+'単年（2027年度）'!$E$12*(1-単年カーブ!$R$3)*単年カーブ!Q17115)</f>
        <v>0</v>
      </c>
      <c r="G17115" s="47">
        <f t="shared" si="1873"/>
        <v>0</v>
      </c>
      <c r="M17115">
        <f t="shared" si="1874"/>
        <v>3</v>
      </c>
      <c r="N17115">
        <f>IF(OR(WEEKDAY(A17115)=1,WEEKDAY(A17115)=7,COUNTIF('2027祝日等（不使用）'!$A$1:$A$20,単年カーブ!A17115)=1),0,1)</f>
        <v>1</v>
      </c>
      <c r="O17115">
        <f t="shared" si="1870"/>
        <v>24</v>
      </c>
      <c r="P17115">
        <f t="shared" si="1875"/>
        <v>1</v>
      </c>
      <c r="Q17115">
        <f t="shared" si="1876"/>
        <v>1</v>
      </c>
    </row>
    <row r="17116" spans="1:17" ht="19.5" x14ac:dyDescent="0.4">
      <c r="A17116" s="33">
        <f t="shared" si="1871"/>
        <v>46834</v>
      </c>
      <c r="B17116" s="27" t="str">
        <f t="shared" si="1872"/>
        <v>(水)</v>
      </c>
      <c r="C17116" s="34">
        <v>0.5</v>
      </c>
      <c r="D17116" s="16" t="s">
        <v>18</v>
      </c>
      <c r="E17116" s="35">
        <v>0.52083333333333304</v>
      </c>
      <c r="F17116" s="50">
        <f>IF(COUNTIF('リスト（不使用）'!$A$5:$A$6,単年カーブ!$A$1),"希望数量入力ください",'単年（2027年度）'!$E$12*単年カーブ!$R$3+'単年（2027年度）'!$E$12*(1-単年カーブ!$R$3)*単年カーブ!Q17116)</f>
        <v>0</v>
      </c>
      <c r="G17116" s="47">
        <f t="shared" si="1873"/>
        <v>0</v>
      </c>
      <c r="M17116">
        <f t="shared" si="1874"/>
        <v>3</v>
      </c>
      <c r="N17116">
        <f>IF(OR(WEEKDAY(A17116)=1,WEEKDAY(A17116)=7,COUNTIF('2027祝日等（不使用）'!$A$1:$A$20,単年カーブ!A17116)=1),0,1)</f>
        <v>1</v>
      </c>
      <c r="O17116">
        <f t="shared" si="1870"/>
        <v>25</v>
      </c>
      <c r="P17116">
        <f t="shared" si="1875"/>
        <v>1</v>
      </c>
      <c r="Q17116">
        <f t="shared" si="1876"/>
        <v>1</v>
      </c>
    </row>
    <row r="17117" spans="1:17" ht="19.5" x14ac:dyDescent="0.4">
      <c r="A17117" s="33">
        <f t="shared" si="1871"/>
        <v>46834</v>
      </c>
      <c r="B17117" s="27" t="str">
        <f t="shared" si="1872"/>
        <v>(水)</v>
      </c>
      <c r="C17117" s="34">
        <v>0.52083333333333304</v>
      </c>
      <c r="D17117" s="16" t="s">
        <v>18</v>
      </c>
      <c r="E17117" s="35">
        <v>0.54166666666666696</v>
      </c>
      <c r="F17117" s="50">
        <f>IF(COUNTIF('リスト（不使用）'!$A$5:$A$6,単年カーブ!$A$1),"希望数量入力ください",'単年（2027年度）'!$E$12*単年カーブ!$R$3+'単年（2027年度）'!$E$12*(1-単年カーブ!$R$3)*単年カーブ!Q17117)</f>
        <v>0</v>
      </c>
      <c r="G17117" s="47">
        <f t="shared" si="1873"/>
        <v>0</v>
      </c>
      <c r="M17117">
        <f t="shared" si="1874"/>
        <v>3</v>
      </c>
      <c r="N17117">
        <f>IF(OR(WEEKDAY(A17117)=1,WEEKDAY(A17117)=7,COUNTIF('2027祝日等（不使用）'!$A$1:$A$20,単年カーブ!A17117)=1),0,1)</f>
        <v>1</v>
      </c>
      <c r="O17117">
        <f t="shared" si="1870"/>
        <v>26</v>
      </c>
      <c r="P17117">
        <f t="shared" si="1875"/>
        <v>1</v>
      </c>
      <c r="Q17117">
        <f t="shared" si="1876"/>
        <v>1</v>
      </c>
    </row>
    <row r="17118" spans="1:17" ht="19.5" x14ac:dyDescent="0.4">
      <c r="A17118" s="33">
        <f t="shared" si="1871"/>
        <v>46834</v>
      </c>
      <c r="B17118" s="27" t="str">
        <f t="shared" si="1872"/>
        <v>(水)</v>
      </c>
      <c r="C17118" s="34">
        <v>0.54166666666666696</v>
      </c>
      <c r="D17118" s="16" t="s">
        <v>18</v>
      </c>
      <c r="E17118" s="35">
        <v>0.5625</v>
      </c>
      <c r="F17118" s="50">
        <f>IF(COUNTIF('リスト（不使用）'!$A$5:$A$6,単年カーブ!$A$1),"希望数量入力ください",'単年（2027年度）'!$E$12*単年カーブ!$R$3+'単年（2027年度）'!$E$12*(1-単年カーブ!$R$3)*単年カーブ!Q17118)</f>
        <v>0</v>
      </c>
      <c r="G17118" s="47">
        <f t="shared" si="1873"/>
        <v>0</v>
      </c>
      <c r="M17118">
        <f t="shared" si="1874"/>
        <v>3</v>
      </c>
      <c r="N17118">
        <f>IF(OR(WEEKDAY(A17118)=1,WEEKDAY(A17118)=7,COUNTIF('2027祝日等（不使用）'!$A$1:$A$20,単年カーブ!A17118)=1),0,1)</f>
        <v>1</v>
      </c>
      <c r="O17118">
        <f t="shared" si="1870"/>
        <v>27</v>
      </c>
      <c r="P17118">
        <f t="shared" si="1875"/>
        <v>1</v>
      </c>
      <c r="Q17118">
        <f t="shared" si="1876"/>
        <v>1</v>
      </c>
    </row>
    <row r="17119" spans="1:17" ht="19.5" x14ac:dyDescent="0.4">
      <c r="A17119" s="33">
        <f t="shared" si="1871"/>
        <v>46834</v>
      </c>
      <c r="B17119" s="27" t="str">
        <f t="shared" si="1872"/>
        <v>(水)</v>
      </c>
      <c r="C17119" s="34">
        <v>0.5625</v>
      </c>
      <c r="D17119" s="16" t="s">
        <v>18</v>
      </c>
      <c r="E17119" s="35">
        <v>0.58333333333333304</v>
      </c>
      <c r="F17119" s="50">
        <f>IF(COUNTIF('リスト（不使用）'!$A$5:$A$6,単年カーブ!$A$1),"希望数量入力ください",'単年（2027年度）'!$E$12*単年カーブ!$R$3+'単年（2027年度）'!$E$12*(1-単年カーブ!$R$3)*単年カーブ!Q17119)</f>
        <v>0</v>
      </c>
      <c r="G17119" s="47">
        <f t="shared" si="1873"/>
        <v>0</v>
      </c>
      <c r="M17119">
        <f t="shared" si="1874"/>
        <v>3</v>
      </c>
      <c r="N17119">
        <f>IF(OR(WEEKDAY(A17119)=1,WEEKDAY(A17119)=7,COUNTIF('2027祝日等（不使用）'!$A$1:$A$20,単年カーブ!A17119)=1),0,1)</f>
        <v>1</v>
      </c>
      <c r="O17119">
        <f t="shared" si="1870"/>
        <v>28</v>
      </c>
      <c r="P17119">
        <f t="shared" si="1875"/>
        <v>1</v>
      </c>
      <c r="Q17119">
        <f t="shared" si="1876"/>
        <v>1</v>
      </c>
    </row>
    <row r="17120" spans="1:17" ht="19.5" x14ac:dyDescent="0.4">
      <c r="A17120" s="33">
        <f t="shared" si="1871"/>
        <v>46834</v>
      </c>
      <c r="B17120" s="27" t="str">
        <f t="shared" si="1872"/>
        <v>(水)</v>
      </c>
      <c r="C17120" s="34">
        <v>0.58333333333333304</v>
      </c>
      <c r="D17120" s="16" t="s">
        <v>18</v>
      </c>
      <c r="E17120" s="35">
        <v>0.60416666666666696</v>
      </c>
      <c r="F17120" s="50">
        <f>IF(COUNTIF('リスト（不使用）'!$A$5:$A$6,単年カーブ!$A$1),"希望数量入力ください",'単年（2027年度）'!$E$12*単年カーブ!$R$3+'単年（2027年度）'!$E$12*(1-単年カーブ!$R$3)*単年カーブ!Q17120)</f>
        <v>0</v>
      </c>
      <c r="G17120" s="47">
        <f t="shared" si="1873"/>
        <v>0</v>
      </c>
      <c r="M17120">
        <f t="shared" si="1874"/>
        <v>3</v>
      </c>
      <c r="N17120">
        <f>IF(OR(WEEKDAY(A17120)=1,WEEKDAY(A17120)=7,COUNTIF('2027祝日等（不使用）'!$A$1:$A$20,単年カーブ!A17120)=1),0,1)</f>
        <v>1</v>
      </c>
      <c r="O17120">
        <f t="shared" si="1870"/>
        <v>29</v>
      </c>
      <c r="P17120">
        <f t="shared" si="1875"/>
        <v>1</v>
      </c>
      <c r="Q17120">
        <f t="shared" si="1876"/>
        <v>1</v>
      </c>
    </row>
    <row r="17121" spans="1:17" ht="19.5" x14ac:dyDescent="0.4">
      <c r="A17121" s="33">
        <f t="shared" si="1871"/>
        <v>46834</v>
      </c>
      <c r="B17121" s="27" t="str">
        <f t="shared" si="1872"/>
        <v>(水)</v>
      </c>
      <c r="C17121" s="34">
        <v>0.60416666666666696</v>
      </c>
      <c r="D17121" s="16" t="s">
        <v>18</v>
      </c>
      <c r="E17121" s="35">
        <v>0.625</v>
      </c>
      <c r="F17121" s="50">
        <f>IF(COUNTIF('リスト（不使用）'!$A$5:$A$6,単年カーブ!$A$1),"希望数量入力ください",'単年（2027年度）'!$E$12*単年カーブ!$R$3+'単年（2027年度）'!$E$12*(1-単年カーブ!$R$3)*単年カーブ!Q17121)</f>
        <v>0</v>
      </c>
      <c r="G17121" s="47">
        <f t="shared" si="1873"/>
        <v>0</v>
      </c>
      <c r="M17121">
        <f t="shared" si="1874"/>
        <v>3</v>
      </c>
      <c r="N17121">
        <f>IF(OR(WEEKDAY(A17121)=1,WEEKDAY(A17121)=7,COUNTIF('2027祝日等（不使用）'!$A$1:$A$20,単年カーブ!A17121)=1),0,1)</f>
        <v>1</v>
      </c>
      <c r="O17121">
        <f t="shared" si="1870"/>
        <v>30</v>
      </c>
      <c r="P17121">
        <f t="shared" si="1875"/>
        <v>1</v>
      </c>
      <c r="Q17121">
        <f t="shared" si="1876"/>
        <v>1</v>
      </c>
    </row>
    <row r="17122" spans="1:17" ht="19.5" x14ac:dyDescent="0.4">
      <c r="A17122" s="33">
        <f t="shared" si="1871"/>
        <v>46834</v>
      </c>
      <c r="B17122" s="27" t="str">
        <f t="shared" si="1872"/>
        <v>(水)</v>
      </c>
      <c r="C17122" s="34">
        <v>0.625</v>
      </c>
      <c r="D17122" s="16" t="s">
        <v>18</v>
      </c>
      <c r="E17122" s="35">
        <v>0.64583333333333304</v>
      </c>
      <c r="F17122" s="50">
        <f>IF(COUNTIF('リスト（不使用）'!$A$5:$A$6,単年カーブ!$A$1),"希望数量入力ください",'単年（2027年度）'!$E$12*単年カーブ!$R$3+'単年（2027年度）'!$E$12*(1-単年カーブ!$R$3)*単年カーブ!Q17122)</f>
        <v>0</v>
      </c>
      <c r="G17122" s="47">
        <f t="shared" si="1873"/>
        <v>0</v>
      </c>
      <c r="M17122">
        <f t="shared" si="1874"/>
        <v>3</v>
      </c>
      <c r="N17122">
        <f>IF(OR(WEEKDAY(A17122)=1,WEEKDAY(A17122)=7,COUNTIF('2027祝日等（不使用）'!$A$1:$A$20,単年カーブ!A17122)=1),0,1)</f>
        <v>1</v>
      </c>
      <c r="O17122">
        <f t="shared" si="1870"/>
        <v>31</v>
      </c>
      <c r="P17122">
        <f t="shared" si="1875"/>
        <v>1</v>
      </c>
      <c r="Q17122">
        <f t="shared" si="1876"/>
        <v>1</v>
      </c>
    </row>
    <row r="17123" spans="1:17" ht="19.5" x14ac:dyDescent="0.4">
      <c r="A17123" s="33">
        <f t="shared" si="1871"/>
        <v>46834</v>
      </c>
      <c r="B17123" s="27" t="str">
        <f t="shared" si="1872"/>
        <v>(水)</v>
      </c>
      <c r="C17123" s="34">
        <v>0.64583333333333304</v>
      </c>
      <c r="D17123" s="16" t="s">
        <v>18</v>
      </c>
      <c r="E17123" s="35">
        <v>0.66666666666666696</v>
      </c>
      <c r="F17123" s="50">
        <f>IF(COUNTIF('リスト（不使用）'!$A$5:$A$6,単年カーブ!$A$1),"希望数量入力ください",'単年（2027年度）'!$E$12*単年カーブ!$R$3+'単年（2027年度）'!$E$12*(1-単年カーブ!$R$3)*単年カーブ!Q17123)</f>
        <v>0</v>
      </c>
      <c r="G17123" s="47">
        <f t="shared" si="1873"/>
        <v>0</v>
      </c>
      <c r="M17123">
        <f t="shared" si="1874"/>
        <v>3</v>
      </c>
      <c r="N17123">
        <f>IF(OR(WEEKDAY(A17123)=1,WEEKDAY(A17123)=7,COUNTIF('2027祝日等（不使用）'!$A$1:$A$20,単年カーブ!A17123)=1),0,1)</f>
        <v>1</v>
      </c>
      <c r="O17123">
        <f t="shared" si="1870"/>
        <v>32</v>
      </c>
      <c r="P17123">
        <f t="shared" si="1875"/>
        <v>1</v>
      </c>
      <c r="Q17123">
        <f t="shared" si="1876"/>
        <v>1</v>
      </c>
    </row>
    <row r="17124" spans="1:17" ht="19.5" x14ac:dyDescent="0.4">
      <c r="A17124" s="33">
        <f t="shared" si="1871"/>
        <v>46834</v>
      </c>
      <c r="B17124" s="27" t="str">
        <f t="shared" si="1872"/>
        <v>(水)</v>
      </c>
      <c r="C17124" s="34">
        <v>0.66666666666666696</v>
      </c>
      <c r="D17124" s="16" t="s">
        <v>18</v>
      </c>
      <c r="E17124" s="35">
        <v>0.6875</v>
      </c>
      <c r="F17124" s="50">
        <f>IF(COUNTIF('リスト（不使用）'!$A$5:$A$6,単年カーブ!$A$1),"希望数量入力ください",'単年（2027年度）'!$E$12*単年カーブ!$R$3+'単年（2027年度）'!$E$12*(1-単年カーブ!$R$3)*単年カーブ!Q17124)</f>
        <v>0</v>
      </c>
      <c r="G17124" s="47">
        <f t="shared" si="1873"/>
        <v>0</v>
      </c>
      <c r="M17124">
        <f t="shared" si="1874"/>
        <v>3</v>
      </c>
      <c r="N17124">
        <f>IF(OR(WEEKDAY(A17124)=1,WEEKDAY(A17124)=7,COUNTIF('2027祝日等（不使用）'!$A$1:$A$20,単年カーブ!A17124)=1),0,1)</f>
        <v>1</v>
      </c>
      <c r="O17124">
        <f t="shared" si="1870"/>
        <v>33</v>
      </c>
      <c r="P17124">
        <f t="shared" si="1875"/>
        <v>1</v>
      </c>
      <c r="Q17124">
        <f t="shared" si="1876"/>
        <v>1</v>
      </c>
    </row>
    <row r="17125" spans="1:17" ht="19.5" x14ac:dyDescent="0.4">
      <c r="A17125" s="33">
        <f t="shared" si="1871"/>
        <v>46834</v>
      </c>
      <c r="B17125" s="27" t="str">
        <f t="shared" si="1872"/>
        <v>(水)</v>
      </c>
      <c r="C17125" s="34">
        <v>0.6875</v>
      </c>
      <c r="D17125" s="16" t="s">
        <v>18</v>
      </c>
      <c r="E17125" s="35">
        <v>0.70833333333333304</v>
      </c>
      <c r="F17125" s="50">
        <f>IF(COUNTIF('リスト（不使用）'!$A$5:$A$6,単年カーブ!$A$1),"希望数量入力ください",'単年（2027年度）'!$E$12*単年カーブ!$R$3+'単年（2027年度）'!$E$12*(1-単年カーブ!$R$3)*単年カーブ!Q17125)</f>
        <v>0</v>
      </c>
      <c r="G17125" s="47">
        <f t="shared" si="1873"/>
        <v>0</v>
      </c>
      <c r="M17125">
        <f t="shared" si="1874"/>
        <v>3</v>
      </c>
      <c r="N17125">
        <f>IF(OR(WEEKDAY(A17125)=1,WEEKDAY(A17125)=7,COUNTIF('2027祝日等（不使用）'!$A$1:$A$20,単年カーブ!A17125)=1),0,1)</f>
        <v>1</v>
      </c>
      <c r="O17125">
        <f t="shared" si="1870"/>
        <v>34</v>
      </c>
      <c r="P17125">
        <f t="shared" si="1875"/>
        <v>1</v>
      </c>
      <c r="Q17125">
        <f t="shared" si="1876"/>
        <v>1</v>
      </c>
    </row>
    <row r="17126" spans="1:17" ht="19.5" x14ac:dyDescent="0.4">
      <c r="A17126" s="33">
        <f t="shared" si="1871"/>
        <v>46834</v>
      </c>
      <c r="B17126" s="27" t="str">
        <f t="shared" si="1872"/>
        <v>(水)</v>
      </c>
      <c r="C17126" s="34">
        <v>0.70833333333333304</v>
      </c>
      <c r="D17126" s="16" t="s">
        <v>18</v>
      </c>
      <c r="E17126" s="35">
        <v>0.72916666666666696</v>
      </c>
      <c r="F17126" s="50">
        <f>IF(COUNTIF('リスト（不使用）'!$A$5:$A$6,単年カーブ!$A$1),"希望数量入力ください",'単年（2027年度）'!$E$12*単年カーブ!$R$3+'単年（2027年度）'!$E$12*(1-単年カーブ!$R$3)*単年カーブ!Q17126)</f>
        <v>0</v>
      </c>
      <c r="G17126" s="47">
        <f t="shared" si="1873"/>
        <v>0</v>
      </c>
      <c r="M17126">
        <f t="shared" si="1874"/>
        <v>3</v>
      </c>
      <c r="N17126">
        <f>IF(OR(WEEKDAY(A17126)=1,WEEKDAY(A17126)=7,COUNTIF('2027祝日等（不使用）'!$A$1:$A$20,単年カーブ!A17126)=1),0,1)</f>
        <v>1</v>
      </c>
      <c r="O17126">
        <f t="shared" si="1870"/>
        <v>35</v>
      </c>
      <c r="P17126">
        <f t="shared" si="1875"/>
        <v>1</v>
      </c>
      <c r="Q17126">
        <f t="shared" si="1876"/>
        <v>1</v>
      </c>
    </row>
    <row r="17127" spans="1:17" ht="19.5" x14ac:dyDescent="0.4">
      <c r="A17127" s="33">
        <f t="shared" si="1871"/>
        <v>46834</v>
      </c>
      <c r="B17127" s="27" t="str">
        <f t="shared" si="1872"/>
        <v>(水)</v>
      </c>
      <c r="C17127" s="34">
        <v>0.72916666666666696</v>
      </c>
      <c r="D17127" s="16" t="s">
        <v>18</v>
      </c>
      <c r="E17127" s="35">
        <v>0.75</v>
      </c>
      <c r="F17127" s="50">
        <f>IF(COUNTIF('リスト（不使用）'!$A$5:$A$6,単年カーブ!$A$1),"希望数量入力ください",'単年（2027年度）'!$E$12*単年カーブ!$R$3+'単年（2027年度）'!$E$12*(1-単年カーブ!$R$3)*単年カーブ!Q17127)</f>
        <v>0</v>
      </c>
      <c r="G17127" s="47">
        <f t="shared" si="1873"/>
        <v>0</v>
      </c>
      <c r="M17127">
        <f t="shared" si="1874"/>
        <v>3</v>
      </c>
      <c r="N17127">
        <f>IF(OR(WEEKDAY(A17127)=1,WEEKDAY(A17127)=7,COUNTIF('2027祝日等（不使用）'!$A$1:$A$20,単年カーブ!A17127)=1),0,1)</f>
        <v>1</v>
      </c>
      <c r="O17127">
        <f t="shared" si="1870"/>
        <v>36</v>
      </c>
      <c r="P17127">
        <f t="shared" si="1875"/>
        <v>1</v>
      </c>
      <c r="Q17127">
        <f t="shared" si="1876"/>
        <v>1</v>
      </c>
    </row>
    <row r="17128" spans="1:17" ht="19.5" x14ac:dyDescent="0.4">
      <c r="A17128" s="33">
        <f t="shared" si="1871"/>
        <v>46834</v>
      </c>
      <c r="B17128" s="27" t="str">
        <f t="shared" si="1872"/>
        <v>(水)</v>
      </c>
      <c r="C17128" s="34">
        <v>0.75</v>
      </c>
      <c r="D17128" s="16" t="s">
        <v>18</v>
      </c>
      <c r="E17128" s="35">
        <v>0.77083333333333304</v>
      </c>
      <c r="F17128" s="50">
        <f>IF(COUNTIF('リスト（不使用）'!$A$5:$A$6,単年カーブ!$A$1),"希望数量入力ください",'単年（2027年度）'!$E$12*単年カーブ!$R$3+'単年（2027年度）'!$E$12*(1-単年カーブ!$R$3)*単年カーブ!Q17128)</f>
        <v>0</v>
      </c>
      <c r="G17128" s="47">
        <f t="shared" si="1873"/>
        <v>0</v>
      </c>
      <c r="M17128">
        <f t="shared" si="1874"/>
        <v>3</v>
      </c>
      <c r="N17128">
        <f>IF(OR(WEEKDAY(A17128)=1,WEEKDAY(A17128)=7,COUNTIF('2027祝日等（不使用）'!$A$1:$A$20,単年カーブ!A17128)=1),0,1)</f>
        <v>1</v>
      </c>
      <c r="O17128">
        <f t="shared" si="1870"/>
        <v>37</v>
      </c>
      <c r="P17128">
        <f t="shared" si="1875"/>
        <v>1</v>
      </c>
      <c r="Q17128">
        <f t="shared" si="1876"/>
        <v>1</v>
      </c>
    </row>
    <row r="17129" spans="1:17" ht="19.5" x14ac:dyDescent="0.4">
      <c r="A17129" s="33">
        <f t="shared" si="1871"/>
        <v>46834</v>
      </c>
      <c r="B17129" s="27" t="str">
        <f t="shared" si="1872"/>
        <v>(水)</v>
      </c>
      <c r="C17129" s="34">
        <v>0.77083333333333304</v>
      </c>
      <c r="D17129" s="16" t="s">
        <v>18</v>
      </c>
      <c r="E17129" s="35">
        <v>0.79166666666666696</v>
      </c>
      <c r="F17129" s="50">
        <f>IF(COUNTIF('リスト（不使用）'!$A$5:$A$6,単年カーブ!$A$1),"希望数量入力ください",'単年（2027年度）'!$E$12*単年カーブ!$R$3+'単年（2027年度）'!$E$12*(1-単年カーブ!$R$3)*単年カーブ!Q17129)</f>
        <v>0</v>
      </c>
      <c r="G17129" s="47">
        <f t="shared" si="1873"/>
        <v>0</v>
      </c>
      <c r="M17129">
        <f t="shared" si="1874"/>
        <v>3</v>
      </c>
      <c r="N17129">
        <f>IF(OR(WEEKDAY(A17129)=1,WEEKDAY(A17129)=7,COUNTIF('2027祝日等（不使用）'!$A$1:$A$20,単年カーブ!A17129)=1),0,1)</f>
        <v>1</v>
      </c>
      <c r="O17129">
        <f t="shared" si="1870"/>
        <v>38</v>
      </c>
      <c r="P17129">
        <f t="shared" si="1875"/>
        <v>1</v>
      </c>
      <c r="Q17129">
        <f t="shared" si="1876"/>
        <v>1</v>
      </c>
    </row>
    <row r="17130" spans="1:17" ht="19.5" x14ac:dyDescent="0.4">
      <c r="A17130" s="33">
        <f t="shared" si="1871"/>
        <v>46834</v>
      </c>
      <c r="B17130" s="27" t="str">
        <f t="shared" si="1872"/>
        <v>(水)</v>
      </c>
      <c r="C17130" s="34">
        <v>0.79166666666666696</v>
      </c>
      <c r="D17130" s="16" t="s">
        <v>18</v>
      </c>
      <c r="E17130" s="35">
        <v>0.8125</v>
      </c>
      <c r="F17130" s="50">
        <f>IF(COUNTIF('リスト（不使用）'!$A$5:$A$6,単年カーブ!$A$1),"希望数量入力ください",'単年（2027年度）'!$E$12*単年カーブ!$R$3+'単年（2027年度）'!$E$12*(1-単年カーブ!$R$3)*単年カーブ!Q17130)</f>
        <v>0</v>
      </c>
      <c r="G17130" s="47">
        <f t="shared" si="1873"/>
        <v>0</v>
      </c>
      <c r="M17130">
        <f t="shared" si="1874"/>
        <v>3</v>
      </c>
      <c r="N17130">
        <f>IF(OR(WEEKDAY(A17130)=1,WEEKDAY(A17130)=7,COUNTIF('2027祝日等（不使用）'!$A$1:$A$20,単年カーブ!A17130)=1),0,1)</f>
        <v>1</v>
      </c>
      <c r="O17130">
        <f t="shared" si="1870"/>
        <v>39</v>
      </c>
      <c r="P17130">
        <f t="shared" si="1875"/>
        <v>1</v>
      </c>
      <c r="Q17130">
        <f t="shared" si="1876"/>
        <v>1</v>
      </c>
    </row>
    <row r="17131" spans="1:17" ht="19.5" x14ac:dyDescent="0.4">
      <c r="A17131" s="33">
        <f t="shared" si="1871"/>
        <v>46834</v>
      </c>
      <c r="B17131" s="27" t="str">
        <f t="shared" si="1872"/>
        <v>(水)</v>
      </c>
      <c r="C17131" s="34">
        <v>0.8125</v>
      </c>
      <c r="D17131" s="16" t="s">
        <v>18</v>
      </c>
      <c r="E17131" s="35">
        <v>0.83333333333333304</v>
      </c>
      <c r="F17131" s="50">
        <f>IF(COUNTIF('リスト（不使用）'!$A$5:$A$6,単年カーブ!$A$1),"希望数量入力ください",'単年（2027年度）'!$E$12*単年カーブ!$R$3+'単年（2027年度）'!$E$12*(1-単年カーブ!$R$3)*単年カーブ!Q17131)</f>
        <v>0</v>
      </c>
      <c r="G17131" s="47">
        <f t="shared" si="1873"/>
        <v>0</v>
      </c>
      <c r="M17131">
        <f t="shared" si="1874"/>
        <v>3</v>
      </c>
      <c r="N17131">
        <f>IF(OR(WEEKDAY(A17131)=1,WEEKDAY(A17131)=7,COUNTIF('2027祝日等（不使用）'!$A$1:$A$20,単年カーブ!A17131)=1),0,1)</f>
        <v>1</v>
      </c>
      <c r="O17131">
        <f t="shared" si="1870"/>
        <v>40</v>
      </c>
      <c r="P17131">
        <f t="shared" si="1875"/>
        <v>1</v>
      </c>
      <c r="Q17131">
        <f t="shared" si="1876"/>
        <v>1</v>
      </c>
    </row>
    <row r="17132" spans="1:17" ht="19.5" x14ac:dyDescent="0.4">
      <c r="A17132" s="33">
        <f t="shared" si="1871"/>
        <v>46834</v>
      </c>
      <c r="B17132" s="27" t="str">
        <f t="shared" si="1872"/>
        <v>(水)</v>
      </c>
      <c r="C17132" s="34">
        <v>0.83333333333333304</v>
      </c>
      <c r="D17132" s="16" t="s">
        <v>18</v>
      </c>
      <c r="E17132" s="35">
        <v>0.85416666666666696</v>
      </c>
      <c r="F17132" s="50">
        <f>IF(COUNTIF('リスト（不使用）'!$A$5:$A$6,単年カーブ!$A$1),"希望数量入力ください",'単年（2027年度）'!$E$12*単年カーブ!$R$3+'単年（2027年度）'!$E$12*(1-単年カーブ!$R$3)*単年カーブ!Q17132)</f>
        <v>0</v>
      </c>
      <c r="G17132" s="47">
        <f t="shared" si="1873"/>
        <v>0</v>
      </c>
      <c r="M17132">
        <f t="shared" si="1874"/>
        <v>3</v>
      </c>
      <c r="N17132">
        <f>IF(OR(WEEKDAY(A17132)=1,WEEKDAY(A17132)=7,COUNTIF('2027祝日等（不使用）'!$A$1:$A$20,単年カーブ!A17132)=1),0,1)</f>
        <v>1</v>
      </c>
      <c r="O17132">
        <f t="shared" si="1870"/>
        <v>41</v>
      </c>
      <c r="P17132">
        <f t="shared" si="1875"/>
        <v>0</v>
      </c>
      <c r="Q17132">
        <f t="shared" si="1876"/>
        <v>0</v>
      </c>
    </row>
    <row r="17133" spans="1:17" ht="19.5" x14ac:dyDescent="0.4">
      <c r="A17133" s="33">
        <f t="shared" si="1871"/>
        <v>46834</v>
      </c>
      <c r="B17133" s="27" t="str">
        <f t="shared" si="1872"/>
        <v>(水)</v>
      </c>
      <c r="C17133" s="34">
        <v>0.85416666666666696</v>
      </c>
      <c r="D17133" s="16" t="s">
        <v>18</v>
      </c>
      <c r="E17133" s="35">
        <v>0.875</v>
      </c>
      <c r="F17133" s="50">
        <f>IF(COUNTIF('リスト（不使用）'!$A$5:$A$6,単年カーブ!$A$1),"希望数量入力ください",'単年（2027年度）'!$E$12*単年カーブ!$R$3+'単年（2027年度）'!$E$12*(1-単年カーブ!$R$3)*単年カーブ!Q17133)</f>
        <v>0</v>
      </c>
      <c r="G17133" s="47">
        <f t="shared" si="1873"/>
        <v>0</v>
      </c>
      <c r="M17133">
        <f t="shared" si="1874"/>
        <v>3</v>
      </c>
      <c r="N17133">
        <f>IF(OR(WEEKDAY(A17133)=1,WEEKDAY(A17133)=7,COUNTIF('2027祝日等（不使用）'!$A$1:$A$20,単年カーブ!A17133)=1),0,1)</f>
        <v>1</v>
      </c>
      <c r="O17133">
        <f t="shared" si="1870"/>
        <v>42</v>
      </c>
      <c r="P17133">
        <f t="shared" si="1875"/>
        <v>0</v>
      </c>
      <c r="Q17133">
        <f t="shared" si="1876"/>
        <v>0</v>
      </c>
    </row>
    <row r="17134" spans="1:17" ht="19.5" x14ac:dyDescent="0.4">
      <c r="A17134" s="33">
        <f t="shared" si="1871"/>
        <v>46834</v>
      </c>
      <c r="B17134" s="27" t="str">
        <f t="shared" si="1872"/>
        <v>(水)</v>
      </c>
      <c r="C17134" s="34">
        <v>0.875</v>
      </c>
      <c r="D17134" s="16" t="s">
        <v>18</v>
      </c>
      <c r="E17134" s="35">
        <v>0.89583333333333304</v>
      </c>
      <c r="F17134" s="50">
        <f>IF(COUNTIF('リスト（不使用）'!$A$5:$A$6,単年カーブ!$A$1),"希望数量入力ください",'単年（2027年度）'!$E$12*単年カーブ!$R$3+'単年（2027年度）'!$E$12*(1-単年カーブ!$R$3)*単年カーブ!Q17134)</f>
        <v>0</v>
      </c>
      <c r="G17134" s="47">
        <f t="shared" si="1873"/>
        <v>0</v>
      </c>
      <c r="M17134">
        <f t="shared" si="1874"/>
        <v>3</v>
      </c>
      <c r="N17134">
        <f>IF(OR(WEEKDAY(A17134)=1,WEEKDAY(A17134)=7,COUNTIF('2027祝日等（不使用）'!$A$1:$A$20,単年カーブ!A17134)=1),0,1)</f>
        <v>1</v>
      </c>
      <c r="O17134">
        <f t="shared" si="1870"/>
        <v>43</v>
      </c>
      <c r="P17134">
        <f t="shared" si="1875"/>
        <v>0</v>
      </c>
      <c r="Q17134">
        <f t="shared" si="1876"/>
        <v>0</v>
      </c>
    </row>
    <row r="17135" spans="1:17" ht="19.5" x14ac:dyDescent="0.4">
      <c r="A17135" s="33">
        <f t="shared" si="1871"/>
        <v>46834</v>
      </c>
      <c r="B17135" s="27" t="str">
        <f t="shared" si="1872"/>
        <v>(水)</v>
      </c>
      <c r="C17135" s="34">
        <v>0.89583333333333304</v>
      </c>
      <c r="D17135" s="16" t="s">
        <v>18</v>
      </c>
      <c r="E17135" s="35">
        <v>0.91666666666666696</v>
      </c>
      <c r="F17135" s="50">
        <f>IF(COUNTIF('リスト（不使用）'!$A$5:$A$6,単年カーブ!$A$1),"希望数量入力ください",'単年（2027年度）'!$E$12*単年カーブ!$R$3+'単年（2027年度）'!$E$12*(1-単年カーブ!$R$3)*単年カーブ!Q17135)</f>
        <v>0</v>
      </c>
      <c r="G17135" s="47">
        <f t="shared" si="1873"/>
        <v>0</v>
      </c>
      <c r="M17135">
        <f t="shared" si="1874"/>
        <v>3</v>
      </c>
      <c r="N17135">
        <f>IF(OR(WEEKDAY(A17135)=1,WEEKDAY(A17135)=7,COUNTIF('2027祝日等（不使用）'!$A$1:$A$20,単年カーブ!A17135)=1),0,1)</f>
        <v>1</v>
      </c>
      <c r="O17135">
        <f t="shared" si="1870"/>
        <v>44</v>
      </c>
      <c r="P17135">
        <f t="shared" si="1875"/>
        <v>0</v>
      </c>
      <c r="Q17135">
        <f t="shared" si="1876"/>
        <v>0</v>
      </c>
    </row>
    <row r="17136" spans="1:17" ht="19.5" x14ac:dyDescent="0.4">
      <c r="A17136" s="33">
        <f t="shared" si="1871"/>
        <v>46834</v>
      </c>
      <c r="B17136" s="27" t="str">
        <f t="shared" si="1872"/>
        <v>(水)</v>
      </c>
      <c r="C17136" s="34">
        <v>0.91666666666666696</v>
      </c>
      <c r="D17136" s="16" t="s">
        <v>18</v>
      </c>
      <c r="E17136" s="35">
        <v>0.9375</v>
      </c>
      <c r="F17136" s="50">
        <f>IF(COUNTIF('リスト（不使用）'!$A$5:$A$6,単年カーブ!$A$1),"希望数量入力ください",'単年（2027年度）'!$E$12*単年カーブ!$R$3+'単年（2027年度）'!$E$12*(1-単年カーブ!$R$3)*単年カーブ!Q17136)</f>
        <v>0</v>
      </c>
      <c r="G17136" s="47">
        <f t="shared" si="1873"/>
        <v>0</v>
      </c>
      <c r="M17136">
        <f t="shared" si="1874"/>
        <v>3</v>
      </c>
      <c r="N17136">
        <f>IF(OR(WEEKDAY(A17136)=1,WEEKDAY(A17136)=7,COUNTIF('2027祝日等（不使用）'!$A$1:$A$20,単年カーブ!A17136)=1),0,1)</f>
        <v>1</v>
      </c>
      <c r="O17136">
        <f t="shared" si="1870"/>
        <v>45</v>
      </c>
      <c r="P17136">
        <f t="shared" si="1875"/>
        <v>0</v>
      </c>
      <c r="Q17136">
        <f t="shared" si="1876"/>
        <v>0</v>
      </c>
    </row>
    <row r="17137" spans="1:17" ht="19.5" x14ac:dyDescent="0.4">
      <c r="A17137" s="33">
        <f t="shared" si="1871"/>
        <v>46834</v>
      </c>
      <c r="B17137" s="27" t="str">
        <f t="shared" si="1872"/>
        <v>(水)</v>
      </c>
      <c r="C17137" s="34">
        <v>0.9375</v>
      </c>
      <c r="D17137" s="16" t="s">
        <v>18</v>
      </c>
      <c r="E17137" s="35">
        <v>0.95833333333333304</v>
      </c>
      <c r="F17137" s="50">
        <f>IF(COUNTIF('リスト（不使用）'!$A$5:$A$6,単年カーブ!$A$1),"希望数量入力ください",'単年（2027年度）'!$E$12*単年カーブ!$R$3+'単年（2027年度）'!$E$12*(1-単年カーブ!$R$3)*単年カーブ!Q17137)</f>
        <v>0</v>
      </c>
      <c r="G17137" s="47">
        <f t="shared" si="1873"/>
        <v>0</v>
      </c>
      <c r="M17137">
        <f t="shared" si="1874"/>
        <v>3</v>
      </c>
      <c r="N17137">
        <f>IF(OR(WEEKDAY(A17137)=1,WEEKDAY(A17137)=7,COUNTIF('2027祝日等（不使用）'!$A$1:$A$20,単年カーブ!A17137)=1),0,1)</f>
        <v>1</v>
      </c>
      <c r="O17137">
        <f t="shared" si="1870"/>
        <v>46</v>
      </c>
      <c r="P17137">
        <f t="shared" si="1875"/>
        <v>0</v>
      </c>
      <c r="Q17137">
        <f t="shared" si="1876"/>
        <v>0</v>
      </c>
    </row>
    <row r="17138" spans="1:17" ht="19.5" x14ac:dyDescent="0.4">
      <c r="A17138" s="33">
        <f t="shared" si="1871"/>
        <v>46834</v>
      </c>
      <c r="B17138" s="27" t="str">
        <f t="shared" si="1872"/>
        <v>(水)</v>
      </c>
      <c r="C17138" s="34">
        <v>0.95833333333333304</v>
      </c>
      <c r="D17138" s="16" t="s">
        <v>18</v>
      </c>
      <c r="E17138" s="35">
        <v>0.97916666666666696</v>
      </c>
      <c r="F17138" s="50">
        <f>IF(COUNTIF('リスト（不使用）'!$A$5:$A$6,単年カーブ!$A$1),"希望数量入力ください",'単年（2027年度）'!$E$12*単年カーブ!$R$3+'単年（2027年度）'!$E$12*(1-単年カーブ!$R$3)*単年カーブ!Q17138)</f>
        <v>0</v>
      </c>
      <c r="G17138" s="47">
        <f t="shared" si="1873"/>
        <v>0</v>
      </c>
      <c r="M17138">
        <f t="shared" si="1874"/>
        <v>3</v>
      </c>
      <c r="N17138">
        <f>IF(OR(WEEKDAY(A17138)=1,WEEKDAY(A17138)=7,COUNTIF('2027祝日等（不使用）'!$A$1:$A$20,単年カーブ!A17138)=1),0,1)</f>
        <v>1</v>
      </c>
      <c r="O17138">
        <f t="shared" si="1870"/>
        <v>47</v>
      </c>
      <c r="P17138">
        <f t="shared" si="1875"/>
        <v>0</v>
      </c>
      <c r="Q17138">
        <f t="shared" si="1876"/>
        <v>0</v>
      </c>
    </row>
    <row r="17139" spans="1:17" ht="19.5" x14ac:dyDescent="0.4">
      <c r="A17139" s="33">
        <f t="shared" si="1871"/>
        <v>46834</v>
      </c>
      <c r="B17139" s="27" t="str">
        <f t="shared" si="1872"/>
        <v>(水)</v>
      </c>
      <c r="C17139" s="34">
        <v>0.97916666666666696</v>
      </c>
      <c r="D17139" s="16" t="s">
        <v>18</v>
      </c>
      <c r="E17139" s="35" t="s">
        <v>17</v>
      </c>
      <c r="F17139" s="50">
        <f>IF(COUNTIF('リスト（不使用）'!$A$5:$A$6,単年カーブ!$A$1),"希望数量入力ください",'単年（2027年度）'!$E$12*単年カーブ!$R$3+'単年（2027年度）'!$E$12*(1-単年カーブ!$R$3)*単年カーブ!Q17139)</f>
        <v>0</v>
      </c>
      <c r="G17139" s="47">
        <f t="shared" si="1873"/>
        <v>0</v>
      </c>
      <c r="M17139">
        <f t="shared" si="1874"/>
        <v>3</v>
      </c>
      <c r="N17139">
        <f>IF(OR(WEEKDAY(A17139)=1,WEEKDAY(A17139)=7,COUNTIF('2027祝日等（不使用）'!$A$1:$A$20,単年カーブ!A17139)=1),0,1)</f>
        <v>1</v>
      </c>
      <c r="O17139">
        <f t="shared" si="1870"/>
        <v>48</v>
      </c>
      <c r="P17139">
        <f t="shared" si="1875"/>
        <v>0</v>
      </c>
      <c r="Q17139">
        <f t="shared" si="1876"/>
        <v>0</v>
      </c>
    </row>
    <row r="17140" spans="1:17" ht="19.5" x14ac:dyDescent="0.4">
      <c r="A17140" s="33">
        <f t="shared" si="1871"/>
        <v>46835</v>
      </c>
      <c r="B17140" s="27" t="str">
        <f t="shared" si="1872"/>
        <v>(木)</v>
      </c>
      <c r="C17140" s="34">
        <v>0</v>
      </c>
      <c r="D17140" s="16" t="s">
        <v>18</v>
      </c>
      <c r="E17140" s="35">
        <v>2.0833333333333332E-2</v>
      </c>
      <c r="F17140" s="50">
        <f>IF(COUNTIF('リスト（不使用）'!$A$5:$A$6,単年カーブ!$A$1),"希望数量入力ください",'単年（2027年度）'!$E$12*単年カーブ!$R$3+'単年（2027年度）'!$E$12*(1-単年カーブ!$R$3)*単年カーブ!Q17140)</f>
        <v>0</v>
      </c>
      <c r="G17140" s="47">
        <f t="shared" si="1873"/>
        <v>0</v>
      </c>
      <c r="M17140">
        <f t="shared" si="1874"/>
        <v>3</v>
      </c>
      <c r="N17140">
        <f>IF(OR(WEEKDAY(A17140)=1,WEEKDAY(A17140)=7,COUNTIF('2027祝日等（不使用）'!$A$1:$A$20,単年カーブ!A17140)=1),0,1)</f>
        <v>1</v>
      </c>
      <c r="O17140">
        <f t="shared" ref="O17140:O17203" si="1877">O17092</f>
        <v>1</v>
      </c>
      <c r="P17140">
        <f t="shared" si="1875"/>
        <v>0</v>
      </c>
      <c r="Q17140">
        <f t="shared" si="1876"/>
        <v>0</v>
      </c>
    </row>
    <row r="17141" spans="1:17" ht="19.5" x14ac:dyDescent="0.4">
      <c r="A17141" s="33">
        <f t="shared" si="1871"/>
        <v>46835</v>
      </c>
      <c r="B17141" s="27" t="str">
        <f t="shared" si="1872"/>
        <v>(木)</v>
      </c>
      <c r="C17141" s="34">
        <v>2.0833333333333332E-2</v>
      </c>
      <c r="D17141" s="16" t="s">
        <v>18</v>
      </c>
      <c r="E17141" s="35">
        <v>4.1666666666666664E-2</v>
      </c>
      <c r="F17141" s="50">
        <f>IF(COUNTIF('リスト（不使用）'!$A$5:$A$6,単年カーブ!$A$1),"希望数量入力ください",'単年（2027年度）'!$E$12*単年カーブ!$R$3+'単年（2027年度）'!$E$12*(1-単年カーブ!$R$3)*単年カーブ!Q17141)</f>
        <v>0</v>
      </c>
      <c r="G17141" s="47">
        <f t="shared" si="1873"/>
        <v>0</v>
      </c>
      <c r="M17141">
        <f t="shared" si="1874"/>
        <v>3</v>
      </c>
      <c r="N17141">
        <f>IF(OR(WEEKDAY(A17141)=1,WEEKDAY(A17141)=7,COUNTIF('2027祝日等（不使用）'!$A$1:$A$20,単年カーブ!A17141)=1),0,1)</f>
        <v>1</v>
      </c>
      <c r="O17141">
        <f t="shared" si="1877"/>
        <v>2</v>
      </c>
      <c r="P17141">
        <f t="shared" si="1875"/>
        <v>0</v>
      </c>
      <c r="Q17141">
        <f t="shared" si="1876"/>
        <v>0</v>
      </c>
    </row>
    <row r="17142" spans="1:17" ht="19.5" x14ac:dyDescent="0.4">
      <c r="A17142" s="33">
        <f t="shared" si="1871"/>
        <v>46835</v>
      </c>
      <c r="B17142" s="27" t="str">
        <f t="shared" si="1872"/>
        <v>(木)</v>
      </c>
      <c r="C17142" s="34">
        <v>4.1666666666666664E-2</v>
      </c>
      <c r="D17142" s="16" t="s">
        <v>18</v>
      </c>
      <c r="E17142" s="35">
        <v>6.25E-2</v>
      </c>
      <c r="F17142" s="50">
        <f>IF(COUNTIF('リスト（不使用）'!$A$5:$A$6,単年カーブ!$A$1),"希望数量入力ください",'単年（2027年度）'!$E$12*単年カーブ!$R$3+'単年（2027年度）'!$E$12*(1-単年カーブ!$R$3)*単年カーブ!Q17142)</f>
        <v>0</v>
      </c>
      <c r="G17142" s="47">
        <f t="shared" si="1873"/>
        <v>0</v>
      </c>
      <c r="M17142">
        <f t="shared" si="1874"/>
        <v>3</v>
      </c>
      <c r="N17142">
        <f>IF(OR(WEEKDAY(A17142)=1,WEEKDAY(A17142)=7,COUNTIF('2027祝日等（不使用）'!$A$1:$A$20,単年カーブ!A17142)=1),0,1)</f>
        <v>1</v>
      </c>
      <c r="O17142">
        <f t="shared" si="1877"/>
        <v>3</v>
      </c>
      <c r="P17142">
        <f t="shared" si="1875"/>
        <v>0</v>
      </c>
      <c r="Q17142">
        <f t="shared" si="1876"/>
        <v>0</v>
      </c>
    </row>
    <row r="17143" spans="1:17" ht="19.5" x14ac:dyDescent="0.4">
      <c r="A17143" s="33">
        <f t="shared" si="1871"/>
        <v>46835</v>
      </c>
      <c r="B17143" s="27" t="str">
        <f t="shared" si="1872"/>
        <v>(木)</v>
      </c>
      <c r="C17143" s="34">
        <v>6.25E-2</v>
      </c>
      <c r="D17143" s="16" t="s">
        <v>18</v>
      </c>
      <c r="E17143" s="35">
        <v>8.3333333333333301E-2</v>
      </c>
      <c r="F17143" s="50">
        <f>IF(COUNTIF('リスト（不使用）'!$A$5:$A$6,単年カーブ!$A$1),"希望数量入力ください",'単年（2027年度）'!$E$12*単年カーブ!$R$3+'単年（2027年度）'!$E$12*(1-単年カーブ!$R$3)*単年カーブ!Q17143)</f>
        <v>0</v>
      </c>
      <c r="G17143" s="47">
        <f t="shared" si="1873"/>
        <v>0</v>
      </c>
      <c r="M17143">
        <f t="shared" si="1874"/>
        <v>3</v>
      </c>
      <c r="N17143">
        <f>IF(OR(WEEKDAY(A17143)=1,WEEKDAY(A17143)=7,COUNTIF('2027祝日等（不使用）'!$A$1:$A$20,単年カーブ!A17143)=1),0,1)</f>
        <v>1</v>
      </c>
      <c r="O17143">
        <f t="shared" si="1877"/>
        <v>4</v>
      </c>
      <c r="P17143">
        <f t="shared" si="1875"/>
        <v>0</v>
      </c>
      <c r="Q17143">
        <f t="shared" si="1876"/>
        <v>0</v>
      </c>
    </row>
    <row r="17144" spans="1:17" ht="19.5" x14ac:dyDescent="0.4">
      <c r="A17144" s="33">
        <f t="shared" si="1871"/>
        <v>46835</v>
      </c>
      <c r="B17144" s="27" t="str">
        <f t="shared" si="1872"/>
        <v>(木)</v>
      </c>
      <c r="C17144" s="34">
        <v>8.3333333333333301E-2</v>
      </c>
      <c r="D17144" s="16" t="s">
        <v>18</v>
      </c>
      <c r="E17144" s="35">
        <v>0.104166666666667</v>
      </c>
      <c r="F17144" s="50">
        <f>IF(COUNTIF('リスト（不使用）'!$A$5:$A$6,単年カーブ!$A$1),"希望数量入力ください",'単年（2027年度）'!$E$12*単年カーブ!$R$3+'単年（2027年度）'!$E$12*(1-単年カーブ!$R$3)*単年カーブ!Q17144)</f>
        <v>0</v>
      </c>
      <c r="G17144" s="47">
        <f t="shared" si="1873"/>
        <v>0</v>
      </c>
      <c r="M17144">
        <f t="shared" si="1874"/>
        <v>3</v>
      </c>
      <c r="N17144">
        <f>IF(OR(WEEKDAY(A17144)=1,WEEKDAY(A17144)=7,COUNTIF('2027祝日等（不使用）'!$A$1:$A$20,単年カーブ!A17144)=1),0,1)</f>
        <v>1</v>
      </c>
      <c r="O17144">
        <f t="shared" si="1877"/>
        <v>5</v>
      </c>
      <c r="P17144">
        <f t="shared" si="1875"/>
        <v>0</v>
      </c>
      <c r="Q17144">
        <f t="shared" si="1876"/>
        <v>0</v>
      </c>
    </row>
    <row r="17145" spans="1:17" ht="19.5" x14ac:dyDescent="0.4">
      <c r="A17145" s="33">
        <f t="shared" si="1871"/>
        <v>46835</v>
      </c>
      <c r="B17145" s="27" t="str">
        <f t="shared" si="1872"/>
        <v>(木)</v>
      </c>
      <c r="C17145" s="34">
        <v>0.104166666666667</v>
      </c>
      <c r="D17145" s="16" t="s">
        <v>18</v>
      </c>
      <c r="E17145" s="35">
        <v>0.125</v>
      </c>
      <c r="F17145" s="50">
        <f>IF(COUNTIF('リスト（不使用）'!$A$5:$A$6,単年カーブ!$A$1),"希望数量入力ください",'単年（2027年度）'!$E$12*単年カーブ!$R$3+'単年（2027年度）'!$E$12*(1-単年カーブ!$R$3)*単年カーブ!Q17145)</f>
        <v>0</v>
      </c>
      <c r="G17145" s="47">
        <f t="shared" si="1873"/>
        <v>0</v>
      </c>
      <c r="M17145">
        <f t="shared" si="1874"/>
        <v>3</v>
      </c>
      <c r="N17145">
        <f>IF(OR(WEEKDAY(A17145)=1,WEEKDAY(A17145)=7,COUNTIF('2027祝日等（不使用）'!$A$1:$A$20,単年カーブ!A17145)=1),0,1)</f>
        <v>1</v>
      </c>
      <c r="O17145">
        <f t="shared" si="1877"/>
        <v>6</v>
      </c>
      <c r="P17145">
        <f t="shared" si="1875"/>
        <v>0</v>
      </c>
      <c r="Q17145">
        <f t="shared" si="1876"/>
        <v>0</v>
      </c>
    </row>
    <row r="17146" spans="1:17" ht="19.5" x14ac:dyDescent="0.4">
      <c r="A17146" s="33">
        <f t="shared" ref="A17146:A17209" si="1878">A17098+1</f>
        <v>46835</v>
      </c>
      <c r="B17146" s="27" t="str">
        <f t="shared" si="1872"/>
        <v>(木)</v>
      </c>
      <c r="C17146" s="34">
        <v>0.125</v>
      </c>
      <c r="D17146" s="16" t="s">
        <v>18</v>
      </c>
      <c r="E17146" s="35">
        <v>0.14583333333333301</v>
      </c>
      <c r="F17146" s="50">
        <f>IF(COUNTIF('リスト（不使用）'!$A$5:$A$6,単年カーブ!$A$1),"希望数量入力ください",'単年（2027年度）'!$E$12*単年カーブ!$R$3+'単年（2027年度）'!$E$12*(1-単年カーブ!$R$3)*単年カーブ!Q17146)</f>
        <v>0</v>
      </c>
      <c r="G17146" s="47">
        <f t="shared" si="1873"/>
        <v>0</v>
      </c>
      <c r="M17146">
        <f t="shared" si="1874"/>
        <v>3</v>
      </c>
      <c r="N17146">
        <f>IF(OR(WEEKDAY(A17146)=1,WEEKDAY(A17146)=7,COUNTIF('2027祝日等（不使用）'!$A$1:$A$20,単年カーブ!A17146)=1),0,1)</f>
        <v>1</v>
      </c>
      <c r="O17146">
        <f t="shared" si="1877"/>
        <v>7</v>
      </c>
      <c r="P17146">
        <f t="shared" si="1875"/>
        <v>0</v>
      </c>
      <c r="Q17146">
        <f t="shared" si="1876"/>
        <v>0</v>
      </c>
    </row>
    <row r="17147" spans="1:17" ht="19.5" x14ac:dyDescent="0.4">
      <c r="A17147" s="33">
        <f t="shared" si="1878"/>
        <v>46835</v>
      </c>
      <c r="B17147" s="27" t="str">
        <f t="shared" si="1872"/>
        <v>(木)</v>
      </c>
      <c r="C17147" s="34">
        <v>0.14583333333333301</v>
      </c>
      <c r="D17147" s="16" t="s">
        <v>18</v>
      </c>
      <c r="E17147" s="35">
        <v>0.16666666666666699</v>
      </c>
      <c r="F17147" s="50">
        <f>IF(COUNTIF('リスト（不使用）'!$A$5:$A$6,単年カーブ!$A$1),"希望数量入力ください",'単年（2027年度）'!$E$12*単年カーブ!$R$3+'単年（2027年度）'!$E$12*(1-単年カーブ!$R$3)*単年カーブ!Q17147)</f>
        <v>0</v>
      </c>
      <c r="G17147" s="47">
        <f t="shared" si="1873"/>
        <v>0</v>
      </c>
      <c r="M17147">
        <f t="shared" si="1874"/>
        <v>3</v>
      </c>
      <c r="N17147">
        <f>IF(OR(WEEKDAY(A17147)=1,WEEKDAY(A17147)=7,COUNTIF('2027祝日等（不使用）'!$A$1:$A$20,単年カーブ!A17147)=1),0,1)</f>
        <v>1</v>
      </c>
      <c r="O17147">
        <f t="shared" si="1877"/>
        <v>8</v>
      </c>
      <c r="P17147">
        <f t="shared" si="1875"/>
        <v>0</v>
      </c>
      <c r="Q17147">
        <f t="shared" si="1876"/>
        <v>0</v>
      </c>
    </row>
    <row r="17148" spans="1:17" ht="19.5" x14ac:dyDescent="0.4">
      <c r="A17148" s="33">
        <f t="shared" si="1878"/>
        <v>46835</v>
      </c>
      <c r="B17148" s="27" t="str">
        <f t="shared" si="1872"/>
        <v>(木)</v>
      </c>
      <c r="C17148" s="34">
        <v>0.16666666666666699</v>
      </c>
      <c r="D17148" s="16" t="s">
        <v>18</v>
      </c>
      <c r="E17148" s="35">
        <v>0.1875</v>
      </c>
      <c r="F17148" s="50">
        <f>IF(COUNTIF('リスト（不使用）'!$A$5:$A$6,単年カーブ!$A$1),"希望数量入力ください",'単年（2027年度）'!$E$12*単年カーブ!$R$3+'単年（2027年度）'!$E$12*(1-単年カーブ!$R$3)*単年カーブ!Q17148)</f>
        <v>0</v>
      </c>
      <c r="G17148" s="47">
        <f t="shared" si="1873"/>
        <v>0</v>
      </c>
      <c r="M17148">
        <f t="shared" si="1874"/>
        <v>3</v>
      </c>
      <c r="N17148">
        <f>IF(OR(WEEKDAY(A17148)=1,WEEKDAY(A17148)=7,COUNTIF('2027祝日等（不使用）'!$A$1:$A$20,単年カーブ!A17148)=1),0,1)</f>
        <v>1</v>
      </c>
      <c r="O17148">
        <f t="shared" si="1877"/>
        <v>9</v>
      </c>
      <c r="P17148">
        <f t="shared" si="1875"/>
        <v>0</v>
      </c>
      <c r="Q17148">
        <f t="shared" si="1876"/>
        <v>0</v>
      </c>
    </row>
    <row r="17149" spans="1:17" ht="19.5" x14ac:dyDescent="0.4">
      <c r="A17149" s="33">
        <f t="shared" si="1878"/>
        <v>46835</v>
      </c>
      <c r="B17149" s="27" t="str">
        <f t="shared" si="1872"/>
        <v>(木)</v>
      </c>
      <c r="C17149" s="34">
        <v>0.1875</v>
      </c>
      <c r="D17149" s="16" t="s">
        <v>18</v>
      </c>
      <c r="E17149" s="35">
        <v>0.20833333333333301</v>
      </c>
      <c r="F17149" s="50">
        <f>IF(COUNTIF('リスト（不使用）'!$A$5:$A$6,単年カーブ!$A$1),"希望数量入力ください",'単年（2027年度）'!$E$12*単年カーブ!$R$3+'単年（2027年度）'!$E$12*(1-単年カーブ!$R$3)*単年カーブ!Q17149)</f>
        <v>0</v>
      </c>
      <c r="G17149" s="47">
        <f t="shared" si="1873"/>
        <v>0</v>
      </c>
      <c r="M17149">
        <f t="shared" si="1874"/>
        <v>3</v>
      </c>
      <c r="N17149">
        <f>IF(OR(WEEKDAY(A17149)=1,WEEKDAY(A17149)=7,COUNTIF('2027祝日等（不使用）'!$A$1:$A$20,単年カーブ!A17149)=1),0,1)</f>
        <v>1</v>
      </c>
      <c r="O17149">
        <f t="shared" si="1877"/>
        <v>10</v>
      </c>
      <c r="P17149">
        <f t="shared" si="1875"/>
        <v>0</v>
      </c>
      <c r="Q17149">
        <f t="shared" si="1876"/>
        <v>0</v>
      </c>
    </row>
    <row r="17150" spans="1:17" ht="19.5" x14ac:dyDescent="0.4">
      <c r="A17150" s="33">
        <f t="shared" si="1878"/>
        <v>46835</v>
      </c>
      <c r="B17150" s="27" t="str">
        <f t="shared" si="1872"/>
        <v>(木)</v>
      </c>
      <c r="C17150" s="34">
        <v>0.20833333333333301</v>
      </c>
      <c r="D17150" s="16" t="s">
        <v>18</v>
      </c>
      <c r="E17150" s="35">
        <v>0.22916666666666699</v>
      </c>
      <c r="F17150" s="50">
        <f>IF(COUNTIF('リスト（不使用）'!$A$5:$A$6,単年カーブ!$A$1),"希望数量入力ください",'単年（2027年度）'!$E$12*単年カーブ!$R$3+'単年（2027年度）'!$E$12*(1-単年カーブ!$R$3)*単年カーブ!Q17150)</f>
        <v>0</v>
      </c>
      <c r="G17150" s="47">
        <f t="shared" si="1873"/>
        <v>0</v>
      </c>
      <c r="M17150">
        <f t="shared" si="1874"/>
        <v>3</v>
      </c>
      <c r="N17150">
        <f>IF(OR(WEEKDAY(A17150)=1,WEEKDAY(A17150)=7,COUNTIF('2027祝日等（不使用）'!$A$1:$A$20,単年カーブ!A17150)=1),0,1)</f>
        <v>1</v>
      </c>
      <c r="O17150">
        <f t="shared" si="1877"/>
        <v>11</v>
      </c>
      <c r="P17150">
        <f t="shared" si="1875"/>
        <v>0</v>
      </c>
      <c r="Q17150">
        <f t="shared" si="1876"/>
        <v>0</v>
      </c>
    </row>
    <row r="17151" spans="1:17" ht="19.5" x14ac:dyDescent="0.4">
      <c r="A17151" s="33">
        <f t="shared" si="1878"/>
        <v>46835</v>
      </c>
      <c r="B17151" s="27" t="str">
        <f t="shared" si="1872"/>
        <v>(木)</v>
      </c>
      <c r="C17151" s="34">
        <v>0.22916666666666699</v>
      </c>
      <c r="D17151" s="16" t="s">
        <v>18</v>
      </c>
      <c r="E17151" s="35">
        <v>0.25</v>
      </c>
      <c r="F17151" s="50">
        <f>IF(COUNTIF('リスト（不使用）'!$A$5:$A$6,単年カーブ!$A$1),"希望数量入力ください",'単年（2027年度）'!$E$12*単年カーブ!$R$3+'単年（2027年度）'!$E$12*(1-単年カーブ!$R$3)*単年カーブ!Q17151)</f>
        <v>0</v>
      </c>
      <c r="G17151" s="47">
        <f t="shared" si="1873"/>
        <v>0</v>
      </c>
      <c r="M17151">
        <f t="shared" si="1874"/>
        <v>3</v>
      </c>
      <c r="N17151">
        <f>IF(OR(WEEKDAY(A17151)=1,WEEKDAY(A17151)=7,COUNTIF('2027祝日等（不使用）'!$A$1:$A$20,単年カーブ!A17151)=1),0,1)</f>
        <v>1</v>
      </c>
      <c r="O17151">
        <f t="shared" si="1877"/>
        <v>12</v>
      </c>
      <c r="P17151">
        <f t="shared" si="1875"/>
        <v>0</v>
      </c>
      <c r="Q17151">
        <f t="shared" si="1876"/>
        <v>0</v>
      </c>
    </row>
    <row r="17152" spans="1:17" ht="19.5" x14ac:dyDescent="0.4">
      <c r="A17152" s="33">
        <f t="shared" si="1878"/>
        <v>46835</v>
      </c>
      <c r="B17152" s="27" t="str">
        <f t="shared" si="1872"/>
        <v>(木)</v>
      </c>
      <c r="C17152" s="34">
        <v>0.25</v>
      </c>
      <c r="D17152" s="16" t="s">
        <v>18</v>
      </c>
      <c r="E17152" s="35">
        <v>0.27083333333333298</v>
      </c>
      <c r="F17152" s="50">
        <f>IF(COUNTIF('リスト（不使用）'!$A$5:$A$6,単年カーブ!$A$1),"希望数量入力ください",'単年（2027年度）'!$E$12*単年カーブ!$R$3+'単年（2027年度）'!$E$12*(1-単年カーブ!$R$3)*単年カーブ!Q17152)</f>
        <v>0</v>
      </c>
      <c r="G17152" s="47">
        <f t="shared" si="1873"/>
        <v>0</v>
      </c>
      <c r="M17152">
        <f t="shared" si="1874"/>
        <v>3</v>
      </c>
      <c r="N17152">
        <f>IF(OR(WEEKDAY(A17152)=1,WEEKDAY(A17152)=7,COUNTIF('2027祝日等（不使用）'!$A$1:$A$20,単年カーブ!A17152)=1),0,1)</f>
        <v>1</v>
      </c>
      <c r="O17152">
        <f t="shared" si="1877"/>
        <v>13</v>
      </c>
      <c r="P17152">
        <f t="shared" si="1875"/>
        <v>0</v>
      </c>
      <c r="Q17152">
        <f t="shared" si="1876"/>
        <v>0</v>
      </c>
    </row>
    <row r="17153" spans="1:17" ht="19.5" x14ac:dyDescent="0.4">
      <c r="A17153" s="33">
        <f t="shared" si="1878"/>
        <v>46835</v>
      </c>
      <c r="B17153" s="27" t="str">
        <f t="shared" si="1872"/>
        <v>(木)</v>
      </c>
      <c r="C17153" s="34">
        <v>0.27083333333333298</v>
      </c>
      <c r="D17153" s="16" t="s">
        <v>18</v>
      </c>
      <c r="E17153" s="35">
        <v>0.29166666666666702</v>
      </c>
      <c r="F17153" s="50">
        <f>IF(COUNTIF('リスト（不使用）'!$A$5:$A$6,単年カーブ!$A$1),"希望数量入力ください",'単年（2027年度）'!$E$12*単年カーブ!$R$3+'単年（2027年度）'!$E$12*(1-単年カーブ!$R$3)*単年カーブ!Q17153)</f>
        <v>0</v>
      </c>
      <c r="G17153" s="47">
        <f t="shared" si="1873"/>
        <v>0</v>
      </c>
      <c r="M17153">
        <f t="shared" si="1874"/>
        <v>3</v>
      </c>
      <c r="N17153">
        <f>IF(OR(WEEKDAY(A17153)=1,WEEKDAY(A17153)=7,COUNTIF('2027祝日等（不使用）'!$A$1:$A$20,単年カーブ!A17153)=1),0,1)</f>
        <v>1</v>
      </c>
      <c r="O17153">
        <f t="shared" si="1877"/>
        <v>14</v>
      </c>
      <c r="P17153">
        <f t="shared" si="1875"/>
        <v>0</v>
      </c>
      <c r="Q17153">
        <f t="shared" si="1876"/>
        <v>0</v>
      </c>
    </row>
    <row r="17154" spans="1:17" ht="19.5" x14ac:dyDescent="0.4">
      <c r="A17154" s="33">
        <f t="shared" si="1878"/>
        <v>46835</v>
      </c>
      <c r="B17154" s="27" t="str">
        <f t="shared" si="1872"/>
        <v>(木)</v>
      </c>
      <c r="C17154" s="34">
        <v>0.29166666666666702</v>
      </c>
      <c r="D17154" s="16" t="s">
        <v>18</v>
      </c>
      <c r="E17154" s="35">
        <v>0.3125</v>
      </c>
      <c r="F17154" s="50">
        <f>IF(COUNTIF('リスト（不使用）'!$A$5:$A$6,単年カーブ!$A$1),"希望数量入力ください",'単年（2027年度）'!$E$12*単年カーブ!$R$3+'単年（2027年度）'!$E$12*(1-単年カーブ!$R$3)*単年カーブ!Q17154)</f>
        <v>0</v>
      </c>
      <c r="G17154" s="47">
        <f t="shared" si="1873"/>
        <v>0</v>
      </c>
      <c r="M17154">
        <f t="shared" si="1874"/>
        <v>3</v>
      </c>
      <c r="N17154">
        <f>IF(OR(WEEKDAY(A17154)=1,WEEKDAY(A17154)=7,COUNTIF('2027祝日等（不使用）'!$A$1:$A$20,単年カーブ!A17154)=1),0,1)</f>
        <v>1</v>
      </c>
      <c r="O17154">
        <f t="shared" si="1877"/>
        <v>15</v>
      </c>
      <c r="P17154">
        <f t="shared" si="1875"/>
        <v>0</v>
      </c>
      <c r="Q17154">
        <f t="shared" si="1876"/>
        <v>0</v>
      </c>
    </row>
    <row r="17155" spans="1:17" ht="19.5" x14ac:dyDescent="0.4">
      <c r="A17155" s="33">
        <f t="shared" si="1878"/>
        <v>46835</v>
      </c>
      <c r="B17155" s="27" t="str">
        <f t="shared" si="1872"/>
        <v>(木)</v>
      </c>
      <c r="C17155" s="34">
        <v>0.3125</v>
      </c>
      <c r="D17155" s="16" t="s">
        <v>18</v>
      </c>
      <c r="E17155" s="35">
        <v>0.33333333333333298</v>
      </c>
      <c r="F17155" s="50">
        <f>IF(COUNTIF('リスト（不使用）'!$A$5:$A$6,単年カーブ!$A$1),"希望数量入力ください",'単年（2027年度）'!$E$12*単年カーブ!$R$3+'単年（2027年度）'!$E$12*(1-単年カーブ!$R$3)*単年カーブ!Q17155)</f>
        <v>0</v>
      </c>
      <c r="G17155" s="47">
        <f t="shared" si="1873"/>
        <v>0</v>
      </c>
      <c r="M17155">
        <f t="shared" si="1874"/>
        <v>3</v>
      </c>
      <c r="N17155">
        <f>IF(OR(WEEKDAY(A17155)=1,WEEKDAY(A17155)=7,COUNTIF('2027祝日等（不使用）'!$A$1:$A$20,単年カーブ!A17155)=1),0,1)</f>
        <v>1</v>
      </c>
      <c r="O17155">
        <f t="shared" si="1877"/>
        <v>16</v>
      </c>
      <c r="P17155">
        <f t="shared" si="1875"/>
        <v>0</v>
      </c>
      <c r="Q17155">
        <f t="shared" si="1876"/>
        <v>0</v>
      </c>
    </row>
    <row r="17156" spans="1:17" ht="19.5" x14ac:dyDescent="0.4">
      <c r="A17156" s="33">
        <f t="shared" si="1878"/>
        <v>46835</v>
      </c>
      <c r="B17156" s="27" t="str">
        <f t="shared" ref="B17156:B17219" si="1879">TEXT(A17156,"(aaa)")</f>
        <v>(木)</v>
      </c>
      <c r="C17156" s="34">
        <v>0.33333333333333298</v>
      </c>
      <c r="D17156" s="16" t="s">
        <v>18</v>
      </c>
      <c r="E17156" s="35">
        <v>0.35416666666666702</v>
      </c>
      <c r="F17156" s="50">
        <f>IF(COUNTIF('リスト（不使用）'!$A$5:$A$6,単年カーブ!$A$1),"希望数量入力ください",'単年（2027年度）'!$E$12*単年カーブ!$R$3+'単年（2027年度）'!$E$12*(1-単年カーブ!$R$3)*単年カーブ!Q17156)</f>
        <v>0</v>
      </c>
      <c r="G17156" s="47">
        <f t="shared" ref="G17156:G17219" si="1880">F17156/2</f>
        <v>0</v>
      </c>
      <c r="M17156">
        <f t="shared" ref="M17156:M17219" si="1881">MONTH(A17156)</f>
        <v>3</v>
      </c>
      <c r="N17156">
        <f>IF(OR(WEEKDAY(A17156)=1,WEEKDAY(A17156)=7,COUNTIF('2027祝日等（不使用）'!$A$1:$A$20,単年カーブ!A17156)=1),0,1)</f>
        <v>1</v>
      </c>
      <c r="O17156">
        <f t="shared" si="1877"/>
        <v>17</v>
      </c>
      <c r="P17156">
        <f t="shared" ref="P17156:P17219" si="1882">IF(AND(O17156&gt;16,O17156&lt;41),1,0)</f>
        <v>1</v>
      </c>
      <c r="Q17156">
        <f t="shared" ref="Q17156:Q17219" si="1883">P17156*N17156</f>
        <v>1</v>
      </c>
    </row>
    <row r="17157" spans="1:17" ht="19.5" x14ac:dyDescent="0.4">
      <c r="A17157" s="33">
        <f t="shared" si="1878"/>
        <v>46835</v>
      </c>
      <c r="B17157" s="27" t="str">
        <f t="shared" si="1879"/>
        <v>(木)</v>
      </c>
      <c r="C17157" s="34">
        <v>0.35416666666666702</v>
      </c>
      <c r="D17157" s="16" t="s">
        <v>18</v>
      </c>
      <c r="E17157" s="35">
        <v>0.375</v>
      </c>
      <c r="F17157" s="50">
        <f>IF(COUNTIF('リスト（不使用）'!$A$5:$A$6,単年カーブ!$A$1),"希望数量入力ください",'単年（2027年度）'!$E$12*単年カーブ!$R$3+'単年（2027年度）'!$E$12*(1-単年カーブ!$R$3)*単年カーブ!Q17157)</f>
        <v>0</v>
      </c>
      <c r="G17157" s="47">
        <f t="shared" si="1880"/>
        <v>0</v>
      </c>
      <c r="M17157">
        <f t="shared" si="1881"/>
        <v>3</v>
      </c>
      <c r="N17157">
        <f>IF(OR(WEEKDAY(A17157)=1,WEEKDAY(A17157)=7,COUNTIF('2027祝日等（不使用）'!$A$1:$A$20,単年カーブ!A17157)=1),0,1)</f>
        <v>1</v>
      </c>
      <c r="O17157">
        <f t="shared" si="1877"/>
        <v>18</v>
      </c>
      <c r="P17157">
        <f t="shared" si="1882"/>
        <v>1</v>
      </c>
      <c r="Q17157">
        <f t="shared" si="1883"/>
        <v>1</v>
      </c>
    </row>
    <row r="17158" spans="1:17" ht="19.5" x14ac:dyDescent="0.4">
      <c r="A17158" s="33">
        <f t="shared" si="1878"/>
        <v>46835</v>
      </c>
      <c r="B17158" s="27" t="str">
        <f t="shared" si="1879"/>
        <v>(木)</v>
      </c>
      <c r="C17158" s="34">
        <v>0.375</v>
      </c>
      <c r="D17158" s="16" t="s">
        <v>18</v>
      </c>
      <c r="E17158" s="35">
        <v>0.39583333333333298</v>
      </c>
      <c r="F17158" s="50">
        <f>IF(COUNTIF('リスト（不使用）'!$A$5:$A$6,単年カーブ!$A$1),"希望数量入力ください",'単年（2027年度）'!$E$12*単年カーブ!$R$3+'単年（2027年度）'!$E$12*(1-単年カーブ!$R$3)*単年カーブ!Q17158)</f>
        <v>0</v>
      </c>
      <c r="G17158" s="47">
        <f t="shared" si="1880"/>
        <v>0</v>
      </c>
      <c r="M17158">
        <f t="shared" si="1881"/>
        <v>3</v>
      </c>
      <c r="N17158">
        <f>IF(OR(WEEKDAY(A17158)=1,WEEKDAY(A17158)=7,COUNTIF('2027祝日等（不使用）'!$A$1:$A$20,単年カーブ!A17158)=1),0,1)</f>
        <v>1</v>
      </c>
      <c r="O17158">
        <f t="shared" si="1877"/>
        <v>19</v>
      </c>
      <c r="P17158">
        <f t="shared" si="1882"/>
        <v>1</v>
      </c>
      <c r="Q17158">
        <f t="shared" si="1883"/>
        <v>1</v>
      </c>
    </row>
    <row r="17159" spans="1:17" ht="19.5" x14ac:dyDescent="0.4">
      <c r="A17159" s="33">
        <f t="shared" si="1878"/>
        <v>46835</v>
      </c>
      <c r="B17159" s="27" t="str">
        <f t="shared" si="1879"/>
        <v>(木)</v>
      </c>
      <c r="C17159" s="34">
        <v>0.39583333333333298</v>
      </c>
      <c r="D17159" s="16" t="s">
        <v>18</v>
      </c>
      <c r="E17159" s="35">
        <v>0.41666666666666702</v>
      </c>
      <c r="F17159" s="50">
        <f>IF(COUNTIF('リスト（不使用）'!$A$5:$A$6,単年カーブ!$A$1),"希望数量入力ください",'単年（2027年度）'!$E$12*単年カーブ!$R$3+'単年（2027年度）'!$E$12*(1-単年カーブ!$R$3)*単年カーブ!Q17159)</f>
        <v>0</v>
      </c>
      <c r="G17159" s="47">
        <f t="shared" si="1880"/>
        <v>0</v>
      </c>
      <c r="M17159">
        <f t="shared" si="1881"/>
        <v>3</v>
      </c>
      <c r="N17159">
        <f>IF(OR(WEEKDAY(A17159)=1,WEEKDAY(A17159)=7,COUNTIF('2027祝日等（不使用）'!$A$1:$A$20,単年カーブ!A17159)=1),0,1)</f>
        <v>1</v>
      </c>
      <c r="O17159">
        <f t="shared" si="1877"/>
        <v>20</v>
      </c>
      <c r="P17159">
        <f t="shared" si="1882"/>
        <v>1</v>
      </c>
      <c r="Q17159">
        <f t="shared" si="1883"/>
        <v>1</v>
      </c>
    </row>
    <row r="17160" spans="1:17" ht="19.5" x14ac:dyDescent="0.4">
      <c r="A17160" s="33">
        <f t="shared" si="1878"/>
        <v>46835</v>
      </c>
      <c r="B17160" s="27" t="str">
        <f t="shared" si="1879"/>
        <v>(木)</v>
      </c>
      <c r="C17160" s="34">
        <v>0.41666666666666702</v>
      </c>
      <c r="D17160" s="16" t="s">
        <v>18</v>
      </c>
      <c r="E17160" s="35">
        <v>0.4375</v>
      </c>
      <c r="F17160" s="50">
        <f>IF(COUNTIF('リスト（不使用）'!$A$5:$A$6,単年カーブ!$A$1),"希望数量入力ください",'単年（2027年度）'!$E$12*単年カーブ!$R$3+'単年（2027年度）'!$E$12*(1-単年カーブ!$R$3)*単年カーブ!Q17160)</f>
        <v>0</v>
      </c>
      <c r="G17160" s="47">
        <f t="shared" si="1880"/>
        <v>0</v>
      </c>
      <c r="M17160">
        <f t="shared" si="1881"/>
        <v>3</v>
      </c>
      <c r="N17160">
        <f>IF(OR(WEEKDAY(A17160)=1,WEEKDAY(A17160)=7,COUNTIF('2027祝日等（不使用）'!$A$1:$A$20,単年カーブ!A17160)=1),0,1)</f>
        <v>1</v>
      </c>
      <c r="O17160">
        <f t="shared" si="1877"/>
        <v>21</v>
      </c>
      <c r="P17160">
        <f t="shared" si="1882"/>
        <v>1</v>
      </c>
      <c r="Q17160">
        <f t="shared" si="1883"/>
        <v>1</v>
      </c>
    </row>
    <row r="17161" spans="1:17" ht="19.5" x14ac:dyDescent="0.4">
      <c r="A17161" s="33">
        <f t="shared" si="1878"/>
        <v>46835</v>
      </c>
      <c r="B17161" s="27" t="str">
        <f t="shared" si="1879"/>
        <v>(木)</v>
      </c>
      <c r="C17161" s="34">
        <v>0.4375</v>
      </c>
      <c r="D17161" s="16" t="s">
        <v>18</v>
      </c>
      <c r="E17161" s="35">
        <v>0.45833333333333298</v>
      </c>
      <c r="F17161" s="50">
        <f>IF(COUNTIF('リスト（不使用）'!$A$5:$A$6,単年カーブ!$A$1),"希望数量入力ください",'単年（2027年度）'!$E$12*単年カーブ!$R$3+'単年（2027年度）'!$E$12*(1-単年カーブ!$R$3)*単年カーブ!Q17161)</f>
        <v>0</v>
      </c>
      <c r="G17161" s="47">
        <f t="shared" si="1880"/>
        <v>0</v>
      </c>
      <c r="M17161">
        <f t="shared" si="1881"/>
        <v>3</v>
      </c>
      <c r="N17161">
        <f>IF(OR(WEEKDAY(A17161)=1,WEEKDAY(A17161)=7,COUNTIF('2027祝日等（不使用）'!$A$1:$A$20,単年カーブ!A17161)=1),0,1)</f>
        <v>1</v>
      </c>
      <c r="O17161">
        <f t="shared" si="1877"/>
        <v>22</v>
      </c>
      <c r="P17161">
        <f t="shared" si="1882"/>
        <v>1</v>
      </c>
      <c r="Q17161">
        <f t="shared" si="1883"/>
        <v>1</v>
      </c>
    </row>
    <row r="17162" spans="1:17" ht="19.5" x14ac:dyDescent="0.4">
      <c r="A17162" s="33">
        <f t="shared" si="1878"/>
        <v>46835</v>
      </c>
      <c r="B17162" s="27" t="str">
        <f t="shared" si="1879"/>
        <v>(木)</v>
      </c>
      <c r="C17162" s="34">
        <v>0.45833333333333298</v>
      </c>
      <c r="D17162" s="16" t="s">
        <v>18</v>
      </c>
      <c r="E17162" s="35">
        <v>0.47916666666666702</v>
      </c>
      <c r="F17162" s="50">
        <f>IF(COUNTIF('リスト（不使用）'!$A$5:$A$6,単年カーブ!$A$1),"希望数量入力ください",'単年（2027年度）'!$E$12*単年カーブ!$R$3+'単年（2027年度）'!$E$12*(1-単年カーブ!$R$3)*単年カーブ!Q17162)</f>
        <v>0</v>
      </c>
      <c r="G17162" s="47">
        <f t="shared" si="1880"/>
        <v>0</v>
      </c>
      <c r="M17162">
        <f t="shared" si="1881"/>
        <v>3</v>
      </c>
      <c r="N17162">
        <f>IF(OR(WEEKDAY(A17162)=1,WEEKDAY(A17162)=7,COUNTIF('2027祝日等（不使用）'!$A$1:$A$20,単年カーブ!A17162)=1),0,1)</f>
        <v>1</v>
      </c>
      <c r="O17162">
        <f t="shared" si="1877"/>
        <v>23</v>
      </c>
      <c r="P17162">
        <f t="shared" si="1882"/>
        <v>1</v>
      </c>
      <c r="Q17162">
        <f t="shared" si="1883"/>
        <v>1</v>
      </c>
    </row>
    <row r="17163" spans="1:17" ht="19.5" x14ac:dyDescent="0.4">
      <c r="A17163" s="33">
        <f t="shared" si="1878"/>
        <v>46835</v>
      </c>
      <c r="B17163" s="27" t="str">
        <f t="shared" si="1879"/>
        <v>(木)</v>
      </c>
      <c r="C17163" s="34">
        <v>0.47916666666666702</v>
      </c>
      <c r="D17163" s="16" t="s">
        <v>18</v>
      </c>
      <c r="E17163" s="35">
        <v>0.5</v>
      </c>
      <c r="F17163" s="50">
        <f>IF(COUNTIF('リスト（不使用）'!$A$5:$A$6,単年カーブ!$A$1),"希望数量入力ください",'単年（2027年度）'!$E$12*単年カーブ!$R$3+'単年（2027年度）'!$E$12*(1-単年カーブ!$R$3)*単年カーブ!Q17163)</f>
        <v>0</v>
      </c>
      <c r="G17163" s="47">
        <f t="shared" si="1880"/>
        <v>0</v>
      </c>
      <c r="M17163">
        <f t="shared" si="1881"/>
        <v>3</v>
      </c>
      <c r="N17163">
        <f>IF(OR(WEEKDAY(A17163)=1,WEEKDAY(A17163)=7,COUNTIF('2027祝日等（不使用）'!$A$1:$A$20,単年カーブ!A17163)=1),0,1)</f>
        <v>1</v>
      </c>
      <c r="O17163">
        <f t="shared" si="1877"/>
        <v>24</v>
      </c>
      <c r="P17163">
        <f t="shared" si="1882"/>
        <v>1</v>
      </c>
      <c r="Q17163">
        <f t="shared" si="1883"/>
        <v>1</v>
      </c>
    </row>
    <row r="17164" spans="1:17" ht="19.5" x14ac:dyDescent="0.4">
      <c r="A17164" s="33">
        <f t="shared" si="1878"/>
        <v>46835</v>
      </c>
      <c r="B17164" s="27" t="str">
        <f t="shared" si="1879"/>
        <v>(木)</v>
      </c>
      <c r="C17164" s="34">
        <v>0.5</v>
      </c>
      <c r="D17164" s="16" t="s">
        <v>18</v>
      </c>
      <c r="E17164" s="35">
        <v>0.52083333333333304</v>
      </c>
      <c r="F17164" s="50">
        <f>IF(COUNTIF('リスト（不使用）'!$A$5:$A$6,単年カーブ!$A$1),"希望数量入力ください",'単年（2027年度）'!$E$12*単年カーブ!$R$3+'単年（2027年度）'!$E$12*(1-単年カーブ!$R$3)*単年カーブ!Q17164)</f>
        <v>0</v>
      </c>
      <c r="G17164" s="47">
        <f t="shared" si="1880"/>
        <v>0</v>
      </c>
      <c r="M17164">
        <f t="shared" si="1881"/>
        <v>3</v>
      </c>
      <c r="N17164">
        <f>IF(OR(WEEKDAY(A17164)=1,WEEKDAY(A17164)=7,COUNTIF('2027祝日等（不使用）'!$A$1:$A$20,単年カーブ!A17164)=1),0,1)</f>
        <v>1</v>
      </c>
      <c r="O17164">
        <f t="shared" si="1877"/>
        <v>25</v>
      </c>
      <c r="P17164">
        <f t="shared" si="1882"/>
        <v>1</v>
      </c>
      <c r="Q17164">
        <f t="shared" si="1883"/>
        <v>1</v>
      </c>
    </row>
    <row r="17165" spans="1:17" ht="19.5" x14ac:dyDescent="0.4">
      <c r="A17165" s="33">
        <f t="shared" si="1878"/>
        <v>46835</v>
      </c>
      <c r="B17165" s="27" t="str">
        <f t="shared" si="1879"/>
        <v>(木)</v>
      </c>
      <c r="C17165" s="34">
        <v>0.52083333333333304</v>
      </c>
      <c r="D17165" s="16" t="s">
        <v>18</v>
      </c>
      <c r="E17165" s="35">
        <v>0.54166666666666696</v>
      </c>
      <c r="F17165" s="50">
        <f>IF(COUNTIF('リスト（不使用）'!$A$5:$A$6,単年カーブ!$A$1),"希望数量入力ください",'単年（2027年度）'!$E$12*単年カーブ!$R$3+'単年（2027年度）'!$E$12*(1-単年カーブ!$R$3)*単年カーブ!Q17165)</f>
        <v>0</v>
      </c>
      <c r="G17165" s="47">
        <f t="shared" si="1880"/>
        <v>0</v>
      </c>
      <c r="M17165">
        <f t="shared" si="1881"/>
        <v>3</v>
      </c>
      <c r="N17165">
        <f>IF(OR(WEEKDAY(A17165)=1,WEEKDAY(A17165)=7,COUNTIF('2027祝日等（不使用）'!$A$1:$A$20,単年カーブ!A17165)=1),0,1)</f>
        <v>1</v>
      </c>
      <c r="O17165">
        <f t="shared" si="1877"/>
        <v>26</v>
      </c>
      <c r="P17165">
        <f t="shared" si="1882"/>
        <v>1</v>
      </c>
      <c r="Q17165">
        <f t="shared" si="1883"/>
        <v>1</v>
      </c>
    </row>
    <row r="17166" spans="1:17" ht="19.5" x14ac:dyDescent="0.4">
      <c r="A17166" s="33">
        <f t="shared" si="1878"/>
        <v>46835</v>
      </c>
      <c r="B17166" s="27" t="str">
        <f t="shared" si="1879"/>
        <v>(木)</v>
      </c>
      <c r="C17166" s="34">
        <v>0.54166666666666696</v>
      </c>
      <c r="D17166" s="16" t="s">
        <v>18</v>
      </c>
      <c r="E17166" s="35">
        <v>0.5625</v>
      </c>
      <c r="F17166" s="50">
        <f>IF(COUNTIF('リスト（不使用）'!$A$5:$A$6,単年カーブ!$A$1),"希望数量入力ください",'単年（2027年度）'!$E$12*単年カーブ!$R$3+'単年（2027年度）'!$E$12*(1-単年カーブ!$R$3)*単年カーブ!Q17166)</f>
        <v>0</v>
      </c>
      <c r="G17166" s="47">
        <f t="shared" si="1880"/>
        <v>0</v>
      </c>
      <c r="M17166">
        <f t="shared" si="1881"/>
        <v>3</v>
      </c>
      <c r="N17166">
        <f>IF(OR(WEEKDAY(A17166)=1,WEEKDAY(A17166)=7,COUNTIF('2027祝日等（不使用）'!$A$1:$A$20,単年カーブ!A17166)=1),0,1)</f>
        <v>1</v>
      </c>
      <c r="O17166">
        <f t="shared" si="1877"/>
        <v>27</v>
      </c>
      <c r="P17166">
        <f t="shared" si="1882"/>
        <v>1</v>
      </c>
      <c r="Q17166">
        <f t="shared" si="1883"/>
        <v>1</v>
      </c>
    </row>
    <row r="17167" spans="1:17" ht="19.5" x14ac:dyDescent="0.4">
      <c r="A17167" s="33">
        <f t="shared" si="1878"/>
        <v>46835</v>
      </c>
      <c r="B17167" s="27" t="str">
        <f t="shared" si="1879"/>
        <v>(木)</v>
      </c>
      <c r="C17167" s="34">
        <v>0.5625</v>
      </c>
      <c r="D17167" s="16" t="s">
        <v>18</v>
      </c>
      <c r="E17167" s="35">
        <v>0.58333333333333304</v>
      </c>
      <c r="F17167" s="50">
        <f>IF(COUNTIF('リスト（不使用）'!$A$5:$A$6,単年カーブ!$A$1),"希望数量入力ください",'単年（2027年度）'!$E$12*単年カーブ!$R$3+'単年（2027年度）'!$E$12*(1-単年カーブ!$R$3)*単年カーブ!Q17167)</f>
        <v>0</v>
      </c>
      <c r="G17167" s="47">
        <f t="shared" si="1880"/>
        <v>0</v>
      </c>
      <c r="M17167">
        <f t="shared" si="1881"/>
        <v>3</v>
      </c>
      <c r="N17167">
        <f>IF(OR(WEEKDAY(A17167)=1,WEEKDAY(A17167)=7,COUNTIF('2027祝日等（不使用）'!$A$1:$A$20,単年カーブ!A17167)=1),0,1)</f>
        <v>1</v>
      </c>
      <c r="O17167">
        <f t="shared" si="1877"/>
        <v>28</v>
      </c>
      <c r="P17167">
        <f t="shared" si="1882"/>
        <v>1</v>
      </c>
      <c r="Q17167">
        <f t="shared" si="1883"/>
        <v>1</v>
      </c>
    </row>
    <row r="17168" spans="1:17" ht="19.5" x14ac:dyDescent="0.4">
      <c r="A17168" s="33">
        <f t="shared" si="1878"/>
        <v>46835</v>
      </c>
      <c r="B17168" s="27" t="str">
        <f t="shared" si="1879"/>
        <v>(木)</v>
      </c>
      <c r="C17168" s="34">
        <v>0.58333333333333304</v>
      </c>
      <c r="D17168" s="16" t="s">
        <v>18</v>
      </c>
      <c r="E17168" s="35">
        <v>0.60416666666666696</v>
      </c>
      <c r="F17168" s="50">
        <f>IF(COUNTIF('リスト（不使用）'!$A$5:$A$6,単年カーブ!$A$1),"希望数量入力ください",'単年（2027年度）'!$E$12*単年カーブ!$R$3+'単年（2027年度）'!$E$12*(1-単年カーブ!$R$3)*単年カーブ!Q17168)</f>
        <v>0</v>
      </c>
      <c r="G17168" s="47">
        <f t="shared" si="1880"/>
        <v>0</v>
      </c>
      <c r="M17168">
        <f t="shared" si="1881"/>
        <v>3</v>
      </c>
      <c r="N17168">
        <f>IF(OR(WEEKDAY(A17168)=1,WEEKDAY(A17168)=7,COUNTIF('2027祝日等（不使用）'!$A$1:$A$20,単年カーブ!A17168)=1),0,1)</f>
        <v>1</v>
      </c>
      <c r="O17168">
        <f t="shared" si="1877"/>
        <v>29</v>
      </c>
      <c r="P17168">
        <f t="shared" si="1882"/>
        <v>1</v>
      </c>
      <c r="Q17168">
        <f t="shared" si="1883"/>
        <v>1</v>
      </c>
    </row>
    <row r="17169" spans="1:17" ht="19.5" x14ac:dyDescent="0.4">
      <c r="A17169" s="33">
        <f t="shared" si="1878"/>
        <v>46835</v>
      </c>
      <c r="B17169" s="27" t="str">
        <f t="shared" si="1879"/>
        <v>(木)</v>
      </c>
      <c r="C17169" s="34">
        <v>0.60416666666666696</v>
      </c>
      <c r="D17169" s="16" t="s">
        <v>18</v>
      </c>
      <c r="E17169" s="35">
        <v>0.625</v>
      </c>
      <c r="F17169" s="50">
        <f>IF(COUNTIF('リスト（不使用）'!$A$5:$A$6,単年カーブ!$A$1),"希望数量入力ください",'単年（2027年度）'!$E$12*単年カーブ!$R$3+'単年（2027年度）'!$E$12*(1-単年カーブ!$R$3)*単年カーブ!Q17169)</f>
        <v>0</v>
      </c>
      <c r="G17169" s="47">
        <f t="shared" si="1880"/>
        <v>0</v>
      </c>
      <c r="M17169">
        <f t="shared" si="1881"/>
        <v>3</v>
      </c>
      <c r="N17169">
        <f>IF(OR(WEEKDAY(A17169)=1,WEEKDAY(A17169)=7,COUNTIF('2027祝日等（不使用）'!$A$1:$A$20,単年カーブ!A17169)=1),0,1)</f>
        <v>1</v>
      </c>
      <c r="O17169">
        <f t="shared" si="1877"/>
        <v>30</v>
      </c>
      <c r="P17169">
        <f t="shared" si="1882"/>
        <v>1</v>
      </c>
      <c r="Q17169">
        <f t="shared" si="1883"/>
        <v>1</v>
      </c>
    </row>
    <row r="17170" spans="1:17" ht="19.5" x14ac:dyDescent="0.4">
      <c r="A17170" s="33">
        <f t="shared" si="1878"/>
        <v>46835</v>
      </c>
      <c r="B17170" s="27" t="str">
        <f t="shared" si="1879"/>
        <v>(木)</v>
      </c>
      <c r="C17170" s="34">
        <v>0.625</v>
      </c>
      <c r="D17170" s="16" t="s">
        <v>18</v>
      </c>
      <c r="E17170" s="35">
        <v>0.64583333333333304</v>
      </c>
      <c r="F17170" s="50">
        <f>IF(COUNTIF('リスト（不使用）'!$A$5:$A$6,単年カーブ!$A$1),"希望数量入力ください",'単年（2027年度）'!$E$12*単年カーブ!$R$3+'単年（2027年度）'!$E$12*(1-単年カーブ!$R$3)*単年カーブ!Q17170)</f>
        <v>0</v>
      </c>
      <c r="G17170" s="47">
        <f t="shared" si="1880"/>
        <v>0</v>
      </c>
      <c r="M17170">
        <f t="shared" si="1881"/>
        <v>3</v>
      </c>
      <c r="N17170">
        <f>IF(OR(WEEKDAY(A17170)=1,WEEKDAY(A17170)=7,COUNTIF('2027祝日等（不使用）'!$A$1:$A$20,単年カーブ!A17170)=1),0,1)</f>
        <v>1</v>
      </c>
      <c r="O17170">
        <f t="shared" si="1877"/>
        <v>31</v>
      </c>
      <c r="P17170">
        <f t="shared" si="1882"/>
        <v>1</v>
      </c>
      <c r="Q17170">
        <f t="shared" si="1883"/>
        <v>1</v>
      </c>
    </row>
    <row r="17171" spans="1:17" ht="19.5" x14ac:dyDescent="0.4">
      <c r="A17171" s="33">
        <f t="shared" si="1878"/>
        <v>46835</v>
      </c>
      <c r="B17171" s="27" t="str">
        <f t="shared" si="1879"/>
        <v>(木)</v>
      </c>
      <c r="C17171" s="34">
        <v>0.64583333333333304</v>
      </c>
      <c r="D17171" s="16" t="s">
        <v>18</v>
      </c>
      <c r="E17171" s="35">
        <v>0.66666666666666696</v>
      </c>
      <c r="F17171" s="50">
        <f>IF(COUNTIF('リスト（不使用）'!$A$5:$A$6,単年カーブ!$A$1),"希望数量入力ください",'単年（2027年度）'!$E$12*単年カーブ!$R$3+'単年（2027年度）'!$E$12*(1-単年カーブ!$R$3)*単年カーブ!Q17171)</f>
        <v>0</v>
      </c>
      <c r="G17171" s="47">
        <f t="shared" si="1880"/>
        <v>0</v>
      </c>
      <c r="M17171">
        <f t="shared" si="1881"/>
        <v>3</v>
      </c>
      <c r="N17171">
        <f>IF(OR(WEEKDAY(A17171)=1,WEEKDAY(A17171)=7,COUNTIF('2027祝日等（不使用）'!$A$1:$A$20,単年カーブ!A17171)=1),0,1)</f>
        <v>1</v>
      </c>
      <c r="O17171">
        <f t="shared" si="1877"/>
        <v>32</v>
      </c>
      <c r="P17171">
        <f t="shared" si="1882"/>
        <v>1</v>
      </c>
      <c r="Q17171">
        <f t="shared" si="1883"/>
        <v>1</v>
      </c>
    </row>
    <row r="17172" spans="1:17" ht="19.5" x14ac:dyDescent="0.4">
      <c r="A17172" s="33">
        <f t="shared" si="1878"/>
        <v>46835</v>
      </c>
      <c r="B17172" s="27" t="str">
        <f t="shared" si="1879"/>
        <v>(木)</v>
      </c>
      <c r="C17172" s="34">
        <v>0.66666666666666696</v>
      </c>
      <c r="D17172" s="16" t="s">
        <v>18</v>
      </c>
      <c r="E17172" s="35">
        <v>0.6875</v>
      </c>
      <c r="F17172" s="50">
        <f>IF(COUNTIF('リスト（不使用）'!$A$5:$A$6,単年カーブ!$A$1),"希望数量入力ください",'単年（2027年度）'!$E$12*単年カーブ!$R$3+'単年（2027年度）'!$E$12*(1-単年カーブ!$R$3)*単年カーブ!Q17172)</f>
        <v>0</v>
      </c>
      <c r="G17172" s="47">
        <f t="shared" si="1880"/>
        <v>0</v>
      </c>
      <c r="M17172">
        <f t="shared" si="1881"/>
        <v>3</v>
      </c>
      <c r="N17172">
        <f>IF(OR(WEEKDAY(A17172)=1,WEEKDAY(A17172)=7,COUNTIF('2027祝日等（不使用）'!$A$1:$A$20,単年カーブ!A17172)=1),0,1)</f>
        <v>1</v>
      </c>
      <c r="O17172">
        <f t="shared" si="1877"/>
        <v>33</v>
      </c>
      <c r="P17172">
        <f t="shared" si="1882"/>
        <v>1</v>
      </c>
      <c r="Q17172">
        <f t="shared" si="1883"/>
        <v>1</v>
      </c>
    </row>
    <row r="17173" spans="1:17" ht="19.5" x14ac:dyDescent="0.4">
      <c r="A17173" s="33">
        <f t="shared" si="1878"/>
        <v>46835</v>
      </c>
      <c r="B17173" s="27" t="str">
        <f t="shared" si="1879"/>
        <v>(木)</v>
      </c>
      <c r="C17173" s="34">
        <v>0.6875</v>
      </c>
      <c r="D17173" s="16" t="s">
        <v>18</v>
      </c>
      <c r="E17173" s="35">
        <v>0.70833333333333304</v>
      </c>
      <c r="F17173" s="50">
        <f>IF(COUNTIF('リスト（不使用）'!$A$5:$A$6,単年カーブ!$A$1),"希望数量入力ください",'単年（2027年度）'!$E$12*単年カーブ!$R$3+'単年（2027年度）'!$E$12*(1-単年カーブ!$R$3)*単年カーブ!Q17173)</f>
        <v>0</v>
      </c>
      <c r="G17173" s="47">
        <f t="shared" si="1880"/>
        <v>0</v>
      </c>
      <c r="M17173">
        <f t="shared" si="1881"/>
        <v>3</v>
      </c>
      <c r="N17173">
        <f>IF(OR(WEEKDAY(A17173)=1,WEEKDAY(A17173)=7,COUNTIF('2027祝日等（不使用）'!$A$1:$A$20,単年カーブ!A17173)=1),0,1)</f>
        <v>1</v>
      </c>
      <c r="O17173">
        <f t="shared" si="1877"/>
        <v>34</v>
      </c>
      <c r="P17173">
        <f t="shared" si="1882"/>
        <v>1</v>
      </c>
      <c r="Q17173">
        <f t="shared" si="1883"/>
        <v>1</v>
      </c>
    </row>
    <row r="17174" spans="1:17" ht="19.5" x14ac:dyDescent="0.4">
      <c r="A17174" s="33">
        <f t="shared" si="1878"/>
        <v>46835</v>
      </c>
      <c r="B17174" s="27" t="str">
        <f t="shared" si="1879"/>
        <v>(木)</v>
      </c>
      <c r="C17174" s="34">
        <v>0.70833333333333304</v>
      </c>
      <c r="D17174" s="16" t="s">
        <v>18</v>
      </c>
      <c r="E17174" s="35">
        <v>0.72916666666666696</v>
      </c>
      <c r="F17174" s="50">
        <f>IF(COUNTIF('リスト（不使用）'!$A$5:$A$6,単年カーブ!$A$1),"希望数量入力ください",'単年（2027年度）'!$E$12*単年カーブ!$R$3+'単年（2027年度）'!$E$12*(1-単年カーブ!$R$3)*単年カーブ!Q17174)</f>
        <v>0</v>
      </c>
      <c r="G17174" s="47">
        <f t="shared" si="1880"/>
        <v>0</v>
      </c>
      <c r="M17174">
        <f t="shared" si="1881"/>
        <v>3</v>
      </c>
      <c r="N17174">
        <f>IF(OR(WEEKDAY(A17174)=1,WEEKDAY(A17174)=7,COUNTIF('2027祝日等（不使用）'!$A$1:$A$20,単年カーブ!A17174)=1),0,1)</f>
        <v>1</v>
      </c>
      <c r="O17174">
        <f t="shared" si="1877"/>
        <v>35</v>
      </c>
      <c r="P17174">
        <f t="shared" si="1882"/>
        <v>1</v>
      </c>
      <c r="Q17174">
        <f t="shared" si="1883"/>
        <v>1</v>
      </c>
    </row>
    <row r="17175" spans="1:17" ht="19.5" x14ac:dyDescent="0.4">
      <c r="A17175" s="33">
        <f t="shared" si="1878"/>
        <v>46835</v>
      </c>
      <c r="B17175" s="27" t="str">
        <f t="shared" si="1879"/>
        <v>(木)</v>
      </c>
      <c r="C17175" s="34">
        <v>0.72916666666666696</v>
      </c>
      <c r="D17175" s="16" t="s">
        <v>18</v>
      </c>
      <c r="E17175" s="35">
        <v>0.75</v>
      </c>
      <c r="F17175" s="50">
        <f>IF(COUNTIF('リスト（不使用）'!$A$5:$A$6,単年カーブ!$A$1),"希望数量入力ください",'単年（2027年度）'!$E$12*単年カーブ!$R$3+'単年（2027年度）'!$E$12*(1-単年カーブ!$R$3)*単年カーブ!Q17175)</f>
        <v>0</v>
      </c>
      <c r="G17175" s="47">
        <f t="shared" si="1880"/>
        <v>0</v>
      </c>
      <c r="M17175">
        <f t="shared" si="1881"/>
        <v>3</v>
      </c>
      <c r="N17175">
        <f>IF(OR(WEEKDAY(A17175)=1,WEEKDAY(A17175)=7,COUNTIF('2027祝日等（不使用）'!$A$1:$A$20,単年カーブ!A17175)=1),0,1)</f>
        <v>1</v>
      </c>
      <c r="O17175">
        <f t="shared" si="1877"/>
        <v>36</v>
      </c>
      <c r="P17175">
        <f t="shared" si="1882"/>
        <v>1</v>
      </c>
      <c r="Q17175">
        <f t="shared" si="1883"/>
        <v>1</v>
      </c>
    </row>
    <row r="17176" spans="1:17" ht="19.5" x14ac:dyDescent="0.4">
      <c r="A17176" s="33">
        <f t="shared" si="1878"/>
        <v>46835</v>
      </c>
      <c r="B17176" s="27" t="str">
        <f t="shared" si="1879"/>
        <v>(木)</v>
      </c>
      <c r="C17176" s="34">
        <v>0.75</v>
      </c>
      <c r="D17176" s="16" t="s">
        <v>18</v>
      </c>
      <c r="E17176" s="35">
        <v>0.77083333333333304</v>
      </c>
      <c r="F17176" s="50">
        <f>IF(COUNTIF('リスト（不使用）'!$A$5:$A$6,単年カーブ!$A$1),"希望数量入力ください",'単年（2027年度）'!$E$12*単年カーブ!$R$3+'単年（2027年度）'!$E$12*(1-単年カーブ!$R$3)*単年カーブ!Q17176)</f>
        <v>0</v>
      </c>
      <c r="G17176" s="47">
        <f t="shared" si="1880"/>
        <v>0</v>
      </c>
      <c r="M17176">
        <f t="shared" si="1881"/>
        <v>3</v>
      </c>
      <c r="N17176">
        <f>IF(OR(WEEKDAY(A17176)=1,WEEKDAY(A17176)=7,COUNTIF('2027祝日等（不使用）'!$A$1:$A$20,単年カーブ!A17176)=1),0,1)</f>
        <v>1</v>
      </c>
      <c r="O17176">
        <f t="shared" si="1877"/>
        <v>37</v>
      </c>
      <c r="P17176">
        <f t="shared" si="1882"/>
        <v>1</v>
      </c>
      <c r="Q17176">
        <f t="shared" si="1883"/>
        <v>1</v>
      </c>
    </row>
    <row r="17177" spans="1:17" ht="19.5" x14ac:dyDescent="0.4">
      <c r="A17177" s="33">
        <f t="shared" si="1878"/>
        <v>46835</v>
      </c>
      <c r="B17177" s="27" t="str">
        <f t="shared" si="1879"/>
        <v>(木)</v>
      </c>
      <c r="C17177" s="34">
        <v>0.77083333333333304</v>
      </c>
      <c r="D17177" s="16" t="s">
        <v>18</v>
      </c>
      <c r="E17177" s="35">
        <v>0.79166666666666696</v>
      </c>
      <c r="F17177" s="50">
        <f>IF(COUNTIF('リスト（不使用）'!$A$5:$A$6,単年カーブ!$A$1),"希望数量入力ください",'単年（2027年度）'!$E$12*単年カーブ!$R$3+'単年（2027年度）'!$E$12*(1-単年カーブ!$R$3)*単年カーブ!Q17177)</f>
        <v>0</v>
      </c>
      <c r="G17177" s="47">
        <f t="shared" si="1880"/>
        <v>0</v>
      </c>
      <c r="M17177">
        <f t="shared" si="1881"/>
        <v>3</v>
      </c>
      <c r="N17177">
        <f>IF(OR(WEEKDAY(A17177)=1,WEEKDAY(A17177)=7,COUNTIF('2027祝日等（不使用）'!$A$1:$A$20,単年カーブ!A17177)=1),0,1)</f>
        <v>1</v>
      </c>
      <c r="O17177">
        <f t="shared" si="1877"/>
        <v>38</v>
      </c>
      <c r="P17177">
        <f t="shared" si="1882"/>
        <v>1</v>
      </c>
      <c r="Q17177">
        <f t="shared" si="1883"/>
        <v>1</v>
      </c>
    </row>
    <row r="17178" spans="1:17" ht="19.5" x14ac:dyDescent="0.4">
      <c r="A17178" s="33">
        <f t="shared" si="1878"/>
        <v>46835</v>
      </c>
      <c r="B17178" s="27" t="str">
        <f t="shared" si="1879"/>
        <v>(木)</v>
      </c>
      <c r="C17178" s="34">
        <v>0.79166666666666696</v>
      </c>
      <c r="D17178" s="16" t="s">
        <v>18</v>
      </c>
      <c r="E17178" s="35">
        <v>0.8125</v>
      </c>
      <c r="F17178" s="50">
        <f>IF(COUNTIF('リスト（不使用）'!$A$5:$A$6,単年カーブ!$A$1),"希望数量入力ください",'単年（2027年度）'!$E$12*単年カーブ!$R$3+'単年（2027年度）'!$E$12*(1-単年カーブ!$R$3)*単年カーブ!Q17178)</f>
        <v>0</v>
      </c>
      <c r="G17178" s="47">
        <f t="shared" si="1880"/>
        <v>0</v>
      </c>
      <c r="M17178">
        <f t="shared" si="1881"/>
        <v>3</v>
      </c>
      <c r="N17178">
        <f>IF(OR(WEEKDAY(A17178)=1,WEEKDAY(A17178)=7,COUNTIF('2027祝日等（不使用）'!$A$1:$A$20,単年カーブ!A17178)=1),0,1)</f>
        <v>1</v>
      </c>
      <c r="O17178">
        <f t="shared" si="1877"/>
        <v>39</v>
      </c>
      <c r="P17178">
        <f t="shared" si="1882"/>
        <v>1</v>
      </c>
      <c r="Q17178">
        <f t="shared" si="1883"/>
        <v>1</v>
      </c>
    </row>
    <row r="17179" spans="1:17" ht="19.5" x14ac:dyDescent="0.4">
      <c r="A17179" s="33">
        <f t="shared" si="1878"/>
        <v>46835</v>
      </c>
      <c r="B17179" s="27" t="str">
        <f t="shared" si="1879"/>
        <v>(木)</v>
      </c>
      <c r="C17179" s="34">
        <v>0.8125</v>
      </c>
      <c r="D17179" s="16" t="s">
        <v>18</v>
      </c>
      <c r="E17179" s="35">
        <v>0.83333333333333304</v>
      </c>
      <c r="F17179" s="50">
        <f>IF(COUNTIF('リスト（不使用）'!$A$5:$A$6,単年カーブ!$A$1),"希望数量入力ください",'単年（2027年度）'!$E$12*単年カーブ!$R$3+'単年（2027年度）'!$E$12*(1-単年カーブ!$R$3)*単年カーブ!Q17179)</f>
        <v>0</v>
      </c>
      <c r="G17179" s="47">
        <f t="shared" si="1880"/>
        <v>0</v>
      </c>
      <c r="M17179">
        <f t="shared" si="1881"/>
        <v>3</v>
      </c>
      <c r="N17179">
        <f>IF(OR(WEEKDAY(A17179)=1,WEEKDAY(A17179)=7,COUNTIF('2027祝日等（不使用）'!$A$1:$A$20,単年カーブ!A17179)=1),0,1)</f>
        <v>1</v>
      </c>
      <c r="O17179">
        <f t="shared" si="1877"/>
        <v>40</v>
      </c>
      <c r="P17179">
        <f t="shared" si="1882"/>
        <v>1</v>
      </c>
      <c r="Q17179">
        <f t="shared" si="1883"/>
        <v>1</v>
      </c>
    </row>
    <row r="17180" spans="1:17" ht="19.5" x14ac:dyDescent="0.4">
      <c r="A17180" s="33">
        <f t="shared" si="1878"/>
        <v>46835</v>
      </c>
      <c r="B17180" s="27" t="str">
        <f t="shared" si="1879"/>
        <v>(木)</v>
      </c>
      <c r="C17180" s="34">
        <v>0.83333333333333304</v>
      </c>
      <c r="D17180" s="16" t="s">
        <v>18</v>
      </c>
      <c r="E17180" s="35">
        <v>0.85416666666666696</v>
      </c>
      <c r="F17180" s="50">
        <f>IF(COUNTIF('リスト（不使用）'!$A$5:$A$6,単年カーブ!$A$1),"希望数量入力ください",'単年（2027年度）'!$E$12*単年カーブ!$R$3+'単年（2027年度）'!$E$12*(1-単年カーブ!$R$3)*単年カーブ!Q17180)</f>
        <v>0</v>
      </c>
      <c r="G17180" s="47">
        <f t="shared" si="1880"/>
        <v>0</v>
      </c>
      <c r="M17180">
        <f t="shared" si="1881"/>
        <v>3</v>
      </c>
      <c r="N17180">
        <f>IF(OR(WEEKDAY(A17180)=1,WEEKDAY(A17180)=7,COUNTIF('2027祝日等（不使用）'!$A$1:$A$20,単年カーブ!A17180)=1),0,1)</f>
        <v>1</v>
      </c>
      <c r="O17180">
        <f t="shared" si="1877"/>
        <v>41</v>
      </c>
      <c r="P17180">
        <f t="shared" si="1882"/>
        <v>0</v>
      </c>
      <c r="Q17180">
        <f t="shared" si="1883"/>
        <v>0</v>
      </c>
    </row>
    <row r="17181" spans="1:17" ht="19.5" x14ac:dyDescent="0.4">
      <c r="A17181" s="33">
        <f t="shared" si="1878"/>
        <v>46835</v>
      </c>
      <c r="B17181" s="27" t="str">
        <f t="shared" si="1879"/>
        <v>(木)</v>
      </c>
      <c r="C17181" s="34">
        <v>0.85416666666666696</v>
      </c>
      <c r="D17181" s="16" t="s">
        <v>18</v>
      </c>
      <c r="E17181" s="35">
        <v>0.875</v>
      </c>
      <c r="F17181" s="50">
        <f>IF(COUNTIF('リスト（不使用）'!$A$5:$A$6,単年カーブ!$A$1),"希望数量入力ください",'単年（2027年度）'!$E$12*単年カーブ!$R$3+'単年（2027年度）'!$E$12*(1-単年カーブ!$R$3)*単年カーブ!Q17181)</f>
        <v>0</v>
      </c>
      <c r="G17181" s="47">
        <f t="shared" si="1880"/>
        <v>0</v>
      </c>
      <c r="M17181">
        <f t="shared" si="1881"/>
        <v>3</v>
      </c>
      <c r="N17181">
        <f>IF(OR(WEEKDAY(A17181)=1,WEEKDAY(A17181)=7,COUNTIF('2027祝日等（不使用）'!$A$1:$A$20,単年カーブ!A17181)=1),0,1)</f>
        <v>1</v>
      </c>
      <c r="O17181">
        <f t="shared" si="1877"/>
        <v>42</v>
      </c>
      <c r="P17181">
        <f t="shared" si="1882"/>
        <v>0</v>
      </c>
      <c r="Q17181">
        <f t="shared" si="1883"/>
        <v>0</v>
      </c>
    </row>
    <row r="17182" spans="1:17" ht="19.5" x14ac:dyDescent="0.4">
      <c r="A17182" s="33">
        <f t="shared" si="1878"/>
        <v>46835</v>
      </c>
      <c r="B17182" s="27" t="str">
        <f t="shared" si="1879"/>
        <v>(木)</v>
      </c>
      <c r="C17182" s="34">
        <v>0.875</v>
      </c>
      <c r="D17182" s="16" t="s">
        <v>18</v>
      </c>
      <c r="E17182" s="35">
        <v>0.89583333333333304</v>
      </c>
      <c r="F17182" s="50">
        <f>IF(COUNTIF('リスト（不使用）'!$A$5:$A$6,単年カーブ!$A$1),"希望数量入力ください",'単年（2027年度）'!$E$12*単年カーブ!$R$3+'単年（2027年度）'!$E$12*(1-単年カーブ!$R$3)*単年カーブ!Q17182)</f>
        <v>0</v>
      </c>
      <c r="G17182" s="47">
        <f t="shared" si="1880"/>
        <v>0</v>
      </c>
      <c r="M17182">
        <f t="shared" si="1881"/>
        <v>3</v>
      </c>
      <c r="N17182">
        <f>IF(OR(WEEKDAY(A17182)=1,WEEKDAY(A17182)=7,COUNTIF('2027祝日等（不使用）'!$A$1:$A$20,単年カーブ!A17182)=1),0,1)</f>
        <v>1</v>
      </c>
      <c r="O17182">
        <f t="shared" si="1877"/>
        <v>43</v>
      </c>
      <c r="P17182">
        <f t="shared" si="1882"/>
        <v>0</v>
      </c>
      <c r="Q17182">
        <f t="shared" si="1883"/>
        <v>0</v>
      </c>
    </row>
    <row r="17183" spans="1:17" ht="19.5" x14ac:dyDescent="0.4">
      <c r="A17183" s="33">
        <f t="shared" si="1878"/>
        <v>46835</v>
      </c>
      <c r="B17183" s="27" t="str">
        <f t="shared" si="1879"/>
        <v>(木)</v>
      </c>
      <c r="C17183" s="34">
        <v>0.89583333333333304</v>
      </c>
      <c r="D17183" s="16" t="s">
        <v>18</v>
      </c>
      <c r="E17183" s="35">
        <v>0.91666666666666696</v>
      </c>
      <c r="F17183" s="50">
        <f>IF(COUNTIF('リスト（不使用）'!$A$5:$A$6,単年カーブ!$A$1),"希望数量入力ください",'単年（2027年度）'!$E$12*単年カーブ!$R$3+'単年（2027年度）'!$E$12*(1-単年カーブ!$R$3)*単年カーブ!Q17183)</f>
        <v>0</v>
      </c>
      <c r="G17183" s="47">
        <f t="shared" si="1880"/>
        <v>0</v>
      </c>
      <c r="M17183">
        <f t="shared" si="1881"/>
        <v>3</v>
      </c>
      <c r="N17183">
        <f>IF(OR(WEEKDAY(A17183)=1,WEEKDAY(A17183)=7,COUNTIF('2027祝日等（不使用）'!$A$1:$A$20,単年カーブ!A17183)=1),0,1)</f>
        <v>1</v>
      </c>
      <c r="O17183">
        <f t="shared" si="1877"/>
        <v>44</v>
      </c>
      <c r="P17183">
        <f t="shared" si="1882"/>
        <v>0</v>
      </c>
      <c r="Q17183">
        <f t="shared" si="1883"/>
        <v>0</v>
      </c>
    </row>
    <row r="17184" spans="1:17" ht="19.5" x14ac:dyDescent="0.4">
      <c r="A17184" s="33">
        <f t="shared" si="1878"/>
        <v>46835</v>
      </c>
      <c r="B17184" s="27" t="str">
        <f t="shared" si="1879"/>
        <v>(木)</v>
      </c>
      <c r="C17184" s="34">
        <v>0.91666666666666696</v>
      </c>
      <c r="D17184" s="16" t="s">
        <v>18</v>
      </c>
      <c r="E17184" s="35">
        <v>0.9375</v>
      </c>
      <c r="F17184" s="50">
        <f>IF(COUNTIF('リスト（不使用）'!$A$5:$A$6,単年カーブ!$A$1),"希望数量入力ください",'単年（2027年度）'!$E$12*単年カーブ!$R$3+'単年（2027年度）'!$E$12*(1-単年カーブ!$R$3)*単年カーブ!Q17184)</f>
        <v>0</v>
      </c>
      <c r="G17184" s="47">
        <f t="shared" si="1880"/>
        <v>0</v>
      </c>
      <c r="M17184">
        <f t="shared" si="1881"/>
        <v>3</v>
      </c>
      <c r="N17184">
        <f>IF(OR(WEEKDAY(A17184)=1,WEEKDAY(A17184)=7,COUNTIF('2027祝日等（不使用）'!$A$1:$A$20,単年カーブ!A17184)=1),0,1)</f>
        <v>1</v>
      </c>
      <c r="O17184">
        <f t="shared" si="1877"/>
        <v>45</v>
      </c>
      <c r="P17184">
        <f t="shared" si="1882"/>
        <v>0</v>
      </c>
      <c r="Q17184">
        <f t="shared" si="1883"/>
        <v>0</v>
      </c>
    </row>
    <row r="17185" spans="1:17" ht="19.5" x14ac:dyDescent="0.4">
      <c r="A17185" s="33">
        <f t="shared" si="1878"/>
        <v>46835</v>
      </c>
      <c r="B17185" s="27" t="str">
        <f t="shared" si="1879"/>
        <v>(木)</v>
      </c>
      <c r="C17185" s="34">
        <v>0.9375</v>
      </c>
      <c r="D17185" s="16" t="s">
        <v>18</v>
      </c>
      <c r="E17185" s="35">
        <v>0.95833333333333304</v>
      </c>
      <c r="F17185" s="50">
        <f>IF(COUNTIF('リスト（不使用）'!$A$5:$A$6,単年カーブ!$A$1),"希望数量入力ください",'単年（2027年度）'!$E$12*単年カーブ!$R$3+'単年（2027年度）'!$E$12*(1-単年カーブ!$R$3)*単年カーブ!Q17185)</f>
        <v>0</v>
      </c>
      <c r="G17185" s="47">
        <f t="shared" si="1880"/>
        <v>0</v>
      </c>
      <c r="M17185">
        <f t="shared" si="1881"/>
        <v>3</v>
      </c>
      <c r="N17185">
        <f>IF(OR(WEEKDAY(A17185)=1,WEEKDAY(A17185)=7,COUNTIF('2027祝日等（不使用）'!$A$1:$A$20,単年カーブ!A17185)=1),0,1)</f>
        <v>1</v>
      </c>
      <c r="O17185">
        <f t="shared" si="1877"/>
        <v>46</v>
      </c>
      <c r="P17185">
        <f t="shared" si="1882"/>
        <v>0</v>
      </c>
      <c r="Q17185">
        <f t="shared" si="1883"/>
        <v>0</v>
      </c>
    </row>
    <row r="17186" spans="1:17" ht="19.5" x14ac:dyDescent="0.4">
      <c r="A17186" s="33">
        <f t="shared" si="1878"/>
        <v>46835</v>
      </c>
      <c r="B17186" s="27" t="str">
        <f t="shared" si="1879"/>
        <v>(木)</v>
      </c>
      <c r="C17186" s="34">
        <v>0.95833333333333304</v>
      </c>
      <c r="D17186" s="16" t="s">
        <v>18</v>
      </c>
      <c r="E17186" s="35">
        <v>0.97916666666666696</v>
      </c>
      <c r="F17186" s="50">
        <f>IF(COUNTIF('リスト（不使用）'!$A$5:$A$6,単年カーブ!$A$1),"希望数量入力ください",'単年（2027年度）'!$E$12*単年カーブ!$R$3+'単年（2027年度）'!$E$12*(1-単年カーブ!$R$3)*単年カーブ!Q17186)</f>
        <v>0</v>
      </c>
      <c r="G17186" s="47">
        <f t="shared" si="1880"/>
        <v>0</v>
      </c>
      <c r="M17186">
        <f t="shared" si="1881"/>
        <v>3</v>
      </c>
      <c r="N17186">
        <f>IF(OR(WEEKDAY(A17186)=1,WEEKDAY(A17186)=7,COUNTIF('2027祝日等（不使用）'!$A$1:$A$20,単年カーブ!A17186)=1),0,1)</f>
        <v>1</v>
      </c>
      <c r="O17186">
        <f t="shared" si="1877"/>
        <v>47</v>
      </c>
      <c r="P17186">
        <f t="shared" si="1882"/>
        <v>0</v>
      </c>
      <c r="Q17186">
        <f t="shared" si="1883"/>
        <v>0</v>
      </c>
    </row>
    <row r="17187" spans="1:17" ht="19.5" x14ac:dyDescent="0.4">
      <c r="A17187" s="33">
        <f t="shared" si="1878"/>
        <v>46835</v>
      </c>
      <c r="B17187" s="27" t="str">
        <f t="shared" si="1879"/>
        <v>(木)</v>
      </c>
      <c r="C17187" s="34">
        <v>0.97916666666666696</v>
      </c>
      <c r="D17187" s="16" t="s">
        <v>18</v>
      </c>
      <c r="E17187" s="35" t="s">
        <v>17</v>
      </c>
      <c r="F17187" s="50">
        <f>IF(COUNTIF('リスト（不使用）'!$A$5:$A$6,単年カーブ!$A$1),"希望数量入力ください",'単年（2027年度）'!$E$12*単年カーブ!$R$3+'単年（2027年度）'!$E$12*(1-単年カーブ!$R$3)*単年カーブ!Q17187)</f>
        <v>0</v>
      </c>
      <c r="G17187" s="47">
        <f t="shared" si="1880"/>
        <v>0</v>
      </c>
      <c r="M17187">
        <f t="shared" si="1881"/>
        <v>3</v>
      </c>
      <c r="N17187">
        <f>IF(OR(WEEKDAY(A17187)=1,WEEKDAY(A17187)=7,COUNTIF('2027祝日等（不使用）'!$A$1:$A$20,単年カーブ!A17187)=1),0,1)</f>
        <v>1</v>
      </c>
      <c r="O17187">
        <f t="shared" si="1877"/>
        <v>48</v>
      </c>
      <c r="P17187">
        <f t="shared" si="1882"/>
        <v>0</v>
      </c>
      <c r="Q17187">
        <f t="shared" si="1883"/>
        <v>0</v>
      </c>
    </row>
    <row r="17188" spans="1:17" ht="19.5" x14ac:dyDescent="0.4">
      <c r="A17188" s="33">
        <f t="shared" si="1878"/>
        <v>46836</v>
      </c>
      <c r="B17188" s="27" t="str">
        <f t="shared" si="1879"/>
        <v>(金)</v>
      </c>
      <c r="C17188" s="34">
        <v>0</v>
      </c>
      <c r="D17188" s="16" t="s">
        <v>18</v>
      </c>
      <c r="E17188" s="35">
        <v>2.0833333333333332E-2</v>
      </c>
      <c r="F17188" s="50">
        <f>IF(COUNTIF('リスト（不使用）'!$A$5:$A$6,単年カーブ!$A$1),"希望数量入力ください",'単年（2027年度）'!$E$12*単年カーブ!$R$3+'単年（2027年度）'!$E$12*(1-単年カーブ!$R$3)*単年カーブ!Q17188)</f>
        <v>0</v>
      </c>
      <c r="G17188" s="47">
        <f t="shared" si="1880"/>
        <v>0</v>
      </c>
      <c r="M17188">
        <f t="shared" si="1881"/>
        <v>3</v>
      </c>
      <c r="N17188">
        <f>IF(OR(WEEKDAY(A17188)=1,WEEKDAY(A17188)=7,COUNTIF('2027祝日等（不使用）'!$A$1:$A$20,単年カーブ!A17188)=1),0,1)</f>
        <v>1</v>
      </c>
      <c r="O17188">
        <f t="shared" si="1877"/>
        <v>1</v>
      </c>
      <c r="P17188">
        <f t="shared" si="1882"/>
        <v>0</v>
      </c>
      <c r="Q17188">
        <f t="shared" si="1883"/>
        <v>0</v>
      </c>
    </row>
    <row r="17189" spans="1:17" ht="19.5" x14ac:dyDescent="0.4">
      <c r="A17189" s="33">
        <f t="shared" si="1878"/>
        <v>46836</v>
      </c>
      <c r="B17189" s="27" t="str">
        <f t="shared" si="1879"/>
        <v>(金)</v>
      </c>
      <c r="C17189" s="34">
        <v>2.0833333333333332E-2</v>
      </c>
      <c r="D17189" s="16" t="s">
        <v>18</v>
      </c>
      <c r="E17189" s="35">
        <v>4.1666666666666664E-2</v>
      </c>
      <c r="F17189" s="50">
        <f>IF(COUNTIF('リスト（不使用）'!$A$5:$A$6,単年カーブ!$A$1),"希望数量入力ください",'単年（2027年度）'!$E$12*単年カーブ!$R$3+'単年（2027年度）'!$E$12*(1-単年カーブ!$R$3)*単年カーブ!Q17189)</f>
        <v>0</v>
      </c>
      <c r="G17189" s="47">
        <f t="shared" si="1880"/>
        <v>0</v>
      </c>
      <c r="M17189">
        <f t="shared" si="1881"/>
        <v>3</v>
      </c>
      <c r="N17189">
        <f>IF(OR(WEEKDAY(A17189)=1,WEEKDAY(A17189)=7,COUNTIF('2027祝日等（不使用）'!$A$1:$A$20,単年カーブ!A17189)=1),0,1)</f>
        <v>1</v>
      </c>
      <c r="O17189">
        <f t="shared" si="1877"/>
        <v>2</v>
      </c>
      <c r="P17189">
        <f t="shared" si="1882"/>
        <v>0</v>
      </c>
      <c r="Q17189">
        <f t="shared" si="1883"/>
        <v>0</v>
      </c>
    </row>
    <row r="17190" spans="1:17" ht="19.5" x14ac:dyDescent="0.4">
      <c r="A17190" s="33">
        <f t="shared" si="1878"/>
        <v>46836</v>
      </c>
      <c r="B17190" s="27" t="str">
        <f t="shared" si="1879"/>
        <v>(金)</v>
      </c>
      <c r="C17190" s="34">
        <v>4.1666666666666664E-2</v>
      </c>
      <c r="D17190" s="16" t="s">
        <v>18</v>
      </c>
      <c r="E17190" s="35">
        <v>6.25E-2</v>
      </c>
      <c r="F17190" s="50">
        <f>IF(COUNTIF('リスト（不使用）'!$A$5:$A$6,単年カーブ!$A$1),"希望数量入力ください",'単年（2027年度）'!$E$12*単年カーブ!$R$3+'単年（2027年度）'!$E$12*(1-単年カーブ!$R$3)*単年カーブ!Q17190)</f>
        <v>0</v>
      </c>
      <c r="G17190" s="47">
        <f t="shared" si="1880"/>
        <v>0</v>
      </c>
      <c r="M17190">
        <f t="shared" si="1881"/>
        <v>3</v>
      </c>
      <c r="N17190">
        <f>IF(OR(WEEKDAY(A17190)=1,WEEKDAY(A17190)=7,COUNTIF('2027祝日等（不使用）'!$A$1:$A$20,単年カーブ!A17190)=1),0,1)</f>
        <v>1</v>
      </c>
      <c r="O17190">
        <f t="shared" si="1877"/>
        <v>3</v>
      </c>
      <c r="P17190">
        <f t="shared" si="1882"/>
        <v>0</v>
      </c>
      <c r="Q17190">
        <f t="shared" si="1883"/>
        <v>0</v>
      </c>
    </row>
    <row r="17191" spans="1:17" ht="19.5" x14ac:dyDescent="0.4">
      <c r="A17191" s="33">
        <f t="shared" si="1878"/>
        <v>46836</v>
      </c>
      <c r="B17191" s="27" t="str">
        <f t="shared" si="1879"/>
        <v>(金)</v>
      </c>
      <c r="C17191" s="34">
        <v>6.25E-2</v>
      </c>
      <c r="D17191" s="16" t="s">
        <v>18</v>
      </c>
      <c r="E17191" s="35">
        <v>8.3333333333333301E-2</v>
      </c>
      <c r="F17191" s="50">
        <f>IF(COUNTIF('リスト（不使用）'!$A$5:$A$6,単年カーブ!$A$1),"希望数量入力ください",'単年（2027年度）'!$E$12*単年カーブ!$R$3+'単年（2027年度）'!$E$12*(1-単年カーブ!$R$3)*単年カーブ!Q17191)</f>
        <v>0</v>
      </c>
      <c r="G17191" s="47">
        <f t="shared" si="1880"/>
        <v>0</v>
      </c>
      <c r="M17191">
        <f t="shared" si="1881"/>
        <v>3</v>
      </c>
      <c r="N17191">
        <f>IF(OR(WEEKDAY(A17191)=1,WEEKDAY(A17191)=7,COUNTIF('2027祝日等（不使用）'!$A$1:$A$20,単年カーブ!A17191)=1),0,1)</f>
        <v>1</v>
      </c>
      <c r="O17191">
        <f t="shared" si="1877"/>
        <v>4</v>
      </c>
      <c r="P17191">
        <f t="shared" si="1882"/>
        <v>0</v>
      </c>
      <c r="Q17191">
        <f t="shared" si="1883"/>
        <v>0</v>
      </c>
    </row>
    <row r="17192" spans="1:17" ht="19.5" x14ac:dyDescent="0.4">
      <c r="A17192" s="33">
        <f t="shared" si="1878"/>
        <v>46836</v>
      </c>
      <c r="B17192" s="27" t="str">
        <f t="shared" si="1879"/>
        <v>(金)</v>
      </c>
      <c r="C17192" s="34">
        <v>8.3333333333333301E-2</v>
      </c>
      <c r="D17192" s="16" t="s">
        <v>18</v>
      </c>
      <c r="E17192" s="35">
        <v>0.104166666666667</v>
      </c>
      <c r="F17192" s="50">
        <f>IF(COUNTIF('リスト（不使用）'!$A$5:$A$6,単年カーブ!$A$1),"希望数量入力ください",'単年（2027年度）'!$E$12*単年カーブ!$R$3+'単年（2027年度）'!$E$12*(1-単年カーブ!$R$3)*単年カーブ!Q17192)</f>
        <v>0</v>
      </c>
      <c r="G17192" s="47">
        <f t="shared" si="1880"/>
        <v>0</v>
      </c>
      <c r="M17192">
        <f t="shared" si="1881"/>
        <v>3</v>
      </c>
      <c r="N17192">
        <f>IF(OR(WEEKDAY(A17192)=1,WEEKDAY(A17192)=7,COUNTIF('2027祝日等（不使用）'!$A$1:$A$20,単年カーブ!A17192)=1),0,1)</f>
        <v>1</v>
      </c>
      <c r="O17192">
        <f t="shared" si="1877"/>
        <v>5</v>
      </c>
      <c r="P17192">
        <f t="shared" si="1882"/>
        <v>0</v>
      </c>
      <c r="Q17192">
        <f t="shared" si="1883"/>
        <v>0</v>
      </c>
    </row>
    <row r="17193" spans="1:17" ht="19.5" x14ac:dyDescent="0.4">
      <c r="A17193" s="33">
        <f t="shared" si="1878"/>
        <v>46836</v>
      </c>
      <c r="B17193" s="27" t="str">
        <f t="shared" si="1879"/>
        <v>(金)</v>
      </c>
      <c r="C17193" s="34">
        <v>0.104166666666667</v>
      </c>
      <c r="D17193" s="16" t="s">
        <v>18</v>
      </c>
      <c r="E17193" s="35">
        <v>0.125</v>
      </c>
      <c r="F17193" s="50">
        <f>IF(COUNTIF('リスト（不使用）'!$A$5:$A$6,単年カーブ!$A$1),"希望数量入力ください",'単年（2027年度）'!$E$12*単年カーブ!$R$3+'単年（2027年度）'!$E$12*(1-単年カーブ!$R$3)*単年カーブ!Q17193)</f>
        <v>0</v>
      </c>
      <c r="G17193" s="47">
        <f t="shared" si="1880"/>
        <v>0</v>
      </c>
      <c r="M17193">
        <f t="shared" si="1881"/>
        <v>3</v>
      </c>
      <c r="N17193">
        <f>IF(OR(WEEKDAY(A17193)=1,WEEKDAY(A17193)=7,COUNTIF('2027祝日等（不使用）'!$A$1:$A$20,単年カーブ!A17193)=1),0,1)</f>
        <v>1</v>
      </c>
      <c r="O17193">
        <f t="shared" si="1877"/>
        <v>6</v>
      </c>
      <c r="P17193">
        <f t="shared" si="1882"/>
        <v>0</v>
      </c>
      <c r="Q17193">
        <f t="shared" si="1883"/>
        <v>0</v>
      </c>
    </row>
    <row r="17194" spans="1:17" ht="19.5" x14ac:dyDescent="0.4">
      <c r="A17194" s="33">
        <f t="shared" si="1878"/>
        <v>46836</v>
      </c>
      <c r="B17194" s="27" t="str">
        <f t="shared" si="1879"/>
        <v>(金)</v>
      </c>
      <c r="C17194" s="34">
        <v>0.125</v>
      </c>
      <c r="D17194" s="16" t="s">
        <v>18</v>
      </c>
      <c r="E17194" s="35">
        <v>0.14583333333333301</v>
      </c>
      <c r="F17194" s="50">
        <f>IF(COUNTIF('リスト（不使用）'!$A$5:$A$6,単年カーブ!$A$1),"希望数量入力ください",'単年（2027年度）'!$E$12*単年カーブ!$R$3+'単年（2027年度）'!$E$12*(1-単年カーブ!$R$3)*単年カーブ!Q17194)</f>
        <v>0</v>
      </c>
      <c r="G17194" s="47">
        <f t="shared" si="1880"/>
        <v>0</v>
      </c>
      <c r="M17194">
        <f t="shared" si="1881"/>
        <v>3</v>
      </c>
      <c r="N17194">
        <f>IF(OR(WEEKDAY(A17194)=1,WEEKDAY(A17194)=7,COUNTIF('2027祝日等（不使用）'!$A$1:$A$20,単年カーブ!A17194)=1),0,1)</f>
        <v>1</v>
      </c>
      <c r="O17194">
        <f t="shared" si="1877"/>
        <v>7</v>
      </c>
      <c r="P17194">
        <f t="shared" si="1882"/>
        <v>0</v>
      </c>
      <c r="Q17194">
        <f t="shared" si="1883"/>
        <v>0</v>
      </c>
    </row>
    <row r="17195" spans="1:17" ht="19.5" x14ac:dyDescent="0.4">
      <c r="A17195" s="33">
        <f t="shared" si="1878"/>
        <v>46836</v>
      </c>
      <c r="B17195" s="27" t="str">
        <f t="shared" si="1879"/>
        <v>(金)</v>
      </c>
      <c r="C17195" s="34">
        <v>0.14583333333333301</v>
      </c>
      <c r="D17195" s="16" t="s">
        <v>18</v>
      </c>
      <c r="E17195" s="35">
        <v>0.16666666666666699</v>
      </c>
      <c r="F17195" s="50">
        <f>IF(COUNTIF('リスト（不使用）'!$A$5:$A$6,単年カーブ!$A$1),"希望数量入力ください",'単年（2027年度）'!$E$12*単年カーブ!$R$3+'単年（2027年度）'!$E$12*(1-単年カーブ!$R$3)*単年カーブ!Q17195)</f>
        <v>0</v>
      </c>
      <c r="G17195" s="47">
        <f t="shared" si="1880"/>
        <v>0</v>
      </c>
      <c r="M17195">
        <f t="shared" si="1881"/>
        <v>3</v>
      </c>
      <c r="N17195">
        <f>IF(OR(WEEKDAY(A17195)=1,WEEKDAY(A17195)=7,COUNTIF('2027祝日等（不使用）'!$A$1:$A$20,単年カーブ!A17195)=1),0,1)</f>
        <v>1</v>
      </c>
      <c r="O17195">
        <f t="shared" si="1877"/>
        <v>8</v>
      </c>
      <c r="P17195">
        <f t="shared" si="1882"/>
        <v>0</v>
      </c>
      <c r="Q17195">
        <f t="shared" si="1883"/>
        <v>0</v>
      </c>
    </row>
    <row r="17196" spans="1:17" ht="19.5" x14ac:dyDescent="0.4">
      <c r="A17196" s="33">
        <f t="shared" si="1878"/>
        <v>46836</v>
      </c>
      <c r="B17196" s="27" t="str">
        <f t="shared" si="1879"/>
        <v>(金)</v>
      </c>
      <c r="C17196" s="34">
        <v>0.16666666666666699</v>
      </c>
      <c r="D17196" s="16" t="s">
        <v>18</v>
      </c>
      <c r="E17196" s="35">
        <v>0.1875</v>
      </c>
      <c r="F17196" s="50">
        <f>IF(COUNTIF('リスト（不使用）'!$A$5:$A$6,単年カーブ!$A$1),"希望数量入力ください",'単年（2027年度）'!$E$12*単年カーブ!$R$3+'単年（2027年度）'!$E$12*(1-単年カーブ!$R$3)*単年カーブ!Q17196)</f>
        <v>0</v>
      </c>
      <c r="G17196" s="47">
        <f t="shared" si="1880"/>
        <v>0</v>
      </c>
      <c r="M17196">
        <f t="shared" si="1881"/>
        <v>3</v>
      </c>
      <c r="N17196">
        <f>IF(OR(WEEKDAY(A17196)=1,WEEKDAY(A17196)=7,COUNTIF('2027祝日等（不使用）'!$A$1:$A$20,単年カーブ!A17196)=1),0,1)</f>
        <v>1</v>
      </c>
      <c r="O17196">
        <f t="shared" si="1877"/>
        <v>9</v>
      </c>
      <c r="P17196">
        <f t="shared" si="1882"/>
        <v>0</v>
      </c>
      <c r="Q17196">
        <f t="shared" si="1883"/>
        <v>0</v>
      </c>
    </row>
    <row r="17197" spans="1:17" ht="19.5" x14ac:dyDescent="0.4">
      <c r="A17197" s="33">
        <f t="shared" si="1878"/>
        <v>46836</v>
      </c>
      <c r="B17197" s="27" t="str">
        <f t="shared" si="1879"/>
        <v>(金)</v>
      </c>
      <c r="C17197" s="34">
        <v>0.1875</v>
      </c>
      <c r="D17197" s="16" t="s">
        <v>18</v>
      </c>
      <c r="E17197" s="35">
        <v>0.20833333333333301</v>
      </c>
      <c r="F17197" s="50">
        <f>IF(COUNTIF('リスト（不使用）'!$A$5:$A$6,単年カーブ!$A$1),"希望数量入力ください",'単年（2027年度）'!$E$12*単年カーブ!$R$3+'単年（2027年度）'!$E$12*(1-単年カーブ!$R$3)*単年カーブ!Q17197)</f>
        <v>0</v>
      </c>
      <c r="G17197" s="47">
        <f t="shared" si="1880"/>
        <v>0</v>
      </c>
      <c r="M17197">
        <f t="shared" si="1881"/>
        <v>3</v>
      </c>
      <c r="N17197">
        <f>IF(OR(WEEKDAY(A17197)=1,WEEKDAY(A17197)=7,COUNTIF('2027祝日等（不使用）'!$A$1:$A$20,単年カーブ!A17197)=1),0,1)</f>
        <v>1</v>
      </c>
      <c r="O17197">
        <f t="shared" si="1877"/>
        <v>10</v>
      </c>
      <c r="P17197">
        <f t="shared" si="1882"/>
        <v>0</v>
      </c>
      <c r="Q17197">
        <f t="shared" si="1883"/>
        <v>0</v>
      </c>
    </row>
    <row r="17198" spans="1:17" ht="19.5" x14ac:dyDescent="0.4">
      <c r="A17198" s="33">
        <f t="shared" si="1878"/>
        <v>46836</v>
      </c>
      <c r="B17198" s="27" t="str">
        <f t="shared" si="1879"/>
        <v>(金)</v>
      </c>
      <c r="C17198" s="34">
        <v>0.20833333333333301</v>
      </c>
      <c r="D17198" s="16" t="s">
        <v>18</v>
      </c>
      <c r="E17198" s="35">
        <v>0.22916666666666699</v>
      </c>
      <c r="F17198" s="50">
        <f>IF(COUNTIF('リスト（不使用）'!$A$5:$A$6,単年カーブ!$A$1),"希望数量入力ください",'単年（2027年度）'!$E$12*単年カーブ!$R$3+'単年（2027年度）'!$E$12*(1-単年カーブ!$R$3)*単年カーブ!Q17198)</f>
        <v>0</v>
      </c>
      <c r="G17198" s="47">
        <f t="shared" si="1880"/>
        <v>0</v>
      </c>
      <c r="M17198">
        <f t="shared" si="1881"/>
        <v>3</v>
      </c>
      <c r="N17198">
        <f>IF(OR(WEEKDAY(A17198)=1,WEEKDAY(A17198)=7,COUNTIF('2027祝日等（不使用）'!$A$1:$A$20,単年カーブ!A17198)=1),0,1)</f>
        <v>1</v>
      </c>
      <c r="O17198">
        <f t="shared" si="1877"/>
        <v>11</v>
      </c>
      <c r="P17198">
        <f t="shared" si="1882"/>
        <v>0</v>
      </c>
      <c r="Q17198">
        <f t="shared" si="1883"/>
        <v>0</v>
      </c>
    </row>
    <row r="17199" spans="1:17" ht="19.5" x14ac:dyDescent="0.4">
      <c r="A17199" s="33">
        <f t="shared" si="1878"/>
        <v>46836</v>
      </c>
      <c r="B17199" s="27" t="str">
        <f t="shared" si="1879"/>
        <v>(金)</v>
      </c>
      <c r="C17199" s="34">
        <v>0.22916666666666699</v>
      </c>
      <c r="D17199" s="16" t="s">
        <v>18</v>
      </c>
      <c r="E17199" s="35">
        <v>0.25</v>
      </c>
      <c r="F17199" s="50">
        <f>IF(COUNTIF('リスト（不使用）'!$A$5:$A$6,単年カーブ!$A$1),"希望数量入力ください",'単年（2027年度）'!$E$12*単年カーブ!$R$3+'単年（2027年度）'!$E$12*(1-単年カーブ!$R$3)*単年カーブ!Q17199)</f>
        <v>0</v>
      </c>
      <c r="G17199" s="47">
        <f t="shared" si="1880"/>
        <v>0</v>
      </c>
      <c r="M17199">
        <f t="shared" si="1881"/>
        <v>3</v>
      </c>
      <c r="N17199">
        <f>IF(OR(WEEKDAY(A17199)=1,WEEKDAY(A17199)=7,COUNTIF('2027祝日等（不使用）'!$A$1:$A$20,単年カーブ!A17199)=1),0,1)</f>
        <v>1</v>
      </c>
      <c r="O17199">
        <f t="shared" si="1877"/>
        <v>12</v>
      </c>
      <c r="P17199">
        <f t="shared" si="1882"/>
        <v>0</v>
      </c>
      <c r="Q17199">
        <f t="shared" si="1883"/>
        <v>0</v>
      </c>
    </row>
    <row r="17200" spans="1:17" ht="19.5" x14ac:dyDescent="0.4">
      <c r="A17200" s="33">
        <f t="shared" si="1878"/>
        <v>46836</v>
      </c>
      <c r="B17200" s="27" t="str">
        <f t="shared" si="1879"/>
        <v>(金)</v>
      </c>
      <c r="C17200" s="34">
        <v>0.25</v>
      </c>
      <c r="D17200" s="16" t="s">
        <v>18</v>
      </c>
      <c r="E17200" s="35">
        <v>0.27083333333333298</v>
      </c>
      <c r="F17200" s="50">
        <f>IF(COUNTIF('リスト（不使用）'!$A$5:$A$6,単年カーブ!$A$1),"希望数量入力ください",'単年（2027年度）'!$E$12*単年カーブ!$R$3+'単年（2027年度）'!$E$12*(1-単年カーブ!$R$3)*単年カーブ!Q17200)</f>
        <v>0</v>
      </c>
      <c r="G17200" s="47">
        <f t="shared" si="1880"/>
        <v>0</v>
      </c>
      <c r="M17200">
        <f t="shared" si="1881"/>
        <v>3</v>
      </c>
      <c r="N17200">
        <f>IF(OR(WEEKDAY(A17200)=1,WEEKDAY(A17200)=7,COUNTIF('2027祝日等（不使用）'!$A$1:$A$20,単年カーブ!A17200)=1),0,1)</f>
        <v>1</v>
      </c>
      <c r="O17200">
        <f t="shared" si="1877"/>
        <v>13</v>
      </c>
      <c r="P17200">
        <f t="shared" si="1882"/>
        <v>0</v>
      </c>
      <c r="Q17200">
        <f t="shared" si="1883"/>
        <v>0</v>
      </c>
    </row>
    <row r="17201" spans="1:17" ht="19.5" x14ac:dyDescent="0.4">
      <c r="A17201" s="33">
        <f t="shared" si="1878"/>
        <v>46836</v>
      </c>
      <c r="B17201" s="27" t="str">
        <f t="shared" si="1879"/>
        <v>(金)</v>
      </c>
      <c r="C17201" s="34">
        <v>0.27083333333333298</v>
      </c>
      <c r="D17201" s="16" t="s">
        <v>18</v>
      </c>
      <c r="E17201" s="35">
        <v>0.29166666666666702</v>
      </c>
      <c r="F17201" s="50">
        <f>IF(COUNTIF('リスト（不使用）'!$A$5:$A$6,単年カーブ!$A$1),"希望数量入力ください",'単年（2027年度）'!$E$12*単年カーブ!$R$3+'単年（2027年度）'!$E$12*(1-単年カーブ!$R$3)*単年カーブ!Q17201)</f>
        <v>0</v>
      </c>
      <c r="G17201" s="47">
        <f t="shared" si="1880"/>
        <v>0</v>
      </c>
      <c r="M17201">
        <f t="shared" si="1881"/>
        <v>3</v>
      </c>
      <c r="N17201">
        <f>IF(OR(WEEKDAY(A17201)=1,WEEKDAY(A17201)=7,COUNTIF('2027祝日等（不使用）'!$A$1:$A$20,単年カーブ!A17201)=1),0,1)</f>
        <v>1</v>
      </c>
      <c r="O17201">
        <f t="shared" si="1877"/>
        <v>14</v>
      </c>
      <c r="P17201">
        <f t="shared" si="1882"/>
        <v>0</v>
      </c>
      <c r="Q17201">
        <f t="shared" si="1883"/>
        <v>0</v>
      </c>
    </row>
    <row r="17202" spans="1:17" ht="19.5" x14ac:dyDescent="0.4">
      <c r="A17202" s="33">
        <f t="shared" si="1878"/>
        <v>46836</v>
      </c>
      <c r="B17202" s="27" t="str">
        <f t="shared" si="1879"/>
        <v>(金)</v>
      </c>
      <c r="C17202" s="34">
        <v>0.29166666666666702</v>
      </c>
      <c r="D17202" s="16" t="s">
        <v>18</v>
      </c>
      <c r="E17202" s="35">
        <v>0.3125</v>
      </c>
      <c r="F17202" s="50">
        <f>IF(COUNTIF('リスト（不使用）'!$A$5:$A$6,単年カーブ!$A$1),"希望数量入力ください",'単年（2027年度）'!$E$12*単年カーブ!$R$3+'単年（2027年度）'!$E$12*(1-単年カーブ!$R$3)*単年カーブ!Q17202)</f>
        <v>0</v>
      </c>
      <c r="G17202" s="47">
        <f t="shared" si="1880"/>
        <v>0</v>
      </c>
      <c r="M17202">
        <f t="shared" si="1881"/>
        <v>3</v>
      </c>
      <c r="N17202">
        <f>IF(OR(WEEKDAY(A17202)=1,WEEKDAY(A17202)=7,COUNTIF('2027祝日等（不使用）'!$A$1:$A$20,単年カーブ!A17202)=1),0,1)</f>
        <v>1</v>
      </c>
      <c r="O17202">
        <f t="shared" si="1877"/>
        <v>15</v>
      </c>
      <c r="P17202">
        <f t="shared" si="1882"/>
        <v>0</v>
      </c>
      <c r="Q17202">
        <f t="shared" si="1883"/>
        <v>0</v>
      </c>
    </row>
    <row r="17203" spans="1:17" ht="19.5" x14ac:dyDescent="0.4">
      <c r="A17203" s="33">
        <f t="shared" si="1878"/>
        <v>46836</v>
      </c>
      <c r="B17203" s="27" t="str">
        <f t="shared" si="1879"/>
        <v>(金)</v>
      </c>
      <c r="C17203" s="34">
        <v>0.3125</v>
      </c>
      <c r="D17203" s="16" t="s">
        <v>18</v>
      </c>
      <c r="E17203" s="35">
        <v>0.33333333333333298</v>
      </c>
      <c r="F17203" s="50">
        <f>IF(COUNTIF('リスト（不使用）'!$A$5:$A$6,単年カーブ!$A$1),"希望数量入力ください",'単年（2027年度）'!$E$12*単年カーブ!$R$3+'単年（2027年度）'!$E$12*(1-単年カーブ!$R$3)*単年カーブ!Q17203)</f>
        <v>0</v>
      </c>
      <c r="G17203" s="47">
        <f t="shared" si="1880"/>
        <v>0</v>
      </c>
      <c r="M17203">
        <f t="shared" si="1881"/>
        <v>3</v>
      </c>
      <c r="N17203">
        <f>IF(OR(WEEKDAY(A17203)=1,WEEKDAY(A17203)=7,COUNTIF('2027祝日等（不使用）'!$A$1:$A$20,単年カーブ!A17203)=1),0,1)</f>
        <v>1</v>
      </c>
      <c r="O17203">
        <f t="shared" si="1877"/>
        <v>16</v>
      </c>
      <c r="P17203">
        <f t="shared" si="1882"/>
        <v>0</v>
      </c>
      <c r="Q17203">
        <f t="shared" si="1883"/>
        <v>0</v>
      </c>
    </row>
    <row r="17204" spans="1:17" ht="19.5" x14ac:dyDescent="0.4">
      <c r="A17204" s="33">
        <f t="shared" si="1878"/>
        <v>46836</v>
      </c>
      <c r="B17204" s="27" t="str">
        <f t="shared" si="1879"/>
        <v>(金)</v>
      </c>
      <c r="C17204" s="34">
        <v>0.33333333333333298</v>
      </c>
      <c r="D17204" s="16" t="s">
        <v>18</v>
      </c>
      <c r="E17204" s="35">
        <v>0.35416666666666702</v>
      </c>
      <c r="F17204" s="50">
        <f>IF(COUNTIF('リスト（不使用）'!$A$5:$A$6,単年カーブ!$A$1),"希望数量入力ください",'単年（2027年度）'!$E$12*単年カーブ!$R$3+'単年（2027年度）'!$E$12*(1-単年カーブ!$R$3)*単年カーブ!Q17204)</f>
        <v>0</v>
      </c>
      <c r="G17204" s="47">
        <f t="shared" si="1880"/>
        <v>0</v>
      </c>
      <c r="M17204">
        <f t="shared" si="1881"/>
        <v>3</v>
      </c>
      <c r="N17204">
        <f>IF(OR(WEEKDAY(A17204)=1,WEEKDAY(A17204)=7,COUNTIF('2027祝日等（不使用）'!$A$1:$A$20,単年カーブ!A17204)=1),0,1)</f>
        <v>1</v>
      </c>
      <c r="O17204">
        <f t="shared" ref="O17204:O17267" si="1884">O17156</f>
        <v>17</v>
      </c>
      <c r="P17204">
        <f t="shared" si="1882"/>
        <v>1</v>
      </c>
      <c r="Q17204">
        <f t="shared" si="1883"/>
        <v>1</v>
      </c>
    </row>
    <row r="17205" spans="1:17" ht="19.5" x14ac:dyDescent="0.4">
      <c r="A17205" s="33">
        <f t="shared" si="1878"/>
        <v>46836</v>
      </c>
      <c r="B17205" s="27" t="str">
        <f t="shared" si="1879"/>
        <v>(金)</v>
      </c>
      <c r="C17205" s="34">
        <v>0.35416666666666702</v>
      </c>
      <c r="D17205" s="16" t="s">
        <v>18</v>
      </c>
      <c r="E17205" s="35">
        <v>0.375</v>
      </c>
      <c r="F17205" s="50">
        <f>IF(COUNTIF('リスト（不使用）'!$A$5:$A$6,単年カーブ!$A$1),"希望数量入力ください",'単年（2027年度）'!$E$12*単年カーブ!$R$3+'単年（2027年度）'!$E$12*(1-単年カーブ!$R$3)*単年カーブ!Q17205)</f>
        <v>0</v>
      </c>
      <c r="G17205" s="47">
        <f t="shared" si="1880"/>
        <v>0</v>
      </c>
      <c r="M17205">
        <f t="shared" si="1881"/>
        <v>3</v>
      </c>
      <c r="N17205">
        <f>IF(OR(WEEKDAY(A17205)=1,WEEKDAY(A17205)=7,COUNTIF('2027祝日等（不使用）'!$A$1:$A$20,単年カーブ!A17205)=1),0,1)</f>
        <v>1</v>
      </c>
      <c r="O17205">
        <f t="shared" si="1884"/>
        <v>18</v>
      </c>
      <c r="P17205">
        <f t="shared" si="1882"/>
        <v>1</v>
      </c>
      <c r="Q17205">
        <f t="shared" si="1883"/>
        <v>1</v>
      </c>
    </row>
    <row r="17206" spans="1:17" ht="19.5" x14ac:dyDescent="0.4">
      <c r="A17206" s="33">
        <f t="shared" si="1878"/>
        <v>46836</v>
      </c>
      <c r="B17206" s="27" t="str">
        <f t="shared" si="1879"/>
        <v>(金)</v>
      </c>
      <c r="C17206" s="34">
        <v>0.375</v>
      </c>
      <c r="D17206" s="16" t="s">
        <v>18</v>
      </c>
      <c r="E17206" s="35">
        <v>0.39583333333333298</v>
      </c>
      <c r="F17206" s="50">
        <f>IF(COUNTIF('リスト（不使用）'!$A$5:$A$6,単年カーブ!$A$1),"希望数量入力ください",'単年（2027年度）'!$E$12*単年カーブ!$R$3+'単年（2027年度）'!$E$12*(1-単年カーブ!$R$3)*単年カーブ!Q17206)</f>
        <v>0</v>
      </c>
      <c r="G17206" s="47">
        <f t="shared" si="1880"/>
        <v>0</v>
      </c>
      <c r="M17206">
        <f t="shared" si="1881"/>
        <v>3</v>
      </c>
      <c r="N17206">
        <f>IF(OR(WEEKDAY(A17206)=1,WEEKDAY(A17206)=7,COUNTIF('2027祝日等（不使用）'!$A$1:$A$20,単年カーブ!A17206)=1),0,1)</f>
        <v>1</v>
      </c>
      <c r="O17206">
        <f t="shared" si="1884"/>
        <v>19</v>
      </c>
      <c r="P17206">
        <f t="shared" si="1882"/>
        <v>1</v>
      </c>
      <c r="Q17206">
        <f t="shared" si="1883"/>
        <v>1</v>
      </c>
    </row>
    <row r="17207" spans="1:17" ht="19.5" x14ac:dyDescent="0.4">
      <c r="A17207" s="33">
        <f t="shared" si="1878"/>
        <v>46836</v>
      </c>
      <c r="B17207" s="27" t="str">
        <f t="shared" si="1879"/>
        <v>(金)</v>
      </c>
      <c r="C17207" s="34">
        <v>0.39583333333333298</v>
      </c>
      <c r="D17207" s="16" t="s">
        <v>18</v>
      </c>
      <c r="E17207" s="35">
        <v>0.41666666666666702</v>
      </c>
      <c r="F17207" s="50">
        <f>IF(COUNTIF('リスト（不使用）'!$A$5:$A$6,単年カーブ!$A$1),"希望数量入力ください",'単年（2027年度）'!$E$12*単年カーブ!$R$3+'単年（2027年度）'!$E$12*(1-単年カーブ!$R$3)*単年カーブ!Q17207)</f>
        <v>0</v>
      </c>
      <c r="G17207" s="47">
        <f t="shared" si="1880"/>
        <v>0</v>
      </c>
      <c r="M17207">
        <f t="shared" si="1881"/>
        <v>3</v>
      </c>
      <c r="N17207">
        <f>IF(OR(WEEKDAY(A17207)=1,WEEKDAY(A17207)=7,COUNTIF('2027祝日等（不使用）'!$A$1:$A$20,単年カーブ!A17207)=1),0,1)</f>
        <v>1</v>
      </c>
      <c r="O17207">
        <f t="shared" si="1884"/>
        <v>20</v>
      </c>
      <c r="P17207">
        <f t="shared" si="1882"/>
        <v>1</v>
      </c>
      <c r="Q17207">
        <f t="shared" si="1883"/>
        <v>1</v>
      </c>
    </row>
    <row r="17208" spans="1:17" ht="19.5" x14ac:dyDescent="0.4">
      <c r="A17208" s="33">
        <f t="shared" si="1878"/>
        <v>46836</v>
      </c>
      <c r="B17208" s="27" t="str">
        <f t="shared" si="1879"/>
        <v>(金)</v>
      </c>
      <c r="C17208" s="34">
        <v>0.41666666666666702</v>
      </c>
      <c r="D17208" s="16" t="s">
        <v>18</v>
      </c>
      <c r="E17208" s="35">
        <v>0.4375</v>
      </c>
      <c r="F17208" s="50">
        <f>IF(COUNTIF('リスト（不使用）'!$A$5:$A$6,単年カーブ!$A$1),"希望数量入力ください",'単年（2027年度）'!$E$12*単年カーブ!$R$3+'単年（2027年度）'!$E$12*(1-単年カーブ!$R$3)*単年カーブ!Q17208)</f>
        <v>0</v>
      </c>
      <c r="G17208" s="47">
        <f t="shared" si="1880"/>
        <v>0</v>
      </c>
      <c r="M17208">
        <f t="shared" si="1881"/>
        <v>3</v>
      </c>
      <c r="N17208">
        <f>IF(OR(WEEKDAY(A17208)=1,WEEKDAY(A17208)=7,COUNTIF('2027祝日等（不使用）'!$A$1:$A$20,単年カーブ!A17208)=1),0,1)</f>
        <v>1</v>
      </c>
      <c r="O17208">
        <f t="shared" si="1884"/>
        <v>21</v>
      </c>
      <c r="P17208">
        <f t="shared" si="1882"/>
        <v>1</v>
      </c>
      <c r="Q17208">
        <f t="shared" si="1883"/>
        <v>1</v>
      </c>
    </row>
    <row r="17209" spans="1:17" ht="19.5" x14ac:dyDescent="0.4">
      <c r="A17209" s="33">
        <f t="shared" si="1878"/>
        <v>46836</v>
      </c>
      <c r="B17209" s="27" t="str">
        <f t="shared" si="1879"/>
        <v>(金)</v>
      </c>
      <c r="C17209" s="34">
        <v>0.4375</v>
      </c>
      <c r="D17209" s="16" t="s">
        <v>18</v>
      </c>
      <c r="E17209" s="35">
        <v>0.45833333333333298</v>
      </c>
      <c r="F17209" s="50">
        <f>IF(COUNTIF('リスト（不使用）'!$A$5:$A$6,単年カーブ!$A$1),"希望数量入力ください",'単年（2027年度）'!$E$12*単年カーブ!$R$3+'単年（2027年度）'!$E$12*(1-単年カーブ!$R$3)*単年カーブ!Q17209)</f>
        <v>0</v>
      </c>
      <c r="G17209" s="47">
        <f t="shared" si="1880"/>
        <v>0</v>
      </c>
      <c r="M17209">
        <f t="shared" si="1881"/>
        <v>3</v>
      </c>
      <c r="N17209">
        <f>IF(OR(WEEKDAY(A17209)=1,WEEKDAY(A17209)=7,COUNTIF('2027祝日等（不使用）'!$A$1:$A$20,単年カーブ!A17209)=1),0,1)</f>
        <v>1</v>
      </c>
      <c r="O17209">
        <f t="shared" si="1884"/>
        <v>22</v>
      </c>
      <c r="P17209">
        <f t="shared" si="1882"/>
        <v>1</v>
      </c>
      <c r="Q17209">
        <f t="shared" si="1883"/>
        <v>1</v>
      </c>
    </row>
    <row r="17210" spans="1:17" ht="19.5" x14ac:dyDescent="0.4">
      <c r="A17210" s="33">
        <f t="shared" ref="A17210:A17273" si="1885">A17162+1</f>
        <v>46836</v>
      </c>
      <c r="B17210" s="27" t="str">
        <f t="shared" si="1879"/>
        <v>(金)</v>
      </c>
      <c r="C17210" s="34">
        <v>0.45833333333333298</v>
      </c>
      <c r="D17210" s="16" t="s">
        <v>18</v>
      </c>
      <c r="E17210" s="35">
        <v>0.47916666666666702</v>
      </c>
      <c r="F17210" s="50">
        <f>IF(COUNTIF('リスト（不使用）'!$A$5:$A$6,単年カーブ!$A$1),"希望数量入力ください",'単年（2027年度）'!$E$12*単年カーブ!$R$3+'単年（2027年度）'!$E$12*(1-単年カーブ!$R$3)*単年カーブ!Q17210)</f>
        <v>0</v>
      </c>
      <c r="G17210" s="47">
        <f t="shared" si="1880"/>
        <v>0</v>
      </c>
      <c r="M17210">
        <f t="shared" si="1881"/>
        <v>3</v>
      </c>
      <c r="N17210">
        <f>IF(OR(WEEKDAY(A17210)=1,WEEKDAY(A17210)=7,COUNTIF('2027祝日等（不使用）'!$A$1:$A$20,単年カーブ!A17210)=1),0,1)</f>
        <v>1</v>
      </c>
      <c r="O17210">
        <f t="shared" si="1884"/>
        <v>23</v>
      </c>
      <c r="P17210">
        <f t="shared" si="1882"/>
        <v>1</v>
      </c>
      <c r="Q17210">
        <f t="shared" si="1883"/>
        <v>1</v>
      </c>
    </row>
    <row r="17211" spans="1:17" ht="19.5" x14ac:dyDescent="0.4">
      <c r="A17211" s="33">
        <f t="shared" si="1885"/>
        <v>46836</v>
      </c>
      <c r="B17211" s="27" t="str">
        <f t="shared" si="1879"/>
        <v>(金)</v>
      </c>
      <c r="C17211" s="34">
        <v>0.47916666666666702</v>
      </c>
      <c r="D17211" s="16" t="s">
        <v>18</v>
      </c>
      <c r="E17211" s="35">
        <v>0.5</v>
      </c>
      <c r="F17211" s="50">
        <f>IF(COUNTIF('リスト（不使用）'!$A$5:$A$6,単年カーブ!$A$1),"希望数量入力ください",'単年（2027年度）'!$E$12*単年カーブ!$R$3+'単年（2027年度）'!$E$12*(1-単年カーブ!$R$3)*単年カーブ!Q17211)</f>
        <v>0</v>
      </c>
      <c r="G17211" s="47">
        <f t="shared" si="1880"/>
        <v>0</v>
      </c>
      <c r="M17211">
        <f t="shared" si="1881"/>
        <v>3</v>
      </c>
      <c r="N17211">
        <f>IF(OR(WEEKDAY(A17211)=1,WEEKDAY(A17211)=7,COUNTIF('2027祝日等（不使用）'!$A$1:$A$20,単年カーブ!A17211)=1),0,1)</f>
        <v>1</v>
      </c>
      <c r="O17211">
        <f t="shared" si="1884"/>
        <v>24</v>
      </c>
      <c r="P17211">
        <f t="shared" si="1882"/>
        <v>1</v>
      </c>
      <c r="Q17211">
        <f t="shared" si="1883"/>
        <v>1</v>
      </c>
    </row>
    <row r="17212" spans="1:17" ht="19.5" x14ac:dyDescent="0.4">
      <c r="A17212" s="33">
        <f t="shared" si="1885"/>
        <v>46836</v>
      </c>
      <c r="B17212" s="27" t="str">
        <f t="shared" si="1879"/>
        <v>(金)</v>
      </c>
      <c r="C17212" s="34">
        <v>0.5</v>
      </c>
      <c r="D17212" s="16" t="s">
        <v>18</v>
      </c>
      <c r="E17212" s="35">
        <v>0.52083333333333304</v>
      </c>
      <c r="F17212" s="50">
        <f>IF(COUNTIF('リスト（不使用）'!$A$5:$A$6,単年カーブ!$A$1),"希望数量入力ください",'単年（2027年度）'!$E$12*単年カーブ!$R$3+'単年（2027年度）'!$E$12*(1-単年カーブ!$R$3)*単年カーブ!Q17212)</f>
        <v>0</v>
      </c>
      <c r="G17212" s="47">
        <f t="shared" si="1880"/>
        <v>0</v>
      </c>
      <c r="M17212">
        <f t="shared" si="1881"/>
        <v>3</v>
      </c>
      <c r="N17212">
        <f>IF(OR(WEEKDAY(A17212)=1,WEEKDAY(A17212)=7,COUNTIF('2027祝日等（不使用）'!$A$1:$A$20,単年カーブ!A17212)=1),0,1)</f>
        <v>1</v>
      </c>
      <c r="O17212">
        <f t="shared" si="1884"/>
        <v>25</v>
      </c>
      <c r="P17212">
        <f t="shared" si="1882"/>
        <v>1</v>
      </c>
      <c r="Q17212">
        <f t="shared" si="1883"/>
        <v>1</v>
      </c>
    </row>
    <row r="17213" spans="1:17" ht="19.5" x14ac:dyDescent="0.4">
      <c r="A17213" s="33">
        <f t="shared" si="1885"/>
        <v>46836</v>
      </c>
      <c r="B17213" s="27" t="str">
        <f t="shared" si="1879"/>
        <v>(金)</v>
      </c>
      <c r="C17213" s="34">
        <v>0.52083333333333304</v>
      </c>
      <c r="D17213" s="16" t="s">
        <v>18</v>
      </c>
      <c r="E17213" s="35">
        <v>0.54166666666666696</v>
      </c>
      <c r="F17213" s="50">
        <f>IF(COUNTIF('リスト（不使用）'!$A$5:$A$6,単年カーブ!$A$1),"希望数量入力ください",'単年（2027年度）'!$E$12*単年カーブ!$R$3+'単年（2027年度）'!$E$12*(1-単年カーブ!$R$3)*単年カーブ!Q17213)</f>
        <v>0</v>
      </c>
      <c r="G17213" s="47">
        <f t="shared" si="1880"/>
        <v>0</v>
      </c>
      <c r="M17213">
        <f t="shared" si="1881"/>
        <v>3</v>
      </c>
      <c r="N17213">
        <f>IF(OR(WEEKDAY(A17213)=1,WEEKDAY(A17213)=7,COUNTIF('2027祝日等（不使用）'!$A$1:$A$20,単年カーブ!A17213)=1),0,1)</f>
        <v>1</v>
      </c>
      <c r="O17213">
        <f t="shared" si="1884"/>
        <v>26</v>
      </c>
      <c r="P17213">
        <f t="shared" si="1882"/>
        <v>1</v>
      </c>
      <c r="Q17213">
        <f t="shared" si="1883"/>
        <v>1</v>
      </c>
    </row>
    <row r="17214" spans="1:17" ht="19.5" x14ac:dyDescent="0.4">
      <c r="A17214" s="33">
        <f t="shared" si="1885"/>
        <v>46836</v>
      </c>
      <c r="B17214" s="27" t="str">
        <f t="shared" si="1879"/>
        <v>(金)</v>
      </c>
      <c r="C17214" s="34">
        <v>0.54166666666666696</v>
      </c>
      <c r="D17214" s="16" t="s">
        <v>18</v>
      </c>
      <c r="E17214" s="35">
        <v>0.5625</v>
      </c>
      <c r="F17214" s="50">
        <f>IF(COUNTIF('リスト（不使用）'!$A$5:$A$6,単年カーブ!$A$1),"希望数量入力ください",'単年（2027年度）'!$E$12*単年カーブ!$R$3+'単年（2027年度）'!$E$12*(1-単年カーブ!$R$3)*単年カーブ!Q17214)</f>
        <v>0</v>
      </c>
      <c r="G17214" s="47">
        <f t="shared" si="1880"/>
        <v>0</v>
      </c>
      <c r="M17214">
        <f t="shared" si="1881"/>
        <v>3</v>
      </c>
      <c r="N17214">
        <f>IF(OR(WEEKDAY(A17214)=1,WEEKDAY(A17214)=7,COUNTIF('2027祝日等（不使用）'!$A$1:$A$20,単年カーブ!A17214)=1),0,1)</f>
        <v>1</v>
      </c>
      <c r="O17214">
        <f t="shared" si="1884"/>
        <v>27</v>
      </c>
      <c r="P17214">
        <f t="shared" si="1882"/>
        <v>1</v>
      </c>
      <c r="Q17214">
        <f t="shared" si="1883"/>
        <v>1</v>
      </c>
    </row>
    <row r="17215" spans="1:17" ht="19.5" x14ac:dyDescent="0.4">
      <c r="A17215" s="33">
        <f t="shared" si="1885"/>
        <v>46836</v>
      </c>
      <c r="B17215" s="27" t="str">
        <f t="shared" si="1879"/>
        <v>(金)</v>
      </c>
      <c r="C17215" s="34">
        <v>0.5625</v>
      </c>
      <c r="D17215" s="16" t="s">
        <v>18</v>
      </c>
      <c r="E17215" s="35">
        <v>0.58333333333333304</v>
      </c>
      <c r="F17215" s="50">
        <f>IF(COUNTIF('リスト（不使用）'!$A$5:$A$6,単年カーブ!$A$1),"希望数量入力ください",'単年（2027年度）'!$E$12*単年カーブ!$R$3+'単年（2027年度）'!$E$12*(1-単年カーブ!$R$3)*単年カーブ!Q17215)</f>
        <v>0</v>
      </c>
      <c r="G17215" s="47">
        <f t="shared" si="1880"/>
        <v>0</v>
      </c>
      <c r="M17215">
        <f t="shared" si="1881"/>
        <v>3</v>
      </c>
      <c r="N17215">
        <f>IF(OR(WEEKDAY(A17215)=1,WEEKDAY(A17215)=7,COUNTIF('2027祝日等（不使用）'!$A$1:$A$20,単年カーブ!A17215)=1),0,1)</f>
        <v>1</v>
      </c>
      <c r="O17215">
        <f t="shared" si="1884"/>
        <v>28</v>
      </c>
      <c r="P17215">
        <f t="shared" si="1882"/>
        <v>1</v>
      </c>
      <c r="Q17215">
        <f t="shared" si="1883"/>
        <v>1</v>
      </c>
    </row>
    <row r="17216" spans="1:17" ht="19.5" x14ac:dyDescent="0.4">
      <c r="A17216" s="33">
        <f t="shared" si="1885"/>
        <v>46836</v>
      </c>
      <c r="B17216" s="27" t="str">
        <f t="shared" si="1879"/>
        <v>(金)</v>
      </c>
      <c r="C17216" s="34">
        <v>0.58333333333333304</v>
      </c>
      <c r="D17216" s="16" t="s">
        <v>18</v>
      </c>
      <c r="E17216" s="35">
        <v>0.60416666666666696</v>
      </c>
      <c r="F17216" s="50">
        <f>IF(COUNTIF('リスト（不使用）'!$A$5:$A$6,単年カーブ!$A$1),"希望数量入力ください",'単年（2027年度）'!$E$12*単年カーブ!$R$3+'単年（2027年度）'!$E$12*(1-単年カーブ!$R$3)*単年カーブ!Q17216)</f>
        <v>0</v>
      </c>
      <c r="G17216" s="47">
        <f t="shared" si="1880"/>
        <v>0</v>
      </c>
      <c r="M17216">
        <f t="shared" si="1881"/>
        <v>3</v>
      </c>
      <c r="N17216">
        <f>IF(OR(WEEKDAY(A17216)=1,WEEKDAY(A17216)=7,COUNTIF('2027祝日等（不使用）'!$A$1:$A$20,単年カーブ!A17216)=1),0,1)</f>
        <v>1</v>
      </c>
      <c r="O17216">
        <f t="shared" si="1884"/>
        <v>29</v>
      </c>
      <c r="P17216">
        <f t="shared" si="1882"/>
        <v>1</v>
      </c>
      <c r="Q17216">
        <f t="shared" si="1883"/>
        <v>1</v>
      </c>
    </row>
    <row r="17217" spans="1:17" ht="19.5" x14ac:dyDescent="0.4">
      <c r="A17217" s="33">
        <f t="shared" si="1885"/>
        <v>46836</v>
      </c>
      <c r="B17217" s="27" t="str">
        <f t="shared" si="1879"/>
        <v>(金)</v>
      </c>
      <c r="C17217" s="34">
        <v>0.60416666666666696</v>
      </c>
      <c r="D17217" s="16" t="s">
        <v>18</v>
      </c>
      <c r="E17217" s="35">
        <v>0.625</v>
      </c>
      <c r="F17217" s="50">
        <f>IF(COUNTIF('リスト（不使用）'!$A$5:$A$6,単年カーブ!$A$1),"希望数量入力ください",'単年（2027年度）'!$E$12*単年カーブ!$R$3+'単年（2027年度）'!$E$12*(1-単年カーブ!$R$3)*単年カーブ!Q17217)</f>
        <v>0</v>
      </c>
      <c r="G17217" s="47">
        <f t="shared" si="1880"/>
        <v>0</v>
      </c>
      <c r="M17217">
        <f t="shared" si="1881"/>
        <v>3</v>
      </c>
      <c r="N17217">
        <f>IF(OR(WEEKDAY(A17217)=1,WEEKDAY(A17217)=7,COUNTIF('2027祝日等（不使用）'!$A$1:$A$20,単年カーブ!A17217)=1),0,1)</f>
        <v>1</v>
      </c>
      <c r="O17217">
        <f t="shared" si="1884"/>
        <v>30</v>
      </c>
      <c r="P17217">
        <f t="shared" si="1882"/>
        <v>1</v>
      </c>
      <c r="Q17217">
        <f t="shared" si="1883"/>
        <v>1</v>
      </c>
    </row>
    <row r="17218" spans="1:17" ht="19.5" x14ac:dyDescent="0.4">
      <c r="A17218" s="33">
        <f t="shared" si="1885"/>
        <v>46836</v>
      </c>
      <c r="B17218" s="27" t="str">
        <f t="shared" si="1879"/>
        <v>(金)</v>
      </c>
      <c r="C17218" s="34">
        <v>0.625</v>
      </c>
      <c r="D17218" s="16" t="s">
        <v>18</v>
      </c>
      <c r="E17218" s="35">
        <v>0.64583333333333304</v>
      </c>
      <c r="F17218" s="50">
        <f>IF(COUNTIF('リスト（不使用）'!$A$5:$A$6,単年カーブ!$A$1),"希望数量入力ください",'単年（2027年度）'!$E$12*単年カーブ!$R$3+'単年（2027年度）'!$E$12*(1-単年カーブ!$R$3)*単年カーブ!Q17218)</f>
        <v>0</v>
      </c>
      <c r="G17218" s="47">
        <f t="shared" si="1880"/>
        <v>0</v>
      </c>
      <c r="M17218">
        <f t="shared" si="1881"/>
        <v>3</v>
      </c>
      <c r="N17218">
        <f>IF(OR(WEEKDAY(A17218)=1,WEEKDAY(A17218)=7,COUNTIF('2027祝日等（不使用）'!$A$1:$A$20,単年カーブ!A17218)=1),0,1)</f>
        <v>1</v>
      </c>
      <c r="O17218">
        <f t="shared" si="1884"/>
        <v>31</v>
      </c>
      <c r="P17218">
        <f t="shared" si="1882"/>
        <v>1</v>
      </c>
      <c r="Q17218">
        <f t="shared" si="1883"/>
        <v>1</v>
      </c>
    </row>
    <row r="17219" spans="1:17" ht="19.5" x14ac:dyDescent="0.4">
      <c r="A17219" s="33">
        <f t="shared" si="1885"/>
        <v>46836</v>
      </c>
      <c r="B17219" s="27" t="str">
        <f t="shared" si="1879"/>
        <v>(金)</v>
      </c>
      <c r="C17219" s="34">
        <v>0.64583333333333304</v>
      </c>
      <c r="D17219" s="16" t="s">
        <v>18</v>
      </c>
      <c r="E17219" s="35">
        <v>0.66666666666666696</v>
      </c>
      <c r="F17219" s="50">
        <f>IF(COUNTIF('リスト（不使用）'!$A$5:$A$6,単年カーブ!$A$1),"希望数量入力ください",'単年（2027年度）'!$E$12*単年カーブ!$R$3+'単年（2027年度）'!$E$12*(1-単年カーブ!$R$3)*単年カーブ!Q17219)</f>
        <v>0</v>
      </c>
      <c r="G17219" s="47">
        <f t="shared" si="1880"/>
        <v>0</v>
      </c>
      <c r="M17219">
        <f t="shared" si="1881"/>
        <v>3</v>
      </c>
      <c r="N17219">
        <f>IF(OR(WEEKDAY(A17219)=1,WEEKDAY(A17219)=7,COUNTIF('2027祝日等（不使用）'!$A$1:$A$20,単年カーブ!A17219)=1),0,1)</f>
        <v>1</v>
      </c>
      <c r="O17219">
        <f t="shared" si="1884"/>
        <v>32</v>
      </c>
      <c r="P17219">
        <f t="shared" si="1882"/>
        <v>1</v>
      </c>
      <c r="Q17219">
        <f t="shared" si="1883"/>
        <v>1</v>
      </c>
    </row>
    <row r="17220" spans="1:17" ht="19.5" x14ac:dyDescent="0.4">
      <c r="A17220" s="33">
        <f t="shared" si="1885"/>
        <v>46836</v>
      </c>
      <c r="B17220" s="27" t="str">
        <f t="shared" ref="B17220:B17283" si="1886">TEXT(A17220,"(aaa)")</f>
        <v>(金)</v>
      </c>
      <c r="C17220" s="34">
        <v>0.66666666666666696</v>
      </c>
      <c r="D17220" s="16" t="s">
        <v>18</v>
      </c>
      <c r="E17220" s="35">
        <v>0.6875</v>
      </c>
      <c r="F17220" s="50">
        <f>IF(COUNTIF('リスト（不使用）'!$A$5:$A$6,単年カーブ!$A$1),"希望数量入力ください",'単年（2027年度）'!$E$12*単年カーブ!$R$3+'単年（2027年度）'!$E$12*(1-単年カーブ!$R$3)*単年カーブ!Q17220)</f>
        <v>0</v>
      </c>
      <c r="G17220" s="47">
        <f t="shared" ref="G17220:G17283" si="1887">F17220/2</f>
        <v>0</v>
      </c>
      <c r="M17220">
        <f t="shared" ref="M17220:M17283" si="1888">MONTH(A17220)</f>
        <v>3</v>
      </c>
      <c r="N17220">
        <f>IF(OR(WEEKDAY(A17220)=1,WEEKDAY(A17220)=7,COUNTIF('2027祝日等（不使用）'!$A$1:$A$20,単年カーブ!A17220)=1),0,1)</f>
        <v>1</v>
      </c>
      <c r="O17220">
        <f t="shared" si="1884"/>
        <v>33</v>
      </c>
      <c r="P17220">
        <f t="shared" ref="P17220:P17283" si="1889">IF(AND(O17220&gt;16,O17220&lt;41),1,0)</f>
        <v>1</v>
      </c>
      <c r="Q17220">
        <f t="shared" ref="Q17220:Q17283" si="1890">P17220*N17220</f>
        <v>1</v>
      </c>
    </row>
    <row r="17221" spans="1:17" ht="19.5" x14ac:dyDescent="0.4">
      <c r="A17221" s="33">
        <f t="shared" si="1885"/>
        <v>46836</v>
      </c>
      <c r="B17221" s="27" t="str">
        <f t="shared" si="1886"/>
        <v>(金)</v>
      </c>
      <c r="C17221" s="34">
        <v>0.6875</v>
      </c>
      <c r="D17221" s="16" t="s">
        <v>18</v>
      </c>
      <c r="E17221" s="35">
        <v>0.70833333333333304</v>
      </c>
      <c r="F17221" s="50">
        <f>IF(COUNTIF('リスト（不使用）'!$A$5:$A$6,単年カーブ!$A$1),"希望数量入力ください",'単年（2027年度）'!$E$12*単年カーブ!$R$3+'単年（2027年度）'!$E$12*(1-単年カーブ!$R$3)*単年カーブ!Q17221)</f>
        <v>0</v>
      </c>
      <c r="G17221" s="47">
        <f t="shared" si="1887"/>
        <v>0</v>
      </c>
      <c r="M17221">
        <f t="shared" si="1888"/>
        <v>3</v>
      </c>
      <c r="N17221">
        <f>IF(OR(WEEKDAY(A17221)=1,WEEKDAY(A17221)=7,COUNTIF('2027祝日等（不使用）'!$A$1:$A$20,単年カーブ!A17221)=1),0,1)</f>
        <v>1</v>
      </c>
      <c r="O17221">
        <f t="shared" si="1884"/>
        <v>34</v>
      </c>
      <c r="P17221">
        <f t="shared" si="1889"/>
        <v>1</v>
      </c>
      <c r="Q17221">
        <f t="shared" si="1890"/>
        <v>1</v>
      </c>
    </row>
    <row r="17222" spans="1:17" ht="19.5" x14ac:dyDescent="0.4">
      <c r="A17222" s="33">
        <f t="shared" si="1885"/>
        <v>46836</v>
      </c>
      <c r="B17222" s="27" t="str">
        <f t="shared" si="1886"/>
        <v>(金)</v>
      </c>
      <c r="C17222" s="34">
        <v>0.70833333333333304</v>
      </c>
      <c r="D17222" s="16" t="s">
        <v>18</v>
      </c>
      <c r="E17222" s="35">
        <v>0.72916666666666696</v>
      </c>
      <c r="F17222" s="50">
        <f>IF(COUNTIF('リスト（不使用）'!$A$5:$A$6,単年カーブ!$A$1),"希望数量入力ください",'単年（2027年度）'!$E$12*単年カーブ!$R$3+'単年（2027年度）'!$E$12*(1-単年カーブ!$R$3)*単年カーブ!Q17222)</f>
        <v>0</v>
      </c>
      <c r="G17222" s="47">
        <f t="shared" si="1887"/>
        <v>0</v>
      </c>
      <c r="M17222">
        <f t="shared" si="1888"/>
        <v>3</v>
      </c>
      <c r="N17222">
        <f>IF(OR(WEEKDAY(A17222)=1,WEEKDAY(A17222)=7,COUNTIF('2027祝日等（不使用）'!$A$1:$A$20,単年カーブ!A17222)=1),0,1)</f>
        <v>1</v>
      </c>
      <c r="O17222">
        <f t="shared" si="1884"/>
        <v>35</v>
      </c>
      <c r="P17222">
        <f t="shared" si="1889"/>
        <v>1</v>
      </c>
      <c r="Q17222">
        <f t="shared" si="1890"/>
        <v>1</v>
      </c>
    </row>
    <row r="17223" spans="1:17" ht="19.5" x14ac:dyDescent="0.4">
      <c r="A17223" s="33">
        <f t="shared" si="1885"/>
        <v>46836</v>
      </c>
      <c r="B17223" s="27" t="str">
        <f t="shared" si="1886"/>
        <v>(金)</v>
      </c>
      <c r="C17223" s="34">
        <v>0.72916666666666696</v>
      </c>
      <c r="D17223" s="16" t="s">
        <v>18</v>
      </c>
      <c r="E17223" s="35">
        <v>0.75</v>
      </c>
      <c r="F17223" s="50">
        <f>IF(COUNTIF('リスト（不使用）'!$A$5:$A$6,単年カーブ!$A$1),"希望数量入力ください",'単年（2027年度）'!$E$12*単年カーブ!$R$3+'単年（2027年度）'!$E$12*(1-単年カーブ!$R$3)*単年カーブ!Q17223)</f>
        <v>0</v>
      </c>
      <c r="G17223" s="47">
        <f t="shared" si="1887"/>
        <v>0</v>
      </c>
      <c r="M17223">
        <f t="shared" si="1888"/>
        <v>3</v>
      </c>
      <c r="N17223">
        <f>IF(OR(WEEKDAY(A17223)=1,WEEKDAY(A17223)=7,COUNTIF('2027祝日等（不使用）'!$A$1:$A$20,単年カーブ!A17223)=1),0,1)</f>
        <v>1</v>
      </c>
      <c r="O17223">
        <f t="shared" si="1884"/>
        <v>36</v>
      </c>
      <c r="P17223">
        <f t="shared" si="1889"/>
        <v>1</v>
      </c>
      <c r="Q17223">
        <f t="shared" si="1890"/>
        <v>1</v>
      </c>
    </row>
    <row r="17224" spans="1:17" ht="19.5" x14ac:dyDescent="0.4">
      <c r="A17224" s="33">
        <f t="shared" si="1885"/>
        <v>46836</v>
      </c>
      <c r="B17224" s="27" t="str">
        <f t="shared" si="1886"/>
        <v>(金)</v>
      </c>
      <c r="C17224" s="34">
        <v>0.75</v>
      </c>
      <c r="D17224" s="16" t="s">
        <v>18</v>
      </c>
      <c r="E17224" s="35">
        <v>0.77083333333333304</v>
      </c>
      <c r="F17224" s="50">
        <f>IF(COUNTIF('リスト（不使用）'!$A$5:$A$6,単年カーブ!$A$1),"希望数量入力ください",'単年（2027年度）'!$E$12*単年カーブ!$R$3+'単年（2027年度）'!$E$12*(1-単年カーブ!$R$3)*単年カーブ!Q17224)</f>
        <v>0</v>
      </c>
      <c r="G17224" s="47">
        <f t="shared" si="1887"/>
        <v>0</v>
      </c>
      <c r="M17224">
        <f t="shared" si="1888"/>
        <v>3</v>
      </c>
      <c r="N17224">
        <f>IF(OR(WEEKDAY(A17224)=1,WEEKDAY(A17224)=7,COUNTIF('2027祝日等（不使用）'!$A$1:$A$20,単年カーブ!A17224)=1),0,1)</f>
        <v>1</v>
      </c>
      <c r="O17224">
        <f t="shared" si="1884"/>
        <v>37</v>
      </c>
      <c r="P17224">
        <f t="shared" si="1889"/>
        <v>1</v>
      </c>
      <c r="Q17224">
        <f t="shared" si="1890"/>
        <v>1</v>
      </c>
    </row>
    <row r="17225" spans="1:17" ht="19.5" x14ac:dyDescent="0.4">
      <c r="A17225" s="33">
        <f t="shared" si="1885"/>
        <v>46836</v>
      </c>
      <c r="B17225" s="27" t="str">
        <f t="shared" si="1886"/>
        <v>(金)</v>
      </c>
      <c r="C17225" s="34">
        <v>0.77083333333333304</v>
      </c>
      <c r="D17225" s="16" t="s">
        <v>18</v>
      </c>
      <c r="E17225" s="35">
        <v>0.79166666666666696</v>
      </c>
      <c r="F17225" s="50">
        <f>IF(COUNTIF('リスト（不使用）'!$A$5:$A$6,単年カーブ!$A$1),"希望数量入力ください",'単年（2027年度）'!$E$12*単年カーブ!$R$3+'単年（2027年度）'!$E$12*(1-単年カーブ!$R$3)*単年カーブ!Q17225)</f>
        <v>0</v>
      </c>
      <c r="G17225" s="47">
        <f t="shared" si="1887"/>
        <v>0</v>
      </c>
      <c r="M17225">
        <f t="shared" si="1888"/>
        <v>3</v>
      </c>
      <c r="N17225">
        <f>IF(OR(WEEKDAY(A17225)=1,WEEKDAY(A17225)=7,COUNTIF('2027祝日等（不使用）'!$A$1:$A$20,単年カーブ!A17225)=1),0,1)</f>
        <v>1</v>
      </c>
      <c r="O17225">
        <f t="shared" si="1884"/>
        <v>38</v>
      </c>
      <c r="P17225">
        <f t="shared" si="1889"/>
        <v>1</v>
      </c>
      <c r="Q17225">
        <f t="shared" si="1890"/>
        <v>1</v>
      </c>
    </row>
    <row r="17226" spans="1:17" ht="19.5" x14ac:dyDescent="0.4">
      <c r="A17226" s="33">
        <f t="shared" si="1885"/>
        <v>46836</v>
      </c>
      <c r="B17226" s="27" t="str">
        <f t="shared" si="1886"/>
        <v>(金)</v>
      </c>
      <c r="C17226" s="34">
        <v>0.79166666666666696</v>
      </c>
      <c r="D17226" s="16" t="s">
        <v>18</v>
      </c>
      <c r="E17226" s="35">
        <v>0.8125</v>
      </c>
      <c r="F17226" s="50">
        <f>IF(COUNTIF('リスト（不使用）'!$A$5:$A$6,単年カーブ!$A$1),"希望数量入力ください",'単年（2027年度）'!$E$12*単年カーブ!$R$3+'単年（2027年度）'!$E$12*(1-単年カーブ!$R$3)*単年カーブ!Q17226)</f>
        <v>0</v>
      </c>
      <c r="G17226" s="47">
        <f t="shared" si="1887"/>
        <v>0</v>
      </c>
      <c r="M17226">
        <f t="shared" si="1888"/>
        <v>3</v>
      </c>
      <c r="N17226">
        <f>IF(OR(WEEKDAY(A17226)=1,WEEKDAY(A17226)=7,COUNTIF('2027祝日等（不使用）'!$A$1:$A$20,単年カーブ!A17226)=1),0,1)</f>
        <v>1</v>
      </c>
      <c r="O17226">
        <f t="shared" si="1884"/>
        <v>39</v>
      </c>
      <c r="P17226">
        <f t="shared" si="1889"/>
        <v>1</v>
      </c>
      <c r="Q17226">
        <f t="shared" si="1890"/>
        <v>1</v>
      </c>
    </row>
    <row r="17227" spans="1:17" ht="19.5" x14ac:dyDescent="0.4">
      <c r="A17227" s="33">
        <f t="shared" si="1885"/>
        <v>46836</v>
      </c>
      <c r="B17227" s="27" t="str">
        <f t="shared" si="1886"/>
        <v>(金)</v>
      </c>
      <c r="C17227" s="34">
        <v>0.8125</v>
      </c>
      <c r="D17227" s="16" t="s">
        <v>18</v>
      </c>
      <c r="E17227" s="35">
        <v>0.83333333333333304</v>
      </c>
      <c r="F17227" s="50">
        <f>IF(COUNTIF('リスト（不使用）'!$A$5:$A$6,単年カーブ!$A$1),"希望数量入力ください",'単年（2027年度）'!$E$12*単年カーブ!$R$3+'単年（2027年度）'!$E$12*(1-単年カーブ!$R$3)*単年カーブ!Q17227)</f>
        <v>0</v>
      </c>
      <c r="G17227" s="47">
        <f t="shared" si="1887"/>
        <v>0</v>
      </c>
      <c r="M17227">
        <f t="shared" si="1888"/>
        <v>3</v>
      </c>
      <c r="N17227">
        <f>IF(OR(WEEKDAY(A17227)=1,WEEKDAY(A17227)=7,COUNTIF('2027祝日等（不使用）'!$A$1:$A$20,単年カーブ!A17227)=1),0,1)</f>
        <v>1</v>
      </c>
      <c r="O17227">
        <f t="shared" si="1884"/>
        <v>40</v>
      </c>
      <c r="P17227">
        <f t="shared" si="1889"/>
        <v>1</v>
      </c>
      <c r="Q17227">
        <f t="shared" si="1890"/>
        <v>1</v>
      </c>
    </row>
    <row r="17228" spans="1:17" ht="19.5" x14ac:dyDescent="0.4">
      <c r="A17228" s="33">
        <f t="shared" si="1885"/>
        <v>46836</v>
      </c>
      <c r="B17228" s="27" t="str">
        <f t="shared" si="1886"/>
        <v>(金)</v>
      </c>
      <c r="C17228" s="34">
        <v>0.83333333333333304</v>
      </c>
      <c r="D17228" s="16" t="s">
        <v>18</v>
      </c>
      <c r="E17228" s="35">
        <v>0.85416666666666696</v>
      </c>
      <c r="F17228" s="50">
        <f>IF(COUNTIF('リスト（不使用）'!$A$5:$A$6,単年カーブ!$A$1),"希望数量入力ください",'単年（2027年度）'!$E$12*単年カーブ!$R$3+'単年（2027年度）'!$E$12*(1-単年カーブ!$R$3)*単年カーブ!Q17228)</f>
        <v>0</v>
      </c>
      <c r="G17228" s="47">
        <f t="shared" si="1887"/>
        <v>0</v>
      </c>
      <c r="M17228">
        <f t="shared" si="1888"/>
        <v>3</v>
      </c>
      <c r="N17228">
        <f>IF(OR(WEEKDAY(A17228)=1,WEEKDAY(A17228)=7,COUNTIF('2027祝日等（不使用）'!$A$1:$A$20,単年カーブ!A17228)=1),0,1)</f>
        <v>1</v>
      </c>
      <c r="O17228">
        <f t="shared" si="1884"/>
        <v>41</v>
      </c>
      <c r="P17228">
        <f t="shared" si="1889"/>
        <v>0</v>
      </c>
      <c r="Q17228">
        <f t="shared" si="1890"/>
        <v>0</v>
      </c>
    </row>
    <row r="17229" spans="1:17" ht="19.5" x14ac:dyDescent="0.4">
      <c r="A17229" s="33">
        <f t="shared" si="1885"/>
        <v>46836</v>
      </c>
      <c r="B17229" s="27" t="str">
        <f t="shared" si="1886"/>
        <v>(金)</v>
      </c>
      <c r="C17229" s="34">
        <v>0.85416666666666696</v>
      </c>
      <c r="D17229" s="16" t="s">
        <v>18</v>
      </c>
      <c r="E17229" s="35">
        <v>0.875</v>
      </c>
      <c r="F17229" s="50">
        <f>IF(COUNTIF('リスト（不使用）'!$A$5:$A$6,単年カーブ!$A$1),"希望数量入力ください",'単年（2027年度）'!$E$12*単年カーブ!$R$3+'単年（2027年度）'!$E$12*(1-単年カーブ!$R$3)*単年カーブ!Q17229)</f>
        <v>0</v>
      </c>
      <c r="G17229" s="47">
        <f t="shared" si="1887"/>
        <v>0</v>
      </c>
      <c r="M17229">
        <f t="shared" si="1888"/>
        <v>3</v>
      </c>
      <c r="N17229">
        <f>IF(OR(WEEKDAY(A17229)=1,WEEKDAY(A17229)=7,COUNTIF('2027祝日等（不使用）'!$A$1:$A$20,単年カーブ!A17229)=1),0,1)</f>
        <v>1</v>
      </c>
      <c r="O17229">
        <f t="shared" si="1884"/>
        <v>42</v>
      </c>
      <c r="P17229">
        <f t="shared" si="1889"/>
        <v>0</v>
      </c>
      <c r="Q17229">
        <f t="shared" si="1890"/>
        <v>0</v>
      </c>
    </row>
    <row r="17230" spans="1:17" ht="19.5" x14ac:dyDescent="0.4">
      <c r="A17230" s="33">
        <f t="shared" si="1885"/>
        <v>46836</v>
      </c>
      <c r="B17230" s="27" t="str">
        <f t="shared" si="1886"/>
        <v>(金)</v>
      </c>
      <c r="C17230" s="34">
        <v>0.875</v>
      </c>
      <c r="D17230" s="16" t="s">
        <v>18</v>
      </c>
      <c r="E17230" s="35">
        <v>0.89583333333333304</v>
      </c>
      <c r="F17230" s="50">
        <f>IF(COUNTIF('リスト（不使用）'!$A$5:$A$6,単年カーブ!$A$1),"希望数量入力ください",'単年（2027年度）'!$E$12*単年カーブ!$R$3+'単年（2027年度）'!$E$12*(1-単年カーブ!$R$3)*単年カーブ!Q17230)</f>
        <v>0</v>
      </c>
      <c r="G17230" s="47">
        <f t="shared" si="1887"/>
        <v>0</v>
      </c>
      <c r="M17230">
        <f t="shared" si="1888"/>
        <v>3</v>
      </c>
      <c r="N17230">
        <f>IF(OR(WEEKDAY(A17230)=1,WEEKDAY(A17230)=7,COUNTIF('2027祝日等（不使用）'!$A$1:$A$20,単年カーブ!A17230)=1),0,1)</f>
        <v>1</v>
      </c>
      <c r="O17230">
        <f t="shared" si="1884"/>
        <v>43</v>
      </c>
      <c r="P17230">
        <f t="shared" si="1889"/>
        <v>0</v>
      </c>
      <c r="Q17230">
        <f t="shared" si="1890"/>
        <v>0</v>
      </c>
    </row>
    <row r="17231" spans="1:17" ht="19.5" x14ac:dyDescent="0.4">
      <c r="A17231" s="33">
        <f t="shared" si="1885"/>
        <v>46836</v>
      </c>
      <c r="B17231" s="27" t="str">
        <f t="shared" si="1886"/>
        <v>(金)</v>
      </c>
      <c r="C17231" s="34">
        <v>0.89583333333333304</v>
      </c>
      <c r="D17231" s="16" t="s">
        <v>18</v>
      </c>
      <c r="E17231" s="35">
        <v>0.91666666666666696</v>
      </c>
      <c r="F17231" s="50">
        <f>IF(COUNTIF('リスト（不使用）'!$A$5:$A$6,単年カーブ!$A$1),"希望数量入力ください",'単年（2027年度）'!$E$12*単年カーブ!$R$3+'単年（2027年度）'!$E$12*(1-単年カーブ!$R$3)*単年カーブ!Q17231)</f>
        <v>0</v>
      </c>
      <c r="G17231" s="47">
        <f t="shared" si="1887"/>
        <v>0</v>
      </c>
      <c r="M17231">
        <f t="shared" si="1888"/>
        <v>3</v>
      </c>
      <c r="N17231">
        <f>IF(OR(WEEKDAY(A17231)=1,WEEKDAY(A17231)=7,COUNTIF('2027祝日等（不使用）'!$A$1:$A$20,単年カーブ!A17231)=1),0,1)</f>
        <v>1</v>
      </c>
      <c r="O17231">
        <f t="shared" si="1884"/>
        <v>44</v>
      </c>
      <c r="P17231">
        <f t="shared" si="1889"/>
        <v>0</v>
      </c>
      <c r="Q17231">
        <f t="shared" si="1890"/>
        <v>0</v>
      </c>
    </row>
    <row r="17232" spans="1:17" ht="19.5" x14ac:dyDescent="0.4">
      <c r="A17232" s="33">
        <f t="shared" si="1885"/>
        <v>46836</v>
      </c>
      <c r="B17232" s="27" t="str">
        <f t="shared" si="1886"/>
        <v>(金)</v>
      </c>
      <c r="C17232" s="34">
        <v>0.91666666666666696</v>
      </c>
      <c r="D17232" s="16" t="s">
        <v>18</v>
      </c>
      <c r="E17232" s="35">
        <v>0.9375</v>
      </c>
      <c r="F17232" s="50">
        <f>IF(COUNTIF('リスト（不使用）'!$A$5:$A$6,単年カーブ!$A$1),"希望数量入力ください",'単年（2027年度）'!$E$12*単年カーブ!$R$3+'単年（2027年度）'!$E$12*(1-単年カーブ!$R$3)*単年カーブ!Q17232)</f>
        <v>0</v>
      </c>
      <c r="G17232" s="47">
        <f t="shared" si="1887"/>
        <v>0</v>
      </c>
      <c r="M17232">
        <f t="shared" si="1888"/>
        <v>3</v>
      </c>
      <c r="N17232">
        <f>IF(OR(WEEKDAY(A17232)=1,WEEKDAY(A17232)=7,COUNTIF('2027祝日等（不使用）'!$A$1:$A$20,単年カーブ!A17232)=1),0,1)</f>
        <v>1</v>
      </c>
      <c r="O17232">
        <f t="shared" si="1884"/>
        <v>45</v>
      </c>
      <c r="P17232">
        <f t="shared" si="1889"/>
        <v>0</v>
      </c>
      <c r="Q17232">
        <f t="shared" si="1890"/>
        <v>0</v>
      </c>
    </row>
    <row r="17233" spans="1:17" ht="19.5" x14ac:dyDescent="0.4">
      <c r="A17233" s="33">
        <f t="shared" si="1885"/>
        <v>46836</v>
      </c>
      <c r="B17233" s="27" t="str">
        <f t="shared" si="1886"/>
        <v>(金)</v>
      </c>
      <c r="C17233" s="34">
        <v>0.9375</v>
      </c>
      <c r="D17233" s="16" t="s">
        <v>18</v>
      </c>
      <c r="E17233" s="35">
        <v>0.95833333333333304</v>
      </c>
      <c r="F17233" s="50">
        <f>IF(COUNTIF('リスト（不使用）'!$A$5:$A$6,単年カーブ!$A$1),"希望数量入力ください",'単年（2027年度）'!$E$12*単年カーブ!$R$3+'単年（2027年度）'!$E$12*(1-単年カーブ!$R$3)*単年カーブ!Q17233)</f>
        <v>0</v>
      </c>
      <c r="G17233" s="47">
        <f t="shared" si="1887"/>
        <v>0</v>
      </c>
      <c r="M17233">
        <f t="shared" si="1888"/>
        <v>3</v>
      </c>
      <c r="N17233">
        <f>IF(OR(WEEKDAY(A17233)=1,WEEKDAY(A17233)=7,COUNTIF('2027祝日等（不使用）'!$A$1:$A$20,単年カーブ!A17233)=1),0,1)</f>
        <v>1</v>
      </c>
      <c r="O17233">
        <f t="shared" si="1884"/>
        <v>46</v>
      </c>
      <c r="P17233">
        <f t="shared" si="1889"/>
        <v>0</v>
      </c>
      <c r="Q17233">
        <f t="shared" si="1890"/>
        <v>0</v>
      </c>
    </row>
    <row r="17234" spans="1:17" ht="19.5" x14ac:dyDescent="0.4">
      <c r="A17234" s="33">
        <f t="shared" si="1885"/>
        <v>46836</v>
      </c>
      <c r="B17234" s="27" t="str">
        <f t="shared" si="1886"/>
        <v>(金)</v>
      </c>
      <c r="C17234" s="34">
        <v>0.95833333333333304</v>
      </c>
      <c r="D17234" s="16" t="s">
        <v>18</v>
      </c>
      <c r="E17234" s="35">
        <v>0.97916666666666696</v>
      </c>
      <c r="F17234" s="50">
        <f>IF(COUNTIF('リスト（不使用）'!$A$5:$A$6,単年カーブ!$A$1),"希望数量入力ください",'単年（2027年度）'!$E$12*単年カーブ!$R$3+'単年（2027年度）'!$E$12*(1-単年カーブ!$R$3)*単年カーブ!Q17234)</f>
        <v>0</v>
      </c>
      <c r="G17234" s="47">
        <f t="shared" si="1887"/>
        <v>0</v>
      </c>
      <c r="M17234">
        <f t="shared" si="1888"/>
        <v>3</v>
      </c>
      <c r="N17234">
        <f>IF(OR(WEEKDAY(A17234)=1,WEEKDAY(A17234)=7,COUNTIF('2027祝日等（不使用）'!$A$1:$A$20,単年カーブ!A17234)=1),0,1)</f>
        <v>1</v>
      </c>
      <c r="O17234">
        <f t="shared" si="1884"/>
        <v>47</v>
      </c>
      <c r="P17234">
        <f t="shared" si="1889"/>
        <v>0</v>
      </c>
      <c r="Q17234">
        <f t="shared" si="1890"/>
        <v>0</v>
      </c>
    </row>
    <row r="17235" spans="1:17" ht="19.5" x14ac:dyDescent="0.4">
      <c r="A17235" s="33">
        <f t="shared" si="1885"/>
        <v>46836</v>
      </c>
      <c r="B17235" s="27" t="str">
        <f t="shared" si="1886"/>
        <v>(金)</v>
      </c>
      <c r="C17235" s="34">
        <v>0.97916666666666696</v>
      </c>
      <c r="D17235" s="16" t="s">
        <v>18</v>
      </c>
      <c r="E17235" s="35" t="s">
        <v>17</v>
      </c>
      <c r="F17235" s="50">
        <f>IF(COUNTIF('リスト（不使用）'!$A$5:$A$6,単年カーブ!$A$1),"希望数量入力ください",'単年（2027年度）'!$E$12*単年カーブ!$R$3+'単年（2027年度）'!$E$12*(1-単年カーブ!$R$3)*単年カーブ!Q17235)</f>
        <v>0</v>
      </c>
      <c r="G17235" s="47">
        <f t="shared" si="1887"/>
        <v>0</v>
      </c>
      <c r="M17235">
        <f t="shared" si="1888"/>
        <v>3</v>
      </c>
      <c r="N17235">
        <f>IF(OR(WEEKDAY(A17235)=1,WEEKDAY(A17235)=7,COUNTIF('2027祝日等（不使用）'!$A$1:$A$20,単年カーブ!A17235)=1),0,1)</f>
        <v>1</v>
      </c>
      <c r="O17235">
        <f t="shared" si="1884"/>
        <v>48</v>
      </c>
      <c r="P17235">
        <f t="shared" si="1889"/>
        <v>0</v>
      </c>
      <c r="Q17235">
        <f t="shared" si="1890"/>
        <v>0</v>
      </c>
    </row>
    <row r="17236" spans="1:17" ht="19.5" x14ac:dyDescent="0.4">
      <c r="A17236" s="33">
        <f t="shared" si="1885"/>
        <v>46837</v>
      </c>
      <c r="B17236" s="27" t="str">
        <f t="shared" si="1886"/>
        <v>(土)</v>
      </c>
      <c r="C17236" s="34">
        <v>0</v>
      </c>
      <c r="D17236" s="16" t="s">
        <v>18</v>
      </c>
      <c r="E17236" s="35">
        <v>2.0833333333333332E-2</v>
      </c>
      <c r="F17236" s="50">
        <f>IF(COUNTIF('リスト（不使用）'!$A$5:$A$6,単年カーブ!$A$1),"希望数量入力ください",'単年（2027年度）'!$E$12*単年カーブ!$R$3+'単年（2027年度）'!$E$12*(1-単年カーブ!$R$3)*単年カーブ!Q17236)</f>
        <v>0</v>
      </c>
      <c r="G17236" s="47">
        <f t="shared" si="1887"/>
        <v>0</v>
      </c>
      <c r="M17236">
        <f t="shared" si="1888"/>
        <v>3</v>
      </c>
      <c r="N17236">
        <f>IF(OR(WEEKDAY(A17236)=1,WEEKDAY(A17236)=7,COUNTIF('2027祝日等（不使用）'!$A$1:$A$20,単年カーブ!A17236)=1),0,1)</f>
        <v>0</v>
      </c>
      <c r="O17236">
        <f t="shared" si="1884"/>
        <v>1</v>
      </c>
      <c r="P17236">
        <f t="shared" si="1889"/>
        <v>0</v>
      </c>
      <c r="Q17236">
        <f t="shared" si="1890"/>
        <v>0</v>
      </c>
    </row>
    <row r="17237" spans="1:17" ht="19.5" x14ac:dyDescent="0.4">
      <c r="A17237" s="33">
        <f t="shared" si="1885"/>
        <v>46837</v>
      </c>
      <c r="B17237" s="27" t="str">
        <f t="shared" si="1886"/>
        <v>(土)</v>
      </c>
      <c r="C17237" s="34">
        <v>2.0833333333333332E-2</v>
      </c>
      <c r="D17237" s="16" t="s">
        <v>18</v>
      </c>
      <c r="E17237" s="35">
        <v>4.1666666666666664E-2</v>
      </c>
      <c r="F17237" s="50">
        <f>IF(COUNTIF('リスト（不使用）'!$A$5:$A$6,単年カーブ!$A$1),"希望数量入力ください",'単年（2027年度）'!$E$12*単年カーブ!$R$3+'単年（2027年度）'!$E$12*(1-単年カーブ!$R$3)*単年カーブ!Q17237)</f>
        <v>0</v>
      </c>
      <c r="G17237" s="47">
        <f t="shared" si="1887"/>
        <v>0</v>
      </c>
      <c r="M17237">
        <f t="shared" si="1888"/>
        <v>3</v>
      </c>
      <c r="N17237">
        <f>IF(OR(WEEKDAY(A17237)=1,WEEKDAY(A17237)=7,COUNTIF('2027祝日等（不使用）'!$A$1:$A$20,単年カーブ!A17237)=1),0,1)</f>
        <v>0</v>
      </c>
      <c r="O17237">
        <f t="shared" si="1884"/>
        <v>2</v>
      </c>
      <c r="P17237">
        <f t="shared" si="1889"/>
        <v>0</v>
      </c>
      <c r="Q17237">
        <f t="shared" si="1890"/>
        <v>0</v>
      </c>
    </row>
    <row r="17238" spans="1:17" ht="19.5" x14ac:dyDescent="0.4">
      <c r="A17238" s="33">
        <f t="shared" si="1885"/>
        <v>46837</v>
      </c>
      <c r="B17238" s="27" t="str">
        <f t="shared" si="1886"/>
        <v>(土)</v>
      </c>
      <c r="C17238" s="34">
        <v>4.1666666666666664E-2</v>
      </c>
      <c r="D17238" s="16" t="s">
        <v>18</v>
      </c>
      <c r="E17238" s="35">
        <v>6.25E-2</v>
      </c>
      <c r="F17238" s="50">
        <f>IF(COUNTIF('リスト（不使用）'!$A$5:$A$6,単年カーブ!$A$1),"希望数量入力ください",'単年（2027年度）'!$E$12*単年カーブ!$R$3+'単年（2027年度）'!$E$12*(1-単年カーブ!$R$3)*単年カーブ!Q17238)</f>
        <v>0</v>
      </c>
      <c r="G17238" s="47">
        <f t="shared" si="1887"/>
        <v>0</v>
      </c>
      <c r="M17238">
        <f t="shared" si="1888"/>
        <v>3</v>
      </c>
      <c r="N17238">
        <f>IF(OR(WEEKDAY(A17238)=1,WEEKDAY(A17238)=7,COUNTIF('2027祝日等（不使用）'!$A$1:$A$20,単年カーブ!A17238)=1),0,1)</f>
        <v>0</v>
      </c>
      <c r="O17238">
        <f t="shared" si="1884"/>
        <v>3</v>
      </c>
      <c r="P17238">
        <f t="shared" si="1889"/>
        <v>0</v>
      </c>
      <c r="Q17238">
        <f t="shared" si="1890"/>
        <v>0</v>
      </c>
    </row>
    <row r="17239" spans="1:17" ht="19.5" x14ac:dyDescent="0.4">
      <c r="A17239" s="33">
        <f t="shared" si="1885"/>
        <v>46837</v>
      </c>
      <c r="B17239" s="27" t="str">
        <f t="shared" si="1886"/>
        <v>(土)</v>
      </c>
      <c r="C17239" s="34">
        <v>6.25E-2</v>
      </c>
      <c r="D17239" s="16" t="s">
        <v>18</v>
      </c>
      <c r="E17239" s="35">
        <v>8.3333333333333301E-2</v>
      </c>
      <c r="F17239" s="50">
        <f>IF(COUNTIF('リスト（不使用）'!$A$5:$A$6,単年カーブ!$A$1),"希望数量入力ください",'単年（2027年度）'!$E$12*単年カーブ!$R$3+'単年（2027年度）'!$E$12*(1-単年カーブ!$R$3)*単年カーブ!Q17239)</f>
        <v>0</v>
      </c>
      <c r="G17239" s="47">
        <f t="shared" si="1887"/>
        <v>0</v>
      </c>
      <c r="M17239">
        <f t="shared" si="1888"/>
        <v>3</v>
      </c>
      <c r="N17239">
        <f>IF(OR(WEEKDAY(A17239)=1,WEEKDAY(A17239)=7,COUNTIF('2027祝日等（不使用）'!$A$1:$A$20,単年カーブ!A17239)=1),0,1)</f>
        <v>0</v>
      </c>
      <c r="O17239">
        <f t="shared" si="1884"/>
        <v>4</v>
      </c>
      <c r="P17239">
        <f t="shared" si="1889"/>
        <v>0</v>
      </c>
      <c r="Q17239">
        <f t="shared" si="1890"/>
        <v>0</v>
      </c>
    </row>
    <row r="17240" spans="1:17" ht="19.5" x14ac:dyDescent="0.4">
      <c r="A17240" s="33">
        <f t="shared" si="1885"/>
        <v>46837</v>
      </c>
      <c r="B17240" s="27" t="str">
        <f t="shared" si="1886"/>
        <v>(土)</v>
      </c>
      <c r="C17240" s="34">
        <v>8.3333333333333301E-2</v>
      </c>
      <c r="D17240" s="16" t="s">
        <v>18</v>
      </c>
      <c r="E17240" s="35">
        <v>0.104166666666667</v>
      </c>
      <c r="F17240" s="50">
        <f>IF(COUNTIF('リスト（不使用）'!$A$5:$A$6,単年カーブ!$A$1),"希望数量入力ください",'単年（2027年度）'!$E$12*単年カーブ!$R$3+'単年（2027年度）'!$E$12*(1-単年カーブ!$R$3)*単年カーブ!Q17240)</f>
        <v>0</v>
      </c>
      <c r="G17240" s="47">
        <f t="shared" si="1887"/>
        <v>0</v>
      </c>
      <c r="M17240">
        <f t="shared" si="1888"/>
        <v>3</v>
      </c>
      <c r="N17240">
        <f>IF(OR(WEEKDAY(A17240)=1,WEEKDAY(A17240)=7,COUNTIF('2027祝日等（不使用）'!$A$1:$A$20,単年カーブ!A17240)=1),0,1)</f>
        <v>0</v>
      </c>
      <c r="O17240">
        <f t="shared" si="1884"/>
        <v>5</v>
      </c>
      <c r="P17240">
        <f t="shared" si="1889"/>
        <v>0</v>
      </c>
      <c r="Q17240">
        <f t="shared" si="1890"/>
        <v>0</v>
      </c>
    </row>
    <row r="17241" spans="1:17" ht="19.5" x14ac:dyDescent="0.4">
      <c r="A17241" s="33">
        <f t="shared" si="1885"/>
        <v>46837</v>
      </c>
      <c r="B17241" s="27" t="str">
        <f t="shared" si="1886"/>
        <v>(土)</v>
      </c>
      <c r="C17241" s="34">
        <v>0.104166666666667</v>
      </c>
      <c r="D17241" s="16" t="s">
        <v>18</v>
      </c>
      <c r="E17241" s="35">
        <v>0.125</v>
      </c>
      <c r="F17241" s="50">
        <f>IF(COUNTIF('リスト（不使用）'!$A$5:$A$6,単年カーブ!$A$1),"希望数量入力ください",'単年（2027年度）'!$E$12*単年カーブ!$R$3+'単年（2027年度）'!$E$12*(1-単年カーブ!$R$3)*単年カーブ!Q17241)</f>
        <v>0</v>
      </c>
      <c r="G17241" s="47">
        <f t="shared" si="1887"/>
        <v>0</v>
      </c>
      <c r="M17241">
        <f t="shared" si="1888"/>
        <v>3</v>
      </c>
      <c r="N17241">
        <f>IF(OR(WEEKDAY(A17241)=1,WEEKDAY(A17241)=7,COUNTIF('2027祝日等（不使用）'!$A$1:$A$20,単年カーブ!A17241)=1),0,1)</f>
        <v>0</v>
      </c>
      <c r="O17241">
        <f t="shared" si="1884"/>
        <v>6</v>
      </c>
      <c r="P17241">
        <f t="shared" si="1889"/>
        <v>0</v>
      </c>
      <c r="Q17241">
        <f t="shared" si="1890"/>
        <v>0</v>
      </c>
    </row>
    <row r="17242" spans="1:17" ht="19.5" x14ac:dyDescent="0.4">
      <c r="A17242" s="33">
        <f t="shared" si="1885"/>
        <v>46837</v>
      </c>
      <c r="B17242" s="27" t="str">
        <f t="shared" si="1886"/>
        <v>(土)</v>
      </c>
      <c r="C17242" s="34">
        <v>0.125</v>
      </c>
      <c r="D17242" s="16" t="s">
        <v>18</v>
      </c>
      <c r="E17242" s="35">
        <v>0.14583333333333301</v>
      </c>
      <c r="F17242" s="50">
        <f>IF(COUNTIF('リスト（不使用）'!$A$5:$A$6,単年カーブ!$A$1),"希望数量入力ください",'単年（2027年度）'!$E$12*単年カーブ!$R$3+'単年（2027年度）'!$E$12*(1-単年カーブ!$R$3)*単年カーブ!Q17242)</f>
        <v>0</v>
      </c>
      <c r="G17242" s="47">
        <f t="shared" si="1887"/>
        <v>0</v>
      </c>
      <c r="M17242">
        <f t="shared" si="1888"/>
        <v>3</v>
      </c>
      <c r="N17242">
        <f>IF(OR(WEEKDAY(A17242)=1,WEEKDAY(A17242)=7,COUNTIF('2027祝日等（不使用）'!$A$1:$A$20,単年カーブ!A17242)=1),0,1)</f>
        <v>0</v>
      </c>
      <c r="O17242">
        <f t="shared" si="1884"/>
        <v>7</v>
      </c>
      <c r="P17242">
        <f t="shared" si="1889"/>
        <v>0</v>
      </c>
      <c r="Q17242">
        <f t="shared" si="1890"/>
        <v>0</v>
      </c>
    </row>
    <row r="17243" spans="1:17" ht="19.5" x14ac:dyDescent="0.4">
      <c r="A17243" s="33">
        <f t="shared" si="1885"/>
        <v>46837</v>
      </c>
      <c r="B17243" s="27" t="str">
        <f t="shared" si="1886"/>
        <v>(土)</v>
      </c>
      <c r="C17243" s="34">
        <v>0.14583333333333301</v>
      </c>
      <c r="D17243" s="16" t="s">
        <v>18</v>
      </c>
      <c r="E17243" s="35">
        <v>0.16666666666666699</v>
      </c>
      <c r="F17243" s="50">
        <f>IF(COUNTIF('リスト（不使用）'!$A$5:$A$6,単年カーブ!$A$1),"希望数量入力ください",'単年（2027年度）'!$E$12*単年カーブ!$R$3+'単年（2027年度）'!$E$12*(1-単年カーブ!$R$3)*単年カーブ!Q17243)</f>
        <v>0</v>
      </c>
      <c r="G17243" s="47">
        <f t="shared" si="1887"/>
        <v>0</v>
      </c>
      <c r="M17243">
        <f t="shared" si="1888"/>
        <v>3</v>
      </c>
      <c r="N17243">
        <f>IF(OR(WEEKDAY(A17243)=1,WEEKDAY(A17243)=7,COUNTIF('2027祝日等（不使用）'!$A$1:$A$20,単年カーブ!A17243)=1),0,1)</f>
        <v>0</v>
      </c>
      <c r="O17243">
        <f t="shared" si="1884"/>
        <v>8</v>
      </c>
      <c r="P17243">
        <f t="shared" si="1889"/>
        <v>0</v>
      </c>
      <c r="Q17243">
        <f t="shared" si="1890"/>
        <v>0</v>
      </c>
    </row>
    <row r="17244" spans="1:17" ht="19.5" x14ac:dyDescent="0.4">
      <c r="A17244" s="33">
        <f t="shared" si="1885"/>
        <v>46837</v>
      </c>
      <c r="B17244" s="27" t="str">
        <f t="shared" si="1886"/>
        <v>(土)</v>
      </c>
      <c r="C17244" s="34">
        <v>0.16666666666666699</v>
      </c>
      <c r="D17244" s="16" t="s">
        <v>18</v>
      </c>
      <c r="E17244" s="35">
        <v>0.1875</v>
      </c>
      <c r="F17244" s="50">
        <f>IF(COUNTIF('リスト（不使用）'!$A$5:$A$6,単年カーブ!$A$1),"希望数量入力ください",'単年（2027年度）'!$E$12*単年カーブ!$R$3+'単年（2027年度）'!$E$12*(1-単年カーブ!$R$3)*単年カーブ!Q17244)</f>
        <v>0</v>
      </c>
      <c r="G17244" s="47">
        <f t="shared" si="1887"/>
        <v>0</v>
      </c>
      <c r="M17244">
        <f t="shared" si="1888"/>
        <v>3</v>
      </c>
      <c r="N17244">
        <f>IF(OR(WEEKDAY(A17244)=1,WEEKDAY(A17244)=7,COUNTIF('2027祝日等（不使用）'!$A$1:$A$20,単年カーブ!A17244)=1),0,1)</f>
        <v>0</v>
      </c>
      <c r="O17244">
        <f t="shared" si="1884"/>
        <v>9</v>
      </c>
      <c r="P17244">
        <f t="shared" si="1889"/>
        <v>0</v>
      </c>
      <c r="Q17244">
        <f t="shared" si="1890"/>
        <v>0</v>
      </c>
    </row>
    <row r="17245" spans="1:17" ht="19.5" x14ac:dyDescent="0.4">
      <c r="A17245" s="33">
        <f t="shared" si="1885"/>
        <v>46837</v>
      </c>
      <c r="B17245" s="27" t="str">
        <f t="shared" si="1886"/>
        <v>(土)</v>
      </c>
      <c r="C17245" s="34">
        <v>0.1875</v>
      </c>
      <c r="D17245" s="16" t="s">
        <v>18</v>
      </c>
      <c r="E17245" s="35">
        <v>0.20833333333333301</v>
      </c>
      <c r="F17245" s="50">
        <f>IF(COUNTIF('リスト（不使用）'!$A$5:$A$6,単年カーブ!$A$1),"希望数量入力ください",'単年（2027年度）'!$E$12*単年カーブ!$R$3+'単年（2027年度）'!$E$12*(1-単年カーブ!$R$3)*単年カーブ!Q17245)</f>
        <v>0</v>
      </c>
      <c r="G17245" s="47">
        <f t="shared" si="1887"/>
        <v>0</v>
      </c>
      <c r="M17245">
        <f t="shared" si="1888"/>
        <v>3</v>
      </c>
      <c r="N17245">
        <f>IF(OR(WEEKDAY(A17245)=1,WEEKDAY(A17245)=7,COUNTIF('2027祝日等（不使用）'!$A$1:$A$20,単年カーブ!A17245)=1),0,1)</f>
        <v>0</v>
      </c>
      <c r="O17245">
        <f t="shared" si="1884"/>
        <v>10</v>
      </c>
      <c r="P17245">
        <f t="shared" si="1889"/>
        <v>0</v>
      </c>
      <c r="Q17245">
        <f t="shared" si="1890"/>
        <v>0</v>
      </c>
    </row>
    <row r="17246" spans="1:17" ht="19.5" x14ac:dyDescent="0.4">
      <c r="A17246" s="33">
        <f t="shared" si="1885"/>
        <v>46837</v>
      </c>
      <c r="B17246" s="27" t="str">
        <f t="shared" si="1886"/>
        <v>(土)</v>
      </c>
      <c r="C17246" s="34">
        <v>0.20833333333333301</v>
      </c>
      <c r="D17246" s="16" t="s">
        <v>18</v>
      </c>
      <c r="E17246" s="35">
        <v>0.22916666666666699</v>
      </c>
      <c r="F17246" s="50">
        <f>IF(COUNTIF('リスト（不使用）'!$A$5:$A$6,単年カーブ!$A$1),"希望数量入力ください",'単年（2027年度）'!$E$12*単年カーブ!$R$3+'単年（2027年度）'!$E$12*(1-単年カーブ!$R$3)*単年カーブ!Q17246)</f>
        <v>0</v>
      </c>
      <c r="G17246" s="47">
        <f t="shared" si="1887"/>
        <v>0</v>
      </c>
      <c r="M17246">
        <f t="shared" si="1888"/>
        <v>3</v>
      </c>
      <c r="N17246">
        <f>IF(OR(WEEKDAY(A17246)=1,WEEKDAY(A17246)=7,COUNTIF('2027祝日等（不使用）'!$A$1:$A$20,単年カーブ!A17246)=1),0,1)</f>
        <v>0</v>
      </c>
      <c r="O17246">
        <f t="shared" si="1884"/>
        <v>11</v>
      </c>
      <c r="P17246">
        <f t="shared" si="1889"/>
        <v>0</v>
      </c>
      <c r="Q17246">
        <f t="shared" si="1890"/>
        <v>0</v>
      </c>
    </row>
    <row r="17247" spans="1:17" ht="19.5" x14ac:dyDescent="0.4">
      <c r="A17247" s="33">
        <f t="shared" si="1885"/>
        <v>46837</v>
      </c>
      <c r="B17247" s="27" t="str">
        <f t="shared" si="1886"/>
        <v>(土)</v>
      </c>
      <c r="C17247" s="34">
        <v>0.22916666666666699</v>
      </c>
      <c r="D17247" s="16" t="s">
        <v>18</v>
      </c>
      <c r="E17247" s="35">
        <v>0.25</v>
      </c>
      <c r="F17247" s="50">
        <f>IF(COUNTIF('リスト（不使用）'!$A$5:$A$6,単年カーブ!$A$1),"希望数量入力ください",'単年（2027年度）'!$E$12*単年カーブ!$R$3+'単年（2027年度）'!$E$12*(1-単年カーブ!$R$3)*単年カーブ!Q17247)</f>
        <v>0</v>
      </c>
      <c r="G17247" s="47">
        <f t="shared" si="1887"/>
        <v>0</v>
      </c>
      <c r="M17247">
        <f t="shared" si="1888"/>
        <v>3</v>
      </c>
      <c r="N17247">
        <f>IF(OR(WEEKDAY(A17247)=1,WEEKDAY(A17247)=7,COUNTIF('2027祝日等（不使用）'!$A$1:$A$20,単年カーブ!A17247)=1),0,1)</f>
        <v>0</v>
      </c>
      <c r="O17247">
        <f t="shared" si="1884"/>
        <v>12</v>
      </c>
      <c r="P17247">
        <f t="shared" si="1889"/>
        <v>0</v>
      </c>
      <c r="Q17247">
        <f t="shared" si="1890"/>
        <v>0</v>
      </c>
    </row>
    <row r="17248" spans="1:17" ht="19.5" x14ac:dyDescent="0.4">
      <c r="A17248" s="33">
        <f t="shared" si="1885"/>
        <v>46837</v>
      </c>
      <c r="B17248" s="27" t="str">
        <f t="shared" si="1886"/>
        <v>(土)</v>
      </c>
      <c r="C17248" s="34">
        <v>0.25</v>
      </c>
      <c r="D17248" s="16" t="s">
        <v>18</v>
      </c>
      <c r="E17248" s="35">
        <v>0.27083333333333298</v>
      </c>
      <c r="F17248" s="50">
        <f>IF(COUNTIF('リスト（不使用）'!$A$5:$A$6,単年カーブ!$A$1),"希望数量入力ください",'単年（2027年度）'!$E$12*単年カーブ!$R$3+'単年（2027年度）'!$E$12*(1-単年カーブ!$R$3)*単年カーブ!Q17248)</f>
        <v>0</v>
      </c>
      <c r="G17248" s="47">
        <f t="shared" si="1887"/>
        <v>0</v>
      </c>
      <c r="M17248">
        <f t="shared" si="1888"/>
        <v>3</v>
      </c>
      <c r="N17248">
        <f>IF(OR(WEEKDAY(A17248)=1,WEEKDAY(A17248)=7,COUNTIF('2027祝日等（不使用）'!$A$1:$A$20,単年カーブ!A17248)=1),0,1)</f>
        <v>0</v>
      </c>
      <c r="O17248">
        <f t="shared" si="1884"/>
        <v>13</v>
      </c>
      <c r="P17248">
        <f t="shared" si="1889"/>
        <v>0</v>
      </c>
      <c r="Q17248">
        <f t="shared" si="1890"/>
        <v>0</v>
      </c>
    </row>
    <row r="17249" spans="1:17" ht="19.5" x14ac:dyDescent="0.4">
      <c r="A17249" s="33">
        <f t="shared" si="1885"/>
        <v>46837</v>
      </c>
      <c r="B17249" s="27" t="str">
        <f t="shared" si="1886"/>
        <v>(土)</v>
      </c>
      <c r="C17249" s="34">
        <v>0.27083333333333298</v>
      </c>
      <c r="D17249" s="16" t="s">
        <v>18</v>
      </c>
      <c r="E17249" s="35">
        <v>0.29166666666666702</v>
      </c>
      <c r="F17249" s="50">
        <f>IF(COUNTIF('リスト（不使用）'!$A$5:$A$6,単年カーブ!$A$1),"希望数量入力ください",'単年（2027年度）'!$E$12*単年カーブ!$R$3+'単年（2027年度）'!$E$12*(1-単年カーブ!$R$3)*単年カーブ!Q17249)</f>
        <v>0</v>
      </c>
      <c r="G17249" s="47">
        <f t="shared" si="1887"/>
        <v>0</v>
      </c>
      <c r="M17249">
        <f t="shared" si="1888"/>
        <v>3</v>
      </c>
      <c r="N17249">
        <f>IF(OR(WEEKDAY(A17249)=1,WEEKDAY(A17249)=7,COUNTIF('2027祝日等（不使用）'!$A$1:$A$20,単年カーブ!A17249)=1),0,1)</f>
        <v>0</v>
      </c>
      <c r="O17249">
        <f t="shared" si="1884"/>
        <v>14</v>
      </c>
      <c r="P17249">
        <f t="shared" si="1889"/>
        <v>0</v>
      </c>
      <c r="Q17249">
        <f t="shared" si="1890"/>
        <v>0</v>
      </c>
    </row>
    <row r="17250" spans="1:17" ht="19.5" x14ac:dyDescent="0.4">
      <c r="A17250" s="33">
        <f t="shared" si="1885"/>
        <v>46837</v>
      </c>
      <c r="B17250" s="27" t="str">
        <f t="shared" si="1886"/>
        <v>(土)</v>
      </c>
      <c r="C17250" s="34">
        <v>0.29166666666666702</v>
      </c>
      <c r="D17250" s="16" t="s">
        <v>18</v>
      </c>
      <c r="E17250" s="35">
        <v>0.3125</v>
      </c>
      <c r="F17250" s="50">
        <f>IF(COUNTIF('リスト（不使用）'!$A$5:$A$6,単年カーブ!$A$1),"希望数量入力ください",'単年（2027年度）'!$E$12*単年カーブ!$R$3+'単年（2027年度）'!$E$12*(1-単年カーブ!$R$3)*単年カーブ!Q17250)</f>
        <v>0</v>
      </c>
      <c r="G17250" s="47">
        <f t="shared" si="1887"/>
        <v>0</v>
      </c>
      <c r="M17250">
        <f t="shared" si="1888"/>
        <v>3</v>
      </c>
      <c r="N17250">
        <f>IF(OR(WEEKDAY(A17250)=1,WEEKDAY(A17250)=7,COUNTIF('2027祝日等（不使用）'!$A$1:$A$20,単年カーブ!A17250)=1),0,1)</f>
        <v>0</v>
      </c>
      <c r="O17250">
        <f t="shared" si="1884"/>
        <v>15</v>
      </c>
      <c r="P17250">
        <f t="shared" si="1889"/>
        <v>0</v>
      </c>
      <c r="Q17250">
        <f t="shared" si="1890"/>
        <v>0</v>
      </c>
    </row>
    <row r="17251" spans="1:17" ht="19.5" x14ac:dyDescent="0.4">
      <c r="A17251" s="33">
        <f t="shared" si="1885"/>
        <v>46837</v>
      </c>
      <c r="B17251" s="27" t="str">
        <f t="shared" si="1886"/>
        <v>(土)</v>
      </c>
      <c r="C17251" s="34">
        <v>0.3125</v>
      </c>
      <c r="D17251" s="16" t="s">
        <v>18</v>
      </c>
      <c r="E17251" s="35">
        <v>0.33333333333333298</v>
      </c>
      <c r="F17251" s="50">
        <f>IF(COUNTIF('リスト（不使用）'!$A$5:$A$6,単年カーブ!$A$1),"希望数量入力ください",'単年（2027年度）'!$E$12*単年カーブ!$R$3+'単年（2027年度）'!$E$12*(1-単年カーブ!$R$3)*単年カーブ!Q17251)</f>
        <v>0</v>
      </c>
      <c r="G17251" s="47">
        <f t="shared" si="1887"/>
        <v>0</v>
      </c>
      <c r="M17251">
        <f t="shared" si="1888"/>
        <v>3</v>
      </c>
      <c r="N17251">
        <f>IF(OR(WEEKDAY(A17251)=1,WEEKDAY(A17251)=7,COUNTIF('2027祝日等（不使用）'!$A$1:$A$20,単年カーブ!A17251)=1),0,1)</f>
        <v>0</v>
      </c>
      <c r="O17251">
        <f t="shared" si="1884"/>
        <v>16</v>
      </c>
      <c r="P17251">
        <f t="shared" si="1889"/>
        <v>0</v>
      </c>
      <c r="Q17251">
        <f t="shared" si="1890"/>
        <v>0</v>
      </c>
    </row>
    <row r="17252" spans="1:17" ht="19.5" x14ac:dyDescent="0.4">
      <c r="A17252" s="33">
        <f t="shared" si="1885"/>
        <v>46837</v>
      </c>
      <c r="B17252" s="27" t="str">
        <f t="shared" si="1886"/>
        <v>(土)</v>
      </c>
      <c r="C17252" s="34">
        <v>0.33333333333333298</v>
      </c>
      <c r="D17252" s="16" t="s">
        <v>18</v>
      </c>
      <c r="E17252" s="35">
        <v>0.35416666666666702</v>
      </c>
      <c r="F17252" s="50">
        <f>IF(COUNTIF('リスト（不使用）'!$A$5:$A$6,単年カーブ!$A$1),"希望数量入力ください",'単年（2027年度）'!$E$12*単年カーブ!$R$3+'単年（2027年度）'!$E$12*(1-単年カーブ!$R$3)*単年カーブ!Q17252)</f>
        <v>0</v>
      </c>
      <c r="G17252" s="47">
        <f t="shared" si="1887"/>
        <v>0</v>
      </c>
      <c r="M17252">
        <f t="shared" si="1888"/>
        <v>3</v>
      </c>
      <c r="N17252">
        <f>IF(OR(WEEKDAY(A17252)=1,WEEKDAY(A17252)=7,COUNTIF('2027祝日等（不使用）'!$A$1:$A$20,単年カーブ!A17252)=1),0,1)</f>
        <v>0</v>
      </c>
      <c r="O17252">
        <f t="shared" si="1884"/>
        <v>17</v>
      </c>
      <c r="P17252">
        <f t="shared" si="1889"/>
        <v>1</v>
      </c>
      <c r="Q17252">
        <f t="shared" si="1890"/>
        <v>0</v>
      </c>
    </row>
    <row r="17253" spans="1:17" ht="19.5" x14ac:dyDescent="0.4">
      <c r="A17253" s="33">
        <f t="shared" si="1885"/>
        <v>46837</v>
      </c>
      <c r="B17253" s="27" t="str">
        <f t="shared" si="1886"/>
        <v>(土)</v>
      </c>
      <c r="C17253" s="34">
        <v>0.35416666666666702</v>
      </c>
      <c r="D17253" s="16" t="s">
        <v>18</v>
      </c>
      <c r="E17253" s="35">
        <v>0.375</v>
      </c>
      <c r="F17253" s="50">
        <f>IF(COUNTIF('リスト（不使用）'!$A$5:$A$6,単年カーブ!$A$1),"希望数量入力ください",'単年（2027年度）'!$E$12*単年カーブ!$R$3+'単年（2027年度）'!$E$12*(1-単年カーブ!$R$3)*単年カーブ!Q17253)</f>
        <v>0</v>
      </c>
      <c r="G17253" s="47">
        <f t="shared" si="1887"/>
        <v>0</v>
      </c>
      <c r="M17253">
        <f t="shared" si="1888"/>
        <v>3</v>
      </c>
      <c r="N17253">
        <f>IF(OR(WEEKDAY(A17253)=1,WEEKDAY(A17253)=7,COUNTIF('2027祝日等（不使用）'!$A$1:$A$20,単年カーブ!A17253)=1),0,1)</f>
        <v>0</v>
      </c>
      <c r="O17253">
        <f t="shared" si="1884"/>
        <v>18</v>
      </c>
      <c r="P17253">
        <f t="shared" si="1889"/>
        <v>1</v>
      </c>
      <c r="Q17253">
        <f t="shared" si="1890"/>
        <v>0</v>
      </c>
    </row>
    <row r="17254" spans="1:17" ht="19.5" x14ac:dyDescent="0.4">
      <c r="A17254" s="33">
        <f t="shared" si="1885"/>
        <v>46837</v>
      </c>
      <c r="B17254" s="27" t="str">
        <f t="shared" si="1886"/>
        <v>(土)</v>
      </c>
      <c r="C17254" s="34">
        <v>0.375</v>
      </c>
      <c r="D17254" s="16" t="s">
        <v>18</v>
      </c>
      <c r="E17254" s="35">
        <v>0.39583333333333298</v>
      </c>
      <c r="F17254" s="50">
        <f>IF(COUNTIF('リスト（不使用）'!$A$5:$A$6,単年カーブ!$A$1),"希望数量入力ください",'単年（2027年度）'!$E$12*単年カーブ!$R$3+'単年（2027年度）'!$E$12*(1-単年カーブ!$R$3)*単年カーブ!Q17254)</f>
        <v>0</v>
      </c>
      <c r="G17254" s="47">
        <f t="shared" si="1887"/>
        <v>0</v>
      </c>
      <c r="M17254">
        <f t="shared" si="1888"/>
        <v>3</v>
      </c>
      <c r="N17254">
        <f>IF(OR(WEEKDAY(A17254)=1,WEEKDAY(A17254)=7,COUNTIF('2027祝日等（不使用）'!$A$1:$A$20,単年カーブ!A17254)=1),0,1)</f>
        <v>0</v>
      </c>
      <c r="O17254">
        <f t="shared" si="1884"/>
        <v>19</v>
      </c>
      <c r="P17254">
        <f t="shared" si="1889"/>
        <v>1</v>
      </c>
      <c r="Q17254">
        <f t="shared" si="1890"/>
        <v>0</v>
      </c>
    </row>
    <row r="17255" spans="1:17" ht="19.5" x14ac:dyDescent="0.4">
      <c r="A17255" s="33">
        <f t="shared" si="1885"/>
        <v>46837</v>
      </c>
      <c r="B17255" s="27" t="str">
        <f t="shared" si="1886"/>
        <v>(土)</v>
      </c>
      <c r="C17255" s="34">
        <v>0.39583333333333298</v>
      </c>
      <c r="D17255" s="16" t="s">
        <v>18</v>
      </c>
      <c r="E17255" s="35">
        <v>0.41666666666666702</v>
      </c>
      <c r="F17255" s="50">
        <f>IF(COUNTIF('リスト（不使用）'!$A$5:$A$6,単年カーブ!$A$1),"希望数量入力ください",'単年（2027年度）'!$E$12*単年カーブ!$R$3+'単年（2027年度）'!$E$12*(1-単年カーブ!$R$3)*単年カーブ!Q17255)</f>
        <v>0</v>
      </c>
      <c r="G17255" s="47">
        <f t="shared" si="1887"/>
        <v>0</v>
      </c>
      <c r="M17255">
        <f t="shared" si="1888"/>
        <v>3</v>
      </c>
      <c r="N17255">
        <f>IF(OR(WEEKDAY(A17255)=1,WEEKDAY(A17255)=7,COUNTIF('2027祝日等（不使用）'!$A$1:$A$20,単年カーブ!A17255)=1),0,1)</f>
        <v>0</v>
      </c>
      <c r="O17255">
        <f t="shared" si="1884"/>
        <v>20</v>
      </c>
      <c r="P17255">
        <f t="shared" si="1889"/>
        <v>1</v>
      </c>
      <c r="Q17255">
        <f t="shared" si="1890"/>
        <v>0</v>
      </c>
    </row>
    <row r="17256" spans="1:17" ht="19.5" x14ac:dyDescent="0.4">
      <c r="A17256" s="33">
        <f t="shared" si="1885"/>
        <v>46837</v>
      </c>
      <c r="B17256" s="27" t="str">
        <f t="shared" si="1886"/>
        <v>(土)</v>
      </c>
      <c r="C17256" s="34">
        <v>0.41666666666666702</v>
      </c>
      <c r="D17256" s="16" t="s">
        <v>18</v>
      </c>
      <c r="E17256" s="35">
        <v>0.4375</v>
      </c>
      <c r="F17256" s="50">
        <f>IF(COUNTIF('リスト（不使用）'!$A$5:$A$6,単年カーブ!$A$1),"希望数量入力ください",'単年（2027年度）'!$E$12*単年カーブ!$R$3+'単年（2027年度）'!$E$12*(1-単年カーブ!$R$3)*単年カーブ!Q17256)</f>
        <v>0</v>
      </c>
      <c r="G17256" s="47">
        <f t="shared" si="1887"/>
        <v>0</v>
      </c>
      <c r="M17256">
        <f t="shared" si="1888"/>
        <v>3</v>
      </c>
      <c r="N17256">
        <f>IF(OR(WEEKDAY(A17256)=1,WEEKDAY(A17256)=7,COUNTIF('2027祝日等（不使用）'!$A$1:$A$20,単年カーブ!A17256)=1),0,1)</f>
        <v>0</v>
      </c>
      <c r="O17256">
        <f t="shared" si="1884"/>
        <v>21</v>
      </c>
      <c r="P17256">
        <f t="shared" si="1889"/>
        <v>1</v>
      </c>
      <c r="Q17256">
        <f t="shared" si="1890"/>
        <v>0</v>
      </c>
    </row>
    <row r="17257" spans="1:17" ht="19.5" x14ac:dyDescent="0.4">
      <c r="A17257" s="33">
        <f t="shared" si="1885"/>
        <v>46837</v>
      </c>
      <c r="B17257" s="27" t="str">
        <f t="shared" si="1886"/>
        <v>(土)</v>
      </c>
      <c r="C17257" s="34">
        <v>0.4375</v>
      </c>
      <c r="D17257" s="16" t="s">
        <v>18</v>
      </c>
      <c r="E17257" s="35">
        <v>0.45833333333333298</v>
      </c>
      <c r="F17257" s="50">
        <f>IF(COUNTIF('リスト（不使用）'!$A$5:$A$6,単年カーブ!$A$1),"希望数量入力ください",'単年（2027年度）'!$E$12*単年カーブ!$R$3+'単年（2027年度）'!$E$12*(1-単年カーブ!$R$3)*単年カーブ!Q17257)</f>
        <v>0</v>
      </c>
      <c r="G17257" s="47">
        <f t="shared" si="1887"/>
        <v>0</v>
      </c>
      <c r="M17257">
        <f t="shared" si="1888"/>
        <v>3</v>
      </c>
      <c r="N17257">
        <f>IF(OR(WEEKDAY(A17257)=1,WEEKDAY(A17257)=7,COUNTIF('2027祝日等（不使用）'!$A$1:$A$20,単年カーブ!A17257)=1),0,1)</f>
        <v>0</v>
      </c>
      <c r="O17257">
        <f t="shared" si="1884"/>
        <v>22</v>
      </c>
      <c r="P17257">
        <f t="shared" si="1889"/>
        <v>1</v>
      </c>
      <c r="Q17257">
        <f t="shared" si="1890"/>
        <v>0</v>
      </c>
    </row>
    <row r="17258" spans="1:17" ht="19.5" x14ac:dyDescent="0.4">
      <c r="A17258" s="33">
        <f t="shared" si="1885"/>
        <v>46837</v>
      </c>
      <c r="B17258" s="27" t="str">
        <f t="shared" si="1886"/>
        <v>(土)</v>
      </c>
      <c r="C17258" s="34">
        <v>0.45833333333333298</v>
      </c>
      <c r="D17258" s="16" t="s">
        <v>18</v>
      </c>
      <c r="E17258" s="35">
        <v>0.47916666666666702</v>
      </c>
      <c r="F17258" s="50">
        <f>IF(COUNTIF('リスト（不使用）'!$A$5:$A$6,単年カーブ!$A$1),"希望数量入力ください",'単年（2027年度）'!$E$12*単年カーブ!$R$3+'単年（2027年度）'!$E$12*(1-単年カーブ!$R$3)*単年カーブ!Q17258)</f>
        <v>0</v>
      </c>
      <c r="G17258" s="47">
        <f t="shared" si="1887"/>
        <v>0</v>
      </c>
      <c r="M17258">
        <f t="shared" si="1888"/>
        <v>3</v>
      </c>
      <c r="N17258">
        <f>IF(OR(WEEKDAY(A17258)=1,WEEKDAY(A17258)=7,COUNTIF('2027祝日等（不使用）'!$A$1:$A$20,単年カーブ!A17258)=1),0,1)</f>
        <v>0</v>
      </c>
      <c r="O17258">
        <f t="shared" si="1884"/>
        <v>23</v>
      </c>
      <c r="P17258">
        <f t="shared" si="1889"/>
        <v>1</v>
      </c>
      <c r="Q17258">
        <f t="shared" si="1890"/>
        <v>0</v>
      </c>
    </row>
    <row r="17259" spans="1:17" ht="19.5" x14ac:dyDescent="0.4">
      <c r="A17259" s="33">
        <f t="shared" si="1885"/>
        <v>46837</v>
      </c>
      <c r="B17259" s="27" t="str">
        <f t="shared" si="1886"/>
        <v>(土)</v>
      </c>
      <c r="C17259" s="34">
        <v>0.47916666666666702</v>
      </c>
      <c r="D17259" s="16" t="s">
        <v>18</v>
      </c>
      <c r="E17259" s="35">
        <v>0.5</v>
      </c>
      <c r="F17259" s="50">
        <f>IF(COUNTIF('リスト（不使用）'!$A$5:$A$6,単年カーブ!$A$1),"希望数量入力ください",'単年（2027年度）'!$E$12*単年カーブ!$R$3+'単年（2027年度）'!$E$12*(1-単年カーブ!$R$3)*単年カーブ!Q17259)</f>
        <v>0</v>
      </c>
      <c r="G17259" s="47">
        <f t="shared" si="1887"/>
        <v>0</v>
      </c>
      <c r="M17259">
        <f t="shared" si="1888"/>
        <v>3</v>
      </c>
      <c r="N17259">
        <f>IF(OR(WEEKDAY(A17259)=1,WEEKDAY(A17259)=7,COUNTIF('2027祝日等（不使用）'!$A$1:$A$20,単年カーブ!A17259)=1),0,1)</f>
        <v>0</v>
      </c>
      <c r="O17259">
        <f t="shared" si="1884"/>
        <v>24</v>
      </c>
      <c r="P17259">
        <f t="shared" si="1889"/>
        <v>1</v>
      </c>
      <c r="Q17259">
        <f t="shared" si="1890"/>
        <v>0</v>
      </c>
    </row>
    <row r="17260" spans="1:17" ht="19.5" x14ac:dyDescent="0.4">
      <c r="A17260" s="33">
        <f t="shared" si="1885"/>
        <v>46837</v>
      </c>
      <c r="B17260" s="27" t="str">
        <f t="shared" si="1886"/>
        <v>(土)</v>
      </c>
      <c r="C17260" s="34">
        <v>0.5</v>
      </c>
      <c r="D17260" s="16" t="s">
        <v>18</v>
      </c>
      <c r="E17260" s="35">
        <v>0.52083333333333304</v>
      </c>
      <c r="F17260" s="50">
        <f>IF(COUNTIF('リスト（不使用）'!$A$5:$A$6,単年カーブ!$A$1),"希望数量入力ください",'単年（2027年度）'!$E$12*単年カーブ!$R$3+'単年（2027年度）'!$E$12*(1-単年カーブ!$R$3)*単年カーブ!Q17260)</f>
        <v>0</v>
      </c>
      <c r="G17260" s="47">
        <f t="shared" si="1887"/>
        <v>0</v>
      </c>
      <c r="M17260">
        <f t="shared" si="1888"/>
        <v>3</v>
      </c>
      <c r="N17260">
        <f>IF(OR(WEEKDAY(A17260)=1,WEEKDAY(A17260)=7,COUNTIF('2027祝日等（不使用）'!$A$1:$A$20,単年カーブ!A17260)=1),0,1)</f>
        <v>0</v>
      </c>
      <c r="O17260">
        <f t="shared" si="1884"/>
        <v>25</v>
      </c>
      <c r="P17260">
        <f t="shared" si="1889"/>
        <v>1</v>
      </c>
      <c r="Q17260">
        <f t="shared" si="1890"/>
        <v>0</v>
      </c>
    </row>
    <row r="17261" spans="1:17" ht="19.5" x14ac:dyDescent="0.4">
      <c r="A17261" s="33">
        <f t="shared" si="1885"/>
        <v>46837</v>
      </c>
      <c r="B17261" s="27" t="str">
        <f t="shared" si="1886"/>
        <v>(土)</v>
      </c>
      <c r="C17261" s="34">
        <v>0.52083333333333304</v>
      </c>
      <c r="D17261" s="16" t="s">
        <v>18</v>
      </c>
      <c r="E17261" s="35">
        <v>0.54166666666666696</v>
      </c>
      <c r="F17261" s="50">
        <f>IF(COUNTIF('リスト（不使用）'!$A$5:$A$6,単年カーブ!$A$1),"希望数量入力ください",'単年（2027年度）'!$E$12*単年カーブ!$R$3+'単年（2027年度）'!$E$12*(1-単年カーブ!$R$3)*単年カーブ!Q17261)</f>
        <v>0</v>
      </c>
      <c r="G17261" s="47">
        <f t="shared" si="1887"/>
        <v>0</v>
      </c>
      <c r="M17261">
        <f t="shared" si="1888"/>
        <v>3</v>
      </c>
      <c r="N17261">
        <f>IF(OR(WEEKDAY(A17261)=1,WEEKDAY(A17261)=7,COUNTIF('2027祝日等（不使用）'!$A$1:$A$20,単年カーブ!A17261)=1),0,1)</f>
        <v>0</v>
      </c>
      <c r="O17261">
        <f t="shared" si="1884"/>
        <v>26</v>
      </c>
      <c r="P17261">
        <f t="shared" si="1889"/>
        <v>1</v>
      </c>
      <c r="Q17261">
        <f t="shared" si="1890"/>
        <v>0</v>
      </c>
    </row>
    <row r="17262" spans="1:17" ht="19.5" x14ac:dyDescent="0.4">
      <c r="A17262" s="33">
        <f t="shared" si="1885"/>
        <v>46837</v>
      </c>
      <c r="B17262" s="27" t="str">
        <f t="shared" si="1886"/>
        <v>(土)</v>
      </c>
      <c r="C17262" s="34">
        <v>0.54166666666666696</v>
      </c>
      <c r="D17262" s="16" t="s">
        <v>18</v>
      </c>
      <c r="E17262" s="35">
        <v>0.5625</v>
      </c>
      <c r="F17262" s="50">
        <f>IF(COUNTIF('リスト（不使用）'!$A$5:$A$6,単年カーブ!$A$1),"希望数量入力ください",'単年（2027年度）'!$E$12*単年カーブ!$R$3+'単年（2027年度）'!$E$12*(1-単年カーブ!$R$3)*単年カーブ!Q17262)</f>
        <v>0</v>
      </c>
      <c r="G17262" s="47">
        <f t="shared" si="1887"/>
        <v>0</v>
      </c>
      <c r="M17262">
        <f t="shared" si="1888"/>
        <v>3</v>
      </c>
      <c r="N17262">
        <f>IF(OR(WEEKDAY(A17262)=1,WEEKDAY(A17262)=7,COUNTIF('2027祝日等（不使用）'!$A$1:$A$20,単年カーブ!A17262)=1),0,1)</f>
        <v>0</v>
      </c>
      <c r="O17262">
        <f t="shared" si="1884"/>
        <v>27</v>
      </c>
      <c r="P17262">
        <f t="shared" si="1889"/>
        <v>1</v>
      </c>
      <c r="Q17262">
        <f t="shared" si="1890"/>
        <v>0</v>
      </c>
    </row>
    <row r="17263" spans="1:17" ht="19.5" x14ac:dyDescent="0.4">
      <c r="A17263" s="33">
        <f t="shared" si="1885"/>
        <v>46837</v>
      </c>
      <c r="B17263" s="27" t="str">
        <f t="shared" si="1886"/>
        <v>(土)</v>
      </c>
      <c r="C17263" s="34">
        <v>0.5625</v>
      </c>
      <c r="D17263" s="16" t="s">
        <v>18</v>
      </c>
      <c r="E17263" s="35">
        <v>0.58333333333333304</v>
      </c>
      <c r="F17263" s="50">
        <f>IF(COUNTIF('リスト（不使用）'!$A$5:$A$6,単年カーブ!$A$1),"希望数量入力ください",'単年（2027年度）'!$E$12*単年カーブ!$R$3+'単年（2027年度）'!$E$12*(1-単年カーブ!$R$3)*単年カーブ!Q17263)</f>
        <v>0</v>
      </c>
      <c r="G17263" s="47">
        <f t="shared" si="1887"/>
        <v>0</v>
      </c>
      <c r="M17263">
        <f t="shared" si="1888"/>
        <v>3</v>
      </c>
      <c r="N17263">
        <f>IF(OR(WEEKDAY(A17263)=1,WEEKDAY(A17263)=7,COUNTIF('2027祝日等（不使用）'!$A$1:$A$20,単年カーブ!A17263)=1),0,1)</f>
        <v>0</v>
      </c>
      <c r="O17263">
        <f t="shared" si="1884"/>
        <v>28</v>
      </c>
      <c r="P17263">
        <f t="shared" si="1889"/>
        <v>1</v>
      </c>
      <c r="Q17263">
        <f t="shared" si="1890"/>
        <v>0</v>
      </c>
    </row>
    <row r="17264" spans="1:17" ht="19.5" x14ac:dyDescent="0.4">
      <c r="A17264" s="33">
        <f t="shared" si="1885"/>
        <v>46837</v>
      </c>
      <c r="B17264" s="27" t="str">
        <f t="shared" si="1886"/>
        <v>(土)</v>
      </c>
      <c r="C17264" s="34">
        <v>0.58333333333333304</v>
      </c>
      <c r="D17264" s="16" t="s">
        <v>18</v>
      </c>
      <c r="E17264" s="35">
        <v>0.60416666666666696</v>
      </c>
      <c r="F17264" s="50">
        <f>IF(COUNTIF('リスト（不使用）'!$A$5:$A$6,単年カーブ!$A$1),"希望数量入力ください",'単年（2027年度）'!$E$12*単年カーブ!$R$3+'単年（2027年度）'!$E$12*(1-単年カーブ!$R$3)*単年カーブ!Q17264)</f>
        <v>0</v>
      </c>
      <c r="G17264" s="47">
        <f t="shared" si="1887"/>
        <v>0</v>
      </c>
      <c r="M17264">
        <f t="shared" si="1888"/>
        <v>3</v>
      </c>
      <c r="N17264">
        <f>IF(OR(WEEKDAY(A17264)=1,WEEKDAY(A17264)=7,COUNTIF('2027祝日等（不使用）'!$A$1:$A$20,単年カーブ!A17264)=1),0,1)</f>
        <v>0</v>
      </c>
      <c r="O17264">
        <f t="shared" si="1884"/>
        <v>29</v>
      </c>
      <c r="P17264">
        <f t="shared" si="1889"/>
        <v>1</v>
      </c>
      <c r="Q17264">
        <f t="shared" si="1890"/>
        <v>0</v>
      </c>
    </row>
    <row r="17265" spans="1:17" ht="19.5" x14ac:dyDescent="0.4">
      <c r="A17265" s="33">
        <f t="shared" si="1885"/>
        <v>46837</v>
      </c>
      <c r="B17265" s="27" t="str">
        <f t="shared" si="1886"/>
        <v>(土)</v>
      </c>
      <c r="C17265" s="34">
        <v>0.60416666666666696</v>
      </c>
      <c r="D17265" s="16" t="s">
        <v>18</v>
      </c>
      <c r="E17265" s="35">
        <v>0.625</v>
      </c>
      <c r="F17265" s="50">
        <f>IF(COUNTIF('リスト（不使用）'!$A$5:$A$6,単年カーブ!$A$1),"希望数量入力ください",'単年（2027年度）'!$E$12*単年カーブ!$R$3+'単年（2027年度）'!$E$12*(1-単年カーブ!$R$3)*単年カーブ!Q17265)</f>
        <v>0</v>
      </c>
      <c r="G17265" s="47">
        <f t="shared" si="1887"/>
        <v>0</v>
      </c>
      <c r="M17265">
        <f t="shared" si="1888"/>
        <v>3</v>
      </c>
      <c r="N17265">
        <f>IF(OR(WEEKDAY(A17265)=1,WEEKDAY(A17265)=7,COUNTIF('2027祝日等（不使用）'!$A$1:$A$20,単年カーブ!A17265)=1),0,1)</f>
        <v>0</v>
      </c>
      <c r="O17265">
        <f t="shared" si="1884"/>
        <v>30</v>
      </c>
      <c r="P17265">
        <f t="shared" si="1889"/>
        <v>1</v>
      </c>
      <c r="Q17265">
        <f t="shared" si="1890"/>
        <v>0</v>
      </c>
    </row>
    <row r="17266" spans="1:17" ht="19.5" x14ac:dyDescent="0.4">
      <c r="A17266" s="33">
        <f t="shared" si="1885"/>
        <v>46837</v>
      </c>
      <c r="B17266" s="27" t="str">
        <f t="shared" si="1886"/>
        <v>(土)</v>
      </c>
      <c r="C17266" s="34">
        <v>0.625</v>
      </c>
      <c r="D17266" s="16" t="s">
        <v>18</v>
      </c>
      <c r="E17266" s="35">
        <v>0.64583333333333304</v>
      </c>
      <c r="F17266" s="50">
        <f>IF(COUNTIF('リスト（不使用）'!$A$5:$A$6,単年カーブ!$A$1),"希望数量入力ください",'単年（2027年度）'!$E$12*単年カーブ!$R$3+'単年（2027年度）'!$E$12*(1-単年カーブ!$R$3)*単年カーブ!Q17266)</f>
        <v>0</v>
      </c>
      <c r="G17266" s="47">
        <f t="shared" si="1887"/>
        <v>0</v>
      </c>
      <c r="M17266">
        <f t="shared" si="1888"/>
        <v>3</v>
      </c>
      <c r="N17266">
        <f>IF(OR(WEEKDAY(A17266)=1,WEEKDAY(A17266)=7,COUNTIF('2027祝日等（不使用）'!$A$1:$A$20,単年カーブ!A17266)=1),0,1)</f>
        <v>0</v>
      </c>
      <c r="O17266">
        <f t="shared" si="1884"/>
        <v>31</v>
      </c>
      <c r="P17266">
        <f t="shared" si="1889"/>
        <v>1</v>
      </c>
      <c r="Q17266">
        <f t="shared" si="1890"/>
        <v>0</v>
      </c>
    </row>
    <row r="17267" spans="1:17" ht="19.5" x14ac:dyDescent="0.4">
      <c r="A17267" s="33">
        <f t="shared" si="1885"/>
        <v>46837</v>
      </c>
      <c r="B17267" s="27" t="str">
        <f t="shared" si="1886"/>
        <v>(土)</v>
      </c>
      <c r="C17267" s="34">
        <v>0.64583333333333304</v>
      </c>
      <c r="D17267" s="16" t="s">
        <v>18</v>
      </c>
      <c r="E17267" s="35">
        <v>0.66666666666666696</v>
      </c>
      <c r="F17267" s="50">
        <f>IF(COUNTIF('リスト（不使用）'!$A$5:$A$6,単年カーブ!$A$1),"希望数量入力ください",'単年（2027年度）'!$E$12*単年カーブ!$R$3+'単年（2027年度）'!$E$12*(1-単年カーブ!$R$3)*単年カーブ!Q17267)</f>
        <v>0</v>
      </c>
      <c r="G17267" s="47">
        <f t="shared" si="1887"/>
        <v>0</v>
      </c>
      <c r="M17267">
        <f t="shared" si="1888"/>
        <v>3</v>
      </c>
      <c r="N17267">
        <f>IF(OR(WEEKDAY(A17267)=1,WEEKDAY(A17267)=7,COUNTIF('2027祝日等（不使用）'!$A$1:$A$20,単年カーブ!A17267)=1),0,1)</f>
        <v>0</v>
      </c>
      <c r="O17267">
        <f t="shared" si="1884"/>
        <v>32</v>
      </c>
      <c r="P17267">
        <f t="shared" si="1889"/>
        <v>1</v>
      </c>
      <c r="Q17267">
        <f t="shared" si="1890"/>
        <v>0</v>
      </c>
    </row>
    <row r="17268" spans="1:17" ht="19.5" x14ac:dyDescent="0.4">
      <c r="A17268" s="33">
        <f t="shared" si="1885"/>
        <v>46837</v>
      </c>
      <c r="B17268" s="27" t="str">
        <f t="shared" si="1886"/>
        <v>(土)</v>
      </c>
      <c r="C17268" s="34">
        <v>0.66666666666666696</v>
      </c>
      <c r="D17268" s="16" t="s">
        <v>18</v>
      </c>
      <c r="E17268" s="35">
        <v>0.6875</v>
      </c>
      <c r="F17268" s="50">
        <f>IF(COUNTIF('リスト（不使用）'!$A$5:$A$6,単年カーブ!$A$1),"希望数量入力ください",'単年（2027年度）'!$E$12*単年カーブ!$R$3+'単年（2027年度）'!$E$12*(1-単年カーブ!$R$3)*単年カーブ!Q17268)</f>
        <v>0</v>
      </c>
      <c r="G17268" s="47">
        <f t="shared" si="1887"/>
        <v>0</v>
      </c>
      <c r="M17268">
        <f t="shared" si="1888"/>
        <v>3</v>
      </c>
      <c r="N17268">
        <f>IF(OR(WEEKDAY(A17268)=1,WEEKDAY(A17268)=7,COUNTIF('2027祝日等（不使用）'!$A$1:$A$20,単年カーブ!A17268)=1),0,1)</f>
        <v>0</v>
      </c>
      <c r="O17268">
        <f t="shared" ref="O17268:O17331" si="1891">O17220</f>
        <v>33</v>
      </c>
      <c r="P17268">
        <f t="shared" si="1889"/>
        <v>1</v>
      </c>
      <c r="Q17268">
        <f t="shared" si="1890"/>
        <v>0</v>
      </c>
    </row>
    <row r="17269" spans="1:17" ht="19.5" x14ac:dyDescent="0.4">
      <c r="A17269" s="33">
        <f t="shared" si="1885"/>
        <v>46837</v>
      </c>
      <c r="B17269" s="27" t="str">
        <f t="shared" si="1886"/>
        <v>(土)</v>
      </c>
      <c r="C17269" s="34">
        <v>0.6875</v>
      </c>
      <c r="D17269" s="16" t="s">
        <v>18</v>
      </c>
      <c r="E17269" s="35">
        <v>0.70833333333333304</v>
      </c>
      <c r="F17269" s="50">
        <f>IF(COUNTIF('リスト（不使用）'!$A$5:$A$6,単年カーブ!$A$1),"希望数量入力ください",'単年（2027年度）'!$E$12*単年カーブ!$R$3+'単年（2027年度）'!$E$12*(1-単年カーブ!$R$3)*単年カーブ!Q17269)</f>
        <v>0</v>
      </c>
      <c r="G17269" s="47">
        <f t="shared" si="1887"/>
        <v>0</v>
      </c>
      <c r="M17269">
        <f t="shared" si="1888"/>
        <v>3</v>
      </c>
      <c r="N17269">
        <f>IF(OR(WEEKDAY(A17269)=1,WEEKDAY(A17269)=7,COUNTIF('2027祝日等（不使用）'!$A$1:$A$20,単年カーブ!A17269)=1),0,1)</f>
        <v>0</v>
      </c>
      <c r="O17269">
        <f t="shared" si="1891"/>
        <v>34</v>
      </c>
      <c r="P17269">
        <f t="shared" si="1889"/>
        <v>1</v>
      </c>
      <c r="Q17269">
        <f t="shared" si="1890"/>
        <v>0</v>
      </c>
    </row>
    <row r="17270" spans="1:17" ht="19.5" x14ac:dyDescent="0.4">
      <c r="A17270" s="33">
        <f t="shared" si="1885"/>
        <v>46837</v>
      </c>
      <c r="B17270" s="27" t="str">
        <f t="shared" si="1886"/>
        <v>(土)</v>
      </c>
      <c r="C17270" s="34">
        <v>0.70833333333333304</v>
      </c>
      <c r="D17270" s="16" t="s">
        <v>18</v>
      </c>
      <c r="E17270" s="35">
        <v>0.72916666666666696</v>
      </c>
      <c r="F17270" s="50">
        <f>IF(COUNTIF('リスト（不使用）'!$A$5:$A$6,単年カーブ!$A$1),"希望数量入力ください",'単年（2027年度）'!$E$12*単年カーブ!$R$3+'単年（2027年度）'!$E$12*(1-単年カーブ!$R$3)*単年カーブ!Q17270)</f>
        <v>0</v>
      </c>
      <c r="G17270" s="47">
        <f t="shared" si="1887"/>
        <v>0</v>
      </c>
      <c r="M17270">
        <f t="shared" si="1888"/>
        <v>3</v>
      </c>
      <c r="N17270">
        <f>IF(OR(WEEKDAY(A17270)=1,WEEKDAY(A17270)=7,COUNTIF('2027祝日等（不使用）'!$A$1:$A$20,単年カーブ!A17270)=1),0,1)</f>
        <v>0</v>
      </c>
      <c r="O17270">
        <f t="shared" si="1891"/>
        <v>35</v>
      </c>
      <c r="P17270">
        <f t="shared" si="1889"/>
        <v>1</v>
      </c>
      <c r="Q17270">
        <f t="shared" si="1890"/>
        <v>0</v>
      </c>
    </row>
    <row r="17271" spans="1:17" ht="19.5" x14ac:dyDescent="0.4">
      <c r="A17271" s="33">
        <f t="shared" si="1885"/>
        <v>46837</v>
      </c>
      <c r="B17271" s="27" t="str">
        <f t="shared" si="1886"/>
        <v>(土)</v>
      </c>
      <c r="C17271" s="34">
        <v>0.72916666666666696</v>
      </c>
      <c r="D17271" s="16" t="s">
        <v>18</v>
      </c>
      <c r="E17271" s="35">
        <v>0.75</v>
      </c>
      <c r="F17271" s="50">
        <f>IF(COUNTIF('リスト（不使用）'!$A$5:$A$6,単年カーブ!$A$1),"希望数量入力ください",'単年（2027年度）'!$E$12*単年カーブ!$R$3+'単年（2027年度）'!$E$12*(1-単年カーブ!$R$3)*単年カーブ!Q17271)</f>
        <v>0</v>
      </c>
      <c r="G17271" s="47">
        <f t="shared" si="1887"/>
        <v>0</v>
      </c>
      <c r="M17271">
        <f t="shared" si="1888"/>
        <v>3</v>
      </c>
      <c r="N17271">
        <f>IF(OR(WEEKDAY(A17271)=1,WEEKDAY(A17271)=7,COUNTIF('2027祝日等（不使用）'!$A$1:$A$20,単年カーブ!A17271)=1),0,1)</f>
        <v>0</v>
      </c>
      <c r="O17271">
        <f t="shared" si="1891"/>
        <v>36</v>
      </c>
      <c r="P17271">
        <f t="shared" si="1889"/>
        <v>1</v>
      </c>
      <c r="Q17271">
        <f t="shared" si="1890"/>
        <v>0</v>
      </c>
    </row>
    <row r="17272" spans="1:17" ht="19.5" x14ac:dyDescent="0.4">
      <c r="A17272" s="33">
        <f t="shared" si="1885"/>
        <v>46837</v>
      </c>
      <c r="B17272" s="27" t="str">
        <f t="shared" si="1886"/>
        <v>(土)</v>
      </c>
      <c r="C17272" s="34">
        <v>0.75</v>
      </c>
      <c r="D17272" s="16" t="s">
        <v>18</v>
      </c>
      <c r="E17272" s="35">
        <v>0.77083333333333304</v>
      </c>
      <c r="F17272" s="50">
        <f>IF(COUNTIF('リスト（不使用）'!$A$5:$A$6,単年カーブ!$A$1),"希望数量入力ください",'単年（2027年度）'!$E$12*単年カーブ!$R$3+'単年（2027年度）'!$E$12*(1-単年カーブ!$R$3)*単年カーブ!Q17272)</f>
        <v>0</v>
      </c>
      <c r="G17272" s="47">
        <f t="shared" si="1887"/>
        <v>0</v>
      </c>
      <c r="M17272">
        <f t="shared" si="1888"/>
        <v>3</v>
      </c>
      <c r="N17272">
        <f>IF(OR(WEEKDAY(A17272)=1,WEEKDAY(A17272)=7,COUNTIF('2027祝日等（不使用）'!$A$1:$A$20,単年カーブ!A17272)=1),0,1)</f>
        <v>0</v>
      </c>
      <c r="O17272">
        <f t="shared" si="1891"/>
        <v>37</v>
      </c>
      <c r="P17272">
        <f t="shared" si="1889"/>
        <v>1</v>
      </c>
      <c r="Q17272">
        <f t="shared" si="1890"/>
        <v>0</v>
      </c>
    </row>
    <row r="17273" spans="1:17" ht="19.5" x14ac:dyDescent="0.4">
      <c r="A17273" s="33">
        <f t="shared" si="1885"/>
        <v>46837</v>
      </c>
      <c r="B17273" s="27" t="str">
        <f t="shared" si="1886"/>
        <v>(土)</v>
      </c>
      <c r="C17273" s="34">
        <v>0.77083333333333304</v>
      </c>
      <c r="D17273" s="16" t="s">
        <v>18</v>
      </c>
      <c r="E17273" s="35">
        <v>0.79166666666666696</v>
      </c>
      <c r="F17273" s="50">
        <f>IF(COUNTIF('リスト（不使用）'!$A$5:$A$6,単年カーブ!$A$1),"希望数量入力ください",'単年（2027年度）'!$E$12*単年カーブ!$R$3+'単年（2027年度）'!$E$12*(1-単年カーブ!$R$3)*単年カーブ!Q17273)</f>
        <v>0</v>
      </c>
      <c r="G17273" s="47">
        <f t="shared" si="1887"/>
        <v>0</v>
      </c>
      <c r="M17273">
        <f t="shared" si="1888"/>
        <v>3</v>
      </c>
      <c r="N17273">
        <f>IF(OR(WEEKDAY(A17273)=1,WEEKDAY(A17273)=7,COUNTIF('2027祝日等（不使用）'!$A$1:$A$20,単年カーブ!A17273)=1),0,1)</f>
        <v>0</v>
      </c>
      <c r="O17273">
        <f t="shared" si="1891"/>
        <v>38</v>
      </c>
      <c r="P17273">
        <f t="shared" si="1889"/>
        <v>1</v>
      </c>
      <c r="Q17273">
        <f t="shared" si="1890"/>
        <v>0</v>
      </c>
    </row>
    <row r="17274" spans="1:17" ht="19.5" x14ac:dyDescent="0.4">
      <c r="A17274" s="33">
        <f t="shared" ref="A17274:A17337" si="1892">A17226+1</f>
        <v>46837</v>
      </c>
      <c r="B17274" s="27" t="str">
        <f t="shared" si="1886"/>
        <v>(土)</v>
      </c>
      <c r="C17274" s="34">
        <v>0.79166666666666696</v>
      </c>
      <c r="D17274" s="16" t="s">
        <v>18</v>
      </c>
      <c r="E17274" s="35">
        <v>0.8125</v>
      </c>
      <c r="F17274" s="50">
        <f>IF(COUNTIF('リスト（不使用）'!$A$5:$A$6,単年カーブ!$A$1),"希望数量入力ください",'単年（2027年度）'!$E$12*単年カーブ!$R$3+'単年（2027年度）'!$E$12*(1-単年カーブ!$R$3)*単年カーブ!Q17274)</f>
        <v>0</v>
      </c>
      <c r="G17274" s="47">
        <f t="shared" si="1887"/>
        <v>0</v>
      </c>
      <c r="M17274">
        <f t="shared" si="1888"/>
        <v>3</v>
      </c>
      <c r="N17274">
        <f>IF(OR(WEEKDAY(A17274)=1,WEEKDAY(A17274)=7,COUNTIF('2027祝日等（不使用）'!$A$1:$A$20,単年カーブ!A17274)=1),0,1)</f>
        <v>0</v>
      </c>
      <c r="O17274">
        <f t="shared" si="1891"/>
        <v>39</v>
      </c>
      <c r="P17274">
        <f t="shared" si="1889"/>
        <v>1</v>
      </c>
      <c r="Q17274">
        <f t="shared" si="1890"/>
        <v>0</v>
      </c>
    </row>
    <row r="17275" spans="1:17" ht="19.5" x14ac:dyDescent="0.4">
      <c r="A17275" s="33">
        <f t="shared" si="1892"/>
        <v>46837</v>
      </c>
      <c r="B17275" s="27" t="str">
        <f t="shared" si="1886"/>
        <v>(土)</v>
      </c>
      <c r="C17275" s="34">
        <v>0.8125</v>
      </c>
      <c r="D17275" s="16" t="s">
        <v>18</v>
      </c>
      <c r="E17275" s="35">
        <v>0.83333333333333304</v>
      </c>
      <c r="F17275" s="50">
        <f>IF(COUNTIF('リスト（不使用）'!$A$5:$A$6,単年カーブ!$A$1),"希望数量入力ください",'単年（2027年度）'!$E$12*単年カーブ!$R$3+'単年（2027年度）'!$E$12*(1-単年カーブ!$R$3)*単年カーブ!Q17275)</f>
        <v>0</v>
      </c>
      <c r="G17275" s="47">
        <f t="shared" si="1887"/>
        <v>0</v>
      </c>
      <c r="M17275">
        <f t="shared" si="1888"/>
        <v>3</v>
      </c>
      <c r="N17275">
        <f>IF(OR(WEEKDAY(A17275)=1,WEEKDAY(A17275)=7,COUNTIF('2027祝日等（不使用）'!$A$1:$A$20,単年カーブ!A17275)=1),0,1)</f>
        <v>0</v>
      </c>
      <c r="O17275">
        <f t="shared" si="1891"/>
        <v>40</v>
      </c>
      <c r="P17275">
        <f t="shared" si="1889"/>
        <v>1</v>
      </c>
      <c r="Q17275">
        <f t="shared" si="1890"/>
        <v>0</v>
      </c>
    </row>
    <row r="17276" spans="1:17" ht="19.5" x14ac:dyDescent="0.4">
      <c r="A17276" s="33">
        <f t="shared" si="1892"/>
        <v>46837</v>
      </c>
      <c r="B17276" s="27" t="str">
        <f t="shared" si="1886"/>
        <v>(土)</v>
      </c>
      <c r="C17276" s="34">
        <v>0.83333333333333304</v>
      </c>
      <c r="D17276" s="16" t="s">
        <v>18</v>
      </c>
      <c r="E17276" s="35">
        <v>0.85416666666666696</v>
      </c>
      <c r="F17276" s="50">
        <f>IF(COUNTIF('リスト（不使用）'!$A$5:$A$6,単年カーブ!$A$1),"希望数量入力ください",'単年（2027年度）'!$E$12*単年カーブ!$R$3+'単年（2027年度）'!$E$12*(1-単年カーブ!$R$3)*単年カーブ!Q17276)</f>
        <v>0</v>
      </c>
      <c r="G17276" s="47">
        <f t="shared" si="1887"/>
        <v>0</v>
      </c>
      <c r="M17276">
        <f t="shared" si="1888"/>
        <v>3</v>
      </c>
      <c r="N17276">
        <f>IF(OR(WEEKDAY(A17276)=1,WEEKDAY(A17276)=7,COUNTIF('2027祝日等（不使用）'!$A$1:$A$20,単年カーブ!A17276)=1),0,1)</f>
        <v>0</v>
      </c>
      <c r="O17276">
        <f t="shared" si="1891"/>
        <v>41</v>
      </c>
      <c r="P17276">
        <f t="shared" si="1889"/>
        <v>0</v>
      </c>
      <c r="Q17276">
        <f t="shared" si="1890"/>
        <v>0</v>
      </c>
    </row>
    <row r="17277" spans="1:17" ht="19.5" x14ac:dyDescent="0.4">
      <c r="A17277" s="33">
        <f t="shared" si="1892"/>
        <v>46837</v>
      </c>
      <c r="B17277" s="27" t="str">
        <f t="shared" si="1886"/>
        <v>(土)</v>
      </c>
      <c r="C17277" s="34">
        <v>0.85416666666666696</v>
      </c>
      <c r="D17277" s="16" t="s">
        <v>18</v>
      </c>
      <c r="E17277" s="35">
        <v>0.875</v>
      </c>
      <c r="F17277" s="50">
        <f>IF(COUNTIF('リスト（不使用）'!$A$5:$A$6,単年カーブ!$A$1),"希望数量入力ください",'単年（2027年度）'!$E$12*単年カーブ!$R$3+'単年（2027年度）'!$E$12*(1-単年カーブ!$R$3)*単年カーブ!Q17277)</f>
        <v>0</v>
      </c>
      <c r="G17277" s="47">
        <f t="shared" si="1887"/>
        <v>0</v>
      </c>
      <c r="M17277">
        <f t="shared" si="1888"/>
        <v>3</v>
      </c>
      <c r="N17277">
        <f>IF(OR(WEEKDAY(A17277)=1,WEEKDAY(A17277)=7,COUNTIF('2027祝日等（不使用）'!$A$1:$A$20,単年カーブ!A17277)=1),0,1)</f>
        <v>0</v>
      </c>
      <c r="O17277">
        <f t="shared" si="1891"/>
        <v>42</v>
      </c>
      <c r="P17277">
        <f t="shared" si="1889"/>
        <v>0</v>
      </c>
      <c r="Q17277">
        <f t="shared" si="1890"/>
        <v>0</v>
      </c>
    </row>
    <row r="17278" spans="1:17" ht="19.5" x14ac:dyDescent="0.4">
      <c r="A17278" s="33">
        <f t="shared" si="1892"/>
        <v>46837</v>
      </c>
      <c r="B17278" s="27" t="str">
        <f t="shared" si="1886"/>
        <v>(土)</v>
      </c>
      <c r="C17278" s="34">
        <v>0.875</v>
      </c>
      <c r="D17278" s="16" t="s">
        <v>18</v>
      </c>
      <c r="E17278" s="35">
        <v>0.89583333333333304</v>
      </c>
      <c r="F17278" s="50">
        <f>IF(COUNTIF('リスト（不使用）'!$A$5:$A$6,単年カーブ!$A$1),"希望数量入力ください",'単年（2027年度）'!$E$12*単年カーブ!$R$3+'単年（2027年度）'!$E$12*(1-単年カーブ!$R$3)*単年カーブ!Q17278)</f>
        <v>0</v>
      </c>
      <c r="G17278" s="47">
        <f t="shared" si="1887"/>
        <v>0</v>
      </c>
      <c r="M17278">
        <f t="shared" si="1888"/>
        <v>3</v>
      </c>
      <c r="N17278">
        <f>IF(OR(WEEKDAY(A17278)=1,WEEKDAY(A17278)=7,COUNTIF('2027祝日等（不使用）'!$A$1:$A$20,単年カーブ!A17278)=1),0,1)</f>
        <v>0</v>
      </c>
      <c r="O17278">
        <f t="shared" si="1891"/>
        <v>43</v>
      </c>
      <c r="P17278">
        <f t="shared" si="1889"/>
        <v>0</v>
      </c>
      <c r="Q17278">
        <f t="shared" si="1890"/>
        <v>0</v>
      </c>
    </row>
    <row r="17279" spans="1:17" ht="19.5" x14ac:dyDescent="0.4">
      <c r="A17279" s="33">
        <f t="shared" si="1892"/>
        <v>46837</v>
      </c>
      <c r="B17279" s="27" t="str">
        <f t="shared" si="1886"/>
        <v>(土)</v>
      </c>
      <c r="C17279" s="34">
        <v>0.89583333333333304</v>
      </c>
      <c r="D17279" s="16" t="s">
        <v>18</v>
      </c>
      <c r="E17279" s="35">
        <v>0.91666666666666696</v>
      </c>
      <c r="F17279" s="50">
        <f>IF(COUNTIF('リスト（不使用）'!$A$5:$A$6,単年カーブ!$A$1),"希望数量入力ください",'単年（2027年度）'!$E$12*単年カーブ!$R$3+'単年（2027年度）'!$E$12*(1-単年カーブ!$R$3)*単年カーブ!Q17279)</f>
        <v>0</v>
      </c>
      <c r="G17279" s="47">
        <f t="shared" si="1887"/>
        <v>0</v>
      </c>
      <c r="M17279">
        <f t="shared" si="1888"/>
        <v>3</v>
      </c>
      <c r="N17279">
        <f>IF(OR(WEEKDAY(A17279)=1,WEEKDAY(A17279)=7,COUNTIF('2027祝日等（不使用）'!$A$1:$A$20,単年カーブ!A17279)=1),0,1)</f>
        <v>0</v>
      </c>
      <c r="O17279">
        <f t="shared" si="1891"/>
        <v>44</v>
      </c>
      <c r="P17279">
        <f t="shared" si="1889"/>
        <v>0</v>
      </c>
      <c r="Q17279">
        <f t="shared" si="1890"/>
        <v>0</v>
      </c>
    </row>
    <row r="17280" spans="1:17" ht="19.5" x14ac:dyDescent="0.4">
      <c r="A17280" s="33">
        <f t="shared" si="1892"/>
        <v>46837</v>
      </c>
      <c r="B17280" s="27" t="str">
        <f t="shared" si="1886"/>
        <v>(土)</v>
      </c>
      <c r="C17280" s="34">
        <v>0.91666666666666696</v>
      </c>
      <c r="D17280" s="16" t="s">
        <v>18</v>
      </c>
      <c r="E17280" s="35">
        <v>0.9375</v>
      </c>
      <c r="F17280" s="50">
        <f>IF(COUNTIF('リスト（不使用）'!$A$5:$A$6,単年カーブ!$A$1),"希望数量入力ください",'単年（2027年度）'!$E$12*単年カーブ!$R$3+'単年（2027年度）'!$E$12*(1-単年カーブ!$R$3)*単年カーブ!Q17280)</f>
        <v>0</v>
      </c>
      <c r="G17280" s="47">
        <f t="shared" si="1887"/>
        <v>0</v>
      </c>
      <c r="M17280">
        <f t="shared" si="1888"/>
        <v>3</v>
      </c>
      <c r="N17280">
        <f>IF(OR(WEEKDAY(A17280)=1,WEEKDAY(A17280)=7,COUNTIF('2027祝日等（不使用）'!$A$1:$A$20,単年カーブ!A17280)=1),0,1)</f>
        <v>0</v>
      </c>
      <c r="O17280">
        <f t="shared" si="1891"/>
        <v>45</v>
      </c>
      <c r="P17280">
        <f t="shared" si="1889"/>
        <v>0</v>
      </c>
      <c r="Q17280">
        <f t="shared" si="1890"/>
        <v>0</v>
      </c>
    </row>
    <row r="17281" spans="1:17" ht="19.5" x14ac:dyDescent="0.4">
      <c r="A17281" s="33">
        <f t="shared" si="1892"/>
        <v>46837</v>
      </c>
      <c r="B17281" s="27" t="str">
        <f t="shared" si="1886"/>
        <v>(土)</v>
      </c>
      <c r="C17281" s="34">
        <v>0.9375</v>
      </c>
      <c r="D17281" s="16" t="s">
        <v>18</v>
      </c>
      <c r="E17281" s="35">
        <v>0.95833333333333304</v>
      </c>
      <c r="F17281" s="50">
        <f>IF(COUNTIF('リスト（不使用）'!$A$5:$A$6,単年カーブ!$A$1),"希望数量入力ください",'単年（2027年度）'!$E$12*単年カーブ!$R$3+'単年（2027年度）'!$E$12*(1-単年カーブ!$R$3)*単年カーブ!Q17281)</f>
        <v>0</v>
      </c>
      <c r="G17281" s="47">
        <f t="shared" si="1887"/>
        <v>0</v>
      </c>
      <c r="M17281">
        <f t="shared" si="1888"/>
        <v>3</v>
      </c>
      <c r="N17281">
        <f>IF(OR(WEEKDAY(A17281)=1,WEEKDAY(A17281)=7,COUNTIF('2027祝日等（不使用）'!$A$1:$A$20,単年カーブ!A17281)=1),0,1)</f>
        <v>0</v>
      </c>
      <c r="O17281">
        <f t="shared" si="1891"/>
        <v>46</v>
      </c>
      <c r="P17281">
        <f t="shared" si="1889"/>
        <v>0</v>
      </c>
      <c r="Q17281">
        <f t="shared" si="1890"/>
        <v>0</v>
      </c>
    </row>
    <row r="17282" spans="1:17" ht="19.5" x14ac:dyDescent="0.4">
      <c r="A17282" s="33">
        <f t="shared" si="1892"/>
        <v>46837</v>
      </c>
      <c r="B17282" s="27" t="str">
        <f t="shared" si="1886"/>
        <v>(土)</v>
      </c>
      <c r="C17282" s="34">
        <v>0.95833333333333304</v>
      </c>
      <c r="D17282" s="16" t="s">
        <v>18</v>
      </c>
      <c r="E17282" s="35">
        <v>0.97916666666666696</v>
      </c>
      <c r="F17282" s="50">
        <f>IF(COUNTIF('リスト（不使用）'!$A$5:$A$6,単年カーブ!$A$1),"希望数量入力ください",'単年（2027年度）'!$E$12*単年カーブ!$R$3+'単年（2027年度）'!$E$12*(1-単年カーブ!$R$3)*単年カーブ!Q17282)</f>
        <v>0</v>
      </c>
      <c r="G17282" s="47">
        <f t="shared" si="1887"/>
        <v>0</v>
      </c>
      <c r="M17282">
        <f t="shared" si="1888"/>
        <v>3</v>
      </c>
      <c r="N17282">
        <f>IF(OR(WEEKDAY(A17282)=1,WEEKDAY(A17282)=7,COUNTIF('2027祝日等（不使用）'!$A$1:$A$20,単年カーブ!A17282)=1),0,1)</f>
        <v>0</v>
      </c>
      <c r="O17282">
        <f t="shared" si="1891"/>
        <v>47</v>
      </c>
      <c r="P17282">
        <f t="shared" si="1889"/>
        <v>0</v>
      </c>
      <c r="Q17282">
        <f t="shared" si="1890"/>
        <v>0</v>
      </c>
    </row>
    <row r="17283" spans="1:17" ht="19.5" x14ac:dyDescent="0.4">
      <c r="A17283" s="33">
        <f t="shared" si="1892"/>
        <v>46837</v>
      </c>
      <c r="B17283" s="27" t="str">
        <f t="shared" si="1886"/>
        <v>(土)</v>
      </c>
      <c r="C17283" s="34">
        <v>0.97916666666666696</v>
      </c>
      <c r="D17283" s="16" t="s">
        <v>18</v>
      </c>
      <c r="E17283" s="35" t="s">
        <v>17</v>
      </c>
      <c r="F17283" s="50">
        <f>IF(COUNTIF('リスト（不使用）'!$A$5:$A$6,単年カーブ!$A$1),"希望数量入力ください",'単年（2027年度）'!$E$12*単年カーブ!$R$3+'単年（2027年度）'!$E$12*(1-単年カーブ!$R$3)*単年カーブ!Q17283)</f>
        <v>0</v>
      </c>
      <c r="G17283" s="47">
        <f t="shared" si="1887"/>
        <v>0</v>
      </c>
      <c r="M17283">
        <f t="shared" si="1888"/>
        <v>3</v>
      </c>
      <c r="N17283">
        <f>IF(OR(WEEKDAY(A17283)=1,WEEKDAY(A17283)=7,COUNTIF('2027祝日等（不使用）'!$A$1:$A$20,単年カーブ!A17283)=1),0,1)</f>
        <v>0</v>
      </c>
      <c r="O17283">
        <f t="shared" si="1891"/>
        <v>48</v>
      </c>
      <c r="P17283">
        <f t="shared" si="1889"/>
        <v>0</v>
      </c>
      <c r="Q17283">
        <f t="shared" si="1890"/>
        <v>0</v>
      </c>
    </row>
    <row r="17284" spans="1:17" ht="19.5" x14ac:dyDescent="0.4">
      <c r="A17284" s="33">
        <f t="shared" si="1892"/>
        <v>46838</v>
      </c>
      <c r="B17284" s="27" t="str">
        <f t="shared" ref="B17284:B17347" si="1893">TEXT(A17284,"(aaa)")</f>
        <v>(日)</v>
      </c>
      <c r="C17284" s="34">
        <v>0</v>
      </c>
      <c r="D17284" s="16" t="s">
        <v>18</v>
      </c>
      <c r="E17284" s="35">
        <v>2.0833333333333332E-2</v>
      </c>
      <c r="F17284" s="50">
        <f>IF(COUNTIF('リスト（不使用）'!$A$5:$A$6,単年カーブ!$A$1),"希望数量入力ください",'単年（2027年度）'!$E$12*単年カーブ!$R$3+'単年（2027年度）'!$E$12*(1-単年カーブ!$R$3)*単年カーブ!Q17284)</f>
        <v>0</v>
      </c>
      <c r="G17284" s="47">
        <f t="shared" ref="G17284:G17347" si="1894">F17284/2</f>
        <v>0</v>
      </c>
      <c r="M17284">
        <f t="shared" ref="M17284:M17347" si="1895">MONTH(A17284)</f>
        <v>3</v>
      </c>
      <c r="N17284">
        <f>IF(OR(WEEKDAY(A17284)=1,WEEKDAY(A17284)=7,COUNTIF('2027祝日等（不使用）'!$A$1:$A$20,単年カーブ!A17284)=1),0,1)</f>
        <v>0</v>
      </c>
      <c r="O17284">
        <f t="shared" si="1891"/>
        <v>1</v>
      </c>
      <c r="P17284">
        <f t="shared" ref="P17284:P17347" si="1896">IF(AND(O17284&gt;16,O17284&lt;41),1,0)</f>
        <v>0</v>
      </c>
      <c r="Q17284">
        <f t="shared" ref="Q17284:Q17347" si="1897">P17284*N17284</f>
        <v>0</v>
      </c>
    </row>
    <row r="17285" spans="1:17" ht="19.5" x14ac:dyDescent="0.4">
      <c r="A17285" s="33">
        <f t="shared" si="1892"/>
        <v>46838</v>
      </c>
      <c r="B17285" s="27" t="str">
        <f t="shared" si="1893"/>
        <v>(日)</v>
      </c>
      <c r="C17285" s="34">
        <v>2.0833333333333332E-2</v>
      </c>
      <c r="D17285" s="16" t="s">
        <v>18</v>
      </c>
      <c r="E17285" s="35">
        <v>4.1666666666666664E-2</v>
      </c>
      <c r="F17285" s="50">
        <f>IF(COUNTIF('リスト（不使用）'!$A$5:$A$6,単年カーブ!$A$1),"希望数量入力ください",'単年（2027年度）'!$E$12*単年カーブ!$R$3+'単年（2027年度）'!$E$12*(1-単年カーブ!$R$3)*単年カーブ!Q17285)</f>
        <v>0</v>
      </c>
      <c r="G17285" s="47">
        <f t="shared" si="1894"/>
        <v>0</v>
      </c>
      <c r="M17285">
        <f t="shared" si="1895"/>
        <v>3</v>
      </c>
      <c r="N17285">
        <f>IF(OR(WEEKDAY(A17285)=1,WEEKDAY(A17285)=7,COUNTIF('2027祝日等（不使用）'!$A$1:$A$20,単年カーブ!A17285)=1),0,1)</f>
        <v>0</v>
      </c>
      <c r="O17285">
        <f t="shared" si="1891"/>
        <v>2</v>
      </c>
      <c r="P17285">
        <f t="shared" si="1896"/>
        <v>0</v>
      </c>
      <c r="Q17285">
        <f t="shared" si="1897"/>
        <v>0</v>
      </c>
    </row>
    <row r="17286" spans="1:17" ht="19.5" x14ac:dyDescent="0.4">
      <c r="A17286" s="33">
        <f t="shared" si="1892"/>
        <v>46838</v>
      </c>
      <c r="B17286" s="27" t="str">
        <f t="shared" si="1893"/>
        <v>(日)</v>
      </c>
      <c r="C17286" s="34">
        <v>4.1666666666666664E-2</v>
      </c>
      <c r="D17286" s="16" t="s">
        <v>18</v>
      </c>
      <c r="E17286" s="35">
        <v>6.25E-2</v>
      </c>
      <c r="F17286" s="50">
        <f>IF(COUNTIF('リスト（不使用）'!$A$5:$A$6,単年カーブ!$A$1),"希望数量入力ください",'単年（2027年度）'!$E$12*単年カーブ!$R$3+'単年（2027年度）'!$E$12*(1-単年カーブ!$R$3)*単年カーブ!Q17286)</f>
        <v>0</v>
      </c>
      <c r="G17286" s="47">
        <f t="shared" si="1894"/>
        <v>0</v>
      </c>
      <c r="M17286">
        <f t="shared" si="1895"/>
        <v>3</v>
      </c>
      <c r="N17286">
        <f>IF(OR(WEEKDAY(A17286)=1,WEEKDAY(A17286)=7,COUNTIF('2027祝日等（不使用）'!$A$1:$A$20,単年カーブ!A17286)=1),0,1)</f>
        <v>0</v>
      </c>
      <c r="O17286">
        <f t="shared" si="1891"/>
        <v>3</v>
      </c>
      <c r="P17286">
        <f t="shared" si="1896"/>
        <v>0</v>
      </c>
      <c r="Q17286">
        <f t="shared" si="1897"/>
        <v>0</v>
      </c>
    </row>
    <row r="17287" spans="1:17" ht="19.5" x14ac:dyDescent="0.4">
      <c r="A17287" s="33">
        <f t="shared" si="1892"/>
        <v>46838</v>
      </c>
      <c r="B17287" s="27" t="str">
        <f t="shared" si="1893"/>
        <v>(日)</v>
      </c>
      <c r="C17287" s="34">
        <v>6.25E-2</v>
      </c>
      <c r="D17287" s="16" t="s">
        <v>18</v>
      </c>
      <c r="E17287" s="35">
        <v>8.3333333333333301E-2</v>
      </c>
      <c r="F17287" s="50">
        <f>IF(COUNTIF('リスト（不使用）'!$A$5:$A$6,単年カーブ!$A$1),"希望数量入力ください",'単年（2027年度）'!$E$12*単年カーブ!$R$3+'単年（2027年度）'!$E$12*(1-単年カーブ!$R$3)*単年カーブ!Q17287)</f>
        <v>0</v>
      </c>
      <c r="G17287" s="47">
        <f t="shared" si="1894"/>
        <v>0</v>
      </c>
      <c r="M17287">
        <f t="shared" si="1895"/>
        <v>3</v>
      </c>
      <c r="N17287">
        <f>IF(OR(WEEKDAY(A17287)=1,WEEKDAY(A17287)=7,COUNTIF('2027祝日等（不使用）'!$A$1:$A$20,単年カーブ!A17287)=1),0,1)</f>
        <v>0</v>
      </c>
      <c r="O17287">
        <f t="shared" si="1891"/>
        <v>4</v>
      </c>
      <c r="P17287">
        <f t="shared" si="1896"/>
        <v>0</v>
      </c>
      <c r="Q17287">
        <f t="shared" si="1897"/>
        <v>0</v>
      </c>
    </row>
    <row r="17288" spans="1:17" ht="19.5" x14ac:dyDescent="0.4">
      <c r="A17288" s="33">
        <f t="shared" si="1892"/>
        <v>46838</v>
      </c>
      <c r="B17288" s="27" t="str">
        <f t="shared" si="1893"/>
        <v>(日)</v>
      </c>
      <c r="C17288" s="34">
        <v>8.3333333333333301E-2</v>
      </c>
      <c r="D17288" s="16" t="s">
        <v>18</v>
      </c>
      <c r="E17288" s="35">
        <v>0.104166666666667</v>
      </c>
      <c r="F17288" s="50">
        <f>IF(COUNTIF('リスト（不使用）'!$A$5:$A$6,単年カーブ!$A$1),"希望数量入力ください",'単年（2027年度）'!$E$12*単年カーブ!$R$3+'単年（2027年度）'!$E$12*(1-単年カーブ!$R$3)*単年カーブ!Q17288)</f>
        <v>0</v>
      </c>
      <c r="G17288" s="47">
        <f t="shared" si="1894"/>
        <v>0</v>
      </c>
      <c r="M17288">
        <f t="shared" si="1895"/>
        <v>3</v>
      </c>
      <c r="N17288">
        <f>IF(OR(WEEKDAY(A17288)=1,WEEKDAY(A17288)=7,COUNTIF('2027祝日等（不使用）'!$A$1:$A$20,単年カーブ!A17288)=1),0,1)</f>
        <v>0</v>
      </c>
      <c r="O17288">
        <f t="shared" si="1891"/>
        <v>5</v>
      </c>
      <c r="P17288">
        <f t="shared" si="1896"/>
        <v>0</v>
      </c>
      <c r="Q17288">
        <f t="shared" si="1897"/>
        <v>0</v>
      </c>
    </row>
    <row r="17289" spans="1:17" ht="19.5" x14ac:dyDescent="0.4">
      <c r="A17289" s="33">
        <f t="shared" si="1892"/>
        <v>46838</v>
      </c>
      <c r="B17289" s="27" t="str">
        <f t="shared" si="1893"/>
        <v>(日)</v>
      </c>
      <c r="C17289" s="34">
        <v>0.104166666666667</v>
      </c>
      <c r="D17289" s="16" t="s">
        <v>18</v>
      </c>
      <c r="E17289" s="35">
        <v>0.125</v>
      </c>
      <c r="F17289" s="50">
        <f>IF(COUNTIF('リスト（不使用）'!$A$5:$A$6,単年カーブ!$A$1),"希望数量入力ください",'単年（2027年度）'!$E$12*単年カーブ!$R$3+'単年（2027年度）'!$E$12*(1-単年カーブ!$R$3)*単年カーブ!Q17289)</f>
        <v>0</v>
      </c>
      <c r="G17289" s="47">
        <f t="shared" si="1894"/>
        <v>0</v>
      </c>
      <c r="M17289">
        <f t="shared" si="1895"/>
        <v>3</v>
      </c>
      <c r="N17289">
        <f>IF(OR(WEEKDAY(A17289)=1,WEEKDAY(A17289)=7,COUNTIF('2027祝日等（不使用）'!$A$1:$A$20,単年カーブ!A17289)=1),0,1)</f>
        <v>0</v>
      </c>
      <c r="O17289">
        <f t="shared" si="1891"/>
        <v>6</v>
      </c>
      <c r="P17289">
        <f t="shared" si="1896"/>
        <v>0</v>
      </c>
      <c r="Q17289">
        <f t="shared" si="1897"/>
        <v>0</v>
      </c>
    </row>
    <row r="17290" spans="1:17" ht="19.5" x14ac:dyDescent="0.4">
      <c r="A17290" s="33">
        <f t="shared" si="1892"/>
        <v>46838</v>
      </c>
      <c r="B17290" s="27" t="str">
        <f t="shared" si="1893"/>
        <v>(日)</v>
      </c>
      <c r="C17290" s="34">
        <v>0.125</v>
      </c>
      <c r="D17290" s="16" t="s">
        <v>18</v>
      </c>
      <c r="E17290" s="35">
        <v>0.14583333333333301</v>
      </c>
      <c r="F17290" s="50">
        <f>IF(COUNTIF('リスト（不使用）'!$A$5:$A$6,単年カーブ!$A$1),"希望数量入力ください",'単年（2027年度）'!$E$12*単年カーブ!$R$3+'単年（2027年度）'!$E$12*(1-単年カーブ!$R$3)*単年カーブ!Q17290)</f>
        <v>0</v>
      </c>
      <c r="G17290" s="47">
        <f t="shared" si="1894"/>
        <v>0</v>
      </c>
      <c r="M17290">
        <f t="shared" si="1895"/>
        <v>3</v>
      </c>
      <c r="N17290">
        <f>IF(OR(WEEKDAY(A17290)=1,WEEKDAY(A17290)=7,COUNTIF('2027祝日等（不使用）'!$A$1:$A$20,単年カーブ!A17290)=1),0,1)</f>
        <v>0</v>
      </c>
      <c r="O17290">
        <f t="shared" si="1891"/>
        <v>7</v>
      </c>
      <c r="P17290">
        <f t="shared" si="1896"/>
        <v>0</v>
      </c>
      <c r="Q17290">
        <f t="shared" si="1897"/>
        <v>0</v>
      </c>
    </row>
    <row r="17291" spans="1:17" ht="19.5" x14ac:dyDescent="0.4">
      <c r="A17291" s="33">
        <f t="shared" si="1892"/>
        <v>46838</v>
      </c>
      <c r="B17291" s="27" t="str">
        <f t="shared" si="1893"/>
        <v>(日)</v>
      </c>
      <c r="C17291" s="34">
        <v>0.14583333333333301</v>
      </c>
      <c r="D17291" s="16" t="s">
        <v>18</v>
      </c>
      <c r="E17291" s="35">
        <v>0.16666666666666699</v>
      </c>
      <c r="F17291" s="50">
        <f>IF(COUNTIF('リスト（不使用）'!$A$5:$A$6,単年カーブ!$A$1),"希望数量入力ください",'単年（2027年度）'!$E$12*単年カーブ!$R$3+'単年（2027年度）'!$E$12*(1-単年カーブ!$R$3)*単年カーブ!Q17291)</f>
        <v>0</v>
      </c>
      <c r="G17291" s="47">
        <f t="shared" si="1894"/>
        <v>0</v>
      </c>
      <c r="M17291">
        <f t="shared" si="1895"/>
        <v>3</v>
      </c>
      <c r="N17291">
        <f>IF(OR(WEEKDAY(A17291)=1,WEEKDAY(A17291)=7,COUNTIF('2027祝日等（不使用）'!$A$1:$A$20,単年カーブ!A17291)=1),0,1)</f>
        <v>0</v>
      </c>
      <c r="O17291">
        <f t="shared" si="1891"/>
        <v>8</v>
      </c>
      <c r="P17291">
        <f t="shared" si="1896"/>
        <v>0</v>
      </c>
      <c r="Q17291">
        <f t="shared" si="1897"/>
        <v>0</v>
      </c>
    </row>
    <row r="17292" spans="1:17" ht="19.5" x14ac:dyDescent="0.4">
      <c r="A17292" s="33">
        <f t="shared" si="1892"/>
        <v>46838</v>
      </c>
      <c r="B17292" s="27" t="str">
        <f t="shared" si="1893"/>
        <v>(日)</v>
      </c>
      <c r="C17292" s="34">
        <v>0.16666666666666699</v>
      </c>
      <c r="D17292" s="16" t="s">
        <v>18</v>
      </c>
      <c r="E17292" s="35">
        <v>0.1875</v>
      </c>
      <c r="F17292" s="50">
        <f>IF(COUNTIF('リスト（不使用）'!$A$5:$A$6,単年カーブ!$A$1),"希望数量入力ください",'単年（2027年度）'!$E$12*単年カーブ!$R$3+'単年（2027年度）'!$E$12*(1-単年カーブ!$R$3)*単年カーブ!Q17292)</f>
        <v>0</v>
      </c>
      <c r="G17292" s="47">
        <f t="shared" si="1894"/>
        <v>0</v>
      </c>
      <c r="M17292">
        <f t="shared" si="1895"/>
        <v>3</v>
      </c>
      <c r="N17292">
        <f>IF(OR(WEEKDAY(A17292)=1,WEEKDAY(A17292)=7,COUNTIF('2027祝日等（不使用）'!$A$1:$A$20,単年カーブ!A17292)=1),0,1)</f>
        <v>0</v>
      </c>
      <c r="O17292">
        <f t="shared" si="1891"/>
        <v>9</v>
      </c>
      <c r="P17292">
        <f t="shared" si="1896"/>
        <v>0</v>
      </c>
      <c r="Q17292">
        <f t="shared" si="1897"/>
        <v>0</v>
      </c>
    </row>
    <row r="17293" spans="1:17" ht="19.5" x14ac:dyDescent="0.4">
      <c r="A17293" s="33">
        <f t="shared" si="1892"/>
        <v>46838</v>
      </c>
      <c r="B17293" s="27" t="str">
        <f t="shared" si="1893"/>
        <v>(日)</v>
      </c>
      <c r="C17293" s="34">
        <v>0.1875</v>
      </c>
      <c r="D17293" s="16" t="s">
        <v>18</v>
      </c>
      <c r="E17293" s="35">
        <v>0.20833333333333301</v>
      </c>
      <c r="F17293" s="50">
        <f>IF(COUNTIF('リスト（不使用）'!$A$5:$A$6,単年カーブ!$A$1),"希望数量入力ください",'単年（2027年度）'!$E$12*単年カーブ!$R$3+'単年（2027年度）'!$E$12*(1-単年カーブ!$R$3)*単年カーブ!Q17293)</f>
        <v>0</v>
      </c>
      <c r="G17293" s="47">
        <f t="shared" si="1894"/>
        <v>0</v>
      </c>
      <c r="M17293">
        <f t="shared" si="1895"/>
        <v>3</v>
      </c>
      <c r="N17293">
        <f>IF(OR(WEEKDAY(A17293)=1,WEEKDAY(A17293)=7,COUNTIF('2027祝日等（不使用）'!$A$1:$A$20,単年カーブ!A17293)=1),0,1)</f>
        <v>0</v>
      </c>
      <c r="O17293">
        <f t="shared" si="1891"/>
        <v>10</v>
      </c>
      <c r="P17293">
        <f t="shared" si="1896"/>
        <v>0</v>
      </c>
      <c r="Q17293">
        <f t="shared" si="1897"/>
        <v>0</v>
      </c>
    </row>
    <row r="17294" spans="1:17" ht="19.5" x14ac:dyDescent="0.4">
      <c r="A17294" s="33">
        <f t="shared" si="1892"/>
        <v>46838</v>
      </c>
      <c r="B17294" s="27" t="str">
        <f t="shared" si="1893"/>
        <v>(日)</v>
      </c>
      <c r="C17294" s="34">
        <v>0.20833333333333301</v>
      </c>
      <c r="D17294" s="16" t="s">
        <v>18</v>
      </c>
      <c r="E17294" s="35">
        <v>0.22916666666666699</v>
      </c>
      <c r="F17294" s="50">
        <f>IF(COUNTIF('リスト（不使用）'!$A$5:$A$6,単年カーブ!$A$1),"希望数量入力ください",'単年（2027年度）'!$E$12*単年カーブ!$R$3+'単年（2027年度）'!$E$12*(1-単年カーブ!$R$3)*単年カーブ!Q17294)</f>
        <v>0</v>
      </c>
      <c r="G17294" s="47">
        <f t="shared" si="1894"/>
        <v>0</v>
      </c>
      <c r="M17294">
        <f t="shared" si="1895"/>
        <v>3</v>
      </c>
      <c r="N17294">
        <f>IF(OR(WEEKDAY(A17294)=1,WEEKDAY(A17294)=7,COUNTIF('2027祝日等（不使用）'!$A$1:$A$20,単年カーブ!A17294)=1),0,1)</f>
        <v>0</v>
      </c>
      <c r="O17294">
        <f t="shared" si="1891"/>
        <v>11</v>
      </c>
      <c r="P17294">
        <f t="shared" si="1896"/>
        <v>0</v>
      </c>
      <c r="Q17294">
        <f t="shared" si="1897"/>
        <v>0</v>
      </c>
    </row>
    <row r="17295" spans="1:17" ht="19.5" x14ac:dyDescent="0.4">
      <c r="A17295" s="33">
        <f t="shared" si="1892"/>
        <v>46838</v>
      </c>
      <c r="B17295" s="27" t="str">
        <f t="shared" si="1893"/>
        <v>(日)</v>
      </c>
      <c r="C17295" s="34">
        <v>0.22916666666666699</v>
      </c>
      <c r="D17295" s="16" t="s">
        <v>18</v>
      </c>
      <c r="E17295" s="35">
        <v>0.25</v>
      </c>
      <c r="F17295" s="50">
        <f>IF(COUNTIF('リスト（不使用）'!$A$5:$A$6,単年カーブ!$A$1),"希望数量入力ください",'単年（2027年度）'!$E$12*単年カーブ!$R$3+'単年（2027年度）'!$E$12*(1-単年カーブ!$R$3)*単年カーブ!Q17295)</f>
        <v>0</v>
      </c>
      <c r="G17295" s="47">
        <f t="shared" si="1894"/>
        <v>0</v>
      </c>
      <c r="M17295">
        <f t="shared" si="1895"/>
        <v>3</v>
      </c>
      <c r="N17295">
        <f>IF(OR(WEEKDAY(A17295)=1,WEEKDAY(A17295)=7,COUNTIF('2027祝日等（不使用）'!$A$1:$A$20,単年カーブ!A17295)=1),0,1)</f>
        <v>0</v>
      </c>
      <c r="O17295">
        <f t="shared" si="1891"/>
        <v>12</v>
      </c>
      <c r="P17295">
        <f t="shared" si="1896"/>
        <v>0</v>
      </c>
      <c r="Q17295">
        <f t="shared" si="1897"/>
        <v>0</v>
      </c>
    </row>
    <row r="17296" spans="1:17" ht="19.5" x14ac:dyDescent="0.4">
      <c r="A17296" s="33">
        <f t="shared" si="1892"/>
        <v>46838</v>
      </c>
      <c r="B17296" s="27" t="str">
        <f t="shared" si="1893"/>
        <v>(日)</v>
      </c>
      <c r="C17296" s="34">
        <v>0.25</v>
      </c>
      <c r="D17296" s="16" t="s">
        <v>18</v>
      </c>
      <c r="E17296" s="35">
        <v>0.27083333333333298</v>
      </c>
      <c r="F17296" s="50">
        <f>IF(COUNTIF('リスト（不使用）'!$A$5:$A$6,単年カーブ!$A$1),"希望数量入力ください",'単年（2027年度）'!$E$12*単年カーブ!$R$3+'単年（2027年度）'!$E$12*(1-単年カーブ!$R$3)*単年カーブ!Q17296)</f>
        <v>0</v>
      </c>
      <c r="G17296" s="47">
        <f t="shared" si="1894"/>
        <v>0</v>
      </c>
      <c r="M17296">
        <f t="shared" si="1895"/>
        <v>3</v>
      </c>
      <c r="N17296">
        <f>IF(OR(WEEKDAY(A17296)=1,WEEKDAY(A17296)=7,COUNTIF('2027祝日等（不使用）'!$A$1:$A$20,単年カーブ!A17296)=1),0,1)</f>
        <v>0</v>
      </c>
      <c r="O17296">
        <f t="shared" si="1891"/>
        <v>13</v>
      </c>
      <c r="P17296">
        <f t="shared" si="1896"/>
        <v>0</v>
      </c>
      <c r="Q17296">
        <f t="shared" si="1897"/>
        <v>0</v>
      </c>
    </row>
    <row r="17297" spans="1:17" ht="19.5" x14ac:dyDescent="0.4">
      <c r="A17297" s="33">
        <f t="shared" si="1892"/>
        <v>46838</v>
      </c>
      <c r="B17297" s="27" t="str">
        <f t="shared" si="1893"/>
        <v>(日)</v>
      </c>
      <c r="C17297" s="34">
        <v>0.27083333333333298</v>
      </c>
      <c r="D17297" s="16" t="s">
        <v>18</v>
      </c>
      <c r="E17297" s="35">
        <v>0.29166666666666702</v>
      </c>
      <c r="F17297" s="50">
        <f>IF(COUNTIF('リスト（不使用）'!$A$5:$A$6,単年カーブ!$A$1),"希望数量入力ください",'単年（2027年度）'!$E$12*単年カーブ!$R$3+'単年（2027年度）'!$E$12*(1-単年カーブ!$R$3)*単年カーブ!Q17297)</f>
        <v>0</v>
      </c>
      <c r="G17297" s="47">
        <f t="shared" si="1894"/>
        <v>0</v>
      </c>
      <c r="M17297">
        <f t="shared" si="1895"/>
        <v>3</v>
      </c>
      <c r="N17297">
        <f>IF(OR(WEEKDAY(A17297)=1,WEEKDAY(A17297)=7,COUNTIF('2027祝日等（不使用）'!$A$1:$A$20,単年カーブ!A17297)=1),0,1)</f>
        <v>0</v>
      </c>
      <c r="O17297">
        <f t="shared" si="1891"/>
        <v>14</v>
      </c>
      <c r="P17297">
        <f t="shared" si="1896"/>
        <v>0</v>
      </c>
      <c r="Q17297">
        <f t="shared" si="1897"/>
        <v>0</v>
      </c>
    </row>
    <row r="17298" spans="1:17" ht="19.5" x14ac:dyDescent="0.4">
      <c r="A17298" s="33">
        <f t="shared" si="1892"/>
        <v>46838</v>
      </c>
      <c r="B17298" s="27" t="str">
        <f t="shared" si="1893"/>
        <v>(日)</v>
      </c>
      <c r="C17298" s="34">
        <v>0.29166666666666702</v>
      </c>
      <c r="D17298" s="16" t="s">
        <v>18</v>
      </c>
      <c r="E17298" s="35">
        <v>0.3125</v>
      </c>
      <c r="F17298" s="50">
        <f>IF(COUNTIF('リスト（不使用）'!$A$5:$A$6,単年カーブ!$A$1),"希望数量入力ください",'単年（2027年度）'!$E$12*単年カーブ!$R$3+'単年（2027年度）'!$E$12*(1-単年カーブ!$R$3)*単年カーブ!Q17298)</f>
        <v>0</v>
      </c>
      <c r="G17298" s="47">
        <f t="shared" si="1894"/>
        <v>0</v>
      </c>
      <c r="M17298">
        <f t="shared" si="1895"/>
        <v>3</v>
      </c>
      <c r="N17298">
        <f>IF(OR(WEEKDAY(A17298)=1,WEEKDAY(A17298)=7,COUNTIF('2027祝日等（不使用）'!$A$1:$A$20,単年カーブ!A17298)=1),0,1)</f>
        <v>0</v>
      </c>
      <c r="O17298">
        <f t="shared" si="1891"/>
        <v>15</v>
      </c>
      <c r="P17298">
        <f t="shared" si="1896"/>
        <v>0</v>
      </c>
      <c r="Q17298">
        <f t="shared" si="1897"/>
        <v>0</v>
      </c>
    </row>
    <row r="17299" spans="1:17" ht="19.5" x14ac:dyDescent="0.4">
      <c r="A17299" s="33">
        <f t="shared" si="1892"/>
        <v>46838</v>
      </c>
      <c r="B17299" s="27" t="str">
        <f t="shared" si="1893"/>
        <v>(日)</v>
      </c>
      <c r="C17299" s="34">
        <v>0.3125</v>
      </c>
      <c r="D17299" s="16" t="s">
        <v>18</v>
      </c>
      <c r="E17299" s="35">
        <v>0.33333333333333298</v>
      </c>
      <c r="F17299" s="50">
        <f>IF(COUNTIF('リスト（不使用）'!$A$5:$A$6,単年カーブ!$A$1),"希望数量入力ください",'単年（2027年度）'!$E$12*単年カーブ!$R$3+'単年（2027年度）'!$E$12*(1-単年カーブ!$R$3)*単年カーブ!Q17299)</f>
        <v>0</v>
      </c>
      <c r="G17299" s="47">
        <f t="shared" si="1894"/>
        <v>0</v>
      </c>
      <c r="M17299">
        <f t="shared" si="1895"/>
        <v>3</v>
      </c>
      <c r="N17299">
        <f>IF(OR(WEEKDAY(A17299)=1,WEEKDAY(A17299)=7,COUNTIF('2027祝日等（不使用）'!$A$1:$A$20,単年カーブ!A17299)=1),0,1)</f>
        <v>0</v>
      </c>
      <c r="O17299">
        <f t="shared" si="1891"/>
        <v>16</v>
      </c>
      <c r="P17299">
        <f t="shared" si="1896"/>
        <v>0</v>
      </c>
      <c r="Q17299">
        <f t="shared" si="1897"/>
        <v>0</v>
      </c>
    </row>
    <row r="17300" spans="1:17" ht="19.5" x14ac:dyDescent="0.4">
      <c r="A17300" s="33">
        <f t="shared" si="1892"/>
        <v>46838</v>
      </c>
      <c r="B17300" s="27" t="str">
        <f t="shared" si="1893"/>
        <v>(日)</v>
      </c>
      <c r="C17300" s="34">
        <v>0.33333333333333298</v>
      </c>
      <c r="D17300" s="16" t="s">
        <v>18</v>
      </c>
      <c r="E17300" s="35">
        <v>0.35416666666666702</v>
      </c>
      <c r="F17300" s="50">
        <f>IF(COUNTIF('リスト（不使用）'!$A$5:$A$6,単年カーブ!$A$1),"希望数量入力ください",'単年（2027年度）'!$E$12*単年カーブ!$R$3+'単年（2027年度）'!$E$12*(1-単年カーブ!$R$3)*単年カーブ!Q17300)</f>
        <v>0</v>
      </c>
      <c r="G17300" s="47">
        <f t="shared" si="1894"/>
        <v>0</v>
      </c>
      <c r="M17300">
        <f t="shared" si="1895"/>
        <v>3</v>
      </c>
      <c r="N17300">
        <f>IF(OR(WEEKDAY(A17300)=1,WEEKDAY(A17300)=7,COUNTIF('2027祝日等（不使用）'!$A$1:$A$20,単年カーブ!A17300)=1),0,1)</f>
        <v>0</v>
      </c>
      <c r="O17300">
        <f t="shared" si="1891"/>
        <v>17</v>
      </c>
      <c r="P17300">
        <f t="shared" si="1896"/>
        <v>1</v>
      </c>
      <c r="Q17300">
        <f t="shared" si="1897"/>
        <v>0</v>
      </c>
    </row>
    <row r="17301" spans="1:17" ht="19.5" x14ac:dyDescent="0.4">
      <c r="A17301" s="33">
        <f t="shared" si="1892"/>
        <v>46838</v>
      </c>
      <c r="B17301" s="27" t="str">
        <f t="shared" si="1893"/>
        <v>(日)</v>
      </c>
      <c r="C17301" s="34">
        <v>0.35416666666666702</v>
      </c>
      <c r="D17301" s="16" t="s">
        <v>18</v>
      </c>
      <c r="E17301" s="35">
        <v>0.375</v>
      </c>
      <c r="F17301" s="50">
        <f>IF(COUNTIF('リスト（不使用）'!$A$5:$A$6,単年カーブ!$A$1),"希望数量入力ください",'単年（2027年度）'!$E$12*単年カーブ!$R$3+'単年（2027年度）'!$E$12*(1-単年カーブ!$R$3)*単年カーブ!Q17301)</f>
        <v>0</v>
      </c>
      <c r="G17301" s="47">
        <f t="shared" si="1894"/>
        <v>0</v>
      </c>
      <c r="M17301">
        <f t="shared" si="1895"/>
        <v>3</v>
      </c>
      <c r="N17301">
        <f>IF(OR(WEEKDAY(A17301)=1,WEEKDAY(A17301)=7,COUNTIF('2027祝日等（不使用）'!$A$1:$A$20,単年カーブ!A17301)=1),0,1)</f>
        <v>0</v>
      </c>
      <c r="O17301">
        <f t="shared" si="1891"/>
        <v>18</v>
      </c>
      <c r="P17301">
        <f t="shared" si="1896"/>
        <v>1</v>
      </c>
      <c r="Q17301">
        <f t="shared" si="1897"/>
        <v>0</v>
      </c>
    </row>
    <row r="17302" spans="1:17" ht="19.5" x14ac:dyDescent="0.4">
      <c r="A17302" s="33">
        <f t="shared" si="1892"/>
        <v>46838</v>
      </c>
      <c r="B17302" s="27" t="str">
        <f t="shared" si="1893"/>
        <v>(日)</v>
      </c>
      <c r="C17302" s="34">
        <v>0.375</v>
      </c>
      <c r="D17302" s="16" t="s">
        <v>18</v>
      </c>
      <c r="E17302" s="35">
        <v>0.39583333333333298</v>
      </c>
      <c r="F17302" s="50">
        <f>IF(COUNTIF('リスト（不使用）'!$A$5:$A$6,単年カーブ!$A$1),"希望数量入力ください",'単年（2027年度）'!$E$12*単年カーブ!$R$3+'単年（2027年度）'!$E$12*(1-単年カーブ!$R$3)*単年カーブ!Q17302)</f>
        <v>0</v>
      </c>
      <c r="G17302" s="47">
        <f t="shared" si="1894"/>
        <v>0</v>
      </c>
      <c r="M17302">
        <f t="shared" si="1895"/>
        <v>3</v>
      </c>
      <c r="N17302">
        <f>IF(OR(WEEKDAY(A17302)=1,WEEKDAY(A17302)=7,COUNTIF('2027祝日等（不使用）'!$A$1:$A$20,単年カーブ!A17302)=1),0,1)</f>
        <v>0</v>
      </c>
      <c r="O17302">
        <f t="shared" si="1891"/>
        <v>19</v>
      </c>
      <c r="P17302">
        <f t="shared" si="1896"/>
        <v>1</v>
      </c>
      <c r="Q17302">
        <f t="shared" si="1897"/>
        <v>0</v>
      </c>
    </row>
    <row r="17303" spans="1:17" ht="19.5" x14ac:dyDescent="0.4">
      <c r="A17303" s="33">
        <f t="shared" si="1892"/>
        <v>46838</v>
      </c>
      <c r="B17303" s="27" t="str">
        <f t="shared" si="1893"/>
        <v>(日)</v>
      </c>
      <c r="C17303" s="34">
        <v>0.39583333333333298</v>
      </c>
      <c r="D17303" s="16" t="s">
        <v>18</v>
      </c>
      <c r="E17303" s="35">
        <v>0.41666666666666702</v>
      </c>
      <c r="F17303" s="50">
        <f>IF(COUNTIF('リスト（不使用）'!$A$5:$A$6,単年カーブ!$A$1),"希望数量入力ください",'単年（2027年度）'!$E$12*単年カーブ!$R$3+'単年（2027年度）'!$E$12*(1-単年カーブ!$R$3)*単年カーブ!Q17303)</f>
        <v>0</v>
      </c>
      <c r="G17303" s="47">
        <f t="shared" si="1894"/>
        <v>0</v>
      </c>
      <c r="M17303">
        <f t="shared" si="1895"/>
        <v>3</v>
      </c>
      <c r="N17303">
        <f>IF(OR(WEEKDAY(A17303)=1,WEEKDAY(A17303)=7,COUNTIF('2027祝日等（不使用）'!$A$1:$A$20,単年カーブ!A17303)=1),0,1)</f>
        <v>0</v>
      </c>
      <c r="O17303">
        <f t="shared" si="1891"/>
        <v>20</v>
      </c>
      <c r="P17303">
        <f t="shared" si="1896"/>
        <v>1</v>
      </c>
      <c r="Q17303">
        <f t="shared" si="1897"/>
        <v>0</v>
      </c>
    </row>
    <row r="17304" spans="1:17" ht="19.5" x14ac:dyDescent="0.4">
      <c r="A17304" s="33">
        <f t="shared" si="1892"/>
        <v>46838</v>
      </c>
      <c r="B17304" s="27" t="str">
        <f t="shared" si="1893"/>
        <v>(日)</v>
      </c>
      <c r="C17304" s="34">
        <v>0.41666666666666702</v>
      </c>
      <c r="D17304" s="16" t="s">
        <v>18</v>
      </c>
      <c r="E17304" s="35">
        <v>0.4375</v>
      </c>
      <c r="F17304" s="50">
        <f>IF(COUNTIF('リスト（不使用）'!$A$5:$A$6,単年カーブ!$A$1),"希望数量入力ください",'単年（2027年度）'!$E$12*単年カーブ!$R$3+'単年（2027年度）'!$E$12*(1-単年カーブ!$R$3)*単年カーブ!Q17304)</f>
        <v>0</v>
      </c>
      <c r="G17304" s="47">
        <f t="shared" si="1894"/>
        <v>0</v>
      </c>
      <c r="M17304">
        <f t="shared" si="1895"/>
        <v>3</v>
      </c>
      <c r="N17304">
        <f>IF(OR(WEEKDAY(A17304)=1,WEEKDAY(A17304)=7,COUNTIF('2027祝日等（不使用）'!$A$1:$A$20,単年カーブ!A17304)=1),0,1)</f>
        <v>0</v>
      </c>
      <c r="O17304">
        <f t="shared" si="1891"/>
        <v>21</v>
      </c>
      <c r="P17304">
        <f t="shared" si="1896"/>
        <v>1</v>
      </c>
      <c r="Q17304">
        <f t="shared" si="1897"/>
        <v>0</v>
      </c>
    </row>
    <row r="17305" spans="1:17" ht="19.5" x14ac:dyDescent="0.4">
      <c r="A17305" s="33">
        <f t="shared" si="1892"/>
        <v>46838</v>
      </c>
      <c r="B17305" s="27" t="str">
        <f t="shared" si="1893"/>
        <v>(日)</v>
      </c>
      <c r="C17305" s="34">
        <v>0.4375</v>
      </c>
      <c r="D17305" s="16" t="s">
        <v>18</v>
      </c>
      <c r="E17305" s="35">
        <v>0.45833333333333298</v>
      </c>
      <c r="F17305" s="50">
        <f>IF(COUNTIF('リスト（不使用）'!$A$5:$A$6,単年カーブ!$A$1),"希望数量入力ください",'単年（2027年度）'!$E$12*単年カーブ!$R$3+'単年（2027年度）'!$E$12*(1-単年カーブ!$R$3)*単年カーブ!Q17305)</f>
        <v>0</v>
      </c>
      <c r="G17305" s="47">
        <f t="shared" si="1894"/>
        <v>0</v>
      </c>
      <c r="M17305">
        <f t="shared" si="1895"/>
        <v>3</v>
      </c>
      <c r="N17305">
        <f>IF(OR(WEEKDAY(A17305)=1,WEEKDAY(A17305)=7,COUNTIF('2027祝日等（不使用）'!$A$1:$A$20,単年カーブ!A17305)=1),0,1)</f>
        <v>0</v>
      </c>
      <c r="O17305">
        <f t="shared" si="1891"/>
        <v>22</v>
      </c>
      <c r="P17305">
        <f t="shared" si="1896"/>
        <v>1</v>
      </c>
      <c r="Q17305">
        <f t="shared" si="1897"/>
        <v>0</v>
      </c>
    </row>
    <row r="17306" spans="1:17" ht="19.5" x14ac:dyDescent="0.4">
      <c r="A17306" s="33">
        <f t="shared" si="1892"/>
        <v>46838</v>
      </c>
      <c r="B17306" s="27" t="str">
        <f t="shared" si="1893"/>
        <v>(日)</v>
      </c>
      <c r="C17306" s="34">
        <v>0.45833333333333298</v>
      </c>
      <c r="D17306" s="16" t="s">
        <v>18</v>
      </c>
      <c r="E17306" s="35">
        <v>0.47916666666666702</v>
      </c>
      <c r="F17306" s="50">
        <f>IF(COUNTIF('リスト（不使用）'!$A$5:$A$6,単年カーブ!$A$1),"希望数量入力ください",'単年（2027年度）'!$E$12*単年カーブ!$R$3+'単年（2027年度）'!$E$12*(1-単年カーブ!$R$3)*単年カーブ!Q17306)</f>
        <v>0</v>
      </c>
      <c r="G17306" s="47">
        <f t="shared" si="1894"/>
        <v>0</v>
      </c>
      <c r="M17306">
        <f t="shared" si="1895"/>
        <v>3</v>
      </c>
      <c r="N17306">
        <f>IF(OR(WEEKDAY(A17306)=1,WEEKDAY(A17306)=7,COUNTIF('2027祝日等（不使用）'!$A$1:$A$20,単年カーブ!A17306)=1),0,1)</f>
        <v>0</v>
      </c>
      <c r="O17306">
        <f t="shared" si="1891"/>
        <v>23</v>
      </c>
      <c r="P17306">
        <f t="shared" si="1896"/>
        <v>1</v>
      </c>
      <c r="Q17306">
        <f t="shared" si="1897"/>
        <v>0</v>
      </c>
    </row>
    <row r="17307" spans="1:17" ht="19.5" x14ac:dyDescent="0.4">
      <c r="A17307" s="33">
        <f t="shared" si="1892"/>
        <v>46838</v>
      </c>
      <c r="B17307" s="27" t="str">
        <f t="shared" si="1893"/>
        <v>(日)</v>
      </c>
      <c r="C17307" s="34">
        <v>0.47916666666666702</v>
      </c>
      <c r="D17307" s="16" t="s">
        <v>18</v>
      </c>
      <c r="E17307" s="35">
        <v>0.5</v>
      </c>
      <c r="F17307" s="50">
        <f>IF(COUNTIF('リスト（不使用）'!$A$5:$A$6,単年カーブ!$A$1),"希望数量入力ください",'単年（2027年度）'!$E$12*単年カーブ!$R$3+'単年（2027年度）'!$E$12*(1-単年カーブ!$R$3)*単年カーブ!Q17307)</f>
        <v>0</v>
      </c>
      <c r="G17307" s="47">
        <f t="shared" si="1894"/>
        <v>0</v>
      </c>
      <c r="M17307">
        <f t="shared" si="1895"/>
        <v>3</v>
      </c>
      <c r="N17307">
        <f>IF(OR(WEEKDAY(A17307)=1,WEEKDAY(A17307)=7,COUNTIF('2027祝日等（不使用）'!$A$1:$A$20,単年カーブ!A17307)=1),0,1)</f>
        <v>0</v>
      </c>
      <c r="O17307">
        <f t="shared" si="1891"/>
        <v>24</v>
      </c>
      <c r="P17307">
        <f t="shared" si="1896"/>
        <v>1</v>
      </c>
      <c r="Q17307">
        <f t="shared" si="1897"/>
        <v>0</v>
      </c>
    </row>
    <row r="17308" spans="1:17" ht="19.5" x14ac:dyDescent="0.4">
      <c r="A17308" s="33">
        <f t="shared" si="1892"/>
        <v>46838</v>
      </c>
      <c r="B17308" s="27" t="str">
        <f t="shared" si="1893"/>
        <v>(日)</v>
      </c>
      <c r="C17308" s="34">
        <v>0.5</v>
      </c>
      <c r="D17308" s="16" t="s">
        <v>18</v>
      </c>
      <c r="E17308" s="35">
        <v>0.52083333333333304</v>
      </c>
      <c r="F17308" s="50">
        <f>IF(COUNTIF('リスト（不使用）'!$A$5:$A$6,単年カーブ!$A$1),"希望数量入力ください",'単年（2027年度）'!$E$12*単年カーブ!$R$3+'単年（2027年度）'!$E$12*(1-単年カーブ!$R$3)*単年カーブ!Q17308)</f>
        <v>0</v>
      </c>
      <c r="G17308" s="47">
        <f t="shared" si="1894"/>
        <v>0</v>
      </c>
      <c r="M17308">
        <f t="shared" si="1895"/>
        <v>3</v>
      </c>
      <c r="N17308">
        <f>IF(OR(WEEKDAY(A17308)=1,WEEKDAY(A17308)=7,COUNTIF('2027祝日等（不使用）'!$A$1:$A$20,単年カーブ!A17308)=1),0,1)</f>
        <v>0</v>
      </c>
      <c r="O17308">
        <f t="shared" si="1891"/>
        <v>25</v>
      </c>
      <c r="P17308">
        <f t="shared" si="1896"/>
        <v>1</v>
      </c>
      <c r="Q17308">
        <f t="shared" si="1897"/>
        <v>0</v>
      </c>
    </row>
    <row r="17309" spans="1:17" ht="19.5" x14ac:dyDescent="0.4">
      <c r="A17309" s="33">
        <f t="shared" si="1892"/>
        <v>46838</v>
      </c>
      <c r="B17309" s="27" t="str">
        <f t="shared" si="1893"/>
        <v>(日)</v>
      </c>
      <c r="C17309" s="34">
        <v>0.52083333333333304</v>
      </c>
      <c r="D17309" s="16" t="s">
        <v>18</v>
      </c>
      <c r="E17309" s="35">
        <v>0.54166666666666696</v>
      </c>
      <c r="F17309" s="50">
        <f>IF(COUNTIF('リスト（不使用）'!$A$5:$A$6,単年カーブ!$A$1),"希望数量入力ください",'単年（2027年度）'!$E$12*単年カーブ!$R$3+'単年（2027年度）'!$E$12*(1-単年カーブ!$R$3)*単年カーブ!Q17309)</f>
        <v>0</v>
      </c>
      <c r="G17309" s="47">
        <f t="shared" si="1894"/>
        <v>0</v>
      </c>
      <c r="M17309">
        <f t="shared" si="1895"/>
        <v>3</v>
      </c>
      <c r="N17309">
        <f>IF(OR(WEEKDAY(A17309)=1,WEEKDAY(A17309)=7,COUNTIF('2027祝日等（不使用）'!$A$1:$A$20,単年カーブ!A17309)=1),0,1)</f>
        <v>0</v>
      </c>
      <c r="O17309">
        <f t="shared" si="1891"/>
        <v>26</v>
      </c>
      <c r="P17309">
        <f t="shared" si="1896"/>
        <v>1</v>
      </c>
      <c r="Q17309">
        <f t="shared" si="1897"/>
        <v>0</v>
      </c>
    </row>
    <row r="17310" spans="1:17" ht="19.5" x14ac:dyDescent="0.4">
      <c r="A17310" s="33">
        <f t="shared" si="1892"/>
        <v>46838</v>
      </c>
      <c r="B17310" s="27" t="str">
        <f t="shared" si="1893"/>
        <v>(日)</v>
      </c>
      <c r="C17310" s="34">
        <v>0.54166666666666696</v>
      </c>
      <c r="D17310" s="16" t="s">
        <v>18</v>
      </c>
      <c r="E17310" s="35">
        <v>0.5625</v>
      </c>
      <c r="F17310" s="50">
        <f>IF(COUNTIF('リスト（不使用）'!$A$5:$A$6,単年カーブ!$A$1),"希望数量入力ください",'単年（2027年度）'!$E$12*単年カーブ!$R$3+'単年（2027年度）'!$E$12*(1-単年カーブ!$R$3)*単年カーブ!Q17310)</f>
        <v>0</v>
      </c>
      <c r="G17310" s="47">
        <f t="shared" si="1894"/>
        <v>0</v>
      </c>
      <c r="M17310">
        <f t="shared" si="1895"/>
        <v>3</v>
      </c>
      <c r="N17310">
        <f>IF(OR(WEEKDAY(A17310)=1,WEEKDAY(A17310)=7,COUNTIF('2027祝日等（不使用）'!$A$1:$A$20,単年カーブ!A17310)=1),0,1)</f>
        <v>0</v>
      </c>
      <c r="O17310">
        <f t="shared" si="1891"/>
        <v>27</v>
      </c>
      <c r="P17310">
        <f t="shared" si="1896"/>
        <v>1</v>
      </c>
      <c r="Q17310">
        <f t="shared" si="1897"/>
        <v>0</v>
      </c>
    </row>
    <row r="17311" spans="1:17" ht="19.5" x14ac:dyDescent="0.4">
      <c r="A17311" s="33">
        <f t="shared" si="1892"/>
        <v>46838</v>
      </c>
      <c r="B17311" s="27" t="str">
        <f t="shared" si="1893"/>
        <v>(日)</v>
      </c>
      <c r="C17311" s="34">
        <v>0.5625</v>
      </c>
      <c r="D17311" s="16" t="s">
        <v>18</v>
      </c>
      <c r="E17311" s="35">
        <v>0.58333333333333304</v>
      </c>
      <c r="F17311" s="50">
        <f>IF(COUNTIF('リスト（不使用）'!$A$5:$A$6,単年カーブ!$A$1),"希望数量入力ください",'単年（2027年度）'!$E$12*単年カーブ!$R$3+'単年（2027年度）'!$E$12*(1-単年カーブ!$R$3)*単年カーブ!Q17311)</f>
        <v>0</v>
      </c>
      <c r="G17311" s="47">
        <f t="shared" si="1894"/>
        <v>0</v>
      </c>
      <c r="M17311">
        <f t="shared" si="1895"/>
        <v>3</v>
      </c>
      <c r="N17311">
        <f>IF(OR(WEEKDAY(A17311)=1,WEEKDAY(A17311)=7,COUNTIF('2027祝日等（不使用）'!$A$1:$A$20,単年カーブ!A17311)=1),0,1)</f>
        <v>0</v>
      </c>
      <c r="O17311">
        <f t="shared" si="1891"/>
        <v>28</v>
      </c>
      <c r="P17311">
        <f t="shared" si="1896"/>
        <v>1</v>
      </c>
      <c r="Q17311">
        <f t="shared" si="1897"/>
        <v>0</v>
      </c>
    </row>
    <row r="17312" spans="1:17" ht="19.5" x14ac:dyDescent="0.4">
      <c r="A17312" s="33">
        <f t="shared" si="1892"/>
        <v>46838</v>
      </c>
      <c r="B17312" s="27" t="str">
        <f t="shared" si="1893"/>
        <v>(日)</v>
      </c>
      <c r="C17312" s="34">
        <v>0.58333333333333304</v>
      </c>
      <c r="D17312" s="16" t="s">
        <v>18</v>
      </c>
      <c r="E17312" s="35">
        <v>0.60416666666666696</v>
      </c>
      <c r="F17312" s="50">
        <f>IF(COUNTIF('リスト（不使用）'!$A$5:$A$6,単年カーブ!$A$1),"希望数量入力ください",'単年（2027年度）'!$E$12*単年カーブ!$R$3+'単年（2027年度）'!$E$12*(1-単年カーブ!$R$3)*単年カーブ!Q17312)</f>
        <v>0</v>
      </c>
      <c r="G17312" s="47">
        <f t="shared" si="1894"/>
        <v>0</v>
      </c>
      <c r="M17312">
        <f t="shared" si="1895"/>
        <v>3</v>
      </c>
      <c r="N17312">
        <f>IF(OR(WEEKDAY(A17312)=1,WEEKDAY(A17312)=7,COUNTIF('2027祝日等（不使用）'!$A$1:$A$20,単年カーブ!A17312)=1),0,1)</f>
        <v>0</v>
      </c>
      <c r="O17312">
        <f t="shared" si="1891"/>
        <v>29</v>
      </c>
      <c r="P17312">
        <f t="shared" si="1896"/>
        <v>1</v>
      </c>
      <c r="Q17312">
        <f t="shared" si="1897"/>
        <v>0</v>
      </c>
    </row>
    <row r="17313" spans="1:17" ht="19.5" x14ac:dyDescent="0.4">
      <c r="A17313" s="33">
        <f t="shared" si="1892"/>
        <v>46838</v>
      </c>
      <c r="B17313" s="27" t="str">
        <f t="shared" si="1893"/>
        <v>(日)</v>
      </c>
      <c r="C17313" s="34">
        <v>0.60416666666666696</v>
      </c>
      <c r="D17313" s="16" t="s">
        <v>18</v>
      </c>
      <c r="E17313" s="35">
        <v>0.625</v>
      </c>
      <c r="F17313" s="50">
        <f>IF(COUNTIF('リスト（不使用）'!$A$5:$A$6,単年カーブ!$A$1),"希望数量入力ください",'単年（2027年度）'!$E$12*単年カーブ!$R$3+'単年（2027年度）'!$E$12*(1-単年カーブ!$R$3)*単年カーブ!Q17313)</f>
        <v>0</v>
      </c>
      <c r="G17313" s="47">
        <f t="shared" si="1894"/>
        <v>0</v>
      </c>
      <c r="M17313">
        <f t="shared" si="1895"/>
        <v>3</v>
      </c>
      <c r="N17313">
        <f>IF(OR(WEEKDAY(A17313)=1,WEEKDAY(A17313)=7,COUNTIF('2027祝日等（不使用）'!$A$1:$A$20,単年カーブ!A17313)=1),0,1)</f>
        <v>0</v>
      </c>
      <c r="O17313">
        <f t="shared" si="1891"/>
        <v>30</v>
      </c>
      <c r="P17313">
        <f t="shared" si="1896"/>
        <v>1</v>
      </c>
      <c r="Q17313">
        <f t="shared" si="1897"/>
        <v>0</v>
      </c>
    </row>
    <row r="17314" spans="1:17" ht="19.5" x14ac:dyDescent="0.4">
      <c r="A17314" s="33">
        <f t="shared" si="1892"/>
        <v>46838</v>
      </c>
      <c r="B17314" s="27" t="str">
        <f t="shared" si="1893"/>
        <v>(日)</v>
      </c>
      <c r="C17314" s="34">
        <v>0.625</v>
      </c>
      <c r="D17314" s="16" t="s">
        <v>18</v>
      </c>
      <c r="E17314" s="35">
        <v>0.64583333333333304</v>
      </c>
      <c r="F17314" s="50">
        <f>IF(COUNTIF('リスト（不使用）'!$A$5:$A$6,単年カーブ!$A$1),"希望数量入力ください",'単年（2027年度）'!$E$12*単年カーブ!$R$3+'単年（2027年度）'!$E$12*(1-単年カーブ!$R$3)*単年カーブ!Q17314)</f>
        <v>0</v>
      </c>
      <c r="G17314" s="47">
        <f t="shared" si="1894"/>
        <v>0</v>
      </c>
      <c r="M17314">
        <f t="shared" si="1895"/>
        <v>3</v>
      </c>
      <c r="N17314">
        <f>IF(OR(WEEKDAY(A17314)=1,WEEKDAY(A17314)=7,COUNTIF('2027祝日等（不使用）'!$A$1:$A$20,単年カーブ!A17314)=1),0,1)</f>
        <v>0</v>
      </c>
      <c r="O17314">
        <f t="shared" si="1891"/>
        <v>31</v>
      </c>
      <c r="P17314">
        <f t="shared" si="1896"/>
        <v>1</v>
      </c>
      <c r="Q17314">
        <f t="shared" si="1897"/>
        <v>0</v>
      </c>
    </row>
    <row r="17315" spans="1:17" ht="19.5" x14ac:dyDescent="0.4">
      <c r="A17315" s="33">
        <f t="shared" si="1892"/>
        <v>46838</v>
      </c>
      <c r="B17315" s="27" t="str">
        <f t="shared" si="1893"/>
        <v>(日)</v>
      </c>
      <c r="C17315" s="34">
        <v>0.64583333333333304</v>
      </c>
      <c r="D17315" s="16" t="s">
        <v>18</v>
      </c>
      <c r="E17315" s="35">
        <v>0.66666666666666696</v>
      </c>
      <c r="F17315" s="50">
        <f>IF(COUNTIF('リスト（不使用）'!$A$5:$A$6,単年カーブ!$A$1),"希望数量入力ください",'単年（2027年度）'!$E$12*単年カーブ!$R$3+'単年（2027年度）'!$E$12*(1-単年カーブ!$R$3)*単年カーブ!Q17315)</f>
        <v>0</v>
      </c>
      <c r="G17315" s="47">
        <f t="shared" si="1894"/>
        <v>0</v>
      </c>
      <c r="M17315">
        <f t="shared" si="1895"/>
        <v>3</v>
      </c>
      <c r="N17315">
        <f>IF(OR(WEEKDAY(A17315)=1,WEEKDAY(A17315)=7,COUNTIF('2027祝日等（不使用）'!$A$1:$A$20,単年カーブ!A17315)=1),0,1)</f>
        <v>0</v>
      </c>
      <c r="O17315">
        <f t="shared" si="1891"/>
        <v>32</v>
      </c>
      <c r="P17315">
        <f t="shared" si="1896"/>
        <v>1</v>
      </c>
      <c r="Q17315">
        <f t="shared" si="1897"/>
        <v>0</v>
      </c>
    </row>
    <row r="17316" spans="1:17" ht="19.5" x14ac:dyDescent="0.4">
      <c r="A17316" s="33">
        <f t="shared" si="1892"/>
        <v>46838</v>
      </c>
      <c r="B17316" s="27" t="str">
        <f t="shared" si="1893"/>
        <v>(日)</v>
      </c>
      <c r="C17316" s="34">
        <v>0.66666666666666696</v>
      </c>
      <c r="D17316" s="16" t="s">
        <v>18</v>
      </c>
      <c r="E17316" s="35">
        <v>0.6875</v>
      </c>
      <c r="F17316" s="50">
        <f>IF(COUNTIF('リスト（不使用）'!$A$5:$A$6,単年カーブ!$A$1),"希望数量入力ください",'単年（2027年度）'!$E$12*単年カーブ!$R$3+'単年（2027年度）'!$E$12*(1-単年カーブ!$R$3)*単年カーブ!Q17316)</f>
        <v>0</v>
      </c>
      <c r="G17316" s="47">
        <f t="shared" si="1894"/>
        <v>0</v>
      </c>
      <c r="M17316">
        <f t="shared" si="1895"/>
        <v>3</v>
      </c>
      <c r="N17316">
        <f>IF(OR(WEEKDAY(A17316)=1,WEEKDAY(A17316)=7,COUNTIF('2027祝日等（不使用）'!$A$1:$A$20,単年カーブ!A17316)=1),0,1)</f>
        <v>0</v>
      </c>
      <c r="O17316">
        <f t="shared" si="1891"/>
        <v>33</v>
      </c>
      <c r="P17316">
        <f t="shared" si="1896"/>
        <v>1</v>
      </c>
      <c r="Q17316">
        <f t="shared" si="1897"/>
        <v>0</v>
      </c>
    </row>
    <row r="17317" spans="1:17" ht="19.5" x14ac:dyDescent="0.4">
      <c r="A17317" s="33">
        <f t="shared" si="1892"/>
        <v>46838</v>
      </c>
      <c r="B17317" s="27" t="str">
        <f t="shared" si="1893"/>
        <v>(日)</v>
      </c>
      <c r="C17317" s="34">
        <v>0.6875</v>
      </c>
      <c r="D17317" s="16" t="s">
        <v>18</v>
      </c>
      <c r="E17317" s="35">
        <v>0.70833333333333304</v>
      </c>
      <c r="F17317" s="50">
        <f>IF(COUNTIF('リスト（不使用）'!$A$5:$A$6,単年カーブ!$A$1),"希望数量入力ください",'単年（2027年度）'!$E$12*単年カーブ!$R$3+'単年（2027年度）'!$E$12*(1-単年カーブ!$R$3)*単年カーブ!Q17317)</f>
        <v>0</v>
      </c>
      <c r="G17317" s="47">
        <f t="shared" si="1894"/>
        <v>0</v>
      </c>
      <c r="M17317">
        <f t="shared" si="1895"/>
        <v>3</v>
      </c>
      <c r="N17317">
        <f>IF(OR(WEEKDAY(A17317)=1,WEEKDAY(A17317)=7,COUNTIF('2027祝日等（不使用）'!$A$1:$A$20,単年カーブ!A17317)=1),0,1)</f>
        <v>0</v>
      </c>
      <c r="O17317">
        <f t="shared" si="1891"/>
        <v>34</v>
      </c>
      <c r="P17317">
        <f t="shared" si="1896"/>
        <v>1</v>
      </c>
      <c r="Q17317">
        <f t="shared" si="1897"/>
        <v>0</v>
      </c>
    </row>
    <row r="17318" spans="1:17" ht="19.5" x14ac:dyDescent="0.4">
      <c r="A17318" s="33">
        <f t="shared" si="1892"/>
        <v>46838</v>
      </c>
      <c r="B17318" s="27" t="str">
        <f t="shared" si="1893"/>
        <v>(日)</v>
      </c>
      <c r="C17318" s="34">
        <v>0.70833333333333304</v>
      </c>
      <c r="D17318" s="16" t="s">
        <v>18</v>
      </c>
      <c r="E17318" s="35">
        <v>0.72916666666666696</v>
      </c>
      <c r="F17318" s="50">
        <f>IF(COUNTIF('リスト（不使用）'!$A$5:$A$6,単年カーブ!$A$1),"希望数量入力ください",'単年（2027年度）'!$E$12*単年カーブ!$R$3+'単年（2027年度）'!$E$12*(1-単年カーブ!$R$3)*単年カーブ!Q17318)</f>
        <v>0</v>
      </c>
      <c r="G17318" s="47">
        <f t="shared" si="1894"/>
        <v>0</v>
      </c>
      <c r="M17318">
        <f t="shared" si="1895"/>
        <v>3</v>
      </c>
      <c r="N17318">
        <f>IF(OR(WEEKDAY(A17318)=1,WEEKDAY(A17318)=7,COUNTIF('2027祝日等（不使用）'!$A$1:$A$20,単年カーブ!A17318)=1),0,1)</f>
        <v>0</v>
      </c>
      <c r="O17318">
        <f t="shared" si="1891"/>
        <v>35</v>
      </c>
      <c r="P17318">
        <f t="shared" si="1896"/>
        <v>1</v>
      </c>
      <c r="Q17318">
        <f t="shared" si="1897"/>
        <v>0</v>
      </c>
    </row>
    <row r="17319" spans="1:17" ht="19.5" x14ac:dyDescent="0.4">
      <c r="A17319" s="33">
        <f t="shared" si="1892"/>
        <v>46838</v>
      </c>
      <c r="B17319" s="27" t="str">
        <f t="shared" si="1893"/>
        <v>(日)</v>
      </c>
      <c r="C17319" s="34">
        <v>0.72916666666666696</v>
      </c>
      <c r="D17319" s="16" t="s">
        <v>18</v>
      </c>
      <c r="E17319" s="35">
        <v>0.75</v>
      </c>
      <c r="F17319" s="50">
        <f>IF(COUNTIF('リスト（不使用）'!$A$5:$A$6,単年カーブ!$A$1),"希望数量入力ください",'単年（2027年度）'!$E$12*単年カーブ!$R$3+'単年（2027年度）'!$E$12*(1-単年カーブ!$R$3)*単年カーブ!Q17319)</f>
        <v>0</v>
      </c>
      <c r="G17319" s="47">
        <f t="shared" si="1894"/>
        <v>0</v>
      </c>
      <c r="M17319">
        <f t="shared" si="1895"/>
        <v>3</v>
      </c>
      <c r="N17319">
        <f>IF(OR(WEEKDAY(A17319)=1,WEEKDAY(A17319)=7,COUNTIF('2027祝日等（不使用）'!$A$1:$A$20,単年カーブ!A17319)=1),0,1)</f>
        <v>0</v>
      </c>
      <c r="O17319">
        <f t="shared" si="1891"/>
        <v>36</v>
      </c>
      <c r="P17319">
        <f t="shared" si="1896"/>
        <v>1</v>
      </c>
      <c r="Q17319">
        <f t="shared" si="1897"/>
        <v>0</v>
      </c>
    </row>
    <row r="17320" spans="1:17" ht="19.5" x14ac:dyDescent="0.4">
      <c r="A17320" s="33">
        <f t="shared" si="1892"/>
        <v>46838</v>
      </c>
      <c r="B17320" s="27" t="str">
        <f t="shared" si="1893"/>
        <v>(日)</v>
      </c>
      <c r="C17320" s="34">
        <v>0.75</v>
      </c>
      <c r="D17320" s="16" t="s">
        <v>18</v>
      </c>
      <c r="E17320" s="35">
        <v>0.77083333333333304</v>
      </c>
      <c r="F17320" s="50">
        <f>IF(COUNTIF('リスト（不使用）'!$A$5:$A$6,単年カーブ!$A$1),"希望数量入力ください",'単年（2027年度）'!$E$12*単年カーブ!$R$3+'単年（2027年度）'!$E$12*(1-単年カーブ!$R$3)*単年カーブ!Q17320)</f>
        <v>0</v>
      </c>
      <c r="G17320" s="47">
        <f t="shared" si="1894"/>
        <v>0</v>
      </c>
      <c r="M17320">
        <f t="shared" si="1895"/>
        <v>3</v>
      </c>
      <c r="N17320">
        <f>IF(OR(WEEKDAY(A17320)=1,WEEKDAY(A17320)=7,COUNTIF('2027祝日等（不使用）'!$A$1:$A$20,単年カーブ!A17320)=1),0,1)</f>
        <v>0</v>
      </c>
      <c r="O17320">
        <f t="shared" si="1891"/>
        <v>37</v>
      </c>
      <c r="P17320">
        <f t="shared" si="1896"/>
        <v>1</v>
      </c>
      <c r="Q17320">
        <f t="shared" si="1897"/>
        <v>0</v>
      </c>
    </row>
    <row r="17321" spans="1:17" ht="19.5" x14ac:dyDescent="0.4">
      <c r="A17321" s="33">
        <f t="shared" si="1892"/>
        <v>46838</v>
      </c>
      <c r="B17321" s="27" t="str">
        <f t="shared" si="1893"/>
        <v>(日)</v>
      </c>
      <c r="C17321" s="34">
        <v>0.77083333333333304</v>
      </c>
      <c r="D17321" s="16" t="s">
        <v>18</v>
      </c>
      <c r="E17321" s="35">
        <v>0.79166666666666696</v>
      </c>
      <c r="F17321" s="50">
        <f>IF(COUNTIF('リスト（不使用）'!$A$5:$A$6,単年カーブ!$A$1),"希望数量入力ください",'単年（2027年度）'!$E$12*単年カーブ!$R$3+'単年（2027年度）'!$E$12*(1-単年カーブ!$R$3)*単年カーブ!Q17321)</f>
        <v>0</v>
      </c>
      <c r="G17321" s="47">
        <f t="shared" si="1894"/>
        <v>0</v>
      </c>
      <c r="M17321">
        <f t="shared" si="1895"/>
        <v>3</v>
      </c>
      <c r="N17321">
        <f>IF(OR(WEEKDAY(A17321)=1,WEEKDAY(A17321)=7,COUNTIF('2027祝日等（不使用）'!$A$1:$A$20,単年カーブ!A17321)=1),0,1)</f>
        <v>0</v>
      </c>
      <c r="O17321">
        <f t="shared" si="1891"/>
        <v>38</v>
      </c>
      <c r="P17321">
        <f t="shared" si="1896"/>
        <v>1</v>
      </c>
      <c r="Q17321">
        <f t="shared" si="1897"/>
        <v>0</v>
      </c>
    </row>
    <row r="17322" spans="1:17" ht="19.5" x14ac:dyDescent="0.4">
      <c r="A17322" s="33">
        <f t="shared" si="1892"/>
        <v>46838</v>
      </c>
      <c r="B17322" s="27" t="str">
        <f t="shared" si="1893"/>
        <v>(日)</v>
      </c>
      <c r="C17322" s="34">
        <v>0.79166666666666696</v>
      </c>
      <c r="D17322" s="16" t="s">
        <v>18</v>
      </c>
      <c r="E17322" s="35">
        <v>0.8125</v>
      </c>
      <c r="F17322" s="50">
        <f>IF(COUNTIF('リスト（不使用）'!$A$5:$A$6,単年カーブ!$A$1),"希望数量入力ください",'単年（2027年度）'!$E$12*単年カーブ!$R$3+'単年（2027年度）'!$E$12*(1-単年カーブ!$R$3)*単年カーブ!Q17322)</f>
        <v>0</v>
      </c>
      <c r="G17322" s="47">
        <f t="shared" si="1894"/>
        <v>0</v>
      </c>
      <c r="M17322">
        <f t="shared" si="1895"/>
        <v>3</v>
      </c>
      <c r="N17322">
        <f>IF(OR(WEEKDAY(A17322)=1,WEEKDAY(A17322)=7,COUNTIF('2027祝日等（不使用）'!$A$1:$A$20,単年カーブ!A17322)=1),0,1)</f>
        <v>0</v>
      </c>
      <c r="O17322">
        <f t="shared" si="1891"/>
        <v>39</v>
      </c>
      <c r="P17322">
        <f t="shared" si="1896"/>
        <v>1</v>
      </c>
      <c r="Q17322">
        <f t="shared" si="1897"/>
        <v>0</v>
      </c>
    </row>
    <row r="17323" spans="1:17" ht="19.5" x14ac:dyDescent="0.4">
      <c r="A17323" s="33">
        <f t="shared" si="1892"/>
        <v>46838</v>
      </c>
      <c r="B17323" s="27" t="str">
        <f t="shared" si="1893"/>
        <v>(日)</v>
      </c>
      <c r="C17323" s="34">
        <v>0.8125</v>
      </c>
      <c r="D17323" s="16" t="s">
        <v>18</v>
      </c>
      <c r="E17323" s="35">
        <v>0.83333333333333304</v>
      </c>
      <c r="F17323" s="50">
        <f>IF(COUNTIF('リスト（不使用）'!$A$5:$A$6,単年カーブ!$A$1),"希望数量入力ください",'単年（2027年度）'!$E$12*単年カーブ!$R$3+'単年（2027年度）'!$E$12*(1-単年カーブ!$R$3)*単年カーブ!Q17323)</f>
        <v>0</v>
      </c>
      <c r="G17323" s="47">
        <f t="shared" si="1894"/>
        <v>0</v>
      </c>
      <c r="M17323">
        <f t="shared" si="1895"/>
        <v>3</v>
      </c>
      <c r="N17323">
        <f>IF(OR(WEEKDAY(A17323)=1,WEEKDAY(A17323)=7,COUNTIF('2027祝日等（不使用）'!$A$1:$A$20,単年カーブ!A17323)=1),0,1)</f>
        <v>0</v>
      </c>
      <c r="O17323">
        <f t="shared" si="1891"/>
        <v>40</v>
      </c>
      <c r="P17323">
        <f t="shared" si="1896"/>
        <v>1</v>
      </c>
      <c r="Q17323">
        <f t="shared" si="1897"/>
        <v>0</v>
      </c>
    </row>
    <row r="17324" spans="1:17" ht="19.5" x14ac:dyDescent="0.4">
      <c r="A17324" s="33">
        <f t="shared" si="1892"/>
        <v>46838</v>
      </c>
      <c r="B17324" s="27" t="str">
        <f t="shared" si="1893"/>
        <v>(日)</v>
      </c>
      <c r="C17324" s="34">
        <v>0.83333333333333304</v>
      </c>
      <c r="D17324" s="16" t="s">
        <v>18</v>
      </c>
      <c r="E17324" s="35">
        <v>0.85416666666666696</v>
      </c>
      <c r="F17324" s="50">
        <f>IF(COUNTIF('リスト（不使用）'!$A$5:$A$6,単年カーブ!$A$1),"希望数量入力ください",'単年（2027年度）'!$E$12*単年カーブ!$R$3+'単年（2027年度）'!$E$12*(1-単年カーブ!$R$3)*単年カーブ!Q17324)</f>
        <v>0</v>
      </c>
      <c r="G17324" s="47">
        <f t="shared" si="1894"/>
        <v>0</v>
      </c>
      <c r="M17324">
        <f t="shared" si="1895"/>
        <v>3</v>
      </c>
      <c r="N17324">
        <f>IF(OR(WEEKDAY(A17324)=1,WEEKDAY(A17324)=7,COUNTIF('2027祝日等（不使用）'!$A$1:$A$20,単年カーブ!A17324)=1),0,1)</f>
        <v>0</v>
      </c>
      <c r="O17324">
        <f t="shared" si="1891"/>
        <v>41</v>
      </c>
      <c r="P17324">
        <f t="shared" si="1896"/>
        <v>0</v>
      </c>
      <c r="Q17324">
        <f t="shared" si="1897"/>
        <v>0</v>
      </c>
    </row>
    <row r="17325" spans="1:17" ht="19.5" x14ac:dyDescent="0.4">
      <c r="A17325" s="33">
        <f t="shared" si="1892"/>
        <v>46838</v>
      </c>
      <c r="B17325" s="27" t="str">
        <f t="shared" si="1893"/>
        <v>(日)</v>
      </c>
      <c r="C17325" s="34">
        <v>0.85416666666666696</v>
      </c>
      <c r="D17325" s="16" t="s">
        <v>18</v>
      </c>
      <c r="E17325" s="35">
        <v>0.875</v>
      </c>
      <c r="F17325" s="50">
        <f>IF(COUNTIF('リスト（不使用）'!$A$5:$A$6,単年カーブ!$A$1),"希望数量入力ください",'単年（2027年度）'!$E$12*単年カーブ!$R$3+'単年（2027年度）'!$E$12*(1-単年カーブ!$R$3)*単年カーブ!Q17325)</f>
        <v>0</v>
      </c>
      <c r="G17325" s="47">
        <f t="shared" si="1894"/>
        <v>0</v>
      </c>
      <c r="M17325">
        <f t="shared" si="1895"/>
        <v>3</v>
      </c>
      <c r="N17325">
        <f>IF(OR(WEEKDAY(A17325)=1,WEEKDAY(A17325)=7,COUNTIF('2027祝日等（不使用）'!$A$1:$A$20,単年カーブ!A17325)=1),0,1)</f>
        <v>0</v>
      </c>
      <c r="O17325">
        <f t="shared" si="1891"/>
        <v>42</v>
      </c>
      <c r="P17325">
        <f t="shared" si="1896"/>
        <v>0</v>
      </c>
      <c r="Q17325">
        <f t="shared" si="1897"/>
        <v>0</v>
      </c>
    </row>
    <row r="17326" spans="1:17" ht="19.5" x14ac:dyDescent="0.4">
      <c r="A17326" s="33">
        <f t="shared" si="1892"/>
        <v>46838</v>
      </c>
      <c r="B17326" s="27" t="str">
        <f t="shared" si="1893"/>
        <v>(日)</v>
      </c>
      <c r="C17326" s="34">
        <v>0.875</v>
      </c>
      <c r="D17326" s="16" t="s">
        <v>18</v>
      </c>
      <c r="E17326" s="35">
        <v>0.89583333333333304</v>
      </c>
      <c r="F17326" s="50">
        <f>IF(COUNTIF('リスト（不使用）'!$A$5:$A$6,単年カーブ!$A$1),"希望数量入力ください",'単年（2027年度）'!$E$12*単年カーブ!$R$3+'単年（2027年度）'!$E$12*(1-単年カーブ!$R$3)*単年カーブ!Q17326)</f>
        <v>0</v>
      </c>
      <c r="G17326" s="47">
        <f t="shared" si="1894"/>
        <v>0</v>
      </c>
      <c r="M17326">
        <f t="shared" si="1895"/>
        <v>3</v>
      </c>
      <c r="N17326">
        <f>IF(OR(WEEKDAY(A17326)=1,WEEKDAY(A17326)=7,COUNTIF('2027祝日等（不使用）'!$A$1:$A$20,単年カーブ!A17326)=1),0,1)</f>
        <v>0</v>
      </c>
      <c r="O17326">
        <f t="shared" si="1891"/>
        <v>43</v>
      </c>
      <c r="P17326">
        <f t="shared" si="1896"/>
        <v>0</v>
      </c>
      <c r="Q17326">
        <f t="shared" si="1897"/>
        <v>0</v>
      </c>
    </row>
    <row r="17327" spans="1:17" ht="19.5" x14ac:dyDescent="0.4">
      <c r="A17327" s="33">
        <f t="shared" si="1892"/>
        <v>46838</v>
      </c>
      <c r="B17327" s="27" t="str">
        <f t="shared" si="1893"/>
        <v>(日)</v>
      </c>
      <c r="C17327" s="34">
        <v>0.89583333333333304</v>
      </c>
      <c r="D17327" s="16" t="s">
        <v>18</v>
      </c>
      <c r="E17327" s="35">
        <v>0.91666666666666696</v>
      </c>
      <c r="F17327" s="50">
        <f>IF(COUNTIF('リスト（不使用）'!$A$5:$A$6,単年カーブ!$A$1),"希望数量入力ください",'単年（2027年度）'!$E$12*単年カーブ!$R$3+'単年（2027年度）'!$E$12*(1-単年カーブ!$R$3)*単年カーブ!Q17327)</f>
        <v>0</v>
      </c>
      <c r="G17327" s="47">
        <f t="shared" si="1894"/>
        <v>0</v>
      </c>
      <c r="M17327">
        <f t="shared" si="1895"/>
        <v>3</v>
      </c>
      <c r="N17327">
        <f>IF(OR(WEEKDAY(A17327)=1,WEEKDAY(A17327)=7,COUNTIF('2027祝日等（不使用）'!$A$1:$A$20,単年カーブ!A17327)=1),0,1)</f>
        <v>0</v>
      </c>
      <c r="O17327">
        <f t="shared" si="1891"/>
        <v>44</v>
      </c>
      <c r="P17327">
        <f t="shared" si="1896"/>
        <v>0</v>
      </c>
      <c r="Q17327">
        <f t="shared" si="1897"/>
        <v>0</v>
      </c>
    </row>
    <row r="17328" spans="1:17" ht="19.5" x14ac:dyDescent="0.4">
      <c r="A17328" s="33">
        <f t="shared" si="1892"/>
        <v>46838</v>
      </c>
      <c r="B17328" s="27" t="str">
        <f t="shared" si="1893"/>
        <v>(日)</v>
      </c>
      <c r="C17328" s="34">
        <v>0.91666666666666696</v>
      </c>
      <c r="D17328" s="16" t="s">
        <v>18</v>
      </c>
      <c r="E17328" s="35">
        <v>0.9375</v>
      </c>
      <c r="F17328" s="50">
        <f>IF(COUNTIF('リスト（不使用）'!$A$5:$A$6,単年カーブ!$A$1),"希望数量入力ください",'単年（2027年度）'!$E$12*単年カーブ!$R$3+'単年（2027年度）'!$E$12*(1-単年カーブ!$R$3)*単年カーブ!Q17328)</f>
        <v>0</v>
      </c>
      <c r="G17328" s="47">
        <f t="shared" si="1894"/>
        <v>0</v>
      </c>
      <c r="M17328">
        <f t="shared" si="1895"/>
        <v>3</v>
      </c>
      <c r="N17328">
        <f>IF(OR(WEEKDAY(A17328)=1,WEEKDAY(A17328)=7,COUNTIF('2027祝日等（不使用）'!$A$1:$A$20,単年カーブ!A17328)=1),0,1)</f>
        <v>0</v>
      </c>
      <c r="O17328">
        <f t="shared" si="1891"/>
        <v>45</v>
      </c>
      <c r="P17328">
        <f t="shared" si="1896"/>
        <v>0</v>
      </c>
      <c r="Q17328">
        <f t="shared" si="1897"/>
        <v>0</v>
      </c>
    </row>
    <row r="17329" spans="1:17" ht="19.5" x14ac:dyDescent="0.4">
      <c r="A17329" s="33">
        <f t="shared" si="1892"/>
        <v>46838</v>
      </c>
      <c r="B17329" s="27" t="str">
        <f t="shared" si="1893"/>
        <v>(日)</v>
      </c>
      <c r="C17329" s="34">
        <v>0.9375</v>
      </c>
      <c r="D17329" s="16" t="s">
        <v>18</v>
      </c>
      <c r="E17329" s="35">
        <v>0.95833333333333304</v>
      </c>
      <c r="F17329" s="50">
        <f>IF(COUNTIF('リスト（不使用）'!$A$5:$A$6,単年カーブ!$A$1),"希望数量入力ください",'単年（2027年度）'!$E$12*単年カーブ!$R$3+'単年（2027年度）'!$E$12*(1-単年カーブ!$R$3)*単年カーブ!Q17329)</f>
        <v>0</v>
      </c>
      <c r="G17329" s="47">
        <f t="shared" si="1894"/>
        <v>0</v>
      </c>
      <c r="M17329">
        <f t="shared" si="1895"/>
        <v>3</v>
      </c>
      <c r="N17329">
        <f>IF(OR(WEEKDAY(A17329)=1,WEEKDAY(A17329)=7,COUNTIF('2027祝日等（不使用）'!$A$1:$A$20,単年カーブ!A17329)=1),0,1)</f>
        <v>0</v>
      </c>
      <c r="O17329">
        <f t="shared" si="1891"/>
        <v>46</v>
      </c>
      <c r="P17329">
        <f t="shared" si="1896"/>
        <v>0</v>
      </c>
      <c r="Q17329">
        <f t="shared" si="1897"/>
        <v>0</v>
      </c>
    </row>
    <row r="17330" spans="1:17" ht="19.5" x14ac:dyDescent="0.4">
      <c r="A17330" s="33">
        <f t="shared" si="1892"/>
        <v>46838</v>
      </c>
      <c r="B17330" s="27" t="str">
        <f t="shared" si="1893"/>
        <v>(日)</v>
      </c>
      <c r="C17330" s="34">
        <v>0.95833333333333304</v>
      </c>
      <c r="D17330" s="16" t="s">
        <v>18</v>
      </c>
      <c r="E17330" s="35">
        <v>0.97916666666666696</v>
      </c>
      <c r="F17330" s="50">
        <f>IF(COUNTIF('リスト（不使用）'!$A$5:$A$6,単年カーブ!$A$1),"希望数量入力ください",'単年（2027年度）'!$E$12*単年カーブ!$R$3+'単年（2027年度）'!$E$12*(1-単年カーブ!$R$3)*単年カーブ!Q17330)</f>
        <v>0</v>
      </c>
      <c r="G17330" s="47">
        <f t="shared" si="1894"/>
        <v>0</v>
      </c>
      <c r="M17330">
        <f t="shared" si="1895"/>
        <v>3</v>
      </c>
      <c r="N17330">
        <f>IF(OR(WEEKDAY(A17330)=1,WEEKDAY(A17330)=7,COUNTIF('2027祝日等（不使用）'!$A$1:$A$20,単年カーブ!A17330)=1),0,1)</f>
        <v>0</v>
      </c>
      <c r="O17330">
        <f t="shared" si="1891"/>
        <v>47</v>
      </c>
      <c r="P17330">
        <f t="shared" si="1896"/>
        <v>0</v>
      </c>
      <c r="Q17330">
        <f t="shared" si="1897"/>
        <v>0</v>
      </c>
    </row>
    <row r="17331" spans="1:17" ht="19.5" x14ac:dyDescent="0.4">
      <c r="A17331" s="33">
        <f t="shared" si="1892"/>
        <v>46838</v>
      </c>
      <c r="B17331" s="27" t="str">
        <f t="shared" si="1893"/>
        <v>(日)</v>
      </c>
      <c r="C17331" s="34">
        <v>0.97916666666666696</v>
      </c>
      <c r="D17331" s="16" t="s">
        <v>18</v>
      </c>
      <c r="E17331" s="35" t="s">
        <v>17</v>
      </c>
      <c r="F17331" s="50">
        <f>IF(COUNTIF('リスト（不使用）'!$A$5:$A$6,単年カーブ!$A$1),"希望数量入力ください",'単年（2027年度）'!$E$12*単年カーブ!$R$3+'単年（2027年度）'!$E$12*(1-単年カーブ!$R$3)*単年カーブ!Q17331)</f>
        <v>0</v>
      </c>
      <c r="G17331" s="47">
        <f t="shared" si="1894"/>
        <v>0</v>
      </c>
      <c r="M17331">
        <f t="shared" si="1895"/>
        <v>3</v>
      </c>
      <c r="N17331">
        <f>IF(OR(WEEKDAY(A17331)=1,WEEKDAY(A17331)=7,COUNTIF('2027祝日等（不使用）'!$A$1:$A$20,単年カーブ!A17331)=1),0,1)</f>
        <v>0</v>
      </c>
      <c r="O17331">
        <f t="shared" si="1891"/>
        <v>48</v>
      </c>
      <c r="P17331">
        <f t="shared" si="1896"/>
        <v>0</v>
      </c>
      <c r="Q17331">
        <f t="shared" si="1897"/>
        <v>0</v>
      </c>
    </row>
    <row r="17332" spans="1:17" ht="19.5" x14ac:dyDescent="0.4">
      <c r="A17332" s="33">
        <f t="shared" si="1892"/>
        <v>46839</v>
      </c>
      <c r="B17332" s="27" t="str">
        <f t="shared" si="1893"/>
        <v>(月)</v>
      </c>
      <c r="C17332" s="34">
        <v>0</v>
      </c>
      <c r="D17332" s="16" t="s">
        <v>18</v>
      </c>
      <c r="E17332" s="35">
        <v>2.0833333333333332E-2</v>
      </c>
      <c r="F17332" s="50">
        <f>IF(COUNTIF('リスト（不使用）'!$A$5:$A$6,単年カーブ!$A$1),"希望数量入力ください",'単年（2027年度）'!$E$12*単年カーブ!$R$3+'単年（2027年度）'!$E$12*(1-単年カーブ!$R$3)*単年カーブ!Q17332)</f>
        <v>0</v>
      </c>
      <c r="G17332" s="47">
        <f t="shared" si="1894"/>
        <v>0</v>
      </c>
      <c r="M17332">
        <f t="shared" si="1895"/>
        <v>3</v>
      </c>
      <c r="N17332">
        <f>IF(OR(WEEKDAY(A17332)=1,WEEKDAY(A17332)=7,COUNTIF('2027祝日等（不使用）'!$A$1:$A$20,単年カーブ!A17332)=1),0,1)</f>
        <v>1</v>
      </c>
      <c r="O17332">
        <f t="shared" ref="O17332:O17395" si="1898">O17284</f>
        <v>1</v>
      </c>
      <c r="P17332">
        <f t="shared" si="1896"/>
        <v>0</v>
      </c>
      <c r="Q17332">
        <f t="shared" si="1897"/>
        <v>0</v>
      </c>
    </row>
    <row r="17333" spans="1:17" ht="19.5" x14ac:dyDescent="0.4">
      <c r="A17333" s="33">
        <f t="shared" si="1892"/>
        <v>46839</v>
      </c>
      <c r="B17333" s="27" t="str">
        <f t="shared" si="1893"/>
        <v>(月)</v>
      </c>
      <c r="C17333" s="34">
        <v>2.0833333333333332E-2</v>
      </c>
      <c r="D17333" s="16" t="s">
        <v>18</v>
      </c>
      <c r="E17333" s="35">
        <v>4.1666666666666664E-2</v>
      </c>
      <c r="F17333" s="50">
        <f>IF(COUNTIF('リスト（不使用）'!$A$5:$A$6,単年カーブ!$A$1),"希望数量入力ください",'単年（2027年度）'!$E$12*単年カーブ!$R$3+'単年（2027年度）'!$E$12*(1-単年カーブ!$R$3)*単年カーブ!Q17333)</f>
        <v>0</v>
      </c>
      <c r="G17333" s="47">
        <f t="shared" si="1894"/>
        <v>0</v>
      </c>
      <c r="M17333">
        <f t="shared" si="1895"/>
        <v>3</v>
      </c>
      <c r="N17333">
        <f>IF(OR(WEEKDAY(A17333)=1,WEEKDAY(A17333)=7,COUNTIF('2027祝日等（不使用）'!$A$1:$A$20,単年カーブ!A17333)=1),0,1)</f>
        <v>1</v>
      </c>
      <c r="O17333">
        <f t="shared" si="1898"/>
        <v>2</v>
      </c>
      <c r="P17333">
        <f t="shared" si="1896"/>
        <v>0</v>
      </c>
      <c r="Q17333">
        <f t="shared" si="1897"/>
        <v>0</v>
      </c>
    </row>
    <row r="17334" spans="1:17" ht="19.5" x14ac:dyDescent="0.4">
      <c r="A17334" s="33">
        <f t="shared" si="1892"/>
        <v>46839</v>
      </c>
      <c r="B17334" s="27" t="str">
        <f t="shared" si="1893"/>
        <v>(月)</v>
      </c>
      <c r="C17334" s="34">
        <v>4.1666666666666664E-2</v>
      </c>
      <c r="D17334" s="16" t="s">
        <v>18</v>
      </c>
      <c r="E17334" s="35">
        <v>6.25E-2</v>
      </c>
      <c r="F17334" s="50">
        <f>IF(COUNTIF('リスト（不使用）'!$A$5:$A$6,単年カーブ!$A$1),"希望数量入力ください",'単年（2027年度）'!$E$12*単年カーブ!$R$3+'単年（2027年度）'!$E$12*(1-単年カーブ!$R$3)*単年カーブ!Q17334)</f>
        <v>0</v>
      </c>
      <c r="G17334" s="47">
        <f t="shared" si="1894"/>
        <v>0</v>
      </c>
      <c r="M17334">
        <f t="shared" si="1895"/>
        <v>3</v>
      </c>
      <c r="N17334">
        <f>IF(OR(WEEKDAY(A17334)=1,WEEKDAY(A17334)=7,COUNTIF('2027祝日等（不使用）'!$A$1:$A$20,単年カーブ!A17334)=1),0,1)</f>
        <v>1</v>
      </c>
      <c r="O17334">
        <f t="shared" si="1898"/>
        <v>3</v>
      </c>
      <c r="P17334">
        <f t="shared" si="1896"/>
        <v>0</v>
      </c>
      <c r="Q17334">
        <f t="shared" si="1897"/>
        <v>0</v>
      </c>
    </row>
    <row r="17335" spans="1:17" ht="19.5" x14ac:dyDescent="0.4">
      <c r="A17335" s="33">
        <f t="shared" si="1892"/>
        <v>46839</v>
      </c>
      <c r="B17335" s="27" t="str">
        <f t="shared" si="1893"/>
        <v>(月)</v>
      </c>
      <c r="C17335" s="34">
        <v>6.25E-2</v>
      </c>
      <c r="D17335" s="16" t="s">
        <v>18</v>
      </c>
      <c r="E17335" s="35">
        <v>8.3333333333333301E-2</v>
      </c>
      <c r="F17335" s="50">
        <f>IF(COUNTIF('リスト（不使用）'!$A$5:$A$6,単年カーブ!$A$1),"希望数量入力ください",'単年（2027年度）'!$E$12*単年カーブ!$R$3+'単年（2027年度）'!$E$12*(1-単年カーブ!$R$3)*単年カーブ!Q17335)</f>
        <v>0</v>
      </c>
      <c r="G17335" s="47">
        <f t="shared" si="1894"/>
        <v>0</v>
      </c>
      <c r="M17335">
        <f t="shared" si="1895"/>
        <v>3</v>
      </c>
      <c r="N17335">
        <f>IF(OR(WEEKDAY(A17335)=1,WEEKDAY(A17335)=7,COUNTIF('2027祝日等（不使用）'!$A$1:$A$20,単年カーブ!A17335)=1),0,1)</f>
        <v>1</v>
      </c>
      <c r="O17335">
        <f t="shared" si="1898"/>
        <v>4</v>
      </c>
      <c r="P17335">
        <f t="shared" si="1896"/>
        <v>0</v>
      </c>
      <c r="Q17335">
        <f t="shared" si="1897"/>
        <v>0</v>
      </c>
    </row>
    <row r="17336" spans="1:17" ht="19.5" x14ac:dyDescent="0.4">
      <c r="A17336" s="33">
        <f t="shared" si="1892"/>
        <v>46839</v>
      </c>
      <c r="B17336" s="27" t="str">
        <f t="shared" si="1893"/>
        <v>(月)</v>
      </c>
      <c r="C17336" s="34">
        <v>8.3333333333333301E-2</v>
      </c>
      <c r="D17336" s="16" t="s">
        <v>18</v>
      </c>
      <c r="E17336" s="35">
        <v>0.104166666666667</v>
      </c>
      <c r="F17336" s="50">
        <f>IF(COUNTIF('リスト（不使用）'!$A$5:$A$6,単年カーブ!$A$1),"希望数量入力ください",'単年（2027年度）'!$E$12*単年カーブ!$R$3+'単年（2027年度）'!$E$12*(1-単年カーブ!$R$3)*単年カーブ!Q17336)</f>
        <v>0</v>
      </c>
      <c r="G17336" s="47">
        <f t="shared" si="1894"/>
        <v>0</v>
      </c>
      <c r="M17336">
        <f t="shared" si="1895"/>
        <v>3</v>
      </c>
      <c r="N17336">
        <f>IF(OR(WEEKDAY(A17336)=1,WEEKDAY(A17336)=7,COUNTIF('2027祝日等（不使用）'!$A$1:$A$20,単年カーブ!A17336)=1),0,1)</f>
        <v>1</v>
      </c>
      <c r="O17336">
        <f t="shared" si="1898"/>
        <v>5</v>
      </c>
      <c r="P17336">
        <f t="shared" si="1896"/>
        <v>0</v>
      </c>
      <c r="Q17336">
        <f t="shared" si="1897"/>
        <v>0</v>
      </c>
    </row>
    <row r="17337" spans="1:17" ht="19.5" x14ac:dyDescent="0.4">
      <c r="A17337" s="33">
        <f t="shared" si="1892"/>
        <v>46839</v>
      </c>
      <c r="B17337" s="27" t="str">
        <f t="shared" si="1893"/>
        <v>(月)</v>
      </c>
      <c r="C17337" s="34">
        <v>0.104166666666667</v>
      </c>
      <c r="D17337" s="16" t="s">
        <v>18</v>
      </c>
      <c r="E17337" s="35">
        <v>0.125</v>
      </c>
      <c r="F17337" s="50">
        <f>IF(COUNTIF('リスト（不使用）'!$A$5:$A$6,単年カーブ!$A$1),"希望数量入力ください",'単年（2027年度）'!$E$12*単年カーブ!$R$3+'単年（2027年度）'!$E$12*(1-単年カーブ!$R$3)*単年カーブ!Q17337)</f>
        <v>0</v>
      </c>
      <c r="G17337" s="47">
        <f t="shared" si="1894"/>
        <v>0</v>
      </c>
      <c r="M17337">
        <f t="shared" si="1895"/>
        <v>3</v>
      </c>
      <c r="N17337">
        <f>IF(OR(WEEKDAY(A17337)=1,WEEKDAY(A17337)=7,COUNTIF('2027祝日等（不使用）'!$A$1:$A$20,単年カーブ!A17337)=1),0,1)</f>
        <v>1</v>
      </c>
      <c r="O17337">
        <f t="shared" si="1898"/>
        <v>6</v>
      </c>
      <c r="P17337">
        <f t="shared" si="1896"/>
        <v>0</v>
      </c>
      <c r="Q17337">
        <f t="shared" si="1897"/>
        <v>0</v>
      </c>
    </row>
    <row r="17338" spans="1:17" ht="19.5" x14ac:dyDescent="0.4">
      <c r="A17338" s="33">
        <f t="shared" ref="A17338:A17401" si="1899">A17290+1</f>
        <v>46839</v>
      </c>
      <c r="B17338" s="27" t="str">
        <f t="shared" si="1893"/>
        <v>(月)</v>
      </c>
      <c r="C17338" s="34">
        <v>0.125</v>
      </c>
      <c r="D17338" s="16" t="s">
        <v>18</v>
      </c>
      <c r="E17338" s="35">
        <v>0.14583333333333301</v>
      </c>
      <c r="F17338" s="50">
        <f>IF(COUNTIF('リスト（不使用）'!$A$5:$A$6,単年カーブ!$A$1),"希望数量入力ください",'単年（2027年度）'!$E$12*単年カーブ!$R$3+'単年（2027年度）'!$E$12*(1-単年カーブ!$R$3)*単年カーブ!Q17338)</f>
        <v>0</v>
      </c>
      <c r="G17338" s="47">
        <f t="shared" si="1894"/>
        <v>0</v>
      </c>
      <c r="M17338">
        <f t="shared" si="1895"/>
        <v>3</v>
      </c>
      <c r="N17338">
        <f>IF(OR(WEEKDAY(A17338)=1,WEEKDAY(A17338)=7,COUNTIF('2027祝日等（不使用）'!$A$1:$A$20,単年カーブ!A17338)=1),0,1)</f>
        <v>1</v>
      </c>
      <c r="O17338">
        <f t="shared" si="1898"/>
        <v>7</v>
      </c>
      <c r="P17338">
        <f t="shared" si="1896"/>
        <v>0</v>
      </c>
      <c r="Q17338">
        <f t="shared" si="1897"/>
        <v>0</v>
      </c>
    </row>
    <row r="17339" spans="1:17" ht="19.5" x14ac:dyDescent="0.4">
      <c r="A17339" s="33">
        <f t="shared" si="1899"/>
        <v>46839</v>
      </c>
      <c r="B17339" s="27" t="str">
        <f t="shared" si="1893"/>
        <v>(月)</v>
      </c>
      <c r="C17339" s="34">
        <v>0.14583333333333301</v>
      </c>
      <c r="D17339" s="16" t="s">
        <v>18</v>
      </c>
      <c r="E17339" s="35">
        <v>0.16666666666666699</v>
      </c>
      <c r="F17339" s="50">
        <f>IF(COUNTIF('リスト（不使用）'!$A$5:$A$6,単年カーブ!$A$1),"希望数量入力ください",'単年（2027年度）'!$E$12*単年カーブ!$R$3+'単年（2027年度）'!$E$12*(1-単年カーブ!$R$3)*単年カーブ!Q17339)</f>
        <v>0</v>
      </c>
      <c r="G17339" s="47">
        <f t="shared" si="1894"/>
        <v>0</v>
      </c>
      <c r="M17339">
        <f t="shared" si="1895"/>
        <v>3</v>
      </c>
      <c r="N17339">
        <f>IF(OR(WEEKDAY(A17339)=1,WEEKDAY(A17339)=7,COUNTIF('2027祝日等（不使用）'!$A$1:$A$20,単年カーブ!A17339)=1),0,1)</f>
        <v>1</v>
      </c>
      <c r="O17339">
        <f t="shared" si="1898"/>
        <v>8</v>
      </c>
      <c r="P17339">
        <f t="shared" si="1896"/>
        <v>0</v>
      </c>
      <c r="Q17339">
        <f t="shared" si="1897"/>
        <v>0</v>
      </c>
    </row>
    <row r="17340" spans="1:17" ht="19.5" x14ac:dyDescent="0.4">
      <c r="A17340" s="33">
        <f t="shared" si="1899"/>
        <v>46839</v>
      </c>
      <c r="B17340" s="27" t="str">
        <f t="shared" si="1893"/>
        <v>(月)</v>
      </c>
      <c r="C17340" s="34">
        <v>0.16666666666666699</v>
      </c>
      <c r="D17340" s="16" t="s">
        <v>18</v>
      </c>
      <c r="E17340" s="35">
        <v>0.1875</v>
      </c>
      <c r="F17340" s="50">
        <f>IF(COUNTIF('リスト（不使用）'!$A$5:$A$6,単年カーブ!$A$1),"希望数量入力ください",'単年（2027年度）'!$E$12*単年カーブ!$R$3+'単年（2027年度）'!$E$12*(1-単年カーブ!$R$3)*単年カーブ!Q17340)</f>
        <v>0</v>
      </c>
      <c r="G17340" s="47">
        <f t="shared" si="1894"/>
        <v>0</v>
      </c>
      <c r="M17340">
        <f t="shared" si="1895"/>
        <v>3</v>
      </c>
      <c r="N17340">
        <f>IF(OR(WEEKDAY(A17340)=1,WEEKDAY(A17340)=7,COUNTIF('2027祝日等（不使用）'!$A$1:$A$20,単年カーブ!A17340)=1),0,1)</f>
        <v>1</v>
      </c>
      <c r="O17340">
        <f t="shared" si="1898"/>
        <v>9</v>
      </c>
      <c r="P17340">
        <f t="shared" si="1896"/>
        <v>0</v>
      </c>
      <c r="Q17340">
        <f t="shared" si="1897"/>
        <v>0</v>
      </c>
    </row>
    <row r="17341" spans="1:17" ht="19.5" x14ac:dyDescent="0.4">
      <c r="A17341" s="33">
        <f t="shared" si="1899"/>
        <v>46839</v>
      </c>
      <c r="B17341" s="27" t="str">
        <f t="shared" si="1893"/>
        <v>(月)</v>
      </c>
      <c r="C17341" s="34">
        <v>0.1875</v>
      </c>
      <c r="D17341" s="16" t="s">
        <v>18</v>
      </c>
      <c r="E17341" s="35">
        <v>0.20833333333333301</v>
      </c>
      <c r="F17341" s="50">
        <f>IF(COUNTIF('リスト（不使用）'!$A$5:$A$6,単年カーブ!$A$1),"希望数量入力ください",'単年（2027年度）'!$E$12*単年カーブ!$R$3+'単年（2027年度）'!$E$12*(1-単年カーブ!$R$3)*単年カーブ!Q17341)</f>
        <v>0</v>
      </c>
      <c r="G17341" s="47">
        <f t="shared" si="1894"/>
        <v>0</v>
      </c>
      <c r="M17341">
        <f t="shared" si="1895"/>
        <v>3</v>
      </c>
      <c r="N17341">
        <f>IF(OR(WEEKDAY(A17341)=1,WEEKDAY(A17341)=7,COUNTIF('2027祝日等（不使用）'!$A$1:$A$20,単年カーブ!A17341)=1),0,1)</f>
        <v>1</v>
      </c>
      <c r="O17341">
        <f t="shared" si="1898"/>
        <v>10</v>
      </c>
      <c r="P17341">
        <f t="shared" si="1896"/>
        <v>0</v>
      </c>
      <c r="Q17341">
        <f t="shared" si="1897"/>
        <v>0</v>
      </c>
    </row>
    <row r="17342" spans="1:17" ht="19.5" x14ac:dyDescent="0.4">
      <c r="A17342" s="33">
        <f t="shared" si="1899"/>
        <v>46839</v>
      </c>
      <c r="B17342" s="27" t="str">
        <f t="shared" si="1893"/>
        <v>(月)</v>
      </c>
      <c r="C17342" s="34">
        <v>0.20833333333333301</v>
      </c>
      <c r="D17342" s="16" t="s">
        <v>18</v>
      </c>
      <c r="E17342" s="35">
        <v>0.22916666666666699</v>
      </c>
      <c r="F17342" s="50">
        <f>IF(COUNTIF('リスト（不使用）'!$A$5:$A$6,単年カーブ!$A$1),"希望数量入力ください",'単年（2027年度）'!$E$12*単年カーブ!$R$3+'単年（2027年度）'!$E$12*(1-単年カーブ!$R$3)*単年カーブ!Q17342)</f>
        <v>0</v>
      </c>
      <c r="G17342" s="47">
        <f t="shared" si="1894"/>
        <v>0</v>
      </c>
      <c r="M17342">
        <f t="shared" si="1895"/>
        <v>3</v>
      </c>
      <c r="N17342">
        <f>IF(OR(WEEKDAY(A17342)=1,WEEKDAY(A17342)=7,COUNTIF('2027祝日等（不使用）'!$A$1:$A$20,単年カーブ!A17342)=1),0,1)</f>
        <v>1</v>
      </c>
      <c r="O17342">
        <f t="shared" si="1898"/>
        <v>11</v>
      </c>
      <c r="P17342">
        <f t="shared" si="1896"/>
        <v>0</v>
      </c>
      <c r="Q17342">
        <f t="shared" si="1897"/>
        <v>0</v>
      </c>
    </row>
    <row r="17343" spans="1:17" ht="19.5" x14ac:dyDescent="0.4">
      <c r="A17343" s="33">
        <f t="shared" si="1899"/>
        <v>46839</v>
      </c>
      <c r="B17343" s="27" t="str">
        <f t="shared" si="1893"/>
        <v>(月)</v>
      </c>
      <c r="C17343" s="34">
        <v>0.22916666666666699</v>
      </c>
      <c r="D17343" s="16" t="s">
        <v>18</v>
      </c>
      <c r="E17343" s="35">
        <v>0.25</v>
      </c>
      <c r="F17343" s="50">
        <f>IF(COUNTIF('リスト（不使用）'!$A$5:$A$6,単年カーブ!$A$1),"希望数量入力ください",'単年（2027年度）'!$E$12*単年カーブ!$R$3+'単年（2027年度）'!$E$12*(1-単年カーブ!$R$3)*単年カーブ!Q17343)</f>
        <v>0</v>
      </c>
      <c r="G17343" s="47">
        <f t="shared" si="1894"/>
        <v>0</v>
      </c>
      <c r="M17343">
        <f t="shared" si="1895"/>
        <v>3</v>
      </c>
      <c r="N17343">
        <f>IF(OR(WEEKDAY(A17343)=1,WEEKDAY(A17343)=7,COUNTIF('2027祝日等（不使用）'!$A$1:$A$20,単年カーブ!A17343)=1),0,1)</f>
        <v>1</v>
      </c>
      <c r="O17343">
        <f t="shared" si="1898"/>
        <v>12</v>
      </c>
      <c r="P17343">
        <f t="shared" si="1896"/>
        <v>0</v>
      </c>
      <c r="Q17343">
        <f t="shared" si="1897"/>
        <v>0</v>
      </c>
    </row>
    <row r="17344" spans="1:17" ht="19.5" x14ac:dyDescent="0.4">
      <c r="A17344" s="33">
        <f t="shared" si="1899"/>
        <v>46839</v>
      </c>
      <c r="B17344" s="27" t="str">
        <f t="shared" si="1893"/>
        <v>(月)</v>
      </c>
      <c r="C17344" s="34">
        <v>0.25</v>
      </c>
      <c r="D17344" s="16" t="s">
        <v>18</v>
      </c>
      <c r="E17344" s="35">
        <v>0.27083333333333298</v>
      </c>
      <c r="F17344" s="50">
        <f>IF(COUNTIF('リスト（不使用）'!$A$5:$A$6,単年カーブ!$A$1),"希望数量入力ください",'単年（2027年度）'!$E$12*単年カーブ!$R$3+'単年（2027年度）'!$E$12*(1-単年カーブ!$R$3)*単年カーブ!Q17344)</f>
        <v>0</v>
      </c>
      <c r="G17344" s="47">
        <f t="shared" si="1894"/>
        <v>0</v>
      </c>
      <c r="M17344">
        <f t="shared" si="1895"/>
        <v>3</v>
      </c>
      <c r="N17344">
        <f>IF(OR(WEEKDAY(A17344)=1,WEEKDAY(A17344)=7,COUNTIF('2027祝日等（不使用）'!$A$1:$A$20,単年カーブ!A17344)=1),0,1)</f>
        <v>1</v>
      </c>
      <c r="O17344">
        <f t="shared" si="1898"/>
        <v>13</v>
      </c>
      <c r="P17344">
        <f t="shared" si="1896"/>
        <v>0</v>
      </c>
      <c r="Q17344">
        <f t="shared" si="1897"/>
        <v>0</v>
      </c>
    </row>
    <row r="17345" spans="1:17" ht="19.5" x14ac:dyDescent="0.4">
      <c r="A17345" s="33">
        <f t="shared" si="1899"/>
        <v>46839</v>
      </c>
      <c r="B17345" s="27" t="str">
        <f t="shared" si="1893"/>
        <v>(月)</v>
      </c>
      <c r="C17345" s="34">
        <v>0.27083333333333298</v>
      </c>
      <c r="D17345" s="16" t="s">
        <v>18</v>
      </c>
      <c r="E17345" s="35">
        <v>0.29166666666666702</v>
      </c>
      <c r="F17345" s="50">
        <f>IF(COUNTIF('リスト（不使用）'!$A$5:$A$6,単年カーブ!$A$1),"希望数量入力ください",'単年（2027年度）'!$E$12*単年カーブ!$R$3+'単年（2027年度）'!$E$12*(1-単年カーブ!$R$3)*単年カーブ!Q17345)</f>
        <v>0</v>
      </c>
      <c r="G17345" s="47">
        <f t="shared" si="1894"/>
        <v>0</v>
      </c>
      <c r="M17345">
        <f t="shared" si="1895"/>
        <v>3</v>
      </c>
      <c r="N17345">
        <f>IF(OR(WEEKDAY(A17345)=1,WEEKDAY(A17345)=7,COUNTIF('2027祝日等（不使用）'!$A$1:$A$20,単年カーブ!A17345)=1),0,1)</f>
        <v>1</v>
      </c>
      <c r="O17345">
        <f t="shared" si="1898"/>
        <v>14</v>
      </c>
      <c r="P17345">
        <f t="shared" si="1896"/>
        <v>0</v>
      </c>
      <c r="Q17345">
        <f t="shared" si="1897"/>
        <v>0</v>
      </c>
    </row>
    <row r="17346" spans="1:17" ht="19.5" x14ac:dyDescent="0.4">
      <c r="A17346" s="33">
        <f t="shared" si="1899"/>
        <v>46839</v>
      </c>
      <c r="B17346" s="27" t="str">
        <f t="shared" si="1893"/>
        <v>(月)</v>
      </c>
      <c r="C17346" s="34">
        <v>0.29166666666666702</v>
      </c>
      <c r="D17346" s="16" t="s">
        <v>18</v>
      </c>
      <c r="E17346" s="35">
        <v>0.3125</v>
      </c>
      <c r="F17346" s="50">
        <f>IF(COUNTIF('リスト（不使用）'!$A$5:$A$6,単年カーブ!$A$1),"希望数量入力ください",'単年（2027年度）'!$E$12*単年カーブ!$R$3+'単年（2027年度）'!$E$12*(1-単年カーブ!$R$3)*単年カーブ!Q17346)</f>
        <v>0</v>
      </c>
      <c r="G17346" s="47">
        <f t="shared" si="1894"/>
        <v>0</v>
      </c>
      <c r="M17346">
        <f t="shared" si="1895"/>
        <v>3</v>
      </c>
      <c r="N17346">
        <f>IF(OR(WEEKDAY(A17346)=1,WEEKDAY(A17346)=7,COUNTIF('2027祝日等（不使用）'!$A$1:$A$20,単年カーブ!A17346)=1),0,1)</f>
        <v>1</v>
      </c>
      <c r="O17346">
        <f t="shared" si="1898"/>
        <v>15</v>
      </c>
      <c r="P17346">
        <f t="shared" si="1896"/>
        <v>0</v>
      </c>
      <c r="Q17346">
        <f t="shared" si="1897"/>
        <v>0</v>
      </c>
    </row>
    <row r="17347" spans="1:17" ht="19.5" x14ac:dyDescent="0.4">
      <c r="A17347" s="33">
        <f t="shared" si="1899"/>
        <v>46839</v>
      </c>
      <c r="B17347" s="27" t="str">
        <f t="shared" si="1893"/>
        <v>(月)</v>
      </c>
      <c r="C17347" s="34">
        <v>0.3125</v>
      </c>
      <c r="D17347" s="16" t="s">
        <v>18</v>
      </c>
      <c r="E17347" s="35">
        <v>0.33333333333333298</v>
      </c>
      <c r="F17347" s="50">
        <f>IF(COUNTIF('リスト（不使用）'!$A$5:$A$6,単年カーブ!$A$1),"希望数量入力ください",'単年（2027年度）'!$E$12*単年カーブ!$R$3+'単年（2027年度）'!$E$12*(1-単年カーブ!$R$3)*単年カーブ!Q17347)</f>
        <v>0</v>
      </c>
      <c r="G17347" s="47">
        <f t="shared" si="1894"/>
        <v>0</v>
      </c>
      <c r="M17347">
        <f t="shared" si="1895"/>
        <v>3</v>
      </c>
      <c r="N17347">
        <f>IF(OR(WEEKDAY(A17347)=1,WEEKDAY(A17347)=7,COUNTIF('2027祝日等（不使用）'!$A$1:$A$20,単年カーブ!A17347)=1),0,1)</f>
        <v>1</v>
      </c>
      <c r="O17347">
        <f t="shared" si="1898"/>
        <v>16</v>
      </c>
      <c r="P17347">
        <f t="shared" si="1896"/>
        <v>0</v>
      </c>
      <c r="Q17347">
        <f t="shared" si="1897"/>
        <v>0</v>
      </c>
    </row>
    <row r="17348" spans="1:17" ht="19.5" x14ac:dyDescent="0.4">
      <c r="A17348" s="33">
        <f t="shared" si="1899"/>
        <v>46839</v>
      </c>
      <c r="B17348" s="27" t="str">
        <f t="shared" ref="B17348:B17411" si="1900">TEXT(A17348,"(aaa)")</f>
        <v>(月)</v>
      </c>
      <c r="C17348" s="34">
        <v>0.33333333333333298</v>
      </c>
      <c r="D17348" s="16" t="s">
        <v>18</v>
      </c>
      <c r="E17348" s="35">
        <v>0.35416666666666702</v>
      </c>
      <c r="F17348" s="50">
        <f>IF(COUNTIF('リスト（不使用）'!$A$5:$A$6,単年カーブ!$A$1),"希望数量入力ください",'単年（2027年度）'!$E$12*単年カーブ!$R$3+'単年（2027年度）'!$E$12*(1-単年カーブ!$R$3)*単年カーブ!Q17348)</f>
        <v>0</v>
      </c>
      <c r="G17348" s="47">
        <f t="shared" ref="G17348:G17411" si="1901">F17348/2</f>
        <v>0</v>
      </c>
      <c r="M17348">
        <f t="shared" ref="M17348:M17411" si="1902">MONTH(A17348)</f>
        <v>3</v>
      </c>
      <c r="N17348">
        <f>IF(OR(WEEKDAY(A17348)=1,WEEKDAY(A17348)=7,COUNTIF('2027祝日等（不使用）'!$A$1:$A$20,単年カーブ!A17348)=1),0,1)</f>
        <v>1</v>
      </c>
      <c r="O17348">
        <f t="shared" si="1898"/>
        <v>17</v>
      </c>
      <c r="P17348">
        <f t="shared" ref="P17348:P17411" si="1903">IF(AND(O17348&gt;16,O17348&lt;41),1,0)</f>
        <v>1</v>
      </c>
      <c r="Q17348">
        <f t="shared" ref="Q17348:Q17411" si="1904">P17348*N17348</f>
        <v>1</v>
      </c>
    </row>
    <row r="17349" spans="1:17" ht="19.5" x14ac:dyDescent="0.4">
      <c r="A17349" s="33">
        <f t="shared" si="1899"/>
        <v>46839</v>
      </c>
      <c r="B17349" s="27" t="str">
        <f t="shared" si="1900"/>
        <v>(月)</v>
      </c>
      <c r="C17349" s="34">
        <v>0.35416666666666702</v>
      </c>
      <c r="D17349" s="16" t="s">
        <v>18</v>
      </c>
      <c r="E17349" s="35">
        <v>0.375</v>
      </c>
      <c r="F17349" s="50">
        <f>IF(COUNTIF('リスト（不使用）'!$A$5:$A$6,単年カーブ!$A$1),"希望数量入力ください",'単年（2027年度）'!$E$12*単年カーブ!$R$3+'単年（2027年度）'!$E$12*(1-単年カーブ!$R$3)*単年カーブ!Q17349)</f>
        <v>0</v>
      </c>
      <c r="G17349" s="47">
        <f t="shared" si="1901"/>
        <v>0</v>
      </c>
      <c r="M17349">
        <f t="shared" si="1902"/>
        <v>3</v>
      </c>
      <c r="N17349">
        <f>IF(OR(WEEKDAY(A17349)=1,WEEKDAY(A17349)=7,COUNTIF('2027祝日等（不使用）'!$A$1:$A$20,単年カーブ!A17349)=1),0,1)</f>
        <v>1</v>
      </c>
      <c r="O17349">
        <f t="shared" si="1898"/>
        <v>18</v>
      </c>
      <c r="P17349">
        <f t="shared" si="1903"/>
        <v>1</v>
      </c>
      <c r="Q17349">
        <f t="shared" si="1904"/>
        <v>1</v>
      </c>
    </row>
    <row r="17350" spans="1:17" ht="19.5" x14ac:dyDescent="0.4">
      <c r="A17350" s="33">
        <f t="shared" si="1899"/>
        <v>46839</v>
      </c>
      <c r="B17350" s="27" t="str">
        <f t="shared" si="1900"/>
        <v>(月)</v>
      </c>
      <c r="C17350" s="34">
        <v>0.375</v>
      </c>
      <c r="D17350" s="16" t="s">
        <v>18</v>
      </c>
      <c r="E17350" s="35">
        <v>0.39583333333333298</v>
      </c>
      <c r="F17350" s="50">
        <f>IF(COUNTIF('リスト（不使用）'!$A$5:$A$6,単年カーブ!$A$1),"希望数量入力ください",'単年（2027年度）'!$E$12*単年カーブ!$R$3+'単年（2027年度）'!$E$12*(1-単年カーブ!$R$3)*単年カーブ!Q17350)</f>
        <v>0</v>
      </c>
      <c r="G17350" s="47">
        <f t="shared" si="1901"/>
        <v>0</v>
      </c>
      <c r="M17350">
        <f t="shared" si="1902"/>
        <v>3</v>
      </c>
      <c r="N17350">
        <f>IF(OR(WEEKDAY(A17350)=1,WEEKDAY(A17350)=7,COUNTIF('2027祝日等（不使用）'!$A$1:$A$20,単年カーブ!A17350)=1),0,1)</f>
        <v>1</v>
      </c>
      <c r="O17350">
        <f t="shared" si="1898"/>
        <v>19</v>
      </c>
      <c r="P17350">
        <f t="shared" si="1903"/>
        <v>1</v>
      </c>
      <c r="Q17350">
        <f t="shared" si="1904"/>
        <v>1</v>
      </c>
    </row>
    <row r="17351" spans="1:17" ht="19.5" x14ac:dyDescent="0.4">
      <c r="A17351" s="33">
        <f t="shared" si="1899"/>
        <v>46839</v>
      </c>
      <c r="B17351" s="27" t="str">
        <f t="shared" si="1900"/>
        <v>(月)</v>
      </c>
      <c r="C17351" s="34">
        <v>0.39583333333333298</v>
      </c>
      <c r="D17351" s="16" t="s">
        <v>18</v>
      </c>
      <c r="E17351" s="35">
        <v>0.41666666666666702</v>
      </c>
      <c r="F17351" s="50">
        <f>IF(COUNTIF('リスト（不使用）'!$A$5:$A$6,単年カーブ!$A$1),"希望数量入力ください",'単年（2027年度）'!$E$12*単年カーブ!$R$3+'単年（2027年度）'!$E$12*(1-単年カーブ!$R$3)*単年カーブ!Q17351)</f>
        <v>0</v>
      </c>
      <c r="G17351" s="47">
        <f t="shared" si="1901"/>
        <v>0</v>
      </c>
      <c r="M17351">
        <f t="shared" si="1902"/>
        <v>3</v>
      </c>
      <c r="N17351">
        <f>IF(OR(WEEKDAY(A17351)=1,WEEKDAY(A17351)=7,COUNTIF('2027祝日等（不使用）'!$A$1:$A$20,単年カーブ!A17351)=1),0,1)</f>
        <v>1</v>
      </c>
      <c r="O17351">
        <f t="shared" si="1898"/>
        <v>20</v>
      </c>
      <c r="P17351">
        <f t="shared" si="1903"/>
        <v>1</v>
      </c>
      <c r="Q17351">
        <f t="shared" si="1904"/>
        <v>1</v>
      </c>
    </row>
    <row r="17352" spans="1:17" ht="19.5" x14ac:dyDescent="0.4">
      <c r="A17352" s="33">
        <f t="shared" si="1899"/>
        <v>46839</v>
      </c>
      <c r="B17352" s="27" t="str">
        <f t="shared" si="1900"/>
        <v>(月)</v>
      </c>
      <c r="C17352" s="34">
        <v>0.41666666666666702</v>
      </c>
      <c r="D17352" s="16" t="s">
        <v>18</v>
      </c>
      <c r="E17352" s="35">
        <v>0.4375</v>
      </c>
      <c r="F17352" s="50">
        <f>IF(COUNTIF('リスト（不使用）'!$A$5:$A$6,単年カーブ!$A$1),"希望数量入力ください",'単年（2027年度）'!$E$12*単年カーブ!$R$3+'単年（2027年度）'!$E$12*(1-単年カーブ!$R$3)*単年カーブ!Q17352)</f>
        <v>0</v>
      </c>
      <c r="G17352" s="47">
        <f t="shared" si="1901"/>
        <v>0</v>
      </c>
      <c r="M17352">
        <f t="shared" si="1902"/>
        <v>3</v>
      </c>
      <c r="N17352">
        <f>IF(OR(WEEKDAY(A17352)=1,WEEKDAY(A17352)=7,COUNTIF('2027祝日等（不使用）'!$A$1:$A$20,単年カーブ!A17352)=1),0,1)</f>
        <v>1</v>
      </c>
      <c r="O17352">
        <f t="shared" si="1898"/>
        <v>21</v>
      </c>
      <c r="P17352">
        <f t="shared" si="1903"/>
        <v>1</v>
      </c>
      <c r="Q17352">
        <f t="shared" si="1904"/>
        <v>1</v>
      </c>
    </row>
    <row r="17353" spans="1:17" ht="19.5" x14ac:dyDescent="0.4">
      <c r="A17353" s="33">
        <f t="shared" si="1899"/>
        <v>46839</v>
      </c>
      <c r="B17353" s="27" t="str">
        <f t="shared" si="1900"/>
        <v>(月)</v>
      </c>
      <c r="C17353" s="34">
        <v>0.4375</v>
      </c>
      <c r="D17353" s="16" t="s">
        <v>18</v>
      </c>
      <c r="E17353" s="35">
        <v>0.45833333333333298</v>
      </c>
      <c r="F17353" s="50">
        <f>IF(COUNTIF('リスト（不使用）'!$A$5:$A$6,単年カーブ!$A$1),"希望数量入力ください",'単年（2027年度）'!$E$12*単年カーブ!$R$3+'単年（2027年度）'!$E$12*(1-単年カーブ!$R$3)*単年カーブ!Q17353)</f>
        <v>0</v>
      </c>
      <c r="G17353" s="47">
        <f t="shared" si="1901"/>
        <v>0</v>
      </c>
      <c r="M17353">
        <f t="shared" si="1902"/>
        <v>3</v>
      </c>
      <c r="N17353">
        <f>IF(OR(WEEKDAY(A17353)=1,WEEKDAY(A17353)=7,COUNTIF('2027祝日等（不使用）'!$A$1:$A$20,単年カーブ!A17353)=1),0,1)</f>
        <v>1</v>
      </c>
      <c r="O17353">
        <f t="shared" si="1898"/>
        <v>22</v>
      </c>
      <c r="P17353">
        <f t="shared" si="1903"/>
        <v>1</v>
      </c>
      <c r="Q17353">
        <f t="shared" si="1904"/>
        <v>1</v>
      </c>
    </row>
    <row r="17354" spans="1:17" ht="19.5" x14ac:dyDescent="0.4">
      <c r="A17354" s="33">
        <f t="shared" si="1899"/>
        <v>46839</v>
      </c>
      <c r="B17354" s="27" t="str">
        <f t="shared" si="1900"/>
        <v>(月)</v>
      </c>
      <c r="C17354" s="34">
        <v>0.45833333333333298</v>
      </c>
      <c r="D17354" s="16" t="s">
        <v>18</v>
      </c>
      <c r="E17354" s="35">
        <v>0.47916666666666702</v>
      </c>
      <c r="F17354" s="50">
        <f>IF(COUNTIF('リスト（不使用）'!$A$5:$A$6,単年カーブ!$A$1),"希望数量入力ください",'単年（2027年度）'!$E$12*単年カーブ!$R$3+'単年（2027年度）'!$E$12*(1-単年カーブ!$R$3)*単年カーブ!Q17354)</f>
        <v>0</v>
      </c>
      <c r="G17354" s="47">
        <f t="shared" si="1901"/>
        <v>0</v>
      </c>
      <c r="M17354">
        <f t="shared" si="1902"/>
        <v>3</v>
      </c>
      <c r="N17354">
        <f>IF(OR(WEEKDAY(A17354)=1,WEEKDAY(A17354)=7,COUNTIF('2027祝日等（不使用）'!$A$1:$A$20,単年カーブ!A17354)=1),0,1)</f>
        <v>1</v>
      </c>
      <c r="O17354">
        <f t="shared" si="1898"/>
        <v>23</v>
      </c>
      <c r="P17354">
        <f t="shared" si="1903"/>
        <v>1</v>
      </c>
      <c r="Q17354">
        <f t="shared" si="1904"/>
        <v>1</v>
      </c>
    </row>
    <row r="17355" spans="1:17" ht="19.5" x14ac:dyDescent="0.4">
      <c r="A17355" s="33">
        <f t="shared" si="1899"/>
        <v>46839</v>
      </c>
      <c r="B17355" s="27" t="str">
        <f t="shared" si="1900"/>
        <v>(月)</v>
      </c>
      <c r="C17355" s="34">
        <v>0.47916666666666702</v>
      </c>
      <c r="D17355" s="16" t="s">
        <v>18</v>
      </c>
      <c r="E17355" s="35">
        <v>0.5</v>
      </c>
      <c r="F17355" s="50">
        <f>IF(COUNTIF('リスト（不使用）'!$A$5:$A$6,単年カーブ!$A$1),"希望数量入力ください",'単年（2027年度）'!$E$12*単年カーブ!$R$3+'単年（2027年度）'!$E$12*(1-単年カーブ!$R$3)*単年カーブ!Q17355)</f>
        <v>0</v>
      </c>
      <c r="G17355" s="47">
        <f t="shared" si="1901"/>
        <v>0</v>
      </c>
      <c r="M17355">
        <f t="shared" si="1902"/>
        <v>3</v>
      </c>
      <c r="N17355">
        <f>IF(OR(WEEKDAY(A17355)=1,WEEKDAY(A17355)=7,COUNTIF('2027祝日等（不使用）'!$A$1:$A$20,単年カーブ!A17355)=1),0,1)</f>
        <v>1</v>
      </c>
      <c r="O17355">
        <f t="shared" si="1898"/>
        <v>24</v>
      </c>
      <c r="P17355">
        <f t="shared" si="1903"/>
        <v>1</v>
      </c>
      <c r="Q17355">
        <f t="shared" si="1904"/>
        <v>1</v>
      </c>
    </row>
    <row r="17356" spans="1:17" ht="19.5" x14ac:dyDescent="0.4">
      <c r="A17356" s="33">
        <f t="shared" si="1899"/>
        <v>46839</v>
      </c>
      <c r="B17356" s="27" t="str">
        <f t="shared" si="1900"/>
        <v>(月)</v>
      </c>
      <c r="C17356" s="34">
        <v>0.5</v>
      </c>
      <c r="D17356" s="16" t="s">
        <v>18</v>
      </c>
      <c r="E17356" s="35">
        <v>0.52083333333333304</v>
      </c>
      <c r="F17356" s="50">
        <f>IF(COUNTIF('リスト（不使用）'!$A$5:$A$6,単年カーブ!$A$1),"希望数量入力ください",'単年（2027年度）'!$E$12*単年カーブ!$R$3+'単年（2027年度）'!$E$12*(1-単年カーブ!$R$3)*単年カーブ!Q17356)</f>
        <v>0</v>
      </c>
      <c r="G17356" s="47">
        <f t="shared" si="1901"/>
        <v>0</v>
      </c>
      <c r="M17356">
        <f t="shared" si="1902"/>
        <v>3</v>
      </c>
      <c r="N17356">
        <f>IF(OR(WEEKDAY(A17356)=1,WEEKDAY(A17356)=7,COUNTIF('2027祝日等（不使用）'!$A$1:$A$20,単年カーブ!A17356)=1),0,1)</f>
        <v>1</v>
      </c>
      <c r="O17356">
        <f t="shared" si="1898"/>
        <v>25</v>
      </c>
      <c r="P17356">
        <f t="shared" si="1903"/>
        <v>1</v>
      </c>
      <c r="Q17356">
        <f t="shared" si="1904"/>
        <v>1</v>
      </c>
    </row>
    <row r="17357" spans="1:17" ht="19.5" x14ac:dyDescent="0.4">
      <c r="A17357" s="33">
        <f t="shared" si="1899"/>
        <v>46839</v>
      </c>
      <c r="B17357" s="27" t="str">
        <f t="shared" si="1900"/>
        <v>(月)</v>
      </c>
      <c r="C17357" s="34">
        <v>0.52083333333333304</v>
      </c>
      <c r="D17357" s="16" t="s">
        <v>18</v>
      </c>
      <c r="E17357" s="35">
        <v>0.54166666666666696</v>
      </c>
      <c r="F17357" s="50">
        <f>IF(COUNTIF('リスト（不使用）'!$A$5:$A$6,単年カーブ!$A$1),"希望数量入力ください",'単年（2027年度）'!$E$12*単年カーブ!$R$3+'単年（2027年度）'!$E$12*(1-単年カーブ!$R$3)*単年カーブ!Q17357)</f>
        <v>0</v>
      </c>
      <c r="G17357" s="47">
        <f t="shared" si="1901"/>
        <v>0</v>
      </c>
      <c r="M17357">
        <f t="shared" si="1902"/>
        <v>3</v>
      </c>
      <c r="N17357">
        <f>IF(OR(WEEKDAY(A17357)=1,WEEKDAY(A17357)=7,COUNTIF('2027祝日等（不使用）'!$A$1:$A$20,単年カーブ!A17357)=1),0,1)</f>
        <v>1</v>
      </c>
      <c r="O17357">
        <f t="shared" si="1898"/>
        <v>26</v>
      </c>
      <c r="P17357">
        <f t="shared" si="1903"/>
        <v>1</v>
      </c>
      <c r="Q17357">
        <f t="shared" si="1904"/>
        <v>1</v>
      </c>
    </row>
    <row r="17358" spans="1:17" ht="19.5" x14ac:dyDescent="0.4">
      <c r="A17358" s="33">
        <f t="shared" si="1899"/>
        <v>46839</v>
      </c>
      <c r="B17358" s="27" t="str">
        <f t="shared" si="1900"/>
        <v>(月)</v>
      </c>
      <c r="C17358" s="34">
        <v>0.54166666666666696</v>
      </c>
      <c r="D17358" s="16" t="s">
        <v>18</v>
      </c>
      <c r="E17358" s="35">
        <v>0.5625</v>
      </c>
      <c r="F17358" s="50">
        <f>IF(COUNTIF('リスト（不使用）'!$A$5:$A$6,単年カーブ!$A$1),"希望数量入力ください",'単年（2027年度）'!$E$12*単年カーブ!$R$3+'単年（2027年度）'!$E$12*(1-単年カーブ!$R$3)*単年カーブ!Q17358)</f>
        <v>0</v>
      </c>
      <c r="G17358" s="47">
        <f t="shared" si="1901"/>
        <v>0</v>
      </c>
      <c r="M17358">
        <f t="shared" si="1902"/>
        <v>3</v>
      </c>
      <c r="N17358">
        <f>IF(OR(WEEKDAY(A17358)=1,WEEKDAY(A17358)=7,COUNTIF('2027祝日等（不使用）'!$A$1:$A$20,単年カーブ!A17358)=1),0,1)</f>
        <v>1</v>
      </c>
      <c r="O17358">
        <f t="shared" si="1898"/>
        <v>27</v>
      </c>
      <c r="P17358">
        <f t="shared" si="1903"/>
        <v>1</v>
      </c>
      <c r="Q17358">
        <f t="shared" si="1904"/>
        <v>1</v>
      </c>
    </row>
    <row r="17359" spans="1:17" ht="19.5" x14ac:dyDescent="0.4">
      <c r="A17359" s="33">
        <f t="shared" si="1899"/>
        <v>46839</v>
      </c>
      <c r="B17359" s="27" t="str">
        <f t="shared" si="1900"/>
        <v>(月)</v>
      </c>
      <c r="C17359" s="34">
        <v>0.5625</v>
      </c>
      <c r="D17359" s="16" t="s">
        <v>18</v>
      </c>
      <c r="E17359" s="35">
        <v>0.58333333333333304</v>
      </c>
      <c r="F17359" s="50">
        <f>IF(COUNTIF('リスト（不使用）'!$A$5:$A$6,単年カーブ!$A$1),"希望数量入力ください",'単年（2027年度）'!$E$12*単年カーブ!$R$3+'単年（2027年度）'!$E$12*(1-単年カーブ!$R$3)*単年カーブ!Q17359)</f>
        <v>0</v>
      </c>
      <c r="G17359" s="47">
        <f t="shared" si="1901"/>
        <v>0</v>
      </c>
      <c r="M17359">
        <f t="shared" si="1902"/>
        <v>3</v>
      </c>
      <c r="N17359">
        <f>IF(OR(WEEKDAY(A17359)=1,WEEKDAY(A17359)=7,COUNTIF('2027祝日等（不使用）'!$A$1:$A$20,単年カーブ!A17359)=1),0,1)</f>
        <v>1</v>
      </c>
      <c r="O17359">
        <f t="shared" si="1898"/>
        <v>28</v>
      </c>
      <c r="P17359">
        <f t="shared" si="1903"/>
        <v>1</v>
      </c>
      <c r="Q17359">
        <f t="shared" si="1904"/>
        <v>1</v>
      </c>
    </row>
    <row r="17360" spans="1:17" ht="19.5" x14ac:dyDescent="0.4">
      <c r="A17360" s="33">
        <f t="shared" si="1899"/>
        <v>46839</v>
      </c>
      <c r="B17360" s="27" t="str">
        <f t="shared" si="1900"/>
        <v>(月)</v>
      </c>
      <c r="C17360" s="34">
        <v>0.58333333333333304</v>
      </c>
      <c r="D17360" s="16" t="s">
        <v>18</v>
      </c>
      <c r="E17360" s="35">
        <v>0.60416666666666696</v>
      </c>
      <c r="F17360" s="50">
        <f>IF(COUNTIF('リスト（不使用）'!$A$5:$A$6,単年カーブ!$A$1),"希望数量入力ください",'単年（2027年度）'!$E$12*単年カーブ!$R$3+'単年（2027年度）'!$E$12*(1-単年カーブ!$R$3)*単年カーブ!Q17360)</f>
        <v>0</v>
      </c>
      <c r="G17360" s="47">
        <f t="shared" si="1901"/>
        <v>0</v>
      </c>
      <c r="M17360">
        <f t="shared" si="1902"/>
        <v>3</v>
      </c>
      <c r="N17360">
        <f>IF(OR(WEEKDAY(A17360)=1,WEEKDAY(A17360)=7,COUNTIF('2027祝日等（不使用）'!$A$1:$A$20,単年カーブ!A17360)=1),0,1)</f>
        <v>1</v>
      </c>
      <c r="O17360">
        <f t="shared" si="1898"/>
        <v>29</v>
      </c>
      <c r="P17360">
        <f t="shared" si="1903"/>
        <v>1</v>
      </c>
      <c r="Q17360">
        <f t="shared" si="1904"/>
        <v>1</v>
      </c>
    </row>
    <row r="17361" spans="1:17" ht="19.5" x14ac:dyDescent="0.4">
      <c r="A17361" s="33">
        <f t="shared" si="1899"/>
        <v>46839</v>
      </c>
      <c r="B17361" s="27" t="str">
        <f t="shared" si="1900"/>
        <v>(月)</v>
      </c>
      <c r="C17361" s="34">
        <v>0.60416666666666696</v>
      </c>
      <c r="D17361" s="16" t="s">
        <v>18</v>
      </c>
      <c r="E17361" s="35">
        <v>0.625</v>
      </c>
      <c r="F17361" s="50">
        <f>IF(COUNTIF('リスト（不使用）'!$A$5:$A$6,単年カーブ!$A$1),"希望数量入力ください",'単年（2027年度）'!$E$12*単年カーブ!$R$3+'単年（2027年度）'!$E$12*(1-単年カーブ!$R$3)*単年カーブ!Q17361)</f>
        <v>0</v>
      </c>
      <c r="G17361" s="47">
        <f t="shared" si="1901"/>
        <v>0</v>
      </c>
      <c r="M17361">
        <f t="shared" si="1902"/>
        <v>3</v>
      </c>
      <c r="N17361">
        <f>IF(OR(WEEKDAY(A17361)=1,WEEKDAY(A17361)=7,COUNTIF('2027祝日等（不使用）'!$A$1:$A$20,単年カーブ!A17361)=1),0,1)</f>
        <v>1</v>
      </c>
      <c r="O17361">
        <f t="shared" si="1898"/>
        <v>30</v>
      </c>
      <c r="P17361">
        <f t="shared" si="1903"/>
        <v>1</v>
      </c>
      <c r="Q17361">
        <f t="shared" si="1904"/>
        <v>1</v>
      </c>
    </row>
    <row r="17362" spans="1:17" ht="19.5" x14ac:dyDescent="0.4">
      <c r="A17362" s="33">
        <f t="shared" si="1899"/>
        <v>46839</v>
      </c>
      <c r="B17362" s="27" t="str">
        <f t="shared" si="1900"/>
        <v>(月)</v>
      </c>
      <c r="C17362" s="34">
        <v>0.625</v>
      </c>
      <c r="D17362" s="16" t="s">
        <v>18</v>
      </c>
      <c r="E17362" s="35">
        <v>0.64583333333333304</v>
      </c>
      <c r="F17362" s="50">
        <f>IF(COUNTIF('リスト（不使用）'!$A$5:$A$6,単年カーブ!$A$1),"希望数量入力ください",'単年（2027年度）'!$E$12*単年カーブ!$R$3+'単年（2027年度）'!$E$12*(1-単年カーブ!$R$3)*単年カーブ!Q17362)</f>
        <v>0</v>
      </c>
      <c r="G17362" s="47">
        <f t="shared" si="1901"/>
        <v>0</v>
      </c>
      <c r="M17362">
        <f t="shared" si="1902"/>
        <v>3</v>
      </c>
      <c r="N17362">
        <f>IF(OR(WEEKDAY(A17362)=1,WEEKDAY(A17362)=7,COUNTIF('2027祝日等（不使用）'!$A$1:$A$20,単年カーブ!A17362)=1),0,1)</f>
        <v>1</v>
      </c>
      <c r="O17362">
        <f t="shared" si="1898"/>
        <v>31</v>
      </c>
      <c r="P17362">
        <f t="shared" si="1903"/>
        <v>1</v>
      </c>
      <c r="Q17362">
        <f t="shared" si="1904"/>
        <v>1</v>
      </c>
    </row>
    <row r="17363" spans="1:17" ht="19.5" x14ac:dyDescent="0.4">
      <c r="A17363" s="33">
        <f t="shared" si="1899"/>
        <v>46839</v>
      </c>
      <c r="B17363" s="27" t="str">
        <f t="shared" si="1900"/>
        <v>(月)</v>
      </c>
      <c r="C17363" s="34">
        <v>0.64583333333333304</v>
      </c>
      <c r="D17363" s="16" t="s">
        <v>18</v>
      </c>
      <c r="E17363" s="35">
        <v>0.66666666666666696</v>
      </c>
      <c r="F17363" s="50">
        <f>IF(COUNTIF('リスト（不使用）'!$A$5:$A$6,単年カーブ!$A$1),"希望数量入力ください",'単年（2027年度）'!$E$12*単年カーブ!$R$3+'単年（2027年度）'!$E$12*(1-単年カーブ!$R$3)*単年カーブ!Q17363)</f>
        <v>0</v>
      </c>
      <c r="G17363" s="47">
        <f t="shared" si="1901"/>
        <v>0</v>
      </c>
      <c r="M17363">
        <f t="shared" si="1902"/>
        <v>3</v>
      </c>
      <c r="N17363">
        <f>IF(OR(WEEKDAY(A17363)=1,WEEKDAY(A17363)=7,COUNTIF('2027祝日等（不使用）'!$A$1:$A$20,単年カーブ!A17363)=1),0,1)</f>
        <v>1</v>
      </c>
      <c r="O17363">
        <f t="shared" si="1898"/>
        <v>32</v>
      </c>
      <c r="P17363">
        <f t="shared" si="1903"/>
        <v>1</v>
      </c>
      <c r="Q17363">
        <f t="shared" si="1904"/>
        <v>1</v>
      </c>
    </row>
    <row r="17364" spans="1:17" ht="19.5" x14ac:dyDescent="0.4">
      <c r="A17364" s="33">
        <f t="shared" si="1899"/>
        <v>46839</v>
      </c>
      <c r="B17364" s="27" t="str">
        <f t="shared" si="1900"/>
        <v>(月)</v>
      </c>
      <c r="C17364" s="34">
        <v>0.66666666666666696</v>
      </c>
      <c r="D17364" s="16" t="s">
        <v>18</v>
      </c>
      <c r="E17364" s="35">
        <v>0.6875</v>
      </c>
      <c r="F17364" s="50">
        <f>IF(COUNTIF('リスト（不使用）'!$A$5:$A$6,単年カーブ!$A$1),"希望数量入力ください",'単年（2027年度）'!$E$12*単年カーブ!$R$3+'単年（2027年度）'!$E$12*(1-単年カーブ!$R$3)*単年カーブ!Q17364)</f>
        <v>0</v>
      </c>
      <c r="G17364" s="47">
        <f t="shared" si="1901"/>
        <v>0</v>
      </c>
      <c r="M17364">
        <f t="shared" si="1902"/>
        <v>3</v>
      </c>
      <c r="N17364">
        <f>IF(OR(WEEKDAY(A17364)=1,WEEKDAY(A17364)=7,COUNTIF('2027祝日等（不使用）'!$A$1:$A$20,単年カーブ!A17364)=1),0,1)</f>
        <v>1</v>
      </c>
      <c r="O17364">
        <f t="shared" si="1898"/>
        <v>33</v>
      </c>
      <c r="P17364">
        <f t="shared" si="1903"/>
        <v>1</v>
      </c>
      <c r="Q17364">
        <f t="shared" si="1904"/>
        <v>1</v>
      </c>
    </row>
    <row r="17365" spans="1:17" ht="19.5" x14ac:dyDescent="0.4">
      <c r="A17365" s="33">
        <f t="shared" si="1899"/>
        <v>46839</v>
      </c>
      <c r="B17365" s="27" t="str">
        <f t="shared" si="1900"/>
        <v>(月)</v>
      </c>
      <c r="C17365" s="34">
        <v>0.6875</v>
      </c>
      <c r="D17365" s="16" t="s">
        <v>18</v>
      </c>
      <c r="E17365" s="35">
        <v>0.70833333333333304</v>
      </c>
      <c r="F17365" s="50">
        <f>IF(COUNTIF('リスト（不使用）'!$A$5:$A$6,単年カーブ!$A$1),"希望数量入力ください",'単年（2027年度）'!$E$12*単年カーブ!$R$3+'単年（2027年度）'!$E$12*(1-単年カーブ!$R$3)*単年カーブ!Q17365)</f>
        <v>0</v>
      </c>
      <c r="G17365" s="47">
        <f t="shared" si="1901"/>
        <v>0</v>
      </c>
      <c r="M17365">
        <f t="shared" si="1902"/>
        <v>3</v>
      </c>
      <c r="N17365">
        <f>IF(OR(WEEKDAY(A17365)=1,WEEKDAY(A17365)=7,COUNTIF('2027祝日等（不使用）'!$A$1:$A$20,単年カーブ!A17365)=1),0,1)</f>
        <v>1</v>
      </c>
      <c r="O17365">
        <f t="shared" si="1898"/>
        <v>34</v>
      </c>
      <c r="P17365">
        <f t="shared" si="1903"/>
        <v>1</v>
      </c>
      <c r="Q17365">
        <f t="shared" si="1904"/>
        <v>1</v>
      </c>
    </row>
    <row r="17366" spans="1:17" ht="19.5" x14ac:dyDescent="0.4">
      <c r="A17366" s="33">
        <f t="shared" si="1899"/>
        <v>46839</v>
      </c>
      <c r="B17366" s="27" t="str">
        <f t="shared" si="1900"/>
        <v>(月)</v>
      </c>
      <c r="C17366" s="34">
        <v>0.70833333333333304</v>
      </c>
      <c r="D17366" s="16" t="s">
        <v>18</v>
      </c>
      <c r="E17366" s="35">
        <v>0.72916666666666696</v>
      </c>
      <c r="F17366" s="50">
        <f>IF(COUNTIF('リスト（不使用）'!$A$5:$A$6,単年カーブ!$A$1),"希望数量入力ください",'単年（2027年度）'!$E$12*単年カーブ!$R$3+'単年（2027年度）'!$E$12*(1-単年カーブ!$R$3)*単年カーブ!Q17366)</f>
        <v>0</v>
      </c>
      <c r="G17366" s="47">
        <f t="shared" si="1901"/>
        <v>0</v>
      </c>
      <c r="M17366">
        <f t="shared" si="1902"/>
        <v>3</v>
      </c>
      <c r="N17366">
        <f>IF(OR(WEEKDAY(A17366)=1,WEEKDAY(A17366)=7,COUNTIF('2027祝日等（不使用）'!$A$1:$A$20,単年カーブ!A17366)=1),0,1)</f>
        <v>1</v>
      </c>
      <c r="O17366">
        <f t="shared" si="1898"/>
        <v>35</v>
      </c>
      <c r="P17366">
        <f t="shared" si="1903"/>
        <v>1</v>
      </c>
      <c r="Q17366">
        <f t="shared" si="1904"/>
        <v>1</v>
      </c>
    </row>
    <row r="17367" spans="1:17" ht="19.5" x14ac:dyDescent="0.4">
      <c r="A17367" s="33">
        <f t="shared" si="1899"/>
        <v>46839</v>
      </c>
      <c r="B17367" s="27" t="str">
        <f t="shared" si="1900"/>
        <v>(月)</v>
      </c>
      <c r="C17367" s="34">
        <v>0.72916666666666696</v>
      </c>
      <c r="D17367" s="16" t="s">
        <v>18</v>
      </c>
      <c r="E17367" s="35">
        <v>0.75</v>
      </c>
      <c r="F17367" s="50">
        <f>IF(COUNTIF('リスト（不使用）'!$A$5:$A$6,単年カーブ!$A$1),"希望数量入力ください",'単年（2027年度）'!$E$12*単年カーブ!$R$3+'単年（2027年度）'!$E$12*(1-単年カーブ!$R$3)*単年カーブ!Q17367)</f>
        <v>0</v>
      </c>
      <c r="G17367" s="47">
        <f t="shared" si="1901"/>
        <v>0</v>
      </c>
      <c r="M17367">
        <f t="shared" si="1902"/>
        <v>3</v>
      </c>
      <c r="N17367">
        <f>IF(OR(WEEKDAY(A17367)=1,WEEKDAY(A17367)=7,COUNTIF('2027祝日等（不使用）'!$A$1:$A$20,単年カーブ!A17367)=1),0,1)</f>
        <v>1</v>
      </c>
      <c r="O17367">
        <f t="shared" si="1898"/>
        <v>36</v>
      </c>
      <c r="P17367">
        <f t="shared" si="1903"/>
        <v>1</v>
      </c>
      <c r="Q17367">
        <f t="shared" si="1904"/>
        <v>1</v>
      </c>
    </row>
    <row r="17368" spans="1:17" ht="19.5" x14ac:dyDescent="0.4">
      <c r="A17368" s="33">
        <f t="shared" si="1899"/>
        <v>46839</v>
      </c>
      <c r="B17368" s="27" t="str">
        <f t="shared" si="1900"/>
        <v>(月)</v>
      </c>
      <c r="C17368" s="34">
        <v>0.75</v>
      </c>
      <c r="D17368" s="16" t="s">
        <v>18</v>
      </c>
      <c r="E17368" s="35">
        <v>0.77083333333333304</v>
      </c>
      <c r="F17368" s="50">
        <f>IF(COUNTIF('リスト（不使用）'!$A$5:$A$6,単年カーブ!$A$1),"希望数量入力ください",'単年（2027年度）'!$E$12*単年カーブ!$R$3+'単年（2027年度）'!$E$12*(1-単年カーブ!$R$3)*単年カーブ!Q17368)</f>
        <v>0</v>
      </c>
      <c r="G17368" s="47">
        <f t="shared" si="1901"/>
        <v>0</v>
      </c>
      <c r="M17368">
        <f t="shared" si="1902"/>
        <v>3</v>
      </c>
      <c r="N17368">
        <f>IF(OR(WEEKDAY(A17368)=1,WEEKDAY(A17368)=7,COUNTIF('2027祝日等（不使用）'!$A$1:$A$20,単年カーブ!A17368)=1),0,1)</f>
        <v>1</v>
      </c>
      <c r="O17368">
        <f t="shared" si="1898"/>
        <v>37</v>
      </c>
      <c r="P17368">
        <f t="shared" si="1903"/>
        <v>1</v>
      </c>
      <c r="Q17368">
        <f t="shared" si="1904"/>
        <v>1</v>
      </c>
    </row>
    <row r="17369" spans="1:17" ht="19.5" x14ac:dyDescent="0.4">
      <c r="A17369" s="33">
        <f t="shared" si="1899"/>
        <v>46839</v>
      </c>
      <c r="B17369" s="27" t="str">
        <f t="shared" si="1900"/>
        <v>(月)</v>
      </c>
      <c r="C17369" s="34">
        <v>0.77083333333333304</v>
      </c>
      <c r="D17369" s="16" t="s">
        <v>18</v>
      </c>
      <c r="E17369" s="35">
        <v>0.79166666666666696</v>
      </c>
      <c r="F17369" s="50">
        <f>IF(COUNTIF('リスト（不使用）'!$A$5:$A$6,単年カーブ!$A$1),"希望数量入力ください",'単年（2027年度）'!$E$12*単年カーブ!$R$3+'単年（2027年度）'!$E$12*(1-単年カーブ!$R$3)*単年カーブ!Q17369)</f>
        <v>0</v>
      </c>
      <c r="G17369" s="47">
        <f t="shared" si="1901"/>
        <v>0</v>
      </c>
      <c r="M17369">
        <f t="shared" si="1902"/>
        <v>3</v>
      </c>
      <c r="N17369">
        <f>IF(OR(WEEKDAY(A17369)=1,WEEKDAY(A17369)=7,COUNTIF('2027祝日等（不使用）'!$A$1:$A$20,単年カーブ!A17369)=1),0,1)</f>
        <v>1</v>
      </c>
      <c r="O17369">
        <f t="shared" si="1898"/>
        <v>38</v>
      </c>
      <c r="P17369">
        <f t="shared" si="1903"/>
        <v>1</v>
      </c>
      <c r="Q17369">
        <f t="shared" si="1904"/>
        <v>1</v>
      </c>
    </row>
    <row r="17370" spans="1:17" ht="19.5" x14ac:dyDescent="0.4">
      <c r="A17370" s="33">
        <f t="shared" si="1899"/>
        <v>46839</v>
      </c>
      <c r="B17370" s="27" t="str">
        <f t="shared" si="1900"/>
        <v>(月)</v>
      </c>
      <c r="C17370" s="34">
        <v>0.79166666666666696</v>
      </c>
      <c r="D17370" s="16" t="s">
        <v>18</v>
      </c>
      <c r="E17370" s="35">
        <v>0.8125</v>
      </c>
      <c r="F17370" s="50">
        <f>IF(COUNTIF('リスト（不使用）'!$A$5:$A$6,単年カーブ!$A$1),"希望数量入力ください",'単年（2027年度）'!$E$12*単年カーブ!$R$3+'単年（2027年度）'!$E$12*(1-単年カーブ!$R$3)*単年カーブ!Q17370)</f>
        <v>0</v>
      </c>
      <c r="G17370" s="47">
        <f t="shared" si="1901"/>
        <v>0</v>
      </c>
      <c r="M17370">
        <f t="shared" si="1902"/>
        <v>3</v>
      </c>
      <c r="N17370">
        <f>IF(OR(WEEKDAY(A17370)=1,WEEKDAY(A17370)=7,COUNTIF('2027祝日等（不使用）'!$A$1:$A$20,単年カーブ!A17370)=1),0,1)</f>
        <v>1</v>
      </c>
      <c r="O17370">
        <f t="shared" si="1898"/>
        <v>39</v>
      </c>
      <c r="P17370">
        <f t="shared" si="1903"/>
        <v>1</v>
      </c>
      <c r="Q17370">
        <f t="shared" si="1904"/>
        <v>1</v>
      </c>
    </row>
    <row r="17371" spans="1:17" ht="19.5" x14ac:dyDescent="0.4">
      <c r="A17371" s="33">
        <f t="shared" si="1899"/>
        <v>46839</v>
      </c>
      <c r="B17371" s="27" t="str">
        <f t="shared" si="1900"/>
        <v>(月)</v>
      </c>
      <c r="C17371" s="34">
        <v>0.8125</v>
      </c>
      <c r="D17371" s="16" t="s">
        <v>18</v>
      </c>
      <c r="E17371" s="35">
        <v>0.83333333333333304</v>
      </c>
      <c r="F17371" s="50">
        <f>IF(COUNTIF('リスト（不使用）'!$A$5:$A$6,単年カーブ!$A$1),"希望数量入力ください",'単年（2027年度）'!$E$12*単年カーブ!$R$3+'単年（2027年度）'!$E$12*(1-単年カーブ!$R$3)*単年カーブ!Q17371)</f>
        <v>0</v>
      </c>
      <c r="G17371" s="47">
        <f t="shared" si="1901"/>
        <v>0</v>
      </c>
      <c r="M17371">
        <f t="shared" si="1902"/>
        <v>3</v>
      </c>
      <c r="N17371">
        <f>IF(OR(WEEKDAY(A17371)=1,WEEKDAY(A17371)=7,COUNTIF('2027祝日等（不使用）'!$A$1:$A$20,単年カーブ!A17371)=1),0,1)</f>
        <v>1</v>
      </c>
      <c r="O17371">
        <f t="shared" si="1898"/>
        <v>40</v>
      </c>
      <c r="P17371">
        <f t="shared" si="1903"/>
        <v>1</v>
      </c>
      <c r="Q17371">
        <f t="shared" si="1904"/>
        <v>1</v>
      </c>
    </row>
    <row r="17372" spans="1:17" ht="19.5" x14ac:dyDescent="0.4">
      <c r="A17372" s="33">
        <f t="shared" si="1899"/>
        <v>46839</v>
      </c>
      <c r="B17372" s="27" t="str">
        <f t="shared" si="1900"/>
        <v>(月)</v>
      </c>
      <c r="C17372" s="34">
        <v>0.83333333333333304</v>
      </c>
      <c r="D17372" s="16" t="s">
        <v>18</v>
      </c>
      <c r="E17372" s="35">
        <v>0.85416666666666696</v>
      </c>
      <c r="F17372" s="50">
        <f>IF(COUNTIF('リスト（不使用）'!$A$5:$A$6,単年カーブ!$A$1),"希望数量入力ください",'単年（2027年度）'!$E$12*単年カーブ!$R$3+'単年（2027年度）'!$E$12*(1-単年カーブ!$R$3)*単年カーブ!Q17372)</f>
        <v>0</v>
      </c>
      <c r="G17372" s="47">
        <f t="shared" si="1901"/>
        <v>0</v>
      </c>
      <c r="M17372">
        <f t="shared" si="1902"/>
        <v>3</v>
      </c>
      <c r="N17372">
        <f>IF(OR(WEEKDAY(A17372)=1,WEEKDAY(A17372)=7,COUNTIF('2027祝日等（不使用）'!$A$1:$A$20,単年カーブ!A17372)=1),0,1)</f>
        <v>1</v>
      </c>
      <c r="O17372">
        <f t="shared" si="1898"/>
        <v>41</v>
      </c>
      <c r="P17372">
        <f t="shared" si="1903"/>
        <v>0</v>
      </c>
      <c r="Q17372">
        <f t="shared" si="1904"/>
        <v>0</v>
      </c>
    </row>
    <row r="17373" spans="1:17" ht="19.5" x14ac:dyDescent="0.4">
      <c r="A17373" s="33">
        <f t="shared" si="1899"/>
        <v>46839</v>
      </c>
      <c r="B17373" s="27" t="str">
        <f t="shared" si="1900"/>
        <v>(月)</v>
      </c>
      <c r="C17373" s="34">
        <v>0.85416666666666696</v>
      </c>
      <c r="D17373" s="16" t="s">
        <v>18</v>
      </c>
      <c r="E17373" s="35">
        <v>0.875</v>
      </c>
      <c r="F17373" s="50">
        <f>IF(COUNTIF('リスト（不使用）'!$A$5:$A$6,単年カーブ!$A$1),"希望数量入力ください",'単年（2027年度）'!$E$12*単年カーブ!$R$3+'単年（2027年度）'!$E$12*(1-単年カーブ!$R$3)*単年カーブ!Q17373)</f>
        <v>0</v>
      </c>
      <c r="G17373" s="47">
        <f t="shared" si="1901"/>
        <v>0</v>
      </c>
      <c r="M17373">
        <f t="shared" si="1902"/>
        <v>3</v>
      </c>
      <c r="N17373">
        <f>IF(OR(WEEKDAY(A17373)=1,WEEKDAY(A17373)=7,COUNTIF('2027祝日等（不使用）'!$A$1:$A$20,単年カーブ!A17373)=1),0,1)</f>
        <v>1</v>
      </c>
      <c r="O17373">
        <f t="shared" si="1898"/>
        <v>42</v>
      </c>
      <c r="P17373">
        <f t="shared" si="1903"/>
        <v>0</v>
      </c>
      <c r="Q17373">
        <f t="shared" si="1904"/>
        <v>0</v>
      </c>
    </row>
    <row r="17374" spans="1:17" ht="19.5" x14ac:dyDescent="0.4">
      <c r="A17374" s="33">
        <f t="shared" si="1899"/>
        <v>46839</v>
      </c>
      <c r="B17374" s="27" t="str">
        <f t="shared" si="1900"/>
        <v>(月)</v>
      </c>
      <c r="C17374" s="34">
        <v>0.875</v>
      </c>
      <c r="D17374" s="16" t="s">
        <v>18</v>
      </c>
      <c r="E17374" s="35">
        <v>0.89583333333333304</v>
      </c>
      <c r="F17374" s="50">
        <f>IF(COUNTIF('リスト（不使用）'!$A$5:$A$6,単年カーブ!$A$1),"希望数量入力ください",'単年（2027年度）'!$E$12*単年カーブ!$R$3+'単年（2027年度）'!$E$12*(1-単年カーブ!$R$3)*単年カーブ!Q17374)</f>
        <v>0</v>
      </c>
      <c r="G17374" s="47">
        <f t="shared" si="1901"/>
        <v>0</v>
      </c>
      <c r="M17374">
        <f t="shared" si="1902"/>
        <v>3</v>
      </c>
      <c r="N17374">
        <f>IF(OR(WEEKDAY(A17374)=1,WEEKDAY(A17374)=7,COUNTIF('2027祝日等（不使用）'!$A$1:$A$20,単年カーブ!A17374)=1),0,1)</f>
        <v>1</v>
      </c>
      <c r="O17374">
        <f t="shared" si="1898"/>
        <v>43</v>
      </c>
      <c r="P17374">
        <f t="shared" si="1903"/>
        <v>0</v>
      </c>
      <c r="Q17374">
        <f t="shared" si="1904"/>
        <v>0</v>
      </c>
    </row>
    <row r="17375" spans="1:17" ht="19.5" x14ac:dyDescent="0.4">
      <c r="A17375" s="33">
        <f t="shared" si="1899"/>
        <v>46839</v>
      </c>
      <c r="B17375" s="27" t="str">
        <f t="shared" si="1900"/>
        <v>(月)</v>
      </c>
      <c r="C17375" s="34">
        <v>0.89583333333333304</v>
      </c>
      <c r="D17375" s="16" t="s">
        <v>18</v>
      </c>
      <c r="E17375" s="35">
        <v>0.91666666666666696</v>
      </c>
      <c r="F17375" s="50">
        <f>IF(COUNTIF('リスト（不使用）'!$A$5:$A$6,単年カーブ!$A$1),"希望数量入力ください",'単年（2027年度）'!$E$12*単年カーブ!$R$3+'単年（2027年度）'!$E$12*(1-単年カーブ!$R$3)*単年カーブ!Q17375)</f>
        <v>0</v>
      </c>
      <c r="G17375" s="47">
        <f t="shared" si="1901"/>
        <v>0</v>
      </c>
      <c r="M17375">
        <f t="shared" si="1902"/>
        <v>3</v>
      </c>
      <c r="N17375">
        <f>IF(OR(WEEKDAY(A17375)=1,WEEKDAY(A17375)=7,COUNTIF('2027祝日等（不使用）'!$A$1:$A$20,単年カーブ!A17375)=1),0,1)</f>
        <v>1</v>
      </c>
      <c r="O17375">
        <f t="shared" si="1898"/>
        <v>44</v>
      </c>
      <c r="P17375">
        <f t="shared" si="1903"/>
        <v>0</v>
      </c>
      <c r="Q17375">
        <f t="shared" si="1904"/>
        <v>0</v>
      </c>
    </row>
    <row r="17376" spans="1:17" ht="19.5" x14ac:dyDescent="0.4">
      <c r="A17376" s="33">
        <f t="shared" si="1899"/>
        <v>46839</v>
      </c>
      <c r="B17376" s="27" t="str">
        <f t="shared" si="1900"/>
        <v>(月)</v>
      </c>
      <c r="C17376" s="34">
        <v>0.91666666666666696</v>
      </c>
      <c r="D17376" s="16" t="s">
        <v>18</v>
      </c>
      <c r="E17376" s="35">
        <v>0.9375</v>
      </c>
      <c r="F17376" s="50">
        <f>IF(COUNTIF('リスト（不使用）'!$A$5:$A$6,単年カーブ!$A$1),"希望数量入力ください",'単年（2027年度）'!$E$12*単年カーブ!$R$3+'単年（2027年度）'!$E$12*(1-単年カーブ!$R$3)*単年カーブ!Q17376)</f>
        <v>0</v>
      </c>
      <c r="G17376" s="47">
        <f t="shared" si="1901"/>
        <v>0</v>
      </c>
      <c r="M17376">
        <f t="shared" si="1902"/>
        <v>3</v>
      </c>
      <c r="N17376">
        <f>IF(OR(WEEKDAY(A17376)=1,WEEKDAY(A17376)=7,COUNTIF('2027祝日等（不使用）'!$A$1:$A$20,単年カーブ!A17376)=1),0,1)</f>
        <v>1</v>
      </c>
      <c r="O17376">
        <f t="shared" si="1898"/>
        <v>45</v>
      </c>
      <c r="P17376">
        <f t="shared" si="1903"/>
        <v>0</v>
      </c>
      <c r="Q17376">
        <f t="shared" si="1904"/>
        <v>0</v>
      </c>
    </row>
    <row r="17377" spans="1:17" ht="19.5" x14ac:dyDescent="0.4">
      <c r="A17377" s="33">
        <f t="shared" si="1899"/>
        <v>46839</v>
      </c>
      <c r="B17377" s="27" t="str">
        <f t="shared" si="1900"/>
        <v>(月)</v>
      </c>
      <c r="C17377" s="34">
        <v>0.9375</v>
      </c>
      <c r="D17377" s="16" t="s">
        <v>18</v>
      </c>
      <c r="E17377" s="35">
        <v>0.95833333333333304</v>
      </c>
      <c r="F17377" s="50">
        <f>IF(COUNTIF('リスト（不使用）'!$A$5:$A$6,単年カーブ!$A$1),"希望数量入力ください",'単年（2027年度）'!$E$12*単年カーブ!$R$3+'単年（2027年度）'!$E$12*(1-単年カーブ!$R$3)*単年カーブ!Q17377)</f>
        <v>0</v>
      </c>
      <c r="G17377" s="47">
        <f t="shared" si="1901"/>
        <v>0</v>
      </c>
      <c r="M17377">
        <f t="shared" si="1902"/>
        <v>3</v>
      </c>
      <c r="N17377">
        <f>IF(OR(WEEKDAY(A17377)=1,WEEKDAY(A17377)=7,COUNTIF('2027祝日等（不使用）'!$A$1:$A$20,単年カーブ!A17377)=1),0,1)</f>
        <v>1</v>
      </c>
      <c r="O17377">
        <f t="shared" si="1898"/>
        <v>46</v>
      </c>
      <c r="P17377">
        <f t="shared" si="1903"/>
        <v>0</v>
      </c>
      <c r="Q17377">
        <f t="shared" si="1904"/>
        <v>0</v>
      </c>
    </row>
    <row r="17378" spans="1:17" ht="19.5" x14ac:dyDescent="0.4">
      <c r="A17378" s="33">
        <f t="shared" si="1899"/>
        <v>46839</v>
      </c>
      <c r="B17378" s="27" t="str">
        <f t="shared" si="1900"/>
        <v>(月)</v>
      </c>
      <c r="C17378" s="34">
        <v>0.95833333333333304</v>
      </c>
      <c r="D17378" s="16" t="s">
        <v>18</v>
      </c>
      <c r="E17378" s="35">
        <v>0.97916666666666696</v>
      </c>
      <c r="F17378" s="50">
        <f>IF(COUNTIF('リスト（不使用）'!$A$5:$A$6,単年カーブ!$A$1),"希望数量入力ください",'単年（2027年度）'!$E$12*単年カーブ!$R$3+'単年（2027年度）'!$E$12*(1-単年カーブ!$R$3)*単年カーブ!Q17378)</f>
        <v>0</v>
      </c>
      <c r="G17378" s="47">
        <f t="shared" si="1901"/>
        <v>0</v>
      </c>
      <c r="M17378">
        <f t="shared" si="1902"/>
        <v>3</v>
      </c>
      <c r="N17378">
        <f>IF(OR(WEEKDAY(A17378)=1,WEEKDAY(A17378)=7,COUNTIF('2027祝日等（不使用）'!$A$1:$A$20,単年カーブ!A17378)=1),0,1)</f>
        <v>1</v>
      </c>
      <c r="O17378">
        <f t="shared" si="1898"/>
        <v>47</v>
      </c>
      <c r="P17378">
        <f t="shared" si="1903"/>
        <v>0</v>
      </c>
      <c r="Q17378">
        <f t="shared" si="1904"/>
        <v>0</v>
      </c>
    </row>
    <row r="17379" spans="1:17" ht="19.5" x14ac:dyDescent="0.4">
      <c r="A17379" s="33">
        <f t="shared" si="1899"/>
        <v>46839</v>
      </c>
      <c r="B17379" s="27" t="str">
        <f t="shared" si="1900"/>
        <v>(月)</v>
      </c>
      <c r="C17379" s="34">
        <v>0.97916666666666696</v>
      </c>
      <c r="D17379" s="16" t="s">
        <v>18</v>
      </c>
      <c r="E17379" s="35" t="s">
        <v>17</v>
      </c>
      <c r="F17379" s="50">
        <f>IF(COUNTIF('リスト（不使用）'!$A$5:$A$6,単年カーブ!$A$1),"希望数量入力ください",'単年（2027年度）'!$E$12*単年カーブ!$R$3+'単年（2027年度）'!$E$12*(1-単年カーブ!$R$3)*単年カーブ!Q17379)</f>
        <v>0</v>
      </c>
      <c r="G17379" s="47">
        <f t="shared" si="1901"/>
        <v>0</v>
      </c>
      <c r="M17379">
        <f t="shared" si="1902"/>
        <v>3</v>
      </c>
      <c r="N17379">
        <f>IF(OR(WEEKDAY(A17379)=1,WEEKDAY(A17379)=7,COUNTIF('2027祝日等（不使用）'!$A$1:$A$20,単年カーブ!A17379)=1),0,1)</f>
        <v>1</v>
      </c>
      <c r="O17379">
        <f t="shared" si="1898"/>
        <v>48</v>
      </c>
      <c r="P17379">
        <f t="shared" si="1903"/>
        <v>0</v>
      </c>
      <c r="Q17379">
        <f t="shared" si="1904"/>
        <v>0</v>
      </c>
    </row>
    <row r="17380" spans="1:17" ht="19.5" x14ac:dyDescent="0.4">
      <c r="A17380" s="33">
        <f t="shared" si="1899"/>
        <v>46840</v>
      </c>
      <c r="B17380" s="27" t="str">
        <f t="shared" si="1900"/>
        <v>(火)</v>
      </c>
      <c r="C17380" s="34">
        <v>0</v>
      </c>
      <c r="D17380" s="16" t="s">
        <v>18</v>
      </c>
      <c r="E17380" s="35">
        <v>2.0833333333333332E-2</v>
      </c>
      <c r="F17380" s="50">
        <f>IF(COUNTIF('リスト（不使用）'!$A$5:$A$6,単年カーブ!$A$1),"希望数量入力ください",'単年（2027年度）'!$E$12*単年カーブ!$R$3+'単年（2027年度）'!$E$12*(1-単年カーブ!$R$3)*単年カーブ!Q17380)</f>
        <v>0</v>
      </c>
      <c r="G17380" s="47">
        <f t="shared" si="1901"/>
        <v>0</v>
      </c>
      <c r="M17380">
        <f t="shared" si="1902"/>
        <v>3</v>
      </c>
      <c r="N17380">
        <f>IF(OR(WEEKDAY(A17380)=1,WEEKDAY(A17380)=7,COUNTIF('2027祝日等（不使用）'!$A$1:$A$20,単年カーブ!A17380)=1),0,1)</f>
        <v>1</v>
      </c>
      <c r="O17380">
        <f t="shared" si="1898"/>
        <v>1</v>
      </c>
      <c r="P17380">
        <f t="shared" si="1903"/>
        <v>0</v>
      </c>
      <c r="Q17380">
        <f t="shared" si="1904"/>
        <v>0</v>
      </c>
    </row>
    <row r="17381" spans="1:17" ht="19.5" x14ac:dyDescent="0.4">
      <c r="A17381" s="33">
        <f t="shared" si="1899"/>
        <v>46840</v>
      </c>
      <c r="B17381" s="27" t="str">
        <f t="shared" si="1900"/>
        <v>(火)</v>
      </c>
      <c r="C17381" s="34">
        <v>2.0833333333333332E-2</v>
      </c>
      <c r="D17381" s="16" t="s">
        <v>18</v>
      </c>
      <c r="E17381" s="35">
        <v>4.1666666666666664E-2</v>
      </c>
      <c r="F17381" s="50">
        <f>IF(COUNTIF('リスト（不使用）'!$A$5:$A$6,単年カーブ!$A$1),"希望数量入力ください",'単年（2027年度）'!$E$12*単年カーブ!$R$3+'単年（2027年度）'!$E$12*(1-単年カーブ!$R$3)*単年カーブ!Q17381)</f>
        <v>0</v>
      </c>
      <c r="G17381" s="47">
        <f t="shared" si="1901"/>
        <v>0</v>
      </c>
      <c r="M17381">
        <f t="shared" si="1902"/>
        <v>3</v>
      </c>
      <c r="N17381">
        <f>IF(OR(WEEKDAY(A17381)=1,WEEKDAY(A17381)=7,COUNTIF('2027祝日等（不使用）'!$A$1:$A$20,単年カーブ!A17381)=1),0,1)</f>
        <v>1</v>
      </c>
      <c r="O17381">
        <f t="shared" si="1898"/>
        <v>2</v>
      </c>
      <c r="P17381">
        <f t="shared" si="1903"/>
        <v>0</v>
      </c>
      <c r="Q17381">
        <f t="shared" si="1904"/>
        <v>0</v>
      </c>
    </row>
    <row r="17382" spans="1:17" ht="19.5" x14ac:dyDescent="0.4">
      <c r="A17382" s="33">
        <f t="shared" si="1899"/>
        <v>46840</v>
      </c>
      <c r="B17382" s="27" t="str">
        <f t="shared" si="1900"/>
        <v>(火)</v>
      </c>
      <c r="C17382" s="34">
        <v>4.1666666666666664E-2</v>
      </c>
      <c r="D17382" s="16" t="s">
        <v>18</v>
      </c>
      <c r="E17382" s="35">
        <v>6.25E-2</v>
      </c>
      <c r="F17382" s="50">
        <f>IF(COUNTIF('リスト（不使用）'!$A$5:$A$6,単年カーブ!$A$1),"希望数量入力ください",'単年（2027年度）'!$E$12*単年カーブ!$R$3+'単年（2027年度）'!$E$12*(1-単年カーブ!$R$3)*単年カーブ!Q17382)</f>
        <v>0</v>
      </c>
      <c r="G17382" s="47">
        <f t="shared" si="1901"/>
        <v>0</v>
      </c>
      <c r="M17382">
        <f t="shared" si="1902"/>
        <v>3</v>
      </c>
      <c r="N17382">
        <f>IF(OR(WEEKDAY(A17382)=1,WEEKDAY(A17382)=7,COUNTIF('2027祝日等（不使用）'!$A$1:$A$20,単年カーブ!A17382)=1),0,1)</f>
        <v>1</v>
      </c>
      <c r="O17382">
        <f t="shared" si="1898"/>
        <v>3</v>
      </c>
      <c r="P17382">
        <f t="shared" si="1903"/>
        <v>0</v>
      </c>
      <c r="Q17382">
        <f t="shared" si="1904"/>
        <v>0</v>
      </c>
    </row>
    <row r="17383" spans="1:17" ht="19.5" x14ac:dyDescent="0.4">
      <c r="A17383" s="33">
        <f t="shared" si="1899"/>
        <v>46840</v>
      </c>
      <c r="B17383" s="27" t="str">
        <f t="shared" si="1900"/>
        <v>(火)</v>
      </c>
      <c r="C17383" s="34">
        <v>6.25E-2</v>
      </c>
      <c r="D17383" s="16" t="s">
        <v>18</v>
      </c>
      <c r="E17383" s="35">
        <v>8.3333333333333301E-2</v>
      </c>
      <c r="F17383" s="50">
        <f>IF(COUNTIF('リスト（不使用）'!$A$5:$A$6,単年カーブ!$A$1),"希望数量入力ください",'単年（2027年度）'!$E$12*単年カーブ!$R$3+'単年（2027年度）'!$E$12*(1-単年カーブ!$R$3)*単年カーブ!Q17383)</f>
        <v>0</v>
      </c>
      <c r="G17383" s="47">
        <f t="shared" si="1901"/>
        <v>0</v>
      </c>
      <c r="M17383">
        <f t="shared" si="1902"/>
        <v>3</v>
      </c>
      <c r="N17383">
        <f>IF(OR(WEEKDAY(A17383)=1,WEEKDAY(A17383)=7,COUNTIF('2027祝日等（不使用）'!$A$1:$A$20,単年カーブ!A17383)=1),0,1)</f>
        <v>1</v>
      </c>
      <c r="O17383">
        <f t="shared" si="1898"/>
        <v>4</v>
      </c>
      <c r="P17383">
        <f t="shared" si="1903"/>
        <v>0</v>
      </c>
      <c r="Q17383">
        <f t="shared" si="1904"/>
        <v>0</v>
      </c>
    </row>
    <row r="17384" spans="1:17" ht="19.5" x14ac:dyDescent="0.4">
      <c r="A17384" s="33">
        <f t="shared" si="1899"/>
        <v>46840</v>
      </c>
      <c r="B17384" s="27" t="str">
        <f t="shared" si="1900"/>
        <v>(火)</v>
      </c>
      <c r="C17384" s="34">
        <v>8.3333333333333301E-2</v>
      </c>
      <c r="D17384" s="16" t="s">
        <v>18</v>
      </c>
      <c r="E17384" s="35">
        <v>0.104166666666667</v>
      </c>
      <c r="F17384" s="50">
        <f>IF(COUNTIF('リスト（不使用）'!$A$5:$A$6,単年カーブ!$A$1),"希望数量入力ください",'単年（2027年度）'!$E$12*単年カーブ!$R$3+'単年（2027年度）'!$E$12*(1-単年カーブ!$R$3)*単年カーブ!Q17384)</f>
        <v>0</v>
      </c>
      <c r="G17384" s="47">
        <f t="shared" si="1901"/>
        <v>0</v>
      </c>
      <c r="M17384">
        <f t="shared" si="1902"/>
        <v>3</v>
      </c>
      <c r="N17384">
        <f>IF(OR(WEEKDAY(A17384)=1,WEEKDAY(A17384)=7,COUNTIF('2027祝日等（不使用）'!$A$1:$A$20,単年カーブ!A17384)=1),0,1)</f>
        <v>1</v>
      </c>
      <c r="O17384">
        <f t="shared" si="1898"/>
        <v>5</v>
      </c>
      <c r="P17384">
        <f t="shared" si="1903"/>
        <v>0</v>
      </c>
      <c r="Q17384">
        <f t="shared" si="1904"/>
        <v>0</v>
      </c>
    </row>
    <row r="17385" spans="1:17" ht="19.5" x14ac:dyDescent="0.4">
      <c r="A17385" s="33">
        <f t="shared" si="1899"/>
        <v>46840</v>
      </c>
      <c r="B17385" s="27" t="str">
        <f t="shared" si="1900"/>
        <v>(火)</v>
      </c>
      <c r="C17385" s="34">
        <v>0.104166666666667</v>
      </c>
      <c r="D17385" s="16" t="s">
        <v>18</v>
      </c>
      <c r="E17385" s="35">
        <v>0.125</v>
      </c>
      <c r="F17385" s="50">
        <f>IF(COUNTIF('リスト（不使用）'!$A$5:$A$6,単年カーブ!$A$1),"希望数量入力ください",'単年（2027年度）'!$E$12*単年カーブ!$R$3+'単年（2027年度）'!$E$12*(1-単年カーブ!$R$3)*単年カーブ!Q17385)</f>
        <v>0</v>
      </c>
      <c r="G17385" s="47">
        <f t="shared" si="1901"/>
        <v>0</v>
      </c>
      <c r="M17385">
        <f t="shared" si="1902"/>
        <v>3</v>
      </c>
      <c r="N17385">
        <f>IF(OR(WEEKDAY(A17385)=1,WEEKDAY(A17385)=7,COUNTIF('2027祝日等（不使用）'!$A$1:$A$20,単年カーブ!A17385)=1),0,1)</f>
        <v>1</v>
      </c>
      <c r="O17385">
        <f t="shared" si="1898"/>
        <v>6</v>
      </c>
      <c r="P17385">
        <f t="shared" si="1903"/>
        <v>0</v>
      </c>
      <c r="Q17385">
        <f t="shared" si="1904"/>
        <v>0</v>
      </c>
    </row>
    <row r="17386" spans="1:17" ht="19.5" x14ac:dyDescent="0.4">
      <c r="A17386" s="33">
        <f t="shared" si="1899"/>
        <v>46840</v>
      </c>
      <c r="B17386" s="27" t="str">
        <f t="shared" si="1900"/>
        <v>(火)</v>
      </c>
      <c r="C17386" s="34">
        <v>0.125</v>
      </c>
      <c r="D17386" s="16" t="s">
        <v>18</v>
      </c>
      <c r="E17386" s="35">
        <v>0.14583333333333301</v>
      </c>
      <c r="F17386" s="50">
        <f>IF(COUNTIF('リスト（不使用）'!$A$5:$A$6,単年カーブ!$A$1),"希望数量入力ください",'単年（2027年度）'!$E$12*単年カーブ!$R$3+'単年（2027年度）'!$E$12*(1-単年カーブ!$R$3)*単年カーブ!Q17386)</f>
        <v>0</v>
      </c>
      <c r="G17386" s="47">
        <f t="shared" si="1901"/>
        <v>0</v>
      </c>
      <c r="M17386">
        <f t="shared" si="1902"/>
        <v>3</v>
      </c>
      <c r="N17386">
        <f>IF(OR(WEEKDAY(A17386)=1,WEEKDAY(A17386)=7,COUNTIF('2027祝日等（不使用）'!$A$1:$A$20,単年カーブ!A17386)=1),0,1)</f>
        <v>1</v>
      </c>
      <c r="O17386">
        <f t="shared" si="1898"/>
        <v>7</v>
      </c>
      <c r="P17386">
        <f t="shared" si="1903"/>
        <v>0</v>
      </c>
      <c r="Q17386">
        <f t="shared" si="1904"/>
        <v>0</v>
      </c>
    </row>
    <row r="17387" spans="1:17" ht="19.5" x14ac:dyDescent="0.4">
      <c r="A17387" s="33">
        <f t="shared" si="1899"/>
        <v>46840</v>
      </c>
      <c r="B17387" s="27" t="str">
        <f t="shared" si="1900"/>
        <v>(火)</v>
      </c>
      <c r="C17387" s="34">
        <v>0.14583333333333301</v>
      </c>
      <c r="D17387" s="16" t="s">
        <v>18</v>
      </c>
      <c r="E17387" s="35">
        <v>0.16666666666666699</v>
      </c>
      <c r="F17387" s="50">
        <f>IF(COUNTIF('リスト（不使用）'!$A$5:$A$6,単年カーブ!$A$1),"希望数量入力ください",'単年（2027年度）'!$E$12*単年カーブ!$R$3+'単年（2027年度）'!$E$12*(1-単年カーブ!$R$3)*単年カーブ!Q17387)</f>
        <v>0</v>
      </c>
      <c r="G17387" s="47">
        <f t="shared" si="1901"/>
        <v>0</v>
      </c>
      <c r="M17387">
        <f t="shared" si="1902"/>
        <v>3</v>
      </c>
      <c r="N17387">
        <f>IF(OR(WEEKDAY(A17387)=1,WEEKDAY(A17387)=7,COUNTIF('2027祝日等（不使用）'!$A$1:$A$20,単年カーブ!A17387)=1),0,1)</f>
        <v>1</v>
      </c>
      <c r="O17387">
        <f t="shared" si="1898"/>
        <v>8</v>
      </c>
      <c r="P17387">
        <f t="shared" si="1903"/>
        <v>0</v>
      </c>
      <c r="Q17387">
        <f t="shared" si="1904"/>
        <v>0</v>
      </c>
    </row>
    <row r="17388" spans="1:17" ht="19.5" x14ac:dyDescent="0.4">
      <c r="A17388" s="33">
        <f t="shared" si="1899"/>
        <v>46840</v>
      </c>
      <c r="B17388" s="27" t="str">
        <f t="shared" si="1900"/>
        <v>(火)</v>
      </c>
      <c r="C17388" s="34">
        <v>0.16666666666666699</v>
      </c>
      <c r="D17388" s="16" t="s">
        <v>18</v>
      </c>
      <c r="E17388" s="35">
        <v>0.1875</v>
      </c>
      <c r="F17388" s="50">
        <f>IF(COUNTIF('リスト（不使用）'!$A$5:$A$6,単年カーブ!$A$1),"希望数量入力ください",'単年（2027年度）'!$E$12*単年カーブ!$R$3+'単年（2027年度）'!$E$12*(1-単年カーブ!$R$3)*単年カーブ!Q17388)</f>
        <v>0</v>
      </c>
      <c r="G17388" s="47">
        <f t="shared" si="1901"/>
        <v>0</v>
      </c>
      <c r="M17388">
        <f t="shared" si="1902"/>
        <v>3</v>
      </c>
      <c r="N17388">
        <f>IF(OR(WEEKDAY(A17388)=1,WEEKDAY(A17388)=7,COUNTIF('2027祝日等（不使用）'!$A$1:$A$20,単年カーブ!A17388)=1),0,1)</f>
        <v>1</v>
      </c>
      <c r="O17388">
        <f t="shared" si="1898"/>
        <v>9</v>
      </c>
      <c r="P17388">
        <f t="shared" si="1903"/>
        <v>0</v>
      </c>
      <c r="Q17388">
        <f t="shared" si="1904"/>
        <v>0</v>
      </c>
    </row>
    <row r="17389" spans="1:17" ht="19.5" x14ac:dyDescent="0.4">
      <c r="A17389" s="33">
        <f t="shared" si="1899"/>
        <v>46840</v>
      </c>
      <c r="B17389" s="27" t="str">
        <f t="shared" si="1900"/>
        <v>(火)</v>
      </c>
      <c r="C17389" s="34">
        <v>0.1875</v>
      </c>
      <c r="D17389" s="16" t="s">
        <v>18</v>
      </c>
      <c r="E17389" s="35">
        <v>0.20833333333333301</v>
      </c>
      <c r="F17389" s="50">
        <f>IF(COUNTIF('リスト（不使用）'!$A$5:$A$6,単年カーブ!$A$1),"希望数量入力ください",'単年（2027年度）'!$E$12*単年カーブ!$R$3+'単年（2027年度）'!$E$12*(1-単年カーブ!$R$3)*単年カーブ!Q17389)</f>
        <v>0</v>
      </c>
      <c r="G17389" s="47">
        <f t="shared" si="1901"/>
        <v>0</v>
      </c>
      <c r="M17389">
        <f t="shared" si="1902"/>
        <v>3</v>
      </c>
      <c r="N17389">
        <f>IF(OR(WEEKDAY(A17389)=1,WEEKDAY(A17389)=7,COUNTIF('2027祝日等（不使用）'!$A$1:$A$20,単年カーブ!A17389)=1),0,1)</f>
        <v>1</v>
      </c>
      <c r="O17389">
        <f t="shared" si="1898"/>
        <v>10</v>
      </c>
      <c r="P17389">
        <f t="shared" si="1903"/>
        <v>0</v>
      </c>
      <c r="Q17389">
        <f t="shared" si="1904"/>
        <v>0</v>
      </c>
    </row>
    <row r="17390" spans="1:17" ht="19.5" x14ac:dyDescent="0.4">
      <c r="A17390" s="33">
        <f t="shared" si="1899"/>
        <v>46840</v>
      </c>
      <c r="B17390" s="27" t="str">
        <f t="shared" si="1900"/>
        <v>(火)</v>
      </c>
      <c r="C17390" s="34">
        <v>0.20833333333333301</v>
      </c>
      <c r="D17390" s="16" t="s">
        <v>18</v>
      </c>
      <c r="E17390" s="35">
        <v>0.22916666666666699</v>
      </c>
      <c r="F17390" s="50">
        <f>IF(COUNTIF('リスト（不使用）'!$A$5:$A$6,単年カーブ!$A$1),"希望数量入力ください",'単年（2027年度）'!$E$12*単年カーブ!$R$3+'単年（2027年度）'!$E$12*(1-単年カーブ!$R$3)*単年カーブ!Q17390)</f>
        <v>0</v>
      </c>
      <c r="G17390" s="47">
        <f t="shared" si="1901"/>
        <v>0</v>
      </c>
      <c r="M17390">
        <f t="shared" si="1902"/>
        <v>3</v>
      </c>
      <c r="N17390">
        <f>IF(OR(WEEKDAY(A17390)=1,WEEKDAY(A17390)=7,COUNTIF('2027祝日等（不使用）'!$A$1:$A$20,単年カーブ!A17390)=1),0,1)</f>
        <v>1</v>
      </c>
      <c r="O17390">
        <f t="shared" si="1898"/>
        <v>11</v>
      </c>
      <c r="P17390">
        <f t="shared" si="1903"/>
        <v>0</v>
      </c>
      <c r="Q17390">
        <f t="shared" si="1904"/>
        <v>0</v>
      </c>
    </row>
    <row r="17391" spans="1:17" ht="19.5" x14ac:dyDescent="0.4">
      <c r="A17391" s="33">
        <f t="shared" si="1899"/>
        <v>46840</v>
      </c>
      <c r="B17391" s="27" t="str">
        <f t="shared" si="1900"/>
        <v>(火)</v>
      </c>
      <c r="C17391" s="34">
        <v>0.22916666666666699</v>
      </c>
      <c r="D17391" s="16" t="s">
        <v>18</v>
      </c>
      <c r="E17391" s="35">
        <v>0.25</v>
      </c>
      <c r="F17391" s="50">
        <f>IF(COUNTIF('リスト（不使用）'!$A$5:$A$6,単年カーブ!$A$1),"希望数量入力ください",'単年（2027年度）'!$E$12*単年カーブ!$R$3+'単年（2027年度）'!$E$12*(1-単年カーブ!$R$3)*単年カーブ!Q17391)</f>
        <v>0</v>
      </c>
      <c r="G17391" s="47">
        <f t="shared" si="1901"/>
        <v>0</v>
      </c>
      <c r="M17391">
        <f t="shared" si="1902"/>
        <v>3</v>
      </c>
      <c r="N17391">
        <f>IF(OR(WEEKDAY(A17391)=1,WEEKDAY(A17391)=7,COUNTIF('2027祝日等（不使用）'!$A$1:$A$20,単年カーブ!A17391)=1),0,1)</f>
        <v>1</v>
      </c>
      <c r="O17391">
        <f t="shared" si="1898"/>
        <v>12</v>
      </c>
      <c r="P17391">
        <f t="shared" si="1903"/>
        <v>0</v>
      </c>
      <c r="Q17391">
        <f t="shared" si="1904"/>
        <v>0</v>
      </c>
    </row>
    <row r="17392" spans="1:17" ht="19.5" x14ac:dyDescent="0.4">
      <c r="A17392" s="33">
        <f t="shared" si="1899"/>
        <v>46840</v>
      </c>
      <c r="B17392" s="27" t="str">
        <f t="shared" si="1900"/>
        <v>(火)</v>
      </c>
      <c r="C17392" s="34">
        <v>0.25</v>
      </c>
      <c r="D17392" s="16" t="s">
        <v>18</v>
      </c>
      <c r="E17392" s="35">
        <v>0.27083333333333298</v>
      </c>
      <c r="F17392" s="50">
        <f>IF(COUNTIF('リスト（不使用）'!$A$5:$A$6,単年カーブ!$A$1),"希望数量入力ください",'単年（2027年度）'!$E$12*単年カーブ!$R$3+'単年（2027年度）'!$E$12*(1-単年カーブ!$R$3)*単年カーブ!Q17392)</f>
        <v>0</v>
      </c>
      <c r="G17392" s="47">
        <f t="shared" si="1901"/>
        <v>0</v>
      </c>
      <c r="M17392">
        <f t="shared" si="1902"/>
        <v>3</v>
      </c>
      <c r="N17392">
        <f>IF(OR(WEEKDAY(A17392)=1,WEEKDAY(A17392)=7,COUNTIF('2027祝日等（不使用）'!$A$1:$A$20,単年カーブ!A17392)=1),0,1)</f>
        <v>1</v>
      </c>
      <c r="O17392">
        <f t="shared" si="1898"/>
        <v>13</v>
      </c>
      <c r="P17392">
        <f t="shared" si="1903"/>
        <v>0</v>
      </c>
      <c r="Q17392">
        <f t="shared" si="1904"/>
        <v>0</v>
      </c>
    </row>
    <row r="17393" spans="1:17" ht="19.5" x14ac:dyDescent="0.4">
      <c r="A17393" s="33">
        <f t="shared" si="1899"/>
        <v>46840</v>
      </c>
      <c r="B17393" s="27" t="str">
        <f t="shared" si="1900"/>
        <v>(火)</v>
      </c>
      <c r="C17393" s="34">
        <v>0.27083333333333298</v>
      </c>
      <c r="D17393" s="16" t="s">
        <v>18</v>
      </c>
      <c r="E17393" s="35">
        <v>0.29166666666666702</v>
      </c>
      <c r="F17393" s="50">
        <f>IF(COUNTIF('リスト（不使用）'!$A$5:$A$6,単年カーブ!$A$1),"希望数量入力ください",'単年（2027年度）'!$E$12*単年カーブ!$R$3+'単年（2027年度）'!$E$12*(1-単年カーブ!$R$3)*単年カーブ!Q17393)</f>
        <v>0</v>
      </c>
      <c r="G17393" s="47">
        <f t="shared" si="1901"/>
        <v>0</v>
      </c>
      <c r="M17393">
        <f t="shared" si="1902"/>
        <v>3</v>
      </c>
      <c r="N17393">
        <f>IF(OR(WEEKDAY(A17393)=1,WEEKDAY(A17393)=7,COUNTIF('2027祝日等（不使用）'!$A$1:$A$20,単年カーブ!A17393)=1),0,1)</f>
        <v>1</v>
      </c>
      <c r="O17393">
        <f t="shared" si="1898"/>
        <v>14</v>
      </c>
      <c r="P17393">
        <f t="shared" si="1903"/>
        <v>0</v>
      </c>
      <c r="Q17393">
        <f t="shared" si="1904"/>
        <v>0</v>
      </c>
    </row>
    <row r="17394" spans="1:17" ht="19.5" x14ac:dyDescent="0.4">
      <c r="A17394" s="33">
        <f t="shared" si="1899"/>
        <v>46840</v>
      </c>
      <c r="B17394" s="27" t="str">
        <f t="shared" si="1900"/>
        <v>(火)</v>
      </c>
      <c r="C17394" s="34">
        <v>0.29166666666666702</v>
      </c>
      <c r="D17394" s="16" t="s">
        <v>18</v>
      </c>
      <c r="E17394" s="35">
        <v>0.3125</v>
      </c>
      <c r="F17394" s="50">
        <f>IF(COUNTIF('リスト（不使用）'!$A$5:$A$6,単年カーブ!$A$1),"希望数量入力ください",'単年（2027年度）'!$E$12*単年カーブ!$R$3+'単年（2027年度）'!$E$12*(1-単年カーブ!$R$3)*単年カーブ!Q17394)</f>
        <v>0</v>
      </c>
      <c r="G17394" s="47">
        <f t="shared" si="1901"/>
        <v>0</v>
      </c>
      <c r="M17394">
        <f t="shared" si="1902"/>
        <v>3</v>
      </c>
      <c r="N17394">
        <f>IF(OR(WEEKDAY(A17394)=1,WEEKDAY(A17394)=7,COUNTIF('2027祝日等（不使用）'!$A$1:$A$20,単年カーブ!A17394)=1),0,1)</f>
        <v>1</v>
      </c>
      <c r="O17394">
        <f t="shared" si="1898"/>
        <v>15</v>
      </c>
      <c r="P17394">
        <f t="shared" si="1903"/>
        <v>0</v>
      </c>
      <c r="Q17394">
        <f t="shared" si="1904"/>
        <v>0</v>
      </c>
    </row>
    <row r="17395" spans="1:17" ht="19.5" x14ac:dyDescent="0.4">
      <c r="A17395" s="33">
        <f t="shared" si="1899"/>
        <v>46840</v>
      </c>
      <c r="B17395" s="27" t="str">
        <f t="shared" si="1900"/>
        <v>(火)</v>
      </c>
      <c r="C17395" s="34">
        <v>0.3125</v>
      </c>
      <c r="D17395" s="16" t="s">
        <v>18</v>
      </c>
      <c r="E17395" s="35">
        <v>0.33333333333333298</v>
      </c>
      <c r="F17395" s="50">
        <f>IF(COUNTIF('リスト（不使用）'!$A$5:$A$6,単年カーブ!$A$1),"希望数量入力ください",'単年（2027年度）'!$E$12*単年カーブ!$R$3+'単年（2027年度）'!$E$12*(1-単年カーブ!$R$3)*単年カーブ!Q17395)</f>
        <v>0</v>
      </c>
      <c r="G17395" s="47">
        <f t="shared" si="1901"/>
        <v>0</v>
      </c>
      <c r="M17395">
        <f t="shared" si="1902"/>
        <v>3</v>
      </c>
      <c r="N17395">
        <f>IF(OR(WEEKDAY(A17395)=1,WEEKDAY(A17395)=7,COUNTIF('2027祝日等（不使用）'!$A$1:$A$20,単年カーブ!A17395)=1),0,1)</f>
        <v>1</v>
      </c>
      <c r="O17395">
        <f t="shared" si="1898"/>
        <v>16</v>
      </c>
      <c r="P17395">
        <f t="shared" si="1903"/>
        <v>0</v>
      </c>
      <c r="Q17395">
        <f t="shared" si="1904"/>
        <v>0</v>
      </c>
    </row>
    <row r="17396" spans="1:17" ht="19.5" x14ac:dyDescent="0.4">
      <c r="A17396" s="33">
        <f t="shared" si="1899"/>
        <v>46840</v>
      </c>
      <c r="B17396" s="27" t="str">
        <f t="shared" si="1900"/>
        <v>(火)</v>
      </c>
      <c r="C17396" s="34">
        <v>0.33333333333333298</v>
      </c>
      <c r="D17396" s="16" t="s">
        <v>18</v>
      </c>
      <c r="E17396" s="35">
        <v>0.35416666666666702</v>
      </c>
      <c r="F17396" s="50">
        <f>IF(COUNTIF('リスト（不使用）'!$A$5:$A$6,単年カーブ!$A$1),"希望数量入力ください",'単年（2027年度）'!$E$12*単年カーブ!$R$3+'単年（2027年度）'!$E$12*(1-単年カーブ!$R$3)*単年カーブ!Q17396)</f>
        <v>0</v>
      </c>
      <c r="G17396" s="47">
        <f t="shared" si="1901"/>
        <v>0</v>
      </c>
      <c r="M17396">
        <f t="shared" si="1902"/>
        <v>3</v>
      </c>
      <c r="N17396">
        <f>IF(OR(WEEKDAY(A17396)=1,WEEKDAY(A17396)=7,COUNTIF('2027祝日等（不使用）'!$A$1:$A$20,単年カーブ!A17396)=1),0,1)</f>
        <v>1</v>
      </c>
      <c r="O17396">
        <f t="shared" ref="O17396:O17459" si="1905">O17348</f>
        <v>17</v>
      </c>
      <c r="P17396">
        <f t="shared" si="1903"/>
        <v>1</v>
      </c>
      <c r="Q17396">
        <f t="shared" si="1904"/>
        <v>1</v>
      </c>
    </row>
    <row r="17397" spans="1:17" ht="19.5" x14ac:dyDescent="0.4">
      <c r="A17397" s="33">
        <f t="shared" si="1899"/>
        <v>46840</v>
      </c>
      <c r="B17397" s="27" t="str">
        <f t="shared" si="1900"/>
        <v>(火)</v>
      </c>
      <c r="C17397" s="34">
        <v>0.35416666666666702</v>
      </c>
      <c r="D17397" s="16" t="s">
        <v>18</v>
      </c>
      <c r="E17397" s="35">
        <v>0.375</v>
      </c>
      <c r="F17397" s="50">
        <f>IF(COUNTIF('リスト（不使用）'!$A$5:$A$6,単年カーブ!$A$1),"希望数量入力ください",'単年（2027年度）'!$E$12*単年カーブ!$R$3+'単年（2027年度）'!$E$12*(1-単年カーブ!$R$3)*単年カーブ!Q17397)</f>
        <v>0</v>
      </c>
      <c r="G17397" s="47">
        <f t="shared" si="1901"/>
        <v>0</v>
      </c>
      <c r="M17397">
        <f t="shared" si="1902"/>
        <v>3</v>
      </c>
      <c r="N17397">
        <f>IF(OR(WEEKDAY(A17397)=1,WEEKDAY(A17397)=7,COUNTIF('2027祝日等（不使用）'!$A$1:$A$20,単年カーブ!A17397)=1),0,1)</f>
        <v>1</v>
      </c>
      <c r="O17397">
        <f t="shared" si="1905"/>
        <v>18</v>
      </c>
      <c r="P17397">
        <f t="shared" si="1903"/>
        <v>1</v>
      </c>
      <c r="Q17397">
        <f t="shared" si="1904"/>
        <v>1</v>
      </c>
    </row>
    <row r="17398" spans="1:17" ht="19.5" x14ac:dyDescent="0.4">
      <c r="A17398" s="33">
        <f t="shared" si="1899"/>
        <v>46840</v>
      </c>
      <c r="B17398" s="27" t="str">
        <f t="shared" si="1900"/>
        <v>(火)</v>
      </c>
      <c r="C17398" s="34">
        <v>0.375</v>
      </c>
      <c r="D17398" s="16" t="s">
        <v>18</v>
      </c>
      <c r="E17398" s="35">
        <v>0.39583333333333298</v>
      </c>
      <c r="F17398" s="50">
        <f>IF(COUNTIF('リスト（不使用）'!$A$5:$A$6,単年カーブ!$A$1),"希望数量入力ください",'単年（2027年度）'!$E$12*単年カーブ!$R$3+'単年（2027年度）'!$E$12*(1-単年カーブ!$R$3)*単年カーブ!Q17398)</f>
        <v>0</v>
      </c>
      <c r="G17398" s="47">
        <f t="shared" si="1901"/>
        <v>0</v>
      </c>
      <c r="M17398">
        <f t="shared" si="1902"/>
        <v>3</v>
      </c>
      <c r="N17398">
        <f>IF(OR(WEEKDAY(A17398)=1,WEEKDAY(A17398)=7,COUNTIF('2027祝日等（不使用）'!$A$1:$A$20,単年カーブ!A17398)=1),0,1)</f>
        <v>1</v>
      </c>
      <c r="O17398">
        <f t="shared" si="1905"/>
        <v>19</v>
      </c>
      <c r="P17398">
        <f t="shared" si="1903"/>
        <v>1</v>
      </c>
      <c r="Q17398">
        <f t="shared" si="1904"/>
        <v>1</v>
      </c>
    </row>
    <row r="17399" spans="1:17" ht="19.5" x14ac:dyDescent="0.4">
      <c r="A17399" s="33">
        <f t="shared" si="1899"/>
        <v>46840</v>
      </c>
      <c r="B17399" s="27" t="str">
        <f t="shared" si="1900"/>
        <v>(火)</v>
      </c>
      <c r="C17399" s="34">
        <v>0.39583333333333298</v>
      </c>
      <c r="D17399" s="16" t="s">
        <v>18</v>
      </c>
      <c r="E17399" s="35">
        <v>0.41666666666666702</v>
      </c>
      <c r="F17399" s="50">
        <f>IF(COUNTIF('リスト（不使用）'!$A$5:$A$6,単年カーブ!$A$1),"希望数量入力ください",'単年（2027年度）'!$E$12*単年カーブ!$R$3+'単年（2027年度）'!$E$12*(1-単年カーブ!$R$3)*単年カーブ!Q17399)</f>
        <v>0</v>
      </c>
      <c r="G17399" s="47">
        <f t="shared" si="1901"/>
        <v>0</v>
      </c>
      <c r="M17399">
        <f t="shared" si="1902"/>
        <v>3</v>
      </c>
      <c r="N17399">
        <f>IF(OR(WEEKDAY(A17399)=1,WEEKDAY(A17399)=7,COUNTIF('2027祝日等（不使用）'!$A$1:$A$20,単年カーブ!A17399)=1),0,1)</f>
        <v>1</v>
      </c>
      <c r="O17399">
        <f t="shared" si="1905"/>
        <v>20</v>
      </c>
      <c r="P17399">
        <f t="shared" si="1903"/>
        <v>1</v>
      </c>
      <c r="Q17399">
        <f t="shared" si="1904"/>
        <v>1</v>
      </c>
    </row>
    <row r="17400" spans="1:17" ht="19.5" x14ac:dyDescent="0.4">
      <c r="A17400" s="33">
        <f t="shared" si="1899"/>
        <v>46840</v>
      </c>
      <c r="B17400" s="27" t="str">
        <f t="shared" si="1900"/>
        <v>(火)</v>
      </c>
      <c r="C17400" s="34">
        <v>0.41666666666666702</v>
      </c>
      <c r="D17400" s="16" t="s">
        <v>18</v>
      </c>
      <c r="E17400" s="35">
        <v>0.4375</v>
      </c>
      <c r="F17400" s="50">
        <f>IF(COUNTIF('リスト（不使用）'!$A$5:$A$6,単年カーブ!$A$1),"希望数量入力ください",'単年（2027年度）'!$E$12*単年カーブ!$R$3+'単年（2027年度）'!$E$12*(1-単年カーブ!$R$3)*単年カーブ!Q17400)</f>
        <v>0</v>
      </c>
      <c r="G17400" s="47">
        <f t="shared" si="1901"/>
        <v>0</v>
      </c>
      <c r="M17400">
        <f t="shared" si="1902"/>
        <v>3</v>
      </c>
      <c r="N17400">
        <f>IF(OR(WEEKDAY(A17400)=1,WEEKDAY(A17400)=7,COUNTIF('2027祝日等（不使用）'!$A$1:$A$20,単年カーブ!A17400)=1),0,1)</f>
        <v>1</v>
      </c>
      <c r="O17400">
        <f t="shared" si="1905"/>
        <v>21</v>
      </c>
      <c r="P17400">
        <f t="shared" si="1903"/>
        <v>1</v>
      </c>
      <c r="Q17400">
        <f t="shared" si="1904"/>
        <v>1</v>
      </c>
    </row>
    <row r="17401" spans="1:17" ht="19.5" x14ac:dyDescent="0.4">
      <c r="A17401" s="33">
        <f t="shared" si="1899"/>
        <v>46840</v>
      </c>
      <c r="B17401" s="27" t="str">
        <f t="shared" si="1900"/>
        <v>(火)</v>
      </c>
      <c r="C17401" s="34">
        <v>0.4375</v>
      </c>
      <c r="D17401" s="16" t="s">
        <v>18</v>
      </c>
      <c r="E17401" s="35">
        <v>0.45833333333333298</v>
      </c>
      <c r="F17401" s="50">
        <f>IF(COUNTIF('リスト（不使用）'!$A$5:$A$6,単年カーブ!$A$1),"希望数量入力ください",'単年（2027年度）'!$E$12*単年カーブ!$R$3+'単年（2027年度）'!$E$12*(1-単年カーブ!$R$3)*単年カーブ!Q17401)</f>
        <v>0</v>
      </c>
      <c r="G17401" s="47">
        <f t="shared" si="1901"/>
        <v>0</v>
      </c>
      <c r="M17401">
        <f t="shared" si="1902"/>
        <v>3</v>
      </c>
      <c r="N17401">
        <f>IF(OR(WEEKDAY(A17401)=1,WEEKDAY(A17401)=7,COUNTIF('2027祝日等（不使用）'!$A$1:$A$20,単年カーブ!A17401)=1),0,1)</f>
        <v>1</v>
      </c>
      <c r="O17401">
        <f t="shared" si="1905"/>
        <v>22</v>
      </c>
      <c r="P17401">
        <f t="shared" si="1903"/>
        <v>1</v>
      </c>
      <c r="Q17401">
        <f t="shared" si="1904"/>
        <v>1</v>
      </c>
    </row>
    <row r="17402" spans="1:17" ht="19.5" x14ac:dyDescent="0.4">
      <c r="A17402" s="33">
        <f t="shared" ref="A17402:A17465" si="1906">A17354+1</f>
        <v>46840</v>
      </c>
      <c r="B17402" s="27" t="str">
        <f t="shared" si="1900"/>
        <v>(火)</v>
      </c>
      <c r="C17402" s="34">
        <v>0.45833333333333298</v>
      </c>
      <c r="D17402" s="16" t="s">
        <v>18</v>
      </c>
      <c r="E17402" s="35">
        <v>0.47916666666666702</v>
      </c>
      <c r="F17402" s="50">
        <f>IF(COUNTIF('リスト（不使用）'!$A$5:$A$6,単年カーブ!$A$1),"希望数量入力ください",'単年（2027年度）'!$E$12*単年カーブ!$R$3+'単年（2027年度）'!$E$12*(1-単年カーブ!$R$3)*単年カーブ!Q17402)</f>
        <v>0</v>
      </c>
      <c r="G17402" s="47">
        <f t="shared" si="1901"/>
        <v>0</v>
      </c>
      <c r="M17402">
        <f t="shared" si="1902"/>
        <v>3</v>
      </c>
      <c r="N17402">
        <f>IF(OR(WEEKDAY(A17402)=1,WEEKDAY(A17402)=7,COUNTIF('2027祝日等（不使用）'!$A$1:$A$20,単年カーブ!A17402)=1),0,1)</f>
        <v>1</v>
      </c>
      <c r="O17402">
        <f t="shared" si="1905"/>
        <v>23</v>
      </c>
      <c r="P17402">
        <f t="shared" si="1903"/>
        <v>1</v>
      </c>
      <c r="Q17402">
        <f t="shared" si="1904"/>
        <v>1</v>
      </c>
    </row>
    <row r="17403" spans="1:17" ht="19.5" x14ac:dyDescent="0.4">
      <c r="A17403" s="33">
        <f t="shared" si="1906"/>
        <v>46840</v>
      </c>
      <c r="B17403" s="27" t="str">
        <f t="shared" si="1900"/>
        <v>(火)</v>
      </c>
      <c r="C17403" s="34">
        <v>0.47916666666666702</v>
      </c>
      <c r="D17403" s="16" t="s">
        <v>18</v>
      </c>
      <c r="E17403" s="35">
        <v>0.5</v>
      </c>
      <c r="F17403" s="50">
        <f>IF(COUNTIF('リスト（不使用）'!$A$5:$A$6,単年カーブ!$A$1),"希望数量入力ください",'単年（2027年度）'!$E$12*単年カーブ!$R$3+'単年（2027年度）'!$E$12*(1-単年カーブ!$R$3)*単年カーブ!Q17403)</f>
        <v>0</v>
      </c>
      <c r="G17403" s="47">
        <f t="shared" si="1901"/>
        <v>0</v>
      </c>
      <c r="M17403">
        <f t="shared" si="1902"/>
        <v>3</v>
      </c>
      <c r="N17403">
        <f>IF(OR(WEEKDAY(A17403)=1,WEEKDAY(A17403)=7,COUNTIF('2027祝日等（不使用）'!$A$1:$A$20,単年カーブ!A17403)=1),0,1)</f>
        <v>1</v>
      </c>
      <c r="O17403">
        <f t="shared" si="1905"/>
        <v>24</v>
      </c>
      <c r="P17403">
        <f t="shared" si="1903"/>
        <v>1</v>
      </c>
      <c r="Q17403">
        <f t="shared" si="1904"/>
        <v>1</v>
      </c>
    </row>
    <row r="17404" spans="1:17" ht="19.5" x14ac:dyDescent="0.4">
      <c r="A17404" s="33">
        <f t="shared" si="1906"/>
        <v>46840</v>
      </c>
      <c r="B17404" s="27" t="str">
        <f t="shared" si="1900"/>
        <v>(火)</v>
      </c>
      <c r="C17404" s="34">
        <v>0.5</v>
      </c>
      <c r="D17404" s="16" t="s">
        <v>18</v>
      </c>
      <c r="E17404" s="35">
        <v>0.52083333333333304</v>
      </c>
      <c r="F17404" s="50">
        <f>IF(COUNTIF('リスト（不使用）'!$A$5:$A$6,単年カーブ!$A$1),"希望数量入力ください",'単年（2027年度）'!$E$12*単年カーブ!$R$3+'単年（2027年度）'!$E$12*(1-単年カーブ!$R$3)*単年カーブ!Q17404)</f>
        <v>0</v>
      </c>
      <c r="G17404" s="47">
        <f t="shared" si="1901"/>
        <v>0</v>
      </c>
      <c r="M17404">
        <f t="shared" si="1902"/>
        <v>3</v>
      </c>
      <c r="N17404">
        <f>IF(OR(WEEKDAY(A17404)=1,WEEKDAY(A17404)=7,COUNTIF('2027祝日等（不使用）'!$A$1:$A$20,単年カーブ!A17404)=1),0,1)</f>
        <v>1</v>
      </c>
      <c r="O17404">
        <f t="shared" si="1905"/>
        <v>25</v>
      </c>
      <c r="P17404">
        <f t="shared" si="1903"/>
        <v>1</v>
      </c>
      <c r="Q17404">
        <f t="shared" si="1904"/>
        <v>1</v>
      </c>
    </row>
    <row r="17405" spans="1:17" ht="19.5" x14ac:dyDescent="0.4">
      <c r="A17405" s="33">
        <f t="shared" si="1906"/>
        <v>46840</v>
      </c>
      <c r="B17405" s="27" t="str">
        <f t="shared" si="1900"/>
        <v>(火)</v>
      </c>
      <c r="C17405" s="34">
        <v>0.52083333333333304</v>
      </c>
      <c r="D17405" s="16" t="s">
        <v>18</v>
      </c>
      <c r="E17405" s="35">
        <v>0.54166666666666696</v>
      </c>
      <c r="F17405" s="50">
        <f>IF(COUNTIF('リスト（不使用）'!$A$5:$A$6,単年カーブ!$A$1),"希望数量入力ください",'単年（2027年度）'!$E$12*単年カーブ!$R$3+'単年（2027年度）'!$E$12*(1-単年カーブ!$R$3)*単年カーブ!Q17405)</f>
        <v>0</v>
      </c>
      <c r="G17405" s="47">
        <f t="shared" si="1901"/>
        <v>0</v>
      </c>
      <c r="M17405">
        <f t="shared" si="1902"/>
        <v>3</v>
      </c>
      <c r="N17405">
        <f>IF(OR(WEEKDAY(A17405)=1,WEEKDAY(A17405)=7,COUNTIF('2027祝日等（不使用）'!$A$1:$A$20,単年カーブ!A17405)=1),0,1)</f>
        <v>1</v>
      </c>
      <c r="O17405">
        <f t="shared" si="1905"/>
        <v>26</v>
      </c>
      <c r="P17405">
        <f t="shared" si="1903"/>
        <v>1</v>
      </c>
      <c r="Q17405">
        <f t="shared" si="1904"/>
        <v>1</v>
      </c>
    </row>
    <row r="17406" spans="1:17" ht="19.5" x14ac:dyDescent="0.4">
      <c r="A17406" s="33">
        <f t="shared" si="1906"/>
        <v>46840</v>
      </c>
      <c r="B17406" s="27" t="str">
        <f t="shared" si="1900"/>
        <v>(火)</v>
      </c>
      <c r="C17406" s="34">
        <v>0.54166666666666696</v>
      </c>
      <c r="D17406" s="16" t="s">
        <v>18</v>
      </c>
      <c r="E17406" s="35">
        <v>0.5625</v>
      </c>
      <c r="F17406" s="50">
        <f>IF(COUNTIF('リスト（不使用）'!$A$5:$A$6,単年カーブ!$A$1),"希望数量入力ください",'単年（2027年度）'!$E$12*単年カーブ!$R$3+'単年（2027年度）'!$E$12*(1-単年カーブ!$R$3)*単年カーブ!Q17406)</f>
        <v>0</v>
      </c>
      <c r="G17406" s="47">
        <f t="shared" si="1901"/>
        <v>0</v>
      </c>
      <c r="M17406">
        <f t="shared" si="1902"/>
        <v>3</v>
      </c>
      <c r="N17406">
        <f>IF(OR(WEEKDAY(A17406)=1,WEEKDAY(A17406)=7,COUNTIF('2027祝日等（不使用）'!$A$1:$A$20,単年カーブ!A17406)=1),0,1)</f>
        <v>1</v>
      </c>
      <c r="O17406">
        <f t="shared" si="1905"/>
        <v>27</v>
      </c>
      <c r="P17406">
        <f t="shared" si="1903"/>
        <v>1</v>
      </c>
      <c r="Q17406">
        <f t="shared" si="1904"/>
        <v>1</v>
      </c>
    </row>
    <row r="17407" spans="1:17" ht="19.5" x14ac:dyDescent="0.4">
      <c r="A17407" s="33">
        <f t="shared" si="1906"/>
        <v>46840</v>
      </c>
      <c r="B17407" s="27" t="str">
        <f t="shared" si="1900"/>
        <v>(火)</v>
      </c>
      <c r="C17407" s="34">
        <v>0.5625</v>
      </c>
      <c r="D17407" s="16" t="s">
        <v>18</v>
      </c>
      <c r="E17407" s="35">
        <v>0.58333333333333304</v>
      </c>
      <c r="F17407" s="50">
        <f>IF(COUNTIF('リスト（不使用）'!$A$5:$A$6,単年カーブ!$A$1),"希望数量入力ください",'単年（2027年度）'!$E$12*単年カーブ!$R$3+'単年（2027年度）'!$E$12*(1-単年カーブ!$R$3)*単年カーブ!Q17407)</f>
        <v>0</v>
      </c>
      <c r="G17407" s="47">
        <f t="shared" si="1901"/>
        <v>0</v>
      </c>
      <c r="M17407">
        <f t="shared" si="1902"/>
        <v>3</v>
      </c>
      <c r="N17407">
        <f>IF(OR(WEEKDAY(A17407)=1,WEEKDAY(A17407)=7,COUNTIF('2027祝日等（不使用）'!$A$1:$A$20,単年カーブ!A17407)=1),0,1)</f>
        <v>1</v>
      </c>
      <c r="O17407">
        <f t="shared" si="1905"/>
        <v>28</v>
      </c>
      <c r="P17407">
        <f t="shared" si="1903"/>
        <v>1</v>
      </c>
      <c r="Q17407">
        <f t="shared" si="1904"/>
        <v>1</v>
      </c>
    </row>
    <row r="17408" spans="1:17" ht="19.5" x14ac:dyDescent="0.4">
      <c r="A17408" s="33">
        <f t="shared" si="1906"/>
        <v>46840</v>
      </c>
      <c r="B17408" s="27" t="str">
        <f t="shared" si="1900"/>
        <v>(火)</v>
      </c>
      <c r="C17408" s="34">
        <v>0.58333333333333304</v>
      </c>
      <c r="D17408" s="16" t="s">
        <v>18</v>
      </c>
      <c r="E17408" s="35">
        <v>0.60416666666666696</v>
      </c>
      <c r="F17408" s="50">
        <f>IF(COUNTIF('リスト（不使用）'!$A$5:$A$6,単年カーブ!$A$1),"希望数量入力ください",'単年（2027年度）'!$E$12*単年カーブ!$R$3+'単年（2027年度）'!$E$12*(1-単年カーブ!$R$3)*単年カーブ!Q17408)</f>
        <v>0</v>
      </c>
      <c r="G17408" s="47">
        <f t="shared" si="1901"/>
        <v>0</v>
      </c>
      <c r="M17408">
        <f t="shared" si="1902"/>
        <v>3</v>
      </c>
      <c r="N17408">
        <f>IF(OR(WEEKDAY(A17408)=1,WEEKDAY(A17408)=7,COUNTIF('2027祝日等（不使用）'!$A$1:$A$20,単年カーブ!A17408)=1),0,1)</f>
        <v>1</v>
      </c>
      <c r="O17408">
        <f t="shared" si="1905"/>
        <v>29</v>
      </c>
      <c r="P17408">
        <f t="shared" si="1903"/>
        <v>1</v>
      </c>
      <c r="Q17408">
        <f t="shared" si="1904"/>
        <v>1</v>
      </c>
    </row>
    <row r="17409" spans="1:17" ht="19.5" x14ac:dyDescent="0.4">
      <c r="A17409" s="33">
        <f t="shared" si="1906"/>
        <v>46840</v>
      </c>
      <c r="B17409" s="27" t="str">
        <f t="shared" si="1900"/>
        <v>(火)</v>
      </c>
      <c r="C17409" s="34">
        <v>0.60416666666666696</v>
      </c>
      <c r="D17409" s="16" t="s">
        <v>18</v>
      </c>
      <c r="E17409" s="35">
        <v>0.625</v>
      </c>
      <c r="F17409" s="50">
        <f>IF(COUNTIF('リスト（不使用）'!$A$5:$A$6,単年カーブ!$A$1),"希望数量入力ください",'単年（2027年度）'!$E$12*単年カーブ!$R$3+'単年（2027年度）'!$E$12*(1-単年カーブ!$R$3)*単年カーブ!Q17409)</f>
        <v>0</v>
      </c>
      <c r="G17409" s="47">
        <f t="shared" si="1901"/>
        <v>0</v>
      </c>
      <c r="M17409">
        <f t="shared" si="1902"/>
        <v>3</v>
      </c>
      <c r="N17409">
        <f>IF(OR(WEEKDAY(A17409)=1,WEEKDAY(A17409)=7,COUNTIF('2027祝日等（不使用）'!$A$1:$A$20,単年カーブ!A17409)=1),0,1)</f>
        <v>1</v>
      </c>
      <c r="O17409">
        <f t="shared" si="1905"/>
        <v>30</v>
      </c>
      <c r="P17409">
        <f t="shared" si="1903"/>
        <v>1</v>
      </c>
      <c r="Q17409">
        <f t="shared" si="1904"/>
        <v>1</v>
      </c>
    </row>
    <row r="17410" spans="1:17" ht="19.5" x14ac:dyDescent="0.4">
      <c r="A17410" s="33">
        <f t="shared" si="1906"/>
        <v>46840</v>
      </c>
      <c r="B17410" s="27" t="str">
        <f t="shared" si="1900"/>
        <v>(火)</v>
      </c>
      <c r="C17410" s="34">
        <v>0.625</v>
      </c>
      <c r="D17410" s="16" t="s">
        <v>18</v>
      </c>
      <c r="E17410" s="35">
        <v>0.64583333333333304</v>
      </c>
      <c r="F17410" s="50">
        <f>IF(COUNTIF('リスト（不使用）'!$A$5:$A$6,単年カーブ!$A$1),"希望数量入力ください",'単年（2027年度）'!$E$12*単年カーブ!$R$3+'単年（2027年度）'!$E$12*(1-単年カーブ!$R$3)*単年カーブ!Q17410)</f>
        <v>0</v>
      </c>
      <c r="G17410" s="47">
        <f t="shared" si="1901"/>
        <v>0</v>
      </c>
      <c r="M17410">
        <f t="shared" si="1902"/>
        <v>3</v>
      </c>
      <c r="N17410">
        <f>IF(OR(WEEKDAY(A17410)=1,WEEKDAY(A17410)=7,COUNTIF('2027祝日等（不使用）'!$A$1:$A$20,単年カーブ!A17410)=1),0,1)</f>
        <v>1</v>
      </c>
      <c r="O17410">
        <f t="shared" si="1905"/>
        <v>31</v>
      </c>
      <c r="P17410">
        <f t="shared" si="1903"/>
        <v>1</v>
      </c>
      <c r="Q17410">
        <f t="shared" si="1904"/>
        <v>1</v>
      </c>
    </row>
    <row r="17411" spans="1:17" ht="19.5" x14ac:dyDescent="0.4">
      <c r="A17411" s="33">
        <f t="shared" si="1906"/>
        <v>46840</v>
      </c>
      <c r="B17411" s="27" t="str">
        <f t="shared" si="1900"/>
        <v>(火)</v>
      </c>
      <c r="C17411" s="34">
        <v>0.64583333333333304</v>
      </c>
      <c r="D17411" s="16" t="s">
        <v>18</v>
      </c>
      <c r="E17411" s="35">
        <v>0.66666666666666696</v>
      </c>
      <c r="F17411" s="50">
        <f>IF(COUNTIF('リスト（不使用）'!$A$5:$A$6,単年カーブ!$A$1),"希望数量入力ください",'単年（2027年度）'!$E$12*単年カーブ!$R$3+'単年（2027年度）'!$E$12*(1-単年カーブ!$R$3)*単年カーブ!Q17411)</f>
        <v>0</v>
      </c>
      <c r="G17411" s="47">
        <f t="shared" si="1901"/>
        <v>0</v>
      </c>
      <c r="M17411">
        <f t="shared" si="1902"/>
        <v>3</v>
      </c>
      <c r="N17411">
        <f>IF(OR(WEEKDAY(A17411)=1,WEEKDAY(A17411)=7,COUNTIF('2027祝日等（不使用）'!$A$1:$A$20,単年カーブ!A17411)=1),0,1)</f>
        <v>1</v>
      </c>
      <c r="O17411">
        <f t="shared" si="1905"/>
        <v>32</v>
      </c>
      <c r="P17411">
        <f t="shared" si="1903"/>
        <v>1</v>
      </c>
      <c r="Q17411">
        <f t="shared" si="1904"/>
        <v>1</v>
      </c>
    </row>
    <row r="17412" spans="1:17" ht="19.5" x14ac:dyDescent="0.4">
      <c r="A17412" s="33">
        <f t="shared" si="1906"/>
        <v>46840</v>
      </c>
      <c r="B17412" s="27" t="str">
        <f t="shared" ref="B17412:B17475" si="1907">TEXT(A17412,"(aaa)")</f>
        <v>(火)</v>
      </c>
      <c r="C17412" s="34">
        <v>0.66666666666666696</v>
      </c>
      <c r="D17412" s="16" t="s">
        <v>18</v>
      </c>
      <c r="E17412" s="35">
        <v>0.6875</v>
      </c>
      <c r="F17412" s="50">
        <f>IF(COUNTIF('リスト（不使用）'!$A$5:$A$6,単年カーブ!$A$1),"希望数量入力ください",'単年（2027年度）'!$E$12*単年カーブ!$R$3+'単年（2027年度）'!$E$12*(1-単年カーブ!$R$3)*単年カーブ!Q17412)</f>
        <v>0</v>
      </c>
      <c r="G17412" s="47">
        <f t="shared" ref="G17412:G17475" si="1908">F17412/2</f>
        <v>0</v>
      </c>
      <c r="M17412">
        <f t="shared" ref="M17412:M17475" si="1909">MONTH(A17412)</f>
        <v>3</v>
      </c>
      <c r="N17412">
        <f>IF(OR(WEEKDAY(A17412)=1,WEEKDAY(A17412)=7,COUNTIF('2027祝日等（不使用）'!$A$1:$A$20,単年カーブ!A17412)=1),0,1)</f>
        <v>1</v>
      </c>
      <c r="O17412">
        <f t="shared" si="1905"/>
        <v>33</v>
      </c>
      <c r="P17412">
        <f t="shared" ref="P17412:P17475" si="1910">IF(AND(O17412&gt;16,O17412&lt;41),1,0)</f>
        <v>1</v>
      </c>
      <c r="Q17412">
        <f t="shared" ref="Q17412:Q17475" si="1911">P17412*N17412</f>
        <v>1</v>
      </c>
    </row>
    <row r="17413" spans="1:17" ht="19.5" x14ac:dyDescent="0.4">
      <c r="A17413" s="33">
        <f t="shared" si="1906"/>
        <v>46840</v>
      </c>
      <c r="B17413" s="27" t="str">
        <f t="shared" si="1907"/>
        <v>(火)</v>
      </c>
      <c r="C17413" s="34">
        <v>0.6875</v>
      </c>
      <c r="D17413" s="16" t="s">
        <v>18</v>
      </c>
      <c r="E17413" s="35">
        <v>0.70833333333333304</v>
      </c>
      <c r="F17413" s="50">
        <f>IF(COUNTIF('リスト（不使用）'!$A$5:$A$6,単年カーブ!$A$1),"希望数量入力ください",'単年（2027年度）'!$E$12*単年カーブ!$R$3+'単年（2027年度）'!$E$12*(1-単年カーブ!$R$3)*単年カーブ!Q17413)</f>
        <v>0</v>
      </c>
      <c r="G17413" s="47">
        <f t="shared" si="1908"/>
        <v>0</v>
      </c>
      <c r="M17413">
        <f t="shared" si="1909"/>
        <v>3</v>
      </c>
      <c r="N17413">
        <f>IF(OR(WEEKDAY(A17413)=1,WEEKDAY(A17413)=7,COUNTIF('2027祝日等（不使用）'!$A$1:$A$20,単年カーブ!A17413)=1),0,1)</f>
        <v>1</v>
      </c>
      <c r="O17413">
        <f t="shared" si="1905"/>
        <v>34</v>
      </c>
      <c r="P17413">
        <f t="shared" si="1910"/>
        <v>1</v>
      </c>
      <c r="Q17413">
        <f t="shared" si="1911"/>
        <v>1</v>
      </c>
    </row>
    <row r="17414" spans="1:17" ht="19.5" x14ac:dyDescent="0.4">
      <c r="A17414" s="33">
        <f t="shared" si="1906"/>
        <v>46840</v>
      </c>
      <c r="B17414" s="27" t="str">
        <f t="shared" si="1907"/>
        <v>(火)</v>
      </c>
      <c r="C17414" s="34">
        <v>0.70833333333333304</v>
      </c>
      <c r="D17414" s="16" t="s">
        <v>18</v>
      </c>
      <c r="E17414" s="35">
        <v>0.72916666666666696</v>
      </c>
      <c r="F17414" s="50">
        <f>IF(COUNTIF('リスト（不使用）'!$A$5:$A$6,単年カーブ!$A$1),"希望数量入力ください",'単年（2027年度）'!$E$12*単年カーブ!$R$3+'単年（2027年度）'!$E$12*(1-単年カーブ!$R$3)*単年カーブ!Q17414)</f>
        <v>0</v>
      </c>
      <c r="G17414" s="47">
        <f t="shared" si="1908"/>
        <v>0</v>
      </c>
      <c r="M17414">
        <f t="shared" si="1909"/>
        <v>3</v>
      </c>
      <c r="N17414">
        <f>IF(OR(WEEKDAY(A17414)=1,WEEKDAY(A17414)=7,COUNTIF('2027祝日等（不使用）'!$A$1:$A$20,単年カーブ!A17414)=1),0,1)</f>
        <v>1</v>
      </c>
      <c r="O17414">
        <f t="shared" si="1905"/>
        <v>35</v>
      </c>
      <c r="P17414">
        <f t="shared" si="1910"/>
        <v>1</v>
      </c>
      <c r="Q17414">
        <f t="shared" si="1911"/>
        <v>1</v>
      </c>
    </row>
    <row r="17415" spans="1:17" ht="19.5" x14ac:dyDescent="0.4">
      <c r="A17415" s="33">
        <f t="shared" si="1906"/>
        <v>46840</v>
      </c>
      <c r="B17415" s="27" t="str">
        <f t="shared" si="1907"/>
        <v>(火)</v>
      </c>
      <c r="C17415" s="34">
        <v>0.72916666666666696</v>
      </c>
      <c r="D17415" s="16" t="s">
        <v>18</v>
      </c>
      <c r="E17415" s="35">
        <v>0.75</v>
      </c>
      <c r="F17415" s="50">
        <f>IF(COUNTIF('リスト（不使用）'!$A$5:$A$6,単年カーブ!$A$1),"希望数量入力ください",'単年（2027年度）'!$E$12*単年カーブ!$R$3+'単年（2027年度）'!$E$12*(1-単年カーブ!$R$3)*単年カーブ!Q17415)</f>
        <v>0</v>
      </c>
      <c r="G17415" s="47">
        <f t="shared" si="1908"/>
        <v>0</v>
      </c>
      <c r="M17415">
        <f t="shared" si="1909"/>
        <v>3</v>
      </c>
      <c r="N17415">
        <f>IF(OR(WEEKDAY(A17415)=1,WEEKDAY(A17415)=7,COUNTIF('2027祝日等（不使用）'!$A$1:$A$20,単年カーブ!A17415)=1),0,1)</f>
        <v>1</v>
      </c>
      <c r="O17415">
        <f t="shared" si="1905"/>
        <v>36</v>
      </c>
      <c r="P17415">
        <f t="shared" si="1910"/>
        <v>1</v>
      </c>
      <c r="Q17415">
        <f t="shared" si="1911"/>
        <v>1</v>
      </c>
    </row>
    <row r="17416" spans="1:17" ht="19.5" x14ac:dyDescent="0.4">
      <c r="A17416" s="33">
        <f t="shared" si="1906"/>
        <v>46840</v>
      </c>
      <c r="B17416" s="27" t="str">
        <f t="shared" si="1907"/>
        <v>(火)</v>
      </c>
      <c r="C17416" s="34">
        <v>0.75</v>
      </c>
      <c r="D17416" s="16" t="s">
        <v>18</v>
      </c>
      <c r="E17416" s="35">
        <v>0.77083333333333304</v>
      </c>
      <c r="F17416" s="50">
        <f>IF(COUNTIF('リスト（不使用）'!$A$5:$A$6,単年カーブ!$A$1),"希望数量入力ください",'単年（2027年度）'!$E$12*単年カーブ!$R$3+'単年（2027年度）'!$E$12*(1-単年カーブ!$R$3)*単年カーブ!Q17416)</f>
        <v>0</v>
      </c>
      <c r="G17416" s="47">
        <f t="shared" si="1908"/>
        <v>0</v>
      </c>
      <c r="M17416">
        <f t="shared" si="1909"/>
        <v>3</v>
      </c>
      <c r="N17416">
        <f>IF(OR(WEEKDAY(A17416)=1,WEEKDAY(A17416)=7,COUNTIF('2027祝日等（不使用）'!$A$1:$A$20,単年カーブ!A17416)=1),0,1)</f>
        <v>1</v>
      </c>
      <c r="O17416">
        <f t="shared" si="1905"/>
        <v>37</v>
      </c>
      <c r="P17416">
        <f t="shared" si="1910"/>
        <v>1</v>
      </c>
      <c r="Q17416">
        <f t="shared" si="1911"/>
        <v>1</v>
      </c>
    </row>
    <row r="17417" spans="1:17" ht="19.5" x14ac:dyDescent="0.4">
      <c r="A17417" s="33">
        <f t="shared" si="1906"/>
        <v>46840</v>
      </c>
      <c r="B17417" s="27" t="str">
        <f t="shared" si="1907"/>
        <v>(火)</v>
      </c>
      <c r="C17417" s="34">
        <v>0.77083333333333304</v>
      </c>
      <c r="D17417" s="16" t="s">
        <v>18</v>
      </c>
      <c r="E17417" s="35">
        <v>0.79166666666666696</v>
      </c>
      <c r="F17417" s="50">
        <f>IF(COUNTIF('リスト（不使用）'!$A$5:$A$6,単年カーブ!$A$1),"希望数量入力ください",'単年（2027年度）'!$E$12*単年カーブ!$R$3+'単年（2027年度）'!$E$12*(1-単年カーブ!$R$3)*単年カーブ!Q17417)</f>
        <v>0</v>
      </c>
      <c r="G17417" s="47">
        <f t="shared" si="1908"/>
        <v>0</v>
      </c>
      <c r="M17417">
        <f t="shared" si="1909"/>
        <v>3</v>
      </c>
      <c r="N17417">
        <f>IF(OR(WEEKDAY(A17417)=1,WEEKDAY(A17417)=7,COUNTIF('2027祝日等（不使用）'!$A$1:$A$20,単年カーブ!A17417)=1),0,1)</f>
        <v>1</v>
      </c>
      <c r="O17417">
        <f t="shared" si="1905"/>
        <v>38</v>
      </c>
      <c r="P17417">
        <f t="shared" si="1910"/>
        <v>1</v>
      </c>
      <c r="Q17417">
        <f t="shared" si="1911"/>
        <v>1</v>
      </c>
    </row>
    <row r="17418" spans="1:17" ht="19.5" x14ac:dyDescent="0.4">
      <c r="A17418" s="33">
        <f t="shared" si="1906"/>
        <v>46840</v>
      </c>
      <c r="B17418" s="27" t="str">
        <f t="shared" si="1907"/>
        <v>(火)</v>
      </c>
      <c r="C17418" s="34">
        <v>0.79166666666666696</v>
      </c>
      <c r="D17418" s="16" t="s">
        <v>18</v>
      </c>
      <c r="E17418" s="35">
        <v>0.8125</v>
      </c>
      <c r="F17418" s="50">
        <f>IF(COUNTIF('リスト（不使用）'!$A$5:$A$6,単年カーブ!$A$1),"希望数量入力ください",'単年（2027年度）'!$E$12*単年カーブ!$R$3+'単年（2027年度）'!$E$12*(1-単年カーブ!$R$3)*単年カーブ!Q17418)</f>
        <v>0</v>
      </c>
      <c r="G17418" s="47">
        <f t="shared" si="1908"/>
        <v>0</v>
      </c>
      <c r="M17418">
        <f t="shared" si="1909"/>
        <v>3</v>
      </c>
      <c r="N17418">
        <f>IF(OR(WEEKDAY(A17418)=1,WEEKDAY(A17418)=7,COUNTIF('2027祝日等（不使用）'!$A$1:$A$20,単年カーブ!A17418)=1),0,1)</f>
        <v>1</v>
      </c>
      <c r="O17418">
        <f t="shared" si="1905"/>
        <v>39</v>
      </c>
      <c r="P17418">
        <f t="shared" si="1910"/>
        <v>1</v>
      </c>
      <c r="Q17418">
        <f t="shared" si="1911"/>
        <v>1</v>
      </c>
    </row>
    <row r="17419" spans="1:17" ht="19.5" x14ac:dyDescent="0.4">
      <c r="A17419" s="33">
        <f t="shared" si="1906"/>
        <v>46840</v>
      </c>
      <c r="B17419" s="27" t="str">
        <f t="shared" si="1907"/>
        <v>(火)</v>
      </c>
      <c r="C17419" s="34">
        <v>0.8125</v>
      </c>
      <c r="D17419" s="16" t="s">
        <v>18</v>
      </c>
      <c r="E17419" s="35">
        <v>0.83333333333333304</v>
      </c>
      <c r="F17419" s="50">
        <f>IF(COUNTIF('リスト（不使用）'!$A$5:$A$6,単年カーブ!$A$1),"希望数量入力ください",'単年（2027年度）'!$E$12*単年カーブ!$R$3+'単年（2027年度）'!$E$12*(1-単年カーブ!$R$3)*単年カーブ!Q17419)</f>
        <v>0</v>
      </c>
      <c r="G17419" s="47">
        <f t="shared" si="1908"/>
        <v>0</v>
      </c>
      <c r="M17419">
        <f t="shared" si="1909"/>
        <v>3</v>
      </c>
      <c r="N17419">
        <f>IF(OR(WEEKDAY(A17419)=1,WEEKDAY(A17419)=7,COUNTIF('2027祝日等（不使用）'!$A$1:$A$20,単年カーブ!A17419)=1),0,1)</f>
        <v>1</v>
      </c>
      <c r="O17419">
        <f t="shared" si="1905"/>
        <v>40</v>
      </c>
      <c r="P17419">
        <f t="shared" si="1910"/>
        <v>1</v>
      </c>
      <c r="Q17419">
        <f t="shared" si="1911"/>
        <v>1</v>
      </c>
    </row>
    <row r="17420" spans="1:17" ht="19.5" x14ac:dyDescent="0.4">
      <c r="A17420" s="33">
        <f t="shared" si="1906"/>
        <v>46840</v>
      </c>
      <c r="B17420" s="27" t="str">
        <f t="shared" si="1907"/>
        <v>(火)</v>
      </c>
      <c r="C17420" s="34">
        <v>0.83333333333333304</v>
      </c>
      <c r="D17420" s="16" t="s">
        <v>18</v>
      </c>
      <c r="E17420" s="35">
        <v>0.85416666666666696</v>
      </c>
      <c r="F17420" s="50">
        <f>IF(COUNTIF('リスト（不使用）'!$A$5:$A$6,単年カーブ!$A$1),"希望数量入力ください",'単年（2027年度）'!$E$12*単年カーブ!$R$3+'単年（2027年度）'!$E$12*(1-単年カーブ!$R$3)*単年カーブ!Q17420)</f>
        <v>0</v>
      </c>
      <c r="G17420" s="47">
        <f t="shared" si="1908"/>
        <v>0</v>
      </c>
      <c r="M17420">
        <f t="shared" si="1909"/>
        <v>3</v>
      </c>
      <c r="N17420">
        <f>IF(OR(WEEKDAY(A17420)=1,WEEKDAY(A17420)=7,COUNTIF('2027祝日等（不使用）'!$A$1:$A$20,単年カーブ!A17420)=1),0,1)</f>
        <v>1</v>
      </c>
      <c r="O17420">
        <f t="shared" si="1905"/>
        <v>41</v>
      </c>
      <c r="P17420">
        <f t="shared" si="1910"/>
        <v>0</v>
      </c>
      <c r="Q17420">
        <f t="shared" si="1911"/>
        <v>0</v>
      </c>
    </row>
    <row r="17421" spans="1:17" ht="19.5" x14ac:dyDescent="0.4">
      <c r="A17421" s="33">
        <f t="shared" si="1906"/>
        <v>46840</v>
      </c>
      <c r="B17421" s="27" t="str">
        <f t="shared" si="1907"/>
        <v>(火)</v>
      </c>
      <c r="C17421" s="34">
        <v>0.85416666666666696</v>
      </c>
      <c r="D17421" s="16" t="s">
        <v>18</v>
      </c>
      <c r="E17421" s="35">
        <v>0.875</v>
      </c>
      <c r="F17421" s="50">
        <f>IF(COUNTIF('リスト（不使用）'!$A$5:$A$6,単年カーブ!$A$1),"希望数量入力ください",'単年（2027年度）'!$E$12*単年カーブ!$R$3+'単年（2027年度）'!$E$12*(1-単年カーブ!$R$3)*単年カーブ!Q17421)</f>
        <v>0</v>
      </c>
      <c r="G17421" s="47">
        <f t="shared" si="1908"/>
        <v>0</v>
      </c>
      <c r="M17421">
        <f t="shared" si="1909"/>
        <v>3</v>
      </c>
      <c r="N17421">
        <f>IF(OR(WEEKDAY(A17421)=1,WEEKDAY(A17421)=7,COUNTIF('2027祝日等（不使用）'!$A$1:$A$20,単年カーブ!A17421)=1),0,1)</f>
        <v>1</v>
      </c>
      <c r="O17421">
        <f t="shared" si="1905"/>
        <v>42</v>
      </c>
      <c r="P17421">
        <f t="shared" si="1910"/>
        <v>0</v>
      </c>
      <c r="Q17421">
        <f t="shared" si="1911"/>
        <v>0</v>
      </c>
    </row>
    <row r="17422" spans="1:17" ht="19.5" x14ac:dyDescent="0.4">
      <c r="A17422" s="33">
        <f t="shared" si="1906"/>
        <v>46840</v>
      </c>
      <c r="B17422" s="27" t="str">
        <f t="shared" si="1907"/>
        <v>(火)</v>
      </c>
      <c r="C17422" s="34">
        <v>0.875</v>
      </c>
      <c r="D17422" s="16" t="s">
        <v>18</v>
      </c>
      <c r="E17422" s="35">
        <v>0.89583333333333304</v>
      </c>
      <c r="F17422" s="50">
        <f>IF(COUNTIF('リスト（不使用）'!$A$5:$A$6,単年カーブ!$A$1),"希望数量入力ください",'単年（2027年度）'!$E$12*単年カーブ!$R$3+'単年（2027年度）'!$E$12*(1-単年カーブ!$R$3)*単年カーブ!Q17422)</f>
        <v>0</v>
      </c>
      <c r="G17422" s="47">
        <f t="shared" si="1908"/>
        <v>0</v>
      </c>
      <c r="M17422">
        <f t="shared" si="1909"/>
        <v>3</v>
      </c>
      <c r="N17422">
        <f>IF(OR(WEEKDAY(A17422)=1,WEEKDAY(A17422)=7,COUNTIF('2027祝日等（不使用）'!$A$1:$A$20,単年カーブ!A17422)=1),0,1)</f>
        <v>1</v>
      </c>
      <c r="O17422">
        <f t="shared" si="1905"/>
        <v>43</v>
      </c>
      <c r="P17422">
        <f t="shared" si="1910"/>
        <v>0</v>
      </c>
      <c r="Q17422">
        <f t="shared" si="1911"/>
        <v>0</v>
      </c>
    </row>
    <row r="17423" spans="1:17" ht="19.5" x14ac:dyDescent="0.4">
      <c r="A17423" s="33">
        <f t="shared" si="1906"/>
        <v>46840</v>
      </c>
      <c r="B17423" s="27" t="str">
        <f t="shared" si="1907"/>
        <v>(火)</v>
      </c>
      <c r="C17423" s="34">
        <v>0.89583333333333304</v>
      </c>
      <c r="D17423" s="16" t="s">
        <v>18</v>
      </c>
      <c r="E17423" s="35">
        <v>0.91666666666666696</v>
      </c>
      <c r="F17423" s="50">
        <f>IF(COUNTIF('リスト（不使用）'!$A$5:$A$6,単年カーブ!$A$1),"希望数量入力ください",'単年（2027年度）'!$E$12*単年カーブ!$R$3+'単年（2027年度）'!$E$12*(1-単年カーブ!$R$3)*単年カーブ!Q17423)</f>
        <v>0</v>
      </c>
      <c r="G17423" s="47">
        <f t="shared" si="1908"/>
        <v>0</v>
      </c>
      <c r="M17423">
        <f t="shared" si="1909"/>
        <v>3</v>
      </c>
      <c r="N17423">
        <f>IF(OR(WEEKDAY(A17423)=1,WEEKDAY(A17423)=7,COUNTIF('2027祝日等（不使用）'!$A$1:$A$20,単年カーブ!A17423)=1),0,1)</f>
        <v>1</v>
      </c>
      <c r="O17423">
        <f t="shared" si="1905"/>
        <v>44</v>
      </c>
      <c r="P17423">
        <f t="shared" si="1910"/>
        <v>0</v>
      </c>
      <c r="Q17423">
        <f t="shared" si="1911"/>
        <v>0</v>
      </c>
    </row>
    <row r="17424" spans="1:17" ht="19.5" x14ac:dyDescent="0.4">
      <c r="A17424" s="33">
        <f t="shared" si="1906"/>
        <v>46840</v>
      </c>
      <c r="B17424" s="27" t="str">
        <f t="shared" si="1907"/>
        <v>(火)</v>
      </c>
      <c r="C17424" s="34">
        <v>0.91666666666666696</v>
      </c>
      <c r="D17424" s="16" t="s">
        <v>18</v>
      </c>
      <c r="E17424" s="35">
        <v>0.9375</v>
      </c>
      <c r="F17424" s="50">
        <f>IF(COUNTIF('リスト（不使用）'!$A$5:$A$6,単年カーブ!$A$1),"希望数量入力ください",'単年（2027年度）'!$E$12*単年カーブ!$R$3+'単年（2027年度）'!$E$12*(1-単年カーブ!$R$3)*単年カーブ!Q17424)</f>
        <v>0</v>
      </c>
      <c r="G17424" s="47">
        <f t="shared" si="1908"/>
        <v>0</v>
      </c>
      <c r="M17424">
        <f t="shared" si="1909"/>
        <v>3</v>
      </c>
      <c r="N17424">
        <f>IF(OR(WEEKDAY(A17424)=1,WEEKDAY(A17424)=7,COUNTIF('2027祝日等（不使用）'!$A$1:$A$20,単年カーブ!A17424)=1),0,1)</f>
        <v>1</v>
      </c>
      <c r="O17424">
        <f t="shared" si="1905"/>
        <v>45</v>
      </c>
      <c r="P17424">
        <f t="shared" si="1910"/>
        <v>0</v>
      </c>
      <c r="Q17424">
        <f t="shared" si="1911"/>
        <v>0</v>
      </c>
    </row>
    <row r="17425" spans="1:17" ht="19.5" x14ac:dyDescent="0.4">
      <c r="A17425" s="33">
        <f t="shared" si="1906"/>
        <v>46840</v>
      </c>
      <c r="B17425" s="27" t="str">
        <f t="shared" si="1907"/>
        <v>(火)</v>
      </c>
      <c r="C17425" s="34">
        <v>0.9375</v>
      </c>
      <c r="D17425" s="16" t="s">
        <v>18</v>
      </c>
      <c r="E17425" s="35">
        <v>0.95833333333333304</v>
      </c>
      <c r="F17425" s="50">
        <f>IF(COUNTIF('リスト（不使用）'!$A$5:$A$6,単年カーブ!$A$1),"希望数量入力ください",'単年（2027年度）'!$E$12*単年カーブ!$R$3+'単年（2027年度）'!$E$12*(1-単年カーブ!$R$3)*単年カーブ!Q17425)</f>
        <v>0</v>
      </c>
      <c r="G17425" s="47">
        <f t="shared" si="1908"/>
        <v>0</v>
      </c>
      <c r="M17425">
        <f t="shared" si="1909"/>
        <v>3</v>
      </c>
      <c r="N17425">
        <f>IF(OR(WEEKDAY(A17425)=1,WEEKDAY(A17425)=7,COUNTIF('2027祝日等（不使用）'!$A$1:$A$20,単年カーブ!A17425)=1),0,1)</f>
        <v>1</v>
      </c>
      <c r="O17425">
        <f t="shared" si="1905"/>
        <v>46</v>
      </c>
      <c r="P17425">
        <f t="shared" si="1910"/>
        <v>0</v>
      </c>
      <c r="Q17425">
        <f t="shared" si="1911"/>
        <v>0</v>
      </c>
    </row>
    <row r="17426" spans="1:17" ht="19.5" x14ac:dyDescent="0.4">
      <c r="A17426" s="33">
        <f t="shared" si="1906"/>
        <v>46840</v>
      </c>
      <c r="B17426" s="27" t="str">
        <f t="shared" si="1907"/>
        <v>(火)</v>
      </c>
      <c r="C17426" s="34">
        <v>0.95833333333333304</v>
      </c>
      <c r="D17426" s="16" t="s">
        <v>18</v>
      </c>
      <c r="E17426" s="35">
        <v>0.97916666666666696</v>
      </c>
      <c r="F17426" s="50">
        <f>IF(COUNTIF('リスト（不使用）'!$A$5:$A$6,単年カーブ!$A$1),"希望数量入力ください",'単年（2027年度）'!$E$12*単年カーブ!$R$3+'単年（2027年度）'!$E$12*(1-単年カーブ!$R$3)*単年カーブ!Q17426)</f>
        <v>0</v>
      </c>
      <c r="G17426" s="47">
        <f t="shared" si="1908"/>
        <v>0</v>
      </c>
      <c r="M17426">
        <f t="shared" si="1909"/>
        <v>3</v>
      </c>
      <c r="N17426">
        <f>IF(OR(WEEKDAY(A17426)=1,WEEKDAY(A17426)=7,COUNTIF('2027祝日等（不使用）'!$A$1:$A$20,単年カーブ!A17426)=1),0,1)</f>
        <v>1</v>
      </c>
      <c r="O17426">
        <f t="shared" si="1905"/>
        <v>47</v>
      </c>
      <c r="P17426">
        <f t="shared" si="1910"/>
        <v>0</v>
      </c>
      <c r="Q17426">
        <f t="shared" si="1911"/>
        <v>0</v>
      </c>
    </row>
    <row r="17427" spans="1:17" ht="19.5" x14ac:dyDescent="0.4">
      <c r="A17427" s="33">
        <f t="shared" si="1906"/>
        <v>46840</v>
      </c>
      <c r="B17427" s="27" t="str">
        <f t="shared" si="1907"/>
        <v>(火)</v>
      </c>
      <c r="C17427" s="34">
        <v>0.97916666666666696</v>
      </c>
      <c r="D17427" s="16" t="s">
        <v>18</v>
      </c>
      <c r="E17427" s="35" t="s">
        <v>17</v>
      </c>
      <c r="F17427" s="50">
        <f>IF(COUNTIF('リスト（不使用）'!$A$5:$A$6,単年カーブ!$A$1),"希望数量入力ください",'単年（2027年度）'!$E$12*単年カーブ!$R$3+'単年（2027年度）'!$E$12*(1-単年カーブ!$R$3)*単年カーブ!Q17427)</f>
        <v>0</v>
      </c>
      <c r="G17427" s="47">
        <f t="shared" si="1908"/>
        <v>0</v>
      </c>
      <c r="M17427">
        <f t="shared" si="1909"/>
        <v>3</v>
      </c>
      <c r="N17427">
        <f>IF(OR(WEEKDAY(A17427)=1,WEEKDAY(A17427)=7,COUNTIF('2027祝日等（不使用）'!$A$1:$A$20,単年カーブ!A17427)=1),0,1)</f>
        <v>1</v>
      </c>
      <c r="O17427">
        <f t="shared" si="1905"/>
        <v>48</v>
      </c>
      <c r="P17427">
        <f t="shared" si="1910"/>
        <v>0</v>
      </c>
      <c r="Q17427">
        <f t="shared" si="1911"/>
        <v>0</v>
      </c>
    </row>
    <row r="17428" spans="1:17" ht="19.5" x14ac:dyDescent="0.4">
      <c r="A17428" s="33">
        <f t="shared" si="1906"/>
        <v>46841</v>
      </c>
      <c r="B17428" s="27" t="str">
        <f t="shared" si="1907"/>
        <v>(水)</v>
      </c>
      <c r="C17428" s="34">
        <v>0</v>
      </c>
      <c r="D17428" s="16" t="s">
        <v>18</v>
      </c>
      <c r="E17428" s="35">
        <v>2.0833333333333332E-2</v>
      </c>
      <c r="F17428" s="50">
        <f>IF(COUNTIF('リスト（不使用）'!$A$5:$A$6,単年カーブ!$A$1),"希望数量入力ください",'単年（2027年度）'!$E$12*単年カーブ!$R$3+'単年（2027年度）'!$E$12*(1-単年カーブ!$R$3)*単年カーブ!Q17428)</f>
        <v>0</v>
      </c>
      <c r="G17428" s="47">
        <f t="shared" si="1908"/>
        <v>0</v>
      </c>
      <c r="M17428">
        <f t="shared" si="1909"/>
        <v>3</v>
      </c>
      <c r="N17428">
        <f>IF(OR(WEEKDAY(A17428)=1,WEEKDAY(A17428)=7,COUNTIF('2027祝日等（不使用）'!$A$1:$A$20,単年カーブ!A17428)=1),0,1)</f>
        <v>1</v>
      </c>
      <c r="O17428">
        <f t="shared" si="1905"/>
        <v>1</v>
      </c>
      <c r="P17428">
        <f t="shared" si="1910"/>
        <v>0</v>
      </c>
      <c r="Q17428">
        <f t="shared" si="1911"/>
        <v>0</v>
      </c>
    </row>
    <row r="17429" spans="1:17" ht="19.5" x14ac:dyDescent="0.4">
      <c r="A17429" s="33">
        <f t="shared" si="1906"/>
        <v>46841</v>
      </c>
      <c r="B17429" s="27" t="str">
        <f t="shared" si="1907"/>
        <v>(水)</v>
      </c>
      <c r="C17429" s="34">
        <v>2.0833333333333332E-2</v>
      </c>
      <c r="D17429" s="16" t="s">
        <v>18</v>
      </c>
      <c r="E17429" s="35">
        <v>4.1666666666666664E-2</v>
      </c>
      <c r="F17429" s="50">
        <f>IF(COUNTIF('リスト（不使用）'!$A$5:$A$6,単年カーブ!$A$1),"希望数量入力ください",'単年（2027年度）'!$E$12*単年カーブ!$R$3+'単年（2027年度）'!$E$12*(1-単年カーブ!$R$3)*単年カーブ!Q17429)</f>
        <v>0</v>
      </c>
      <c r="G17429" s="47">
        <f t="shared" si="1908"/>
        <v>0</v>
      </c>
      <c r="M17429">
        <f t="shared" si="1909"/>
        <v>3</v>
      </c>
      <c r="N17429">
        <f>IF(OR(WEEKDAY(A17429)=1,WEEKDAY(A17429)=7,COUNTIF('2027祝日等（不使用）'!$A$1:$A$20,単年カーブ!A17429)=1),0,1)</f>
        <v>1</v>
      </c>
      <c r="O17429">
        <f t="shared" si="1905"/>
        <v>2</v>
      </c>
      <c r="P17429">
        <f t="shared" si="1910"/>
        <v>0</v>
      </c>
      <c r="Q17429">
        <f t="shared" si="1911"/>
        <v>0</v>
      </c>
    </row>
    <row r="17430" spans="1:17" ht="19.5" x14ac:dyDescent="0.4">
      <c r="A17430" s="33">
        <f t="shared" si="1906"/>
        <v>46841</v>
      </c>
      <c r="B17430" s="27" t="str">
        <f t="shared" si="1907"/>
        <v>(水)</v>
      </c>
      <c r="C17430" s="34">
        <v>4.1666666666666664E-2</v>
      </c>
      <c r="D17430" s="16" t="s">
        <v>18</v>
      </c>
      <c r="E17430" s="35">
        <v>6.25E-2</v>
      </c>
      <c r="F17430" s="50">
        <f>IF(COUNTIF('リスト（不使用）'!$A$5:$A$6,単年カーブ!$A$1),"希望数量入力ください",'単年（2027年度）'!$E$12*単年カーブ!$R$3+'単年（2027年度）'!$E$12*(1-単年カーブ!$R$3)*単年カーブ!Q17430)</f>
        <v>0</v>
      </c>
      <c r="G17430" s="47">
        <f t="shared" si="1908"/>
        <v>0</v>
      </c>
      <c r="M17430">
        <f t="shared" si="1909"/>
        <v>3</v>
      </c>
      <c r="N17430">
        <f>IF(OR(WEEKDAY(A17430)=1,WEEKDAY(A17430)=7,COUNTIF('2027祝日等（不使用）'!$A$1:$A$20,単年カーブ!A17430)=1),0,1)</f>
        <v>1</v>
      </c>
      <c r="O17430">
        <f t="shared" si="1905"/>
        <v>3</v>
      </c>
      <c r="P17430">
        <f t="shared" si="1910"/>
        <v>0</v>
      </c>
      <c r="Q17430">
        <f t="shared" si="1911"/>
        <v>0</v>
      </c>
    </row>
    <row r="17431" spans="1:17" ht="19.5" x14ac:dyDescent="0.4">
      <c r="A17431" s="33">
        <f t="shared" si="1906"/>
        <v>46841</v>
      </c>
      <c r="B17431" s="27" t="str">
        <f t="shared" si="1907"/>
        <v>(水)</v>
      </c>
      <c r="C17431" s="34">
        <v>6.25E-2</v>
      </c>
      <c r="D17431" s="16" t="s">
        <v>18</v>
      </c>
      <c r="E17431" s="35">
        <v>8.3333333333333301E-2</v>
      </c>
      <c r="F17431" s="50">
        <f>IF(COUNTIF('リスト（不使用）'!$A$5:$A$6,単年カーブ!$A$1),"希望数量入力ください",'単年（2027年度）'!$E$12*単年カーブ!$R$3+'単年（2027年度）'!$E$12*(1-単年カーブ!$R$3)*単年カーブ!Q17431)</f>
        <v>0</v>
      </c>
      <c r="G17431" s="47">
        <f t="shared" si="1908"/>
        <v>0</v>
      </c>
      <c r="M17431">
        <f t="shared" si="1909"/>
        <v>3</v>
      </c>
      <c r="N17431">
        <f>IF(OR(WEEKDAY(A17431)=1,WEEKDAY(A17431)=7,COUNTIF('2027祝日等（不使用）'!$A$1:$A$20,単年カーブ!A17431)=1),0,1)</f>
        <v>1</v>
      </c>
      <c r="O17431">
        <f t="shared" si="1905"/>
        <v>4</v>
      </c>
      <c r="P17431">
        <f t="shared" si="1910"/>
        <v>0</v>
      </c>
      <c r="Q17431">
        <f t="shared" si="1911"/>
        <v>0</v>
      </c>
    </row>
    <row r="17432" spans="1:17" ht="19.5" x14ac:dyDescent="0.4">
      <c r="A17432" s="33">
        <f t="shared" si="1906"/>
        <v>46841</v>
      </c>
      <c r="B17432" s="27" t="str">
        <f t="shared" si="1907"/>
        <v>(水)</v>
      </c>
      <c r="C17432" s="34">
        <v>8.3333333333333301E-2</v>
      </c>
      <c r="D17432" s="16" t="s">
        <v>18</v>
      </c>
      <c r="E17432" s="35">
        <v>0.104166666666667</v>
      </c>
      <c r="F17432" s="50">
        <f>IF(COUNTIF('リスト（不使用）'!$A$5:$A$6,単年カーブ!$A$1),"希望数量入力ください",'単年（2027年度）'!$E$12*単年カーブ!$R$3+'単年（2027年度）'!$E$12*(1-単年カーブ!$R$3)*単年カーブ!Q17432)</f>
        <v>0</v>
      </c>
      <c r="G17432" s="47">
        <f t="shared" si="1908"/>
        <v>0</v>
      </c>
      <c r="M17432">
        <f t="shared" si="1909"/>
        <v>3</v>
      </c>
      <c r="N17432">
        <f>IF(OR(WEEKDAY(A17432)=1,WEEKDAY(A17432)=7,COUNTIF('2027祝日等（不使用）'!$A$1:$A$20,単年カーブ!A17432)=1),0,1)</f>
        <v>1</v>
      </c>
      <c r="O17432">
        <f t="shared" si="1905"/>
        <v>5</v>
      </c>
      <c r="P17432">
        <f t="shared" si="1910"/>
        <v>0</v>
      </c>
      <c r="Q17432">
        <f t="shared" si="1911"/>
        <v>0</v>
      </c>
    </row>
    <row r="17433" spans="1:17" ht="19.5" x14ac:dyDescent="0.4">
      <c r="A17433" s="33">
        <f t="shared" si="1906"/>
        <v>46841</v>
      </c>
      <c r="B17433" s="27" t="str">
        <f t="shared" si="1907"/>
        <v>(水)</v>
      </c>
      <c r="C17433" s="34">
        <v>0.104166666666667</v>
      </c>
      <c r="D17433" s="16" t="s">
        <v>18</v>
      </c>
      <c r="E17433" s="35">
        <v>0.125</v>
      </c>
      <c r="F17433" s="50">
        <f>IF(COUNTIF('リスト（不使用）'!$A$5:$A$6,単年カーブ!$A$1),"希望数量入力ください",'単年（2027年度）'!$E$12*単年カーブ!$R$3+'単年（2027年度）'!$E$12*(1-単年カーブ!$R$3)*単年カーブ!Q17433)</f>
        <v>0</v>
      </c>
      <c r="G17433" s="47">
        <f t="shared" si="1908"/>
        <v>0</v>
      </c>
      <c r="M17433">
        <f t="shared" si="1909"/>
        <v>3</v>
      </c>
      <c r="N17433">
        <f>IF(OR(WEEKDAY(A17433)=1,WEEKDAY(A17433)=7,COUNTIF('2027祝日等（不使用）'!$A$1:$A$20,単年カーブ!A17433)=1),0,1)</f>
        <v>1</v>
      </c>
      <c r="O17433">
        <f t="shared" si="1905"/>
        <v>6</v>
      </c>
      <c r="P17433">
        <f t="shared" si="1910"/>
        <v>0</v>
      </c>
      <c r="Q17433">
        <f t="shared" si="1911"/>
        <v>0</v>
      </c>
    </row>
    <row r="17434" spans="1:17" ht="19.5" x14ac:dyDescent="0.4">
      <c r="A17434" s="33">
        <f t="shared" si="1906"/>
        <v>46841</v>
      </c>
      <c r="B17434" s="27" t="str">
        <f t="shared" si="1907"/>
        <v>(水)</v>
      </c>
      <c r="C17434" s="34">
        <v>0.125</v>
      </c>
      <c r="D17434" s="16" t="s">
        <v>18</v>
      </c>
      <c r="E17434" s="35">
        <v>0.14583333333333301</v>
      </c>
      <c r="F17434" s="50">
        <f>IF(COUNTIF('リスト（不使用）'!$A$5:$A$6,単年カーブ!$A$1),"希望数量入力ください",'単年（2027年度）'!$E$12*単年カーブ!$R$3+'単年（2027年度）'!$E$12*(1-単年カーブ!$R$3)*単年カーブ!Q17434)</f>
        <v>0</v>
      </c>
      <c r="G17434" s="47">
        <f t="shared" si="1908"/>
        <v>0</v>
      </c>
      <c r="M17434">
        <f t="shared" si="1909"/>
        <v>3</v>
      </c>
      <c r="N17434">
        <f>IF(OR(WEEKDAY(A17434)=1,WEEKDAY(A17434)=7,COUNTIF('2027祝日等（不使用）'!$A$1:$A$20,単年カーブ!A17434)=1),0,1)</f>
        <v>1</v>
      </c>
      <c r="O17434">
        <f t="shared" si="1905"/>
        <v>7</v>
      </c>
      <c r="P17434">
        <f t="shared" si="1910"/>
        <v>0</v>
      </c>
      <c r="Q17434">
        <f t="shared" si="1911"/>
        <v>0</v>
      </c>
    </row>
    <row r="17435" spans="1:17" ht="19.5" x14ac:dyDescent="0.4">
      <c r="A17435" s="33">
        <f t="shared" si="1906"/>
        <v>46841</v>
      </c>
      <c r="B17435" s="27" t="str">
        <f t="shared" si="1907"/>
        <v>(水)</v>
      </c>
      <c r="C17435" s="34">
        <v>0.14583333333333301</v>
      </c>
      <c r="D17435" s="16" t="s">
        <v>18</v>
      </c>
      <c r="E17435" s="35">
        <v>0.16666666666666699</v>
      </c>
      <c r="F17435" s="50">
        <f>IF(COUNTIF('リスト（不使用）'!$A$5:$A$6,単年カーブ!$A$1),"希望数量入力ください",'単年（2027年度）'!$E$12*単年カーブ!$R$3+'単年（2027年度）'!$E$12*(1-単年カーブ!$R$3)*単年カーブ!Q17435)</f>
        <v>0</v>
      </c>
      <c r="G17435" s="47">
        <f t="shared" si="1908"/>
        <v>0</v>
      </c>
      <c r="M17435">
        <f t="shared" si="1909"/>
        <v>3</v>
      </c>
      <c r="N17435">
        <f>IF(OR(WEEKDAY(A17435)=1,WEEKDAY(A17435)=7,COUNTIF('2027祝日等（不使用）'!$A$1:$A$20,単年カーブ!A17435)=1),0,1)</f>
        <v>1</v>
      </c>
      <c r="O17435">
        <f t="shared" si="1905"/>
        <v>8</v>
      </c>
      <c r="P17435">
        <f t="shared" si="1910"/>
        <v>0</v>
      </c>
      <c r="Q17435">
        <f t="shared" si="1911"/>
        <v>0</v>
      </c>
    </row>
    <row r="17436" spans="1:17" ht="19.5" x14ac:dyDescent="0.4">
      <c r="A17436" s="33">
        <f t="shared" si="1906"/>
        <v>46841</v>
      </c>
      <c r="B17436" s="27" t="str">
        <f t="shared" si="1907"/>
        <v>(水)</v>
      </c>
      <c r="C17436" s="34">
        <v>0.16666666666666699</v>
      </c>
      <c r="D17436" s="16" t="s">
        <v>18</v>
      </c>
      <c r="E17436" s="35">
        <v>0.1875</v>
      </c>
      <c r="F17436" s="50">
        <f>IF(COUNTIF('リスト（不使用）'!$A$5:$A$6,単年カーブ!$A$1),"希望数量入力ください",'単年（2027年度）'!$E$12*単年カーブ!$R$3+'単年（2027年度）'!$E$12*(1-単年カーブ!$R$3)*単年カーブ!Q17436)</f>
        <v>0</v>
      </c>
      <c r="G17436" s="47">
        <f t="shared" si="1908"/>
        <v>0</v>
      </c>
      <c r="M17436">
        <f t="shared" si="1909"/>
        <v>3</v>
      </c>
      <c r="N17436">
        <f>IF(OR(WEEKDAY(A17436)=1,WEEKDAY(A17436)=7,COUNTIF('2027祝日等（不使用）'!$A$1:$A$20,単年カーブ!A17436)=1),0,1)</f>
        <v>1</v>
      </c>
      <c r="O17436">
        <f t="shared" si="1905"/>
        <v>9</v>
      </c>
      <c r="P17436">
        <f t="shared" si="1910"/>
        <v>0</v>
      </c>
      <c r="Q17436">
        <f t="shared" si="1911"/>
        <v>0</v>
      </c>
    </row>
    <row r="17437" spans="1:17" ht="19.5" x14ac:dyDescent="0.4">
      <c r="A17437" s="33">
        <f t="shared" si="1906"/>
        <v>46841</v>
      </c>
      <c r="B17437" s="27" t="str">
        <f t="shared" si="1907"/>
        <v>(水)</v>
      </c>
      <c r="C17437" s="34">
        <v>0.1875</v>
      </c>
      <c r="D17437" s="16" t="s">
        <v>18</v>
      </c>
      <c r="E17437" s="35">
        <v>0.20833333333333301</v>
      </c>
      <c r="F17437" s="50">
        <f>IF(COUNTIF('リスト（不使用）'!$A$5:$A$6,単年カーブ!$A$1),"希望数量入力ください",'単年（2027年度）'!$E$12*単年カーブ!$R$3+'単年（2027年度）'!$E$12*(1-単年カーブ!$R$3)*単年カーブ!Q17437)</f>
        <v>0</v>
      </c>
      <c r="G17437" s="47">
        <f t="shared" si="1908"/>
        <v>0</v>
      </c>
      <c r="M17437">
        <f t="shared" si="1909"/>
        <v>3</v>
      </c>
      <c r="N17437">
        <f>IF(OR(WEEKDAY(A17437)=1,WEEKDAY(A17437)=7,COUNTIF('2027祝日等（不使用）'!$A$1:$A$20,単年カーブ!A17437)=1),0,1)</f>
        <v>1</v>
      </c>
      <c r="O17437">
        <f t="shared" si="1905"/>
        <v>10</v>
      </c>
      <c r="P17437">
        <f t="shared" si="1910"/>
        <v>0</v>
      </c>
      <c r="Q17437">
        <f t="shared" si="1911"/>
        <v>0</v>
      </c>
    </row>
    <row r="17438" spans="1:17" ht="19.5" x14ac:dyDescent="0.4">
      <c r="A17438" s="33">
        <f t="shared" si="1906"/>
        <v>46841</v>
      </c>
      <c r="B17438" s="27" t="str">
        <f t="shared" si="1907"/>
        <v>(水)</v>
      </c>
      <c r="C17438" s="34">
        <v>0.20833333333333301</v>
      </c>
      <c r="D17438" s="16" t="s">
        <v>18</v>
      </c>
      <c r="E17438" s="35">
        <v>0.22916666666666699</v>
      </c>
      <c r="F17438" s="50">
        <f>IF(COUNTIF('リスト（不使用）'!$A$5:$A$6,単年カーブ!$A$1),"希望数量入力ください",'単年（2027年度）'!$E$12*単年カーブ!$R$3+'単年（2027年度）'!$E$12*(1-単年カーブ!$R$3)*単年カーブ!Q17438)</f>
        <v>0</v>
      </c>
      <c r="G17438" s="47">
        <f t="shared" si="1908"/>
        <v>0</v>
      </c>
      <c r="M17438">
        <f t="shared" si="1909"/>
        <v>3</v>
      </c>
      <c r="N17438">
        <f>IF(OR(WEEKDAY(A17438)=1,WEEKDAY(A17438)=7,COUNTIF('2027祝日等（不使用）'!$A$1:$A$20,単年カーブ!A17438)=1),0,1)</f>
        <v>1</v>
      </c>
      <c r="O17438">
        <f t="shared" si="1905"/>
        <v>11</v>
      </c>
      <c r="P17438">
        <f t="shared" si="1910"/>
        <v>0</v>
      </c>
      <c r="Q17438">
        <f t="shared" si="1911"/>
        <v>0</v>
      </c>
    </row>
    <row r="17439" spans="1:17" ht="19.5" x14ac:dyDescent="0.4">
      <c r="A17439" s="33">
        <f t="shared" si="1906"/>
        <v>46841</v>
      </c>
      <c r="B17439" s="27" t="str">
        <f t="shared" si="1907"/>
        <v>(水)</v>
      </c>
      <c r="C17439" s="34">
        <v>0.22916666666666699</v>
      </c>
      <c r="D17439" s="16" t="s">
        <v>18</v>
      </c>
      <c r="E17439" s="35">
        <v>0.25</v>
      </c>
      <c r="F17439" s="50">
        <f>IF(COUNTIF('リスト（不使用）'!$A$5:$A$6,単年カーブ!$A$1),"希望数量入力ください",'単年（2027年度）'!$E$12*単年カーブ!$R$3+'単年（2027年度）'!$E$12*(1-単年カーブ!$R$3)*単年カーブ!Q17439)</f>
        <v>0</v>
      </c>
      <c r="G17439" s="47">
        <f t="shared" si="1908"/>
        <v>0</v>
      </c>
      <c r="M17439">
        <f t="shared" si="1909"/>
        <v>3</v>
      </c>
      <c r="N17439">
        <f>IF(OR(WEEKDAY(A17439)=1,WEEKDAY(A17439)=7,COUNTIF('2027祝日等（不使用）'!$A$1:$A$20,単年カーブ!A17439)=1),0,1)</f>
        <v>1</v>
      </c>
      <c r="O17439">
        <f t="shared" si="1905"/>
        <v>12</v>
      </c>
      <c r="P17439">
        <f t="shared" si="1910"/>
        <v>0</v>
      </c>
      <c r="Q17439">
        <f t="shared" si="1911"/>
        <v>0</v>
      </c>
    </row>
    <row r="17440" spans="1:17" ht="19.5" x14ac:dyDescent="0.4">
      <c r="A17440" s="33">
        <f t="shared" si="1906"/>
        <v>46841</v>
      </c>
      <c r="B17440" s="27" t="str">
        <f t="shared" si="1907"/>
        <v>(水)</v>
      </c>
      <c r="C17440" s="34">
        <v>0.25</v>
      </c>
      <c r="D17440" s="16" t="s">
        <v>18</v>
      </c>
      <c r="E17440" s="35">
        <v>0.27083333333333298</v>
      </c>
      <c r="F17440" s="50">
        <f>IF(COUNTIF('リスト（不使用）'!$A$5:$A$6,単年カーブ!$A$1),"希望数量入力ください",'単年（2027年度）'!$E$12*単年カーブ!$R$3+'単年（2027年度）'!$E$12*(1-単年カーブ!$R$3)*単年カーブ!Q17440)</f>
        <v>0</v>
      </c>
      <c r="G17440" s="47">
        <f t="shared" si="1908"/>
        <v>0</v>
      </c>
      <c r="M17440">
        <f t="shared" si="1909"/>
        <v>3</v>
      </c>
      <c r="N17440">
        <f>IF(OR(WEEKDAY(A17440)=1,WEEKDAY(A17440)=7,COUNTIF('2027祝日等（不使用）'!$A$1:$A$20,単年カーブ!A17440)=1),0,1)</f>
        <v>1</v>
      </c>
      <c r="O17440">
        <f t="shared" si="1905"/>
        <v>13</v>
      </c>
      <c r="P17440">
        <f t="shared" si="1910"/>
        <v>0</v>
      </c>
      <c r="Q17440">
        <f t="shared" si="1911"/>
        <v>0</v>
      </c>
    </row>
    <row r="17441" spans="1:17" ht="19.5" x14ac:dyDescent="0.4">
      <c r="A17441" s="33">
        <f t="shared" si="1906"/>
        <v>46841</v>
      </c>
      <c r="B17441" s="27" t="str">
        <f t="shared" si="1907"/>
        <v>(水)</v>
      </c>
      <c r="C17441" s="34">
        <v>0.27083333333333298</v>
      </c>
      <c r="D17441" s="16" t="s">
        <v>18</v>
      </c>
      <c r="E17441" s="35">
        <v>0.29166666666666702</v>
      </c>
      <c r="F17441" s="50">
        <f>IF(COUNTIF('リスト（不使用）'!$A$5:$A$6,単年カーブ!$A$1),"希望数量入力ください",'単年（2027年度）'!$E$12*単年カーブ!$R$3+'単年（2027年度）'!$E$12*(1-単年カーブ!$R$3)*単年カーブ!Q17441)</f>
        <v>0</v>
      </c>
      <c r="G17441" s="47">
        <f t="shared" si="1908"/>
        <v>0</v>
      </c>
      <c r="M17441">
        <f t="shared" si="1909"/>
        <v>3</v>
      </c>
      <c r="N17441">
        <f>IF(OR(WEEKDAY(A17441)=1,WEEKDAY(A17441)=7,COUNTIF('2027祝日等（不使用）'!$A$1:$A$20,単年カーブ!A17441)=1),0,1)</f>
        <v>1</v>
      </c>
      <c r="O17441">
        <f t="shared" si="1905"/>
        <v>14</v>
      </c>
      <c r="P17441">
        <f t="shared" si="1910"/>
        <v>0</v>
      </c>
      <c r="Q17441">
        <f t="shared" si="1911"/>
        <v>0</v>
      </c>
    </row>
    <row r="17442" spans="1:17" ht="19.5" x14ac:dyDescent="0.4">
      <c r="A17442" s="33">
        <f t="shared" si="1906"/>
        <v>46841</v>
      </c>
      <c r="B17442" s="27" t="str">
        <f t="shared" si="1907"/>
        <v>(水)</v>
      </c>
      <c r="C17442" s="34">
        <v>0.29166666666666702</v>
      </c>
      <c r="D17442" s="16" t="s">
        <v>18</v>
      </c>
      <c r="E17442" s="35">
        <v>0.3125</v>
      </c>
      <c r="F17442" s="50">
        <f>IF(COUNTIF('リスト（不使用）'!$A$5:$A$6,単年カーブ!$A$1),"希望数量入力ください",'単年（2027年度）'!$E$12*単年カーブ!$R$3+'単年（2027年度）'!$E$12*(1-単年カーブ!$R$3)*単年カーブ!Q17442)</f>
        <v>0</v>
      </c>
      <c r="G17442" s="47">
        <f t="shared" si="1908"/>
        <v>0</v>
      </c>
      <c r="M17442">
        <f t="shared" si="1909"/>
        <v>3</v>
      </c>
      <c r="N17442">
        <f>IF(OR(WEEKDAY(A17442)=1,WEEKDAY(A17442)=7,COUNTIF('2027祝日等（不使用）'!$A$1:$A$20,単年カーブ!A17442)=1),0,1)</f>
        <v>1</v>
      </c>
      <c r="O17442">
        <f t="shared" si="1905"/>
        <v>15</v>
      </c>
      <c r="P17442">
        <f t="shared" si="1910"/>
        <v>0</v>
      </c>
      <c r="Q17442">
        <f t="shared" si="1911"/>
        <v>0</v>
      </c>
    </row>
    <row r="17443" spans="1:17" ht="19.5" x14ac:dyDescent="0.4">
      <c r="A17443" s="33">
        <f t="shared" si="1906"/>
        <v>46841</v>
      </c>
      <c r="B17443" s="27" t="str">
        <f t="shared" si="1907"/>
        <v>(水)</v>
      </c>
      <c r="C17443" s="34">
        <v>0.3125</v>
      </c>
      <c r="D17443" s="16" t="s">
        <v>18</v>
      </c>
      <c r="E17443" s="35">
        <v>0.33333333333333298</v>
      </c>
      <c r="F17443" s="50">
        <f>IF(COUNTIF('リスト（不使用）'!$A$5:$A$6,単年カーブ!$A$1),"希望数量入力ください",'単年（2027年度）'!$E$12*単年カーブ!$R$3+'単年（2027年度）'!$E$12*(1-単年カーブ!$R$3)*単年カーブ!Q17443)</f>
        <v>0</v>
      </c>
      <c r="G17443" s="47">
        <f t="shared" si="1908"/>
        <v>0</v>
      </c>
      <c r="M17443">
        <f t="shared" si="1909"/>
        <v>3</v>
      </c>
      <c r="N17443">
        <f>IF(OR(WEEKDAY(A17443)=1,WEEKDAY(A17443)=7,COUNTIF('2027祝日等（不使用）'!$A$1:$A$20,単年カーブ!A17443)=1),0,1)</f>
        <v>1</v>
      </c>
      <c r="O17443">
        <f t="shared" si="1905"/>
        <v>16</v>
      </c>
      <c r="P17443">
        <f t="shared" si="1910"/>
        <v>0</v>
      </c>
      <c r="Q17443">
        <f t="shared" si="1911"/>
        <v>0</v>
      </c>
    </row>
    <row r="17444" spans="1:17" ht="19.5" x14ac:dyDescent="0.4">
      <c r="A17444" s="33">
        <f t="shared" si="1906"/>
        <v>46841</v>
      </c>
      <c r="B17444" s="27" t="str">
        <f t="shared" si="1907"/>
        <v>(水)</v>
      </c>
      <c r="C17444" s="34">
        <v>0.33333333333333298</v>
      </c>
      <c r="D17444" s="16" t="s">
        <v>18</v>
      </c>
      <c r="E17444" s="35">
        <v>0.35416666666666702</v>
      </c>
      <c r="F17444" s="50">
        <f>IF(COUNTIF('リスト（不使用）'!$A$5:$A$6,単年カーブ!$A$1),"希望数量入力ください",'単年（2027年度）'!$E$12*単年カーブ!$R$3+'単年（2027年度）'!$E$12*(1-単年カーブ!$R$3)*単年カーブ!Q17444)</f>
        <v>0</v>
      </c>
      <c r="G17444" s="47">
        <f t="shared" si="1908"/>
        <v>0</v>
      </c>
      <c r="M17444">
        <f t="shared" si="1909"/>
        <v>3</v>
      </c>
      <c r="N17444">
        <f>IF(OR(WEEKDAY(A17444)=1,WEEKDAY(A17444)=7,COUNTIF('2027祝日等（不使用）'!$A$1:$A$20,単年カーブ!A17444)=1),0,1)</f>
        <v>1</v>
      </c>
      <c r="O17444">
        <f t="shared" si="1905"/>
        <v>17</v>
      </c>
      <c r="P17444">
        <f t="shared" si="1910"/>
        <v>1</v>
      </c>
      <c r="Q17444">
        <f t="shared" si="1911"/>
        <v>1</v>
      </c>
    </row>
    <row r="17445" spans="1:17" ht="19.5" x14ac:dyDescent="0.4">
      <c r="A17445" s="33">
        <f t="shared" si="1906"/>
        <v>46841</v>
      </c>
      <c r="B17445" s="27" t="str">
        <f t="shared" si="1907"/>
        <v>(水)</v>
      </c>
      <c r="C17445" s="34">
        <v>0.35416666666666702</v>
      </c>
      <c r="D17445" s="16" t="s">
        <v>18</v>
      </c>
      <c r="E17445" s="35">
        <v>0.375</v>
      </c>
      <c r="F17445" s="50">
        <f>IF(COUNTIF('リスト（不使用）'!$A$5:$A$6,単年カーブ!$A$1),"希望数量入力ください",'単年（2027年度）'!$E$12*単年カーブ!$R$3+'単年（2027年度）'!$E$12*(1-単年カーブ!$R$3)*単年カーブ!Q17445)</f>
        <v>0</v>
      </c>
      <c r="G17445" s="47">
        <f t="shared" si="1908"/>
        <v>0</v>
      </c>
      <c r="M17445">
        <f t="shared" si="1909"/>
        <v>3</v>
      </c>
      <c r="N17445">
        <f>IF(OR(WEEKDAY(A17445)=1,WEEKDAY(A17445)=7,COUNTIF('2027祝日等（不使用）'!$A$1:$A$20,単年カーブ!A17445)=1),0,1)</f>
        <v>1</v>
      </c>
      <c r="O17445">
        <f t="shared" si="1905"/>
        <v>18</v>
      </c>
      <c r="P17445">
        <f t="shared" si="1910"/>
        <v>1</v>
      </c>
      <c r="Q17445">
        <f t="shared" si="1911"/>
        <v>1</v>
      </c>
    </row>
    <row r="17446" spans="1:17" ht="19.5" x14ac:dyDescent="0.4">
      <c r="A17446" s="33">
        <f t="shared" si="1906"/>
        <v>46841</v>
      </c>
      <c r="B17446" s="27" t="str">
        <f t="shared" si="1907"/>
        <v>(水)</v>
      </c>
      <c r="C17446" s="34">
        <v>0.375</v>
      </c>
      <c r="D17446" s="16" t="s">
        <v>18</v>
      </c>
      <c r="E17446" s="35">
        <v>0.39583333333333298</v>
      </c>
      <c r="F17446" s="50">
        <f>IF(COUNTIF('リスト（不使用）'!$A$5:$A$6,単年カーブ!$A$1),"希望数量入力ください",'単年（2027年度）'!$E$12*単年カーブ!$R$3+'単年（2027年度）'!$E$12*(1-単年カーブ!$R$3)*単年カーブ!Q17446)</f>
        <v>0</v>
      </c>
      <c r="G17446" s="47">
        <f t="shared" si="1908"/>
        <v>0</v>
      </c>
      <c r="M17446">
        <f t="shared" si="1909"/>
        <v>3</v>
      </c>
      <c r="N17446">
        <f>IF(OR(WEEKDAY(A17446)=1,WEEKDAY(A17446)=7,COUNTIF('2027祝日等（不使用）'!$A$1:$A$20,単年カーブ!A17446)=1),0,1)</f>
        <v>1</v>
      </c>
      <c r="O17446">
        <f t="shared" si="1905"/>
        <v>19</v>
      </c>
      <c r="P17446">
        <f t="shared" si="1910"/>
        <v>1</v>
      </c>
      <c r="Q17446">
        <f t="shared" si="1911"/>
        <v>1</v>
      </c>
    </row>
    <row r="17447" spans="1:17" ht="19.5" x14ac:dyDescent="0.4">
      <c r="A17447" s="33">
        <f t="shared" si="1906"/>
        <v>46841</v>
      </c>
      <c r="B17447" s="27" t="str">
        <f t="shared" si="1907"/>
        <v>(水)</v>
      </c>
      <c r="C17447" s="34">
        <v>0.39583333333333298</v>
      </c>
      <c r="D17447" s="16" t="s">
        <v>18</v>
      </c>
      <c r="E17447" s="35">
        <v>0.41666666666666702</v>
      </c>
      <c r="F17447" s="50">
        <f>IF(COUNTIF('リスト（不使用）'!$A$5:$A$6,単年カーブ!$A$1),"希望数量入力ください",'単年（2027年度）'!$E$12*単年カーブ!$R$3+'単年（2027年度）'!$E$12*(1-単年カーブ!$R$3)*単年カーブ!Q17447)</f>
        <v>0</v>
      </c>
      <c r="G17447" s="47">
        <f t="shared" si="1908"/>
        <v>0</v>
      </c>
      <c r="M17447">
        <f t="shared" si="1909"/>
        <v>3</v>
      </c>
      <c r="N17447">
        <f>IF(OR(WEEKDAY(A17447)=1,WEEKDAY(A17447)=7,COUNTIF('2027祝日等（不使用）'!$A$1:$A$20,単年カーブ!A17447)=1),0,1)</f>
        <v>1</v>
      </c>
      <c r="O17447">
        <f t="shared" si="1905"/>
        <v>20</v>
      </c>
      <c r="P17447">
        <f t="shared" si="1910"/>
        <v>1</v>
      </c>
      <c r="Q17447">
        <f t="shared" si="1911"/>
        <v>1</v>
      </c>
    </row>
    <row r="17448" spans="1:17" ht="19.5" x14ac:dyDescent="0.4">
      <c r="A17448" s="33">
        <f t="shared" si="1906"/>
        <v>46841</v>
      </c>
      <c r="B17448" s="27" t="str">
        <f t="shared" si="1907"/>
        <v>(水)</v>
      </c>
      <c r="C17448" s="34">
        <v>0.41666666666666702</v>
      </c>
      <c r="D17448" s="16" t="s">
        <v>18</v>
      </c>
      <c r="E17448" s="35">
        <v>0.4375</v>
      </c>
      <c r="F17448" s="50">
        <f>IF(COUNTIF('リスト（不使用）'!$A$5:$A$6,単年カーブ!$A$1),"希望数量入力ください",'単年（2027年度）'!$E$12*単年カーブ!$R$3+'単年（2027年度）'!$E$12*(1-単年カーブ!$R$3)*単年カーブ!Q17448)</f>
        <v>0</v>
      </c>
      <c r="G17448" s="47">
        <f t="shared" si="1908"/>
        <v>0</v>
      </c>
      <c r="M17448">
        <f t="shared" si="1909"/>
        <v>3</v>
      </c>
      <c r="N17448">
        <f>IF(OR(WEEKDAY(A17448)=1,WEEKDAY(A17448)=7,COUNTIF('2027祝日等（不使用）'!$A$1:$A$20,単年カーブ!A17448)=1),0,1)</f>
        <v>1</v>
      </c>
      <c r="O17448">
        <f t="shared" si="1905"/>
        <v>21</v>
      </c>
      <c r="P17448">
        <f t="shared" si="1910"/>
        <v>1</v>
      </c>
      <c r="Q17448">
        <f t="shared" si="1911"/>
        <v>1</v>
      </c>
    </row>
    <row r="17449" spans="1:17" ht="19.5" x14ac:dyDescent="0.4">
      <c r="A17449" s="33">
        <f t="shared" si="1906"/>
        <v>46841</v>
      </c>
      <c r="B17449" s="27" t="str">
        <f t="shared" si="1907"/>
        <v>(水)</v>
      </c>
      <c r="C17449" s="34">
        <v>0.4375</v>
      </c>
      <c r="D17449" s="16" t="s">
        <v>18</v>
      </c>
      <c r="E17449" s="35">
        <v>0.45833333333333298</v>
      </c>
      <c r="F17449" s="50">
        <f>IF(COUNTIF('リスト（不使用）'!$A$5:$A$6,単年カーブ!$A$1),"希望数量入力ください",'単年（2027年度）'!$E$12*単年カーブ!$R$3+'単年（2027年度）'!$E$12*(1-単年カーブ!$R$3)*単年カーブ!Q17449)</f>
        <v>0</v>
      </c>
      <c r="G17449" s="47">
        <f t="shared" si="1908"/>
        <v>0</v>
      </c>
      <c r="M17449">
        <f t="shared" si="1909"/>
        <v>3</v>
      </c>
      <c r="N17449">
        <f>IF(OR(WEEKDAY(A17449)=1,WEEKDAY(A17449)=7,COUNTIF('2027祝日等（不使用）'!$A$1:$A$20,単年カーブ!A17449)=1),0,1)</f>
        <v>1</v>
      </c>
      <c r="O17449">
        <f t="shared" si="1905"/>
        <v>22</v>
      </c>
      <c r="P17449">
        <f t="shared" si="1910"/>
        <v>1</v>
      </c>
      <c r="Q17449">
        <f t="shared" si="1911"/>
        <v>1</v>
      </c>
    </row>
    <row r="17450" spans="1:17" ht="19.5" x14ac:dyDescent="0.4">
      <c r="A17450" s="33">
        <f t="shared" si="1906"/>
        <v>46841</v>
      </c>
      <c r="B17450" s="27" t="str">
        <f t="shared" si="1907"/>
        <v>(水)</v>
      </c>
      <c r="C17450" s="34">
        <v>0.45833333333333298</v>
      </c>
      <c r="D17450" s="16" t="s">
        <v>18</v>
      </c>
      <c r="E17450" s="35">
        <v>0.47916666666666702</v>
      </c>
      <c r="F17450" s="50">
        <f>IF(COUNTIF('リスト（不使用）'!$A$5:$A$6,単年カーブ!$A$1),"希望数量入力ください",'単年（2027年度）'!$E$12*単年カーブ!$R$3+'単年（2027年度）'!$E$12*(1-単年カーブ!$R$3)*単年カーブ!Q17450)</f>
        <v>0</v>
      </c>
      <c r="G17450" s="47">
        <f t="shared" si="1908"/>
        <v>0</v>
      </c>
      <c r="M17450">
        <f t="shared" si="1909"/>
        <v>3</v>
      </c>
      <c r="N17450">
        <f>IF(OR(WEEKDAY(A17450)=1,WEEKDAY(A17450)=7,COUNTIF('2027祝日等（不使用）'!$A$1:$A$20,単年カーブ!A17450)=1),0,1)</f>
        <v>1</v>
      </c>
      <c r="O17450">
        <f t="shared" si="1905"/>
        <v>23</v>
      </c>
      <c r="P17450">
        <f t="shared" si="1910"/>
        <v>1</v>
      </c>
      <c r="Q17450">
        <f t="shared" si="1911"/>
        <v>1</v>
      </c>
    </row>
    <row r="17451" spans="1:17" ht="19.5" x14ac:dyDescent="0.4">
      <c r="A17451" s="33">
        <f t="shared" si="1906"/>
        <v>46841</v>
      </c>
      <c r="B17451" s="27" t="str">
        <f t="shared" si="1907"/>
        <v>(水)</v>
      </c>
      <c r="C17451" s="34">
        <v>0.47916666666666702</v>
      </c>
      <c r="D17451" s="16" t="s">
        <v>18</v>
      </c>
      <c r="E17451" s="35">
        <v>0.5</v>
      </c>
      <c r="F17451" s="50">
        <f>IF(COUNTIF('リスト（不使用）'!$A$5:$A$6,単年カーブ!$A$1),"希望数量入力ください",'単年（2027年度）'!$E$12*単年カーブ!$R$3+'単年（2027年度）'!$E$12*(1-単年カーブ!$R$3)*単年カーブ!Q17451)</f>
        <v>0</v>
      </c>
      <c r="G17451" s="47">
        <f t="shared" si="1908"/>
        <v>0</v>
      </c>
      <c r="M17451">
        <f t="shared" si="1909"/>
        <v>3</v>
      </c>
      <c r="N17451">
        <f>IF(OR(WEEKDAY(A17451)=1,WEEKDAY(A17451)=7,COUNTIF('2027祝日等（不使用）'!$A$1:$A$20,単年カーブ!A17451)=1),0,1)</f>
        <v>1</v>
      </c>
      <c r="O17451">
        <f t="shared" si="1905"/>
        <v>24</v>
      </c>
      <c r="P17451">
        <f t="shared" si="1910"/>
        <v>1</v>
      </c>
      <c r="Q17451">
        <f t="shared" si="1911"/>
        <v>1</v>
      </c>
    </row>
    <row r="17452" spans="1:17" ht="19.5" x14ac:dyDescent="0.4">
      <c r="A17452" s="33">
        <f t="shared" si="1906"/>
        <v>46841</v>
      </c>
      <c r="B17452" s="27" t="str">
        <f t="shared" si="1907"/>
        <v>(水)</v>
      </c>
      <c r="C17452" s="34">
        <v>0.5</v>
      </c>
      <c r="D17452" s="16" t="s">
        <v>18</v>
      </c>
      <c r="E17452" s="35">
        <v>0.52083333333333304</v>
      </c>
      <c r="F17452" s="50">
        <f>IF(COUNTIF('リスト（不使用）'!$A$5:$A$6,単年カーブ!$A$1),"希望数量入力ください",'単年（2027年度）'!$E$12*単年カーブ!$R$3+'単年（2027年度）'!$E$12*(1-単年カーブ!$R$3)*単年カーブ!Q17452)</f>
        <v>0</v>
      </c>
      <c r="G17452" s="47">
        <f t="shared" si="1908"/>
        <v>0</v>
      </c>
      <c r="M17452">
        <f t="shared" si="1909"/>
        <v>3</v>
      </c>
      <c r="N17452">
        <f>IF(OR(WEEKDAY(A17452)=1,WEEKDAY(A17452)=7,COUNTIF('2027祝日等（不使用）'!$A$1:$A$20,単年カーブ!A17452)=1),0,1)</f>
        <v>1</v>
      </c>
      <c r="O17452">
        <f t="shared" si="1905"/>
        <v>25</v>
      </c>
      <c r="P17452">
        <f t="shared" si="1910"/>
        <v>1</v>
      </c>
      <c r="Q17452">
        <f t="shared" si="1911"/>
        <v>1</v>
      </c>
    </row>
    <row r="17453" spans="1:17" ht="19.5" x14ac:dyDescent="0.4">
      <c r="A17453" s="33">
        <f t="shared" si="1906"/>
        <v>46841</v>
      </c>
      <c r="B17453" s="27" t="str">
        <f t="shared" si="1907"/>
        <v>(水)</v>
      </c>
      <c r="C17453" s="34">
        <v>0.52083333333333304</v>
      </c>
      <c r="D17453" s="16" t="s">
        <v>18</v>
      </c>
      <c r="E17453" s="35">
        <v>0.54166666666666696</v>
      </c>
      <c r="F17453" s="50">
        <f>IF(COUNTIF('リスト（不使用）'!$A$5:$A$6,単年カーブ!$A$1),"希望数量入力ください",'単年（2027年度）'!$E$12*単年カーブ!$R$3+'単年（2027年度）'!$E$12*(1-単年カーブ!$R$3)*単年カーブ!Q17453)</f>
        <v>0</v>
      </c>
      <c r="G17453" s="47">
        <f t="shared" si="1908"/>
        <v>0</v>
      </c>
      <c r="M17453">
        <f t="shared" si="1909"/>
        <v>3</v>
      </c>
      <c r="N17453">
        <f>IF(OR(WEEKDAY(A17453)=1,WEEKDAY(A17453)=7,COUNTIF('2027祝日等（不使用）'!$A$1:$A$20,単年カーブ!A17453)=1),0,1)</f>
        <v>1</v>
      </c>
      <c r="O17453">
        <f t="shared" si="1905"/>
        <v>26</v>
      </c>
      <c r="P17453">
        <f t="shared" si="1910"/>
        <v>1</v>
      </c>
      <c r="Q17453">
        <f t="shared" si="1911"/>
        <v>1</v>
      </c>
    </row>
    <row r="17454" spans="1:17" ht="19.5" x14ac:dyDescent="0.4">
      <c r="A17454" s="33">
        <f t="shared" si="1906"/>
        <v>46841</v>
      </c>
      <c r="B17454" s="27" t="str">
        <f t="shared" si="1907"/>
        <v>(水)</v>
      </c>
      <c r="C17454" s="34">
        <v>0.54166666666666696</v>
      </c>
      <c r="D17454" s="16" t="s">
        <v>18</v>
      </c>
      <c r="E17454" s="35">
        <v>0.5625</v>
      </c>
      <c r="F17454" s="50">
        <f>IF(COUNTIF('リスト（不使用）'!$A$5:$A$6,単年カーブ!$A$1),"希望数量入力ください",'単年（2027年度）'!$E$12*単年カーブ!$R$3+'単年（2027年度）'!$E$12*(1-単年カーブ!$R$3)*単年カーブ!Q17454)</f>
        <v>0</v>
      </c>
      <c r="G17454" s="47">
        <f t="shared" si="1908"/>
        <v>0</v>
      </c>
      <c r="M17454">
        <f t="shared" si="1909"/>
        <v>3</v>
      </c>
      <c r="N17454">
        <f>IF(OR(WEEKDAY(A17454)=1,WEEKDAY(A17454)=7,COUNTIF('2027祝日等（不使用）'!$A$1:$A$20,単年カーブ!A17454)=1),0,1)</f>
        <v>1</v>
      </c>
      <c r="O17454">
        <f t="shared" si="1905"/>
        <v>27</v>
      </c>
      <c r="P17454">
        <f t="shared" si="1910"/>
        <v>1</v>
      </c>
      <c r="Q17454">
        <f t="shared" si="1911"/>
        <v>1</v>
      </c>
    </row>
    <row r="17455" spans="1:17" ht="19.5" x14ac:dyDescent="0.4">
      <c r="A17455" s="33">
        <f t="shared" si="1906"/>
        <v>46841</v>
      </c>
      <c r="B17455" s="27" t="str">
        <f t="shared" si="1907"/>
        <v>(水)</v>
      </c>
      <c r="C17455" s="34">
        <v>0.5625</v>
      </c>
      <c r="D17455" s="16" t="s">
        <v>18</v>
      </c>
      <c r="E17455" s="35">
        <v>0.58333333333333304</v>
      </c>
      <c r="F17455" s="50">
        <f>IF(COUNTIF('リスト（不使用）'!$A$5:$A$6,単年カーブ!$A$1),"希望数量入力ください",'単年（2027年度）'!$E$12*単年カーブ!$R$3+'単年（2027年度）'!$E$12*(1-単年カーブ!$R$3)*単年カーブ!Q17455)</f>
        <v>0</v>
      </c>
      <c r="G17455" s="47">
        <f t="shared" si="1908"/>
        <v>0</v>
      </c>
      <c r="M17455">
        <f t="shared" si="1909"/>
        <v>3</v>
      </c>
      <c r="N17455">
        <f>IF(OR(WEEKDAY(A17455)=1,WEEKDAY(A17455)=7,COUNTIF('2027祝日等（不使用）'!$A$1:$A$20,単年カーブ!A17455)=1),0,1)</f>
        <v>1</v>
      </c>
      <c r="O17455">
        <f t="shared" si="1905"/>
        <v>28</v>
      </c>
      <c r="P17455">
        <f t="shared" si="1910"/>
        <v>1</v>
      </c>
      <c r="Q17455">
        <f t="shared" si="1911"/>
        <v>1</v>
      </c>
    </row>
    <row r="17456" spans="1:17" ht="19.5" x14ac:dyDescent="0.4">
      <c r="A17456" s="33">
        <f t="shared" si="1906"/>
        <v>46841</v>
      </c>
      <c r="B17456" s="27" t="str">
        <f t="shared" si="1907"/>
        <v>(水)</v>
      </c>
      <c r="C17456" s="34">
        <v>0.58333333333333304</v>
      </c>
      <c r="D17456" s="16" t="s">
        <v>18</v>
      </c>
      <c r="E17456" s="35">
        <v>0.60416666666666696</v>
      </c>
      <c r="F17456" s="50">
        <f>IF(COUNTIF('リスト（不使用）'!$A$5:$A$6,単年カーブ!$A$1),"希望数量入力ください",'単年（2027年度）'!$E$12*単年カーブ!$R$3+'単年（2027年度）'!$E$12*(1-単年カーブ!$R$3)*単年カーブ!Q17456)</f>
        <v>0</v>
      </c>
      <c r="G17456" s="47">
        <f t="shared" si="1908"/>
        <v>0</v>
      </c>
      <c r="M17456">
        <f t="shared" si="1909"/>
        <v>3</v>
      </c>
      <c r="N17456">
        <f>IF(OR(WEEKDAY(A17456)=1,WEEKDAY(A17456)=7,COUNTIF('2027祝日等（不使用）'!$A$1:$A$20,単年カーブ!A17456)=1),0,1)</f>
        <v>1</v>
      </c>
      <c r="O17456">
        <f t="shared" si="1905"/>
        <v>29</v>
      </c>
      <c r="P17456">
        <f t="shared" si="1910"/>
        <v>1</v>
      </c>
      <c r="Q17456">
        <f t="shared" si="1911"/>
        <v>1</v>
      </c>
    </row>
    <row r="17457" spans="1:17" ht="19.5" x14ac:dyDescent="0.4">
      <c r="A17457" s="33">
        <f t="shared" si="1906"/>
        <v>46841</v>
      </c>
      <c r="B17457" s="27" t="str">
        <f t="shared" si="1907"/>
        <v>(水)</v>
      </c>
      <c r="C17457" s="34">
        <v>0.60416666666666696</v>
      </c>
      <c r="D17457" s="16" t="s">
        <v>18</v>
      </c>
      <c r="E17457" s="35">
        <v>0.625</v>
      </c>
      <c r="F17457" s="50">
        <f>IF(COUNTIF('リスト（不使用）'!$A$5:$A$6,単年カーブ!$A$1),"希望数量入力ください",'単年（2027年度）'!$E$12*単年カーブ!$R$3+'単年（2027年度）'!$E$12*(1-単年カーブ!$R$3)*単年カーブ!Q17457)</f>
        <v>0</v>
      </c>
      <c r="G17457" s="47">
        <f t="shared" si="1908"/>
        <v>0</v>
      </c>
      <c r="M17457">
        <f t="shared" si="1909"/>
        <v>3</v>
      </c>
      <c r="N17457">
        <f>IF(OR(WEEKDAY(A17457)=1,WEEKDAY(A17457)=7,COUNTIF('2027祝日等（不使用）'!$A$1:$A$20,単年カーブ!A17457)=1),0,1)</f>
        <v>1</v>
      </c>
      <c r="O17457">
        <f t="shared" si="1905"/>
        <v>30</v>
      </c>
      <c r="P17457">
        <f t="shared" si="1910"/>
        <v>1</v>
      </c>
      <c r="Q17457">
        <f t="shared" si="1911"/>
        <v>1</v>
      </c>
    </row>
    <row r="17458" spans="1:17" ht="19.5" x14ac:dyDescent="0.4">
      <c r="A17458" s="33">
        <f t="shared" si="1906"/>
        <v>46841</v>
      </c>
      <c r="B17458" s="27" t="str">
        <f t="shared" si="1907"/>
        <v>(水)</v>
      </c>
      <c r="C17458" s="34">
        <v>0.625</v>
      </c>
      <c r="D17458" s="16" t="s">
        <v>18</v>
      </c>
      <c r="E17458" s="35">
        <v>0.64583333333333304</v>
      </c>
      <c r="F17458" s="50">
        <f>IF(COUNTIF('リスト（不使用）'!$A$5:$A$6,単年カーブ!$A$1),"希望数量入力ください",'単年（2027年度）'!$E$12*単年カーブ!$R$3+'単年（2027年度）'!$E$12*(1-単年カーブ!$R$3)*単年カーブ!Q17458)</f>
        <v>0</v>
      </c>
      <c r="G17458" s="47">
        <f t="shared" si="1908"/>
        <v>0</v>
      </c>
      <c r="M17458">
        <f t="shared" si="1909"/>
        <v>3</v>
      </c>
      <c r="N17458">
        <f>IF(OR(WEEKDAY(A17458)=1,WEEKDAY(A17458)=7,COUNTIF('2027祝日等（不使用）'!$A$1:$A$20,単年カーブ!A17458)=1),0,1)</f>
        <v>1</v>
      </c>
      <c r="O17458">
        <f t="shared" si="1905"/>
        <v>31</v>
      </c>
      <c r="P17458">
        <f t="shared" si="1910"/>
        <v>1</v>
      </c>
      <c r="Q17458">
        <f t="shared" si="1911"/>
        <v>1</v>
      </c>
    </row>
    <row r="17459" spans="1:17" ht="19.5" x14ac:dyDescent="0.4">
      <c r="A17459" s="33">
        <f t="shared" si="1906"/>
        <v>46841</v>
      </c>
      <c r="B17459" s="27" t="str">
        <f t="shared" si="1907"/>
        <v>(水)</v>
      </c>
      <c r="C17459" s="34">
        <v>0.64583333333333304</v>
      </c>
      <c r="D17459" s="16" t="s">
        <v>18</v>
      </c>
      <c r="E17459" s="35">
        <v>0.66666666666666696</v>
      </c>
      <c r="F17459" s="50">
        <f>IF(COUNTIF('リスト（不使用）'!$A$5:$A$6,単年カーブ!$A$1),"希望数量入力ください",'単年（2027年度）'!$E$12*単年カーブ!$R$3+'単年（2027年度）'!$E$12*(1-単年カーブ!$R$3)*単年カーブ!Q17459)</f>
        <v>0</v>
      </c>
      <c r="G17459" s="47">
        <f t="shared" si="1908"/>
        <v>0</v>
      </c>
      <c r="M17459">
        <f t="shared" si="1909"/>
        <v>3</v>
      </c>
      <c r="N17459">
        <f>IF(OR(WEEKDAY(A17459)=1,WEEKDAY(A17459)=7,COUNTIF('2027祝日等（不使用）'!$A$1:$A$20,単年カーブ!A17459)=1),0,1)</f>
        <v>1</v>
      </c>
      <c r="O17459">
        <f t="shared" si="1905"/>
        <v>32</v>
      </c>
      <c r="P17459">
        <f t="shared" si="1910"/>
        <v>1</v>
      </c>
      <c r="Q17459">
        <f t="shared" si="1911"/>
        <v>1</v>
      </c>
    </row>
    <row r="17460" spans="1:17" ht="19.5" x14ac:dyDescent="0.4">
      <c r="A17460" s="33">
        <f t="shared" si="1906"/>
        <v>46841</v>
      </c>
      <c r="B17460" s="27" t="str">
        <f t="shared" si="1907"/>
        <v>(水)</v>
      </c>
      <c r="C17460" s="34">
        <v>0.66666666666666696</v>
      </c>
      <c r="D17460" s="16" t="s">
        <v>18</v>
      </c>
      <c r="E17460" s="35">
        <v>0.6875</v>
      </c>
      <c r="F17460" s="50">
        <f>IF(COUNTIF('リスト（不使用）'!$A$5:$A$6,単年カーブ!$A$1),"希望数量入力ください",'単年（2027年度）'!$E$12*単年カーブ!$R$3+'単年（2027年度）'!$E$12*(1-単年カーブ!$R$3)*単年カーブ!Q17460)</f>
        <v>0</v>
      </c>
      <c r="G17460" s="47">
        <f t="shared" si="1908"/>
        <v>0</v>
      </c>
      <c r="M17460">
        <f t="shared" si="1909"/>
        <v>3</v>
      </c>
      <c r="N17460">
        <f>IF(OR(WEEKDAY(A17460)=1,WEEKDAY(A17460)=7,COUNTIF('2027祝日等（不使用）'!$A$1:$A$20,単年カーブ!A17460)=1),0,1)</f>
        <v>1</v>
      </c>
      <c r="O17460">
        <f t="shared" ref="O17460:O17524" si="1912">O17412</f>
        <v>33</v>
      </c>
      <c r="P17460">
        <f t="shared" si="1910"/>
        <v>1</v>
      </c>
      <c r="Q17460">
        <f t="shared" si="1911"/>
        <v>1</v>
      </c>
    </row>
    <row r="17461" spans="1:17" ht="19.5" x14ac:dyDescent="0.4">
      <c r="A17461" s="33">
        <f t="shared" si="1906"/>
        <v>46841</v>
      </c>
      <c r="B17461" s="27" t="str">
        <f t="shared" si="1907"/>
        <v>(水)</v>
      </c>
      <c r="C17461" s="34">
        <v>0.6875</v>
      </c>
      <c r="D17461" s="16" t="s">
        <v>18</v>
      </c>
      <c r="E17461" s="35">
        <v>0.70833333333333304</v>
      </c>
      <c r="F17461" s="50">
        <f>IF(COUNTIF('リスト（不使用）'!$A$5:$A$6,単年カーブ!$A$1),"希望数量入力ください",'単年（2027年度）'!$E$12*単年カーブ!$R$3+'単年（2027年度）'!$E$12*(1-単年カーブ!$R$3)*単年カーブ!Q17461)</f>
        <v>0</v>
      </c>
      <c r="G17461" s="47">
        <f t="shared" si="1908"/>
        <v>0</v>
      </c>
      <c r="M17461">
        <f t="shared" si="1909"/>
        <v>3</v>
      </c>
      <c r="N17461">
        <f>IF(OR(WEEKDAY(A17461)=1,WEEKDAY(A17461)=7,COUNTIF('2027祝日等（不使用）'!$A$1:$A$20,単年カーブ!A17461)=1),0,1)</f>
        <v>1</v>
      </c>
      <c r="O17461">
        <f t="shared" si="1912"/>
        <v>34</v>
      </c>
      <c r="P17461">
        <f t="shared" si="1910"/>
        <v>1</v>
      </c>
      <c r="Q17461">
        <f t="shared" si="1911"/>
        <v>1</v>
      </c>
    </row>
    <row r="17462" spans="1:17" ht="19.5" x14ac:dyDescent="0.4">
      <c r="A17462" s="33">
        <f t="shared" si="1906"/>
        <v>46841</v>
      </c>
      <c r="B17462" s="27" t="str">
        <f t="shared" si="1907"/>
        <v>(水)</v>
      </c>
      <c r="C17462" s="34">
        <v>0.70833333333333304</v>
      </c>
      <c r="D17462" s="16" t="s">
        <v>18</v>
      </c>
      <c r="E17462" s="35">
        <v>0.72916666666666696</v>
      </c>
      <c r="F17462" s="50">
        <f>IF(COUNTIF('リスト（不使用）'!$A$5:$A$6,単年カーブ!$A$1),"希望数量入力ください",'単年（2027年度）'!$E$12*単年カーブ!$R$3+'単年（2027年度）'!$E$12*(1-単年カーブ!$R$3)*単年カーブ!Q17462)</f>
        <v>0</v>
      </c>
      <c r="G17462" s="47">
        <f t="shared" si="1908"/>
        <v>0</v>
      </c>
      <c r="M17462">
        <f t="shared" si="1909"/>
        <v>3</v>
      </c>
      <c r="N17462">
        <f>IF(OR(WEEKDAY(A17462)=1,WEEKDAY(A17462)=7,COUNTIF('2027祝日等（不使用）'!$A$1:$A$20,単年カーブ!A17462)=1),0,1)</f>
        <v>1</v>
      </c>
      <c r="O17462">
        <f t="shared" si="1912"/>
        <v>35</v>
      </c>
      <c r="P17462">
        <f t="shared" si="1910"/>
        <v>1</v>
      </c>
      <c r="Q17462">
        <f t="shared" si="1911"/>
        <v>1</v>
      </c>
    </row>
    <row r="17463" spans="1:17" ht="19.5" x14ac:dyDescent="0.4">
      <c r="A17463" s="33">
        <f t="shared" si="1906"/>
        <v>46841</v>
      </c>
      <c r="B17463" s="27" t="str">
        <f t="shared" si="1907"/>
        <v>(水)</v>
      </c>
      <c r="C17463" s="34">
        <v>0.72916666666666696</v>
      </c>
      <c r="D17463" s="16" t="s">
        <v>18</v>
      </c>
      <c r="E17463" s="35">
        <v>0.75</v>
      </c>
      <c r="F17463" s="50">
        <f>IF(COUNTIF('リスト（不使用）'!$A$5:$A$6,単年カーブ!$A$1),"希望数量入力ください",'単年（2027年度）'!$E$12*単年カーブ!$R$3+'単年（2027年度）'!$E$12*(1-単年カーブ!$R$3)*単年カーブ!Q17463)</f>
        <v>0</v>
      </c>
      <c r="G17463" s="47">
        <f t="shared" si="1908"/>
        <v>0</v>
      </c>
      <c r="M17463">
        <f t="shared" si="1909"/>
        <v>3</v>
      </c>
      <c r="N17463">
        <f>IF(OR(WEEKDAY(A17463)=1,WEEKDAY(A17463)=7,COUNTIF('2027祝日等（不使用）'!$A$1:$A$20,単年カーブ!A17463)=1),0,1)</f>
        <v>1</v>
      </c>
      <c r="O17463">
        <f t="shared" si="1912"/>
        <v>36</v>
      </c>
      <c r="P17463">
        <f t="shared" si="1910"/>
        <v>1</v>
      </c>
      <c r="Q17463">
        <f t="shared" si="1911"/>
        <v>1</v>
      </c>
    </row>
    <row r="17464" spans="1:17" ht="19.5" x14ac:dyDescent="0.4">
      <c r="A17464" s="33">
        <f t="shared" si="1906"/>
        <v>46841</v>
      </c>
      <c r="B17464" s="27" t="str">
        <f t="shared" si="1907"/>
        <v>(水)</v>
      </c>
      <c r="C17464" s="34">
        <v>0.75</v>
      </c>
      <c r="D17464" s="16" t="s">
        <v>18</v>
      </c>
      <c r="E17464" s="35">
        <v>0.77083333333333304</v>
      </c>
      <c r="F17464" s="50">
        <f>IF(COUNTIF('リスト（不使用）'!$A$5:$A$6,単年カーブ!$A$1),"希望数量入力ください",'単年（2027年度）'!$E$12*単年カーブ!$R$3+'単年（2027年度）'!$E$12*(1-単年カーブ!$R$3)*単年カーブ!Q17464)</f>
        <v>0</v>
      </c>
      <c r="G17464" s="47">
        <f t="shared" si="1908"/>
        <v>0</v>
      </c>
      <c r="M17464">
        <f t="shared" si="1909"/>
        <v>3</v>
      </c>
      <c r="N17464">
        <f>IF(OR(WEEKDAY(A17464)=1,WEEKDAY(A17464)=7,COUNTIF('2027祝日等（不使用）'!$A$1:$A$20,単年カーブ!A17464)=1),0,1)</f>
        <v>1</v>
      </c>
      <c r="O17464">
        <f t="shared" si="1912"/>
        <v>37</v>
      </c>
      <c r="P17464">
        <f t="shared" si="1910"/>
        <v>1</v>
      </c>
      <c r="Q17464">
        <f t="shared" si="1911"/>
        <v>1</v>
      </c>
    </row>
    <row r="17465" spans="1:17" ht="19.5" x14ac:dyDescent="0.4">
      <c r="A17465" s="33">
        <f t="shared" si="1906"/>
        <v>46841</v>
      </c>
      <c r="B17465" s="27" t="str">
        <f t="shared" si="1907"/>
        <v>(水)</v>
      </c>
      <c r="C17465" s="34">
        <v>0.77083333333333304</v>
      </c>
      <c r="D17465" s="16" t="s">
        <v>18</v>
      </c>
      <c r="E17465" s="35">
        <v>0.79166666666666696</v>
      </c>
      <c r="F17465" s="50">
        <f>IF(COUNTIF('リスト（不使用）'!$A$5:$A$6,単年カーブ!$A$1),"希望数量入力ください",'単年（2027年度）'!$E$12*単年カーブ!$R$3+'単年（2027年度）'!$E$12*(1-単年カーブ!$R$3)*単年カーブ!Q17465)</f>
        <v>0</v>
      </c>
      <c r="G17465" s="47">
        <f t="shared" si="1908"/>
        <v>0</v>
      </c>
      <c r="M17465">
        <f t="shared" si="1909"/>
        <v>3</v>
      </c>
      <c r="N17465">
        <f>IF(OR(WEEKDAY(A17465)=1,WEEKDAY(A17465)=7,COUNTIF('2027祝日等（不使用）'!$A$1:$A$20,単年カーブ!A17465)=1),0,1)</f>
        <v>1</v>
      </c>
      <c r="O17465">
        <f t="shared" si="1912"/>
        <v>38</v>
      </c>
      <c r="P17465">
        <f t="shared" si="1910"/>
        <v>1</v>
      </c>
      <c r="Q17465">
        <f t="shared" si="1911"/>
        <v>1</v>
      </c>
    </row>
    <row r="17466" spans="1:17" ht="19.5" x14ac:dyDescent="0.4">
      <c r="A17466" s="33">
        <f t="shared" ref="A17466:A17529" si="1913">A17418+1</f>
        <v>46841</v>
      </c>
      <c r="B17466" s="27" t="str">
        <f t="shared" si="1907"/>
        <v>(水)</v>
      </c>
      <c r="C17466" s="34">
        <v>0.79166666666666696</v>
      </c>
      <c r="D17466" s="16" t="s">
        <v>18</v>
      </c>
      <c r="E17466" s="35">
        <v>0.8125</v>
      </c>
      <c r="F17466" s="50">
        <f>IF(COUNTIF('リスト（不使用）'!$A$5:$A$6,単年カーブ!$A$1),"希望数量入力ください",'単年（2027年度）'!$E$12*単年カーブ!$R$3+'単年（2027年度）'!$E$12*(1-単年カーブ!$R$3)*単年カーブ!Q17466)</f>
        <v>0</v>
      </c>
      <c r="G17466" s="47">
        <f t="shared" si="1908"/>
        <v>0</v>
      </c>
      <c r="M17466">
        <f t="shared" si="1909"/>
        <v>3</v>
      </c>
      <c r="N17466">
        <f>IF(OR(WEEKDAY(A17466)=1,WEEKDAY(A17466)=7,COUNTIF('2027祝日等（不使用）'!$A$1:$A$20,単年カーブ!A17466)=1),0,1)</f>
        <v>1</v>
      </c>
      <c r="O17466">
        <f t="shared" si="1912"/>
        <v>39</v>
      </c>
      <c r="P17466">
        <f t="shared" si="1910"/>
        <v>1</v>
      </c>
      <c r="Q17466">
        <f t="shared" si="1911"/>
        <v>1</v>
      </c>
    </row>
    <row r="17467" spans="1:17" ht="19.5" x14ac:dyDescent="0.4">
      <c r="A17467" s="33">
        <f t="shared" si="1913"/>
        <v>46841</v>
      </c>
      <c r="B17467" s="27" t="str">
        <f t="shared" si="1907"/>
        <v>(水)</v>
      </c>
      <c r="C17467" s="34">
        <v>0.8125</v>
      </c>
      <c r="D17467" s="16" t="s">
        <v>18</v>
      </c>
      <c r="E17467" s="35">
        <v>0.83333333333333304</v>
      </c>
      <c r="F17467" s="50">
        <f>IF(COUNTIF('リスト（不使用）'!$A$5:$A$6,単年カーブ!$A$1),"希望数量入力ください",'単年（2027年度）'!$E$12*単年カーブ!$R$3+'単年（2027年度）'!$E$12*(1-単年カーブ!$R$3)*単年カーブ!Q17467)</f>
        <v>0</v>
      </c>
      <c r="G17467" s="47">
        <f t="shared" si="1908"/>
        <v>0</v>
      </c>
      <c r="M17467">
        <f t="shared" si="1909"/>
        <v>3</v>
      </c>
      <c r="N17467">
        <f>IF(OR(WEEKDAY(A17467)=1,WEEKDAY(A17467)=7,COUNTIF('2027祝日等（不使用）'!$A$1:$A$20,単年カーブ!A17467)=1),0,1)</f>
        <v>1</v>
      </c>
      <c r="O17467">
        <f t="shared" si="1912"/>
        <v>40</v>
      </c>
      <c r="P17467">
        <f t="shared" si="1910"/>
        <v>1</v>
      </c>
      <c r="Q17467">
        <f t="shared" si="1911"/>
        <v>1</v>
      </c>
    </row>
    <row r="17468" spans="1:17" ht="19.5" x14ac:dyDescent="0.4">
      <c r="A17468" s="33">
        <f t="shared" si="1913"/>
        <v>46841</v>
      </c>
      <c r="B17468" s="27" t="str">
        <f t="shared" si="1907"/>
        <v>(水)</v>
      </c>
      <c r="C17468" s="34">
        <v>0.83333333333333304</v>
      </c>
      <c r="D17468" s="16" t="s">
        <v>18</v>
      </c>
      <c r="E17468" s="35">
        <v>0.85416666666666696</v>
      </c>
      <c r="F17468" s="50">
        <f>IF(COUNTIF('リスト（不使用）'!$A$5:$A$6,単年カーブ!$A$1),"希望数量入力ください",'単年（2027年度）'!$E$12*単年カーブ!$R$3+'単年（2027年度）'!$E$12*(1-単年カーブ!$R$3)*単年カーブ!Q17468)</f>
        <v>0</v>
      </c>
      <c r="G17468" s="47">
        <f t="shared" si="1908"/>
        <v>0</v>
      </c>
      <c r="M17468">
        <f t="shared" si="1909"/>
        <v>3</v>
      </c>
      <c r="N17468">
        <f>IF(OR(WEEKDAY(A17468)=1,WEEKDAY(A17468)=7,COUNTIF('2027祝日等（不使用）'!$A$1:$A$20,単年カーブ!A17468)=1),0,1)</f>
        <v>1</v>
      </c>
      <c r="O17468">
        <f t="shared" si="1912"/>
        <v>41</v>
      </c>
      <c r="P17468">
        <f t="shared" si="1910"/>
        <v>0</v>
      </c>
      <c r="Q17468">
        <f t="shared" si="1911"/>
        <v>0</v>
      </c>
    </row>
    <row r="17469" spans="1:17" ht="19.5" x14ac:dyDescent="0.4">
      <c r="A17469" s="33">
        <f t="shared" si="1913"/>
        <v>46841</v>
      </c>
      <c r="B17469" s="27" t="str">
        <f t="shared" si="1907"/>
        <v>(水)</v>
      </c>
      <c r="C17469" s="34">
        <v>0.85416666666666696</v>
      </c>
      <c r="D17469" s="16" t="s">
        <v>18</v>
      </c>
      <c r="E17469" s="35">
        <v>0.875</v>
      </c>
      <c r="F17469" s="50">
        <f>IF(COUNTIF('リスト（不使用）'!$A$5:$A$6,単年カーブ!$A$1),"希望数量入力ください",'単年（2027年度）'!$E$12*単年カーブ!$R$3+'単年（2027年度）'!$E$12*(1-単年カーブ!$R$3)*単年カーブ!Q17469)</f>
        <v>0</v>
      </c>
      <c r="G17469" s="47">
        <f t="shared" si="1908"/>
        <v>0</v>
      </c>
      <c r="M17469">
        <f t="shared" si="1909"/>
        <v>3</v>
      </c>
      <c r="N17469">
        <f>IF(OR(WEEKDAY(A17469)=1,WEEKDAY(A17469)=7,COUNTIF('2027祝日等（不使用）'!$A$1:$A$20,単年カーブ!A17469)=1),0,1)</f>
        <v>1</v>
      </c>
      <c r="O17469">
        <f t="shared" si="1912"/>
        <v>42</v>
      </c>
      <c r="P17469">
        <f t="shared" si="1910"/>
        <v>0</v>
      </c>
      <c r="Q17469">
        <f t="shared" si="1911"/>
        <v>0</v>
      </c>
    </row>
    <row r="17470" spans="1:17" ht="19.5" x14ac:dyDescent="0.4">
      <c r="A17470" s="33">
        <f t="shared" si="1913"/>
        <v>46841</v>
      </c>
      <c r="B17470" s="27" t="str">
        <f t="shared" si="1907"/>
        <v>(水)</v>
      </c>
      <c r="C17470" s="34">
        <v>0.875</v>
      </c>
      <c r="D17470" s="16" t="s">
        <v>18</v>
      </c>
      <c r="E17470" s="35">
        <v>0.89583333333333304</v>
      </c>
      <c r="F17470" s="50">
        <f>IF(COUNTIF('リスト（不使用）'!$A$5:$A$6,単年カーブ!$A$1),"希望数量入力ください",'単年（2027年度）'!$E$12*単年カーブ!$R$3+'単年（2027年度）'!$E$12*(1-単年カーブ!$R$3)*単年カーブ!Q17470)</f>
        <v>0</v>
      </c>
      <c r="G17470" s="47">
        <f t="shared" si="1908"/>
        <v>0</v>
      </c>
      <c r="M17470">
        <f t="shared" si="1909"/>
        <v>3</v>
      </c>
      <c r="N17470">
        <f>IF(OR(WEEKDAY(A17470)=1,WEEKDAY(A17470)=7,COUNTIF('2027祝日等（不使用）'!$A$1:$A$20,単年カーブ!A17470)=1),0,1)</f>
        <v>1</v>
      </c>
      <c r="O17470">
        <f t="shared" si="1912"/>
        <v>43</v>
      </c>
      <c r="P17470">
        <f t="shared" si="1910"/>
        <v>0</v>
      </c>
      <c r="Q17470">
        <f t="shared" si="1911"/>
        <v>0</v>
      </c>
    </row>
    <row r="17471" spans="1:17" ht="19.5" x14ac:dyDescent="0.4">
      <c r="A17471" s="33">
        <f t="shared" si="1913"/>
        <v>46841</v>
      </c>
      <c r="B17471" s="27" t="str">
        <f t="shared" si="1907"/>
        <v>(水)</v>
      </c>
      <c r="C17471" s="34">
        <v>0.89583333333333304</v>
      </c>
      <c r="D17471" s="16" t="s">
        <v>18</v>
      </c>
      <c r="E17471" s="35">
        <v>0.91666666666666696</v>
      </c>
      <c r="F17471" s="50">
        <f>IF(COUNTIF('リスト（不使用）'!$A$5:$A$6,単年カーブ!$A$1),"希望数量入力ください",'単年（2027年度）'!$E$12*単年カーブ!$R$3+'単年（2027年度）'!$E$12*(1-単年カーブ!$R$3)*単年カーブ!Q17471)</f>
        <v>0</v>
      </c>
      <c r="G17471" s="47">
        <f t="shared" si="1908"/>
        <v>0</v>
      </c>
      <c r="M17471">
        <f t="shared" si="1909"/>
        <v>3</v>
      </c>
      <c r="N17471">
        <f>IF(OR(WEEKDAY(A17471)=1,WEEKDAY(A17471)=7,COUNTIF('2027祝日等（不使用）'!$A$1:$A$20,単年カーブ!A17471)=1),0,1)</f>
        <v>1</v>
      </c>
      <c r="O17471">
        <f t="shared" si="1912"/>
        <v>44</v>
      </c>
      <c r="P17471">
        <f t="shared" si="1910"/>
        <v>0</v>
      </c>
      <c r="Q17471">
        <f t="shared" si="1911"/>
        <v>0</v>
      </c>
    </row>
    <row r="17472" spans="1:17" ht="19.5" x14ac:dyDescent="0.4">
      <c r="A17472" s="33">
        <f t="shared" si="1913"/>
        <v>46841</v>
      </c>
      <c r="B17472" s="27" t="str">
        <f t="shared" si="1907"/>
        <v>(水)</v>
      </c>
      <c r="C17472" s="34">
        <v>0.91666666666666696</v>
      </c>
      <c r="D17472" s="16" t="s">
        <v>18</v>
      </c>
      <c r="E17472" s="35">
        <v>0.9375</v>
      </c>
      <c r="F17472" s="50">
        <f>IF(COUNTIF('リスト（不使用）'!$A$5:$A$6,単年カーブ!$A$1),"希望数量入力ください",'単年（2027年度）'!$E$12*単年カーブ!$R$3+'単年（2027年度）'!$E$12*(1-単年カーブ!$R$3)*単年カーブ!Q17472)</f>
        <v>0</v>
      </c>
      <c r="G17472" s="47">
        <f t="shared" si="1908"/>
        <v>0</v>
      </c>
      <c r="M17472">
        <f t="shared" si="1909"/>
        <v>3</v>
      </c>
      <c r="N17472">
        <f>IF(OR(WEEKDAY(A17472)=1,WEEKDAY(A17472)=7,COUNTIF('2027祝日等（不使用）'!$A$1:$A$20,単年カーブ!A17472)=1),0,1)</f>
        <v>1</v>
      </c>
      <c r="O17472">
        <f t="shared" si="1912"/>
        <v>45</v>
      </c>
      <c r="P17472">
        <f t="shared" si="1910"/>
        <v>0</v>
      </c>
      <c r="Q17472">
        <f t="shared" si="1911"/>
        <v>0</v>
      </c>
    </row>
    <row r="17473" spans="1:17" ht="19.5" x14ac:dyDescent="0.4">
      <c r="A17473" s="33">
        <f t="shared" si="1913"/>
        <v>46841</v>
      </c>
      <c r="B17473" s="27" t="str">
        <f t="shared" si="1907"/>
        <v>(水)</v>
      </c>
      <c r="C17473" s="34">
        <v>0.9375</v>
      </c>
      <c r="D17473" s="16" t="s">
        <v>18</v>
      </c>
      <c r="E17473" s="35">
        <v>0.95833333333333304</v>
      </c>
      <c r="F17473" s="50">
        <f>IF(COUNTIF('リスト（不使用）'!$A$5:$A$6,単年カーブ!$A$1),"希望数量入力ください",'単年（2027年度）'!$E$12*単年カーブ!$R$3+'単年（2027年度）'!$E$12*(1-単年カーブ!$R$3)*単年カーブ!Q17473)</f>
        <v>0</v>
      </c>
      <c r="G17473" s="47">
        <f t="shared" si="1908"/>
        <v>0</v>
      </c>
      <c r="M17473">
        <f t="shared" si="1909"/>
        <v>3</v>
      </c>
      <c r="N17473">
        <f>IF(OR(WEEKDAY(A17473)=1,WEEKDAY(A17473)=7,COUNTIF('2027祝日等（不使用）'!$A$1:$A$20,単年カーブ!A17473)=1),0,1)</f>
        <v>1</v>
      </c>
      <c r="O17473">
        <f t="shared" si="1912"/>
        <v>46</v>
      </c>
      <c r="P17473">
        <f t="shared" si="1910"/>
        <v>0</v>
      </c>
      <c r="Q17473">
        <f t="shared" si="1911"/>
        <v>0</v>
      </c>
    </row>
    <row r="17474" spans="1:17" ht="19.5" x14ac:dyDescent="0.4">
      <c r="A17474" s="33">
        <f t="shared" si="1913"/>
        <v>46841</v>
      </c>
      <c r="B17474" s="27" t="str">
        <f t="shared" si="1907"/>
        <v>(水)</v>
      </c>
      <c r="C17474" s="34">
        <v>0.95833333333333304</v>
      </c>
      <c r="D17474" s="16" t="s">
        <v>18</v>
      </c>
      <c r="E17474" s="35">
        <v>0.97916666666666696</v>
      </c>
      <c r="F17474" s="50">
        <f>IF(COUNTIF('リスト（不使用）'!$A$5:$A$6,単年カーブ!$A$1),"希望数量入力ください",'単年（2027年度）'!$E$12*単年カーブ!$R$3+'単年（2027年度）'!$E$12*(1-単年カーブ!$R$3)*単年カーブ!Q17474)</f>
        <v>0</v>
      </c>
      <c r="G17474" s="47">
        <f t="shared" si="1908"/>
        <v>0</v>
      </c>
      <c r="M17474">
        <f t="shared" si="1909"/>
        <v>3</v>
      </c>
      <c r="N17474">
        <f>IF(OR(WEEKDAY(A17474)=1,WEEKDAY(A17474)=7,COUNTIF('2027祝日等（不使用）'!$A$1:$A$20,単年カーブ!A17474)=1),0,1)</f>
        <v>1</v>
      </c>
      <c r="O17474">
        <f t="shared" si="1912"/>
        <v>47</v>
      </c>
      <c r="P17474">
        <f t="shared" si="1910"/>
        <v>0</v>
      </c>
      <c r="Q17474">
        <f t="shared" si="1911"/>
        <v>0</v>
      </c>
    </row>
    <row r="17475" spans="1:17" ht="19.5" x14ac:dyDescent="0.4">
      <c r="A17475" s="33">
        <f t="shared" si="1913"/>
        <v>46841</v>
      </c>
      <c r="B17475" s="27" t="str">
        <f t="shared" si="1907"/>
        <v>(水)</v>
      </c>
      <c r="C17475" s="34">
        <v>0.97916666666666696</v>
      </c>
      <c r="D17475" s="16" t="s">
        <v>18</v>
      </c>
      <c r="E17475" s="35" t="s">
        <v>17</v>
      </c>
      <c r="F17475" s="50">
        <f>IF(COUNTIF('リスト（不使用）'!$A$5:$A$6,単年カーブ!$A$1),"希望数量入力ください",'単年（2027年度）'!$E$12*単年カーブ!$R$3+'単年（2027年度）'!$E$12*(1-単年カーブ!$R$3)*単年カーブ!Q17475)</f>
        <v>0</v>
      </c>
      <c r="G17475" s="47">
        <f t="shared" si="1908"/>
        <v>0</v>
      </c>
      <c r="M17475">
        <f t="shared" si="1909"/>
        <v>3</v>
      </c>
      <c r="N17475">
        <f>IF(OR(WEEKDAY(A17475)=1,WEEKDAY(A17475)=7,COUNTIF('2027祝日等（不使用）'!$A$1:$A$20,単年カーブ!A17475)=1),0,1)</f>
        <v>1</v>
      </c>
      <c r="O17475">
        <f t="shared" si="1912"/>
        <v>48</v>
      </c>
      <c r="P17475">
        <f t="shared" si="1910"/>
        <v>0</v>
      </c>
      <c r="Q17475">
        <f t="shared" si="1911"/>
        <v>0</v>
      </c>
    </row>
    <row r="17476" spans="1:17" ht="19.5" x14ac:dyDescent="0.4">
      <c r="A17476" s="33">
        <f t="shared" si="1913"/>
        <v>46842</v>
      </c>
      <c r="B17476" s="27" t="str">
        <f t="shared" ref="B17476:B17523" si="1914">TEXT(A17476,"(aaa)")</f>
        <v>(木)</v>
      </c>
      <c r="C17476" s="34">
        <v>0</v>
      </c>
      <c r="D17476" s="16" t="s">
        <v>18</v>
      </c>
      <c r="E17476" s="35">
        <v>2.0833333333333332E-2</v>
      </c>
      <c r="F17476" s="50">
        <f>IF(COUNTIF('リスト（不使用）'!$A$5:$A$6,単年カーブ!$A$1),"希望数量入力ください",'単年（2027年度）'!$E$12*単年カーブ!$R$3+'単年（2027年度）'!$E$12*(1-単年カーブ!$R$3)*単年カーブ!Q17476)</f>
        <v>0</v>
      </c>
      <c r="G17476" s="47">
        <f t="shared" ref="G17476:G17523" si="1915">F17476/2</f>
        <v>0</v>
      </c>
      <c r="M17476">
        <f t="shared" ref="M17476:M17523" si="1916">MONTH(A17476)</f>
        <v>3</v>
      </c>
      <c r="N17476">
        <f>IF(OR(WEEKDAY(A17476)=1,WEEKDAY(A17476)=7,COUNTIF('2027祝日等（不使用）'!$A$1:$A$20,単年カーブ!A17476)=1),0,1)</f>
        <v>1</v>
      </c>
      <c r="O17476">
        <f t="shared" si="1912"/>
        <v>1</v>
      </c>
      <c r="P17476">
        <f t="shared" ref="P17476:P17523" si="1917">IF(AND(O17476&gt;16,O17476&lt;41),1,0)</f>
        <v>0</v>
      </c>
      <c r="Q17476">
        <f t="shared" ref="Q17476:Q17523" si="1918">P17476*N17476</f>
        <v>0</v>
      </c>
    </row>
    <row r="17477" spans="1:17" ht="19.5" x14ac:dyDescent="0.4">
      <c r="A17477" s="33">
        <f t="shared" si="1913"/>
        <v>46842</v>
      </c>
      <c r="B17477" s="27" t="str">
        <f t="shared" si="1914"/>
        <v>(木)</v>
      </c>
      <c r="C17477" s="34">
        <v>2.0833333333333332E-2</v>
      </c>
      <c r="D17477" s="16" t="s">
        <v>18</v>
      </c>
      <c r="E17477" s="35">
        <v>4.1666666666666664E-2</v>
      </c>
      <c r="F17477" s="50">
        <f>IF(COUNTIF('リスト（不使用）'!$A$5:$A$6,単年カーブ!$A$1),"希望数量入力ください",'単年（2027年度）'!$E$12*単年カーブ!$R$3+'単年（2027年度）'!$E$12*(1-単年カーブ!$R$3)*単年カーブ!Q17477)</f>
        <v>0</v>
      </c>
      <c r="G17477" s="47">
        <f t="shared" si="1915"/>
        <v>0</v>
      </c>
      <c r="M17477">
        <f t="shared" si="1916"/>
        <v>3</v>
      </c>
      <c r="N17477">
        <f>IF(OR(WEEKDAY(A17477)=1,WEEKDAY(A17477)=7,COUNTIF('2027祝日等（不使用）'!$A$1:$A$20,単年カーブ!A17477)=1),0,1)</f>
        <v>1</v>
      </c>
      <c r="O17477">
        <f t="shared" si="1912"/>
        <v>2</v>
      </c>
      <c r="P17477">
        <f t="shared" si="1917"/>
        <v>0</v>
      </c>
      <c r="Q17477">
        <f t="shared" si="1918"/>
        <v>0</v>
      </c>
    </row>
    <row r="17478" spans="1:17" ht="19.5" x14ac:dyDescent="0.4">
      <c r="A17478" s="33">
        <f t="shared" si="1913"/>
        <v>46842</v>
      </c>
      <c r="B17478" s="27" t="str">
        <f t="shared" si="1914"/>
        <v>(木)</v>
      </c>
      <c r="C17478" s="34">
        <v>4.1666666666666664E-2</v>
      </c>
      <c r="D17478" s="16" t="s">
        <v>18</v>
      </c>
      <c r="E17478" s="35">
        <v>6.25E-2</v>
      </c>
      <c r="F17478" s="50">
        <f>IF(COUNTIF('リスト（不使用）'!$A$5:$A$6,単年カーブ!$A$1),"希望数量入力ください",'単年（2027年度）'!$E$12*単年カーブ!$R$3+'単年（2027年度）'!$E$12*(1-単年カーブ!$R$3)*単年カーブ!Q17478)</f>
        <v>0</v>
      </c>
      <c r="G17478" s="47">
        <f t="shared" si="1915"/>
        <v>0</v>
      </c>
      <c r="M17478">
        <f t="shared" si="1916"/>
        <v>3</v>
      </c>
      <c r="N17478">
        <f>IF(OR(WEEKDAY(A17478)=1,WEEKDAY(A17478)=7,COUNTIF('2027祝日等（不使用）'!$A$1:$A$20,単年カーブ!A17478)=1),0,1)</f>
        <v>1</v>
      </c>
      <c r="O17478">
        <f t="shared" si="1912"/>
        <v>3</v>
      </c>
      <c r="P17478">
        <f t="shared" si="1917"/>
        <v>0</v>
      </c>
      <c r="Q17478">
        <f t="shared" si="1918"/>
        <v>0</v>
      </c>
    </row>
    <row r="17479" spans="1:17" ht="19.5" x14ac:dyDescent="0.4">
      <c r="A17479" s="33">
        <f t="shared" si="1913"/>
        <v>46842</v>
      </c>
      <c r="B17479" s="27" t="str">
        <f t="shared" si="1914"/>
        <v>(木)</v>
      </c>
      <c r="C17479" s="34">
        <v>6.25E-2</v>
      </c>
      <c r="D17479" s="16" t="s">
        <v>18</v>
      </c>
      <c r="E17479" s="35">
        <v>8.3333333333333301E-2</v>
      </c>
      <c r="F17479" s="50">
        <f>IF(COUNTIF('リスト（不使用）'!$A$5:$A$6,単年カーブ!$A$1),"希望数量入力ください",'単年（2027年度）'!$E$12*単年カーブ!$R$3+'単年（2027年度）'!$E$12*(1-単年カーブ!$R$3)*単年カーブ!Q17479)</f>
        <v>0</v>
      </c>
      <c r="G17479" s="47">
        <f t="shared" si="1915"/>
        <v>0</v>
      </c>
      <c r="M17479">
        <f t="shared" si="1916"/>
        <v>3</v>
      </c>
      <c r="N17479">
        <f>IF(OR(WEEKDAY(A17479)=1,WEEKDAY(A17479)=7,COUNTIF('2027祝日等（不使用）'!$A$1:$A$20,単年カーブ!A17479)=1),0,1)</f>
        <v>1</v>
      </c>
      <c r="O17479">
        <f t="shared" si="1912"/>
        <v>4</v>
      </c>
      <c r="P17479">
        <f t="shared" si="1917"/>
        <v>0</v>
      </c>
      <c r="Q17479">
        <f t="shared" si="1918"/>
        <v>0</v>
      </c>
    </row>
    <row r="17480" spans="1:17" ht="19.5" x14ac:dyDescent="0.4">
      <c r="A17480" s="33">
        <f t="shared" si="1913"/>
        <v>46842</v>
      </c>
      <c r="B17480" s="27" t="str">
        <f t="shared" si="1914"/>
        <v>(木)</v>
      </c>
      <c r="C17480" s="34">
        <v>8.3333333333333301E-2</v>
      </c>
      <c r="D17480" s="16" t="s">
        <v>18</v>
      </c>
      <c r="E17480" s="35">
        <v>0.104166666666667</v>
      </c>
      <c r="F17480" s="50">
        <f>IF(COUNTIF('リスト（不使用）'!$A$5:$A$6,単年カーブ!$A$1),"希望数量入力ください",'単年（2027年度）'!$E$12*単年カーブ!$R$3+'単年（2027年度）'!$E$12*(1-単年カーブ!$R$3)*単年カーブ!Q17480)</f>
        <v>0</v>
      </c>
      <c r="G17480" s="47">
        <f t="shared" si="1915"/>
        <v>0</v>
      </c>
      <c r="M17480">
        <f t="shared" si="1916"/>
        <v>3</v>
      </c>
      <c r="N17480">
        <f>IF(OR(WEEKDAY(A17480)=1,WEEKDAY(A17480)=7,COUNTIF('2027祝日等（不使用）'!$A$1:$A$20,単年カーブ!A17480)=1),0,1)</f>
        <v>1</v>
      </c>
      <c r="O17480">
        <f t="shared" si="1912"/>
        <v>5</v>
      </c>
      <c r="P17480">
        <f t="shared" si="1917"/>
        <v>0</v>
      </c>
      <c r="Q17480">
        <f t="shared" si="1918"/>
        <v>0</v>
      </c>
    </row>
    <row r="17481" spans="1:17" ht="19.5" x14ac:dyDescent="0.4">
      <c r="A17481" s="33">
        <f t="shared" si="1913"/>
        <v>46842</v>
      </c>
      <c r="B17481" s="27" t="str">
        <f t="shared" si="1914"/>
        <v>(木)</v>
      </c>
      <c r="C17481" s="34">
        <v>0.104166666666667</v>
      </c>
      <c r="D17481" s="16" t="s">
        <v>18</v>
      </c>
      <c r="E17481" s="35">
        <v>0.125</v>
      </c>
      <c r="F17481" s="50">
        <f>IF(COUNTIF('リスト（不使用）'!$A$5:$A$6,単年カーブ!$A$1),"希望数量入力ください",'単年（2027年度）'!$E$12*単年カーブ!$R$3+'単年（2027年度）'!$E$12*(1-単年カーブ!$R$3)*単年カーブ!Q17481)</f>
        <v>0</v>
      </c>
      <c r="G17481" s="47">
        <f t="shared" si="1915"/>
        <v>0</v>
      </c>
      <c r="M17481">
        <f t="shared" si="1916"/>
        <v>3</v>
      </c>
      <c r="N17481">
        <f>IF(OR(WEEKDAY(A17481)=1,WEEKDAY(A17481)=7,COUNTIF('2027祝日等（不使用）'!$A$1:$A$20,単年カーブ!A17481)=1),0,1)</f>
        <v>1</v>
      </c>
      <c r="O17481">
        <f t="shared" si="1912"/>
        <v>6</v>
      </c>
      <c r="P17481">
        <f t="shared" si="1917"/>
        <v>0</v>
      </c>
      <c r="Q17481">
        <f t="shared" si="1918"/>
        <v>0</v>
      </c>
    </row>
    <row r="17482" spans="1:17" ht="19.5" x14ac:dyDescent="0.4">
      <c r="A17482" s="33">
        <f t="shared" si="1913"/>
        <v>46842</v>
      </c>
      <c r="B17482" s="27" t="str">
        <f t="shared" si="1914"/>
        <v>(木)</v>
      </c>
      <c r="C17482" s="34">
        <v>0.125</v>
      </c>
      <c r="D17482" s="16" t="s">
        <v>18</v>
      </c>
      <c r="E17482" s="35">
        <v>0.14583333333333301</v>
      </c>
      <c r="F17482" s="50">
        <f>IF(COUNTIF('リスト（不使用）'!$A$5:$A$6,単年カーブ!$A$1),"希望数量入力ください",'単年（2027年度）'!$E$12*単年カーブ!$R$3+'単年（2027年度）'!$E$12*(1-単年カーブ!$R$3)*単年カーブ!Q17482)</f>
        <v>0</v>
      </c>
      <c r="G17482" s="47">
        <f t="shared" si="1915"/>
        <v>0</v>
      </c>
      <c r="M17482">
        <f t="shared" si="1916"/>
        <v>3</v>
      </c>
      <c r="N17482">
        <f>IF(OR(WEEKDAY(A17482)=1,WEEKDAY(A17482)=7,COUNTIF('2027祝日等（不使用）'!$A$1:$A$20,単年カーブ!A17482)=1),0,1)</f>
        <v>1</v>
      </c>
      <c r="O17482">
        <f t="shared" si="1912"/>
        <v>7</v>
      </c>
      <c r="P17482">
        <f t="shared" si="1917"/>
        <v>0</v>
      </c>
      <c r="Q17482">
        <f t="shared" si="1918"/>
        <v>0</v>
      </c>
    </row>
    <row r="17483" spans="1:17" ht="19.5" x14ac:dyDescent="0.4">
      <c r="A17483" s="33">
        <f t="shared" si="1913"/>
        <v>46842</v>
      </c>
      <c r="B17483" s="27" t="str">
        <f t="shared" si="1914"/>
        <v>(木)</v>
      </c>
      <c r="C17483" s="34">
        <v>0.14583333333333301</v>
      </c>
      <c r="D17483" s="16" t="s">
        <v>18</v>
      </c>
      <c r="E17483" s="35">
        <v>0.16666666666666699</v>
      </c>
      <c r="F17483" s="50">
        <f>IF(COUNTIF('リスト（不使用）'!$A$5:$A$6,単年カーブ!$A$1),"希望数量入力ください",'単年（2027年度）'!$E$12*単年カーブ!$R$3+'単年（2027年度）'!$E$12*(1-単年カーブ!$R$3)*単年カーブ!Q17483)</f>
        <v>0</v>
      </c>
      <c r="G17483" s="47">
        <f t="shared" si="1915"/>
        <v>0</v>
      </c>
      <c r="M17483">
        <f t="shared" si="1916"/>
        <v>3</v>
      </c>
      <c r="N17483">
        <f>IF(OR(WEEKDAY(A17483)=1,WEEKDAY(A17483)=7,COUNTIF('2027祝日等（不使用）'!$A$1:$A$20,単年カーブ!A17483)=1),0,1)</f>
        <v>1</v>
      </c>
      <c r="O17483">
        <f t="shared" si="1912"/>
        <v>8</v>
      </c>
      <c r="P17483">
        <f t="shared" si="1917"/>
        <v>0</v>
      </c>
      <c r="Q17483">
        <f t="shared" si="1918"/>
        <v>0</v>
      </c>
    </row>
    <row r="17484" spans="1:17" ht="19.5" x14ac:dyDescent="0.4">
      <c r="A17484" s="33">
        <f t="shared" si="1913"/>
        <v>46842</v>
      </c>
      <c r="B17484" s="27" t="str">
        <f t="shared" si="1914"/>
        <v>(木)</v>
      </c>
      <c r="C17484" s="34">
        <v>0.16666666666666699</v>
      </c>
      <c r="D17484" s="16" t="s">
        <v>18</v>
      </c>
      <c r="E17484" s="35">
        <v>0.1875</v>
      </c>
      <c r="F17484" s="50">
        <f>IF(COUNTIF('リスト（不使用）'!$A$5:$A$6,単年カーブ!$A$1),"希望数量入力ください",'単年（2027年度）'!$E$12*単年カーブ!$R$3+'単年（2027年度）'!$E$12*(1-単年カーブ!$R$3)*単年カーブ!Q17484)</f>
        <v>0</v>
      </c>
      <c r="G17484" s="47">
        <f t="shared" si="1915"/>
        <v>0</v>
      </c>
      <c r="M17484">
        <f t="shared" si="1916"/>
        <v>3</v>
      </c>
      <c r="N17484">
        <f>IF(OR(WEEKDAY(A17484)=1,WEEKDAY(A17484)=7,COUNTIF('2027祝日等（不使用）'!$A$1:$A$20,単年カーブ!A17484)=1),0,1)</f>
        <v>1</v>
      </c>
      <c r="O17484">
        <f t="shared" si="1912"/>
        <v>9</v>
      </c>
      <c r="P17484">
        <f t="shared" si="1917"/>
        <v>0</v>
      </c>
      <c r="Q17484">
        <f t="shared" si="1918"/>
        <v>0</v>
      </c>
    </row>
    <row r="17485" spans="1:17" ht="19.5" x14ac:dyDescent="0.4">
      <c r="A17485" s="33">
        <f t="shared" si="1913"/>
        <v>46842</v>
      </c>
      <c r="B17485" s="27" t="str">
        <f t="shared" si="1914"/>
        <v>(木)</v>
      </c>
      <c r="C17485" s="34">
        <v>0.1875</v>
      </c>
      <c r="D17485" s="16" t="s">
        <v>18</v>
      </c>
      <c r="E17485" s="35">
        <v>0.20833333333333301</v>
      </c>
      <c r="F17485" s="50">
        <f>IF(COUNTIF('リスト（不使用）'!$A$5:$A$6,単年カーブ!$A$1),"希望数量入力ください",'単年（2027年度）'!$E$12*単年カーブ!$R$3+'単年（2027年度）'!$E$12*(1-単年カーブ!$R$3)*単年カーブ!Q17485)</f>
        <v>0</v>
      </c>
      <c r="G17485" s="47">
        <f t="shared" si="1915"/>
        <v>0</v>
      </c>
      <c r="M17485">
        <f t="shared" si="1916"/>
        <v>3</v>
      </c>
      <c r="N17485">
        <f>IF(OR(WEEKDAY(A17485)=1,WEEKDAY(A17485)=7,COUNTIF('2027祝日等（不使用）'!$A$1:$A$20,単年カーブ!A17485)=1),0,1)</f>
        <v>1</v>
      </c>
      <c r="O17485">
        <f t="shared" si="1912"/>
        <v>10</v>
      </c>
      <c r="P17485">
        <f t="shared" si="1917"/>
        <v>0</v>
      </c>
      <c r="Q17485">
        <f t="shared" si="1918"/>
        <v>0</v>
      </c>
    </row>
    <row r="17486" spans="1:17" ht="19.5" x14ac:dyDescent="0.4">
      <c r="A17486" s="33">
        <f t="shared" si="1913"/>
        <v>46842</v>
      </c>
      <c r="B17486" s="27" t="str">
        <f t="shared" si="1914"/>
        <v>(木)</v>
      </c>
      <c r="C17486" s="34">
        <v>0.20833333333333301</v>
      </c>
      <c r="D17486" s="16" t="s">
        <v>18</v>
      </c>
      <c r="E17486" s="35">
        <v>0.22916666666666699</v>
      </c>
      <c r="F17486" s="50">
        <f>IF(COUNTIF('リスト（不使用）'!$A$5:$A$6,単年カーブ!$A$1),"希望数量入力ください",'単年（2027年度）'!$E$12*単年カーブ!$R$3+'単年（2027年度）'!$E$12*(1-単年カーブ!$R$3)*単年カーブ!Q17486)</f>
        <v>0</v>
      </c>
      <c r="G17486" s="47">
        <f t="shared" si="1915"/>
        <v>0</v>
      </c>
      <c r="M17486">
        <f t="shared" si="1916"/>
        <v>3</v>
      </c>
      <c r="N17486">
        <f>IF(OR(WEEKDAY(A17486)=1,WEEKDAY(A17486)=7,COUNTIF('2027祝日等（不使用）'!$A$1:$A$20,単年カーブ!A17486)=1),0,1)</f>
        <v>1</v>
      </c>
      <c r="O17486">
        <f t="shared" si="1912"/>
        <v>11</v>
      </c>
      <c r="P17486">
        <f t="shared" si="1917"/>
        <v>0</v>
      </c>
      <c r="Q17486">
        <f t="shared" si="1918"/>
        <v>0</v>
      </c>
    </row>
    <row r="17487" spans="1:17" ht="19.5" x14ac:dyDescent="0.4">
      <c r="A17487" s="33">
        <f t="shared" si="1913"/>
        <v>46842</v>
      </c>
      <c r="B17487" s="27" t="str">
        <f t="shared" si="1914"/>
        <v>(木)</v>
      </c>
      <c r="C17487" s="34">
        <v>0.22916666666666699</v>
      </c>
      <c r="D17487" s="16" t="s">
        <v>18</v>
      </c>
      <c r="E17487" s="35">
        <v>0.25</v>
      </c>
      <c r="F17487" s="50">
        <f>IF(COUNTIF('リスト（不使用）'!$A$5:$A$6,単年カーブ!$A$1),"希望数量入力ください",'単年（2027年度）'!$E$12*単年カーブ!$R$3+'単年（2027年度）'!$E$12*(1-単年カーブ!$R$3)*単年カーブ!Q17487)</f>
        <v>0</v>
      </c>
      <c r="G17487" s="47">
        <f t="shared" si="1915"/>
        <v>0</v>
      </c>
      <c r="M17487">
        <f t="shared" si="1916"/>
        <v>3</v>
      </c>
      <c r="N17487">
        <f>IF(OR(WEEKDAY(A17487)=1,WEEKDAY(A17487)=7,COUNTIF('2027祝日等（不使用）'!$A$1:$A$20,単年カーブ!A17487)=1),0,1)</f>
        <v>1</v>
      </c>
      <c r="O17487">
        <f t="shared" si="1912"/>
        <v>12</v>
      </c>
      <c r="P17487">
        <f t="shared" si="1917"/>
        <v>0</v>
      </c>
      <c r="Q17487">
        <f t="shared" si="1918"/>
        <v>0</v>
      </c>
    </row>
    <row r="17488" spans="1:17" ht="19.5" x14ac:dyDescent="0.4">
      <c r="A17488" s="33">
        <f t="shared" si="1913"/>
        <v>46842</v>
      </c>
      <c r="B17488" s="27" t="str">
        <f t="shared" si="1914"/>
        <v>(木)</v>
      </c>
      <c r="C17488" s="34">
        <v>0.25</v>
      </c>
      <c r="D17488" s="16" t="s">
        <v>18</v>
      </c>
      <c r="E17488" s="35">
        <v>0.27083333333333298</v>
      </c>
      <c r="F17488" s="50">
        <f>IF(COUNTIF('リスト（不使用）'!$A$5:$A$6,単年カーブ!$A$1),"希望数量入力ください",'単年（2027年度）'!$E$12*単年カーブ!$R$3+'単年（2027年度）'!$E$12*(1-単年カーブ!$R$3)*単年カーブ!Q17488)</f>
        <v>0</v>
      </c>
      <c r="G17488" s="47">
        <f t="shared" si="1915"/>
        <v>0</v>
      </c>
      <c r="M17488">
        <f t="shared" si="1916"/>
        <v>3</v>
      </c>
      <c r="N17488">
        <f>IF(OR(WEEKDAY(A17488)=1,WEEKDAY(A17488)=7,COUNTIF('2027祝日等（不使用）'!$A$1:$A$20,単年カーブ!A17488)=1),0,1)</f>
        <v>1</v>
      </c>
      <c r="O17488">
        <f t="shared" si="1912"/>
        <v>13</v>
      </c>
      <c r="P17488">
        <f t="shared" si="1917"/>
        <v>0</v>
      </c>
      <c r="Q17488">
        <f t="shared" si="1918"/>
        <v>0</v>
      </c>
    </row>
    <row r="17489" spans="1:17" ht="19.5" x14ac:dyDescent="0.4">
      <c r="A17489" s="33">
        <f t="shared" si="1913"/>
        <v>46842</v>
      </c>
      <c r="B17489" s="27" t="str">
        <f t="shared" si="1914"/>
        <v>(木)</v>
      </c>
      <c r="C17489" s="34">
        <v>0.27083333333333298</v>
      </c>
      <c r="D17489" s="16" t="s">
        <v>18</v>
      </c>
      <c r="E17489" s="35">
        <v>0.29166666666666702</v>
      </c>
      <c r="F17489" s="50">
        <f>IF(COUNTIF('リスト（不使用）'!$A$5:$A$6,単年カーブ!$A$1),"希望数量入力ください",'単年（2027年度）'!$E$12*単年カーブ!$R$3+'単年（2027年度）'!$E$12*(1-単年カーブ!$R$3)*単年カーブ!Q17489)</f>
        <v>0</v>
      </c>
      <c r="G17489" s="47">
        <f t="shared" si="1915"/>
        <v>0</v>
      </c>
      <c r="M17489">
        <f t="shared" si="1916"/>
        <v>3</v>
      </c>
      <c r="N17489">
        <f>IF(OR(WEEKDAY(A17489)=1,WEEKDAY(A17489)=7,COUNTIF('2027祝日等（不使用）'!$A$1:$A$20,単年カーブ!A17489)=1),0,1)</f>
        <v>1</v>
      </c>
      <c r="O17489">
        <f t="shared" si="1912"/>
        <v>14</v>
      </c>
      <c r="P17489">
        <f t="shared" si="1917"/>
        <v>0</v>
      </c>
      <c r="Q17489">
        <f t="shared" si="1918"/>
        <v>0</v>
      </c>
    </row>
    <row r="17490" spans="1:17" ht="19.5" x14ac:dyDescent="0.4">
      <c r="A17490" s="33">
        <f t="shared" si="1913"/>
        <v>46842</v>
      </c>
      <c r="B17490" s="27" t="str">
        <f t="shared" si="1914"/>
        <v>(木)</v>
      </c>
      <c r="C17490" s="34">
        <v>0.29166666666666702</v>
      </c>
      <c r="D17490" s="16" t="s">
        <v>18</v>
      </c>
      <c r="E17490" s="35">
        <v>0.3125</v>
      </c>
      <c r="F17490" s="50">
        <f>IF(COUNTIF('リスト（不使用）'!$A$5:$A$6,単年カーブ!$A$1),"希望数量入力ください",'単年（2027年度）'!$E$12*単年カーブ!$R$3+'単年（2027年度）'!$E$12*(1-単年カーブ!$R$3)*単年カーブ!Q17490)</f>
        <v>0</v>
      </c>
      <c r="G17490" s="47">
        <f t="shared" si="1915"/>
        <v>0</v>
      </c>
      <c r="M17490">
        <f t="shared" si="1916"/>
        <v>3</v>
      </c>
      <c r="N17490">
        <f>IF(OR(WEEKDAY(A17490)=1,WEEKDAY(A17490)=7,COUNTIF('2027祝日等（不使用）'!$A$1:$A$20,単年カーブ!A17490)=1),0,1)</f>
        <v>1</v>
      </c>
      <c r="O17490">
        <f t="shared" si="1912"/>
        <v>15</v>
      </c>
      <c r="P17490">
        <f t="shared" si="1917"/>
        <v>0</v>
      </c>
      <c r="Q17490">
        <f t="shared" si="1918"/>
        <v>0</v>
      </c>
    </row>
    <row r="17491" spans="1:17" ht="19.5" x14ac:dyDescent="0.4">
      <c r="A17491" s="33">
        <f t="shared" si="1913"/>
        <v>46842</v>
      </c>
      <c r="B17491" s="27" t="str">
        <f t="shared" si="1914"/>
        <v>(木)</v>
      </c>
      <c r="C17491" s="34">
        <v>0.3125</v>
      </c>
      <c r="D17491" s="16" t="s">
        <v>18</v>
      </c>
      <c r="E17491" s="35">
        <v>0.33333333333333298</v>
      </c>
      <c r="F17491" s="50">
        <f>IF(COUNTIF('リスト（不使用）'!$A$5:$A$6,単年カーブ!$A$1),"希望数量入力ください",'単年（2027年度）'!$E$12*単年カーブ!$R$3+'単年（2027年度）'!$E$12*(1-単年カーブ!$R$3)*単年カーブ!Q17491)</f>
        <v>0</v>
      </c>
      <c r="G17491" s="47">
        <f t="shared" si="1915"/>
        <v>0</v>
      </c>
      <c r="M17491">
        <f t="shared" si="1916"/>
        <v>3</v>
      </c>
      <c r="N17491">
        <f>IF(OR(WEEKDAY(A17491)=1,WEEKDAY(A17491)=7,COUNTIF('2027祝日等（不使用）'!$A$1:$A$20,単年カーブ!A17491)=1),0,1)</f>
        <v>1</v>
      </c>
      <c r="O17491">
        <f t="shared" si="1912"/>
        <v>16</v>
      </c>
      <c r="P17491">
        <f t="shared" si="1917"/>
        <v>0</v>
      </c>
      <c r="Q17491">
        <f t="shared" si="1918"/>
        <v>0</v>
      </c>
    </row>
    <row r="17492" spans="1:17" ht="19.5" x14ac:dyDescent="0.4">
      <c r="A17492" s="33">
        <f t="shared" si="1913"/>
        <v>46842</v>
      </c>
      <c r="B17492" s="27" t="str">
        <f t="shared" si="1914"/>
        <v>(木)</v>
      </c>
      <c r="C17492" s="34">
        <v>0.33333333333333298</v>
      </c>
      <c r="D17492" s="16" t="s">
        <v>18</v>
      </c>
      <c r="E17492" s="35">
        <v>0.35416666666666702</v>
      </c>
      <c r="F17492" s="50">
        <f>IF(COUNTIF('リスト（不使用）'!$A$5:$A$6,単年カーブ!$A$1),"希望数量入力ください",'単年（2027年度）'!$E$12*単年カーブ!$R$3+'単年（2027年度）'!$E$12*(1-単年カーブ!$R$3)*単年カーブ!Q17492)</f>
        <v>0</v>
      </c>
      <c r="G17492" s="47">
        <f t="shared" si="1915"/>
        <v>0</v>
      </c>
      <c r="M17492">
        <f t="shared" si="1916"/>
        <v>3</v>
      </c>
      <c r="N17492">
        <f>IF(OR(WEEKDAY(A17492)=1,WEEKDAY(A17492)=7,COUNTIF('2027祝日等（不使用）'!$A$1:$A$20,単年カーブ!A17492)=1),0,1)</f>
        <v>1</v>
      </c>
      <c r="O17492">
        <f t="shared" si="1912"/>
        <v>17</v>
      </c>
      <c r="P17492">
        <f t="shared" si="1917"/>
        <v>1</v>
      </c>
      <c r="Q17492">
        <f t="shared" si="1918"/>
        <v>1</v>
      </c>
    </row>
    <row r="17493" spans="1:17" ht="19.5" x14ac:dyDescent="0.4">
      <c r="A17493" s="33">
        <f t="shared" si="1913"/>
        <v>46842</v>
      </c>
      <c r="B17493" s="27" t="str">
        <f t="shared" si="1914"/>
        <v>(木)</v>
      </c>
      <c r="C17493" s="34">
        <v>0.35416666666666702</v>
      </c>
      <c r="D17493" s="16" t="s">
        <v>18</v>
      </c>
      <c r="E17493" s="35">
        <v>0.375</v>
      </c>
      <c r="F17493" s="50">
        <f>IF(COUNTIF('リスト（不使用）'!$A$5:$A$6,単年カーブ!$A$1),"希望数量入力ください",'単年（2027年度）'!$E$12*単年カーブ!$R$3+'単年（2027年度）'!$E$12*(1-単年カーブ!$R$3)*単年カーブ!Q17493)</f>
        <v>0</v>
      </c>
      <c r="G17493" s="47">
        <f t="shared" si="1915"/>
        <v>0</v>
      </c>
      <c r="M17493">
        <f t="shared" si="1916"/>
        <v>3</v>
      </c>
      <c r="N17493">
        <f>IF(OR(WEEKDAY(A17493)=1,WEEKDAY(A17493)=7,COUNTIF('2027祝日等（不使用）'!$A$1:$A$20,単年カーブ!A17493)=1),0,1)</f>
        <v>1</v>
      </c>
      <c r="O17493">
        <f t="shared" si="1912"/>
        <v>18</v>
      </c>
      <c r="P17493">
        <f t="shared" si="1917"/>
        <v>1</v>
      </c>
      <c r="Q17493">
        <f t="shared" si="1918"/>
        <v>1</v>
      </c>
    </row>
    <row r="17494" spans="1:17" ht="19.5" x14ac:dyDescent="0.4">
      <c r="A17494" s="33">
        <f t="shared" si="1913"/>
        <v>46842</v>
      </c>
      <c r="B17494" s="27" t="str">
        <f t="shared" si="1914"/>
        <v>(木)</v>
      </c>
      <c r="C17494" s="34">
        <v>0.375</v>
      </c>
      <c r="D17494" s="16" t="s">
        <v>18</v>
      </c>
      <c r="E17494" s="35">
        <v>0.39583333333333298</v>
      </c>
      <c r="F17494" s="50">
        <f>IF(COUNTIF('リスト（不使用）'!$A$5:$A$6,単年カーブ!$A$1),"希望数量入力ください",'単年（2027年度）'!$E$12*単年カーブ!$R$3+'単年（2027年度）'!$E$12*(1-単年カーブ!$R$3)*単年カーブ!Q17494)</f>
        <v>0</v>
      </c>
      <c r="G17494" s="47">
        <f t="shared" si="1915"/>
        <v>0</v>
      </c>
      <c r="M17494">
        <f t="shared" si="1916"/>
        <v>3</v>
      </c>
      <c r="N17494">
        <f>IF(OR(WEEKDAY(A17494)=1,WEEKDAY(A17494)=7,COUNTIF('2027祝日等（不使用）'!$A$1:$A$20,単年カーブ!A17494)=1),0,1)</f>
        <v>1</v>
      </c>
      <c r="O17494">
        <f t="shared" si="1912"/>
        <v>19</v>
      </c>
      <c r="P17494">
        <f t="shared" si="1917"/>
        <v>1</v>
      </c>
      <c r="Q17494">
        <f t="shared" si="1918"/>
        <v>1</v>
      </c>
    </row>
    <row r="17495" spans="1:17" ht="19.5" x14ac:dyDescent="0.4">
      <c r="A17495" s="33">
        <f t="shared" si="1913"/>
        <v>46842</v>
      </c>
      <c r="B17495" s="27" t="str">
        <f t="shared" si="1914"/>
        <v>(木)</v>
      </c>
      <c r="C17495" s="34">
        <v>0.39583333333333298</v>
      </c>
      <c r="D17495" s="16" t="s">
        <v>18</v>
      </c>
      <c r="E17495" s="35">
        <v>0.41666666666666702</v>
      </c>
      <c r="F17495" s="50">
        <f>IF(COUNTIF('リスト（不使用）'!$A$5:$A$6,単年カーブ!$A$1),"希望数量入力ください",'単年（2027年度）'!$E$12*単年カーブ!$R$3+'単年（2027年度）'!$E$12*(1-単年カーブ!$R$3)*単年カーブ!Q17495)</f>
        <v>0</v>
      </c>
      <c r="G17495" s="47">
        <f t="shared" si="1915"/>
        <v>0</v>
      </c>
      <c r="M17495">
        <f t="shared" si="1916"/>
        <v>3</v>
      </c>
      <c r="N17495">
        <f>IF(OR(WEEKDAY(A17495)=1,WEEKDAY(A17495)=7,COUNTIF('2027祝日等（不使用）'!$A$1:$A$20,単年カーブ!A17495)=1),0,1)</f>
        <v>1</v>
      </c>
      <c r="O17495">
        <f t="shared" si="1912"/>
        <v>20</v>
      </c>
      <c r="P17495">
        <f t="shared" si="1917"/>
        <v>1</v>
      </c>
      <c r="Q17495">
        <f t="shared" si="1918"/>
        <v>1</v>
      </c>
    </row>
    <row r="17496" spans="1:17" ht="19.5" x14ac:dyDescent="0.4">
      <c r="A17496" s="33">
        <f t="shared" si="1913"/>
        <v>46842</v>
      </c>
      <c r="B17496" s="27" t="str">
        <f t="shared" si="1914"/>
        <v>(木)</v>
      </c>
      <c r="C17496" s="34">
        <v>0.41666666666666702</v>
      </c>
      <c r="D17496" s="16" t="s">
        <v>18</v>
      </c>
      <c r="E17496" s="35">
        <v>0.4375</v>
      </c>
      <c r="F17496" s="50">
        <f>IF(COUNTIF('リスト（不使用）'!$A$5:$A$6,単年カーブ!$A$1),"希望数量入力ください",'単年（2027年度）'!$E$12*単年カーブ!$R$3+'単年（2027年度）'!$E$12*(1-単年カーブ!$R$3)*単年カーブ!Q17496)</f>
        <v>0</v>
      </c>
      <c r="G17496" s="47">
        <f t="shared" si="1915"/>
        <v>0</v>
      </c>
      <c r="M17496">
        <f t="shared" si="1916"/>
        <v>3</v>
      </c>
      <c r="N17496">
        <f>IF(OR(WEEKDAY(A17496)=1,WEEKDAY(A17496)=7,COUNTIF('2027祝日等（不使用）'!$A$1:$A$20,単年カーブ!A17496)=1),0,1)</f>
        <v>1</v>
      </c>
      <c r="O17496">
        <f t="shared" si="1912"/>
        <v>21</v>
      </c>
      <c r="P17496">
        <f t="shared" si="1917"/>
        <v>1</v>
      </c>
      <c r="Q17496">
        <f t="shared" si="1918"/>
        <v>1</v>
      </c>
    </row>
    <row r="17497" spans="1:17" ht="19.5" x14ac:dyDescent="0.4">
      <c r="A17497" s="33">
        <f t="shared" si="1913"/>
        <v>46842</v>
      </c>
      <c r="B17497" s="27" t="str">
        <f t="shared" si="1914"/>
        <v>(木)</v>
      </c>
      <c r="C17497" s="34">
        <v>0.4375</v>
      </c>
      <c r="D17497" s="16" t="s">
        <v>18</v>
      </c>
      <c r="E17497" s="35">
        <v>0.45833333333333298</v>
      </c>
      <c r="F17497" s="50">
        <f>IF(COUNTIF('リスト（不使用）'!$A$5:$A$6,単年カーブ!$A$1),"希望数量入力ください",'単年（2027年度）'!$E$12*単年カーブ!$R$3+'単年（2027年度）'!$E$12*(1-単年カーブ!$R$3)*単年カーブ!Q17497)</f>
        <v>0</v>
      </c>
      <c r="G17497" s="47">
        <f t="shared" si="1915"/>
        <v>0</v>
      </c>
      <c r="M17497">
        <f t="shared" si="1916"/>
        <v>3</v>
      </c>
      <c r="N17497">
        <f>IF(OR(WEEKDAY(A17497)=1,WEEKDAY(A17497)=7,COUNTIF('2027祝日等（不使用）'!$A$1:$A$20,単年カーブ!A17497)=1),0,1)</f>
        <v>1</v>
      </c>
      <c r="O17497">
        <f t="shared" si="1912"/>
        <v>22</v>
      </c>
      <c r="P17497">
        <f t="shared" si="1917"/>
        <v>1</v>
      </c>
      <c r="Q17497">
        <f t="shared" si="1918"/>
        <v>1</v>
      </c>
    </row>
    <row r="17498" spans="1:17" ht="19.5" x14ac:dyDescent="0.4">
      <c r="A17498" s="33">
        <f t="shared" si="1913"/>
        <v>46842</v>
      </c>
      <c r="B17498" s="27" t="str">
        <f t="shared" si="1914"/>
        <v>(木)</v>
      </c>
      <c r="C17498" s="34">
        <v>0.45833333333333298</v>
      </c>
      <c r="D17498" s="16" t="s">
        <v>18</v>
      </c>
      <c r="E17498" s="35">
        <v>0.47916666666666702</v>
      </c>
      <c r="F17498" s="50">
        <f>IF(COUNTIF('リスト（不使用）'!$A$5:$A$6,単年カーブ!$A$1),"希望数量入力ください",'単年（2027年度）'!$E$12*単年カーブ!$R$3+'単年（2027年度）'!$E$12*(1-単年カーブ!$R$3)*単年カーブ!Q17498)</f>
        <v>0</v>
      </c>
      <c r="G17498" s="47">
        <f t="shared" si="1915"/>
        <v>0</v>
      </c>
      <c r="M17498">
        <f t="shared" si="1916"/>
        <v>3</v>
      </c>
      <c r="N17498">
        <f>IF(OR(WEEKDAY(A17498)=1,WEEKDAY(A17498)=7,COUNTIF('2027祝日等（不使用）'!$A$1:$A$20,単年カーブ!A17498)=1),0,1)</f>
        <v>1</v>
      </c>
      <c r="O17498">
        <f t="shared" si="1912"/>
        <v>23</v>
      </c>
      <c r="P17498">
        <f t="shared" si="1917"/>
        <v>1</v>
      </c>
      <c r="Q17498">
        <f t="shared" si="1918"/>
        <v>1</v>
      </c>
    </row>
    <row r="17499" spans="1:17" ht="19.5" x14ac:dyDescent="0.4">
      <c r="A17499" s="33">
        <f t="shared" si="1913"/>
        <v>46842</v>
      </c>
      <c r="B17499" s="27" t="str">
        <f t="shared" si="1914"/>
        <v>(木)</v>
      </c>
      <c r="C17499" s="34">
        <v>0.47916666666666702</v>
      </c>
      <c r="D17499" s="16" t="s">
        <v>18</v>
      </c>
      <c r="E17499" s="35">
        <v>0.5</v>
      </c>
      <c r="F17499" s="50">
        <f>IF(COUNTIF('リスト（不使用）'!$A$5:$A$6,単年カーブ!$A$1),"希望数量入力ください",'単年（2027年度）'!$E$12*単年カーブ!$R$3+'単年（2027年度）'!$E$12*(1-単年カーブ!$R$3)*単年カーブ!Q17499)</f>
        <v>0</v>
      </c>
      <c r="G17499" s="47">
        <f t="shared" si="1915"/>
        <v>0</v>
      </c>
      <c r="M17499">
        <f t="shared" si="1916"/>
        <v>3</v>
      </c>
      <c r="N17499">
        <f>IF(OR(WEEKDAY(A17499)=1,WEEKDAY(A17499)=7,COUNTIF('2027祝日等（不使用）'!$A$1:$A$20,単年カーブ!A17499)=1),0,1)</f>
        <v>1</v>
      </c>
      <c r="O17499">
        <f t="shared" si="1912"/>
        <v>24</v>
      </c>
      <c r="P17499">
        <f t="shared" si="1917"/>
        <v>1</v>
      </c>
      <c r="Q17499">
        <f t="shared" si="1918"/>
        <v>1</v>
      </c>
    </row>
    <row r="17500" spans="1:17" ht="19.5" x14ac:dyDescent="0.4">
      <c r="A17500" s="33">
        <f t="shared" si="1913"/>
        <v>46842</v>
      </c>
      <c r="B17500" s="27" t="str">
        <f t="shared" si="1914"/>
        <v>(木)</v>
      </c>
      <c r="C17500" s="34">
        <v>0.5</v>
      </c>
      <c r="D17500" s="16" t="s">
        <v>18</v>
      </c>
      <c r="E17500" s="35">
        <v>0.52083333333333304</v>
      </c>
      <c r="F17500" s="50">
        <f>IF(COUNTIF('リスト（不使用）'!$A$5:$A$6,単年カーブ!$A$1),"希望数量入力ください",'単年（2027年度）'!$E$12*単年カーブ!$R$3+'単年（2027年度）'!$E$12*(1-単年カーブ!$R$3)*単年カーブ!Q17500)</f>
        <v>0</v>
      </c>
      <c r="G17500" s="47">
        <f t="shared" si="1915"/>
        <v>0</v>
      </c>
      <c r="M17500">
        <f t="shared" si="1916"/>
        <v>3</v>
      </c>
      <c r="N17500">
        <f>IF(OR(WEEKDAY(A17500)=1,WEEKDAY(A17500)=7,COUNTIF('2027祝日等（不使用）'!$A$1:$A$20,単年カーブ!A17500)=1),0,1)</f>
        <v>1</v>
      </c>
      <c r="O17500">
        <f t="shared" si="1912"/>
        <v>25</v>
      </c>
      <c r="P17500">
        <f t="shared" si="1917"/>
        <v>1</v>
      </c>
      <c r="Q17500">
        <f t="shared" si="1918"/>
        <v>1</v>
      </c>
    </row>
    <row r="17501" spans="1:17" ht="19.5" x14ac:dyDescent="0.4">
      <c r="A17501" s="33">
        <f t="shared" si="1913"/>
        <v>46842</v>
      </c>
      <c r="B17501" s="27" t="str">
        <f t="shared" si="1914"/>
        <v>(木)</v>
      </c>
      <c r="C17501" s="34">
        <v>0.52083333333333304</v>
      </c>
      <c r="D17501" s="16" t="s">
        <v>18</v>
      </c>
      <c r="E17501" s="35">
        <v>0.54166666666666696</v>
      </c>
      <c r="F17501" s="50">
        <f>IF(COUNTIF('リスト（不使用）'!$A$5:$A$6,単年カーブ!$A$1),"希望数量入力ください",'単年（2027年度）'!$E$12*単年カーブ!$R$3+'単年（2027年度）'!$E$12*(1-単年カーブ!$R$3)*単年カーブ!Q17501)</f>
        <v>0</v>
      </c>
      <c r="G17501" s="47">
        <f t="shared" si="1915"/>
        <v>0</v>
      </c>
      <c r="M17501">
        <f t="shared" si="1916"/>
        <v>3</v>
      </c>
      <c r="N17501">
        <f>IF(OR(WEEKDAY(A17501)=1,WEEKDAY(A17501)=7,COUNTIF('2027祝日等（不使用）'!$A$1:$A$20,単年カーブ!A17501)=1),0,1)</f>
        <v>1</v>
      </c>
      <c r="O17501">
        <f t="shared" si="1912"/>
        <v>26</v>
      </c>
      <c r="P17501">
        <f t="shared" si="1917"/>
        <v>1</v>
      </c>
      <c r="Q17501">
        <f t="shared" si="1918"/>
        <v>1</v>
      </c>
    </row>
    <row r="17502" spans="1:17" ht="19.5" x14ac:dyDescent="0.4">
      <c r="A17502" s="33">
        <f t="shared" si="1913"/>
        <v>46842</v>
      </c>
      <c r="B17502" s="27" t="str">
        <f t="shared" si="1914"/>
        <v>(木)</v>
      </c>
      <c r="C17502" s="34">
        <v>0.54166666666666696</v>
      </c>
      <c r="D17502" s="16" t="s">
        <v>18</v>
      </c>
      <c r="E17502" s="35">
        <v>0.5625</v>
      </c>
      <c r="F17502" s="50">
        <f>IF(COUNTIF('リスト（不使用）'!$A$5:$A$6,単年カーブ!$A$1),"希望数量入力ください",'単年（2027年度）'!$E$12*単年カーブ!$R$3+'単年（2027年度）'!$E$12*(1-単年カーブ!$R$3)*単年カーブ!Q17502)</f>
        <v>0</v>
      </c>
      <c r="G17502" s="47">
        <f t="shared" si="1915"/>
        <v>0</v>
      </c>
      <c r="M17502">
        <f t="shared" si="1916"/>
        <v>3</v>
      </c>
      <c r="N17502">
        <f>IF(OR(WEEKDAY(A17502)=1,WEEKDAY(A17502)=7,COUNTIF('2027祝日等（不使用）'!$A$1:$A$20,単年カーブ!A17502)=1),0,1)</f>
        <v>1</v>
      </c>
      <c r="O17502">
        <f t="shared" si="1912"/>
        <v>27</v>
      </c>
      <c r="P17502">
        <f t="shared" si="1917"/>
        <v>1</v>
      </c>
      <c r="Q17502">
        <f t="shared" si="1918"/>
        <v>1</v>
      </c>
    </row>
    <row r="17503" spans="1:17" ht="19.5" x14ac:dyDescent="0.4">
      <c r="A17503" s="33">
        <f t="shared" si="1913"/>
        <v>46842</v>
      </c>
      <c r="B17503" s="27" t="str">
        <f t="shared" si="1914"/>
        <v>(木)</v>
      </c>
      <c r="C17503" s="34">
        <v>0.5625</v>
      </c>
      <c r="D17503" s="16" t="s">
        <v>18</v>
      </c>
      <c r="E17503" s="35">
        <v>0.58333333333333304</v>
      </c>
      <c r="F17503" s="50">
        <f>IF(COUNTIF('リスト（不使用）'!$A$5:$A$6,単年カーブ!$A$1),"希望数量入力ください",'単年（2027年度）'!$E$12*単年カーブ!$R$3+'単年（2027年度）'!$E$12*(1-単年カーブ!$R$3)*単年カーブ!Q17503)</f>
        <v>0</v>
      </c>
      <c r="G17503" s="47">
        <f t="shared" si="1915"/>
        <v>0</v>
      </c>
      <c r="M17503">
        <f t="shared" si="1916"/>
        <v>3</v>
      </c>
      <c r="N17503">
        <f>IF(OR(WEEKDAY(A17503)=1,WEEKDAY(A17503)=7,COUNTIF('2027祝日等（不使用）'!$A$1:$A$20,単年カーブ!A17503)=1),0,1)</f>
        <v>1</v>
      </c>
      <c r="O17503">
        <f t="shared" si="1912"/>
        <v>28</v>
      </c>
      <c r="P17503">
        <f t="shared" si="1917"/>
        <v>1</v>
      </c>
      <c r="Q17503">
        <f t="shared" si="1918"/>
        <v>1</v>
      </c>
    </row>
    <row r="17504" spans="1:17" ht="19.5" x14ac:dyDescent="0.4">
      <c r="A17504" s="33">
        <f t="shared" si="1913"/>
        <v>46842</v>
      </c>
      <c r="B17504" s="27" t="str">
        <f t="shared" si="1914"/>
        <v>(木)</v>
      </c>
      <c r="C17504" s="34">
        <v>0.58333333333333304</v>
      </c>
      <c r="D17504" s="16" t="s">
        <v>18</v>
      </c>
      <c r="E17504" s="35">
        <v>0.60416666666666696</v>
      </c>
      <c r="F17504" s="50">
        <f>IF(COUNTIF('リスト（不使用）'!$A$5:$A$6,単年カーブ!$A$1),"希望数量入力ください",'単年（2027年度）'!$E$12*単年カーブ!$R$3+'単年（2027年度）'!$E$12*(1-単年カーブ!$R$3)*単年カーブ!Q17504)</f>
        <v>0</v>
      </c>
      <c r="G17504" s="47">
        <f t="shared" si="1915"/>
        <v>0</v>
      </c>
      <c r="M17504">
        <f t="shared" si="1916"/>
        <v>3</v>
      </c>
      <c r="N17504">
        <f>IF(OR(WEEKDAY(A17504)=1,WEEKDAY(A17504)=7,COUNTIF('2027祝日等（不使用）'!$A$1:$A$20,単年カーブ!A17504)=1),0,1)</f>
        <v>1</v>
      </c>
      <c r="O17504">
        <f t="shared" si="1912"/>
        <v>29</v>
      </c>
      <c r="P17504">
        <f t="shared" si="1917"/>
        <v>1</v>
      </c>
      <c r="Q17504">
        <f t="shared" si="1918"/>
        <v>1</v>
      </c>
    </row>
    <row r="17505" spans="1:17" ht="19.5" x14ac:dyDescent="0.4">
      <c r="A17505" s="33">
        <f t="shared" si="1913"/>
        <v>46842</v>
      </c>
      <c r="B17505" s="27" t="str">
        <f t="shared" si="1914"/>
        <v>(木)</v>
      </c>
      <c r="C17505" s="34">
        <v>0.60416666666666696</v>
      </c>
      <c r="D17505" s="16" t="s">
        <v>18</v>
      </c>
      <c r="E17505" s="35">
        <v>0.625</v>
      </c>
      <c r="F17505" s="50">
        <f>IF(COUNTIF('リスト（不使用）'!$A$5:$A$6,単年カーブ!$A$1),"希望数量入力ください",'単年（2027年度）'!$E$12*単年カーブ!$R$3+'単年（2027年度）'!$E$12*(1-単年カーブ!$R$3)*単年カーブ!Q17505)</f>
        <v>0</v>
      </c>
      <c r="G17505" s="47">
        <f t="shared" si="1915"/>
        <v>0</v>
      </c>
      <c r="M17505">
        <f t="shared" si="1916"/>
        <v>3</v>
      </c>
      <c r="N17505">
        <f>IF(OR(WEEKDAY(A17505)=1,WEEKDAY(A17505)=7,COUNTIF('2027祝日等（不使用）'!$A$1:$A$20,単年カーブ!A17505)=1),0,1)</f>
        <v>1</v>
      </c>
      <c r="O17505">
        <f t="shared" si="1912"/>
        <v>30</v>
      </c>
      <c r="P17505">
        <f t="shared" si="1917"/>
        <v>1</v>
      </c>
      <c r="Q17505">
        <f t="shared" si="1918"/>
        <v>1</v>
      </c>
    </row>
    <row r="17506" spans="1:17" ht="19.5" x14ac:dyDescent="0.4">
      <c r="A17506" s="33">
        <f t="shared" si="1913"/>
        <v>46842</v>
      </c>
      <c r="B17506" s="27" t="str">
        <f t="shared" si="1914"/>
        <v>(木)</v>
      </c>
      <c r="C17506" s="34">
        <v>0.625</v>
      </c>
      <c r="D17506" s="16" t="s">
        <v>18</v>
      </c>
      <c r="E17506" s="35">
        <v>0.64583333333333304</v>
      </c>
      <c r="F17506" s="50">
        <f>IF(COUNTIF('リスト（不使用）'!$A$5:$A$6,単年カーブ!$A$1),"希望数量入力ください",'単年（2027年度）'!$E$12*単年カーブ!$R$3+'単年（2027年度）'!$E$12*(1-単年カーブ!$R$3)*単年カーブ!Q17506)</f>
        <v>0</v>
      </c>
      <c r="G17506" s="47">
        <f t="shared" si="1915"/>
        <v>0</v>
      </c>
      <c r="M17506">
        <f t="shared" si="1916"/>
        <v>3</v>
      </c>
      <c r="N17506">
        <f>IF(OR(WEEKDAY(A17506)=1,WEEKDAY(A17506)=7,COUNTIF('2027祝日等（不使用）'!$A$1:$A$20,単年カーブ!A17506)=1),0,1)</f>
        <v>1</v>
      </c>
      <c r="O17506">
        <f t="shared" si="1912"/>
        <v>31</v>
      </c>
      <c r="P17506">
        <f t="shared" si="1917"/>
        <v>1</v>
      </c>
      <c r="Q17506">
        <f t="shared" si="1918"/>
        <v>1</v>
      </c>
    </row>
    <row r="17507" spans="1:17" ht="19.5" x14ac:dyDescent="0.4">
      <c r="A17507" s="33">
        <f t="shared" si="1913"/>
        <v>46842</v>
      </c>
      <c r="B17507" s="27" t="str">
        <f t="shared" si="1914"/>
        <v>(木)</v>
      </c>
      <c r="C17507" s="34">
        <v>0.64583333333333304</v>
      </c>
      <c r="D17507" s="16" t="s">
        <v>18</v>
      </c>
      <c r="E17507" s="35">
        <v>0.66666666666666696</v>
      </c>
      <c r="F17507" s="50">
        <f>IF(COUNTIF('リスト（不使用）'!$A$5:$A$6,単年カーブ!$A$1),"希望数量入力ください",'単年（2027年度）'!$E$12*単年カーブ!$R$3+'単年（2027年度）'!$E$12*(1-単年カーブ!$R$3)*単年カーブ!Q17507)</f>
        <v>0</v>
      </c>
      <c r="G17507" s="47">
        <f t="shared" si="1915"/>
        <v>0</v>
      </c>
      <c r="M17507">
        <f t="shared" si="1916"/>
        <v>3</v>
      </c>
      <c r="N17507">
        <f>IF(OR(WEEKDAY(A17507)=1,WEEKDAY(A17507)=7,COUNTIF('2027祝日等（不使用）'!$A$1:$A$20,単年カーブ!A17507)=1),0,1)</f>
        <v>1</v>
      </c>
      <c r="O17507">
        <f t="shared" si="1912"/>
        <v>32</v>
      </c>
      <c r="P17507">
        <f t="shared" si="1917"/>
        <v>1</v>
      </c>
      <c r="Q17507">
        <f t="shared" si="1918"/>
        <v>1</v>
      </c>
    </row>
    <row r="17508" spans="1:17" ht="19.5" x14ac:dyDescent="0.4">
      <c r="A17508" s="33">
        <f t="shared" si="1913"/>
        <v>46842</v>
      </c>
      <c r="B17508" s="27" t="str">
        <f t="shared" si="1914"/>
        <v>(木)</v>
      </c>
      <c r="C17508" s="34">
        <v>0.66666666666666696</v>
      </c>
      <c r="D17508" s="16" t="s">
        <v>18</v>
      </c>
      <c r="E17508" s="35">
        <v>0.6875</v>
      </c>
      <c r="F17508" s="50">
        <f>IF(COUNTIF('リスト（不使用）'!$A$5:$A$6,単年カーブ!$A$1),"希望数量入力ください",'単年（2027年度）'!$E$12*単年カーブ!$R$3+'単年（2027年度）'!$E$12*(1-単年カーブ!$R$3)*単年カーブ!Q17508)</f>
        <v>0</v>
      </c>
      <c r="G17508" s="47">
        <f t="shared" si="1915"/>
        <v>0</v>
      </c>
      <c r="M17508">
        <f t="shared" si="1916"/>
        <v>3</v>
      </c>
      <c r="N17508">
        <f>IF(OR(WEEKDAY(A17508)=1,WEEKDAY(A17508)=7,COUNTIF('2027祝日等（不使用）'!$A$1:$A$20,単年カーブ!A17508)=1),0,1)</f>
        <v>1</v>
      </c>
      <c r="O17508">
        <f t="shared" si="1912"/>
        <v>33</v>
      </c>
      <c r="P17508">
        <f t="shared" si="1917"/>
        <v>1</v>
      </c>
      <c r="Q17508">
        <f t="shared" si="1918"/>
        <v>1</v>
      </c>
    </row>
    <row r="17509" spans="1:17" ht="19.5" x14ac:dyDescent="0.4">
      <c r="A17509" s="33">
        <f t="shared" si="1913"/>
        <v>46842</v>
      </c>
      <c r="B17509" s="27" t="str">
        <f t="shared" si="1914"/>
        <v>(木)</v>
      </c>
      <c r="C17509" s="34">
        <v>0.6875</v>
      </c>
      <c r="D17509" s="16" t="s">
        <v>18</v>
      </c>
      <c r="E17509" s="35">
        <v>0.70833333333333304</v>
      </c>
      <c r="F17509" s="50">
        <f>IF(COUNTIF('リスト（不使用）'!$A$5:$A$6,単年カーブ!$A$1),"希望数量入力ください",'単年（2027年度）'!$E$12*単年カーブ!$R$3+'単年（2027年度）'!$E$12*(1-単年カーブ!$R$3)*単年カーブ!Q17509)</f>
        <v>0</v>
      </c>
      <c r="G17509" s="47">
        <f t="shared" si="1915"/>
        <v>0</v>
      </c>
      <c r="M17509">
        <f t="shared" si="1916"/>
        <v>3</v>
      </c>
      <c r="N17509">
        <f>IF(OR(WEEKDAY(A17509)=1,WEEKDAY(A17509)=7,COUNTIF('2027祝日等（不使用）'!$A$1:$A$20,単年カーブ!A17509)=1),0,1)</f>
        <v>1</v>
      </c>
      <c r="O17509">
        <f t="shared" si="1912"/>
        <v>34</v>
      </c>
      <c r="P17509">
        <f t="shared" si="1917"/>
        <v>1</v>
      </c>
      <c r="Q17509">
        <f t="shared" si="1918"/>
        <v>1</v>
      </c>
    </row>
    <row r="17510" spans="1:17" ht="19.5" x14ac:dyDescent="0.4">
      <c r="A17510" s="33">
        <f t="shared" si="1913"/>
        <v>46842</v>
      </c>
      <c r="B17510" s="27" t="str">
        <f t="shared" si="1914"/>
        <v>(木)</v>
      </c>
      <c r="C17510" s="34">
        <v>0.70833333333333304</v>
      </c>
      <c r="D17510" s="16" t="s">
        <v>18</v>
      </c>
      <c r="E17510" s="35">
        <v>0.72916666666666696</v>
      </c>
      <c r="F17510" s="50">
        <f>IF(COUNTIF('リスト（不使用）'!$A$5:$A$6,単年カーブ!$A$1),"希望数量入力ください",'単年（2027年度）'!$E$12*単年カーブ!$R$3+'単年（2027年度）'!$E$12*(1-単年カーブ!$R$3)*単年カーブ!Q17510)</f>
        <v>0</v>
      </c>
      <c r="G17510" s="47">
        <f t="shared" si="1915"/>
        <v>0</v>
      </c>
      <c r="M17510">
        <f t="shared" si="1916"/>
        <v>3</v>
      </c>
      <c r="N17510">
        <f>IF(OR(WEEKDAY(A17510)=1,WEEKDAY(A17510)=7,COUNTIF('2027祝日等（不使用）'!$A$1:$A$20,単年カーブ!A17510)=1),0,1)</f>
        <v>1</v>
      </c>
      <c r="O17510">
        <f t="shared" si="1912"/>
        <v>35</v>
      </c>
      <c r="P17510">
        <f t="shared" si="1917"/>
        <v>1</v>
      </c>
      <c r="Q17510">
        <f t="shared" si="1918"/>
        <v>1</v>
      </c>
    </row>
    <row r="17511" spans="1:17" ht="19.5" x14ac:dyDescent="0.4">
      <c r="A17511" s="33">
        <f t="shared" si="1913"/>
        <v>46842</v>
      </c>
      <c r="B17511" s="27" t="str">
        <f t="shared" si="1914"/>
        <v>(木)</v>
      </c>
      <c r="C17511" s="34">
        <v>0.72916666666666696</v>
      </c>
      <c r="D17511" s="16" t="s">
        <v>18</v>
      </c>
      <c r="E17511" s="35">
        <v>0.75</v>
      </c>
      <c r="F17511" s="50">
        <f>IF(COUNTIF('リスト（不使用）'!$A$5:$A$6,単年カーブ!$A$1),"希望数量入力ください",'単年（2027年度）'!$E$12*単年カーブ!$R$3+'単年（2027年度）'!$E$12*(1-単年カーブ!$R$3)*単年カーブ!Q17511)</f>
        <v>0</v>
      </c>
      <c r="G17511" s="47">
        <f t="shared" si="1915"/>
        <v>0</v>
      </c>
      <c r="M17511">
        <f t="shared" si="1916"/>
        <v>3</v>
      </c>
      <c r="N17511">
        <f>IF(OR(WEEKDAY(A17511)=1,WEEKDAY(A17511)=7,COUNTIF('2027祝日等（不使用）'!$A$1:$A$20,単年カーブ!A17511)=1),0,1)</f>
        <v>1</v>
      </c>
      <c r="O17511">
        <f t="shared" si="1912"/>
        <v>36</v>
      </c>
      <c r="P17511">
        <f t="shared" si="1917"/>
        <v>1</v>
      </c>
      <c r="Q17511">
        <f t="shared" si="1918"/>
        <v>1</v>
      </c>
    </row>
    <row r="17512" spans="1:17" ht="19.5" x14ac:dyDescent="0.4">
      <c r="A17512" s="33">
        <f t="shared" si="1913"/>
        <v>46842</v>
      </c>
      <c r="B17512" s="27" t="str">
        <f t="shared" si="1914"/>
        <v>(木)</v>
      </c>
      <c r="C17512" s="34">
        <v>0.75</v>
      </c>
      <c r="D17512" s="16" t="s">
        <v>18</v>
      </c>
      <c r="E17512" s="35">
        <v>0.77083333333333304</v>
      </c>
      <c r="F17512" s="50">
        <f>IF(COUNTIF('リスト（不使用）'!$A$5:$A$6,単年カーブ!$A$1),"希望数量入力ください",'単年（2027年度）'!$E$12*単年カーブ!$R$3+'単年（2027年度）'!$E$12*(1-単年カーブ!$R$3)*単年カーブ!Q17512)</f>
        <v>0</v>
      </c>
      <c r="G17512" s="47">
        <f t="shared" si="1915"/>
        <v>0</v>
      </c>
      <c r="M17512">
        <f t="shared" si="1916"/>
        <v>3</v>
      </c>
      <c r="N17512">
        <f>IF(OR(WEEKDAY(A17512)=1,WEEKDAY(A17512)=7,COUNTIF('2027祝日等（不使用）'!$A$1:$A$20,単年カーブ!A17512)=1),0,1)</f>
        <v>1</v>
      </c>
      <c r="O17512">
        <f t="shared" si="1912"/>
        <v>37</v>
      </c>
      <c r="P17512">
        <f t="shared" si="1917"/>
        <v>1</v>
      </c>
      <c r="Q17512">
        <f t="shared" si="1918"/>
        <v>1</v>
      </c>
    </row>
    <row r="17513" spans="1:17" ht="19.5" x14ac:dyDescent="0.4">
      <c r="A17513" s="33">
        <f t="shared" si="1913"/>
        <v>46842</v>
      </c>
      <c r="B17513" s="27" t="str">
        <f t="shared" si="1914"/>
        <v>(木)</v>
      </c>
      <c r="C17513" s="34">
        <v>0.77083333333333304</v>
      </c>
      <c r="D17513" s="16" t="s">
        <v>18</v>
      </c>
      <c r="E17513" s="35">
        <v>0.79166666666666696</v>
      </c>
      <c r="F17513" s="50">
        <f>IF(COUNTIF('リスト（不使用）'!$A$5:$A$6,単年カーブ!$A$1),"希望数量入力ください",'単年（2027年度）'!$E$12*単年カーブ!$R$3+'単年（2027年度）'!$E$12*(1-単年カーブ!$R$3)*単年カーブ!Q17513)</f>
        <v>0</v>
      </c>
      <c r="G17513" s="47">
        <f t="shared" si="1915"/>
        <v>0</v>
      </c>
      <c r="M17513">
        <f t="shared" si="1916"/>
        <v>3</v>
      </c>
      <c r="N17513">
        <f>IF(OR(WEEKDAY(A17513)=1,WEEKDAY(A17513)=7,COUNTIF('2027祝日等（不使用）'!$A$1:$A$20,単年カーブ!A17513)=1),0,1)</f>
        <v>1</v>
      </c>
      <c r="O17513">
        <f t="shared" si="1912"/>
        <v>38</v>
      </c>
      <c r="P17513">
        <f t="shared" si="1917"/>
        <v>1</v>
      </c>
      <c r="Q17513">
        <f t="shared" si="1918"/>
        <v>1</v>
      </c>
    </row>
    <row r="17514" spans="1:17" ht="19.5" x14ac:dyDescent="0.4">
      <c r="A17514" s="33">
        <f t="shared" si="1913"/>
        <v>46842</v>
      </c>
      <c r="B17514" s="27" t="str">
        <f t="shared" si="1914"/>
        <v>(木)</v>
      </c>
      <c r="C17514" s="34">
        <v>0.79166666666666696</v>
      </c>
      <c r="D17514" s="16" t="s">
        <v>18</v>
      </c>
      <c r="E17514" s="35">
        <v>0.8125</v>
      </c>
      <c r="F17514" s="50">
        <f>IF(COUNTIF('リスト（不使用）'!$A$5:$A$6,単年カーブ!$A$1),"希望数量入力ください",'単年（2027年度）'!$E$12*単年カーブ!$R$3+'単年（2027年度）'!$E$12*(1-単年カーブ!$R$3)*単年カーブ!Q17514)</f>
        <v>0</v>
      </c>
      <c r="G17514" s="47">
        <f t="shared" si="1915"/>
        <v>0</v>
      </c>
      <c r="M17514">
        <f t="shared" si="1916"/>
        <v>3</v>
      </c>
      <c r="N17514">
        <f>IF(OR(WEEKDAY(A17514)=1,WEEKDAY(A17514)=7,COUNTIF('2027祝日等（不使用）'!$A$1:$A$20,単年カーブ!A17514)=1),0,1)</f>
        <v>1</v>
      </c>
      <c r="O17514">
        <f t="shared" si="1912"/>
        <v>39</v>
      </c>
      <c r="P17514">
        <f t="shared" si="1917"/>
        <v>1</v>
      </c>
      <c r="Q17514">
        <f t="shared" si="1918"/>
        <v>1</v>
      </c>
    </row>
    <row r="17515" spans="1:17" ht="19.5" x14ac:dyDescent="0.4">
      <c r="A17515" s="33">
        <f t="shared" si="1913"/>
        <v>46842</v>
      </c>
      <c r="B17515" s="27" t="str">
        <f t="shared" si="1914"/>
        <v>(木)</v>
      </c>
      <c r="C17515" s="34">
        <v>0.8125</v>
      </c>
      <c r="D17515" s="16" t="s">
        <v>18</v>
      </c>
      <c r="E17515" s="35">
        <v>0.83333333333333304</v>
      </c>
      <c r="F17515" s="50">
        <f>IF(COUNTIF('リスト（不使用）'!$A$5:$A$6,単年カーブ!$A$1),"希望数量入力ください",'単年（2027年度）'!$E$12*単年カーブ!$R$3+'単年（2027年度）'!$E$12*(1-単年カーブ!$R$3)*単年カーブ!Q17515)</f>
        <v>0</v>
      </c>
      <c r="G17515" s="47">
        <f t="shared" si="1915"/>
        <v>0</v>
      </c>
      <c r="M17515">
        <f t="shared" si="1916"/>
        <v>3</v>
      </c>
      <c r="N17515">
        <f>IF(OR(WEEKDAY(A17515)=1,WEEKDAY(A17515)=7,COUNTIF('2027祝日等（不使用）'!$A$1:$A$20,単年カーブ!A17515)=1),0,1)</f>
        <v>1</v>
      </c>
      <c r="O17515">
        <f t="shared" si="1912"/>
        <v>40</v>
      </c>
      <c r="P17515">
        <f t="shared" si="1917"/>
        <v>1</v>
      </c>
      <c r="Q17515">
        <f t="shared" si="1918"/>
        <v>1</v>
      </c>
    </row>
    <row r="17516" spans="1:17" ht="19.5" x14ac:dyDescent="0.4">
      <c r="A17516" s="33">
        <f t="shared" si="1913"/>
        <v>46842</v>
      </c>
      <c r="B17516" s="27" t="str">
        <f t="shared" si="1914"/>
        <v>(木)</v>
      </c>
      <c r="C17516" s="34">
        <v>0.83333333333333304</v>
      </c>
      <c r="D17516" s="16" t="s">
        <v>18</v>
      </c>
      <c r="E17516" s="35">
        <v>0.85416666666666696</v>
      </c>
      <c r="F17516" s="50">
        <f>IF(COUNTIF('リスト（不使用）'!$A$5:$A$6,単年カーブ!$A$1),"希望数量入力ください",'単年（2027年度）'!$E$12*単年カーブ!$R$3+'単年（2027年度）'!$E$12*(1-単年カーブ!$R$3)*単年カーブ!Q17516)</f>
        <v>0</v>
      </c>
      <c r="G17516" s="47">
        <f t="shared" si="1915"/>
        <v>0</v>
      </c>
      <c r="M17516">
        <f t="shared" si="1916"/>
        <v>3</v>
      </c>
      <c r="N17516">
        <f>IF(OR(WEEKDAY(A17516)=1,WEEKDAY(A17516)=7,COUNTIF('2027祝日等（不使用）'!$A$1:$A$20,単年カーブ!A17516)=1),0,1)</f>
        <v>1</v>
      </c>
      <c r="O17516">
        <f t="shared" si="1912"/>
        <v>41</v>
      </c>
      <c r="P17516">
        <f t="shared" si="1917"/>
        <v>0</v>
      </c>
      <c r="Q17516">
        <f t="shared" si="1918"/>
        <v>0</v>
      </c>
    </row>
    <row r="17517" spans="1:17" ht="19.5" x14ac:dyDescent="0.4">
      <c r="A17517" s="33">
        <f t="shared" si="1913"/>
        <v>46842</v>
      </c>
      <c r="B17517" s="27" t="str">
        <f t="shared" si="1914"/>
        <v>(木)</v>
      </c>
      <c r="C17517" s="34">
        <v>0.85416666666666696</v>
      </c>
      <c r="D17517" s="16" t="s">
        <v>18</v>
      </c>
      <c r="E17517" s="35">
        <v>0.875</v>
      </c>
      <c r="F17517" s="50">
        <f>IF(COUNTIF('リスト（不使用）'!$A$5:$A$6,単年カーブ!$A$1),"希望数量入力ください",'単年（2027年度）'!$E$12*単年カーブ!$R$3+'単年（2027年度）'!$E$12*(1-単年カーブ!$R$3)*単年カーブ!Q17517)</f>
        <v>0</v>
      </c>
      <c r="G17517" s="47">
        <f t="shared" si="1915"/>
        <v>0</v>
      </c>
      <c r="M17517">
        <f t="shared" si="1916"/>
        <v>3</v>
      </c>
      <c r="N17517">
        <f>IF(OR(WEEKDAY(A17517)=1,WEEKDAY(A17517)=7,COUNTIF('2027祝日等（不使用）'!$A$1:$A$20,単年カーブ!A17517)=1),0,1)</f>
        <v>1</v>
      </c>
      <c r="O17517">
        <f t="shared" si="1912"/>
        <v>42</v>
      </c>
      <c r="P17517">
        <f t="shared" si="1917"/>
        <v>0</v>
      </c>
      <c r="Q17517">
        <f t="shared" si="1918"/>
        <v>0</v>
      </c>
    </row>
    <row r="17518" spans="1:17" ht="19.5" x14ac:dyDescent="0.4">
      <c r="A17518" s="33">
        <f t="shared" si="1913"/>
        <v>46842</v>
      </c>
      <c r="B17518" s="27" t="str">
        <f t="shared" si="1914"/>
        <v>(木)</v>
      </c>
      <c r="C17518" s="34">
        <v>0.875</v>
      </c>
      <c r="D17518" s="16" t="s">
        <v>18</v>
      </c>
      <c r="E17518" s="35">
        <v>0.89583333333333304</v>
      </c>
      <c r="F17518" s="50">
        <f>IF(COUNTIF('リスト（不使用）'!$A$5:$A$6,単年カーブ!$A$1),"希望数量入力ください",'単年（2027年度）'!$E$12*単年カーブ!$R$3+'単年（2027年度）'!$E$12*(1-単年カーブ!$R$3)*単年カーブ!Q17518)</f>
        <v>0</v>
      </c>
      <c r="G17518" s="47">
        <f t="shared" si="1915"/>
        <v>0</v>
      </c>
      <c r="M17518">
        <f t="shared" si="1916"/>
        <v>3</v>
      </c>
      <c r="N17518">
        <f>IF(OR(WEEKDAY(A17518)=1,WEEKDAY(A17518)=7,COUNTIF('2027祝日等（不使用）'!$A$1:$A$20,単年カーブ!A17518)=1),0,1)</f>
        <v>1</v>
      </c>
      <c r="O17518">
        <f t="shared" si="1912"/>
        <v>43</v>
      </c>
      <c r="P17518">
        <f t="shared" si="1917"/>
        <v>0</v>
      </c>
      <c r="Q17518">
        <f t="shared" si="1918"/>
        <v>0</v>
      </c>
    </row>
    <row r="17519" spans="1:17" ht="19.5" x14ac:dyDescent="0.4">
      <c r="A17519" s="33">
        <f t="shared" si="1913"/>
        <v>46842</v>
      </c>
      <c r="B17519" s="27" t="str">
        <f t="shared" si="1914"/>
        <v>(木)</v>
      </c>
      <c r="C17519" s="34">
        <v>0.89583333333333304</v>
      </c>
      <c r="D17519" s="16" t="s">
        <v>18</v>
      </c>
      <c r="E17519" s="35">
        <v>0.91666666666666696</v>
      </c>
      <c r="F17519" s="50">
        <f>IF(COUNTIF('リスト（不使用）'!$A$5:$A$6,単年カーブ!$A$1),"希望数量入力ください",'単年（2027年度）'!$E$12*単年カーブ!$R$3+'単年（2027年度）'!$E$12*(1-単年カーブ!$R$3)*単年カーブ!Q17519)</f>
        <v>0</v>
      </c>
      <c r="G17519" s="47">
        <f t="shared" si="1915"/>
        <v>0</v>
      </c>
      <c r="M17519">
        <f t="shared" si="1916"/>
        <v>3</v>
      </c>
      <c r="N17519">
        <f>IF(OR(WEEKDAY(A17519)=1,WEEKDAY(A17519)=7,COUNTIF('2027祝日等（不使用）'!$A$1:$A$20,単年カーブ!A17519)=1),0,1)</f>
        <v>1</v>
      </c>
      <c r="O17519">
        <f t="shared" si="1912"/>
        <v>44</v>
      </c>
      <c r="P17519">
        <f t="shared" si="1917"/>
        <v>0</v>
      </c>
      <c r="Q17519">
        <f t="shared" si="1918"/>
        <v>0</v>
      </c>
    </row>
    <row r="17520" spans="1:17" ht="19.5" x14ac:dyDescent="0.4">
      <c r="A17520" s="33">
        <f t="shared" si="1913"/>
        <v>46842</v>
      </c>
      <c r="B17520" s="27" t="str">
        <f t="shared" si="1914"/>
        <v>(木)</v>
      </c>
      <c r="C17520" s="34">
        <v>0.91666666666666696</v>
      </c>
      <c r="D17520" s="16" t="s">
        <v>18</v>
      </c>
      <c r="E17520" s="35">
        <v>0.9375</v>
      </c>
      <c r="F17520" s="50">
        <f>IF(COUNTIF('リスト（不使用）'!$A$5:$A$6,単年カーブ!$A$1),"希望数量入力ください",'単年（2027年度）'!$E$12*単年カーブ!$R$3+'単年（2027年度）'!$E$12*(1-単年カーブ!$R$3)*単年カーブ!Q17520)</f>
        <v>0</v>
      </c>
      <c r="G17520" s="47">
        <f t="shared" si="1915"/>
        <v>0</v>
      </c>
      <c r="M17520">
        <f t="shared" si="1916"/>
        <v>3</v>
      </c>
      <c r="N17520">
        <f>IF(OR(WEEKDAY(A17520)=1,WEEKDAY(A17520)=7,COUNTIF('2027祝日等（不使用）'!$A$1:$A$20,単年カーブ!A17520)=1),0,1)</f>
        <v>1</v>
      </c>
      <c r="O17520">
        <f t="shared" si="1912"/>
        <v>45</v>
      </c>
      <c r="P17520">
        <f t="shared" si="1917"/>
        <v>0</v>
      </c>
      <c r="Q17520">
        <f t="shared" si="1918"/>
        <v>0</v>
      </c>
    </row>
    <row r="17521" spans="1:17" ht="19.5" x14ac:dyDescent="0.4">
      <c r="A17521" s="33">
        <f t="shared" si="1913"/>
        <v>46842</v>
      </c>
      <c r="B17521" s="27" t="str">
        <f t="shared" si="1914"/>
        <v>(木)</v>
      </c>
      <c r="C17521" s="34">
        <v>0.9375</v>
      </c>
      <c r="D17521" s="16" t="s">
        <v>18</v>
      </c>
      <c r="E17521" s="35">
        <v>0.95833333333333304</v>
      </c>
      <c r="F17521" s="50">
        <f>IF(COUNTIF('リスト（不使用）'!$A$5:$A$6,単年カーブ!$A$1),"希望数量入力ください",'単年（2027年度）'!$E$12*単年カーブ!$R$3+'単年（2027年度）'!$E$12*(1-単年カーブ!$R$3)*単年カーブ!Q17521)</f>
        <v>0</v>
      </c>
      <c r="G17521" s="47">
        <f t="shared" si="1915"/>
        <v>0</v>
      </c>
      <c r="M17521">
        <f t="shared" si="1916"/>
        <v>3</v>
      </c>
      <c r="N17521">
        <f>IF(OR(WEEKDAY(A17521)=1,WEEKDAY(A17521)=7,COUNTIF('2027祝日等（不使用）'!$A$1:$A$20,単年カーブ!A17521)=1),0,1)</f>
        <v>1</v>
      </c>
      <c r="O17521">
        <f t="shared" si="1912"/>
        <v>46</v>
      </c>
      <c r="P17521">
        <f t="shared" si="1917"/>
        <v>0</v>
      </c>
      <c r="Q17521">
        <f t="shared" si="1918"/>
        <v>0</v>
      </c>
    </row>
    <row r="17522" spans="1:17" ht="19.5" x14ac:dyDescent="0.4">
      <c r="A17522" s="33">
        <f t="shared" si="1913"/>
        <v>46842</v>
      </c>
      <c r="B17522" s="27" t="str">
        <f t="shared" si="1914"/>
        <v>(木)</v>
      </c>
      <c r="C17522" s="34">
        <v>0.95833333333333304</v>
      </c>
      <c r="D17522" s="16" t="s">
        <v>18</v>
      </c>
      <c r="E17522" s="35">
        <v>0.97916666666666696</v>
      </c>
      <c r="F17522" s="50">
        <f>IF(COUNTIF('リスト（不使用）'!$A$5:$A$6,単年カーブ!$A$1),"希望数量入力ください",'単年（2027年度）'!$E$12*単年カーブ!$R$3+'単年（2027年度）'!$E$12*(1-単年カーブ!$R$3)*単年カーブ!Q17522)</f>
        <v>0</v>
      </c>
      <c r="G17522" s="47">
        <f t="shared" si="1915"/>
        <v>0</v>
      </c>
      <c r="M17522">
        <f t="shared" si="1916"/>
        <v>3</v>
      </c>
      <c r="N17522">
        <f>IF(OR(WEEKDAY(A17522)=1,WEEKDAY(A17522)=7,COUNTIF('2027祝日等（不使用）'!$A$1:$A$20,単年カーブ!A17522)=1),0,1)</f>
        <v>1</v>
      </c>
      <c r="O17522">
        <f t="shared" si="1912"/>
        <v>47</v>
      </c>
      <c r="P17522">
        <f t="shared" si="1917"/>
        <v>0</v>
      </c>
      <c r="Q17522">
        <f t="shared" si="1918"/>
        <v>0</v>
      </c>
    </row>
    <row r="17523" spans="1:17" ht="19.5" x14ac:dyDescent="0.4">
      <c r="A17523" s="33">
        <f t="shared" si="1913"/>
        <v>46842</v>
      </c>
      <c r="B17523" s="27" t="str">
        <f t="shared" si="1914"/>
        <v>(木)</v>
      </c>
      <c r="C17523" s="34">
        <v>0.97916666666666696</v>
      </c>
      <c r="D17523" s="16" t="s">
        <v>18</v>
      </c>
      <c r="E17523" s="35">
        <v>1</v>
      </c>
      <c r="F17523" s="50">
        <f>IF(COUNTIF('リスト（不使用）'!$A$5:$A$6,単年カーブ!$A$1),"希望数量入力ください",'単年（2027年度）'!$E$12*単年カーブ!$R$3+'単年（2027年度）'!$E$12*(1-単年カーブ!$R$3)*単年カーブ!Q17523)</f>
        <v>0</v>
      </c>
      <c r="G17523" s="47">
        <f t="shared" si="1915"/>
        <v>0</v>
      </c>
      <c r="H17523">
        <v>0</v>
      </c>
      <c r="M17523">
        <f t="shared" si="1916"/>
        <v>3</v>
      </c>
      <c r="N17523">
        <f>IF(OR(WEEKDAY(A17523)=1,WEEKDAY(A17523)=7,COUNTIF('2027祝日等（不使用）'!$A$1:$A$20,単年カーブ!A17523)=1),0,1)</f>
        <v>1</v>
      </c>
      <c r="O17523">
        <f t="shared" si="1912"/>
        <v>48</v>
      </c>
      <c r="P17523">
        <f t="shared" si="1917"/>
        <v>0</v>
      </c>
      <c r="Q17523">
        <f t="shared" si="1918"/>
        <v>0</v>
      </c>
    </row>
    <row r="17524" spans="1:17" ht="19.5" x14ac:dyDescent="0.4">
      <c r="A17524" s="65">
        <f t="shared" si="1913"/>
        <v>46843</v>
      </c>
      <c r="B17524" s="27" t="str">
        <f t="shared" ref="B17524:B17571" si="1919">TEXT(A17524,"(aaa)")</f>
        <v>(金)</v>
      </c>
      <c r="C17524" s="34">
        <v>0</v>
      </c>
      <c r="D17524" s="16" t="s">
        <v>15</v>
      </c>
      <c r="E17524" s="35">
        <v>2.0833333333333332E-2</v>
      </c>
      <c r="F17524" s="50">
        <f>IF(COUNTIF('リスト（不使用）'!$A$5:$A$6,単年カーブ!$A$1),"希望数量入力ください",'単年（2027年度）'!$E$12*単年カーブ!$R$3+'単年（2027年度）'!$E$12*(1-単年カーブ!$R$3)*単年カーブ!Q17524)</f>
        <v>0</v>
      </c>
      <c r="G17524" s="47">
        <f t="shared" ref="G17524:G17571" si="1920">F17524/2</f>
        <v>0</v>
      </c>
      <c r="M17524">
        <f t="shared" ref="M17524:M17571" si="1921">MONTH(A17524)</f>
        <v>3</v>
      </c>
      <c r="N17524">
        <f>IF(OR(WEEKDAY(A17524)=1,WEEKDAY(A17524)=7,COUNTIF('2027祝日等（不使用）'!$A$1:$A$20,単年カーブ!A17524)=1),0,1)</f>
        <v>1</v>
      </c>
      <c r="O17524">
        <f t="shared" si="1912"/>
        <v>1</v>
      </c>
      <c r="P17524">
        <f t="shared" ref="P17524:P17571" si="1922">IF(AND(O17524&gt;16,O17524&lt;41),1,0)</f>
        <v>0</v>
      </c>
      <c r="Q17524">
        <f t="shared" ref="Q17524:Q17571" si="1923">P17524*N17524</f>
        <v>0</v>
      </c>
    </row>
    <row r="17525" spans="1:17" ht="19.5" x14ac:dyDescent="0.4">
      <c r="A17525" s="33">
        <f t="shared" si="1913"/>
        <v>46843</v>
      </c>
      <c r="B17525" s="27" t="str">
        <f t="shared" si="1919"/>
        <v>(金)</v>
      </c>
      <c r="C17525" s="34">
        <v>2.0833333333333332E-2</v>
      </c>
      <c r="D17525" s="16" t="s">
        <v>15</v>
      </c>
      <c r="E17525" s="35">
        <v>4.1666666666666664E-2</v>
      </c>
      <c r="F17525" s="50">
        <f>IF(COUNTIF('リスト（不使用）'!$A$5:$A$6,単年カーブ!$A$1),"希望数量入力ください",'単年（2027年度）'!$E$12*単年カーブ!$R$3+'単年（2027年度）'!$E$12*(1-単年カーブ!$R$3)*単年カーブ!Q17525)</f>
        <v>0</v>
      </c>
      <c r="G17525" s="47">
        <f t="shared" si="1920"/>
        <v>0</v>
      </c>
      <c r="M17525">
        <f t="shared" si="1921"/>
        <v>3</v>
      </c>
      <c r="N17525">
        <f>IF(OR(WEEKDAY(A17525)=1,WEEKDAY(A17525)=7,COUNTIF('2027祝日等（不使用）'!$A$1:$A$20,単年カーブ!A17525)=1),0,1)</f>
        <v>1</v>
      </c>
      <c r="O17525">
        <f t="shared" ref="O17525:O17571" si="1924">O17477</f>
        <v>2</v>
      </c>
      <c r="P17525">
        <f t="shared" si="1922"/>
        <v>0</v>
      </c>
      <c r="Q17525">
        <f t="shared" si="1923"/>
        <v>0</v>
      </c>
    </row>
    <row r="17526" spans="1:17" ht="19.5" x14ac:dyDescent="0.4">
      <c r="A17526" s="33">
        <f t="shared" si="1913"/>
        <v>46843</v>
      </c>
      <c r="B17526" s="27" t="str">
        <f t="shared" si="1919"/>
        <v>(金)</v>
      </c>
      <c r="C17526" s="34">
        <v>4.1666666666666664E-2</v>
      </c>
      <c r="D17526" s="16" t="s">
        <v>15</v>
      </c>
      <c r="E17526" s="35">
        <v>6.25E-2</v>
      </c>
      <c r="F17526" s="50">
        <f>IF(COUNTIF('リスト（不使用）'!$A$5:$A$6,単年カーブ!$A$1),"希望数量入力ください",'単年（2027年度）'!$E$12*単年カーブ!$R$3+'単年（2027年度）'!$E$12*(1-単年カーブ!$R$3)*単年カーブ!Q17526)</f>
        <v>0</v>
      </c>
      <c r="G17526" s="47">
        <f t="shared" si="1920"/>
        <v>0</v>
      </c>
      <c r="M17526">
        <f t="shared" si="1921"/>
        <v>3</v>
      </c>
      <c r="N17526">
        <f>IF(OR(WEEKDAY(A17526)=1,WEEKDAY(A17526)=7,COUNTIF('2027祝日等（不使用）'!$A$1:$A$20,単年カーブ!A17526)=1),0,1)</f>
        <v>1</v>
      </c>
      <c r="O17526">
        <f t="shared" si="1924"/>
        <v>3</v>
      </c>
      <c r="P17526">
        <f t="shared" si="1922"/>
        <v>0</v>
      </c>
      <c r="Q17526">
        <f t="shared" si="1923"/>
        <v>0</v>
      </c>
    </row>
    <row r="17527" spans="1:17" ht="19.5" x14ac:dyDescent="0.4">
      <c r="A17527" s="33">
        <f t="shared" si="1913"/>
        <v>46843</v>
      </c>
      <c r="B17527" s="27" t="str">
        <f t="shared" si="1919"/>
        <v>(金)</v>
      </c>
      <c r="C17527" s="34">
        <v>6.25E-2</v>
      </c>
      <c r="D17527" s="16" t="s">
        <v>15</v>
      </c>
      <c r="E17527" s="35">
        <v>8.3333333333333301E-2</v>
      </c>
      <c r="F17527" s="50">
        <f>IF(COUNTIF('リスト（不使用）'!$A$5:$A$6,単年カーブ!$A$1),"希望数量入力ください",'単年（2027年度）'!$E$12*単年カーブ!$R$3+'単年（2027年度）'!$E$12*(1-単年カーブ!$R$3)*単年カーブ!Q17527)</f>
        <v>0</v>
      </c>
      <c r="G17527" s="47">
        <f t="shared" si="1920"/>
        <v>0</v>
      </c>
      <c r="M17527">
        <f t="shared" si="1921"/>
        <v>3</v>
      </c>
      <c r="N17527">
        <f>IF(OR(WEEKDAY(A17527)=1,WEEKDAY(A17527)=7,COUNTIF('2027祝日等（不使用）'!$A$1:$A$20,単年カーブ!A17527)=1),0,1)</f>
        <v>1</v>
      </c>
      <c r="O17527">
        <f t="shared" si="1924"/>
        <v>4</v>
      </c>
      <c r="P17527">
        <f t="shared" si="1922"/>
        <v>0</v>
      </c>
      <c r="Q17527">
        <f t="shared" si="1923"/>
        <v>0</v>
      </c>
    </row>
    <row r="17528" spans="1:17" ht="19.5" x14ac:dyDescent="0.4">
      <c r="A17528" s="33">
        <f t="shared" si="1913"/>
        <v>46843</v>
      </c>
      <c r="B17528" s="27" t="str">
        <f t="shared" si="1919"/>
        <v>(金)</v>
      </c>
      <c r="C17528" s="34">
        <v>8.3333333333333301E-2</v>
      </c>
      <c r="D17528" s="16" t="s">
        <v>15</v>
      </c>
      <c r="E17528" s="35">
        <v>0.104166666666667</v>
      </c>
      <c r="F17528" s="50">
        <f>IF(COUNTIF('リスト（不使用）'!$A$5:$A$6,単年カーブ!$A$1),"希望数量入力ください",'単年（2027年度）'!$E$12*単年カーブ!$R$3+'単年（2027年度）'!$E$12*(1-単年カーブ!$R$3)*単年カーブ!Q17528)</f>
        <v>0</v>
      </c>
      <c r="G17528" s="47">
        <f t="shared" si="1920"/>
        <v>0</v>
      </c>
      <c r="M17528">
        <f t="shared" si="1921"/>
        <v>3</v>
      </c>
      <c r="N17528">
        <f>IF(OR(WEEKDAY(A17528)=1,WEEKDAY(A17528)=7,COUNTIF('2027祝日等（不使用）'!$A$1:$A$20,単年カーブ!A17528)=1),0,1)</f>
        <v>1</v>
      </c>
      <c r="O17528">
        <f t="shared" si="1924"/>
        <v>5</v>
      </c>
      <c r="P17528">
        <f t="shared" si="1922"/>
        <v>0</v>
      </c>
      <c r="Q17528">
        <f t="shared" si="1923"/>
        <v>0</v>
      </c>
    </row>
    <row r="17529" spans="1:17" ht="19.5" x14ac:dyDescent="0.4">
      <c r="A17529" s="33">
        <f t="shared" si="1913"/>
        <v>46843</v>
      </c>
      <c r="B17529" s="27" t="str">
        <f t="shared" si="1919"/>
        <v>(金)</v>
      </c>
      <c r="C17529" s="34">
        <v>0.104166666666667</v>
      </c>
      <c r="D17529" s="16" t="s">
        <v>15</v>
      </c>
      <c r="E17529" s="35">
        <v>0.125</v>
      </c>
      <c r="F17529" s="50">
        <f>IF(COUNTIF('リスト（不使用）'!$A$5:$A$6,単年カーブ!$A$1),"希望数量入力ください",'単年（2027年度）'!$E$12*単年カーブ!$R$3+'単年（2027年度）'!$E$12*(1-単年カーブ!$R$3)*単年カーブ!Q17529)</f>
        <v>0</v>
      </c>
      <c r="G17529" s="47">
        <f t="shared" si="1920"/>
        <v>0</v>
      </c>
      <c r="M17529">
        <f t="shared" si="1921"/>
        <v>3</v>
      </c>
      <c r="N17529">
        <f>IF(OR(WEEKDAY(A17529)=1,WEEKDAY(A17529)=7,COUNTIF('2027祝日等（不使用）'!$A$1:$A$20,単年カーブ!A17529)=1),0,1)</f>
        <v>1</v>
      </c>
      <c r="O17529">
        <f t="shared" si="1924"/>
        <v>6</v>
      </c>
      <c r="P17529">
        <f t="shared" si="1922"/>
        <v>0</v>
      </c>
      <c r="Q17529">
        <f t="shared" si="1923"/>
        <v>0</v>
      </c>
    </row>
    <row r="17530" spans="1:17" ht="19.5" x14ac:dyDescent="0.4">
      <c r="A17530" s="33">
        <f t="shared" ref="A17530:A17571" si="1925">A17482+1</f>
        <v>46843</v>
      </c>
      <c r="B17530" s="27" t="str">
        <f t="shared" si="1919"/>
        <v>(金)</v>
      </c>
      <c r="C17530" s="34">
        <v>0.125</v>
      </c>
      <c r="D17530" s="16" t="s">
        <v>15</v>
      </c>
      <c r="E17530" s="35">
        <v>0.14583333333333301</v>
      </c>
      <c r="F17530" s="50">
        <f>IF(COUNTIF('リスト（不使用）'!$A$5:$A$6,単年カーブ!$A$1),"希望数量入力ください",'単年（2027年度）'!$E$12*単年カーブ!$R$3+'単年（2027年度）'!$E$12*(1-単年カーブ!$R$3)*単年カーブ!Q17530)</f>
        <v>0</v>
      </c>
      <c r="G17530" s="47">
        <f t="shared" si="1920"/>
        <v>0</v>
      </c>
      <c r="M17530">
        <f t="shared" si="1921"/>
        <v>3</v>
      </c>
      <c r="N17530">
        <f>IF(OR(WEEKDAY(A17530)=1,WEEKDAY(A17530)=7,COUNTIF('2027祝日等（不使用）'!$A$1:$A$20,単年カーブ!A17530)=1),0,1)</f>
        <v>1</v>
      </c>
      <c r="O17530">
        <f t="shared" si="1924"/>
        <v>7</v>
      </c>
      <c r="P17530">
        <f t="shared" si="1922"/>
        <v>0</v>
      </c>
      <c r="Q17530">
        <f t="shared" si="1923"/>
        <v>0</v>
      </c>
    </row>
    <row r="17531" spans="1:17" ht="19.5" x14ac:dyDescent="0.4">
      <c r="A17531" s="33">
        <f t="shared" si="1925"/>
        <v>46843</v>
      </c>
      <c r="B17531" s="27" t="str">
        <f t="shared" si="1919"/>
        <v>(金)</v>
      </c>
      <c r="C17531" s="34">
        <v>0.14583333333333301</v>
      </c>
      <c r="D17531" s="16" t="s">
        <v>15</v>
      </c>
      <c r="E17531" s="35">
        <v>0.16666666666666699</v>
      </c>
      <c r="F17531" s="50">
        <f>IF(COUNTIF('リスト（不使用）'!$A$5:$A$6,単年カーブ!$A$1),"希望数量入力ください",'単年（2027年度）'!$E$12*単年カーブ!$R$3+'単年（2027年度）'!$E$12*(1-単年カーブ!$R$3)*単年カーブ!Q17531)</f>
        <v>0</v>
      </c>
      <c r="G17531" s="47">
        <f t="shared" si="1920"/>
        <v>0</v>
      </c>
      <c r="M17531">
        <f t="shared" si="1921"/>
        <v>3</v>
      </c>
      <c r="N17531">
        <f>IF(OR(WEEKDAY(A17531)=1,WEEKDAY(A17531)=7,COUNTIF('2027祝日等（不使用）'!$A$1:$A$20,単年カーブ!A17531)=1),0,1)</f>
        <v>1</v>
      </c>
      <c r="O17531">
        <f t="shared" si="1924"/>
        <v>8</v>
      </c>
      <c r="P17531">
        <f t="shared" si="1922"/>
        <v>0</v>
      </c>
      <c r="Q17531">
        <f t="shared" si="1923"/>
        <v>0</v>
      </c>
    </row>
    <row r="17532" spans="1:17" ht="19.5" x14ac:dyDescent="0.4">
      <c r="A17532" s="33">
        <f t="shared" si="1925"/>
        <v>46843</v>
      </c>
      <c r="B17532" s="27" t="str">
        <f t="shared" si="1919"/>
        <v>(金)</v>
      </c>
      <c r="C17532" s="34">
        <v>0.16666666666666699</v>
      </c>
      <c r="D17532" s="16" t="s">
        <v>15</v>
      </c>
      <c r="E17532" s="35">
        <v>0.1875</v>
      </c>
      <c r="F17532" s="50">
        <f>IF(COUNTIF('リスト（不使用）'!$A$5:$A$6,単年カーブ!$A$1),"希望数量入力ください",'単年（2027年度）'!$E$12*単年カーブ!$R$3+'単年（2027年度）'!$E$12*(1-単年カーブ!$R$3)*単年カーブ!Q17532)</f>
        <v>0</v>
      </c>
      <c r="G17532" s="47">
        <f t="shared" si="1920"/>
        <v>0</v>
      </c>
      <c r="M17532">
        <f t="shared" si="1921"/>
        <v>3</v>
      </c>
      <c r="N17532">
        <f>IF(OR(WEEKDAY(A17532)=1,WEEKDAY(A17532)=7,COUNTIF('2027祝日等（不使用）'!$A$1:$A$20,単年カーブ!A17532)=1),0,1)</f>
        <v>1</v>
      </c>
      <c r="O17532">
        <f t="shared" si="1924"/>
        <v>9</v>
      </c>
      <c r="P17532">
        <f t="shared" si="1922"/>
        <v>0</v>
      </c>
      <c r="Q17532">
        <f t="shared" si="1923"/>
        <v>0</v>
      </c>
    </row>
    <row r="17533" spans="1:17" ht="19.5" x14ac:dyDescent="0.4">
      <c r="A17533" s="33">
        <f t="shared" si="1925"/>
        <v>46843</v>
      </c>
      <c r="B17533" s="27" t="str">
        <f t="shared" si="1919"/>
        <v>(金)</v>
      </c>
      <c r="C17533" s="34">
        <v>0.1875</v>
      </c>
      <c r="D17533" s="16" t="s">
        <v>15</v>
      </c>
      <c r="E17533" s="35">
        <v>0.20833333333333301</v>
      </c>
      <c r="F17533" s="50">
        <f>IF(COUNTIF('リスト（不使用）'!$A$5:$A$6,単年カーブ!$A$1),"希望数量入力ください",'単年（2027年度）'!$E$12*単年カーブ!$R$3+'単年（2027年度）'!$E$12*(1-単年カーブ!$R$3)*単年カーブ!Q17533)</f>
        <v>0</v>
      </c>
      <c r="G17533" s="47">
        <f t="shared" si="1920"/>
        <v>0</v>
      </c>
      <c r="M17533">
        <f t="shared" si="1921"/>
        <v>3</v>
      </c>
      <c r="N17533">
        <f>IF(OR(WEEKDAY(A17533)=1,WEEKDAY(A17533)=7,COUNTIF('2027祝日等（不使用）'!$A$1:$A$20,単年カーブ!A17533)=1),0,1)</f>
        <v>1</v>
      </c>
      <c r="O17533">
        <f t="shared" si="1924"/>
        <v>10</v>
      </c>
      <c r="P17533">
        <f t="shared" si="1922"/>
        <v>0</v>
      </c>
      <c r="Q17533">
        <f t="shared" si="1923"/>
        <v>0</v>
      </c>
    </row>
    <row r="17534" spans="1:17" ht="19.5" x14ac:dyDescent="0.4">
      <c r="A17534" s="33">
        <f t="shared" si="1925"/>
        <v>46843</v>
      </c>
      <c r="B17534" s="27" t="str">
        <f t="shared" si="1919"/>
        <v>(金)</v>
      </c>
      <c r="C17534" s="34">
        <v>0.20833333333333301</v>
      </c>
      <c r="D17534" s="16" t="s">
        <v>15</v>
      </c>
      <c r="E17534" s="35">
        <v>0.22916666666666699</v>
      </c>
      <c r="F17534" s="50">
        <f>IF(COUNTIF('リスト（不使用）'!$A$5:$A$6,単年カーブ!$A$1),"希望数量入力ください",'単年（2027年度）'!$E$12*単年カーブ!$R$3+'単年（2027年度）'!$E$12*(1-単年カーブ!$R$3)*単年カーブ!Q17534)</f>
        <v>0</v>
      </c>
      <c r="G17534" s="47">
        <f t="shared" si="1920"/>
        <v>0</v>
      </c>
      <c r="M17534">
        <f t="shared" si="1921"/>
        <v>3</v>
      </c>
      <c r="N17534">
        <f>IF(OR(WEEKDAY(A17534)=1,WEEKDAY(A17534)=7,COUNTIF('2027祝日等（不使用）'!$A$1:$A$20,単年カーブ!A17534)=1),0,1)</f>
        <v>1</v>
      </c>
      <c r="O17534">
        <f t="shared" si="1924"/>
        <v>11</v>
      </c>
      <c r="P17534">
        <f t="shared" si="1922"/>
        <v>0</v>
      </c>
      <c r="Q17534">
        <f t="shared" si="1923"/>
        <v>0</v>
      </c>
    </row>
    <row r="17535" spans="1:17" ht="19.5" x14ac:dyDescent="0.4">
      <c r="A17535" s="33">
        <f t="shared" si="1925"/>
        <v>46843</v>
      </c>
      <c r="B17535" s="27" t="str">
        <f t="shared" si="1919"/>
        <v>(金)</v>
      </c>
      <c r="C17535" s="34">
        <v>0.22916666666666699</v>
      </c>
      <c r="D17535" s="16" t="s">
        <v>15</v>
      </c>
      <c r="E17535" s="35">
        <v>0.25</v>
      </c>
      <c r="F17535" s="50">
        <f>IF(COUNTIF('リスト（不使用）'!$A$5:$A$6,単年カーブ!$A$1),"希望数量入力ください",'単年（2027年度）'!$E$12*単年カーブ!$R$3+'単年（2027年度）'!$E$12*(1-単年カーブ!$R$3)*単年カーブ!Q17535)</f>
        <v>0</v>
      </c>
      <c r="G17535" s="47">
        <f t="shared" si="1920"/>
        <v>0</v>
      </c>
      <c r="M17535">
        <f t="shared" si="1921"/>
        <v>3</v>
      </c>
      <c r="N17535">
        <f>IF(OR(WEEKDAY(A17535)=1,WEEKDAY(A17535)=7,COUNTIF('2027祝日等（不使用）'!$A$1:$A$20,単年カーブ!A17535)=1),0,1)</f>
        <v>1</v>
      </c>
      <c r="O17535">
        <f t="shared" si="1924"/>
        <v>12</v>
      </c>
      <c r="P17535">
        <f t="shared" si="1922"/>
        <v>0</v>
      </c>
      <c r="Q17535">
        <f t="shared" si="1923"/>
        <v>0</v>
      </c>
    </row>
    <row r="17536" spans="1:17" ht="19.5" x14ac:dyDescent="0.4">
      <c r="A17536" s="33">
        <f t="shared" si="1925"/>
        <v>46843</v>
      </c>
      <c r="B17536" s="27" t="str">
        <f t="shared" si="1919"/>
        <v>(金)</v>
      </c>
      <c r="C17536" s="34">
        <v>0.25</v>
      </c>
      <c r="D17536" s="16" t="s">
        <v>15</v>
      </c>
      <c r="E17536" s="35">
        <v>0.27083333333333298</v>
      </c>
      <c r="F17536" s="50">
        <f>IF(COUNTIF('リスト（不使用）'!$A$5:$A$6,単年カーブ!$A$1),"希望数量入力ください",'単年（2027年度）'!$E$12*単年カーブ!$R$3+'単年（2027年度）'!$E$12*(1-単年カーブ!$R$3)*単年カーブ!Q17536)</f>
        <v>0</v>
      </c>
      <c r="G17536" s="47">
        <f t="shared" si="1920"/>
        <v>0</v>
      </c>
      <c r="M17536">
        <f t="shared" si="1921"/>
        <v>3</v>
      </c>
      <c r="N17536">
        <f>IF(OR(WEEKDAY(A17536)=1,WEEKDAY(A17536)=7,COUNTIF('2027祝日等（不使用）'!$A$1:$A$20,単年カーブ!A17536)=1),0,1)</f>
        <v>1</v>
      </c>
      <c r="O17536">
        <f t="shared" si="1924"/>
        <v>13</v>
      </c>
      <c r="P17536">
        <f t="shared" si="1922"/>
        <v>0</v>
      </c>
      <c r="Q17536">
        <f t="shared" si="1923"/>
        <v>0</v>
      </c>
    </row>
    <row r="17537" spans="1:17" ht="19.5" x14ac:dyDescent="0.4">
      <c r="A17537" s="33">
        <f t="shared" si="1925"/>
        <v>46843</v>
      </c>
      <c r="B17537" s="27" t="str">
        <f t="shared" si="1919"/>
        <v>(金)</v>
      </c>
      <c r="C17537" s="34">
        <v>0.27083333333333298</v>
      </c>
      <c r="D17537" s="16" t="s">
        <v>15</v>
      </c>
      <c r="E17537" s="35">
        <v>0.29166666666666702</v>
      </c>
      <c r="F17537" s="50">
        <f>IF(COUNTIF('リスト（不使用）'!$A$5:$A$6,単年カーブ!$A$1),"希望数量入力ください",'単年（2027年度）'!$E$12*単年カーブ!$R$3+'単年（2027年度）'!$E$12*(1-単年カーブ!$R$3)*単年カーブ!Q17537)</f>
        <v>0</v>
      </c>
      <c r="G17537" s="47">
        <f t="shared" si="1920"/>
        <v>0</v>
      </c>
      <c r="M17537">
        <f t="shared" si="1921"/>
        <v>3</v>
      </c>
      <c r="N17537">
        <f>IF(OR(WEEKDAY(A17537)=1,WEEKDAY(A17537)=7,COUNTIF('2027祝日等（不使用）'!$A$1:$A$20,単年カーブ!A17537)=1),0,1)</f>
        <v>1</v>
      </c>
      <c r="O17537">
        <f t="shared" si="1924"/>
        <v>14</v>
      </c>
      <c r="P17537">
        <f t="shared" si="1922"/>
        <v>0</v>
      </c>
      <c r="Q17537">
        <f t="shared" si="1923"/>
        <v>0</v>
      </c>
    </row>
    <row r="17538" spans="1:17" ht="19.5" x14ac:dyDescent="0.4">
      <c r="A17538" s="33">
        <f t="shared" si="1925"/>
        <v>46843</v>
      </c>
      <c r="B17538" s="27" t="str">
        <f t="shared" si="1919"/>
        <v>(金)</v>
      </c>
      <c r="C17538" s="34">
        <v>0.29166666666666702</v>
      </c>
      <c r="D17538" s="16" t="s">
        <v>15</v>
      </c>
      <c r="E17538" s="35">
        <v>0.3125</v>
      </c>
      <c r="F17538" s="50">
        <f>IF(COUNTIF('リスト（不使用）'!$A$5:$A$6,単年カーブ!$A$1),"希望数量入力ください",'単年（2027年度）'!$E$12*単年カーブ!$R$3+'単年（2027年度）'!$E$12*(1-単年カーブ!$R$3)*単年カーブ!Q17538)</f>
        <v>0</v>
      </c>
      <c r="G17538" s="47">
        <f t="shared" si="1920"/>
        <v>0</v>
      </c>
      <c r="M17538">
        <f t="shared" si="1921"/>
        <v>3</v>
      </c>
      <c r="N17538">
        <f>IF(OR(WEEKDAY(A17538)=1,WEEKDAY(A17538)=7,COUNTIF('2027祝日等（不使用）'!$A$1:$A$20,単年カーブ!A17538)=1),0,1)</f>
        <v>1</v>
      </c>
      <c r="O17538">
        <f t="shared" si="1924"/>
        <v>15</v>
      </c>
      <c r="P17538">
        <f t="shared" si="1922"/>
        <v>0</v>
      </c>
      <c r="Q17538">
        <f t="shared" si="1923"/>
        <v>0</v>
      </c>
    </row>
    <row r="17539" spans="1:17" ht="19.5" x14ac:dyDescent="0.4">
      <c r="A17539" s="33">
        <f t="shared" si="1925"/>
        <v>46843</v>
      </c>
      <c r="B17539" s="27" t="str">
        <f t="shared" si="1919"/>
        <v>(金)</v>
      </c>
      <c r="C17539" s="34">
        <v>0.3125</v>
      </c>
      <c r="D17539" s="16" t="s">
        <v>15</v>
      </c>
      <c r="E17539" s="35">
        <v>0.33333333333333298</v>
      </c>
      <c r="F17539" s="50">
        <f>IF(COUNTIF('リスト（不使用）'!$A$5:$A$6,単年カーブ!$A$1),"希望数量入力ください",'単年（2027年度）'!$E$12*単年カーブ!$R$3+'単年（2027年度）'!$E$12*(1-単年カーブ!$R$3)*単年カーブ!Q17539)</f>
        <v>0</v>
      </c>
      <c r="G17539" s="47">
        <f t="shared" si="1920"/>
        <v>0</v>
      </c>
      <c r="M17539">
        <f t="shared" si="1921"/>
        <v>3</v>
      </c>
      <c r="N17539">
        <f>IF(OR(WEEKDAY(A17539)=1,WEEKDAY(A17539)=7,COUNTIF('2027祝日等（不使用）'!$A$1:$A$20,単年カーブ!A17539)=1),0,1)</f>
        <v>1</v>
      </c>
      <c r="O17539">
        <f t="shared" si="1924"/>
        <v>16</v>
      </c>
      <c r="P17539">
        <f t="shared" si="1922"/>
        <v>0</v>
      </c>
      <c r="Q17539">
        <f t="shared" si="1923"/>
        <v>0</v>
      </c>
    </row>
    <row r="17540" spans="1:17" ht="19.5" x14ac:dyDescent="0.4">
      <c r="A17540" s="33">
        <f t="shared" si="1925"/>
        <v>46843</v>
      </c>
      <c r="B17540" s="27" t="str">
        <f t="shared" si="1919"/>
        <v>(金)</v>
      </c>
      <c r="C17540" s="34">
        <v>0.33333333333333298</v>
      </c>
      <c r="D17540" s="16" t="s">
        <v>15</v>
      </c>
      <c r="E17540" s="35">
        <v>0.35416666666666702</v>
      </c>
      <c r="F17540" s="50">
        <f>IF(COUNTIF('リスト（不使用）'!$A$5:$A$6,単年カーブ!$A$1),"希望数量入力ください",'単年（2027年度）'!$E$12*単年カーブ!$R$3+'単年（2027年度）'!$E$12*(1-単年カーブ!$R$3)*単年カーブ!Q17540)</f>
        <v>0</v>
      </c>
      <c r="G17540" s="47">
        <f t="shared" si="1920"/>
        <v>0</v>
      </c>
      <c r="M17540">
        <f t="shared" si="1921"/>
        <v>3</v>
      </c>
      <c r="N17540">
        <f>IF(OR(WEEKDAY(A17540)=1,WEEKDAY(A17540)=7,COUNTIF('2027祝日等（不使用）'!$A$1:$A$20,単年カーブ!A17540)=1),0,1)</f>
        <v>1</v>
      </c>
      <c r="O17540">
        <f t="shared" si="1924"/>
        <v>17</v>
      </c>
      <c r="P17540">
        <f t="shared" si="1922"/>
        <v>1</v>
      </c>
      <c r="Q17540">
        <f t="shared" si="1923"/>
        <v>1</v>
      </c>
    </row>
    <row r="17541" spans="1:17" ht="19.5" x14ac:dyDescent="0.4">
      <c r="A17541" s="33">
        <f t="shared" si="1925"/>
        <v>46843</v>
      </c>
      <c r="B17541" s="27" t="str">
        <f t="shared" si="1919"/>
        <v>(金)</v>
      </c>
      <c r="C17541" s="34">
        <v>0.35416666666666702</v>
      </c>
      <c r="D17541" s="16" t="s">
        <v>15</v>
      </c>
      <c r="E17541" s="35">
        <v>0.375</v>
      </c>
      <c r="F17541" s="50">
        <f>IF(COUNTIF('リスト（不使用）'!$A$5:$A$6,単年カーブ!$A$1),"希望数量入力ください",'単年（2027年度）'!$E$12*単年カーブ!$R$3+'単年（2027年度）'!$E$12*(1-単年カーブ!$R$3)*単年カーブ!Q17541)</f>
        <v>0</v>
      </c>
      <c r="G17541" s="47">
        <f t="shared" si="1920"/>
        <v>0</v>
      </c>
      <c r="M17541">
        <f t="shared" si="1921"/>
        <v>3</v>
      </c>
      <c r="N17541">
        <f>IF(OR(WEEKDAY(A17541)=1,WEEKDAY(A17541)=7,COUNTIF('2027祝日等（不使用）'!$A$1:$A$20,単年カーブ!A17541)=1),0,1)</f>
        <v>1</v>
      </c>
      <c r="O17541">
        <f t="shared" si="1924"/>
        <v>18</v>
      </c>
      <c r="P17541">
        <f t="shared" si="1922"/>
        <v>1</v>
      </c>
      <c r="Q17541">
        <f t="shared" si="1923"/>
        <v>1</v>
      </c>
    </row>
    <row r="17542" spans="1:17" ht="19.5" x14ac:dyDescent="0.4">
      <c r="A17542" s="33">
        <f t="shared" si="1925"/>
        <v>46843</v>
      </c>
      <c r="B17542" s="27" t="str">
        <f t="shared" si="1919"/>
        <v>(金)</v>
      </c>
      <c r="C17542" s="34">
        <v>0.375</v>
      </c>
      <c r="D17542" s="16" t="s">
        <v>15</v>
      </c>
      <c r="E17542" s="35">
        <v>0.39583333333333298</v>
      </c>
      <c r="F17542" s="50">
        <f>IF(COUNTIF('リスト（不使用）'!$A$5:$A$6,単年カーブ!$A$1),"希望数量入力ください",'単年（2027年度）'!$E$12*単年カーブ!$R$3+'単年（2027年度）'!$E$12*(1-単年カーブ!$R$3)*単年カーブ!Q17542)</f>
        <v>0</v>
      </c>
      <c r="G17542" s="47">
        <f t="shared" si="1920"/>
        <v>0</v>
      </c>
      <c r="M17542">
        <f t="shared" si="1921"/>
        <v>3</v>
      </c>
      <c r="N17542">
        <f>IF(OR(WEEKDAY(A17542)=1,WEEKDAY(A17542)=7,COUNTIF('2027祝日等（不使用）'!$A$1:$A$20,単年カーブ!A17542)=1),0,1)</f>
        <v>1</v>
      </c>
      <c r="O17542">
        <f t="shared" si="1924"/>
        <v>19</v>
      </c>
      <c r="P17542">
        <f t="shared" si="1922"/>
        <v>1</v>
      </c>
      <c r="Q17542">
        <f t="shared" si="1923"/>
        <v>1</v>
      </c>
    </row>
    <row r="17543" spans="1:17" ht="19.5" x14ac:dyDescent="0.4">
      <c r="A17543" s="33">
        <f t="shared" si="1925"/>
        <v>46843</v>
      </c>
      <c r="B17543" s="27" t="str">
        <f t="shared" si="1919"/>
        <v>(金)</v>
      </c>
      <c r="C17543" s="34">
        <v>0.39583333333333298</v>
      </c>
      <c r="D17543" s="16" t="s">
        <v>15</v>
      </c>
      <c r="E17543" s="35">
        <v>0.41666666666666702</v>
      </c>
      <c r="F17543" s="50">
        <f>IF(COUNTIF('リスト（不使用）'!$A$5:$A$6,単年カーブ!$A$1),"希望数量入力ください",'単年（2027年度）'!$E$12*単年カーブ!$R$3+'単年（2027年度）'!$E$12*(1-単年カーブ!$R$3)*単年カーブ!Q17543)</f>
        <v>0</v>
      </c>
      <c r="G17543" s="47">
        <f t="shared" si="1920"/>
        <v>0</v>
      </c>
      <c r="M17543">
        <f t="shared" si="1921"/>
        <v>3</v>
      </c>
      <c r="N17543">
        <f>IF(OR(WEEKDAY(A17543)=1,WEEKDAY(A17543)=7,COUNTIF('2027祝日等（不使用）'!$A$1:$A$20,単年カーブ!A17543)=1),0,1)</f>
        <v>1</v>
      </c>
      <c r="O17543">
        <f t="shared" si="1924"/>
        <v>20</v>
      </c>
      <c r="P17543">
        <f t="shared" si="1922"/>
        <v>1</v>
      </c>
      <c r="Q17543">
        <f t="shared" si="1923"/>
        <v>1</v>
      </c>
    </row>
    <row r="17544" spans="1:17" ht="19.5" x14ac:dyDescent="0.4">
      <c r="A17544" s="33">
        <f t="shared" si="1925"/>
        <v>46843</v>
      </c>
      <c r="B17544" s="27" t="str">
        <f t="shared" si="1919"/>
        <v>(金)</v>
      </c>
      <c r="C17544" s="34">
        <v>0.41666666666666702</v>
      </c>
      <c r="D17544" s="16" t="s">
        <v>15</v>
      </c>
      <c r="E17544" s="35">
        <v>0.4375</v>
      </c>
      <c r="F17544" s="50">
        <f>IF(COUNTIF('リスト（不使用）'!$A$5:$A$6,単年カーブ!$A$1),"希望数量入力ください",'単年（2027年度）'!$E$12*単年カーブ!$R$3+'単年（2027年度）'!$E$12*(1-単年カーブ!$R$3)*単年カーブ!Q17544)</f>
        <v>0</v>
      </c>
      <c r="G17544" s="47">
        <f t="shared" si="1920"/>
        <v>0</v>
      </c>
      <c r="M17544">
        <f t="shared" si="1921"/>
        <v>3</v>
      </c>
      <c r="N17544">
        <f>IF(OR(WEEKDAY(A17544)=1,WEEKDAY(A17544)=7,COUNTIF('2027祝日等（不使用）'!$A$1:$A$20,単年カーブ!A17544)=1),0,1)</f>
        <v>1</v>
      </c>
      <c r="O17544">
        <f t="shared" si="1924"/>
        <v>21</v>
      </c>
      <c r="P17544">
        <f t="shared" si="1922"/>
        <v>1</v>
      </c>
      <c r="Q17544">
        <f t="shared" si="1923"/>
        <v>1</v>
      </c>
    </row>
    <row r="17545" spans="1:17" ht="19.5" x14ac:dyDescent="0.4">
      <c r="A17545" s="33">
        <f t="shared" si="1925"/>
        <v>46843</v>
      </c>
      <c r="B17545" s="27" t="str">
        <f t="shared" si="1919"/>
        <v>(金)</v>
      </c>
      <c r="C17545" s="34">
        <v>0.4375</v>
      </c>
      <c r="D17545" s="16" t="s">
        <v>15</v>
      </c>
      <c r="E17545" s="35">
        <v>0.45833333333333298</v>
      </c>
      <c r="F17545" s="50">
        <f>IF(COUNTIF('リスト（不使用）'!$A$5:$A$6,単年カーブ!$A$1),"希望数量入力ください",'単年（2027年度）'!$E$12*単年カーブ!$R$3+'単年（2027年度）'!$E$12*(1-単年カーブ!$R$3)*単年カーブ!Q17545)</f>
        <v>0</v>
      </c>
      <c r="G17545" s="47">
        <f t="shared" si="1920"/>
        <v>0</v>
      </c>
      <c r="M17545">
        <f t="shared" si="1921"/>
        <v>3</v>
      </c>
      <c r="N17545">
        <f>IF(OR(WEEKDAY(A17545)=1,WEEKDAY(A17545)=7,COUNTIF('2027祝日等（不使用）'!$A$1:$A$20,単年カーブ!A17545)=1),0,1)</f>
        <v>1</v>
      </c>
      <c r="O17545">
        <f t="shared" si="1924"/>
        <v>22</v>
      </c>
      <c r="P17545">
        <f t="shared" si="1922"/>
        <v>1</v>
      </c>
      <c r="Q17545">
        <f t="shared" si="1923"/>
        <v>1</v>
      </c>
    </row>
    <row r="17546" spans="1:17" ht="19.5" x14ac:dyDescent="0.4">
      <c r="A17546" s="33">
        <f t="shared" si="1925"/>
        <v>46843</v>
      </c>
      <c r="B17546" s="27" t="str">
        <f t="shared" si="1919"/>
        <v>(金)</v>
      </c>
      <c r="C17546" s="34">
        <v>0.45833333333333298</v>
      </c>
      <c r="D17546" s="16" t="s">
        <v>15</v>
      </c>
      <c r="E17546" s="35">
        <v>0.47916666666666702</v>
      </c>
      <c r="F17546" s="50">
        <f>IF(COUNTIF('リスト（不使用）'!$A$5:$A$6,単年カーブ!$A$1),"希望数量入力ください",'単年（2027年度）'!$E$12*単年カーブ!$R$3+'単年（2027年度）'!$E$12*(1-単年カーブ!$R$3)*単年カーブ!Q17546)</f>
        <v>0</v>
      </c>
      <c r="G17546" s="47">
        <f t="shared" si="1920"/>
        <v>0</v>
      </c>
      <c r="M17546">
        <f t="shared" si="1921"/>
        <v>3</v>
      </c>
      <c r="N17546">
        <f>IF(OR(WEEKDAY(A17546)=1,WEEKDAY(A17546)=7,COUNTIF('2027祝日等（不使用）'!$A$1:$A$20,単年カーブ!A17546)=1),0,1)</f>
        <v>1</v>
      </c>
      <c r="O17546">
        <f t="shared" si="1924"/>
        <v>23</v>
      </c>
      <c r="P17546">
        <f t="shared" si="1922"/>
        <v>1</v>
      </c>
      <c r="Q17546">
        <f t="shared" si="1923"/>
        <v>1</v>
      </c>
    </row>
    <row r="17547" spans="1:17" ht="19.5" x14ac:dyDescent="0.4">
      <c r="A17547" s="33">
        <f t="shared" si="1925"/>
        <v>46843</v>
      </c>
      <c r="B17547" s="27" t="str">
        <f t="shared" si="1919"/>
        <v>(金)</v>
      </c>
      <c r="C17547" s="34">
        <v>0.47916666666666702</v>
      </c>
      <c r="D17547" s="16" t="s">
        <v>15</v>
      </c>
      <c r="E17547" s="35">
        <v>0.5</v>
      </c>
      <c r="F17547" s="50">
        <f>IF(COUNTIF('リスト（不使用）'!$A$5:$A$6,単年カーブ!$A$1),"希望数量入力ください",'単年（2027年度）'!$E$12*単年カーブ!$R$3+'単年（2027年度）'!$E$12*(1-単年カーブ!$R$3)*単年カーブ!Q17547)</f>
        <v>0</v>
      </c>
      <c r="G17547" s="47">
        <f t="shared" si="1920"/>
        <v>0</v>
      </c>
      <c r="M17547">
        <f t="shared" si="1921"/>
        <v>3</v>
      </c>
      <c r="N17547">
        <f>IF(OR(WEEKDAY(A17547)=1,WEEKDAY(A17547)=7,COUNTIF('2027祝日等（不使用）'!$A$1:$A$20,単年カーブ!A17547)=1),0,1)</f>
        <v>1</v>
      </c>
      <c r="O17547">
        <f t="shared" si="1924"/>
        <v>24</v>
      </c>
      <c r="P17547">
        <f t="shared" si="1922"/>
        <v>1</v>
      </c>
      <c r="Q17547">
        <f t="shared" si="1923"/>
        <v>1</v>
      </c>
    </row>
    <row r="17548" spans="1:17" ht="19.5" x14ac:dyDescent="0.4">
      <c r="A17548" s="33">
        <f t="shared" si="1925"/>
        <v>46843</v>
      </c>
      <c r="B17548" s="27" t="str">
        <f t="shared" si="1919"/>
        <v>(金)</v>
      </c>
      <c r="C17548" s="34">
        <v>0.5</v>
      </c>
      <c r="D17548" s="16" t="s">
        <v>15</v>
      </c>
      <c r="E17548" s="35">
        <v>0.52083333333333304</v>
      </c>
      <c r="F17548" s="50">
        <f>IF(COUNTIF('リスト（不使用）'!$A$5:$A$6,単年カーブ!$A$1),"希望数量入力ください",'単年（2027年度）'!$E$12*単年カーブ!$R$3+'単年（2027年度）'!$E$12*(1-単年カーブ!$R$3)*単年カーブ!Q17548)</f>
        <v>0</v>
      </c>
      <c r="G17548" s="47">
        <f t="shared" si="1920"/>
        <v>0</v>
      </c>
      <c r="M17548">
        <f t="shared" si="1921"/>
        <v>3</v>
      </c>
      <c r="N17548">
        <f>IF(OR(WEEKDAY(A17548)=1,WEEKDAY(A17548)=7,COUNTIF('2027祝日等（不使用）'!$A$1:$A$20,単年カーブ!A17548)=1),0,1)</f>
        <v>1</v>
      </c>
      <c r="O17548">
        <f t="shared" si="1924"/>
        <v>25</v>
      </c>
      <c r="P17548">
        <f t="shared" si="1922"/>
        <v>1</v>
      </c>
      <c r="Q17548">
        <f t="shared" si="1923"/>
        <v>1</v>
      </c>
    </row>
    <row r="17549" spans="1:17" ht="19.5" x14ac:dyDescent="0.4">
      <c r="A17549" s="33">
        <f t="shared" si="1925"/>
        <v>46843</v>
      </c>
      <c r="B17549" s="27" t="str">
        <f t="shared" si="1919"/>
        <v>(金)</v>
      </c>
      <c r="C17549" s="34">
        <v>0.52083333333333304</v>
      </c>
      <c r="D17549" s="16" t="s">
        <v>15</v>
      </c>
      <c r="E17549" s="35">
        <v>0.54166666666666696</v>
      </c>
      <c r="F17549" s="50">
        <f>IF(COUNTIF('リスト（不使用）'!$A$5:$A$6,単年カーブ!$A$1),"希望数量入力ください",'単年（2027年度）'!$E$12*単年カーブ!$R$3+'単年（2027年度）'!$E$12*(1-単年カーブ!$R$3)*単年カーブ!Q17549)</f>
        <v>0</v>
      </c>
      <c r="G17549" s="47">
        <f t="shared" si="1920"/>
        <v>0</v>
      </c>
      <c r="M17549">
        <f t="shared" si="1921"/>
        <v>3</v>
      </c>
      <c r="N17549">
        <f>IF(OR(WEEKDAY(A17549)=1,WEEKDAY(A17549)=7,COUNTIF('2027祝日等（不使用）'!$A$1:$A$20,単年カーブ!A17549)=1),0,1)</f>
        <v>1</v>
      </c>
      <c r="O17549">
        <f t="shared" si="1924"/>
        <v>26</v>
      </c>
      <c r="P17549">
        <f t="shared" si="1922"/>
        <v>1</v>
      </c>
      <c r="Q17549">
        <f t="shared" si="1923"/>
        <v>1</v>
      </c>
    </row>
    <row r="17550" spans="1:17" ht="19.5" x14ac:dyDescent="0.4">
      <c r="A17550" s="33">
        <f t="shared" si="1925"/>
        <v>46843</v>
      </c>
      <c r="B17550" s="27" t="str">
        <f t="shared" si="1919"/>
        <v>(金)</v>
      </c>
      <c r="C17550" s="34">
        <v>0.54166666666666696</v>
      </c>
      <c r="D17550" s="16" t="s">
        <v>15</v>
      </c>
      <c r="E17550" s="35">
        <v>0.5625</v>
      </c>
      <c r="F17550" s="50">
        <f>IF(COUNTIF('リスト（不使用）'!$A$5:$A$6,単年カーブ!$A$1),"希望数量入力ください",'単年（2027年度）'!$E$12*単年カーブ!$R$3+'単年（2027年度）'!$E$12*(1-単年カーブ!$R$3)*単年カーブ!Q17550)</f>
        <v>0</v>
      </c>
      <c r="G17550" s="47">
        <f t="shared" si="1920"/>
        <v>0</v>
      </c>
      <c r="M17550">
        <f t="shared" si="1921"/>
        <v>3</v>
      </c>
      <c r="N17550">
        <f>IF(OR(WEEKDAY(A17550)=1,WEEKDAY(A17550)=7,COUNTIF('2027祝日等（不使用）'!$A$1:$A$20,単年カーブ!A17550)=1),0,1)</f>
        <v>1</v>
      </c>
      <c r="O17550">
        <f t="shared" si="1924"/>
        <v>27</v>
      </c>
      <c r="P17550">
        <f t="shared" si="1922"/>
        <v>1</v>
      </c>
      <c r="Q17550">
        <f t="shared" si="1923"/>
        <v>1</v>
      </c>
    </row>
    <row r="17551" spans="1:17" ht="19.5" x14ac:dyDescent="0.4">
      <c r="A17551" s="33">
        <f t="shared" si="1925"/>
        <v>46843</v>
      </c>
      <c r="B17551" s="27" t="str">
        <f t="shared" si="1919"/>
        <v>(金)</v>
      </c>
      <c r="C17551" s="34">
        <v>0.5625</v>
      </c>
      <c r="D17551" s="16" t="s">
        <v>15</v>
      </c>
      <c r="E17551" s="35">
        <v>0.58333333333333304</v>
      </c>
      <c r="F17551" s="50">
        <f>IF(COUNTIF('リスト（不使用）'!$A$5:$A$6,単年カーブ!$A$1),"希望数量入力ください",'単年（2027年度）'!$E$12*単年カーブ!$R$3+'単年（2027年度）'!$E$12*(1-単年カーブ!$R$3)*単年カーブ!Q17551)</f>
        <v>0</v>
      </c>
      <c r="G17551" s="47">
        <f t="shared" si="1920"/>
        <v>0</v>
      </c>
      <c r="M17551">
        <f t="shared" si="1921"/>
        <v>3</v>
      </c>
      <c r="N17551">
        <f>IF(OR(WEEKDAY(A17551)=1,WEEKDAY(A17551)=7,COUNTIF('2027祝日等（不使用）'!$A$1:$A$20,単年カーブ!A17551)=1),0,1)</f>
        <v>1</v>
      </c>
      <c r="O17551">
        <f t="shared" si="1924"/>
        <v>28</v>
      </c>
      <c r="P17551">
        <f t="shared" si="1922"/>
        <v>1</v>
      </c>
      <c r="Q17551">
        <f t="shared" si="1923"/>
        <v>1</v>
      </c>
    </row>
    <row r="17552" spans="1:17" ht="19.5" x14ac:dyDescent="0.4">
      <c r="A17552" s="33">
        <f t="shared" si="1925"/>
        <v>46843</v>
      </c>
      <c r="B17552" s="27" t="str">
        <f t="shared" si="1919"/>
        <v>(金)</v>
      </c>
      <c r="C17552" s="34">
        <v>0.58333333333333304</v>
      </c>
      <c r="D17552" s="16" t="s">
        <v>15</v>
      </c>
      <c r="E17552" s="35">
        <v>0.60416666666666696</v>
      </c>
      <c r="F17552" s="50">
        <f>IF(COUNTIF('リスト（不使用）'!$A$5:$A$6,単年カーブ!$A$1),"希望数量入力ください",'単年（2027年度）'!$E$12*単年カーブ!$R$3+'単年（2027年度）'!$E$12*(1-単年カーブ!$R$3)*単年カーブ!Q17552)</f>
        <v>0</v>
      </c>
      <c r="G17552" s="47">
        <f t="shared" si="1920"/>
        <v>0</v>
      </c>
      <c r="M17552">
        <f t="shared" si="1921"/>
        <v>3</v>
      </c>
      <c r="N17552">
        <f>IF(OR(WEEKDAY(A17552)=1,WEEKDAY(A17552)=7,COUNTIF('2027祝日等（不使用）'!$A$1:$A$20,単年カーブ!A17552)=1),0,1)</f>
        <v>1</v>
      </c>
      <c r="O17552">
        <f t="shared" si="1924"/>
        <v>29</v>
      </c>
      <c r="P17552">
        <f t="shared" si="1922"/>
        <v>1</v>
      </c>
      <c r="Q17552">
        <f t="shared" si="1923"/>
        <v>1</v>
      </c>
    </row>
    <row r="17553" spans="1:17" ht="19.5" x14ac:dyDescent="0.4">
      <c r="A17553" s="33">
        <f t="shared" si="1925"/>
        <v>46843</v>
      </c>
      <c r="B17553" s="27" t="str">
        <f t="shared" si="1919"/>
        <v>(金)</v>
      </c>
      <c r="C17553" s="34">
        <v>0.60416666666666696</v>
      </c>
      <c r="D17553" s="16" t="s">
        <v>15</v>
      </c>
      <c r="E17553" s="35">
        <v>0.625</v>
      </c>
      <c r="F17553" s="50">
        <f>IF(COUNTIF('リスト（不使用）'!$A$5:$A$6,単年カーブ!$A$1),"希望数量入力ください",'単年（2027年度）'!$E$12*単年カーブ!$R$3+'単年（2027年度）'!$E$12*(1-単年カーブ!$R$3)*単年カーブ!Q17553)</f>
        <v>0</v>
      </c>
      <c r="G17553" s="47">
        <f t="shared" si="1920"/>
        <v>0</v>
      </c>
      <c r="M17553">
        <f t="shared" si="1921"/>
        <v>3</v>
      </c>
      <c r="N17553">
        <f>IF(OR(WEEKDAY(A17553)=1,WEEKDAY(A17553)=7,COUNTIF('2027祝日等（不使用）'!$A$1:$A$20,単年カーブ!A17553)=1),0,1)</f>
        <v>1</v>
      </c>
      <c r="O17553">
        <f t="shared" si="1924"/>
        <v>30</v>
      </c>
      <c r="P17553">
        <f t="shared" si="1922"/>
        <v>1</v>
      </c>
      <c r="Q17553">
        <f t="shared" si="1923"/>
        <v>1</v>
      </c>
    </row>
    <row r="17554" spans="1:17" ht="19.5" x14ac:dyDescent="0.4">
      <c r="A17554" s="33">
        <f t="shared" si="1925"/>
        <v>46843</v>
      </c>
      <c r="B17554" s="27" t="str">
        <f t="shared" si="1919"/>
        <v>(金)</v>
      </c>
      <c r="C17554" s="34">
        <v>0.625</v>
      </c>
      <c r="D17554" s="16" t="s">
        <v>15</v>
      </c>
      <c r="E17554" s="35">
        <v>0.64583333333333304</v>
      </c>
      <c r="F17554" s="50">
        <f>IF(COUNTIF('リスト（不使用）'!$A$5:$A$6,単年カーブ!$A$1),"希望数量入力ください",'単年（2027年度）'!$E$12*単年カーブ!$R$3+'単年（2027年度）'!$E$12*(1-単年カーブ!$R$3)*単年カーブ!Q17554)</f>
        <v>0</v>
      </c>
      <c r="G17554" s="47">
        <f t="shared" si="1920"/>
        <v>0</v>
      </c>
      <c r="M17554">
        <f t="shared" si="1921"/>
        <v>3</v>
      </c>
      <c r="N17554">
        <f>IF(OR(WEEKDAY(A17554)=1,WEEKDAY(A17554)=7,COUNTIF('2027祝日等（不使用）'!$A$1:$A$20,単年カーブ!A17554)=1),0,1)</f>
        <v>1</v>
      </c>
      <c r="O17554">
        <f t="shared" si="1924"/>
        <v>31</v>
      </c>
      <c r="P17554">
        <f t="shared" si="1922"/>
        <v>1</v>
      </c>
      <c r="Q17554">
        <f t="shared" si="1923"/>
        <v>1</v>
      </c>
    </row>
    <row r="17555" spans="1:17" ht="19.5" x14ac:dyDescent="0.4">
      <c r="A17555" s="33">
        <f t="shared" si="1925"/>
        <v>46843</v>
      </c>
      <c r="B17555" s="27" t="str">
        <f t="shared" si="1919"/>
        <v>(金)</v>
      </c>
      <c r="C17555" s="34">
        <v>0.64583333333333304</v>
      </c>
      <c r="D17555" s="16" t="s">
        <v>15</v>
      </c>
      <c r="E17555" s="35">
        <v>0.66666666666666696</v>
      </c>
      <c r="F17555" s="50">
        <f>IF(COUNTIF('リスト（不使用）'!$A$5:$A$6,単年カーブ!$A$1),"希望数量入力ください",'単年（2027年度）'!$E$12*単年カーブ!$R$3+'単年（2027年度）'!$E$12*(1-単年カーブ!$R$3)*単年カーブ!Q17555)</f>
        <v>0</v>
      </c>
      <c r="G17555" s="47">
        <f t="shared" si="1920"/>
        <v>0</v>
      </c>
      <c r="M17555">
        <f t="shared" si="1921"/>
        <v>3</v>
      </c>
      <c r="N17555">
        <f>IF(OR(WEEKDAY(A17555)=1,WEEKDAY(A17555)=7,COUNTIF('2027祝日等（不使用）'!$A$1:$A$20,単年カーブ!A17555)=1),0,1)</f>
        <v>1</v>
      </c>
      <c r="O17555">
        <f t="shared" si="1924"/>
        <v>32</v>
      </c>
      <c r="P17555">
        <f t="shared" si="1922"/>
        <v>1</v>
      </c>
      <c r="Q17555">
        <f t="shared" si="1923"/>
        <v>1</v>
      </c>
    </row>
    <row r="17556" spans="1:17" ht="19.5" x14ac:dyDescent="0.4">
      <c r="A17556" s="33">
        <f t="shared" si="1925"/>
        <v>46843</v>
      </c>
      <c r="B17556" s="27" t="str">
        <f t="shared" si="1919"/>
        <v>(金)</v>
      </c>
      <c r="C17556" s="34">
        <v>0.66666666666666696</v>
      </c>
      <c r="D17556" s="16" t="s">
        <v>15</v>
      </c>
      <c r="E17556" s="35">
        <v>0.6875</v>
      </c>
      <c r="F17556" s="50">
        <f>IF(COUNTIF('リスト（不使用）'!$A$5:$A$6,単年カーブ!$A$1),"希望数量入力ください",'単年（2027年度）'!$E$12*単年カーブ!$R$3+'単年（2027年度）'!$E$12*(1-単年カーブ!$R$3)*単年カーブ!Q17556)</f>
        <v>0</v>
      </c>
      <c r="G17556" s="47">
        <f t="shared" si="1920"/>
        <v>0</v>
      </c>
      <c r="M17556">
        <f t="shared" si="1921"/>
        <v>3</v>
      </c>
      <c r="N17556">
        <f>IF(OR(WEEKDAY(A17556)=1,WEEKDAY(A17556)=7,COUNTIF('2027祝日等（不使用）'!$A$1:$A$20,単年カーブ!A17556)=1),0,1)</f>
        <v>1</v>
      </c>
      <c r="O17556">
        <f t="shared" si="1924"/>
        <v>33</v>
      </c>
      <c r="P17556">
        <f t="shared" si="1922"/>
        <v>1</v>
      </c>
      <c r="Q17556">
        <f t="shared" si="1923"/>
        <v>1</v>
      </c>
    </row>
    <row r="17557" spans="1:17" ht="19.5" x14ac:dyDescent="0.4">
      <c r="A17557" s="33">
        <f t="shared" si="1925"/>
        <v>46843</v>
      </c>
      <c r="B17557" s="27" t="str">
        <f t="shared" si="1919"/>
        <v>(金)</v>
      </c>
      <c r="C17557" s="34">
        <v>0.6875</v>
      </c>
      <c r="D17557" s="16" t="s">
        <v>15</v>
      </c>
      <c r="E17557" s="35">
        <v>0.70833333333333304</v>
      </c>
      <c r="F17557" s="50">
        <f>IF(COUNTIF('リスト（不使用）'!$A$5:$A$6,単年カーブ!$A$1),"希望数量入力ください",'単年（2027年度）'!$E$12*単年カーブ!$R$3+'単年（2027年度）'!$E$12*(1-単年カーブ!$R$3)*単年カーブ!Q17557)</f>
        <v>0</v>
      </c>
      <c r="G17557" s="47">
        <f t="shared" si="1920"/>
        <v>0</v>
      </c>
      <c r="M17557">
        <f t="shared" si="1921"/>
        <v>3</v>
      </c>
      <c r="N17557">
        <f>IF(OR(WEEKDAY(A17557)=1,WEEKDAY(A17557)=7,COUNTIF('2027祝日等（不使用）'!$A$1:$A$20,単年カーブ!A17557)=1),0,1)</f>
        <v>1</v>
      </c>
      <c r="O17557">
        <f t="shared" si="1924"/>
        <v>34</v>
      </c>
      <c r="P17557">
        <f t="shared" si="1922"/>
        <v>1</v>
      </c>
      <c r="Q17557">
        <f t="shared" si="1923"/>
        <v>1</v>
      </c>
    </row>
    <row r="17558" spans="1:17" ht="19.5" x14ac:dyDescent="0.4">
      <c r="A17558" s="33">
        <f t="shared" si="1925"/>
        <v>46843</v>
      </c>
      <c r="B17558" s="27" t="str">
        <f t="shared" si="1919"/>
        <v>(金)</v>
      </c>
      <c r="C17558" s="34">
        <v>0.70833333333333304</v>
      </c>
      <c r="D17558" s="16" t="s">
        <v>15</v>
      </c>
      <c r="E17558" s="35">
        <v>0.72916666666666696</v>
      </c>
      <c r="F17558" s="50">
        <f>IF(COUNTIF('リスト（不使用）'!$A$5:$A$6,単年カーブ!$A$1),"希望数量入力ください",'単年（2027年度）'!$E$12*単年カーブ!$R$3+'単年（2027年度）'!$E$12*(1-単年カーブ!$R$3)*単年カーブ!Q17558)</f>
        <v>0</v>
      </c>
      <c r="G17558" s="47">
        <f t="shared" si="1920"/>
        <v>0</v>
      </c>
      <c r="M17558">
        <f t="shared" si="1921"/>
        <v>3</v>
      </c>
      <c r="N17558">
        <f>IF(OR(WEEKDAY(A17558)=1,WEEKDAY(A17558)=7,COUNTIF('2027祝日等（不使用）'!$A$1:$A$20,単年カーブ!A17558)=1),0,1)</f>
        <v>1</v>
      </c>
      <c r="O17558">
        <f t="shared" si="1924"/>
        <v>35</v>
      </c>
      <c r="P17558">
        <f t="shared" si="1922"/>
        <v>1</v>
      </c>
      <c r="Q17558">
        <f t="shared" si="1923"/>
        <v>1</v>
      </c>
    </row>
    <row r="17559" spans="1:17" ht="19.5" x14ac:dyDescent="0.4">
      <c r="A17559" s="33">
        <f t="shared" si="1925"/>
        <v>46843</v>
      </c>
      <c r="B17559" s="27" t="str">
        <f t="shared" si="1919"/>
        <v>(金)</v>
      </c>
      <c r="C17559" s="34">
        <v>0.72916666666666696</v>
      </c>
      <c r="D17559" s="16" t="s">
        <v>15</v>
      </c>
      <c r="E17559" s="35">
        <v>0.75</v>
      </c>
      <c r="F17559" s="50">
        <f>IF(COUNTIF('リスト（不使用）'!$A$5:$A$6,単年カーブ!$A$1),"希望数量入力ください",'単年（2027年度）'!$E$12*単年カーブ!$R$3+'単年（2027年度）'!$E$12*(1-単年カーブ!$R$3)*単年カーブ!Q17559)</f>
        <v>0</v>
      </c>
      <c r="G17559" s="47">
        <f t="shared" si="1920"/>
        <v>0</v>
      </c>
      <c r="M17559">
        <f t="shared" si="1921"/>
        <v>3</v>
      </c>
      <c r="N17559">
        <f>IF(OR(WEEKDAY(A17559)=1,WEEKDAY(A17559)=7,COUNTIF('2027祝日等（不使用）'!$A$1:$A$20,単年カーブ!A17559)=1),0,1)</f>
        <v>1</v>
      </c>
      <c r="O17559">
        <f t="shared" si="1924"/>
        <v>36</v>
      </c>
      <c r="P17559">
        <f t="shared" si="1922"/>
        <v>1</v>
      </c>
      <c r="Q17559">
        <f t="shared" si="1923"/>
        <v>1</v>
      </c>
    </row>
    <row r="17560" spans="1:17" ht="19.5" x14ac:dyDescent="0.4">
      <c r="A17560" s="33">
        <f t="shared" si="1925"/>
        <v>46843</v>
      </c>
      <c r="B17560" s="27" t="str">
        <f t="shared" si="1919"/>
        <v>(金)</v>
      </c>
      <c r="C17560" s="34">
        <v>0.75</v>
      </c>
      <c r="D17560" s="16" t="s">
        <v>15</v>
      </c>
      <c r="E17560" s="35">
        <v>0.77083333333333304</v>
      </c>
      <c r="F17560" s="50">
        <f>IF(COUNTIF('リスト（不使用）'!$A$5:$A$6,単年カーブ!$A$1),"希望数量入力ください",'単年（2027年度）'!$E$12*単年カーブ!$R$3+'単年（2027年度）'!$E$12*(1-単年カーブ!$R$3)*単年カーブ!Q17560)</f>
        <v>0</v>
      </c>
      <c r="G17560" s="47">
        <f t="shared" si="1920"/>
        <v>0</v>
      </c>
      <c r="M17560">
        <f t="shared" si="1921"/>
        <v>3</v>
      </c>
      <c r="N17560">
        <f>IF(OR(WEEKDAY(A17560)=1,WEEKDAY(A17560)=7,COUNTIF('2027祝日等（不使用）'!$A$1:$A$20,単年カーブ!A17560)=1),0,1)</f>
        <v>1</v>
      </c>
      <c r="O17560">
        <f t="shared" si="1924"/>
        <v>37</v>
      </c>
      <c r="P17560">
        <f t="shared" si="1922"/>
        <v>1</v>
      </c>
      <c r="Q17560">
        <f t="shared" si="1923"/>
        <v>1</v>
      </c>
    </row>
    <row r="17561" spans="1:17" ht="19.5" x14ac:dyDescent="0.4">
      <c r="A17561" s="33">
        <f t="shared" si="1925"/>
        <v>46843</v>
      </c>
      <c r="B17561" s="27" t="str">
        <f t="shared" si="1919"/>
        <v>(金)</v>
      </c>
      <c r="C17561" s="34">
        <v>0.77083333333333304</v>
      </c>
      <c r="D17561" s="16" t="s">
        <v>15</v>
      </c>
      <c r="E17561" s="35">
        <v>0.79166666666666696</v>
      </c>
      <c r="F17561" s="50">
        <f>IF(COUNTIF('リスト（不使用）'!$A$5:$A$6,単年カーブ!$A$1),"希望数量入力ください",'単年（2027年度）'!$E$12*単年カーブ!$R$3+'単年（2027年度）'!$E$12*(1-単年カーブ!$R$3)*単年カーブ!Q17561)</f>
        <v>0</v>
      </c>
      <c r="G17561" s="47">
        <f t="shared" si="1920"/>
        <v>0</v>
      </c>
      <c r="M17561">
        <f t="shared" si="1921"/>
        <v>3</v>
      </c>
      <c r="N17561">
        <f>IF(OR(WEEKDAY(A17561)=1,WEEKDAY(A17561)=7,COUNTIF('2027祝日等（不使用）'!$A$1:$A$20,単年カーブ!A17561)=1),0,1)</f>
        <v>1</v>
      </c>
      <c r="O17561">
        <f t="shared" si="1924"/>
        <v>38</v>
      </c>
      <c r="P17561">
        <f t="shared" si="1922"/>
        <v>1</v>
      </c>
      <c r="Q17561">
        <f t="shared" si="1923"/>
        <v>1</v>
      </c>
    </row>
    <row r="17562" spans="1:17" ht="19.5" x14ac:dyDescent="0.4">
      <c r="A17562" s="33">
        <f t="shared" si="1925"/>
        <v>46843</v>
      </c>
      <c r="B17562" s="27" t="str">
        <f t="shared" si="1919"/>
        <v>(金)</v>
      </c>
      <c r="C17562" s="34">
        <v>0.79166666666666696</v>
      </c>
      <c r="D17562" s="16" t="s">
        <v>15</v>
      </c>
      <c r="E17562" s="35">
        <v>0.8125</v>
      </c>
      <c r="F17562" s="50">
        <f>IF(COUNTIF('リスト（不使用）'!$A$5:$A$6,単年カーブ!$A$1),"希望数量入力ください",'単年（2027年度）'!$E$12*単年カーブ!$R$3+'単年（2027年度）'!$E$12*(1-単年カーブ!$R$3)*単年カーブ!Q17562)</f>
        <v>0</v>
      </c>
      <c r="G17562" s="47">
        <f t="shared" si="1920"/>
        <v>0</v>
      </c>
      <c r="M17562">
        <f t="shared" si="1921"/>
        <v>3</v>
      </c>
      <c r="N17562">
        <f>IF(OR(WEEKDAY(A17562)=1,WEEKDAY(A17562)=7,COUNTIF('2027祝日等（不使用）'!$A$1:$A$20,単年カーブ!A17562)=1),0,1)</f>
        <v>1</v>
      </c>
      <c r="O17562">
        <f t="shared" si="1924"/>
        <v>39</v>
      </c>
      <c r="P17562">
        <f t="shared" si="1922"/>
        <v>1</v>
      </c>
      <c r="Q17562">
        <f t="shared" si="1923"/>
        <v>1</v>
      </c>
    </row>
    <row r="17563" spans="1:17" ht="19.5" x14ac:dyDescent="0.4">
      <c r="A17563" s="33">
        <f t="shared" si="1925"/>
        <v>46843</v>
      </c>
      <c r="B17563" s="27" t="str">
        <f t="shared" si="1919"/>
        <v>(金)</v>
      </c>
      <c r="C17563" s="34">
        <v>0.8125</v>
      </c>
      <c r="D17563" s="16" t="s">
        <v>15</v>
      </c>
      <c r="E17563" s="35">
        <v>0.83333333333333304</v>
      </c>
      <c r="F17563" s="50">
        <f>IF(COUNTIF('リスト（不使用）'!$A$5:$A$6,単年カーブ!$A$1),"希望数量入力ください",'単年（2027年度）'!$E$12*単年カーブ!$R$3+'単年（2027年度）'!$E$12*(1-単年カーブ!$R$3)*単年カーブ!Q17563)</f>
        <v>0</v>
      </c>
      <c r="G17563" s="47">
        <f t="shared" si="1920"/>
        <v>0</v>
      </c>
      <c r="M17563">
        <f t="shared" si="1921"/>
        <v>3</v>
      </c>
      <c r="N17563">
        <f>IF(OR(WEEKDAY(A17563)=1,WEEKDAY(A17563)=7,COUNTIF('2027祝日等（不使用）'!$A$1:$A$20,単年カーブ!A17563)=1),0,1)</f>
        <v>1</v>
      </c>
      <c r="O17563">
        <f t="shared" si="1924"/>
        <v>40</v>
      </c>
      <c r="P17563">
        <f t="shared" si="1922"/>
        <v>1</v>
      </c>
      <c r="Q17563">
        <f t="shared" si="1923"/>
        <v>1</v>
      </c>
    </row>
    <row r="17564" spans="1:17" ht="19.5" x14ac:dyDescent="0.4">
      <c r="A17564" s="33">
        <f t="shared" si="1925"/>
        <v>46843</v>
      </c>
      <c r="B17564" s="27" t="str">
        <f t="shared" si="1919"/>
        <v>(金)</v>
      </c>
      <c r="C17564" s="34">
        <v>0.83333333333333304</v>
      </c>
      <c r="D17564" s="16" t="s">
        <v>15</v>
      </c>
      <c r="E17564" s="35">
        <v>0.85416666666666696</v>
      </c>
      <c r="F17564" s="50">
        <f>IF(COUNTIF('リスト（不使用）'!$A$5:$A$6,単年カーブ!$A$1),"希望数量入力ください",'単年（2027年度）'!$E$12*単年カーブ!$R$3+'単年（2027年度）'!$E$12*(1-単年カーブ!$R$3)*単年カーブ!Q17564)</f>
        <v>0</v>
      </c>
      <c r="G17564" s="47">
        <f t="shared" si="1920"/>
        <v>0</v>
      </c>
      <c r="M17564">
        <f t="shared" si="1921"/>
        <v>3</v>
      </c>
      <c r="N17564">
        <f>IF(OR(WEEKDAY(A17564)=1,WEEKDAY(A17564)=7,COUNTIF('2027祝日等（不使用）'!$A$1:$A$20,単年カーブ!A17564)=1),0,1)</f>
        <v>1</v>
      </c>
      <c r="O17564">
        <f t="shared" si="1924"/>
        <v>41</v>
      </c>
      <c r="P17564">
        <f t="shared" si="1922"/>
        <v>0</v>
      </c>
      <c r="Q17564">
        <f t="shared" si="1923"/>
        <v>0</v>
      </c>
    </row>
    <row r="17565" spans="1:17" ht="19.5" x14ac:dyDescent="0.4">
      <c r="A17565" s="33">
        <f t="shared" si="1925"/>
        <v>46843</v>
      </c>
      <c r="B17565" s="27" t="str">
        <f t="shared" si="1919"/>
        <v>(金)</v>
      </c>
      <c r="C17565" s="34">
        <v>0.85416666666666696</v>
      </c>
      <c r="D17565" s="16" t="s">
        <v>15</v>
      </c>
      <c r="E17565" s="35">
        <v>0.875</v>
      </c>
      <c r="F17565" s="50">
        <f>IF(COUNTIF('リスト（不使用）'!$A$5:$A$6,単年カーブ!$A$1),"希望数量入力ください",'単年（2027年度）'!$E$12*単年カーブ!$R$3+'単年（2027年度）'!$E$12*(1-単年カーブ!$R$3)*単年カーブ!Q17565)</f>
        <v>0</v>
      </c>
      <c r="G17565" s="47">
        <f t="shared" si="1920"/>
        <v>0</v>
      </c>
      <c r="M17565">
        <f t="shared" si="1921"/>
        <v>3</v>
      </c>
      <c r="N17565">
        <f>IF(OR(WEEKDAY(A17565)=1,WEEKDAY(A17565)=7,COUNTIF('2027祝日等（不使用）'!$A$1:$A$20,単年カーブ!A17565)=1),0,1)</f>
        <v>1</v>
      </c>
      <c r="O17565">
        <f t="shared" si="1924"/>
        <v>42</v>
      </c>
      <c r="P17565">
        <f t="shared" si="1922"/>
        <v>0</v>
      </c>
      <c r="Q17565">
        <f t="shared" si="1923"/>
        <v>0</v>
      </c>
    </row>
    <row r="17566" spans="1:17" ht="19.5" x14ac:dyDescent="0.4">
      <c r="A17566" s="33">
        <f t="shared" si="1925"/>
        <v>46843</v>
      </c>
      <c r="B17566" s="27" t="str">
        <f t="shared" si="1919"/>
        <v>(金)</v>
      </c>
      <c r="C17566" s="34">
        <v>0.875</v>
      </c>
      <c r="D17566" s="16" t="s">
        <v>15</v>
      </c>
      <c r="E17566" s="35">
        <v>0.89583333333333304</v>
      </c>
      <c r="F17566" s="50">
        <f>IF(COUNTIF('リスト（不使用）'!$A$5:$A$6,単年カーブ!$A$1),"希望数量入力ください",'単年（2027年度）'!$E$12*単年カーブ!$R$3+'単年（2027年度）'!$E$12*(1-単年カーブ!$R$3)*単年カーブ!Q17566)</f>
        <v>0</v>
      </c>
      <c r="G17566" s="47">
        <f t="shared" si="1920"/>
        <v>0</v>
      </c>
      <c r="M17566">
        <f t="shared" si="1921"/>
        <v>3</v>
      </c>
      <c r="N17566">
        <f>IF(OR(WEEKDAY(A17566)=1,WEEKDAY(A17566)=7,COUNTIF('2027祝日等（不使用）'!$A$1:$A$20,単年カーブ!A17566)=1),0,1)</f>
        <v>1</v>
      </c>
      <c r="O17566">
        <f t="shared" si="1924"/>
        <v>43</v>
      </c>
      <c r="P17566">
        <f t="shared" si="1922"/>
        <v>0</v>
      </c>
      <c r="Q17566">
        <f t="shared" si="1923"/>
        <v>0</v>
      </c>
    </row>
    <row r="17567" spans="1:17" ht="19.5" x14ac:dyDescent="0.4">
      <c r="A17567" s="33">
        <f t="shared" si="1925"/>
        <v>46843</v>
      </c>
      <c r="B17567" s="27" t="str">
        <f t="shared" si="1919"/>
        <v>(金)</v>
      </c>
      <c r="C17567" s="34">
        <v>0.89583333333333304</v>
      </c>
      <c r="D17567" s="16" t="s">
        <v>15</v>
      </c>
      <c r="E17567" s="35">
        <v>0.91666666666666696</v>
      </c>
      <c r="F17567" s="50">
        <f>IF(COUNTIF('リスト（不使用）'!$A$5:$A$6,単年カーブ!$A$1),"希望数量入力ください",'単年（2027年度）'!$E$12*単年カーブ!$R$3+'単年（2027年度）'!$E$12*(1-単年カーブ!$R$3)*単年カーブ!Q17567)</f>
        <v>0</v>
      </c>
      <c r="G17567" s="47">
        <f t="shared" si="1920"/>
        <v>0</v>
      </c>
      <c r="M17567">
        <f t="shared" si="1921"/>
        <v>3</v>
      </c>
      <c r="N17567">
        <f>IF(OR(WEEKDAY(A17567)=1,WEEKDAY(A17567)=7,COUNTIF('2027祝日等（不使用）'!$A$1:$A$20,単年カーブ!A17567)=1),0,1)</f>
        <v>1</v>
      </c>
      <c r="O17567">
        <f t="shared" si="1924"/>
        <v>44</v>
      </c>
      <c r="P17567">
        <f t="shared" si="1922"/>
        <v>0</v>
      </c>
      <c r="Q17567">
        <f t="shared" si="1923"/>
        <v>0</v>
      </c>
    </row>
    <row r="17568" spans="1:17" ht="19.5" x14ac:dyDescent="0.4">
      <c r="A17568" s="33">
        <f t="shared" si="1925"/>
        <v>46843</v>
      </c>
      <c r="B17568" s="27" t="str">
        <f t="shared" si="1919"/>
        <v>(金)</v>
      </c>
      <c r="C17568" s="34">
        <v>0.91666666666666696</v>
      </c>
      <c r="D17568" s="16" t="s">
        <v>15</v>
      </c>
      <c r="E17568" s="35">
        <v>0.9375</v>
      </c>
      <c r="F17568" s="50">
        <f>IF(COUNTIF('リスト（不使用）'!$A$5:$A$6,単年カーブ!$A$1),"希望数量入力ください",'単年（2027年度）'!$E$12*単年カーブ!$R$3+'単年（2027年度）'!$E$12*(1-単年カーブ!$R$3)*単年カーブ!Q17568)</f>
        <v>0</v>
      </c>
      <c r="G17568" s="47">
        <f t="shared" si="1920"/>
        <v>0</v>
      </c>
      <c r="M17568">
        <f t="shared" si="1921"/>
        <v>3</v>
      </c>
      <c r="N17568">
        <f>IF(OR(WEEKDAY(A17568)=1,WEEKDAY(A17568)=7,COUNTIF('2027祝日等（不使用）'!$A$1:$A$20,単年カーブ!A17568)=1),0,1)</f>
        <v>1</v>
      </c>
      <c r="O17568">
        <f t="shared" si="1924"/>
        <v>45</v>
      </c>
      <c r="P17568">
        <f t="shared" si="1922"/>
        <v>0</v>
      </c>
      <c r="Q17568">
        <f t="shared" si="1923"/>
        <v>0</v>
      </c>
    </row>
    <row r="17569" spans="1:17" ht="19.5" x14ac:dyDescent="0.4">
      <c r="A17569" s="33">
        <f t="shared" si="1925"/>
        <v>46843</v>
      </c>
      <c r="B17569" s="27" t="str">
        <f t="shared" si="1919"/>
        <v>(金)</v>
      </c>
      <c r="C17569" s="34">
        <v>0.9375</v>
      </c>
      <c r="D17569" s="16" t="s">
        <v>15</v>
      </c>
      <c r="E17569" s="35">
        <v>0.95833333333333304</v>
      </c>
      <c r="F17569" s="50">
        <f>IF(COUNTIF('リスト（不使用）'!$A$5:$A$6,単年カーブ!$A$1),"希望数量入力ください",'単年（2027年度）'!$E$12*単年カーブ!$R$3+'単年（2027年度）'!$E$12*(1-単年カーブ!$R$3)*単年カーブ!Q17569)</f>
        <v>0</v>
      </c>
      <c r="G17569" s="47">
        <f t="shared" si="1920"/>
        <v>0</v>
      </c>
      <c r="M17569">
        <f t="shared" si="1921"/>
        <v>3</v>
      </c>
      <c r="N17569">
        <f>IF(OR(WEEKDAY(A17569)=1,WEEKDAY(A17569)=7,COUNTIF('2027祝日等（不使用）'!$A$1:$A$20,単年カーブ!A17569)=1),0,1)</f>
        <v>1</v>
      </c>
      <c r="O17569">
        <f t="shared" si="1924"/>
        <v>46</v>
      </c>
      <c r="P17569">
        <f t="shared" si="1922"/>
        <v>0</v>
      </c>
      <c r="Q17569">
        <f t="shared" si="1923"/>
        <v>0</v>
      </c>
    </row>
    <row r="17570" spans="1:17" ht="19.5" x14ac:dyDescent="0.4">
      <c r="A17570" s="33">
        <f t="shared" si="1925"/>
        <v>46843</v>
      </c>
      <c r="B17570" s="27" t="str">
        <f t="shared" si="1919"/>
        <v>(金)</v>
      </c>
      <c r="C17570" s="34">
        <v>0.95833333333333304</v>
      </c>
      <c r="D17570" s="16" t="s">
        <v>15</v>
      </c>
      <c r="E17570" s="35">
        <v>0.97916666666666696</v>
      </c>
      <c r="F17570" s="50">
        <f>IF(COUNTIF('リスト（不使用）'!$A$5:$A$6,単年カーブ!$A$1),"希望数量入力ください",'単年（2027年度）'!$E$12*単年カーブ!$R$3+'単年（2027年度）'!$E$12*(1-単年カーブ!$R$3)*単年カーブ!Q17570)</f>
        <v>0</v>
      </c>
      <c r="G17570" s="47">
        <f t="shared" si="1920"/>
        <v>0</v>
      </c>
      <c r="M17570">
        <f t="shared" si="1921"/>
        <v>3</v>
      </c>
      <c r="N17570">
        <f>IF(OR(WEEKDAY(A17570)=1,WEEKDAY(A17570)=7,COUNTIF('2027祝日等（不使用）'!$A$1:$A$20,単年カーブ!A17570)=1),0,1)</f>
        <v>1</v>
      </c>
      <c r="O17570">
        <f t="shared" si="1924"/>
        <v>47</v>
      </c>
      <c r="P17570">
        <f t="shared" si="1922"/>
        <v>0</v>
      </c>
      <c r="Q17570">
        <f t="shared" si="1923"/>
        <v>0</v>
      </c>
    </row>
    <row r="17571" spans="1:17" ht="19.5" x14ac:dyDescent="0.4">
      <c r="A17571" s="36">
        <f t="shared" si="1925"/>
        <v>46843</v>
      </c>
      <c r="B17571" s="37" t="str">
        <f t="shared" si="1919"/>
        <v>(金)</v>
      </c>
      <c r="C17571" s="38">
        <v>0.97916666666666696</v>
      </c>
      <c r="D17571" s="39" t="s">
        <v>15</v>
      </c>
      <c r="E17571" s="40">
        <v>1</v>
      </c>
      <c r="F17571" s="51">
        <f>IF(COUNTIF('リスト（不使用）'!$A$5:$A$6,単年カーブ!$A$1),"希望数量入力ください",'単年（2027年度）'!$E$12*単年カーブ!$R$3+'単年（2027年度）'!$E$12*(1-単年カーブ!$R$3)*単年カーブ!Q17571)</f>
        <v>0</v>
      </c>
      <c r="G17571" s="48">
        <f t="shared" si="1920"/>
        <v>0</v>
      </c>
      <c r="M17571">
        <f t="shared" si="1921"/>
        <v>3</v>
      </c>
      <c r="N17571">
        <f>IF(OR(WEEKDAY(A17571)=1,WEEKDAY(A17571)=7,COUNTIF('2027祝日等（不使用）'!$A$1:$A$20,単年カーブ!A17571)=1),0,1)</f>
        <v>1</v>
      </c>
      <c r="O17571">
        <f t="shared" si="1924"/>
        <v>48</v>
      </c>
      <c r="P17571">
        <f t="shared" si="1922"/>
        <v>0</v>
      </c>
      <c r="Q17571">
        <f t="shared" si="1923"/>
        <v>0</v>
      </c>
    </row>
  </sheetData>
  <sheetProtection algorithmName="SHA-512" hashValue="aI+X3KUYYd+BI/HFRu7SlV9dBAQiqkNo8ZBsIFtWmOtT2TWT58RK/sds4tzuKlymRofOHpHTO5Siqr/+LFu8hw==" saltValue="7DIkBD9l3zBa9uxaDOOEWA==" spinCount="100000" sheet="1" objects="1" scenarios="1"/>
  <phoneticPr fontId="3"/>
  <pageMargins left="0.7" right="0.7" top="0.75" bottom="0.75" header="0.3" footer="0.3"/>
  <pageSetup paperSize="9" orientation="portrait" r:id="rId1"/>
  <ignoredErrors>
    <ignoredError sqref="F4 F5:F17523 F17524:F1757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A65FD-1867-4B05-83BA-C73D881ABCE5}">
  <dimension ref="A1:C6"/>
  <sheetViews>
    <sheetView workbookViewId="0">
      <selection activeCell="A3" sqref="A3"/>
    </sheetView>
  </sheetViews>
  <sheetFormatPr defaultRowHeight="18.75" x14ac:dyDescent="0.4"/>
  <cols>
    <col min="1" max="1" width="42.25" customWidth="1"/>
    <col min="2" max="2" width="31.375" customWidth="1"/>
  </cols>
  <sheetData>
    <row r="1" spans="1:3" x14ac:dyDescent="0.4">
      <c r="A1" t="s">
        <v>5</v>
      </c>
      <c r="B1" t="s">
        <v>51</v>
      </c>
      <c r="C1" t="s">
        <v>55</v>
      </c>
    </row>
    <row r="2" spans="1:3" x14ac:dyDescent="0.4">
      <c r="A2" t="s">
        <v>9</v>
      </c>
      <c r="B2" t="s">
        <v>58</v>
      </c>
      <c r="C2" t="s">
        <v>56</v>
      </c>
    </row>
    <row r="3" spans="1:3" x14ac:dyDescent="0.4">
      <c r="A3" t="s">
        <v>10</v>
      </c>
      <c r="B3" t="s">
        <v>74</v>
      </c>
      <c r="C3" t="s">
        <v>57</v>
      </c>
    </row>
    <row r="4" spans="1:3" x14ac:dyDescent="0.4">
      <c r="A4" t="s">
        <v>12</v>
      </c>
    </row>
    <row r="5" spans="1:3" x14ac:dyDescent="0.4">
      <c r="A5" t="s">
        <v>8</v>
      </c>
    </row>
    <row r="6" spans="1:3" x14ac:dyDescent="0.4">
      <c r="A6" t="s">
        <v>11</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67FC-F97C-4BEF-B231-2DD28C3878B8}">
  <dimension ref="A1:K20"/>
  <sheetViews>
    <sheetView zoomScale="145" zoomScaleNormal="145" workbookViewId="0">
      <selection activeCell="B17" sqref="B17"/>
    </sheetView>
  </sheetViews>
  <sheetFormatPr defaultRowHeight="18.75" x14ac:dyDescent="0.4"/>
  <cols>
    <col min="1" max="1" width="21.25" customWidth="1"/>
    <col min="2" max="2" width="6.5" customWidth="1"/>
    <col min="3" max="3" width="13" bestFit="1" customWidth="1"/>
    <col min="6" max="6" width="11.375" bestFit="1" customWidth="1"/>
    <col min="8" max="8" width="13" bestFit="1" customWidth="1"/>
  </cols>
  <sheetData>
    <row r="1" spans="1:11" x14ac:dyDescent="0.4">
      <c r="A1" s="12">
        <v>46506</v>
      </c>
      <c r="B1" s="12" t="str">
        <f t="shared" ref="B1:B16" si="0">TEXT(A1,"aaa")</f>
        <v>木</v>
      </c>
      <c r="C1" t="s">
        <v>31</v>
      </c>
      <c r="F1" s="62"/>
      <c r="G1" s="62"/>
      <c r="H1" s="63"/>
      <c r="I1" s="63"/>
      <c r="J1" s="63"/>
      <c r="K1" s="63"/>
    </row>
    <row r="2" spans="1:11" x14ac:dyDescent="0.4">
      <c r="A2" s="12">
        <v>46510</v>
      </c>
      <c r="B2" s="12" t="str">
        <f t="shared" si="0"/>
        <v>月</v>
      </c>
      <c r="C2" t="s">
        <v>32</v>
      </c>
      <c r="F2" s="62"/>
      <c r="G2" s="62"/>
      <c r="H2" s="63"/>
      <c r="I2" s="64"/>
      <c r="J2" s="63"/>
      <c r="K2" s="63"/>
    </row>
    <row r="3" spans="1:11" x14ac:dyDescent="0.4">
      <c r="A3" s="12">
        <v>46511</v>
      </c>
      <c r="B3" s="12" t="str">
        <f t="shared" si="0"/>
        <v>火</v>
      </c>
      <c r="C3" t="s">
        <v>33</v>
      </c>
      <c r="F3" s="62"/>
      <c r="G3" s="62"/>
      <c r="H3" s="63"/>
      <c r="I3" s="63"/>
      <c r="J3" s="63"/>
      <c r="K3" s="63"/>
    </row>
    <row r="4" spans="1:11" x14ac:dyDescent="0.4">
      <c r="A4" s="12">
        <v>46512</v>
      </c>
      <c r="B4" s="12" t="str">
        <f t="shared" si="0"/>
        <v>水</v>
      </c>
      <c r="C4" t="s">
        <v>34</v>
      </c>
      <c r="F4" s="62"/>
      <c r="G4" s="62"/>
      <c r="H4" s="63"/>
      <c r="I4" s="63"/>
      <c r="J4" s="63"/>
      <c r="K4" s="63"/>
    </row>
    <row r="5" spans="1:11" x14ac:dyDescent="0.4">
      <c r="A5" s="12">
        <v>46587</v>
      </c>
      <c r="B5" s="12" t="str">
        <f t="shared" si="0"/>
        <v>月</v>
      </c>
      <c r="C5" t="s">
        <v>35</v>
      </c>
      <c r="F5" s="62"/>
      <c r="G5" s="62"/>
      <c r="H5" s="63"/>
      <c r="I5" s="63"/>
      <c r="J5" s="63"/>
      <c r="K5" s="63"/>
    </row>
    <row r="6" spans="1:11" x14ac:dyDescent="0.4">
      <c r="A6" s="12">
        <v>46610</v>
      </c>
      <c r="B6" s="12" t="str">
        <f t="shared" si="0"/>
        <v>水</v>
      </c>
      <c r="C6" t="s">
        <v>36</v>
      </c>
      <c r="F6" s="62"/>
      <c r="G6" s="62"/>
      <c r="H6" s="63"/>
      <c r="I6" s="63"/>
      <c r="J6" s="63"/>
      <c r="K6" s="63"/>
    </row>
    <row r="7" spans="1:11" x14ac:dyDescent="0.4">
      <c r="A7" s="12">
        <v>46650</v>
      </c>
      <c r="B7" s="12" t="str">
        <f t="shared" si="0"/>
        <v>月</v>
      </c>
      <c r="C7" t="s">
        <v>37</v>
      </c>
      <c r="F7" s="62"/>
      <c r="G7" s="62"/>
      <c r="H7" s="63"/>
      <c r="I7" s="63"/>
      <c r="J7" s="63"/>
      <c r="K7" s="63"/>
    </row>
    <row r="8" spans="1:11" x14ac:dyDescent="0.4">
      <c r="A8" s="12">
        <v>46653</v>
      </c>
      <c r="B8" s="12" t="str">
        <f t="shared" si="0"/>
        <v>木</v>
      </c>
      <c r="C8" t="s">
        <v>38</v>
      </c>
      <c r="F8" s="62"/>
      <c r="G8" s="62"/>
      <c r="H8" s="63"/>
      <c r="I8" s="63"/>
      <c r="J8" s="63"/>
      <c r="K8" s="63"/>
    </row>
    <row r="9" spans="1:11" x14ac:dyDescent="0.4">
      <c r="A9" s="12">
        <v>46671</v>
      </c>
      <c r="B9" s="12" t="str">
        <f t="shared" si="0"/>
        <v>月</v>
      </c>
      <c r="C9" t="s">
        <v>39</v>
      </c>
      <c r="F9" s="62"/>
      <c r="G9" s="62"/>
      <c r="H9" s="63"/>
      <c r="I9" s="63"/>
      <c r="J9" s="63"/>
      <c r="K9" s="63"/>
    </row>
    <row r="10" spans="1:11" x14ac:dyDescent="0.4">
      <c r="A10" s="12">
        <v>46694</v>
      </c>
      <c r="B10" s="12" t="str">
        <f t="shared" si="0"/>
        <v>水</v>
      </c>
      <c r="C10" t="s">
        <v>40</v>
      </c>
      <c r="F10" s="62"/>
      <c r="G10" s="62"/>
      <c r="H10" s="63"/>
      <c r="I10" s="63"/>
      <c r="J10" s="63"/>
      <c r="K10" s="63"/>
    </row>
    <row r="11" spans="1:11" x14ac:dyDescent="0.4">
      <c r="A11" s="12">
        <v>46714</v>
      </c>
      <c r="B11" s="12" t="str">
        <f t="shared" si="0"/>
        <v>火</v>
      </c>
      <c r="C11" t="s">
        <v>41</v>
      </c>
      <c r="F11" s="62"/>
      <c r="G11" s="62"/>
      <c r="H11" s="63"/>
      <c r="I11" s="63"/>
      <c r="J11" s="63"/>
      <c r="K11" s="63"/>
    </row>
    <row r="12" spans="1:11" x14ac:dyDescent="0.4">
      <c r="A12" s="12">
        <v>46753</v>
      </c>
      <c r="B12" s="12" t="str">
        <f t="shared" si="0"/>
        <v>土</v>
      </c>
      <c r="C12" t="s">
        <v>26</v>
      </c>
      <c r="F12" s="62"/>
      <c r="G12" s="62"/>
      <c r="H12" s="63"/>
      <c r="I12" s="63"/>
      <c r="J12" s="63"/>
      <c r="K12" s="63"/>
    </row>
    <row r="13" spans="1:11" x14ac:dyDescent="0.4">
      <c r="A13" s="12">
        <v>46762</v>
      </c>
      <c r="B13" s="12" t="str">
        <f t="shared" si="0"/>
        <v>月</v>
      </c>
      <c r="C13" t="s">
        <v>27</v>
      </c>
      <c r="F13" s="62"/>
      <c r="G13" s="62"/>
      <c r="H13" s="63"/>
      <c r="I13" s="63"/>
      <c r="J13" s="63"/>
      <c r="K13" s="63"/>
    </row>
    <row r="14" spans="1:11" x14ac:dyDescent="0.4">
      <c r="A14" s="12">
        <v>46794</v>
      </c>
      <c r="B14" s="12" t="str">
        <f t="shared" si="0"/>
        <v>金</v>
      </c>
      <c r="C14" t="s">
        <v>28</v>
      </c>
      <c r="F14" s="62"/>
      <c r="G14" s="62"/>
      <c r="H14" s="63"/>
      <c r="I14" s="63"/>
      <c r="J14" s="63"/>
      <c r="K14" s="63"/>
    </row>
    <row r="15" spans="1:11" x14ac:dyDescent="0.4">
      <c r="A15" s="12">
        <v>46806</v>
      </c>
      <c r="B15" s="12" t="str">
        <f t="shared" si="0"/>
        <v>水</v>
      </c>
      <c r="C15" t="s">
        <v>29</v>
      </c>
      <c r="F15" s="62"/>
      <c r="G15" s="62"/>
      <c r="H15" s="63"/>
      <c r="I15" s="63"/>
      <c r="J15" s="63"/>
      <c r="K15" s="63"/>
    </row>
    <row r="16" spans="1:11" x14ac:dyDescent="0.4">
      <c r="A16" s="12">
        <v>46832</v>
      </c>
      <c r="B16" s="12" t="str">
        <f t="shared" si="0"/>
        <v>月</v>
      </c>
      <c r="C16" t="s">
        <v>30</v>
      </c>
      <c r="F16" s="62"/>
      <c r="G16" s="62"/>
      <c r="H16" s="63"/>
      <c r="I16" s="63"/>
      <c r="J16" s="63"/>
      <c r="K16" s="63"/>
    </row>
    <row r="17" spans="1:11" x14ac:dyDescent="0.4">
      <c r="F17" s="62"/>
      <c r="G17" s="62"/>
      <c r="H17" s="63"/>
      <c r="I17" s="63"/>
      <c r="J17" s="63"/>
      <c r="K17" s="63"/>
    </row>
    <row r="18" spans="1:11" x14ac:dyDescent="0.4">
      <c r="F18" s="62"/>
      <c r="G18" s="62"/>
      <c r="H18" s="63"/>
      <c r="I18" s="63"/>
      <c r="J18" s="63"/>
      <c r="K18" s="63"/>
    </row>
    <row r="19" spans="1:11" x14ac:dyDescent="0.4">
      <c r="F19" s="62"/>
      <c r="G19" s="62"/>
      <c r="H19" s="63"/>
      <c r="I19" s="63"/>
      <c r="J19" s="63"/>
      <c r="K19" s="63"/>
    </row>
    <row r="20" spans="1:11" x14ac:dyDescent="0.4">
      <c r="A20" s="12"/>
      <c r="B20" s="12"/>
      <c r="F20" s="62"/>
      <c r="G20" s="62"/>
      <c r="H20" s="63"/>
      <c r="I20" s="63"/>
      <c r="J20" s="63"/>
      <c r="K20" s="63"/>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単年（2027年度）</vt:lpstr>
      <vt:lpstr>単年カーブ</vt:lpstr>
      <vt:lpstr>リスト（不使用）</vt:lpstr>
      <vt:lpstr>2027祝日等（不使用）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2026-07-29T10:11:22Z</dcterms:created>
  <dcterms:modified xsi:type="dcterms:W3CDTF">2026-07-30T02:53:04Z</dcterms:modified>
</cp:coreProperties>
</file>